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BECC\CBECC-Com_2022-0-3\Documentation\T24N\"/>
    </mc:Choice>
  </mc:AlternateContent>
  <xr:revisionPtr revIDLastSave="0" documentId="13_ncr:1_{7DE645C2-DC0D-4E1E-8DC6-E59956D29C6C}" xr6:coauthVersionLast="45" xr6:coauthVersionMax="45" xr10:uidLastSave="{00000000-0000-0000-0000-000000000000}"/>
  <bookViews>
    <workbookView xWindow="28680" yWindow="-120" windowWidth="29040" windowHeight="15840" tabRatio="934" activeTab="5" xr2:uid="{00000000-000D-0000-FFFF-FFFF00000000}"/>
  </bookViews>
  <sheets>
    <sheet name="Assembly" sheetId="2" r:id="rId1"/>
    <sheet name="Data" sheetId="23" r:id="rId2"/>
    <sheet name="Health" sheetId="4" r:id="rId3"/>
    <sheet name="Lab" sheetId="12" r:id="rId4"/>
    <sheet name="Manufacturing" sheetId="5" r:id="rId5"/>
    <sheet name="Office" sheetId="6" r:id="rId6"/>
    <sheet name="Parking" sheetId="7" r:id="rId7"/>
    <sheet name="ResidentialCommon" sheetId="26" r:id="rId8"/>
    <sheet name="ResidentialLiving" sheetId="25" r:id="rId9"/>
    <sheet name="Restaurant" sheetId="8" r:id="rId10"/>
    <sheet name="Retail" sheetId="9" r:id="rId11"/>
    <sheet name="School" sheetId="10" r:id="rId12"/>
    <sheet name="Warehouse" sheetId="11" r:id="rId13"/>
    <sheet name="MaxMin Setpoints" sheetId="35" r:id="rId14"/>
    <sheet name="WaterMainMonth" sheetId="34" r:id="rId15"/>
    <sheet name="WaterMain" sheetId="33" r:id="rId16"/>
    <sheet name="ScheduleRef" sheetId="27" r:id="rId17"/>
    <sheet name="ScheduleCompile" sheetId="28" r:id="rId18"/>
    <sheet name="RulesFormatDay" sheetId="29" r:id="rId19"/>
    <sheet name="RulesFormatWeek" sheetId="30" r:id="rId20"/>
    <sheet name="RulesFormatYear" sheetId="3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3" i="31" l="1"/>
  <c r="C53" i="31" s="1"/>
  <c r="F57" i="30"/>
  <c r="C57" i="30" s="1"/>
  <c r="F54" i="31" l="1"/>
  <c r="C54" i="31" s="1"/>
  <c r="F56" i="30"/>
  <c r="C56" i="30" s="1"/>
  <c r="AB178" i="27"/>
  <c r="AA178" i="27"/>
  <c r="Z178" i="27"/>
  <c r="Y178" i="27"/>
  <c r="X178" i="27"/>
  <c r="W178" i="27"/>
  <c r="V178" i="27"/>
  <c r="U178" i="27"/>
  <c r="T178" i="27"/>
  <c r="S178" i="27"/>
  <c r="R178" i="27"/>
  <c r="Q178" i="27"/>
  <c r="P178" i="27"/>
  <c r="O178" i="27"/>
  <c r="N178" i="27"/>
  <c r="M178" i="27"/>
  <c r="L178" i="27"/>
  <c r="K178" i="27"/>
  <c r="J178" i="27"/>
  <c r="I178" i="27"/>
  <c r="H178" i="27"/>
  <c r="G178" i="27"/>
  <c r="F178" i="27"/>
  <c r="E178" i="27"/>
  <c r="C178" i="27"/>
  <c r="A178" i="27"/>
  <c r="B178" i="27" s="1"/>
  <c r="AB177" i="27"/>
  <c r="AA177" i="27"/>
  <c r="Z177" i="27"/>
  <c r="Y177" i="27"/>
  <c r="X177" i="27"/>
  <c r="W177" i="27"/>
  <c r="V177" i="27"/>
  <c r="U177" i="27"/>
  <c r="T177" i="27"/>
  <c r="S177" i="27"/>
  <c r="R177" i="27"/>
  <c r="Q177" i="27"/>
  <c r="P177" i="27"/>
  <c r="O177" i="27"/>
  <c r="N177" i="27"/>
  <c r="M177" i="27"/>
  <c r="L177" i="27"/>
  <c r="K177" i="27"/>
  <c r="J177" i="27"/>
  <c r="I177" i="27"/>
  <c r="H177" i="27"/>
  <c r="G177" i="27"/>
  <c r="F177" i="27"/>
  <c r="E177" i="27"/>
  <c r="C177" i="27"/>
  <c r="A177" i="27"/>
  <c r="B177" i="27" s="1"/>
  <c r="AB176" i="27"/>
  <c r="AA176" i="27"/>
  <c r="Z176" i="27"/>
  <c r="Y176" i="27"/>
  <c r="X176" i="27"/>
  <c r="W176" i="27"/>
  <c r="V176" i="27"/>
  <c r="U176" i="27"/>
  <c r="T176" i="27"/>
  <c r="S176" i="27"/>
  <c r="R176" i="27"/>
  <c r="Q176" i="27"/>
  <c r="P176" i="27"/>
  <c r="O176" i="27"/>
  <c r="N176" i="27"/>
  <c r="M176" i="27"/>
  <c r="L176" i="27"/>
  <c r="K176" i="27"/>
  <c r="J176" i="27"/>
  <c r="I176" i="27"/>
  <c r="H176" i="27"/>
  <c r="G176" i="27"/>
  <c r="F176" i="27"/>
  <c r="E176" i="27"/>
  <c r="C176" i="27"/>
  <c r="A176" i="27"/>
  <c r="B176" i="27" s="1"/>
  <c r="AG31" i="12"/>
  <c r="AF31" i="12"/>
  <c r="AD31" i="12"/>
  <c r="AC31" i="12"/>
  <c r="AG30" i="12"/>
  <c r="AF30" i="12"/>
  <c r="AD30" i="12"/>
  <c r="AC30" i="12"/>
  <c r="AF29" i="12"/>
  <c r="AD29" i="12"/>
  <c r="AC29" i="12"/>
  <c r="AA19" i="25" l="1"/>
  <c r="Z19" i="25"/>
  <c r="Y19" i="25"/>
  <c r="X19" i="25"/>
  <c r="W19" i="25"/>
  <c r="V19" i="25"/>
  <c r="U19" i="25"/>
  <c r="T19" i="25"/>
  <c r="S19" i="25"/>
  <c r="R19" i="25"/>
  <c r="Q19" i="25"/>
  <c r="P19" i="25"/>
  <c r="O19" i="25"/>
  <c r="P419" i="27" s="1"/>
  <c r="N19" i="25"/>
  <c r="M19" i="25"/>
  <c r="L19" i="25"/>
  <c r="K19" i="25"/>
  <c r="J19" i="25"/>
  <c r="I19" i="25"/>
  <c r="H19" i="25"/>
  <c r="G19" i="25"/>
  <c r="F19" i="25"/>
  <c r="E19" i="25"/>
  <c r="D19" i="25"/>
  <c r="AA18" i="25"/>
  <c r="Z18" i="25"/>
  <c r="Y18" i="25"/>
  <c r="X18" i="25"/>
  <c r="W18" i="25"/>
  <c r="X418" i="27" s="1"/>
  <c r="V18" i="25"/>
  <c r="U18" i="25"/>
  <c r="T18" i="25"/>
  <c r="S18" i="25"/>
  <c r="R18" i="25"/>
  <c r="Q18" i="25"/>
  <c r="P18" i="25"/>
  <c r="O18" i="25"/>
  <c r="P418" i="27" s="1"/>
  <c r="N18" i="25"/>
  <c r="M18" i="25"/>
  <c r="L18" i="25"/>
  <c r="K18" i="25"/>
  <c r="J18" i="25"/>
  <c r="I18" i="25"/>
  <c r="H18" i="25"/>
  <c r="G18" i="25"/>
  <c r="F18" i="25"/>
  <c r="E18" i="25"/>
  <c r="D18" i="25"/>
  <c r="AF18" i="25" s="1"/>
  <c r="AA17" i="25"/>
  <c r="Z17" i="25"/>
  <c r="Y17" i="25"/>
  <c r="X17" i="25"/>
  <c r="W17" i="25"/>
  <c r="X417" i="27" s="1"/>
  <c r="V17" i="25"/>
  <c r="U17" i="25"/>
  <c r="T17" i="25"/>
  <c r="S17" i="25"/>
  <c r="R17" i="25"/>
  <c r="Q17" i="25"/>
  <c r="P17" i="25"/>
  <c r="O17" i="25"/>
  <c r="P417" i="27" s="1"/>
  <c r="N17" i="25"/>
  <c r="M17" i="25"/>
  <c r="L17" i="25"/>
  <c r="K17" i="25"/>
  <c r="J17" i="25"/>
  <c r="I17" i="25"/>
  <c r="H17" i="25"/>
  <c r="G17" i="25"/>
  <c r="F17" i="25"/>
  <c r="E17" i="25"/>
  <c r="D17" i="25"/>
  <c r="F197" i="31"/>
  <c r="F196" i="31"/>
  <c r="F195" i="31"/>
  <c r="F194" i="31"/>
  <c r="C194" i="31" s="1"/>
  <c r="F193" i="31"/>
  <c r="C193" i="31" s="1"/>
  <c r="F192" i="31"/>
  <c r="F191" i="31"/>
  <c r="F190" i="31"/>
  <c r="C190" i="31" s="1"/>
  <c r="F189" i="31"/>
  <c r="F188" i="31"/>
  <c r="F187" i="31"/>
  <c r="F186" i="31"/>
  <c r="C186" i="31" s="1"/>
  <c r="F185" i="31"/>
  <c r="C185" i="31" s="1"/>
  <c r="F184" i="31"/>
  <c r="F183" i="31"/>
  <c r="F182" i="31"/>
  <c r="C182" i="31" s="1"/>
  <c r="F181" i="31"/>
  <c r="F180" i="31"/>
  <c r="F179" i="31"/>
  <c r="F178" i="31"/>
  <c r="F177" i="31"/>
  <c r="C177" i="31" s="1"/>
  <c r="F176" i="31"/>
  <c r="F175" i="31"/>
  <c r="F174" i="31"/>
  <c r="F173" i="31"/>
  <c r="F172" i="31"/>
  <c r="F171" i="31"/>
  <c r="F170" i="31"/>
  <c r="F169" i="31"/>
  <c r="C169" i="31" s="1"/>
  <c r="F168" i="31"/>
  <c r="F167" i="31"/>
  <c r="F166" i="31"/>
  <c r="F165" i="31"/>
  <c r="F164" i="31"/>
  <c r="F163" i="31"/>
  <c r="F162" i="31"/>
  <c r="F161" i="31"/>
  <c r="C161" i="31" s="1"/>
  <c r="F160" i="31"/>
  <c r="F159" i="31"/>
  <c r="F158" i="31"/>
  <c r="F157" i="31"/>
  <c r="F156" i="31"/>
  <c r="F155" i="31"/>
  <c r="F154" i="31"/>
  <c r="F153" i="31"/>
  <c r="C153" i="31" s="1"/>
  <c r="F152" i="31"/>
  <c r="F151" i="31"/>
  <c r="F150" i="31"/>
  <c r="F149" i="31"/>
  <c r="F148" i="31"/>
  <c r="F147" i="31"/>
  <c r="F146" i="31"/>
  <c r="F145" i="31"/>
  <c r="C145" i="31" s="1"/>
  <c r="F144" i="31"/>
  <c r="F143" i="31"/>
  <c r="F142" i="31"/>
  <c r="C142" i="31" s="1"/>
  <c r="F141" i="31"/>
  <c r="F140" i="31"/>
  <c r="F139" i="31"/>
  <c r="F138" i="31"/>
  <c r="F137" i="31"/>
  <c r="C137" i="31" s="1"/>
  <c r="F136" i="31"/>
  <c r="F135" i="31"/>
  <c r="F134" i="31"/>
  <c r="F133" i="31"/>
  <c r="F132" i="31"/>
  <c r="F131" i="31"/>
  <c r="F130" i="31"/>
  <c r="F129" i="31"/>
  <c r="C129" i="31" s="1"/>
  <c r="F128" i="31"/>
  <c r="F127" i="31"/>
  <c r="F126" i="31"/>
  <c r="C126" i="31" s="1"/>
  <c r="F125" i="31"/>
  <c r="F124" i="31"/>
  <c r="F123" i="31"/>
  <c r="F122" i="31"/>
  <c r="F121" i="31"/>
  <c r="C121" i="31" s="1"/>
  <c r="F120" i="31"/>
  <c r="F119" i="31"/>
  <c r="F118" i="31"/>
  <c r="F117" i="31"/>
  <c r="F116" i="31"/>
  <c r="F115" i="31"/>
  <c r="F114" i="31"/>
  <c r="C114" i="31" s="1"/>
  <c r="F113" i="31"/>
  <c r="C113" i="31" s="1"/>
  <c r="F112" i="31"/>
  <c r="F111" i="31"/>
  <c r="F110" i="31"/>
  <c r="F109" i="31"/>
  <c r="F108" i="31"/>
  <c r="F107" i="31"/>
  <c r="F106" i="31"/>
  <c r="F105" i="31"/>
  <c r="C105" i="31" s="1"/>
  <c r="F104" i="31"/>
  <c r="F103" i="31"/>
  <c r="F102" i="31"/>
  <c r="F101" i="31"/>
  <c r="F100" i="31"/>
  <c r="F99" i="31"/>
  <c r="C99" i="31" s="1"/>
  <c r="F98" i="31"/>
  <c r="C98" i="31" s="1"/>
  <c r="F97" i="31"/>
  <c r="C97" i="31" s="1"/>
  <c r="F96" i="31"/>
  <c r="F95" i="31"/>
  <c r="F94" i="31"/>
  <c r="F93" i="31"/>
  <c r="F92" i="31"/>
  <c r="F91" i="31"/>
  <c r="F90" i="31"/>
  <c r="F89" i="31"/>
  <c r="C89" i="31" s="1"/>
  <c r="F88" i="31"/>
  <c r="F87" i="31"/>
  <c r="F86" i="31"/>
  <c r="F85" i="31"/>
  <c r="F84" i="31"/>
  <c r="F83" i="31"/>
  <c r="F82" i="31"/>
  <c r="F81" i="31"/>
  <c r="C81" i="31" s="1"/>
  <c r="F80" i="31"/>
  <c r="F79" i="31"/>
  <c r="F78" i="31"/>
  <c r="F77" i="31"/>
  <c r="F76" i="31"/>
  <c r="F75" i="31"/>
  <c r="C75" i="31" s="1"/>
  <c r="F74" i="31"/>
  <c r="C74" i="31" s="1"/>
  <c r="F73" i="31"/>
  <c r="C73" i="31" s="1"/>
  <c r="F72" i="31"/>
  <c r="F71" i="31"/>
  <c r="F70" i="31"/>
  <c r="F69" i="31"/>
  <c r="F68" i="31"/>
  <c r="F67" i="31"/>
  <c r="F66" i="31"/>
  <c r="F65" i="31"/>
  <c r="C65" i="31" s="1"/>
  <c r="F64" i="31"/>
  <c r="F63" i="31"/>
  <c r="F62" i="31"/>
  <c r="C62" i="31" s="1"/>
  <c r="F61" i="31"/>
  <c r="F60" i="31"/>
  <c r="F59" i="31"/>
  <c r="F58" i="31"/>
  <c r="F57" i="31"/>
  <c r="C57" i="31" s="1"/>
  <c r="F56" i="31"/>
  <c r="F55" i="31"/>
  <c r="F52" i="31"/>
  <c r="F51" i="31"/>
  <c r="F50" i="31"/>
  <c r="F49" i="31"/>
  <c r="F48" i="31"/>
  <c r="F47" i="31"/>
  <c r="C47" i="31" s="1"/>
  <c r="F46" i="31"/>
  <c r="F45" i="31"/>
  <c r="F44" i="31"/>
  <c r="C44" i="31" s="1"/>
  <c r="F43" i="31"/>
  <c r="F42" i="31"/>
  <c r="F41" i="31"/>
  <c r="F40" i="31"/>
  <c r="F39" i="31"/>
  <c r="C39" i="31" s="1"/>
  <c r="F38" i="31"/>
  <c r="F37" i="31"/>
  <c r="F36" i="31"/>
  <c r="F35" i="31"/>
  <c r="F34" i="31"/>
  <c r="F33" i="31"/>
  <c r="F32" i="31"/>
  <c r="F31" i="31"/>
  <c r="C31" i="31" s="1"/>
  <c r="F30" i="31"/>
  <c r="F29" i="31"/>
  <c r="F28" i="31"/>
  <c r="C28" i="31" s="1"/>
  <c r="F27" i="31"/>
  <c r="F26" i="31"/>
  <c r="F25" i="31"/>
  <c r="F24" i="31"/>
  <c r="F23" i="31"/>
  <c r="C23" i="31" s="1"/>
  <c r="F22" i="31"/>
  <c r="F21" i="31"/>
  <c r="F20" i="31"/>
  <c r="F19" i="31"/>
  <c r="F18" i="31"/>
  <c r="F17" i="31"/>
  <c r="F16" i="31"/>
  <c r="F15" i="31"/>
  <c r="C15" i="31" s="1"/>
  <c r="F14" i="31"/>
  <c r="F13" i="31"/>
  <c r="F12" i="31"/>
  <c r="F11" i="31"/>
  <c r="F10" i="31"/>
  <c r="F9" i="31"/>
  <c r="F8" i="31"/>
  <c r="F7" i="31"/>
  <c r="C7" i="31" s="1"/>
  <c r="F6" i="31"/>
  <c r="F5" i="31"/>
  <c r="F4" i="31"/>
  <c r="F3" i="31"/>
  <c r="F376" i="30"/>
  <c r="F375" i="30"/>
  <c r="F374" i="30"/>
  <c r="C374" i="30" s="1"/>
  <c r="F373" i="30"/>
  <c r="C373" i="30" s="1"/>
  <c r="F372" i="30"/>
  <c r="F371" i="30"/>
  <c r="F370" i="30"/>
  <c r="C370" i="30" s="1"/>
  <c r="F369" i="30"/>
  <c r="F368" i="30"/>
  <c r="F367" i="30"/>
  <c r="F366" i="30"/>
  <c r="C366" i="30" s="1"/>
  <c r="F365" i="30"/>
  <c r="C365" i="30" s="1"/>
  <c r="F364" i="30"/>
  <c r="F363" i="30"/>
  <c r="F362" i="30"/>
  <c r="C362" i="30" s="1"/>
  <c r="F361" i="30"/>
  <c r="F360" i="30"/>
  <c r="F359" i="30"/>
  <c r="F358" i="30"/>
  <c r="C358" i="30" s="1"/>
  <c r="F357" i="30"/>
  <c r="C357" i="30" s="1"/>
  <c r="F356" i="30"/>
  <c r="F355" i="30"/>
  <c r="F354" i="30"/>
  <c r="C354" i="30" s="1"/>
  <c r="F353" i="30"/>
  <c r="F352" i="30"/>
  <c r="F351" i="30"/>
  <c r="F350" i="30"/>
  <c r="C350" i="30" s="1"/>
  <c r="F349" i="30"/>
  <c r="C349" i="30" s="1"/>
  <c r="F348" i="30"/>
  <c r="F347" i="30"/>
  <c r="F346" i="30"/>
  <c r="C346" i="30" s="1"/>
  <c r="F345" i="30"/>
  <c r="F344" i="30"/>
  <c r="F343" i="30"/>
  <c r="F342" i="30"/>
  <c r="C342" i="30" s="1"/>
  <c r="F341" i="30"/>
  <c r="C341" i="30" s="1"/>
  <c r="F340" i="30"/>
  <c r="F339" i="30"/>
  <c r="F338" i="30"/>
  <c r="C338" i="30" s="1"/>
  <c r="F337" i="30"/>
  <c r="F336" i="30"/>
  <c r="F335" i="30"/>
  <c r="F334" i="30"/>
  <c r="C334" i="30" s="1"/>
  <c r="F333" i="30"/>
  <c r="C333" i="30" s="1"/>
  <c r="F332" i="30"/>
  <c r="F331" i="30"/>
  <c r="F330" i="30"/>
  <c r="C330" i="30" s="1"/>
  <c r="F329" i="30"/>
  <c r="F328" i="30"/>
  <c r="F327" i="30"/>
  <c r="F326" i="30"/>
  <c r="C326" i="30" s="1"/>
  <c r="F325" i="30"/>
  <c r="C325" i="30" s="1"/>
  <c r="F324" i="30"/>
  <c r="F323" i="30"/>
  <c r="F322" i="30"/>
  <c r="C322" i="30" s="1"/>
  <c r="F321" i="30"/>
  <c r="F320" i="30"/>
  <c r="F319" i="30"/>
  <c r="F318" i="30"/>
  <c r="C318" i="30" s="1"/>
  <c r="F317" i="30"/>
  <c r="C317" i="30" s="1"/>
  <c r="F316" i="30"/>
  <c r="F315" i="30"/>
  <c r="F314" i="30"/>
  <c r="C314" i="30" s="1"/>
  <c r="F313" i="30"/>
  <c r="F312" i="30"/>
  <c r="F311" i="30"/>
  <c r="F310" i="30"/>
  <c r="C310" i="30" s="1"/>
  <c r="F309" i="30"/>
  <c r="C309" i="30" s="1"/>
  <c r="F308" i="30"/>
  <c r="F307" i="30"/>
  <c r="F306" i="30"/>
  <c r="C306" i="30" s="1"/>
  <c r="F305" i="30"/>
  <c r="F304" i="30"/>
  <c r="F303" i="30"/>
  <c r="F302" i="30"/>
  <c r="C302" i="30" s="1"/>
  <c r="F301" i="30"/>
  <c r="C301" i="30" s="1"/>
  <c r="F300" i="30"/>
  <c r="F299" i="30"/>
  <c r="F298" i="30"/>
  <c r="C298" i="30" s="1"/>
  <c r="F297" i="30"/>
  <c r="F296" i="30"/>
  <c r="F295" i="30"/>
  <c r="F294" i="30"/>
  <c r="C294" i="30" s="1"/>
  <c r="F293" i="30"/>
  <c r="C293" i="30" s="1"/>
  <c r="F292" i="30"/>
  <c r="F291" i="30"/>
  <c r="F290" i="30"/>
  <c r="C290" i="30" s="1"/>
  <c r="F289" i="30"/>
  <c r="F288" i="30"/>
  <c r="F287" i="30"/>
  <c r="F286" i="30"/>
  <c r="F285" i="30"/>
  <c r="C285" i="30" s="1"/>
  <c r="F284" i="30"/>
  <c r="F283" i="30"/>
  <c r="F282" i="30"/>
  <c r="C282" i="30" s="1"/>
  <c r="F281" i="30"/>
  <c r="F280" i="30"/>
  <c r="F279" i="30"/>
  <c r="F278" i="30"/>
  <c r="F277" i="30"/>
  <c r="C277" i="30" s="1"/>
  <c r="F276" i="30"/>
  <c r="F275" i="30"/>
  <c r="F274" i="30"/>
  <c r="C274" i="30" s="1"/>
  <c r="F273" i="30"/>
  <c r="F272" i="30"/>
  <c r="F271" i="30"/>
  <c r="F270" i="30"/>
  <c r="C270" i="30" s="1"/>
  <c r="F269" i="30"/>
  <c r="C269" i="30" s="1"/>
  <c r="F268" i="30"/>
  <c r="F267" i="30"/>
  <c r="F266" i="30"/>
  <c r="C266" i="30" s="1"/>
  <c r="F265" i="30"/>
  <c r="F264" i="30"/>
  <c r="F263" i="30"/>
  <c r="F262" i="30"/>
  <c r="C262" i="30" s="1"/>
  <c r="F261" i="30"/>
  <c r="C261" i="30" s="1"/>
  <c r="F260" i="30"/>
  <c r="F259" i="30"/>
  <c r="F258" i="30"/>
  <c r="C258" i="30" s="1"/>
  <c r="F257" i="30"/>
  <c r="F256" i="30"/>
  <c r="F255" i="30"/>
  <c r="F254" i="30"/>
  <c r="F253" i="30"/>
  <c r="C253" i="30" s="1"/>
  <c r="F252" i="30"/>
  <c r="F251" i="30"/>
  <c r="F250" i="30"/>
  <c r="C250" i="30" s="1"/>
  <c r="F249" i="30"/>
  <c r="F248" i="30"/>
  <c r="F247" i="30"/>
  <c r="F246" i="30"/>
  <c r="C246" i="30" s="1"/>
  <c r="F245" i="30"/>
  <c r="C245" i="30" s="1"/>
  <c r="F244" i="30"/>
  <c r="F243" i="30"/>
  <c r="F242" i="30"/>
  <c r="C242" i="30" s="1"/>
  <c r="F241" i="30"/>
  <c r="F240" i="30"/>
  <c r="F239" i="30"/>
  <c r="F238" i="30"/>
  <c r="C238" i="30" s="1"/>
  <c r="F237" i="30"/>
  <c r="C237" i="30" s="1"/>
  <c r="F236" i="30"/>
  <c r="F235" i="30"/>
  <c r="F234" i="30"/>
  <c r="C234" i="30" s="1"/>
  <c r="F233" i="30"/>
  <c r="F232" i="30"/>
  <c r="F231" i="30"/>
  <c r="F230" i="30"/>
  <c r="C230" i="30" s="1"/>
  <c r="F229" i="30"/>
  <c r="C229" i="30" s="1"/>
  <c r="F228" i="30"/>
  <c r="F227" i="30"/>
  <c r="F226" i="30"/>
  <c r="C226" i="30" s="1"/>
  <c r="F225" i="30"/>
  <c r="F224" i="30"/>
  <c r="F223" i="30"/>
  <c r="F222" i="30"/>
  <c r="C222" i="30" s="1"/>
  <c r="F221" i="30"/>
  <c r="C221" i="30" s="1"/>
  <c r="F220" i="30"/>
  <c r="F219" i="30"/>
  <c r="F218" i="30"/>
  <c r="C218" i="30" s="1"/>
  <c r="F217" i="30"/>
  <c r="F216" i="30"/>
  <c r="F215" i="30"/>
  <c r="F214" i="30"/>
  <c r="C214" i="30" s="1"/>
  <c r="F213" i="30"/>
  <c r="C213" i="30" s="1"/>
  <c r="F212" i="30"/>
  <c r="F211" i="30"/>
  <c r="F210" i="30"/>
  <c r="C210" i="30" s="1"/>
  <c r="F209" i="30"/>
  <c r="F208" i="30"/>
  <c r="F207" i="30"/>
  <c r="F206" i="30"/>
  <c r="C206" i="30" s="1"/>
  <c r="F205" i="30"/>
  <c r="C205" i="30" s="1"/>
  <c r="F204" i="30"/>
  <c r="F203" i="30"/>
  <c r="F202" i="30"/>
  <c r="C202" i="30" s="1"/>
  <c r="F201" i="30"/>
  <c r="F200" i="30"/>
  <c r="F199" i="30"/>
  <c r="F198" i="30"/>
  <c r="F197" i="30"/>
  <c r="C197" i="30" s="1"/>
  <c r="F196" i="30"/>
  <c r="F195" i="30"/>
  <c r="F194" i="30"/>
  <c r="C194" i="30" s="1"/>
  <c r="F193" i="30"/>
  <c r="F192" i="30"/>
  <c r="F191" i="30"/>
  <c r="F190" i="30"/>
  <c r="C190" i="30" s="1"/>
  <c r="F189" i="30"/>
  <c r="C189" i="30" s="1"/>
  <c r="F188" i="30"/>
  <c r="F187" i="30"/>
  <c r="F186" i="30"/>
  <c r="C186" i="30" s="1"/>
  <c r="F185" i="30"/>
  <c r="F184" i="30"/>
  <c r="F183" i="30"/>
  <c r="F182" i="30"/>
  <c r="F181" i="30"/>
  <c r="C181" i="30" s="1"/>
  <c r="F180" i="30"/>
  <c r="F179" i="30"/>
  <c r="F178" i="30"/>
  <c r="C178" i="30" s="1"/>
  <c r="F177" i="30"/>
  <c r="F176" i="30"/>
  <c r="F175" i="30"/>
  <c r="F174" i="30"/>
  <c r="F173" i="30"/>
  <c r="C173" i="30" s="1"/>
  <c r="F172" i="30"/>
  <c r="F171" i="30"/>
  <c r="F170" i="30"/>
  <c r="C170" i="30" s="1"/>
  <c r="F169" i="30"/>
  <c r="F168" i="30"/>
  <c r="F167" i="30"/>
  <c r="F166" i="30"/>
  <c r="F165" i="30"/>
  <c r="C165" i="30" s="1"/>
  <c r="F164" i="30"/>
  <c r="F163" i="30"/>
  <c r="F162" i="30"/>
  <c r="C162" i="30" s="1"/>
  <c r="F161" i="30"/>
  <c r="F160" i="30"/>
  <c r="F159" i="30"/>
  <c r="F158" i="30"/>
  <c r="C158" i="30" s="1"/>
  <c r="F157" i="30"/>
  <c r="C157" i="30" s="1"/>
  <c r="F156" i="30"/>
  <c r="F155" i="30"/>
  <c r="F154" i="30"/>
  <c r="C154" i="30" s="1"/>
  <c r="F153" i="30"/>
  <c r="F152" i="30"/>
  <c r="F151" i="30"/>
  <c r="F150" i="30"/>
  <c r="F149" i="30"/>
  <c r="C149" i="30" s="1"/>
  <c r="F148" i="30"/>
  <c r="F147" i="30"/>
  <c r="F146" i="30"/>
  <c r="C146" i="30" s="1"/>
  <c r="F145" i="30"/>
  <c r="C145" i="30" s="1"/>
  <c r="F144" i="30"/>
  <c r="F143" i="30"/>
  <c r="F142" i="30"/>
  <c r="F141" i="30"/>
  <c r="C141" i="30" s="1"/>
  <c r="F140" i="30"/>
  <c r="F139" i="30"/>
  <c r="F138" i="30"/>
  <c r="C138" i="30" s="1"/>
  <c r="F137" i="30"/>
  <c r="F136" i="30"/>
  <c r="F135" i="30"/>
  <c r="F134" i="30"/>
  <c r="F133" i="30"/>
  <c r="C133" i="30" s="1"/>
  <c r="F132" i="30"/>
  <c r="F131" i="30"/>
  <c r="F130" i="30"/>
  <c r="C130" i="30" s="1"/>
  <c r="F129" i="30"/>
  <c r="F128" i="30"/>
  <c r="F127" i="30"/>
  <c r="F126" i="30"/>
  <c r="F125" i="30"/>
  <c r="F124" i="30"/>
  <c r="F123" i="30"/>
  <c r="F122" i="30"/>
  <c r="C122" i="30" s="1"/>
  <c r="F121" i="30"/>
  <c r="F120" i="30"/>
  <c r="F119" i="30"/>
  <c r="F118" i="30"/>
  <c r="F117" i="30"/>
  <c r="C117" i="30" s="1"/>
  <c r="F116" i="30"/>
  <c r="F115" i="30"/>
  <c r="F114" i="30"/>
  <c r="C114" i="30" s="1"/>
  <c r="F113" i="30"/>
  <c r="F112" i="30"/>
  <c r="F111" i="30"/>
  <c r="F110" i="30"/>
  <c r="F109" i="30"/>
  <c r="C109" i="30" s="1"/>
  <c r="F108" i="30"/>
  <c r="F107" i="30"/>
  <c r="F106" i="30"/>
  <c r="C106" i="30" s="1"/>
  <c r="F105" i="30"/>
  <c r="F104" i="30"/>
  <c r="F103" i="30"/>
  <c r="C103" i="30" s="1"/>
  <c r="F102" i="30"/>
  <c r="C102" i="30" s="1"/>
  <c r="F101" i="30"/>
  <c r="C101" i="30" s="1"/>
  <c r="F100" i="30"/>
  <c r="F99" i="30"/>
  <c r="F98" i="30"/>
  <c r="C98" i="30" s="1"/>
  <c r="F97" i="30"/>
  <c r="F96" i="30"/>
  <c r="F95" i="30"/>
  <c r="F94" i="30"/>
  <c r="F93" i="30"/>
  <c r="C93" i="30" s="1"/>
  <c r="F92" i="30"/>
  <c r="F91" i="30"/>
  <c r="F90" i="30"/>
  <c r="C90" i="30" s="1"/>
  <c r="F89" i="30"/>
  <c r="F88" i="30"/>
  <c r="F87" i="30"/>
  <c r="F86" i="30"/>
  <c r="F85" i="30"/>
  <c r="C85" i="30" s="1"/>
  <c r="F84" i="30"/>
  <c r="F83" i="30"/>
  <c r="F82" i="30"/>
  <c r="C82" i="30" s="1"/>
  <c r="F81" i="30"/>
  <c r="F80" i="30"/>
  <c r="F79" i="30"/>
  <c r="F78" i="30"/>
  <c r="C78" i="30" s="1"/>
  <c r="F77" i="30"/>
  <c r="C77" i="30" s="1"/>
  <c r="F76" i="30"/>
  <c r="F75" i="30"/>
  <c r="F74" i="30"/>
  <c r="C74" i="30" s="1"/>
  <c r="F73" i="30"/>
  <c r="F72" i="30"/>
  <c r="F71" i="30"/>
  <c r="F70" i="30"/>
  <c r="F69" i="30"/>
  <c r="C69" i="30" s="1"/>
  <c r="F68" i="30"/>
  <c r="F67" i="30"/>
  <c r="F66" i="30"/>
  <c r="C66" i="30" s="1"/>
  <c r="F65" i="30"/>
  <c r="F64" i="30"/>
  <c r="F63" i="30"/>
  <c r="F62" i="30"/>
  <c r="F61" i="30"/>
  <c r="C61" i="30" s="1"/>
  <c r="F60" i="30"/>
  <c r="F59" i="30"/>
  <c r="F58" i="30"/>
  <c r="C58" i="30" s="1"/>
  <c r="F55" i="30"/>
  <c r="F54" i="30"/>
  <c r="F53" i="30"/>
  <c r="F52" i="30"/>
  <c r="F51" i="30"/>
  <c r="C51" i="30" s="1"/>
  <c r="F50" i="30"/>
  <c r="F49" i="30"/>
  <c r="F48" i="30"/>
  <c r="C48" i="30" s="1"/>
  <c r="F47" i="30"/>
  <c r="C47" i="30" s="1"/>
  <c r="F46" i="30"/>
  <c r="F45" i="30"/>
  <c r="F44" i="30"/>
  <c r="F43" i="30"/>
  <c r="C43" i="30" s="1"/>
  <c r="F42" i="30"/>
  <c r="F41" i="30"/>
  <c r="F40" i="30"/>
  <c r="C40" i="30" s="1"/>
  <c r="F39" i="30"/>
  <c r="F38" i="30"/>
  <c r="F37" i="30"/>
  <c r="F36" i="30"/>
  <c r="F35" i="30"/>
  <c r="C35" i="30" s="1"/>
  <c r="F34" i="30"/>
  <c r="F33" i="30"/>
  <c r="C33" i="30" s="1"/>
  <c r="F32" i="30"/>
  <c r="C32" i="30" s="1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C16" i="30" s="1"/>
  <c r="F15" i="30"/>
  <c r="F14" i="30"/>
  <c r="F13" i="30"/>
  <c r="F12" i="30"/>
  <c r="F11" i="30"/>
  <c r="C11" i="30" s="1"/>
  <c r="F10" i="30"/>
  <c r="F9" i="30"/>
  <c r="F8" i="30"/>
  <c r="C8" i="30" s="1"/>
  <c r="F7" i="30"/>
  <c r="F6" i="30"/>
  <c r="F5" i="30"/>
  <c r="F4" i="30"/>
  <c r="F3" i="30"/>
  <c r="C3" i="30" s="1"/>
  <c r="F4" i="29"/>
  <c r="F3" i="29"/>
  <c r="C181" i="31"/>
  <c r="C184" i="30"/>
  <c r="C127" i="31"/>
  <c r="C100" i="31"/>
  <c r="C101" i="31"/>
  <c r="C104" i="30"/>
  <c r="C30" i="31"/>
  <c r="C34" i="30"/>
  <c r="C168" i="31"/>
  <c r="C125" i="31"/>
  <c r="C29" i="31"/>
  <c r="C112" i="31"/>
  <c r="C171" i="30"/>
  <c r="C129" i="30"/>
  <c r="C128" i="30"/>
  <c r="C116" i="30"/>
  <c r="C115" i="30"/>
  <c r="C88" i="31"/>
  <c r="C91" i="30"/>
  <c r="AC44" i="8"/>
  <c r="AD44" i="8"/>
  <c r="AF44" i="8"/>
  <c r="AG44" i="8"/>
  <c r="AC45" i="8"/>
  <c r="AD45" i="8"/>
  <c r="AF45" i="8"/>
  <c r="AG45" i="8"/>
  <c r="AC46" i="8"/>
  <c r="AD46" i="8"/>
  <c r="AF46" i="8"/>
  <c r="AG46" i="8"/>
  <c r="AC47" i="12"/>
  <c r="AD47" i="12"/>
  <c r="AF47" i="12"/>
  <c r="AG47" i="12"/>
  <c r="AC48" i="12"/>
  <c r="AD48" i="12"/>
  <c r="AF48" i="12"/>
  <c r="AG48" i="12"/>
  <c r="AC49" i="12"/>
  <c r="AD49" i="12"/>
  <c r="AF49" i="12"/>
  <c r="AG49" i="12"/>
  <c r="AC50" i="12"/>
  <c r="AD50" i="12"/>
  <c r="AF50" i="12"/>
  <c r="AC51" i="12"/>
  <c r="AD51" i="12"/>
  <c r="AF51" i="12"/>
  <c r="AG51" i="12"/>
  <c r="AC52" i="12"/>
  <c r="AD52" i="12"/>
  <c r="AF52" i="12"/>
  <c r="AG52" i="12"/>
  <c r="AC53" i="12"/>
  <c r="AD53" i="12"/>
  <c r="AF53" i="12"/>
  <c r="AG53" i="12"/>
  <c r="AC54" i="12"/>
  <c r="AD54" i="12"/>
  <c r="AF54" i="12"/>
  <c r="AG54" i="12"/>
  <c r="AC55" i="12"/>
  <c r="AD55" i="12"/>
  <c r="AF55" i="12"/>
  <c r="AG55" i="12"/>
  <c r="AG40" i="11"/>
  <c r="AF40" i="11"/>
  <c r="AD40" i="11"/>
  <c r="AC40" i="11"/>
  <c r="AG39" i="11"/>
  <c r="AF39" i="11"/>
  <c r="AD39" i="11"/>
  <c r="AC39" i="11"/>
  <c r="AG38" i="11"/>
  <c r="AF38" i="11"/>
  <c r="AD38" i="11"/>
  <c r="AC38" i="11"/>
  <c r="AG37" i="11"/>
  <c r="AF37" i="11"/>
  <c r="AD37" i="11"/>
  <c r="AC37" i="11"/>
  <c r="AG36" i="11"/>
  <c r="AF36" i="11"/>
  <c r="AD36" i="11"/>
  <c r="AC36" i="11"/>
  <c r="AF35" i="11"/>
  <c r="AD35" i="11"/>
  <c r="AC35" i="11"/>
  <c r="AG34" i="11"/>
  <c r="AF34" i="11"/>
  <c r="AD34" i="11"/>
  <c r="AC34" i="11"/>
  <c r="AG33" i="11"/>
  <c r="AF33" i="11"/>
  <c r="AD33" i="11"/>
  <c r="AC33" i="11"/>
  <c r="AF32" i="11"/>
  <c r="AD32" i="11"/>
  <c r="AC32" i="11"/>
  <c r="AG31" i="11"/>
  <c r="AF31" i="11"/>
  <c r="AD31" i="11"/>
  <c r="AC31" i="11"/>
  <c r="AG30" i="11"/>
  <c r="AF30" i="11"/>
  <c r="AD30" i="11"/>
  <c r="AC30" i="11"/>
  <c r="AG29" i="11"/>
  <c r="AF29" i="11"/>
  <c r="AD29" i="11"/>
  <c r="AC29" i="11"/>
  <c r="AG28" i="11"/>
  <c r="AF28" i="11"/>
  <c r="AD28" i="11"/>
  <c r="AC28" i="11"/>
  <c r="AG27" i="11"/>
  <c r="AF27" i="11"/>
  <c r="AD27" i="11"/>
  <c r="AC27" i="11"/>
  <c r="AG26" i="11"/>
  <c r="AF26" i="11"/>
  <c r="AD26" i="11"/>
  <c r="AC26" i="11"/>
  <c r="AG25" i="11"/>
  <c r="AF25" i="11"/>
  <c r="AD25" i="11"/>
  <c r="AC25" i="11"/>
  <c r="AG24" i="11"/>
  <c r="AF24" i="11"/>
  <c r="AD24" i="11"/>
  <c r="AC24" i="11"/>
  <c r="AF23" i="11"/>
  <c r="AD23" i="11"/>
  <c r="AC23" i="11"/>
  <c r="AG22" i="11"/>
  <c r="AF22" i="11"/>
  <c r="AD22" i="11"/>
  <c r="AC22" i="11"/>
  <c r="AG21" i="11"/>
  <c r="AF21" i="11"/>
  <c r="AD21" i="11"/>
  <c r="AC21" i="11"/>
  <c r="AF20" i="11"/>
  <c r="AD20" i="11"/>
  <c r="AC20" i="11"/>
  <c r="AG19" i="11"/>
  <c r="AF19" i="11"/>
  <c r="AD19" i="11"/>
  <c r="AC19" i="11"/>
  <c r="AG18" i="11"/>
  <c r="AF18" i="11"/>
  <c r="AD18" i="11"/>
  <c r="AC18" i="11"/>
  <c r="AF17" i="11"/>
  <c r="AD17" i="11"/>
  <c r="AC17" i="11"/>
  <c r="AG16" i="11"/>
  <c r="AF16" i="11"/>
  <c r="AD16" i="11"/>
  <c r="AC16" i="11"/>
  <c r="AG15" i="11"/>
  <c r="AF15" i="11"/>
  <c r="AD15" i="11"/>
  <c r="AC15" i="11"/>
  <c r="AG14" i="11"/>
  <c r="AF14" i="11"/>
  <c r="AD14" i="11"/>
  <c r="AC14" i="11"/>
  <c r="AG13" i="11"/>
  <c r="AF13" i="11"/>
  <c r="AD13" i="11"/>
  <c r="AC13" i="11"/>
  <c r="AG12" i="11"/>
  <c r="AF12" i="11"/>
  <c r="AD12" i="11"/>
  <c r="AC12" i="11"/>
  <c r="AF11" i="11"/>
  <c r="AD11" i="11"/>
  <c r="AC11" i="11"/>
  <c r="AG10" i="11"/>
  <c r="AF10" i="11"/>
  <c r="AD10" i="11"/>
  <c r="AC10" i="11"/>
  <c r="AG9" i="11"/>
  <c r="AF9" i="11"/>
  <c r="AD9" i="11"/>
  <c r="AC9" i="11"/>
  <c r="AF8" i="11"/>
  <c r="AD8" i="11"/>
  <c r="AC8" i="11"/>
  <c r="AG7" i="11"/>
  <c r="AF7" i="11"/>
  <c r="AD7" i="11"/>
  <c r="AC7" i="11"/>
  <c r="AG6" i="11"/>
  <c r="AF6" i="11"/>
  <c r="AD6" i="11"/>
  <c r="AC6" i="11"/>
  <c r="AF5" i="11"/>
  <c r="AD5" i="11"/>
  <c r="AC5" i="11"/>
  <c r="AG1" i="11"/>
  <c r="AG40" i="10"/>
  <c r="AF40" i="10"/>
  <c r="AD40" i="10"/>
  <c r="AC40" i="10"/>
  <c r="AG39" i="10"/>
  <c r="AF39" i="10"/>
  <c r="AD39" i="10"/>
  <c r="AC39" i="10"/>
  <c r="AG38" i="10"/>
  <c r="AF38" i="10"/>
  <c r="AD38" i="10"/>
  <c r="AC38" i="10"/>
  <c r="AG37" i="10"/>
  <c r="AF37" i="10"/>
  <c r="AD37" i="10"/>
  <c r="AC37" i="10"/>
  <c r="AG36" i="10"/>
  <c r="AF36" i="10"/>
  <c r="AD36" i="10"/>
  <c r="AC36" i="10"/>
  <c r="AF35" i="10"/>
  <c r="AD35" i="10"/>
  <c r="AC35" i="10"/>
  <c r="AG34" i="10"/>
  <c r="AF34" i="10"/>
  <c r="AD34" i="10"/>
  <c r="AC34" i="10"/>
  <c r="AG33" i="10"/>
  <c r="AF33" i="10"/>
  <c r="AD33" i="10"/>
  <c r="AC33" i="10"/>
  <c r="AG32" i="10"/>
  <c r="AF32" i="10"/>
  <c r="AD32" i="10"/>
  <c r="AC32" i="10"/>
  <c r="AG31" i="10"/>
  <c r="AF31" i="10"/>
  <c r="AD31" i="10"/>
  <c r="AC31" i="10"/>
  <c r="AG30" i="10"/>
  <c r="AF30" i="10"/>
  <c r="AD30" i="10"/>
  <c r="AC30" i="10"/>
  <c r="AG29" i="10"/>
  <c r="AF29" i="10"/>
  <c r="AD29" i="10"/>
  <c r="AC29" i="10"/>
  <c r="AG28" i="10"/>
  <c r="AF28" i="10"/>
  <c r="AD28" i="10"/>
  <c r="AC28" i="10"/>
  <c r="AG27" i="10"/>
  <c r="AF27" i="10"/>
  <c r="AD27" i="10"/>
  <c r="AC27" i="10"/>
  <c r="AF26" i="10"/>
  <c r="AD26" i="10"/>
  <c r="AC26" i="10"/>
  <c r="AG25" i="10"/>
  <c r="AF25" i="10"/>
  <c r="AD25" i="10"/>
  <c r="AC25" i="10"/>
  <c r="AG24" i="10"/>
  <c r="AF24" i="10"/>
  <c r="AD24" i="10"/>
  <c r="AC24" i="10"/>
  <c r="AF23" i="10"/>
  <c r="AD23" i="10"/>
  <c r="AC23" i="10"/>
  <c r="AG22" i="10"/>
  <c r="AF22" i="10"/>
  <c r="AD22" i="10"/>
  <c r="AC22" i="10"/>
  <c r="AG21" i="10"/>
  <c r="AF21" i="10"/>
  <c r="AD21" i="10"/>
  <c r="AC21" i="10"/>
  <c r="AF20" i="10"/>
  <c r="AD20" i="10"/>
  <c r="AC20" i="10"/>
  <c r="AG19" i="10"/>
  <c r="AF19" i="10"/>
  <c r="AD19" i="10"/>
  <c r="AC19" i="10"/>
  <c r="AG18" i="10"/>
  <c r="AF18" i="10"/>
  <c r="AD18" i="10"/>
  <c r="AC18" i="10"/>
  <c r="AF17" i="10"/>
  <c r="AD17" i="10"/>
  <c r="AC17" i="10"/>
  <c r="AG16" i="10"/>
  <c r="AF16" i="10"/>
  <c r="AD16" i="10"/>
  <c r="AC16" i="10"/>
  <c r="AG15" i="10"/>
  <c r="AF15" i="10"/>
  <c r="AD15" i="10"/>
  <c r="AC15" i="10"/>
  <c r="AG14" i="10"/>
  <c r="AF14" i="10"/>
  <c r="AD14" i="10"/>
  <c r="AC14" i="10"/>
  <c r="AG13" i="10"/>
  <c r="AF13" i="10"/>
  <c r="AD13" i="10"/>
  <c r="AC13" i="10"/>
  <c r="AG12" i="10"/>
  <c r="AF12" i="10"/>
  <c r="AD12" i="10"/>
  <c r="AC12" i="10"/>
  <c r="AF11" i="10"/>
  <c r="AD11" i="10"/>
  <c r="AC11" i="10"/>
  <c r="AG10" i="10"/>
  <c r="AF10" i="10"/>
  <c r="AD10" i="10"/>
  <c r="AC10" i="10"/>
  <c r="AG9" i="10"/>
  <c r="AF9" i="10"/>
  <c r="AD9" i="10"/>
  <c r="AC9" i="10"/>
  <c r="AF8" i="10"/>
  <c r="AD8" i="10"/>
  <c r="AC8" i="10"/>
  <c r="AG7" i="10"/>
  <c r="AF7" i="10"/>
  <c r="AD7" i="10"/>
  <c r="AC7" i="10"/>
  <c r="AG6" i="10"/>
  <c r="AF6" i="10"/>
  <c r="AD6" i="10"/>
  <c r="AC6" i="10"/>
  <c r="AF5" i="10"/>
  <c r="AD5" i="10"/>
  <c r="AC5" i="10"/>
  <c r="AG1" i="10"/>
  <c r="AG2" i="10" s="1"/>
  <c r="AG43" i="9"/>
  <c r="AF43" i="9"/>
  <c r="AD43" i="9"/>
  <c r="AC43" i="9"/>
  <c r="AG42" i="9"/>
  <c r="AF42" i="9"/>
  <c r="AD42" i="9"/>
  <c r="AC42" i="9"/>
  <c r="AG41" i="9"/>
  <c r="AF41" i="9"/>
  <c r="AD41" i="9"/>
  <c r="AC41" i="9"/>
  <c r="AG40" i="9"/>
  <c r="AF40" i="9"/>
  <c r="AD40" i="9"/>
  <c r="AC40" i="9"/>
  <c r="AG39" i="9"/>
  <c r="AF39" i="9"/>
  <c r="AD39" i="9"/>
  <c r="AC39" i="9"/>
  <c r="AF38" i="9"/>
  <c r="AD38" i="9"/>
  <c r="AC38" i="9"/>
  <c r="AG37" i="9"/>
  <c r="AF37" i="9"/>
  <c r="AD37" i="9"/>
  <c r="AC37" i="9"/>
  <c r="AG36" i="9"/>
  <c r="AF36" i="9"/>
  <c r="AD36" i="9"/>
  <c r="AC36" i="9"/>
  <c r="AF35" i="9"/>
  <c r="AD35" i="9"/>
  <c r="AC35" i="9"/>
  <c r="AG34" i="9"/>
  <c r="AF34" i="9"/>
  <c r="AD34" i="9"/>
  <c r="AC34" i="9"/>
  <c r="AG33" i="9"/>
  <c r="AF33" i="9"/>
  <c r="AD33" i="9"/>
  <c r="AC33" i="9"/>
  <c r="AG32" i="9"/>
  <c r="AF32" i="9"/>
  <c r="AD32" i="9"/>
  <c r="AC32" i="9"/>
  <c r="AG31" i="9"/>
  <c r="AF31" i="9"/>
  <c r="AD31" i="9"/>
  <c r="AC31" i="9"/>
  <c r="AG30" i="9"/>
  <c r="AF30" i="9"/>
  <c r="AD30" i="9"/>
  <c r="AC30" i="9"/>
  <c r="AG29" i="9"/>
  <c r="AF29" i="9"/>
  <c r="AD29" i="9"/>
  <c r="AC29" i="9"/>
  <c r="AG28" i="9"/>
  <c r="AF28" i="9"/>
  <c r="AD28" i="9"/>
  <c r="AC28" i="9"/>
  <c r="AG27" i="9"/>
  <c r="AF27" i="9"/>
  <c r="AD27" i="9"/>
  <c r="AC27" i="9"/>
  <c r="AF26" i="9"/>
  <c r="AD26" i="9"/>
  <c r="AC26" i="9"/>
  <c r="AG25" i="9"/>
  <c r="AF25" i="9"/>
  <c r="AD25" i="9"/>
  <c r="AC25" i="9"/>
  <c r="AG24" i="9"/>
  <c r="AF24" i="9"/>
  <c r="AD24" i="9"/>
  <c r="AC24" i="9"/>
  <c r="AF23" i="9"/>
  <c r="AD23" i="9"/>
  <c r="AC23" i="9"/>
  <c r="AG22" i="9"/>
  <c r="AF22" i="9"/>
  <c r="AD22" i="9"/>
  <c r="AC22" i="9"/>
  <c r="AG21" i="9"/>
  <c r="AF21" i="9"/>
  <c r="AD21" i="9"/>
  <c r="AC21" i="9"/>
  <c r="AF20" i="9"/>
  <c r="AD20" i="9"/>
  <c r="AC20" i="9"/>
  <c r="AG19" i="9"/>
  <c r="AF19" i="9"/>
  <c r="AD19" i="9"/>
  <c r="AC19" i="9"/>
  <c r="AG18" i="9"/>
  <c r="AF18" i="9"/>
  <c r="AD18" i="9"/>
  <c r="AC18" i="9"/>
  <c r="AF17" i="9"/>
  <c r="AD17" i="9"/>
  <c r="AC17" i="9"/>
  <c r="AG16" i="9"/>
  <c r="AF16" i="9"/>
  <c r="AD16" i="9"/>
  <c r="AC16" i="9"/>
  <c r="AG15" i="9"/>
  <c r="AF15" i="9"/>
  <c r="AD15" i="9"/>
  <c r="AC15" i="9"/>
  <c r="AG14" i="9"/>
  <c r="AF14" i="9"/>
  <c r="AD14" i="9"/>
  <c r="AC14" i="9"/>
  <c r="AG13" i="9"/>
  <c r="AF13" i="9"/>
  <c r="AD13" i="9"/>
  <c r="AC13" i="9"/>
  <c r="AG12" i="9"/>
  <c r="AF12" i="9"/>
  <c r="AD12" i="9"/>
  <c r="AC12" i="9"/>
  <c r="AF11" i="9"/>
  <c r="AD11" i="9"/>
  <c r="AC11" i="9"/>
  <c r="AG10" i="9"/>
  <c r="AF10" i="9"/>
  <c r="AD10" i="9"/>
  <c r="AC10" i="9"/>
  <c r="AG9" i="9"/>
  <c r="AF9" i="9"/>
  <c r="AD9" i="9"/>
  <c r="AC9" i="9"/>
  <c r="AF8" i="9"/>
  <c r="AD8" i="9"/>
  <c r="AC8" i="9"/>
  <c r="AG7" i="9"/>
  <c r="AF7" i="9"/>
  <c r="AD7" i="9"/>
  <c r="AC7" i="9"/>
  <c r="AG6" i="9"/>
  <c r="AF6" i="9"/>
  <c r="AD6" i="9"/>
  <c r="AC6" i="9"/>
  <c r="AF5" i="9"/>
  <c r="AD5" i="9"/>
  <c r="AC5" i="9"/>
  <c r="AG1" i="9"/>
  <c r="AG43" i="8"/>
  <c r="AF43" i="8"/>
  <c r="AD43" i="8"/>
  <c r="AC43" i="8"/>
  <c r="AG42" i="8"/>
  <c r="AF42" i="8"/>
  <c r="AD42" i="8"/>
  <c r="AC42" i="8"/>
  <c r="AF41" i="8"/>
  <c r="AD41" i="8"/>
  <c r="AC41" i="8"/>
  <c r="AG40" i="8"/>
  <c r="AF40" i="8"/>
  <c r="AD40" i="8"/>
  <c r="AC40" i="8"/>
  <c r="AG39" i="8"/>
  <c r="AF39" i="8"/>
  <c r="AD39" i="8"/>
  <c r="AC39" i="8"/>
  <c r="AG38" i="8"/>
  <c r="AF38" i="8"/>
  <c r="AD38" i="8"/>
  <c r="AC38" i="8"/>
  <c r="AG37" i="8"/>
  <c r="AF37" i="8"/>
  <c r="AD37" i="8"/>
  <c r="AC37" i="8"/>
  <c r="AG36" i="8"/>
  <c r="AF36" i="8"/>
  <c r="AD36" i="8"/>
  <c r="AC36" i="8"/>
  <c r="AG35" i="8"/>
  <c r="AF35" i="8"/>
  <c r="AD35" i="8"/>
  <c r="AC35" i="8"/>
  <c r="AG34" i="8"/>
  <c r="AF34" i="8"/>
  <c r="AD34" i="8"/>
  <c r="AC34" i="8"/>
  <c r="AG33" i="8"/>
  <c r="AF33" i="8"/>
  <c r="AD33" i="8"/>
  <c r="AC33" i="8"/>
  <c r="AF32" i="8"/>
  <c r="AD32" i="8"/>
  <c r="AC32" i="8"/>
  <c r="AG31" i="8"/>
  <c r="AF31" i="8"/>
  <c r="AD31" i="8"/>
  <c r="AC31" i="8"/>
  <c r="AG30" i="8"/>
  <c r="AF30" i="8"/>
  <c r="AD30" i="8"/>
  <c r="AC30" i="8"/>
  <c r="AF29" i="8"/>
  <c r="AD29" i="8"/>
  <c r="AC29" i="8"/>
  <c r="AG28" i="8"/>
  <c r="AF28" i="8"/>
  <c r="AD28" i="8"/>
  <c r="AC28" i="8"/>
  <c r="AG27" i="8"/>
  <c r="AF27" i="8"/>
  <c r="AD27" i="8"/>
  <c r="AC27" i="8"/>
  <c r="AF26" i="8"/>
  <c r="AD26" i="8"/>
  <c r="AC26" i="8"/>
  <c r="AG25" i="8"/>
  <c r="AF25" i="8"/>
  <c r="AD25" i="8"/>
  <c r="AC25" i="8"/>
  <c r="AG24" i="8"/>
  <c r="AF24" i="8"/>
  <c r="AD24" i="8"/>
  <c r="AC24" i="8"/>
  <c r="AF23" i="8"/>
  <c r="AD23" i="8"/>
  <c r="AC23" i="8"/>
  <c r="AG22" i="8"/>
  <c r="AF22" i="8"/>
  <c r="AD22" i="8"/>
  <c r="AC22" i="8"/>
  <c r="AG21" i="8"/>
  <c r="AF21" i="8"/>
  <c r="AD21" i="8"/>
  <c r="AC21" i="8"/>
  <c r="AF20" i="8"/>
  <c r="AD20" i="8"/>
  <c r="AC20" i="8"/>
  <c r="AG19" i="8"/>
  <c r="AF19" i="8"/>
  <c r="AD19" i="8"/>
  <c r="AC19" i="8"/>
  <c r="AG18" i="8"/>
  <c r="AF18" i="8"/>
  <c r="AD18" i="8"/>
  <c r="AC18" i="8"/>
  <c r="AF17" i="8"/>
  <c r="AD17" i="8"/>
  <c r="AC17" i="8"/>
  <c r="AG16" i="8"/>
  <c r="AF16" i="8"/>
  <c r="AD16" i="8"/>
  <c r="AC16" i="8"/>
  <c r="AG15" i="8"/>
  <c r="AF15" i="8"/>
  <c r="AD15" i="8"/>
  <c r="AC15" i="8"/>
  <c r="AG14" i="8"/>
  <c r="AF14" i="8"/>
  <c r="AD14" i="8"/>
  <c r="AC14" i="8"/>
  <c r="AG13" i="8"/>
  <c r="AF13" i="8"/>
  <c r="AD13" i="8"/>
  <c r="AC13" i="8"/>
  <c r="AG12" i="8"/>
  <c r="AF12" i="8"/>
  <c r="AD12" i="8"/>
  <c r="AC12" i="8"/>
  <c r="AF11" i="8"/>
  <c r="AD11" i="8"/>
  <c r="AC11" i="8"/>
  <c r="AG10" i="8"/>
  <c r="AF10" i="8"/>
  <c r="AD10" i="8"/>
  <c r="AC10" i="8"/>
  <c r="AG9" i="8"/>
  <c r="AF9" i="8"/>
  <c r="AD9" i="8"/>
  <c r="AC9" i="8"/>
  <c r="AF8" i="8"/>
  <c r="AD8" i="8"/>
  <c r="AC8" i="8"/>
  <c r="AG7" i="8"/>
  <c r="AF7" i="8"/>
  <c r="AD7" i="8"/>
  <c r="AC7" i="8"/>
  <c r="AG6" i="8"/>
  <c r="AF6" i="8"/>
  <c r="AD6" i="8"/>
  <c r="AC6" i="8"/>
  <c r="AF5" i="8"/>
  <c r="AD5" i="8"/>
  <c r="AC5" i="8"/>
  <c r="AG1" i="8"/>
  <c r="AG34" i="25"/>
  <c r="AF34" i="25"/>
  <c r="AD34" i="25"/>
  <c r="AC34" i="25"/>
  <c r="AG33" i="25"/>
  <c r="AF33" i="25"/>
  <c r="AD33" i="25"/>
  <c r="AC33" i="25"/>
  <c r="AG32" i="25"/>
  <c r="AF32" i="25"/>
  <c r="AD32" i="25"/>
  <c r="AC32" i="25"/>
  <c r="AG31" i="25"/>
  <c r="AF31" i="25"/>
  <c r="AD31" i="25"/>
  <c r="AC31" i="25"/>
  <c r="AG30" i="25"/>
  <c r="AF30" i="25"/>
  <c r="AD30" i="25"/>
  <c r="AC30" i="25"/>
  <c r="AF29" i="25"/>
  <c r="AD29" i="25"/>
  <c r="AC29" i="25"/>
  <c r="AG28" i="25"/>
  <c r="AF28" i="25"/>
  <c r="AD28" i="25"/>
  <c r="AC28" i="25"/>
  <c r="AG27" i="25"/>
  <c r="AF27" i="25"/>
  <c r="AD27" i="25"/>
  <c r="AC27" i="25"/>
  <c r="AG26" i="25"/>
  <c r="AF26" i="25"/>
  <c r="AD26" i="25"/>
  <c r="AC26" i="25"/>
  <c r="AG25" i="25"/>
  <c r="AF25" i="25"/>
  <c r="AD25" i="25"/>
  <c r="AC25" i="25"/>
  <c r="AG24" i="25"/>
  <c r="AF24" i="25"/>
  <c r="AD24" i="25"/>
  <c r="AC24" i="25"/>
  <c r="AG23" i="25"/>
  <c r="AF23" i="25"/>
  <c r="AD23" i="25"/>
  <c r="AC23" i="25"/>
  <c r="AG22" i="25"/>
  <c r="AF22" i="25"/>
  <c r="AD22" i="25"/>
  <c r="AC22" i="25"/>
  <c r="AG21" i="25"/>
  <c r="AF21" i="25"/>
  <c r="AD21" i="25"/>
  <c r="AC21" i="25"/>
  <c r="AF20" i="25"/>
  <c r="AD20" i="25"/>
  <c r="AC20" i="25"/>
  <c r="AG19" i="25"/>
  <c r="AG18" i="25"/>
  <c r="AG16" i="25"/>
  <c r="AF16" i="25"/>
  <c r="AD16" i="25"/>
  <c r="AC16" i="25"/>
  <c r="AG15" i="25"/>
  <c r="AF15" i="25"/>
  <c r="AD15" i="25"/>
  <c r="AC15" i="25"/>
  <c r="AG14" i="25"/>
  <c r="AF14" i="25"/>
  <c r="AD14" i="25"/>
  <c r="AC14" i="25"/>
  <c r="AG13" i="25"/>
  <c r="AF13" i="25"/>
  <c r="AD13" i="25"/>
  <c r="AC13" i="25"/>
  <c r="AG12" i="25"/>
  <c r="AF12" i="25"/>
  <c r="AD12" i="25"/>
  <c r="AC12" i="25"/>
  <c r="AF11" i="25"/>
  <c r="AD11" i="25"/>
  <c r="AC11" i="25"/>
  <c r="AG10" i="25"/>
  <c r="AF10" i="25"/>
  <c r="AD10" i="25"/>
  <c r="AC10" i="25"/>
  <c r="AG9" i="25"/>
  <c r="AF9" i="25"/>
  <c r="AD9" i="25"/>
  <c r="AC9" i="25"/>
  <c r="AF8" i="25"/>
  <c r="AD8" i="25"/>
  <c r="AC8" i="25"/>
  <c r="AG7" i="25"/>
  <c r="AF7" i="25"/>
  <c r="AD7" i="25"/>
  <c r="AC7" i="25"/>
  <c r="AG6" i="25"/>
  <c r="AF6" i="25"/>
  <c r="AD6" i="25"/>
  <c r="AC6" i="25"/>
  <c r="AF5" i="25"/>
  <c r="AD5" i="25"/>
  <c r="AC5" i="25"/>
  <c r="AG1" i="25"/>
  <c r="AG34" i="26"/>
  <c r="AF34" i="26"/>
  <c r="AD34" i="26"/>
  <c r="AC34" i="26"/>
  <c r="AG33" i="26"/>
  <c r="AF33" i="26"/>
  <c r="AD33" i="26"/>
  <c r="AC33" i="26"/>
  <c r="AG32" i="26"/>
  <c r="AF32" i="26"/>
  <c r="AD32" i="26"/>
  <c r="AC32" i="26"/>
  <c r="AG31" i="26"/>
  <c r="AF31" i="26"/>
  <c r="AD31" i="26"/>
  <c r="AC31" i="26"/>
  <c r="AG30" i="26"/>
  <c r="AF30" i="26"/>
  <c r="AD30" i="26"/>
  <c r="AC30" i="26"/>
  <c r="AF29" i="26"/>
  <c r="AD29" i="26"/>
  <c r="AC29" i="26"/>
  <c r="AG28" i="26"/>
  <c r="AF28" i="26"/>
  <c r="AD28" i="26"/>
  <c r="AC28" i="26"/>
  <c r="AG27" i="26"/>
  <c r="AF27" i="26"/>
  <c r="AD27" i="26"/>
  <c r="AC27" i="26"/>
  <c r="AG26" i="26"/>
  <c r="AF26" i="26"/>
  <c r="AD26" i="26"/>
  <c r="AC26" i="26"/>
  <c r="AG25" i="26"/>
  <c r="AF25" i="26"/>
  <c r="AD25" i="26"/>
  <c r="AC25" i="26"/>
  <c r="AG24" i="26"/>
  <c r="AF24" i="26"/>
  <c r="AD24" i="26"/>
  <c r="AC24" i="26"/>
  <c r="AG23" i="26"/>
  <c r="AF23" i="26"/>
  <c r="AD23" i="26"/>
  <c r="AC23" i="26"/>
  <c r="AG22" i="26"/>
  <c r="AF22" i="26"/>
  <c r="AD22" i="26"/>
  <c r="AC22" i="26"/>
  <c r="AG21" i="26"/>
  <c r="AF21" i="26"/>
  <c r="AD21" i="26"/>
  <c r="AC21" i="26"/>
  <c r="AF20" i="26"/>
  <c r="AD20" i="26"/>
  <c r="AC20" i="26"/>
  <c r="AG19" i="26"/>
  <c r="AF19" i="26"/>
  <c r="AD19" i="26"/>
  <c r="AC19" i="26"/>
  <c r="AG18" i="26"/>
  <c r="AF18" i="26"/>
  <c r="AD18" i="26"/>
  <c r="AC18" i="26"/>
  <c r="AF17" i="26"/>
  <c r="AD17" i="26"/>
  <c r="AC17" i="26"/>
  <c r="AG16" i="26"/>
  <c r="AF16" i="26"/>
  <c r="AD16" i="26"/>
  <c r="AC16" i="26"/>
  <c r="AG15" i="26"/>
  <c r="AF15" i="26"/>
  <c r="AD15" i="26"/>
  <c r="AC15" i="26"/>
  <c r="AG14" i="26"/>
  <c r="AF14" i="26"/>
  <c r="AD14" i="26"/>
  <c r="AC14" i="26"/>
  <c r="AG13" i="26"/>
  <c r="AF13" i="26"/>
  <c r="AD13" i="26"/>
  <c r="AC13" i="26"/>
  <c r="AG12" i="26"/>
  <c r="AF12" i="26"/>
  <c r="AD12" i="26"/>
  <c r="AC12" i="26"/>
  <c r="AF11" i="26"/>
  <c r="AD11" i="26"/>
  <c r="AC11" i="26"/>
  <c r="AG10" i="26"/>
  <c r="AF10" i="26"/>
  <c r="AD10" i="26"/>
  <c r="AC10" i="26"/>
  <c r="AG9" i="26"/>
  <c r="AF9" i="26"/>
  <c r="AD9" i="26"/>
  <c r="AC9" i="26"/>
  <c r="AF8" i="26"/>
  <c r="AD8" i="26"/>
  <c r="AC8" i="26"/>
  <c r="AG7" i="26"/>
  <c r="AF7" i="26"/>
  <c r="AD7" i="26"/>
  <c r="AC7" i="26"/>
  <c r="AG6" i="26"/>
  <c r="AF6" i="26"/>
  <c r="AD6" i="26"/>
  <c r="AC6" i="26"/>
  <c r="AF5" i="26"/>
  <c r="AD5" i="26"/>
  <c r="AC5" i="26"/>
  <c r="AG1" i="26"/>
  <c r="AG2" i="26" s="1"/>
  <c r="AG3" i="26" s="1"/>
  <c r="AG31" i="7"/>
  <c r="AF31" i="7"/>
  <c r="AD31" i="7"/>
  <c r="AC31" i="7"/>
  <c r="AG30" i="7"/>
  <c r="AF30" i="7"/>
  <c r="AD30" i="7"/>
  <c r="AC30" i="7"/>
  <c r="AF29" i="7"/>
  <c r="AD29" i="7"/>
  <c r="AC29" i="7"/>
  <c r="AG28" i="7"/>
  <c r="AF28" i="7"/>
  <c r="AD28" i="7"/>
  <c r="AC28" i="7"/>
  <c r="AG27" i="7"/>
  <c r="AF27" i="7"/>
  <c r="AD27" i="7"/>
  <c r="AC27" i="7"/>
  <c r="AG26" i="7"/>
  <c r="AF26" i="7"/>
  <c r="AD26" i="7"/>
  <c r="AC26" i="7"/>
  <c r="AG25" i="7"/>
  <c r="AF25" i="7"/>
  <c r="AD25" i="7"/>
  <c r="AC25" i="7"/>
  <c r="AG24" i="7"/>
  <c r="AF24" i="7"/>
  <c r="AD24" i="7"/>
  <c r="AC24" i="7"/>
  <c r="AG23" i="7"/>
  <c r="AF23" i="7"/>
  <c r="AD23" i="7"/>
  <c r="AC23" i="7"/>
  <c r="AG22" i="7"/>
  <c r="AF22" i="7"/>
  <c r="AD22" i="7"/>
  <c r="AC22" i="7"/>
  <c r="AG21" i="7"/>
  <c r="AF21" i="7"/>
  <c r="AD21" i="7"/>
  <c r="AC21" i="7"/>
  <c r="AF20" i="7"/>
  <c r="AD20" i="7"/>
  <c r="AC20" i="7"/>
  <c r="AG19" i="7"/>
  <c r="AF19" i="7"/>
  <c r="AD19" i="7"/>
  <c r="AC19" i="7"/>
  <c r="AG18" i="7"/>
  <c r="AF18" i="7"/>
  <c r="AD18" i="7"/>
  <c r="AC18" i="7"/>
  <c r="AF17" i="7"/>
  <c r="AD17" i="7"/>
  <c r="AC17" i="7"/>
  <c r="AG16" i="7"/>
  <c r="AF16" i="7"/>
  <c r="AD16" i="7"/>
  <c r="AC16" i="7"/>
  <c r="AG15" i="7"/>
  <c r="AF15" i="7"/>
  <c r="AD15" i="7"/>
  <c r="AC15" i="7"/>
  <c r="AG14" i="7"/>
  <c r="AF14" i="7"/>
  <c r="AD14" i="7"/>
  <c r="AC14" i="7"/>
  <c r="AG13" i="7"/>
  <c r="AF13" i="7"/>
  <c r="AD13" i="7"/>
  <c r="AC13" i="7"/>
  <c r="AG12" i="7"/>
  <c r="AF12" i="7"/>
  <c r="AD12" i="7"/>
  <c r="AC12" i="7"/>
  <c r="AF11" i="7"/>
  <c r="AD11" i="7"/>
  <c r="AC11" i="7"/>
  <c r="AG10" i="7"/>
  <c r="AF10" i="7"/>
  <c r="AD10" i="7"/>
  <c r="AC10" i="7"/>
  <c r="AG9" i="7"/>
  <c r="AF9" i="7"/>
  <c r="AD9" i="7"/>
  <c r="AC9" i="7"/>
  <c r="AF8" i="7"/>
  <c r="AD8" i="7"/>
  <c r="AC8" i="7"/>
  <c r="AG7" i="7"/>
  <c r="AF7" i="7"/>
  <c r="AD7" i="7"/>
  <c r="AC7" i="7"/>
  <c r="AG6" i="7"/>
  <c r="AF6" i="7"/>
  <c r="AD6" i="7"/>
  <c r="AC6" i="7"/>
  <c r="AF5" i="7"/>
  <c r="AD5" i="7"/>
  <c r="AC5" i="7"/>
  <c r="AG1" i="7"/>
  <c r="AG2" i="7" s="1"/>
  <c r="AG40" i="6"/>
  <c r="AF40" i="6"/>
  <c r="AD40" i="6"/>
  <c r="AC40" i="6"/>
  <c r="AG39" i="6"/>
  <c r="AF39" i="6"/>
  <c r="AD39" i="6"/>
  <c r="AC39" i="6"/>
  <c r="AG38" i="6"/>
  <c r="AF38" i="6"/>
  <c r="AD38" i="6"/>
  <c r="AC38" i="6"/>
  <c r="AG37" i="6"/>
  <c r="AF37" i="6"/>
  <c r="AD37" i="6"/>
  <c r="AC37" i="6"/>
  <c r="AG36" i="6"/>
  <c r="AF36" i="6"/>
  <c r="AD36" i="6"/>
  <c r="AC36" i="6"/>
  <c r="AF35" i="6"/>
  <c r="AD35" i="6"/>
  <c r="AC35" i="6"/>
  <c r="AG34" i="6"/>
  <c r="AF34" i="6"/>
  <c r="AD34" i="6"/>
  <c r="AC34" i="6"/>
  <c r="AG33" i="6"/>
  <c r="AF33" i="6"/>
  <c r="AD33" i="6"/>
  <c r="AC33" i="6"/>
  <c r="AF32" i="6"/>
  <c r="AD32" i="6"/>
  <c r="AC32" i="6"/>
  <c r="AG31" i="6"/>
  <c r="AF31" i="6"/>
  <c r="AD31" i="6"/>
  <c r="AC31" i="6"/>
  <c r="AG30" i="6"/>
  <c r="AF30" i="6"/>
  <c r="AD30" i="6"/>
  <c r="AC30" i="6"/>
  <c r="AG29" i="6"/>
  <c r="AF29" i="6"/>
  <c r="AD29" i="6"/>
  <c r="AC29" i="6"/>
  <c r="AG28" i="6"/>
  <c r="AF28" i="6"/>
  <c r="AD28" i="6"/>
  <c r="AC28" i="6"/>
  <c r="AG27" i="6"/>
  <c r="AF27" i="6"/>
  <c r="AD27" i="6"/>
  <c r="AC27" i="6"/>
  <c r="AG26" i="6"/>
  <c r="AF26" i="6"/>
  <c r="AD26" i="6"/>
  <c r="AC26" i="6"/>
  <c r="AG25" i="6"/>
  <c r="AF25" i="6"/>
  <c r="AD25" i="6"/>
  <c r="AC25" i="6"/>
  <c r="AG24" i="6"/>
  <c r="AF24" i="6"/>
  <c r="AD24" i="6"/>
  <c r="AC24" i="6"/>
  <c r="AF23" i="6"/>
  <c r="AD23" i="6"/>
  <c r="AC23" i="6"/>
  <c r="AG22" i="6"/>
  <c r="AF22" i="6"/>
  <c r="AD22" i="6"/>
  <c r="AC22" i="6"/>
  <c r="AG21" i="6"/>
  <c r="AF21" i="6"/>
  <c r="AD21" i="6"/>
  <c r="AC21" i="6"/>
  <c r="AF20" i="6"/>
  <c r="AD20" i="6"/>
  <c r="AC20" i="6"/>
  <c r="AG19" i="6"/>
  <c r="AF19" i="6"/>
  <c r="AD19" i="6"/>
  <c r="AC19" i="6"/>
  <c r="AG18" i="6"/>
  <c r="AF18" i="6"/>
  <c r="AD18" i="6"/>
  <c r="AC18" i="6"/>
  <c r="AF17" i="6"/>
  <c r="AD17" i="6"/>
  <c r="AC17" i="6"/>
  <c r="AG16" i="6"/>
  <c r="AF16" i="6"/>
  <c r="AD16" i="6"/>
  <c r="AC16" i="6"/>
  <c r="AG15" i="6"/>
  <c r="AF15" i="6"/>
  <c r="AD15" i="6"/>
  <c r="AC15" i="6"/>
  <c r="AG14" i="6"/>
  <c r="AF14" i="6"/>
  <c r="AD14" i="6"/>
  <c r="AC14" i="6"/>
  <c r="AG13" i="6"/>
  <c r="AF13" i="6"/>
  <c r="AD13" i="6"/>
  <c r="AC13" i="6"/>
  <c r="AG12" i="6"/>
  <c r="AF12" i="6"/>
  <c r="AD12" i="6"/>
  <c r="AC12" i="6"/>
  <c r="AF11" i="6"/>
  <c r="AD11" i="6"/>
  <c r="AC11" i="6"/>
  <c r="AG10" i="6"/>
  <c r="AF10" i="6"/>
  <c r="AD10" i="6"/>
  <c r="AC10" i="6"/>
  <c r="AG9" i="6"/>
  <c r="AF9" i="6"/>
  <c r="AD9" i="6"/>
  <c r="AC9" i="6"/>
  <c r="AF8" i="6"/>
  <c r="AD8" i="6"/>
  <c r="AC8" i="6"/>
  <c r="AG7" i="6"/>
  <c r="AF7" i="6"/>
  <c r="AD7" i="6"/>
  <c r="AC7" i="6"/>
  <c r="AG6" i="6"/>
  <c r="AF6" i="6"/>
  <c r="AD6" i="6"/>
  <c r="AC6" i="6"/>
  <c r="AF5" i="6"/>
  <c r="AD5" i="6"/>
  <c r="AC5" i="6"/>
  <c r="AG1" i="6"/>
  <c r="AG2" i="6" s="1"/>
  <c r="AG40" i="5"/>
  <c r="AF40" i="5"/>
  <c r="AD40" i="5"/>
  <c r="AC40" i="5"/>
  <c r="AG39" i="5"/>
  <c r="AF39" i="5"/>
  <c r="AD39" i="5"/>
  <c r="AC39" i="5"/>
  <c r="AG38" i="5"/>
  <c r="AF38" i="5"/>
  <c r="AD38" i="5"/>
  <c r="AC38" i="5"/>
  <c r="AG37" i="5"/>
  <c r="AF37" i="5"/>
  <c r="AD37" i="5"/>
  <c r="AC37" i="5"/>
  <c r="AG36" i="5"/>
  <c r="AF36" i="5"/>
  <c r="AD36" i="5"/>
  <c r="AC36" i="5"/>
  <c r="AF35" i="5"/>
  <c r="AD35" i="5"/>
  <c r="AC35" i="5"/>
  <c r="AG34" i="5"/>
  <c r="AF34" i="5"/>
  <c r="AD34" i="5"/>
  <c r="AC34" i="5"/>
  <c r="AG33" i="5"/>
  <c r="AF33" i="5"/>
  <c r="AD33" i="5"/>
  <c r="AC33" i="5"/>
  <c r="AG32" i="5"/>
  <c r="AF32" i="5"/>
  <c r="AD32" i="5"/>
  <c r="AC32" i="5"/>
  <c r="AG31" i="5"/>
  <c r="AF31" i="5"/>
  <c r="AD31" i="5"/>
  <c r="AC31" i="5"/>
  <c r="AG30" i="5"/>
  <c r="AF30" i="5"/>
  <c r="AD30" i="5"/>
  <c r="AC30" i="5"/>
  <c r="AG29" i="5"/>
  <c r="AF29" i="5"/>
  <c r="AD29" i="5"/>
  <c r="AC29" i="5"/>
  <c r="AG28" i="5"/>
  <c r="AF28" i="5"/>
  <c r="AD28" i="5"/>
  <c r="AC28" i="5"/>
  <c r="AG27" i="5"/>
  <c r="AF27" i="5"/>
  <c r="AD27" i="5"/>
  <c r="AC27" i="5"/>
  <c r="AF26" i="5"/>
  <c r="AD26" i="5"/>
  <c r="AC26" i="5"/>
  <c r="AG25" i="5"/>
  <c r="AF25" i="5"/>
  <c r="AD25" i="5"/>
  <c r="AC25" i="5"/>
  <c r="AG24" i="5"/>
  <c r="AF24" i="5"/>
  <c r="AD24" i="5"/>
  <c r="AC24" i="5"/>
  <c r="AF23" i="5"/>
  <c r="AD23" i="5"/>
  <c r="AC23" i="5"/>
  <c r="AG22" i="5"/>
  <c r="AF22" i="5"/>
  <c r="AD22" i="5"/>
  <c r="AC22" i="5"/>
  <c r="AG21" i="5"/>
  <c r="AF21" i="5"/>
  <c r="AD21" i="5"/>
  <c r="AC21" i="5"/>
  <c r="AF20" i="5"/>
  <c r="AD20" i="5"/>
  <c r="AC20" i="5"/>
  <c r="AG19" i="5"/>
  <c r="AF19" i="5"/>
  <c r="AD19" i="5"/>
  <c r="AC19" i="5"/>
  <c r="AG18" i="5"/>
  <c r="AF18" i="5"/>
  <c r="AD18" i="5"/>
  <c r="AC18" i="5"/>
  <c r="AF17" i="5"/>
  <c r="AD17" i="5"/>
  <c r="AC17" i="5"/>
  <c r="AG16" i="5"/>
  <c r="AF16" i="5"/>
  <c r="AD16" i="5"/>
  <c r="AC16" i="5"/>
  <c r="AG15" i="5"/>
  <c r="AF15" i="5"/>
  <c r="AD15" i="5"/>
  <c r="AC15" i="5"/>
  <c r="AG14" i="5"/>
  <c r="AF14" i="5"/>
  <c r="AD14" i="5"/>
  <c r="AC14" i="5"/>
  <c r="AG13" i="5"/>
  <c r="AF13" i="5"/>
  <c r="AD13" i="5"/>
  <c r="AC13" i="5"/>
  <c r="AG12" i="5"/>
  <c r="AF12" i="5"/>
  <c r="AD12" i="5"/>
  <c r="AC12" i="5"/>
  <c r="AF11" i="5"/>
  <c r="AD11" i="5"/>
  <c r="AC11" i="5"/>
  <c r="AG10" i="5"/>
  <c r="AF10" i="5"/>
  <c r="AD10" i="5"/>
  <c r="AC10" i="5"/>
  <c r="AG9" i="5"/>
  <c r="AF9" i="5"/>
  <c r="AD9" i="5"/>
  <c r="AC9" i="5"/>
  <c r="AF8" i="5"/>
  <c r="AD8" i="5"/>
  <c r="AC8" i="5"/>
  <c r="AG7" i="5"/>
  <c r="AF7" i="5"/>
  <c r="AD7" i="5"/>
  <c r="AC7" i="5"/>
  <c r="AG6" i="5"/>
  <c r="AF6" i="5"/>
  <c r="AD6" i="5"/>
  <c r="AC6" i="5"/>
  <c r="AF5" i="5"/>
  <c r="AD5" i="5"/>
  <c r="AC5" i="5"/>
  <c r="AG1" i="5"/>
  <c r="AG46" i="12"/>
  <c r="AF46" i="12"/>
  <c r="AD46" i="12"/>
  <c r="AC46" i="12"/>
  <c r="AG45" i="12"/>
  <c r="AF45" i="12"/>
  <c r="AD45" i="12"/>
  <c r="AC45" i="12"/>
  <c r="AG44" i="12"/>
  <c r="AF44" i="12"/>
  <c r="AD44" i="12"/>
  <c r="AC44" i="12"/>
  <c r="AG43" i="12"/>
  <c r="AF43" i="12"/>
  <c r="AD43" i="12"/>
  <c r="AC43" i="12"/>
  <c r="AG42" i="12"/>
  <c r="AF42" i="12"/>
  <c r="AD42" i="12"/>
  <c r="AC42" i="12"/>
  <c r="AF41" i="12"/>
  <c r="AD41" i="12"/>
  <c r="AC41" i="12"/>
  <c r="AG40" i="12"/>
  <c r="AF40" i="12"/>
  <c r="AD40" i="12"/>
  <c r="AC40" i="12"/>
  <c r="AG39" i="12"/>
  <c r="AF39" i="12"/>
  <c r="AD39" i="12"/>
  <c r="AC39" i="12"/>
  <c r="AF38" i="12"/>
  <c r="AD38" i="12"/>
  <c r="AC38" i="12"/>
  <c r="AG37" i="12"/>
  <c r="AF37" i="12"/>
  <c r="AD37" i="12"/>
  <c r="AC37" i="12"/>
  <c r="AG36" i="12"/>
  <c r="AF36" i="12"/>
  <c r="AD36" i="12"/>
  <c r="AC36" i="12"/>
  <c r="AF35" i="12"/>
  <c r="AD35" i="12"/>
  <c r="AC35" i="12"/>
  <c r="AG34" i="12"/>
  <c r="AF34" i="12"/>
  <c r="AD34" i="12"/>
  <c r="AC34" i="12"/>
  <c r="AG33" i="12"/>
  <c r="AF33" i="12"/>
  <c r="AD33" i="12"/>
  <c r="AC33" i="12"/>
  <c r="AF32" i="12"/>
  <c r="AD32" i="12"/>
  <c r="AC32" i="12"/>
  <c r="AG28" i="12"/>
  <c r="AF28" i="12"/>
  <c r="AD28" i="12"/>
  <c r="AC28" i="12"/>
  <c r="AG27" i="12"/>
  <c r="AF27" i="12"/>
  <c r="AD27" i="12"/>
  <c r="AC27" i="12"/>
  <c r="AF26" i="12"/>
  <c r="AD26" i="12"/>
  <c r="AC26" i="12"/>
  <c r="AG25" i="12"/>
  <c r="AF25" i="12"/>
  <c r="AD25" i="12"/>
  <c r="AC25" i="12"/>
  <c r="AG24" i="12"/>
  <c r="AF24" i="12"/>
  <c r="AD24" i="12"/>
  <c r="AC24" i="12"/>
  <c r="AF23" i="12"/>
  <c r="AD23" i="12"/>
  <c r="AC23" i="12"/>
  <c r="AG22" i="12"/>
  <c r="AF22" i="12"/>
  <c r="AD22" i="12"/>
  <c r="AC22" i="12"/>
  <c r="AG21" i="12"/>
  <c r="AF21" i="12"/>
  <c r="AD21" i="12"/>
  <c r="AC21" i="12"/>
  <c r="AF20" i="12"/>
  <c r="AD20" i="12"/>
  <c r="AC20" i="12"/>
  <c r="AG19" i="12"/>
  <c r="AF19" i="12"/>
  <c r="AD19" i="12"/>
  <c r="AC19" i="12"/>
  <c r="AG18" i="12"/>
  <c r="AF18" i="12"/>
  <c r="AD18" i="12"/>
  <c r="AC18" i="12"/>
  <c r="AF17" i="12"/>
  <c r="AD17" i="12"/>
  <c r="AC17" i="12"/>
  <c r="AG16" i="12"/>
  <c r="AF16" i="12"/>
  <c r="AD16" i="12"/>
  <c r="AC16" i="12"/>
  <c r="AG15" i="12"/>
  <c r="AF15" i="12"/>
  <c r="AD15" i="12"/>
  <c r="AC15" i="12"/>
  <c r="AG14" i="12"/>
  <c r="AF14" i="12"/>
  <c r="AD14" i="12"/>
  <c r="AC14" i="12"/>
  <c r="AG13" i="12"/>
  <c r="AF13" i="12"/>
  <c r="AD13" i="12"/>
  <c r="AC13" i="12"/>
  <c r="AG12" i="12"/>
  <c r="AF12" i="12"/>
  <c r="AD12" i="12"/>
  <c r="AC12" i="12"/>
  <c r="AF11" i="12"/>
  <c r="AD11" i="12"/>
  <c r="AC11" i="12"/>
  <c r="AG10" i="12"/>
  <c r="AF10" i="12"/>
  <c r="AD10" i="12"/>
  <c r="AC10" i="12"/>
  <c r="AG9" i="12"/>
  <c r="AF9" i="12"/>
  <c r="AD9" i="12"/>
  <c r="AC9" i="12"/>
  <c r="AF8" i="12"/>
  <c r="AD8" i="12"/>
  <c r="AC8" i="12"/>
  <c r="AG7" i="12"/>
  <c r="AF7" i="12"/>
  <c r="AD7" i="12"/>
  <c r="AC7" i="12"/>
  <c r="AG6" i="12"/>
  <c r="AF6" i="12"/>
  <c r="AD6" i="12"/>
  <c r="AC6" i="12"/>
  <c r="AF5" i="12"/>
  <c r="AD5" i="12"/>
  <c r="AC5" i="12"/>
  <c r="AG1" i="12"/>
  <c r="AG2" i="12" s="1"/>
  <c r="AG3" i="12" s="1"/>
  <c r="AG40" i="4"/>
  <c r="AF40" i="4"/>
  <c r="AD40" i="4"/>
  <c r="AC40" i="4"/>
  <c r="AG39" i="4"/>
  <c r="AF39" i="4"/>
  <c r="AD39" i="4"/>
  <c r="AC39" i="4"/>
  <c r="AG38" i="4"/>
  <c r="AF38" i="4"/>
  <c r="AD38" i="4"/>
  <c r="AC38" i="4"/>
  <c r="AG37" i="4"/>
  <c r="AF37" i="4"/>
  <c r="AD37" i="4"/>
  <c r="AC37" i="4"/>
  <c r="AG36" i="4"/>
  <c r="AF36" i="4"/>
  <c r="AD36" i="4"/>
  <c r="AC36" i="4"/>
  <c r="AF35" i="4"/>
  <c r="AD35" i="4"/>
  <c r="AC35" i="4"/>
  <c r="AG34" i="4"/>
  <c r="AF34" i="4"/>
  <c r="AD34" i="4"/>
  <c r="AC34" i="4"/>
  <c r="AG33" i="4"/>
  <c r="AF33" i="4"/>
  <c r="AD33" i="4"/>
  <c r="AC33" i="4"/>
  <c r="AG32" i="4"/>
  <c r="AF32" i="4"/>
  <c r="AD32" i="4"/>
  <c r="AC32" i="4"/>
  <c r="AG31" i="4"/>
  <c r="AF31" i="4"/>
  <c r="AD31" i="4"/>
  <c r="AC31" i="4"/>
  <c r="AG30" i="4"/>
  <c r="AF30" i="4"/>
  <c r="AD30" i="4"/>
  <c r="AC30" i="4"/>
  <c r="AG29" i="4"/>
  <c r="AF29" i="4"/>
  <c r="AD29" i="4"/>
  <c r="AC29" i="4"/>
  <c r="AG28" i="4"/>
  <c r="AF28" i="4"/>
  <c r="AD28" i="4"/>
  <c r="AC28" i="4"/>
  <c r="AG27" i="4"/>
  <c r="AF27" i="4"/>
  <c r="AD27" i="4"/>
  <c r="AC27" i="4"/>
  <c r="AF26" i="4"/>
  <c r="AD26" i="4"/>
  <c r="AC26" i="4"/>
  <c r="AG25" i="4"/>
  <c r="AF25" i="4"/>
  <c r="AD25" i="4"/>
  <c r="AC25" i="4"/>
  <c r="AG24" i="4"/>
  <c r="AF24" i="4"/>
  <c r="AD24" i="4"/>
  <c r="AC24" i="4"/>
  <c r="AF23" i="4"/>
  <c r="AD23" i="4"/>
  <c r="AC23" i="4"/>
  <c r="AG22" i="4"/>
  <c r="AF22" i="4"/>
  <c r="AD22" i="4"/>
  <c r="AC22" i="4"/>
  <c r="AG21" i="4"/>
  <c r="AF21" i="4"/>
  <c r="AD21" i="4"/>
  <c r="AC21" i="4"/>
  <c r="AF20" i="4"/>
  <c r="AD20" i="4"/>
  <c r="AC20" i="4"/>
  <c r="AG19" i="4"/>
  <c r="AF19" i="4"/>
  <c r="AD19" i="4"/>
  <c r="AC19" i="4"/>
  <c r="AG18" i="4"/>
  <c r="AF18" i="4"/>
  <c r="AD18" i="4"/>
  <c r="AC18" i="4"/>
  <c r="AF17" i="4"/>
  <c r="AD17" i="4"/>
  <c r="AC17" i="4"/>
  <c r="AG16" i="4"/>
  <c r="AF16" i="4"/>
  <c r="AD16" i="4"/>
  <c r="AC16" i="4"/>
  <c r="AG15" i="4"/>
  <c r="AF15" i="4"/>
  <c r="AD15" i="4"/>
  <c r="AC15" i="4"/>
  <c r="AG14" i="4"/>
  <c r="AF14" i="4"/>
  <c r="AD14" i="4"/>
  <c r="AC14" i="4"/>
  <c r="AG13" i="4"/>
  <c r="AF13" i="4"/>
  <c r="AD13" i="4"/>
  <c r="AC13" i="4"/>
  <c r="AG12" i="4"/>
  <c r="AF12" i="4"/>
  <c r="AD12" i="4"/>
  <c r="AC12" i="4"/>
  <c r="AF11" i="4"/>
  <c r="AD11" i="4"/>
  <c r="AC11" i="4"/>
  <c r="AG10" i="4"/>
  <c r="AF10" i="4"/>
  <c r="AD10" i="4"/>
  <c r="AC10" i="4"/>
  <c r="AG9" i="4"/>
  <c r="AF9" i="4"/>
  <c r="AD9" i="4"/>
  <c r="AC9" i="4"/>
  <c r="AF8" i="4"/>
  <c r="AD8" i="4"/>
  <c r="AC8" i="4"/>
  <c r="AG7" i="4"/>
  <c r="AF7" i="4"/>
  <c r="AD7" i="4"/>
  <c r="AC7" i="4"/>
  <c r="AG6" i="4"/>
  <c r="AF6" i="4"/>
  <c r="AD6" i="4"/>
  <c r="AC6" i="4"/>
  <c r="AF5" i="4"/>
  <c r="AD5" i="4"/>
  <c r="AC5" i="4"/>
  <c r="AG1" i="4"/>
  <c r="AG35" i="23"/>
  <c r="AF35" i="23"/>
  <c r="AD35" i="23"/>
  <c r="AC35" i="23"/>
  <c r="AG34" i="23"/>
  <c r="AF34" i="23"/>
  <c r="AD34" i="23"/>
  <c r="AC34" i="23"/>
  <c r="AG33" i="23"/>
  <c r="AF33" i="23"/>
  <c r="AD33" i="23"/>
  <c r="AC33" i="23"/>
  <c r="AG32" i="23"/>
  <c r="AF32" i="23"/>
  <c r="AD32" i="23"/>
  <c r="AC32" i="23"/>
  <c r="AG31" i="23"/>
  <c r="AF31" i="23"/>
  <c r="AD31" i="23"/>
  <c r="AC31" i="23"/>
  <c r="AF30" i="23"/>
  <c r="AD30" i="23"/>
  <c r="AC30" i="23"/>
  <c r="AG29" i="23"/>
  <c r="AF29" i="23"/>
  <c r="AD29" i="23"/>
  <c r="AC29" i="23"/>
  <c r="AG28" i="23"/>
  <c r="AF28" i="23"/>
  <c r="AD28" i="23"/>
  <c r="AC28" i="23"/>
  <c r="AG27" i="23"/>
  <c r="AF27" i="23"/>
  <c r="AD27" i="23"/>
  <c r="AC27" i="23"/>
  <c r="AG26" i="23"/>
  <c r="AF26" i="23"/>
  <c r="AD26" i="23"/>
  <c r="AC26" i="23"/>
  <c r="AG25" i="23"/>
  <c r="AF25" i="23"/>
  <c r="AD25" i="23"/>
  <c r="AC25" i="23"/>
  <c r="AG24" i="23"/>
  <c r="AF24" i="23"/>
  <c r="AD24" i="23"/>
  <c r="AC24" i="23"/>
  <c r="AG23" i="23"/>
  <c r="AF23" i="23"/>
  <c r="AD23" i="23"/>
  <c r="AC23" i="23"/>
  <c r="AG22" i="23"/>
  <c r="AF22" i="23"/>
  <c r="AD22" i="23"/>
  <c r="AC22" i="23"/>
  <c r="AF21" i="23"/>
  <c r="AD21" i="23"/>
  <c r="AC21" i="23"/>
  <c r="AG20" i="23"/>
  <c r="AF20" i="23"/>
  <c r="AD20" i="23"/>
  <c r="AC20" i="23"/>
  <c r="AG19" i="23"/>
  <c r="AF19" i="23"/>
  <c r="AD19" i="23"/>
  <c r="AC19" i="23"/>
  <c r="AF18" i="23"/>
  <c r="AD18" i="23"/>
  <c r="AC18" i="23"/>
  <c r="AG17" i="23"/>
  <c r="AF17" i="23"/>
  <c r="AD17" i="23"/>
  <c r="AC17" i="23"/>
  <c r="AG16" i="23"/>
  <c r="AF16" i="23"/>
  <c r="AD16" i="23"/>
  <c r="AC16" i="23"/>
  <c r="AG15" i="23"/>
  <c r="AF15" i="23"/>
  <c r="AD15" i="23"/>
  <c r="AC15" i="23"/>
  <c r="AG14" i="23"/>
  <c r="AF14" i="23"/>
  <c r="AD14" i="23"/>
  <c r="AC14" i="23"/>
  <c r="AG13" i="23"/>
  <c r="AF13" i="23"/>
  <c r="AD13" i="23"/>
  <c r="AC13" i="23"/>
  <c r="AG12" i="23"/>
  <c r="AF12" i="23"/>
  <c r="AD12" i="23"/>
  <c r="AC12" i="23"/>
  <c r="AF11" i="23"/>
  <c r="AD11" i="23"/>
  <c r="AC11" i="23"/>
  <c r="AG10" i="23"/>
  <c r="AF10" i="23"/>
  <c r="AD10" i="23"/>
  <c r="AC10" i="23"/>
  <c r="AG9" i="23"/>
  <c r="AF9" i="23"/>
  <c r="AD9" i="23"/>
  <c r="AC9" i="23"/>
  <c r="AF8" i="23"/>
  <c r="AD8" i="23"/>
  <c r="AC8" i="23"/>
  <c r="AG7" i="23"/>
  <c r="AF7" i="23"/>
  <c r="AD7" i="23"/>
  <c r="AC7" i="23"/>
  <c r="AG6" i="23"/>
  <c r="AF6" i="23"/>
  <c r="AD6" i="23"/>
  <c r="AC6" i="23"/>
  <c r="AF5" i="23"/>
  <c r="AD5" i="23"/>
  <c r="AC5" i="23"/>
  <c r="AG1" i="23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5" i="2"/>
  <c r="AG6" i="2"/>
  <c r="AG7" i="2"/>
  <c r="AG9" i="2"/>
  <c r="AG10" i="2"/>
  <c r="AG12" i="2"/>
  <c r="AG13" i="2"/>
  <c r="AG14" i="2"/>
  <c r="AG15" i="2"/>
  <c r="AG16" i="2"/>
  <c r="AG18" i="2"/>
  <c r="AG19" i="2"/>
  <c r="AG21" i="2"/>
  <c r="AG22" i="2"/>
  <c r="AG24" i="2"/>
  <c r="AG25" i="2"/>
  <c r="AG27" i="2"/>
  <c r="AG28" i="2"/>
  <c r="AG29" i="2"/>
  <c r="AG30" i="2"/>
  <c r="AG31" i="2"/>
  <c r="AG32" i="2"/>
  <c r="AG33" i="2"/>
  <c r="AG34" i="2"/>
  <c r="AG36" i="2"/>
  <c r="AG37" i="2"/>
  <c r="AG39" i="2"/>
  <c r="AG40" i="2"/>
  <c r="AG41" i="2"/>
  <c r="AG42" i="2"/>
  <c r="AG43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D5" i="2"/>
  <c r="AC5" i="2"/>
  <c r="AG1" i="2"/>
  <c r="AG2" i="23"/>
  <c r="AG3" i="23" s="1"/>
  <c r="AG18" i="23" s="1"/>
  <c r="AG2" i="11"/>
  <c r="AG2" i="25"/>
  <c r="AG3" i="25" s="1"/>
  <c r="C5" i="31"/>
  <c r="C5" i="30"/>
  <c r="C5" i="29"/>
  <c r="C6" i="29"/>
  <c r="C7" i="29"/>
  <c r="D5" i="29"/>
  <c r="D6" i="29"/>
  <c r="D7" i="29"/>
  <c r="C180" i="31"/>
  <c r="C167" i="31"/>
  <c r="C155" i="31"/>
  <c r="C141" i="31"/>
  <c r="C124" i="31"/>
  <c r="C111" i="31"/>
  <c r="C87" i="31"/>
  <c r="C43" i="31"/>
  <c r="C18" i="31"/>
  <c r="C183" i="30"/>
  <c r="C144" i="30"/>
  <c r="C127" i="30"/>
  <c r="C14" i="30"/>
  <c r="C18" i="30"/>
  <c r="C31" i="30"/>
  <c r="C46" i="30"/>
  <c r="C65" i="30"/>
  <c r="C183" i="31"/>
  <c r="C184" i="31"/>
  <c r="C187" i="31"/>
  <c r="C188" i="31"/>
  <c r="C189" i="31"/>
  <c r="C191" i="31"/>
  <c r="C192" i="31"/>
  <c r="C195" i="31"/>
  <c r="C196" i="31"/>
  <c r="C197" i="31"/>
  <c r="C187" i="30"/>
  <c r="C188" i="30"/>
  <c r="C195" i="30"/>
  <c r="C198" i="30"/>
  <c r="C200" i="30"/>
  <c r="C201" i="30"/>
  <c r="C203" i="30"/>
  <c r="C217" i="30"/>
  <c r="C235" i="30"/>
  <c r="C236" i="30"/>
  <c r="C248" i="30"/>
  <c r="C256" i="30"/>
  <c r="C257" i="30"/>
  <c r="C259" i="30"/>
  <c r="C260" i="30"/>
  <c r="C263" i="30"/>
  <c r="C267" i="30"/>
  <c r="C271" i="30"/>
  <c r="C275" i="30"/>
  <c r="C281" i="30"/>
  <c r="C283" i="30"/>
  <c r="C291" i="30"/>
  <c r="C297" i="30"/>
  <c r="C299" i="30"/>
  <c r="C303" i="30"/>
  <c r="C304" i="30"/>
  <c r="C315" i="30"/>
  <c r="C316" i="30"/>
  <c r="C191" i="30"/>
  <c r="C192" i="30"/>
  <c r="C193" i="30"/>
  <c r="C196" i="30"/>
  <c r="C199" i="30"/>
  <c r="C204" i="30"/>
  <c r="C207" i="30"/>
  <c r="C208" i="30"/>
  <c r="C209" i="30"/>
  <c r="C211" i="30"/>
  <c r="C212" i="30"/>
  <c r="C215" i="30"/>
  <c r="C216" i="30"/>
  <c r="C219" i="30"/>
  <c r="C220" i="30"/>
  <c r="C223" i="30"/>
  <c r="C224" i="30"/>
  <c r="C225" i="30"/>
  <c r="C227" i="30"/>
  <c r="C228" i="30"/>
  <c r="C231" i="30"/>
  <c r="C232" i="30"/>
  <c r="C233" i="30"/>
  <c r="C239" i="30"/>
  <c r="C240" i="30"/>
  <c r="C241" i="30"/>
  <c r="C243" i="30"/>
  <c r="C244" i="30"/>
  <c r="C247" i="30"/>
  <c r="C249" i="30"/>
  <c r="C251" i="30"/>
  <c r="C252" i="30"/>
  <c r="C254" i="30"/>
  <c r="C255" i="30"/>
  <c r="C264" i="30"/>
  <c r="C265" i="30"/>
  <c r="C268" i="30"/>
  <c r="C272" i="30"/>
  <c r="C273" i="30"/>
  <c r="C276" i="30"/>
  <c r="C278" i="30"/>
  <c r="C279" i="30"/>
  <c r="C280" i="30"/>
  <c r="C284" i="30"/>
  <c r="C286" i="30"/>
  <c r="C287" i="30"/>
  <c r="C288" i="30"/>
  <c r="C289" i="30"/>
  <c r="C292" i="30"/>
  <c r="C295" i="30"/>
  <c r="C296" i="30"/>
  <c r="C300" i="30"/>
  <c r="C305" i="30"/>
  <c r="C307" i="30"/>
  <c r="C308" i="30"/>
  <c r="C311" i="30"/>
  <c r="C312" i="30"/>
  <c r="C313" i="30"/>
  <c r="C319" i="30"/>
  <c r="C320" i="30"/>
  <c r="C321" i="30"/>
  <c r="C323" i="30"/>
  <c r="C324" i="30"/>
  <c r="C327" i="30"/>
  <c r="C328" i="30"/>
  <c r="C329" i="30"/>
  <c r="C331" i="30"/>
  <c r="C332" i="30"/>
  <c r="C335" i="30"/>
  <c r="C336" i="30"/>
  <c r="C337" i="30"/>
  <c r="C339" i="30"/>
  <c r="C340" i="30"/>
  <c r="C343" i="30"/>
  <c r="C344" i="30"/>
  <c r="C345" i="30"/>
  <c r="C347" i="30"/>
  <c r="C348" i="30"/>
  <c r="C351" i="30"/>
  <c r="C352" i="30"/>
  <c r="C353" i="30"/>
  <c r="C355" i="30"/>
  <c r="C356" i="30"/>
  <c r="C359" i="30"/>
  <c r="C360" i="30"/>
  <c r="C361" i="30"/>
  <c r="C363" i="30"/>
  <c r="C364" i="30"/>
  <c r="C367" i="30"/>
  <c r="C368" i="30"/>
  <c r="C369" i="30"/>
  <c r="C371" i="30"/>
  <c r="C372" i="30"/>
  <c r="C375" i="30"/>
  <c r="C376" i="30"/>
  <c r="C185" i="30"/>
  <c r="A185" i="33"/>
  <c r="A173" i="33"/>
  <c r="A823" i="27" s="1"/>
  <c r="B823" i="27" s="1"/>
  <c r="A161" i="33"/>
  <c r="A811" i="27" s="1"/>
  <c r="B811" i="27" s="1"/>
  <c r="A149" i="33"/>
  <c r="A799" i="27" s="1"/>
  <c r="B799" i="27" s="1"/>
  <c r="A137" i="33"/>
  <c r="A787" i="27" s="1"/>
  <c r="B787" i="27" s="1"/>
  <c r="A125" i="33"/>
  <c r="A775" i="27" s="1"/>
  <c r="B775" i="27" s="1"/>
  <c r="A113" i="33"/>
  <c r="A763" i="27" s="1"/>
  <c r="B763" i="27" s="1"/>
  <c r="A101" i="33"/>
  <c r="A751" i="27" s="1"/>
  <c r="B751" i="27" s="1"/>
  <c r="A89" i="33"/>
  <c r="A739" i="27" s="1"/>
  <c r="B739" i="27" s="1"/>
  <c r="A77" i="33"/>
  <c r="A727" i="27" s="1"/>
  <c r="B727" i="27" s="1"/>
  <c r="A65" i="33"/>
  <c r="A715" i="27" s="1"/>
  <c r="B715" i="27" s="1"/>
  <c r="A53" i="33"/>
  <c r="A41" i="33"/>
  <c r="A691" i="27" s="1"/>
  <c r="B691" i="27" s="1"/>
  <c r="A29" i="33"/>
  <c r="A679" i="27" s="1"/>
  <c r="B679" i="27" s="1"/>
  <c r="A17" i="33"/>
  <c r="A667" i="27" s="1"/>
  <c r="B667" i="27" s="1"/>
  <c r="A5" i="33"/>
  <c r="A655" i="27" s="1"/>
  <c r="B655" i="27" s="1"/>
  <c r="A703" i="27"/>
  <c r="B703" i="27" s="1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655" i="27"/>
  <c r="A673" i="27"/>
  <c r="B673" i="27" s="1"/>
  <c r="A674" i="27"/>
  <c r="B674" i="27" s="1"/>
  <c r="A675" i="27"/>
  <c r="B675" i="27" s="1"/>
  <c r="A676" i="27"/>
  <c r="B676" i="27" s="1"/>
  <c r="A677" i="27"/>
  <c r="B677" i="27" s="1"/>
  <c r="A678" i="27"/>
  <c r="B678" i="27" s="1"/>
  <c r="A680" i="27"/>
  <c r="B680" i="27" s="1"/>
  <c r="A681" i="27"/>
  <c r="B681" i="27" s="1"/>
  <c r="A682" i="27"/>
  <c r="B682" i="27" s="1"/>
  <c r="A683" i="27"/>
  <c r="B683" i="27" s="1"/>
  <c r="A684" i="27"/>
  <c r="B684" i="27" s="1"/>
  <c r="A685" i="27"/>
  <c r="B685" i="27" s="1"/>
  <c r="A686" i="27"/>
  <c r="B686" i="27"/>
  <c r="A687" i="27"/>
  <c r="B687" i="27" s="1"/>
  <c r="A688" i="27"/>
  <c r="B688" i="27" s="1"/>
  <c r="A689" i="27"/>
  <c r="B689" i="27" s="1"/>
  <c r="A690" i="27"/>
  <c r="B690" i="27" s="1"/>
  <c r="A692" i="27"/>
  <c r="B692" i="27" s="1"/>
  <c r="A693" i="27"/>
  <c r="B693" i="27" s="1"/>
  <c r="A694" i="27"/>
  <c r="B694" i="27" s="1"/>
  <c r="A695" i="27"/>
  <c r="B695" i="27" s="1"/>
  <c r="A696" i="27"/>
  <c r="B696" i="27" s="1"/>
  <c r="A697" i="27"/>
  <c r="B697" i="27" s="1"/>
  <c r="A698" i="27"/>
  <c r="B698" i="27" s="1"/>
  <c r="A699" i="27"/>
  <c r="B699" i="27" s="1"/>
  <c r="A700" i="27"/>
  <c r="B700" i="27" s="1"/>
  <c r="A701" i="27"/>
  <c r="B701" i="27" s="1"/>
  <c r="A702" i="27"/>
  <c r="B702" i="27" s="1"/>
  <c r="A704" i="27"/>
  <c r="B704" i="27" s="1"/>
  <c r="A705" i="27"/>
  <c r="B705" i="27" s="1"/>
  <c r="A706" i="27"/>
  <c r="B706" i="27" s="1"/>
  <c r="A707" i="27"/>
  <c r="B707" i="27" s="1"/>
  <c r="A708" i="27"/>
  <c r="B708" i="27" s="1"/>
  <c r="A709" i="27"/>
  <c r="B709" i="27" s="1"/>
  <c r="A710" i="27"/>
  <c r="B710" i="27" s="1"/>
  <c r="A711" i="27"/>
  <c r="B711" i="27" s="1"/>
  <c r="A712" i="27"/>
  <c r="B712" i="27" s="1"/>
  <c r="A713" i="27"/>
  <c r="B713" i="27" s="1"/>
  <c r="A714" i="27"/>
  <c r="B714" i="27" s="1"/>
  <c r="A716" i="27"/>
  <c r="B716" i="27" s="1"/>
  <c r="A717" i="27"/>
  <c r="B717" i="27" s="1"/>
  <c r="A718" i="27"/>
  <c r="B718" i="27" s="1"/>
  <c r="A719" i="27"/>
  <c r="B719" i="27" s="1"/>
  <c r="A720" i="27"/>
  <c r="B720" i="27"/>
  <c r="A721" i="27"/>
  <c r="B721" i="27" s="1"/>
  <c r="A722" i="27"/>
  <c r="B722" i="27" s="1"/>
  <c r="A723" i="27"/>
  <c r="B723" i="27" s="1"/>
  <c r="A724" i="27"/>
  <c r="B724" i="27" s="1"/>
  <c r="A725" i="27"/>
  <c r="B725" i="27"/>
  <c r="A726" i="27"/>
  <c r="B726" i="27" s="1"/>
  <c r="A728" i="27"/>
  <c r="B728" i="27" s="1"/>
  <c r="A729" i="27"/>
  <c r="B729" i="27" s="1"/>
  <c r="A730" i="27"/>
  <c r="B730" i="27" s="1"/>
  <c r="A731" i="27"/>
  <c r="B731" i="27" s="1"/>
  <c r="A732" i="27"/>
  <c r="B732" i="27" s="1"/>
  <c r="A733" i="27"/>
  <c r="B733" i="27"/>
  <c r="A734" i="27"/>
  <c r="B734" i="27" s="1"/>
  <c r="A735" i="27"/>
  <c r="B735" i="27" s="1"/>
  <c r="A736" i="27"/>
  <c r="B736" i="27" s="1"/>
  <c r="A737" i="27"/>
  <c r="B737" i="27"/>
  <c r="A738" i="27"/>
  <c r="B738" i="27" s="1"/>
  <c r="A740" i="27"/>
  <c r="B740" i="27" s="1"/>
  <c r="A741" i="27"/>
  <c r="B741" i="27" s="1"/>
  <c r="A742" i="27"/>
  <c r="B742" i="27" s="1"/>
  <c r="A743" i="27"/>
  <c r="B743" i="27" s="1"/>
  <c r="A744" i="27"/>
  <c r="B744" i="27" s="1"/>
  <c r="A745" i="27"/>
  <c r="B745" i="27" s="1"/>
  <c r="A746" i="27"/>
  <c r="B746" i="27" s="1"/>
  <c r="A747" i="27"/>
  <c r="B747" i="27" s="1"/>
  <c r="A748" i="27"/>
  <c r="B748" i="27" s="1"/>
  <c r="A749" i="27"/>
  <c r="B749" i="27" s="1"/>
  <c r="A750" i="27"/>
  <c r="B750" i="27" s="1"/>
  <c r="A752" i="27"/>
  <c r="B752" i="27" s="1"/>
  <c r="A753" i="27"/>
  <c r="B753" i="27" s="1"/>
  <c r="A754" i="27"/>
  <c r="B754" i="27" s="1"/>
  <c r="A755" i="27"/>
  <c r="B755" i="27" s="1"/>
  <c r="A756" i="27"/>
  <c r="B756" i="27"/>
  <c r="A757" i="27"/>
  <c r="B757" i="27" s="1"/>
  <c r="A758" i="27"/>
  <c r="B758" i="27" s="1"/>
  <c r="A759" i="27"/>
  <c r="B759" i="27" s="1"/>
  <c r="A760" i="27"/>
  <c r="B760" i="27" s="1"/>
  <c r="A761" i="27"/>
  <c r="B761" i="27" s="1"/>
  <c r="A762" i="27"/>
  <c r="B762" i="27" s="1"/>
  <c r="A764" i="27"/>
  <c r="B764" i="27" s="1"/>
  <c r="A765" i="27"/>
  <c r="B765" i="27" s="1"/>
  <c r="A766" i="27"/>
  <c r="B766" i="27" s="1"/>
  <c r="A767" i="27"/>
  <c r="B767" i="27" s="1"/>
  <c r="A768" i="27"/>
  <c r="B768" i="27" s="1"/>
  <c r="A769" i="27"/>
  <c r="B769" i="27" s="1"/>
  <c r="A770" i="27"/>
  <c r="B770" i="27" s="1"/>
  <c r="A771" i="27"/>
  <c r="B771" i="27" s="1"/>
  <c r="A772" i="27"/>
  <c r="B772" i="27" s="1"/>
  <c r="A773" i="27"/>
  <c r="B773" i="27" s="1"/>
  <c r="A774" i="27"/>
  <c r="B774" i="27" s="1"/>
  <c r="A776" i="27"/>
  <c r="B776" i="27" s="1"/>
  <c r="A777" i="27"/>
  <c r="B777" i="27" s="1"/>
  <c r="A778" i="27"/>
  <c r="B778" i="27" s="1"/>
  <c r="A779" i="27"/>
  <c r="B779" i="27" s="1"/>
  <c r="A780" i="27"/>
  <c r="B780" i="27" s="1"/>
  <c r="A781" i="27"/>
  <c r="B781" i="27" s="1"/>
  <c r="A782" i="27"/>
  <c r="B782" i="27" s="1"/>
  <c r="A783" i="27"/>
  <c r="B783" i="27" s="1"/>
  <c r="A784" i="27"/>
  <c r="B784" i="27" s="1"/>
  <c r="A785" i="27"/>
  <c r="B785" i="27" s="1"/>
  <c r="A786" i="27"/>
  <c r="B786" i="27" s="1"/>
  <c r="A788" i="27"/>
  <c r="B788" i="27" s="1"/>
  <c r="A789" i="27"/>
  <c r="B789" i="27" s="1"/>
  <c r="A790" i="27"/>
  <c r="B790" i="27" s="1"/>
  <c r="A791" i="27"/>
  <c r="B791" i="27" s="1"/>
  <c r="A792" i="27"/>
  <c r="B792" i="27" s="1"/>
  <c r="A793" i="27"/>
  <c r="B793" i="27" s="1"/>
  <c r="A794" i="27"/>
  <c r="B794" i="27" s="1"/>
  <c r="A795" i="27"/>
  <c r="B795" i="27" s="1"/>
  <c r="A796" i="27"/>
  <c r="B796" i="27" s="1"/>
  <c r="A797" i="27"/>
  <c r="B797" i="27" s="1"/>
  <c r="A798" i="27"/>
  <c r="B798" i="27" s="1"/>
  <c r="A800" i="27"/>
  <c r="B800" i="27"/>
  <c r="A801" i="27"/>
  <c r="B801" i="27" s="1"/>
  <c r="A802" i="27"/>
  <c r="B802" i="27" s="1"/>
  <c r="A803" i="27"/>
  <c r="B803" i="27" s="1"/>
  <c r="A804" i="27"/>
  <c r="B804" i="27" s="1"/>
  <c r="A805" i="27"/>
  <c r="B805" i="27" s="1"/>
  <c r="A806" i="27"/>
  <c r="B806" i="27" s="1"/>
  <c r="A807" i="27"/>
  <c r="B807" i="27" s="1"/>
  <c r="A808" i="27"/>
  <c r="B808" i="27" s="1"/>
  <c r="A809" i="27"/>
  <c r="B809" i="27" s="1"/>
  <c r="A810" i="27"/>
  <c r="B810" i="27" s="1"/>
  <c r="A812" i="27"/>
  <c r="B812" i="27" s="1"/>
  <c r="A813" i="27"/>
  <c r="B813" i="27" s="1"/>
  <c r="A814" i="27"/>
  <c r="B814" i="27" s="1"/>
  <c r="A815" i="27"/>
  <c r="B815" i="27" s="1"/>
  <c r="A816" i="27"/>
  <c r="B816" i="27" s="1"/>
  <c r="A817" i="27"/>
  <c r="B817" i="27" s="1"/>
  <c r="A818" i="27"/>
  <c r="B818" i="27" s="1"/>
  <c r="A819" i="27"/>
  <c r="B819" i="27" s="1"/>
  <c r="A820" i="27"/>
  <c r="B820" i="27" s="1"/>
  <c r="A821" i="27"/>
  <c r="B821" i="27" s="1"/>
  <c r="A822" i="27"/>
  <c r="B822" i="27" s="1"/>
  <c r="A824" i="27"/>
  <c r="B824" i="27" s="1"/>
  <c r="A825" i="27"/>
  <c r="B825" i="27" s="1"/>
  <c r="A826" i="27"/>
  <c r="B826" i="27" s="1"/>
  <c r="A827" i="27"/>
  <c r="B827" i="27" s="1"/>
  <c r="A828" i="27"/>
  <c r="B828" i="27" s="1"/>
  <c r="A829" i="27"/>
  <c r="B829" i="27" s="1"/>
  <c r="A830" i="27"/>
  <c r="B830" i="27" s="1"/>
  <c r="A831" i="27"/>
  <c r="B831" i="27" s="1"/>
  <c r="A832" i="27"/>
  <c r="B832" i="27" s="1"/>
  <c r="A833" i="27"/>
  <c r="B833" i="27" s="1"/>
  <c r="A834" i="27"/>
  <c r="B834" i="27" s="1"/>
  <c r="A835" i="27"/>
  <c r="B835" i="27" s="1"/>
  <c r="A836" i="27"/>
  <c r="B836" i="27" s="1"/>
  <c r="A837" i="27"/>
  <c r="B837" i="27" s="1"/>
  <c r="A838" i="27"/>
  <c r="B838" i="27" s="1"/>
  <c r="A839" i="27"/>
  <c r="B839" i="27" s="1"/>
  <c r="A840" i="27"/>
  <c r="B840" i="27" s="1"/>
  <c r="A841" i="27"/>
  <c r="B841" i="27" s="1"/>
  <c r="A842" i="27"/>
  <c r="B842" i="27" s="1"/>
  <c r="A843" i="27"/>
  <c r="B843" i="27" s="1"/>
  <c r="A844" i="27"/>
  <c r="B844" i="27" s="1"/>
  <c r="A845" i="27"/>
  <c r="B845" i="27" s="1"/>
  <c r="A846" i="27"/>
  <c r="B846" i="27" s="1"/>
  <c r="A847" i="27"/>
  <c r="B847" i="27" s="1"/>
  <c r="A848" i="27"/>
  <c r="B848" i="27" s="1"/>
  <c r="A849" i="27"/>
  <c r="B849" i="27" s="1"/>
  <c r="A850" i="27"/>
  <c r="B850" i="27" s="1"/>
  <c r="A851" i="27"/>
  <c r="B851" i="27" s="1"/>
  <c r="A852" i="27"/>
  <c r="B852" i="27" s="1"/>
  <c r="A853" i="27"/>
  <c r="B853" i="27" s="1"/>
  <c r="A656" i="27"/>
  <c r="B656" i="27" s="1"/>
  <c r="A657" i="27"/>
  <c r="B657" i="27" s="1"/>
  <c r="A658" i="27"/>
  <c r="B658" i="27" s="1"/>
  <c r="A659" i="27"/>
  <c r="B659" i="27" s="1"/>
  <c r="A660" i="27"/>
  <c r="B660" i="27" s="1"/>
  <c r="A661" i="27"/>
  <c r="B661" i="27" s="1"/>
  <c r="A662" i="27"/>
  <c r="B662" i="27" s="1"/>
  <c r="A663" i="27"/>
  <c r="B663" i="27" s="1"/>
  <c r="A664" i="27"/>
  <c r="B664" i="27" s="1"/>
  <c r="A665" i="27"/>
  <c r="B665" i="27" s="1"/>
  <c r="A666" i="27"/>
  <c r="B666" i="27" s="1"/>
  <c r="A668" i="27"/>
  <c r="B668" i="27" s="1"/>
  <c r="A669" i="27"/>
  <c r="B669" i="27" s="1"/>
  <c r="A670" i="27"/>
  <c r="B670" i="27" s="1"/>
  <c r="A671" i="27"/>
  <c r="B671" i="27" s="1"/>
  <c r="A672" i="27"/>
  <c r="B672" i="27" s="1"/>
  <c r="A654" i="27"/>
  <c r="D185" i="33"/>
  <c r="F835" i="27" s="1"/>
  <c r="E185" i="33"/>
  <c r="G835" i="27"/>
  <c r="F185" i="33"/>
  <c r="H835" i="27" s="1"/>
  <c r="G185" i="33"/>
  <c r="I835" i="27" s="1"/>
  <c r="H185" i="33"/>
  <c r="J835" i="27" s="1"/>
  <c r="I185" i="33"/>
  <c r="K835" i="27" s="1"/>
  <c r="J185" i="33"/>
  <c r="L835" i="27" s="1"/>
  <c r="K185" i="33"/>
  <c r="M835" i="27" s="1"/>
  <c r="L185" i="33"/>
  <c r="N835" i="27" s="1"/>
  <c r="M185" i="33"/>
  <c r="O835" i="27" s="1"/>
  <c r="N185" i="33"/>
  <c r="P835" i="27" s="1"/>
  <c r="O185" i="33"/>
  <c r="Q835" i="27" s="1"/>
  <c r="P185" i="33"/>
  <c r="R835" i="27" s="1"/>
  <c r="Q185" i="33"/>
  <c r="S835" i="27" s="1"/>
  <c r="R185" i="33"/>
  <c r="T835" i="27" s="1"/>
  <c r="S185" i="33"/>
  <c r="U835" i="27" s="1"/>
  <c r="T185" i="33"/>
  <c r="V835" i="27" s="1"/>
  <c r="U185" i="33"/>
  <c r="W835" i="27" s="1"/>
  <c r="V185" i="33"/>
  <c r="X835" i="27" s="1"/>
  <c r="W185" i="33"/>
  <c r="Y835" i="27"/>
  <c r="X185" i="33"/>
  <c r="Z835" i="27" s="1"/>
  <c r="Y185" i="33"/>
  <c r="AA835" i="27" s="1"/>
  <c r="Z185" i="33"/>
  <c r="AB835" i="27" s="1"/>
  <c r="D186" i="33"/>
  <c r="F836" i="27" s="1"/>
  <c r="E186" i="33"/>
  <c r="G836" i="27" s="1"/>
  <c r="F186" i="33"/>
  <c r="H836" i="27"/>
  <c r="G186" i="33"/>
  <c r="I836" i="27" s="1"/>
  <c r="H186" i="33"/>
  <c r="J836" i="27"/>
  <c r="I186" i="33"/>
  <c r="K836" i="27" s="1"/>
  <c r="J186" i="33"/>
  <c r="L836" i="27" s="1"/>
  <c r="K186" i="33"/>
  <c r="M836" i="27" s="1"/>
  <c r="L186" i="33"/>
  <c r="N836" i="27"/>
  <c r="M186" i="33"/>
  <c r="O836" i="27" s="1"/>
  <c r="N186" i="33"/>
  <c r="P836" i="27" s="1"/>
  <c r="O186" i="33"/>
  <c r="Q836" i="27" s="1"/>
  <c r="P186" i="33"/>
  <c r="R836" i="27"/>
  <c r="Q186" i="33"/>
  <c r="S836" i="27" s="1"/>
  <c r="R186" i="33"/>
  <c r="T836" i="27" s="1"/>
  <c r="S186" i="33"/>
  <c r="U836" i="27" s="1"/>
  <c r="T186" i="33"/>
  <c r="V836" i="27" s="1"/>
  <c r="U186" i="33"/>
  <c r="W836" i="27" s="1"/>
  <c r="V186" i="33"/>
  <c r="X836" i="27" s="1"/>
  <c r="W186" i="33"/>
  <c r="Y836" i="27" s="1"/>
  <c r="X186" i="33"/>
  <c r="Z836" i="27"/>
  <c r="Y186" i="33"/>
  <c r="AA836" i="27" s="1"/>
  <c r="Z186" i="33"/>
  <c r="AB836" i="27" s="1"/>
  <c r="D187" i="33"/>
  <c r="F837" i="27" s="1"/>
  <c r="E187" i="33"/>
  <c r="G837" i="27" s="1"/>
  <c r="F187" i="33"/>
  <c r="H837" i="27" s="1"/>
  <c r="G187" i="33"/>
  <c r="I837" i="27"/>
  <c r="H187" i="33"/>
  <c r="J837" i="27" s="1"/>
  <c r="I187" i="33"/>
  <c r="K837" i="27"/>
  <c r="J187" i="33"/>
  <c r="L837" i="27" s="1"/>
  <c r="K187" i="33"/>
  <c r="M837" i="27" s="1"/>
  <c r="L187" i="33"/>
  <c r="N837" i="27" s="1"/>
  <c r="M187" i="33"/>
  <c r="O837" i="27" s="1"/>
  <c r="N187" i="33"/>
  <c r="P837" i="27" s="1"/>
  <c r="O187" i="33"/>
  <c r="Q837" i="27"/>
  <c r="P187" i="33"/>
  <c r="R837" i="27" s="1"/>
  <c r="Q187" i="33"/>
  <c r="S837" i="27"/>
  <c r="R187" i="33"/>
  <c r="T837" i="27" s="1"/>
  <c r="S187" i="33"/>
  <c r="U837" i="27" s="1"/>
  <c r="T187" i="33"/>
  <c r="V837" i="27" s="1"/>
  <c r="U187" i="33"/>
  <c r="W837" i="27"/>
  <c r="V187" i="33"/>
  <c r="X837" i="27" s="1"/>
  <c r="W187" i="33"/>
  <c r="Y837" i="27" s="1"/>
  <c r="X187" i="33"/>
  <c r="Z837" i="27" s="1"/>
  <c r="Y187" i="33"/>
  <c r="AA837" i="27" s="1"/>
  <c r="Z187" i="33"/>
  <c r="AB837" i="27" s="1"/>
  <c r="D188" i="33"/>
  <c r="F838" i="27" s="1"/>
  <c r="E188" i="33"/>
  <c r="G838" i="27" s="1"/>
  <c r="F188" i="33"/>
  <c r="H838" i="27" s="1"/>
  <c r="G188" i="33"/>
  <c r="I838" i="27" s="1"/>
  <c r="H188" i="33"/>
  <c r="J838" i="27" s="1"/>
  <c r="I188" i="33"/>
  <c r="K838" i="27" s="1"/>
  <c r="J188" i="33"/>
  <c r="L838" i="27"/>
  <c r="K188" i="33"/>
  <c r="M838" i="27" s="1"/>
  <c r="L188" i="33"/>
  <c r="N838" i="27" s="1"/>
  <c r="M188" i="33"/>
  <c r="O838" i="27" s="1"/>
  <c r="N188" i="33"/>
  <c r="P838" i="27" s="1"/>
  <c r="O188" i="33"/>
  <c r="Q838" i="27" s="1"/>
  <c r="P188" i="33"/>
  <c r="R838" i="27" s="1"/>
  <c r="Q188" i="33"/>
  <c r="S838" i="27" s="1"/>
  <c r="R188" i="33"/>
  <c r="T838" i="27"/>
  <c r="S188" i="33"/>
  <c r="U838" i="27" s="1"/>
  <c r="T188" i="33"/>
  <c r="V838" i="27" s="1"/>
  <c r="U188" i="33"/>
  <c r="W838" i="27" s="1"/>
  <c r="V188" i="33"/>
  <c r="X838" i="27" s="1"/>
  <c r="W188" i="33"/>
  <c r="Y838" i="27" s="1"/>
  <c r="X188" i="33"/>
  <c r="Z838" i="27" s="1"/>
  <c r="Y188" i="33"/>
  <c r="AA838" i="27" s="1"/>
  <c r="Z188" i="33"/>
  <c r="AB838" i="27" s="1"/>
  <c r="D189" i="33"/>
  <c r="F839" i="27" s="1"/>
  <c r="E189" i="33"/>
  <c r="G839" i="27" s="1"/>
  <c r="F189" i="33"/>
  <c r="H839" i="27" s="1"/>
  <c r="G189" i="33"/>
  <c r="I839" i="27" s="1"/>
  <c r="H189" i="33"/>
  <c r="J839" i="27" s="1"/>
  <c r="I189" i="33"/>
  <c r="K839" i="27"/>
  <c r="J189" i="33"/>
  <c r="L839" i="27" s="1"/>
  <c r="K189" i="33"/>
  <c r="M839" i="27"/>
  <c r="L189" i="33"/>
  <c r="N839" i="27" s="1"/>
  <c r="M189" i="33"/>
  <c r="O839" i="27" s="1"/>
  <c r="N189" i="33"/>
  <c r="P839" i="27" s="1"/>
  <c r="O189" i="33"/>
  <c r="Q839" i="27" s="1"/>
  <c r="P189" i="33"/>
  <c r="R839" i="27" s="1"/>
  <c r="Q189" i="33"/>
  <c r="S839" i="27" s="1"/>
  <c r="R189" i="33"/>
  <c r="T839" i="27" s="1"/>
  <c r="S189" i="33"/>
  <c r="U839" i="27"/>
  <c r="T189" i="33"/>
  <c r="V839" i="27" s="1"/>
  <c r="U189" i="33"/>
  <c r="W839" i="27" s="1"/>
  <c r="V189" i="33"/>
  <c r="X839" i="27" s="1"/>
  <c r="W189" i="33"/>
  <c r="Y839" i="27" s="1"/>
  <c r="X189" i="33"/>
  <c r="Z839" i="27" s="1"/>
  <c r="Y189" i="33"/>
  <c r="AA839" i="27"/>
  <c r="Z189" i="33"/>
  <c r="AB839" i="27" s="1"/>
  <c r="D190" i="33"/>
  <c r="F840" i="27"/>
  <c r="E190" i="33"/>
  <c r="G840" i="27" s="1"/>
  <c r="F190" i="33"/>
  <c r="H840" i="27" s="1"/>
  <c r="G190" i="33"/>
  <c r="I840" i="27" s="1"/>
  <c r="H190" i="33"/>
  <c r="J840" i="27" s="1"/>
  <c r="I190" i="33"/>
  <c r="K840" i="27" s="1"/>
  <c r="J190" i="33"/>
  <c r="L840" i="27" s="1"/>
  <c r="K190" i="33"/>
  <c r="M840" i="27" s="1"/>
  <c r="L190" i="33"/>
  <c r="N840" i="27"/>
  <c r="M190" i="33"/>
  <c r="O840" i="27" s="1"/>
  <c r="N190" i="33"/>
  <c r="P840" i="27" s="1"/>
  <c r="O190" i="33"/>
  <c r="Q840" i="27" s="1"/>
  <c r="P190" i="33"/>
  <c r="R840" i="27" s="1"/>
  <c r="Q190" i="33"/>
  <c r="S840" i="27" s="1"/>
  <c r="R190" i="33"/>
  <c r="T840" i="27" s="1"/>
  <c r="S190" i="33"/>
  <c r="U840" i="27" s="1"/>
  <c r="T190" i="33"/>
  <c r="V840" i="27" s="1"/>
  <c r="U190" i="33"/>
  <c r="W840" i="27" s="1"/>
  <c r="V190" i="33"/>
  <c r="X840" i="27" s="1"/>
  <c r="W190" i="33"/>
  <c r="Y840" i="27" s="1"/>
  <c r="X190" i="33"/>
  <c r="Z840" i="27" s="1"/>
  <c r="Y190" i="33"/>
  <c r="AA840" i="27" s="1"/>
  <c r="Z190" i="33"/>
  <c r="AB840" i="27" s="1"/>
  <c r="D191" i="33"/>
  <c r="F841" i="27" s="1"/>
  <c r="E191" i="33"/>
  <c r="G841" i="27"/>
  <c r="F191" i="33"/>
  <c r="H841" i="27" s="1"/>
  <c r="G191" i="33"/>
  <c r="I841" i="27" s="1"/>
  <c r="H191" i="33"/>
  <c r="J841" i="27" s="1"/>
  <c r="I191" i="33"/>
  <c r="K841" i="27" s="1"/>
  <c r="J191" i="33"/>
  <c r="L841" i="27" s="1"/>
  <c r="K191" i="33"/>
  <c r="M841" i="27" s="1"/>
  <c r="L191" i="33"/>
  <c r="N841" i="27" s="1"/>
  <c r="M191" i="33"/>
  <c r="O841" i="27"/>
  <c r="N191" i="33"/>
  <c r="P841" i="27" s="1"/>
  <c r="O191" i="33"/>
  <c r="Q841" i="27" s="1"/>
  <c r="P191" i="33"/>
  <c r="R841" i="27" s="1"/>
  <c r="Q191" i="33"/>
  <c r="S841" i="27" s="1"/>
  <c r="R191" i="33"/>
  <c r="T841" i="27" s="1"/>
  <c r="S191" i="33"/>
  <c r="U841" i="27" s="1"/>
  <c r="T191" i="33"/>
  <c r="V841" i="27" s="1"/>
  <c r="U191" i="33"/>
  <c r="W841" i="27" s="1"/>
  <c r="V191" i="33"/>
  <c r="X841" i="27" s="1"/>
  <c r="W191" i="33"/>
  <c r="Y841" i="27" s="1"/>
  <c r="X191" i="33"/>
  <c r="Z841" i="27" s="1"/>
  <c r="Y191" i="33"/>
  <c r="AA841" i="27" s="1"/>
  <c r="Z191" i="33"/>
  <c r="AB841" i="27" s="1"/>
  <c r="D192" i="33"/>
  <c r="F842" i="27" s="1"/>
  <c r="E192" i="33"/>
  <c r="G842" i="27" s="1"/>
  <c r="F192" i="33"/>
  <c r="H842" i="27" s="1"/>
  <c r="G192" i="33"/>
  <c r="I842" i="27" s="1"/>
  <c r="H192" i="33"/>
  <c r="J842" i="27" s="1"/>
  <c r="I192" i="33"/>
  <c r="K842" i="27" s="1"/>
  <c r="J192" i="33"/>
  <c r="L842" i="27" s="1"/>
  <c r="K192" i="33"/>
  <c r="M842" i="27" s="1"/>
  <c r="L192" i="33"/>
  <c r="N842" i="27" s="1"/>
  <c r="M192" i="33"/>
  <c r="O842" i="27" s="1"/>
  <c r="N192" i="33"/>
  <c r="P842" i="27" s="1"/>
  <c r="O192" i="33"/>
  <c r="Q842" i="27" s="1"/>
  <c r="P192" i="33"/>
  <c r="R842" i="27" s="1"/>
  <c r="Q192" i="33"/>
  <c r="S842" i="27" s="1"/>
  <c r="R192" i="33"/>
  <c r="T842" i="27" s="1"/>
  <c r="S192" i="33"/>
  <c r="U842" i="27" s="1"/>
  <c r="T192" i="33"/>
  <c r="V842" i="27" s="1"/>
  <c r="U192" i="33"/>
  <c r="W842" i="27" s="1"/>
  <c r="V192" i="33"/>
  <c r="X842" i="27" s="1"/>
  <c r="W192" i="33"/>
  <c r="Y842" i="27" s="1"/>
  <c r="X192" i="33"/>
  <c r="Z842" i="27" s="1"/>
  <c r="Y192" i="33"/>
  <c r="AA842" i="27" s="1"/>
  <c r="Z192" i="33"/>
  <c r="AB842" i="27" s="1"/>
  <c r="D193" i="33"/>
  <c r="F843" i="27" s="1"/>
  <c r="E193" i="33"/>
  <c r="G843" i="27"/>
  <c r="F193" i="33"/>
  <c r="H843" i="27" s="1"/>
  <c r="G193" i="33"/>
  <c r="I843" i="27" s="1"/>
  <c r="H193" i="33"/>
  <c r="J843" i="27" s="1"/>
  <c r="I193" i="33"/>
  <c r="K843" i="27" s="1"/>
  <c r="J193" i="33"/>
  <c r="L843" i="27" s="1"/>
  <c r="K193" i="33"/>
  <c r="M843" i="27"/>
  <c r="L193" i="33"/>
  <c r="N843" i="27" s="1"/>
  <c r="M193" i="33"/>
  <c r="O843" i="27" s="1"/>
  <c r="N193" i="33"/>
  <c r="P843" i="27" s="1"/>
  <c r="O193" i="33"/>
  <c r="Q843" i="27"/>
  <c r="P193" i="33"/>
  <c r="R843" i="27" s="1"/>
  <c r="Q193" i="33"/>
  <c r="S843" i="27" s="1"/>
  <c r="R193" i="33"/>
  <c r="T843" i="27" s="1"/>
  <c r="S193" i="33"/>
  <c r="U843" i="27" s="1"/>
  <c r="T193" i="33"/>
  <c r="V843" i="27" s="1"/>
  <c r="U193" i="33"/>
  <c r="W843" i="27" s="1"/>
  <c r="V193" i="33"/>
  <c r="X843" i="27" s="1"/>
  <c r="W193" i="33"/>
  <c r="Y843" i="27" s="1"/>
  <c r="X193" i="33"/>
  <c r="Z843" i="27" s="1"/>
  <c r="Y193" i="33"/>
  <c r="AA843" i="27" s="1"/>
  <c r="Z193" i="33"/>
  <c r="AB843" i="27" s="1"/>
  <c r="D194" i="33"/>
  <c r="F844" i="27" s="1"/>
  <c r="E194" i="33"/>
  <c r="G844" i="27" s="1"/>
  <c r="F194" i="33"/>
  <c r="H844" i="27" s="1"/>
  <c r="G194" i="33"/>
  <c r="I844" i="27" s="1"/>
  <c r="H194" i="33"/>
  <c r="J844" i="27" s="1"/>
  <c r="I194" i="33"/>
  <c r="K844" i="27" s="1"/>
  <c r="J194" i="33"/>
  <c r="L844" i="27" s="1"/>
  <c r="K194" i="33"/>
  <c r="M844" i="27" s="1"/>
  <c r="L194" i="33"/>
  <c r="N844" i="27"/>
  <c r="M194" i="33"/>
  <c r="O844" i="27" s="1"/>
  <c r="N194" i="33"/>
  <c r="P844" i="27"/>
  <c r="O194" i="33"/>
  <c r="Q844" i="27" s="1"/>
  <c r="P194" i="33"/>
  <c r="R844" i="27"/>
  <c r="Q194" i="33"/>
  <c r="S844" i="27" s="1"/>
  <c r="R194" i="33"/>
  <c r="T844" i="27"/>
  <c r="S194" i="33"/>
  <c r="U844" i="27" s="1"/>
  <c r="T194" i="33"/>
  <c r="V844" i="27" s="1"/>
  <c r="U194" i="33"/>
  <c r="W844" i="27" s="1"/>
  <c r="V194" i="33"/>
  <c r="X844" i="27" s="1"/>
  <c r="W194" i="33"/>
  <c r="Y844" i="27" s="1"/>
  <c r="X194" i="33"/>
  <c r="Z844" i="27" s="1"/>
  <c r="Y194" i="33"/>
  <c r="AA844" i="27" s="1"/>
  <c r="Z194" i="33"/>
  <c r="AB844" i="27" s="1"/>
  <c r="D195" i="33"/>
  <c r="F845" i="27" s="1"/>
  <c r="E195" i="33"/>
  <c r="G845" i="27" s="1"/>
  <c r="F195" i="33"/>
  <c r="H845" i="27" s="1"/>
  <c r="G195" i="33"/>
  <c r="I845" i="27" s="1"/>
  <c r="H195" i="33"/>
  <c r="J845" i="27" s="1"/>
  <c r="I195" i="33"/>
  <c r="K845" i="27" s="1"/>
  <c r="J195" i="33"/>
  <c r="L845" i="27" s="1"/>
  <c r="K195" i="33"/>
  <c r="M845" i="27" s="1"/>
  <c r="L195" i="33"/>
  <c r="N845" i="27"/>
  <c r="M195" i="33"/>
  <c r="O845" i="27" s="1"/>
  <c r="N195" i="33"/>
  <c r="P845" i="27" s="1"/>
  <c r="O195" i="33"/>
  <c r="Q845" i="27" s="1"/>
  <c r="P195" i="33"/>
  <c r="R845" i="27" s="1"/>
  <c r="Q195" i="33"/>
  <c r="S845" i="27" s="1"/>
  <c r="R195" i="33"/>
  <c r="T845" i="27" s="1"/>
  <c r="S195" i="33"/>
  <c r="U845" i="27" s="1"/>
  <c r="T195" i="33"/>
  <c r="V845" i="27" s="1"/>
  <c r="U195" i="33"/>
  <c r="W845" i="27" s="1"/>
  <c r="V195" i="33"/>
  <c r="X845" i="27" s="1"/>
  <c r="W195" i="33"/>
  <c r="Y845" i="27" s="1"/>
  <c r="X195" i="33"/>
  <c r="Z845" i="27" s="1"/>
  <c r="Y195" i="33"/>
  <c r="AA845" i="27" s="1"/>
  <c r="Z195" i="33"/>
  <c r="AB845" i="27" s="1"/>
  <c r="D196" i="33"/>
  <c r="F846" i="27" s="1"/>
  <c r="E196" i="33"/>
  <c r="G846" i="27" s="1"/>
  <c r="F196" i="33"/>
  <c r="H846" i="27" s="1"/>
  <c r="G196" i="33"/>
  <c r="I846" i="27" s="1"/>
  <c r="H196" i="33"/>
  <c r="J846" i="27" s="1"/>
  <c r="I196" i="33"/>
  <c r="K846" i="27"/>
  <c r="J196" i="33"/>
  <c r="L846" i="27" s="1"/>
  <c r="K196" i="33"/>
  <c r="M846" i="27" s="1"/>
  <c r="L196" i="33"/>
  <c r="N846" i="27" s="1"/>
  <c r="M196" i="33"/>
  <c r="O846" i="27" s="1"/>
  <c r="N196" i="33"/>
  <c r="P846" i="27" s="1"/>
  <c r="O196" i="33"/>
  <c r="Q846" i="27" s="1"/>
  <c r="P196" i="33"/>
  <c r="R846" i="27" s="1"/>
  <c r="Q196" i="33"/>
  <c r="S846" i="27" s="1"/>
  <c r="R196" i="33"/>
  <c r="T846" i="27" s="1"/>
  <c r="S196" i="33"/>
  <c r="U846" i="27" s="1"/>
  <c r="T196" i="33"/>
  <c r="V846" i="27" s="1"/>
  <c r="U196" i="33"/>
  <c r="W846" i="27"/>
  <c r="V196" i="33"/>
  <c r="X846" i="27" s="1"/>
  <c r="W196" i="33"/>
  <c r="Y846" i="27" s="1"/>
  <c r="X196" i="33"/>
  <c r="Z846" i="27" s="1"/>
  <c r="Y196" i="33"/>
  <c r="AA846" i="27" s="1"/>
  <c r="Z196" i="33"/>
  <c r="AB846" i="27"/>
  <c r="C196" i="33"/>
  <c r="E846" i="27" s="1"/>
  <c r="C195" i="33"/>
  <c r="E845" i="27" s="1"/>
  <c r="C194" i="33"/>
  <c r="E844" i="27" s="1"/>
  <c r="C193" i="33"/>
  <c r="E843" i="27" s="1"/>
  <c r="C192" i="33"/>
  <c r="E842" i="27" s="1"/>
  <c r="C191" i="33"/>
  <c r="E841" i="27" s="1"/>
  <c r="C190" i="33"/>
  <c r="E840" i="27"/>
  <c r="C189" i="33"/>
  <c r="E839" i="27" s="1"/>
  <c r="C188" i="33"/>
  <c r="E838" i="27" s="1"/>
  <c r="C187" i="33"/>
  <c r="E837" i="27" s="1"/>
  <c r="C186" i="33"/>
  <c r="E836" i="27" s="1"/>
  <c r="C185" i="33"/>
  <c r="E835" i="27"/>
  <c r="D173" i="33"/>
  <c r="F823" i="27" s="1"/>
  <c r="E173" i="33"/>
  <c r="G823" i="27" s="1"/>
  <c r="F173" i="33"/>
  <c r="H823" i="27" s="1"/>
  <c r="G173" i="33"/>
  <c r="I823" i="27" s="1"/>
  <c r="H173" i="33"/>
  <c r="J823" i="27" s="1"/>
  <c r="I173" i="33"/>
  <c r="K823" i="27" s="1"/>
  <c r="J173" i="33"/>
  <c r="L823" i="27" s="1"/>
  <c r="K173" i="33"/>
  <c r="M823" i="27" s="1"/>
  <c r="L173" i="33"/>
  <c r="N823" i="27" s="1"/>
  <c r="M173" i="33"/>
  <c r="O823" i="27" s="1"/>
  <c r="N173" i="33"/>
  <c r="P823" i="27" s="1"/>
  <c r="O173" i="33"/>
  <c r="Q823" i="27" s="1"/>
  <c r="P173" i="33"/>
  <c r="R823" i="27" s="1"/>
  <c r="Q173" i="33"/>
  <c r="S823" i="27" s="1"/>
  <c r="R173" i="33"/>
  <c r="T823" i="27"/>
  <c r="S173" i="33"/>
  <c r="U823" i="27" s="1"/>
  <c r="T173" i="33"/>
  <c r="V823" i="27" s="1"/>
  <c r="U173" i="33"/>
  <c r="W823" i="27" s="1"/>
  <c r="V173" i="33"/>
  <c r="X823" i="27" s="1"/>
  <c r="W173" i="33"/>
  <c r="Y823" i="27" s="1"/>
  <c r="X173" i="33"/>
  <c r="Z823" i="27" s="1"/>
  <c r="Y173" i="33"/>
  <c r="AA823" i="27" s="1"/>
  <c r="Z173" i="33"/>
  <c r="AB823" i="27" s="1"/>
  <c r="D174" i="33"/>
  <c r="F824" i="27" s="1"/>
  <c r="E174" i="33"/>
  <c r="G824" i="27" s="1"/>
  <c r="F174" i="33"/>
  <c r="H824" i="27" s="1"/>
  <c r="G174" i="33"/>
  <c r="I824" i="27" s="1"/>
  <c r="H174" i="33"/>
  <c r="J824" i="27" s="1"/>
  <c r="I174" i="33"/>
  <c r="K824" i="27" s="1"/>
  <c r="J174" i="33"/>
  <c r="L824" i="27" s="1"/>
  <c r="K174" i="33"/>
  <c r="M824" i="27" s="1"/>
  <c r="L174" i="33"/>
  <c r="N824" i="27" s="1"/>
  <c r="M174" i="33"/>
  <c r="O824" i="27" s="1"/>
  <c r="N174" i="33"/>
  <c r="P824" i="27" s="1"/>
  <c r="O174" i="33"/>
  <c r="Q824" i="27"/>
  <c r="P174" i="33"/>
  <c r="R824" i="27" s="1"/>
  <c r="Q174" i="33"/>
  <c r="S824" i="27" s="1"/>
  <c r="R174" i="33"/>
  <c r="T824" i="27" s="1"/>
  <c r="S174" i="33"/>
  <c r="U824" i="27" s="1"/>
  <c r="T174" i="33"/>
  <c r="V824" i="27" s="1"/>
  <c r="U174" i="33"/>
  <c r="W824" i="27" s="1"/>
  <c r="V174" i="33"/>
  <c r="X824" i="27" s="1"/>
  <c r="W174" i="33"/>
  <c r="Y824" i="27" s="1"/>
  <c r="X174" i="33"/>
  <c r="Z824" i="27" s="1"/>
  <c r="Y174" i="33"/>
  <c r="AA824" i="27" s="1"/>
  <c r="Z174" i="33"/>
  <c r="AB824" i="27" s="1"/>
  <c r="D175" i="33"/>
  <c r="F825" i="27" s="1"/>
  <c r="E175" i="33"/>
  <c r="G825" i="27" s="1"/>
  <c r="F175" i="33"/>
  <c r="H825" i="27" s="1"/>
  <c r="G175" i="33"/>
  <c r="I825" i="27" s="1"/>
  <c r="H175" i="33"/>
  <c r="J825" i="27"/>
  <c r="I175" i="33"/>
  <c r="K825" i="27" s="1"/>
  <c r="J175" i="33"/>
  <c r="L825" i="27" s="1"/>
  <c r="K175" i="33"/>
  <c r="M825" i="27" s="1"/>
  <c r="L175" i="33"/>
  <c r="N825" i="27" s="1"/>
  <c r="M175" i="33"/>
  <c r="O825" i="27"/>
  <c r="N175" i="33"/>
  <c r="P825" i="27" s="1"/>
  <c r="O175" i="33"/>
  <c r="Q825" i="27" s="1"/>
  <c r="P175" i="33"/>
  <c r="R825" i="27" s="1"/>
  <c r="Q175" i="33"/>
  <c r="S825" i="27" s="1"/>
  <c r="R175" i="33"/>
  <c r="T825" i="27" s="1"/>
  <c r="S175" i="33"/>
  <c r="U825" i="27" s="1"/>
  <c r="T175" i="33"/>
  <c r="V825" i="27"/>
  <c r="U175" i="33"/>
  <c r="W825" i="27" s="1"/>
  <c r="V175" i="33"/>
  <c r="X825" i="27" s="1"/>
  <c r="W175" i="33"/>
  <c r="Y825" i="27" s="1"/>
  <c r="X175" i="33"/>
  <c r="Z825" i="27"/>
  <c r="Y175" i="33"/>
  <c r="AA825" i="27" s="1"/>
  <c r="Z175" i="33"/>
  <c r="AB825" i="27" s="1"/>
  <c r="D176" i="33"/>
  <c r="F826" i="27" s="1"/>
  <c r="E176" i="33"/>
  <c r="G826" i="27" s="1"/>
  <c r="F176" i="33"/>
  <c r="H826" i="27" s="1"/>
  <c r="G176" i="33"/>
  <c r="I826" i="27" s="1"/>
  <c r="H176" i="33"/>
  <c r="J826" i="27" s="1"/>
  <c r="I176" i="33"/>
  <c r="K826" i="27" s="1"/>
  <c r="J176" i="33"/>
  <c r="L826" i="27" s="1"/>
  <c r="K176" i="33"/>
  <c r="M826" i="27" s="1"/>
  <c r="L176" i="33"/>
  <c r="N826" i="27" s="1"/>
  <c r="M176" i="33"/>
  <c r="O826" i="27"/>
  <c r="N176" i="33"/>
  <c r="P826" i="27" s="1"/>
  <c r="O176" i="33"/>
  <c r="Q826" i="27" s="1"/>
  <c r="P176" i="33"/>
  <c r="R826" i="27" s="1"/>
  <c r="Q176" i="33"/>
  <c r="S826" i="27" s="1"/>
  <c r="R176" i="33"/>
  <c r="T826" i="27"/>
  <c r="S176" i="33"/>
  <c r="U826" i="27" s="1"/>
  <c r="T176" i="33"/>
  <c r="V826" i="27" s="1"/>
  <c r="U176" i="33"/>
  <c r="W826" i="27" s="1"/>
  <c r="V176" i="33"/>
  <c r="X826" i="27" s="1"/>
  <c r="W176" i="33"/>
  <c r="Y826" i="27" s="1"/>
  <c r="X176" i="33"/>
  <c r="Z826" i="27" s="1"/>
  <c r="Y176" i="33"/>
  <c r="AA826" i="27" s="1"/>
  <c r="Z176" i="33"/>
  <c r="AB826" i="27" s="1"/>
  <c r="D177" i="33"/>
  <c r="F827" i="27" s="1"/>
  <c r="E177" i="33"/>
  <c r="G827" i="27" s="1"/>
  <c r="F177" i="33"/>
  <c r="H827" i="27" s="1"/>
  <c r="G177" i="33"/>
  <c r="I827" i="27"/>
  <c r="H177" i="33"/>
  <c r="J827" i="27" s="1"/>
  <c r="I177" i="33"/>
  <c r="K827" i="27" s="1"/>
  <c r="J177" i="33"/>
  <c r="L827" i="27" s="1"/>
  <c r="K177" i="33"/>
  <c r="M827" i="27" s="1"/>
  <c r="L177" i="33"/>
  <c r="N827" i="27" s="1"/>
  <c r="M177" i="33"/>
  <c r="O827" i="27" s="1"/>
  <c r="N177" i="33"/>
  <c r="P827" i="27" s="1"/>
  <c r="O177" i="33"/>
  <c r="Q827" i="27" s="1"/>
  <c r="P177" i="33"/>
  <c r="R827" i="27" s="1"/>
  <c r="Q177" i="33"/>
  <c r="S827" i="27" s="1"/>
  <c r="R177" i="33"/>
  <c r="T827" i="27" s="1"/>
  <c r="S177" i="33"/>
  <c r="U827" i="27" s="1"/>
  <c r="T177" i="33"/>
  <c r="V827" i="27" s="1"/>
  <c r="U177" i="33"/>
  <c r="W827" i="27" s="1"/>
  <c r="V177" i="33"/>
  <c r="X827" i="27" s="1"/>
  <c r="W177" i="33"/>
  <c r="Y827" i="27" s="1"/>
  <c r="X177" i="33"/>
  <c r="Z827" i="27" s="1"/>
  <c r="Y177" i="33"/>
  <c r="AA827" i="27" s="1"/>
  <c r="Z177" i="33"/>
  <c r="AB827" i="27" s="1"/>
  <c r="D178" i="33"/>
  <c r="F828" i="27" s="1"/>
  <c r="E178" i="33"/>
  <c r="G828" i="27" s="1"/>
  <c r="F178" i="33"/>
  <c r="H828" i="27" s="1"/>
  <c r="G178" i="33"/>
  <c r="I828" i="27" s="1"/>
  <c r="H178" i="33"/>
  <c r="J828" i="27" s="1"/>
  <c r="I178" i="33"/>
  <c r="K828" i="27" s="1"/>
  <c r="J178" i="33"/>
  <c r="L828" i="27" s="1"/>
  <c r="K178" i="33"/>
  <c r="M828" i="27"/>
  <c r="L178" i="33"/>
  <c r="N828" i="27" s="1"/>
  <c r="M178" i="33"/>
  <c r="O828" i="27" s="1"/>
  <c r="N178" i="33"/>
  <c r="P828" i="27" s="1"/>
  <c r="O178" i="33"/>
  <c r="Q828" i="27" s="1"/>
  <c r="P178" i="33"/>
  <c r="R828" i="27" s="1"/>
  <c r="Q178" i="33"/>
  <c r="S828" i="27" s="1"/>
  <c r="R178" i="33"/>
  <c r="T828" i="27" s="1"/>
  <c r="S178" i="33"/>
  <c r="U828" i="27" s="1"/>
  <c r="T178" i="33"/>
  <c r="V828" i="27"/>
  <c r="U178" i="33"/>
  <c r="W828" i="27" s="1"/>
  <c r="V178" i="33"/>
  <c r="X828" i="27" s="1"/>
  <c r="W178" i="33"/>
  <c r="Y828" i="27" s="1"/>
  <c r="X178" i="33"/>
  <c r="Z828" i="27" s="1"/>
  <c r="Y178" i="33"/>
  <c r="AA828" i="27" s="1"/>
  <c r="Z178" i="33"/>
  <c r="AB828" i="27" s="1"/>
  <c r="D179" i="33"/>
  <c r="F829" i="27" s="1"/>
  <c r="E179" i="33"/>
  <c r="G829" i="27" s="1"/>
  <c r="F179" i="33"/>
  <c r="H829" i="27" s="1"/>
  <c r="G179" i="33"/>
  <c r="I829" i="27" s="1"/>
  <c r="H179" i="33"/>
  <c r="J829" i="27" s="1"/>
  <c r="I179" i="33"/>
  <c r="K829" i="27" s="1"/>
  <c r="J179" i="33"/>
  <c r="L829" i="27" s="1"/>
  <c r="K179" i="33"/>
  <c r="M829" i="27" s="1"/>
  <c r="L179" i="33"/>
  <c r="N829" i="27" s="1"/>
  <c r="M179" i="33"/>
  <c r="O829" i="27"/>
  <c r="N179" i="33"/>
  <c r="P829" i="27" s="1"/>
  <c r="O179" i="33"/>
  <c r="Q829" i="27" s="1"/>
  <c r="P179" i="33"/>
  <c r="R829" i="27" s="1"/>
  <c r="Q179" i="33"/>
  <c r="S829" i="27" s="1"/>
  <c r="R179" i="33"/>
  <c r="T829" i="27" s="1"/>
  <c r="S179" i="33"/>
  <c r="U829" i="27" s="1"/>
  <c r="T179" i="33"/>
  <c r="V829" i="27" s="1"/>
  <c r="U179" i="33"/>
  <c r="W829" i="27" s="1"/>
  <c r="V179" i="33"/>
  <c r="X829" i="27" s="1"/>
  <c r="W179" i="33"/>
  <c r="Y829" i="27" s="1"/>
  <c r="X179" i="33"/>
  <c r="Z829" i="27" s="1"/>
  <c r="Y179" i="33"/>
  <c r="AA829" i="27"/>
  <c r="Z179" i="33"/>
  <c r="AB829" i="27" s="1"/>
  <c r="D180" i="33"/>
  <c r="F830" i="27" s="1"/>
  <c r="E180" i="33"/>
  <c r="G830" i="27" s="1"/>
  <c r="F180" i="33"/>
  <c r="H830" i="27" s="1"/>
  <c r="G180" i="33"/>
  <c r="I830" i="27" s="1"/>
  <c r="H180" i="33"/>
  <c r="J830" i="27" s="1"/>
  <c r="I180" i="33"/>
  <c r="K830" i="27" s="1"/>
  <c r="J180" i="33"/>
  <c r="L830" i="27" s="1"/>
  <c r="K180" i="33"/>
  <c r="M830" i="27" s="1"/>
  <c r="L180" i="33"/>
  <c r="N830" i="27" s="1"/>
  <c r="M180" i="33"/>
  <c r="O830" i="27" s="1"/>
  <c r="N180" i="33"/>
  <c r="P830" i="27" s="1"/>
  <c r="O180" i="33"/>
  <c r="Q830" i="27" s="1"/>
  <c r="P180" i="33"/>
  <c r="R830" i="27" s="1"/>
  <c r="Q180" i="33"/>
  <c r="S830" i="27" s="1"/>
  <c r="R180" i="33"/>
  <c r="T830" i="27" s="1"/>
  <c r="S180" i="33"/>
  <c r="U830" i="27" s="1"/>
  <c r="T180" i="33"/>
  <c r="V830" i="27" s="1"/>
  <c r="U180" i="33"/>
  <c r="W830" i="27" s="1"/>
  <c r="V180" i="33"/>
  <c r="X830" i="27"/>
  <c r="W180" i="33"/>
  <c r="Y830" i="27" s="1"/>
  <c r="X180" i="33"/>
  <c r="Z830" i="27" s="1"/>
  <c r="Y180" i="33"/>
  <c r="AA830" i="27" s="1"/>
  <c r="Z180" i="33"/>
  <c r="AB830" i="27" s="1"/>
  <c r="D181" i="33"/>
  <c r="F831" i="27" s="1"/>
  <c r="E181" i="33"/>
  <c r="G831" i="27" s="1"/>
  <c r="F181" i="33"/>
  <c r="H831" i="27" s="1"/>
  <c r="G181" i="33"/>
  <c r="I831" i="27" s="1"/>
  <c r="H181" i="33"/>
  <c r="J831" i="27" s="1"/>
  <c r="I181" i="33"/>
  <c r="K831" i="27" s="1"/>
  <c r="J181" i="33"/>
  <c r="L831" i="27"/>
  <c r="K181" i="33"/>
  <c r="M831" i="27" s="1"/>
  <c r="L181" i="33"/>
  <c r="N831" i="27" s="1"/>
  <c r="M181" i="33"/>
  <c r="O831" i="27" s="1"/>
  <c r="N181" i="33"/>
  <c r="P831" i="27" s="1"/>
  <c r="O181" i="33"/>
  <c r="Q831" i="27" s="1"/>
  <c r="P181" i="33"/>
  <c r="R831" i="27" s="1"/>
  <c r="Q181" i="33"/>
  <c r="S831" i="27" s="1"/>
  <c r="R181" i="33"/>
  <c r="T831" i="27" s="1"/>
  <c r="S181" i="33"/>
  <c r="U831" i="27" s="1"/>
  <c r="T181" i="33"/>
  <c r="V831" i="27" s="1"/>
  <c r="U181" i="33"/>
  <c r="W831" i="27" s="1"/>
  <c r="V181" i="33"/>
  <c r="X831" i="27" s="1"/>
  <c r="W181" i="33"/>
  <c r="Y831" i="27" s="1"/>
  <c r="X181" i="33"/>
  <c r="Z831" i="27" s="1"/>
  <c r="Y181" i="33"/>
  <c r="AA831" i="27" s="1"/>
  <c r="Z181" i="33"/>
  <c r="AB831" i="27"/>
  <c r="D182" i="33"/>
  <c r="F832" i="27" s="1"/>
  <c r="E182" i="33"/>
  <c r="G832" i="27" s="1"/>
  <c r="F182" i="33"/>
  <c r="H832" i="27" s="1"/>
  <c r="G182" i="33"/>
  <c r="I832" i="27" s="1"/>
  <c r="H182" i="33"/>
  <c r="J832" i="27" s="1"/>
  <c r="I182" i="33"/>
  <c r="K832" i="27" s="1"/>
  <c r="J182" i="33"/>
  <c r="L832" i="27" s="1"/>
  <c r="K182" i="33"/>
  <c r="M832" i="27" s="1"/>
  <c r="L182" i="33"/>
  <c r="N832" i="27"/>
  <c r="M182" i="33"/>
  <c r="O832" i="27" s="1"/>
  <c r="N182" i="33"/>
  <c r="P832" i="27" s="1"/>
  <c r="O182" i="33"/>
  <c r="Q832" i="27" s="1"/>
  <c r="P182" i="33"/>
  <c r="R832" i="27" s="1"/>
  <c r="Q182" i="33"/>
  <c r="S832" i="27" s="1"/>
  <c r="R182" i="33"/>
  <c r="T832" i="27" s="1"/>
  <c r="S182" i="33"/>
  <c r="U832" i="27" s="1"/>
  <c r="T182" i="33"/>
  <c r="V832" i="27"/>
  <c r="U182" i="33"/>
  <c r="W832" i="27" s="1"/>
  <c r="V182" i="33"/>
  <c r="X832" i="27" s="1"/>
  <c r="W182" i="33"/>
  <c r="Y832" i="27"/>
  <c r="X182" i="33"/>
  <c r="Z832" i="27"/>
  <c r="Y182" i="33"/>
  <c r="AA832" i="27" s="1"/>
  <c r="Z182" i="33"/>
  <c r="AB832" i="27" s="1"/>
  <c r="D183" i="33"/>
  <c r="F833" i="27" s="1"/>
  <c r="E183" i="33"/>
  <c r="G833" i="27" s="1"/>
  <c r="F183" i="33"/>
  <c r="H833" i="27" s="1"/>
  <c r="G183" i="33"/>
  <c r="I833" i="27" s="1"/>
  <c r="H183" i="33"/>
  <c r="J833" i="27" s="1"/>
  <c r="I183" i="33"/>
  <c r="K833" i="27" s="1"/>
  <c r="J183" i="33"/>
  <c r="L833" i="27" s="1"/>
  <c r="K183" i="33"/>
  <c r="M833" i="27" s="1"/>
  <c r="L183" i="33"/>
  <c r="N833" i="27" s="1"/>
  <c r="M183" i="33"/>
  <c r="O833" i="27" s="1"/>
  <c r="N183" i="33"/>
  <c r="P833" i="27" s="1"/>
  <c r="O183" i="33"/>
  <c r="Q833" i="27" s="1"/>
  <c r="P183" i="33"/>
  <c r="R833" i="27" s="1"/>
  <c r="Q183" i="33"/>
  <c r="S833" i="27" s="1"/>
  <c r="R183" i="33"/>
  <c r="T833" i="27" s="1"/>
  <c r="S183" i="33"/>
  <c r="U833" i="27" s="1"/>
  <c r="T183" i="33"/>
  <c r="V833" i="27" s="1"/>
  <c r="U183" i="33"/>
  <c r="W833" i="27" s="1"/>
  <c r="V183" i="33"/>
  <c r="X833" i="27" s="1"/>
  <c r="W183" i="33"/>
  <c r="Y833" i="27"/>
  <c r="X183" i="33"/>
  <c r="Z833" i="27" s="1"/>
  <c r="Y183" i="33"/>
  <c r="AA833" i="27"/>
  <c r="Z183" i="33"/>
  <c r="AB833" i="27" s="1"/>
  <c r="D184" i="33"/>
  <c r="F834" i="27" s="1"/>
  <c r="E184" i="33"/>
  <c r="G834" i="27" s="1"/>
  <c r="F184" i="33"/>
  <c r="H834" i="27" s="1"/>
  <c r="G184" i="33"/>
  <c r="I834" i="27" s="1"/>
  <c r="H184" i="33"/>
  <c r="J834" i="27" s="1"/>
  <c r="I184" i="33"/>
  <c r="K834" i="27" s="1"/>
  <c r="J184" i="33"/>
  <c r="L834" i="27"/>
  <c r="K184" i="33"/>
  <c r="M834" i="27" s="1"/>
  <c r="L184" i="33"/>
  <c r="N834" i="27" s="1"/>
  <c r="M184" i="33"/>
  <c r="O834" i="27" s="1"/>
  <c r="N184" i="33"/>
  <c r="P834" i="27" s="1"/>
  <c r="O184" i="33"/>
  <c r="Q834" i="27" s="1"/>
  <c r="P184" i="33"/>
  <c r="R834" i="27" s="1"/>
  <c r="Q184" i="33"/>
  <c r="S834" i="27" s="1"/>
  <c r="R184" i="33"/>
  <c r="T834" i="27" s="1"/>
  <c r="S184" i="33"/>
  <c r="U834" i="27" s="1"/>
  <c r="T184" i="33"/>
  <c r="V834" i="27" s="1"/>
  <c r="U184" i="33"/>
  <c r="W834" i="27" s="1"/>
  <c r="V184" i="33"/>
  <c r="X834" i="27" s="1"/>
  <c r="W184" i="33"/>
  <c r="Y834" i="27" s="1"/>
  <c r="X184" i="33"/>
  <c r="Z834" i="27" s="1"/>
  <c r="Y184" i="33"/>
  <c r="AA834" i="27" s="1"/>
  <c r="Z184" i="33"/>
  <c r="AB834" i="27"/>
  <c r="C184" i="33"/>
  <c r="E834" i="27" s="1"/>
  <c r="C183" i="33"/>
  <c r="E833" i="27" s="1"/>
  <c r="C182" i="33"/>
  <c r="E832" i="27" s="1"/>
  <c r="C181" i="33"/>
  <c r="E831" i="27" s="1"/>
  <c r="C180" i="33"/>
  <c r="E830" i="27" s="1"/>
  <c r="C179" i="33"/>
  <c r="E829" i="27" s="1"/>
  <c r="C178" i="33"/>
  <c r="E828" i="27" s="1"/>
  <c r="C177" i="33"/>
  <c r="E827" i="27" s="1"/>
  <c r="C176" i="33"/>
  <c r="E826" i="27" s="1"/>
  <c r="C175" i="33"/>
  <c r="E825" i="27" s="1"/>
  <c r="C174" i="33"/>
  <c r="E824" i="27" s="1"/>
  <c r="C173" i="33"/>
  <c r="E823" i="27" s="1"/>
  <c r="D161" i="33"/>
  <c r="F811" i="27" s="1"/>
  <c r="E161" i="33"/>
  <c r="G811" i="27" s="1"/>
  <c r="F161" i="33"/>
  <c r="H811" i="27" s="1"/>
  <c r="G161" i="33"/>
  <c r="I811" i="27"/>
  <c r="H161" i="33"/>
  <c r="J811" i="27" s="1"/>
  <c r="I161" i="33"/>
  <c r="K811" i="27" s="1"/>
  <c r="J161" i="33"/>
  <c r="L811" i="27" s="1"/>
  <c r="K161" i="33"/>
  <c r="M811" i="27" s="1"/>
  <c r="L161" i="33"/>
  <c r="N811" i="27" s="1"/>
  <c r="M161" i="33"/>
  <c r="O811" i="27" s="1"/>
  <c r="N161" i="33"/>
  <c r="P811" i="27" s="1"/>
  <c r="O161" i="33"/>
  <c r="Q811" i="27" s="1"/>
  <c r="P161" i="33"/>
  <c r="R811" i="27" s="1"/>
  <c r="Q161" i="33"/>
  <c r="S811" i="27" s="1"/>
  <c r="R161" i="33"/>
  <c r="T811" i="27" s="1"/>
  <c r="S161" i="33"/>
  <c r="U811" i="27" s="1"/>
  <c r="T161" i="33"/>
  <c r="V811" i="27" s="1"/>
  <c r="U161" i="33"/>
  <c r="W811" i="27" s="1"/>
  <c r="V161" i="33"/>
  <c r="X811" i="27" s="1"/>
  <c r="W161" i="33"/>
  <c r="Y811" i="27" s="1"/>
  <c r="X161" i="33"/>
  <c r="Z811" i="27" s="1"/>
  <c r="Y161" i="33"/>
  <c r="AA811" i="27" s="1"/>
  <c r="Z161" i="33"/>
  <c r="AB811" i="27" s="1"/>
  <c r="D162" i="33"/>
  <c r="F812" i="27" s="1"/>
  <c r="E162" i="33"/>
  <c r="G812" i="27" s="1"/>
  <c r="F162" i="33"/>
  <c r="H812" i="27"/>
  <c r="G162" i="33"/>
  <c r="I812" i="27" s="1"/>
  <c r="H162" i="33"/>
  <c r="J812" i="27"/>
  <c r="I162" i="33"/>
  <c r="K812" i="27" s="1"/>
  <c r="J162" i="33"/>
  <c r="L812" i="27" s="1"/>
  <c r="K162" i="33"/>
  <c r="M812" i="27" s="1"/>
  <c r="L162" i="33"/>
  <c r="N812" i="27" s="1"/>
  <c r="M162" i="33"/>
  <c r="O812" i="27" s="1"/>
  <c r="N162" i="33"/>
  <c r="P812" i="27" s="1"/>
  <c r="O162" i="33"/>
  <c r="Q812" i="27" s="1"/>
  <c r="P162" i="33"/>
  <c r="R812" i="27"/>
  <c r="Q162" i="33"/>
  <c r="S812" i="27" s="1"/>
  <c r="R162" i="33"/>
  <c r="T812" i="27" s="1"/>
  <c r="S162" i="33"/>
  <c r="U812" i="27" s="1"/>
  <c r="T162" i="33"/>
  <c r="V812" i="27" s="1"/>
  <c r="U162" i="33"/>
  <c r="W812" i="27" s="1"/>
  <c r="V162" i="33"/>
  <c r="X812" i="27"/>
  <c r="W162" i="33"/>
  <c r="Y812" i="27" s="1"/>
  <c r="X162" i="33"/>
  <c r="Z812" i="27"/>
  <c r="Y162" i="33"/>
  <c r="AA812" i="27" s="1"/>
  <c r="Z162" i="33"/>
  <c r="AB812" i="27" s="1"/>
  <c r="D163" i="33"/>
  <c r="F813" i="27" s="1"/>
  <c r="E163" i="33"/>
  <c r="G813" i="27" s="1"/>
  <c r="F163" i="33"/>
  <c r="H813" i="27" s="1"/>
  <c r="G163" i="33"/>
  <c r="I813" i="27" s="1"/>
  <c r="H163" i="33"/>
  <c r="J813" i="27" s="1"/>
  <c r="I163" i="33"/>
  <c r="K813" i="27"/>
  <c r="J163" i="33"/>
  <c r="L813" i="27" s="1"/>
  <c r="K163" i="33"/>
  <c r="M813" i="27" s="1"/>
  <c r="L163" i="33"/>
  <c r="N813" i="27" s="1"/>
  <c r="M163" i="33"/>
  <c r="O813" i="27" s="1"/>
  <c r="N163" i="33"/>
  <c r="P813" i="27" s="1"/>
  <c r="O163" i="33"/>
  <c r="Q813" i="27" s="1"/>
  <c r="P163" i="33"/>
  <c r="R813" i="27" s="1"/>
  <c r="Q163" i="33"/>
  <c r="S813" i="27" s="1"/>
  <c r="R163" i="33"/>
  <c r="T813" i="27" s="1"/>
  <c r="S163" i="33"/>
  <c r="U813" i="27" s="1"/>
  <c r="T163" i="33"/>
  <c r="V813" i="27" s="1"/>
  <c r="U163" i="33"/>
  <c r="W813" i="27" s="1"/>
  <c r="V163" i="33"/>
  <c r="X813" i="27" s="1"/>
  <c r="W163" i="33"/>
  <c r="Y813" i="27" s="1"/>
  <c r="X163" i="33"/>
  <c r="Z813" i="27" s="1"/>
  <c r="Y163" i="33"/>
  <c r="AA813" i="27"/>
  <c r="Z163" i="33"/>
  <c r="AB813" i="27" s="1"/>
  <c r="D164" i="33"/>
  <c r="F814" i="27" s="1"/>
  <c r="E164" i="33"/>
  <c r="G814" i="27" s="1"/>
  <c r="F164" i="33"/>
  <c r="H814" i="27" s="1"/>
  <c r="G164" i="33"/>
  <c r="I814" i="27" s="1"/>
  <c r="H164" i="33"/>
  <c r="J814" i="27" s="1"/>
  <c r="I164" i="33"/>
  <c r="K814" i="27" s="1"/>
  <c r="J164" i="33"/>
  <c r="L814" i="27"/>
  <c r="K164" i="33"/>
  <c r="M814" i="27" s="1"/>
  <c r="L164" i="33"/>
  <c r="N814" i="27" s="1"/>
  <c r="M164" i="33"/>
  <c r="O814" i="27" s="1"/>
  <c r="N164" i="33"/>
  <c r="P814" i="27"/>
  <c r="O164" i="33"/>
  <c r="Q814" i="27" s="1"/>
  <c r="P164" i="33"/>
  <c r="R814" i="27" s="1"/>
  <c r="Q164" i="33"/>
  <c r="S814" i="27" s="1"/>
  <c r="R164" i="33"/>
  <c r="T814" i="27" s="1"/>
  <c r="S164" i="33"/>
  <c r="U814" i="27" s="1"/>
  <c r="T164" i="33"/>
  <c r="V814" i="27" s="1"/>
  <c r="U164" i="33"/>
  <c r="W814" i="27" s="1"/>
  <c r="V164" i="33"/>
  <c r="X814" i="27" s="1"/>
  <c r="W164" i="33"/>
  <c r="Y814" i="27" s="1"/>
  <c r="X164" i="33"/>
  <c r="Z814" i="27"/>
  <c r="Y164" i="33"/>
  <c r="AA814" i="27" s="1"/>
  <c r="Z164" i="33"/>
  <c r="AB814" i="27"/>
  <c r="D165" i="33"/>
  <c r="F815" i="27" s="1"/>
  <c r="E165" i="33"/>
  <c r="G815" i="27" s="1"/>
  <c r="F165" i="33"/>
  <c r="H815" i="27" s="1"/>
  <c r="G165" i="33"/>
  <c r="I815" i="27" s="1"/>
  <c r="H165" i="33"/>
  <c r="J815" i="27" s="1"/>
  <c r="I165" i="33"/>
  <c r="K815" i="27" s="1"/>
  <c r="J165" i="33"/>
  <c r="L815" i="27" s="1"/>
  <c r="K165" i="33"/>
  <c r="M815" i="27"/>
  <c r="L165" i="33"/>
  <c r="N815" i="27" s="1"/>
  <c r="M165" i="33"/>
  <c r="O815" i="27" s="1"/>
  <c r="N165" i="33"/>
  <c r="P815" i="27" s="1"/>
  <c r="O165" i="33"/>
  <c r="Q815" i="27" s="1"/>
  <c r="P165" i="33"/>
  <c r="R815" i="27" s="1"/>
  <c r="Q165" i="33"/>
  <c r="S815" i="27"/>
  <c r="R165" i="33"/>
  <c r="T815" i="27" s="1"/>
  <c r="S165" i="33"/>
  <c r="U815" i="27"/>
  <c r="T165" i="33"/>
  <c r="V815" i="27" s="1"/>
  <c r="U165" i="33"/>
  <c r="W815" i="27" s="1"/>
  <c r="V165" i="33"/>
  <c r="X815" i="27" s="1"/>
  <c r="W165" i="33"/>
  <c r="Y815" i="27" s="1"/>
  <c r="X165" i="33"/>
  <c r="Z815" i="27" s="1"/>
  <c r="Y165" i="33"/>
  <c r="AA815" i="27" s="1"/>
  <c r="Z165" i="33"/>
  <c r="AB815" i="27" s="1"/>
  <c r="D166" i="33"/>
  <c r="F816" i="27"/>
  <c r="E166" i="33"/>
  <c r="G816" i="27" s="1"/>
  <c r="F166" i="33"/>
  <c r="H816" i="27" s="1"/>
  <c r="G166" i="33"/>
  <c r="I816" i="27" s="1"/>
  <c r="H166" i="33"/>
  <c r="J816" i="27" s="1"/>
  <c r="I166" i="33"/>
  <c r="K816" i="27" s="1"/>
  <c r="J166" i="33"/>
  <c r="L816" i="27" s="1"/>
  <c r="K166" i="33"/>
  <c r="M816" i="27" s="1"/>
  <c r="L166" i="33"/>
  <c r="N816" i="27" s="1"/>
  <c r="M166" i="33"/>
  <c r="O816" i="27" s="1"/>
  <c r="N166" i="33"/>
  <c r="P816" i="27" s="1"/>
  <c r="O166" i="33"/>
  <c r="Q816" i="27" s="1"/>
  <c r="P166" i="33"/>
  <c r="R816" i="27" s="1"/>
  <c r="Q166" i="33"/>
  <c r="S816" i="27" s="1"/>
  <c r="R166" i="33"/>
  <c r="T816" i="27" s="1"/>
  <c r="S166" i="33"/>
  <c r="U816" i="27" s="1"/>
  <c r="T166" i="33"/>
  <c r="V816" i="27"/>
  <c r="U166" i="33"/>
  <c r="W816" i="27" s="1"/>
  <c r="V166" i="33"/>
  <c r="X816" i="27" s="1"/>
  <c r="W166" i="33"/>
  <c r="Y816" i="27" s="1"/>
  <c r="X166" i="33"/>
  <c r="Z816" i="27" s="1"/>
  <c r="Y166" i="33"/>
  <c r="AA816" i="27" s="1"/>
  <c r="Z166" i="33"/>
  <c r="AB816" i="27" s="1"/>
  <c r="D167" i="33"/>
  <c r="F817" i="27" s="1"/>
  <c r="E167" i="33"/>
  <c r="G817" i="27" s="1"/>
  <c r="F167" i="33"/>
  <c r="H817" i="27" s="1"/>
  <c r="G167" i="33"/>
  <c r="I817" i="27" s="1"/>
  <c r="H167" i="33"/>
  <c r="J817" i="27" s="1"/>
  <c r="I167" i="33"/>
  <c r="K817" i="27" s="1"/>
  <c r="J167" i="33"/>
  <c r="L817" i="27" s="1"/>
  <c r="K167" i="33"/>
  <c r="M817" i="27" s="1"/>
  <c r="L167" i="33"/>
  <c r="N817" i="27" s="1"/>
  <c r="M167" i="33"/>
  <c r="O817" i="27" s="1"/>
  <c r="N167" i="33"/>
  <c r="P817" i="27" s="1"/>
  <c r="O167" i="33"/>
  <c r="Q817" i="27" s="1"/>
  <c r="P167" i="33"/>
  <c r="R817" i="27" s="1"/>
  <c r="Q167" i="33"/>
  <c r="S817" i="27" s="1"/>
  <c r="R167" i="33"/>
  <c r="T817" i="27" s="1"/>
  <c r="S167" i="33"/>
  <c r="U817" i="27"/>
  <c r="T167" i="33"/>
  <c r="V817" i="27" s="1"/>
  <c r="U167" i="33"/>
  <c r="W817" i="27"/>
  <c r="V167" i="33"/>
  <c r="X817" i="27" s="1"/>
  <c r="W167" i="33"/>
  <c r="Y817" i="27" s="1"/>
  <c r="X167" i="33"/>
  <c r="Z817" i="27" s="1"/>
  <c r="Y167" i="33"/>
  <c r="AA817" i="27" s="1"/>
  <c r="Z167" i="33"/>
  <c r="AB817" i="27" s="1"/>
  <c r="D168" i="33"/>
  <c r="F818" i="27" s="1"/>
  <c r="E168" i="33"/>
  <c r="G818" i="27" s="1"/>
  <c r="F168" i="33"/>
  <c r="H818" i="27"/>
  <c r="G168" i="33"/>
  <c r="I818" i="27" s="1"/>
  <c r="H168" i="33"/>
  <c r="J818" i="27" s="1"/>
  <c r="I168" i="33"/>
  <c r="K818" i="27" s="1"/>
  <c r="J168" i="33"/>
  <c r="L818" i="27" s="1"/>
  <c r="K168" i="33"/>
  <c r="M818" i="27" s="1"/>
  <c r="L168" i="33"/>
  <c r="N818" i="27" s="1"/>
  <c r="M168" i="33"/>
  <c r="O818" i="27" s="1"/>
  <c r="N168" i="33"/>
  <c r="P818" i="27" s="1"/>
  <c r="O168" i="33"/>
  <c r="Q818" i="27" s="1"/>
  <c r="P168" i="33"/>
  <c r="R818" i="27" s="1"/>
  <c r="Q168" i="33"/>
  <c r="S818" i="27" s="1"/>
  <c r="R168" i="33"/>
  <c r="T818" i="27" s="1"/>
  <c r="S168" i="33"/>
  <c r="U818" i="27" s="1"/>
  <c r="T168" i="33"/>
  <c r="V818" i="27"/>
  <c r="U168" i="33"/>
  <c r="W818" i="27" s="1"/>
  <c r="V168" i="33"/>
  <c r="X818" i="27" s="1"/>
  <c r="W168" i="33"/>
  <c r="Y818" i="27" s="1"/>
  <c r="X168" i="33"/>
  <c r="Z818" i="27" s="1"/>
  <c r="Y168" i="33"/>
  <c r="AA818" i="27" s="1"/>
  <c r="Z168" i="33"/>
  <c r="AB818" i="27"/>
  <c r="D169" i="33"/>
  <c r="F819" i="27" s="1"/>
  <c r="E169" i="33"/>
  <c r="G819" i="27" s="1"/>
  <c r="F169" i="33"/>
  <c r="H819" i="27" s="1"/>
  <c r="G169" i="33"/>
  <c r="I819" i="27"/>
  <c r="H169" i="33"/>
  <c r="J819" i="27" s="1"/>
  <c r="I169" i="33"/>
  <c r="K819" i="27" s="1"/>
  <c r="J169" i="33"/>
  <c r="L819" i="27" s="1"/>
  <c r="K169" i="33"/>
  <c r="M819" i="27" s="1"/>
  <c r="L169" i="33"/>
  <c r="N819" i="27" s="1"/>
  <c r="M169" i="33"/>
  <c r="O819" i="27" s="1"/>
  <c r="N169" i="33"/>
  <c r="P819" i="27" s="1"/>
  <c r="O169" i="33"/>
  <c r="Q819" i="27" s="1"/>
  <c r="P169" i="33"/>
  <c r="R819" i="27" s="1"/>
  <c r="Q169" i="33"/>
  <c r="S819" i="27" s="1"/>
  <c r="R169" i="33"/>
  <c r="T819" i="27" s="1"/>
  <c r="S169" i="33"/>
  <c r="U819" i="27" s="1"/>
  <c r="T169" i="33"/>
  <c r="V819" i="27" s="1"/>
  <c r="U169" i="33"/>
  <c r="W819" i="27" s="1"/>
  <c r="V169" i="33"/>
  <c r="X819" i="27" s="1"/>
  <c r="W169" i="33"/>
  <c r="Y819" i="27" s="1"/>
  <c r="X169" i="33"/>
  <c r="Z819" i="27" s="1"/>
  <c r="Y169" i="33"/>
  <c r="AA819" i="27" s="1"/>
  <c r="Z169" i="33"/>
  <c r="AB819" i="27" s="1"/>
  <c r="D170" i="33"/>
  <c r="F820" i="27" s="1"/>
  <c r="E170" i="33"/>
  <c r="G820" i="27" s="1"/>
  <c r="F170" i="33"/>
  <c r="H820" i="27" s="1"/>
  <c r="G170" i="33"/>
  <c r="I820" i="27" s="1"/>
  <c r="H170" i="33"/>
  <c r="J820" i="27"/>
  <c r="I170" i="33"/>
  <c r="K820" i="27" s="1"/>
  <c r="J170" i="33"/>
  <c r="L820" i="27" s="1"/>
  <c r="K170" i="33"/>
  <c r="M820" i="27" s="1"/>
  <c r="L170" i="33"/>
  <c r="N820" i="27"/>
  <c r="M170" i="33"/>
  <c r="O820" i="27" s="1"/>
  <c r="N170" i="33"/>
  <c r="P820" i="27" s="1"/>
  <c r="O170" i="33"/>
  <c r="Q820" i="27" s="1"/>
  <c r="P170" i="33"/>
  <c r="R820" i="27"/>
  <c r="Q170" i="33"/>
  <c r="S820" i="27" s="1"/>
  <c r="R170" i="33"/>
  <c r="T820" i="27" s="1"/>
  <c r="S170" i="33"/>
  <c r="U820" i="27" s="1"/>
  <c r="T170" i="33"/>
  <c r="V820" i="27" s="1"/>
  <c r="U170" i="33"/>
  <c r="W820" i="27" s="1"/>
  <c r="V170" i="33"/>
  <c r="X820" i="27" s="1"/>
  <c r="W170" i="33"/>
  <c r="Y820" i="27" s="1"/>
  <c r="X170" i="33"/>
  <c r="Z820" i="27" s="1"/>
  <c r="Y170" i="33"/>
  <c r="AA820" i="27" s="1"/>
  <c r="Z170" i="33"/>
  <c r="AB820" i="27"/>
  <c r="D171" i="33"/>
  <c r="F821" i="27" s="1"/>
  <c r="E171" i="33"/>
  <c r="G821" i="27" s="1"/>
  <c r="F171" i="33"/>
  <c r="H821" i="27" s="1"/>
  <c r="G171" i="33"/>
  <c r="I821" i="27" s="1"/>
  <c r="H171" i="33"/>
  <c r="J821" i="27" s="1"/>
  <c r="I171" i="33"/>
  <c r="K821" i="27" s="1"/>
  <c r="J171" i="33"/>
  <c r="L821" i="27" s="1"/>
  <c r="K171" i="33"/>
  <c r="M821" i="27" s="1"/>
  <c r="L171" i="33"/>
  <c r="N821" i="27" s="1"/>
  <c r="M171" i="33"/>
  <c r="O821" i="27" s="1"/>
  <c r="N171" i="33"/>
  <c r="P821" i="27" s="1"/>
  <c r="O171" i="33"/>
  <c r="Q821" i="27" s="1"/>
  <c r="P171" i="33"/>
  <c r="R821" i="27" s="1"/>
  <c r="Q171" i="33"/>
  <c r="S821" i="27" s="1"/>
  <c r="R171" i="33"/>
  <c r="T821" i="27" s="1"/>
  <c r="S171" i="33"/>
  <c r="U821" i="27" s="1"/>
  <c r="T171" i="33"/>
  <c r="V821" i="27" s="1"/>
  <c r="U171" i="33"/>
  <c r="W821" i="27" s="1"/>
  <c r="V171" i="33"/>
  <c r="X821" i="27" s="1"/>
  <c r="W171" i="33"/>
  <c r="Y821" i="27" s="1"/>
  <c r="X171" i="33"/>
  <c r="Z821" i="27" s="1"/>
  <c r="Y171" i="33"/>
  <c r="AA821" i="27" s="1"/>
  <c r="Z171" i="33"/>
  <c r="AB821" i="27" s="1"/>
  <c r="D172" i="33"/>
  <c r="F822" i="27" s="1"/>
  <c r="E172" i="33"/>
  <c r="G822" i="27" s="1"/>
  <c r="F172" i="33"/>
  <c r="H822" i="27" s="1"/>
  <c r="G172" i="33"/>
  <c r="I822" i="27" s="1"/>
  <c r="H172" i="33"/>
  <c r="J822" i="27" s="1"/>
  <c r="I172" i="33"/>
  <c r="K822" i="27" s="1"/>
  <c r="J172" i="33"/>
  <c r="L822" i="27" s="1"/>
  <c r="K172" i="33"/>
  <c r="M822" i="27" s="1"/>
  <c r="L172" i="33"/>
  <c r="N822" i="27" s="1"/>
  <c r="M172" i="33"/>
  <c r="O822" i="27" s="1"/>
  <c r="N172" i="33"/>
  <c r="P822" i="27" s="1"/>
  <c r="O172" i="33"/>
  <c r="Q822" i="27" s="1"/>
  <c r="P172" i="33"/>
  <c r="R822" i="27" s="1"/>
  <c r="Q172" i="33"/>
  <c r="S822" i="27" s="1"/>
  <c r="R172" i="33"/>
  <c r="T822" i="27"/>
  <c r="S172" i="33"/>
  <c r="U822" i="27" s="1"/>
  <c r="T172" i="33"/>
  <c r="V822" i="27" s="1"/>
  <c r="U172" i="33"/>
  <c r="W822" i="27" s="1"/>
  <c r="V172" i="33"/>
  <c r="X822" i="27"/>
  <c r="W172" i="33"/>
  <c r="Y822" i="27" s="1"/>
  <c r="X172" i="33"/>
  <c r="Z822" i="27" s="1"/>
  <c r="Y172" i="33"/>
  <c r="AA822" i="27" s="1"/>
  <c r="Z172" i="33"/>
  <c r="AB822" i="27"/>
  <c r="C172" i="33"/>
  <c r="E822" i="27" s="1"/>
  <c r="C171" i="33"/>
  <c r="E821" i="27"/>
  <c r="C170" i="33"/>
  <c r="E820" i="27" s="1"/>
  <c r="C169" i="33"/>
  <c r="E819" i="27"/>
  <c r="C168" i="33"/>
  <c r="E818" i="27" s="1"/>
  <c r="C167" i="33"/>
  <c r="E817" i="27" s="1"/>
  <c r="C166" i="33"/>
  <c r="E816" i="27" s="1"/>
  <c r="C165" i="33"/>
  <c r="E815" i="27"/>
  <c r="C164" i="33"/>
  <c r="E814" i="27" s="1"/>
  <c r="C163" i="33"/>
  <c r="E813" i="27" s="1"/>
  <c r="C162" i="33"/>
  <c r="E812" i="27" s="1"/>
  <c r="C161" i="33"/>
  <c r="E811" i="27"/>
  <c r="D149" i="33"/>
  <c r="F799" i="27" s="1"/>
  <c r="E149" i="33"/>
  <c r="G799" i="27" s="1"/>
  <c r="F149" i="33"/>
  <c r="H799" i="27" s="1"/>
  <c r="G149" i="33"/>
  <c r="I799" i="27" s="1"/>
  <c r="H149" i="33"/>
  <c r="J799" i="27" s="1"/>
  <c r="I149" i="33"/>
  <c r="K799" i="27" s="1"/>
  <c r="J149" i="33"/>
  <c r="L799" i="27"/>
  <c r="K149" i="33"/>
  <c r="M799" i="27" s="1"/>
  <c r="L149" i="33"/>
  <c r="N799" i="27" s="1"/>
  <c r="M149" i="33"/>
  <c r="O799" i="27" s="1"/>
  <c r="N149" i="33"/>
  <c r="P799" i="27" s="1"/>
  <c r="O149" i="33"/>
  <c r="Q799" i="27" s="1"/>
  <c r="P149" i="33"/>
  <c r="R799" i="27" s="1"/>
  <c r="Q149" i="33"/>
  <c r="S799" i="27" s="1"/>
  <c r="R149" i="33"/>
  <c r="T799" i="27" s="1"/>
  <c r="S149" i="33"/>
  <c r="U799" i="27"/>
  <c r="T149" i="33"/>
  <c r="V799" i="27" s="1"/>
  <c r="U149" i="33"/>
  <c r="W799" i="27" s="1"/>
  <c r="V149" i="33"/>
  <c r="X799" i="27" s="1"/>
  <c r="W149" i="33"/>
  <c r="Y799" i="27" s="1"/>
  <c r="X149" i="33"/>
  <c r="Z799" i="27" s="1"/>
  <c r="Y149" i="33"/>
  <c r="AA799" i="27" s="1"/>
  <c r="Z149" i="33"/>
  <c r="AB799" i="27"/>
  <c r="D150" i="33"/>
  <c r="F800" i="27" s="1"/>
  <c r="E150" i="33"/>
  <c r="G800" i="27"/>
  <c r="F150" i="33"/>
  <c r="H800" i="27" s="1"/>
  <c r="G150" i="33"/>
  <c r="I800" i="27" s="1"/>
  <c r="H150" i="33"/>
  <c r="J800" i="27"/>
  <c r="I150" i="33"/>
  <c r="K800" i="27" s="1"/>
  <c r="J150" i="33"/>
  <c r="L800" i="27" s="1"/>
  <c r="K150" i="33"/>
  <c r="M800" i="27" s="1"/>
  <c r="L150" i="33"/>
  <c r="N800" i="27"/>
  <c r="M150" i="33"/>
  <c r="O800" i="27" s="1"/>
  <c r="N150" i="33"/>
  <c r="P800" i="27" s="1"/>
  <c r="O150" i="33"/>
  <c r="Q800" i="27" s="1"/>
  <c r="P150" i="33"/>
  <c r="R800" i="27" s="1"/>
  <c r="Q150" i="33"/>
  <c r="S800" i="27" s="1"/>
  <c r="R150" i="33"/>
  <c r="T800" i="27" s="1"/>
  <c r="S150" i="33"/>
  <c r="U800" i="27" s="1"/>
  <c r="T150" i="33"/>
  <c r="V800" i="27"/>
  <c r="U150" i="33"/>
  <c r="W800" i="27"/>
  <c r="V150" i="33"/>
  <c r="X800" i="27" s="1"/>
  <c r="W150" i="33"/>
  <c r="Y800" i="27" s="1"/>
  <c r="X150" i="33"/>
  <c r="Z800" i="27" s="1"/>
  <c r="Y150" i="33"/>
  <c r="AA800" i="27"/>
  <c r="Z150" i="33"/>
  <c r="AB800" i="27" s="1"/>
  <c r="D151" i="33"/>
  <c r="F801" i="27" s="1"/>
  <c r="E151" i="33"/>
  <c r="G801" i="27"/>
  <c r="F151" i="33"/>
  <c r="H801" i="27" s="1"/>
  <c r="G151" i="33"/>
  <c r="I801" i="27" s="1"/>
  <c r="H151" i="33"/>
  <c r="J801" i="27" s="1"/>
  <c r="I151" i="33"/>
  <c r="K801" i="27" s="1"/>
  <c r="J151" i="33"/>
  <c r="L801" i="27" s="1"/>
  <c r="K151" i="33"/>
  <c r="M801" i="27" s="1"/>
  <c r="L151" i="33"/>
  <c r="N801" i="27" s="1"/>
  <c r="M151" i="33"/>
  <c r="O801" i="27" s="1"/>
  <c r="N151" i="33"/>
  <c r="P801" i="27" s="1"/>
  <c r="O151" i="33"/>
  <c r="Q801" i="27" s="1"/>
  <c r="P151" i="33"/>
  <c r="R801" i="27" s="1"/>
  <c r="Q151" i="33"/>
  <c r="S801" i="27" s="1"/>
  <c r="R151" i="33"/>
  <c r="T801" i="27" s="1"/>
  <c r="S151" i="33"/>
  <c r="U801" i="27" s="1"/>
  <c r="T151" i="33"/>
  <c r="V801" i="27" s="1"/>
  <c r="U151" i="33"/>
  <c r="W801" i="27" s="1"/>
  <c r="V151" i="33"/>
  <c r="X801" i="27" s="1"/>
  <c r="W151" i="33"/>
  <c r="Y801" i="27" s="1"/>
  <c r="X151" i="33"/>
  <c r="Z801" i="27" s="1"/>
  <c r="Y151" i="33"/>
  <c r="AA801" i="27" s="1"/>
  <c r="Z151" i="33"/>
  <c r="AB801" i="27" s="1"/>
  <c r="D152" i="33"/>
  <c r="F802" i="27" s="1"/>
  <c r="E152" i="33"/>
  <c r="G802" i="27"/>
  <c r="F152" i="33"/>
  <c r="H802" i="27" s="1"/>
  <c r="G152" i="33"/>
  <c r="I802" i="27"/>
  <c r="H152" i="33"/>
  <c r="J802" i="27" s="1"/>
  <c r="I152" i="33"/>
  <c r="K802" i="27" s="1"/>
  <c r="J152" i="33"/>
  <c r="L802" i="27" s="1"/>
  <c r="K152" i="33"/>
  <c r="M802" i="27" s="1"/>
  <c r="L152" i="33"/>
  <c r="N802" i="27" s="1"/>
  <c r="M152" i="33"/>
  <c r="O802" i="27"/>
  <c r="N152" i="33"/>
  <c r="P802" i="27" s="1"/>
  <c r="O152" i="33"/>
  <c r="Q802" i="27" s="1"/>
  <c r="P152" i="33"/>
  <c r="R802" i="27" s="1"/>
  <c r="Q152" i="33"/>
  <c r="S802" i="27"/>
  <c r="R152" i="33"/>
  <c r="T802" i="27" s="1"/>
  <c r="S152" i="33"/>
  <c r="U802" i="27" s="1"/>
  <c r="T152" i="33"/>
  <c r="V802" i="27" s="1"/>
  <c r="U152" i="33"/>
  <c r="W802" i="27"/>
  <c r="V152" i="33"/>
  <c r="X802" i="27" s="1"/>
  <c r="W152" i="33"/>
  <c r="Y802" i="27" s="1"/>
  <c r="X152" i="33"/>
  <c r="Z802" i="27" s="1"/>
  <c r="Y152" i="33"/>
  <c r="AA802" i="27" s="1"/>
  <c r="Z152" i="33"/>
  <c r="AB802" i="27"/>
  <c r="D153" i="33"/>
  <c r="F803" i="27" s="1"/>
  <c r="E153" i="33"/>
  <c r="G803" i="27" s="1"/>
  <c r="F153" i="33"/>
  <c r="H803" i="27"/>
  <c r="G153" i="33"/>
  <c r="I803" i="27" s="1"/>
  <c r="H153" i="33"/>
  <c r="J803" i="27" s="1"/>
  <c r="I153" i="33"/>
  <c r="K803" i="27" s="1"/>
  <c r="J153" i="33"/>
  <c r="L803" i="27" s="1"/>
  <c r="K153" i="33"/>
  <c r="M803" i="27" s="1"/>
  <c r="L153" i="33"/>
  <c r="N803" i="27" s="1"/>
  <c r="M153" i="33"/>
  <c r="O803" i="27" s="1"/>
  <c r="N153" i="33"/>
  <c r="P803" i="27"/>
  <c r="O153" i="33"/>
  <c r="Q803" i="27"/>
  <c r="P153" i="33"/>
  <c r="R803" i="27"/>
  <c r="Q153" i="33"/>
  <c r="S803" i="27" s="1"/>
  <c r="R153" i="33"/>
  <c r="T803" i="27" s="1"/>
  <c r="S153" i="33"/>
  <c r="U803" i="27" s="1"/>
  <c r="T153" i="33"/>
  <c r="V803" i="27" s="1"/>
  <c r="U153" i="33"/>
  <c r="W803" i="27" s="1"/>
  <c r="V153" i="33"/>
  <c r="X803" i="27" s="1"/>
  <c r="W153" i="33"/>
  <c r="Y803" i="27" s="1"/>
  <c r="X153" i="33"/>
  <c r="Z803" i="27" s="1"/>
  <c r="Y153" i="33"/>
  <c r="AA803" i="27" s="1"/>
  <c r="Z153" i="33"/>
  <c r="AB803" i="27"/>
  <c r="D154" i="33"/>
  <c r="F804" i="27" s="1"/>
  <c r="E154" i="33"/>
  <c r="G804" i="27"/>
  <c r="F154" i="33"/>
  <c r="H804" i="27" s="1"/>
  <c r="G154" i="33"/>
  <c r="I804" i="27"/>
  <c r="H154" i="33"/>
  <c r="J804" i="27" s="1"/>
  <c r="I154" i="33"/>
  <c r="K804" i="27" s="1"/>
  <c r="J154" i="33"/>
  <c r="L804" i="27" s="1"/>
  <c r="K154" i="33"/>
  <c r="M804" i="27" s="1"/>
  <c r="L154" i="33"/>
  <c r="N804" i="27" s="1"/>
  <c r="M154" i="33"/>
  <c r="O804" i="27" s="1"/>
  <c r="N154" i="33"/>
  <c r="P804" i="27" s="1"/>
  <c r="O154" i="33"/>
  <c r="Q804" i="27" s="1"/>
  <c r="P154" i="33"/>
  <c r="R804" i="27"/>
  <c r="Q154" i="33"/>
  <c r="S804" i="27" s="1"/>
  <c r="R154" i="33"/>
  <c r="T804" i="27" s="1"/>
  <c r="S154" i="33"/>
  <c r="U804" i="27" s="1"/>
  <c r="T154" i="33"/>
  <c r="V804" i="27" s="1"/>
  <c r="U154" i="33"/>
  <c r="W804" i="27"/>
  <c r="V154" i="33"/>
  <c r="X804" i="27" s="1"/>
  <c r="W154" i="33"/>
  <c r="Y804" i="27" s="1"/>
  <c r="X154" i="33"/>
  <c r="Z804" i="27" s="1"/>
  <c r="Y154" i="33"/>
  <c r="AA804" i="27"/>
  <c r="Z154" i="33"/>
  <c r="AB804" i="27" s="1"/>
  <c r="D155" i="33"/>
  <c r="F805" i="27" s="1"/>
  <c r="E155" i="33"/>
  <c r="G805" i="27" s="1"/>
  <c r="F155" i="33"/>
  <c r="H805" i="27" s="1"/>
  <c r="G155" i="33"/>
  <c r="I805" i="27" s="1"/>
  <c r="H155" i="33"/>
  <c r="J805" i="27" s="1"/>
  <c r="I155" i="33"/>
  <c r="K805" i="27"/>
  <c r="J155" i="33"/>
  <c r="L805" i="27" s="1"/>
  <c r="K155" i="33"/>
  <c r="M805" i="27" s="1"/>
  <c r="L155" i="33"/>
  <c r="N805" i="27"/>
  <c r="M155" i="33"/>
  <c r="O805" i="27" s="1"/>
  <c r="N155" i="33"/>
  <c r="P805" i="27" s="1"/>
  <c r="O155" i="33"/>
  <c r="Q805" i="27" s="1"/>
  <c r="P155" i="33"/>
  <c r="R805" i="27" s="1"/>
  <c r="Q155" i="33"/>
  <c r="S805" i="27" s="1"/>
  <c r="R155" i="33"/>
  <c r="T805" i="27"/>
  <c r="S155" i="33"/>
  <c r="U805" i="27" s="1"/>
  <c r="T155" i="33"/>
  <c r="V805" i="27"/>
  <c r="U155" i="33"/>
  <c r="W805" i="27" s="1"/>
  <c r="V155" i="33"/>
  <c r="X805" i="27" s="1"/>
  <c r="W155" i="33"/>
  <c r="Y805" i="27" s="1"/>
  <c r="X155" i="33"/>
  <c r="Z805" i="27"/>
  <c r="Y155" i="33"/>
  <c r="AA805" i="27" s="1"/>
  <c r="Z155" i="33"/>
  <c r="AB805" i="27"/>
  <c r="D156" i="33"/>
  <c r="F806" i="27" s="1"/>
  <c r="E156" i="33"/>
  <c r="G806" i="27" s="1"/>
  <c r="F156" i="33"/>
  <c r="H806" i="27"/>
  <c r="G156" i="33"/>
  <c r="I806" i="27"/>
  <c r="H156" i="33"/>
  <c r="J806" i="27" s="1"/>
  <c r="I156" i="33"/>
  <c r="K806" i="27"/>
  <c r="J156" i="33"/>
  <c r="L806" i="27"/>
  <c r="K156" i="33"/>
  <c r="M806" i="27" s="1"/>
  <c r="L156" i="33"/>
  <c r="N806" i="27" s="1"/>
  <c r="M156" i="33"/>
  <c r="O806" i="27" s="1"/>
  <c r="N156" i="33"/>
  <c r="P806" i="27" s="1"/>
  <c r="O156" i="33"/>
  <c r="Q806" i="27" s="1"/>
  <c r="P156" i="33"/>
  <c r="R806" i="27" s="1"/>
  <c r="Q156" i="33"/>
  <c r="S806" i="27" s="1"/>
  <c r="R156" i="33"/>
  <c r="T806" i="27"/>
  <c r="S156" i="33"/>
  <c r="U806" i="27" s="1"/>
  <c r="T156" i="33"/>
  <c r="V806" i="27" s="1"/>
  <c r="U156" i="33"/>
  <c r="W806" i="27" s="1"/>
  <c r="V156" i="33"/>
  <c r="X806" i="27" s="1"/>
  <c r="W156" i="33"/>
  <c r="Y806" i="27" s="1"/>
  <c r="X156" i="33"/>
  <c r="Z806" i="27" s="1"/>
  <c r="Y156" i="33"/>
  <c r="AA806" i="27" s="1"/>
  <c r="Z156" i="33"/>
  <c r="AB806" i="27" s="1"/>
  <c r="D157" i="33"/>
  <c r="F807" i="27"/>
  <c r="E157" i="33"/>
  <c r="G807" i="27" s="1"/>
  <c r="F157" i="33"/>
  <c r="H807" i="27" s="1"/>
  <c r="G157" i="33"/>
  <c r="I807" i="27"/>
  <c r="H157" i="33"/>
  <c r="J807" i="27" s="1"/>
  <c r="I157" i="33"/>
  <c r="K807" i="27" s="1"/>
  <c r="J157" i="33"/>
  <c r="L807" i="27" s="1"/>
  <c r="K157" i="33"/>
  <c r="M807" i="27" s="1"/>
  <c r="L157" i="33"/>
  <c r="N807" i="27" s="1"/>
  <c r="M157" i="33"/>
  <c r="O807" i="27" s="1"/>
  <c r="N157" i="33"/>
  <c r="P807" i="27" s="1"/>
  <c r="O157" i="33"/>
  <c r="Q807" i="27" s="1"/>
  <c r="P157" i="33"/>
  <c r="R807" i="27" s="1"/>
  <c r="Q157" i="33"/>
  <c r="S807" i="27" s="1"/>
  <c r="R157" i="33"/>
  <c r="T807" i="27"/>
  <c r="S157" i="33"/>
  <c r="U807" i="27" s="1"/>
  <c r="T157" i="33"/>
  <c r="V807" i="27"/>
  <c r="U157" i="33"/>
  <c r="W807" i="27" s="1"/>
  <c r="V157" i="33"/>
  <c r="X807" i="27" s="1"/>
  <c r="W157" i="33"/>
  <c r="Y807" i="27" s="1"/>
  <c r="X157" i="33"/>
  <c r="Z807" i="27" s="1"/>
  <c r="Y157" i="33"/>
  <c r="AA807" i="27" s="1"/>
  <c r="Z157" i="33"/>
  <c r="AB807" i="27" s="1"/>
  <c r="D158" i="33"/>
  <c r="F808" i="27" s="1"/>
  <c r="E158" i="33"/>
  <c r="G808" i="27" s="1"/>
  <c r="F158" i="33"/>
  <c r="H808" i="27" s="1"/>
  <c r="G158" i="33"/>
  <c r="I808" i="27" s="1"/>
  <c r="H158" i="33"/>
  <c r="J808" i="27" s="1"/>
  <c r="I158" i="33"/>
  <c r="K808" i="27" s="1"/>
  <c r="J158" i="33"/>
  <c r="L808" i="27" s="1"/>
  <c r="K158" i="33"/>
  <c r="M808" i="27" s="1"/>
  <c r="L158" i="33"/>
  <c r="N808" i="27"/>
  <c r="M158" i="33"/>
  <c r="O808" i="27" s="1"/>
  <c r="N158" i="33"/>
  <c r="P808" i="27" s="1"/>
  <c r="O158" i="33"/>
  <c r="Q808" i="27"/>
  <c r="P158" i="33"/>
  <c r="R808" i="27"/>
  <c r="Q158" i="33"/>
  <c r="S808" i="27" s="1"/>
  <c r="R158" i="33"/>
  <c r="T808" i="27" s="1"/>
  <c r="S158" i="33"/>
  <c r="U808" i="27" s="1"/>
  <c r="T158" i="33"/>
  <c r="V808" i="27"/>
  <c r="U158" i="33"/>
  <c r="W808" i="27" s="1"/>
  <c r="V158" i="33"/>
  <c r="X808" i="27" s="1"/>
  <c r="W158" i="33"/>
  <c r="Y808" i="27" s="1"/>
  <c r="X158" i="33"/>
  <c r="Z808" i="27" s="1"/>
  <c r="Y158" i="33"/>
  <c r="AA808" i="27" s="1"/>
  <c r="Z158" i="33"/>
  <c r="AB808" i="27" s="1"/>
  <c r="D159" i="33"/>
  <c r="F809" i="27"/>
  <c r="E159" i="33"/>
  <c r="G809" i="27"/>
  <c r="F159" i="33"/>
  <c r="H809" i="27" s="1"/>
  <c r="G159" i="33"/>
  <c r="I809" i="27" s="1"/>
  <c r="H159" i="33"/>
  <c r="J809" i="27" s="1"/>
  <c r="I159" i="33"/>
  <c r="K809" i="27"/>
  <c r="J159" i="33"/>
  <c r="L809" i="27" s="1"/>
  <c r="K159" i="33"/>
  <c r="M809" i="27" s="1"/>
  <c r="L159" i="33"/>
  <c r="N809" i="27" s="1"/>
  <c r="M159" i="33"/>
  <c r="O809" i="27"/>
  <c r="N159" i="33"/>
  <c r="P809" i="27"/>
  <c r="O159" i="33"/>
  <c r="Q809" i="27" s="1"/>
  <c r="P159" i="33"/>
  <c r="R809" i="27"/>
  <c r="Q159" i="33"/>
  <c r="S809" i="27" s="1"/>
  <c r="R159" i="33"/>
  <c r="T809" i="27" s="1"/>
  <c r="S159" i="33"/>
  <c r="U809" i="27" s="1"/>
  <c r="T159" i="33"/>
  <c r="V809" i="27"/>
  <c r="U159" i="33"/>
  <c r="W809" i="27" s="1"/>
  <c r="V159" i="33"/>
  <c r="X809" i="27" s="1"/>
  <c r="W159" i="33"/>
  <c r="Y809" i="27" s="1"/>
  <c r="X159" i="33"/>
  <c r="Z809" i="27" s="1"/>
  <c r="Y159" i="33"/>
  <c r="AA809" i="27" s="1"/>
  <c r="Z159" i="33"/>
  <c r="AB809" i="27" s="1"/>
  <c r="D160" i="33"/>
  <c r="F810" i="27" s="1"/>
  <c r="E160" i="33"/>
  <c r="G810" i="27" s="1"/>
  <c r="F160" i="33"/>
  <c r="H810" i="27"/>
  <c r="G160" i="33"/>
  <c r="I810" i="27" s="1"/>
  <c r="H160" i="33"/>
  <c r="J810" i="27" s="1"/>
  <c r="I160" i="33"/>
  <c r="K810" i="27" s="1"/>
  <c r="J160" i="33"/>
  <c r="L810" i="27" s="1"/>
  <c r="K160" i="33"/>
  <c r="M810" i="27" s="1"/>
  <c r="L160" i="33"/>
  <c r="N810" i="27" s="1"/>
  <c r="M160" i="33"/>
  <c r="O810" i="27" s="1"/>
  <c r="N160" i="33"/>
  <c r="P810" i="27" s="1"/>
  <c r="O160" i="33"/>
  <c r="Q810" i="27"/>
  <c r="P160" i="33"/>
  <c r="R810" i="27" s="1"/>
  <c r="Q160" i="33"/>
  <c r="S810" i="27" s="1"/>
  <c r="R160" i="33"/>
  <c r="T810" i="27" s="1"/>
  <c r="S160" i="33"/>
  <c r="U810" i="27" s="1"/>
  <c r="T160" i="33"/>
  <c r="V810" i="27" s="1"/>
  <c r="U160" i="33"/>
  <c r="W810" i="27"/>
  <c r="V160" i="33"/>
  <c r="X810" i="27" s="1"/>
  <c r="W160" i="33"/>
  <c r="Y810" i="27" s="1"/>
  <c r="X160" i="33"/>
  <c r="Z810" i="27" s="1"/>
  <c r="Y160" i="33"/>
  <c r="AA810" i="27" s="1"/>
  <c r="Z160" i="33"/>
  <c r="AB810" i="27" s="1"/>
  <c r="C160" i="33"/>
  <c r="E810" i="27" s="1"/>
  <c r="C159" i="33"/>
  <c r="E809" i="27" s="1"/>
  <c r="C158" i="33"/>
  <c r="E808" i="27"/>
  <c r="C157" i="33"/>
  <c r="E807" i="27"/>
  <c r="C156" i="33"/>
  <c r="E806" i="27" s="1"/>
  <c r="C155" i="33"/>
  <c r="E805" i="27" s="1"/>
  <c r="C154" i="33"/>
  <c r="E804" i="27" s="1"/>
  <c r="C153" i="33"/>
  <c r="E803" i="27" s="1"/>
  <c r="C152" i="33"/>
  <c r="E802" i="27" s="1"/>
  <c r="C151" i="33"/>
  <c r="E801" i="27" s="1"/>
  <c r="C150" i="33"/>
  <c r="E800" i="27" s="1"/>
  <c r="C149" i="33"/>
  <c r="E799" i="27"/>
  <c r="D137" i="33"/>
  <c r="F787" i="27"/>
  <c r="E137" i="33"/>
  <c r="G787" i="27" s="1"/>
  <c r="F137" i="33"/>
  <c r="H787" i="27"/>
  <c r="G137" i="33"/>
  <c r="I787" i="27"/>
  <c r="H137" i="33"/>
  <c r="J787" i="27" s="1"/>
  <c r="I137" i="33"/>
  <c r="K787" i="27" s="1"/>
  <c r="J137" i="33"/>
  <c r="L787" i="27" s="1"/>
  <c r="K137" i="33"/>
  <c r="M787" i="27" s="1"/>
  <c r="L137" i="33"/>
  <c r="N787" i="27"/>
  <c r="M137" i="33"/>
  <c r="O787" i="27" s="1"/>
  <c r="N137" i="33"/>
  <c r="P787" i="27" s="1"/>
  <c r="O137" i="33"/>
  <c r="Q787" i="27" s="1"/>
  <c r="P137" i="33"/>
  <c r="R787" i="27"/>
  <c r="Q137" i="33"/>
  <c r="S787" i="27" s="1"/>
  <c r="R137" i="33"/>
  <c r="T787" i="27" s="1"/>
  <c r="S137" i="33"/>
  <c r="U787" i="27" s="1"/>
  <c r="T137" i="33"/>
  <c r="V787" i="27"/>
  <c r="U137" i="33"/>
  <c r="W787" i="27" s="1"/>
  <c r="V137" i="33"/>
  <c r="X787" i="27" s="1"/>
  <c r="W137" i="33"/>
  <c r="Y787" i="27" s="1"/>
  <c r="X137" i="33"/>
  <c r="Z787" i="27" s="1"/>
  <c r="Y137" i="33"/>
  <c r="AA787" i="27" s="1"/>
  <c r="Z137" i="33"/>
  <c r="AB787" i="27"/>
  <c r="D138" i="33"/>
  <c r="F788" i="27" s="1"/>
  <c r="E138" i="33"/>
  <c r="G788" i="27"/>
  <c r="F138" i="33"/>
  <c r="H788" i="27" s="1"/>
  <c r="G138" i="33"/>
  <c r="I788" i="27" s="1"/>
  <c r="H138" i="33"/>
  <c r="J788" i="27"/>
  <c r="I138" i="33"/>
  <c r="K788" i="27" s="1"/>
  <c r="J138" i="33"/>
  <c r="L788" i="27" s="1"/>
  <c r="K138" i="33"/>
  <c r="M788" i="27" s="1"/>
  <c r="L138" i="33"/>
  <c r="N788" i="27"/>
  <c r="M138" i="33"/>
  <c r="O788" i="27" s="1"/>
  <c r="N138" i="33"/>
  <c r="P788" i="27" s="1"/>
  <c r="O138" i="33"/>
  <c r="Q788" i="27" s="1"/>
  <c r="P138" i="33"/>
  <c r="R788" i="27" s="1"/>
  <c r="Q138" i="33"/>
  <c r="S788" i="27" s="1"/>
  <c r="R138" i="33"/>
  <c r="T788" i="27" s="1"/>
  <c r="S138" i="33"/>
  <c r="U788" i="27"/>
  <c r="T138" i="33"/>
  <c r="V788" i="27" s="1"/>
  <c r="U138" i="33"/>
  <c r="W788" i="27"/>
  <c r="V138" i="33"/>
  <c r="X788" i="27" s="1"/>
  <c r="W138" i="33"/>
  <c r="Y788" i="27" s="1"/>
  <c r="X138" i="33"/>
  <c r="Z788" i="27" s="1"/>
  <c r="Y138" i="33"/>
  <c r="AA788" i="27" s="1"/>
  <c r="Z138" i="33"/>
  <c r="AB788" i="27" s="1"/>
  <c r="D139" i="33"/>
  <c r="F789" i="27" s="1"/>
  <c r="E139" i="33"/>
  <c r="G789" i="27" s="1"/>
  <c r="F139" i="33"/>
  <c r="H789" i="27" s="1"/>
  <c r="G139" i="33"/>
  <c r="I789" i="27" s="1"/>
  <c r="H139" i="33"/>
  <c r="J789" i="27" s="1"/>
  <c r="I139" i="33"/>
  <c r="K789" i="27" s="1"/>
  <c r="J139" i="33"/>
  <c r="L789" i="27" s="1"/>
  <c r="K139" i="33"/>
  <c r="M789" i="27" s="1"/>
  <c r="L139" i="33"/>
  <c r="N789" i="27"/>
  <c r="M139" i="33"/>
  <c r="O789" i="27" s="1"/>
  <c r="N139" i="33"/>
  <c r="P789" i="27" s="1"/>
  <c r="O139" i="33"/>
  <c r="Q789" i="27" s="1"/>
  <c r="P139" i="33"/>
  <c r="R789" i="27"/>
  <c r="Q139" i="33"/>
  <c r="S789" i="27" s="1"/>
  <c r="R139" i="33"/>
  <c r="T789" i="27" s="1"/>
  <c r="S139" i="33"/>
  <c r="U789" i="27" s="1"/>
  <c r="T139" i="33"/>
  <c r="V789" i="27" s="1"/>
  <c r="U139" i="33"/>
  <c r="W789" i="27" s="1"/>
  <c r="V139" i="33"/>
  <c r="X789" i="27"/>
  <c r="W139" i="33"/>
  <c r="Y789" i="27" s="1"/>
  <c r="X139" i="33"/>
  <c r="Z789" i="27" s="1"/>
  <c r="Y139" i="33"/>
  <c r="AA789" i="27"/>
  <c r="Z139" i="33"/>
  <c r="AB789" i="27"/>
  <c r="D140" i="33"/>
  <c r="F790" i="27" s="1"/>
  <c r="E140" i="33"/>
  <c r="G790" i="27"/>
  <c r="F140" i="33"/>
  <c r="H790" i="27" s="1"/>
  <c r="G140" i="33"/>
  <c r="I790" i="27" s="1"/>
  <c r="H140" i="33"/>
  <c r="J790" i="27" s="1"/>
  <c r="I140" i="33"/>
  <c r="K790" i="27" s="1"/>
  <c r="J140" i="33"/>
  <c r="L790" i="27" s="1"/>
  <c r="K140" i="33"/>
  <c r="M790" i="27" s="1"/>
  <c r="L140" i="33"/>
  <c r="N790" i="27" s="1"/>
  <c r="M140" i="33"/>
  <c r="O790" i="27" s="1"/>
  <c r="N140" i="33"/>
  <c r="P790" i="27"/>
  <c r="O140" i="33"/>
  <c r="Q790" i="27"/>
  <c r="P140" i="33"/>
  <c r="R790" i="27" s="1"/>
  <c r="Q140" i="33"/>
  <c r="S790" i="27" s="1"/>
  <c r="R140" i="33"/>
  <c r="T790" i="27" s="1"/>
  <c r="S140" i="33"/>
  <c r="U790" i="27"/>
  <c r="T140" i="33"/>
  <c r="V790" i="27" s="1"/>
  <c r="U140" i="33"/>
  <c r="W790" i="27" s="1"/>
  <c r="V140" i="33"/>
  <c r="X790" i="27" s="1"/>
  <c r="W140" i="33"/>
  <c r="Y790" i="27"/>
  <c r="X140" i="33"/>
  <c r="Z790" i="27" s="1"/>
  <c r="Y140" i="33"/>
  <c r="AA790" i="27" s="1"/>
  <c r="Z140" i="33"/>
  <c r="AB790" i="27" s="1"/>
  <c r="D141" i="33"/>
  <c r="F791" i="27" s="1"/>
  <c r="E141" i="33"/>
  <c r="G791" i="27" s="1"/>
  <c r="F141" i="33"/>
  <c r="H791" i="27" s="1"/>
  <c r="G141" i="33"/>
  <c r="I791" i="27"/>
  <c r="H141" i="33"/>
  <c r="J791" i="27" s="1"/>
  <c r="I141" i="33"/>
  <c r="K791" i="27" s="1"/>
  <c r="J141" i="33"/>
  <c r="L791" i="27" s="1"/>
  <c r="K141" i="33"/>
  <c r="M791" i="27" s="1"/>
  <c r="L141" i="33"/>
  <c r="N791" i="27" s="1"/>
  <c r="M141" i="33"/>
  <c r="O791" i="27" s="1"/>
  <c r="N141" i="33"/>
  <c r="P791" i="27" s="1"/>
  <c r="O141" i="33"/>
  <c r="Q791" i="27" s="1"/>
  <c r="P141" i="33"/>
  <c r="R791" i="27"/>
  <c r="Q141" i="33"/>
  <c r="S791" i="27" s="1"/>
  <c r="R141" i="33"/>
  <c r="T791" i="27" s="1"/>
  <c r="S141" i="33"/>
  <c r="U791" i="27" s="1"/>
  <c r="T141" i="33"/>
  <c r="V791" i="27" s="1"/>
  <c r="U141" i="33"/>
  <c r="W791" i="27" s="1"/>
  <c r="V141" i="33"/>
  <c r="X791" i="27"/>
  <c r="W141" i="33"/>
  <c r="Y791" i="27" s="1"/>
  <c r="X141" i="33"/>
  <c r="Z791" i="27" s="1"/>
  <c r="Y141" i="33"/>
  <c r="AA791" i="27" s="1"/>
  <c r="Z141" i="33"/>
  <c r="AB791" i="27" s="1"/>
  <c r="D142" i="33"/>
  <c r="F792" i="27" s="1"/>
  <c r="E142" i="33"/>
  <c r="G792" i="27" s="1"/>
  <c r="F142" i="33"/>
  <c r="H792" i="27" s="1"/>
  <c r="G142" i="33"/>
  <c r="I792" i="27" s="1"/>
  <c r="H142" i="33"/>
  <c r="J792" i="27"/>
  <c r="I142" i="33"/>
  <c r="K792" i="27"/>
  <c r="J142" i="33"/>
  <c r="L792" i="27" s="1"/>
  <c r="K142" i="33"/>
  <c r="M792" i="27" s="1"/>
  <c r="L142" i="33"/>
  <c r="N792" i="27" s="1"/>
  <c r="M142" i="33"/>
  <c r="O792" i="27" s="1"/>
  <c r="N142" i="33"/>
  <c r="P792" i="27" s="1"/>
  <c r="O142" i="33"/>
  <c r="Q792" i="27" s="1"/>
  <c r="P142" i="33"/>
  <c r="R792" i="27"/>
  <c r="Q142" i="33"/>
  <c r="S792" i="27" s="1"/>
  <c r="R142" i="33"/>
  <c r="T792" i="27" s="1"/>
  <c r="S142" i="33"/>
  <c r="U792" i="27" s="1"/>
  <c r="T142" i="33"/>
  <c r="V792" i="27"/>
  <c r="U142" i="33"/>
  <c r="W792" i="27" s="1"/>
  <c r="V142" i="33"/>
  <c r="X792" i="27" s="1"/>
  <c r="W142" i="33"/>
  <c r="Y792" i="27" s="1"/>
  <c r="X142" i="33"/>
  <c r="Z792" i="27" s="1"/>
  <c r="Y142" i="33"/>
  <c r="AA792" i="27" s="1"/>
  <c r="Z142" i="33"/>
  <c r="AB792" i="27" s="1"/>
  <c r="D143" i="33"/>
  <c r="F793" i="27" s="1"/>
  <c r="E143" i="33"/>
  <c r="G793" i="27" s="1"/>
  <c r="F143" i="33"/>
  <c r="H793" i="27" s="1"/>
  <c r="G143" i="33"/>
  <c r="I793" i="27" s="1"/>
  <c r="H143" i="33"/>
  <c r="J793" i="27" s="1"/>
  <c r="I143" i="33"/>
  <c r="K793" i="27" s="1"/>
  <c r="J143" i="33"/>
  <c r="L793" i="27" s="1"/>
  <c r="K143" i="33"/>
  <c r="M793" i="27" s="1"/>
  <c r="L143" i="33"/>
  <c r="N793" i="27" s="1"/>
  <c r="M143" i="33"/>
  <c r="O793" i="27" s="1"/>
  <c r="N143" i="33"/>
  <c r="P793" i="27" s="1"/>
  <c r="O143" i="33"/>
  <c r="Q793" i="27" s="1"/>
  <c r="P143" i="33"/>
  <c r="R793" i="27" s="1"/>
  <c r="Q143" i="33"/>
  <c r="S793" i="27" s="1"/>
  <c r="R143" i="33"/>
  <c r="T793" i="27"/>
  <c r="S143" i="33"/>
  <c r="U793" i="27" s="1"/>
  <c r="T143" i="33"/>
  <c r="V793" i="27" s="1"/>
  <c r="U143" i="33"/>
  <c r="W793" i="27" s="1"/>
  <c r="V143" i="33"/>
  <c r="X793" i="27" s="1"/>
  <c r="W143" i="33"/>
  <c r="Y793" i="27" s="1"/>
  <c r="X143" i="33"/>
  <c r="Z793" i="27" s="1"/>
  <c r="Y143" i="33"/>
  <c r="AA793" i="27" s="1"/>
  <c r="Z143" i="33"/>
  <c r="AB793" i="27" s="1"/>
  <c r="D144" i="33"/>
  <c r="F794" i="27" s="1"/>
  <c r="E144" i="33"/>
  <c r="G794" i="27" s="1"/>
  <c r="F144" i="33"/>
  <c r="H794" i="27" s="1"/>
  <c r="G144" i="33"/>
  <c r="I794" i="27" s="1"/>
  <c r="H144" i="33"/>
  <c r="J794" i="27" s="1"/>
  <c r="I144" i="33"/>
  <c r="K794" i="27"/>
  <c r="J144" i="33"/>
  <c r="L794" i="27" s="1"/>
  <c r="K144" i="33"/>
  <c r="M794" i="27"/>
  <c r="L144" i="33"/>
  <c r="N794" i="27" s="1"/>
  <c r="M144" i="33"/>
  <c r="O794" i="27" s="1"/>
  <c r="N144" i="33"/>
  <c r="P794" i="27" s="1"/>
  <c r="O144" i="33"/>
  <c r="Q794" i="27" s="1"/>
  <c r="P144" i="33"/>
  <c r="R794" i="27" s="1"/>
  <c r="Q144" i="33"/>
  <c r="S794" i="27"/>
  <c r="R144" i="33"/>
  <c r="T794" i="27"/>
  <c r="S144" i="33"/>
  <c r="U794" i="27" s="1"/>
  <c r="T144" i="33"/>
  <c r="V794" i="27" s="1"/>
  <c r="U144" i="33"/>
  <c r="W794" i="27"/>
  <c r="V144" i="33"/>
  <c r="X794" i="27" s="1"/>
  <c r="W144" i="33"/>
  <c r="Y794" i="27" s="1"/>
  <c r="X144" i="33"/>
  <c r="Z794" i="27" s="1"/>
  <c r="Y144" i="33"/>
  <c r="AA794" i="27" s="1"/>
  <c r="Z144" i="33"/>
  <c r="AB794" i="27" s="1"/>
  <c r="D145" i="33"/>
  <c r="F795" i="27"/>
  <c r="E145" i="33"/>
  <c r="G795" i="27" s="1"/>
  <c r="F145" i="33"/>
  <c r="H795" i="27" s="1"/>
  <c r="G145" i="33"/>
  <c r="I795" i="27" s="1"/>
  <c r="H145" i="33"/>
  <c r="J795" i="27" s="1"/>
  <c r="I145" i="33"/>
  <c r="K795" i="27" s="1"/>
  <c r="J145" i="33"/>
  <c r="L795" i="27"/>
  <c r="K145" i="33"/>
  <c r="M795" i="27"/>
  <c r="L145" i="33"/>
  <c r="N795" i="27" s="1"/>
  <c r="M145" i="33"/>
  <c r="O795" i="27" s="1"/>
  <c r="N145" i="33"/>
  <c r="P795" i="27" s="1"/>
  <c r="O145" i="33"/>
  <c r="Q795" i="27" s="1"/>
  <c r="P145" i="33"/>
  <c r="R795" i="27" s="1"/>
  <c r="Q145" i="33"/>
  <c r="S795" i="27" s="1"/>
  <c r="R145" i="33"/>
  <c r="T795" i="27" s="1"/>
  <c r="S145" i="33"/>
  <c r="U795" i="27"/>
  <c r="T145" i="33"/>
  <c r="V795" i="27"/>
  <c r="U145" i="33"/>
  <c r="W795" i="27" s="1"/>
  <c r="V145" i="33"/>
  <c r="X795" i="27" s="1"/>
  <c r="W145" i="33"/>
  <c r="Y795" i="27" s="1"/>
  <c r="X145" i="33"/>
  <c r="Z795" i="27" s="1"/>
  <c r="Y145" i="33"/>
  <c r="AA795" i="27" s="1"/>
  <c r="Z145" i="33"/>
  <c r="AB795" i="27" s="1"/>
  <c r="D146" i="33"/>
  <c r="F796" i="27" s="1"/>
  <c r="E146" i="33"/>
  <c r="G796" i="27"/>
  <c r="F146" i="33"/>
  <c r="H796" i="27" s="1"/>
  <c r="G146" i="33"/>
  <c r="I796" i="27"/>
  <c r="H146" i="33"/>
  <c r="J796" i="27" s="1"/>
  <c r="I146" i="33"/>
  <c r="K796" i="27"/>
  <c r="J146" i="33"/>
  <c r="L796" i="27" s="1"/>
  <c r="K146" i="33"/>
  <c r="M796" i="27" s="1"/>
  <c r="L146" i="33"/>
  <c r="N796" i="27" s="1"/>
  <c r="M146" i="33"/>
  <c r="O796" i="27" s="1"/>
  <c r="N146" i="33"/>
  <c r="P796" i="27" s="1"/>
  <c r="O146" i="33"/>
  <c r="Q796" i="27" s="1"/>
  <c r="P146" i="33"/>
  <c r="R796" i="27"/>
  <c r="Q146" i="33"/>
  <c r="S796" i="27" s="1"/>
  <c r="R146" i="33"/>
  <c r="T796" i="27" s="1"/>
  <c r="S146" i="33"/>
  <c r="U796" i="27" s="1"/>
  <c r="T146" i="33"/>
  <c r="V796" i="27" s="1"/>
  <c r="U146" i="33"/>
  <c r="W796" i="27" s="1"/>
  <c r="V146" i="33"/>
  <c r="X796" i="27" s="1"/>
  <c r="W146" i="33"/>
  <c r="Y796" i="27" s="1"/>
  <c r="X146" i="33"/>
  <c r="Z796" i="27" s="1"/>
  <c r="Y146" i="33"/>
  <c r="AA796" i="27" s="1"/>
  <c r="Z146" i="33"/>
  <c r="AB796" i="27" s="1"/>
  <c r="D147" i="33"/>
  <c r="F797" i="27" s="1"/>
  <c r="E147" i="33"/>
  <c r="G797" i="27" s="1"/>
  <c r="F147" i="33"/>
  <c r="H797" i="27" s="1"/>
  <c r="G147" i="33"/>
  <c r="I797" i="27" s="1"/>
  <c r="H147" i="33"/>
  <c r="J797" i="27" s="1"/>
  <c r="I147" i="33"/>
  <c r="K797" i="27" s="1"/>
  <c r="J147" i="33"/>
  <c r="L797" i="27" s="1"/>
  <c r="K147" i="33"/>
  <c r="M797" i="27" s="1"/>
  <c r="L147" i="33"/>
  <c r="N797" i="27" s="1"/>
  <c r="M147" i="33"/>
  <c r="O797" i="27"/>
  <c r="N147" i="33"/>
  <c r="P797" i="27" s="1"/>
  <c r="O147" i="33"/>
  <c r="Q797" i="27" s="1"/>
  <c r="P147" i="33"/>
  <c r="R797" i="27" s="1"/>
  <c r="Q147" i="33"/>
  <c r="S797" i="27" s="1"/>
  <c r="R147" i="33"/>
  <c r="T797" i="27" s="1"/>
  <c r="S147" i="33"/>
  <c r="U797" i="27" s="1"/>
  <c r="T147" i="33"/>
  <c r="V797" i="27" s="1"/>
  <c r="U147" i="33"/>
  <c r="W797" i="27" s="1"/>
  <c r="V147" i="33"/>
  <c r="X797" i="27" s="1"/>
  <c r="W147" i="33"/>
  <c r="Y797" i="27" s="1"/>
  <c r="X147" i="33"/>
  <c r="Z797" i="27"/>
  <c r="Y147" i="33"/>
  <c r="AA797" i="27"/>
  <c r="Z147" i="33"/>
  <c r="AB797" i="27" s="1"/>
  <c r="D148" i="33"/>
  <c r="F798" i="27" s="1"/>
  <c r="E148" i="33"/>
  <c r="G798" i="27" s="1"/>
  <c r="F148" i="33"/>
  <c r="H798" i="27"/>
  <c r="G148" i="33"/>
  <c r="I798" i="27" s="1"/>
  <c r="H148" i="33"/>
  <c r="J798" i="27" s="1"/>
  <c r="I148" i="33"/>
  <c r="K798" i="27" s="1"/>
  <c r="J148" i="33"/>
  <c r="L798" i="27"/>
  <c r="K148" i="33"/>
  <c r="M798" i="27" s="1"/>
  <c r="L148" i="33"/>
  <c r="N798" i="27" s="1"/>
  <c r="M148" i="33"/>
  <c r="O798" i="27" s="1"/>
  <c r="N148" i="33"/>
  <c r="P798" i="27"/>
  <c r="O148" i="33"/>
  <c r="Q798" i="27" s="1"/>
  <c r="P148" i="33"/>
  <c r="R798" i="27" s="1"/>
  <c r="Q148" i="33"/>
  <c r="S798" i="27" s="1"/>
  <c r="R148" i="33"/>
  <c r="T798" i="27" s="1"/>
  <c r="S148" i="33"/>
  <c r="U798" i="27" s="1"/>
  <c r="T148" i="33"/>
  <c r="V798" i="27" s="1"/>
  <c r="U148" i="33"/>
  <c r="W798" i="27" s="1"/>
  <c r="V148" i="33"/>
  <c r="X798" i="27" s="1"/>
  <c r="W148" i="33"/>
  <c r="Y798" i="27" s="1"/>
  <c r="X148" i="33"/>
  <c r="Z798" i="27" s="1"/>
  <c r="Y148" i="33"/>
  <c r="AA798" i="27" s="1"/>
  <c r="Z148" i="33"/>
  <c r="AB798" i="27" s="1"/>
  <c r="C148" i="33"/>
  <c r="E798" i="27"/>
  <c r="C147" i="33"/>
  <c r="E797" i="27" s="1"/>
  <c r="C146" i="33"/>
  <c r="E796" i="27" s="1"/>
  <c r="C145" i="33"/>
  <c r="E795" i="27" s="1"/>
  <c r="C144" i="33"/>
  <c r="E794" i="27" s="1"/>
  <c r="C143" i="33"/>
  <c r="E793" i="27" s="1"/>
  <c r="C142" i="33"/>
  <c r="E792" i="27" s="1"/>
  <c r="C141" i="33"/>
  <c r="E791" i="27"/>
  <c r="C140" i="33"/>
  <c r="E790" i="27" s="1"/>
  <c r="C139" i="33"/>
  <c r="E789" i="27" s="1"/>
  <c r="C138" i="33"/>
  <c r="E788" i="27" s="1"/>
  <c r="C137" i="33"/>
  <c r="E787" i="27"/>
  <c r="D125" i="33"/>
  <c r="F775" i="27" s="1"/>
  <c r="E125" i="33"/>
  <c r="G775" i="27" s="1"/>
  <c r="F125" i="33"/>
  <c r="H775" i="27" s="1"/>
  <c r="G125" i="33"/>
  <c r="I775" i="27" s="1"/>
  <c r="H125" i="33"/>
  <c r="J775" i="27" s="1"/>
  <c r="I125" i="33"/>
  <c r="K775" i="27" s="1"/>
  <c r="J125" i="33"/>
  <c r="L775" i="27"/>
  <c r="K125" i="33"/>
  <c r="M775" i="27" s="1"/>
  <c r="L125" i="33"/>
  <c r="N775" i="27"/>
  <c r="M125" i="33"/>
  <c r="O775" i="27" s="1"/>
  <c r="N125" i="33"/>
  <c r="P775" i="27" s="1"/>
  <c r="O125" i="33"/>
  <c r="Q775" i="27" s="1"/>
  <c r="P125" i="33"/>
  <c r="R775" i="27" s="1"/>
  <c r="Q125" i="33"/>
  <c r="S775" i="27" s="1"/>
  <c r="R125" i="33"/>
  <c r="T775" i="27"/>
  <c r="S125" i="33"/>
  <c r="U775" i="27"/>
  <c r="T125" i="33"/>
  <c r="V775" i="27" s="1"/>
  <c r="U125" i="33"/>
  <c r="W775" i="27" s="1"/>
  <c r="V125" i="33"/>
  <c r="X775" i="27"/>
  <c r="W125" i="33"/>
  <c r="Y775" i="27" s="1"/>
  <c r="X125" i="33"/>
  <c r="Z775" i="27" s="1"/>
  <c r="Y125" i="33"/>
  <c r="AA775" i="27" s="1"/>
  <c r="Z125" i="33"/>
  <c r="AB775" i="27" s="1"/>
  <c r="D126" i="33"/>
  <c r="F776" i="27" s="1"/>
  <c r="E126" i="33"/>
  <c r="G776" i="27" s="1"/>
  <c r="F126" i="33"/>
  <c r="H776" i="27" s="1"/>
  <c r="G126" i="33"/>
  <c r="I776" i="27" s="1"/>
  <c r="H126" i="33"/>
  <c r="J776" i="27"/>
  <c r="I126" i="33"/>
  <c r="K776" i="27" s="1"/>
  <c r="J126" i="33"/>
  <c r="L776" i="27" s="1"/>
  <c r="K126" i="33"/>
  <c r="M776" i="27" s="1"/>
  <c r="L126" i="33"/>
  <c r="N776" i="27"/>
  <c r="M126" i="33"/>
  <c r="O776" i="27" s="1"/>
  <c r="N126" i="33"/>
  <c r="P776" i="27" s="1"/>
  <c r="O126" i="33"/>
  <c r="Q776" i="27" s="1"/>
  <c r="P126" i="33"/>
  <c r="R776" i="27" s="1"/>
  <c r="Q126" i="33"/>
  <c r="S776" i="27" s="1"/>
  <c r="R126" i="33"/>
  <c r="T776" i="27" s="1"/>
  <c r="S126" i="33"/>
  <c r="U776" i="27"/>
  <c r="T126" i="33"/>
  <c r="V776" i="27" s="1"/>
  <c r="U126" i="33"/>
  <c r="W776" i="27" s="1"/>
  <c r="V126" i="33"/>
  <c r="X776" i="27" s="1"/>
  <c r="W126" i="33"/>
  <c r="Y776" i="27" s="1"/>
  <c r="X126" i="33"/>
  <c r="Z776" i="27" s="1"/>
  <c r="Y126" i="33"/>
  <c r="AA776" i="27"/>
  <c r="Z126" i="33"/>
  <c r="AB776" i="27" s="1"/>
  <c r="D127" i="33"/>
  <c r="F777" i="27" s="1"/>
  <c r="E127" i="33"/>
  <c r="G777" i="27"/>
  <c r="F127" i="33"/>
  <c r="H777" i="27" s="1"/>
  <c r="G127" i="33"/>
  <c r="I777" i="27" s="1"/>
  <c r="H127" i="33"/>
  <c r="J777" i="27" s="1"/>
  <c r="I127" i="33"/>
  <c r="K777" i="27" s="1"/>
  <c r="J127" i="33"/>
  <c r="L777" i="27" s="1"/>
  <c r="K127" i="33"/>
  <c r="M777" i="27" s="1"/>
  <c r="L127" i="33"/>
  <c r="N777" i="27" s="1"/>
  <c r="M127" i="33"/>
  <c r="O777" i="27" s="1"/>
  <c r="N127" i="33"/>
  <c r="P777" i="27"/>
  <c r="O127" i="33"/>
  <c r="Q777" i="27" s="1"/>
  <c r="P127" i="33"/>
  <c r="R777" i="27" s="1"/>
  <c r="Q127" i="33"/>
  <c r="S777" i="27" s="1"/>
  <c r="R127" i="33"/>
  <c r="T777" i="27"/>
  <c r="S127" i="33"/>
  <c r="U777" i="27" s="1"/>
  <c r="T127" i="33"/>
  <c r="V777" i="27" s="1"/>
  <c r="U127" i="33"/>
  <c r="W777" i="27" s="1"/>
  <c r="V127" i="33"/>
  <c r="X777" i="27" s="1"/>
  <c r="W127" i="33"/>
  <c r="Y777" i="27" s="1"/>
  <c r="X127" i="33"/>
  <c r="Z777" i="27" s="1"/>
  <c r="Y127" i="33"/>
  <c r="AA777" i="27" s="1"/>
  <c r="Z127" i="33"/>
  <c r="AB777" i="27" s="1"/>
  <c r="D128" i="33"/>
  <c r="F778" i="27" s="1"/>
  <c r="E128" i="33"/>
  <c r="G778" i="27" s="1"/>
  <c r="F128" i="33"/>
  <c r="H778" i="27" s="1"/>
  <c r="G128" i="33"/>
  <c r="I778" i="27"/>
  <c r="H128" i="33"/>
  <c r="J778" i="27" s="1"/>
  <c r="I128" i="33"/>
  <c r="K778" i="27" s="1"/>
  <c r="J128" i="33"/>
  <c r="L778" i="27" s="1"/>
  <c r="K128" i="33"/>
  <c r="M778" i="27" s="1"/>
  <c r="L128" i="33"/>
  <c r="N778" i="27" s="1"/>
  <c r="M128" i="33"/>
  <c r="O778" i="27" s="1"/>
  <c r="N128" i="33"/>
  <c r="P778" i="27" s="1"/>
  <c r="O128" i="33"/>
  <c r="Q778" i="27" s="1"/>
  <c r="P128" i="33"/>
  <c r="R778" i="27" s="1"/>
  <c r="Q128" i="33"/>
  <c r="S778" i="27"/>
  <c r="R128" i="33"/>
  <c r="T778" i="27" s="1"/>
  <c r="S128" i="33"/>
  <c r="U778" i="27" s="1"/>
  <c r="T128" i="33"/>
  <c r="V778" i="27" s="1"/>
  <c r="U128" i="33"/>
  <c r="W778" i="27"/>
  <c r="V128" i="33"/>
  <c r="X778" i="27" s="1"/>
  <c r="W128" i="33"/>
  <c r="Y778" i="27"/>
  <c r="X128" i="33"/>
  <c r="Z778" i="27" s="1"/>
  <c r="Y128" i="33"/>
  <c r="AA778" i="27"/>
  <c r="Z128" i="33"/>
  <c r="AB778" i="27" s="1"/>
  <c r="D129" i="33"/>
  <c r="F779" i="27" s="1"/>
  <c r="E129" i="33"/>
  <c r="G779" i="27" s="1"/>
  <c r="F129" i="33"/>
  <c r="H779" i="27"/>
  <c r="G129" i="33"/>
  <c r="I779" i="27"/>
  <c r="H129" i="33"/>
  <c r="J779" i="27"/>
  <c r="I129" i="33"/>
  <c r="K779" i="27" s="1"/>
  <c r="J129" i="33"/>
  <c r="L779" i="27" s="1"/>
  <c r="K129" i="33"/>
  <c r="M779" i="27" s="1"/>
  <c r="L129" i="33"/>
  <c r="N779" i="27"/>
  <c r="M129" i="33"/>
  <c r="O779" i="27" s="1"/>
  <c r="N129" i="33"/>
  <c r="P779" i="27" s="1"/>
  <c r="O129" i="33"/>
  <c r="Q779" i="27"/>
  <c r="P129" i="33"/>
  <c r="R779" i="27"/>
  <c r="Q129" i="33"/>
  <c r="S779" i="27" s="1"/>
  <c r="R129" i="33"/>
  <c r="T779" i="27"/>
  <c r="S129" i="33"/>
  <c r="U779" i="27" s="1"/>
  <c r="T129" i="33"/>
  <c r="V779" i="27" s="1"/>
  <c r="U129" i="33"/>
  <c r="W779" i="27" s="1"/>
  <c r="V129" i="33"/>
  <c r="X779" i="27" s="1"/>
  <c r="W129" i="33"/>
  <c r="Y779" i="27" s="1"/>
  <c r="X129" i="33"/>
  <c r="Z779" i="27" s="1"/>
  <c r="Y129" i="33"/>
  <c r="AA779" i="27" s="1"/>
  <c r="Z129" i="33"/>
  <c r="AB779" i="27"/>
  <c r="D130" i="33"/>
  <c r="F780" i="27"/>
  <c r="E130" i="33"/>
  <c r="G780" i="27" s="1"/>
  <c r="F130" i="33"/>
  <c r="H780" i="27" s="1"/>
  <c r="G130" i="33"/>
  <c r="I780" i="27" s="1"/>
  <c r="H130" i="33"/>
  <c r="J780" i="27" s="1"/>
  <c r="I130" i="33"/>
  <c r="K780" i="27"/>
  <c r="J130" i="33"/>
  <c r="L780" i="27" s="1"/>
  <c r="K130" i="33"/>
  <c r="M780" i="27" s="1"/>
  <c r="L130" i="33"/>
  <c r="N780" i="27" s="1"/>
  <c r="M130" i="33"/>
  <c r="O780" i="27" s="1"/>
  <c r="N130" i="33"/>
  <c r="P780" i="27" s="1"/>
  <c r="O130" i="33"/>
  <c r="Q780" i="27"/>
  <c r="P130" i="33"/>
  <c r="R780" i="27"/>
  <c r="Q130" i="33"/>
  <c r="S780" i="27" s="1"/>
  <c r="R130" i="33"/>
  <c r="T780" i="27" s="1"/>
  <c r="S130" i="33"/>
  <c r="U780" i="27" s="1"/>
  <c r="T130" i="33"/>
  <c r="V780" i="27" s="1"/>
  <c r="U130" i="33"/>
  <c r="W780" i="27"/>
  <c r="V130" i="33"/>
  <c r="X780" i="27" s="1"/>
  <c r="W130" i="33"/>
  <c r="Y780" i="27" s="1"/>
  <c r="X130" i="33"/>
  <c r="Z780" i="27" s="1"/>
  <c r="Y130" i="33"/>
  <c r="AA780" i="27"/>
  <c r="Z130" i="33"/>
  <c r="AB780" i="27" s="1"/>
  <c r="D131" i="33"/>
  <c r="F781" i="27" s="1"/>
  <c r="E131" i="33"/>
  <c r="G781" i="27" s="1"/>
  <c r="F131" i="33"/>
  <c r="H781" i="27" s="1"/>
  <c r="G131" i="33"/>
  <c r="I781" i="27" s="1"/>
  <c r="H131" i="33"/>
  <c r="J781" i="27" s="1"/>
  <c r="I131" i="33"/>
  <c r="K781" i="27" s="1"/>
  <c r="J131" i="33"/>
  <c r="L781" i="27" s="1"/>
  <c r="K131" i="33"/>
  <c r="M781" i="27" s="1"/>
  <c r="L131" i="33"/>
  <c r="N781" i="27" s="1"/>
  <c r="M131" i="33"/>
  <c r="O781" i="27" s="1"/>
  <c r="N131" i="33"/>
  <c r="P781" i="27" s="1"/>
  <c r="O131" i="33"/>
  <c r="Q781" i="27" s="1"/>
  <c r="P131" i="33"/>
  <c r="R781" i="27"/>
  <c r="Q131" i="33"/>
  <c r="S781" i="27" s="1"/>
  <c r="R131" i="33"/>
  <c r="T781" i="27"/>
  <c r="S131" i="33"/>
  <c r="U781" i="27" s="1"/>
  <c r="T131" i="33"/>
  <c r="V781" i="27"/>
  <c r="U131" i="33"/>
  <c r="W781" i="27" s="1"/>
  <c r="V131" i="33"/>
  <c r="X781" i="27" s="1"/>
  <c r="W131" i="33"/>
  <c r="Y781" i="27" s="1"/>
  <c r="X131" i="33"/>
  <c r="Z781" i="27" s="1"/>
  <c r="Y131" i="33"/>
  <c r="AA781" i="27" s="1"/>
  <c r="Z131" i="33"/>
  <c r="AB781" i="27" s="1"/>
  <c r="D132" i="33"/>
  <c r="F782" i="27" s="1"/>
  <c r="E132" i="33"/>
  <c r="G782" i="27"/>
  <c r="F132" i="33"/>
  <c r="H782" i="27" s="1"/>
  <c r="G132" i="33"/>
  <c r="I782" i="27" s="1"/>
  <c r="H132" i="33"/>
  <c r="J782" i="27" s="1"/>
  <c r="I132" i="33"/>
  <c r="K782" i="27"/>
  <c r="J132" i="33"/>
  <c r="L782" i="27" s="1"/>
  <c r="K132" i="33"/>
  <c r="M782" i="27" s="1"/>
  <c r="L132" i="33"/>
  <c r="N782" i="27" s="1"/>
  <c r="M132" i="33"/>
  <c r="O782" i="27" s="1"/>
  <c r="N132" i="33"/>
  <c r="P782" i="27"/>
  <c r="O132" i="33"/>
  <c r="Q782" i="27"/>
  <c r="P132" i="33"/>
  <c r="R782" i="27" s="1"/>
  <c r="Q132" i="33"/>
  <c r="S782" i="27" s="1"/>
  <c r="R132" i="33"/>
  <c r="T782" i="27"/>
  <c r="S132" i="33"/>
  <c r="U782" i="27"/>
  <c r="T132" i="33"/>
  <c r="V782" i="27" s="1"/>
  <c r="U132" i="33"/>
  <c r="W782" i="27" s="1"/>
  <c r="V132" i="33"/>
  <c r="X782" i="27" s="1"/>
  <c r="W132" i="33"/>
  <c r="Y782" i="27"/>
  <c r="X132" i="33"/>
  <c r="Z782" i="27" s="1"/>
  <c r="Y132" i="33"/>
  <c r="AA782" i="27" s="1"/>
  <c r="Z132" i="33"/>
  <c r="AB782" i="27" s="1"/>
  <c r="D133" i="33"/>
  <c r="F783" i="27" s="1"/>
  <c r="E133" i="33"/>
  <c r="G783" i="27" s="1"/>
  <c r="F133" i="33"/>
  <c r="H783" i="27" s="1"/>
  <c r="G133" i="33"/>
  <c r="I783" i="27"/>
  <c r="H133" i="33"/>
  <c r="J783" i="27" s="1"/>
  <c r="I133" i="33"/>
  <c r="K783" i="27" s="1"/>
  <c r="J133" i="33"/>
  <c r="L783" i="27" s="1"/>
  <c r="K133" i="33"/>
  <c r="M783" i="27" s="1"/>
  <c r="L133" i="33"/>
  <c r="N783" i="27" s="1"/>
  <c r="M133" i="33"/>
  <c r="O783" i="27" s="1"/>
  <c r="N133" i="33"/>
  <c r="P783" i="27" s="1"/>
  <c r="O133" i="33"/>
  <c r="Q783" i="27" s="1"/>
  <c r="P133" i="33"/>
  <c r="R783" i="27"/>
  <c r="Q133" i="33"/>
  <c r="S783" i="27" s="1"/>
  <c r="R133" i="33"/>
  <c r="T783" i="27"/>
  <c r="S133" i="33"/>
  <c r="U783" i="27" s="1"/>
  <c r="T133" i="33"/>
  <c r="V783" i="27"/>
  <c r="U133" i="33"/>
  <c r="W783" i="27" s="1"/>
  <c r="V133" i="33"/>
  <c r="X783" i="27" s="1"/>
  <c r="W133" i="33"/>
  <c r="Y783" i="27" s="1"/>
  <c r="X133" i="33"/>
  <c r="Z783" i="27" s="1"/>
  <c r="Y133" i="33"/>
  <c r="AA783" i="27" s="1"/>
  <c r="Z133" i="33"/>
  <c r="AB783" i="27" s="1"/>
  <c r="D134" i="33"/>
  <c r="F784" i="27" s="1"/>
  <c r="E134" i="33"/>
  <c r="G784" i="27" s="1"/>
  <c r="F134" i="33"/>
  <c r="H784" i="27" s="1"/>
  <c r="G134" i="33"/>
  <c r="I784" i="27" s="1"/>
  <c r="H134" i="33"/>
  <c r="J784" i="27" s="1"/>
  <c r="I134" i="33"/>
  <c r="K784" i="27" s="1"/>
  <c r="J134" i="33"/>
  <c r="L784" i="27" s="1"/>
  <c r="K134" i="33"/>
  <c r="M784" i="27" s="1"/>
  <c r="L134" i="33"/>
  <c r="N784" i="27" s="1"/>
  <c r="M134" i="33"/>
  <c r="O784" i="27"/>
  <c r="N134" i="33"/>
  <c r="P784" i="27" s="1"/>
  <c r="O134" i="33"/>
  <c r="Q784" i="27" s="1"/>
  <c r="P134" i="33"/>
  <c r="R784" i="27"/>
  <c r="Q134" i="33"/>
  <c r="S784" i="27" s="1"/>
  <c r="R134" i="33"/>
  <c r="T784" i="27" s="1"/>
  <c r="S134" i="33"/>
  <c r="U784" i="27" s="1"/>
  <c r="T134" i="33"/>
  <c r="V784" i="27"/>
  <c r="U134" i="33"/>
  <c r="W784" i="27" s="1"/>
  <c r="V134" i="33"/>
  <c r="X784" i="27" s="1"/>
  <c r="W134" i="33"/>
  <c r="Y784" i="27" s="1"/>
  <c r="X134" i="33"/>
  <c r="Z784" i="27" s="1"/>
  <c r="Y134" i="33"/>
  <c r="AA784" i="27" s="1"/>
  <c r="Z134" i="33"/>
  <c r="AB784" i="27" s="1"/>
  <c r="D135" i="33"/>
  <c r="F785" i="27" s="1"/>
  <c r="E135" i="33"/>
  <c r="G785" i="27"/>
  <c r="F135" i="33"/>
  <c r="H785" i="27" s="1"/>
  <c r="G135" i="33"/>
  <c r="I785" i="27" s="1"/>
  <c r="H135" i="33"/>
  <c r="J785" i="27"/>
  <c r="I135" i="33"/>
  <c r="K785" i="27" s="1"/>
  <c r="J135" i="33"/>
  <c r="L785" i="27" s="1"/>
  <c r="K135" i="33"/>
  <c r="M785" i="27" s="1"/>
  <c r="L135" i="33"/>
  <c r="N785" i="27" s="1"/>
  <c r="M135" i="33"/>
  <c r="O785" i="27" s="1"/>
  <c r="N135" i="33"/>
  <c r="P785" i="27" s="1"/>
  <c r="O135" i="33"/>
  <c r="Q785" i="27" s="1"/>
  <c r="P135" i="33"/>
  <c r="R785" i="27" s="1"/>
  <c r="Q135" i="33"/>
  <c r="S785" i="27" s="1"/>
  <c r="R135" i="33"/>
  <c r="T785" i="27" s="1"/>
  <c r="S135" i="33"/>
  <c r="U785" i="27" s="1"/>
  <c r="T135" i="33"/>
  <c r="V785" i="27" s="1"/>
  <c r="U135" i="33"/>
  <c r="W785" i="27" s="1"/>
  <c r="V135" i="33"/>
  <c r="X785" i="27" s="1"/>
  <c r="W135" i="33"/>
  <c r="Y785" i="27" s="1"/>
  <c r="X135" i="33"/>
  <c r="Z785" i="27" s="1"/>
  <c r="Y135" i="33"/>
  <c r="AA785" i="27" s="1"/>
  <c r="Z135" i="33"/>
  <c r="AB785" i="27" s="1"/>
  <c r="D136" i="33"/>
  <c r="F786" i="27" s="1"/>
  <c r="E136" i="33"/>
  <c r="G786" i="27"/>
  <c r="F136" i="33"/>
  <c r="H786" i="27" s="1"/>
  <c r="G136" i="33"/>
  <c r="I786" i="27" s="1"/>
  <c r="H136" i="33"/>
  <c r="J786" i="27" s="1"/>
  <c r="I136" i="33"/>
  <c r="K786" i="27" s="1"/>
  <c r="J136" i="33"/>
  <c r="L786" i="27" s="1"/>
  <c r="K136" i="33"/>
  <c r="M786" i="27" s="1"/>
  <c r="L136" i="33"/>
  <c r="N786" i="27" s="1"/>
  <c r="M136" i="33"/>
  <c r="O786" i="27" s="1"/>
  <c r="N136" i="33"/>
  <c r="P786" i="27" s="1"/>
  <c r="O136" i="33"/>
  <c r="Q786" i="27" s="1"/>
  <c r="P136" i="33"/>
  <c r="R786" i="27" s="1"/>
  <c r="Q136" i="33"/>
  <c r="S786" i="27" s="1"/>
  <c r="R136" i="33"/>
  <c r="T786" i="27" s="1"/>
  <c r="S136" i="33"/>
  <c r="U786" i="27" s="1"/>
  <c r="T136" i="33"/>
  <c r="V786" i="27" s="1"/>
  <c r="U136" i="33"/>
  <c r="W786" i="27" s="1"/>
  <c r="V136" i="33"/>
  <c r="X786" i="27" s="1"/>
  <c r="W136" i="33"/>
  <c r="Y786" i="27"/>
  <c r="X136" i="33"/>
  <c r="Z786" i="27" s="1"/>
  <c r="Y136" i="33"/>
  <c r="AA786" i="27" s="1"/>
  <c r="Z136" i="33"/>
  <c r="AB786" i="27" s="1"/>
  <c r="C136" i="33"/>
  <c r="E786" i="27" s="1"/>
  <c r="C135" i="33"/>
  <c r="E785" i="27" s="1"/>
  <c r="C134" i="33"/>
  <c r="E784" i="27" s="1"/>
  <c r="C133" i="33"/>
  <c r="E783" i="27" s="1"/>
  <c r="C132" i="33"/>
  <c r="E782" i="27" s="1"/>
  <c r="C131" i="33"/>
  <c r="E781" i="27" s="1"/>
  <c r="C130" i="33"/>
  <c r="E780" i="27" s="1"/>
  <c r="C129" i="33"/>
  <c r="E779" i="27"/>
  <c r="C128" i="33"/>
  <c r="E778" i="27" s="1"/>
  <c r="C127" i="33"/>
  <c r="E777" i="27" s="1"/>
  <c r="C126" i="33"/>
  <c r="E776" i="27" s="1"/>
  <c r="C125" i="33"/>
  <c r="E775" i="27" s="1"/>
  <c r="D113" i="33"/>
  <c r="F763" i="27" s="1"/>
  <c r="E113" i="33"/>
  <c r="G763" i="27" s="1"/>
  <c r="F113" i="33"/>
  <c r="H763" i="27" s="1"/>
  <c r="G113" i="33"/>
  <c r="I763" i="27" s="1"/>
  <c r="H113" i="33"/>
  <c r="J763" i="27" s="1"/>
  <c r="I113" i="33"/>
  <c r="K763" i="27" s="1"/>
  <c r="J113" i="33"/>
  <c r="L763" i="27" s="1"/>
  <c r="K113" i="33"/>
  <c r="M763" i="27"/>
  <c r="L113" i="33"/>
  <c r="N763" i="27"/>
  <c r="M113" i="33"/>
  <c r="O763" i="27" s="1"/>
  <c r="N113" i="33"/>
  <c r="P763" i="27" s="1"/>
  <c r="O113" i="33"/>
  <c r="Q763" i="27"/>
  <c r="P113" i="33"/>
  <c r="R763" i="27"/>
  <c r="Q113" i="33"/>
  <c r="S763" i="27" s="1"/>
  <c r="R113" i="33"/>
  <c r="T763" i="27"/>
  <c r="S113" i="33"/>
  <c r="U763" i="27" s="1"/>
  <c r="T113" i="33"/>
  <c r="V763" i="27" s="1"/>
  <c r="U113" i="33"/>
  <c r="W763" i="27"/>
  <c r="V113" i="33"/>
  <c r="X763" i="27" s="1"/>
  <c r="W113" i="33"/>
  <c r="Y763" i="27" s="1"/>
  <c r="X113" i="33"/>
  <c r="Z763" i="27" s="1"/>
  <c r="Y113" i="33"/>
  <c r="AA763" i="27" s="1"/>
  <c r="Z113" i="33"/>
  <c r="AB763" i="27"/>
  <c r="D114" i="33"/>
  <c r="F764" i="27"/>
  <c r="E114" i="33"/>
  <c r="G764" i="27" s="1"/>
  <c r="F114" i="33"/>
  <c r="H764" i="27"/>
  <c r="G114" i="33"/>
  <c r="I764" i="27"/>
  <c r="H114" i="33"/>
  <c r="J764" i="27" s="1"/>
  <c r="I114" i="33"/>
  <c r="K764" i="27" s="1"/>
  <c r="J114" i="33"/>
  <c r="L764" i="27" s="1"/>
  <c r="K114" i="33"/>
  <c r="M764" i="27"/>
  <c r="L114" i="33"/>
  <c r="N764" i="27"/>
  <c r="M114" i="33"/>
  <c r="O764" i="27"/>
  <c r="N114" i="33"/>
  <c r="P764" i="27" s="1"/>
  <c r="O114" i="33"/>
  <c r="Q764" i="27" s="1"/>
  <c r="P114" i="33"/>
  <c r="R764" i="27" s="1"/>
  <c r="Q114" i="33"/>
  <c r="S764" i="27" s="1"/>
  <c r="R114" i="33"/>
  <c r="T764" i="27" s="1"/>
  <c r="S114" i="33"/>
  <c r="U764" i="27" s="1"/>
  <c r="T114" i="33"/>
  <c r="V764" i="27" s="1"/>
  <c r="U114" i="33"/>
  <c r="W764" i="27" s="1"/>
  <c r="V114" i="33"/>
  <c r="X764" i="27" s="1"/>
  <c r="W114" i="33"/>
  <c r="Y764" i="27"/>
  <c r="X114" i="33"/>
  <c r="Z764" i="27" s="1"/>
  <c r="Y114" i="33"/>
  <c r="AA764" i="27"/>
  <c r="Z114" i="33"/>
  <c r="AB764" i="27" s="1"/>
  <c r="D115" i="33"/>
  <c r="F765" i="27"/>
  <c r="E115" i="33"/>
  <c r="G765" i="27" s="1"/>
  <c r="F115" i="33"/>
  <c r="H765" i="27" s="1"/>
  <c r="G115" i="33"/>
  <c r="I765" i="27" s="1"/>
  <c r="H115" i="33"/>
  <c r="J765" i="27"/>
  <c r="I115" i="33"/>
  <c r="K765" i="27" s="1"/>
  <c r="J115" i="33"/>
  <c r="L765" i="27" s="1"/>
  <c r="K115" i="33"/>
  <c r="M765" i="27" s="1"/>
  <c r="L115" i="33"/>
  <c r="N765" i="27" s="1"/>
  <c r="M115" i="33"/>
  <c r="O765" i="27" s="1"/>
  <c r="N115" i="33"/>
  <c r="P765" i="27"/>
  <c r="O115" i="33"/>
  <c r="Q765" i="27" s="1"/>
  <c r="P115" i="33"/>
  <c r="R765" i="27" s="1"/>
  <c r="Q115" i="33"/>
  <c r="S765" i="27" s="1"/>
  <c r="R115" i="33"/>
  <c r="T765" i="27" s="1"/>
  <c r="S115" i="33"/>
  <c r="U765" i="27" s="1"/>
  <c r="T115" i="33"/>
  <c r="V765" i="27" s="1"/>
  <c r="U115" i="33"/>
  <c r="W765" i="27"/>
  <c r="V115" i="33"/>
  <c r="X765" i="27" s="1"/>
  <c r="W115" i="33"/>
  <c r="Y765" i="27" s="1"/>
  <c r="X115" i="33"/>
  <c r="Z765" i="27" s="1"/>
  <c r="Y115" i="33"/>
  <c r="AA765" i="27"/>
  <c r="Z115" i="33"/>
  <c r="AB765" i="27" s="1"/>
  <c r="D116" i="33"/>
  <c r="F766" i="27" s="1"/>
  <c r="E116" i="33"/>
  <c r="G766" i="27"/>
  <c r="F116" i="33"/>
  <c r="H766" i="27"/>
  <c r="G116" i="33"/>
  <c r="I766" i="27"/>
  <c r="H116" i="33"/>
  <c r="J766" i="27" s="1"/>
  <c r="I116" i="33"/>
  <c r="K766" i="27"/>
  <c r="J116" i="33"/>
  <c r="L766" i="27" s="1"/>
  <c r="K116" i="33"/>
  <c r="M766" i="27"/>
  <c r="L116" i="33"/>
  <c r="N766" i="27" s="1"/>
  <c r="M116" i="33"/>
  <c r="O766" i="27" s="1"/>
  <c r="N116" i="33"/>
  <c r="P766" i="27"/>
  <c r="O116" i="33"/>
  <c r="Q766" i="27"/>
  <c r="P116" i="33"/>
  <c r="R766" i="27"/>
  <c r="Q116" i="33"/>
  <c r="S766" i="27" s="1"/>
  <c r="R116" i="33"/>
  <c r="T766" i="27"/>
  <c r="S116" i="33"/>
  <c r="U766" i="27"/>
  <c r="T116" i="33"/>
  <c r="V766" i="27" s="1"/>
  <c r="U116" i="33"/>
  <c r="W766" i="27" s="1"/>
  <c r="V116" i="33"/>
  <c r="X766" i="27" s="1"/>
  <c r="W116" i="33"/>
  <c r="Y766" i="27" s="1"/>
  <c r="X116" i="33"/>
  <c r="Z766" i="27" s="1"/>
  <c r="Y116" i="33"/>
  <c r="AA766" i="27"/>
  <c r="Z116" i="33"/>
  <c r="AB766" i="27" s="1"/>
  <c r="D117" i="33"/>
  <c r="F767" i="27" s="1"/>
  <c r="E117" i="33"/>
  <c r="G767" i="27" s="1"/>
  <c r="F117" i="33"/>
  <c r="H767" i="27" s="1"/>
  <c r="G117" i="33"/>
  <c r="I767" i="27"/>
  <c r="H117" i="33"/>
  <c r="J767" i="27" s="1"/>
  <c r="I117" i="33"/>
  <c r="K767" i="27" s="1"/>
  <c r="J117" i="33"/>
  <c r="L767" i="27" s="1"/>
  <c r="K117" i="33"/>
  <c r="M767" i="27" s="1"/>
  <c r="L117" i="33"/>
  <c r="N767" i="27" s="1"/>
  <c r="M117" i="33"/>
  <c r="O767" i="27" s="1"/>
  <c r="N117" i="33"/>
  <c r="P767" i="27" s="1"/>
  <c r="O117" i="33"/>
  <c r="Q767" i="27"/>
  <c r="P117" i="33"/>
  <c r="R767" i="27"/>
  <c r="Q117" i="33"/>
  <c r="S767" i="27" s="1"/>
  <c r="R117" i="33"/>
  <c r="T767" i="27" s="1"/>
  <c r="S117" i="33"/>
  <c r="U767" i="27" s="1"/>
  <c r="T117" i="33"/>
  <c r="V767" i="27" s="1"/>
  <c r="U117" i="33"/>
  <c r="W767" i="27"/>
  <c r="V117" i="33"/>
  <c r="X767" i="27"/>
  <c r="W117" i="33"/>
  <c r="Y767" i="27" s="1"/>
  <c r="X117" i="33"/>
  <c r="Z767" i="27"/>
  <c r="Y117" i="33"/>
  <c r="AA767" i="27" s="1"/>
  <c r="Z117" i="33"/>
  <c r="AB767" i="27"/>
  <c r="D118" i="33"/>
  <c r="F768" i="27" s="1"/>
  <c r="E118" i="33"/>
  <c r="G768" i="27" s="1"/>
  <c r="F118" i="33"/>
  <c r="H768" i="27" s="1"/>
  <c r="G118" i="33"/>
  <c r="I768" i="27" s="1"/>
  <c r="H118" i="33"/>
  <c r="J768" i="27" s="1"/>
  <c r="I118" i="33"/>
  <c r="K768" i="27"/>
  <c r="J118" i="33"/>
  <c r="L768" i="27" s="1"/>
  <c r="K118" i="33"/>
  <c r="M768" i="27" s="1"/>
  <c r="L118" i="33"/>
  <c r="N768" i="27" s="1"/>
  <c r="M118" i="33"/>
  <c r="O768" i="27" s="1"/>
  <c r="N118" i="33"/>
  <c r="P768" i="27" s="1"/>
  <c r="O118" i="33"/>
  <c r="Q768" i="27" s="1"/>
  <c r="P118" i="33"/>
  <c r="R768" i="27"/>
  <c r="Q118" i="33"/>
  <c r="S768" i="27"/>
  <c r="R118" i="33"/>
  <c r="T768" i="27" s="1"/>
  <c r="S118" i="33"/>
  <c r="U768" i="27" s="1"/>
  <c r="T118" i="33"/>
  <c r="V768" i="27" s="1"/>
  <c r="U118" i="33"/>
  <c r="W768" i="27" s="1"/>
  <c r="V118" i="33"/>
  <c r="X768" i="27" s="1"/>
  <c r="W118" i="33"/>
  <c r="Y768" i="27"/>
  <c r="X118" i="33"/>
  <c r="Z768" i="27" s="1"/>
  <c r="Y118" i="33"/>
  <c r="AA768" i="27" s="1"/>
  <c r="Z118" i="33"/>
  <c r="AB768" i="27" s="1"/>
  <c r="D119" i="33"/>
  <c r="F769" i="27" s="1"/>
  <c r="E119" i="33"/>
  <c r="G769" i="27"/>
  <c r="F119" i="33"/>
  <c r="H769" i="27" s="1"/>
  <c r="G119" i="33"/>
  <c r="I769" i="27"/>
  <c r="H119" i="33"/>
  <c r="J769" i="27"/>
  <c r="I119" i="33"/>
  <c r="K769" i="27" s="1"/>
  <c r="J119" i="33"/>
  <c r="L769" i="27" s="1"/>
  <c r="K119" i="33"/>
  <c r="M769" i="27"/>
  <c r="L119" i="33"/>
  <c r="N769" i="27" s="1"/>
  <c r="M119" i="33"/>
  <c r="O769" i="27" s="1"/>
  <c r="N119" i="33"/>
  <c r="P769" i="27" s="1"/>
  <c r="O119" i="33"/>
  <c r="Q769" i="27" s="1"/>
  <c r="P119" i="33"/>
  <c r="R769" i="27" s="1"/>
  <c r="Q119" i="33"/>
  <c r="S769" i="27"/>
  <c r="R119" i="33"/>
  <c r="T769" i="27"/>
  <c r="S119" i="33"/>
  <c r="U769" i="27" s="1"/>
  <c r="T119" i="33"/>
  <c r="V769" i="27" s="1"/>
  <c r="U119" i="33"/>
  <c r="W769" i="27"/>
  <c r="V119" i="33"/>
  <c r="X769" i="27" s="1"/>
  <c r="W119" i="33"/>
  <c r="Y769" i="27" s="1"/>
  <c r="X119" i="33"/>
  <c r="Z769" i="27"/>
  <c r="Y119" i="33"/>
  <c r="AA769" i="27" s="1"/>
  <c r="Z119" i="33"/>
  <c r="AB769" i="27" s="1"/>
  <c r="D120" i="33"/>
  <c r="F770" i="27" s="1"/>
  <c r="E120" i="33"/>
  <c r="G770" i="27" s="1"/>
  <c r="F120" i="33"/>
  <c r="H770" i="27" s="1"/>
  <c r="G120" i="33"/>
  <c r="I770" i="27" s="1"/>
  <c r="H120" i="33"/>
  <c r="J770" i="27"/>
  <c r="I120" i="33"/>
  <c r="K770" i="27"/>
  <c r="J120" i="33"/>
  <c r="L770" i="27"/>
  <c r="K120" i="33"/>
  <c r="M770" i="27" s="1"/>
  <c r="L120" i="33"/>
  <c r="N770" i="27" s="1"/>
  <c r="M120" i="33"/>
  <c r="O770" i="27" s="1"/>
  <c r="N120" i="33"/>
  <c r="P770" i="27"/>
  <c r="O120" i="33"/>
  <c r="Q770" i="27" s="1"/>
  <c r="P120" i="33"/>
  <c r="R770" i="27" s="1"/>
  <c r="Q120" i="33"/>
  <c r="S770" i="27" s="1"/>
  <c r="R120" i="33"/>
  <c r="T770" i="27" s="1"/>
  <c r="S120" i="33"/>
  <c r="U770" i="27" s="1"/>
  <c r="T120" i="33"/>
  <c r="V770" i="27"/>
  <c r="U120" i="33"/>
  <c r="W770" i="27" s="1"/>
  <c r="V120" i="33"/>
  <c r="X770" i="27"/>
  <c r="W120" i="33"/>
  <c r="Y770" i="27" s="1"/>
  <c r="X120" i="33"/>
  <c r="Z770" i="27"/>
  <c r="Y120" i="33"/>
  <c r="AA770" i="27" s="1"/>
  <c r="Z120" i="33"/>
  <c r="AB770" i="27" s="1"/>
  <c r="D121" i="33"/>
  <c r="F771" i="27" s="1"/>
  <c r="E121" i="33"/>
  <c r="G771" i="27" s="1"/>
  <c r="F121" i="33"/>
  <c r="H771" i="27" s="1"/>
  <c r="G121" i="33"/>
  <c r="I771" i="27"/>
  <c r="H121" i="33"/>
  <c r="J771" i="27" s="1"/>
  <c r="I121" i="33"/>
  <c r="K771" i="27" s="1"/>
  <c r="J121" i="33"/>
  <c r="L771" i="27" s="1"/>
  <c r="K121" i="33"/>
  <c r="M771" i="27"/>
  <c r="L121" i="33"/>
  <c r="N771" i="27" s="1"/>
  <c r="M121" i="33"/>
  <c r="O771" i="27" s="1"/>
  <c r="N121" i="33"/>
  <c r="P771" i="27"/>
  <c r="O121" i="33"/>
  <c r="Q771" i="27" s="1"/>
  <c r="P121" i="33"/>
  <c r="R771" i="27" s="1"/>
  <c r="Q121" i="33"/>
  <c r="S771" i="27"/>
  <c r="R121" i="33"/>
  <c r="T771" i="27" s="1"/>
  <c r="S121" i="33"/>
  <c r="U771" i="27"/>
  <c r="T121" i="33"/>
  <c r="V771" i="27"/>
  <c r="U121" i="33"/>
  <c r="W771" i="27" s="1"/>
  <c r="V121" i="33"/>
  <c r="X771" i="27" s="1"/>
  <c r="W121" i="33"/>
  <c r="Y771" i="27" s="1"/>
  <c r="X121" i="33"/>
  <c r="Z771" i="27" s="1"/>
  <c r="Y121" i="33"/>
  <c r="AA771" i="27" s="1"/>
  <c r="Z121" i="33"/>
  <c r="AB771" i="27" s="1"/>
  <c r="D122" i="33"/>
  <c r="F772" i="27"/>
  <c r="E122" i="33"/>
  <c r="G772" i="27" s="1"/>
  <c r="F122" i="33"/>
  <c r="H772" i="27" s="1"/>
  <c r="G122" i="33"/>
  <c r="I772" i="27" s="1"/>
  <c r="H122" i="33"/>
  <c r="J772" i="27" s="1"/>
  <c r="I122" i="33"/>
  <c r="K772" i="27" s="1"/>
  <c r="J122" i="33"/>
  <c r="L772" i="27" s="1"/>
  <c r="K122" i="33"/>
  <c r="M772" i="27" s="1"/>
  <c r="L122" i="33"/>
  <c r="N772" i="27" s="1"/>
  <c r="M122" i="33"/>
  <c r="O772" i="27"/>
  <c r="N122" i="33"/>
  <c r="P772" i="27" s="1"/>
  <c r="O122" i="33"/>
  <c r="Q772" i="27"/>
  <c r="P122" i="33"/>
  <c r="R772" i="27" s="1"/>
  <c r="Q122" i="33"/>
  <c r="S772" i="27" s="1"/>
  <c r="R122" i="33"/>
  <c r="T772" i="27" s="1"/>
  <c r="S122" i="33"/>
  <c r="U772" i="27" s="1"/>
  <c r="T122" i="33"/>
  <c r="V772" i="27" s="1"/>
  <c r="U122" i="33"/>
  <c r="W772" i="27" s="1"/>
  <c r="V122" i="33"/>
  <c r="X772" i="27" s="1"/>
  <c r="W122" i="33"/>
  <c r="Y772" i="27"/>
  <c r="X122" i="33"/>
  <c r="Z772" i="27" s="1"/>
  <c r="Y122" i="33"/>
  <c r="AA772" i="27" s="1"/>
  <c r="Z122" i="33"/>
  <c r="AB772" i="27" s="1"/>
  <c r="D123" i="33"/>
  <c r="F773" i="27"/>
  <c r="E123" i="33"/>
  <c r="G773" i="27" s="1"/>
  <c r="F123" i="33"/>
  <c r="H773" i="27" s="1"/>
  <c r="G123" i="33"/>
  <c r="I773" i="27"/>
  <c r="H123" i="33"/>
  <c r="J773" i="27" s="1"/>
  <c r="I123" i="33"/>
  <c r="K773" i="27" s="1"/>
  <c r="J123" i="33"/>
  <c r="L773" i="27" s="1"/>
  <c r="K123" i="33"/>
  <c r="M773" i="27" s="1"/>
  <c r="L123" i="33"/>
  <c r="N773" i="27"/>
  <c r="M123" i="33"/>
  <c r="O773" i="27"/>
  <c r="N123" i="33"/>
  <c r="P773" i="27" s="1"/>
  <c r="O123" i="33"/>
  <c r="Q773" i="27" s="1"/>
  <c r="P123" i="33"/>
  <c r="R773" i="27" s="1"/>
  <c r="Q123" i="33"/>
  <c r="S773" i="27" s="1"/>
  <c r="R123" i="33"/>
  <c r="T773" i="27" s="1"/>
  <c r="S123" i="33"/>
  <c r="U773" i="27" s="1"/>
  <c r="T123" i="33"/>
  <c r="V773" i="27"/>
  <c r="U123" i="33"/>
  <c r="W773" i="27" s="1"/>
  <c r="V123" i="33"/>
  <c r="X773" i="27" s="1"/>
  <c r="W123" i="33"/>
  <c r="Y773" i="27"/>
  <c r="X123" i="33"/>
  <c r="Z773" i="27" s="1"/>
  <c r="Y123" i="33"/>
  <c r="AA773" i="27" s="1"/>
  <c r="Z123" i="33"/>
  <c r="AB773" i="27" s="1"/>
  <c r="D124" i="33"/>
  <c r="F774" i="27" s="1"/>
  <c r="E124" i="33"/>
  <c r="G774" i="27" s="1"/>
  <c r="F124" i="33"/>
  <c r="H774" i="27"/>
  <c r="G124" i="33"/>
  <c r="I774" i="27" s="1"/>
  <c r="H124" i="33"/>
  <c r="J774" i="27" s="1"/>
  <c r="I124" i="33"/>
  <c r="K774" i="27" s="1"/>
  <c r="J124" i="33"/>
  <c r="L774" i="27"/>
  <c r="K124" i="33"/>
  <c r="M774" i="27" s="1"/>
  <c r="L124" i="33"/>
  <c r="N774" i="27" s="1"/>
  <c r="M124" i="33"/>
  <c r="O774" i="27"/>
  <c r="N124" i="33"/>
  <c r="P774" i="27"/>
  <c r="O124" i="33"/>
  <c r="Q774" i="27"/>
  <c r="P124" i="33"/>
  <c r="R774" i="27" s="1"/>
  <c r="Q124" i="33"/>
  <c r="S774" i="27"/>
  <c r="R124" i="33"/>
  <c r="T774" i="27"/>
  <c r="S124" i="33"/>
  <c r="U774" i="27" s="1"/>
  <c r="T124" i="33"/>
  <c r="V774" i="27" s="1"/>
  <c r="U124" i="33"/>
  <c r="W774" i="27" s="1"/>
  <c r="V124" i="33"/>
  <c r="X774" i="27" s="1"/>
  <c r="W124" i="33"/>
  <c r="Y774" i="27" s="1"/>
  <c r="X124" i="33"/>
  <c r="Z774" i="27"/>
  <c r="Y124" i="33"/>
  <c r="AA774" i="27" s="1"/>
  <c r="Z124" i="33"/>
  <c r="AB774" i="27" s="1"/>
  <c r="C124" i="33"/>
  <c r="E774" i="27" s="1"/>
  <c r="C123" i="33"/>
  <c r="E773" i="27" s="1"/>
  <c r="C122" i="33"/>
  <c r="E772" i="27"/>
  <c r="C121" i="33"/>
  <c r="E771" i="27" s="1"/>
  <c r="C120" i="33"/>
  <c r="E770" i="27" s="1"/>
  <c r="C119" i="33"/>
  <c r="E769" i="27"/>
  <c r="C118" i="33"/>
  <c r="E768" i="27"/>
  <c r="C117" i="33"/>
  <c r="E767" i="27"/>
  <c r="C116" i="33"/>
  <c r="E766" i="27" s="1"/>
  <c r="C115" i="33"/>
  <c r="E765" i="27" s="1"/>
  <c r="C114" i="33"/>
  <c r="E764" i="27"/>
  <c r="C113" i="33"/>
  <c r="E763" i="27"/>
  <c r="D101" i="33"/>
  <c r="F751" i="27" s="1"/>
  <c r="E101" i="33"/>
  <c r="G751" i="27" s="1"/>
  <c r="F101" i="33"/>
  <c r="H751" i="27" s="1"/>
  <c r="G101" i="33"/>
  <c r="I751" i="27" s="1"/>
  <c r="H101" i="33"/>
  <c r="J751" i="27" s="1"/>
  <c r="I101" i="33"/>
  <c r="K751" i="27" s="1"/>
  <c r="J101" i="33"/>
  <c r="L751" i="27" s="1"/>
  <c r="K101" i="33"/>
  <c r="M751" i="27" s="1"/>
  <c r="L101" i="33"/>
  <c r="N751" i="27"/>
  <c r="M101" i="33"/>
  <c r="O751" i="27" s="1"/>
  <c r="N101" i="33"/>
  <c r="P751" i="27"/>
  <c r="O101" i="33"/>
  <c r="Q751" i="27" s="1"/>
  <c r="P101" i="33"/>
  <c r="R751" i="27" s="1"/>
  <c r="Q101" i="33"/>
  <c r="S751" i="27" s="1"/>
  <c r="R101" i="33"/>
  <c r="T751" i="27" s="1"/>
  <c r="S101" i="33"/>
  <c r="U751" i="27"/>
  <c r="T101" i="33"/>
  <c r="V751" i="27"/>
  <c r="U101" i="33"/>
  <c r="W751" i="27" s="1"/>
  <c r="V101" i="33"/>
  <c r="X751" i="27" s="1"/>
  <c r="W101" i="33"/>
  <c r="Y751" i="27" s="1"/>
  <c r="X101" i="33"/>
  <c r="Z751" i="27" s="1"/>
  <c r="Y101" i="33"/>
  <c r="AA751" i="27" s="1"/>
  <c r="Z101" i="33"/>
  <c r="AB751" i="27" s="1"/>
  <c r="D102" i="33"/>
  <c r="F752" i="27" s="1"/>
  <c r="E102" i="33"/>
  <c r="G752" i="27" s="1"/>
  <c r="F102" i="33"/>
  <c r="H752" i="27" s="1"/>
  <c r="G102" i="33"/>
  <c r="I752" i="27" s="1"/>
  <c r="H102" i="33"/>
  <c r="J752" i="27"/>
  <c r="I102" i="33"/>
  <c r="K752" i="27" s="1"/>
  <c r="J102" i="33"/>
  <c r="L752" i="27" s="1"/>
  <c r="K102" i="33"/>
  <c r="M752" i="27" s="1"/>
  <c r="L102" i="33"/>
  <c r="N752" i="27" s="1"/>
  <c r="M102" i="33"/>
  <c r="O752" i="27"/>
  <c r="N102" i="33"/>
  <c r="P752" i="27" s="1"/>
  <c r="O102" i="33"/>
  <c r="Q752" i="27" s="1"/>
  <c r="P102" i="33"/>
  <c r="R752" i="27" s="1"/>
  <c r="Q102" i="33"/>
  <c r="S752" i="27" s="1"/>
  <c r="R102" i="33"/>
  <c r="T752" i="27"/>
  <c r="S102" i="33"/>
  <c r="U752" i="27"/>
  <c r="T102" i="33"/>
  <c r="V752" i="27" s="1"/>
  <c r="U102" i="33"/>
  <c r="W752" i="27"/>
  <c r="V102" i="33"/>
  <c r="X752" i="27"/>
  <c r="W102" i="33"/>
  <c r="Y752" i="27" s="1"/>
  <c r="X102" i="33"/>
  <c r="Z752" i="27" s="1"/>
  <c r="Y102" i="33"/>
  <c r="AA752" i="27" s="1"/>
  <c r="Z102" i="33"/>
  <c r="AB752" i="27" s="1"/>
  <c r="D103" i="33"/>
  <c r="F753" i="27" s="1"/>
  <c r="E103" i="33"/>
  <c r="G753" i="27" s="1"/>
  <c r="F103" i="33"/>
  <c r="H753" i="27" s="1"/>
  <c r="G103" i="33"/>
  <c r="I753" i="27"/>
  <c r="H103" i="33"/>
  <c r="J753" i="27" s="1"/>
  <c r="I103" i="33"/>
  <c r="K753" i="27" s="1"/>
  <c r="J103" i="33"/>
  <c r="L753" i="27" s="1"/>
  <c r="K103" i="33"/>
  <c r="M753" i="27" s="1"/>
  <c r="L103" i="33"/>
  <c r="N753" i="27" s="1"/>
  <c r="M103" i="33"/>
  <c r="O753" i="27"/>
  <c r="N103" i="33"/>
  <c r="P753" i="27"/>
  <c r="O103" i="33"/>
  <c r="Q753" i="27" s="1"/>
  <c r="P103" i="33"/>
  <c r="R753" i="27"/>
  <c r="Q103" i="33"/>
  <c r="S753" i="27" s="1"/>
  <c r="R103" i="33"/>
  <c r="T753" i="27" s="1"/>
  <c r="S103" i="33"/>
  <c r="U753" i="27" s="1"/>
  <c r="T103" i="33"/>
  <c r="V753" i="27"/>
  <c r="U103" i="33"/>
  <c r="W753" i="27" s="1"/>
  <c r="V103" i="33"/>
  <c r="X753" i="27" s="1"/>
  <c r="W103" i="33"/>
  <c r="Y753" i="27" s="1"/>
  <c r="X103" i="33"/>
  <c r="Z753" i="27" s="1"/>
  <c r="Y103" i="33"/>
  <c r="AA753" i="27" s="1"/>
  <c r="Z103" i="33"/>
  <c r="AB753" i="27" s="1"/>
  <c r="D104" i="33"/>
  <c r="F754" i="27" s="1"/>
  <c r="E104" i="33"/>
  <c r="G754" i="27" s="1"/>
  <c r="F104" i="33"/>
  <c r="H754" i="27"/>
  <c r="G104" i="33"/>
  <c r="I754" i="27"/>
  <c r="H104" i="33"/>
  <c r="J754" i="27" s="1"/>
  <c r="I104" i="33"/>
  <c r="K754" i="27" s="1"/>
  <c r="J104" i="33"/>
  <c r="L754" i="27" s="1"/>
  <c r="K104" i="33"/>
  <c r="M754" i="27" s="1"/>
  <c r="L104" i="33"/>
  <c r="N754" i="27"/>
  <c r="M104" i="33"/>
  <c r="O754" i="27" s="1"/>
  <c r="N104" i="33"/>
  <c r="P754" i="27"/>
  <c r="O104" i="33"/>
  <c r="Q754" i="27" s="1"/>
  <c r="P104" i="33"/>
  <c r="R754" i="27" s="1"/>
  <c r="Q104" i="33"/>
  <c r="S754" i="27"/>
  <c r="R104" i="33"/>
  <c r="T754" i="27" s="1"/>
  <c r="S104" i="33"/>
  <c r="U754" i="27" s="1"/>
  <c r="T104" i="33"/>
  <c r="V754" i="27" s="1"/>
  <c r="U104" i="33"/>
  <c r="W754" i="27" s="1"/>
  <c r="V104" i="33"/>
  <c r="X754" i="27" s="1"/>
  <c r="W104" i="33"/>
  <c r="Y754" i="27" s="1"/>
  <c r="X104" i="33"/>
  <c r="Z754" i="27"/>
  <c r="Y104" i="33"/>
  <c r="AA754" i="27" s="1"/>
  <c r="Z104" i="33"/>
  <c r="AB754" i="27" s="1"/>
  <c r="D105" i="33"/>
  <c r="F755" i="27" s="1"/>
  <c r="E105" i="33"/>
  <c r="G755" i="27" s="1"/>
  <c r="F105" i="33"/>
  <c r="H755" i="27" s="1"/>
  <c r="G105" i="33"/>
  <c r="I755" i="27" s="1"/>
  <c r="H105" i="33"/>
  <c r="J755" i="27" s="1"/>
  <c r="I105" i="33"/>
  <c r="K755" i="27" s="1"/>
  <c r="J105" i="33"/>
  <c r="L755" i="27" s="1"/>
  <c r="K105" i="33"/>
  <c r="M755" i="27" s="1"/>
  <c r="L105" i="33"/>
  <c r="N755" i="27" s="1"/>
  <c r="M105" i="33"/>
  <c r="O755" i="27"/>
  <c r="N105" i="33"/>
  <c r="P755" i="27" s="1"/>
  <c r="O105" i="33"/>
  <c r="Q755" i="27" s="1"/>
  <c r="P105" i="33"/>
  <c r="R755" i="27" s="1"/>
  <c r="Q105" i="33"/>
  <c r="S755" i="27"/>
  <c r="R105" i="33"/>
  <c r="T755" i="27" s="1"/>
  <c r="S105" i="33"/>
  <c r="U755" i="27" s="1"/>
  <c r="T105" i="33"/>
  <c r="V755" i="27" s="1"/>
  <c r="U105" i="33"/>
  <c r="W755" i="27"/>
  <c r="V105" i="33"/>
  <c r="X755" i="27"/>
  <c r="W105" i="33"/>
  <c r="Y755" i="27" s="1"/>
  <c r="X105" i="33"/>
  <c r="Z755" i="27"/>
  <c r="Y105" i="33"/>
  <c r="AA755" i="27"/>
  <c r="Z105" i="33"/>
  <c r="AB755" i="27" s="1"/>
  <c r="D106" i="33"/>
  <c r="F756" i="27" s="1"/>
  <c r="E106" i="33"/>
  <c r="G756" i="27" s="1"/>
  <c r="F106" i="33"/>
  <c r="H756" i="27" s="1"/>
  <c r="G106" i="33"/>
  <c r="I756" i="27"/>
  <c r="H106" i="33"/>
  <c r="J756" i="27" s="1"/>
  <c r="I106" i="33"/>
  <c r="K756" i="27" s="1"/>
  <c r="J106" i="33"/>
  <c r="L756" i="27"/>
  <c r="K106" i="33"/>
  <c r="M756" i="27" s="1"/>
  <c r="L106" i="33"/>
  <c r="N756" i="27" s="1"/>
  <c r="M106" i="33"/>
  <c r="O756" i="27" s="1"/>
  <c r="N106" i="33"/>
  <c r="P756" i="27" s="1"/>
  <c r="O106" i="33"/>
  <c r="Q756" i="27" s="1"/>
  <c r="P106" i="33"/>
  <c r="R756" i="27" s="1"/>
  <c r="Q106" i="33"/>
  <c r="S756" i="27" s="1"/>
  <c r="R106" i="33"/>
  <c r="T756" i="27" s="1"/>
  <c r="S106" i="33"/>
  <c r="U756" i="27"/>
  <c r="T106" i="33"/>
  <c r="V756" i="27" s="1"/>
  <c r="U106" i="33"/>
  <c r="W756" i="27" s="1"/>
  <c r="V106" i="33"/>
  <c r="X756" i="27"/>
  <c r="W106" i="33"/>
  <c r="Y756" i="27" s="1"/>
  <c r="X106" i="33"/>
  <c r="Z756" i="27"/>
  <c r="Y106" i="33"/>
  <c r="AA756" i="27" s="1"/>
  <c r="Z106" i="33"/>
  <c r="AB756" i="27" s="1"/>
  <c r="D107" i="33"/>
  <c r="F757" i="27"/>
  <c r="E107" i="33"/>
  <c r="G757" i="27"/>
  <c r="F107" i="33"/>
  <c r="H757" i="27" s="1"/>
  <c r="G107" i="33"/>
  <c r="I757" i="27" s="1"/>
  <c r="H107" i="33"/>
  <c r="J757" i="27" s="1"/>
  <c r="I107" i="33"/>
  <c r="K757" i="27" s="1"/>
  <c r="J107" i="33"/>
  <c r="L757" i="27" s="1"/>
  <c r="K107" i="33"/>
  <c r="M757" i="27"/>
  <c r="L107" i="33"/>
  <c r="N757" i="27" s="1"/>
  <c r="M107" i="33"/>
  <c r="O757" i="27" s="1"/>
  <c r="N107" i="33"/>
  <c r="P757" i="27" s="1"/>
  <c r="O107" i="33"/>
  <c r="Q757" i="27" s="1"/>
  <c r="P107" i="33"/>
  <c r="R757" i="27" s="1"/>
  <c r="Q107" i="33"/>
  <c r="S757" i="27" s="1"/>
  <c r="R107" i="33"/>
  <c r="T757" i="27" s="1"/>
  <c r="S107" i="33"/>
  <c r="U757" i="27" s="1"/>
  <c r="T107" i="33"/>
  <c r="V757" i="27" s="1"/>
  <c r="U107" i="33"/>
  <c r="W757" i="27"/>
  <c r="V107" i="33"/>
  <c r="X757" i="27" s="1"/>
  <c r="W107" i="33"/>
  <c r="Y757" i="27" s="1"/>
  <c r="X107" i="33"/>
  <c r="Z757" i="27" s="1"/>
  <c r="Y107" i="33"/>
  <c r="AA757" i="27" s="1"/>
  <c r="Z107" i="33"/>
  <c r="AB757" i="27" s="1"/>
  <c r="D108" i="33"/>
  <c r="F758" i="27" s="1"/>
  <c r="E108" i="33"/>
  <c r="G758" i="27"/>
  <c r="F108" i="33"/>
  <c r="H758" i="27" s="1"/>
  <c r="G108" i="33"/>
  <c r="I758" i="27" s="1"/>
  <c r="H108" i="33"/>
  <c r="J758" i="27"/>
  <c r="I108" i="33"/>
  <c r="K758" i="27"/>
  <c r="J108" i="33"/>
  <c r="L758" i="27" s="1"/>
  <c r="K108" i="33"/>
  <c r="M758" i="27" s="1"/>
  <c r="L108" i="33"/>
  <c r="N758" i="27" s="1"/>
  <c r="M108" i="33"/>
  <c r="O758" i="27" s="1"/>
  <c r="N108" i="33"/>
  <c r="P758" i="27" s="1"/>
  <c r="O108" i="33"/>
  <c r="Q758" i="27" s="1"/>
  <c r="P108" i="33"/>
  <c r="R758" i="27"/>
  <c r="Q108" i="33"/>
  <c r="S758" i="27" s="1"/>
  <c r="R108" i="33"/>
  <c r="T758" i="27" s="1"/>
  <c r="S108" i="33"/>
  <c r="U758" i="27" s="1"/>
  <c r="T108" i="33"/>
  <c r="V758" i="27"/>
  <c r="U108" i="33"/>
  <c r="W758" i="27" s="1"/>
  <c r="V108" i="33"/>
  <c r="X758" i="27" s="1"/>
  <c r="W108" i="33"/>
  <c r="Y758" i="27" s="1"/>
  <c r="X108" i="33"/>
  <c r="Z758" i="27"/>
  <c r="Y108" i="33"/>
  <c r="AA758" i="27"/>
  <c r="Z108" i="33"/>
  <c r="AB758" i="27" s="1"/>
  <c r="D109" i="33"/>
  <c r="F759" i="27"/>
  <c r="E109" i="33"/>
  <c r="G759" i="27" s="1"/>
  <c r="F109" i="33"/>
  <c r="H759" i="27"/>
  <c r="G109" i="33"/>
  <c r="I759" i="27" s="1"/>
  <c r="H109" i="33"/>
  <c r="J759" i="27" s="1"/>
  <c r="I109" i="33"/>
  <c r="K759" i="27" s="1"/>
  <c r="J109" i="33"/>
  <c r="L759" i="27" s="1"/>
  <c r="K109" i="33"/>
  <c r="M759" i="27" s="1"/>
  <c r="L109" i="33"/>
  <c r="N759" i="27" s="1"/>
  <c r="M109" i="33"/>
  <c r="O759" i="27"/>
  <c r="N109" i="33"/>
  <c r="P759" i="27" s="1"/>
  <c r="O109" i="33"/>
  <c r="Q759" i="27" s="1"/>
  <c r="P109" i="33"/>
  <c r="R759" i="27"/>
  <c r="Q109" i="33"/>
  <c r="S759" i="27" s="1"/>
  <c r="R109" i="33"/>
  <c r="T759" i="27" s="1"/>
  <c r="S109" i="33"/>
  <c r="U759" i="27" s="1"/>
  <c r="T109" i="33"/>
  <c r="V759" i="27" s="1"/>
  <c r="U109" i="33"/>
  <c r="W759" i="27" s="1"/>
  <c r="V109" i="33"/>
  <c r="X759" i="27" s="1"/>
  <c r="W109" i="33"/>
  <c r="Y759" i="27" s="1"/>
  <c r="X109" i="33"/>
  <c r="Z759" i="27" s="1"/>
  <c r="Y109" i="33"/>
  <c r="AA759" i="27" s="1"/>
  <c r="Z109" i="33"/>
  <c r="AB759" i="27" s="1"/>
  <c r="D110" i="33"/>
  <c r="F760" i="27" s="1"/>
  <c r="E110" i="33"/>
  <c r="G760" i="27"/>
  <c r="F110" i="33"/>
  <c r="H760" i="27" s="1"/>
  <c r="G110" i="33"/>
  <c r="I760" i="27" s="1"/>
  <c r="H110" i="33"/>
  <c r="J760" i="27" s="1"/>
  <c r="I110" i="33"/>
  <c r="K760" i="27" s="1"/>
  <c r="J110" i="33"/>
  <c r="L760" i="27" s="1"/>
  <c r="K110" i="33"/>
  <c r="M760" i="27" s="1"/>
  <c r="L110" i="33"/>
  <c r="N760" i="27"/>
  <c r="M110" i="33"/>
  <c r="O760" i="27"/>
  <c r="N110" i="33"/>
  <c r="P760" i="27" s="1"/>
  <c r="O110" i="33"/>
  <c r="Q760" i="27" s="1"/>
  <c r="P110" i="33"/>
  <c r="R760" i="27" s="1"/>
  <c r="Q110" i="33"/>
  <c r="S760" i="27"/>
  <c r="R110" i="33"/>
  <c r="T760" i="27" s="1"/>
  <c r="S110" i="33"/>
  <c r="U760" i="27" s="1"/>
  <c r="T110" i="33"/>
  <c r="V760" i="27"/>
  <c r="U110" i="33"/>
  <c r="W760" i="27"/>
  <c r="V110" i="33"/>
  <c r="X760" i="27"/>
  <c r="W110" i="33"/>
  <c r="Y760" i="27" s="1"/>
  <c r="X110" i="33"/>
  <c r="Z760" i="27" s="1"/>
  <c r="Y110" i="33"/>
  <c r="AA760" i="27"/>
  <c r="Z110" i="33"/>
  <c r="AB760" i="27"/>
  <c r="D111" i="33"/>
  <c r="F761" i="27" s="1"/>
  <c r="E111" i="33"/>
  <c r="G761" i="27" s="1"/>
  <c r="F111" i="33"/>
  <c r="H761" i="27" s="1"/>
  <c r="G111" i="33"/>
  <c r="I761" i="27"/>
  <c r="H111" i="33"/>
  <c r="J761" i="27" s="1"/>
  <c r="I111" i="33"/>
  <c r="K761" i="27" s="1"/>
  <c r="J111" i="33"/>
  <c r="L761" i="27" s="1"/>
  <c r="K111" i="33"/>
  <c r="M761" i="27"/>
  <c r="L111" i="33"/>
  <c r="N761" i="27" s="1"/>
  <c r="M111" i="33"/>
  <c r="O761" i="27" s="1"/>
  <c r="N111" i="33"/>
  <c r="P761" i="27" s="1"/>
  <c r="O111" i="33"/>
  <c r="Q761" i="27" s="1"/>
  <c r="P111" i="33"/>
  <c r="R761" i="27" s="1"/>
  <c r="Q111" i="33"/>
  <c r="S761" i="27" s="1"/>
  <c r="R111" i="33"/>
  <c r="T761" i="27" s="1"/>
  <c r="S111" i="33"/>
  <c r="U761" i="27" s="1"/>
  <c r="T111" i="33"/>
  <c r="V761" i="27" s="1"/>
  <c r="U111" i="33"/>
  <c r="W761" i="27" s="1"/>
  <c r="V111" i="33"/>
  <c r="X761" i="27" s="1"/>
  <c r="W111" i="33"/>
  <c r="Y761" i="27" s="1"/>
  <c r="X111" i="33"/>
  <c r="Z761" i="27" s="1"/>
  <c r="Y111" i="33"/>
  <c r="AA761" i="27" s="1"/>
  <c r="Z111" i="33"/>
  <c r="AB761" i="27" s="1"/>
  <c r="D112" i="33"/>
  <c r="F762" i="27" s="1"/>
  <c r="E112" i="33"/>
  <c r="G762" i="27" s="1"/>
  <c r="F112" i="33"/>
  <c r="H762" i="27" s="1"/>
  <c r="G112" i="33"/>
  <c r="I762" i="27" s="1"/>
  <c r="H112" i="33"/>
  <c r="J762" i="27" s="1"/>
  <c r="I112" i="33"/>
  <c r="K762" i="27" s="1"/>
  <c r="J112" i="33"/>
  <c r="L762" i="27"/>
  <c r="K112" i="33"/>
  <c r="M762" i="27"/>
  <c r="L112" i="33"/>
  <c r="N762" i="27" s="1"/>
  <c r="M112" i="33"/>
  <c r="O762" i="27" s="1"/>
  <c r="N112" i="33"/>
  <c r="P762" i="27" s="1"/>
  <c r="O112" i="33"/>
  <c r="Q762" i="27" s="1"/>
  <c r="P112" i="33"/>
  <c r="R762" i="27" s="1"/>
  <c r="Q112" i="33"/>
  <c r="S762" i="27" s="1"/>
  <c r="R112" i="33"/>
  <c r="T762" i="27" s="1"/>
  <c r="S112" i="33"/>
  <c r="U762" i="27" s="1"/>
  <c r="T112" i="33"/>
  <c r="V762" i="27" s="1"/>
  <c r="U112" i="33"/>
  <c r="W762" i="27" s="1"/>
  <c r="V112" i="33"/>
  <c r="X762" i="27" s="1"/>
  <c r="W112" i="33"/>
  <c r="Y762" i="27" s="1"/>
  <c r="X112" i="33"/>
  <c r="Z762" i="27"/>
  <c r="Y112" i="33"/>
  <c r="AA762" i="27" s="1"/>
  <c r="Z112" i="33"/>
  <c r="AB762" i="27"/>
  <c r="C112" i="33"/>
  <c r="E762" i="27" s="1"/>
  <c r="C111" i="33"/>
  <c r="E761" i="27"/>
  <c r="C110" i="33"/>
  <c r="E760" i="27" s="1"/>
  <c r="C109" i="33"/>
  <c r="E759" i="27" s="1"/>
  <c r="C108" i="33"/>
  <c r="E758" i="27" s="1"/>
  <c r="C107" i="33"/>
  <c r="E757" i="27" s="1"/>
  <c r="C106" i="33"/>
  <c r="E756" i="27" s="1"/>
  <c r="C105" i="33"/>
  <c r="E755" i="27" s="1"/>
  <c r="C104" i="33"/>
  <c r="E754" i="27"/>
  <c r="C103" i="33"/>
  <c r="E753" i="27" s="1"/>
  <c r="C102" i="33"/>
  <c r="E752" i="27" s="1"/>
  <c r="C101" i="33"/>
  <c r="E751" i="27" s="1"/>
  <c r="D89" i="33"/>
  <c r="F739" i="27" s="1"/>
  <c r="E89" i="33"/>
  <c r="G739" i="27" s="1"/>
  <c r="F89" i="33"/>
  <c r="H739" i="27" s="1"/>
  <c r="G89" i="33"/>
  <c r="I739" i="27" s="1"/>
  <c r="H89" i="33"/>
  <c r="J739" i="27"/>
  <c r="I89" i="33"/>
  <c r="K739" i="27"/>
  <c r="J89" i="33"/>
  <c r="L739" i="27" s="1"/>
  <c r="K89" i="33"/>
  <c r="M739" i="27" s="1"/>
  <c r="L89" i="33"/>
  <c r="N739" i="27" s="1"/>
  <c r="M89" i="33"/>
  <c r="O739" i="27" s="1"/>
  <c r="N89" i="33"/>
  <c r="P739" i="27" s="1"/>
  <c r="O89" i="33"/>
  <c r="Q739" i="27" s="1"/>
  <c r="P89" i="33"/>
  <c r="R739" i="27" s="1"/>
  <c r="Q89" i="33"/>
  <c r="S739" i="27" s="1"/>
  <c r="R89" i="33"/>
  <c r="T739" i="27" s="1"/>
  <c r="S89" i="33"/>
  <c r="U739" i="27" s="1"/>
  <c r="T89" i="33"/>
  <c r="V739" i="27" s="1"/>
  <c r="U89" i="33"/>
  <c r="W739" i="27"/>
  <c r="V89" i="33"/>
  <c r="X739" i="27" s="1"/>
  <c r="W89" i="33"/>
  <c r="Y739" i="27" s="1"/>
  <c r="X89" i="33"/>
  <c r="Z739" i="27" s="1"/>
  <c r="Y89" i="33"/>
  <c r="AA739" i="27" s="1"/>
  <c r="Z89" i="33"/>
  <c r="AB739" i="27" s="1"/>
  <c r="D90" i="33"/>
  <c r="F740" i="27" s="1"/>
  <c r="E90" i="33"/>
  <c r="G740" i="27"/>
  <c r="F90" i="33"/>
  <c r="H740" i="27" s="1"/>
  <c r="G90" i="33"/>
  <c r="I740" i="27" s="1"/>
  <c r="H90" i="33"/>
  <c r="J740" i="27"/>
  <c r="I90" i="33"/>
  <c r="K740" i="27" s="1"/>
  <c r="J90" i="33"/>
  <c r="L740" i="27" s="1"/>
  <c r="K90" i="33"/>
  <c r="M740" i="27" s="1"/>
  <c r="L90" i="33"/>
  <c r="N740" i="27" s="1"/>
  <c r="M90" i="33"/>
  <c r="O740" i="27" s="1"/>
  <c r="N90" i="33"/>
  <c r="P740" i="27" s="1"/>
  <c r="O90" i="33"/>
  <c r="Q740" i="27" s="1"/>
  <c r="P90" i="33"/>
  <c r="R740" i="27" s="1"/>
  <c r="Q90" i="33"/>
  <c r="S740" i="27" s="1"/>
  <c r="R90" i="33"/>
  <c r="T740" i="27" s="1"/>
  <c r="S90" i="33"/>
  <c r="U740" i="27" s="1"/>
  <c r="T90" i="33"/>
  <c r="V740" i="27" s="1"/>
  <c r="U90" i="33"/>
  <c r="W740" i="27"/>
  <c r="V90" i="33"/>
  <c r="X740" i="27" s="1"/>
  <c r="W90" i="33"/>
  <c r="Y740" i="27" s="1"/>
  <c r="X90" i="33"/>
  <c r="Z740" i="27" s="1"/>
  <c r="Y90" i="33"/>
  <c r="AA740" i="27"/>
  <c r="Z90" i="33"/>
  <c r="AB740" i="27" s="1"/>
  <c r="D91" i="33"/>
  <c r="F741" i="27" s="1"/>
  <c r="E91" i="33"/>
  <c r="G741" i="27" s="1"/>
  <c r="F91" i="33"/>
  <c r="H741" i="27"/>
  <c r="G91" i="33"/>
  <c r="I741" i="27" s="1"/>
  <c r="H91" i="33"/>
  <c r="J741" i="27" s="1"/>
  <c r="I91" i="33"/>
  <c r="K741" i="27" s="1"/>
  <c r="J91" i="33"/>
  <c r="L741" i="27" s="1"/>
  <c r="K91" i="33"/>
  <c r="M741" i="27" s="1"/>
  <c r="L91" i="33"/>
  <c r="N741" i="27" s="1"/>
  <c r="M91" i="33"/>
  <c r="O741" i="27"/>
  <c r="N91" i="33"/>
  <c r="P741" i="27" s="1"/>
  <c r="O91" i="33"/>
  <c r="Q741" i="27"/>
  <c r="P91" i="33"/>
  <c r="R741" i="27" s="1"/>
  <c r="Q91" i="33"/>
  <c r="S741" i="27"/>
  <c r="R91" i="33"/>
  <c r="T741" i="27" s="1"/>
  <c r="S91" i="33"/>
  <c r="U741" i="27" s="1"/>
  <c r="T91" i="33"/>
  <c r="V741" i="27" s="1"/>
  <c r="U91" i="33"/>
  <c r="W741" i="27" s="1"/>
  <c r="V91" i="33"/>
  <c r="X741" i="27"/>
  <c r="W91" i="33"/>
  <c r="Y741" i="27"/>
  <c r="X91" i="33"/>
  <c r="Z741" i="27" s="1"/>
  <c r="Y91" i="33"/>
  <c r="AA741" i="27" s="1"/>
  <c r="Z91" i="33"/>
  <c r="AB741" i="27" s="1"/>
  <c r="D92" i="33"/>
  <c r="F742" i="27"/>
  <c r="E92" i="33"/>
  <c r="G742" i="27" s="1"/>
  <c r="F92" i="33"/>
  <c r="H742" i="27" s="1"/>
  <c r="G92" i="33"/>
  <c r="I742" i="27" s="1"/>
  <c r="H92" i="33"/>
  <c r="J742" i="27" s="1"/>
  <c r="I92" i="33"/>
  <c r="K742" i="27" s="1"/>
  <c r="J92" i="33"/>
  <c r="L742" i="27"/>
  <c r="K92" i="33"/>
  <c r="M742" i="27" s="1"/>
  <c r="L92" i="33"/>
  <c r="N742" i="27"/>
  <c r="M92" i="33"/>
  <c r="O742" i="27" s="1"/>
  <c r="N92" i="33"/>
  <c r="P742" i="27"/>
  <c r="O92" i="33"/>
  <c r="Q742" i="27" s="1"/>
  <c r="P92" i="33"/>
  <c r="R742" i="27" s="1"/>
  <c r="Q92" i="33"/>
  <c r="S742" i="27" s="1"/>
  <c r="R92" i="33"/>
  <c r="T742" i="27" s="1"/>
  <c r="S92" i="33"/>
  <c r="U742" i="27" s="1"/>
  <c r="T92" i="33"/>
  <c r="V742" i="27" s="1"/>
  <c r="U92" i="33"/>
  <c r="W742" i="27" s="1"/>
  <c r="V92" i="33"/>
  <c r="X742" i="27" s="1"/>
  <c r="W92" i="33"/>
  <c r="Y742" i="27" s="1"/>
  <c r="X92" i="33"/>
  <c r="Z742" i="27" s="1"/>
  <c r="Y92" i="33"/>
  <c r="AA742" i="27" s="1"/>
  <c r="Z92" i="33"/>
  <c r="AB742" i="27"/>
  <c r="D93" i="33"/>
  <c r="F743" i="27" s="1"/>
  <c r="E93" i="33"/>
  <c r="G743" i="27" s="1"/>
  <c r="F93" i="33"/>
  <c r="H743" i="27" s="1"/>
  <c r="G93" i="33"/>
  <c r="I743" i="27"/>
  <c r="H93" i="33"/>
  <c r="J743" i="27" s="1"/>
  <c r="I93" i="33"/>
  <c r="K743" i="27" s="1"/>
  <c r="J93" i="33"/>
  <c r="L743" i="27" s="1"/>
  <c r="K93" i="33"/>
  <c r="M743" i="27" s="1"/>
  <c r="L93" i="33"/>
  <c r="N743" i="27" s="1"/>
  <c r="M93" i="33"/>
  <c r="O743" i="27" s="1"/>
  <c r="N93" i="33"/>
  <c r="P743" i="27" s="1"/>
  <c r="O93" i="33"/>
  <c r="Q743" i="27" s="1"/>
  <c r="P93" i="33"/>
  <c r="R743" i="27" s="1"/>
  <c r="Q93" i="33"/>
  <c r="S743" i="27" s="1"/>
  <c r="R93" i="33"/>
  <c r="T743" i="27" s="1"/>
  <c r="S93" i="33"/>
  <c r="U743" i="27" s="1"/>
  <c r="T93" i="33"/>
  <c r="V743" i="27" s="1"/>
  <c r="U93" i="33"/>
  <c r="W743" i="27" s="1"/>
  <c r="V93" i="33"/>
  <c r="X743" i="27" s="1"/>
  <c r="W93" i="33"/>
  <c r="Y743" i="27"/>
  <c r="X93" i="33"/>
  <c r="Z743" i="27" s="1"/>
  <c r="Y93" i="33"/>
  <c r="AA743" i="27" s="1"/>
  <c r="Z93" i="33"/>
  <c r="AB743" i="27" s="1"/>
  <c r="D94" i="33"/>
  <c r="F744" i="27"/>
  <c r="E94" i="33"/>
  <c r="G744" i="27" s="1"/>
  <c r="F94" i="33"/>
  <c r="H744" i="27" s="1"/>
  <c r="G94" i="33"/>
  <c r="I744" i="27" s="1"/>
  <c r="H94" i="33"/>
  <c r="J744" i="27" s="1"/>
  <c r="I94" i="33"/>
  <c r="K744" i="27"/>
  <c r="J94" i="33"/>
  <c r="L744" i="27" s="1"/>
  <c r="K94" i="33"/>
  <c r="M744" i="27" s="1"/>
  <c r="L94" i="33"/>
  <c r="N744" i="27" s="1"/>
  <c r="M94" i="33"/>
  <c r="O744" i="27" s="1"/>
  <c r="N94" i="33"/>
  <c r="P744" i="27" s="1"/>
  <c r="O94" i="33"/>
  <c r="Q744" i="27" s="1"/>
  <c r="P94" i="33"/>
  <c r="R744" i="27" s="1"/>
  <c r="Q94" i="33"/>
  <c r="S744" i="27" s="1"/>
  <c r="R94" i="33"/>
  <c r="T744" i="27"/>
  <c r="S94" i="33"/>
  <c r="U744" i="27" s="1"/>
  <c r="T94" i="33"/>
  <c r="V744" i="27" s="1"/>
  <c r="U94" i="33"/>
  <c r="W744" i="27" s="1"/>
  <c r="V94" i="33"/>
  <c r="X744" i="27"/>
  <c r="W94" i="33"/>
  <c r="Y744" i="27" s="1"/>
  <c r="X94" i="33"/>
  <c r="Z744" i="27" s="1"/>
  <c r="Y94" i="33"/>
  <c r="AA744" i="27" s="1"/>
  <c r="Z94" i="33"/>
  <c r="AB744" i="27"/>
  <c r="D95" i="33"/>
  <c r="F745" i="27" s="1"/>
  <c r="E95" i="33"/>
  <c r="G745" i="27" s="1"/>
  <c r="F95" i="33"/>
  <c r="H745" i="27" s="1"/>
  <c r="G95" i="33"/>
  <c r="I745" i="27" s="1"/>
  <c r="H95" i="33"/>
  <c r="J745" i="27" s="1"/>
  <c r="I95" i="33"/>
  <c r="K745" i="27" s="1"/>
  <c r="J95" i="33"/>
  <c r="L745" i="27" s="1"/>
  <c r="K95" i="33"/>
  <c r="M745" i="27" s="1"/>
  <c r="L95" i="33"/>
  <c r="N745" i="27" s="1"/>
  <c r="M95" i="33"/>
  <c r="O745" i="27" s="1"/>
  <c r="N95" i="33"/>
  <c r="P745" i="27"/>
  <c r="O95" i="33"/>
  <c r="Q745" i="27" s="1"/>
  <c r="P95" i="33"/>
  <c r="R745" i="27" s="1"/>
  <c r="Q95" i="33"/>
  <c r="S745" i="27" s="1"/>
  <c r="R95" i="33"/>
  <c r="T745" i="27" s="1"/>
  <c r="S95" i="33"/>
  <c r="U745" i="27" s="1"/>
  <c r="T95" i="33"/>
  <c r="V745" i="27" s="1"/>
  <c r="U95" i="33"/>
  <c r="W745" i="27"/>
  <c r="V95" i="33"/>
  <c r="X745" i="27" s="1"/>
  <c r="W95" i="33"/>
  <c r="Y745" i="27" s="1"/>
  <c r="X95" i="33"/>
  <c r="Z745" i="27" s="1"/>
  <c r="Y95" i="33"/>
  <c r="AA745" i="27" s="1"/>
  <c r="Z95" i="33"/>
  <c r="AB745" i="27" s="1"/>
  <c r="D96" i="33"/>
  <c r="F746" i="27"/>
  <c r="E96" i="33"/>
  <c r="G746" i="27" s="1"/>
  <c r="F96" i="33"/>
  <c r="H746" i="27" s="1"/>
  <c r="G96" i="33"/>
  <c r="I746" i="27"/>
  <c r="H96" i="33"/>
  <c r="J746" i="27" s="1"/>
  <c r="I96" i="33"/>
  <c r="K746" i="27" s="1"/>
  <c r="J96" i="33"/>
  <c r="L746" i="27"/>
  <c r="K96" i="33"/>
  <c r="M746" i="27" s="1"/>
  <c r="L96" i="33"/>
  <c r="N746" i="27" s="1"/>
  <c r="M96" i="33"/>
  <c r="O746" i="27" s="1"/>
  <c r="N96" i="33"/>
  <c r="P746" i="27" s="1"/>
  <c r="O96" i="33"/>
  <c r="Q746" i="27" s="1"/>
  <c r="P96" i="33"/>
  <c r="R746" i="27"/>
  <c r="Q96" i="33"/>
  <c r="S746" i="27" s="1"/>
  <c r="R96" i="33"/>
  <c r="T746" i="27" s="1"/>
  <c r="S96" i="33"/>
  <c r="U746" i="27"/>
  <c r="T96" i="33"/>
  <c r="V746" i="27"/>
  <c r="U96" i="33"/>
  <c r="W746" i="27" s="1"/>
  <c r="V96" i="33"/>
  <c r="X746" i="27"/>
  <c r="W96" i="33"/>
  <c r="Y746" i="27" s="1"/>
  <c r="X96" i="33"/>
  <c r="Z746" i="27" s="1"/>
  <c r="Y96" i="33"/>
  <c r="AA746" i="27" s="1"/>
  <c r="Z96" i="33"/>
  <c r="AB746" i="27"/>
  <c r="D97" i="33"/>
  <c r="F747" i="27" s="1"/>
  <c r="E97" i="33"/>
  <c r="G747" i="27" s="1"/>
  <c r="F97" i="33"/>
  <c r="H747" i="27" s="1"/>
  <c r="G97" i="33"/>
  <c r="I747" i="27" s="1"/>
  <c r="H97" i="33"/>
  <c r="J747" i="27"/>
  <c r="I97" i="33"/>
  <c r="K747" i="27" s="1"/>
  <c r="J97" i="33"/>
  <c r="L747" i="27" s="1"/>
  <c r="K97" i="33"/>
  <c r="M747" i="27" s="1"/>
  <c r="L97" i="33"/>
  <c r="N747" i="27" s="1"/>
  <c r="M97" i="33"/>
  <c r="O747" i="27" s="1"/>
  <c r="N97" i="33"/>
  <c r="P747" i="27" s="1"/>
  <c r="O97" i="33"/>
  <c r="Q747" i="27" s="1"/>
  <c r="P97" i="33"/>
  <c r="R747" i="27" s="1"/>
  <c r="Q97" i="33"/>
  <c r="S747" i="27" s="1"/>
  <c r="R97" i="33"/>
  <c r="T747" i="27" s="1"/>
  <c r="S97" i="33"/>
  <c r="U747" i="27"/>
  <c r="T97" i="33"/>
  <c r="V747" i="27" s="1"/>
  <c r="U97" i="33"/>
  <c r="W747" i="27"/>
  <c r="V97" i="33"/>
  <c r="X747" i="27" s="1"/>
  <c r="W97" i="33"/>
  <c r="Y747" i="27"/>
  <c r="X97" i="33"/>
  <c r="Z747" i="27"/>
  <c r="Y97" i="33"/>
  <c r="AA747" i="27" s="1"/>
  <c r="Z97" i="33"/>
  <c r="AB747" i="27" s="1"/>
  <c r="D98" i="33"/>
  <c r="F748" i="27" s="1"/>
  <c r="E98" i="33"/>
  <c r="G748" i="27" s="1"/>
  <c r="F98" i="33"/>
  <c r="H748" i="27" s="1"/>
  <c r="G98" i="33"/>
  <c r="I748" i="27" s="1"/>
  <c r="H98" i="33"/>
  <c r="J748" i="27" s="1"/>
  <c r="I98" i="33"/>
  <c r="K748" i="27" s="1"/>
  <c r="J98" i="33"/>
  <c r="L748" i="27" s="1"/>
  <c r="K98" i="33"/>
  <c r="M748" i="27" s="1"/>
  <c r="L98" i="33"/>
  <c r="N748" i="27" s="1"/>
  <c r="M98" i="33"/>
  <c r="O748" i="27"/>
  <c r="N98" i="33"/>
  <c r="P748" i="27"/>
  <c r="O98" i="33"/>
  <c r="Q748" i="27" s="1"/>
  <c r="P98" i="33"/>
  <c r="R748" i="27" s="1"/>
  <c r="Q98" i="33"/>
  <c r="S748" i="27" s="1"/>
  <c r="R98" i="33"/>
  <c r="T748" i="27" s="1"/>
  <c r="S98" i="33"/>
  <c r="U748" i="27" s="1"/>
  <c r="T98" i="33"/>
  <c r="V748" i="27"/>
  <c r="U98" i="33"/>
  <c r="W748" i="27" s="1"/>
  <c r="V98" i="33"/>
  <c r="X748" i="27"/>
  <c r="W98" i="33"/>
  <c r="Y748" i="27" s="1"/>
  <c r="X98" i="33"/>
  <c r="Z748" i="27"/>
  <c r="Y98" i="33"/>
  <c r="AA748" i="27" s="1"/>
  <c r="Z98" i="33"/>
  <c r="AB748" i="27" s="1"/>
  <c r="D99" i="33"/>
  <c r="F749" i="27" s="1"/>
  <c r="E99" i="33"/>
  <c r="G749" i="27" s="1"/>
  <c r="F99" i="33"/>
  <c r="H749" i="27" s="1"/>
  <c r="G99" i="33"/>
  <c r="I749" i="27" s="1"/>
  <c r="H99" i="33"/>
  <c r="J749" i="27" s="1"/>
  <c r="I99" i="33"/>
  <c r="K749" i="27"/>
  <c r="J99" i="33"/>
  <c r="L749" i="27"/>
  <c r="K99" i="33"/>
  <c r="M749" i="27" s="1"/>
  <c r="L99" i="33"/>
  <c r="N749" i="27" s="1"/>
  <c r="M99" i="33"/>
  <c r="O749" i="27" s="1"/>
  <c r="N99" i="33"/>
  <c r="P749" i="27" s="1"/>
  <c r="O99" i="33"/>
  <c r="Q749" i="27"/>
  <c r="P99" i="33"/>
  <c r="R749" i="27" s="1"/>
  <c r="Q99" i="33"/>
  <c r="S749" i="27" s="1"/>
  <c r="R99" i="33"/>
  <c r="T749" i="27" s="1"/>
  <c r="S99" i="33"/>
  <c r="U749" i="27" s="1"/>
  <c r="T99" i="33"/>
  <c r="V749" i="27" s="1"/>
  <c r="U99" i="33"/>
  <c r="W749" i="27" s="1"/>
  <c r="V99" i="33"/>
  <c r="X749" i="27" s="1"/>
  <c r="W99" i="33"/>
  <c r="Y749" i="27" s="1"/>
  <c r="X99" i="33"/>
  <c r="Z749" i="27" s="1"/>
  <c r="Y99" i="33"/>
  <c r="AA749" i="27" s="1"/>
  <c r="Z99" i="33"/>
  <c r="AB749" i="27"/>
  <c r="D100" i="33"/>
  <c r="F750" i="27" s="1"/>
  <c r="E100" i="33"/>
  <c r="G750" i="27" s="1"/>
  <c r="F100" i="33"/>
  <c r="H750" i="27" s="1"/>
  <c r="G100" i="33"/>
  <c r="I750" i="27" s="1"/>
  <c r="H100" i="33"/>
  <c r="J750" i="27" s="1"/>
  <c r="I100" i="33"/>
  <c r="K750" i="27" s="1"/>
  <c r="J100" i="33"/>
  <c r="L750" i="27" s="1"/>
  <c r="K100" i="33"/>
  <c r="M750" i="27" s="1"/>
  <c r="L100" i="33"/>
  <c r="N750" i="27" s="1"/>
  <c r="M100" i="33"/>
  <c r="O750" i="27" s="1"/>
  <c r="N100" i="33"/>
  <c r="P750" i="27" s="1"/>
  <c r="O100" i="33"/>
  <c r="Q750" i="27" s="1"/>
  <c r="P100" i="33"/>
  <c r="R750" i="27" s="1"/>
  <c r="Q100" i="33"/>
  <c r="S750" i="27" s="1"/>
  <c r="R100" i="33"/>
  <c r="T750" i="27" s="1"/>
  <c r="S100" i="33"/>
  <c r="U750" i="27" s="1"/>
  <c r="T100" i="33"/>
  <c r="V750" i="27" s="1"/>
  <c r="U100" i="33"/>
  <c r="W750" i="27" s="1"/>
  <c r="V100" i="33"/>
  <c r="X750" i="27" s="1"/>
  <c r="W100" i="33"/>
  <c r="Y750" i="27" s="1"/>
  <c r="X100" i="33"/>
  <c r="Z750" i="27" s="1"/>
  <c r="Y100" i="33"/>
  <c r="AA750" i="27" s="1"/>
  <c r="Z100" i="33"/>
  <c r="AB750" i="27" s="1"/>
  <c r="C100" i="33"/>
  <c r="E750" i="27" s="1"/>
  <c r="C99" i="33"/>
  <c r="E749" i="27" s="1"/>
  <c r="C98" i="33"/>
  <c r="E748" i="27" s="1"/>
  <c r="C97" i="33"/>
  <c r="E747" i="27" s="1"/>
  <c r="C96" i="33"/>
  <c r="E746" i="27" s="1"/>
  <c r="C95" i="33"/>
  <c r="E745" i="27" s="1"/>
  <c r="C94" i="33"/>
  <c r="E744" i="27" s="1"/>
  <c r="C93" i="33"/>
  <c r="E743" i="27" s="1"/>
  <c r="C92" i="33"/>
  <c r="E742" i="27" s="1"/>
  <c r="C91" i="33"/>
  <c r="E741" i="27" s="1"/>
  <c r="C90" i="33"/>
  <c r="E740" i="27" s="1"/>
  <c r="C89" i="33"/>
  <c r="E739" i="27" s="1"/>
  <c r="D77" i="33"/>
  <c r="F727" i="27" s="1"/>
  <c r="E77" i="33"/>
  <c r="G727" i="27" s="1"/>
  <c r="F77" i="33"/>
  <c r="H727" i="27" s="1"/>
  <c r="G77" i="33"/>
  <c r="I727" i="27" s="1"/>
  <c r="H77" i="33"/>
  <c r="J727" i="27" s="1"/>
  <c r="I77" i="33"/>
  <c r="K727" i="27" s="1"/>
  <c r="J77" i="33"/>
  <c r="L727" i="27" s="1"/>
  <c r="K77" i="33"/>
  <c r="M727" i="27" s="1"/>
  <c r="L77" i="33"/>
  <c r="N727" i="27" s="1"/>
  <c r="M77" i="33"/>
  <c r="O727" i="27" s="1"/>
  <c r="N77" i="33"/>
  <c r="P727" i="27" s="1"/>
  <c r="O77" i="33"/>
  <c r="Q727" i="27" s="1"/>
  <c r="P77" i="33"/>
  <c r="R727" i="27" s="1"/>
  <c r="Q77" i="33"/>
  <c r="S727" i="27" s="1"/>
  <c r="R77" i="33"/>
  <c r="T727" i="27" s="1"/>
  <c r="S77" i="33"/>
  <c r="U727" i="27" s="1"/>
  <c r="T77" i="33"/>
  <c r="V727" i="27" s="1"/>
  <c r="U77" i="33"/>
  <c r="W727" i="27" s="1"/>
  <c r="V77" i="33"/>
  <c r="X727" i="27" s="1"/>
  <c r="W77" i="33"/>
  <c r="Y727" i="27"/>
  <c r="X77" i="33"/>
  <c r="Z727" i="27"/>
  <c r="Y77" i="33"/>
  <c r="AA727" i="27" s="1"/>
  <c r="Z77" i="33"/>
  <c r="AB727" i="27" s="1"/>
  <c r="D78" i="33"/>
  <c r="F728" i="27"/>
  <c r="E78" i="33"/>
  <c r="G728" i="27" s="1"/>
  <c r="F78" i="33"/>
  <c r="H728" i="27"/>
  <c r="G78" i="33"/>
  <c r="I728" i="27" s="1"/>
  <c r="H78" i="33"/>
  <c r="J728" i="27" s="1"/>
  <c r="I78" i="33"/>
  <c r="K728" i="27"/>
  <c r="J78" i="33"/>
  <c r="L728" i="27"/>
  <c r="K78" i="33"/>
  <c r="M728" i="27" s="1"/>
  <c r="L78" i="33"/>
  <c r="N728" i="27"/>
  <c r="M78" i="33"/>
  <c r="O728" i="27" s="1"/>
  <c r="N78" i="33"/>
  <c r="P728" i="27" s="1"/>
  <c r="O78" i="33"/>
  <c r="Q728" i="27" s="1"/>
  <c r="P78" i="33"/>
  <c r="R728" i="27" s="1"/>
  <c r="Q78" i="33"/>
  <c r="S728" i="27" s="1"/>
  <c r="R78" i="33"/>
  <c r="T728" i="27" s="1"/>
  <c r="S78" i="33"/>
  <c r="U728" i="27" s="1"/>
  <c r="T78" i="33"/>
  <c r="V728" i="27" s="1"/>
  <c r="U78" i="33"/>
  <c r="W728" i="27" s="1"/>
  <c r="V78" i="33"/>
  <c r="X728" i="27" s="1"/>
  <c r="W78" i="33"/>
  <c r="Y728" i="27" s="1"/>
  <c r="X78" i="33"/>
  <c r="Z728" i="27" s="1"/>
  <c r="Y78" i="33"/>
  <c r="AA728" i="27" s="1"/>
  <c r="Z78" i="33"/>
  <c r="AB728" i="27"/>
  <c r="D79" i="33"/>
  <c r="F729" i="27" s="1"/>
  <c r="E79" i="33"/>
  <c r="G729" i="27" s="1"/>
  <c r="F79" i="33"/>
  <c r="H729" i="27" s="1"/>
  <c r="G79" i="33"/>
  <c r="I729" i="27" s="1"/>
  <c r="H79" i="33"/>
  <c r="J729" i="27" s="1"/>
  <c r="I79" i="33"/>
  <c r="K729" i="27" s="1"/>
  <c r="J79" i="33"/>
  <c r="L729" i="27" s="1"/>
  <c r="K79" i="33"/>
  <c r="M729" i="27" s="1"/>
  <c r="L79" i="33"/>
  <c r="N729" i="27" s="1"/>
  <c r="M79" i="33"/>
  <c r="O729" i="27"/>
  <c r="N79" i="33"/>
  <c r="P729" i="27" s="1"/>
  <c r="O79" i="33"/>
  <c r="Q729" i="27"/>
  <c r="P79" i="33"/>
  <c r="R729" i="27" s="1"/>
  <c r="Q79" i="33"/>
  <c r="S729" i="27" s="1"/>
  <c r="R79" i="33"/>
  <c r="T729" i="27" s="1"/>
  <c r="S79" i="33"/>
  <c r="U729" i="27" s="1"/>
  <c r="T79" i="33"/>
  <c r="V729" i="27" s="1"/>
  <c r="U79" i="33"/>
  <c r="W729" i="27" s="1"/>
  <c r="V79" i="33"/>
  <c r="X729" i="27"/>
  <c r="W79" i="33"/>
  <c r="Y729" i="27" s="1"/>
  <c r="X79" i="33"/>
  <c r="Z729" i="27" s="1"/>
  <c r="Y79" i="33"/>
  <c r="AA729" i="27" s="1"/>
  <c r="Z79" i="33"/>
  <c r="AB729" i="27" s="1"/>
  <c r="D80" i="33"/>
  <c r="F730" i="27" s="1"/>
  <c r="E80" i="33"/>
  <c r="G730" i="27" s="1"/>
  <c r="F80" i="33"/>
  <c r="H730" i="27" s="1"/>
  <c r="G80" i="33"/>
  <c r="I730" i="27" s="1"/>
  <c r="H80" i="33"/>
  <c r="J730" i="27" s="1"/>
  <c r="I80" i="33"/>
  <c r="K730" i="27" s="1"/>
  <c r="J80" i="33"/>
  <c r="L730" i="27" s="1"/>
  <c r="K80" i="33"/>
  <c r="M730" i="27" s="1"/>
  <c r="L80" i="33"/>
  <c r="N730" i="27" s="1"/>
  <c r="M80" i="33"/>
  <c r="O730" i="27" s="1"/>
  <c r="N80" i="33"/>
  <c r="P730" i="27" s="1"/>
  <c r="O80" i="33"/>
  <c r="Q730" i="27" s="1"/>
  <c r="P80" i="33"/>
  <c r="R730" i="27" s="1"/>
  <c r="Q80" i="33"/>
  <c r="S730" i="27" s="1"/>
  <c r="R80" i="33"/>
  <c r="T730" i="27"/>
  <c r="S80" i="33"/>
  <c r="U730" i="27" s="1"/>
  <c r="T80" i="33"/>
  <c r="V730" i="27" s="1"/>
  <c r="U80" i="33"/>
  <c r="W730" i="27" s="1"/>
  <c r="V80" i="33"/>
  <c r="X730" i="27" s="1"/>
  <c r="W80" i="33"/>
  <c r="Y730" i="27" s="1"/>
  <c r="X80" i="33"/>
  <c r="Z730" i="27"/>
  <c r="Y80" i="33"/>
  <c r="AA730" i="27" s="1"/>
  <c r="Z80" i="33"/>
  <c r="AB730" i="27"/>
  <c r="D81" i="33"/>
  <c r="F731" i="27"/>
  <c r="E81" i="33"/>
  <c r="G731" i="27" s="1"/>
  <c r="F81" i="33"/>
  <c r="H731" i="27" s="1"/>
  <c r="G81" i="33"/>
  <c r="I731" i="27" s="1"/>
  <c r="H81" i="33"/>
  <c r="J731" i="27"/>
  <c r="I81" i="33"/>
  <c r="K731" i="27"/>
  <c r="J81" i="33"/>
  <c r="L731" i="27" s="1"/>
  <c r="K81" i="33"/>
  <c r="M731" i="27" s="1"/>
  <c r="L81" i="33"/>
  <c r="N731" i="27" s="1"/>
  <c r="M81" i="33"/>
  <c r="O731" i="27" s="1"/>
  <c r="N81" i="33"/>
  <c r="P731" i="27" s="1"/>
  <c r="O81" i="33"/>
  <c r="Q731" i="27"/>
  <c r="P81" i="33"/>
  <c r="R731" i="27" s="1"/>
  <c r="Q81" i="33"/>
  <c r="S731" i="27" s="1"/>
  <c r="R81" i="33"/>
  <c r="T731" i="27" s="1"/>
  <c r="S81" i="33"/>
  <c r="U731" i="27" s="1"/>
  <c r="T81" i="33"/>
  <c r="V731" i="27" s="1"/>
  <c r="U81" i="33"/>
  <c r="W731" i="27" s="1"/>
  <c r="V81" i="33"/>
  <c r="X731" i="27" s="1"/>
  <c r="W81" i="33"/>
  <c r="Y731" i="27" s="1"/>
  <c r="X81" i="33"/>
  <c r="Z731" i="27" s="1"/>
  <c r="Y81" i="33"/>
  <c r="AA731" i="27" s="1"/>
  <c r="Z81" i="33"/>
  <c r="AB731" i="27" s="1"/>
  <c r="D82" i="33"/>
  <c r="F732" i="27"/>
  <c r="E82" i="33"/>
  <c r="G732" i="27" s="1"/>
  <c r="F82" i="33"/>
  <c r="H732" i="27" s="1"/>
  <c r="G82" i="33"/>
  <c r="I732" i="27" s="1"/>
  <c r="H82" i="33"/>
  <c r="J732" i="27" s="1"/>
  <c r="I82" i="33"/>
  <c r="K732" i="27" s="1"/>
  <c r="J82" i="33"/>
  <c r="L732" i="27"/>
  <c r="K82" i="33"/>
  <c r="M732" i="27" s="1"/>
  <c r="L82" i="33"/>
  <c r="N732" i="27" s="1"/>
  <c r="M82" i="33"/>
  <c r="O732" i="27" s="1"/>
  <c r="N82" i="33"/>
  <c r="P732" i="27" s="1"/>
  <c r="O82" i="33"/>
  <c r="Q732" i="27" s="1"/>
  <c r="P82" i="33"/>
  <c r="R732" i="27" s="1"/>
  <c r="Q82" i="33"/>
  <c r="S732" i="27"/>
  <c r="R82" i="33"/>
  <c r="T732" i="27" s="1"/>
  <c r="S82" i="33"/>
  <c r="U732" i="27" s="1"/>
  <c r="T82" i="33"/>
  <c r="V732" i="27" s="1"/>
  <c r="U82" i="33"/>
  <c r="W732" i="27" s="1"/>
  <c r="V82" i="33"/>
  <c r="X732" i="27"/>
  <c r="W82" i="33"/>
  <c r="Y732" i="27" s="1"/>
  <c r="X82" i="33"/>
  <c r="Z732" i="27"/>
  <c r="Y82" i="33"/>
  <c r="AA732" i="27" s="1"/>
  <c r="Z82" i="33"/>
  <c r="AB732" i="27"/>
  <c r="D83" i="33"/>
  <c r="F733" i="27" s="1"/>
  <c r="E83" i="33"/>
  <c r="G733" i="27"/>
  <c r="F83" i="33"/>
  <c r="H733" i="27" s="1"/>
  <c r="G83" i="33"/>
  <c r="I733" i="27" s="1"/>
  <c r="H83" i="33"/>
  <c r="J733" i="27" s="1"/>
  <c r="I83" i="33"/>
  <c r="K733" i="27"/>
  <c r="J83" i="33"/>
  <c r="L733" i="27" s="1"/>
  <c r="K83" i="33"/>
  <c r="M733" i="27" s="1"/>
  <c r="L83" i="33"/>
  <c r="N733" i="27" s="1"/>
  <c r="M83" i="33"/>
  <c r="O733" i="27" s="1"/>
  <c r="N83" i="33"/>
  <c r="P733" i="27" s="1"/>
  <c r="O83" i="33"/>
  <c r="Q733" i="27" s="1"/>
  <c r="P83" i="33"/>
  <c r="R733" i="27" s="1"/>
  <c r="Q83" i="33"/>
  <c r="S733" i="27"/>
  <c r="R83" i="33"/>
  <c r="T733" i="27" s="1"/>
  <c r="S83" i="33"/>
  <c r="U733" i="27" s="1"/>
  <c r="T83" i="33"/>
  <c r="V733" i="27" s="1"/>
  <c r="U83" i="33"/>
  <c r="W733" i="27"/>
  <c r="V83" i="33"/>
  <c r="X733" i="27" s="1"/>
  <c r="W83" i="33"/>
  <c r="Y733" i="27" s="1"/>
  <c r="X83" i="33"/>
  <c r="Z733" i="27" s="1"/>
  <c r="Y83" i="33"/>
  <c r="AA733" i="27" s="1"/>
  <c r="Z83" i="33"/>
  <c r="AB733" i="27"/>
  <c r="D84" i="33"/>
  <c r="F734" i="27" s="1"/>
  <c r="E84" i="33"/>
  <c r="G734" i="27" s="1"/>
  <c r="F84" i="33"/>
  <c r="H734" i="27" s="1"/>
  <c r="G84" i="33"/>
  <c r="I734" i="27" s="1"/>
  <c r="H84" i="33"/>
  <c r="J734" i="27" s="1"/>
  <c r="I84" i="33"/>
  <c r="K734" i="27" s="1"/>
  <c r="J84" i="33"/>
  <c r="L734" i="27" s="1"/>
  <c r="K84" i="33"/>
  <c r="M734" i="27" s="1"/>
  <c r="L84" i="33"/>
  <c r="N734" i="27"/>
  <c r="M84" i="33"/>
  <c r="O734" i="27" s="1"/>
  <c r="N84" i="33"/>
  <c r="P734" i="27" s="1"/>
  <c r="O84" i="33"/>
  <c r="Q734" i="27" s="1"/>
  <c r="P84" i="33"/>
  <c r="R734" i="27" s="1"/>
  <c r="Q84" i="33"/>
  <c r="S734" i="27" s="1"/>
  <c r="R84" i="33"/>
  <c r="T734" i="27" s="1"/>
  <c r="S84" i="33"/>
  <c r="U734" i="27" s="1"/>
  <c r="T84" i="33"/>
  <c r="V734" i="27" s="1"/>
  <c r="U84" i="33"/>
  <c r="W734" i="27" s="1"/>
  <c r="V84" i="33"/>
  <c r="X734" i="27"/>
  <c r="W84" i="33"/>
  <c r="Y734" i="27" s="1"/>
  <c r="X84" i="33"/>
  <c r="Z734" i="27" s="1"/>
  <c r="Y84" i="33"/>
  <c r="AA734" i="27" s="1"/>
  <c r="Z84" i="33"/>
  <c r="AB734" i="27"/>
  <c r="D85" i="33"/>
  <c r="F735" i="27" s="1"/>
  <c r="E85" i="33"/>
  <c r="G735" i="27" s="1"/>
  <c r="F85" i="33"/>
  <c r="H735" i="27" s="1"/>
  <c r="G85" i="33"/>
  <c r="I735" i="27" s="1"/>
  <c r="H85" i="33"/>
  <c r="J735" i="27" s="1"/>
  <c r="I85" i="33"/>
  <c r="K735" i="27" s="1"/>
  <c r="J85" i="33"/>
  <c r="L735" i="27" s="1"/>
  <c r="K85" i="33"/>
  <c r="M735" i="27" s="1"/>
  <c r="L85" i="33"/>
  <c r="N735" i="27" s="1"/>
  <c r="M85" i="33"/>
  <c r="O735" i="27" s="1"/>
  <c r="N85" i="33"/>
  <c r="P735" i="27" s="1"/>
  <c r="O85" i="33"/>
  <c r="Q735" i="27" s="1"/>
  <c r="P85" i="33"/>
  <c r="R735" i="27" s="1"/>
  <c r="Q85" i="33"/>
  <c r="S735" i="27"/>
  <c r="R85" i="33"/>
  <c r="T735" i="27" s="1"/>
  <c r="S85" i="33"/>
  <c r="U735" i="27" s="1"/>
  <c r="T85" i="33"/>
  <c r="V735" i="27" s="1"/>
  <c r="U85" i="33"/>
  <c r="W735" i="27"/>
  <c r="V85" i="33"/>
  <c r="X735" i="27" s="1"/>
  <c r="W85" i="33"/>
  <c r="Y735" i="27" s="1"/>
  <c r="X85" i="33"/>
  <c r="Z735" i="27" s="1"/>
  <c r="Y85" i="33"/>
  <c r="AA735" i="27" s="1"/>
  <c r="Z85" i="33"/>
  <c r="AB735" i="27" s="1"/>
  <c r="D86" i="33"/>
  <c r="F736" i="27" s="1"/>
  <c r="E86" i="33"/>
  <c r="G736" i="27" s="1"/>
  <c r="F86" i="33"/>
  <c r="H736" i="27" s="1"/>
  <c r="G86" i="33"/>
  <c r="I736" i="27" s="1"/>
  <c r="H86" i="33"/>
  <c r="J736" i="27" s="1"/>
  <c r="I86" i="33"/>
  <c r="K736" i="27"/>
  <c r="J86" i="33"/>
  <c r="L736" i="27"/>
  <c r="K86" i="33"/>
  <c r="M736" i="27" s="1"/>
  <c r="L86" i="33"/>
  <c r="N736" i="27" s="1"/>
  <c r="M86" i="33"/>
  <c r="O736" i="27" s="1"/>
  <c r="N86" i="33"/>
  <c r="P736" i="27" s="1"/>
  <c r="O86" i="33"/>
  <c r="Q736" i="27" s="1"/>
  <c r="P86" i="33"/>
  <c r="R736" i="27"/>
  <c r="Q86" i="33"/>
  <c r="S736" i="27" s="1"/>
  <c r="R86" i="33"/>
  <c r="T736" i="27" s="1"/>
  <c r="S86" i="33"/>
  <c r="U736" i="27" s="1"/>
  <c r="T86" i="33"/>
  <c r="V736" i="27" s="1"/>
  <c r="U86" i="33"/>
  <c r="W736" i="27"/>
  <c r="V86" i="33"/>
  <c r="X736" i="27" s="1"/>
  <c r="W86" i="33"/>
  <c r="Y736" i="27" s="1"/>
  <c r="X86" i="33"/>
  <c r="Z736" i="27" s="1"/>
  <c r="Y86" i="33"/>
  <c r="AA736" i="27" s="1"/>
  <c r="Z86" i="33"/>
  <c r="AB736" i="27" s="1"/>
  <c r="D87" i="33"/>
  <c r="F737" i="27" s="1"/>
  <c r="E87" i="33"/>
  <c r="G737" i="27" s="1"/>
  <c r="F87" i="33"/>
  <c r="H737" i="27" s="1"/>
  <c r="G87" i="33"/>
  <c r="I737" i="27" s="1"/>
  <c r="H87" i="33"/>
  <c r="J737" i="27" s="1"/>
  <c r="I87" i="33"/>
  <c r="K737" i="27" s="1"/>
  <c r="J87" i="33"/>
  <c r="L737" i="27" s="1"/>
  <c r="K87" i="33"/>
  <c r="M737" i="27" s="1"/>
  <c r="L87" i="33"/>
  <c r="N737" i="27" s="1"/>
  <c r="M87" i="33"/>
  <c r="O737" i="27" s="1"/>
  <c r="N87" i="33"/>
  <c r="P737" i="27"/>
  <c r="O87" i="33"/>
  <c r="Q737" i="27"/>
  <c r="P87" i="33"/>
  <c r="R737" i="27" s="1"/>
  <c r="Q87" i="33"/>
  <c r="S737" i="27"/>
  <c r="R87" i="33"/>
  <c r="T737" i="27" s="1"/>
  <c r="S87" i="33"/>
  <c r="U737" i="27" s="1"/>
  <c r="T87" i="33"/>
  <c r="V737" i="27" s="1"/>
  <c r="U87" i="33"/>
  <c r="W737" i="27" s="1"/>
  <c r="V87" i="33"/>
  <c r="X737" i="27" s="1"/>
  <c r="W87" i="33"/>
  <c r="Y737" i="27" s="1"/>
  <c r="X87" i="33"/>
  <c r="Z737" i="27" s="1"/>
  <c r="Y87" i="33"/>
  <c r="AA737" i="27" s="1"/>
  <c r="Z87" i="33"/>
  <c r="AB737" i="27" s="1"/>
  <c r="D88" i="33"/>
  <c r="F738" i="27"/>
  <c r="E88" i="33"/>
  <c r="G738" i="27" s="1"/>
  <c r="F88" i="33"/>
  <c r="H738" i="27" s="1"/>
  <c r="G88" i="33"/>
  <c r="I738" i="27"/>
  <c r="H88" i="33"/>
  <c r="J738" i="27" s="1"/>
  <c r="I88" i="33"/>
  <c r="K738" i="27" s="1"/>
  <c r="J88" i="33"/>
  <c r="L738" i="27" s="1"/>
  <c r="K88" i="33"/>
  <c r="M738" i="27" s="1"/>
  <c r="L88" i="33"/>
  <c r="N738" i="27" s="1"/>
  <c r="M88" i="33"/>
  <c r="O738" i="27" s="1"/>
  <c r="N88" i="33"/>
  <c r="P738" i="27" s="1"/>
  <c r="O88" i="33"/>
  <c r="Q738" i="27" s="1"/>
  <c r="P88" i="33"/>
  <c r="R738" i="27"/>
  <c r="Q88" i="33"/>
  <c r="S738" i="27" s="1"/>
  <c r="R88" i="33"/>
  <c r="T738" i="27" s="1"/>
  <c r="S88" i="33"/>
  <c r="U738" i="27" s="1"/>
  <c r="T88" i="33"/>
  <c r="V738" i="27" s="1"/>
  <c r="U88" i="33"/>
  <c r="W738" i="27" s="1"/>
  <c r="V88" i="33"/>
  <c r="X738" i="27" s="1"/>
  <c r="W88" i="33"/>
  <c r="Y738" i="27" s="1"/>
  <c r="X88" i="33"/>
  <c r="Z738" i="27" s="1"/>
  <c r="Y88" i="33"/>
  <c r="AA738" i="27" s="1"/>
  <c r="Z88" i="33"/>
  <c r="AB738" i="27"/>
  <c r="C88" i="33"/>
  <c r="E738" i="27"/>
  <c r="C87" i="33"/>
  <c r="E737" i="27" s="1"/>
  <c r="C86" i="33"/>
  <c r="E736" i="27" s="1"/>
  <c r="C85" i="33"/>
  <c r="E735" i="27" s="1"/>
  <c r="C84" i="33"/>
  <c r="E734" i="27" s="1"/>
  <c r="C83" i="33"/>
  <c r="E733" i="27" s="1"/>
  <c r="C82" i="33"/>
  <c r="E732" i="27" s="1"/>
  <c r="C81" i="33"/>
  <c r="E731" i="27" s="1"/>
  <c r="C80" i="33"/>
  <c r="E730" i="27" s="1"/>
  <c r="C79" i="33"/>
  <c r="E729" i="27" s="1"/>
  <c r="C78" i="33"/>
  <c r="E728" i="27" s="1"/>
  <c r="C77" i="33"/>
  <c r="E727" i="27" s="1"/>
  <c r="D65" i="33"/>
  <c r="F715" i="27" s="1"/>
  <c r="E65" i="33"/>
  <c r="G715" i="27" s="1"/>
  <c r="F65" i="33"/>
  <c r="H715" i="27" s="1"/>
  <c r="G65" i="33"/>
  <c r="I715" i="27" s="1"/>
  <c r="H65" i="33"/>
  <c r="J715" i="27" s="1"/>
  <c r="I65" i="33"/>
  <c r="K715" i="27" s="1"/>
  <c r="J65" i="33"/>
  <c r="L715" i="27" s="1"/>
  <c r="K65" i="33"/>
  <c r="M715" i="27" s="1"/>
  <c r="L65" i="33"/>
  <c r="N715" i="27" s="1"/>
  <c r="M65" i="33"/>
  <c r="O715" i="27" s="1"/>
  <c r="N65" i="33"/>
  <c r="P715" i="27" s="1"/>
  <c r="O65" i="33"/>
  <c r="Q715" i="27" s="1"/>
  <c r="P65" i="33"/>
  <c r="R715" i="27" s="1"/>
  <c r="Q65" i="33"/>
  <c r="S715" i="27" s="1"/>
  <c r="R65" i="33"/>
  <c r="T715" i="27" s="1"/>
  <c r="S65" i="33"/>
  <c r="U715" i="27" s="1"/>
  <c r="T65" i="33"/>
  <c r="V715" i="27" s="1"/>
  <c r="U65" i="33"/>
  <c r="W715" i="27" s="1"/>
  <c r="V65" i="33"/>
  <c r="X715" i="27" s="1"/>
  <c r="W65" i="33"/>
  <c r="Y715" i="27" s="1"/>
  <c r="X65" i="33"/>
  <c r="Z715" i="27" s="1"/>
  <c r="Y65" i="33"/>
  <c r="AA715" i="27"/>
  <c r="Z65" i="33"/>
  <c r="AB715" i="27" s="1"/>
  <c r="D66" i="33"/>
  <c r="F716" i="27" s="1"/>
  <c r="E66" i="33"/>
  <c r="G716" i="27" s="1"/>
  <c r="F66" i="33"/>
  <c r="H716" i="27" s="1"/>
  <c r="G66" i="33"/>
  <c r="I716" i="27" s="1"/>
  <c r="H66" i="33"/>
  <c r="J716" i="27" s="1"/>
  <c r="I66" i="33"/>
  <c r="K716" i="27" s="1"/>
  <c r="J66" i="33"/>
  <c r="L716" i="27" s="1"/>
  <c r="K66" i="33"/>
  <c r="M716" i="27" s="1"/>
  <c r="L66" i="33"/>
  <c r="N716" i="27" s="1"/>
  <c r="M66" i="33"/>
  <c r="O716" i="27" s="1"/>
  <c r="N66" i="33"/>
  <c r="P716" i="27" s="1"/>
  <c r="O66" i="33"/>
  <c r="Q716" i="27" s="1"/>
  <c r="P66" i="33"/>
  <c r="R716" i="27"/>
  <c r="Q66" i="33"/>
  <c r="S716" i="27" s="1"/>
  <c r="R66" i="33"/>
  <c r="T716" i="27"/>
  <c r="S66" i="33"/>
  <c r="U716" i="27" s="1"/>
  <c r="T66" i="33"/>
  <c r="V716" i="27" s="1"/>
  <c r="U66" i="33"/>
  <c r="W716" i="27" s="1"/>
  <c r="V66" i="33"/>
  <c r="X716" i="27" s="1"/>
  <c r="W66" i="33"/>
  <c r="Y716" i="27" s="1"/>
  <c r="X66" i="33"/>
  <c r="Z716" i="27"/>
  <c r="Y66" i="33"/>
  <c r="AA716" i="27"/>
  <c r="Z66" i="33"/>
  <c r="AB716" i="27" s="1"/>
  <c r="D67" i="33"/>
  <c r="F717" i="27" s="1"/>
  <c r="E67" i="33"/>
  <c r="G717" i="27" s="1"/>
  <c r="F67" i="33"/>
  <c r="H717" i="27" s="1"/>
  <c r="G67" i="33"/>
  <c r="I717" i="27" s="1"/>
  <c r="H67" i="33"/>
  <c r="J717" i="27" s="1"/>
  <c r="I67" i="33"/>
  <c r="K717" i="27" s="1"/>
  <c r="J67" i="33"/>
  <c r="L717" i="27"/>
  <c r="K67" i="33"/>
  <c r="M717" i="27" s="1"/>
  <c r="L67" i="33"/>
  <c r="N717" i="27" s="1"/>
  <c r="M67" i="33"/>
  <c r="O717" i="27"/>
  <c r="N67" i="33"/>
  <c r="P717" i="27"/>
  <c r="O67" i="33"/>
  <c r="Q717" i="27"/>
  <c r="P67" i="33"/>
  <c r="R717" i="27" s="1"/>
  <c r="Q67" i="33"/>
  <c r="S717" i="27" s="1"/>
  <c r="R67" i="33"/>
  <c r="T717" i="27" s="1"/>
  <c r="S67" i="33"/>
  <c r="U717" i="27"/>
  <c r="T67" i="33"/>
  <c r="V717" i="27" s="1"/>
  <c r="U67" i="33"/>
  <c r="W717" i="27" s="1"/>
  <c r="V67" i="33"/>
  <c r="X717" i="27" s="1"/>
  <c r="W67" i="33"/>
  <c r="Y717" i="27"/>
  <c r="X67" i="33"/>
  <c r="Z717" i="27" s="1"/>
  <c r="Y67" i="33"/>
  <c r="AA717" i="27" s="1"/>
  <c r="Z67" i="33"/>
  <c r="AB717" i="27"/>
  <c r="D68" i="33"/>
  <c r="F718" i="27" s="1"/>
  <c r="E68" i="33"/>
  <c r="G718" i="27" s="1"/>
  <c r="F68" i="33"/>
  <c r="H718" i="27"/>
  <c r="G68" i="33"/>
  <c r="I718" i="27" s="1"/>
  <c r="H68" i="33"/>
  <c r="J718" i="27"/>
  <c r="I68" i="33"/>
  <c r="K718" i="27" s="1"/>
  <c r="J68" i="33"/>
  <c r="L718" i="27" s="1"/>
  <c r="K68" i="33"/>
  <c r="M718" i="27" s="1"/>
  <c r="L68" i="33"/>
  <c r="N718" i="27"/>
  <c r="M68" i="33"/>
  <c r="O718" i="27" s="1"/>
  <c r="N68" i="33"/>
  <c r="P718" i="27" s="1"/>
  <c r="O68" i="33"/>
  <c r="Q718" i="27" s="1"/>
  <c r="P68" i="33"/>
  <c r="R718" i="27" s="1"/>
  <c r="Q68" i="33"/>
  <c r="S718" i="27" s="1"/>
  <c r="R68" i="33"/>
  <c r="T718" i="27" s="1"/>
  <c r="S68" i="33"/>
  <c r="U718" i="27" s="1"/>
  <c r="T68" i="33"/>
  <c r="V718" i="27"/>
  <c r="U68" i="33"/>
  <c r="W718" i="27" s="1"/>
  <c r="V68" i="33"/>
  <c r="X718" i="27" s="1"/>
  <c r="W68" i="33"/>
  <c r="Y718" i="27" s="1"/>
  <c r="X68" i="33"/>
  <c r="Z718" i="27"/>
  <c r="Y68" i="33"/>
  <c r="AA718" i="27" s="1"/>
  <c r="Z68" i="33"/>
  <c r="AB718" i="27" s="1"/>
  <c r="D69" i="33"/>
  <c r="F719" i="27" s="1"/>
  <c r="E69" i="33"/>
  <c r="G719" i="27" s="1"/>
  <c r="F69" i="33"/>
  <c r="H719" i="27" s="1"/>
  <c r="G69" i="33"/>
  <c r="I719" i="27" s="1"/>
  <c r="H69" i="33"/>
  <c r="J719" i="27"/>
  <c r="I69" i="33"/>
  <c r="K719" i="27" s="1"/>
  <c r="J69" i="33"/>
  <c r="L719" i="27" s="1"/>
  <c r="K69" i="33"/>
  <c r="M719" i="27" s="1"/>
  <c r="L69" i="33"/>
  <c r="N719" i="27" s="1"/>
  <c r="M69" i="33"/>
  <c r="O719" i="27" s="1"/>
  <c r="N69" i="33"/>
  <c r="P719" i="27" s="1"/>
  <c r="O69" i="33"/>
  <c r="Q719" i="27" s="1"/>
  <c r="P69" i="33"/>
  <c r="R719" i="27" s="1"/>
  <c r="Q69" i="33"/>
  <c r="S719" i="27" s="1"/>
  <c r="R69" i="33"/>
  <c r="T719" i="27" s="1"/>
  <c r="S69" i="33"/>
  <c r="U719" i="27" s="1"/>
  <c r="T69" i="33"/>
  <c r="V719" i="27"/>
  <c r="U69" i="33"/>
  <c r="W719" i="27" s="1"/>
  <c r="V69" i="33"/>
  <c r="X719" i="27" s="1"/>
  <c r="W69" i="33"/>
  <c r="Y719" i="27" s="1"/>
  <c r="X69" i="33"/>
  <c r="Z719" i="27" s="1"/>
  <c r="Y69" i="33"/>
  <c r="AA719" i="27" s="1"/>
  <c r="Z69" i="33"/>
  <c r="AB719" i="27" s="1"/>
  <c r="D70" i="33"/>
  <c r="F720" i="27" s="1"/>
  <c r="E70" i="33"/>
  <c r="G720" i="27" s="1"/>
  <c r="F70" i="33"/>
  <c r="H720" i="27"/>
  <c r="G70" i="33"/>
  <c r="I720" i="27" s="1"/>
  <c r="H70" i="33"/>
  <c r="J720" i="27"/>
  <c r="I70" i="33"/>
  <c r="K720" i="27" s="1"/>
  <c r="J70" i="33"/>
  <c r="L720" i="27" s="1"/>
  <c r="K70" i="33"/>
  <c r="M720" i="27" s="1"/>
  <c r="L70" i="33"/>
  <c r="N720" i="27" s="1"/>
  <c r="M70" i="33"/>
  <c r="O720" i="27" s="1"/>
  <c r="N70" i="33"/>
  <c r="P720" i="27"/>
  <c r="O70" i="33"/>
  <c r="Q720" i="27" s="1"/>
  <c r="P70" i="33"/>
  <c r="R720" i="27" s="1"/>
  <c r="Q70" i="33"/>
  <c r="S720" i="27"/>
  <c r="R70" i="33"/>
  <c r="T720" i="27" s="1"/>
  <c r="S70" i="33"/>
  <c r="U720" i="27" s="1"/>
  <c r="T70" i="33"/>
  <c r="V720" i="27"/>
  <c r="U70" i="33"/>
  <c r="W720" i="27"/>
  <c r="V70" i="33"/>
  <c r="X720" i="27" s="1"/>
  <c r="W70" i="33"/>
  <c r="Y720" i="27" s="1"/>
  <c r="X70" i="33"/>
  <c r="Z720" i="27" s="1"/>
  <c r="Y70" i="33"/>
  <c r="AA720" i="27" s="1"/>
  <c r="Z70" i="33"/>
  <c r="AB720" i="27"/>
  <c r="D71" i="33"/>
  <c r="F721" i="27" s="1"/>
  <c r="E71" i="33"/>
  <c r="G721" i="27" s="1"/>
  <c r="F71" i="33"/>
  <c r="H721" i="27"/>
  <c r="G71" i="33"/>
  <c r="I721" i="27" s="1"/>
  <c r="H71" i="33"/>
  <c r="J721" i="27" s="1"/>
  <c r="I71" i="33"/>
  <c r="K721" i="27" s="1"/>
  <c r="J71" i="33"/>
  <c r="L721" i="27"/>
  <c r="K71" i="33"/>
  <c r="M721" i="27" s="1"/>
  <c r="L71" i="33"/>
  <c r="N721" i="27" s="1"/>
  <c r="M71" i="33"/>
  <c r="O721" i="27" s="1"/>
  <c r="N71" i="33"/>
  <c r="P721" i="27" s="1"/>
  <c r="O71" i="33"/>
  <c r="Q721" i="27" s="1"/>
  <c r="P71" i="33"/>
  <c r="R721" i="27" s="1"/>
  <c r="Q71" i="33"/>
  <c r="S721" i="27" s="1"/>
  <c r="R71" i="33"/>
  <c r="T721" i="27" s="1"/>
  <c r="S71" i="33"/>
  <c r="U721" i="27" s="1"/>
  <c r="T71" i="33"/>
  <c r="V721" i="27" s="1"/>
  <c r="U71" i="33"/>
  <c r="W721" i="27" s="1"/>
  <c r="V71" i="33"/>
  <c r="X721" i="27" s="1"/>
  <c r="W71" i="33"/>
  <c r="Y721" i="27" s="1"/>
  <c r="X71" i="33"/>
  <c r="Z721" i="27" s="1"/>
  <c r="Y71" i="33"/>
  <c r="AA721" i="27" s="1"/>
  <c r="Z71" i="33"/>
  <c r="AB721" i="27" s="1"/>
  <c r="D72" i="33"/>
  <c r="F722" i="27" s="1"/>
  <c r="E72" i="33"/>
  <c r="G722" i="27" s="1"/>
  <c r="F72" i="33"/>
  <c r="H722" i="27" s="1"/>
  <c r="G72" i="33"/>
  <c r="I722" i="27" s="1"/>
  <c r="H72" i="33"/>
  <c r="J722" i="27" s="1"/>
  <c r="I72" i="33"/>
  <c r="K722" i="27" s="1"/>
  <c r="J72" i="33"/>
  <c r="L722" i="27" s="1"/>
  <c r="K72" i="33"/>
  <c r="M722" i="27" s="1"/>
  <c r="L72" i="33"/>
  <c r="N722" i="27" s="1"/>
  <c r="M72" i="33"/>
  <c r="O722" i="27" s="1"/>
  <c r="N72" i="33"/>
  <c r="P722" i="27"/>
  <c r="O72" i="33"/>
  <c r="Q722" i="27" s="1"/>
  <c r="P72" i="33"/>
  <c r="R722" i="27" s="1"/>
  <c r="Q72" i="33"/>
  <c r="S722" i="27" s="1"/>
  <c r="R72" i="33"/>
  <c r="T722" i="27"/>
  <c r="S72" i="33"/>
  <c r="U722" i="27"/>
  <c r="T72" i="33"/>
  <c r="V722" i="27" s="1"/>
  <c r="U72" i="33"/>
  <c r="W722" i="27" s="1"/>
  <c r="V72" i="33"/>
  <c r="X722" i="27" s="1"/>
  <c r="W72" i="33"/>
  <c r="Y722" i="27"/>
  <c r="X72" i="33"/>
  <c r="Z722" i="27"/>
  <c r="Y72" i="33"/>
  <c r="AA722" i="27" s="1"/>
  <c r="Z72" i="33"/>
  <c r="AB722" i="27" s="1"/>
  <c r="D73" i="33"/>
  <c r="F723" i="27" s="1"/>
  <c r="E73" i="33"/>
  <c r="G723" i="27" s="1"/>
  <c r="F73" i="33"/>
  <c r="H723" i="27" s="1"/>
  <c r="G73" i="33"/>
  <c r="I723" i="27" s="1"/>
  <c r="H73" i="33"/>
  <c r="J723" i="27"/>
  <c r="I73" i="33"/>
  <c r="K723" i="27" s="1"/>
  <c r="J73" i="33"/>
  <c r="L723" i="27" s="1"/>
  <c r="K73" i="33"/>
  <c r="M723" i="27"/>
  <c r="L73" i="33"/>
  <c r="N723" i="27"/>
  <c r="M73" i="33"/>
  <c r="O723" i="27" s="1"/>
  <c r="N73" i="33"/>
  <c r="P723" i="27" s="1"/>
  <c r="O73" i="33"/>
  <c r="Q723" i="27" s="1"/>
  <c r="P73" i="33"/>
  <c r="R723" i="27" s="1"/>
  <c r="Q73" i="33"/>
  <c r="S723" i="27" s="1"/>
  <c r="R73" i="33"/>
  <c r="T723" i="27" s="1"/>
  <c r="S73" i="33"/>
  <c r="U723" i="27" s="1"/>
  <c r="T73" i="33"/>
  <c r="V723" i="27" s="1"/>
  <c r="U73" i="33"/>
  <c r="W723" i="27"/>
  <c r="V73" i="33"/>
  <c r="X723" i="27" s="1"/>
  <c r="W73" i="33"/>
  <c r="Y723" i="27" s="1"/>
  <c r="X73" i="33"/>
  <c r="Z723" i="27"/>
  <c r="Y73" i="33"/>
  <c r="AA723" i="27"/>
  <c r="Z73" i="33"/>
  <c r="AB723" i="27" s="1"/>
  <c r="D74" i="33"/>
  <c r="F724" i="27" s="1"/>
  <c r="E74" i="33"/>
  <c r="G724" i="27" s="1"/>
  <c r="F74" i="33"/>
  <c r="H724" i="27" s="1"/>
  <c r="G74" i="33"/>
  <c r="I724" i="27" s="1"/>
  <c r="H74" i="33"/>
  <c r="J724" i="27" s="1"/>
  <c r="I74" i="33"/>
  <c r="K724" i="27"/>
  <c r="J74" i="33"/>
  <c r="L724" i="27" s="1"/>
  <c r="K74" i="33"/>
  <c r="M724" i="27" s="1"/>
  <c r="L74" i="33"/>
  <c r="N724" i="27" s="1"/>
  <c r="M74" i="33"/>
  <c r="O724" i="27" s="1"/>
  <c r="N74" i="33"/>
  <c r="P724" i="27" s="1"/>
  <c r="O74" i="33"/>
  <c r="Q724" i="27" s="1"/>
  <c r="P74" i="33"/>
  <c r="R724" i="27" s="1"/>
  <c r="Q74" i="33"/>
  <c r="S724" i="27" s="1"/>
  <c r="R74" i="33"/>
  <c r="T724" i="27" s="1"/>
  <c r="S74" i="33"/>
  <c r="U724" i="27" s="1"/>
  <c r="T74" i="33"/>
  <c r="V724" i="27" s="1"/>
  <c r="U74" i="33"/>
  <c r="W724" i="27" s="1"/>
  <c r="V74" i="33"/>
  <c r="X724" i="27" s="1"/>
  <c r="W74" i="33"/>
  <c r="Y724" i="27" s="1"/>
  <c r="X74" i="33"/>
  <c r="Z724" i="27" s="1"/>
  <c r="Y74" i="33"/>
  <c r="AA724" i="27" s="1"/>
  <c r="Z74" i="33"/>
  <c r="AB724" i="27" s="1"/>
  <c r="D75" i="33"/>
  <c r="F725" i="27" s="1"/>
  <c r="E75" i="33"/>
  <c r="G725" i="27" s="1"/>
  <c r="F75" i="33"/>
  <c r="H725" i="27" s="1"/>
  <c r="G75" i="33"/>
  <c r="I725" i="27" s="1"/>
  <c r="H75" i="33"/>
  <c r="J725" i="27" s="1"/>
  <c r="I75" i="33"/>
  <c r="K725" i="27"/>
  <c r="J75" i="33"/>
  <c r="L725" i="27"/>
  <c r="K75" i="33"/>
  <c r="M725" i="27" s="1"/>
  <c r="L75" i="33"/>
  <c r="N725" i="27" s="1"/>
  <c r="M75" i="33"/>
  <c r="O725" i="27" s="1"/>
  <c r="N75" i="33"/>
  <c r="P725" i="27" s="1"/>
  <c r="O75" i="33"/>
  <c r="Q725" i="27" s="1"/>
  <c r="P75" i="33"/>
  <c r="R725" i="27" s="1"/>
  <c r="Q75" i="33"/>
  <c r="S725" i="27" s="1"/>
  <c r="R75" i="33"/>
  <c r="T725" i="27" s="1"/>
  <c r="S75" i="33"/>
  <c r="U725" i="27" s="1"/>
  <c r="T75" i="33"/>
  <c r="V725" i="27" s="1"/>
  <c r="U75" i="33"/>
  <c r="W725" i="27"/>
  <c r="V75" i="33"/>
  <c r="X725" i="27" s="1"/>
  <c r="W75" i="33"/>
  <c r="Y725" i="27" s="1"/>
  <c r="X75" i="33"/>
  <c r="Z725" i="27" s="1"/>
  <c r="Y75" i="33"/>
  <c r="AA725" i="27"/>
  <c r="Z75" i="33"/>
  <c r="AB725" i="27"/>
  <c r="D76" i="33"/>
  <c r="F726" i="27"/>
  <c r="E76" i="33"/>
  <c r="G726" i="27" s="1"/>
  <c r="F76" i="33"/>
  <c r="H726" i="27" s="1"/>
  <c r="G76" i="33"/>
  <c r="I726" i="27"/>
  <c r="H76" i="33"/>
  <c r="J726" i="27" s="1"/>
  <c r="I76" i="33"/>
  <c r="K726" i="27" s="1"/>
  <c r="J76" i="33"/>
  <c r="L726" i="27" s="1"/>
  <c r="K76" i="33"/>
  <c r="M726" i="27" s="1"/>
  <c r="L76" i="33"/>
  <c r="N726" i="27" s="1"/>
  <c r="M76" i="33"/>
  <c r="O726" i="27" s="1"/>
  <c r="N76" i="33"/>
  <c r="P726" i="27" s="1"/>
  <c r="O76" i="33"/>
  <c r="Q726" i="27" s="1"/>
  <c r="P76" i="33"/>
  <c r="R726" i="27"/>
  <c r="Q76" i="33"/>
  <c r="S726" i="27" s="1"/>
  <c r="R76" i="33"/>
  <c r="T726" i="27" s="1"/>
  <c r="S76" i="33"/>
  <c r="U726" i="27" s="1"/>
  <c r="T76" i="33"/>
  <c r="V726" i="27"/>
  <c r="U76" i="33"/>
  <c r="W726" i="27" s="1"/>
  <c r="V76" i="33"/>
  <c r="X726" i="27" s="1"/>
  <c r="W76" i="33"/>
  <c r="Y726" i="27" s="1"/>
  <c r="X76" i="33"/>
  <c r="Z726" i="27" s="1"/>
  <c r="Y76" i="33"/>
  <c r="AA726" i="27" s="1"/>
  <c r="Z76" i="33"/>
  <c r="AB726" i="27" s="1"/>
  <c r="C76" i="33"/>
  <c r="E726" i="27" s="1"/>
  <c r="C75" i="33"/>
  <c r="E725" i="27" s="1"/>
  <c r="C74" i="33"/>
  <c r="E724" i="27" s="1"/>
  <c r="C73" i="33"/>
  <c r="E723" i="27" s="1"/>
  <c r="C72" i="33"/>
  <c r="E722" i="27" s="1"/>
  <c r="C71" i="33"/>
  <c r="E721" i="27" s="1"/>
  <c r="C70" i="33"/>
  <c r="E720" i="27" s="1"/>
  <c r="C69" i="33"/>
  <c r="E719" i="27" s="1"/>
  <c r="C68" i="33"/>
  <c r="E718" i="27" s="1"/>
  <c r="C67" i="33"/>
  <c r="E717" i="27" s="1"/>
  <c r="C66" i="33"/>
  <c r="E716" i="27" s="1"/>
  <c r="C65" i="33"/>
  <c r="E715" i="27" s="1"/>
  <c r="D53" i="33"/>
  <c r="F703" i="27" s="1"/>
  <c r="E53" i="33"/>
  <c r="G703" i="27" s="1"/>
  <c r="F53" i="33"/>
  <c r="H703" i="27" s="1"/>
  <c r="G53" i="33"/>
  <c r="I703" i="27" s="1"/>
  <c r="H53" i="33"/>
  <c r="J703" i="27" s="1"/>
  <c r="I53" i="33"/>
  <c r="K703" i="27" s="1"/>
  <c r="J53" i="33"/>
  <c r="L703" i="27" s="1"/>
  <c r="K53" i="33"/>
  <c r="M703" i="27"/>
  <c r="L53" i="33"/>
  <c r="N703" i="27" s="1"/>
  <c r="M53" i="33"/>
  <c r="O703" i="27" s="1"/>
  <c r="N53" i="33"/>
  <c r="P703" i="27" s="1"/>
  <c r="O53" i="33"/>
  <c r="Q703" i="27" s="1"/>
  <c r="P53" i="33"/>
  <c r="R703" i="27"/>
  <c r="Q53" i="33"/>
  <c r="S703" i="27" s="1"/>
  <c r="R53" i="33"/>
  <c r="T703" i="27" s="1"/>
  <c r="S53" i="33"/>
  <c r="U703" i="27" s="1"/>
  <c r="T53" i="33"/>
  <c r="V703" i="27"/>
  <c r="U53" i="33"/>
  <c r="W703" i="27" s="1"/>
  <c r="V53" i="33"/>
  <c r="X703" i="27" s="1"/>
  <c r="W53" i="33"/>
  <c r="Y703" i="27" s="1"/>
  <c r="X53" i="33"/>
  <c r="Z703" i="27" s="1"/>
  <c r="Y53" i="33"/>
  <c r="AA703" i="27" s="1"/>
  <c r="Z53" i="33"/>
  <c r="AB703" i="27" s="1"/>
  <c r="D54" i="33"/>
  <c r="F704" i="27" s="1"/>
  <c r="E54" i="33"/>
  <c r="G704" i="27" s="1"/>
  <c r="F54" i="33"/>
  <c r="H704" i="27" s="1"/>
  <c r="G54" i="33"/>
  <c r="I704" i="27" s="1"/>
  <c r="H54" i="33"/>
  <c r="J704" i="27" s="1"/>
  <c r="I54" i="33"/>
  <c r="K704" i="27"/>
  <c r="J54" i="33"/>
  <c r="L704" i="27" s="1"/>
  <c r="K54" i="33"/>
  <c r="M704" i="27" s="1"/>
  <c r="L54" i="33"/>
  <c r="N704" i="27"/>
  <c r="M54" i="33"/>
  <c r="O704" i="27" s="1"/>
  <c r="N54" i="33"/>
  <c r="P704" i="27" s="1"/>
  <c r="O54" i="33"/>
  <c r="Q704" i="27" s="1"/>
  <c r="P54" i="33"/>
  <c r="R704" i="27"/>
  <c r="Q54" i="33"/>
  <c r="S704" i="27"/>
  <c r="R54" i="33"/>
  <c r="T704" i="27"/>
  <c r="S54" i="33"/>
  <c r="U704" i="27" s="1"/>
  <c r="T54" i="33"/>
  <c r="V704" i="27" s="1"/>
  <c r="U54" i="33"/>
  <c r="W704" i="27"/>
  <c r="V54" i="33"/>
  <c r="X704" i="27" s="1"/>
  <c r="W54" i="33"/>
  <c r="Y704" i="27" s="1"/>
  <c r="X54" i="33"/>
  <c r="Z704" i="27"/>
  <c r="Y54" i="33"/>
  <c r="AA704" i="27"/>
  <c r="Z54" i="33"/>
  <c r="AB704" i="27"/>
  <c r="D55" i="33"/>
  <c r="F705" i="27" s="1"/>
  <c r="E55" i="33"/>
  <c r="G705" i="27" s="1"/>
  <c r="F55" i="33"/>
  <c r="H705" i="27" s="1"/>
  <c r="G55" i="33"/>
  <c r="I705" i="27"/>
  <c r="H55" i="33"/>
  <c r="J705" i="27" s="1"/>
  <c r="I55" i="33"/>
  <c r="K705" i="27" s="1"/>
  <c r="J55" i="33"/>
  <c r="L705" i="27"/>
  <c r="K55" i="33"/>
  <c r="M705" i="27"/>
  <c r="L55" i="33"/>
  <c r="N705" i="27" s="1"/>
  <c r="M55" i="33"/>
  <c r="O705" i="27" s="1"/>
  <c r="N55" i="33"/>
  <c r="P705" i="27" s="1"/>
  <c r="O55" i="33"/>
  <c r="Q705" i="27"/>
  <c r="P55" i="33"/>
  <c r="R705" i="27" s="1"/>
  <c r="Q55" i="33"/>
  <c r="S705" i="27" s="1"/>
  <c r="R55" i="33"/>
  <c r="T705" i="27" s="1"/>
  <c r="S55" i="33"/>
  <c r="U705" i="27" s="1"/>
  <c r="T55" i="33"/>
  <c r="V705" i="27" s="1"/>
  <c r="U55" i="33"/>
  <c r="W705" i="27" s="1"/>
  <c r="V55" i="33"/>
  <c r="X705" i="27" s="1"/>
  <c r="W55" i="33"/>
  <c r="Y705" i="27" s="1"/>
  <c r="X55" i="33"/>
  <c r="Z705" i="27" s="1"/>
  <c r="Y55" i="33"/>
  <c r="AA705" i="27" s="1"/>
  <c r="Z55" i="33"/>
  <c r="AB705" i="27" s="1"/>
  <c r="D56" i="33"/>
  <c r="F706" i="27"/>
  <c r="E56" i="33"/>
  <c r="G706" i="27" s="1"/>
  <c r="F56" i="33"/>
  <c r="H706" i="27"/>
  <c r="G56" i="33"/>
  <c r="I706" i="27" s="1"/>
  <c r="H56" i="33"/>
  <c r="J706" i="27" s="1"/>
  <c r="I56" i="33"/>
  <c r="K706" i="27" s="1"/>
  <c r="J56" i="33"/>
  <c r="L706" i="27" s="1"/>
  <c r="K56" i="33"/>
  <c r="M706" i="27" s="1"/>
  <c r="L56" i="33"/>
  <c r="N706" i="27" s="1"/>
  <c r="M56" i="33"/>
  <c r="O706" i="27" s="1"/>
  <c r="N56" i="33"/>
  <c r="P706" i="27" s="1"/>
  <c r="O56" i="33"/>
  <c r="Q706" i="27"/>
  <c r="P56" i="33"/>
  <c r="R706" i="27" s="1"/>
  <c r="Q56" i="33"/>
  <c r="S706" i="27" s="1"/>
  <c r="R56" i="33"/>
  <c r="T706" i="27"/>
  <c r="S56" i="33"/>
  <c r="U706" i="27"/>
  <c r="T56" i="33"/>
  <c r="V706" i="27"/>
  <c r="U56" i="33"/>
  <c r="W706" i="27" s="1"/>
  <c r="V56" i="33"/>
  <c r="X706" i="27" s="1"/>
  <c r="W56" i="33"/>
  <c r="Y706" i="27" s="1"/>
  <c r="X56" i="33"/>
  <c r="Z706" i="27" s="1"/>
  <c r="Y56" i="33"/>
  <c r="AA706" i="27" s="1"/>
  <c r="Z56" i="33"/>
  <c r="AB706" i="27" s="1"/>
  <c r="D57" i="33"/>
  <c r="F707" i="27"/>
  <c r="E57" i="33"/>
  <c r="G707" i="27"/>
  <c r="F57" i="33"/>
  <c r="H707" i="27" s="1"/>
  <c r="G57" i="33"/>
  <c r="I707" i="27" s="1"/>
  <c r="H57" i="33"/>
  <c r="J707" i="27" s="1"/>
  <c r="I57" i="33"/>
  <c r="K707" i="27"/>
  <c r="J57" i="33"/>
  <c r="L707" i="27" s="1"/>
  <c r="K57" i="33"/>
  <c r="M707" i="27" s="1"/>
  <c r="L57" i="33"/>
  <c r="N707" i="27"/>
  <c r="M57" i="33"/>
  <c r="O707" i="27" s="1"/>
  <c r="N57" i="33"/>
  <c r="P707" i="27" s="1"/>
  <c r="O57" i="33"/>
  <c r="Q707" i="27" s="1"/>
  <c r="P57" i="33"/>
  <c r="R707" i="27" s="1"/>
  <c r="Q57" i="33"/>
  <c r="S707" i="27" s="1"/>
  <c r="R57" i="33"/>
  <c r="T707" i="27" s="1"/>
  <c r="S57" i="33"/>
  <c r="U707" i="27" s="1"/>
  <c r="T57" i="33"/>
  <c r="V707" i="27"/>
  <c r="U57" i="33"/>
  <c r="W707" i="27"/>
  <c r="V57" i="33"/>
  <c r="X707" i="27" s="1"/>
  <c r="W57" i="33"/>
  <c r="Y707" i="27" s="1"/>
  <c r="X57" i="33"/>
  <c r="Z707" i="27" s="1"/>
  <c r="Y57" i="33"/>
  <c r="AA707" i="27" s="1"/>
  <c r="Z57" i="33"/>
  <c r="AB707" i="27" s="1"/>
  <c r="D58" i="33"/>
  <c r="F708" i="27" s="1"/>
  <c r="E58" i="33"/>
  <c r="G708" i="27" s="1"/>
  <c r="F58" i="33"/>
  <c r="H708" i="27" s="1"/>
  <c r="G58" i="33"/>
  <c r="I708" i="27" s="1"/>
  <c r="H58" i="33"/>
  <c r="J708" i="27" s="1"/>
  <c r="I58" i="33"/>
  <c r="K708" i="27" s="1"/>
  <c r="J58" i="33"/>
  <c r="L708" i="27" s="1"/>
  <c r="K58" i="33"/>
  <c r="M708" i="27" s="1"/>
  <c r="L58" i="33"/>
  <c r="N708" i="27" s="1"/>
  <c r="M58" i="33"/>
  <c r="O708" i="27" s="1"/>
  <c r="N58" i="33"/>
  <c r="P708" i="27" s="1"/>
  <c r="O58" i="33"/>
  <c r="Q708" i="27" s="1"/>
  <c r="P58" i="33"/>
  <c r="R708" i="27" s="1"/>
  <c r="Q58" i="33"/>
  <c r="S708" i="27" s="1"/>
  <c r="R58" i="33"/>
  <c r="T708" i="27" s="1"/>
  <c r="S58" i="33"/>
  <c r="U708" i="27" s="1"/>
  <c r="T58" i="33"/>
  <c r="V708" i="27" s="1"/>
  <c r="U58" i="33"/>
  <c r="W708" i="27" s="1"/>
  <c r="V58" i="33"/>
  <c r="X708" i="27" s="1"/>
  <c r="W58" i="33"/>
  <c r="Y708" i="27" s="1"/>
  <c r="X58" i="33"/>
  <c r="Z708" i="27" s="1"/>
  <c r="Y58" i="33"/>
  <c r="AA708" i="27" s="1"/>
  <c r="Z58" i="33"/>
  <c r="AB708" i="27" s="1"/>
  <c r="D59" i="33"/>
  <c r="F709" i="27" s="1"/>
  <c r="E59" i="33"/>
  <c r="G709" i="27" s="1"/>
  <c r="F59" i="33"/>
  <c r="H709" i="27"/>
  <c r="G59" i="33"/>
  <c r="I709" i="27" s="1"/>
  <c r="H59" i="33"/>
  <c r="J709" i="27" s="1"/>
  <c r="I59" i="33"/>
  <c r="K709" i="27"/>
  <c r="J59" i="33"/>
  <c r="L709" i="27" s="1"/>
  <c r="K59" i="33"/>
  <c r="M709" i="27" s="1"/>
  <c r="L59" i="33"/>
  <c r="N709" i="27" s="1"/>
  <c r="M59" i="33"/>
  <c r="O709" i="27" s="1"/>
  <c r="N59" i="33"/>
  <c r="P709" i="27" s="1"/>
  <c r="O59" i="33"/>
  <c r="Q709" i="27"/>
  <c r="P59" i="33"/>
  <c r="R709" i="27" s="1"/>
  <c r="Q59" i="33"/>
  <c r="S709" i="27"/>
  <c r="R59" i="33"/>
  <c r="T709" i="27" s="1"/>
  <c r="S59" i="33"/>
  <c r="U709" i="27" s="1"/>
  <c r="T59" i="33"/>
  <c r="V709" i="27" s="1"/>
  <c r="U59" i="33"/>
  <c r="W709" i="27" s="1"/>
  <c r="V59" i="33"/>
  <c r="X709" i="27" s="1"/>
  <c r="W59" i="33"/>
  <c r="Y709" i="27"/>
  <c r="X59" i="33"/>
  <c r="Z709" i="27" s="1"/>
  <c r="Y59" i="33"/>
  <c r="AA709" i="27" s="1"/>
  <c r="Z59" i="33"/>
  <c r="AB709" i="27"/>
  <c r="D60" i="33"/>
  <c r="F710" i="27" s="1"/>
  <c r="E60" i="33"/>
  <c r="G710" i="27" s="1"/>
  <c r="F60" i="33"/>
  <c r="H710" i="27"/>
  <c r="G60" i="33"/>
  <c r="I710" i="27"/>
  <c r="H60" i="33"/>
  <c r="J710" i="27" s="1"/>
  <c r="I60" i="33"/>
  <c r="K710" i="27" s="1"/>
  <c r="J60" i="33"/>
  <c r="L710" i="27" s="1"/>
  <c r="K60" i="33"/>
  <c r="M710" i="27" s="1"/>
  <c r="L60" i="33"/>
  <c r="N710" i="27"/>
  <c r="M60" i="33"/>
  <c r="O710" i="27" s="1"/>
  <c r="N60" i="33"/>
  <c r="P710" i="27" s="1"/>
  <c r="O60" i="33"/>
  <c r="Q710" i="27" s="1"/>
  <c r="P60" i="33"/>
  <c r="R710" i="27" s="1"/>
  <c r="Q60" i="33"/>
  <c r="S710" i="27" s="1"/>
  <c r="R60" i="33"/>
  <c r="T710" i="27"/>
  <c r="S60" i="33"/>
  <c r="U710" i="27" s="1"/>
  <c r="T60" i="33"/>
  <c r="V710" i="27" s="1"/>
  <c r="U60" i="33"/>
  <c r="W710" i="27" s="1"/>
  <c r="V60" i="33"/>
  <c r="X710" i="27" s="1"/>
  <c r="W60" i="33"/>
  <c r="Y710" i="27"/>
  <c r="X60" i="33"/>
  <c r="Z710" i="27" s="1"/>
  <c r="Y60" i="33"/>
  <c r="AA710" i="27" s="1"/>
  <c r="Z60" i="33"/>
  <c r="AB710" i="27" s="1"/>
  <c r="D61" i="33"/>
  <c r="F711" i="27"/>
  <c r="E61" i="33"/>
  <c r="G711" i="27" s="1"/>
  <c r="F61" i="33"/>
  <c r="H711" i="27" s="1"/>
  <c r="G61" i="33"/>
  <c r="I711" i="27" s="1"/>
  <c r="H61" i="33"/>
  <c r="J711" i="27" s="1"/>
  <c r="I61" i="33"/>
  <c r="K711" i="27" s="1"/>
  <c r="J61" i="33"/>
  <c r="L711" i="27" s="1"/>
  <c r="K61" i="33"/>
  <c r="M711" i="27" s="1"/>
  <c r="L61" i="33"/>
  <c r="N711" i="27" s="1"/>
  <c r="M61" i="33"/>
  <c r="O711" i="27"/>
  <c r="N61" i="33"/>
  <c r="P711" i="27" s="1"/>
  <c r="O61" i="33"/>
  <c r="Q711" i="27"/>
  <c r="P61" i="33"/>
  <c r="R711" i="27" s="1"/>
  <c r="Q61" i="33"/>
  <c r="S711" i="27" s="1"/>
  <c r="R61" i="33"/>
  <c r="T711" i="27" s="1"/>
  <c r="S61" i="33"/>
  <c r="U711" i="27"/>
  <c r="T61" i="33"/>
  <c r="V711" i="27" s="1"/>
  <c r="U61" i="33"/>
  <c r="W711" i="27"/>
  <c r="V61" i="33"/>
  <c r="X711" i="27" s="1"/>
  <c r="W61" i="33"/>
  <c r="Y711" i="27" s="1"/>
  <c r="X61" i="33"/>
  <c r="Z711" i="27" s="1"/>
  <c r="Y61" i="33"/>
  <c r="AA711" i="27" s="1"/>
  <c r="Z61" i="33"/>
  <c r="AB711" i="27" s="1"/>
  <c r="D62" i="33"/>
  <c r="F712" i="27" s="1"/>
  <c r="E62" i="33"/>
  <c r="G712" i="27" s="1"/>
  <c r="F62" i="33"/>
  <c r="H712" i="27"/>
  <c r="G62" i="33"/>
  <c r="I712" i="27" s="1"/>
  <c r="H62" i="33"/>
  <c r="J712" i="27" s="1"/>
  <c r="I62" i="33"/>
  <c r="K712" i="27"/>
  <c r="J62" i="33"/>
  <c r="L712" i="27"/>
  <c r="K62" i="33"/>
  <c r="M712" i="27" s="1"/>
  <c r="L62" i="33"/>
  <c r="N712" i="27" s="1"/>
  <c r="M62" i="33"/>
  <c r="O712" i="27" s="1"/>
  <c r="N62" i="33"/>
  <c r="P712" i="27" s="1"/>
  <c r="O62" i="33"/>
  <c r="Q712" i="27" s="1"/>
  <c r="P62" i="33"/>
  <c r="R712" i="27" s="1"/>
  <c r="Q62" i="33"/>
  <c r="S712" i="27"/>
  <c r="R62" i="33"/>
  <c r="T712" i="27" s="1"/>
  <c r="S62" i="33"/>
  <c r="U712" i="27" s="1"/>
  <c r="T62" i="33"/>
  <c r="V712" i="27"/>
  <c r="U62" i="33"/>
  <c r="W712" i="27"/>
  <c r="V62" i="33"/>
  <c r="X712" i="27"/>
  <c r="W62" i="33"/>
  <c r="Y712" i="27" s="1"/>
  <c r="X62" i="33"/>
  <c r="Z712" i="27" s="1"/>
  <c r="Y62" i="33"/>
  <c r="AA712" i="27" s="1"/>
  <c r="Z62" i="33"/>
  <c r="AB712" i="27" s="1"/>
  <c r="D63" i="33"/>
  <c r="F713" i="27" s="1"/>
  <c r="E63" i="33"/>
  <c r="G713" i="27" s="1"/>
  <c r="F63" i="33"/>
  <c r="H713" i="27" s="1"/>
  <c r="G63" i="33"/>
  <c r="I713" i="27" s="1"/>
  <c r="H63" i="33"/>
  <c r="J713" i="27" s="1"/>
  <c r="I63" i="33"/>
  <c r="K713" i="27" s="1"/>
  <c r="J63" i="33"/>
  <c r="L713" i="27" s="1"/>
  <c r="K63" i="33"/>
  <c r="M713" i="27" s="1"/>
  <c r="L63" i="33"/>
  <c r="N713" i="27" s="1"/>
  <c r="M63" i="33"/>
  <c r="O713" i="27" s="1"/>
  <c r="N63" i="33"/>
  <c r="P713" i="27" s="1"/>
  <c r="O63" i="33"/>
  <c r="Q713" i="27" s="1"/>
  <c r="P63" i="33"/>
  <c r="R713" i="27" s="1"/>
  <c r="Q63" i="33"/>
  <c r="S713" i="27" s="1"/>
  <c r="R63" i="33"/>
  <c r="T713" i="27" s="1"/>
  <c r="S63" i="33"/>
  <c r="U713" i="27" s="1"/>
  <c r="T63" i="33"/>
  <c r="V713" i="27" s="1"/>
  <c r="U63" i="33"/>
  <c r="W713" i="27" s="1"/>
  <c r="V63" i="33"/>
  <c r="X713" i="27" s="1"/>
  <c r="W63" i="33"/>
  <c r="Y713" i="27" s="1"/>
  <c r="X63" i="33"/>
  <c r="Z713" i="27" s="1"/>
  <c r="Y63" i="33"/>
  <c r="AA713" i="27" s="1"/>
  <c r="Z63" i="33"/>
  <c r="AB713" i="27" s="1"/>
  <c r="D64" i="33"/>
  <c r="F714" i="27" s="1"/>
  <c r="E64" i="33"/>
  <c r="G714" i="27" s="1"/>
  <c r="F64" i="33"/>
  <c r="H714" i="27" s="1"/>
  <c r="G64" i="33"/>
  <c r="I714" i="27" s="1"/>
  <c r="H64" i="33"/>
  <c r="J714" i="27" s="1"/>
  <c r="I64" i="33"/>
  <c r="K714" i="27" s="1"/>
  <c r="J64" i="33"/>
  <c r="L714" i="27" s="1"/>
  <c r="K64" i="33"/>
  <c r="M714" i="27" s="1"/>
  <c r="L64" i="33"/>
  <c r="N714" i="27" s="1"/>
  <c r="M64" i="33"/>
  <c r="O714" i="27" s="1"/>
  <c r="N64" i="33"/>
  <c r="P714" i="27" s="1"/>
  <c r="O64" i="33"/>
  <c r="Q714" i="27" s="1"/>
  <c r="P64" i="33"/>
  <c r="R714" i="27"/>
  <c r="Q64" i="33"/>
  <c r="S714" i="27" s="1"/>
  <c r="R64" i="33"/>
  <c r="T714" i="27" s="1"/>
  <c r="S64" i="33"/>
  <c r="U714" i="27"/>
  <c r="T64" i="33"/>
  <c r="V714" i="27" s="1"/>
  <c r="U64" i="33"/>
  <c r="W714" i="27" s="1"/>
  <c r="V64" i="33"/>
  <c r="X714" i="27"/>
  <c r="W64" i="33"/>
  <c r="Y714" i="27"/>
  <c r="X64" i="33"/>
  <c r="Z714" i="27"/>
  <c r="Y64" i="33"/>
  <c r="AA714" i="27" s="1"/>
  <c r="Z64" i="33"/>
  <c r="AB714" i="27" s="1"/>
  <c r="C64" i="33"/>
  <c r="E714" i="27" s="1"/>
  <c r="C63" i="33"/>
  <c r="E713" i="27" s="1"/>
  <c r="C62" i="33"/>
  <c r="E712" i="27" s="1"/>
  <c r="C61" i="33"/>
  <c r="E711" i="27" s="1"/>
  <c r="C60" i="33"/>
  <c r="E710" i="27" s="1"/>
  <c r="C59" i="33"/>
  <c r="E709" i="27" s="1"/>
  <c r="C58" i="33"/>
  <c r="E708" i="27" s="1"/>
  <c r="C57" i="33"/>
  <c r="E707" i="27" s="1"/>
  <c r="C56" i="33"/>
  <c r="E706" i="27" s="1"/>
  <c r="C55" i="33"/>
  <c r="E705" i="27"/>
  <c r="C54" i="33"/>
  <c r="E704" i="27" s="1"/>
  <c r="C53" i="33"/>
  <c r="E703" i="27" s="1"/>
  <c r="D41" i="33"/>
  <c r="F691" i="27"/>
  <c r="E41" i="33"/>
  <c r="G691" i="27" s="1"/>
  <c r="F41" i="33"/>
  <c r="H691" i="27" s="1"/>
  <c r="G41" i="33"/>
  <c r="I691" i="27" s="1"/>
  <c r="H41" i="33"/>
  <c r="J691" i="27" s="1"/>
  <c r="I41" i="33"/>
  <c r="K691" i="27" s="1"/>
  <c r="J41" i="33"/>
  <c r="L691" i="27" s="1"/>
  <c r="K41" i="33"/>
  <c r="M691" i="27" s="1"/>
  <c r="L41" i="33"/>
  <c r="N691" i="27"/>
  <c r="M41" i="33"/>
  <c r="O691" i="27" s="1"/>
  <c r="N41" i="33"/>
  <c r="P691" i="27" s="1"/>
  <c r="O41" i="33"/>
  <c r="Q691" i="27" s="1"/>
  <c r="P41" i="33"/>
  <c r="R691" i="27" s="1"/>
  <c r="Q41" i="33"/>
  <c r="S691" i="27" s="1"/>
  <c r="R41" i="33"/>
  <c r="T691" i="27" s="1"/>
  <c r="S41" i="33"/>
  <c r="U691" i="27" s="1"/>
  <c r="T41" i="33"/>
  <c r="V691" i="27" s="1"/>
  <c r="U41" i="33"/>
  <c r="W691" i="27"/>
  <c r="V41" i="33"/>
  <c r="X691" i="27" s="1"/>
  <c r="W41" i="33"/>
  <c r="Y691" i="27" s="1"/>
  <c r="X41" i="33"/>
  <c r="Z691" i="27" s="1"/>
  <c r="Y41" i="33"/>
  <c r="AA691" i="27" s="1"/>
  <c r="Z41" i="33"/>
  <c r="AB691" i="27" s="1"/>
  <c r="D42" i="33"/>
  <c r="F692" i="27" s="1"/>
  <c r="E42" i="33"/>
  <c r="G692" i="27" s="1"/>
  <c r="F42" i="33"/>
  <c r="H692" i="27" s="1"/>
  <c r="G42" i="33"/>
  <c r="I692" i="27" s="1"/>
  <c r="H42" i="33"/>
  <c r="J692" i="27" s="1"/>
  <c r="I42" i="33"/>
  <c r="K692" i="27" s="1"/>
  <c r="J42" i="33"/>
  <c r="L692" i="27" s="1"/>
  <c r="K42" i="33"/>
  <c r="M692" i="27" s="1"/>
  <c r="L42" i="33"/>
  <c r="N692" i="27"/>
  <c r="M42" i="33"/>
  <c r="O692" i="27"/>
  <c r="N42" i="33"/>
  <c r="P692" i="27" s="1"/>
  <c r="O42" i="33"/>
  <c r="Q692" i="27" s="1"/>
  <c r="P42" i="33"/>
  <c r="R692" i="27" s="1"/>
  <c r="Q42" i="33"/>
  <c r="S692" i="27" s="1"/>
  <c r="R42" i="33"/>
  <c r="T692" i="27" s="1"/>
  <c r="S42" i="33"/>
  <c r="U692" i="27" s="1"/>
  <c r="T42" i="33"/>
  <c r="V692" i="27" s="1"/>
  <c r="U42" i="33"/>
  <c r="W692" i="27" s="1"/>
  <c r="V42" i="33"/>
  <c r="X692" i="27" s="1"/>
  <c r="W42" i="33"/>
  <c r="Y692" i="27" s="1"/>
  <c r="X42" i="33"/>
  <c r="Z692" i="27" s="1"/>
  <c r="Y42" i="33"/>
  <c r="AA692" i="27" s="1"/>
  <c r="Z42" i="33"/>
  <c r="AB692" i="27" s="1"/>
  <c r="D43" i="33"/>
  <c r="F693" i="27" s="1"/>
  <c r="E43" i="33"/>
  <c r="G693" i="27" s="1"/>
  <c r="F43" i="33"/>
  <c r="H693" i="27"/>
  <c r="G43" i="33"/>
  <c r="I693" i="27" s="1"/>
  <c r="H43" i="33"/>
  <c r="J693" i="27" s="1"/>
  <c r="I43" i="33"/>
  <c r="K693" i="27" s="1"/>
  <c r="J43" i="33"/>
  <c r="L693" i="27" s="1"/>
  <c r="K43" i="33"/>
  <c r="M693" i="27" s="1"/>
  <c r="L43" i="33"/>
  <c r="N693" i="27" s="1"/>
  <c r="M43" i="33"/>
  <c r="O693" i="27" s="1"/>
  <c r="N43" i="33"/>
  <c r="P693" i="27" s="1"/>
  <c r="O43" i="33"/>
  <c r="Q693" i="27" s="1"/>
  <c r="P43" i="33"/>
  <c r="R693" i="27" s="1"/>
  <c r="Q43" i="33"/>
  <c r="S693" i="27" s="1"/>
  <c r="R43" i="33"/>
  <c r="T693" i="27" s="1"/>
  <c r="S43" i="33"/>
  <c r="U693" i="27" s="1"/>
  <c r="T43" i="33"/>
  <c r="V693" i="27" s="1"/>
  <c r="U43" i="33"/>
  <c r="W693" i="27" s="1"/>
  <c r="V43" i="33"/>
  <c r="X693" i="27" s="1"/>
  <c r="W43" i="33"/>
  <c r="Y693" i="27" s="1"/>
  <c r="X43" i="33"/>
  <c r="Z693" i="27" s="1"/>
  <c r="Y43" i="33"/>
  <c r="AA693" i="27" s="1"/>
  <c r="Z43" i="33"/>
  <c r="AB693" i="27" s="1"/>
  <c r="D44" i="33"/>
  <c r="F694" i="27"/>
  <c r="E44" i="33"/>
  <c r="G694" i="27" s="1"/>
  <c r="F44" i="33"/>
  <c r="H694" i="27" s="1"/>
  <c r="G44" i="33"/>
  <c r="I694" i="27" s="1"/>
  <c r="H44" i="33"/>
  <c r="J694" i="27"/>
  <c r="I44" i="33"/>
  <c r="K694" i="27" s="1"/>
  <c r="J44" i="33"/>
  <c r="L694" i="27" s="1"/>
  <c r="K44" i="33"/>
  <c r="M694" i="27" s="1"/>
  <c r="L44" i="33"/>
  <c r="N694" i="27" s="1"/>
  <c r="M44" i="33"/>
  <c r="O694" i="27" s="1"/>
  <c r="N44" i="33"/>
  <c r="P694" i="27" s="1"/>
  <c r="O44" i="33"/>
  <c r="Q694" i="27" s="1"/>
  <c r="P44" i="33"/>
  <c r="R694" i="27" s="1"/>
  <c r="Q44" i="33"/>
  <c r="S694" i="27" s="1"/>
  <c r="R44" i="33"/>
  <c r="T694" i="27" s="1"/>
  <c r="S44" i="33"/>
  <c r="U694" i="27" s="1"/>
  <c r="T44" i="33"/>
  <c r="V694" i="27" s="1"/>
  <c r="U44" i="33"/>
  <c r="W694" i="27" s="1"/>
  <c r="V44" i="33"/>
  <c r="X694" i="27" s="1"/>
  <c r="W44" i="33"/>
  <c r="Y694" i="27" s="1"/>
  <c r="X44" i="33"/>
  <c r="Z694" i="27" s="1"/>
  <c r="Y44" i="33"/>
  <c r="AA694" i="27" s="1"/>
  <c r="Z44" i="33"/>
  <c r="AB694" i="27" s="1"/>
  <c r="D45" i="33"/>
  <c r="F695" i="27" s="1"/>
  <c r="E45" i="33"/>
  <c r="G695" i="27" s="1"/>
  <c r="F45" i="33"/>
  <c r="H695" i="27" s="1"/>
  <c r="G45" i="33"/>
  <c r="I695" i="27" s="1"/>
  <c r="H45" i="33"/>
  <c r="J695" i="27"/>
  <c r="I45" i="33"/>
  <c r="K695" i="27" s="1"/>
  <c r="J45" i="33"/>
  <c r="L695" i="27" s="1"/>
  <c r="K45" i="33"/>
  <c r="M695" i="27" s="1"/>
  <c r="L45" i="33"/>
  <c r="N695" i="27" s="1"/>
  <c r="M45" i="33"/>
  <c r="O695" i="27" s="1"/>
  <c r="N45" i="33"/>
  <c r="P695" i="27" s="1"/>
  <c r="O45" i="33"/>
  <c r="Q695" i="27"/>
  <c r="P45" i="33"/>
  <c r="R695" i="27" s="1"/>
  <c r="Q45" i="33"/>
  <c r="S695" i="27" s="1"/>
  <c r="R45" i="33"/>
  <c r="T695" i="27" s="1"/>
  <c r="S45" i="33"/>
  <c r="U695" i="27" s="1"/>
  <c r="T45" i="33"/>
  <c r="V695" i="27"/>
  <c r="U45" i="33"/>
  <c r="W695" i="27" s="1"/>
  <c r="V45" i="33"/>
  <c r="X695" i="27" s="1"/>
  <c r="W45" i="33"/>
  <c r="Y695" i="27"/>
  <c r="X45" i="33"/>
  <c r="Z695" i="27"/>
  <c r="Y45" i="33"/>
  <c r="AA695" i="27"/>
  <c r="Z45" i="33"/>
  <c r="AB695" i="27" s="1"/>
  <c r="D46" i="33"/>
  <c r="F696" i="27" s="1"/>
  <c r="E46" i="33"/>
  <c r="G696" i="27" s="1"/>
  <c r="F46" i="33"/>
  <c r="H696" i="27" s="1"/>
  <c r="G46" i="33"/>
  <c r="I696" i="27" s="1"/>
  <c r="H46" i="33"/>
  <c r="J696" i="27" s="1"/>
  <c r="I46" i="33"/>
  <c r="K696" i="27" s="1"/>
  <c r="J46" i="33"/>
  <c r="L696" i="27" s="1"/>
  <c r="K46" i="33"/>
  <c r="M696" i="27" s="1"/>
  <c r="L46" i="33"/>
  <c r="N696" i="27" s="1"/>
  <c r="M46" i="33"/>
  <c r="O696" i="27" s="1"/>
  <c r="N46" i="33"/>
  <c r="P696" i="27" s="1"/>
  <c r="O46" i="33"/>
  <c r="Q696" i="27" s="1"/>
  <c r="P46" i="33"/>
  <c r="R696" i="27" s="1"/>
  <c r="Q46" i="33"/>
  <c r="S696" i="27" s="1"/>
  <c r="R46" i="33"/>
  <c r="T696" i="27"/>
  <c r="S46" i="33"/>
  <c r="U696" i="27" s="1"/>
  <c r="T46" i="33"/>
  <c r="V696" i="27" s="1"/>
  <c r="U46" i="33"/>
  <c r="W696" i="27" s="1"/>
  <c r="V46" i="33"/>
  <c r="X696" i="27" s="1"/>
  <c r="W46" i="33"/>
  <c r="Y696" i="27" s="1"/>
  <c r="X46" i="33"/>
  <c r="Z696" i="27" s="1"/>
  <c r="Y46" i="33"/>
  <c r="AA696" i="27" s="1"/>
  <c r="Z46" i="33"/>
  <c r="AB696" i="27"/>
  <c r="D47" i="33"/>
  <c r="F697" i="27" s="1"/>
  <c r="E47" i="33"/>
  <c r="G697" i="27" s="1"/>
  <c r="F47" i="33"/>
  <c r="H697" i="27" s="1"/>
  <c r="G47" i="33"/>
  <c r="I697" i="27" s="1"/>
  <c r="H47" i="33"/>
  <c r="J697" i="27" s="1"/>
  <c r="I47" i="33"/>
  <c r="K697" i="27" s="1"/>
  <c r="J47" i="33"/>
  <c r="L697" i="27" s="1"/>
  <c r="K47" i="33"/>
  <c r="M697" i="27"/>
  <c r="L47" i="33"/>
  <c r="N697" i="27"/>
  <c r="M47" i="33"/>
  <c r="O697" i="27"/>
  <c r="N47" i="33"/>
  <c r="P697" i="27" s="1"/>
  <c r="O47" i="33"/>
  <c r="Q697" i="27" s="1"/>
  <c r="P47" i="33"/>
  <c r="R697" i="27" s="1"/>
  <c r="Q47" i="33"/>
  <c r="S697" i="27" s="1"/>
  <c r="R47" i="33"/>
  <c r="T697" i="27" s="1"/>
  <c r="S47" i="33"/>
  <c r="U697" i="27" s="1"/>
  <c r="T47" i="33"/>
  <c r="V697" i="27" s="1"/>
  <c r="U47" i="33"/>
  <c r="W697" i="27" s="1"/>
  <c r="V47" i="33"/>
  <c r="X697" i="27" s="1"/>
  <c r="W47" i="33"/>
  <c r="Y697" i="27" s="1"/>
  <c r="X47" i="33"/>
  <c r="Z697" i="27" s="1"/>
  <c r="Y47" i="33"/>
  <c r="AA697" i="27" s="1"/>
  <c r="Z47" i="33"/>
  <c r="AB697" i="27" s="1"/>
  <c r="D48" i="33"/>
  <c r="F698" i="27" s="1"/>
  <c r="E48" i="33"/>
  <c r="G698" i="27"/>
  <c r="F48" i="33"/>
  <c r="H698" i="27" s="1"/>
  <c r="G48" i="33"/>
  <c r="I698" i="27"/>
  <c r="H48" i="33"/>
  <c r="J698" i="27"/>
  <c r="I48" i="33"/>
  <c r="K698" i="27" s="1"/>
  <c r="J48" i="33"/>
  <c r="L698" i="27" s="1"/>
  <c r="K48" i="33"/>
  <c r="M698" i="27" s="1"/>
  <c r="L48" i="33"/>
  <c r="N698" i="27"/>
  <c r="M48" i="33"/>
  <c r="O698" i="27" s="1"/>
  <c r="N48" i="33"/>
  <c r="P698" i="27" s="1"/>
  <c r="O48" i="33"/>
  <c r="Q698" i="27"/>
  <c r="P48" i="33"/>
  <c r="R698" i="27" s="1"/>
  <c r="Q48" i="33"/>
  <c r="S698" i="27"/>
  <c r="R48" i="33"/>
  <c r="T698" i="27" s="1"/>
  <c r="S48" i="33"/>
  <c r="U698" i="27" s="1"/>
  <c r="T48" i="33"/>
  <c r="V698" i="27" s="1"/>
  <c r="U48" i="33"/>
  <c r="W698" i="27" s="1"/>
  <c r="V48" i="33"/>
  <c r="X698" i="27"/>
  <c r="W48" i="33"/>
  <c r="Y698" i="27" s="1"/>
  <c r="X48" i="33"/>
  <c r="Z698" i="27"/>
  <c r="Y48" i="33"/>
  <c r="AA698" i="27" s="1"/>
  <c r="Z48" i="33"/>
  <c r="AB698" i="27" s="1"/>
  <c r="D49" i="33"/>
  <c r="F699" i="27" s="1"/>
  <c r="E49" i="33"/>
  <c r="G699" i="27" s="1"/>
  <c r="F49" i="33"/>
  <c r="H699" i="27"/>
  <c r="G49" i="33"/>
  <c r="I699" i="27"/>
  <c r="H49" i="33"/>
  <c r="J699" i="27" s="1"/>
  <c r="I49" i="33"/>
  <c r="K699" i="27" s="1"/>
  <c r="J49" i="33"/>
  <c r="L699" i="27" s="1"/>
  <c r="K49" i="33"/>
  <c r="M699" i="27" s="1"/>
  <c r="L49" i="33"/>
  <c r="N699" i="27" s="1"/>
  <c r="M49" i="33"/>
  <c r="O699" i="27" s="1"/>
  <c r="N49" i="33"/>
  <c r="P699" i="27"/>
  <c r="O49" i="33"/>
  <c r="Q699" i="27" s="1"/>
  <c r="P49" i="33"/>
  <c r="R699" i="27" s="1"/>
  <c r="Q49" i="33"/>
  <c r="S699" i="27" s="1"/>
  <c r="R49" i="33"/>
  <c r="T699" i="27" s="1"/>
  <c r="S49" i="33"/>
  <c r="U699" i="27" s="1"/>
  <c r="T49" i="33"/>
  <c r="V699" i="27" s="1"/>
  <c r="U49" i="33"/>
  <c r="W699" i="27" s="1"/>
  <c r="V49" i="33"/>
  <c r="X699" i="27"/>
  <c r="W49" i="33"/>
  <c r="Y699" i="27" s="1"/>
  <c r="X49" i="33"/>
  <c r="Z699" i="27" s="1"/>
  <c r="Y49" i="33"/>
  <c r="AA699" i="27" s="1"/>
  <c r="Z49" i="33"/>
  <c r="AB699" i="27" s="1"/>
  <c r="D50" i="33"/>
  <c r="F700" i="27" s="1"/>
  <c r="E50" i="33"/>
  <c r="G700" i="27" s="1"/>
  <c r="F50" i="33"/>
  <c r="H700" i="27"/>
  <c r="G50" i="33"/>
  <c r="I700" i="27" s="1"/>
  <c r="H50" i="33"/>
  <c r="J700" i="27"/>
  <c r="I50" i="33"/>
  <c r="K700" i="27" s="1"/>
  <c r="J50" i="33"/>
  <c r="L700" i="27" s="1"/>
  <c r="K50" i="33"/>
  <c r="M700" i="27" s="1"/>
  <c r="L50" i="33"/>
  <c r="N700" i="27" s="1"/>
  <c r="M50" i="33"/>
  <c r="O700" i="27" s="1"/>
  <c r="N50" i="33"/>
  <c r="P700" i="27" s="1"/>
  <c r="O50" i="33"/>
  <c r="Q700" i="27"/>
  <c r="P50" i="33"/>
  <c r="R700" i="27" s="1"/>
  <c r="Q50" i="33"/>
  <c r="S700" i="27" s="1"/>
  <c r="R50" i="33"/>
  <c r="T700" i="27"/>
  <c r="S50" i="33"/>
  <c r="U700" i="27" s="1"/>
  <c r="T50" i="33"/>
  <c r="V700" i="27" s="1"/>
  <c r="U50" i="33"/>
  <c r="W700" i="27" s="1"/>
  <c r="V50" i="33"/>
  <c r="X700" i="27" s="1"/>
  <c r="W50" i="33"/>
  <c r="Y700" i="27"/>
  <c r="X50" i="33"/>
  <c r="Z700" i="27"/>
  <c r="Y50" i="33"/>
  <c r="AA700" i="27" s="1"/>
  <c r="Z50" i="33"/>
  <c r="AB700" i="27" s="1"/>
  <c r="D51" i="33"/>
  <c r="F701" i="27" s="1"/>
  <c r="E51" i="33"/>
  <c r="G701" i="27"/>
  <c r="F51" i="33"/>
  <c r="H701" i="27" s="1"/>
  <c r="G51" i="33"/>
  <c r="I701" i="27" s="1"/>
  <c r="H51" i="33"/>
  <c r="J701" i="27"/>
  <c r="I51" i="33"/>
  <c r="K701" i="27" s="1"/>
  <c r="J51" i="33"/>
  <c r="L701" i="27" s="1"/>
  <c r="K51" i="33"/>
  <c r="M701" i="27" s="1"/>
  <c r="L51" i="33"/>
  <c r="N701" i="27"/>
  <c r="M51" i="33"/>
  <c r="O701" i="27" s="1"/>
  <c r="N51" i="33"/>
  <c r="P701" i="27" s="1"/>
  <c r="O51" i="33"/>
  <c r="Q701" i="27"/>
  <c r="P51" i="33"/>
  <c r="R701" i="27" s="1"/>
  <c r="Q51" i="33"/>
  <c r="S701" i="27" s="1"/>
  <c r="R51" i="33"/>
  <c r="T701" i="27" s="1"/>
  <c r="S51" i="33"/>
  <c r="U701" i="27" s="1"/>
  <c r="T51" i="33"/>
  <c r="V701" i="27" s="1"/>
  <c r="U51" i="33"/>
  <c r="W701" i="27" s="1"/>
  <c r="V51" i="33"/>
  <c r="X701" i="27" s="1"/>
  <c r="W51" i="33"/>
  <c r="Y701" i="27" s="1"/>
  <c r="X51" i="33"/>
  <c r="Z701" i="27" s="1"/>
  <c r="Y51" i="33"/>
  <c r="AA701" i="27" s="1"/>
  <c r="Z51" i="33"/>
  <c r="AB701" i="27"/>
  <c r="D52" i="33"/>
  <c r="F702" i="27" s="1"/>
  <c r="E52" i="33"/>
  <c r="G702" i="27"/>
  <c r="F52" i="33"/>
  <c r="H702" i="27"/>
  <c r="G52" i="33"/>
  <c r="I702" i="27" s="1"/>
  <c r="H52" i="33"/>
  <c r="J702" i="27" s="1"/>
  <c r="I52" i="33"/>
  <c r="K702" i="27"/>
  <c r="J52" i="33"/>
  <c r="L702" i="27" s="1"/>
  <c r="K52" i="33"/>
  <c r="M702" i="27" s="1"/>
  <c r="L52" i="33"/>
  <c r="N702" i="27"/>
  <c r="M52" i="33"/>
  <c r="O702" i="27" s="1"/>
  <c r="N52" i="33"/>
  <c r="P702" i="27" s="1"/>
  <c r="O52" i="33"/>
  <c r="Q702" i="27" s="1"/>
  <c r="P52" i="33"/>
  <c r="R702" i="27" s="1"/>
  <c r="Q52" i="33"/>
  <c r="S702" i="27" s="1"/>
  <c r="R52" i="33"/>
  <c r="T702" i="27" s="1"/>
  <c r="S52" i="33"/>
  <c r="U702" i="27"/>
  <c r="T52" i="33"/>
  <c r="V702" i="27" s="1"/>
  <c r="U52" i="33"/>
  <c r="W702" i="27" s="1"/>
  <c r="V52" i="33"/>
  <c r="X702" i="27"/>
  <c r="W52" i="33"/>
  <c r="Y702" i="27" s="1"/>
  <c r="X52" i="33"/>
  <c r="Z702" i="27" s="1"/>
  <c r="Y52" i="33"/>
  <c r="AA702" i="27"/>
  <c r="Z52" i="33"/>
  <c r="AB702" i="27"/>
  <c r="C52" i="33"/>
  <c r="E702" i="27"/>
  <c r="C51" i="33"/>
  <c r="E701" i="27" s="1"/>
  <c r="C50" i="33"/>
  <c r="E700" i="27" s="1"/>
  <c r="C49" i="33"/>
  <c r="E699" i="27" s="1"/>
  <c r="C48" i="33"/>
  <c r="E698" i="27" s="1"/>
  <c r="C47" i="33"/>
  <c r="E697" i="27" s="1"/>
  <c r="C46" i="33"/>
  <c r="E696" i="27" s="1"/>
  <c r="C45" i="33"/>
  <c r="E695" i="27" s="1"/>
  <c r="C44" i="33"/>
  <c r="E694" i="27"/>
  <c r="C43" i="33"/>
  <c r="E693" i="27"/>
  <c r="C42" i="33"/>
  <c r="E692" i="27" s="1"/>
  <c r="C41" i="33"/>
  <c r="E691" i="27" s="1"/>
  <c r="D29" i="33"/>
  <c r="F679" i="27" s="1"/>
  <c r="E29" i="33"/>
  <c r="G679" i="27" s="1"/>
  <c r="F29" i="33"/>
  <c r="H679" i="27" s="1"/>
  <c r="G29" i="33"/>
  <c r="I679" i="27"/>
  <c r="H29" i="33"/>
  <c r="J679" i="27" s="1"/>
  <c r="I29" i="33"/>
  <c r="K679" i="27"/>
  <c r="J29" i="33"/>
  <c r="L679" i="27"/>
  <c r="K29" i="33"/>
  <c r="M679" i="27"/>
  <c r="L29" i="33"/>
  <c r="N679" i="27" s="1"/>
  <c r="M29" i="33"/>
  <c r="O679" i="27"/>
  <c r="N29" i="33"/>
  <c r="P679" i="27" s="1"/>
  <c r="O29" i="33"/>
  <c r="Q679" i="27" s="1"/>
  <c r="P29" i="33"/>
  <c r="R679" i="27"/>
  <c r="Q29" i="33"/>
  <c r="S679" i="27" s="1"/>
  <c r="R29" i="33"/>
  <c r="T679" i="27" s="1"/>
  <c r="S29" i="33"/>
  <c r="U679" i="27" s="1"/>
  <c r="T29" i="33"/>
  <c r="V679" i="27" s="1"/>
  <c r="U29" i="33"/>
  <c r="W679" i="27" s="1"/>
  <c r="V29" i="33"/>
  <c r="X679" i="27" s="1"/>
  <c r="W29" i="33"/>
  <c r="Y679" i="27" s="1"/>
  <c r="X29" i="33"/>
  <c r="Z679" i="27" s="1"/>
  <c r="Y29" i="33"/>
  <c r="AA679" i="27" s="1"/>
  <c r="Z29" i="33"/>
  <c r="AB679" i="27" s="1"/>
  <c r="D30" i="33"/>
  <c r="F680" i="27" s="1"/>
  <c r="E30" i="33"/>
  <c r="G680" i="27" s="1"/>
  <c r="F30" i="33"/>
  <c r="H680" i="27" s="1"/>
  <c r="G30" i="33"/>
  <c r="I680" i="27" s="1"/>
  <c r="H30" i="33"/>
  <c r="J680" i="27" s="1"/>
  <c r="I30" i="33"/>
  <c r="K680" i="27" s="1"/>
  <c r="J30" i="33"/>
  <c r="L680" i="27"/>
  <c r="K30" i="33"/>
  <c r="M680" i="27" s="1"/>
  <c r="L30" i="33"/>
  <c r="N680" i="27" s="1"/>
  <c r="M30" i="33"/>
  <c r="O680" i="27" s="1"/>
  <c r="N30" i="33"/>
  <c r="P680" i="27" s="1"/>
  <c r="O30" i="33"/>
  <c r="Q680" i="27" s="1"/>
  <c r="P30" i="33"/>
  <c r="R680" i="27" s="1"/>
  <c r="Q30" i="33"/>
  <c r="S680" i="27"/>
  <c r="R30" i="33"/>
  <c r="T680" i="27"/>
  <c r="S30" i="33"/>
  <c r="U680" i="27" s="1"/>
  <c r="T30" i="33"/>
  <c r="V680" i="27" s="1"/>
  <c r="U30" i="33"/>
  <c r="W680" i="27" s="1"/>
  <c r="V30" i="33"/>
  <c r="X680" i="27" s="1"/>
  <c r="W30" i="33"/>
  <c r="Y680" i="27"/>
  <c r="X30" i="33"/>
  <c r="Z680" i="27" s="1"/>
  <c r="Y30" i="33"/>
  <c r="AA680" i="27" s="1"/>
  <c r="Z30" i="33"/>
  <c r="AB680" i="27" s="1"/>
  <c r="D31" i="33"/>
  <c r="F681" i="27" s="1"/>
  <c r="E31" i="33"/>
  <c r="G681" i="27"/>
  <c r="F31" i="33"/>
  <c r="H681" i="27" s="1"/>
  <c r="G31" i="33"/>
  <c r="I681" i="27"/>
  <c r="H31" i="33"/>
  <c r="J681" i="27" s="1"/>
  <c r="I31" i="33"/>
  <c r="K681" i="27"/>
  <c r="J31" i="33"/>
  <c r="L681" i="27" s="1"/>
  <c r="K31" i="33"/>
  <c r="M681" i="27" s="1"/>
  <c r="L31" i="33"/>
  <c r="N681" i="27" s="1"/>
  <c r="M31" i="33"/>
  <c r="O681" i="27" s="1"/>
  <c r="N31" i="33"/>
  <c r="P681" i="27" s="1"/>
  <c r="O31" i="33"/>
  <c r="Q681" i="27" s="1"/>
  <c r="P31" i="33"/>
  <c r="R681" i="27"/>
  <c r="Q31" i="33"/>
  <c r="S681" i="27" s="1"/>
  <c r="R31" i="33"/>
  <c r="T681" i="27" s="1"/>
  <c r="S31" i="33"/>
  <c r="U681" i="27"/>
  <c r="T31" i="33"/>
  <c r="V681" i="27" s="1"/>
  <c r="U31" i="33"/>
  <c r="W681" i="27" s="1"/>
  <c r="V31" i="33"/>
  <c r="X681" i="27" s="1"/>
  <c r="W31" i="33"/>
  <c r="Y681" i="27" s="1"/>
  <c r="X31" i="33"/>
  <c r="Z681" i="27"/>
  <c r="Y31" i="33"/>
  <c r="AA681" i="27"/>
  <c r="Z31" i="33"/>
  <c r="AB681" i="27" s="1"/>
  <c r="D32" i="33"/>
  <c r="F682" i="27" s="1"/>
  <c r="E32" i="33"/>
  <c r="G682" i="27" s="1"/>
  <c r="F32" i="33"/>
  <c r="H682" i="27"/>
  <c r="G32" i="33"/>
  <c r="I682" i="27" s="1"/>
  <c r="H32" i="33"/>
  <c r="J682" i="27" s="1"/>
  <c r="I32" i="33"/>
  <c r="K682" i="27"/>
  <c r="J32" i="33"/>
  <c r="L682" i="27" s="1"/>
  <c r="K32" i="33"/>
  <c r="M682" i="27" s="1"/>
  <c r="L32" i="33"/>
  <c r="N682" i="27" s="1"/>
  <c r="M32" i="33"/>
  <c r="O682" i="27"/>
  <c r="N32" i="33"/>
  <c r="P682" i="27" s="1"/>
  <c r="O32" i="33"/>
  <c r="Q682" i="27" s="1"/>
  <c r="P32" i="33"/>
  <c r="R682" i="27"/>
  <c r="Q32" i="33"/>
  <c r="S682" i="27" s="1"/>
  <c r="R32" i="33"/>
  <c r="T682" i="27" s="1"/>
  <c r="S32" i="33"/>
  <c r="U682" i="27" s="1"/>
  <c r="T32" i="33"/>
  <c r="V682" i="27" s="1"/>
  <c r="U32" i="33"/>
  <c r="W682" i="27" s="1"/>
  <c r="V32" i="33"/>
  <c r="X682" i="27" s="1"/>
  <c r="W32" i="33"/>
  <c r="Y682" i="27" s="1"/>
  <c r="X32" i="33"/>
  <c r="Z682" i="27" s="1"/>
  <c r="Y32" i="33"/>
  <c r="AA682" i="27" s="1"/>
  <c r="Z32" i="33"/>
  <c r="AB682" i="27" s="1"/>
  <c r="D33" i="33"/>
  <c r="F683" i="27"/>
  <c r="E33" i="33"/>
  <c r="G683" i="27" s="1"/>
  <c r="F33" i="33"/>
  <c r="H683" i="27" s="1"/>
  <c r="G33" i="33"/>
  <c r="I683" i="27" s="1"/>
  <c r="H33" i="33"/>
  <c r="J683" i="27" s="1"/>
  <c r="I33" i="33"/>
  <c r="K683" i="27"/>
  <c r="J33" i="33"/>
  <c r="L683" i="27" s="1"/>
  <c r="K33" i="33"/>
  <c r="M683" i="27" s="1"/>
  <c r="L33" i="33"/>
  <c r="N683" i="27" s="1"/>
  <c r="M33" i="33"/>
  <c r="O683" i="27"/>
  <c r="N33" i="33"/>
  <c r="P683" i="27" s="1"/>
  <c r="O33" i="33"/>
  <c r="Q683" i="27" s="1"/>
  <c r="P33" i="33"/>
  <c r="R683" i="27" s="1"/>
  <c r="Q33" i="33"/>
  <c r="S683" i="27" s="1"/>
  <c r="R33" i="33"/>
  <c r="T683" i="27"/>
  <c r="S33" i="33"/>
  <c r="U683" i="27"/>
  <c r="T33" i="33"/>
  <c r="V683" i="27" s="1"/>
  <c r="U33" i="33"/>
  <c r="W683" i="27" s="1"/>
  <c r="V33" i="33"/>
  <c r="X683" i="27" s="1"/>
  <c r="W33" i="33"/>
  <c r="Y683" i="27" s="1"/>
  <c r="X33" i="33"/>
  <c r="Z683" i="27" s="1"/>
  <c r="Y33" i="33"/>
  <c r="AA683" i="27" s="1"/>
  <c r="Z33" i="33"/>
  <c r="AB683" i="27" s="1"/>
  <c r="D34" i="33"/>
  <c r="F684" i="27"/>
  <c r="E34" i="33"/>
  <c r="G684" i="27"/>
  <c r="F34" i="33"/>
  <c r="H684" i="27"/>
  <c r="G34" i="33"/>
  <c r="I684" i="27" s="1"/>
  <c r="H34" i="33"/>
  <c r="J684" i="27" s="1"/>
  <c r="I34" i="33"/>
  <c r="K684" i="27" s="1"/>
  <c r="J34" i="33"/>
  <c r="L684" i="27"/>
  <c r="K34" i="33"/>
  <c r="M684" i="27" s="1"/>
  <c r="L34" i="33"/>
  <c r="N684" i="27" s="1"/>
  <c r="M34" i="33"/>
  <c r="O684" i="27" s="1"/>
  <c r="N34" i="33"/>
  <c r="P684" i="27" s="1"/>
  <c r="O34" i="33"/>
  <c r="Q684" i="27" s="1"/>
  <c r="P34" i="33"/>
  <c r="R684" i="27" s="1"/>
  <c r="Q34" i="33"/>
  <c r="S684" i="27" s="1"/>
  <c r="R34" i="33"/>
  <c r="T684" i="27" s="1"/>
  <c r="S34" i="33"/>
  <c r="U684" i="27" s="1"/>
  <c r="T34" i="33"/>
  <c r="V684" i="27"/>
  <c r="U34" i="33"/>
  <c r="W684" i="27" s="1"/>
  <c r="V34" i="33"/>
  <c r="X684" i="27" s="1"/>
  <c r="W34" i="33"/>
  <c r="Y684" i="27"/>
  <c r="X34" i="33"/>
  <c r="Z684" i="27" s="1"/>
  <c r="Y34" i="33"/>
  <c r="AA684" i="27" s="1"/>
  <c r="Z34" i="33"/>
  <c r="AB684" i="27" s="1"/>
  <c r="D35" i="33"/>
  <c r="F685" i="27" s="1"/>
  <c r="E35" i="33"/>
  <c r="G685" i="27" s="1"/>
  <c r="F35" i="33"/>
  <c r="H685" i="27" s="1"/>
  <c r="G35" i="33"/>
  <c r="I685" i="27" s="1"/>
  <c r="H35" i="33"/>
  <c r="J685" i="27" s="1"/>
  <c r="I35" i="33"/>
  <c r="K685" i="27" s="1"/>
  <c r="J35" i="33"/>
  <c r="L685" i="27" s="1"/>
  <c r="K35" i="33"/>
  <c r="M685" i="27" s="1"/>
  <c r="L35" i="33"/>
  <c r="N685" i="27" s="1"/>
  <c r="M35" i="33"/>
  <c r="O685" i="27" s="1"/>
  <c r="N35" i="33"/>
  <c r="P685" i="27" s="1"/>
  <c r="O35" i="33"/>
  <c r="Q685" i="27" s="1"/>
  <c r="P35" i="33"/>
  <c r="R685" i="27" s="1"/>
  <c r="Q35" i="33"/>
  <c r="S685" i="27" s="1"/>
  <c r="R35" i="33"/>
  <c r="T685" i="27" s="1"/>
  <c r="S35" i="33"/>
  <c r="U685" i="27" s="1"/>
  <c r="T35" i="33"/>
  <c r="V685" i="27" s="1"/>
  <c r="U35" i="33"/>
  <c r="W685" i="27"/>
  <c r="V35" i="33"/>
  <c r="X685" i="27" s="1"/>
  <c r="W35" i="33"/>
  <c r="Y685" i="27" s="1"/>
  <c r="X35" i="33"/>
  <c r="Z685" i="27" s="1"/>
  <c r="Y35" i="33"/>
  <c r="AA685" i="27" s="1"/>
  <c r="Z35" i="33"/>
  <c r="AB685" i="27" s="1"/>
  <c r="D36" i="33"/>
  <c r="F686" i="27" s="1"/>
  <c r="E36" i="33"/>
  <c r="G686" i="27"/>
  <c r="F36" i="33"/>
  <c r="H686" i="27" s="1"/>
  <c r="G36" i="33"/>
  <c r="I686" i="27" s="1"/>
  <c r="H36" i="33"/>
  <c r="J686" i="27"/>
  <c r="I36" i="33"/>
  <c r="K686" i="27" s="1"/>
  <c r="J36" i="33"/>
  <c r="L686" i="27" s="1"/>
  <c r="K36" i="33"/>
  <c r="M686" i="27" s="1"/>
  <c r="L36" i="33"/>
  <c r="N686" i="27" s="1"/>
  <c r="M36" i="33"/>
  <c r="O686" i="27" s="1"/>
  <c r="N36" i="33"/>
  <c r="P686" i="27"/>
  <c r="O36" i="33"/>
  <c r="Q686" i="27" s="1"/>
  <c r="P36" i="33"/>
  <c r="R686" i="27" s="1"/>
  <c r="Q36" i="33"/>
  <c r="S686" i="27" s="1"/>
  <c r="R36" i="33"/>
  <c r="T686" i="27" s="1"/>
  <c r="S36" i="33"/>
  <c r="U686" i="27" s="1"/>
  <c r="T36" i="33"/>
  <c r="V686" i="27" s="1"/>
  <c r="U36" i="33"/>
  <c r="W686" i="27" s="1"/>
  <c r="V36" i="33"/>
  <c r="X686" i="27" s="1"/>
  <c r="W36" i="33"/>
  <c r="Y686" i="27" s="1"/>
  <c r="X36" i="33"/>
  <c r="Z686" i="27" s="1"/>
  <c r="Y36" i="33"/>
  <c r="AA686" i="27" s="1"/>
  <c r="Z36" i="33"/>
  <c r="AB686" i="27" s="1"/>
  <c r="D37" i="33"/>
  <c r="F687" i="27" s="1"/>
  <c r="E37" i="33"/>
  <c r="G687" i="27" s="1"/>
  <c r="F37" i="33"/>
  <c r="H687" i="27" s="1"/>
  <c r="G37" i="33"/>
  <c r="I687" i="27" s="1"/>
  <c r="H37" i="33"/>
  <c r="J687" i="27" s="1"/>
  <c r="I37" i="33"/>
  <c r="K687" i="27"/>
  <c r="J37" i="33"/>
  <c r="L687" i="27" s="1"/>
  <c r="K37" i="33"/>
  <c r="M687" i="27" s="1"/>
  <c r="L37" i="33"/>
  <c r="N687" i="27"/>
  <c r="M37" i="33"/>
  <c r="O687" i="27" s="1"/>
  <c r="N37" i="33"/>
  <c r="P687" i="27" s="1"/>
  <c r="O37" i="33"/>
  <c r="Q687" i="27" s="1"/>
  <c r="P37" i="33"/>
  <c r="R687" i="27" s="1"/>
  <c r="Q37" i="33"/>
  <c r="S687" i="27"/>
  <c r="R37" i="33"/>
  <c r="T687" i="27" s="1"/>
  <c r="S37" i="33"/>
  <c r="U687" i="27" s="1"/>
  <c r="T37" i="33"/>
  <c r="V687" i="27" s="1"/>
  <c r="U37" i="33"/>
  <c r="W687" i="27" s="1"/>
  <c r="V37" i="33"/>
  <c r="X687" i="27" s="1"/>
  <c r="W37" i="33"/>
  <c r="Y687" i="27" s="1"/>
  <c r="X37" i="33"/>
  <c r="Z687" i="27"/>
  <c r="Y37" i="33"/>
  <c r="AA687" i="27" s="1"/>
  <c r="Z37" i="33"/>
  <c r="AB687" i="27" s="1"/>
  <c r="D38" i="33"/>
  <c r="F688" i="27" s="1"/>
  <c r="E38" i="33"/>
  <c r="G688" i="27" s="1"/>
  <c r="F38" i="33"/>
  <c r="H688" i="27" s="1"/>
  <c r="G38" i="33"/>
  <c r="I688" i="27" s="1"/>
  <c r="H38" i="33"/>
  <c r="J688" i="27" s="1"/>
  <c r="I38" i="33"/>
  <c r="K688" i="27" s="1"/>
  <c r="J38" i="33"/>
  <c r="L688" i="27" s="1"/>
  <c r="K38" i="33"/>
  <c r="M688" i="27" s="1"/>
  <c r="L38" i="33"/>
  <c r="N688" i="27" s="1"/>
  <c r="M38" i="33"/>
  <c r="O688" i="27" s="1"/>
  <c r="N38" i="33"/>
  <c r="P688" i="27" s="1"/>
  <c r="O38" i="33"/>
  <c r="Q688" i="27" s="1"/>
  <c r="P38" i="33"/>
  <c r="R688" i="27" s="1"/>
  <c r="Q38" i="33"/>
  <c r="S688" i="27" s="1"/>
  <c r="R38" i="33"/>
  <c r="T688" i="27"/>
  <c r="S38" i="33"/>
  <c r="U688" i="27" s="1"/>
  <c r="T38" i="33"/>
  <c r="V688" i="27" s="1"/>
  <c r="U38" i="33"/>
  <c r="W688" i="27"/>
  <c r="V38" i="33"/>
  <c r="X688" i="27" s="1"/>
  <c r="W38" i="33"/>
  <c r="Y688" i="27" s="1"/>
  <c r="X38" i="33"/>
  <c r="Z688" i="27" s="1"/>
  <c r="Y38" i="33"/>
  <c r="AA688" i="27" s="1"/>
  <c r="Z38" i="33"/>
  <c r="AB688" i="27"/>
  <c r="D39" i="33"/>
  <c r="F689" i="27" s="1"/>
  <c r="E39" i="33"/>
  <c r="G689" i="27" s="1"/>
  <c r="F39" i="33"/>
  <c r="H689" i="27"/>
  <c r="G39" i="33"/>
  <c r="I689" i="27" s="1"/>
  <c r="H39" i="33"/>
  <c r="J689" i="27" s="1"/>
  <c r="I39" i="33"/>
  <c r="K689" i="27" s="1"/>
  <c r="J39" i="33"/>
  <c r="L689" i="27"/>
  <c r="K39" i="33"/>
  <c r="M689" i="27"/>
  <c r="L39" i="33"/>
  <c r="N689" i="27" s="1"/>
  <c r="M39" i="33"/>
  <c r="O689" i="27" s="1"/>
  <c r="N39" i="33"/>
  <c r="P689" i="27" s="1"/>
  <c r="O39" i="33"/>
  <c r="Q689" i="27" s="1"/>
  <c r="P39" i="33"/>
  <c r="R689" i="27" s="1"/>
  <c r="Q39" i="33"/>
  <c r="S689" i="27" s="1"/>
  <c r="R39" i="33"/>
  <c r="T689" i="27"/>
  <c r="S39" i="33"/>
  <c r="U689" i="27" s="1"/>
  <c r="T39" i="33"/>
  <c r="V689" i="27" s="1"/>
  <c r="U39" i="33"/>
  <c r="W689" i="27" s="1"/>
  <c r="V39" i="33"/>
  <c r="X689" i="27" s="1"/>
  <c r="W39" i="33"/>
  <c r="Y689" i="27" s="1"/>
  <c r="X39" i="33"/>
  <c r="Z689" i="27" s="1"/>
  <c r="Y39" i="33"/>
  <c r="AA689" i="27" s="1"/>
  <c r="Z39" i="33"/>
  <c r="AB689" i="27" s="1"/>
  <c r="D40" i="33"/>
  <c r="F690" i="27" s="1"/>
  <c r="E40" i="33"/>
  <c r="G690" i="27" s="1"/>
  <c r="F40" i="33"/>
  <c r="H690" i="27" s="1"/>
  <c r="G40" i="33"/>
  <c r="I690" i="27"/>
  <c r="H40" i="33"/>
  <c r="J690" i="27" s="1"/>
  <c r="I40" i="33"/>
  <c r="K690" i="27" s="1"/>
  <c r="J40" i="33"/>
  <c r="L690" i="27" s="1"/>
  <c r="K40" i="33"/>
  <c r="M690" i="27" s="1"/>
  <c r="L40" i="33"/>
  <c r="N690" i="27" s="1"/>
  <c r="M40" i="33"/>
  <c r="O690" i="27" s="1"/>
  <c r="N40" i="33"/>
  <c r="P690" i="27" s="1"/>
  <c r="O40" i="33"/>
  <c r="Q690" i="27"/>
  <c r="P40" i="33"/>
  <c r="R690" i="27" s="1"/>
  <c r="Q40" i="33"/>
  <c r="S690" i="27" s="1"/>
  <c r="R40" i="33"/>
  <c r="T690" i="27" s="1"/>
  <c r="S40" i="33"/>
  <c r="U690" i="27"/>
  <c r="T40" i="33"/>
  <c r="V690" i="27" s="1"/>
  <c r="U40" i="33"/>
  <c r="W690" i="27" s="1"/>
  <c r="V40" i="33"/>
  <c r="X690" i="27" s="1"/>
  <c r="W40" i="33"/>
  <c r="Y690" i="27"/>
  <c r="X40" i="33"/>
  <c r="Z690" i="27" s="1"/>
  <c r="Y40" i="33"/>
  <c r="AA690" i="27" s="1"/>
  <c r="Z40" i="33"/>
  <c r="AB690" i="27" s="1"/>
  <c r="C40" i="33"/>
  <c r="E690" i="27"/>
  <c r="C39" i="33"/>
  <c r="E689" i="27" s="1"/>
  <c r="C38" i="33"/>
  <c r="E688" i="27" s="1"/>
  <c r="C37" i="33"/>
  <c r="E687" i="27" s="1"/>
  <c r="C36" i="33"/>
  <c r="E686" i="27" s="1"/>
  <c r="C35" i="33"/>
  <c r="E685" i="27" s="1"/>
  <c r="C34" i="33"/>
  <c r="E684" i="27" s="1"/>
  <c r="C33" i="33"/>
  <c r="E683" i="27" s="1"/>
  <c r="C32" i="33"/>
  <c r="E682" i="27"/>
  <c r="C31" i="33"/>
  <c r="E681" i="27"/>
  <c r="C30" i="33"/>
  <c r="E680" i="27" s="1"/>
  <c r="C29" i="33"/>
  <c r="E679" i="27" s="1"/>
  <c r="D5" i="33"/>
  <c r="F655" i="27" s="1"/>
  <c r="E5" i="33"/>
  <c r="G655" i="27" s="1"/>
  <c r="F5" i="33"/>
  <c r="H655" i="27" s="1"/>
  <c r="G5" i="33"/>
  <c r="I655" i="27" s="1"/>
  <c r="H5" i="33"/>
  <c r="J655" i="27" s="1"/>
  <c r="I5" i="33"/>
  <c r="K655" i="27" s="1"/>
  <c r="J5" i="33"/>
  <c r="L655" i="27" s="1"/>
  <c r="K5" i="33"/>
  <c r="M655" i="27" s="1"/>
  <c r="L5" i="33"/>
  <c r="N655" i="27" s="1"/>
  <c r="M5" i="33"/>
  <c r="O655" i="27" s="1"/>
  <c r="N5" i="33"/>
  <c r="P655" i="27" s="1"/>
  <c r="O5" i="33"/>
  <c r="Q655" i="27" s="1"/>
  <c r="P5" i="33"/>
  <c r="R655" i="27" s="1"/>
  <c r="Q5" i="33"/>
  <c r="S655" i="27" s="1"/>
  <c r="R5" i="33"/>
  <c r="T655" i="27" s="1"/>
  <c r="S5" i="33"/>
  <c r="U655" i="27" s="1"/>
  <c r="T5" i="33"/>
  <c r="V655" i="27" s="1"/>
  <c r="U5" i="33"/>
  <c r="W655" i="27" s="1"/>
  <c r="V5" i="33"/>
  <c r="X655" i="27" s="1"/>
  <c r="W5" i="33"/>
  <c r="Y655" i="27" s="1"/>
  <c r="X5" i="33"/>
  <c r="Z655" i="27" s="1"/>
  <c r="Y5" i="33"/>
  <c r="AA655" i="27"/>
  <c r="Z5" i="33"/>
  <c r="AB655" i="27" s="1"/>
  <c r="D6" i="33"/>
  <c r="F656" i="27" s="1"/>
  <c r="E6" i="33"/>
  <c r="G656" i="27" s="1"/>
  <c r="F6" i="33"/>
  <c r="H656" i="27" s="1"/>
  <c r="G6" i="33"/>
  <c r="I656" i="27" s="1"/>
  <c r="H6" i="33"/>
  <c r="J656" i="27" s="1"/>
  <c r="I6" i="33"/>
  <c r="K656" i="27" s="1"/>
  <c r="J6" i="33"/>
  <c r="L656" i="27"/>
  <c r="K6" i="33"/>
  <c r="M656" i="27" s="1"/>
  <c r="L6" i="33"/>
  <c r="N656" i="27" s="1"/>
  <c r="M6" i="33"/>
  <c r="O656" i="27"/>
  <c r="N6" i="33"/>
  <c r="P656" i="27" s="1"/>
  <c r="O6" i="33"/>
  <c r="Q656" i="27" s="1"/>
  <c r="P6" i="33"/>
  <c r="R656" i="27" s="1"/>
  <c r="Q6" i="33"/>
  <c r="S656" i="27" s="1"/>
  <c r="R6" i="33"/>
  <c r="T656" i="27"/>
  <c r="S6" i="33"/>
  <c r="U656" i="27" s="1"/>
  <c r="T6" i="33"/>
  <c r="V656" i="27" s="1"/>
  <c r="U6" i="33"/>
  <c r="W656" i="27" s="1"/>
  <c r="V6" i="33"/>
  <c r="X656" i="27" s="1"/>
  <c r="W6" i="33"/>
  <c r="Y656" i="27" s="1"/>
  <c r="X6" i="33"/>
  <c r="Z656" i="27" s="1"/>
  <c r="Y6" i="33"/>
  <c r="AA656" i="27"/>
  <c r="Z6" i="33"/>
  <c r="AB656" i="27" s="1"/>
  <c r="D7" i="33"/>
  <c r="F657" i="27" s="1"/>
  <c r="E7" i="33"/>
  <c r="G657" i="27" s="1"/>
  <c r="F7" i="33"/>
  <c r="H657" i="27" s="1"/>
  <c r="G7" i="33"/>
  <c r="I657" i="27" s="1"/>
  <c r="H7" i="33"/>
  <c r="J657" i="27" s="1"/>
  <c r="I7" i="33"/>
  <c r="K657" i="27" s="1"/>
  <c r="J7" i="33"/>
  <c r="L657" i="27" s="1"/>
  <c r="K7" i="33"/>
  <c r="M657" i="27" s="1"/>
  <c r="L7" i="33"/>
  <c r="N657" i="27" s="1"/>
  <c r="M7" i="33"/>
  <c r="O657" i="27" s="1"/>
  <c r="N7" i="33"/>
  <c r="P657" i="27"/>
  <c r="O7" i="33"/>
  <c r="Q657" i="27" s="1"/>
  <c r="P7" i="33"/>
  <c r="R657" i="27" s="1"/>
  <c r="Q7" i="33"/>
  <c r="S657" i="27" s="1"/>
  <c r="R7" i="33"/>
  <c r="T657" i="27" s="1"/>
  <c r="S7" i="33"/>
  <c r="U657" i="27"/>
  <c r="T7" i="33"/>
  <c r="V657" i="27" s="1"/>
  <c r="U7" i="33"/>
  <c r="W657" i="27" s="1"/>
  <c r="V7" i="33"/>
  <c r="X657" i="27"/>
  <c r="W7" i="33"/>
  <c r="Y657" i="27" s="1"/>
  <c r="X7" i="33"/>
  <c r="Z657" i="27" s="1"/>
  <c r="Y7" i="33"/>
  <c r="AA657" i="27" s="1"/>
  <c r="Z7" i="33"/>
  <c r="AB657" i="27"/>
  <c r="D8" i="33"/>
  <c r="F658" i="27"/>
  <c r="E8" i="33"/>
  <c r="G658" i="27" s="1"/>
  <c r="F8" i="33"/>
  <c r="H658" i="27" s="1"/>
  <c r="G8" i="33"/>
  <c r="I658" i="27"/>
  <c r="H8" i="33"/>
  <c r="J658" i="27" s="1"/>
  <c r="I8" i="33"/>
  <c r="K658" i="27" s="1"/>
  <c r="J8" i="33"/>
  <c r="L658" i="27" s="1"/>
  <c r="K8" i="33"/>
  <c r="M658" i="27"/>
  <c r="L8" i="33"/>
  <c r="N658" i="27"/>
  <c r="M8" i="33"/>
  <c r="O658" i="27" s="1"/>
  <c r="N8" i="33"/>
  <c r="P658" i="27" s="1"/>
  <c r="O8" i="33"/>
  <c r="Q658" i="27" s="1"/>
  <c r="P8" i="33"/>
  <c r="R658" i="27" s="1"/>
  <c r="Q8" i="33"/>
  <c r="S658" i="27" s="1"/>
  <c r="R8" i="33"/>
  <c r="T658" i="27" s="1"/>
  <c r="S8" i="33"/>
  <c r="U658" i="27"/>
  <c r="T8" i="33"/>
  <c r="V658" i="27" s="1"/>
  <c r="U8" i="33"/>
  <c r="W658" i="27" s="1"/>
  <c r="V8" i="33"/>
  <c r="X658" i="27" s="1"/>
  <c r="W8" i="33"/>
  <c r="Y658" i="27" s="1"/>
  <c r="X8" i="33"/>
  <c r="Z658" i="27" s="1"/>
  <c r="Y8" i="33"/>
  <c r="AA658" i="27" s="1"/>
  <c r="Z8" i="33"/>
  <c r="AB658" i="27" s="1"/>
  <c r="D9" i="33"/>
  <c r="F659" i="27" s="1"/>
  <c r="E9" i="33"/>
  <c r="G659" i="27" s="1"/>
  <c r="F9" i="33"/>
  <c r="H659" i="27" s="1"/>
  <c r="G9" i="33"/>
  <c r="I659" i="27" s="1"/>
  <c r="H9" i="33"/>
  <c r="J659" i="27"/>
  <c r="I9" i="33"/>
  <c r="K659" i="27" s="1"/>
  <c r="J9" i="33"/>
  <c r="L659" i="27" s="1"/>
  <c r="K9" i="33"/>
  <c r="M659" i="27" s="1"/>
  <c r="L9" i="33"/>
  <c r="N659" i="27" s="1"/>
  <c r="M9" i="33"/>
  <c r="O659" i="27" s="1"/>
  <c r="N9" i="33"/>
  <c r="P659" i="27" s="1"/>
  <c r="O9" i="33"/>
  <c r="Q659" i="27" s="1"/>
  <c r="P9" i="33"/>
  <c r="R659" i="27"/>
  <c r="Q9" i="33"/>
  <c r="S659" i="27" s="1"/>
  <c r="R9" i="33"/>
  <c r="T659" i="27" s="1"/>
  <c r="S9" i="33"/>
  <c r="U659" i="27" s="1"/>
  <c r="T9" i="33"/>
  <c r="V659" i="27"/>
  <c r="U9" i="33"/>
  <c r="W659" i="27" s="1"/>
  <c r="V9" i="33"/>
  <c r="X659" i="27" s="1"/>
  <c r="W9" i="33"/>
  <c r="Y659" i="27" s="1"/>
  <c r="X9" i="33"/>
  <c r="Z659" i="27"/>
  <c r="Y9" i="33"/>
  <c r="AA659" i="27" s="1"/>
  <c r="Z9" i="33"/>
  <c r="AB659" i="27" s="1"/>
  <c r="D10" i="33"/>
  <c r="F660" i="27" s="1"/>
  <c r="E10" i="33"/>
  <c r="G660" i="27"/>
  <c r="F10" i="33"/>
  <c r="H660" i="27" s="1"/>
  <c r="G10" i="33"/>
  <c r="I660" i="27" s="1"/>
  <c r="H10" i="33"/>
  <c r="J660" i="27" s="1"/>
  <c r="I10" i="33"/>
  <c r="K660" i="27" s="1"/>
  <c r="J10" i="33"/>
  <c r="L660" i="27" s="1"/>
  <c r="K10" i="33"/>
  <c r="M660" i="27" s="1"/>
  <c r="L10" i="33"/>
  <c r="N660" i="27" s="1"/>
  <c r="M10" i="33"/>
  <c r="O660" i="27"/>
  <c r="N10" i="33"/>
  <c r="P660" i="27"/>
  <c r="O10" i="33"/>
  <c r="Q660" i="27" s="1"/>
  <c r="P10" i="33"/>
  <c r="R660" i="27" s="1"/>
  <c r="Q10" i="33"/>
  <c r="S660" i="27" s="1"/>
  <c r="R10" i="33"/>
  <c r="T660" i="27" s="1"/>
  <c r="S10" i="33"/>
  <c r="U660" i="27" s="1"/>
  <c r="T10" i="33"/>
  <c r="V660" i="27" s="1"/>
  <c r="U10" i="33"/>
  <c r="W660" i="27" s="1"/>
  <c r="V10" i="33"/>
  <c r="X660" i="27" s="1"/>
  <c r="W10" i="33"/>
  <c r="Y660" i="27" s="1"/>
  <c r="X10" i="33"/>
  <c r="Z660" i="27" s="1"/>
  <c r="Y10" i="33"/>
  <c r="AA660" i="27" s="1"/>
  <c r="Z10" i="33"/>
  <c r="AB660" i="27" s="1"/>
  <c r="D11" i="33"/>
  <c r="F661" i="27" s="1"/>
  <c r="E11" i="33"/>
  <c r="G661" i="27" s="1"/>
  <c r="F11" i="33"/>
  <c r="H661" i="27" s="1"/>
  <c r="G11" i="33"/>
  <c r="I661" i="27" s="1"/>
  <c r="H11" i="33"/>
  <c r="J661" i="27" s="1"/>
  <c r="I11" i="33"/>
  <c r="K661" i="27" s="1"/>
  <c r="J11" i="33"/>
  <c r="L661" i="27" s="1"/>
  <c r="K11" i="33"/>
  <c r="M661" i="27" s="1"/>
  <c r="L11" i="33"/>
  <c r="N661" i="27" s="1"/>
  <c r="M11" i="33"/>
  <c r="O661" i="27" s="1"/>
  <c r="N11" i="33"/>
  <c r="P661" i="27" s="1"/>
  <c r="O11" i="33"/>
  <c r="Q661" i="27"/>
  <c r="P11" i="33"/>
  <c r="R661" i="27" s="1"/>
  <c r="Q11" i="33"/>
  <c r="S661" i="27" s="1"/>
  <c r="R11" i="33"/>
  <c r="T661" i="27" s="1"/>
  <c r="S11" i="33"/>
  <c r="U661" i="27" s="1"/>
  <c r="T11" i="33"/>
  <c r="V661" i="27" s="1"/>
  <c r="U11" i="33"/>
  <c r="W661" i="27" s="1"/>
  <c r="V11" i="33"/>
  <c r="X661" i="27" s="1"/>
  <c r="W11" i="33"/>
  <c r="Y661" i="27"/>
  <c r="X11" i="33"/>
  <c r="Z661" i="27" s="1"/>
  <c r="Y11" i="33"/>
  <c r="AA661" i="27" s="1"/>
  <c r="Z11" i="33"/>
  <c r="AB661" i="27"/>
  <c r="D12" i="33"/>
  <c r="F662" i="27" s="1"/>
  <c r="E12" i="33"/>
  <c r="G662" i="27" s="1"/>
  <c r="F12" i="33"/>
  <c r="H662" i="27" s="1"/>
  <c r="G12" i="33"/>
  <c r="I662" i="27" s="1"/>
  <c r="H12" i="33"/>
  <c r="J662" i="27"/>
  <c r="I12" i="33"/>
  <c r="K662" i="27" s="1"/>
  <c r="J12" i="33"/>
  <c r="L662" i="27" s="1"/>
  <c r="K12" i="33"/>
  <c r="M662" i="27" s="1"/>
  <c r="L12" i="33"/>
  <c r="N662" i="27" s="1"/>
  <c r="M12" i="33"/>
  <c r="O662" i="27" s="1"/>
  <c r="N12" i="33"/>
  <c r="P662" i="27" s="1"/>
  <c r="O12" i="33"/>
  <c r="Q662" i="27"/>
  <c r="P12" i="33"/>
  <c r="R662" i="27" s="1"/>
  <c r="Q12" i="33"/>
  <c r="S662" i="27" s="1"/>
  <c r="R12" i="33"/>
  <c r="T662" i="27" s="1"/>
  <c r="S12" i="33"/>
  <c r="U662" i="27" s="1"/>
  <c r="T12" i="33"/>
  <c r="V662" i="27" s="1"/>
  <c r="U12" i="33"/>
  <c r="W662" i="27" s="1"/>
  <c r="V12" i="33"/>
  <c r="X662" i="27" s="1"/>
  <c r="W12" i="33"/>
  <c r="Y662" i="27" s="1"/>
  <c r="X12" i="33"/>
  <c r="Z662" i="27" s="1"/>
  <c r="Y12" i="33"/>
  <c r="AA662" i="27" s="1"/>
  <c r="Z12" i="33"/>
  <c r="AB662" i="27" s="1"/>
  <c r="D13" i="33"/>
  <c r="F663" i="27" s="1"/>
  <c r="E13" i="33"/>
  <c r="G663" i="27"/>
  <c r="F13" i="33"/>
  <c r="H663" i="27" s="1"/>
  <c r="G13" i="33"/>
  <c r="I663" i="27" s="1"/>
  <c r="H13" i="33"/>
  <c r="J663" i="27" s="1"/>
  <c r="I13" i="33"/>
  <c r="K663" i="27"/>
  <c r="J13" i="33"/>
  <c r="L663" i="27" s="1"/>
  <c r="K13" i="33"/>
  <c r="M663" i="27" s="1"/>
  <c r="L13" i="33"/>
  <c r="N663" i="27" s="1"/>
  <c r="M13" i="33"/>
  <c r="O663" i="27" s="1"/>
  <c r="N13" i="33"/>
  <c r="P663" i="27" s="1"/>
  <c r="O13" i="33"/>
  <c r="Q663" i="27" s="1"/>
  <c r="P13" i="33"/>
  <c r="R663" i="27"/>
  <c r="Q13" i="33"/>
  <c r="S663" i="27" s="1"/>
  <c r="R13" i="33"/>
  <c r="T663" i="27" s="1"/>
  <c r="S13" i="33"/>
  <c r="U663" i="27" s="1"/>
  <c r="T13" i="33"/>
  <c r="V663" i="27"/>
  <c r="U13" i="33"/>
  <c r="W663" i="27" s="1"/>
  <c r="V13" i="33"/>
  <c r="X663" i="27" s="1"/>
  <c r="W13" i="33"/>
  <c r="Y663" i="27" s="1"/>
  <c r="X13" i="33"/>
  <c r="Z663" i="27" s="1"/>
  <c r="Y13" i="33"/>
  <c r="AA663" i="27" s="1"/>
  <c r="Z13" i="33"/>
  <c r="AB663" i="27" s="1"/>
  <c r="D14" i="33"/>
  <c r="F664" i="27" s="1"/>
  <c r="E14" i="33"/>
  <c r="G664" i="27" s="1"/>
  <c r="F14" i="33"/>
  <c r="H664" i="27" s="1"/>
  <c r="G14" i="33"/>
  <c r="I664" i="27" s="1"/>
  <c r="H14" i="33"/>
  <c r="J664" i="27" s="1"/>
  <c r="I14" i="33"/>
  <c r="K664" i="27"/>
  <c r="J14" i="33"/>
  <c r="L664" i="27" s="1"/>
  <c r="K14" i="33"/>
  <c r="M664" i="27" s="1"/>
  <c r="L14" i="33"/>
  <c r="N664" i="27" s="1"/>
  <c r="M14" i="33"/>
  <c r="O664" i="27" s="1"/>
  <c r="N14" i="33"/>
  <c r="P664" i="27" s="1"/>
  <c r="O14" i="33"/>
  <c r="Q664" i="27"/>
  <c r="P14" i="33"/>
  <c r="R664" i="27" s="1"/>
  <c r="Q14" i="33"/>
  <c r="S664" i="27" s="1"/>
  <c r="R14" i="33"/>
  <c r="T664" i="27" s="1"/>
  <c r="S14" i="33"/>
  <c r="U664" i="27" s="1"/>
  <c r="T14" i="33"/>
  <c r="V664" i="27" s="1"/>
  <c r="U14" i="33"/>
  <c r="W664" i="27" s="1"/>
  <c r="V14" i="33"/>
  <c r="X664" i="27" s="1"/>
  <c r="W14" i="33"/>
  <c r="Y664" i="27"/>
  <c r="X14" i="33"/>
  <c r="Z664" i="27" s="1"/>
  <c r="Y14" i="33"/>
  <c r="AA664" i="27" s="1"/>
  <c r="Z14" i="33"/>
  <c r="AB664" i="27"/>
  <c r="D15" i="33"/>
  <c r="F665" i="27" s="1"/>
  <c r="E15" i="33"/>
  <c r="G665" i="27" s="1"/>
  <c r="F15" i="33"/>
  <c r="H665" i="27" s="1"/>
  <c r="G15" i="33"/>
  <c r="I665" i="27" s="1"/>
  <c r="H15" i="33"/>
  <c r="J665" i="27" s="1"/>
  <c r="I15" i="33"/>
  <c r="K665" i="27" s="1"/>
  <c r="J15" i="33"/>
  <c r="L665" i="27" s="1"/>
  <c r="K15" i="33"/>
  <c r="M665" i="27" s="1"/>
  <c r="L15" i="33"/>
  <c r="N665" i="27" s="1"/>
  <c r="M15" i="33"/>
  <c r="O665" i="27" s="1"/>
  <c r="N15" i="33"/>
  <c r="P665" i="27"/>
  <c r="O15" i="33"/>
  <c r="Q665" i="27" s="1"/>
  <c r="P15" i="33"/>
  <c r="R665" i="27" s="1"/>
  <c r="Q15" i="33"/>
  <c r="S665" i="27" s="1"/>
  <c r="R15" i="33"/>
  <c r="T665" i="27"/>
  <c r="S15" i="33"/>
  <c r="U665" i="27" s="1"/>
  <c r="T15" i="33"/>
  <c r="V665" i="27" s="1"/>
  <c r="U15" i="33"/>
  <c r="W665" i="27" s="1"/>
  <c r="V15" i="33"/>
  <c r="X665" i="27" s="1"/>
  <c r="W15" i="33"/>
  <c r="Y665" i="27" s="1"/>
  <c r="X15" i="33"/>
  <c r="Z665" i="27" s="1"/>
  <c r="Y15" i="33"/>
  <c r="AA665" i="27" s="1"/>
  <c r="Z15" i="33"/>
  <c r="AB665" i="27" s="1"/>
  <c r="D16" i="33"/>
  <c r="F666" i="27" s="1"/>
  <c r="E16" i="33"/>
  <c r="G666" i="27" s="1"/>
  <c r="F16" i="33"/>
  <c r="H666" i="27" s="1"/>
  <c r="G16" i="33"/>
  <c r="I666" i="27" s="1"/>
  <c r="H16" i="33"/>
  <c r="J666" i="27" s="1"/>
  <c r="I16" i="33"/>
  <c r="K666" i="27" s="1"/>
  <c r="J16" i="33"/>
  <c r="L666" i="27" s="1"/>
  <c r="K16" i="33"/>
  <c r="M666" i="27"/>
  <c r="L16" i="33"/>
  <c r="N666" i="27" s="1"/>
  <c r="M16" i="33"/>
  <c r="O666" i="27"/>
  <c r="N16" i="33"/>
  <c r="P666" i="27" s="1"/>
  <c r="O16" i="33"/>
  <c r="Q666" i="27" s="1"/>
  <c r="P16" i="33"/>
  <c r="R666" i="27" s="1"/>
  <c r="Q16" i="33"/>
  <c r="S666" i="27" s="1"/>
  <c r="R16" i="33"/>
  <c r="T666" i="27" s="1"/>
  <c r="S16" i="33"/>
  <c r="U666" i="27" s="1"/>
  <c r="T16" i="33"/>
  <c r="V666" i="27" s="1"/>
  <c r="U16" i="33"/>
  <c r="W666" i="27"/>
  <c r="V16" i="33"/>
  <c r="X666" i="27" s="1"/>
  <c r="W16" i="33"/>
  <c r="Y666" i="27" s="1"/>
  <c r="X16" i="33"/>
  <c r="Z666" i="27"/>
  <c r="Y16" i="33"/>
  <c r="AA666" i="27" s="1"/>
  <c r="Z16" i="33"/>
  <c r="AB666" i="27" s="1"/>
  <c r="D17" i="33"/>
  <c r="F667" i="27"/>
  <c r="E17" i="33"/>
  <c r="G667" i="27" s="1"/>
  <c r="F17" i="33"/>
  <c r="H667" i="27"/>
  <c r="G17" i="33"/>
  <c r="I667" i="27" s="1"/>
  <c r="H17" i="33"/>
  <c r="J667" i="27" s="1"/>
  <c r="I17" i="33"/>
  <c r="K667" i="27"/>
  <c r="J17" i="33"/>
  <c r="L667" i="27" s="1"/>
  <c r="K17" i="33"/>
  <c r="M667" i="27" s="1"/>
  <c r="L17" i="33"/>
  <c r="N667" i="27"/>
  <c r="M17" i="33"/>
  <c r="O667" i="27"/>
  <c r="N17" i="33"/>
  <c r="P667" i="27" s="1"/>
  <c r="O17" i="33"/>
  <c r="Q667" i="27" s="1"/>
  <c r="P17" i="33"/>
  <c r="R667" i="27" s="1"/>
  <c r="Q17" i="33"/>
  <c r="S667" i="27" s="1"/>
  <c r="R17" i="33"/>
  <c r="T667" i="27" s="1"/>
  <c r="S17" i="33"/>
  <c r="U667" i="27" s="1"/>
  <c r="T17" i="33"/>
  <c r="V667" i="27" s="1"/>
  <c r="U17" i="33"/>
  <c r="W667" i="27"/>
  <c r="V17" i="33"/>
  <c r="X667" i="27" s="1"/>
  <c r="W17" i="33"/>
  <c r="Y667" i="27" s="1"/>
  <c r="X17" i="33"/>
  <c r="Z667" i="27" s="1"/>
  <c r="Y17" i="33"/>
  <c r="AA667" i="27" s="1"/>
  <c r="Z17" i="33"/>
  <c r="AB667" i="27" s="1"/>
  <c r="D18" i="33"/>
  <c r="F668" i="27" s="1"/>
  <c r="E18" i="33"/>
  <c r="G668" i="27" s="1"/>
  <c r="F18" i="33"/>
  <c r="H668" i="27" s="1"/>
  <c r="G18" i="33"/>
  <c r="I668" i="27"/>
  <c r="H18" i="33"/>
  <c r="J668" i="27" s="1"/>
  <c r="I18" i="33"/>
  <c r="K668" i="27" s="1"/>
  <c r="J18" i="33"/>
  <c r="L668" i="27" s="1"/>
  <c r="K18" i="33"/>
  <c r="M668" i="27" s="1"/>
  <c r="L18" i="33"/>
  <c r="N668" i="27" s="1"/>
  <c r="M18" i="33"/>
  <c r="O668" i="27" s="1"/>
  <c r="N18" i="33"/>
  <c r="P668" i="27" s="1"/>
  <c r="O18" i="33"/>
  <c r="Q668" i="27" s="1"/>
  <c r="P18" i="33"/>
  <c r="R668" i="27" s="1"/>
  <c r="Q18" i="33"/>
  <c r="S668" i="27" s="1"/>
  <c r="R18" i="33"/>
  <c r="T668" i="27"/>
  <c r="S18" i="33"/>
  <c r="U668" i="27" s="1"/>
  <c r="T18" i="33"/>
  <c r="V668" i="27" s="1"/>
  <c r="U18" i="33"/>
  <c r="W668" i="27" s="1"/>
  <c r="V18" i="33"/>
  <c r="X668" i="27"/>
  <c r="W18" i="33"/>
  <c r="Y668" i="27" s="1"/>
  <c r="X18" i="33"/>
  <c r="Z668" i="27" s="1"/>
  <c r="Y18" i="33"/>
  <c r="AA668" i="27" s="1"/>
  <c r="Z18" i="33"/>
  <c r="AB668" i="27" s="1"/>
  <c r="D19" i="33"/>
  <c r="F669" i="27" s="1"/>
  <c r="E19" i="33"/>
  <c r="G669" i="27" s="1"/>
  <c r="F19" i="33"/>
  <c r="H669" i="27"/>
  <c r="G19" i="33"/>
  <c r="I669" i="27" s="1"/>
  <c r="H19" i="33"/>
  <c r="J669" i="27" s="1"/>
  <c r="I19" i="33"/>
  <c r="K669" i="27" s="1"/>
  <c r="J19" i="33"/>
  <c r="L669" i="27"/>
  <c r="K19" i="33"/>
  <c r="M669" i="27" s="1"/>
  <c r="L19" i="33"/>
  <c r="N669" i="27" s="1"/>
  <c r="M19" i="33"/>
  <c r="O669" i="27" s="1"/>
  <c r="N19" i="33"/>
  <c r="P669" i="27" s="1"/>
  <c r="O19" i="33"/>
  <c r="Q669" i="27" s="1"/>
  <c r="P19" i="33"/>
  <c r="R669" i="27" s="1"/>
  <c r="Q19" i="33"/>
  <c r="S669" i="27" s="1"/>
  <c r="R19" i="33"/>
  <c r="T669" i="27" s="1"/>
  <c r="S19" i="33"/>
  <c r="U669" i="27" s="1"/>
  <c r="T19" i="33"/>
  <c r="V669" i="27" s="1"/>
  <c r="U19" i="33"/>
  <c r="W669" i="27" s="1"/>
  <c r="V19" i="33"/>
  <c r="X669" i="27"/>
  <c r="W19" i="33"/>
  <c r="Y669" i="27" s="1"/>
  <c r="X19" i="33"/>
  <c r="Z669" i="27" s="1"/>
  <c r="Y19" i="33"/>
  <c r="AA669" i="27" s="1"/>
  <c r="Z19" i="33"/>
  <c r="AB669" i="27" s="1"/>
  <c r="D20" i="33"/>
  <c r="F670" i="27" s="1"/>
  <c r="E20" i="33"/>
  <c r="G670" i="27"/>
  <c r="F20" i="33"/>
  <c r="H670" i="27" s="1"/>
  <c r="G20" i="33"/>
  <c r="I670" i="27" s="1"/>
  <c r="H20" i="33"/>
  <c r="J670" i="27" s="1"/>
  <c r="I20" i="33"/>
  <c r="K670" i="27" s="1"/>
  <c r="J20" i="33"/>
  <c r="L670" i="27" s="1"/>
  <c r="K20" i="33"/>
  <c r="M670" i="27" s="1"/>
  <c r="L20" i="33"/>
  <c r="N670" i="27" s="1"/>
  <c r="M20" i="33"/>
  <c r="O670" i="27"/>
  <c r="N20" i="33"/>
  <c r="P670" i="27" s="1"/>
  <c r="O20" i="33"/>
  <c r="Q670" i="27" s="1"/>
  <c r="P20" i="33"/>
  <c r="R670" i="27"/>
  <c r="Q20" i="33"/>
  <c r="S670" i="27" s="1"/>
  <c r="R20" i="33"/>
  <c r="T670" i="27" s="1"/>
  <c r="S20" i="33"/>
  <c r="U670" i="27" s="1"/>
  <c r="T20" i="33"/>
  <c r="V670" i="27" s="1"/>
  <c r="U20" i="33"/>
  <c r="W670" i="27" s="1"/>
  <c r="V20" i="33"/>
  <c r="X670" i="27" s="1"/>
  <c r="W20" i="33"/>
  <c r="Y670" i="27" s="1"/>
  <c r="X20" i="33"/>
  <c r="Z670" i="27" s="1"/>
  <c r="Y20" i="33"/>
  <c r="AA670" i="27" s="1"/>
  <c r="Z20" i="33"/>
  <c r="AB670" i="27" s="1"/>
  <c r="D21" i="33"/>
  <c r="F671" i="27"/>
  <c r="E21" i="33"/>
  <c r="G671" i="27" s="1"/>
  <c r="F21" i="33"/>
  <c r="H671" i="27" s="1"/>
  <c r="G21" i="33"/>
  <c r="I671" i="27" s="1"/>
  <c r="H21" i="33"/>
  <c r="J671" i="27"/>
  <c r="I21" i="33"/>
  <c r="K671" i="27" s="1"/>
  <c r="J21" i="33"/>
  <c r="L671" i="27" s="1"/>
  <c r="K21" i="33"/>
  <c r="M671" i="27" s="1"/>
  <c r="L21" i="33"/>
  <c r="N671" i="27" s="1"/>
  <c r="M21" i="33"/>
  <c r="O671" i="27" s="1"/>
  <c r="N21" i="33"/>
  <c r="P671" i="27" s="1"/>
  <c r="O21" i="33"/>
  <c r="Q671" i="27" s="1"/>
  <c r="P21" i="33"/>
  <c r="R671" i="27" s="1"/>
  <c r="Q21" i="33"/>
  <c r="S671" i="27" s="1"/>
  <c r="R21" i="33"/>
  <c r="T671" i="27" s="1"/>
  <c r="S21" i="33"/>
  <c r="U671" i="27" s="1"/>
  <c r="T21" i="33"/>
  <c r="V671" i="27" s="1"/>
  <c r="U21" i="33"/>
  <c r="W671" i="27" s="1"/>
  <c r="V21" i="33"/>
  <c r="X671" i="27" s="1"/>
  <c r="W21" i="33"/>
  <c r="Y671" i="27" s="1"/>
  <c r="X21" i="33"/>
  <c r="Z671" i="27"/>
  <c r="Y21" i="33"/>
  <c r="AA671" i="27" s="1"/>
  <c r="Z21" i="33"/>
  <c r="AB671" i="27"/>
  <c r="D22" i="33"/>
  <c r="F672" i="27" s="1"/>
  <c r="E22" i="33"/>
  <c r="G672" i="27" s="1"/>
  <c r="F22" i="33"/>
  <c r="H672" i="27" s="1"/>
  <c r="G22" i="33"/>
  <c r="I672" i="27" s="1"/>
  <c r="H22" i="33"/>
  <c r="J672" i="27" s="1"/>
  <c r="I22" i="33"/>
  <c r="K672" i="27" s="1"/>
  <c r="J22" i="33"/>
  <c r="L672" i="27" s="1"/>
  <c r="K22" i="33"/>
  <c r="M672" i="27"/>
  <c r="L22" i="33"/>
  <c r="N672" i="27" s="1"/>
  <c r="M22" i="33"/>
  <c r="O672" i="27" s="1"/>
  <c r="N22" i="33"/>
  <c r="P672" i="27"/>
  <c r="O22" i="33"/>
  <c r="Q672" i="27" s="1"/>
  <c r="P22" i="33"/>
  <c r="R672" i="27" s="1"/>
  <c r="Q22" i="33"/>
  <c r="S672" i="27"/>
  <c r="R22" i="33"/>
  <c r="T672" i="27" s="1"/>
  <c r="S22" i="33"/>
  <c r="U672" i="27"/>
  <c r="T22" i="33"/>
  <c r="V672" i="27" s="1"/>
  <c r="U22" i="33"/>
  <c r="W672" i="27" s="1"/>
  <c r="V22" i="33"/>
  <c r="X672" i="27"/>
  <c r="W22" i="33"/>
  <c r="Y672" i="27" s="1"/>
  <c r="X22" i="33"/>
  <c r="Z672" i="27" s="1"/>
  <c r="Y22" i="33"/>
  <c r="AA672" i="27"/>
  <c r="Z22" i="33"/>
  <c r="AB672" i="27"/>
  <c r="D23" i="33"/>
  <c r="F673" i="27" s="1"/>
  <c r="E23" i="33"/>
  <c r="G673" i="27" s="1"/>
  <c r="F23" i="33"/>
  <c r="H673" i="27" s="1"/>
  <c r="G23" i="33"/>
  <c r="I673" i="27" s="1"/>
  <c r="H23" i="33"/>
  <c r="J673" i="27" s="1"/>
  <c r="I23" i="33"/>
  <c r="K673" i="27" s="1"/>
  <c r="J23" i="33"/>
  <c r="L673" i="27" s="1"/>
  <c r="K23" i="33"/>
  <c r="M673" i="27"/>
  <c r="L23" i="33"/>
  <c r="N673" i="27" s="1"/>
  <c r="M23" i="33"/>
  <c r="O673" i="27" s="1"/>
  <c r="N23" i="33"/>
  <c r="P673" i="27" s="1"/>
  <c r="O23" i="33"/>
  <c r="Q673" i="27" s="1"/>
  <c r="P23" i="33"/>
  <c r="R673" i="27" s="1"/>
  <c r="Q23" i="33"/>
  <c r="S673" i="27" s="1"/>
  <c r="R23" i="33"/>
  <c r="T673" i="27" s="1"/>
  <c r="S23" i="33"/>
  <c r="U673" i="27" s="1"/>
  <c r="T23" i="33"/>
  <c r="V673" i="27"/>
  <c r="U23" i="33"/>
  <c r="W673" i="27" s="1"/>
  <c r="V23" i="33"/>
  <c r="X673" i="27" s="1"/>
  <c r="W23" i="33"/>
  <c r="Y673" i="27" s="1"/>
  <c r="X23" i="33"/>
  <c r="Z673" i="27" s="1"/>
  <c r="Y23" i="33"/>
  <c r="AA673" i="27" s="1"/>
  <c r="Z23" i="33"/>
  <c r="AB673" i="27" s="1"/>
  <c r="D24" i="33"/>
  <c r="F674" i="27" s="1"/>
  <c r="E24" i="33"/>
  <c r="G674" i="27" s="1"/>
  <c r="F24" i="33"/>
  <c r="H674" i="27" s="1"/>
  <c r="G24" i="33"/>
  <c r="I674" i="27" s="1"/>
  <c r="H24" i="33"/>
  <c r="J674" i="27"/>
  <c r="I24" i="33"/>
  <c r="K674" i="27" s="1"/>
  <c r="J24" i="33"/>
  <c r="L674" i="27" s="1"/>
  <c r="K24" i="33"/>
  <c r="M674" i="27" s="1"/>
  <c r="L24" i="33"/>
  <c r="N674" i="27"/>
  <c r="M24" i="33"/>
  <c r="O674" i="27" s="1"/>
  <c r="N24" i="33"/>
  <c r="P674" i="27" s="1"/>
  <c r="O24" i="33"/>
  <c r="Q674" i="27" s="1"/>
  <c r="P24" i="33"/>
  <c r="R674" i="27" s="1"/>
  <c r="Q24" i="33"/>
  <c r="S674" i="27" s="1"/>
  <c r="R24" i="33"/>
  <c r="T674" i="27" s="1"/>
  <c r="S24" i="33"/>
  <c r="U674" i="27"/>
  <c r="T24" i="33"/>
  <c r="V674" i="27" s="1"/>
  <c r="U24" i="33"/>
  <c r="W674" i="27" s="1"/>
  <c r="V24" i="33"/>
  <c r="X674" i="27" s="1"/>
  <c r="W24" i="33"/>
  <c r="Y674" i="27"/>
  <c r="X24" i="33"/>
  <c r="Z674" i="27" s="1"/>
  <c r="Y24" i="33"/>
  <c r="AA674" i="27" s="1"/>
  <c r="Z24" i="33"/>
  <c r="AB674" i="27" s="1"/>
  <c r="D25" i="33"/>
  <c r="F675" i="27" s="1"/>
  <c r="E25" i="33"/>
  <c r="G675" i="27" s="1"/>
  <c r="F25" i="33"/>
  <c r="H675" i="27" s="1"/>
  <c r="G25" i="33"/>
  <c r="I675" i="27" s="1"/>
  <c r="H25" i="33"/>
  <c r="J675" i="27" s="1"/>
  <c r="I25" i="33"/>
  <c r="K675" i="27" s="1"/>
  <c r="J25" i="33"/>
  <c r="L675" i="27" s="1"/>
  <c r="K25" i="33"/>
  <c r="M675" i="27" s="1"/>
  <c r="L25" i="33"/>
  <c r="N675" i="27"/>
  <c r="M25" i="33"/>
  <c r="O675" i="27" s="1"/>
  <c r="N25" i="33"/>
  <c r="P675" i="27" s="1"/>
  <c r="O25" i="33"/>
  <c r="Q675" i="27" s="1"/>
  <c r="P25" i="33"/>
  <c r="R675" i="27" s="1"/>
  <c r="Q25" i="33"/>
  <c r="S675" i="27" s="1"/>
  <c r="R25" i="33"/>
  <c r="T675" i="27"/>
  <c r="S25" i="33"/>
  <c r="U675" i="27" s="1"/>
  <c r="T25" i="33"/>
  <c r="V675" i="27" s="1"/>
  <c r="U25" i="33"/>
  <c r="W675" i="27" s="1"/>
  <c r="V25" i="33"/>
  <c r="X675" i="27" s="1"/>
  <c r="W25" i="33"/>
  <c r="Y675" i="27" s="1"/>
  <c r="X25" i="33"/>
  <c r="Z675" i="27" s="1"/>
  <c r="Y25" i="33"/>
  <c r="AA675" i="27" s="1"/>
  <c r="Z25" i="33"/>
  <c r="AB675" i="27"/>
  <c r="D26" i="33"/>
  <c r="F676" i="27" s="1"/>
  <c r="E26" i="33"/>
  <c r="G676" i="27" s="1"/>
  <c r="F26" i="33"/>
  <c r="H676" i="27"/>
  <c r="G26" i="33"/>
  <c r="I676" i="27" s="1"/>
  <c r="H26" i="33"/>
  <c r="J676" i="27" s="1"/>
  <c r="I26" i="33"/>
  <c r="K676" i="27" s="1"/>
  <c r="J26" i="33"/>
  <c r="L676" i="27" s="1"/>
  <c r="K26" i="33"/>
  <c r="M676" i="27" s="1"/>
  <c r="L26" i="33"/>
  <c r="N676" i="27" s="1"/>
  <c r="M26" i="33"/>
  <c r="O676" i="27" s="1"/>
  <c r="N26" i="33"/>
  <c r="P676" i="27" s="1"/>
  <c r="O26" i="33"/>
  <c r="Q676" i="27" s="1"/>
  <c r="P26" i="33"/>
  <c r="R676" i="27" s="1"/>
  <c r="Q26" i="33"/>
  <c r="S676" i="27"/>
  <c r="R26" i="33"/>
  <c r="T676" i="27" s="1"/>
  <c r="S26" i="33"/>
  <c r="U676" i="27" s="1"/>
  <c r="T26" i="33"/>
  <c r="V676" i="27" s="1"/>
  <c r="U26" i="33"/>
  <c r="W676" i="27"/>
  <c r="V26" i="33"/>
  <c r="X676" i="27" s="1"/>
  <c r="W26" i="33"/>
  <c r="Y676" i="27" s="1"/>
  <c r="X26" i="33"/>
  <c r="Z676" i="27" s="1"/>
  <c r="Y26" i="33"/>
  <c r="AA676" i="27" s="1"/>
  <c r="Z26" i="33"/>
  <c r="AB676" i="27" s="1"/>
  <c r="D27" i="33"/>
  <c r="F677" i="27" s="1"/>
  <c r="E27" i="33"/>
  <c r="G677" i="27" s="1"/>
  <c r="F27" i="33"/>
  <c r="H677" i="27" s="1"/>
  <c r="G27" i="33"/>
  <c r="I677" i="27" s="1"/>
  <c r="H27" i="33"/>
  <c r="J677" i="27" s="1"/>
  <c r="I27" i="33"/>
  <c r="K677" i="27" s="1"/>
  <c r="J27" i="33"/>
  <c r="L677" i="27" s="1"/>
  <c r="K27" i="33"/>
  <c r="M677" i="27" s="1"/>
  <c r="L27" i="33"/>
  <c r="N677" i="27" s="1"/>
  <c r="M27" i="33"/>
  <c r="O677" i="27" s="1"/>
  <c r="N27" i="33"/>
  <c r="P677" i="27"/>
  <c r="O27" i="33"/>
  <c r="Q677" i="27" s="1"/>
  <c r="P27" i="33"/>
  <c r="R677" i="27"/>
  <c r="Q27" i="33"/>
  <c r="S677" i="27" s="1"/>
  <c r="R27" i="33"/>
  <c r="T677" i="27" s="1"/>
  <c r="S27" i="33"/>
  <c r="U677" i="27" s="1"/>
  <c r="T27" i="33"/>
  <c r="V677" i="27" s="1"/>
  <c r="U27" i="33"/>
  <c r="W677" i="27" s="1"/>
  <c r="V27" i="33"/>
  <c r="X677" i="27" s="1"/>
  <c r="W27" i="33"/>
  <c r="Y677" i="27" s="1"/>
  <c r="X27" i="33"/>
  <c r="Z677" i="27"/>
  <c r="Y27" i="33"/>
  <c r="AA677" i="27" s="1"/>
  <c r="Z27" i="33"/>
  <c r="AB677" i="27" s="1"/>
  <c r="D28" i="33"/>
  <c r="F678" i="27"/>
  <c r="E28" i="33"/>
  <c r="G678" i="27" s="1"/>
  <c r="F28" i="33"/>
  <c r="H678" i="27" s="1"/>
  <c r="G28" i="33"/>
  <c r="I678" i="27"/>
  <c r="H28" i="33"/>
  <c r="J678" i="27" s="1"/>
  <c r="I28" i="33"/>
  <c r="K678" i="27"/>
  <c r="J28" i="33"/>
  <c r="L678" i="27" s="1"/>
  <c r="K28" i="33"/>
  <c r="M678" i="27" s="1"/>
  <c r="L28" i="33"/>
  <c r="N678" i="27"/>
  <c r="M28" i="33"/>
  <c r="O678" i="27" s="1"/>
  <c r="N28" i="33"/>
  <c r="P678" i="27" s="1"/>
  <c r="O28" i="33"/>
  <c r="Q678" i="27"/>
  <c r="P28" i="33"/>
  <c r="R678" i="27"/>
  <c r="Q28" i="33"/>
  <c r="S678" i="27" s="1"/>
  <c r="R28" i="33"/>
  <c r="T678" i="27" s="1"/>
  <c r="S28" i="33"/>
  <c r="U678" i="27" s="1"/>
  <c r="T28" i="33"/>
  <c r="V678" i="27" s="1"/>
  <c r="U28" i="33"/>
  <c r="W678" i="27" s="1"/>
  <c r="V28" i="33"/>
  <c r="X678" i="27" s="1"/>
  <c r="W28" i="33"/>
  <c r="Y678" i="27" s="1"/>
  <c r="X28" i="33"/>
  <c r="Z678" i="27"/>
  <c r="Y28" i="33"/>
  <c r="AA678" i="27" s="1"/>
  <c r="Z28" i="33"/>
  <c r="AB678" i="27" s="1"/>
  <c r="C28" i="33"/>
  <c r="E678" i="27" s="1"/>
  <c r="C27" i="33"/>
  <c r="E677" i="27" s="1"/>
  <c r="C26" i="33"/>
  <c r="E676" i="27" s="1"/>
  <c r="C25" i="33"/>
  <c r="E675" i="27" s="1"/>
  <c r="C24" i="33"/>
  <c r="E674" i="27" s="1"/>
  <c r="C23" i="33"/>
  <c r="E673" i="27" s="1"/>
  <c r="C22" i="33"/>
  <c r="E672" i="27"/>
  <c r="C21" i="33"/>
  <c r="E671" i="27" s="1"/>
  <c r="C20" i="33"/>
  <c r="E670" i="27" s="1"/>
  <c r="C19" i="33"/>
  <c r="E669" i="27" s="1"/>
  <c r="C18" i="33"/>
  <c r="E668" i="27" s="1"/>
  <c r="C17" i="33"/>
  <c r="E667" i="27" s="1"/>
  <c r="C16" i="33"/>
  <c r="E666" i="27" s="1"/>
  <c r="C15" i="33"/>
  <c r="E665" i="27" s="1"/>
  <c r="C14" i="33"/>
  <c r="E664" i="27" s="1"/>
  <c r="C13" i="33"/>
  <c r="E663" i="27" s="1"/>
  <c r="C12" i="33"/>
  <c r="E662" i="27" s="1"/>
  <c r="C11" i="33"/>
  <c r="E661" i="27"/>
  <c r="C10" i="33"/>
  <c r="E660" i="27" s="1"/>
  <c r="C9" i="33"/>
  <c r="E659" i="27" s="1"/>
  <c r="C8" i="33"/>
  <c r="E658" i="27" s="1"/>
  <c r="C7" i="33"/>
  <c r="E657" i="27"/>
  <c r="C6" i="33"/>
  <c r="E656" i="27" s="1"/>
  <c r="C5" i="33"/>
  <c r="E655" i="27" s="1"/>
  <c r="D685" i="27"/>
  <c r="D686" i="27"/>
  <c r="D836" i="27"/>
  <c r="D845" i="27"/>
  <c r="D846" i="27"/>
  <c r="D828" i="27"/>
  <c r="D788" i="27"/>
  <c r="D733" i="27"/>
  <c r="D734" i="27"/>
  <c r="D727" i="27"/>
  <c r="D724" i="27"/>
  <c r="D717" i="27"/>
  <c r="D722" i="27"/>
  <c r="D723" i="27"/>
  <c r="D715" i="27"/>
  <c r="D812" i="27"/>
  <c r="D787" i="27"/>
  <c r="D754" i="27"/>
  <c r="D786" i="27"/>
  <c r="D790" i="27"/>
  <c r="D761" i="27"/>
  <c r="D777" i="27"/>
  <c r="D793" i="27"/>
  <c r="D789" i="27"/>
  <c r="D655" i="27"/>
  <c r="I1" i="31"/>
  <c r="H1" i="31"/>
  <c r="G1" i="31"/>
  <c r="D35" i="31" s="1"/>
  <c r="AO1" i="31"/>
  <c r="AL1" i="31"/>
  <c r="AI1" i="31"/>
  <c r="AF1" i="31"/>
  <c r="AC1" i="31"/>
  <c r="Z1" i="31"/>
  <c r="W1" i="31"/>
  <c r="T1" i="31"/>
  <c r="Q1" i="31"/>
  <c r="N1" i="31"/>
  <c r="K1" i="31"/>
  <c r="D89" i="31"/>
  <c r="D19" i="31"/>
  <c r="AP1" i="31"/>
  <c r="AN1" i="31"/>
  <c r="AM1" i="31"/>
  <c r="AK1" i="31"/>
  <c r="AJ1" i="31"/>
  <c r="AH1" i="31"/>
  <c r="AG1" i="31"/>
  <c r="AE1" i="31"/>
  <c r="AD1" i="31"/>
  <c r="AB1" i="31"/>
  <c r="AA1" i="31"/>
  <c r="Y1" i="31"/>
  <c r="X1" i="31"/>
  <c r="V1" i="31"/>
  <c r="U1" i="31"/>
  <c r="S1" i="31"/>
  <c r="R1" i="31"/>
  <c r="P1" i="31"/>
  <c r="O1" i="31"/>
  <c r="M1" i="31"/>
  <c r="L1" i="31"/>
  <c r="J1" i="31"/>
  <c r="C11" i="31"/>
  <c r="C32" i="31"/>
  <c r="C36" i="31"/>
  <c r="C50" i="31"/>
  <c r="C56" i="31"/>
  <c r="C64" i="31"/>
  <c r="C72" i="31"/>
  <c r="C82" i="31"/>
  <c r="C83" i="31"/>
  <c r="C92" i="31"/>
  <c r="C93" i="31"/>
  <c r="C104" i="31"/>
  <c r="C116" i="31"/>
  <c r="C117" i="31"/>
  <c r="C128" i="31"/>
  <c r="C136" i="31"/>
  <c r="C146" i="31"/>
  <c r="C147" i="31"/>
  <c r="C154" i="31"/>
  <c r="C156" i="31"/>
  <c r="C163" i="31"/>
  <c r="C164" i="31"/>
  <c r="C173" i="31"/>
  <c r="C174" i="31"/>
  <c r="C4" i="31"/>
  <c r="C19" i="31"/>
  <c r="C20" i="31"/>
  <c r="C21" i="31"/>
  <c r="C22" i="31"/>
  <c r="C24" i="31"/>
  <c r="C25" i="31"/>
  <c r="C26" i="31"/>
  <c r="C27" i="31"/>
  <c r="C33" i="31"/>
  <c r="C34" i="31"/>
  <c r="C35" i="31"/>
  <c r="C37" i="31"/>
  <c r="C38" i="31"/>
  <c r="C40" i="31"/>
  <c r="C41" i="31"/>
  <c r="C42" i="31"/>
  <c r="C45" i="31"/>
  <c r="C46" i="31"/>
  <c r="C48" i="31"/>
  <c r="C49" i="31"/>
  <c r="C51" i="31"/>
  <c r="C52" i="31"/>
  <c r="C55" i="31"/>
  <c r="C58" i="31"/>
  <c r="C59" i="31"/>
  <c r="C60" i="31"/>
  <c r="C61" i="31"/>
  <c r="C63" i="31"/>
  <c r="C66" i="31"/>
  <c r="C67" i="31"/>
  <c r="C68" i="31"/>
  <c r="C69" i="31"/>
  <c r="C70" i="31"/>
  <c r="C71" i="31"/>
  <c r="C76" i="31"/>
  <c r="C77" i="31"/>
  <c r="C78" i="31"/>
  <c r="C79" i="31"/>
  <c r="C80" i="31"/>
  <c r="C84" i="31"/>
  <c r="C85" i="31"/>
  <c r="C86" i="31"/>
  <c r="C90" i="31"/>
  <c r="C91" i="31"/>
  <c r="C94" i="31"/>
  <c r="C95" i="31"/>
  <c r="C96" i="31"/>
  <c r="C102" i="31"/>
  <c r="C103" i="31"/>
  <c r="C106" i="31"/>
  <c r="C107" i="31"/>
  <c r="C108" i="31"/>
  <c r="C109" i="31"/>
  <c r="C110" i="31"/>
  <c r="C115" i="31"/>
  <c r="C118" i="31"/>
  <c r="C119" i="31"/>
  <c r="C120" i="31"/>
  <c r="C122" i="31"/>
  <c r="C123" i="31"/>
  <c r="C130" i="31"/>
  <c r="C131" i="31"/>
  <c r="C132" i="31"/>
  <c r="C133" i="31"/>
  <c r="C134" i="31"/>
  <c r="C135" i="31"/>
  <c r="C138" i="31"/>
  <c r="C139" i="31"/>
  <c r="C140" i="31"/>
  <c r="C143" i="31"/>
  <c r="C144" i="31"/>
  <c r="C148" i="31"/>
  <c r="C149" i="31"/>
  <c r="C150" i="31"/>
  <c r="C151" i="31"/>
  <c r="C152" i="31"/>
  <c r="C157" i="31"/>
  <c r="C158" i="31"/>
  <c r="C159" i="31"/>
  <c r="C160" i="31"/>
  <c r="C162" i="31"/>
  <c r="C165" i="31"/>
  <c r="C166" i="31"/>
  <c r="C170" i="31"/>
  <c r="C171" i="31"/>
  <c r="C172" i="31"/>
  <c r="C175" i="31"/>
  <c r="C176" i="31"/>
  <c r="C178" i="31"/>
  <c r="C179" i="31"/>
  <c r="C6" i="31"/>
  <c r="C8" i="31"/>
  <c r="C9" i="31"/>
  <c r="C10" i="31"/>
  <c r="C12" i="31"/>
  <c r="C13" i="31"/>
  <c r="C14" i="31"/>
  <c r="C16" i="31"/>
  <c r="C17" i="31"/>
  <c r="C3" i="31"/>
  <c r="C7" i="30"/>
  <c r="C9" i="30"/>
  <c r="C10" i="30"/>
  <c r="C12" i="30"/>
  <c r="C13" i="30"/>
  <c r="C15" i="30"/>
  <c r="C17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6" i="30"/>
  <c r="C37" i="30"/>
  <c r="C38" i="30"/>
  <c r="C39" i="30"/>
  <c r="C41" i="30"/>
  <c r="C42" i="30"/>
  <c r="C44" i="30"/>
  <c r="C45" i="30"/>
  <c r="C49" i="30"/>
  <c r="C50" i="30"/>
  <c r="C52" i="30"/>
  <c r="C53" i="30"/>
  <c r="C54" i="30"/>
  <c r="C55" i="30"/>
  <c r="C59" i="30"/>
  <c r="C60" i="30"/>
  <c r="C62" i="30"/>
  <c r="C63" i="30"/>
  <c r="C64" i="30"/>
  <c r="C67" i="30"/>
  <c r="C68" i="30"/>
  <c r="C70" i="30"/>
  <c r="C71" i="30"/>
  <c r="C72" i="30"/>
  <c r="C73" i="30"/>
  <c r="C75" i="30"/>
  <c r="C76" i="30"/>
  <c r="C79" i="30"/>
  <c r="C80" i="30"/>
  <c r="C81" i="30"/>
  <c r="C83" i="30"/>
  <c r="C84" i="30"/>
  <c r="C86" i="30"/>
  <c r="C87" i="30"/>
  <c r="C88" i="30"/>
  <c r="C89" i="30"/>
  <c r="C92" i="30"/>
  <c r="C94" i="30"/>
  <c r="C95" i="30"/>
  <c r="C96" i="30"/>
  <c r="C97" i="30"/>
  <c r="C99" i="30"/>
  <c r="C100" i="30"/>
  <c r="C105" i="30"/>
  <c r="C107" i="30"/>
  <c r="C108" i="30"/>
  <c r="C110" i="30"/>
  <c r="C111" i="30"/>
  <c r="C112" i="30"/>
  <c r="C113" i="30"/>
  <c r="C118" i="30"/>
  <c r="C119" i="30"/>
  <c r="C120" i="30"/>
  <c r="C121" i="30"/>
  <c r="C123" i="30"/>
  <c r="C124" i="30"/>
  <c r="C125" i="30"/>
  <c r="C126" i="30"/>
  <c r="C131" i="30"/>
  <c r="C132" i="30"/>
  <c r="C134" i="30"/>
  <c r="C135" i="30"/>
  <c r="C136" i="30"/>
  <c r="C137" i="30"/>
  <c r="C139" i="30"/>
  <c r="C140" i="30"/>
  <c r="C142" i="30"/>
  <c r="C143" i="30"/>
  <c r="C147" i="30"/>
  <c r="C148" i="30"/>
  <c r="C150" i="30"/>
  <c r="C151" i="30"/>
  <c r="C152" i="30"/>
  <c r="C153" i="30"/>
  <c r="C155" i="30"/>
  <c r="C156" i="30"/>
  <c r="C159" i="30"/>
  <c r="C160" i="30"/>
  <c r="C161" i="30"/>
  <c r="C163" i="30"/>
  <c r="C164" i="30"/>
  <c r="C166" i="30"/>
  <c r="C167" i="30"/>
  <c r="C168" i="30"/>
  <c r="C169" i="30"/>
  <c r="C172" i="30"/>
  <c r="C174" i="30"/>
  <c r="C175" i="30"/>
  <c r="C176" i="30"/>
  <c r="C177" i="30"/>
  <c r="C179" i="30"/>
  <c r="C180" i="30"/>
  <c r="C182" i="30"/>
  <c r="C4" i="30"/>
  <c r="G1" i="30"/>
  <c r="H1" i="30"/>
  <c r="I1" i="30"/>
  <c r="J1" i="30"/>
  <c r="K1" i="30"/>
  <c r="L1" i="30"/>
  <c r="M1" i="30"/>
  <c r="N1" i="30"/>
  <c r="O1" i="30"/>
  <c r="P1" i="30"/>
  <c r="C6" i="30"/>
  <c r="C4" i="29"/>
  <c r="C3" i="29"/>
  <c r="D4" i="29"/>
  <c r="D3" i="29"/>
  <c r="E635" i="27"/>
  <c r="F635" i="27"/>
  <c r="G635" i="27"/>
  <c r="H635" i="27"/>
  <c r="I635" i="27"/>
  <c r="J635" i="27"/>
  <c r="K635" i="27"/>
  <c r="L635" i="27"/>
  <c r="M635" i="27"/>
  <c r="N635" i="27"/>
  <c r="O635" i="27"/>
  <c r="P635" i="27"/>
  <c r="Q635" i="27"/>
  <c r="R635" i="27"/>
  <c r="S635" i="27"/>
  <c r="T635" i="27"/>
  <c r="U635" i="27"/>
  <c r="V635" i="27"/>
  <c r="W635" i="27"/>
  <c r="X635" i="27"/>
  <c r="Y635" i="27"/>
  <c r="Z635" i="27"/>
  <c r="AA635" i="27"/>
  <c r="AB635" i="27"/>
  <c r="E636" i="27"/>
  <c r="F636" i="27"/>
  <c r="G636" i="27"/>
  <c r="H636" i="27"/>
  <c r="I636" i="27"/>
  <c r="J636" i="27"/>
  <c r="K636" i="27"/>
  <c r="L636" i="27"/>
  <c r="M636" i="27"/>
  <c r="N636" i="27"/>
  <c r="O636" i="27"/>
  <c r="P636" i="27"/>
  <c r="Q636" i="27"/>
  <c r="R636" i="27"/>
  <c r="S636" i="27"/>
  <c r="T636" i="27"/>
  <c r="U636" i="27"/>
  <c r="V636" i="27"/>
  <c r="W636" i="27"/>
  <c r="X636" i="27"/>
  <c r="Y636" i="27"/>
  <c r="Z636" i="27"/>
  <c r="AA636" i="27"/>
  <c r="AB636" i="27"/>
  <c r="E637" i="27"/>
  <c r="F637" i="27"/>
  <c r="G637" i="27"/>
  <c r="H637" i="27"/>
  <c r="I637" i="27"/>
  <c r="J637" i="27"/>
  <c r="K637" i="27"/>
  <c r="L637" i="27"/>
  <c r="M637" i="27"/>
  <c r="N637" i="27"/>
  <c r="O637" i="27"/>
  <c r="P637" i="27"/>
  <c r="Q637" i="27"/>
  <c r="R637" i="27"/>
  <c r="S637" i="27"/>
  <c r="T637" i="27"/>
  <c r="U637" i="27"/>
  <c r="V637" i="27"/>
  <c r="W637" i="27"/>
  <c r="X637" i="27"/>
  <c r="Y637" i="27"/>
  <c r="Z637" i="27"/>
  <c r="AA637" i="27"/>
  <c r="AB637" i="27"/>
  <c r="E638" i="27"/>
  <c r="F638" i="27"/>
  <c r="G638" i="27"/>
  <c r="H638" i="27"/>
  <c r="I638" i="27"/>
  <c r="J638" i="27"/>
  <c r="K638" i="27"/>
  <c r="L638" i="27"/>
  <c r="M638" i="27"/>
  <c r="N638" i="27"/>
  <c r="O638" i="27"/>
  <c r="P638" i="27"/>
  <c r="Q638" i="27"/>
  <c r="R638" i="27"/>
  <c r="S638" i="27"/>
  <c r="T638" i="27"/>
  <c r="U638" i="27"/>
  <c r="V638" i="27"/>
  <c r="W638" i="27"/>
  <c r="X638" i="27"/>
  <c r="Y638" i="27"/>
  <c r="Z638" i="27"/>
  <c r="AA638" i="27"/>
  <c r="AB638" i="27"/>
  <c r="E639" i="27"/>
  <c r="F639" i="27"/>
  <c r="G639" i="27"/>
  <c r="H639" i="27"/>
  <c r="I639" i="27"/>
  <c r="J639" i="27"/>
  <c r="K639" i="27"/>
  <c r="L639" i="27"/>
  <c r="M639" i="27"/>
  <c r="N639" i="27"/>
  <c r="O639" i="27"/>
  <c r="P639" i="27"/>
  <c r="Q639" i="27"/>
  <c r="R639" i="27"/>
  <c r="S639" i="27"/>
  <c r="T639" i="27"/>
  <c r="U639" i="27"/>
  <c r="V639" i="27"/>
  <c r="W639" i="27"/>
  <c r="X639" i="27"/>
  <c r="Y639" i="27"/>
  <c r="Z639" i="27"/>
  <c r="AA639" i="27"/>
  <c r="AB639" i="27"/>
  <c r="E640" i="27"/>
  <c r="F640" i="27"/>
  <c r="G640" i="27"/>
  <c r="H640" i="27"/>
  <c r="I640" i="27"/>
  <c r="J640" i="27"/>
  <c r="K640" i="27"/>
  <c r="L640" i="27"/>
  <c r="M640" i="27"/>
  <c r="N640" i="27"/>
  <c r="O640" i="27"/>
  <c r="P640" i="27"/>
  <c r="Q640" i="27"/>
  <c r="R640" i="27"/>
  <c r="S640" i="27"/>
  <c r="T640" i="27"/>
  <c r="U640" i="27"/>
  <c r="V640" i="27"/>
  <c r="W640" i="27"/>
  <c r="X640" i="27"/>
  <c r="Y640" i="27"/>
  <c r="Z640" i="27"/>
  <c r="AA640" i="27"/>
  <c r="AB640" i="27"/>
  <c r="E641" i="27"/>
  <c r="F641" i="27"/>
  <c r="G641" i="27"/>
  <c r="H641" i="27"/>
  <c r="I641" i="27"/>
  <c r="J641" i="27"/>
  <c r="K641" i="27"/>
  <c r="L641" i="27"/>
  <c r="M641" i="27"/>
  <c r="N641" i="27"/>
  <c r="O641" i="27"/>
  <c r="P641" i="27"/>
  <c r="Q641" i="27"/>
  <c r="R641" i="27"/>
  <c r="S641" i="27"/>
  <c r="T641" i="27"/>
  <c r="U641" i="27"/>
  <c r="V641" i="27"/>
  <c r="W641" i="27"/>
  <c r="X641" i="27"/>
  <c r="Y641" i="27"/>
  <c r="Z641" i="27"/>
  <c r="AA641" i="27"/>
  <c r="AB641" i="27"/>
  <c r="E642" i="27"/>
  <c r="F642" i="27"/>
  <c r="G642" i="27"/>
  <c r="H642" i="27"/>
  <c r="I642" i="27"/>
  <c r="J642" i="27"/>
  <c r="K642" i="27"/>
  <c r="L642" i="27"/>
  <c r="M642" i="27"/>
  <c r="N642" i="27"/>
  <c r="O642" i="27"/>
  <c r="P642" i="27"/>
  <c r="Q642" i="27"/>
  <c r="R642" i="27"/>
  <c r="S642" i="27"/>
  <c r="T642" i="27"/>
  <c r="U642" i="27"/>
  <c r="V642" i="27"/>
  <c r="W642" i="27"/>
  <c r="X642" i="27"/>
  <c r="Y642" i="27"/>
  <c r="Z642" i="27"/>
  <c r="AA642" i="27"/>
  <c r="AB642" i="27"/>
  <c r="E643" i="27"/>
  <c r="F643" i="27"/>
  <c r="G643" i="27"/>
  <c r="H643" i="27"/>
  <c r="I643" i="27"/>
  <c r="J643" i="27"/>
  <c r="K643" i="27"/>
  <c r="L643" i="27"/>
  <c r="M643" i="27"/>
  <c r="N643" i="27"/>
  <c r="O643" i="27"/>
  <c r="P643" i="27"/>
  <c r="Q643" i="27"/>
  <c r="R643" i="27"/>
  <c r="S643" i="27"/>
  <c r="T643" i="27"/>
  <c r="U643" i="27"/>
  <c r="V643" i="27"/>
  <c r="W643" i="27"/>
  <c r="X643" i="27"/>
  <c r="Y643" i="27"/>
  <c r="Z643" i="27"/>
  <c r="AA643" i="27"/>
  <c r="AB643" i="27"/>
  <c r="E644" i="27"/>
  <c r="F644" i="27"/>
  <c r="G644" i="27"/>
  <c r="H644" i="27"/>
  <c r="I644" i="27"/>
  <c r="J644" i="27"/>
  <c r="K644" i="27"/>
  <c r="L644" i="27"/>
  <c r="M644" i="27"/>
  <c r="N644" i="27"/>
  <c r="O644" i="27"/>
  <c r="P644" i="27"/>
  <c r="Q644" i="27"/>
  <c r="R644" i="27"/>
  <c r="S644" i="27"/>
  <c r="T644" i="27"/>
  <c r="U644" i="27"/>
  <c r="V644" i="27"/>
  <c r="W644" i="27"/>
  <c r="X644" i="27"/>
  <c r="Y644" i="27"/>
  <c r="Z644" i="27"/>
  <c r="AA644" i="27"/>
  <c r="AB644" i="27"/>
  <c r="E645" i="27"/>
  <c r="F645" i="27"/>
  <c r="G645" i="27"/>
  <c r="H645" i="27"/>
  <c r="I645" i="27"/>
  <c r="J645" i="27"/>
  <c r="K645" i="27"/>
  <c r="L645" i="27"/>
  <c r="M645" i="27"/>
  <c r="N645" i="27"/>
  <c r="O645" i="27"/>
  <c r="P645" i="27"/>
  <c r="Q645" i="27"/>
  <c r="R645" i="27"/>
  <c r="S645" i="27"/>
  <c r="T645" i="27"/>
  <c r="U645" i="27"/>
  <c r="V645" i="27"/>
  <c r="W645" i="27"/>
  <c r="X645" i="27"/>
  <c r="Y645" i="27"/>
  <c r="Z645" i="27"/>
  <c r="AA645" i="27"/>
  <c r="AB645" i="27"/>
  <c r="E646" i="27"/>
  <c r="F646" i="27"/>
  <c r="G646" i="27"/>
  <c r="H646" i="27"/>
  <c r="I646" i="27"/>
  <c r="J646" i="27"/>
  <c r="K646" i="27"/>
  <c r="L646" i="27"/>
  <c r="M646" i="27"/>
  <c r="N646" i="27"/>
  <c r="O646" i="27"/>
  <c r="P646" i="27"/>
  <c r="Q646" i="27"/>
  <c r="R646" i="27"/>
  <c r="S646" i="27"/>
  <c r="T646" i="27"/>
  <c r="U646" i="27"/>
  <c r="V646" i="27"/>
  <c r="W646" i="27"/>
  <c r="X646" i="27"/>
  <c r="Y646" i="27"/>
  <c r="Z646" i="27"/>
  <c r="AA646" i="27"/>
  <c r="AB646" i="27"/>
  <c r="E647" i="27"/>
  <c r="F647" i="27"/>
  <c r="G647" i="27"/>
  <c r="H647" i="27"/>
  <c r="I647" i="27"/>
  <c r="J647" i="27"/>
  <c r="K647" i="27"/>
  <c r="L647" i="27"/>
  <c r="M647" i="27"/>
  <c r="N647" i="27"/>
  <c r="O647" i="27"/>
  <c r="P647" i="27"/>
  <c r="Q647" i="27"/>
  <c r="R647" i="27"/>
  <c r="S647" i="27"/>
  <c r="T647" i="27"/>
  <c r="U647" i="27"/>
  <c r="V647" i="27"/>
  <c r="W647" i="27"/>
  <c r="X647" i="27"/>
  <c r="Y647" i="27"/>
  <c r="Z647" i="27"/>
  <c r="AA647" i="27"/>
  <c r="AB647" i="27"/>
  <c r="E648" i="27"/>
  <c r="F648" i="27"/>
  <c r="G648" i="27"/>
  <c r="H648" i="27"/>
  <c r="I648" i="27"/>
  <c r="J648" i="27"/>
  <c r="K648" i="27"/>
  <c r="L648" i="27"/>
  <c r="M648" i="27"/>
  <c r="N648" i="27"/>
  <c r="O648" i="27"/>
  <c r="P648" i="27"/>
  <c r="Q648" i="27"/>
  <c r="R648" i="27"/>
  <c r="S648" i="27"/>
  <c r="T648" i="27"/>
  <c r="U648" i="27"/>
  <c r="V648" i="27"/>
  <c r="W648" i="27"/>
  <c r="X648" i="27"/>
  <c r="Y648" i="27"/>
  <c r="Z648" i="27"/>
  <c r="AA648" i="27"/>
  <c r="AB648" i="27"/>
  <c r="E649" i="27"/>
  <c r="F649" i="27"/>
  <c r="G649" i="27"/>
  <c r="H649" i="27"/>
  <c r="I649" i="27"/>
  <c r="J649" i="27"/>
  <c r="K649" i="27"/>
  <c r="L649" i="27"/>
  <c r="M649" i="27"/>
  <c r="N649" i="27"/>
  <c r="O649" i="27"/>
  <c r="P649" i="27"/>
  <c r="Q649" i="27"/>
  <c r="R649" i="27"/>
  <c r="S649" i="27"/>
  <c r="T649" i="27"/>
  <c r="U649" i="27"/>
  <c r="V649" i="27"/>
  <c r="W649" i="27"/>
  <c r="X649" i="27"/>
  <c r="Y649" i="27"/>
  <c r="Z649" i="27"/>
  <c r="AA649" i="27"/>
  <c r="AB649" i="27"/>
  <c r="E650" i="27"/>
  <c r="F650" i="27"/>
  <c r="G650" i="27"/>
  <c r="H650" i="27"/>
  <c r="I650" i="27"/>
  <c r="J650" i="27"/>
  <c r="K650" i="27"/>
  <c r="L650" i="27"/>
  <c r="M650" i="27"/>
  <c r="N650" i="27"/>
  <c r="O650" i="27"/>
  <c r="P650" i="27"/>
  <c r="Q650" i="27"/>
  <c r="R650" i="27"/>
  <c r="S650" i="27"/>
  <c r="T650" i="27"/>
  <c r="U650" i="27"/>
  <c r="V650" i="27"/>
  <c r="W650" i="27"/>
  <c r="X650" i="27"/>
  <c r="Y650" i="27"/>
  <c r="Z650" i="27"/>
  <c r="AA650" i="27"/>
  <c r="AB650" i="27"/>
  <c r="E651" i="27"/>
  <c r="F651" i="27"/>
  <c r="G651" i="27"/>
  <c r="H651" i="27"/>
  <c r="I651" i="27"/>
  <c r="J651" i="27"/>
  <c r="K651" i="27"/>
  <c r="L651" i="27"/>
  <c r="M651" i="27"/>
  <c r="N651" i="27"/>
  <c r="O651" i="27"/>
  <c r="P651" i="27"/>
  <c r="Q651" i="27"/>
  <c r="R651" i="27"/>
  <c r="S651" i="27"/>
  <c r="T651" i="27"/>
  <c r="U651" i="27"/>
  <c r="V651" i="27"/>
  <c r="W651" i="27"/>
  <c r="X651" i="27"/>
  <c r="Y651" i="27"/>
  <c r="Z651" i="27"/>
  <c r="AA651" i="27"/>
  <c r="AB651" i="27"/>
  <c r="E652" i="27"/>
  <c r="F652" i="27"/>
  <c r="G652" i="27"/>
  <c r="H652" i="27"/>
  <c r="I652" i="27"/>
  <c r="J652" i="27"/>
  <c r="K652" i="27"/>
  <c r="L652" i="27"/>
  <c r="M652" i="27"/>
  <c r="N652" i="27"/>
  <c r="O652" i="27"/>
  <c r="P652" i="27"/>
  <c r="Q652" i="27"/>
  <c r="R652" i="27"/>
  <c r="S652" i="27"/>
  <c r="T652" i="27"/>
  <c r="U652" i="27"/>
  <c r="V652" i="27"/>
  <c r="W652" i="27"/>
  <c r="X652" i="27"/>
  <c r="Y652" i="27"/>
  <c r="Z652" i="27"/>
  <c r="AA652" i="27"/>
  <c r="AB652" i="27"/>
  <c r="E653" i="27"/>
  <c r="F653" i="27"/>
  <c r="G653" i="27"/>
  <c r="H653" i="27"/>
  <c r="I653" i="27"/>
  <c r="J653" i="27"/>
  <c r="K653" i="27"/>
  <c r="L653" i="27"/>
  <c r="M653" i="27"/>
  <c r="N653" i="27"/>
  <c r="O653" i="27"/>
  <c r="P653" i="27"/>
  <c r="Q653" i="27"/>
  <c r="R653" i="27"/>
  <c r="S653" i="27"/>
  <c r="T653" i="27"/>
  <c r="U653" i="27"/>
  <c r="V653" i="27"/>
  <c r="W653" i="27"/>
  <c r="X653" i="27"/>
  <c r="Y653" i="27"/>
  <c r="Z653" i="27"/>
  <c r="AA653" i="27"/>
  <c r="AB653" i="27"/>
  <c r="A606" i="27"/>
  <c r="B606" i="27" s="1"/>
  <c r="D608" i="27" s="1"/>
  <c r="A607" i="27"/>
  <c r="B607" i="27" s="1"/>
  <c r="A608" i="27"/>
  <c r="B608" i="27" s="1"/>
  <c r="A609" i="27"/>
  <c r="B609" i="27" s="1"/>
  <c r="A610" i="27"/>
  <c r="B610" i="27" s="1"/>
  <c r="A611" i="27"/>
  <c r="B611" i="27" s="1"/>
  <c r="A612" i="27"/>
  <c r="B612" i="27" s="1"/>
  <c r="A613" i="27"/>
  <c r="B613" i="27" s="1"/>
  <c r="A614" i="27"/>
  <c r="B614" i="27" s="1"/>
  <c r="A615" i="27"/>
  <c r="B615" i="27" s="1"/>
  <c r="A616" i="27"/>
  <c r="B616" i="27" s="1"/>
  <c r="A617" i="27"/>
  <c r="B617" i="27" s="1"/>
  <c r="A618" i="27"/>
  <c r="B618" i="27" s="1"/>
  <c r="A619" i="27"/>
  <c r="B619" i="27" s="1"/>
  <c r="A620" i="27"/>
  <c r="B620" i="27" s="1"/>
  <c r="A621" i="27"/>
  <c r="B621" i="27" s="1"/>
  <c r="A622" i="27"/>
  <c r="B622" i="27" s="1"/>
  <c r="A623" i="27"/>
  <c r="B623" i="27" s="1"/>
  <c r="A624" i="27"/>
  <c r="B624" i="27" s="1"/>
  <c r="A625" i="27"/>
  <c r="B625" i="27" s="1"/>
  <c r="A626" i="27"/>
  <c r="B626" i="27" s="1"/>
  <c r="A627" i="27"/>
  <c r="B627" i="27" s="1"/>
  <c r="A628" i="27"/>
  <c r="B628" i="27" s="1"/>
  <c r="A629" i="27"/>
  <c r="B629" i="27" s="1"/>
  <c r="A630" i="27"/>
  <c r="B630" i="27" s="1"/>
  <c r="A631" i="27"/>
  <c r="B631" i="27" s="1"/>
  <c r="A632" i="27"/>
  <c r="B632" i="27" s="1"/>
  <c r="A633" i="27"/>
  <c r="B633" i="27" s="1"/>
  <c r="A634" i="27"/>
  <c r="B634" i="27" s="1"/>
  <c r="A635" i="27"/>
  <c r="B635" i="27" s="1"/>
  <c r="A636" i="27"/>
  <c r="B636" i="27" s="1"/>
  <c r="A637" i="27"/>
  <c r="B637" i="27" s="1"/>
  <c r="A638" i="27"/>
  <c r="B638" i="27" s="1"/>
  <c r="A639" i="27"/>
  <c r="B639" i="27" s="1"/>
  <c r="A640" i="27"/>
  <c r="B640" i="27" s="1"/>
  <c r="A641" i="27"/>
  <c r="B641" i="27" s="1"/>
  <c r="A642" i="27"/>
  <c r="B642" i="27" s="1"/>
  <c r="A643" i="27"/>
  <c r="B643" i="27" s="1"/>
  <c r="A644" i="27"/>
  <c r="B644" i="27" s="1"/>
  <c r="A645" i="27"/>
  <c r="B645" i="27" s="1"/>
  <c r="A646" i="27"/>
  <c r="B646" i="27" s="1"/>
  <c r="A647" i="27"/>
  <c r="B647" i="27" s="1"/>
  <c r="A648" i="27"/>
  <c r="B648" i="27" s="1"/>
  <c r="A649" i="27"/>
  <c r="B649" i="27" s="1"/>
  <c r="A650" i="27"/>
  <c r="B650" i="27" s="1"/>
  <c r="A651" i="27"/>
  <c r="B651" i="27" s="1"/>
  <c r="A652" i="27"/>
  <c r="B652" i="27" s="1"/>
  <c r="A653" i="27"/>
  <c r="B653" i="27" s="1"/>
  <c r="A605" i="27"/>
  <c r="B605" i="27" s="1"/>
  <c r="A556" i="27"/>
  <c r="B556" i="27" s="1"/>
  <c r="A557" i="27"/>
  <c r="B557" i="27" s="1"/>
  <c r="A558" i="27"/>
  <c r="B558" i="27" s="1"/>
  <c r="A559" i="27"/>
  <c r="B559" i="27" s="1"/>
  <c r="A560" i="27"/>
  <c r="B560" i="27" s="1"/>
  <c r="A561" i="27"/>
  <c r="B561" i="27" s="1"/>
  <c r="A562" i="27"/>
  <c r="B562" i="27" s="1"/>
  <c r="A563" i="27"/>
  <c r="B563" i="27" s="1"/>
  <c r="A564" i="27"/>
  <c r="B564" i="27" s="1"/>
  <c r="A565" i="27"/>
  <c r="B565" i="27" s="1"/>
  <c r="A566" i="27"/>
  <c r="B566" i="27" s="1"/>
  <c r="A567" i="27"/>
  <c r="B567" i="27" s="1"/>
  <c r="A568" i="27"/>
  <c r="B568" i="27" s="1"/>
  <c r="A569" i="27"/>
  <c r="B569" i="27" s="1"/>
  <c r="A570" i="27"/>
  <c r="B570" i="27" s="1"/>
  <c r="D572" i="27" s="1"/>
  <c r="A571" i="27"/>
  <c r="B571" i="27" s="1"/>
  <c r="A572" i="27"/>
  <c r="B572" i="27" s="1"/>
  <c r="A573" i="27"/>
  <c r="B573" i="27" s="1"/>
  <c r="A574" i="27"/>
  <c r="B574" i="27" s="1"/>
  <c r="A575" i="27"/>
  <c r="B575" i="27" s="1"/>
  <c r="A576" i="27"/>
  <c r="B576" i="27" s="1"/>
  <c r="A577" i="27"/>
  <c r="B577" i="27" s="1"/>
  <c r="A578" i="27"/>
  <c r="B578" i="27" s="1"/>
  <c r="A579" i="27"/>
  <c r="B579" i="27" s="1"/>
  <c r="A580" i="27"/>
  <c r="B580" i="27" s="1"/>
  <c r="A581" i="27"/>
  <c r="B581" i="27" s="1"/>
  <c r="A582" i="27"/>
  <c r="B582" i="27" s="1"/>
  <c r="A583" i="27"/>
  <c r="B583" i="27" s="1"/>
  <c r="A584" i="27"/>
  <c r="B584" i="27" s="1"/>
  <c r="A585" i="27"/>
  <c r="B585" i="27" s="1"/>
  <c r="A586" i="27"/>
  <c r="B586" i="27" s="1"/>
  <c r="A587" i="27"/>
  <c r="B587" i="27" s="1"/>
  <c r="A588" i="27"/>
  <c r="B588" i="27" s="1"/>
  <c r="A589" i="27"/>
  <c r="B589" i="27" s="1"/>
  <c r="A590" i="27"/>
  <c r="B590" i="27" s="1"/>
  <c r="A591" i="27"/>
  <c r="B591" i="27" s="1"/>
  <c r="A592" i="27"/>
  <c r="B592" i="27" s="1"/>
  <c r="A593" i="27"/>
  <c r="B593" i="27" s="1"/>
  <c r="A594" i="27"/>
  <c r="B594" i="27" s="1"/>
  <c r="A595" i="27"/>
  <c r="B595" i="27" s="1"/>
  <c r="A596" i="27"/>
  <c r="B596" i="27" s="1"/>
  <c r="D598" i="27" s="1"/>
  <c r="A597" i="27"/>
  <c r="B597" i="27" s="1"/>
  <c r="A598" i="27"/>
  <c r="B598" i="27" s="1"/>
  <c r="A599" i="27"/>
  <c r="B599" i="27" s="1"/>
  <c r="A600" i="27"/>
  <c r="B600" i="27" s="1"/>
  <c r="A601" i="27"/>
  <c r="B601" i="27" s="1"/>
  <c r="A602" i="27"/>
  <c r="B602" i="27" s="1"/>
  <c r="A603" i="27"/>
  <c r="B603" i="27" s="1"/>
  <c r="D604" i="27" s="1"/>
  <c r="A555" i="27"/>
  <c r="B555" i="27" s="1"/>
  <c r="A506" i="27"/>
  <c r="B506" i="27" s="1"/>
  <c r="A507" i="27"/>
  <c r="B507" i="27" s="1"/>
  <c r="A508" i="27"/>
  <c r="B508" i="27" s="1"/>
  <c r="A509" i="27"/>
  <c r="B509" i="27" s="1"/>
  <c r="A510" i="27"/>
  <c r="B510" i="27" s="1"/>
  <c r="A511" i="27"/>
  <c r="B511" i="27" s="1"/>
  <c r="A512" i="27"/>
  <c r="B512" i="27" s="1"/>
  <c r="A513" i="27"/>
  <c r="B513" i="27" s="1"/>
  <c r="A514" i="27"/>
  <c r="B514" i="27" s="1"/>
  <c r="A515" i="27"/>
  <c r="B515" i="27" s="1"/>
  <c r="A516" i="27"/>
  <c r="B516" i="27" s="1"/>
  <c r="A517" i="27"/>
  <c r="B517" i="27" s="1"/>
  <c r="A518" i="27"/>
  <c r="B518" i="27" s="1"/>
  <c r="A519" i="27"/>
  <c r="B519" i="27" s="1"/>
  <c r="A520" i="27"/>
  <c r="B520" i="27" s="1"/>
  <c r="A521" i="27"/>
  <c r="B521" i="27" s="1"/>
  <c r="A522" i="27"/>
  <c r="B522" i="27" s="1"/>
  <c r="A523" i="27"/>
  <c r="B523" i="27" s="1"/>
  <c r="A524" i="27"/>
  <c r="B524" i="27" s="1"/>
  <c r="A525" i="27"/>
  <c r="B525" i="27" s="1"/>
  <c r="A526" i="27"/>
  <c r="B526" i="27" s="1"/>
  <c r="A527" i="27"/>
  <c r="B527" i="27" s="1"/>
  <c r="A528" i="27"/>
  <c r="B528" i="27" s="1"/>
  <c r="A529" i="27"/>
  <c r="B529" i="27" s="1"/>
  <c r="A530" i="27"/>
  <c r="B530" i="27" s="1"/>
  <c r="A531" i="27"/>
  <c r="B531" i="27" s="1"/>
  <c r="A532" i="27"/>
  <c r="B532" i="27" s="1"/>
  <c r="A533" i="27"/>
  <c r="B533" i="27" s="1"/>
  <c r="A534" i="27"/>
  <c r="B534" i="27" s="1"/>
  <c r="A535" i="27"/>
  <c r="B535" i="27" s="1"/>
  <c r="A536" i="27"/>
  <c r="B536" i="27" s="1"/>
  <c r="A537" i="27"/>
  <c r="B537" i="27" s="1"/>
  <c r="A538" i="27"/>
  <c r="B538" i="27" s="1"/>
  <c r="A539" i="27"/>
  <c r="B539" i="27" s="1"/>
  <c r="A540" i="27"/>
  <c r="B540" i="27" s="1"/>
  <c r="A541" i="27"/>
  <c r="B541" i="27" s="1"/>
  <c r="A542" i="27"/>
  <c r="B542" i="27" s="1"/>
  <c r="A543" i="27"/>
  <c r="B543" i="27" s="1"/>
  <c r="A544" i="27"/>
  <c r="B544" i="27" s="1"/>
  <c r="A545" i="27"/>
  <c r="B545" i="27" s="1"/>
  <c r="A546" i="27"/>
  <c r="B546" i="27" s="1"/>
  <c r="A547" i="27"/>
  <c r="B547" i="27" s="1"/>
  <c r="A548" i="27"/>
  <c r="B548" i="27" s="1"/>
  <c r="A549" i="27"/>
  <c r="B549" i="27" s="1"/>
  <c r="A550" i="27"/>
  <c r="B550" i="27" s="1"/>
  <c r="A551" i="27"/>
  <c r="B551" i="27" s="1"/>
  <c r="A552" i="27"/>
  <c r="B552" i="27" s="1"/>
  <c r="A553" i="27"/>
  <c r="B553" i="27" s="1"/>
  <c r="A505" i="27"/>
  <c r="B505" i="27" s="1"/>
  <c r="A456" i="27"/>
  <c r="B456" i="27" s="1"/>
  <c r="D456" i="27" s="1"/>
  <c r="A457" i="27"/>
  <c r="B457" i="27" s="1"/>
  <c r="A458" i="27"/>
  <c r="B458" i="27" s="1"/>
  <c r="A459" i="27"/>
  <c r="B459" i="27" s="1"/>
  <c r="A460" i="27"/>
  <c r="B460" i="27" s="1"/>
  <c r="A461" i="27"/>
  <c r="B461" i="27" s="1"/>
  <c r="A462" i="27"/>
  <c r="B462" i="27" s="1"/>
  <c r="A463" i="27"/>
  <c r="B463" i="27" s="1"/>
  <c r="A464" i="27"/>
  <c r="B464" i="27"/>
  <c r="A465" i="27"/>
  <c r="B465" i="27" s="1"/>
  <c r="A466" i="27"/>
  <c r="B466" i="27" s="1"/>
  <c r="A467" i="27"/>
  <c r="B467" i="27" s="1"/>
  <c r="A468" i="27"/>
  <c r="B468" i="27" s="1"/>
  <c r="A469" i="27"/>
  <c r="B469" i="27" s="1"/>
  <c r="A470" i="27"/>
  <c r="B470" i="27" s="1"/>
  <c r="A471" i="27"/>
  <c r="B471" i="27" s="1"/>
  <c r="A472" i="27"/>
  <c r="B472" i="27" s="1"/>
  <c r="A473" i="27"/>
  <c r="B473" i="27" s="1"/>
  <c r="A474" i="27"/>
  <c r="B474" i="27" s="1"/>
  <c r="A475" i="27"/>
  <c r="B475" i="27" s="1"/>
  <c r="A476" i="27"/>
  <c r="B476" i="27" s="1"/>
  <c r="A477" i="27"/>
  <c r="B477" i="27" s="1"/>
  <c r="A478" i="27"/>
  <c r="B478" i="27" s="1"/>
  <c r="A479" i="27"/>
  <c r="B479" i="27" s="1"/>
  <c r="A480" i="27"/>
  <c r="B480" i="27" s="1"/>
  <c r="A481" i="27"/>
  <c r="B481" i="27" s="1"/>
  <c r="A482" i="27"/>
  <c r="B482" i="27" s="1"/>
  <c r="A483" i="27"/>
  <c r="B483" i="27" s="1"/>
  <c r="A484" i="27"/>
  <c r="B484" i="27" s="1"/>
  <c r="A485" i="27"/>
  <c r="B485" i="27" s="1"/>
  <c r="A486" i="27"/>
  <c r="B486" i="27" s="1"/>
  <c r="A487" i="27"/>
  <c r="B487" i="27" s="1"/>
  <c r="A488" i="27"/>
  <c r="B488" i="27" s="1"/>
  <c r="A489" i="27"/>
  <c r="B489" i="27" s="1"/>
  <c r="A490" i="27"/>
  <c r="B490" i="27" s="1"/>
  <c r="A491" i="27"/>
  <c r="B491" i="27" s="1"/>
  <c r="A492" i="27"/>
  <c r="B492" i="27"/>
  <c r="A493" i="27"/>
  <c r="B493" i="27" s="1"/>
  <c r="A494" i="27"/>
  <c r="B494" i="27" s="1"/>
  <c r="A495" i="27"/>
  <c r="B495" i="27" s="1"/>
  <c r="A496" i="27"/>
  <c r="B496" i="27"/>
  <c r="A497" i="27"/>
  <c r="B497" i="27" s="1"/>
  <c r="A498" i="27"/>
  <c r="B498" i="27" s="1"/>
  <c r="A499" i="27"/>
  <c r="B499" i="27" s="1"/>
  <c r="A500" i="27"/>
  <c r="B500" i="27" s="1"/>
  <c r="A501" i="27"/>
  <c r="B501" i="27" s="1"/>
  <c r="A502" i="27"/>
  <c r="B502" i="27" s="1"/>
  <c r="A503" i="27"/>
  <c r="B503" i="27" s="1"/>
  <c r="A455" i="27"/>
  <c r="B455" i="27"/>
  <c r="A406" i="27"/>
  <c r="B406" i="27" s="1"/>
  <c r="A407" i="27"/>
  <c r="B407" i="27" s="1"/>
  <c r="A408" i="27"/>
  <c r="B408" i="27" s="1"/>
  <c r="A409" i="27"/>
  <c r="B409" i="27" s="1"/>
  <c r="A410" i="27"/>
  <c r="B410" i="27" s="1"/>
  <c r="A411" i="27"/>
  <c r="B411" i="27" s="1"/>
  <c r="A412" i="27"/>
  <c r="B412" i="27" s="1"/>
  <c r="A413" i="27"/>
  <c r="B413" i="27" s="1"/>
  <c r="A414" i="27"/>
  <c r="B414" i="27" s="1"/>
  <c r="A415" i="27"/>
  <c r="B415" i="27" s="1"/>
  <c r="A416" i="27"/>
  <c r="B416" i="27" s="1"/>
  <c r="A417" i="27"/>
  <c r="B417" i="27" s="1"/>
  <c r="A418" i="27"/>
  <c r="B418" i="27" s="1"/>
  <c r="A419" i="27"/>
  <c r="B419" i="27" s="1"/>
  <c r="A420" i="27"/>
  <c r="B420" i="27" s="1"/>
  <c r="A421" i="27"/>
  <c r="B421" i="27" s="1"/>
  <c r="A422" i="27"/>
  <c r="B422" i="27" s="1"/>
  <c r="A423" i="27"/>
  <c r="B423" i="27" s="1"/>
  <c r="A424" i="27"/>
  <c r="B424" i="27" s="1"/>
  <c r="D424" i="27" s="1"/>
  <c r="A425" i="27"/>
  <c r="B425" i="27" s="1"/>
  <c r="A426" i="27"/>
  <c r="B426" i="27" s="1"/>
  <c r="A427" i="27"/>
  <c r="B427" i="27" s="1"/>
  <c r="A428" i="27"/>
  <c r="B428" i="27" s="1"/>
  <c r="A429" i="27"/>
  <c r="B429" i="27" s="1"/>
  <c r="A430" i="27"/>
  <c r="B430" i="27"/>
  <c r="A431" i="27"/>
  <c r="B431" i="27" s="1"/>
  <c r="A432" i="27"/>
  <c r="B432" i="27" s="1"/>
  <c r="A433" i="27"/>
  <c r="B433" i="27" s="1"/>
  <c r="A434" i="27"/>
  <c r="B434" i="27" s="1"/>
  <c r="A435" i="27"/>
  <c r="B435" i="27" s="1"/>
  <c r="A436" i="27"/>
  <c r="B436" i="27" s="1"/>
  <c r="A437" i="27"/>
  <c r="B437" i="27" s="1"/>
  <c r="A438" i="27"/>
  <c r="B438" i="27" s="1"/>
  <c r="A439" i="27"/>
  <c r="B439" i="27" s="1"/>
  <c r="A440" i="27"/>
  <c r="B440" i="27" s="1"/>
  <c r="A441" i="27"/>
  <c r="B441" i="27" s="1"/>
  <c r="A442" i="27"/>
  <c r="B442" i="27" s="1"/>
  <c r="A443" i="27"/>
  <c r="B443" i="27" s="1"/>
  <c r="A444" i="27"/>
  <c r="B444" i="27" s="1"/>
  <c r="A445" i="27"/>
  <c r="B445" i="27" s="1"/>
  <c r="A446" i="27"/>
  <c r="B446" i="27" s="1"/>
  <c r="A447" i="27"/>
  <c r="B447" i="27" s="1"/>
  <c r="A448" i="27"/>
  <c r="B448" i="27" s="1"/>
  <c r="A449" i="27"/>
  <c r="B449" i="27"/>
  <c r="A450" i="27"/>
  <c r="B450" i="27" s="1"/>
  <c r="A451" i="27"/>
  <c r="B451" i="27" s="1"/>
  <c r="A452" i="27"/>
  <c r="B452" i="27" s="1"/>
  <c r="A453" i="27"/>
  <c r="B453" i="27" s="1"/>
  <c r="A405" i="27"/>
  <c r="B405" i="27" s="1"/>
  <c r="A356" i="27"/>
  <c r="B356" i="27" s="1"/>
  <c r="A357" i="27"/>
  <c r="B357" i="27" s="1"/>
  <c r="A358" i="27"/>
  <c r="B358" i="27" s="1"/>
  <c r="A359" i="27"/>
  <c r="B359" i="27" s="1"/>
  <c r="A360" i="27"/>
  <c r="B360" i="27" s="1"/>
  <c r="A361" i="27"/>
  <c r="B361" i="27" s="1"/>
  <c r="A362" i="27"/>
  <c r="B362" i="27" s="1"/>
  <c r="A363" i="27"/>
  <c r="B363" i="27" s="1"/>
  <c r="A364" i="27"/>
  <c r="B364" i="27" s="1"/>
  <c r="A365" i="27"/>
  <c r="B365" i="27" s="1"/>
  <c r="A366" i="27"/>
  <c r="B366" i="27" s="1"/>
  <c r="A367" i="27"/>
  <c r="B367" i="27" s="1"/>
  <c r="A368" i="27"/>
  <c r="B368" i="27" s="1"/>
  <c r="A369" i="27"/>
  <c r="B369" i="27" s="1"/>
  <c r="A370" i="27"/>
  <c r="B370" i="27" s="1"/>
  <c r="A371" i="27"/>
  <c r="B371" i="27" s="1"/>
  <c r="A372" i="27"/>
  <c r="B372" i="27" s="1"/>
  <c r="A373" i="27"/>
  <c r="B373" i="27" s="1"/>
  <c r="A374" i="27"/>
  <c r="B374" i="27" s="1"/>
  <c r="A375" i="27"/>
  <c r="B375" i="27" s="1"/>
  <c r="A376" i="27"/>
  <c r="B376" i="27" s="1"/>
  <c r="A377" i="27"/>
  <c r="B377" i="27" s="1"/>
  <c r="A378" i="27"/>
  <c r="B378" i="27" s="1"/>
  <c r="A379" i="27"/>
  <c r="B379" i="27" s="1"/>
  <c r="A380" i="27"/>
  <c r="B380" i="27" s="1"/>
  <c r="A381" i="27"/>
  <c r="B381" i="27" s="1"/>
  <c r="A382" i="27"/>
  <c r="B382" i="27" s="1"/>
  <c r="A383" i="27"/>
  <c r="B383" i="27" s="1"/>
  <c r="A384" i="27"/>
  <c r="B384" i="27" s="1"/>
  <c r="A385" i="27"/>
  <c r="B385" i="27" s="1"/>
  <c r="A386" i="27"/>
  <c r="B386" i="27" s="1"/>
  <c r="A387" i="27"/>
  <c r="B387" i="27" s="1"/>
  <c r="A388" i="27"/>
  <c r="B388" i="27" s="1"/>
  <c r="A389" i="27"/>
  <c r="B389" i="27"/>
  <c r="A390" i="27"/>
  <c r="B390" i="27" s="1"/>
  <c r="A391" i="27"/>
  <c r="B391" i="27" s="1"/>
  <c r="A392" i="27"/>
  <c r="B392" i="27" s="1"/>
  <c r="A393" i="27"/>
  <c r="B393" i="27" s="1"/>
  <c r="A394" i="27"/>
  <c r="B394" i="27" s="1"/>
  <c r="A395" i="27"/>
  <c r="B395" i="27" s="1"/>
  <c r="A396" i="27"/>
  <c r="B396" i="27" s="1"/>
  <c r="A397" i="27"/>
  <c r="B397" i="27" s="1"/>
  <c r="A398" i="27"/>
  <c r="B398" i="27" s="1"/>
  <c r="A399" i="27"/>
  <c r="B399" i="27" s="1"/>
  <c r="A400" i="27"/>
  <c r="B400" i="27" s="1"/>
  <c r="A401" i="27"/>
  <c r="B401" i="27" s="1"/>
  <c r="A402" i="27"/>
  <c r="B402" i="27" s="1"/>
  <c r="A403" i="27"/>
  <c r="B403" i="27" s="1"/>
  <c r="A355" i="27"/>
  <c r="B355" i="27" s="1"/>
  <c r="A306" i="27"/>
  <c r="B306" i="27" s="1"/>
  <c r="A307" i="27"/>
  <c r="B307" i="27" s="1"/>
  <c r="A308" i="27"/>
  <c r="B308" i="27" s="1"/>
  <c r="A309" i="27"/>
  <c r="B309" i="27"/>
  <c r="A310" i="27"/>
  <c r="B310" i="27" s="1"/>
  <c r="A311" i="27"/>
  <c r="B311" i="27" s="1"/>
  <c r="A312" i="27"/>
  <c r="B312" i="27" s="1"/>
  <c r="A313" i="27"/>
  <c r="B313" i="27" s="1"/>
  <c r="A314" i="27"/>
  <c r="B314" i="27" s="1"/>
  <c r="A315" i="27"/>
  <c r="B315" i="27" s="1"/>
  <c r="A316" i="27"/>
  <c r="B316" i="27" s="1"/>
  <c r="A317" i="27"/>
  <c r="B317" i="27" s="1"/>
  <c r="A318" i="27"/>
  <c r="B318" i="27" s="1"/>
  <c r="A319" i="27"/>
  <c r="B319" i="27" s="1"/>
  <c r="A320" i="27"/>
  <c r="B320" i="27" s="1"/>
  <c r="A321" i="27"/>
  <c r="B321" i="27" s="1"/>
  <c r="A322" i="27"/>
  <c r="B322" i="27" s="1"/>
  <c r="A323" i="27"/>
  <c r="B323" i="27" s="1"/>
  <c r="A324" i="27"/>
  <c r="B324" i="27" s="1"/>
  <c r="A325" i="27"/>
  <c r="B325" i="27" s="1"/>
  <c r="A326" i="27"/>
  <c r="B326" i="27" s="1"/>
  <c r="A327" i="27"/>
  <c r="B327" i="27" s="1"/>
  <c r="A328" i="27"/>
  <c r="B328" i="27" s="1"/>
  <c r="A329" i="27"/>
  <c r="B329" i="27" s="1"/>
  <c r="A330" i="27"/>
  <c r="B330" i="27" s="1"/>
  <c r="A331" i="27"/>
  <c r="B331" i="27" s="1"/>
  <c r="A332" i="27"/>
  <c r="B332" i="27" s="1"/>
  <c r="A333" i="27"/>
  <c r="B333" i="27" s="1"/>
  <c r="A334" i="27"/>
  <c r="B334" i="27" s="1"/>
  <c r="A335" i="27"/>
  <c r="B335" i="27" s="1"/>
  <c r="A336" i="27"/>
  <c r="B336" i="27" s="1"/>
  <c r="A337" i="27"/>
  <c r="B337" i="27" s="1"/>
  <c r="A338" i="27"/>
  <c r="B338" i="27"/>
  <c r="A339" i="27"/>
  <c r="B339" i="27" s="1"/>
  <c r="A340" i="27"/>
  <c r="B340" i="27" s="1"/>
  <c r="A341" i="27"/>
  <c r="B341" i="27" s="1"/>
  <c r="A342" i="27"/>
  <c r="B342" i="27"/>
  <c r="A343" i="27"/>
  <c r="B343" i="27" s="1"/>
  <c r="A344" i="27"/>
  <c r="B344" i="27" s="1"/>
  <c r="A345" i="27"/>
  <c r="B345" i="27" s="1"/>
  <c r="A346" i="27"/>
  <c r="B346" i="27" s="1"/>
  <c r="A347" i="27"/>
  <c r="B347" i="27" s="1"/>
  <c r="A348" i="27"/>
  <c r="B348" i="27" s="1"/>
  <c r="A349" i="27"/>
  <c r="B349" i="27" s="1"/>
  <c r="A350" i="27"/>
  <c r="B350" i="27" s="1"/>
  <c r="A351" i="27"/>
  <c r="B351" i="27" s="1"/>
  <c r="A352" i="27"/>
  <c r="B352" i="27" s="1"/>
  <c r="A353" i="27"/>
  <c r="B353" i="27" s="1"/>
  <c r="A305" i="27"/>
  <c r="B305" i="27" s="1"/>
  <c r="A256" i="27"/>
  <c r="B256" i="27"/>
  <c r="A257" i="27"/>
  <c r="B257" i="27" s="1"/>
  <c r="A258" i="27"/>
  <c r="B258" i="27" s="1"/>
  <c r="A259" i="27"/>
  <c r="B259" i="27" s="1"/>
  <c r="A260" i="27"/>
  <c r="B260" i="27" s="1"/>
  <c r="A261" i="27"/>
  <c r="B261" i="27" s="1"/>
  <c r="A262" i="27"/>
  <c r="B262" i="27" s="1"/>
  <c r="A263" i="27"/>
  <c r="B263" i="27" s="1"/>
  <c r="A264" i="27"/>
  <c r="B264" i="27" s="1"/>
  <c r="A265" i="27"/>
  <c r="B265" i="27" s="1"/>
  <c r="A266" i="27"/>
  <c r="B266" i="27" s="1"/>
  <c r="A267" i="27"/>
  <c r="B267" i="27"/>
  <c r="A268" i="27"/>
  <c r="B268" i="27"/>
  <c r="A269" i="27"/>
  <c r="B269" i="27" s="1"/>
  <c r="A270" i="27"/>
  <c r="B270" i="27" s="1"/>
  <c r="A271" i="27"/>
  <c r="B271" i="27" s="1"/>
  <c r="A272" i="27"/>
  <c r="B272" i="27" s="1"/>
  <c r="A273" i="27"/>
  <c r="B273" i="27" s="1"/>
  <c r="A274" i="27"/>
  <c r="B274" i="27" s="1"/>
  <c r="A275" i="27"/>
  <c r="B275" i="27" s="1"/>
  <c r="A276" i="27"/>
  <c r="B276" i="27" s="1"/>
  <c r="A277" i="27"/>
  <c r="B277" i="27" s="1"/>
  <c r="A278" i="27"/>
  <c r="B278" i="27" s="1"/>
  <c r="A279" i="27"/>
  <c r="B279" i="27" s="1"/>
  <c r="A280" i="27"/>
  <c r="B280" i="27" s="1"/>
  <c r="A281" i="27"/>
  <c r="B281" i="27" s="1"/>
  <c r="A282" i="27"/>
  <c r="B282" i="27" s="1"/>
  <c r="A283" i="27"/>
  <c r="B283" i="27"/>
  <c r="A284" i="27"/>
  <c r="B284" i="27" s="1"/>
  <c r="A285" i="27"/>
  <c r="B285" i="27" s="1"/>
  <c r="A286" i="27"/>
  <c r="B286" i="27" s="1"/>
  <c r="A287" i="27"/>
  <c r="B287" i="27"/>
  <c r="A288" i="27"/>
  <c r="B288" i="27"/>
  <c r="A289" i="27"/>
  <c r="B289" i="27" s="1"/>
  <c r="A290" i="27"/>
  <c r="B290" i="27" s="1"/>
  <c r="A291" i="27"/>
  <c r="B291" i="27" s="1"/>
  <c r="A292" i="27"/>
  <c r="B292" i="27" s="1"/>
  <c r="A293" i="27"/>
  <c r="B293" i="27" s="1"/>
  <c r="A294" i="27"/>
  <c r="B294" i="27" s="1"/>
  <c r="A295" i="27"/>
  <c r="B295" i="27" s="1"/>
  <c r="A296" i="27"/>
  <c r="B296" i="27" s="1"/>
  <c r="A297" i="27"/>
  <c r="B297" i="27" s="1"/>
  <c r="A298" i="27"/>
  <c r="B298" i="27" s="1"/>
  <c r="A299" i="27"/>
  <c r="B299" i="27" s="1"/>
  <c r="A300" i="27"/>
  <c r="B300" i="27" s="1"/>
  <c r="A301" i="27"/>
  <c r="B301" i="27" s="1"/>
  <c r="A302" i="27"/>
  <c r="B302" i="27" s="1"/>
  <c r="A303" i="27"/>
  <c r="B303" i="27" s="1"/>
  <c r="A255" i="27"/>
  <c r="B255" i="27" s="1"/>
  <c r="E96" i="27"/>
  <c r="F96" i="27"/>
  <c r="G96" i="27"/>
  <c r="H96" i="27"/>
  <c r="I96" i="27"/>
  <c r="J96" i="27"/>
  <c r="K96" i="27"/>
  <c r="L96" i="27"/>
  <c r="M96" i="27"/>
  <c r="N96" i="27"/>
  <c r="O96" i="27"/>
  <c r="P96" i="27"/>
  <c r="Q96" i="27"/>
  <c r="R96" i="27"/>
  <c r="S96" i="27"/>
  <c r="T96" i="27"/>
  <c r="U96" i="27"/>
  <c r="V96" i="27"/>
  <c r="W96" i="27"/>
  <c r="X96" i="27"/>
  <c r="Y96" i="27"/>
  <c r="Z96" i="27"/>
  <c r="AA96" i="27"/>
  <c r="AB96" i="27"/>
  <c r="E97" i="27"/>
  <c r="F97" i="27"/>
  <c r="G97" i="27"/>
  <c r="H97" i="27"/>
  <c r="I97" i="27"/>
  <c r="J97" i="27"/>
  <c r="K97" i="27"/>
  <c r="L97" i="27"/>
  <c r="M97" i="27"/>
  <c r="N97" i="27"/>
  <c r="O97" i="27"/>
  <c r="P97" i="27"/>
  <c r="Q97" i="27"/>
  <c r="R97" i="27"/>
  <c r="S97" i="27"/>
  <c r="T97" i="27"/>
  <c r="U97" i="27"/>
  <c r="V97" i="27"/>
  <c r="W97" i="27"/>
  <c r="X97" i="27"/>
  <c r="Y97" i="27"/>
  <c r="Z97" i="27"/>
  <c r="AA97" i="27"/>
  <c r="AB97" i="27"/>
  <c r="E98" i="27"/>
  <c r="F98" i="27"/>
  <c r="G98" i="27"/>
  <c r="H98" i="27"/>
  <c r="I98" i="27"/>
  <c r="J98" i="27"/>
  <c r="K98" i="27"/>
  <c r="L98" i="27"/>
  <c r="M98" i="27"/>
  <c r="N98" i="27"/>
  <c r="O98" i="27"/>
  <c r="P98" i="27"/>
  <c r="Q98" i="27"/>
  <c r="R98" i="27"/>
  <c r="S98" i="27"/>
  <c r="T98" i="27"/>
  <c r="U98" i="27"/>
  <c r="V98" i="27"/>
  <c r="W98" i="27"/>
  <c r="X98" i="27"/>
  <c r="Y98" i="27"/>
  <c r="Z98" i="27"/>
  <c r="AA98" i="27"/>
  <c r="AB98" i="27"/>
  <c r="E99" i="27"/>
  <c r="F99" i="27"/>
  <c r="G99" i="27"/>
  <c r="H99" i="27"/>
  <c r="I99" i="27"/>
  <c r="J99" i="27"/>
  <c r="K99" i="27"/>
  <c r="L99" i="27"/>
  <c r="M99" i="27"/>
  <c r="N99" i="27"/>
  <c r="O99" i="27"/>
  <c r="P99" i="27"/>
  <c r="Q99" i="27"/>
  <c r="R99" i="27"/>
  <c r="S99" i="27"/>
  <c r="T99" i="27"/>
  <c r="U99" i="27"/>
  <c r="V99" i="27"/>
  <c r="W99" i="27"/>
  <c r="X99" i="27"/>
  <c r="Y99" i="27"/>
  <c r="Z99" i="27"/>
  <c r="AA99" i="27"/>
  <c r="AB99" i="27"/>
  <c r="E100" i="27"/>
  <c r="F100" i="27"/>
  <c r="G100" i="27"/>
  <c r="H100" i="27"/>
  <c r="I100" i="27"/>
  <c r="J100" i="27"/>
  <c r="K100" i="27"/>
  <c r="L100" i="27"/>
  <c r="M100" i="27"/>
  <c r="N100" i="27"/>
  <c r="O100" i="27"/>
  <c r="P100" i="27"/>
  <c r="Q100" i="27"/>
  <c r="R100" i="27"/>
  <c r="S100" i="27"/>
  <c r="T100" i="27"/>
  <c r="U100" i="27"/>
  <c r="V100" i="27"/>
  <c r="W100" i="27"/>
  <c r="X100" i="27"/>
  <c r="Y100" i="27"/>
  <c r="Z100" i="27"/>
  <c r="AA100" i="27"/>
  <c r="AB100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Z58" i="27"/>
  <c r="AA58" i="27"/>
  <c r="AB58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Z63" i="27"/>
  <c r="AA63" i="27"/>
  <c r="AB63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Z67" i="27"/>
  <c r="AA67" i="27"/>
  <c r="AB67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Z68" i="27"/>
  <c r="AA68" i="27"/>
  <c r="AB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Z69" i="27"/>
  <c r="AA69" i="27"/>
  <c r="AB69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E83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T83" i="27"/>
  <c r="U83" i="27"/>
  <c r="V83" i="27"/>
  <c r="W83" i="27"/>
  <c r="X83" i="27"/>
  <c r="Y83" i="27"/>
  <c r="Z83" i="27"/>
  <c r="AA83" i="27"/>
  <c r="AB83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Z84" i="27"/>
  <c r="AA84" i="27"/>
  <c r="AB84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X85" i="27"/>
  <c r="Y85" i="27"/>
  <c r="Z85" i="27"/>
  <c r="AA85" i="27"/>
  <c r="AB85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E90" i="27"/>
  <c r="F90" i="27"/>
  <c r="G90" i="27"/>
  <c r="H90" i="27"/>
  <c r="I90" i="27"/>
  <c r="J90" i="27"/>
  <c r="K90" i="27"/>
  <c r="L90" i="27"/>
  <c r="M90" i="27"/>
  <c r="N90" i="27"/>
  <c r="O90" i="27"/>
  <c r="P90" i="27"/>
  <c r="Q90" i="27"/>
  <c r="R90" i="27"/>
  <c r="S90" i="27"/>
  <c r="T90" i="27"/>
  <c r="U90" i="27"/>
  <c r="V90" i="27"/>
  <c r="W90" i="27"/>
  <c r="X90" i="27"/>
  <c r="Y90" i="27"/>
  <c r="Z90" i="27"/>
  <c r="AA90" i="27"/>
  <c r="AB90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E92" i="27"/>
  <c r="F92" i="27"/>
  <c r="G92" i="27"/>
  <c r="H92" i="27"/>
  <c r="I92" i="27"/>
  <c r="J92" i="27"/>
  <c r="K92" i="27"/>
  <c r="L92" i="27"/>
  <c r="M92" i="27"/>
  <c r="N92" i="27"/>
  <c r="O92" i="27"/>
  <c r="P92" i="27"/>
  <c r="Q92" i="27"/>
  <c r="R92" i="27"/>
  <c r="S92" i="27"/>
  <c r="T92" i="27"/>
  <c r="U92" i="27"/>
  <c r="V92" i="27"/>
  <c r="W92" i="27"/>
  <c r="X92" i="27"/>
  <c r="Y92" i="27"/>
  <c r="Z92" i="27"/>
  <c r="AA92" i="27"/>
  <c r="AB92" i="27"/>
  <c r="E93" i="27"/>
  <c r="F93" i="27"/>
  <c r="G93" i="27"/>
  <c r="H93" i="27"/>
  <c r="I93" i="27"/>
  <c r="J93" i="27"/>
  <c r="K93" i="27"/>
  <c r="L93" i="27"/>
  <c r="M93" i="27"/>
  <c r="N93" i="27"/>
  <c r="O93" i="27"/>
  <c r="P93" i="27"/>
  <c r="Q93" i="27"/>
  <c r="R93" i="27"/>
  <c r="S93" i="27"/>
  <c r="T93" i="27"/>
  <c r="U93" i="27"/>
  <c r="V93" i="27"/>
  <c r="W93" i="27"/>
  <c r="X93" i="27"/>
  <c r="Y93" i="27"/>
  <c r="Z93" i="27"/>
  <c r="AA93" i="27"/>
  <c r="AB93" i="27"/>
  <c r="E94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T94" i="27"/>
  <c r="U94" i="27"/>
  <c r="V94" i="27"/>
  <c r="W94" i="27"/>
  <c r="X94" i="27"/>
  <c r="Y94" i="27"/>
  <c r="Z94" i="27"/>
  <c r="AA94" i="27"/>
  <c r="AB94" i="27"/>
  <c r="E95" i="27"/>
  <c r="F95" i="27"/>
  <c r="G95" i="27"/>
  <c r="H95" i="27"/>
  <c r="I95" i="27"/>
  <c r="J95" i="27"/>
  <c r="K95" i="27"/>
  <c r="L95" i="27"/>
  <c r="M95" i="27"/>
  <c r="N95" i="27"/>
  <c r="O95" i="27"/>
  <c r="P95" i="27"/>
  <c r="Q95" i="27"/>
  <c r="R95" i="27"/>
  <c r="S95" i="27"/>
  <c r="T95" i="27"/>
  <c r="U95" i="27"/>
  <c r="V95" i="27"/>
  <c r="W95" i="27"/>
  <c r="X95" i="27"/>
  <c r="Y95" i="27"/>
  <c r="Z95" i="27"/>
  <c r="AA95" i="27"/>
  <c r="AB95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E52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Z3" i="27"/>
  <c r="AA3" i="27"/>
  <c r="AB3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E2" i="27"/>
  <c r="A206" i="27"/>
  <c r="B206" i="27" s="1"/>
  <c r="A207" i="27"/>
  <c r="B207" i="27" s="1"/>
  <c r="A208" i="27"/>
  <c r="B208" i="27" s="1"/>
  <c r="A209" i="27"/>
  <c r="B209" i="27" s="1"/>
  <c r="A210" i="27"/>
  <c r="B210" i="27" s="1"/>
  <c r="A211" i="27"/>
  <c r="B211" i="27" s="1"/>
  <c r="A212" i="27"/>
  <c r="B212" i="27" s="1"/>
  <c r="A213" i="27"/>
  <c r="B213" i="27" s="1"/>
  <c r="A214" i="27"/>
  <c r="B214" i="27" s="1"/>
  <c r="A215" i="27"/>
  <c r="B215" i="27" s="1"/>
  <c r="A216" i="27"/>
  <c r="B216" i="27" s="1"/>
  <c r="A217" i="27"/>
  <c r="B217" i="27" s="1"/>
  <c r="A218" i="27"/>
  <c r="B218" i="27" s="1"/>
  <c r="A219" i="27"/>
  <c r="B219" i="27" s="1"/>
  <c r="A220" i="27"/>
  <c r="B220" i="27" s="1"/>
  <c r="A221" i="27"/>
  <c r="B221" i="27" s="1"/>
  <c r="D223" i="27" s="1"/>
  <c r="A222" i="27"/>
  <c r="B222" i="27" s="1"/>
  <c r="A223" i="27"/>
  <c r="B223" i="27" s="1"/>
  <c r="A224" i="27"/>
  <c r="B224" i="27" s="1"/>
  <c r="A225" i="27"/>
  <c r="B225" i="27" s="1"/>
  <c r="A226" i="27"/>
  <c r="B226" i="27" s="1"/>
  <c r="A227" i="27"/>
  <c r="B227" i="27" s="1"/>
  <c r="A228" i="27"/>
  <c r="B228" i="27"/>
  <c r="A229" i="27"/>
  <c r="B229" i="27" s="1"/>
  <c r="D231" i="27" s="1"/>
  <c r="A230" i="27"/>
  <c r="B230" i="27" s="1"/>
  <c r="A231" i="27"/>
  <c r="B231" i="27" s="1"/>
  <c r="A232" i="27"/>
  <c r="B232" i="27"/>
  <c r="A233" i="27"/>
  <c r="B233" i="27" s="1"/>
  <c r="A234" i="27"/>
  <c r="B234" i="27" s="1"/>
  <c r="A235" i="27"/>
  <c r="B235" i="27" s="1"/>
  <c r="A236" i="27"/>
  <c r="B236" i="27" s="1"/>
  <c r="A237" i="27"/>
  <c r="B237" i="27" s="1"/>
  <c r="A238" i="27"/>
  <c r="B238" i="27" s="1"/>
  <c r="A239" i="27"/>
  <c r="B239" i="27" s="1"/>
  <c r="A240" i="27"/>
  <c r="B240" i="27" s="1"/>
  <c r="A241" i="27"/>
  <c r="B241" i="27" s="1"/>
  <c r="A242" i="27"/>
  <c r="B242" i="27" s="1"/>
  <c r="A243" i="27"/>
  <c r="B243" i="27" s="1"/>
  <c r="A244" i="27"/>
  <c r="B244" i="27" s="1"/>
  <c r="A245" i="27"/>
  <c r="B245" i="27" s="1"/>
  <c r="A246" i="27"/>
  <c r="B246" i="27" s="1"/>
  <c r="A247" i="27"/>
  <c r="B247" i="27" s="1"/>
  <c r="A248" i="27"/>
  <c r="B248" i="27" s="1"/>
  <c r="A249" i="27"/>
  <c r="B249" i="27"/>
  <c r="A250" i="27"/>
  <c r="B250" i="27" s="1"/>
  <c r="A251" i="27"/>
  <c r="B251" i="27" s="1"/>
  <c r="A252" i="27"/>
  <c r="B252" i="27" s="1"/>
  <c r="A253" i="27"/>
  <c r="B253" i="27" s="1"/>
  <c r="A205" i="27"/>
  <c r="B205" i="27" s="1"/>
  <c r="A153" i="27"/>
  <c r="B153" i="27" s="1"/>
  <c r="A154" i="27"/>
  <c r="B154" i="27" s="1"/>
  <c r="A155" i="27"/>
  <c r="B155" i="27" s="1"/>
  <c r="A156" i="27"/>
  <c r="B156" i="27" s="1"/>
  <c r="A157" i="27"/>
  <c r="B157" i="27" s="1"/>
  <c r="A158" i="27"/>
  <c r="B158" i="27" s="1"/>
  <c r="A159" i="27"/>
  <c r="B159" i="27" s="1"/>
  <c r="A160" i="27"/>
  <c r="B160" i="27" s="1"/>
  <c r="A161" i="27"/>
  <c r="B161" i="27" s="1"/>
  <c r="A162" i="27"/>
  <c r="B162" i="27" s="1"/>
  <c r="A163" i="27"/>
  <c r="B163" i="27" s="1"/>
  <c r="A164" i="27"/>
  <c r="B164" i="27" s="1"/>
  <c r="A165" i="27"/>
  <c r="B165" i="27" s="1"/>
  <c r="A166" i="27"/>
  <c r="B166" i="27" s="1"/>
  <c r="A167" i="27"/>
  <c r="B167" i="27" s="1"/>
  <c r="A168" i="27"/>
  <c r="B168" i="27" s="1"/>
  <c r="A169" i="27"/>
  <c r="B169" i="27" s="1"/>
  <c r="A170" i="27"/>
  <c r="B170" i="27" s="1"/>
  <c r="A171" i="27"/>
  <c r="B171" i="27" s="1"/>
  <c r="A172" i="27"/>
  <c r="B172" i="27" s="1"/>
  <c r="A173" i="27"/>
  <c r="B173" i="27" s="1"/>
  <c r="A174" i="27"/>
  <c r="B174" i="27" s="1"/>
  <c r="A175" i="27"/>
  <c r="B175" i="27" s="1"/>
  <c r="A179" i="27"/>
  <c r="B179" i="27" s="1"/>
  <c r="A180" i="27"/>
  <c r="B180" i="27" s="1"/>
  <c r="A181" i="27"/>
  <c r="B181" i="27" s="1"/>
  <c r="A182" i="27"/>
  <c r="B182" i="27" s="1"/>
  <c r="A183" i="27"/>
  <c r="B183" i="27" s="1"/>
  <c r="A184" i="27"/>
  <c r="B184" i="27" s="1"/>
  <c r="A185" i="27"/>
  <c r="B185" i="27" s="1"/>
  <c r="A186" i="27"/>
  <c r="B186" i="27" s="1"/>
  <c r="A187" i="27"/>
  <c r="B187" i="27" s="1"/>
  <c r="A188" i="27"/>
  <c r="B188" i="27" s="1"/>
  <c r="A189" i="27"/>
  <c r="B189" i="27" s="1"/>
  <c r="A190" i="27"/>
  <c r="B190" i="27" s="1"/>
  <c r="A191" i="27"/>
  <c r="B191" i="27" s="1"/>
  <c r="A192" i="27"/>
  <c r="B192" i="27" s="1"/>
  <c r="A193" i="27"/>
  <c r="B193" i="27" s="1"/>
  <c r="A194" i="27"/>
  <c r="B194" i="27" s="1"/>
  <c r="A195" i="27"/>
  <c r="B195" i="27" s="1"/>
  <c r="A196" i="27"/>
  <c r="B196" i="27" s="1"/>
  <c r="A197" i="27"/>
  <c r="B197" i="27" s="1"/>
  <c r="A198" i="27"/>
  <c r="B198" i="27" s="1"/>
  <c r="A199" i="27"/>
  <c r="B199" i="27" s="1"/>
  <c r="A200" i="27"/>
  <c r="B200" i="27" s="1"/>
  <c r="A201" i="27"/>
  <c r="B201" i="27" s="1"/>
  <c r="A202" i="27"/>
  <c r="B202" i="27" s="1"/>
  <c r="A203" i="27"/>
  <c r="B203" i="27" s="1"/>
  <c r="A152" i="27"/>
  <c r="B152" i="27" s="1"/>
  <c r="A103" i="27"/>
  <c r="B103" i="27" s="1"/>
  <c r="A104" i="27"/>
  <c r="B104" i="27"/>
  <c r="A105" i="27"/>
  <c r="B105" i="27" s="1"/>
  <c r="A106" i="27"/>
  <c r="B106" i="27" s="1"/>
  <c r="A107" i="27"/>
  <c r="B107" i="27" s="1"/>
  <c r="A108" i="27"/>
  <c r="B108" i="27" s="1"/>
  <c r="A109" i="27"/>
  <c r="B109" i="27"/>
  <c r="A110" i="27"/>
  <c r="B110" i="27" s="1"/>
  <c r="A111" i="27"/>
  <c r="B111" i="27" s="1"/>
  <c r="A112" i="27"/>
  <c r="B112" i="27" s="1"/>
  <c r="A113" i="27"/>
  <c r="B113" i="27" s="1"/>
  <c r="A114" i="27"/>
  <c r="B114" i="27" s="1"/>
  <c r="A115" i="27"/>
  <c r="B115" i="27" s="1"/>
  <c r="A116" i="27"/>
  <c r="B116" i="27" s="1"/>
  <c r="A117" i="27"/>
  <c r="B117" i="27" s="1"/>
  <c r="A118" i="27"/>
  <c r="B118" i="27" s="1"/>
  <c r="A119" i="27"/>
  <c r="B119" i="27" s="1"/>
  <c r="A120" i="27"/>
  <c r="B120" i="27" s="1"/>
  <c r="A121" i="27"/>
  <c r="B121" i="27" s="1"/>
  <c r="A122" i="27"/>
  <c r="B122" i="27" s="1"/>
  <c r="A123" i="27"/>
  <c r="B123" i="27" s="1"/>
  <c r="A124" i="27"/>
  <c r="B124" i="27" s="1"/>
  <c r="A125" i="27"/>
  <c r="B125" i="27" s="1"/>
  <c r="A126" i="27"/>
  <c r="B126" i="27" s="1"/>
  <c r="A127" i="27"/>
  <c r="B127" i="27" s="1"/>
  <c r="A128" i="27"/>
  <c r="B128" i="27" s="1"/>
  <c r="A129" i="27"/>
  <c r="B129" i="27" s="1"/>
  <c r="A130" i="27"/>
  <c r="B130" i="27" s="1"/>
  <c r="A131" i="27"/>
  <c r="B131" i="27" s="1"/>
  <c r="A132" i="27"/>
  <c r="B132" i="27" s="1"/>
  <c r="A133" i="27"/>
  <c r="B133" i="27" s="1"/>
  <c r="A134" i="27"/>
  <c r="B134" i="27" s="1"/>
  <c r="A135" i="27"/>
  <c r="B135" i="27" s="1"/>
  <c r="A136" i="27"/>
  <c r="B136" i="27" s="1"/>
  <c r="A137" i="27"/>
  <c r="B137" i="27" s="1"/>
  <c r="A138" i="27"/>
  <c r="B138" i="27" s="1"/>
  <c r="A139" i="27"/>
  <c r="B139" i="27" s="1"/>
  <c r="A140" i="27"/>
  <c r="B140" i="27" s="1"/>
  <c r="A141" i="27"/>
  <c r="B141" i="27" s="1"/>
  <c r="A142" i="27"/>
  <c r="B142" i="27" s="1"/>
  <c r="A143" i="27"/>
  <c r="B143" i="27" s="1"/>
  <c r="A144" i="27"/>
  <c r="B144" i="27" s="1"/>
  <c r="A145" i="27"/>
  <c r="B145" i="27" s="1"/>
  <c r="A146" i="27"/>
  <c r="B146" i="27" s="1"/>
  <c r="A147" i="27"/>
  <c r="B147" i="27" s="1"/>
  <c r="A148" i="27"/>
  <c r="B148" i="27" s="1"/>
  <c r="A149" i="27"/>
  <c r="B149" i="27" s="1"/>
  <c r="A150" i="27"/>
  <c r="B150" i="27" s="1"/>
  <c r="A102" i="27"/>
  <c r="B102" i="27" s="1"/>
  <c r="A53" i="27"/>
  <c r="B53" i="27" s="1"/>
  <c r="A54" i="27"/>
  <c r="B54" i="27" s="1"/>
  <c r="A55" i="27"/>
  <c r="B55" i="27" s="1"/>
  <c r="A56" i="27"/>
  <c r="B56" i="27" s="1"/>
  <c r="A57" i="27"/>
  <c r="B57" i="27" s="1"/>
  <c r="A58" i="27"/>
  <c r="B58" i="27" s="1"/>
  <c r="A59" i="27"/>
  <c r="B59" i="27" s="1"/>
  <c r="A60" i="27"/>
  <c r="B60" i="27" s="1"/>
  <c r="A61" i="27"/>
  <c r="B61" i="27" s="1"/>
  <c r="A62" i="27"/>
  <c r="B62" i="27" s="1"/>
  <c r="A63" i="27"/>
  <c r="B63" i="27" s="1"/>
  <c r="A64" i="27"/>
  <c r="B64" i="27" s="1"/>
  <c r="A65" i="27"/>
  <c r="B65" i="27" s="1"/>
  <c r="A66" i="27"/>
  <c r="B66" i="27" s="1"/>
  <c r="A67" i="27"/>
  <c r="B67" i="27" s="1"/>
  <c r="A68" i="27"/>
  <c r="B68" i="27" s="1"/>
  <c r="A69" i="27"/>
  <c r="B69" i="27" s="1"/>
  <c r="A70" i="27"/>
  <c r="B70" i="27" s="1"/>
  <c r="A71" i="27"/>
  <c r="B71" i="27" s="1"/>
  <c r="A72" i="27"/>
  <c r="B72" i="27" s="1"/>
  <c r="A73" i="27"/>
  <c r="B73" i="27" s="1"/>
  <c r="A74" i="27"/>
  <c r="B74" i="27" s="1"/>
  <c r="A75" i="27"/>
  <c r="B75" i="27" s="1"/>
  <c r="A76" i="27"/>
  <c r="B76" i="27" s="1"/>
  <c r="A77" i="27"/>
  <c r="B77" i="27" s="1"/>
  <c r="A78" i="27"/>
  <c r="B78" i="27" s="1"/>
  <c r="A79" i="27"/>
  <c r="B79" i="27" s="1"/>
  <c r="A80" i="27"/>
  <c r="B80" i="27" s="1"/>
  <c r="A81" i="27"/>
  <c r="B81" i="27" s="1"/>
  <c r="A82" i="27"/>
  <c r="B82" i="27" s="1"/>
  <c r="A83" i="27"/>
  <c r="B83" i="27" s="1"/>
  <c r="A84" i="27"/>
  <c r="B84" i="27" s="1"/>
  <c r="A85" i="27"/>
  <c r="B85" i="27" s="1"/>
  <c r="A86" i="27"/>
  <c r="B86" i="27" s="1"/>
  <c r="A87" i="27"/>
  <c r="B87" i="27" s="1"/>
  <c r="A88" i="27"/>
  <c r="B88" i="27" s="1"/>
  <c r="A89" i="27"/>
  <c r="B89" i="27" s="1"/>
  <c r="A90" i="27"/>
  <c r="B90" i="27"/>
  <c r="A91" i="27"/>
  <c r="B91" i="27" s="1"/>
  <c r="A92" i="27"/>
  <c r="B92" i="27" s="1"/>
  <c r="A93" i="27"/>
  <c r="B93" i="27" s="1"/>
  <c r="A94" i="27"/>
  <c r="B94" i="27" s="1"/>
  <c r="A95" i="27"/>
  <c r="B95" i="27" s="1"/>
  <c r="A96" i="27"/>
  <c r="B96" i="27" s="1"/>
  <c r="A97" i="27"/>
  <c r="B97" i="27" s="1"/>
  <c r="A98" i="27"/>
  <c r="B98" i="27" s="1"/>
  <c r="A99" i="27"/>
  <c r="B99" i="27" s="1"/>
  <c r="A100" i="27"/>
  <c r="B100" i="27" s="1"/>
  <c r="A52" i="27"/>
  <c r="B52" i="27" s="1"/>
  <c r="A50" i="27"/>
  <c r="B50" i="27" s="1"/>
  <c r="A35" i="27"/>
  <c r="B35" i="27" s="1"/>
  <c r="A36" i="27"/>
  <c r="B36" i="27" s="1"/>
  <c r="A37" i="27"/>
  <c r="B37" i="27" s="1"/>
  <c r="A38" i="27"/>
  <c r="B38" i="27" s="1"/>
  <c r="A39" i="27"/>
  <c r="B39" i="27" s="1"/>
  <c r="A40" i="27"/>
  <c r="B40" i="27" s="1"/>
  <c r="A41" i="27"/>
  <c r="B41" i="27" s="1"/>
  <c r="A42" i="27"/>
  <c r="B42" i="27" s="1"/>
  <c r="A43" i="27"/>
  <c r="B43" i="27" s="1"/>
  <c r="A44" i="27"/>
  <c r="B44" i="27" s="1"/>
  <c r="A45" i="27"/>
  <c r="B45" i="27" s="1"/>
  <c r="A46" i="27"/>
  <c r="B46" i="27" s="1"/>
  <c r="A47" i="27"/>
  <c r="B47" i="27" s="1"/>
  <c r="A48" i="27"/>
  <c r="B48" i="27" s="1"/>
  <c r="A49" i="27"/>
  <c r="B49" i="27" s="1"/>
  <c r="A3" i="27"/>
  <c r="B3" i="27" s="1"/>
  <c r="A4" i="27"/>
  <c r="B4" i="27" s="1"/>
  <c r="A5" i="27"/>
  <c r="B5" i="27" s="1"/>
  <c r="A6" i="27"/>
  <c r="B6" i="27" s="1"/>
  <c r="A7" i="27"/>
  <c r="B7" i="27" s="1"/>
  <c r="A8" i="27"/>
  <c r="B8" i="27" s="1"/>
  <c r="D10" i="27" s="1"/>
  <c r="A9" i="27"/>
  <c r="B9" i="27" s="1"/>
  <c r="A10" i="27"/>
  <c r="B10" i="27" s="1"/>
  <c r="A11" i="27"/>
  <c r="B11" i="27" s="1"/>
  <c r="A12" i="27"/>
  <c r="B12" i="27" s="1"/>
  <c r="D12" i="27" s="1"/>
  <c r="A13" i="27"/>
  <c r="B13" i="27" s="1"/>
  <c r="A14" i="27"/>
  <c r="B14" i="27" s="1"/>
  <c r="A15" i="27"/>
  <c r="B15" i="27" s="1"/>
  <c r="A16" i="27"/>
  <c r="B16" i="27" s="1"/>
  <c r="A17" i="27"/>
  <c r="B17" i="27" s="1"/>
  <c r="A18" i="27"/>
  <c r="B18" i="27" s="1"/>
  <c r="A19" i="27"/>
  <c r="B19" i="27" s="1"/>
  <c r="A20" i="27"/>
  <c r="B20" i="27" s="1"/>
  <c r="A21" i="27"/>
  <c r="B21" i="27" s="1"/>
  <c r="A22" i="27"/>
  <c r="B22" i="27" s="1"/>
  <c r="A23" i="27"/>
  <c r="B23" i="27" s="1"/>
  <c r="A24" i="27"/>
  <c r="B24" i="27" s="1"/>
  <c r="A25" i="27"/>
  <c r="B25" i="27" s="1"/>
  <c r="A26" i="27"/>
  <c r="B26" i="27" s="1"/>
  <c r="A27" i="27"/>
  <c r="B27" i="27" s="1"/>
  <c r="A28" i="27"/>
  <c r="B28" i="27" s="1"/>
  <c r="A29" i="27"/>
  <c r="B29" i="27" s="1"/>
  <c r="A30" i="27"/>
  <c r="B30" i="27" s="1"/>
  <c r="A31" i="27"/>
  <c r="B31" i="27" s="1"/>
  <c r="A32" i="27"/>
  <c r="B32" i="27" s="1"/>
  <c r="A33" i="27"/>
  <c r="B33" i="27" s="1"/>
  <c r="A34" i="27"/>
  <c r="B34" i="27" s="1"/>
  <c r="A2" i="27"/>
  <c r="B2" i="27" s="1"/>
  <c r="C606" i="27"/>
  <c r="E606" i="27"/>
  <c r="F606" i="27"/>
  <c r="G606" i="27"/>
  <c r="H606" i="27"/>
  <c r="I606" i="27"/>
  <c r="J606" i="27"/>
  <c r="K606" i="27"/>
  <c r="L606" i="27"/>
  <c r="M606" i="27"/>
  <c r="N606" i="27"/>
  <c r="O606" i="27"/>
  <c r="P606" i="27"/>
  <c r="Q606" i="27"/>
  <c r="R606" i="27"/>
  <c r="S606" i="27"/>
  <c r="T606" i="27"/>
  <c r="U606" i="27"/>
  <c r="V606" i="27"/>
  <c r="W606" i="27"/>
  <c r="X606" i="27"/>
  <c r="Y606" i="27"/>
  <c r="Z606" i="27"/>
  <c r="AA606" i="27"/>
  <c r="AB606" i="27"/>
  <c r="C607" i="27"/>
  <c r="E607" i="27"/>
  <c r="F607" i="27"/>
  <c r="G607" i="27"/>
  <c r="H607" i="27"/>
  <c r="I607" i="27"/>
  <c r="J607" i="27"/>
  <c r="K607" i="27"/>
  <c r="L607" i="27"/>
  <c r="M607" i="27"/>
  <c r="N607" i="27"/>
  <c r="O607" i="27"/>
  <c r="P607" i="27"/>
  <c r="Q607" i="27"/>
  <c r="R607" i="27"/>
  <c r="S607" i="27"/>
  <c r="T607" i="27"/>
  <c r="U607" i="27"/>
  <c r="V607" i="27"/>
  <c r="W607" i="27"/>
  <c r="X607" i="27"/>
  <c r="Y607" i="27"/>
  <c r="Z607" i="27"/>
  <c r="AA607" i="27"/>
  <c r="AB607" i="27"/>
  <c r="C608" i="27"/>
  <c r="E608" i="27"/>
  <c r="F608" i="27"/>
  <c r="G608" i="27"/>
  <c r="H608" i="27"/>
  <c r="I608" i="27"/>
  <c r="J608" i="27"/>
  <c r="K608" i="27"/>
  <c r="L608" i="27"/>
  <c r="M608" i="27"/>
  <c r="N608" i="27"/>
  <c r="O608" i="27"/>
  <c r="P608" i="27"/>
  <c r="Q608" i="27"/>
  <c r="R608" i="27"/>
  <c r="S608" i="27"/>
  <c r="T608" i="27"/>
  <c r="U608" i="27"/>
  <c r="V608" i="27"/>
  <c r="W608" i="27"/>
  <c r="X608" i="27"/>
  <c r="Y608" i="27"/>
  <c r="Z608" i="27"/>
  <c r="AA608" i="27"/>
  <c r="AB608" i="27"/>
  <c r="C609" i="27"/>
  <c r="E609" i="27"/>
  <c r="F609" i="27"/>
  <c r="G609" i="27"/>
  <c r="H609" i="27"/>
  <c r="I609" i="27"/>
  <c r="J609" i="27"/>
  <c r="K609" i="27"/>
  <c r="L609" i="27"/>
  <c r="M609" i="27"/>
  <c r="N609" i="27"/>
  <c r="O609" i="27"/>
  <c r="P609" i="27"/>
  <c r="Q609" i="27"/>
  <c r="R609" i="27"/>
  <c r="S609" i="27"/>
  <c r="T609" i="27"/>
  <c r="U609" i="27"/>
  <c r="V609" i="27"/>
  <c r="W609" i="27"/>
  <c r="X609" i="27"/>
  <c r="Y609" i="27"/>
  <c r="Z609" i="27"/>
  <c r="AA609" i="27"/>
  <c r="AB609" i="27"/>
  <c r="C610" i="27"/>
  <c r="E610" i="27"/>
  <c r="F610" i="27"/>
  <c r="G610" i="27"/>
  <c r="H610" i="27"/>
  <c r="I610" i="27"/>
  <c r="J610" i="27"/>
  <c r="K610" i="27"/>
  <c r="L610" i="27"/>
  <c r="M610" i="27"/>
  <c r="N610" i="27"/>
  <c r="O610" i="27"/>
  <c r="P610" i="27"/>
  <c r="Q610" i="27"/>
  <c r="R610" i="27"/>
  <c r="S610" i="27"/>
  <c r="T610" i="27"/>
  <c r="U610" i="27"/>
  <c r="V610" i="27"/>
  <c r="W610" i="27"/>
  <c r="X610" i="27"/>
  <c r="Y610" i="27"/>
  <c r="Z610" i="27"/>
  <c r="AA610" i="27"/>
  <c r="AB610" i="27"/>
  <c r="C611" i="27"/>
  <c r="E611" i="27"/>
  <c r="F611" i="27"/>
  <c r="G611" i="27"/>
  <c r="H611" i="27"/>
  <c r="I611" i="27"/>
  <c r="J611" i="27"/>
  <c r="K611" i="27"/>
  <c r="L611" i="27"/>
  <c r="M611" i="27"/>
  <c r="N611" i="27"/>
  <c r="O611" i="27"/>
  <c r="P611" i="27"/>
  <c r="Q611" i="27"/>
  <c r="R611" i="27"/>
  <c r="S611" i="27"/>
  <c r="T611" i="27"/>
  <c r="U611" i="27"/>
  <c r="V611" i="27"/>
  <c r="W611" i="27"/>
  <c r="X611" i="27"/>
  <c r="Y611" i="27"/>
  <c r="Z611" i="27"/>
  <c r="AA611" i="27"/>
  <c r="AB611" i="27"/>
  <c r="C612" i="27"/>
  <c r="E612" i="27"/>
  <c r="F612" i="27"/>
  <c r="G612" i="27"/>
  <c r="H612" i="27"/>
  <c r="I612" i="27"/>
  <c r="J612" i="27"/>
  <c r="K612" i="27"/>
  <c r="L612" i="27"/>
  <c r="M612" i="27"/>
  <c r="N612" i="27"/>
  <c r="O612" i="27"/>
  <c r="P612" i="27"/>
  <c r="Q612" i="27"/>
  <c r="R612" i="27"/>
  <c r="S612" i="27"/>
  <c r="T612" i="27"/>
  <c r="U612" i="27"/>
  <c r="V612" i="27"/>
  <c r="W612" i="27"/>
  <c r="X612" i="27"/>
  <c r="Y612" i="27"/>
  <c r="Z612" i="27"/>
  <c r="AA612" i="27"/>
  <c r="AB612" i="27"/>
  <c r="C613" i="27"/>
  <c r="E613" i="27"/>
  <c r="F613" i="27"/>
  <c r="G613" i="27"/>
  <c r="H613" i="27"/>
  <c r="I613" i="27"/>
  <c r="J613" i="27"/>
  <c r="K613" i="27"/>
  <c r="L613" i="27"/>
  <c r="M613" i="27"/>
  <c r="N613" i="27"/>
  <c r="O613" i="27"/>
  <c r="P613" i="27"/>
  <c r="Q613" i="27"/>
  <c r="R613" i="27"/>
  <c r="S613" i="27"/>
  <c r="T613" i="27"/>
  <c r="U613" i="27"/>
  <c r="V613" i="27"/>
  <c r="W613" i="27"/>
  <c r="X613" i="27"/>
  <c r="Y613" i="27"/>
  <c r="Z613" i="27"/>
  <c r="AA613" i="27"/>
  <c r="AB613" i="27"/>
  <c r="C614" i="27"/>
  <c r="E614" i="27"/>
  <c r="F614" i="27"/>
  <c r="G614" i="27"/>
  <c r="H614" i="27"/>
  <c r="I614" i="27"/>
  <c r="J614" i="27"/>
  <c r="K614" i="27"/>
  <c r="L614" i="27"/>
  <c r="M614" i="27"/>
  <c r="N614" i="27"/>
  <c r="O614" i="27"/>
  <c r="P614" i="27"/>
  <c r="Q614" i="27"/>
  <c r="R614" i="27"/>
  <c r="S614" i="27"/>
  <c r="T614" i="27"/>
  <c r="U614" i="27"/>
  <c r="V614" i="27"/>
  <c r="W614" i="27"/>
  <c r="X614" i="27"/>
  <c r="Y614" i="27"/>
  <c r="Z614" i="27"/>
  <c r="AA614" i="27"/>
  <c r="AB614" i="27"/>
  <c r="C615" i="27"/>
  <c r="D615" i="27" s="1"/>
  <c r="E615" i="27"/>
  <c r="F615" i="27"/>
  <c r="G615" i="27"/>
  <c r="H615" i="27"/>
  <c r="I615" i="27"/>
  <c r="J615" i="27"/>
  <c r="K615" i="27"/>
  <c r="L615" i="27"/>
  <c r="M615" i="27"/>
  <c r="N615" i="27"/>
  <c r="O615" i="27"/>
  <c r="P615" i="27"/>
  <c r="Q615" i="27"/>
  <c r="R615" i="27"/>
  <c r="S615" i="27"/>
  <c r="T615" i="27"/>
  <c r="U615" i="27"/>
  <c r="V615" i="27"/>
  <c r="W615" i="27"/>
  <c r="X615" i="27"/>
  <c r="Y615" i="27"/>
  <c r="Z615" i="27"/>
  <c r="AA615" i="27"/>
  <c r="AB615" i="27"/>
  <c r="C616" i="27"/>
  <c r="E616" i="27"/>
  <c r="F616" i="27"/>
  <c r="G616" i="27"/>
  <c r="H616" i="27"/>
  <c r="I616" i="27"/>
  <c r="J616" i="27"/>
  <c r="K616" i="27"/>
  <c r="L616" i="27"/>
  <c r="M616" i="27"/>
  <c r="N616" i="27"/>
  <c r="O616" i="27"/>
  <c r="P616" i="27"/>
  <c r="Q616" i="27"/>
  <c r="R616" i="27"/>
  <c r="S616" i="27"/>
  <c r="T616" i="27"/>
  <c r="U616" i="27"/>
  <c r="V616" i="27"/>
  <c r="W616" i="27"/>
  <c r="X616" i="27"/>
  <c r="Y616" i="27"/>
  <c r="Z616" i="27"/>
  <c r="AA616" i="27"/>
  <c r="AB616" i="27"/>
  <c r="C617" i="27"/>
  <c r="E617" i="27"/>
  <c r="F617" i="27"/>
  <c r="G617" i="27"/>
  <c r="H617" i="27"/>
  <c r="I617" i="27"/>
  <c r="J617" i="27"/>
  <c r="K617" i="27"/>
  <c r="L617" i="27"/>
  <c r="M617" i="27"/>
  <c r="N617" i="27"/>
  <c r="O617" i="27"/>
  <c r="P617" i="27"/>
  <c r="Q617" i="27"/>
  <c r="R617" i="27"/>
  <c r="S617" i="27"/>
  <c r="T617" i="27"/>
  <c r="U617" i="27"/>
  <c r="V617" i="27"/>
  <c r="W617" i="27"/>
  <c r="X617" i="27"/>
  <c r="Y617" i="27"/>
  <c r="Z617" i="27"/>
  <c r="AA617" i="27"/>
  <c r="AB617" i="27"/>
  <c r="C618" i="27"/>
  <c r="E618" i="27"/>
  <c r="F618" i="27"/>
  <c r="G618" i="27"/>
  <c r="H618" i="27"/>
  <c r="I618" i="27"/>
  <c r="J618" i="27"/>
  <c r="K618" i="27"/>
  <c r="L618" i="27"/>
  <c r="M618" i="27"/>
  <c r="N618" i="27"/>
  <c r="O618" i="27"/>
  <c r="P618" i="27"/>
  <c r="Q618" i="27"/>
  <c r="R618" i="27"/>
  <c r="S618" i="27"/>
  <c r="T618" i="27"/>
  <c r="U618" i="27"/>
  <c r="V618" i="27"/>
  <c r="W618" i="27"/>
  <c r="X618" i="27"/>
  <c r="Y618" i="27"/>
  <c r="Z618" i="27"/>
  <c r="AA618" i="27"/>
  <c r="AB618" i="27"/>
  <c r="C619" i="27"/>
  <c r="E619" i="27"/>
  <c r="F619" i="27"/>
  <c r="G619" i="27"/>
  <c r="H619" i="27"/>
  <c r="I619" i="27"/>
  <c r="J619" i="27"/>
  <c r="K619" i="27"/>
  <c r="L619" i="27"/>
  <c r="M619" i="27"/>
  <c r="N619" i="27"/>
  <c r="O619" i="27"/>
  <c r="P619" i="27"/>
  <c r="Q619" i="27"/>
  <c r="R619" i="27"/>
  <c r="S619" i="27"/>
  <c r="T619" i="27"/>
  <c r="U619" i="27"/>
  <c r="V619" i="27"/>
  <c r="W619" i="27"/>
  <c r="X619" i="27"/>
  <c r="Y619" i="27"/>
  <c r="Z619" i="27"/>
  <c r="AA619" i="27"/>
  <c r="AB619" i="27"/>
  <c r="C620" i="27"/>
  <c r="E620" i="27"/>
  <c r="F620" i="27"/>
  <c r="G620" i="27"/>
  <c r="H620" i="27"/>
  <c r="I620" i="27"/>
  <c r="J620" i="27"/>
  <c r="K620" i="27"/>
  <c r="L620" i="27"/>
  <c r="M620" i="27"/>
  <c r="N620" i="27"/>
  <c r="O620" i="27"/>
  <c r="P620" i="27"/>
  <c r="Q620" i="27"/>
  <c r="R620" i="27"/>
  <c r="S620" i="27"/>
  <c r="T620" i="27"/>
  <c r="U620" i="27"/>
  <c r="V620" i="27"/>
  <c r="W620" i="27"/>
  <c r="X620" i="27"/>
  <c r="Y620" i="27"/>
  <c r="Z620" i="27"/>
  <c r="AA620" i="27"/>
  <c r="AB620" i="27"/>
  <c r="C621" i="27"/>
  <c r="E621" i="27"/>
  <c r="F621" i="27"/>
  <c r="G621" i="27"/>
  <c r="H621" i="27"/>
  <c r="I621" i="27"/>
  <c r="J621" i="27"/>
  <c r="K621" i="27"/>
  <c r="L621" i="27"/>
  <c r="M621" i="27"/>
  <c r="N621" i="27"/>
  <c r="O621" i="27"/>
  <c r="P621" i="27"/>
  <c r="Q621" i="27"/>
  <c r="R621" i="27"/>
  <c r="S621" i="27"/>
  <c r="T621" i="27"/>
  <c r="U621" i="27"/>
  <c r="V621" i="27"/>
  <c r="W621" i="27"/>
  <c r="X621" i="27"/>
  <c r="Y621" i="27"/>
  <c r="Z621" i="27"/>
  <c r="AA621" i="27"/>
  <c r="AB621" i="27"/>
  <c r="C622" i="27"/>
  <c r="E622" i="27"/>
  <c r="F622" i="27"/>
  <c r="G622" i="27"/>
  <c r="H622" i="27"/>
  <c r="I622" i="27"/>
  <c r="J622" i="27"/>
  <c r="K622" i="27"/>
  <c r="L622" i="27"/>
  <c r="M622" i="27"/>
  <c r="N622" i="27"/>
  <c r="O622" i="27"/>
  <c r="P622" i="27"/>
  <c r="Q622" i="27"/>
  <c r="R622" i="27"/>
  <c r="S622" i="27"/>
  <c r="T622" i="27"/>
  <c r="U622" i="27"/>
  <c r="V622" i="27"/>
  <c r="W622" i="27"/>
  <c r="X622" i="27"/>
  <c r="Y622" i="27"/>
  <c r="Z622" i="27"/>
  <c r="AA622" i="27"/>
  <c r="AB622" i="27"/>
  <c r="C623" i="27"/>
  <c r="E623" i="27"/>
  <c r="F623" i="27"/>
  <c r="G623" i="27"/>
  <c r="H623" i="27"/>
  <c r="I623" i="27"/>
  <c r="J623" i="27"/>
  <c r="K623" i="27"/>
  <c r="L623" i="27"/>
  <c r="M623" i="27"/>
  <c r="N623" i="27"/>
  <c r="O623" i="27"/>
  <c r="P623" i="27"/>
  <c r="Q623" i="27"/>
  <c r="R623" i="27"/>
  <c r="S623" i="27"/>
  <c r="T623" i="27"/>
  <c r="U623" i="27"/>
  <c r="V623" i="27"/>
  <c r="W623" i="27"/>
  <c r="X623" i="27"/>
  <c r="Y623" i="27"/>
  <c r="Z623" i="27"/>
  <c r="AA623" i="27"/>
  <c r="AB623" i="27"/>
  <c r="C624" i="27"/>
  <c r="E624" i="27"/>
  <c r="F624" i="27"/>
  <c r="G624" i="27"/>
  <c r="H624" i="27"/>
  <c r="I624" i="27"/>
  <c r="J624" i="27"/>
  <c r="K624" i="27"/>
  <c r="L624" i="27"/>
  <c r="M624" i="27"/>
  <c r="N624" i="27"/>
  <c r="O624" i="27"/>
  <c r="P624" i="27"/>
  <c r="Q624" i="27"/>
  <c r="R624" i="27"/>
  <c r="S624" i="27"/>
  <c r="T624" i="27"/>
  <c r="U624" i="27"/>
  <c r="V624" i="27"/>
  <c r="W624" i="27"/>
  <c r="X624" i="27"/>
  <c r="Y624" i="27"/>
  <c r="Z624" i="27"/>
  <c r="AA624" i="27"/>
  <c r="AB624" i="27"/>
  <c r="C625" i="27"/>
  <c r="E625" i="27"/>
  <c r="F625" i="27"/>
  <c r="G625" i="27"/>
  <c r="H625" i="27"/>
  <c r="I625" i="27"/>
  <c r="J625" i="27"/>
  <c r="K625" i="27"/>
  <c r="L625" i="27"/>
  <c r="M625" i="27"/>
  <c r="N625" i="27"/>
  <c r="O625" i="27"/>
  <c r="P625" i="27"/>
  <c r="Q625" i="27"/>
  <c r="R625" i="27"/>
  <c r="S625" i="27"/>
  <c r="T625" i="27"/>
  <c r="U625" i="27"/>
  <c r="V625" i="27"/>
  <c r="W625" i="27"/>
  <c r="X625" i="27"/>
  <c r="Y625" i="27"/>
  <c r="Z625" i="27"/>
  <c r="AA625" i="27"/>
  <c r="AB625" i="27"/>
  <c r="C626" i="27"/>
  <c r="E626" i="27"/>
  <c r="F626" i="27"/>
  <c r="G626" i="27"/>
  <c r="H626" i="27"/>
  <c r="I626" i="27"/>
  <c r="J626" i="27"/>
  <c r="K626" i="27"/>
  <c r="L626" i="27"/>
  <c r="M626" i="27"/>
  <c r="N626" i="27"/>
  <c r="O626" i="27"/>
  <c r="P626" i="27"/>
  <c r="Q626" i="27"/>
  <c r="R626" i="27"/>
  <c r="S626" i="27"/>
  <c r="T626" i="27"/>
  <c r="U626" i="27"/>
  <c r="V626" i="27"/>
  <c r="W626" i="27"/>
  <c r="X626" i="27"/>
  <c r="Y626" i="27"/>
  <c r="Z626" i="27"/>
  <c r="AA626" i="27"/>
  <c r="AB626" i="27"/>
  <c r="C627" i="27"/>
  <c r="E627" i="27"/>
  <c r="F627" i="27"/>
  <c r="G627" i="27"/>
  <c r="H627" i="27"/>
  <c r="I627" i="27"/>
  <c r="J627" i="27"/>
  <c r="K627" i="27"/>
  <c r="L627" i="27"/>
  <c r="M627" i="27"/>
  <c r="N627" i="27"/>
  <c r="O627" i="27"/>
  <c r="P627" i="27"/>
  <c r="Q627" i="27"/>
  <c r="R627" i="27"/>
  <c r="S627" i="27"/>
  <c r="T627" i="27"/>
  <c r="U627" i="27"/>
  <c r="V627" i="27"/>
  <c r="W627" i="27"/>
  <c r="X627" i="27"/>
  <c r="Y627" i="27"/>
  <c r="Z627" i="27"/>
  <c r="AA627" i="27"/>
  <c r="AB627" i="27"/>
  <c r="C628" i="27"/>
  <c r="E628" i="27"/>
  <c r="F628" i="27"/>
  <c r="G628" i="27"/>
  <c r="H628" i="27"/>
  <c r="I628" i="27"/>
  <c r="J628" i="27"/>
  <c r="K628" i="27"/>
  <c r="L628" i="27"/>
  <c r="M628" i="27"/>
  <c r="N628" i="27"/>
  <c r="O628" i="27"/>
  <c r="P628" i="27"/>
  <c r="Q628" i="27"/>
  <c r="R628" i="27"/>
  <c r="S628" i="27"/>
  <c r="T628" i="27"/>
  <c r="U628" i="27"/>
  <c r="V628" i="27"/>
  <c r="W628" i="27"/>
  <c r="X628" i="27"/>
  <c r="Y628" i="27"/>
  <c r="Z628" i="27"/>
  <c r="AA628" i="27"/>
  <c r="AB628" i="27"/>
  <c r="C629" i="27"/>
  <c r="E629" i="27"/>
  <c r="F629" i="27"/>
  <c r="G629" i="27"/>
  <c r="H629" i="27"/>
  <c r="I629" i="27"/>
  <c r="J629" i="27"/>
  <c r="K629" i="27"/>
  <c r="L629" i="27"/>
  <c r="M629" i="27"/>
  <c r="N629" i="27"/>
  <c r="O629" i="27"/>
  <c r="P629" i="27"/>
  <c r="Q629" i="27"/>
  <c r="R629" i="27"/>
  <c r="S629" i="27"/>
  <c r="T629" i="27"/>
  <c r="U629" i="27"/>
  <c r="V629" i="27"/>
  <c r="W629" i="27"/>
  <c r="X629" i="27"/>
  <c r="Y629" i="27"/>
  <c r="Z629" i="27"/>
  <c r="AA629" i="27"/>
  <c r="AB629" i="27"/>
  <c r="C630" i="27"/>
  <c r="E630" i="27"/>
  <c r="F630" i="27"/>
  <c r="G630" i="27"/>
  <c r="H630" i="27"/>
  <c r="I630" i="27"/>
  <c r="J630" i="27"/>
  <c r="K630" i="27"/>
  <c r="L630" i="27"/>
  <c r="M630" i="27"/>
  <c r="N630" i="27"/>
  <c r="O630" i="27"/>
  <c r="P630" i="27"/>
  <c r="Q630" i="27"/>
  <c r="R630" i="27"/>
  <c r="S630" i="27"/>
  <c r="T630" i="27"/>
  <c r="U630" i="27"/>
  <c r="V630" i="27"/>
  <c r="W630" i="27"/>
  <c r="X630" i="27"/>
  <c r="Y630" i="27"/>
  <c r="Z630" i="27"/>
  <c r="AA630" i="27"/>
  <c r="AB630" i="27"/>
  <c r="C631" i="27"/>
  <c r="D631" i="27" s="1"/>
  <c r="E631" i="27"/>
  <c r="F631" i="27"/>
  <c r="G631" i="27"/>
  <c r="H631" i="27"/>
  <c r="I631" i="27"/>
  <c r="J631" i="27"/>
  <c r="K631" i="27"/>
  <c r="L631" i="27"/>
  <c r="M631" i="27"/>
  <c r="N631" i="27"/>
  <c r="O631" i="27"/>
  <c r="P631" i="27"/>
  <c r="Q631" i="27"/>
  <c r="R631" i="27"/>
  <c r="S631" i="27"/>
  <c r="T631" i="27"/>
  <c r="U631" i="27"/>
  <c r="V631" i="27"/>
  <c r="W631" i="27"/>
  <c r="X631" i="27"/>
  <c r="Y631" i="27"/>
  <c r="Z631" i="27"/>
  <c r="AA631" i="27"/>
  <c r="AB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05" i="27"/>
  <c r="E605" i="27"/>
  <c r="F605" i="27"/>
  <c r="G605" i="27"/>
  <c r="H605" i="27"/>
  <c r="I605" i="27"/>
  <c r="J605" i="27"/>
  <c r="K605" i="27"/>
  <c r="L605" i="27"/>
  <c r="M605" i="27"/>
  <c r="N605" i="27"/>
  <c r="O605" i="27"/>
  <c r="P605" i="27"/>
  <c r="Q605" i="27"/>
  <c r="R605" i="27"/>
  <c r="S605" i="27"/>
  <c r="T605" i="27"/>
  <c r="U605" i="27"/>
  <c r="V605" i="27"/>
  <c r="W605" i="27"/>
  <c r="X605" i="27"/>
  <c r="Y605" i="27"/>
  <c r="Z605" i="27"/>
  <c r="AA605" i="27"/>
  <c r="AB605" i="27"/>
  <c r="A604" i="27"/>
  <c r="C556" i="27"/>
  <c r="E556" i="27"/>
  <c r="F556" i="27"/>
  <c r="G556" i="27"/>
  <c r="H556" i="27"/>
  <c r="I556" i="27"/>
  <c r="J556" i="27"/>
  <c r="K556" i="27"/>
  <c r="L556" i="27"/>
  <c r="M556" i="27"/>
  <c r="N556" i="27"/>
  <c r="O556" i="27"/>
  <c r="P556" i="27"/>
  <c r="Q556" i="27"/>
  <c r="R556" i="27"/>
  <c r="S556" i="27"/>
  <c r="T556" i="27"/>
  <c r="U556" i="27"/>
  <c r="V556" i="27"/>
  <c r="W556" i="27"/>
  <c r="X556" i="27"/>
  <c r="Y556" i="27"/>
  <c r="Z556" i="27"/>
  <c r="AA556" i="27"/>
  <c r="AB556" i="27"/>
  <c r="C557" i="27"/>
  <c r="E557" i="27"/>
  <c r="F557" i="27"/>
  <c r="G557" i="27"/>
  <c r="H557" i="27"/>
  <c r="I557" i="27"/>
  <c r="J557" i="27"/>
  <c r="K557" i="27"/>
  <c r="L557" i="27"/>
  <c r="M557" i="27"/>
  <c r="N557" i="27"/>
  <c r="O557" i="27"/>
  <c r="P557" i="27"/>
  <c r="Q557" i="27"/>
  <c r="R557" i="27"/>
  <c r="S557" i="27"/>
  <c r="T557" i="27"/>
  <c r="U557" i="27"/>
  <c r="V557" i="27"/>
  <c r="W557" i="27"/>
  <c r="X557" i="27"/>
  <c r="Y557" i="27"/>
  <c r="Z557" i="27"/>
  <c r="AA557" i="27"/>
  <c r="AB557" i="27"/>
  <c r="C558" i="27"/>
  <c r="E558" i="27"/>
  <c r="F558" i="27"/>
  <c r="G558" i="27"/>
  <c r="H558" i="27"/>
  <c r="I558" i="27"/>
  <c r="J558" i="27"/>
  <c r="K558" i="27"/>
  <c r="L558" i="27"/>
  <c r="M558" i="27"/>
  <c r="N558" i="27"/>
  <c r="O558" i="27"/>
  <c r="P558" i="27"/>
  <c r="Q558" i="27"/>
  <c r="R558" i="27"/>
  <c r="S558" i="27"/>
  <c r="T558" i="27"/>
  <c r="U558" i="27"/>
  <c r="V558" i="27"/>
  <c r="W558" i="27"/>
  <c r="X558" i="27"/>
  <c r="Y558" i="27"/>
  <c r="Z558" i="27"/>
  <c r="AA558" i="27"/>
  <c r="AB558" i="27"/>
  <c r="C559" i="27"/>
  <c r="E559" i="27"/>
  <c r="F559" i="27"/>
  <c r="G559" i="27"/>
  <c r="H559" i="27"/>
  <c r="I559" i="27"/>
  <c r="J559" i="27"/>
  <c r="K559" i="27"/>
  <c r="L559" i="27"/>
  <c r="M559" i="27"/>
  <c r="N559" i="27"/>
  <c r="O559" i="27"/>
  <c r="P559" i="27"/>
  <c r="Q559" i="27"/>
  <c r="R559" i="27"/>
  <c r="S559" i="27"/>
  <c r="T559" i="27"/>
  <c r="U559" i="27"/>
  <c r="V559" i="27"/>
  <c r="W559" i="27"/>
  <c r="X559" i="27"/>
  <c r="Y559" i="27"/>
  <c r="Z559" i="27"/>
  <c r="AA559" i="27"/>
  <c r="AB559" i="27"/>
  <c r="C560" i="27"/>
  <c r="E560" i="27"/>
  <c r="F560" i="27"/>
  <c r="G560" i="27"/>
  <c r="H560" i="27"/>
  <c r="I560" i="27"/>
  <c r="J560" i="27"/>
  <c r="K560" i="27"/>
  <c r="L560" i="27"/>
  <c r="M560" i="27"/>
  <c r="N560" i="27"/>
  <c r="O560" i="27"/>
  <c r="P560" i="27"/>
  <c r="Q560" i="27"/>
  <c r="R560" i="27"/>
  <c r="S560" i="27"/>
  <c r="T560" i="27"/>
  <c r="U560" i="27"/>
  <c r="V560" i="27"/>
  <c r="W560" i="27"/>
  <c r="X560" i="27"/>
  <c r="Y560" i="27"/>
  <c r="Z560" i="27"/>
  <c r="AA560" i="27"/>
  <c r="AB560" i="27"/>
  <c r="C561" i="27"/>
  <c r="E561" i="27"/>
  <c r="F561" i="27"/>
  <c r="G561" i="27"/>
  <c r="H561" i="27"/>
  <c r="I561" i="27"/>
  <c r="J561" i="27"/>
  <c r="K561" i="27"/>
  <c r="L561" i="27"/>
  <c r="M561" i="27"/>
  <c r="N561" i="27"/>
  <c r="O561" i="27"/>
  <c r="P561" i="27"/>
  <c r="Q561" i="27"/>
  <c r="R561" i="27"/>
  <c r="S561" i="27"/>
  <c r="T561" i="27"/>
  <c r="U561" i="27"/>
  <c r="V561" i="27"/>
  <c r="W561" i="27"/>
  <c r="X561" i="27"/>
  <c r="Y561" i="27"/>
  <c r="Z561" i="27"/>
  <c r="AA561" i="27"/>
  <c r="AB561" i="27"/>
  <c r="C562" i="27"/>
  <c r="E562" i="27"/>
  <c r="F562" i="27"/>
  <c r="G562" i="27"/>
  <c r="H562" i="27"/>
  <c r="I562" i="27"/>
  <c r="J562" i="27"/>
  <c r="K562" i="27"/>
  <c r="L562" i="27"/>
  <c r="M562" i="27"/>
  <c r="N562" i="27"/>
  <c r="O562" i="27"/>
  <c r="P562" i="27"/>
  <c r="Q562" i="27"/>
  <c r="R562" i="27"/>
  <c r="S562" i="27"/>
  <c r="T562" i="27"/>
  <c r="U562" i="27"/>
  <c r="V562" i="27"/>
  <c r="W562" i="27"/>
  <c r="X562" i="27"/>
  <c r="Y562" i="27"/>
  <c r="Z562" i="27"/>
  <c r="AA562" i="27"/>
  <c r="AB562" i="27"/>
  <c r="C563" i="27"/>
  <c r="E563" i="27"/>
  <c r="F563" i="27"/>
  <c r="G563" i="27"/>
  <c r="H563" i="27"/>
  <c r="I563" i="27"/>
  <c r="J563" i="27"/>
  <c r="K563" i="27"/>
  <c r="L563" i="27"/>
  <c r="M563" i="27"/>
  <c r="N563" i="27"/>
  <c r="O563" i="27"/>
  <c r="P563" i="27"/>
  <c r="Q563" i="27"/>
  <c r="R563" i="27"/>
  <c r="S563" i="27"/>
  <c r="T563" i="27"/>
  <c r="U563" i="27"/>
  <c r="V563" i="27"/>
  <c r="W563" i="27"/>
  <c r="X563" i="27"/>
  <c r="Y563" i="27"/>
  <c r="Z563" i="27"/>
  <c r="AA563" i="27"/>
  <c r="AB563" i="27"/>
  <c r="C564" i="27"/>
  <c r="E564" i="27"/>
  <c r="F564" i="27"/>
  <c r="G564" i="27"/>
  <c r="H564" i="27"/>
  <c r="I564" i="27"/>
  <c r="J564" i="27"/>
  <c r="K564" i="27"/>
  <c r="L564" i="27"/>
  <c r="M564" i="27"/>
  <c r="N564" i="27"/>
  <c r="O564" i="27"/>
  <c r="P564" i="27"/>
  <c r="Q564" i="27"/>
  <c r="R564" i="27"/>
  <c r="S564" i="27"/>
  <c r="T564" i="27"/>
  <c r="U564" i="27"/>
  <c r="V564" i="27"/>
  <c r="W564" i="27"/>
  <c r="X564" i="27"/>
  <c r="Y564" i="27"/>
  <c r="Z564" i="27"/>
  <c r="AA564" i="27"/>
  <c r="AB564" i="27"/>
  <c r="C565" i="27"/>
  <c r="E565" i="27"/>
  <c r="F565" i="27"/>
  <c r="G565" i="27"/>
  <c r="H565" i="27"/>
  <c r="I565" i="27"/>
  <c r="J565" i="27"/>
  <c r="K565" i="27"/>
  <c r="L565" i="27"/>
  <c r="M565" i="27"/>
  <c r="N565" i="27"/>
  <c r="O565" i="27"/>
  <c r="P565" i="27"/>
  <c r="Q565" i="27"/>
  <c r="R565" i="27"/>
  <c r="S565" i="27"/>
  <c r="T565" i="27"/>
  <c r="U565" i="27"/>
  <c r="V565" i="27"/>
  <c r="W565" i="27"/>
  <c r="X565" i="27"/>
  <c r="Y565" i="27"/>
  <c r="Z565" i="27"/>
  <c r="AA565" i="27"/>
  <c r="AB565" i="27"/>
  <c r="C566" i="27"/>
  <c r="E566" i="27"/>
  <c r="F566" i="27"/>
  <c r="G566" i="27"/>
  <c r="H566" i="27"/>
  <c r="I566" i="27"/>
  <c r="J566" i="27"/>
  <c r="K566" i="27"/>
  <c r="L566" i="27"/>
  <c r="M566" i="27"/>
  <c r="N566" i="27"/>
  <c r="O566" i="27"/>
  <c r="P566" i="27"/>
  <c r="Q566" i="27"/>
  <c r="R566" i="27"/>
  <c r="S566" i="27"/>
  <c r="T566" i="27"/>
  <c r="U566" i="27"/>
  <c r="V566" i="27"/>
  <c r="W566" i="27"/>
  <c r="X566" i="27"/>
  <c r="Y566" i="27"/>
  <c r="Z566" i="27"/>
  <c r="AA566" i="27"/>
  <c r="AB566" i="27"/>
  <c r="C567" i="27"/>
  <c r="E567" i="27"/>
  <c r="F567" i="27"/>
  <c r="G567" i="27"/>
  <c r="H567" i="27"/>
  <c r="I567" i="27"/>
  <c r="J567" i="27"/>
  <c r="K567" i="27"/>
  <c r="L567" i="27"/>
  <c r="M567" i="27"/>
  <c r="N567" i="27"/>
  <c r="O567" i="27"/>
  <c r="P567" i="27"/>
  <c r="Q567" i="27"/>
  <c r="R567" i="27"/>
  <c r="S567" i="27"/>
  <c r="T567" i="27"/>
  <c r="U567" i="27"/>
  <c r="V567" i="27"/>
  <c r="W567" i="27"/>
  <c r="X567" i="27"/>
  <c r="Y567" i="27"/>
  <c r="Z567" i="27"/>
  <c r="AA567" i="27"/>
  <c r="AB567" i="27"/>
  <c r="C568" i="27"/>
  <c r="E568" i="27"/>
  <c r="F568" i="27"/>
  <c r="G568" i="27"/>
  <c r="H568" i="27"/>
  <c r="I568" i="27"/>
  <c r="J568" i="27"/>
  <c r="K568" i="27"/>
  <c r="L568" i="27"/>
  <c r="M568" i="27"/>
  <c r="N568" i="27"/>
  <c r="O568" i="27"/>
  <c r="P568" i="27"/>
  <c r="Q568" i="27"/>
  <c r="R568" i="27"/>
  <c r="S568" i="27"/>
  <c r="T568" i="27"/>
  <c r="U568" i="27"/>
  <c r="V568" i="27"/>
  <c r="W568" i="27"/>
  <c r="X568" i="27"/>
  <c r="Y568" i="27"/>
  <c r="Z568" i="27"/>
  <c r="AA568" i="27"/>
  <c r="AB568" i="27"/>
  <c r="C569" i="27"/>
  <c r="E569" i="27"/>
  <c r="F569" i="27"/>
  <c r="G569" i="27"/>
  <c r="H569" i="27"/>
  <c r="I569" i="27"/>
  <c r="J569" i="27"/>
  <c r="K569" i="27"/>
  <c r="L569" i="27"/>
  <c r="M569" i="27"/>
  <c r="N569" i="27"/>
  <c r="O569" i="27"/>
  <c r="P569" i="27"/>
  <c r="Q569" i="27"/>
  <c r="R569" i="27"/>
  <c r="S569" i="27"/>
  <c r="T569" i="27"/>
  <c r="U569" i="27"/>
  <c r="V569" i="27"/>
  <c r="W569" i="27"/>
  <c r="X569" i="27"/>
  <c r="Y569" i="27"/>
  <c r="Z569" i="27"/>
  <c r="AA569" i="27"/>
  <c r="AB569" i="27"/>
  <c r="C570" i="27"/>
  <c r="E570" i="27"/>
  <c r="F570" i="27"/>
  <c r="G570" i="27"/>
  <c r="H570" i="27"/>
  <c r="I570" i="27"/>
  <c r="J570" i="27"/>
  <c r="K570" i="27"/>
  <c r="L570" i="27"/>
  <c r="M570" i="27"/>
  <c r="N570" i="27"/>
  <c r="O570" i="27"/>
  <c r="P570" i="27"/>
  <c r="Q570" i="27"/>
  <c r="R570" i="27"/>
  <c r="S570" i="27"/>
  <c r="T570" i="27"/>
  <c r="U570" i="27"/>
  <c r="V570" i="27"/>
  <c r="W570" i="27"/>
  <c r="X570" i="27"/>
  <c r="Y570" i="27"/>
  <c r="Z570" i="27"/>
  <c r="AA570" i="27"/>
  <c r="AB570" i="27"/>
  <c r="C571" i="27"/>
  <c r="E571" i="27"/>
  <c r="F571" i="27"/>
  <c r="G571" i="27"/>
  <c r="H571" i="27"/>
  <c r="I571" i="27"/>
  <c r="J571" i="27"/>
  <c r="K571" i="27"/>
  <c r="L571" i="27"/>
  <c r="M571" i="27"/>
  <c r="N571" i="27"/>
  <c r="O571" i="27"/>
  <c r="P571" i="27"/>
  <c r="Q571" i="27"/>
  <c r="R571" i="27"/>
  <c r="S571" i="27"/>
  <c r="T571" i="27"/>
  <c r="U571" i="27"/>
  <c r="V571" i="27"/>
  <c r="W571" i="27"/>
  <c r="X571" i="27"/>
  <c r="Y571" i="27"/>
  <c r="Z571" i="27"/>
  <c r="AA571" i="27"/>
  <c r="AB571" i="27"/>
  <c r="C572" i="27"/>
  <c r="E572" i="27"/>
  <c r="F572" i="27"/>
  <c r="G572" i="27"/>
  <c r="H572" i="27"/>
  <c r="I572" i="27"/>
  <c r="J572" i="27"/>
  <c r="K572" i="27"/>
  <c r="L572" i="27"/>
  <c r="M572" i="27"/>
  <c r="N572" i="27"/>
  <c r="O572" i="27"/>
  <c r="P572" i="27"/>
  <c r="Q572" i="27"/>
  <c r="R572" i="27"/>
  <c r="S572" i="27"/>
  <c r="T572" i="27"/>
  <c r="U572" i="27"/>
  <c r="V572" i="27"/>
  <c r="W572" i="27"/>
  <c r="X572" i="27"/>
  <c r="Y572" i="27"/>
  <c r="Z572" i="27"/>
  <c r="AA572" i="27"/>
  <c r="AB572" i="27"/>
  <c r="C573" i="27"/>
  <c r="E573" i="27"/>
  <c r="F573" i="27"/>
  <c r="G573" i="27"/>
  <c r="H573" i="27"/>
  <c r="I573" i="27"/>
  <c r="J573" i="27"/>
  <c r="K573" i="27"/>
  <c r="L573" i="27"/>
  <c r="M573" i="27"/>
  <c r="N573" i="27"/>
  <c r="O573" i="27"/>
  <c r="P573" i="27"/>
  <c r="Q573" i="27"/>
  <c r="R573" i="27"/>
  <c r="S573" i="27"/>
  <c r="T573" i="27"/>
  <c r="U573" i="27"/>
  <c r="V573" i="27"/>
  <c r="W573" i="27"/>
  <c r="X573" i="27"/>
  <c r="Y573" i="27"/>
  <c r="Z573" i="27"/>
  <c r="AA573" i="27"/>
  <c r="AB573" i="27"/>
  <c r="C574" i="27"/>
  <c r="E574" i="27"/>
  <c r="F574" i="27"/>
  <c r="G574" i="27"/>
  <c r="H574" i="27"/>
  <c r="I574" i="27"/>
  <c r="J574" i="27"/>
  <c r="K574" i="27"/>
  <c r="L574" i="27"/>
  <c r="M574" i="27"/>
  <c r="N574" i="27"/>
  <c r="O574" i="27"/>
  <c r="P574" i="27"/>
  <c r="Q574" i="27"/>
  <c r="R574" i="27"/>
  <c r="S574" i="27"/>
  <c r="T574" i="27"/>
  <c r="U574" i="27"/>
  <c r="V574" i="27"/>
  <c r="W574" i="27"/>
  <c r="X574" i="27"/>
  <c r="Y574" i="27"/>
  <c r="Z574" i="27"/>
  <c r="AA574" i="27"/>
  <c r="AB574" i="27"/>
  <c r="C575" i="27"/>
  <c r="E575" i="27"/>
  <c r="F575" i="27"/>
  <c r="G575" i="27"/>
  <c r="H575" i="27"/>
  <c r="I575" i="27"/>
  <c r="J575" i="27"/>
  <c r="K575" i="27"/>
  <c r="L575" i="27"/>
  <c r="M575" i="27"/>
  <c r="N575" i="27"/>
  <c r="O575" i="27"/>
  <c r="P575" i="27"/>
  <c r="Q575" i="27"/>
  <c r="R575" i="27"/>
  <c r="S575" i="27"/>
  <c r="T575" i="27"/>
  <c r="U575" i="27"/>
  <c r="V575" i="27"/>
  <c r="W575" i="27"/>
  <c r="X575" i="27"/>
  <c r="Y575" i="27"/>
  <c r="Z575" i="27"/>
  <c r="AA575" i="27"/>
  <c r="AB575" i="27"/>
  <c r="C576" i="27"/>
  <c r="E576" i="27"/>
  <c r="F576" i="27"/>
  <c r="G576" i="27"/>
  <c r="H576" i="27"/>
  <c r="I576" i="27"/>
  <c r="J576" i="27"/>
  <c r="K576" i="27"/>
  <c r="L576" i="27"/>
  <c r="M576" i="27"/>
  <c r="N576" i="27"/>
  <c r="O576" i="27"/>
  <c r="P576" i="27"/>
  <c r="Q576" i="27"/>
  <c r="R576" i="27"/>
  <c r="S576" i="27"/>
  <c r="T576" i="27"/>
  <c r="U576" i="27"/>
  <c r="V576" i="27"/>
  <c r="W576" i="27"/>
  <c r="X576" i="27"/>
  <c r="Y576" i="27"/>
  <c r="Z576" i="27"/>
  <c r="AA576" i="27"/>
  <c r="AB576" i="27"/>
  <c r="C577" i="27"/>
  <c r="E577" i="27"/>
  <c r="F577" i="27"/>
  <c r="G577" i="27"/>
  <c r="H577" i="27"/>
  <c r="I577" i="27"/>
  <c r="J577" i="27"/>
  <c r="K577" i="27"/>
  <c r="L577" i="27"/>
  <c r="M577" i="27"/>
  <c r="N577" i="27"/>
  <c r="O577" i="27"/>
  <c r="P577" i="27"/>
  <c r="Q577" i="27"/>
  <c r="R577" i="27"/>
  <c r="S577" i="27"/>
  <c r="T577" i="27"/>
  <c r="U577" i="27"/>
  <c r="V577" i="27"/>
  <c r="W577" i="27"/>
  <c r="X577" i="27"/>
  <c r="Y577" i="27"/>
  <c r="Z577" i="27"/>
  <c r="AA577" i="27"/>
  <c r="AB577" i="27"/>
  <c r="C578" i="27"/>
  <c r="E578" i="27"/>
  <c r="F578" i="27"/>
  <c r="G578" i="27"/>
  <c r="H578" i="27"/>
  <c r="I578" i="27"/>
  <c r="J578" i="27"/>
  <c r="K578" i="27"/>
  <c r="L578" i="27"/>
  <c r="M578" i="27"/>
  <c r="N578" i="27"/>
  <c r="O578" i="27"/>
  <c r="P578" i="27"/>
  <c r="Q578" i="27"/>
  <c r="R578" i="27"/>
  <c r="S578" i="27"/>
  <c r="T578" i="27"/>
  <c r="U578" i="27"/>
  <c r="V578" i="27"/>
  <c r="W578" i="27"/>
  <c r="X578" i="27"/>
  <c r="Y578" i="27"/>
  <c r="Z578" i="27"/>
  <c r="AA578" i="27"/>
  <c r="AB578" i="27"/>
  <c r="C579" i="27"/>
  <c r="E579" i="27"/>
  <c r="F579" i="27"/>
  <c r="G579" i="27"/>
  <c r="H579" i="27"/>
  <c r="I579" i="27"/>
  <c r="J579" i="27"/>
  <c r="K579" i="27"/>
  <c r="L579" i="27"/>
  <c r="M579" i="27"/>
  <c r="N579" i="27"/>
  <c r="O579" i="27"/>
  <c r="P579" i="27"/>
  <c r="Q579" i="27"/>
  <c r="R579" i="27"/>
  <c r="S579" i="27"/>
  <c r="T579" i="27"/>
  <c r="U579" i="27"/>
  <c r="V579" i="27"/>
  <c r="W579" i="27"/>
  <c r="X579" i="27"/>
  <c r="Y579" i="27"/>
  <c r="Z579" i="27"/>
  <c r="AA579" i="27"/>
  <c r="AB579" i="27"/>
  <c r="C580" i="27"/>
  <c r="E580" i="27"/>
  <c r="F580" i="27"/>
  <c r="G580" i="27"/>
  <c r="H580" i="27"/>
  <c r="I580" i="27"/>
  <c r="J580" i="27"/>
  <c r="K580" i="27"/>
  <c r="L580" i="27"/>
  <c r="M580" i="27"/>
  <c r="N580" i="27"/>
  <c r="O580" i="27"/>
  <c r="P580" i="27"/>
  <c r="Q580" i="27"/>
  <c r="R580" i="27"/>
  <c r="S580" i="27"/>
  <c r="T580" i="27"/>
  <c r="U580" i="27"/>
  <c r="V580" i="27"/>
  <c r="W580" i="27"/>
  <c r="X580" i="27"/>
  <c r="Y580" i="27"/>
  <c r="Z580" i="27"/>
  <c r="AA580" i="27"/>
  <c r="AB580" i="27"/>
  <c r="C581" i="27"/>
  <c r="E581" i="27"/>
  <c r="F581" i="27"/>
  <c r="G581" i="27"/>
  <c r="H581" i="27"/>
  <c r="I581" i="27"/>
  <c r="J581" i="27"/>
  <c r="K581" i="27"/>
  <c r="L581" i="27"/>
  <c r="M581" i="27"/>
  <c r="N581" i="27"/>
  <c r="O581" i="27"/>
  <c r="P581" i="27"/>
  <c r="Q581" i="27"/>
  <c r="R581" i="27"/>
  <c r="S581" i="27"/>
  <c r="T581" i="27"/>
  <c r="U581" i="27"/>
  <c r="V581" i="27"/>
  <c r="W581" i="27"/>
  <c r="X581" i="27"/>
  <c r="Y581" i="27"/>
  <c r="Z581" i="27"/>
  <c r="AA581" i="27"/>
  <c r="AB581" i="27"/>
  <c r="C582" i="27"/>
  <c r="E582" i="27"/>
  <c r="F582" i="27"/>
  <c r="G582" i="27"/>
  <c r="H582" i="27"/>
  <c r="I582" i="27"/>
  <c r="J582" i="27"/>
  <c r="K582" i="27"/>
  <c r="L582" i="27"/>
  <c r="M582" i="27"/>
  <c r="N582" i="27"/>
  <c r="O582" i="27"/>
  <c r="P582" i="27"/>
  <c r="Q582" i="27"/>
  <c r="R582" i="27"/>
  <c r="S582" i="27"/>
  <c r="T582" i="27"/>
  <c r="U582" i="27"/>
  <c r="V582" i="27"/>
  <c r="W582" i="27"/>
  <c r="X582" i="27"/>
  <c r="Y582" i="27"/>
  <c r="Z582" i="27"/>
  <c r="AA582" i="27"/>
  <c r="AB582" i="27"/>
  <c r="C583" i="27"/>
  <c r="E583" i="27"/>
  <c r="F583" i="27"/>
  <c r="G583" i="27"/>
  <c r="H583" i="27"/>
  <c r="I583" i="27"/>
  <c r="J583" i="27"/>
  <c r="K583" i="27"/>
  <c r="L583" i="27"/>
  <c r="M583" i="27"/>
  <c r="N583" i="27"/>
  <c r="O583" i="27"/>
  <c r="P583" i="27"/>
  <c r="Q583" i="27"/>
  <c r="R583" i="27"/>
  <c r="S583" i="27"/>
  <c r="T583" i="27"/>
  <c r="U583" i="27"/>
  <c r="V583" i="27"/>
  <c r="W583" i="27"/>
  <c r="X583" i="27"/>
  <c r="Y583" i="27"/>
  <c r="Z583" i="27"/>
  <c r="AA583" i="27"/>
  <c r="AB583" i="27"/>
  <c r="C584" i="27"/>
  <c r="E584" i="27"/>
  <c r="F584" i="27"/>
  <c r="G584" i="27"/>
  <c r="H584" i="27"/>
  <c r="I584" i="27"/>
  <c r="J584" i="27"/>
  <c r="K584" i="27"/>
  <c r="L584" i="27"/>
  <c r="M584" i="27"/>
  <c r="N584" i="27"/>
  <c r="O584" i="27"/>
  <c r="P584" i="27"/>
  <c r="Q584" i="27"/>
  <c r="R584" i="27"/>
  <c r="S584" i="27"/>
  <c r="T584" i="27"/>
  <c r="U584" i="27"/>
  <c r="V584" i="27"/>
  <c r="W584" i="27"/>
  <c r="X584" i="27"/>
  <c r="Y584" i="27"/>
  <c r="Z584" i="27"/>
  <c r="AA584" i="27"/>
  <c r="AB584" i="27"/>
  <c r="C585" i="27"/>
  <c r="C586" i="27"/>
  <c r="C587" i="27"/>
  <c r="C588" i="27"/>
  <c r="E588" i="27"/>
  <c r="F588" i="27"/>
  <c r="G588" i="27"/>
  <c r="H588" i="27"/>
  <c r="I588" i="27"/>
  <c r="J588" i="27"/>
  <c r="K588" i="27"/>
  <c r="L588" i="27"/>
  <c r="M588" i="27"/>
  <c r="N588" i="27"/>
  <c r="O588" i="27"/>
  <c r="P588" i="27"/>
  <c r="Q588" i="27"/>
  <c r="R588" i="27"/>
  <c r="S588" i="27"/>
  <c r="T588" i="27"/>
  <c r="U588" i="27"/>
  <c r="V588" i="27"/>
  <c r="W588" i="27"/>
  <c r="X588" i="27"/>
  <c r="Y588" i="27"/>
  <c r="Z588" i="27"/>
  <c r="AA588" i="27"/>
  <c r="AB588" i="27"/>
  <c r="C589" i="27"/>
  <c r="E589" i="27"/>
  <c r="F589" i="27"/>
  <c r="G589" i="27"/>
  <c r="H589" i="27"/>
  <c r="I589" i="27"/>
  <c r="J589" i="27"/>
  <c r="K589" i="27"/>
  <c r="L589" i="27"/>
  <c r="M589" i="27"/>
  <c r="N589" i="27"/>
  <c r="O589" i="27"/>
  <c r="P589" i="27"/>
  <c r="Q589" i="27"/>
  <c r="R589" i="27"/>
  <c r="S589" i="27"/>
  <c r="T589" i="27"/>
  <c r="U589" i="27"/>
  <c r="V589" i="27"/>
  <c r="W589" i="27"/>
  <c r="X589" i="27"/>
  <c r="Y589" i="27"/>
  <c r="Z589" i="27"/>
  <c r="AA589" i="27"/>
  <c r="AB589" i="27"/>
  <c r="C590" i="27"/>
  <c r="E590" i="27"/>
  <c r="F590" i="27"/>
  <c r="G590" i="27"/>
  <c r="H590" i="27"/>
  <c r="I590" i="27"/>
  <c r="J590" i="27"/>
  <c r="K590" i="27"/>
  <c r="L590" i="27"/>
  <c r="M590" i="27"/>
  <c r="N590" i="27"/>
  <c r="O590" i="27"/>
  <c r="P590" i="27"/>
  <c r="Q590" i="27"/>
  <c r="R590" i="27"/>
  <c r="S590" i="27"/>
  <c r="T590" i="27"/>
  <c r="U590" i="27"/>
  <c r="V590" i="27"/>
  <c r="W590" i="27"/>
  <c r="X590" i="27"/>
  <c r="Y590" i="27"/>
  <c r="Z590" i="27"/>
  <c r="AA590" i="27"/>
  <c r="AB590" i="27"/>
  <c r="C591" i="27"/>
  <c r="E591" i="27"/>
  <c r="F591" i="27"/>
  <c r="G591" i="27"/>
  <c r="H591" i="27"/>
  <c r="I591" i="27"/>
  <c r="J591" i="27"/>
  <c r="K591" i="27"/>
  <c r="L591" i="27"/>
  <c r="M591" i="27"/>
  <c r="N591" i="27"/>
  <c r="O591" i="27"/>
  <c r="P591" i="27"/>
  <c r="Q591" i="27"/>
  <c r="R591" i="27"/>
  <c r="S591" i="27"/>
  <c r="T591" i="27"/>
  <c r="U591" i="27"/>
  <c r="V591" i="27"/>
  <c r="W591" i="27"/>
  <c r="X591" i="27"/>
  <c r="Y591" i="27"/>
  <c r="Z591" i="27"/>
  <c r="AA591" i="27"/>
  <c r="AB591" i="27"/>
  <c r="C592" i="27"/>
  <c r="E592" i="27"/>
  <c r="F592" i="27"/>
  <c r="G592" i="27"/>
  <c r="H592" i="27"/>
  <c r="I592" i="27"/>
  <c r="J592" i="27"/>
  <c r="K592" i="27"/>
  <c r="L592" i="27"/>
  <c r="M592" i="27"/>
  <c r="N592" i="27"/>
  <c r="O592" i="27"/>
  <c r="P592" i="27"/>
  <c r="Q592" i="27"/>
  <c r="R592" i="27"/>
  <c r="S592" i="27"/>
  <c r="T592" i="27"/>
  <c r="U592" i="27"/>
  <c r="V592" i="27"/>
  <c r="W592" i="27"/>
  <c r="X592" i="27"/>
  <c r="Y592" i="27"/>
  <c r="Z592" i="27"/>
  <c r="AA592" i="27"/>
  <c r="AB592" i="27"/>
  <c r="C593" i="27"/>
  <c r="E593" i="27"/>
  <c r="F593" i="27"/>
  <c r="G593" i="27"/>
  <c r="H593" i="27"/>
  <c r="I593" i="27"/>
  <c r="J593" i="27"/>
  <c r="K593" i="27"/>
  <c r="L593" i="27"/>
  <c r="M593" i="27"/>
  <c r="N593" i="27"/>
  <c r="O593" i="27"/>
  <c r="P593" i="27"/>
  <c r="Q593" i="27"/>
  <c r="R593" i="27"/>
  <c r="S593" i="27"/>
  <c r="T593" i="27"/>
  <c r="U593" i="27"/>
  <c r="V593" i="27"/>
  <c r="W593" i="27"/>
  <c r="X593" i="27"/>
  <c r="Y593" i="27"/>
  <c r="Z593" i="27"/>
  <c r="AA593" i="27"/>
  <c r="AB593" i="27"/>
  <c r="C594" i="27"/>
  <c r="E594" i="27"/>
  <c r="F594" i="27"/>
  <c r="G594" i="27"/>
  <c r="H594" i="27"/>
  <c r="I594" i="27"/>
  <c r="J594" i="27"/>
  <c r="K594" i="27"/>
  <c r="L594" i="27"/>
  <c r="M594" i="27"/>
  <c r="N594" i="27"/>
  <c r="O594" i="27"/>
  <c r="P594" i="27"/>
  <c r="Q594" i="27"/>
  <c r="R594" i="27"/>
  <c r="S594" i="27"/>
  <c r="T594" i="27"/>
  <c r="U594" i="27"/>
  <c r="V594" i="27"/>
  <c r="W594" i="27"/>
  <c r="X594" i="27"/>
  <c r="Y594" i="27"/>
  <c r="Z594" i="27"/>
  <c r="AA594" i="27"/>
  <c r="AB594" i="27"/>
  <c r="C595" i="27"/>
  <c r="E595" i="27"/>
  <c r="F595" i="27"/>
  <c r="G595" i="27"/>
  <c r="H595" i="27"/>
  <c r="I595" i="27"/>
  <c r="J595" i="27"/>
  <c r="K595" i="27"/>
  <c r="L595" i="27"/>
  <c r="M595" i="27"/>
  <c r="N595" i="27"/>
  <c r="O595" i="27"/>
  <c r="P595" i="27"/>
  <c r="Q595" i="27"/>
  <c r="R595" i="27"/>
  <c r="S595" i="27"/>
  <c r="T595" i="27"/>
  <c r="U595" i="27"/>
  <c r="V595" i="27"/>
  <c r="W595" i="27"/>
  <c r="X595" i="27"/>
  <c r="Y595" i="27"/>
  <c r="Z595" i="27"/>
  <c r="AA595" i="27"/>
  <c r="AB595" i="27"/>
  <c r="C596" i="27"/>
  <c r="E596" i="27"/>
  <c r="F596" i="27"/>
  <c r="G596" i="27"/>
  <c r="H596" i="27"/>
  <c r="I596" i="27"/>
  <c r="J596" i="27"/>
  <c r="K596" i="27"/>
  <c r="L596" i="27"/>
  <c r="M596" i="27"/>
  <c r="N596" i="27"/>
  <c r="O596" i="27"/>
  <c r="P596" i="27"/>
  <c r="Q596" i="27"/>
  <c r="R596" i="27"/>
  <c r="S596" i="27"/>
  <c r="T596" i="27"/>
  <c r="U596" i="27"/>
  <c r="V596" i="27"/>
  <c r="W596" i="27"/>
  <c r="X596" i="27"/>
  <c r="Y596" i="27"/>
  <c r="Z596" i="27"/>
  <c r="AA596" i="27"/>
  <c r="AB596" i="27"/>
  <c r="C597" i="27"/>
  <c r="E597" i="27"/>
  <c r="F597" i="27"/>
  <c r="G597" i="27"/>
  <c r="H597" i="27"/>
  <c r="I597" i="27"/>
  <c r="J597" i="27"/>
  <c r="K597" i="27"/>
  <c r="L597" i="27"/>
  <c r="M597" i="27"/>
  <c r="N597" i="27"/>
  <c r="O597" i="27"/>
  <c r="P597" i="27"/>
  <c r="Q597" i="27"/>
  <c r="R597" i="27"/>
  <c r="S597" i="27"/>
  <c r="T597" i="27"/>
  <c r="U597" i="27"/>
  <c r="V597" i="27"/>
  <c r="W597" i="27"/>
  <c r="X597" i="27"/>
  <c r="Y597" i="27"/>
  <c r="Z597" i="27"/>
  <c r="AA597" i="27"/>
  <c r="AB597" i="27"/>
  <c r="C598" i="27"/>
  <c r="E598" i="27"/>
  <c r="F598" i="27"/>
  <c r="G598" i="27"/>
  <c r="H598" i="27"/>
  <c r="I598" i="27"/>
  <c r="J598" i="27"/>
  <c r="K598" i="27"/>
  <c r="L598" i="27"/>
  <c r="M598" i="27"/>
  <c r="N598" i="27"/>
  <c r="O598" i="27"/>
  <c r="P598" i="27"/>
  <c r="Q598" i="27"/>
  <c r="R598" i="27"/>
  <c r="S598" i="27"/>
  <c r="T598" i="27"/>
  <c r="U598" i="27"/>
  <c r="V598" i="27"/>
  <c r="W598" i="27"/>
  <c r="X598" i="27"/>
  <c r="Y598" i="27"/>
  <c r="Z598" i="27"/>
  <c r="AA598" i="27"/>
  <c r="AB598" i="27"/>
  <c r="C599" i="27"/>
  <c r="E599" i="27"/>
  <c r="F599" i="27"/>
  <c r="G599" i="27"/>
  <c r="H599" i="27"/>
  <c r="I599" i="27"/>
  <c r="J599" i="27"/>
  <c r="K599" i="27"/>
  <c r="L599" i="27"/>
  <c r="M599" i="27"/>
  <c r="N599" i="27"/>
  <c r="O599" i="27"/>
  <c r="P599" i="27"/>
  <c r="Q599" i="27"/>
  <c r="R599" i="27"/>
  <c r="S599" i="27"/>
  <c r="T599" i="27"/>
  <c r="U599" i="27"/>
  <c r="V599" i="27"/>
  <c r="W599" i="27"/>
  <c r="X599" i="27"/>
  <c r="Y599" i="27"/>
  <c r="Z599" i="27"/>
  <c r="AA599" i="27"/>
  <c r="AB599" i="27"/>
  <c r="C600" i="27"/>
  <c r="E600" i="27"/>
  <c r="F600" i="27"/>
  <c r="G600" i="27"/>
  <c r="H600" i="27"/>
  <c r="I600" i="27"/>
  <c r="J600" i="27"/>
  <c r="K600" i="27"/>
  <c r="L600" i="27"/>
  <c r="M600" i="27"/>
  <c r="N600" i="27"/>
  <c r="O600" i="27"/>
  <c r="P600" i="27"/>
  <c r="Q600" i="27"/>
  <c r="R600" i="27"/>
  <c r="S600" i="27"/>
  <c r="T600" i="27"/>
  <c r="U600" i="27"/>
  <c r="V600" i="27"/>
  <c r="W600" i="27"/>
  <c r="X600" i="27"/>
  <c r="Y600" i="27"/>
  <c r="Z600" i="27"/>
  <c r="AA600" i="27"/>
  <c r="AB600" i="27"/>
  <c r="C601" i="27"/>
  <c r="E601" i="27"/>
  <c r="F601" i="27"/>
  <c r="G601" i="27"/>
  <c r="H601" i="27"/>
  <c r="I601" i="27"/>
  <c r="J601" i="27"/>
  <c r="K601" i="27"/>
  <c r="L601" i="27"/>
  <c r="M601" i="27"/>
  <c r="N601" i="27"/>
  <c r="O601" i="27"/>
  <c r="P601" i="27"/>
  <c r="Q601" i="27"/>
  <c r="R601" i="27"/>
  <c r="S601" i="27"/>
  <c r="T601" i="27"/>
  <c r="U601" i="27"/>
  <c r="V601" i="27"/>
  <c r="W601" i="27"/>
  <c r="X601" i="27"/>
  <c r="Y601" i="27"/>
  <c r="Z601" i="27"/>
  <c r="AA601" i="27"/>
  <c r="AB601" i="27"/>
  <c r="C602" i="27"/>
  <c r="E602" i="27"/>
  <c r="F602" i="27"/>
  <c r="G602" i="27"/>
  <c r="H602" i="27"/>
  <c r="I602" i="27"/>
  <c r="J602" i="27"/>
  <c r="K602" i="27"/>
  <c r="L602" i="27"/>
  <c r="M602" i="27"/>
  <c r="N602" i="27"/>
  <c r="O602" i="27"/>
  <c r="P602" i="27"/>
  <c r="Q602" i="27"/>
  <c r="R602" i="27"/>
  <c r="S602" i="27"/>
  <c r="T602" i="27"/>
  <c r="U602" i="27"/>
  <c r="V602" i="27"/>
  <c r="W602" i="27"/>
  <c r="X602" i="27"/>
  <c r="Y602" i="27"/>
  <c r="Z602" i="27"/>
  <c r="AA602" i="27"/>
  <c r="AB602" i="27"/>
  <c r="C603" i="27"/>
  <c r="E603" i="27"/>
  <c r="F603" i="27"/>
  <c r="G603" i="27"/>
  <c r="H603" i="27"/>
  <c r="I603" i="27"/>
  <c r="J603" i="27"/>
  <c r="K603" i="27"/>
  <c r="L603" i="27"/>
  <c r="M603" i="27"/>
  <c r="N603" i="27"/>
  <c r="O603" i="27"/>
  <c r="P603" i="27"/>
  <c r="Q603" i="27"/>
  <c r="R603" i="27"/>
  <c r="S603" i="27"/>
  <c r="T603" i="27"/>
  <c r="U603" i="27"/>
  <c r="V603" i="27"/>
  <c r="W603" i="27"/>
  <c r="X603" i="27"/>
  <c r="Y603" i="27"/>
  <c r="Z603" i="27"/>
  <c r="AA603" i="27"/>
  <c r="AB603" i="27"/>
  <c r="C555" i="27"/>
  <c r="E555" i="27"/>
  <c r="F555" i="27"/>
  <c r="G555" i="27"/>
  <c r="H555" i="27"/>
  <c r="I555" i="27"/>
  <c r="J555" i="27"/>
  <c r="K555" i="27"/>
  <c r="L555" i="27"/>
  <c r="M555" i="27"/>
  <c r="N555" i="27"/>
  <c r="O555" i="27"/>
  <c r="P555" i="27"/>
  <c r="Q555" i="27"/>
  <c r="R555" i="27"/>
  <c r="S555" i="27"/>
  <c r="T555" i="27"/>
  <c r="U555" i="27"/>
  <c r="V555" i="27"/>
  <c r="W555" i="27"/>
  <c r="X555" i="27"/>
  <c r="Y555" i="27"/>
  <c r="Z555" i="27"/>
  <c r="AA555" i="27"/>
  <c r="AB555" i="27"/>
  <c r="A554" i="27"/>
  <c r="C506" i="27"/>
  <c r="E506" i="27"/>
  <c r="F506" i="27"/>
  <c r="G506" i="27"/>
  <c r="H506" i="27"/>
  <c r="I506" i="27"/>
  <c r="J506" i="27"/>
  <c r="K506" i="27"/>
  <c r="L506" i="27"/>
  <c r="M506" i="27"/>
  <c r="N506" i="27"/>
  <c r="O506" i="27"/>
  <c r="P506" i="27"/>
  <c r="Q506" i="27"/>
  <c r="R506" i="27"/>
  <c r="S506" i="27"/>
  <c r="T506" i="27"/>
  <c r="U506" i="27"/>
  <c r="V506" i="27"/>
  <c r="W506" i="27"/>
  <c r="X506" i="27"/>
  <c r="Y506" i="27"/>
  <c r="Z506" i="27"/>
  <c r="AA506" i="27"/>
  <c r="AB506" i="27"/>
  <c r="C507" i="27"/>
  <c r="E507" i="27"/>
  <c r="F507" i="27"/>
  <c r="G507" i="27"/>
  <c r="H507" i="27"/>
  <c r="I507" i="27"/>
  <c r="J507" i="27"/>
  <c r="K507" i="27"/>
  <c r="L507" i="27"/>
  <c r="M507" i="27"/>
  <c r="N507" i="27"/>
  <c r="O507" i="27"/>
  <c r="P507" i="27"/>
  <c r="Q507" i="27"/>
  <c r="R507" i="27"/>
  <c r="S507" i="27"/>
  <c r="T507" i="27"/>
  <c r="U507" i="27"/>
  <c r="V507" i="27"/>
  <c r="W507" i="27"/>
  <c r="X507" i="27"/>
  <c r="Y507" i="27"/>
  <c r="Z507" i="27"/>
  <c r="AA507" i="27"/>
  <c r="AB507" i="27"/>
  <c r="C508" i="27"/>
  <c r="E508" i="27"/>
  <c r="F508" i="27"/>
  <c r="G508" i="27"/>
  <c r="H508" i="27"/>
  <c r="I508" i="27"/>
  <c r="J508" i="27"/>
  <c r="K508" i="27"/>
  <c r="L508" i="27"/>
  <c r="M508" i="27"/>
  <c r="N508" i="27"/>
  <c r="O508" i="27"/>
  <c r="P508" i="27"/>
  <c r="Q508" i="27"/>
  <c r="R508" i="27"/>
  <c r="S508" i="27"/>
  <c r="T508" i="27"/>
  <c r="U508" i="27"/>
  <c r="V508" i="27"/>
  <c r="W508" i="27"/>
  <c r="X508" i="27"/>
  <c r="Y508" i="27"/>
  <c r="Z508" i="27"/>
  <c r="AA508" i="27"/>
  <c r="AB508" i="27"/>
  <c r="C509" i="27"/>
  <c r="E509" i="27"/>
  <c r="F509" i="27"/>
  <c r="G509" i="27"/>
  <c r="H509" i="27"/>
  <c r="I509" i="27"/>
  <c r="J509" i="27"/>
  <c r="K509" i="27"/>
  <c r="L509" i="27"/>
  <c r="M509" i="27"/>
  <c r="N509" i="27"/>
  <c r="O509" i="27"/>
  <c r="P509" i="27"/>
  <c r="Q509" i="27"/>
  <c r="R509" i="27"/>
  <c r="S509" i="27"/>
  <c r="T509" i="27"/>
  <c r="U509" i="27"/>
  <c r="V509" i="27"/>
  <c r="W509" i="27"/>
  <c r="X509" i="27"/>
  <c r="Y509" i="27"/>
  <c r="Z509" i="27"/>
  <c r="AA509" i="27"/>
  <c r="AB509" i="27"/>
  <c r="C510" i="27"/>
  <c r="E510" i="27"/>
  <c r="F510" i="27"/>
  <c r="G510" i="27"/>
  <c r="H510" i="27"/>
  <c r="I510" i="27"/>
  <c r="J510" i="27"/>
  <c r="K510" i="27"/>
  <c r="L510" i="27"/>
  <c r="M510" i="27"/>
  <c r="N510" i="27"/>
  <c r="O510" i="27"/>
  <c r="P510" i="27"/>
  <c r="Q510" i="27"/>
  <c r="R510" i="27"/>
  <c r="S510" i="27"/>
  <c r="T510" i="27"/>
  <c r="U510" i="27"/>
  <c r="V510" i="27"/>
  <c r="W510" i="27"/>
  <c r="X510" i="27"/>
  <c r="Y510" i="27"/>
  <c r="Z510" i="27"/>
  <c r="AA510" i="27"/>
  <c r="AB510" i="27"/>
  <c r="C511" i="27"/>
  <c r="E511" i="27"/>
  <c r="F511" i="27"/>
  <c r="G511" i="27"/>
  <c r="H511" i="27"/>
  <c r="I511" i="27"/>
  <c r="J511" i="27"/>
  <c r="K511" i="27"/>
  <c r="L511" i="27"/>
  <c r="M511" i="27"/>
  <c r="N511" i="27"/>
  <c r="O511" i="27"/>
  <c r="P511" i="27"/>
  <c r="Q511" i="27"/>
  <c r="R511" i="27"/>
  <c r="S511" i="27"/>
  <c r="T511" i="27"/>
  <c r="U511" i="27"/>
  <c r="V511" i="27"/>
  <c r="W511" i="27"/>
  <c r="X511" i="27"/>
  <c r="Y511" i="27"/>
  <c r="Z511" i="27"/>
  <c r="AA511" i="27"/>
  <c r="AB511" i="27"/>
  <c r="C512" i="27"/>
  <c r="E512" i="27"/>
  <c r="F512" i="27"/>
  <c r="G512" i="27"/>
  <c r="H512" i="27"/>
  <c r="I512" i="27"/>
  <c r="J512" i="27"/>
  <c r="K512" i="27"/>
  <c r="L512" i="27"/>
  <c r="M512" i="27"/>
  <c r="N512" i="27"/>
  <c r="O512" i="27"/>
  <c r="P512" i="27"/>
  <c r="Q512" i="27"/>
  <c r="R512" i="27"/>
  <c r="S512" i="27"/>
  <c r="T512" i="27"/>
  <c r="U512" i="27"/>
  <c r="V512" i="27"/>
  <c r="W512" i="27"/>
  <c r="X512" i="27"/>
  <c r="Y512" i="27"/>
  <c r="Z512" i="27"/>
  <c r="AA512" i="27"/>
  <c r="AB512" i="27"/>
  <c r="C513" i="27"/>
  <c r="E513" i="27"/>
  <c r="F513" i="27"/>
  <c r="G513" i="27"/>
  <c r="H513" i="27"/>
  <c r="I513" i="27"/>
  <c r="J513" i="27"/>
  <c r="K513" i="27"/>
  <c r="L513" i="27"/>
  <c r="M513" i="27"/>
  <c r="N513" i="27"/>
  <c r="O513" i="27"/>
  <c r="P513" i="27"/>
  <c r="Q513" i="27"/>
  <c r="R513" i="27"/>
  <c r="S513" i="27"/>
  <c r="T513" i="27"/>
  <c r="U513" i="27"/>
  <c r="V513" i="27"/>
  <c r="W513" i="27"/>
  <c r="X513" i="27"/>
  <c r="Y513" i="27"/>
  <c r="Z513" i="27"/>
  <c r="AA513" i="27"/>
  <c r="AB513" i="27"/>
  <c r="C514" i="27"/>
  <c r="E514" i="27"/>
  <c r="F514" i="27"/>
  <c r="G514" i="27"/>
  <c r="H514" i="27"/>
  <c r="I514" i="27"/>
  <c r="J514" i="27"/>
  <c r="K514" i="27"/>
  <c r="L514" i="27"/>
  <c r="M514" i="27"/>
  <c r="N514" i="27"/>
  <c r="O514" i="27"/>
  <c r="P514" i="27"/>
  <c r="Q514" i="27"/>
  <c r="R514" i="27"/>
  <c r="S514" i="27"/>
  <c r="T514" i="27"/>
  <c r="U514" i="27"/>
  <c r="V514" i="27"/>
  <c r="W514" i="27"/>
  <c r="X514" i="27"/>
  <c r="Y514" i="27"/>
  <c r="Z514" i="27"/>
  <c r="AA514" i="27"/>
  <c r="AB514" i="27"/>
  <c r="C515" i="27"/>
  <c r="E515" i="27"/>
  <c r="F515" i="27"/>
  <c r="G515" i="27"/>
  <c r="H515" i="27"/>
  <c r="I515" i="27"/>
  <c r="J515" i="27"/>
  <c r="K515" i="27"/>
  <c r="L515" i="27"/>
  <c r="M515" i="27"/>
  <c r="N515" i="27"/>
  <c r="O515" i="27"/>
  <c r="P515" i="27"/>
  <c r="Q515" i="27"/>
  <c r="R515" i="27"/>
  <c r="S515" i="27"/>
  <c r="T515" i="27"/>
  <c r="U515" i="27"/>
  <c r="V515" i="27"/>
  <c r="W515" i="27"/>
  <c r="X515" i="27"/>
  <c r="Y515" i="27"/>
  <c r="Z515" i="27"/>
  <c r="AA515" i="27"/>
  <c r="AB515" i="27"/>
  <c r="C516" i="27"/>
  <c r="E516" i="27"/>
  <c r="F516" i="27"/>
  <c r="G516" i="27"/>
  <c r="H516" i="27"/>
  <c r="I516" i="27"/>
  <c r="J516" i="27"/>
  <c r="K516" i="27"/>
  <c r="L516" i="27"/>
  <c r="M516" i="27"/>
  <c r="N516" i="27"/>
  <c r="O516" i="27"/>
  <c r="P516" i="27"/>
  <c r="Q516" i="27"/>
  <c r="R516" i="27"/>
  <c r="S516" i="27"/>
  <c r="T516" i="27"/>
  <c r="U516" i="27"/>
  <c r="V516" i="27"/>
  <c r="W516" i="27"/>
  <c r="X516" i="27"/>
  <c r="Y516" i="27"/>
  <c r="Z516" i="27"/>
  <c r="AA516" i="27"/>
  <c r="AB516" i="27"/>
  <c r="C517" i="27"/>
  <c r="E517" i="27"/>
  <c r="F517" i="27"/>
  <c r="G517" i="27"/>
  <c r="H517" i="27"/>
  <c r="I517" i="27"/>
  <c r="J517" i="27"/>
  <c r="K517" i="27"/>
  <c r="L517" i="27"/>
  <c r="M517" i="27"/>
  <c r="N517" i="27"/>
  <c r="O517" i="27"/>
  <c r="P517" i="27"/>
  <c r="Q517" i="27"/>
  <c r="R517" i="27"/>
  <c r="S517" i="27"/>
  <c r="T517" i="27"/>
  <c r="U517" i="27"/>
  <c r="V517" i="27"/>
  <c r="W517" i="27"/>
  <c r="X517" i="27"/>
  <c r="Y517" i="27"/>
  <c r="Z517" i="27"/>
  <c r="AA517" i="27"/>
  <c r="AB517" i="27"/>
  <c r="C518" i="27"/>
  <c r="E518" i="27"/>
  <c r="F518" i="27"/>
  <c r="G518" i="27"/>
  <c r="H518" i="27"/>
  <c r="I518" i="27"/>
  <c r="J518" i="27"/>
  <c r="K518" i="27"/>
  <c r="L518" i="27"/>
  <c r="M518" i="27"/>
  <c r="N518" i="27"/>
  <c r="O518" i="27"/>
  <c r="P518" i="27"/>
  <c r="Q518" i="27"/>
  <c r="R518" i="27"/>
  <c r="S518" i="27"/>
  <c r="T518" i="27"/>
  <c r="U518" i="27"/>
  <c r="V518" i="27"/>
  <c r="W518" i="27"/>
  <c r="X518" i="27"/>
  <c r="Y518" i="27"/>
  <c r="Z518" i="27"/>
  <c r="AA518" i="27"/>
  <c r="AB518" i="27"/>
  <c r="C519" i="27"/>
  <c r="E519" i="27"/>
  <c r="F519" i="27"/>
  <c r="G519" i="27"/>
  <c r="H519" i="27"/>
  <c r="I519" i="27"/>
  <c r="J519" i="27"/>
  <c r="K519" i="27"/>
  <c r="L519" i="27"/>
  <c r="M519" i="27"/>
  <c r="N519" i="27"/>
  <c r="O519" i="27"/>
  <c r="P519" i="27"/>
  <c r="Q519" i="27"/>
  <c r="R519" i="27"/>
  <c r="S519" i="27"/>
  <c r="T519" i="27"/>
  <c r="U519" i="27"/>
  <c r="V519" i="27"/>
  <c r="W519" i="27"/>
  <c r="X519" i="27"/>
  <c r="Y519" i="27"/>
  <c r="Z519" i="27"/>
  <c r="AA519" i="27"/>
  <c r="AB519" i="27"/>
  <c r="C520" i="27"/>
  <c r="E520" i="27"/>
  <c r="F520" i="27"/>
  <c r="G520" i="27"/>
  <c r="H520" i="27"/>
  <c r="I520" i="27"/>
  <c r="J520" i="27"/>
  <c r="K520" i="27"/>
  <c r="L520" i="27"/>
  <c r="M520" i="27"/>
  <c r="N520" i="27"/>
  <c r="O520" i="27"/>
  <c r="P520" i="27"/>
  <c r="Q520" i="27"/>
  <c r="R520" i="27"/>
  <c r="S520" i="27"/>
  <c r="T520" i="27"/>
  <c r="U520" i="27"/>
  <c r="V520" i="27"/>
  <c r="W520" i="27"/>
  <c r="X520" i="27"/>
  <c r="Y520" i="27"/>
  <c r="Z520" i="27"/>
  <c r="AA520" i="27"/>
  <c r="AB520" i="27"/>
  <c r="C521" i="27"/>
  <c r="E521" i="27"/>
  <c r="F521" i="27"/>
  <c r="G521" i="27"/>
  <c r="H521" i="27"/>
  <c r="I521" i="27"/>
  <c r="J521" i="27"/>
  <c r="K521" i="27"/>
  <c r="L521" i="27"/>
  <c r="M521" i="27"/>
  <c r="N521" i="27"/>
  <c r="O521" i="27"/>
  <c r="P521" i="27"/>
  <c r="Q521" i="27"/>
  <c r="R521" i="27"/>
  <c r="S521" i="27"/>
  <c r="T521" i="27"/>
  <c r="U521" i="27"/>
  <c r="V521" i="27"/>
  <c r="W521" i="27"/>
  <c r="X521" i="27"/>
  <c r="Y521" i="27"/>
  <c r="Z521" i="27"/>
  <c r="AA521" i="27"/>
  <c r="AB521" i="27"/>
  <c r="C522" i="27"/>
  <c r="E522" i="27"/>
  <c r="F522" i="27"/>
  <c r="G522" i="27"/>
  <c r="H522" i="27"/>
  <c r="I522" i="27"/>
  <c r="J522" i="27"/>
  <c r="K522" i="27"/>
  <c r="L522" i="27"/>
  <c r="M522" i="27"/>
  <c r="N522" i="27"/>
  <c r="O522" i="27"/>
  <c r="P522" i="27"/>
  <c r="Q522" i="27"/>
  <c r="R522" i="27"/>
  <c r="S522" i="27"/>
  <c r="T522" i="27"/>
  <c r="U522" i="27"/>
  <c r="V522" i="27"/>
  <c r="W522" i="27"/>
  <c r="X522" i="27"/>
  <c r="Y522" i="27"/>
  <c r="Z522" i="27"/>
  <c r="AA522" i="27"/>
  <c r="AB522" i="27"/>
  <c r="C523" i="27"/>
  <c r="E523" i="27"/>
  <c r="F523" i="27"/>
  <c r="G523" i="27"/>
  <c r="H523" i="27"/>
  <c r="I523" i="27"/>
  <c r="J523" i="27"/>
  <c r="K523" i="27"/>
  <c r="L523" i="27"/>
  <c r="M523" i="27"/>
  <c r="N523" i="27"/>
  <c r="O523" i="27"/>
  <c r="P523" i="27"/>
  <c r="Q523" i="27"/>
  <c r="R523" i="27"/>
  <c r="S523" i="27"/>
  <c r="T523" i="27"/>
  <c r="U523" i="27"/>
  <c r="V523" i="27"/>
  <c r="W523" i="27"/>
  <c r="X523" i="27"/>
  <c r="Y523" i="27"/>
  <c r="Z523" i="27"/>
  <c r="AA523" i="27"/>
  <c r="AB523" i="27"/>
  <c r="C524" i="27"/>
  <c r="E524" i="27"/>
  <c r="F524" i="27"/>
  <c r="G524" i="27"/>
  <c r="H524" i="27"/>
  <c r="I524" i="27"/>
  <c r="J524" i="27"/>
  <c r="K524" i="27"/>
  <c r="L524" i="27"/>
  <c r="M524" i="27"/>
  <c r="N524" i="27"/>
  <c r="O524" i="27"/>
  <c r="P524" i="27"/>
  <c r="Q524" i="27"/>
  <c r="R524" i="27"/>
  <c r="S524" i="27"/>
  <c r="T524" i="27"/>
  <c r="U524" i="27"/>
  <c r="V524" i="27"/>
  <c r="W524" i="27"/>
  <c r="X524" i="27"/>
  <c r="Y524" i="27"/>
  <c r="Z524" i="27"/>
  <c r="AA524" i="27"/>
  <c r="AB524" i="27"/>
  <c r="C525" i="27"/>
  <c r="E525" i="27"/>
  <c r="F525" i="27"/>
  <c r="G525" i="27"/>
  <c r="H525" i="27"/>
  <c r="I525" i="27"/>
  <c r="J525" i="27"/>
  <c r="K525" i="27"/>
  <c r="L525" i="27"/>
  <c r="M525" i="27"/>
  <c r="N525" i="27"/>
  <c r="O525" i="27"/>
  <c r="P525" i="27"/>
  <c r="Q525" i="27"/>
  <c r="R525" i="27"/>
  <c r="S525" i="27"/>
  <c r="T525" i="27"/>
  <c r="U525" i="27"/>
  <c r="V525" i="27"/>
  <c r="W525" i="27"/>
  <c r="X525" i="27"/>
  <c r="Y525" i="27"/>
  <c r="Z525" i="27"/>
  <c r="AA525" i="27"/>
  <c r="AB525" i="27"/>
  <c r="C526" i="27"/>
  <c r="E526" i="27"/>
  <c r="F526" i="27"/>
  <c r="G526" i="27"/>
  <c r="H526" i="27"/>
  <c r="I526" i="27"/>
  <c r="J526" i="27"/>
  <c r="K526" i="27"/>
  <c r="L526" i="27"/>
  <c r="M526" i="27"/>
  <c r="N526" i="27"/>
  <c r="O526" i="27"/>
  <c r="P526" i="27"/>
  <c r="Q526" i="27"/>
  <c r="R526" i="27"/>
  <c r="S526" i="27"/>
  <c r="T526" i="27"/>
  <c r="U526" i="27"/>
  <c r="V526" i="27"/>
  <c r="W526" i="27"/>
  <c r="X526" i="27"/>
  <c r="Y526" i="27"/>
  <c r="Z526" i="27"/>
  <c r="AA526" i="27"/>
  <c r="AB526" i="27"/>
  <c r="C527" i="27"/>
  <c r="E527" i="27"/>
  <c r="F527" i="27"/>
  <c r="G527" i="27"/>
  <c r="H527" i="27"/>
  <c r="I527" i="27"/>
  <c r="J527" i="27"/>
  <c r="K527" i="27"/>
  <c r="L527" i="27"/>
  <c r="M527" i="27"/>
  <c r="N527" i="27"/>
  <c r="O527" i="27"/>
  <c r="P527" i="27"/>
  <c r="Q527" i="27"/>
  <c r="R527" i="27"/>
  <c r="S527" i="27"/>
  <c r="T527" i="27"/>
  <c r="U527" i="27"/>
  <c r="V527" i="27"/>
  <c r="W527" i="27"/>
  <c r="X527" i="27"/>
  <c r="Y527" i="27"/>
  <c r="Z527" i="27"/>
  <c r="AA527" i="27"/>
  <c r="AB527" i="27"/>
  <c r="C528" i="27"/>
  <c r="E528" i="27"/>
  <c r="F528" i="27"/>
  <c r="G528" i="27"/>
  <c r="H528" i="27"/>
  <c r="I528" i="27"/>
  <c r="J528" i="27"/>
  <c r="K528" i="27"/>
  <c r="L528" i="27"/>
  <c r="M528" i="27"/>
  <c r="N528" i="27"/>
  <c r="O528" i="27"/>
  <c r="P528" i="27"/>
  <c r="Q528" i="27"/>
  <c r="R528" i="27"/>
  <c r="S528" i="27"/>
  <c r="T528" i="27"/>
  <c r="U528" i="27"/>
  <c r="V528" i="27"/>
  <c r="W528" i="27"/>
  <c r="X528" i="27"/>
  <c r="Y528" i="27"/>
  <c r="Z528" i="27"/>
  <c r="AA528" i="27"/>
  <c r="AB528" i="27"/>
  <c r="C529" i="27"/>
  <c r="E529" i="27"/>
  <c r="F529" i="27"/>
  <c r="G529" i="27"/>
  <c r="H529" i="27"/>
  <c r="I529" i="27"/>
  <c r="J529" i="27"/>
  <c r="K529" i="27"/>
  <c r="L529" i="27"/>
  <c r="M529" i="27"/>
  <c r="N529" i="27"/>
  <c r="O529" i="27"/>
  <c r="P529" i="27"/>
  <c r="Q529" i="27"/>
  <c r="R529" i="27"/>
  <c r="S529" i="27"/>
  <c r="T529" i="27"/>
  <c r="U529" i="27"/>
  <c r="V529" i="27"/>
  <c r="W529" i="27"/>
  <c r="X529" i="27"/>
  <c r="Y529" i="27"/>
  <c r="Z529" i="27"/>
  <c r="AA529" i="27"/>
  <c r="AB529" i="27"/>
  <c r="C530" i="27"/>
  <c r="E530" i="27"/>
  <c r="F530" i="27"/>
  <c r="G530" i="27"/>
  <c r="H530" i="27"/>
  <c r="I530" i="27"/>
  <c r="J530" i="27"/>
  <c r="K530" i="27"/>
  <c r="L530" i="27"/>
  <c r="M530" i="27"/>
  <c r="N530" i="27"/>
  <c r="O530" i="27"/>
  <c r="P530" i="27"/>
  <c r="Q530" i="27"/>
  <c r="R530" i="27"/>
  <c r="S530" i="27"/>
  <c r="T530" i="27"/>
  <c r="U530" i="27"/>
  <c r="V530" i="27"/>
  <c r="W530" i="27"/>
  <c r="X530" i="27"/>
  <c r="Y530" i="27"/>
  <c r="Z530" i="27"/>
  <c r="AA530" i="27"/>
  <c r="AB530" i="27"/>
  <c r="C531" i="27"/>
  <c r="E531" i="27"/>
  <c r="F531" i="27"/>
  <c r="G531" i="27"/>
  <c r="H531" i="27"/>
  <c r="I531" i="27"/>
  <c r="J531" i="27"/>
  <c r="K531" i="27"/>
  <c r="L531" i="27"/>
  <c r="M531" i="27"/>
  <c r="N531" i="27"/>
  <c r="O531" i="27"/>
  <c r="P531" i="27"/>
  <c r="Q531" i="27"/>
  <c r="R531" i="27"/>
  <c r="S531" i="27"/>
  <c r="T531" i="27"/>
  <c r="U531" i="27"/>
  <c r="V531" i="27"/>
  <c r="W531" i="27"/>
  <c r="X531" i="27"/>
  <c r="Y531" i="27"/>
  <c r="Z531" i="27"/>
  <c r="AA531" i="27"/>
  <c r="AB531" i="27"/>
  <c r="C532" i="27"/>
  <c r="E532" i="27"/>
  <c r="F532" i="27"/>
  <c r="G532" i="27"/>
  <c r="H532" i="27"/>
  <c r="I532" i="27"/>
  <c r="J532" i="27"/>
  <c r="K532" i="27"/>
  <c r="L532" i="27"/>
  <c r="M532" i="27"/>
  <c r="N532" i="27"/>
  <c r="O532" i="27"/>
  <c r="P532" i="27"/>
  <c r="Q532" i="27"/>
  <c r="R532" i="27"/>
  <c r="S532" i="27"/>
  <c r="T532" i="27"/>
  <c r="U532" i="27"/>
  <c r="V532" i="27"/>
  <c r="W532" i="27"/>
  <c r="X532" i="27"/>
  <c r="Y532" i="27"/>
  <c r="Z532" i="27"/>
  <c r="AA532" i="27"/>
  <c r="AB532" i="27"/>
  <c r="C533" i="27"/>
  <c r="E533" i="27"/>
  <c r="F533" i="27"/>
  <c r="G533" i="27"/>
  <c r="H533" i="27"/>
  <c r="I533" i="27"/>
  <c r="J533" i="27"/>
  <c r="K533" i="27"/>
  <c r="L533" i="27"/>
  <c r="M533" i="27"/>
  <c r="N533" i="27"/>
  <c r="O533" i="27"/>
  <c r="P533" i="27"/>
  <c r="Q533" i="27"/>
  <c r="R533" i="27"/>
  <c r="S533" i="27"/>
  <c r="T533" i="27"/>
  <c r="U533" i="27"/>
  <c r="V533" i="27"/>
  <c r="W533" i="27"/>
  <c r="X533" i="27"/>
  <c r="Y533" i="27"/>
  <c r="Z533" i="27"/>
  <c r="AA533" i="27"/>
  <c r="AB533" i="27"/>
  <c r="C534" i="27"/>
  <c r="E534" i="27"/>
  <c r="F534" i="27"/>
  <c r="G534" i="27"/>
  <c r="H534" i="27"/>
  <c r="I534" i="27"/>
  <c r="J534" i="27"/>
  <c r="K534" i="27"/>
  <c r="L534" i="27"/>
  <c r="M534" i="27"/>
  <c r="N534" i="27"/>
  <c r="O534" i="27"/>
  <c r="P534" i="27"/>
  <c r="Q534" i="27"/>
  <c r="R534" i="27"/>
  <c r="S534" i="27"/>
  <c r="T534" i="27"/>
  <c r="U534" i="27"/>
  <c r="V534" i="27"/>
  <c r="W534" i="27"/>
  <c r="X534" i="27"/>
  <c r="Y534" i="27"/>
  <c r="Z534" i="27"/>
  <c r="AA534" i="27"/>
  <c r="AB534" i="27"/>
  <c r="C535" i="27"/>
  <c r="C536" i="27"/>
  <c r="C537" i="27"/>
  <c r="C538" i="27"/>
  <c r="E538" i="27"/>
  <c r="F538" i="27"/>
  <c r="G538" i="27"/>
  <c r="H538" i="27"/>
  <c r="I538" i="27"/>
  <c r="J538" i="27"/>
  <c r="K538" i="27"/>
  <c r="L538" i="27"/>
  <c r="M538" i="27"/>
  <c r="N538" i="27"/>
  <c r="O538" i="27"/>
  <c r="P538" i="27"/>
  <c r="Q538" i="27"/>
  <c r="R538" i="27"/>
  <c r="S538" i="27"/>
  <c r="T538" i="27"/>
  <c r="U538" i="27"/>
  <c r="V538" i="27"/>
  <c r="W538" i="27"/>
  <c r="X538" i="27"/>
  <c r="Y538" i="27"/>
  <c r="Z538" i="27"/>
  <c r="AA538" i="27"/>
  <c r="AB538" i="27"/>
  <c r="C539" i="27"/>
  <c r="E539" i="27"/>
  <c r="F539" i="27"/>
  <c r="G539" i="27"/>
  <c r="H539" i="27"/>
  <c r="I539" i="27"/>
  <c r="J539" i="27"/>
  <c r="K539" i="27"/>
  <c r="L539" i="27"/>
  <c r="M539" i="27"/>
  <c r="N539" i="27"/>
  <c r="O539" i="27"/>
  <c r="P539" i="27"/>
  <c r="Q539" i="27"/>
  <c r="R539" i="27"/>
  <c r="S539" i="27"/>
  <c r="T539" i="27"/>
  <c r="U539" i="27"/>
  <c r="V539" i="27"/>
  <c r="W539" i="27"/>
  <c r="X539" i="27"/>
  <c r="Y539" i="27"/>
  <c r="Z539" i="27"/>
  <c r="AA539" i="27"/>
  <c r="AB539" i="27"/>
  <c r="C540" i="27"/>
  <c r="E540" i="27"/>
  <c r="F540" i="27"/>
  <c r="G540" i="27"/>
  <c r="H540" i="27"/>
  <c r="I540" i="27"/>
  <c r="J540" i="27"/>
  <c r="K540" i="27"/>
  <c r="L540" i="27"/>
  <c r="M540" i="27"/>
  <c r="N540" i="27"/>
  <c r="O540" i="27"/>
  <c r="P540" i="27"/>
  <c r="Q540" i="27"/>
  <c r="R540" i="27"/>
  <c r="S540" i="27"/>
  <c r="T540" i="27"/>
  <c r="U540" i="27"/>
  <c r="V540" i="27"/>
  <c r="W540" i="27"/>
  <c r="X540" i="27"/>
  <c r="Y540" i="27"/>
  <c r="Z540" i="27"/>
  <c r="AA540" i="27"/>
  <c r="AB540" i="27"/>
  <c r="C541" i="27"/>
  <c r="E541" i="27"/>
  <c r="F541" i="27"/>
  <c r="G541" i="27"/>
  <c r="H541" i="27"/>
  <c r="I541" i="27"/>
  <c r="J541" i="27"/>
  <c r="K541" i="27"/>
  <c r="L541" i="27"/>
  <c r="M541" i="27"/>
  <c r="N541" i="27"/>
  <c r="O541" i="27"/>
  <c r="P541" i="27"/>
  <c r="Q541" i="27"/>
  <c r="R541" i="27"/>
  <c r="S541" i="27"/>
  <c r="T541" i="27"/>
  <c r="U541" i="27"/>
  <c r="V541" i="27"/>
  <c r="W541" i="27"/>
  <c r="X541" i="27"/>
  <c r="Y541" i="27"/>
  <c r="Z541" i="27"/>
  <c r="AA541" i="27"/>
  <c r="AB541" i="27"/>
  <c r="C542" i="27"/>
  <c r="E542" i="27"/>
  <c r="F542" i="27"/>
  <c r="G542" i="27"/>
  <c r="H542" i="27"/>
  <c r="I542" i="27"/>
  <c r="J542" i="27"/>
  <c r="K542" i="27"/>
  <c r="L542" i="27"/>
  <c r="M542" i="27"/>
  <c r="N542" i="27"/>
  <c r="O542" i="27"/>
  <c r="P542" i="27"/>
  <c r="Q542" i="27"/>
  <c r="R542" i="27"/>
  <c r="S542" i="27"/>
  <c r="T542" i="27"/>
  <c r="U542" i="27"/>
  <c r="V542" i="27"/>
  <c r="W542" i="27"/>
  <c r="X542" i="27"/>
  <c r="Y542" i="27"/>
  <c r="Z542" i="27"/>
  <c r="AA542" i="27"/>
  <c r="AB542" i="27"/>
  <c r="C543" i="27"/>
  <c r="E543" i="27"/>
  <c r="F543" i="27"/>
  <c r="G543" i="27"/>
  <c r="H543" i="27"/>
  <c r="I543" i="27"/>
  <c r="J543" i="27"/>
  <c r="K543" i="27"/>
  <c r="L543" i="27"/>
  <c r="M543" i="27"/>
  <c r="N543" i="27"/>
  <c r="O543" i="27"/>
  <c r="P543" i="27"/>
  <c r="Q543" i="27"/>
  <c r="R543" i="27"/>
  <c r="S543" i="27"/>
  <c r="T543" i="27"/>
  <c r="U543" i="27"/>
  <c r="V543" i="27"/>
  <c r="W543" i="27"/>
  <c r="X543" i="27"/>
  <c r="Y543" i="27"/>
  <c r="Z543" i="27"/>
  <c r="AA543" i="27"/>
  <c r="AB543" i="27"/>
  <c r="C544" i="27"/>
  <c r="E544" i="27"/>
  <c r="F544" i="27"/>
  <c r="G544" i="27"/>
  <c r="H544" i="27"/>
  <c r="I544" i="27"/>
  <c r="J544" i="27"/>
  <c r="K544" i="27"/>
  <c r="L544" i="27"/>
  <c r="M544" i="27"/>
  <c r="N544" i="27"/>
  <c r="O544" i="27"/>
  <c r="P544" i="27"/>
  <c r="Q544" i="27"/>
  <c r="R544" i="27"/>
  <c r="S544" i="27"/>
  <c r="T544" i="27"/>
  <c r="U544" i="27"/>
  <c r="V544" i="27"/>
  <c r="W544" i="27"/>
  <c r="X544" i="27"/>
  <c r="Y544" i="27"/>
  <c r="Z544" i="27"/>
  <c r="AA544" i="27"/>
  <c r="AB544" i="27"/>
  <c r="C545" i="27"/>
  <c r="E545" i="27"/>
  <c r="F545" i="27"/>
  <c r="G545" i="27"/>
  <c r="H545" i="27"/>
  <c r="I545" i="27"/>
  <c r="J545" i="27"/>
  <c r="K545" i="27"/>
  <c r="L545" i="27"/>
  <c r="M545" i="27"/>
  <c r="N545" i="27"/>
  <c r="O545" i="27"/>
  <c r="P545" i="27"/>
  <c r="Q545" i="27"/>
  <c r="R545" i="27"/>
  <c r="S545" i="27"/>
  <c r="T545" i="27"/>
  <c r="U545" i="27"/>
  <c r="V545" i="27"/>
  <c r="W545" i="27"/>
  <c r="X545" i="27"/>
  <c r="Y545" i="27"/>
  <c r="Z545" i="27"/>
  <c r="AA545" i="27"/>
  <c r="AB545" i="27"/>
  <c r="C546" i="27"/>
  <c r="E546" i="27"/>
  <c r="F546" i="27"/>
  <c r="G546" i="27"/>
  <c r="H546" i="27"/>
  <c r="I546" i="27"/>
  <c r="J546" i="27"/>
  <c r="K546" i="27"/>
  <c r="L546" i="27"/>
  <c r="M546" i="27"/>
  <c r="N546" i="27"/>
  <c r="O546" i="27"/>
  <c r="P546" i="27"/>
  <c r="Q546" i="27"/>
  <c r="R546" i="27"/>
  <c r="S546" i="27"/>
  <c r="T546" i="27"/>
  <c r="U546" i="27"/>
  <c r="V546" i="27"/>
  <c r="W546" i="27"/>
  <c r="X546" i="27"/>
  <c r="Y546" i="27"/>
  <c r="Z546" i="27"/>
  <c r="AA546" i="27"/>
  <c r="AB546" i="27"/>
  <c r="C547" i="27"/>
  <c r="E547" i="27"/>
  <c r="F547" i="27"/>
  <c r="G547" i="27"/>
  <c r="H547" i="27"/>
  <c r="I547" i="27"/>
  <c r="J547" i="27"/>
  <c r="K547" i="27"/>
  <c r="L547" i="27"/>
  <c r="M547" i="27"/>
  <c r="N547" i="27"/>
  <c r="O547" i="27"/>
  <c r="P547" i="27"/>
  <c r="Q547" i="27"/>
  <c r="R547" i="27"/>
  <c r="S547" i="27"/>
  <c r="T547" i="27"/>
  <c r="U547" i="27"/>
  <c r="V547" i="27"/>
  <c r="W547" i="27"/>
  <c r="X547" i="27"/>
  <c r="Y547" i="27"/>
  <c r="Z547" i="27"/>
  <c r="AA547" i="27"/>
  <c r="AB547" i="27"/>
  <c r="C548" i="27"/>
  <c r="E548" i="27"/>
  <c r="F548" i="27"/>
  <c r="G548" i="27"/>
  <c r="H548" i="27"/>
  <c r="I548" i="27"/>
  <c r="J548" i="27"/>
  <c r="K548" i="27"/>
  <c r="L548" i="27"/>
  <c r="M548" i="27"/>
  <c r="N548" i="27"/>
  <c r="O548" i="27"/>
  <c r="P548" i="27"/>
  <c r="Q548" i="27"/>
  <c r="R548" i="27"/>
  <c r="S548" i="27"/>
  <c r="T548" i="27"/>
  <c r="U548" i="27"/>
  <c r="V548" i="27"/>
  <c r="W548" i="27"/>
  <c r="X548" i="27"/>
  <c r="Y548" i="27"/>
  <c r="Z548" i="27"/>
  <c r="AA548" i="27"/>
  <c r="AB548" i="27"/>
  <c r="C549" i="27"/>
  <c r="E549" i="27"/>
  <c r="F549" i="27"/>
  <c r="G549" i="27"/>
  <c r="H549" i="27"/>
  <c r="I549" i="27"/>
  <c r="J549" i="27"/>
  <c r="K549" i="27"/>
  <c r="L549" i="27"/>
  <c r="M549" i="27"/>
  <c r="N549" i="27"/>
  <c r="O549" i="27"/>
  <c r="P549" i="27"/>
  <c r="Q549" i="27"/>
  <c r="R549" i="27"/>
  <c r="S549" i="27"/>
  <c r="T549" i="27"/>
  <c r="U549" i="27"/>
  <c r="V549" i="27"/>
  <c r="W549" i="27"/>
  <c r="X549" i="27"/>
  <c r="Y549" i="27"/>
  <c r="Z549" i="27"/>
  <c r="AA549" i="27"/>
  <c r="AB549" i="27"/>
  <c r="C550" i="27"/>
  <c r="E550" i="27"/>
  <c r="F550" i="27"/>
  <c r="G550" i="27"/>
  <c r="H550" i="27"/>
  <c r="I550" i="27"/>
  <c r="J550" i="27"/>
  <c r="K550" i="27"/>
  <c r="L550" i="27"/>
  <c r="M550" i="27"/>
  <c r="N550" i="27"/>
  <c r="O550" i="27"/>
  <c r="P550" i="27"/>
  <c r="Q550" i="27"/>
  <c r="R550" i="27"/>
  <c r="S550" i="27"/>
  <c r="T550" i="27"/>
  <c r="U550" i="27"/>
  <c r="V550" i="27"/>
  <c r="W550" i="27"/>
  <c r="X550" i="27"/>
  <c r="Y550" i="27"/>
  <c r="Z550" i="27"/>
  <c r="AA550" i="27"/>
  <c r="AB550" i="27"/>
  <c r="C551" i="27"/>
  <c r="E551" i="27"/>
  <c r="F551" i="27"/>
  <c r="G551" i="27"/>
  <c r="H551" i="27"/>
  <c r="I551" i="27"/>
  <c r="J551" i="27"/>
  <c r="K551" i="27"/>
  <c r="L551" i="27"/>
  <c r="M551" i="27"/>
  <c r="N551" i="27"/>
  <c r="O551" i="27"/>
  <c r="P551" i="27"/>
  <c r="Q551" i="27"/>
  <c r="R551" i="27"/>
  <c r="S551" i="27"/>
  <c r="T551" i="27"/>
  <c r="U551" i="27"/>
  <c r="V551" i="27"/>
  <c r="W551" i="27"/>
  <c r="X551" i="27"/>
  <c r="Y551" i="27"/>
  <c r="Z551" i="27"/>
  <c r="AA551" i="27"/>
  <c r="AB551" i="27"/>
  <c r="C552" i="27"/>
  <c r="E552" i="27"/>
  <c r="F552" i="27"/>
  <c r="G552" i="27"/>
  <c r="H552" i="27"/>
  <c r="I552" i="27"/>
  <c r="J552" i="27"/>
  <c r="K552" i="27"/>
  <c r="L552" i="27"/>
  <c r="M552" i="27"/>
  <c r="N552" i="27"/>
  <c r="O552" i="27"/>
  <c r="P552" i="27"/>
  <c r="Q552" i="27"/>
  <c r="R552" i="27"/>
  <c r="S552" i="27"/>
  <c r="T552" i="27"/>
  <c r="U552" i="27"/>
  <c r="V552" i="27"/>
  <c r="W552" i="27"/>
  <c r="X552" i="27"/>
  <c r="Y552" i="27"/>
  <c r="Z552" i="27"/>
  <c r="AA552" i="27"/>
  <c r="AB552" i="27"/>
  <c r="C553" i="27"/>
  <c r="E553" i="27"/>
  <c r="F553" i="27"/>
  <c r="G553" i="27"/>
  <c r="H553" i="27"/>
  <c r="I553" i="27"/>
  <c r="J553" i="27"/>
  <c r="K553" i="27"/>
  <c r="L553" i="27"/>
  <c r="M553" i="27"/>
  <c r="N553" i="27"/>
  <c r="O553" i="27"/>
  <c r="P553" i="27"/>
  <c r="Q553" i="27"/>
  <c r="R553" i="27"/>
  <c r="S553" i="27"/>
  <c r="T553" i="27"/>
  <c r="U553" i="27"/>
  <c r="V553" i="27"/>
  <c r="W553" i="27"/>
  <c r="X553" i="27"/>
  <c r="Y553" i="27"/>
  <c r="Z553" i="27"/>
  <c r="AA553" i="27"/>
  <c r="AB553" i="27"/>
  <c r="C505" i="27"/>
  <c r="E505" i="27"/>
  <c r="F505" i="27"/>
  <c r="G505" i="27"/>
  <c r="H505" i="27"/>
  <c r="I505" i="27"/>
  <c r="J505" i="27"/>
  <c r="K505" i="27"/>
  <c r="L505" i="27"/>
  <c r="M505" i="27"/>
  <c r="N505" i="27"/>
  <c r="O505" i="27"/>
  <c r="P505" i="27"/>
  <c r="Q505" i="27"/>
  <c r="R505" i="27"/>
  <c r="S505" i="27"/>
  <c r="T505" i="27"/>
  <c r="U505" i="27"/>
  <c r="V505" i="27"/>
  <c r="W505" i="27"/>
  <c r="X505" i="27"/>
  <c r="Y505" i="27"/>
  <c r="Z505" i="27"/>
  <c r="AA505" i="27"/>
  <c r="AB505" i="27"/>
  <c r="A504" i="27"/>
  <c r="C456" i="27"/>
  <c r="E456" i="27"/>
  <c r="F456" i="27"/>
  <c r="G456" i="27"/>
  <c r="H456" i="27"/>
  <c r="I456" i="27"/>
  <c r="J456" i="27"/>
  <c r="K456" i="27"/>
  <c r="L456" i="27"/>
  <c r="M456" i="27"/>
  <c r="N456" i="27"/>
  <c r="O456" i="27"/>
  <c r="P456" i="27"/>
  <c r="Q456" i="27"/>
  <c r="R456" i="27"/>
  <c r="S456" i="27"/>
  <c r="T456" i="27"/>
  <c r="U456" i="27"/>
  <c r="V456" i="27"/>
  <c r="W456" i="27"/>
  <c r="X456" i="27"/>
  <c r="Y456" i="27"/>
  <c r="Z456" i="27"/>
  <c r="AA456" i="27"/>
  <c r="AB456" i="27"/>
  <c r="C457" i="27"/>
  <c r="E457" i="27"/>
  <c r="F457" i="27"/>
  <c r="G457" i="27"/>
  <c r="H457" i="27"/>
  <c r="I457" i="27"/>
  <c r="J457" i="27"/>
  <c r="K457" i="27"/>
  <c r="L457" i="27"/>
  <c r="M457" i="27"/>
  <c r="N457" i="27"/>
  <c r="O457" i="27"/>
  <c r="P457" i="27"/>
  <c r="Q457" i="27"/>
  <c r="R457" i="27"/>
  <c r="S457" i="27"/>
  <c r="T457" i="27"/>
  <c r="U457" i="27"/>
  <c r="V457" i="27"/>
  <c r="W457" i="27"/>
  <c r="X457" i="27"/>
  <c r="Y457" i="27"/>
  <c r="Z457" i="27"/>
  <c r="AA457" i="27"/>
  <c r="AB457" i="27"/>
  <c r="C458" i="27"/>
  <c r="E458" i="27"/>
  <c r="F458" i="27"/>
  <c r="G458" i="27"/>
  <c r="H458" i="27"/>
  <c r="I458" i="27"/>
  <c r="J458" i="27"/>
  <c r="K458" i="27"/>
  <c r="L458" i="27"/>
  <c r="M458" i="27"/>
  <c r="N458" i="27"/>
  <c r="O458" i="27"/>
  <c r="P458" i="27"/>
  <c r="Q458" i="27"/>
  <c r="R458" i="27"/>
  <c r="S458" i="27"/>
  <c r="T458" i="27"/>
  <c r="U458" i="27"/>
  <c r="V458" i="27"/>
  <c r="W458" i="27"/>
  <c r="X458" i="27"/>
  <c r="Y458" i="27"/>
  <c r="Z458" i="27"/>
  <c r="AA458" i="27"/>
  <c r="AB458" i="27"/>
  <c r="C459" i="27"/>
  <c r="E459" i="27"/>
  <c r="F459" i="27"/>
  <c r="G459" i="27"/>
  <c r="H459" i="27"/>
  <c r="I459" i="27"/>
  <c r="J459" i="27"/>
  <c r="K459" i="27"/>
  <c r="L459" i="27"/>
  <c r="M459" i="27"/>
  <c r="N459" i="27"/>
  <c r="O459" i="27"/>
  <c r="P459" i="27"/>
  <c r="Q459" i="27"/>
  <c r="R459" i="27"/>
  <c r="S459" i="27"/>
  <c r="T459" i="27"/>
  <c r="U459" i="27"/>
  <c r="V459" i="27"/>
  <c r="W459" i="27"/>
  <c r="X459" i="27"/>
  <c r="Y459" i="27"/>
  <c r="Z459" i="27"/>
  <c r="AA459" i="27"/>
  <c r="AB459" i="27"/>
  <c r="C460" i="27"/>
  <c r="E460" i="27"/>
  <c r="F460" i="27"/>
  <c r="G460" i="27"/>
  <c r="H460" i="27"/>
  <c r="I460" i="27"/>
  <c r="J460" i="27"/>
  <c r="K460" i="27"/>
  <c r="L460" i="27"/>
  <c r="M460" i="27"/>
  <c r="N460" i="27"/>
  <c r="O460" i="27"/>
  <c r="P460" i="27"/>
  <c r="Q460" i="27"/>
  <c r="R460" i="27"/>
  <c r="S460" i="27"/>
  <c r="T460" i="27"/>
  <c r="U460" i="27"/>
  <c r="V460" i="27"/>
  <c r="W460" i="27"/>
  <c r="X460" i="27"/>
  <c r="Y460" i="27"/>
  <c r="Z460" i="27"/>
  <c r="AA460" i="27"/>
  <c r="AB460" i="27"/>
  <c r="C461" i="27"/>
  <c r="E461" i="27"/>
  <c r="F461" i="27"/>
  <c r="G461" i="27"/>
  <c r="H461" i="27"/>
  <c r="I461" i="27"/>
  <c r="J461" i="27"/>
  <c r="K461" i="27"/>
  <c r="L461" i="27"/>
  <c r="M461" i="27"/>
  <c r="N461" i="27"/>
  <c r="O461" i="27"/>
  <c r="P461" i="27"/>
  <c r="Q461" i="27"/>
  <c r="R461" i="27"/>
  <c r="S461" i="27"/>
  <c r="T461" i="27"/>
  <c r="U461" i="27"/>
  <c r="V461" i="27"/>
  <c r="W461" i="27"/>
  <c r="X461" i="27"/>
  <c r="Y461" i="27"/>
  <c r="Z461" i="27"/>
  <c r="AA461" i="27"/>
  <c r="AB461" i="27"/>
  <c r="C462" i="27"/>
  <c r="E462" i="27"/>
  <c r="F462" i="27"/>
  <c r="G462" i="27"/>
  <c r="H462" i="27"/>
  <c r="I462" i="27"/>
  <c r="J462" i="27"/>
  <c r="K462" i="27"/>
  <c r="L462" i="27"/>
  <c r="M462" i="27"/>
  <c r="N462" i="27"/>
  <c r="O462" i="27"/>
  <c r="P462" i="27"/>
  <c r="Q462" i="27"/>
  <c r="R462" i="27"/>
  <c r="S462" i="27"/>
  <c r="T462" i="27"/>
  <c r="U462" i="27"/>
  <c r="V462" i="27"/>
  <c r="W462" i="27"/>
  <c r="X462" i="27"/>
  <c r="Y462" i="27"/>
  <c r="Z462" i="27"/>
  <c r="AA462" i="27"/>
  <c r="AB462" i="27"/>
  <c r="C463" i="27"/>
  <c r="E463" i="27"/>
  <c r="F463" i="27"/>
  <c r="G463" i="27"/>
  <c r="H463" i="27"/>
  <c r="I463" i="27"/>
  <c r="J463" i="27"/>
  <c r="K463" i="27"/>
  <c r="L463" i="27"/>
  <c r="M463" i="27"/>
  <c r="N463" i="27"/>
  <c r="O463" i="27"/>
  <c r="P463" i="27"/>
  <c r="Q463" i="27"/>
  <c r="R463" i="27"/>
  <c r="S463" i="27"/>
  <c r="T463" i="27"/>
  <c r="U463" i="27"/>
  <c r="V463" i="27"/>
  <c r="W463" i="27"/>
  <c r="X463" i="27"/>
  <c r="Y463" i="27"/>
  <c r="Z463" i="27"/>
  <c r="AA463" i="27"/>
  <c r="AB463" i="27"/>
  <c r="C464" i="27"/>
  <c r="E464" i="27"/>
  <c r="F464" i="27"/>
  <c r="G464" i="27"/>
  <c r="H464" i="27"/>
  <c r="I464" i="27"/>
  <c r="J464" i="27"/>
  <c r="K464" i="27"/>
  <c r="L464" i="27"/>
  <c r="M464" i="27"/>
  <c r="N464" i="27"/>
  <c r="O464" i="27"/>
  <c r="P464" i="27"/>
  <c r="Q464" i="27"/>
  <c r="R464" i="27"/>
  <c r="S464" i="27"/>
  <c r="T464" i="27"/>
  <c r="U464" i="27"/>
  <c r="V464" i="27"/>
  <c r="W464" i="27"/>
  <c r="X464" i="27"/>
  <c r="Y464" i="27"/>
  <c r="Z464" i="27"/>
  <c r="AA464" i="27"/>
  <c r="AB464" i="27"/>
  <c r="C465" i="27"/>
  <c r="E465" i="27"/>
  <c r="F465" i="27"/>
  <c r="G465" i="27"/>
  <c r="H465" i="27"/>
  <c r="I465" i="27"/>
  <c r="J465" i="27"/>
  <c r="K465" i="27"/>
  <c r="L465" i="27"/>
  <c r="M465" i="27"/>
  <c r="N465" i="27"/>
  <c r="O465" i="27"/>
  <c r="P465" i="27"/>
  <c r="Q465" i="27"/>
  <c r="R465" i="27"/>
  <c r="S465" i="27"/>
  <c r="T465" i="27"/>
  <c r="U465" i="27"/>
  <c r="V465" i="27"/>
  <c r="W465" i="27"/>
  <c r="X465" i="27"/>
  <c r="Y465" i="27"/>
  <c r="Z465" i="27"/>
  <c r="AA465" i="27"/>
  <c r="AB465" i="27"/>
  <c r="C466" i="27"/>
  <c r="E466" i="27"/>
  <c r="F466" i="27"/>
  <c r="G466" i="27"/>
  <c r="H466" i="27"/>
  <c r="I466" i="27"/>
  <c r="J466" i="27"/>
  <c r="K466" i="27"/>
  <c r="L466" i="27"/>
  <c r="M466" i="27"/>
  <c r="N466" i="27"/>
  <c r="O466" i="27"/>
  <c r="P466" i="27"/>
  <c r="Q466" i="27"/>
  <c r="R466" i="27"/>
  <c r="S466" i="27"/>
  <c r="T466" i="27"/>
  <c r="U466" i="27"/>
  <c r="V466" i="27"/>
  <c r="W466" i="27"/>
  <c r="X466" i="27"/>
  <c r="Y466" i="27"/>
  <c r="Z466" i="27"/>
  <c r="AA466" i="27"/>
  <c r="AB466" i="27"/>
  <c r="C467" i="27"/>
  <c r="E467" i="27"/>
  <c r="F467" i="27"/>
  <c r="G467" i="27"/>
  <c r="H467" i="27"/>
  <c r="I467" i="27"/>
  <c r="J467" i="27"/>
  <c r="K467" i="27"/>
  <c r="L467" i="27"/>
  <c r="M467" i="27"/>
  <c r="N467" i="27"/>
  <c r="O467" i="27"/>
  <c r="P467" i="27"/>
  <c r="Q467" i="27"/>
  <c r="R467" i="27"/>
  <c r="S467" i="27"/>
  <c r="T467" i="27"/>
  <c r="U467" i="27"/>
  <c r="V467" i="27"/>
  <c r="W467" i="27"/>
  <c r="X467" i="27"/>
  <c r="Y467" i="27"/>
  <c r="Z467" i="27"/>
  <c r="AA467" i="27"/>
  <c r="AB467" i="27"/>
  <c r="C468" i="27"/>
  <c r="E468" i="27"/>
  <c r="F468" i="27"/>
  <c r="G468" i="27"/>
  <c r="H468" i="27"/>
  <c r="I468" i="27"/>
  <c r="J468" i="27"/>
  <c r="K468" i="27"/>
  <c r="L468" i="27"/>
  <c r="M468" i="27"/>
  <c r="N468" i="27"/>
  <c r="O468" i="27"/>
  <c r="P468" i="27"/>
  <c r="Q468" i="27"/>
  <c r="R468" i="27"/>
  <c r="S468" i="27"/>
  <c r="T468" i="27"/>
  <c r="U468" i="27"/>
  <c r="V468" i="27"/>
  <c r="W468" i="27"/>
  <c r="X468" i="27"/>
  <c r="Y468" i="27"/>
  <c r="Z468" i="27"/>
  <c r="AA468" i="27"/>
  <c r="AB468" i="27"/>
  <c r="C469" i="27"/>
  <c r="E469" i="27"/>
  <c r="F469" i="27"/>
  <c r="G469" i="27"/>
  <c r="H469" i="27"/>
  <c r="I469" i="27"/>
  <c r="J469" i="27"/>
  <c r="K469" i="27"/>
  <c r="L469" i="27"/>
  <c r="M469" i="27"/>
  <c r="N469" i="27"/>
  <c r="O469" i="27"/>
  <c r="P469" i="27"/>
  <c r="Q469" i="27"/>
  <c r="R469" i="27"/>
  <c r="S469" i="27"/>
  <c r="T469" i="27"/>
  <c r="U469" i="27"/>
  <c r="V469" i="27"/>
  <c r="W469" i="27"/>
  <c r="X469" i="27"/>
  <c r="Y469" i="27"/>
  <c r="Z469" i="27"/>
  <c r="AA469" i="27"/>
  <c r="AB469" i="27"/>
  <c r="C470" i="27"/>
  <c r="E470" i="27"/>
  <c r="F470" i="27"/>
  <c r="G470" i="27"/>
  <c r="H470" i="27"/>
  <c r="I470" i="27"/>
  <c r="J470" i="27"/>
  <c r="K470" i="27"/>
  <c r="L470" i="27"/>
  <c r="M470" i="27"/>
  <c r="N470" i="27"/>
  <c r="O470" i="27"/>
  <c r="P470" i="27"/>
  <c r="Q470" i="27"/>
  <c r="R470" i="27"/>
  <c r="S470" i="27"/>
  <c r="T470" i="27"/>
  <c r="U470" i="27"/>
  <c r="V470" i="27"/>
  <c r="W470" i="27"/>
  <c r="X470" i="27"/>
  <c r="Y470" i="27"/>
  <c r="Z470" i="27"/>
  <c r="AA470" i="27"/>
  <c r="AB470" i="27"/>
  <c r="C471" i="27"/>
  <c r="E471" i="27"/>
  <c r="F471" i="27"/>
  <c r="G471" i="27"/>
  <c r="H471" i="27"/>
  <c r="I471" i="27"/>
  <c r="J471" i="27"/>
  <c r="K471" i="27"/>
  <c r="L471" i="27"/>
  <c r="M471" i="27"/>
  <c r="N471" i="27"/>
  <c r="O471" i="27"/>
  <c r="P471" i="27"/>
  <c r="Q471" i="27"/>
  <c r="R471" i="27"/>
  <c r="S471" i="27"/>
  <c r="T471" i="27"/>
  <c r="U471" i="27"/>
  <c r="V471" i="27"/>
  <c r="W471" i="27"/>
  <c r="X471" i="27"/>
  <c r="Y471" i="27"/>
  <c r="Z471" i="27"/>
  <c r="AA471" i="27"/>
  <c r="AB471" i="27"/>
  <c r="C472" i="27"/>
  <c r="E472" i="27"/>
  <c r="F472" i="27"/>
  <c r="G472" i="27"/>
  <c r="H472" i="27"/>
  <c r="I472" i="27"/>
  <c r="J472" i="27"/>
  <c r="K472" i="27"/>
  <c r="L472" i="27"/>
  <c r="M472" i="27"/>
  <c r="N472" i="27"/>
  <c r="O472" i="27"/>
  <c r="P472" i="27"/>
  <c r="Q472" i="27"/>
  <c r="R472" i="27"/>
  <c r="S472" i="27"/>
  <c r="T472" i="27"/>
  <c r="U472" i="27"/>
  <c r="V472" i="27"/>
  <c r="W472" i="27"/>
  <c r="X472" i="27"/>
  <c r="Y472" i="27"/>
  <c r="Z472" i="27"/>
  <c r="AA472" i="27"/>
  <c r="AB472" i="27"/>
  <c r="C473" i="27"/>
  <c r="E473" i="27"/>
  <c r="F473" i="27"/>
  <c r="G473" i="27"/>
  <c r="H473" i="27"/>
  <c r="I473" i="27"/>
  <c r="J473" i="27"/>
  <c r="K473" i="27"/>
  <c r="L473" i="27"/>
  <c r="M473" i="27"/>
  <c r="N473" i="27"/>
  <c r="O473" i="27"/>
  <c r="P473" i="27"/>
  <c r="Q473" i="27"/>
  <c r="R473" i="27"/>
  <c r="S473" i="27"/>
  <c r="T473" i="27"/>
  <c r="U473" i="27"/>
  <c r="V473" i="27"/>
  <c r="W473" i="27"/>
  <c r="X473" i="27"/>
  <c r="Y473" i="27"/>
  <c r="Z473" i="27"/>
  <c r="AA473" i="27"/>
  <c r="AB473" i="27"/>
  <c r="C474" i="27"/>
  <c r="E474" i="27"/>
  <c r="F474" i="27"/>
  <c r="G474" i="27"/>
  <c r="H474" i="27"/>
  <c r="I474" i="27"/>
  <c r="J474" i="27"/>
  <c r="K474" i="27"/>
  <c r="L474" i="27"/>
  <c r="M474" i="27"/>
  <c r="N474" i="27"/>
  <c r="O474" i="27"/>
  <c r="P474" i="27"/>
  <c r="Q474" i="27"/>
  <c r="R474" i="27"/>
  <c r="S474" i="27"/>
  <c r="T474" i="27"/>
  <c r="U474" i="27"/>
  <c r="V474" i="27"/>
  <c r="W474" i="27"/>
  <c r="X474" i="27"/>
  <c r="Y474" i="27"/>
  <c r="Z474" i="27"/>
  <c r="AA474" i="27"/>
  <c r="AB474" i="27"/>
  <c r="C475" i="27"/>
  <c r="E475" i="27"/>
  <c r="F475" i="27"/>
  <c r="G475" i="27"/>
  <c r="H475" i="27"/>
  <c r="I475" i="27"/>
  <c r="J475" i="27"/>
  <c r="K475" i="27"/>
  <c r="L475" i="27"/>
  <c r="M475" i="27"/>
  <c r="N475" i="27"/>
  <c r="O475" i="27"/>
  <c r="P475" i="27"/>
  <c r="Q475" i="27"/>
  <c r="R475" i="27"/>
  <c r="S475" i="27"/>
  <c r="T475" i="27"/>
  <c r="U475" i="27"/>
  <c r="V475" i="27"/>
  <c r="W475" i="27"/>
  <c r="X475" i="27"/>
  <c r="Y475" i="27"/>
  <c r="Z475" i="27"/>
  <c r="AA475" i="27"/>
  <c r="AB475" i="27"/>
  <c r="C476" i="27"/>
  <c r="E476" i="27"/>
  <c r="F476" i="27"/>
  <c r="G476" i="27"/>
  <c r="H476" i="27"/>
  <c r="I476" i="27"/>
  <c r="J476" i="27"/>
  <c r="K476" i="27"/>
  <c r="L476" i="27"/>
  <c r="M476" i="27"/>
  <c r="N476" i="27"/>
  <c r="O476" i="27"/>
  <c r="P476" i="27"/>
  <c r="Q476" i="27"/>
  <c r="R476" i="27"/>
  <c r="S476" i="27"/>
  <c r="T476" i="27"/>
  <c r="U476" i="27"/>
  <c r="V476" i="27"/>
  <c r="W476" i="27"/>
  <c r="X476" i="27"/>
  <c r="Y476" i="27"/>
  <c r="Z476" i="27"/>
  <c r="AA476" i="27"/>
  <c r="AB476" i="27"/>
  <c r="C477" i="27"/>
  <c r="E477" i="27"/>
  <c r="F477" i="27"/>
  <c r="G477" i="27"/>
  <c r="H477" i="27"/>
  <c r="I477" i="27"/>
  <c r="J477" i="27"/>
  <c r="K477" i="27"/>
  <c r="L477" i="27"/>
  <c r="M477" i="27"/>
  <c r="N477" i="27"/>
  <c r="O477" i="27"/>
  <c r="P477" i="27"/>
  <c r="Q477" i="27"/>
  <c r="R477" i="27"/>
  <c r="S477" i="27"/>
  <c r="T477" i="27"/>
  <c r="U477" i="27"/>
  <c r="V477" i="27"/>
  <c r="W477" i="27"/>
  <c r="X477" i="27"/>
  <c r="Y477" i="27"/>
  <c r="Z477" i="27"/>
  <c r="AA477" i="27"/>
  <c r="AB477" i="27"/>
  <c r="C478" i="27"/>
  <c r="E478" i="27"/>
  <c r="F478" i="27"/>
  <c r="G478" i="27"/>
  <c r="H478" i="27"/>
  <c r="I478" i="27"/>
  <c r="J478" i="27"/>
  <c r="K478" i="27"/>
  <c r="L478" i="27"/>
  <c r="M478" i="27"/>
  <c r="N478" i="27"/>
  <c r="O478" i="27"/>
  <c r="P478" i="27"/>
  <c r="Q478" i="27"/>
  <c r="R478" i="27"/>
  <c r="S478" i="27"/>
  <c r="T478" i="27"/>
  <c r="U478" i="27"/>
  <c r="V478" i="27"/>
  <c r="W478" i="27"/>
  <c r="X478" i="27"/>
  <c r="Y478" i="27"/>
  <c r="Z478" i="27"/>
  <c r="AA478" i="27"/>
  <c r="AB478" i="27"/>
  <c r="C479" i="27"/>
  <c r="E479" i="27"/>
  <c r="F479" i="27"/>
  <c r="G479" i="27"/>
  <c r="H479" i="27"/>
  <c r="I479" i="27"/>
  <c r="J479" i="27"/>
  <c r="K479" i="27"/>
  <c r="L479" i="27"/>
  <c r="M479" i="27"/>
  <c r="N479" i="27"/>
  <c r="O479" i="27"/>
  <c r="P479" i="27"/>
  <c r="Q479" i="27"/>
  <c r="R479" i="27"/>
  <c r="S479" i="27"/>
  <c r="T479" i="27"/>
  <c r="U479" i="27"/>
  <c r="V479" i="27"/>
  <c r="W479" i="27"/>
  <c r="X479" i="27"/>
  <c r="Y479" i="27"/>
  <c r="Z479" i="27"/>
  <c r="AA479" i="27"/>
  <c r="AB479" i="27"/>
  <c r="C480" i="27"/>
  <c r="E480" i="27"/>
  <c r="F480" i="27"/>
  <c r="G480" i="27"/>
  <c r="H480" i="27"/>
  <c r="I480" i="27"/>
  <c r="J480" i="27"/>
  <c r="K480" i="27"/>
  <c r="L480" i="27"/>
  <c r="M480" i="27"/>
  <c r="N480" i="27"/>
  <c r="O480" i="27"/>
  <c r="P480" i="27"/>
  <c r="Q480" i="27"/>
  <c r="R480" i="27"/>
  <c r="S480" i="27"/>
  <c r="T480" i="27"/>
  <c r="U480" i="27"/>
  <c r="V480" i="27"/>
  <c r="W480" i="27"/>
  <c r="X480" i="27"/>
  <c r="Y480" i="27"/>
  <c r="Z480" i="27"/>
  <c r="AA480" i="27"/>
  <c r="AB480" i="27"/>
  <c r="C481" i="27"/>
  <c r="E481" i="27"/>
  <c r="F481" i="27"/>
  <c r="G481" i="27"/>
  <c r="H481" i="27"/>
  <c r="I481" i="27"/>
  <c r="J481" i="27"/>
  <c r="K481" i="27"/>
  <c r="L481" i="27"/>
  <c r="M481" i="27"/>
  <c r="N481" i="27"/>
  <c r="O481" i="27"/>
  <c r="P481" i="27"/>
  <c r="Q481" i="27"/>
  <c r="R481" i="27"/>
  <c r="S481" i="27"/>
  <c r="T481" i="27"/>
  <c r="U481" i="27"/>
  <c r="V481" i="27"/>
  <c r="W481" i="27"/>
  <c r="X481" i="27"/>
  <c r="Y481" i="27"/>
  <c r="Z481" i="27"/>
  <c r="AA481" i="27"/>
  <c r="AB481" i="27"/>
  <c r="C482" i="27"/>
  <c r="E482" i="27"/>
  <c r="F482" i="27"/>
  <c r="G482" i="27"/>
  <c r="H482" i="27"/>
  <c r="I482" i="27"/>
  <c r="J482" i="27"/>
  <c r="K482" i="27"/>
  <c r="L482" i="27"/>
  <c r="M482" i="27"/>
  <c r="N482" i="27"/>
  <c r="O482" i="27"/>
  <c r="P482" i="27"/>
  <c r="Q482" i="27"/>
  <c r="R482" i="27"/>
  <c r="S482" i="27"/>
  <c r="T482" i="27"/>
  <c r="U482" i="27"/>
  <c r="V482" i="27"/>
  <c r="W482" i="27"/>
  <c r="X482" i="27"/>
  <c r="Y482" i="27"/>
  <c r="Z482" i="27"/>
  <c r="AA482" i="27"/>
  <c r="AB482" i="27"/>
  <c r="C483" i="27"/>
  <c r="E483" i="27"/>
  <c r="F483" i="27"/>
  <c r="G483" i="27"/>
  <c r="H483" i="27"/>
  <c r="I483" i="27"/>
  <c r="J483" i="27"/>
  <c r="K483" i="27"/>
  <c r="L483" i="27"/>
  <c r="M483" i="27"/>
  <c r="N483" i="27"/>
  <c r="O483" i="27"/>
  <c r="P483" i="27"/>
  <c r="Q483" i="27"/>
  <c r="R483" i="27"/>
  <c r="S483" i="27"/>
  <c r="T483" i="27"/>
  <c r="U483" i="27"/>
  <c r="V483" i="27"/>
  <c r="W483" i="27"/>
  <c r="X483" i="27"/>
  <c r="Y483" i="27"/>
  <c r="Z483" i="27"/>
  <c r="AA483" i="27"/>
  <c r="AB483" i="27"/>
  <c r="C484" i="27"/>
  <c r="E484" i="27"/>
  <c r="F484" i="27"/>
  <c r="G484" i="27"/>
  <c r="H484" i="27"/>
  <c r="I484" i="27"/>
  <c r="J484" i="27"/>
  <c r="K484" i="27"/>
  <c r="L484" i="27"/>
  <c r="M484" i="27"/>
  <c r="N484" i="27"/>
  <c r="O484" i="27"/>
  <c r="P484" i="27"/>
  <c r="Q484" i="27"/>
  <c r="R484" i="27"/>
  <c r="S484" i="27"/>
  <c r="T484" i="27"/>
  <c r="U484" i="27"/>
  <c r="V484" i="27"/>
  <c r="W484" i="27"/>
  <c r="X484" i="27"/>
  <c r="Y484" i="27"/>
  <c r="Z484" i="27"/>
  <c r="AA484" i="27"/>
  <c r="AB484" i="27"/>
  <c r="C485" i="27"/>
  <c r="E485" i="27"/>
  <c r="F485" i="27"/>
  <c r="G485" i="27"/>
  <c r="H485" i="27"/>
  <c r="I485" i="27"/>
  <c r="J485" i="27"/>
  <c r="K485" i="27"/>
  <c r="L485" i="27"/>
  <c r="M485" i="27"/>
  <c r="N485" i="27"/>
  <c r="O485" i="27"/>
  <c r="P485" i="27"/>
  <c r="Q485" i="27"/>
  <c r="R485" i="27"/>
  <c r="S485" i="27"/>
  <c r="T485" i="27"/>
  <c r="U485" i="27"/>
  <c r="V485" i="27"/>
  <c r="W485" i="27"/>
  <c r="X485" i="27"/>
  <c r="Y485" i="27"/>
  <c r="Z485" i="27"/>
  <c r="AA485" i="27"/>
  <c r="AB485" i="27"/>
  <c r="C486" i="27"/>
  <c r="E486" i="27"/>
  <c r="F486" i="27"/>
  <c r="G486" i="27"/>
  <c r="H486" i="27"/>
  <c r="I486" i="27"/>
  <c r="J486" i="27"/>
  <c r="K486" i="27"/>
  <c r="L486" i="27"/>
  <c r="M486" i="27"/>
  <c r="N486" i="27"/>
  <c r="O486" i="27"/>
  <c r="P486" i="27"/>
  <c r="Q486" i="27"/>
  <c r="R486" i="27"/>
  <c r="S486" i="27"/>
  <c r="T486" i="27"/>
  <c r="U486" i="27"/>
  <c r="V486" i="27"/>
  <c r="W486" i="27"/>
  <c r="X486" i="27"/>
  <c r="Y486" i="27"/>
  <c r="Z486" i="27"/>
  <c r="AA486" i="27"/>
  <c r="AB486" i="27"/>
  <c r="C487" i="27"/>
  <c r="E487" i="27"/>
  <c r="F487" i="27"/>
  <c r="G487" i="27"/>
  <c r="H487" i="27"/>
  <c r="I487" i="27"/>
  <c r="J487" i="27"/>
  <c r="K487" i="27"/>
  <c r="L487" i="27"/>
  <c r="M487" i="27"/>
  <c r="N487" i="27"/>
  <c r="O487" i="27"/>
  <c r="P487" i="27"/>
  <c r="Q487" i="27"/>
  <c r="R487" i="27"/>
  <c r="S487" i="27"/>
  <c r="T487" i="27"/>
  <c r="U487" i="27"/>
  <c r="V487" i="27"/>
  <c r="W487" i="27"/>
  <c r="X487" i="27"/>
  <c r="Y487" i="27"/>
  <c r="Z487" i="27"/>
  <c r="AA487" i="27"/>
  <c r="AB487" i="27"/>
  <c r="C488" i="27"/>
  <c r="E488" i="27"/>
  <c r="F488" i="27"/>
  <c r="G488" i="27"/>
  <c r="H488" i="27"/>
  <c r="I488" i="27"/>
  <c r="J488" i="27"/>
  <c r="K488" i="27"/>
  <c r="L488" i="27"/>
  <c r="M488" i="27"/>
  <c r="N488" i="27"/>
  <c r="O488" i="27"/>
  <c r="P488" i="27"/>
  <c r="Q488" i="27"/>
  <c r="R488" i="27"/>
  <c r="S488" i="27"/>
  <c r="T488" i="27"/>
  <c r="U488" i="27"/>
  <c r="V488" i="27"/>
  <c r="W488" i="27"/>
  <c r="X488" i="27"/>
  <c r="Y488" i="27"/>
  <c r="Z488" i="27"/>
  <c r="AA488" i="27"/>
  <c r="AB488" i="27"/>
  <c r="C489" i="27"/>
  <c r="E489" i="27"/>
  <c r="F489" i="27"/>
  <c r="G489" i="27"/>
  <c r="H489" i="27"/>
  <c r="I489" i="27"/>
  <c r="J489" i="27"/>
  <c r="K489" i="27"/>
  <c r="L489" i="27"/>
  <c r="M489" i="27"/>
  <c r="N489" i="27"/>
  <c r="O489" i="27"/>
  <c r="P489" i="27"/>
  <c r="Q489" i="27"/>
  <c r="R489" i="27"/>
  <c r="S489" i="27"/>
  <c r="T489" i="27"/>
  <c r="U489" i="27"/>
  <c r="V489" i="27"/>
  <c r="W489" i="27"/>
  <c r="X489" i="27"/>
  <c r="Y489" i="27"/>
  <c r="Z489" i="27"/>
  <c r="AA489" i="27"/>
  <c r="AB489" i="27"/>
  <c r="C490" i="27"/>
  <c r="E490" i="27"/>
  <c r="F490" i="27"/>
  <c r="G490" i="27"/>
  <c r="H490" i="27"/>
  <c r="I490" i="27"/>
  <c r="J490" i="27"/>
  <c r="K490" i="27"/>
  <c r="L490" i="27"/>
  <c r="M490" i="27"/>
  <c r="N490" i="27"/>
  <c r="O490" i="27"/>
  <c r="P490" i="27"/>
  <c r="Q490" i="27"/>
  <c r="R490" i="27"/>
  <c r="S490" i="27"/>
  <c r="T490" i="27"/>
  <c r="U490" i="27"/>
  <c r="V490" i="27"/>
  <c r="W490" i="27"/>
  <c r="X490" i="27"/>
  <c r="Y490" i="27"/>
  <c r="Z490" i="27"/>
  <c r="AA490" i="27"/>
  <c r="AB490" i="27"/>
  <c r="C491" i="27"/>
  <c r="C492" i="27"/>
  <c r="C493" i="27"/>
  <c r="C494" i="27"/>
  <c r="E494" i="27"/>
  <c r="F494" i="27"/>
  <c r="G494" i="27"/>
  <c r="H494" i="27"/>
  <c r="I494" i="27"/>
  <c r="J494" i="27"/>
  <c r="K494" i="27"/>
  <c r="L494" i="27"/>
  <c r="M494" i="27"/>
  <c r="N494" i="27"/>
  <c r="O494" i="27"/>
  <c r="P494" i="27"/>
  <c r="Q494" i="27"/>
  <c r="R494" i="27"/>
  <c r="S494" i="27"/>
  <c r="T494" i="27"/>
  <c r="U494" i="27"/>
  <c r="V494" i="27"/>
  <c r="W494" i="27"/>
  <c r="X494" i="27"/>
  <c r="Y494" i="27"/>
  <c r="Z494" i="27"/>
  <c r="AA494" i="27"/>
  <c r="AB494" i="27"/>
  <c r="C495" i="27"/>
  <c r="E495" i="27"/>
  <c r="F495" i="27"/>
  <c r="G495" i="27"/>
  <c r="H495" i="27"/>
  <c r="I495" i="27"/>
  <c r="J495" i="27"/>
  <c r="K495" i="27"/>
  <c r="L495" i="27"/>
  <c r="M495" i="27"/>
  <c r="N495" i="27"/>
  <c r="O495" i="27"/>
  <c r="P495" i="27"/>
  <c r="Q495" i="27"/>
  <c r="R495" i="27"/>
  <c r="S495" i="27"/>
  <c r="T495" i="27"/>
  <c r="U495" i="27"/>
  <c r="V495" i="27"/>
  <c r="W495" i="27"/>
  <c r="X495" i="27"/>
  <c r="Y495" i="27"/>
  <c r="Z495" i="27"/>
  <c r="AA495" i="27"/>
  <c r="AB495" i="27"/>
  <c r="C496" i="27"/>
  <c r="E496" i="27"/>
  <c r="F496" i="27"/>
  <c r="G496" i="27"/>
  <c r="H496" i="27"/>
  <c r="I496" i="27"/>
  <c r="J496" i="27"/>
  <c r="K496" i="27"/>
  <c r="L496" i="27"/>
  <c r="M496" i="27"/>
  <c r="N496" i="27"/>
  <c r="O496" i="27"/>
  <c r="P496" i="27"/>
  <c r="Q496" i="27"/>
  <c r="R496" i="27"/>
  <c r="S496" i="27"/>
  <c r="T496" i="27"/>
  <c r="U496" i="27"/>
  <c r="V496" i="27"/>
  <c r="W496" i="27"/>
  <c r="X496" i="27"/>
  <c r="Y496" i="27"/>
  <c r="Z496" i="27"/>
  <c r="AA496" i="27"/>
  <c r="AB496" i="27"/>
  <c r="C497" i="27"/>
  <c r="E497" i="27"/>
  <c r="F497" i="27"/>
  <c r="G497" i="27"/>
  <c r="H497" i="27"/>
  <c r="I497" i="27"/>
  <c r="J497" i="27"/>
  <c r="K497" i="27"/>
  <c r="L497" i="27"/>
  <c r="M497" i="27"/>
  <c r="N497" i="27"/>
  <c r="O497" i="27"/>
  <c r="P497" i="27"/>
  <c r="Q497" i="27"/>
  <c r="R497" i="27"/>
  <c r="S497" i="27"/>
  <c r="T497" i="27"/>
  <c r="U497" i="27"/>
  <c r="V497" i="27"/>
  <c r="W497" i="27"/>
  <c r="X497" i="27"/>
  <c r="Y497" i="27"/>
  <c r="Z497" i="27"/>
  <c r="AA497" i="27"/>
  <c r="AB497" i="27"/>
  <c r="C498" i="27"/>
  <c r="E498" i="27"/>
  <c r="F498" i="27"/>
  <c r="G498" i="27"/>
  <c r="H498" i="27"/>
  <c r="I498" i="27"/>
  <c r="J498" i="27"/>
  <c r="K498" i="27"/>
  <c r="L498" i="27"/>
  <c r="M498" i="27"/>
  <c r="N498" i="27"/>
  <c r="O498" i="27"/>
  <c r="P498" i="27"/>
  <c r="Q498" i="27"/>
  <c r="R498" i="27"/>
  <c r="S498" i="27"/>
  <c r="T498" i="27"/>
  <c r="U498" i="27"/>
  <c r="V498" i="27"/>
  <c r="W498" i="27"/>
  <c r="X498" i="27"/>
  <c r="Y498" i="27"/>
  <c r="Z498" i="27"/>
  <c r="AA498" i="27"/>
  <c r="AB498" i="27"/>
  <c r="C499" i="27"/>
  <c r="E499" i="27"/>
  <c r="F499" i="27"/>
  <c r="G499" i="27"/>
  <c r="H499" i="27"/>
  <c r="I499" i="27"/>
  <c r="J499" i="27"/>
  <c r="K499" i="27"/>
  <c r="L499" i="27"/>
  <c r="M499" i="27"/>
  <c r="N499" i="27"/>
  <c r="O499" i="27"/>
  <c r="P499" i="27"/>
  <c r="Q499" i="27"/>
  <c r="R499" i="27"/>
  <c r="S499" i="27"/>
  <c r="T499" i="27"/>
  <c r="U499" i="27"/>
  <c r="V499" i="27"/>
  <c r="W499" i="27"/>
  <c r="X499" i="27"/>
  <c r="Y499" i="27"/>
  <c r="Z499" i="27"/>
  <c r="AA499" i="27"/>
  <c r="AB499" i="27"/>
  <c r="C500" i="27"/>
  <c r="E500" i="27"/>
  <c r="F500" i="27"/>
  <c r="G500" i="27"/>
  <c r="H500" i="27"/>
  <c r="I500" i="27"/>
  <c r="J500" i="27"/>
  <c r="K500" i="27"/>
  <c r="L500" i="27"/>
  <c r="M500" i="27"/>
  <c r="N500" i="27"/>
  <c r="O500" i="27"/>
  <c r="P500" i="27"/>
  <c r="Q500" i="27"/>
  <c r="R500" i="27"/>
  <c r="S500" i="27"/>
  <c r="T500" i="27"/>
  <c r="U500" i="27"/>
  <c r="V500" i="27"/>
  <c r="W500" i="27"/>
  <c r="X500" i="27"/>
  <c r="Y500" i="27"/>
  <c r="Z500" i="27"/>
  <c r="AA500" i="27"/>
  <c r="AB500" i="27"/>
  <c r="C501" i="27"/>
  <c r="E501" i="27"/>
  <c r="F501" i="27"/>
  <c r="G501" i="27"/>
  <c r="H501" i="27"/>
  <c r="I501" i="27"/>
  <c r="J501" i="27"/>
  <c r="K501" i="27"/>
  <c r="L501" i="27"/>
  <c r="M501" i="27"/>
  <c r="N501" i="27"/>
  <c r="O501" i="27"/>
  <c r="P501" i="27"/>
  <c r="Q501" i="27"/>
  <c r="R501" i="27"/>
  <c r="S501" i="27"/>
  <c r="T501" i="27"/>
  <c r="U501" i="27"/>
  <c r="V501" i="27"/>
  <c r="W501" i="27"/>
  <c r="X501" i="27"/>
  <c r="Y501" i="27"/>
  <c r="Z501" i="27"/>
  <c r="AA501" i="27"/>
  <c r="AB501" i="27"/>
  <c r="C502" i="27"/>
  <c r="E502" i="27"/>
  <c r="F502" i="27"/>
  <c r="G502" i="27"/>
  <c r="H502" i="27"/>
  <c r="I502" i="27"/>
  <c r="J502" i="27"/>
  <c r="K502" i="27"/>
  <c r="L502" i="27"/>
  <c r="M502" i="27"/>
  <c r="N502" i="27"/>
  <c r="O502" i="27"/>
  <c r="P502" i="27"/>
  <c r="Q502" i="27"/>
  <c r="R502" i="27"/>
  <c r="S502" i="27"/>
  <c r="T502" i="27"/>
  <c r="U502" i="27"/>
  <c r="V502" i="27"/>
  <c r="W502" i="27"/>
  <c r="X502" i="27"/>
  <c r="Y502" i="27"/>
  <c r="Z502" i="27"/>
  <c r="AA502" i="27"/>
  <c r="AB502" i="27"/>
  <c r="C503" i="27"/>
  <c r="E503" i="27"/>
  <c r="F503" i="27"/>
  <c r="G503" i="27"/>
  <c r="H503" i="27"/>
  <c r="I503" i="27"/>
  <c r="J503" i="27"/>
  <c r="K503" i="27"/>
  <c r="L503" i="27"/>
  <c r="M503" i="27"/>
  <c r="N503" i="27"/>
  <c r="O503" i="27"/>
  <c r="P503" i="27"/>
  <c r="Q503" i="27"/>
  <c r="R503" i="27"/>
  <c r="S503" i="27"/>
  <c r="T503" i="27"/>
  <c r="U503" i="27"/>
  <c r="V503" i="27"/>
  <c r="W503" i="27"/>
  <c r="X503" i="27"/>
  <c r="Y503" i="27"/>
  <c r="Z503" i="27"/>
  <c r="AA503" i="27"/>
  <c r="AB503" i="27"/>
  <c r="C455" i="27"/>
  <c r="E455" i="27"/>
  <c r="F455" i="27"/>
  <c r="G455" i="27"/>
  <c r="H455" i="27"/>
  <c r="I455" i="27"/>
  <c r="J455" i="27"/>
  <c r="K455" i="27"/>
  <c r="L455" i="27"/>
  <c r="M455" i="27"/>
  <c r="N455" i="27"/>
  <c r="O455" i="27"/>
  <c r="P455" i="27"/>
  <c r="Q455" i="27"/>
  <c r="R455" i="27"/>
  <c r="S455" i="27"/>
  <c r="T455" i="27"/>
  <c r="U455" i="27"/>
  <c r="V455" i="27"/>
  <c r="W455" i="27"/>
  <c r="X455" i="27"/>
  <c r="Y455" i="27"/>
  <c r="Z455" i="27"/>
  <c r="AA455" i="27"/>
  <c r="AB455" i="27"/>
  <c r="A454" i="27"/>
  <c r="C406" i="27"/>
  <c r="E406" i="27"/>
  <c r="F406" i="27"/>
  <c r="G406" i="27"/>
  <c r="H406" i="27"/>
  <c r="I406" i="27"/>
  <c r="J406" i="27"/>
  <c r="K406" i="27"/>
  <c r="L406" i="27"/>
  <c r="M406" i="27"/>
  <c r="N406" i="27"/>
  <c r="O406" i="27"/>
  <c r="P406" i="27"/>
  <c r="Q406" i="27"/>
  <c r="R406" i="27"/>
  <c r="S406" i="27"/>
  <c r="T406" i="27"/>
  <c r="U406" i="27"/>
  <c r="V406" i="27"/>
  <c r="W406" i="27"/>
  <c r="X406" i="27"/>
  <c r="Y406" i="27"/>
  <c r="Z406" i="27"/>
  <c r="AA406" i="27"/>
  <c r="AB406" i="27"/>
  <c r="C407" i="27"/>
  <c r="E407" i="27"/>
  <c r="F407" i="27"/>
  <c r="G407" i="27"/>
  <c r="H407" i="27"/>
  <c r="I407" i="27"/>
  <c r="J407" i="27"/>
  <c r="K407" i="27"/>
  <c r="L407" i="27"/>
  <c r="M407" i="27"/>
  <c r="N407" i="27"/>
  <c r="O407" i="27"/>
  <c r="P407" i="27"/>
  <c r="Q407" i="27"/>
  <c r="R407" i="27"/>
  <c r="S407" i="27"/>
  <c r="T407" i="27"/>
  <c r="U407" i="27"/>
  <c r="V407" i="27"/>
  <c r="W407" i="27"/>
  <c r="X407" i="27"/>
  <c r="Y407" i="27"/>
  <c r="Z407" i="27"/>
  <c r="AA407" i="27"/>
  <c r="AB407" i="27"/>
  <c r="C408" i="27"/>
  <c r="E408" i="27"/>
  <c r="F408" i="27"/>
  <c r="G408" i="27"/>
  <c r="H408" i="27"/>
  <c r="I408" i="27"/>
  <c r="J408" i="27"/>
  <c r="K408" i="27"/>
  <c r="L408" i="27"/>
  <c r="M408" i="27"/>
  <c r="N408" i="27"/>
  <c r="O408" i="27"/>
  <c r="P408" i="27"/>
  <c r="Q408" i="27"/>
  <c r="R408" i="27"/>
  <c r="S408" i="27"/>
  <c r="T408" i="27"/>
  <c r="U408" i="27"/>
  <c r="V408" i="27"/>
  <c r="W408" i="27"/>
  <c r="X408" i="27"/>
  <c r="Y408" i="27"/>
  <c r="Z408" i="27"/>
  <c r="AA408" i="27"/>
  <c r="AB408" i="27"/>
  <c r="C409" i="27"/>
  <c r="E409" i="27"/>
  <c r="F409" i="27"/>
  <c r="G409" i="27"/>
  <c r="H409" i="27"/>
  <c r="I409" i="27"/>
  <c r="J409" i="27"/>
  <c r="K409" i="27"/>
  <c r="L409" i="27"/>
  <c r="M409" i="27"/>
  <c r="N409" i="27"/>
  <c r="O409" i="27"/>
  <c r="P409" i="27"/>
  <c r="Q409" i="27"/>
  <c r="R409" i="27"/>
  <c r="S409" i="27"/>
  <c r="T409" i="27"/>
  <c r="U409" i="27"/>
  <c r="V409" i="27"/>
  <c r="W409" i="27"/>
  <c r="X409" i="27"/>
  <c r="Y409" i="27"/>
  <c r="Z409" i="27"/>
  <c r="AA409" i="27"/>
  <c r="AB409" i="27"/>
  <c r="C410" i="27"/>
  <c r="E410" i="27"/>
  <c r="F410" i="27"/>
  <c r="G410" i="27"/>
  <c r="H410" i="27"/>
  <c r="I410" i="27"/>
  <c r="J410" i="27"/>
  <c r="K410" i="27"/>
  <c r="L410" i="27"/>
  <c r="M410" i="27"/>
  <c r="N410" i="27"/>
  <c r="O410" i="27"/>
  <c r="P410" i="27"/>
  <c r="Q410" i="27"/>
  <c r="R410" i="27"/>
  <c r="S410" i="27"/>
  <c r="T410" i="27"/>
  <c r="U410" i="27"/>
  <c r="V410" i="27"/>
  <c r="W410" i="27"/>
  <c r="X410" i="27"/>
  <c r="Y410" i="27"/>
  <c r="Z410" i="27"/>
  <c r="AA410" i="27"/>
  <c r="AB410" i="27"/>
  <c r="C411" i="27"/>
  <c r="E411" i="27"/>
  <c r="F411" i="27"/>
  <c r="G411" i="27"/>
  <c r="H411" i="27"/>
  <c r="I411" i="27"/>
  <c r="J411" i="27"/>
  <c r="K411" i="27"/>
  <c r="L411" i="27"/>
  <c r="M411" i="27"/>
  <c r="N411" i="27"/>
  <c r="O411" i="27"/>
  <c r="P411" i="27"/>
  <c r="Q411" i="27"/>
  <c r="R411" i="27"/>
  <c r="S411" i="27"/>
  <c r="T411" i="27"/>
  <c r="U411" i="27"/>
  <c r="V411" i="27"/>
  <c r="W411" i="27"/>
  <c r="X411" i="27"/>
  <c r="Y411" i="27"/>
  <c r="Z411" i="27"/>
  <c r="AA411" i="27"/>
  <c r="AB411" i="27"/>
  <c r="C412" i="27"/>
  <c r="E412" i="27"/>
  <c r="F412" i="27"/>
  <c r="G412" i="27"/>
  <c r="H412" i="27"/>
  <c r="I412" i="27"/>
  <c r="J412" i="27"/>
  <c r="K412" i="27"/>
  <c r="L412" i="27"/>
  <c r="M412" i="27"/>
  <c r="N412" i="27"/>
  <c r="O412" i="27"/>
  <c r="P412" i="27"/>
  <c r="Q412" i="27"/>
  <c r="R412" i="27"/>
  <c r="S412" i="27"/>
  <c r="T412" i="27"/>
  <c r="U412" i="27"/>
  <c r="V412" i="27"/>
  <c r="W412" i="27"/>
  <c r="X412" i="27"/>
  <c r="Y412" i="27"/>
  <c r="Z412" i="27"/>
  <c r="AA412" i="27"/>
  <c r="AB412" i="27"/>
  <c r="C413" i="27"/>
  <c r="E413" i="27"/>
  <c r="F413" i="27"/>
  <c r="G413" i="27"/>
  <c r="H413" i="27"/>
  <c r="I413" i="27"/>
  <c r="J413" i="27"/>
  <c r="K413" i="27"/>
  <c r="L413" i="27"/>
  <c r="M413" i="27"/>
  <c r="N413" i="27"/>
  <c r="O413" i="27"/>
  <c r="P413" i="27"/>
  <c r="Q413" i="27"/>
  <c r="R413" i="27"/>
  <c r="S413" i="27"/>
  <c r="T413" i="27"/>
  <c r="U413" i="27"/>
  <c r="V413" i="27"/>
  <c r="W413" i="27"/>
  <c r="X413" i="27"/>
  <c r="Y413" i="27"/>
  <c r="Z413" i="27"/>
  <c r="AA413" i="27"/>
  <c r="AB413" i="27"/>
  <c r="C414" i="27"/>
  <c r="E414" i="27"/>
  <c r="F414" i="27"/>
  <c r="G414" i="27"/>
  <c r="H414" i="27"/>
  <c r="I414" i="27"/>
  <c r="J414" i="27"/>
  <c r="K414" i="27"/>
  <c r="L414" i="27"/>
  <c r="M414" i="27"/>
  <c r="N414" i="27"/>
  <c r="O414" i="27"/>
  <c r="P414" i="27"/>
  <c r="Q414" i="27"/>
  <c r="R414" i="27"/>
  <c r="S414" i="27"/>
  <c r="T414" i="27"/>
  <c r="U414" i="27"/>
  <c r="V414" i="27"/>
  <c r="W414" i="27"/>
  <c r="X414" i="27"/>
  <c r="Y414" i="27"/>
  <c r="Z414" i="27"/>
  <c r="AA414" i="27"/>
  <c r="AB414" i="27"/>
  <c r="C415" i="27"/>
  <c r="E415" i="27"/>
  <c r="F415" i="27"/>
  <c r="G415" i="27"/>
  <c r="H415" i="27"/>
  <c r="I415" i="27"/>
  <c r="J415" i="27"/>
  <c r="K415" i="27"/>
  <c r="L415" i="27"/>
  <c r="M415" i="27"/>
  <c r="N415" i="27"/>
  <c r="O415" i="27"/>
  <c r="P415" i="27"/>
  <c r="Q415" i="27"/>
  <c r="R415" i="27"/>
  <c r="S415" i="27"/>
  <c r="T415" i="27"/>
  <c r="U415" i="27"/>
  <c r="V415" i="27"/>
  <c r="W415" i="27"/>
  <c r="X415" i="27"/>
  <c r="Y415" i="27"/>
  <c r="Z415" i="27"/>
  <c r="AA415" i="27"/>
  <c r="AB415" i="27"/>
  <c r="C416" i="27"/>
  <c r="E416" i="27"/>
  <c r="F416" i="27"/>
  <c r="G416" i="27"/>
  <c r="H416" i="27"/>
  <c r="I416" i="27"/>
  <c r="J416" i="27"/>
  <c r="K416" i="27"/>
  <c r="L416" i="27"/>
  <c r="M416" i="27"/>
  <c r="N416" i="27"/>
  <c r="O416" i="27"/>
  <c r="P416" i="27"/>
  <c r="Q416" i="27"/>
  <c r="R416" i="27"/>
  <c r="S416" i="27"/>
  <c r="T416" i="27"/>
  <c r="U416" i="27"/>
  <c r="V416" i="27"/>
  <c r="W416" i="27"/>
  <c r="X416" i="27"/>
  <c r="Y416" i="27"/>
  <c r="Z416" i="27"/>
  <c r="AA416" i="27"/>
  <c r="AB416" i="27"/>
  <c r="C417" i="27"/>
  <c r="E417" i="27"/>
  <c r="F417" i="27"/>
  <c r="G417" i="27"/>
  <c r="I417" i="27"/>
  <c r="J417" i="27"/>
  <c r="K417" i="27"/>
  <c r="L417" i="27"/>
  <c r="M417" i="27"/>
  <c r="N417" i="27"/>
  <c r="O417" i="27"/>
  <c r="Q417" i="27"/>
  <c r="R417" i="27"/>
  <c r="S417" i="27"/>
  <c r="T417" i="27"/>
  <c r="U417" i="27"/>
  <c r="V417" i="27"/>
  <c r="W417" i="27"/>
  <c r="Y417" i="27"/>
  <c r="Z417" i="27"/>
  <c r="AA417" i="27"/>
  <c r="AB417" i="27"/>
  <c r="C418" i="27"/>
  <c r="E418" i="27"/>
  <c r="F418" i="27"/>
  <c r="G418" i="27"/>
  <c r="I418" i="27"/>
  <c r="J418" i="27"/>
  <c r="K418" i="27"/>
  <c r="L418" i="27"/>
  <c r="M418" i="27"/>
  <c r="N418" i="27"/>
  <c r="O418" i="27"/>
  <c r="Q418" i="27"/>
  <c r="R418" i="27"/>
  <c r="S418" i="27"/>
  <c r="T418" i="27"/>
  <c r="U418" i="27"/>
  <c r="V418" i="27"/>
  <c r="W418" i="27"/>
  <c r="Y418" i="27"/>
  <c r="Z418" i="27"/>
  <c r="AA418" i="27"/>
  <c r="AB418" i="27"/>
  <c r="C419" i="27"/>
  <c r="E419" i="27"/>
  <c r="F419" i="27"/>
  <c r="G419" i="27"/>
  <c r="I419" i="27"/>
  <c r="J419" i="27"/>
  <c r="K419" i="27"/>
  <c r="L419" i="27"/>
  <c r="M419" i="27"/>
  <c r="N419" i="27"/>
  <c r="O419" i="27"/>
  <c r="Q419" i="27"/>
  <c r="R419" i="27"/>
  <c r="S419" i="27"/>
  <c r="T419" i="27"/>
  <c r="U419" i="27"/>
  <c r="V419" i="27"/>
  <c r="W419" i="27"/>
  <c r="X419" i="27"/>
  <c r="Y419" i="27"/>
  <c r="Z419" i="27"/>
  <c r="AA419" i="27"/>
  <c r="AB419" i="27"/>
  <c r="C420" i="27"/>
  <c r="E420" i="27"/>
  <c r="F420" i="27"/>
  <c r="G420" i="27"/>
  <c r="H420" i="27"/>
  <c r="I420" i="27"/>
  <c r="J420" i="27"/>
  <c r="K420" i="27"/>
  <c r="L420" i="27"/>
  <c r="M420" i="27"/>
  <c r="N420" i="27"/>
  <c r="O420" i="27"/>
  <c r="P420" i="27"/>
  <c r="Q420" i="27"/>
  <c r="R420" i="27"/>
  <c r="S420" i="27"/>
  <c r="T420" i="27"/>
  <c r="U420" i="27"/>
  <c r="V420" i="27"/>
  <c r="W420" i="27"/>
  <c r="X420" i="27"/>
  <c r="Y420" i="27"/>
  <c r="Z420" i="27"/>
  <c r="AA420" i="27"/>
  <c r="AB420" i="27"/>
  <c r="C421" i="27"/>
  <c r="E421" i="27"/>
  <c r="F421" i="27"/>
  <c r="G421" i="27"/>
  <c r="H421" i="27"/>
  <c r="I421" i="27"/>
  <c r="J421" i="27"/>
  <c r="K421" i="27"/>
  <c r="L421" i="27"/>
  <c r="M421" i="27"/>
  <c r="N421" i="27"/>
  <c r="O421" i="27"/>
  <c r="P421" i="27"/>
  <c r="Q421" i="27"/>
  <c r="R421" i="27"/>
  <c r="S421" i="27"/>
  <c r="T421" i="27"/>
  <c r="U421" i="27"/>
  <c r="V421" i="27"/>
  <c r="W421" i="27"/>
  <c r="X421" i="27"/>
  <c r="Y421" i="27"/>
  <c r="Z421" i="27"/>
  <c r="AA421" i="27"/>
  <c r="AB421" i="27"/>
  <c r="C422" i="27"/>
  <c r="E422" i="27"/>
  <c r="F422" i="27"/>
  <c r="G422" i="27"/>
  <c r="H422" i="27"/>
  <c r="I422" i="27"/>
  <c r="J422" i="27"/>
  <c r="K422" i="27"/>
  <c r="L422" i="27"/>
  <c r="M422" i="27"/>
  <c r="N422" i="27"/>
  <c r="O422" i="27"/>
  <c r="P422" i="27"/>
  <c r="Q422" i="27"/>
  <c r="R422" i="27"/>
  <c r="S422" i="27"/>
  <c r="T422" i="27"/>
  <c r="U422" i="27"/>
  <c r="V422" i="27"/>
  <c r="W422" i="27"/>
  <c r="X422" i="27"/>
  <c r="Y422" i="27"/>
  <c r="Z422" i="27"/>
  <c r="AA422" i="27"/>
  <c r="AB422" i="27"/>
  <c r="C423" i="27"/>
  <c r="D423" i="27" s="1"/>
  <c r="E423" i="27"/>
  <c r="F423" i="27"/>
  <c r="G423" i="27"/>
  <c r="H423" i="27"/>
  <c r="I423" i="27"/>
  <c r="J423" i="27"/>
  <c r="K423" i="27"/>
  <c r="L423" i="27"/>
  <c r="M423" i="27"/>
  <c r="N423" i="27"/>
  <c r="O423" i="27"/>
  <c r="P423" i="27"/>
  <c r="Q423" i="27"/>
  <c r="R423" i="27"/>
  <c r="S423" i="27"/>
  <c r="T423" i="27"/>
  <c r="U423" i="27"/>
  <c r="V423" i="27"/>
  <c r="W423" i="27"/>
  <c r="X423" i="27"/>
  <c r="Y423" i="27"/>
  <c r="Z423" i="27"/>
  <c r="AA423" i="27"/>
  <c r="AB423" i="27"/>
  <c r="C424" i="27"/>
  <c r="E424" i="27"/>
  <c r="F424" i="27"/>
  <c r="G424" i="27"/>
  <c r="H424" i="27"/>
  <c r="I424" i="27"/>
  <c r="J424" i="27"/>
  <c r="K424" i="27"/>
  <c r="L424" i="27"/>
  <c r="M424" i="27"/>
  <c r="N424" i="27"/>
  <c r="O424" i="27"/>
  <c r="P424" i="27"/>
  <c r="Q424" i="27"/>
  <c r="R424" i="27"/>
  <c r="S424" i="27"/>
  <c r="T424" i="27"/>
  <c r="U424" i="27"/>
  <c r="V424" i="27"/>
  <c r="W424" i="27"/>
  <c r="X424" i="27"/>
  <c r="Y424" i="27"/>
  <c r="Z424" i="27"/>
  <c r="AA424" i="27"/>
  <c r="AB424" i="27"/>
  <c r="C425" i="27"/>
  <c r="E425" i="27"/>
  <c r="F425" i="27"/>
  <c r="G425" i="27"/>
  <c r="H425" i="27"/>
  <c r="I425" i="27"/>
  <c r="J425" i="27"/>
  <c r="K425" i="27"/>
  <c r="L425" i="27"/>
  <c r="M425" i="27"/>
  <c r="N425" i="27"/>
  <c r="O425" i="27"/>
  <c r="P425" i="27"/>
  <c r="Q425" i="27"/>
  <c r="R425" i="27"/>
  <c r="S425" i="27"/>
  <c r="T425" i="27"/>
  <c r="U425" i="27"/>
  <c r="V425" i="27"/>
  <c r="W425" i="27"/>
  <c r="X425" i="27"/>
  <c r="Y425" i="27"/>
  <c r="Z425" i="27"/>
  <c r="AA425" i="27"/>
  <c r="AB425" i="27"/>
  <c r="C426" i="27"/>
  <c r="E426" i="27"/>
  <c r="F426" i="27"/>
  <c r="G426" i="27"/>
  <c r="H426" i="27"/>
  <c r="I426" i="27"/>
  <c r="J426" i="27"/>
  <c r="K426" i="27"/>
  <c r="L426" i="27"/>
  <c r="M426" i="27"/>
  <c r="N426" i="27"/>
  <c r="O426" i="27"/>
  <c r="P426" i="27"/>
  <c r="Q426" i="27"/>
  <c r="R426" i="27"/>
  <c r="S426" i="27"/>
  <c r="T426" i="27"/>
  <c r="U426" i="27"/>
  <c r="V426" i="27"/>
  <c r="W426" i="27"/>
  <c r="X426" i="27"/>
  <c r="Y426" i="27"/>
  <c r="Z426" i="27"/>
  <c r="AA426" i="27"/>
  <c r="AB426" i="27"/>
  <c r="C427" i="27"/>
  <c r="E427" i="27"/>
  <c r="F427" i="27"/>
  <c r="G427" i="27"/>
  <c r="H427" i="27"/>
  <c r="I427" i="27"/>
  <c r="J427" i="27"/>
  <c r="K427" i="27"/>
  <c r="L427" i="27"/>
  <c r="M427" i="27"/>
  <c r="N427" i="27"/>
  <c r="O427" i="27"/>
  <c r="P427" i="27"/>
  <c r="Q427" i="27"/>
  <c r="R427" i="27"/>
  <c r="S427" i="27"/>
  <c r="T427" i="27"/>
  <c r="U427" i="27"/>
  <c r="V427" i="27"/>
  <c r="W427" i="27"/>
  <c r="X427" i="27"/>
  <c r="Y427" i="27"/>
  <c r="Z427" i="27"/>
  <c r="AA427" i="27"/>
  <c r="AB427" i="27"/>
  <c r="C428" i="27"/>
  <c r="E428" i="27"/>
  <c r="F428" i="27"/>
  <c r="G428" i="27"/>
  <c r="H428" i="27"/>
  <c r="I428" i="27"/>
  <c r="J428" i="27"/>
  <c r="K428" i="27"/>
  <c r="L428" i="27"/>
  <c r="M428" i="27"/>
  <c r="N428" i="27"/>
  <c r="O428" i="27"/>
  <c r="P428" i="27"/>
  <c r="Q428" i="27"/>
  <c r="R428" i="27"/>
  <c r="S428" i="27"/>
  <c r="T428" i="27"/>
  <c r="U428" i="27"/>
  <c r="V428" i="27"/>
  <c r="W428" i="27"/>
  <c r="X428" i="27"/>
  <c r="Y428" i="27"/>
  <c r="Z428" i="27"/>
  <c r="AA428" i="27"/>
  <c r="AB428" i="27"/>
  <c r="C429" i="27"/>
  <c r="F429" i="27"/>
  <c r="L429" i="27"/>
  <c r="T429" i="27"/>
  <c r="V429" i="27"/>
  <c r="C430" i="27"/>
  <c r="C431" i="27"/>
  <c r="E431" i="27"/>
  <c r="G431" i="27"/>
  <c r="I431" i="27"/>
  <c r="K431" i="27"/>
  <c r="M431" i="27"/>
  <c r="O431" i="27"/>
  <c r="Q431" i="27"/>
  <c r="S431" i="27"/>
  <c r="U431" i="27"/>
  <c r="W431" i="27"/>
  <c r="Y431" i="27"/>
  <c r="AA431" i="27"/>
  <c r="C432" i="27"/>
  <c r="E432" i="27"/>
  <c r="F432" i="27"/>
  <c r="G432" i="27"/>
  <c r="H432" i="27"/>
  <c r="I432" i="27"/>
  <c r="J432" i="27"/>
  <c r="K432" i="27"/>
  <c r="L432" i="27"/>
  <c r="M432" i="27"/>
  <c r="N432" i="27"/>
  <c r="O432" i="27"/>
  <c r="P432" i="27"/>
  <c r="Q432" i="27"/>
  <c r="R432" i="27"/>
  <c r="S432" i="27"/>
  <c r="T432" i="27"/>
  <c r="U432" i="27"/>
  <c r="V432" i="27"/>
  <c r="W432" i="27"/>
  <c r="X432" i="27"/>
  <c r="Y432" i="27"/>
  <c r="Z432" i="27"/>
  <c r="AA432" i="27"/>
  <c r="AB432" i="27"/>
  <c r="C433" i="27"/>
  <c r="E433" i="27"/>
  <c r="F433" i="27"/>
  <c r="G433" i="27"/>
  <c r="H433" i="27"/>
  <c r="I433" i="27"/>
  <c r="J433" i="27"/>
  <c r="K433" i="27"/>
  <c r="L433" i="27"/>
  <c r="M433" i="27"/>
  <c r="N433" i="27"/>
  <c r="O433" i="27"/>
  <c r="P433" i="27"/>
  <c r="Q433" i="27"/>
  <c r="R433" i="27"/>
  <c r="S433" i="27"/>
  <c r="T433" i="27"/>
  <c r="U433" i="27"/>
  <c r="V433" i="27"/>
  <c r="W433" i="27"/>
  <c r="X433" i="27"/>
  <c r="Y433" i="27"/>
  <c r="Z433" i="27"/>
  <c r="AA433" i="27"/>
  <c r="AB433" i="27"/>
  <c r="C434" i="27"/>
  <c r="E434" i="27"/>
  <c r="F434" i="27"/>
  <c r="G434" i="27"/>
  <c r="H434" i="27"/>
  <c r="I434" i="27"/>
  <c r="J434" i="27"/>
  <c r="K434" i="27"/>
  <c r="L434" i="27"/>
  <c r="M434" i="27"/>
  <c r="N434" i="27"/>
  <c r="O434" i="27"/>
  <c r="P434" i="27"/>
  <c r="Q434" i="27"/>
  <c r="R434" i="27"/>
  <c r="S434" i="27"/>
  <c r="T434" i="27"/>
  <c r="U434" i="27"/>
  <c r="V434" i="27"/>
  <c r="W434" i="27"/>
  <c r="X434" i="27"/>
  <c r="Y434" i="27"/>
  <c r="Z434" i="27"/>
  <c r="AA434" i="27"/>
  <c r="AB434" i="27"/>
  <c r="C435" i="27"/>
  <c r="E435" i="27"/>
  <c r="F435" i="27"/>
  <c r="G435" i="27"/>
  <c r="H435" i="27"/>
  <c r="I435" i="27"/>
  <c r="J435" i="27"/>
  <c r="K435" i="27"/>
  <c r="L435" i="27"/>
  <c r="M435" i="27"/>
  <c r="N435" i="27"/>
  <c r="O435" i="27"/>
  <c r="P435" i="27"/>
  <c r="Q435" i="27"/>
  <c r="R435" i="27"/>
  <c r="S435" i="27"/>
  <c r="T435" i="27"/>
  <c r="U435" i="27"/>
  <c r="V435" i="27"/>
  <c r="W435" i="27"/>
  <c r="X435" i="27"/>
  <c r="Y435" i="27"/>
  <c r="Z435" i="27"/>
  <c r="AA435" i="27"/>
  <c r="AB435" i="27"/>
  <c r="C436" i="27"/>
  <c r="E436" i="27"/>
  <c r="F436" i="27"/>
  <c r="G436" i="27"/>
  <c r="H436" i="27"/>
  <c r="I436" i="27"/>
  <c r="J436" i="27"/>
  <c r="K436" i="27"/>
  <c r="L436" i="27"/>
  <c r="M436" i="27"/>
  <c r="N436" i="27"/>
  <c r="O436" i="27"/>
  <c r="P436" i="27"/>
  <c r="Q436" i="27"/>
  <c r="R436" i="27"/>
  <c r="S436" i="27"/>
  <c r="T436" i="27"/>
  <c r="U436" i="27"/>
  <c r="V436" i="27"/>
  <c r="W436" i="27"/>
  <c r="X436" i="27"/>
  <c r="Y436" i="27"/>
  <c r="Z436" i="27"/>
  <c r="AA436" i="27"/>
  <c r="AB436" i="27"/>
  <c r="C437" i="27"/>
  <c r="E437" i="27"/>
  <c r="F437" i="27"/>
  <c r="G437" i="27"/>
  <c r="H437" i="27"/>
  <c r="I437" i="27"/>
  <c r="J437" i="27"/>
  <c r="K437" i="27"/>
  <c r="L437" i="27"/>
  <c r="M437" i="27"/>
  <c r="N437" i="27"/>
  <c r="O437" i="27"/>
  <c r="P437" i="27"/>
  <c r="Q437" i="27"/>
  <c r="R437" i="27"/>
  <c r="S437" i="27"/>
  <c r="T437" i="27"/>
  <c r="U437" i="27"/>
  <c r="V437" i="27"/>
  <c r="W437" i="27"/>
  <c r="X437" i="27"/>
  <c r="Y437" i="27"/>
  <c r="Z437" i="27"/>
  <c r="AA437" i="27"/>
  <c r="AB437" i="27"/>
  <c r="C438" i="27"/>
  <c r="E438" i="27"/>
  <c r="F438" i="27"/>
  <c r="G438" i="27"/>
  <c r="H438" i="27"/>
  <c r="I438" i="27"/>
  <c r="J438" i="27"/>
  <c r="K438" i="27"/>
  <c r="L438" i="27"/>
  <c r="M438" i="27"/>
  <c r="N438" i="27"/>
  <c r="O438" i="27"/>
  <c r="P438" i="27"/>
  <c r="Q438" i="27"/>
  <c r="R438" i="27"/>
  <c r="S438" i="27"/>
  <c r="T438" i="27"/>
  <c r="U438" i="27"/>
  <c r="V438" i="27"/>
  <c r="W438" i="27"/>
  <c r="X438" i="27"/>
  <c r="Y438" i="27"/>
  <c r="Z438" i="27"/>
  <c r="AA438" i="27"/>
  <c r="AB438" i="27"/>
  <c r="C439" i="27"/>
  <c r="E439" i="27"/>
  <c r="F439" i="27"/>
  <c r="G439" i="27"/>
  <c r="H439" i="27"/>
  <c r="I439" i="27"/>
  <c r="J439" i="27"/>
  <c r="K439" i="27"/>
  <c r="L439" i="27"/>
  <c r="M439" i="27"/>
  <c r="N439" i="27"/>
  <c r="O439" i="27"/>
  <c r="P439" i="27"/>
  <c r="Q439" i="27"/>
  <c r="R439" i="27"/>
  <c r="S439" i="27"/>
  <c r="T439" i="27"/>
  <c r="U439" i="27"/>
  <c r="V439" i="27"/>
  <c r="W439" i="27"/>
  <c r="X439" i="27"/>
  <c r="Y439" i="27"/>
  <c r="Z439" i="27"/>
  <c r="AA439" i="27"/>
  <c r="AB439" i="27"/>
  <c r="C440" i="27"/>
  <c r="E440" i="27"/>
  <c r="F440" i="27"/>
  <c r="G440" i="27"/>
  <c r="H440" i="27"/>
  <c r="I440" i="27"/>
  <c r="J440" i="27"/>
  <c r="K440" i="27"/>
  <c r="L440" i="27"/>
  <c r="M440" i="27"/>
  <c r="N440" i="27"/>
  <c r="O440" i="27"/>
  <c r="P440" i="27"/>
  <c r="Q440" i="27"/>
  <c r="R440" i="27"/>
  <c r="S440" i="27"/>
  <c r="T440" i="27"/>
  <c r="U440" i="27"/>
  <c r="V440" i="27"/>
  <c r="W440" i="27"/>
  <c r="X440" i="27"/>
  <c r="Y440" i="27"/>
  <c r="Z440" i="27"/>
  <c r="AA440" i="27"/>
  <c r="AB440" i="27"/>
  <c r="C441" i="27"/>
  <c r="E441" i="27"/>
  <c r="F441" i="27"/>
  <c r="G441" i="27"/>
  <c r="H441" i="27"/>
  <c r="I441" i="27"/>
  <c r="J441" i="27"/>
  <c r="K441" i="27"/>
  <c r="L441" i="27"/>
  <c r="M441" i="27"/>
  <c r="N441" i="27"/>
  <c r="O441" i="27"/>
  <c r="P441" i="27"/>
  <c r="Q441" i="27"/>
  <c r="R441" i="27"/>
  <c r="S441" i="27"/>
  <c r="T441" i="27"/>
  <c r="U441" i="27"/>
  <c r="V441" i="27"/>
  <c r="W441" i="27"/>
  <c r="X441" i="27"/>
  <c r="Y441" i="27"/>
  <c r="Z441" i="27"/>
  <c r="AA441" i="27"/>
  <c r="AB441" i="27"/>
  <c r="C442" i="27"/>
  <c r="E442" i="27"/>
  <c r="F442" i="27"/>
  <c r="G442" i="27"/>
  <c r="H442" i="27"/>
  <c r="I442" i="27"/>
  <c r="J442" i="27"/>
  <c r="K442" i="27"/>
  <c r="L442" i="27"/>
  <c r="M442" i="27"/>
  <c r="N442" i="27"/>
  <c r="O442" i="27"/>
  <c r="P442" i="27"/>
  <c r="Q442" i="27"/>
  <c r="R442" i="27"/>
  <c r="S442" i="27"/>
  <c r="T442" i="27"/>
  <c r="U442" i="27"/>
  <c r="V442" i="27"/>
  <c r="W442" i="27"/>
  <c r="X442" i="27"/>
  <c r="Y442" i="27"/>
  <c r="Z442" i="27"/>
  <c r="AA442" i="27"/>
  <c r="AB442" i="27"/>
  <c r="C443" i="27"/>
  <c r="E443" i="27"/>
  <c r="F443" i="27"/>
  <c r="G443" i="27"/>
  <c r="H443" i="27"/>
  <c r="I443" i="27"/>
  <c r="J443" i="27"/>
  <c r="K443" i="27"/>
  <c r="L443" i="27"/>
  <c r="M443" i="27"/>
  <c r="N443" i="27"/>
  <c r="O443" i="27"/>
  <c r="P443" i="27"/>
  <c r="Q443" i="27"/>
  <c r="R443" i="27"/>
  <c r="S443" i="27"/>
  <c r="T443" i="27"/>
  <c r="U443" i="27"/>
  <c r="V443" i="27"/>
  <c r="W443" i="27"/>
  <c r="X443" i="27"/>
  <c r="Y443" i="27"/>
  <c r="Z443" i="27"/>
  <c r="AA443" i="27"/>
  <c r="AB443" i="27"/>
  <c r="C444" i="27"/>
  <c r="E444" i="27"/>
  <c r="F444" i="27"/>
  <c r="G444" i="27"/>
  <c r="H444" i="27"/>
  <c r="I444" i="27"/>
  <c r="J444" i="27"/>
  <c r="K444" i="27"/>
  <c r="L444" i="27"/>
  <c r="M444" i="27"/>
  <c r="N444" i="27"/>
  <c r="O444" i="27"/>
  <c r="P444" i="27"/>
  <c r="Q444" i="27"/>
  <c r="R444" i="27"/>
  <c r="S444" i="27"/>
  <c r="T444" i="27"/>
  <c r="U444" i="27"/>
  <c r="V444" i="27"/>
  <c r="W444" i="27"/>
  <c r="X444" i="27"/>
  <c r="Y444" i="27"/>
  <c r="Z444" i="27"/>
  <c r="AA444" i="27"/>
  <c r="AB444" i="27"/>
  <c r="C445" i="27"/>
  <c r="E445" i="27"/>
  <c r="F445" i="27"/>
  <c r="G445" i="27"/>
  <c r="H445" i="27"/>
  <c r="I445" i="27"/>
  <c r="J445" i="27"/>
  <c r="K445" i="27"/>
  <c r="L445" i="27"/>
  <c r="M445" i="27"/>
  <c r="N445" i="27"/>
  <c r="O445" i="27"/>
  <c r="P445" i="27"/>
  <c r="Q445" i="27"/>
  <c r="R445" i="27"/>
  <c r="S445" i="27"/>
  <c r="T445" i="27"/>
  <c r="U445" i="27"/>
  <c r="V445" i="27"/>
  <c r="W445" i="27"/>
  <c r="X445" i="27"/>
  <c r="Y445" i="27"/>
  <c r="Z445" i="27"/>
  <c r="AA445" i="27"/>
  <c r="AB445" i="27"/>
  <c r="C446" i="27"/>
  <c r="E446" i="27"/>
  <c r="F446" i="27"/>
  <c r="G446" i="27"/>
  <c r="H446" i="27"/>
  <c r="I446" i="27"/>
  <c r="J446" i="27"/>
  <c r="K446" i="27"/>
  <c r="L446" i="27"/>
  <c r="M446" i="27"/>
  <c r="N446" i="27"/>
  <c r="O446" i="27"/>
  <c r="P446" i="27"/>
  <c r="Q446" i="27"/>
  <c r="R446" i="27"/>
  <c r="S446" i="27"/>
  <c r="T446" i="27"/>
  <c r="U446" i="27"/>
  <c r="V446" i="27"/>
  <c r="W446" i="27"/>
  <c r="X446" i="27"/>
  <c r="Y446" i="27"/>
  <c r="Z446" i="27"/>
  <c r="AA446" i="27"/>
  <c r="AB446" i="27"/>
  <c r="C447" i="27"/>
  <c r="E447" i="27"/>
  <c r="F447" i="27"/>
  <c r="G447" i="27"/>
  <c r="H447" i="27"/>
  <c r="I447" i="27"/>
  <c r="J447" i="27"/>
  <c r="K447" i="27"/>
  <c r="L447" i="27"/>
  <c r="M447" i="27"/>
  <c r="N447" i="27"/>
  <c r="O447" i="27"/>
  <c r="P447" i="27"/>
  <c r="Q447" i="27"/>
  <c r="R447" i="27"/>
  <c r="S447" i="27"/>
  <c r="T447" i="27"/>
  <c r="U447" i="27"/>
  <c r="V447" i="27"/>
  <c r="W447" i="27"/>
  <c r="X447" i="27"/>
  <c r="Y447" i="27"/>
  <c r="Z447" i="27"/>
  <c r="AA447" i="27"/>
  <c r="AB447" i="27"/>
  <c r="C448" i="27"/>
  <c r="E448" i="27"/>
  <c r="F448" i="27"/>
  <c r="G448" i="27"/>
  <c r="H448" i="27"/>
  <c r="I448" i="27"/>
  <c r="J448" i="27"/>
  <c r="K448" i="27"/>
  <c r="L448" i="27"/>
  <c r="M448" i="27"/>
  <c r="N448" i="27"/>
  <c r="O448" i="27"/>
  <c r="P448" i="27"/>
  <c r="Q448" i="27"/>
  <c r="R448" i="27"/>
  <c r="S448" i="27"/>
  <c r="T448" i="27"/>
  <c r="U448" i="27"/>
  <c r="V448" i="27"/>
  <c r="W448" i="27"/>
  <c r="X448" i="27"/>
  <c r="Y448" i="27"/>
  <c r="Z448" i="27"/>
  <c r="AA448" i="27"/>
  <c r="AB448" i="27"/>
  <c r="C449" i="27"/>
  <c r="E449" i="27"/>
  <c r="F449" i="27"/>
  <c r="G449" i="27"/>
  <c r="H449" i="27"/>
  <c r="I449" i="27"/>
  <c r="J449" i="27"/>
  <c r="K449" i="27"/>
  <c r="L449" i="27"/>
  <c r="M449" i="27"/>
  <c r="N449" i="27"/>
  <c r="O449" i="27"/>
  <c r="P449" i="27"/>
  <c r="Q449" i="27"/>
  <c r="R449" i="27"/>
  <c r="S449" i="27"/>
  <c r="T449" i="27"/>
  <c r="U449" i="27"/>
  <c r="V449" i="27"/>
  <c r="W449" i="27"/>
  <c r="X449" i="27"/>
  <c r="Y449" i="27"/>
  <c r="Z449" i="27"/>
  <c r="AA449" i="27"/>
  <c r="AB449" i="27"/>
  <c r="C450" i="27"/>
  <c r="E450" i="27"/>
  <c r="F450" i="27"/>
  <c r="G450" i="27"/>
  <c r="H450" i="27"/>
  <c r="I450" i="27"/>
  <c r="J450" i="27"/>
  <c r="K450" i="27"/>
  <c r="L450" i="27"/>
  <c r="M450" i="27"/>
  <c r="N450" i="27"/>
  <c r="O450" i="27"/>
  <c r="P450" i="27"/>
  <c r="Q450" i="27"/>
  <c r="R450" i="27"/>
  <c r="S450" i="27"/>
  <c r="T450" i="27"/>
  <c r="U450" i="27"/>
  <c r="V450" i="27"/>
  <c r="W450" i="27"/>
  <c r="X450" i="27"/>
  <c r="Y450" i="27"/>
  <c r="Z450" i="27"/>
  <c r="AA450" i="27"/>
  <c r="AB450" i="27"/>
  <c r="C451" i="27"/>
  <c r="E451" i="27"/>
  <c r="F451" i="27"/>
  <c r="G451" i="27"/>
  <c r="H451" i="27"/>
  <c r="I451" i="27"/>
  <c r="J451" i="27"/>
  <c r="K451" i="27"/>
  <c r="L451" i="27"/>
  <c r="M451" i="27"/>
  <c r="N451" i="27"/>
  <c r="O451" i="27"/>
  <c r="P451" i="27"/>
  <c r="Q451" i="27"/>
  <c r="R451" i="27"/>
  <c r="S451" i="27"/>
  <c r="T451" i="27"/>
  <c r="U451" i="27"/>
  <c r="V451" i="27"/>
  <c r="W451" i="27"/>
  <c r="X451" i="27"/>
  <c r="Y451" i="27"/>
  <c r="Z451" i="27"/>
  <c r="AA451" i="27"/>
  <c r="AB451" i="27"/>
  <c r="C452" i="27"/>
  <c r="E452" i="27"/>
  <c r="F452" i="27"/>
  <c r="G452" i="27"/>
  <c r="H452" i="27"/>
  <c r="I452" i="27"/>
  <c r="J452" i="27"/>
  <c r="K452" i="27"/>
  <c r="L452" i="27"/>
  <c r="M452" i="27"/>
  <c r="N452" i="27"/>
  <c r="O452" i="27"/>
  <c r="P452" i="27"/>
  <c r="Q452" i="27"/>
  <c r="R452" i="27"/>
  <c r="S452" i="27"/>
  <c r="T452" i="27"/>
  <c r="U452" i="27"/>
  <c r="V452" i="27"/>
  <c r="W452" i="27"/>
  <c r="X452" i="27"/>
  <c r="Y452" i="27"/>
  <c r="Z452" i="27"/>
  <c r="AA452" i="27"/>
  <c r="AB452" i="27"/>
  <c r="C453" i="27"/>
  <c r="E453" i="27"/>
  <c r="F453" i="27"/>
  <c r="G453" i="27"/>
  <c r="H453" i="27"/>
  <c r="I453" i="27"/>
  <c r="J453" i="27"/>
  <c r="K453" i="27"/>
  <c r="L453" i="27"/>
  <c r="M453" i="27"/>
  <c r="N453" i="27"/>
  <c r="O453" i="27"/>
  <c r="P453" i="27"/>
  <c r="Q453" i="27"/>
  <c r="R453" i="27"/>
  <c r="S453" i="27"/>
  <c r="T453" i="27"/>
  <c r="U453" i="27"/>
  <c r="V453" i="27"/>
  <c r="W453" i="27"/>
  <c r="X453" i="27"/>
  <c r="Y453" i="27"/>
  <c r="Z453" i="27"/>
  <c r="AA453" i="27"/>
  <c r="AB453" i="27"/>
  <c r="C405" i="27"/>
  <c r="E405" i="27"/>
  <c r="F405" i="27"/>
  <c r="G405" i="27"/>
  <c r="H405" i="27"/>
  <c r="I405" i="27"/>
  <c r="J405" i="27"/>
  <c r="K405" i="27"/>
  <c r="L405" i="27"/>
  <c r="M405" i="27"/>
  <c r="N405" i="27"/>
  <c r="O405" i="27"/>
  <c r="P405" i="27"/>
  <c r="Q405" i="27"/>
  <c r="R405" i="27"/>
  <c r="S405" i="27"/>
  <c r="T405" i="27"/>
  <c r="U405" i="27"/>
  <c r="V405" i="27"/>
  <c r="W405" i="27"/>
  <c r="X405" i="27"/>
  <c r="Y405" i="27"/>
  <c r="Z405" i="27"/>
  <c r="AA405" i="27"/>
  <c r="AB405" i="27"/>
  <c r="A404" i="27"/>
  <c r="D416" i="27" s="1"/>
  <c r="C356" i="27"/>
  <c r="E356" i="27"/>
  <c r="F356" i="27"/>
  <c r="G356" i="27"/>
  <c r="H356" i="27"/>
  <c r="I356" i="27"/>
  <c r="J356" i="27"/>
  <c r="K356" i="27"/>
  <c r="L356" i="27"/>
  <c r="M356" i="27"/>
  <c r="N356" i="27"/>
  <c r="O356" i="27"/>
  <c r="P356" i="27"/>
  <c r="Q356" i="27"/>
  <c r="R356" i="27"/>
  <c r="S356" i="27"/>
  <c r="T356" i="27"/>
  <c r="U356" i="27"/>
  <c r="V356" i="27"/>
  <c r="W356" i="27"/>
  <c r="X356" i="27"/>
  <c r="Y356" i="27"/>
  <c r="Z356" i="27"/>
  <c r="AA356" i="27"/>
  <c r="AB356" i="27"/>
  <c r="C357" i="27"/>
  <c r="E357" i="27"/>
  <c r="F357" i="27"/>
  <c r="G357" i="27"/>
  <c r="H357" i="27"/>
  <c r="I357" i="27"/>
  <c r="J357" i="27"/>
  <c r="K357" i="27"/>
  <c r="L357" i="27"/>
  <c r="M357" i="27"/>
  <c r="N357" i="27"/>
  <c r="O357" i="27"/>
  <c r="P357" i="27"/>
  <c r="Q357" i="27"/>
  <c r="R357" i="27"/>
  <c r="S357" i="27"/>
  <c r="T357" i="27"/>
  <c r="U357" i="27"/>
  <c r="V357" i="27"/>
  <c r="W357" i="27"/>
  <c r="X357" i="27"/>
  <c r="Y357" i="27"/>
  <c r="Z357" i="27"/>
  <c r="AA357" i="27"/>
  <c r="AB357" i="27"/>
  <c r="C358" i="27"/>
  <c r="E358" i="27"/>
  <c r="F358" i="27"/>
  <c r="G358" i="27"/>
  <c r="H358" i="27"/>
  <c r="I358" i="27"/>
  <c r="J358" i="27"/>
  <c r="K358" i="27"/>
  <c r="L358" i="27"/>
  <c r="M358" i="27"/>
  <c r="N358" i="27"/>
  <c r="O358" i="27"/>
  <c r="P358" i="27"/>
  <c r="Q358" i="27"/>
  <c r="R358" i="27"/>
  <c r="S358" i="27"/>
  <c r="T358" i="27"/>
  <c r="U358" i="27"/>
  <c r="V358" i="27"/>
  <c r="W358" i="27"/>
  <c r="X358" i="27"/>
  <c r="Y358" i="27"/>
  <c r="Z358" i="27"/>
  <c r="AA358" i="27"/>
  <c r="AB358" i="27"/>
  <c r="C359" i="27"/>
  <c r="E359" i="27"/>
  <c r="F359" i="27"/>
  <c r="G359" i="27"/>
  <c r="H359" i="27"/>
  <c r="I359" i="27"/>
  <c r="J359" i="27"/>
  <c r="K359" i="27"/>
  <c r="L359" i="27"/>
  <c r="M359" i="27"/>
  <c r="N359" i="27"/>
  <c r="O359" i="27"/>
  <c r="P359" i="27"/>
  <c r="Q359" i="27"/>
  <c r="R359" i="27"/>
  <c r="S359" i="27"/>
  <c r="T359" i="27"/>
  <c r="U359" i="27"/>
  <c r="V359" i="27"/>
  <c r="W359" i="27"/>
  <c r="X359" i="27"/>
  <c r="Y359" i="27"/>
  <c r="Z359" i="27"/>
  <c r="AA359" i="27"/>
  <c r="AB359" i="27"/>
  <c r="C360" i="27"/>
  <c r="E360" i="27"/>
  <c r="F360" i="27"/>
  <c r="G360" i="27"/>
  <c r="H360" i="27"/>
  <c r="I360" i="27"/>
  <c r="J360" i="27"/>
  <c r="K360" i="27"/>
  <c r="L360" i="27"/>
  <c r="M360" i="27"/>
  <c r="N360" i="27"/>
  <c r="O360" i="27"/>
  <c r="P360" i="27"/>
  <c r="Q360" i="27"/>
  <c r="R360" i="27"/>
  <c r="S360" i="27"/>
  <c r="T360" i="27"/>
  <c r="U360" i="27"/>
  <c r="V360" i="27"/>
  <c r="W360" i="27"/>
  <c r="X360" i="27"/>
  <c r="Y360" i="27"/>
  <c r="Z360" i="27"/>
  <c r="AA360" i="27"/>
  <c r="AB360" i="27"/>
  <c r="C361" i="27"/>
  <c r="E361" i="27"/>
  <c r="F361" i="27"/>
  <c r="G361" i="27"/>
  <c r="H361" i="27"/>
  <c r="I361" i="27"/>
  <c r="J361" i="27"/>
  <c r="K361" i="27"/>
  <c r="L361" i="27"/>
  <c r="M361" i="27"/>
  <c r="N361" i="27"/>
  <c r="O361" i="27"/>
  <c r="P361" i="27"/>
  <c r="Q361" i="27"/>
  <c r="R361" i="27"/>
  <c r="S361" i="27"/>
  <c r="T361" i="27"/>
  <c r="U361" i="27"/>
  <c r="V361" i="27"/>
  <c r="W361" i="27"/>
  <c r="X361" i="27"/>
  <c r="Y361" i="27"/>
  <c r="Z361" i="27"/>
  <c r="AA361" i="27"/>
  <c r="AB361" i="27"/>
  <c r="C362" i="27"/>
  <c r="E362" i="27"/>
  <c r="F362" i="27"/>
  <c r="G362" i="27"/>
  <c r="H362" i="27"/>
  <c r="I362" i="27"/>
  <c r="J362" i="27"/>
  <c r="K362" i="27"/>
  <c r="L362" i="27"/>
  <c r="M362" i="27"/>
  <c r="N362" i="27"/>
  <c r="O362" i="27"/>
  <c r="P362" i="27"/>
  <c r="Q362" i="27"/>
  <c r="R362" i="27"/>
  <c r="S362" i="27"/>
  <c r="T362" i="27"/>
  <c r="U362" i="27"/>
  <c r="V362" i="27"/>
  <c r="W362" i="27"/>
  <c r="X362" i="27"/>
  <c r="Y362" i="27"/>
  <c r="Z362" i="27"/>
  <c r="AA362" i="27"/>
  <c r="AB362" i="27"/>
  <c r="C363" i="27"/>
  <c r="E363" i="27"/>
  <c r="F363" i="27"/>
  <c r="G363" i="27"/>
  <c r="H363" i="27"/>
  <c r="I363" i="27"/>
  <c r="J363" i="27"/>
  <c r="K363" i="27"/>
  <c r="L363" i="27"/>
  <c r="M363" i="27"/>
  <c r="N363" i="27"/>
  <c r="O363" i="27"/>
  <c r="P363" i="27"/>
  <c r="Q363" i="27"/>
  <c r="R363" i="27"/>
  <c r="S363" i="27"/>
  <c r="T363" i="27"/>
  <c r="U363" i="27"/>
  <c r="V363" i="27"/>
  <c r="W363" i="27"/>
  <c r="X363" i="27"/>
  <c r="Y363" i="27"/>
  <c r="Z363" i="27"/>
  <c r="AA363" i="27"/>
  <c r="AB363" i="27"/>
  <c r="C364" i="27"/>
  <c r="E364" i="27"/>
  <c r="F364" i="27"/>
  <c r="G364" i="27"/>
  <c r="H364" i="27"/>
  <c r="I364" i="27"/>
  <c r="J364" i="27"/>
  <c r="K364" i="27"/>
  <c r="L364" i="27"/>
  <c r="M364" i="27"/>
  <c r="N364" i="27"/>
  <c r="O364" i="27"/>
  <c r="P364" i="27"/>
  <c r="Q364" i="27"/>
  <c r="R364" i="27"/>
  <c r="S364" i="27"/>
  <c r="T364" i="27"/>
  <c r="U364" i="27"/>
  <c r="V364" i="27"/>
  <c r="W364" i="27"/>
  <c r="X364" i="27"/>
  <c r="Y364" i="27"/>
  <c r="Z364" i="27"/>
  <c r="AA364" i="27"/>
  <c r="AB364" i="27"/>
  <c r="C365" i="27"/>
  <c r="E365" i="27"/>
  <c r="F365" i="27"/>
  <c r="G365" i="27"/>
  <c r="H365" i="27"/>
  <c r="I365" i="27"/>
  <c r="J365" i="27"/>
  <c r="K365" i="27"/>
  <c r="L365" i="27"/>
  <c r="M365" i="27"/>
  <c r="N365" i="27"/>
  <c r="O365" i="27"/>
  <c r="P365" i="27"/>
  <c r="Q365" i="27"/>
  <c r="R365" i="27"/>
  <c r="S365" i="27"/>
  <c r="T365" i="27"/>
  <c r="U365" i="27"/>
  <c r="V365" i="27"/>
  <c r="W365" i="27"/>
  <c r="X365" i="27"/>
  <c r="Y365" i="27"/>
  <c r="Z365" i="27"/>
  <c r="AA365" i="27"/>
  <c r="AB365" i="27"/>
  <c r="C366" i="27"/>
  <c r="E366" i="27"/>
  <c r="F366" i="27"/>
  <c r="G366" i="27"/>
  <c r="H366" i="27"/>
  <c r="I366" i="27"/>
  <c r="J366" i="27"/>
  <c r="K366" i="27"/>
  <c r="L366" i="27"/>
  <c r="M366" i="27"/>
  <c r="N366" i="27"/>
  <c r="O366" i="27"/>
  <c r="P366" i="27"/>
  <c r="Q366" i="27"/>
  <c r="R366" i="27"/>
  <c r="S366" i="27"/>
  <c r="T366" i="27"/>
  <c r="U366" i="27"/>
  <c r="V366" i="27"/>
  <c r="W366" i="27"/>
  <c r="X366" i="27"/>
  <c r="Y366" i="27"/>
  <c r="Z366" i="27"/>
  <c r="AA366" i="27"/>
  <c r="AB366" i="27"/>
  <c r="C367" i="27"/>
  <c r="E367" i="27"/>
  <c r="F367" i="27"/>
  <c r="G367" i="27"/>
  <c r="H367" i="27"/>
  <c r="I367" i="27"/>
  <c r="J367" i="27"/>
  <c r="K367" i="27"/>
  <c r="L367" i="27"/>
  <c r="M367" i="27"/>
  <c r="N367" i="27"/>
  <c r="O367" i="27"/>
  <c r="P367" i="27"/>
  <c r="Q367" i="27"/>
  <c r="R367" i="27"/>
  <c r="S367" i="27"/>
  <c r="T367" i="27"/>
  <c r="U367" i="27"/>
  <c r="V367" i="27"/>
  <c r="W367" i="27"/>
  <c r="X367" i="27"/>
  <c r="Y367" i="27"/>
  <c r="Z367" i="27"/>
  <c r="AA367" i="27"/>
  <c r="AB367" i="27"/>
  <c r="C368" i="27"/>
  <c r="E368" i="27"/>
  <c r="F368" i="27"/>
  <c r="G368" i="27"/>
  <c r="H368" i="27"/>
  <c r="I368" i="27"/>
  <c r="J368" i="27"/>
  <c r="K368" i="27"/>
  <c r="L368" i="27"/>
  <c r="M368" i="27"/>
  <c r="N368" i="27"/>
  <c r="O368" i="27"/>
  <c r="P368" i="27"/>
  <c r="Q368" i="27"/>
  <c r="R368" i="27"/>
  <c r="S368" i="27"/>
  <c r="T368" i="27"/>
  <c r="U368" i="27"/>
  <c r="V368" i="27"/>
  <c r="W368" i="27"/>
  <c r="X368" i="27"/>
  <c r="Y368" i="27"/>
  <c r="Z368" i="27"/>
  <c r="AA368" i="27"/>
  <c r="AB368" i="27"/>
  <c r="C369" i="27"/>
  <c r="E369" i="27"/>
  <c r="F369" i="27"/>
  <c r="G369" i="27"/>
  <c r="H369" i="27"/>
  <c r="I369" i="27"/>
  <c r="J369" i="27"/>
  <c r="K369" i="27"/>
  <c r="L369" i="27"/>
  <c r="M369" i="27"/>
  <c r="N369" i="27"/>
  <c r="O369" i="27"/>
  <c r="P369" i="27"/>
  <c r="Q369" i="27"/>
  <c r="R369" i="27"/>
  <c r="S369" i="27"/>
  <c r="T369" i="27"/>
  <c r="U369" i="27"/>
  <c r="V369" i="27"/>
  <c r="W369" i="27"/>
  <c r="X369" i="27"/>
  <c r="Y369" i="27"/>
  <c r="Z369" i="27"/>
  <c r="AA369" i="27"/>
  <c r="AB369" i="27"/>
  <c r="C370" i="27"/>
  <c r="E370" i="27"/>
  <c r="F370" i="27"/>
  <c r="G370" i="27"/>
  <c r="H370" i="27"/>
  <c r="I370" i="27"/>
  <c r="J370" i="27"/>
  <c r="K370" i="27"/>
  <c r="L370" i="27"/>
  <c r="M370" i="27"/>
  <c r="N370" i="27"/>
  <c r="O370" i="27"/>
  <c r="P370" i="27"/>
  <c r="Q370" i="27"/>
  <c r="R370" i="27"/>
  <c r="S370" i="27"/>
  <c r="T370" i="27"/>
  <c r="U370" i="27"/>
  <c r="V370" i="27"/>
  <c r="W370" i="27"/>
  <c r="X370" i="27"/>
  <c r="Y370" i="27"/>
  <c r="Z370" i="27"/>
  <c r="AA370" i="27"/>
  <c r="AB370" i="27"/>
  <c r="C371" i="27"/>
  <c r="E371" i="27"/>
  <c r="F371" i="27"/>
  <c r="G371" i="27"/>
  <c r="H371" i="27"/>
  <c r="I371" i="27"/>
  <c r="J371" i="27"/>
  <c r="K371" i="27"/>
  <c r="L371" i="27"/>
  <c r="M371" i="27"/>
  <c r="N371" i="27"/>
  <c r="O371" i="27"/>
  <c r="P371" i="27"/>
  <c r="Q371" i="27"/>
  <c r="R371" i="27"/>
  <c r="S371" i="27"/>
  <c r="T371" i="27"/>
  <c r="U371" i="27"/>
  <c r="V371" i="27"/>
  <c r="W371" i="27"/>
  <c r="X371" i="27"/>
  <c r="Y371" i="27"/>
  <c r="Z371" i="27"/>
  <c r="AA371" i="27"/>
  <c r="AB371" i="27"/>
  <c r="C372" i="27"/>
  <c r="E372" i="27"/>
  <c r="F372" i="27"/>
  <c r="G372" i="27"/>
  <c r="H372" i="27"/>
  <c r="I372" i="27"/>
  <c r="J372" i="27"/>
  <c r="K372" i="27"/>
  <c r="L372" i="27"/>
  <c r="M372" i="27"/>
  <c r="N372" i="27"/>
  <c r="O372" i="27"/>
  <c r="P372" i="27"/>
  <c r="Q372" i="27"/>
  <c r="R372" i="27"/>
  <c r="S372" i="27"/>
  <c r="T372" i="27"/>
  <c r="U372" i="27"/>
  <c r="V372" i="27"/>
  <c r="W372" i="27"/>
  <c r="X372" i="27"/>
  <c r="Y372" i="27"/>
  <c r="Z372" i="27"/>
  <c r="AA372" i="27"/>
  <c r="AB372" i="27"/>
  <c r="C373" i="27"/>
  <c r="E373" i="27"/>
  <c r="F373" i="27"/>
  <c r="G373" i="27"/>
  <c r="H373" i="27"/>
  <c r="I373" i="27"/>
  <c r="J373" i="27"/>
  <c r="K373" i="27"/>
  <c r="L373" i="27"/>
  <c r="M373" i="27"/>
  <c r="N373" i="27"/>
  <c r="O373" i="27"/>
  <c r="P373" i="27"/>
  <c r="Q373" i="27"/>
  <c r="R373" i="27"/>
  <c r="S373" i="27"/>
  <c r="T373" i="27"/>
  <c r="U373" i="27"/>
  <c r="V373" i="27"/>
  <c r="W373" i="27"/>
  <c r="X373" i="27"/>
  <c r="Y373" i="27"/>
  <c r="Z373" i="27"/>
  <c r="AA373" i="27"/>
  <c r="AB373" i="27"/>
  <c r="C374" i="27"/>
  <c r="E374" i="27"/>
  <c r="F374" i="27"/>
  <c r="G374" i="27"/>
  <c r="H374" i="27"/>
  <c r="I374" i="27"/>
  <c r="J374" i="27"/>
  <c r="K374" i="27"/>
  <c r="L374" i="27"/>
  <c r="M374" i="27"/>
  <c r="N374" i="27"/>
  <c r="O374" i="27"/>
  <c r="P374" i="27"/>
  <c r="Q374" i="27"/>
  <c r="R374" i="27"/>
  <c r="S374" i="27"/>
  <c r="T374" i="27"/>
  <c r="U374" i="27"/>
  <c r="V374" i="27"/>
  <c r="W374" i="27"/>
  <c r="X374" i="27"/>
  <c r="Y374" i="27"/>
  <c r="Z374" i="27"/>
  <c r="AA374" i="27"/>
  <c r="AB374" i="27"/>
  <c r="C375" i="27"/>
  <c r="E375" i="27"/>
  <c r="F375" i="27"/>
  <c r="G375" i="27"/>
  <c r="H375" i="27"/>
  <c r="I375" i="27"/>
  <c r="J375" i="27"/>
  <c r="K375" i="27"/>
  <c r="L375" i="27"/>
  <c r="M375" i="27"/>
  <c r="N375" i="27"/>
  <c r="O375" i="27"/>
  <c r="P375" i="27"/>
  <c r="Q375" i="27"/>
  <c r="R375" i="27"/>
  <c r="S375" i="27"/>
  <c r="T375" i="27"/>
  <c r="U375" i="27"/>
  <c r="V375" i="27"/>
  <c r="W375" i="27"/>
  <c r="X375" i="27"/>
  <c r="Y375" i="27"/>
  <c r="Z375" i="27"/>
  <c r="AA375" i="27"/>
  <c r="AB375" i="27"/>
  <c r="C376" i="27"/>
  <c r="E376" i="27"/>
  <c r="F376" i="27"/>
  <c r="G376" i="27"/>
  <c r="H376" i="27"/>
  <c r="I376" i="27"/>
  <c r="J376" i="27"/>
  <c r="K376" i="27"/>
  <c r="L376" i="27"/>
  <c r="M376" i="27"/>
  <c r="N376" i="27"/>
  <c r="O376" i="27"/>
  <c r="P376" i="27"/>
  <c r="Q376" i="27"/>
  <c r="R376" i="27"/>
  <c r="S376" i="27"/>
  <c r="T376" i="27"/>
  <c r="U376" i="27"/>
  <c r="V376" i="27"/>
  <c r="W376" i="27"/>
  <c r="X376" i="27"/>
  <c r="Y376" i="27"/>
  <c r="Z376" i="27"/>
  <c r="AA376" i="27"/>
  <c r="AB376" i="27"/>
  <c r="C377" i="27"/>
  <c r="E377" i="27"/>
  <c r="F377" i="27"/>
  <c r="G377" i="27"/>
  <c r="H377" i="27"/>
  <c r="I377" i="27"/>
  <c r="J377" i="27"/>
  <c r="K377" i="27"/>
  <c r="L377" i="27"/>
  <c r="M377" i="27"/>
  <c r="N377" i="27"/>
  <c r="O377" i="27"/>
  <c r="P377" i="27"/>
  <c r="Q377" i="27"/>
  <c r="R377" i="27"/>
  <c r="S377" i="27"/>
  <c r="T377" i="27"/>
  <c r="U377" i="27"/>
  <c r="V377" i="27"/>
  <c r="W377" i="27"/>
  <c r="X377" i="27"/>
  <c r="Y377" i="27"/>
  <c r="Z377" i="27"/>
  <c r="AA377" i="27"/>
  <c r="AB377" i="27"/>
  <c r="C378" i="27"/>
  <c r="E378" i="27"/>
  <c r="F378" i="27"/>
  <c r="G378" i="27"/>
  <c r="H378" i="27"/>
  <c r="I378" i="27"/>
  <c r="J378" i="27"/>
  <c r="K378" i="27"/>
  <c r="L378" i="27"/>
  <c r="M378" i="27"/>
  <c r="N378" i="27"/>
  <c r="O378" i="27"/>
  <c r="P378" i="27"/>
  <c r="Q378" i="27"/>
  <c r="R378" i="27"/>
  <c r="S378" i="27"/>
  <c r="T378" i="27"/>
  <c r="U378" i="27"/>
  <c r="V378" i="27"/>
  <c r="W378" i="27"/>
  <c r="X378" i="27"/>
  <c r="Y378" i="27"/>
  <c r="Z378" i="27"/>
  <c r="AA378" i="27"/>
  <c r="AB378" i="27"/>
  <c r="C379" i="27"/>
  <c r="C380" i="27"/>
  <c r="C381" i="27"/>
  <c r="E381" i="27"/>
  <c r="G381" i="27"/>
  <c r="I381" i="27"/>
  <c r="K381" i="27"/>
  <c r="M381" i="27"/>
  <c r="O381" i="27"/>
  <c r="Q381" i="27"/>
  <c r="S381" i="27"/>
  <c r="U381" i="27"/>
  <c r="W381" i="27"/>
  <c r="Y381" i="27"/>
  <c r="AA381" i="27"/>
  <c r="C382" i="27"/>
  <c r="E382" i="27"/>
  <c r="F382" i="27"/>
  <c r="G382" i="27"/>
  <c r="H382" i="27"/>
  <c r="I382" i="27"/>
  <c r="J382" i="27"/>
  <c r="K382" i="27"/>
  <c r="L382" i="27"/>
  <c r="M382" i="27"/>
  <c r="N382" i="27"/>
  <c r="O382" i="27"/>
  <c r="P382" i="27"/>
  <c r="Q382" i="27"/>
  <c r="R382" i="27"/>
  <c r="S382" i="27"/>
  <c r="T382" i="27"/>
  <c r="U382" i="27"/>
  <c r="V382" i="27"/>
  <c r="W382" i="27"/>
  <c r="X382" i="27"/>
  <c r="Y382" i="27"/>
  <c r="Z382" i="27"/>
  <c r="AA382" i="27"/>
  <c r="AB382" i="27"/>
  <c r="C383" i="27"/>
  <c r="E383" i="27"/>
  <c r="F383" i="27"/>
  <c r="G383" i="27"/>
  <c r="H383" i="27"/>
  <c r="I383" i="27"/>
  <c r="J383" i="27"/>
  <c r="K383" i="27"/>
  <c r="L383" i="27"/>
  <c r="M383" i="27"/>
  <c r="N383" i="27"/>
  <c r="O383" i="27"/>
  <c r="P383" i="27"/>
  <c r="Q383" i="27"/>
  <c r="R383" i="27"/>
  <c r="S383" i="27"/>
  <c r="T383" i="27"/>
  <c r="U383" i="27"/>
  <c r="V383" i="27"/>
  <c r="W383" i="27"/>
  <c r="X383" i="27"/>
  <c r="Y383" i="27"/>
  <c r="Z383" i="27"/>
  <c r="AA383" i="27"/>
  <c r="AB383" i="27"/>
  <c r="C384" i="27"/>
  <c r="E384" i="27"/>
  <c r="F384" i="27"/>
  <c r="G384" i="27"/>
  <c r="H384" i="27"/>
  <c r="I384" i="27"/>
  <c r="J384" i="27"/>
  <c r="K384" i="27"/>
  <c r="L384" i="27"/>
  <c r="M384" i="27"/>
  <c r="N384" i="27"/>
  <c r="O384" i="27"/>
  <c r="P384" i="27"/>
  <c r="Q384" i="27"/>
  <c r="R384" i="27"/>
  <c r="S384" i="27"/>
  <c r="T384" i="27"/>
  <c r="U384" i="27"/>
  <c r="V384" i="27"/>
  <c r="W384" i="27"/>
  <c r="X384" i="27"/>
  <c r="Y384" i="27"/>
  <c r="Z384" i="27"/>
  <c r="AA384" i="27"/>
  <c r="AB384" i="27"/>
  <c r="C385" i="27"/>
  <c r="E385" i="27"/>
  <c r="F385" i="27"/>
  <c r="G385" i="27"/>
  <c r="H385" i="27"/>
  <c r="I385" i="27"/>
  <c r="J385" i="27"/>
  <c r="K385" i="27"/>
  <c r="L385" i="27"/>
  <c r="M385" i="27"/>
  <c r="N385" i="27"/>
  <c r="O385" i="27"/>
  <c r="P385" i="27"/>
  <c r="Q385" i="27"/>
  <c r="R385" i="27"/>
  <c r="S385" i="27"/>
  <c r="T385" i="27"/>
  <c r="U385" i="27"/>
  <c r="V385" i="27"/>
  <c r="W385" i="27"/>
  <c r="X385" i="27"/>
  <c r="Y385" i="27"/>
  <c r="Z385" i="27"/>
  <c r="AA385" i="27"/>
  <c r="AB385" i="27"/>
  <c r="C386" i="27"/>
  <c r="E386" i="27"/>
  <c r="F386" i="27"/>
  <c r="G386" i="27"/>
  <c r="H386" i="27"/>
  <c r="I386" i="27"/>
  <c r="J386" i="27"/>
  <c r="K386" i="27"/>
  <c r="L386" i="27"/>
  <c r="M386" i="27"/>
  <c r="N386" i="27"/>
  <c r="O386" i="27"/>
  <c r="P386" i="27"/>
  <c r="Q386" i="27"/>
  <c r="R386" i="27"/>
  <c r="S386" i="27"/>
  <c r="T386" i="27"/>
  <c r="U386" i="27"/>
  <c r="V386" i="27"/>
  <c r="W386" i="27"/>
  <c r="X386" i="27"/>
  <c r="Y386" i="27"/>
  <c r="Z386" i="27"/>
  <c r="AA386" i="27"/>
  <c r="AB386" i="27"/>
  <c r="C387" i="27"/>
  <c r="E387" i="27"/>
  <c r="F387" i="27"/>
  <c r="G387" i="27"/>
  <c r="H387" i="27"/>
  <c r="I387" i="27"/>
  <c r="J387" i="27"/>
  <c r="K387" i="27"/>
  <c r="L387" i="27"/>
  <c r="M387" i="27"/>
  <c r="N387" i="27"/>
  <c r="O387" i="27"/>
  <c r="P387" i="27"/>
  <c r="Q387" i="27"/>
  <c r="R387" i="27"/>
  <c r="S387" i="27"/>
  <c r="T387" i="27"/>
  <c r="U387" i="27"/>
  <c r="V387" i="27"/>
  <c r="W387" i="27"/>
  <c r="X387" i="27"/>
  <c r="Y387" i="27"/>
  <c r="Z387" i="27"/>
  <c r="AA387" i="27"/>
  <c r="AB387" i="27"/>
  <c r="C388" i="27"/>
  <c r="E388" i="27"/>
  <c r="F388" i="27"/>
  <c r="G388" i="27"/>
  <c r="H388" i="27"/>
  <c r="I388" i="27"/>
  <c r="J388" i="27"/>
  <c r="K388" i="27"/>
  <c r="L388" i="27"/>
  <c r="M388" i="27"/>
  <c r="N388" i="27"/>
  <c r="O388" i="27"/>
  <c r="P388" i="27"/>
  <c r="Q388" i="27"/>
  <c r="R388" i="27"/>
  <c r="S388" i="27"/>
  <c r="T388" i="27"/>
  <c r="U388" i="27"/>
  <c r="V388" i="27"/>
  <c r="W388" i="27"/>
  <c r="X388" i="27"/>
  <c r="Y388" i="27"/>
  <c r="Z388" i="27"/>
  <c r="AA388" i="27"/>
  <c r="AB388" i="27"/>
  <c r="C389" i="27"/>
  <c r="E389" i="27"/>
  <c r="F389" i="27"/>
  <c r="G389" i="27"/>
  <c r="H389" i="27"/>
  <c r="I389" i="27"/>
  <c r="J389" i="27"/>
  <c r="K389" i="27"/>
  <c r="L389" i="27"/>
  <c r="M389" i="27"/>
  <c r="N389" i="27"/>
  <c r="O389" i="27"/>
  <c r="P389" i="27"/>
  <c r="Q389" i="27"/>
  <c r="R389" i="27"/>
  <c r="S389" i="27"/>
  <c r="T389" i="27"/>
  <c r="U389" i="27"/>
  <c r="V389" i="27"/>
  <c r="W389" i="27"/>
  <c r="X389" i="27"/>
  <c r="Y389" i="27"/>
  <c r="Z389" i="27"/>
  <c r="AA389" i="27"/>
  <c r="AB389" i="27"/>
  <c r="C390" i="27"/>
  <c r="E390" i="27"/>
  <c r="F390" i="27"/>
  <c r="G390" i="27"/>
  <c r="H390" i="27"/>
  <c r="I390" i="27"/>
  <c r="J390" i="27"/>
  <c r="K390" i="27"/>
  <c r="L390" i="27"/>
  <c r="M390" i="27"/>
  <c r="N390" i="27"/>
  <c r="O390" i="27"/>
  <c r="P390" i="27"/>
  <c r="Q390" i="27"/>
  <c r="R390" i="27"/>
  <c r="S390" i="27"/>
  <c r="T390" i="27"/>
  <c r="U390" i="27"/>
  <c r="V390" i="27"/>
  <c r="W390" i="27"/>
  <c r="X390" i="27"/>
  <c r="Y390" i="27"/>
  <c r="Z390" i="27"/>
  <c r="AA390" i="27"/>
  <c r="AB390" i="27"/>
  <c r="C391" i="27"/>
  <c r="E391" i="27"/>
  <c r="F391" i="27"/>
  <c r="G391" i="27"/>
  <c r="H391" i="27"/>
  <c r="I391" i="27"/>
  <c r="J391" i="27"/>
  <c r="K391" i="27"/>
  <c r="L391" i="27"/>
  <c r="M391" i="27"/>
  <c r="N391" i="27"/>
  <c r="O391" i="27"/>
  <c r="P391" i="27"/>
  <c r="Q391" i="27"/>
  <c r="R391" i="27"/>
  <c r="S391" i="27"/>
  <c r="T391" i="27"/>
  <c r="U391" i="27"/>
  <c r="V391" i="27"/>
  <c r="W391" i="27"/>
  <c r="X391" i="27"/>
  <c r="Y391" i="27"/>
  <c r="Z391" i="27"/>
  <c r="AA391" i="27"/>
  <c r="AB391" i="27"/>
  <c r="C392" i="27"/>
  <c r="E392" i="27"/>
  <c r="F392" i="27"/>
  <c r="G392" i="27"/>
  <c r="H392" i="27"/>
  <c r="I392" i="27"/>
  <c r="J392" i="27"/>
  <c r="K392" i="27"/>
  <c r="L392" i="27"/>
  <c r="M392" i="27"/>
  <c r="N392" i="27"/>
  <c r="O392" i="27"/>
  <c r="P392" i="27"/>
  <c r="Q392" i="27"/>
  <c r="R392" i="27"/>
  <c r="S392" i="27"/>
  <c r="T392" i="27"/>
  <c r="U392" i="27"/>
  <c r="V392" i="27"/>
  <c r="W392" i="27"/>
  <c r="X392" i="27"/>
  <c r="Y392" i="27"/>
  <c r="Z392" i="27"/>
  <c r="AA392" i="27"/>
  <c r="AB392" i="27"/>
  <c r="C393" i="27"/>
  <c r="E393" i="27"/>
  <c r="F393" i="27"/>
  <c r="G393" i="27"/>
  <c r="H393" i="27"/>
  <c r="I393" i="27"/>
  <c r="J393" i="27"/>
  <c r="K393" i="27"/>
  <c r="L393" i="27"/>
  <c r="M393" i="27"/>
  <c r="N393" i="27"/>
  <c r="O393" i="27"/>
  <c r="P393" i="27"/>
  <c r="Q393" i="27"/>
  <c r="R393" i="27"/>
  <c r="S393" i="27"/>
  <c r="T393" i="27"/>
  <c r="U393" i="27"/>
  <c r="V393" i="27"/>
  <c r="W393" i="27"/>
  <c r="X393" i="27"/>
  <c r="Y393" i="27"/>
  <c r="Z393" i="27"/>
  <c r="AA393" i="27"/>
  <c r="AB393" i="27"/>
  <c r="C394" i="27"/>
  <c r="E394" i="27"/>
  <c r="F394" i="27"/>
  <c r="G394" i="27"/>
  <c r="H394" i="27"/>
  <c r="I394" i="27"/>
  <c r="J394" i="27"/>
  <c r="K394" i="27"/>
  <c r="L394" i="27"/>
  <c r="M394" i="27"/>
  <c r="N394" i="27"/>
  <c r="O394" i="27"/>
  <c r="P394" i="27"/>
  <c r="Q394" i="27"/>
  <c r="R394" i="27"/>
  <c r="S394" i="27"/>
  <c r="T394" i="27"/>
  <c r="U394" i="27"/>
  <c r="V394" i="27"/>
  <c r="W394" i="27"/>
  <c r="X394" i="27"/>
  <c r="Y394" i="27"/>
  <c r="Z394" i="27"/>
  <c r="AA394" i="27"/>
  <c r="AB394" i="27"/>
  <c r="C395" i="27"/>
  <c r="E395" i="27"/>
  <c r="F395" i="27"/>
  <c r="G395" i="27"/>
  <c r="H395" i="27"/>
  <c r="I395" i="27"/>
  <c r="J395" i="27"/>
  <c r="K395" i="27"/>
  <c r="L395" i="27"/>
  <c r="M395" i="27"/>
  <c r="N395" i="27"/>
  <c r="O395" i="27"/>
  <c r="P395" i="27"/>
  <c r="Q395" i="27"/>
  <c r="R395" i="27"/>
  <c r="S395" i="27"/>
  <c r="T395" i="27"/>
  <c r="U395" i="27"/>
  <c r="V395" i="27"/>
  <c r="W395" i="27"/>
  <c r="X395" i="27"/>
  <c r="Y395" i="27"/>
  <c r="Z395" i="27"/>
  <c r="AA395" i="27"/>
  <c r="AB395" i="27"/>
  <c r="C396" i="27"/>
  <c r="E396" i="27"/>
  <c r="F396" i="27"/>
  <c r="G396" i="27"/>
  <c r="H396" i="27"/>
  <c r="I396" i="27"/>
  <c r="J396" i="27"/>
  <c r="K396" i="27"/>
  <c r="L396" i="27"/>
  <c r="M396" i="27"/>
  <c r="N396" i="27"/>
  <c r="O396" i="27"/>
  <c r="P396" i="27"/>
  <c r="Q396" i="27"/>
  <c r="R396" i="27"/>
  <c r="S396" i="27"/>
  <c r="T396" i="27"/>
  <c r="U396" i="27"/>
  <c r="V396" i="27"/>
  <c r="W396" i="27"/>
  <c r="X396" i="27"/>
  <c r="Y396" i="27"/>
  <c r="Z396" i="27"/>
  <c r="AA396" i="27"/>
  <c r="AB396" i="27"/>
  <c r="C397" i="27"/>
  <c r="E397" i="27"/>
  <c r="F397" i="27"/>
  <c r="G397" i="27"/>
  <c r="H397" i="27"/>
  <c r="I397" i="27"/>
  <c r="J397" i="27"/>
  <c r="K397" i="27"/>
  <c r="L397" i="27"/>
  <c r="M397" i="27"/>
  <c r="N397" i="27"/>
  <c r="O397" i="27"/>
  <c r="P397" i="27"/>
  <c r="Q397" i="27"/>
  <c r="R397" i="27"/>
  <c r="S397" i="27"/>
  <c r="T397" i="27"/>
  <c r="U397" i="27"/>
  <c r="V397" i="27"/>
  <c r="W397" i="27"/>
  <c r="X397" i="27"/>
  <c r="Y397" i="27"/>
  <c r="Z397" i="27"/>
  <c r="AA397" i="27"/>
  <c r="AB397" i="27"/>
  <c r="C398" i="27"/>
  <c r="E398" i="27"/>
  <c r="F398" i="27"/>
  <c r="G398" i="27"/>
  <c r="H398" i="27"/>
  <c r="I398" i="27"/>
  <c r="J398" i="27"/>
  <c r="K398" i="27"/>
  <c r="L398" i="27"/>
  <c r="M398" i="27"/>
  <c r="N398" i="27"/>
  <c r="O398" i="27"/>
  <c r="P398" i="27"/>
  <c r="Q398" i="27"/>
  <c r="R398" i="27"/>
  <c r="S398" i="27"/>
  <c r="T398" i="27"/>
  <c r="U398" i="27"/>
  <c r="V398" i="27"/>
  <c r="W398" i="27"/>
  <c r="X398" i="27"/>
  <c r="Y398" i="27"/>
  <c r="Z398" i="27"/>
  <c r="AA398" i="27"/>
  <c r="AB398" i="27"/>
  <c r="C399" i="27"/>
  <c r="E399" i="27"/>
  <c r="F399" i="27"/>
  <c r="G399" i="27"/>
  <c r="H399" i="27"/>
  <c r="I399" i="27"/>
  <c r="J399" i="27"/>
  <c r="K399" i="27"/>
  <c r="L399" i="27"/>
  <c r="M399" i="27"/>
  <c r="N399" i="27"/>
  <c r="O399" i="27"/>
  <c r="P399" i="27"/>
  <c r="Q399" i="27"/>
  <c r="R399" i="27"/>
  <c r="S399" i="27"/>
  <c r="T399" i="27"/>
  <c r="U399" i="27"/>
  <c r="V399" i="27"/>
  <c r="W399" i="27"/>
  <c r="X399" i="27"/>
  <c r="Y399" i="27"/>
  <c r="Z399" i="27"/>
  <c r="AA399" i="27"/>
  <c r="AB399" i="27"/>
  <c r="C400" i="27"/>
  <c r="E400" i="27"/>
  <c r="F400" i="27"/>
  <c r="G400" i="27"/>
  <c r="H400" i="27"/>
  <c r="I400" i="27"/>
  <c r="J400" i="27"/>
  <c r="K400" i="27"/>
  <c r="L400" i="27"/>
  <c r="M400" i="27"/>
  <c r="N400" i="27"/>
  <c r="O400" i="27"/>
  <c r="P400" i="27"/>
  <c r="Q400" i="27"/>
  <c r="R400" i="27"/>
  <c r="S400" i="27"/>
  <c r="T400" i="27"/>
  <c r="U400" i="27"/>
  <c r="V400" i="27"/>
  <c r="W400" i="27"/>
  <c r="X400" i="27"/>
  <c r="Y400" i="27"/>
  <c r="Z400" i="27"/>
  <c r="AA400" i="27"/>
  <c r="AB400" i="27"/>
  <c r="C401" i="27"/>
  <c r="E401" i="27"/>
  <c r="F401" i="27"/>
  <c r="G401" i="27"/>
  <c r="H401" i="27"/>
  <c r="I401" i="27"/>
  <c r="J401" i="27"/>
  <c r="K401" i="27"/>
  <c r="L401" i="27"/>
  <c r="M401" i="27"/>
  <c r="N401" i="27"/>
  <c r="O401" i="27"/>
  <c r="P401" i="27"/>
  <c r="Q401" i="27"/>
  <c r="R401" i="27"/>
  <c r="S401" i="27"/>
  <c r="T401" i="27"/>
  <c r="U401" i="27"/>
  <c r="V401" i="27"/>
  <c r="W401" i="27"/>
  <c r="X401" i="27"/>
  <c r="Y401" i="27"/>
  <c r="Z401" i="27"/>
  <c r="AA401" i="27"/>
  <c r="AB401" i="27"/>
  <c r="C402" i="27"/>
  <c r="E402" i="27"/>
  <c r="F402" i="27"/>
  <c r="G402" i="27"/>
  <c r="H402" i="27"/>
  <c r="I402" i="27"/>
  <c r="J402" i="27"/>
  <c r="K402" i="27"/>
  <c r="L402" i="27"/>
  <c r="M402" i="27"/>
  <c r="N402" i="27"/>
  <c r="O402" i="27"/>
  <c r="P402" i="27"/>
  <c r="Q402" i="27"/>
  <c r="R402" i="27"/>
  <c r="S402" i="27"/>
  <c r="T402" i="27"/>
  <c r="U402" i="27"/>
  <c r="V402" i="27"/>
  <c r="W402" i="27"/>
  <c r="X402" i="27"/>
  <c r="Y402" i="27"/>
  <c r="Z402" i="27"/>
  <c r="AA402" i="27"/>
  <c r="AB402" i="27"/>
  <c r="C403" i="27"/>
  <c r="E403" i="27"/>
  <c r="F403" i="27"/>
  <c r="G403" i="27"/>
  <c r="H403" i="27"/>
  <c r="I403" i="27"/>
  <c r="J403" i="27"/>
  <c r="K403" i="27"/>
  <c r="L403" i="27"/>
  <c r="M403" i="27"/>
  <c r="N403" i="27"/>
  <c r="O403" i="27"/>
  <c r="P403" i="27"/>
  <c r="Q403" i="27"/>
  <c r="R403" i="27"/>
  <c r="S403" i="27"/>
  <c r="T403" i="27"/>
  <c r="U403" i="27"/>
  <c r="V403" i="27"/>
  <c r="W403" i="27"/>
  <c r="X403" i="27"/>
  <c r="Y403" i="27"/>
  <c r="Z403" i="27"/>
  <c r="AA403" i="27"/>
  <c r="AB403" i="27"/>
  <c r="C355" i="27"/>
  <c r="E355" i="27"/>
  <c r="F355" i="27"/>
  <c r="G355" i="27"/>
  <c r="H355" i="27"/>
  <c r="I355" i="27"/>
  <c r="J355" i="27"/>
  <c r="K355" i="27"/>
  <c r="L355" i="27"/>
  <c r="M355" i="27"/>
  <c r="N355" i="27"/>
  <c r="O355" i="27"/>
  <c r="P355" i="27"/>
  <c r="Q355" i="27"/>
  <c r="R355" i="27"/>
  <c r="S355" i="27"/>
  <c r="T355" i="27"/>
  <c r="U355" i="27"/>
  <c r="V355" i="27"/>
  <c r="W355" i="27"/>
  <c r="X355" i="27"/>
  <c r="Y355" i="27"/>
  <c r="Z355" i="27"/>
  <c r="AA355" i="27"/>
  <c r="AB355" i="27"/>
  <c r="A354" i="27"/>
  <c r="C326" i="27"/>
  <c r="E326" i="27"/>
  <c r="F326" i="27"/>
  <c r="G326" i="27"/>
  <c r="H326" i="27"/>
  <c r="I326" i="27"/>
  <c r="J326" i="27"/>
  <c r="K326" i="27"/>
  <c r="L326" i="27"/>
  <c r="M326" i="27"/>
  <c r="N326" i="27"/>
  <c r="O326" i="27"/>
  <c r="P326" i="27"/>
  <c r="Q326" i="27"/>
  <c r="R326" i="27"/>
  <c r="S326" i="27"/>
  <c r="T326" i="27"/>
  <c r="U326" i="27"/>
  <c r="V326" i="27"/>
  <c r="W326" i="27"/>
  <c r="X326" i="27"/>
  <c r="Y326" i="27"/>
  <c r="Z326" i="27"/>
  <c r="AA326" i="27"/>
  <c r="AB326" i="27"/>
  <c r="C327" i="27"/>
  <c r="E327" i="27"/>
  <c r="F327" i="27"/>
  <c r="G327" i="27"/>
  <c r="H327" i="27"/>
  <c r="I327" i="27"/>
  <c r="J327" i="27"/>
  <c r="K327" i="27"/>
  <c r="L327" i="27"/>
  <c r="M327" i="27"/>
  <c r="N327" i="27"/>
  <c r="O327" i="27"/>
  <c r="P327" i="27"/>
  <c r="Q327" i="27"/>
  <c r="R327" i="27"/>
  <c r="S327" i="27"/>
  <c r="T327" i="27"/>
  <c r="U327" i="27"/>
  <c r="V327" i="27"/>
  <c r="W327" i="27"/>
  <c r="X327" i="27"/>
  <c r="Y327" i="27"/>
  <c r="Z327" i="27"/>
  <c r="AA327" i="27"/>
  <c r="AB327" i="27"/>
  <c r="C328" i="27"/>
  <c r="E328" i="27"/>
  <c r="F328" i="27"/>
  <c r="G328" i="27"/>
  <c r="H328" i="27"/>
  <c r="I328" i="27"/>
  <c r="J328" i="27"/>
  <c r="K328" i="27"/>
  <c r="L328" i="27"/>
  <c r="M328" i="27"/>
  <c r="N328" i="27"/>
  <c r="O328" i="27"/>
  <c r="P328" i="27"/>
  <c r="Q328" i="27"/>
  <c r="R328" i="27"/>
  <c r="S328" i="27"/>
  <c r="T328" i="27"/>
  <c r="U328" i="27"/>
  <c r="V328" i="27"/>
  <c r="W328" i="27"/>
  <c r="X328" i="27"/>
  <c r="Y328" i="27"/>
  <c r="Z328" i="27"/>
  <c r="AA328" i="27"/>
  <c r="AB328" i="27"/>
  <c r="C329" i="27"/>
  <c r="C330" i="27"/>
  <c r="C331" i="27"/>
  <c r="E331" i="27"/>
  <c r="G331" i="27"/>
  <c r="I331" i="27"/>
  <c r="K331" i="27"/>
  <c r="M331" i="27"/>
  <c r="O331" i="27"/>
  <c r="Q331" i="27"/>
  <c r="S331" i="27"/>
  <c r="U331" i="27"/>
  <c r="W331" i="27"/>
  <c r="Y331" i="27"/>
  <c r="AA331" i="27"/>
  <c r="C332" i="27"/>
  <c r="E332" i="27"/>
  <c r="F332" i="27"/>
  <c r="G332" i="27"/>
  <c r="H332" i="27"/>
  <c r="I332" i="27"/>
  <c r="J332" i="27"/>
  <c r="K332" i="27"/>
  <c r="L332" i="27"/>
  <c r="M332" i="27"/>
  <c r="N332" i="27"/>
  <c r="O332" i="27"/>
  <c r="P332" i="27"/>
  <c r="Q332" i="27"/>
  <c r="R332" i="27"/>
  <c r="S332" i="27"/>
  <c r="T332" i="27"/>
  <c r="U332" i="27"/>
  <c r="V332" i="27"/>
  <c r="W332" i="27"/>
  <c r="X332" i="27"/>
  <c r="Y332" i="27"/>
  <c r="Z332" i="27"/>
  <c r="AA332" i="27"/>
  <c r="AB332" i="27"/>
  <c r="C333" i="27"/>
  <c r="E333" i="27"/>
  <c r="F333" i="27"/>
  <c r="G333" i="27"/>
  <c r="H333" i="27"/>
  <c r="I333" i="27"/>
  <c r="J333" i="27"/>
  <c r="K333" i="27"/>
  <c r="L333" i="27"/>
  <c r="M333" i="27"/>
  <c r="N333" i="27"/>
  <c r="O333" i="27"/>
  <c r="P333" i="27"/>
  <c r="Q333" i="27"/>
  <c r="R333" i="27"/>
  <c r="S333" i="27"/>
  <c r="T333" i="27"/>
  <c r="U333" i="27"/>
  <c r="V333" i="27"/>
  <c r="W333" i="27"/>
  <c r="X333" i="27"/>
  <c r="Y333" i="27"/>
  <c r="Z333" i="27"/>
  <c r="AA333" i="27"/>
  <c r="AB333" i="27"/>
  <c r="C334" i="27"/>
  <c r="E334" i="27"/>
  <c r="F334" i="27"/>
  <c r="G334" i="27"/>
  <c r="H334" i="27"/>
  <c r="I334" i="27"/>
  <c r="J334" i="27"/>
  <c r="K334" i="27"/>
  <c r="L334" i="27"/>
  <c r="M334" i="27"/>
  <c r="N334" i="27"/>
  <c r="O334" i="27"/>
  <c r="P334" i="27"/>
  <c r="Q334" i="27"/>
  <c r="R334" i="27"/>
  <c r="S334" i="27"/>
  <c r="T334" i="27"/>
  <c r="U334" i="27"/>
  <c r="V334" i="27"/>
  <c r="W334" i="27"/>
  <c r="X334" i="27"/>
  <c r="Y334" i="27"/>
  <c r="Z334" i="27"/>
  <c r="AA334" i="27"/>
  <c r="AB334" i="27"/>
  <c r="C335" i="27"/>
  <c r="E335" i="27"/>
  <c r="F335" i="27"/>
  <c r="G335" i="27"/>
  <c r="H335" i="27"/>
  <c r="I335" i="27"/>
  <c r="J335" i="27"/>
  <c r="K335" i="27"/>
  <c r="L335" i="27"/>
  <c r="M335" i="27"/>
  <c r="N335" i="27"/>
  <c r="O335" i="27"/>
  <c r="P335" i="27"/>
  <c r="Q335" i="27"/>
  <c r="R335" i="27"/>
  <c r="S335" i="27"/>
  <c r="T335" i="27"/>
  <c r="U335" i="27"/>
  <c r="V335" i="27"/>
  <c r="W335" i="27"/>
  <c r="X335" i="27"/>
  <c r="Y335" i="27"/>
  <c r="Z335" i="27"/>
  <c r="AA335" i="27"/>
  <c r="AB335" i="27"/>
  <c r="C336" i="27"/>
  <c r="E336" i="27"/>
  <c r="F336" i="27"/>
  <c r="G336" i="27"/>
  <c r="H336" i="27"/>
  <c r="I336" i="27"/>
  <c r="J336" i="27"/>
  <c r="K336" i="27"/>
  <c r="L336" i="27"/>
  <c r="M336" i="27"/>
  <c r="N336" i="27"/>
  <c r="O336" i="27"/>
  <c r="P336" i="27"/>
  <c r="Q336" i="27"/>
  <c r="R336" i="27"/>
  <c r="S336" i="27"/>
  <c r="T336" i="27"/>
  <c r="U336" i="27"/>
  <c r="V336" i="27"/>
  <c r="W336" i="27"/>
  <c r="X336" i="27"/>
  <c r="Y336" i="27"/>
  <c r="Z336" i="27"/>
  <c r="AA336" i="27"/>
  <c r="AB336" i="27"/>
  <c r="C337" i="27"/>
  <c r="E337" i="27"/>
  <c r="F337" i="27"/>
  <c r="G337" i="27"/>
  <c r="H337" i="27"/>
  <c r="I337" i="27"/>
  <c r="J337" i="27"/>
  <c r="K337" i="27"/>
  <c r="L337" i="27"/>
  <c r="M337" i="27"/>
  <c r="N337" i="27"/>
  <c r="O337" i="27"/>
  <c r="P337" i="27"/>
  <c r="Q337" i="27"/>
  <c r="R337" i="27"/>
  <c r="S337" i="27"/>
  <c r="T337" i="27"/>
  <c r="U337" i="27"/>
  <c r="V337" i="27"/>
  <c r="W337" i="27"/>
  <c r="X337" i="27"/>
  <c r="Y337" i="27"/>
  <c r="Z337" i="27"/>
  <c r="AA337" i="27"/>
  <c r="AB337" i="27"/>
  <c r="C338" i="27"/>
  <c r="E338" i="27"/>
  <c r="F338" i="27"/>
  <c r="G338" i="27"/>
  <c r="H338" i="27"/>
  <c r="I338" i="27"/>
  <c r="J338" i="27"/>
  <c r="K338" i="27"/>
  <c r="L338" i="27"/>
  <c r="M338" i="27"/>
  <c r="N338" i="27"/>
  <c r="O338" i="27"/>
  <c r="P338" i="27"/>
  <c r="Q338" i="27"/>
  <c r="R338" i="27"/>
  <c r="S338" i="27"/>
  <c r="T338" i="27"/>
  <c r="U338" i="27"/>
  <c r="V338" i="27"/>
  <c r="W338" i="27"/>
  <c r="X338" i="27"/>
  <c r="Y338" i="27"/>
  <c r="Z338" i="27"/>
  <c r="AA338" i="27"/>
  <c r="AB338" i="27"/>
  <c r="C339" i="27"/>
  <c r="E339" i="27"/>
  <c r="F339" i="27"/>
  <c r="G339" i="27"/>
  <c r="H339" i="27"/>
  <c r="I339" i="27"/>
  <c r="J339" i="27"/>
  <c r="K339" i="27"/>
  <c r="L339" i="27"/>
  <c r="M339" i="27"/>
  <c r="N339" i="27"/>
  <c r="O339" i="27"/>
  <c r="P339" i="27"/>
  <c r="Q339" i="27"/>
  <c r="R339" i="27"/>
  <c r="S339" i="27"/>
  <c r="T339" i="27"/>
  <c r="U339" i="27"/>
  <c r="V339" i="27"/>
  <c r="W339" i="27"/>
  <c r="X339" i="27"/>
  <c r="Y339" i="27"/>
  <c r="Z339" i="27"/>
  <c r="AA339" i="27"/>
  <c r="AB339" i="27"/>
  <c r="C340" i="27"/>
  <c r="E340" i="27"/>
  <c r="F340" i="27"/>
  <c r="G340" i="27"/>
  <c r="H340" i="27"/>
  <c r="I340" i="27"/>
  <c r="J340" i="27"/>
  <c r="K340" i="27"/>
  <c r="L340" i="27"/>
  <c r="M340" i="27"/>
  <c r="N340" i="27"/>
  <c r="O340" i="27"/>
  <c r="P340" i="27"/>
  <c r="Q340" i="27"/>
  <c r="R340" i="27"/>
  <c r="S340" i="27"/>
  <c r="T340" i="27"/>
  <c r="U340" i="27"/>
  <c r="V340" i="27"/>
  <c r="W340" i="27"/>
  <c r="X340" i="27"/>
  <c r="Y340" i="27"/>
  <c r="Z340" i="27"/>
  <c r="AA340" i="27"/>
  <c r="AB340" i="27"/>
  <c r="C341" i="27"/>
  <c r="E341" i="27"/>
  <c r="F341" i="27"/>
  <c r="G341" i="27"/>
  <c r="H341" i="27"/>
  <c r="I341" i="27"/>
  <c r="J341" i="27"/>
  <c r="K341" i="27"/>
  <c r="L341" i="27"/>
  <c r="M341" i="27"/>
  <c r="N341" i="27"/>
  <c r="O341" i="27"/>
  <c r="P341" i="27"/>
  <c r="Q341" i="27"/>
  <c r="R341" i="27"/>
  <c r="S341" i="27"/>
  <c r="T341" i="27"/>
  <c r="U341" i="27"/>
  <c r="V341" i="27"/>
  <c r="W341" i="27"/>
  <c r="X341" i="27"/>
  <c r="Y341" i="27"/>
  <c r="Z341" i="27"/>
  <c r="AA341" i="27"/>
  <c r="AB341" i="27"/>
  <c r="C342" i="27"/>
  <c r="E342" i="27"/>
  <c r="F342" i="27"/>
  <c r="G342" i="27"/>
  <c r="H342" i="27"/>
  <c r="I342" i="27"/>
  <c r="J342" i="27"/>
  <c r="K342" i="27"/>
  <c r="L342" i="27"/>
  <c r="M342" i="27"/>
  <c r="N342" i="27"/>
  <c r="O342" i="27"/>
  <c r="P342" i="27"/>
  <c r="Q342" i="27"/>
  <c r="R342" i="27"/>
  <c r="S342" i="27"/>
  <c r="T342" i="27"/>
  <c r="U342" i="27"/>
  <c r="V342" i="27"/>
  <c r="W342" i="27"/>
  <c r="X342" i="27"/>
  <c r="Y342" i="27"/>
  <c r="Z342" i="27"/>
  <c r="AA342" i="27"/>
  <c r="AB342" i="27"/>
  <c r="C343" i="27"/>
  <c r="E343" i="27"/>
  <c r="F343" i="27"/>
  <c r="G343" i="27"/>
  <c r="H343" i="27"/>
  <c r="I343" i="27"/>
  <c r="J343" i="27"/>
  <c r="K343" i="27"/>
  <c r="L343" i="27"/>
  <c r="M343" i="27"/>
  <c r="N343" i="27"/>
  <c r="O343" i="27"/>
  <c r="P343" i="27"/>
  <c r="Q343" i="27"/>
  <c r="R343" i="27"/>
  <c r="S343" i="27"/>
  <c r="T343" i="27"/>
  <c r="U343" i="27"/>
  <c r="V343" i="27"/>
  <c r="W343" i="27"/>
  <c r="X343" i="27"/>
  <c r="Y343" i="27"/>
  <c r="Z343" i="27"/>
  <c r="AA343" i="27"/>
  <c r="AB343" i="27"/>
  <c r="C344" i="27"/>
  <c r="E344" i="27"/>
  <c r="F344" i="27"/>
  <c r="G344" i="27"/>
  <c r="H344" i="27"/>
  <c r="I344" i="27"/>
  <c r="J344" i="27"/>
  <c r="K344" i="27"/>
  <c r="L344" i="27"/>
  <c r="M344" i="27"/>
  <c r="N344" i="27"/>
  <c r="O344" i="27"/>
  <c r="P344" i="27"/>
  <c r="Q344" i="27"/>
  <c r="R344" i="27"/>
  <c r="S344" i="27"/>
  <c r="T344" i="27"/>
  <c r="U344" i="27"/>
  <c r="V344" i="27"/>
  <c r="W344" i="27"/>
  <c r="X344" i="27"/>
  <c r="Y344" i="27"/>
  <c r="Z344" i="27"/>
  <c r="AA344" i="27"/>
  <c r="AB344" i="27"/>
  <c r="C345" i="27"/>
  <c r="E345" i="27"/>
  <c r="F345" i="27"/>
  <c r="G345" i="27"/>
  <c r="H345" i="27"/>
  <c r="I345" i="27"/>
  <c r="J345" i="27"/>
  <c r="K345" i="27"/>
  <c r="L345" i="27"/>
  <c r="M345" i="27"/>
  <c r="N345" i="27"/>
  <c r="O345" i="27"/>
  <c r="P345" i="27"/>
  <c r="Q345" i="27"/>
  <c r="R345" i="27"/>
  <c r="S345" i="27"/>
  <c r="T345" i="27"/>
  <c r="U345" i="27"/>
  <c r="V345" i="27"/>
  <c r="W345" i="27"/>
  <c r="X345" i="27"/>
  <c r="Y345" i="27"/>
  <c r="Z345" i="27"/>
  <c r="AA345" i="27"/>
  <c r="AB345" i="27"/>
  <c r="C346" i="27"/>
  <c r="E346" i="27"/>
  <c r="F346" i="27"/>
  <c r="G346" i="27"/>
  <c r="H346" i="27"/>
  <c r="I346" i="27"/>
  <c r="J346" i="27"/>
  <c r="K346" i="27"/>
  <c r="L346" i="27"/>
  <c r="M346" i="27"/>
  <c r="N346" i="27"/>
  <c r="O346" i="27"/>
  <c r="P346" i="27"/>
  <c r="Q346" i="27"/>
  <c r="R346" i="27"/>
  <c r="S346" i="27"/>
  <c r="T346" i="27"/>
  <c r="U346" i="27"/>
  <c r="V346" i="27"/>
  <c r="W346" i="27"/>
  <c r="X346" i="27"/>
  <c r="Y346" i="27"/>
  <c r="Z346" i="27"/>
  <c r="AA346" i="27"/>
  <c r="AB346" i="27"/>
  <c r="C347" i="27"/>
  <c r="E347" i="27"/>
  <c r="F347" i="27"/>
  <c r="G347" i="27"/>
  <c r="H347" i="27"/>
  <c r="I347" i="27"/>
  <c r="J347" i="27"/>
  <c r="K347" i="27"/>
  <c r="L347" i="27"/>
  <c r="M347" i="27"/>
  <c r="N347" i="27"/>
  <c r="O347" i="27"/>
  <c r="P347" i="27"/>
  <c r="Q347" i="27"/>
  <c r="R347" i="27"/>
  <c r="S347" i="27"/>
  <c r="T347" i="27"/>
  <c r="U347" i="27"/>
  <c r="V347" i="27"/>
  <c r="W347" i="27"/>
  <c r="X347" i="27"/>
  <c r="Y347" i="27"/>
  <c r="Z347" i="27"/>
  <c r="AA347" i="27"/>
  <c r="AB347" i="27"/>
  <c r="C348" i="27"/>
  <c r="E348" i="27"/>
  <c r="F348" i="27"/>
  <c r="G348" i="27"/>
  <c r="H348" i="27"/>
  <c r="I348" i="27"/>
  <c r="J348" i="27"/>
  <c r="K348" i="27"/>
  <c r="L348" i="27"/>
  <c r="M348" i="27"/>
  <c r="N348" i="27"/>
  <c r="O348" i="27"/>
  <c r="P348" i="27"/>
  <c r="Q348" i="27"/>
  <c r="R348" i="27"/>
  <c r="S348" i="27"/>
  <c r="T348" i="27"/>
  <c r="U348" i="27"/>
  <c r="V348" i="27"/>
  <c r="W348" i="27"/>
  <c r="X348" i="27"/>
  <c r="Y348" i="27"/>
  <c r="Z348" i="27"/>
  <c r="AA348" i="27"/>
  <c r="AB348" i="27"/>
  <c r="C349" i="27"/>
  <c r="E349" i="27"/>
  <c r="F349" i="27"/>
  <c r="G349" i="27"/>
  <c r="H349" i="27"/>
  <c r="I349" i="27"/>
  <c r="J349" i="27"/>
  <c r="K349" i="27"/>
  <c r="L349" i="27"/>
  <c r="M349" i="27"/>
  <c r="N349" i="27"/>
  <c r="O349" i="27"/>
  <c r="P349" i="27"/>
  <c r="Q349" i="27"/>
  <c r="R349" i="27"/>
  <c r="S349" i="27"/>
  <c r="T349" i="27"/>
  <c r="U349" i="27"/>
  <c r="V349" i="27"/>
  <c r="W349" i="27"/>
  <c r="X349" i="27"/>
  <c r="Y349" i="27"/>
  <c r="Z349" i="27"/>
  <c r="AA349" i="27"/>
  <c r="AB349" i="27"/>
  <c r="C350" i="27"/>
  <c r="E350" i="27"/>
  <c r="F350" i="27"/>
  <c r="G350" i="27"/>
  <c r="H350" i="27"/>
  <c r="I350" i="27"/>
  <c r="J350" i="27"/>
  <c r="K350" i="27"/>
  <c r="L350" i="27"/>
  <c r="M350" i="27"/>
  <c r="N350" i="27"/>
  <c r="O350" i="27"/>
  <c r="P350" i="27"/>
  <c r="Q350" i="27"/>
  <c r="R350" i="27"/>
  <c r="S350" i="27"/>
  <c r="T350" i="27"/>
  <c r="U350" i="27"/>
  <c r="V350" i="27"/>
  <c r="W350" i="27"/>
  <c r="X350" i="27"/>
  <c r="Y350" i="27"/>
  <c r="Z350" i="27"/>
  <c r="AA350" i="27"/>
  <c r="AB350" i="27"/>
  <c r="C351" i="27"/>
  <c r="E351" i="27"/>
  <c r="F351" i="27"/>
  <c r="G351" i="27"/>
  <c r="H351" i="27"/>
  <c r="I351" i="27"/>
  <c r="J351" i="27"/>
  <c r="K351" i="27"/>
  <c r="L351" i="27"/>
  <c r="M351" i="27"/>
  <c r="N351" i="27"/>
  <c r="O351" i="27"/>
  <c r="P351" i="27"/>
  <c r="Q351" i="27"/>
  <c r="R351" i="27"/>
  <c r="S351" i="27"/>
  <c r="T351" i="27"/>
  <c r="U351" i="27"/>
  <c r="V351" i="27"/>
  <c r="W351" i="27"/>
  <c r="X351" i="27"/>
  <c r="Y351" i="27"/>
  <c r="Z351" i="27"/>
  <c r="AA351" i="27"/>
  <c r="AB351" i="27"/>
  <c r="C352" i="27"/>
  <c r="E352" i="27"/>
  <c r="F352" i="27"/>
  <c r="G352" i="27"/>
  <c r="H352" i="27"/>
  <c r="I352" i="27"/>
  <c r="J352" i="27"/>
  <c r="K352" i="27"/>
  <c r="L352" i="27"/>
  <c r="M352" i="27"/>
  <c r="N352" i="27"/>
  <c r="O352" i="27"/>
  <c r="P352" i="27"/>
  <c r="Q352" i="27"/>
  <c r="R352" i="27"/>
  <c r="S352" i="27"/>
  <c r="T352" i="27"/>
  <c r="U352" i="27"/>
  <c r="V352" i="27"/>
  <c r="W352" i="27"/>
  <c r="X352" i="27"/>
  <c r="Y352" i="27"/>
  <c r="Z352" i="27"/>
  <c r="AA352" i="27"/>
  <c r="AB352" i="27"/>
  <c r="C353" i="27"/>
  <c r="E353" i="27"/>
  <c r="F353" i="27"/>
  <c r="G353" i="27"/>
  <c r="H353" i="27"/>
  <c r="I353" i="27"/>
  <c r="J353" i="27"/>
  <c r="K353" i="27"/>
  <c r="L353" i="27"/>
  <c r="M353" i="27"/>
  <c r="N353" i="27"/>
  <c r="O353" i="27"/>
  <c r="P353" i="27"/>
  <c r="Q353" i="27"/>
  <c r="R353" i="27"/>
  <c r="S353" i="27"/>
  <c r="T353" i="27"/>
  <c r="U353" i="27"/>
  <c r="V353" i="27"/>
  <c r="W353" i="27"/>
  <c r="X353" i="27"/>
  <c r="Y353" i="27"/>
  <c r="Z353" i="27"/>
  <c r="AA353" i="27"/>
  <c r="AB353" i="27"/>
  <c r="C306" i="27"/>
  <c r="E306" i="27"/>
  <c r="F306" i="27"/>
  <c r="G306" i="27"/>
  <c r="H306" i="27"/>
  <c r="I306" i="27"/>
  <c r="J306" i="27"/>
  <c r="K306" i="27"/>
  <c r="L306" i="27"/>
  <c r="M306" i="27"/>
  <c r="N306" i="27"/>
  <c r="O306" i="27"/>
  <c r="P306" i="27"/>
  <c r="Q306" i="27"/>
  <c r="R306" i="27"/>
  <c r="S306" i="27"/>
  <c r="T306" i="27"/>
  <c r="U306" i="27"/>
  <c r="V306" i="27"/>
  <c r="W306" i="27"/>
  <c r="X306" i="27"/>
  <c r="Y306" i="27"/>
  <c r="Z306" i="27"/>
  <c r="AA306" i="27"/>
  <c r="AB306" i="27"/>
  <c r="C307" i="27"/>
  <c r="E307" i="27"/>
  <c r="F307" i="27"/>
  <c r="G307" i="27"/>
  <c r="H307" i="27"/>
  <c r="I307" i="27"/>
  <c r="J307" i="27"/>
  <c r="K307" i="27"/>
  <c r="L307" i="27"/>
  <c r="M307" i="27"/>
  <c r="N307" i="27"/>
  <c r="O307" i="27"/>
  <c r="P307" i="27"/>
  <c r="Q307" i="27"/>
  <c r="R307" i="27"/>
  <c r="S307" i="27"/>
  <c r="T307" i="27"/>
  <c r="U307" i="27"/>
  <c r="V307" i="27"/>
  <c r="W307" i="27"/>
  <c r="X307" i="27"/>
  <c r="Y307" i="27"/>
  <c r="Z307" i="27"/>
  <c r="AA307" i="27"/>
  <c r="AB307" i="27"/>
  <c r="C308" i="27"/>
  <c r="E308" i="27"/>
  <c r="F308" i="27"/>
  <c r="G308" i="27"/>
  <c r="H308" i="27"/>
  <c r="I308" i="27"/>
  <c r="J308" i="27"/>
  <c r="K308" i="27"/>
  <c r="L308" i="27"/>
  <c r="M308" i="27"/>
  <c r="N308" i="27"/>
  <c r="O308" i="27"/>
  <c r="P308" i="27"/>
  <c r="Q308" i="27"/>
  <c r="R308" i="27"/>
  <c r="S308" i="27"/>
  <c r="T308" i="27"/>
  <c r="U308" i="27"/>
  <c r="V308" i="27"/>
  <c r="W308" i="27"/>
  <c r="X308" i="27"/>
  <c r="Y308" i="27"/>
  <c r="Z308" i="27"/>
  <c r="AA308" i="27"/>
  <c r="AB308" i="27"/>
  <c r="C309" i="27"/>
  <c r="E309" i="27"/>
  <c r="F309" i="27"/>
  <c r="G309" i="27"/>
  <c r="H309" i="27"/>
  <c r="I309" i="27"/>
  <c r="J309" i="27"/>
  <c r="K309" i="27"/>
  <c r="L309" i="27"/>
  <c r="M309" i="27"/>
  <c r="N309" i="27"/>
  <c r="O309" i="27"/>
  <c r="P309" i="27"/>
  <c r="Q309" i="27"/>
  <c r="R309" i="27"/>
  <c r="S309" i="27"/>
  <c r="T309" i="27"/>
  <c r="U309" i="27"/>
  <c r="V309" i="27"/>
  <c r="W309" i="27"/>
  <c r="X309" i="27"/>
  <c r="Y309" i="27"/>
  <c r="Z309" i="27"/>
  <c r="AA309" i="27"/>
  <c r="AB309" i="27"/>
  <c r="C310" i="27"/>
  <c r="E310" i="27"/>
  <c r="F310" i="27"/>
  <c r="G310" i="27"/>
  <c r="H310" i="27"/>
  <c r="I310" i="27"/>
  <c r="J310" i="27"/>
  <c r="K310" i="27"/>
  <c r="L310" i="27"/>
  <c r="M310" i="27"/>
  <c r="N310" i="27"/>
  <c r="O310" i="27"/>
  <c r="P310" i="27"/>
  <c r="Q310" i="27"/>
  <c r="R310" i="27"/>
  <c r="S310" i="27"/>
  <c r="T310" i="27"/>
  <c r="U310" i="27"/>
  <c r="V310" i="27"/>
  <c r="W310" i="27"/>
  <c r="X310" i="27"/>
  <c r="Y310" i="27"/>
  <c r="Z310" i="27"/>
  <c r="AA310" i="27"/>
  <c r="AB310" i="27"/>
  <c r="C311" i="27"/>
  <c r="E311" i="27"/>
  <c r="F311" i="27"/>
  <c r="G311" i="27"/>
  <c r="H311" i="27"/>
  <c r="I311" i="27"/>
  <c r="J311" i="27"/>
  <c r="K311" i="27"/>
  <c r="L311" i="27"/>
  <c r="M311" i="27"/>
  <c r="N311" i="27"/>
  <c r="O311" i="27"/>
  <c r="P311" i="27"/>
  <c r="Q311" i="27"/>
  <c r="R311" i="27"/>
  <c r="S311" i="27"/>
  <c r="T311" i="27"/>
  <c r="U311" i="27"/>
  <c r="V311" i="27"/>
  <c r="W311" i="27"/>
  <c r="X311" i="27"/>
  <c r="Y311" i="27"/>
  <c r="Z311" i="27"/>
  <c r="AA311" i="27"/>
  <c r="AB311" i="27"/>
  <c r="C312" i="27"/>
  <c r="E312" i="27"/>
  <c r="F312" i="27"/>
  <c r="G312" i="27"/>
  <c r="H312" i="27"/>
  <c r="I312" i="27"/>
  <c r="J312" i="27"/>
  <c r="K312" i="27"/>
  <c r="L312" i="27"/>
  <c r="M312" i="27"/>
  <c r="N312" i="27"/>
  <c r="O312" i="27"/>
  <c r="P312" i="27"/>
  <c r="Q312" i="27"/>
  <c r="R312" i="27"/>
  <c r="S312" i="27"/>
  <c r="T312" i="27"/>
  <c r="U312" i="27"/>
  <c r="V312" i="27"/>
  <c r="W312" i="27"/>
  <c r="X312" i="27"/>
  <c r="Y312" i="27"/>
  <c r="Z312" i="27"/>
  <c r="AA312" i="27"/>
  <c r="AB312" i="27"/>
  <c r="C313" i="27"/>
  <c r="E313" i="27"/>
  <c r="F313" i="27"/>
  <c r="G313" i="27"/>
  <c r="H313" i="27"/>
  <c r="I313" i="27"/>
  <c r="J313" i="27"/>
  <c r="K313" i="27"/>
  <c r="L313" i="27"/>
  <c r="M313" i="27"/>
  <c r="N313" i="27"/>
  <c r="O313" i="27"/>
  <c r="P313" i="27"/>
  <c r="Q313" i="27"/>
  <c r="R313" i="27"/>
  <c r="S313" i="27"/>
  <c r="T313" i="27"/>
  <c r="U313" i="27"/>
  <c r="V313" i="27"/>
  <c r="W313" i="27"/>
  <c r="X313" i="27"/>
  <c r="Y313" i="27"/>
  <c r="Z313" i="27"/>
  <c r="AA313" i="27"/>
  <c r="AB313" i="27"/>
  <c r="C314" i="27"/>
  <c r="E314" i="27"/>
  <c r="F314" i="27"/>
  <c r="G314" i="27"/>
  <c r="H314" i="27"/>
  <c r="I314" i="27"/>
  <c r="J314" i="27"/>
  <c r="K314" i="27"/>
  <c r="L314" i="27"/>
  <c r="M314" i="27"/>
  <c r="N314" i="27"/>
  <c r="O314" i="27"/>
  <c r="P314" i="27"/>
  <c r="Q314" i="27"/>
  <c r="R314" i="27"/>
  <c r="S314" i="27"/>
  <c r="T314" i="27"/>
  <c r="U314" i="27"/>
  <c r="V314" i="27"/>
  <c r="W314" i="27"/>
  <c r="X314" i="27"/>
  <c r="Y314" i="27"/>
  <c r="Z314" i="27"/>
  <c r="AA314" i="27"/>
  <c r="AB314" i="27"/>
  <c r="C315" i="27"/>
  <c r="E315" i="27"/>
  <c r="F315" i="27"/>
  <c r="G315" i="27"/>
  <c r="H315" i="27"/>
  <c r="I315" i="27"/>
  <c r="J315" i="27"/>
  <c r="K315" i="27"/>
  <c r="L315" i="27"/>
  <c r="M315" i="27"/>
  <c r="N315" i="27"/>
  <c r="O315" i="27"/>
  <c r="P315" i="27"/>
  <c r="Q315" i="27"/>
  <c r="R315" i="27"/>
  <c r="S315" i="27"/>
  <c r="T315" i="27"/>
  <c r="U315" i="27"/>
  <c r="V315" i="27"/>
  <c r="W315" i="27"/>
  <c r="X315" i="27"/>
  <c r="Y315" i="27"/>
  <c r="Z315" i="27"/>
  <c r="AA315" i="27"/>
  <c r="AB315" i="27"/>
  <c r="C316" i="27"/>
  <c r="E316" i="27"/>
  <c r="F316" i="27"/>
  <c r="G316" i="27"/>
  <c r="H316" i="27"/>
  <c r="I316" i="27"/>
  <c r="J316" i="27"/>
  <c r="K316" i="27"/>
  <c r="L316" i="27"/>
  <c r="M316" i="27"/>
  <c r="N316" i="27"/>
  <c r="O316" i="27"/>
  <c r="P316" i="27"/>
  <c r="Q316" i="27"/>
  <c r="R316" i="27"/>
  <c r="S316" i="27"/>
  <c r="T316" i="27"/>
  <c r="U316" i="27"/>
  <c r="V316" i="27"/>
  <c r="W316" i="27"/>
  <c r="X316" i="27"/>
  <c r="Y316" i="27"/>
  <c r="Z316" i="27"/>
  <c r="AA316" i="27"/>
  <c r="AB316" i="27"/>
  <c r="C317" i="27"/>
  <c r="E317" i="27"/>
  <c r="F317" i="27"/>
  <c r="G317" i="27"/>
  <c r="H317" i="27"/>
  <c r="I317" i="27"/>
  <c r="J317" i="27"/>
  <c r="K317" i="27"/>
  <c r="L317" i="27"/>
  <c r="M317" i="27"/>
  <c r="N317" i="27"/>
  <c r="O317" i="27"/>
  <c r="P317" i="27"/>
  <c r="Q317" i="27"/>
  <c r="R317" i="27"/>
  <c r="S317" i="27"/>
  <c r="T317" i="27"/>
  <c r="U317" i="27"/>
  <c r="V317" i="27"/>
  <c r="W317" i="27"/>
  <c r="X317" i="27"/>
  <c r="Y317" i="27"/>
  <c r="Z317" i="27"/>
  <c r="AA317" i="27"/>
  <c r="AB317" i="27"/>
  <c r="C318" i="27"/>
  <c r="E318" i="27"/>
  <c r="F318" i="27"/>
  <c r="G318" i="27"/>
  <c r="H318" i="27"/>
  <c r="I318" i="27"/>
  <c r="J318" i="27"/>
  <c r="K318" i="27"/>
  <c r="L318" i="27"/>
  <c r="M318" i="27"/>
  <c r="N318" i="27"/>
  <c r="O318" i="27"/>
  <c r="P318" i="27"/>
  <c r="Q318" i="27"/>
  <c r="R318" i="27"/>
  <c r="S318" i="27"/>
  <c r="T318" i="27"/>
  <c r="U318" i="27"/>
  <c r="V318" i="27"/>
  <c r="W318" i="27"/>
  <c r="X318" i="27"/>
  <c r="Y318" i="27"/>
  <c r="Z318" i="27"/>
  <c r="AA318" i="27"/>
  <c r="AB318" i="27"/>
  <c r="C319" i="27"/>
  <c r="E319" i="27"/>
  <c r="F319" i="27"/>
  <c r="G319" i="27"/>
  <c r="H319" i="27"/>
  <c r="I319" i="27"/>
  <c r="J319" i="27"/>
  <c r="K319" i="27"/>
  <c r="L319" i="27"/>
  <c r="M319" i="27"/>
  <c r="N319" i="27"/>
  <c r="O319" i="27"/>
  <c r="P319" i="27"/>
  <c r="Q319" i="27"/>
  <c r="R319" i="27"/>
  <c r="S319" i="27"/>
  <c r="T319" i="27"/>
  <c r="U319" i="27"/>
  <c r="V319" i="27"/>
  <c r="W319" i="27"/>
  <c r="X319" i="27"/>
  <c r="Y319" i="27"/>
  <c r="Z319" i="27"/>
  <c r="AA319" i="27"/>
  <c r="AB319" i="27"/>
  <c r="C320" i="27"/>
  <c r="E320" i="27"/>
  <c r="F320" i="27"/>
  <c r="G320" i="27"/>
  <c r="H320" i="27"/>
  <c r="I320" i="27"/>
  <c r="J320" i="27"/>
  <c r="K320" i="27"/>
  <c r="L320" i="27"/>
  <c r="M320" i="27"/>
  <c r="N320" i="27"/>
  <c r="O320" i="27"/>
  <c r="P320" i="27"/>
  <c r="Q320" i="27"/>
  <c r="R320" i="27"/>
  <c r="S320" i="27"/>
  <c r="T320" i="27"/>
  <c r="U320" i="27"/>
  <c r="V320" i="27"/>
  <c r="W320" i="27"/>
  <c r="X320" i="27"/>
  <c r="Y320" i="27"/>
  <c r="Z320" i="27"/>
  <c r="AA320" i="27"/>
  <c r="AB320" i="27"/>
  <c r="C321" i="27"/>
  <c r="E321" i="27"/>
  <c r="F321" i="27"/>
  <c r="G321" i="27"/>
  <c r="H321" i="27"/>
  <c r="I321" i="27"/>
  <c r="J321" i="27"/>
  <c r="K321" i="27"/>
  <c r="L321" i="27"/>
  <c r="M321" i="27"/>
  <c r="N321" i="27"/>
  <c r="O321" i="27"/>
  <c r="P321" i="27"/>
  <c r="Q321" i="27"/>
  <c r="R321" i="27"/>
  <c r="S321" i="27"/>
  <c r="T321" i="27"/>
  <c r="U321" i="27"/>
  <c r="V321" i="27"/>
  <c r="W321" i="27"/>
  <c r="X321" i="27"/>
  <c r="Y321" i="27"/>
  <c r="Z321" i="27"/>
  <c r="AA321" i="27"/>
  <c r="AB321" i="27"/>
  <c r="C322" i="27"/>
  <c r="E322" i="27"/>
  <c r="F322" i="27"/>
  <c r="G322" i="27"/>
  <c r="H322" i="27"/>
  <c r="I322" i="27"/>
  <c r="J322" i="27"/>
  <c r="K322" i="27"/>
  <c r="L322" i="27"/>
  <c r="M322" i="27"/>
  <c r="N322" i="27"/>
  <c r="O322" i="27"/>
  <c r="P322" i="27"/>
  <c r="Q322" i="27"/>
  <c r="R322" i="27"/>
  <c r="S322" i="27"/>
  <c r="T322" i="27"/>
  <c r="U322" i="27"/>
  <c r="V322" i="27"/>
  <c r="W322" i="27"/>
  <c r="X322" i="27"/>
  <c r="Y322" i="27"/>
  <c r="Z322" i="27"/>
  <c r="AA322" i="27"/>
  <c r="AB322" i="27"/>
  <c r="C323" i="27"/>
  <c r="E323" i="27"/>
  <c r="F323" i="27"/>
  <c r="G323" i="27"/>
  <c r="H323" i="27"/>
  <c r="I323" i="27"/>
  <c r="J323" i="27"/>
  <c r="K323" i="27"/>
  <c r="L323" i="27"/>
  <c r="M323" i="27"/>
  <c r="N323" i="27"/>
  <c r="O323" i="27"/>
  <c r="P323" i="27"/>
  <c r="Q323" i="27"/>
  <c r="R323" i="27"/>
  <c r="S323" i="27"/>
  <c r="T323" i="27"/>
  <c r="U323" i="27"/>
  <c r="V323" i="27"/>
  <c r="W323" i="27"/>
  <c r="X323" i="27"/>
  <c r="Y323" i="27"/>
  <c r="Z323" i="27"/>
  <c r="AA323" i="27"/>
  <c r="AB323" i="27"/>
  <c r="C324" i="27"/>
  <c r="E324" i="27"/>
  <c r="F324" i="27"/>
  <c r="G324" i="27"/>
  <c r="H324" i="27"/>
  <c r="I324" i="27"/>
  <c r="J324" i="27"/>
  <c r="K324" i="27"/>
  <c r="L324" i="27"/>
  <c r="M324" i="27"/>
  <c r="N324" i="27"/>
  <c r="O324" i="27"/>
  <c r="P324" i="27"/>
  <c r="Q324" i="27"/>
  <c r="R324" i="27"/>
  <c r="S324" i="27"/>
  <c r="T324" i="27"/>
  <c r="U324" i="27"/>
  <c r="V324" i="27"/>
  <c r="W324" i="27"/>
  <c r="X324" i="27"/>
  <c r="Y324" i="27"/>
  <c r="Z324" i="27"/>
  <c r="AA324" i="27"/>
  <c r="AB324" i="27"/>
  <c r="C325" i="27"/>
  <c r="E325" i="27"/>
  <c r="F325" i="27"/>
  <c r="G325" i="27"/>
  <c r="H325" i="27"/>
  <c r="I325" i="27"/>
  <c r="J325" i="27"/>
  <c r="K325" i="27"/>
  <c r="L325" i="27"/>
  <c r="M325" i="27"/>
  <c r="N325" i="27"/>
  <c r="O325" i="27"/>
  <c r="P325" i="27"/>
  <c r="Q325" i="27"/>
  <c r="R325" i="27"/>
  <c r="S325" i="27"/>
  <c r="T325" i="27"/>
  <c r="U325" i="27"/>
  <c r="V325" i="27"/>
  <c r="W325" i="27"/>
  <c r="X325" i="27"/>
  <c r="Y325" i="27"/>
  <c r="Z325" i="27"/>
  <c r="AA325" i="27"/>
  <c r="AB325" i="27"/>
  <c r="C305" i="27"/>
  <c r="E305" i="27"/>
  <c r="F305" i="27"/>
  <c r="G305" i="27"/>
  <c r="H305" i="27"/>
  <c r="I305" i="27"/>
  <c r="J305" i="27"/>
  <c r="K305" i="27"/>
  <c r="L305" i="27"/>
  <c r="M305" i="27"/>
  <c r="N305" i="27"/>
  <c r="O305" i="27"/>
  <c r="P305" i="27"/>
  <c r="Q305" i="27"/>
  <c r="R305" i="27"/>
  <c r="S305" i="27"/>
  <c r="T305" i="27"/>
  <c r="U305" i="27"/>
  <c r="V305" i="27"/>
  <c r="W305" i="27"/>
  <c r="X305" i="27"/>
  <c r="Y305" i="27"/>
  <c r="Z305" i="27"/>
  <c r="AA305" i="27"/>
  <c r="AB305" i="27"/>
  <c r="A304" i="27"/>
  <c r="C256" i="27"/>
  <c r="E256" i="27"/>
  <c r="F256" i="27"/>
  <c r="G256" i="27"/>
  <c r="H256" i="27"/>
  <c r="I256" i="27"/>
  <c r="J256" i="27"/>
  <c r="K256" i="27"/>
  <c r="L256" i="27"/>
  <c r="M256" i="27"/>
  <c r="N256" i="27"/>
  <c r="O256" i="27"/>
  <c r="P256" i="27"/>
  <c r="Q256" i="27"/>
  <c r="R256" i="27"/>
  <c r="S256" i="27"/>
  <c r="T256" i="27"/>
  <c r="U256" i="27"/>
  <c r="V256" i="27"/>
  <c r="W256" i="27"/>
  <c r="X256" i="27"/>
  <c r="Y256" i="27"/>
  <c r="Z256" i="27"/>
  <c r="AA256" i="27"/>
  <c r="AB256" i="27"/>
  <c r="C257" i="27"/>
  <c r="E257" i="27"/>
  <c r="F257" i="27"/>
  <c r="G257" i="27"/>
  <c r="H257" i="27"/>
  <c r="I257" i="27"/>
  <c r="J257" i="27"/>
  <c r="K257" i="27"/>
  <c r="L257" i="27"/>
  <c r="M257" i="27"/>
  <c r="N257" i="27"/>
  <c r="O257" i="27"/>
  <c r="P257" i="27"/>
  <c r="Q257" i="27"/>
  <c r="R257" i="27"/>
  <c r="S257" i="27"/>
  <c r="T257" i="27"/>
  <c r="U257" i="27"/>
  <c r="V257" i="27"/>
  <c r="W257" i="27"/>
  <c r="X257" i="27"/>
  <c r="Y257" i="27"/>
  <c r="Z257" i="27"/>
  <c r="AA257" i="27"/>
  <c r="AB257" i="27"/>
  <c r="C258" i="27"/>
  <c r="E258" i="27"/>
  <c r="F258" i="27"/>
  <c r="G258" i="27"/>
  <c r="H258" i="27"/>
  <c r="I258" i="27"/>
  <c r="J258" i="27"/>
  <c r="K258" i="27"/>
  <c r="L258" i="27"/>
  <c r="M258" i="27"/>
  <c r="N258" i="27"/>
  <c r="O258" i="27"/>
  <c r="P258" i="27"/>
  <c r="Q258" i="27"/>
  <c r="R258" i="27"/>
  <c r="S258" i="27"/>
  <c r="T258" i="27"/>
  <c r="U258" i="27"/>
  <c r="V258" i="27"/>
  <c r="W258" i="27"/>
  <c r="X258" i="27"/>
  <c r="Y258" i="27"/>
  <c r="Z258" i="27"/>
  <c r="AA258" i="27"/>
  <c r="AB258" i="27"/>
  <c r="C259" i="27"/>
  <c r="E259" i="27"/>
  <c r="F259" i="27"/>
  <c r="G259" i="27"/>
  <c r="H259" i="27"/>
  <c r="I259" i="27"/>
  <c r="J259" i="27"/>
  <c r="K259" i="27"/>
  <c r="L259" i="27"/>
  <c r="M259" i="27"/>
  <c r="N259" i="27"/>
  <c r="O259" i="27"/>
  <c r="P259" i="27"/>
  <c r="Q259" i="27"/>
  <c r="R259" i="27"/>
  <c r="S259" i="27"/>
  <c r="T259" i="27"/>
  <c r="U259" i="27"/>
  <c r="V259" i="27"/>
  <c r="W259" i="27"/>
  <c r="X259" i="27"/>
  <c r="Y259" i="27"/>
  <c r="Z259" i="27"/>
  <c r="AA259" i="27"/>
  <c r="AB259" i="27"/>
  <c r="C260" i="27"/>
  <c r="E260" i="27"/>
  <c r="F260" i="27"/>
  <c r="G260" i="27"/>
  <c r="H260" i="27"/>
  <c r="I260" i="27"/>
  <c r="J260" i="27"/>
  <c r="K260" i="27"/>
  <c r="L260" i="27"/>
  <c r="M260" i="27"/>
  <c r="N260" i="27"/>
  <c r="O260" i="27"/>
  <c r="P260" i="27"/>
  <c r="Q260" i="27"/>
  <c r="R260" i="27"/>
  <c r="S260" i="27"/>
  <c r="T260" i="27"/>
  <c r="U260" i="27"/>
  <c r="V260" i="27"/>
  <c r="W260" i="27"/>
  <c r="X260" i="27"/>
  <c r="Y260" i="27"/>
  <c r="Z260" i="27"/>
  <c r="AA260" i="27"/>
  <c r="AB260" i="27"/>
  <c r="C261" i="27"/>
  <c r="E261" i="27"/>
  <c r="F261" i="27"/>
  <c r="G261" i="27"/>
  <c r="H261" i="27"/>
  <c r="I261" i="27"/>
  <c r="J261" i="27"/>
  <c r="K261" i="27"/>
  <c r="L261" i="27"/>
  <c r="M261" i="27"/>
  <c r="N261" i="27"/>
  <c r="O261" i="27"/>
  <c r="P261" i="27"/>
  <c r="Q261" i="27"/>
  <c r="R261" i="27"/>
  <c r="S261" i="27"/>
  <c r="T261" i="27"/>
  <c r="U261" i="27"/>
  <c r="V261" i="27"/>
  <c r="W261" i="27"/>
  <c r="X261" i="27"/>
  <c r="Y261" i="27"/>
  <c r="Z261" i="27"/>
  <c r="AA261" i="27"/>
  <c r="AB261" i="27"/>
  <c r="C262" i="27"/>
  <c r="E262" i="27"/>
  <c r="F262" i="27"/>
  <c r="G262" i="27"/>
  <c r="H262" i="27"/>
  <c r="I262" i="27"/>
  <c r="J262" i="27"/>
  <c r="K262" i="27"/>
  <c r="L262" i="27"/>
  <c r="M262" i="27"/>
  <c r="N262" i="27"/>
  <c r="O262" i="27"/>
  <c r="P262" i="27"/>
  <c r="Q262" i="27"/>
  <c r="R262" i="27"/>
  <c r="S262" i="27"/>
  <c r="T262" i="27"/>
  <c r="U262" i="27"/>
  <c r="V262" i="27"/>
  <c r="W262" i="27"/>
  <c r="X262" i="27"/>
  <c r="Y262" i="27"/>
  <c r="Z262" i="27"/>
  <c r="AA262" i="27"/>
  <c r="AB262" i="27"/>
  <c r="C263" i="27"/>
  <c r="E263" i="27"/>
  <c r="F263" i="27"/>
  <c r="G263" i="27"/>
  <c r="H263" i="27"/>
  <c r="I263" i="27"/>
  <c r="J263" i="27"/>
  <c r="K263" i="27"/>
  <c r="L263" i="27"/>
  <c r="M263" i="27"/>
  <c r="N263" i="27"/>
  <c r="O263" i="27"/>
  <c r="P263" i="27"/>
  <c r="Q263" i="27"/>
  <c r="R263" i="27"/>
  <c r="S263" i="27"/>
  <c r="T263" i="27"/>
  <c r="U263" i="27"/>
  <c r="V263" i="27"/>
  <c r="W263" i="27"/>
  <c r="X263" i="27"/>
  <c r="Y263" i="27"/>
  <c r="Z263" i="27"/>
  <c r="AA263" i="27"/>
  <c r="AB263" i="27"/>
  <c r="C264" i="27"/>
  <c r="E264" i="27"/>
  <c r="F264" i="27"/>
  <c r="G264" i="27"/>
  <c r="H264" i="27"/>
  <c r="I264" i="27"/>
  <c r="J264" i="27"/>
  <c r="K264" i="27"/>
  <c r="L264" i="27"/>
  <c r="M264" i="27"/>
  <c r="N264" i="27"/>
  <c r="O264" i="27"/>
  <c r="P264" i="27"/>
  <c r="Q264" i="27"/>
  <c r="R264" i="27"/>
  <c r="S264" i="27"/>
  <c r="T264" i="27"/>
  <c r="U264" i="27"/>
  <c r="V264" i="27"/>
  <c r="W264" i="27"/>
  <c r="X264" i="27"/>
  <c r="Y264" i="27"/>
  <c r="Z264" i="27"/>
  <c r="AA264" i="27"/>
  <c r="AB264" i="27"/>
  <c r="C265" i="27"/>
  <c r="E265" i="27"/>
  <c r="F265" i="27"/>
  <c r="G265" i="27"/>
  <c r="H265" i="27"/>
  <c r="I265" i="27"/>
  <c r="J265" i="27"/>
  <c r="K265" i="27"/>
  <c r="L265" i="27"/>
  <c r="M265" i="27"/>
  <c r="N265" i="27"/>
  <c r="O265" i="27"/>
  <c r="P265" i="27"/>
  <c r="Q265" i="27"/>
  <c r="R265" i="27"/>
  <c r="S265" i="27"/>
  <c r="T265" i="27"/>
  <c r="U265" i="27"/>
  <c r="V265" i="27"/>
  <c r="W265" i="27"/>
  <c r="X265" i="27"/>
  <c r="Y265" i="27"/>
  <c r="Z265" i="27"/>
  <c r="AA265" i="27"/>
  <c r="AB265" i="27"/>
  <c r="C266" i="27"/>
  <c r="E266" i="27"/>
  <c r="F266" i="27"/>
  <c r="G266" i="27"/>
  <c r="H266" i="27"/>
  <c r="I266" i="27"/>
  <c r="J266" i="27"/>
  <c r="K266" i="27"/>
  <c r="L266" i="27"/>
  <c r="M266" i="27"/>
  <c r="N266" i="27"/>
  <c r="O266" i="27"/>
  <c r="P266" i="27"/>
  <c r="Q266" i="27"/>
  <c r="R266" i="27"/>
  <c r="S266" i="27"/>
  <c r="T266" i="27"/>
  <c r="U266" i="27"/>
  <c r="V266" i="27"/>
  <c r="W266" i="27"/>
  <c r="X266" i="27"/>
  <c r="Y266" i="27"/>
  <c r="Z266" i="27"/>
  <c r="AA266" i="27"/>
  <c r="AB266" i="27"/>
  <c r="C267" i="27"/>
  <c r="E267" i="27"/>
  <c r="F267" i="27"/>
  <c r="G267" i="27"/>
  <c r="H267" i="27"/>
  <c r="I267" i="27"/>
  <c r="J267" i="27"/>
  <c r="K267" i="27"/>
  <c r="L267" i="27"/>
  <c r="M267" i="27"/>
  <c r="N267" i="27"/>
  <c r="O267" i="27"/>
  <c r="P267" i="27"/>
  <c r="Q267" i="27"/>
  <c r="R267" i="27"/>
  <c r="S267" i="27"/>
  <c r="T267" i="27"/>
  <c r="U267" i="27"/>
  <c r="V267" i="27"/>
  <c r="W267" i="27"/>
  <c r="X267" i="27"/>
  <c r="Y267" i="27"/>
  <c r="Z267" i="27"/>
  <c r="AA267" i="27"/>
  <c r="AB267" i="27"/>
  <c r="C268" i="27"/>
  <c r="E268" i="27"/>
  <c r="F268" i="27"/>
  <c r="G268" i="27"/>
  <c r="H268" i="27"/>
  <c r="I268" i="27"/>
  <c r="J268" i="27"/>
  <c r="K268" i="27"/>
  <c r="L268" i="27"/>
  <c r="M268" i="27"/>
  <c r="N268" i="27"/>
  <c r="O268" i="27"/>
  <c r="P268" i="27"/>
  <c r="Q268" i="27"/>
  <c r="R268" i="27"/>
  <c r="S268" i="27"/>
  <c r="T268" i="27"/>
  <c r="U268" i="27"/>
  <c r="V268" i="27"/>
  <c r="W268" i="27"/>
  <c r="X268" i="27"/>
  <c r="Y268" i="27"/>
  <c r="Z268" i="27"/>
  <c r="AA268" i="27"/>
  <c r="AB268" i="27"/>
  <c r="C269" i="27"/>
  <c r="E269" i="27"/>
  <c r="F269" i="27"/>
  <c r="G269" i="27"/>
  <c r="H269" i="27"/>
  <c r="I269" i="27"/>
  <c r="J269" i="27"/>
  <c r="K269" i="27"/>
  <c r="L269" i="27"/>
  <c r="M269" i="27"/>
  <c r="N269" i="27"/>
  <c r="O269" i="27"/>
  <c r="P269" i="27"/>
  <c r="Q269" i="27"/>
  <c r="R269" i="27"/>
  <c r="S269" i="27"/>
  <c r="T269" i="27"/>
  <c r="U269" i="27"/>
  <c r="V269" i="27"/>
  <c r="W269" i="27"/>
  <c r="X269" i="27"/>
  <c r="Y269" i="27"/>
  <c r="Z269" i="27"/>
  <c r="AA269" i="27"/>
  <c r="AB269" i="27"/>
  <c r="C270" i="27"/>
  <c r="E270" i="27"/>
  <c r="F270" i="27"/>
  <c r="G270" i="27"/>
  <c r="H270" i="27"/>
  <c r="I270" i="27"/>
  <c r="J270" i="27"/>
  <c r="K270" i="27"/>
  <c r="L270" i="27"/>
  <c r="M270" i="27"/>
  <c r="N270" i="27"/>
  <c r="O270" i="27"/>
  <c r="P270" i="27"/>
  <c r="Q270" i="27"/>
  <c r="R270" i="27"/>
  <c r="S270" i="27"/>
  <c r="T270" i="27"/>
  <c r="U270" i="27"/>
  <c r="V270" i="27"/>
  <c r="W270" i="27"/>
  <c r="X270" i="27"/>
  <c r="Y270" i="27"/>
  <c r="Z270" i="27"/>
  <c r="AA270" i="27"/>
  <c r="AB270" i="27"/>
  <c r="C271" i="27"/>
  <c r="E271" i="27"/>
  <c r="F271" i="27"/>
  <c r="G271" i="27"/>
  <c r="H271" i="27"/>
  <c r="I271" i="27"/>
  <c r="J271" i="27"/>
  <c r="K271" i="27"/>
  <c r="L271" i="27"/>
  <c r="M271" i="27"/>
  <c r="N271" i="27"/>
  <c r="O271" i="27"/>
  <c r="P271" i="27"/>
  <c r="Q271" i="27"/>
  <c r="R271" i="27"/>
  <c r="S271" i="27"/>
  <c r="T271" i="27"/>
  <c r="U271" i="27"/>
  <c r="V271" i="27"/>
  <c r="W271" i="27"/>
  <c r="X271" i="27"/>
  <c r="Y271" i="27"/>
  <c r="Z271" i="27"/>
  <c r="AA271" i="27"/>
  <c r="AB271" i="27"/>
  <c r="C272" i="27"/>
  <c r="E272" i="27"/>
  <c r="F272" i="27"/>
  <c r="G272" i="27"/>
  <c r="H272" i="27"/>
  <c r="I272" i="27"/>
  <c r="J272" i="27"/>
  <c r="K272" i="27"/>
  <c r="L272" i="27"/>
  <c r="M272" i="27"/>
  <c r="N272" i="27"/>
  <c r="O272" i="27"/>
  <c r="P272" i="27"/>
  <c r="Q272" i="27"/>
  <c r="R272" i="27"/>
  <c r="S272" i="27"/>
  <c r="T272" i="27"/>
  <c r="U272" i="27"/>
  <c r="V272" i="27"/>
  <c r="W272" i="27"/>
  <c r="X272" i="27"/>
  <c r="Y272" i="27"/>
  <c r="Z272" i="27"/>
  <c r="AA272" i="27"/>
  <c r="AB272" i="27"/>
  <c r="C273" i="27"/>
  <c r="E273" i="27"/>
  <c r="F273" i="27"/>
  <c r="G273" i="27"/>
  <c r="H273" i="27"/>
  <c r="I273" i="27"/>
  <c r="J273" i="27"/>
  <c r="K273" i="27"/>
  <c r="L273" i="27"/>
  <c r="M273" i="27"/>
  <c r="N273" i="27"/>
  <c r="O273" i="27"/>
  <c r="P273" i="27"/>
  <c r="Q273" i="27"/>
  <c r="R273" i="27"/>
  <c r="S273" i="27"/>
  <c r="T273" i="27"/>
  <c r="U273" i="27"/>
  <c r="V273" i="27"/>
  <c r="W273" i="27"/>
  <c r="X273" i="27"/>
  <c r="Y273" i="27"/>
  <c r="Z273" i="27"/>
  <c r="AA273" i="27"/>
  <c r="AB273" i="27"/>
  <c r="C274" i="27"/>
  <c r="E274" i="27"/>
  <c r="F274" i="27"/>
  <c r="G274" i="27"/>
  <c r="H274" i="27"/>
  <c r="I274" i="27"/>
  <c r="J274" i="27"/>
  <c r="K274" i="27"/>
  <c r="L274" i="27"/>
  <c r="M274" i="27"/>
  <c r="N274" i="27"/>
  <c r="O274" i="27"/>
  <c r="P274" i="27"/>
  <c r="Q274" i="27"/>
  <c r="R274" i="27"/>
  <c r="S274" i="27"/>
  <c r="T274" i="27"/>
  <c r="U274" i="27"/>
  <c r="V274" i="27"/>
  <c r="W274" i="27"/>
  <c r="X274" i="27"/>
  <c r="Y274" i="27"/>
  <c r="Z274" i="27"/>
  <c r="AA274" i="27"/>
  <c r="AB274" i="27"/>
  <c r="C275" i="27"/>
  <c r="E275" i="27"/>
  <c r="F275" i="27"/>
  <c r="G275" i="27"/>
  <c r="H275" i="27"/>
  <c r="I275" i="27"/>
  <c r="J275" i="27"/>
  <c r="K275" i="27"/>
  <c r="L275" i="27"/>
  <c r="M275" i="27"/>
  <c r="N275" i="27"/>
  <c r="O275" i="27"/>
  <c r="P275" i="27"/>
  <c r="Q275" i="27"/>
  <c r="R275" i="27"/>
  <c r="S275" i="27"/>
  <c r="T275" i="27"/>
  <c r="U275" i="27"/>
  <c r="V275" i="27"/>
  <c r="W275" i="27"/>
  <c r="X275" i="27"/>
  <c r="Y275" i="27"/>
  <c r="Z275" i="27"/>
  <c r="AA275" i="27"/>
  <c r="AB275" i="27"/>
  <c r="C276" i="27"/>
  <c r="E276" i="27"/>
  <c r="F276" i="27"/>
  <c r="G276" i="27"/>
  <c r="H276" i="27"/>
  <c r="I276" i="27"/>
  <c r="J276" i="27"/>
  <c r="K276" i="27"/>
  <c r="L276" i="27"/>
  <c r="M276" i="27"/>
  <c r="N276" i="27"/>
  <c r="O276" i="27"/>
  <c r="P276" i="27"/>
  <c r="Q276" i="27"/>
  <c r="R276" i="27"/>
  <c r="S276" i="27"/>
  <c r="T276" i="27"/>
  <c r="U276" i="27"/>
  <c r="V276" i="27"/>
  <c r="W276" i="27"/>
  <c r="X276" i="27"/>
  <c r="Y276" i="27"/>
  <c r="Z276" i="27"/>
  <c r="AA276" i="27"/>
  <c r="AB276" i="27"/>
  <c r="C277" i="27"/>
  <c r="E277" i="27"/>
  <c r="F277" i="27"/>
  <c r="G277" i="27"/>
  <c r="H277" i="27"/>
  <c r="I277" i="27"/>
  <c r="J277" i="27"/>
  <c r="K277" i="27"/>
  <c r="L277" i="27"/>
  <c r="M277" i="27"/>
  <c r="N277" i="27"/>
  <c r="O277" i="27"/>
  <c r="P277" i="27"/>
  <c r="Q277" i="27"/>
  <c r="R277" i="27"/>
  <c r="S277" i="27"/>
  <c r="T277" i="27"/>
  <c r="U277" i="27"/>
  <c r="V277" i="27"/>
  <c r="W277" i="27"/>
  <c r="X277" i="27"/>
  <c r="Y277" i="27"/>
  <c r="Z277" i="27"/>
  <c r="AA277" i="27"/>
  <c r="AB277" i="27"/>
  <c r="C278" i="27"/>
  <c r="E278" i="27"/>
  <c r="F278" i="27"/>
  <c r="G278" i="27"/>
  <c r="H278" i="27"/>
  <c r="I278" i="27"/>
  <c r="J278" i="27"/>
  <c r="K278" i="27"/>
  <c r="L278" i="27"/>
  <c r="M278" i="27"/>
  <c r="N278" i="27"/>
  <c r="O278" i="27"/>
  <c r="P278" i="27"/>
  <c r="Q278" i="27"/>
  <c r="R278" i="27"/>
  <c r="S278" i="27"/>
  <c r="T278" i="27"/>
  <c r="U278" i="27"/>
  <c r="V278" i="27"/>
  <c r="W278" i="27"/>
  <c r="X278" i="27"/>
  <c r="Y278" i="27"/>
  <c r="Z278" i="27"/>
  <c r="AA278" i="27"/>
  <c r="AB278" i="27"/>
  <c r="C279" i="27"/>
  <c r="E279" i="27"/>
  <c r="F279" i="27"/>
  <c r="G279" i="27"/>
  <c r="H279" i="27"/>
  <c r="I279" i="27"/>
  <c r="J279" i="27"/>
  <c r="K279" i="27"/>
  <c r="L279" i="27"/>
  <c r="M279" i="27"/>
  <c r="N279" i="27"/>
  <c r="O279" i="27"/>
  <c r="P279" i="27"/>
  <c r="Q279" i="27"/>
  <c r="R279" i="27"/>
  <c r="S279" i="27"/>
  <c r="T279" i="27"/>
  <c r="U279" i="27"/>
  <c r="V279" i="27"/>
  <c r="W279" i="27"/>
  <c r="X279" i="27"/>
  <c r="Y279" i="27"/>
  <c r="Z279" i="27"/>
  <c r="AA279" i="27"/>
  <c r="AB279" i="27"/>
  <c r="C280" i="27"/>
  <c r="E280" i="27"/>
  <c r="F280" i="27"/>
  <c r="G280" i="27"/>
  <c r="H280" i="27"/>
  <c r="I280" i="27"/>
  <c r="J280" i="27"/>
  <c r="K280" i="27"/>
  <c r="L280" i="27"/>
  <c r="M280" i="27"/>
  <c r="N280" i="27"/>
  <c r="O280" i="27"/>
  <c r="P280" i="27"/>
  <c r="Q280" i="27"/>
  <c r="R280" i="27"/>
  <c r="S280" i="27"/>
  <c r="T280" i="27"/>
  <c r="U280" i="27"/>
  <c r="V280" i="27"/>
  <c r="W280" i="27"/>
  <c r="X280" i="27"/>
  <c r="Y280" i="27"/>
  <c r="Z280" i="27"/>
  <c r="AA280" i="27"/>
  <c r="AB280" i="27"/>
  <c r="C281" i="27"/>
  <c r="E281" i="27"/>
  <c r="F281" i="27"/>
  <c r="G281" i="27"/>
  <c r="H281" i="27"/>
  <c r="I281" i="27"/>
  <c r="J281" i="27"/>
  <c r="K281" i="27"/>
  <c r="L281" i="27"/>
  <c r="M281" i="27"/>
  <c r="N281" i="27"/>
  <c r="O281" i="27"/>
  <c r="P281" i="27"/>
  <c r="Q281" i="27"/>
  <c r="R281" i="27"/>
  <c r="S281" i="27"/>
  <c r="T281" i="27"/>
  <c r="U281" i="27"/>
  <c r="V281" i="27"/>
  <c r="W281" i="27"/>
  <c r="X281" i="27"/>
  <c r="Y281" i="27"/>
  <c r="Z281" i="27"/>
  <c r="AA281" i="27"/>
  <c r="AB281" i="27"/>
  <c r="C282" i="27"/>
  <c r="F282" i="27"/>
  <c r="H282" i="27"/>
  <c r="K282" i="27"/>
  <c r="O282" i="27"/>
  <c r="S282" i="27"/>
  <c r="AB282" i="27"/>
  <c r="C283" i="27"/>
  <c r="E283" i="27"/>
  <c r="G283" i="27"/>
  <c r="I283" i="27"/>
  <c r="P283" i="27"/>
  <c r="C284" i="27"/>
  <c r="E284" i="27"/>
  <c r="G284" i="27"/>
  <c r="I284" i="27"/>
  <c r="W284" i="27"/>
  <c r="Y284" i="27"/>
  <c r="AA284" i="27"/>
  <c r="C285" i="27"/>
  <c r="E285" i="27"/>
  <c r="F285" i="27"/>
  <c r="G285" i="27"/>
  <c r="H285" i="27"/>
  <c r="I285" i="27"/>
  <c r="J285" i="27"/>
  <c r="K285" i="27"/>
  <c r="L285" i="27"/>
  <c r="M285" i="27"/>
  <c r="N285" i="27"/>
  <c r="O285" i="27"/>
  <c r="P285" i="27"/>
  <c r="Q285" i="27"/>
  <c r="R285" i="27"/>
  <c r="S285" i="27"/>
  <c r="T285" i="27"/>
  <c r="U285" i="27"/>
  <c r="V285" i="27"/>
  <c r="W285" i="27"/>
  <c r="X285" i="27"/>
  <c r="Y285" i="27"/>
  <c r="Z285" i="27"/>
  <c r="AA285" i="27"/>
  <c r="AB285" i="27"/>
  <c r="C286" i="27"/>
  <c r="E286" i="27"/>
  <c r="F286" i="27"/>
  <c r="G286" i="27"/>
  <c r="H286" i="27"/>
  <c r="I286" i="27"/>
  <c r="J286" i="27"/>
  <c r="K286" i="27"/>
  <c r="L286" i="27"/>
  <c r="M286" i="27"/>
  <c r="N286" i="27"/>
  <c r="O286" i="27"/>
  <c r="P286" i="27"/>
  <c r="Q286" i="27"/>
  <c r="R286" i="27"/>
  <c r="S286" i="27"/>
  <c r="T286" i="27"/>
  <c r="U286" i="27"/>
  <c r="V286" i="27"/>
  <c r="W286" i="27"/>
  <c r="X286" i="27"/>
  <c r="Y286" i="27"/>
  <c r="Z286" i="27"/>
  <c r="AA286" i="27"/>
  <c r="AB286" i="27"/>
  <c r="C287" i="27"/>
  <c r="E287" i="27"/>
  <c r="F287" i="27"/>
  <c r="G287" i="27"/>
  <c r="H287" i="27"/>
  <c r="I287" i="27"/>
  <c r="J287" i="27"/>
  <c r="K287" i="27"/>
  <c r="L287" i="27"/>
  <c r="M287" i="27"/>
  <c r="N287" i="27"/>
  <c r="O287" i="27"/>
  <c r="P287" i="27"/>
  <c r="Q287" i="27"/>
  <c r="R287" i="27"/>
  <c r="S287" i="27"/>
  <c r="T287" i="27"/>
  <c r="U287" i="27"/>
  <c r="V287" i="27"/>
  <c r="W287" i="27"/>
  <c r="X287" i="27"/>
  <c r="Y287" i="27"/>
  <c r="Z287" i="27"/>
  <c r="AA287" i="27"/>
  <c r="AB287" i="27"/>
  <c r="C288" i="27"/>
  <c r="E288" i="27"/>
  <c r="F288" i="27"/>
  <c r="G288" i="27"/>
  <c r="H288" i="27"/>
  <c r="I288" i="27"/>
  <c r="J288" i="27"/>
  <c r="K288" i="27"/>
  <c r="L288" i="27"/>
  <c r="M288" i="27"/>
  <c r="N288" i="27"/>
  <c r="O288" i="27"/>
  <c r="P288" i="27"/>
  <c r="Q288" i="27"/>
  <c r="R288" i="27"/>
  <c r="S288" i="27"/>
  <c r="T288" i="27"/>
  <c r="U288" i="27"/>
  <c r="V288" i="27"/>
  <c r="W288" i="27"/>
  <c r="X288" i="27"/>
  <c r="Y288" i="27"/>
  <c r="Z288" i="27"/>
  <c r="AA288" i="27"/>
  <c r="AB288" i="27"/>
  <c r="C289" i="27"/>
  <c r="E289" i="27"/>
  <c r="F289" i="27"/>
  <c r="G289" i="27"/>
  <c r="H289" i="27"/>
  <c r="I289" i="27"/>
  <c r="J289" i="27"/>
  <c r="K289" i="27"/>
  <c r="L289" i="27"/>
  <c r="M289" i="27"/>
  <c r="N289" i="27"/>
  <c r="O289" i="27"/>
  <c r="P289" i="27"/>
  <c r="Q289" i="27"/>
  <c r="R289" i="27"/>
  <c r="S289" i="27"/>
  <c r="T289" i="27"/>
  <c r="U289" i="27"/>
  <c r="V289" i="27"/>
  <c r="W289" i="27"/>
  <c r="X289" i="27"/>
  <c r="Y289" i="27"/>
  <c r="Z289" i="27"/>
  <c r="AA289" i="27"/>
  <c r="AB289" i="27"/>
  <c r="C290" i="27"/>
  <c r="E290" i="27"/>
  <c r="F290" i="27"/>
  <c r="G290" i="27"/>
  <c r="H290" i="27"/>
  <c r="I290" i="27"/>
  <c r="J290" i="27"/>
  <c r="K290" i="27"/>
  <c r="L290" i="27"/>
  <c r="M290" i="27"/>
  <c r="N290" i="27"/>
  <c r="O290" i="27"/>
  <c r="P290" i="27"/>
  <c r="Q290" i="27"/>
  <c r="R290" i="27"/>
  <c r="S290" i="27"/>
  <c r="T290" i="27"/>
  <c r="U290" i="27"/>
  <c r="V290" i="27"/>
  <c r="W290" i="27"/>
  <c r="X290" i="27"/>
  <c r="Y290" i="27"/>
  <c r="Z290" i="27"/>
  <c r="AA290" i="27"/>
  <c r="AB290" i="27"/>
  <c r="C291" i="27"/>
  <c r="E291" i="27"/>
  <c r="F291" i="27"/>
  <c r="G291" i="27"/>
  <c r="H291" i="27"/>
  <c r="I291" i="27"/>
  <c r="J291" i="27"/>
  <c r="K291" i="27"/>
  <c r="L291" i="27"/>
  <c r="M291" i="27"/>
  <c r="N291" i="27"/>
  <c r="O291" i="27"/>
  <c r="P291" i="27"/>
  <c r="Q291" i="27"/>
  <c r="R291" i="27"/>
  <c r="S291" i="27"/>
  <c r="T291" i="27"/>
  <c r="U291" i="27"/>
  <c r="V291" i="27"/>
  <c r="W291" i="27"/>
  <c r="X291" i="27"/>
  <c r="Y291" i="27"/>
  <c r="Z291" i="27"/>
  <c r="AA291" i="27"/>
  <c r="AB291" i="27"/>
  <c r="C292" i="27"/>
  <c r="E292" i="27"/>
  <c r="F292" i="27"/>
  <c r="G292" i="27"/>
  <c r="H292" i="27"/>
  <c r="I292" i="27"/>
  <c r="J292" i="27"/>
  <c r="K292" i="27"/>
  <c r="L292" i="27"/>
  <c r="M292" i="27"/>
  <c r="N292" i="27"/>
  <c r="O292" i="27"/>
  <c r="P292" i="27"/>
  <c r="Q292" i="27"/>
  <c r="R292" i="27"/>
  <c r="S292" i="27"/>
  <c r="T292" i="27"/>
  <c r="U292" i="27"/>
  <c r="V292" i="27"/>
  <c r="W292" i="27"/>
  <c r="X292" i="27"/>
  <c r="Y292" i="27"/>
  <c r="Z292" i="27"/>
  <c r="AA292" i="27"/>
  <c r="AB292" i="27"/>
  <c r="C293" i="27"/>
  <c r="E293" i="27"/>
  <c r="F293" i="27"/>
  <c r="G293" i="27"/>
  <c r="H293" i="27"/>
  <c r="I293" i="27"/>
  <c r="J293" i="27"/>
  <c r="K293" i="27"/>
  <c r="L293" i="27"/>
  <c r="M293" i="27"/>
  <c r="N293" i="27"/>
  <c r="O293" i="27"/>
  <c r="P293" i="27"/>
  <c r="Q293" i="27"/>
  <c r="R293" i="27"/>
  <c r="S293" i="27"/>
  <c r="T293" i="27"/>
  <c r="U293" i="27"/>
  <c r="V293" i="27"/>
  <c r="W293" i="27"/>
  <c r="X293" i="27"/>
  <c r="Y293" i="27"/>
  <c r="Z293" i="27"/>
  <c r="AA293" i="27"/>
  <c r="AB293" i="27"/>
  <c r="C294" i="27"/>
  <c r="E294" i="27"/>
  <c r="F294" i="27"/>
  <c r="G294" i="27"/>
  <c r="H294" i="27"/>
  <c r="I294" i="27"/>
  <c r="J294" i="27"/>
  <c r="K294" i="27"/>
  <c r="L294" i="27"/>
  <c r="M294" i="27"/>
  <c r="N294" i="27"/>
  <c r="O294" i="27"/>
  <c r="P294" i="27"/>
  <c r="Q294" i="27"/>
  <c r="R294" i="27"/>
  <c r="S294" i="27"/>
  <c r="T294" i="27"/>
  <c r="U294" i="27"/>
  <c r="V294" i="27"/>
  <c r="W294" i="27"/>
  <c r="X294" i="27"/>
  <c r="Y294" i="27"/>
  <c r="Z294" i="27"/>
  <c r="AA294" i="27"/>
  <c r="AB294" i="27"/>
  <c r="C295" i="27"/>
  <c r="E295" i="27"/>
  <c r="F295" i="27"/>
  <c r="G295" i="27"/>
  <c r="H295" i="27"/>
  <c r="I295" i="27"/>
  <c r="J295" i="27"/>
  <c r="K295" i="27"/>
  <c r="L295" i="27"/>
  <c r="M295" i="27"/>
  <c r="N295" i="27"/>
  <c r="O295" i="27"/>
  <c r="P295" i="27"/>
  <c r="Q295" i="27"/>
  <c r="R295" i="27"/>
  <c r="S295" i="27"/>
  <c r="T295" i="27"/>
  <c r="U295" i="27"/>
  <c r="V295" i="27"/>
  <c r="W295" i="27"/>
  <c r="X295" i="27"/>
  <c r="Y295" i="27"/>
  <c r="Z295" i="27"/>
  <c r="AA295" i="27"/>
  <c r="AB295" i="27"/>
  <c r="C296" i="27"/>
  <c r="E296" i="27"/>
  <c r="F296" i="27"/>
  <c r="G296" i="27"/>
  <c r="H296" i="27"/>
  <c r="I296" i="27"/>
  <c r="J296" i="27"/>
  <c r="K296" i="27"/>
  <c r="L296" i="27"/>
  <c r="M296" i="27"/>
  <c r="N296" i="27"/>
  <c r="O296" i="27"/>
  <c r="P296" i="27"/>
  <c r="Q296" i="27"/>
  <c r="R296" i="27"/>
  <c r="S296" i="27"/>
  <c r="T296" i="27"/>
  <c r="U296" i="27"/>
  <c r="V296" i="27"/>
  <c r="W296" i="27"/>
  <c r="X296" i="27"/>
  <c r="Y296" i="27"/>
  <c r="Z296" i="27"/>
  <c r="AA296" i="27"/>
  <c r="AB296" i="27"/>
  <c r="C297" i="27"/>
  <c r="E297" i="27"/>
  <c r="F297" i="27"/>
  <c r="G297" i="27"/>
  <c r="H297" i="27"/>
  <c r="I297" i="27"/>
  <c r="J297" i="27"/>
  <c r="K297" i="27"/>
  <c r="L297" i="27"/>
  <c r="M297" i="27"/>
  <c r="N297" i="27"/>
  <c r="O297" i="27"/>
  <c r="P297" i="27"/>
  <c r="Q297" i="27"/>
  <c r="R297" i="27"/>
  <c r="S297" i="27"/>
  <c r="T297" i="27"/>
  <c r="U297" i="27"/>
  <c r="V297" i="27"/>
  <c r="W297" i="27"/>
  <c r="X297" i="27"/>
  <c r="Y297" i="27"/>
  <c r="Z297" i="27"/>
  <c r="AA297" i="27"/>
  <c r="AB297" i="27"/>
  <c r="C298" i="27"/>
  <c r="E298" i="27"/>
  <c r="F298" i="27"/>
  <c r="G298" i="27"/>
  <c r="H298" i="27"/>
  <c r="I298" i="27"/>
  <c r="J298" i="27"/>
  <c r="K298" i="27"/>
  <c r="L298" i="27"/>
  <c r="M298" i="27"/>
  <c r="N298" i="27"/>
  <c r="O298" i="27"/>
  <c r="P298" i="27"/>
  <c r="Q298" i="27"/>
  <c r="R298" i="27"/>
  <c r="S298" i="27"/>
  <c r="T298" i="27"/>
  <c r="U298" i="27"/>
  <c r="V298" i="27"/>
  <c r="W298" i="27"/>
  <c r="X298" i="27"/>
  <c r="Y298" i="27"/>
  <c r="Z298" i="27"/>
  <c r="AA298" i="27"/>
  <c r="AB298" i="27"/>
  <c r="C299" i="27"/>
  <c r="E299" i="27"/>
  <c r="F299" i="27"/>
  <c r="G299" i="27"/>
  <c r="H299" i="27"/>
  <c r="I299" i="27"/>
  <c r="J299" i="27"/>
  <c r="K299" i="27"/>
  <c r="L299" i="27"/>
  <c r="M299" i="27"/>
  <c r="N299" i="27"/>
  <c r="O299" i="27"/>
  <c r="P299" i="27"/>
  <c r="Q299" i="27"/>
  <c r="R299" i="27"/>
  <c r="S299" i="27"/>
  <c r="T299" i="27"/>
  <c r="U299" i="27"/>
  <c r="V299" i="27"/>
  <c r="W299" i="27"/>
  <c r="X299" i="27"/>
  <c r="Y299" i="27"/>
  <c r="Z299" i="27"/>
  <c r="AA299" i="27"/>
  <c r="AB299" i="27"/>
  <c r="C300" i="27"/>
  <c r="E300" i="27"/>
  <c r="F300" i="27"/>
  <c r="G300" i="27"/>
  <c r="H300" i="27"/>
  <c r="I300" i="27"/>
  <c r="J300" i="27"/>
  <c r="K300" i="27"/>
  <c r="L300" i="27"/>
  <c r="M300" i="27"/>
  <c r="N300" i="27"/>
  <c r="O300" i="27"/>
  <c r="P300" i="27"/>
  <c r="Q300" i="27"/>
  <c r="R300" i="27"/>
  <c r="S300" i="27"/>
  <c r="T300" i="27"/>
  <c r="U300" i="27"/>
  <c r="V300" i="27"/>
  <c r="W300" i="27"/>
  <c r="X300" i="27"/>
  <c r="Y300" i="27"/>
  <c r="Z300" i="27"/>
  <c r="AA300" i="27"/>
  <c r="AB300" i="27"/>
  <c r="C301" i="27"/>
  <c r="E301" i="27"/>
  <c r="F301" i="27"/>
  <c r="G301" i="27"/>
  <c r="H301" i="27"/>
  <c r="I301" i="27"/>
  <c r="J301" i="27"/>
  <c r="K301" i="27"/>
  <c r="L301" i="27"/>
  <c r="M301" i="27"/>
  <c r="N301" i="27"/>
  <c r="O301" i="27"/>
  <c r="P301" i="27"/>
  <c r="Q301" i="27"/>
  <c r="R301" i="27"/>
  <c r="S301" i="27"/>
  <c r="T301" i="27"/>
  <c r="U301" i="27"/>
  <c r="V301" i="27"/>
  <c r="W301" i="27"/>
  <c r="X301" i="27"/>
  <c r="Y301" i="27"/>
  <c r="Z301" i="27"/>
  <c r="AA301" i="27"/>
  <c r="AB301" i="27"/>
  <c r="C302" i="27"/>
  <c r="E302" i="27"/>
  <c r="F302" i="27"/>
  <c r="G302" i="27"/>
  <c r="H302" i="27"/>
  <c r="I302" i="27"/>
  <c r="J302" i="27"/>
  <c r="K302" i="27"/>
  <c r="L302" i="27"/>
  <c r="M302" i="27"/>
  <c r="N302" i="27"/>
  <c r="O302" i="27"/>
  <c r="P302" i="27"/>
  <c r="Q302" i="27"/>
  <c r="R302" i="27"/>
  <c r="S302" i="27"/>
  <c r="T302" i="27"/>
  <c r="U302" i="27"/>
  <c r="V302" i="27"/>
  <c r="W302" i="27"/>
  <c r="X302" i="27"/>
  <c r="Y302" i="27"/>
  <c r="Z302" i="27"/>
  <c r="AA302" i="27"/>
  <c r="AB302" i="27"/>
  <c r="C303" i="27"/>
  <c r="E303" i="27"/>
  <c r="F303" i="27"/>
  <c r="G303" i="27"/>
  <c r="H303" i="27"/>
  <c r="I303" i="27"/>
  <c r="J303" i="27"/>
  <c r="K303" i="27"/>
  <c r="L303" i="27"/>
  <c r="M303" i="27"/>
  <c r="N303" i="27"/>
  <c r="O303" i="27"/>
  <c r="P303" i="27"/>
  <c r="Q303" i="27"/>
  <c r="R303" i="27"/>
  <c r="S303" i="27"/>
  <c r="T303" i="27"/>
  <c r="U303" i="27"/>
  <c r="V303" i="27"/>
  <c r="W303" i="27"/>
  <c r="X303" i="27"/>
  <c r="Y303" i="27"/>
  <c r="Z303" i="27"/>
  <c r="AA303" i="27"/>
  <c r="AB303" i="27"/>
  <c r="C255" i="27"/>
  <c r="E255" i="27"/>
  <c r="F255" i="27"/>
  <c r="G255" i="27"/>
  <c r="H255" i="27"/>
  <c r="I255" i="27"/>
  <c r="J255" i="27"/>
  <c r="K255" i="27"/>
  <c r="L255" i="27"/>
  <c r="M255" i="27"/>
  <c r="N255" i="27"/>
  <c r="O255" i="27"/>
  <c r="P255" i="27"/>
  <c r="Q255" i="27"/>
  <c r="R255" i="27"/>
  <c r="S255" i="27"/>
  <c r="T255" i="27"/>
  <c r="U255" i="27"/>
  <c r="V255" i="27"/>
  <c r="W255" i="27"/>
  <c r="X255" i="27"/>
  <c r="Y255" i="27"/>
  <c r="Z255" i="27"/>
  <c r="AA255" i="27"/>
  <c r="AB255" i="27"/>
  <c r="A254" i="27"/>
  <c r="C206" i="27"/>
  <c r="E206" i="27"/>
  <c r="F206" i="27"/>
  <c r="G206" i="27"/>
  <c r="H206" i="27"/>
  <c r="I206" i="27"/>
  <c r="J206" i="27"/>
  <c r="K206" i="27"/>
  <c r="L206" i="27"/>
  <c r="M206" i="27"/>
  <c r="N206" i="27"/>
  <c r="O206" i="27"/>
  <c r="P206" i="27"/>
  <c r="Q206" i="27"/>
  <c r="R206" i="27"/>
  <c r="S206" i="27"/>
  <c r="T206" i="27"/>
  <c r="U206" i="27"/>
  <c r="V206" i="27"/>
  <c r="W206" i="27"/>
  <c r="X206" i="27"/>
  <c r="Y206" i="27"/>
  <c r="Z206" i="27"/>
  <c r="AA206" i="27"/>
  <c r="AB206" i="27"/>
  <c r="C207" i="27"/>
  <c r="D207" i="27" s="1"/>
  <c r="E207" i="27"/>
  <c r="F207" i="27"/>
  <c r="G207" i="27"/>
  <c r="H207" i="27"/>
  <c r="I207" i="27"/>
  <c r="J207" i="27"/>
  <c r="K207" i="27"/>
  <c r="L207" i="27"/>
  <c r="M207" i="27"/>
  <c r="N207" i="27"/>
  <c r="O207" i="27"/>
  <c r="P207" i="27"/>
  <c r="Q207" i="27"/>
  <c r="R207" i="27"/>
  <c r="S207" i="27"/>
  <c r="T207" i="27"/>
  <c r="U207" i="27"/>
  <c r="V207" i="27"/>
  <c r="W207" i="27"/>
  <c r="X207" i="27"/>
  <c r="Y207" i="27"/>
  <c r="Z207" i="27"/>
  <c r="AA207" i="27"/>
  <c r="AB207" i="27"/>
  <c r="C208" i="27"/>
  <c r="E208" i="27"/>
  <c r="F208" i="27"/>
  <c r="G208" i="27"/>
  <c r="H208" i="27"/>
  <c r="I208" i="27"/>
  <c r="J208" i="27"/>
  <c r="K208" i="27"/>
  <c r="L208" i="27"/>
  <c r="M208" i="27"/>
  <c r="N208" i="27"/>
  <c r="O208" i="27"/>
  <c r="P208" i="27"/>
  <c r="Q208" i="27"/>
  <c r="R208" i="27"/>
  <c r="S208" i="27"/>
  <c r="T208" i="27"/>
  <c r="U208" i="27"/>
  <c r="V208" i="27"/>
  <c r="W208" i="27"/>
  <c r="X208" i="27"/>
  <c r="Y208" i="27"/>
  <c r="Z208" i="27"/>
  <c r="AA208" i="27"/>
  <c r="AB208" i="27"/>
  <c r="C209" i="27"/>
  <c r="E209" i="27"/>
  <c r="F209" i="27"/>
  <c r="G209" i="27"/>
  <c r="H209" i="27"/>
  <c r="I209" i="27"/>
  <c r="J209" i="27"/>
  <c r="K209" i="27"/>
  <c r="L209" i="27"/>
  <c r="M209" i="27"/>
  <c r="N209" i="27"/>
  <c r="O209" i="27"/>
  <c r="P209" i="27"/>
  <c r="Q209" i="27"/>
  <c r="R209" i="27"/>
  <c r="S209" i="27"/>
  <c r="T209" i="27"/>
  <c r="U209" i="27"/>
  <c r="V209" i="27"/>
  <c r="W209" i="27"/>
  <c r="X209" i="27"/>
  <c r="Y209" i="27"/>
  <c r="Z209" i="27"/>
  <c r="AA209" i="27"/>
  <c r="AB209" i="27"/>
  <c r="C210" i="27"/>
  <c r="E210" i="27"/>
  <c r="F210" i="27"/>
  <c r="G210" i="27"/>
  <c r="H210" i="27"/>
  <c r="I210" i="27"/>
  <c r="J210" i="27"/>
  <c r="K210" i="27"/>
  <c r="L210" i="27"/>
  <c r="M210" i="27"/>
  <c r="N210" i="27"/>
  <c r="O210" i="27"/>
  <c r="P210" i="27"/>
  <c r="Q210" i="27"/>
  <c r="R210" i="27"/>
  <c r="S210" i="27"/>
  <c r="T210" i="27"/>
  <c r="U210" i="27"/>
  <c r="V210" i="27"/>
  <c r="W210" i="27"/>
  <c r="X210" i="27"/>
  <c r="Y210" i="27"/>
  <c r="Z210" i="27"/>
  <c r="AA210" i="27"/>
  <c r="AB210" i="27"/>
  <c r="C211" i="27"/>
  <c r="E211" i="27"/>
  <c r="F211" i="27"/>
  <c r="G211" i="27"/>
  <c r="H211" i="27"/>
  <c r="I211" i="27"/>
  <c r="J211" i="27"/>
  <c r="K211" i="27"/>
  <c r="L211" i="27"/>
  <c r="M211" i="27"/>
  <c r="N211" i="27"/>
  <c r="O211" i="27"/>
  <c r="P211" i="27"/>
  <c r="Q211" i="27"/>
  <c r="R211" i="27"/>
  <c r="S211" i="27"/>
  <c r="T211" i="27"/>
  <c r="U211" i="27"/>
  <c r="V211" i="27"/>
  <c r="W211" i="27"/>
  <c r="X211" i="27"/>
  <c r="Y211" i="27"/>
  <c r="Z211" i="27"/>
  <c r="AA211" i="27"/>
  <c r="AB211" i="27"/>
  <c r="C212" i="27"/>
  <c r="E212" i="27"/>
  <c r="F212" i="27"/>
  <c r="G212" i="27"/>
  <c r="H212" i="27"/>
  <c r="I212" i="27"/>
  <c r="J212" i="27"/>
  <c r="K212" i="27"/>
  <c r="L212" i="27"/>
  <c r="M212" i="27"/>
  <c r="N212" i="27"/>
  <c r="O212" i="27"/>
  <c r="P212" i="27"/>
  <c r="Q212" i="27"/>
  <c r="R212" i="27"/>
  <c r="S212" i="27"/>
  <c r="T212" i="27"/>
  <c r="U212" i="27"/>
  <c r="V212" i="27"/>
  <c r="W212" i="27"/>
  <c r="X212" i="27"/>
  <c r="Y212" i="27"/>
  <c r="Z212" i="27"/>
  <c r="AA212" i="27"/>
  <c r="AB212" i="27"/>
  <c r="C213" i="27"/>
  <c r="E213" i="27"/>
  <c r="F213" i="27"/>
  <c r="G213" i="27"/>
  <c r="H213" i="27"/>
  <c r="I213" i="27"/>
  <c r="J213" i="27"/>
  <c r="K213" i="27"/>
  <c r="L213" i="27"/>
  <c r="M213" i="27"/>
  <c r="N213" i="27"/>
  <c r="O213" i="27"/>
  <c r="P213" i="27"/>
  <c r="Q213" i="27"/>
  <c r="R213" i="27"/>
  <c r="S213" i="27"/>
  <c r="T213" i="27"/>
  <c r="U213" i="27"/>
  <c r="V213" i="27"/>
  <c r="W213" i="27"/>
  <c r="X213" i="27"/>
  <c r="Y213" i="27"/>
  <c r="Z213" i="27"/>
  <c r="AA213" i="27"/>
  <c r="AB213" i="27"/>
  <c r="C214" i="27"/>
  <c r="E214" i="27"/>
  <c r="F214" i="27"/>
  <c r="G214" i="27"/>
  <c r="H214" i="27"/>
  <c r="I214" i="27"/>
  <c r="J214" i="27"/>
  <c r="K214" i="27"/>
  <c r="L214" i="27"/>
  <c r="M214" i="27"/>
  <c r="N214" i="27"/>
  <c r="O214" i="27"/>
  <c r="P214" i="27"/>
  <c r="Q214" i="27"/>
  <c r="R214" i="27"/>
  <c r="S214" i="27"/>
  <c r="T214" i="27"/>
  <c r="U214" i="27"/>
  <c r="V214" i="27"/>
  <c r="W214" i="27"/>
  <c r="X214" i="27"/>
  <c r="Y214" i="27"/>
  <c r="Z214" i="27"/>
  <c r="AA214" i="27"/>
  <c r="AB214" i="27"/>
  <c r="C215" i="27"/>
  <c r="E215" i="27"/>
  <c r="F215" i="27"/>
  <c r="G215" i="27"/>
  <c r="H215" i="27"/>
  <c r="I215" i="27"/>
  <c r="J215" i="27"/>
  <c r="K215" i="27"/>
  <c r="L215" i="27"/>
  <c r="M215" i="27"/>
  <c r="N215" i="27"/>
  <c r="O215" i="27"/>
  <c r="P215" i="27"/>
  <c r="Q215" i="27"/>
  <c r="R215" i="27"/>
  <c r="S215" i="27"/>
  <c r="T215" i="27"/>
  <c r="U215" i="27"/>
  <c r="V215" i="27"/>
  <c r="W215" i="27"/>
  <c r="X215" i="27"/>
  <c r="Y215" i="27"/>
  <c r="Z215" i="27"/>
  <c r="AA215" i="27"/>
  <c r="AB215" i="27"/>
  <c r="C216" i="27"/>
  <c r="E216" i="27"/>
  <c r="F216" i="27"/>
  <c r="G216" i="27"/>
  <c r="H216" i="27"/>
  <c r="I216" i="27"/>
  <c r="J216" i="27"/>
  <c r="K216" i="27"/>
  <c r="L216" i="27"/>
  <c r="M216" i="27"/>
  <c r="N216" i="27"/>
  <c r="O216" i="27"/>
  <c r="P216" i="27"/>
  <c r="Q216" i="27"/>
  <c r="R216" i="27"/>
  <c r="S216" i="27"/>
  <c r="T216" i="27"/>
  <c r="U216" i="27"/>
  <c r="V216" i="27"/>
  <c r="W216" i="27"/>
  <c r="X216" i="27"/>
  <c r="Y216" i="27"/>
  <c r="Z216" i="27"/>
  <c r="AA216" i="27"/>
  <c r="AB216" i="27"/>
  <c r="C217" i="27"/>
  <c r="E217" i="27"/>
  <c r="F217" i="27"/>
  <c r="G217" i="27"/>
  <c r="H217" i="27"/>
  <c r="I217" i="27"/>
  <c r="J217" i="27"/>
  <c r="K217" i="27"/>
  <c r="L217" i="27"/>
  <c r="M217" i="27"/>
  <c r="N217" i="27"/>
  <c r="O217" i="27"/>
  <c r="P217" i="27"/>
  <c r="Q217" i="27"/>
  <c r="R217" i="27"/>
  <c r="S217" i="27"/>
  <c r="T217" i="27"/>
  <c r="U217" i="27"/>
  <c r="V217" i="27"/>
  <c r="W217" i="27"/>
  <c r="X217" i="27"/>
  <c r="Y217" i="27"/>
  <c r="Z217" i="27"/>
  <c r="AA217" i="27"/>
  <c r="AB217" i="27"/>
  <c r="C218" i="27"/>
  <c r="E218" i="27"/>
  <c r="F218" i="27"/>
  <c r="G218" i="27"/>
  <c r="H218" i="27"/>
  <c r="I218" i="27"/>
  <c r="J218" i="27"/>
  <c r="K218" i="27"/>
  <c r="L218" i="27"/>
  <c r="M218" i="27"/>
  <c r="N218" i="27"/>
  <c r="O218" i="27"/>
  <c r="P218" i="27"/>
  <c r="Q218" i="27"/>
  <c r="R218" i="27"/>
  <c r="S218" i="27"/>
  <c r="T218" i="27"/>
  <c r="U218" i="27"/>
  <c r="V218" i="27"/>
  <c r="W218" i="27"/>
  <c r="X218" i="27"/>
  <c r="Y218" i="27"/>
  <c r="Z218" i="27"/>
  <c r="AA218" i="27"/>
  <c r="AB218" i="27"/>
  <c r="C219" i="27"/>
  <c r="E219" i="27"/>
  <c r="F219" i="27"/>
  <c r="G219" i="27"/>
  <c r="H219" i="27"/>
  <c r="I219" i="27"/>
  <c r="J219" i="27"/>
  <c r="K219" i="27"/>
  <c r="L219" i="27"/>
  <c r="M219" i="27"/>
  <c r="N219" i="27"/>
  <c r="O219" i="27"/>
  <c r="P219" i="27"/>
  <c r="Q219" i="27"/>
  <c r="R219" i="27"/>
  <c r="S219" i="27"/>
  <c r="T219" i="27"/>
  <c r="U219" i="27"/>
  <c r="V219" i="27"/>
  <c r="W219" i="27"/>
  <c r="X219" i="27"/>
  <c r="Y219" i="27"/>
  <c r="Z219" i="27"/>
  <c r="AA219" i="27"/>
  <c r="AB219" i="27"/>
  <c r="C220" i="27"/>
  <c r="E220" i="27"/>
  <c r="F220" i="27"/>
  <c r="G220" i="27"/>
  <c r="H220" i="27"/>
  <c r="I220" i="27"/>
  <c r="J220" i="27"/>
  <c r="K220" i="27"/>
  <c r="L220" i="27"/>
  <c r="M220" i="27"/>
  <c r="N220" i="27"/>
  <c r="O220" i="27"/>
  <c r="P220" i="27"/>
  <c r="Q220" i="27"/>
  <c r="R220" i="27"/>
  <c r="S220" i="27"/>
  <c r="T220" i="27"/>
  <c r="U220" i="27"/>
  <c r="V220" i="27"/>
  <c r="W220" i="27"/>
  <c r="X220" i="27"/>
  <c r="Y220" i="27"/>
  <c r="Z220" i="27"/>
  <c r="AA220" i="27"/>
  <c r="AB220" i="27"/>
  <c r="C221" i="27"/>
  <c r="E221" i="27"/>
  <c r="F221" i="27"/>
  <c r="G221" i="27"/>
  <c r="H221" i="27"/>
  <c r="I221" i="27"/>
  <c r="J221" i="27"/>
  <c r="K221" i="27"/>
  <c r="L221" i="27"/>
  <c r="M221" i="27"/>
  <c r="N221" i="27"/>
  <c r="O221" i="27"/>
  <c r="P221" i="27"/>
  <c r="Q221" i="27"/>
  <c r="R221" i="27"/>
  <c r="S221" i="27"/>
  <c r="T221" i="27"/>
  <c r="U221" i="27"/>
  <c r="V221" i="27"/>
  <c r="W221" i="27"/>
  <c r="X221" i="27"/>
  <c r="Y221" i="27"/>
  <c r="Z221" i="27"/>
  <c r="AA221" i="27"/>
  <c r="AB221" i="27"/>
  <c r="C222" i="27"/>
  <c r="E222" i="27"/>
  <c r="F222" i="27"/>
  <c r="G222" i="27"/>
  <c r="H222" i="27"/>
  <c r="I222" i="27"/>
  <c r="J222" i="27"/>
  <c r="K222" i="27"/>
  <c r="L222" i="27"/>
  <c r="M222" i="27"/>
  <c r="N222" i="27"/>
  <c r="O222" i="27"/>
  <c r="P222" i="27"/>
  <c r="Q222" i="27"/>
  <c r="R222" i="27"/>
  <c r="S222" i="27"/>
  <c r="T222" i="27"/>
  <c r="U222" i="27"/>
  <c r="V222" i="27"/>
  <c r="W222" i="27"/>
  <c r="X222" i="27"/>
  <c r="Y222" i="27"/>
  <c r="Z222" i="27"/>
  <c r="AA222" i="27"/>
  <c r="AB222" i="27"/>
  <c r="C223" i="27"/>
  <c r="E223" i="27"/>
  <c r="F223" i="27"/>
  <c r="G223" i="27"/>
  <c r="H223" i="27"/>
  <c r="I223" i="27"/>
  <c r="J223" i="27"/>
  <c r="K223" i="27"/>
  <c r="L223" i="27"/>
  <c r="M223" i="27"/>
  <c r="N223" i="27"/>
  <c r="O223" i="27"/>
  <c r="P223" i="27"/>
  <c r="Q223" i="27"/>
  <c r="R223" i="27"/>
  <c r="S223" i="27"/>
  <c r="T223" i="27"/>
  <c r="U223" i="27"/>
  <c r="V223" i="27"/>
  <c r="W223" i="27"/>
  <c r="X223" i="27"/>
  <c r="Y223" i="27"/>
  <c r="Z223" i="27"/>
  <c r="AA223" i="27"/>
  <c r="AB223" i="27"/>
  <c r="C224" i="27"/>
  <c r="E224" i="27"/>
  <c r="F224" i="27"/>
  <c r="G224" i="27"/>
  <c r="H224" i="27"/>
  <c r="I224" i="27"/>
  <c r="J224" i="27"/>
  <c r="K224" i="27"/>
  <c r="L224" i="27"/>
  <c r="M224" i="27"/>
  <c r="N224" i="27"/>
  <c r="O224" i="27"/>
  <c r="P224" i="27"/>
  <c r="Q224" i="27"/>
  <c r="R224" i="27"/>
  <c r="S224" i="27"/>
  <c r="T224" i="27"/>
  <c r="U224" i="27"/>
  <c r="V224" i="27"/>
  <c r="W224" i="27"/>
  <c r="X224" i="27"/>
  <c r="Y224" i="27"/>
  <c r="Z224" i="27"/>
  <c r="AA224" i="27"/>
  <c r="AB224" i="27"/>
  <c r="C225" i="27"/>
  <c r="E225" i="27"/>
  <c r="F225" i="27"/>
  <c r="G225" i="27"/>
  <c r="H225" i="27"/>
  <c r="I225" i="27"/>
  <c r="J225" i="27"/>
  <c r="K225" i="27"/>
  <c r="L225" i="27"/>
  <c r="M225" i="27"/>
  <c r="N225" i="27"/>
  <c r="O225" i="27"/>
  <c r="P225" i="27"/>
  <c r="Q225" i="27"/>
  <c r="R225" i="27"/>
  <c r="S225" i="27"/>
  <c r="T225" i="27"/>
  <c r="U225" i="27"/>
  <c r="V225" i="27"/>
  <c r="W225" i="27"/>
  <c r="X225" i="27"/>
  <c r="Y225" i="27"/>
  <c r="Z225" i="27"/>
  <c r="AA225" i="27"/>
  <c r="AB225" i="27"/>
  <c r="C226" i="27"/>
  <c r="E226" i="27"/>
  <c r="F226" i="27"/>
  <c r="G226" i="27"/>
  <c r="H226" i="27"/>
  <c r="I226" i="27"/>
  <c r="J226" i="27"/>
  <c r="K226" i="27"/>
  <c r="L226" i="27"/>
  <c r="M226" i="27"/>
  <c r="N226" i="27"/>
  <c r="O226" i="27"/>
  <c r="P226" i="27"/>
  <c r="Q226" i="27"/>
  <c r="R226" i="27"/>
  <c r="S226" i="27"/>
  <c r="T226" i="27"/>
  <c r="U226" i="27"/>
  <c r="V226" i="27"/>
  <c r="W226" i="27"/>
  <c r="X226" i="27"/>
  <c r="Y226" i="27"/>
  <c r="Z226" i="27"/>
  <c r="AA226" i="27"/>
  <c r="AB226" i="27"/>
  <c r="C227" i="27"/>
  <c r="E227" i="27"/>
  <c r="F227" i="27"/>
  <c r="G227" i="27"/>
  <c r="H227" i="27"/>
  <c r="I227" i="27"/>
  <c r="J227" i="27"/>
  <c r="K227" i="27"/>
  <c r="L227" i="27"/>
  <c r="M227" i="27"/>
  <c r="N227" i="27"/>
  <c r="O227" i="27"/>
  <c r="P227" i="27"/>
  <c r="Q227" i="27"/>
  <c r="R227" i="27"/>
  <c r="S227" i="27"/>
  <c r="T227" i="27"/>
  <c r="U227" i="27"/>
  <c r="V227" i="27"/>
  <c r="W227" i="27"/>
  <c r="X227" i="27"/>
  <c r="Y227" i="27"/>
  <c r="Z227" i="27"/>
  <c r="AA227" i="27"/>
  <c r="AB227" i="27"/>
  <c r="C228" i="27"/>
  <c r="E228" i="27"/>
  <c r="F228" i="27"/>
  <c r="G228" i="27"/>
  <c r="H228" i="27"/>
  <c r="I228" i="27"/>
  <c r="J228" i="27"/>
  <c r="K228" i="27"/>
  <c r="L228" i="27"/>
  <c r="M228" i="27"/>
  <c r="N228" i="27"/>
  <c r="O228" i="27"/>
  <c r="P228" i="27"/>
  <c r="Q228" i="27"/>
  <c r="R228" i="27"/>
  <c r="S228" i="27"/>
  <c r="T228" i="27"/>
  <c r="U228" i="27"/>
  <c r="V228" i="27"/>
  <c r="W228" i="27"/>
  <c r="X228" i="27"/>
  <c r="Y228" i="27"/>
  <c r="Z228" i="27"/>
  <c r="AA228" i="27"/>
  <c r="AB228" i="27"/>
  <c r="C229" i="27"/>
  <c r="E229" i="27"/>
  <c r="F229" i="27"/>
  <c r="G229" i="27"/>
  <c r="H229" i="27"/>
  <c r="I229" i="27"/>
  <c r="J229" i="27"/>
  <c r="K229" i="27"/>
  <c r="L229" i="27"/>
  <c r="M229" i="27"/>
  <c r="N229" i="27"/>
  <c r="O229" i="27"/>
  <c r="P229" i="27"/>
  <c r="Q229" i="27"/>
  <c r="R229" i="27"/>
  <c r="S229" i="27"/>
  <c r="T229" i="27"/>
  <c r="U229" i="27"/>
  <c r="V229" i="27"/>
  <c r="W229" i="27"/>
  <c r="X229" i="27"/>
  <c r="Y229" i="27"/>
  <c r="Z229" i="27"/>
  <c r="AA229" i="27"/>
  <c r="AB229" i="27"/>
  <c r="C230" i="27"/>
  <c r="E230" i="27"/>
  <c r="F230" i="27"/>
  <c r="G230" i="27"/>
  <c r="H230" i="27"/>
  <c r="I230" i="27"/>
  <c r="J230" i="27"/>
  <c r="K230" i="27"/>
  <c r="L230" i="27"/>
  <c r="M230" i="27"/>
  <c r="N230" i="27"/>
  <c r="O230" i="27"/>
  <c r="P230" i="27"/>
  <c r="Q230" i="27"/>
  <c r="R230" i="27"/>
  <c r="S230" i="27"/>
  <c r="T230" i="27"/>
  <c r="U230" i="27"/>
  <c r="V230" i="27"/>
  <c r="W230" i="27"/>
  <c r="X230" i="27"/>
  <c r="Y230" i="27"/>
  <c r="Z230" i="27"/>
  <c r="AA230" i="27"/>
  <c r="AB230" i="27"/>
  <c r="C231" i="27"/>
  <c r="E231" i="27"/>
  <c r="F231" i="27"/>
  <c r="G231" i="27"/>
  <c r="H231" i="27"/>
  <c r="I231" i="27"/>
  <c r="J231" i="27"/>
  <c r="K231" i="27"/>
  <c r="L231" i="27"/>
  <c r="M231" i="27"/>
  <c r="N231" i="27"/>
  <c r="O231" i="27"/>
  <c r="P231" i="27"/>
  <c r="Q231" i="27"/>
  <c r="R231" i="27"/>
  <c r="S231" i="27"/>
  <c r="T231" i="27"/>
  <c r="U231" i="27"/>
  <c r="V231" i="27"/>
  <c r="W231" i="27"/>
  <c r="X231" i="27"/>
  <c r="Y231" i="27"/>
  <c r="Z231" i="27"/>
  <c r="AA231" i="27"/>
  <c r="AB231" i="27"/>
  <c r="C232" i="27"/>
  <c r="E232" i="27"/>
  <c r="F232" i="27"/>
  <c r="G232" i="27"/>
  <c r="H232" i="27"/>
  <c r="I232" i="27"/>
  <c r="J232" i="27"/>
  <c r="K232" i="27"/>
  <c r="L232" i="27"/>
  <c r="M232" i="27"/>
  <c r="N232" i="27"/>
  <c r="O232" i="27"/>
  <c r="P232" i="27"/>
  <c r="Q232" i="27"/>
  <c r="R232" i="27"/>
  <c r="S232" i="27"/>
  <c r="T232" i="27"/>
  <c r="U232" i="27"/>
  <c r="V232" i="27"/>
  <c r="W232" i="27"/>
  <c r="X232" i="27"/>
  <c r="Y232" i="27"/>
  <c r="Z232" i="27"/>
  <c r="AA232" i="27"/>
  <c r="AB232" i="27"/>
  <c r="C233" i="27"/>
  <c r="E233" i="27"/>
  <c r="F233" i="27"/>
  <c r="G233" i="27"/>
  <c r="H233" i="27"/>
  <c r="I233" i="27"/>
  <c r="J233" i="27"/>
  <c r="K233" i="27"/>
  <c r="L233" i="27"/>
  <c r="M233" i="27"/>
  <c r="N233" i="27"/>
  <c r="O233" i="27"/>
  <c r="P233" i="27"/>
  <c r="Q233" i="27"/>
  <c r="R233" i="27"/>
  <c r="S233" i="27"/>
  <c r="T233" i="27"/>
  <c r="U233" i="27"/>
  <c r="V233" i="27"/>
  <c r="W233" i="27"/>
  <c r="X233" i="27"/>
  <c r="Y233" i="27"/>
  <c r="Z233" i="27"/>
  <c r="AA233" i="27"/>
  <c r="AB233" i="27"/>
  <c r="C234" i="27"/>
  <c r="E234" i="27"/>
  <c r="F234" i="27"/>
  <c r="G234" i="27"/>
  <c r="H234" i="27"/>
  <c r="I234" i="27"/>
  <c r="J234" i="27"/>
  <c r="K234" i="27"/>
  <c r="L234" i="27"/>
  <c r="M234" i="27"/>
  <c r="N234" i="27"/>
  <c r="O234" i="27"/>
  <c r="P234" i="27"/>
  <c r="Q234" i="27"/>
  <c r="R234" i="27"/>
  <c r="S234" i="27"/>
  <c r="T234" i="27"/>
  <c r="U234" i="27"/>
  <c r="V234" i="27"/>
  <c r="W234" i="27"/>
  <c r="X234" i="27"/>
  <c r="Y234" i="27"/>
  <c r="Z234" i="27"/>
  <c r="AA234" i="27"/>
  <c r="AB234" i="27"/>
  <c r="C235" i="27"/>
  <c r="F235" i="27"/>
  <c r="H235" i="27"/>
  <c r="M235" i="27"/>
  <c r="C236" i="27"/>
  <c r="F236" i="27"/>
  <c r="H236" i="27"/>
  <c r="K236" i="27"/>
  <c r="O236" i="27"/>
  <c r="X236" i="27"/>
  <c r="Z236" i="27"/>
  <c r="AB236" i="27"/>
  <c r="C237" i="27"/>
  <c r="G237" i="27"/>
  <c r="X237" i="27"/>
  <c r="Z237" i="27"/>
  <c r="AB237" i="27"/>
  <c r="C238" i="27"/>
  <c r="E238" i="27"/>
  <c r="F238" i="27"/>
  <c r="G238" i="27"/>
  <c r="H238" i="27"/>
  <c r="I238" i="27"/>
  <c r="J238" i="27"/>
  <c r="K238" i="27"/>
  <c r="L238" i="27"/>
  <c r="M238" i="27"/>
  <c r="N238" i="27"/>
  <c r="O238" i="27"/>
  <c r="P238" i="27"/>
  <c r="Q238" i="27"/>
  <c r="R238" i="27"/>
  <c r="S238" i="27"/>
  <c r="T238" i="27"/>
  <c r="U238" i="27"/>
  <c r="V238" i="27"/>
  <c r="W238" i="27"/>
  <c r="X238" i="27"/>
  <c r="Y238" i="27"/>
  <c r="Z238" i="27"/>
  <c r="AA238" i="27"/>
  <c r="AB238" i="27"/>
  <c r="C239" i="27"/>
  <c r="E239" i="27"/>
  <c r="F239" i="27"/>
  <c r="G239" i="27"/>
  <c r="H239" i="27"/>
  <c r="I239" i="27"/>
  <c r="J239" i="27"/>
  <c r="K239" i="27"/>
  <c r="L239" i="27"/>
  <c r="M239" i="27"/>
  <c r="N239" i="27"/>
  <c r="O239" i="27"/>
  <c r="P239" i="27"/>
  <c r="Q239" i="27"/>
  <c r="R239" i="27"/>
  <c r="S239" i="27"/>
  <c r="T239" i="27"/>
  <c r="U239" i="27"/>
  <c r="V239" i="27"/>
  <c r="W239" i="27"/>
  <c r="X239" i="27"/>
  <c r="Y239" i="27"/>
  <c r="Z239" i="27"/>
  <c r="AA239" i="27"/>
  <c r="AB239" i="27"/>
  <c r="C240" i="27"/>
  <c r="E240" i="27"/>
  <c r="F240" i="27"/>
  <c r="G240" i="27"/>
  <c r="H240" i="27"/>
  <c r="I240" i="27"/>
  <c r="J240" i="27"/>
  <c r="K240" i="27"/>
  <c r="L240" i="27"/>
  <c r="M240" i="27"/>
  <c r="N240" i="27"/>
  <c r="O240" i="27"/>
  <c r="P240" i="27"/>
  <c r="Q240" i="27"/>
  <c r="R240" i="27"/>
  <c r="S240" i="27"/>
  <c r="T240" i="27"/>
  <c r="U240" i="27"/>
  <c r="V240" i="27"/>
  <c r="W240" i="27"/>
  <c r="X240" i="27"/>
  <c r="Y240" i="27"/>
  <c r="Z240" i="27"/>
  <c r="AA240" i="27"/>
  <c r="AB240" i="27"/>
  <c r="C241" i="27"/>
  <c r="E241" i="27"/>
  <c r="F241" i="27"/>
  <c r="G241" i="27"/>
  <c r="H241" i="27"/>
  <c r="I241" i="27"/>
  <c r="J241" i="27"/>
  <c r="K241" i="27"/>
  <c r="L241" i="27"/>
  <c r="M241" i="27"/>
  <c r="N241" i="27"/>
  <c r="O241" i="27"/>
  <c r="P241" i="27"/>
  <c r="Q241" i="27"/>
  <c r="R241" i="27"/>
  <c r="S241" i="27"/>
  <c r="T241" i="27"/>
  <c r="U241" i="27"/>
  <c r="V241" i="27"/>
  <c r="W241" i="27"/>
  <c r="X241" i="27"/>
  <c r="Y241" i="27"/>
  <c r="Z241" i="27"/>
  <c r="AA241" i="27"/>
  <c r="AB241" i="27"/>
  <c r="C242" i="27"/>
  <c r="E242" i="27"/>
  <c r="F242" i="27"/>
  <c r="G242" i="27"/>
  <c r="H242" i="27"/>
  <c r="I242" i="27"/>
  <c r="J242" i="27"/>
  <c r="K242" i="27"/>
  <c r="L242" i="27"/>
  <c r="M242" i="27"/>
  <c r="N242" i="27"/>
  <c r="O242" i="27"/>
  <c r="P242" i="27"/>
  <c r="Q242" i="27"/>
  <c r="R242" i="27"/>
  <c r="S242" i="27"/>
  <c r="T242" i="27"/>
  <c r="U242" i="27"/>
  <c r="V242" i="27"/>
  <c r="W242" i="27"/>
  <c r="X242" i="27"/>
  <c r="Y242" i="27"/>
  <c r="Z242" i="27"/>
  <c r="AA242" i="27"/>
  <c r="AB242" i="27"/>
  <c r="C243" i="27"/>
  <c r="E243" i="27"/>
  <c r="F243" i="27"/>
  <c r="G243" i="27"/>
  <c r="H243" i="27"/>
  <c r="I243" i="27"/>
  <c r="J243" i="27"/>
  <c r="K243" i="27"/>
  <c r="L243" i="27"/>
  <c r="M243" i="27"/>
  <c r="N243" i="27"/>
  <c r="O243" i="27"/>
  <c r="P243" i="27"/>
  <c r="Q243" i="27"/>
  <c r="R243" i="27"/>
  <c r="S243" i="27"/>
  <c r="T243" i="27"/>
  <c r="U243" i="27"/>
  <c r="V243" i="27"/>
  <c r="W243" i="27"/>
  <c r="X243" i="27"/>
  <c r="Y243" i="27"/>
  <c r="Z243" i="27"/>
  <c r="AA243" i="27"/>
  <c r="AB243" i="27"/>
  <c r="C244" i="27"/>
  <c r="E244" i="27"/>
  <c r="F244" i="27"/>
  <c r="G244" i="27"/>
  <c r="H244" i="27"/>
  <c r="I244" i="27"/>
  <c r="J244" i="27"/>
  <c r="K244" i="27"/>
  <c r="L244" i="27"/>
  <c r="M244" i="27"/>
  <c r="N244" i="27"/>
  <c r="O244" i="27"/>
  <c r="P244" i="27"/>
  <c r="Q244" i="27"/>
  <c r="R244" i="27"/>
  <c r="S244" i="27"/>
  <c r="T244" i="27"/>
  <c r="U244" i="27"/>
  <c r="V244" i="27"/>
  <c r="W244" i="27"/>
  <c r="X244" i="27"/>
  <c r="Y244" i="27"/>
  <c r="Z244" i="27"/>
  <c r="AA244" i="27"/>
  <c r="AB244" i="27"/>
  <c r="C245" i="27"/>
  <c r="E245" i="27"/>
  <c r="F245" i="27"/>
  <c r="G245" i="27"/>
  <c r="H245" i="27"/>
  <c r="I245" i="27"/>
  <c r="J245" i="27"/>
  <c r="K245" i="27"/>
  <c r="L245" i="27"/>
  <c r="M245" i="27"/>
  <c r="N245" i="27"/>
  <c r="O245" i="27"/>
  <c r="P245" i="27"/>
  <c r="Q245" i="27"/>
  <c r="R245" i="27"/>
  <c r="S245" i="27"/>
  <c r="T245" i="27"/>
  <c r="U245" i="27"/>
  <c r="V245" i="27"/>
  <c r="W245" i="27"/>
  <c r="X245" i="27"/>
  <c r="Y245" i="27"/>
  <c r="Z245" i="27"/>
  <c r="AA245" i="27"/>
  <c r="AB245" i="27"/>
  <c r="C246" i="27"/>
  <c r="E246" i="27"/>
  <c r="F246" i="27"/>
  <c r="G246" i="27"/>
  <c r="H246" i="27"/>
  <c r="I246" i="27"/>
  <c r="J246" i="27"/>
  <c r="K246" i="27"/>
  <c r="L246" i="27"/>
  <c r="M246" i="27"/>
  <c r="N246" i="27"/>
  <c r="O246" i="27"/>
  <c r="P246" i="27"/>
  <c r="Q246" i="27"/>
  <c r="R246" i="27"/>
  <c r="S246" i="27"/>
  <c r="T246" i="27"/>
  <c r="U246" i="27"/>
  <c r="V246" i="27"/>
  <c r="W246" i="27"/>
  <c r="X246" i="27"/>
  <c r="Y246" i="27"/>
  <c r="Z246" i="27"/>
  <c r="AA246" i="27"/>
  <c r="AB246" i="27"/>
  <c r="C247" i="27"/>
  <c r="E247" i="27"/>
  <c r="F247" i="27"/>
  <c r="G247" i="27"/>
  <c r="H247" i="27"/>
  <c r="I247" i="27"/>
  <c r="J247" i="27"/>
  <c r="K247" i="27"/>
  <c r="L247" i="27"/>
  <c r="M247" i="27"/>
  <c r="N247" i="27"/>
  <c r="O247" i="27"/>
  <c r="P247" i="27"/>
  <c r="Q247" i="27"/>
  <c r="R247" i="27"/>
  <c r="S247" i="27"/>
  <c r="T247" i="27"/>
  <c r="U247" i="27"/>
  <c r="V247" i="27"/>
  <c r="W247" i="27"/>
  <c r="X247" i="27"/>
  <c r="Y247" i="27"/>
  <c r="Z247" i="27"/>
  <c r="AA247" i="27"/>
  <c r="AB247" i="27"/>
  <c r="C248" i="27"/>
  <c r="E248" i="27"/>
  <c r="F248" i="27"/>
  <c r="G248" i="27"/>
  <c r="H248" i="27"/>
  <c r="I248" i="27"/>
  <c r="J248" i="27"/>
  <c r="K248" i="27"/>
  <c r="L248" i="27"/>
  <c r="M248" i="27"/>
  <c r="N248" i="27"/>
  <c r="O248" i="27"/>
  <c r="P248" i="27"/>
  <c r="Q248" i="27"/>
  <c r="R248" i="27"/>
  <c r="S248" i="27"/>
  <c r="T248" i="27"/>
  <c r="U248" i="27"/>
  <c r="V248" i="27"/>
  <c r="W248" i="27"/>
  <c r="X248" i="27"/>
  <c r="Y248" i="27"/>
  <c r="Z248" i="27"/>
  <c r="AA248" i="27"/>
  <c r="AB248" i="27"/>
  <c r="C249" i="27"/>
  <c r="E249" i="27"/>
  <c r="F249" i="27"/>
  <c r="G249" i="27"/>
  <c r="H249" i="27"/>
  <c r="I249" i="27"/>
  <c r="J249" i="27"/>
  <c r="K249" i="27"/>
  <c r="L249" i="27"/>
  <c r="M249" i="27"/>
  <c r="N249" i="27"/>
  <c r="O249" i="27"/>
  <c r="P249" i="27"/>
  <c r="Q249" i="27"/>
  <c r="R249" i="27"/>
  <c r="S249" i="27"/>
  <c r="T249" i="27"/>
  <c r="U249" i="27"/>
  <c r="V249" i="27"/>
  <c r="W249" i="27"/>
  <c r="X249" i="27"/>
  <c r="Y249" i="27"/>
  <c r="Z249" i="27"/>
  <c r="AA249" i="27"/>
  <c r="AB249" i="27"/>
  <c r="C250" i="27"/>
  <c r="E250" i="27"/>
  <c r="F250" i="27"/>
  <c r="G250" i="27"/>
  <c r="H250" i="27"/>
  <c r="I250" i="27"/>
  <c r="J250" i="27"/>
  <c r="K250" i="27"/>
  <c r="L250" i="27"/>
  <c r="M250" i="27"/>
  <c r="N250" i="27"/>
  <c r="O250" i="27"/>
  <c r="P250" i="27"/>
  <c r="Q250" i="27"/>
  <c r="R250" i="27"/>
  <c r="S250" i="27"/>
  <c r="T250" i="27"/>
  <c r="U250" i="27"/>
  <c r="V250" i="27"/>
  <c r="W250" i="27"/>
  <c r="X250" i="27"/>
  <c r="Y250" i="27"/>
  <c r="Z250" i="27"/>
  <c r="AA250" i="27"/>
  <c r="AB250" i="27"/>
  <c r="C251" i="27"/>
  <c r="E251" i="27"/>
  <c r="F251" i="27"/>
  <c r="G251" i="27"/>
  <c r="H251" i="27"/>
  <c r="I251" i="27"/>
  <c r="J251" i="27"/>
  <c r="K251" i="27"/>
  <c r="L251" i="27"/>
  <c r="M251" i="27"/>
  <c r="N251" i="27"/>
  <c r="O251" i="27"/>
  <c r="P251" i="27"/>
  <c r="Q251" i="27"/>
  <c r="R251" i="27"/>
  <c r="S251" i="27"/>
  <c r="T251" i="27"/>
  <c r="U251" i="27"/>
  <c r="V251" i="27"/>
  <c r="W251" i="27"/>
  <c r="X251" i="27"/>
  <c r="Y251" i="27"/>
  <c r="Z251" i="27"/>
  <c r="AA251" i="27"/>
  <c r="AB251" i="27"/>
  <c r="C252" i="27"/>
  <c r="E252" i="27"/>
  <c r="F252" i="27"/>
  <c r="G252" i="27"/>
  <c r="H252" i="27"/>
  <c r="I252" i="27"/>
  <c r="J252" i="27"/>
  <c r="K252" i="27"/>
  <c r="L252" i="27"/>
  <c r="M252" i="27"/>
  <c r="N252" i="27"/>
  <c r="O252" i="27"/>
  <c r="P252" i="27"/>
  <c r="Q252" i="27"/>
  <c r="R252" i="27"/>
  <c r="S252" i="27"/>
  <c r="T252" i="27"/>
  <c r="U252" i="27"/>
  <c r="V252" i="27"/>
  <c r="W252" i="27"/>
  <c r="X252" i="27"/>
  <c r="Y252" i="27"/>
  <c r="Z252" i="27"/>
  <c r="AA252" i="27"/>
  <c r="AB252" i="27"/>
  <c r="C253" i="27"/>
  <c r="E253" i="27"/>
  <c r="F253" i="27"/>
  <c r="G253" i="27"/>
  <c r="H253" i="27"/>
  <c r="I253" i="27"/>
  <c r="J253" i="27"/>
  <c r="K253" i="27"/>
  <c r="L253" i="27"/>
  <c r="M253" i="27"/>
  <c r="N253" i="27"/>
  <c r="O253" i="27"/>
  <c r="P253" i="27"/>
  <c r="Q253" i="27"/>
  <c r="R253" i="27"/>
  <c r="S253" i="27"/>
  <c r="T253" i="27"/>
  <c r="U253" i="27"/>
  <c r="V253" i="27"/>
  <c r="W253" i="27"/>
  <c r="X253" i="27"/>
  <c r="Y253" i="27"/>
  <c r="Z253" i="27"/>
  <c r="AA253" i="27"/>
  <c r="AB253" i="27"/>
  <c r="C205" i="27"/>
  <c r="E205" i="27"/>
  <c r="F205" i="27"/>
  <c r="G205" i="27"/>
  <c r="H205" i="27"/>
  <c r="I205" i="27"/>
  <c r="J205" i="27"/>
  <c r="K205" i="27"/>
  <c r="L205" i="27"/>
  <c r="M205" i="27"/>
  <c r="N205" i="27"/>
  <c r="O205" i="27"/>
  <c r="P205" i="27"/>
  <c r="Q205" i="27"/>
  <c r="R205" i="27"/>
  <c r="S205" i="27"/>
  <c r="T205" i="27"/>
  <c r="U205" i="27"/>
  <c r="V205" i="27"/>
  <c r="W205" i="27"/>
  <c r="X205" i="27"/>
  <c r="Y205" i="27"/>
  <c r="Z205" i="27"/>
  <c r="AA205" i="27"/>
  <c r="AB205" i="27"/>
  <c r="A204" i="27"/>
  <c r="C153" i="27"/>
  <c r="E153" i="27"/>
  <c r="F153" i="27"/>
  <c r="G153" i="27"/>
  <c r="H153" i="27"/>
  <c r="I153" i="27"/>
  <c r="J153" i="27"/>
  <c r="K153" i="27"/>
  <c r="L153" i="27"/>
  <c r="M153" i="27"/>
  <c r="N153" i="27"/>
  <c r="O153" i="27"/>
  <c r="P153" i="27"/>
  <c r="Q153" i="27"/>
  <c r="R153" i="27"/>
  <c r="S153" i="27"/>
  <c r="T153" i="27"/>
  <c r="U153" i="27"/>
  <c r="V153" i="27"/>
  <c r="W153" i="27"/>
  <c r="X153" i="27"/>
  <c r="Y153" i="27"/>
  <c r="Z153" i="27"/>
  <c r="AA153" i="27"/>
  <c r="AB153" i="27"/>
  <c r="C154" i="27"/>
  <c r="E154" i="27"/>
  <c r="F154" i="27"/>
  <c r="G154" i="27"/>
  <c r="H154" i="27"/>
  <c r="I154" i="27"/>
  <c r="J154" i="27"/>
  <c r="K154" i="27"/>
  <c r="L154" i="27"/>
  <c r="M154" i="27"/>
  <c r="N154" i="27"/>
  <c r="O154" i="27"/>
  <c r="P154" i="27"/>
  <c r="Q154" i="27"/>
  <c r="R154" i="27"/>
  <c r="S154" i="27"/>
  <c r="T154" i="27"/>
  <c r="U154" i="27"/>
  <c r="V154" i="27"/>
  <c r="W154" i="27"/>
  <c r="X154" i="27"/>
  <c r="Y154" i="27"/>
  <c r="Z154" i="27"/>
  <c r="AA154" i="27"/>
  <c r="AB154" i="27"/>
  <c r="C155" i="27"/>
  <c r="E155" i="27"/>
  <c r="F155" i="27"/>
  <c r="G155" i="27"/>
  <c r="H155" i="27"/>
  <c r="I155" i="27"/>
  <c r="J155" i="27"/>
  <c r="K155" i="27"/>
  <c r="L155" i="27"/>
  <c r="M155" i="27"/>
  <c r="N155" i="27"/>
  <c r="O155" i="27"/>
  <c r="P155" i="27"/>
  <c r="Q155" i="27"/>
  <c r="R155" i="27"/>
  <c r="S155" i="27"/>
  <c r="T155" i="27"/>
  <c r="U155" i="27"/>
  <c r="V155" i="27"/>
  <c r="W155" i="27"/>
  <c r="X155" i="27"/>
  <c r="Y155" i="27"/>
  <c r="Z155" i="27"/>
  <c r="AA155" i="27"/>
  <c r="AB155" i="27"/>
  <c r="C156" i="27"/>
  <c r="E156" i="27"/>
  <c r="F156" i="27"/>
  <c r="G156" i="27"/>
  <c r="H156" i="27"/>
  <c r="I156" i="27"/>
  <c r="J156" i="27"/>
  <c r="K156" i="27"/>
  <c r="L156" i="27"/>
  <c r="M156" i="27"/>
  <c r="N156" i="27"/>
  <c r="O156" i="27"/>
  <c r="P156" i="27"/>
  <c r="Q156" i="27"/>
  <c r="R156" i="27"/>
  <c r="S156" i="27"/>
  <c r="T156" i="27"/>
  <c r="U156" i="27"/>
  <c r="V156" i="27"/>
  <c r="W156" i="27"/>
  <c r="X156" i="27"/>
  <c r="Y156" i="27"/>
  <c r="Z156" i="27"/>
  <c r="AA156" i="27"/>
  <c r="AB156" i="27"/>
  <c r="C157" i="27"/>
  <c r="E157" i="27"/>
  <c r="F157" i="27"/>
  <c r="G157" i="27"/>
  <c r="H157" i="27"/>
  <c r="I157" i="27"/>
  <c r="J157" i="27"/>
  <c r="K157" i="27"/>
  <c r="L157" i="27"/>
  <c r="M157" i="27"/>
  <c r="N157" i="27"/>
  <c r="O157" i="27"/>
  <c r="P157" i="27"/>
  <c r="Q157" i="27"/>
  <c r="R157" i="27"/>
  <c r="S157" i="27"/>
  <c r="T157" i="27"/>
  <c r="U157" i="27"/>
  <c r="V157" i="27"/>
  <c r="W157" i="27"/>
  <c r="X157" i="27"/>
  <c r="Y157" i="27"/>
  <c r="Z157" i="27"/>
  <c r="AA157" i="27"/>
  <c r="AB157" i="27"/>
  <c r="C158" i="27"/>
  <c r="E158" i="27"/>
  <c r="F158" i="27"/>
  <c r="G158" i="27"/>
  <c r="H158" i="27"/>
  <c r="I158" i="27"/>
  <c r="J158" i="27"/>
  <c r="K158" i="27"/>
  <c r="L158" i="27"/>
  <c r="M158" i="27"/>
  <c r="N158" i="27"/>
  <c r="O158" i="27"/>
  <c r="P158" i="27"/>
  <c r="Q158" i="27"/>
  <c r="R158" i="27"/>
  <c r="S158" i="27"/>
  <c r="T158" i="27"/>
  <c r="U158" i="27"/>
  <c r="V158" i="27"/>
  <c r="W158" i="27"/>
  <c r="X158" i="27"/>
  <c r="Y158" i="27"/>
  <c r="Z158" i="27"/>
  <c r="AA158" i="27"/>
  <c r="AB158" i="27"/>
  <c r="C159" i="27"/>
  <c r="E159" i="27"/>
  <c r="F159" i="27"/>
  <c r="G159" i="27"/>
  <c r="H159" i="27"/>
  <c r="I159" i="27"/>
  <c r="J159" i="27"/>
  <c r="K159" i="27"/>
  <c r="L159" i="27"/>
  <c r="M159" i="27"/>
  <c r="N159" i="27"/>
  <c r="O159" i="27"/>
  <c r="P159" i="27"/>
  <c r="Q159" i="27"/>
  <c r="R159" i="27"/>
  <c r="S159" i="27"/>
  <c r="T159" i="27"/>
  <c r="U159" i="27"/>
  <c r="V159" i="27"/>
  <c r="W159" i="27"/>
  <c r="X159" i="27"/>
  <c r="Y159" i="27"/>
  <c r="Z159" i="27"/>
  <c r="AA159" i="27"/>
  <c r="AB159" i="27"/>
  <c r="C160" i="27"/>
  <c r="E160" i="27"/>
  <c r="F160" i="27"/>
  <c r="G160" i="27"/>
  <c r="H160" i="27"/>
  <c r="I160" i="27"/>
  <c r="J160" i="27"/>
  <c r="K160" i="27"/>
  <c r="L160" i="27"/>
  <c r="M160" i="27"/>
  <c r="N160" i="27"/>
  <c r="O160" i="27"/>
  <c r="P160" i="27"/>
  <c r="Q160" i="27"/>
  <c r="R160" i="27"/>
  <c r="S160" i="27"/>
  <c r="T160" i="27"/>
  <c r="U160" i="27"/>
  <c r="V160" i="27"/>
  <c r="W160" i="27"/>
  <c r="X160" i="27"/>
  <c r="Y160" i="27"/>
  <c r="Z160" i="27"/>
  <c r="AA160" i="27"/>
  <c r="AB160" i="27"/>
  <c r="C161" i="27"/>
  <c r="E161" i="27"/>
  <c r="F161" i="27"/>
  <c r="G161" i="27"/>
  <c r="H161" i="27"/>
  <c r="I161" i="27"/>
  <c r="J161" i="27"/>
  <c r="K161" i="27"/>
  <c r="L161" i="27"/>
  <c r="M161" i="27"/>
  <c r="N161" i="27"/>
  <c r="O161" i="27"/>
  <c r="P161" i="27"/>
  <c r="Q161" i="27"/>
  <c r="R161" i="27"/>
  <c r="S161" i="27"/>
  <c r="T161" i="27"/>
  <c r="U161" i="27"/>
  <c r="V161" i="27"/>
  <c r="W161" i="27"/>
  <c r="X161" i="27"/>
  <c r="Y161" i="27"/>
  <c r="Z161" i="27"/>
  <c r="AA161" i="27"/>
  <c r="AB161" i="27"/>
  <c r="C162" i="27"/>
  <c r="E162" i="27"/>
  <c r="F162" i="27"/>
  <c r="G162" i="27"/>
  <c r="H162" i="27"/>
  <c r="I162" i="27"/>
  <c r="J162" i="27"/>
  <c r="K162" i="27"/>
  <c r="L162" i="27"/>
  <c r="M162" i="27"/>
  <c r="N162" i="27"/>
  <c r="O162" i="27"/>
  <c r="P162" i="27"/>
  <c r="Q162" i="27"/>
  <c r="R162" i="27"/>
  <c r="S162" i="27"/>
  <c r="T162" i="27"/>
  <c r="U162" i="27"/>
  <c r="V162" i="27"/>
  <c r="W162" i="27"/>
  <c r="X162" i="27"/>
  <c r="Y162" i="27"/>
  <c r="Z162" i="27"/>
  <c r="AA162" i="27"/>
  <c r="AB162" i="27"/>
  <c r="C163" i="27"/>
  <c r="E163" i="27"/>
  <c r="F163" i="27"/>
  <c r="G163" i="27"/>
  <c r="H163" i="27"/>
  <c r="I163" i="27"/>
  <c r="J163" i="27"/>
  <c r="K163" i="27"/>
  <c r="L163" i="27"/>
  <c r="M163" i="27"/>
  <c r="N163" i="27"/>
  <c r="O163" i="27"/>
  <c r="P163" i="27"/>
  <c r="Q163" i="27"/>
  <c r="R163" i="27"/>
  <c r="S163" i="27"/>
  <c r="T163" i="27"/>
  <c r="U163" i="27"/>
  <c r="V163" i="27"/>
  <c r="W163" i="27"/>
  <c r="X163" i="27"/>
  <c r="Y163" i="27"/>
  <c r="Z163" i="27"/>
  <c r="AA163" i="27"/>
  <c r="AB163" i="27"/>
  <c r="C164" i="27"/>
  <c r="E164" i="27"/>
  <c r="F164" i="27"/>
  <c r="G164" i="27"/>
  <c r="H164" i="27"/>
  <c r="I164" i="27"/>
  <c r="J164" i="27"/>
  <c r="K164" i="27"/>
  <c r="L164" i="27"/>
  <c r="M164" i="27"/>
  <c r="N164" i="27"/>
  <c r="O164" i="27"/>
  <c r="P164" i="27"/>
  <c r="Q164" i="27"/>
  <c r="R164" i="27"/>
  <c r="S164" i="27"/>
  <c r="T164" i="27"/>
  <c r="U164" i="27"/>
  <c r="V164" i="27"/>
  <c r="W164" i="27"/>
  <c r="X164" i="27"/>
  <c r="Y164" i="27"/>
  <c r="Z164" i="27"/>
  <c r="AA164" i="27"/>
  <c r="AB164" i="27"/>
  <c r="C165" i="27"/>
  <c r="E165" i="27"/>
  <c r="F165" i="27"/>
  <c r="G165" i="27"/>
  <c r="H165" i="27"/>
  <c r="I165" i="27"/>
  <c r="J165" i="27"/>
  <c r="K165" i="27"/>
  <c r="L165" i="27"/>
  <c r="M165" i="27"/>
  <c r="N165" i="27"/>
  <c r="O165" i="27"/>
  <c r="P165" i="27"/>
  <c r="Q165" i="27"/>
  <c r="R165" i="27"/>
  <c r="S165" i="27"/>
  <c r="T165" i="27"/>
  <c r="U165" i="27"/>
  <c r="V165" i="27"/>
  <c r="W165" i="27"/>
  <c r="X165" i="27"/>
  <c r="Y165" i="27"/>
  <c r="Z165" i="27"/>
  <c r="AA165" i="27"/>
  <c r="AB165" i="27"/>
  <c r="C166" i="27"/>
  <c r="E166" i="27"/>
  <c r="F166" i="27"/>
  <c r="G166" i="27"/>
  <c r="H166" i="27"/>
  <c r="I166" i="27"/>
  <c r="J166" i="27"/>
  <c r="K166" i="27"/>
  <c r="L166" i="27"/>
  <c r="M166" i="27"/>
  <c r="N166" i="27"/>
  <c r="O166" i="27"/>
  <c r="P166" i="27"/>
  <c r="Q166" i="27"/>
  <c r="R166" i="27"/>
  <c r="S166" i="27"/>
  <c r="T166" i="27"/>
  <c r="U166" i="27"/>
  <c r="V166" i="27"/>
  <c r="W166" i="27"/>
  <c r="X166" i="27"/>
  <c r="Y166" i="27"/>
  <c r="Z166" i="27"/>
  <c r="AA166" i="27"/>
  <c r="AB166" i="27"/>
  <c r="C167" i="27"/>
  <c r="E167" i="27"/>
  <c r="F167" i="27"/>
  <c r="G167" i="27"/>
  <c r="H167" i="27"/>
  <c r="I167" i="27"/>
  <c r="J167" i="27"/>
  <c r="K167" i="27"/>
  <c r="L167" i="27"/>
  <c r="M167" i="27"/>
  <c r="N167" i="27"/>
  <c r="O167" i="27"/>
  <c r="P167" i="27"/>
  <c r="Q167" i="27"/>
  <c r="R167" i="27"/>
  <c r="S167" i="27"/>
  <c r="T167" i="27"/>
  <c r="U167" i="27"/>
  <c r="V167" i="27"/>
  <c r="W167" i="27"/>
  <c r="X167" i="27"/>
  <c r="Y167" i="27"/>
  <c r="Z167" i="27"/>
  <c r="AA167" i="27"/>
  <c r="AB167" i="27"/>
  <c r="C168" i="27"/>
  <c r="E168" i="27"/>
  <c r="F168" i="27"/>
  <c r="G168" i="27"/>
  <c r="H168" i="27"/>
  <c r="I168" i="27"/>
  <c r="J168" i="27"/>
  <c r="K168" i="27"/>
  <c r="L168" i="27"/>
  <c r="M168" i="27"/>
  <c r="N168" i="27"/>
  <c r="O168" i="27"/>
  <c r="P168" i="27"/>
  <c r="Q168" i="27"/>
  <c r="R168" i="27"/>
  <c r="S168" i="27"/>
  <c r="T168" i="27"/>
  <c r="U168" i="27"/>
  <c r="V168" i="27"/>
  <c r="W168" i="27"/>
  <c r="X168" i="27"/>
  <c r="Y168" i="27"/>
  <c r="Z168" i="27"/>
  <c r="AA168" i="27"/>
  <c r="AB168" i="27"/>
  <c r="C169" i="27"/>
  <c r="E169" i="27"/>
  <c r="F169" i="27"/>
  <c r="G169" i="27"/>
  <c r="H169" i="27"/>
  <c r="I169" i="27"/>
  <c r="J169" i="27"/>
  <c r="K169" i="27"/>
  <c r="L169" i="27"/>
  <c r="M169" i="27"/>
  <c r="N169" i="27"/>
  <c r="O169" i="27"/>
  <c r="P169" i="27"/>
  <c r="Q169" i="27"/>
  <c r="R169" i="27"/>
  <c r="S169" i="27"/>
  <c r="T169" i="27"/>
  <c r="U169" i="27"/>
  <c r="V169" i="27"/>
  <c r="W169" i="27"/>
  <c r="X169" i="27"/>
  <c r="Y169" i="27"/>
  <c r="Z169" i="27"/>
  <c r="AA169" i="27"/>
  <c r="AB169" i="27"/>
  <c r="C170" i="27"/>
  <c r="E170" i="27"/>
  <c r="F170" i="27"/>
  <c r="G170" i="27"/>
  <c r="H170" i="27"/>
  <c r="I170" i="27"/>
  <c r="J170" i="27"/>
  <c r="K170" i="27"/>
  <c r="L170" i="27"/>
  <c r="M170" i="27"/>
  <c r="N170" i="27"/>
  <c r="O170" i="27"/>
  <c r="P170" i="27"/>
  <c r="Q170" i="27"/>
  <c r="R170" i="27"/>
  <c r="S170" i="27"/>
  <c r="T170" i="27"/>
  <c r="U170" i="27"/>
  <c r="V170" i="27"/>
  <c r="W170" i="27"/>
  <c r="X170" i="27"/>
  <c r="Y170" i="27"/>
  <c r="Z170" i="27"/>
  <c r="AA170" i="27"/>
  <c r="AB170" i="27"/>
  <c r="C171" i="27"/>
  <c r="E171" i="27"/>
  <c r="F171" i="27"/>
  <c r="G171" i="27"/>
  <c r="H171" i="27"/>
  <c r="I171" i="27"/>
  <c r="J171" i="27"/>
  <c r="K171" i="27"/>
  <c r="L171" i="27"/>
  <c r="M171" i="27"/>
  <c r="N171" i="27"/>
  <c r="O171" i="27"/>
  <c r="P171" i="27"/>
  <c r="Q171" i="27"/>
  <c r="R171" i="27"/>
  <c r="S171" i="27"/>
  <c r="T171" i="27"/>
  <c r="U171" i="27"/>
  <c r="V171" i="27"/>
  <c r="W171" i="27"/>
  <c r="X171" i="27"/>
  <c r="Y171" i="27"/>
  <c r="Z171" i="27"/>
  <c r="AA171" i="27"/>
  <c r="AB171" i="27"/>
  <c r="C172" i="27"/>
  <c r="E172" i="27"/>
  <c r="F172" i="27"/>
  <c r="G172" i="27"/>
  <c r="H172" i="27"/>
  <c r="I172" i="27"/>
  <c r="J172" i="27"/>
  <c r="K172" i="27"/>
  <c r="L172" i="27"/>
  <c r="M172" i="27"/>
  <c r="N172" i="27"/>
  <c r="O172" i="27"/>
  <c r="P172" i="27"/>
  <c r="Q172" i="27"/>
  <c r="R172" i="27"/>
  <c r="S172" i="27"/>
  <c r="T172" i="27"/>
  <c r="U172" i="27"/>
  <c r="V172" i="27"/>
  <c r="W172" i="27"/>
  <c r="X172" i="27"/>
  <c r="Y172" i="27"/>
  <c r="Z172" i="27"/>
  <c r="AA172" i="27"/>
  <c r="AB172" i="27"/>
  <c r="C173" i="27"/>
  <c r="E173" i="27"/>
  <c r="F173" i="27"/>
  <c r="G173" i="27"/>
  <c r="H173" i="27"/>
  <c r="I173" i="27"/>
  <c r="J173" i="27"/>
  <c r="K173" i="27"/>
  <c r="L173" i="27"/>
  <c r="M173" i="27"/>
  <c r="N173" i="27"/>
  <c r="O173" i="27"/>
  <c r="P173" i="27"/>
  <c r="Q173" i="27"/>
  <c r="R173" i="27"/>
  <c r="S173" i="27"/>
  <c r="T173" i="27"/>
  <c r="U173" i="27"/>
  <c r="V173" i="27"/>
  <c r="W173" i="27"/>
  <c r="X173" i="27"/>
  <c r="Y173" i="27"/>
  <c r="Z173" i="27"/>
  <c r="AA173" i="27"/>
  <c r="AB173" i="27"/>
  <c r="C174" i="27"/>
  <c r="E174" i="27"/>
  <c r="F174" i="27"/>
  <c r="G174" i="27"/>
  <c r="H174" i="27"/>
  <c r="I174" i="27"/>
  <c r="J174" i="27"/>
  <c r="K174" i="27"/>
  <c r="L174" i="27"/>
  <c r="M174" i="27"/>
  <c r="N174" i="27"/>
  <c r="O174" i="27"/>
  <c r="P174" i="27"/>
  <c r="Q174" i="27"/>
  <c r="R174" i="27"/>
  <c r="S174" i="27"/>
  <c r="T174" i="27"/>
  <c r="U174" i="27"/>
  <c r="V174" i="27"/>
  <c r="W174" i="27"/>
  <c r="X174" i="27"/>
  <c r="Y174" i="27"/>
  <c r="Z174" i="27"/>
  <c r="AA174" i="27"/>
  <c r="AB174" i="27"/>
  <c r="C175" i="27"/>
  <c r="E175" i="27"/>
  <c r="F175" i="27"/>
  <c r="G175" i="27"/>
  <c r="H175" i="27"/>
  <c r="I175" i="27"/>
  <c r="J175" i="27"/>
  <c r="K175" i="27"/>
  <c r="L175" i="27"/>
  <c r="M175" i="27"/>
  <c r="N175" i="27"/>
  <c r="O175" i="27"/>
  <c r="P175" i="27"/>
  <c r="Q175" i="27"/>
  <c r="R175" i="27"/>
  <c r="S175" i="27"/>
  <c r="T175" i="27"/>
  <c r="U175" i="27"/>
  <c r="V175" i="27"/>
  <c r="W175" i="27"/>
  <c r="X175" i="27"/>
  <c r="Y175" i="27"/>
  <c r="Z175" i="27"/>
  <c r="AA175" i="27"/>
  <c r="AB175" i="27"/>
  <c r="C179" i="27"/>
  <c r="E179" i="27"/>
  <c r="F179" i="27"/>
  <c r="G179" i="27"/>
  <c r="H179" i="27"/>
  <c r="I179" i="27"/>
  <c r="J179" i="27"/>
  <c r="K179" i="27"/>
  <c r="L179" i="27"/>
  <c r="M179" i="27"/>
  <c r="N179" i="27"/>
  <c r="O179" i="27"/>
  <c r="P179" i="27"/>
  <c r="Q179" i="27"/>
  <c r="R179" i="27"/>
  <c r="S179" i="27"/>
  <c r="T179" i="27"/>
  <c r="U179" i="27"/>
  <c r="V179" i="27"/>
  <c r="W179" i="27"/>
  <c r="X179" i="27"/>
  <c r="Y179" i="27"/>
  <c r="Z179" i="27"/>
  <c r="AA179" i="27"/>
  <c r="AB179" i="27"/>
  <c r="C180" i="27"/>
  <c r="E180" i="27"/>
  <c r="F180" i="27"/>
  <c r="G180" i="27"/>
  <c r="H180" i="27"/>
  <c r="I180" i="27"/>
  <c r="J180" i="27"/>
  <c r="K180" i="27"/>
  <c r="L180" i="27"/>
  <c r="M180" i="27"/>
  <c r="N180" i="27"/>
  <c r="O180" i="27"/>
  <c r="P180" i="27"/>
  <c r="Q180" i="27"/>
  <c r="R180" i="27"/>
  <c r="S180" i="27"/>
  <c r="T180" i="27"/>
  <c r="U180" i="27"/>
  <c r="V180" i="27"/>
  <c r="W180" i="27"/>
  <c r="X180" i="27"/>
  <c r="Y180" i="27"/>
  <c r="Z180" i="27"/>
  <c r="AA180" i="27"/>
  <c r="AB180" i="27"/>
  <c r="C181" i="27"/>
  <c r="E181" i="27"/>
  <c r="F181" i="27"/>
  <c r="G181" i="27"/>
  <c r="H181" i="27"/>
  <c r="I181" i="27"/>
  <c r="J181" i="27"/>
  <c r="K181" i="27"/>
  <c r="L181" i="27"/>
  <c r="M181" i="27"/>
  <c r="N181" i="27"/>
  <c r="O181" i="27"/>
  <c r="P181" i="27"/>
  <c r="Q181" i="27"/>
  <c r="R181" i="27"/>
  <c r="S181" i="27"/>
  <c r="T181" i="27"/>
  <c r="U181" i="27"/>
  <c r="V181" i="27"/>
  <c r="W181" i="27"/>
  <c r="X181" i="27"/>
  <c r="Y181" i="27"/>
  <c r="Z181" i="27"/>
  <c r="AA181" i="27"/>
  <c r="AB181" i="27"/>
  <c r="C182" i="27"/>
  <c r="E182" i="27"/>
  <c r="F182" i="27"/>
  <c r="G182" i="27"/>
  <c r="H182" i="27"/>
  <c r="I182" i="27"/>
  <c r="J182" i="27"/>
  <c r="K182" i="27"/>
  <c r="L182" i="27"/>
  <c r="M182" i="27"/>
  <c r="N182" i="27"/>
  <c r="O182" i="27"/>
  <c r="P182" i="27"/>
  <c r="Q182" i="27"/>
  <c r="R182" i="27"/>
  <c r="S182" i="27"/>
  <c r="T182" i="27"/>
  <c r="U182" i="27"/>
  <c r="V182" i="27"/>
  <c r="W182" i="27"/>
  <c r="X182" i="27"/>
  <c r="Y182" i="27"/>
  <c r="Z182" i="27"/>
  <c r="AA182" i="27"/>
  <c r="AB182" i="27"/>
  <c r="C183" i="27"/>
  <c r="E183" i="27"/>
  <c r="F183" i="27"/>
  <c r="G183" i="27"/>
  <c r="H183" i="27"/>
  <c r="I183" i="27"/>
  <c r="J183" i="27"/>
  <c r="K183" i="27"/>
  <c r="L183" i="27"/>
  <c r="M183" i="27"/>
  <c r="N183" i="27"/>
  <c r="O183" i="27"/>
  <c r="P183" i="27"/>
  <c r="Q183" i="27"/>
  <c r="R183" i="27"/>
  <c r="S183" i="27"/>
  <c r="T183" i="27"/>
  <c r="U183" i="27"/>
  <c r="V183" i="27"/>
  <c r="W183" i="27"/>
  <c r="X183" i="27"/>
  <c r="Y183" i="27"/>
  <c r="Z183" i="27"/>
  <c r="AA183" i="27"/>
  <c r="AB183" i="27"/>
  <c r="C184" i="27"/>
  <c r="E184" i="27"/>
  <c r="F184" i="27"/>
  <c r="G184" i="27"/>
  <c r="H184" i="27"/>
  <c r="I184" i="27"/>
  <c r="J184" i="27"/>
  <c r="K184" i="27"/>
  <c r="L184" i="27"/>
  <c r="M184" i="27"/>
  <c r="N184" i="27"/>
  <c r="O184" i="27"/>
  <c r="P184" i="27"/>
  <c r="Q184" i="27"/>
  <c r="R184" i="27"/>
  <c r="S184" i="27"/>
  <c r="T184" i="27"/>
  <c r="U184" i="27"/>
  <c r="V184" i="27"/>
  <c r="W184" i="27"/>
  <c r="X184" i="27"/>
  <c r="Y184" i="27"/>
  <c r="Z184" i="27"/>
  <c r="AA184" i="27"/>
  <c r="AB184" i="27"/>
  <c r="C185" i="27"/>
  <c r="E185" i="27"/>
  <c r="F185" i="27"/>
  <c r="G185" i="27"/>
  <c r="H185" i="27"/>
  <c r="I185" i="27"/>
  <c r="J185" i="27"/>
  <c r="K185" i="27"/>
  <c r="L185" i="27"/>
  <c r="M185" i="27"/>
  <c r="N185" i="27"/>
  <c r="O185" i="27"/>
  <c r="P185" i="27"/>
  <c r="Q185" i="27"/>
  <c r="R185" i="27"/>
  <c r="S185" i="27"/>
  <c r="T185" i="27"/>
  <c r="U185" i="27"/>
  <c r="V185" i="27"/>
  <c r="W185" i="27"/>
  <c r="X185" i="27"/>
  <c r="Y185" i="27"/>
  <c r="Z185" i="27"/>
  <c r="AA185" i="27"/>
  <c r="AB185" i="27"/>
  <c r="C186" i="27"/>
  <c r="E186" i="27"/>
  <c r="F186" i="27"/>
  <c r="G186" i="27"/>
  <c r="H186" i="27"/>
  <c r="I186" i="27"/>
  <c r="J186" i="27"/>
  <c r="K186" i="27"/>
  <c r="L186" i="27"/>
  <c r="M186" i="27"/>
  <c r="N186" i="27"/>
  <c r="O186" i="27"/>
  <c r="P186" i="27"/>
  <c r="Q186" i="27"/>
  <c r="R186" i="27"/>
  <c r="S186" i="27"/>
  <c r="T186" i="27"/>
  <c r="U186" i="27"/>
  <c r="V186" i="27"/>
  <c r="W186" i="27"/>
  <c r="X186" i="27"/>
  <c r="Y186" i="27"/>
  <c r="Z186" i="27"/>
  <c r="AA186" i="27"/>
  <c r="AB186" i="27"/>
  <c r="C187" i="27"/>
  <c r="E187" i="27"/>
  <c r="F187" i="27"/>
  <c r="G187" i="27"/>
  <c r="H187" i="27"/>
  <c r="I187" i="27"/>
  <c r="J187" i="27"/>
  <c r="K187" i="27"/>
  <c r="L187" i="27"/>
  <c r="M187" i="27"/>
  <c r="N187" i="27"/>
  <c r="O187" i="27"/>
  <c r="P187" i="27"/>
  <c r="Q187" i="27"/>
  <c r="R187" i="27"/>
  <c r="S187" i="27"/>
  <c r="T187" i="27"/>
  <c r="U187" i="27"/>
  <c r="V187" i="27"/>
  <c r="W187" i="27"/>
  <c r="X187" i="27"/>
  <c r="Y187" i="27"/>
  <c r="Z187" i="27"/>
  <c r="AA187" i="27"/>
  <c r="AB187" i="27"/>
  <c r="C188" i="27"/>
  <c r="E188" i="27"/>
  <c r="F188" i="27"/>
  <c r="G188" i="27"/>
  <c r="H188" i="27"/>
  <c r="I188" i="27"/>
  <c r="J188" i="27"/>
  <c r="K188" i="27"/>
  <c r="W188" i="27"/>
  <c r="X188" i="27"/>
  <c r="Y188" i="27"/>
  <c r="Z188" i="27"/>
  <c r="AA188" i="27"/>
  <c r="AB188" i="27"/>
  <c r="C189" i="27"/>
  <c r="E189" i="27"/>
  <c r="F189" i="27"/>
  <c r="G189" i="27"/>
  <c r="H189" i="27"/>
  <c r="I189" i="27"/>
  <c r="J189" i="27"/>
  <c r="K189" i="27"/>
  <c r="W189" i="27"/>
  <c r="X189" i="27"/>
  <c r="Y189" i="27"/>
  <c r="Z189" i="27"/>
  <c r="AA189" i="27"/>
  <c r="AB189" i="27"/>
  <c r="C190" i="27"/>
  <c r="E190" i="27"/>
  <c r="F190" i="27"/>
  <c r="G190" i="27"/>
  <c r="H190" i="27"/>
  <c r="I190" i="27"/>
  <c r="J190" i="27"/>
  <c r="K190" i="27"/>
  <c r="W190" i="27"/>
  <c r="X190" i="27"/>
  <c r="Y190" i="27"/>
  <c r="Z190" i="27"/>
  <c r="AA190" i="27"/>
  <c r="AB190" i="27"/>
  <c r="C191" i="27"/>
  <c r="E191" i="27"/>
  <c r="F191" i="27"/>
  <c r="G191" i="27"/>
  <c r="H191" i="27"/>
  <c r="I191" i="27"/>
  <c r="J191" i="27"/>
  <c r="K191" i="27"/>
  <c r="L191" i="27"/>
  <c r="M191" i="27"/>
  <c r="N191" i="27"/>
  <c r="O191" i="27"/>
  <c r="P191" i="27"/>
  <c r="Q191" i="27"/>
  <c r="R191" i="27"/>
  <c r="S191" i="27"/>
  <c r="T191" i="27"/>
  <c r="U191" i="27"/>
  <c r="V191" i="27"/>
  <c r="W191" i="27"/>
  <c r="X191" i="27"/>
  <c r="Y191" i="27"/>
  <c r="Z191" i="27"/>
  <c r="AA191" i="27"/>
  <c r="AB191" i="27"/>
  <c r="C192" i="27"/>
  <c r="E192" i="27"/>
  <c r="F192" i="27"/>
  <c r="G192" i="27"/>
  <c r="H192" i="27"/>
  <c r="I192" i="27"/>
  <c r="J192" i="27"/>
  <c r="K192" i="27"/>
  <c r="L192" i="27"/>
  <c r="M192" i="27"/>
  <c r="N192" i="27"/>
  <c r="O192" i="27"/>
  <c r="P192" i="27"/>
  <c r="Q192" i="27"/>
  <c r="R192" i="27"/>
  <c r="S192" i="27"/>
  <c r="T192" i="27"/>
  <c r="U192" i="27"/>
  <c r="V192" i="27"/>
  <c r="W192" i="27"/>
  <c r="X192" i="27"/>
  <c r="Y192" i="27"/>
  <c r="Z192" i="27"/>
  <c r="AA192" i="27"/>
  <c r="AB192" i="27"/>
  <c r="C193" i="27"/>
  <c r="E193" i="27"/>
  <c r="F193" i="27"/>
  <c r="G193" i="27"/>
  <c r="H193" i="27"/>
  <c r="I193" i="27"/>
  <c r="J193" i="27"/>
  <c r="K193" i="27"/>
  <c r="L193" i="27"/>
  <c r="M193" i="27"/>
  <c r="N193" i="27"/>
  <c r="O193" i="27"/>
  <c r="P193" i="27"/>
  <c r="Q193" i="27"/>
  <c r="R193" i="27"/>
  <c r="S193" i="27"/>
  <c r="T193" i="27"/>
  <c r="U193" i="27"/>
  <c r="V193" i="27"/>
  <c r="W193" i="27"/>
  <c r="X193" i="27"/>
  <c r="Y193" i="27"/>
  <c r="Z193" i="27"/>
  <c r="AA193" i="27"/>
  <c r="AB193" i="27"/>
  <c r="C194" i="27"/>
  <c r="E194" i="27"/>
  <c r="F194" i="27"/>
  <c r="G194" i="27"/>
  <c r="H194" i="27"/>
  <c r="I194" i="27"/>
  <c r="J194" i="27"/>
  <c r="K194" i="27"/>
  <c r="L194" i="27"/>
  <c r="M194" i="27"/>
  <c r="N194" i="27"/>
  <c r="O194" i="27"/>
  <c r="P194" i="27"/>
  <c r="Q194" i="27"/>
  <c r="R194" i="27"/>
  <c r="S194" i="27"/>
  <c r="T194" i="27"/>
  <c r="U194" i="27"/>
  <c r="V194" i="27"/>
  <c r="W194" i="27"/>
  <c r="X194" i="27"/>
  <c r="Y194" i="27"/>
  <c r="Z194" i="27"/>
  <c r="AA194" i="27"/>
  <c r="AB194" i="27"/>
  <c r="C195" i="27"/>
  <c r="E195" i="27"/>
  <c r="F195" i="27"/>
  <c r="G195" i="27"/>
  <c r="H195" i="27"/>
  <c r="I195" i="27"/>
  <c r="J195" i="27"/>
  <c r="K195" i="27"/>
  <c r="L195" i="27"/>
  <c r="M195" i="27"/>
  <c r="N195" i="27"/>
  <c r="O195" i="27"/>
  <c r="P195" i="27"/>
  <c r="Q195" i="27"/>
  <c r="R195" i="27"/>
  <c r="S195" i="27"/>
  <c r="T195" i="27"/>
  <c r="U195" i="27"/>
  <c r="V195" i="27"/>
  <c r="W195" i="27"/>
  <c r="X195" i="27"/>
  <c r="Y195" i="27"/>
  <c r="Z195" i="27"/>
  <c r="AA195" i="27"/>
  <c r="AB195" i="27"/>
  <c r="C196" i="27"/>
  <c r="E196" i="27"/>
  <c r="F196" i="27"/>
  <c r="G196" i="27"/>
  <c r="H196" i="27"/>
  <c r="I196" i="27"/>
  <c r="J196" i="27"/>
  <c r="K196" i="27"/>
  <c r="L196" i="27"/>
  <c r="M196" i="27"/>
  <c r="N196" i="27"/>
  <c r="O196" i="27"/>
  <c r="P196" i="27"/>
  <c r="Q196" i="27"/>
  <c r="R196" i="27"/>
  <c r="S196" i="27"/>
  <c r="T196" i="27"/>
  <c r="U196" i="27"/>
  <c r="V196" i="27"/>
  <c r="W196" i="27"/>
  <c r="X196" i="27"/>
  <c r="Y196" i="27"/>
  <c r="Z196" i="27"/>
  <c r="AA196" i="27"/>
  <c r="AB196" i="27"/>
  <c r="C197" i="27"/>
  <c r="F197" i="27"/>
  <c r="H197" i="27"/>
  <c r="J197" i="27"/>
  <c r="L197" i="27"/>
  <c r="N197" i="27"/>
  <c r="P197" i="27"/>
  <c r="R197" i="27"/>
  <c r="T197" i="27"/>
  <c r="V197" i="27"/>
  <c r="X197" i="27"/>
  <c r="Z197" i="27"/>
  <c r="AB197" i="27"/>
  <c r="C198" i="27"/>
  <c r="E198" i="27"/>
  <c r="G198" i="27"/>
  <c r="I198" i="27"/>
  <c r="K198" i="27"/>
  <c r="M198" i="27"/>
  <c r="O198" i="27"/>
  <c r="Q198" i="27"/>
  <c r="S198" i="27"/>
  <c r="U198" i="27"/>
  <c r="W198" i="27"/>
  <c r="Y198" i="27"/>
  <c r="AA198" i="27"/>
  <c r="C199" i="27"/>
  <c r="F199" i="27"/>
  <c r="H199" i="27"/>
  <c r="J199" i="27"/>
  <c r="L199" i="27"/>
  <c r="N199" i="27"/>
  <c r="P199" i="27"/>
  <c r="R199" i="27"/>
  <c r="T199" i="27"/>
  <c r="V199" i="27"/>
  <c r="X199" i="27"/>
  <c r="Z199" i="27"/>
  <c r="AB199" i="27"/>
  <c r="C200" i="27"/>
  <c r="E200" i="27"/>
  <c r="F200" i="27"/>
  <c r="G200" i="27"/>
  <c r="H200" i="27"/>
  <c r="I200" i="27"/>
  <c r="J200" i="27"/>
  <c r="K200" i="27"/>
  <c r="L200" i="27"/>
  <c r="M200" i="27"/>
  <c r="N200" i="27"/>
  <c r="O200" i="27"/>
  <c r="P200" i="27"/>
  <c r="Q200" i="27"/>
  <c r="R200" i="27"/>
  <c r="S200" i="27"/>
  <c r="T200" i="27"/>
  <c r="U200" i="27"/>
  <c r="V200" i="27"/>
  <c r="W200" i="27"/>
  <c r="X200" i="27"/>
  <c r="Y200" i="27"/>
  <c r="Z200" i="27"/>
  <c r="AA200" i="27"/>
  <c r="AB200" i="27"/>
  <c r="C201" i="27"/>
  <c r="E201" i="27"/>
  <c r="F201" i="27"/>
  <c r="G201" i="27"/>
  <c r="H201" i="27"/>
  <c r="I201" i="27"/>
  <c r="J201" i="27"/>
  <c r="K201" i="27"/>
  <c r="L201" i="27"/>
  <c r="M201" i="27"/>
  <c r="N201" i="27"/>
  <c r="O201" i="27"/>
  <c r="P201" i="27"/>
  <c r="Q201" i="27"/>
  <c r="R201" i="27"/>
  <c r="S201" i="27"/>
  <c r="T201" i="27"/>
  <c r="U201" i="27"/>
  <c r="V201" i="27"/>
  <c r="W201" i="27"/>
  <c r="X201" i="27"/>
  <c r="Y201" i="27"/>
  <c r="Z201" i="27"/>
  <c r="AA201" i="27"/>
  <c r="AB201" i="27"/>
  <c r="C202" i="27"/>
  <c r="E202" i="27"/>
  <c r="F202" i="27"/>
  <c r="G202" i="27"/>
  <c r="H202" i="27"/>
  <c r="I202" i="27"/>
  <c r="J202" i="27"/>
  <c r="K202" i="27"/>
  <c r="L202" i="27"/>
  <c r="M202" i="27"/>
  <c r="N202" i="27"/>
  <c r="O202" i="27"/>
  <c r="P202" i="27"/>
  <c r="Q202" i="27"/>
  <c r="R202" i="27"/>
  <c r="S202" i="27"/>
  <c r="T202" i="27"/>
  <c r="U202" i="27"/>
  <c r="V202" i="27"/>
  <c r="W202" i="27"/>
  <c r="X202" i="27"/>
  <c r="Y202" i="27"/>
  <c r="Z202" i="27"/>
  <c r="AA202" i="27"/>
  <c r="AB202" i="27"/>
  <c r="C203" i="27"/>
  <c r="E203" i="27"/>
  <c r="F203" i="27"/>
  <c r="G203" i="27"/>
  <c r="H203" i="27"/>
  <c r="I203" i="27"/>
  <c r="J203" i="27"/>
  <c r="K203" i="27"/>
  <c r="L203" i="27"/>
  <c r="M203" i="27"/>
  <c r="N203" i="27"/>
  <c r="O203" i="27"/>
  <c r="P203" i="27"/>
  <c r="Q203" i="27"/>
  <c r="R203" i="27"/>
  <c r="S203" i="27"/>
  <c r="T203" i="27"/>
  <c r="U203" i="27"/>
  <c r="V203" i="27"/>
  <c r="W203" i="27"/>
  <c r="X203" i="27"/>
  <c r="Y203" i="27"/>
  <c r="Z203" i="27"/>
  <c r="AA203" i="27"/>
  <c r="AB203" i="27"/>
  <c r="C152" i="27"/>
  <c r="E152" i="27"/>
  <c r="F152" i="27"/>
  <c r="G152" i="27"/>
  <c r="H152" i="27"/>
  <c r="I152" i="27"/>
  <c r="J152" i="27"/>
  <c r="K152" i="27"/>
  <c r="L152" i="27"/>
  <c r="M152" i="27"/>
  <c r="N152" i="27"/>
  <c r="O152" i="27"/>
  <c r="P152" i="27"/>
  <c r="Q152" i="27"/>
  <c r="R152" i="27"/>
  <c r="S152" i="27"/>
  <c r="T152" i="27"/>
  <c r="U152" i="27"/>
  <c r="V152" i="27"/>
  <c r="W152" i="27"/>
  <c r="X152" i="27"/>
  <c r="Y152" i="27"/>
  <c r="Z152" i="27"/>
  <c r="AA152" i="27"/>
  <c r="AB152" i="27"/>
  <c r="A151" i="27"/>
  <c r="C103" i="27"/>
  <c r="E103" i="27"/>
  <c r="F103" i="27"/>
  <c r="G103" i="27"/>
  <c r="H103" i="27"/>
  <c r="I103" i="27"/>
  <c r="J103" i="27"/>
  <c r="K103" i="27"/>
  <c r="L103" i="27"/>
  <c r="M103" i="27"/>
  <c r="N103" i="27"/>
  <c r="O103" i="27"/>
  <c r="P103" i="27"/>
  <c r="Q103" i="27"/>
  <c r="R103" i="27"/>
  <c r="S103" i="27"/>
  <c r="T103" i="27"/>
  <c r="U103" i="27"/>
  <c r="V103" i="27"/>
  <c r="W103" i="27"/>
  <c r="X103" i="27"/>
  <c r="Y103" i="27"/>
  <c r="Z103" i="27"/>
  <c r="AA103" i="27"/>
  <c r="AB103" i="27"/>
  <c r="C104" i="27"/>
  <c r="E104" i="27"/>
  <c r="F104" i="27"/>
  <c r="G104" i="27"/>
  <c r="H104" i="27"/>
  <c r="I104" i="27"/>
  <c r="J104" i="27"/>
  <c r="K104" i="27"/>
  <c r="L104" i="27"/>
  <c r="M104" i="27"/>
  <c r="N104" i="27"/>
  <c r="O104" i="27"/>
  <c r="P104" i="27"/>
  <c r="Q104" i="27"/>
  <c r="R104" i="27"/>
  <c r="S104" i="27"/>
  <c r="T104" i="27"/>
  <c r="U104" i="27"/>
  <c r="V104" i="27"/>
  <c r="W104" i="27"/>
  <c r="X104" i="27"/>
  <c r="Y104" i="27"/>
  <c r="Z104" i="27"/>
  <c r="AA104" i="27"/>
  <c r="AB104" i="27"/>
  <c r="C105" i="27"/>
  <c r="E105" i="27"/>
  <c r="F105" i="27"/>
  <c r="G105" i="27"/>
  <c r="H105" i="27"/>
  <c r="I105" i="27"/>
  <c r="J105" i="27"/>
  <c r="K105" i="27"/>
  <c r="L105" i="27"/>
  <c r="M105" i="27"/>
  <c r="N105" i="27"/>
  <c r="O105" i="27"/>
  <c r="P105" i="27"/>
  <c r="Q105" i="27"/>
  <c r="R105" i="27"/>
  <c r="S105" i="27"/>
  <c r="T105" i="27"/>
  <c r="U105" i="27"/>
  <c r="V105" i="27"/>
  <c r="W105" i="27"/>
  <c r="X105" i="27"/>
  <c r="Y105" i="27"/>
  <c r="Z105" i="27"/>
  <c r="AA105" i="27"/>
  <c r="AB105" i="27"/>
  <c r="C106" i="27"/>
  <c r="E106" i="27"/>
  <c r="F106" i="27"/>
  <c r="G106" i="27"/>
  <c r="H106" i="27"/>
  <c r="I106" i="27"/>
  <c r="J106" i="27"/>
  <c r="K106" i="27"/>
  <c r="L106" i="27"/>
  <c r="M106" i="27"/>
  <c r="N106" i="27"/>
  <c r="O106" i="27"/>
  <c r="P106" i="27"/>
  <c r="Q106" i="27"/>
  <c r="R106" i="27"/>
  <c r="S106" i="27"/>
  <c r="T106" i="27"/>
  <c r="U106" i="27"/>
  <c r="V106" i="27"/>
  <c r="W106" i="27"/>
  <c r="X106" i="27"/>
  <c r="Y106" i="27"/>
  <c r="Z106" i="27"/>
  <c r="AA106" i="27"/>
  <c r="AB106" i="27"/>
  <c r="C107" i="27"/>
  <c r="E107" i="27"/>
  <c r="F107" i="27"/>
  <c r="G107" i="27"/>
  <c r="H107" i="27"/>
  <c r="I107" i="27"/>
  <c r="J107" i="27"/>
  <c r="K107" i="27"/>
  <c r="L107" i="27"/>
  <c r="M107" i="27"/>
  <c r="N107" i="27"/>
  <c r="O107" i="27"/>
  <c r="P107" i="27"/>
  <c r="Q107" i="27"/>
  <c r="R107" i="27"/>
  <c r="S107" i="27"/>
  <c r="T107" i="27"/>
  <c r="U107" i="27"/>
  <c r="V107" i="27"/>
  <c r="W107" i="27"/>
  <c r="X107" i="27"/>
  <c r="Y107" i="27"/>
  <c r="Z107" i="27"/>
  <c r="AA107" i="27"/>
  <c r="AB107" i="27"/>
  <c r="C108" i="27"/>
  <c r="E108" i="27"/>
  <c r="F108" i="27"/>
  <c r="G108" i="27"/>
  <c r="H108" i="27"/>
  <c r="I108" i="27"/>
  <c r="J108" i="27"/>
  <c r="K108" i="27"/>
  <c r="L108" i="27"/>
  <c r="M108" i="27"/>
  <c r="N108" i="27"/>
  <c r="O108" i="27"/>
  <c r="P108" i="27"/>
  <c r="Q108" i="27"/>
  <c r="R108" i="27"/>
  <c r="S108" i="27"/>
  <c r="T108" i="27"/>
  <c r="U108" i="27"/>
  <c r="V108" i="27"/>
  <c r="W108" i="27"/>
  <c r="X108" i="27"/>
  <c r="Y108" i="27"/>
  <c r="Z108" i="27"/>
  <c r="AA108" i="27"/>
  <c r="AB108" i="27"/>
  <c r="C109" i="27"/>
  <c r="E109" i="27"/>
  <c r="F109" i="27"/>
  <c r="G109" i="27"/>
  <c r="H109" i="27"/>
  <c r="I109" i="27"/>
  <c r="J109" i="27"/>
  <c r="K109" i="27"/>
  <c r="L109" i="27"/>
  <c r="M109" i="27"/>
  <c r="N109" i="27"/>
  <c r="O109" i="27"/>
  <c r="P109" i="27"/>
  <c r="Q109" i="27"/>
  <c r="R109" i="27"/>
  <c r="S109" i="27"/>
  <c r="T109" i="27"/>
  <c r="U109" i="27"/>
  <c r="V109" i="27"/>
  <c r="W109" i="27"/>
  <c r="X109" i="27"/>
  <c r="Y109" i="27"/>
  <c r="Z109" i="27"/>
  <c r="AA109" i="27"/>
  <c r="AB109" i="27"/>
  <c r="C110" i="27"/>
  <c r="E110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R110" i="27"/>
  <c r="S110" i="27"/>
  <c r="T110" i="27"/>
  <c r="U110" i="27"/>
  <c r="V110" i="27"/>
  <c r="W110" i="27"/>
  <c r="X110" i="27"/>
  <c r="Y110" i="27"/>
  <c r="Z110" i="27"/>
  <c r="AA110" i="27"/>
  <c r="AB110" i="27"/>
  <c r="C111" i="27"/>
  <c r="E111" i="27"/>
  <c r="F111" i="27"/>
  <c r="G111" i="27"/>
  <c r="H111" i="27"/>
  <c r="I111" i="27"/>
  <c r="J111" i="27"/>
  <c r="K111" i="27"/>
  <c r="L111" i="27"/>
  <c r="M111" i="27"/>
  <c r="N111" i="27"/>
  <c r="O111" i="27"/>
  <c r="P111" i="27"/>
  <c r="Q111" i="27"/>
  <c r="R111" i="27"/>
  <c r="S111" i="27"/>
  <c r="T111" i="27"/>
  <c r="U111" i="27"/>
  <c r="V111" i="27"/>
  <c r="W111" i="27"/>
  <c r="X111" i="27"/>
  <c r="Y111" i="27"/>
  <c r="Z111" i="27"/>
  <c r="AA111" i="27"/>
  <c r="AB111" i="27"/>
  <c r="C112" i="27"/>
  <c r="E112" i="27"/>
  <c r="F112" i="27"/>
  <c r="G112" i="27"/>
  <c r="H112" i="27"/>
  <c r="I112" i="27"/>
  <c r="J112" i="27"/>
  <c r="K112" i="27"/>
  <c r="L112" i="27"/>
  <c r="M112" i="27"/>
  <c r="N112" i="27"/>
  <c r="O112" i="27"/>
  <c r="P112" i="27"/>
  <c r="Q112" i="27"/>
  <c r="R112" i="27"/>
  <c r="S112" i="27"/>
  <c r="T112" i="27"/>
  <c r="U112" i="27"/>
  <c r="V112" i="27"/>
  <c r="W112" i="27"/>
  <c r="X112" i="27"/>
  <c r="Y112" i="27"/>
  <c r="Z112" i="27"/>
  <c r="AA112" i="27"/>
  <c r="AB112" i="27"/>
  <c r="C113" i="27"/>
  <c r="E113" i="27"/>
  <c r="F113" i="27"/>
  <c r="G113" i="27"/>
  <c r="H113" i="27"/>
  <c r="I113" i="27"/>
  <c r="J113" i="27"/>
  <c r="K113" i="27"/>
  <c r="L113" i="27"/>
  <c r="M113" i="27"/>
  <c r="N113" i="27"/>
  <c r="O113" i="27"/>
  <c r="P113" i="27"/>
  <c r="Q113" i="27"/>
  <c r="R113" i="27"/>
  <c r="S113" i="27"/>
  <c r="T113" i="27"/>
  <c r="U113" i="27"/>
  <c r="V113" i="27"/>
  <c r="W113" i="27"/>
  <c r="X113" i="27"/>
  <c r="Y113" i="27"/>
  <c r="Z113" i="27"/>
  <c r="AA113" i="27"/>
  <c r="AB113" i="27"/>
  <c r="C114" i="27"/>
  <c r="E114" i="27"/>
  <c r="F114" i="27"/>
  <c r="G114" i="27"/>
  <c r="H114" i="27"/>
  <c r="I114" i="27"/>
  <c r="J114" i="27"/>
  <c r="K114" i="27"/>
  <c r="L114" i="27"/>
  <c r="M114" i="27"/>
  <c r="N114" i="27"/>
  <c r="O114" i="27"/>
  <c r="P114" i="27"/>
  <c r="Q114" i="27"/>
  <c r="R114" i="27"/>
  <c r="S114" i="27"/>
  <c r="T114" i="27"/>
  <c r="U114" i="27"/>
  <c r="V114" i="27"/>
  <c r="W114" i="27"/>
  <c r="X114" i="27"/>
  <c r="Y114" i="27"/>
  <c r="Z114" i="27"/>
  <c r="AA114" i="27"/>
  <c r="AB114" i="27"/>
  <c r="C115" i="27"/>
  <c r="E115" i="27"/>
  <c r="F115" i="27"/>
  <c r="G115" i="27"/>
  <c r="H115" i="27"/>
  <c r="I115" i="27"/>
  <c r="J115" i="27"/>
  <c r="K115" i="27"/>
  <c r="L115" i="27"/>
  <c r="M115" i="27"/>
  <c r="N115" i="27"/>
  <c r="O115" i="27"/>
  <c r="P115" i="27"/>
  <c r="Q115" i="27"/>
  <c r="R115" i="27"/>
  <c r="S115" i="27"/>
  <c r="T115" i="27"/>
  <c r="U115" i="27"/>
  <c r="V115" i="27"/>
  <c r="W115" i="27"/>
  <c r="X115" i="27"/>
  <c r="Y115" i="27"/>
  <c r="Z115" i="27"/>
  <c r="AA115" i="27"/>
  <c r="AB115" i="27"/>
  <c r="C116" i="27"/>
  <c r="E116" i="27"/>
  <c r="F116" i="27"/>
  <c r="G116" i="27"/>
  <c r="H116" i="27"/>
  <c r="I116" i="27"/>
  <c r="J116" i="27"/>
  <c r="K116" i="27"/>
  <c r="L116" i="27"/>
  <c r="M116" i="27"/>
  <c r="N116" i="27"/>
  <c r="O116" i="27"/>
  <c r="P116" i="27"/>
  <c r="Q116" i="27"/>
  <c r="R116" i="27"/>
  <c r="S116" i="27"/>
  <c r="T116" i="27"/>
  <c r="U116" i="27"/>
  <c r="V116" i="27"/>
  <c r="W116" i="27"/>
  <c r="X116" i="27"/>
  <c r="Y116" i="27"/>
  <c r="Z116" i="27"/>
  <c r="AA116" i="27"/>
  <c r="AB116" i="27"/>
  <c r="C117" i="27"/>
  <c r="E117" i="27"/>
  <c r="F117" i="27"/>
  <c r="G117" i="27"/>
  <c r="H117" i="27"/>
  <c r="I117" i="27"/>
  <c r="J117" i="27"/>
  <c r="K117" i="27"/>
  <c r="L117" i="27"/>
  <c r="M117" i="27"/>
  <c r="N117" i="27"/>
  <c r="O117" i="27"/>
  <c r="P117" i="27"/>
  <c r="Q117" i="27"/>
  <c r="R117" i="27"/>
  <c r="S117" i="27"/>
  <c r="T117" i="27"/>
  <c r="U117" i="27"/>
  <c r="V117" i="27"/>
  <c r="W117" i="27"/>
  <c r="X117" i="27"/>
  <c r="Y117" i="27"/>
  <c r="Z117" i="27"/>
  <c r="AA117" i="27"/>
  <c r="AB117" i="27"/>
  <c r="C118" i="27"/>
  <c r="E118" i="27"/>
  <c r="F118" i="27"/>
  <c r="G118" i="27"/>
  <c r="H118" i="27"/>
  <c r="I118" i="27"/>
  <c r="J118" i="27"/>
  <c r="K118" i="27"/>
  <c r="L118" i="27"/>
  <c r="M118" i="27"/>
  <c r="N118" i="27"/>
  <c r="O118" i="27"/>
  <c r="P118" i="27"/>
  <c r="Q118" i="27"/>
  <c r="R118" i="27"/>
  <c r="S118" i="27"/>
  <c r="T118" i="27"/>
  <c r="U118" i="27"/>
  <c r="V118" i="27"/>
  <c r="W118" i="27"/>
  <c r="X118" i="27"/>
  <c r="Y118" i="27"/>
  <c r="Z118" i="27"/>
  <c r="AA118" i="27"/>
  <c r="AB118" i="27"/>
  <c r="C119" i="27"/>
  <c r="E119" i="27"/>
  <c r="F119" i="27"/>
  <c r="G119" i="27"/>
  <c r="H119" i="27"/>
  <c r="I119" i="27"/>
  <c r="J119" i="27"/>
  <c r="K119" i="27"/>
  <c r="L119" i="27"/>
  <c r="M119" i="27"/>
  <c r="N119" i="27"/>
  <c r="O119" i="27"/>
  <c r="P119" i="27"/>
  <c r="Q119" i="27"/>
  <c r="R119" i="27"/>
  <c r="S119" i="27"/>
  <c r="T119" i="27"/>
  <c r="U119" i="27"/>
  <c r="V119" i="27"/>
  <c r="W119" i="27"/>
  <c r="X119" i="27"/>
  <c r="Y119" i="27"/>
  <c r="Z119" i="27"/>
  <c r="AA119" i="27"/>
  <c r="AB119" i="27"/>
  <c r="C120" i="27"/>
  <c r="E120" i="27"/>
  <c r="F120" i="27"/>
  <c r="G120" i="27"/>
  <c r="H120" i="27"/>
  <c r="I120" i="27"/>
  <c r="J120" i="27"/>
  <c r="K120" i="27"/>
  <c r="L120" i="27"/>
  <c r="M120" i="27"/>
  <c r="N120" i="27"/>
  <c r="O120" i="27"/>
  <c r="P120" i="27"/>
  <c r="Q120" i="27"/>
  <c r="R120" i="27"/>
  <c r="S120" i="27"/>
  <c r="T120" i="27"/>
  <c r="U120" i="27"/>
  <c r="V120" i="27"/>
  <c r="W120" i="27"/>
  <c r="X120" i="27"/>
  <c r="Y120" i="27"/>
  <c r="Z120" i="27"/>
  <c r="AA120" i="27"/>
  <c r="AB120" i="27"/>
  <c r="C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R121" i="27"/>
  <c r="S121" i="27"/>
  <c r="T121" i="27"/>
  <c r="U121" i="27"/>
  <c r="V121" i="27"/>
  <c r="W121" i="27"/>
  <c r="X121" i="27"/>
  <c r="Y121" i="27"/>
  <c r="Z121" i="27"/>
  <c r="AA121" i="27"/>
  <c r="AB121" i="27"/>
  <c r="C122" i="27"/>
  <c r="E122" i="27"/>
  <c r="F122" i="27"/>
  <c r="G122" i="27"/>
  <c r="H122" i="27"/>
  <c r="I122" i="27"/>
  <c r="J122" i="27"/>
  <c r="K122" i="27"/>
  <c r="L122" i="27"/>
  <c r="M122" i="27"/>
  <c r="N122" i="27"/>
  <c r="O122" i="27"/>
  <c r="P122" i="27"/>
  <c r="Q122" i="27"/>
  <c r="R122" i="27"/>
  <c r="S122" i="27"/>
  <c r="T122" i="27"/>
  <c r="U122" i="27"/>
  <c r="V122" i="27"/>
  <c r="W122" i="27"/>
  <c r="X122" i="27"/>
  <c r="Y122" i="27"/>
  <c r="Z122" i="27"/>
  <c r="AA122" i="27"/>
  <c r="AB122" i="27"/>
  <c r="C123" i="27"/>
  <c r="E123" i="27"/>
  <c r="F123" i="27"/>
  <c r="G123" i="27"/>
  <c r="H123" i="27"/>
  <c r="I123" i="27"/>
  <c r="J123" i="27"/>
  <c r="K123" i="27"/>
  <c r="L123" i="27"/>
  <c r="M123" i="27"/>
  <c r="N123" i="27"/>
  <c r="O123" i="27"/>
  <c r="P123" i="27"/>
  <c r="Q123" i="27"/>
  <c r="R123" i="27"/>
  <c r="S123" i="27"/>
  <c r="T123" i="27"/>
  <c r="U123" i="27"/>
  <c r="V123" i="27"/>
  <c r="W123" i="27"/>
  <c r="X123" i="27"/>
  <c r="Y123" i="27"/>
  <c r="Z123" i="27"/>
  <c r="AA123" i="27"/>
  <c r="AB123" i="27"/>
  <c r="C124" i="27"/>
  <c r="E124" i="27"/>
  <c r="F124" i="27"/>
  <c r="G124" i="27"/>
  <c r="H124" i="27"/>
  <c r="I124" i="27"/>
  <c r="J124" i="27"/>
  <c r="K124" i="27"/>
  <c r="L124" i="27"/>
  <c r="M124" i="27"/>
  <c r="N124" i="27"/>
  <c r="O124" i="27"/>
  <c r="P124" i="27"/>
  <c r="Q124" i="27"/>
  <c r="R124" i="27"/>
  <c r="S124" i="27"/>
  <c r="T124" i="27"/>
  <c r="U124" i="27"/>
  <c r="V124" i="27"/>
  <c r="W124" i="27"/>
  <c r="X124" i="27"/>
  <c r="Y124" i="27"/>
  <c r="Z124" i="27"/>
  <c r="AA124" i="27"/>
  <c r="AB124" i="27"/>
  <c r="C125" i="27"/>
  <c r="E125" i="27"/>
  <c r="F125" i="27"/>
  <c r="G125" i="27"/>
  <c r="H125" i="27"/>
  <c r="I125" i="27"/>
  <c r="J125" i="27"/>
  <c r="K125" i="27"/>
  <c r="L125" i="27"/>
  <c r="M125" i="27"/>
  <c r="N125" i="27"/>
  <c r="O125" i="27"/>
  <c r="P125" i="27"/>
  <c r="Q125" i="27"/>
  <c r="R125" i="27"/>
  <c r="S125" i="27"/>
  <c r="T125" i="27"/>
  <c r="U125" i="27"/>
  <c r="V125" i="27"/>
  <c r="W125" i="27"/>
  <c r="X125" i="27"/>
  <c r="Y125" i="27"/>
  <c r="Z125" i="27"/>
  <c r="AA125" i="27"/>
  <c r="AB125" i="27"/>
  <c r="C126" i="27"/>
  <c r="E126" i="27"/>
  <c r="F126" i="27"/>
  <c r="G126" i="27"/>
  <c r="H126" i="27"/>
  <c r="I126" i="27"/>
  <c r="J126" i="27"/>
  <c r="K126" i="27"/>
  <c r="L126" i="27"/>
  <c r="M126" i="27"/>
  <c r="N126" i="27"/>
  <c r="O126" i="27"/>
  <c r="P126" i="27"/>
  <c r="Q126" i="27"/>
  <c r="R126" i="27"/>
  <c r="S126" i="27"/>
  <c r="T126" i="27"/>
  <c r="U126" i="27"/>
  <c r="V126" i="27"/>
  <c r="W126" i="27"/>
  <c r="X126" i="27"/>
  <c r="Y126" i="27"/>
  <c r="Z126" i="27"/>
  <c r="AA126" i="27"/>
  <c r="AB126" i="27"/>
  <c r="C127" i="27"/>
  <c r="E127" i="27"/>
  <c r="F127" i="27"/>
  <c r="G127" i="27"/>
  <c r="H127" i="27"/>
  <c r="I127" i="27"/>
  <c r="J127" i="27"/>
  <c r="K127" i="27"/>
  <c r="L127" i="27"/>
  <c r="M127" i="27"/>
  <c r="N127" i="27"/>
  <c r="O127" i="27"/>
  <c r="P127" i="27"/>
  <c r="Q127" i="27"/>
  <c r="R127" i="27"/>
  <c r="S127" i="27"/>
  <c r="T127" i="27"/>
  <c r="U127" i="27"/>
  <c r="V127" i="27"/>
  <c r="W127" i="27"/>
  <c r="X127" i="27"/>
  <c r="Y127" i="27"/>
  <c r="Z127" i="27"/>
  <c r="AA127" i="27"/>
  <c r="AB127" i="27"/>
  <c r="C128" i="27"/>
  <c r="E128" i="27"/>
  <c r="F128" i="27"/>
  <c r="G128" i="27"/>
  <c r="H128" i="27"/>
  <c r="I128" i="27"/>
  <c r="J128" i="27"/>
  <c r="K128" i="27"/>
  <c r="L128" i="27"/>
  <c r="M128" i="27"/>
  <c r="N128" i="27"/>
  <c r="O128" i="27"/>
  <c r="P128" i="27"/>
  <c r="Q128" i="27"/>
  <c r="R128" i="27"/>
  <c r="S128" i="27"/>
  <c r="T128" i="27"/>
  <c r="U128" i="27"/>
  <c r="V128" i="27"/>
  <c r="W128" i="27"/>
  <c r="X128" i="27"/>
  <c r="Y128" i="27"/>
  <c r="Z128" i="27"/>
  <c r="AA128" i="27"/>
  <c r="AB128" i="27"/>
  <c r="C129" i="27"/>
  <c r="E129" i="27"/>
  <c r="F129" i="27"/>
  <c r="G129" i="27"/>
  <c r="H129" i="27"/>
  <c r="I129" i="27"/>
  <c r="J129" i="27"/>
  <c r="K129" i="27"/>
  <c r="L129" i="27"/>
  <c r="M129" i="27"/>
  <c r="N129" i="27"/>
  <c r="O129" i="27"/>
  <c r="P129" i="27"/>
  <c r="Q129" i="27"/>
  <c r="R129" i="27"/>
  <c r="S129" i="27"/>
  <c r="T129" i="27"/>
  <c r="U129" i="27"/>
  <c r="V129" i="27"/>
  <c r="W129" i="27"/>
  <c r="X129" i="27"/>
  <c r="Y129" i="27"/>
  <c r="Z129" i="27"/>
  <c r="AA129" i="27"/>
  <c r="AB129" i="27"/>
  <c r="C130" i="27"/>
  <c r="E130" i="27"/>
  <c r="F130" i="27"/>
  <c r="G130" i="27"/>
  <c r="H130" i="27"/>
  <c r="I130" i="27"/>
  <c r="J130" i="27"/>
  <c r="K130" i="27"/>
  <c r="L130" i="27"/>
  <c r="M130" i="27"/>
  <c r="N130" i="27"/>
  <c r="O130" i="27"/>
  <c r="P130" i="27"/>
  <c r="Q130" i="27"/>
  <c r="R130" i="27"/>
  <c r="S130" i="27"/>
  <c r="T130" i="27"/>
  <c r="U130" i="27"/>
  <c r="V130" i="27"/>
  <c r="W130" i="27"/>
  <c r="X130" i="27"/>
  <c r="Y130" i="27"/>
  <c r="Z130" i="27"/>
  <c r="AA130" i="27"/>
  <c r="AB130" i="27"/>
  <c r="C131" i="27"/>
  <c r="E131" i="27"/>
  <c r="F131" i="27"/>
  <c r="G131" i="27"/>
  <c r="H131" i="27"/>
  <c r="I131" i="27"/>
  <c r="J131" i="27"/>
  <c r="K131" i="27"/>
  <c r="L131" i="27"/>
  <c r="M131" i="27"/>
  <c r="N131" i="27"/>
  <c r="O131" i="27"/>
  <c r="P131" i="27"/>
  <c r="Q131" i="27"/>
  <c r="R131" i="27"/>
  <c r="S131" i="27"/>
  <c r="T131" i="27"/>
  <c r="U131" i="27"/>
  <c r="V131" i="27"/>
  <c r="W131" i="27"/>
  <c r="X131" i="27"/>
  <c r="Y131" i="27"/>
  <c r="Z131" i="27"/>
  <c r="AA131" i="27"/>
  <c r="AB131" i="27"/>
  <c r="C132" i="27"/>
  <c r="J132" i="27"/>
  <c r="L132" i="27"/>
  <c r="N132" i="27"/>
  <c r="P132" i="27"/>
  <c r="R132" i="27"/>
  <c r="T132" i="27"/>
  <c r="V132" i="27"/>
  <c r="X132" i="27"/>
  <c r="Z132" i="27"/>
  <c r="C133" i="27"/>
  <c r="J133" i="27"/>
  <c r="L133" i="27"/>
  <c r="N133" i="27"/>
  <c r="P133" i="27"/>
  <c r="R133" i="27"/>
  <c r="T133" i="27"/>
  <c r="V133" i="27"/>
  <c r="AB133" i="27"/>
  <c r="C134" i="27"/>
  <c r="F134" i="27"/>
  <c r="L134" i="27"/>
  <c r="N134" i="27"/>
  <c r="P134" i="27"/>
  <c r="R134" i="27"/>
  <c r="T134" i="27"/>
  <c r="AB134" i="27"/>
  <c r="C135" i="27"/>
  <c r="E135" i="27"/>
  <c r="F135" i="27"/>
  <c r="G135" i="27"/>
  <c r="H135" i="27"/>
  <c r="I135" i="27"/>
  <c r="J135" i="27"/>
  <c r="K135" i="27"/>
  <c r="L135" i="27"/>
  <c r="M135" i="27"/>
  <c r="N135" i="27"/>
  <c r="O135" i="27"/>
  <c r="P135" i="27"/>
  <c r="Q135" i="27"/>
  <c r="R135" i="27"/>
  <c r="S135" i="27"/>
  <c r="T135" i="27"/>
  <c r="U135" i="27"/>
  <c r="V135" i="27"/>
  <c r="W135" i="27"/>
  <c r="X135" i="27"/>
  <c r="Y135" i="27"/>
  <c r="Z135" i="27"/>
  <c r="AA135" i="27"/>
  <c r="AB135" i="27"/>
  <c r="C136" i="27"/>
  <c r="E136" i="27"/>
  <c r="F136" i="27"/>
  <c r="G136" i="27"/>
  <c r="H136" i="27"/>
  <c r="I136" i="27"/>
  <c r="J136" i="27"/>
  <c r="K136" i="27"/>
  <c r="L136" i="27"/>
  <c r="M136" i="27"/>
  <c r="N136" i="27"/>
  <c r="O136" i="27"/>
  <c r="P136" i="27"/>
  <c r="Q136" i="27"/>
  <c r="R136" i="27"/>
  <c r="S136" i="27"/>
  <c r="T136" i="27"/>
  <c r="U136" i="27"/>
  <c r="V136" i="27"/>
  <c r="W136" i="27"/>
  <c r="X136" i="27"/>
  <c r="Y136" i="27"/>
  <c r="Z136" i="27"/>
  <c r="AA136" i="27"/>
  <c r="AB136" i="27"/>
  <c r="C137" i="27"/>
  <c r="E137" i="27"/>
  <c r="F137" i="27"/>
  <c r="G137" i="27"/>
  <c r="H137" i="27"/>
  <c r="I137" i="27"/>
  <c r="J137" i="27"/>
  <c r="K137" i="27"/>
  <c r="L137" i="27"/>
  <c r="M137" i="27"/>
  <c r="N137" i="27"/>
  <c r="O137" i="27"/>
  <c r="P137" i="27"/>
  <c r="Q137" i="27"/>
  <c r="R137" i="27"/>
  <c r="S137" i="27"/>
  <c r="T137" i="27"/>
  <c r="U137" i="27"/>
  <c r="V137" i="27"/>
  <c r="W137" i="27"/>
  <c r="X137" i="27"/>
  <c r="Y137" i="27"/>
  <c r="Z137" i="27"/>
  <c r="AA137" i="27"/>
  <c r="AB137" i="27"/>
  <c r="C138" i="27"/>
  <c r="E138" i="27"/>
  <c r="F138" i="27"/>
  <c r="G138" i="27"/>
  <c r="H138" i="27"/>
  <c r="I138" i="27"/>
  <c r="J138" i="27"/>
  <c r="K138" i="27"/>
  <c r="L138" i="27"/>
  <c r="M138" i="27"/>
  <c r="N138" i="27"/>
  <c r="O138" i="27"/>
  <c r="P138" i="27"/>
  <c r="Q138" i="27"/>
  <c r="R138" i="27"/>
  <c r="S138" i="27"/>
  <c r="T138" i="27"/>
  <c r="U138" i="27"/>
  <c r="V138" i="27"/>
  <c r="W138" i="27"/>
  <c r="X138" i="27"/>
  <c r="Y138" i="27"/>
  <c r="Z138" i="27"/>
  <c r="AA138" i="27"/>
  <c r="AB138" i="27"/>
  <c r="C139" i="27"/>
  <c r="E139" i="27"/>
  <c r="F139" i="27"/>
  <c r="G139" i="27"/>
  <c r="H139" i="27"/>
  <c r="I139" i="27"/>
  <c r="J139" i="27"/>
  <c r="K139" i="27"/>
  <c r="L139" i="27"/>
  <c r="M139" i="27"/>
  <c r="N139" i="27"/>
  <c r="O139" i="27"/>
  <c r="P139" i="27"/>
  <c r="Q139" i="27"/>
  <c r="R139" i="27"/>
  <c r="S139" i="27"/>
  <c r="T139" i="27"/>
  <c r="U139" i="27"/>
  <c r="V139" i="27"/>
  <c r="W139" i="27"/>
  <c r="X139" i="27"/>
  <c r="Y139" i="27"/>
  <c r="Z139" i="27"/>
  <c r="AA139" i="27"/>
  <c r="AB139" i="27"/>
  <c r="C140" i="27"/>
  <c r="E140" i="27"/>
  <c r="F140" i="27"/>
  <c r="G140" i="27"/>
  <c r="H140" i="27"/>
  <c r="I140" i="27"/>
  <c r="J140" i="27"/>
  <c r="K140" i="27"/>
  <c r="L140" i="27"/>
  <c r="M140" i="27"/>
  <c r="N140" i="27"/>
  <c r="O140" i="27"/>
  <c r="P140" i="27"/>
  <c r="Q140" i="27"/>
  <c r="R140" i="27"/>
  <c r="S140" i="27"/>
  <c r="T140" i="27"/>
  <c r="U140" i="27"/>
  <c r="V140" i="27"/>
  <c r="W140" i="27"/>
  <c r="X140" i="27"/>
  <c r="Y140" i="27"/>
  <c r="Z140" i="27"/>
  <c r="AA140" i="27"/>
  <c r="AB140" i="27"/>
  <c r="C141" i="27"/>
  <c r="E141" i="27"/>
  <c r="F141" i="27"/>
  <c r="G141" i="27"/>
  <c r="H141" i="27"/>
  <c r="I141" i="27"/>
  <c r="J141" i="27"/>
  <c r="K141" i="27"/>
  <c r="L141" i="27"/>
  <c r="M141" i="27"/>
  <c r="N141" i="27"/>
  <c r="O141" i="27"/>
  <c r="P141" i="27"/>
  <c r="Q141" i="27"/>
  <c r="R141" i="27"/>
  <c r="S141" i="27"/>
  <c r="T141" i="27"/>
  <c r="U141" i="27"/>
  <c r="V141" i="27"/>
  <c r="W141" i="27"/>
  <c r="X141" i="27"/>
  <c r="Y141" i="27"/>
  <c r="Z141" i="27"/>
  <c r="AA141" i="27"/>
  <c r="AB141" i="27"/>
  <c r="C142" i="27"/>
  <c r="E142" i="27"/>
  <c r="F142" i="27"/>
  <c r="G142" i="27"/>
  <c r="H142" i="27"/>
  <c r="I142" i="27"/>
  <c r="J142" i="27"/>
  <c r="K142" i="27"/>
  <c r="L142" i="27"/>
  <c r="M142" i="27"/>
  <c r="N142" i="27"/>
  <c r="O142" i="27"/>
  <c r="P142" i="27"/>
  <c r="Q142" i="27"/>
  <c r="R142" i="27"/>
  <c r="S142" i="27"/>
  <c r="T142" i="27"/>
  <c r="U142" i="27"/>
  <c r="V142" i="27"/>
  <c r="W142" i="27"/>
  <c r="X142" i="27"/>
  <c r="Y142" i="27"/>
  <c r="Z142" i="27"/>
  <c r="AA142" i="27"/>
  <c r="AB142" i="27"/>
  <c r="C143" i="27"/>
  <c r="E143" i="27"/>
  <c r="F143" i="27"/>
  <c r="G143" i="27"/>
  <c r="H143" i="27"/>
  <c r="I143" i="27"/>
  <c r="J143" i="27"/>
  <c r="K143" i="27"/>
  <c r="L143" i="27"/>
  <c r="M143" i="27"/>
  <c r="N143" i="27"/>
  <c r="O143" i="27"/>
  <c r="P143" i="27"/>
  <c r="Q143" i="27"/>
  <c r="R143" i="27"/>
  <c r="S143" i="27"/>
  <c r="T143" i="27"/>
  <c r="U143" i="27"/>
  <c r="V143" i="27"/>
  <c r="W143" i="27"/>
  <c r="X143" i="27"/>
  <c r="Y143" i="27"/>
  <c r="Z143" i="27"/>
  <c r="AA143" i="27"/>
  <c r="AB143" i="27"/>
  <c r="C144" i="27"/>
  <c r="E144" i="27"/>
  <c r="F144" i="27"/>
  <c r="G144" i="27"/>
  <c r="H144" i="27"/>
  <c r="I144" i="27"/>
  <c r="J144" i="27"/>
  <c r="K144" i="27"/>
  <c r="L144" i="27"/>
  <c r="M144" i="27"/>
  <c r="N144" i="27"/>
  <c r="O144" i="27"/>
  <c r="P144" i="27"/>
  <c r="Q144" i="27"/>
  <c r="R144" i="27"/>
  <c r="S144" i="27"/>
  <c r="T144" i="27"/>
  <c r="U144" i="27"/>
  <c r="V144" i="27"/>
  <c r="W144" i="27"/>
  <c r="X144" i="27"/>
  <c r="Y144" i="27"/>
  <c r="Z144" i="27"/>
  <c r="AA144" i="27"/>
  <c r="AB144" i="27"/>
  <c r="C145" i="27"/>
  <c r="E145" i="27"/>
  <c r="F145" i="27"/>
  <c r="G145" i="27"/>
  <c r="H145" i="27"/>
  <c r="I145" i="27"/>
  <c r="J145" i="27"/>
  <c r="K145" i="27"/>
  <c r="L145" i="27"/>
  <c r="M145" i="27"/>
  <c r="N145" i="27"/>
  <c r="O145" i="27"/>
  <c r="P145" i="27"/>
  <c r="Q145" i="27"/>
  <c r="R145" i="27"/>
  <c r="S145" i="27"/>
  <c r="T145" i="27"/>
  <c r="U145" i="27"/>
  <c r="V145" i="27"/>
  <c r="W145" i="27"/>
  <c r="X145" i="27"/>
  <c r="Y145" i="27"/>
  <c r="Z145" i="27"/>
  <c r="AA145" i="27"/>
  <c r="AB145" i="27"/>
  <c r="C146" i="27"/>
  <c r="E146" i="27"/>
  <c r="F146" i="27"/>
  <c r="G146" i="27"/>
  <c r="H146" i="27"/>
  <c r="I146" i="27"/>
  <c r="J146" i="27"/>
  <c r="K146" i="27"/>
  <c r="L146" i="27"/>
  <c r="M146" i="27"/>
  <c r="N146" i="27"/>
  <c r="O146" i="27"/>
  <c r="P146" i="27"/>
  <c r="Q146" i="27"/>
  <c r="R146" i="27"/>
  <c r="S146" i="27"/>
  <c r="T146" i="27"/>
  <c r="U146" i="27"/>
  <c r="V146" i="27"/>
  <c r="W146" i="27"/>
  <c r="X146" i="27"/>
  <c r="Y146" i="27"/>
  <c r="Z146" i="27"/>
  <c r="AA146" i="27"/>
  <c r="AB146" i="27"/>
  <c r="C147" i="27"/>
  <c r="E147" i="27"/>
  <c r="F147" i="27"/>
  <c r="G147" i="27"/>
  <c r="H147" i="27"/>
  <c r="I147" i="27"/>
  <c r="J147" i="27"/>
  <c r="K147" i="27"/>
  <c r="L147" i="27"/>
  <c r="M147" i="27"/>
  <c r="N147" i="27"/>
  <c r="O147" i="27"/>
  <c r="P147" i="27"/>
  <c r="Q147" i="27"/>
  <c r="R147" i="27"/>
  <c r="S147" i="27"/>
  <c r="T147" i="27"/>
  <c r="U147" i="27"/>
  <c r="V147" i="27"/>
  <c r="W147" i="27"/>
  <c r="X147" i="27"/>
  <c r="Y147" i="27"/>
  <c r="Z147" i="27"/>
  <c r="AA147" i="27"/>
  <c r="AB147" i="27"/>
  <c r="C148" i="27"/>
  <c r="E148" i="27"/>
  <c r="F148" i="27"/>
  <c r="G148" i="27"/>
  <c r="H148" i="27"/>
  <c r="I148" i="27"/>
  <c r="J148" i="27"/>
  <c r="K148" i="27"/>
  <c r="L148" i="27"/>
  <c r="M148" i="27"/>
  <c r="N148" i="27"/>
  <c r="O148" i="27"/>
  <c r="P148" i="27"/>
  <c r="Q148" i="27"/>
  <c r="R148" i="27"/>
  <c r="S148" i="27"/>
  <c r="T148" i="27"/>
  <c r="U148" i="27"/>
  <c r="V148" i="27"/>
  <c r="W148" i="27"/>
  <c r="X148" i="27"/>
  <c r="Y148" i="27"/>
  <c r="Z148" i="27"/>
  <c r="AA148" i="27"/>
  <c r="AB148" i="27"/>
  <c r="C149" i="27"/>
  <c r="E149" i="27"/>
  <c r="F149" i="27"/>
  <c r="G149" i="27"/>
  <c r="H149" i="27"/>
  <c r="I149" i="27"/>
  <c r="J149" i="27"/>
  <c r="K149" i="27"/>
  <c r="L149" i="27"/>
  <c r="M149" i="27"/>
  <c r="N149" i="27"/>
  <c r="O149" i="27"/>
  <c r="P149" i="27"/>
  <c r="Q149" i="27"/>
  <c r="R149" i="27"/>
  <c r="S149" i="27"/>
  <c r="T149" i="27"/>
  <c r="U149" i="27"/>
  <c r="V149" i="27"/>
  <c r="W149" i="27"/>
  <c r="X149" i="27"/>
  <c r="Y149" i="27"/>
  <c r="Z149" i="27"/>
  <c r="AA149" i="27"/>
  <c r="AB149" i="27"/>
  <c r="C150" i="27"/>
  <c r="E150" i="27"/>
  <c r="F150" i="27"/>
  <c r="G150" i="27"/>
  <c r="H150" i="27"/>
  <c r="I150" i="27"/>
  <c r="J150" i="27"/>
  <c r="K150" i="27"/>
  <c r="L150" i="27"/>
  <c r="M150" i="27"/>
  <c r="N150" i="27"/>
  <c r="O150" i="27"/>
  <c r="P150" i="27"/>
  <c r="Q150" i="27"/>
  <c r="R150" i="27"/>
  <c r="S150" i="27"/>
  <c r="T150" i="27"/>
  <c r="U150" i="27"/>
  <c r="V150" i="27"/>
  <c r="W150" i="27"/>
  <c r="X150" i="27"/>
  <c r="Y150" i="27"/>
  <c r="Z150" i="27"/>
  <c r="AA150" i="27"/>
  <c r="AB150" i="27"/>
  <c r="C102" i="27"/>
  <c r="E102" i="27"/>
  <c r="F102" i="27"/>
  <c r="G102" i="27"/>
  <c r="H102" i="27"/>
  <c r="I102" i="27"/>
  <c r="J102" i="27"/>
  <c r="K102" i="27"/>
  <c r="L102" i="27"/>
  <c r="M102" i="27"/>
  <c r="N102" i="27"/>
  <c r="O102" i="27"/>
  <c r="P102" i="27"/>
  <c r="Q102" i="27"/>
  <c r="R102" i="27"/>
  <c r="S102" i="27"/>
  <c r="T102" i="27"/>
  <c r="U102" i="27"/>
  <c r="V102" i="27"/>
  <c r="W102" i="27"/>
  <c r="X102" i="27"/>
  <c r="Y102" i="27"/>
  <c r="Z102" i="27"/>
  <c r="AA102" i="27"/>
  <c r="AB102" i="27"/>
  <c r="A101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D79" i="27" s="1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52" i="27"/>
  <c r="A51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2" i="27"/>
  <c r="A1" i="27"/>
  <c r="E330" i="27"/>
  <c r="F330" i="27"/>
  <c r="G330" i="27"/>
  <c r="H330" i="27"/>
  <c r="I330" i="27"/>
  <c r="J330" i="27"/>
  <c r="K330" i="27"/>
  <c r="L330" i="27"/>
  <c r="M330" i="27"/>
  <c r="N330" i="27"/>
  <c r="O330" i="27"/>
  <c r="P330" i="27"/>
  <c r="Q330" i="27"/>
  <c r="R330" i="27"/>
  <c r="S330" i="27"/>
  <c r="T330" i="27"/>
  <c r="U330" i="27"/>
  <c r="V330" i="27"/>
  <c r="W330" i="27"/>
  <c r="X330" i="27"/>
  <c r="Y330" i="27"/>
  <c r="Z330" i="27"/>
  <c r="AA330" i="27"/>
  <c r="AB330" i="27"/>
  <c r="F331" i="27"/>
  <c r="H331" i="27"/>
  <c r="J331" i="27"/>
  <c r="L331" i="27"/>
  <c r="N331" i="27"/>
  <c r="P331" i="27"/>
  <c r="R331" i="27"/>
  <c r="T331" i="27"/>
  <c r="V331" i="27"/>
  <c r="X331" i="27"/>
  <c r="Z331" i="27"/>
  <c r="AB331" i="27"/>
  <c r="F329" i="27"/>
  <c r="G329" i="27"/>
  <c r="H329" i="27"/>
  <c r="I329" i="27"/>
  <c r="J329" i="27"/>
  <c r="K329" i="27"/>
  <c r="L329" i="27"/>
  <c r="M329" i="27"/>
  <c r="N329" i="27"/>
  <c r="O329" i="27"/>
  <c r="P329" i="27"/>
  <c r="Q329" i="27"/>
  <c r="R329" i="27"/>
  <c r="S329" i="27"/>
  <c r="T329" i="27"/>
  <c r="U329" i="27"/>
  <c r="V329" i="27"/>
  <c r="W329" i="27"/>
  <c r="X329" i="27"/>
  <c r="Y329" i="27"/>
  <c r="Z329" i="27"/>
  <c r="AA329" i="27"/>
  <c r="AB329" i="27"/>
  <c r="E329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G197" i="27"/>
  <c r="I197" i="27"/>
  <c r="K197" i="27"/>
  <c r="M197" i="27"/>
  <c r="O197" i="27"/>
  <c r="Q197" i="27"/>
  <c r="S197" i="27"/>
  <c r="U197" i="27"/>
  <c r="W197" i="27"/>
  <c r="Y197" i="27"/>
  <c r="AA197" i="27"/>
  <c r="F198" i="27"/>
  <c r="H198" i="27"/>
  <c r="J198" i="27"/>
  <c r="L198" i="27"/>
  <c r="N198" i="27"/>
  <c r="P198" i="27"/>
  <c r="R198" i="27"/>
  <c r="T198" i="27"/>
  <c r="V198" i="27"/>
  <c r="X198" i="27"/>
  <c r="Z198" i="27"/>
  <c r="AB198" i="27"/>
  <c r="G199" i="27"/>
  <c r="I199" i="27"/>
  <c r="K199" i="27"/>
  <c r="M199" i="27"/>
  <c r="O199" i="27"/>
  <c r="Q199" i="27"/>
  <c r="S199" i="27"/>
  <c r="U199" i="27"/>
  <c r="W199" i="27"/>
  <c r="Y199" i="27"/>
  <c r="AA199" i="27"/>
  <c r="E199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E77" i="27"/>
  <c r="F283" i="27"/>
  <c r="H283" i="27"/>
  <c r="J283" i="27"/>
  <c r="K283" i="27"/>
  <c r="L283" i="27"/>
  <c r="M283" i="27"/>
  <c r="N283" i="27"/>
  <c r="O283" i="27"/>
  <c r="Q283" i="27"/>
  <c r="R283" i="27"/>
  <c r="S283" i="27"/>
  <c r="T283" i="27"/>
  <c r="U283" i="27"/>
  <c r="V283" i="27"/>
  <c r="W283" i="27"/>
  <c r="X283" i="27"/>
  <c r="Y283" i="27"/>
  <c r="Z283" i="27"/>
  <c r="AA283" i="27"/>
  <c r="AB283" i="27"/>
  <c r="F284" i="27"/>
  <c r="H284" i="27"/>
  <c r="J284" i="27"/>
  <c r="K284" i="27"/>
  <c r="L284" i="27"/>
  <c r="M284" i="27"/>
  <c r="N284" i="27"/>
  <c r="O284" i="27"/>
  <c r="P284" i="27"/>
  <c r="Q284" i="27"/>
  <c r="R284" i="27"/>
  <c r="S284" i="27"/>
  <c r="T284" i="27"/>
  <c r="U284" i="27"/>
  <c r="V284" i="27"/>
  <c r="X284" i="27"/>
  <c r="Z284" i="27"/>
  <c r="AB284" i="27"/>
  <c r="G282" i="27"/>
  <c r="I282" i="27"/>
  <c r="J282" i="27"/>
  <c r="L282" i="27"/>
  <c r="M282" i="27"/>
  <c r="N282" i="27"/>
  <c r="P282" i="27"/>
  <c r="Q282" i="27"/>
  <c r="R282" i="27"/>
  <c r="T282" i="27"/>
  <c r="U282" i="27"/>
  <c r="V282" i="27"/>
  <c r="W282" i="27"/>
  <c r="X282" i="27"/>
  <c r="Y282" i="27"/>
  <c r="Z282" i="27"/>
  <c r="AA282" i="27"/>
  <c r="E282" i="27"/>
  <c r="E492" i="27"/>
  <c r="F492" i="27"/>
  <c r="G492" i="27"/>
  <c r="H492" i="27"/>
  <c r="I492" i="27"/>
  <c r="J492" i="27"/>
  <c r="K492" i="27"/>
  <c r="L492" i="27"/>
  <c r="M492" i="27"/>
  <c r="N492" i="27"/>
  <c r="O492" i="27"/>
  <c r="P492" i="27"/>
  <c r="Q492" i="27"/>
  <c r="R492" i="27"/>
  <c r="S492" i="27"/>
  <c r="T492" i="27"/>
  <c r="U492" i="27"/>
  <c r="V492" i="27"/>
  <c r="W492" i="27"/>
  <c r="X492" i="27"/>
  <c r="Y492" i="27"/>
  <c r="Z492" i="27"/>
  <c r="AA492" i="27"/>
  <c r="AB492" i="27"/>
  <c r="E493" i="27"/>
  <c r="F493" i="27"/>
  <c r="G493" i="27"/>
  <c r="H493" i="27"/>
  <c r="I493" i="27"/>
  <c r="J493" i="27"/>
  <c r="K493" i="27"/>
  <c r="L493" i="27"/>
  <c r="M493" i="27"/>
  <c r="N493" i="27"/>
  <c r="O493" i="27"/>
  <c r="P493" i="27"/>
  <c r="Q493" i="27"/>
  <c r="R493" i="27"/>
  <c r="S493" i="27"/>
  <c r="T493" i="27"/>
  <c r="U493" i="27"/>
  <c r="V493" i="27"/>
  <c r="W493" i="27"/>
  <c r="X493" i="27"/>
  <c r="Y493" i="27"/>
  <c r="Z493" i="27"/>
  <c r="AA493" i="27"/>
  <c r="AB493" i="27"/>
  <c r="F491" i="27"/>
  <c r="G491" i="27"/>
  <c r="H491" i="27"/>
  <c r="I491" i="27"/>
  <c r="J491" i="27"/>
  <c r="K491" i="27"/>
  <c r="L491" i="27"/>
  <c r="M491" i="27"/>
  <c r="N491" i="27"/>
  <c r="O491" i="27"/>
  <c r="P491" i="27"/>
  <c r="Q491" i="27"/>
  <c r="R491" i="27"/>
  <c r="S491" i="27"/>
  <c r="T491" i="27"/>
  <c r="U491" i="27"/>
  <c r="V491" i="27"/>
  <c r="W491" i="27"/>
  <c r="X491" i="27"/>
  <c r="Y491" i="27"/>
  <c r="Z491" i="27"/>
  <c r="AA491" i="27"/>
  <c r="AB491" i="27"/>
  <c r="E491" i="27"/>
  <c r="E633" i="27"/>
  <c r="F633" i="27"/>
  <c r="G633" i="27"/>
  <c r="H633" i="27"/>
  <c r="I633" i="27"/>
  <c r="J633" i="27"/>
  <c r="K633" i="27"/>
  <c r="L633" i="27"/>
  <c r="M633" i="27"/>
  <c r="N633" i="27"/>
  <c r="O633" i="27"/>
  <c r="P633" i="27"/>
  <c r="Q633" i="27"/>
  <c r="R633" i="27"/>
  <c r="S633" i="27"/>
  <c r="T633" i="27"/>
  <c r="U633" i="27"/>
  <c r="V633" i="27"/>
  <c r="W633" i="27"/>
  <c r="X633" i="27"/>
  <c r="Y633" i="27"/>
  <c r="Z633" i="27"/>
  <c r="AA633" i="27"/>
  <c r="AB633" i="27"/>
  <c r="E634" i="27"/>
  <c r="F634" i="27"/>
  <c r="G634" i="27"/>
  <c r="H634" i="27"/>
  <c r="I634" i="27"/>
  <c r="J634" i="27"/>
  <c r="K634" i="27"/>
  <c r="L634" i="27"/>
  <c r="M634" i="27"/>
  <c r="N634" i="27"/>
  <c r="O634" i="27"/>
  <c r="P634" i="27"/>
  <c r="Q634" i="27"/>
  <c r="R634" i="27"/>
  <c r="S634" i="27"/>
  <c r="T634" i="27"/>
  <c r="U634" i="27"/>
  <c r="V634" i="27"/>
  <c r="W634" i="27"/>
  <c r="X634" i="27"/>
  <c r="Y634" i="27"/>
  <c r="Z634" i="27"/>
  <c r="AA634" i="27"/>
  <c r="AB634" i="27"/>
  <c r="F632" i="27"/>
  <c r="G632" i="27"/>
  <c r="H632" i="27"/>
  <c r="I632" i="27"/>
  <c r="J632" i="27"/>
  <c r="K632" i="27"/>
  <c r="L632" i="27"/>
  <c r="M632" i="27"/>
  <c r="N632" i="27"/>
  <c r="O632" i="27"/>
  <c r="P632" i="27"/>
  <c r="Q632" i="27"/>
  <c r="R632" i="27"/>
  <c r="S632" i="27"/>
  <c r="T632" i="27"/>
  <c r="U632" i="27"/>
  <c r="V632" i="27"/>
  <c r="W632" i="27"/>
  <c r="X632" i="27"/>
  <c r="Y632" i="27"/>
  <c r="Z632" i="27"/>
  <c r="AA632" i="27"/>
  <c r="AB632" i="27"/>
  <c r="E632" i="27"/>
  <c r="E430" i="27"/>
  <c r="F430" i="27"/>
  <c r="G430" i="27"/>
  <c r="H430" i="27"/>
  <c r="I430" i="27"/>
  <c r="J430" i="27"/>
  <c r="K430" i="27"/>
  <c r="L430" i="27"/>
  <c r="M430" i="27"/>
  <c r="N430" i="27"/>
  <c r="O430" i="27"/>
  <c r="P430" i="27"/>
  <c r="Q430" i="27"/>
  <c r="R430" i="27"/>
  <c r="S430" i="27"/>
  <c r="T430" i="27"/>
  <c r="U430" i="27"/>
  <c r="V430" i="27"/>
  <c r="W430" i="27"/>
  <c r="X430" i="27"/>
  <c r="Y430" i="27"/>
  <c r="Z430" i="27"/>
  <c r="AA430" i="27"/>
  <c r="AB430" i="27"/>
  <c r="F431" i="27"/>
  <c r="H431" i="27"/>
  <c r="J431" i="27"/>
  <c r="L431" i="27"/>
  <c r="N431" i="27"/>
  <c r="P431" i="27"/>
  <c r="R431" i="27"/>
  <c r="T431" i="27"/>
  <c r="V431" i="27"/>
  <c r="X431" i="27"/>
  <c r="Z431" i="27"/>
  <c r="AB431" i="27"/>
  <c r="G429" i="27"/>
  <c r="H429" i="27"/>
  <c r="I429" i="27"/>
  <c r="J429" i="27"/>
  <c r="K429" i="27"/>
  <c r="M429" i="27"/>
  <c r="N429" i="27"/>
  <c r="O429" i="27"/>
  <c r="P429" i="27"/>
  <c r="Q429" i="27"/>
  <c r="R429" i="27"/>
  <c r="S429" i="27"/>
  <c r="U429" i="27"/>
  <c r="W429" i="27"/>
  <c r="X429" i="27"/>
  <c r="Y429" i="27"/>
  <c r="Z429" i="27"/>
  <c r="AA429" i="27"/>
  <c r="AB429" i="27"/>
  <c r="E429" i="27"/>
  <c r="E380" i="27"/>
  <c r="F380" i="27"/>
  <c r="G380" i="27"/>
  <c r="H380" i="27"/>
  <c r="I380" i="27"/>
  <c r="J380" i="27"/>
  <c r="K380" i="27"/>
  <c r="L380" i="27"/>
  <c r="M380" i="27"/>
  <c r="N380" i="27"/>
  <c r="O380" i="27"/>
  <c r="P380" i="27"/>
  <c r="Q380" i="27"/>
  <c r="R380" i="27"/>
  <c r="S380" i="27"/>
  <c r="T380" i="27"/>
  <c r="U380" i="27"/>
  <c r="V380" i="27"/>
  <c r="W380" i="27"/>
  <c r="X380" i="27"/>
  <c r="Y380" i="27"/>
  <c r="Z380" i="27"/>
  <c r="AA380" i="27"/>
  <c r="AB380" i="27"/>
  <c r="F381" i="27"/>
  <c r="H381" i="27"/>
  <c r="J381" i="27"/>
  <c r="L381" i="27"/>
  <c r="N381" i="27"/>
  <c r="P381" i="27"/>
  <c r="R381" i="27"/>
  <c r="T381" i="27"/>
  <c r="V381" i="27"/>
  <c r="X381" i="27"/>
  <c r="Z381" i="27"/>
  <c r="AB381" i="27"/>
  <c r="F379" i="27"/>
  <c r="G379" i="27"/>
  <c r="H379" i="27"/>
  <c r="I379" i="27"/>
  <c r="J379" i="27"/>
  <c r="K379" i="27"/>
  <c r="L379" i="27"/>
  <c r="M379" i="27"/>
  <c r="N379" i="27"/>
  <c r="O379" i="27"/>
  <c r="P379" i="27"/>
  <c r="Q379" i="27"/>
  <c r="R379" i="27"/>
  <c r="S379" i="27"/>
  <c r="T379" i="27"/>
  <c r="U379" i="27"/>
  <c r="V379" i="27"/>
  <c r="W379" i="27"/>
  <c r="X379" i="27"/>
  <c r="Y379" i="27"/>
  <c r="Z379" i="27"/>
  <c r="AA379" i="27"/>
  <c r="AB379" i="27"/>
  <c r="E379" i="27"/>
  <c r="AB587" i="27"/>
  <c r="AA587" i="27"/>
  <c r="Z587" i="27"/>
  <c r="Y587" i="27"/>
  <c r="X587" i="27"/>
  <c r="W587" i="27"/>
  <c r="V587" i="27"/>
  <c r="U587" i="27"/>
  <c r="T587" i="27"/>
  <c r="S587" i="27"/>
  <c r="R587" i="27"/>
  <c r="Q587" i="27"/>
  <c r="P587" i="27"/>
  <c r="O587" i="27"/>
  <c r="N587" i="27"/>
  <c r="M587" i="27"/>
  <c r="L587" i="27"/>
  <c r="K587" i="27"/>
  <c r="J587" i="27"/>
  <c r="I587" i="27"/>
  <c r="H587" i="27"/>
  <c r="G587" i="27"/>
  <c r="F587" i="27"/>
  <c r="E587" i="27"/>
  <c r="AB586" i="27"/>
  <c r="AA586" i="27"/>
  <c r="Z586" i="27"/>
  <c r="Y586" i="27"/>
  <c r="X586" i="27"/>
  <c r="W586" i="27"/>
  <c r="V586" i="27"/>
  <c r="U586" i="27"/>
  <c r="T586" i="27"/>
  <c r="S586" i="27"/>
  <c r="R586" i="27"/>
  <c r="Q586" i="27"/>
  <c r="P586" i="27"/>
  <c r="O586" i="27"/>
  <c r="N586" i="27"/>
  <c r="M586" i="27"/>
  <c r="L586" i="27"/>
  <c r="K586" i="27"/>
  <c r="J586" i="27"/>
  <c r="I586" i="27"/>
  <c r="H586" i="27"/>
  <c r="G586" i="27"/>
  <c r="F586" i="27"/>
  <c r="E586" i="27"/>
  <c r="AB585" i="27"/>
  <c r="AA585" i="27"/>
  <c r="Z585" i="27"/>
  <c r="Y585" i="27"/>
  <c r="X585" i="27"/>
  <c r="W585" i="27"/>
  <c r="V585" i="27"/>
  <c r="U585" i="27"/>
  <c r="T585" i="27"/>
  <c r="S585" i="27"/>
  <c r="R585" i="27"/>
  <c r="Q585" i="27"/>
  <c r="P585" i="27"/>
  <c r="O585" i="27"/>
  <c r="N585" i="27"/>
  <c r="M585" i="27"/>
  <c r="L585" i="27"/>
  <c r="K585" i="27"/>
  <c r="J585" i="27"/>
  <c r="I585" i="27"/>
  <c r="H585" i="27"/>
  <c r="G585" i="27"/>
  <c r="F585" i="27"/>
  <c r="E585" i="27"/>
  <c r="AB537" i="27"/>
  <c r="AA537" i="27"/>
  <c r="Z537" i="27"/>
  <c r="Y537" i="27"/>
  <c r="X537" i="27"/>
  <c r="W537" i="27"/>
  <c r="V537" i="27"/>
  <c r="U537" i="27"/>
  <c r="T537" i="27"/>
  <c r="S537" i="27"/>
  <c r="R537" i="27"/>
  <c r="Q537" i="27"/>
  <c r="P537" i="27"/>
  <c r="O537" i="27"/>
  <c r="N537" i="27"/>
  <c r="M537" i="27"/>
  <c r="L537" i="27"/>
  <c r="K537" i="27"/>
  <c r="J537" i="27"/>
  <c r="I537" i="27"/>
  <c r="H537" i="27"/>
  <c r="G537" i="27"/>
  <c r="F537" i="27"/>
  <c r="E537" i="27"/>
  <c r="AB536" i="27"/>
  <c r="AA536" i="27"/>
  <c r="Z536" i="27"/>
  <c r="Y536" i="27"/>
  <c r="X536" i="27"/>
  <c r="W536" i="27"/>
  <c r="V536" i="27"/>
  <c r="U536" i="27"/>
  <c r="T536" i="27"/>
  <c r="S536" i="27"/>
  <c r="R536" i="27"/>
  <c r="Q536" i="27"/>
  <c r="P536" i="27"/>
  <c r="O536" i="27"/>
  <c r="N536" i="27"/>
  <c r="M536" i="27"/>
  <c r="L536" i="27"/>
  <c r="K536" i="27"/>
  <c r="J536" i="27"/>
  <c r="I536" i="27"/>
  <c r="H536" i="27"/>
  <c r="G536" i="27"/>
  <c r="F536" i="27"/>
  <c r="E536" i="27"/>
  <c r="AB535" i="27"/>
  <c r="AA535" i="27"/>
  <c r="Z535" i="27"/>
  <c r="Y535" i="27"/>
  <c r="X535" i="27"/>
  <c r="W535" i="27"/>
  <c r="V535" i="27"/>
  <c r="U535" i="27"/>
  <c r="T535" i="27"/>
  <c r="S535" i="27"/>
  <c r="R535" i="27"/>
  <c r="Q535" i="27"/>
  <c r="P535" i="27"/>
  <c r="O535" i="27"/>
  <c r="N535" i="27"/>
  <c r="M535" i="27"/>
  <c r="L535" i="27"/>
  <c r="K535" i="27"/>
  <c r="J535" i="27"/>
  <c r="I535" i="27"/>
  <c r="H535" i="27"/>
  <c r="G535" i="27"/>
  <c r="F535" i="27"/>
  <c r="E535" i="27"/>
  <c r="AA237" i="27"/>
  <c r="Y237" i="27"/>
  <c r="W237" i="27"/>
  <c r="V237" i="27"/>
  <c r="U237" i="27"/>
  <c r="T237" i="27"/>
  <c r="S237" i="27"/>
  <c r="R237" i="27"/>
  <c r="Q237" i="27"/>
  <c r="P237" i="27"/>
  <c r="O237" i="27"/>
  <c r="N237" i="27"/>
  <c r="M237" i="27"/>
  <c r="L237" i="27"/>
  <c r="K237" i="27"/>
  <c r="J237" i="27"/>
  <c r="I237" i="27"/>
  <c r="H237" i="27"/>
  <c r="F237" i="27"/>
  <c r="E237" i="27"/>
  <c r="AA236" i="27"/>
  <c r="Y236" i="27"/>
  <c r="W236" i="27"/>
  <c r="V236" i="27"/>
  <c r="U236" i="27"/>
  <c r="T236" i="27"/>
  <c r="S236" i="27"/>
  <c r="R236" i="27"/>
  <c r="Q236" i="27"/>
  <c r="P236" i="27"/>
  <c r="N236" i="27"/>
  <c r="M236" i="27"/>
  <c r="L236" i="27"/>
  <c r="J236" i="27"/>
  <c r="I236" i="27"/>
  <c r="G236" i="27"/>
  <c r="E236" i="27"/>
  <c r="AB235" i="27"/>
  <c r="AA235" i="27"/>
  <c r="Z235" i="27"/>
  <c r="Y235" i="27"/>
  <c r="X235" i="27"/>
  <c r="W235" i="27"/>
  <c r="V235" i="27"/>
  <c r="U235" i="27"/>
  <c r="T235" i="27"/>
  <c r="S235" i="27"/>
  <c r="R235" i="27"/>
  <c r="Q235" i="27"/>
  <c r="P235" i="27"/>
  <c r="O235" i="27"/>
  <c r="N235" i="27"/>
  <c r="L235" i="27"/>
  <c r="K235" i="27"/>
  <c r="J235" i="27"/>
  <c r="I235" i="27"/>
  <c r="G235" i="27"/>
  <c r="E235" i="27"/>
  <c r="AA134" i="27"/>
  <c r="Z134" i="27"/>
  <c r="Y134" i="27"/>
  <c r="X134" i="27"/>
  <c r="W134" i="27"/>
  <c r="V134" i="27"/>
  <c r="U134" i="27"/>
  <c r="S134" i="27"/>
  <c r="Q134" i="27"/>
  <c r="O134" i="27"/>
  <c r="M134" i="27"/>
  <c r="K134" i="27"/>
  <c r="J134" i="27"/>
  <c r="I134" i="27"/>
  <c r="H134" i="27"/>
  <c r="G134" i="27"/>
  <c r="AA133" i="27"/>
  <c r="Z133" i="27"/>
  <c r="Y133" i="27"/>
  <c r="X133" i="27"/>
  <c r="W133" i="27"/>
  <c r="U133" i="27"/>
  <c r="S133" i="27"/>
  <c r="Q133" i="27"/>
  <c r="O133" i="27"/>
  <c r="M133" i="27"/>
  <c r="K133" i="27"/>
  <c r="I133" i="27"/>
  <c r="H133" i="27"/>
  <c r="G133" i="27"/>
  <c r="F133" i="27"/>
  <c r="AB132" i="27"/>
  <c r="AA132" i="27"/>
  <c r="Y132" i="27"/>
  <c r="W132" i="27"/>
  <c r="U132" i="27"/>
  <c r="S132" i="27"/>
  <c r="Q132" i="27"/>
  <c r="O132" i="27"/>
  <c r="M132" i="27"/>
  <c r="K132" i="27"/>
  <c r="I132" i="27"/>
  <c r="H132" i="27"/>
  <c r="G132" i="27"/>
  <c r="F132" i="27"/>
  <c r="D438" i="27"/>
  <c r="E133" i="27"/>
  <c r="E197" i="27"/>
  <c r="E132" i="27"/>
  <c r="E134" i="27"/>
  <c r="E34" i="27"/>
  <c r="E33" i="27"/>
  <c r="E32" i="27"/>
  <c r="D268" i="27"/>
  <c r="D279" i="27"/>
  <c r="D369" i="27"/>
  <c r="D491" i="27"/>
  <c r="D490" i="27"/>
  <c r="D555" i="27"/>
  <c r="D573" i="27"/>
  <c r="D557" i="27"/>
  <c r="D562" i="27"/>
  <c r="D381" i="27"/>
  <c r="D130" i="27"/>
  <c r="D121" i="27"/>
  <c r="D117" i="27"/>
  <c r="D208" i="27"/>
  <c r="D233" i="27"/>
  <c r="D228" i="27"/>
  <c r="D215" i="27"/>
  <c r="D234" i="27"/>
  <c r="D220" i="27"/>
  <c r="D211" i="27"/>
  <c r="D420" i="27"/>
  <c r="D428" i="27"/>
  <c r="D421" i="27"/>
  <c r="D411" i="27"/>
  <c r="D506" i="27"/>
  <c r="D528" i="27"/>
  <c r="D633" i="27"/>
  <c r="D619" i="27"/>
  <c r="D630" i="27"/>
  <c r="D614" i="27"/>
  <c r="D629" i="27"/>
  <c r="D627" i="27"/>
  <c r="D609" i="27"/>
  <c r="D632" i="27"/>
  <c r="D616" i="27"/>
  <c r="D618" i="27"/>
  <c r="D418" i="27"/>
  <c r="D577" i="27"/>
  <c r="V190" i="27"/>
  <c r="U190" i="27"/>
  <c r="T190" i="27"/>
  <c r="S190" i="27"/>
  <c r="R190" i="27"/>
  <c r="Q190" i="27"/>
  <c r="P190" i="27"/>
  <c r="O190" i="27"/>
  <c r="N190" i="27"/>
  <c r="M190" i="27"/>
  <c r="V189" i="27"/>
  <c r="U189" i="27"/>
  <c r="T189" i="27"/>
  <c r="S189" i="27"/>
  <c r="R189" i="27"/>
  <c r="Q189" i="27"/>
  <c r="P189" i="27"/>
  <c r="O189" i="27"/>
  <c r="N189" i="27"/>
  <c r="M189" i="27"/>
  <c r="U188" i="27"/>
  <c r="T188" i="27"/>
  <c r="S188" i="27"/>
  <c r="R188" i="27"/>
  <c r="Q188" i="27"/>
  <c r="P188" i="27"/>
  <c r="O188" i="27"/>
  <c r="N188" i="27"/>
  <c r="M188" i="27"/>
  <c r="V188" i="27"/>
  <c r="L188" i="27"/>
  <c r="L190" i="27"/>
  <c r="L189" i="27"/>
  <c r="B7" i="35"/>
  <c r="C10" i="35"/>
  <c r="B10" i="35"/>
  <c r="B14" i="35"/>
  <c r="B11" i="35"/>
  <c r="B13" i="35"/>
  <c r="C11" i="35"/>
  <c r="B5" i="35"/>
  <c r="C14" i="35"/>
  <c r="B12" i="35"/>
  <c r="C7" i="35"/>
  <c r="C16" i="35"/>
  <c r="C8" i="35"/>
  <c r="C9" i="35"/>
  <c r="B9" i="35"/>
  <c r="C12" i="35"/>
  <c r="B15" i="35"/>
  <c r="B6" i="35"/>
  <c r="B17" i="35"/>
  <c r="C13" i="35"/>
  <c r="B8" i="35"/>
  <c r="C6" i="35"/>
  <c r="C5" i="35"/>
  <c r="B16" i="35"/>
  <c r="C15" i="35"/>
  <c r="C17" i="35"/>
  <c r="D509" i="27" l="1"/>
  <c r="D507" i="27"/>
  <c r="D33" i="27"/>
  <c r="D364" i="27"/>
  <c r="D306" i="27"/>
  <c r="D469" i="27"/>
  <c r="D520" i="27"/>
  <c r="D56" i="27"/>
  <c r="D100" i="27"/>
  <c r="D304" i="27"/>
  <c r="D482" i="27"/>
  <c r="D115" i="31"/>
  <c r="D85" i="31"/>
  <c r="A85" i="31" s="1"/>
  <c r="D165" i="31"/>
  <c r="D534" i="27"/>
  <c r="D654" i="27"/>
  <c r="D454" i="27"/>
  <c r="A35" i="31"/>
  <c r="D312" i="27"/>
  <c r="D396" i="27"/>
  <c r="D284" i="30"/>
  <c r="A284" i="30" s="1"/>
  <c r="A7" i="29"/>
  <c r="AG8" i="25"/>
  <c r="D525" i="27"/>
  <c r="D526" i="27"/>
  <c r="D32" i="27"/>
  <c r="D15" i="27"/>
  <c r="D16" i="27"/>
  <c r="D362" i="27"/>
  <c r="D319" i="27"/>
  <c r="D320" i="27"/>
  <c r="D431" i="27"/>
  <c r="D429" i="27"/>
  <c r="D236" i="27"/>
  <c r="D221" i="27"/>
  <c r="D489" i="27"/>
  <c r="D131" i="27"/>
  <c r="D327" i="27"/>
  <c r="D315" i="27"/>
  <c r="D375" i="27"/>
  <c r="D533" i="27"/>
  <c r="D28" i="31"/>
  <c r="D219" i="27"/>
  <c r="D575" i="27"/>
  <c r="D355" i="30"/>
  <c r="A355" i="30" s="1"/>
  <c r="D8" i="27"/>
  <c r="D141" i="27"/>
  <c r="D113" i="27"/>
  <c r="D218" i="27"/>
  <c r="D290" i="27"/>
  <c r="D516" i="27"/>
  <c r="D305" i="27"/>
  <c r="D574" i="27"/>
  <c r="D558" i="27"/>
  <c r="D634" i="27"/>
  <c r="D311" i="27"/>
  <c r="D588" i="27"/>
  <c r="D21" i="27"/>
  <c r="D384" i="27"/>
  <c r="D55" i="27"/>
  <c r="D242" i="27"/>
  <c r="D229" i="27"/>
  <c r="D455" i="27"/>
  <c r="D540" i="27"/>
  <c r="A19" i="31"/>
  <c r="D17" i="27"/>
  <c r="D40" i="27"/>
  <c r="D95" i="27"/>
  <c r="D82" i="27"/>
  <c r="D66" i="27"/>
  <c r="D254" i="27"/>
  <c r="D286" i="27"/>
  <c r="D272" i="27"/>
  <c r="D395" i="27"/>
  <c r="D439" i="27"/>
  <c r="D511" i="27"/>
  <c r="D623" i="27"/>
  <c r="D606" i="27"/>
  <c r="D38" i="31"/>
  <c r="D492" i="27"/>
  <c r="D108" i="27"/>
  <c r="D209" i="27"/>
  <c r="D296" i="27"/>
  <c r="D343" i="27"/>
  <c r="D330" i="27"/>
  <c r="D437" i="27"/>
  <c r="D465" i="27"/>
  <c r="D651" i="27"/>
  <c r="D621" i="27"/>
  <c r="D102" i="31"/>
  <c r="A102" i="31" s="1"/>
  <c r="D478" i="27"/>
  <c r="D538" i="27"/>
  <c r="D626" i="27"/>
  <c r="D29" i="27"/>
  <c r="D132" i="31"/>
  <c r="A132" i="31" s="1"/>
  <c r="D593" i="27"/>
  <c r="D564" i="27"/>
  <c r="D285" i="30"/>
  <c r="A285" i="30" s="1"/>
  <c r="D147" i="31"/>
  <c r="AG30" i="23"/>
  <c r="AG50" i="12"/>
  <c r="AG3" i="11"/>
  <c r="AG20" i="11" s="1"/>
  <c r="AG11" i="26"/>
  <c r="D764" i="27"/>
  <c r="AG8" i="23"/>
  <c r="D781" i="27"/>
  <c r="AG17" i="12"/>
  <c r="D794" i="27"/>
  <c r="AG5" i="23"/>
  <c r="D832" i="27"/>
  <c r="AG2" i="2"/>
  <c r="AG20" i="26"/>
  <c r="AC17" i="25"/>
  <c r="AG29" i="26"/>
  <c r="D838" i="27"/>
  <c r="AG29" i="25"/>
  <c r="D622" i="27"/>
  <c r="D210" i="27"/>
  <c r="D65" i="27"/>
  <c r="D136" i="27"/>
  <c r="D212" i="27"/>
  <c r="D213" i="27"/>
  <c r="D333" i="27"/>
  <c r="D367" i="27"/>
  <c r="D366" i="27"/>
  <c r="D445" i="27"/>
  <c r="D444" i="27"/>
  <c r="D425" i="27"/>
  <c r="D569" i="27"/>
  <c r="D561" i="27"/>
  <c r="D559" i="27"/>
  <c r="D313" i="30"/>
  <c r="A313" i="30" s="1"/>
  <c r="D82" i="31"/>
  <c r="D11" i="31"/>
  <c r="A11" i="31" s="1"/>
  <c r="D406" i="27"/>
  <c r="D412" i="27"/>
  <c r="D373" i="27"/>
  <c r="D2" i="27"/>
  <c r="D22" i="27"/>
  <c r="D122" i="27"/>
  <c r="D225" i="27"/>
  <c r="D271" i="27"/>
  <c r="D270" i="27"/>
  <c r="D481" i="27"/>
  <c r="D459" i="27"/>
  <c r="D460" i="27"/>
  <c r="D16" i="30"/>
  <c r="A16" i="30" s="1"/>
  <c r="D88" i="31"/>
  <c r="A88" i="31" s="1"/>
  <c r="D52" i="30"/>
  <c r="AF17" i="25"/>
  <c r="AD17" i="25"/>
  <c r="H417" i="27"/>
  <c r="AD18" i="25"/>
  <c r="H418" i="27"/>
  <c r="AC19" i="25"/>
  <c r="AD19" i="25"/>
  <c r="AF19" i="25"/>
  <c r="D276" i="27"/>
  <c r="D275" i="27"/>
  <c r="A89" i="31"/>
  <c r="D447" i="27"/>
  <c r="H419" i="27"/>
  <c r="D237" i="27"/>
  <c r="D302" i="27"/>
  <c r="D307" i="27"/>
  <c r="D323" i="27"/>
  <c r="D322" i="27"/>
  <c r="D324" i="27"/>
  <c r="D379" i="27"/>
  <c r="D414" i="27"/>
  <c r="D522" i="27"/>
  <c r="D636" i="27"/>
  <c r="D635" i="27"/>
  <c r="D628" i="27"/>
  <c r="D67" i="30"/>
  <c r="A67" i="30" s="1"/>
  <c r="A165" i="31"/>
  <c r="A28" i="31"/>
  <c r="D98" i="31"/>
  <c r="A98" i="31" s="1"/>
  <c r="D46" i="31"/>
  <c r="A46" i="31" s="1"/>
  <c r="D174" i="31"/>
  <c r="A174" i="31" s="1"/>
  <c r="D145" i="31"/>
  <c r="D61" i="31"/>
  <c r="A61" i="31" s="1"/>
  <c r="D179" i="31"/>
  <c r="D190" i="31"/>
  <c r="A190" i="31" s="1"/>
  <c r="D163" i="31"/>
  <c r="A163" i="31" s="1"/>
  <c r="D17" i="31"/>
  <c r="D90" i="31"/>
  <c r="D7" i="31"/>
  <c r="A7" i="31" s="1"/>
  <c r="D68" i="31"/>
  <c r="D122" i="31"/>
  <c r="D58" i="31"/>
  <c r="D159" i="31"/>
  <c r="A159" i="31" s="1"/>
  <c r="D419" i="27"/>
  <c r="D314" i="27"/>
  <c r="D313" i="27"/>
  <c r="D69" i="27"/>
  <c r="D250" i="27"/>
  <c r="D378" i="27"/>
  <c r="D579" i="27"/>
  <c r="D580" i="27"/>
  <c r="D642" i="27"/>
  <c r="D143" i="30"/>
  <c r="D57" i="30"/>
  <c r="A57" i="30" s="1"/>
  <c r="D359" i="30"/>
  <c r="A359" i="30" s="1"/>
  <c r="D209" i="30"/>
  <c r="A209" i="30" s="1"/>
  <c r="D20" i="30"/>
  <c r="A20" i="30" s="1"/>
  <c r="D26" i="30"/>
  <c r="D8" i="30"/>
  <c r="A8" i="30" s="1"/>
  <c r="D199" i="30"/>
  <c r="A199" i="30" s="1"/>
  <c r="D218" i="30"/>
  <c r="A218" i="30" s="1"/>
  <c r="D230" i="30"/>
  <c r="A230" i="30" s="1"/>
  <c r="D163" i="30"/>
  <c r="D87" i="30"/>
  <c r="A87" i="30" s="1"/>
  <c r="D243" i="30"/>
  <c r="A243" i="30" s="1"/>
  <c r="D200" i="30"/>
  <c r="A200" i="30" s="1"/>
  <c r="D63" i="30"/>
  <c r="A63" i="30" s="1"/>
  <c r="D86" i="30"/>
  <c r="D247" i="30"/>
  <c r="A247" i="30" s="1"/>
  <c r="D265" i="30"/>
  <c r="A265" i="30" s="1"/>
  <c r="D210" i="30"/>
  <c r="A210" i="30" s="1"/>
  <c r="D23" i="30"/>
  <c r="D149" i="30"/>
  <c r="D323" i="30"/>
  <c r="A323" i="30" s="1"/>
  <c r="D324" i="30"/>
  <c r="A324" i="30" s="1"/>
  <c r="D296" i="30"/>
  <c r="A296" i="30" s="1"/>
  <c r="D107" i="30"/>
  <c r="A107" i="30" s="1"/>
  <c r="D122" i="30"/>
  <c r="A122" i="30" s="1"/>
  <c r="D327" i="30"/>
  <c r="A327" i="30" s="1"/>
  <c r="D356" i="30"/>
  <c r="A356" i="30" s="1"/>
  <c r="D182" i="30"/>
  <c r="A182" i="30" s="1"/>
  <c r="D99" i="30"/>
  <c r="D124" i="31"/>
  <c r="A124" i="31" s="1"/>
  <c r="D129" i="27"/>
  <c r="D7" i="27"/>
  <c r="D41" i="27"/>
  <c r="D97" i="27"/>
  <c r="D75" i="27"/>
  <c r="D105" i="27"/>
  <c r="D106" i="27"/>
  <c r="D235" i="27"/>
  <c r="D262" i="27"/>
  <c r="D353" i="27"/>
  <c r="D354" i="27"/>
  <c r="D316" i="27"/>
  <c r="D403" i="27"/>
  <c r="D467" i="27"/>
  <c r="D468" i="27"/>
  <c r="D585" i="27"/>
  <c r="D28" i="30"/>
  <c r="A28" i="30" s="1"/>
  <c r="D114" i="31"/>
  <c r="A114" i="31" s="1"/>
  <c r="D279" i="30"/>
  <c r="A279" i="30" s="1"/>
  <c r="D510" i="27"/>
  <c r="D217" i="27"/>
  <c r="D273" i="27"/>
  <c r="D118" i="27"/>
  <c r="D259" i="27"/>
  <c r="D260" i="27"/>
  <c r="D376" i="27"/>
  <c r="D432" i="27"/>
  <c r="D417" i="27"/>
  <c r="D475" i="27"/>
  <c r="D476" i="27"/>
  <c r="D591" i="27"/>
  <c r="D590" i="27"/>
  <c r="D570" i="27"/>
  <c r="D571" i="27"/>
  <c r="D241" i="27"/>
  <c r="D400" i="27"/>
  <c r="D501" i="27"/>
  <c r="D553" i="27"/>
  <c r="A38" i="31"/>
  <c r="D195" i="31"/>
  <c r="A195" i="31" s="1"/>
  <c r="D91" i="31"/>
  <c r="A91" i="31" s="1"/>
  <c r="D144" i="31"/>
  <c r="D120" i="31"/>
  <c r="D34" i="31"/>
  <c r="A34" i="31" s="1"/>
  <c r="D137" i="31"/>
  <c r="A137" i="31" s="1"/>
  <c r="D18" i="31"/>
  <c r="A18" i="31" s="1"/>
  <c r="D123" i="27"/>
  <c r="D244" i="27"/>
  <c r="D239" i="27"/>
  <c r="D450" i="27"/>
  <c r="D581" i="27"/>
  <c r="D92" i="31"/>
  <c r="A92" i="31" s="1"/>
  <c r="D21" i="31"/>
  <c r="A21" i="31" s="1"/>
  <c r="D117" i="31"/>
  <c r="A117" i="31" s="1"/>
  <c r="D62" i="31"/>
  <c r="A62" i="31" s="1"/>
  <c r="D100" i="31"/>
  <c r="A100" i="31" s="1"/>
  <c r="D294" i="27"/>
  <c r="D278" i="27"/>
  <c r="D382" i="27"/>
  <c r="A3" i="29"/>
  <c r="A68" i="31"/>
  <c r="D196" i="31"/>
  <c r="D73" i="31"/>
  <c r="D155" i="31"/>
  <c r="A155" i="31" s="1"/>
  <c r="D377" i="27"/>
  <c r="D50" i="27"/>
  <c r="D140" i="27"/>
  <c r="D284" i="27"/>
  <c r="D345" i="27"/>
  <c r="D543" i="27"/>
  <c r="A4" i="29"/>
  <c r="A120" i="31"/>
  <c r="D169" i="31"/>
  <c r="A169" i="31" s="1"/>
  <c r="D3" i="31"/>
  <c r="A3" i="31" s="1"/>
  <c r="D193" i="31"/>
  <c r="A193" i="31" s="1"/>
  <c r="D76" i="31"/>
  <c r="A76" i="31" s="1"/>
  <c r="D158" i="31"/>
  <c r="A158" i="31" s="1"/>
  <c r="D188" i="31"/>
  <c r="D56" i="31"/>
  <c r="D288" i="27"/>
  <c r="D280" i="27"/>
  <c r="D256" i="27"/>
  <c r="D36" i="27"/>
  <c r="D28" i="27"/>
  <c r="D25" i="27"/>
  <c r="D85" i="27"/>
  <c r="D63" i="27"/>
  <c r="D132" i="27"/>
  <c r="D128" i="27"/>
  <c r="D109" i="27"/>
  <c r="D298" i="27"/>
  <c r="D266" i="27"/>
  <c r="D339" i="27"/>
  <c r="D328" i="27"/>
  <c r="D309" i="27"/>
  <c r="D357" i="27"/>
  <c r="D453" i="27"/>
  <c r="D583" i="27"/>
  <c r="D611" i="27"/>
  <c r="D211" i="30"/>
  <c r="A211" i="30" s="1"/>
  <c r="A147" i="31"/>
  <c r="D53" i="31"/>
  <c r="A53" i="31" s="1"/>
  <c r="D102" i="27"/>
  <c r="D135" i="27"/>
  <c r="D134" i="27"/>
  <c r="D119" i="27"/>
  <c r="D103" i="27"/>
  <c r="D349" i="27"/>
  <c r="D335" i="27"/>
  <c r="D154" i="31"/>
  <c r="D162" i="31"/>
  <c r="A162" i="31" s="1"/>
  <c r="D171" i="31"/>
  <c r="A171" i="31" s="1"/>
  <c r="D37" i="31"/>
  <c r="A37" i="31" s="1"/>
  <c r="D139" i="31"/>
  <c r="A139" i="31" s="1"/>
  <c r="D151" i="31"/>
  <c r="A151" i="31" s="1"/>
  <c r="D36" i="31"/>
  <c r="A36" i="31" s="1"/>
  <c r="D75" i="31"/>
  <c r="A75" i="31" s="1"/>
  <c r="AG23" i="11"/>
  <c r="AG8" i="11"/>
  <c r="AG35" i="11"/>
  <c r="AG2" i="9"/>
  <c r="AG5" i="11"/>
  <c r="D729" i="27"/>
  <c r="AG8" i="26"/>
  <c r="AG5" i="25"/>
  <c r="AG35" i="12"/>
  <c r="AG2" i="5"/>
  <c r="AG2" i="8"/>
  <c r="AG3" i="8" s="1"/>
  <c r="D840" i="27"/>
  <c r="D760" i="27"/>
  <c r="D701" i="27"/>
  <c r="AG5" i="26"/>
  <c r="D839" i="27"/>
  <c r="D759" i="27"/>
  <c r="D751" i="27"/>
  <c r="A6" i="29"/>
  <c r="A5" i="29"/>
  <c r="AG32" i="12"/>
  <c r="AG41" i="12"/>
  <c r="AG3" i="7"/>
  <c r="AG29" i="7" s="1"/>
  <c r="D753" i="27"/>
  <c r="D308" i="27"/>
  <c r="D247" i="27"/>
  <c r="D248" i="27"/>
  <c r="D238" i="27"/>
  <c r="D336" i="27"/>
  <c r="D398" i="27"/>
  <c r="D397" i="27"/>
  <c r="D435" i="27"/>
  <c r="D434" i="27"/>
  <c r="D329" i="27"/>
  <c r="D51" i="27"/>
  <c r="D48" i="27"/>
  <c r="D49" i="27"/>
  <c r="D38" i="27"/>
  <c r="D226" i="27"/>
  <c r="D600" i="27"/>
  <c r="D601" i="27"/>
  <c r="D637" i="27"/>
  <c r="D638" i="27"/>
  <c r="D639" i="27"/>
  <c r="D643" i="27"/>
  <c r="D610" i="27"/>
  <c r="D358" i="27"/>
  <c r="D340" i="27"/>
  <c r="D650" i="27"/>
  <c r="D649" i="27"/>
  <c r="D641" i="27"/>
  <c r="D640" i="27"/>
  <c r="D620" i="27"/>
  <c r="D99" i="27"/>
  <c r="D98" i="27"/>
  <c r="D58" i="27"/>
  <c r="D61" i="27"/>
  <c r="D257" i="27"/>
  <c r="D258" i="27"/>
  <c r="D346" i="27"/>
  <c r="D348" i="27"/>
  <c r="D338" i="27"/>
  <c r="D111" i="27"/>
  <c r="D612" i="27"/>
  <c r="D301" i="27"/>
  <c r="D264" i="27"/>
  <c r="D341" i="27"/>
  <c r="D331" i="27"/>
  <c r="D332" i="27"/>
  <c r="D499" i="27"/>
  <c r="D34" i="27"/>
  <c r="D267" i="27"/>
  <c r="D496" i="27"/>
  <c r="D497" i="27"/>
  <c r="D151" i="27"/>
  <c r="D152" i="27"/>
  <c r="D227" i="27"/>
  <c r="D347" i="27"/>
  <c r="D255" i="27"/>
  <c r="D337" i="27"/>
  <c r="D355" i="27"/>
  <c r="D494" i="27"/>
  <c r="D486" i="27"/>
  <c r="D106" i="30"/>
  <c r="A106" i="30" s="1"/>
  <c r="D58" i="30"/>
  <c r="A58" i="30" s="1"/>
  <c r="D135" i="30"/>
  <c r="D49" i="30"/>
  <c r="D15" i="30"/>
  <c r="A15" i="30" s="1"/>
  <c r="D155" i="30"/>
  <c r="A155" i="30" s="1"/>
  <c r="D242" i="30"/>
  <c r="A242" i="30" s="1"/>
  <c r="D344" i="30"/>
  <c r="A344" i="30" s="1"/>
  <c r="D268" i="30"/>
  <c r="A268" i="30" s="1"/>
  <c r="D259" i="30"/>
  <c r="A259" i="30" s="1"/>
  <c r="D37" i="27"/>
  <c r="D73" i="27"/>
  <c r="D133" i="27"/>
  <c r="D180" i="27"/>
  <c r="D178" i="27"/>
  <c r="D387" i="27"/>
  <c r="D20" i="27"/>
  <c r="D94" i="27"/>
  <c r="D71" i="27"/>
  <c r="D62" i="27"/>
  <c r="D451" i="27"/>
  <c r="D462" i="27"/>
  <c r="D458" i="27"/>
  <c r="D565" i="27"/>
  <c r="D617" i="27"/>
  <c r="D318" i="27"/>
  <c r="D342" i="27"/>
  <c r="D474" i="27"/>
  <c r="D545" i="27"/>
  <c r="D586" i="27"/>
  <c r="D166" i="30"/>
  <c r="A166" i="30" s="1"/>
  <c r="D167" i="30"/>
  <c r="A167" i="30" s="1"/>
  <c r="D75" i="30"/>
  <c r="A75" i="30" s="1"/>
  <c r="D153" i="30"/>
  <c r="A153" i="30" s="1"/>
  <c r="D82" i="30"/>
  <c r="D301" i="30"/>
  <c r="A301" i="30" s="1"/>
  <c r="D225" i="30"/>
  <c r="A225" i="30" s="1"/>
  <c r="D308" i="30"/>
  <c r="A308" i="30" s="1"/>
  <c r="D222" i="30"/>
  <c r="A222" i="30" s="1"/>
  <c r="D127" i="30"/>
  <c r="A127" i="30" s="1"/>
  <c r="D35" i="27"/>
  <c r="D27" i="27"/>
  <c r="D3" i="27"/>
  <c r="D285" i="27"/>
  <c r="D277" i="27"/>
  <c r="D269" i="27"/>
  <c r="D261" i="27"/>
  <c r="D430" i="27"/>
  <c r="D410" i="27"/>
  <c r="D495" i="27"/>
  <c r="D487" i="27"/>
  <c r="D471" i="27"/>
  <c r="D576" i="27"/>
  <c r="D560" i="27"/>
  <c r="D427" i="27"/>
  <c r="D60" i="30"/>
  <c r="A60" i="30" s="1"/>
  <c r="D17" i="30"/>
  <c r="A17" i="30" s="1"/>
  <c r="D95" i="30"/>
  <c r="A95" i="30" s="1"/>
  <c r="D180" i="30"/>
  <c r="D124" i="30"/>
  <c r="D328" i="30"/>
  <c r="A328" i="30" s="1"/>
  <c r="D294" i="30"/>
  <c r="A294" i="30" s="1"/>
  <c r="D188" i="30"/>
  <c r="A188" i="30" s="1"/>
  <c r="D286" i="30"/>
  <c r="A286" i="30" s="1"/>
  <c r="D196" i="30"/>
  <c r="A196" i="30" s="1"/>
  <c r="D375" i="30"/>
  <c r="A375" i="30" s="1"/>
  <c r="D23" i="27"/>
  <c r="D101" i="27"/>
  <c r="D177" i="27"/>
  <c r="D243" i="27"/>
  <c r="D607" i="27"/>
  <c r="A180" i="30"/>
  <c r="A143" i="30"/>
  <c r="A135" i="30"/>
  <c r="A99" i="30"/>
  <c r="A52" i="30"/>
  <c r="D114" i="27"/>
  <c r="D493" i="27"/>
  <c r="D485" i="27"/>
  <c r="D477" i="27"/>
  <c r="D461" i="27"/>
  <c r="D566" i="27"/>
  <c r="D483" i="27"/>
  <c r="D530" i="27"/>
  <c r="D603" i="27"/>
  <c r="D653" i="27"/>
  <c r="D295" i="30"/>
  <c r="A295" i="30" s="1"/>
  <c r="D343" i="30"/>
  <c r="A343" i="30" s="1"/>
  <c r="D202" i="30"/>
  <c r="A202" i="30" s="1"/>
  <c r="D266" i="30"/>
  <c r="A266" i="30" s="1"/>
  <c r="D304" i="30"/>
  <c r="A304" i="30" s="1"/>
  <c r="D368" i="30"/>
  <c r="A368" i="30" s="1"/>
  <c r="D289" i="30"/>
  <c r="A289" i="30" s="1"/>
  <c r="D342" i="30"/>
  <c r="A342" i="30" s="1"/>
  <c r="D220" i="30"/>
  <c r="A220" i="30" s="1"/>
  <c r="D348" i="30"/>
  <c r="A348" i="30" s="1"/>
  <c r="D226" i="30"/>
  <c r="A226" i="30" s="1"/>
  <c r="D280" i="30"/>
  <c r="A280" i="30" s="1"/>
  <c r="D125" i="30"/>
  <c r="A125" i="30" s="1"/>
  <c r="D73" i="30"/>
  <c r="A73" i="30" s="1"/>
  <c r="D36" i="30"/>
  <c r="D7" i="30"/>
  <c r="A7" i="30" s="1"/>
  <c r="D39" i="30"/>
  <c r="A39" i="30" s="1"/>
  <c r="D14" i="30"/>
  <c r="A14" i="30" s="1"/>
  <c r="D162" i="30"/>
  <c r="A162" i="30" s="1"/>
  <c r="D111" i="30"/>
  <c r="A111" i="30" s="1"/>
  <c r="D85" i="30"/>
  <c r="A85" i="30" s="1"/>
  <c r="D38" i="30"/>
  <c r="A38" i="30" s="1"/>
  <c r="D160" i="30"/>
  <c r="A160" i="30" s="1"/>
  <c r="D69" i="30"/>
  <c r="A69" i="30" s="1"/>
  <c r="D159" i="30"/>
  <c r="A159" i="30" s="1"/>
  <c r="D68" i="30"/>
  <c r="A68" i="30" s="1"/>
  <c r="D179" i="30"/>
  <c r="A179" i="30" s="1"/>
  <c r="D156" i="30"/>
  <c r="A156" i="30" s="1"/>
  <c r="D84" i="30"/>
  <c r="A84" i="30" s="1"/>
  <c r="D41" i="30"/>
  <c r="A41" i="30" s="1"/>
  <c r="D117" i="30"/>
  <c r="A117" i="30" s="1"/>
  <c r="D31" i="30"/>
  <c r="A31" i="30" s="1"/>
  <c r="D227" i="30"/>
  <c r="A227" i="30" s="1"/>
  <c r="D245" i="30"/>
  <c r="A245" i="30" s="1"/>
  <c r="D309" i="30"/>
  <c r="A309" i="30" s="1"/>
  <c r="D373" i="30"/>
  <c r="A373" i="30" s="1"/>
  <c r="D270" i="30"/>
  <c r="A270" i="30" s="1"/>
  <c r="D246" i="30"/>
  <c r="A246" i="30" s="1"/>
  <c r="D300" i="30"/>
  <c r="A300" i="30" s="1"/>
  <c r="D262" i="30"/>
  <c r="A262" i="30" s="1"/>
  <c r="D369" i="30"/>
  <c r="A369" i="30" s="1"/>
  <c r="D237" i="30"/>
  <c r="A237" i="30" s="1"/>
  <c r="D164" i="30"/>
  <c r="A164" i="30" s="1"/>
  <c r="D113" i="30"/>
  <c r="A113" i="30" s="1"/>
  <c r="D64" i="30"/>
  <c r="A64" i="30" s="1"/>
  <c r="D72" i="30"/>
  <c r="A72" i="30" s="1"/>
  <c r="D35" i="30"/>
  <c r="A35" i="30" s="1"/>
  <c r="D10" i="30"/>
  <c r="A10" i="30" s="1"/>
  <c r="D157" i="30"/>
  <c r="A157" i="30" s="1"/>
  <c r="D131" i="30"/>
  <c r="A131" i="30" s="1"/>
  <c r="D81" i="30"/>
  <c r="A81" i="30" s="1"/>
  <c r="D30" i="30"/>
  <c r="A30" i="30" s="1"/>
  <c r="D151" i="30"/>
  <c r="A151" i="30" s="1"/>
  <c r="D97" i="30"/>
  <c r="A97" i="30" s="1"/>
  <c r="D150" i="30"/>
  <c r="A150" i="30" s="1"/>
  <c r="D59" i="30"/>
  <c r="A59" i="30" s="1"/>
  <c r="D126" i="30"/>
  <c r="A126" i="30" s="1"/>
  <c r="D80" i="30"/>
  <c r="A80" i="30" s="1"/>
  <c r="D37" i="30"/>
  <c r="A37" i="30" s="1"/>
  <c r="D5" i="30"/>
  <c r="A5" i="30" s="1"/>
  <c r="D191" i="30"/>
  <c r="A191" i="30" s="1"/>
  <c r="D215" i="30"/>
  <c r="A215" i="30" s="1"/>
  <c r="D263" i="30"/>
  <c r="A263" i="30" s="1"/>
  <c r="D311" i="30"/>
  <c r="A311" i="30" s="1"/>
  <c r="D339" i="30"/>
  <c r="A339" i="30" s="1"/>
  <c r="D197" i="30"/>
  <c r="A197" i="30" s="1"/>
  <c r="D261" i="30"/>
  <c r="A261" i="30" s="1"/>
  <c r="D325" i="30"/>
  <c r="A325" i="30" s="1"/>
  <c r="D228" i="30"/>
  <c r="A228" i="30" s="1"/>
  <c r="D332" i="30"/>
  <c r="A332" i="30" s="1"/>
  <c r="D198" i="30"/>
  <c r="A198" i="30" s="1"/>
  <c r="D305" i="30"/>
  <c r="A305" i="30" s="1"/>
  <c r="D269" i="30"/>
  <c r="A269" i="30" s="1"/>
  <c r="D322" i="30"/>
  <c r="A322" i="30" s="1"/>
  <c r="D317" i="30"/>
  <c r="A317" i="30" s="1"/>
  <c r="D83" i="30"/>
  <c r="A83" i="30" s="1"/>
  <c r="D40" i="30"/>
  <c r="A40" i="30" s="1"/>
  <c r="D154" i="30"/>
  <c r="A154" i="30" s="1"/>
  <c r="D100" i="30"/>
  <c r="D19" i="30"/>
  <c r="A19" i="30" s="1"/>
  <c r="D172" i="30"/>
  <c r="A172" i="30" s="1"/>
  <c r="D119" i="30"/>
  <c r="A119" i="30" s="1"/>
  <c r="D71" i="30"/>
  <c r="A71" i="30" s="1"/>
  <c r="D42" i="30"/>
  <c r="A42" i="30" s="1"/>
  <c r="D168" i="30"/>
  <c r="A168" i="30" s="1"/>
  <c r="D79" i="30"/>
  <c r="A79" i="30" s="1"/>
  <c r="D132" i="30"/>
  <c r="A132" i="30" s="1"/>
  <c r="D76" i="30"/>
  <c r="A76" i="30" s="1"/>
  <c r="D4" i="30"/>
  <c r="A4" i="30" s="1"/>
  <c r="D161" i="30"/>
  <c r="A161" i="30" s="1"/>
  <c r="D118" i="30"/>
  <c r="A118" i="30" s="1"/>
  <c r="D45" i="30"/>
  <c r="A45" i="30" s="1"/>
  <c r="D291" i="30"/>
  <c r="A291" i="30" s="1"/>
  <c r="D371" i="30"/>
  <c r="A371" i="30" s="1"/>
  <c r="D224" i="30"/>
  <c r="A224" i="30" s="1"/>
  <c r="D282" i="30"/>
  <c r="A282" i="30" s="1"/>
  <c r="D330" i="30"/>
  <c r="A330" i="30" s="1"/>
  <c r="D238" i="30"/>
  <c r="A238" i="30" s="1"/>
  <c r="D281" i="30"/>
  <c r="A281" i="30" s="1"/>
  <c r="D329" i="30"/>
  <c r="A329" i="30" s="1"/>
  <c r="D372" i="30"/>
  <c r="A372" i="30" s="1"/>
  <c r="D232" i="30"/>
  <c r="A232" i="30" s="1"/>
  <c r="D136" i="30"/>
  <c r="A136" i="30" s="1"/>
  <c r="D139" i="30"/>
  <c r="A139" i="30" s="1"/>
  <c r="D62" i="30"/>
  <c r="A62" i="30" s="1"/>
  <c r="D22" i="30"/>
  <c r="A22" i="30" s="1"/>
  <c r="D141" i="30"/>
  <c r="A141" i="30" s="1"/>
  <c r="D140" i="30"/>
  <c r="A140" i="30" s="1"/>
  <c r="D148" i="30"/>
  <c r="A148" i="30" s="1"/>
  <c r="D74" i="30"/>
  <c r="A74" i="30" s="1"/>
  <c r="D102" i="30"/>
  <c r="A102" i="30" s="1"/>
  <c r="D183" i="30"/>
  <c r="A183" i="30" s="1"/>
  <c r="D240" i="30"/>
  <c r="A240" i="30" s="1"/>
  <c r="D288" i="30"/>
  <c r="A288" i="30" s="1"/>
  <c r="D346" i="30"/>
  <c r="A346" i="30" s="1"/>
  <c r="D201" i="30"/>
  <c r="A201" i="30" s="1"/>
  <c r="D249" i="30"/>
  <c r="A249" i="30" s="1"/>
  <c r="D334" i="30"/>
  <c r="A334" i="30" s="1"/>
  <c r="D374" i="30"/>
  <c r="A374" i="30" s="1"/>
  <c r="D258" i="30"/>
  <c r="A258" i="30" s="1"/>
  <c r="D354" i="30"/>
  <c r="A354" i="30" s="1"/>
  <c r="D316" i="30"/>
  <c r="A316" i="30" s="1"/>
  <c r="D338" i="30"/>
  <c r="A338" i="30" s="1"/>
  <c r="D147" i="30"/>
  <c r="A147" i="30" s="1"/>
  <c r="D11" i="30"/>
  <c r="D112" i="30"/>
  <c r="A112" i="30" s="1"/>
  <c r="D89" i="30"/>
  <c r="A89" i="30" s="1"/>
  <c r="D13" i="30"/>
  <c r="A13" i="30" s="1"/>
  <c r="D133" i="30"/>
  <c r="A133" i="30" s="1"/>
  <c r="D44" i="30"/>
  <c r="A44" i="30" s="1"/>
  <c r="D120" i="30"/>
  <c r="A120" i="30" s="1"/>
  <c r="D43" i="30"/>
  <c r="A43" i="30" s="1"/>
  <c r="D175" i="30"/>
  <c r="A175" i="30" s="1"/>
  <c r="D142" i="30"/>
  <c r="A142" i="30" s="1"/>
  <c r="D98" i="30"/>
  <c r="A98" i="30" s="1"/>
  <c r="D66" i="30"/>
  <c r="A66" i="30" s="1"/>
  <c r="D128" i="30"/>
  <c r="A128" i="30" s="1"/>
  <c r="D170" i="30"/>
  <c r="A170" i="30" s="1"/>
  <c r="D187" i="30"/>
  <c r="D231" i="30"/>
  <c r="A231" i="30" s="1"/>
  <c r="D307" i="30"/>
  <c r="A307" i="30" s="1"/>
  <c r="D302" i="30"/>
  <c r="A302" i="30" s="1"/>
  <c r="D345" i="30"/>
  <c r="A345" i="30" s="1"/>
  <c r="D204" i="30"/>
  <c r="A204" i="30" s="1"/>
  <c r="D365" i="30"/>
  <c r="A365" i="30" s="1"/>
  <c r="D337" i="30"/>
  <c r="A337" i="30" s="1"/>
  <c r="D253" i="30"/>
  <c r="A253" i="30" s="1"/>
  <c r="D50" i="30"/>
  <c r="A50" i="30" s="1"/>
  <c r="D181" i="30"/>
  <c r="A181" i="30" s="1"/>
  <c r="D123" i="30"/>
  <c r="A123" i="30" s="1"/>
  <c r="D48" i="30"/>
  <c r="A48" i="30" s="1"/>
  <c r="D9" i="30"/>
  <c r="D121" i="30"/>
  <c r="A121" i="30" s="1"/>
  <c r="D108" i="30"/>
  <c r="A108" i="30" s="1"/>
  <c r="D3" i="30"/>
  <c r="A3" i="30" s="1"/>
  <c r="D138" i="30"/>
  <c r="A138" i="30" s="1"/>
  <c r="D61" i="30"/>
  <c r="A61" i="30" s="1"/>
  <c r="D25" i="30"/>
  <c r="A25" i="30" s="1"/>
  <c r="D33" i="30"/>
  <c r="A33" i="30" s="1"/>
  <c r="D115" i="30"/>
  <c r="A115" i="30" s="1"/>
  <c r="D144" i="30"/>
  <c r="A144" i="30" s="1"/>
  <c r="D275" i="30"/>
  <c r="A275" i="30" s="1"/>
  <c r="D352" i="30"/>
  <c r="A352" i="30" s="1"/>
  <c r="D217" i="30"/>
  <c r="A217" i="30" s="1"/>
  <c r="D260" i="30"/>
  <c r="A260" i="30" s="1"/>
  <c r="D350" i="30"/>
  <c r="A350" i="30" s="1"/>
  <c r="D214" i="30"/>
  <c r="A214" i="30" s="1"/>
  <c r="D310" i="30"/>
  <c r="A310" i="30" s="1"/>
  <c r="D194" i="30"/>
  <c r="A194" i="30" s="1"/>
  <c r="D189" i="30"/>
  <c r="A189" i="30" s="1"/>
  <c r="D360" i="30"/>
  <c r="A360" i="30" s="1"/>
  <c r="D173" i="30"/>
  <c r="A173" i="30" s="1"/>
  <c r="D92" i="30"/>
  <c r="A92" i="30" s="1"/>
  <c r="D27" i="30"/>
  <c r="D178" i="30"/>
  <c r="A178" i="30" s="1"/>
  <c r="D109" i="30"/>
  <c r="A109" i="30" s="1"/>
  <c r="D177" i="30"/>
  <c r="A177" i="30" s="1"/>
  <c r="D96" i="30"/>
  <c r="A96" i="30" s="1"/>
  <c r="D176" i="30"/>
  <c r="A176" i="30" s="1"/>
  <c r="D165" i="30"/>
  <c r="A165" i="30" s="1"/>
  <c r="D94" i="30"/>
  <c r="A94" i="30" s="1"/>
  <c r="D55" i="30"/>
  <c r="A55" i="30" s="1"/>
  <c r="D21" i="30"/>
  <c r="A21" i="30" s="1"/>
  <c r="D84" i="27"/>
  <c r="D222" i="27"/>
  <c r="D214" i="27"/>
  <c r="D206" i="27"/>
  <c r="D30" i="27"/>
  <c r="D46" i="27"/>
  <c r="D80" i="27"/>
  <c r="D149" i="27"/>
  <c r="D143" i="27"/>
  <c r="D115" i="27"/>
  <c r="D112" i="27"/>
  <c r="D176" i="27"/>
  <c r="D595" i="27"/>
  <c r="D589" i="27"/>
  <c r="D578" i="27"/>
  <c r="A179" i="31"/>
  <c r="A145" i="31"/>
  <c r="D470" i="27"/>
  <c r="D652" i="27"/>
  <c r="D624" i="27"/>
  <c r="D433" i="27"/>
  <c r="D647" i="27"/>
  <c r="A149" i="30"/>
  <c r="A26" i="30"/>
  <c r="D613" i="27"/>
  <c r="A36" i="30"/>
  <c r="A163" i="30"/>
  <c r="A124" i="30"/>
  <c r="A100" i="30"/>
  <c r="A82" i="30"/>
  <c r="A23" i="30"/>
  <c r="A17" i="31"/>
  <c r="A154" i="31"/>
  <c r="D819" i="27"/>
  <c r="D820" i="27"/>
  <c r="D821" i="27"/>
  <c r="D817" i="27"/>
  <c r="D56" i="30"/>
  <c r="A56" i="30" s="1"/>
  <c r="D103" i="30"/>
  <c r="A103" i="30" s="1"/>
  <c r="D34" i="30"/>
  <c r="A34" i="30" s="1"/>
  <c r="D129" i="30"/>
  <c r="A129" i="30" s="1"/>
  <c r="D101" i="30"/>
  <c r="A101" i="30" s="1"/>
  <c r="D91" i="30"/>
  <c r="A91" i="30" s="1"/>
  <c r="D184" i="30"/>
  <c r="A184" i="30" s="1"/>
  <c r="D78" i="30"/>
  <c r="A78" i="30" s="1"/>
  <c r="D158" i="30"/>
  <c r="D90" i="30"/>
  <c r="A90" i="30" s="1"/>
  <c r="D77" i="30"/>
  <c r="A77" i="30" s="1"/>
  <c r="D195" i="30"/>
  <c r="A195" i="30" s="1"/>
  <c r="D130" i="30"/>
  <c r="A130" i="30" s="1"/>
  <c r="D116" i="30"/>
  <c r="A116" i="30" s="1"/>
  <c r="D47" i="30"/>
  <c r="A47" i="30" s="1"/>
  <c r="D65" i="30"/>
  <c r="A65" i="30" s="1"/>
  <c r="D203" i="30"/>
  <c r="A203" i="30" s="1"/>
  <c r="D219" i="30"/>
  <c r="A219" i="30" s="1"/>
  <c r="D235" i="30"/>
  <c r="A235" i="30" s="1"/>
  <c r="D251" i="30"/>
  <c r="A251" i="30" s="1"/>
  <c r="D267" i="30"/>
  <c r="A267" i="30" s="1"/>
  <c r="D283" i="30"/>
  <c r="A283" i="30" s="1"/>
  <c r="D299" i="30"/>
  <c r="A299" i="30" s="1"/>
  <c r="D315" i="30"/>
  <c r="A315" i="30" s="1"/>
  <c r="D331" i="30"/>
  <c r="A331" i="30" s="1"/>
  <c r="D347" i="30"/>
  <c r="A347" i="30" s="1"/>
  <c r="D363" i="30"/>
  <c r="A363" i="30" s="1"/>
  <c r="D186" i="30"/>
  <c r="A186" i="30" s="1"/>
  <c r="D208" i="30"/>
  <c r="A208" i="30" s="1"/>
  <c r="D229" i="30"/>
  <c r="A229" i="30" s="1"/>
  <c r="D250" i="30"/>
  <c r="A250" i="30" s="1"/>
  <c r="D272" i="30"/>
  <c r="A272" i="30" s="1"/>
  <c r="D293" i="30"/>
  <c r="A293" i="30" s="1"/>
  <c r="D314" i="30"/>
  <c r="A314" i="30" s="1"/>
  <c r="D336" i="30"/>
  <c r="A336" i="30" s="1"/>
  <c r="D357" i="30"/>
  <c r="A357" i="30" s="1"/>
  <c r="D185" i="30"/>
  <c r="A185" i="30" s="1"/>
  <c r="D206" i="30"/>
  <c r="A206" i="30" s="1"/>
  <c r="D104" i="30"/>
  <c r="A104" i="30" s="1"/>
  <c r="D171" i="30"/>
  <c r="A171" i="30" s="1"/>
  <c r="D32" i="30"/>
  <c r="A32" i="30" s="1"/>
  <c r="D46" i="30"/>
  <c r="A46" i="30" s="1"/>
  <c r="D207" i="30"/>
  <c r="A207" i="30" s="1"/>
  <c r="D223" i="30"/>
  <c r="A223" i="30" s="1"/>
  <c r="D239" i="30"/>
  <c r="A239" i="30" s="1"/>
  <c r="D255" i="30"/>
  <c r="A255" i="30" s="1"/>
  <c r="D271" i="30"/>
  <c r="A271" i="30" s="1"/>
  <c r="D287" i="30"/>
  <c r="A287" i="30" s="1"/>
  <c r="D303" i="30"/>
  <c r="A303" i="30" s="1"/>
  <c r="D319" i="30"/>
  <c r="A319" i="30" s="1"/>
  <c r="D335" i="30"/>
  <c r="A335" i="30" s="1"/>
  <c r="D351" i="30"/>
  <c r="A351" i="30" s="1"/>
  <c r="D367" i="30"/>
  <c r="A367" i="30" s="1"/>
  <c r="D192" i="30"/>
  <c r="A192" i="30" s="1"/>
  <c r="D213" i="30"/>
  <c r="A213" i="30" s="1"/>
  <c r="D234" i="30"/>
  <c r="A234" i="30" s="1"/>
  <c r="D256" i="30"/>
  <c r="A256" i="30" s="1"/>
  <c r="D277" i="30"/>
  <c r="A277" i="30" s="1"/>
  <c r="D298" i="30"/>
  <c r="A298" i="30" s="1"/>
  <c r="D320" i="30"/>
  <c r="A320" i="30" s="1"/>
  <c r="D341" i="30"/>
  <c r="A341" i="30" s="1"/>
  <c r="D362" i="30"/>
  <c r="A362" i="30" s="1"/>
  <c r="D190" i="30"/>
  <c r="A190" i="30" s="1"/>
  <c r="D212" i="30"/>
  <c r="A212" i="30" s="1"/>
  <c r="D233" i="30"/>
  <c r="A233" i="30" s="1"/>
  <c r="D254" i="30"/>
  <c r="A254" i="30" s="1"/>
  <c r="D276" i="30"/>
  <c r="A276" i="30" s="1"/>
  <c r="D297" i="30"/>
  <c r="A297" i="30" s="1"/>
  <c r="D318" i="30"/>
  <c r="A318" i="30" s="1"/>
  <c r="D340" i="30"/>
  <c r="A340" i="30" s="1"/>
  <c r="D361" i="30"/>
  <c r="A361" i="30" s="1"/>
  <c r="D193" i="30"/>
  <c r="A193" i="30" s="1"/>
  <c r="D236" i="30"/>
  <c r="A236" i="30" s="1"/>
  <c r="D278" i="30"/>
  <c r="A278" i="30" s="1"/>
  <c r="D321" i="30"/>
  <c r="A321" i="30" s="1"/>
  <c r="D364" i="30"/>
  <c r="A364" i="30" s="1"/>
  <c r="D241" i="30"/>
  <c r="A241" i="30" s="1"/>
  <c r="D326" i="30"/>
  <c r="A326" i="30" s="1"/>
  <c r="D205" i="30"/>
  <c r="A205" i="30" s="1"/>
  <c r="D248" i="30"/>
  <c r="A248" i="30" s="1"/>
  <c r="D290" i="30"/>
  <c r="A290" i="30" s="1"/>
  <c r="D333" i="30"/>
  <c r="A333" i="30" s="1"/>
  <c r="D376" i="30"/>
  <c r="A376" i="30" s="1"/>
  <c r="D273" i="30"/>
  <c r="A273" i="30" s="1"/>
  <c r="D358" i="30"/>
  <c r="A358" i="30" s="1"/>
  <c r="D221" i="30"/>
  <c r="A221" i="30" s="1"/>
  <c r="D264" i="30"/>
  <c r="A264" i="30" s="1"/>
  <c r="D306" i="30"/>
  <c r="A306" i="30" s="1"/>
  <c r="D349" i="30"/>
  <c r="A349" i="30" s="1"/>
  <c r="D174" i="30"/>
  <c r="A174" i="30" s="1"/>
  <c r="D137" i="30"/>
  <c r="A137" i="30" s="1"/>
  <c r="D93" i="30"/>
  <c r="A93" i="30" s="1"/>
  <c r="D54" i="30"/>
  <c r="A54" i="30" s="1"/>
  <c r="D169" i="30"/>
  <c r="A169" i="30" s="1"/>
  <c r="D152" i="30"/>
  <c r="A152" i="30" s="1"/>
  <c r="D134" i="30"/>
  <c r="A134" i="30" s="1"/>
  <c r="D110" i="30"/>
  <c r="A110" i="30" s="1"/>
  <c r="D88" i="30"/>
  <c r="A88" i="30" s="1"/>
  <c r="D70" i="30"/>
  <c r="A70" i="30" s="1"/>
  <c r="D51" i="30"/>
  <c r="A51" i="30" s="1"/>
  <c r="D29" i="30"/>
  <c r="A29" i="30" s="1"/>
  <c r="D12" i="30"/>
  <c r="A12" i="30" s="1"/>
  <c r="D114" i="30"/>
  <c r="A114" i="30" s="1"/>
  <c r="D18" i="30"/>
  <c r="D244" i="30"/>
  <c r="A244" i="30" s="1"/>
  <c r="D292" i="30"/>
  <c r="A292" i="30" s="1"/>
  <c r="D366" i="30"/>
  <c r="A366" i="30" s="1"/>
  <c r="D257" i="30"/>
  <c r="A257" i="30" s="1"/>
  <c r="D353" i="30"/>
  <c r="A353" i="30" s="1"/>
  <c r="D216" i="30"/>
  <c r="A216" i="30" s="1"/>
  <c r="D312" i="30"/>
  <c r="A312" i="30" s="1"/>
  <c r="D252" i="30"/>
  <c r="A252" i="30" s="1"/>
  <c r="D274" i="30"/>
  <c r="A274" i="30" s="1"/>
  <c r="D370" i="30"/>
  <c r="A370" i="30" s="1"/>
  <c r="D105" i="30"/>
  <c r="A105" i="30" s="1"/>
  <c r="D24" i="30"/>
  <c r="A24" i="30" s="1"/>
  <c r="D146" i="30"/>
  <c r="A146" i="30" s="1"/>
  <c r="D53" i="30"/>
  <c r="A53" i="30" s="1"/>
  <c r="D6" i="30"/>
  <c r="A6" i="30" s="1"/>
  <c r="A86" i="30"/>
  <c r="A49" i="30"/>
  <c r="A27" i="30"/>
  <c r="A9" i="30"/>
  <c r="A144" i="31"/>
  <c r="D167" i="31"/>
  <c r="A167" i="31" s="1"/>
  <c r="D87" i="31"/>
  <c r="A87" i="31" s="1"/>
  <c r="D83" i="31"/>
  <c r="A83" i="31" s="1"/>
  <c r="D164" i="31"/>
  <c r="A164" i="31" s="1"/>
  <c r="D22" i="31"/>
  <c r="A22" i="31" s="1"/>
  <c r="D176" i="31"/>
  <c r="A176" i="31" s="1"/>
  <c r="D10" i="31"/>
  <c r="A10" i="31" s="1"/>
  <c r="D118" i="31"/>
  <c r="D189" i="31"/>
  <c r="A189" i="31" s="1"/>
  <c r="D103" i="31"/>
  <c r="A103" i="31" s="1"/>
  <c r="D45" i="31"/>
  <c r="A45" i="31" s="1"/>
  <c r="D187" i="31"/>
  <c r="A187" i="31" s="1"/>
  <c r="D180" i="31"/>
  <c r="A180" i="31" s="1"/>
  <c r="D24" i="31"/>
  <c r="A24" i="31" s="1"/>
  <c r="D93" i="31"/>
  <c r="D63" i="31"/>
  <c r="A63" i="31" s="1"/>
  <c r="D23" i="31"/>
  <c r="A23" i="31" s="1"/>
  <c r="D51" i="31"/>
  <c r="A51" i="31" s="1"/>
  <c r="D130" i="31"/>
  <c r="A130" i="31" s="1"/>
  <c r="D197" i="31"/>
  <c r="A197" i="31" s="1"/>
  <c r="D135" i="31"/>
  <c r="A135" i="31" s="1"/>
  <c r="D78" i="31"/>
  <c r="A78" i="31" s="1"/>
  <c r="D44" i="31"/>
  <c r="A44" i="31" s="1"/>
  <c r="D126" i="31"/>
  <c r="A126" i="31" s="1"/>
  <c r="D141" i="31"/>
  <c r="A141" i="31" s="1"/>
  <c r="D40" i="31"/>
  <c r="A40" i="31" s="1"/>
  <c r="D129" i="31"/>
  <c r="A129" i="31" s="1"/>
  <c r="D192" i="31"/>
  <c r="A192" i="31" s="1"/>
  <c r="D119" i="31"/>
  <c r="A119" i="31" s="1"/>
  <c r="D59" i="31"/>
  <c r="A59" i="31" s="1"/>
  <c r="D66" i="31"/>
  <c r="A66" i="31" s="1"/>
  <c r="D157" i="31"/>
  <c r="A157" i="31" s="1"/>
  <c r="D16" i="31"/>
  <c r="A16" i="31" s="1"/>
  <c r="D186" i="31"/>
  <c r="A186" i="31" s="1"/>
  <c r="D116" i="31"/>
  <c r="A116" i="31" s="1"/>
  <c r="D183" i="31"/>
  <c r="A183" i="31" s="1"/>
  <c r="D145" i="30"/>
  <c r="A145" i="30" s="1"/>
  <c r="A115" i="31"/>
  <c r="D661" i="27"/>
  <c r="D665" i="27"/>
  <c r="A11" i="30"/>
  <c r="A90" i="31"/>
  <c r="A58" i="31"/>
  <c r="D739" i="27"/>
  <c r="D741" i="27"/>
  <c r="D747" i="27"/>
  <c r="AG32" i="6"/>
  <c r="AG3" i="6"/>
  <c r="AG23" i="6" s="1"/>
  <c r="AG3" i="10"/>
  <c r="AG11" i="10" s="1"/>
  <c r="D679" i="27"/>
  <c r="D682" i="27"/>
  <c r="D681" i="27"/>
  <c r="A187" i="30"/>
  <c r="A158" i="30"/>
  <c r="A18" i="30"/>
  <c r="A122" i="31"/>
  <c r="A82" i="31"/>
  <c r="D54" i="31"/>
  <c r="A54" i="31" s="1"/>
  <c r="D60" i="31"/>
  <c r="A60" i="31" s="1"/>
  <c r="D97" i="31"/>
  <c r="A97" i="31" s="1"/>
  <c r="D143" i="31"/>
  <c r="A143" i="31" s="1"/>
  <c r="D178" i="31"/>
  <c r="A178" i="31" s="1"/>
  <c r="D42" i="31"/>
  <c r="A42" i="31" s="1"/>
  <c r="D131" i="31"/>
  <c r="A131" i="31" s="1"/>
  <c r="D72" i="31"/>
  <c r="A72" i="31" s="1"/>
  <c r="D33" i="31"/>
  <c r="A33" i="31" s="1"/>
  <c r="D70" i="31"/>
  <c r="A70" i="31" s="1"/>
  <c r="D110" i="31"/>
  <c r="A110" i="31" s="1"/>
  <c r="D152" i="31"/>
  <c r="A152" i="31" s="1"/>
  <c r="D12" i="31"/>
  <c r="A12" i="31" s="1"/>
  <c r="D81" i="31"/>
  <c r="A81" i="31" s="1"/>
  <c r="D172" i="31"/>
  <c r="A172" i="31" s="1"/>
  <c r="D13" i="31"/>
  <c r="A13" i="31" s="1"/>
  <c r="D96" i="31"/>
  <c r="A96" i="31" s="1"/>
  <c r="D14" i="31"/>
  <c r="A14" i="31" s="1"/>
  <c r="D136" i="31"/>
  <c r="A136" i="31" s="1"/>
  <c r="D127" i="31"/>
  <c r="A127" i="31" s="1"/>
  <c r="D112" i="31"/>
  <c r="A112" i="31" s="1"/>
  <c r="D111" i="31"/>
  <c r="A111" i="31" s="1"/>
  <c r="D43" i="31"/>
  <c r="A43" i="31" s="1"/>
  <c r="D65" i="31"/>
  <c r="A65" i="31" s="1"/>
  <c r="D109" i="31"/>
  <c r="A109" i="31" s="1"/>
  <c r="D156" i="31"/>
  <c r="A156" i="31" s="1"/>
  <c r="D20" i="31"/>
  <c r="A20" i="31" s="1"/>
  <c r="D107" i="31"/>
  <c r="A107" i="31" s="1"/>
  <c r="D194" i="31"/>
  <c r="D86" i="31"/>
  <c r="A86" i="31" s="1"/>
  <c r="D41" i="31"/>
  <c r="A41" i="31" s="1"/>
  <c r="D84" i="31"/>
  <c r="A84" i="31" s="1"/>
  <c r="D134" i="31"/>
  <c r="A134" i="31" s="1"/>
  <c r="D175" i="31"/>
  <c r="A175" i="31" s="1"/>
  <c r="D77" i="31"/>
  <c r="A77" i="31" s="1"/>
  <c r="D182" i="31"/>
  <c r="A182" i="31" s="1"/>
  <c r="D39" i="31"/>
  <c r="A39" i="31" s="1"/>
  <c r="D128" i="31"/>
  <c r="A128" i="31" s="1"/>
  <c r="D9" i="31"/>
  <c r="A9" i="31" s="1"/>
  <c r="D4" i="31"/>
  <c r="A4" i="31" s="1"/>
  <c r="D181" i="31"/>
  <c r="A181" i="31" s="1"/>
  <c r="D30" i="31"/>
  <c r="A30" i="31" s="1"/>
  <c r="D125" i="31"/>
  <c r="A125" i="31" s="1"/>
  <c r="D113" i="31"/>
  <c r="A113" i="31" s="1"/>
  <c r="D69" i="31"/>
  <c r="A69" i="31" s="1"/>
  <c r="D121" i="31"/>
  <c r="A121" i="31" s="1"/>
  <c r="D170" i="31"/>
  <c r="A170" i="31" s="1"/>
  <c r="D6" i="31"/>
  <c r="A6" i="31" s="1"/>
  <c r="D71" i="31"/>
  <c r="A71" i="31" s="1"/>
  <c r="D166" i="31"/>
  <c r="A166" i="31" s="1"/>
  <c r="D64" i="31"/>
  <c r="A64" i="31" s="1"/>
  <c r="D47" i="31"/>
  <c r="A47" i="31" s="1"/>
  <c r="D94" i="31"/>
  <c r="A94" i="31" s="1"/>
  <c r="D148" i="31"/>
  <c r="A148" i="31" s="1"/>
  <c r="D48" i="31"/>
  <c r="A48" i="31" s="1"/>
  <c r="D149" i="31"/>
  <c r="A149" i="31" s="1"/>
  <c r="D27" i="31"/>
  <c r="A27" i="31" s="1"/>
  <c r="D140" i="31"/>
  <c r="A140" i="31" s="1"/>
  <c r="D191" i="31"/>
  <c r="A191" i="31" s="1"/>
  <c r="D173" i="31"/>
  <c r="A173" i="31" s="1"/>
  <c r="D99" i="31"/>
  <c r="A99" i="31" s="1"/>
  <c r="D31" i="31"/>
  <c r="A31" i="31" s="1"/>
  <c r="D168" i="31"/>
  <c r="A168" i="31" s="1"/>
  <c r="D74" i="31"/>
  <c r="D32" i="31"/>
  <c r="A32" i="31" s="1"/>
  <c r="D79" i="31"/>
  <c r="A79" i="31" s="1"/>
  <c r="D133" i="31"/>
  <c r="A133" i="31" s="1"/>
  <c r="D184" i="31"/>
  <c r="A184" i="31" s="1"/>
  <c r="D15" i="31"/>
  <c r="A15" i="31" s="1"/>
  <c r="D95" i="31"/>
  <c r="A95" i="31" s="1"/>
  <c r="D8" i="31"/>
  <c r="A8" i="31" s="1"/>
  <c r="D104" i="31"/>
  <c r="A104" i="31" s="1"/>
  <c r="D57" i="31"/>
  <c r="A57" i="31" s="1"/>
  <c r="D106" i="31"/>
  <c r="A106" i="31" s="1"/>
  <c r="D161" i="31"/>
  <c r="A161" i="31" s="1"/>
  <c r="D67" i="31"/>
  <c r="A67" i="31" s="1"/>
  <c r="D55" i="31"/>
  <c r="A55" i="31" s="1"/>
  <c r="D177" i="31"/>
  <c r="A177" i="31" s="1"/>
  <c r="D146" i="31"/>
  <c r="A146" i="31" s="1"/>
  <c r="D101" i="31"/>
  <c r="A101" i="31" s="1"/>
  <c r="D29" i="31"/>
  <c r="A29" i="31" s="1"/>
  <c r="D142" i="31"/>
  <c r="A142" i="31" s="1"/>
  <c r="D5" i="31"/>
  <c r="A5" i="31" s="1"/>
  <c r="D50" i="31"/>
  <c r="A50" i="31" s="1"/>
  <c r="D105" i="31"/>
  <c r="A105" i="31" s="1"/>
  <c r="D160" i="31"/>
  <c r="A160" i="31" s="1"/>
  <c r="D52" i="31"/>
  <c r="A52" i="31" s="1"/>
  <c r="D153" i="31"/>
  <c r="A153" i="31" s="1"/>
  <c r="D49" i="31"/>
  <c r="A49" i="31" s="1"/>
  <c r="D25" i="31"/>
  <c r="A25" i="31" s="1"/>
  <c r="D80" i="31"/>
  <c r="A80" i="31" s="1"/>
  <c r="D138" i="31"/>
  <c r="A138" i="31" s="1"/>
  <c r="D185" i="31"/>
  <c r="A185" i="31" s="1"/>
  <c r="D26" i="31"/>
  <c r="A26" i="31" s="1"/>
  <c r="D123" i="31"/>
  <c r="A123" i="31" s="1"/>
  <c r="D108" i="31"/>
  <c r="A108" i="31" s="1"/>
  <c r="D150" i="31"/>
  <c r="A150" i="31" s="1"/>
  <c r="A93" i="31"/>
  <c r="A56" i="31"/>
  <c r="AG21" i="23"/>
  <c r="D726" i="27"/>
  <c r="D716" i="27"/>
  <c r="AG11" i="23"/>
  <c r="D442" i="27"/>
  <c r="A73" i="31"/>
  <c r="D816" i="27"/>
  <c r="D792" i="27"/>
  <c r="D768" i="27"/>
  <c r="D744" i="27"/>
  <c r="D815" i="27"/>
  <c r="A196" i="31"/>
  <c r="A188" i="31"/>
  <c r="A118" i="31"/>
  <c r="A194" i="31"/>
  <c r="AG2" i="4"/>
  <c r="AG11" i="7"/>
  <c r="AG20" i="25"/>
  <c r="AG23" i="8"/>
  <c r="AG32" i="11"/>
  <c r="AG17" i="11"/>
  <c r="AG11" i="25"/>
  <c r="AG20" i="7"/>
  <c r="AG29" i="12"/>
  <c r="A74" i="31"/>
  <c r="AG11" i="11"/>
  <c r="AG17" i="26"/>
  <c r="AG8" i="12"/>
  <c r="AG11" i="12"/>
  <c r="AG23" i="12"/>
  <c r="AG26" i="12"/>
  <c r="AC18" i="25"/>
  <c r="AG5" i="12"/>
  <c r="AG20" i="12"/>
  <c r="D441" i="27"/>
  <c r="D11" i="27"/>
  <c r="D9" i="27"/>
  <c r="D6" i="27"/>
  <c r="D5" i="27"/>
  <c r="D52" i="27"/>
  <c r="D53" i="27"/>
  <c r="D54" i="27"/>
  <c r="D89" i="27"/>
  <c r="D88" i="27"/>
  <c r="D57" i="27"/>
  <c r="D646" i="27"/>
  <c r="D645" i="27"/>
  <c r="D19" i="27"/>
  <c r="D87" i="27"/>
  <c r="D440" i="27"/>
  <c r="D513" i="27"/>
  <c r="D521" i="27"/>
  <c r="D519" i="27"/>
  <c r="D518" i="27"/>
  <c r="D517" i="27"/>
  <c r="D515" i="27"/>
  <c r="D514" i="27"/>
  <c r="D535" i="27"/>
  <c r="D508" i="27"/>
  <c r="D464" i="27"/>
  <c r="D463" i="27"/>
  <c r="D597" i="27"/>
  <c r="D599" i="27"/>
  <c r="D531" i="27"/>
  <c r="D532" i="27"/>
  <c r="D4" i="27"/>
  <c r="Q687" i="28" s="1"/>
  <c r="V694" i="29" s="1"/>
  <c r="D68" i="27"/>
  <c r="D70" i="27"/>
  <c r="D26" i="27"/>
  <c r="D91" i="27"/>
  <c r="D77" i="27"/>
  <c r="D76" i="27"/>
  <c r="D126" i="27"/>
  <c r="D542" i="27"/>
  <c r="D544" i="27"/>
  <c r="D539" i="27"/>
  <c r="D809" i="27"/>
  <c r="D800" i="27"/>
  <c r="D805" i="27"/>
  <c r="D799" i="27"/>
  <c r="D801" i="27"/>
  <c r="D810" i="27"/>
  <c r="D804" i="27"/>
  <c r="D808" i="27"/>
  <c r="D806" i="27"/>
  <c r="D802" i="27"/>
  <c r="D625" i="27"/>
  <c r="D537" i="27"/>
  <c r="D31" i="27"/>
  <c r="D488" i="27"/>
  <c r="D360" i="27"/>
  <c r="D371" i="27"/>
  <c r="D426" i="27"/>
  <c r="D83" i="27"/>
  <c r="D292" i="27"/>
  <c r="D291" i="27"/>
  <c r="D297" i="27"/>
  <c r="D551" i="27"/>
  <c r="D253" i="27"/>
  <c r="D45" i="27"/>
  <c r="D86" i="27"/>
  <c r="D81" i="27"/>
  <c r="D104" i="27"/>
  <c r="D147" i="27"/>
  <c r="D148" i="27"/>
  <c r="D116" i="27"/>
  <c r="D192" i="27"/>
  <c r="D184" i="27"/>
  <c r="D169" i="27"/>
  <c r="D436" i="27"/>
  <c r="D546" i="27"/>
  <c r="D548" i="27"/>
  <c r="D524" i="27"/>
  <c r="D594" i="27"/>
  <c r="D803" i="27"/>
  <c r="D826" i="27"/>
  <c r="D830" i="27"/>
  <c r="D824" i="27"/>
  <c r="D834" i="27"/>
  <c r="D825" i="27"/>
  <c r="D823" i="27"/>
  <c r="D831" i="27"/>
  <c r="D829" i="27"/>
  <c r="D702" i="27"/>
  <c r="D698" i="27"/>
  <c r="D692" i="27"/>
  <c r="D694" i="27"/>
  <c r="D691" i="27"/>
  <c r="D693" i="27"/>
  <c r="D699" i="27"/>
  <c r="D700" i="27"/>
  <c r="D695" i="27"/>
  <c r="D696" i="27"/>
  <c r="D666" i="27"/>
  <c r="D663" i="27"/>
  <c r="D657" i="27"/>
  <c r="D660" i="27"/>
  <c r="D662" i="27"/>
  <c r="D656" i="27"/>
  <c r="D664" i="27"/>
  <c r="D658" i="27"/>
  <c r="D659" i="27"/>
  <c r="D769" i="27"/>
  <c r="D763" i="27"/>
  <c r="D765" i="27"/>
  <c r="D771" i="27"/>
  <c r="D770" i="27"/>
  <c r="D773" i="27"/>
  <c r="D766" i="27"/>
  <c r="D772" i="27"/>
  <c r="D64" i="27"/>
  <c r="D124" i="27"/>
  <c r="D72" i="27"/>
  <c r="D587" i="27"/>
  <c r="D472" i="27"/>
  <c r="D359" i="27"/>
  <c r="D356" i="27"/>
  <c r="D90" i="27"/>
  <c r="D393" i="27"/>
  <c r="D388" i="27"/>
  <c r="D144" i="27"/>
  <c r="D648" i="27"/>
  <c r="D67" i="27"/>
  <c r="D125" i="27"/>
  <c r="D120" i="27"/>
  <c r="D157" i="27"/>
  <c r="D245" i="27"/>
  <c r="D246" i="27"/>
  <c r="D230" i="27"/>
  <c r="D289" i="27"/>
  <c r="D281" i="27"/>
  <c r="D265" i="27"/>
  <c r="D351" i="27"/>
  <c r="D352" i="27"/>
  <c r="D391" i="27"/>
  <c r="D386" i="27"/>
  <c r="D374" i="27"/>
  <c r="D370" i="27"/>
  <c r="D363" i="27"/>
  <c r="D422" i="27"/>
  <c r="D473" i="27"/>
  <c r="D552" i="27"/>
  <c r="D523" i="27"/>
  <c r="D568" i="27"/>
  <c r="D807" i="27"/>
  <c r="D138" i="27"/>
  <c r="D197" i="27"/>
  <c r="D415" i="27"/>
  <c r="D457" i="27"/>
  <c r="D484" i="27"/>
  <c r="D466" i="27"/>
  <c r="D582" i="27"/>
  <c r="D703" i="27"/>
  <c r="D705" i="27"/>
  <c r="D712" i="27"/>
  <c r="D711" i="27"/>
  <c r="D708" i="27"/>
  <c r="D707" i="27"/>
  <c r="D706" i="27"/>
  <c r="D710" i="27"/>
  <c r="D713" i="27"/>
  <c r="D668" i="27"/>
  <c r="D669" i="27"/>
  <c r="D672" i="27"/>
  <c r="D677" i="27"/>
  <c r="D676" i="27"/>
  <c r="D670" i="27"/>
  <c r="D671" i="27"/>
  <c r="D675" i="27"/>
  <c r="D390" i="27"/>
  <c r="D401" i="27"/>
  <c r="D452" i="27"/>
  <c r="D602" i="27"/>
  <c r="D547" i="27"/>
  <c r="D39" i="27"/>
  <c r="D92" i="27"/>
  <c r="D93" i="27"/>
  <c r="D142" i="27"/>
  <c r="D127" i="27"/>
  <c r="D110" i="27"/>
  <c r="D480" i="27"/>
  <c r="D479" i="27"/>
  <c r="D527" i="27"/>
  <c r="D592" i="27"/>
  <c r="D678" i="27"/>
  <c r="D774" i="27"/>
  <c r="D767" i="27"/>
  <c r="D742" i="27"/>
  <c r="D749" i="27"/>
  <c r="D745" i="27"/>
  <c r="D748" i="27"/>
  <c r="D743" i="27"/>
  <c r="D740" i="27"/>
  <c r="D750" i="27"/>
  <c r="D746" i="27"/>
  <c r="D728" i="27"/>
  <c r="D738" i="27"/>
  <c r="D732" i="27"/>
  <c r="D731" i="27"/>
  <c r="D736" i="27"/>
  <c r="D735" i="27"/>
  <c r="D737" i="27"/>
  <c r="D730" i="27"/>
  <c r="D782" i="27"/>
  <c r="D784" i="27"/>
  <c r="D778" i="27"/>
  <c r="D780" i="27"/>
  <c r="D785" i="27"/>
  <c r="D776" i="27"/>
  <c r="D783" i="27"/>
  <c r="D775" i="27"/>
  <c r="D779" i="27"/>
  <c r="D446" i="27"/>
  <c r="D448" i="27"/>
  <c r="D399" i="27"/>
  <c r="D150" i="27"/>
  <c r="D303" i="27"/>
  <c r="D449" i="27"/>
  <c r="D13" i="27"/>
  <c r="D14" i="27"/>
  <c r="D43" i="27"/>
  <c r="D146" i="27"/>
  <c r="D137" i="27"/>
  <c r="D505" i="27"/>
  <c r="D500" i="27"/>
  <c r="D549" i="27"/>
  <c r="D550" i="27"/>
  <c r="D541" i="27"/>
  <c r="D536" i="27"/>
  <c r="D512" i="27"/>
  <c r="D556" i="27"/>
  <c r="D563" i="27"/>
  <c r="D667" i="27"/>
  <c r="D60" i="27"/>
  <c r="D383" i="27"/>
  <c r="D24" i="27"/>
  <c r="D380" i="27"/>
  <c r="D368" i="27"/>
  <c r="D59" i="27"/>
  <c r="D293" i="27"/>
  <c r="D350" i="27"/>
  <c r="D394" i="27"/>
  <c r="D18" i="27"/>
  <c r="D47" i="27"/>
  <c r="D74" i="27"/>
  <c r="D153" i="27"/>
  <c r="D198" i="27"/>
  <c r="D165" i="27"/>
  <c r="D251" i="27"/>
  <c r="D252" i="27"/>
  <c r="D240" i="27"/>
  <c r="D232" i="27"/>
  <c r="D224" i="27"/>
  <c r="D216" i="27"/>
  <c r="D295" i="27"/>
  <c r="D287" i="27"/>
  <c r="D283" i="27"/>
  <c r="D282" i="27"/>
  <c r="D274" i="27"/>
  <c r="D263" i="27"/>
  <c r="D334" i="27"/>
  <c r="D326" i="27"/>
  <c r="D325" i="27"/>
  <c r="D321" i="27"/>
  <c r="D317" i="27"/>
  <c r="D310" i="27"/>
  <c r="D405" i="27"/>
  <c r="D404" i="27"/>
  <c r="D392" i="27"/>
  <c r="D389" i="27"/>
  <c r="D385" i="27"/>
  <c r="D372" i="27"/>
  <c r="D365" i="27"/>
  <c r="D361" i="27"/>
  <c r="D407" i="27"/>
  <c r="D408" i="27"/>
  <c r="D409" i="27"/>
  <c r="D504" i="27"/>
  <c r="D498" i="27"/>
  <c r="D554" i="27"/>
  <c r="D605" i="27"/>
  <c r="D596" i="27"/>
  <c r="D567" i="27"/>
  <c r="D674" i="27"/>
  <c r="D709" i="27"/>
  <c r="D714" i="27"/>
  <c r="D827" i="27"/>
  <c r="D344" i="27"/>
  <c r="D299" i="27"/>
  <c r="D402" i="27"/>
  <c r="D42" i="27"/>
  <c r="D96" i="27"/>
  <c r="D78" i="27"/>
  <c r="D145" i="27"/>
  <c r="D139" i="27"/>
  <c r="D107" i="27"/>
  <c r="D443" i="27"/>
  <c r="D413" i="27"/>
  <c r="D502" i="27"/>
  <c r="D529" i="27"/>
  <c r="D584" i="27"/>
  <c r="D673" i="27"/>
  <c r="D697" i="27"/>
  <c r="D833" i="27"/>
  <c r="D704" i="27"/>
  <c r="D503" i="27"/>
  <c r="D188" i="27"/>
  <c r="D162" i="27"/>
  <c r="D44" i="27"/>
  <c r="D205" i="27"/>
  <c r="D173" i="27"/>
  <c r="D249" i="27"/>
  <c r="D300" i="27"/>
  <c r="D644" i="27"/>
  <c r="D844" i="27"/>
  <c r="D843" i="27"/>
  <c r="D837" i="27"/>
  <c r="D835" i="27"/>
  <c r="D841" i="27"/>
  <c r="D842" i="27"/>
  <c r="D721" i="27"/>
  <c r="D725" i="27"/>
  <c r="D718" i="27"/>
  <c r="D720" i="27"/>
  <c r="D719" i="27"/>
  <c r="D795" i="27"/>
  <c r="D791" i="27"/>
  <c r="D798" i="27"/>
  <c r="D796" i="27"/>
  <c r="D797" i="27"/>
  <c r="D680" i="27"/>
  <c r="D690" i="27"/>
  <c r="D684" i="27"/>
  <c r="D683" i="27"/>
  <c r="D688" i="27"/>
  <c r="D687" i="27"/>
  <c r="D689" i="27"/>
  <c r="D204" i="27"/>
  <c r="D181" i="27"/>
  <c r="D822" i="27"/>
  <c r="D818" i="27"/>
  <c r="D814" i="27"/>
  <c r="D811" i="27"/>
  <c r="D813" i="27"/>
  <c r="D752" i="27"/>
  <c r="D755" i="27"/>
  <c r="D762" i="27"/>
  <c r="D758" i="27"/>
  <c r="D757" i="27"/>
  <c r="D756" i="27"/>
  <c r="D203" i="27"/>
  <c r="D168" i="27"/>
  <c r="D187" i="27"/>
  <c r="D185" i="27"/>
  <c r="D202" i="27"/>
  <c r="D186" i="27"/>
  <c r="D167" i="27"/>
  <c r="AG38" i="12"/>
  <c r="D200" i="27"/>
  <c r="D195" i="27"/>
  <c r="D194" i="27"/>
  <c r="D193" i="27"/>
  <c r="D179" i="27"/>
  <c r="D175" i="27"/>
  <c r="D160" i="27"/>
  <c r="D196" i="27"/>
  <c r="D191" i="27"/>
  <c r="D172" i="27"/>
  <c r="D161" i="27"/>
  <c r="D156" i="27"/>
  <c r="D154" i="27"/>
  <c r="D201" i="27"/>
  <c r="D190" i="27"/>
  <c r="D171" i="27"/>
  <c r="D166" i="27"/>
  <c r="D155" i="27"/>
  <c r="D189" i="27"/>
  <c r="D170" i="27"/>
  <c r="D159" i="27"/>
  <c r="D199" i="27"/>
  <c r="D183" i="27"/>
  <c r="D164" i="27"/>
  <c r="D163" i="27"/>
  <c r="D182" i="27"/>
  <c r="D174" i="27"/>
  <c r="D158" i="27"/>
  <c r="AG5" i="10" l="1"/>
  <c r="AG3" i="2"/>
  <c r="AG20" i="2" s="1"/>
  <c r="AG3" i="5"/>
  <c r="AG17" i="5" s="1"/>
  <c r="AG17" i="25"/>
  <c r="AG8" i="8"/>
  <c r="AG3" i="9"/>
  <c r="AG11" i="9" s="1"/>
  <c r="AG29" i="8"/>
  <c r="AG17" i="7"/>
  <c r="AG5" i="7"/>
  <c r="AG8" i="7"/>
  <c r="AG11" i="8"/>
  <c r="AG20" i="8"/>
  <c r="AG41" i="8"/>
  <c r="AG5" i="8"/>
  <c r="AG5" i="6"/>
  <c r="AG17" i="8"/>
  <c r="AG26" i="8"/>
  <c r="AG32" i="8"/>
  <c r="AG23" i="10"/>
  <c r="AG3" i="4"/>
  <c r="AG26" i="4" s="1"/>
  <c r="AG8" i="10"/>
  <c r="AG20" i="6"/>
  <c r="AG26" i="10"/>
  <c r="AG35" i="10"/>
  <c r="AG8" i="6"/>
  <c r="AG17" i="10"/>
  <c r="AG11" i="6"/>
  <c r="AG20" i="10"/>
  <c r="AG35" i="6"/>
  <c r="AG17" i="6"/>
  <c r="H678" i="28"/>
  <c r="M685" i="29" s="1"/>
  <c r="J692" i="28"/>
  <c r="O699" i="29" s="1"/>
  <c r="B693" i="28"/>
  <c r="G700" i="29" s="1"/>
  <c r="N678" i="28"/>
  <c r="S685" i="29" s="1"/>
  <c r="S694" i="28"/>
  <c r="X701" i="29" s="1"/>
  <c r="O685" i="28"/>
  <c r="T692" i="29" s="1"/>
  <c r="S689" i="28"/>
  <c r="X696" i="29" s="1"/>
  <c r="D692" i="28"/>
  <c r="I699" i="29" s="1"/>
  <c r="R688" i="28"/>
  <c r="W695" i="29" s="1"/>
  <c r="J673" i="28"/>
  <c r="O680" i="29" s="1"/>
  <c r="M680" i="28"/>
  <c r="R687" i="29" s="1"/>
  <c r="H681" i="28"/>
  <c r="M688" i="29" s="1"/>
  <c r="D712" i="28"/>
  <c r="I719" i="29" s="1"/>
  <c r="V683" i="28"/>
  <c r="AA690" i="29" s="1"/>
  <c r="K672" i="28"/>
  <c r="P679" i="29" s="1"/>
  <c r="M686" i="28"/>
  <c r="R693" i="29" s="1"/>
  <c r="M685" i="28"/>
  <c r="R692" i="29" s="1"/>
  <c r="D682" i="28"/>
  <c r="I689" i="29" s="1"/>
  <c r="F676" i="28"/>
  <c r="K683" i="29" s="1"/>
  <c r="M694" i="28"/>
  <c r="R701" i="29" s="1"/>
  <c r="H671" i="28"/>
  <c r="M678" i="29" s="1"/>
  <c r="L683" i="28"/>
  <c r="Q690" i="29" s="1"/>
  <c r="E687" i="28"/>
  <c r="J694" i="29" s="1"/>
  <c r="H675" i="28"/>
  <c r="M682" i="29" s="1"/>
  <c r="D685" i="28"/>
  <c r="I692" i="29" s="1"/>
  <c r="N673" i="28"/>
  <c r="S680" i="29" s="1"/>
  <c r="X677" i="28"/>
  <c r="AC684" i="29" s="1"/>
  <c r="S672" i="28"/>
  <c r="X679" i="29" s="1"/>
  <c r="K685" i="28"/>
  <c r="P692" i="29" s="1"/>
  <c r="B687" i="28"/>
  <c r="G694" i="29" s="1"/>
  <c r="J684" i="28"/>
  <c r="O691" i="29" s="1"/>
  <c r="A681" i="28"/>
  <c r="E688" i="29" s="1"/>
  <c r="D686" i="28"/>
  <c r="I693" i="29" s="1"/>
  <c r="Y678" i="28"/>
  <c r="AD685" i="29" s="1"/>
  <c r="G683" i="28"/>
  <c r="L690" i="29" s="1"/>
  <c r="V682" i="28"/>
  <c r="AA689" i="29" s="1"/>
  <c r="V686" i="28"/>
  <c r="AA693" i="29" s="1"/>
  <c r="X687" i="28"/>
  <c r="AC694" i="29" s="1"/>
  <c r="E689" i="28"/>
  <c r="J696" i="29" s="1"/>
  <c r="W687" i="28"/>
  <c r="AB694" i="29" s="1"/>
  <c r="Y674" i="28"/>
  <c r="AD681" i="29" s="1"/>
  <c r="I681" i="28"/>
  <c r="N688" i="29" s="1"/>
  <c r="M689" i="28"/>
  <c r="R696" i="29" s="1"/>
  <c r="D688" i="28"/>
  <c r="I695" i="29" s="1"/>
  <c r="X693" i="28"/>
  <c r="AC700" i="29" s="1"/>
  <c r="U678" i="28"/>
  <c r="Z685" i="29" s="1"/>
  <c r="B671" i="28"/>
  <c r="G678" i="29" s="1"/>
  <c r="W675" i="28"/>
  <c r="AB682" i="29" s="1"/>
  <c r="D677" i="28"/>
  <c r="I684" i="29" s="1"/>
  <c r="C704" i="28"/>
  <c r="H711" i="29" s="1"/>
  <c r="D683" i="28"/>
  <c r="I690" i="29" s="1"/>
  <c r="Y675" i="28"/>
  <c r="AD682" i="29" s="1"/>
  <c r="B713" i="28"/>
  <c r="G720" i="29" s="1"/>
  <c r="M714" i="28"/>
  <c r="R721" i="29" s="1"/>
  <c r="X715" i="28"/>
  <c r="AC722" i="29" s="1"/>
  <c r="A713" i="28"/>
  <c r="E720" i="29" s="1"/>
  <c r="F720" i="29" s="1"/>
  <c r="C720" i="29" s="1"/>
  <c r="P714" i="28"/>
  <c r="U721" i="29" s="1"/>
  <c r="S713" i="28"/>
  <c r="X720" i="29" s="1"/>
  <c r="E715" i="28"/>
  <c r="J722" i="29" s="1"/>
  <c r="O714" i="28"/>
  <c r="T721" i="29" s="1"/>
  <c r="E713" i="28"/>
  <c r="J720" i="29" s="1"/>
  <c r="D713" i="28"/>
  <c r="I720" i="29" s="1"/>
  <c r="T709" i="28"/>
  <c r="Y716" i="29" s="1"/>
  <c r="N708" i="28"/>
  <c r="S715" i="29" s="1"/>
  <c r="S711" i="28"/>
  <c r="X718" i="29" s="1"/>
  <c r="Q710" i="28"/>
  <c r="V717" i="29" s="1"/>
  <c r="L700" i="28"/>
  <c r="Q707" i="29" s="1"/>
  <c r="R706" i="28"/>
  <c r="W713" i="29" s="1"/>
  <c r="H698" i="28"/>
  <c r="M705" i="29" s="1"/>
  <c r="S706" i="28"/>
  <c r="X713" i="29" s="1"/>
  <c r="H709" i="28"/>
  <c r="M716" i="29" s="1"/>
  <c r="V711" i="28"/>
  <c r="AA718" i="29" s="1"/>
  <c r="K707" i="28"/>
  <c r="P714" i="29" s="1"/>
  <c r="Y709" i="28"/>
  <c r="AD716" i="29" s="1"/>
  <c r="R705" i="28"/>
  <c r="W712" i="29" s="1"/>
  <c r="G708" i="28"/>
  <c r="L715" i="29" s="1"/>
  <c r="U710" i="28"/>
  <c r="Z717" i="29" s="1"/>
  <c r="L672" i="28"/>
  <c r="Q679" i="29" s="1"/>
  <c r="N687" i="28"/>
  <c r="S694" i="29" s="1"/>
  <c r="P673" i="28"/>
  <c r="U680" i="29" s="1"/>
  <c r="A692" i="28"/>
  <c r="E699" i="29" s="1"/>
  <c r="F699" i="29" s="1"/>
  <c r="C699" i="29" s="1"/>
  <c r="B681" i="28"/>
  <c r="G688" i="29" s="1"/>
  <c r="R684" i="28"/>
  <c r="W691" i="29" s="1"/>
  <c r="L688" i="28"/>
  <c r="Q695" i="29" s="1"/>
  <c r="W684" i="28"/>
  <c r="AB691" i="29" s="1"/>
  <c r="V713" i="28"/>
  <c r="AA720" i="29" s="1"/>
  <c r="H715" i="28"/>
  <c r="M722" i="29" s="1"/>
  <c r="S714" i="28"/>
  <c r="X721" i="29" s="1"/>
  <c r="I713" i="28"/>
  <c r="N720" i="29" s="1"/>
  <c r="C713" i="28"/>
  <c r="H720" i="29" s="1"/>
  <c r="N714" i="28"/>
  <c r="S721" i="29" s="1"/>
  <c r="Y715" i="28"/>
  <c r="AD722" i="29" s="1"/>
  <c r="W714" i="28"/>
  <c r="AB721" i="29" s="1"/>
  <c r="T714" i="28"/>
  <c r="Y721" i="29" s="1"/>
  <c r="F707" i="28"/>
  <c r="K714" i="29" s="1"/>
  <c r="Y705" i="28"/>
  <c r="AD712" i="29" s="1"/>
  <c r="E709" i="28"/>
  <c r="J716" i="29" s="1"/>
  <c r="C708" i="28"/>
  <c r="H715" i="29" s="1"/>
  <c r="W697" i="28"/>
  <c r="AB704" i="29" s="1"/>
  <c r="P697" i="28"/>
  <c r="U704" i="29" s="1"/>
  <c r="G709" i="28"/>
  <c r="L716" i="29" s="1"/>
  <c r="B702" i="28"/>
  <c r="G709" i="29" s="1"/>
  <c r="K700" i="28"/>
  <c r="P707" i="29" s="1"/>
  <c r="P704" i="28"/>
  <c r="U711" i="29" s="1"/>
  <c r="B710" i="28"/>
  <c r="G717" i="29" s="1"/>
  <c r="P699" i="28"/>
  <c r="U706" i="29" s="1"/>
  <c r="F703" i="28"/>
  <c r="K710" i="29" s="1"/>
  <c r="S691" i="28"/>
  <c r="X698" i="29" s="1"/>
  <c r="L694" i="28"/>
  <c r="Q701" i="29" s="1"/>
  <c r="V688" i="28"/>
  <c r="AA695" i="29" s="1"/>
  <c r="M678" i="28"/>
  <c r="R685" i="29" s="1"/>
  <c r="T682" i="28"/>
  <c r="Y689" i="29" s="1"/>
  <c r="W681" i="28"/>
  <c r="AB688" i="29" s="1"/>
  <c r="R685" i="28"/>
  <c r="W692" i="29" s="1"/>
  <c r="Y696" i="28"/>
  <c r="AD703" i="29" s="1"/>
  <c r="W676" i="28"/>
  <c r="AB683" i="29" s="1"/>
  <c r="F713" i="28"/>
  <c r="K720" i="29" s="1"/>
  <c r="Q714" i="28"/>
  <c r="V721" i="29" s="1"/>
  <c r="L713" i="28"/>
  <c r="Q720" i="29" s="1"/>
  <c r="B715" i="28"/>
  <c r="G722" i="29" s="1"/>
  <c r="X714" i="28"/>
  <c r="AC721" i="29" s="1"/>
  <c r="W713" i="28"/>
  <c r="AB720" i="29" s="1"/>
  <c r="I715" i="28"/>
  <c r="N722" i="29" s="1"/>
  <c r="P713" i="28"/>
  <c r="U720" i="29" s="1"/>
  <c r="M713" i="28"/>
  <c r="R720" i="29" s="1"/>
  <c r="H713" i="28"/>
  <c r="M720" i="29" s="1"/>
  <c r="K710" i="28"/>
  <c r="P717" i="29" s="1"/>
  <c r="P706" i="28"/>
  <c r="U713" i="29" s="1"/>
  <c r="N705" i="28"/>
  <c r="S712" i="29" s="1"/>
  <c r="H711" i="28"/>
  <c r="M718" i="29" s="1"/>
  <c r="N706" i="28"/>
  <c r="S713" i="29" s="1"/>
  <c r="L698" i="28"/>
  <c r="Q705" i="29" s="1"/>
  <c r="D699" i="28"/>
  <c r="I706" i="29" s="1"/>
  <c r="J707" i="28"/>
  <c r="O714" i="29" s="1"/>
  <c r="X709" i="28"/>
  <c r="AC716" i="29" s="1"/>
  <c r="M705" i="28"/>
  <c r="R712" i="29" s="1"/>
  <c r="B708" i="28"/>
  <c r="G715" i="29" s="1"/>
  <c r="P710" i="28"/>
  <c r="U717" i="29" s="1"/>
  <c r="I706" i="28"/>
  <c r="N713" i="29" s="1"/>
  <c r="W708" i="28"/>
  <c r="AB715" i="29" s="1"/>
  <c r="D705" i="28"/>
  <c r="I712" i="29" s="1"/>
  <c r="I685" i="28"/>
  <c r="N692" i="29" s="1"/>
  <c r="A675" i="28"/>
  <c r="E682" i="29" s="1"/>
  <c r="I686" i="28"/>
  <c r="N693" i="29" s="1"/>
  <c r="U689" i="28"/>
  <c r="Z696" i="29" s="1"/>
  <c r="P689" i="28"/>
  <c r="U696" i="29" s="1"/>
  <c r="M683" i="28"/>
  <c r="R690" i="29" s="1"/>
  <c r="J713" i="28"/>
  <c r="O720" i="29" s="1"/>
  <c r="U714" i="28"/>
  <c r="Z721" i="29" s="1"/>
  <c r="P715" i="28"/>
  <c r="U722" i="29" s="1"/>
  <c r="J715" i="28"/>
  <c r="O722" i="29" s="1"/>
  <c r="G715" i="28"/>
  <c r="L722" i="29" s="1"/>
  <c r="B714" i="28"/>
  <c r="G721" i="29" s="1"/>
  <c r="V714" i="28"/>
  <c r="AA721" i="29" s="1"/>
  <c r="X713" i="28"/>
  <c r="AC720" i="29" s="1"/>
  <c r="U713" i="28"/>
  <c r="Z720" i="29" s="1"/>
  <c r="H705" i="28"/>
  <c r="M712" i="29" s="1"/>
  <c r="M708" i="28"/>
  <c r="R715" i="29" s="1"/>
  <c r="G707" i="28"/>
  <c r="L714" i="29" s="1"/>
  <c r="E706" i="28"/>
  <c r="J713" i="29" s="1"/>
  <c r="X711" i="28"/>
  <c r="AC718" i="29" s="1"/>
  <c r="E699" i="28"/>
  <c r="J706" i="29" s="1"/>
  <c r="H699" i="28"/>
  <c r="M706" i="29" s="1"/>
  <c r="A700" i="28"/>
  <c r="E707" i="29" s="1"/>
  <c r="A708" i="28"/>
  <c r="E715" i="29" s="1"/>
  <c r="F715" i="29" s="1"/>
  <c r="C715" i="29" s="1"/>
  <c r="O710" i="28"/>
  <c r="T717" i="29" s="1"/>
  <c r="D706" i="28"/>
  <c r="I713" i="29" s="1"/>
  <c r="R708" i="28"/>
  <c r="W715" i="29" s="1"/>
  <c r="G711" i="28"/>
  <c r="L718" i="29" s="1"/>
  <c r="Y706" i="28"/>
  <c r="AD713" i="29" s="1"/>
  <c r="N709" i="28"/>
  <c r="S716" i="29" s="1"/>
  <c r="C712" i="28"/>
  <c r="H719" i="29" s="1"/>
  <c r="R698" i="28"/>
  <c r="W705" i="29" s="1"/>
  <c r="K712" i="28"/>
  <c r="P719" i="29" s="1"/>
  <c r="A677" i="28"/>
  <c r="E684" i="29" s="1"/>
  <c r="O674" i="28"/>
  <c r="T681" i="29" s="1"/>
  <c r="E714" i="28"/>
  <c r="J721" i="29" s="1"/>
  <c r="F714" i="28"/>
  <c r="K721" i="29" s="1"/>
  <c r="Q715" i="28"/>
  <c r="V722" i="29" s="1"/>
  <c r="N715" i="28"/>
  <c r="S722" i="29" s="1"/>
  <c r="K715" i="28"/>
  <c r="P722" i="29" s="1"/>
  <c r="O712" i="28"/>
  <c r="T719" i="29" s="1"/>
  <c r="Q711" i="28"/>
  <c r="V718" i="29" s="1"/>
  <c r="R712" i="28"/>
  <c r="W719" i="29" s="1"/>
  <c r="L705" i="28"/>
  <c r="Q712" i="29" s="1"/>
  <c r="I699" i="28"/>
  <c r="N706" i="29" s="1"/>
  <c r="N699" i="28"/>
  <c r="S706" i="29" s="1"/>
  <c r="X712" i="28"/>
  <c r="AC719" i="29" s="1"/>
  <c r="M703" i="28"/>
  <c r="R710" i="29" s="1"/>
  <c r="T712" i="28"/>
  <c r="Y719" i="29" s="1"/>
  <c r="J703" i="28"/>
  <c r="O710" i="29" s="1"/>
  <c r="O691" i="28"/>
  <c r="T698" i="29" s="1"/>
  <c r="C710" i="28"/>
  <c r="H717" i="29" s="1"/>
  <c r="V708" i="28"/>
  <c r="AA715" i="29" s="1"/>
  <c r="M706" i="28"/>
  <c r="R713" i="29" s="1"/>
  <c r="W712" i="28"/>
  <c r="AB719" i="29" s="1"/>
  <c r="A697" i="28"/>
  <c r="E704" i="29" s="1"/>
  <c r="A703" i="28"/>
  <c r="E710" i="29" s="1"/>
  <c r="F710" i="29" s="1"/>
  <c r="C710" i="29" s="1"/>
  <c r="O698" i="28"/>
  <c r="T705" i="29" s="1"/>
  <c r="C695" i="28"/>
  <c r="H702" i="29" s="1"/>
  <c r="Q707" i="28"/>
  <c r="V714" i="29" s="1"/>
  <c r="Y697" i="28"/>
  <c r="AD704" i="29" s="1"/>
  <c r="E701" i="28"/>
  <c r="J708" i="29" s="1"/>
  <c r="S703" i="28"/>
  <c r="X710" i="29" s="1"/>
  <c r="H691" i="28"/>
  <c r="M698" i="29" s="1"/>
  <c r="R690" i="28"/>
  <c r="W697" i="29" s="1"/>
  <c r="E695" i="28"/>
  <c r="J702" i="29" s="1"/>
  <c r="H703" i="28"/>
  <c r="M710" i="29" s="1"/>
  <c r="J694" i="28"/>
  <c r="O701" i="29" s="1"/>
  <c r="C707" i="28"/>
  <c r="H714" i="29" s="1"/>
  <c r="Q706" i="28"/>
  <c r="V713" i="29" s="1"/>
  <c r="T711" i="28"/>
  <c r="Y718" i="29" s="1"/>
  <c r="W705" i="28"/>
  <c r="AB712" i="29" s="1"/>
  <c r="B706" i="28"/>
  <c r="G713" i="29" s="1"/>
  <c r="P700" i="28"/>
  <c r="U707" i="29" s="1"/>
  <c r="X704" i="28"/>
  <c r="AC711" i="29" s="1"/>
  <c r="R710" i="28"/>
  <c r="W717" i="29" s="1"/>
  <c r="V699" i="28"/>
  <c r="AA706" i="29" s="1"/>
  <c r="N703" i="28"/>
  <c r="S710" i="29" s="1"/>
  <c r="W691" i="28"/>
  <c r="AB698" i="29" s="1"/>
  <c r="P694" i="28"/>
  <c r="U701" i="29" s="1"/>
  <c r="S705" i="28"/>
  <c r="X712" i="29" s="1"/>
  <c r="I697" i="28"/>
  <c r="N704" i="29" s="1"/>
  <c r="R700" i="28"/>
  <c r="W707" i="29" s="1"/>
  <c r="G703" i="28"/>
  <c r="L710" i="29" s="1"/>
  <c r="U690" i="28"/>
  <c r="Z697" i="29" s="1"/>
  <c r="T703" i="28"/>
  <c r="Y710" i="29" s="1"/>
  <c r="N694" i="28"/>
  <c r="S701" i="29" s="1"/>
  <c r="J701" i="28"/>
  <c r="O708" i="29" s="1"/>
  <c r="S693" i="28"/>
  <c r="X700" i="29" s="1"/>
  <c r="U702" i="28"/>
  <c r="Z709" i="29" s="1"/>
  <c r="S684" i="28"/>
  <c r="X691" i="29" s="1"/>
  <c r="Q673" i="28"/>
  <c r="V680" i="29" s="1"/>
  <c r="G687" i="28"/>
  <c r="L694" i="29" s="1"/>
  <c r="X686" i="28"/>
  <c r="AC693" i="29" s="1"/>
  <c r="I714" i="28"/>
  <c r="N721" i="29" s="1"/>
  <c r="T715" i="28"/>
  <c r="Y722" i="29" s="1"/>
  <c r="R715" i="28"/>
  <c r="W722" i="29" s="1"/>
  <c r="O715" i="28"/>
  <c r="T722" i="29" s="1"/>
  <c r="S715" i="28"/>
  <c r="X722" i="29" s="1"/>
  <c r="D709" i="28"/>
  <c r="I716" i="29" s="1"/>
  <c r="W707" i="28"/>
  <c r="AB714" i="29" s="1"/>
  <c r="U706" i="28"/>
  <c r="Z713" i="29" s="1"/>
  <c r="C706" i="28"/>
  <c r="H713" i="29" s="1"/>
  <c r="F711" i="28"/>
  <c r="K718" i="29" s="1"/>
  <c r="I709" i="28"/>
  <c r="N716" i="29" s="1"/>
  <c r="P707" i="28"/>
  <c r="U714" i="29" s="1"/>
  <c r="A712" i="28"/>
  <c r="E719" i="29" s="1"/>
  <c r="J700" i="28"/>
  <c r="O707" i="29" s="1"/>
  <c r="X700" i="28"/>
  <c r="AC707" i="29" s="1"/>
  <c r="R691" i="28"/>
  <c r="W698" i="29" s="1"/>
  <c r="U700" i="28"/>
  <c r="Z707" i="29" s="1"/>
  <c r="A704" i="28"/>
  <c r="E711" i="29" s="1"/>
  <c r="F711" i="29" s="1"/>
  <c r="C711" i="29" s="1"/>
  <c r="N707" i="28"/>
  <c r="S714" i="29" s="1"/>
  <c r="H706" i="28"/>
  <c r="M713" i="29" s="1"/>
  <c r="L706" i="28"/>
  <c r="Q713" i="29" s="1"/>
  <c r="T707" i="28"/>
  <c r="Y714" i="29" s="1"/>
  <c r="E697" i="28"/>
  <c r="J704" i="29" s="1"/>
  <c r="F706" i="28"/>
  <c r="K713" i="29" s="1"/>
  <c r="N692" i="28"/>
  <c r="S699" i="29" s="1"/>
  <c r="S671" i="28"/>
  <c r="X678" i="29" s="1"/>
  <c r="O709" i="28"/>
  <c r="T716" i="29" s="1"/>
  <c r="T691" i="28"/>
  <c r="Y698" i="29" s="1"/>
  <c r="Q696" i="28"/>
  <c r="V703" i="29" s="1"/>
  <c r="Q695" i="28"/>
  <c r="V702" i="29" s="1"/>
  <c r="T693" i="28"/>
  <c r="Y700" i="29" s="1"/>
  <c r="G704" i="28"/>
  <c r="L711" i="29" s="1"/>
  <c r="Y695" i="28"/>
  <c r="AD702" i="29" s="1"/>
  <c r="O673" i="28"/>
  <c r="T680" i="29" s="1"/>
  <c r="X676" i="28"/>
  <c r="AC683" i="29" s="1"/>
  <c r="L680" i="28"/>
  <c r="Q687" i="29" s="1"/>
  <c r="E672" i="28"/>
  <c r="J679" i="29" s="1"/>
  <c r="N675" i="28"/>
  <c r="S682" i="29" s="1"/>
  <c r="B679" i="28"/>
  <c r="G686" i="29" s="1"/>
  <c r="K682" i="28"/>
  <c r="P689" i="29" s="1"/>
  <c r="F672" i="28"/>
  <c r="K679" i="29" s="1"/>
  <c r="T674" i="28"/>
  <c r="Y681" i="29" s="1"/>
  <c r="W679" i="28"/>
  <c r="AB686" i="29" s="1"/>
  <c r="F684" i="28"/>
  <c r="K691" i="29" s="1"/>
  <c r="L675" i="28"/>
  <c r="Q682" i="29" s="1"/>
  <c r="O680" i="28"/>
  <c r="T687" i="29" s="1"/>
  <c r="G710" i="28"/>
  <c r="L717" i="29" s="1"/>
  <c r="G698" i="28"/>
  <c r="L705" i="29" s="1"/>
  <c r="D698" i="28"/>
  <c r="I705" i="29" s="1"/>
  <c r="F696" i="28"/>
  <c r="K703" i="29" s="1"/>
  <c r="V704" i="28"/>
  <c r="AA711" i="29" s="1"/>
  <c r="P695" i="28"/>
  <c r="U702" i="29" s="1"/>
  <c r="U694" i="28"/>
  <c r="Z701" i="29" s="1"/>
  <c r="X692" i="28"/>
  <c r="AC699" i="29" s="1"/>
  <c r="P687" i="28"/>
  <c r="U694" i="29" s="1"/>
  <c r="N689" i="28"/>
  <c r="S696" i="29" s="1"/>
  <c r="E686" i="28"/>
  <c r="J693" i="29" s="1"/>
  <c r="T689" i="28"/>
  <c r="Y696" i="29" s="1"/>
  <c r="W715" i="28"/>
  <c r="AB722" i="29" s="1"/>
  <c r="J714" i="28"/>
  <c r="O721" i="29" s="1"/>
  <c r="U715" i="28"/>
  <c r="Z722" i="29" s="1"/>
  <c r="V715" i="28"/>
  <c r="AA722" i="29" s="1"/>
  <c r="L707" i="28"/>
  <c r="Q714" i="29" s="1"/>
  <c r="G697" i="28"/>
  <c r="L704" i="29" s="1"/>
  <c r="Q712" i="28"/>
  <c r="V719" i="29" s="1"/>
  <c r="L697" i="28"/>
  <c r="Q704" i="29" s="1"/>
  <c r="S712" i="28"/>
  <c r="X719" i="29" s="1"/>
  <c r="Y699" i="28"/>
  <c r="AD706" i="29" s="1"/>
  <c r="V712" i="28"/>
  <c r="AA719" i="29" s="1"/>
  <c r="Q697" i="28"/>
  <c r="V704" i="29" s="1"/>
  <c r="D704" i="28"/>
  <c r="I711" i="29" s="1"/>
  <c r="M697" i="28"/>
  <c r="R704" i="29" s="1"/>
  <c r="L701" i="28"/>
  <c r="Q708" i="29" s="1"/>
  <c r="F692" i="28"/>
  <c r="K699" i="29" s="1"/>
  <c r="S710" i="28"/>
  <c r="X717" i="29" s="1"/>
  <c r="M709" i="28"/>
  <c r="R716" i="29" s="1"/>
  <c r="A709" i="28"/>
  <c r="E716" i="29" s="1"/>
  <c r="F698" i="28"/>
  <c r="K705" i="29" s="1"/>
  <c r="U703" i="28"/>
  <c r="Z710" i="29" s="1"/>
  <c r="E704" i="28"/>
  <c r="J711" i="29" s="1"/>
  <c r="S695" i="28"/>
  <c r="X702" i="29" s="1"/>
  <c r="F710" i="28"/>
  <c r="K717" i="29" s="1"/>
  <c r="U698" i="28"/>
  <c r="Z705" i="29" s="1"/>
  <c r="U701" i="28"/>
  <c r="Z708" i="29" s="1"/>
  <c r="J704" i="28"/>
  <c r="O711" i="29" s="1"/>
  <c r="X691" i="28"/>
  <c r="AC698" i="29" s="1"/>
  <c r="P692" i="28"/>
  <c r="U699" i="29" s="1"/>
  <c r="A696" i="28"/>
  <c r="E703" i="29" s="1"/>
  <c r="V690" i="28"/>
  <c r="AA697" i="29" s="1"/>
  <c r="K706" i="28"/>
  <c r="P713" i="29" s="1"/>
  <c r="Q709" i="28"/>
  <c r="V716" i="29" s="1"/>
  <c r="X707" i="28"/>
  <c r="AC714" i="29" s="1"/>
  <c r="C697" i="28"/>
  <c r="H704" i="29" s="1"/>
  <c r="A711" i="28"/>
  <c r="E718" i="29" s="1"/>
  <c r="E711" i="28"/>
  <c r="J718" i="29" s="1"/>
  <c r="W701" i="28"/>
  <c r="AB708" i="29" s="1"/>
  <c r="S690" i="28"/>
  <c r="X697" i="29" s="1"/>
  <c r="N712" i="28"/>
  <c r="S719" i="29" s="1"/>
  <c r="Y700" i="28"/>
  <c r="AD707" i="29" s="1"/>
  <c r="I704" i="28"/>
  <c r="N711" i="29" s="1"/>
  <c r="R692" i="28"/>
  <c r="W699" i="29" s="1"/>
  <c r="G695" i="28"/>
  <c r="L702" i="29" s="1"/>
  <c r="H708" i="28"/>
  <c r="M715" i="29" s="1"/>
  <c r="E698" i="28"/>
  <c r="J705" i="29" s="1"/>
  <c r="I701" i="28"/>
  <c r="N708" i="29" s="1"/>
  <c r="W703" i="28"/>
  <c r="AB710" i="29" s="1"/>
  <c r="L691" i="28"/>
  <c r="Q698" i="29" s="1"/>
  <c r="I691" i="28"/>
  <c r="N698" i="29" s="1"/>
  <c r="J695" i="28"/>
  <c r="O702" i="29" s="1"/>
  <c r="X703" i="28"/>
  <c r="AC710" i="29" s="1"/>
  <c r="O694" i="28"/>
  <c r="T701" i="29" s="1"/>
  <c r="J690" i="28"/>
  <c r="O697" i="29" s="1"/>
  <c r="V673" i="28"/>
  <c r="AA680" i="29" s="1"/>
  <c r="K693" i="28"/>
  <c r="P700" i="29" s="1"/>
  <c r="P683" i="28"/>
  <c r="U690" i="29" s="1"/>
  <c r="U688" i="28"/>
  <c r="Z695" i="29" s="1"/>
  <c r="N713" i="28"/>
  <c r="S720" i="29" s="1"/>
  <c r="O713" i="28"/>
  <c r="T720" i="29" s="1"/>
  <c r="A715" i="28"/>
  <c r="E722" i="29" s="1"/>
  <c r="G714" i="28"/>
  <c r="L721" i="29" s="1"/>
  <c r="D714" i="28"/>
  <c r="I721" i="29" s="1"/>
  <c r="A710" i="28"/>
  <c r="E717" i="29" s="1"/>
  <c r="F717" i="29" s="1"/>
  <c r="C717" i="29" s="1"/>
  <c r="U699" i="28"/>
  <c r="Z706" i="29" s="1"/>
  <c r="E700" i="28"/>
  <c r="J707" i="29" s="1"/>
  <c r="T700" i="28"/>
  <c r="Y707" i="29" s="1"/>
  <c r="Q708" i="28"/>
  <c r="V715" i="29" s="1"/>
  <c r="T706" i="28"/>
  <c r="Y713" i="29" s="1"/>
  <c r="B705" i="28"/>
  <c r="G712" i="29" s="1"/>
  <c r="E710" i="28"/>
  <c r="J717" i="29" s="1"/>
  <c r="B698" i="28"/>
  <c r="G705" i="29" s="1"/>
  <c r="E707" i="28"/>
  <c r="J714" i="29" s="1"/>
  <c r="W709" i="28"/>
  <c r="AB716" i="29" s="1"/>
  <c r="F702" i="28"/>
  <c r="K709" i="29" s="1"/>
  <c r="K690" i="28"/>
  <c r="P697" i="29" s="1"/>
  <c r="F699" i="28"/>
  <c r="K706" i="29" s="1"/>
  <c r="H690" i="28"/>
  <c r="M697" i="29" s="1"/>
  <c r="U708" i="28"/>
  <c r="Z715" i="29" s="1"/>
  <c r="A705" i="28"/>
  <c r="E712" i="29" s="1"/>
  <c r="F712" i="29" s="1"/>
  <c r="C712" i="29" s="1"/>
  <c r="I708" i="28"/>
  <c r="N715" i="29" s="1"/>
  <c r="I710" i="28"/>
  <c r="N717" i="29" s="1"/>
  <c r="K705" i="28"/>
  <c r="P712" i="29" s="1"/>
  <c r="O690" i="28"/>
  <c r="T697" i="29" s="1"/>
  <c r="P701" i="28"/>
  <c r="U708" i="29" s="1"/>
  <c r="U693" i="28"/>
  <c r="Z700" i="29" s="1"/>
  <c r="A673" i="28"/>
  <c r="E680" i="29" s="1"/>
  <c r="Q701" i="28"/>
  <c r="V708" i="29" s="1"/>
  <c r="G693" i="28"/>
  <c r="L700" i="29" s="1"/>
  <c r="I692" i="28"/>
  <c r="N699" i="29" s="1"/>
  <c r="S704" i="28"/>
  <c r="X711" i="29" s="1"/>
  <c r="D696" i="28"/>
  <c r="I703" i="29" s="1"/>
  <c r="P693" i="28"/>
  <c r="U700" i="29" s="1"/>
  <c r="U671" i="28"/>
  <c r="Z678" i="29" s="1"/>
  <c r="I675" i="28"/>
  <c r="N682" i="29" s="1"/>
  <c r="R678" i="28"/>
  <c r="W685" i="29" s="1"/>
  <c r="B682" i="28"/>
  <c r="G689" i="29" s="1"/>
  <c r="X673" i="28"/>
  <c r="AC680" i="29" s="1"/>
  <c r="H677" i="28"/>
  <c r="M684" i="29" s="1"/>
  <c r="Q680" i="28"/>
  <c r="V687" i="29" s="1"/>
  <c r="E684" i="28"/>
  <c r="J691" i="29" s="1"/>
  <c r="U673" i="28"/>
  <c r="Z680" i="29" s="1"/>
  <c r="I677" i="28"/>
  <c r="N684" i="29" s="1"/>
  <c r="L682" i="28"/>
  <c r="Q689" i="29" s="1"/>
  <c r="X671" i="28"/>
  <c r="AC678" i="29" s="1"/>
  <c r="A678" i="28"/>
  <c r="E685" i="29" s="1"/>
  <c r="F685" i="29" s="1"/>
  <c r="C685" i="29" s="1"/>
  <c r="Y682" i="28"/>
  <c r="AD689" i="29" s="1"/>
  <c r="V709" i="28"/>
  <c r="AA716" i="29" s="1"/>
  <c r="Q703" i="28"/>
  <c r="V710" i="29" s="1"/>
  <c r="P690" i="28"/>
  <c r="U697" i="29" s="1"/>
  <c r="L699" i="28"/>
  <c r="Q706" i="29" s="1"/>
  <c r="Y691" i="28"/>
  <c r="AD698" i="29" s="1"/>
  <c r="O704" i="28"/>
  <c r="T711" i="29" s="1"/>
  <c r="E702" i="28"/>
  <c r="J709" i="29" s="1"/>
  <c r="D715" i="28"/>
  <c r="I722" i="29" s="1"/>
  <c r="H714" i="28"/>
  <c r="M721" i="29" s="1"/>
  <c r="L714" i="28"/>
  <c r="Q721" i="29" s="1"/>
  <c r="I705" i="28"/>
  <c r="N712" i="29" s="1"/>
  <c r="Q698" i="28"/>
  <c r="V705" i="29" s="1"/>
  <c r="J699" i="28"/>
  <c r="O706" i="29" s="1"/>
  <c r="L709" i="28"/>
  <c r="Q716" i="29" s="1"/>
  <c r="F708" i="28"/>
  <c r="K715" i="29" s="1"/>
  <c r="F705" i="28"/>
  <c r="K712" i="29" s="1"/>
  <c r="G705" i="28"/>
  <c r="L712" i="29" s="1"/>
  <c r="S701" i="28"/>
  <c r="X708" i="29" s="1"/>
  <c r="H697" i="28"/>
  <c r="M704" i="29" s="1"/>
  <c r="T690" i="28"/>
  <c r="Y697" i="29" s="1"/>
  <c r="O692" i="28"/>
  <c r="T699" i="29" s="1"/>
  <c r="N700" i="28"/>
  <c r="S707" i="29" s="1"/>
  <c r="Q690" i="28"/>
  <c r="V697" i="29" s="1"/>
  <c r="I694" i="28"/>
  <c r="N701" i="29" s="1"/>
  <c r="N693" i="28"/>
  <c r="S700" i="29" s="1"/>
  <c r="J705" i="28"/>
  <c r="O712" i="29" s="1"/>
  <c r="Q699" i="28"/>
  <c r="V706" i="29" s="1"/>
  <c r="X698" i="28"/>
  <c r="AC705" i="29" s="1"/>
  <c r="M707" i="28"/>
  <c r="R714" i="29" s="1"/>
  <c r="O702" i="28"/>
  <c r="T709" i="29" s="1"/>
  <c r="Y693" i="28"/>
  <c r="AD700" i="29" s="1"/>
  <c r="J712" i="28"/>
  <c r="O719" i="29" s="1"/>
  <c r="P702" i="28"/>
  <c r="U709" i="29" s="1"/>
  <c r="F701" i="28"/>
  <c r="K708" i="29" s="1"/>
  <c r="V695" i="28"/>
  <c r="AA702" i="29" s="1"/>
  <c r="X696" i="28"/>
  <c r="AC703" i="29" s="1"/>
  <c r="F693" i="28"/>
  <c r="K700" i="29" s="1"/>
  <c r="I671" i="28"/>
  <c r="N678" i="29" s="1"/>
  <c r="J678" i="28"/>
  <c r="O685" i="29" s="1"/>
  <c r="O681" i="28"/>
  <c r="T688" i="29" s="1"/>
  <c r="Y676" i="28"/>
  <c r="AD683" i="29" s="1"/>
  <c r="E680" i="28"/>
  <c r="J687" i="29" s="1"/>
  <c r="D710" i="28"/>
  <c r="I717" i="29" s="1"/>
  <c r="U707" i="28"/>
  <c r="Z714" i="29" s="1"/>
  <c r="H712" i="28"/>
  <c r="M719" i="29" s="1"/>
  <c r="I711" i="28"/>
  <c r="N718" i="29" s="1"/>
  <c r="D701" i="28"/>
  <c r="I708" i="29" s="1"/>
  <c r="T694" i="28"/>
  <c r="Y701" i="29" s="1"/>
  <c r="X708" i="28"/>
  <c r="AC715" i="29" s="1"/>
  <c r="K703" i="28"/>
  <c r="P710" i="29" s="1"/>
  <c r="P691" i="28"/>
  <c r="U698" i="29" s="1"/>
  <c r="B697" i="28"/>
  <c r="G704" i="29" s="1"/>
  <c r="B690" i="28"/>
  <c r="G697" i="29" s="1"/>
  <c r="M692" i="28"/>
  <c r="R699" i="29" s="1"/>
  <c r="G681" i="28"/>
  <c r="L688" i="29" s="1"/>
  <c r="F683" i="28"/>
  <c r="K690" i="29" s="1"/>
  <c r="X684" i="28"/>
  <c r="AC691" i="29" s="1"/>
  <c r="X694" i="28"/>
  <c r="AC701" i="29" s="1"/>
  <c r="A701" i="28"/>
  <c r="E708" i="29" s="1"/>
  <c r="F708" i="29" s="1"/>
  <c r="C708" i="29" s="1"/>
  <c r="G671" i="28"/>
  <c r="L678" i="29" s="1"/>
  <c r="W672" i="28"/>
  <c r="AB679" i="29" s="1"/>
  <c r="L715" i="28"/>
  <c r="Q722" i="29" s="1"/>
  <c r="M715" i="28"/>
  <c r="R722" i="29" s="1"/>
  <c r="C715" i="28"/>
  <c r="H722" i="29" s="1"/>
  <c r="U711" i="28"/>
  <c r="Z718" i="29" s="1"/>
  <c r="F700" i="28"/>
  <c r="K707" i="29" s="1"/>
  <c r="B691" i="28"/>
  <c r="G698" i="29" s="1"/>
  <c r="B700" i="28"/>
  <c r="G707" i="29" s="1"/>
  <c r="X690" i="28"/>
  <c r="AC697" i="29" s="1"/>
  <c r="J710" i="28"/>
  <c r="O717" i="29" s="1"/>
  <c r="X695" i="28"/>
  <c r="AC702" i="29" s="1"/>
  <c r="Y671" i="28"/>
  <c r="AD678" i="29" s="1"/>
  <c r="E675" i="28"/>
  <c r="J682" i="29" s="1"/>
  <c r="F682" i="28"/>
  <c r="K689" i="29" s="1"/>
  <c r="T673" i="28"/>
  <c r="Y680" i="29" s="1"/>
  <c r="U680" i="28"/>
  <c r="Z687" i="29" s="1"/>
  <c r="A684" i="28"/>
  <c r="E691" i="29" s="1"/>
  <c r="F691" i="29" s="1"/>
  <c r="C691" i="29" s="1"/>
  <c r="K711" i="28"/>
  <c r="P718" i="29" s="1"/>
  <c r="Y710" i="28"/>
  <c r="AD717" i="29" s="1"/>
  <c r="T713" i="28"/>
  <c r="Y720" i="29" s="1"/>
  <c r="G713" i="28"/>
  <c r="L720" i="29" s="1"/>
  <c r="U709" i="28"/>
  <c r="Z716" i="29" s="1"/>
  <c r="N698" i="28"/>
  <c r="S705" i="29" s="1"/>
  <c r="C705" i="28"/>
  <c r="H712" i="29" s="1"/>
  <c r="I707" i="28"/>
  <c r="N714" i="29" s="1"/>
  <c r="O701" i="28"/>
  <c r="T708" i="29" s="1"/>
  <c r="V706" i="28"/>
  <c r="AA713" i="29" s="1"/>
  <c r="T705" i="28"/>
  <c r="Y712" i="29" s="1"/>
  <c r="B709" i="28"/>
  <c r="G716" i="29" s="1"/>
  <c r="W698" i="28"/>
  <c r="AB705" i="29" s="1"/>
  <c r="Q700" i="28"/>
  <c r="V707" i="29" s="1"/>
  <c r="E693" i="28"/>
  <c r="J700" i="29" s="1"/>
  <c r="T696" i="28"/>
  <c r="Y703" i="29" s="1"/>
  <c r="B694" i="28"/>
  <c r="G701" i="29" s="1"/>
  <c r="U675" i="28"/>
  <c r="Z682" i="29" s="1"/>
  <c r="A679" i="28"/>
  <c r="E686" i="29" s="1"/>
  <c r="F686" i="29" s="1"/>
  <c r="C686" i="29" s="1"/>
  <c r="K674" i="28"/>
  <c r="P681" i="29" s="1"/>
  <c r="P677" i="28"/>
  <c r="U684" i="29" s="1"/>
  <c r="B707" i="28"/>
  <c r="G714" i="29" s="1"/>
  <c r="G712" i="28"/>
  <c r="L719" i="29" s="1"/>
  <c r="F712" i="28"/>
  <c r="K719" i="29" s="1"/>
  <c r="C690" i="28"/>
  <c r="H697" i="29" s="1"/>
  <c r="H684" i="28"/>
  <c r="M691" i="29" s="1"/>
  <c r="O703" i="28"/>
  <c r="T710" i="29" s="1"/>
  <c r="C714" i="28"/>
  <c r="H721" i="29" s="1"/>
  <c r="K713" i="28"/>
  <c r="P720" i="29" s="1"/>
  <c r="X705" i="28"/>
  <c r="AC712" i="29" s="1"/>
  <c r="L710" i="28"/>
  <c r="Q717" i="29" s="1"/>
  <c r="K709" i="28"/>
  <c r="P716" i="29" s="1"/>
  <c r="C702" i="28"/>
  <c r="H709" i="29" s="1"/>
  <c r="P705" i="28"/>
  <c r="U712" i="29" s="1"/>
  <c r="J711" i="28"/>
  <c r="O718" i="29" s="1"/>
  <c r="E712" i="28"/>
  <c r="J719" i="29" s="1"/>
  <c r="L702" i="28"/>
  <c r="Q709" i="29" s="1"/>
  <c r="O700" i="28"/>
  <c r="T707" i="29" s="1"/>
  <c r="W696" i="28"/>
  <c r="AB703" i="29" s="1"/>
  <c r="Y708" i="28"/>
  <c r="AD715" i="29" s="1"/>
  <c r="F709" i="28"/>
  <c r="K716" i="29" s="1"/>
  <c r="J697" i="28"/>
  <c r="O704" i="29" s="1"/>
  <c r="E703" i="28"/>
  <c r="J710" i="29" s="1"/>
  <c r="R697" i="28"/>
  <c r="W704" i="29" s="1"/>
  <c r="D690" i="28"/>
  <c r="I697" i="29" s="1"/>
  <c r="W695" i="28"/>
  <c r="AB702" i="29" s="1"/>
  <c r="B699" i="28"/>
  <c r="G706" i="29" s="1"/>
  <c r="N704" i="28"/>
  <c r="S711" i="29" s="1"/>
  <c r="U692" i="28"/>
  <c r="Z699" i="29" s="1"/>
  <c r="M691" i="28"/>
  <c r="R698" i="29" s="1"/>
  <c r="L692" i="28"/>
  <c r="Q699" i="29" s="1"/>
  <c r="W694" i="28"/>
  <c r="AB701" i="29" s="1"/>
  <c r="P672" i="28"/>
  <c r="U679" i="29" s="1"/>
  <c r="Q679" i="28"/>
  <c r="V686" i="29" s="1"/>
  <c r="F671" i="28"/>
  <c r="K678" i="29" s="1"/>
  <c r="G678" i="28"/>
  <c r="L685" i="29" s="1"/>
  <c r="L681" i="28"/>
  <c r="Q688" i="29" s="1"/>
  <c r="C671" i="28"/>
  <c r="H678" i="29" s="1"/>
  <c r="P709" i="28"/>
  <c r="U716" i="29" s="1"/>
  <c r="V705" i="28"/>
  <c r="AA712" i="29" s="1"/>
  <c r="A698" i="28"/>
  <c r="E705" i="29" s="1"/>
  <c r="O699" i="28"/>
  <c r="T706" i="29" s="1"/>
  <c r="X697" i="28"/>
  <c r="AC704" i="29" s="1"/>
  <c r="W702" i="28"/>
  <c r="AB709" i="29" s="1"/>
  <c r="B696" i="28"/>
  <c r="G703" i="29" s="1"/>
  <c r="P712" i="28"/>
  <c r="U719" i="29" s="1"/>
  <c r="R704" i="28"/>
  <c r="W711" i="29" s="1"/>
  <c r="V701" i="28"/>
  <c r="AA708" i="29" s="1"/>
  <c r="U704" i="28"/>
  <c r="Z711" i="29" s="1"/>
  <c r="Y694" i="28"/>
  <c r="AD701" i="29" s="1"/>
  <c r="R694" i="28"/>
  <c r="W701" i="29" s="1"/>
  <c r="J671" i="28"/>
  <c r="O678" i="29" s="1"/>
  <c r="K671" i="28"/>
  <c r="P678" i="29" s="1"/>
  <c r="E674" i="28"/>
  <c r="J681" i="29" s="1"/>
  <c r="L678" i="28"/>
  <c r="Q685" i="29" s="1"/>
  <c r="B689" i="28"/>
  <c r="G696" i="29" s="1"/>
  <c r="L708" i="28"/>
  <c r="Q715" i="29" s="1"/>
  <c r="R713" i="28"/>
  <c r="W720" i="29" s="1"/>
  <c r="K714" i="28"/>
  <c r="P721" i="29" s="1"/>
  <c r="O706" i="28"/>
  <c r="T713" i="29" s="1"/>
  <c r="C711" i="28"/>
  <c r="H718" i="29" s="1"/>
  <c r="K701" i="28"/>
  <c r="P708" i="29" s="1"/>
  <c r="V702" i="28"/>
  <c r="AA709" i="29" s="1"/>
  <c r="W711" i="28"/>
  <c r="AB718" i="29" s="1"/>
  <c r="S702" i="28"/>
  <c r="X709" i="29" s="1"/>
  <c r="G706" i="28"/>
  <c r="L713" i="29" s="1"/>
  <c r="N710" i="28"/>
  <c r="S717" i="29" s="1"/>
  <c r="D697" i="28"/>
  <c r="I704" i="29" s="1"/>
  <c r="Q671" i="28"/>
  <c r="V678" i="29" s="1"/>
  <c r="F715" i="28"/>
  <c r="K722" i="29" s="1"/>
  <c r="J709" i="28"/>
  <c r="O716" i="29" s="1"/>
  <c r="B712" i="28"/>
  <c r="G719" i="29" s="1"/>
  <c r="X706" i="28"/>
  <c r="AC713" i="29" s="1"/>
  <c r="Y704" i="28"/>
  <c r="AD711" i="29" s="1"/>
  <c r="T695" i="28"/>
  <c r="Y702" i="29" s="1"/>
  <c r="C677" i="28"/>
  <c r="H684" i="29" s="1"/>
  <c r="W678" i="28"/>
  <c r="AB685" i="29" s="1"/>
  <c r="I703" i="28"/>
  <c r="N710" i="29" s="1"/>
  <c r="M704" i="28"/>
  <c r="R711" i="29" s="1"/>
  <c r="N697" i="28"/>
  <c r="S704" i="29" s="1"/>
  <c r="G692" i="28"/>
  <c r="L699" i="29" s="1"/>
  <c r="M712" i="28"/>
  <c r="R719" i="29" s="1"/>
  <c r="N701" i="28"/>
  <c r="S708" i="29" s="1"/>
  <c r="T672" i="28"/>
  <c r="Y679" i="29" s="1"/>
  <c r="Y672" i="28"/>
  <c r="AD679" i="29" s="1"/>
  <c r="O711" i="28"/>
  <c r="T718" i="29" s="1"/>
  <c r="K692" i="28"/>
  <c r="P699" i="29" s="1"/>
  <c r="R701" i="28"/>
  <c r="W708" i="29" s="1"/>
  <c r="S673" i="28"/>
  <c r="X680" i="29" s="1"/>
  <c r="K681" i="28"/>
  <c r="P688" i="29" s="1"/>
  <c r="L677" i="28"/>
  <c r="Q684" i="29" s="1"/>
  <c r="T681" i="28"/>
  <c r="Y688" i="29" s="1"/>
  <c r="C675" i="28"/>
  <c r="H682" i="29" s="1"/>
  <c r="C685" i="28"/>
  <c r="H692" i="29" s="1"/>
  <c r="E683" i="28"/>
  <c r="J690" i="29" s="1"/>
  <c r="Y673" i="28"/>
  <c r="AD680" i="29" s="1"/>
  <c r="C679" i="28"/>
  <c r="H686" i="29" s="1"/>
  <c r="Q683" i="28"/>
  <c r="V690" i="29" s="1"/>
  <c r="L686" i="28"/>
  <c r="Q693" i="29" s="1"/>
  <c r="A689" i="28"/>
  <c r="E696" i="29" s="1"/>
  <c r="P675" i="28"/>
  <c r="U682" i="29" s="1"/>
  <c r="W686" i="28"/>
  <c r="AB693" i="29" s="1"/>
  <c r="I688" i="28"/>
  <c r="N695" i="29" s="1"/>
  <c r="N686" i="28"/>
  <c r="S693" i="29" s="1"/>
  <c r="X689" i="28"/>
  <c r="AC696" i="29" s="1"/>
  <c r="A686" i="28"/>
  <c r="E693" i="29" s="1"/>
  <c r="F693" i="29" s="1"/>
  <c r="C693" i="29" s="1"/>
  <c r="S683" i="28"/>
  <c r="X690" i="29" s="1"/>
  <c r="X683" i="28"/>
  <c r="AC690" i="29" s="1"/>
  <c r="U681" i="28"/>
  <c r="Z688" i="29" s="1"/>
  <c r="U674" i="28"/>
  <c r="Z681" i="29" s="1"/>
  <c r="M682" i="28"/>
  <c r="R689" i="29" s="1"/>
  <c r="O675" i="28"/>
  <c r="T682" i="29" s="1"/>
  <c r="A683" i="28"/>
  <c r="E690" i="29" s="1"/>
  <c r="Y714" i="28"/>
  <c r="AD721" i="29" s="1"/>
  <c r="C709" i="28"/>
  <c r="H716" i="29" s="1"/>
  <c r="O707" i="28"/>
  <c r="T714" i="29" s="1"/>
  <c r="S698" i="28"/>
  <c r="X705" i="29" s="1"/>
  <c r="F694" i="28"/>
  <c r="K701" i="29" s="1"/>
  <c r="P696" i="28"/>
  <c r="U703" i="29" s="1"/>
  <c r="M672" i="28"/>
  <c r="R679" i="29" s="1"/>
  <c r="N679" i="28"/>
  <c r="S686" i="29" s="1"/>
  <c r="J672" i="28"/>
  <c r="O679" i="29" s="1"/>
  <c r="K708" i="28"/>
  <c r="P715" i="29" s="1"/>
  <c r="S699" i="28"/>
  <c r="X706" i="29" s="1"/>
  <c r="H704" i="28"/>
  <c r="M711" i="29" s="1"/>
  <c r="Y698" i="28"/>
  <c r="AD705" i="29" s="1"/>
  <c r="L690" i="28"/>
  <c r="Q697" i="29" s="1"/>
  <c r="K695" i="28"/>
  <c r="P702" i="29" s="1"/>
  <c r="T702" i="28"/>
  <c r="Y709" i="29" s="1"/>
  <c r="N702" i="28"/>
  <c r="S709" i="29" s="1"/>
  <c r="O695" i="28"/>
  <c r="T702" i="29" s="1"/>
  <c r="M679" i="28"/>
  <c r="R686" i="29" s="1"/>
  <c r="V679" i="28"/>
  <c r="AA686" i="29" s="1"/>
  <c r="P678" i="28"/>
  <c r="U685" i="29" s="1"/>
  <c r="O705" i="28"/>
  <c r="T712" i="29" s="1"/>
  <c r="C693" i="28"/>
  <c r="H700" i="29" s="1"/>
  <c r="E696" i="28"/>
  <c r="J703" i="29" s="1"/>
  <c r="B678" i="28"/>
  <c r="G685" i="29" s="1"/>
  <c r="C674" i="28"/>
  <c r="H681" i="29" s="1"/>
  <c r="K678" i="28"/>
  <c r="P685" i="29" s="1"/>
  <c r="N672" i="28"/>
  <c r="S679" i="29" s="1"/>
  <c r="M681" i="28"/>
  <c r="R688" i="29" s="1"/>
  <c r="I678" i="28"/>
  <c r="N685" i="29" s="1"/>
  <c r="B684" i="28"/>
  <c r="G691" i="29" s="1"/>
  <c r="H700" i="28"/>
  <c r="M707" i="29" s="1"/>
  <c r="T708" i="28"/>
  <c r="Y715" i="29" s="1"/>
  <c r="H694" i="28"/>
  <c r="M701" i="29" s="1"/>
  <c r="X702" i="28"/>
  <c r="AC709" i="29" s="1"/>
  <c r="C694" i="28"/>
  <c r="H701" i="29" s="1"/>
  <c r="H693" i="28"/>
  <c r="M700" i="29" s="1"/>
  <c r="Q691" i="28"/>
  <c r="V698" i="29" s="1"/>
  <c r="O696" i="28"/>
  <c r="T703" i="29" s="1"/>
  <c r="G694" i="28"/>
  <c r="L701" i="29" s="1"/>
  <c r="H672" i="28"/>
  <c r="M679" i="29" s="1"/>
  <c r="Q675" i="28"/>
  <c r="V682" i="29" s="1"/>
  <c r="E679" i="28"/>
  <c r="J686" i="29" s="1"/>
  <c r="N682" i="28"/>
  <c r="S689" i="29" s="1"/>
  <c r="G674" i="28"/>
  <c r="L681" i="29" s="1"/>
  <c r="Q713" i="28"/>
  <c r="V720" i="29" s="1"/>
  <c r="V707" i="28"/>
  <c r="AA714" i="29" s="1"/>
  <c r="J691" i="28"/>
  <c r="O698" i="29" s="1"/>
  <c r="J696" i="28"/>
  <c r="O703" i="29" s="1"/>
  <c r="D703" i="28"/>
  <c r="I710" i="29" s="1"/>
  <c r="N711" i="28"/>
  <c r="S718" i="29" s="1"/>
  <c r="C699" i="28"/>
  <c r="H706" i="29" s="1"/>
  <c r="T698" i="28"/>
  <c r="Y705" i="29" s="1"/>
  <c r="N696" i="28"/>
  <c r="S703" i="29" s="1"/>
  <c r="E690" i="28"/>
  <c r="J697" i="29" s="1"/>
  <c r="W692" i="28"/>
  <c r="AB699" i="29" s="1"/>
  <c r="I702" i="28"/>
  <c r="N709" i="29" s="1"/>
  <c r="G673" i="28"/>
  <c r="L680" i="29" s="1"/>
  <c r="B675" i="28"/>
  <c r="G682" i="29" s="1"/>
  <c r="C682" i="28"/>
  <c r="H689" i="29" s="1"/>
  <c r="O697" i="28"/>
  <c r="T704" i="29" s="1"/>
  <c r="V691" i="28"/>
  <c r="AA698" i="29" s="1"/>
  <c r="B692" i="28"/>
  <c r="G699" i="29" s="1"/>
  <c r="R696" i="28"/>
  <c r="W703" i="29" s="1"/>
  <c r="G699" i="28"/>
  <c r="L706" i="29" s="1"/>
  <c r="B704" i="28"/>
  <c r="G711" i="29" s="1"/>
  <c r="F691" i="28"/>
  <c r="K698" i="29" s="1"/>
  <c r="P698" i="28"/>
  <c r="U705" i="29" s="1"/>
  <c r="S692" i="28"/>
  <c r="X699" i="29" s="1"/>
  <c r="P681" i="28"/>
  <c r="U688" i="29" s="1"/>
  <c r="E681" i="28"/>
  <c r="J688" i="29" s="1"/>
  <c r="A699" i="28"/>
  <c r="E706" i="29" s="1"/>
  <c r="F706" i="29" s="1"/>
  <c r="C706" i="29" s="1"/>
  <c r="W693" i="28"/>
  <c r="AB700" i="29" s="1"/>
  <c r="E671" i="28"/>
  <c r="J678" i="29" s="1"/>
  <c r="V678" i="28"/>
  <c r="AA685" i="29" s="1"/>
  <c r="N671" i="28"/>
  <c r="S678" i="29" s="1"/>
  <c r="F679" i="28"/>
  <c r="K686" i="29" s="1"/>
  <c r="I673" i="28"/>
  <c r="N680" i="29" s="1"/>
  <c r="R682" i="28"/>
  <c r="W689" i="29" s="1"/>
  <c r="M674" i="28"/>
  <c r="R681" i="29" s="1"/>
  <c r="U684" i="28"/>
  <c r="Z691" i="29" s="1"/>
  <c r="X699" i="28"/>
  <c r="AC706" i="29" s="1"/>
  <c r="K699" i="28"/>
  <c r="P706" i="29" s="1"/>
  <c r="V696" i="28"/>
  <c r="AA703" i="29" s="1"/>
  <c r="M690" i="28"/>
  <c r="R697" i="29" s="1"/>
  <c r="U695" i="28"/>
  <c r="Z702" i="29" s="1"/>
  <c r="A695" i="28"/>
  <c r="E702" i="29" s="1"/>
  <c r="F702" i="29" s="1"/>
  <c r="C702" i="29" s="1"/>
  <c r="D693" i="28"/>
  <c r="I700" i="29" s="1"/>
  <c r="Y702" i="28"/>
  <c r="AD709" i="29" s="1"/>
  <c r="I695" i="28"/>
  <c r="N702" i="29" s="1"/>
  <c r="C673" i="28"/>
  <c r="H680" i="29" s="1"/>
  <c r="P676" i="28"/>
  <c r="U683" i="29" s="1"/>
  <c r="R677" i="28"/>
  <c r="W684" i="29" s="1"/>
  <c r="R714" i="28"/>
  <c r="W721" i="29" s="1"/>
  <c r="K702" i="28"/>
  <c r="P709" i="29" s="1"/>
  <c r="R699" i="28"/>
  <c r="W706" i="29" s="1"/>
  <c r="L693" i="28"/>
  <c r="Q700" i="29" s="1"/>
  <c r="X710" i="28"/>
  <c r="AC717" i="29" s="1"/>
  <c r="F697" i="28"/>
  <c r="K704" i="29" s="1"/>
  <c r="T701" i="28"/>
  <c r="Y708" i="29" s="1"/>
  <c r="V710" i="28"/>
  <c r="AA717" i="29" s="1"/>
  <c r="C692" i="28"/>
  <c r="H699" i="29" s="1"/>
  <c r="L695" i="28"/>
  <c r="Q702" i="29" s="1"/>
  <c r="E692" i="28"/>
  <c r="J699" i="29" s="1"/>
  <c r="N674" i="28"/>
  <c r="S681" i="29" s="1"/>
  <c r="I676" i="28"/>
  <c r="N683" i="29" s="1"/>
  <c r="J683" i="28"/>
  <c r="O690" i="29" s="1"/>
  <c r="D700" i="28"/>
  <c r="I707" i="29" s="1"/>
  <c r="R703" i="28"/>
  <c r="W710" i="29" s="1"/>
  <c r="M711" i="28"/>
  <c r="R718" i="29" s="1"/>
  <c r="M701" i="28"/>
  <c r="R708" i="29" s="1"/>
  <c r="Y690" i="28"/>
  <c r="AD697" i="29" s="1"/>
  <c r="S697" i="28"/>
  <c r="X704" i="29" s="1"/>
  <c r="E694" i="28"/>
  <c r="J701" i="29" s="1"/>
  <c r="A671" i="28"/>
  <c r="E678" i="29" s="1"/>
  <c r="F678" i="29" s="1"/>
  <c r="C678" i="29" s="1"/>
  <c r="B676" i="28"/>
  <c r="G683" i="29" s="1"/>
  <c r="C698" i="28"/>
  <c r="H705" i="29" s="1"/>
  <c r="H696" i="28"/>
  <c r="M703" i="29" s="1"/>
  <c r="V693" i="28"/>
  <c r="AA700" i="29" s="1"/>
  <c r="X672" i="28"/>
  <c r="AC679" i="29" s="1"/>
  <c r="P680" i="28"/>
  <c r="U687" i="29" s="1"/>
  <c r="Q676" i="28"/>
  <c r="V683" i="29" s="1"/>
  <c r="I684" i="28"/>
  <c r="N691" i="29" s="1"/>
  <c r="R673" i="28"/>
  <c r="W680" i="29" s="1"/>
  <c r="K684" i="28"/>
  <c r="P691" i="29" s="1"/>
  <c r="E682" i="28"/>
  <c r="J689" i="29" s="1"/>
  <c r="U677" i="28"/>
  <c r="Z684" i="29" s="1"/>
  <c r="U682" i="28"/>
  <c r="Z689" i="29" s="1"/>
  <c r="U685" i="28"/>
  <c r="Z692" i="29" s="1"/>
  <c r="J688" i="28"/>
  <c r="O695" i="29" s="1"/>
  <c r="I674" i="28"/>
  <c r="N681" i="29" s="1"/>
  <c r="B686" i="28"/>
  <c r="G693" i="29" s="1"/>
  <c r="L689" i="28"/>
  <c r="Q696" i="29" s="1"/>
  <c r="N685" i="28"/>
  <c r="S692" i="29" s="1"/>
  <c r="C689" i="28"/>
  <c r="H696" i="29" s="1"/>
  <c r="A682" i="28"/>
  <c r="E689" i="29" s="1"/>
  <c r="B711" i="28"/>
  <c r="G718" i="29" s="1"/>
  <c r="K697" i="28"/>
  <c r="P704" i="29" s="1"/>
  <c r="W706" i="28"/>
  <c r="AB713" i="29" s="1"/>
  <c r="R675" i="28"/>
  <c r="W682" i="29" s="1"/>
  <c r="E705" i="28"/>
  <c r="J712" i="29" s="1"/>
  <c r="V697" i="28"/>
  <c r="AA704" i="29" s="1"/>
  <c r="X701" i="28"/>
  <c r="AC708" i="29" s="1"/>
  <c r="J706" i="28"/>
  <c r="O713" i="29" s="1"/>
  <c r="Q702" i="28"/>
  <c r="V709" i="29" s="1"/>
  <c r="G702" i="28"/>
  <c r="L709" i="29" s="1"/>
  <c r="U679" i="28"/>
  <c r="Z686" i="29" s="1"/>
  <c r="V675" i="28"/>
  <c r="AA682" i="29" s="1"/>
  <c r="N683" i="28"/>
  <c r="S690" i="29" s="1"/>
  <c r="Q677" i="28"/>
  <c r="V684" i="29" s="1"/>
  <c r="Q681" i="28"/>
  <c r="V688" i="29" s="1"/>
  <c r="S687" i="28"/>
  <c r="X694" i="29" s="1"/>
  <c r="D684" i="28"/>
  <c r="I691" i="29" s="1"/>
  <c r="Q682" i="28"/>
  <c r="V689" i="29" s="1"/>
  <c r="O689" i="28"/>
  <c r="T696" i="29" s="1"/>
  <c r="W685" i="28"/>
  <c r="AB692" i="29" s="1"/>
  <c r="G679" i="28"/>
  <c r="L686" i="29" s="1"/>
  <c r="Q678" i="28"/>
  <c r="V685" i="29" s="1"/>
  <c r="U712" i="28"/>
  <c r="Z719" i="29" s="1"/>
  <c r="H692" i="28"/>
  <c r="M699" i="29" s="1"/>
  <c r="K694" i="28"/>
  <c r="P701" i="29" s="1"/>
  <c r="Y692" i="28"/>
  <c r="AD699" i="29" s="1"/>
  <c r="K677" i="28"/>
  <c r="P684" i="29" s="1"/>
  <c r="L673" i="28"/>
  <c r="Q680" i="29" s="1"/>
  <c r="W646" i="28"/>
  <c r="AB653" i="29" s="1"/>
  <c r="V613" i="28"/>
  <c r="AA620" i="29" s="1"/>
  <c r="Y626" i="28"/>
  <c r="AD633" i="29" s="1"/>
  <c r="M629" i="28"/>
  <c r="R636" i="29" s="1"/>
  <c r="D583" i="28"/>
  <c r="I590" i="29" s="1"/>
  <c r="N529" i="28"/>
  <c r="S536" i="29" s="1"/>
  <c r="R621" i="28"/>
  <c r="W628" i="29" s="1"/>
  <c r="U634" i="28"/>
  <c r="Z641" i="29" s="1"/>
  <c r="N634" i="28"/>
  <c r="S641" i="29" s="1"/>
  <c r="D607" i="28"/>
  <c r="I614" i="29" s="1"/>
  <c r="J537" i="28"/>
  <c r="O544" i="29" s="1"/>
  <c r="R711" i="28"/>
  <c r="W718" i="29" s="1"/>
  <c r="S709" i="28"/>
  <c r="X716" i="29" s="1"/>
  <c r="E708" i="28"/>
  <c r="J715" i="29" s="1"/>
  <c r="I712" i="28"/>
  <c r="N719" i="29" s="1"/>
  <c r="W673" i="28"/>
  <c r="AB680" i="29" s="1"/>
  <c r="S707" i="28"/>
  <c r="X714" i="29" s="1"/>
  <c r="C701" i="28"/>
  <c r="H708" i="29" s="1"/>
  <c r="I690" i="28"/>
  <c r="N697" i="29" s="1"/>
  <c r="H701" i="28"/>
  <c r="M708" i="29" s="1"/>
  <c r="I683" i="28"/>
  <c r="N690" i="29" s="1"/>
  <c r="U683" i="28"/>
  <c r="Z690" i="29" s="1"/>
  <c r="H695" i="28"/>
  <c r="M702" i="29" s="1"/>
  <c r="D672" i="28"/>
  <c r="I679" i="29" s="1"/>
  <c r="X678" i="28"/>
  <c r="AC685" i="29" s="1"/>
  <c r="T675" i="28"/>
  <c r="Y682" i="29" s="1"/>
  <c r="L685" i="28"/>
  <c r="Q692" i="29" s="1"/>
  <c r="U686" i="28"/>
  <c r="Z693" i="29" s="1"/>
  <c r="V676" i="28"/>
  <c r="AA683" i="29" s="1"/>
  <c r="S681" i="28"/>
  <c r="X688" i="29" s="1"/>
  <c r="T677" i="28"/>
  <c r="Y684" i="29" s="1"/>
  <c r="D681" i="28"/>
  <c r="I688" i="29" s="1"/>
  <c r="M684" i="28"/>
  <c r="R691" i="29" s="1"/>
  <c r="T671" i="28"/>
  <c r="Y678" i="29" s="1"/>
  <c r="N680" i="28"/>
  <c r="S687" i="29" s="1"/>
  <c r="X679" i="28"/>
  <c r="AC686" i="29" s="1"/>
  <c r="A714" i="28"/>
  <c r="E721" i="29" s="1"/>
  <c r="F721" i="29" s="1"/>
  <c r="C721" i="29" s="1"/>
  <c r="S708" i="28"/>
  <c r="X715" i="29" s="1"/>
  <c r="U697" i="28"/>
  <c r="Z704" i="29" s="1"/>
  <c r="Q705" i="28"/>
  <c r="V712" i="29" s="1"/>
  <c r="S700" i="28"/>
  <c r="X707" i="29" s="1"/>
  <c r="Y703" i="28"/>
  <c r="AD710" i="29" s="1"/>
  <c r="W699" i="28"/>
  <c r="AB706" i="29" s="1"/>
  <c r="J693" i="28"/>
  <c r="O700" i="29" s="1"/>
  <c r="L676" i="28"/>
  <c r="Q683" i="29" s="1"/>
  <c r="D707" i="28"/>
  <c r="I714" i="29" s="1"/>
  <c r="J702" i="28"/>
  <c r="O709" i="29" s="1"/>
  <c r="A693" i="28"/>
  <c r="E700" i="29" s="1"/>
  <c r="F700" i="29" s="1"/>
  <c r="C700" i="29" s="1"/>
  <c r="Q693" i="28"/>
  <c r="V700" i="29" s="1"/>
  <c r="I696" i="28"/>
  <c r="N703" i="29" s="1"/>
  <c r="O671" i="28"/>
  <c r="T678" i="29" s="1"/>
  <c r="F680" i="28"/>
  <c r="K687" i="29" s="1"/>
  <c r="B677" i="28"/>
  <c r="G684" i="29" s="1"/>
  <c r="L671" i="28"/>
  <c r="Q678" i="29" s="1"/>
  <c r="X682" i="28"/>
  <c r="AC689" i="29" s="1"/>
  <c r="F681" i="28"/>
  <c r="K688" i="29" s="1"/>
  <c r="K679" i="28"/>
  <c r="P686" i="29" s="1"/>
  <c r="D711" i="28"/>
  <c r="I718" i="29" s="1"/>
  <c r="B703" i="28"/>
  <c r="G710" i="29" s="1"/>
  <c r="I700" i="28"/>
  <c r="N707" i="29" s="1"/>
  <c r="M696" i="28"/>
  <c r="R703" i="29" s="1"/>
  <c r="H686" i="28"/>
  <c r="M693" i="29" s="1"/>
  <c r="Y713" i="28"/>
  <c r="AD720" i="29" s="1"/>
  <c r="R702" i="28"/>
  <c r="W709" i="29" s="1"/>
  <c r="T710" i="28"/>
  <c r="Y717" i="29" s="1"/>
  <c r="W704" i="28"/>
  <c r="AB711" i="29" s="1"/>
  <c r="H680" i="28"/>
  <c r="M687" i="29" s="1"/>
  <c r="V698" i="28"/>
  <c r="AA705" i="29" s="1"/>
  <c r="V692" i="28"/>
  <c r="AA699" i="29" s="1"/>
  <c r="C700" i="28"/>
  <c r="H707" i="29" s="1"/>
  <c r="H710" i="28"/>
  <c r="M717" i="29" s="1"/>
  <c r="M676" i="28"/>
  <c r="R683" i="29" s="1"/>
  <c r="B673" i="28"/>
  <c r="G680" i="29" s="1"/>
  <c r="S676" i="28"/>
  <c r="X683" i="29" s="1"/>
  <c r="C696" i="28"/>
  <c r="H703" i="29" s="1"/>
  <c r="T692" i="28"/>
  <c r="Y699" i="29" s="1"/>
  <c r="M675" i="28"/>
  <c r="R682" i="29" s="1"/>
  <c r="O683" i="28"/>
  <c r="T690" i="29" s="1"/>
  <c r="W680" i="28"/>
  <c r="AB687" i="29" s="1"/>
  <c r="N676" i="28"/>
  <c r="S683" i="29" s="1"/>
  <c r="E685" i="28"/>
  <c r="J692" i="29" s="1"/>
  <c r="G672" i="28"/>
  <c r="L679" i="29" s="1"/>
  <c r="P688" i="28"/>
  <c r="U695" i="29" s="1"/>
  <c r="G688" i="28"/>
  <c r="L695" i="29" s="1"/>
  <c r="K689" i="28"/>
  <c r="P696" i="29" s="1"/>
  <c r="G684" i="28"/>
  <c r="L691" i="29" s="1"/>
  <c r="Y681" i="28"/>
  <c r="AD688" i="29" s="1"/>
  <c r="K691" i="28"/>
  <c r="P698" i="29" s="1"/>
  <c r="S696" i="28"/>
  <c r="X703" i="29" s="1"/>
  <c r="L703" i="28"/>
  <c r="Q710" i="29" s="1"/>
  <c r="K696" i="28"/>
  <c r="P703" i="29" s="1"/>
  <c r="V674" i="28"/>
  <c r="AA681" i="29" s="1"/>
  <c r="R671" i="28"/>
  <c r="W678" i="29" s="1"/>
  <c r="H685" i="28"/>
  <c r="M692" i="29" s="1"/>
  <c r="T704" i="28"/>
  <c r="Y711" i="29" s="1"/>
  <c r="P711" i="28"/>
  <c r="U718" i="29" s="1"/>
  <c r="X680" i="28"/>
  <c r="AC687" i="29" s="1"/>
  <c r="S682" i="28"/>
  <c r="X689" i="29" s="1"/>
  <c r="D708" i="28"/>
  <c r="I715" i="29" s="1"/>
  <c r="M693" i="28"/>
  <c r="R700" i="29" s="1"/>
  <c r="V700" i="28"/>
  <c r="AA707" i="29" s="1"/>
  <c r="O708" i="28"/>
  <c r="T715" i="29" s="1"/>
  <c r="F704" i="28"/>
  <c r="K711" i="29" s="1"/>
  <c r="V694" i="28"/>
  <c r="AA701" i="29" s="1"/>
  <c r="D676" i="28"/>
  <c r="I683" i="29" s="1"/>
  <c r="H702" i="28"/>
  <c r="M709" i="29" s="1"/>
  <c r="H676" i="28"/>
  <c r="M683" i="29" s="1"/>
  <c r="I672" i="28"/>
  <c r="N679" i="29" s="1"/>
  <c r="A680" i="28"/>
  <c r="E687" i="29" s="1"/>
  <c r="F687" i="29" s="1"/>
  <c r="C687" i="29" s="1"/>
  <c r="D671" i="28"/>
  <c r="I678" i="29" s="1"/>
  <c r="M687" i="28"/>
  <c r="R694" i="29" s="1"/>
  <c r="G685" i="28"/>
  <c r="L692" i="29" s="1"/>
  <c r="P685" i="28"/>
  <c r="U692" i="29" s="1"/>
  <c r="T699" i="28"/>
  <c r="Y706" i="29" s="1"/>
  <c r="Y679" i="28"/>
  <c r="AD686" i="29" s="1"/>
  <c r="A676" i="28"/>
  <c r="E683" i="29" s="1"/>
  <c r="J679" i="28"/>
  <c r="O686" i="29" s="1"/>
  <c r="W682" i="28"/>
  <c r="AB689" i="29" s="1"/>
  <c r="R672" i="28"/>
  <c r="W679" i="29" s="1"/>
  <c r="K675" i="28"/>
  <c r="P682" i="29" s="1"/>
  <c r="F673" i="28"/>
  <c r="K680" i="29" s="1"/>
  <c r="Y684" i="28"/>
  <c r="AD691" i="29" s="1"/>
  <c r="F686" i="28"/>
  <c r="K693" i="29" s="1"/>
  <c r="K680" i="28"/>
  <c r="P687" i="29" s="1"/>
  <c r="D689" i="28"/>
  <c r="I696" i="29" s="1"/>
  <c r="Y686" i="28"/>
  <c r="AD693" i="29" s="1"/>
  <c r="R689" i="28"/>
  <c r="W696" i="29" s="1"/>
  <c r="H683" i="28"/>
  <c r="M690" i="29" s="1"/>
  <c r="I689" i="28"/>
  <c r="N696" i="29" s="1"/>
  <c r="Y685" i="28"/>
  <c r="AD692" i="29" s="1"/>
  <c r="B680" i="28"/>
  <c r="G687" i="29" s="1"/>
  <c r="Q684" i="28"/>
  <c r="V691" i="29" s="1"/>
  <c r="V680" i="28"/>
  <c r="AA687" i="29" s="1"/>
  <c r="R679" i="28"/>
  <c r="W686" i="29" s="1"/>
  <c r="O677" i="28"/>
  <c r="T684" i="29" s="1"/>
  <c r="M699" i="28"/>
  <c r="R706" i="29" s="1"/>
  <c r="N691" i="28"/>
  <c r="S698" i="29" s="1"/>
  <c r="K698" i="28"/>
  <c r="P705" i="29" s="1"/>
  <c r="C678" i="28"/>
  <c r="H685" i="29" s="1"/>
  <c r="A694" i="28"/>
  <c r="E701" i="29" s="1"/>
  <c r="H673" i="28"/>
  <c r="M680" i="29" s="1"/>
  <c r="J680" i="28"/>
  <c r="O687" i="29" s="1"/>
  <c r="X688" i="28"/>
  <c r="AC695" i="29" s="1"/>
  <c r="C672" i="28"/>
  <c r="H679" i="29" s="1"/>
  <c r="F675" i="28"/>
  <c r="K682" i="29" s="1"/>
  <c r="X681" i="28"/>
  <c r="AC688" i="29" s="1"/>
  <c r="D674" i="28"/>
  <c r="I681" i="29" s="1"/>
  <c r="K683" i="28"/>
  <c r="P690" i="29" s="1"/>
  <c r="O686" i="28"/>
  <c r="T693" i="29" s="1"/>
  <c r="F677" i="28"/>
  <c r="K684" i="29" s="1"/>
  <c r="T686" i="28"/>
  <c r="Y693" i="29" s="1"/>
  <c r="X674" i="28"/>
  <c r="AC681" i="29" s="1"/>
  <c r="G701" i="28"/>
  <c r="L708" i="29" s="1"/>
  <c r="R687" i="28"/>
  <c r="W694" i="29" s="1"/>
  <c r="S688" i="28"/>
  <c r="X695" i="29" s="1"/>
  <c r="B685" i="28"/>
  <c r="G692" i="29" s="1"/>
  <c r="F688" i="28"/>
  <c r="K695" i="29" s="1"/>
  <c r="W683" i="28"/>
  <c r="AB690" i="29" s="1"/>
  <c r="T685" i="28"/>
  <c r="Y692" i="29" s="1"/>
  <c r="S678" i="28"/>
  <c r="X685" i="29" s="1"/>
  <c r="K673" i="28"/>
  <c r="P680" i="29" s="1"/>
  <c r="P708" i="28"/>
  <c r="U715" i="29" s="1"/>
  <c r="W633" i="28"/>
  <c r="AB640" i="29" s="1"/>
  <c r="K640" i="28"/>
  <c r="P647" i="29" s="1"/>
  <c r="E516" i="28"/>
  <c r="J523" i="29" s="1"/>
  <c r="C608" i="28"/>
  <c r="H615" i="29" s="1"/>
  <c r="W566" i="28"/>
  <c r="AB573" i="29" s="1"/>
  <c r="C691" i="28"/>
  <c r="H698" i="29" s="1"/>
  <c r="S677" i="28"/>
  <c r="X684" i="29" s="1"/>
  <c r="Y707" i="28"/>
  <c r="AD714" i="29" s="1"/>
  <c r="D702" i="28"/>
  <c r="I709" i="29" s="1"/>
  <c r="N690" i="28"/>
  <c r="S697" i="29" s="1"/>
  <c r="W674" i="28"/>
  <c r="AB681" i="29" s="1"/>
  <c r="N684" i="28"/>
  <c r="S691" i="29" s="1"/>
  <c r="N677" i="28"/>
  <c r="S684" i="29" s="1"/>
  <c r="Y677" i="28"/>
  <c r="AD684" i="29" s="1"/>
  <c r="M671" i="28"/>
  <c r="R678" i="29" s="1"/>
  <c r="L687" i="28"/>
  <c r="Q694" i="29" s="1"/>
  <c r="V689" i="28"/>
  <c r="AA696" i="29" s="1"/>
  <c r="Q674" i="28"/>
  <c r="V681" i="29" s="1"/>
  <c r="S675" i="28"/>
  <c r="X682" i="29" s="1"/>
  <c r="C681" i="28"/>
  <c r="H688" i="29" s="1"/>
  <c r="W700" i="28"/>
  <c r="AB707" i="29" s="1"/>
  <c r="R686" i="28"/>
  <c r="W693" i="29" s="1"/>
  <c r="O684" i="28"/>
  <c r="T691" i="29" s="1"/>
  <c r="C680" i="28"/>
  <c r="H687" i="29" s="1"/>
  <c r="S685" i="28"/>
  <c r="X692" i="29" s="1"/>
  <c r="I693" i="28"/>
  <c r="N700" i="29" s="1"/>
  <c r="V671" i="28"/>
  <c r="AA678" i="29" s="1"/>
  <c r="W690" i="28"/>
  <c r="AB697" i="29" s="1"/>
  <c r="B701" i="28"/>
  <c r="G708" i="29" s="1"/>
  <c r="E673" i="28"/>
  <c r="J680" i="29" s="1"/>
  <c r="D695" i="28"/>
  <c r="I702" i="29" s="1"/>
  <c r="O672" i="28"/>
  <c r="T679" i="29" s="1"/>
  <c r="J687" i="28"/>
  <c r="O694" i="29" s="1"/>
  <c r="U705" i="28"/>
  <c r="Z712" i="29" s="1"/>
  <c r="T680" i="28"/>
  <c r="Y687" i="29" s="1"/>
  <c r="U676" i="28"/>
  <c r="Z683" i="29" s="1"/>
  <c r="R683" i="28"/>
  <c r="W690" i="29" s="1"/>
  <c r="R676" i="28"/>
  <c r="W683" i="29" s="1"/>
  <c r="H674" i="28"/>
  <c r="M681" i="29" s="1"/>
  <c r="F685" i="28"/>
  <c r="K692" i="29" s="1"/>
  <c r="H689" i="28"/>
  <c r="M696" i="29" s="1"/>
  <c r="A685" i="28"/>
  <c r="E692" i="29" s="1"/>
  <c r="F692" i="29" s="1"/>
  <c r="C692" i="29" s="1"/>
  <c r="X685" i="28"/>
  <c r="AC692" i="29" s="1"/>
  <c r="V672" i="28"/>
  <c r="AA679" i="29" s="1"/>
  <c r="A702" i="28"/>
  <c r="E709" i="29" s="1"/>
  <c r="L711" i="28"/>
  <c r="Q718" i="29" s="1"/>
  <c r="C703" i="28"/>
  <c r="H710" i="29" s="1"/>
  <c r="Y701" i="28"/>
  <c r="AD708" i="29" s="1"/>
  <c r="D673" i="28"/>
  <c r="I680" i="29" s="1"/>
  <c r="Y712" i="28"/>
  <c r="AD719" i="29" s="1"/>
  <c r="R707" i="28"/>
  <c r="W714" i="29" s="1"/>
  <c r="Y711" i="28"/>
  <c r="AD718" i="29" s="1"/>
  <c r="Y680" i="28"/>
  <c r="AD687" i="29" s="1"/>
  <c r="P679" i="28"/>
  <c r="U686" i="29" s="1"/>
  <c r="C687" i="28"/>
  <c r="H694" i="29" s="1"/>
  <c r="P684" i="28"/>
  <c r="U691" i="29" s="1"/>
  <c r="A706" i="28"/>
  <c r="E713" i="29" s="1"/>
  <c r="M702" i="28"/>
  <c r="R709" i="29" s="1"/>
  <c r="M695" i="28"/>
  <c r="R702" i="29" s="1"/>
  <c r="B674" i="28"/>
  <c r="G681" i="29" s="1"/>
  <c r="D678" i="28"/>
  <c r="I685" i="29" s="1"/>
  <c r="K688" i="28"/>
  <c r="P695" i="29" s="1"/>
  <c r="P671" i="28"/>
  <c r="U678" i="29" s="1"/>
  <c r="C684" i="28"/>
  <c r="H691" i="29" s="1"/>
  <c r="F674" i="28"/>
  <c r="K681" i="29" s="1"/>
  <c r="O676" i="28"/>
  <c r="T683" i="29" s="1"/>
  <c r="F689" i="28"/>
  <c r="K696" i="29" s="1"/>
  <c r="W688" i="28"/>
  <c r="AB695" i="29" s="1"/>
  <c r="Y688" i="28"/>
  <c r="AD695" i="29" s="1"/>
  <c r="P686" i="28"/>
  <c r="U693" i="29" s="1"/>
  <c r="S679" i="28"/>
  <c r="X686" i="29" s="1"/>
  <c r="G680" i="28"/>
  <c r="L687" i="29" s="1"/>
  <c r="A672" i="28"/>
  <c r="E679" i="29" s="1"/>
  <c r="F679" i="29" s="1"/>
  <c r="C679" i="29" s="1"/>
  <c r="D691" i="28"/>
  <c r="I698" i="29" s="1"/>
  <c r="P613" i="28"/>
  <c r="U620" i="29" s="1"/>
  <c r="I556" i="28"/>
  <c r="N563" i="29" s="1"/>
  <c r="G648" i="28"/>
  <c r="L655" i="29" s="1"/>
  <c r="T678" i="28"/>
  <c r="Y685" i="29" s="1"/>
  <c r="I698" i="28"/>
  <c r="N705" i="29" s="1"/>
  <c r="Q692" i="28"/>
  <c r="V699" i="29" s="1"/>
  <c r="G696" i="28"/>
  <c r="L703" i="29" s="1"/>
  <c r="G691" i="28"/>
  <c r="L698" i="29" s="1"/>
  <c r="W677" i="28"/>
  <c r="AB684" i="29" s="1"/>
  <c r="G677" i="28"/>
  <c r="L684" i="29" s="1"/>
  <c r="H687" i="28"/>
  <c r="M694" i="29" s="1"/>
  <c r="J677" i="28"/>
  <c r="O684" i="29" s="1"/>
  <c r="E691" i="28"/>
  <c r="J698" i="29" s="1"/>
  <c r="Q672" i="28"/>
  <c r="V679" i="29" s="1"/>
  <c r="R680" i="28"/>
  <c r="W687" i="29" s="1"/>
  <c r="Q686" i="28"/>
  <c r="V693" i="29" s="1"/>
  <c r="N688" i="28"/>
  <c r="S695" i="29" s="1"/>
  <c r="P682" i="28"/>
  <c r="U689" i="29" s="1"/>
  <c r="K676" i="28"/>
  <c r="P683" i="29" s="1"/>
  <c r="T697" i="28"/>
  <c r="Y704" i="29" s="1"/>
  <c r="M688" i="28"/>
  <c r="R695" i="29" s="1"/>
  <c r="K686" i="28"/>
  <c r="P693" i="29" s="1"/>
  <c r="U687" i="28"/>
  <c r="Z694" i="29" s="1"/>
  <c r="A674" i="28"/>
  <c r="E681" i="29" s="1"/>
  <c r="Q685" i="28"/>
  <c r="V692" i="29" s="1"/>
  <c r="D675" i="28"/>
  <c r="I682" i="29" s="1"/>
  <c r="D680" i="28"/>
  <c r="I687" i="29" s="1"/>
  <c r="A707" i="28"/>
  <c r="E714" i="29" s="1"/>
  <c r="F714" i="29" s="1"/>
  <c r="C714" i="29" s="1"/>
  <c r="C654" i="28"/>
  <c r="H661" i="29" s="1"/>
  <c r="M653" i="28"/>
  <c r="R660" i="29" s="1"/>
  <c r="W542" i="28"/>
  <c r="AB549" i="29" s="1"/>
  <c r="E621" i="28"/>
  <c r="J628" i="29" s="1"/>
  <c r="J513" i="28"/>
  <c r="O520" i="29" s="1"/>
  <c r="Y648" i="28"/>
  <c r="AD655" i="29" s="1"/>
  <c r="Y632" i="28"/>
  <c r="AD639" i="29" s="1"/>
  <c r="B641" i="28"/>
  <c r="G648" i="29" s="1"/>
  <c r="Q704" i="28"/>
  <c r="V711" i="29" s="1"/>
  <c r="F690" i="28"/>
  <c r="K697" i="29" s="1"/>
  <c r="T684" i="28"/>
  <c r="Y691" i="29" s="1"/>
  <c r="H688" i="28"/>
  <c r="M695" i="29" s="1"/>
  <c r="S686" i="28"/>
  <c r="X693" i="29" s="1"/>
  <c r="Y683" i="28"/>
  <c r="AD690" i="29" s="1"/>
  <c r="L696" i="28"/>
  <c r="Q703" i="29" s="1"/>
  <c r="H627" i="28"/>
  <c r="M634" i="29" s="1"/>
  <c r="I608" i="28"/>
  <c r="N615" i="29" s="1"/>
  <c r="I580" i="28"/>
  <c r="N587" i="29" s="1"/>
  <c r="M639" i="28"/>
  <c r="R646" i="29" s="1"/>
  <c r="S654" i="28"/>
  <c r="X661" i="29" s="1"/>
  <c r="Y608" i="28"/>
  <c r="AD615" i="29" s="1"/>
  <c r="J652" i="28"/>
  <c r="O659" i="29" s="1"/>
  <c r="D641" i="28"/>
  <c r="I648" i="29" s="1"/>
  <c r="U645" i="28"/>
  <c r="Z652" i="29" s="1"/>
  <c r="U621" i="28"/>
  <c r="Z628" i="29" s="1"/>
  <c r="G611" i="28"/>
  <c r="L618" i="29" s="1"/>
  <c r="T607" i="28"/>
  <c r="Y614" i="29" s="1"/>
  <c r="T583" i="28"/>
  <c r="Y590" i="29" s="1"/>
  <c r="T559" i="28"/>
  <c r="Y566" i="29" s="1"/>
  <c r="Q524" i="28"/>
  <c r="V531" i="29" s="1"/>
  <c r="E504" i="28"/>
  <c r="J511" i="29" s="1"/>
  <c r="F643" i="28"/>
  <c r="K650" i="29" s="1"/>
  <c r="J585" i="28"/>
  <c r="O592" i="29" s="1"/>
  <c r="N553" i="28"/>
  <c r="S560" i="29" s="1"/>
  <c r="K646" i="28"/>
  <c r="P653" i="29" s="1"/>
  <c r="R633" i="28"/>
  <c r="W640" i="29" s="1"/>
  <c r="R609" i="28"/>
  <c r="W616" i="29" s="1"/>
  <c r="C653" i="28"/>
  <c r="H660" i="29" s="1"/>
  <c r="T641" i="28"/>
  <c r="Y648" i="29" s="1"/>
  <c r="N646" i="28"/>
  <c r="S653" i="29" s="1"/>
  <c r="N622" i="28"/>
  <c r="S629" i="29" s="1"/>
  <c r="W611" i="28"/>
  <c r="AB618" i="29" s="1"/>
  <c r="B597" i="28"/>
  <c r="G604" i="29" s="1"/>
  <c r="B573" i="28"/>
  <c r="G580" i="29" s="1"/>
  <c r="B549" i="28"/>
  <c r="G556" i="29" s="1"/>
  <c r="J525" i="28"/>
  <c r="O532" i="29" s="1"/>
  <c r="G506" i="28"/>
  <c r="L513" i="29" s="1"/>
  <c r="G624" i="28"/>
  <c r="L631" i="29" s="1"/>
  <c r="N577" i="28"/>
  <c r="S584" i="29" s="1"/>
  <c r="O378" i="28"/>
  <c r="T385" i="29" s="1"/>
  <c r="S393" i="28"/>
  <c r="X400" i="29" s="1"/>
  <c r="S399" i="28"/>
  <c r="X406" i="29" s="1"/>
  <c r="S405" i="28"/>
  <c r="X412" i="29" s="1"/>
  <c r="C409" i="28"/>
  <c r="H416" i="29" s="1"/>
  <c r="C415" i="28"/>
  <c r="H422" i="29" s="1"/>
  <c r="C421" i="28"/>
  <c r="H428" i="29" s="1"/>
  <c r="C427" i="28"/>
  <c r="H434" i="29" s="1"/>
  <c r="P324" i="28"/>
  <c r="U331" i="29" s="1"/>
  <c r="L332" i="28"/>
  <c r="Q339" i="29" s="1"/>
  <c r="L338" i="28"/>
  <c r="Q345" i="29" s="1"/>
  <c r="S391" i="28"/>
  <c r="X398" i="29" s="1"/>
  <c r="G395" i="28"/>
  <c r="L402" i="29" s="1"/>
  <c r="G401" i="28"/>
  <c r="L408" i="29" s="1"/>
  <c r="G407" i="28"/>
  <c r="L414" i="29" s="1"/>
  <c r="G413" i="28"/>
  <c r="L420" i="29" s="1"/>
  <c r="O416" i="28"/>
  <c r="T423" i="29" s="1"/>
  <c r="O422" i="28"/>
  <c r="T429" i="29" s="1"/>
  <c r="O428" i="28"/>
  <c r="T435" i="29" s="1"/>
  <c r="P330" i="28"/>
  <c r="U337" i="29" s="1"/>
  <c r="X333" i="28"/>
  <c r="AC340" i="29" s="1"/>
  <c r="G385" i="28"/>
  <c r="L392" i="29" s="1"/>
  <c r="K401" i="28"/>
  <c r="P408" i="29" s="1"/>
  <c r="K413" i="28"/>
  <c r="P420" i="29" s="1"/>
  <c r="C420" i="28"/>
  <c r="H427" i="29" s="1"/>
  <c r="Y327" i="28"/>
  <c r="AD334" i="29" s="1"/>
  <c r="W710" i="28"/>
  <c r="AB717" i="29" s="1"/>
  <c r="J674" i="28"/>
  <c r="O681" i="29" s="1"/>
  <c r="A691" i="28"/>
  <c r="E698" i="29" s="1"/>
  <c r="G675" i="28"/>
  <c r="L682" i="29" s="1"/>
  <c r="T683" i="28"/>
  <c r="Y690" i="29" s="1"/>
  <c r="C683" i="28"/>
  <c r="H690" i="29" s="1"/>
  <c r="O687" i="28"/>
  <c r="T694" i="29" s="1"/>
  <c r="B683" i="28"/>
  <c r="G690" i="29" s="1"/>
  <c r="V703" i="28"/>
  <c r="AA710" i="29" s="1"/>
  <c r="J686" i="28"/>
  <c r="O693" i="29" s="1"/>
  <c r="Y689" i="28"/>
  <c r="AD696" i="29" s="1"/>
  <c r="E677" i="28"/>
  <c r="J684" i="29" s="1"/>
  <c r="O679" i="28"/>
  <c r="T686" i="29" s="1"/>
  <c r="V642" i="28"/>
  <c r="AA649" i="29" s="1"/>
  <c r="V648" i="28"/>
  <c r="AA655" i="29" s="1"/>
  <c r="K622" i="28"/>
  <c r="P629" i="29" s="1"/>
  <c r="T611" i="28"/>
  <c r="Y618" i="29" s="1"/>
  <c r="M654" i="28"/>
  <c r="R661" i="29" s="1"/>
  <c r="M630" i="28"/>
  <c r="R637" i="29" s="1"/>
  <c r="G635" i="28"/>
  <c r="L642" i="29" s="1"/>
  <c r="P624" i="28"/>
  <c r="U631" i="29" s="1"/>
  <c r="Q596" i="28"/>
  <c r="V603" i="29" s="1"/>
  <c r="Q572" i="28"/>
  <c r="V579" i="29" s="1"/>
  <c r="Q548" i="28"/>
  <c r="V555" i="29" s="1"/>
  <c r="C538" i="28"/>
  <c r="H545" i="29" s="1"/>
  <c r="C514" i="28"/>
  <c r="H521" i="29" s="1"/>
  <c r="C630" i="28"/>
  <c r="H637" i="29" s="1"/>
  <c r="R626" i="28"/>
  <c r="W633" i="29" s="1"/>
  <c r="W590" i="28"/>
  <c r="AB597" i="29" s="1"/>
  <c r="L503" i="28"/>
  <c r="Q510" i="29" s="1"/>
  <c r="D647" i="28"/>
  <c r="I654" i="29" s="1"/>
  <c r="D623" i="28"/>
  <c r="I630" i="29" s="1"/>
  <c r="M612" i="28"/>
  <c r="R619" i="29" s="1"/>
  <c r="F655" i="28"/>
  <c r="K662" i="29" s="1"/>
  <c r="F631" i="28"/>
  <c r="K638" i="29" s="1"/>
  <c r="W635" i="28"/>
  <c r="AB642" i="29" s="1"/>
  <c r="I625" i="28"/>
  <c r="N632" i="29" s="1"/>
  <c r="J597" i="28"/>
  <c r="O604" i="29" s="1"/>
  <c r="J573" i="28"/>
  <c r="O580" i="29" s="1"/>
  <c r="J549" i="28"/>
  <c r="O556" i="29" s="1"/>
  <c r="S538" i="28"/>
  <c r="X545" i="29" s="1"/>
  <c r="S514" i="28"/>
  <c r="X521" i="29" s="1"/>
  <c r="A690" i="28"/>
  <c r="E697" i="29" s="1"/>
  <c r="R709" i="28"/>
  <c r="W716" i="29" s="1"/>
  <c r="R674" i="28"/>
  <c r="W681" i="29" s="1"/>
  <c r="C676" i="28"/>
  <c r="H683" i="29" s="1"/>
  <c r="A688" i="28"/>
  <c r="E695" i="29" s="1"/>
  <c r="E676" i="28"/>
  <c r="J683" i="29" s="1"/>
  <c r="H707" i="28"/>
  <c r="M714" i="29" s="1"/>
  <c r="V677" i="28"/>
  <c r="AA684" i="29" s="1"/>
  <c r="P674" i="28"/>
  <c r="U681" i="29" s="1"/>
  <c r="L674" i="28"/>
  <c r="Q681" i="29" s="1"/>
  <c r="T676" i="28"/>
  <c r="Y683" i="29" s="1"/>
  <c r="L654" i="28"/>
  <c r="Q661" i="29" s="1"/>
  <c r="T655" i="28"/>
  <c r="Y662" i="29" s="1"/>
  <c r="F625" i="28"/>
  <c r="K632" i="29" s="1"/>
  <c r="E655" i="28"/>
  <c r="J662" i="29" s="1"/>
  <c r="V643" i="28"/>
  <c r="AA650" i="29" s="1"/>
  <c r="P648" i="28"/>
  <c r="U655" i="29" s="1"/>
  <c r="Y637" i="28"/>
  <c r="AD644" i="29" s="1"/>
  <c r="Y613" i="28"/>
  <c r="AD620" i="29" s="1"/>
  <c r="C586" i="28"/>
  <c r="H593" i="29" s="1"/>
  <c r="C562" i="28"/>
  <c r="H569" i="29" s="1"/>
  <c r="L551" i="28"/>
  <c r="Q558" i="29" s="1"/>
  <c r="L527" i="28"/>
  <c r="Q534" i="29" s="1"/>
  <c r="B501" i="28"/>
  <c r="G508" i="29" s="1"/>
  <c r="T629" i="28"/>
  <c r="Y636" i="29" s="1"/>
  <c r="N610" i="28"/>
  <c r="S617" i="29" s="1"/>
  <c r="E540" i="28"/>
  <c r="J547" i="29" s="1"/>
  <c r="L647" i="28"/>
  <c r="Q654" i="29" s="1"/>
  <c r="M636" i="28"/>
  <c r="R643" i="29" s="1"/>
  <c r="V625" i="28"/>
  <c r="AA632" i="29" s="1"/>
  <c r="C644" i="28"/>
  <c r="H651" i="29" s="1"/>
  <c r="C620" i="28"/>
  <c r="H627" i="29" s="1"/>
  <c r="I649" i="28"/>
  <c r="N656" i="29" s="1"/>
  <c r="R638" i="28"/>
  <c r="W645" i="29" s="1"/>
  <c r="R614" i="28"/>
  <c r="W621" i="29" s="1"/>
  <c r="S586" i="28"/>
  <c r="X593" i="29" s="1"/>
  <c r="S562" i="28"/>
  <c r="X569" i="29" s="1"/>
  <c r="E552" i="28"/>
  <c r="J559" i="29" s="1"/>
  <c r="E528" i="28"/>
  <c r="J535" i="29" s="1"/>
  <c r="W638" i="28"/>
  <c r="AB645" i="29" s="1"/>
  <c r="U610" i="28"/>
  <c r="Z617" i="29" s="1"/>
  <c r="R617" i="28"/>
  <c r="W624" i="29" s="1"/>
  <c r="J698" i="28"/>
  <c r="O705" i="29" s="1"/>
  <c r="D694" i="28"/>
  <c r="I701" i="29" s="1"/>
  <c r="J682" i="28"/>
  <c r="O689" i="29" s="1"/>
  <c r="T679" i="28"/>
  <c r="Y686" i="29" s="1"/>
  <c r="I680" i="28"/>
  <c r="N687" i="29" s="1"/>
  <c r="J681" i="28"/>
  <c r="O688" i="29" s="1"/>
  <c r="U696" i="28"/>
  <c r="Z703" i="29" s="1"/>
  <c r="Q688" i="28"/>
  <c r="V695" i="29" s="1"/>
  <c r="E688" i="28"/>
  <c r="J695" i="29" s="1"/>
  <c r="G682" i="28"/>
  <c r="L689" i="29" s="1"/>
  <c r="N695" i="28"/>
  <c r="S702" i="29" s="1"/>
  <c r="I532" i="28"/>
  <c r="N539" i="29" s="1"/>
  <c r="S598" i="28"/>
  <c r="X605" i="29" s="1"/>
  <c r="L621" i="28"/>
  <c r="Q628" i="29" s="1"/>
  <c r="B609" i="28"/>
  <c r="G616" i="29" s="1"/>
  <c r="B537" i="28"/>
  <c r="G544" i="29" s="1"/>
  <c r="O638" i="28"/>
  <c r="T645" i="29" s="1"/>
  <c r="X627" i="28"/>
  <c r="AC634" i="29" s="1"/>
  <c r="E646" i="28"/>
  <c r="J653" i="29" s="1"/>
  <c r="E622" i="28"/>
  <c r="J629" i="29" s="1"/>
  <c r="N611" i="28"/>
  <c r="S618" i="29" s="1"/>
  <c r="T640" i="28"/>
  <c r="Y647" i="29" s="1"/>
  <c r="T616" i="28"/>
  <c r="Y623" i="29" s="1"/>
  <c r="U588" i="28"/>
  <c r="Z595" i="29" s="1"/>
  <c r="G578" i="28"/>
  <c r="L585" i="29" s="1"/>
  <c r="G554" i="28"/>
  <c r="L561" i="29" s="1"/>
  <c r="G530" i="28"/>
  <c r="L537" i="29" s="1"/>
  <c r="R645" i="28"/>
  <c r="W652" i="29" s="1"/>
  <c r="L645" i="28"/>
  <c r="Q652" i="29" s="1"/>
  <c r="W614" i="28"/>
  <c r="AB621" i="29" s="1"/>
  <c r="S526" i="28"/>
  <c r="X533" i="29" s="1"/>
  <c r="C634" i="28"/>
  <c r="H641" i="29" s="1"/>
  <c r="Q652" i="28"/>
  <c r="V659" i="29" s="1"/>
  <c r="Q628" i="28"/>
  <c r="V635" i="29" s="1"/>
  <c r="U646" i="28"/>
  <c r="Z653" i="29" s="1"/>
  <c r="U622" i="28"/>
  <c r="Z629" i="29" s="1"/>
  <c r="G612" i="28"/>
  <c r="L619" i="29" s="1"/>
  <c r="M641" i="28"/>
  <c r="R648" i="29" s="1"/>
  <c r="M617" i="28"/>
  <c r="R624" i="29" s="1"/>
  <c r="N589" i="28"/>
  <c r="S596" i="29" s="1"/>
  <c r="W578" i="28"/>
  <c r="AB585" i="29" s="1"/>
  <c r="W554" i="28"/>
  <c r="AB561" i="29" s="1"/>
  <c r="W530" i="28"/>
  <c r="AB537" i="29" s="1"/>
  <c r="H651" i="28"/>
  <c r="M658" i="29" s="1"/>
  <c r="Y650" i="28"/>
  <c r="AD657" i="29" s="1"/>
  <c r="I604" i="28"/>
  <c r="N611" i="29" s="1"/>
  <c r="W383" i="28"/>
  <c r="AB390" i="29" s="1"/>
  <c r="C395" i="28"/>
  <c r="H402" i="29" s="1"/>
  <c r="K398" i="28"/>
  <c r="P405" i="29" s="1"/>
  <c r="K404" i="28"/>
  <c r="P411" i="29" s="1"/>
  <c r="K410" i="28"/>
  <c r="P417" i="29" s="1"/>
  <c r="K416" i="28"/>
  <c r="P423" i="29" s="1"/>
  <c r="S419" i="28"/>
  <c r="X426" i="29" s="1"/>
  <c r="S425" i="28"/>
  <c r="X432" i="29" s="1"/>
  <c r="N327" i="28"/>
  <c r="S334" i="29" s="1"/>
  <c r="T333" i="28"/>
  <c r="Y340" i="29" s="1"/>
  <c r="D337" i="28"/>
  <c r="I344" i="29" s="1"/>
  <c r="S389" i="28"/>
  <c r="X396" i="29" s="1"/>
  <c r="O396" i="28"/>
  <c r="T403" i="29" s="1"/>
  <c r="O402" i="28"/>
  <c r="T409" i="29" s="1"/>
  <c r="W405" i="28"/>
  <c r="AB412" i="29" s="1"/>
  <c r="W411" i="28"/>
  <c r="AB418" i="29" s="1"/>
  <c r="W417" i="28"/>
  <c r="AB424" i="29" s="1"/>
  <c r="W423" i="28"/>
  <c r="AB430" i="29" s="1"/>
  <c r="G427" i="28"/>
  <c r="L434" i="29" s="1"/>
  <c r="H329" i="28"/>
  <c r="M336" i="29" s="1"/>
  <c r="H335" i="28"/>
  <c r="M342" i="29" s="1"/>
  <c r="W391" i="28"/>
  <c r="AB398" i="29" s="1"/>
  <c r="R693" i="28"/>
  <c r="W700" i="29" s="1"/>
  <c r="H679" i="28"/>
  <c r="M686" i="29" s="1"/>
  <c r="O682" i="28"/>
  <c r="T689" i="29" s="1"/>
  <c r="T687" i="28"/>
  <c r="Y694" i="29" s="1"/>
  <c r="L704" i="28"/>
  <c r="Q711" i="29" s="1"/>
  <c r="I687" i="28"/>
  <c r="N694" i="29" s="1"/>
  <c r="M677" i="28"/>
  <c r="R684" i="29" s="1"/>
  <c r="U691" i="28"/>
  <c r="Z698" i="29" s="1"/>
  <c r="L679" i="28"/>
  <c r="Q686" i="29" s="1"/>
  <c r="D687" i="28"/>
  <c r="I694" i="29" s="1"/>
  <c r="V684" i="28"/>
  <c r="AA691" i="29" s="1"/>
  <c r="L684" i="28"/>
  <c r="Q691" i="29" s="1"/>
  <c r="P703" i="28"/>
  <c r="U710" i="29" s="1"/>
  <c r="B585" i="28"/>
  <c r="G592" i="29" s="1"/>
  <c r="M648" i="28"/>
  <c r="R655" i="29" s="1"/>
  <c r="F649" i="28"/>
  <c r="K656" i="29" s="1"/>
  <c r="T646" i="28"/>
  <c r="Y653" i="29" s="1"/>
  <c r="N635" i="28"/>
  <c r="S642" i="29" s="1"/>
  <c r="W624" i="28"/>
  <c r="AB631" i="29" s="1"/>
  <c r="F654" i="28"/>
  <c r="K661" i="29" s="1"/>
  <c r="F630" i="28"/>
  <c r="K637" i="29" s="1"/>
  <c r="G602" i="28"/>
  <c r="L609" i="29" s="1"/>
  <c r="P591" i="28"/>
  <c r="U598" i="29" s="1"/>
  <c r="P567" i="28"/>
  <c r="U574" i="29" s="1"/>
  <c r="P543" i="28"/>
  <c r="U550" i="29" s="1"/>
  <c r="I520" i="28"/>
  <c r="N527" i="29" s="1"/>
  <c r="I632" i="28"/>
  <c r="N639" i="29" s="1"/>
  <c r="B650" i="28"/>
  <c r="G657" i="29" s="1"/>
  <c r="J561" i="28"/>
  <c r="O568" i="29" s="1"/>
  <c r="Q644" i="28"/>
  <c r="V651" i="29" s="1"/>
  <c r="B633" i="28"/>
  <c r="G640" i="29" s="1"/>
  <c r="C642" i="28"/>
  <c r="H649" i="29" s="1"/>
  <c r="M647" i="28"/>
  <c r="R654" i="29" s="1"/>
  <c r="G636" i="28"/>
  <c r="L643" i="29" s="1"/>
  <c r="P625" i="28"/>
  <c r="U632" i="29" s="1"/>
  <c r="V654" i="28"/>
  <c r="AA661" i="29" s="1"/>
  <c r="V630" i="28"/>
  <c r="AA637" i="29" s="1"/>
  <c r="W602" i="28"/>
  <c r="AB609" i="29" s="1"/>
  <c r="I592" i="28"/>
  <c r="N599" i="29" s="1"/>
  <c r="I568" i="28"/>
  <c r="N575" i="29" s="1"/>
  <c r="I544" i="28"/>
  <c r="N551" i="29" s="1"/>
  <c r="R521" i="28"/>
  <c r="W528" i="29" s="1"/>
  <c r="V637" i="28"/>
  <c r="AA644" i="29" s="1"/>
  <c r="I637" i="28"/>
  <c r="N644" i="29" s="1"/>
  <c r="D559" i="28"/>
  <c r="I566" i="29" s="1"/>
  <c r="K392" i="28"/>
  <c r="P399" i="29" s="1"/>
  <c r="S395" i="28"/>
  <c r="X402" i="29" s="1"/>
  <c r="S401" i="28"/>
  <c r="X408" i="29" s="1"/>
  <c r="S407" i="28"/>
  <c r="X414" i="29" s="1"/>
  <c r="S413" i="28"/>
  <c r="X420" i="29" s="1"/>
  <c r="C417" i="28"/>
  <c r="H424" i="29" s="1"/>
  <c r="C423" i="28"/>
  <c r="H430" i="29" s="1"/>
  <c r="C429" i="28"/>
  <c r="H436" i="29" s="1"/>
  <c r="D331" i="28"/>
  <c r="I338" i="29" s="1"/>
  <c r="L334" i="28"/>
  <c r="Q341" i="29" s="1"/>
  <c r="G379" i="28"/>
  <c r="L386" i="29" s="1"/>
  <c r="W393" i="28"/>
  <c r="AB400" i="29" s="1"/>
  <c r="W399" i="28"/>
  <c r="AB406" i="29" s="1"/>
  <c r="G403" i="28"/>
  <c r="L410" i="29" s="1"/>
  <c r="G409" i="28"/>
  <c r="L416" i="29" s="1"/>
  <c r="G415" i="28"/>
  <c r="L422" i="29" s="1"/>
  <c r="G421" i="28"/>
  <c r="L428" i="29" s="1"/>
  <c r="O424" i="28"/>
  <c r="T431" i="29" s="1"/>
  <c r="H325" i="28"/>
  <c r="M332" i="29" s="1"/>
  <c r="P332" i="28"/>
  <c r="U339" i="29" s="1"/>
  <c r="P338" i="28"/>
  <c r="U345" i="29" s="1"/>
  <c r="K393" i="28"/>
  <c r="P400" i="29" s="1"/>
  <c r="K405" i="28"/>
  <c r="P412" i="29" s="1"/>
  <c r="K417" i="28"/>
  <c r="P424" i="29" s="1"/>
  <c r="K429" i="28"/>
  <c r="P436" i="29" s="1"/>
  <c r="D332" i="28"/>
  <c r="I339" i="29" s="1"/>
  <c r="T688" i="28"/>
  <c r="Y695" i="29" s="1"/>
  <c r="Q694" i="28"/>
  <c r="V701" i="29" s="1"/>
  <c r="G689" i="28"/>
  <c r="L696" i="29" s="1"/>
  <c r="J708" i="28"/>
  <c r="O715" i="29" s="1"/>
  <c r="T653" i="28"/>
  <c r="Y660" i="29" s="1"/>
  <c r="R651" i="28"/>
  <c r="W658" i="29" s="1"/>
  <c r="I614" i="28"/>
  <c r="N621" i="29" s="1"/>
  <c r="K627" i="28"/>
  <c r="P634" i="29" s="1"/>
  <c r="L643" i="28"/>
  <c r="Q650" i="29" s="1"/>
  <c r="N601" i="28"/>
  <c r="S608" i="29" s="1"/>
  <c r="R509" i="28"/>
  <c r="W516" i="29" s="1"/>
  <c r="E633" i="28"/>
  <c r="J640" i="29" s="1"/>
  <c r="I616" i="28"/>
  <c r="N623" i="29" s="1"/>
  <c r="E576" i="28"/>
  <c r="J583" i="29" s="1"/>
  <c r="Q500" i="28"/>
  <c r="V507" i="29" s="1"/>
  <c r="P637" i="28"/>
  <c r="U644" i="29" s="1"/>
  <c r="E588" i="28"/>
  <c r="J595" i="29" s="1"/>
  <c r="G381" i="28"/>
  <c r="L388" i="29" s="1"/>
  <c r="S397" i="28"/>
  <c r="X404" i="29" s="1"/>
  <c r="C403" i="28"/>
  <c r="H410" i="29" s="1"/>
  <c r="S417" i="28"/>
  <c r="X424" i="29" s="1"/>
  <c r="K422" i="28"/>
  <c r="P429" i="29" s="1"/>
  <c r="S427" i="28"/>
  <c r="X434" i="29" s="1"/>
  <c r="L328" i="28"/>
  <c r="Q335" i="29" s="1"/>
  <c r="D333" i="28"/>
  <c r="I340" i="29" s="1"/>
  <c r="O400" i="28"/>
  <c r="T407" i="29" s="1"/>
  <c r="W409" i="28"/>
  <c r="AB416" i="29" s="1"/>
  <c r="O414" i="28"/>
  <c r="T421" i="29" s="1"/>
  <c r="W419" i="28"/>
  <c r="AB426" i="29" s="1"/>
  <c r="G429" i="28"/>
  <c r="L436" i="29" s="1"/>
  <c r="S398" i="28"/>
  <c r="X405" i="29" s="1"/>
  <c r="S406" i="28"/>
  <c r="X413" i="29" s="1"/>
  <c r="S422" i="28"/>
  <c r="X429" i="29" s="1"/>
  <c r="L340" i="28"/>
  <c r="Q347" i="29" s="1"/>
  <c r="L346" i="28"/>
  <c r="Q353" i="29" s="1"/>
  <c r="L352" i="28"/>
  <c r="Q359" i="29" s="1"/>
  <c r="T355" i="28"/>
  <c r="Y362" i="29" s="1"/>
  <c r="G396" i="28"/>
  <c r="L403" i="29" s="1"/>
  <c r="G408" i="28"/>
  <c r="L415" i="29" s="1"/>
  <c r="G420" i="28"/>
  <c r="L427" i="29" s="1"/>
  <c r="W426" i="28"/>
  <c r="AB433" i="29" s="1"/>
  <c r="W392" i="28"/>
  <c r="AB399" i="29" s="1"/>
  <c r="W404" i="28"/>
  <c r="AB411" i="29" s="1"/>
  <c r="W416" i="28"/>
  <c r="AB423" i="29" s="1"/>
  <c r="O423" i="28"/>
  <c r="T430" i="29" s="1"/>
  <c r="P331" i="28"/>
  <c r="U338" i="29" s="1"/>
  <c r="P341" i="28"/>
  <c r="U348" i="29" s="1"/>
  <c r="P347" i="28"/>
  <c r="U354" i="29" s="1"/>
  <c r="X350" i="28"/>
  <c r="AC357" i="29" s="1"/>
  <c r="X356" i="28"/>
  <c r="AC363" i="29" s="1"/>
  <c r="X362" i="28"/>
  <c r="AC369" i="29" s="1"/>
  <c r="K395" i="28"/>
  <c r="P402" i="29" s="1"/>
  <c r="C422" i="28"/>
  <c r="H429" i="29" s="1"/>
  <c r="L343" i="28"/>
  <c r="Q350" i="29" s="1"/>
  <c r="L355" i="28"/>
  <c r="Q362" i="29" s="1"/>
  <c r="D364" i="28"/>
  <c r="I371" i="29" s="1"/>
  <c r="L368" i="28"/>
  <c r="Q375" i="29" s="1"/>
  <c r="L374" i="28"/>
  <c r="Q381" i="29" s="1"/>
  <c r="L380" i="28"/>
  <c r="Q387" i="29" s="1"/>
  <c r="G700" i="28"/>
  <c r="L707" i="29" s="1"/>
  <c r="J676" i="28"/>
  <c r="O683" i="29" s="1"/>
  <c r="V685" i="28"/>
  <c r="AA692" i="29" s="1"/>
  <c r="K704" i="28"/>
  <c r="P711" i="29" s="1"/>
  <c r="I682" i="28"/>
  <c r="N689" i="29" s="1"/>
  <c r="B672" i="28"/>
  <c r="G679" i="29" s="1"/>
  <c r="Y652" i="28"/>
  <c r="AD659" i="29" s="1"/>
  <c r="D523" i="28"/>
  <c r="I530" i="29" s="1"/>
  <c r="S630" i="28"/>
  <c r="X637" i="29" s="1"/>
  <c r="S632" i="28"/>
  <c r="X639" i="29" s="1"/>
  <c r="K570" i="28"/>
  <c r="P577" i="29" s="1"/>
  <c r="Y532" i="28"/>
  <c r="AD539" i="29" s="1"/>
  <c r="D646" i="28"/>
  <c r="I653" i="29" s="1"/>
  <c r="R641" i="28"/>
  <c r="W648" i="29" s="1"/>
  <c r="H639" i="28"/>
  <c r="M646" i="29" s="1"/>
  <c r="H650" i="28"/>
  <c r="M657" i="29" s="1"/>
  <c r="D619" i="28"/>
  <c r="I626" i="29" s="1"/>
  <c r="R581" i="28"/>
  <c r="W588" i="29" s="1"/>
  <c r="N541" i="28"/>
  <c r="S548" i="29" s="1"/>
  <c r="C399" i="28"/>
  <c r="H406" i="29" s="1"/>
  <c r="S403" i="28"/>
  <c r="X410" i="29" s="1"/>
  <c r="K408" i="28"/>
  <c r="P415" i="29" s="1"/>
  <c r="C413" i="28"/>
  <c r="H420" i="29" s="1"/>
  <c r="K418" i="28"/>
  <c r="P425" i="29" s="1"/>
  <c r="D329" i="28"/>
  <c r="I336" i="29" s="1"/>
  <c r="S390" i="28"/>
  <c r="X397" i="29" s="1"/>
  <c r="W395" i="28"/>
  <c r="AB402" i="29" s="1"/>
  <c r="G405" i="28"/>
  <c r="L412" i="29" s="1"/>
  <c r="O410" i="28"/>
  <c r="T417" i="29" s="1"/>
  <c r="G425" i="28"/>
  <c r="L432" i="29" s="1"/>
  <c r="W429" i="28"/>
  <c r="AB436" i="29" s="1"/>
  <c r="H331" i="28"/>
  <c r="M338" i="29" s="1"/>
  <c r="X335" i="28"/>
  <c r="AC342" i="29" s="1"/>
  <c r="W389" i="28"/>
  <c r="AB396" i="29" s="1"/>
  <c r="C400" i="28"/>
  <c r="H407" i="29" s="1"/>
  <c r="C408" i="28"/>
  <c r="H415" i="29" s="1"/>
  <c r="C416" i="28"/>
  <c r="H423" i="29" s="1"/>
  <c r="C424" i="28"/>
  <c r="H431" i="29" s="1"/>
  <c r="D336" i="28"/>
  <c r="I343" i="29" s="1"/>
  <c r="T343" i="28"/>
  <c r="Y350" i="29" s="1"/>
  <c r="T349" i="28"/>
  <c r="Y356" i="29" s="1"/>
  <c r="D353" i="28"/>
  <c r="I360" i="29" s="1"/>
  <c r="K390" i="28"/>
  <c r="P397" i="29" s="1"/>
  <c r="W402" i="28"/>
  <c r="AB409" i="29" s="1"/>
  <c r="W414" i="28"/>
  <c r="AB421" i="29" s="1"/>
  <c r="O421" i="28"/>
  <c r="T428" i="29" s="1"/>
  <c r="W377" i="28"/>
  <c r="AB384" i="29" s="1"/>
  <c r="O399" i="28"/>
  <c r="T406" i="29" s="1"/>
  <c r="O411" i="28"/>
  <c r="T418" i="29" s="1"/>
  <c r="G418" i="28"/>
  <c r="L425" i="29" s="1"/>
  <c r="X323" i="28"/>
  <c r="AC330" i="29" s="1"/>
  <c r="H338" i="28"/>
  <c r="M345" i="29" s="1"/>
  <c r="X344" i="28"/>
  <c r="AC351" i="29" s="1"/>
  <c r="H348" i="28"/>
  <c r="M355" i="29" s="1"/>
  <c r="H354" i="28"/>
  <c r="M361" i="29" s="1"/>
  <c r="H360" i="28"/>
  <c r="M367" i="29" s="1"/>
  <c r="H366" i="28"/>
  <c r="M373" i="29" s="1"/>
  <c r="S400" i="28"/>
  <c r="X407" i="29" s="1"/>
  <c r="T336" i="28"/>
  <c r="Y343" i="29" s="1"/>
  <c r="C688" i="28"/>
  <c r="H695" i="29" s="1"/>
  <c r="O678" i="28"/>
  <c r="T685" i="29" s="1"/>
  <c r="K687" i="28"/>
  <c r="P694" i="29" s="1"/>
  <c r="D616" i="28"/>
  <c r="I623" i="29" s="1"/>
  <c r="W647" i="28"/>
  <c r="AB654" i="29" s="1"/>
  <c r="X651" i="28"/>
  <c r="AC658" i="29" s="1"/>
  <c r="O614" i="28"/>
  <c r="T621" i="29" s="1"/>
  <c r="K594" i="28"/>
  <c r="P601" i="29" s="1"/>
  <c r="Y556" i="28"/>
  <c r="AD563" i="29" s="1"/>
  <c r="U516" i="28"/>
  <c r="Z523" i="29" s="1"/>
  <c r="I620" i="28"/>
  <c r="N627" i="29" s="1"/>
  <c r="P649" i="28"/>
  <c r="U656" i="29" s="1"/>
  <c r="L609" i="28"/>
  <c r="Q616" i="29" s="1"/>
  <c r="R605" i="28"/>
  <c r="W612" i="29" s="1"/>
  <c r="N565" i="28"/>
  <c r="S572" i="29" s="1"/>
  <c r="D547" i="28"/>
  <c r="I554" i="29" s="1"/>
  <c r="R650" i="28"/>
  <c r="W657" i="29" s="1"/>
  <c r="G389" i="28"/>
  <c r="L396" i="29" s="1"/>
  <c r="C405" i="28"/>
  <c r="H412" i="29" s="1"/>
  <c r="S409" i="28"/>
  <c r="X416" i="29" s="1"/>
  <c r="C419" i="28"/>
  <c r="H426" i="29" s="1"/>
  <c r="K424" i="28"/>
  <c r="P431" i="29" s="1"/>
  <c r="D335" i="28"/>
  <c r="I342" i="29" s="1"/>
  <c r="T339" i="28"/>
  <c r="Y346" i="29" s="1"/>
  <c r="O392" i="28"/>
  <c r="T399" i="29" s="1"/>
  <c r="G397" i="28"/>
  <c r="L404" i="29" s="1"/>
  <c r="W401" i="28"/>
  <c r="AB408" i="29" s="1"/>
  <c r="W421" i="28"/>
  <c r="AB428" i="29" s="1"/>
  <c r="V326" i="28"/>
  <c r="AA333" i="29" s="1"/>
  <c r="X331" i="28"/>
  <c r="AC338" i="29" s="1"/>
  <c r="H337" i="28"/>
  <c r="M344" i="29" s="1"/>
  <c r="S426" i="28"/>
  <c r="X433" i="29" s="1"/>
  <c r="L337" i="28"/>
  <c r="Q344" i="29" s="1"/>
  <c r="L344" i="28"/>
  <c r="Q351" i="29" s="1"/>
  <c r="T347" i="28"/>
  <c r="Y354" i="29" s="1"/>
  <c r="T353" i="28"/>
  <c r="Y360" i="29" s="1"/>
  <c r="C392" i="28"/>
  <c r="H399" i="29" s="1"/>
  <c r="G404" i="28"/>
  <c r="L411" i="29" s="1"/>
  <c r="W410" i="28"/>
  <c r="AB417" i="29" s="1"/>
  <c r="W422" i="28"/>
  <c r="AB429" i="29" s="1"/>
  <c r="G383" i="28"/>
  <c r="L390" i="29" s="1"/>
  <c r="W400" i="28"/>
  <c r="AB407" i="29" s="1"/>
  <c r="O407" i="28"/>
  <c r="T414" i="29" s="1"/>
  <c r="O419" i="28"/>
  <c r="T426" i="29" s="1"/>
  <c r="I327" i="28"/>
  <c r="N334" i="29" s="1"/>
  <c r="L339" i="28"/>
  <c r="Q346" i="29" s="1"/>
  <c r="X342" i="28"/>
  <c r="AC349" i="29" s="1"/>
  <c r="X348" i="28"/>
  <c r="AC355" i="29" s="1"/>
  <c r="X354" i="28"/>
  <c r="AC361" i="29" s="1"/>
  <c r="X360" i="28"/>
  <c r="AC367" i="29" s="1"/>
  <c r="H364" i="28"/>
  <c r="M371" i="29" s="1"/>
  <c r="C406" i="28"/>
  <c r="H413" i="29" s="1"/>
  <c r="H339" i="28"/>
  <c r="M346" i="29" s="1"/>
  <c r="L351" i="28"/>
  <c r="Q358" i="29" s="1"/>
  <c r="X357" i="28"/>
  <c r="AC364" i="29" s="1"/>
  <c r="X365" i="28"/>
  <c r="AC372" i="29" s="1"/>
  <c r="L372" i="28"/>
  <c r="Q379" i="29" s="1"/>
  <c r="L378" i="28"/>
  <c r="Q385" i="29" s="1"/>
  <c r="T381" i="28"/>
  <c r="Y388" i="29" s="1"/>
  <c r="T387" i="28"/>
  <c r="Y394" i="29" s="1"/>
  <c r="T393" i="28"/>
  <c r="Y400" i="29" s="1"/>
  <c r="T399" i="28"/>
  <c r="Y406" i="29" s="1"/>
  <c r="D403" i="28"/>
  <c r="I410" i="29" s="1"/>
  <c r="S428" i="28"/>
  <c r="X435" i="29" s="1"/>
  <c r="H345" i="28"/>
  <c r="M352" i="29" s="1"/>
  <c r="H357" i="28"/>
  <c r="M364" i="29" s="1"/>
  <c r="T361" i="28"/>
  <c r="Y368" i="29" s="1"/>
  <c r="H369" i="28"/>
  <c r="M376" i="29" s="1"/>
  <c r="H375" i="28"/>
  <c r="M382" i="29" s="1"/>
  <c r="H381" i="28"/>
  <c r="M388" i="29" s="1"/>
  <c r="P384" i="28"/>
  <c r="U391" i="29" s="1"/>
  <c r="P390" i="28"/>
  <c r="U397" i="29" s="1"/>
  <c r="P396" i="28"/>
  <c r="U403" i="29" s="1"/>
  <c r="C410" i="28"/>
  <c r="H417" i="29" s="1"/>
  <c r="X330" i="28"/>
  <c r="AC337" i="29" s="1"/>
  <c r="H347" i="28"/>
  <c r="M354" i="29" s="1"/>
  <c r="P358" i="28"/>
  <c r="U365" i="29" s="1"/>
  <c r="P366" i="28"/>
  <c r="U373" i="29" s="1"/>
  <c r="H370" i="28"/>
  <c r="M377" i="29" s="1"/>
  <c r="H376" i="28"/>
  <c r="M383" i="29" s="1"/>
  <c r="H382" i="28"/>
  <c r="M389" i="29" s="1"/>
  <c r="H388" i="28"/>
  <c r="M395" i="29" s="1"/>
  <c r="P391" i="28"/>
  <c r="U398" i="29" s="1"/>
  <c r="P397" i="28"/>
  <c r="U404" i="29" s="1"/>
  <c r="P403" i="28"/>
  <c r="U410" i="29" s="1"/>
  <c r="P409" i="28"/>
  <c r="U416" i="29" s="1"/>
  <c r="X412" i="28"/>
  <c r="AC419" i="29" s="1"/>
  <c r="X418" i="28"/>
  <c r="AC425" i="29" s="1"/>
  <c r="X424" i="28"/>
  <c r="AC431" i="29" s="1"/>
  <c r="X430" i="28"/>
  <c r="AC437" i="29" s="1"/>
  <c r="L341" i="28"/>
  <c r="Q348" i="29" s="1"/>
  <c r="D376" i="28"/>
  <c r="I383" i="29" s="1"/>
  <c r="X399" i="28"/>
  <c r="AC406" i="29" s="1"/>
  <c r="H409" i="28"/>
  <c r="M416" i="29" s="1"/>
  <c r="T413" i="28"/>
  <c r="Y420" i="29" s="1"/>
  <c r="T421" i="28"/>
  <c r="Y428" i="29" s="1"/>
  <c r="S674" i="28"/>
  <c r="X681" i="29" s="1"/>
  <c r="D679" i="28"/>
  <c r="I686" i="29" s="1"/>
  <c r="W671" i="28"/>
  <c r="AB678" i="29" s="1"/>
  <c r="J685" i="28"/>
  <c r="O692" i="29" s="1"/>
  <c r="B626" i="28"/>
  <c r="G633" i="29" s="1"/>
  <c r="L632" i="28"/>
  <c r="Q639" i="29" s="1"/>
  <c r="P615" i="28"/>
  <c r="U622" i="29" s="1"/>
  <c r="L575" i="28"/>
  <c r="Q582" i="29" s="1"/>
  <c r="B513" i="28"/>
  <c r="G520" i="29" s="1"/>
  <c r="E645" i="28"/>
  <c r="J652" i="29" s="1"/>
  <c r="R569" i="28"/>
  <c r="W576" i="29" s="1"/>
  <c r="K652" i="28"/>
  <c r="P659" i="29" s="1"/>
  <c r="Y614" i="28"/>
  <c r="AD621" i="29" s="1"/>
  <c r="D628" i="28"/>
  <c r="I635" i="29" s="1"/>
  <c r="S550" i="28"/>
  <c r="X557" i="29" s="1"/>
  <c r="O390" i="28"/>
  <c r="T397" i="29" s="1"/>
  <c r="K400" i="28"/>
  <c r="P407" i="29" s="1"/>
  <c r="K420" i="28"/>
  <c r="P427" i="29" s="1"/>
  <c r="C425" i="28"/>
  <c r="H432" i="29" s="1"/>
  <c r="S429" i="28"/>
  <c r="X436" i="29" s="1"/>
  <c r="L330" i="28"/>
  <c r="Q337" i="29" s="1"/>
  <c r="T335" i="28"/>
  <c r="Y342" i="29" s="1"/>
  <c r="W397" i="28"/>
  <c r="AB404" i="29" s="1"/>
  <c r="O412" i="28"/>
  <c r="T419" i="29" s="1"/>
  <c r="G417" i="28"/>
  <c r="L424" i="29" s="1"/>
  <c r="O426" i="28"/>
  <c r="T433" i="29" s="1"/>
  <c r="T327" i="28"/>
  <c r="Y334" i="29" s="1"/>
  <c r="S394" i="28"/>
  <c r="X401" i="29" s="1"/>
  <c r="S402" i="28"/>
  <c r="X409" i="29" s="1"/>
  <c r="S410" i="28"/>
  <c r="X417" i="29" s="1"/>
  <c r="S418" i="28"/>
  <c r="X425" i="29" s="1"/>
  <c r="T330" i="28"/>
  <c r="Y337" i="29" s="1"/>
  <c r="T341" i="28"/>
  <c r="Y348" i="29" s="1"/>
  <c r="D345" i="28"/>
  <c r="I352" i="29" s="1"/>
  <c r="D351" i="28"/>
  <c r="I358" i="29" s="1"/>
  <c r="D357" i="28"/>
  <c r="I364" i="29" s="1"/>
  <c r="W398" i="28"/>
  <c r="AB405" i="29" s="1"/>
  <c r="O405" i="28"/>
  <c r="T412" i="29" s="1"/>
  <c r="O417" i="28"/>
  <c r="T424" i="29" s="1"/>
  <c r="O429" i="28"/>
  <c r="T436" i="29" s="1"/>
  <c r="O395" i="28"/>
  <c r="T402" i="29" s="1"/>
  <c r="G402" i="28"/>
  <c r="L409" i="29" s="1"/>
  <c r="G414" i="28"/>
  <c r="L421" i="29" s="1"/>
  <c r="G426" i="28"/>
  <c r="L433" i="29" s="1"/>
  <c r="H334" i="28"/>
  <c r="M341" i="29" s="1"/>
  <c r="H340" i="28"/>
  <c r="M347" i="29" s="1"/>
  <c r="H346" i="28"/>
  <c r="M353" i="29" s="1"/>
  <c r="H352" i="28"/>
  <c r="M359" i="29" s="1"/>
  <c r="H358" i="28"/>
  <c r="M365" i="29" s="1"/>
  <c r="P361" i="28"/>
  <c r="U368" i="29" s="1"/>
  <c r="P367" i="28"/>
  <c r="U374" i="29" s="1"/>
  <c r="T328" i="28"/>
  <c r="Y335" i="29" s="1"/>
  <c r="D346" i="28"/>
  <c r="I353" i="29" s="1"/>
  <c r="T352" i="28"/>
  <c r="Y359" i="29" s="1"/>
  <c r="L362" i="28"/>
  <c r="Q369" i="29" s="1"/>
  <c r="T369" i="28"/>
  <c r="Y376" i="29" s="1"/>
  <c r="T375" i="28"/>
  <c r="Y382" i="29" s="1"/>
  <c r="D379" i="28"/>
  <c r="I386" i="29" s="1"/>
  <c r="D385" i="28"/>
  <c r="I392" i="29" s="1"/>
  <c r="D391" i="28"/>
  <c r="I398" i="29" s="1"/>
  <c r="D397" i="28"/>
  <c r="I404" i="29" s="1"/>
  <c r="L400" i="28"/>
  <c r="Q407" i="29" s="1"/>
  <c r="K407" i="28"/>
  <c r="P414" i="29" s="1"/>
  <c r="X339" i="28"/>
  <c r="AC346" i="29" s="1"/>
  <c r="X351" i="28"/>
  <c r="AC358" i="29" s="1"/>
  <c r="D358" i="28"/>
  <c r="I365" i="29" s="1"/>
  <c r="D366" i="28"/>
  <c r="I373" i="29" s="1"/>
  <c r="P372" i="28"/>
  <c r="U379" i="29" s="1"/>
  <c r="P378" i="28"/>
  <c r="U385" i="29" s="1"/>
  <c r="X381" i="28"/>
  <c r="AC388" i="29" s="1"/>
  <c r="X387" i="28"/>
  <c r="AC394" i="29" s="1"/>
  <c r="X393" i="28"/>
  <c r="AC400" i="29" s="1"/>
  <c r="O382" i="28"/>
  <c r="T389" i="29" s="1"/>
  <c r="K415" i="28"/>
  <c r="P422" i="29" s="1"/>
  <c r="X341" i="28"/>
  <c r="AC348" i="29" s="1"/>
  <c r="X353" i="28"/>
  <c r="AC360" i="29" s="1"/>
  <c r="D363" i="28"/>
  <c r="I370" i="29" s="1"/>
  <c r="L367" i="28"/>
  <c r="Q374" i="29" s="1"/>
  <c r="P373" i="28"/>
  <c r="U380" i="29" s="1"/>
  <c r="P379" i="28"/>
  <c r="U386" i="29" s="1"/>
  <c r="P385" i="28"/>
  <c r="U392" i="29" s="1"/>
  <c r="X388" i="28"/>
  <c r="AC395" i="29" s="1"/>
  <c r="X394" i="28"/>
  <c r="AC401" i="29" s="1"/>
  <c r="X400" i="28"/>
  <c r="AC407" i="29" s="1"/>
  <c r="X406" i="28"/>
  <c r="AC413" i="29" s="1"/>
  <c r="H410" i="28"/>
  <c r="M417" i="29" s="1"/>
  <c r="H416" i="28"/>
  <c r="M423" i="29" s="1"/>
  <c r="H422" i="28"/>
  <c r="M429" i="29" s="1"/>
  <c r="H428" i="28"/>
  <c r="M435" i="29" s="1"/>
  <c r="P431" i="28"/>
  <c r="U438" i="29" s="1"/>
  <c r="P364" i="28"/>
  <c r="U371" i="29" s="1"/>
  <c r="L389" i="28"/>
  <c r="Q396" i="29" s="1"/>
  <c r="M698" i="28"/>
  <c r="R705" i="29" s="1"/>
  <c r="V681" i="28"/>
  <c r="AA688" i="29" s="1"/>
  <c r="M673" i="28"/>
  <c r="R680" i="29" s="1"/>
  <c r="N681" i="28"/>
  <c r="S688" i="29" s="1"/>
  <c r="O688" i="28"/>
  <c r="T695" i="29" s="1"/>
  <c r="H682" i="28"/>
  <c r="M689" i="29" s="1"/>
  <c r="O693" i="28"/>
  <c r="T700" i="29" s="1"/>
  <c r="B561" i="28"/>
  <c r="G568" i="29" s="1"/>
  <c r="T635" i="28"/>
  <c r="Y642" i="29" s="1"/>
  <c r="O649" i="28"/>
  <c r="T656" i="29" s="1"/>
  <c r="K618" i="28"/>
  <c r="P625" i="29" s="1"/>
  <c r="Y580" i="28"/>
  <c r="AD587" i="29" s="1"/>
  <c r="U540" i="28"/>
  <c r="Z547" i="29" s="1"/>
  <c r="I644" i="28"/>
  <c r="N651" i="29" s="1"/>
  <c r="L631" i="28"/>
  <c r="Q638" i="29" s="1"/>
  <c r="L633" i="28"/>
  <c r="Q640" i="29" s="1"/>
  <c r="D571" i="28"/>
  <c r="I578" i="29" s="1"/>
  <c r="R533" i="28"/>
  <c r="W540" i="29" s="1"/>
  <c r="M624" i="28"/>
  <c r="R631" i="29" s="1"/>
  <c r="W623" i="28"/>
  <c r="AB630" i="29" s="1"/>
  <c r="K396" i="28"/>
  <c r="P403" i="29" s="1"/>
  <c r="C401" i="28"/>
  <c r="H408" i="29" s="1"/>
  <c r="K406" i="28"/>
  <c r="P413" i="29" s="1"/>
  <c r="C411" i="28"/>
  <c r="H418" i="29" s="1"/>
  <c r="S415" i="28"/>
  <c r="X422" i="29" s="1"/>
  <c r="T331" i="28"/>
  <c r="Y338" i="29" s="1"/>
  <c r="W381" i="28"/>
  <c r="AB388" i="29" s="1"/>
  <c r="G393" i="28"/>
  <c r="L400" i="29" s="1"/>
  <c r="O398" i="28"/>
  <c r="T405" i="29" s="1"/>
  <c r="W407" i="28"/>
  <c r="AB414" i="29" s="1"/>
  <c r="W427" i="28"/>
  <c r="AB434" i="29" s="1"/>
  <c r="P328" i="28"/>
  <c r="U335" i="29" s="1"/>
  <c r="H333" i="28"/>
  <c r="M340" i="29" s="1"/>
  <c r="X337" i="28"/>
  <c r="AC344" i="29" s="1"/>
  <c r="C396" i="28"/>
  <c r="H403" i="29" s="1"/>
  <c r="C404" i="28"/>
  <c r="H411" i="29" s="1"/>
  <c r="C412" i="28"/>
  <c r="H419" i="29" s="1"/>
  <c r="C428" i="28"/>
  <c r="H435" i="29" s="1"/>
  <c r="T338" i="28"/>
  <c r="Y345" i="29" s="1"/>
  <c r="L342" i="28"/>
  <c r="Q349" i="29" s="1"/>
  <c r="L348" i="28"/>
  <c r="Q355" i="29" s="1"/>
  <c r="L354" i="28"/>
  <c r="Q361" i="29" s="1"/>
  <c r="O393" i="28"/>
  <c r="T400" i="29" s="1"/>
  <c r="G400" i="28"/>
  <c r="L407" i="29" s="1"/>
  <c r="G412" i="28"/>
  <c r="L419" i="29" s="1"/>
  <c r="G424" i="28"/>
  <c r="L431" i="29" s="1"/>
  <c r="O388" i="28"/>
  <c r="T395" i="29" s="1"/>
  <c r="W396" i="28"/>
  <c r="AB403" i="29" s="1"/>
  <c r="W408" i="28"/>
  <c r="AB415" i="29" s="1"/>
  <c r="W420" i="28"/>
  <c r="AB427" i="29" s="1"/>
  <c r="X328" i="28"/>
  <c r="AC335" i="29" s="1"/>
  <c r="P335" i="28"/>
  <c r="U342" i="29" s="1"/>
  <c r="P343" i="28"/>
  <c r="U350" i="29" s="1"/>
  <c r="P349" i="28"/>
  <c r="U356" i="29" s="1"/>
  <c r="P355" i="28"/>
  <c r="U362" i="29" s="1"/>
  <c r="X358" i="28"/>
  <c r="AC365" i="29" s="1"/>
  <c r="X364" i="28"/>
  <c r="AC371" i="29" s="1"/>
  <c r="K411" i="28"/>
  <c r="P418" i="29" s="1"/>
  <c r="T340" i="28"/>
  <c r="Y347" i="29" s="1"/>
  <c r="L347" i="28"/>
  <c r="Q354" i="29" s="1"/>
  <c r="T358" i="28"/>
  <c r="Y365" i="29" s="1"/>
  <c r="T366" i="28"/>
  <c r="Y373" i="29" s="1"/>
  <c r="D373" i="28"/>
  <c r="I380" i="29" s="1"/>
  <c r="L376" i="28"/>
  <c r="Q383" i="29" s="1"/>
  <c r="L382" i="28"/>
  <c r="Q389" i="29" s="1"/>
  <c r="L388" i="28"/>
  <c r="Q395" i="29" s="1"/>
  <c r="L394" i="28"/>
  <c r="Q401" i="29" s="1"/>
  <c r="T397" i="28"/>
  <c r="Y404" i="29" s="1"/>
  <c r="T403" i="28"/>
  <c r="Y410" i="29" s="1"/>
  <c r="P329" i="28"/>
  <c r="U336" i="29" s="1"/>
  <c r="P346" i="28"/>
  <c r="U353" i="29" s="1"/>
  <c r="H353" i="28"/>
  <c r="M360" i="29" s="1"/>
  <c r="P362" i="28"/>
  <c r="U369" i="29" s="1"/>
  <c r="X369" i="28"/>
  <c r="AC376" i="29" s="1"/>
  <c r="X375" i="28"/>
  <c r="AC382" i="29" s="1"/>
  <c r="H379" i="28"/>
  <c r="M386" i="29" s="1"/>
  <c r="H385" i="28"/>
  <c r="M392" i="29" s="1"/>
  <c r="H391" i="28"/>
  <c r="M398" i="29" s="1"/>
  <c r="H397" i="28"/>
  <c r="M404" i="29" s="1"/>
  <c r="C394" i="28"/>
  <c r="H401" i="29" s="1"/>
  <c r="P333" i="28"/>
  <c r="U340" i="29" s="1"/>
  <c r="P348" i="28"/>
  <c r="U355" i="29" s="1"/>
  <c r="L359" i="28"/>
  <c r="Q366" i="29" s="1"/>
  <c r="X363" i="28"/>
  <c r="AC370" i="29" s="1"/>
  <c r="X370" i="28"/>
  <c r="AC377" i="29" s="1"/>
  <c r="X376" i="28"/>
  <c r="AC383" i="29" s="1"/>
  <c r="X382" i="28"/>
  <c r="AC389" i="29" s="1"/>
  <c r="H386" i="28"/>
  <c r="M393" i="29" s="1"/>
  <c r="H392" i="28"/>
  <c r="M399" i="29" s="1"/>
  <c r="H398" i="28"/>
  <c r="M405" i="29" s="1"/>
  <c r="H404" i="28"/>
  <c r="M411" i="29" s="1"/>
  <c r="P407" i="28"/>
  <c r="U414" i="29" s="1"/>
  <c r="P413" i="28"/>
  <c r="U420" i="29" s="1"/>
  <c r="P419" i="28"/>
  <c r="U426" i="29" s="1"/>
  <c r="P425" i="28"/>
  <c r="U432" i="29" s="1"/>
  <c r="X428" i="28"/>
  <c r="AC435" i="29" s="1"/>
  <c r="T346" i="28"/>
  <c r="Y353" i="29" s="1"/>
  <c r="T378" i="28"/>
  <c r="Y385" i="29" s="1"/>
  <c r="H401" i="28"/>
  <c r="M408" i="29" s="1"/>
  <c r="J675" i="28"/>
  <c r="O682" i="29" s="1"/>
  <c r="O643" i="28"/>
  <c r="T650" i="29" s="1"/>
  <c r="B638" i="28"/>
  <c r="G645" i="29" s="1"/>
  <c r="R557" i="28"/>
  <c r="W564" i="29" s="1"/>
  <c r="I613" i="28"/>
  <c r="N620" i="29" s="1"/>
  <c r="K394" i="28"/>
  <c r="P401" i="29" s="1"/>
  <c r="C407" i="28"/>
  <c r="H414" i="29" s="1"/>
  <c r="T329" i="28"/>
  <c r="Y336" i="29" s="1"/>
  <c r="G387" i="28"/>
  <c r="L394" i="29" s="1"/>
  <c r="W403" i="28"/>
  <c r="AB410" i="29" s="1"/>
  <c r="W415" i="28"/>
  <c r="AB422" i="29" s="1"/>
  <c r="W379" i="28"/>
  <c r="AB386" i="29" s="1"/>
  <c r="K409" i="28"/>
  <c r="P416" i="29" s="1"/>
  <c r="V325" i="28"/>
  <c r="AA332" i="29" s="1"/>
  <c r="L350" i="28"/>
  <c r="Q357" i="29" s="1"/>
  <c r="W385" i="28"/>
  <c r="AB392" i="29" s="1"/>
  <c r="W406" i="28"/>
  <c r="AB413" i="29" s="1"/>
  <c r="W424" i="28"/>
  <c r="AB431" i="29" s="1"/>
  <c r="X336" i="28"/>
  <c r="AC343" i="29" s="1"/>
  <c r="X346" i="28"/>
  <c r="AC353" i="29" s="1"/>
  <c r="D365" i="28"/>
  <c r="I372" i="29" s="1"/>
  <c r="T371" i="28"/>
  <c r="Y378" i="29" s="1"/>
  <c r="T377" i="28"/>
  <c r="Y384" i="29" s="1"/>
  <c r="D393" i="28"/>
  <c r="I400" i="29" s="1"/>
  <c r="L398" i="28"/>
  <c r="Q405" i="29" s="1"/>
  <c r="L402" i="28"/>
  <c r="Q409" i="29" s="1"/>
  <c r="C418" i="28"/>
  <c r="H425" i="29" s="1"/>
  <c r="H341" i="28"/>
  <c r="M348" i="29" s="1"/>
  <c r="H365" i="28"/>
  <c r="M372" i="29" s="1"/>
  <c r="H371" i="28"/>
  <c r="M378" i="29" s="1"/>
  <c r="P376" i="28"/>
  <c r="U383" i="29" s="1"/>
  <c r="P380" i="28"/>
  <c r="U387" i="29" s="1"/>
  <c r="X385" i="28"/>
  <c r="AC392" i="29" s="1"/>
  <c r="P352" i="28"/>
  <c r="U359" i="29" s="1"/>
  <c r="H361" i="28"/>
  <c r="M368" i="29" s="1"/>
  <c r="H368" i="28"/>
  <c r="M375" i="29" s="1"/>
  <c r="H372" i="28"/>
  <c r="M379" i="29" s="1"/>
  <c r="P377" i="28"/>
  <c r="U384" i="29" s="1"/>
  <c r="X396" i="28"/>
  <c r="AC403" i="29" s="1"/>
  <c r="H402" i="28"/>
  <c r="M409" i="29" s="1"/>
  <c r="H406" i="28"/>
  <c r="M413" i="29" s="1"/>
  <c r="P411" i="28"/>
  <c r="U418" i="29" s="1"/>
  <c r="X416" i="28"/>
  <c r="AC423" i="29" s="1"/>
  <c r="L397" i="28"/>
  <c r="Q404" i="29" s="1"/>
  <c r="T405" i="28"/>
  <c r="Y412" i="29" s="1"/>
  <c r="L424" i="28"/>
  <c r="Q431" i="29" s="1"/>
  <c r="H432" i="28"/>
  <c r="M439" i="29" s="1"/>
  <c r="H438" i="28"/>
  <c r="M445" i="29" s="1"/>
  <c r="Q330" i="28"/>
  <c r="V337" i="29" s="1"/>
  <c r="Y333" i="28"/>
  <c r="AD340" i="29" s="1"/>
  <c r="Y339" i="28"/>
  <c r="AD346" i="29" s="1"/>
  <c r="Y345" i="28"/>
  <c r="AD352" i="29" s="1"/>
  <c r="Y351" i="28"/>
  <c r="AD358" i="29" s="1"/>
  <c r="I355" i="28"/>
  <c r="N362" i="29" s="1"/>
  <c r="L358" i="28"/>
  <c r="Q365" i="29" s="1"/>
  <c r="T384" i="28"/>
  <c r="Y391" i="29" s="1"/>
  <c r="D404" i="28"/>
  <c r="I411" i="29" s="1"/>
  <c r="P408" i="28"/>
  <c r="U415" i="29" s="1"/>
  <c r="P416" i="28"/>
  <c r="U423" i="29" s="1"/>
  <c r="P424" i="28"/>
  <c r="U431" i="29" s="1"/>
  <c r="L432" i="28"/>
  <c r="Q439" i="29" s="1"/>
  <c r="T435" i="28"/>
  <c r="Y442" i="29" s="1"/>
  <c r="Q689" i="28"/>
  <c r="V696" i="29" s="1"/>
  <c r="U672" i="28"/>
  <c r="Z679" i="29" s="1"/>
  <c r="F695" i="28"/>
  <c r="K702" i="29" s="1"/>
  <c r="S574" i="28"/>
  <c r="X581" i="29" s="1"/>
  <c r="R644" i="28"/>
  <c r="W651" i="29" s="1"/>
  <c r="E609" i="28"/>
  <c r="J616" i="29" s="1"/>
  <c r="C397" i="28"/>
  <c r="H404" i="29" s="1"/>
  <c r="S421" i="28"/>
  <c r="X428" i="29" s="1"/>
  <c r="O404" i="28"/>
  <c r="T411" i="29" s="1"/>
  <c r="O418" i="28"/>
  <c r="T425" i="29" s="1"/>
  <c r="L329" i="28"/>
  <c r="Q336" i="29" s="1"/>
  <c r="D343" i="28"/>
  <c r="I350" i="29" s="1"/>
  <c r="T351" i="28"/>
  <c r="Y358" i="29" s="1"/>
  <c r="G394" i="28"/>
  <c r="L401" i="29" s="1"/>
  <c r="G410" i="28"/>
  <c r="L417" i="29" s="1"/>
  <c r="O427" i="28"/>
  <c r="T434" i="29" s="1"/>
  <c r="H356" i="28"/>
  <c r="M363" i="29" s="1"/>
  <c r="P363" i="28"/>
  <c r="U370" i="29" s="1"/>
  <c r="S416" i="28"/>
  <c r="X423" i="29" s="1"/>
  <c r="T344" i="28"/>
  <c r="Y351" i="29" s="1"/>
  <c r="T356" i="28"/>
  <c r="Y363" i="29" s="1"/>
  <c r="T383" i="28"/>
  <c r="Y390" i="29" s="1"/>
  <c r="D389" i="28"/>
  <c r="I396" i="29" s="1"/>
  <c r="K423" i="28"/>
  <c r="P430" i="29" s="1"/>
  <c r="P342" i="28"/>
  <c r="U349" i="29" s="1"/>
  <c r="P350" i="28"/>
  <c r="U357" i="29" s="1"/>
  <c r="X359" i="28"/>
  <c r="AC366" i="29" s="1"/>
  <c r="D367" i="28"/>
  <c r="I374" i="29" s="1"/>
  <c r="X395" i="28"/>
  <c r="AC402" i="29" s="1"/>
  <c r="K399" i="28"/>
  <c r="P406" i="29" s="1"/>
  <c r="D327" i="28"/>
  <c r="I334" i="29" s="1"/>
  <c r="P344" i="28"/>
  <c r="U351" i="29" s="1"/>
  <c r="H355" i="28"/>
  <c r="M362" i="29" s="1"/>
  <c r="X372" i="28"/>
  <c r="AC379" i="29" s="1"/>
  <c r="H378" i="28"/>
  <c r="M385" i="29" s="1"/>
  <c r="P383" i="28"/>
  <c r="U390" i="29" s="1"/>
  <c r="P387" i="28"/>
  <c r="U394" i="29" s="1"/>
  <c r="X392" i="28"/>
  <c r="AC399" i="29" s="1"/>
  <c r="P421" i="28"/>
  <c r="U428" i="29" s="1"/>
  <c r="X426" i="28"/>
  <c r="AC433" i="29" s="1"/>
  <c r="C398" i="28"/>
  <c r="H405" i="29" s="1"/>
  <c r="L357" i="28"/>
  <c r="Q364" i="29" s="1"/>
  <c r="L381" i="28"/>
  <c r="Q388" i="29" s="1"/>
  <c r="P406" i="28"/>
  <c r="U413" i="29" s="1"/>
  <c r="D411" i="28"/>
  <c r="I418" i="29" s="1"/>
  <c r="L415" i="28"/>
  <c r="Q422" i="29" s="1"/>
  <c r="X419" i="28"/>
  <c r="AC426" i="29" s="1"/>
  <c r="T428" i="28"/>
  <c r="Y435" i="29" s="1"/>
  <c r="P435" i="28"/>
  <c r="U442" i="29" s="1"/>
  <c r="U327" i="28"/>
  <c r="Z334" i="29" s="1"/>
  <c r="I331" i="28"/>
  <c r="N338" i="29" s="1"/>
  <c r="I337" i="28"/>
  <c r="N344" i="29" s="1"/>
  <c r="I343" i="28"/>
  <c r="N350" i="29" s="1"/>
  <c r="I349" i="28"/>
  <c r="N356" i="29" s="1"/>
  <c r="Q352" i="28"/>
  <c r="V359" i="29" s="1"/>
  <c r="L335" i="28"/>
  <c r="Q342" i="29" s="1"/>
  <c r="D374" i="28"/>
  <c r="I381" i="29" s="1"/>
  <c r="D398" i="28"/>
  <c r="I405" i="29" s="1"/>
  <c r="D405" i="28"/>
  <c r="I412" i="29" s="1"/>
  <c r="D413" i="28"/>
  <c r="I420" i="29" s="1"/>
  <c r="D421" i="28"/>
  <c r="I428" i="29" s="1"/>
  <c r="D429" i="28"/>
  <c r="I436" i="29" s="1"/>
  <c r="D433" i="28"/>
  <c r="I440" i="29" s="1"/>
  <c r="D439" i="28"/>
  <c r="I446" i="29" s="1"/>
  <c r="M331" i="28"/>
  <c r="R338" i="29" s="1"/>
  <c r="M337" i="28"/>
  <c r="R344" i="29" s="1"/>
  <c r="U340" i="28"/>
  <c r="Z347" i="29" s="1"/>
  <c r="U346" i="28"/>
  <c r="Z353" i="29" s="1"/>
  <c r="U352" i="28"/>
  <c r="Z359" i="29" s="1"/>
  <c r="C414" i="28"/>
  <c r="H421" i="29" s="1"/>
  <c r="D356" i="28"/>
  <c r="I363" i="29" s="1"/>
  <c r="L383" i="28"/>
  <c r="Q390" i="29" s="1"/>
  <c r="L403" i="28"/>
  <c r="Q410" i="29" s="1"/>
  <c r="T411" i="28"/>
  <c r="Y418" i="29" s="1"/>
  <c r="D416" i="28"/>
  <c r="I423" i="29" s="1"/>
  <c r="D424" i="28"/>
  <c r="I431" i="29" s="1"/>
  <c r="D432" i="28"/>
  <c r="I439" i="29" s="1"/>
  <c r="D438" i="28"/>
  <c r="I445" i="29" s="1"/>
  <c r="P327" i="28"/>
  <c r="U334" i="29" s="1"/>
  <c r="U333" i="28"/>
  <c r="Z340" i="29" s="1"/>
  <c r="U339" i="28"/>
  <c r="Z346" i="29" s="1"/>
  <c r="U345" i="28"/>
  <c r="Z352" i="29" s="1"/>
  <c r="E349" i="28"/>
  <c r="J356" i="29" s="1"/>
  <c r="E355" i="28"/>
  <c r="J362" i="29" s="1"/>
  <c r="E361" i="28"/>
  <c r="J368" i="29" s="1"/>
  <c r="E367" i="28"/>
  <c r="J374" i="29" s="1"/>
  <c r="M370" i="28"/>
  <c r="R377" i="29" s="1"/>
  <c r="M376" i="28"/>
  <c r="R383" i="29" s="1"/>
  <c r="M382" i="28"/>
  <c r="R389" i="29" s="1"/>
  <c r="M388" i="28"/>
  <c r="R395" i="29" s="1"/>
  <c r="U391" i="28"/>
  <c r="Z398" i="29" s="1"/>
  <c r="P400" i="28"/>
  <c r="U407" i="29" s="1"/>
  <c r="X415" i="28"/>
  <c r="AC422" i="29" s="1"/>
  <c r="D430" i="28"/>
  <c r="I437" i="29" s="1"/>
  <c r="J327" i="28"/>
  <c r="O334" i="29" s="1"/>
  <c r="I338" i="28"/>
  <c r="N345" i="29" s="1"/>
  <c r="Y348" i="28"/>
  <c r="AD355" i="29" s="1"/>
  <c r="E358" i="28"/>
  <c r="J365" i="29" s="1"/>
  <c r="Q361" i="28"/>
  <c r="V368" i="29" s="1"/>
  <c r="I365" i="28"/>
  <c r="N372" i="29" s="1"/>
  <c r="M700" i="28"/>
  <c r="R707" i="29" s="1"/>
  <c r="D635" i="28"/>
  <c r="I642" i="29" s="1"/>
  <c r="L608" i="28"/>
  <c r="Q615" i="29" s="1"/>
  <c r="K546" i="28"/>
  <c r="P553" i="29" s="1"/>
  <c r="D535" i="28"/>
  <c r="I542" i="29" s="1"/>
  <c r="B525" i="28"/>
  <c r="G532" i="29" s="1"/>
  <c r="E564" i="28"/>
  <c r="J571" i="29" s="1"/>
  <c r="S411" i="28"/>
  <c r="X418" i="29" s="1"/>
  <c r="S423" i="28"/>
  <c r="X430" i="29" s="1"/>
  <c r="O406" i="28"/>
  <c r="T413" i="29" s="1"/>
  <c r="G419" i="28"/>
  <c r="L426" i="29" s="1"/>
  <c r="S414" i="28"/>
  <c r="X421" i="29" s="1"/>
  <c r="L333" i="28"/>
  <c r="Q340" i="29" s="1"/>
  <c r="W394" i="28"/>
  <c r="AB401" i="29" s="1"/>
  <c r="O409" i="28"/>
  <c r="T416" i="29" s="1"/>
  <c r="O425" i="28"/>
  <c r="T432" i="29" s="1"/>
  <c r="W412" i="28"/>
  <c r="AB419" i="29" s="1"/>
  <c r="W428" i="28"/>
  <c r="AB435" i="29" s="1"/>
  <c r="X340" i="28"/>
  <c r="AC347" i="29" s="1"/>
  <c r="K427" i="28"/>
  <c r="P434" i="29" s="1"/>
  <c r="T373" i="28"/>
  <c r="Y380" i="29" s="1"/>
  <c r="T379" i="28"/>
  <c r="Y386" i="29" s="1"/>
  <c r="L384" i="28"/>
  <c r="Q391" i="29" s="1"/>
  <c r="T389" i="28"/>
  <c r="Y396" i="29" s="1"/>
  <c r="D395" i="28"/>
  <c r="I402" i="29" s="1"/>
  <c r="D399" i="28"/>
  <c r="I406" i="29" s="1"/>
  <c r="C391" i="28"/>
  <c r="H398" i="29" s="1"/>
  <c r="X371" i="28"/>
  <c r="AC378" i="29" s="1"/>
  <c r="H377" i="28"/>
  <c r="M384" i="29" s="1"/>
  <c r="P382" i="28"/>
  <c r="U389" i="29" s="1"/>
  <c r="P386" i="28"/>
  <c r="U393" i="29" s="1"/>
  <c r="X391" i="28"/>
  <c r="AC398" i="29" s="1"/>
  <c r="X345" i="28"/>
  <c r="AC352" i="29" s="1"/>
  <c r="P356" i="28"/>
  <c r="U363" i="29" s="1"/>
  <c r="D362" i="28"/>
  <c r="I369" i="29" s="1"/>
  <c r="X368" i="28"/>
  <c r="AC375" i="29" s="1"/>
  <c r="H374" i="28"/>
  <c r="M381" i="29" s="1"/>
  <c r="X402" i="28"/>
  <c r="AC409" i="29" s="1"/>
  <c r="H408" i="28"/>
  <c r="M415" i="29" s="1"/>
  <c r="H412" i="28"/>
  <c r="M419" i="29" s="1"/>
  <c r="P417" i="28"/>
  <c r="U424" i="29" s="1"/>
  <c r="X422" i="28"/>
  <c r="AC429" i="29" s="1"/>
  <c r="D361" i="28"/>
  <c r="I368" i="29" s="1"/>
  <c r="D384" i="28"/>
  <c r="I391" i="29" s="1"/>
  <c r="T420" i="28"/>
  <c r="Y427" i="29" s="1"/>
  <c r="H425" i="28"/>
  <c r="M432" i="29" s="1"/>
  <c r="X432" i="28"/>
  <c r="AC439" i="29" s="1"/>
  <c r="X438" i="28"/>
  <c r="AC445" i="29" s="1"/>
  <c r="Q328" i="28"/>
  <c r="V335" i="29" s="1"/>
  <c r="Q334" i="28"/>
  <c r="V341" i="29" s="1"/>
  <c r="Q340" i="28"/>
  <c r="V347" i="29" s="1"/>
  <c r="Q346" i="28"/>
  <c r="V353" i="29" s="1"/>
  <c r="Y349" i="28"/>
  <c r="AD356" i="29" s="1"/>
  <c r="Y355" i="28"/>
  <c r="AD362" i="29" s="1"/>
  <c r="X361" i="28"/>
  <c r="AC368" i="29" s="1"/>
  <c r="L387" i="28"/>
  <c r="Q394" i="29" s="1"/>
  <c r="D400" i="28"/>
  <c r="I407" i="29" s="1"/>
  <c r="L409" i="28"/>
  <c r="Q416" i="29" s="1"/>
  <c r="L417" i="28"/>
  <c r="Q424" i="29" s="1"/>
  <c r="L425" i="28"/>
  <c r="Q432" i="29" s="1"/>
  <c r="X429" i="28"/>
  <c r="AC436" i="29" s="1"/>
  <c r="L436" i="28"/>
  <c r="Q443" i="29" s="1"/>
  <c r="F687" i="28"/>
  <c r="K694" i="29" s="1"/>
  <c r="W648" i="28"/>
  <c r="AB655" i="29" s="1"/>
  <c r="L599" i="28"/>
  <c r="Q606" i="29" s="1"/>
  <c r="T535" i="28"/>
  <c r="Y542" i="29" s="1"/>
  <c r="P519" i="28"/>
  <c r="U526" i="29" s="1"/>
  <c r="Y638" i="28"/>
  <c r="AD645" i="29" s="1"/>
  <c r="E600" i="28"/>
  <c r="J607" i="29" s="1"/>
  <c r="N517" i="28"/>
  <c r="S524" i="29" s="1"/>
  <c r="R545" i="28"/>
  <c r="W552" i="29" s="1"/>
  <c r="K412" i="28"/>
  <c r="P419" i="29" s="1"/>
  <c r="K426" i="28"/>
  <c r="P433" i="29" s="1"/>
  <c r="O394" i="28"/>
  <c r="T401" i="29" s="1"/>
  <c r="O408" i="28"/>
  <c r="T415" i="29" s="1"/>
  <c r="O420" i="28"/>
  <c r="T427" i="29" s="1"/>
  <c r="X329" i="28"/>
  <c r="AC336" i="29" s="1"/>
  <c r="T334" i="28"/>
  <c r="Y341" i="29" s="1"/>
  <c r="T345" i="28"/>
  <c r="Y352" i="29" s="1"/>
  <c r="G428" i="28"/>
  <c r="L435" i="29" s="1"/>
  <c r="G398" i="28"/>
  <c r="L405" i="29" s="1"/>
  <c r="O415" i="28"/>
  <c r="T422" i="29" s="1"/>
  <c r="P357" i="28"/>
  <c r="U364" i="29" s="1"/>
  <c r="P365" i="28"/>
  <c r="U372" i="29" s="1"/>
  <c r="L331" i="28"/>
  <c r="Q338" i="29" s="1"/>
  <c r="T348" i="28"/>
  <c r="Y355" i="29" s="1"/>
  <c r="T359" i="28"/>
  <c r="Y366" i="29" s="1"/>
  <c r="T367" i="28"/>
  <c r="Y374" i="29" s="1"/>
  <c r="T385" i="28"/>
  <c r="Y392" i="29" s="1"/>
  <c r="X343" i="28"/>
  <c r="AC350" i="29" s="1"/>
  <c r="P354" i="28"/>
  <c r="U361" i="29" s="1"/>
  <c r="T360" i="28"/>
  <c r="Y367" i="29" s="1"/>
  <c r="X367" i="28"/>
  <c r="AC374" i="29" s="1"/>
  <c r="H373" i="28"/>
  <c r="M380" i="29" s="1"/>
  <c r="H387" i="28"/>
  <c r="M394" i="29" s="1"/>
  <c r="P392" i="28"/>
  <c r="U399" i="29" s="1"/>
  <c r="X397" i="28"/>
  <c r="AC404" i="29" s="1"/>
  <c r="S404" i="28"/>
  <c r="X411" i="29" s="1"/>
  <c r="H336" i="28"/>
  <c r="M343" i="29" s="1"/>
  <c r="X378" i="28"/>
  <c r="AC385" i="29" s="1"/>
  <c r="H384" i="28"/>
  <c r="M391" i="29" s="1"/>
  <c r="P389" i="28"/>
  <c r="U396" i="29" s="1"/>
  <c r="P393" i="28"/>
  <c r="U400" i="29" s="1"/>
  <c r="X398" i="28"/>
  <c r="AC405" i="29" s="1"/>
  <c r="H418" i="28"/>
  <c r="M425" i="29" s="1"/>
  <c r="P423" i="28"/>
  <c r="U430" i="29" s="1"/>
  <c r="P427" i="28"/>
  <c r="U434" i="29" s="1"/>
  <c r="K419" i="28"/>
  <c r="P426" i="29" s="1"/>
  <c r="D368" i="28"/>
  <c r="I375" i="29" s="1"/>
  <c r="P402" i="28"/>
  <c r="U409" i="29" s="1"/>
  <c r="L407" i="28"/>
  <c r="Q414" i="29" s="1"/>
  <c r="X411" i="28"/>
  <c r="AC418" i="29" s="1"/>
  <c r="L416" i="28"/>
  <c r="Q423" i="29" s="1"/>
  <c r="T429" i="28"/>
  <c r="Y436" i="29" s="1"/>
  <c r="H436" i="28"/>
  <c r="M443" i="29" s="1"/>
  <c r="P439" i="28"/>
  <c r="U446" i="29" s="1"/>
  <c r="Y331" i="28"/>
  <c r="AD338" i="29" s="1"/>
  <c r="Y337" i="28"/>
  <c r="AD344" i="29" s="1"/>
  <c r="Y343" i="28"/>
  <c r="AD350" i="29" s="1"/>
  <c r="I347" i="28"/>
  <c r="N354" i="29" s="1"/>
  <c r="I353" i="28"/>
  <c r="N360" i="29" s="1"/>
  <c r="T342" i="28"/>
  <c r="Y349" i="29" s="1"/>
  <c r="T376" i="28"/>
  <c r="Y383" i="29" s="1"/>
  <c r="D390" i="28"/>
  <c r="I397" i="29" s="1"/>
  <c r="X405" i="28"/>
  <c r="AC412" i="29" s="1"/>
  <c r="X413" i="28"/>
  <c r="AC420" i="29" s="1"/>
  <c r="X421" i="28"/>
  <c r="AC428" i="29" s="1"/>
  <c r="L426" i="28"/>
  <c r="Q433" i="29" s="1"/>
  <c r="T433" i="28"/>
  <c r="Y440" i="29" s="1"/>
  <c r="L323" i="28"/>
  <c r="Q330" i="29" s="1"/>
  <c r="E332" i="28"/>
  <c r="J339" i="29" s="1"/>
  <c r="M335" i="28"/>
  <c r="R342" i="29" s="1"/>
  <c r="M341" i="28"/>
  <c r="R348" i="29" s="1"/>
  <c r="M347" i="28"/>
  <c r="R354" i="29" s="1"/>
  <c r="M353" i="28"/>
  <c r="R360" i="29" s="1"/>
  <c r="U356" i="28"/>
  <c r="Z363" i="29" s="1"/>
  <c r="D360" i="28"/>
  <c r="I367" i="29" s="1"/>
  <c r="D386" i="28"/>
  <c r="I393" i="29" s="1"/>
  <c r="P404" i="28"/>
  <c r="U411" i="29" s="1"/>
  <c r="D409" i="28"/>
  <c r="I416" i="29" s="1"/>
  <c r="D417" i="28"/>
  <c r="I424" i="29" s="1"/>
  <c r="D425" i="28"/>
  <c r="I432" i="29" s="1"/>
  <c r="T432" i="28"/>
  <c r="Y439" i="29" s="1"/>
  <c r="D436" i="28"/>
  <c r="I443" i="29" s="1"/>
  <c r="M328" i="28"/>
  <c r="R335" i="29" s="1"/>
  <c r="M334" i="28"/>
  <c r="R341" i="29" s="1"/>
  <c r="M340" i="28"/>
  <c r="R347" i="29" s="1"/>
  <c r="U343" i="28"/>
  <c r="Z350" i="29" s="1"/>
  <c r="U349" i="28"/>
  <c r="Z356" i="29" s="1"/>
  <c r="U355" i="28"/>
  <c r="Z362" i="29" s="1"/>
  <c r="U361" i="28"/>
  <c r="Z368" i="29" s="1"/>
  <c r="E365" i="28"/>
  <c r="J372" i="29" s="1"/>
  <c r="E371" i="28"/>
  <c r="J378" i="29" s="1"/>
  <c r="E377" i="28"/>
  <c r="J384" i="29" s="1"/>
  <c r="E383" i="28"/>
  <c r="J390" i="29" s="1"/>
  <c r="M386" i="28"/>
  <c r="R393" i="29" s="1"/>
  <c r="M392" i="28"/>
  <c r="R399" i="29" s="1"/>
  <c r="H405" i="28"/>
  <c r="M412" i="29" s="1"/>
  <c r="L419" i="28"/>
  <c r="Q426" i="29" s="1"/>
  <c r="H433" i="28"/>
  <c r="M440" i="29" s="1"/>
  <c r="I330" i="28"/>
  <c r="N337" i="29" s="1"/>
  <c r="Y340" i="28"/>
  <c r="AD347" i="29" s="1"/>
  <c r="Q351" i="28"/>
  <c r="V358" i="29" s="1"/>
  <c r="Y358" i="28"/>
  <c r="AD365" i="29" s="1"/>
  <c r="Q362" i="28"/>
  <c r="V369" i="29" s="1"/>
  <c r="E366" i="28"/>
  <c r="J373" i="29" s="1"/>
  <c r="B695" i="28"/>
  <c r="G702" i="29" s="1"/>
  <c r="X675" i="28"/>
  <c r="AC682" i="29" s="1"/>
  <c r="R627" i="28"/>
  <c r="W634" i="29" s="1"/>
  <c r="V649" i="28"/>
  <c r="AA656" i="29" s="1"/>
  <c r="K628" i="28"/>
  <c r="P635" i="29" s="1"/>
  <c r="D595" i="28"/>
  <c r="I602" i="29" s="1"/>
  <c r="D611" i="28"/>
  <c r="I618" i="29" s="1"/>
  <c r="O386" i="28"/>
  <c r="T393" i="29" s="1"/>
  <c r="K402" i="28"/>
  <c r="P409" i="29" s="1"/>
  <c r="K428" i="28"/>
  <c r="P435" i="29" s="1"/>
  <c r="T337" i="28"/>
  <c r="Y344" i="29" s="1"/>
  <c r="G411" i="28"/>
  <c r="L418" i="29" s="1"/>
  <c r="P339" i="28"/>
  <c r="U346" i="29" s="1"/>
  <c r="D347" i="28"/>
  <c r="I354" i="29" s="1"/>
  <c r="D355" i="28"/>
  <c r="I362" i="29" s="1"/>
  <c r="G416" i="28"/>
  <c r="L423" i="29" s="1"/>
  <c r="F328" i="28"/>
  <c r="K335" i="29" s="1"/>
  <c r="O403" i="28"/>
  <c r="T410" i="29" s="1"/>
  <c r="P351" i="28"/>
  <c r="U358" i="29" s="1"/>
  <c r="P359" i="28"/>
  <c r="U366" i="29" s="1"/>
  <c r="W387" i="28"/>
  <c r="AB394" i="29" s="1"/>
  <c r="L361" i="28"/>
  <c r="Q368" i="29" s="1"/>
  <c r="D369" i="28"/>
  <c r="I376" i="29" s="1"/>
  <c r="D375" i="28"/>
  <c r="I382" i="29" s="1"/>
  <c r="D381" i="28"/>
  <c r="I388" i="29" s="1"/>
  <c r="L386" i="28"/>
  <c r="Q393" i="29" s="1"/>
  <c r="T391" i="28"/>
  <c r="Y398" i="29" s="1"/>
  <c r="C402" i="28"/>
  <c r="H409" i="29" s="1"/>
  <c r="X334" i="28"/>
  <c r="AC341" i="29" s="1"/>
  <c r="X347" i="28"/>
  <c r="AC354" i="29" s="1"/>
  <c r="X355" i="28"/>
  <c r="AC362" i="29" s="1"/>
  <c r="L363" i="28"/>
  <c r="Q370" i="29" s="1"/>
  <c r="H393" i="28"/>
  <c r="M400" i="29" s="1"/>
  <c r="P398" i="28"/>
  <c r="U405" i="29" s="1"/>
  <c r="S420" i="28"/>
  <c r="X427" i="29" s="1"/>
  <c r="X338" i="28"/>
  <c r="AC345" i="29" s="1"/>
  <c r="X349" i="28"/>
  <c r="AC356" i="29" s="1"/>
  <c r="P375" i="28"/>
  <c r="U382" i="29" s="1"/>
  <c r="X380" i="28"/>
  <c r="AC387" i="29" s="1"/>
  <c r="X384" i="28"/>
  <c r="AC391" i="29" s="1"/>
  <c r="H390" i="28"/>
  <c r="M397" i="29" s="1"/>
  <c r="P395" i="28"/>
  <c r="U402" i="29" s="1"/>
  <c r="H424" i="28"/>
  <c r="M431" i="29" s="1"/>
  <c r="P429" i="28"/>
  <c r="U436" i="29" s="1"/>
  <c r="T332" i="28"/>
  <c r="Y339" i="29" s="1"/>
  <c r="T370" i="28"/>
  <c r="Y377" i="29" s="1"/>
  <c r="D392" i="28"/>
  <c r="I399" i="29" s="1"/>
  <c r="X403" i="28"/>
  <c r="AC410" i="29" s="1"/>
  <c r="L408" i="28"/>
  <c r="Q415" i="29" s="1"/>
  <c r="T412" i="28"/>
  <c r="Y419" i="29" s="1"/>
  <c r="D418" i="28"/>
  <c r="I425" i="29" s="1"/>
  <c r="P422" i="28"/>
  <c r="U429" i="29" s="1"/>
  <c r="P430" i="28"/>
  <c r="U437" i="29" s="1"/>
  <c r="H434" i="28"/>
  <c r="M441" i="29" s="1"/>
  <c r="L325" i="28"/>
  <c r="Q332" i="29" s="1"/>
  <c r="Q332" i="28"/>
  <c r="V339" i="29" s="1"/>
  <c r="Q338" i="28"/>
  <c r="V345" i="29" s="1"/>
  <c r="Y341" i="28"/>
  <c r="AD348" i="29" s="1"/>
  <c r="Y347" i="28"/>
  <c r="AD354" i="29" s="1"/>
  <c r="Y353" i="28"/>
  <c r="AD360" i="29" s="1"/>
  <c r="D348" i="28"/>
  <c r="I355" i="29" s="1"/>
  <c r="T368" i="28"/>
  <c r="Y375" i="29" s="1"/>
  <c r="T392" i="28"/>
  <c r="Y399" i="29" s="1"/>
  <c r="T406" i="28"/>
  <c r="Y413" i="29" s="1"/>
  <c r="T414" i="28"/>
  <c r="Y421" i="29" s="1"/>
  <c r="H419" i="28"/>
  <c r="M426" i="29" s="1"/>
  <c r="H427" i="28"/>
  <c r="M434" i="29" s="1"/>
  <c r="L434" i="28"/>
  <c r="Q441" i="29" s="1"/>
  <c r="X325" i="28"/>
  <c r="AC332" i="29" s="1"/>
  <c r="E330" i="28"/>
  <c r="J337" i="29" s="1"/>
  <c r="E336" i="28"/>
  <c r="J343" i="29" s="1"/>
  <c r="E342" i="28"/>
  <c r="J349" i="29" s="1"/>
  <c r="E348" i="28"/>
  <c r="J355" i="29" s="1"/>
  <c r="M351" i="28"/>
  <c r="R358" i="29" s="1"/>
  <c r="M357" i="28"/>
  <c r="R364" i="29" s="1"/>
  <c r="T363" i="28"/>
  <c r="Y370" i="29" s="1"/>
  <c r="T388" i="28"/>
  <c r="Y395" i="29" s="1"/>
  <c r="T400" i="28"/>
  <c r="Y407" i="29" s="1"/>
  <c r="X409" i="28"/>
  <c r="AC416" i="29" s="1"/>
  <c r="X417" i="28"/>
  <c r="AC424" i="29" s="1"/>
  <c r="X425" i="28"/>
  <c r="AC432" i="29" s="1"/>
  <c r="L430" i="28"/>
  <c r="Q437" i="29" s="1"/>
  <c r="T436" i="28"/>
  <c r="Y443" i="29" s="1"/>
  <c r="E329" i="28"/>
  <c r="J336" i="29" s="1"/>
  <c r="E335" i="28"/>
  <c r="J342" i="29" s="1"/>
  <c r="M338" i="28"/>
  <c r="R345" i="29" s="1"/>
  <c r="M344" i="28"/>
  <c r="R351" i="29" s="1"/>
  <c r="M350" i="28"/>
  <c r="R357" i="29" s="1"/>
  <c r="M356" i="28"/>
  <c r="R363" i="29" s="1"/>
  <c r="U359" i="28"/>
  <c r="Z366" i="29" s="1"/>
  <c r="U365" i="28"/>
  <c r="Z372" i="29" s="1"/>
  <c r="U371" i="28"/>
  <c r="Z378" i="29" s="1"/>
  <c r="U377" i="28"/>
  <c r="Z384" i="29" s="1"/>
  <c r="E381" i="28"/>
  <c r="J388" i="29" s="1"/>
  <c r="E387" i="28"/>
  <c r="J394" i="29" s="1"/>
  <c r="E393" i="28"/>
  <c r="J400" i="29" s="1"/>
  <c r="T408" i="28"/>
  <c r="Y415" i="29" s="1"/>
  <c r="D423" i="28"/>
  <c r="I430" i="29" s="1"/>
  <c r="X435" i="28"/>
  <c r="AC442" i="29" s="1"/>
  <c r="Y332" i="28"/>
  <c r="AD339" i="29" s="1"/>
  <c r="Q343" i="28"/>
  <c r="V350" i="29" s="1"/>
  <c r="I354" i="28"/>
  <c r="N361" i="29" s="1"/>
  <c r="Y359" i="28"/>
  <c r="AD366" i="29" s="1"/>
  <c r="M363" i="28"/>
  <c r="R370" i="29" s="1"/>
  <c r="J689" i="28"/>
  <c r="O696" i="29" s="1"/>
  <c r="Y604" i="28"/>
  <c r="AD611" i="29" s="1"/>
  <c r="Q651" i="28"/>
  <c r="V658" i="29" s="1"/>
  <c r="K414" i="28"/>
  <c r="P421" i="29" s="1"/>
  <c r="O384" i="28"/>
  <c r="T391" i="29" s="1"/>
  <c r="W425" i="28"/>
  <c r="AB432" i="29" s="1"/>
  <c r="K421" i="28"/>
  <c r="P428" i="29" s="1"/>
  <c r="D349" i="28"/>
  <c r="I356" i="29" s="1"/>
  <c r="W418" i="28"/>
  <c r="AB425" i="29" s="1"/>
  <c r="P345" i="28"/>
  <c r="U352" i="29" s="1"/>
  <c r="P360" i="28"/>
  <c r="U367" i="29" s="1"/>
  <c r="D377" i="28"/>
  <c r="I384" i="29" s="1"/>
  <c r="L392" i="28"/>
  <c r="Q399" i="29" s="1"/>
  <c r="S396" i="28"/>
  <c r="X403" i="29" s="1"/>
  <c r="H349" i="28"/>
  <c r="M356" i="29" s="1"/>
  <c r="H383" i="28"/>
  <c r="M390" i="29" s="1"/>
  <c r="H395" i="28"/>
  <c r="M402" i="29" s="1"/>
  <c r="P340" i="28"/>
  <c r="U347" i="29" s="1"/>
  <c r="T364" i="28"/>
  <c r="Y371" i="29" s="1"/>
  <c r="X404" i="28"/>
  <c r="AC411" i="29" s="1"/>
  <c r="P415" i="28"/>
  <c r="U422" i="29" s="1"/>
  <c r="T386" i="28"/>
  <c r="Y393" i="29" s="1"/>
  <c r="D410" i="28"/>
  <c r="I417" i="29" s="1"/>
  <c r="P433" i="28"/>
  <c r="U440" i="29" s="1"/>
  <c r="X326" i="28"/>
  <c r="AC333" i="29" s="1"/>
  <c r="Y335" i="28"/>
  <c r="AD342" i="29" s="1"/>
  <c r="Q344" i="28"/>
  <c r="V351" i="29" s="1"/>
  <c r="L353" i="28"/>
  <c r="Q360" i="29" s="1"/>
  <c r="T407" i="28"/>
  <c r="Y414" i="29" s="1"/>
  <c r="T430" i="28"/>
  <c r="Y437" i="29" s="1"/>
  <c r="L438" i="28"/>
  <c r="Q445" i="29" s="1"/>
  <c r="M329" i="28"/>
  <c r="R336" i="29" s="1"/>
  <c r="E334" i="28"/>
  <c r="J341" i="29" s="1"/>
  <c r="M339" i="28"/>
  <c r="R346" i="29" s="1"/>
  <c r="E344" i="28"/>
  <c r="J351" i="29" s="1"/>
  <c r="E354" i="28"/>
  <c r="J361" i="29" s="1"/>
  <c r="D402" i="28"/>
  <c r="I409" i="29" s="1"/>
  <c r="H415" i="28"/>
  <c r="M422" i="29" s="1"/>
  <c r="L422" i="28"/>
  <c r="Q429" i="29" s="1"/>
  <c r="P428" i="28"/>
  <c r="U435" i="29" s="1"/>
  <c r="L439" i="28"/>
  <c r="Q446" i="29" s="1"/>
  <c r="M330" i="28"/>
  <c r="R337" i="29" s="1"/>
  <c r="U335" i="28"/>
  <c r="Z342" i="29" s="1"/>
  <c r="E345" i="28"/>
  <c r="J352" i="29" s="1"/>
  <c r="M364" i="28"/>
  <c r="R371" i="29" s="1"/>
  <c r="M374" i="28"/>
  <c r="R381" i="29" s="1"/>
  <c r="E379" i="28"/>
  <c r="J386" i="29" s="1"/>
  <c r="M384" i="28"/>
  <c r="R391" i="29" s="1"/>
  <c r="E389" i="28"/>
  <c r="J396" i="29" s="1"/>
  <c r="U393" i="28"/>
  <c r="Z400" i="29" s="1"/>
  <c r="U360" i="28"/>
  <c r="Z367" i="29" s="1"/>
  <c r="G686" i="28"/>
  <c r="L693" i="29" s="1"/>
  <c r="Q640" i="28"/>
  <c r="V647" i="29" s="1"/>
  <c r="K425" i="28"/>
  <c r="P432" i="29" s="1"/>
  <c r="H350" i="28"/>
  <c r="M357" i="29" s="1"/>
  <c r="H363" i="28"/>
  <c r="M370" i="29" s="1"/>
  <c r="S412" i="28"/>
  <c r="X419" i="29" s="1"/>
  <c r="P370" i="28"/>
  <c r="U377" i="29" s="1"/>
  <c r="X383" i="28"/>
  <c r="AC390" i="29" s="1"/>
  <c r="H343" i="28"/>
  <c r="M350" i="29" s="1"/>
  <c r="T365" i="28"/>
  <c r="Y372" i="29" s="1"/>
  <c r="H380" i="28"/>
  <c r="M387" i="29" s="1"/>
  <c r="X390" i="28"/>
  <c r="AC397" i="29" s="1"/>
  <c r="P405" i="28"/>
  <c r="U412" i="29" s="1"/>
  <c r="H430" i="28"/>
  <c r="M437" i="29" s="1"/>
  <c r="T394" i="28"/>
  <c r="Y401" i="29" s="1"/>
  <c r="L423" i="28"/>
  <c r="Q430" i="29" s="1"/>
  <c r="I329" i="28"/>
  <c r="N336" i="29" s="1"/>
  <c r="Q336" i="28"/>
  <c r="V343" i="29" s="1"/>
  <c r="I345" i="28"/>
  <c r="N352" i="29" s="1"/>
  <c r="L410" i="28"/>
  <c r="Q417" i="29" s="1"/>
  <c r="D420" i="28"/>
  <c r="I427" i="29" s="1"/>
  <c r="T431" i="28"/>
  <c r="Y438" i="29" s="1"/>
  <c r="U334" i="28"/>
  <c r="Z341" i="29" s="1"/>
  <c r="U344" i="28"/>
  <c r="Z351" i="29" s="1"/>
  <c r="M349" i="28"/>
  <c r="R356" i="29" s="1"/>
  <c r="U354" i="28"/>
  <c r="Z361" i="29" s="1"/>
  <c r="D330" i="28"/>
  <c r="I337" i="29" s="1"/>
  <c r="H367" i="28"/>
  <c r="M374" i="29" s="1"/>
  <c r="H423" i="28"/>
  <c r="M430" i="29" s="1"/>
  <c r="L429" i="28"/>
  <c r="Q436" i="29" s="1"/>
  <c r="T434" i="28"/>
  <c r="Y441" i="29" s="1"/>
  <c r="T324" i="28"/>
  <c r="Y331" i="29" s="1"/>
  <c r="E331" i="28"/>
  <c r="J338" i="29" s="1"/>
  <c r="E341" i="28"/>
  <c r="J348" i="29" s="1"/>
  <c r="M360" i="28"/>
  <c r="R367" i="29" s="1"/>
  <c r="U369" i="28"/>
  <c r="Z376" i="29" s="1"/>
  <c r="E375" i="28"/>
  <c r="J382" i="29" s="1"/>
  <c r="U379" i="28"/>
  <c r="Z386" i="29" s="1"/>
  <c r="U389" i="28"/>
  <c r="Z396" i="29" s="1"/>
  <c r="H323" i="28"/>
  <c r="M330" i="29" s="1"/>
  <c r="Q335" i="28"/>
  <c r="V342" i="29" s="1"/>
  <c r="Y366" i="28"/>
  <c r="AD373" i="29" s="1"/>
  <c r="Q370" i="28"/>
  <c r="V377" i="29" s="1"/>
  <c r="E374" i="28"/>
  <c r="J381" i="29" s="1"/>
  <c r="Q377" i="28"/>
  <c r="V384" i="29" s="1"/>
  <c r="I381" i="28"/>
  <c r="N388" i="29" s="1"/>
  <c r="U384" i="28"/>
  <c r="Z391" i="29" s="1"/>
  <c r="I388" i="28"/>
  <c r="N395" i="29" s="1"/>
  <c r="Y391" i="28"/>
  <c r="AD398" i="29" s="1"/>
  <c r="E395" i="28"/>
  <c r="J402" i="29" s="1"/>
  <c r="U397" i="28"/>
  <c r="Z404" i="29" s="1"/>
  <c r="M400" i="28"/>
  <c r="R407" i="29" s="1"/>
  <c r="E403" i="28"/>
  <c r="J410" i="29" s="1"/>
  <c r="U405" i="28"/>
  <c r="Z412" i="29" s="1"/>
  <c r="M408" i="28"/>
  <c r="R415" i="29" s="1"/>
  <c r="E411" i="28"/>
  <c r="J418" i="29" s="1"/>
  <c r="U413" i="28"/>
  <c r="Z420" i="29" s="1"/>
  <c r="T382" i="28"/>
  <c r="Y389" i="29" s="1"/>
  <c r="T409" i="28"/>
  <c r="Y416" i="29" s="1"/>
  <c r="X423" i="28"/>
  <c r="AC430" i="29" s="1"/>
  <c r="R593" i="28"/>
  <c r="W600" i="29" s="1"/>
  <c r="U564" i="28"/>
  <c r="Z571" i="29" s="1"/>
  <c r="D652" i="28"/>
  <c r="I659" i="29" s="1"/>
  <c r="G399" i="28"/>
  <c r="L406" i="29" s="1"/>
  <c r="L356" i="28"/>
  <c r="Q363" i="29" s="1"/>
  <c r="F326" i="28"/>
  <c r="K333" i="29" s="1"/>
  <c r="G422" i="28"/>
  <c r="L429" i="29" s="1"/>
  <c r="X352" i="28"/>
  <c r="AC359" i="29" s="1"/>
  <c r="D334" i="28"/>
  <c r="I341" i="29" s="1"/>
  <c r="T395" i="28"/>
  <c r="Y402" i="29" s="1"/>
  <c r="X373" i="28"/>
  <c r="AC380" i="29" s="1"/>
  <c r="H394" i="28"/>
  <c r="M401" i="29" s="1"/>
  <c r="H420" i="28"/>
  <c r="M427" i="29" s="1"/>
  <c r="D426" i="28"/>
  <c r="I433" i="29" s="1"/>
  <c r="X434" i="28"/>
  <c r="AC441" i="29" s="1"/>
  <c r="Y329" i="28"/>
  <c r="AD336" i="29" s="1"/>
  <c r="L365" i="28"/>
  <c r="Q372" i="29" s="1"/>
  <c r="L395" i="28"/>
  <c r="Q402" i="29" s="1"/>
  <c r="H411" i="28"/>
  <c r="M418" i="29" s="1"/>
  <c r="T422" i="28"/>
  <c r="Y429" i="29" s="1"/>
  <c r="U330" i="28"/>
  <c r="Z337" i="29" s="1"/>
  <c r="E340" i="28"/>
  <c r="J347" i="29" s="1"/>
  <c r="M345" i="28"/>
  <c r="R352" i="29" s="1"/>
  <c r="E350" i="28"/>
  <c r="J357" i="29" s="1"/>
  <c r="D340" i="28"/>
  <c r="I347" i="29" s="1"/>
  <c r="D370" i="28"/>
  <c r="I377" i="29" s="1"/>
  <c r="L391" i="28"/>
  <c r="Q398" i="29" s="1"/>
  <c r="T410" i="28"/>
  <c r="Y417" i="29" s="1"/>
  <c r="L435" i="28"/>
  <c r="Q442" i="29" s="1"/>
  <c r="U331" i="28"/>
  <c r="Z338" i="29" s="1"/>
  <c r="M336" i="28"/>
  <c r="R343" i="29" s="1"/>
  <c r="U341" i="28"/>
  <c r="Z348" i="29" s="1"/>
  <c r="M346" i="28"/>
  <c r="R353" i="29" s="1"/>
  <c r="E351" i="28"/>
  <c r="J358" i="29" s="1"/>
  <c r="U375" i="28"/>
  <c r="Z382" i="29" s="1"/>
  <c r="M380" i="28"/>
  <c r="R387" i="29" s="1"/>
  <c r="E385" i="28"/>
  <c r="J392" i="29" s="1"/>
  <c r="L712" i="28"/>
  <c r="Q719" i="29" s="1"/>
  <c r="I638" i="28"/>
  <c r="N645" i="29" s="1"/>
  <c r="D640" i="28"/>
  <c r="I647" i="29" s="1"/>
  <c r="W413" i="28"/>
  <c r="AB420" i="29" s="1"/>
  <c r="K397" i="28"/>
  <c r="P404" i="29" s="1"/>
  <c r="D341" i="28"/>
  <c r="I348" i="29" s="1"/>
  <c r="O401" i="28"/>
  <c r="T408" i="29" s="1"/>
  <c r="D350" i="28"/>
  <c r="I357" i="29" s="1"/>
  <c r="D371" i="28"/>
  <c r="I378" i="29" s="1"/>
  <c r="D387" i="28"/>
  <c r="I394" i="29" s="1"/>
  <c r="D401" i="28"/>
  <c r="I408" i="29" s="1"/>
  <c r="P337" i="28"/>
  <c r="U344" i="29" s="1"/>
  <c r="X377" i="28"/>
  <c r="AC384" i="29" s="1"/>
  <c r="X389" i="28"/>
  <c r="AC396" i="29" s="1"/>
  <c r="T357" i="28"/>
  <c r="Y364" i="29" s="1"/>
  <c r="P399" i="28"/>
  <c r="U406" i="29" s="1"/>
  <c r="T404" i="28"/>
  <c r="Y411" i="29" s="1"/>
  <c r="I341" i="28"/>
  <c r="N348" i="29" s="1"/>
  <c r="Q348" i="28"/>
  <c r="V355" i="29" s="1"/>
  <c r="K403" i="28"/>
  <c r="P410" i="29" s="1"/>
  <c r="L379" i="28"/>
  <c r="Q386" i="29" s="1"/>
  <c r="T415" i="28"/>
  <c r="Y422" i="29" s="1"/>
  <c r="D435" i="28"/>
  <c r="I442" i="29" s="1"/>
  <c r="U332" i="28"/>
  <c r="Z339" i="29" s="1"/>
  <c r="E352" i="28"/>
  <c r="J359" i="29" s="1"/>
  <c r="T350" i="28"/>
  <c r="Y357" i="29" s="1"/>
  <c r="D378" i="28"/>
  <c r="I385" i="29" s="1"/>
  <c r="T396" i="28"/>
  <c r="Y403" i="29" s="1"/>
  <c r="L413" i="28"/>
  <c r="Q420" i="29" s="1"/>
  <c r="T419" i="28"/>
  <c r="Y426" i="29" s="1"/>
  <c r="T426" i="28"/>
  <c r="Y433" i="29" s="1"/>
  <c r="L437" i="28"/>
  <c r="Q444" i="29" s="1"/>
  <c r="E343" i="28"/>
  <c r="J350" i="29" s="1"/>
  <c r="E353" i="28"/>
  <c r="J360" i="29" s="1"/>
  <c r="U357" i="28"/>
  <c r="Z364" i="29" s="1"/>
  <c r="E363" i="28"/>
  <c r="J370" i="29" s="1"/>
  <c r="U367" i="28"/>
  <c r="Z374" i="29" s="1"/>
  <c r="M372" i="28"/>
  <c r="R379" i="29" s="1"/>
  <c r="T390" i="28"/>
  <c r="Y397" i="29" s="1"/>
  <c r="I364" i="28"/>
  <c r="N371" i="29" s="1"/>
  <c r="U368" i="28"/>
  <c r="Z375" i="29" s="1"/>
  <c r="I372" i="28"/>
  <c r="N379" i="29" s="1"/>
  <c r="Y375" i="28"/>
  <c r="AD382" i="29" s="1"/>
  <c r="M379" i="28"/>
  <c r="R386" i="29" s="1"/>
  <c r="Y382" i="28"/>
  <c r="AD389" i="29" s="1"/>
  <c r="Q386" i="28"/>
  <c r="V393" i="29" s="1"/>
  <c r="E390" i="28"/>
  <c r="J397" i="29" s="1"/>
  <c r="Q393" i="28"/>
  <c r="V400" i="29" s="1"/>
  <c r="M396" i="28"/>
  <c r="R403" i="29" s="1"/>
  <c r="E399" i="28"/>
  <c r="J406" i="29" s="1"/>
  <c r="U401" i="28"/>
  <c r="Z408" i="29" s="1"/>
  <c r="M404" i="28"/>
  <c r="R411" i="29" s="1"/>
  <c r="E407" i="28"/>
  <c r="J414" i="29" s="1"/>
  <c r="U409" i="28"/>
  <c r="Z416" i="29" s="1"/>
  <c r="M412" i="28"/>
  <c r="R419" i="29" s="1"/>
  <c r="H359" i="28"/>
  <c r="M366" i="29" s="1"/>
  <c r="X401" i="28"/>
  <c r="AC408" i="29" s="1"/>
  <c r="T416" i="28"/>
  <c r="Y423" i="29" s="1"/>
  <c r="D431" i="28"/>
  <c r="I438" i="29" s="1"/>
  <c r="L385" i="28"/>
  <c r="Q392" i="29" s="1"/>
  <c r="K391" i="28"/>
  <c r="P398" i="29" s="1"/>
  <c r="P353" i="28"/>
  <c r="U360" i="29" s="1"/>
  <c r="L396" i="28"/>
  <c r="Q403" i="29" s="1"/>
  <c r="D359" i="28"/>
  <c r="I366" i="29" s="1"/>
  <c r="P388" i="28"/>
  <c r="U395" i="29" s="1"/>
  <c r="H351" i="28"/>
  <c r="M358" i="29" s="1"/>
  <c r="P381" i="28"/>
  <c r="U388" i="29" s="1"/>
  <c r="X408" i="28"/>
  <c r="AC415" i="29" s="1"/>
  <c r="P414" i="28"/>
  <c r="U421" i="29" s="1"/>
  <c r="X436" i="28"/>
  <c r="AC443" i="29" s="1"/>
  <c r="I339" i="28"/>
  <c r="N346" i="29" s="1"/>
  <c r="Q354" i="28"/>
  <c r="V361" i="29" s="1"/>
  <c r="L401" i="28"/>
  <c r="Q408" i="29" s="1"/>
  <c r="T423" i="28"/>
  <c r="Y430" i="29" s="1"/>
  <c r="E346" i="28"/>
  <c r="J353" i="29" s="1"/>
  <c r="M355" i="28"/>
  <c r="R362" i="29" s="1"/>
  <c r="T372" i="28"/>
  <c r="Y379" i="29" s="1"/>
  <c r="L405" i="28"/>
  <c r="Q412" i="29" s="1"/>
  <c r="H431" i="28"/>
  <c r="M438" i="29" s="1"/>
  <c r="P326" i="28"/>
  <c r="U333" i="29" s="1"/>
  <c r="E337" i="28"/>
  <c r="J344" i="29" s="1"/>
  <c r="E347" i="28"/>
  <c r="J354" i="29" s="1"/>
  <c r="E357" i="28"/>
  <c r="J364" i="29" s="1"/>
  <c r="M366" i="28"/>
  <c r="R373" i="29" s="1"/>
  <c r="U385" i="28"/>
  <c r="Z392" i="29" s="1"/>
  <c r="Y367" i="28"/>
  <c r="AD374" i="29" s="1"/>
  <c r="I373" i="28"/>
  <c r="N380" i="29" s="1"/>
  <c r="U395" i="28"/>
  <c r="Z402" i="29" s="1"/>
  <c r="U399" i="28"/>
  <c r="Z406" i="29" s="1"/>
  <c r="L393" i="28"/>
  <c r="Q400" i="29" s="1"/>
  <c r="L420" i="28"/>
  <c r="Q427" i="29" s="1"/>
  <c r="T374" i="28"/>
  <c r="Y381" i="29" s="1"/>
  <c r="P410" i="28"/>
  <c r="U417" i="29" s="1"/>
  <c r="D324" i="28"/>
  <c r="I331" i="29" s="1"/>
  <c r="Q339" i="28"/>
  <c r="V346" i="29" s="1"/>
  <c r="M359" i="28"/>
  <c r="R366" i="29" s="1"/>
  <c r="M367" i="28"/>
  <c r="R374" i="29" s="1"/>
  <c r="M375" i="28"/>
  <c r="R382" i="29" s="1"/>
  <c r="Y379" i="28"/>
  <c r="AD386" i="29" s="1"/>
  <c r="Y387" i="28"/>
  <c r="AD394" i="29" s="1"/>
  <c r="M395" i="28"/>
  <c r="R402" i="29" s="1"/>
  <c r="M401" i="28"/>
  <c r="R408" i="29" s="1"/>
  <c r="S408" i="28"/>
  <c r="X415" i="29" s="1"/>
  <c r="D415" i="28"/>
  <c r="I422" i="29" s="1"/>
  <c r="Q329" i="28"/>
  <c r="V336" i="29" s="1"/>
  <c r="Q353" i="28"/>
  <c r="V360" i="29" s="1"/>
  <c r="Q360" i="28"/>
  <c r="V367" i="29" s="1"/>
  <c r="Q368" i="28"/>
  <c r="V375" i="29" s="1"/>
  <c r="Q376" i="28"/>
  <c r="V383" i="29" s="1"/>
  <c r="Q384" i="28"/>
  <c r="V391" i="29" s="1"/>
  <c r="Y388" i="28"/>
  <c r="AD395" i="29" s="1"/>
  <c r="I396" i="28"/>
  <c r="N403" i="29" s="1"/>
  <c r="I402" i="28"/>
  <c r="N409" i="29" s="1"/>
  <c r="I408" i="28"/>
  <c r="N415" i="29" s="1"/>
  <c r="Q411" i="28"/>
  <c r="V418" i="29" s="1"/>
  <c r="Q417" i="28"/>
  <c r="V424" i="29" s="1"/>
  <c r="Q423" i="28"/>
  <c r="V430" i="29" s="1"/>
  <c r="Q429" i="28"/>
  <c r="V436" i="29" s="1"/>
  <c r="Y432" i="28"/>
  <c r="AD439" i="29" s="1"/>
  <c r="V440" i="28"/>
  <c r="AA447" i="29" s="1"/>
  <c r="V446" i="28"/>
  <c r="AA453" i="29" s="1"/>
  <c r="I374" i="28"/>
  <c r="N381" i="29" s="1"/>
  <c r="E392" i="28"/>
  <c r="J399" i="29" s="1"/>
  <c r="Q410" i="28"/>
  <c r="V417" i="29" s="1"/>
  <c r="U419" i="28"/>
  <c r="Z426" i="29" s="1"/>
  <c r="U427" i="28"/>
  <c r="Z434" i="29" s="1"/>
  <c r="E432" i="28"/>
  <c r="J439" i="29" s="1"/>
  <c r="B442" i="28"/>
  <c r="G449" i="29" s="1"/>
  <c r="J449" i="28"/>
  <c r="O456" i="29" s="1"/>
  <c r="J455" i="28"/>
  <c r="O462" i="29" s="1"/>
  <c r="R458" i="28"/>
  <c r="W465" i="29" s="1"/>
  <c r="R19" i="28"/>
  <c r="W26" i="29" s="1"/>
  <c r="R25" i="28"/>
  <c r="W32" i="29" s="1"/>
  <c r="R31" i="28"/>
  <c r="W38" i="29" s="1"/>
  <c r="B35" i="28"/>
  <c r="G42" i="29" s="1"/>
  <c r="B14" i="28"/>
  <c r="G21" i="29" s="1"/>
  <c r="B11" i="28"/>
  <c r="G18" i="29" s="1"/>
  <c r="B8" i="28"/>
  <c r="G15" i="29" s="1"/>
  <c r="J3" i="28"/>
  <c r="O10" i="29" s="1"/>
  <c r="W439" i="28"/>
  <c r="AB446" i="29" s="1"/>
  <c r="W445" i="28"/>
  <c r="AB452" i="29" s="1"/>
  <c r="W451" i="28"/>
  <c r="AB458" i="29" s="1"/>
  <c r="I357" i="28"/>
  <c r="N364" i="29" s="1"/>
  <c r="M389" i="28"/>
  <c r="R396" i="29" s="1"/>
  <c r="M409" i="28"/>
  <c r="R416" i="29" s="1"/>
  <c r="E419" i="28"/>
  <c r="J426" i="29" s="1"/>
  <c r="M423" i="28"/>
  <c r="R430" i="29" s="1"/>
  <c r="M431" i="28"/>
  <c r="R438" i="29" s="1"/>
  <c r="C632" i="28"/>
  <c r="H639" i="29" s="1"/>
  <c r="C393" i="28"/>
  <c r="H400" i="29" s="1"/>
  <c r="G391" i="28"/>
  <c r="L398" i="29" s="1"/>
  <c r="L370" i="28"/>
  <c r="Q377" i="29" s="1"/>
  <c r="H389" i="28"/>
  <c r="M396" i="29" s="1"/>
  <c r="X410" i="28"/>
  <c r="AC417" i="29" s="1"/>
  <c r="D352" i="28"/>
  <c r="I359" i="29" s="1"/>
  <c r="H417" i="28"/>
  <c r="M424" i="29" s="1"/>
  <c r="P437" i="28"/>
  <c r="U444" i="29" s="1"/>
  <c r="Q356" i="28"/>
  <c r="V363" i="29" s="1"/>
  <c r="T402" i="28"/>
  <c r="Y409" i="29" s="1"/>
  <c r="E327" i="28"/>
  <c r="J334" i="29" s="1"/>
  <c r="U336" i="28"/>
  <c r="Z343" i="29" s="1"/>
  <c r="E356" i="28"/>
  <c r="J363" i="29" s="1"/>
  <c r="L375" i="28"/>
  <c r="Q382" i="29" s="1"/>
  <c r="L406" i="28"/>
  <c r="Q413" i="29" s="1"/>
  <c r="T418" i="28"/>
  <c r="Y425" i="29" s="1"/>
  <c r="U337" i="28"/>
  <c r="Z344" i="29" s="1"/>
  <c r="U347" i="28"/>
  <c r="Z354" i="29" s="1"/>
  <c r="T354" i="28"/>
  <c r="Y361" i="29" s="1"/>
  <c r="Q385" i="28"/>
  <c r="V392" i="29" s="1"/>
  <c r="Y390" i="28"/>
  <c r="AD397" i="29" s="1"/>
  <c r="E409" i="28"/>
  <c r="J416" i="29" s="1"/>
  <c r="E413" i="28"/>
  <c r="J420" i="29" s="1"/>
  <c r="L428" i="28"/>
  <c r="Q435" i="29" s="1"/>
  <c r="Y328" i="28"/>
  <c r="AD335" i="29" s="1"/>
  <c r="Y352" i="28"/>
  <c r="AD359" i="29" s="1"/>
  <c r="Y363" i="28"/>
  <c r="AD370" i="29" s="1"/>
  <c r="Y371" i="28"/>
  <c r="AD378" i="29" s="1"/>
  <c r="I376" i="28"/>
  <c r="N383" i="29" s="1"/>
  <c r="I384" i="28"/>
  <c r="N391" i="29" s="1"/>
  <c r="I392" i="28"/>
  <c r="N399" i="29" s="1"/>
  <c r="U398" i="28"/>
  <c r="Z405" i="29" s="1"/>
  <c r="E402" i="28"/>
  <c r="J409" i="29" s="1"/>
  <c r="T398" i="28"/>
  <c r="Y405" i="29" s="1"/>
  <c r="P432" i="28"/>
  <c r="U439" i="29" s="1"/>
  <c r="Y342" i="28"/>
  <c r="AD349" i="29" s="1"/>
  <c r="I356" i="28"/>
  <c r="N363" i="29" s="1"/>
  <c r="Y364" i="28"/>
  <c r="AD371" i="29" s="1"/>
  <c r="Y372" i="28"/>
  <c r="AD379" i="29" s="1"/>
  <c r="Y380" i="28"/>
  <c r="AD387" i="29" s="1"/>
  <c r="M385" i="28"/>
  <c r="R392" i="29" s="1"/>
  <c r="M393" i="28"/>
  <c r="R400" i="29" s="1"/>
  <c r="Q399" i="28"/>
  <c r="V406" i="29" s="1"/>
  <c r="Q405" i="28"/>
  <c r="V412" i="29" s="1"/>
  <c r="Y408" i="28"/>
  <c r="AD415" i="29" s="1"/>
  <c r="Y414" i="28"/>
  <c r="AD421" i="29" s="1"/>
  <c r="Y420" i="28"/>
  <c r="AD427" i="29" s="1"/>
  <c r="Y426" i="28"/>
  <c r="AD433" i="29" s="1"/>
  <c r="I430" i="28"/>
  <c r="N437" i="29" s="1"/>
  <c r="E437" i="28"/>
  <c r="J444" i="29" s="1"/>
  <c r="F444" i="28"/>
  <c r="K451" i="29" s="1"/>
  <c r="E360" i="28"/>
  <c r="J367" i="29" s="1"/>
  <c r="Y377" i="28"/>
  <c r="AD384" i="29" s="1"/>
  <c r="I405" i="28"/>
  <c r="N412" i="29" s="1"/>
  <c r="L655" i="28"/>
  <c r="Q662" i="29" s="1"/>
  <c r="G423" i="28"/>
  <c r="L430" i="29" s="1"/>
  <c r="G406" i="28"/>
  <c r="L413" i="29" s="1"/>
  <c r="X366" i="28"/>
  <c r="AC373" i="29" s="1"/>
  <c r="P368" i="28"/>
  <c r="U375" i="29" s="1"/>
  <c r="P394" i="28"/>
  <c r="U401" i="29" s="1"/>
  <c r="X414" i="28"/>
  <c r="AC421" i="29" s="1"/>
  <c r="Q342" i="28"/>
  <c r="V349" i="29" s="1"/>
  <c r="D428" i="28"/>
  <c r="I435" i="29" s="1"/>
  <c r="U328" i="28"/>
  <c r="Z335" i="29" s="1"/>
  <c r="U338" i="28"/>
  <c r="Z345" i="29" s="1"/>
  <c r="U348" i="28"/>
  <c r="Z355" i="29" s="1"/>
  <c r="S392" i="28"/>
  <c r="X399" i="29" s="1"/>
  <c r="D408" i="28"/>
  <c r="I415" i="29" s="1"/>
  <c r="L421" i="28"/>
  <c r="Q428" i="29" s="1"/>
  <c r="D434" i="28"/>
  <c r="I441" i="29" s="1"/>
  <c r="U329" i="28"/>
  <c r="Z336" i="29" s="1"/>
  <c r="E359" i="28"/>
  <c r="J366" i="29" s="1"/>
  <c r="E369" i="28"/>
  <c r="J376" i="29" s="1"/>
  <c r="D380" i="28"/>
  <c r="I387" i="29" s="1"/>
  <c r="I346" i="28"/>
  <c r="N353" i="29" s="1"/>
  <c r="Q369" i="28"/>
  <c r="V376" i="29" s="1"/>
  <c r="U392" i="28"/>
  <c r="Z399" i="29" s="1"/>
  <c r="E397" i="28"/>
  <c r="J404" i="29" s="1"/>
  <c r="D338" i="28"/>
  <c r="I345" i="29" s="1"/>
  <c r="D406" i="28"/>
  <c r="I413" i="29" s="1"/>
  <c r="D396" i="28"/>
  <c r="I403" i="29" s="1"/>
  <c r="T417" i="28"/>
  <c r="Y424" i="29" s="1"/>
  <c r="Q331" i="28"/>
  <c r="V338" i="29" s="1"/>
  <c r="Q355" i="28"/>
  <c r="V362" i="29" s="1"/>
  <c r="U364" i="28"/>
  <c r="Z371" i="29" s="1"/>
  <c r="I369" i="28"/>
  <c r="N376" i="29" s="1"/>
  <c r="I377" i="28"/>
  <c r="N384" i="29" s="1"/>
  <c r="I385" i="28"/>
  <c r="N392" i="29" s="1"/>
  <c r="I393" i="28"/>
  <c r="N400" i="29" s="1"/>
  <c r="U396" i="28"/>
  <c r="Z403" i="29" s="1"/>
  <c r="U402" i="28"/>
  <c r="Z409" i="29" s="1"/>
  <c r="L404" i="28"/>
  <c r="Q411" i="29" s="1"/>
  <c r="H435" i="28"/>
  <c r="M442" i="29" s="1"/>
  <c r="Y334" i="28"/>
  <c r="AD341" i="29" s="1"/>
  <c r="Y357" i="28"/>
  <c r="AD364" i="29" s="1"/>
  <c r="Y365" i="28"/>
  <c r="AD372" i="29" s="1"/>
  <c r="Y373" i="28"/>
  <c r="AD380" i="29" s="1"/>
  <c r="I378" i="28"/>
  <c r="N385" i="29" s="1"/>
  <c r="I386" i="28"/>
  <c r="N393" i="29" s="1"/>
  <c r="I394" i="28"/>
  <c r="N401" i="29" s="1"/>
  <c r="I400" i="28"/>
  <c r="N407" i="29" s="1"/>
  <c r="Q403" i="28"/>
  <c r="V410" i="29" s="1"/>
  <c r="Q409" i="28"/>
  <c r="V416" i="29" s="1"/>
  <c r="Q415" i="28"/>
  <c r="V422" i="29" s="1"/>
  <c r="Q421" i="28"/>
  <c r="V428" i="29" s="1"/>
  <c r="Y424" i="28"/>
  <c r="AD431" i="29" s="1"/>
  <c r="Y430" i="28"/>
  <c r="AD437" i="29" s="1"/>
  <c r="M438" i="28"/>
  <c r="R445" i="29" s="1"/>
  <c r="V444" i="28"/>
  <c r="AA451" i="29" s="1"/>
  <c r="Q333" i="28"/>
  <c r="V340" i="29" s="1"/>
  <c r="M381" i="28"/>
  <c r="R388" i="29" s="1"/>
  <c r="Q406" i="28"/>
  <c r="V413" i="29" s="1"/>
  <c r="E417" i="28"/>
  <c r="J424" i="29" s="1"/>
  <c r="M421" i="28"/>
  <c r="R428" i="29" s="1"/>
  <c r="M429" i="28"/>
  <c r="R436" i="29" s="1"/>
  <c r="G439" i="28"/>
  <c r="L446" i="29" s="1"/>
  <c r="J447" i="28"/>
  <c r="O454" i="29" s="1"/>
  <c r="R450" i="28"/>
  <c r="W457" i="29" s="1"/>
  <c r="R456" i="28"/>
  <c r="W463" i="29" s="1"/>
  <c r="R462" i="28"/>
  <c r="W469" i="29" s="1"/>
  <c r="R23" i="28"/>
  <c r="W30" i="29" s="1"/>
  <c r="B27" i="28"/>
  <c r="G34" i="29" s="1"/>
  <c r="B33" i="28"/>
  <c r="G40" i="29" s="1"/>
  <c r="B39" i="28"/>
  <c r="G46" i="29" s="1"/>
  <c r="B18" i="28"/>
  <c r="G25" i="29" s="1"/>
  <c r="J12" i="28"/>
  <c r="O19" i="29" s="1"/>
  <c r="J9" i="28"/>
  <c r="O16" i="29" s="1"/>
  <c r="O436" i="28"/>
  <c r="T443" i="29" s="1"/>
  <c r="W443" i="28"/>
  <c r="AB450" i="29" s="1"/>
  <c r="G447" i="28"/>
  <c r="L454" i="29" s="1"/>
  <c r="H439" i="28"/>
  <c r="M446" i="29" s="1"/>
  <c r="U378" i="28"/>
  <c r="Z385" i="29" s="1"/>
  <c r="M405" i="28"/>
  <c r="R412" i="29" s="1"/>
  <c r="E412" i="28"/>
  <c r="J419" i="29" s="1"/>
  <c r="U420" i="28"/>
  <c r="Z427" i="29" s="1"/>
  <c r="U428" i="28"/>
  <c r="Z435" i="29" s="1"/>
  <c r="E438" i="28"/>
  <c r="J445" i="29" s="1"/>
  <c r="F443" i="28"/>
  <c r="K450" i="29" s="1"/>
  <c r="F450" i="28"/>
  <c r="K457" i="29" s="1"/>
  <c r="F456" i="28"/>
  <c r="K463" i="29" s="1"/>
  <c r="F462" i="28"/>
  <c r="K469" i="29" s="1"/>
  <c r="N20" i="28"/>
  <c r="S27" i="29" s="1"/>
  <c r="N26" i="28"/>
  <c r="S33" i="29" s="1"/>
  <c r="J641" i="28"/>
  <c r="O648" i="29" s="1"/>
  <c r="N326" i="28"/>
  <c r="S333" i="29" s="1"/>
  <c r="P336" i="28"/>
  <c r="U343" i="29" s="1"/>
  <c r="O397" i="28"/>
  <c r="T404" i="29" s="1"/>
  <c r="X332" i="28"/>
  <c r="AC339" i="29" s="1"/>
  <c r="P371" i="28"/>
  <c r="U378" i="29" s="1"/>
  <c r="H396" i="28"/>
  <c r="M403" i="29" s="1"/>
  <c r="X427" i="28"/>
  <c r="AC434" i="29" s="1"/>
  <c r="L371" i="28"/>
  <c r="Q378" i="29" s="1"/>
  <c r="D394" i="28"/>
  <c r="I401" i="29" s="1"/>
  <c r="P412" i="28"/>
  <c r="U419" i="29" s="1"/>
  <c r="E333" i="28"/>
  <c r="J340" i="29" s="1"/>
  <c r="M342" i="28"/>
  <c r="R349" i="29" s="1"/>
  <c r="M352" i="28"/>
  <c r="R359" i="29" s="1"/>
  <c r="M362" i="28"/>
  <c r="R369" i="29" s="1"/>
  <c r="U381" i="28"/>
  <c r="Z388" i="29" s="1"/>
  <c r="P438" i="28"/>
  <c r="U445" i="29" s="1"/>
  <c r="M371" i="28"/>
  <c r="R378" i="29" s="1"/>
  <c r="U376" i="28"/>
  <c r="Z383" i="29" s="1"/>
  <c r="M398" i="28"/>
  <c r="R405" i="29" s="1"/>
  <c r="M402" i="28"/>
  <c r="R409" i="29" s="1"/>
  <c r="H413" i="28"/>
  <c r="M420" i="29" s="1"/>
  <c r="D344" i="28"/>
  <c r="I351" i="29" s="1"/>
  <c r="H421" i="28"/>
  <c r="M428" i="29" s="1"/>
  <c r="I334" i="28"/>
  <c r="N341" i="29" s="1"/>
  <c r="Q357" i="28"/>
  <c r="V364" i="29" s="1"/>
  <c r="E362" i="28"/>
  <c r="J369" i="29" s="1"/>
  <c r="E370" i="28"/>
  <c r="J377" i="29" s="1"/>
  <c r="E378" i="28"/>
  <c r="J385" i="29" s="1"/>
  <c r="E386" i="28"/>
  <c r="J393" i="29" s="1"/>
  <c r="Q390" i="28"/>
  <c r="V397" i="29" s="1"/>
  <c r="M397" i="28"/>
  <c r="R404" i="29" s="1"/>
  <c r="M403" i="28"/>
  <c r="R410" i="29" s="1"/>
  <c r="X407" i="28"/>
  <c r="AC414" i="29" s="1"/>
  <c r="T425" i="28"/>
  <c r="Y432" i="29" s="1"/>
  <c r="Q337" i="28"/>
  <c r="V344" i="29" s="1"/>
  <c r="U358" i="28"/>
  <c r="Z365" i="29" s="1"/>
  <c r="U366" i="28"/>
  <c r="Z373" i="29" s="1"/>
  <c r="I371" i="28"/>
  <c r="N378" i="29" s="1"/>
  <c r="I379" i="28"/>
  <c r="N386" i="29" s="1"/>
  <c r="I387" i="28"/>
  <c r="N394" i="29" s="1"/>
  <c r="Y394" i="28"/>
  <c r="AD401" i="29" s="1"/>
  <c r="I398" i="28"/>
  <c r="N405" i="29" s="1"/>
  <c r="I404" i="28"/>
  <c r="N411" i="29" s="1"/>
  <c r="I410" i="28"/>
  <c r="N417" i="29" s="1"/>
  <c r="I416" i="28"/>
  <c r="N423" i="29" s="1"/>
  <c r="Q419" i="28"/>
  <c r="V426" i="29" s="1"/>
  <c r="Q425" i="28"/>
  <c r="V432" i="29" s="1"/>
  <c r="Q431" i="28"/>
  <c r="V438" i="29" s="1"/>
  <c r="M439" i="28"/>
  <c r="R446" i="29" s="1"/>
  <c r="V442" i="28"/>
  <c r="AA449" i="29" s="1"/>
  <c r="I344" i="28"/>
  <c r="N351" i="29" s="1"/>
  <c r="Y384" i="28"/>
  <c r="AD391" i="29" s="1"/>
  <c r="Y407" i="28"/>
  <c r="AD414" i="29" s="1"/>
  <c r="M414" i="28"/>
  <c r="R421" i="29" s="1"/>
  <c r="M422" i="28"/>
  <c r="R429" i="29" s="1"/>
  <c r="M430" i="28"/>
  <c r="R437" i="29" s="1"/>
  <c r="J440" i="28"/>
  <c r="O447" i="29" s="1"/>
  <c r="R444" i="28"/>
  <c r="W451" i="29" s="1"/>
  <c r="J451" i="28"/>
  <c r="O458" i="29" s="1"/>
  <c r="J457" i="28"/>
  <c r="O464" i="29" s="1"/>
  <c r="J463" i="28"/>
  <c r="O470" i="29" s="1"/>
  <c r="R21" i="28"/>
  <c r="W28" i="29" s="1"/>
  <c r="R27" i="28"/>
  <c r="W34" i="29" s="1"/>
  <c r="R33" i="28"/>
  <c r="W40" i="29" s="1"/>
  <c r="R39" i="28"/>
  <c r="W46" i="29" s="1"/>
  <c r="B16" i="28"/>
  <c r="G23" i="29" s="1"/>
  <c r="B4" i="28"/>
  <c r="G11" i="29" s="1"/>
  <c r="B2" i="28"/>
  <c r="G9" i="29" s="1"/>
  <c r="W437" i="28"/>
  <c r="AB444" i="29" s="1"/>
  <c r="W441" i="28"/>
  <c r="AB448" i="29" s="1"/>
  <c r="W447" i="28"/>
  <c r="AB454" i="29" s="1"/>
  <c r="I336" i="28"/>
  <c r="N343" i="29" s="1"/>
  <c r="I382" i="28"/>
  <c r="N389" i="29" s="1"/>
  <c r="Q398" i="28"/>
  <c r="V405" i="29" s="1"/>
  <c r="M413" i="28"/>
  <c r="R420" i="29" s="1"/>
  <c r="U421" i="28"/>
  <c r="Z428" i="29" s="1"/>
  <c r="U429" i="28"/>
  <c r="Z436" i="29" s="1"/>
  <c r="C432" i="28"/>
  <c r="H439" i="29" s="1"/>
  <c r="B444" i="28"/>
  <c r="G451" i="29" s="1"/>
  <c r="V450" i="28"/>
  <c r="AA457" i="29" s="1"/>
  <c r="V456" i="28"/>
  <c r="AA463" i="29" s="1"/>
  <c r="F460" i="28"/>
  <c r="K467" i="29" s="1"/>
  <c r="F21" i="28"/>
  <c r="K28" i="29" s="1"/>
  <c r="F27" i="28"/>
  <c r="K34" i="29" s="1"/>
  <c r="F33" i="28"/>
  <c r="K40" i="29" s="1"/>
  <c r="N36" i="28"/>
  <c r="S43" i="29" s="1"/>
  <c r="N15" i="28"/>
  <c r="S22" i="29" s="1"/>
  <c r="N12" i="28"/>
  <c r="S19" i="29" s="1"/>
  <c r="H344" i="28"/>
  <c r="M351" i="29" s="1"/>
  <c r="L390" i="28"/>
  <c r="Q397" i="29" s="1"/>
  <c r="I351" i="28"/>
  <c r="N358" i="29" s="1"/>
  <c r="L418" i="28"/>
  <c r="Q425" i="29" s="1"/>
  <c r="T427" i="28"/>
  <c r="Y434" i="29" s="1"/>
  <c r="M354" i="28"/>
  <c r="R361" i="29" s="1"/>
  <c r="U373" i="28"/>
  <c r="Z380" i="29" s="1"/>
  <c r="Q378" i="28"/>
  <c r="V385" i="29" s="1"/>
  <c r="U407" i="28"/>
  <c r="Z414" i="29" s="1"/>
  <c r="T424" i="28"/>
  <c r="Y431" i="29" s="1"/>
  <c r="Y336" i="28"/>
  <c r="AD343" i="29" s="1"/>
  <c r="M383" i="28"/>
  <c r="R390" i="29" s="1"/>
  <c r="M391" i="28"/>
  <c r="R398" i="29" s="1"/>
  <c r="E398" i="28"/>
  <c r="J405" i="29" s="1"/>
  <c r="E404" i="28"/>
  <c r="J411" i="29" s="1"/>
  <c r="E364" i="28"/>
  <c r="J371" i="29" s="1"/>
  <c r="E372" i="28"/>
  <c r="J379" i="29" s="1"/>
  <c r="E380" i="28"/>
  <c r="J387" i="29" s="1"/>
  <c r="E388" i="28"/>
  <c r="J395" i="29" s="1"/>
  <c r="I414" i="28"/>
  <c r="N421" i="29" s="1"/>
  <c r="I420" i="28"/>
  <c r="N427" i="29" s="1"/>
  <c r="I426" i="28"/>
  <c r="N433" i="29" s="1"/>
  <c r="I432" i="28"/>
  <c r="N439" i="29" s="1"/>
  <c r="I403" i="28"/>
  <c r="N410" i="29" s="1"/>
  <c r="Q420" i="28"/>
  <c r="V427" i="29" s="1"/>
  <c r="K431" i="28"/>
  <c r="P438" i="29" s="1"/>
  <c r="R448" i="28"/>
  <c r="W455" i="29" s="1"/>
  <c r="J453" i="28"/>
  <c r="O460" i="29" s="1"/>
  <c r="B458" i="28"/>
  <c r="G465" i="29" s="1"/>
  <c r="B23" i="28"/>
  <c r="G30" i="29" s="1"/>
  <c r="R37" i="28"/>
  <c r="W44" i="29" s="1"/>
  <c r="J15" i="28"/>
  <c r="O22" i="29" s="1"/>
  <c r="J7" i="28"/>
  <c r="O14" i="29" s="1"/>
  <c r="C1" i="28"/>
  <c r="H8" i="29" s="1"/>
  <c r="O444" i="28"/>
  <c r="T451" i="29" s="1"/>
  <c r="G449" i="28"/>
  <c r="L456" i="29" s="1"/>
  <c r="I401" i="28"/>
  <c r="N408" i="29" s="1"/>
  <c r="Y419" i="28"/>
  <c r="AD426" i="29" s="1"/>
  <c r="E426" i="28"/>
  <c r="J433" i="29" s="1"/>
  <c r="M432" i="28"/>
  <c r="R439" i="29" s="1"/>
  <c r="N440" i="28"/>
  <c r="S447" i="29" s="1"/>
  <c r="F454" i="28"/>
  <c r="K461" i="29" s="1"/>
  <c r="F458" i="28"/>
  <c r="K465" i="29" s="1"/>
  <c r="F25" i="28"/>
  <c r="K32" i="29" s="1"/>
  <c r="F29" i="28"/>
  <c r="K36" i="29" s="1"/>
  <c r="N32" i="28"/>
  <c r="S39" i="29" s="1"/>
  <c r="V35" i="28"/>
  <c r="AA42" i="29" s="1"/>
  <c r="V39" i="28"/>
  <c r="AA46" i="29" s="1"/>
  <c r="F16" i="28"/>
  <c r="K23" i="29" s="1"/>
  <c r="N10" i="28"/>
  <c r="S17" i="29" s="1"/>
  <c r="N3" i="28"/>
  <c r="S10" i="29" s="1"/>
  <c r="C440" i="28"/>
  <c r="H447" i="29" s="1"/>
  <c r="K443" i="28"/>
  <c r="P450" i="29" s="1"/>
  <c r="K449" i="28"/>
  <c r="P456" i="29" s="1"/>
  <c r="Y361" i="28"/>
  <c r="AD368" i="29" s="1"/>
  <c r="Y393" i="28"/>
  <c r="AD400" i="29" s="1"/>
  <c r="Y405" i="28"/>
  <c r="AD412" i="29" s="1"/>
  <c r="M373" i="28"/>
  <c r="R380" i="29" s="1"/>
  <c r="Q402" i="28"/>
  <c r="V409" i="29" s="1"/>
  <c r="E415" i="28"/>
  <c r="J422" i="29" s="1"/>
  <c r="M419" i="28"/>
  <c r="R426" i="29" s="1"/>
  <c r="M427" i="28"/>
  <c r="R434" i="29" s="1"/>
  <c r="M435" i="28"/>
  <c r="R442" i="29" s="1"/>
  <c r="J445" i="28"/>
  <c r="O452" i="29" s="1"/>
  <c r="F449" i="28"/>
  <c r="K456" i="29" s="1"/>
  <c r="F455" i="28"/>
  <c r="K462" i="29" s="1"/>
  <c r="F461" i="28"/>
  <c r="K468" i="29" s="1"/>
  <c r="F22" i="28"/>
  <c r="K29" i="29" s="1"/>
  <c r="N25" i="28"/>
  <c r="S32" i="29" s="1"/>
  <c r="N31" i="28"/>
  <c r="S38" i="29" s="1"/>
  <c r="N37" i="28"/>
  <c r="S44" i="29" s="1"/>
  <c r="H362" i="28"/>
  <c r="M369" i="29" s="1"/>
  <c r="T401" i="28"/>
  <c r="Y408" i="29" s="1"/>
  <c r="X386" i="28"/>
  <c r="AC393" i="29" s="1"/>
  <c r="L373" i="28"/>
  <c r="Q380" i="29" s="1"/>
  <c r="S424" i="28"/>
  <c r="X431" i="29" s="1"/>
  <c r="E338" i="28"/>
  <c r="J345" i="29" s="1"/>
  <c r="H407" i="28"/>
  <c r="M414" i="29" s="1"/>
  <c r="L433" i="28"/>
  <c r="Q440" i="29" s="1"/>
  <c r="E339" i="28"/>
  <c r="J346" i="29" s="1"/>
  <c r="M358" i="28"/>
  <c r="R365" i="29" s="1"/>
  <c r="M378" i="28"/>
  <c r="R385" i="29" s="1"/>
  <c r="L369" i="28"/>
  <c r="Q376" i="29" s="1"/>
  <c r="I380" i="28"/>
  <c r="N387" i="29" s="1"/>
  <c r="E401" i="28"/>
  <c r="J408" i="29" s="1"/>
  <c r="X431" i="28"/>
  <c r="AC438" i="29" s="1"/>
  <c r="I342" i="28"/>
  <c r="N349" i="29" s="1"/>
  <c r="I360" i="28"/>
  <c r="N367" i="29" s="1"/>
  <c r="I368" i="28"/>
  <c r="N375" i="29" s="1"/>
  <c r="M399" i="28"/>
  <c r="R406" i="29" s="1"/>
  <c r="L349" i="28"/>
  <c r="Q356" i="29" s="1"/>
  <c r="P418" i="28"/>
  <c r="U425" i="29" s="1"/>
  <c r="I332" i="28"/>
  <c r="N339" i="29" s="1"/>
  <c r="Y381" i="28"/>
  <c r="AD388" i="29" s="1"/>
  <c r="Y389" i="28"/>
  <c r="AD396" i="29" s="1"/>
  <c r="Y396" i="28"/>
  <c r="AD403" i="29" s="1"/>
  <c r="Y402" i="28"/>
  <c r="AD409" i="29" s="1"/>
  <c r="Q427" i="28"/>
  <c r="V434" i="29" s="1"/>
  <c r="C430" i="28"/>
  <c r="H437" i="29" s="1"/>
  <c r="N441" i="28"/>
  <c r="S448" i="29" s="1"/>
  <c r="P436" i="28"/>
  <c r="U443" i="29" s="1"/>
  <c r="I415" i="28"/>
  <c r="N422" i="29" s="1"/>
  <c r="Q428" i="28"/>
  <c r="V435" i="29" s="1"/>
  <c r="E434" i="28"/>
  <c r="J441" i="29" s="1"/>
  <c r="B443" i="28"/>
  <c r="G450" i="29" s="1"/>
  <c r="B454" i="28"/>
  <c r="G461" i="29" s="1"/>
  <c r="B19" i="28"/>
  <c r="G26" i="29" s="1"/>
  <c r="J28" i="28"/>
  <c r="O35" i="29" s="1"/>
  <c r="J38" i="28"/>
  <c r="O45" i="29" s="1"/>
  <c r="R11" i="28"/>
  <c r="W18" i="29" s="1"/>
  <c r="S1" i="28"/>
  <c r="X8" i="29" s="1"/>
  <c r="G445" i="28"/>
  <c r="L452" i="29" s="1"/>
  <c r="W449" i="28"/>
  <c r="AB456" i="29" s="1"/>
  <c r="Y346" i="28"/>
  <c r="AD353" i="29" s="1"/>
  <c r="Y403" i="28"/>
  <c r="AD410" i="29" s="1"/>
  <c r="E427" i="28"/>
  <c r="J434" i="29" s="1"/>
  <c r="I433" i="28"/>
  <c r="N440" i="29" s="1"/>
  <c r="S608" i="28"/>
  <c r="X615" i="29" s="1"/>
  <c r="L336" i="28"/>
  <c r="Q343" i="29" s="1"/>
  <c r="D354" i="28"/>
  <c r="I361" i="29" s="1"/>
  <c r="C426" i="28"/>
  <c r="H433" i="29" s="1"/>
  <c r="H400" i="28"/>
  <c r="M407" i="29" s="1"/>
  <c r="I333" i="28"/>
  <c r="N340" i="29" s="1"/>
  <c r="D382" i="28"/>
  <c r="I389" i="29" s="1"/>
  <c r="D437" i="28"/>
  <c r="I444" i="29" s="1"/>
  <c r="U342" i="28"/>
  <c r="Z349" i="29" s="1"/>
  <c r="L414" i="28"/>
  <c r="Q421" i="29" s="1"/>
  <c r="L412" i="28"/>
  <c r="Q419" i="29" s="1"/>
  <c r="Y356" i="28"/>
  <c r="AD363" i="29" s="1"/>
  <c r="M394" i="28"/>
  <c r="R401" i="29" s="1"/>
  <c r="U411" i="28"/>
  <c r="Z418" i="29" s="1"/>
  <c r="D407" i="28"/>
  <c r="I414" i="29" s="1"/>
  <c r="H437" i="28"/>
  <c r="M444" i="29" s="1"/>
  <c r="Q347" i="28"/>
  <c r="V354" i="29" s="1"/>
  <c r="Y386" i="28"/>
  <c r="AD393" i="29" s="1"/>
  <c r="U394" i="28"/>
  <c r="Z401" i="29" s="1"/>
  <c r="U400" i="28"/>
  <c r="Z407" i="29" s="1"/>
  <c r="L377" i="28"/>
  <c r="Q384" i="29" s="1"/>
  <c r="Q367" i="28"/>
  <c r="V374" i="29" s="1"/>
  <c r="Q375" i="28"/>
  <c r="V382" i="29" s="1"/>
  <c r="Q383" i="28"/>
  <c r="V390" i="29" s="1"/>
  <c r="Q391" i="28"/>
  <c r="V398" i="29" s="1"/>
  <c r="Y416" i="28"/>
  <c r="AD423" i="29" s="1"/>
  <c r="Y422" i="28"/>
  <c r="AD429" i="29" s="1"/>
  <c r="Y428" i="28"/>
  <c r="AD435" i="29" s="1"/>
  <c r="M434" i="28"/>
  <c r="R441" i="29" s="1"/>
  <c r="I409" i="28"/>
  <c r="N416" i="29" s="1"/>
  <c r="I423" i="28"/>
  <c r="N430" i="29" s="1"/>
  <c r="U437" i="28"/>
  <c r="Z444" i="29" s="1"/>
  <c r="B450" i="28"/>
  <c r="G457" i="29" s="1"/>
  <c r="B460" i="28"/>
  <c r="G467" i="29" s="1"/>
  <c r="B25" i="28"/>
  <c r="G32" i="29" s="1"/>
  <c r="R29" i="28"/>
  <c r="W36" i="29" s="1"/>
  <c r="J34" i="28"/>
  <c r="O41" i="29" s="1"/>
  <c r="J17" i="28"/>
  <c r="O24" i="29" s="1"/>
  <c r="W433" i="28"/>
  <c r="AB440" i="29" s="1"/>
  <c r="G441" i="28"/>
  <c r="L448" i="29" s="1"/>
  <c r="G451" i="28"/>
  <c r="L458" i="29" s="1"/>
  <c r="Y360" i="28"/>
  <c r="AD367" i="29" s="1"/>
  <c r="U406" i="28"/>
  <c r="Z413" i="29" s="1"/>
  <c r="M415" i="28"/>
  <c r="R422" i="29" s="1"/>
  <c r="U434" i="28"/>
  <c r="Z441" i="29" s="1"/>
  <c r="N447" i="28"/>
  <c r="S454" i="29" s="1"/>
  <c r="N451" i="28"/>
  <c r="S458" i="29" s="1"/>
  <c r="N455" i="28"/>
  <c r="S462" i="29" s="1"/>
  <c r="N459" i="28"/>
  <c r="S466" i="29" s="1"/>
  <c r="N22" i="28"/>
  <c r="S29" i="29" s="1"/>
  <c r="N30" i="28"/>
  <c r="S37" i="29" s="1"/>
  <c r="N17" i="28"/>
  <c r="S24" i="29" s="1"/>
  <c r="V11" i="28"/>
  <c r="AA18" i="29" s="1"/>
  <c r="F6" i="28"/>
  <c r="K13" i="29" s="1"/>
  <c r="N9" i="28"/>
  <c r="S16" i="29" s="1"/>
  <c r="W1" i="28"/>
  <c r="AB8" i="29" s="1"/>
  <c r="K441" i="28"/>
  <c r="P448" i="29" s="1"/>
  <c r="K447" i="28"/>
  <c r="P454" i="29" s="1"/>
  <c r="Y338" i="28"/>
  <c r="AD345" i="29" s="1"/>
  <c r="Y368" i="28"/>
  <c r="AD375" i="29" s="1"/>
  <c r="I399" i="28"/>
  <c r="N406" i="29" s="1"/>
  <c r="U362" i="28"/>
  <c r="Z369" i="29" s="1"/>
  <c r="Q394" i="28"/>
  <c r="V401" i="29" s="1"/>
  <c r="E406" i="28"/>
  <c r="J413" i="29" s="1"/>
  <c r="U416" i="28"/>
  <c r="Z423" i="29" s="1"/>
  <c r="U424" i="28"/>
  <c r="Z431" i="29" s="1"/>
  <c r="U432" i="28"/>
  <c r="Z439" i="29" s="1"/>
  <c r="B439" i="28"/>
  <c r="G446" i="29" s="1"/>
  <c r="F447" i="28"/>
  <c r="K454" i="29" s="1"/>
  <c r="F453" i="28"/>
  <c r="K460" i="29" s="1"/>
  <c r="F459" i="28"/>
  <c r="K466" i="29" s="1"/>
  <c r="N462" i="28"/>
  <c r="S469" i="29" s="1"/>
  <c r="N23" i="28"/>
  <c r="S30" i="29" s="1"/>
  <c r="N29" i="28"/>
  <c r="S36" i="29" s="1"/>
  <c r="N35" i="28"/>
  <c r="S42" i="29" s="1"/>
  <c r="V38" i="28"/>
  <c r="AA45" i="29" s="1"/>
  <c r="V17" i="28"/>
  <c r="AA24" i="29" s="1"/>
  <c r="F678" i="28"/>
  <c r="K685" i="29" s="1"/>
  <c r="L364" i="28"/>
  <c r="Q371" i="29" s="1"/>
  <c r="L360" i="28"/>
  <c r="Q367" i="29" s="1"/>
  <c r="H414" i="28"/>
  <c r="M421" i="29" s="1"/>
  <c r="D419" i="28"/>
  <c r="I426" i="29" s="1"/>
  <c r="B328" i="28"/>
  <c r="G335" i="29" s="1"/>
  <c r="T380" i="28"/>
  <c r="Y387" i="29" s="1"/>
  <c r="P420" i="28"/>
  <c r="U427" i="29" s="1"/>
  <c r="M348" i="28"/>
  <c r="R355" i="29" s="1"/>
  <c r="M368" i="28"/>
  <c r="R375" i="29" s="1"/>
  <c r="U387" i="28"/>
  <c r="Z394" i="29" s="1"/>
  <c r="P426" i="28"/>
  <c r="U433" i="29" s="1"/>
  <c r="Y374" i="28"/>
  <c r="AD381" i="29" s="1"/>
  <c r="E405" i="28"/>
  <c r="J412" i="29" s="1"/>
  <c r="L427" i="28"/>
  <c r="Q434" i="29" s="1"/>
  <c r="D414" i="28"/>
  <c r="I421" i="29" s="1"/>
  <c r="U372" i="28"/>
  <c r="Z379" i="29" s="1"/>
  <c r="U380" i="28"/>
  <c r="Z387" i="29" s="1"/>
  <c r="U388" i="28"/>
  <c r="Z395" i="29" s="1"/>
  <c r="E396" i="28"/>
  <c r="J403" i="29" s="1"/>
  <c r="Q345" i="28"/>
  <c r="V352" i="29" s="1"/>
  <c r="M361" i="28"/>
  <c r="R368" i="29" s="1"/>
  <c r="M369" i="28"/>
  <c r="R376" i="29" s="1"/>
  <c r="M377" i="28"/>
  <c r="R384" i="29" s="1"/>
  <c r="I406" i="28"/>
  <c r="N413" i="29" s="1"/>
  <c r="I412" i="28"/>
  <c r="N419" i="29" s="1"/>
  <c r="I418" i="28"/>
  <c r="N425" i="29" s="1"/>
  <c r="I424" i="28"/>
  <c r="N431" i="29" s="1"/>
  <c r="Q363" i="28"/>
  <c r="V370" i="29" s="1"/>
  <c r="I395" i="28"/>
  <c r="N402" i="29" s="1"/>
  <c r="U418" i="28"/>
  <c r="Z425" i="29" s="1"/>
  <c r="E425" i="28"/>
  <c r="J432" i="29" s="1"/>
  <c r="I431" i="28"/>
  <c r="N438" i="29" s="1"/>
  <c r="N446" i="28"/>
  <c r="S453" i="29" s="1"/>
  <c r="J461" i="28"/>
  <c r="O468" i="29" s="1"/>
  <c r="B21" i="28"/>
  <c r="G28" i="29" s="1"/>
  <c r="B31" i="28"/>
  <c r="G38" i="29" s="1"/>
  <c r="R35" i="28"/>
  <c r="W42" i="29" s="1"/>
  <c r="R18" i="28"/>
  <c r="W25" i="29" s="1"/>
  <c r="J5" i="28"/>
  <c r="O12" i="29" s="1"/>
  <c r="O442" i="28"/>
  <c r="T449" i="29" s="1"/>
  <c r="O452" i="28"/>
  <c r="T459" i="29" s="1"/>
  <c r="E368" i="28"/>
  <c r="J375" i="29" s="1"/>
  <c r="Y392" i="28"/>
  <c r="AD399" i="29" s="1"/>
  <c r="I417" i="28"/>
  <c r="N424" i="29" s="1"/>
  <c r="Q430" i="28"/>
  <c r="V437" i="29" s="1"/>
  <c r="M436" i="28"/>
  <c r="R443" i="29" s="1"/>
  <c r="V460" i="28"/>
  <c r="AA467" i="29" s="1"/>
  <c r="V23" i="28"/>
  <c r="AA30" i="29" s="1"/>
  <c r="V27" i="28"/>
  <c r="AA34" i="29" s="1"/>
  <c r="V14" i="28"/>
  <c r="AA21" i="29" s="1"/>
  <c r="F18" i="28"/>
  <c r="K25" i="29" s="1"/>
  <c r="N7" i="28"/>
  <c r="S14" i="29" s="1"/>
  <c r="G432" i="28"/>
  <c r="L439" i="29" s="1"/>
  <c r="C442" i="28"/>
  <c r="H449" i="29" s="1"/>
  <c r="C448" i="28"/>
  <c r="H455" i="29" s="1"/>
  <c r="K451" i="28"/>
  <c r="P458" i="29" s="1"/>
  <c r="Q372" i="28"/>
  <c r="V379" i="29" s="1"/>
  <c r="Y401" i="28"/>
  <c r="AD408" i="29" s="1"/>
  <c r="I366" i="28"/>
  <c r="N373" i="29" s="1"/>
  <c r="E384" i="28"/>
  <c r="J391" i="29" s="1"/>
  <c r="M407" i="28"/>
  <c r="R414" i="29" s="1"/>
  <c r="U417" i="28"/>
  <c r="Z424" i="29" s="1"/>
  <c r="U425" i="28"/>
  <c r="Z432" i="29" s="1"/>
  <c r="E430" i="28"/>
  <c r="J437" i="29" s="1"/>
  <c r="B440" i="28"/>
  <c r="G447" i="29" s="1"/>
  <c r="V447" i="28"/>
  <c r="AA454" i="29" s="1"/>
  <c r="V453" i="28"/>
  <c r="AA460" i="29" s="1"/>
  <c r="F457" i="28"/>
  <c r="K464" i="29" s="1"/>
  <c r="F463" i="28"/>
  <c r="K470" i="29" s="1"/>
  <c r="F24" i="28"/>
  <c r="K31" i="29" s="1"/>
  <c r="F30" i="28"/>
  <c r="K37" i="29" s="1"/>
  <c r="N33" i="28"/>
  <c r="S40" i="29" s="1"/>
  <c r="N39" i="28"/>
  <c r="S46" i="29" s="1"/>
  <c r="N18" i="28"/>
  <c r="S25" i="29" s="1"/>
  <c r="N6" i="28"/>
  <c r="S13" i="29" s="1"/>
  <c r="V9" i="28"/>
  <c r="AA16" i="29" s="1"/>
  <c r="O437" i="28"/>
  <c r="T444" i="29" s="1"/>
  <c r="P334" i="28"/>
  <c r="U341" i="29" s="1"/>
  <c r="H330" i="28"/>
  <c r="M337" i="29" s="1"/>
  <c r="D383" i="28"/>
  <c r="I390" i="29" s="1"/>
  <c r="P374" i="28"/>
  <c r="U381" i="29" s="1"/>
  <c r="P369" i="28"/>
  <c r="U376" i="29" s="1"/>
  <c r="X420" i="28"/>
  <c r="AC427" i="29" s="1"/>
  <c r="D427" i="28"/>
  <c r="I434" i="29" s="1"/>
  <c r="D412" i="28"/>
  <c r="I419" i="29" s="1"/>
  <c r="U350" i="28"/>
  <c r="Z357" i="29" s="1"/>
  <c r="M332" i="28"/>
  <c r="R339" i="29" s="1"/>
  <c r="U351" i="28"/>
  <c r="Z358" i="29" s="1"/>
  <c r="M390" i="28"/>
  <c r="R397" i="29" s="1"/>
  <c r="M387" i="28"/>
  <c r="R394" i="29" s="1"/>
  <c r="M406" i="28"/>
  <c r="R413" i="29" s="1"/>
  <c r="Q365" i="28"/>
  <c r="V372" i="29" s="1"/>
  <c r="Q373" i="28"/>
  <c r="V380" i="29" s="1"/>
  <c r="Q381" i="28"/>
  <c r="V388" i="29" s="1"/>
  <c r="Q389" i="28"/>
  <c r="V396" i="29" s="1"/>
  <c r="X437" i="28"/>
  <c r="AC444" i="29" s="1"/>
  <c r="I348" i="28"/>
  <c r="N355" i="29" s="1"/>
  <c r="I362" i="28"/>
  <c r="N369" i="29" s="1"/>
  <c r="I370" i="28"/>
  <c r="N377" i="29" s="1"/>
  <c r="Y400" i="28"/>
  <c r="AD407" i="29" s="1"/>
  <c r="Y406" i="28"/>
  <c r="AD413" i="29" s="1"/>
  <c r="Y412" i="28"/>
  <c r="AD419" i="29" s="1"/>
  <c r="Y418" i="28"/>
  <c r="AD425" i="29" s="1"/>
  <c r="N445" i="28"/>
  <c r="S452" i="29" s="1"/>
  <c r="I367" i="28"/>
  <c r="N374" i="29" s="1"/>
  <c r="Y397" i="28"/>
  <c r="AD404" i="29" s="1"/>
  <c r="Y411" i="28"/>
  <c r="AD418" i="29" s="1"/>
  <c r="Y425" i="28"/>
  <c r="AD432" i="29" s="1"/>
  <c r="F441" i="28"/>
  <c r="K448" i="29" s="1"/>
  <c r="B452" i="28"/>
  <c r="G459" i="29" s="1"/>
  <c r="B462" i="28"/>
  <c r="G469" i="29" s="1"/>
  <c r="J26" i="28"/>
  <c r="O33" i="29" s="1"/>
  <c r="J36" i="28"/>
  <c r="O43" i="29" s="1"/>
  <c r="J10" i="28"/>
  <c r="O17" i="29" s="1"/>
  <c r="B6" i="28"/>
  <c r="G13" i="29" s="1"/>
  <c r="R2" i="28"/>
  <c r="W9" i="29" s="1"/>
  <c r="G443" i="28"/>
  <c r="L450" i="29" s="1"/>
  <c r="Q371" i="28"/>
  <c r="V378" i="29" s="1"/>
  <c r="Y395" i="28"/>
  <c r="AD402" i="29" s="1"/>
  <c r="E418" i="28"/>
  <c r="J425" i="29" s="1"/>
  <c r="M424" i="28"/>
  <c r="R431" i="29" s="1"/>
  <c r="V448" i="28"/>
  <c r="AA455" i="29" s="1"/>
  <c r="V452" i="28"/>
  <c r="AA459" i="29" s="1"/>
  <c r="H342" i="28"/>
  <c r="M349" i="29" s="1"/>
  <c r="M333" i="28"/>
  <c r="R340" i="29" s="1"/>
  <c r="Y383" i="28"/>
  <c r="AD390" i="29" s="1"/>
  <c r="M410" i="28"/>
  <c r="R417" i="29" s="1"/>
  <c r="Y362" i="28"/>
  <c r="AD369" i="29" s="1"/>
  <c r="I340" i="28"/>
  <c r="N347" i="29" s="1"/>
  <c r="U374" i="28"/>
  <c r="Z381" i="29" s="1"/>
  <c r="Q395" i="28"/>
  <c r="V402" i="29" s="1"/>
  <c r="Y410" i="28"/>
  <c r="AD417" i="29" s="1"/>
  <c r="I428" i="28"/>
  <c r="N435" i="29" s="1"/>
  <c r="F446" i="28"/>
  <c r="K453" i="29" s="1"/>
  <c r="B448" i="28"/>
  <c r="G455" i="29" s="1"/>
  <c r="R460" i="28"/>
  <c r="W467" i="29" s="1"/>
  <c r="B29" i="28"/>
  <c r="G36" i="29" s="1"/>
  <c r="R14" i="28"/>
  <c r="W21" i="29" s="1"/>
  <c r="I375" i="28"/>
  <c r="N382" i="29" s="1"/>
  <c r="M416" i="28"/>
  <c r="R423" i="29" s="1"/>
  <c r="R446" i="28"/>
  <c r="W453" i="29" s="1"/>
  <c r="N461" i="28"/>
  <c r="S468" i="29" s="1"/>
  <c r="F23" i="28"/>
  <c r="K30" i="29" s="1"/>
  <c r="F35" i="28"/>
  <c r="K42" i="29" s="1"/>
  <c r="N13" i="28"/>
  <c r="S20" i="29" s="1"/>
  <c r="V6" i="28"/>
  <c r="AA13" i="29" s="1"/>
  <c r="I439" i="28"/>
  <c r="N446" i="29" s="1"/>
  <c r="C444" i="28"/>
  <c r="H451" i="29" s="1"/>
  <c r="Q349" i="28"/>
  <c r="V356" i="29" s="1"/>
  <c r="Q379" i="28"/>
  <c r="V386" i="29" s="1"/>
  <c r="Q387" i="28"/>
  <c r="V394" i="29" s="1"/>
  <c r="Y415" i="28"/>
  <c r="AD422" i="29" s="1"/>
  <c r="E422" i="28"/>
  <c r="J429" i="29" s="1"/>
  <c r="M428" i="28"/>
  <c r="R435" i="29" s="1"/>
  <c r="R443" i="28"/>
  <c r="W450" i="29" s="1"/>
  <c r="N454" i="28"/>
  <c r="S461" i="29" s="1"/>
  <c r="V463" i="28"/>
  <c r="AA470" i="29" s="1"/>
  <c r="V28" i="28"/>
  <c r="AA35" i="29" s="1"/>
  <c r="F38" i="28"/>
  <c r="K45" i="29" s="1"/>
  <c r="V15" i="28"/>
  <c r="AA22" i="29" s="1"/>
  <c r="V10" i="28"/>
  <c r="AA17" i="29" s="1"/>
  <c r="F5" i="28"/>
  <c r="K12" i="29" s="1"/>
  <c r="N8" i="28"/>
  <c r="S15" i="29" s="1"/>
  <c r="V3" i="28"/>
  <c r="AA10" i="29" s="1"/>
  <c r="K444" i="28"/>
  <c r="P451" i="29" s="1"/>
  <c r="K450" i="28"/>
  <c r="P457" i="29" s="1"/>
  <c r="S453" i="28"/>
  <c r="X460" i="29" s="1"/>
  <c r="S459" i="28"/>
  <c r="X466" i="29" s="1"/>
  <c r="S20" i="28"/>
  <c r="X27" i="29" s="1"/>
  <c r="S26" i="28"/>
  <c r="X33" i="29" s="1"/>
  <c r="C30" i="28"/>
  <c r="H37" i="29" s="1"/>
  <c r="C36" i="28"/>
  <c r="H43" i="29" s="1"/>
  <c r="C15" i="28"/>
  <c r="H22" i="29" s="1"/>
  <c r="C12" i="28"/>
  <c r="H19" i="29" s="1"/>
  <c r="K6" i="28"/>
  <c r="P13" i="29" s="1"/>
  <c r="Y413" i="28"/>
  <c r="AD420" i="29" s="1"/>
  <c r="R447" i="28"/>
  <c r="W454" i="29" s="1"/>
  <c r="R26" i="28"/>
  <c r="W33" i="29" s="1"/>
  <c r="B13" i="28"/>
  <c r="G20" i="29" s="1"/>
  <c r="O441" i="28"/>
  <c r="T448" i="29" s="1"/>
  <c r="W456" i="28"/>
  <c r="AB463" i="29" s="1"/>
  <c r="W19" i="28"/>
  <c r="AB26" i="29" s="1"/>
  <c r="K24" i="28"/>
  <c r="P31" i="29" s="1"/>
  <c r="K32" i="28"/>
  <c r="P39" i="29" s="1"/>
  <c r="K13" i="28"/>
  <c r="P20" i="29" s="1"/>
  <c r="K12" i="28"/>
  <c r="P19" i="29" s="1"/>
  <c r="W7" i="28"/>
  <c r="AB14" i="29" s="1"/>
  <c r="I435" i="28"/>
  <c r="N442" i="29" s="1"/>
  <c r="H443" i="28"/>
  <c r="M450" i="29" s="1"/>
  <c r="H449" i="28"/>
  <c r="M456" i="29" s="1"/>
  <c r="P452" i="28"/>
  <c r="U459" i="29" s="1"/>
  <c r="P458" i="28"/>
  <c r="U465" i="29" s="1"/>
  <c r="P19" i="28"/>
  <c r="U26" i="29" s="1"/>
  <c r="P25" i="28"/>
  <c r="U32" i="29" s="1"/>
  <c r="X28" i="28"/>
  <c r="AC35" i="29" s="1"/>
  <c r="X34" i="28"/>
  <c r="AC41" i="29" s="1"/>
  <c r="X13" i="28"/>
  <c r="AC20" i="29" s="1"/>
  <c r="R441" i="28"/>
  <c r="W448" i="29" s="1"/>
  <c r="J456" i="28"/>
  <c r="O463" i="29" s="1"/>
  <c r="J35" i="28"/>
  <c r="O42" i="29" s="1"/>
  <c r="O434" i="28"/>
  <c r="T441" i="29" s="1"/>
  <c r="K455" i="28"/>
  <c r="P462" i="29" s="1"/>
  <c r="W459" i="28"/>
  <c r="AB466" i="29" s="1"/>
  <c r="W22" i="28"/>
  <c r="AB29" i="29" s="1"/>
  <c r="W30" i="28"/>
  <c r="AB37" i="29" s="1"/>
  <c r="W38" i="28"/>
  <c r="AB45" i="29" s="1"/>
  <c r="G16" i="28"/>
  <c r="L23" i="29" s="1"/>
  <c r="G6" i="28"/>
  <c r="L13" i="29" s="1"/>
  <c r="K432" i="28"/>
  <c r="P439" i="29" s="1"/>
  <c r="D442" i="28"/>
  <c r="I449" i="29" s="1"/>
  <c r="L445" i="28"/>
  <c r="Q452" i="29" s="1"/>
  <c r="L451" i="28"/>
  <c r="Q458" i="29" s="1"/>
  <c r="L457" i="28"/>
  <c r="Q464" i="29" s="1"/>
  <c r="L463" i="28"/>
  <c r="Q470" i="29" s="1"/>
  <c r="T21" i="28"/>
  <c r="Y28" i="29" s="1"/>
  <c r="T27" i="28"/>
  <c r="Y34" i="29" s="1"/>
  <c r="T33" i="28"/>
  <c r="Y40" i="29" s="1"/>
  <c r="K651" i="28"/>
  <c r="P658" i="29" s="1"/>
  <c r="D342" i="28"/>
  <c r="I349" i="29" s="1"/>
  <c r="X374" i="28"/>
  <c r="AC381" i="29" s="1"/>
  <c r="I335" i="28"/>
  <c r="N342" i="29" s="1"/>
  <c r="U363" i="28"/>
  <c r="Z370" i="29" s="1"/>
  <c r="I389" i="28"/>
  <c r="N396" i="29" s="1"/>
  <c r="P434" i="28"/>
  <c r="U441" i="29" s="1"/>
  <c r="Q366" i="28"/>
  <c r="V373" i="29" s="1"/>
  <c r="L366" i="28"/>
  <c r="Q373" i="29" s="1"/>
  <c r="Y350" i="28"/>
  <c r="AD357" i="29" s="1"/>
  <c r="Q397" i="28"/>
  <c r="V404" i="29" s="1"/>
  <c r="Q413" i="28"/>
  <c r="V420" i="29" s="1"/>
  <c r="I413" i="28"/>
  <c r="N420" i="29" s="1"/>
  <c r="J30" i="28"/>
  <c r="O37" i="29" s="1"/>
  <c r="R16" i="28"/>
  <c r="W23" i="29" s="1"/>
  <c r="O446" i="28"/>
  <c r="T453" i="29" s="1"/>
  <c r="Y385" i="28"/>
  <c r="AD392" i="29" s="1"/>
  <c r="F448" i="28"/>
  <c r="K455" i="29" s="1"/>
  <c r="V462" i="28"/>
  <c r="AA469" i="29" s="1"/>
  <c r="N24" i="28"/>
  <c r="S31" i="29" s="1"/>
  <c r="V29" i="28"/>
  <c r="AA36" i="29" s="1"/>
  <c r="F14" i="28"/>
  <c r="K21" i="29" s="1"/>
  <c r="F11" i="28"/>
  <c r="K18" i="29" s="1"/>
  <c r="G1" i="28"/>
  <c r="L8" i="29" s="1"/>
  <c r="S444" i="28"/>
  <c r="X451" i="29" s="1"/>
  <c r="I358" i="28"/>
  <c r="N365" i="29" s="1"/>
  <c r="I383" i="28"/>
  <c r="N390" i="29" s="1"/>
  <c r="Q404" i="28"/>
  <c r="V411" i="29" s="1"/>
  <c r="I391" i="28"/>
  <c r="N398" i="29" s="1"/>
  <c r="E423" i="28"/>
  <c r="J430" i="29" s="1"/>
  <c r="I429" i="28"/>
  <c r="N436" i="29" s="1"/>
  <c r="N444" i="28"/>
  <c r="S451" i="29" s="1"/>
  <c r="V449" i="28"/>
  <c r="AA456" i="29" s="1"/>
  <c r="V459" i="28"/>
  <c r="AA466" i="29" s="1"/>
  <c r="N19" i="28"/>
  <c r="S26" i="29" s="1"/>
  <c r="F34" i="28"/>
  <c r="K41" i="29" s="1"/>
  <c r="O1" i="28"/>
  <c r="T8" i="29" s="1"/>
  <c r="S441" i="28"/>
  <c r="X448" i="29" s="1"/>
  <c r="S447" i="28"/>
  <c r="X454" i="29" s="1"/>
  <c r="C451" i="28"/>
  <c r="H458" i="29" s="1"/>
  <c r="C457" i="28"/>
  <c r="H464" i="29" s="1"/>
  <c r="C463" i="28"/>
  <c r="H470" i="29" s="1"/>
  <c r="C24" i="28"/>
  <c r="H31" i="29" s="1"/>
  <c r="K27" i="28"/>
  <c r="P34" i="29" s="1"/>
  <c r="K33" i="28"/>
  <c r="P40" i="29" s="1"/>
  <c r="K39" i="28"/>
  <c r="P46" i="29" s="1"/>
  <c r="K18" i="28"/>
  <c r="P25" i="29" s="1"/>
  <c r="S12" i="28"/>
  <c r="X19" i="29" s="1"/>
  <c r="S9" i="28"/>
  <c r="X16" i="29" s="1"/>
  <c r="U431" i="28"/>
  <c r="Z438" i="29" s="1"/>
  <c r="B461" i="28"/>
  <c r="G468" i="29" s="1"/>
  <c r="J29" i="28"/>
  <c r="O36" i="29" s="1"/>
  <c r="J8" i="28"/>
  <c r="O15" i="29" s="1"/>
  <c r="K453" i="28"/>
  <c r="P460" i="29" s="1"/>
  <c r="P401" i="28"/>
  <c r="U408" i="29" s="1"/>
  <c r="T438" i="28"/>
  <c r="Y445" i="29" s="1"/>
  <c r="Y370" i="28"/>
  <c r="AD377" i="29" s="1"/>
  <c r="E394" i="28"/>
  <c r="J401" i="29" s="1"/>
  <c r="L411" i="28"/>
  <c r="Q418" i="29" s="1"/>
  <c r="Q359" i="28"/>
  <c r="V366" i="29" s="1"/>
  <c r="U382" i="28"/>
  <c r="Z389" i="29" s="1"/>
  <c r="Q401" i="28"/>
  <c r="V408" i="29" s="1"/>
  <c r="S432" i="28"/>
  <c r="X439" i="29" s="1"/>
  <c r="U370" i="28"/>
  <c r="Z377" i="29" s="1"/>
  <c r="Y417" i="28"/>
  <c r="AD424" i="29" s="1"/>
  <c r="E436" i="28"/>
  <c r="J443" i="29" s="1"/>
  <c r="R452" i="28"/>
  <c r="W459" i="29" s="1"/>
  <c r="J20" i="28"/>
  <c r="O27" i="29" s="1"/>
  <c r="G435" i="28"/>
  <c r="L442" i="29" s="1"/>
  <c r="O450" i="28"/>
  <c r="T457" i="29" s="1"/>
  <c r="Q422" i="28"/>
  <c r="V429" i="29" s="1"/>
  <c r="F19" i="28"/>
  <c r="K26" i="29" s="1"/>
  <c r="V25" i="28"/>
  <c r="AA32" i="29" s="1"/>
  <c r="V31" i="28"/>
  <c r="AA38" i="29" s="1"/>
  <c r="F37" i="28"/>
  <c r="K44" i="29" s="1"/>
  <c r="V8" i="28"/>
  <c r="AA15" i="29" s="1"/>
  <c r="C446" i="28"/>
  <c r="H453" i="29" s="1"/>
  <c r="S450" i="28"/>
  <c r="X457" i="29" s="1"/>
  <c r="I390" i="28"/>
  <c r="N397" i="29" s="1"/>
  <c r="X433" i="28"/>
  <c r="AC440" i="29" s="1"/>
  <c r="I397" i="28"/>
  <c r="N404" i="29" s="1"/>
  <c r="E410" i="28"/>
  <c r="J417" i="29" s="1"/>
  <c r="E431" i="28"/>
  <c r="J438" i="29" s="1"/>
  <c r="J446" i="28"/>
  <c r="O453" i="29" s="1"/>
  <c r="F451" i="28"/>
  <c r="K458" i="29" s="1"/>
  <c r="V455" i="28"/>
  <c r="AA462" i="29" s="1"/>
  <c r="V20" i="28"/>
  <c r="AA27" i="29" s="1"/>
  <c r="V30" i="28"/>
  <c r="AA37" i="29" s="1"/>
  <c r="F13" i="28"/>
  <c r="K20" i="29" s="1"/>
  <c r="F17" i="28"/>
  <c r="K24" i="29" s="1"/>
  <c r="K442" i="28"/>
  <c r="P449" i="29" s="1"/>
  <c r="S445" i="28"/>
  <c r="X452" i="29" s="1"/>
  <c r="S451" i="28"/>
  <c r="X458" i="29" s="1"/>
  <c r="S457" i="28"/>
  <c r="X464" i="29" s="1"/>
  <c r="S463" i="28"/>
  <c r="X470" i="29" s="1"/>
  <c r="C22" i="28"/>
  <c r="H29" i="29" s="1"/>
  <c r="C28" i="28"/>
  <c r="H35" i="29" s="1"/>
  <c r="C34" i="28"/>
  <c r="H41" i="29" s="1"/>
  <c r="C13" i="28"/>
  <c r="H20" i="29" s="1"/>
  <c r="K16" i="28"/>
  <c r="P23" i="29" s="1"/>
  <c r="K4" i="28"/>
  <c r="P11" i="29" s="1"/>
  <c r="K2" i="28"/>
  <c r="P9" i="29" s="1"/>
  <c r="E435" i="28"/>
  <c r="J442" i="29" s="1"/>
  <c r="B453" i="28"/>
  <c r="G460" i="29" s="1"/>
  <c r="B32" i="28"/>
  <c r="G39" i="29" s="1"/>
  <c r="B3" i="28"/>
  <c r="G10" i="29" s="1"/>
  <c r="G454" i="28"/>
  <c r="L461" i="29" s="1"/>
  <c r="S458" i="28"/>
  <c r="X465" i="29" s="1"/>
  <c r="S21" i="28"/>
  <c r="X28" i="29" s="1"/>
  <c r="S29" i="28"/>
  <c r="X36" i="29" s="1"/>
  <c r="S37" i="28"/>
  <c r="X44" i="29" s="1"/>
  <c r="G15" i="28"/>
  <c r="L22" i="29" s="1"/>
  <c r="G5" i="28"/>
  <c r="L12" i="29" s="1"/>
  <c r="T1" i="28"/>
  <c r="Y8" i="29" s="1"/>
  <c r="H441" i="28"/>
  <c r="M448" i="29" s="1"/>
  <c r="P444" i="28"/>
  <c r="U451" i="29" s="1"/>
  <c r="P450" i="28"/>
  <c r="U457" i="29" s="1"/>
  <c r="P456" i="28"/>
  <c r="U463" i="29" s="1"/>
  <c r="P462" i="28"/>
  <c r="U469" i="29" s="1"/>
  <c r="X20" i="28"/>
  <c r="AC27" i="29" s="1"/>
  <c r="X26" i="28"/>
  <c r="AC33" i="29" s="1"/>
  <c r="X32" i="28"/>
  <c r="AC39" i="29" s="1"/>
  <c r="X38" i="28"/>
  <c r="AC45" i="29" s="1"/>
  <c r="U414" i="28"/>
  <c r="Z421" i="29" s="1"/>
  <c r="J448" i="28"/>
  <c r="O455" i="29" s="1"/>
  <c r="J27" i="28"/>
  <c r="O34" i="29" s="1"/>
  <c r="J6" i="28"/>
  <c r="O13" i="29" s="1"/>
  <c r="G442" i="28"/>
  <c r="L449" i="29" s="1"/>
  <c r="G457" i="28"/>
  <c r="L464" i="29" s="1"/>
  <c r="G20" i="28"/>
  <c r="L27" i="29" s="1"/>
  <c r="G28" i="28"/>
  <c r="L35" i="29" s="1"/>
  <c r="O32" i="28"/>
  <c r="T39" i="29" s="1"/>
  <c r="O13" i="28"/>
  <c r="T20" i="29" s="1"/>
  <c r="O12" i="28"/>
  <c r="T19" i="29" s="1"/>
  <c r="O3" i="28"/>
  <c r="T10" i="29" s="1"/>
  <c r="Q435" i="28"/>
  <c r="V442" i="29" s="1"/>
  <c r="L443" i="28"/>
  <c r="Q450" i="29" s="1"/>
  <c r="L449" i="28"/>
  <c r="Q456" i="29" s="1"/>
  <c r="L455" i="28"/>
  <c r="Q462" i="29" s="1"/>
  <c r="T458" i="28"/>
  <c r="Y465" i="29" s="1"/>
  <c r="T19" i="28"/>
  <c r="Y26" i="29" s="1"/>
  <c r="T25" i="28"/>
  <c r="Y32" i="29" s="1"/>
  <c r="T31" i="28"/>
  <c r="Y38" i="29" s="1"/>
  <c r="D35" i="28"/>
  <c r="I42" i="29" s="1"/>
  <c r="I419" i="28"/>
  <c r="N426" i="29" s="1"/>
  <c r="R451" i="28"/>
  <c r="W458" i="29" s="1"/>
  <c r="R30" i="28"/>
  <c r="W37" i="29" s="1"/>
  <c r="B17" i="28"/>
  <c r="G24" i="29" s="1"/>
  <c r="M710" i="28"/>
  <c r="R717" i="29" s="1"/>
  <c r="D339" i="28"/>
  <c r="I346" i="29" s="1"/>
  <c r="H332" i="28"/>
  <c r="M339" i="29" s="1"/>
  <c r="H426" i="28"/>
  <c r="M433" i="29" s="1"/>
  <c r="L345" i="28"/>
  <c r="Q352" i="29" s="1"/>
  <c r="U383" i="28"/>
  <c r="Z390" i="29" s="1"/>
  <c r="Y344" i="28"/>
  <c r="AD351" i="29" s="1"/>
  <c r="Q374" i="28"/>
  <c r="V381" i="29" s="1"/>
  <c r="D422" i="28"/>
  <c r="I429" i="29" s="1"/>
  <c r="I363" i="28"/>
  <c r="N370" i="29" s="1"/>
  <c r="U435" i="28"/>
  <c r="Z442" i="29" s="1"/>
  <c r="R454" i="28"/>
  <c r="W461" i="29" s="1"/>
  <c r="J22" i="28"/>
  <c r="O29" i="29" s="1"/>
  <c r="C439" i="28"/>
  <c r="H446" i="29" s="1"/>
  <c r="I425" i="28"/>
  <c r="N432" i="29" s="1"/>
  <c r="J441" i="28"/>
  <c r="O448" i="29" s="1"/>
  <c r="V19" i="28"/>
  <c r="AA26" i="29" s="1"/>
  <c r="V37" i="28"/>
  <c r="AA44" i="29" s="1"/>
  <c r="F4" i="28"/>
  <c r="K11" i="29" s="1"/>
  <c r="G434" i="28"/>
  <c r="L441" i="29" s="1"/>
  <c r="S446" i="28"/>
  <c r="X453" i="29" s="1"/>
  <c r="M365" i="28"/>
  <c r="R372" i="29" s="1"/>
  <c r="Y330" i="28"/>
  <c r="AD337" i="29" s="1"/>
  <c r="Y399" i="28"/>
  <c r="AD406" i="29" s="1"/>
  <c r="M411" i="28"/>
  <c r="R418" i="29" s="1"/>
  <c r="Q418" i="28"/>
  <c r="V425" i="29" s="1"/>
  <c r="Y431" i="28"/>
  <c r="AD438" i="29" s="1"/>
  <c r="V451" i="28"/>
  <c r="AA458" i="29" s="1"/>
  <c r="N456" i="28"/>
  <c r="S463" i="29" s="1"/>
  <c r="N21" i="28"/>
  <c r="S28" i="29" s="1"/>
  <c r="F26" i="28"/>
  <c r="K33" i="29" s="1"/>
  <c r="F36" i="28"/>
  <c r="K43" i="29" s="1"/>
  <c r="F12" i="28"/>
  <c r="K19" i="29" s="1"/>
  <c r="F7" i="28"/>
  <c r="K14" i="29" s="1"/>
  <c r="N2" i="28"/>
  <c r="S9" i="29" s="1"/>
  <c r="O433" i="28"/>
  <c r="T440" i="29" s="1"/>
  <c r="S439" i="28"/>
  <c r="X446" i="29" s="1"/>
  <c r="C443" i="28"/>
  <c r="H450" i="29" s="1"/>
  <c r="C449" i="28"/>
  <c r="H456" i="29" s="1"/>
  <c r="C455" i="28"/>
  <c r="H462" i="29" s="1"/>
  <c r="C461" i="28"/>
  <c r="H468" i="29" s="1"/>
  <c r="K19" i="28"/>
  <c r="P26" i="29" s="1"/>
  <c r="K25" i="28"/>
  <c r="P32" i="29" s="1"/>
  <c r="K31" i="28"/>
  <c r="P38" i="29" s="1"/>
  <c r="K37" i="28"/>
  <c r="P44" i="29" s="1"/>
  <c r="S13" i="28"/>
  <c r="X20" i="29" s="1"/>
  <c r="S10" i="28"/>
  <c r="X17" i="29" s="1"/>
  <c r="S7" i="28"/>
  <c r="X14" i="29" s="1"/>
  <c r="E421" i="28"/>
  <c r="J428" i="29" s="1"/>
  <c r="R440" i="28"/>
  <c r="W447" i="29" s="1"/>
  <c r="J21" i="28"/>
  <c r="O28" i="29" s="1"/>
  <c r="J18" i="28"/>
  <c r="O25" i="29" s="1"/>
  <c r="W446" i="28"/>
  <c r="AB453" i="29" s="1"/>
  <c r="G455" i="28"/>
  <c r="L462" i="29" s="1"/>
  <c r="G463" i="28"/>
  <c r="L470" i="29" s="1"/>
  <c r="G26" i="28"/>
  <c r="L33" i="29" s="1"/>
  <c r="G34" i="28"/>
  <c r="L41" i="29" s="1"/>
  <c r="O38" i="28"/>
  <c r="T45" i="29" s="1"/>
  <c r="O10" i="28"/>
  <c r="T17" i="29" s="1"/>
  <c r="O9" i="28"/>
  <c r="T16" i="29" s="1"/>
  <c r="Y437" i="28"/>
  <c r="AD444" i="29" s="1"/>
  <c r="X441" i="28"/>
  <c r="AC448" i="29" s="1"/>
  <c r="X447" i="28"/>
  <c r="AC454" i="29" s="1"/>
  <c r="X453" i="28"/>
  <c r="AC460" i="29" s="1"/>
  <c r="X459" i="28"/>
  <c r="AC466" i="29" s="1"/>
  <c r="H463" i="28"/>
  <c r="M470" i="29" s="1"/>
  <c r="H24" i="28"/>
  <c r="M31" i="29" s="1"/>
  <c r="H30" i="28"/>
  <c r="M37" i="29" s="1"/>
  <c r="H36" i="28"/>
  <c r="M43" i="29" s="1"/>
  <c r="P39" i="28"/>
  <c r="U46" i="29" s="1"/>
  <c r="Q432" i="28"/>
  <c r="V439" i="29" s="1"/>
  <c r="R461" i="28"/>
  <c r="W468" i="29" s="1"/>
  <c r="R13" i="28"/>
  <c r="W20" i="29" s="1"/>
  <c r="B9" i="28"/>
  <c r="G16" i="29" s="1"/>
  <c r="O453" i="28"/>
  <c r="T460" i="29" s="1"/>
  <c r="O461" i="28"/>
  <c r="T468" i="29" s="1"/>
  <c r="O24" i="28"/>
  <c r="T31" i="29" s="1"/>
  <c r="C29" i="28"/>
  <c r="H36" i="29" s="1"/>
  <c r="C37" i="28"/>
  <c r="H44" i="29" s="1"/>
  <c r="C18" i="28"/>
  <c r="H25" i="29" s="1"/>
  <c r="C8" i="28"/>
  <c r="H15" i="29" s="1"/>
  <c r="H1" i="28"/>
  <c r="M8" i="29" s="1"/>
  <c r="T440" i="28"/>
  <c r="Y447" i="29" s="1"/>
  <c r="T446" i="28"/>
  <c r="Y453" i="29" s="1"/>
  <c r="T452" i="28"/>
  <c r="Y459" i="29" s="1"/>
  <c r="D456" i="28"/>
  <c r="I463" i="29" s="1"/>
  <c r="D462" i="28"/>
  <c r="I469" i="29" s="1"/>
  <c r="D23" i="28"/>
  <c r="I30" i="29" s="1"/>
  <c r="D29" i="28"/>
  <c r="I36" i="29" s="1"/>
  <c r="L32" i="28"/>
  <c r="Q39" i="29" s="1"/>
  <c r="L38" i="28"/>
  <c r="Q45" i="29" s="1"/>
  <c r="U438" i="28"/>
  <c r="Z445" i="29" s="1"/>
  <c r="B20" i="28"/>
  <c r="G27" i="29" s="1"/>
  <c r="J33" i="28"/>
  <c r="O40" i="29" s="1"/>
  <c r="O380" i="28"/>
  <c r="T387" i="29" s="1"/>
  <c r="X379" i="28"/>
  <c r="AC386" i="29" s="1"/>
  <c r="L399" i="28"/>
  <c r="Q406" i="29" s="1"/>
  <c r="U403" i="28"/>
  <c r="Z410" i="29" s="1"/>
  <c r="H403" i="28"/>
  <c r="M410" i="29" s="1"/>
  <c r="Q358" i="28"/>
  <c r="V365" i="29" s="1"/>
  <c r="Y378" i="28"/>
  <c r="AD385" i="29" s="1"/>
  <c r="E400" i="28"/>
  <c r="J407" i="29" s="1"/>
  <c r="H326" i="28"/>
  <c r="M333" i="29" s="1"/>
  <c r="U390" i="28"/>
  <c r="Z397" i="29" s="1"/>
  <c r="Q407" i="28"/>
  <c r="V414" i="29" s="1"/>
  <c r="F442" i="28"/>
  <c r="K449" i="29" s="1"/>
  <c r="Q400" i="28"/>
  <c r="V407" i="29" s="1"/>
  <c r="E424" i="28"/>
  <c r="J431" i="29" s="1"/>
  <c r="V443" i="28"/>
  <c r="AA450" i="29" s="1"/>
  <c r="R6" i="28"/>
  <c r="W13" i="29" s="1"/>
  <c r="U410" i="28"/>
  <c r="Z417" i="29" s="1"/>
  <c r="B445" i="28"/>
  <c r="G452" i="29" s="1"/>
  <c r="N453" i="28"/>
  <c r="S460" i="29" s="1"/>
  <c r="V21" i="28"/>
  <c r="AA28" i="29" s="1"/>
  <c r="N28" i="28"/>
  <c r="S35" i="29" s="1"/>
  <c r="V33" i="28"/>
  <c r="AA40" i="29" s="1"/>
  <c r="F39" i="28"/>
  <c r="K46" i="29" s="1"/>
  <c r="N5" i="28"/>
  <c r="S12" i="29" s="1"/>
  <c r="V2" i="28"/>
  <c r="AA9" i="29" s="1"/>
  <c r="W436" i="28"/>
  <c r="AB443" i="29" s="1"/>
  <c r="S442" i="28"/>
  <c r="X449" i="29" s="1"/>
  <c r="H328" i="28"/>
  <c r="M335" i="29" s="1"/>
  <c r="I352" i="28"/>
  <c r="N359" i="29" s="1"/>
  <c r="Q380" i="28"/>
  <c r="V387" i="29" s="1"/>
  <c r="E414" i="28"/>
  <c r="J421" i="29" s="1"/>
  <c r="M420" i="28"/>
  <c r="R427" i="29" s="1"/>
  <c r="S430" i="28"/>
  <c r="X437" i="29" s="1"/>
  <c r="V441" i="28"/>
  <c r="AA448" i="29" s="1"/>
  <c r="V457" i="28"/>
  <c r="AA464" i="29" s="1"/>
  <c r="V22" i="28"/>
  <c r="AA29" i="29" s="1"/>
  <c r="N27" i="28"/>
  <c r="S34" i="29" s="1"/>
  <c r="F32" i="28"/>
  <c r="K39" i="29" s="1"/>
  <c r="N14" i="28"/>
  <c r="S21" i="29" s="1"/>
  <c r="N4" i="28"/>
  <c r="S11" i="29" s="1"/>
  <c r="V7" i="28"/>
  <c r="AA14" i="29" s="1"/>
  <c r="F3" i="28"/>
  <c r="K10" i="29" s="1"/>
  <c r="W434" i="28"/>
  <c r="AB441" i="29" s="1"/>
  <c r="S443" i="28"/>
  <c r="X450" i="29" s="1"/>
  <c r="S449" i="28"/>
  <c r="X456" i="29" s="1"/>
  <c r="S455" i="28"/>
  <c r="X462" i="29" s="1"/>
  <c r="C459" i="28"/>
  <c r="H466" i="29" s="1"/>
  <c r="C20" i="28"/>
  <c r="H27" i="29" s="1"/>
  <c r="C26" i="28"/>
  <c r="H33" i="29" s="1"/>
  <c r="C32" i="28"/>
  <c r="H39" i="29" s="1"/>
  <c r="K35" i="28"/>
  <c r="P42" i="29" s="1"/>
  <c r="K14" i="28"/>
  <c r="P21" i="29" s="1"/>
  <c r="K11" i="28"/>
  <c r="P18" i="29" s="1"/>
  <c r="K8" i="28"/>
  <c r="P15" i="29" s="1"/>
  <c r="Q408" i="28"/>
  <c r="V415" i="29" s="1"/>
  <c r="J444" i="28"/>
  <c r="O451" i="29" s="1"/>
  <c r="B24" i="28"/>
  <c r="G31" i="29" s="1"/>
  <c r="Q350" i="28"/>
  <c r="V357" i="29" s="1"/>
  <c r="U353" i="28"/>
  <c r="Z360" i="29" s="1"/>
  <c r="Y404" i="28"/>
  <c r="AD411" i="29" s="1"/>
  <c r="Y354" i="28"/>
  <c r="AD361" i="29" s="1"/>
  <c r="R445" i="28"/>
  <c r="W452" i="29" s="1"/>
  <c r="B37" i="28"/>
  <c r="G44" i="29" s="1"/>
  <c r="O448" i="28"/>
  <c r="T455" i="29" s="1"/>
  <c r="V458" i="28"/>
  <c r="AA465" i="29" s="1"/>
  <c r="F31" i="28"/>
  <c r="K38" i="29" s="1"/>
  <c r="V18" i="28"/>
  <c r="AA25" i="29" s="1"/>
  <c r="O435" i="28"/>
  <c r="T442" i="29" s="1"/>
  <c r="C450" i="28"/>
  <c r="H457" i="29" s="1"/>
  <c r="Y423" i="28"/>
  <c r="AD430" i="29" s="1"/>
  <c r="R442" i="28"/>
  <c r="W449" i="29" s="1"/>
  <c r="V24" i="28"/>
  <c r="AA31" i="29" s="1"/>
  <c r="V12" i="28"/>
  <c r="AA19" i="29" s="1"/>
  <c r="W430" i="28"/>
  <c r="AB437" i="29" s="1"/>
  <c r="K452" i="28"/>
  <c r="P459" i="29" s="1"/>
  <c r="K460" i="28"/>
  <c r="P467" i="29" s="1"/>
  <c r="K23" i="28"/>
  <c r="P30" i="29" s="1"/>
  <c r="C3" i="28"/>
  <c r="H10" i="29" s="1"/>
  <c r="J450" i="28"/>
  <c r="O457" i="29" s="1"/>
  <c r="O438" i="28"/>
  <c r="T445" i="29" s="1"/>
  <c r="C456" i="28"/>
  <c r="H463" i="29" s="1"/>
  <c r="G462" i="28"/>
  <c r="L469" i="29" s="1"/>
  <c r="O23" i="28"/>
  <c r="T30" i="29" s="1"/>
  <c r="O30" i="28"/>
  <c r="T37" i="29" s="1"/>
  <c r="W36" i="28"/>
  <c r="AB43" i="29" s="1"/>
  <c r="K3" i="28"/>
  <c r="P10" i="29" s="1"/>
  <c r="E439" i="28"/>
  <c r="J446" i="29" s="1"/>
  <c r="P448" i="28"/>
  <c r="U455" i="29" s="1"/>
  <c r="H453" i="28"/>
  <c r="M460" i="29" s="1"/>
  <c r="X22" i="28"/>
  <c r="AC29" i="29" s="1"/>
  <c r="P37" i="28"/>
  <c r="U44" i="29" s="1"/>
  <c r="M418" i="28"/>
  <c r="R425" i="29" s="1"/>
  <c r="F445" i="28"/>
  <c r="K452" i="29" s="1"/>
  <c r="J19" i="28"/>
  <c r="O26" i="29" s="1"/>
  <c r="B38" i="28"/>
  <c r="G45" i="29" s="1"/>
  <c r="W21" i="28"/>
  <c r="AB28" i="29" s="1"/>
  <c r="K34" i="28"/>
  <c r="P41" i="29" s="1"/>
  <c r="O14" i="28"/>
  <c r="T21" i="29" s="1"/>
  <c r="S11" i="28"/>
  <c r="X18" i="29" s="1"/>
  <c r="I434" i="28"/>
  <c r="N441" i="29" s="1"/>
  <c r="T456" i="28"/>
  <c r="Y463" i="29" s="1"/>
  <c r="L461" i="28"/>
  <c r="Q468" i="29" s="1"/>
  <c r="D21" i="28"/>
  <c r="I28" i="29" s="1"/>
  <c r="L26" i="28"/>
  <c r="Q33" i="29" s="1"/>
  <c r="D31" i="28"/>
  <c r="I38" i="29" s="1"/>
  <c r="I411" i="28"/>
  <c r="N418" i="29" s="1"/>
  <c r="M433" i="28"/>
  <c r="R440" i="29" s="1"/>
  <c r="B457" i="28"/>
  <c r="G464" i="29" s="1"/>
  <c r="J14" i="28"/>
  <c r="O21" i="29" s="1"/>
  <c r="K1" i="28"/>
  <c r="P8" i="29" s="1"/>
  <c r="S454" i="28"/>
  <c r="X461" i="29" s="1"/>
  <c r="S462" i="28"/>
  <c r="X469" i="29" s="1"/>
  <c r="G22" i="28"/>
  <c r="L29" i="29" s="1"/>
  <c r="G30" i="28"/>
  <c r="L37" i="29" s="1"/>
  <c r="G38" i="28"/>
  <c r="L45" i="29" s="1"/>
  <c r="G10" i="28"/>
  <c r="L17" i="29" s="1"/>
  <c r="O5" i="28"/>
  <c r="T12" i="29" s="1"/>
  <c r="K430" i="28"/>
  <c r="P437" i="29" s="1"/>
  <c r="P441" i="28"/>
  <c r="U448" i="29" s="1"/>
  <c r="P447" i="28"/>
  <c r="U454" i="29" s="1"/>
  <c r="X450" i="28"/>
  <c r="AC457" i="29" s="1"/>
  <c r="X456" i="28"/>
  <c r="AC463" i="29" s="1"/>
  <c r="X462" i="28"/>
  <c r="AC469" i="29" s="1"/>
  <c r="X23" i="28"/>
  <c r="AC30" i="29" s="1"/>
  <c r="H27" i="28"/>
  <c r="M34" i="29" s="1"/>
  <c r="H33" i="28"/>
  <c r="M40" i="29" s="1"/>
  <c r="H39" i="28"/>
  <c r="M46" i="29" s="1"/>
  <c r="U430" i="28"/>
  <c r="Z437" i="29" s="1"/>
  <c r="R449" i="28"/>
  <c r="W456" i="29" s="1"/>
  <c r="R28" i="28"/>
  <c r="W35" i="29" s="1"/>
  <c r="R7" i="28"/>
  <c r="W14" i="29" s="1"/>
  <c r="G453" i="28"/>
  <c r="L460" i="29" s="1"/>
  <c r="O457" i="28"/>
  <c r="T464" i="29" s="1"/>
  <c r="O20" i="28"/>
  <c r="T27" i="29" s="1"/>
  <c r="O28" i="28"/>
  <c r="T35" i="29" s="1"/>
  <c r="O36" i="28"/>
  <c r="T43" i="29" s="1"/>
  <c r="C14" i="28"/>
  <c r="H21" i="29" s="1"/>
  <c r="C4" i="28"/>
  <c r="H11" i="29" s="1"/>
  <c r="W3" i="28"/>
  <c r="AB10" i="29" s="1"/>
  <c r="L440" i="28"/>
  <c r="Q447" i="29" s="1"/>
  <c r="T443" i="28"/>
  <c r="Y450" i="29" s="1"/>
  <c r="T449" i="28"/>
  <c r="Y456" i="29" s="1"/>
  <c r="T455" i="28"/>
  <c r="Y462" i="29" s="1"/>
  <c r="T461" i="28"/>
  <c r="Y468" i="29" s="1"/>
  <c r="D20" i="28"/>
  <c r="I27" i="29" s="1"/>
  <c r="D26" i="28"/>
  <c r="I33" i="29" s="1"/>
  <c r="D32" i="28"/>
  <c r="I39" i="29" s="1"/>
  <c r="D38" i="28"/>
  <c r="I45" i="29" s="1"/>
  <c r="L15" i="28"/>
  <c r="Q22" i="29" s="1"/>
  <c r="L12" i="28"/>
  <c r="Q19" i="29" s="1"/>
  <c r="L9" i="28"/>
  <c r="Q16" i="29" s="1"/>
  <c r="S436" i="28"/>
  <c r="X443" i="29" s="1"/>
  <c r="I441" i="28"/>
  <c r="N448" i="29" s="1"/>
  <c r="I447" i="28"/>
  <c r="N454" i="29" s="1"/>
  <c r="I453" i="28"/>
  <c r="N460" i="29" s="1"/>
  <c r="I459" i="28"/>
  <c r="N466" i="29" s="1"/>
  <c r="Q462" i="28"/>
  <c r="V469" i="29" s="1"/>
  <c r="Q23" i="28"/>
  <c r="V30" i="29" s="1"/>
  <c r="Q29" i="28"/>
  <c r="V36" i="29" s="1"/>
  <c r="Q35" i="28"/>
  <c r="V42" i="29" s="1"/>
  <c r="Y38" i="28"/>
  <c r="AD45" i="29" s="1"/>
  <c r="Y17" i="28"/>
  <c r="AD24" i="29" s="1"/>
  <c r="Y5" i="28"/>
  <c r="AD12" i="29" s="1"/>
  <c r="Y3" i="28"/>
  <c r="AD10" i="29" s="1"/>
  <c r="V488" i="28"/>
  <c r="AA495" i="29" s="1"/>
  <c r="W467" i="28"/>
  <c r="AB474" i="29" s="1"/>
  <c r="U486" i="28"/>
  <c r="Z493" i="29" s="1"/>
  <c r="I498" i="28"/>
  <c r="N505" i="29" s="1"/>
  <c r="D478" i="28"/>
  <c r="I485" i="29" s="1"/>
  <c r="D514" i="28"/>
  <c r="I521" i="29" s="1"/>
  <c r="H18" i="28"/>
  <c r="M25" i="29" s="1"/>
  <c r="H6" i="28"/>
  <c r="M13" i="29" s="1"/>
  <c r="P9" i="28"/>
  <c r="U16" i="29" s="1"/>
  <c r="C437" i="28"/>
  <c r="H444" i="29" s="1"/>
  <c r="E444" i="28"/>
  <c r="J451" i="29" s="1"/>
  <c r="E450" i="28"/>
  <c r="J457" i="29" s="1"/>
  <c r="M453" i="28"/>
  <c r="R460" i="29" s="1"/>
  <c r="M459" i="28"/>
  <c r="R466" i="29" s="1"/>
  <c r="M20" i="28"/>
  <c r="R27" i="29" s="1"/>
  <c r="M26" i="28"/>
  <c r="R33" i="29" s="1"/>
  <c r="U29" i="28"/>
  <c r="Z36" i="29" s="1"/>
  <c r="U35" i="28"/>
  <c r="Z42" i="29" s="1"/>
  <c r="U14" i="28"/>
  <c r="Z21" i="29" s="1"/>
  <c r="U11" i="28"/>
  <c r="Z18" i="29" s="1"/>
  <c r="E6" i="28"/>
  <c r="J13" i="29" s="1"/>
  <c r="F1" i="28"/>
  <c r="K8" i="29" s="1"/>
  <c r="E481" i="28"/>
  <c r="J488" i="29" s="1"/>
  <c r="P492" i="28"/>
  <c r="U499" i="29" s="1"/>
  <c r="E486" i="28"/>
  <c r="J493" i="29" s="1"/>
  <c r="P497" i="28"/>
  <c r="U504" i="29" s="1"/>
  <c r="T502" i="28"/>
  <c r="Y509" i="29" s="1"/>
  <c r="T17" i="28"/>
  <c r="Y24" i="29" s="1"/>
  <c r="D12" i="28"/>
  <c r="I19" i="29" s="1"/>
  <c r="D9" i="28"/>
  <c r="I16" i="29" s="1"/>
  <c r="C436" i="28"/>
  <c r="H443" i="29" s="1"/>
  <c r="Q443" i="28"/>
  <c r="V450" i="29" s="1"/>
  <c r="Y446" i="28"/>
  <c r="AD453" i="29" s="1"/>
  <c r="Y452" i="28"/>
  <c r="AD459" i="29" s="1"/>
  <c r="Y458" i="28"/>
  <c r="AD465" i="29" s="1"/>
  <c r="Y19" i="28"/>
  <c r="AD26" i="29" s="1"/>
  <c r="I23" i="28"/>
  <c r="N30" i="29" s="1"/>
  <c r="I29" i="28"/>
  <c r="N36" i="29" s="1"/>
  <c r="I35" i="28"/>
  <c r="N42" i="29" s="1"/>
  <c r="I14" i="28"/>
  <c r="N21" i="29" s="1"/>
  <c r="Q17" i="28"/>
  <c r="V24" i="29" s="1"/>
  <c r="Q5" i="28"/>
  <c r="V12" i="29" s="1"/>
  <c r="Q3" i="28"/>
  <c r="V10" i="29" s="1"/>
  <c r="G483" i="28"/>
  <c r="L490" i="29" s="1"/>
  <c r="I469" i="28"/>
  <c r="N476" i="29" s="1"/>
  <c r="B483" i="28"/>
  <c r="G490" i="29" s="1"/>
  <c r="R499" i="28"/>
  <c r="W506" i="29" s="1"/>
  <c r="V504" i="28"/>
  <c r="AA511" i="29" s="1"/>
  <c r="T13" i="28"/>
  <c r="Y20" i="29" s="1"/>
  <c r="X10" i="28"/>
  <c r="AC17" i="29" s="1"/>
  <c r="X7" i="28"/>
  <c r="AC14" i="29" s="1"/>
  <c r="S433" i="28"/>
  <c r="X440" i="29" s="1"/>
  <c r="U439" i="28"/>
  <c r="Z446" i="29" s="1"/>
  <c r="U445" i="28"/>
  <c r="Z452" i="29" s="1"/>
  <c r="U451" i="28"/>
  <c r="Z458" i="29" s="1"/>
  <c r="O413" i="28"/>
  <c r="T420" i="29" s="1"/>
  <c r="E373" i="28"/>
  <c r="J380" i="29" s="1"/>
  <c r="Q388" i="28"/>
  <c r="V395" i="29" s="1"/>
  <c r="J13" i="28"/>
  <c r="O20" i="29" s="1"/>
  <c r="R439" i="28"/>
  <c r="W446" i="29" s="1"/>
  <c r="G438" i="28"/>
  <c r="L445" i="29" s="1"/>
  <c r="C452" i="28"/>
  <c r="H459" i="29" s="1"/>
  <c r="U404" i="28"/>
  <c r="Z411" i="29" s="1"/>
  <c r="Q426" i="28"/>
  <c r="V433" i="29" s="1"/>
  <c r="N458" i="28"/>
  <c r="S465" i="29" s="1"/>
  <c r="V26" i="28"/>
  <c r="AA33" i="29" s="1"/>
  <c r="C445" i="28"/>
  <c r="H452" i="29" s="1"/>
  <c r="C453" i="28"/>
  <c r="H460" i="29" s="1"/>
  <c r="S461" i="28"/>
  <c r="X468" i="29" s="1"/>
  <c r="S24" i="28"/>
  <c r="X31" i="29" s="1"/>
  <c r="S32" i="28"/>
  <c r="X39" i="29" s="1"/>
  <c r="R455" i="28"/>
  <c r="W462" i="29" s="1"/>
  <c r="J37" i="28"/>
  <c r="O44" i="29" s="1"/>
  <c r="O31" i="28"/>
  <c r="T38" i="29" s="1"/>
  <c r="W16" i="28"/>
  <c r="AB23" i="29" s="1"/>
  <c r="C6" i="28"/>
  <c r="H13" i="29" s="1"/>
  <c r="D1" i="28"/>
  <c r="I8" i="29" s="1"/>
  <c r="X443" i="28"/>
  <c r="AC450" i="29" s="1"/>
  <c r="X463" i="28"/>
  <c r="AC470" i="29" s="1"/>
  <c r="P23" i="28"/>
  <c r="U30" i="29" s="1"/>
  <c r="H28" i="28"/>
  <c r="M35" i="29" s="1"/>
  <c r="P33" i="28"/>
  <c r="U40" i="29" s="1"/>
  <c r="H38" i="28"/>
  <c r="M45" i="29" s="1"/>
  <c r="B22" i="28"/>
  <c r="G29" i="29" s="1"/>
  <c r="J16" i="28"/>
  <c r="O23" i="29" s="1"/>
  <c r="O454" i="28"/>
  <c r="T461" i="29" s="1"/>
  <c r="S460" i="28"/>
  <c r="X467" i="29" s="1"/>
  <c r="G35" i="28"/>
  <c r="L42" i="29" s="1"/>
  <c r="W9" i="28"/>
  <c r="AB16" i="29" s="1"/>
  <c r="Y436" i="28"/>
  <c r="AD443" i="29" s="1"/>
  <c r="T442" i="28"/>
  <c r="Y449" i="29" s="1"/>
  <c r="L447" i="28"/>
  <c r="Q454" i="29" s="1"/>
  <c r="D452" i="28"/>
  <c r="I459" i="29" s="1"/>
  <c r="D27" i="28"/>
  <c r="I34" i="29" s="1"/>
  <c r="L36" i="28"/>
  <c r="Q43" i="29" s="1"/>
  <c r="U415" i="28"/>
  <c r="Z422" i="29" s="1"/>
  <c r="B28" i="28"/>
  <c r="G35" i="29" s="1"/>
  <c r="R10" i="28"/>
  <c r="W17" i="29" s="1"/>
  <c r="G448" i="28"/>
  <c r="L455" i="29" s="1"/>
  <c r="G459" i="28"/>
  <c r="L466" i="29" s="1"/>
  <c r="O463" i="28"/>
  <c r="T470" i="29" s="1"/>
  <c r="O26" i="28"/>
  <c r="T33" i="29" s="1"/>
  <c r="O34" i="28"/>
  <c r="T41" i="29" s="1"/>
  <c r="O15" i="28"/>
  <c r="T22" i="29" s="1"/>
  <c r="C11" i="28"/>
  <c r="H18" i="29" s="1"/>
  <c r="C2" i="28"/>
  <c r="H9" i="29" s="1"/>
  <c r="Q438" i="28"/>
  <c r="V445" i="29" s="1"/>
  <c r="X444" i="28"/>
  <c r="AC451" i="29" s="1"/>
  <c r="H448" i="28"/>
  <c r="M455" i="29" s="1"/>
  <c r="H454" i="28"/>
  <c r="M461" i="29" s="1"/>
  <c r="H460" i="28"/>
  <c r="M467" i="29" s="1"/>
  <c r="H21" i="28"/>
  <c r="M28" i="29" s="1"/>
  <c r="P24" i="28"/>
  <c r="U31" i="29" s="1"/>
  <c r="P30" i="28"/>
  <c r="U37" i="29" s="1"/>
  <c r="P36" i="28"/>
  <c r="U43" i="29" s="1"/>
  <c r="Q416" i="28"/>
  <c r="V423" i="29" s="1"/>
  <c r="K433" i="28"/>
  <c r="P440" i="29" s="1"/>
  <c r="B463" i="28"/>
  <c r="G470" i="29" s="1"/>
  <c r="B15" i="28"/>
  <c r="G22" i="29" s="1"/>
  <c r="O443" i="28"/>
  <c r="T450" i="29" s="1"/>
  <c r="C454" i="28"/>
  <c r="H461" i="29" s="1"/>
  <c r="C462" i="28"/>
  <c r="H469" i="29" s="1"/>
  <c r="C25" i="28"/>
  <c r="H32" i="29" s="1"/>
  <c r="C33" i="28"/>
  <c r="H40" i="29" s="1"/>
  <c r="O37" i="28"/>
  <c r="T44" i="29" s="1"/>
  <c r="O18" i="28"/>
  <c r="T25" i="29" s="1"/>
  <c r="O8" i="28"/>
  <c r="T15" i="29" s="1"/>
  <c r="I436" i="28"/>
  <c r="N443" i="29" s="1"/>
  <c r="D441" i="28"/>
  <c r="I448" i="29" s="1"/>
  <c r="D447" i="28"/>
  <c r="I454" i="29" s="1"/>
  <c r="D453" i="28"/>
  <c r="I460" i="29" s="1"/>
  <c r="D459" i="28"/>
  <c r="I466" i="29" s="1"/>
  <c r="L462" i="28"/>
  <c r="Q469" i="29" s="1"/>
  <c r="L23" i="28"/>
  <c r="Q30" i="29" s="1"/>
  <c r="L29" i="28"/>
  <c r="Q36" i="29" s="1"/>
  <c r="L35" i="28"/>
  <c r="Q42" i="29" s="1"/>
  <c r="T38" i="28"/>
  <c r="Y45" i="29" s="1"/>
  <c r="T18" i="28"/>
  <c r="Y25" i="29" s="1"/>
  <c r="T6" i="28"/>
  <c r="Y13" i="29" s="1"/>
  <c r="U1" i="28"/>
  <c r="Z8" i="29" s="1"/>
  <c r="C438" i="28"/>
  <c r="H445" i="29" s="1"/>
  <c r="Q444" i="28"/>
  <c r="V451" i="29" s="1"/>
  <c r="Q450" i="28"/>
  <c r="V457" i="29" s="1"/>
  <c r="Q456" i="28"/>
  <c r="V463" i="29" s="1"/>
  <c r="Y459" i="28"/>
  <c r="AD466" i="29" s="1"/>
  <c r="Y20" i="28"/>
  <c r="AD27" i="29" s="1"/>
  <c r="Y26" i="28"/>
  <c r="AD33" i="29" s="1"/>
  <c r="Y32" i="28"/>
  <c r="AD39" i="29" s="1"/>
  <c r="I36" i="28"/>
  <c r="N43" i="29" s="1"/>
  <c r="I15" i="28"/>
  <c r="N22" i="29" s="1"/>
  <c r="I12" i="28"/>
  <c r="N19" i="29" s="1"/>
  <c r="I9" i="28"/>
  <c r="N16" i="29" s="1"/>
  <c r="M343" i="28"/>
  <c r="R350" i="29" s="1"/>
  <c r="T362" i="28"/>
  <c r="Y369" i="29" s="1"/>
  <c r="I422" i="28"/>
  <c r="N429" i="29" s="1"/>
  <c r="E416" i="28"/>
  <c r="J423" i="29" s="1"/>
  <c r="J459" i="28"/>
  <c r="O466" i="29" s="1"/>
  <c r="R4" i="28"/>
  <c r="W11" i="29" s="1"/>
  <c r="V445" i="28"/>
  <c r="AA452" i="29" s="1"/>
  <c r="I359" i="28"/>
  <c r="N366" i="29" s="1"/>
  <c r="U412" i="28"/>
  <c r="Z419" i="29" s="1"/>
  <c r="N448" i="28"/>
  <c r="S455" i="29" s="1"/>
  <c r="V461" i="28"/>
  <c r="AA468" i="29" s="1"/>
  <c r="F15" i="28"/>
  <c r="K22" i="29" s="1"/>
  <c r="V438" i="28"/>
  <c r="AA445" i="29" s="1"/>
  <c r="C447" i="28"/>
  <c r="H454" i="29" s="1"/>
  <c r="S34" i="28"/>
  <c r="X41" i="29" s="1"/>
  <c r="S15" i="28"/>
  <c r="X22" i="29" s="1"/>
  <c r="S5" i="28"/>
  <c r="X12" i="29" s="1"/>
  <c r="Q424" i="28"/>
  <c r="V431" i="29" s="1"/>
  <c r="R463" i="28"/>
  <c r="W470" i="29" s="1"/>
  <c r="O449" i="28"/>
  <c r="T456" i="29" s="1"/>
  <c r="W457" i="28"/>
  <c r="AB464" i="29" s="1"/>
  <c r="O39" i="28"/>
  <c r="T46" i="29" s="1"/>
  <c r="S18" i="28"/>
  <c r="X25" i="29" s="1"/>
  <c r="W6" i="28"/>
  <c r="AB13" i="29" s="1"/>
  <c r="S431" i="28"/>
  <c r="X438" i="29" s="1"/>
  <c r="P440" i="28"/>
  <c r="U447" i="29" s="1"/>
  <c r="H455" i="28"/>
  <c r="M462" i="29" s="1"/>
  <c r="P460" i="28"/>
  <c r="U467" i="29" s="1"/>
  <c r="X24" i="28"/>
  <c r="AC31" i="29" s="1"/>
  <c r="P29" i="28"/>
  <c r="U36" i="29" s="1"/>
  <c r="M425" i="28"/>
  <c r="R432" i="29" s="1"/>
  <c r="B10" i="28"/>
  <c r="G17" i="29" s="1"/>
  <c r="W444" i="28"/>
  <c r="AB451" i="29" s="1"/>
  <c r="G456" i="28"/>
  <c r="L463" i="29" s="1"/>
  <c r="O462" i="28"/>
  <c r="T469" i="29" s="1"/>
  <c r="S23" i="28"/>
  <c r="X30" i="29" s="1"/>
  <c r="K5" i="28"/>
  <c r="P12" i="29" s="1"/>
  <c r="I438" i="28"/>
  <c r="N445" i="29" s="1"/>
  <c r="D444" i="28"/>
  <c r="I451" i="29" s="1"/>
  <c r="T448" i="28"/>
  <c r="Y455" i="29" s="1"/>
  <c r="D458" i="28"/>
  <c r="I465" i="29" s="1"/>
  <c r="D33" i="28"/>
  <c r="I40" i="29" s="1"/>
  <c r="D37" i="28"/>
  <c r="I44" i="29" s="1"/>
  <c r="U422" i="28"/>
  <c r="Z429" i="29" s="1"/>
  <c r="B446" i="28"/>
  <c r="G453" i="29" s="1"/>
  <c r="J4" i="28"/>
  <c r="O11" i="29" s="1"/>
  <c r="W450" i="28"/>
  <c r="AB457" i="29" s="1"/>
  <c r="O456" i="28"/>
  <c r="T463" i="29" s="1"/>
  <c r="O19" i="28"/>
  <c r="T26" i="29" s="1"/>
  <c r="O27" i="28"/>
  <c r="T34" i="29" s="1"/>
  <c r="O35" i="28"/>
  <c r="T42" i="29" s="1"/>
  <c r="W39" i="28"/>
  <c r="AB46" i="29" s="1"/>
  <c r="W11" i="28"/>
  <c r="AB18" i="29" s="1"/>
  <c r="W2" i="28"/>
  <c r="AB9" i="29" s="1"/>
  <c r="O439" i="28"/>
  <c r="T446" i="29" s="1"/>
  <c r="X442" i="28"/>
  <c r="AC449" i="29" s="1"/>
  <c r="X448" i="28"/>
  <c r="AC455" i="29" s="1"/>
  <c r="X454" i="28"/>
  <c r="AC461" i="29" s="1"/>
  <c r="X460" i="28"/>
  <c r="AC467" i="29" s="1"/>
  <c r="H19" i="28"/>
  <c r="M26" i="29" s="1"/>
  <c r="H25" i="28"/>
  <c r="M32" i="29" s="1"/>
  <c r="H31" i="28"/>
  <c r="M38" i="29" s="1"/>
  <c r="H37" i="28"/>
  <c r="M44" i="29" s="1"/>
  <c r="P13" i="28"/>
  <c r="U20" i="29" s="1"/>
  <c r="V439" i="28"/>
  <c r="AA446" i="29" s="1"/>
  <c r="R20" i="28"/>
  <c r="W27" i="29" s="1"/>
  <c r="R17" i="28"/>
  <c r="W24" i="29" s="1"/>
  <c r="G430" i="28"/>
  <c r="L437" i="29" s="1"/>
  <c r="W454" i="28"/>
  <c r="AB461" i="29" s="1"/>
  <c r="W462" i="28"/>
  <c r="AB469" i="29" s="1"/>
  <c r="W25" i="28"/>
  <c r="AB32" i="29" s="1"/>
  <c r="K30" i="28"/>
  <c r="P37" i="29" s="1"/>
  <c r="K38" i="28"/>
  <c r="P45" i="29" s="1"/>
  <c r="K10" i="28"/>
  <c r="P17" i="29" s="1"/>
  <c r="K9" i="28"/>
  <c r="P16" i="29" s="1"/>
  <c r="C431" i="28"/>
  <c r="H438" i="29" s="1"/>
  <c r="T441" i="28"/>
  <c r="Y448" i="29" s="1"/>
  <c r="T447" i="28"/>
  <c r="Y454" i="29" s="1"/>
  <c r="T453" i="28"/>
  <c r="Y460" i="29" s="1"/>
  <c r="D457" i="28"/>
  <c r="I464" i="29" s="1"/>
  <c r="D463" i="28"/>
  <c r="I470" i="29" s="1"/>
  <c r="D24" i="28"/>
  <c r="I31" i="29" s="1"/>
  <c r="D30" i="28"/>
  <c r="I37" i="29" s="1"/>
  <c r="L33" i="28"/>
  <c r="Q40" i="29" s="1"/>
  <c r="T39" i="28"/>
  <c r="Y46" i="29" s="1"/>
  <c r="L10" i="28"/>
  <c r="Q17" i="29" s="1"/>
  <c r="L7" i="28"/>
  <c r="Q14" i="29" s="1"/>
  <c r="T2" i="28"/>
  <c r="Y9" i="29" s="1"/>
  <c r="F439" i="28"/>
  <c r="K446" i="29" s="1"/>
  <c r="I445" i="28"/>
  <c r="N452" i="29" s="1"/>
  <c r="I451" i="28"/>
  <c r="N458" i="29" s="1"/>
  <c r="Q454" i="28"/>
  <c r="V461" i="29" s="1"/>
  <c r="Q460" i="28"/>
  <c r="V467" i="29" s="1"/>
  <c r="Q21" i="28"/>
  <c r="V28" i="29" s="1"/>
  <c r="Q27" i="28"/>
  <c r="V34" i="29" s="1"/>
  <c r="Y30" i="28"/>
  <c r="AD37" i="29" s="1"/>
  <c r="Y36" i="28"/>
  <c r="AD43" i="29" s="1"/>
  <c r="Y15" i="28"/>
  <c r="AD22" i="29" s="1"/>
  <c r="Y12" i="28"/>
  <c r="AD19" i="29" s="1"/>
  <c r="I7" i="28"/>
  <c r="N14" i="29" s="1"/>
  <c r="S485" i="28"/>
  <c r="X492" i="29" s="1"/>
  <c r="H476" i="28"/>
  <c r="M483" i="29" s="1"/>
  <c r="G477" i="28"/>
  <c r="L484" i="29" s="1"/>
  <c r="H481" i="28"/>
  <c r="M488" i="29" s="1"/>
  <c r="S492" i="28"/>
  <c r="X499" i="29" s="1"/>
  <c r="L522" i="28"/>
  <c r="Q529" i="29" s="1"/>
  <c r="H16" i="28"/>
  <c r="M23" i="29" s="1"/>
  <c r="P10" i="28"/>
  <c r="U17" i="29" s="1"/>
  <c r="P7" i="28"/>
  <c r="U14" i="29" s="1"/>
  <c r="O432" i="28"/>
  <c r="T439" i="29" s="1"/>
  <c r="E442" i="28"/>
  <c r="J449" i="29" s="1"/>
  <c r="M445" i="28"/>
  <c r="R452" i="29" s="1"/>
  <c r="M451" i="28"/>
  <c r="R458" i="29" s="1"/>
  <c r="M457" i="28"/>
  <c r="R464" i="29" s="1"/>
  <c r="M463" i="28"/>
  <c r="R470" i="29" s="1"/>
  <c r="U21" i="28"/>
  <c r="Z28" i="29" s="1"/>
  <c r="U27" i="28"/>
  <c r="Z34" i="29" s="1"/>
  <c r="U33" i="28"/>
  <c r="Z40" i="29" s="1"/>
  <c r="U39" i="28"/>
  <c r="Z46" i="29" s="1"/>
  <c r="E16" i="28"/>
  <c r="J23" i="29" s="1"/>
  <c r="E4" i="28"/>
  <c r="J11" i="29" s="1"/>
  <c r="E2" i="28"/>
  <c r="J9" i="29" s="1"/>
  <c r="L487" i="28"/>
  <c r="Q494" i="29" s="1"/>
  <c r="O475" i="28"/>
  <c r="T482" i="29" s="1"/>
  <c r="P474" i="28"/>
  <c r="U481" i="29" s="1"/>
  <c r="L469" i="28"/>
  <c r="Q476" i="29" s="1"/>
  <c r="J464" i="28"/>
  <c r="O471" i="29" s="1"/>
  <c r="S521" i="28"/>
  <c r="X528" i="29" s="1"/>
  <c r="D10" i="28"/>
  <c r="I17" i="29" s="1"/>
  <c r="D7" i="28"/>
  <c r="I14" i="29" s="1"/>
  <c r="O430" i="28"/>
  <c r="T437" i="29" s="1"/>
  <c r="S438" i="28"/>
  <c r="X445" i="29" s="1"/>
  <c r="Y444" i="28"/>
  <c r="AD451" i="29" s="1"/>
  <c r="Y450" i="28"/>
  <c r="AD457" i="29" s="1"/>
  <c r="Y456" i="28"/>
  <c r="AD463" i="29" s="1"/>
  <c r="I460" i="28"/>
  <c r="N467" i="29" s="1"/>
  <c r="I21" i="28"/>
  <c r="N28" i="29" s="1"/>
  <c r="I27" i="28"/>
  <c r="N34" i="29" s="1"/>
  <c r="I33" i="28"/>
  <c r="N40" i="29" s="1"/>
  <c r="Q36" i="28"/>
  <c r="V43" i="29" s="1"/>
  <c r="Q15" i="28"/>
  <c r="V22" i="29" s="1"/>
  <c r="Q12" i="28"/>
  <c r="V19" i="29" s="1"/>
  <c r="Q9" i="28"/>
  <c r="V16" i="29" s="1"/>
  <c r="B1" i="28"/>
  <c r="G8" i="29" s="1"/>
  <c r="Q477" i="28"/>
  <c r="V484" i="29" s="1"/>
  <c r="T482" i="28"/>
  <c r="Y489" i="29" s="1"/>
  <c r="N471" i="28"/>
  <c r="S478" i="29" s="1"/>
  <c r="E494" i="28"/>
  <c r="J501" i="29" s="1"/>
  <c r="U523" i="28"/>
  <c r="Z530" i="29" s="1"/>
  <c r="X17" i="28"/>
  <c r="AC24" i="29" s="1"/>
  <c r="X5" i="28"/>
  <c r="AC12" i="29" s="1"/>
  <c r="H9" i="28"/>
  <c r="M16" i="29" s="1"/>
  <c r="K436" i="28"/>
  <c r="P443" i="29" s="1"/>
  <c r="U443" i="28"/>
  <c r="Z450" i="29" s="1"/>
  <c r="U449" i="28"/>
  <c r="Z456" i="29" s="1"/>
  <c r="E453" i="28"/>
  <c r="J460" i="29" s="1"/>
  <c r="E459" i="28"/>
  <c r="J466" i="29" s="1"/>
  <c r="E20" i="28"/>
  <c r="J27" i="29" s="1"/>
  <c r="E26" i="28"/>
  <c r="J33" i="29" s="1"/>
  <c r="M29" i="28"/>
  <c r="R36" i="29" s="1"/>
  <c r="U426" i="28"/>
  <c r="Z433" i="29" s="1"/>
  <c r="J24" i="28"/>
  <c r="O31" i="29" s="1"/>
  <c r="O431" i="28"/>
  <c r="T438" i="29" s="1"/>
  <c r="Q414" i="28"/>
  <c r="V421" i="29" s="1"/>
  <c r="F452" i="28"/>
  <c r="K459" i="29" s="1"/>
  <c r="F2" i="28"/>
  <c r="K9" i="29" s="1"/>
  <c r="K445" i="28"/>
  <c r="P452" i="29" s="1"/>
  <c r="E376" i="28"/>
  <c r="J383" i="29" s="1"/>
  <c r="Y376" i="28"/>
  <c r="AD383" i="29" s="1"/>
  <c r="U433" i="28"/>
  <c r="Z440" i="29" s="1"/>
  <c r="N452" i="28"/>
  <c r="S459" i="29" s="1"/>
  <c r="F20" i="28"/>
  <c r="K27" i="29" s="1"/>
  <c r="V32" i="28"/>
  <c r="AA39" i="29" s="1"/>
  <c r="F9" i="28"/>
  <c r="K16" i="29" s="1"/>
  <c r="C441" i="28"/>
  <c r="H448" i="29" s="1"/>
  <c r="S28" i="28"/>
  <c r="X35" i="29" s="1"/>
  <c r="S36" i="28"/>
  <c r="X43" i="29" s="1"/>
  <c r="S17" i="28"/>
  <c r="X24" i="29" s="1"/>
  <c r="R5" i="28"/>
  <c r="W12" i="29" s="1"/>
  <c r="G452" i="28"/>
  <c r="L459" i="29" s="1"/>
  <c r="W27" i="28"/>
  <c r="AB34" i="29" s="1"/>
  <c r="C35" i="28"/>
  <c r="H42" i="29" s="1"/>
  <c r="O11" i="28"/>
  <c r="T18" i="29" s="1"/>
  <c r="S8" i="28"/>
  <c r="X15" i="29" s="1"/>
  <c r="P446" i="28"/>
  <c r="U453" i="29" s="1"/>
  <c r="H461" i="28"/>
  <c r="M468" i="29" s="1"/>
  <c r="P21" i="28"/>
  <c r="U28" i="29" s="1"/>
  <c r="H26" i="28"/>
  <c r="M33" i="29" s="1"/>
  <c r="X30" i="28"/>
  <c r="AC37" i="29" s="1"/>
  <c r="P35" i="28"/>
  <c r="U42" i="29" s="1"/>
  <c r="R32" i="28"/>
  <c r="W39" i="29" s="1"/>
  <c r="O447" i="28"/>
  <c r="T454" i="29" s="1"/>
  <c r="C458" i="28"/>
  <c r="H465" i="29" s="1"/>
  <c r="G19" i="28"/>
  <c r="L26" i="29" s="1"/>
  <c r="S31" i="28"/>
  <c r="X38" i="29" s="1"/>
  <c r="X1" i="28"/>
  <c r="AC8" i="29" s="1"/>
  <c r="D440" i="28"/>
  <c r="I447" i="29" s="1"/>
  <c r="T444" i="28"/>
  <c r="Y451" i="29" s="1"/>
  <c r="D450" i="28"/>
  <c r="I457" i="29" s="1"/>
  <c r="T454" i="28"/>
  <c r="Y461" i="29" s="1"/>
  <c r="L24" i="28"/>
  <c r="Q31" i="29" s="1"/>
  <c r="T29" i="28"/>
  <c r="Y36" i="29" s="1"/>
  <c r="M426" i="28"/>
  <c r="R433" i="29" s="1"/>
  <c r="B449" i="28"/>
  <c r="G456" i="29" s="1"/>
  <c r="R22" i="28"/>
  <c r="W29" i="29" s="1"/>
  <c r="B7" i="28"/>
  <c r="G14" i="29" s="1"/>
  <c r="W442" i="28"/>
  <c r="AB449" i="29" s="1"/>
  <c r="K457" i="28"/>
  <c r="P464" i="29" s="1"/>
  <c r="K20" i="28"/>
  <c r="P27" i="29" s="1"/>
  <c r="K28" i="28"/>
  <c r="P35" i="29" s="1"/>
  <c r="W32" i="28"/>
  <c r="AB39" i="29" s="1"/>
  <c r="W13" i="28"/>
  <c r="AB20" i="29" s="1"/>
  <c r="W12" i="28"/>
  <c r="AB19" i="29" s="1"/>
  <c r="S3" i="28"/>
  <c r="X10" i="29" s="1"/>
  <c r="Y435" i="28"/>
  <c r="AD442" i="29" s="1"/>
  <c r="P443" i="28"/>
  <c r="U450" i="29" s="1"/>
  <c r="P449" i="28"/>
  <c r="U456" i="29" s="1"/>
  <c r="P455" i="28"/>
  <c r="U462" i="29" s="1"/>
  <c r="X458" i="28"/>
  <c r="AC465" i="29" s="1"/>
  <c r="X19" i="28"/>
  <c r="AC26" i="29" s="1"/>
  <c r="X25" i="28"/>
  <c r="AC32" i="29" s="1"/>
  <c r="X31" i="28"/>
  <c r="AC38" i="29" s="1"/>
  <c r="H35" i="28"/>
  <c r="M42" i="29" s="1"/>
  <c r="I407" i="28"/>
  <c r="N414" i="29" s="1"/>
  <c r="J443" i="28"/>
  <c r="O450" i="29" s="1"/>
  <c r="J23" i="28"/>
  <c r="O30" i="29" s="1"/>
  <c r="R36" i="28"/>
  <c r="W43" i="29" s="1"/>
  <c r="G437" i="28"/>
  <c r="L444" i="29" s="1"/>
  <c r="W455" i="28"/>
  <c r="AB462" i="29" s="1"/>
  <c r="W463" i="28"/>
  <c r="AB470" i="29" s="1"/>
  <c r="G23" i="28"/>
  <c r="L30" i="29" s="1"/>
  <c r="G31" i="28"/>
  <c r="L38" i="29" s="1"/>
  <c r="G39" i="28"/>
  <c r="L46" i="29" s="1"/>
  <c r="G11" i="28"/>
  <c r="L18" i="29" s="1"/>
  <c r="S6" i="28"/>
  <c r="X13" i="29" s="1"/>
  <c r="Q433" i="28"/>
  <c r="V440" i="29" s="1"/>
  <c r="L442" i="28"/>
  <c r="Q449" i="29" s="1"/>
  <c r="L448" i="28"/>
  <c r="Q455" i="29" s="1"/>
  <c r="T451" i="28"/>
  <c r="Y458" i="29" s="1"/>
  <c r="T457" i="28"/>
  <c r="Y464" i="29" s="1"/>
  <c r="T463" i="28"/>
  <c r="Y470" i="29" s="1"/>
  <c r="T24" i="28"/>
  <c r="Y31" i="29" s="1"/>
  <c r="D28" i="28"/>
  <c r="I35" i="29" s="1"/>
  <c r="D34" i="28"/>
  <c r="I41" i="29" s="1"/>
  <c r="D14" i="28"/>
  <c r="I21" i="29" s="1"/>
  <c r="D11" i="28"/>
  <c r="I18" i="29" s="1"/>
  <c r="L5" i="28"/>
  <c r="Q12" i="29" s="1"/>
  <c r="L3" i="28"/>
  <c r="Q10" i="29" s="1"/>
  <c r="Y439" i="28"/>
  <c r="AD446" i="29" s="1"/>
  <c r="Y445" i="28"/>
  <c r="AD452" i="29" s="1"/>
  <c r="I449" i="28"/>
  <c r="N456" i="29" s="1"/>
  <c r="I455" i="28"/>
  <c r="N462" i="29" s="1"/>
  <c r="I461" i="28"/>
  <c r="N468" i="29" s="1"/>
  <c r="I22" i="28"/>
  <c r="N29" i="29" s="1"/>
  <c r="Q25" i="28"/>
  <c r="V32" i="29" s="1"/>
  <c r="Q31" i="28"/>
  <c r="V38" i="29" s="1"/>
  <c r="Q37" i="28"/>
  <c r="V44" i="29" s="1"/>
  <c r="Q16" i="28"/>
  <c r="V23" i="29" s="1"/>
  <c r="Y10" i="28"/>
  <c r="AD17" i="29" s="1"/>
  <c r="Y7" i="28"/>
  <c r="AD14" i="29" s="1"/>
  <c r="T474" i="28"/>
  <c r="Y481" i="29" s="1"/>
  <c r="M473" i="28"/>
  <c r="R480" i="29" s="1"/>
  <c r="D496" i="28"/>
  <c r="I503" i="29" s="1"/>
  <c r="M478" i="28"/>
  <c r="R485" i="29" s="1"/>
  <c r="X489" i="28"/>
  <c r="AC496" i="29" s="1"/>
  <c r="Q519" i="28"/>
  <c r="V526" i="29" s="1"/>
  <c r="H14" i="28"/>
  <c r="M21" i="29" s="1"/>
  <c r="H11" i="28"/>
  <c r="M18" i="29" s="1"/>
  <c r="H8" i="28"/>
  <c r="M15" i="29" s="1"/>
  <c r="K434" i="28"/>
  <c r="P441" i="29" s="1"/>
  <c r="E440" i="28"/>
  <c r="J447" i="29" s="1"/>
  <c r="E446" i="28"/>
  <c r="J453" i="29" s="1"/>
  <c r="E452" i="28"/>
  <c r="J459" i="29" s="1"/>
  <c r="E458" i="28"/>
  <c r="J465" i="29" s="1"/>
  <c r="M461" i="28"/>
  <c r="R468" i="29" s="1"/>
  <c r="M22" i="28"/>
  <c r="R29" i="29" s="1"/>
  <c r="M28" i="28"/>
  <c r="R35" i="29" s="1"/>
  <c r="M34" i="28"/>
  <c r="R41" i="29" s="1"/>
  <c r="U37" i="28"/>
  <c r="Z44" i="29" s="1"/>
  <c r="U16" i="28"/>
  <c r="Z23" i="29" s="1"/>
  <c r="U4" i="28"/>
  <c r="Z11" i="29" s="1"/>
  <c r="U2" i="28"/>
  <c r="Z9" i="29" s="1"/>
  <c r="N472" i="28"/>
  <c r="S479" i="29" s="1"/>
  <c r="T472" i="28"/>
  <c r="Y479" i="29" s="1"/>
  <c r="H498" i="28"/>
  <c r="M505" i="29" s="1"/>
  <c r="Q466" i="28"/>
  <c r="V473" i="29" s="1"/>
  <c r="H489" i="28"/>
  <c r="M496" i="29" s="1"/>
  <c r="L13" i="28"/>
  <c r="Q20" i="29" s="1"/>
  <c r="T10" i="28"/>
  <c r="Y17" i="29" s="1"/>
  <c r="T7" i="28"/>
  <c r="Y14" i="29" s="1"/>
  <c r="D3" i="28"/>
  <c r="I10" i="29" s="1"/>
  <c r="Q439" i="28"/>
  <c r="V446" i="29" s="1"/>
  <c r="Q445" i="28"/>
  <c r="V452" i="29" s="1"/>
  <c r="Q451" i="28"/>
  <c r="V458" i="29" s="1"/>
  <c r="Y454" i="28"/>
  <c r="AD461" i="29" s="1"/>
  <c r="Y460" i="28"/>
  <c r="AD467" i="29" s="1"/>
  <c r="Y21" i="28"/>
  <c r="AD28" i="29" s="1"/>
  <c r="Y27" i="28"/>
  <c r="AD34" i="29" s="1"/>
  <c r="I31" i="28"/>
  <c r="N38" i="29" s="1"/>
  <c r="I37" i="28"/>
  <c r="N44" i="29" s="1"/>
  <c r="I16" i="28"/>
  <c r="N23" i="29" s="1"/>
  <c r="I4" i="28"/>
  <c r="N11" i="29" s="1"/>
  <c r="Q7" i="28"/>
  <c r="V14" i="29" s="1"/>
  <c r="J480" i="28"/>
  <c r="O487" i="29" s="1"/>
  <c r="V474" i="28"/>
  <c r="AA481" i="29" s="1"/>
  <c r="M471" i="28"/>
  <c r="R478" i="29" s="1"/>
  <c r="V479" i="28"/>
  <c r="AA486" i="29" s="1"/>
  <c r="J491" i="28"/>
  <c r="O498" i="29" s="1"/>
  <c r="C521" i="28"/>
  <c r="H528" i="29" s="1"/>
  <c r="P18" i="28"/>
  <c r="U25" i="29" s="1"/>
  <c r="X12" i="28"/>
  <c r="AC19" i="29" s="1"/>
  <c r="X9" i="28"/>
  <c r="AC16" i="29" s="1"/>
  <c r="S437" i="28"/>
  <c r="X444" i="29" s="1"/>
  <c r="M444" i="28"/>
  <c r="R451" i="29" s="1"/>
  <c r="U447" i="28"/>
  <c r="Z454" i="29" s="1"/>
  <c r="U453" i="28"/>
  <c r="Z460" i="29" s="1"/>
  <c r="U459" i="28"/>
  <c r="Z466" i="29" s="1"/>
  <c r="U20" i="28"/>
  <c r="Z27" i="29" s="1"/>
  <c r="E24" i="28"/>
  <c r="J31" i="29" s="1"/>
  <c r="E30" i="28"/>
  <c r="J37" i="29" s="1"/>
  <c r="E36" i="28"/>
  <c r="J43" i="29" s="1"/>
  <c r="E382" i="28"/>
  <c r="J389" i="29" s="1"/>
  <c r="I350" i="28"/>
  <c r="N357" i="29" s="1"/>
  <c r="D388" i="28"/>
  <c r="I395" i="29" s="1"/>
  <c r="Q392" i="28"/>
  <c r="V399" i="29" s="1"/>
  <c r="F440" i="28"/>
  <c r="K447" i="29" s="1"/>
  <c r="E433" i="28"/>
  <c r="J440" i="29" s="1"/>
  <c r="O440" i="28"/>
  <c r="T447" i="29" s="1"/>
  <c r="V454" i="28"/>
  <c r="AA461" i="29" s="1"/>
  <c r="U386" i="28"/>
  <c r="Z393" i="29" s="1"/>
  <c r="M437" i="28"/>
  <c r="R444" i="29" s="1"/>
  <c r="V34" i="28"/>
  <c r="AA41" i="29" s="1"/>
  <c r="F10" i="28"/>
  <c r="K17" i="29" s="1"/>
  <c r="K458" i="28"/>
  <c r="P465" i="29" s="1"/>
  <c r="K21" i="28"/>
  <c r="P28" i="29" s="1"/>
  <c r="K29" i="28"/>
  <c r="P36" i="29" s="1"/>
  <c r="C38" i="28"/>
  <c r="H45" i="29" s="1"/>
  <c r="C10" i="28"/>
  <c r="H17" i="29" s="1"/>
  <c r="C9" i="28"/>
  <c r="H16" i="29" s="1"/>
  <c r="O460" i="28"/>
  <c r="T467" i="29" s="1"/>
  <c r="O22" i="28"/>
  <c r="T29" i="29" s="1"/>
  <c r="W28" i="28"/>
  <c r="AB35" i="29" s="1"/>
  <c r="G14" i="28"/>
  <c r="L21" i="29" s="1"/>
  <c r="P442" i="28"/>
  <c r="U449" i="29" s="1"/>
  <c r="H447" i="28"/>
  <c r="M454" i="29" s="1"/>
  <c r="X451" i="28"/>
  <c r="AC458" i="29" s="1"/>
  <c r="H457" i="28"/>
  <c r="M464" i="29" s="1"/>
  <c r="X461" i="28"/>
  <c r="AC468" i="29" s="1"/>
  <c r="P31" i="28"/>
  <c r="U38" i="29" s="1"/>
  <c r="X36" i="28"/>
  <c r="AC43" i="29" s="1"/>
  <c r="U436" i="28"/>
  <c r="Z443" i="29" s="1"/>
  <c r="B459" i="28"/>
  <c r="G466" i="29" s="1"/>
  <c r="G450" i="28"/>
  <c r="L457" i="29" s="1"/>
  <c r="K26" i="28"/>
  <c r="P33" i="29" s="1"/>
  <c r="O33" i="28"/>
  <c r="T40" i="29" s="1"/>
  <c r="S39" i="28"/>
  <c r="X46" i="29" s="1"/>
  <c r="W18" i="28"/>
  <c r="AB25" i="29" s="1"/>
  <c r="G7" i="28"/>
  <c r="L14" i="29" s="1"/>
  <c r="T450" i="28"/>
  <c r="Y457" i="29" s="1"/>
  <c r="D460" i="28"/>
  <c r="I467" i="29" s="1"/>
  <c r="L20" i="28"/>
  <c r="Q27" i="29" s="1"/>
  <c r="D25" i="28"/>
  <c r="I32" i="29" s="1"/>
  <c r="L34" i="28"/>
  <c r="Q41" i="29" s="1"/>
  <c r="D39" i="28"/>
  <c r="I46" i="29" s="1"/>
  <c r="Y429" i="28"/>
  <c r="AD436" i="29" s="1"/>
  <c r="R38" i="28"/>
  <c r="W45" i="29" s="1"/>
  <c r="R9" i="28"/>
  <c r="W16" i="29" s="1"/>
  <c r="W453" i="28"/>
  <c r="AB460" i="29" s="1"/>
  <c r="W461" i="28"/>
  <c r="AB468" i="29" s="1"/>
  <c r="W24" i="28"/>
  <c r="AB31" i="29" s="1"/>
  <c r="G29" i="28"/>
  <c r="L36" i="29" s="1"/>
  <c r="G37" i="28"/>
  <c r="L44" i="29" s="1"/>
  <c r="G18" i="28"/>
  <c r="L25" i="29" s="1"/>
  <c r="G8" i="28"/>
  <c r="L15" i="29" s="1"/>
  <c r="L1" i="28"/>
  <c r="Q8" i="29" s="1"/>
  <c r="X440" i="28"/>
  <c r="AC447" i="29" s="1"/>
  <c r="X446" i="28"/>
  <c r="AC453" i="29" s="1"/>
  <c r="X452" i="28"/>
  <c r="AC459" i="29" s="1"/>
  <c r="H456" i="28"/>
  <c r="M463" i="29" s="1"/>
  <c r="H462" i="28"/>
  <c r="M469" i="29" s="1"/>
  <c r="H23" i="28"/>
  <c r="M30" i="29" s="1"/>
  <c r="H29" i="28"/>
  <c r="M36" i="29" s="1"/>
  <c r="P32" i="28"/>
  <c r="U39" i="29" s="1"/>
  <c r="P38" i="28"/>
  <c r="U45" i="29" s="1"/>
  <c r="I427" i="28"/>
  <c r="N434" i="29" s="1"/>
  <c r="R457" i="28"/>
  <c r="W464" i="29" s="1"/>
  <c r="B26" i="28"/>
  <c r="G33" i="29" s="1"/>
  <c r="B5" i="28"/>
  <c r="G12" i="29" s="1"/>
  <c r="O451" i="28"/>
  <c r="T458" i="29" s="1"/>
  <c r="G460" i="28"/>
  <c r="L467" i="29" s="1"/>
  <c r="S19" i="28"/>
  <c r="X26" i="29" s="1"/>
  <c r="S27" i="28"/>
  <c r="X34" i="29" s="1"/>
  <c r="S35" i="28"/>
  <c r="X42" i="29" s="1"/>
  <c r="S16" i="28"/>
  <c r="X23" i="29" s="1"/>
  <c r="G12" i="28"/>
  <c r="L19" i="29" s="1"/>
  <c r="G3" i="28"/>
  <c r="L10" i="29" s="1"/>
  <c r="T439" i="28"/>
  <c r="Y446" i="29" s="1"/>
  <c r="T445" i="28"/>
  <c r="Y452" i="29" s="1"/>
  <c r="D449" i="28"/>
  <c r="I456" i="29" s="1"/>
  <c r="D455" i="28"/>
  <c r="I462" i="29" s="1"/>
  <c r="D461" i="28"/>
  <c r="I468" i="29" s="1"/>
  <c r="D22" i="28"/>
  <c r="I29" i="29" s="1"/>
  <c r="L25" i="28"/>
  <c r="Q32" i="29" s="1"/>
  <c r="L31" i="28"/>
  <c r="Q38" i="29" s="1"/>
  <c r="L37" i="28"/>
  <c r="Q44" i="29" s="1"/>
  <c r="L17" i="28"/>
  <c r="Q24" i="29" s="1"/>
  <c r="T11" i="28"/>
  <c r="Y18" i="29" s="1"/>
  <c r="T8" i="28"/>
  <c r="Y15" i="29" s="1"/>
  <c r="K435" i="28"/>
  <c r="P442" i="29" s="1"/>
  <c r="I443" i="28"/>
  <c r="N450" i="29" s="1"/>
  <c r="Q446" i="28"/>
  <c r="V453" i="29" s="1"/>
  <c r="Q452" i="28"/>
  <c r="V459" i="29" s="1"/>
  <c r="Q458" i="28"/>
  <c r="V465" i="29" s="1"/>
  <c r="Q19" i="28"/>
  <c r="V26" i="29" s="1"/>
  <c r="Y22" i="28"/>
  <c r="AD29" i="29" s="1"/>
  <c r="Y28" i="28"/>
  <c r="AD35" i="29" s="1"/>
  <c r="B456" i="28"/>
  <c r="G463" i="29" s="1"/>
  <c r="Y427" i="28"/>
  <c r="AD434" i="29" s="1"/>
  <c r="N38" i="28"/>
  <c r="S45" i="29" s="1"/>
  <c r="I421" i="28"/>
  <c r="N428" i="29" s="1"/>
  <c r="V5" i="28"/>
  <c r="AA12" i="29" s="1"/>
  <c r="C5" i="28"/>
  <c r="H12" i="29" s="1"/>
  <c r="R34" i="28"/>
  <c r="W41" i="29" s="1"/>
  <c r="O459" i="28"/>
  <c r="T466" i="29" s="1"/>
  <c r="G4" i="28"/>
  <c r="L11" i="29" s="1"/>
  <c r="P454" i="28"/>
  <c r="U461" i="29" s="1"/>
  <c r="H22" i="28"/>
  <c r="M29" i="29" s="1"/>
  <c r="B451" i="28"/>
  <c r="G458" i="29" s="1"/>
  <c r="R3" i="28"/>
  <c r="W10" i="29" s="1"/>
  <c r="K463" i="28"/>
  <c r="P470" i="29" s="1"/>
  <c r="G36" i="28"/>
  <c r="L43" i="29" s="1"/>
  <c r="W8" i="28"/>
  <c r="AB15" i="29" s="1"/>
  <c r="T37" i="28"/>
  <c r="Y44" i="29" s="1"/>
  <c r="R459" i="28"/>
  <c r="W466" i="29" s="1"/>
  <c r="C23" i="28"/>
  <c r="H30" i="29" s="1"/>
  <c r="S33" i="28"/>
  <c r="X40" i="29" s="1"/>
  <c r="K17" i="28"/>
  <c r="P24" i="29" s="1"/>
  <c r="P457" i="28"/>
  <c r="U464" i="29" s="1"/>
  <c r="P20" i="28"/>
  <c r="U27" i="29" s="1"/>
  <c r="P28" i="28"/>
  <c r="U35" i="29" s="1"/>
  <c r="J2" i="28"/>
  <c r="O9" i="29" s="1"/>
  <c r="S456" i="28"/>
  <c r="X463" i="29" s="1"/>
  <c r="K22" i="28"/>
  <c r="P29" i="29" s="1"/>
  <c r="W33" i="28"/>
  <c r="AB40" i="29" s="1"/>
  <c r="O17" i="28"/>
  <c r="T24" i="29" s="1"/>
  <c r="G2" i="28"/>
  <c r="L9" i="29" s="1"/>
  <c r="T20" i="28"/>
  <c r="Y27" i="29" s="1"/>
  <c r="T28" i="28"/>
  <c r="Y35" i="29" s="1"/>
  <c r="T36" i="28"/>
  <c r="Y43" i="29" s="1"/>
  <c r="Y447" i="28"/>
  <c r="AD454" i="29" s="1"/>
  <c r="Y455" i="28"/>
  <c r="AD462" i="29" s="1"/>
  <c r="Y463" i="28"/>
  <c r="AD470" i="29" s="1"/>
  <c r="Y34" i="28"/>
  <c r="AD41" i="29" s="1"/>
  <c r="Y13" i="28"/>
  <c r="AD20" i="29" s="1"/>
  <c r="C479" i="28"/>
  <c r="H486" i="29" s="1"/>
  <c r="C484" i="28"/>
  <c r="H491" i="29" s="1"/>
  <c r="U491" i="28"/>
  <c r="Z498" i="29" s="1"/>
  <c r="P17" i="28"/>
  <c r="U24" i="29" s="1"/>
  <c r="H4" i="28"/>
  <c r="M11" i="29" s="1"/>
  <c r="X8" i="28"/>
  <c r="AC15" i="29" s="1"/>
  <c r="M441" i="28"/>
  <c r="R448" i="29" s="1"/>
  <c r="E456" i="28"/>
  <c r="J463" i="29" s="1"/>
  <c r="H399" i="28"/>
  <c r="M406" i="29" s="1"/>
  <c r="D372" i="28"/>
  <c r="I379" i="29" s="1"/>
  <c r="Y398" i="28"/>
  <c r="AD405" i="29" s="1"/>
  <c r="J442" i="28"/>
  <c r="O449" i="29" s="1"/>
  <c r="V16" i="28"/>
  <c r="AA23" i="29" s="1"/>
  <c r="K454" i="28"/>
  <c r="P461" i="29" s="1"/>
  <c r="S30" i="28"/>
  <c r="X37" i="29" s="1"/>
  <c r="C7" i="28"/>
  <c r="H14" i="29" s="1"/>
  <c r="R15" i="28"/>
  <c r="W22" i="29" s="1"/>
  <c r="K461" i="28"/>
  <c r="P468" i="29" s="1"/>
  <c r="G33" i="28"/>
  <c r="L40" i="29" s="1"/>
  <c r="X455" i="28"/>
  <c r="AC462" i="29" s="1"/>
  <c r="R453" i="28"/>
  <c r="W460" i="29" s="1"/>
  <c r="N439" i="28"/>
  <c r="S446" i="29" s="1"/>
  <c r="C21" i="28"/>
  <c r="H28" i="29" s="1"/>
  <c r="W37" i="28"/>
  <c r="AB44" i="29" s="1"/>
  <c r="S2" i="28"/>
  <c r="X9" i="29" s="1"/>
  <c r="D446" i="28"/>
  <c r="I453" i="29" s="1"/>
  <c r="L459" i="28"/>
  <c r="Q466" i="29" s="1"/>
  <c r="J462" i="28"/>
  <c r="O469" i="29" s="1"/>
  <c r="W435" i="28"/>
  <c r="AB442" i="29" s="1"/>
  <c r="G458" i="28"/>
  <c r="L465" i="29" s="1"/>
  <c r="W23" i="28"/>
  <c r="AB30" i="29" s="1"/>
  <c r="H442" i="28"/>
  <c r="M449" i="29" s="1"/>
  <c r="H450" i="28"/>
  <c r="M457" i="29" s="1"/>
  <c r="H458" i="28"/>
  <c r="M465" i="29" s="1"/>
  <c r="X21" i="28"/>
  <c r="AC28" i="29" s="1"/>
  <c r="X29" i="28"/>
  <c r="AC36" i="29" s="1"/>
  <c r="X37" i="28"/>
  <c r="AC44" i="29" s="1"/>
  <c r="O458" i="28"/>
  <c r="T465" i="29" s="1"/>
  <c r="G24" i="28"/>
  <c r="L31" i="29" s="1"/>
  <c r="W34" i="28"/>
  <c r="AB41" i="29" s="1"/>
  <c r="L450" i="28"/>
  <c r="Q457" i="29" s="1"/>
  <c r="L458" i="28"/>
  <c r="Q465" i="29" s="1"/>
  <c r="L21" i="28"/>
  <c r="Q28" i="29" s="1"/>
  <c r="D2" i="28"/>
  <c r="I9" i="29" s="1"/>
  <c r="Q440" i="28"/>
  <c r="V447" i="29" s="1"/>
  <c r="Q448" i="28"/>
  <c r="V455" i="29" s="1"/>
  <c r="I457" i="28"/>
  <c r="N464" i="29" s="1"/>
  <c r="I20" i="28"/>
  <c r="N27" i="29" s="1"/>
  <c r="I28" i="28"/>
  <c r="N35" i="29" s="1"/>
  <c r="Q14" i="28"/>
  <c r="V21" i="29" s="1"/>
  <c r="Q11" i="28"/>
  <c r="V18" i="29" s="1"/>
  <c r="Q8" i="28"/>
  <c r="V15" i="29" s="1"/>
  <c r="I493" i="28"/>
  <c r="N500" i="29" s="1"/>
  <c r="N495" i="28"/>
  <c r="S502" i="29" s="1"/>
  <c r="L506" i="28"/>
  <c r="Q513" i="29" s="1"/>
  <c r="U535" i="28"/>
  <c r="Z542" i="29" s="1"/>
  <c r="X4" i="28"/>
  <c r="AC11" i="29" s="1"/>
  <c r="S435" i="28"/>
  <c r="X442" i="29" s="1"/>
  <c r="U446" i="28"/>
  <c r="Z453" i="29" s="1"/>
  <c r="U456" i="28"/>
  <c r="Z463" i="29" s="1"/>
  <c r="E21" i="28"/>
  <c r="J28" i="29" s="1"/>
  <c r="E31" i="28"/>
  <c r="J38" i="29" s="1"/>
  <c r="E14" i="28"/>
  <c r="J21" i="29" s="1"/>
  <c r="U18" i="28"/>
  <c r="Z25" i="29" s="1"/>
  <c r="M5" i="28"/>
  <c r="R12" i="29" s="1"/>
  <c r="X510" i="28"/>
  <c r="AC517" i="29" s="1"/>
  <c r="Y474" i="28"/>
  <c r="AD481" i="29" s="1"/>
  <c r="C492" i="28"/>
  <c r="H499" i="29" s="1"/>
  <c r="D17" i="28"/>
  <c r="I24" i="29" s="1"/>
  <c r="T12" i="28"/>
  <c r="Y19" i="29" s="1"/>
  <c r="G433" i="28"/>
  <c r="L440" i="29" s="1"/>
  <c r="Y440" i="28"/>
  <c r="AD447" i="29" s="1"/>
  <c r="Q455" i="28"/>
  <c r="V462" i="29" s="1"/>
  <c r="Q20" i="28"/>
  <c r="V27" i="29" s="1"/>
  <c r="I25" i="28"/>
  <c r="N32" i="29" s="1"/>
  <c r="Y29" i="28"/>
  <c r="AD36" i="29" s="1"/>
  <c r="L431" i="28"/>
  <c r="Q438" i="29" s="1"/>
  <c r="J32" i="28"/>
  <c r="O39" i="29" s="1"/>
  <c r="N449" i="28"/>
  <c r="S456" i="29" s="1"/>
  <c r="V4" i="28"/>
  <c r="AA11" i="29" s="1"/>
  <c r="Q396" i="28"/>
  <c r="V403" i="29" s="1"/>
  <c r="F28" i="28"/>
  <c r="K35" i="29" s="1"/>
  <c r="K456" i="28"/>
  <c r="P463" i="29" s="1"/>
  <c r="B12" i="28"/>
  <c r="G19" i="29" s="1"/>
  <c r="C19" i="28"/>
  <c r="H26" i="29" s="1"/>
  <c r="W35" i="28"/>
  <c r="AB42" i="29" s="1"/>
  <c r="H445" i="28"/>
  <c r="M452" i="29" s="1"/>
  <c r="X457" i="28"/>
  <c r="AC464" i="29" s="1"/>
  <c r="D448" i="28"/>
  <c r="I455" i="29" s="1"/>
  <c r="T460" i="28"/>
  <c r="Y467" i="29" s="1"/>
  <c r="L28" i="28"/>
  <c r="Q35" i="29" s="1"/>
  <c r="J25" i="28"/>
  <c r="O32" i="29" s="1"/>
  <c r="G440" i="28"/>
  <c r="L447" i="29" s="1"/>
  <c r="C460" i="28"/>
  <c r="H467" i="29" s="1"/>
  <c r="S25" i="28"/>
  <c r="X32" i="29" s="1"/>
  <c r="K36" i="28"/>
  <c r="P43" i="29" s="1"/>
  <c r="P451" i="28"/>
  <c r="U458" i="29" s="1"/>
  <c r="P459" i="28"/>
  <c r="U466" i="29" s="1"/>
  <c r="P22" i="28"/>
  <c r="U29" i="29" s="1"/>
  <c r="J31" i="28"/>
  <c r="O38" i="29" s="1"/>
  <c r="W440" i="28"/>
  <c r="AB447" i="29" s="1"/>
  <c r="K459" i="28"/>
  <c r="P466" i="29" s="1"/>
  <c r="P1" i="28"/>
  <c r="U8" i="29" s="1"/>
  <c r="D443" i="28"/>
  <c r="I450" i="29" s="1"/>
  <c r="D451" i="28"/>
  <c r="I458" i="29" s="1"/>
  <c r="T459" i="28"/>
  <c r="Y466" i="29" s="1"/>
  <c r="T22" i="28"/>
  <c r="Y29" i="29" s="1"/>
  <c r="T30" i="28"/>
  <c r="Y37" i="29" s="1"/>
  <c r="Y441" i="28"/>
  <c r="AD448" i="29" s="1"/>
  <c r="Y449" i="28"/>
  <c r="AD456" i="29" s="1"/>
  <c r="Y457" i="28"/>
  <c r="AD464" i="29" s="1"/>
  <c r="Y9" i="28"/>
  <c r="AD16" i="29" s="1"/>
  <c r="U499" i="28"/>
  <c r="Z506" i="29" s="1"/>
  <c r="B484" i="28"/>
  <c r="G491" i="29" s="1"/>
  <c r="M503" i="28"/>
  <c r="R510" i="29" s="1"/>
  <c r="D13" i="28"/>
  <c r="I20" i="29" s="1"/>
  <c r="P5" i="28"/>
  <c r="U12" i="29" s="1"/>
  <c r="H2" i="28"/>
  <c r="M9" i="29" s="1"/>
  <c r="U442" i="28"/>
  <c r="Z449" i="29" s="1"/>
  <c r="M447" i="28"/>
  <c r="R454" i="29" s="1"/>
  <c r="E462" i="28"/>
  <c r="J469" i="29" s="1"/>
  <c r="E27" i="28"/>
  <c r="J34" i="29" s="1"/>
  <c r="U31" i="28"/>
  <c r="Z38" i="29" s="1"/>
  <c r="M36" i="28"/>
  <c r="R43" i="29" s="1"/>
  <c r="M10" i="28"/>
  <c r="R17" i="29" s="1"/>
  <c r="M3" i="28"/>
  <c r="R10" i="29" s="1"/>
  <c r="Y469" i="28"/>
  <c r="AD476" i="29" s="1"/>
  <c r="G472" i="28"/>
  <c r="L479" i="29" s="1"/>
  <c r="B512" i="28"/>
  <c r="G519" i="29" s="1"/>
  <c r="L4" i="28"/>
  <c r="Q11" i="29" s="1"/>
  <c r="S434" i="28"/>
  <c r="X441" i="29" s="1"/>
  <c r="Q441" i="28"/>
  <c r="V448" i="29" s="1"/>
  <c r="I446" i="28"/>
  <c r="N453" i="29" s="1"/>
  <c r="I456" i="28"/>
  <c r="N463" i="29" s="1"/>
  <c r="Y25" i="28"/>
  <c r="AD32" i="29" s="1"/>
  <c r="Q30" i="28"/>
  <c r="V37" i="29" s="1"/>
  <c r="Q13" i="28"/>
  <c r="V20" i="29" s="1"/>
  <c r="I18" i="28"/>
  <c r="N25" i="29" s="1"/>
  <c r="I2" i="28"/>
  <c r="N9" i="29" s="1"/>
  <c r="L494" i="28"/>
  <c r="Q501" i="29" s="1"/>
  <c r="D477" i="28"/>
  <c r="I484" i="29" s="1"/>
  <c r="D502" i="28"/>
  <c r="I509" i="29" s="1"/>
  <c r="X15" i="28"/>
  <c r="AC22" i="29" s="1"/>
  <c r="T437" i="28"/>
  <c r="Y444" i="29" s="1"/>
  <c r="I361" i="28"/>
  <c r="N368" i="29" s="1"/>
  <c r="N457" i="28"/>
  <c r="S464" i="29" s="1"/>
  <c r="F8" i="28"/>
  <c r="K15" i="29" s="1"/>
  <c r="Q341" i="28"/>
  <c r="V348" i="29" s="1"/>
  <c r="B441" i="28"/>
  <c r="G448" i="29" s="1"/>
  <c r="G436" i="28"/>
  <c r="L443" i="29" s="1"/>
  <c r="M417" i="28"/>
  <c r="R424" i="29" s="1"/>
  <c r="W432" i="28"/>
  <c r="AB439" i="29" s="1"/>
  <c r="W20" i="28"/>
  <c r="AB27" i="29" s="1"/>
  <c r="O2" i="28"/>
  <c r="T9" i="29" s="1"/>
  <c r="X445" i="28"/>
  <c r="AC452" i="29" s="1"/>
  <c r="H459" i="28"/>
  <c r="M466" i="29" s="1"/>
  <c r="P27" i="28"/>
  <c r="U34" i="29" s="1"/>
  <c r="H13" i="28"/>
  <c r="M20" i="29" s="1"/>
  <c r="R24" i="28"/>
  <c r="W31" i="29" s="1"/>
  <c r="S452" i="28"/>
  <c r="X459" i="29" s="1"/>
  <c r="O25" i="28"/>
  <c r="T32" i="29" s="1"/>
  <c r="K15" i="28"/>
  <c r="P22" i="29" s="1"/>
  <c r="T462" i="28"/>
  <c r="Y469" i="29" s="1"/>
  <c r="L30" i="28"/>
  <c r="Q37" i="29" s="1"/>
  <c r="O445" i="28"/>
  <c r="T452" i="29" s="1"/>
  <c r="W460" i="28"/>
  <c r="AB467" i="29" s="1"/>
  <c r="C433" i="28"/>
  <c r="H440" i="29" s="1"/>
  <c r="H444" i="28"/>
  <c r="M451" i="29" s="1"/>
  <c r="H452" i="28"/>
  <c r="M459" i="29" s="1"/>
  <c r="X39" i="28"/>
  <c r="AC46" i="29" s="1"/>
  <c r="B447" i="28"/>
  <c r="G454" i="29" s="1"/>
  <c r="B34" i="28"/>
  <c r="G41" i="29" s="1"/>
  <c r="G446" i="28"/>
  <c r="L453" i="29" s="1"/>
  <c r="G461" i="28"/>
  <c r="L468" i="29" s="1"/>
  <c r="W26" i="28"/>
  <c r="AB33" i="29" s="1"/>
  <c r="L444" i="28"/>
  <c r="Q451" i="29" s="1"/>
  <c r="L452" i="28"/>
  <c r="Q459" i="29" s="1"/>
  <c r="L460" i="28"/>
  <c r="Q467" i="29" s="1"/>
  <c r="D4" i="28"/>
  <c r="I11" i="29" s="1"/>
  <c r="E1" i="28"/>
  <c r="J8" i="29" s="1"/>
  <c r="Q442" i="28"/>
  <c r="V449" i="29" s="1"/>
  <c r="I30" i="28"/>
  <c r="N37" i="29" s="1"/>
  <c r="Q4" i="28"/>
  <c r="V11" i="29" s="1"/>
  <c r="Q2" i="28"/>
  <c r="V9" i="29" s="1"/>
  <c r="R470" i="28"/>
  <c r="W477" i="29" s="1"/>
  <c r="R475" i="28"/>
  <c r="W482" i="29" s="1"/>
  <c r="R500" i="28"/>
  <c r="W507" i="29" s="1"/>
  <c r="X18" i="28"/>
  <c r="AC25" i="29" s="1"/>
  <c r="X2" i="28"/>
  <c r="AC9" i="29" s="1"/>
  <c r="M443" i="28"/>
  <c r="R450" i="29" s="1"/>
  <c r="E448" i="28"/>
  <c r="J455" i="29" s="1"/>
  <c r="U452" i="28"/>
  <c r="Z459" i="29" s="1"/>
  <c r="U462" i="28"/>
  <c r="Z469" i="29" s="1"/>
  <c r="M32" i="28"/>
  <c r="R39" i="29" s="1"/>
  <c r="E37" i="28"/>
  <c r="J44" i="29" s="1"/>
  <c r="E11" i="28"/>
  <c r="J18" i="29" s="1"/>
  <c r="U6" i="28"/>
  <c r="Z13" i="29" s="1"/>
  <c r="R486" i="28"/>
  <c r="W493" i="29" s="1"/>
  <c r="G467" i="28"/>
  <c r="L474" i="29" s="1"/>
  <c r="X486" i="28"/>
  <c r="AC493" i="29" s="1"/>
  <c r="L18" i="28"/>
  <c r="Q25" i="29" s="1"/>
  <c r="D5" i="28"/>
  <c r="I12" i="29" s="1"/>
  <c r="T9" i="28"/>
  <c r="Y16" i="29" s="1"/>
  <c r="I442" i="28"/>
  <c r="N449" i="29" s="1"/>
  <c r="I452" i="28"/>
  <c r="N459" i="29" s="1"/>
  <c r="Q461" i="28"/>
  <c r="V468" i="29" s="1"/>
  <c r="Q26" i="28"/>
  <c r="V33" i="29" s="1"/>
  <c r="Y35" i="28"/>
  <c r="AD42" i="29" s="1"/>
  <c r="Y18" i="28"/>
  <c r="AD25" i="29" s="1"/>
  <c r="Y2" i="28"/>
  <c r="AD9" i="29" s="1"/>
  <c r="C509" i="28"/>
  <c r="H516" i="29" s="1"/>
  <c r="D472" i="28"/>
  <c r="I479" i="29" s="1"/>
  <c r="I474" i="28"/>
  <c r="N481" i="29" s="1"/>
  <c r="P16" i="28"/>
  <c r="U23" i="29" s="1"/>
  <c r="H12" i="28"/>
  <c r="M19" i="29" s="1"/>
  <c r="G431" i="28"/>
  <c r="L438" i="29" s="1"/>
  <c r="M440" i="28"/>
  <c r="R447" i="29" s="1"/>
  <c r="M450" i="28"/>
  <c r="R457" i="29" s="1"/>
  <c r="E463" i="28"/>
  <c r="J470" i="29" s="1"/>
  <c r="E22" i="28"/>
  <c r="J29" i="29" s="1"/>
  <c r="M37" i="28"/>
  <c r="R44" i="29" s="1"/>
  <c r="M16" i="28"/>
  <c r="R23" i="29" s="1"/>
  <c r="M4" i="28"/>
  <c r="R11" i="29" s="1"/>
  <c r="M2" i="28"/>
  <c r="R9" i="29" s="1"/>
  <c r="Q382" i="28"/>
  <c r="V389" i="29" s="1"/>
  <c r="N443" i="28"/>
  <c r="S450" i="29" s="1"/>
  <c r="R8" i="28"/>
  <c r="W15" i="29" s="1"/>
  <c r="N463" i="28"/>
  <c r="S470" i="29" s="1"/>
  <c r="Y369" i="28"/>
  <c r="AD376" i="29" s="1"/>
  <c r="V36" i="28"/>
  <c r="AA43" i="29" s="1"/>
  <c r="K440" i="28"/>
  <c r="P447" i="29" s="1"/>
  <c r="K462" i="28"/>
  <c r="P469" i="29" s="1"/>
  <c r="S38" i="28"/>
  <c r="X45" i="29" s="1"/>
  <c r="E428" i="28"/>
  <c r="J435" i="29" s="1"/>
  <c r="G444" i="28"/>
  <c r="L451" i="29" s="1"/>
  <c r="Y409" i="28"/>
  <c r="AD416" i="29" s="1"/>
  <c r="B30" i="28"/>
  <c r="G37" i="29" s="1"/>
  <c r="G27" i="28"/>
  <c r="L34" i="29" s="1"/>
  <c r="G17" i="28"/>
  <c r="L24" i="29" s="1"/>
  <c r="D19" i="28"/>
  <c r="I26" i="29" s="1"/>
  <c r="B36" i="28"/>
  <c r="G43" i="29" s="1"/>
  <c r="C39" i="28"/>
  <c r="H46" i="29" s="1"/>
  <c r="S4" i="28"/>
  <c r="X11" i="29" s="1"/>
  <c r="Q434" i="28"/>
  <c r="V441" i="29" s="1"/>
  <c r="P445" i="28"/>
  <c r="U452" i="29" s="1"/>
  <c r="P453" i="28"/>
  <c r="U460" i="29" s="1"/>
  <c r="P461" i="28"/>
  <c r="U468" i="29" s="1"/>
  <c r="J452" i="28"/>
  <c r="O459" i="29" s="1"/>
  <c r="J39" i="28"/>
  <c r="O46" i="29" s="1"/>
  <c r="W448" i="28"/>
  <c r="AB455" i="29" s="1"/>
  <c r="W4" i="28"/>
  <c r="AB11" i="29" s="1"/>
  <c r="Y434" i="28"/>
  <c r="AD441" i="29" s="1"/>
  <c r="D445" i="28"/>
  <c r="I452" i="29" s="1"/>
  <c r="T32" i="28"/>
  <c r="Y39" i="29" s="1"/>
  <c r="T14" i="28"/>
  <c r="Y21" i="29" s="1"/>
  <c r="T4" i="28"/>
  <c r="Y11" i="29" s="1"/>
  <c r="W431" i="28"/>
  <c r="AB438" i="29" s="1"/>
  <c r="Y443" i="28"/>
  <c r="AD450" i="29" s="1"/>
  <c r="Y451" i="28"/>
  <c r="AD458" i="29" s="1"/>
  <c r="I17" i="28"/>
  <c r="N24" i="29" s="1"/>
  <c r="I5" i="28"/>
  <c r="N12" i="29" s="1"/>
  <c r="I3" i="28"/>
  <c r="N10" i="29" s="1"/>
  <c r="B481" i="28"/>
  <c r="G488" i="29" s="1"/>
  <c r="P466" i="28"/>
  <c r="U473" i="29" s="1"/>
  <c r="W472" i="28"/>
  <c r="AB479" i="29" s="1"/>
  <c r="X14" i="28"/>
  <c r="AC21" i="29" s="1"/>
  <c r="X6" i="28"/>
  <c r="AC13" i="29" s="1"/>
  <c r="P3" i="28"/>
  <c r="U10" i="29" s="1"/>
  <c r="K438" i="28"/>
  <c r="P445" i="29" s="1"/>
  <c r="U448" i="28"/>
  <c r="Z455" i="29" s="1"/>
  <c r="U458" i="28"/>
  <c r="Z465" i="29" s="1"/>
  <c r="E23" i="28"/>
  <c r="J30" i="29" s="1"/>
  <c r="E33" i="28"/>
  <c r="J40" i="29" s="1"/>
  <c r="M15" i="28"/>
  <c r="R22" i="29" s="1"/>
  <c r="M7" i="28"/>
  <c r="R14" i="29" s="1"/>
  <c r="W483" i="28"/>
  <c r="AB490" i="29" s="1"/>
  <c r="L464" i="28"/>
  <c r="Q471" i="29" s="1"/>
  <c r="B467" i="28"/>
  <c r="G474" i="29" s="1"/>
  <c r="E475" i="28"/>
  <c r="J482" i="29" s="1"/>
  <c r="T5" i="28"/>
  <c r="Y12" i="29" s="1"/>
  <c r="L2" i="28"/>
  <c r="Q9" i="29" s="1"/>
  <c r="Y442" i="28"/>
  <c r="AD449" i="29" s="1"/>
  <c r="Q447" i="28"/>
  <c r="V454" i="29" s="1"/>
  <c r="Q457" i="28"/>
  <c r="V464" i="29" s="1"/>
  <c r="I462" i="28"/>
  <c r="N469" i="29" s="1"/>
  <c r="Y31" i="28"/>
  <c r="AD38" i="29" s="1"/>
  <c r="Y14" i="28"/>
  <c r="AD21" i="29" s="1"/>
  <c r="Q10" i="28"/>
  <c r="V17" i="29" s="1"/>
  <c r="I6" i="28"/>
  <c r="N13" i="29" s="1"/>
  <c r="B470" i="28"/>
  <c r="G477" i="29" s="1"/>
  <c r="M495" i="28"/>
  <c r="R502" i="29" s="1"/>
  <c r="O488" i="28"/>
  <c r="T495" i="29" s="1"/>
  <c r="H17" i="28"/>
  <c r="M24" i="29" s="1"/>
  <c r="P8" i="28"/>
  <c r="U15" i="29" s="1"/>
  <c r="E441" i="28"/>
  <c r="J448" i="29" s="1"/>
  <c r="E451" i="28"/>
  <c r="J458" i="29" s="1"/>
  <c r="E455" i="28"/>
  <c r="J462" i="29" s="1"/>
  <c r="U463" i="28"/>
  <c r="Z470" i="29" s="1"/>
  <c r="U26" i="28"/>
  <c r="Z33" i="29" s="1"/>
  <c r="U30" i="28"/>
  <c r="Z37" i="29" s="1"/>
  <c r="E34" i="28"/>
  <c r="J41" i="29" s="1"/>
  <c r="U13" i="28"/>
  <c r="Z20" i="29" s="1"/>
  <c r="U10" i="28"/>
  <c r="Z17" i="29" s="1"/>
  <c r="U7" i="28"/>
  <c r="Z14" i="29" s="1"/>
  <c r="E3" i="28"/>
  <c r="J10" i="29" s="1"/>
  <c r="I485" i="28"/>
  <c r="N492" i="29" s="1"/>
  <c r="S440" i="28"/>
  <c r="X447" i="29" s="1"/>
  <c r="N450" i="28"/>
  <c r="S457" i="29" s="1"/>
  <c r="V13" i="28"/>
  <c r="AA20" i="29" s="1"/>
  <c r="G25" i="28"/>
  <c r="L32" i="29" s="1"/>
  <c r="C16" i="28"/>
  <c r="H23" i="29" s="1"/>
  <c r="Y433" i="28"/>
  <c r="AD440" i="29" s="1"/>
  <c r="X449" i="28"/>
  <c r="AC456" i="29" s="1"/>
  <c r="Y421" i="28"/>
  <c r="AD428" i="29" s="1"/>
  <c r="W29" i="28"/>
  <c r="AB36" i="29" s="1"/>
  <c r="W10" i="28"/>
  <c r="AB17" i="29" s="1"/>
  <c r="J439" i="28"/>
  <c r="O446" i="29" s="1"/>
  <c r="L453" i="28"/>
  <c r="Q460" i="29" s="1"/>
  <c r="N442" i="28"/>
  <c r="S449" i="29" s="1"/>
  <c r="W452" i="28"/>
  <c r="AB459" i="29" s="1"/>
  <c r="O6" i="28"/>
  <c r="T13" i="29" s="1"/>
  <c r="I437" i="28"/>
  <c r="N444" i="29" s="1"/>
  <c r="H446" i="28"/>
  <c r="M453" i="29" s="1"/>
  <c r="X33" i="28"/>
  <c r="AC40" i="29" s="1"/>
  <c r="Q412" i="28"/>
  <c r="V419" i="29" s="1"/>
  <c r="B455" i="28"/>
  <c r="G462" i="29" s="1"/>
  <c r="O29" i="28"/>
  <c r="T36" i="29" s="1"/>
  <c r="G13" i="28"/>
  <c r="L20" i="29" s="1"/>
  <c r="W5" i="28"/>
  <c r="AB12" i="29" s="1"/>
  <c r="Q437" i="28"/>
  <c r="V444" i="29" s="1"/>
  <c r="L446" i="28"/>
  <c r="Q453" i="29" s="1"/>
  <c r="L454" i="28"/>
  <c r="Q461" i="29" s="1"/>
  <c r="D16" i="28"/>
  <c r="I23" i="29" s="1"/>
  <c r="D6" i="28"/>
  <c r="I13" i="29" s="1"/>
  <c r="C434" i="28"/>
  <c r="H441" i="29" s="1"/>
  <c r="I24" i="28"/>
  <c r="N31" i="29" s="1"/>
  <c r="I32" i="28"/>
  <c r="N39" i="29" s="1"/>
  <c r="I38" i="28"/>
  <c r="N45" i="29" s="1"/>
  <c r="K487" i="28"/>
  <c r="P494" i="29" s="1"/>
  <c r="D490" i="28"/>
  <c r="I497" i="29" s="1"/>
  <c r="E470" i="28"/>
  <c r="J477" i="29" s="1"/>
  <c r="R511" i="28"/>
  <c r="W518" i="29" s="1"/>
  <c r="P15" i="28"/>
  <c r="U22" i="29" s="1"/>
  <c r="I1" i="28"/>
  <c r="N8" i="29" s="1"/>
  <c r="K439" i="28"/>
  <c r="P446" i="29" s="1"/>
  <c r="M449" i="28"/>
  <c r="R456" i="29" s="1"/>
  <c r="E454" i="28"/>
  <c r="J461" i="29" s="1"/>
  <c r="E19" i="28"/>
  <c r="J26" i="29" s="1"/>
  <c r="U23" i="28"/>
  <c r="Z30" i="29" s="1"/>
  <c r="M38" i="28"/>
  <c r="R45" i="29" s="1"/>
  <c r="M12" i="28"/>
  <c r="R19" i="29" s="1"/>
  <c r="E8" i="28"/>
  <c r="J15" i="29" s="1"/>
  <c r="V1" i="28"/>
  <c r="AA8" i="29" s="1"/>
  <c r="F498" i="28"/>
  <c r="K505" i="29" s="1"/>
  <c r="B491" i="28"/>
  <c r="G498" i="29" s="1"/>
  <c r="L14" i="28"/>
  <c r="Q21" i="29" s="1"/>
  <c r="L6" i="28"/>
  <c r="Q13" i="29" s="1"/>
  <c r="K437" i="28"/>
  <c r="P444" i="29" s="1"/>
  <c r="I448" i="28"/>
  <c r="N455" i="29" s="1"/>
  <c r="I458" i="28"/>
  <c r="N465" i="29" s="1"/>
  <c r="Y462" i="28"/>
  <c r="AD469" i="29" s="1"/>
  <c r="Q22" i="28"/>
  <c r="V29" i="29" s="1"/>
  <c r="Q32" i="28"/>
  <c r="V39" i="29" s="1"/>
  <c r="I11" i="28"/>
  <c r="N18" i="29" s="1"/>
  <c r="Y6" i="28"/>
  <c r="AD13" i="29" s="1"/>
  <c r="Y485" i="28"/>
  <c r="AD492" i="29" s="1"/>
  <c r="N466" i="28"/>
  <c r="S473" i="29" s="1"/>
  <c r="S468" i="28"/>
  <c r="X475" i="29" s="1"/>
  <c r="F484" i="28"/>
  <c r="K491" i="29" s="1"/>
  <c r="P4" i="28"/>
  <c r="U11" i="29" s="1"/>
  <c r="C435" i="28"/>
  <c r="H442" i="29" s="1"/>
  <c r="U441" i="28"/>
  <c r="Z448" i="29" s="1"/>
  <c r="M446" i="28"/>
  <c r="R453" i="29" s="1"/>
  <c r="U455" i="28"/>
  <c r="Z462" i="29" s="1"/>
  <c r="U22" i="28"/>
  <c r="Z29" i="29" s="1"/>
  <c r="M27" i="28"/>
  <c r="R34" i="29" s="1"/>
  <c r="U34" i="28"/>
  <c r="Z41" i="29" s="1"/>
  <c r="E38" i="28"/>
  <c r="J45" i="29" s="1"/>
  <c r="E17" i="28"/>
  <c r="J24" i="29" s="1"/>
  <c r="E5" i="28"/>
  <c r="J12" i="29" s="1"/>
  <c r="M8" i="28"/>
  <c r="R15" i="29" s="1"/>
  <c r="S465" i="28"/>
  <c r="X472" i="29" s="1"/>
  <c r="K471" i="28"/>
  <c r="P478" i="29" s="1"/>
  <c r="R492" i="28"/>
  <c r="W499" i="29" s="1"/>
  <c r="K476" i="28"/>
  <c r="P483" i="29" s="1"/>
  <c r="B503" i="28"/>
  <c r="G510" i="29" s="1"/>
  <c r="O517" i="28"/>
  <c r="T524" i="29" s="1"/>
  <c r="E391" i="28"/>
  <c r="J398" i="29" s="1"/>
  <c r="H429" i="28"/>
  <c r="M436" i="29" s="1"/>
  <c r="Q364" i="28"/>
  <c r="V371" i="29" s="1"/>
  <c r="U408" i="28"/>
  <c r="Z415" i="29" s="1"/>
  <c r="N16" i="28"/>
  <c r="S23" i="29" s="1"/>
  <c r="K446" i="28"/>
  <c r="P453" i="29" s="1"/>
  <c r="S22" i="28"/>
  <c r="X29" i="29" s="1"/>
  <c r="C17" i="28"/>
  <c r="H24" i="29" s="1"/>
  <c r="J458" i="28"/>
  <c r="O465" i="29" s="1"/>
  <c r="C27" i="28"/>
  <c r="H34" i="29" s="1"/>
  <c r="W17" i="28"/>
  <c r="AB24" i="29" s="1"/>
  <c r="Q436" i="28"/>
  <c r="V443" i="29" s="1"/>
  <c r="H451" i="28"/>
  <c r="M458" i="29" s="1"/>
  <c r="H32" i="28"/>
  <c r="M39" i="29" s="1"/>
  <c r="E429" i="28"/>
  <c r="J436" i="29" s="1"/>
  <c r="W458" i="28"/>
  <c r="AB465" i="29" s="1"/>
  <c r="O4" i="28"/>
  <c r="T11" i="29" s="1"/>
  <c r="L441" i="28"/>
  <c r="Q448" i="29" s="1"/>
  <c r="D454" i="28"/>
  <c r="I461" i="29" s="1"/>
  <c r="L22" i="28"/>
  <c r="Q29" i="29" s="1"/>
  <c r="T35" i="28"/>
  <c r="Y42" i="29" s="1"/>
  <c r="C31" i="28"/>
  <c r="H38" i="29" s="1"/>
  <c r="S14" i="28"/>
  <c r="X21" i="29" s="1"/>
  <c r="K7" i="28"/>
  <c r="P14" i="29" s="1"/>
  <c r="P463" i="28"/>
  <c r="U470" i="29" s="1"/>
  <c r="P26" i="28"/>
  <c r="U33" i="29" s="1"/>
  <c r="P34" i="28"/>
  <c r="U41" i="29" s="1"/>
  <c r="E420" i="28"/>
  <c r="J427" i="29" s="1"/>
  <c r="J460" i="28"/>
  <c r="O467" i="29" s="1"/>
  <c r="J11" i="28"/>
  <c r="O18" i="29" s="1"/>
  <c r="W14" i="28"/>
  <c r="AB21" i="29" s="1"/>
  <c r="O7" i="28"/>
  <c r="T14" i="29" s="1"/>
  <c r="W438" i="28"/>
  <c r="AB445" i="29" s="1"/>
  <c r="T26" i="28"/>
  <c r="Y33" i="29" s="1"/>
  <c r="T34" i="28"/>
  <c r="Y41" i="29" s="1"/>
  <c r="T16" i="28"/>
  <c r="Y23" i="29" s="1"/>
  <c r="Y453" i="28"/>
  <c r="AD460" i="29" s="1"/>
  <c r="Y461" i="28"/>
  <c r="AD468" i="29" s="1"/>
  <c r="Y24" i="28"/>
  <c r="AD31" i="29" s="1"/>
  <c r="Q33" i="28"/>
  <c r="V40" i="29" s="1"/>
  <c r="Q39" i="28"/>
  <c r="V46" i="29" s="1"/>
  <c r="Q18" i="28"/>
  <c r="V25" i="29" s="1"/>
  <c r="Q6" i="28"/>
  <c r="V13" i="29" s="1"/>
  <c r="E408" i="28"/>
  <c r="J415" i="29" s="1"/>
  <c r="N34" i="28"/>
  <c r="S41" i="29" s="1"/>
  <c r="S448" i="28"/>
  <c r="X455" i="29" s="1"/>
  <c r="N460" i="28"/>
  <c r="S467" i="29" s="1"/>
  <c r="N11" i="28"/>
  <c r="S18" i="29" s="1"/>
  <c r="K448" i="28"/>
  <c r="P455" i="29" s="1"/>
  <c r="X439" i="28"/>
  <c r="AC446" i="29" s="1"/>
  <c r="H20" i="28"/>
  <c r="M27" i="29" s="1"/>
  <c r="H34" i="28"/>
  <c r="M41" i="29" s="1"/>
  <c r="R12" i="28"/>
  <c r="W19" i="29" s="1"/>
  <c r="T23" i="28"/>
  <c r="Y30" i="29" s="1"/>
  <c r="J454" i="28"/>
  <c r="O461" i="29" s="1"/>
  <c r="O455" i="28"/>
  <c r="T462" i="29" s="1"/>
  <c r="G21" i="28"/>
  <c r="L28" i="29" s="1"/>
  <c r="W31" i="28"/>
  <c r="AB38" i="29" s="1"/>
  <c r="O16" i="28"/>
  <c r="T23" i="29" s="1"/>
  <c r="G9" i="28"/>
  <c r="L16" i="29" s="1"/>
  <c r="H440" i="28"/>
  <c r="M447" i="29" s="1"/>
  <c r="X27" i="28"/>
  <c r="AC34" i="29" s="1"/>
  <c r="X35" i="28"/>
  <c r="AC42" i="29" s="1"/>
  <c r="U423" i="28"/>
  <c r="Z430" i="29" s="1"/>
  <c r="O21" i="28"/>
  <c r="T28" i="29" s="1"/>
  <c r="G32" i="28"/>
  <c r="L39" i="29" s="1"/>
  <c r="W15" i="28"/>
  <c r="AB22" i="29" s="1"/>
  <c r="L456" i="28"/>
  <c r="Q463" i="29" s="1"/>
  <c r="L19" i="28"/>
  <c r="Q26" i="29" s="1"/>
  <c r="L27" i="28"/>
  <c r="Q34" i="29" s="1"/>
  <c r="D36" i="28"/>
  <c r="I43" i="29" s="1"/>
  <c r="D18" i="28"/>
  <c r="I25" i="29" s="1"/>
  <c r="D8" i="28"/>
  <c r="I15" i="29" s="1"/>
  <c r="I463" i="28"/>
  <c r="N470" i="29" s="1"/>
  <c r="I26" i="28"/>
  <c r="N33" i="29" s="1"/>
  <c r="I34" i="28"/>
  <c r="N41" i="29" s="1"/>
  <c r="I13" i="28"/>
  <c r="N20" i="29" s="1"/>
  <c r="I10" i="28"/>
  <c r="N17" i="29" s="1"/>
  <c r="U481" i="28"/>
  <c r="Z488" i="29" s="1"/>
  <c r="V498" i="28"/>
  <c r="AA505" i="29" s="1"/>
  <c r="O464" i="28"/>
  <c r="T471" i="29" s="1"/>
  <c r="L466" i="28"/>
  <c r="Q473" i="29" s="1"/>
  <c r="X16" i="28"/>
  <c r="AC23" i="29" s="1"/>
  <c r="P12" i="28"/>
  <c r="U19" i="29" s="1"/>
  <c r="U440" i="28"/>
  <c r="Z447" i="29" s="1"/>
  <c r="U450" i="28"/>
  <c r="Z457" i="29" s="1"/>
  <c r="M455" i="28"/>
  <c r="R462" i="29" s="1"/>
  <c r="E460" i="28"/>
  <c r="J467" i="29" s="1"/>
  <c r="P484" i="28"/>
  <c r="U491" i="29" s="1"/>
  <c r="U19" i="28"/>
  <c r="Z26" i="29" s="1"/>
  <c r="E18" i="28"/>
  <c r="J25" i="29" s="1"/>
  <c r="J483" i="28"/>
  <c r="O490" i="29" s="1"/>
  <c r="I444" i="28"/>
  <c r="N451" i="29" s="1"/>
  <c r="Y23" i="28"/>
  <c r="AD30" i="29" s="1"/>
  <c r="P2" i="28"/>
  <c r="U9" i="29" s="1"/>
  <c r="M448" i="28"/>
  <c r="R455" i="29" s="1"/>
  <c r="M456" i="28"/>
  <c r="R463" i="29" s="1"/>
  <c r="U461" i="28"/>
  <c r="Z468" i="29" s="1"/>
  <c r="M14" i="28"/>
  <c r="R21" i="29" s="1"/>
  <c r="Q491" i="28"/>
  <c r="V498" i="29" s="1"/>
  <c r="X476" i="28"/>
  <c r="AC483" i="29" s="1"/>
  <c r="O499" i="28"/>
  <c r="T506" i="29" s="1"/>
  <c r="V468" i="28"/>
  <c r="AA475" i="29" s="1"/>
  <c r="F479" i="28"/>
  <c r="K486" i="29" s="1"/>
  <c r="Y498" i="28"/>
  <c r="AD505" i="29" s="1"/>
  <c r="V480" i="28"/>
  <c r="AA487" i="29" s="1"/>
  <c r="K501" i="28"/>
  <c r="P508" i="29" s="1"/>
  <c r="U547" i="28"/>
  <c r="Z554" i="29" s="1"/>
  <c r="Y476" i="28"/>
  <c r="AD483" i="29" s="1"/>
  <c r="M488" i="28"/>
  <c r="R495" i="29" s="1"/>
  <c r="U501" i="28"/>
  <c r="Z508" i="29" s="1"/>
  <c r="U525" i="28"/>
  <c r="Z532" i="29" s="1"/>
  <c r="U549" i="28"/>
  <c r="Z556" i="29" s="1"/>
  <c r="U573" i="28"/>
  <c r="Z580" i="29" s="1"/>
  <c r="L584" i="28"/>
  <c r="Q591" i="29" s="1"/>
  <c r="L501" i="28"/>
  <c r="Q508" i="29" s="1"/>
  <c r="L525" i="28"/>
  <c r="Q532" i="29" s="1"/>
  <c r="L549" i="28"/>
  <c r="Q556" i="29" s="1"/>
  <c r="C560" i="28"/>
  <c r="H567" i="29" s="1"/>
  <c r="C584" i="28"/>
  <c r="H591" i="29" s="1"/>
  <c r="H538" i="28"/>
  <c r="M545" i="29" s="1"/>
  <c r="B474" i="28"/>
  <c r="G481" i="29" s="1"/>
  <c r="R474" i="28"/>
  <c r="W481" i="29" s="1"/>
  <c r="T470" i="28"/>
  <c r="Y477" i="29" s="1"/>
  <c r="O468" i="28"/>
  <c r="T475" i="29" s="1"/>
  <c r="X493" i="28"/>
  <c r="AC500" i="29" s="1"/>
  <c r="I471" i="28"/>
  <c r="N478" i="29" s="1"/>
  <c r="W501" i="28"/>
  <c r="AB508" i="29" s="1"/>
  <c r="I515" i="28"/>
  <c r="N522" i="29" s="1"/>
  <c r="R528" i="28"/>
  <c r="W535" i="29" s="1"/>
  <c r="Q475" i="28"/>
  <c r="V482" i="29" s="1"/>
  <c r="E465" i="28"/>
  <c r="J472" i="29" s="1"/>
  <c r="Y1" i="28"/>
  <c r="AD8" i="29" s="1"/>
  <c r="E35" i="28"/>
  <c r="J42" i="29" s="1"/>
  <c r="G497" i="28"/>
  <c r="L504" i="29" s="1"/>
  <c r="O480" i="28"/>
  <c r="T487" i="29" s="1"/>
  <c r="D15" i="28"/>
  <c r="I22" i="29" s="1"/>
  <c r="L8" i="28"/>
  <c r="Q15" i="29" s="1"/>
  <c r="Q24" i="28"/>
  <c r="V31" i="29" s="1"/>
  <c r="Y37" i="28"/>
  <c r="AD44" i="29" s="1"/>
  <c r="Y11" i="28"/>
  <c r="AD18" i="29" s="1"/>
  <c r="J1" i="28"/>
  <c r="O8" i="29" s="1"/>
  <c r="B494" i="28"/>
  <c r="G501" i="29" s="1"/>
  <c r="X465" i="28"/>
  <c r="AC472" i="29" s="1"/>
  <c r="L39" i="28"/>
  <c r="Q46" i="29" s="1"/>
  <c r="P11" i="28"/>
  <c r="U18" i="29" s="1"/>
  <c r="H3" i="28"/>
  <c r="M10" i="29" s="1"/>
  <c r="M442" i="28"/>
  <c r="R449" i="29" s="1"/>
  <c r="E449" i="28"/>
  <c r="J456" i="29" s="1"/>
  <c r="E457" i="28"/>
  <c r="J464" i="29" s="1"/>
  <c r="M462" i="28"/>
  <c r="R469" i="29" s="1"/>
  <c r="U24" i="28"/>
  <c r="Z31" i="29" s="1"/>
  <c r="M31" i="28"/>
  <c r="R38" i="29" s="1"/>
  <c r="E10" i="28"/>
  <c r="J17" i="29" s="1"/>
  <c r="M6" i="28"/>
  <c r="R13" i="29" s="1"/>
  <c r="U3" i="28"/>
  <c r="Z10" i="29" s="1"/>
  <c r="E523" i="28"/>
  <c r="J530" i="29" s="1"/>
  <c r="L534" i="28"/>
  <c r="Q541" i="29" s="1"/>
  <c r="U507" i="28"/>
  <c r="Z514" i="29" s="1"/>
  <c r="P499" i="28"/>
  <c r="U506" i="29" s="1"/>
  <c r="L488" i="28"/>
  <c r="Q495" i="29" s="1"/>
  <c r="L512" i="28"/>
  <c r="Q519" i="29" s="1"/>
  <c r="L536" i="28"/>
  <c r="Q543" i="29" s="1"/>
  <c r="L560" i="28"/>
  <c r="Q567" i="29" s="1"/>
  <c r="O595" i="28"/>
  <c r="T602" i="29" s="1"/>
  <c r="O619" i="28"/>
  <c r="T626" i="29" s="1"/>
  <c r="C512" i="28"/>
  <c r="H519" i="29" s="1"/>
  <c r="C536" i="28"/>
  <c r="H543" i="29" s="1"/>
  <c r="F571" i="28"/>
  <c r="K578" i="29" s="1"/>
  <c r="F595" i="28"/>
  <c r="K602" i="29" s="1"/>
  <c r="F619" i="28"/>
  <c r="K626" i="29" s="1"/>
  <c r="Q479" i="28"/>
  <c r="V486" i="29" s="1"/>
  <c r="U485" i="28"/>
  <c r="Z492" i="29" s="1"/>
  <c r="I497" i="28"/>
  <c r="N504" i="29" s="1"/>
  <c r="M24" i="28"/>
  <c r="R31" i="29" s="1"/>
  <c r="T477" i="28"/>
  <c r="Y484" i="29" s="1"/>
  <c r="T15" i="28"/>
  <c r="Y22" i="29" s="1"/>
  <c r="T3" i="28"/>
  <c r="Y10" i="29" s="1"/>
  <c r="Q28" i="28"/>
  <c r="V35" i="29" s="1"/>
  <c r="Q38" i="28"/>
  <c r="V45" i="29" s="1"/>
  <c r="M497" i="28"/>
  <c r="R504" i="29" s="1"/>
  <c r="H5" i="28"/>
  <c r="M12" i="29" s="1"/>
  <c r="X3" i="28"/>
  <c r="AC10" i="29" s="1"/>
  <c r="E443" i="28"/>
  <c r="J450" i="29" s="1"/>
  <c r="M19" i="28"/>
  <c r="R26" i="29" s="1"/>
  <c r="E32" i="28"/>
  <c r="J39" i="29" s="1"/>
  <c r="U36" i="28"/>
  <c r="Z43" i="29" s="1"/>
  <c r="E15" i="28"/>
  <c r="J22" i="29" s="1"/>
  <c r="M11" i="28"/>
  <c r="R18" i="29" s="1"/>
  <c r="E507" i="28"/>
  <c r="J514" i="29" s="1"/>
  <c r="F474" i="28"/>
  <c r="K481" i="29" s="1"/>
  <c r="T496" i="28"/>
  <c r="Y503" i="29" s="1"/>
  <c r="N487" i="28"/>
  <c r="S494" i="29" s="1"/>
  <c r="P473" i="28"/>
  <c r="U480" i="29" s="1"/>
  <c r="G496" i="28"/>
  <c r="L503" i="29" s="1"/>
  <c r="R468" i="28"/>
  <c r="W475" i="29" s="1"/>
  <c r="I487" i="28"/>
  <c r="N494" i="29" s="1"/>
  <c r="G474" i="28"/>
  <c r="L481" i="29" s="1"/>
  <c r="U496" i="28"/>
  <c r="Z503" i="29" s="1"/>
  <c r="O523" i="28"/>
  <c r="T530" i="29" s="1"/>
  <c r="O547" i="28"/>
  <c r="T554" i="29" s="1"/>
  <c r="O571" i="28"/>
  <c r="T578" i="29" s="1"/>
  <c r="F582" i="28"/>
  <c r="K589" i="29" s="1"/>
  <c r="F606" i="28"/>
  <c r="K613" i="29" s="1"/>
  <c r="F523" i="28"/>
  <c r="K530" i="29" s="1"/>
  <c r="F547" i="28"/>
  <c r="K554" i="29" s="1"/>
  <c r="T557" i="28"/>
  <c r="Y564" i="29" s="1"/>
  <c r="T581" i="28"/>
  <c r="Y588" i="29" s="1"/>
  <c r="T605" i="28"/>
  <c r="Y612" i="29" s="1"/>
  <c r="Y559" i="28"/>
  <c r="AD566" i="29" s="1"/>
  <c r="G469" i="28"/>
  <c r="L476" i="29" s="1"/>
  <c r="W471" i="28"/>
  <c r="AB478" i="29" s="1"/>
  <c r="T494" i="28"/>
  <c r="Y501" i="29" s="1"/>
  <c r="T465" i="28"/>
  <c r="Y472" i="29" s="1"/>
  <c r="F491" i="28"/>
  <c r="K498" i="29" s="1"/>
  <c r="R496" i="28"/>
  <c r="W503" i="29" s="1"/>
  <c r="Q523" i="28"/>
  <c r="V530" i="29" s="1"/>
  <c r="J467" i="28"/>
  <c r="O474" i="29" s="1"/>
  <c r="U444" i="28"/>
  <c r="Z451" i="29" s="1"/>
  <c r="E25" i="28"/>
  <c r="J32" i="29" s="1"/>
  <c r="E39" i="28"/>
  <c r="J46" i="29" s="1"/>
  <c r="J478" i="28"/>
  <c r="O485" i="29" s="1"/>
  <c r="L16" i="28"/>
  <c r="Q23" i="29" s="1"/>
  <c r="M1" i="28"/>
  <c r="R8" i="29" s="1"/>
  <c r="Y448" i="28"/>
  <c r="AD455" i="29" s="1"/>
  <c r="Q459" i="28"/>
  <c r="V466" i="29" s="1"/>
  <c r="I39" i="28"/>
  <c r="N46" i="29" s="1"/>
  <c r="R494" i="28"/>
  <c r="W501" i="29" s="1"/>
  <c r="P14" i="28"/>
  <c r="U21" i="29" s="1"/>
  <c r="Q1" i="28"/>
  <c r="V8" i="29" s="1"/>
  <c r="U457" i="28"/>
  <c r="Z464" i="29" s="1"/>
  <c r="M25" i="28"/>
  <c r="R32" i="29" s="1"/>
  <c r="U15" i="28"/>
  <c r="Z22" i="29" s="1"/>
  <c r="E12" i="28"/>
  <c r="J19" i="29" s="1"/>
  <c r="E7" i="28"/>
  <c r="J14" i="29" s="1"/>
  <c r="N1" i="28"/>
  <c r="S8" i="29" s="1"/>
  <c r="B486" i="28"/>
  <c r="G493" i="29" s="1"/>
  <c r="Y493" i="28"/>
  <c r="AD500" i="29" s="1"/>
  <c r="P494" i="28"/>
  <c r="U501" i="29" s="1"/>
  <c r="J520" i="28"/>
  <c r="O527" i="29" s="1"/>
  <c r="Q531" i="28"/>
  <c r="V538" i="29" s="1"/>
  <c r="J485" i="28"/>
  <c r="O492" i="29" s="1"/>
  <c r="L471" i="28"/>
  <c r="Q478" i="29" s="1"/>
  <c r="F510" i="28"/>
  <c r="K517" i="29" s="1"/>
  <c r="F534" i="28"/>
  <c r="K541" i="29" s="1"/>
  <c r="F558" i="28"/>
  <c r="K565" i="29" s="1"/>
  <c r="T568" i="28"/>
  <c r="Y575" i="29" s="1"/>
  <c r="T592" i="28"/>
  <c r="Y599" i="29" s="1"/>
  <c r="T509" i="28"/>
  <c r="Y516" i="29" s="1"/>
  <c r="T533" i="28"/>
  <c r="Y540" i="29" s="1"/>
  <c r="K544" i="28"/>
  <c r="P551" i="29" s="1"/>
  <c r="K568" i="28"/>
  <c r="P575" i="29" s="1"/>
  <c r="K592" i="28"/>
  <c r="P599" i="29" s="1"/>
  <c r="K616" i="28"/>
  <c r="P623" i="29" s="1"/>
  <c r="G557" i="28"/>
  <c r="L564" i="29" s="1"/>
  <c r="C483" i="28"/>
  <c r="H490" i="29" s="1"/>
  <c r="N494" i="28"/>
  <c r="S501" i="29" s="1"/>
  <c r="W476" i="28"/>
  <c r="AB483" i="29" s="1"/>
  <c r="U25" i="28"/>
  <c r="Z32" i="29" s="1"/>
  <c r="U8" i="28"/>
  <c r="Z15" i="29" s="1"/>
  <c r="Q449" i="28"/>
  <c r="V456" i="29" s="1"/>
  <c r="Q463" i="28"/>
  <c r="V470" i="29" s="1"/>
  <c r="Y39" i="28"/>
  <c r="AD46" i="29" s="1"/>
  <c r="Y4" i="28"/>
  <c r="AD11" i="29" s="1"/>
  <c r="W469" i="28"/>
  <c r="AB476" i="29" s="1"/>
  <c r="W491" i="28"/>
  <c r="AB498" i="29" s="1"/>
  <c r="W496" i="28"/>
  <c r="AB503" i="29" s="1"/>
  <c r="H15" i="28"/>
  <c r="M22" i="29" s="1"/>
  <c r="P6" i="28"/>
  <c r="U13" i="29" s="1"/>
  <c r="M452" i="28"/>
  <c r="R459" i="29" s="1"/>
  <c r="M458" i="28"/>
  <c r="R465" i="29" s="1"/>
  <c r="U32" i="28"/>
  <c r="Z39" i="29" s="1"/>
  <c r="U38" i="28"/>
  <c r="Z45" i="29" s="1"/>
  <c r="G491" i="28"/>
  <c r="L498" i="29" s="1"/>
  <c r="S484" i="28"/>
  <c r="X491" i="29" s="1"/>
  <c r="U470" i="28"/>
  <c r="Z477" i="29" s="1"/>
  <c r="L493" i="28"/>
  <c r="Q500" i="29" s="1"/>
  <c r="J476" i="28"/>
  <c r="O483" i="29" s="1"/>
  <c r="O482" i="28"/>
  <c r="T489" i="29" s="1"/>
  <c r="C494" i="28"/>
  <c r="H501" i="29" s="1"/>
  <c r="T520" i="28"/>
  <c r="Y527" i="29" s="1"/>
  <c r="T544" i="28"/>
  <c r="Y551" i="29" s="1"/>
  <c r="K555" i="28"/>
  <c r="P562" i="29" s="1"/>
  <c r="K579" i="28"/>
  <c r="P586" i="29" s="1"/>
  <c r="K603" i="28"/>
  <c r="P610" i="29" s="1"/>
  <c r="K520" i="28"/>
  <c r="P527" i="29" s="1"/>
  <c r="Y530" i="28"/>
  <c r="AD537" i="29" s="1"/>
  <c r="Y554" i="28"/>
  <c r="AD561" i="29" s="1"/>
  <c r="Y578" i="28"/>
  <c r="AD585" i="29" s="1"/>
  <c r="Y602" i="28"/>
  <c r="AD609" i="29" s="1"/>
  <c r="U543" i="28"/>
  <c r="Z550" i="29" s="1"/>
  <c r="S493" i="28"/>
  <c r="X500" i="29" s="1"/>
  <c r="E469" i="28"/>
  <c r="J476" i="29" s="1"/>
  <c r="B487" i="28"/>
  <c r="G494" i="29" s="1"/>
  <c r="E474" i="28"/>
  <c r="J481" i="29" s="1"/>
  <c r="V516" i="28"/>
  <c r="AA523" i="29" s="1"/>
  <c r="U454" i="28"/>
  <c r="Z461" i="29" s="1"/>
  <c r="E29" i="28"/>
  <c r="J36" i="29" s="1"/>
  <c r="M13" i="28"/>
  <c r="R20" i="29" s="1"/>
  <c r="M9" i="28"/>
  <c r="R16" i="29" s="1"/>
  <c r="K495" i="28"/>
  <c r="P502" i="29" s="1"/>
  <c r="U494" i="28"/>
  <c r="Z501" i="29" s="1"/>
  <c r="L11" i="28"/>
  <c r="Q18" i="29" s="1"/>
  <c r="I450" i="28"/>
  <c r="N457" i="29" s="1"/>
  <c r="I19" i="28"/>
  <c r="N26" i="29" s="1"/>
  <c r="Y471" i="28"/>
  <c r="AD478" i="29" s="1"/>
  <c r="H7" i="28"/>
  <c r="M14" i="29" s="1"/>
  <c r="E445" i="28"/>
  <c r="J452" i="29" s="1"/>
  <c r="M460" i="28"/>
  <c r="R467" i="29" s="1"/>
  <c r="M21" i="28"/>
  <c r="R28" i="29" s="1"/>
  <c r="E28" i="28"/>
  <c r="J35" i="29" s="1"/>
  <c r="M33" i="28"/>
  <c r="R40" i="29" s="1"/>
  <c r="U12" i="28"/>
  <c r="Z19" i="29" s="1"/>
  <c r="E9" i="28"/>
  <c r="J16" i="29" s="1"/>
  <c r="B476" i="28"/>
  <c r="G483" i="29" s="1"/>
  <c r="N482" i="28"/>
  <c r="S489" i="29" s="1"/>
  <c r="P468" i="28"/>
  <c r="U475" i="29" s="1"/>
  <c r="Q490" i="28"/>
  <c r="V497" i="29" s="1"/>
  <c r="N508" i="28"/>
  <c r="S515" i="29" s="1"/>
  <c r="V528" i="28"/>
  <c r="AA535" i="29" s="1"/>
  <c r="W465" i="28"/>
  <c r="AB472" i="29" s="1"/>
  <c r="Q468" i="28"/>
  <c r="V475" i="29" s="1"/>
  <c r="K507" i="28"/>
  <c r="P514" i="29" s="1"/>
  <c r="K531" i="28"/>
  <c r="P538" i="29" s="1"/>
  <c r="Y541" i="28"/>
  <c r="AD548" i="29" s="1"/>
  <c r="Y565" i="28"/>
  <c r="AD572" i="29" s="1"/>
  <c r="Y589" i="28"/>
  <c r="AD596" i="29" s="1"/>
  <c r="Y506" i="28"/>
  <c r="AD513" i="29" s="1"/>
  <c r="P517" i="28"/>
  <c r="U524" i="29" s="1"/>
  <c r="P541" i="28"/>
  <c r="U548" i="29" s="1"/>
  <c r="P565" i="28"/>
  <c r="U572" i="29" s="1"/>
  <c r="P589" i="28"/>
  <c r="U596" i="29" s="1"/>
  <c r="G600" i="28"/>
  <c r="L607" i="29" s="1"/>
  <c r="L554" i="28"/>
  <c r="Q561" i="29" s="1"/>
  <c r="H480" i="28"/>
  <c r="M487" i="29" s="1"/>
  <c r="S491" i="28"/>
  <c r="X498" i="29" s="1"/>
  <c r="H485" i="28"/>
  <c r="M492" i="29" s="1"/>
  <c r="C489" i="28"/>
  <c r="H496" i="29" s="1"/>
  <c r="Q453" i="28"/>
  <c r="V460" i="29" s="1"/>
  <c r="Y33" i="28"/>
  <c r="AD40" i="29" s="1"/>
  <c r="I8" i="28"/>
  <c r="N15" i="29" s="1"/>
  <c r="L480" i="28"/>
  <c r="Q487" i="29" s="1"/>
  <c r="L485" i="28"/>
  <c r="Q492" i="29" s="1"/>
  <c r="W497" i="28"/>
  <c r="AB504" i="29" s="1"/>
  <c r="H10" i="28"/>
  <c r="M17" i="29" s="1"/>
  <c r="E447" i="28"/>
  <c r="J454" i="29" s="1"/>
  <c r="E461" i="28"/>
  <c r="J468" i="29" s="1"/>
  <c r="M39" i="28"/>
  <c r="R46" i="29" s="1"/>
  <c r="U17" i="28"/>
  <c r="Z24" i="29" s="1"/>
  <c r="O477" i="28"/>
  <c r="T484" i="29" s="1"/>
  <c r="U465" i="28"/>
  <c r="Z472" i="29" s="1"/>
  <c r="Y479" i="28"/>
  <c r="AD486" i="29" s="1"/>
  <c r="X481" i="28"/>
  <c r="AC488" i="29" s="1"/>
  <c r="C468" i="28"/>
  <c r="H475" i="29" s="1"/>
  <c r="F504" i="28"/>
  <c r="K511" i="29" s="1"/>
  <c r="H518" i="28"/>
  <c r="M525" i="29" s="1"/>
  <c r="D526" i="28"/>
  <c r="I533" i="29" s="1"/>
  <c r="T479" i="28"/>
  <c r="Y486" i="29" s="1"/>
  <c r="H491" i="28"/>
  <c r="M498" i="29" s="1"/>
  <c r="Y517" i="28"/>
  <c r="AD524" i="29" s="1"/>
  <c r="P528" i="28"/>
  <c r="U535" i="29" s="1"/>
  <c r="P552" i="28"/>
  <c r="U559" i="29" s="1"/>
  <c r="P576" i="28"/>
  <c r="U583" i="29" s="1"/>
  <c r="P600" i="28"/>
  <c r="U607" i="29" s="1"/>
  <c r="G504" i="28"/>
  <c r="L511" i="29" s="1"/>
  <c r="G528" i="28"/>
  <c r="L535" i="29" s="1"/>
  <c r="G552" i="28"/>
  <c r="L559" i="29" s="1"/>
  <c r="G576" i="28"/>
  <c r="L583" i="29" s="1"/>
  <c r="U586" i="28"/>
  <c r="Z593" i="29" s="1"/>
  <c r="C541" i="28"/>
  <c r="H548" i="29" s="1"/>
  <c r="R508" i="28"/>
  <c r="W515" i="29" s="1"/>
  <c r="J466" i="28"/>
  <c r="O473" i="29" s="1"/>
  <c r="D482" i="28"/>
  <c r="I489" i="29" s="1"/>
  <c r="J471" i="28"/>
  <c r="O478" i="29" s="1"/>
  <c r="S496" i="28"/>
  <c r="X503" i="29" s="1"/>
  <c r="X482" i="28"/>
  <c r="AC489" i="29" s="1"/>
  <c r="R504" i="28"/>
  <c r="W511" i="29" s="1"/>
  <c r="D518" i="28"/>
  <c r="I525" i="29" s="1"/>
  <c r="R1" i="28"/>
  <c r="W8" i="29" s="1"/>
  <c r="X11" i="28"/>
  <c r="AC18" i="29" s="1"/>
  <c r="U460" i="28"/>
  <c r="Z467" i="29" s="1"/>
  <c r="M30" i="28"/>
  <c r="R37" i="29" s="1"/>
  <c r="M17" i="28"/>
  <c r="R24" i="29" s="1"/>
  <c r="I483" i="28"/>
  <c r="N490" i="29" s="1"/>
  <c r="K485" i="28"/>
  <c r="P492" i="29" s="1"/>
  <c r="O505" i="28"/>
  <c r="T512" i="29" s="1"/>
  <c r="I440" i="28"/>
  <c r="N447" i="29" s="1"/>
  <c r="I454" i="28"/>
  <c r="N461" i="29" s="1"/>
  <c r="Q34" i="28"/>
  <c r="V41" i="29" s="1"/>
  <c r="Y16" i="28"/>
  <c r="AD23" i="29" s="1"/>
  <c r="Y8" i="28"/>
  <c r="AD15" i="29" s="1"/>
  <c r="Q482" i="28"/>
  <c r="V489" i="29" s="1"/>
  <c r="E511" i="28"/>
  <c r="J518" i="29" s="1"/>
  <c r="Y438" i="28"/>
  <c r="AD445" i="29" s="1"/>
  <c r="M454" i="28"/>
  <c r="R461" i="29" s="1"/>
  <c r="M23" i="28"/>
  <c r="R30" i="29" s="1"/>
  <c r="U28" i="28"/>
  <c r="Z35" i="29" s="1"/>
  <c r="M35" i="28"/>
  <c r="R42" i="29" s="1"/>
  <c r="E13" i="28"/>
  <c r="J20" i="29" s="1"/>
  <c r="M18" i="28"/>
  <c r="R25" i="29" s="1"/>
  <c r="U5" i="28"/>
  <c r="Z12" i="29" s="1"/>
  <c r="U9" i="28"/>
  <c r="Z16" i="29" s="1"/>
  <c r="S479" i="28"/>
  <c r="X486" i="29" s="1"/>
  <c r="H465" i="28"/>
  <c r="M472" i="29" s="1"/>
  <c r="K513" i="28"/>
  <c r="P520" i="29" s="1"/>
  <c r="V492" i="28"/>
  <c r="AA499" i="29" s="1"/>
  <c r="V465" i="28"/>
  <c r="AA472" i="29" s="1"/>
  <c r="P504" i="28"/>
  <c r="U511" i="29" s="1"/>
  <c r="G515" i="28"/>
  <c r="L522" i="29" s="1"/>
  <c r="G539" i="28"/>
  <c r="L546" i="29" s="1"/>
  <c r="G563" i="28"/>
  <c r="L570" i="29" s="1"/>
  <c r="G587" i="28"/>
  <c r="L594" i="29" s="1"/>
  <c r="U597" i="28"/>
  <c r="Z604" i="29" s="1"/>
  <c r="U514" i="28"/>
  <c r="Z521" i="29" s="1"/>
  <c r="U538" i="28"/>
  <c r="Z545" i="29" s="1"/>
  <c r="U562" i="28"/>
  <c r="Z569" i="29" s="1"/>
  <c r="L573" i="28"/>
  <c r="Q580" i="29" s="1"/>
  <c r="L597" i="28"/>
  <c r="Q604" i="29" s="1"/>
  <c r="Q551" i="28"/>
  <c r="V558" i="29" s="1"/>
  <c r="M477" i="28"/>
  <c r="R484" i="29" s="1"/>
  <c r="B498" i="28"/>
  <c r="G505" i="29" s="1"/>
  <c r="K488" i="28"/>
  <c r="P495" i="29" s="1"/>
  <c r="P486" i="28"/>
  <c r="U493" i="29" s="1"/>
  <c r="M468" i="28"/>
  <c r="R475" i="29" s="1"/>
  <c r="H512" i="28"/>
  <c r="M519" i="29" s="1"/>
  <c r="U565" i="28"/>
  <c r="Z572" i="29" s="1"/>
  <c r="K619" i="28"/>
  <c r="P626" i="29" s="1"/>
  <c r="L541" i="28"/>
  <c r="Q548" i="29" s="1"/>
  <c r="Y594" i="28"/>
  <c r="AD601" i="29" s="1"/>
  <c r="H554" i="28"/>
  <c r="M561" i="29" s="1"/>
  <c r="Y511" i="28"/>
  <c r="AD518" i="29" s="1"/>
  <c r="M499" i="28"/>
  <c r="R506" i="29" s="1"/>
  <c r="N476" i="28"/>
  <c r="S483" i="29" s="1"/>
  <c r="X530" i="28"/>
  <c r="AC537" i="29" s="1"/>
  <c r="F465" i="28"/>
  <c r="K472" i="29" s="1"/>
  <c r="M533" i="28"/>
  <c r="R540" i="29" s="1"/>
  <c r="N562" i="28"/>
  <c r="S569" i="29" s="1"/>
  <c r="D509" i="28"/>
  <c r="I516" i="29" s="1"/>
  <c r="E538" i="28"/>
  <c r="J545" i="29" s="1"/>
  <c r="R591" i="28"/>
  <c r="W598" i="29" s="1"/>
  <c r="U487" i="28"/>
  <c r="Z494" i="29" s="1"/>
  <c r="U493" i="28"/>
  <c r="Z500" i="29" s="1"/>
  <c r="H493" i="28"/>
  <c r="M500" i="29" s="1"/>
  <c r="Y527" i="28"/>
  <c r="AD534" i="29" s="1"/>
  <c r="S498" i="28"/>
  <c r="X505" i="29" s="1"/>
  <c r="N530" i="28"/>
  <c r="S537" i="29" s="1"/>
  <c r="B582" i="28"/>
  <c r="G589" i="29" s="1"/>
  <c r="E506" i="28"/>
  <c r="J513" i="29" s="1"/>
  <c r="R559" i="28"/>
  <c r="W566" i="29" s="1"/>
  <c r="S588" i="28"/>
  <c r="X595" i="29" s="1"/>
  <c r="B560" i="28"/>
  <c r="G567" i="29" s="1"/>
  <c r="J486" i="28"/>
  <c r="O493" i="29" s="1"/>
  <c r="T485" i="28"/>
  <c r="Y492" i="29" s="1"/>
  <c r="B508" i="28"/>
  <c r="G515" i="29" s="1"/>
  <c r="D494" i="28"/>
  <c r="I501" i="29" s="1"/>
  <c r="F481" i="28"/>
  <c r="K488" i="29" s="1"/>
  <c r="H467" i="28"/>
  <c r="M474" i="29" s="1"/>
  <c r="Y505" i="28"/>
  <c r="AD512" i="29" s="1"/>
  <c r="Y529" i="28"/>
  <c r="AD536" i="29" s="1"/>
  <c r="Y553" i="28"/>
  <c r="AD560" i="29" s="1"/>
  <c r="P564" i="28"/>
  <c r="U571" i="29" s="1"/>
  <c r="P588" i="28"/>
  <c r="U595" i="29" s="1"/>
  <c r="P505" i="28"/>
  <c r="U512" i="29" s="1"/>
  <c r="P529" i="28"/>
  <c r="U536" i="29" s="1"/>
  <c r="G540" i="28"/>
  <c r="L547" i="29" s="1"/>
  <c r="G564" i="28"/>
  <c r="L571" i="29" s="1"/>
  <c r="G588" i="28"/>
  <c r="L595" i="29" s="1"/>
  <c r="L542" i="28"/>
  <c r="Q549" i="29" s="1"/>
  <c r="C553" i="28"/>
  <c r="H560" i="29" s="1"/>
  <c r="V478" i="28"/>
  <c r="AA485" i="29" s="1"/>
  <c r="M487" i="28"/>
  <c r="R494" i="29" s="1"/>
  <c r="S472" i="28"/>
  <c r="X479" i="29" s="1"/>
  <c r="J495" i="28"/>
  <c r="O502" i="29" s="1"/>
  <c r="N500" i="28"/>
  <c r="S507" i="29" s="1"/>
  <c r="N524" i="28"/>
  <c r="S531" i="29" s="1"/>
  <c r="G478" i="28"/>
  <c r="L485" i="29" s="1"/>
  <c r="I464" i="28"/>
  <c r="N471" i="29" s="1"/>
  <c r="C503" i="28"/>
  <c r="H510" i="29" s="1"/>
  <c r="C527" i="28"/>
  <c r="H534" i="29" s="1"/>
  <c r="C551" i="28"/>
  <c r="H558" i="29" s="1"/>
  <c r="Q561" i="28"/>
  <c r="V568" i="29" s="1"/>
  <c r="Q585" i="28"/>
  <c r="V592" i="29" s="1"/>
  <c r="Q502" i="28"/>
  <c r="V509" i="29" s="1"/>
  <c r="Q526" i="28"/>
  <c r="V533" i="29" s="1"/>
  <c r="H537" i="28"/>
  <c r="M544" i="29" s="1"/>
  <c r="H561" i="28"/>
  <c r="M568" i="29" s="1"/>
  <c r="H585" i="28"/>
  <c r="M592" i="29" s="1"/>
  <c r="M539" i="28"/>
  <c r="R546" i="29" s="1"/>
  <c r="D550" i="28"/>
  <c r="I557" i="29" s="1"/>
  <c r="D574" i="28"/>
  <c r="I581" i="29" s="1"/>
  <c r="V482" i="28"/>
  <c r="AA489" i="29" s="1"/>
  <c r="J494" i="28"/>
  <c r="O501" i="29" s="1"/>
  <c r="V487" i="28"/>
  <c r="AA494" i="29" s="1"/>
  <c r="J499" i="28"/>
  <c r="O506" i="29" s="1"/>
  <c r="N504" i="28"/>
  <c r="S511" i="29" s="1"/>
  <c r="N528" i="28"/>
  <c r="S535" i="29" s="1"/>
  <c r="M482" i="28"/>
  <c r="R489" i="29" s="1"/>
  <c r="N512" i="28"/>
  <c r="S519" i="29" s="1"/>
  <c r="K482" i="28"/>
  <c r="P489" i="29" s="1"/>
  <c r="R465" i="28"/>
  <c r="W472" i="29" s="1"/>
  <c r="I488" i="28"/>
  <c r="N495" i="29" s="1"/>
  <c r="Q501" i="28"/>
  <c r="V508" i="29" s="1"/>
  <c r="Y533" i="28"/>
  <c r="AD540" i="29" s="1"/>
  <c r="P544" i="28"/>
  <c r="U551" i="29" s="1"/>
  <c r="G555" i="28"/>
  <c r="L562" i="29" s="1"/>
  <c r="C563" i="28"/>
  <c r="H570" i="29" s="1"/>
  <c r="Q573" i="28"/>
  <c r="V580" i="29" s="1"/>
  <c r="H584" i="28"/>
  <c r="M591" i="29" s="1"/>
  <c r="P509" i="28"/>
  <c r="U516" i="29" s="1"/>
  <c r="G520" i="28"/>
  <c r="L527" i="29" s="1"/>
  <c r="U530" i="28"/>
  <c r="Z537" i="29" s="1"/>
  <c r="Q538" i="28"/>
  <c r="V545" i="29" s="1"/>
  <c r="H549" i="28"/>
  <c r="M556" i="29" s="1"/>
  <c r="B575" i="28"/>
  <c r="G582" i="29" s="1"/>
  <c r="G592" i="28"/>
  <c r="L599" i="29" s="1"/>
  <c r="U602" i="28"/>
  <c r="Z609" i="29" s="1"/>
  <c r="Q543" i="28"/>
  <c r="V550" i="29" s="1"/>
  <c r="M551" i="28"/>
  <c r="R558" i="29" s="1"/>
  <c r="D562" i="28"/>
  <c r="I569" i="29" s="1"/>
  <c r="R572" i="28"/>
  <c r="W579" i="29" s="1"/>
  <c r="X487" i="28"/>
  <c r="AC494" i="29" s="1"/>
  <c r="W475" i="28"/>
  <c r="AB482" i="29" s="1"/>
  <c r="N498" i="28"/>
  <c r="S505" i="29" s="1"/>
  <c r="R488" i="28"/>
  <c r="W495" i="29" s="1"/>
  <c r="J475" i="28"/>
  <c r="O482" i="29" s="1"/>
  <c r="X497" i="28"/>
  <c r="AC504" i="29" s="1"/>
  <c r="O465" i="28"/>
  <c r="T472" i="29" s="1"/>
  <c r="D522" i="28"/>
  <c r="I529" i="29" s="1"/>
  <c r="R532" i="28"/>
  <c r="W539" i="29" s="1"/>
  <c r="F528" i="28"/>
  <c r="K535" i="29" s="1"/>
  <c r="F464" i="28"/>
  <c r="K471" i="29" s="1"/>
  <c r="D479" i="28"/>
  <c r="I486" i="29" s="1"/>
  <c r="W498" i="28"/>
  <c r="AB505" i="29" s="1"/>
  <c r="B506" i="28"/>
  <c r="G513" i="29" s="1"/>
  <c r="V522" i="28"/>
  <c r="AA529" i="29" s="1"/>
  <c r="R530" i="28"/>
  <c r="W537" i="29" s="1"/>
  <c r="I541" i="28"/>
  <c r="N548" i="29" s="1"/>
  <c r="W551" i="28"/>
  <c r="AB558" i="29" s="1"/>
  <c r="B578" i="28"/>
  <c r="G585" i="29" s="1"/>
  <c r="V594" i="28"/>
  <c r="AA601" i="29" s="1"/>
  <c r="M605" i="28"/>
  <c r="R612" i="29" s="1"/>
  <c r="I506" i="28"/>
  <c r="N513" i="29" s="1"/>
  <c r="W516" i="28"/>
  <c r="AB523" i="29" s="1"/>
  <c r="N527" i="28"/>
  <c r="S534" i="29" s="1"/>
  <c r="V559" i="28"/>
  <c r="AA566" i="29" s="1"/>
  <c r="M570" i="28"/>
  <c r="R577" i="29" s="1"/>
  <c r="D581" i="28"/>
  <c r="I588" i="29" s="1"/>
  <c r="W588" i="28"/>
  <c r="AB595" i="29" s="1"/>
  <c r="N599" i="28"/>
  <c r="S606" i="29" s="1"/>
  <c r="J540" i="28"/>
  <c r="O547" i="29" s="1"/>
  <c r="V476" i="28"/>
  <c r="AA483" i="29" s="1"/>
  <c r="E485" i="28"/>
  <c r="J492" i="29" s="1"/>
  <c r="G471" i="28"/>
  <c r="L478" i="29" s="1"/>
  <c r="C491" i="28"/>
  <c r="H498" i="29" s="1"/>
  <c r="O484" i="28"/>
  <c r="T491" i="29" s="1"/>
  <c r="Q470" i="28"/>
  <c r="V477" i="29" s="1"/>
  <c r="M490" i="28"/>
  <c r="R497" i="29" s="1"/>
  <c r="F508" i="28"/>
  <c r="K515" i="29" s="1"/>
  <c r="K517" i="28"/>
  <c r="P524" i="29" s="1"/>
  <c r="G525" i="28"/>
  <c r="L532" i="29" s="1"/>
  <c r="G489" i="28"/>
  <c r="L496" i="29" s="1"/>
  <c r="E476" i="28"/>
  <c r="J483" i="29" s="1"/>
  <c r="X495" i="28"/>
  <c r="AC502" i="29" s="1"/>
  <c r="I509" i="28"/>
  <c r="N516" i="29" s="1"/>
  <c r="W519" i="28"/>
  <c r="AB526" i="29" s="1"/>
  <c r="S527" i="28"/>
  <c r="X534" i="29" s="1"/>
  <c r="J538" i="28"/>
  <c r="O545" i="29" s="1"/>
  <c r="X548" i="28"/>
  <c r="AC555" i="29" s="1"/>
  <c r="I581" i="28"/>
  <c r="N588" i="29" s="1"/>
  <c r="W591" i="28"/>
  <c r="AB598" i="29" s="1"/>
  <c r="N602" i="28"/>
  <c r="S609" i="29" s="1"/>
  <c r="R479" i="28"/>
  <c r="W486" i="29" s="1"/>
  <c r="H534" i="28"/>
  <c r="M541" i="29" s="1"/>
  <c r="P479" i="28"/>
  <c r="U486" i="29" s="1"/>
  <c r="K523" i="28"/>
  <c r="P530" i="29" s="1"/>
  <c r="L552" i="28"/>
  <c r="Q559" i="29" s="1"/>
  <c r="Y605" i="28"/>
  <c r="AD612" i="29" s="1"/>
  <c r="C528" i="28"/>
  <c r="H535" i="29" s="1"/>
  <c r="P581" i="28"/>
  <c r="U588" i="29" s="1"/>
  <c r="V540" i="28"/>
  <c r="AA547" i="29" s="1"/>
  <c r="L594" i="28"/>
  <c r="Q601" i="29" s="1"/>
  <c r="S495" i="28"/>
  <c r="X502" i="29" s="1"/>
  <c r="F495" i="28"/>
  <c r="K502" i="29" s="1"/>
  <c r="W529" i="28"/>
  <c r="AB536" i="29" s="1"/>
  <c r="I476" i="28"/>
  <c r="N483" i="29" s="1"/>
  <c r="D520" i="28"/>
  <c r="I527" i="29" s="1"/>
  <c r="E549" i="28"/>
  <c r="J556" i="29" s="1"/>
  <c r="R602" i="28"/>
  <c r="W609" i="29" s="1"/>
  <c r="S524" i="28"/>
  <c r="X531" i="29" s="1"/>
  <c r="I578" i="28"/>
  <c r="N585" i="29" s="1"/>
  <c r="O537" i="28"/>
  <c r="T544" i="29" s="1"/>
  <c r="L468" i="28"/>
  <c r="Q475" i="29" s="1"/>
  <c r="V467" i="28"/>
  <c r="AA474" i="29" s="1"/>
  <c r="P514" i="28"/>
  <c r="U521" i="29" s="1"/>
  <c r="J473" i="28"/>
  <c r="O480" i="29" s="1"/>
  <c r="E517" i="28"/>
  <c r="J524" i="29" s="1"/>
  <c r="R570" i="28"/>
  <c r="W577" i="29" s="1"/>
  <c r="S599" i="28"/>
  <c r="X606" i="29" s="1"/>
  <c r="I546" i="28"/>
  <c r="N553" i="29" s="1"/>
  <c r="J575" i="28"/>
  <c r="O582" i="29" s="1"/>
  <c r="E559" i="28"/>
  <c r="J566" i="29" s="1"/>
  <c r="E471" i="28"/>
  <c r="J478" i="29" s="1"/>
  <c r="Y483" i="28"/>
  <c r="AD490" i="29" s="1"/>
  <c r="W488" i="28"/>
  <c r="AB495" i="29" s="1"/>
  <c r="B544" i="28"/>
  <c r="G551" i="29" s="1"/>
  <c r="U511" i="28"/>
  <c r="Z518" i="29" s="1"/>
  <c r="M464" i="28"/>
  <c r="R471" i="29" s="1"/>
  <c r="G503" i="28"/>
  <c r="L510" i="29" s="1"/>
  <c r="G527" i="28"/>
  <c r="L534" i="29" s="1"/>
  <c r="U537" i="28"/>
  <c r="Z544" i="29" s="1"/>
  <c r="U561" i="28"/>
  <c r="Z568" i="29" s="1"/>
  <c r="U585" i="28"/>
  <c r="Z592" i="29" s="1"/>
  <c r="U502" i="28"/>
  <c r="Z509" i="29" s="1"/>
  <c r="L513" i="28"/>
  <c r="Q520" i="29" s="1"/>
  <c r="L537" i="28"/>
  <c r="Q544" i="29" s="1"/>
  <c r="L561" i="28"/>
  <c r="Q568" i="29" s="1"/>
  <c r="L585" i="28"/>
  <c r="Q592" i="29" s="1"/>
  <c r="C596" i="28"/>
  <c r="H603" i="29" s="1"/>
  <c r="C485" i="28"/>
  <c r="H492" i="29" s="1"/>
  <c r="D476" i="28"/>
  <c r="I483" i="29" s="1"/>
  <c r="R476" i="28"/>
  <c r="W483" i="29" s="1"/>
  <c r="D481" i="28"/>
  <c r="I488" i="29" s="1"/>
  <c r="O492" i="28"/>
  <c r="T499" i="29" s="1"/>
  <c r="H522" i="28"/>
  <c r="M529" i="29" s="1"/>
  <c r="H546" i="28"/>
  <c r="M553" i="29" s="1"/>
  <c r="O486" i="28"/>
  <c r="T493" i="29" s="1"/>
  <c r="C498" i="28"/>
  <c r="H505" i="29" s="1"/>
  <c r="H500" i="28"/>
  <c r="M507" i="29" s="1"/>
  <c r="H524" i="28"/>
  <c r="M531" i="29" s="1"/>
  <c r="K559" i="28"/>
  <c r="P566" i="29" s="1"/>
  <c r="K583" i="28"/>
  <c r="P590" i="29" s="1"/>
  <c r="K607" i="28"/>
  <c r="P614" i="29" s="1"/>
  <c r="B515" i="28"/>
  <c r="G522" i="29" s="1"/>
  <c r="Y534" i="28"/>
  <c r="AD541" i="29" s="1"/>
  <c r="Y558" i="28"/>
  <c r="AD565" i="29" s="1"/>
  <c r="Y582" i="28"/>
  <c r="AD589" i="29" s="1"/>
  <c r="Y606" i="28"/>
  <c r="AD613" i="29" s="1"/>
  <c r="P617" i="28"/>
  <c r="U624" i="29" s="1"/>
  <c r="U571" i="28"/>
  <c r="Z578" i="29" s="1"/>
  <c r="U595" i="28"/>
  <c r="Z602" i="29" s="1"/>
  <c r="D480" i="28"/>
  <c r="I487" i="29" s="1"/>
  <c r="F466" i="28"/>
  <c r="K473" i="29" s="1"/>
  <c r="D485" i="28"/>
  <c r="I492" i="29" s="1"/>
  <c r="O496" i="28"/>
  <c r="T503" i="29" s="1"/>
  <c r="S501" i="28"/>
  <c r="X508" i="29" s="1"/>
  <c r="P510" i="28"/>
  <c r="U517" i="29" s="1"/>
  <c r="M531" i="28"/>
  <c r="R538" i="29" s="1"/>
  <c r="K465" i="28"/>
  <c r="P472" i="29" s="1"/>
  <c r="U476" i="28"/>
  <c r="Z483" i="29" s="1"/>
  <c r="L499" i="28"/>
  <c r="Q506" i="29" s="1"/>
  <c r="H488" i="28"/>
  <c r="M495" i="29" s="1"/>
  <c r="P520" i="28"/>
  <c r="U527" i="29" s="1"/>
  <c r="G531" i="28"/>
  <c r="L538" i="29" s="1"/>
  <c r="U541" i="28"/>
  <c r="Z548" i="29" s="1"/>
  <c r="Q549" i="28"/>
  <c r="V556" i="29" s="1"/>
  <c r="H560" i="28"/>
  <c r="M567" i="29" s="1"/>
  <c r="K595" i="28"/>
  <c r="P602" i="29" s="1"/>
  <c r="G603" i="28"/>
  <c r="L610" i="29" s="1"/>
  <c r="U506" i="28"/>
  <c r="Z513" i="29" s="1"/>
  <c r="L517" i="28"/>
  <c r="Q524" i="29" s="1"/>
  <c r="H525" i="28"/>
  <c r="M532" i="29" s="1"/>
  <c r="B551" i="28"/>
  <c r="G558" i="29" s="1"/>
  <c r="Y570" i="28"/>
  <c r="AD577" i="29" s="1"/>
  <c r="U578" i="28"/>
  <c r="Z585" i="29" s="1"/>
  <c r="L589" i="28"/>
  <c r="Q596" i="29" s="1"/>
  <c r="C600" i="28"/>
  <c r="H607" i="29" s="1"/>
  <c r="D538" i="28"/>
  <c r="I545" i="29" s="1"/>
  <c r="R548" i="28"/>
  <c r="W555" i="29" s="1"/>
  <c r="U583" i="28"/>
  <c r="Z590" i="29" s="1"/>
  <c r="J484" i="28"/>
  <c r="O491" i="29" s="1"/>
  <c r="C487" i="28"/>
  <c r="H494" i="29" s="1"/>
  <c r="E473" i="28"/>
  <c r="J480" i="29" s="1"/>
  <c r="X492" i="28"/>
  <c r="AC499" i="29" s="1"/>
  <c r="M486" i="28"/>
  <c r="R493" i="29" s="1"/>
  <c r="O472" i="28"/>
  <c r="T479" i="29" s="1"/>
  <c r="K492" i="28"/>
  <c r="P499" i="29" s="1"/>
  <c r="L490" i="28"/>
  <c r="Q497" i="29" s="1"/>
  <c r="I519" i="28"/>
  <c r="N526" i="29" s="1"/>
  <c r="F516" i="28"/>
  <c r="K523" i="29" s="1"/>
  <c r="K525" i="28"/>
  <c r="P532" i="29" s="1"/>
  <c r="W489" i="28"/>
  <c r="AB496" i="29" s="1"/>
  <c r="N473" i="28"/>
  <c r="S480" i="29" s="1"/>
  <c r="E496" i="28"/>
  <c r="J503" i="29" s="1"/>
  <c r="M509" i="28"/>
  <c r="R516" i="29" s="1"/>
  <c r="I517" i="28"/>
  <c r="N524" i="29" s="1"/>
  <c r="W527" i="28"/>
  <c r="AB534" i="29" s="1"/>
  <c r="N538" i="28"/>
  <c r="S545" i="29" s="1"/>
  <c r="V570" i="28"/>
  <c r="AA577" i="29" s="1"/>
  <c r="M581" i="28"/>
  <c r="R588" i="29" s="1"/>
  <c r="D592" i="28"/>
  <c r="I599" i="29" s="1"/>
  <c r="W599" i="28"/>
  <c r="AB606" i="29" s="1"/>
  <c r="N503" i="28"/>
  <c r="S510" i="29" s="1"/>
  <c r="E514" i="28"/>
  <c r="J521" i="29" s="1"/>
  <c r="M546" i="28"/>
  <c r="R553" i="29" s="1"/>
  <c r="D557" i="28"/>
  <c r="I564" i="29" s="1"/>
  <c r="R567" i="28"/>
  <c r="W574" i="29" s="1"/>
  <c r="N575" i="28"/>
  <c r="S582" i="29" s="1"/>
  <c r="E586" i="28"/>
  <c r="J593" i="29" s="1"/>
  <c r="S596" i="28"/>
  <c r="X603" i="29" s="1"/>
  <c r="I559" i="28"/>
  <c r="N566" i="29" s="1"/>
  <c r="G465" i="28"/>
  <c r="L472" i="29" s="1"/>
  <c r="J482" i="28"/>
  <c r="O489" i="29" s="1"/>
  <c r="Q465" i="28"/>
  <c r="V472" i="29" s="1"/>
  <c r="I479" i="28"/>
  <c r="N486" i="29" s="1"/>
  <c r="T481" i="28"/>
  <c r="Y488" i="29" s="1"/>
  <c r="D465" i="28"/>
  <c r="I472" i="29" s="1"/>
  <c r="B507" i="28"/>
  <c r="G514" i="29" s="1"/>
  <c r="Y503" i="28"/>
  <c r="AD510" i="29" s="1"/>
  <c r="B528" i="28"/>
  <c r="G535" i="29" s="1"/>
  <c r="X546" i="28"/>
  <c r="AC553" i="29" s="1"/>
  <c r="B477" i="28"/>
  <c r="G484" i="29" s="1"/>
  <c r="O470" i="28"/>
  <c r="T477" i="29" s="1"/>
  <c r="F493" i="28"/>
  <c r="K500" i="29" s="1"/>
  <c r="N506" i="28"/>
  <c r="S513" i="29" s="1"/>
  <c r="J514" i="28"/>
  <c r="O521" i="29" s="1"/>
  <c r="X524" i="28"/>
  <c r="AC531" i="29" s="1"/>
  <c r="B558" i="28"/>
  <c r="G565" i="29" s="1"/>
  <c r="W567" i="28"/>
  <c r="AB574" i="29" s="1"/>
  <c r="N578" i="28"/>
  <c r="S585" i="29" s="1"/>
  <c r="F492" i="28"/>
  <c r="K499" i="29" s="1"/>
  <c r="Y509" i="28"/>
  <c r="AD516" i="29" s="1"/>
  <c r="C539" i="28"/>
  <c r="H546" i="29" s="1"/>
  <c r="P592" i="28"/>
  <c r="U599" i="29" s="1"/>
  <c r="Q514" i="28"/>
  <c r="V521" i="29" s="1"/>
  <c r="G568" i="28"/>
  <c r="L575" i="29" s="1"/>
  <c r="H597" i="28"/>
  <c r="M604" i="29" s="1"/>
  <c r="C581" i="28"/>
  <c r="H588" i="29" s="1"/>
  <c r="J470" i="28"/>
  <c r="O477" i="29" s="1"/>
  <c r="T469" i="28"/>
  <c r="Y476" i="29" s="1"/>
  <c r="N516" i="28"/>
  <c r="S523" i="29" s="1"/>
  <c r="B469" i="28"/>
  <c r="G476" i="29" s="1"/>
  <c r="R506" i="28"/>
  <c r="W513" i="29" s="1"/>
  <c r="B554" i="28"/>
  <c r="G561" i="29" s="1"/>
  <c r="I589" i="28"/>
  <c r="N596" i="29" s="1"/>
  <c r="V535" i="28"/>
  <c r="AA542" i="29" s="1"/>
  <c r="W564" i="28"/>
  <c r="AB571" i="29" s="1"/>
  <c r="M618" i="28"/>
  <c r="R625" i="29" s="1"/>
  <c r="O479" i="28"/>
  <c r="T486" i="29" s="1"/>
  <c r="Y478" i="28"/>
  <c r="AD485" i="29" s="1"/>
  <c r="G501" i="28"/>
  <c r="L508" i="29" s="1"/>
  <c r="M484" i="28"/>
  <c r="R491" i="29" s="1"/>
  <c r="S503" i="28"/>
  <c r="X510" i="29" s="1"/>
  <c r="I557" i="28"/>
  <c r="N564" i="29" s="1"/>
  <c r="J586" i="28"/>
  <c r="O593" i="29" s="1"/>
  <c r="W532" i="28"/>
  <c r="AB539" i="29" s="1"/>
  <c r="X561" i="28"/>
  <c r="AC568" i="29" s="1"/>
  <c r="N615" i="28"/>
  <c r="S622" i="29" s="1"/>
  <c r="T574" i="28"/>
  <c r="Y581" i="29" s="1"/>
  <c r="D464" i="28"/>
  <c r="I471" i="29" s="1"/>
  <c r="B499" i="28"/>
  <c r="G506" i="29" s="1"/>
  <c r="T534" i="28"/>
  <c r="Y541" i="29" s="1"/>
  <c r="L546" i="28"/>
  <c r="Q553" i="29" s="1"/>
  <c r="W486" i="28"/>
  <c r="AB493" i="29" s="1"/>
  <c r="G498" i="28"/>
  <c r="L505" i="29" s="1"/>
  <c r="L500" i="28"/>
  <c r="Q507" i="29" s="1"/>
  <c r="O535" i="28"/>
  <c r="T542" i="29" s="1"/>
  <c r="O559" i="28"/>
  <c r="T566" i="29" s="1"/>
  <c r="O583" i="28"/>
  <c r="T590" i="29" s="1"/>
  <c r="O607" i="28"/>
  <c r="T614" i="29" s="1"/>
  <c r="F511" i="28"/>
  <c r="K518" i="29" s="1"/>
  <c r="F535" i="28"/>
  <c r="K542" i="29" s="1"/>
  <c r="F559" i="28"/>
  <c r="K566" i="29" s="1"/>
  <c r="F583" i="28"/>
  <c r="K590" i="29" s="1"/>
  <c r="T593" i="28"/>
  <c r="Y600" i="29" s="1"/>
  <c r="T617" i="28"/>
  <c r="Y624" i="29" s="1"/>
  <c r="D474" i="28"/>
  <c r="I481" i="29" s="1"/>
  <c r="I473" i="28"/>
  <c r="N480" i="29" s="1"/>
  <c r="W495" i="28"/>
  <c r="AB502" i="29" s="1"/>
  <c r="I478" i="28"/>
  <c r="N485" i="29" s="1"/>
  <c r="T489" i="28"/>
  <c r="Y496" i="29" s="1"/>
  <c r="M519" i="28"/>
  <c r="R526" i="29" s="1"/>
  <c r="D530" i="28"/>
  <c r="I537" i="29" s="1"/>
  <c r="T483" i="28"/>
  <c r="Y490" i="29" s="1"/>
  <c r="H495" i="28"/>
  <c r="M502" i="29" s="1"/>
  <c r="Y521" i="28"/>
  <c r="AD528" i="29" s="1"/>
  <c r="P532" i="28"/>
  <c r="U539" i="29" s="1"/>
  <c r="P556" i="28"/>
  <c r="U563" i="29" s="1"/>
  <c r="P580" i="28"/>
  <c r="U587" i="29" s="1"/>
  <c r="P604" i="28"/>
  <c r="U611" i="29" s="1"/>
  <c r="G508" i="28"/>
  <c r="L515" i="29" s="1"/>
  <c r="G532" i="28"/>
  <c r="L539" i="29" s="1"/>
  <c r="G556" i="28"/>
  <c r="L563" i="29" s="1"/>
  <c r="G580" i="28"/>
  <c r="L587" i="29" s="1"/>
  <c r="U590" i="28"/>
  <c r="Z597" i="29" s="1"/>
  <c r="C545" i="28"/>
  <c r="H552" i="29" s="1"/>
  <c r="C569" i="28"/>
  <c r="H576" i="29" s="1"/>
  <c r="C593" i="28"/>
  <c r="H600" i="29" s="1"/>
  <c r="B478" i="28"/>
  <c r="G485" i="29" s="1"/>
  <c r="W499" i="28"/>
  <c r="AB506" i="29" s="1"/>
  <c r="I482" i="28"/>
  <c r="N489" i="29" s="1"/>
  <c r="T493" i="28"/>
  <c r="Y500" i="29" s="1"/>
  <c r="U495" i="28"/>
  <c r="Z502" i="29" s="1"/>
  <c r="D534" i="28"/>
  <c r="I541" i="29" s="1"/>
  <c r="N499" i="28"/>
  <c r="S506" i="29" s="1"/>
  <c r="I507" i="28"/>
  <c r="N514" i="29" s="1"/>
  <c r="C474" i="28"/>
  <c r="H481" i="29" s="1"/>
  <c r="Q496" i="28"/>
  <c r="V503" i="29" s="1"/>
  <c r="G507" i="28"/>
  <c r="L514" i="29" s="1"/>
  <c r="U517" i="28"/>
  <c r="Z524" i="29" s="1"/>
  <c r="L528" i="28"/>
  <c r="Q535" i="29" s="1"/>
  <c r="H536" i="28"/>
  <c r="M543" i="29" s="1"/>
  <c r="K571" i="28"/>
  <c r="P578" i="29" s="1"/>
  <c r="Y581" i="28"/>
  <c r="AD588" i="29" s="1"/>
  <c r="U589" i="28"/>
  <c r="Z596" i="29" s="1"/>
  <c r="L600" i="28"/>
  <c r="Q607" i="29" s="1"/>
  <c r="C504" i="28"/>
  <c r="H511" i="29" s="1"/>
  <c r="B527" i="28"/>
  <c r="G534" i="29" s="1"/>
  <c r="Y546" i="28"/>
  <c r="AD553" i="29" s="1"/>
  <c r="P557" i="28"/>
  <c r="U564" i="29" s="1"/>
  <c r="L565" i="28"/>
  <c r="Q572" i="29" s="1"/>
  <c r="C576" i="28"/>
  <c r="H583" i="29" s="1"/>
  <c r="Q586" i="28"/>
  <c r="V593" i="29" s="1"/>
  <c r="Y618" i="28"/>
  <c r="AD625" i="29" s="1"/>
  <c r="U559" i="28"/>
  <c r="Z566" i="29" s="1"/>
  <c r="L570" i="28"/>
  <c r="Q577" i="29" s="1"/>
  <c r="H578" i="28"/>
  <c r="M585" i="29" s="1"/>
  <c r="O473" i="28"/>
  <c r="T480" i="29" s="1"/>
  <c r="H484" i="28"/>
  <c r="M491" i="29" s="1"/>
  <c r="O467" i="28"/>
  <c r="T474" i="29" s="1"/>
  <c r="T486" i="28"/>
  <c r="Y493" i="29" s="1"/>
  <c r="R483" i="28"/>
  <c r="W490" i="29" s="1"/>
  <c r="Y466" i="28"/>
  <c r="AD473" i="29" s="1"/>
  <c r="P489" i="28"/>
  <c r="U496" i="29" s="1"/>
  <c r="W505" i="28"/>
  <c r="AB512" i="29" s="1"/>
  <c r="S513" i="28"/>
  <c r="X520" i="29" s="1"/>
  <c r="R512" i="28"/>
  <c r="W519" i="29" s="1"/>
  <c r="E547" i="28"/>
  <c r="J554" i="29" s="1"/>
  <c r="Q484" i="28"/>
  <c r="V491" i="29" s="1"/>
  <c r="S470" i="28"/>
  <c r="X477" i="29" s="1"/>
  <c r="J493" i="28"/>
  <c r="O500" i="29" s="1"/>
  <c r="W503" i="28"/>
  <c r="AB510" i="29" s="1"/>
  <c r="N514" i="28"/>
  <c r="S521" i="29" s="1"/>
  <c r="E525" i="28"/>
  <c r="J532" i="29" s="1"/>
  <c r="M557" i="28"/>
  <c r="R564" i="29" s="1"/>
  <c r="D568" i="28"/>
  <c r="I575" i="29" s="1"/>
  <c r="R578" i="28"/>
  <c r="W585" i="29" s="1"/>
  <c r="N586" i="28"/>
  <c r="S593" i="29" s="1"/>
  <c r="E597" i="28"/>
  <c r="J604" i="29" s="1"/>
  <c r="S500" i="28"/>
  <c r="X507" i="29" s="1"/>
  <c r="D533" i="28"/>
  <c r="I540" i="29" s="1"/>
  <c r="R543" i="28"/>
  <c r="W550" i="29" s="1"/>
  <c r="I554" i="28"/>
  <c r="N561" i="29" s="1"/>
  <c r="E562" i="28"/>
  <c r="J569" i="29" s="1"/>
  <c r="S572" i="28"/>
  <c r="X579" i="29" s="1"/>
  <c r="V607" i="28"/>
  <c r="AA614" i="29" s="1"/>
  <c r="R615" i="28"/>
  <c r="W622" i="29" s="1"/>
  <c r="N556" i="28"/>
  <c r="S563" i="29" s="1"/>
  <c r="E491" i="28"/>
  <c r="J498" i="29" s="1"/>
  <c r="T476" i="28"/>
  <c r="Y483" i="29" s="1"/>
  <c r="K499" i="28"/>
  <c r="P506" i="29" s="1"/>
  <c r="N468" i="28"/>
  <c r="S475" i="29" s="1"/>
  <c r="G476" i="28"/>
  <c r="L483" i="29" s="1"/>
  <c r="U498" i="28"/>
  <c r="Z505" i="29" s="1"/>
  <c r="F480" i="28"/>
  <c r="K487" i="29" s="1"/>
  <c r="X522" i="28"/>
  <c r="AC529" i="29" s="1"/>
  <c r="O533" i="28"/>
  <c r="T540" i="29" s="1"/>
  <c r="U483" i="28"/>
  <c r="Z490" i="29" s="1"/>
  <c r="R481" i="28"/>
  <c r="W488" i="29" s="1"/>
  <c r="T467" i="28"/>
  <c r="Y474" i="29" s="1"/>
  <c r="K490" i="28"/>
  <c r="P497" i="29" s="1"/>
  <c r="X500" i="28"/>
  <c r="AC507" i="29" s="1"/>
  <c r="B534" i="28"/>
  <c r="G541" i="29" s="1"/>
  <c r="R546" i="28"/>
  <c r="W553" i="29" s="1"/>
  <c r="N554" i="28"/>
  <c r="S561" i="29" s="1"/>
  <c r="E565" i="28"/>
  <c r="J572" i="29" s="1"/>
  <c r="S575" i="28"/>
  <c r="X582" i="29" s="1"/>
  <c r="B606" i="28"/>
  <c r="G613" i="29" s="1"/>
  <c r="V520" i="28"/>
  <c r="AA527" i="29" s="1"/>
  <c r="W525" i="28"/>
  <c r="AB532" i="29" s="1"/>
  <c r="V493" i="28"/>
  <c r="AA500" i="29" s="1"/>
  <c r="Q525" i="28"/>
  <c r="V532" i="29" s="1"/>
  <c r="G579" i="28"/>
  <c r="L586" i="29" s="1"/>
  <c r="H501" i="28"/>
  <c r="M508" i="29" s="1"/>
  <c r="U554" i="28"/>
  <c r="Z561" i="29" s="1"/>
  <c r="B599" i="28"/>
  <c r="G606" i="29" s="1"/>
  <c r="Q567" i="28"/>
  <c r="V574" i="29" s="1"/>
  <c r="M481" i="28"/>
  <c r="R488" i="29" s="1"/>
  <c r="W480" i="28"/>
  <c r="AB487" i="29" s="1"/>
  <c r="E503" i="28"/>
  <c r="J510" i="29" s="1"/>
  <c r="N484" i="28"/>
  <c r="S491" i="29" s="1"/>
  <c r="O490" i="28"/>
  <c r="T497" i="29" s="1"/>
  <c r="V546" i="28"/>
  <c r="AA553" i="29" s="1"/>
  <c r="W575" i="28"/>
  <c r="AB582" i="29" s="1"/>
  <c r="M522" i="28"/>
  <c r="R529" i="29" s="1"/>
  <c r="N551" i="28"/>
  <c r="S558" i="29" s="1"/>
  <c r="D605" i="28"/>
  <c r="I612" i="29" s="1"/>
  <c r="P506" i="28"/>
  <c r="U513" i="29" s="1"/>
  <c r="Y491" i="28"/>
  <c r="AD498" i="29" s="1"/>
  <c r="F468" i="28"/>
  <c r="K475" i="29" s="1"/>
  <c r="V472" i="28"/>
  <c r="AA479" i="29" s="1"/>
  <c r="J490" i="28"/>
  <c r="O497" i="29" s="1"/>
  <c r="W543" i="28"/>
  <c r="AB550" i="29" s="1"/>
  <c r="X572" i="28"/>
  <c r="AC579" i="29" s="1"/>
  <c r="N519" i="28"/>
  <c r="S526" i="29" s="1"/>
  <c r="O548" i="28"/>
  <c r="T555" i="29" s="1"/>
  <c r="E602" i="28"/>
  <c r="J609" i="29" s="1"/>
  <c r="K561" i="28"/>
  <c r="P568" i="29" s="1"/>
  <c r="G475" i="28"/>
  <c r="L482" i="29" s="1"/>
  <c r="Q474" i="28"/>
  <c r="V481" i="29" s="1"/>
  <c r="K521" i="28"/>
  <c r="P528" i="29" s="1"/>
  <c r="C533" i="28"/>
  <c r="H540" i="29" s="1"/>
  <c r="X483" i="28"/>
  <c r="AC490" i="29" s="1"/>
  <c r="L495" i="28"/>
  <c r="Q502" i="29" s="1"/>
  <c r="T508" i="28"/>
  <c r="Y515" i="29" s="1"/>
  <c r="T532" i="28"/>
  <c r="Y539" i="29" s="1"/>
  <c r="T556" i="28"/>
  <c r="Y563" i="29" s="1"/>
  <c r="T580" i="28"/>
  <c r="Y587" i="29" s="1"/>
  <c r="K591" i="28"/>
  <c r="P598" i="29" s="1"/>
  <c r="K508" i="28"/>
  <c r="P515" i="29" s="1"/>
  <c r="K532" i="28"/>
  <c r="P539" i="29" s="1"/>
  <c r="K556" i="28"/>
  <c r="P563" i="29" s="1"/>
  <c r="Y566" i="28"/>
  <c r="AD573" i="29" s="1"/>
  <c r="Y590" i="28"/>
  <c r="AD597" i="29" s="1"/>
  <c r="G545" i="28"/>
  <c r="L552" i="29" s="1"/>
  <c r="I499" i="28"/>
  <c r="N506" i="29" s="1"/>
  <c r="Q481" i="28"/>
  <c r="V488" i="29" s="1"/>
  <c r="E493" i="28"/>
  <c r="J500" i="29" s="1"/>
  <c r="N475" i="28"/>
  <c r="S482" i="29" s="1"/>
  <c r="B464" i="28"/>
  <c r="G471" i="29" s="1"/>
  <c r="I503" i="28"/>
  <c r="N510" i="29" s="1"/>
  <c r="I527" i="28"/>
  <c r="N534" i="29" s="1"/>
  <c r="Y480" i="28"/>
  <c r="AD487" i="29" s="1"/>
  <c r="M492" i="28"/>
  <c r="R499" i="29" s="1"/>
  <c r="U505" i="28"/>
  <c r="Z512" i="29" s="1"/>
  <c r="U529" i="28"/>
  <c r="Z536" i="29" s="1"/>
  <c r="U553" i="28"/>
  <c r="Z560" i="29" s="1"/>
  <c r="U577" i="28"/>
  <c r="Z584" i="29" s="1"/>
  <c r="L588" i="28"/>
  <c r="Q595" i="29" s="1"/>
  <c r="L505" i="28"/>
  <c r="Q512" i="29" s="1"/>
  <c r="L529" i="28"/>
  <c r="Q536" i="29" s="1"/>
  <c r="L553" i="28"/>
  <c r="Q560" i="29" s="1"/>
  <c r="C564" i="28"/>
  <c r="H571" i="29" s="1"/>
  <c r="C588" i="28"/>
  <c r="H595" i="29" s="1"/>
  <c r="H542" i="28"/>
  <c r="M549" i="29" s="1"/>
  <c r="H566" i="28"/>
  <c r="M573" i="29" s="1"/>
  <c r="V576" i="28"/>
  <c r="AA583" i="29" s="1"/>
  <c r="Q485" i="28"/>
  <c r="V492" i="29" s="1"/>
  <c r="E497" i="28"/>
  <c r="J504" i="29" s="1"/>
  <c r="N479" i="28"/>
  <c r="S486" i="29" s="1"/>
  <c r="P465" i="28"/>
  <c r="U472" i="29" s="1"/>
  <c r="O509" i="28"/>
  <c r="T516" i="29" s="1"/>
  <c r="Q547" i="28"/>
  <c r="V554" i="29" s="1"/>
  <c r="F485" i="28"/>
  <c r="K492" i="29" s="1"/>
  <c r="H471" i="28"/>
  <c r="M478" i="29" s="1"/>
  <c r="D491" i="28"/>
  <c r="I498" i="29" s="1"/>
  <c r="L504" i="28"/>
  <c r="Q511" i="29" s="1"/>
  <c r="C515" i="28"/>
  <c r="H522" i="29" s="1"/>
  <c r="K547" i="28"/>
  <c r="P554" i="29" s="1"/>
  <c r="Y557" i="28"/>
  <c r="AD564" i="29" s="1"/>
  <c r="P568" i="28"/>
  <c r="U575" i="29" s="1"/>
  <c r="L576" i="28"/>
  <c r="Q583" i="29" s="1"/>
  <c r="C587" i="28"/>
  <c r="H594" i="29" s="1"/>
  <c r="Q597" i="28"/>
  <c r="V604" i="29" s="1"/>
  <c r="Y522" i="28"/>
  <c r="AD529" i="29" s="1"/>
  <c r="P533" i="28"/>
  <c r="U540" i="29" s="1"/>
  <c r="G544" i="28"/>
  <c r="L551" i="29" s="1"/>
  <c r="C552" i="28"/>
  <c r="H559" i="29" s="1"/>
  <c r="Q562" i="28"/>
  <c r="V569" i="29" s="1"/>
  <c r="H573" i="28"/>
  <c r="M580" i="29" s="1"/>
  <c r="P605" i="28"/>
  <c r="U612" i="29" s="1"/>
  <c r="G616" i="28"/>
  <c r="L623" i="29" s="1"/>
  <c r="C557" i="28"/>
  <c r="H564" i="29" s="1"/>
  <c r="V564" i="28"/>
  <c r="AA571" i="29" s="1"/>
  <c r="M575" i="28"/>
  <c r="R582" i="29" s="1"/>
  <c r="L498" i="28"/>
  <c r="Q505" i="29" s="1"/>
  <c r="R478" i="28"/>
  <c r="W485" i="29" s="1"/>
  <c r="T464" i="28"/>
  <c r="Y471" i="29" s="1"/>
  <c r="Y475" i="28"/>
  <c r="AD482" i="29" s="1"/>
  <c r="E478" i="28"/>
  <c r="J485" i="29" s="1"/>
  <c r="G464" i="28"/>
  <c r="L471" i="29" s="1"/>
  <c r="B480" i="28"/>
  <c r="G487" i="29" s="1"/>
  <c r="J500" i="28"/>
  <c r="O507" i="29" s="1"/>
  <c r="M535" i="28"/>
  <c r="R542" i="29" s="1"/>
  <c r="S533" i="28"/>
  <c r="X540" i="29" s="1"/>
  <c r="S473" i="28"/>
  <c r="X480" i="29" s="1"/>
  <c r="V481" i="28"/>
  <c r="AA488" i="29" s="1"/>
  <c r="X467" i="28"/>
  <c r="AC474" i="29" s="1"/>
  <c r="N490" i="28"/>
  <c r="S497" i="29" s="1"/>
  <c r="E501" i="28"/>
  <c r="J508" i="29" s="1"/>
  <c r="B530" i="28"/>
  <c r="G537" i="29" s="1"/>
  <c r="D544" i="28"/>
  <c r="I551" i="29" s="1"/>
  <c r="R554" i="28"/>
  <c r="W561" i="29" s="1"/>
  <c r="I565" i="28"/>
  <c r="N572" i="29" s="1"/>
  <c r="E573" i="28"/>
  <c r="J580" i="29" s="1"/>
  <c r="B602" i="28"/>
  <c r="G609" i="29" s="1"/>
  <c r="V618" i="28"/>
  <c r="AA625" i="29" s="1"/>
  <c r="R519" i="28"/>
  <c r="W526" i="29" s="1"/>
  <c r="I530" i="28"/>
  <c r="N537" i="29" s="1"/>
  <c r="W540" i="28"/>
  <c r="AB547" i="29" s="1"/>
  <c r="S548" i="28"/>
  <c r="X555" i="29" s="1"/>
  <c r="V583" i="28"/>
  <c r="AA590" i="29" s="1"/>
  <c r="M594" i="28"/>
  <c r="R601" i="29" s="1"/>
  <c r="I602" i="28"/>
  <c r="N609" i="29" s="1"/>
  <c r="E543" i="28"/>
  <c r="J550" i="29" s="1"/>
  <c r="S553" i="28"/>
  <c r="X560" i="29" s="1"/>
  <c r="W487" i="28"/>
  <c r="AB494" i="29" s="1"/>
  <c r="Y473" i="28"/>
  <c r="AD480" i="29" s="1"/>
  <c r="P496" i="28"/>
  <c r="U503" i="29" s="1"/>
  <c r="J487" i="28"/>
  <c r="O494" i="29" s="1"/>
  <c r="L473" i="28"/>
  <c r="Q480" i="29" s="1"/>
  <c r="C496" i="28"/>
  <c r="H503" i="29" s="1"/>
  <c r="W493" i="28"/>
  <c r="AB500" i="29" s="1"/>
  <c r="F520" i="28"/>
  <c r="K527" i="29" s="1"/>
  <c r="T530" i="28"/>
  <c r="Y537" i="29" s="1"/>
  <c r="B496" i="28"/>
  <c r="G503" i="29" s="1"/>
  <c r="W478" i="28"/>
  <c r="AB485" i="29" s="1"/>
  <c r="Y464" i="28"/>
  <c r="AD471" i="29" s="1"/>
  <c r="B510" i="28"/>
  <c r="G517" i="29" s="1"/>
  <c r="R522" i="28"/>
  <c r="W529" i="29" s="1"/>
  <c r="I533" i="28"/>
  <c r="N540" i="29" s="1"/>
  <c r="E541" i="28"/>
  <c r="J548" i="29" s="1"/>
  <c r="S551" i="28"/>
  <c r="X558" i="29" s="1"/>
  <c r="J562" i="28"/>
  <c r="O569" i="29" s="1"/>
  <c r="R594" i="28"/>
  <c r="W601" i="29" s="1"/>
  <c r="I605" i="28"/>
  <c r="N612" i="29" s="1"/>
  <c r="W508" i="28"/>
  <c r="AB515" i="29" s="1"/>
  <c r="X596" i="28"/>
  <c r="AC603" i="29" s="1"/>
  <c r="E530" i="28"/>
  <c r="J537" i="29" s="1"/>
  <c r="J551" i="28"/>
  <c r="O558" i="29" s="1"/>
  <c r="I594" i="28"/>
  <c r="N601" i="29" s="1"/>
  <c r="X542" i="28"/>
  <c r="AC549" i="29" s="1"/>
  <c r="F564" i="28"/>
  <c r="K571" i="29" s="1"/>
  <c r="D510" i="28"/>
  <c r="I517" i="29" s="1"/>
  <c r="U497" i="28"/>
  <c r="Z504" i="29" s="1"/>
  <c r="L477" i="28"/>
  <c r="Q484" i="29" s="1"/>
  <c r="K473" i="28"/>
  <c r="P480" i="29" s="1"/>
  <c r="Y531" i="28"/>
  <c r="AD538" i="29" s="1"/>
  <c r="B524" i="28"/>
  <c r="G531" i="29" s="1"/>
  <c r="F522" i="28"/>
  <c r="K529" i="29" s="1"/>
  <c r="F546" i="28"/>
  <c r="K553" i="29" s="1"/>
  <c r="F570" i="28"/>
  <c r="K577" i="29" s="1"/>
  <c r="F594" i="28"/>
  <c r="K601" i="29" s="1"/>
  <c r="K580" i="28"/>
  <c r="P587" i="29" s="1"/>
  <c r="K604" i="28"/>
  <c r="P611" i="29" s="1"/>
  <c r="P558" i="28"/>
  <c r="U565" i="29" s="1"/>
  <c r="L484" i="28"/>
  <c r="Q491" i="29" s="1"/>
  <c r="R516" i="28"/>
  <c r="W523" i="29" s="1"/>
  <c r="H470" i="28"/>
  <c r="M477" i="29" s="1"/>
  <c r="V469" i="28"/>
  <c r="AA476" i="29" s="1"/>
  <c r="P508" i="28"/>
  <c r="U515" i="29" s="1"/>
  <c r="U601" i="28"/>
  <c r="Z608" i="29" s="1"/>
  <c r="U518" i="28"/>
  <c r="Z525" i="29" s="1"/>
  <c r="U542" i="28"/>
  <c r="Z549" i="29" s="1"/>
  <c r="U566" i="28"/>
  <c r="Z573" i="29" s="1"/>
  <c r="X478" i="28"/>
  <c r="AC485" i="29" s="1"/>
  <c r="N474" i="28"/>
  <c r="S481" i="29" s="1"/>
  <c r="L470" i="28"/>
  <c r="Q477" i="29" s="1"/>
  <c r="K468" i="28"/>
  <c r="P475" i="29" s="1"/>
  <c r="J512" i="28"/>
  <c r="O519" i="29" s="1"/>
  <c r="T526" i="28"/>
  <c r="Y533" i="29" s="1"/>
  <c r="M480" i="28"/>
  <c r="R487" i="29" s="1"/>
  <c r="O466" i="28"/>
  <c r="T473" i="29" s="1"/>
  <c r="I505" i="28"/>
  <c r="N512" i="29" s="1"/>
  <c r="I529" i="28"/>
  <c r="N536" i="29" s="1"/>
  <c r="I553" i="28"/>
  <c r="N560" i="29" s="1"/>
  <c r="W563" i="28"/>
  <c r="AB570" i="29" s="1"/>
  <c r="W587" i="28"/>
  <c r="AB594" i="29" s="1"/>
  <c r="W504" i="28"/>
  <c r="AB511" i="29" s="1"/>
  <c r="W528" i="28"/>
  <c r="AB535" i="29" s="1"/>
  <c r="N539" i="28"/>
  <c r="S546" i="29" s="1"/>
  <c r="N563" i="28"/>
  <c r="S570" i="29" s="1"/>
  <c r="N587" i="28"/>
  <c r="S594" i="29" s="1"/>
  <c r="S541" i="28"/>
  <c r="X548" i="29" s="1"/>
  <c r="J552" i="28"/>
  <c r="O559" i="29" s="1"/>
  <c r="F478" i="28"/>
  <c r="K485" i="29" s="1"/>
  <c r="R484" i="28"/>
  <c r="W491" i="29" s="1"/>
  <c r="C472" i="28"/>
  <c r="H479" i="29" s="1"/>
  <c r="Q494" i="28"/>
  <c r="V501" i="29" s="1"/>
  <c r="B516" i="28"/>
  <c r="G523" i="29" s="1"/>
  <c r="B540" i="28"/>
  <c r="G547" i="29" s="1"/>
  <c r="N477" i="28"/>
  <c r="S484" i="29" s="1"/>
  <c r="B497" i="28"/>
  <c r="G504" i="29" s="1"/>
  <c r="J502" i="28"/>
  <c r="O509" i="29" s="1"/>
  <c r="J526" i="28"/>
  <c r="O533" i="29" s="1"/>
  <c r="J550" i="28"/>
  <c r="O557" i="29" s="1"/>
  <c r="X560" i="28"/>
  <c r="AC567" i="29" s="1"/>
  <c r="R618" i="28"/>
  <c r="W625" i="29" s="1"/>
  <c r="J527" i="28"/>
  <c r="O534" i="29" s="1"/>
  <c r="I570" i="28"/>
  <c r="N577" i="29" s="1"/>
  <c r="N591" i="28"/>
  <c r="S598" i="29" s="1"/>
  <c r="F540" i="28"/>
  <c r="K547" i="29" s="1"/>
  <c r="E583" i="28"/>
  <c r="J590" i="29" s="1"/>
  <c r="S486" i="28"/>
  <c r="X493" i="29" s="1"/>
  <c r="C495" i="28"/>
  <c r="H502" i="29" s="1"/>
  <c r="V471" i="28"/>
  <c r="AA478" i="29" s="1"/>
  <c r="E499" i="28"/>
  <c r="J506" i="29" s="1"/>
  <c r="G529" i="28"/>
  <c r="L536" i="29" s="1"/>
  <c r="H530" i="28"/>
  <c r="M537" i="29" s="1"/>
  <c r="Q492" i="28"/>
  <c r="V499" i="29" s="1"/>
  <c r="K519" i="28"/>
  <c r="P526" i="29" s="1"/>
  <c r="K543" i="28"/>
  <c r="P550" i="29" s="1"/>
  <c r="K567" i="28"/>
  <c r="P574" i="29" s="1"/>
  <c r="P553" i="28"/>
  <c r="U560" i="29" s="1"/>
  <c r="P577" i="28"/>
  <c r="U584" i="29" s="1"/>
  <c r="P601" i="28"/>
  <c r="U608" i="29" s="1"/>
  <c r="U555" i="28"/>
  <c r="Z562" i="29" s="1"/>
  <c r="K477" i="28"/>
  <c r="P484" i="29" s="1"/>
  <c r="W513" i="28"/>
  <c r="AB520" i="29" s="1"/>
  <c r="O497" i="28"/>
  <c r="T504" i="29" s="1"/>
  <c r="D467" i="28"/>
  <c r="I474" i="29" s="1"/>
  <c r="C575" i="28"/>
  <c r="H582" i="29" s="1"/>
  <c r="C599" i="28"/>
  <c r="H606" i="29" s="1"/>
  <c r="C516" i="28"/>
  <c r="H523" i="29" s="1"/>
  <c r="C540" i="28"/>
  <c r="H547" i="29" s="1"/>
  <c r="M563" i="28"/>
  <c r="R570" i="29" s="1"/>
  <c r="T466" i="28"/>
  <c r="Y473" i="29" s="1"/>
  <c r="S471" i="28"/>
  <c r="X478" i="29" s="1"/>
  <c r="H494" i="28"/>
  <c r="M501" i="29" s="1"/>
  <c r="T514" i="28"/>
  <c r="Y521" i="29" s="1"/>
  <c r="Q495" i="28"/>
  <c r="V502" i="29" s="1"/>
  <c r="R477" i="28"/>
  <c r="W484" i="29" s="1"/>
  <c r="F489" i="28"/>
  <c r="K496" i="29" s="1"/>
  <c r="W515" i="28"/>
  <c r="AB522" i="29" s="1"/>
  <c r="W539" i="28"/>
  <c r="AB546" i="29" s="1"/>
  <c r="N550" i="28"/>
  <c r="S557" i="29" s="1"/>
  <c r="N574" i="28"/>
  <c r="S581" i="29" s="1"/>
  <c r="N598" i="28"/>
  <c r="S605" i="29" s="1"/>
  <c r="N515" i="28"/>
  <c r="S522" i="29" s="1"/>
  <c r="E526" i="28"/>
  <c r="J533" i="29" s="1"/>
  <c r="E550" i="28"/>
  <c r="J557" i="29" s="1"/>
  <c r="E574" i="28"/>
  <c r="J581" i="29" s="1"/>
  <c r="E598" i="28"/>
  <c r="J605" i="29" s="1"/>
  <c r="X538" i="28"/>
  <c r="AC545" i="29" s="1"/>
  <c r="D487" i="28"/>
  <c r="I494" i="29" s="1"/>
  <c r="H464" i="28"/>
  <c r="M471" i="29" s="1"/>
  <c r="F483" i="28"/>
  <c r="K490" i="29" s="1"/>
  <c r="H469" i="28"/>
  <c r="M476" i="29" s="1"/>
  <c r="B492" i="28"/>
  <c r="G499" i="29" s="1"/>
  <c r="X534" i="28"/>
  <c r="AC541" i="29" s="1"/>
  <c r="K509" i="28"/>
  <c r="P516" i="29" s="1"/>
  <c r="S474" i="28"/>
  <c r="X481" i="29" s="1"/>
  <c r="X488" i="28"/>
  <c r="AC495" i="29" s="1"/>
  <c r="X512" i="28"/>
  <c r="AC519" i="29" s="1"/>
  <c r="X536" i="28"/>
  <c r="AC543" i="29" s="1"/>
  <c r="B570" i="28"/>
  <c r="G577" i="29" s="1"/>
  <c r="B594" i="28"/>
  <c r="G601" i="29" s="1"/>
  <c r="X584" i="28"/>
  <c r="AC591" i="29" s="1"/>
  <c r="J503" i="28"/>
  <c r="O510" i="29" s="1"/>
  <c r="O524" i="28"/>
  <c r="T531" i="29" s="1"/>
  <c r="N567" i="28"/>
  <c r="S574" i="29" s="1"/>
  <c r="X585" i="28"/>
  <c r="AC592" i="29" s="1"/>
  <c r="K537" i="28"/>
  <c r="P544" i="29" s="1"/>
  <c r="J580" i="28"/>
  <c r="O587" i="29" s="1"/>
  <c r="O483" i="28"/>
  <c r="T490" i="29" s="1"/>
  <c r="H492" i="28"/>
  <c r="M499" i="29" s="1"/>
  <c r="D469" i="28"/>
  <c r="I476" i="29" s="1"/>
  <c r="G505" i="28"/>
  <c r="L512" i="29" s="1"/>
  <c r="L526" i="28"/>
  <c r="Q533" i="29" s="1"/>
  <c r="M527" i="28"/>
  <c r="R534" i="29" s="1"/>
  <c r="K478" i="28"/>
  <c r="P485" i="29" s="1"/>
  <c r="V489" i="28"/>
  <c r="AA496" i="29" s="1"/>
  <c r="P516" i="28"/>
  <c r="U523" i="29" s="1"/>
  <c r="P540" i="28"/>
  <c r="U547" i="29" s="1"/>
  <c r="U526" i="28"/>
  <c r="Z533" i="29" s="1"/>
  <c r="U550" i="28"/>
  <c r="Z557" i="29" s="1"/>
  <c r="U574" i="28"/>
  <c r="Z581" i="29" s="1"/>
  <c r="U598" i="28"/>
  <c r="Z605" i="29" s="1"/>
  <c r="X469" i="28"/>
  <c r="AC476" i="29" s="1"/>
  <c r="D466" i="28"/>
  <c r="I473" i="29" s="1"/>
  <c r="Q535" i="28"/>
  <c r="V542" i="29" s="1"/>
  <c r="I511" i="28"/>
  <c r="N518" i="29" s="1"/>
  <c r="H548" i="28"/>
  <c r="M555" i="29" s="1"/>
  <c r="H572" i="28"/>
  <c r="M579" i="29" s="1"/>
  <c r="H596" i="28"/>
  <c r="M603" i="29" s="1"/>
  <c r="H513" i="28"/>
  <c r="M520" i="29" s="1"/>
  <c r="R536" i="28"/>
  <c r="W543" i="29" s="1"/>
  <c r="R560" i="28"/>
  <c r="W567" i="29" s="1"/>
  <c r="C493" i="28"/>
  <c r="H500" i="29" s="1"/>
  <c r="X468" i="28"/>
  <c r="AC475" i="29" s="1"/>
  <c r="B536" i="28"/>
  <c r="G543" i="29" s="1"/>
  <c r="W509" i="28"/>
  <c r="AB516" i="29" s="1"/>
  <c r="B493" i="28"/>
  <c r="G500" i="29" s="1"/>
  <c r="N502" i="28"/>
  <c r="S509" i="29" s="1"/>
  <c r="N526" i="28"/>
  <c r="S533" i="29" s="1"/>
  <c r="E537" i="28"/>
  <c r="J544" i="29" s="1"/>
  <c r="E561" i="28"/>
  <c r="J568" i="29" s="1"/>
  <c r="E585" i="28"/>
  <c r="J592" i="29" s="1"/>
  <c r="E502" i="28"/>
  <c r="J509" i="29" s="1"/>
  <c r="S512" i="28"/>
  <c r="X519" i="29" s="1"/>
  <c r="S536" i="28"/>
  <c r="X543" i="29" s="1"/>
  <c r="S560" i="28"/>
  <c r="X567" i="29" s="1"/>
  <c r="S584" i="28"/>
  <c r="X591" i="29" s="1"/>
  <c r="V619" i="28"/>
  <c r="AA626" i="29" s="1"/>
  <c r="L482" i="28"/>
  <c r="Q489" i="29" s="1"/>
  <c r="K475" i="28"/>
  <c r="P482" i="29" s="1"/>
  <c r="W473" i="28"/>
  <c r="AB480" i="29" s="1"/>
  <c r="K480" i="28"/>
  <c r="P487" i="29" s="1"/>
  <c r="V491" i="28"/>
  <c r="AA498" i="29" s="1"/>
  <c r="O521" i="28"/>
  <c r="T528" i="29" s="1"/>
  <c r="O545" i="28"/>
  <c r="T552" i="29" s="1"/>
  <c r="V485" i="28"/>
  <c r="AA492" i="29" s="1"/>
  <c r="J497" i="28"/>
  <c r="O504" i="29" s="1"/>
  <c r="B522" i="28"/>
  <c r="G529" i="29" s="1"/>
  <c r="B546" i="28"/>
  <c r="G553" i="29" s="1"/>
  <c r="R558" i="28"/>
  <c r="W565" i="29" s="1"/>
  <c r="R582" i="28"/>
  <c r="W589" i="29" s="1"/>
  <c r="O500" i="28"/>
  <c r="T507" i="29" s="1"/>
  <c r="N543" i="28"/>
  <c r="S550" i="29" s="1"/>
  <c r="S564" i="28"/>
  <c r="X571" i="29" s="1"/>
  <c r="R607" i="28"/>
  <c r="W614" i="29" s="1"/>
  <c r="J556" i="28"/>
  <c r="O563" i="29" s="1"/>
  <c r="O577" i="28"/>
  <c r="T584" i="29" s="1"/>
  <c r="T480" i="28"/>
  <c r="Y487" i="29" s="1"/>
  <c r="G473" i="28"/>
  <c r="L480" i="29" s="1"/>
  <c r="I466" i="28"/>
  <c r="N473" i="29" s="1"/>
  <c r="L502" i="28"/>
  <c r="Q509" i="29" s="1"/>
  <c r="B468" i="28"/>
  <c r="G475" i="29" s="1"/>
  <c r="R524" i="28"/>
  <c r="W531" i="29" s="1"/>
  <c r="P475" i="28"/>
  <c r="U482" i="29" s="1"/>
  <c r="U489" i="28"/>
  <c r="Z496" i="29" s="1"/>
  <c r="U513" i="28"/>
  <c r="Z520" i="29" s="1"/>
  <c r="C500" i="28"/>
  <c r="H507" i="29" s="1"/>
  <c r="C524" i="28"/>
  <c r="H531" i="29" s="1"/>
  <c r="C548" i="28"/>
  <c r="H555" i="29" s="1"/>
  <c r="C572" i="28"/>
  <c r="H579" i="29" s="1"/>
  <c r="Y499" i="28"/>
  <c r="AD506" i="29" s="1"/>
  <c r="F467" i="28"/>
  <c r="K474" i="29" s="1"/>
  <c r="X490" i="28"/>
  <c r="AC497" i="29" s="1"/>
  <c r="V532" i="28"/>
  <c r="AA539" i="29" s="1"/>
  <c r="Y545" i="28"/>
  <c r="AD552" i="29" s="1"/>
  <c r="Y569" i="28"/>
  <c r="AD576" i="29" s="1"/>
  <c r="Y593" i="28"/>
  <c r="AD600" i="29" s="1"/>
  <c r="Y510" i="28"/>
  <c r="AD517" i="29" s="1"/>
  <c r="G604" i="28"/>
  <c r="L611" i="29" s="1"/>
  <c r="L558" i="28"/>
  <c r="Q565" i="29" s="1"/>
  <c r="L582" i="28"/>
  <c r="Q589" i="29" s="1"/>
  <c r="Y507" i="28"/>
  <c r="AD514" i="29" s="1"/>
  <c r="M523" i="28"/>
  <c r="R530" i="29" s="1"/>
  <c r="I531" i="28"/>
  <c r="N538" i="29" s="1"/>
  <c r="E535" i="28"/>
  <c r="J542" i="29" s="1"/>
  <c r="S545" i="28"/>
  <c r="X552" i="29" s="1"/>
  <c r="W474" i="28"/>
  <c r="AB481" i="29" s="1"/>
  <c r="E489" i="28"/>
  <c r="J496" i="29" s="1"/>
  <c r="E513" i="28"/>
  <c r="J520" i="29" s="1"/>
  <c r="B542" i="28"/>
  <c r="G549" i="29" s="1"/>
  <c r="B566" i="28"/>
  <c r="G573" i="29" s="1"/>
  <c r="B590" i="28"/>
  <c r="G597" i="29" s="1"/>
  <c r="B614" i="28"/>
  <c r="G621" i="29" s="1"/>
  <c r="V523" i="28"/>
  <c r="AA530" i="29" s="1"/>
  <c r="V547" i="28"/>
  <c r="AA554" i="29" s="1"/>
  <c r="V571" i="28"/>
  <c r="AA578" i="29" s="1"/>
  <c r="V595" i="28"/>
  <c r="AA602" i="29" s="1"/>
  <c r="M606" i="28"/>
  <c r="R613" i="29" s="1"/>
  <c r="F536" i="28"/>
  <c r="K543" i="29" s="1"/>
  <c r="N486" i="28"/>
  <c r="S493" i="29" s="1"/>
  <c r="Y497" i="28"/>
  <c r="AD504" i="29" s="1"/>
  <c r="K497" i="28"/>
  <c r="P504" i="29" s="1"/>
  <c r="M466" i="28"/>
  <c r="R473" i="29" s="1"/>
  <c r="J488" i="28"/>
  <c r="O495" i="29" s="1"/>
  <c r="F532" i="28"/>
  <c r="K539" i="29" s="1"/>
  <c r="L478" i="28"/>
  <c r="Q485" i="29" s="1"/>
  <c r="X471" i="28"/>
  <c r="AC478" i="29" s="1"/>
  <c r="R510" i="28"/>
  <c r="W517" i="29" s="1"/>
  <c r="R534" i="28"/>
  <c r="W541" i="29" s="1"/>
  <c r="I545" i="28"/>
  <c r="N552" i="29" s="1"/>
  <c r="I569" i="28"/>
  <c r="N576" i="29" s="1"/>
  <c r="I522" i="28"/>
  <c r="N529" i="29" s="1"/>
  <c r="S540" i="28"/>
  <c r="X547" i="29" s="1"/>
  <c r="R583" i="28"/>
  <c r="W590" i="29" s="1"/>
  <c r="W604" i="28"/>
  <c r="AB611" i="29" s="1"/>
  <c r="O553" i="28"/>
  <c r="T560" i="29" s="1"/>
  <c r="B584" i="28"/>
  <c r="G591" i="29" s="1"/>
  <c r="Y477" i="28"/>
  <c r="AD484" i="29" s="1"/>
  <c r="C497" i="28"/>
  <c r="H504" i="29" s="1"/>
  <c r="H497" i="28"/>
  <c r="M504" i="29" s="1"/>
  <c r="B520" i="28"/>
  <c r="G527" i="29" s="1"/>
  <c r="S477" i="28"/>
  <c r="X484" i="29" s="1"/>
  <c r="W481" i="28"/>
  <c r="AB488" i="29" s="1"/>
  <c r="U472" i="28"/>
  <c r="Z479" i="29" s="1"/>
  <c r="O511" i="28"/>
  <c r="T518" i="29" s="1"/>
  <c r="T604" i="28"/>
  <c r="Y611" i="29" s="1"/>
  <c r="T521" i="28"/>
  <c r="Y528" i="29" s="1"/>
  <c r="T545" i="28"/>
  <c r="Y552" i="29" s="1"/>
  <c r="T569" i="28"/>
  <c r="Y576" i="29" s="1"/>
  <c r="N470" i="28"/>
  <c r="S477" i="29" s="1"/>
  <c r="K489" i="28"/>
  <c r="P496" i="29" s="1"/>
  <c r="K464" i="28"/>
  <c r="P471" i="29" s="1"/>
  <c r="D506" i="28"/>
  <c r="I513" i="29" s="1"/>
  <c r="G519" i="28"/>
  <c r="L526" i="29" s="1"/>
  <c r="G543" i="28"/>
  <c r="L550" i="29" s="1"/>
  <c r="G567" i="28"/>
  <c r="L574" i="29" s="1"/>
  <c r="G591" i="28"/>
  <c r="L598" i="29" s="1"/>
  <c r="L577" i="28"/>
  <c r="Q584" i="29" s="1"/>
  <c r="L601" i="28"/>
  <c r="Q608" i="29" s="1"/>
  <c r="Q555" i="28"/>
  <c r="V562" i="29" s="1"/>
  <c r="Q579" i="28"/>
  <c r="V586" i="29" s="1"/>
  <c r="Y490" i="28"/>
  <c r="AD497" i="29" s="1"/>
  <c r="R520" i="28"/>
  <c r="W527" i="29" s="1"/>
  <c r="J532" i="28"/>
  <c r="O539" i="29" s="1"/>
  <c r="C486" i="28"/>
  <c r="H493" i="29" s="1"/>
  <c r="N497" i="28"/>
  <c r="S504" i="29" s="1"/>
  <c r="B518" i="28"/>
  <c r="G525" i="29" s="1"/>
  <c r="V534" i="28"/>
  <c r="AA541" i="29" s="1"/>
  <c r="V558" i="28"/>
  <c r="AA565" i="29" s="1"/>
  <c r="V582" i="28"/>
  <c r="AA589" i="29" s="1"/>
  <c r="V606" i="28"/>
  <c r="AA613" i="29" s="1"/>
  <c r="M510" i="28"/>
  <c r="R517" i="29" s="1"/>
  <c r="M534" i="28"/>
  <c r="R541" i="29" s="1"/>
  <c r="M558" i="28"/>
  <c r="R565" i="29" s="1"/>
  <c r="M582" i="28"/>
  <c r="R589" i="29" s="1"/>
  <c r="D593" i="28"/>
  <c r="I600" i="29" s="1"/>
  <c r="D617" i="28"/>
  <c r="I624" i="29" s="1"/>
  <c r="U471" i="28"/>
  <c r="Z478" i="29" s="1"/>
  <c r="P472" i="28"/>
  <c r="U479" i="29" s="1"/>
  <c r="G495" i="28"/>
  <c r="L502" i="29" s="1"/>
  <c r="P477" i="28"/>
  <c r="U484" i="29" s="1"/>
  <c r="D489" i="28"/>
  <c r="I496" i="29" s="1"/>
  <c r="T518" i="28"/>
  <c r="Y525" i="29" s="1"/>
  <c r="K529" i="28"/>
  <c r="P536" i="29" s="1"/>
  <c r="D483" i="28"/>
  <c r="I490" i="29" s="1"/>
  <c r="O494" i="28"/>
  <c r="T501" i="29" s="1"/>
  <c r="I521" i="28"/>
  <c r="N528" i="29" s="1"/>
  <c r="W531" i="28"/>
  <c r="AB538" i="29" s="1"/>
  <c r="W555" i="28"/>
  <c r="AB562" i="29" s="1"/>
  <c r="W579" i="28"/>
  <c r="AB586" i="29" s="1"/>
  <c r="S516" i="28"/>
  <c r="X523" i="29" s="1"/>
  <c r="X537" i="28"/>
  <c r="AC544" i="29" s="1"/>
  <c r="W580" i="28"/>
  <c r="AB587" i="29" s="1"/>
  <c r="J599" i="28"/>
  <c r="O606" i="29" s="1"/>
  <c r="T550" i="28"/>
  <c r="Y557" i="29" s="1"/>
  <c r="S593" i="28"/>
  <c r="X600" i="29" s="1"/>
  <c r="L472" i="28"/>
  <c r="Q479" i="29" s="1"/>
  <c r="B475" i="28"/>
  <c r="G482" i="29" s="1"/>
  <c r="M494" i="28"/>
  <c r="R501" i="29" s="1"/>
  <c r="P518" i="28"/>
  <c r="U525" i="29" s="1"/>
  <c r="M467" i="28"/>
  <c r="R474" i="29" s="1"/>
  <c r="X470" i="28"/>
  <c r="AC477" i="29" s="1"/>
  <c r="C470" i="28"/>
  <c r="H477" i="29" s="1"/>
  <c r="Y577" i="28"/>
  <c r="AD584" i="29" s="1"/>
  <c r="Y601" i="28"/>
  <c r="AD608" i="29" s="1"/>
  <c r="Y518" i="28"/>
  <c r="AD525" i="29" s="1"/>
  <c r="Y542" i="28"/>
  <c r="AD549" i="29" s="1"/>
  <c r="F488" i="28"/>
  <c r="K495" i="29" s="1"/>
  <c r="S467" i="28"/>
  <c r="X474" i="29" s="1"/>
  <c r="Q486" i="28"/>
  <c r="V493" i="29" s="1"/>
  <c r="E498" i="28"/>
  <c r="J505" i="29" s="1"/>
  <c r="R489" i="28"/>
  <c r="W496" i="29" s="1"/>
  <c r="L516" i="28"/>
  <c r="Q523" i="29" s="1"/>
  <c r="L540" i="28"/>
  <c r="Q547" i="29" s="1"/>
  <c r="L564" i="28"/>
  <c r="Q571" i="29" s="1"/>
  <c r="Q550" i="28"/>
  <c r="V557" i="29" s="1"/>
  <c r="Q574" i="28"/>
  <c r="V581" i="29" s="1"/>
  <c r="Q598" i="28"/>
  <c r="V605" i="29" s="1"/>
  <c r="V552" i="28"/>
  <c r="AA559" i="29" s="1"/>
  <c r="S476" i="28"/>
  <c r="X483" i="29" s="1"/>
  <c r="G488" i="28"/>
  <c r="L495" i="29" s="1"/>
  <c r="S525" i="28"/>
  <c r="X532" i="29" s="1"/>
  <c r="E479" i="28"/>
  <c r="J486" i="29" s="1"/>
  <c r="E472" i="28"/>
  <c r="J479" i="29" s="1"/>
  <c r="V510" i="28"/>
  <c r="AA517" i="29" s="1"/>
  <c r="M521" i="28"/>
  <c r="R528" i="29" s="1"/>
  <c r="M545" i="28"/>
  <c r="R552" i="29" s="1"/>
  <c r="M569" i="28"/>
  <c r="R576" i="29" s="1"/>
  <c r="M593" i="28"/>
  <c r="R600" i="29" s="1"/>
  <c r="D604" i="28"/>
  <c r="I611" i="29" s="1"/>
  <c r="D521" i="28"/>
  <c r="I528" i="29" s="1"/>
  <c r="D545" i="28"/>
  <c r="I552" i="29" s="1"/>
  <c r="D569" i="28"/>
  <c r="I576" i="29" s="1"/>
  <c r="R579" i="28"/>
  <c r="W586" i="29" s="1"/>
  <c r="R603" i="28"/>
  <c r="W610" i="29" s="1"/>
  <c r="W557" i="28"/>
  <c r="AB564" i="29" s="1"/>
  <c r="S483" i="28"/>
  <c r="X490" i="29" s="1"/>
  <c r="U469" i="28"/>
  <c r="Z476" i="29" s="1"/>
  <c r="B471" i="28"/>
  <c r="G478" i="29" s="1"/>
  <c r="B495" i="28"/>
  <c r="G502" i="29" s="1"/>
  <c r="K505" i="28"/>
  <c r="P512" i="29" s="1"/>
  <c r="Y515" i="28"/>
  <c r="AD522" i="29" s="1"/>
  <c r="Y467" i="28"/>
  <c r="AD474" i="29" s="1"/>
  <c r="F469" i="28"/>
  <c r="K476" i="29" s="1"/>
  <c r="W507" i="28"/>
  <c r="AB514" i="29" s="1"/>
  <c r="N518" i="28"/>
  <c r="S525" i="29" s="1"/>
  <c r="N542" i="28"/>
  <c r="S549" i="29" s="1"/>
  <c r="N566" i="28"/>
  <c r="S573" i="29" s="1"/>
  <c r="N590" i="28"/>
  <c r="S597" i="29" s="1"/>
  <c r="W603" i="28"/>
  <c r="AB610" i="29" s="1"/>
  <c r="X513" i="28"/>
  <c r="AC520" i="29" s="1"/>
  <c r="W556" i="28"/>
  <c r="AB563" i="29" s="1"/>
  <c r="E578" i="28"/>
  <c r="J585" i="29" s="1"/>
  <c r="O596" i="28"/>
  <c r="T603" i="29" s="1"/>
  <c r="S569" i="28"/>
  <c r="X576" i="29" s="1"/>
  <c r="S481" i="28"/>
  <c r="X488" i="29" s="1"/>
  <c r="Q469" i="28"/>
  <c r="V476" i="29" s="1"/>
  <c r="Y482" i="28"/>
  <c r="AD489" i="29" s="1"/>
  <c r="R491" i="28"/>
  <c r="W498" i="29" s="1"/>
  <c r="U515" i="28"/>
  <c r="Z522" i="29" s="1"/>
  <c r="V508" i="28"/>
  <c r="AA515" i="29" s="1"/>
  <c r="D498" i="28"/>
  <c r="I505" i="29" s="1"/>
  <c r="G551" i="28"/>
  <c r="L558" i="29" s="1"/>
  <c r="G575" i="28"/>
  <c r="L582" i="29" s="1"/>
  <c r="G599" i="28"/>
  <c r="L606" i="29" s="1"/>
  <c r="G516" i="28"/>
  <c r="L523" i="29" s="1"/>
  <c r="Q539" i="28"/>
  <c r="V546" i="29" s="1"/>
  <c r="B485" i="28"/>
  <c r="G492" i="29" s="1"/>
  <c r="X464" i="28"/>
  <c r="AC471" i="29" s="1"/>
  <c r="V483" i="28"/>
  <c r="AA490" i="29" s="1"/>
  <c r="L475" i="28"/>
  <c r="Q482" i="29" s="1"/>
  <c r="Q489" i="28"/>
  <c r="V496" i="29" s="1"/>
  <c r="Q513" i="28"/>
  <c r="V520" i="29" s="1"/>
  <c r="Q537" i="28"/>
  <c r="V544" i="29" s="1"/>
  <c r="B539" i="28"/>
  <c r="G546" i="29" s="1"/>
  <c r="B563" i="28"/>
  <c r="G570" i="29" s="1"/>
  <c r="B587" i="28"/>
  <c r="G594" i="29" s="1"/>
  <c r="B611" i="28"/>
  <c r="G618" i="29" s="1"/>
  <c r="O491" i="28"/>
  <c r="T498" i="29" s="1"/>
  <c r="X473" i="28"/>
  <c r="AC480" i="29" s="1"/>
  <c r="H482" i="28"/>
  <c r="M489" i="29" s="1"/>
  <c r="W517" i="28"/>
  <c r="AB524" i="29" s="1"/>
  <c r="O529" i="28"/>
  <c r="T536" i="29" s="1"/>
  <c r="H483" i="28"/>
  <c r="M490" i="29" s="1"/>
  <c r="S494" i="28"/>
  <c r="X501" i="29" s="1"/>
  <c r="D508" i="28"/>
  <c r="I515" i="29" s="1"/>
  <c r="D532" i="28"/>
  <c r="I539" i="29" s="1"/>
  <c r="D556" i="28"/>
  <c r="I563" i="29" s="1"/>
  <c r="D580" i="28"/>
  <c r="I587" i="29" s="1"/>
  <c r="R590" i="28"/>
  <c r="W597" i="29" s="1"/>
  <c r="R507" i="28"/>
  <c r="W514" i="29" s="1"/>
  <c r="R531" i="28"/>
  <c r="W538" i="29" s="1"/>
  <c r="R555" i="28"/>
  <c r="W562" i="29" s="1"/>
  <c r="I566" i="28"/>
  <c r="N573" i="29" s="1"/>
  <c r="I590" i="28"/>
  <c r="N597" i="29" s="1"/>
  <c r="N544" i="28"/>
  <c r="S551" i="29" s="1"/>
  <c r="N496" i="28"/>
  <c r="S503" i="29" s="1"/>
  <c r="X480" i="28"/>
  <c r="AC487" i="29" s="1"/>
  <c r="L492" i="28"/>
  <c r="Q499" i="29" s="1"/>
  <c r="U474" i="28"/>
  <c r="Z481" i="29" s="1"/>
  <c r="H486" i="28"/>
  <c r="M493" i="29" s="1"/>
  <c r="P502" i="28"/>
  <c r="U509" i="29" s="1"/>
  <c r="P526" i="28"/>
  <c r="U533" i="29" s="1"/>
  <c r="I480" i="28"/>
  <c r="N487" i="29" s="1"/>
  <c r="T491" i="28"/>
  <c r="Y498" i="29" s="1"/>
  <c r="E505" i="28"/>
  <c r="J512" i="29" s="1"/>
  <c r="E529" i="28"/>
  <c r="J536" i="29" s="1"/>
  <c r="E553" i="28"/>
  <c r="J560" i="29" s="1"/>
  <c r="E577" i="28"/>
  <c r="J584" i="29" s="1"/>
  <c r="E589" i="28"/>
  <c r="J596" i="29" s="1"/>
  <c r="R535" i="28"/>
  <c r="W542" i="29" s="1"/>
  <c r="E554" i="28"/>
  <c r="J561" i="29" s="1"/>
  <c r="O572" i="28"/>
  <c r="T579" i="29" s="1"/>
  <c r="I618" i="28"/>
  <c r="N625" i="29" s="1"/>
  <c r="X566" i="28"/>
  <c r="AC573" i="29" s="1"/>
  <c r="Y495" i="28"/>
  <c r="AD502" i="29" s="1"/>
  <c r="V466" i="28"/>
  <c r="AA473" i="29" s="1"/>
  <c r="G480" i="28"/>
  <c r="L487" i="29" s="1"/>
  <c r="O485" i="28"/>
  <c r="T492" i="29" s="1"/>
  <c r="C513" i="28"/>
  <c r="H520" i="29" s="1"/>
  <c r="M515" i="28"/>
  <c r="R522" i="29" s="1"/>
  <c r="L524" i="28"/>
  <c r="Q531" i="29" s="1"/>
  <c r="L548" i="28"/>
  <c r="Q555" i="29" s="1"/>
  <c r="L572" i="28"/>
  <c r="Q579" i="29" s="1"/>
  <c r="L596" i="28"/>
  <c r="Q603" i="29" s="1"/>
  <c r="F607" i="28"/>
  <c r="K614" i="29" s="1"/>
  <c r="V536" i="28"/>
  <c r="AA543" i="29" s="1"/>
  <c r="G487" i="28"/>
  <c r="L494" i="29" s="1"/>
  <c r="R498" i="28"/>
  <c r="W505" i="29" s="1"/>
  <c r="G481" i="28"/>
  <c r="L488" i="29" s="1"/>
  <c r="Q472" i="28"/>
  <c r="V479" i="29" s="1"/>
  <c r="K511" i="28"/>
  <c r="P518" i="29" s="1"/>
  <c r="K535" i="28"/>
  <c r="P542" i="29" s="1"/>
  <c r="P521" i="28"/>
  <c r="U528" i="29" s="1"/>
  <c r="P545" i="28"/>
  <c r="U552" i="29" s="1"/>
  <c r="P569" i="28"/>
  <c r="U576" i="29" s="1"/>
  <c r="P593" i="28"/>
  <c r="U600" i="29" s="1"/>
  <c r="I477" i="28"/>
  <c r="N484" i="29" s="1"/>
  <c r="K481" i="28"/>
  <c r="P488" i="29" s="1"/>
  <c r="F471" i="28"/>
  <c r="K478" i="29" s="1"/>
  <c r="D470" i="28"/>
  <c r="I477" i="29" s="1"/>
  <c r="E515" i="28"/>
  <c r="J522" i="29" s="1"/>
  <c r="X518" i="28"/>
  <c r="AC525" i="29" s="1"/>
  <c r="J468" i="28"/>
  <c r="O475" i="29" s="1"/>
  <c r="J469" i="28"/>
  <c r="O476" i="29" s="1"/>
  <c r="X491" i="28"/>
  <c r="AC498" i="29" s="1"/>
  <c r="R518" i="28"/>
  <c r="W525" i="29" s="1"/>
  <c r="R542" i="28"/>
  <c r="W549" i="29" s="1"/>
  <c r="R566" i="28"/>
  <c r="W573" i="29" s="1"/>
  <c r="I577" i="28"/>
  <c r="N584" i="29" s="1"/>
  <c r="I601" i="28"/>
  <c r="N608" i="29" s="1"/>
  <c r="I518" i="28"/>
  <c r="N525" i="29" s="1"/>
  <c r="I542" i="28"/>
  <c r="N549" i="29" s="1"/>
  <c r="W552" i="28"/>
  <c r="AB559" i="29" s="1"/>
  <c r="W576" i="28"/>
  <c r="AB583" i="29" s="1"/>
  <c r="W600" i="28"/>
  <c r="AB607" i="29" s="1"/>
  <c r="E555" i="28"/>
  <c r="J562" i="29" s="1"/>
  <c r="L510" i="28"/>
  <c r="Q517" i="29" s="1"/>
  <c r="C467" i="28"/>
  <c r="H474" i="29" s="1"/>
  <c r="X485" i="28"/>
  <c r="AC492" i="29" s="1"/>
  <c r="L497" i="28"/>
  <c r="Q504" i="29" s="1"/>
  <c r="L474" i="28"/>
  <c r="Q481" i="29" s="1"/>
  <c r="G513" i="28"/>
  <c r="L520" i="29" s="1"/>
  <c r="X494" i="28"/>
  <c r="AC501" i="29" s="1"/>
  <c r="K466" i="28"/>
  <c r="P473" i="29" s="1"/>
  <c r="Y488" i="28"/>
  <c r="AD495" i="29" s="1"/>
  <c r="S515" i="28"/>
  <c r="X522" i="29" s="1"/>
  <c r="S539" i="28"/>
  <c r="X546" i="29" s="1"/>
  <c r="S563" i="28"/>
  <c r="X570" i="29" s="1"/>
  <c r="J574" i="28"/>
  <c r="O581" i="29" s="1"/>
  <c r="J598" i="28"/>
  <c r="O605" i="29" s="1"/>
  <c r="W520" i="28"/>
  <c r="AB527" i="29" s="1"/>
  <c r="S528" i="28"/>
  <c r="X535" i="29" s="1"/>
  <c r="E566" i="28"/>
  <c r="J573" i="29" s="1"/>
  <c r="X573" i="28"/>
  <c r="AC580" i="29" s="1"/>
  <c r="N603" i="28"/>
  <c r="S610" i="29" s="1"/>
  <c r="O541" i="28"/>
  <c r="T548" i="29" s="1"/>
  <c r="X578" i="28"/>
  <c r="AC585" i="29" s="1"/>
  <c r="N464" i="28"/>
  <c r="S471" i="29" s="1"/>
  <c r="P476" i="28"/>
  <c r="U483" i="29" s="1"/>
  <c r="L496" i="28"/>
  <c r="Q503" i="29" s="1"/>
  <c r="R467" i="28"/>
  <c r="W474" i="29" s="1"/>
  <c r="B511" i="28"/>
  <c r="G518" i="29" s="1"/>
  <c r="T522" i="28"/>
  <c r="Y529" i="29" s="1"/>
  <c r="P530" i="28"/>
  <c r="U537" i="29" s="1"/>
  <c r="L479" i="28"/>
  <c r="Q486" i="29" s="1"/>
  <c r="H499" i="28"/>
  <c r="M506" i="29" s="1"/>
  <c r="C507" i="28"/>
  <c r="H514" i="29" s="1"/>
  <c r="V514" i="28"/>
  <c r="AA521" i="29" s="1"/>
  <c r="H552" i="28"/>
  <c r="M559" i="29" s="1"/>
  <c r="D560" i="28"/>
  <c r="I567" i="29" s="1"/>
  <c r="Q589" i="28"/>
  <c r="V596" i="29" s="1"/>
  <c r="M597" i="28"/>
  <c r="R604" i="29" s="1"/>
  <c r="V527" i="28"/>
  <c r="AA534" i="29" s="1"/>
  <c r="B555" i="28"/>
  <c r="G562" i="29" s="1"/>
  <c r="H565" i="28"/>
  <c r="M572" i="29" s="1"/>
  <c r="D573" i="28"/>
  <c r="I580" i="29" s="1"/>
  <c r="R540" i="28"/>
  <c r="W547" i="29" s="1"/>
  <c r="N548" i="28"/>
  <c r="S555" i="29" s="1"/>
  <c r="D578" i="28"/>
  <c r="I585" i="29" s="1"/>
  <c r="M511" i="28"/>
  <c r="R518" i="29" s="1"/>
  <c r="T492" i="28"/>
  <c r="Y499" i="29" s="1"/>
  <c r="N483" i="28"/>
  <c r="S490" i="29" s="1"/>
  <c r="C464" i="28"/>
  <c r="H471" i="29" s="1"/>
  <c r="U475" i="28"/>
  <c r="Z482" i="29" s="1"/>
  <c r="X526" i="28"/>
  <c r="AC533" i="29" s="1"/>
  <c r="H510" i="28"/>
  <c r="M517" i="29" s="1"/>
  <c r="N469" i="28"/>
  <c r="S476" i="29" s="1"/>
  <c r="J489" i="28"/>
  <c r="O496" i="29" s="1"/>
  <c r="M529" i="28"/>
  <c r="R536" i="29" s="1"/>
  <c r="I537" i="28"/>
  <c r="N544" i="29" s="1"/>
  <c r="V566" i="28"/>
  <c r="AA573" i="29" s="1"/>
  <c r="R574" i="28"/>
  <c r="W581" i="29" s="1"/>
  <c r="D505" i="28"/>
  <c r="I512" i="29" s="1"/>
  <c r="W512" i="28"/>
  <c r="AB519" i="29" s="1"/>
  <c r="M542" i="28"/>
  <c r="R549" i="29" s="1"/>
  <c r="I550" i="28"/>
  <c r="N557" i="29" s="1"/>
  <c r="R587" i="28"/>
  <c r="W594" i="29" s="1"/>
  <c r="B619" i="28"/>
  <c r="G626" i="29" s="1"/>
  <c r="I555" i="28"/>
  <c r="N562" i="29" s="1"/>
  <c r="E563" i="28"/>
  <c r="J570" i="29" s="1"/>
  <c r="U587" i="28"/>
  <c r="Z594" i="29" s="1"/>
  <c r="B616" i="28"/>
  <c r="G623" i="29" s="1"/>
  <c r="G625" i="28"/>
  <c r="L632" i="29" s="1"/>
  <c r="C633" i="28"/>
  <c r="H640" i="29" s="1"/>
  <c r="H527" i="28"/>
  <c r="M534" i="29" s="1"/>
  <c r="P559" i="28"/>
  <c r="U566" i="29" s="1"/>
  <c r="X474" i="28"/>
  <c r="AC481" i="29" s="1"/>
  <c r="X475" i="28"/>
  <c r="AC482" i="29" s="1"/>
  <c r="O503" i="28"/>
  <c r="T510" i="29" s="1"/>
  <c r="W535" i="28"/>
  <c r="AB542" i="29" s="1"/>
  <c r="X540" i="28"/>
  <c r="AC547" i="29" s="1"/>
  <c r="T548" i="28"/>
  <c r="Y555" i="29" s="1"/>
  <c r="F586" i="28"/>
  <c r="K593" i="29" s="1"/>
  <c r="N511" i="28"/>
  <c r="S518" i="29" s="1"/>
  <c r="O516" i="28"/>
  <c r="T523" i="29" s="1"/>
  <c r="K524" i="28"/>
  <c r="P531" i="29" s="1"/>
  <c r="T561" i="28"/>
  <c r="Y568" i="29" s="1"/>
  <c r="E594" i="28"/>
  <c r="J601" i="29" s="1"/>
  <c r="F599" i="28"/>
  <c r="K606" i="29" s="1"/>
  <c r="G537" i="28"/>
  <c r="L544" i="29" s="1"/>
  <c r="P574" i="28"/>
  <c r="U581" i="29" s="1"/>
  <c r="B466" i="28"/>
  <c r="G473" i="29" s="1"/>
  <c r="M469" i="28"/>
  <c r="R476" i="29" s="1"/>
  <c r="M483" i="28"/>
  <c r="R490" i="29" s="1"/>
  <c r="D497" i="28"/>
  <c r="I504" i="29" s="1"/>
  <c r="P498" i="28"/>
  <c r="U505" i="29" s="1"/>
  <c r="Q515" i="28"/>
  <c r="V522" i="29" s="1"/>
  <c r="Y547" i="28"/>
  <c r="AD554" i="29" s="1"/>
  <c r="C466" i="28"/>
  <c r="H473" i="29" s="1"/>
  <c r="P488" i="28"/>
  <c r="U495" i="29" s="1"/>
  <c r="F518" i="28"/>
  <c r="K525" i="29" s="1"/>
  <c r="Y525" i="28"/>
  <c r="AD532" i="29" s="1"/>
  <c r="K563" i="28"/>
  <c r="P570" i="29" s="1"/>
  <c r="S595" i="28"/>
  <c r="X602" i="29" s="1"/>
  <c r="T600" i="28"/>
  <c r="Y607" i="29" s="1"/>
  <c r="P501" i="28"/>
  <c r="U508" i="29" s="1"/>
  <c r="Y538" i="28"/>
  <c r="AD545" i="29" s="1"/>
  <c r="J571" i="28"/>
  <c r="O578" i="29" s="1"/>
  <c r="K576" i="28"/>
  <c r="P583" i="29" s="1"/>
  <c r="G584" i="28"/>
  <c r="L591" i="29" s="1"/>
  <c r="U551" i="28"/>
  <c r="Z558" i="29" s="1"/>
  <c r="B580" i="28"/>
  <c r="G587" i="29" s="1"/>
  <c r="G589" i="28"/>
  <c r="L596" i="29" s="1"/>
  <c r="E587" i="28"/>
  <c r="J594" i="29" s="1"/>
  <c r="S597" i="28"/>
  <c r="X604" i="29" s="1"/>
  <c r="D630" i="28"/>
  <c r="I637" i="29" s="1"/>
  <c r="R640" i="28"/>
  <c r="W647" i="29" s="1"/>
  <c r="E508" i="28"/>
  <c r="J515" i="29" s="1"/>
  <c r="X515" i="28"/>
  <c r="AC522" i="29" s="1"/>
  <c r="O526" i="28"/>
  <c r="T533" i="29" s="1"/>
  <c r="F537" i="28"/>
  <c r="K544" i="29" s="1"/>
  <c r="N569" i="28"/>
  <c r="S576" i="29" s="1"/>
  <c r="E580" i="28"/>
  <c r="J587" i="29" s="1"/>
  <c r="K486" i="28"/>
  <c r="P493" i="29" s="1"/>
  <c r="R469" i="28"/>
  <c r="W476" i="29" s="1"/>
  <c r="I492" i="28"/>
  <c r="N499" i="29" s="1"/>
  <c r="Q505" i="28"/>
  <c r="V512" i="29" s="1"/>
  <c r="B618" i="28"/>
  <c r="G625" i="29" s="1"/>
  <c r="X525" i="28"/>
  <c r="AC532" i="29" s="1"/>
  <c r="I558" i="28"/>
  <c r="N565" i="29" s="1"/>
  <c r="J563" i="28"/>
  <c r="O570" i="29" s="1"/>
  <c r="R595" i="28"/>
  <c r="W602" i="29" s="1"/>
  <c r="T538" i="28"/>
  <c r="Y545" i="29" s="1"/>
  <c r="E571" i="28"/>
  <c r="J578" i="29" s="1"/>
  <c r="F576" i="28"/>
  <c r="K583" i="29" s="1"/>
  <c r="H490" i="28"/>
  <c r="M497" i="29" s="1"/>
  <c r="Q493" i="28"/>
  <c r="V500" i="29" s="1"/>
  <c r="K484" i="28"/>
  <c r="P491" i="29" s="1"/>
  <c r="W464" i="28"/>
  <c r="AB471" i="29" s="1"/>
  <c r="M479" i="28"/>
  <c r="R486" i="29" s="1"/>
  <c r="U527" i="28"/>
  <c r="Z534" i="29" s="1"/>
  <c r="J524" i="28"/>
  <c r="O531" i="29" s="1"/>
  <c r="Q476" i="28"/>
  <c r="V483" i="29" s="1"/>
  <c r="M496" i="28"/>
  <c r="R503" i="29" s="1"/>
  <c r="D512" i="28"/>
  <c r="I519" i="29" s="1"/>
  <c r="L544" i="28"/>
  <c r="Q551" i="29" s="1"/>
  <c r="M549" i="28"/>
  <c r="R556" i="29" s="1"/>
  <c r="U581" i="28"/>
  <c r="Z588" i="29" s="1"/>
  <c r="G619" i="28"/>
  <c r="L626" i="29" s="1"/>
  <c r="C520" i="28"/>
  <c r="H527" i="29" s="1"/>
  <c r="D525" i="28"/>
  <c r="I532" i="29" s="1"/>
  <c r="L557" i="28"/>
  <c r="Q564" i="29" s="1"/>
  <c r="U594" i="28"/>
  <c r="Z601" i="29" s="1"/>
  <c r="Q602" i="28"/>
  <c r="V609" i="29" s="1"/>
  <c r="W537" i="28"/>
  <c r="AB544" i="29" s="1"/>
  <c r="H570" i="28"/>
  <c r="M577" i="29" s="1"/>
  <c r="T487" i="28"/>
  <c r="Y494" i="29" s="1"/>
  <c r="X472" i="28"/>
  <c r="AC479" i="29" s="1"/>
  <c r="D486" i="28"/>
  <c r="I493" i="29" s="1"/>
  <c r="S480" i="28"/>
  <c r="X487" i="29" s="1"/>
  <c r="V464" i="28"/>
  <c r="AA471" i="29" s="1"/>
  <c r="E519" i="28"/>
  <c r="J526" i="29" s="1"/>
  <c r="F524" i="28"/>
  <c r="K531" i="29" s="1"/>
  <c r="G486" i="28"/>
  <c r="L493" i="29" s="1"/>
  <c r="I489" i="28"/>
  <c r="N496" i="29" s="1"/>
  <c r="Q521" i="28"/>
  <c r="V528" i="29" s="1"/>
  <c r="R526" i="28"/>
  <c r="W533" i="29" s="1"/>
  <c r="C559" i="28"/>
  <c r="H566" i="29" s="1"/>
  <c r="B586" i="28"/>
  <c r="G593" i="29" s="1"/>
  <c r="H604" i="28"/>
  <c r="M611" i="29" s="1"/>
  <c r="I502" i="28"/>
  <c r="N509" i="29" s="1"/>
  <c r="Q534" i="28"/>
  <c r="V541" i="29" s="1"/>
  <c r="B571" i="28"/>
  <c r="G578" i="29" s="1"/>
  <c r="V579" i="28"/>
  <c r="AA586" i="29" s="1"/>
  <c r="W584" i="28"/>
  <c r="AB591" i="29" s="1"/>
  <c r="H617" i="28"/>
  <c r="M624" i="29" s="1"/>
  <c r="J560" i="28"/>
  <c r="O567" i="29" s="1"/>
  <c r="R592" i="28"/>
  <c r="W599" i="29" s="1"/>
  <c r="C585" i="28"/>
  <c r="H592" i="29" s="1"/>
  <c r="K617" i="28"/>
  <c r="P624" i="29" s="1"/>
  <c r="P511" i="28"/>
  <c r="U518" i="29" s="1"/>
  <c r="L519" i="28"/>
  <c r="Q526" i="29" s="1"/>
  <c r="M524" i="28"/>
  <c r="R531" i="29" s="1"/>
  <c r="U556" i="28"/>
  <c r="Z563" i="29" s="1"/>
  <c r="F473" i="28"/>
  <c r="K480" i="29" s="1"/>
  <c r="Y492" i="28"/>
  <c r="AD499" i="29" s="1"/>
  <c r="T500" i="28"/>
  <c r="Y507" i="29" s="1"/>
  <c r="E533" i="28"/>
  <c r="J540" i="29" s="1"/>
  <c r="N570" i="28"/>
  <c r="S577" i="29" s="1"/>
  <c r="J578" i="28"/>
  <c r="O585" i="29" s="1"/>
  <c r="W607" i="28"/>
  <c r="AB614" i="29" s="1"/>
  <c r="S508" i="28"/>
  <c r="X515" i="29" s="1"/>
  <c r="E546" i="28"/>
  <c r="J553" i="29" s="1"/>
  <c r="X553" i="28"/>
  <c r="AC560" i="29" s="1"/>
  <c r="N583" i="28"/>
  <c r="S590" i="29" s="1"/>
  <c r="J591" i="28"/>
  <c r="O598" i="29" s="1"/>
  <c r="X558" i="28"/>
  <c r="AC565" i="29" s="1"/>
  <c r="T566" i="28"/>
  <c r="Y573" i="29" s="1"/>
  <c r="B588" i="28"/>
  <c r="G595" i="29" s="1"/>
  <c r="F486" i="28"/>
  <c r="K493" i="29" s="1"/>
  <c r="J472" i="28"/>
  <c r="O479" i="29" s="1"/>
  <c r="H477" i="28"/>
  <c r="M484" i="29" s="1"/>
  <c r="I494" i="28"/>
  <c r="N501" i="29" s="1"/>
  <c r="Q511" i="28"/>
  <c r="V518" i="29" s="1"/>
  <c r="Y487" i="28"/>
  <c r="AD494" i="29" s="1"/>
  <c r="S482" i="28"/>
  <c r="X489" i="29" s="1"/>
  <c r="T499" i="28"/>
  <c r="Y506" i="29" s="1"/>
  <c r="J510" i="28"/>
  <c r="O517" i="29" s="1"/>
  <c r="S547" i="28"/>
  <c r="X554" i="29" s="1"/>
  <c r="O555" i="28"/>
  <c r="T562" i="29" s="1"/>
  <c r="P560" i="28"/>
  <c r="U567" i="29" s="1"/>
  <c r="X592" i="28"/>
  <c r="AC599" i="29" s="1"/>
  <c r="J523" i="28"/>
  <c r="O530" i="29" s="1"/>
  <c r="F531" i="28"/>
  <c r="K538" i="29" s="1"/>
  <c r="G536" i="28"/>
  <c r="L543" i="29" s="1"/>
  <c r="O568" i="28"/>
  <c r="T575" i="29" s="1"/>
  <c r="X605" i="28"/>
  <c r="AC612" i="29" s="1"/>
  <c r="Y543" i="28"/>
  <c r="AD550" i="29" s="1"/>
  <c r="C549" i="28"/>
  <c r="H556" i="29" s="1"/>
  <c r="K581" i="28"/>
  <c r="P588" i="29" s="1"/>
  <c r="M619" i="28"/>
  <c r="R626" i="29" s="1"/>
  <c r="J505" i="28"/>
  <c r="O512" i="29" s="1"/>
  <c r="W558" i="28"/>
  <c r="AB565" i="29" s="1"/>
  <c r="P483" i="28"/>
  <c r="U490" i="29" s="1"/>
  <c r="V502" i="28"/>
  <c r="AA509" i="29" s="1"/>
  <c r="L556" i="28"/>
  <c r="Q563" i="29" s="1"/>
  <c r="M585" i="28"/>
  <c r="R592" i="29" s="1"/>
  <c r="C532" i="28"/>
  <c r="H539" i="29" s="1"/>
  <c r="D561" i="28"/>
  <c r="I568" i="29" s="1"/>
  <c r="V544" i="28"/>
  <c r="AA551" i="29" s="1"/>
  <c r="W573" i="28"/>
  <c r="AB580" i="29" s="1"/>
  <c r="X496" i="28"/>
  <c r="AC503" i="29" s="1"/>
  <c r="K496" i="28"/>
  <c r="P503" i="29" s="1"/>
  <c r="E531" i="28"/>
  <c r="J538" i="29" s="1"/>
  <c r="I593" i="28"/>
  <c r="N600" i="29" s="1"/>
  <c r="I510" i="28"/>
  <c r="N517" i="29" s="1"/>
  <c r="E518" i="28"/>
  <c r="J525" i="29" s="1"/>
  <c r="R547" i="28"/>
  <c r="W554" i="29" s="1"/>
  <c r="N555" i="28"/>
  <c r="S562" i="29" s="1"/>
  <c r="W592" i="28"/>
  <c r="AB599" i="29" s="1"/>
  <c r="S600" i="28"/>
  <c r="X607" i="29" s="1"/>
  <c r="B548" i="28"/>
  <c r="G555" i="29" s="1"/>
  <c r="J568" i="28"/>
  <c r="O575" i="29" s="1"/>
  <c r="B465" i="28"/>
  <c r="G472" i="29" s="1"/>
  <c r="U473" i="28"/>
  <c r="Z480" i="29" s="1"/>
  <c r="V490" i="28"/>
  <c r="AA497" i="29" s="1"/>
  <c r="P481" i="28"/>
  <c r="U488" i="29" s="1"/>
  <c r="Q467" i="28"/>
  <c r="V474" i="29" s="1"/>
  <c r="Y519" i="28"/>
  <c r="AD526" i="29" s="1"/>
  <c r="C525" i="28"/>
  <c r="H532" i="29" s="1"/>
  <c r="N480" i="28"/>
  <c r="S487" i="29" s="1"/>
  <c r="R493" i="28"/>
  <c r="W500" i="29" s="1"/>
  <c r="H504" i="28"/>
  <c r="M511" i="29" s="1"/>
  <c r="U533" i="28"/>
  <c r="Z540" i="29" s="1"/>
  <c r="Q541" i="28"/>
  <c r="V548" i="29" s="1"/>
  <c r="C579" i="28"/>
  <c r="H586" i="29" s="1"/>
  <c r="V586" i="28"/>
  <c r="AA593" i="29" s="1"/>
  <c r="L509" i="28"/>
  <c r="Q516" i="29" s="1"/>
  <c r="H517" i="28"/>
  <c r="M524" i="29" s="1"/>
  <c r="Q554" i="28"/>
  <c r="V561" i="29" s="1"/>
  <c r="M562" i="28"/>
  <c r="R569" i="29" s="1"/>
  <c r="C592" i="28"/>
  <c r="H599" i="29" s="1"/>
  <c r="V599" i="28"/>
  <c r="AA606" i="29" s="1"/>
  <c r="M567" i="28"/>
  <c r="R574" i="29" s="1"/>
  <c r="I575" i="28"/>
  <c r="N582" i="29" s="1"/>
  <c r="V486" i="28"/>
  <c r="AA493" i="29" s="1"/>
  <c r="F470" i="28"/>
  <c r="K477" i="29" s="1"/>
  <c r="X477" i="28"/>
  <c r="AC484" i="29" s="1"/>
  <c r="T497" i="28"/>
  <c r="Y504" i="29" s="1"/>
  <c r="S489" i="28"/>
  <c r="X496" i="29" s="1"/>
  <c r="J516" i="28"/>
  <c r="O523" i="29" s="1"/>
  <c r="L483" i="28"/>
  <c r="Q490" i="29" s="1"/>
  <c r="S466" i="28"/>
  <c r="X473" i="29" s="1"/>
  <c r="C511" i="28"/>
  <c r="H518" i="29" s="1"/>
  <c r="V518" i="28"/>
  <c r="AA525" i="29" s="1"/>
  <c r="H556" i="28"/>
  <c r="M563" i="29" s="1"/>
  <c r="D564" i="28"/>
  <c r="I571" i="29" s="1"/>
  <c r="Q593" i="28"/>
  <c r="V600" i="29" s="1"/>
  <c r="M601" i="28"/>
  <c r="R608" i="29" s="1"/>
  <c r="V531" i="28"/>
  <c r="AA538" i="29" s="1"/>
  <c r="R539" i="28"/>
  <c r="W546" i="29" s="1"/>
  <c r="H569" i="28"/>
  <c r="M576" i="29" s="1"/>
  <c r="D577" i="28"/>
  <c r="I584" i="29" s="1"/>
  <c r="R544" i="28"/>
  <c r="W551" i="29" s="1"/>
  <c r="N552" i="28"/>
  <c r="S559" i="29" s="1"/>
  <c r="D582" i="28"/>
  <c r="I589" i="29" s="1"/>
  <c r="W589" i="28"/>
  <c r="AB596" i="29" s="1"/>
  <c r="P614" i="28"/>
  <c r="U621" i="29" s="1"/>
  <c r="L622" i="28"/>
  <c r="Q629" i="29" s="1"/>
  <c r="U508" i="28"/>
  <c r="Z515" i="29" s="1"/>
  <c r="Q516" i="28"/>
  <c r="V523" i="29" s="1"/>
  <c r="C554" i="28"/>
  <c r="H561" i="29" s="1"/>
  <c r="M491" i="28"/>
  <c r="R498" i="29" s="1"/>
  <c r="K470" i="28"/>
  <c r="P477" i="29" s="1"/>
  <c r="G490" i="28"/>
  <c r="L497" i="29" s="1"/>
  <c r="J530" i="28"/>
  <c r="O537" i="29" s="1"/>
  <c r="F538" i="28"/>
  <c r="K545" i="29" s="1"/>
  <c r="S567" i="28"/>
  <c r="X574" i="29" s="1"/>
  <c r="O575" i="28"/>
  <c r="T582" i="29" s="1"/>
  <c r="X505" i="28"/>
  <c r="AC512" i="29" s="1"/>
  <c r="T513" i="28"/>
  <c r="Y520" i="29" s="1"/>
  <c r="J543" i="28"/>
  <c r="O550" i="29" s="1"/>
  <c r="F551" i="28"/>
  <c r="K558" i="29" s="1"/>
  <c r="O588" i="28"/>
  <c r="T595" i="29" s="1"/>
  <c r="K596" i="28"/>
  <c r="P603" i="29" s="1"/>
  <c r="F556" i="28"/>
  <c r="K563" i="29" s="1"/>
  <c r="Y563" i="28"/>
  <c r="AD570" i="29" s="1"/>
  <c r="K483" i="28"/>
  <c r="P490" i="29" s="1"/>
  <c r="R466" i="28"/>
  <c r="W473" i="29" s="1"/>
  <c r="F496" i="28"/>
  <c r="K503" i="29" s="1"/>
  <c r="M474" i="28"/>
  <c r="R481" i="29" s="1"/>
  <c r="C505" i="28"/>
  <c r="H512" i="29" s="1"/>
  <c r="V512" i="28"/>
  <c r="AA519" i="29" s="1"/>
  <c r="C477" i="28"/>
  <c r="H484" i="29" s="1"/>
  <c r="X479" i="28"/>
  <c r="AC486" i="29" s="1"/>
  <c r="O507" i="28"/>
  <c r="T514" i="29" s="1"/>
  <c r="K515" i="28"/>
  <c r="P522" i="29" s="1"/>
  <c r="X544" i="28"/>
  <c r="AC551" i="29" s="1"/>
  <c r="T552" i="28"/>
  <c r="Y559" i="29" s="1"/>
  <c r="F590" i="28"/>
  <c r="K597" i="29" s="1"/>
  <c r="Y597" i="28"/>
  <c r="AD604" i="29" s="1"/>
  <c r="O520" i="28"/>
  <c r="T527" i="29" s="1"/>
  <c r="K528" i="28"/>
  <c r="P535" i="29" s="1"/>
  <c r="T565" i="28"/>
  <c r="Y572" i="29" s="1"/>
  <c r="P573" i="28"/>
  <c r="U580" i="29" s="1"/>
  <c r="F603" i="28"/>
  <c r="K610" i="29" s="1"/>
  <c r="G541" i="28"/>
  <c r="L548" i="29" s="1"/>
  <c r="P578" i="28"/>
  <c r="U585" i="29" s="1"/>
  <c r="E567" i="28"/>
  <c r="J574" i="29" s="1"/>
  <c r="J584" i="28"/>
  <c r="O591" i="29" s="1"/>
  <c r="R616" i="28"/>
  <c r="W623" i="29" s="1"/>
  <c r="I627" i="28"/>
  <c r="N634" i="29" s="1"/>
  <c r="W637" i="28"/>
  <c r="AB644" i="29" s="1"/>
  <c r="O502" i="28"/>
  <c r="T509" i="29" s="1"/>
  <c r="F513" i="28"/>
  <c r="K520" i="29" s="1"/>
  <c r="B541" i="28"/>
  <c r="G548" i="29" s="1"/>
  <c r="E556" i="28"/>
  <c r="J563" i="29" s="1"/>
  <c r="S566" i="28"/>
  <c r="X573" i="29" s="1"/>
  <c r="J577" i="28"/>
  <c r="O584" i="29" s="1"/>
  <c r="U480" i="28"/>
  <c r="Z487" i="29" s="1"/>
  <c r="W466" i="28"/>
  <c r="AB473" i="29" s="1"/>
  <c r="S587" i="28"/>
  <c r="X594" i="29" s="1"/>
  <c r="N507" i="28"/>
  <c r="S514" i="29" s="1"/>
  <c r="J515" i="28"/>
  <c r="O522" i="29" s="1"/>
  <c r="S552" i="28"/>
  <c r="X559" i="29" s="1"/>
  <c r="O560" i="28"/>
  <c r="T567" i="29" s="1"/>
  <c r="E590" i="28"/>
  <c r="J597" i="29" s="1"/>
  <c r="X597" i="28"/>
  <c r="AC604" i="29" s="1"/>
  <c r="O565" i="28"/>
  <c r="T572" i="29" s="1"/>
  <c r="K573" i="28"/>
  <c r="P580" i="29" s="1"/>
  <c r="S487" i="28"/>
  <c r="X494" i="29" s="1"/>
  <c r="C471" i="28"/>
  <c r="H478" i="29" s="1"/>
  <c r="U478" i="28"/>
  <c r="Z485" i="29" s="1"/>
  <c r="Q498" i="28"/>
  <c r="V505" i="29" s="1"/>
  <c r="G493" i="28"/>
  <c r="L500" i="29" s="1"/>
  <c r="G517" i="28"/>
  <c r="L524" i="29" s="1"/>
  <c r="V496" i="28"/>
  <c r="AA503" i="29" s="1"/>
  <c r="V473" i="28"/>
  <c r="AA480" i="29" s="1"/>
  <c r="W490" i="28"/>
  <c r="AB497" i="29" s="1"/>
  <c r="M501" i="28"/>
  <c r="R508" i="29" s="1"/>
  <c r="V538" i="28"/>
  <c r="AA545" i="29" s="1"/>
  <c r="G571" i="28"/>
  <c r="L578" i="29" s="1"/>
  <c r="H576" i="28"/>
  <c r="M583" i="29" s="1"/>
  <c r="D584" i="28"/>
  <c r="I591" i="29" s="1"/>
  <c r="M514" i="28"/>
  <c r="R521" i="29" s="1"/>
  <c r="U546" i="28"/>
  <c r="Z553" i="29" s="1"/>
  <c r="V551" i="28"/>
  <c r="AA558" i="29" s="1"/>
  <c r="B579" i="28"/>
  <c r="G586" i="29" s="1"/>
  <c r="D597" i="28"/>
  <c r="I604" i="29" s="1"/>
  <c r="Q559" i="28"/>
  <c r="V566" i="29" s="1"/>
  <c r="R564" i="28"/>
  <c r="W571" i="29" s="1"/>
  <c r="N572" i="28"/>
  <c r="S579" i="29" s="1"/>
  <c r="K467" i="28"/>
  <c r="P474" i="29" s="1"/>
  <c r="I475" i="28"/>
  <c r="N482" i="29" s="1"/>
  <c r="F475" i="28"/>
  <c r="K482" i="29" s="1"/>
  <c r="Y494" i="28"/>
  <c r="AD501" i="29" s="1"/>
  <c r="O513" i="28"/>
  <c r="T520" i="29" s="1"/>
  <c r="W545" i="28"/>
  <c r="AB552" i="29" s="1"/>
  <c r="Q480" i="28"/>
  <c r="V487" i="29" s="1"/>
  <c r="B489" i="28"/>
  <c r="G496" i="29" s="1"/>
  <c r="D516" i="28"/>
  <c r="I523" i="29" s="1"/>
  <c r="B538" i="28"/>
  <c r="G545" i="29" s="1"/>
  <c r="M553" i="28"/>
  <c r="R560" i="29" s="1"/>
  <c r="I561" i="28"/>
  <c r="N568" i="29" s="1"/>
  <c r="R598" i="28"/>
  <c r="W605" i="29" s="1"/>
  <c r="B523" i="28"/>
  <c r="G530" i="29" s="1"/>
  <c r="D529" i="28"/>
  <c r="I536" i="29" s="1"/>
  <c r="W536" i="28"/>
  <c r="AB543" i="29" s="1"/>
  <c r="I574" i="28"/>
  <c r="N581" i="29" s="1"/>
  <c r="Q606" i="28"/>
  <c r="V613" i="29" s="1"/>
  <c r="W541" i="28"/>
  <c r="AB548" i="29" s="1"/>
  <c r="S549" i="28"/>
  <c r="X556" i="29" s="1"/>
  <c r="W569" i="28"/>
  <c r="AB576" i="29" s="1"/>
  <c r="T606" i="28"/>
  <c r="Y613" i="29" s="1"/>
  <c r="U611" i="28"/>
  <c r="Z618" i="29" s="1"/>
  <c r="B640" i="28"/>
  <c r="G647" i="29" s="1"/>
  <c r="V513" i="28"/>
  <c r="AA520" i="29" s="1"/>
  <c r="G546" i="28"/>
  <c r="L553" i="29" s="1"/>
  <c r="H551" i="28"/>
  <c r="M558" i="29" s="1"/>
  <c r="P487" i="28"/>
  <c r="U494" i="29" s="1"/>
  <c r="F490" i="28"/>
  <c r="K497" i="29" s="1"/>
  <c r="N522" i="28"/>
  <c r="S529" i="29" s="1"/>
  <c r="O527" i="28"/>
  <c r="T534" i="29" s="1"/>
  <c r="W559" i="28"/>
  <c r="AB566" i="29" s="1"/>
  <c r="T572" i="28"/>
  <c r="Y579" i="29" s="1"/>
  <c r="E605" i="28"/>
  <c r="J612" i="29" s="1"/>
  <c r="F503" i="28"/>
  <c r="K510" i="29" s="1"/>
  <c r="N535" i="28"/>
  <c r="S542" i="29" s="1"/>
  <c r="K548" i="28"/>
  <c r="P555" i="29" s="1"/>
  <c r="S580" i="28"/>
  <c r="X587" i="29" s="1"/>
  <c r="T585" i="28"/>
  <c r="Y592" i="29" s="1"/>
  <c r="E618" i="28"/>
  <c r="J625" i="29" s="1"/>
  <c r="G561" i="28"/>
  <c r="L568" i="29" s="1"/>
  <c r="C481" i="28"/>
  <c r="H488" i="29" s="1"/>
  <c r="P480" i="28"/>
  <c r="U487" i="29" s="1"/>
  <c r="B490" i="28"/>
  <c r="G497" i="29" s="1"/>
  <c r="R471" i="28"/>
  <c r="W478" i="29" s="1"/>
  <c r="N491" i="28"/>
  <c r="S498" i="29" s="1"/>
  <c r="H502" i="28"/>
  <c r="M509" i="29" s="1"/>
  <c r="P534" i="28"/>
  <c r="U541" i="29" s="1"/>
  <c r="F477" i="28"/>
  <c r="K484" i="29" s="1"/>
  <c r="Y496" i="28"/>
  <c r="AD503" i="29" s="1"/>
  <c r="T504" i="28"/>
  <c r="Y511" i="29" s="1"/>
  <c r="P512" i="28"/>
  <c r="U519" i="29" s="1"/>
  <c r="Y549" i="28"/>
  <c r="AD556" i="29" s="1"/>
  <c r="J582" i="28"/>
  <c r="O589" i="29" s="1"/>
  <c r="K587" i="28"/>
  <c r="P594" i="29" s="1"/>
  <c r="S619" i="28"/>
  <c r="X626" i="29" s="1"/>
  <c r="P525" i="28"/>
  <c r="U532" i="29" s="1"/>
  <c r="X557" i="28"/>
  <c r="AC564" i="29" s="1"/>
  <c r="Y562" i="28"/>
  <c r="AD569" i="29" s="1"/>
  <c r="J595" i="28"/>
  <c r="O602" i="29" s="1"/>
  <c r="L538" i="28"/>
  <c r="Q545" i="29" s="1"/>
  <c r="T570" i="28"/>
  <c r="Y577" i="29" s="1"/>
  <c r="U575" i="28"/>
  <c r="Z582" i="29" s="1"/>
  <c r="D606" i="28"/>
  <c r="I613" i="29" s="1"/>
  <c r="E635" i="28"/>
  <c r="J642" i="29" s="1"/>
  <c r="N545" i="28"/>
  <c r="S552" i="29" s="1"/>
  <c r="D546" i="28"/>
  <c r="I553" i="29" s="1"/>
  <c r="M489" i="28"/>
  <c r="R496" i="29" s="1"/>
  <c r="C543" i="28"/>
  <c r="H550" i="29" s="1"/>
  <c r="D572" i="28"/>
  <c r="I579" i="29" s="1"/>
  <c r="Q518" i="28"/>
  <c r="V525" i="29" s="1"/>
  <c r="B567" i="28"/>
  <c r="G574" i="29" s="1"/>
  <c r="H601" i="28"/>
  <c r="M608" i="29" s="1"/>
  <c r="N560" i="28"/>
  <c r="S567" i="29" s="1"/>
  <c r="O471" i="28"/>
  <c r="T478" i="29" s="1"/>
  <c r="Y470" i="28"/>
  <c r="AD477" i="29" s="1"/>
  <c r="S517" i="28"/>
  <c r="X524" i="29" s="1"/>
  <c r="O512" i="28"/>
  <c r="T519" i="29" s="1"/>
  <c r="W544" i="28"/>
  <c r="AB551" i="29" s="1"/>
  <c r="X549" i="28"/>
  <c r="AC556" i="29" s="1"/>
  <c r="I582" i="28"/>
  <c r="N589" i="29" s="1"/>
  <c r="R619" i="28"/>
  <c r="W626" i="29" s="1"/>
  <c r="S557" i="28"/>
  <c r="X564" i="29" s="1"/>
  <c r="T562" i="28"/>
  <c r="Y569" i="29" s="1"/>
  <c r="E595" i="28"/>
  <c r="J602" i="29" s="1"/>
  <c r="H468" i="28"/>
  <c r="M475" i="29" s="1"/>
  <c r="P478" i="28"/>
  <c r="U485" i="29" s="1"/>
  <c r="C476" i="28"/>
  <c r="H483" i="29" s="1"/>
  <c r="V495" i="28"/>
  <c r="AA502" i="29" s="1"/>
  <c r="L514" i="28"/>
  <c r="Q521" i="29" s="1"/>
  <c r="T546" i="28"/>
  <c r="Y553" i="29" s="1"/>
  <c r="T506" i="28"/>
  <c r="Y513" i="29" s="1"/>
  <c r="D471" i="28"/>
  <c r="I478" i="29" s="1"/>
  <c r="G523" i="28"/>
  <c r="L530" i="29" s="1"/>
  <c r="C531" i="28"/>
  <c r="H538" i="29" s="1"/>
  <c r="D536" i="28"/>
  <c r="I543" i="29" s="1"/>
  <c r="L568" i="28"/>
  <c r="Q575" i="29" s="1"/>
  <c r="U605" i="28"/>
  <c r="Z612" i="29" s="1"/>
  <c r="Q506" i="28"/>
  <c r="V513" i="29" s="1"/>
  <c r="B531" i="28"/>
  <c r="G538" i="29" s="1"/>
  <c r="C544" i="28"/>
  <c r="H551" i="29" s="1"/>
  <c r="L581" i="28"/>
  <c r="Q588" i="29" s="1"/>
  <c r="H589" i="28"/>
  <c r="M596" i="29" s="1"/>
  <c r="U618" i="28"/>
  <c r="Z625" i="29" s="1"/>
  <c r="V556" i="28"/>
  <c r="AA563" i="29" s="1"/>
  <c r="Q483" i="28"/>
  <c r="V490" i="29" s="1"/>
  <c r="D484" i="28"/>
  <c r="I491" i="29" s="1"/>
  <c r="P464" i="28"/>
  <c r="U471" i="29" s="1"/>
  <c r="T498" i="28"/>
  <c r="Y505" i="29" s="1"/>
  <c r="G492" i="28"/>
  <c r="L499" i="29" s="1"/>
  <c r="S505" i="28"/>
  <c r="X512" i="29" s="1"/>
  <c r="I535" i="28"/>
  <c r="N542" i="29" s="1"/>
  <c r="U479" i="28"/>
  <c r="Z486" i="29" s="1"/>
  <c r="R497" i="28"/>
  <c r="W504" i="29" s="1"/>
  <c r="H508" i="28"/>
  <c r="M515" i="29" s="1"/>
  <c r="I513" i="28"/>
  <c r="N520" i="29" s="1"/>
  <c r="Q545" i="28"/>
  <c r="V552" i="29" s="1"/>
  <c r="C583" i="28"/>
  <c r="H590" i="29" s="1"/>
  <c r="V590" i="28"/>
  <c r="AA597" i="29" s="1"/>
  <c r="B610" i="28"/>
  <c r="G617" i="29" s="1"/>
  <c r="H521" i="28"/>
  <c r="M528" i="29" s="1"/>
  <c r="Q558" i="28"/>
  <c r="V565" i="29" s="1"/>
  <c r="M566" i="28"/>
  <c r="R573" i="29" s="1"/>
  <c r="B595" i="28"/>
  <c r="G602" i="29" s="1"/>
  <c r="V603" i="28"/>
  <c r="AA610" i="29" s="1"/>
  <c r="M571" i="28"/>
  <c r="R578" i="29" s="1"/>
  <c r="I579" i="28"/>
  <c r="N586" i="29" s="1"/>
  <c r="I583" i="28"/>
  <c r="N590" i="29" s="1"/>
  <c r="Y603" i="28"/>
  <c r="AD610" i="29" s="1"/>
  <c r="K641" i="28"/>
  <c r="P648" i="29" s="1"/>
  <c r="C506" i="28"/>
  <c r="H513" i="29" s="1"/>
  <c r="P535" i="28"/>
  <c r="U542" i="29" s="1"/>
  <c r="L543" i="28"/>
  <c r="Q550" i="29" s="1"/>
  <c r="I484" i="28"/>
  <c r="N491" i="29" s="1"/>
  <c r="P467" i="28"/>
  <c r="U474" i="29" s="1"/>
  <c r="W511" i="28"/>
  <c r="AB518" i="29" s="1"/>
  <c r="S519" i="28"/>
  <c r="X526" i="29" s="1"/>
  <c r="E557" i="28"/>
  <c r="J564" i="29" s="1"/>
  <c r="X564" i="28"/>
  <c r="AC571" i="29" s="1"/>
  <c r="N594" i="28"/>
  <c r="S601" i="29" s="1"/>
  <c r="J602" i="28"/>
  <c r="O609" i="29" s="1"/>
  <c r="S532" i="28"/>
  <c r="X539" i="29" s="1"/>
  <c r="O540" i="28"/>
  <c r="T547" i="29" s="1"/>
  <c r="E570" i="28"/>
  <c r="J577" i="29" s="1"/>
  <c r="X577" i="28"/>
  <c r="AC584" i="29" s="1"/>
  <c r="J615" i="28"/>
  <c r="O622" i="29" s="1"/>
  <c r="K553" i="28"/>
  <c r="P560" i="29" s="1"/>
  <c r="X582" i="28"/>
  <c r="AC589" i="29" s="1"/>
  <c r="P470" i="28"/>
  <c r="U477" i="29" s="1"/>
  <c r="Q497" i="28"/>
  <c r="V504" i="29" s="1"/>
  <c r="B479" i="28"/>
  <c r="G486" i="29" s="1"/>
  <c r="W468" i="28"/>
  <c r="AB475" i="29" s="1"/>
  <c r="S488" i="28"/>
  <c r="X495" i="29" s="1"/>
  <c r="U531" i="28"/>
  <c r="Z538" i="29" s="1"/>
  <c r="X466" i="28"/>
  <c r="AC473" i="29" s="1"/>
  <c r="K474" i="28"/>
  <c r="P481" i="29" s="1"/>
  <c r="G494" i="28"/>
  <c r="L501" i="29" s="1"/>
  <c r="J534" i="28"/>
  <c r="O541" i="29" s="1"/>
  <c r="F542" i="28"/>
  <c r="K549" i="29" s="1"/>
  <c r="S571" i="28"/>
  <c r="X578" i="29" s="1"/>
  <c r="O579" i="28"/>
  <c r="T586" i="29" s="1"/>
  <c r="X509" i="28"/>
  <c r="AC516" i="29" s="1"/>
  <c r="T517" i="28"/>
  <c r="Y524" i="29" s="1"/>
  <c r="J547" i="28"/>
  <c r="O554" i="29" s="1"/>
  <c r="F555" i="28"/>
  <c r="K562" i="29" s="1"/>
  <c r="O592" i="28"/>
  <c r="T599" i="29" s="1"/>
  <c r="K600" i="28"/>
  <c r="P607" i="29" s="1"/>
  <c r="B556" i="28"/>
  <c r="G563" i="29" s="1"/>
  <c r="Y567" i="28"/>
  <c r="AD574" i="29" s="1"/>
  <c r="N580" i="28"/>
  <c r="S587" i="29" s="1"/>
  <c r="I603" i="28"/>
  <c r="N610" i="29" s="1"/>
  <c r="W613" i="28"/>
  <c r="AB620" i="29" s="1"/>
  <c r="N624" i="28"/>
  <c r="S631" i="29" s="1"/>
  <c r="J632" i="28"/>
  <c r="O639" i="29" s="1"/>
  <c r="B517" i="28"/>
  <c r="G524" i="29" s="1"/>
  <c r="W534" i="28"/>
  <c r="AB541" i="29" s="1"/>
  <c r="S542" i="28"/>
  <c r="X549" i="29" s="1"/>
  <c r="J553" i="28"/>
  <c r="O560" i="29" s="1"/>
  <c r="X563" i="28"/>
  <c r="AC570" i="29" s="1"/>
  <c r="O469" i="28"/>
  <c r="T476" i="29" s="1"/>
  <c r="C478" i="28"/>
  <c r="H485" i="29" s="1"/>
  <c r="E464" i="28"/>
  <c r="J471" i="29" s="1"/>
  <c r="G511" i="28"/>
  <c r="L518" i="29" s="1"/>
  <c r="U521" i="28"/>
  <c r="Z528" i="29" s="1"/>
  <c r="L532" i="28"/>
  <c r="Q539" i="29" s="1"/>
  <c r="H540" i="28"/>
  <c r="M547" i="29" s="1"/>
  <c r="R606" i="28"/>
  <c r="W613" i="29" s="1"/>
  <c r="S504" i="28"/>
  <c r="X511" i="29" s="1"/>
  <c r="I534" i="28"/>
  <c r="N541" i="29" s="1"/>
  <c r="E542" i="28"/>
  <c r="J549" i="29" s="1"/>
  <c r="N579" i="28"/>
  <c r="S586" i="29" s="1"/>
  <c r="J587" i="28"/>
  <c r="O594" i="29" s="1"/>
  <c r="W616" i="28"/>
  <c r="AB623" i="29" s="1"/>
  <c r="X554" i="28"/>
  <c r="AC561" i="29" s="1"/>
  <c r="E487" i="28"/>
  <c r="J494" i="29" s="1"/>
  <c r="X484" i="28"/>
  <c r="AC491" i="29" s="1"/>
  <c r="M465" i="28"/>
  <c r="R472" i="29" s="1"/>
  <c r="U467" i="28"/>
  <c r="Z474" i="29" s="1"/>
  <c r="D493" i="28"/>
  <c r="I500" i="29" s="1"/>
  <c r="Q507" i="28"/>
  <c r="V514" i="29" s="1"/>
  <c r="B532" i="28"/>
  <c r="G539" i="29" s="1"/>
  <c r="E483" i="28"/>
  <c r="J490" i="29" s="1"/>
  <c r="I468" i="28"/>
  <c r="N475" i="29" s="1"/>
  <c r="E488" i="28"/>
  <c r="J495" i="29" s="1"/>
  <c r="L520" i="28"/>
  <c r="Q527" i="29" s="1"/>
  <c r="H528" i="28"/>
  <c r="M535" i="29" s="1"/>
  <c r="Q565" i="28"/>
  <c r="V572" i="29" s="1"/>
  <c r="M573" i="28"/>
  <c r="R580" i="29" s="1"/>
  <c r="C603" i="28"/>
  <c r="H610" i="29" s="1"/>
  <c r="V503" i="28"/>
  <c r="AA510" i="29" s="1"/>
  <c r="H541" i="28"/>
  <c r="M548" i="29" s="1"/>
  <c r="D549" i="28"/>
  <c r="I556" i="29" s="1"/>
  <c r="Q578" i="28"/>
  <c r="V585" i="29" s="1"/>
  <c r="M586" i="28"/>
  <c r="R593" i="29" s="1"/>
  <c r="D554" i="28"/>
  <c r="I561" i="29" s="1"/>
  <c r="W561" i="28"/>
  <c r="AB568" i="29" s="1"/>
  <c r="C473" i="28"/>
  <c r="H480" i="29" s="1"/>
  <c r="I481" i="28"/>
  <c r="N488" i="29" s="1"/>
  <c r="B500" i="28"/>
  <c r="G507" i="29" s="1"/>
  <c r="K472" i="28"/>
  <c r="P479" i="29" s="1"/>
  <c r="L489" i="28"/>
  <c r="Q496" i="29" s="1"/>
  <c r="X502" i="28"/>
  <c r="AC509" i="29" s="1"/>
  <c r="C469" i="28"/>
  <c r="H476" i="29" s="1"/>
  <c r="V477" i="28"/>
  <c r="AA484" i="29" s="1"/>
  <c r="W494" i="28"/>
  <c r="AB501" i="29" s="1"/>
  <c r="M505" i="28"/>
  <c r="R512" i="29" s="1"/>
  <c r="V542" i="28"/>
  <c r="AA549" i="29" s="1"/>
  <c r="R550" i="28"/>
  <c r="W557" i="29" s="1"/>
  <c r="H580" i="28"/>
  <c r="M587" i="29" s="1"/>
  <c r="D588" i="28"/>
  <c r="I595" i="29" s="1"/>
  <c r="M518" i="28"/>
  <c r="R525" i="29" s="1"/>
  <c r="I526" i="28"/>
  <c r="N533" i="29" s="1"/>
  <c r="V555" i="28"/>
  <c r="AA562" i="29" s="1"/>
  <c r="R563" i="28"/>
  <c r="W570" i="29" s="1"/>
  <c r="D601" i="28"/>
  <c r="I608" i="29" s="1"/>
  <c r="E539" i="28"/>
  <c r="J546" i="29" s="1"/>
  <c r="R568" i="28"/>
  <c r="W575" i="29" s="1"/>
  <c r="N576" i="28"/>
  <c r="S583" i="29" s="1"/>
  <c r="G601" i="28"/>
  <c r="L608" i="29" s="1"/>
  <c r="C609" i="28"/>
  <c r="H616" i="29" s="1"/>
  <c r="P638" i="28"/>
  <c r="U645" i="29" s="1"/>
  <c r="H503" i="28"/>
  <c r="M510" i="29" s="1"/>
  <c r="Q540" i="28"/>
  <c r="V547" i="29" s="1"/>
  <c r="M548" i="28"/>
  <c r="R555" i="29" s="1"/>
  <c r="N481" i="28"/>
  <c r="S488" i="29" s="1"/>
  <c r="U464" i="28"/>
  <c r="Z471" i="29" s="1"/>
  <c r="X516" i="28"/>
  <c r="AC523" i="29" s="1"/>
  <c r="T524" i="28"/>
  <c r="Y531" i="29" s="1"/>
  <c r="J554" i="28"/>
  <c r="O561" i="29" s="1"/>
  <c r="F562" i="28"/>
  <c r="K569" i="29" s="1"/>
  <c r="O599" i="28"/>
  <c r="T606" i="29" s="1"/>
  <c r="K500" i="28"/>
  <c r="P507" i="29" s="1"/>
  <c r="X529" i="28"/>
  <c r="AC536" i="29" s="1"/>
  <c r="T537" i="28"/>
  <c r="Y544" i="29" s="1"/>
  <c r="F575" i="28"/>
  <c r="K582" i="29" s="1"/>
  <c r="N607" i="28"/>
  <c r="S614" i="29" s="1"/>
  <c r="T542" i="28"/>
  <c r="Y549" i="29" s="1"/>
  <c r="P550" i="28"/>
  <c r="U557" i="29" s="1"/>
  <c r="I495" i="28"/>
  <c r="N502" i="29" s="1"/>
  <c r="U477" i="28"/>
  <c r="Z484" i="29" s="1"/>
  <c r="V494" i="28"/>
  <c r="AA501" i="29" s="1"/>
  <c r="P485" i="28"/>
  <c r="U492" i="29" s="1"/>
  <c r="V484" i="28"/>
  <c r="AA491" i="29" s="1"/>
  <c r="Y523" i="28"/>
  <c r="AD530" i="29" s="1"/>
  <c r="C529" i="28"/>
  <c r="H536" i="29" s="1"/>
  <c r="K493" i="28"/>
  <c r="P500" i="29" s="1"/>
  <c r="L491" i="28"/>
  <c r="Q498" i="29" s="1"/>
  <c r="Y501" i="28"/>
  <c r="AD508" i="29" s="1"/>
  <c r="O531" i="28"/>
  <c r="T538" i="29" s="1"/>
  <c r="K539" i="28"/>
  <c r="P546" i="29" s="1"/>
  <c r="T576" i="28"/>
  <c r="Y583" i="29" s="1"/>
  <c r="P584" i="28"/>
  <c r="U591" i="29" s="1"/>
  <c r="F507" i="28"/>
  <c r="K514" i="29" s="1"/>
  <c r="Y514" i="28"/>
  <c r="AD521" i="29" s="1"/>
  <c r="K552" i="28"/>
  <c r="P559" i="29" s="1"/>
  <c r="G560" i="28"/>
  <c r="L567" i="29" s="1"/>
  <c r="T589" i="28"/>
  <c r="Y596" i="29" s="1"/>
  <c r="P597" i="28"/>
  <c r="U604" i="29" s="1"/>
  <c r="G565" i="28"/>
  <c r="L572" i="29" s="1"/>
  <c r="C573" i="28"/>
  <c r="H580" i="29" s="1"/>
  <c r="P594" i="28"/>
  <c r="U601" i="29" s="1"/>
  <c r="S621" i="28"/>
  <c r="X628" i="29" s="1"/>
  <c r="E532" i="28"/>
  <c r="J539" i="29" s="1"/>
  <c r="F561" i="28"/>
  <c r="K568" i="29" s="1"/>
  <c r="V497" i="28"/>
  <c r="AA504" i="29" s="1"/>
  <c r="Q529" i="28"/>
  <c r="V536" i="29" s="1"/>
  <c r="G583" i="28"/>
  <c r="L590" i="29" s="1"/>
  <c r="H505" i="28"/>
  <c r="M512" i="29" s="1"/>
  <c r="U558" i="28"/>
  <c r="Z565" i="29" s="1"/>
  <c r="V587" i="28"/>
  <c r="AA594" i="29" s="1"/>
  <c r="Q571" i="28"/>
  <c r="V578" i="29" s="1"/>
  <c r="R482" i="28"/>
  <c r="W489" i="29" s="1"/>
  <c r="E482" i="28"/>
  <c r="J489" i="29" s="1"/>
  <c r="J504" i="28"/>
  <c r="O511" i="29" s="1"/>
  <c r="E601" i="28"/>
  <c r="J608" i="29" s="1"/>
  <c r="X501" i="28"/>
  <c r="AC508" i="29" s="1"/>
  <c r="J539" i="28"/>
  <c r="O546" i="29" s="1"/>
  <c r="R571" i="28"/>
  <c r="W578" i="29" s="1"/>
  <c r="S576" i="28"/>
  <c r="X583" i="29" s="1"/>
  <c r="O584" i="28"/>
  <c r="T591" i="29" s="1"/>
  <c r="F552" i="28"/>
  <c r="K559" i="29" s="1"/>
  <c r="B572" i="28"/>
  <c r="G579" i="29" s="1"/>
  <c r="F476" i="28"/>
  <c r="K483" i="29" s="1"/>
  <c r="F482" i="28"/>
  <c r="K489" i="29" s="1"/>
  <c r="I491" i="28"/>
  <c r="N498" i="29" s="1"/>
  <c r="H473" i="28"/>
  <c r="M480" i="29" s="1"/>
  <c r="I490" i="28"/>
  <c r="N497" i="29" s="1"/>
  <c r="U503" i="28"/>
  <c r="Z510" i="29" s="1"/>
  <c r="F472" i="28"/>
  <c r="K479" i="29" s="1"/>
  <c r="Y484" i="28"/>
  <c r="AD491" i="29" s="1"/>
  <c r="N465" i="28"/>
  <c r="S472" i="29" s="1"/>
  <c r="D488" i="28"/>
  <c r="I495" i="29" s="1"/>
  <c r="M525" i="28"/>
  <c r="R532" i="29" s="1"/>
  <c r="U557" i="28"/>
  <c r="Z564" i="29" s="1"/>
  <c r="V562" i="28"/>
  <c r="AA569" i="29" s="1"/>
  <c r="G595" i="28"/>
  <c r="L602" i="29" s="1"/>
  <c r="D501" i="28"/>
  <c r="I508" i="29" s="1"/>
  <c r="L533" i="28"/>
  <c r="Q540" i="29" s="1"/>
  <c r="M538" i="28"/>
  <c r="R545" i="29" s="1"/>
  <c r="U570" i="28"/>
  <c r="Z577" i="29" s="1"/>
  <c r="B603" i="28"/>
  <c r="G610" i="29" s="1"/>
  <c r="C616" i="28"/>
  <c r="H623" i="29" s="1"/>
  <c r="I551" i="28"/>
  <c r="N558" i="29" s="1"/>
  <c r="Q583" i="28"/>
  <c r="V590" i="29" s="1"/>
  <c r="N478" i="28"/>
  <c r="S485" i="29" s="1"/>
  <c r="J498" i="28"/>
  <c r="O505" i="29" s="1"/>
  <c r="I486" i="28"/>
  <c r="N493" i="29" s="1"/>
  <c r="P469" i="28"/>
  <c r="U476" i="29" s="1"/>
  <c r="F500" i="28"/>
  <c r="K507" i="29" s="1"/>
  <c r="N532" i="28"/>
  <c r="S539" i="29" s="1"/>
  <c r="J496" i="28"/>
  <c r="O503" i="29" s="1"/>
  <c r="D475" i="28"/>
  <c r="I482" i="29" s="1"/>
  <c r="R502" i="28"/>
  <c r="W509" i="29" s="1"/>
  <c r="C535" i="28"/>
  <c r="H542" i="29" s="1"/>
  <c r="D540" i="28"/>
  <c r="I547" i="29" s="1"/>
  <c r="B562" i="28"/>
  <c r="G569" i="29" s="1"/>
  <c r="I585" i="28"/>
  <c r="N592" i="29" s="1"/>
  <c r="Q510" i="28"/>
  <c r="V517" i="29" s="1"/>
  <c r="R515" i="28"/>
  <c r="W522" i="29" s="1"/>
  <c r="B547" i="28"/>
  <c r="G554" i="29" s="1"/>
  <c r="W560" i="28"/>
  <c r="AB567" i="29" s="1"/>
  <c r="H593" i="28"/>
  <c r="M600" i="29" s="1"/>
  <c r="I598" i="28"/>
  <c r="N605" i="29" s="1"/>
  <c r="J536" i="28"/>
  <c r="O543" i="29" s="1"/>
  <c r="S573" i="28"/>
  <c r="X580" i="29" s="1"/>
  <c r="F572" i="28"/>
  <c r="K579" i="29" s="1"/>
  <c r="L598" i="28"/>
  <c r="Q605" i="29" s="1"/>
  <c r="T630" i="28"/>
  <c r="Y637" i="29" s="1"/>
  <c r="M500" i="28"/>
  <c r="R507" i="29" s="1"/>
  <c r="U532" i="28"/>
  <c r="Z539" i="29" s="1"/>
  <c r="V537" i="28"/>
  <c r="AA544" i="29" s="1"/>
  <c r="G570" i="28"/>
  <c r="L577" i="29" s="1"/>
  <c r="O498" i="28"/>
  <c r="T505" i="29" s="1"/>
  <c r="E509" i="28"/>
  <c r="J516" i="29" s="1"/>
  <c r="F514" i="28"/>
  <c r="K521" i="29" s="1"/>
  <c r="N546" i="28"/>
  <c r="S553" i="29" s="1"/>
  <c r="W583" i="28"/>
  <c r="AB590" i="29" s="1"/>
  <c r="S591" i="28"/>
  <c r="X598" i="29" s="1"/>
  <c r="T596" i="28"/>
  <c r="Y603" i="29" s="1"/>
  <c r="E522" i="28"/>
  <c r="J529" i="29" s="1"/>
  <c r="N559" i="28"/>
  <c r="S566" i="29" s="1"/>
  <c r="J567" i="28"/>
  <c r="O574" i="29" s="1"/>
  <c r="K572" i="28"/>
  <c r="P579" i="29" s="1"/>
  <c r="S604" i="28"/>
  <c r="X611" i="29" s="1"/>
  <c r="B564" i="28"/>
  <c r="G571" i="29" s="1"/>
  <c r="F580" i="28"/>
  <c r="K587" i="29" s="1"/>
  <c r="S509" i="28"/>
  <c r="X516" i="29" s="1"/>
  <c r="C475" i="28"/>
  <c r="H482" i="29" s="1"/>
  <c r="U482" i="28"/>
  <c r="Z489" i="29" s="1"/>
  <c r="E466" i="28"/>
  <c r="J473" i="29" s="1"/>
  <c r="R472" i="28"/>
  <c r="W479" i="29" s="1"/>
  <c r="G521" i="28"/>
  <c r="L528" i="29" s="1"/>
  <c r="J508" i="28"/>
  <c r="O515" i="29" s="1"/>
  <c r="P471" i="28"/>
  <c r="U478" i="29" s="1"/>
  <c r="Q488" i="28"/>
  <c r="V495" i="29" s="1"/>
  <c r="S523" i="28"/>
  <c r="X530" i="29" s="1"/>
  <c r="P536" i="28"/>
  <c r="U543" i="29" s="1"/>
  <c r="X568" i="28"/>
  <c r="AC575" i="29" s="1"/>
  <c r="Y573" i="28"/>
  <c r="AD580" i="29" s="1"/>
  <c r="J606" i="28"/>
  <c r="O613" i="29" s="1"/>
  <c r="G512" i="28"/>
  <c r="L519" i="29" s="1"/>
  <c r="O544" i="28"/>
  <c r="T551" i="29" s="1"/>
  <c r="P549" i="28"/>
  <c r="U556" i="29" s="1"/>
  <c r="X581" i="28"/>
  <c r="AC588" i="29" s="1"/>
  <c r="J619" i="28"/>
  <c r="O626" i="29" s="1"/>
  <c r="K557" i="28"/>
  <c r="P564" i="29" s="1"/>
  <c r="L562" i="28"/>
  <c r="Q569" i="29" s="1"/>
  <c r="T594" i="28"/>
  <c r="Y601" i="29" s="1"/>
  <c r="H590" i="28"/>
  <c r="M597" i="29" s="1"/>
  <c r="N600" i="28"/>
  <c r="S607" i="29" s="1"/>
  <c r="E611" i="28"/>
  <c r="J618" i="29" s="1"/>
  <c r="M643" i="28"/>
  <c r="R650" i="29" s="1"/>
  <c r="W510" i="28"/>
  <c r="AB517" i="29" s="1"/>
  <c r="N521" i="28"/>
  <c r="S528" i="29" s="1"/>
  <c r="J529" i="28"/>
  <c r="O536" i="29" s="1"/>
  <c r="X539" i="28"/>
  <c r="AC546" i="29" s="1"/>
  <c r="O550" i="28"/>
  <c r="T557" i="29" s="1"/>
  <c r="R523" i="28"/>
  <c r="W530" i="29" s="1"/>
  <c r="N531" i="28"/>
  <c r="S538" i="29" s="1"/>
  <c r="O536" i="28"/>
  <c r="T543" i="29" s="1"/>
  <c r="W568" i="28"/>
  <c r="AB575" i="29" s="1"/>
  <c r="I606" i="28"/>
  <c r="N613" i="29" s="1"/>
  <c r="J544" i="28"/>
  <c r="O551" i="29" s="1"/>
  <c r="K549" i="28"/>
  <c r="P556" i="29" s="1"/>
  <c r="S581" i="28"/>
  <c r="X588" i="29" s="1"/>
  <c r="K479" i="28"/>
  <c r="P486" i="29" s="1"/>
  <c r="G499" i="28"/>
  <c r="L506" i="29" s="1"/>
  <c r="F487" i="28"/>
  <c r="K494" i="29" s="1"/>
  <c r="M470" i="28"/>
  <c r="R477" i="29" s="1"/>
  <c r="C501" i="28"/>
  <c r="H508" i="29" s="1"/>
  <c r="K533" i="28"/>
  <c r="P540" i="29" s="1"/>
  <c r="Q499" i="28"/>
  <c r="V506" i="29" s="1"/>
  <c r="G482" i="28"/>
  <c r="L489" i="29" s="1"/>
  <c r="U509" i="28"/>
  <c r="Z516" i="29" s="1"/>
  <c r="Q517" i="28"/>
  <c r="V524" i="29" s="1"/>
  <c r="G547" i="28"/>
  <c r="L554" i="29" s="1"/>
  <c r="C555" i="28"/>
  <c r="H562" i="29" s="1"/>
  <c r="L592" i="28"/>
  <c r="Q599" i="29" s="1"/>
  <c r="H600" i="28"/>
  <c r="M607" i="29" s="1"/>
  <c r="U522" i="28"/>
  <c r="Z529" i="29" s="1"/>
  <c r="Q530" i="28"/>
  <c r="V537" i="29" s="1"/>
  <c r="C568" i="28"/>
  <c r="H575" i="29" s="1"/>
  <c r="V575" i="28"/>
  <c r="AA582" i="29" s="1"/>
  <c r="L605" i="28"/>
  <c r="Q612" i="29" s="1"/>
  <c r="M543" i="28"/>
  <c r="R550" i="29" s="1"/>
  <c r="V580" i="28"/>
  <c r="AA587" i="29" s="1"/>
  <c r="S497" i="28"/>
  <c r="X504" i="29" s="1"/>
  <c r="S475" i="28"/>
  <c r="X482" i="29" s="1"/>
  <c r="O495" i="28"/>
  <c r="T502" i="29" s="1"/>
  <c r="U466" i="28"/>
  <c r="Z473" i="29" s="1"/>
  <c r="Q487" i="28"/>
  <c r="V494" i="29" s="1"/>
  <c r="W521" i="28"/>
  <c r="AB528" i="29" s="1"/>
  <c r="S529" i="28"/>
  <c r="X536" i="29" s="1"/>
  <c r="I472" i="28"/>
  <c r="N479" i="29" s="1"/>
  <c r="E492" i="28"/>
  <c r="J499" i="29" s="1"/>
  <c r="B514" i="28"/>
  <c r="G521" i="29" s="1"/>
  <c r="H532" i="28"/>
  <c r="M539" i="29" s="1"/>
  <c r="Q569" i="28"/>
  <c r="V576" i="29" s="1"/>
  <c r="M577" i="28"/>
  <c r="R584" i="29" s="1"/>
  <c r="C607" i="28"/>
  <c r="H614" i="29" s="1"/>
  <c r="V507" i="28"/>
  <c r="AA514" i="29" s="1"/>
  <c r="H545" i="28"/>
  <c r="M552" i="29" s="1"/>
  <c r="D553" i="28"/>
  <c r="I560" i="29" s="1"/>
  <c r="Q582" i="28"/>
  <c r="V589" i="29" s="1"/>
  <c r="M590" i="28"/>
  <c r="R597" i="29" s="1"/>
  <c r="D558" i="28"/>
  <c r="I565" i="29" s="1"/>
  <c r="W565" i="28"/>
  <c r="AB572" i="29" s="1"/>
  <c r="M595" i="28"/>
  <c r="R602" i="29" s="1"/>
  <c r="E591" i="28"/>
  <c r="J598" i="29" s="1"/>
  <c r="Y627" i="28"/>
  <c r="AD634" i="29" s="1"/>
  <c r="U635" i="28"/>
  <c r="Z642" i="29" s="1"/>
  <c r="G522" i="28"/>
  <c r="L529" i="29" s="1"/>
  <c r="C530" i="28"/>
  <c r="H537" i="29" s="1"/>
  <c r="M547" i="28"/>
  <c r="R554" i="29" s="1"/>
  <c r="S478" i="28"/>
  <c r="X485" i="29" s="1"/>
  <c r="T495" i="28"/>
  <c r="Y502" i="29" s="1"/>
  <c r="J506" i="28"/>
  <c r="O513" i="29" s="1"/>
  <c r="S543" i="28"/>
  <c r="X550" i="29" s="1"/>
  <c r="O551" i="28"/>
  <c r="T558" i="29" s="1"/>
  <c r="E581" i="28"/>
  <c r="J588" i="29" s="1"/>
  <c r="X588" i="28"/>
  <c r="AC595" i="29" s="1"/>
  <c r="J519" i="28"/>
  <c r="O526" i="29" s="1"/>
  <c r="F527" i="28"/>
  <c r="K534" i="29" s="1"/>
  <c r="S556" i="28"/>
  <c r="X563" i="29" s="1"/>
  <c r="O564" i="28"/>
  <c r="T571" i="29" s="1"/>
  <c r="X601" i="28"/>
  <c r="AC608" i="29" s="1"/>
  <c r="Y539" i="28"/>
  <c r="AD546" i="29" s="1"/>
  <c r="O569" i="28"/>
  <c r="T576" i="29" s="1"/>
  <c r="K577" i="28"/>
  <c r="P584" i="29" s="1"/>
  <c r="H472" i="28"/>
  <c r="M479" i="29" s="1"/>
  <c r="D492" i="28"/>
  <c r="I499" i="29" s="1"/>
  <c r="C480" i="28"/>
  <c r="H487" i="29" s="1"/>
  <c r="V499" i="28"/>
  <c r="AA506" i="29" s="1"/>
  <c r="L518" i="28"/>
  <c r="Q525" i="29" s="1"/>
  <c r="H526" i="28"/>
  <c r="M533" i="29" s="1"/>
  <c r="N485" i="28"/>
  <c r="S492" i="29" s="1"/>
  <c r="U468" i="28"/>
  <c r="Z475" i="29" s="1"/>
  <c r="X520" i="28"/>
  <c r="AC527" i="29" s="1"/>
  <c r="T528" i="28"/>
  <c r="Y535" i="29" s="1"/>
  <c r="J558" i="28"/>
  <c r="O565" i="29" s="1"/>
  <c r="F566" i="28"/>
  <c r="K573" i="29" s="1"/>
  <c r="O603" i="28"/>
  <c r="T610" i="29" s="1"/>
  <c r="K504" i="28"/>
  <c r="P511" i="29" s="1"/>
  <c r="X533" i="28"/>
  <c r="AC540" i="29" s="1"/>
  <c r="T541" i="28"/>
  <c r="Y548" i="29" s="1"/>
  <c r="F579" i="28"/>
  <c r="K586" i="29" s="1"/>
  <c r="Y586" i="28"/>
  <c r="AD593" i="29" s="1"/>
  <c r="O616" i="28"/>
  <c r="T623" i="29" s="1"/>
  <c r="P554" i="28"/>
  <c r="U561" i="29" s="1"/>
  <c r="Y591" i="28"/>
  <c r="AD598" i="29" s="1"/>
  <c r="J608" i="28"/>
  <c r="O615" i="29" s="1"/>
  <c r="S518" i="28"/>
  <c r="X525" i="29" s="1"/>
  <c r="B565" i="28"/>
  <c r="G572" i="29" s="1"/>
  <c r="M472" i="28"/>
  <c r="R479" i="29" s="1"/>
  <c r="H516" i="28"/>
  <c r="M523" i="29" s="1"/>
  <c r="U569" i="28"/>
  <c r="Z576" i="29" s="1"/>
  <c r="V598" i="28"/>
  <c r="AA605" i="29" s="1"/>
  <c r="L545" i="28"/>
  <c r="Q552" i="29" s="1"/>
  <c r="M574" i="28"/>
  <c r="R581" i="29" s="1"/>
  <c r="H558" i="28"/>
  <c r="M565" i="29" s="1"/>
  <c r="J492" i="28"/>
  <c r="O499" i="29" s="1"/>
  <c r="S469" i="28"/>
  <c r="X476" i="29" s="1"/>
  <c r="O481" i="28"/>
  <c r="T488" i="29" s="1"/>
  <c r="G485" i="28"/>
  <c r="L492" i="29" s="1"/>
  <c r="N488" i="28"/>
  <c r="S495" i="29" s="1"/>
  <c r="G535" i="28"/>
  <c r="L542" i="29" s="1"/>
  <c r="D548" i="28"/>
  <c r="I555" i="29" s="1"/>
  <c r="C591" i="28"/>
  <c r="H598" i="29" s="1"/>
  <c r="M502" i="28"/>
  <c r="R509" i="29" s="1"/>
  <c r="B543" i="28"/>
  <c r="G550" i="29" s="1"/>
  <c r="Q566" i="28"/>
  <c r="V573" i="29" s="1"/>
  <c r="D585" i="28"/>
  <c r="I592" i="29" s="1"/>
  <c r="N536" i="28"/>
  <c r="S543" i="29" s="1"/>
  <c r="M579" i="28"/>
  <c r="R586" i="29" s="1"/>
  <c r="W479" i="28"/>
  <c r="AB486" i="29" s="1"/>
  <c r="R480" i="28"/>
  <c r="W487" i="29" s="1"/>
  <c r="L465" i="28"/>
  <c r="Q472" i="29" s="1"/>
  <c r="O501" i="28"/>
  <c r="T508" i="29" s="1"/>
  <c r="H506" i="28"/>
  <c r="M513" i="29" s="1"/>
  <c r="E468" i="28"/>
  <c r="J475" i="29" s="1"/>
  <c r="B526" i="28"/>
  <c r="G533" i="29" s="1"/>
  <c r="M565" i="28"/>
  <c r="R572" i="29" s="1"/>
  <c r="D576" i="28"/>
  <c r="I583" i="29" s="1"/>
  <c r="D600" i="28"/>
  <c r="I607" i="29" s="1"/>
  <c r="D517" i="28"/>
  <c r="I524" i="29" s="1"/>
  <c r="D541" i="28"/>
  <c r="I548" i="29" s="1"/>
  <c r="R551" i="28"/>
  <c r="W558" i="29" s="1"/>
  <c r="R575" i="28"/>
  <c r="W582" i="29" s="1"/>
  <c r="R599" i="28"/>
  <c r="W606" i="29" s="1"/>
  <c r="W553" i="28"/>
  <c r="AB560" i="29" s="1"/>
  <c r="N564" i="28"/>
  <c r="S571" i="29" s="1"/>
  <c r="X550" i="28"/>
  <c r="AC557" i="29" s="1"/>
  <c r="U599" i="28"/>
  <c r="Z606" i="29" s="1"/>
  <c r="U623" i="28"/>
  <c r="Z630" i="29" s="1"/>
  <c r="L634" i="28"/>
  <c r="Q641" i="29" s="1"/>
  <c r="H515" i="28"/>
  <c r="M522" i="29" s="1"/>
  <c r="H539" i="28"/>
  <c r="M546" i="29" s="1"/>
  <c r="H563" i="28"/>
  <c r="M570" i="29" s="1"/>
  <c r="T510" i="28"/>
  <c r="Y517" i="29" s="1"/>
  <c r="X499" i="28"/>
  <c r="AC506" i="29" s="1"/>
  <c r="F502" i="28"/>
  <c r="K509" i="29" s="1"/>
  <c r="F526" i="28"/>
  <c r="K533" i="29" s="1"/>
  <c r="T536" i="28"/>
  <c r="Y543" i="29" s="1"/>
  <c r="T560" i="28"/>
  <c r="Y567" i="29" s="1"/>
  <c r="T584" i="28"/>
  <c r="Y591" i="29" s="1"/>
  <c r="T501" i="28"/>
  <c r="Y508" i="29" s="1"/>
  <c r="K512" i="28"/>
  <c r="P519" i="29" s="1"/>
  <c r="K536" i="28"/>
  <c r="P543" i="29" s="1"/>
  <c r="K560" i="28"/>
  <c r="P567" i="29" s="1"/>
  <c r="K584" i="28"/>
  <c r="P591" i="29" s="1"/>
  <c r="N619" i="28"/>
  <c r="S626" i="29" s="1"/>
  <c r="G549" i="28"/>
  <c r="L556" i="29" s="1"/>
  <c r="G573" i="28"/>
  <c r="L580" i="29" s="1"/>
  <c r="G479" i="28"/>
  <c r="L486" i="29" s="1"/>
  <c r="I465" i="28"/>
  <c r="N472" i="29" s="1"/>
  <c r="G484" i="28"/>
  <c r="L491" i="29" s="1"/>
  <c r="R495" i="28"/>
  <c r="W502" i="29" s="1"/>
  <c r="V500" i="28"/>
  <c r="AA507" i="29" s="1"/>
  <c r="Y535" i="28"/>
  <c r="AD542" i="29" s="1"/>
  <c r="B504" i="28"/>
  <c r="G511" i="29" s="1"/>
  <c r="Q464" i="28"/>
  <c r="V471" i="29" s="1"/>
  <c r="K503" i="28"/>
  <c r="P510" i="29" s="1"/>
  <c r="Y513" i="28"/>
  <c r="AD520" i="29" s="1"/>
  <c r="Y537" i="28"/>
  <c r="AD544" i="29" s="1"/>
  <c r="Y561" i="28"/>
  <c r="AD568" i="29" s="1"/>
  <c r="Y585" i="28"/>
  <c r="AD592" i="29" s="1"/>
  <c r="P596" i="28"/>
  <c r="U603" i="29" s="1"/>
  <c r="P513" i="28"/>
  <c r="U520" i="29" s="1"/>
  <c r="P537" i="28"/>
  <c r="U544" i="29" s="1"/>
  <c r="P561" i="28"/>
  <c r="U568" i="29" s="1"/>
  <c r="G572" i="28"/>
  <c r="L579" i="29" s="1"/>
  <c r="G596" i="28"/>
  <c r="L603" i="29" s="1"/>
  <c r="L550" i="28"/>
  <c r="Q557" i="29" s="1"/>
  <c r="L574" i="28"/>
  <c r="Q581" i="29" s="1"/>
  <c r="O561" i="28"/>
  <c r="T568" i="29" s="1"/>
  <c r="J596" i="28"/>
  <c r="O603" i="29" s="1"/>
  <c r="J620" i="28"/>
  <c r="O627" i="29" s="1"/>
  <c r="F501" i="28"/>
  <c r="K508" i="29" s="1"/>
  <c r="B529" i="28"/>
  <c r="G536" i="29" s="1"/>
  <c r="O562" i="28"/>
  <c r="T569" i="29" s="1"/>
  <c r="P607" i="28"/>
  <c r="U614" i="29" s="1"/>
  <c r="C611" i="28"/>
  <c r="H618" i="29" s="1"/>
  <c r="Q621" i="28"/>
  <c r="V628" i="29" s="1"/>
  <c r="Q645" i="28"/>
  <c r="V652" i="29" s="1"/>
  <c r="W640" i="28"/>
  <c r="AB647" i="29" s="1"/>
  <c r="F652" i="28"/>
  <c r="K659" i="29" s="1"/>
  <c r="U608" i="28"/>
  <c r="Z615" i="29" s="1"/>
  <c r="H475" i="28"/>
  <c r="M482" i="29" s="1"/>
  <c r="V526" i="28"/>
  <c r="AA533" i="29" s="1"/>
  <c r="C567" i="28"/>
  <c r="H574" i="29" s="1"/>
  <c r="H588" i="28"/>
  <c r="M595" i="29" s="1"/>
  <c r="B519" i="28"/>
  <c r="G526" i="29" s="1"/>
  <c r="Q542" i="28"/>
  <c r="V549" i="29" s="1"/>
  <c r="V563" i="28"/>
  <c r="AA570" i="29" s="1"/>
  <c r="U606" i="28"/>
  <c r="Z613" i="29" s="1"/>
  <c r="M555" i="28"/>
  <c r="R562" i="29" s="1"/>
  <c r="R576" i="28"/>
  <c r="W583" i="29" s="1"/>
  <c r="E477" i="28"/>
  <c r="J484" i="29" s="1"/>
  <c r="O493" i="28"/>
  <c r="T500" i="29" s="1"/>
  <c r="F499" i="28"/>
  <c r="K506" i="29" s="1"/>
  <c r="I523" i="28"/>
  <c r="N530" i="29" s="1"/>
  <c r="O525" i="28"/>
  <c r="T532" i="29" s="1"/>
  <c r="U484" i="28"/>
  <c r="Z491" i="29" s="1"/>
  <c r="J465" i="28"/>
  <c r="O472" i="29" s="1"/>
  <c r="R490" i="28"/>
  <c r="W497" i="29" s="1"/>
  <c r="I501" i="28"/>
  <c r="N508" i="29" s="1"/>
  <c r="Q533" i="28"/>
  <c r="V540" i="29" s="1"/>
  <c r="H544" i="28"/>
  <c r="M551" i="29" s="1"/>
  <c r="V554" i="28"/>
  <c r="AA561" i="29" s="1"/>
  <c r="R562" i="28"/>
  <c r="W569" i="29" s="1"/>
  <c r="R586" i="28"/>
  <c r="W593" i="29" s="1"/>
  <c r="R503" i="28"/>
  <c r="W510" i="29" s="1"/>
  <c r="R527" i="28"/>
  <c r="W534" i="29" s="1"/>
  <c r="I538" i="28"/>
  <c r="N545" i="29" s="1"/>
  <c r="I562" i="28"/>
  <c r="N569" i="29" s="1"/>
  <c r="I586" i="28"/>
  <c r="N593" i="29" s="1"/>
  <c r="N540" i="28"/>
  <c r="S547" i="29" s="1"/>
  <c r="E551" i="28"/>
  <c r="J558" i="29" s="1"/>
  <c r="E575" i="28"/>
  <c r="J582" i="29" s="1"/>
  <c r="L586" i="28"/>
  <c r="Q593" i="29" s="1"/>
  <c r="L610" i="28"/>
  <c r="Q617" i="29" s="1"/>
  <c r="C621" i="28"/>
  <c r="H628" i="29" s="1"/>
  <c r="V501" i="28"/>
  <c r="AA508" i="29" s="1"/>
  <c r="V525" i="28"/>
  <c r="AA532" i="29" s="1"/>
  <c r="V549" i="28"/>
  <c r="AA556" i="29" s="1"/>
  <c r="M560" i="28"/>
  <c r="R567" i="29" s="1"/>
  <c r="O474" i="28"/>
  <c r="T481" i="29" s="1"/>
  <c r="T488" i="28"/>
  <c r="Y495" i="29" s="1"/>
  <c r="T512" i="28"/>
  <c r="Y519" i="29" s="1"/>
  <c r="W547" i="28"/>
  <c r="AB554" i="29" s="1"/>
  <c r="W571" i="28"/>
  <c r="AB578" i="29" s="1"/>
  <c r="W595" i="28"/>
  <c r="AB602" i="29" s="1"/>
  <c r="W619" i="28"/>
  <c r="AB626" i="29" s="1"/>
  <c r="N523" i="28"/>
  <c r="S530" i="29" s="1"/>
  <c r="N547" i="28"/>
  <c r="S554" i="29" s="1"/>
  <c r="N571" i="28"/>
  <c r="S578" i="29" s="1"/>
  <c r="N595" i="28"/>
  <c r="S602" i="29" s="1"/>
  <c r="E606" i="28"/>
  <c r="J613" i="29" s="1"/>
  <c r="B552" i="28"/>
  <c r="G559" i="29" s="1"/>
  <c r="B576" i="28"/>
  <c r="G583" i="29" s="1"/>
  <c r="B473" i="28"/>
  <c r="G480" i="29" s="1"/>
  <c r="L476" i="28"/>
  <c r="Q483" i="29" s="1"/>
  <c r="W477" i="28"/>
  <c r="AB484" i="29" s="1"/>
  <c r="I470" i="28"/>
  <c r="N477" i="29" s="1"/>
  <c r="E467" i="28"/>
  <c r="J474" i="29" s="1"/>
  <c r="P522" i="28"/>
  <c r="U529" i="29" s="1"/>
  <c r="P546" i="28"/>
  <c r="U553" i="29" s="1"/>
  <c r="T475" i="28"/>
  <c r="Y482" i="29" s="1"/>
  <c r="Y489" i="28"/>
  <c r="AD496" i="29" s="1"/>
  <c r="P500" i="28"/>
  <c r="U507" i="29" s="1"/>
  <c r="P524" i="28"/>
  <c r="U531" i="29" s="1"/>
  <c r="P548" i="28"/>
  <c r="U555" i="29" s="1"/>
  <c r="P572" i="28"/>
  <c r="U579" i="29" s="1"/>
  <c r="S607" i="28"/>
  <c r="X614" i="29" s="1"/>
  <c r="G500" i="28"/>
  <c r="L507" i="29" s="1"/>
  <c r="G524" i="28"/>
  <c r="L531" i="29" s="1"/>
  <c r="G548" i="28"/>
  <c r="L555" i="29" s="1"/>
  <c r="J583" i="28"/>
  <c r="O590" i="29" s="1"/>
  <c r="J607" i="28"/>
  <c r="O614" i="29" s="1"/>
  <c r="C537" i="28"/>
  <c r="H544" i="29" s="1"/>
  <c r="C561" i="28"/>
  <c r="H568" i="29" s="1"/>
  <c r="B592" i="28"/>
  <c r="G599" i="29" s="1"/>
  <c r="M607" i="28"/>
  <c r="R614" i="29" s="1"/>
  <c r="M631" i="28"/>
  <c r="R638" i="29" s="1"/>
  <c r="B505" i="28"/>
  <c r="G512" i="29" s="1"/>
  <c r="W522" i="28"/>
  <c r="AB529" i="29" s="1"/>
  <c r="W546" i="28"/>
  <c r="AB553" i="29" s="1"/>
  <c r="G594" i="28"/>
  <c r="L601" i="29" s="1"/>
  <c r="G618" i="28"/>
  <c r="L625" i="29" s="1"/>
  <c r="D495" i="28"/>
  <c r="I502" i="29" s="1"/>
  <c r="D524" i="28"/>
  <c r="I531" i="29" s="1"/>
  <c r="H564" i="28"/>
  <c r="M571" i="29" s="1"/>
  <c r="G607" i="28"/>
  <c r="L614" i="29" s="1"/>
  <c r="L521" i="28"/>
  <c r="Q528" i="29" s="1"/>
  <c r="V539" i="28"/>
  <c r="AA546" i="29" s="1"/>
  <c r="U582" i="28"/>
  <c r="Z589" i="29" s="1"/>
  <c r="C604" i="28"/>
  <c r="H611" i="29" s="1"/>
  <c r="R552" i="28"/>
  <c r="W559" i="29" s="1"/>
  <c r="Q595" i="28"/>
  <c r="V602" i="29" s="1"/>
  <c r="J474" i="28"/>
  <c r="O481" i="29" s="1"/>
  <c r="R487" i="28"/>
  <c r="W494" i="29" s="1"/>
  <c r="P493" i="28"/>
  <c r="U500" i="29" s="1"/>
  <c r="N520" i="28"/>
  <c r="S527" i="29" s="1"/>
  <c r="C482" i="28"/>
  <c r="H489" i="29" s="1"/>
  <c r="C523" i="28"/>
  <c r="H530" i="29" s="1"/>
  <c r="D552" i="28"/>
  <c r="I559" i="29" s="1"/>
  <c r="I573" i="28"/>
  <c r="N580" i="29" s="1"/>
  <c r="I597" i="28"/>
  <c r="N604" i="29" s="1"/>
  <c r="I514" i="28"/>
  <c r="N521" i="29" s="1"/>
  <c r="W524" i="28"/>
  <c r="AB531" i="29" s="1"/>
  <c r="W548" i="28"/>
  <c r="AB555" i="29" s="1"/>
  <c r="W572" i="28"/>
  <c r="AB579" i="29" s="1"/>
  <c r="W596" i="28"/>
  <c r="AB603" i="29" s="1"/>
  <c r="S537" i="28"/>
  <c r="X544" i="29" s="1"/>
  <c r="S561" i="28"/>
  <c r="X568" i="29" s="1"/>
  <c r="J564" i="28"/>
  <c r="O571" i="29" s="1"/>
  <c r="C597" i="28"/>
  <c r="H604" i="29" s="1"/>
  <c r="B628" i="28"/>
  <c r="G635" i="29" s="1"/>
  <c r="B652" i="28"/>
  <c r="G659" i="29" s="1"/>
  <c r="M512" i="28"/>
  <c r="R519" i="29" s="1"/>
  <c r="M536" i="28"/>
  <c r="R543" i="29" s="1"/>
  <c r="P571" i="28"/>
  <c r="U578" i="29" s="1"/>
  <c r="R485" i="28"/>
  <c r="W492" i="29" s="1"/>
  <c r="F497" i="28"/>
  <c r="K504" i="29" s="1"/>
  <c r="W523" i="28"/>
  <c r="AB530" i="29" s="1"/>
  <c r="N534" i="28"/>
  <c r="S541" i="29" s="1"/>
  <c r="N558" i="28"/>
  <c r="S565" i="29" s="1"/>
  <c r="N582" i="28"/>
  <c r="S589" i="29" s="1"/>
  <c r="N606" i="28"/>
  <c r="S613" i="29" s="1"/>
  <c r="E510" i="28"/>
  <c r="J517" i="29" s="1"/>
  <c r="E534" i="28"/>
  <c r="J541" i="29" s="1"/>
  <c r="E558" i="28"/>
  <c r="J565" i="29" s="1"/>
  <c r="E582" i="28"/>
  <c r="J589" i="29" s="1"/>
  <c r="S592" i="28"/>
  <c r="X599" i="29" s="1"/>
  <c r="S616" i="28"/>
  <c r="X623" i="29" s="1"/>
  <c r="X570" i="28"/>
  <c r="AC577" i="29" s="1"/>
  <c r="L486" i="28"/>
  <c r="Q493" i="29" s="1"/>
  <c r="O487" i="28"/>
  <c r="T494" i="29" s="1"/>
  <c r="C499" i="28"/>
  <c r="H506" i="29" s="1"/>
  <c r="L481" i="28"/>
  <c r="Q488" i="29" s="1"/>
  <c r="W492" i="28"/>
  <c r="AB499" i="29" s="1"/>
  <c r="N492" i="28"/>
  <c r="S499" i="29" s="1"/>
  <c r="G533" i="28"/>
  <c r="L540" i="29" s="1"/>
  <c r="H487" i="28"/>
  <c r="M494" i="29" s="1"/>
  <c r="K498" i="28"/>
  <c r="P505" i="29" s="1"/>
  <c r="S511" i="28"/>
  <c r="X518" i="29" s="1"/>
  <c r="S535" i="28"/>
  <c r="X542" i="29" s="1"/>
  <c r="S559" i="28"/>
  <c r="X566" i="29" s="1"/>
  <c r="S583" i="28"/>
  <c r="X590" i="29" s="1"/>
  <c r="J594" i="28"/>
  <c r="O601" i="29" s="1"/>
  <c r="J511" i="28"/>
  <c r="O518" i="29" s="1"/>
  <c r="J535" i="28"/>
  <c r="O542" i="29" s="1"/>
  <c r="J559" i="28"/>
  <c r="O566" i="29" s="1"/>
  <c r="X569" i="28"/>
  <c r="AC576" i="29" s="1"/>
  <c r="X593" i="28"/>
  <c r="AC600" i="29" s="1"/>
  <c r="X617" i="28"/>
  <c r="AC624" i="29" s="1"/>
  <c r="B568" i="28"/>
  <c r="G575" i="29" s="1"/>
  <c r="T582" i="28"/>
  <c r="Y589" i="29" s="1"/>
  <c r="X574" i="28"/>
  <c r="AC581" i="29" s="1"/>
  <c r="D618" i="28"/>
  <c r="I625" i="29" s="1"/>
  <c r="D642" i="28"/>
  <c r="I649" i="29" s="1"/>
  <c r="N509" i="28"/>
  <c r="S516" i="29" s="1"/>
  <c r="N533" i="28"/>
  <c r="S540" i="29" s="1"/>
  <c r="G582" i="28"/>
  <c r="L589" i="29" s="1"/>
  <c r="U604" i="28"/>
  <c r="Z611" i="29" s="1"/>
  <c r="L615" i="28"/>
  <c r="Q622" i="29" s="1"/>
  <c r="K643" i="28"/>
  <c r="P650" i="29" s="1"/>
  <c r="E614" i="28"/>
  <c r="J621" i="29" s="1"/>
  <c r="E638" i="28"/>
  <c r="J645" i="29" s="1"/>
  <c r="S648" i="28"/>
  <c r="X655" i="29" s="1"/>
  <c r="O630" i="28"/>
  <c r="T637" i="29" s="1"/>
  <c r="N489" i="28"/>
  <c r="S496" i="29" s="1"/>
  <c r="U545" i="28"/>
  <c r="Z552" i="29" s="1"/>
  <c r="M561" i="28"/>
  <c r="R568" i="29" s="1"/>
  <c r="L604" i="28"/>
  <c r="Q611" i="29" s="1"/>
  <c r="V515" i="28"/>
  <c r="AA522" i="29" s="1"/>
  <c r="D537" i="28"/>
  <c r="I544" i="29" s="1"/>
  <c r="C580" i="28"/>
  <c r="H587" i="29" s="1"/>
  <c r="M598" i="28"/>
  <c r="R605" i="29" s="1"/>
  <c r="W549" i="28"/>
  <c r="AB556" i="29" s="1"/>
  <c r="H478" i="28"/>
  <c r="M485" i="29" s="1"/>
  <c r="T468" i="28"/>
  <c r="Y475" i="29" s="1"/>
  <c r="W484" i="28"/>
  <c r="AB491" i="29" s="1"/>
  <c r="U490" i="28"/>
  <c r="Z497" i="29" s="1"/>
  <c r="X514" i="28"/>
  <c r="AC521" i="29" s="1"/>
  <c r="I547" i="28"/>
  <c r="N554" i="29" s="1"/>
  <c r="H479" i="28"/>
  <c r="M486" i="29" s="1"/>
  <c r="D499" i="28"/>
  <c r="I506" i="29" s="1"/>
  <c r="B502" i="28"/>
  <c r="G509" i="29" s="1"/>
  <c r="H520" i="28"/>
  <c r="M527" i="29" s="1"/>
  <c r="V530" i="28"/>
  <c r="AA537" i="29" s="1"/>
  <c r="M541" i="28"/>
  <c r="R548" i="29" s="1"/>
  <c r="I549" i="28"/>
  <c r="N556" i="29" s="1"/>
  <c r="B574" i="28"/>
  <c r="G581" i="29" s="1"/>
  <c r="B598" i="28"/>
  <c r="G605" i="29" s="1"/>
  <c r="W500" i="28"/>
  <c r="AB507" i="29" s="1"/>
  <c r="B535" i="28"/>
  <c r="G542" i="29" s="1"/>
  <c r="B559" i="28"/>
  <c r="G566" i="29" s="1"/>
  <c r="B583" i="28"/>
  <c r="G590" i="29" s="1"/>
  <c r="B607" i="28"/>
  <c r="G614" i="29" s="1"/>
  <c r="Q618" i="28"/>
  <c r="V625" i="29" s="1"/>
  <c r="J548" i="28"/>
  <c r="O555" i="29" s="1"/>
  <c r="J572" i="28"/>
  <c r="O579" i="29" s="1"/>
  <c r="B604" i="28"/>
  <c r="G611" i="29" s="1"/>
  <c r="T618" i="28"/>
  <c r="Y625" i="29" s="1"/>
  <c r="T642" i="28"/>
  <c r="Y649" i="29" s="1"/>
  <c r="P523" i="28"/>
  <c r="U530" i="29" s="1"/>
  <c r="P547" i="28"/>
  <c r="U554" i="29" s="1"/>
  <c r="G558" i="28"/>
  <c r="L565" i="29" s="1"/>
  <c r="E527" i="28"/>
  <c r="J534" i="29" s="1"/>
  <c r="T471" i="28"/>
  <c r="Y478" i="29" s="1"/>
  <c r="N510" i="28"/>
  <c r="S517" i="29" s="1"/>
  <c r="E521" i="28"/>
  <c r="J528" i="29" s="1"/>
  <c r="E545" i="28"/>
  <c r="J552" i="29" s="1"/>
  <c r="E569" i="28"/>
  <c r="J576" i="29" s="1"/>
  <c r="E593" i="28"/>
  <c r="J600" i="29" s="1"/>
  <c r="S603" i="28"/>
  <c r="X610" i="29" s="1"/>
  <c r="S520" i="28"/>
  <c r="X527" i="29" s="1"/>
  <c r="S544" i="28"/>
  <c r="X551" i="29" s="1"/>
  <c r="S568" i="28"/>
  <c r="X575" i="29" s="1"/>
  <c r="J579" i="28"/>
  <c r="O586" i="29" s="1"/>
  <c r="J603" i="28"/>
  <c r="O610" i="29" s="1"/>
  <c r="O557" i="28"/>
  <c r="T564" i="29" s="1"/>
  <c r="O581" i="28"/>
  <c r="T588" i="29" s="1"/>
  <c r="M475" i="28"/>
  <c r="R482" i="29" s="1"/>
  <c r="Q473" i="28"/>
  <c r="V480" i="29" s="1"/>
  <c r="I467" i="28"/>
  <c r="N474" i="29" s="1"/>
  <c r="N467" i="28"/>
  <c r="S474" i="29" s="1"/>
  <c r="E490" i="28"/>
  <c r="J497" i="29" s="1"/>
  <c r="U519" i="28"/>
  <c r="Z526" i="29" s="1"/>
  <c r="P482" i="28"/>
  <c r="U489" i="29" s="1"/>
  <c r="Y472" i="28"/>
  <c r="AD479" i="29" s="1"/>
  <c r="P495" i="28"/>
  <c r="U502" i="29" s="1"/>
  <c r="J522" i="28"/>
  <c r="O529" i="29" s="1"/>
  <c r="J546" i="28"/>
  <c r="O553" i="29" s="1"/>
  <c r="J570" i="28"/>
  <c r="O577" i="29" s="1"/>
  <c r="X580" i="28"/>
  <c r="AC587" i="29" s="1"/>
  <c r="X604" i="28"/>
  <c r="AC611" i="29" s="1"/>
  <c r="X521" i="28"/>
  <c r="AC528" i="29" s="1"/>
  <c r="X545" i="28"/>
  <c r="AC552" i="29" s="1"/>
  <c r="O556" i="28"/>
  <c r="T563" i="29" s="1"/>
  <c r="O580" i="28"/>
  <c r="T587" i="29" s="1"/>
  <c r="O604" i="28"/>
  <c r="T611" i="29" s="1"/>
  <c r="T558" i="28"/>
  <c r="Y565" i="29" s="1"/>
  <c r="K569" i="28"/>
  <c r="P576" i="29" s="1"/>
  <c r="K593" i="28"/>
  <c r="P600" i="29" s="1"/>
  <c r="R604" i="28"/>
  <c r="W611" i="29" s="1"/>
  <c r="R628" i="28"/>
  <c r="W635" i="29" s="1"/>
  <c r="I639" i="28"/>
  <c r="N646" i="29" s="1"/>
  <c r="E520" i="28"/>
  <c r="J527" i="29" s="1"/>
  <c r="J541" i="28"/>
  <c r="O548" i="29" s="1"/>
  <c r="L591" i="28"/>
  <c r="Q598" i="29" s="1"/>
  <c r="C602" i="28"/>
  <c r="H609" i="29" s="1"/>
  <c r="L508" i="28"/>
  <c r="Q515" i="29" s="1"/>
  <c r="M537" i="28"/>
  <c r="R544" i="29" s="1"/>
  <c r="L580" i="28"/>
  <c r="Q587" i="29" s="1"/>
  <c r="Q601" i="28"/>
  <c r="V608" i="29" s="1"/>
  <c r="D513" i="28"/>
  <c r="I520" i="29" s="1"/>
  <c r="C556" i="28"/>
  <c r="H563" i="29" s="1"/>
  <c r="H577" i="28"/>
  <c r="M584" i="29" s="1"/>
  <c r="B615" i="28"/>
  <c r="G622" i="29" s="1"/>
  <c r="V568" i="28"/>
  <c r="AA575" i="29" s="1"/>
  <c r="H466" i="28"/>
  <c r="M473" i="29" s="1"/>
  <c r="Y465" i="28"/>
  <c r="AD472" i="29" s="1"/>
  <c r="J479" i="28"/>
  <c r="O486" i="29" s="1"/>
  <c r="C488" i="28"/>
  <c r="H495" i="29" s="1"/>
  <c r="H474" i="28"/>
  <c r="M481" i="29" s="1"/>
  <c r="M476" i="28"/>
  <c r="R483" i="29" s="1"/>
  <c r="Q509" i="28"/>
  <c r="V516" i="29" s="1"/>
  <c r="R538" i="28"/>
  <c r="W545" i="29" s="1"/>
  <c r="C595" i="28"/>
  <c r="H602" i="29" s="1"/>
  <c r="C619" i="28"/>
  <c r="H626" i="29" s="1"/>
  <c r="Q522" i="28"/>
  <c r="V529" i="29" s="1"/>
  <c r="Q546" i="28"/>
  <c r="V553" i="29" s="1"/>
  <c r="Q570" i="28"/>
  <c r="V577" i="29" s="1"/>
  <c r="Q594" i="28"/>
  <c r="V601" i="29" s="1"/>
  <c r="H605" i="28"/>
  <c r="M612" i="29" s="1"/>
  <c r="M559" i="28"/>
  <c r="R566" i="29" s="1"/>
  <c r="M583" i="28"/>
  <c r="R590" i="29" s="1"/>
  <c r="S577" i="28"/>
  <c r="X584" i="29" s="1"/>
  <c r="K605" i="28"/>
  <c r="P612" i="29" s="1"/>
  <c r="K629" i="28"/>
  <c r="P636" i="29" s="1"/>
  <c r="G510" i="28"/>
  <c r="L517" i="29" s="1"/>
  <c r="G534" i="28"/>
  <c r="L541" i="29" s="1"/>
  <c r="U544" i="28"/>
  <c r="Z551" i="29" s="1"/>
  <c r="U568" i="28"/>
  <c r="Z575" i="29" s="1"/>
  <c r="W482" i="28"/>
  <c r="AB489" i="29" s="1"/>
  <c r="K494" i="28"/>
  <c r="P501" i="29" s="1"/>
  <c r="S507" i="28"/>
  <c r="X514" i="29" s="1"/>
  <c r="S531" i="28"/>
  <c r="X538" i="29" s="1"/>
  <c r="S555" i="28"/>
  <c r="X562" i="29" s="1"/>
  <c r="S579" i="28"/>
  <c r="X586" i="29" s="1"/>
  <c r="J590" i="28"/>
  <c r="O597" i="29" s="1"/>
  <c r="J507" i="28"/>
  <c r="O514" i="29" s="1"/>
  <c r="J531" i="28"/>
  <c r="O538" i="29" s="1"/>
  <c r="J555" i="28"/>
  <c r="O562" i="29" s="1"/>
  <c r="X565" i="28"/>
  <c r="AC572" i="29" s="1"/>
  <c r="X589" i="28"/>
  <c r="AC596" i="29" s="1"/>
  <c r="F544" i="28"/>
  <c r="K551" i="29" s="1"/>
  <c r="F568" i="28"/>
  <c r="K575" i="29" s="1"/>
  <c r="T578" i="28"/>
  <c r="Y585" i="29" s="1"/>
  <c r="T484" i="28"/>
  <c r="Y491" i="29" s="1"/>
  <c r="H496" i="28"/>
  <c r="M503" i="29" s="1"/>
  <c r="Q478" i="28"/>
  <c r="V485" i="29" s="1"/>
  <c r="S464" i="28"/>
  <c r="X471" i="29" s="1"/>
  <c r="X506" i="28"/>
  <c r="AC513" i="29" s="1"/>
  <c r="L530" i="28"/>
  <c r="Q537" i="29" s="1"/>
  <c r="E484" i="28"/>
  <c r="J491" i="29" s="1"/>
  <c r="G470" i="28"/>
  <c r="L477" i="29" s="1"/>
  <c r="X508" i="28"/>
  <c r="AC515" i="29" s="1"/>
  <c r="X532" i="28"/>
  <c r="AC539" i="29" s="1"/>
  <c r="X556" i="28"/>
  <c r="AC563" i="29" s="1"/>
  <c r="O567" i="28"/>
  <c r="T574" i="29" s="1"/>
  <c r="O591" i="28"/>
  <c r="T598" i="29" s="1"/>
  <c r="O508" i="28"/>
  <c r="T515" i="29" s="1"/>
  <c r="O532" i="28"/>
  <c r="T539" i="29" s="1"/>
  <c r="F543" i="28"/>
  <c r="K550" i="29" s="1"/>
  <c r="F567" i="28"/>
  <c r="K574" i="29" s="1"/>
  <c r="F591" i="28"/>
  <c r="K598" i="29" s="1"/>
  <c r="K545" i="28"/>
  <c r="P552" i="29" s="1"/>
  <c r="Y555" i="28"/>
  <c r="AD562" i="29" s="1"/>
  <c r="Y579" i="28"/>
  <c r="AD586" i="29" s="1"/>
  <c r="F592" i="28"/>
  <c r="K599" i="29" s="1"/>
  <c r="I615" i="28"/>
  <c r="N622" i="29" s="1"/>
  <c r="W625" i="28"/>
  <c r="AB632" i="29" s="1"/>
  <c r="S506" i="28"/>
  <c r="X513" i="29" s="1"/>
  <c r="S530" i="28"/>
  <c r="X537" i="29" s="1"/>
  <c r="S578" i="28"/>
  <c r="X585" i="29" s="1"/>
  <c r="Q588" i="28"/>
  <c r="V595" i="29" s="1"/>
  <c r="P616" i="28"/>
  <c r="U623" i="29" s="1"/>
  <c r="P640" i="28"/>
  <c r="U647" i="29" s="1"/>
  <c r="J611" i="28"/>
  <c r="O618" i="29" s="1"/>
  <c r="X621" i="28"/>
  <c r="AC628" i="29" s="1"/>
  <c r="D500" i="28"/>
  <c r="I507" i="29" s="1"/>
  <c r="G559" i="28"/>
  <c r="L566" i="29" s="1"/>
  <c r="Q577" i="28"/>
  <c r="V584" i="29" s="1"/>
  <c r="D596" i="28"/>
  <c r="I603" i="29" s="1"/>
  <c r="U534" i="28"/>
  <c r="Z541" i="29" s="1"/>
  <c r="H553" i="28"/>
  <c r="M560" i="29" s="1"/>
  <c r="B591" i="28"/>
  <c r="G598" i="29" s="1"/>
  <c r="L617" i="28"/>
  <c r="Q624" i="29" s="1"/>
  <c r="D566" i="28"/>
  <c r="I573" i="29" s="1"/>
  <c r="M507" i="28"/>
  <c r="R514" i="29" s="1"/>
  <c r="S499" i="28"/>
  <c r="X506" i="29" s="1"/>
  <c r="O476" i="28"/>
  <c r="T483" i="29" s="1"/>
  <c r="K469" i="28"/>
  <c r="P476" i="29" s="1"/>
  <c r="F512" i="28"/>
  <c r="K519" i="29" s="1"/>
  <c r="R464" i="28"/>
  <c r="W471" i="29" s="1"/>
  <c r="R473" i="28"/>
  <c r="W480" i="29" s="1"/>
  <c r="I496" i="28"/>
  <c r="N503" i="29" s="1"/>
  <c r="V506" i="28"/>
  <c r="AA513" i="29" s="1"/>
  <c r="M517" i="28"/>
  <c r="R524" i="29" s="1"/>
  <c r="D528" i="28"/>
  <c r="I535" i="29" s="1"/>
  <c r="B550" i="28"/>
  <c r="G557" i="29" s="1"/>
  <c r="C571" i="28"/>
  <c r="H578" i="29" s="1"/>
  <c r="Q581" i="28"/>
  <c r="V588" i="29" s="1"/>
  <c r="Q605" i="28"/>
  <c r="V612" i="29" s="1"/>
  <c r="H509" i="28"/>
  <c r="M516" i="29" s="1"/>
  <c r="H533" i="28"/>
  <c r="M540" i="29" s="1"/>
  <c r="H557" i="28"/>
  <c r="M564" i="29" s="1"/>
  <c r="H581" i="28"/>
  <c r="M588" i="29" s="1"/>
  <c r="V591" i="28"/>
  <c r="AA598" i="29" s="1"/>
  <c r="V615" i="28"/>
  <c r="AA622" i="29" s="1"/>
  <c r="D570" i="28"/>
  <c r="I577" i="29" s="1"/>
  <c r="D594" i="28"/>
  <c r="I601" i="29" s="1"/>
  <c r="G593" i="28"/>
  <c r="L600" i="29" s="1"/>
  <c r="Y615" i="28"/>
  <c r="AD622" i="29" s="1"/>
  <c r="Y639" i="28"/>
  <c r="AD646" i="29" s="1"/>
  <c r="U520" i="28"/>
  <c r="Z527" i="29" s="1"/>
  <c r="L531" i="28"/>
  <c r="Q538" i="29" s="1"/>
  <c r="L555" i="28"/>
  <c r="Q562" i="29" s="1"/>
  <c r="W485" i="28"/>
  <c r="AB492" i="29" s="1"/>
  <c r="Y468" i="28"/>
  <c r="AD475" i="29" s="1"/>
  <c r="P491" i="28"/>
  <c r="U498" i="29" s="1"/>
  <c r="J518" i="28"/>
  <c r="O525" i="29" s="1"/>
  <c r="J542" i="28"/>
  <c r="O549" i="29" s="1"/>
  <c r="J566" i="28"/>
  <c r="O573" i="29" s="1"/>
  <c r="X576" i="28"/>
  <c r="AC583" i="29" s="1"/>
  <c r="X600" i="28"/>
  <c r="AC607" i="29" s="1"/>
  <c r="X517" i="28"/>
  <c r="AC524" i="29" s="1"/>
  <c r="X541" i="28"/>
  <c r="AC548" i="29" s="1"/>
  <c r="O552" i="28"/>
  <c r="T559" i="29" s="1"/>
  <c r="O576" i="28"/>
  <c r="T583" i="29" s="1"/>
  <c r="O600" i="28"/>
  <c r="T607" i="29" s="1"/>
  <c r="T554" i="28"/>
  <c r="Y561" i="29" s="1"/>
  <c r="K565" i="28"/>
  <c r="P572" i="29" s="1"/>
  <c r="B488" i="28"/>
  <c r="G495" i="29" s="1"/>
  <c r="V470" i="28"/>
  <c r="AA477" i="29" s="1"/>
  <c r="T490" i="28"/>
  <c r="Y497" i="29" s="1"/>
  <c r="V475" i="28"/>
  <c r="AA482" i="29" s="1"/>
  <c r="V511" i="28"/>
  <c r="AA518" i="29" s="1"/>
  <c r="C517" i="28"/>
  <c r="H524" i="29" s="1"/>
  <c r="Q471" i="28"/>
  <c r="V478" i="29" s="1"/>
  <c r="J481" i="28"/>
  <c r="O488" i="29" s="1"/>
  <c r="U492" i="28"/>
  <c r="Z499" i="29" s="1"/>
  <c r="O519" i="28"/>
  <c r="T526" i="29" s="1"/>
  <c r="O543" i="28"/>
  <c r="T550" i="29" s="1"/>
  <c r="F554" i="28"/>
  <c r="K561" i="29" s="1"/>
  <c r="F578" i="28"/>
  <c r="K585" i="29" s="1"/>
  <c r="F602" i="28"/>
  <c r="K609" i="29" s="1"/>
  <c r="F519" i="28"/>
  <c r="K526" i="29" s="1"/>
  <c r="T529" i="28"/>
  <c r="Y536" i="29" s="1"/>
  <c r="T553" i="28"/>
  <c r="Y560" i="29" s="1"/>
  <c r="T577" i="28"/>
  <c r="Y584" i="29" s="1"/>
  <c r="T601" i="28"/>
  <c r="Y608" i="29" s="1"/>
  <c r="P542" i="28"/>
  <c r="U549" i="29" s="1"/>
  <c r="P566" i="28"/>
  <c r="U573" i="29" s="1"/>
  <c r="P590" i="28"/>
  <c r="U597" i="29" s="1"/>
  <c r="W601" i="28"/>
  <c r="AB608" i="29" s="1"/>
  <c r="N612" i="28"/>
  <c r="S619" i="29" s="1"/>
  <c r="N636" i="28"/>
  <c r="S643" i="29" s="1"/>
  <c r="J517" i="28"/>
  <c r="O524" i="29" s="1"/>
  <c r="S554" i="28"/>
  <c r="X561" i="29" s="1"/>
  <c r="H575" i="28"/>
  <c r="M582" i="29" s="1"/>
  <c r="H599" i="28"/>
  <c r="M606" i="29" s="1"/>
  <c r="G627" i="28"/>
  <c r="L634" i="29" s="1"/>
  <c r="C519" i="28"/>
  <c r="H526" i="29" s="1"/>
  <c r="Q553" i="28"/>
  <c r="V560" i="29" s="1"/>
  <c r="V574" i="28"/>
  <c r="AA581" i="29" s="1"/>
  <c r="U510" i="28"/>
  <c r="Z517" i="29" s="1"/>
  <c r="H529" i="28"/>
  <c r="M536" i="29" s="1"/>
  <c r="M550" i="28"/>
  <c r="R557" i="29" s="1"/>
  <c r="L593" i="28"/>
  <c r="Q600" i="29" s="1"/>
  <c r="D542" i="28"/>
  <c r="I549" i="29" s="1"/>
  <c r="I563" i="28"/>
  <c r="N570" i="29" s="1"/>
  <c r="B482" i="28"/>
  <c r="G489" i="29" s="1"/>
  <c r="F494" i="28"/>
  <c r="K501" i="29" s="1"/>
  <c r="T473" i="28"/>
  <c r="Y480" i="29" s="1"/>
  <c r="E495" i="28"/>
  <c r="J502" i="29" s="1"/>
  <c r="W533" i="28"/>
  <c r="AB540" i="29" s="1"/>
  <c r="N493" i="28"/>
  <c r="S500" i="29" s="1"/>
  <c r="I525" i="28"/>
  <c r="N532" i="29" s="1"/>
  <c r="H592" i="28"/>
  <c r="M599" i="29" s="1"/>
  <c r="V602" i="28"/>
  <c r="AA609" i="29" s="1"/>
  <c r="V519" i="28"/>
  <c r="AA526" i="29" s="1"/>
  <c r="V543" i="28"/>
  <c r="AA550" i="29" s="1"/>
  <c r="V567" i="28"/>
  <c r="AA574" i="29" s="1"/>
  <c r="M578" i="28"/>
  <c r="R585" i="29" s="1"/>
  <c r="M602" i="28"/>
  <c r="R609" i="29" s="1"/>
  <c r="R556" i="28"/>
  <c r="W563" i="29" s="1"/>
  <c r="R580" i="28"/>
  <c r="W587" i="29" s="1"/>
  <c r="I591" i="28"/>
  <c r="N598" i="29" s="1"/>
  <c r="P602" i="28"/>
  <c r="U609" i="29" s="1"/>
  <c r="P626" i="28"/>
  <c r="U633" i="29" s="1"/>
  <c r="L507" i="28"/>
  <c r="Q514" i="29" s="1"/>
  <c r="C518" i="28"/>
  <c r="H525" i="29" s="1"/>
  <c r="C542" i="28"/>
  <c r="H549" i="29" s="1"/>
  <c r="C566" i="28"/>
  <c r="H573" i="29" s="1"/>
  <c r="E480" i="28"/>
  <c r="J487" i="29" s="1"/>
  <c r="G466" i="28"/>
  <c r="L473" i="29" s="1"/>
  <c r="X504" i="28"/>
  <c r="AC511" i="29" s="1"/>
  <c r="X528" i="28"/>
  <c r="AC535" i="29" s="1"/>
  <c r="X552" i="28"/>
  <c r="AC559" i="29" s="1"/>
  <c r="O563" i="28"/>
  <c r="T570" i="29" s="1"/>
  <c r="O587" i="28"/>
  <c r="T594" i="29" s="1"/>
  <c r="O504" i="28"/>
  <c r="T511" i="29" s="1"/>
  <c r="O528" i="28"/>
  <c r="T535" i="29" s="1"/>
  <c r="F539" i="28"/>
  <c r="K546" i="29" s="1"/>
  <c r="F563" i="28"/>
  <c r="K570" i="29" s="1"/>
  <c r="F587" i="28"/>
  <c r="K594" i="29" s="1"/>
  <c r="K541" i="28"/>
  <c r="P548" i="29" s="1"/>
  <c r="Y551" i="28"/>
  <c r="AD558" i="29" s="1"/>
  <c r="Y575" i="28"/>
  <c r="AD582" i="29" s="1"/>
  <c r="Y481" i="28"/>
  <c r="AD488" i="29" s="1"/>
  <c r="M493" i="28"/>
  <c r="R500" i="29" s="1"/>
  <c r="Y486" i="28"/>
  <c r="AD493" i="29" s="1"/>
  <c r="M498" i="28"/>
  <c r="R505" i="29" s="1"/>
  <c r="Q503" i="28"/>
  <c r="V510" i="29" s="1"/>
  <c r="Q527" i="28"/>
  <c r="V534" i="29" s="1"/>
  <c r="X498" i="28"/>
  <c r="AC505" i="29" s="1"/>
  <c r="L467" i="28"/>
  <c r="Q474" i="29" s="1"/>
  <c r="F506" i="28"/>
  <c r="K513" i="29" s="1"/>
  <c r="F530" i="28"/>
  <c r="K537" i="29" s="1"/>
  <c r="T540" i="28"/>
  <c r="Y547" i="29" s="1"/>
  <c r="T564" i="28"/>
  <c r="Y571" i="29" s="1"/>
  <c r="T588" i="28"/>
  <c r="Y595" i="29" s="1"/>
  <c r="T505" i="28"/>
  <c r="Y512" i="29" s="1"/>
  <c r="K516" i="28"/>
  <c r="P523" i="29" s="1"/>
  <c r="K540" i="28"/>
  <c r="P547" i="29" s="1"/>
  <c r="K564" i="28"/>
  <c r="P571" i="29" s="1"/>
  <c r="K588" i="28"/>
  <c r="P595" i="29" s="1"/>
  <c r="Y598" i="28"/>
  <c r="AD605" i="29" s="1"/>
  <c r="G553" i="28"/>
  <c r="L560" i="29" s="1"/>
  <c r="G577" i="28"/>
  <c r="L584" i="29" s="1"/>
  <c r="N588" i="28"/>
  <c r="S595" i="29" s="1"/>
  <c r="E599" i="28"/>
  <c r="J606" i="29" s="1"/>
  <c r="E623" i="28"/>
  <c r="J630" i="29" s="1"/>
  <c r="X503" i="28"/>
  <c r="AC510" i="29" s="1"/>
  <c r="X527" i="28"/>
  <c r="AC534" i="29" s="1"/>
  <c r="E568" i="28"/>
  <c r="J575" i="29" s="1"/>
  <c r="V585" i="28"/>
  <c r="AA592" i="29" s="1"/>
  <c r="U613" i="28"/>
  <c r="Z620" i="29" s="1"/>
  <c r="U637" i="28"/>
  <c r="Z644" i="29" s="1"/>
  <c r="L648" i="28"/>
  <c r="Q655" i="29" s="1"/>
  <c r="R643" i="28"/>
  <c r="W650" i="29" s="1"/>
  <c r="X654" i="28"/>
  <c r="AC661" i="29" s="1"/>
  <c r="Y624" i="28"/>
  <c r="AD631" i="29" s="1"/>
  <c r="P635" i="28"/>
  <c r="U642" i="29" s="1"/>
  <c r="W582" i="28"/>
  <c r="AB589" i="29" s="1"/>
  <c r="M513" i="28"/>
  <c r="R520" i="29" s="1"/>
  <c r="V550" i="28"/>
  <c r="AA557" i="29" s="1"/>
  <c r="U593" i="28"/>
  <c r="Z600" i="29" s="1"/>
  <c r="C508" i="28"/>
  <c r="H515" i="29" s="1"/>
  <c r="M526" i="28"/>
  <c r="R533" i="29" s="1"/>
  <c r="L569" i="28"/>
  <c r="Q576" i="29" s="1"/>
  <c r="Q590" i="28"/>
  <c r="V597" i="29" s="1"/>
  <c r="I539" i="28"/>
  <c r="N546" i="29" s="1"/>
  <c r="H582" i="28"/>
  <c r="M589" i="29" s="1"/>
  <c r="M485" i="28"/>
  <c r="R492" i="29" s="1"/>
  <c r="K491" i="28"/>
  <c r="P498" i="29" s="1"/>
  <c r="G468" i="28"/>
  <c r="L475" i="29" s="1"/>
  <c r="G509" i="28"/>
  <c r="L516" i="29" s="1"/>
  <c r="J528" i="28"/>
  <c r="O535" i="29" s="1"/>
  <c r="P490" i="28"/>
  <c r="U497" i="29" s="1"/>
  <c r="W470" i="28"/>
  <c r="AB477" i="29" s="1"/>
  <c r="S490" i="28"/>
  <c r="X497" i="29" s="1"/>
  <c r="D504" i="28"/>
  <c r="I511" i="29" s="1"/>
  <c r="R514" i="28"/>
  <c r="W521" i="29" s="1"/>
  <c r="C547" i="28"/>
  <c r="H554" i="29" s="1"/>
  <c r="Q557" i="28"/>
  <c r="V564" i="29" s="1"/>
  <c r="H568" i="28"/>
  <c r="M575" i="29" s="1"/>
  <c r="V578" i="28"/>
  <c r="AA585" i="29" s="1"/>
  <c r="M589" i="28"/>
  <c r="R596" i="29" s="1"/>
  <c r="M506" i="28"/>
  <c r="R513" i="29" s="1"/>
  <c r="M530" i="28"/>
  <c r="R537" i="29" s="1"/>
  <c r="M554" i="28"/>
  <c r="R561" i="29" s="1"/>
  <c r="D565" i="28"/>
  <c r="I572" i="29" s="1"/>
  <c r="D589" i="28"/>
  <c r="I596" i="29" s="1"/>
  <c r="I543" i="28"/>
  <c r="N550" i="29" s="1"/>
  <c r="I567" i="28"/>
  <c r="N574" i="29" s="1"/>
  <c r="W577" i="28"/>
  <c r="AB584" i="29" s="1"/>
  <c r="K589" i="28"/>
  <c r="P596" i="29" s="1"/>
  <c r="G613" i="28"/>
  <c r="L620" i="29" s="1"/>
  <c r="G637" i="28"/>
  <c r="L644" i="29" s="1"/>
  <c r="Q504" i="28"/>
  <c r="V511" i="29" s="1"/>
  <c r="Q528" i="28"/>
  <c r="V535" i="29" s="1"/>
  <c r="Q552" i="28"/>
  <c r="V559" i="29" s="1"/>
  <c r="C465" i="28"/>
  <c r="H472" i="29" s="1"/>
  <c r="J477" i="28"/>
  <c r="O484" i="29" s="1"/>
  <c r="U488" i="28"/>
  <c r="Z495" i="29" s="1"/>
  <c r="O515" i="28"/>
  <c r="T522" i="29" s="1"/>
  <c r="O539" i="28"/>
  <c r="T546" i="29" s="1"/>
  <c r="F550" i="28"/>
  <c r="K557" i="29" s="1"/>
  <c r="F574" i="28"/>
  <c r="K581" i="29" s="1"/>
  <c r="F598" i="28"/>
  <c r="K605" i="29" s="1"/>
  <c r="F515" i="28"/>
  <c r="K522" i="29" s="1"/>
  <c r="T525" i="28"/>
  <c r="Y532" i="29" s="1"/>
  <c r="T549" i="28"/>
  <c r="Y556" i="29" s="1"/>
  <c r="T573" i="28"/>
  <c r="Y580" i="29" s="1"/>
  <c r="T597" i="28"/>
  <c r="Y604" i="29" s="1"/>
  <c r="P538" i="28"/>
  <c r="U545" i="29" s="1"/>
  <c r="P562" i="28"/>
  <c r="U569" i="29" s="1"/>
  <c r="O489" i="28"/>
  <c r="T496" i="29" s="1"/>
  <c r="D468" i="28"/>
  <c r="I475" i="29" s="1"/>
  <c r="B472" i="28"/>
  <c r="G479" i="29" s="1"/>
  <c r="D473" i="28"/>
  <c r="I480" i="29" s="1"/>
  <c r="T478" i="28"/>
  <c r="Y485" i="29" s="1"/>
  <c r="H514" i="28"/>
  <c r="M521" i="29" s="1"/>
  <c r="V524" i="28"/>
  <c r="AA531" i="29" s="1"/>
  <c r="O478" i="28"/>
  <c r="T485" i="29" s="1"/>
  <c r="C490" i="28"/>
  <c r="H497" i="29" s="1"/>
  <c r="T516" i="28"/>
  <c r="Y523" i="29" s="1"/>
  <c r="K527" i="28"/>
  <c r="P534" i="29" s="1"/>
  <c r="K551" i="28"/>
  <c r="P558" i="29" s="1"/>
  <c r="K575" i="28"/>
  <c r="P582" i="29" s="1"/>
  <c r="K599" i="28"/>
  <c r="P606" i="29" s="1"/>
  <c r="Y502" i="28"/>
  <c r="AD509" i="29" s="1"/>
  <c r="Y526" i="28"/>
  <c r="AD533" i="29" s="1"/>
  <c r="Y550" i="28"/>
  <c r="AD557" i="29" s="1"/>
  <c r="Y574" i="28"/>
  <c r="AD581" i="29" s="1"/>
  <c r="P585" i="28"/>
  <c r="U592" i="29" s="1"/>
  <c r="U539" i="28"/>
  <c r="Z546" i="29" s="1"/>
  <c r="U563" i="28"/>
  <c r="Z570" i="29" s="1"/>
  <c r="F548" i="28"/>
  <c r="K555" i="29" s="1"/>
  <c r="S585" i="28"/>
  <c r="X592" i="29" s="1"/>
  <c r="S609" i="28"/>
  <c r="X616" i="29" s="1"/>
  <c r="S633" i="28"/>
  <c r="X640" i="29" s="1"/>
  <c r="O514" i="28"/>
  <c r="T521" i="29" s="1"/>
  <c r="F525" i="28"/>
  <c r="K532" i="29" s="1"/>
  <c r="M572" i="28"/>
  <c r="R579" i="29" s="1"/>
  <c r="M596" i="28"/>
  <c r="R603" i="29" s="1"/>
  <c r="L624" i="28"/>
  <c r="Q631" i="29" s="1"/>
  <c r="H608" i="28"/>
  <c r="M615" i="29" s="1"/>
  <c r="G651" i="28"/>
  <c r="L658" i="29" s="1"/>
  <c r="P611" i="28"/>
  <c r="U618" i="29" s="1"/>
  <c r="H586" i="28"/>
  <c r="M593" i="29" s="1"/>
  <c r="V596" i="28"/>
  <c r="AA603" i="29" s="1"/>
  <c r="V620" i="28"/>
  <c r="AA627" i="29" s="1"/>
  <c r="R501" i="28"/>
  <c r="W508" i="29" s="1"/>
  <c r="R525" i="28"/>
  <c r="W532" i="29" s="1"/>
  <c r="I536" i="28"/>
  <c r="N543" i="29" s="1"/>
  <c r="I560" i="28"/>
  <c r="N567" i="29" s="1"/>
  <c r="I584" i="28"/>
  <c r="N591" i="29" s="1"/>
  <c r="H612" i="28"/>
  <c r="M619" i="29" s="1"/>
  <c r="V622" i="28"/>
  <c r="AA629" i="29" s="1"/>
  <c r="V646" i="28"/>
  <c r="AA653" i="29" s="1"/>
  <c r="E642" i="28"/>
  <c r="J649" i="29" s="1"/>
  <c r="K653" i="28"/>
  <c r="P660" i="29" s="1"/>
  <c r="C610" i="28"/>
  <c r="H617" i="29" s="1"/>
  <c r="J576" i="28"/>
  <c r="O583" i="29" s="1"/>
  <c r="L618" i="28"/>
  <c r="Q625" i="29" s="1"/>
  <c r="L642" i="28"/>
  <c r="Q649" i="29" s="1"/>
  <c r="V509" i="28"/>
  <c r="AA516" i="29" s="1"/>
  <c r="V533" i="28"/>
  <c r="AA540" i="29" s="1"/>
  <c r="V557" i="28"/>
  <c r="AA564" i="29" s="1"/>
  <c r="V581" i="28"/>
  <c r="AA588" i="29" s="1"/>
  <c r="M592" i="28"/>
  <c r="R599" i="29" s="1"/>
  <c r="M616" i="28"/>
  <c r="R623" i="29" s="1"/>
  <c r="B634" i="28"/>
  <c r="G641" i="29" s="1"/>
  <c r="F615" i="28"/>
  <c r="K622" i="29" s="1"/>
  <c r="T625" i="28"/>
  <c r="Y632" i="29" s="1"/>
  <c r="T649" i="28"/>
  <c r="Y656" i="29" s="1"/>
  <c r="P631" i="28"/>
  <c r="U638" i="29" s="1"/>
  <c r="P655" i="28"/>
  <c r="U662" i="29" s="1"/>
  <c r="T643" i="28"/>
  <c r="Y650" i="29" s="1"/>
  <c r="O605" i="28"/>
  <c r="T612" i="29" s="1"/>
  <c r="O629" i="28"/>
  <c r="T636" i="29" s="1"/>
  <c r="K510" i="28"/>
  <c r="P517" i="29" s="1"/>
  <c r="Y520" i="28"/>
  <c r="AD527" i="29" s="1"/>
  <c r="B589" i="28"/>
  <c r="G596" i="29" s="1"/>
  <c r="B613" i="28"/>
  <c r="G620" i="29" s="1"/>
  <c r="S623" i="28"/>
  <c r="X630" i="29" s="1"/>
  <c r="J634" i="28"/>
  <c r="O641" i="29" s="1"/>
  <c r="P629" i="28"/>
  <c r="U636" i="29" s="1"/>
  <c r="P653" i="28"/>
  <c r="U660" i="29" s="1"/>
  <c r="W610" i="28"/>
  <c r="AB617" i="29" s="1"/>
  <c r="N621" i="28"/>
  <c r="S628" i="29" s="1"/>
  <c r="U636" i="28"/>
  <c r="Z643" i="29" s="1"/>
  <c r="N604" i="28"/>
  <c r="S611" i="29" s="1"/>
  <c r="N628" i="28"/>
  <c r="S635" i="29" s="1"/>
  <c r="E639" i="28"/>
  <c r="J646" i="29" s="1"/>
  <c r="X519" i="28"/>
  <c r="AC526" i="29" s="1"/>
  <c r="X543" i="28"/>
  <c r="AC550" i="29" s="1"/>
  <c r="X567" i="28"/>
  <c r="AC574" i="29" s="1"/>
  <c r="O578" i="28"/>
  <c r="T585" i="29" s="1"/>
  <c r="O602" i="28"/>
  <c r="T609" i="29" s="1"/>
  <c r="N630" i="28"/>
  <c r="S637" i="29" s="1"/>
  <c r="N654" i="28"/>
  <c r="S661" i="29" s="1"/>
  <c r="V611" i="28"/>
  <c r="AA618" i="29" s="1"/>
  <c r="V635" i="28"/>
  <c r="AA642" i="29" s="1"/>
  <c r="E647" i="28"/>
  <c r="J654" i="29" s="1"/>
  <c r="W650" i="28"/>
  <c r="AB657" i="29" s="1"/>
  <c r="F588" i="28"/>
  <c r="K595" i="29" s="1"/>
  <c r="F612" i="28"/>
  <c r="K619" i="29" s="1"/>
  <c r="F636" i="28"/>
  <c r="K643" i="29" s="1"/>
  <c r="Y516" i="28"/>
  <c r="AD523" i="29" s="1"/>
  <c r="P527" i="28"/>
  <c r="U534" i="29" s="1"/>
  <c r="P551" i="28"/>
  <c r="U558" i="29" s="1"/>
  <c r="P575" i="28"/>
  <c r="U582" i="29" s="1"/>
  <c r="P599" i="28"/>
  <c r="U606" i="29" s="1"/>
  <c r="F614" i="28"/>
  <c r="K621" i="29" s="1"/>
  <c r="F638" i="28"/>
  <c r="K645" i="29" s="1"/>
  <c r="W608" i="28"/>
  <c r="AB615" i="29" s="1"/>
  <c r="W632" i="28"/>
  <c r="AB639" i="29" s="1"/>
  <c r="I655" i="28"/>
  <c r="N662" i="29" s="1"/>
  <c r="J625" i="28"/>
  <c r="O632" i="29" s="1"/>
  <c r="J649" i="28"/>
  <c r="O656" i="29" s="1"/>
  <c r="R588" i="28"/>
  <c r="W595" i="29" s="1"/>
  <c r="I599" i="28"/>
  <c r="N606" i="29" s="1"/>
  <c r="I623" i="28"/>
  <c r="N630" i="29" s="1"/>
  <c r="V573" i="28"/>
  <c r="AA580" i="29" s="1"/>
  <c r="V597" i="28"/>
  <c r="AA604" i="29" s="1"/>
  <c r="L612" i="28"/>
  <c r="Q619" i="29" s="1"/>
  <c r="L636" i="28"/>
  <c r="Q643" i="29" s="1"/>
  <c r="R631" i="28"/>
  <c r="W638" i="29" s="1"/>
  <c r="R655" i="28"/>
  <c r="W662" i="29" s="1"/>
  <c r="O653" i="28"/>
  <c r="T660" i="29" s="1"/>
  <c r="P623" i="28"/>
  <c r="U630" i="29" s="1"/>
  <c r="Q620" i="28"/>
  <c r="V627" i="29" s="1"/>
  <c r="P606" i="28"/>
  <c r="U613" i="29" s="1"/>
  <c r="G617" i="28"/>
  <c r="L624" i="29" s="1"/>
  <c r="G641" i="28"/>
  <c r="L648" i="29" s="1"/>
  <c r="C522" i="28"/>
  <c r="H529" i="29" s="1"/>
  <c r="C546" i="28"/>
  <c r="H553" i="29" s="1"/>
  <c r="Q556" i="28"/>
  <c r="V563" i="29" s="1"/>
  <c r="Q580" i="28"/>
  <c r="V587" i="29" s="1"/>
  <c r="Q604" i="28"/>
  <c r="V611" i="29" s="1"/>
  <c r="D608" i="28"/>
  <c r="I615" i="29" s="1"/>
  <c r="G643" i="28"/>
  <c r="L650" i="29" s="1"/>
  <c r="X613" i="28"/>
  <c r="AC620" i="29" s="1"/>
  <c r="X637" i="28"/>
  <c r="AC644" i="29" s="1"/>
  <c r="G649" i="28"/>
  <c r="L656" i="29" s="1"/>
  <c r="K630" i="28"/>
  <c r="P637" i="29" s="1"/>
  <c r="T590" i="28"/>
  <c r="Y597" i="29" s="1"/>
  <c r="H614" i="28"/>
  <c r="M621" i="29" s="1"/>
  <c r="H638" i="28"/>
  <c r="M645" i="29" s="1"/>
  <c r="R505" i="28"/>
  <c r="W512" i="29" s="1"/>
  <c r="D519" i="28"/>
  <c r="I526" i="29" s="1"/>
  <c r="M532" i="28"/>
  <c r="R539" i="29" s="1"/>
  <c r="V545" i="28"/>
  <c r="AA552" i="29" s="1"/>
  <c r="H559" i="28"/>
  <c r="M566" i="29" s="1"/>
  <c r="E548" i="28"/>
  <c r="J555" i="29" s="1"/>
  <c r="N561" i="28"/>
  <c r="S568" i="29" s="1"/>
  <c r="W574" i="28"/>
  <c r="AB581" i="29" s="1"/>
  <c r="I588" i="28"/>
  <c r="N595" i="29" s="1"/>
  <c r="Y629" i="28"/>
  <c r="AD636" i="29" s="1"/>
  <c r="X645" i="28"/>
  <c r="AC652" i="29" s="1"/>
  <c r="F641" i="28"/>
  <c r="K648" i="29" s="1"/>
  <c r="T651" i="28"/>
  <c r="Y658" i="29" s="1"/>
  <c r="Q563" i="28"/>
  <c r="V570" i="29" s="1"/>
  <c r="Y607" i="28"/>
  <c r="AD614" i="29" s="1"/>
  <c r="Y631" i="28"/>
  <c r="AD638" i="29" s="1"/>
  <c r="Y655" i="28"/>
  <c r="AD662" i="29" s="1"/>
  <c r="I512" i="28"/>
  <c r="N519" i="29" s="1"/>
  <c r="L547" i="28"/>
  <c r="Q554" i="29" s="1"/>
  <c r="L571" i="28"/>
  <c r="Q578" i="29" s="1"/>
  <c r="L595" i="28"/>
  <c r="Q602" i="29" s="1"/>
  <c r="L619" i="28"/>
  <c r="Q626" i="29" s="1"/>
  <c r="M609" i="28"/>
  <c r="R616" i="29" s="1"/>
  <c r="M633" i="28"/>
  <c r="R640" i="29" s="1"/>
  <c r="S628" i="28"/>
  <c r="X635" i="29" s="1"/>
  <c r="S652" i="28"/>
  <c r="X659" i="29" s="1"/>
  <c r="P650" i="28"/>
  <c r="U657" i="29" s="1"/>
  <c r="D643" i="28"/>
  <c r="I650" i="29" s="1"/>
  <c r="C605" i="28"/>
  <c r="H612" i="29" s="1"/>
  <c r="C629" i="28"/>
  <c r="H636" i="29" s="1"/>
  <c r="Q639" i="28"/>
  <c r="V646" i="29" s="1"/>
  <c r="M520" i="28"/>
  <c r="R527" i="29" s="1"/>
  <c r="M544" i="28"/>
  <c r="R551" i="29" s="1"/>
  <c r="M568" i="28"/>
  <c r="R575" i="29" s="1"/>
  <c r="D579" i="28"/>
  <c r="I586" i="29" s="1"/>
  <c r="D603" i="28"/>
  <c r="I610" i="29" s="1"/>
  <c r="C631" i="28"/>
  <c r="H638" i="29" s="1"/>
  <c r="C655" i="28"/>
  <c r="H662" i="29" s="1"/>
  <c r="K612" i="28"/>
  <c r="P619" i="29" s="1"/>
  <c r="K636" i="28"/>
  <c r="P643" i="29" s="1"/>
  <c r="Q647" i="28"/>
  <c r="V654" i="29" s="1"/>
  <c r="G642" i="28"/>
  <c r="L649" i="29" s="1"/>
  <c r="U652" i="28"/>
  <c r="Z659" i="29" s="1"/>
  <c r="O593" i="28"/>
  <c r="T600" i="29" s="1"/>
  <c r="F616" i="28"/>
  <c r="K623" i="29" s="1"/>
  <c r="F640" i="28"/>
  <c r="K647" i="29" s="1"/>
  <c r="P507" i="28"/>
  <c r="U514" i="29" s="1"/>
  <c r="V561" i="28"/>
  <c r="AA568" i="29" s="1"/>
  <c r="W606" i="28"/>
  <c r="AB613" i="29" s="1"/>
  <c r="J610" i="28"/>
  <c r="O617" i="29" s="1"/>
  <c r="X620" i="28"/>
  <c r="AC627" i="29" s="1"/>
  <c r="X644" i="28"/>
  <c r="AC651" i="29" s="1"/>
  <c r="G640" i="28"/>
  <c r="L647" i="29" s="1"/>
  <c r="M651" i="28"/>
  <c r="R658" i="29" s="1"/>
  <c r="E608" i="28"/>
  <c r="J615" i="29" s="1"/>
  <c r="E632" i="28"/>
  <c r="J639" i="29" s="1"/>
  <c r="U591" i="28"/>
  <c r="Z598" i="29" s="1"/>
  <c r="E615" i="28"/>
  <c r="J622" i="29" s="1"/>
  <c r="S625" i="28"/>
  <c r="X632" i="29" s="1"/>
  <c r="O506" i="28"/>
  <c r="T513" i="29" s="1"/>
  <c r="O530" i="28"/>
  <c r="T537" i="29" s="1"/>
  <c r="O554" i="28"/>
  <c r="T561" i="29" s="1"/>
  <c r="F565" i="28"/>
  <c r="K572" i="29" s="1"/>
  <c r="F589" i="28"/>
  <c r="K596" i="29" s="1"/>
  <c r="E617" i="28"/>
  <c r="J624" i="29" s="1"/>
  <c r="E641" i="28"/>
  <c r="J648" i="29" s="1"/>
  <c r="S651" i="28"/>
  <c r="X658" i="29" s="1"/>
  <c r="M622" i="28"/>
  <c r="R629" i="29" s="1"/>
  <c r="M646" i="28"/>
  <c r="R653" i="29" s="1"/>
  <c r="I628" i="28"/>
  <c r="N635" i="29" s="1"/>
  <c r="I571" i="28"/>
  <c r="N578" i="29" s="1"/>
  <c r="T598" i="28"/>
  <c r="Y605" i="29" s="1"/>
  <c r="T622" i="28"/>
  <c r="Y629" i="29" s="1"/>
  <c r="P503" i="28"/>
  <c r="U510" i="29" s="1"/>
  <c r="G514" i="28"/>
  <c r="L521" i="29" s="1"/>
  <c r="G538" i="28"/>
  <c r="L545" i="29" s="1"/>
  <c r="G562" i="28"/>
  <c r="L569" i="29" s="1"/>
  <c r="G586" i="28"/>
  <c r="L593" i="29" s="1"/>
  <c r="U596" i="28"/>
  <c r="Z603" i="29" s="1"/>
  <c r="T624" i="28"/>
  <c r="Y631" i="29" s="1"/>
  <c r="T648" i="28"/>
  <c r="Y655" i="29" s="1"/>
  <c r="B643" i="28"/>
  <c r="G650" i="29" s="1"/>
  <c r="Q654" i="28"/>
  <c r="V661" i="29" s="1"/>
  <c r="X611" i="28"/>
  <c r="AC618" i="29" s="1"/>
  <c r="X635" i="28"/>
  <c r="AC642" i="29" s="1"/>
  <c r="V548" i="28"/>
  <c r="AA555" i="29" s="1"/>
  <c r="W585" i="28"/>
  <c r="AB592" i="29" s="1"/>
  <c r="W609" i="28"/>
  <c r="AB616" i="29" s="1"/>
  <c r="J565" i="28"/>
  <c r="O572" i="29" s="1"/>
  <c r="M584" i="28"/>
  <c r="R591" i="29" s="1"/>
  <c r="P619" i="28"/>
  <c r="U626" i="29" s="1"/>
  <c r="C623" i="28"/>
  <c r="H630" i="29" s="1"/>
  <c r="C647" i="28"/>
  <c r="H654" i="29" s="1"/>
  <c r="I642" i="28"/>
  <c r="N649" i="29" s="1"/>
  <c r="W652" i="28"/>
  <c r="AB659" i="29" s="1"/>
  <c r="G610" i="28"/>
  <c r="L617" i="29" s="1"/>
  <c r="G634" i="28"/>
  <c r="L641" i="29" s="1"/>
  <c r="Y595" i="28"/>
  <c r="AD602" i="29" s="1"/>
  <c r="U603" i="28"/>
  <c r="Z610" i="29" s="1"/>
  <c r="U627" i="28"/>
  <c r="Z634" i="29" s="1"/>
  <c r="Q508" i="28"/>
  <c r="V515" i="29" s="1"/>
  <c r="Q532" i="28"/>
  <c r="V539" i="29" s="1"/>
  <c r="H543" i="28"/>
  <c r="M550" i="29" s="1"/>
  <c r="H567" i="28"/>
  <c r="M574" i="29" s="1"/>
  <c r="H591" i="28"/>
  <c r="M598" i="29" s="1"/>
  <c r="H615" i="28"/>
  <c r="M622" i="29" s="1"/>
  <c r="U629" i="28"/>
  <c r="Z636" i="29" s="1"/>
  <c r="U653" i="28"/>
  <c r="Z660" i="29" s="1"/>
  <c r="O624" i="28"/>
  <c r="T631" i="29" s="1"/>
  <c r="O648" i="28"/>
  <c r="T655" i="29" s="1"/>
  <c r="L646" i="28"/>
  <c r="Q653" i="29" s="1"/>
  <c r="E648" i="28"/>
  <c r="J655" i="29" s="1"/>
  <c r="V600" i="28"/>
  <c r="AA607" i="29" s="1"/>
  <c r="V624" i="28"/>
  <c r="AA631" i="29" s="1"/>
  <c r="M635" i="28"/>
  <c r="R642" i="29" s="1"/>
  <c r="A68" i="28"/>
  <c r="E75" i="29" s="1"/>
  <c r="A164" i="28"/>
  <c r="E171" i="29" s="1"/>
  <c r="A308" i="28"/>
  <c r="E315" i="29" s="1"/>
  <c r="A516" i="28"/>
  <c r="E523" i="29" s="1"/>
  <c r="A564" i="28"/>
  <c r="E571" i="29" s="1"/>
  <c r="A628" i="28"/>
  <c r="E635" i="29" s="1"/>
  <c r="F635" i="29" s="1"/>
  <c r="C635" i="29" s="1"/>
  <c r="A47" i="28"/>
  <c r="E54" i="29" s="1"/>
  <c r="P647" i="28"/>
  <c r="U654" i="29" s="1"/>
  <c r="C577" i="28"/>
  <c r="H584" i="29" s="1"/>
  <c r="P618" i="28"/>
  <c r="U625" i="29" s="1"/>
  <c r="P642" i="28"/>
  <c r="U649" i="29" s="1"/>
  <c r="L523" i="28"/>
  <c r="Q530" i="29" s="1"/>
  <c r="C534" i="28"/>
  <c r="H541" i="29" s="1"/>
  <c r="C558" i="28"/>
  <c r="H565" i="29" s="1"/>
  <c r="C582" i="28"/>
  <c r="H589" i="29" s="1"/>
  <c r="C606" i="28"/>
  <c r="H613" i="29" s="1"/>
  <c r="Q616" i="28"/>
  <c r="V623" i="29" s="1"/>
  <c r="D620" i="28"/>
  <c r="I627" i="29" s="1"/>
  <c r="D644" i="28"/>
  <c r="I651" i="29" s="1"/>
  <c r="J639" i="28"/>
  <c r="O646" i="29" s="1"/>
  <c r="X649" i="28"/>
  <c r="AC656" i="29" s="1"/>
  <c r="T631" i="28"/>
  <c r="Y638" i="29" s="1"/>
  <c r="N592" i="28"/>
  <c r="S599" i="29" s="1"/>
  <c r="Q615" i="28"/>
  <c r="V622" i="29" s="1"/>
  <c r="H626" i="28"/>
  <c r="M633" i="29" s="1"/>
  <c r="D507" i="28"/>
  <c r="I514" i="29" s="1"/>
  <c r="D531" i="28"/>
  <c r="I538" i="29" s="1"/>
  <c r="D555" i="28"/>
  <c r="I562" i="29" s="1"/>
  <c r="R565" i="28"/>
  <c r="W572" i="29" s="1"/>
  <c r="R589" i="28"/>
  <c r="W596" i="29" s="1"/>
  <c r="Q617" i="28"/>
  <c r="V624" i="29" s="1"/>
  <c r="Q641" i="28"/>
  <c r="V648" i="29" s="1"/>
  <c r="H652" i="28"/>
  <c r="M659" i="29" s="1"/>
  <c r="Y622" i="28"/>
  <c r="AD629" i="29" s="1"/>
  <c r="Y646" i="28"/>
  <c r="AD653" i="29" s="1"/>
  <c r="U628" i="28"/>
  <c r="Z635" i="29" s="1"/>
  <c r="L639" i="28"/>
  <c r="Q646" i="29" s="1"/>
  <c r="J633" i="28"/>
  <c r="O640" i="29" s="1"/>
  <c r="T602" i="28"/>
  <c r="Y609" i="29" s="1"/>
  <c r="T626" i="28"/>
  <c r="Y633" i="29" s="1"/>
  <c r="K637" i="28"/>
  <c r="P644" i="29" s="1"/>
  <c r="G518" i="28"/>
  <c r="L525" i="29" s="1"/>
  <c r="N593" i="28"/>
  <c r="S600" i="29" s="1"/>
  <c r="N617" i="28"/>
  <c r="S624" i="29" s="1"/>
  <c r="B630" i="28"/>
  <c r="G637" i="29" s="1"/>
  <c r="B654" i="28"/>
  <c r="G661" i="29" s="1"/>
  <c r="U626" i="28"/>
  <c r="Z633" i="29" s="1"/>
  <c r="U650" i="28"/>
  <c r="Z657" i="29" s="1"/>
  <c r="R648" i="28"/>
  <c r="W655" i="29" s="1"/>
  <c r="H643" i="28"/>
  <c r="M650" i="29" s="1"/>
  <c r="P651" i="28"/>
  <c r="U658" i="29" s="1"/>
  <c r="S601" i="28"/>
  <c r="X608" i="29" s="1"/>
  <c r="J612" i="28"/>
  <c r="O619" i="29" s="1"/>
  <c r="J636" i="28"/>
  <c r="O643" i="29" s="1"/>
  <c r="F517" i="28"/>
  <c r="K524" i="29" s="1"/>
  <c r="F541" i="28"/>
  <c r="K548" i="29" s="1"/>
  <c r="T551" i="28"/>
  <c r="Y558" i="29" s="1"/>
  <c r="T575" i="28"/>
  <c r="Y582" i="29" s="1"/>
  <c r="T599" i="28"/>
  <c r="Y606" i="29" s="1"/>
  <c r="S627" i="28"/>
  <c r="X634" i="29" s="1"/>
  <c r="J638" i="28"/>
  <c r="O645" i="29" s="1"/>
  <c r="D609" i="28"/>
  <c r="I616" i="29" s="1"/>
  <c r="D633" i="28"/>
  <c r="I640" i="29" s="1"/>
  <c r="J644" i="28"/>
  <c r="O651" i="29" s="1"/>
  <c r="N625" i="28"/>
  <c r="S632" i="29" s="1"/>
  <c r="K585" i="28"/>
  <c r="P592" i="29" s="1"/>
  <c r="K609" i="28"/>
  <c r="P616" i="29" s="1"/>
  <c r="K633" i="28"/>
  <c r="P640" i="29" s="1"/>
  <c r="U500" i="28"/>
  <c r="Z507" i="29" s="1"/>
  <c r="U524" i="28"/>
  <c r="Z531" i="29" s="1"/>
  <c r="U548" i="28"/>
  <c r="Z555" i="29" s="1"/>
  <c r="U572" i="28"/>
  <c r="Z579" i="29" s="1"/>
  <c r="X607" i="28"/>
  <c r="AC614" i="29" s="1"/>
  <c r="K611" i="28"/>
  <c r="P618" i="29" s="1"/>
  <c r="K635" i="28"/>
  <c r="P642" i="29" s="1"/>
  <c r="Q630" i="28"/>
  <c r="V637" i="29" s="1"/>
  <c r="H641" i="28"/>
  <c r="M648" i="29" s="1"/>
  <c r="N652" i="28"/>
  <c r="S659" i="29" s="1"/>
  <c r="O622" i="28"/>
  <c r="T629" i="29" s="1"/>
  <c r="O646" i="28"/>
  <c r="T653" i="29" s="1"/>
  <c r="H562" i="28"/>
  <c r="M569" i="29" s="1"/>
  <c r="N596" i="28"/>
  <c r="S603" i="29" s="1"/>
  <c r="N620" i="28"/>
  <c r="S627" i="29" s="1"/>
  <c r="P595" i="28"/>
  <c r="U602" i="29" s="1"/>
  <c r="G606" i="28"/>
  <c r="L613" i="29" s="1"/>
  <c r="Q609" i="28"/>
  <c r="V616" i="29" s="1"/>
  <c r="Q633" i="28"/>
  <c r="V640" i="29" s="1"/>
  <c r="W628" i="28"/>
  <c r="AB635" i="29" s="1"/>
  <c r="N639" i="28"/>
  <c r="S646" i="29" s="1"/>
  <c r="T650" i="28"/>
  <c r="Y657" i="29" s="1"/>
  <c r="U620" i="28"/>
  <c r="Z627" i="29" s="1"/>
  <c r="S634" i="28"/>
  <c r="X641" i="29" s="1"/>
  <c r="X590" i="28"/>
  <c r="AC597" i="29" s="1"/>
  <c r="L614" i="28"/>
  <c r="Q621" i="29" s="1"/>
  <c r="L638" i="28"/>
  <c r="Q645" i="29" s="1"/>
  <c r="H519" i="28"/>
  <c r="M526" i="29" s="1"/>
  <c r="V529" i="28"/>
  <c r="AA536" i="29" s="1"/>
  <c r="V553" i="28"/>
  <c r="AA560" i="29" s="1"/>
  <c r="V577" i="28"/>
  <c r="AA584" i="29" s="1"/>
  <c r="V601" i="28"/>
  <c r="AA608" i="29" s="1"/>
  <c r="L616" i="28"/>
  <c r="Q623" i="29" s="1"/>
  <c r="L640" i="28"/>
  <c r="Q647" i="29" s="1"/>
  <c r="F611" i="28"/>
  <c r="K618" i="29" s="1"/>
  <c r="F635" i="28"/>
  <c r="K642" i="29" s="1"/>
  <c r="T645" i="28"/>
  <c r="Y652" i="29" s="1"/>
  <c r="P627" i="28"/>
  <c r="U634" i="29" s="1"/>
  <c r="M587" i="28"/>
  <c r="R594" i="29" s="1"/>
  <c r="M611" i="28"/>
  <c r="R618" i="29" s="1"/>
  <c r="D622" i="28"/>
  <c r="I629" i="29" s="1"/>
  <c r="W502" i="28"/>
  <c r="AB509" i="29" s="1"/>
  <c r="I516" i="28"/>
  <c r="N523" i="29" s="1"/>
  <c r="R529" i="28"/>
  <c r="W536" i="29" s="1"/>
  <c r="D543" i="28"/>
  <c r="I550" i="29" s="1"/>
  <c r="M556" i="28"/>
  <c r="R563" i="29" s="1"/>
  <c r="V569" i="28"/>
  <c r="AA576" i="29" s="1"/>
  <c r="H583" i="28"/>
  <c r="M590" i="29" s="1"/>
  <c r="E572" i="28"/>
  <c r="J579" i="29" s="1"/>
  <c r="N585" i="28"/>
  <c r="S592" i="29" s="1"/>
  <c r="W598" i="28"/>
  <c r="AB605" i="29" s="1"/>
  <c r="J635" i="28"/>
  <c r="O642" i="29" s="1"/>
  <c r="T627" i="28"/>
  <c r="Y634" i="29" s="1"/>
  <c r="K638" i="28"/>
  <c r="P645" i="29" s="1"/>
  <c r="P639" i="28"/>
  <c r="U646" i="29" s="1"/>
  <c r="G605" i="28"/>
  <c r="L612" i="29" s="1"/>
  <c r="G629" i="28"/>
  <c r="L636" i="29" s="1"/>
  <c r="C510" i="28"/>
  <c r="H517" i="29" s="1"/>
  <c r="Q520" i="28"/>
  <c r="V527" i="29" s="1"/>
  <c r="Q544" i="28"/>
  <c r="V551" i="29" s="1"/>
  <c r="Q568" i="28"/>
  <c r="V575" i="29" s="1"/>
  <c r="Q592" i="28"/>
  <c r="V599" i="29" s="1"/>
  <c r="H603" i="28"/>
  <c r="M610" i="29" s="1"/>
  <c r="G631" i="28"/>
  <c r="L638" i="29" s="1"/>
  <c r="G655" i="28"/>
  <c r="L662" i="29" s="1"/>
  <c r="X625" i="28"/>
  <c r="AC632" i="29" s="1"/>
  <c r="O636" i="28"/>
  <c r="T643" i="29" s="1"/>
  <c r="U647" i="28"/>
  <c r="Z654" i="29" s="1"/>
  <c r="R653" i="28"/>
  <c r="W660" i="29" s="1"/>
  <c r="H602" i="28"/>
  <c r="M609" i="29" s="1"/>
  <c r="V612" i="28"/>
  <c r="AA619" i="29" s="1"/>
  <c r="V636" i="28"/>
  <c r="AA643" i="29" s="1"/>
  <c r="R517" i="28"/>
  <c r="W524" i="29" s="1"/>
  <c r="R541" i="28"/>
  <c r="W548" i="29" s="1"/>
  <c r="I552" i="28"/>
  <c r="N559" i="29" s="1"/>
  <c r="I576" i="28"/>
  <c r="N583" i="29" s="1"/>
  <c r="I600" i="28"/>
  <c r="N607" i="29" s="1"/>
  <c r="H628" i="28"/>
  <c r="M635" i="29" s="1"/>
  <c r="V638" i="28"/>
  <c r="AA645" i="29" s="1"/>
  <c r="P609" i="28"/>
  <c r="U616" i="29" s="1"/>
  <c r="P633" i="28"/>
  <c r="U640" i="29" s="1"/>
  <c r="V644" i="28"/>
  <c r="AA651" i="29" s="1"/>
  <c r="C626" i="28"/>
  <c r="H633" i="29" s="1"/>
  <c r="C650" i="28"/>
  <c r="H657" i="29" s="1"/>
  <c r="O589" i="28"/>
  <c r="T596" i="29" s="1"/>
  <c r="K613" i="28"/>
  <c r="P620" i="29" s="1"/>
  <c r="Y623" i="28"/>
  <c r="AD630" i="29" s="1"/>
  <c r="U504" i="28"/>
  <c r="Z511" i="29" s="1"/>
  <c r="N581" i="28"/>
  <c r="S588" i="29" s="1"/>
  <c r="E604" i="28"/>
  <c r="J611" i="29" s="1"/>
  <c r="S614" i="28"/>
  <c r="X621" i="29" s="1"/>
  <c r="R642" i="28"/>
  <c r="W649" i="29" s="1"/>
  <c r="L613" i="28"/>
  <c r="Q620" i="29" s="1"/>
  <c r="L637" i="28"/>
  <c r="Q644" i="29" s="1"/>
  <c r="C648" i="28"/>
  <c r="H655" i="29" s="1"/>
  <c r="V629" i="28"/>
  <c r="AA636" i="29" s="1"/>
  <c r="V653" i="28"/>
  <c r="AA660" i="29" s="1"/>
  <c r="J588" i="28"/>
  <c r="O595" i="29" s="1"/>
  <c r="X598" i="28"/>
  <c r="AC605" i="29" s="1"/>
  <c r="X622" i="28"/>
  <c r="AC629" i="29" s="1"/>
  <c r="T503" i="28"/>
  <c r="Y510" i="29" s="1"/>
  <c r="T527" i="28"/>
  <c r="Y534" i="29" s="1"/>
  <c r="K538" i="28"/>
  <c r="P545" i="29" s="1"/>
  <c r="K562" i="28"/>
  <c r="P569" i="29" s="1"/>
  <c r="K586" i="28"/>
  <c r="P593" i="29" s="1"/>
  <c r="J614" i="28"/>
  <c r="O621" i="29" s="1"/>
  <c r="X624" i="28"/>
  <c r="AC631" i="29" s="1"/>
  <c r="X648" i="28"/>
  <c r="AC655" i="29" s="1"/>
  <c r="B639" i="28"/>
  <c r="G646" i="29" s="1"/>
  <c r="M655" i="28"/>
  <c r="R662" i="29" s="1"/>
  <c r="E612" i="28"/>
  <c r="J619" i="29" s="1"/>
  <c r="F560" i="28"/>
  <c r="K567" i="29" s="1"/>
  <c r="B608" i="28"/>
  <c r="G615" i="29" s="1"/>
  <c r="B632" i="28"/>
  <c r="G639" i="29" s="1"/>
  <c r="X511" i="28"/>
  <c r="AC518" i="29" s="1"/>
  <c r="X535" i="28"/>
  <c r="AC542" i="29" s="1"/>
  <c r="X559" i="28"/>
  <c r="AC566" i="29" s="1"/>
  <c r="X583" i="28"/>
  <c r="AC590" i="29" s="1"/>
  <c r="O594" i="28"/>
  <c r="T601" i="29" s="1"/>
  <c r="O618" i="28"/>
  <c r="T625" i="29" s="1"/>
  <c r="Y621" i="28"/>
  <c r="AD628" i="29" s="1"/>
  <c r="Y645" i="28"/>
  <c r="AD652" i="29" s="1"/>
  <c r="V627" i="28"/>
  <c r="AA634" i="29" s="1"/>
  <c r="V651" i="28"/>
  <c r="AA658" i="29" s="1"/>
  <c r="F609" i="28"/>
  <c r="K616" i="29" s="1"/>
  <c r="F633" i="28"/>
  <c r="K640" i="29" s="1"/>
  <c r="I648" i="28"/>
  <c r="N655" i="29" s="1"/>
  <c r="Q607" i="28"/>
  <c r="V614" i="29" s="1"/>
  <c r="Q631" i="28"/>
  <c r="V638" i="29" s="1"/>
  <c r="B577" i="28"/>
  <c r="G584" i="29" s="1"/>
  <c r="U592" i="28"/>
  <c r="Z599" i="29" s="1"/>
  <c r="U616" i="28"/>
  <c r="Z623" i="29" s="1"/>
  <c r="H620" i="28"/>
  <c r="M627" i="29" s="1"/>
  <c r="H644" i="28"/>
  <c r="M651" i="29" s="1"/>
  <c r="E626" i="28"/>
  <c r="J633" i="29" s="1"/>
  <c r="E650" i="28"/>
  <c r="J657" i="29" s="1"/>
  <c r="X631" i="28"/>
  <c r="AC638" i="29" s="1"/>
  <c r="X655" i="28"/>
  <c r="AC662" i="29" s="1"/>
  <c r="N649" i="28"/>
  <c r="S656" i="29" s="1"/>
  <c r="C601" i="28"/>
  <c r="H608" i="29" s="1"/>
  <c r="C625" i="28"/>
  <c r="H632" i="29" s="1"/>
  <c r="V505" i="28"/>
  <c r="AA512" i="29" s="1"/>
  <c r="M516" i="28"/>
  <c r="R523" i="29" s="1"/>
  <c r="M540" i="28"/>
  <c r="R547" i="29" s="1"/>
  <c r="M564" i="28"/>
  <c r="R571" i="29" s="1"/>
  <c r="M588" i="28"/>
  <c r="R595" i="29" s="1"/>
  <c r="D599" i="28"/>
  <c r="I606" i="29" s="1"/>
  <c r="C627" i="28"/>
  <c r="H634" i="29" s="1"/>
  <c r="C651" i="28"/>
  <c r="H658" i="29" s="1"/>
  <c r="T621" i="28"/>
  <c r="Y628" i="29" s="1"/>
  <c r="K632" i="28"/>
  <c r="P639" i="29" s="1"/>
  <c r="G614" i="28"/>
  <c r="L621" i="29" s="1"/>
  <c r="N568" i="28"/>
  <c r="S575" i="29" s="1"/>
  <c r="D598" i="28"/>
  <c r="I605" i="29" s="1"/>
  <c r="R608" i="28"/>
  <c r="W615" i="29" s="1"/>
  <c r="R632" i="28"/>
  <c r="W639" i="29" s="1"/>
  <c r="A84" i="28"/>
  <c r="E91" i="29" s="1"/>
  <c r="A132" i="28"/>
  <c r="E139" i="29" s="1"/>
  <c r="A228" i="28"/>
  <c r="E235" i="29" s="1"/>
  <c r="A276" i="28"/>
  <c r="E283" i="29" s="1"/>
  <c r="A324" i="28"/>
  <c r="E331" i="29" s="1"/>
  <c r="A420" i="28"/>
  <c r="E427" i="29" s="1"/>
  <c r="A532" i="28"/>
  <c r="E539" i="29" s="1"/>
  <c r="F539" i="29" s="1"/>
  <c r="C539" i="29" s="1"/>
  <c r="A580" i="28"/>
  <c r="E587" i="29" s="1"/>
  <c r="O608" i="28"/>
  <c r="T615" i="29" s="1"/>
  <c r="K649" i="28"/>
  <c r="P656" i="29" s="1"/>
  <c r="V592" i="28"/>
  <c r="AA599" i="29" s="1"/>
  <c r="U615" i="28"/>
  <c r="Z622" i="29" s="1"/>
  <c r="U639" i="28"/>
  <c r="Z646" i="29" s="1"/>
  <c r="H507" i="28"/>
  <c r="M514" i="29" s="1"/>
  <c r="H531" i="28"/>
  <c r="M538" i="29" s="1"/>
  <c r="H555" i="28"/>
  <c r="M562" i="29" s="1"/>
  <c r="H579" i="28"/>
  <c r="M586" i="29" s="1"/>
  <c r="V589" i="28"/>
  <c r="AA596" i="29" s="1"/>
  <c r="U617" i="28"/>
  <c r="Z624" i="29" s="1"/>
  <c r="U641" i="28"/>
  <c r="Z648" i="29" s="1"/>
  <c r="O612" i="28"/>
  <c r="T619" i="29" s="1"/>
  <c r="F623" i="28"/>
  <c r="K630" i="29" s="1"/>
  <c r="F647" i="28"/>
  <c r="K654" i="29" s="1"/>
  <c r="Y628" i="28"/>
  <c r="AD635" i="29" s="1"/>
  <c r="V588" i="28"/>
  <c r="AA595" i="29" s="1"/>
  <c r="M599" i="28"/>
  <c r="R606" i="29" s="1"/>
  <c r="M623" i="28"/>
  <c r="R630" i="29" s="1"/>
  <c r="I504" i="28"/>
  <c r="N511" i="29" s="1"/>
  <c r="I528" i="28"/>
  <c r="N535" i="29" s="1"/>
  <c r="W538" i="28"/>
  <c r="AB545" i="29" s="1"/>
  <c r="W562" i="28"/>
  <c r="AB569" i="29" s="1"/>
  <c r="W586" i="28"/>
  <c r="AB593" i="29" s="1"/>
  <c r="V614" i="28"/>
  <c r="AA621" i="29" s="1"/>
  <c r="M625" i="28"/>
  <c r="R632" i="29" s="1"/>
  <c r="M649" i="28"/>
  <c r="R656" i="29" s="1"/>
  <c r="G620" i="28"/>
  <c r="L627" i="29" s="1"/>
  <c r="G644" i="28"/>
  <c r="L651" i="29" s="1"/>
  <c r="Q612" i="28"/>
  <c r="V619" i="29" s="1"/>
  <c r="Q636" i="28"/>
  <c r="V643" i="29" s="1"/>
  <c r="C646" i="28"/>
  <c r="H653" i="29" s="1"/>
  <c r="Y599" i="28"/>
  <c r="AD606" i="29" s="1"/>
  <c r="P610" i="28"/>
  <c r="U617" i="29" s="1"/>
  <c r="P634" i="28"/>
  <c r="U641" i="29" s="1"/>
  <c r="O538" i="28"/>
  <c r="T545" i="29" s="1"/>
  <c r="S590" i="28"/>
  <c r="X597" i="29" s="1"/>
  <c r="J601" i="28"/>
  <c r="O608" i="29" s="1"/>
  <c r="I629" i="28"/>
  <c r="N636" i="29" s="1"/>
  <c r="I653" i="28"/>
  <c r="N660" i="29" s="1"/>
  <c r="C624" i="28"/>
  <c r="H631" i="29" s="1"/>
  <c r="Q634" i="28"/>
  <c r="V641" i="29" s="1"/>
  <c r="W645" i="28"/>
  <c r="AB652" i="29" s="1"/>
  <c r="M640" i="28"/>
  <c r="R647" i="29" s="1"/>
  <c r="Y571" i="28"/>
  <c r="AD578" i="29" s="1"/>
  <c r="O585" i="28"/>
  <c r="T592" i="29" s="1"/>
  <c r="O609" i="28"/>
  <c r="T616" i="29" s="1"/>
  <c r="O633" i="28"/>
  <c r="T640" i="29" s="1"/>
  <c r="K514" i="28"/>
  <c r="P521" i="29" s="1"/>
  <c r="Y524" i="28"/>
  <c r="AD531" i="29" s="1"/>
  <c r="Y548" i="28"/>
  <c r="AD555" i="29" s="1"/>
  <c r="Y572" i="28"/>
  <c r="AD579" i="29" s="1"/>
  <c r="Y596" i="28"/>
  <c r="AD603" i="29" s="1"/>
  <c r="O611" i="28"/>
  <c r="T618" i="29" s="1"/>
  <c r="O635" i="28"/>
  <c r="T642" i="29" s="1"/>
  <c r="U630" i="28"/>
  <c r="Z637" i="29" s="1"/>
  <c r="U654" i="28"/>
  <c r="Z661" i="29" s="1"/>
  <c r="R652" i="28"/>
  <c r="W659" i="29" s="1"/>
  <c r="S622" i="28"/>
  <c r="X629" i="29" s="1"/>
  <c r="E607" i="28"/>
  <c r="J614" i="29" s="1"/>
  <c r="E631" i="28"/>
  <c r="J638" i="29" s="1"/>
  <c r="S641" i="28"/>
  <c r="X648" i="29" s="1"/>
  <c r="O522" i="28"/>
  <c r="T529" i="29" s="1"/>
  <c r="O546" i="28"/>
  <c r="T553" i="29" s="1"/>
  <c r="O570" i="28"/>
  <c r="T577" i="29" s="1"/>
  <c r="F581" i="28"/>
  <c r="K588" i="29" s="1"/>
  <c r="F605" i="28"/>
  <c r="K612" i="29" s="1"/>
  <c r="P608" i="28"/>
  <c r="U615" i="29" s="1"/>
  <c r="P632" i="28"/>
  <c r="U639" i="29" s="1"/>
  <c r="M614" i="28"/>
  <c r="R621" i="29" s="1"/>
  <c r="M638" i="28"/>
  <c r="R645" i="29" s="1"/>
  <c r="S649" i="28"/>
  <c r="X656" i="29" s="1"/>
  <c r="B637" i="28"/>
  <c r="G644" i="29" s="1"/>
  <c r="W654" i="28"/>
  <c r="AB661" i="29" s="1"/>
  <c r="Q575" i="28"/>
  <c r="V582" i="29" s="1"/>
  <c r="H618" i="28"/>
  <c r="M625" i="29" s="1"/>
  <c r="H642" i="28"/>
  <c r="M649" i="29" s="1"/>
  <c r="U580" i="28"/>
  <c r="Z587" i="29" s="1"/>
  <c r="L603" i="28"/>
  <c r="Q610" i="29" s="1"/>
  <c r="K631" i="28"/>
  <c r="P638" i="29" s="1"/>
  <c r="K655" i="28"/>
  <c r="P662" i="29" s="1"/>
  <c r="S612" i="28"/>
  <c r="X619" i="29" s="1"/>
  <c r="S636" i="28"/>
  <c r="X643" i="29" s="1"/>
  <c r="Y647" i="28"/>
  <c r="AD654" i="29" s="1"/>
  <c r="O642" i="28"/>
  <c r="T649" i="29" s="1"/>
  <c r="F653" i="28"/>
  <c r="K660" i="29" s="1"/>
  <c r="Q587" i="28"/>
  <c r="V594" i="29" s="1"/>
  <c r="Q611" i="28"/>
  <c r="V618" i="29" s="1"/>
  <c r="Q635" i="28"/>
  <c r="V642" i="29" s="1"/>
  <c r="D503" i="28"/>
  <c r="I510" i="29" s="1"/>
  <c r="D527" i="28"/>
  <c r="I534" i="29" s="1"/>
  <c r="D551" i="28"/>
  <c r="I558" i="29" s="1"/>
  <c r="D575" i="28"/>
  <c r="I582" i="29" s="1"/>
  <c r="R585" i="28"/>
  <c r="W592" i="29" s="1"/>
  <c r="Q613" i="28"/>
  <c r="V620" i="29" s="1"/>
  <c r="Q637" i="28"/>
  <c r="V644" i="29" s="1"/>
  <c r="K608" i="28"/>
  <c r="P615" i="29" s="1"/>
  <c r="N643" i="28"/>
  <c r="S650" i="29" s="1"/>
  <c r="T654" i="28"/>
  <c r="Y661" i="29" s="1"/>
  <c r="U624" i="28"/>
  <c r="Z631" i="29" s="1"/>
  <c r="R584" i="28"/>
  <c r="W591" i="29" s="1"/>
  <c r="U619" i="28"/>
  <c r="Z626" i="29" s="1"/>
  <c r="U643" i="28"/>
  <c r="Z650" i="29" s="1"/>
  <c r="E500" i="28"/>
  <c r="J507" i="29" s="1"/>
  <c r="N513" i="28"/>
  <c r="S520" i="29" s="1"/>
  <c r="W526" i="28"/>
  <c r="AB533" i="29" s="1"/>
  <c r="I540" i="28"/>
  <c r="N547" i="29" s="1"/>
  <c r="R553" i="28"/>
  <c r="W560" i="29" s="1"/>
  <c r="D567" i="28"/>
  <c r="I574" i="29" s="1"/>
  <c r="M580" i="28"/>
  <c r="R587" i="29" s="1"/>
  <c r="V593" i="28"/>
  <c r="AA600" i="29" s="1"/>
  <c r="H607" i="28"/>
  <c r="M614" i="29" s="1"/>
  <c r="E596" i="28"/>
  <c r="J603" i="29" s="1"/>
  <c r="C635" i="28"/>
  <c r="H642" i="29" s="1"/>
  <c r="I630" i="28"/>
  <c r="N637" i="29" s="1"/>
  <c r="O632" i="28"/>
  <c r="T639" i="29" s="1"/>
  <c r="P646" i="28"/>
  <c r="U653" i="29" s="1"/>
  <c r="G622" i="28"/>
  <c r="L629" i="29" s="1"/>
  <c r="U632" i="28"/>
  <c r="Z639" i="29" s="1"/>
  <c r="K654" i="28"/>
  <c r="P661" i="29" s="1"/>
  <c r="L602" i="28"/>
  <c r="Q609" i="29" s="1"/>
  <c r="L626" i="28"/>
  <c r="Q633" i="29" s="1"/>
  <c r="C637" i="28"/>
  <c r="H644" i="29" s="1"/>
  <c r="V517" i="28"/>
  <c r="AA524" i="29" s="1"/>
  <c r="V541" i="28"/>
  <c r="AA548" i="29" s="1"/>
  <c r="V565" i="28"/>
  <c r="AA572" i="29" s="1"/>
  <c r="M576" i="28"/>
  <c r="R583" i="29" s="1"/>
  <c r="M600" i="28"/>
  <c r="R607" i="29" s="1"/>
  <c r="L628" i="28"/>
  <c r="Q635" i="29" s="1"/>
  <c r="L652" i="28"/>
  <c r="Q659" i="29" s="1"/>
  <c r="T609" i="28"/>
  <c r="Y616" i="29" s="1"/>
  <c r="T633" i="28"/>
  <c r="Y640" i="29" s="1"/>
  <c r="C645" i="28"/>
  <c r="H652" i="29" s="1"/>
  <c r="O549" i="28"/>
  <c r="T556" i="29" s="1"/>
  <c r="D586" i="28"/>
  <c r="I593" i="29" s="1"/>
  <c r="D610" i="28"/>
  <c r="I617" i="29" s="1"/>
  <c r="D634" i="28"/>
  <c r="I641" i="29" s="1"/>
  <c r="W514" i="28"/>
  <c r="AB521" i="29" s="1"/>
  <c r="N525" i="28"/>
  <c r="S532" i="29" s="1"/>
  <c r="N549" i="28"/>
  <c r="S556" i="29" s="1"/>
  <c r="N573" i="28"/>
  <c r="S580" i="29" s="1"/>
  <c r="N597" i="28"/>
  <c r="S604" i="29" s="1"/>
  <c r="D612" i="28"/>
  <c r="I619" i="29" s="1"/>
  <c r="D636" i="28"/>
  <c r="I643" i="29" s="1"/>
  <c r="J631" i="28"/>
  <c r="O638" i="29" s="1"/>
  <c r="J655" i="28"/>
  <c r="O662" i="29" s="1"/>
  <c r="G653" i="28"/>
  <c r="L660" i="29" s="1"/>
  <c r="H623" i="28"/>
  <c r="M630" i="29" s="1"/>
  <c r="H647" i="28"/>
  <c r="M654" i="29" s="1"/>
  <c r="P586" i="28"/>
  <c r="U593" i="29" s="1"/>
  <c r="G597" i="28"/>
  <c r="L604" i="29" s="1"/>
  <c r="G621" i="28"/>
  <c r="L628" i="29" s="1"/>
  <c r="C502" i="28"/>
  <c r="H509" i="29" s="1"/>
  <c r="C578" i="28"/>
  <c r="H585" i="29" s="1"/>
  <c r="X587" i="28"/>
  <c r="AC594" i="29" s="1"/>
  <c r="W615" i="28"/>
  <c r="AB622" i="29" s="1"/>
  <c r="W639" i="28"/>
  <c r="AB646" i="29" s="1"/>
  <c r="Q610" i="28"/>
  <c r="V617" i="29" s="1"/>
  <c r="H621" i="28"/>
  <c r="M628" i="29" s="1"/>
  <c r="H645" i="28"/>
  <c r="M652" i="29" s="1"/>
  <c r="D627" i="28"/>
  <c r="I634" i="29" s="1"/>
  <c r="D651" i="28"/>
  <c r="I658" i="29" s="1"/>
  <c r="V560" i="28"/>
  <c r="AA567" i="29" s="1"/>
  <c r="F596" i="28"/>
  <c r="K603" i="29" s="1"/>
  <c r="F620" i="28"/>
  <c r="K627" i="29" s="1"/>
  <c r="Y500" i="28"/>
  <c r="AD507" i="29" s="1"/>
  <c r="B533" i="28"/>
  <c r="G540" i="29" s="1"/>
  <c r="B557" i="28"/>
  <c r="G564" i="29" s="1"/>
  <c r="B581" i="28"/>
  <c r="G588" i="29" s="1"/>
  <c r="B605" i="28"/>
  <c r="G612" i="29" s="1"/>
  <c r="S618" i="28"/>
  <c r="X625" i="29" s="1"/>
  <c r="F622" i="28"/>
  <c r="K629" i="29" s="1"/>
  <c r="F646" i="28"/>
  <c r="K653" i="29" s="1"/>
  <c r="L641" i="28"/>
  <c r="Q648" i="29" s="1"/>
  <c r="C652" i="28"/>
  <c r="H659" i="29" s="1"/>
  <c r="J609" i="28"/>
  <c r="O616" i="29" s="1"/>
  <c r="O573" i="28"/>
  <c r="T580" i="29" s="1"/>
  <c r="S617" i="28"/>
  <c r="X624" i="29" s="1"/>
  <c r="J628" i="28"/>
  <c r="O635" i="29" s="1"/>
  <c r="F509" i="28"/>
  <c r="K516" i="29" s="1"/>
  <c r="F533" i="28"/>
  <c r="K540" i="29" s="1"/>
  <c r="F557" i="28"/>
  <c r="K564" i="29" s="1"/>
  <c r="T567" i="28"/>
  <c r="Y574" i="29" s="1"/>
  <c r="T591" i="28"/>
  <c r="Y598" i="29" s="1"/>
  <c r="T615" i="28"/>
  <c r="Y622" i="29" s="1"/>
  <c r="S643" i="28"/>
  <c r="X650" i="29" s="1"/>
  <c r="J654" i="28"/>
  <c r="O661" i="29" s="1"/>
  <c r="D625" i="28"/>
  <c r="I632" i="29" s="1"/>
  <c r="D649" i="28"/>
  <c r="I656" i="29" s="1"/>
  <c r="W630" i="28"/>
  <c r="AB637" i="29" s="1"/>
  <c r="N641" i="28"/>
  <c r="S648" i="29" s="1"/>
  <c r="Y640" i="28"/>
  <c r="AD647" i="29" s="1"/>
  <c r="V604" i="28"/>
  <c r="AA611" i="29" s="1"/>
  <c r="V628" i="28"/>
  <c r="AA635" i="29" s="1"/>
  <c r="B553" i="28"/>
  <c r="G560" i="29" s="1"/>
  <c r="C590" i="28"/>
  <c r="H597" i="29" s="1"/>
  <c r="Y617" i="28"/>
  <c r="AD624" i="29" s="1"/>
  <c r="Y641" i="28"/>
  <c r="AD648" i="29" s="1"/>
  <c r="P652" i="28"/>
  <c r="U659" i="29" s="1"/>
  <c r="J623" i="28"/>
  <c r="O630" i="29" s="1"/>
  <c r="J647" i="28"/>
  <c r="O654" i="29" s="1"/>
  <c r="F629" i="28"/>
  <c r="K636" i="29" s="1"/>
  <c r="T639" i="28"/>
  <c r="Y646" i="29" s="1"/>
  <c r="G569" i="28"/>
  <c r="L576" i="29" s="1"/>
  <c r="H598" i="28"/>
  <c r="M605" i="29" s="1"/>
  <c r="H622" i="28"/>
  <c r="M629" i="29" s="1"/>
  <c r="V632" i="28"/>
  <c r="AA639" i="29" s="1"/>
  <c r="R513" i="28"/>
  <c r="W520" i="29" s="1"/>
  <c r="R537" i="28"/>
  <c r="W544" i="29" s="1"/>
  <c r="R561" i="28"/>
  <c r="W568" i="29" s="1"/>
  <c r="I572" i="28"/>
  <c r="N579" i="29" s="1"/>
  <c r="I596" i="28"/>
  <c r="N603" i="29" s="1"/>
  <c r="H624" i="28"/>
  <c r="M631" i="29" s="1"/>
  <c r="H648" i="28"/>
  <c r="M655" i="29" s="1"/>
  <c r="E630" i="28"/>
  <c r="J637" i="29" s="1"/>
  <c r="E654" i="28"/>
  <c r="J661" i="29" s="1"/>
  <c r="L611" i="28"/>
  <c r="Q618" i="29" s="1"/>
  <c r="W581" i="28"/>
  <c r="AB588" i="29" s="1"/>
  <c r="L606" i="28"/>
  <c r="Q613" i="29" s="1"/>
  <c r="L630" i="28"/>
  <c r="Q637" i="29" s="1"/>
  <c r="H511" i="28"/>
  <c r="M518" i="29" s="1"/>
  <c r="A244" i="28"/>
  <c r="E251" i="29" s="1"/>
  <c r="A340" i="28"/>
  <c r="E347" i="29" s="1"/>
  <c r="F347" i="29" s="1"/>
  <c r="C347" i="29" s="1"/>
  <c r="A388" i="28"/>
  <c r="E395" i="29" s="1"/>
  <c r="A596" i="28"/>
  <c r="E603" i="29" s="1"/>
  <c r="A666" i="28"/>
  <c r="E673" i="29" s="1"/>
  <c r="H632" i="28"/>
  <c r="M639" i="29" s="1"/>
  <c r="N627" i="28"/>
  <c r="S634" i="29" s="1"/>
  <c r="I654" i="28"/>
  <c r="N661" i="29" s="1"/>
  <c r="C589" i="28"/>
  <c r="H596" i="29" s="1"/>
  <c r="C613" i="28"/>
  <c r="H620" i="29" s="1"/>
  <c r="Q623" i="28"/>
  <c r="V630" i="29" s="1"/>
  <c r="M504" i="28"/>
  <c r="R511" i="29" s="1"/>
  <c r="M528" i="28"/>
  <c r="R535" i="29" s="1"/>
  <c r="M552" i="28"/>
  <c r="R559" i="29" s="1"/>
  <c r="D563" i="28"/>
  <c r="I570" i="29" s="1"/>
  <c r="D587" i="28"/>
  <c r="I594" i="29" s="1"/>
  <c r="C615" i="28"/>
  <c r="H622" i="29" s="1"/>
  <c r="C639" i="28"/>
  <c r="H646" i="29" s="1"/>
  <c r="Q649" i="28"/>
  <c r="V656" i="29" s="1"/>
  <c r="K620" i="28"/>
  <c r="P627" i="29" s="1"/>
  <c r="K644" i="28"/>
  <c r="P651" i="29" s="1"/>
  <c r="G626" i="28"/>
  <c r="L633" i="29" s="1"/>
  <c r="X562" i="28"/>
  <c r="AC569" i="29" s="1"/>
  <c r="R596" i="28"/>
  <c r="W603" i="29" s="1"/>
  <c r="R620" i="28"/>
  <c r="W627" i="29" s="1"/>
  <c r="N501" i="28"/>
  <c r="S508" i="29" s="1"/>
  <c r="E512" i="28"/>
  <c r="J519" i="29" s="1"/>
  <c r="E536" i="28"/>
  <c r="J543" i="29" s="1"/>
  <c r="E560" i="28"/>
  <c r="J567" i="29" s="1"/>
  <c r="E584" i="28"/>
  <c r="J591" i="29" s="1"/>
  <c r="H619" i="28"/>
  <c r="M626" i="29" s="1"/>
  <c r="R622" i="28"/>
  <c r="W629" i="29" s="1"/>
  <c r="R646" i="28"/>
  <c r="W653" i="29" s="1"/>
  <c r="X641" i="28"/>
  <c r="AC648" i="29" s="1"/>
  <c r="O652" i="28"/>
  <c r="T659" i="29" s="1"/>
  <c r="V609" i="28"/>
  <c r="AA616" i="29" s="1"/>
  <c r="V633" i="28"/>
  <c r="AA640" i="29" s="1"/>
  <c r="C565" i="28"/>
  <c r="H572" i="29" s="1"/>
  <c r="B600" i="28"/>
  <c r="G607" i="29" s="1"/>
  <c r="B624" i="28"/>
  <c r="G631" i="29" s="1"/>
  <c r="B648" i="28"/>
  <c r="G655" i="29" s="1"/>
  <c r="X551" i="28"/>
  <c r="AC558" i="29" s="1"/>
  <c r="O574" i="28"/>
  <c r="T581" i="29" s="1"/>
  <c r="O598" i="28"/>
  <c r="T605" i="29" s="1"/>
  <c r="N626" i="28"/>
  <c r="S633" i="29" s="1"/>
  <c r="N650" i="28"/>
  <c r="S657" i="29" s="1"/>
  <c r="B623" i="28"/>
  <c r="G630" i="29" s="1"/>
  <c r="B647" i="28"/>
  <c r="G654" i="29" s="1"/>
  <c r="R613" i="28"/>
  <c r="W620" i="29" s="1"/>
  <c r="R637" i="28"/>
  <c r="W644" i="29" s="1"/>
  <c r="N645" i="28"/>
  <c r="S652" i="29" s="1"/>
  <c r="I607" i="28"/>
  <c r="N614" i="29" s="1"/>
  <c r="I631" i="28"/>
  <c r="N638" i="29" s="1"/>
  <c r="B509" i="28"/>
  <c r="G516" i="29" s="1"/>
  <c r="S522" i="28"/>
  <c r="X529" i="29" s="1"/>
  <c r="S546" i="28"/>
  <c r="X553" i="29" s="1"/>
  <c r="S570" i="28"/>
  <c r="X577" i="29" s="1"/>
  <c r="S594" i="28"/>
  <c r="X601" i="29" s="1"/>
  <c r="J605" i="28"/>
  <c r="O612" i="29" s="1"/>
  <c r="T608" i="28"/>
  <c r="Y615" i="29" s="1"/>
  <c r="T632" i="28"/>
  <c r="Y639" i="29" s="1"/>
  <c r="C628" i="28"/>
  <c r="H635" i="29" s="1"/>
  <c r="Q638" i="28"/>
  <c r="V645" i="29" s="1"/>
  <c r="W649" i="28"/>
  <c r="AB656" i="29" s="1"/>
  <c r="I640" i="28"/>
  <c r="N647" i="29" s="1"/>
  <c r="J604" i="28"/>
  <c r="O611" i="29" s="1"/>
  <c r="X614" i="28"/>
  <c r="AC621" i="29" s="1"/>
  <c r="X638" i="28"/>
  <c r="AC645" i="29" s="1"/>
  <c r="T519" i="28"/>
  <c r="Y526" i="29" s="1"/>
  <c r="T543" i="28"/>
  <c r="Y550" i="29" s="1"/>
  <c r="K554" i="28"/>
  <c r="P561" i="29" s="1"/>
  <c r="K578" i="28"/>
  <c r="P585" i="29" s="1"/>
  <c r="K602" i="28"/>
  <c r="P609" i="29" s="1"/>
  <c r="J630" i="28"/>
  <c r="O637" i="29" s="1"/>
  <c r="X640" i="28"/>
  <c r="AC647" i="29" s="1"/>
  <c r="R611" i="28"/>
  <c r="W618" i="29" s="1"/>
  <c r="R635" i="28"/>
  <c r="W642" i="29" s="1"/>
  <c r="X646" i="28"/>
  <c r="AC653" i="29" s="1"/>
  <c r="E628" i="28"/>
  <c r="J635" i="29" s="1"/>
  <c r="E652" i="28"/>
  <c r="J659" i="29" s="1"/>
  <c r="J592" i="28"/>
  <c r="O599" i="29" s="1"/>
  <c r="M615" i="28"/>
  <c r="R622" i="29" s="1"/>
  <c r="D626" i="28"/>
  <c r="I633" i="29" s="1"/>
  <c r="Q576" i="28"/>
  <c r="V583" i="29" s="1"/>
  <c r="Q600" i="28"/>
  <c r="V607" i="29" s="1"/>
  <c r="P628" i="28"/>
  <c r="U635" i="29" s="1"/>
  <c r="G639" i="28"/>
  <c r="L646" i="29" s="1"/>
  <c r="X609" i="28"/>
  <c r="AC616" i="29" s="1"/>
  <c r="X633" i="28"/>
  <c r="AC640" i="29" s="1"/>
  <c r="G645" i="28"/>
  <c r="L652" i="29" s="1"/>
  <c r="K626" i="28"/>
  <c r="P633" i="29" s="1"/>
  <c r="K650" i="28"/>
  <c r="P657" i="29" s="1"/>
  <c r="V584" i="28"/>
  <c r="AA591" i="29" s="1"/>
  <c r="V608" i="28"/>
  <c r="AA615" i="29" s="1"/>
  <c r="Y643" i="28"/>
  <c r="AD650" i="29" s="1"/>
  <c r="I500" i="28"/>
  <c r="N507" i="29" s="1"/>
  <c r="I524" i="28"/>
  <c r="N531" i="29" s="1"/>
  <c r="I548" i="28"/>
  <c r="N555" i="29" s="1"/>
  <c r="L583" i="28"/>
  <c r="Q590" i="29" s="1"/>
  <c r="L607" i="28"/>
  <c r="Q614" i="29" s="1"/>
  <c r="V610" i="28"/>
  <c r="AA617" i="29" s="1"/>
  <c r="V634" i="28"/>
  <c r="AA641" i="29" s="1"/>
  <c r="M645" i="28"/>
  <c r="R652" i="29" s="1"/>
  <c r="S640" i="28"/>
  <c r="X647" i="29" s="1"/>
  <c r="Y651" i="28"/>
  <c r="AD658" i="29" s="1"/>
  <c r="C622" i="28"/>
  <c r="H629" i="29" s="1"/>
  <c r="I595" i="28"/>
  <c r="N602" i="29" s="1"/>
  <c r="C617" i="28"/>
  <c r="H624" i="29" s="1"/>
  <c r="C641" i="28"/>
  <c r="H648" i="29" s="1"/>
  <c r="V521" i="28"/>
  <c r="AA528" i="29" s="1"/>
  <c r="H535" i="28"/>
  <c r="M542" i="29" s="1"/>
  <c r="E524" i="28"/>
  <c r="J531" i="29" s="1"/>
  <c r="N537" i="28"/>
  <c r="S544" i="29" s="1"/>
  <c r="W550" i="28"/>
  <c r="AB557" i="29" s="1"/>
  <c r="I564" i="28"/>
  <c r="N571" i="29" s="1"/>
  <c r="R577" i="28"/>
  <c r="W584" i="29" s="1"/>
  <c r="D591" i="28"/>
  <c r="I598" i="29" s="1"/>
  <c r="M604" i="28"/>
  <c r="R611" i="29" s="1"/>
  <c r="V617" i="28"/>
  <c r="AA624" i="29" s="1"/>
  <c r="Y653" i="28"/>
  <c r="AD660" i="29" s="1"/>
  <c r="S624" i="28"/>
  <c r="X631" i="29" s="1"/>
  <c r="N651" i="28"/>
  <c r="S658" i="29" s="1"/>
  <c r="K614" i="28"/>
  <c r="P621" i="29" s="1"/>
  <c r="X643" i="28"/>
  <c r="AC650" i="29" s="1"/>
  <c r="O654" i="28"/>
  <c r="T661" i="29" s="1"/>
  <c r="H550" i="28"/>
  <c r="M557" i="29" s="1"/>
  <c r="Q599" i="28"/>
  <c r="V606" i="29" s="1"/>
  <c r="H610" i="28"/>
  <c r="M617" i="29" s="1"/>
  <c r="H634" i="28"/>
  <c r="M641" i="29" s="1"/>
  <c r="D515" i="28"/>
  <c r="I522" i="29" s="1"/>
  <c r="D539" i="28"/>
  <c r="I546" i="29" s="1"/>
  <c r="R549" i="28"/>
  <c r="W556" i="29" s="1"/>
  <c r="R573" i="28"/>
  <c r="W580" i="29" s="1"/>
  <c r="R597" i="28"/>
  <c r="W604" i="29" s="1"/>
  <c r="Q625" i="28"/>
  <c r="V632" i="29" s="1"/>
  <c r="H636" i="28"/>
  <c r="M643" i="29" s="1"/>
  <c r="N631" i="28"/>
  <c r="S638" i="29" s="1"/>
  <c r="N655" i="28"/>
  <c r="S662" i="29" s="1"/>
  <c r="U612" i="28"/>
  <c r="Z619" i="29" s="1"/>
  <c r="L623" i="28"/>
  <c r="Q630" i="29" s="1"/>
  <c r="U607" i="28"/>
  <c r="Z614" i="29" s="1"/>
  <c r="U631" i="28"/>
  <c r="Z638" i="29" s="1"/>
  <c r="U655" i="28"/>
  <c r="Z662" i="29" s="1"/>
  <c r="H523" i="28"/>
  <c r="M530" i="29" s="1"/>
  <c r="H547" i="28"/>
  <c r="M554" i="29" s="1"/>
  <c r="H571" i="28"/>
  <c r="M578" i="29" s="1"/>
  <c r="H595" i="28"/>
  <c r="M602" i="29" s="1"/>
  <c r="V605" i="28"/>
  <c r="AA612" i="29" s="1"/>
  <c r="I609" i="28"/>
  <c r="N616" i="29" s="1"/>
  <c r="I633" i="28"/>
  <c r="N640" i="29" s="1"/>
  <c r="O628" i="28"/>
  <c r="T635" i="29" s="1"/>
  <c r="F639" i="28"/>
  <c r="K646" i="29" s="1"/>
  <c r="L650" i="28"/>
  <c r="Q657" i="29" s="1"/>
  <c r="M620" i="28"/>
  <c r="R627" i="29" s="1"/>
  <c r="M644" i="28"/>
  <c r="R651" i="29" s="1"/>
  <c r="L578" i="28"/>
  <c r="Q585" i="29" s="1"/>
  <c r="X618" i="28"/>
  <c r="AC625" i="29" s="1"/>
  <c r="X642" i="28"/>
  <c r="AC649" i="29" s="1"/>
  <c r="T523" i="28"/>
  <c r="Y530" i="29" s="1"/>
  <c r="L567" i="28"/>
  <c r="Q574" i="29" s="1"/>
  <c r="F585" i="28"/>
  <c r="K592" i="29" s="1"/>
  <c r="E613" i="28"/>
  <c r="J620" i="29" s="1"/>
  <c r="E637" i="28"/>
  <c r="J644" i="29" s="1"/>
  <c r="S647" i="28"/>
  <c r="X654" i="29" s="1"/>
  <c r="Y642" i="28"/>
  <c r="AD649" i="29" s="1"/>
  <c r="H654" i="28"/>
  <c r="M661" i="29" s="1"/>
  <c r="I624" i="28"/>
  <c r="N631" i="29" s="1"/>
  <c r="W634" i="28"/>
  <c r="AB641" i="29" s="1"/>
  <c r="H574" i="28"/>
  <c r="M581" i="29" s="1"/>
  <c r="W617" i="28"/>
  <c r="AB624" i="29" s="1"/>
  <c r="W641" i="28"/>
  <c r="AB648" i="29" s="1"/>
  <c r="J509" i="28"/>
  <c r="O516" i="29" s="1"/>
  <c r="J533" i="28"/>
  <c r="O540" i="29" s="1"/>
  <c r="J557" i="28"/>
  <c r="O564" i="29" s="1"/>
  <c r="J581" i="28"/>
  <c r="O588" i="29" s="1"/>
  <c r="X591" i="28"/>
  <c r="AC598" i="29" s="1"/>
  <c r="X615" i="28"/>
  <c r="AC622" i="29" s="1"/>
  <c r="W643" i="28"/>
  <c r="AB650" i="29" s="1"/>
  <c r="Q614" i="28"/>
  <c r="V621" i="29" s="1"/>
  <c r="H625" i="28"/>
  <c r="M632" i="29" s="1"/>
  <c r="H649" i="28"/>
  <c r="M656" i="29" s="1"/>
  <c r="D631" i="28"/>
  <c r="I638" i="29" s="1"/>
  <c r="Q591" i="28"/>
  <c r="V598" i="29" s="1"/>
  <c r="O601" i="28"/>
  <c r="T608" i="29" s="1"/>
  <c r="O625" i="28"/>
  <c r="T632" i="29" s="1"/>
  <c r="K506" i="28"/>
  <c r="P513" i="29" s="1"/>
  <c r="K530" i="28"/>
  <c r="P537" i="29" s="1"/>
  <c r="Y540" i="28"/>
  <c r="AD547" i="29" s="1"/>
  <c r="Y564" i="28"/>
  <c r="AD571" i="29" s="1"/>
  <c r="Y588" i="28"/>
  <c r="AD595" i="29" s="1"/>
  <c r="X616" i="28"/>
  <c r="AC623" i="29" s="1"/>
  <c r="O627" i="28"/>
  <c r="T634" i="29" s="1"/>
  <c r="O651" i="28"/>
  <c r="T658" i="29" s="1"/>
  <c r="I622" i="28"/>
  <c r="N629" i="29" s="1"/>
  <c r="I646" i="28"/>
  <c r="N653" i="29" s="1"/>
  <c r="F644" i="28"/>
  <c r="K651" i="29" s="1"/>
  <c r="S638" i="28"/>
  <c r="X645" i="29" s="1"/>
  <c r="D655" i="28"/>
  <c r="I662" i="29" s="1"/>
  <c r="D602" i="28"/>
  <c r="I609" i="29" s="1"/>
  <c r="R612" i="28"/>
  <c r="W619" i="29" s="1"/>
  <c r="F549" i="28"/>
  <c r="K556" i="29" s="1"/>
  <c r="H587" i="28"/>
  <c r="M594" i="29" s="1"/>
  <c r="G615" i="28"/>
  <c r="L622" i="29" s="1"/>
  <c r="U625" i="28"/>
  <c r="Z632" i="29" s="1"/>
  <c r="U649" i="28"/>
  <c r="Z656" i="29" s="1"/>
  <c r="O620" i="28"/>
  <c r="T627" i="29" s="1"/>
  <c r="O644" i="28"/>
  <c r="T651" i="29" s="1"/>
  <c r="Y612" i="28"/>
  <c r="AD619" i="29" s="1"/>
  <c r="Y636" i="28"/>
  <c r="AD643" i="29" s="1"/>
  <c r="P582" i="28"/>
  <c r="U589" i="29" s="1"/>
  <c r="Y619" i="28"/>
  <c r="AD626" i="29" s="1"/>
  <c r="P630" i="28"/>
  <c r="U637" i="29" s="1"/>
  <c r="L511" i="28"/>
  <c r="Q518" i="29" s="1"/>
  <c r="L535" i="28"/>
  <c r="Q542" i="29" s="1"/>
  <c r="L559" i="28"/>
  <c r="Q566" i="29" s="1"/>
  <c r="C570" i="28"/>
  <c r="H577" i="29" s="1"/>
  <c r="C594" i="28"/>
  <c r="H601" i="29" s="1"/>
  <c r="C618" i="28"/>
  <c r="H625" i="29" s="1"/>
  <c r="M621" i="28"/>
  <c r="R628" i="29" s="1"/>
  <c r="D632" i="28"/>
  <c r="I639" i="29" s="1"/>
  <c r="J627" i="28"/>
  <c r="O634" i="29" s="1"/>
  <c r="J651" i="28"/>
  <c r="O658" i="29" s="1"/>
  <c r="Q608" i="28"/>
  <c r="V615" i="29" s="1"/>
  <c r="N637" i="28"/>
  <c r="S644" i="29" s="1"/>
  <c r="Q603" i="28"/>
  <c r="V610" i="29" s="1"/>
  <c r="Q627" i="28"/>
  <c r="V634" i="29" s="1"/>
  <c r="M508" i="28"/>
  <c r="R515" i="29" s="1"/>
  <c r="A52" i="28"/>
  <c r="E59" i="29" s="1"/>
  <c r="A612" i="28"/>
  <c r="E619" i="29" s="1"/>
  <c r="F619" i="29" s="1"/>
  <c r="C619" i="29" s="1"/>
  <c r="A57" i="28"/>
  <c r="E64" i="29" s="1"/>
  <c r="A105" i="28"/>
  <c r="E112" i="29" s="1"/>
  <c r="D615" i="28"/>
  <c r="I622" i="29" s="1"/>
  <c r="I621" i="28"/>
  <c r="N628" i="29" s="1"/>
  <c r="D648" i="28"/>
  <c r="I655" i="29" s="1"/>
  <c r="P621" i="28"/>
  <c r="U628" i="29" s="1"/>
  <c r="K648" i="28"/>
  <c r="P655" i="29" s="1"/>
  <c r="M608" i="28"/>
  <c r="R615" i="29" s="1"/>
  <c r="H635" i="28"/>
  <c r="M642" i="29" s="1"/>
  <c r="I652" i="28"/>
  <c r="N659" i="29" s="1"/>
  <c r="F604" i="28"/>
  <c r="K611" i="29" s="1"/>
  <c r="X630" i="28"/>
  <c r="AC637" i="29" s="1"/>
  <c r="G633" i="28"/>
  <c r="L640" i="29" s="1"/>
  <c r="L579" i="28"/>
  <c r="Q586" i="29" s="1"/>
  <c r="N605" i="28"/>
  <c r="S612" i="29" s="1"/>
  <c r="S611" i="28"/>
  <c r="X618" i="29" s="1"/>
  <c r="N638" i="28"/>
  <c r="S645" i="29" s="1"/>
  <c r="C612" i="28"/>
  <c r="H619" i="29" s="1"/>
  <c r="U638" i="28"/>
  <c r="Z645" i="29" s="1"/>
  <c r="V652" i="28"/>
  <c r="AA659" i="29" s="1"/>
  <c r="R625" i="28"/>
  <c r="W632" i="29" s="1"/>
  <c r="M652" i="28"/>
  <c r="R659" i="29" s="1"/>
  <c r="D590" i="28"/>
  <c r="I597" i="29" s="1"/>
  <c r="N616" i="28"/>
  <c r="S623" i="29" s="1"/>
  <c r="I643" i="28"/>
  <c r="N650" i="29" s="1"/>
  <c r="K502" i="28"/>
  <c r="P509" i="29" s="1"/>
  <c r="F529" i="28"/>
  <c r="K536" i="29" s="1"/>
  <c r="X555" i="28"/>
  <c r="AC562" i="29" s="1"/>
  <c r="S582" i="28"/>
  <c r="X589" i="29" s="1"/>
  <c r="Y584" i="28"/>
  <c r="AD591" i="29" s="1"/>
  <c r="S615" i="28"/>
  <c r="X622" i="29" s="1"/>
  <c r="N642" i="28"/>
  <c r="S649" i="29" s="1"/>
  <c r="T644" i="28"/>
  <c r="Y651" i="29" s="1"/>
  <c r="U642" i="28"/>
  <c r="Z649" i="29" s="1"/>
  <c r="D645" i="28"/>
  <c r="I652" i="29" s="1"/>
  <c r="R629" i="28"/>
  <c r="W636" i="29" s="1"/>
  <c r="W593" i="28"/>
  <c r="AB600" i="29" s="1"/>
  <c r="E619" i="28"/>
  <c r="J626" i="29" s="1"/>
  <c r="K621" i="28"/>
  <c r="P628" i="29" s="1"/>
  <c r="Y504" i="28"/>
  <c r="AD511" i="29" s="1"/>
  <c r="T531" i="28"/>
  <c r="Y538" i="29" s="1"/>
  <c r="O558" i="28"/>
  <c r="T565" i="29" s="1"/>
  <c r="U560" i="28"/>
  <c r="Z567" i="29" s="1"/>
  <c r="P587" i="28"/>
  <c r="U594" i="29" s="1"/>
  <c r="J618" i="28"/>
  <c r="O625" i="29" s="1"/>
  <c r="P620" i="28"/>
  <c r="U627" i="29" s="1"/>
  <c r="K647" i="28"/>
  <c r="P654" i="29" s="1"/>
  <c r="W620" i="28"/>
  <c r="AB627" i="29" s="1"/>
  <c r="R647" i="28"/>
  <c r="W654" i="29" s="1"/>
  <c r="B625" i="28"/>
  <c r="G632" i="29" s="1"/>
  <c r="O634" i="28"/>
  <c r="T641" i="29" s="1"/>
  <c r="U648" i="28"/>
  <c r="Z655" i="29" s="1"/>
  <c r="M603" i="28"/>
  <c r="R610" i="29" s="1"/>
  <c r="H630" i="28"/>
  <c r="M637" i="29" s="1"/>
  <c r="N632" i="28"/>
  <c r="S639" i="29" s="1"/>
  <c r="Y644" i="28"/>
  <c r="AD651" i="29" s="1"/>
  <c r="S642" i="28"/>
  <c r="X649" i="29" s="1"/>
  <c r="K645" i="28"/>
  <c r="P652" i="29" s="1"/>
  <c r="V655" i="28"/>
  <c r="AA662" i="29" s="1"/>
  <c r="D629" i="28"/>
  <c r="I636" i="29" s="1"/>
  <c r="O655" i="28"/>
  <c r="T662" i="29" s="1"/>
  <c r="T628" i="28"/>
  <c r="Y635" i="29" s="1"/>
  <c r="C598" i="28"/>
  <c r="H605" i="29" s="1"/>
  <c r="T595" i="28"/>
  <c r="Y602" i="29" s="1"/>
  <c r="Y568" i="28"/>
  <c r="AD575" i="29" s="1"/>
  <c r="G542" i="28"/>
  <c r="L549" i="29" s="1"/>
  <c r="L515" i="28"/>
  <c r="Q522" i="29" s="1"/>
  <c r="A260" i="28"/>
  <c r="E267" i="29" s="1"/>
  <c r="A356" i="28"/>
  <c r="E363" i="29" s="1"/>
  <c r="A452" i="28"/>
  <c r="E459" i="29" s="1"/>
  <c r="A175" i="28"/>
  <c r="E182" i="29" s="1"/>
  <c r="F182" i="29" s="1"/>
  <c r="C182" i="29" s="1"/>
  <c r="A239" i="28"/>
  <c r="E246" i="29" s="1"/>
  <c r="A287" i="28"/>
  <c r="E294" i="29" s="1"/>
  <c r="A559" i="28"/>
  <c r="E566" i="29" s="1"/>
  <c r="F566" i="29" s="1"/>
  <c r="C566" i="29" s="1"/>
  <c r="A607" i="28"/>
  <c r="E614" i="29" s="1"/>
  <c r="F614" i="29" s="1"/>
  <c r="C614" i="29" s="1"/>
  <c r="A33" i="28"/>
  <c r="E40" i="29" s="1"/>
  <c r="A72" i="28"/>
  <c r="E79" i="29" s="1"/>
  <c r="A120" i="28"/>
  <c r="E127" i="29" s="1"/>
  <c r="F127" i="29" s="1"/>
  <c r="C127" i="29" s="1"/>
  <c r="A232" i="28"/>
  <c r="E239" i="29" s="1"/>
  <c r="A280" i="28"/>
  <c r="E287" i="29" s="1"/>
  <c r="A552" i="28"/>
  <c r="E559" i="29" s="1"/>
  <c r="A600" i="28"/>
  <c r="E607" i="29" s="1"/>
  <c r="A648" i="28"/>
  <c r="E655" i="29" s="1"/>
  <c r="F655" i="29" s="1"/>
  <c r="C655" i="29" s="1"/>
  <c r="A93" i="28"/>
  <c r="E100" i="29" s="1"/>
  <c r="A419" i="28"/>
  <c r="E426" i="29" s="1"/>
  <c r="A669" i="28"/>
  <c r="E676" i="29" s="1"/>
  <c r="F676" i="29" s="1"/>
  <c r="C676" i="29" s="1"/>
  <c r="A80" i="28"/>
  <c r="E87" i="29" s="1"/>
  <c r="A240" i="28"/>
  <c r="E247" i="29" s="1"/>
  <c r="A288" i="28"/>
  <c r="E295" i="29" s="1"/>
  <c r="A352" i="28"/>
  <c r="E359" i="29" s="1"/>
  <c r="A400" i="28"/>
  <c r="E407" i="29" s="1"/>
  <c r="F407" i="29" s="1"/>
  <c r="C407" i="29" s="1"/>
  <c r="A476" i="28"/>
  <c r="E483" i="29" s="1"/>
  <c r="A231" i="28"/>
  <c r="E238" i="29" s="1"/>
  <c r="F238" i="29" s="1"/>
  <c r="C238" i="29" s="1"/>
  <c r="A535" i="28"/>
  <c r="E542" i="29" s="1"/>
  <c r="F542" i="29" s="1"/>
  <c r="C542" i="29" s="1"/>
  <c r="A599" i="28"/>
  <c r="E606" i="29" s="1"/>
  <c r="F606" i="29" s="1"/>
  <c r="C606" i="29" s="1"/>
  <c r="A110" i="28"/>
  <c r="E117" i="29" s="1"/>
  <c r="A206" i="28"/>
  <c r="E213" i="29" s="1"/>
  <c r="A398" i="28"/>
  <c r="E405" i="29" s="1"/>
  <c r="A284" i="28"/>
  <c r="E291" i="29" s="1"/>
  <c r="A448" i="28"/>
  <c r="E455" i="29" s="1"/>
  <c r="A171" i="28"/>
  <c r="E178" i="29" s="1"/>
  <c r="A118" i="28"/>
  <c r="E125" i="29" s="1"/>
  <c r="A316" i="28"/>
  <c r="E323" i="29" s="1"/>
  <c r="A464" i="28"/>
  <c r="E471" i="29" s="1"/>
  <c r="A560" i="28"/>
  <c r="E567" i="29" s="1"/>
  <c r="A187" i="28"/>
  <c r="E194" i="29" s="1"/>
  <c r="A283" i="28"/>
  <c r="E290" i="29" s="1"/>
  <c r="A379" i="28"/>
  <c r="E386" i="29" s="1"/>
  <c r="A551" i="28"/>
  <c r="E558" i="29" s="1"/>
  <c r="A198" i="28"/>
  <c r="E205" i="29" s="1"/>
  <c r="F205" i="29" s="1"/>
  <c r="C205" i="29" s="1"/>
  <c r="A326" i="28"/>
  <c r="E333" i="29" s="1"/>
  <c r="A422" i="28"/>
  <c r="E429" i="29" s="1"/>
  <c r="F429" i="29" s="1"/>
  <c r="C429" i="29" s="1"/>
  <c r="A646" i="28"/>
  <c r="E653" i="29" s="1"/>
  <c r="F653" i="29" s="1"/>
  <c r="C653" i="29" s="1"/>
  <c r="A172" i="28"/>
  <c r="E179" i="29" s="1"/>
  <c r="A126" i="28"/>
  <c r="E133" i="29" s="1"/>
  <c r="A510" i="28"/>
  <c r="E517" i="29" s="1"/>
  <c r="D658" i="28"/>
  <c r="I665" i="29" s="1"/>
  <c r="P661" i="28"/>
  <c r="U668" i="29" s="1"/>
  <c r="H665" i="28"/>
  <c r="M672" i="29" s="1"/>
  <c r="T668" i="28"/>
  <c r="Y675" i="29" s="1"/>
  <c r="A137" i="28"/>
  <c r="E144" i="29" s="1"/>
  <c r="A329" i="28"/>
  <c r="E336" i="29" s="1"/>
  <c r="A617" i="28"/>
  <c r="E624" i="29" s="1"/>
  <c r="A285" i="28"/>
  <c r="E292" i="29" s="1"/>
  <c r="A477" i="28"/>
  <c r="E484" i="29" s="1"/>
  <c r="A573" i="28"/>
  <c r="E580" i="29" s="1"/>
  <c r="A279" i="28"/>
  <c r="E286" i="29" s="1"/>
  <c r="A611" i="28"/>
  <c r="E618" i="29" s="1"/>
  <c r="A286" i="28"/>
  <c r="E293" i="29" s="1"/>
  <c r="A529" i="28"/>
  <c r="E536" i="29" s="1"/>
  <c r="A394" i="28"/>
  <c r="E401" i="29" s="1"/>
  <c r="A11" i="28"/>
  <c r="E18" i="29" s="1"/>
  <c r="A133" i="28"/>
  <c r="E140" i="29" s="1"/>
  <c r="A229" i="28"/>
  <c r="E236" i="29" s="1"/>
  <c r="A421" i="28"/>
  <c r="E428" i="29" s="1"/>
  <c r="A471" i="28"/>
  <c r="E478" i="29" s="1"/>
  <c r="A222" i="28"/>
  <c r="E229" i="29" s="1"/>
  <c r="A193" i="28"/>
  <c r="E200" i="29" s="1"/>
  <c r="A289" i="28"/>
  <c r="E296" i="29" s="1"/>
  <c r="A417" i="28"/>
  <c r="E424" i="29" s="1"/>
  <c r="A513" i="28"/>
  <c r="E520" i="29" s="1"/>
  <c r="F520" i="29" s="1"/>
  <c r="C520" i="29" s="1"/>
  <c r="A154" i="28"/>
  <c r="E161" i="29" s="1"/>
  <c r="A250" i="28"/>
  <c r="E257" i="29" s="1"/>
  <c r="F257" i="29" s="1"/>
  <c r="C257" i="29" s="1"/>
  <c r="A346" i="28"/>
  <c r="E353" i="29" s="1"/>
  <c r="A538" i="28"/>
  <c r="E545" i="29" s="1"/>
  <c r="F545" i="29" s="1"/>
  <c r="C545" i="29" s="1"/>
  <c r="A437" i="28"/>
  <c r="E444" i="29" s="1"/>
  <c r="A574" i="28"/>
  <c r="E581" i="29" s="1"/>
  <c r="A370" i="28"/>
  <c r="E377" i="29" s="1"/>
  <c r="A46" i="28"/>
  <c r="E53" i="29" s="1"/>
  <c r="A7" i="28"/>
  <c r="E14" i="29" s="1"/>
  <c r="G659" i="28"/>
  <c r="L666" i="29" s="1"/>
  <c r="W662" i="28"/>
  <c r="AB669" i="29" s="1"/>
  <c r="K666" i="28"/>
  <c r="P673" i="29" s="1"/>
  <c r="W669" i="28"/>
  <c r="AB676" i="29" s="1"/>
  <c r="O42" i="28"/>
  <c r="T49" i="29" s="1"/>
  <c r="O45" i="28"/>
  <c r="T52" i="29" s="1"/>
  <c r="G48" i="28"/>
  <c r="L55" i="29" s="1"/>
  <c r="W50" i="28"/>
  <c r="AB57" i="29" s="1"/>
  <c r="O53" i="28"/>
  <c r="T60" i="29" s="1"/>
  <c r="G56" i="28"/>
  <c r="L63" i="29" s="1"/>
  <c r="I657" i="28"/>
  <c r="N664" i="29" s="1"/>
  <c r="Q662" i="28"/>
  <c r="V669" i="29" s="1"/>
  <c r="Y667" i="28"/>
  <c r="AD674" i="29" s="1"/>
  <c r="M41" i="28"/>
  <c r="R48" i="29" s="1"/>
  <c r="B45" i="28"/>
  <c r="G52" i="29" s="1"/>
  <c r="P48" i="28"/>
  <c r="U55" i="29" s="1"/>
  <c r="A190" i="28"/>
  <c r="E197" i="29" s="1"/>
  <c r="A530" i="28"/>
  <c r="E537" i="29" s="1"/>
  <c r="A237" i="28"/>
  <c r="E244" i="29" s="1"/>
  <c r="W656" i="28"/>
  <c r="AB663" i="29" s="1"/>
  <c r="K660" i="28"/>
  <c r="P667" i="29" s="1"/>
  <c r="W663" i="28"/>
  <c r="AB670" i="29" s="1"/>
  <c r="O667" i="28"/>
  <c r="T674" i="29" s="1"/>
  <c r="C40" i="28"/>
  <c r="H47" i="29" s="1"/>
  <c r="O43" i="28"/>
  <c r="T50" i="29" s="1"/>
  <c r="H616" i="28"/>
  <c r="M623" i="29" s="1"/>
  <c r="C643" i="28"/>
  <c r="H650" i="29" s="1"/>
  <c r="I645" i="28"/>
  <c r="N652" i="29" s="1"/>
  <c r="J643" i="28"/>
  <c r="O650" i="29" s="1"/>
  <c r="P645" i="28"/>
  <c r="U652" i="29" s="1"/>
  <c r="G630" i="28"/>
  <c r="L637" i="29" s="1"/>
  <c r="M632" i="28"/>
  <c r="R639" i="29" s="1"/>
  <c r="P570" i="28"/>
  <c r="U577" i="29" s="1"/>
  <c r="K601" i="28"/>
  <c r="P608" i="29" s="1"/>
  <c r="F628" i="28"/>
  <c r="K635" i="29" s="1"/>
  <c r="T511" i="28"/>
  <c r="Y518" i="29" s="1"/>
  <c r="X575" i="28"/>
  <c r="AC582" i="29" s="1"/>
  <c r="S602" i="28"/>
  <c r="X609" i="29" s="1"/>
  <c r="X608" i="28"/>
  <c r="AC615" i="29" s="1"/>
  <c r="S635" i="28"/>
  <c r="X642" i="29" s="1"/>
  <c r="H609" i="28"/>
  <c r="M616" i="29" s="1"/>
  <c r="C636" i="28"/>
  <c r="H643" i="29" s="1"/>
  <c r="D650" i="28"/>
  <c r="I657" i="29" s="1"/>
  <c r="W622" i="28"/>
  <c r="AB629" i="29" s="1"/>
  <c r="R649" i="28"/>
  <c r="W656" i="29" s="1"/>
  <c r="X586" i="28"/>
  <c r="AC593" i="29" s="1"/>
  <c r="S613" i="28"/>
  <c r="X620" i="29" s="1"/>
  <c r="N640" i="28"/>
  <c r="S647" i="29" s="1"/>
  <c r="B521" i="28"/>
  <c r="G528" i="29" s="1"/>
  <c r="K526" i="28"/>
  <c r="P533" i="29" s="1"/>
  <c r="F553" i="28"/>
  <c r="K560" i="29" s="1"/>
  <c r="X579" i="28"/>
  <c r="AC586" i="29" s="1"/>
  <c r="S606" i="28"/>
  <c r="X613" i="29" s="1"/>
  <c r="X612" i="28"/>
  <c r="AC619" i="29" s="1"/>
  <c r="S639" i="28"/>
  <c r="X646" i="29" s="1"/>
  <c r="H613" i="28"/>
  <c r="M620" i="29" s="1"/>
  <c r="C640" i="28"/>
  <c r="H647" i="29" s="1"/>
  <c r="D654" i="28"/>
  <c r="I661" i="29" s="1"/>
  <c r="W626" i="28"/>
  <c r="AB633" i="29" s="1"/>
  <c r="S589" i="28"/>
  <c r="X596" i="29" s="1"/>
  <c r="J616" i="28"/>
  <c r="O623" i="29" s="1"/>
  <c r="E643" i="28"/>
  <c r="J650" i="29" s="1"/>
  <c r="G502" i="28"/>
  <c r="L509" i="29" s="1"/>
  <c r="Y528" i="28"/>
  <c r="AD535" i="29" s="1"/>
  <c r="T555" i="28"/>
  <c r="Y562" i="29" s="1"/>
  <c r="O582" i="28"/>
  <c r="T589" i="29" s="1"/>
  <c r="U584" i="28"/>
  <c r="Z591" i="29" s="1"/>
  <c r="O615" i="28"/>
  <c r="T622" i="29" s="1"/>
  <c r="J642" i="28"/>
  <c r="O649" i="29" s="1"/>
  <c r="P644" i="28"/>
  <c r="U651" i="29" s="1"/>
  <c r="Q642" i="28"/>
  <c r="V649" i="29" s="1"/>
  <c r="W644" i="28"/>
  <c r="AB651" i="29" s="1"/>
  <c r="N629" i="28"/>
  <c r="S636" i="29" s="1"/>
  <c r="B649" i="28"/>
  <c r="G656" i="29" s="1"/>
  <c r="U567" i="28"/>
  <c r="Z574" i="29" s="1"/>
  <c r="R600" i="28"/>
  <c r="W607" i="29" s="1"/>
  <c r="M627" i="28"/>
  <c r="R634" i="29" s="1"/>
  <c r="D511" i="28"/>
  <c r="I518" i="29" s="1"/>
  <c r="T647" i="28"/>
  <c r="Y654" i="29" s="1"/>
  <c r="Y620" i="28"/>
  <c r="AD627" i="29" s="1"/>
  <c r="F648" i="28"/>
  <c r="K655" i="29" s="1"/>
  <c r="E634" i="28"/>
  <c r="J641" i="29" s="1"/>
  <c r="V631" i="28"/>
  <c r="AA638" i="29" s="1"/>
  <c r="U633" i="28"/>
  <c r="Z640" i="29" s="1"/>
  <c r="O631" i="28"/>
  <c r="T638" i="29" s="1"/>
  <c r="U600" i="28"/>
  <c r="Z607" i="29" s="1"/>
  <c r="C574" i="28"/>
  <c r="H581" i="29" s="1"/>
  <c r="T571" i="28"/>
  <c r="Y578" i="29" s="1"/>
  <c r="Y544" i="28"/>
  <c r="AD551" i="29" s="1"/>
  <c r="W518" i="28"/>
  <c r="AB525" i="29" s="1"/>
  <c r="A372" i="28"/>
  <c r="E379" i="29" s="1"/>
  <c r="A468" i="28"/>
  <c r="E475" i="29" s="1"/>
  <c r="A63" i="28"/>
  <c r="E70" i="29" s="1"/>
  <c r="A351" i="28"/>
  <c r="E358" i="29" s="1"/>
  <c r="A399" i="28"/>
  <c r="E406" i="29" s="1"/>
  <c r="A463" i="28"/>
  <c r="E470" i="29" s="1"/>
  <c r="A511" i="28"/>
  <c r="E518" i="29" s="1"/>
  <c r="A184" i="28"/>
  <c r="E191" i="29" s="1"/>
  <c r="F191" i="29" s="1"/>
  <c r="C191" i="29" s="1"/>
  <c r="A344" i="28"/>
  <c r="E351" i="29" s="1"/>
  <c r="F351" i="29" s="1"/>
  <c r="C351" i="29" s="1"/>
  <c r="A392" i="28"/>
  <c r="E399" i="29" s="1"/>
  <c r="A456" i="28"/>
  <c r="E463" i="29" s="1"/>
  <c r="A504" i="28"/>
  <c r="E511" i="29" s="1"/>
  <c r="A131" i="28"/>
  <c r="E138" i="29" s="1"/>
  <c r="F138" i="29" s="1"/>
  <c r="C138" i="29" s="1"/>
  <c r="A179" i="28"/>
  <c r="E186" i="29" s="1"/>
  <c r="A275" i="28"/>
  <c r="E282" i="29" s="1"/>
  <c r="A323" i="28"/>
  <c r="E330" i="29" s="1"/>
  <c r="A371" i="28"/>
  <c r="E378" i="29" s="1"/>
  <c r="A467" i="28"/>
  <c r="E474" i="29" s="1"/>
  <c r="A192" i="28"/>
  <c r="E199" i="29" s="1"/>
  <c r="A604" i="28"/>
  <c r="E611" i="29" s="1"/>
  <c r="F611" i="29" s="1"/>
  <c r="C611" i="29" s="1"/>
  <c r="A455" i="28"/>
  <c r="E462" i="29" s="1"/>
  <c r="A45" i="28"/>
  <c r="E52" i="29" s="1"/>
  <c r="F52" i="29" s="1"/>
  <c r="C52" i="29" s="1"/>
  <c r="A92" i="28"/>
  <c r="E99" i="29" s="1"/>
  <c r="A576" i="28"/>
  <c r="E583" i="29" s="1"/>
  <c r="A299" i="28"/>
  <c r="E306" i="29" s="1"/>
  <c r="A491" i="28"/>
  <c r="E498" i="29" s="1"/>
  <c r="A563" i="28"/>
  <c r="E570" i="29" s="1"/>
  <c r="A9" i="28"/>
  <c r="E16" i="29" s="1"/>
  <c r="A246" i="28"/>
  <c r="E253" i="29" s="1"/>
  <c r="A438" i="28"/>
  <c r="E445" i="29" s="1"/>
  <c r="A534" i="28"/>
  <c r="E541" i="29" s="1"/>
  <c r="A630" i="28"/>
  <c r="E637" i="29" s="1"/>
  <c r="A124" i="28"/>
  <c r="E131" i="29" s="1"/>
  <c r="A69" i="28"/>
  <c r="E76" i="29" s="1"/>
  <c r="A91" i="28"/>
  <c r="E98" i="29" s="1"/>
  <c r="A550" i="28"/>
  <c r="E557" i="29" s="1"/>
  <c r="F557" i="29" s="1"/>
  <c r="C557" i="29" s="1"/>
  <c r="D657" i="28"/>
  <c r="I664" i="29" s="1"/>
  <c r="T659" i="28"/>
  <c r="Y666" i="29" s="1"/>
  <c r="L662" i="28"/>
  <c r="Q669" i="29" s="1"/>
  <c r="D665" i="28"/>
  <c r="I672" i="29" s="1"/>
  <c r="T667" i="28"/>
  <c r="Y674" i="29" s="1"/>
  <c r="L670" i="28"/>
  <c r="Q677" i="29" s="1"/>
  <c r="A119" i="28"/>
  <c r="E126" i="29" s="1"/>
  <c r="A503" i="28"/>
  <c r="E510" i="29" s="1"/>
  <c r="A162" i="28"/>
  <c r="E169" i="29" s="1"/>
  <c r="A482" i="28"/>
  <c r="E489" i="29" s="1"/>
  <c r="A578" i="28"/>
  <c r="E585" i="29" s="1"/>
  <c r="A28" i="28"/>
  <c r="E35" i="29" s="1"/>
  <c r="A78" i="28"/>
  <c r="E85" i="29" s="1"/>
  <c r="A189" i="28"/>
  <c r="E196" i="29" s="1"/>
  <c r="A381" i="28"/>
  <c r="E388" i="29" s="1"/>
  <c r="A588" i="28"/>
  <c r="E595" i="29" s="1"/>
  <c r="L657" i="28"/>
  <c r="Q664" i="29" s="1"/>
  <c r="X660" i="28"/>
  <c r="AC667" i="29" s="1"/>
  <c r="P664" i="28"/>
  <c r="U671" i="29" s="1"/>
  <c r="D668" i="28"/>
  <c r="I675" i="29" s="1"/>
  <c r="A102" i="28"/>
  <c r="E109" i="29" s="1"/>
  <c r="A209" i="28"/>
  <c r="E216" i="29" s="1"/>
  <c r="A337" i="28"/>
  <c r="E344" i="29" s="1"/>
  <c r="A433" i="28"/>
  <c r="E440" i="29" s="1"/>
  <c r="A667" i="28"/>
  <c r="E674" i="29" s="1"/>
  <c r="F674" i="29" s="1"/>
  <c r="C674" i="29" s="1"/>
  <c r="A202" i="28"/>
  <c r="E209" i="29" s="1"/>
  <c r="A298" i="28"/>
  <c r="E305" i="29" s="1"/>
  <c r="A522" i="28"/>
  <c r="E529" i="29" s="1"/>
  <c r="A618" i="28"/>
  <c r="E625" i="29" s="1"/>
  <c r="F625" i="29" s="1"/>
  <c r="C625" i="29" s="1"/>
  <c r="F656" i="28"/>
  <c r="K663" i="29" s="1"/>
  <c r="P660" i="28"/>
  <c r="U667" i="29" s="1"/>
  <c r="D664" i="28"/>
  <c r="I671" i="29" s="1"/>
  <c r="P667" i="28"/>
  <c r="U674" i="29" s="1"/>
  <c r="A70" i="28"/>
  <c r="E77" i="29" s="1"/>
  <c r="F77" i="29" s="1"/>
  <c r="C77" i="29" s="1"/>
  <c r="A641" i="28"/>
  <c r="E648" i="29" s="1"/>
  <c r="A23" i="28"/>
  <c r="E30" i="29" s="1"/>
  <c r="A117" i="28"/>
  <c r="E124" i="29" s="1"/>
  <c r="A19" i="28"/>
  <c r="E26" i="29" s="1"/>
  <c r="S656" i="28"/>
  <c r="X663" i="29" s="1"/>
  <c r="K659" i="28"/>
  <c r="P666" i="29" s="1"/>
  <c r="C662" i="28"/>
  <c r="H669" i="29" s="1"/>
  <c r="S664" i="28"/>
  <c r="X671" i="29" s="1"/>
  <c r="K667" i="28"/>
  <c r="P674" i="29" s="1"/>
  <c r="C670" i="28"/>
  <c r="H677" i="29" s="1"/>
  <c r="S41" i="28"/>
  <c r="X48" i="29" s="1"/>
  <c r="A492" i="28"/>
  <c r="E499" i="29" s="1"/>
  <c r="D670" i="28"/>
  <c r="I677" i="29" s="1"/>
  <c r="A569" i="28"/>
  <c r="E576" i="29" s="1"/>
  <c r="A581" i="28"/>
  <c r="E588" i="29" s="1"/>
  <c r="R658" i="28"/>
  <c r="W665" i="29" s="1"/>
  <c r="B664" i="28"/>
  <c r="G671" i="29" s="1"/>
  <c r="J669" i="28"/>
  <c r="O676" i="29" s="1"/>
  <c r="L42" i="28"/>
  <c r="Q49" i="29" s="1"/>
  <c r="Y45" i="28"/>
  <c r="AD52" i="29" s="1"/>
  <c r="F657" i="28"/>
  <c r="K664" i="29" s="1"/>
  <c r="N662" i="28"/>
  <c r="S669" i="29" s="1"/>
  <c r="L667" i="28"/>
  <c r="Q674" i="29" s="1"/>
  <c r="Y658" i="28"/>
  <c r="AD665" i="29" s="1"/>
  <c r="I664" i="28"/>
  <c r="N671" i="29" s="1"/>
  <c r="Q669" i="28"/>
  <c r="V676" i="29" s="1"/>
  <c r="P42" i="28"/>
  <c r="U49" i="29" s="1"/>
  <c r="E46" i="28"/>
  <c r="J53" i="29" s="1"/>
  <c r="R49" i="28"/>
  <c r="W56" i="29" s="1"/>
  <c r="J660" i="28"/>
  <c r="O667" i="29" s="1"/>
  <c r="R665" i="28"/>
  <c r="W672" i="29" s="1"/>
  <c r="Y670" i="28"/>
  <c r="AD677" i="29" s="1"/>
  <c r="N43" i="28"/>
  <c r="S50" i="29" s="1"/>
  <c r="D47" i="28"/>
  <c r="I54" i="29" s="1"/>
  <c r="V658" i="28"/>
  <c r="AA665" i="29" s="1"/>
  <c r="A183" i="28"/>
  <c r="E190" i="29" s="1"/>
  <c r="A537" i="28"/>
  <c r="E544" i="29" s="1"/>
  <c r="F544" i="29" s="1"/>
  <c r="C544" i="29" s="1"/>
  <c r="A429" i="28"/>
  <c r="E436" i="29" s="1"/>
  <c r="A2" i="28"/>
  <c r="E9" i="29" s="1"/>
  <c r="M613" i="28"/>
  <c r="R620" i="29" s="1"/>
  <c r="H640" i="28"/>
  <c r="M647" i="29" s="1"/>
  <c r="T613" i="28"/>
  <c r="Y620" i="29" s="1"/>
  <c r="O640" i="28"/>
  <c r="T647" i="29" s="1"/>
  <c r="P654" i="28"/>
  <c r="U661" i="29" s="1"/>
  <c r="L627" i="28"/>
  <c r="Q634" i="29" s="1"/>
  <c r="G654" i="28"/>
  <c r="L661" i="29" s="1"/>
  <c r="Y583" i="28"/>
  <c r="AD590" i="29" s="1"/>
  <c r="P598" i="28"/>
  <c r="U605" i="29" s="1"/>
  <c r="K625" i="28"/>
  <c r="P632" i="29" s="1"/>
  <c r="Y508" i="28"/>
  <c r="AD515" i="29" s="1"/>
  <c r="F573" i="28"/>
  <c r="K580" i="29" s="1"/>
  <c r="X599" i="28"/>
  <c r="AC606" i="29" s="1"/>
  <c r="R630" i="28"/>
  <c r="W637" i="29" s="1"/>
  <c r="X632" i="28"/>
  <c r="AC639" i="29" s="1"/>
  <c r="Y630" i="28"/>
  <c r="AD637" i="29" s="1"/>
  <c r="H633" i="28"/>
  <c r="M640" i="29" s="1"/>
  <c r="I647" i="28"/>
  <c r="N654" i="29" s="1"/>
  <c r="E620" i="28"/>
  <c r="J627" i="29" s="1"/>
  <c r="K642" i="28"/>
  <c r="P649" i="29" s="1"/>
  <c r="F584" i="28"/>
  <c r="K591" i="29" s="1"/>
  <c r="X610" i="28"/>
  <c r="AC617" i="29" s="1"/>
  <c r="S637" i="28"/>
  <c r="X644" i="29" s="1"/>
  <c r="J521" i="28"/>
  <c r="O528" i="29" s="1"/>
  <c r="B545" i="28"/>
  <c r="G552" i="29" s="1"/>
  <c r="K550" i="28"/>
  <c r="P557" i="29" s="1"/>
  <c r="F577" i="28"/>
  <c r="K584" i="29" s="1"/>
  <c r="X603" i="28"/>
  <c r="AC610" i="29" s="1"/>
  <c r="F610" i="28"/>
  <c r="K617" i="29" s="1"/>
  <c r="X636" i="28"/>
  <c r="AC643" i="29" s="1"/>
  <c r="M610" i="28"/>
  <c r="R617" i="29" s="1"/>
  <c r="H637" i="28"/>
  <c r="M644" i="29" s="1"/>
  <c r="I651" i="28"/>
  <c r="N658" i="29" s="1"/>
  <c r="E624" i="28"/>
  <c r="J631" i="29" s="1"/>
  <c r="T586" i="28"/>
  <c r="Y593" i="29" s="1"/>
  <c r="O613" i="28"/>
  <c r="T620" i="29" s="1"/>
  <c r="J640" i="28"/>
  <c r="O647" i="29" s="1"/>
  <c r="X523" i="28"/>
  <c r="AC530" i="29" s="1"/>
  <c r="G526" i="28"/>
  <c r="L533" i="29" s="1"/>
  <c r="Y552" i="28"/>
  <c r="AD559" i="29" s="1"/>
  <c r="T579" i="28"/>
  <c r="Y586" i="29" s="1"/>
  <c r="O606" i="28"/>
  <c r="T613" i="29" s="1"/>
  <c r="T612" i="28"/>
  <c r="Y619" i="29" s="1"/>
  <c r="O639" i="28"/>
  <c r="T646" i="29" s="1"/>
  <c r="D613" i="28"/>
  <c r="I620" i="29" s="1"/>
  <c r="V639" i="28"/>
  <c r="AA646" i="29" s="1"/>
  <c r="W653" i="28"/>
  <c r="AB660" i="29" s="1"/>
  <c r="S626" i="28"/>
  <c r="X633" i="29" s="1"/>
  <c r="N653" i="28"/>
  <c r="S660" i="29" s="1"/>
  <c r="G581" i="28"/>
  <c r="L588" i="29" s="1"/>
  <c r="W597" i="28"/>
  <c r="AB604" i="29" s="1"/>
  <c r="R624" i="28"/>
  <c r="W631" i="29" s="1"/>
  <c r="I508" i="28"/>
  <c r="N515" i="29" s="1"/>
  <c r="O650" i="28"/>
  <c r="T657" i="29" s="1"/>
  <c r="T623" i="28"/>
  <c r="Y630" i="29" s="1"/>
  <c r="X650" i="28"/>
  <c r="AC657" i="29" s="1"/>
  <c r="W636" i="28"/>
  <c r="AB643" i="29" s="1"/>
  <c r="E610" i="28"/>
  <c r="J617" i="29" s="1"/>
  <c r="P636" i="28"/>
  <c r="U643" i="29" s="1"/>
  <c r="U609" i="28"/>
  <c r="Z616" i="29" s="1"/>
  <c r="P603" i="28"/>
  <c r="U610" i="29" s="1"/>
  <c r="U576" i="28"/>
  <c r="Z583" i="29" s="1"/>
  <c r="C550" i="28"/>
  <c r="H557" i="29" s="1"/>
  <c r="T547" i="28"/>
  <c r="Y554" i="29" s="1"/>
  <c r="K522" i="28"/>
  <c r="P529" i="29" s="1"/>
  <c r="A180" i="28"/>
  <c r="E187" i="29" s="1"/>
  <c r="A484" i="28"/>
  <c r="E491" i="29" s="1"/>
  <c r="A73" i="28"/>
  <c r="E80" i="29" s="1"/>
  <c r="F80" i="29" s="1"/>
  <c r="C80" i="29" s="1"/>
  <c r="A127" i="28"/>
  <c r="E134" i="29" s="1"/>
  <c r="A191" i="28"/>
  <c r="E198" i="29" s="1"/>
  <c r="F198" i="29" s="1"/>
  <c r="C198" i="29" s="1"/>
  <c r="A303" i="28"/>
  <c r="E310" i="29" s="1"/>
  <c r="A623" i="28"/>
  <c r="E630" i="29" s="1"/>
  <c r="A5" i="28"/>
  <c r="E12" i="29" s="1"/>
  <c r="A296" i="28"/>
  <c r="E303" i="29" s="1"/>
  <c r="A670" i="28"/>
  <c r="E677" i="29" s="1"/>
  <c r="A660" i="28"/>
  <c r="E667" i="29" s="1"/>
  <c r="A83" i="28"/>
  <c r="E90" i="29" s="1"/>
  <c r="A227" i="28"/>
  <c r="E234" i="29" s="1"/>
  <c r="A657" i="28"/>
  <c r="E664" i="29" s="1"/>
  <c r="F664" i="29" s="1"/>
  <c r="C664" i="29" s="1"/>
  <c r="A96" i="28"/>
  <c r="E103" i="29" s="1"/>
  <c r="A144" i="28"/>
  <c r="A256" i="28"/>
  <c r="E263" i="29" s="1"/>
  <c r="A304" i="28"/>
  <c r="E311" i="29" s="1"/>
  <c r="A204" i="28"/>
  <c r="E211" i="29" s="1"/>
  <c r="A396" i="28"/>
  <c r="E403" i="29" s="1"/>
  <c r="F403" i="29" s="1"/>
  <c r="C403" i="29" s="1"/>
  <c r="A508" i="28"/>
  <c r="E515" i="29" s="1"/>
  <c r="A664" i="28"/>
  <c r="E671" i="29" s="1"/>
  <c r="A135" i="28"/>
  <c r="E142" i="29" s="1"/>
  <c r="A263" i="28"/>
  <c r="E270" i="29" s="1"/>
  <c r="A359" i="28"/>
  <c r="E366" i="29" s="1"/>
  <c r="A555" i="28"/>
  <c r="E562" i="29" s="1"/>
  <c r="A619" i="28"/>
  <c r="E626" i="29" s="1"/>
  <c r="F626" i="29" s="1"/>
  <c r="C626" i="29" s="1"/>
  <c r="A238" i="28"/>
  <c r="E245" i="29" s="1"/>
  <c r="F245" i="29" s="1"/>
  <c r="C245" i="29" s="1"/>
  <c r="A334" i="28"/>
  <c r="E341" i="29" s="1"/>
  <c r="A526" i="28"/>
  <c r="E533" i="29" s="1"/>
  <c r="A622" i="28"/>
  <c r="E629" i="29" s="1"/>
  <c r="A14" i="28"/>
  <c r="E21" i="29" s="1"/>
  <c r="A480" i="28"/>
  <c r="E487" i="29" s="1"/>
  <c r="A85" i="28"/>
  <c r="E92" i="29" s="1"/>
  <c r="A107" i="28"/>
  <c r="E114" i="29" s="1"/>
  <c r="A203" i="28"/>
  <c r="E210" i="29" s="1"/>
  <c r="A395" i="28"/>
  <c r="E402" i="29" s="1"/>
  <c r="A627" i="28"/>
  <c r="E634" i="29" s="1"/>
  <c r="F634" i="29" s="1"/>
  <c r="C634" i="29" s="1"/>
  <c r="A150" i="28"/>
  <c r="E157" i="29" s="1"/>
  <c r="A342" i="28"/>
  <c r="E349" i="29" s="1"/>
  <c r="A1" i="28"/>
  <c r="E8" i="29" s="1"/>
  <c r="A380" i="28"/>
  <c r="E387" i="29" s="1"/>
  <c r="A592" i="28"/>
  <c r="E599" i="29" s="1"/>
  <c r="A219" i="28"/>
  <c r="E226" i="29" s="1"/>
  <c r="A411" i="28"/>
  <c r="E418" i="29" s="1"/>
  <c r="A507" i="28"/>
  <c r="E514" i="29" s="1"/>
  <c r="A635" i="28"/>
  <c r="E642" i="29" s="1"/>
  <c r="A17" i="28"/>
  <c r="E24" i="29" s="1"/>
  <c r="A134" i="28"/>
  <c r="E141" i="29" s="1"/>
  <c r="A230" i="28"/>
  <c r="E237" i="29" s="1"/>
  <c r="A31" i="28"/>
  <c r="E38" i="29" s="1"/>
  <c r="A428" i="28"/>
  <c r="E435" i="29" s="1"/>
  <c r="A254" i="28"/>
  <c r="E261" i="29" s="1"/>
  <c r="X658" i="28"/>
  <c r="AC665" i="29" s="1"/>
  <c r="P662" i="28"/>
  <c r="U669" i="29" s="1"/>
  <c r="D666" i="28"/>
  <c r="I673" i="29" s="1"/>
  <c r="P669" i="28"/>
  <c r="U676" i="29" s="1"/>
  <c r="A169" i="28"/>
  <c r="E176" i="29" s="1"/>
  <c r="F176" i="29" s="1"/>
  <c r="C176" i="29" s="1"/>
  <c r="A265" i="28"/>
  <c r="E272" i="29" s="1"/>
  <c r="A457" i="28"/>
  <c r="E464" i="29" s="1"/>
  <c r="A553" i="28"/>
  <c r="E560" i="29" s="1"/>
  <c r="A649" i="28"/>
  <c r="E656" i="29" s="1"/>
  <c r="A290" i="28"/>
  <c r="E297" i="29" s="1"/>
  <c r="A386" i="28"/>
  <c r="E393" i="29" s="1"/>
  <c r="A407" i="28"/>
  <c r="E414" i="29" s="1"/>
  <c r="A414" i="28"/>
  <c r="E421" i="29" s="1"/>
  <c r="A561" i="28"/>
  <c r="E568" i="29" s="1"/>
  <c r="A426" i="28"/>
  <c r="E433" i="29" s="1"/>
  <c r="A261" i="28"/>
  <c r="E268" i="29" s="1"/>
  <c r="A357" i="28"/>
  <c r="E364" i="29" s="1"/>
  <c r="A549" i="28"/>
  <c r="E556" i="29" s="1"/>
  <c r="A524" i="28"/>
  <c r="E531" i="29" s="1"/>
  <c r="A215" i="28"/>
  <c r="E222" i="29" s="1"/>
  <c r="A567" i="28"/>
  <c r="E574" i="29" s="1"/>
  <c r="A350" i="28"/>
  <c r="E357" i="29" s="1"/>
  <c r="A225" i="28"/>
  <c r="E232" i="29" s="1"/>
  <c r="A321" i="28"/>
  <c r="E328" i="29" s="1"/>
  <c r="A186" i="28"/>
  <c r="E193" i="29" s="1"/>
  <c r="A378" i="28"/>
  <c r="E385" i="29" s="1"/>
  <c r="A474" i="28"/>
  <c r="E481" i="29" s="1"/>
  <c r="A245" i="28"/>
  <c r="E252" i="29" s="1"/>
  <c r="F252" i="29" s="1"/>
  <c r="C252" i="29" s="1"/>
  <c r="A341" i="28"/>
  <c r="E348" i="29" s="1"/>
  <c r="A469" i="28"/>
  <c r="E476" i="29" s="1"/>
  <c r="A565" i="28"/>
  <c r="E572" i="29" s="1"/>
  <c r="A205" i="28"/>
  <c r="E212" i="29" s="1"/>
  <c r="O656" i="28"/>
  <c r="T663" i="29" s="1"/>
  <c r="G660" i="28"/>
  <c r="L667" i="29" s="1"/>
  <c r="S663" i="28"/>
  <c r="X670" i="29" s="1"/>
  <c r="G667" i="28"/>
  <c r="L674" i="29" s="1"/>
  <c r="W670" i="28"/>
  <c r="AB677" i="29" s="1"/>
  <c r="K43" i="28"/>
  <c r="P50" i="29" s="1"/>
  <c r="G46" i="28"/>
  <c r="L53" i="29" s="1"/>
  <c r="W48" i="28"/>
  <c r="AB55" i="29" s="1"/>
  <c r="O51" i="28"/>
  <c r="T58" i="29" s="1"/>
  <c r="G54" i="28"/>
  <c r="L61" i="29" s="1"/>
  <c r="W56" i="28"/>
  <c r="AB63" i="29" s="1"/>
  <c r="Q658" i="28"/>
  <c r="V665" i="29" s="1"/>
  <c r="Y663" i="28"/>
  <c r="AD670" i="29" s="1"/>
  <c r="I669" i="28"/>
  <c r="N676" i="29" s="1"/>
  <c r="J42" i="28"/>
  <c r="O49" i="29" s="1"/>
  <c r="X45" i="28"/>
  <c r="AC52" i="29" s="1"/>
  <c r="M49" i="28"/>
  <c r="R56" i="29" s="1"/>
  <c r="A3" i="28"/>
  <c r="E10" i="29" s="1"/>
  <c r="A473" i="28"/>
  <c r="E480" i="29" s="1"/>
  <c r="A274" i="28"/>
  <c r="E281" i="29" s="1"/>
  <c r="A637" i="28"/>
  <c r="E644" i="29" s="1"/>
  <c r="F644" i="29" s="1"/>
  <c r="C644" i="29" s="1"/>
  <c r="S657" i="28"/>
  <c r="X664" i="29" s="1"/>
  <c r="R610" i="28"/>
  <c r="W617" i="29" s="1"/>
  <c r="M637" i="28"/>
  <c r="R644" i="29" s="1"/>
  <c r="Y610" i="28"/>
  <c r="AD617" i="29" s="1"/>
  <c r="T637" i="28"/>
  <c r="Y644" i="29" s="1"/>
  <c r="U651" i="28"/>
  <c r="Z658" i="29" s="1"/>
  <c r="Q624" i="28"/>
  <c r="V631" i="29" s="1"/>
  <c r="L651" i="28"/>
  <c r="Q658" i="29" s="1"/>
  <c r="V572" i="28"/>
  <c r="AA579" i="29" s="1"/>
  <c r="B612" i="28"/>
  <c r="G619" i="29" s="1"/>
  <c r="P622" i="28"/>
  <c r="U629" i="29" s="1"/>
  <c r="E544" i="28"/>
  <c r="J551" i="29" s="1"/>
  <c r="W594" i="28"/>
  <c r="AB601" i="29" s="1"/>
  <c r="F597" i="28"/>
  <c r="K604" i="29" s="1"/>
  <c r="W627" i="28"/>
  <c r="AB634" i="29" s="1"/>
  <c r="R654" i="28"/>
  <c r="W661" i="29" s="1"/>
  <c r="G628" i="28"/>
  <c r="L635" i="29" s="1"/>
  <c r="Y654" i="28"/>
  <c r="AD661" i="29" s="1"/>
  <c r="N644" i="28"/>
  <c r="S651" i="29" s="1"/>
  <c r="V641" i="28"/>
  <c r="AA648" i="29" s="1"/>
  <c r="Q632" i="28"/>
  <c r="V639" i="29" s="1"/>
  <c r="W605" i="28"/>
  <c r="AB612" i="29" s="1"/>
  <c r="F608" i="28"/>
  <c r="K615" i="29" s="1"/>
  <c r="X634" i="28"/>
  <c r="AC641" i="29" s="1"/>
  <c r="O518" i="28"/>
  <c r="T525" i="29" s="1"/>
  <c r="J545" i="28"/>
  <c r="O552" i="29" s="1"/>
  <c r="B569" i="28"/>
  <c r="G576" i="29" s="1"/>
  <c r="K574" i="28"/>
  <c r="P581" i="29" s="1"/>
  <c r="F601" i="28"/>
  <c r="K608" i="29" s="1"/>
  <c r="W631" i="28"/>
  <c r="AB638" i="29" s="1"/>
  <c r="F634" i="28"/>
  <c r="K641" i="29" s="1"/>
  <c r="B627" i="28"/>
  <c r="G634" i="29" s="1"/>
  <c r="M634" i="28"/>
  <c r="R641" i="29" s="1"/>
  <c r="N648" i="28"/>
  <c r="S655" i="29" s="1"/>
  <c r="J621" i="28"/>
  <c r="O628" i="29" s="1"/>
  <c r="B596" i="28"/>
  <c r="G603" i="29" s="1"/>
  <c r="T610" i="28"/>
  <c r="Y617" i="29" s="1"/>
  <c r="O637" i="28"/>
  <c r="T644" i="29" s="1"/>
  <c r="F521" i="28"/>
  <c r="K528" i="29" s="1"/>
  <c r="X547" i="28"/>
  <c r="AC554" i="29" s="1"/>
  <c r="G550" i="28"/>
  <c r="L557" i="29" s="1"/>
  <c r="Y576" i="28"/>
  <c r="AD583" i="29" s="1"/>
  <c r="T603" i="28"/>
  <c r="Y610" i="29" s="1"/>
  <c r="Y609" i="28"/>
  <c r="AD616" i="29" s="1"/>
  <c r="T636" i="28"/>
  <c r="Y643" i="29" s="1"/>
  <c r="I610" i="28"/>
  <c r="N617" i="29" s="1"/>
  <c r="D637" i="28"/>
  <c r="I644" i="29" s="1"/>
  <c r="E651" i="28"/>
  <c r="J658" i="29" s="1"/>
  <c r="X623" i="28"/>
  <c r="AC630" i="29" s="1"/>
  <c r="S650" i="28"/>
  <c r="X657" i="29" s="1"/>
  <c r="X594" i="28"/>
  <c r="AC601" i="29" s="1"/>
  <c r="Q619" i="28"/>
  <c r="V626" i="29" s="1"/>
  <c r="W621" i="28"/>
  <c r="AB628" i="29" s="1"/>
  <c r="N505" i="28"/>
  <c r="S512" i="29" s="1"/>
  <c r="J653" i="28"/>
  <c r="O660" i="29" s="1"/>
  <c r="O626" i="28"/>
  <c r="T633" i="29" s="1"/>
  <c r="S653" i="28"/>
  <c r="X660" i="29" s="1"/>
  <c r="R639" i="28"/>
  <c r="W646" i="29" s="1"/>
  <c r="W612" i="28"/>
  <c r="AB619" i="29" s="1"/>
  <c r="K639" i="28"/>
  <c r="P646" i="29" s="1"/>
  <c r="P612" i="28"/>
  <c r="U619" i="29" s="1"/>
  <c r="K606" i="28"/>
  <c r="P613" i="29" s="1"/>
  <c r="P579" i="28"/>
  <c r="U586" i="29" s="1"/>
  <c r="U552" i="28"/>
  <c r="Z559" i="29" s="1"/>
  <c r="C526" i="28"/>
  <c r="H533" i="29" s="1"/>
  <c r="J501" i="28"/>
  <c r="O508" i="29" s="1"/>
  <c r="A100" i="28"/>
  <c r="E107" i="29" s="1"/>
  <c r="F107" i="29" s="1"/>
  <c r="C107" i="29" s="1"/>
  <c r="A196" i="28"/>
  <c r="E203" i="29" s="1"/>
  <c r="A292" i="28"/>
  <c r="E299" i="29" s="1"/>
  <c r="A500" i="28"/>
  <c r="E507" i="29" s="1"/>
  <c r="A79" i="28"/>
  <c r="E86" i="29" s="1"/>
  <c r="A207" i="28"/>
  <c r="E214" i="29" s="1"/>
  <c r="A255" i="28"/>
  <c r="E262" i="29" s="1"/>
  <c r="A367" i="28"/>
  <c r="E374" i="29" s="1"/>
  <c r="A415" i="28"/>
  <c r="E422" i="29" s="1"/>
  <c r="A575" i="28"/>
  <c r="E582" i="29" s="1"/>
  <c r="A88" i="28"/>
  <c r="E95" i="29" s="1"/>
  <c r="A136" i="28"/>
  <c r="E143" i="29" s="1"/>
  <c r="A200" i="28"/>
  <c r="E207" i="29" s="1"/>
  <c r="A248" i="28"/>
  <c r="E255" i="29" s="1"/>
  <c r="A360" i="28"/>
  <c r="E367" i="29" s="1"/>
  <c r="A408" i="28"/>
  <c r="E415" i="29" s="1"/>
  <c r="A568" i="28"/>
  <c r="E575" i="29" s="1"/>
  <c r="A616" i="28"/>
  <c r="E623" i="29" s="1"/>
  <c r="A291" i="28"/>
  <c r="E298" i="29" s="1"/>
  <c r="A387" i="28"/>
  <c r="E394" i="29" s="1"/>
  <c r="A435" i="28"/>
  <c r="E442" i="29" s="1"/>
  <c r="A208" i="28"/>
  <c r="E215" i="29" s="1"/>
  <c r="A368" i="28"/>
  <c r="E375" i="29" s="1"/>
  <c r="A416" i="28"/>
  <c r="E423" i="29" s="1"/>
  <c r="A636" i="28"/>
  <c r="E643" i="29" s="1"/>
  <c r="F643" i="29" s="1"/>
  <c r="C643" i="29" s="1"/>
  <c r="A487" i="28"/>
  <c r="E494" i="29" s="1"/>
  <c r="A142" i="28"/>
  <c r="E149" i="29" s="1"/>
  <c r="A430" i="28"/>
  <c r="E437" i="29" s="1"/>
  <c r="A156" i="28"/>
  <c r="E163" i="29" s="1"/>
  <c r="A348" i="28"/>
  <c r="E355" i="29" s="1"/>
  <c r="F355" i="29" s="1"/>
  <c r="C355" i="29" s="1"/>
  <c r="A608" i="28"/>
  <c r="E615" i="29" s="1"/>
  <c r="F615" i="29" s="1"/>
  <c r="C615" i="29" s="1"/>
  <c r="G656" i="28"/>
  <c r="L663" i="29" s="1"/>
  <c r="A188" i="28"/>
  <c r="E195" i="29" s="1"/>
  <c r="A496" i="28"/>
  <c r="E503" i="29" s="1"/>
  <c r="A101" i="28"/>
  <c r="E108" i="29" s="1"/>
  <c r="A123" i="28"/>
  <c r="E130" i="29" s="1"/>
  <c r="A315" i="28"/>
  <c r="E322" i="29" s="1"/>
  <c r="A571" i="28"/>
  <c r="E578" i="29" s="1"/>
  <c r="A358" i="28"/>
  <c r="E365" i="29" s="1"/>
  <c r="A454" i="28"/>
  <c r="E461" i="29" s="1"/>
  <c r="A582" i="28"/>
  <c r="E589" i="29" s="1"/>
  <c r="T657" i="28"/>
  <c r="Y664" i="29" s="1"/>
  <c r="L660" i="28"/>
  <c r="Q667" i="29" s="1"/>
  <c r="D663" i="28"/>
  <c r="I670" i="29" s="1"/>
  <c r="T665" i="28"/>
  <c r="Y672" i="29" s="1"/>
  <c r="L668" i="28"/>
  <c r="Q675" i="29" s="1"/>
  <c r="A54" i="28"/>
  <c r="E61" i="29" s="1"/>
  <c r="A247" i="28"/>
  <c r="E254" i="29" s="1"/>
  <c r="A587" i="28"/>
  <c r="E594" i="29" s="1"/>
  <c r="A638" i="28"/>
  <c r="E645" i="29" s="1"/>
  <c r="F645" i="29" s="1"/>
  <c r="C645" i="29" s="1"/>
  <c r="A361" i="28"/>
  <c r="E368" i="29" s="1"/>
  <c r="A194" i="28"/>
  <c r="E201" i="29" s="1"/>
  <c r="A514" i="28"/>
  <c r="E521" i="29" s="1"/>
  <c r="A221" i="28"/>
  <c r="E228" i="29" s="1"/>
  <c r="A317" i="28"/>
  <c r="E324" i="29" s="1"/>
  <c r="A509" i="28"/>
  <c r="E516" i="29" s="1"/>
  <c r="A236" i="28"/>
  <c r="E243" i="29" s="1"/>
  <c r="F243" i="29" s="1"/>
  <c r="C243" i="29" s="1"/>
  <c r="A97" i="28"/>
  <c r="E104" i="29" s="1"/>
  <c r="A13" i="28"/>
  <c r="E20" i="29" s="1"/>
  <c r="F20" i="29" s="1"/>
  <c r="C20" i="29" s="1"/>
  <c r="H658" i="28"/>
  <c r="M665" i="29" s="1"/>
  <c r="X661" i="28"/>
  <c r="AC668" i="29" s="1"/>
  <c r="L665" i="28"/>
  <c r="Q672" i="29" s="1"/>
  <c r="X668" i="28"/>
  <c r="AC675" i="29" s="1"/>
  <c r="A145" i="28"/>
  <c r="A241" i="28"/>
  <c r="E248" i="29" s="1"/>
  <c r="A106" i="28"/>
  <c r="E113" i="29" s="1"/>
  <c r="A650" i="28"/>
  <c r="E657" i="29" s="1"/>
  <c r="F657" i="29" s="1"/>
  <c r="C657" i="29" s="1"/>
  <c r="N656" i="28"/>
  <c r="S663" i="29" s="1"/>
  <c r="A165" i="28"/>
  <c r="E172" i="29" s="1"/>
  <c r="A453" i="28"/>
  <c r="E460" i="29" s="1"/>
  <c r="X657" i="28"/>
  <c r="AC664" i="29" s="1"/>
  <c r="L661" i="28"/>
  <c r="Q668" i="29" s="1"/>
  <c r="X664" i="28"/>
  <c r="AC671" i="29" s="1"/>
  <c r="P668" i="28"/>
  <c r="U675" i="29" s="1"/>
  <c r="A129" i="28"/>
  <c r="E136" i="29" s="1"/>
  <c r="F136" i="29" s="1"/>
  <c r="C136" i="29" s="1"/>
  <c r="A449" i="28"/>
  <c r="E456" i="29" s="1"/>
  <c r="A545" i="28"/>
  <c r="E552" i="29" s="1"/>
  <c r="A74" i="28"/>
  <c r="E81" i="29" s="1"/>
  <c r="A282" i="28"/>
  <c r="E289" i="29" s="1"/>
  <c r="A570" i="28"/>
  <c r="E577" i="29" s="1"/>
  <c r="A44" i="28"/>
  <c r="E51" i="29" s="1"/>
  <c r="A149" i="28"/>
  <c r="E156" i="29" s="1"/>
  <c r="K657" i="28"/>
  <c r="P664" i="29" s="1"/>
  <c r="C660" i="28"/>
  <c r="H667" i="29" s="1"/>
  <c r="S662" i="28"/>
  <c r="X669" i="29" s="1"/>
  <c r="K665" i="28"/>
  <c r="P672" i="29" s="1"/>
  <c r="C668" i="28"/>
  <c r="H675" i="29" s="1"/>
  <c r="S670" i="28"/>
  <c r="X677" i="29" s="1"/>
  <c r="K42" i="28"/>
  <c r="P49" i="29" s="1"/>
  <c r="L659" i="28"/>
  <c r="Q666" i="29" s="1"/>
  <c r="A185" i="28"/>
  <c r="E192" i="29" s="1"/>
  <c r="A114" i="28"/>
  <c r="E121" i="29" s="1"/>
  <c r="A498" i="28"/>
  <c r="E505" i="29" s="1"/>
  <c r="A621" i="28"/>
  <c r="E628" i="29" s="1"/>
  <c r="B660" i="28"/>
  <c r="G667" i="29" s="1"/>
  <c r="J665" i="28"/>
  <c r="O672" i="29" s="1"/>
  <c r="R670" i="28"/>
  <c r="W677" i="29" s="1"/>
  <c r="I43" i="28"/>
  <c r="N50" i="29" s="1"/>
  <c r="V46" i="28"/>
  <c r="AA53" i="29" s="1"/>
  <c r="N658" i="28"/>
  <c r="S665" i="29" s="1"/>
  <c r="A620" i="28"/>
  <c r="E627" i="29" s="1"/>
  <c r="F627" i="29" s="1"/>
  <c r="C627" i="29" s="1"/>
  <c r="A663" i="28"/>
  <c r="E670" i="29" s="1"/>
  <c r="A656" i="28"/>
  <c r="E663" i="29" s="1"/>
  <c r="A365" i="28"/>
  <c r="E372" i="29" s="1"/>
  <c r="I660" i="28"/>
  <c r="N667" i="29" s="1"/>
  <c r="Q665" i="28"/>
  <c r="V672" i="29" s="1"/>
  <c r="X670" i="28"/>
  <c r="AC677" i="29" s="1"/>
  <c r="M43" i="28"/>
  <c r="R50" i="29" s="1"/>
  <c r="B47" i="28"/>
  <c r="G54" i="29" s="1"/>
  <c r="B622" i="28"/>
  <c r="G629" i="29" s="1"/>
  <c r="R634" i="28"/>
  <c r="W641" i="29" s="1"/>
  <c r="G608" i="28"/>
  <c r="L615" i="29" s="1"/>
  <c r="Y634" i="28"/>
  <c r="AD641" i="29" s="1"/>
  <c r="C649" i="28"/>
  <c r="H656" i="29" s="1"/>
  <c r="V621" i="28"/>
  <c r="AA628" i="29" s="1"/>
  <c r="Q648" i="28"/>
  <c r="V655" i="29" s="1"/>
  <c r="M591" i="28"/>
  <c r="R598" i="29" s="1"/>
  <c r="O617" i="28"/>
  <c r="T624" i="29" s="1"/>
  <c r="B636" i="28"/>
  <c r="G643" i="29" s="1"/>
  <c r="N557" i="28"/>
  <c r="S564" i="29" s="1"/>
  <c r="E592" i="28"/>
  <c r="J599" i="29" s="1"/>
  <c r="W618" i="28"/>
  <c r="AB625" i="29" s="1"/>
  <c r="E625" i="28"/>
  <c r="J632" i="29" s="1"/>
  <c r="W651" i="28"/>
  <c r="AB658" i="29" s="1"/>
  <c r="L625" i="28"/>
  <c r="Q632" i="29" s="1"/>
  <c r="G652" i="28"/>
  <c r="L659" i="29" s="1"/>
  <c r="I612" i="28"/>
  <c r="N619" i="29" s="1"/>
  <c r="D639" i="28"/>
  <c r="I646" i="29" s="1"/>
  <c r="S646" i="28"/>
  <c r="X653" i="29" s="1"/>
  <c r="E603" i="28"/>
  <c r="J610" i="29" s="1"/>
  <c r="W629" i="28"/>
  <c r="AB636" i="29" s="1"/>
  <c r="F632" i="28"/>
  <c r="K639" i="29" s="1"/>
  <c r="T515" i="28"/>
  <c r="Y522" i="29" s="1"/>
  <c r="O542" i="28"/>
  <c r="T549" i="29" s="1"/>
  <c r="J569" i="28"/>
  <c r="O576" i="29" s="1"/>
  <c r="B593" i="28"/>
  <c r="G600" i="29" s="1"/>
  <c r="K598" i="28"/>
  <c r="P605" i="29" s="1"/>
  <c r="E629" i="28"/>
  <c r="J636" i="29" s="1"/>
  <c r="W655" i="28"/>
  <c r="AB662" i="29" s="1"/>
  <c r="L629" i="28"/>
  <c r="Q636" i="29" s="1"/>
  <c r="B651" i="28"/>
  <c r="G658" i="29" s="1"/>
  <c r="S645" i="28"/>
  <c r="X652" i="29" s="1"/>
  <c r="B645" i="28"/>
  <c r="G652" i="29" s="1"/>
  <c r="S605" i="28"/>
  <c r="X612" i="29" s="1"/>
  <c r="B620" i="28"/>
  <c r="G627" i="29" s="1"/>
  <c r="T634" i="28"/>
  <c r="Y641" i="29" s="1"/>
  <c r="K518" i="28"/>
  <c r="P525" i="29" s="1"/>
  <c r="F545" i="28"/>
  <c r="K552" i="29" s="1"/>
  <c r="X571" i="28"/>
  <c r="AC578" i="29" s="1"/>
  <c r="G574" i="28"/>
  <c r="L581" i="29" s="1"/>
  <c r="Y600" i="28"/>
  <c r="AD607" i="29" s="1"/>
  <c r="S631" i="28"/>
  <c r="X638" i="29" s="1"/>
  <c r="Y633" i="28"/>
  <c r="AD640" i="29" s="1"/>
  <c r="B631" i="28"/>
  <c r="G638" i="29" s="1"/>
  <c r="I634" i="28"/>
  <c r="N641" i="29" s="1"/>
  <c r="J648" i="28"/>
  <c r="O655" i="29" s="1"/>
  <c r="F621" i="28"/>
  <c r="K628" i="29" s="1"/>
  <c r="X647" i="28"/>
  <c r="AC654" i="29" s="1"/>
  <c r="L590" i="28"/>
  <c r="Q597" i="29" s="1"/>
  <c r="V616" i="28"/>
  <c r="AA623" i="29" s="1"/>
  <c r="Q643" i="28"/>
  <c r="V650" i="29" s="1"/>
  <c r="S502" i="28"/>
  <c r="X509" i="29" s="1"/>
  <c r="B653" i="28"/>
  <c r="G660" i="29" s="1"/>
  <c r="J629" i="28"/>
  <c r="O636" i="29" s="1"/>
  <c r="S644" i="28"/>
  <c r="X651" i="29" s="1"/>
  <c r="M642" i="28"/>
  <c r="R649" i="29" s="1"/>
  <c r="L644" i="28"/>
  <c r="Q651" i="29" s="1"/>
  <c r="F642" i="28"/>
  <c r="K649" i="29" s="1"/>
  <c r="K615" i="28"/>
  <c r="P622" i="29" s="1"/>
  <c r="Q584" i="28"/>
  <c r="V591" i="29" s="1"/>
  <c r="K582" i="28"/>
  <c r="P589" i="29" s="1"/>
  <c r="P555" i="28"/>
  <c r="U562" i="29" s="1"/>
  <c r="U528" i="28"/>
  <c r="Z535" i="29" s="1"/>
  <c r="W506" i="28"/>
  <c r="AB513" i="29" s="1"/>
  <c r="A116" i="28"/>
  <c r="E123" i="29" s="1"/>
  <c r="A212" i="28"/>
  <c r="E219" i="29" s="1"/>
  <c r="F219" i="29" s="1"/>
  <c r="C219" i="29" s="1"/>
  <c r="A404" i="28"/>
  <c r="E411" i="29" s="1"/>
  <c r="F411" i="29" s="1"/>
  <c r="C411" i="29" s="1"/>
  <c r="A143" i="28"/>
  <c r="A319" i="28"/>
  <c r="E326" i="29" s="1"/>
  <c r="A479" i="28"/>
  <c r="E486" i="29" s="1"/>
  <c r="A527" i="28"/>
  <c r="E534" i="29" s="1"/>
  <c r="A639" i="28"/>
  <c r="E646" i="29" s="1"/>
  <c r="A665" i="28"/>
  <c r="E672" i="29" s="1"/>
  <c r="A312" i="28"/>
  <c r="E319" i="29" s="1"/>
  <c r="A472" i="28"/>
  <c r="E479" i="29" s="1"/>
  <c r="F479" i="29" s="1"/>
  <c r="C479" i="29" s="1"/>
  <c r="A520" i="28"/>
  <c r="E527" i="29" s="1"/>
  <c r="A61" i="28"/>
  <c r="E68" i="29" s="1"/>
  <c r="A147" i="28"/>
  <c r="E154" i="29" s="1"/>
  <c r="A195" i="28"/>
  <c r="E202" i="29" s="1"/>
  <c r="A243" i="28"/>
  <c r="E250" i="29" s="1"/>
  <c r="A339" i="28"/>
  <c r="E346" i="29" s="1"/>
  <c r="A483" i="28"/>
  <c r="E490" i="29" s="1"/>
  <c r="A48" i="28"/>
  <c r="E55" i="29" s="1"/>
  <c r="A320" i="28"/>
  <c r="E327" i="29" s="1"/>
  <c r="A268" i="28"/>
  <c r="E275" i="29" s="1"/>
  <c r="A540" i="28"/>
  <c r="E547" i="29" s="1"/>
  <c r="F547" i="29" s="1"/>
  <c r="C547" i="29" s="1"/>
  <c r="A71" i="28"/>
  <c r="E78" i="29" s="1"/>
  <c r="A167" i="28"/>
  <c r="E174" i="29" s="1"/>
  <c r="A643" i="28"/>
  <c r="E650" i="29" s="1"/>
  <c r="C656" i="28"/>
  <c r="H663" i="29" s="1"/>
  <c r="A558" i="28"/>
  <c r="E565" i="29" s="1"/>
  <c r="A653" i="28"/>
  <c r="E660" i="29" s="1"/>
  <c r="A512" i="28"/>
  <c r="E519" i="29" s="1"/>
  <c r="A668" i="28"/>
  <c r="E675" i="29" s="1"/>
  <c r="A235" i="28"/>
  <c r="E242" i="29" s="1"/>
  <c r="A331" i="28"/>
  <c r="E338" i="29" s="1"/>
  <c r="A519" i="28"/>
  <c r="E526" i="29" s="1"/>
  <c r="A583" i="28"/>
  <c r="E590" i="29" s="1"/>
  <c r="F590" i="29" s="1"/>
  <c r="C590" i="29" s="1"/>
  <c r="A647" i="28"/>
  <c r="E654" i="29" s="1"/>
  <c r="F654" i="29" s="1"/>
  <c r="C654" i="29" s="1"/>
  <c r="A182" i="28"/>
  <c r="E189" i="29" s="1"/>
  <c r="A278" i="28"/>
  <c r="E285" i="29" s="1"/>
  <c r="F285" i="29" s="1"/>
  <c r="C285" i="29" s="1"/>
  <c r="A470" i="28"/>
  <c r="E477" i="29" s="1"/>
  <c r="A566" i="28"/>
  <c r="E573" i="29" s="1"/>
  <c r="A20" i="28"/>
  <c r="E27" i="29" s="1"/>
  <c r="T656" i="28"/>
  <c r="Y663" i="29" s="1"/>
  <c r="A624" i="28"/>
  <c r="E631" i="29" s="1"/>
  <c r="F631" i="29" s="1"/>
  <c r="C631" i="29" s="1"/>
  <c r="A21" i="28"/>
  <c r="E28" i="29" s="1"/>
  <c r="A262" i="28"/>
  <c r="E269" i="29" s="1"/>
  <c r="A8" i="28"/>
  <c r="E15" i="29" s="1"/>
  <c r="F15" i="29" s="1"/>
  <c r="C15" i="29" s="1"/>
  <c r="A556" i="28"/>
  <c r="E563" i="29" s="1"/>
  <c r="F563" i="29" s="1"/>
  <c r="C563" i="29" s="1"/>
  <c r="X659" i="28"/>
  <c r="AC666" i="29" s="1"/>
  <c r="L663" i="28"/>
  <c r="Q670" i="29" s="1"/>
  <c r="X666" i="28"/>
  <c r="AC673" i="29" s="1"/>
  <c r="P670" i="28"/>
  <c r="U677" i="29" s="1"/>
  <c r="A489" i="28"/>
  <c r="E496" i="29" s="1"/>
  <c r="A90" i="28"/>
  <c r="E97" i="29" s="1"/>
  <c r="A322" i="28"/>
  <c r="E329" i="29" s="1"/>
  <c r="A418" i="28"/>
  <c r="E425" i="29" s="1"/>
  <c r="A610" i="28"/>
  <c r="E617" i="29" s="1"/>
  <c r="F617" i="29" s="1"/>
  <c r="C617" i="29" s="1"/>
  <c r="A6" i="28"/>
  <c r="E13" i="29" s="1"/>
  <c r="A125" i="28"/>
  <c r="E132" i="29" s="1"/>
  <c r="A413" i="28"/>
  <c r="E420" i="29" s="1"/>
  <c r="A542" i="28"/>
  <c r="E549" i="29" s="1"/>
  <c r="A369" i="28"/>
  <c r="E376" i="29" s="1"/>
  <c r="A465" i="28"/>
  <c r="E472" i="29" s="1"/>
  <c r="A593" i="28"/>
  <c r="E600" i="29" s="1"/>
  <c r="A234" i="28"/>
  <c r="E241" i="29" s="1"/>
  <c r="A330" i="28"/>
  <c r="E337" i="29" s="1"/>
  <c r="A458" i="28"/>
  <c r="E465" i="29" s="1"/>
  <c r="A554" i="28"/>
  <c r="E561" i="29" s="1"/>
  <c r="A108" i="28"/>
  <c r="E115" i="29" s="1"/>
  <c r="A651" i="28"/>
  <c r="E658" i="29" s="1"/>
  <c r="A353" i="28"/>
  <c r="E360" i="29" s="1"/>
  <c r="A277" i="28"/>
  <c r="E284" i="29" s="1"/>
  <c r="A373" i="28"/>
  <c r="E380" i="29" s="1"/>
  <c r="A40" i="28"/>
  <c r="E47" i="29" s="1"/>
  <c r="F47" i="29" s="1"/>
  <c r="C47" i="29" s="1"/>
  <c r="A311" i="28"/>
  <c r="E318" i="29" s="1"/>
  <c r="A333" i="28"/>
  <c r="E340" i="29" s="1"/>
  <c r="O657" i="28"/>
  <c r="T664" i="29" s="1"/>
  <c r="C661" i="28"/>
  <c r="H668" i="29" s="1"/>
  <c r="O664" i="28"/>
  <c r="T671" i="29" s="1"/>
  <c r="G668" i="28"/>
  <c r="L675" i="29" s="1"/>
  <c r="S40" i="28"/>
  <c r="X47" i="29" s="1"/>
  <c r="G44" i="28"/>
  <c r="L51" i="29" s="1"/>
  <c r="W46" i="28"/>
  <c r="AB53" i="29" s="1"/>
  <c r="O49" i="28"/>
  <c r="T56" i="29" s="1"/>
  <c r="G52" i="28"/>
  <c r="L59" i="29" s="1"/>
  <c r="W54" i="28"/>
  <c r="AB61" i="29" s="1"/>
  <c r="O57" i="28"/>
  <c r="T64" i="29" s="1"/>
  <c r="Y659" i="28"/>
  <c r="AD666" i="29" s="1"/>
  <c r="I665" i="28"/>
  <c r="N672" i="29" s="1"/>
  <c r="Q670" i="28"/>
  <c r="V677" i="29" s="1"/>
  <c r="H43" i="28"/>
  <c r="M50" i="29" s="1"/>
  <c r="U46" i="28"/>
  <c r="Z53" i="29" s="1"/>
  <c r="A43" i="28"/>
  <c r="E50" i="29" s="1"/>
  <c r="F50" i="29" s="1"/>
  <c r="C50" i="29" s="1"/>
  <c r="A30" i="28"/>
  <c r="E37" i="29" s="1"/>
  <c r="O658" i="28"/>
  <c r="T665" i="29" s="1"/>
  <c r="G662" i="28"/>
  <c r="L669" i="29" s="1"/>
  <c r="S665" i="28"/>
  <c r="X672" i="29" s="1"/>
  <c r="G669" i="28"/>
  <c r="L676" i="29" s="1"/>
  <c r="W41" i="28"/>
  <c r="AB48" i="29" s="1"/>
  <c r="C45" i="28"/>
  <c r="H52" i="29" s="1"/>
  <c r="S47" i="28"/>
  <c r="X54" i="29" s="1"/>
  <c r="K50" i="28"/>
  <c r="P57" i="29" s="1"/>
  <c r="C53" i="28"/>
  <c r="H60" i="29" s="1"/>
  <c r="S55" i="28"/>
  <c r="X62" i="29" s="1"/>
  <c r="A15" i="28"/>
  <c r="E22" i="29" s="1"/>
  <c r="A631" i="28"/>
  <c r="E638" i="29" s="1"/>
  <c r="F638" i="29" s="1"/>
  <c r="C638" i="29" s="1"/>
  <c r="P665" i="28"/>
  <c r="U672" i="29" s="1"/>
  <c r="A58" i="28"/>
  <c r="E65" i="29" s="1"/>
  <c r="J656" i="28"/>
  <c r="O663" i="29" s="1"/>
  <c r="W659" i="28"/>
  <c r="AB666" i="29" s="1"/>
  <c r="O663" i="28"/>
  <c r="T670" i="29" s="1"/>
  <c r="Q629" i="28"/>
  <c r="V636" i="29" s="1"/>
  <c r="B646" i="28"/>
  <c r="G653" i="29" s="1"/>
  <c r="X629" i="28"/>
  <c r="AC636" i="29" s="1"/>
  <c r="G632" i="28"/>
  <c r="L639" i="29" s="1"/>
  <c r="H646" i="28"/>
  <c r="M653" i="29" s="1"/>
  <c r="P643" i="28"/>
  <c r="U650" i="29" s="1"/>
  <c r="V645" i="28"/>
  <c r="AA652" i="29" s="1"/>
  <c r="Y587" i="28"/>
  <c r="AD594" i="29" s="1"/>
  <c r="T614" i="28"/>
  <c r="Y621" i="29" s="1"/>
  <c r="O641" i="28"/>
  <c r="T648" i="29" s="1"/>
  <c r="W570" i="28"/>
  <c r="AB577" i="29" s="1"/>
  <c r="J589" i="28"/>
  <c r="O596" i="29" s="1"/>
  <c r="E616" i="28"/>
  <c r="J623" i="29" s="1"/>
  <c r="J622" i="28"/>
  <c r="O629" i="29" s="1"/>
  <c r="E649" i="28"/>
  <c r="J656" i="29" s="1"/>
  <c r="Q622" i="28"/>
  <c r="V629" i="29" s="1"/>
  <c r="L649" i="28"/>
  <c r="Q656" i="29" s="1"/>
  <c r="N609" i="28"/>
  <c r="S616" i="29" s="1"/>
  <c r="I636" i="28"/>
  <c r="N643" i="29" s="1"/>
  <c r="L566" i="28"/>
  <c r="Q573" i="29" s="1"/>
  <c r="J600" i="28"/>
  <c r="O607" i="29" s="1"/>
  <c r="E627" i="28"/>
  <c r="J634" i="29" s="1"/>
  <c r="S510" i="28"/>
  <c r="X517" i="29" s="1"/>
  <c r="Y512" i="28"/>
  <c r="AD519" i="29" s="1"/>
  <c r="T539" i="28"/>
  <c r="Y546" i="29" s="1"/>
  <c r="O566" i="28"/>
  <c r="T573" i="29" s="1"/>
  <c r="J593" i="28"/>
  <c r="O600" i="29" s="1"/>
  <c r="B617" i="28"/>
  <c r="G624" i="29" s="1"/>
  <c r="J626" i="28"/>
  <c r="O633" i="29" s="1"/>
  <c r="E653" i="28"/>
  <c r="J660" i="29" s="1"/>
  <c r="Q626" i="28"/>
  <c r="V633" i="29" s="1"/>
  <c r="L653" i="28"/>
  <c r="Q660" i="29" s="1"/>
  <c r="N613" i="28"/>
  <c r="S620" i="29" s="1"/>
  <c r="J645" i="28"/>
  <c r="O652" i="29" s="1"/>
  <c r="X602" i="28"/>
  <c r="AC609" i="29" s="1"/>
  <c r="S629" i="28"/>
  <c r="X636" i="29" s="1"/>
  <c r="B644" i="28"/>
  <c r="G651" i="29" s="1"/>
  <c r="P515" i="28"/>
  <c r="U522" i="29" s="1"/>
  <c r="K542" i="28"/>
  <c r="P549" i="29" s="1"/>
  <c r="F569" i="28"/>
  <c r="K576" i="29" s="1"/>
  <c r="X595" i="28"/>
  <c r="AC602" i="29" s="1"/>
  <c r="G598" i="28"/>
  <c r="L605" i="29" s="1"/>
  <c r="X628" i="28"/>
  <c r="AC635" i="29" s="1"/>
  <c r="S655" i="28"/>
  <c r="X662" i="29" s="1"/>
  <c r="H629" i="28"/>
  <c r="M636" i="29" s="1"/>
  <c r="B655" i="28"/>
  <c r="G662" i="29" s="1"/>
  <c r="O645" i="28"/>
  <c r="T652" i="29" s="1"/>
  <c r="W642" i="28"/>
  <c r="AB649" i="29" s="1"/>
  <c r="F645" i="28"/>
  <c r="K652" i="29" s="1"/>
  <c r="I587" i="28"/>
  <c r="N594" i="29" s="1"/>
  <c r="D614" i="28"/>
  <c r="I621" i="29" s="1"/>
  <c r="V640" i="28"/>
  <c r="AA647" i="29" s="1"/>
  <c r="G650" i="28"/>
  <c r="L657" i="29" s="1"/>
  <c r="K634" i="28"/>
  <c r="P641" i="29" s="1"/>
  <c r="B629" i="28"/>
  <c r="G636" i="29" s="1"/>
  <c r="N647" i="28"/>
  <c r="S654" i="29" s="1"/>
  <c r="S620" i="28"/>
  <c r="X627" i="29" s="1"/>
  <c r="G647" i="28"/>
  <c r="L654" i="29" s="1"/>
  <c r="L620" i="28"/>
  <c r="Q627" i="29" s="1"/>
  <c r="F618" i="28"/>
  <c r="K625" i="29" s="1"/>
  <c r="L587" i="28"/>
  <c r="Q594" i="29" s="1"/>
  <c r="Q560" i="28"/>
  <c r="V567" i="29" s="1"/>
  <c r="K558" i="28"/>
  <c r="P565" i="29" s="1"/>
  <c r="P531" i="28"/>
  <c r="U538" i="29" s="1"/>
  <c r="R636" i="28"/>
  <c r="W643" i="29" s="1"/>
  <c r="A89" i="28"/>
  <c r="E96" i="29" s="1"/>
  <c r="A95" i="28"/>
  <c r="E102" i="29" s="1"/>
  <c r="A431" i="28"/>
  <c r="E438" i="29" s="1"/>
  <c r="A591" i="28"/>
  <c r="E598" i="29" s="1"/>
  <c r="A104" i="28"/>
  <c r="E111" i="29" s="1"/>
  <c r="A152" i="28"/>
  <c r="E159" i="29" s="1"/>
  <c r="A424" i="28"/>
  <c r="E431" i="29" s="1"/>
  <c r="A584" i="28"/>
  <c r="E591" i="29" s="1"/>
  <c r="A51" i="28"/>
  <c r="E58" i="29" s="1"/>
  <c r="F58" i="29" s="1"/>
  <c r="C58" i="29" s="1"/>
  <c r="A99" i="28"/>
  <c r="E106" i="29" s="1"/>
  <c r="A112" i="28"/>
  <c r="E119" i="29" s="1"/>
  <c r="A160" i="28"/>
  <c r="E167" i="29" s="1"/>
  <c r="A224" i="28"/>
  <c r="E231" i="29" s="1"/>
  <c r="A272" i="28"/>
  <c r="E279" i="29" s="1"/>
  <c r="A384" i="28"/>
  <c r="E391" i="29" s="1"/>
  <c r="A76" i="28"/>
  <c r="E83" i="29" s="1"/>
  <c r="A444" i="28"/>
  <c r="E451" i="29" s="1"/>
  <c r="A49" i="28"/>
  <c r="E56" i="29" s="1"/>
  <c r="A295" i="28"/>
  <c r="E302" i="29" s="1"/>
  <c r="A391" i="28"/>
  <c r="E398" i="29" s="1"/>
  <c r="A515" i="28"/>
  <c r="E522" i="29" s="1"/>
  <c r="A579" i="28"/>
  <c r="E586" i="29" s="1"/>
  <c r="A270" i="28"/>
  <c r="E277" i="29" s="1"/>
  <c r="A366" i="28"/>
  <c r="E373" i="29" s="1"/>
  <c r="A462" i="28"/>
  <c r="E469" i="29" s="1"/>
  <c r="P656" i="28"/>
  <c r="U663" i="29" s="1"/>
  <c r="A640" i="28"/>
  <c r="E647" i="29" s="1"/>
  <c r="F647" i="29" s="1"/>
  <c r="C647" i="29" s="1"/>
  <c r="A139" i="28"/>
  <c r="E146" i="29" s="1"/>
  <c r="F146" i="29" s="1"/>
  <c r="C146" i="29" s="1"/>
  <c r="A427" i="28"/>
  <c r="E434" i="29" s="1"/>
  <c r="A66" i="28"/>
  <c r="E73" i="29" s="1"/>
  <c r="F73" i="29" s="1"/>
  <c r="C73" i="29" s="1"/>
  <c r="A374" i="28"/>
  <c r="E381" i="29" s="1"/>
  <c r="A252" i="28"/>
  <c r="E259" i="29" s="1"/>
  <c r="F259" i="29" s="1"/>
  <c r="C259" i="29" s="1"/>
  <c r="A432" i="28"/>
  <c r="E439" i="29" s="1"/>
  <c r="F439" i="29" s="1"/>
  <c r="C439" i="29" s="1"/>
  <c r="A155" i="28"/>
  <c r="E162" i="29" s="1"/>
  <c r="F162" i="29" s="1"/>
  <c r="C162" i="29" s="1"/>
  <c r="A251" i="28"/>
  <c r="E258" i="29" s="1"/>
  <c r="F258" i="29" s="1"/>
  <c r="C258" i="29" s="1"/>
  <c r="A443" i="28"/>
  <c r="E450" i="29" s="1"/>
  <c r="A531" i="28"/>
  <c r="E538" i="29" s="1"/>
  <c r="A595" i="28"/>
  <c r="E602" i="29" s="1"/>
  <c r="A659" i="28"/>
  <c r="E666" i="29" s="1"/>
  <c r="F666" i="29" s="1"/>
  <c r="C666" i="29" s="1"/>
  <c r="A166" i="28"/>
  <c r="E173" i="29" s="1"/>
  <c r="A390" i="28"/>
  <c r="E397" i="29" s="1"/>
  <c r="F397" i="29" s="1"/>
  <c r="C397" i="29" s="1"/>
  <c r="A486" i="28"/>
  <c r="E493" i="29" s="1"/>
  <c r="L658" i="28"/>
  <c r="Q665" i="29" s="1"/>
  <c r="D661" i="28"/>
  <c r="I668" i="29" s="1"/>
  <c r="T663" i="28"/>
  <c r="Y670" i="29" s="1"/>
  <c r="L666" i="28"/>
  <c r="Q673" i="29" s="1"/>
  <c r="D669" i="28"/>
  <c r="I676" i="29" s="1"/>
  <c r="A37" i="28"/>
  <c r="E44" i="29" s="1"/>
  <c r="A382" i="28"/>
  <c r="E389" i="29" s="1"/>
  <c r="A201" i="28"/>
  <c r="E208" i="29" s="1"/>
  <c r="A297" i="28"/>
  <c r="E304" i="29" s="1"/>
  <c r="A393" i="28"/>
  <c r="E400" i="29" s="1"/>
  <c r="A585" i="28"/>
  <c r="E592" i="29" s="1"/>
  <c r="A226" i="28"/>
  <c r="E233" i="29" s="1"/>
  <c r="A541" i="28"/>
  <c r="E548" i="29" s="1"/>
  <c r="A151" i="28"/>
  <c r="E158" i="29" s="1"/>
  <c r="A523" i="28"/>
  <c r="E530" i="29" s="1"/>
  <c r="H659" i="28"/>
  <c r="M666" i="29" s="1"/>
  <c r="T662" i="28"/>
  <c r="Y669" i="29" s="1"/>
  <c r="H666" i="28"/>
  <c r="M673" i="29" s="1"/>
  <c r="X669" i="28"/>
  <c r="AC676" i="29" s="1"/>
  <c r="A273" i="28"/>
  <c r="E280" i="29" s="1"/>
  <c r="A138" i="28"/>
  <c r="E145" i="29" s="1"/>
  <c r="A34" i="28"/>
  <c r="E41" i="29" s="1"/>
  <c r="A94" i="28"/>
  <c r="E101" i="29" s="1"/>
  <c r="F101" i="29" s="1"/>
  <c r="C101" i="29" s="1"/>
  <c r="A293" i="28"/>
  <c r="E300" i="29" s="1"/>
  <c r="A389" i="28"/>
  <c r="E396" i="29" s="1"/>
  <c r="F396" i="29" s="1"/>
  <c r="C396" i="29" s="1"/>
  <c r="A485" i="28"/>
  <c r="E492" i="29" s="1"/>
  <c r="A658" i="28"/>
  <c r="E665" i="29" s="1"/>
  <c r="F665" i="29" s="1"/>
  <c r="C665" i="29" s="1"/>
  <c r="A343" i="28"/>
  <c r="E350" i="29" s="1"/>
  <c r="A478" i="28"/>
  <c r="E485" i="29" s="1"/>
  <c r="T658" i="28"/>
  <c r="Y665" i="29" s="1"/>
  <c r="H662" i="28"/>
  <c r="M669" i="29" s="1"/>
  <c r="X665" i="28"/>
  <c r="AC672" i="29" s="1"/>
  <c r="L669" i="28"/>
  <c r="Q676" i="29" s="1"/>
  <c r="A161" i="28"/>
  <c r="E168" i="29" s="1"/>
  <c r="A257" i="28"/>
  <c r="E264" i="29" s="1"/>
  <c r="F264" i="29" s="1"/>
  <c r="C264" i="29" s="1"/>
  <c r="A481" i="28"/>
  <c r="E488" i="29" s="1"/>
  <c r="A577" i="28"/>
  <c r="E584" i="29" s="1"/>
  <c r="A122" i="28"/>
  <c r="E129" i="29" s="1"/>
  <c r="F129" i="29" s="1"/>
  <c r="C129" i="29" s="1"/>
  <c r="A218" i="28"/>
  <c r="E225" i="29" s="1"/>
  <c r="F225" i="29" s="1"/>
  <c r="C225" i="29" s="1"/>
  <c r="A410" i="28"/>
  <c r="E417" i="29" s="1"/>
  <c r="A506" i="28"/>
  <c r="E513" i="29" s="1"/>
  <c r="F513" i="29" s="1"/>
  <c r="C513" i="29" s="1"/>
  <c r="A602" i="28"/>
  <c r="E609" i="29" s="1"/>
  <c r="D656" i="28"/>
  <c r="I663" i="29" s="1"/>
  <c r="A181" i="28"/>
  <c r="E188" i="29" s="1"/>
  <c r="F188" i="29" s="1"/>
  <c r="C188" i="29" s="1"/>
  <c r="A501" i="28"/>
  <c r="E508" i="29" s="1"/>
  <c r="A597" i="28"/>
  <c r="E604" i="29" s="1"/>
  <c r="C658" i="28"/>
  <c r="H665" i="29" s="1"/>
  <c r="S660" i="28"/>
  <c r="X667" i="29" s="1"/>
  <c r="K663" i="28"/>
  <c r="P670" i="29" s="1"/>
  <c r="C666" i="28"/>
  <c r="H673" i="29" s="1"/>
  <c r="S668" i="28"/>
  <c r="X675" i="29" s="1"/>
  <c r="K40" i="28"/>
  <c r="P47" i="29" s="1"/>
  <c r="C43" i="28"/>
  <c r="H50" i="29" s="1"/>
  <c r="X662" i="28"/>
  <c r="AC669" i="29" s="1"/>
  <c r="A313" i="28"/>
  <c r="E320" i="29" s="1"/>
  <c r="A24" i="28"/>
  <c r="E31" i="29" s="1"/>
  <c r="J661" i="28"/>
  <c r="O668" i="29" s="1"/>
  <c r="R666" i="28"/>
  <c r="W673" i="29" s="1"/>
  <c r="Q40" i="28"/>
  <c r="V47" i="29" s="1"/>
  <c r="F44" i="28"/>
  <c r="K51" i="29" s="1"/>
  <c r="T47" i="28"/>
  <c r="Y54" i="29" s="1"/>
  <c r="V659" i="28"/>
  <c r="AA666" i="29" s="1"/>
  <c r="H660" i="28"/>
  <c r="M667" i="29" s="1"/>
  <c r="A217" i="28"/>
  <c r="E224" i="29" s="1"/>
  <c r="F224" i="29" s="1"/>
  <c r="C224" i="29" s="1"/>
  <c r="A601" i="28"/>
  <c r="E608" i="29" s="1"/>
  <c r="F608" i="29" s="1"/>
  <c r="C608" i="29" s="1"/>
  <c r="A402" i="28"/>
  <c r="E409" i="29" s="1"/>
  <c r="V626" i="28"/>
  <c r="AA633" i="29" s="1"/>
  <c r="Q653" i="28"/>
  <c r="V660" i="29" s="1"/>
  <c r="F627" i="28"/>
  <c r="K634" i="29" s="1"/>
  <c r="X653" i="28"/>
  <c r="AC660" i="29" s="1"/>
  <c r="C614" i="28"/>
  <c r="H621" i="29" s="1"/>
  <c r="U640" i="28"/>
  <c r="Z647" i="29" s="1"/>
  <c r="G646" i="28"/>
  <c r="L653" i="29" s="1"/>
  <c r="G585" i="28"/>
  <c r="L592" i="29" s="1"/>
  <c r="Y611" i="28"/>
  <c r="AD618" i="29" s="1"/>
  <c r="T638" i="28"/>
  <c r="Y645" i="29" s="1"/>
  <c r="Q564" i="28"/>
  <c r="V571" i="29" s="1"/>
  <c r="O586" i="28"/>
  <c r="T593" i="29" s="1"/>
  <c r="I617" i="28"/>
  <c r="N624" i="29" s="1"/>
  <c r="B642" i="28"/>
  <c r="G649" i="29" s="1"/>
  <c r="J646" i="28"/>
  <c r="O653" i="29" s="1"/>
  <c r="B635" i="28"/>
  <c r="G642" i="29" s="1"/>
  <c r="Q646" i="28"/>
  <c r="V653" i="29" s="1"/>
  <c r="H631" i="28"/>
  <c r="M638" i="29" s="1"/>
  <c r="N633" i="28"/>
  <c r="S640" i="29" s="1"/>
  <c r="U579" i="28"/>
  <c r="Z586" i="29" s="1"/>
  <c r="O597" i="28"/>
  <c r="T604" i="29" s="1"/>
  <c r="J624" i="28"/>
  <c r="O631" i="29" s="1"/>
  <c r="X507" i="28"/>
  <c r="AC514" i="29" s="1"/>
  <c r="S534" i="28"/>
  <c r="X541" i="29" s="1"/>
  <c r="Y536" i="28"/>
  <c r="AD543" i="29" s="1"/>
  <c r="T563" i="28"/>
  <c r="Y570" i="29" s="1"/>
  <c r="O590" i="28"/>
  <c r="T597" i="29" s="1"/>
  <c r="J617" i="28"/>
  <c r="O624" i="29" s="1"/>
  <c r="O623" i="28"/>
  <c r="T630" i="29" s="1"/>
  <c r="J650" i="28"/>
  <c r="O657" i="29" s="1"/>
  <c r="V623" i="28"/>
  <c r="AA630" i="29" s="1"/>
  <c r="Q650" i="28"/>
  <c r="V657" i="29" s="1"/>
  <c r="S610" i="28"/>
  <c r="X617" i="29" s="1"/>
  <c r="S565" i="28"/>
  <c r="X572" i="29" s="1"/>
  <c r="F600" i="28"/>
  <c r="K607" i="29" s="1"/>
  <c r="X626" i="28"/>
  <c r="AC633" i="29" s="1"/>
  <c r="O510" i="28"/>
  <c r="T517" i="29" s="1"/>
  <c r="U512" i="28"/>
  <c r="Z519" i="29" s="1"/>
  <c r="P539" i="28"/>
  <c r="U546" i="29" s="1"/>
  <c r="K566" i="28"/>
  <c r="P573" i="29" s="1"/>
  <c r="F593" i="28"/>
  <c r="K600" i="29" s="1"/>
  <c r="X619" i="28"/>
  <c r="AC626" i="29" s="1"/>
  <c r="F626" i="28"/>
  <c r="K633" i="29" s="1"/>
  <c r="X652" i="28"/>
  <c r="AC659" i="29" s="1"/>
  <c r="M626" i="28"/>
  <c r="R633" i="29" s="1"/>
  <c r="H653" i="28"/>
  <c r="M660" i="29" s="1"/>
  <c r="J613" i="28"/>
  <c r="O620" i="29" s="1"/>
  <c r="E640" i="28"/>
  <c r="J647" i="29" s="1"/>
  <c r="E644" i="28"/>
  <c r="J651" i="29" s="1"/>
  <c r="N584" i="28"/>
  <c r="S591" i="29" s="1"/>
  <c r="I611" i="28"/>
  <c r="N618" i="29" s="1"/>
  <c r="D638" i="28"/>
  <c r="I645" i="29" s="1"/>
  <c r="E636" i="28"/>
  <c r="J643" i="29" s="1"/>
  <c r="F637" i="28"/>
  <c r="K644" i="29" s="1"/>
  <c r="K610" i="28"/>
  <c r="P617" i="29" s="1"/>
  <c r="I650" i="28"/>
  <c r="N657" i="29" s="1"/>
  <c r="N623" i="28"/>
  <c r="S630" i="29" s="1"/>
  <c r="Y649" i="28"/>
  <c r="AD656" i="29" s="1"/>
  <c r="G623" i="28"/>
  <c r="L630" i="29" s="1"/>
  <c r="Y616" i="28"/>
  <c r="AD623" i="29" s="1"/>
  <c r="G590" i="28"/>
  <c r="L597" i="29" s="1"/>
  <c r="L563" i="28"/>
  <c r="Q570" i="29" s="1"/>
  <c r="Q536" i="28"/>
  <c r="V543" i="29" s="1"/>
  <c r="K534" i="28"/>
  <c r="P541" i="29" s="1"/>
  <c r="A661" i="28"/>
  <c r="E668" i="29" s="1"/>
  <c r="A644" i="28"/>
  <c r="E651" i="29" s="1"/>
  <c r="A159" i="28"/>
  <c r="E166" i="29" s="1"/>
  <c r="A223" i="28"/>
  <c r="E230" i="29" s="1"/>
  <c r="A271" i="28"/>
  <c r="E278" i="29" s="1"/>
  <c r="A335" i="28"/>
  <c r="E342" i="29" s="1"/>
  <c r="A383" i="28"/>
  <c r="E390" i="29" s="1"/>
  <c r="A495" i="28"/>
  <c r="E502" i="29" s="1"/>
  <c r="A543" i="28"/>
  <c r="E550" i="29" s="1"/>
  <c r="A655" i="28"/>
  <c r="E662" i="29" s="1"/>
  <c r="F662" i="29" s="1"/>
  <c r="C662" i="29" s="1"/>
  <c r="A56" i="28"/>
  <c r="E63" i="29" s="1"/>
  <c r="A216" i="28"/>
  <c r="E223" i="29" s="1"/>
  <c r="A264" i="28"/>
  <c r="E271" i="29" s="1"/>
  <c r="A328" i="28"/>
  <c r="E335" i="29" s="1"/>
  <c r="A376" i="28"/>
  <c r="E383" i="29" s="1"/>
  <c r="A488" i="28"/>
  <c r="E495" i="29" s="1"/>
  <c r="A536" i="28"/>
  <c r="E543" i="29" s="1"/>
  <c r="A632" i="28"/>
  <c r="E639" i="29" s="1"/>
  <c r="F639" i="29" s="1"/>
  <c r="C639" i="29" s="1"/>
  <c r="A77" i="28"/>
  <c r="E84" i="29" s="1"/>
  <c r="F84" i="29" s="1"/>
  <c r="C84" i="29" s="1"/>
  <c r="A163" i="28"/>
  <c r="E170" i="29" s="1"/>
  <c r="A259" i="28"/>
  <c r="E266" i="29" s="1"/>
  <c r="F266" i="29" s="1"/>
  <c r="C266" i="29" s="1"/>
  <c r="A307" i="28"/>
  <c r="E314" i="29" s="1"/>
  <c r="A403" i="28"/>
  <c r="E410" i="29" s="1"/>
  <c r="A451" i="28"/>
  <c r="E458" i="29" s="1"/>
  <c r="A499" i="28"/>
  <c r="E506" i="29" s="1"/>
  <c r="A64" i="28"/>
  <c r="E71" i="29" s="1"/>
  <c r="A336" i="28"/>
  <c r="E343" i="29" s="1"/>
  <c r="F343" i="29" s="1"/>
  <c r="C343" i="29" s="1"/>
  <c r="A199" i="28"/>
  <c r="E206" i="29" s="1"/>
  <c r="A50" i="28"/>
  <c r="E57" i="29" s="1"/>
  <c r="A174" i="28"/>
  <c r="E181" i="29" s="1"/>
  <c r="A220" i="28"/>
  <c r="E227" i="29" s="1"/>
  <c r="F227" i="29" s="1"/>
  <c r="C227" i="29" s="1"/>
  <c r="A412" i="28"/>
  <c r="E419" i="29" s="1"/>
  <c r="A544" i="28"/>
  <c r="E551" i="29" s="1"/>
  <c r="A539" i="28"/>
  <c r="E546" i="29" s="1"/>
  <c r="A29" i="28"/>
  <c r="E36" i="29" s="1"/>
  <c r="A502" i="28"/>
  <c r="E509" i="29" s="1"/>
  <c r="A60" i="28"/>
  <c r="E67" i="29" s="1"/>
  <c r="F67" i="29" s="1"/>
  <c r="C67" i="29" s="1"/>
  <c r="A528" i="28"/>
  <c r="E535" i="29" s="1"/>
  <c r="A662" i="28"/>
  <c r="E669" i="29" s="1"/>
  <c r="A59" i="28"/>
  <c r="E66" i="29" s="1"/>
  <c r="A347" i="28"/>
  <c r="E354" i="29" s="1"/>
  <c r="A294" i="28"/>
  <c r="E301" i="29" s="1"/>
  <c r="A614" i="28"/>
  <c r="E621" i="29" s="1"/>
  <c r="A113" i="28"/>
  <c r="E120" i="29" s="1"/>
  <c r="A65" i="28"/>
  <c r="E72" i="29" s="1"/>
  <c r="A375" i="28"/>
  <c r="E382" i="29" s="1"/>
  <c r="X656" i="28"/>
  <c r="AC663" i="29" s="1"/>
  <c r="T660" i="28"/>
  <c r="Y667" i="29" s="1"/>
  <c r="H664" i="28"/>
  <c r="M671" i="29" s="1"/>
  <c r="X667" i="28"/>
  <c r="AC674" i="29" s="1"/>
  <c r="A86" i="28"/>
  <c r="E93" i="29" s="1"/>
  <c r="A450" i="28"/>
  <c r="E457" i="29" s="1"/>
  <c r="A546" i="28"/>
  <c r="E553" i="29" s="1"/>
  <c r="A642" i="28"/>
  <c r="E649" i="29" s="1"/>
  <c r="A253" i="28"/>
  <c r="E260" i="29" s="1"/>
  <c r="A349" i="28"/>
  <c r="E356" i="29" s="1"/>
  <c r="A445" i="28"/>
  <c r="E452" i="29" s="1"/>
  <c r="A460" i="28"/>
  <c r="E467" i="29" s="1"/>
  <c r="A158" i="28"/>
  <c r="E165" i="29" s="1"/>
  <c r="A26" i="28"/>
  <c r="E33" i="29" s="1"/>
  <c r="A177" i="28"/>
  <c r="E184" i="29" s="1"/>
  <c r="A401" i="28"/>
  <c r="E408" i="29" s="1"/>
  <c r="A497" i="28"/>
  <c r="E504" i="29" s="1"/>
  <c r="A266" i="28"/>
  <c r="E273" i="29" s="1"/>
  <c r="A362" i="28"/>
  <c r="E369" i="29" s="1"/>
  <c r="F369" i="29" s="1"/>
  <c r="C369" i="29" s="1"/>
  <c r="A197" i="28"/>
  <c r="E204" i="29" s="1"/>
  <c r="F204" i="29" s="1"/>
  <c r="C204" i="29" s="1"/>
  <c r="A82" i="28"/>
  <c r="E89" i="29" s="1"/>
  <c r="A385" i="28"/>
  <c r="E392" i="29" s="1"/>
  <c r="A314" i="28"/>
  <c r="E321" i="29" s="1"/>
  <c r="A405" i="28"/>
  <c r="E412" i="29" s="1"/>
  <c r="A18" i="28"/>
  <c r="E25" i="29" s="1"/>
  <c r="K656" i="28"/>
  <c r="P663" i="29" s="1"/>
  <c r="A242" i="28"/>
  <c r="E249" i="29" s="1"/>
  <c r="F249" i="29" s="1"/>
  <c r="C249" i="29" s="1"/>
  <c r="A626" i="28"/>
  <c r="E633" i="29" s="1"/>
  <c r="A461" i="28"/>
  <c r="E468" i="29" s="1"/>
  <c r="K658" i="28"/>
  <c r="P665" i="29" s="1"/>
  <c r="W661" i="28"/>
  <c r="AB668" i="29" s="1"/>
  <c r="O665" i="28"/>
  <c r="T672" i="29" s="1"/>
  <c r="C669" i="28"/>
  <c r="H676" i="29" s="1"/>
  <c r="O41" i="28"/>
  <c r="T48" i="29" s="1"/>
  <c r="W44" i="28"/>
  <c r="AB51" i="29" s="1"/>
  <c r="O47" i="28"/>
  <c r="T54" i="29" s="1"/>
  <c r="G50" i="28"/>
  <c r="L57" i="29" s="1"/>
  <c r="W52" i="28"/>
  <c r="AB59" i="29" s="1"/>
  <c r="O55" i="28"/>
  <c r="T62" i="29" s="1"/>
  <c r="A38" i="28"/>
  <c r="E45" i="29" s="1"/>
  <c r="I661" i="28"/>
  <c r="N668" i="29" s="1"/>
  <c r="Q666" i="28"/>
  <c r="V673" i="29" s="1"/>
  <c r="P40" i="28"/>
  <c r="U47" i="29" s="1"/>
  <c r="E44" i="28"/>
  <c r="J51" i="29" s="1"/>
  <c r="R47" i="28"/>
  <c r="W54" i="29" s="1"/>
  <c r="A439" i="28"/>
  <c r="E446" i="29" s="1"/>
  <c r="A12" i="28"/>
  <c r="E19" i="29" s="1"/>
  <c r="O659" i="28"/>
  <c r="T666" i="29" s="1"/>
  <c r="C663" i="28"/>
  <c r="H670" i="29" s="1"/>
  <c r="O666" i="28"/>
  <c r="T673" i="29" s="1"/>
  <c r="G670" i="28"/>
  <c r="L677" i="29" s="1"/>
  <c r="S42" i="28"/>
  <c r="X49" i="29" s="1"/>
  <c r="S45" i="28"/>
  <c r="X52" i="29" s="1"/>
  <c r="K48" i="28"/>
  <c r="P55" i="29" s="1"/>
  <c r="C51" i="28"/>
  <c r="H58" i="29" s="1"/>
  <c r="S53" i="28"/>
  <c r="X60" i="29" s="1"/>
  <c r="K56" i="28"/>
  <c r="P63" i="29" s="1"/>
  <c r="A446" i="28"/>
  <c r="E453" i="29" s="1"/>
  <c r="H669" i="28"/>
  <c r="M676" i="29" s="1"/>
  <c r="A409" i="28"/>
  <c r="E416" i="29" s="1"/>
  <c r="A210" i="28"/>
  <c r="E217" i="29" s="1"/>
  <c r="A301" i="28"/>
  <c r="E308" i="29" s="1"/>
  <c r="G657" i="28"/>
  <c r="L664" i="29" s="1"/>
  <c r="W660" i="28"/>
  <c r="AB667" i="29" s="1"/>
  <c r="R601" i="28"/>
  <c r="W608" i="29" s="1"/>
  <c r="D624" i="28"/>
  <c r="I631" i="29" s="1"/>
  <c r="V650" i="28"/>
  <c r="AA657" i="29" s="1"/>
  <c r="K624" i="28"/>
  <c r="P631" i="29" s="1"/>
  <c r="F651" i="28"/>
  <c r="K658" i="29" s="1"/>
  <c r="H611" i="28"/>
  <c r="M618" i="29" s="1"/>
  <c r="C638" i="28"/>
  <c r="H645" i="29" s="1"/>
  <c r="G638" i="28"/>
  <c r="L645" i="29" s="1"/>
  <c r="X606" i="28"/>
  <c r="AC613" i="29" s="1"/>
  <c r="G609" i="28"/>
  <c r="L616" i="29" s="1"/>
  <c r="Y635" i="28"/>
  <c r="AD642" i="29" s="1"/>
  <c r="P583" i="28"/>
  <c r="U590" i="29" s="1"/>
  <c r="B601" i="28"/>
  <c r="G608" i="29" s="1"/>
  <c r="N614" i="28"/>
  <c r="S621" i="29" s="1"/>
  <c r="I641" i="28"/>
  <c r="N648" i="29" s="1"/>
  <c r="U614" i="28"/>
  <c r="Z621" i="29" s="1"/>
  <c r="P641" i="28"/>
  <c r="U648" i="29" s="1"/>
  <c r="Q655" i="28"/>
  <c r="V662" i="29" s="1"/>
  <c r="M628" i="28"/>
  <c r="R635" i="29" s="1"/>
  <c r="H655" i="28"/>
  <c r="M662" i="29" s="1"/>
  <c r="H594" i="28"/>
  <c r="M601" i="29" s="1"/>
  <c r="I619" i="28"/>
  <c r="N626" i="29" s="1"/>
  <c r="O621" i="28"/>
  <c r="T628" i="29" s="1"/>
  <c r="F505" i="28"/>
  <c r="K512" i="29" s="1"/>
  <c r="X531" i="28"/>
  <c r="AC538" i="29" s="1"/>
  <c r="S558" i="28"/>
  <c r="X565" i="29" s="1"/>
  <c r="Y560" i="28"/>
  <c r="AD567" i="29" s="1"/>
  <c r="T587" i="28"/>
  <c r="Y594" i="29" s="1"/>
  <c r="N618" i="28"/>
  <c r="S625" i="29" s="1"/>
  <c r="T620" i="28"/>
  <c r="Y627" i="29" s="1"/>
  <c r="O647" i="28"/>
  <c r="T654" i="29" s="1"/>
  <c r="D621" i="28"/>
  <c r="I628" i="29" s="1"/>
  <c r="V647" i="28"/>
  <c r="AA654" i="29" s="1"/>
  <c r="B621" i="28"/>
  <c r="G628" i="29" s="1"/>
  <c r="E579" i="28"/>
  <c r="J586" i="29" s="1"/>
  <c r="K597" i="28"/>
  <c r="P604" i="29" s="1"/>
  <c r="F624" i="28"/>
  <c r="K631" i="29" s="1"/>
  <c r="T507" i="28"/>
  <c r="Y514" i="29" s="1"/>
  <c r="O534" i="28"/>
  <c r="T541" i="29" s="1"/>
  <c r="U536" i="28"/>
  <c r="Z543" i="29" s="1"/>
  <c r="P563" i="28"/>
  <c r="U570" i="29" s="1"/>
  <c r="K590" i="28"/>
  <c r="P597" i="29" s="1"/>
  <c r="F617" i="28"/>
  <c r="K624" i="29" s="1"/>
  <c r="K623" i="28"/>
  <c r="P630" i="29" s="1"/>
  <c r="F650" i="28"/>
  <c r="K657" i="29" s="1"/>
  <c r="R623" i="28"/>
  <c r="W630" i="29" s="1"/>
  <c r="M650" i="28"/>
  <c r="R657" i="29" s="1"/>
  <c r="O610" i="28"/>
  <c r="T617" i="29" s="1"/>
  <c r="J637" i="28"/>
  <c r="O644" i="29" s="1"/>
  <c r="L635" i="28"/>
  <c r="Q642" i="29" s="1"/>
  <c r="H606" i="28"/>
  <c r="M613" i="29" s="1"/>
  <c r="N608" i="28"/>
  <c r="S615" i="29" s="1"/>
  <c r="I635" i="28"/>
  <c r="N642" i="29" s="1"/>
  <c r="U644" i="28"/>
  <c r="Z651" i="29" s="1"/>
  <c r="X639" i="28"/>
  <c r="AC646" i="29" s="1"/>
  <c r="F613" i="28"/>
  <c r="K620" i="29" s="1"/>
  <c r="D653" i="28"/>
  <c r="I660" i="29" s="1"/>
  <c r="I626" i="28"/>
  <c r="N633" i="29" s="1"/>
  <c r="T652" i="28"/>
  <c r="Y659" i="29" s="1"/>
  <c r="Y625" i="28"/>
  <c r="AD632" i="29" s="1"/>
  <c r="T619" i="28"/>
  <c r="Y626" i="29" s="1"/>
  <c r="Y592" i="28"/>
  <c r="AD599" i="29" s="1"/>
  <c r="G566" i="28"/>
  <c r="L573" i="29" s="1"/>
  <c r="L539" i="28"/>
  <c r="Q546" i="29" s="1"/>
  <c r="Q512" i="28"/>
  <c r="V519" i="29" s="1"/>
  <c r="A148" i="28"/>
  <c r="E155" i="29" s="1"/>
  <c r="A436" i="28"/>
  <c r="E443" i="29" s="1"/>
  <c r="A548" i="28"/>
  <c r="E555" i="29" s="1"/>
  <c r="A111" i="28"/>
  <c r="E118" i="29" s="1"/>
  <c r="A447" i="28"/>
  <c r="E454" i="29" s="1"/>
  <c r="A168" i="28"/>
  <c r="E175" i="29" s="1"/>
  <c r="A440" i="28"/>
  <c r="E447" i="29" s="1"/>
  <c r="A67" i="28"/>
  <c r="E74" i="29" s="1"/>
  <c r="A115" i="28"/>
  <c r="E122" i="29" s="1"/>
  <c r="A211" i="28"/>
  <c r="E218" i="29" s="1"/>
  <c r="A355" i="28"/>
  <c r="E362" i="29" s="1"/>
  <c r="A128" i="28"/>
  <c r="E135" i="29" s="1"/>
  <c r="A176" i="28"/>
  <c r="E183" i="29" s="1"/>
  <c r="A140" i="28"/>
  <c r="E147" i="29" s="1"/>
  <c r="A332" i="28"/>
  <c r="E339" i="29" s="1"/>
  <c r="A572" i="28"/>
  <c r="E579" i="29" s="1"/>
  <c r="A81" i="28"/>
  <c r="E88" i="29" s="1"/>
  <c r="A103" i="28"/>
  <c r="E110" i="29" s="1"/>
  <c r="A327" i="28"/>
  <c r="E334" i="29" s="1"/>
  <c r="A423" i="28"/>
  <c r="E430" i="29" s="1"/>
  <c r="A25" i="28"/>
  <c r="E32" i="29" s="1"/>
  <c r="A302" i="28"/>
  <c r="E309" i="29" s="1"/>
  <c r="A494" i="28"/>
  <c r="E501" i="29" s="1"/>
  <c r="A590" i="28"/>
  <c r="E597" i="29" s="1"/>
  <c r="A36" i="28"/>
  <c r="E43" i="29" s="1"/>
  <c r="H657" i="28"/>
  <c r="M664" i="29" s="1"/>
  <c r="A53" i="28"/>
  <c r="E60" i="29" s="1"/>
  <c r="A75" i="28"/>
  <c r="E82" i="29" s="1"/>
  <c r="A267" i="28"/>
  <c r="E274" i="29" s="1"/>
  <c r="A363" i="28"/>
  <c r="E370" i="29" s="1"/>
  <c r="A459" i="28"/>
  <c r="E466" i="29" s="1"/>
  <c r="A603" i="28"/>
  <c r="E610" i="29" s="1"/>
  <c r="A214" i="28"/>
  <c r="E221" i="29" s="1"/>
  <c r="A310" i="28"/>
  <c r="E317" i="29" s="1"/>
  <c r="A406" i="28"/>
  <c r="E413" i="29" s="1"/>
  <c r="A598" i="28"/>
  <c r="E605" i="29" s="1"/>
  <c r="A42" i="28"/>
  <c r="E49" i="29" s="1"/>
  <c r="A475" i="28"/>
  <c r="E482" i="29" s="1"/>
  <c r="A615" i="28"/>
  <c r="E622" i="29" s="1"/>
  <c r="A41" i="28"/>
  <c r="E48" i="29" s="1"/>
  <c r="A98" i="28"/>
  <c r="E105" i="29" s="1"/>
  <c r="A518" i="28"/>
  <c r="E525" i="29" s="1"/>
  <c r="L656" i="28"/>
  <c r="Q663" i="29" s="1"/>
  <c r="D659" i="28"/>
  <c r="I666" i="29" s="1"/>
  <c r="T661" i="28"/>
  <c r="Y668" i="29" s="1"/>
  <c r="L664" i="28"/>
  <c r="Q671" i="29" s="1"/>
  <c r="D667" i="28"/>
  <c r="I674" i="29" s="1"/>
  <c r="T669" i="28"/>
  <c r="Y676" i="29" s="1"/>
  <c r="A233" i="28"/>
  <c r="E240" i="29" s="1"/>
  <c r="A425" i="28"/>
  <c r="E432" i="29" s="1"/>
  <c r="A521" i="28"/>
  <c r="E528" i="29" s="1"/>
  <c r="A130" i="28"/>
  <c r="E137" i="29" s="1"/>
  <c r="A258" i="28"/>
  <c r="E265" i="29" s="1"/>
  <c r="A354" i="28"/>
  <c r="E361" i="29" s="1"/>
  <c r="I656" i="28"/>
  <c r="N663" i="29" s="1"/>
  <c r="A157" i="28"/>
  <c r="E164" i="29" s="1"/>
  <c r="D660" i="28"/>
  <c r="I667" i="29" s="1"/>
  <c r="P663" i="28"/>
  <c r="U670" i="29" s="1"/>
  <c r="H667" i="28"/>
  <c r="M674" i="29" s="1"/>
  <c r="T670" i="28"/>
  <c r="Y677" i="29" s="1"/>
  <c r="A305" i="28"/>
  <c r="E312" i="29" s="1"/>
  <c r="A625" i="28"/>
  <c r="E632" i="29" s="1"/>
  <c r="A170" i="28"/>
  <c r="E177" i="29" s="1"/>
  <c r="A490" i="28"/>
  <c r="E497" i="29" s="1"/>
  <c r="A586" i="28"/>
  <c r="E593" i="29" s="1"/>
  <c r="A325" i="28"/>
  <c r="E332" i="29" s="1"/>
  <c r="A517" i="28"/>
  <c r="E524" i="29" s="1"/>
  <c r="A364" i="28"/>
  <c r="E371" i="29" s="1"/>
  <c r="A87" i="28"/>
  <c r="E94" i="29" s="1"/>
  <c r="A606" i="28"/>
  <c r="E613" i="29" s="1"/>
  <c r="P659" i="28"/>
  <c r="U666" i="29" s="1"/>
  <c r="H663" i="28"/>
  <c r="M670" i="29" s="1"/>
  <c r="T666" i="28"/>
  <c r="Y673" i="29" s="1"/>
  <c r="H670" i="28"/>
  <c r="M677" i="29" s="1"/>
  <c r="A609" i="28"/>
  <c r="E616" i="29" s="1"/>
  <c r="F616" i="29" s="1"/>
  <c r="C616" i="29" s="1"/>
  <c r="A442" i="28"/>
  <c r="E449" i="29" s="1"/>
  <c r="A634" i="28"/>
  <c r="E641" i="29" s="1"/>
  <c r="A62" i="28"/>
  <c r="E69" i="29" s="1"/>
  <c r="A213" i="28"/>
  <c r="E220" i="29" s="1"/>
  <c r="A309" i="28"/>
  <c r="E316" i="29" s="1"/>
  <c r="A533" i="28"/>
  <c r="E540" i="29" s="1"/>
  <c r="A629" i="28"/>
  <c r="E636" i="29" s="1"/>
  <c r="S658" i="28"/>
  <c r="X665" i="29" s="1"/>
  <c r="K661" i="28"/>
  <c r="P668" i="29" s="1"/>
  <c r="C664" i="28"/>
  <c r="H671" i="29" s="1"/>
  <c r="S666" i="28"/>
  <c r="X673" i="29" s="1"/>
  <c r="K669" i="28"/>
  <c r="P676" i="29" s="1"/>
  <c r="C41" i="28"/>
  <c r="H48" i="29" s="1"/>
  <c r="S43" i="28"/>
  <c r="X50" i="29" s="1"/>
  <c r="P666" i="28"/>
  <c r="U673" i="29" s="1"/>
  <c r="A441" i="28"/>
  <c r="E448" i="29" s="1"/>
  <c r="J657" i="28"/>
  <c r="O664" i="29" s="1"/>
  <c r="R662" i="28"/>
  <c r="W669" i="29" s="1"/>
  <c r="B668" i="28"/>
  <c r="G675" i="29" s="1"/>
  <c r="N41" i="28"/>
  <c r="S48" i="29" s="1"/>
  <c r="D45" i="28"/>
  <c r="I52" i="29" s="1"/>
  <c r="A32" i="28"/>
  <c r="E39" i="29" s="1"/>
  <c r="F661" i="28"/>
  <c r="K668" i="29" s="1"/>
  <c r="X663" i="28"/>
  <c r="AC670" i="29" s="1"/>
  <c r="A345" i="28"/>
  <c r="E352" i="29" s="1"/>
  <c r="A146" i="28"/>
  <c r="E153" i="29" s="1"/>
  <c r="A589" i="28"/>
  <c r="E596" i="29" s="1"/>
  <c r="Q657" i="28"/>
  <c r="V664" i="29" s="1"/>
  <c r="Y662" i="28"/>
  <c r="AD669" i="29" s="1"/>
  <c r="I668" i="28"/>
  <c r="N675" i="29" s="1"/>
  <c r="R41" i="28"/>
  <c r="W48" i="29" s="1"/>
  <c r="H45" i="28"/>
  <c r="M52" i="29" s="1"/>
  <c r="U48" i="28"/>
  <c r="Z55" i="29" s="1"/>
  <c r="B659" i="28"/>
  <c r="G666" i="29" s="1"/>
  <c r="A493" i="28"/>
  <c r="E500" i="29" s="1"/>
  <c r="C49" i="28"/>
  <c r="H56" i="29" s="1"/>
  <c r="R669" i="28"/>
  <c r="W676" i="29" s="1"/>
  <c r="L44" i="28"/>
  <c r="Q51" i="29" s="1"/>
  <c r="A173" i="28"/>
  <c r="E180" i="29" s="1"/>
  <c r="G665" i="28"/>
  <c r="L672" i="29" s="1"/>
  <c r="S669" i="28"/>
  <c r="X676" i="29" s="1"/>
  <c r="C46" i="28"/>
  <c r="H53" i="29" s="1"/>
  <c r="C52" i="28"/>
  <c r="H59" i="29" s="1"/>
  <c r="G664" i="28"/>
  <c r="L671" i="29" s="1"/>
  <c r="O46" i="28"/>
  <c r="T53" i="29" s="1"/>
  <c r="G57" i="28"/>
  <c r="L64" i="29" s="1"/>
  <c r="U42" i="28"/>
  <c r="Z49" i="29" s="1"/>
  <c r="B666" i="28"/>
  <c r="G673" i="29" s="1"/>
  <c r="F659" i="28"/>
  <c r="K666" i="29" s="1"/>
  <c r="N668" i="28"/>
  <c r="S675" i="29" s="1"/>
  <c r="F43" i="28"/>
  <c r="K50" i="29" s="1"/>
  <c r="V47" i="28"/>
  <c r="AA54" i="29" s="1"/>
  <c r="N52" i="28"/>
  <c r="S59" i="29" s="1"/>
  <c r="L57" i="28"/>
  <c r="Q64" i="29" s="1"/>
  <c r="C61" i="28"/>
  <c r="H68" i="29" s="1"/>
  <c r="B44" i="28"/>
  <c r="G51" i="29" s="1"/>
  <c r="B54" i="28"/>
  <c r="G61" i="29" s="1"/>
  <c r="R59" i="28"/>
  <c r="W66" i="29" s="1"/>
  <c r="S63" i="28"/>
  <c r="X70" i="29" s="1"/>
  <c r="O66" i="28"/>
  <c r="T73" i="29" s="1"/>
  <c r="G69" i="28"/>
  <c r="L76" i="29" s="1"/>
  <c r="W71" i="28"/>
  <c r="AB78" i="29" s="1"/>
  <c r="O74" i="28"/>
  <c r="T81" i="29" s="1"/>
  <c r="G77" i="28"/>
  <c r="L84" i="29" s="1"/>
  <c r="W79" i="28"/>
  <c r="AB86" i="29" s="1"/>
  <c r="M665" i="28"/>
  <c r="R672" i="29" s="1"/>
  <c r="N49" i="28"/>
  <c r="S56" i="29" s="1"/>
  <c r="L54" i="28"/>
  <c r="Q61" i="29" s="1"/>
  <c r="V58" i="28"/>
  <c r="AA65" i="29" s="1"/>
  <c r="H62" i="28"/>
  <c r="M69" i="29" s="1"/>
  <c r="X64" i="28"/>
  <c r="AC71" i="29" s="1"/>
  <c r="P67" i="28"/>
  <c r="U74" i="29" s="1"/>
  <c r="H70" i="28"/>
  <c r="M77" i="29" s="1"/>
  <c r="X72" i="28"/>
  <c r="AC79" i="29" s="1"/>
  <c r="P75" i="28"/>
  <c r="U82" i="29" s="1"/>
  <c r="H78" i="28"/>
  <c r="M85" i="29" s="1"/>
  <c r="B42" i="28"/>
  <c r="G49" i="29" s="1"/>
  <c r="P51" i="28"/>
  <c r="U58" i="29" s="1"/>
  <c r="J56" i="28"/>
  <c r="O63" i="29" s="1"/>
  <c r="I60" i="28"/>
  <c r="N67" i="29" s="1"/>
  <c r="J63" i="28"/>
  <c r="O70" i="29" s="1"/>
  <c r="B66" i="28"/>
  <c r="G73" i="29" s="1"/>
  <c r="R68" i="28"/>
  <c r="W75" i="29" s="1"/>
  <c r="J71" i="28"/>
  <c r="O78" i="29" s="1"/>
  <c r="A505" i="28"/>
  <c r="E512" i="29" s="1"/>
  <c r="A525" i="28"/>
  <c r="E532" i="29" s="1"/>
  <c r="F532" i="29" s="1"/>
  <c r="C532" i="29" s="1"/>
  <c r="W666" i="28"/>
  <c r="AB673" i="29" s="1"/>
  <c r="O48" i="28"/>
  <c r="T55" i="29" s="1"/>
  <c r="Y657" i="28"/>
  <c r="AD664" i="29" s="1"/>
  <c r="M45" i="28"/>
  <c r="R52" i="29" s="1"/>
  <c r="B670" i="28"/>
  <c r="G677" i="29" s="1"/>
  <c r="V662" i="28"/>
  <c r="AA669" i="29" s="1"/>
  <c r="V669" i="28"/>
  <c r="AA676" i="29" s="1"/>
  <c r="D44" i="28"/>
  <c r="I51" i="29" s="1"/>
  <c r="T48" i="28"/>
  <c r="Y55" i="29" s="1"/>
  <c r="L53" i="28"/>
  <c r="Q60" i="29" s="1"/>
  <c r="G58" i="28"/>
  <c r="L65" i="29" s="1"/>
  <c r="S61" i="28"/>
  <c r="X68" i="29" s="1"/>
  <c r="P47" i="28"/>
  <c r="U54" i="29" s="1"/>
  <c r="H55" i="28"/>
  <c r="M62" i="29" s="1"/>
  <c r="P60" i="28"/>
  <c r="U67" i="29" s="1"/>
  <c r="K64" i="28"/>
  <c r="P71" i="29" s="1"/>
  <c r="C67" i="28"/>
  <c r="H74" i="29" s="1"/>
  <c r="S69" i="28"/>
  <c r="X76" i="29" s="1"/>
  <c r="K72" i="28"/>
  <c r="P79" i="29" s="1"/>
  <c r="C75" i="28"/>
  <c r="H82" i="29" s="1"/>
  <c r="S77" i="28"/>
  <c r="X84" i="29" s="1"/>
  <c r="K80" i="28"/>
  <c r="P87" i="29" s="1"/>
  <c r="M669" i="28"/>
  <c r="R676" i="29" s="1"/>
  <c r="P50" i="28"/>
  <c r="U57" i="29" s="1"/>
  <c r="I55" i="28"/>
  <c r="N62" i="29" s="1"/>
  <c r="N59" i="28"/>
  <c r="S66" i="29" s="1"/>
  <c r="T62" i="28"/>
  <c r="Y69" i="29" s="1"/>
  <c r="L65" i="28"/>
  <c r="Q72" i="29" s="1"/>
  <c r="D68" i="28"/>
  <c r="I75" i="29" s="1"/>
  <c r="T70" i="28"/>
  <c r="Y77" i="29" s="1"/>
  <c r="L73" i="28"/>
  <c r="Q80" i="29" s="1"/>
  <c r="D76" i="28"/>
  <c r="I83" i="29" s="1"/>
  <c r="U656" i="28"/>
  <c r="Z663" i="29" s="1"/>
  <c r="R44" i="28"/>
  <c r="W51" i="29" s="1"/>
  <c r="M52" i="28"/>
  <c r="R59" i="29" s="1"/>
  <c r="H57" i="28"/>
  <c r="M64" i="29" s="1"/>
  <c r="W40" i="28"/>
  <c r="AB47" i="29" s="1"/>
  <c r="S49" i="28"/>
  <c r="X56" i="29" s="1"/>
  <c r="C57" i="28"/>
  <c r="H64" i="29" s="1"/>
  <c r="Y666" i="28"/>
  <c r="AD673" i="29" s="1"/>
  <c r="R661" i="28"/>
  <c r="W668" i="29" s="1"/>
  <c r="I45" i="28"/>
  <c r="N52" i="29" s="1"/>
  <c r="A281" i="28"/>
  <c r="E288" i="29" s="1"/>
  <c r="A338" i="28"/>
  <c r="E345" i="29" s="1"/>
  <c r="G666" i="28"/>
  <c r="L673" i="29" s="1"/>
  <c r="G43" i="28"/>
  <c r="L50" i="29" s="1"/>
  <c r="K49" i="28"/>
  <c r="P56" i="29" s="1"/>
  <c r="K55" i="28"/>
  <c r="P62" i="29" s="1"/>
  <c r="A654" i="28"/>
  <c r="E661" i="29" s="1"/>
  <c r="Y660" i="28"/>
  <c r="AD667" i="29" s="1"/>
  <c r="I666" i="28"/>
  <c r="N673" i="29" s="1"/>
  <c r="J40" i="28"/>
  <c r="O47" i="29" s="1"/>
  <c r="X43" i="28"/>
  <c r="AC50" i="29" s="1"/>
  <c r="M47" i="28"/>
  <c r="R54" i="29" s="1"/>
  <c r="B657" i="28"/>
  <c r="G664" i="29" s="1"/>
  <c r="J662" i="28"/>
  <c r="O669" i="29" s="1"/>
  <c r="R667" i="28"/>
  <c r="W674" i="29" s="1"/>
  <c r="I41" i="28"/>
  <c r="N48" i="29" s="1"/>
  <c r="V44" i="28"/>
  <c r="AA51" i="29" s="1"/>
  <c r="L48" i="28"/>
  <c r="Q55" i="29" s="1"/>
  <c r="V660" i="28"/>
  <c r="AA667" i="29" s="1"/>
  <c r="F666" i="28"/>
  <c r="K673" i="29" s="1"/>
  <c r="I40" i="28"/>
  <c r="N47" i="29" s="1"/>
  <c r="V43" i="28"/>
  <c r="AA50" i="29" s="1"/>
  <c r="L47" i="28"/>
  <c r="Q54" i="29" s="1"/>
  <c r="Y50" i="28"/>
  <c r="AD57" i="29" s="1"/>
  <c r="N54" i="28"/>
  <c r="S61" i="29" s="1"/>
  <c r="C58" i="28"/>
  <c r="H65" i="29" s="1"/>
  <c r="S60" i="28"/>
  <c r="X67" i="29" s="1"/>
  <c r="U667" i="28"/>
  <c r="Z674" i="29" s="1"/>
  <c r="F50" i="28"/>
  <c r="K57" i="29" s="1"/>
  <c r="X54" i="28"/>
  <c r="AC61" i="29" s="1"/>
  <c r="H59" i="28"/>
  <c r="M66" i="29" s="1"/>
  <c r="O62" i="28"/>
  <c r="T69" i="29" s="1"/>
  <c r="T664" i="28"/>
  <c r="Y671" i="29" s="1"/>
  <c r="W657" i="28"/>
  <c r="AB664" i="29" s="1"/>
  <c r="G41" i="28"/>
  <c r="L48" i="29" s="1"/>
  <c r="O52" i="28"/>
  <c r="T59" i="29" s="1"/>
  <c r="Y665" i="28"/>
  <c r="AD672" i="29" s="1"/>
  <c r="R656" i="28"/>
  <c r="W663" i="29" s="1"/>
  <c r="Q44" i="28"/>
  <c r="V51" i="29" s="1"/>
  <c r="N665" i="28"/>
  <c r="S672" i="29" s="1"/>
  <c r="Y40" i="28"/>
  <c r="AD47" i="29" s="1"/>
  <c r="V45" i="28"/>
  <c r="AA52" i="29" s="1"/>
  <c r="N50" i="28"/>
  <c r="S57" i="29" s="1"/>
  <c r="F55" i="28"/>
  <c r="K62" i="29" s="1"/>
  <c r="O59" i="28"/>
  <c r="T66" i="29" s="1"/>
  <c r="E665" i="28"/>
  <c r="J672" i="29" s="1"/>
  <c r="D51" i="28"/>
  <c r="I58" i="29" s="1"/>
  <c r="P57" i="28"/>
  <c r="U64" i="29" s="1"/>
  <c r="G62" i="28"/>
  <c r="L69" i="29" s="1"/>
  <c r="K65" i="28"/>
  <c r="P72" i="29" s="1"/>
  <c r="C68" i="28"/>
  <c r="H75" i="29" s="1"/>
  <c r="S70" i="28"/>
  <c r="X77" i="29" s="1"/>
  <c r="K73" i="28"/>
  <c r="P80" i="29" s="1"/>
  <c r="C76" i="28"/>
  <c r="H83" i="29" s="1"/>
  <c r="S78" i="28"/>
  <c r="X85" i="29" s="1"/>
  <c r="A4" i="28"/>
  <c r="E11" i="29" s="1"/>
  <c r="H44" i="28"/>
  <c r="M51" i="29" s="1"/>
  <c r="J52" i="28"/>
  <c r="O59" i="29" s="1"/>
  <c r="D57" i="28"/>
  <c r="I64" i="29" s="1"/>
  <c r="V60" i="28"/>
  <c r="AA67" i="29" s="1"/>
  <c r="T63" i="28"/>
  <c r="Y70" i="29" s="1"/>
  <c r="L66" i="28"/>
  <c r="Q73" i="29" s="1"/>
  <c r="D69" i="28"/>
  <c r="I76" i="29" s="1"/>
  <c r="T71" i="28"/>
  <c r="Y78" i="29" s="1"/>
  <c r="L74" i="28"/>
  <c r="Q81" i="29" s="1"/>
  <c r="D77" i="28"/>
  <c r="I84" i="29" s="1"/>
  <c r="U664" i="28"/>
  <c r="Z671" i="29" s="1"/>
  <c r="I49" i="28"/>
  <c r="N56" i="29" s="1"/>
  <c r="H54" i="28"/>
  <c r="M61" i="29" s="1"/>
  <c r="T58" i="28"/>
  <c r="Y65" i="29" s="1"/>
  <c r="F62" i="28"/>
  <c r="K69" i="29" s="1"/>
  <c r="V64" i="28"/>
  <c r="AA71" i="29" s="1"/>
  <c r="N67" i="28"/>
  <c r="S74" i="29" s="1"/>
  <c r="F70" i="28"/>
  <c r="K77" i="29" s="1"/>
  <c r="P657" i="28"/>
  <c r="U664" i="29" s="1"/>
  <c r="K662" i="28"/>
  <c r="P669" i="29" s="1"/>
  <c r="G45" i="28"/>
  <c r="L52" i="29" s="1"/>
  <c r="W55" i="28"/>
  <c r="AB62" i="29" s="1"/>
  <c r="B41" i="28"/>
  <c r="G48" i="29" s="1"/>
  <c r="J663" i="28"/>
  <c r="O670" i="29" s="1"/>
  <c r="A249" i="28"/>
  <c r="E256" i="29" s="1"/>
  <c r="S57" i="28"/>
  <c r="X64" i="29" s="1"/>
  <c r="X47" i="28"/>
  <c r="AC54" i="29" s="1"/>
  <c r="B663" i="28"/>
  <c r="G670" i="29" s="1"/>
  <c r="F46" i="28"/>
  <c r="K53" i="29" s="1"/>
  <c r="F660" i="28"/>
  <c r="K667" i="29" s="1"/>
  <c r="P658" i="28"/>
  <c r="U665" i="29" s="1"/>
  <c r="S661" i="28"/>
  <c r="X668" i="29" s="1"/>
  <c r="O670" i="28"/>
  <c r="T677" i="29" s="1"/>
  <c r="S46" i="28"/>
  <c r="X53" i="29" s="1"/>
  <c r="S52" i="28"/>
  <c r="X59" i="29" s="1"/>
  <c r="A605" i="28"/>
  <c r="E612" i="29" s="1"/>
  <c r="F612" i="29" s="1"/>
  <c r="C612" i="29" s="1"/>
  <c r="S667" i="28"/>
  <c r="X674" i="29" s="1"/>
  <c r="G49" i="28"/>
  <c r="L56" i="29" s="1"/>
  <c r="I659" i="28"/>
  <c r="N666" i="29" s="1"/>
  <c r="J46" i="28"/>
  <c r="O53" i="29" s="1"/>
  <c r="F40" i="28"/>
  <c r="K47" i="29" s="1"/>
  <c r="F663" i="28"/>
  <c r="K670" i="29" s="1"/>
  <c r="N670" i="28"/>
  <c r="S677" i="29" s="1"/>
  <c r="I44" i="28"/>
  <c r="N51" i="29" s="1"/>
  <c r="Y48" i="28"/>
  <c r="AD55" i="29" s="1"/>
  <c r="V53" i="28"/>
  <c r="AA60" i="29" s="1"/>
  <c r="K58" i="28"/>
  <c r="P65" i="29" s="1"/>
  <c r="A27" i="28"/>
  <c r="E34" i="29" s="1"/>
  <c r="X48" i="28"/>
  <c r="AC55" i="29" s="1"/>
  <c r="N55" i="28"/>
  <c r="S62" i="29" s="1"/>
  <c r="U60" i="28"/>
  <c r="Z67" i="29" s="1"/>
  <c r="O64" i="28"/>
  <c r="T71" i="29" s="1"/>
  <c r="G67" i="28"/>
  <c r="L74" i="29" s="1"/>
  <c r="W69" i="28"/>
  <c r="AB76" i="29" s="1"/>
  <c r="O72" i="28"/>
  <c r="T79" i="29" s="1"/>
  <c r="G75" i="28"/>
  <c r="L82" i="29" s="1"/>
  <c r="W77" i="28"/>
  <c r="AB84" i="29" s="1"/>
  <c r="O80" i="28"/>
  <c r="T87" i="29" s="1"/>
  <c r="U670" i="28"/>
  <c r="Z677" i="29" s="1"/>
  <c r="V50" i="28"/>
  <c r="AA57" i="29" s="1"/>
  <c r="P55" i="28"/>
  <c r="U62" i="29" s="1"/>
  <c r="T59" i="28"/>
  <c r="Y66" i="29" s="1"/>
  <c r="X62" i="28"/>
  <c r="AC69" i="29" s="1"/>
  <c r="P65" i="28"/>
  <c r="U72" i="29" s="1"/>
  <c r="H68" i="28"/>
  <c r="M75" i="29" s="1"/>
  <c r="X70" i="28"/>
  <c r="AC77" i="29" s="1"/>
  <c r="P73" i="28"/>
  <c r="U80" i="29" s="1"/>
  <c r="H76" i="28"/>
  <c r="M83" i="29" s="1"/>
  <c r="E658" i="28"/>
  <c r="J665" i="29" s="1"/>
  <c r="P45" i="28"/>
  <c r="U52" i="29" s="1"/>
  <c r="U52" i="28"/>
  <c r="Z59" i="29" s="1"/>
  <c r="N57" i="28"/>
  <c r="S64" i="29" s="1"/>
  <c r="F61" i="28"/>
  <c r="K68" i="29" s="1"/>
  <c r="B64" i="28"/>
  <c r="G71" i="29" s="1"/>
  <c r="R66" i="28"/>
  <c r="W73" i="29" s="1"/>
  <c r="J69" i="28"/>
  <c r="O76" i="29" s="1"/>
  <c r="B72" i="28"/>
  <c r="G79" i="29" s="1"/>
  <c r="A434" i="28"/>
  <c r="E441" i="29" s="1"/>
  <c r="A397" i="28"/>
  <c r="E404" i="29" s="1"/>
  <c r="E656" i="28"/>
  <c r="J663" i="29" s="1"/>
  <c r="K670" i="28"/>
  <c r="P677" i="29" s="1"/>
  <c r="G51" i="28"/>
  <c r="L58" i="29" s="1"/>
  <c r="I663" i="28"/>
  <c r="N670" i="29" s="1"/>
  <c r="B49" i="28"/>
  <c r="G56" i="29" s="1"/>
  <c r="V42" i="28"/>
  <c r="AA49" i="29" s="1"/>
  <c r="N664" i="28"/>
  <c r="S671" i="29" s="1"/>
  <c r="N40" i="28"/>
  <c r="S47" i="29" s="1"/>
  <c r="F45" i="28"/>
  <c r="K52" i="29" s="1"/>
  <c r="V49" i="28"/>
  <c r="AA56" i="29" s="1"/>
  <c r="T54" i="28"/>
  <c r="Y61" i="29" s="1"/>
  <c r="C59" i="28"/>
  <c r="H66" i="29" s="1"/>
  <c r="E661" i="28"/>
  <c r="J668" i="29" s="1"/>
  <c r="M50" i="28"/>
  <c r="R57" i="29" s="1"/>
  <c r="R56" i="28"/>
  <c r="W63" i="29" s="1"/>
  <c r="R61" i="28"/>
  <c r="W68" i="29" s="1"/>
  <c r="C65" i="28"/>
  <c r="H72" i="29" s="1"/>
  <c r="S67" i="28"/>
  <c r="X74" i="29" s="1"/>
  <c r="K70" i="28"/>
  <c r="P77" i="29" s="1"/>
  <c r="C73" i="28"/>
  <c r="H80" i="29" s="1"/>
  <c r="S75" i="28"/>
  <c r="X82" i="29" s="1"/>
  <c r="K78" i="28"/>
  <c r="P85" i="29" s="1"/>
  <c r="C81" i="28"/>
  <c r="H88" i="29" s="1"/>
  <c r="M42" i="28"/>
  <c r="R49" i="29" s="1"/>
  <c r="T51" i="28"/>
  <c r="Y58" i="29" s="1"/>
  <c r="M56" i="28"/>
  <c r="R63" i="29" s="1"/>
  <c r="L60" i="28"/>
  <c r="Q67" i="29" s="1"/>
  <c r="L63" i="28"/>
  <c r="Q70" i="29" s="1"/>
  <c r="D66" i="28"/>
  <c r="I73" i="29" s="1"/>
  <c r="T68" i="28"/>
  <c r="Y75" i="29" s="1"/>
  <c r="L71" i="28"/>
  <c r="Q78" i="29" s="1"/>
  <c r="D74" i="28"/>
  <c r="I81" i="29" s="1"/>
  <c r="T76" i="28"/>
  <c r="Y83" i="29" s="1"/>
  <c r="G661" i="28"/>
  <c r="L668" i="29" s="1"/>
  <c r="K44" i="28"/>
  <c r="P51" i="29" s="1"/>
  <c r="S51" i="28"/>
  <c r="X58" i="29" s="1"/>
  <c r="J664" i="28"/>
  <c r="O671" i="29" s="1"/>
  <c r="V40" i="28"/>
  <c r="AA47" i="29" s="1"/>
  <c r="N661" i="28"/>
  <c r="S668" i="29" s="1"/>
  <c r="D662" i="28"/>
  <c r="I669" i="29" s="1"/>
  <c r="A466" i="28"/>
  <c r="E473" i="29" s="1"/>
  <c r="O662" i="28"/>
  <c r="T669" i="29" s="1"/>
  <c r="C667" i="28"/>
  <c r="H674" i="29" s="1"/>
  <c r="C44" i="28"/>
  <c r="H51" i="29" s="1"/>
  <c r="C50" i="28"/>
  <c r="H57" i="29" s="1"/>
  <c r="K53" i="28"/>
  <c r="P60" i="29" s="1"/>
  <c r="C56" i="28"/>
  <c r="H63" i="29" s="1"/>
  <c r="Y656" i="28"/>
  <c r="AD663" i="29" s="1"/>
  <c r="I662" i="28"/>
  <c r="N669" i="29" s="1"/>
  <c r="Q667" i="28"/>
  <c r="V674" i="29" s="1"/>
  <c r="H41" i="28"/>
  <c r="M48" i="29" s="1"/>
  <c r="U44" i="28"/>
  <c r="Z51" i="29" s="1"/>
  <c r="J48" i="28"/>
  <c r="O55" i="29" s="1"/>
  <c r="J658" i="28"/>
  <c r="O665" i="29" s="1"/>
  <c r="R663" i="28"/>
  <c r="W670" i="29" s="1"/>
  <c r="B669" i="28"/>
  <c r="G676" i="29" s="1"/>
  <c r="F42" i="28"/>
  <c r="K49" i="29" s="1"/>
  <c r="T45" i="28"/>
  <c r="Y52" i="29" s="1"/>
  <c r="V656" i="28"/>
  <c r="AA663" i="29" s="1"/>
  <c r="F662" i="28"/>
  <c r="K669" i="29" s="1"/>
  <c r="N667" i="28"/>
  <c r="S674" i="29" s="1"/>
  <c r="F41" i="28"/>
  <c r="K48" i="29" s="1"/>
  <c r="T44" i="28"/>
  <c r="Y51" i="29" s="1"/>
  <c r="I48" i="28"/>
  <c r="N55" i="29" s="1"/>
  <c r="V51" i="28"/>
  <c r="AA58" i="29" s="1"/>
  <c r="L55" i="28"/>
  <c r="Q62" i="29" s="1"/>
  <c r="S58" i="28"/>
  <c r="X65" i="29" s="1"/>
  <c r="K61" i="28"/>
  <c r="P68" i="29" s="1"/>
  <c r="J41" i="28"/>
  <c r="O48" i="29" s="1"/>
  <c r="J51" i="28"/>
  <c r="O58" i="29" s="1"/>
  <c r="E56" i="28"/>
  <c r="J63" i="29" s="1"/>
  <c r="E60" i="28"/>
  <c r="J67" i="29" s="1"/>
  <c r="G63" i="28"/>
  <c r="L70" i="29" s="1"/>
  <c r="A377" i="28"/>
  <c r="E384" i="29" s="1"/>
  <c r="O661" i="28"/>
  <c r="T668" i="29" s="1"/>
  <c r="O44" i="28"/>
  <c r="T51" i="29" s="1"/>
  <c r="G55" i="28"/>
  <c r="L62" i="29" s="1"/>
  <c r="E40" i="28"/>
  <c r="J47" i="29" s="1"/>
  <c r="B662" i="28"/>
  <c r="G669" i="29" s="1"/>
  <c r="F48" i="28"/>
  <c r="K55" i="29" s="1"/>
  <c r="F667" i="28"/>
  <c r="K674" i="29" s="1"/>
  <c r="I42" i="28"/>
  <c r="N49" i="29" s="1"/>
  <c r="Y46" i="28"/>
  <c r="AD53" i="29" s="1"/>
  <c r="Q51" i="28"/>
  <c r="V58" i="29" s="1"/>
  <c r="N56" i="28"/>
  <c r="S63" i="29" s="1"/>
  <c r="K60" i="28"/>
  <c r="P67" i="29" s="1"/>
  <c r="M40" i="28"/>
  <c r="R47" i="29" s="1"/>
  <c r="V52" i="28"/>
  <c r="AA59" i="29" s="1"/>
  <c r="U58" i="28"/>
  <c r="Z65" i="29" s="1"/>
  <c r="C63" i="28"/>
  <c r="H70" i="29" s="1"/>
  <c r="C66" i="28"/>
  <c r="H73" i="29" s="1"/>
  <c r="S68" i="28"/>
  <c r="X75" i="29" s="1"/>
  <c r="K71" i="28"/>
  <c r="P78" i="29" s="1"/>
  <c r="C74" i="28"/>
  <c r="H81" i="29" s="1"/>
  <c r="S76" i="28"/>
  <c r="X83" i="29" s="1"/>
  <c r="K79" i="28"/>
  <c r="P86" i="29" s="1"/>
  <c r="M661" i="28"/>
  <c r="R668" i="29" s="1"/>
  <c r="U47" i="28"/>
  <c r="Z54" i="29" s="1"/>
  <c r="N53" i="28"/>
  <c r="S60" i="29" s="1"/>
  <c r="F58" i="28"/>
  <c r="K65" i="29" s="1"/>
  <c r="T61" i="28"/>
  <c r="Y68" i="29" s="1"/>
  <c r="L64" i="28"/>
  <c r="Q71" i="29" s="1"/>
  <c r="D67" i="28"/>
  <c r="I74" i="29" s="1"/>
  <c r="T69" i="28"/>
  <c r="Y76" i="29" s="1"/>
  <c r="L72" i="28"/>
  <c r="Q79" i="29" s="1"/>
  <c r="D75" i="28"/>
  <c r="I82" i="29" s="1"/>
  <c r="T77" i="28"/>
  <c r="Y84" i="29" s="1"/>
  <c r="E670" i="28"/>
  <c r="J677" i="29" s="1"/>
  <c r="R50" i="28"/>
  <c r="W57" i="29" s="1"/>
  <c r="M55" i="28"/>
  <c r="R62" i="29" s="1"/>
  <c r="Q59" i="28"/>
  <c r="V66" i="29" s="1"/>
  <c r="V62" i="28"/>
  <c r="AA69" i="29" s="1"/>
  <c r="N65" i="28"/>
  <c r="S72" i="29" s="1"/>
  <c r="F68" i="28"/>
  <c r="K75" i="29" s="1"/>
  <c r="V70" i="28"/>
  <c r="AA77" i="29" s="1"/>
  <c r="A121" i="28"/>
  <c r="E128" i="29" s="1"/>
  <c r="W665" i="28"/>
  <c r="AB672" i="29" s="1"/>
  <c r="W47" i="28"/>
  <c r="AB54" i="29" s="1"/>
  <c r="Q656" i="28"/>
  <c r="V663" i="29" s="1"/>
  <c r="P44" i="28"/>
  <c r="U51" i="29" s="1"/>
  <c r="R668" i="28"/>
  <c r="W675" i="29" s="1"/>
  <c r="K52" i="28"/>
  <c r="P59" i="29" s="1"/>
  <c r="U40" i="28"/>
  <c r="Z47" i="29" s="1"/>
  <c r="T41" i="28"/>
  <c r="Y48" i="29" s="1"/>
  <c r="A300" i="28"/>
  <c r="E307" i="29" s="1"/>
  <c r="A594" i="28"/>
  <c r="E601" i="29" s="1"/>
  <c r="O40" i="28"/>
  <c r="T47" i="29" s="1"/>
  <c r="K47" i="28"/>
  <c r="P54" i="29" s="1"/>
  <c r="S50" i="28"/>
  <c r="X57" i="29" s="1"/>
  <c r="C657" i="28"/>
  <c r="H664" i="29" s="1"/>
  <c r="G40" i="28"/>
  <c r="L47" i="29" s="1"/>
  <c r="W51" i="28"/>
  <c r="AB58" i="29" s="1"/>
  <c r="Q664" i="28"/>
  <c r="V671" i="29" s="1"/>
  <c r="X49" i="28"/>
  <c r="AC56" i="29" s="1"/>
  <c r="T43" i="28"/>
  <c r="Y50" i="29" s="1"/>
  <c r="F665" i="28"/>
  <c r="K672" i="29" s="1"/>
  <c r="T40" i="28"/>
  <c r="Y47" i="29" s="1"/>
  <c r="L45" i="28"/>
  <c r="Q52" i="29" s="1"/>
  <c r="I50" i="28"/>
  <c r="N57" i="29" s="1"/>
  <c r="Y54" i="28"/>
  <c r="AD61" i="29" s="1"/>
  <c r="G59" i="28"/>
  <c r="L66" i="29" s="1"/>
  <c r="U663" i="28"/>
  <c r="Z670" i="29" s="1"/>
  <c r="U50" i="28"/>
  <c r="Z57" i="29" s="1"/>
  <c r="B57" i="28"/>
  <c r="G64" i="29" s="1"/>
  <c r="C62" i="28"/>
  <c r="H69" i="29" s="1"/>
  <c r="G65" i="28"/>
  <c r="L72" i="29" s="1"/>
  <c r="W67" i="28"/>
  <c r="AB74" i="29" s="1"/>
  <c r="O70" i="28"/>
  <c r="T77" i="29" s="1"/>
  <c r="G73" i="28"/>
  <c r="L80" i="29" s="1"/>
  <c r="W75" i="28"/>
  <c r="AB82" i="29" s="1"/>
  <c r="O78" i="28"/>
  <c r="T85" i="29" s="1"/>
  <c r="G81" i="28"/>
  <c r="L88" i="29" s="1"/>
  <c r="J43" i="28"/>
  <c r="O50" i="29" s="1"/>
  <c r="B52" i="28"/>
  <c r="G59" i="29" s="1"/>
  <c r="U56" i="28"/>
  <c r="Z63" i="29" s="1"/>
  <c r="Q60" i="28"/>
  <c r="V67" i="29" s="1"/>
  <c r="P63" i="28"/>
  <c r="U70" i="29" s="1"/>
  <c r="H66" i="28"/>
  <c r="M73" i="29" s="1"/>
  <c r="X68" i="28"/>
  <c r="AC75" i="29" s="1"/>
  <c r="P71" i="28"/>
  <c r="U78" i="29" s="1"/>
  <c r="H74" i="28"/>
  <c r="M81" i="29" s="1"/>
  <c r="X76" i="28"/>
  <c r="AC83" i="29" s="1"/>
  <c r="M663" i="28"/>
  <c r="R670" i="29" s="1"/>
  <c r="V48" i="28"/>
  <c r="AA55" i="29" s="1"/>
  <c r="Y53" i="28"/>
  <c r="AD60" i="29" s="1"/>
  <c r="N58" i="28"/>
  <c r="S65" i="29" s="1"/>
  <c r="B62" i="28"/>
  <c r="G69" i="29" s="1"/>
  <c r="R64" i="28"/>
  <c r="W71" i="29" s="1"/>
  <c r="J67" i="28"/>
  <c r="O74" i="29" s="1"/>
  <c r="B70" i="28"/>
  <c r="G77" i="29" s="1"/>
  <c r="A318" i="28"/>
  <c r="E325" i="29" s="1"/>
  <c r="A269" i="28"/>
  <c r="E276" i="29" s="1"/>
  <c r="A35" i="28"/>
  <c r="E42" i="29" s="1"/>
  <c r="S659" i="28"/>
  <c r="X666" i="29" s="1"/>
  <c r="W42" i="28"/>
  <c r="AB49" i="29" s="1"/>
  <c r="W53" i="28"/>
  <c r="AB60" i="29" s="1"/>
  <c r="Q668" i="28"/>
  <c r="V675" i="29" s="1"/>
  <c r="J659" i="28"/>
  <c r="O666" i="29" s="1"/>
  <c r="L46" i="28"/>
  <c r="Q53" i="29" s="1"/>
  <c r="N666" i="28"/>
  <c r="S673" i="29" s="1"/>
  <c r="Q41" i="28"/>
  <c r="V48" i="29" s="1"/>
  <c r="I46" i="28"/>
  <c r="N53" i="29" s="1"/>
  <c r="F51" i="28"/>
  <c r="K58" i="29" s="1"/>
  <c r="V55" i="28"/>
  <c r="AA62" i="29" s="1"/>
  <c r="W59" i="28"/>
  <c r="AB66" i="29" s="1"/>
  <c r="E669" i="28"/>
  <c r="J676" i="29" s="1"/>
  <c r="Y51" i="28"/>
  <c r="AD58" i="29" s="1"/>
  <c r="E58" i="28"/>
  <c r="J65" i="29" s="1"/>
  <c r="S62" i="28"/>
  <c r="X69" i="29" s="1"/>
  <c r="S65" i="28"/>
  <c r="X72" i="29" s="1"/>
  <c r="K68" i="28"/>
  <c r="P75" i="29" s="1"/>
  <c r="C71" i="28"/>
  <c r="H78" i="29" s="1"/>
  <c r="S73" i="28"/>
  <c r="X80" i="29" s="1"/>
  <c r="K76" i="28"/>
  <c r="P83" i="29" s="1"/>
  <c r="C79" i="28"/>
  <c r="H86" i="29" s="1"/>
  <c r="U658" i="28"/>
  <c r="Z665" i="29" s="1"/>
  <c r="B46" i="28"/>
  <c r="G53" i="29" s="1"/>
  <c r="X52" i="28"/>
  <c r="AC59" i="29" s="1"/>
  <c r="R57" i="28"/>
  <c r="W64" i="29" s="1"/>
  <c r="I61" i="28"/>
  <c r="N68" i="29" s="1"/>
  <c r="D64" i="28"/>
  <c r="I71" i="29" s="1"/>
  <c r="T66" i="28"/>
  <c r="Y73" i="29" s="1"/>
  <c r="L69" i="28"/>
  <c r="Q76" i="29" s="1"/>
  <c r="D72" i="28"/>
  <c r="I79" i="29" s="1"/>
  <c r="T74" i="28"/>
  <c r="Y81" i="29" s="1"/>
  <c r="L77" i="28"/>
  <c r="Q84" i="29" s="1"/>
  <c r="M667" i="28"/>
  <c r="R674" i="29" s="1"/>
  <c r="E50" i="28"/>
  <c r="J57" i="29" s="1"/>
  <c r="V54" i="28"/>
  <c r="AA61" i="29" s="1"/>
  <c r="W664" i="28"/>
  <c r="AB671" i="29" s="1"/>
  <c r="K46" i="28"/>
  <c r="P53" i="29" s="1"/>
  <c r="B656" i="28"/>
  <c r="G663" i="29" s="1"/>
  <c r="Q42" i="28"/>
  <c r="V49" i="29" s="1"/>
  <c r="Y47" i="28"/>
  <c r="AD54" i="29" s="1"/>
  <c r="A557" i="28"/>
  <c r="E564" i="29" s="1"/>
  <c r="G658" i="28"/>
  <c r="L665" i="29" s="1"/>
  <c r="W667" i="28"/>
  <c r="AB674" i="29" s="1"/>
  <c r="S44" i="28"/>
  <c r="X51" i="29" s="1"/>
  <c r="C48" i="28"/>
  <c r="H55" i="29" s="1"/>
  <c r="C54" i="28"/>
  <c r="H61" i="29" s="1"/>
  <c r="S56" i="28"/>
  <c r="X63" i="29" s="1"/>
  <c r="I658" i="28"/>
  <c r="N665" i="29" s="1"/>
  <c r="Q663" i="28"/>
  <c r="V670" i="29" s="1"/>
  <c r="Y668" i="28"/>
  <c r="AD675" i="29" s="1"/>
  <c r="E42" i="28"/>
  <c r="J49" i="29" s="1"/>
  <c r="R45" i="28"/>
  <c r="W52" i="29" s="1"/>
  <c r="H49" i="28"/>
  <c r="M56" i="29" s="1"/>
  <c r="R659" i="28"/>
  <c r="W666" i="29" s="1"/>
  <c r="B665" i="28"/>
  <c r="G672" i="29" s="1"/>
  <c r="J670" i="28"/>
  <c r="O677" i="29" s="1"/>
  <c r="D43" i="28"/>
  <c r="I50" i="29" s="1"/>
  <c r="Q46" i="28"/>
  <c r="V53" i="29" s="1"/>
  <c r="F658" i="28"/>
  <c r="K665" i="29" s="1"/>
  <c r="N663" i="28"/>
  <c r="S670" i="29" s="1"/>
  <c r="V668" i="28"/>
  <c r="AA675" i="29" s="1"/>
  <c r="D42" i="28"/>
  <c r="I49" i="29" s="1"/>
  <c r="Q45" i="28"/>
  <c r="V52" i="29" s="1"/>
  <c r="F49" i="28"/>
  <c r="K56" i="29" s="1"/>
  <c r="T52" i="28"/>
  <c r="Y59" i="29" s="1"/>
  <c r="I56" i="28"/>
  <c r="N63" i="29" s="1"/>
  <c r="K59" i="28"/>
  <c r="P66" i="29" s="1"/>
  <c r="E657" i="28"/>
  <c r="J664" i="29" s="1"/>
  <c r="X44" i="28"/>
  <c r="AC51" i="29" s="1"/>
  <c r="P52" i="28"/>
  <c r="U59" i="29" s="1"/>
  <c r="I57" i="28"/>
  <c r="N64" i="29" s="1"/>
  <c r="B61" i="28"/>
  <c r="G68" i="29" s="1"/>
  <c r="W63" i="28"/>
  <c r="AB70" i="29" s="1"/>
  <c r="A306" i="28"/>
  <c r="E313" i="29" s="1"/>
  <c r="C665" i="28"/>
  <c r="H672" i="29" s="1"/>
  <c r="G47" i="28"/>
  <c r="L54" i="29" s="1"/>
  <c r="W57" i="28"/>
  <c r="AB64" i="29" s="1"/>
  <c r="R43" i="28"/>
  <c r="W50" i="29" s="1"/>
  <c r="J667" i="28"/>
  <c r="O674" i="29" s="1"/>
  <c r="N660" i="28"/>
  <c r="S667" i="29" s="1"/>
  <c r="F669" i="28"/>
  <c r="K676" i="29" s="1"/>
  <c r="L43" i="28"/>
  <c r="Q50" i="29" s="1"/>
  <c r="D48" i="28"/>
  <c r="I55" i="29" s="1"/>
  <c r="Y52" i="28"/>
  <c r="AD59" i="29" s="1"/>
  <c r="Q57" i="28"/>
  <c r="V64" i="29" s="1"/>
  <c r="G61" i="28"/>
  <c r="L68" i="29" s="1"/>
  <c r="U45" i="28"/>
  <c r="Z52" i="29" s="1"/>
  <c r="J54" i="28"/>
  <c r="O61" i="29" s="1"/>
  <c r="X59" i="28"/>
  <c r="AC66" i="29" s="1"/>
  <c r="C64" i="28"/>
  <c r="H71" i="29" s="1"/>
  <c r="S66" i="28"/>
  <c r="X73" i="29" s="1"/>
  <c r="K69" i="28"/>
  <c r="P76" i="29" s="1"/>
  <c r="C72" i="28"/>
  <c r="H79" i="29" s="1"/>
  <c r="S74" i="28"/>
  <c r="X81" i="29" s="1"/>
  <c r="K77" i="28"/>
  <c r="P84" i="29" s="1"/>
  <c r="C80" i="28"/>
  <c r="H87" i="29" s="1"/>
  <c r="U666" i="28"/>
  <c r="Z673" i="29" s="1"/>
  <c r="Y49" i="28"/>
  <c r="AD56" i="29" s="1"/>
  <c r="R54" i="28"/>
  <c r="W61" i="29" s="1"/>
  <c r="D59" i="28"/>
  <c r="I66" i="29" s="1"/>
  <c r="L62" i="28"/>
  <c r="Q69" i="29" s="1"/>
  <c r="D65" i="28"/>
  <c r="I72" i="29" s="1"/>
  <c r="T67" i="28"/>
  <c r="Y74" i="29" s="1"/>
  <c r="L70" i="28"/>
  <c r="Q77" i="29" s="1"/>
  <c r="D73" i="28"/>
  <c r="I80" i="29" s="1"/>
  <c r="T75" i="28"/>
  <c r="Y82" i="29" s="1"/>
  <c r="L78" i="28"/>
  <c r="Q85" i="29" s="1"/>
  <c r="X42" i="28"/>
  <c r="AC49" i="29" s="1"/>
  <c r="X51" i="28"/>
  <c r="AC58" i="29" s="1"/>
  <c r="Q56" i="28"/>
  <c r="V63" i="29" s="1"/>
  <c r="N60" i="28"/>
  <c r="S67" i="29" s="1"/>
  <c r="N63" i="28"/>
  <c r="S70" i="29" s="1"/>
  <c r="F66" i="28"/>
  <c r="K73" i="29" s="1"/>
  <c r="V68" i="28"/>
  <c r="AA75" i="29" s="1"/>
  <c r="N71" i="28"/>
  <c r="S78" i="29" s="1"/>
  <c r="A633" i="28"/>
  <c r="E640" i="29" s="1"/>
  <c r="O669" i="28"/>
  <c r="T676" i="29" s="1"/>
  <c r="O50" i="28"/>
  <c r="T57" i="29" s="1"/>
  <c r="Y661" i="28"/>
  <c r="AD668" i="29" s="1"/>
  <c r="E48" i="28"/>
  <c r="J55" i="29" s="1"/>
  <c r="A55" i="28"/>
  <c r="E62" i="29" s="1"/>
  <c r="A39" i="28"/>
  <c r="E46" i="29" s="1"/>
  <c r="C47" i="28"/>
  <c r="H54" i="29" s="1"/>
  <c r="K54" i="28"/>
  <c r="P61" i="29" s="1"/>
  <c r="Q661" i="28"/>
  <c r="V668" i="29" s="1"/>
  <c r="R657" i="28"/>
  <c r="W664" i="29" s="1"/>
  <c r="B667" i="28"/>
  <c r="G674" i="29" s="1"/>
  <c r="A10" i="28"/>
  <c r="E17" i="29" s="1"/>
  <c r="A16" i="28"/>
  <c r="E23" i="29" s="1"/>
  <c r="A613" i="28"/>
  <c r="E620" i="29" s="1"/>
  <c r="F620" i="29" s="1"/>
  <c r="C620" i="29" s="1"/>
  <c r="C659" i="28"/>
  <c r="H666" i="29" s="1"/>
  <c r="K664" i="28"/>
  <c r="P671" i="29" s="1"/>
  <c r="K41" i="28"/>
  <c r="P48" i="29" s="1"/>
  <c r="K45" i="28"/>
  <c r="P52" i="29" s="1"/>
  <c r="K51" i="28"/>
  <c r="P58" i="29" s="1"/>
  <c r="O660" i="28"/>
  <c r="T667" i="29" s="1"/>
  <c r="W43" i="28"/>
  <c r="AB50" i="29" s="1"/>
  <c r="O54" i="28"/>
  <c r="T61" i="29" s="1"/>
  <c r="Y669" i="28"/>
  <c r="AD676" i="29" s="1"/>
  <c r="R660" i="28"/>
  <c r="W667" i="29" s="1"/>
  <c r="I47" i="28"/>
  <c r="N54" i="29" s="1"/>
  <c r="V666" i="28"/>
  <c r="AA673" i="29" s="1"/>
  <c r="V41" i="28"/>
  <c r="AA48" i="29" s="1"/>
  <c r="T46" i="28"/>
  <c r="Y53" i="29" s="1"/>
  <c r="L51" i="28"/>
  <c r="Q58" i="29" s="1"/>
  <c r="D56" i="28"/>
  <c r="I63" i="29" s="1"/>
  <c r="G60" i="28"/>
  <c r="L67" i="29" s="1"/>
  <c r="M670" i="28"/>
  <c r="R677" i="29" s="1"/>
  <c r="H52" i="28"/>
  <c r="M59" i="29" s="1"/>
  <c r="P58" i="28"/>
  <c r="U65" i="29" s="1"/>
  <c r="W62" i="28"/>
  <c r="AB69" i="29" s="1"/>
  <c r="W65" i="28"/>
  <c r="AB72" i="29" s="1"/>
  <c r="O68" i="28"/>
  <c r="T75" i="29" s="1"/>
  <c r="G71" i="28"/>
  <c r="L78" i="29" s="1"/>
  <c r="W73" i="28"/>
  <c r="AB80" i="29" s="1"/>
  <c r="O76" i="28"/>
  <c r="T83" i="29" s="1"/>
  <c r="G79" i="28"/>
  <c r="L86" i="29" s="1"/>
  <c r="E660" i="28"/>
  <c r="J667" i="29" s="1"/>
  <c r="X46" i="28"/>
  <c r="AC53" i="29" s="1"/>
  <c r="H53" i="28"/>
  <c r="M60" i="29" s="1"/>
  <c r="Y57" i="28"/>
  <c r="AD64" i="29" s="1"/>
  <c r="N61" i="28"/>
  <c r="S68" i="29" s="1"/>
  <c r="H64" i="28"/>
  <c r="M71" i="29" s="1"/>
  <c r="X66" i="28"/>
  <c r="AC73" i="29" s="1"/>
  <c r="P69" i="28"/>
  <c r="U76" i="29" s="1"/>
  <c r="H72" i="28"/>
  <c r="M79" i="29" s="1"/>
  <c r="X74" i="28"/>
  <c r="AC81" i="29" s="1"/>
  <c r="P77" i="28"/>
  <c r="U84" i="29" s="1"/>
  <c r="U668" i="28"/>
  <c r="Z675" i="29" s="1"/>
  <c r="L50" i="28"/>
  <c r="Q57" i="29" s="1"/>
  <c r="E55" i="28"/>
  <c r="J62" i="29" s="1"/>
  <c r="L59" i="28"/>
  <c r="Q66" i="29" s="1"/>
  <c r="R62" i="28"/>
  <c r="W69" i="29" s="1"/>
  <c r="J65" i="28"/>
  <c r="O72" i="29" s="1"/>
  <c r="B68" i="28"/>
  <c r="G75" i="29" s="1"/>
  <c r="R70" i="28"/>
  <c r="W77" i="29" s="1"/>
  <c r="H668" i="28"/>
  <c r="M675" i="29" s="1"/>
  <c r="G663" i="28"/>
  <c r="L670" i="29" s="1"/>
  <c r="W45" i="28"/>
  <c r="AB52" i="29" s="1"/>
  <c r="O56" i="28"/>
  <c r="T63" i="29" s="1"/>
  <c r="X41" i="28"/>
  <c r="AC48" i="29" s="1"/>
  <c r="R664" i="28"/>
  <c r="W671" i="29" s="1"/>
  <c r="V657" i="28"/>
  <c r="AA664" i="29" s="1"/>
  <c r="F668" i="28"/>
  <c r="K675" i="29" s="1"/>
  <c r="T42" i="28"/>
  <c r="Y49" i="29" s="1"/>
  <c r="Q47" i="28"/>
  <c r="V54" i="29" s="1"/>
  <c r="I52" i="28"/>
  <c r="N59" i="29" s="1"/>
  <c r="Y56" i="28"/>
  <c r="AD63" i="29" s="1"/>
  <c r="W60" i="28"/>
  <c r="AB67" i="29" s="1"/>
  <c r="E43" i="28"/>
  <c r="J50" i="29" s="1"/>
  <c r="M53" i="28"/>
  <c r="R60" i="29" s="1"/>
  <c r="M59" i="28"/>
  <c r="R66" i="29" s="1"/>
  <c r="O63" i="28"/>
  <c r="T70" i="29" s="1"/>
  <c r="K66" i="28"/>
  <c r="P73" i="29" s="1"/>
  <c r="C69" i="28"/>
  <c r="H76" i="29" s="1"/>
  <c r="S71" i="28"/>
  <c r="X78" i="29" s="1"/>
  <c r="K74" i="28"/>
  <c r="P81" i="29" s="1"/>
  <c r="C77" i="28"/>
  <c r="H84" i="29" s="1"/>
  <c r="S79" i="28"/>
  <c r="X86" i="29" s="1"/>
  <c r="E664" i="28"/>
  <c r="J671" i="29" s="1"/>
  <c r="D49" i="28"/>
  <c r="I56" i="29" s="1"/>
  <c r="E54" i="28"/>
  <c r="J61" i="29" s="1"/>
  <c r="Q58" i="28"/>
  <c r="V65" i="29" s="1"/>
  <c r="D62" i="28"/>
  <c r="I69" i="29" s="1"/>
  <c r="T64" i="28"/>
  <c r="Y71" i="29" s="1"/>
  <c r="L67" i="28"/>
  <c r="Q74" i="29" s="1"/>
  <c r="D70" i="28"/>
  <c r="I77" i="29" s="1"/>
  <c r="T72" i="28"/>
  <c r="Y79" i="29" s="1"/>
  <c r="L75" i="28"/>
  <c r="Q82" i="29" s="1"/>
  <c r="D78" i="28"/>
  <c r="I85" i="29" s="1"/>
  <c r="A109" i="28"/>
  <c r="E116" i="29" s="1"/>
  <c r="K668" i="28"/>
  <c r="P675" i="29" s="1"/>
  <c r="C55" i="28"/>
  <c r="H62" i="29" s="1"/>
  <c r="J44" i="28"/>
  <c r="O51" i="29" s="1"/>
  <c r="J668" i="28"/>
  <c r="O675" i="29" s="1"/>
  <c r="N657" i="28"/>
  <c r="S664" i="29" s="1"/>
  <c r="A153" i="28"/>
  <c r="E160" i="29" s="1"/>
  <c r="A652" i="28"/>
  <c r="E659" i="29" s="1"/>
  <c r="W668" i="28"/>
  <c r="AB675" i="29" s="1"/>
  <c r="G42" i="28"/>
  <c r="L49" i="29" s="1"/>
  <c r="S48" i="28"/>
  <c r="X55" i="29" s="1"/>
  <c r="S54" i="28"/>
  <c r="X61" i="29" s="1"/>
  <c r="K57" i="28"/>
  <c r="P64" i="29" s="1"/>
  <c r="Q659" i="28"/>
  <c r="V666" i="29" s="1"/>
  <c r="Y664" i="28"/>
  <c r="AD671" i="29" s="1"/>
  <c r="I670" i="28"/>
  <c r="N677" i="29" s="1"/>
  <c r="B43" i="28"/>
  <c r="G50" i="29" s="1"/>
  <c r="P46" i="28"/>
  <c r="U53" i="29" s="1"/>
  <c r="A22" i="28"/>
  <c r="E29" i="29" s="1"/>
  <c r="B661" i="28"/>
  <c r="G668" i="29" s="1"/>
  <c r="J666" i="28"/>
  <c r="O673" i="29" s="1"/>
  <c r="L40" i="28"/>
  <c r="Q47" i="29" s="1"/>
  <c r="Y43" i="28"/>
  <c r="AD50" i="29" s="1"/>
  <c r="N47" i="28"/>
  <c r="S54" i="29" s="1"/>
  <c r="N659" i="28"/>
  <c r="S666" i="29" s="1"/>
  <c r="V664" i="28"/>
  <c r="AA671" i="29" s="1"/>
  <c r="F670" i="28"/>
  <c r="K677" i="29" s="1"/>
  <c r="Y42" i="28"/>
  <c r="AD49" i="29" s="1"/>
  <c r="N46" i="28"/>
  <c r="S53" i="29" s="1"/>
  <c r="D50" i="28"/>
  <c r="I57" i="29" s="1"/>
  <c r="Q53" i="28"/>
  <c r="V60" i="29" s="1"/>
  <c r="F57" i="28"/>
  <c r="K64" i="29" s="1"/>
  <c r="C60" i="28"/>
  <c r="H67" i="29" s="1"/>
  <c r="M662" i="28"/>
  <c r="R669" i="29" s="1"/>
  <c r="M48" i="28"/>
  <c r="R55" i="29" s="1"/>
  <c r="T53" i="28"/>
  <c r="Y60" i="29" s="1"/>
  <c r="J58" i="28"/>
  <c r="O65" i="29" s="1"/>
  <c r="W61" i="28"/>
  <c r="AB68" i="29" s="1"/>
  <c r="A547" i="28"/>
  <c r="E554" i="29" s="1"/>
  <c r="A141" i="28"/>
  <c r="E148" i="29" s="1"/>
  <c r="A645" i="28"/>
  <c r="E652" i="29" s="1"/>
  <c r="O668" i="28"/>
  <c r="T675" i="29" s="1"/>
  <c r="W49" i="28"/>
  <c r="AB56" i="29" s="1"/>
  <c r="Q660" i="28"/>
  <c r="V667" i="29" s="1"/>
  <c r="H47" i="28"/>
  <c r="M54" i="29" s="1"/>
  <c r="D41" i="28"/>
  <c r="I48" i="29" s="1"/>
  <c r="V663" i="28"/>
  <c r="AA670" i="29" s="1"/>
  <c r="V670" i="28"/>
  <c r="AA677" i="29" s="1"/>
  <c r="N44" i="28"/>
  <c r="S51" i="29" s="1"/>
  <c r="L49" i="28"/>
  <c r="Q56" i="29" s="1"/>
  <c r="D54" i="28"/>
  <c r="I61" i="29" s="1"/>
  <c r="O58" i="28"/>
  <c r="T65" i="29" s="1"/>
  <c r="M658" i="28"/>
  <c r="R665" i="29" s="1"/>
  <c r="J49" i="28"/>
  <c r="O56" i="29" s="1"/>
  <c r="U55" i="28"/>
  <c r="Z62" i="29" s="1"/>
  <c r="H61" i="28"/>
  <c r="M68" i="29" s="1"/>
  <c r="S64" i="28"/>
  <c r="X71" i="29" s="1"/>
  <c r="K67" i="28"/>
  <c r="P74" i="29" s="1"/>
  <c r="C70" i="28"/>
  <c r="H77" i="29" s="1"/>
  <c r="S72" i="28"/>
  <c r="X79" i="29" s="1"/>
  <c r="K75" i="28"/>
  <c r="P82" i="29" s="1"/>
  <c r="C78" i="28"/>
  <c r="H85" i="29" s="1"/>
  <c r="S80" i="28"/>
  <c r="X87" i="29" s="1"/>
  <c r="R40" i="28"/>
  <c r="W47" i="29" s="1"/>
  <c r="E51" i="28"/>
  <c r="J58" i="29" s="1"/>
  <c r="X55" i="28"/>
  <c r="AC62" i="29" s="1"/>
  <c r="Y59" i="28"/>
  <c r="AD66" i="29" s="1"/>
  <c r="D63" i="28"/>
  <c r="I70" i="29" s="1"/>
  <c r="T65" i="28"/>
  <c r="Y72" i="29" s="1"/>
  <c r="L68" i="28"/>
  <c r="Q75" i="29" s="1"/>
  <c r="D71" i="28"/>
  <c r="I78" i="29" s="1"/>
  <c r="T73" i="28"/>
  <c r="Y80" i="29" s="1"/>
  <c r="L76" i="28"/>
  <c r="Q83" i="29" s="1"/>
  <c r="M659" i="28"/>
  <c r="R666" i="29" s="1"/>
  <c r="M46" i="28"/>
  <c r="R53" i="29" s="1"/>
  <c r="D53" i="28"/>
  <c r="I60" i="29" s="1"/>
  <c r="U57" i="28"/>
  <c r="Z64" i="29" s="1"/>
  <c r="L61" i="28"/>
  <c r="Q68" i="29" s="1"/>
  <c r="F64" i="28"/>
  <c r="K71" i="29" s="1"/>
  <c r="V66" i="28"/>
  <c r="AA73" i="29" s="1"/>
  <c r="N69" i="28"/>
  <c r="S76" i="29" s="1"/>
  <c r="F72" i="28"/>
  <c r="K79" i="29" s="1"/>
  <c r="A562" i="28"/>
  <c r="E569" i="29" s="1"/>
  <c r="W658" i="28"/>
  <c r="AB665" i="29" s="1"/>
  <c r="C42" i="28"/>
  <c r="H49" i="29" s="1"/>
  <c r="G53" i="28"/>
  <c r="L60" i="29" s="1"/>
  <c r="I667" i="28"/>
  <c r="N674" i="29" s="1"/>
  <c r="B658" i="28"/>
  <c r="G665" i="29" s="1"/>
  <c r="A178" i="28"/>
  <c r="E185" i="29" s="1"/>
  <c r="H48" i="28"/>
  <c r="M55" i="29" s="1"/>
  <c r="I58" i="28"/>
  <c r="N65" i="29" s="1"/>
  <c r="N62" i="28"/>
  <c r="S69" i="29" s="1"/>
  <c r="V69" i="28"/>
  <c r="AA76" i="29" s="1"/>
  <c r="F73" i="28"/>
  <c r="K80" i="29" s="1"/>
  <c r="N80" i="28"/>
  <c r="S87" i="29" s="1"/>
  <c r="V83" i="28"/>
  <c r="AA90" i="29" s="1"/>
  <c r="F91" i="28"/>
  <c r="K98" i="29" s="1"/>
  <c r="N94" i="28"/>
  <c r="S101" i="29" s="1"/>
  <c r="B50" i="28"/>
  <c r="G57" i="29" s="1"/>
  <c r="U67" i="28"/>
  <c r="Z74" i="29" s="1"/>
  <c r="S85" i="28"/>
  <c r="X92" i="29" s="1"/>
  <c r="N45" i="28"/>
  <c r="S52" i="29" s="1"/>
  <c r="O65" i="28"/>
  <c r="T72" i="29" s="1"/>
  <c r="W78" i="28"/>
  <c r="AB85" i="29" s="1"/>
  <c r="H77" i="28"/>
  <c r="M84" i="29" s="1"/>
  <c r="J62" i="28"/>
  <c r="O69" i="29" s="1"/>
  <c r="V78" i="28"/>
  <c r="AA85" i="29" s="1"/>
  <c r="J83" i="28"/>
  <c r="O90" i="29" s="1"/>
  <c r="B93" i="28"/>
  <c r="G100" i="29" s="1"/>
  <c r="N97" i="28"/>
  <c r="S104" i="29" s="1"/>
  <c r="M76" i="28"/>
  <c r="R83" i="29" s="1"/>
  <c r="P84" i="28"/>
  <c r="U91" i="29" s="1"/>
  <c r="T56" i="28"/>
  <c r="Y63" i="29" s="1"/>
  <c r="K63" i="28"/>
  <c r="P70" i="29" s="1"/>
  <c r="X61" i="28"/>
  <c r="AC68" i="29" s="1"/>
  <c r="H75" i="28"/>
  <c r="M82" i="29" s="1"/>
  <c r="R73" i="28"/>
  <c r="W80" i="29" s="1"/>
  <c r="F78" i="28"/>
  <c r="K85" i="29" s="1"/>
  <c r="B88" i="28"/>
  <c r="G95" i="29" s="1"/>
  <c r="J92" i="28"/>
  <c r="O99" i="29" s="1"/>
  <c r="L52" i="28"/>
  <c r="Q59" i="29" s="1"/>
  <c r="U73" i="28"/>
  <c r="Z80" i="29" s="1"/>
  <c r="P90" i="28"/>
  <c r="U97" i="29" s="1"/>
  <c r="N48" i="28"/>
  <c r="S55" i="29" s="1"/>
  <c r="W74" i="28"/>
  <c r="AB81" i="29" s="1"/>
  <c r="B55" i="28"/>
  <c r="G62" i="29" s="1"/>
  <c r="X56" i="28"/>
  <c r="AC63" i="29" s="1"/>
  <c r="R71" i="28"/>
  <c r="W78" i="29" s="1"/>
  <c r="B82" i="28"/>
  <c r="G89" i="29" s="1"/>
  <c r="J86" i="28"/>
  <c r="O93" i="29" s="1"/>
  <c r="F96" i="28"/>
  <c r="K103" i="29" s="1"/>
  <c r="R100" i="28"/>
  <c r="W107" i="29" s="1"/>
  <c r="U82" i="28"/>
  <c r="Z89" i="29" s="1"/>
  <c r="U88" i="28"/>
  <c r="Z95" i="29" s="1"/>
  <c r="L56" i="28"/>
  <c r="Q63" i="29" s="1"/>
  <c r="W72" i="28"/>
  <c r="AB79" i="29" s="1"/>
  <c r="H71" i="28"/>
  <c r="M78" i="29" s="1"/>
  <c r="J53" i="28"/>
  <c r="O60" i="29" s="1"/>
  <c r="V76" i="28"/>
  <c r="AA83" i="29" s="1"/>
  <c r="J81" i="28"/>
  <c r="O88" i="29" s="1"/>
  <c r="B91" i="28"/>
  <c r="G98" i="29" s="1"/>
  <c r="N95" i="28"/>
  <c r="S102" i="29" s="1"/>
  <c r="M68" i="28"/>
  <c r="R75" i="29" s="1"/>
  <c r="X81" i="28"/>
  <c r="AC88" i="29" s="1"/>
  <c r="X93" i="28"/>
  <c r="AC100" i="29" s="1"/>
  <c r="K98" i="28"/>
  <c r="P105" i="29" s="1"/>
  <c r="D55" i="28"/>
  <c r="I62" i="29" s="1"/>
  <c r="Q70" i="28"/>
  <c r="V77" i="29" s="1"/>
  <c r="Q86" i="28"/>
  <c r="V93" i="29" s="1"/>
  <c r="D91" i="28"/>
  <c r="I98" i="29" s="1"/>
  <c r="V100" i="28"/>
  <c r="AA107" i="29" s="1"/>
  <c r="F104" i="28"/>
  <c r="K111" i="29" s="1"/>
  <c r="M69" i="28"/>
  <c r="R76" i="29" s="1"/>
  <c r="T80" i="28"/>
  <c r="Y87" i="29" s="1"/>
  <c r="S90" i="28"/>
  <c r="X97" i="29" s="1"/>
  <c r="E95" i="28"/>
  <c r="J102" i="29" s="1"/>
  <c r="W103" i="28"/>
  <c r="AB110" i="29" s="1"/>
  <c r="X50" i="28"/>
  <c r="AC57" i="29" s="1"/>
  <c r="L81" i="28"/>
  <c r="Q88" i="29" s="1"/>
  <c r="W85" i="28"/>
  <c r="AB92" i="29" s="1"/>
  <c r="Q95" i="28"/>
  <c r="V102" i="29" s="1"/>
  <c r="D100" i="28"/>
  <c r="I107" i="29" s="1"/>
  <c r="S106" i="28"/>
  <c r="X113" i="29" s="1"/>
  <c r="D110" i="28"/>
  <c r="I117" i="29" s="1"/>
  <c r="L117" i="28"/>
  <c r="Q124" i="29" s="1"/>
  <c r="T120" i="28"/>
  <c r="Y127" i="29" s="1"/>
  <c r="U96" i="28"/>
  <c r="Z103" i="29" s="1"/>
  <c r="E101" i="28"/>
  <c r="J108" i="29" s="1"/>
  <c r="Y65" i="28"/>
  <c r="AD72" i="29" s="1"/>
  <c r="Y78" i="28"/>
  <c r="AD85" i="29" s="1"/>
  <c r="F63" i="28"/>
  <c r="K70" i="29" s="1"/>
  <c r="N66" i="28"/>
  <c r="S73" i="29" s="1"/>
  <c r="V73" i="28"/>
  <c r="AA80" i="29" s="1"/>
  <c r="F77" i="28"/>
  <c r="K84" i="29" s="1"/>
  <c r="N84" i="28"/>
  <c r="S91" i="29" s="1"/>
  <c r="V87" i="28"/>
  <c r="AA94" i="29" s="1"/>
  <c r="F95" i="28"/>
  <c r="K102" i="29" s="1"/>
  <c r="N98" i="28"/>
  <c r="S105" i="29" s="1"/>
  <c r="M70" i="28"/>
  <c r="R77" i="29" s="1"/>
  <c r="H81" i="28"/>
  <c r="M88" i="29" s="1"/>
  <c r="V665" i="28"/>
  <c r="AA672" i="29" s="1"/>
  <c r="S59" i="28"/>
  <c r="X66" i="29" s="1"/>
  <c r="M657" i="28"/>
  <c r="R664" i="29" s="1"/>
  <c r="X63" i="28"/>
  <c r="AC70" i="29" s="1"/>
  <c r="B65" i="28"/>
  <c r="G72" i="29" s="1"/>
  <c r="J74" i="28"/>
  <c r="O81" i="29" s="1"/>
  <c r="F84" i="28"/>
  <c r="K91" i="29" s="1"/>
  <c r="R88" i="28"/>
  <c r="W95" i="29" s="1"/>
  <c r="J98" i="28"/>
  <c r="O105" i="29" s="1"/>
  <c r="E57" i="28"/>
  <c r="J64" i="29" s="1"/>
  <c r="X85" i="28"/>
  <c r="AC92" i="29" s="1"/>
  <c r="M656" i="28"/>
  <c r="R663" i="29" s="1"/>
  <c r="G66" i="28"/>
  <c r="L73" i="29" s="1"/>
  <c r="O79" i="28"/>
  <c r="T86" i="29" s="1"/>
  <c r="X77" i="28"/>
  <c r="AC84" i="29" s="1"/>
  <c r="B63" i="28"/>
  <c r="G70" i="29" s="1"/>
  <c r="B79" i="28"/>
  <c r="G86" i="29" s="1"/>
  <c r="N83" i="28"/>
  <c r="S90" i="29" s="1"/>
  <c r="J93" i="28"/>
  <c r="O100" i="29" s="1"/>
  <c r="R97" i="28"/>
  <c r="W104" i="29" s="1"/>
  <c r="E77" i="28"/>
  <c r="J84" i="29" s="1"/>
  <c r="C85" i="28"/>
  <c r="H92" i="29" s="1"/>
  <c r="F53" i="28"/>
  <c r="K60" i="29" s="1"/>
  <c r="J60" i="28"/>
  <c r="O67" i="29" s="1"/>
  <c r="I59" i="28"/>
  <c r="N66" i="29" s="1"/>
  <c r="H73" i="28"/>
  <c r="M80" i="29" s="1"/>
  <c r="B73" i="28"/>
  <c r="G80" i="29" s="1"/>
  <c r="N77" i="28"/>
  <c r="S84" i="29" s="1"/>
  <c r="J87" i="28"/>
  <c r="O94" i="29" s="1"/>
  <c r="R91" i="28"/>
  <c r="W98" i="29" s="1"/>
  <c r="M44" i="28"/>
  <c r="R51" i="29" s="1"/>
  <c r="E71" i="28"/>
  <c r="J78" i="29" s="1"/>
  <c r="X89" i="28"/>
  <c r="AC96" i="29" s="1"/>
  <c r="Q49" i="28"/>
  <c r="V56" i="29" s="1"/>
  <c r="O75" i="28"/>
  <c r="T82" i="29" s="1"/>
  <c r="F56" i="28"/>
  <c r="K63" i="29" s="1"/>
  <c r="D58" i="28"/>
  <c r="I65" i="29" s="1"/>
  <c r="J72" i="28"/>
  <c r="O79" i="29" s="1"/>
  <c r="F82" i="28"/>
  <c r="K89" i="29" s="1"/>
  <c r="R86" i="28"/>
  <c r="W93" i="29" s="1"/>
  <c r="J96" i="28"/>
  <c r="O103" i="29" s="1"/>
  <c r="H656" i="28"/>
  <c r="M663" i="29" s="1"/>
  <c r="H83" i="28"/>
  <c r="M90" i="29" s="1"/>
  <c r="C89" i="28"/>
  <c r="H96" i="29" s="1"/>
  <c r="H99" i="28"/>
  <c r="M106" i="29" s="1"/>
  <c r="Y102" i="28"/>
  <c r="AD109" i="29" s="1"/>
  <c r="I73" i="28"/>
  <c r="N80" i="29" s="1"/>
  <c r="G82" i="28"/>
  <c r="L89" i="29" s="1"/>
  <c r="Y91" i="28"/>
  <c r="AD98" i="29" s="1"/>
  <c r="L96" i="28"/>
  <c r="Q103" i="29" s="1"/>
  <c r="V104" i="28"/>
  <c r="AA111" i="29" s="1"/>
  <c r="B53" i="28"/>
  <c r="G60" i="29" s="1"/>
  <c r="U81" i="28"/>
  <c r="Z88" i="29" s="1"/>
  <c r="H86" i="28"/>
  <c r="M93" i="29" s="1"/>
  <c r="C96" i="28"/>
  <c r="H103" i="29" s="1"/>
  <c r="M100" i="28"/>
  <c r="R107" i="29" s="1"/>
  <c r="R55" i="28"/>
  <c r="W62" i="29" s="1"/>
  <c r="Y70" i="28"/>
  <c r="AD77" i="29" s="1"/>
  <c r="T86" i="28"/>
  <c r="Y93" i="29" s="1"/>
  <c r="G91" i="28"/>
  <c r="L98" i="29" s="1"/>
  <c r="X100" i="28"/>
  <c r="AC107" i="29" s="1"/>
  <c r="H104" i="28"/>
  <c r="M111" i="29" s="1"/>
  <c r="T110" i="28"/>
  <c r="Y117" i="29" s="1"/>
  <c r="D114" i="28"/>
  <c r="I121" i="29" s="1"/>
  <c r="L121" i="28"/>
  <c r="Q128" i="29" s="1"/>
  <c r="K92" i="28"/>
  <c r="P99" i="29" s="1"/>
  <c r="U101" i="28"/>
  <c r="Z108" i="29" s="1"/>
  <c r="U41" i="28"/>
  <c r="Z48" i="29" s="1"/>
  <c r="I80" i="28"/>
  <c r="N87" i="29" s="1"/>
  <c r="D85" i="28"/>
  <c r="I92" i="29" s="1"/>
  <c r="W94" i="28"/>
  <c r="AB101" i="29" s="1"/>
  <c r="I99" i="28"/>
  <c r="N106" i="29" s="1"/>
  <c r="I51" i="28"/>
  <c r="N58" i="29" s="1"/>
  <c r="F59" i="28"/>
  <c r="K66" i="29" s="1"/>
  <c r="F67" i="28"/>
  <c r="K74" i="29" s="1"/>
  <c r="N70" i="28"/>
  <c r="S77" i="29" s="1"/>
  <c r="V77" i="28"/>
  <c r="AA84" i="29" s="1"/>
  <c r="F81" i="28"/>
  <c r="K88" i="29" s="1"/>
  <c r="N88" i="28"/>
  <c r="S95" i="29" s="1"/>
  <c r="V91" i="28"/>
  <c r="AA98" i="29" s="1"/>
  <c r="F99" i="28"/>
  <c r="K106" i="29" s="1"/>
  <c r="U54" i="28"/>
  <c r="Z61" i="29" s="1"/>
  <c r="E82" i="28"/>
  <c r="J89" i="29" s="1"/>
  <c r="P86" i="28"/>
  <c r="U93" i="29" s="1"/>
  <c r="M666" i="28"/>
  <c r="R673" i="29" s="1"/>
  <c r="G68" i="28"/>
  <c r="L75" i="29" s="1"/>
  <c r="P66" i="28"/>
  <c r="U73" i="29" s="1"/>
  <c r="E666" i="28"/>
  <c r="J673" i="29" s="1"/>
  <c r="J75" i="28"/>
  <c r="O82" i="29" s="1"/>
  <c r="R79" i="28"/>
  <c r="W86" i="29" s="1"/>
  <c r="N89" i="28"/>
  <c r="S96" i="29" s="1"/>
  <c r="B94" i="28"/>
  <c r="G101" i="29" s="1"/>
  <c r="U61" i="28"/>
  <c r="Z68" i="29" s="1"/>
  <c r="H79" i="28"/>
  <c r="M86" i="29" s="1"/>
  <c r="V667" i="28"/>
  <c r="AA674" i="29" s="1"/>
  <c r="O60" i="28"/>
  <c r="T67" i="29" s="1"/>
  <c r="U662" i="28"/>
  <c r="Z669" i="29" s="1"/>
  <c r="P64" i="28"/>
  <c r="U71" i="29" s="1"/>
  <c r="R65" i="28"/>
  <c r="W72" i="29" s="1"/>
  <c r="R74" i="28"/>
  <c r="W81" i="29" s="1"/>
  <c r="J84" i="28"/>
  <c r="O91" i="29" s="1"/>
  <c r="V88" i="28"/>
  <c r="AA95" i="29" s="1"/>
  <c r="R98" i="28"/>
  <c r="W105" i="29" s="1"/>
  <c r="H58" i="28"/>
  <c r="M65" i="29" s="1"/>
  <c r="E86" i="28"/>
  <c r="J93" i="29" s="1"/>
  <c r="M91" i="28"/>
  <c r="R98" i="29" s="1"/>
  <c r="G64" i="28"/>
  <c r="L71" i="29" s="1"/>
  <c r="O77" i="28"/>
  <c r="T84" i="29" s="1"/>
  <c r="X75" i="28"/>
  <c r="AC82" i="29" s="1"/>
  <c r="T60" i="28"/>
  <c r="Y67" i="29" s="1"/>
  <c r="J78" i="28"/>
  <c r="O85" i="29" s="1"/>
  <c r="V82" i="28"/>
  <c r="AA89" i="29" s="1"/>
  <c r="R92" i="28"/>
  <c r="W99" i="29" s="1"/>
  <c r="B97" i="28"/>
  <c r="G104" i="29" s="1"/>
  <c r="M74" i="28"/>
  <c r="R81" i="29" s="1"/>
  <c r="E84" i="28"/>
  <c r="J91" i="29" s="1"/>
  <c r="I54" i="28"/>
  <c r="N61" i="29" s="1"/>
  <c r="M61" i="28"/>
  <c r="R68" i="29" s="1"/>
  <c r="F60" i="28"/>
  <c r="K67" i="29" s="1"/>
  <c r="X73" i="28"/>
  <c r="AC80" i="29" s="1"/>
  <c r="J73" i="28"/>
  <c r="O80" i="29" s="1"/>
  <c r="R77" i="28"/>
  <c r="W84" i="29" s="1"/>
  <c r="N87" i="28"/>
  <c r="S94" i="29" s="1"/>
  <c r="B92" i="28"/>
  <c r="G99" i="29" s="1"/>
  <c r="B48" i="28"/>
  <c r="G55" i="29" s="1"/>
  <c r="U71" i="28"/>
  <c r="Z78" i="29" s="1"/>
  <c r="E90" i="28"/>
  <c r="J97" i="29" s="1"/>
  <c r="U94" i="28"/>
  <c r="Z101" i="29" s="1"/>
  <c r="Q103" i="28"/>
  <c r="V110" i="29" s="1"/>
  <c r="J59" i="28"/>
  <c r="O66" i="29" s="1"/>
  <c r="D83" i="28"/>
  <c r="I90" i="29" s="1"/>
  <c r="O87" i="28"/>
  <c r="T94" i="29" s="1"/>
  <c r="I97" i="28"/>
  <c r="N104" i="29" s="1"/>
  <c r="N101" i="28"/>
  <c r="S108" i="29" s="1"/>
  <c r="T57" i="28"/>
  <c r="Y64" i="29" s="1"/>
  <c r="E72" i="28"/>
  <c r="J79" i="29" s="1"/>
  <c r="E87" i="28"/>
  <c r="J94" i="29" s="1"/>
  <c r="P91" i="28"/>
  <c r="U98" i="29" s="1"/>
  <c r="G101" i="28"/>
  <c r="L108" i="29" s="1"/>
  <c r="O104" i="28"/>
  <c r="T111" i="29" s="1"/>
  <c r="Q73" i="28"/>
  <c r="V80" i="29" s="1"/>
  <c r="I82" i="28"/>
  <c r="N89" i="29" s="1"/>
  <c r="D92" i="28"/>
  <c r="I99" i="29" s="1"/>
  <c r="O96" i="28"/>
  <c r="T103" i="29" s="1"/>
  <c r="X104" i="28"/>
  <c r="AC111" i="29" s="1"/>
  <c r="L107" i="28"/>
  <c r="Q114" i="29" s="1"/>
  <c r="T114" i="28"/>
  <c r="Y121" i="29" s="1"/>
  <c r="D118" i="28"/>
  <c r="I125" i="29" s="1"/>
  <c r="H93" i="28"/>
  <c r="M100" i="29" s="1"/>
  <c r="S97" i="28"/>
  <c r="X104" i="29" s="1"/>
  <c r="N51" i="28"/>
  <c r="S58" i="29" s="1"/>
  <c r="Q68" i="28"/>
  <c r="V75" i="29" s="1"/>
  <c r="Y85" i="28"/>
  <c r="AD92" i="29" s="1"/>
  <c r="L90" i="28"/>
  <c r="Q97" i="29" s="1"/>
  <c r="D60" i="28"/>
  <c r="I67" i="29" s="1"/>
  <c r="V63" i="28"/>
  <c r="AA70" i="29" s="1"/>
  <c r="F71" i="28"/>
  <c r="K78" i="29" s="1"/>
  <c r="N74" i="28"/>
  <c r="S81" i="29" s="1"/>
  <c r="V81" i="28"/>
  <c r="AA88" i="29" s="1"/>
  <c r="F85" i="28"/>
  <c r="K92" i="29" s="1"/>
  <c r="N92" i="28"/>
  <c r="S99" i="29" s="1"/>
  <c r="V95" i="28"/>
  <c r="AA102" i="29" s="1"/>
  <c r="E59" i="28"/>
  <c r="J66" i="29" s="1"/>
  <c r="E73" i="28"/>
  <c r="J80" i="29" s="1"/>
  <c r="M87" i="28"/>
  <c r="R94" i="29" s="1"/>
  <c r="L41" i="28"/>
  <c r="Q48" i="29" s="1"/>
  <c r="W70" i="28"/>
  <c r="AB77" i="29" s="1"/>
  <c r="E45" i="28"/>
  <c r="J52" i="29" s="1"/>
  <c r="T49" i="28"/>
  <c r="Y56" i="29" s="1"/>
  <c r="R67" i="28"/>
  <c r="W74" i="29" s="1"/>
  <c r="R80" i="28"/>
  <c r="W87" i="29" s="1"/>
  <c r="B85" i="28"/>
  <c r="G92" i="29" s="1"/>
  <c r="V94" i="28"/>
  <c r="AA101" i="29" s="1"/>
  <c r="J99" i="28"/>
  <c r="O106" i="29" s="1"/>
  <c r="X80" i="28"/>
  <c r="AC87" i="29" s="1"/>
  <c r="C87" i="28"/>
  <c r="H94" i="29" s="1"/>
  <c r="H42" i="28"/>
  <c r="M49" i="29" s="1"/>
  <c r="W68" i="28"/>
  <c r="AB75" i="29" s="1"/>
  <c r="H67" i="28"/>
  <c r="M74" i="29" s="1"/>
  <c r="H40" i="28"/>
  <c r="M47" i="29" s="1"/>
  <c r="N75" i="28"/>
  <c r="S82" i="29" s="1"/>
  <c r="B80" i="28"/>
  <c r="G87" i="29" s="1"/>
  <c r="R89" i="28"/>
  <c r="W96" i="29" s="1"/>
  <c r="F94" i="28"/>
  <c r="K101" i="29" s="1"/>
  <c r="E63" i="28"/>
  <c r="J70" i="29" s="1"/>
  <c r="P79" i="28"/>
  <c r="U86" i="29" s="1"/>
  <c r="V661" i="28"/>
  <c r="AA668" i="29" s="1"/>
  <c r="V57" i="28"/>
  <c r="AA64" i="29" s="1"/>
  <c r="G80" i="28"/>
  <c r="L87" i="29" s="1"/>
  <c r="P62" i="28"/>
  <c r="U69" i="29" s="1"/>
  <c r="R63" i="28"/>
  <c r="W70" i="29" s="1"/>
  <c r="B74" i="28"/>
  <c r="G81" i="29" s="1"/>
  <c r="R83" i="28"/>
  <c r="W90" i="29" s="1"/>
  <c r="F88" i="28"/>
  <c r="K95" i="29" s="1"/>
  <c r="B98" i="28"/>
  <c r="G105" i="29" s="1"/>
  <c r="P53" i="28"/>
  <c r="U60" i="29" s="1"/>
  <c r="H85" i="28"/>
  <c r="M92" i="29" s="1"/>
  <c r="Y41" i="28"/>
  <c r="AD48" i="29" s="1"/>
  <c r="W64" i="28"/>
  <c r="AB71" i="29" s="1"/>
  <c r="G78" i="28"/>
  <c r="L85" i="29" s="1"/>
  <c r="P76" i="28"/>
  <c r="U83" i="29" s="1"/>
  <c r="Q61" i="28"/>
  <c r="V68" i="29" s="1"/>
  <c r="R78" i="28"/>
  <c r="W85" i="29" s="1"/>
  <c r="B83" i="28"/>
  <c r="G90" i="29" s="1"/>
  <c r="V92" i="28"/>
  <c r="AA99" i="29" s="1"/>
  <c r="J97" i="28"/>
  <c r="O104" i="29" s="1"/>
  <c r="E75" i="28"/>
  <c r="J82" i="29" s="1"/>
  <c r="K84" i="28"/>
  <c r="P91" i="29" s="1"/>
  <c r="S95" i="28"/>
  <c r="X102" i="29" s="1"/>
  <c r="E100" i="28"/>
  <c r="J107" i="29" s="1"/>
  <c r="Q62" i="28"/>
  <c r="V69" i="29" s="1"/>
  <c r="Y75" i="28"/>
  <c r="AD82" i="29" s="1"/>
  <c r="L88" i="28"/>
  <c r="Q95" i="29" s="1"/>
  <c r="W92" i="28"/>
  <c r="AB99" i="29" s="1"/>
  <c r="F102" i="28"/>
  <c r="K109" i="29" s="1"/>
  <c r="N105" i="28"/>
  <c r="S112" i="29" s="1"/>
  <c r="U74" i="28"/>
  <c r="Z81" i="29" s="1"/>
  <c r="S82" i="28"/>
  <c r="X89" i="29" s="1"/>
  <c r="M92" i="28"/>
  <c r="R99" i="29" s="1"/>
  <c r="X96" i="28"/>
  <c r="AC103" i="29" s="1"/>
  <c r="G105" i="28"/>
  <c r="L112" i="29" s="1"/>
  <c r="U59" i="28"/>
  <c r="Z66" i="29" s="1"/>
  <c r="G83" i="28"/>
  <c r="L90" i="29" s="1"/>
  <c r="Q87" i="28"/>
  <c r="V94" i="29" s="1"/>
  <c r="L97" i="28"/>
  <c r="Q104" i="29" s="1"/>
  <c r="P101" i="28"/>
  <c r="U108" i="29" s="1"/>
  <c r="D108" i="28"/>
  <c r="I115" i="29" s="1"/>
  <c r="L111" i="28"/>
  <c r="Q118" i="29" s="1"/>
  <c r="T118" i="28"/>
  <c r="Y125" i="29" s="1"/>
  <c r="D122" i="28"/>
  <c r="I129" i="29" s="1"/>
  <c r="P98" i="28"/>
  <c r="U105" i="29" s="1"/>
  <c r="M102" i="28"/>
  <c r="R109" i="29" s="1"/>
  <c r="I71" i="28"/>
  <c r="N78" i="29" s="1"/>
  <c r="O81" i="28"/>
  <c r="T88" i="29" s="1"/>
  <c r="I91" i="28"/>
  <c r="N98" i="29" s="1"/>
  <c r="T95" i="28"/>
  <c r="Y102" i="29" s="1"/>
  <c r="E662" i="28"/>
  <c r="J669" i="29" s="1"/>
  <c r="R53" i="28"/>
  <c r="W60" i="29" s="1"/>
  <c r="N64" i="28"/>
  <c r="S71" i="29" s="1"/>
  <c r="V67" i="28"/>
  <c r="AA74" i="29" s="1"/>
  <c r="F75" i="28"/>
  <c r="K82" i="29" s="1"/>
  <c r="N78" i="28"/>
  <c r="S85" i="29" s="1"/>
  <c r="V85" i="28"/>
  <c r="AA92" i="29" s="1"/>
  <c r="F89" i="28"/>
  <c r="K96" i="29" s="1"/>
  <c r="N96" i="28"/>
  <c r="S103" i="29" s="1"/>
  <c r="V99" i="28"/>
  <c r="AA106" i="29" s="1"/>
  <c r="U75" i="28"/>
  <c r="Z82" i="29" s="1"/>
  <c r="C83" i="28"/>
  <c r="H90" i="29" s="1"/>
  <c r="D46" i="28"/>
  <c r="I53" i="29" s="1"/>
  <c r="R51" i="28"/>
  <c r="W58" i="29" s="1"/>
  <c r="Q52" i="28"/>
  <c r="V59" i="29" s="1"/>
  <c r="H69" i="28"/>
  <c r="M76" i="29" s="1"/>
  <c r="J70" i="28"/>
  <c r="O77" i="29" s="1"/>
  <c r="F76" i="28"/>
  <c r="K83" i="29" s="1"/>
  <c r="B86" i="28"/>
  <c r="G93" i="29" s="1"/>
  <c r="J90" i="28"/>
  <c r="O97" i="29" s="1"/>
  <c r="F100" i="28"/>
  <c r="K107" i="29" s="1"/>
  <c r="U65" i="28"/>
  <c r="Z72" i="29" s="1"/>
  <c r="E88" i="28"/>
  <c r="J95" i="29" s="1"/>
  <c r="N42" i="28"/>
  <c r="S49" i="29" s="1"/>
  <c r="O71" i="28"/>
  <c r="T78" i="29" s="1"/>
  <c r="Q48" i="28"/>
  <c r="V55" i="29" s="1"/>
  <c r="B51" i="28"/>
  <c r="G58" i="29" s="1"/>
  <c r="J68" i="28"/>
  <c r="O75" i="29" s="1"/>
  <c r="V80" i="28"/>
  <c r="AA87" i="29" s="1"/>
  <c r="J85" i="28"/>
  <c r="O92" i="29" s="1"/>
  <c r="B95" i="28"/>
  <c r="G102" i="29" s="1"/>
  <c r="N99" i="28"/>
  <c r="S106" i="29" s="1"/>
  <c r="M81" i="28"/>
  <c r="R88" i="29" s="1"/>
  <c r="H87" i="28"/>
  <c r="M94" i="29" s="1"/>
  <c r="O61" i="28"/>
  <c r="T68" i="29" s="1"/>
  <c r="W66" i="28"/>
  <c r="AB73" i="29" s="1"/>
  <c r="H65" i="28"/>
  <c r="M72" i="29" s="1"/>
  <c r="P78" i="28"/>
  <c r="U85" i="29" s="1"/>
  <c r="V74" i="28"/>
  <c r="AA81" i="29" s="1"/>
  <c r="J79" i="28"/>
  <c r="O86" i="29" s="1"/>
  <c r="B89" i="28"/>
  <c r="G96" i="29" s="1"/>
  <c r="N93" i="28"/>
  <c r="S100" i="29" s="1"/>
  <c r="B60" i="28"/>
  <c r="G67" i="29" s="1"/>
  <c r="U77" i="28"/>
  <c r="Z84" i="29" s="1"/>
  <c r="F664" i="28"/>
  <c r="K671" i="29" s="1"/>
  <c r="W58" i="28"/>
  <c r="AB65" i="29" s="1"/>
  <c r="W80" i="28"/>
  <c r="AB87" i="29" s="1"/>
  <c r="H63" i="28"/>
  <c r="M70" i="29" s="1"/>
  <c r="J64" i="28"/>
  <c r="O71" i="29" s="1"/>
  <c r="F74" i="28"/>
  <c r="K81" i="29" s="1"/>
  <c r="B84" i="28"/>
  <c r="G91" i="29" s="1"/>
  <c r="J88" i="28"/>
  <c r="O95" i="29" s="1"/>
  <c r="F98" i="28"/>
  <c r="K105" i="29" s="1"/>
  <c r="Y55" i="28"/>
  <c r="AD62" i="29" s="1"/>
  <c r="M85" i="28"/>
  <c r="R92" i="29" s="1"/>
  <c r="C91" i="28"/>
  <c r="H98" i="29" s="1"/>
  <c r="Y100" i="28"/>
  <c r="AD107" i="29" s="1"/>
  <c r="I104" i="28"/>
  <c r="N111" i="29" s="1"/>
  <c r="Q78" i="28"/>
  <c r="V85" i="29" s="1"/>
  <c r="Y83" i="28"/>
  <c r="AD90" i="29" s="1"/>
  <c r="T93" i="28"/>
  <c r="Y100" i="29" s="1"/>
  <c r="G98" i="28"/>
  <c r="L105" i="29" s="1"/>
  <c r="F106" i="28"/>
  <c r="K113" i="29" s="1"/>
  <c r="J61" i="28"/>
  <c r="O68" i="29" s="1"/>
  <c r="P83" i="28"/>
  <c r="U90" i="29" s="1"/>
  <c r="C88" i="28"/>
  <c r="H95" i="29" s="1"/>
  <c r="U97" i="28"/>
  <c r="Z104" i="29" s="1"/>
  <c r="W101" i="28"/>
  <c r="AB108" i="29" s="1"/>
  <c r="Y62" i="28"/>
  <c r="AD69" i="29" s="1"/>
  <c r="I76" i="28"/>
  <c r="N83" i="29" s="1"/>
  <c r="O88" i="28"/>
  <c r="T95" i="29" s="1"/>
  <c r="Y92" i="28"/>
  <c r="AD99" i="29" s="1"/>
  <c r="H102" i="28"/>
  <c r="M109" i="29" s="1"/>
  <c r="P105" i="28"/>
  <c r="U112" i="29" s="1"/>
  <c r="D112" i="28"/>
  <c r="I119" i="29" s="1"/>
  <c r="L115" i="28"/>
  <c r="Q122" i="29" s="1"/>
  <c r="T122" i="28"/>
  <c r="Y129" i="29" s="1"/>
  <c r="E94" i="28"/>
  <c r="J101" i="29" s="1"/>
  <c r="E103" i="28"/>
  <c r="J110" i="29" s="1"/>
  <c r="H56" i="28"/>
  <c r="M63" i="29" s="1"/>
  <c r="L82" i="28"/>
  <c r="Q89" i="29" s="1"/>
  <c r="W86" i="28"/>
  <c r="AB93" i="29" s="1"/>
  <c r="Y60" i="28"/>
  <c r="AD67" i="29" s="1"/>
  <c r="N68" i="28"/>
  <c r="S75" i="29" s="1"/>
  <c r="V71" i="28"/>
  <c r="AA78" i="29" s="1"/>
  <c r="F79" i="28"/>
  <c r="K86" i="29" s="1"/>
  <c r="N82" i="28"/>
  <c r="S89" i="29" s="1"/>
  <c r="V89" i="28"/>
  <c r="AA96" i="29" s="1"/>
  <c r="F93" i="28"/>
  <c r="K100" i="29" s="1"/>
  <c r="N100" i="28"/>
  <c r="S107" i="29" s="1"/>
  <c r="M62" i="28"/>
  <c r="R69" i="29" s="1"/>
  <c r="X83" i="28"/>
  <c r="AC90" i="29" s="1"/>
  <c r="K88" i="28"/>
  <c r="P95" i="29" s="1"/>
  <c r="X57" i="28"/>
  <c r="AC64" i="29" s="1"/>
  <c r="O73" i="28"/>
  <c r="T80" i="29" s="1"/>
  <c r="X71" i="28"/>
  <c r="AC78" i="29" s="1"/>
  <c r="P54" i="28"/>
  <c r="U61" i="29" s="1"/>
  <c r="B77" i="28"/>
  <c r="G84" i="29" s="1"/>
  <c r="N81" i="28"/>
  <c r="S88" i="29" s="1"/>
  <c r="J91" i="28"/>
  <c r="O98" i="29" s="1"/>
  <c r="R95" i="28"/>
  <c r="W102" i="29" s="1"/>
  <c r="E69" i="28"/>
  <c r="J76" i="29" s="1"/>
  <c r="K82" i="28"/>
  <c r="P89" i="29" s="1"/>
  <c r="F47" i="28"/>
  <c r="K54" i="29" s="1"/>
  <c r="E53" i="28"/>
  <c r="J60" i="29" s="1"/>
  <c r="U53" i="28"/>
  <c r="Z60" i="29" s="1"/>
  <c r="X69" i="28"/>
  <c r="AC76" i="29" s="1"/>
  <c r="B71" i="28"/>
  <c r="G78" i="29" s="1"/>
  <c r="J76" i="28"/>
  <c r="O83" i="29" s="1"/>
  <c r="F86" i="28"/>
  <c r="K93" i="29" s="1"/>
  <c r="R90" i="28"/>
  <c r="W97" i="29" s="1"/>
  <c r="J100" i="28"/>
  <c r="O107" i="29" s="1"/>
  <c r="M66" i="28"/>
  <c r="R73" i="29" s="1"/>
  <c r="P88" i="28"/>
  <c r="U95" i="29" s="1"/>
  <c r="N669" i="28"/>
  <c r="S676" i="29" s="1"/>
  <c r="O69" i="28"/>
  <c r="T76" i="29" s="1"/>
  <c r="E668" i="28"/>
  <c r="J675" i="29" s="1"/>
  <c r="U43" i="28"/>
  <c r="Z50" i="29" s="1"/>
  <c r="J66" i="28"/>
  <c r="O73" i="29" s="1"/>
  <c r="F80" i="28"/>
  <c r="K87" i="29" s="1"/>
  <c r="R84" i="28"/>
  <c r="W91" i="29" s="1"/>
  <c r="J94" i="28"/>
  <c r="O101" i="29" s="1"/>
  <c r="V98" i="28"/>
  <c r="AA105" i="29" s="1"/>
  <c r="H80" i="28"/>
  <c r="M87" i="29" s="1"/>
  <c r="K86" i="28"/>
  <c r="P93" i="29" s="1"/>
  <c r="U659" i="28"/>
  <c r="Z666" i="29" s="1"/>
  <c r="O67" i="28"/>
  <c r="T74" i="29" s="1"/>
  <c r="X65" i="28"/>
  <c r="AC72" i="29" s="1"/>
  <c r="U660" i="28"/>
  <c r="Z667" i="29" s="1"/>
  <c r="B75" i="28"/>
  <c r="G82" i="29" s="1"/>
  <c r="N79" i="28"/>
  <c r="S86" i="29" s="1"/>
  <c r="J89" i="28"/>
  <c r="O96" i="29" s="1"/>
  <c r="R93" i="28"/>
  <c r="W100" i="29" s="1"/>
  <c r="X60" i="28"/>
  <c r="AC67" i="29" s="1"/>
  <c r="X78" i="28"/>
  <c r="AC85" i="29" s="1"/>
  <c r="E92" i="28"/>
  <c r="J99" i="29" s="1"/>
  <c r="P96" i="28"/>
  <c r="U103" i="29" s="1"/>
  <c r="M668" i="28"/>
  <c r="R675" i="29" s="1"/>
  <c r="I65" i="28"/>
  <c r="N72" i="29" s="1"/>
  <c r="W84" i="28"/>
  <c r="AB91" i="29" s="1"/>
  <c r="I89" i="28"/>
  <c r="N96" i="29" s="1"/>
  <c r="D99" i="28"/>
  <c r="I106" i="29" s="1"/>
  <c r="V102" i="28"/>
  <c r="AA109" i="29" s="1"/>
  <c r="E64" i="28"/>
  <c r="J71" i="29" s="1"/>
  <c r="M77" i="28"/>
  <c r="R84" i="29" s="1"/>
  <c r="X88" i="28"/>
  <c r="AC95" i="29" s="1"/>
  <c r="K93" i="28"/>
  <c r="P100" i="29" s="1"/>
  <c r="O102" i="28"/>
  <c r="T109" i="29" s="1"/>
  <c r="W105" i="28"/>
  <c r="AB112" i="29" s="1"/>
  <c r="U78" i="28"/>
  <c r="Z85" i="29" s="1"/>
  <c r="D84" i="28"/>
  <c r="I91" i="29" s="1"/>
  <c r="W93" i="28"/>
  <c r="AB100" i="29" s="1"/>
  <c r="I98" i="28"/>
  <c r="N105" i="29" s="1"/>
  <c r="H106" i="28"/>
  <c r="M113" i="29" s="1"/>
  <c r="T108" i="28"/>
  <c r="Y115" i="29" s="1"/>
  <c r="D116" i="28"/>
  <c r="I123" i="29" s="1"/>
  <c r="L119" i="28"/>
  <c r="Q126" i="29" s="1"/>
  <c r="C95" i="28"/>
  <c r="H102" i="29" s="1"/>
  <c r="M99" i="28"/>
  <c r="R106" i="29" s="1"/>
  <c r="H60" i="28"/>
  <c r="M67" i="29" s="1"/>
  <c r="Y73" i="28"/>
  <c r="AD80" i="29" s="1"/>
  <c r="T87" i="28"/>
  <c r="Y94" i="29" s="1"/>
  <c r="G92" i="28"/>
  <c r="L99" i="29" s="1"/>
  <c r="E41" i="28"/>
  <c r="J48" i="29" s="1"/>
  <c r="B56" i="28"/>
  <c r="G63" i="29" s="1"/>
  <c r="V61" i="28"/>
  <c r="AA68" i="29" s="1"/>
  <c r="F65" i="28"/>
  <c r="K72" i="29" s="1"/>
  <c r="N72" i="28"/>
  <c r="S79" i="29" s="1"/>
  <c r="V75" i="28"/>
  <c r="AA82" i="29" s="1"/>
  <c r="F83" i="28"/>
  <c r="K90" i="29" s="1"/>
  <c r="N86" i="28"/>
  <c r="S93" i="29" s="1"/>
  <c r="V93" i="28"/>
  <c r="AA100" i="29" s="1"/>
  <c r="F97" i="28"/>
  <c r="K104" i="29" s="1"/>
  <c r="E65" i="28"/>
  <c r="J72" i="29" s="1"/>
  <c r="M78" i="28"/>
  <c r="R85" i="29" s="1"/>
  <c r="H89" i="28"/>
  <c r="M96" i="29" s="1"/>
  <c r="T50" i="28"/>
  <c r="Y57" i="29" s="1"/>
  <c r="G76" i="28"/>
  <c r="L83" i="29" s="1"/>
  <c r="J57" i="28"/>
  <c r="O64" i="29" s="1"/>
  <c r="Y58" i="28"/>
  <c r="AD65" i="29" s="1"/>
  <c r="R72" i="28"/>
  <c r="W79" i="29" s="1"/>
  <c r="J82" i="28"/>
  <c r="O89" i="29" s="1"/>
  <c r="V86" i="28"/>
  <c r="AA93" i="29" s="1"/>
  <c r="R96" i="28"/>
  <c r="W103" i="29" s="1"/>
  <c r="U661" i="28"/>
  <c r="Z668" i="29" s="1"/>
  <c r="M83" i="28"/>
  <c r="R90" i="29" s="1"/>
  <c r="M89" i="28"/>
  <c r="R96" i="29" s="1"/>
  <c r="B59" i="28"/>
  <c r="G66" i="29" s="1"/>
  <c r="G74" i="28"/>
  <c r="L81" i="29" s="1"/>
  <c r="P72" i="28"/>
  <c r="U79" i="29" s="1"/>
  <c r="T55" i="28"/>
  <c r="Y62" i="29" s="1"/>
  <c r="J77" i="28"/>
  <c r="O84" i="29" s="1"/>
  <c r="R81" i="28"/>
  <c r="W88" i="29" s="1"/>
  <c r="N91" i="28"/>
  <c r="S98" i="29" s="1"/>
  <c r="B96" i="28"/>
  <c r="G103" i="29" s="1"/>
  <c r="U69" i="28"/>
  <c r="Z76" i="29" s="1"/>
  <c r="P82" i="28"/>
  <c r="U89" i="29" s="1"/>
  <c r="Q43" i="28"/>
  <c r="V50" i="29" s="1"/>
  <c r="R46" i="28"/>
  <c r="W53" i="29" s="1"/>
  <c r="H50" i="28"/>
  <c r="M57" i="29" s="1"/>
  <c r="X67" i="28"/>
  <c r="AC74" i="29" s="1"/>
  <c r="B69" i="28"/>
  <c r="G76" i="29" s="1"/>
  <c r="R75" i="28"/>
  <c r="W82" i="29" s="1"/>
  <c r="N85" i="28"/>
  <c r="S92" i="29" s="1"/>
  <c r="B90" i="28"/>
  <c r="G97" i="29" s="1"/>
  <c r="R99" i="28"/>
  <c r="W106" i="29" s="1"/>
  <c r="U63" i="28"/>
  <c r="Z70" i="29" s="1"/>
  <c r="S87" i="28"/>
  <c r="X94" i="29" s="1"/>
  <c r="D40" i="28"/>
  <c r="I47" i="29" s="1"/>
  <c r="G70" i="28"/>
  <c r="L77" i="29" s="1"/>
  <c r="P41" i="28"/>
  <c r="U48" i="29" s="1"/>
  <c r="J47" i="28"/>
  <c r="O54" i="29" s="1"/>
  <c r="B67" i="28"/>
  <c r="G74" i="29" s="1"/>
  <c r="J80" i="28"/>
  <c r="O87" i="29" s="1"/>
  <c r="V84" i="28"/>
  <c r="AA91" i="29" s="1"/>
  <c r="R94" i="28"/>
  <c r="W101" i="29" s="1"/>
  <c r="B99" i="28"/>
  <c r="G106" i="29" s="1"/>
  <c r="P80" i="28"/>
  <c r="U87" i="29" s="1"/>
  <c r="U86" i="28"/>
  <c r="Z93" i="29" s="1"/>
  <c r="M97" i="28"/>
  <c r="R104" i="29" s="1"/>
  <c r="Q101" i="28"/>
  <c r="V108" i="29" s="1"/>
  <c r="Y67" i="28"/>
  <c r="AD74" i="29" s="1"/>
  <c r="Y79" i="28"/>
  <c r="AD86" i="29" s="1"/>
  <c r="G90" i="28"/>
  <c r="L97" i="29" s="1"/>
  <c r="Q94" i="28"/>
  <c r="V101" i="29" s="1"/>
  <c r="N103" i="28"/>
  <c r="S110" i="29" s="1"/>
  <c r="E659" i="28"/>
  <c r="J666" i="29" s="1"/>
  <c r="L79" i="28"/>
  <c r="Q86" i="29" s="1"/>
  <c r="M84" i="28"/>
  <c r="R91" i="29" s="1"/>
  <c r="H94" i="28"/>
  <c r="M101" i="29" s="1"/>
  <c r="S98" i="28"/>
  <c r="X105" i="29" s="1"/>
  <c r="B40" i="28"/>
  <c r="G47" i="29" s="1"/>
  <c r="Q65" i="28"/>
  <c r="V72" i="29" s="1"/>
  <c r="Y84" i="28"/>
  <c r="AD91" i="29" s="1"/>
  <c r="L89" i="28"/>
  <c r="Q96" i="29" s="1"/>
  <c r="G99" i="28"/>
  <c r="L106" i="29" s="1"/>
  <c r="X102" i="28"/>
  <c r="AC109" i="29" s="1"/>
  <c r="L109" i="28"/>
  <c r="Q116" i="29" s="1"/>
  <c r="T112" i="28"/>
  <c r="Y119" i="29" s="1"/>
  <c r="D120" i="28"/>
  <c r="I127" i="29" s="1"/>
  <c r="L123" i="28"/>
  <c r="Q130" i="29" s="1"/>
  <c r="K100" i="28"/>
  <c r="P107" i="29" s="1"/>
  <c r="U103" i="28"/>
  <c r="Z110" i="29" s="1"/>
  <c r="Q76" i="28"/>
  <c r="V83" i="29" s="1"/>
  <c r="I83" i="28"/>
  <c r="N90" i="29" s="1"/>
  <c r="D93" i="28"/>
  <c r="I100" i="29" s="1"/>
  <c r="H661" i="28"/>
  <c r="M668" i="29" s="1"/>
  <c r="V65" i="28"/>
  <c r="AA72" i="29" s="1"/>
  <c r="F69" i="28"/>
  <c r="K76" i="29" s="1"/>
  <c r="N76" i="28"/>
  <c r="S83" i="29" s="1"/>
  <c r="V79" i="28"/>
  <c r="AA86" i="29" s="1"/>
  <c r="F87" i="28"/>
  <c r="K94" i="29" s="1"/>
  <c r="N90" i="28"/>
  <c r="S97" i="29" s="1"/>
  <c r="V97" i="28"/>
  <c r="AA104" i="29" s="1"/>
  <c r="E667" i="28"/>
  <c r="J674" i="29" s="1"/>
  <c r="X79" i="28"/>
  <c r="AC86" i="29" s="1"/>
  <c r="U84" i="28"/>
  <c r="Z91" i="29" s="1"/>
  <c r="Q55" i="28"/>
  <c r="V62" i="29" s="1"/>
  <c r="K62" i="28"/>
  <c r="P69" i="29" s="1"/>
  <c r="D61" i="28"/>
  <c r="I68" i="29" s="1"/>
  <c r="P74" i="28"/>
  <c r="U81" i="29" s="1"/>
  <c r="N73" i="28"/>
  <c r="S80" i="29" s="1"/>
  <c r="B78" i="28"/>
  <c r="G85" i="29" s="1"/>
  <c r="R87" i="28"/>
  <c r="W94" i="29" s="1"/>
  <c r="F92" i="28"/>
  <c r="K99" i="29" s="1"/>
  <c r="H51" i="28"/>
  <c r="M58" i="29" s="1"/>
  <c r="M72" i="28"/>
  <c r="R79" i="29" s="1"/>
  <c r="K90" i="28"/>
  <c r="P97" i="29" s="1"/>
  <c r="D52" i="28"/>
  <c r="I59" i="29" s="1"/>
  <c r="W76" i="28"/>
  <c r="AB83" i="29" s="1"/>
  <c r="L58" i="28"/>
  <c r="Q65" i="29" s="1"/>
  <c r="V59" i="28"/>
  <c r="AA66" i="29" s="1"/>
  <c r="V72" i="28"/>
  <c r="AA79" i="29" s="1"/>
  <c r="R82" i="28"/>
  <c r="W89" i="29" s="1"/>
  <c r="B87" i="28"/>
  <c r="G94" i="29" s="1"/>
  <c r="V96" i="28"/>
  <c r="AA103" i="29" s="1"/>
  <c r="X40" i="28"/>
  <c r="AC47" i="29" s="1"/>
  <c r="S83" i="28"/>
  <c r="X90" i="29" s="1"/>
  <c r="S89" i="28"/>
  <c r="X96" i="29" s="1"/>
  <c r="Q54" i="28"/>
  <c r="V61" i="29" s="1"/>
  <c r="G72" i="28"/>
  <c r="L79" i="29" s="1"/>
  <c r="P70" i="28"/>
  <c r="U77" i="29" s="1"/>
  <c r="F52" i="28"/>
  <c r="K59" i="29" s="1"/>
  <c r="R76" i="28"/>
  <c r="W83" i="29" s="1"/>
  <c r="B81" i="28"/>
  <c r="G88" i="29" s="1"/>
  <c r="V90" i="28"/>
  <c r="AA97" i="29" s="1"/>
  <c r="J95" i="28"/>
  <c r="O102" i="29" s="1"/>
  <c r="E67" i="28"/>
  <c r="J74" i="29" s="1"/>
  <c r="S81" i="28"/>
  <c r="X88" i="29" s="1"/>
  <c r="Y44" i="28"/>
  <c r="AD51" i="29" s="1"/>
  <c r="U49" i="28"/>
  <c r="Z56" i="29" s="1"/>
  <c r="M51" i="28"/>
  <c r="R58" i="29" s="1"/>
  <c r="P68" i="28"/>
  <c r="U75" i="29" s="1"/>
  <c r="R69" i="28"/>
  <c r="W76" i="29" s="1"/>
  <c r="B76" i="28"/>
  <c r="G83" i="29" s="1"/>
  <c r="R85" i="28"/>
  <c r="W92" i="29" s="1"/>
  <c r="F90" i="28"/>
  <c r="K97" i="29" s="1"/>
  <c r="B100" i="28"/>
  <c r="G107" i="29" s="1"/>
  <c r="M64" i="28"/>
  <c r="R71" i="29" s="1"/>
  <c r="X87" i="28"/>
  <c r="AC94" i="29" s="1"/>
  <c r="C93" i="28"/>
  <c r="H100" i="29" s="1"/>
  <c r="I102" i="28"/>
  <c r="N109" i="29" s="1"/>
  <c r="J50" i="28"/>
  <c r="O57" i="29" s="1"/>
  <c r="I81" i="28"/>
  <c r="N88" i="29" s="1"/>
  <c r="T85" i="28"/>
  <c r="Y92" i="29" s="1"/>
  <c r="O95" i="28"/>
  <c r="T102" i="29" s="1"/>
  <c r="Y99" i="28"/>
  <c r="AD106" i="29" s="1"/>
  <c r="H46" i="28"/>
  <c r="M53" i="29" s="1"/>
  <c r="U66" i="28"/>
  <c r="Z73" i="29" s="1"/>
  <c r="K85" i="28"/>
  <c r="P92" i="29" s="1"/>
  <c r="U89" i="28"/>
  <c r="Z96" i="29" s="1"/>
  <c r="P99" i="28"/>
  <c r="U106" i="29" s="1"/>
  <c r="G103" i="28"/>
  <c r="L110" i="29" s="1"/>
  <c r="I68" i="28"/>
  <c r="N75" i="29" s="1"/>
  <c r="E80" i="28"/>
  <c r="J87" i="29" s="1"/>
  <c r="I90" i="28"/>
  <c r="N97" i="29" s="1"/>
  <c r="T94" i="28"/>
  <c r="Y101" i="29" s="1"/>
  <c r="P103" i="28"/>
  <c r="U110" i="29" s="1"/>
  <c r="Q104" i="28"/>
  <c r="V111" i="29" s="1"/>
  <c r="L113" i="28"/>
  <c r="Q120" i="29" s="1"/>
  <c r="T116" i="28"/>
  <c r="Y123" i="29" s="1"/>
  <c r="H91" i="28"/>
  <c r="M98" i="29" s="1"/>
  <c r="X95" i="28"/>
  <c r="AC102" i="29" s="1"/>
  <c r="M104" i="28"/>
  <c r="R111" i="29" s="1"/>
  <c r="I63" i="28"/>
  <c r="N70" i="29" s="1"/>
  <c r="G84" i="28"/>
  <c r="L91" i="29" s="1"/>
  <c r="Q88" i="28"/>
  <c r="V95" i="29" s="1"/>
  <c r="L98" i="28"/>
  <c r="Q105" i="29" s="1"/>
  <c r="O89" i="28"/>
  <c r="T96" i="29" s="1"/>
  <c r="J104" i="28"/>
  <c r="O111" i="29" s="1"/>
  <c r="D81" i="28"/>
  <c r="I88" i="29" s="1"/>
  <c r="K95" i="28"/>
  <c r="P102" i="29" s="1"/>
  <c r="E52" i="28"/>
  <c r="J59" i="29" s="1"/>
  <c r="D86" i="28"/>
  <c r="I93" i="29" s="1"/>
  <c r="I100" i="28"/>
  <c r="N107" i="29" s="1"/>
  <c r="H110" i="28"/>
  <c r="M117" i="29" s="1"/>
  <c r="X120" i="28"/>
  <c r="AC127" i="29" s="1"/>
  <c r="I103" i="28"/>
  <c r="N110" i="29" s="1"/>
  <c r="Q82" i="28"/>
  <c r="V89" i="29" s="1"/>
  <c r="W96" i="28"/>
  <c r="AB103" i="29" s="1"/>
  <c r="J55" i="28"/>
  <c r="O62" i="29" s="1"/>
  <c r="S86" i="28"/>
  <c r="X93" i="29" s="1"/>
  <c r="W100" i="28"/>
  <c r="AB107" i="29" s="1"/>
  <c r="I72" i="28"/>
  <c r="N79" i="29" s="1"/>
  <c r="Q91" i="28"/>
  <c r="V98" i="29" s="1"/>
  <c r="P104" i="28"/>
  <c r="U111" i="29" s="1"/>
  <c r="L114" i="28"/>
  <c r="Q121" i="29" s="1"/>
  <c r="M101" i="28"/>
  <c r="R108" i="29" s="1"/>
  <c r="Q79" i="28"/>
  <c r="V86" i="29" s="1"/>
  <c r="L94" i="28"/>
  <c r="Q101" i="29" s="1"/>
  <c r="R106" i="28"/>
  <c r="W113" i="29" s="1"/>
  <c r="H84" i="28"/>
  <c r="M91" i="29" s="1"/>
  <c r="M98" i="28"/>
  <c r="R105" i="29" s="1"/>
  <c r="Y64" i="28"/>
  <c r="AD71" i="29" s="1"/>
  <c r="G89" i="28"/>
  <c r="L96" i="29" s="1"/>
  <c r="T102" i="28"/>
  <c r="Y109" i="29" s="1"/>
  <c r="P112" i="28"/>
  <c r="U119" i="29" s="1"/>
  <c r="T117" i="28"/>
  <c r="Y124" i="29" s="1"/>
  <c r="H132" i="28"/>
  <c r="M139" i="29" s="1"/>
  <c r="X142" i="28"/>
  <c r="AC149" i="29" s="1"/>
  <c r="P153" i="28"/>
  <c r="U160" i="29" s="1"/>
  <c r="Y111" i="28"/>
  <c r="AD118" i="29" s="1"/>
  <c r="Q122" i="28"/>
  <c r="V129" i="29" s="1"/>
  <c r="I133" i="28"/>
  <c r="N140" i="29" s="1"/>
  <c r="Y143" i="28"/>
  <c r="Q154" i="28"/>
  <c r="V161" i="29" s="1"/>
  <c r="N108" i="28"/>
  <c r="S115" i="29" s="1"/>
  <c r="F119" i="28"/>
  <c r="K126" i="29" s="1"/>
  <c r="V129" i="28"/>
  <c r="AA136" i="29" s="1"/>
  <c r="N140" i="28"/>
  <c r="S147" i="29" s="1"/>
  <c r="F151" i="28"/>
  <c r="K158" i="29" s="1"/>
  <c r="T129" i="28"/>
  <c r="Y136" i="29" s="1"/>
  <c r="L140" i="28"/>
  <c r="Q147" i="29" s="1"/>
  <c r="D151" i="28"/>
  <c r="I158" i="29" s="1"/>
  <c r="M109" i="28"/>
  <c r="R116" i="29" s="1"/>
  <c r="E120" i="28"/>
  <c r="J127" i="29" s="1"/>
  <c r="U130" i="28"/>
  <c r="Z137" i="29" s="1"/>
  <c r="M141" i="28"/>
  <c r="R148" i="29" s="1"/>
  <c r="E152" i="28"/>
  <c r="J159" i="29" s="1"/>
  <c r="U162" i="28"/>
  <c r="Z169" i="29" s="1"/>
  <c r="R116" i="28"/>
  <c r="W123" i="29" s="1"/>
  <c r="J127" i="28"/>
  <c r="O134" i="29" s="1"/>
  <c r="B138" i="28"/>
  <c r="G145" i="29" s="1"/>
  <c r="R148" i="28"/>
  <c r="W155" i="29" s="1"/>
  <c r="H125" i="28"/>
  <c r="M132" i="29" s="1"/>
  <c r="X135" i="28"/>
  <c r="AC142" i="29" s="1"/>
  <c r="P146" i="28"/>
  <c r="U153" i="29" s="1"/>
  <c r="H157" i="28"/>
  <c r="M164" i="29" s="1"/>
  <c r="Q115" i="28"/>
  <c r="V122" i="29" s="1"/>
  <c r="I126" i="28"/>
  <c r="N133" i="29" s="1"/>
  <c r="Y136" i="28"/>
  <c r="AD143" i="29" s="1"/>
  <c r="Q147" i="28"/>
  <c r="V154" i="29" s="1"/>
  <c r="I158" i="28"/>
  <c r="N165" i="29" s="1"/>
  <c r="F112" i="28"/>
  <c r="K119" i="29" s="1"/>
  <c r="V122" i="28"/>
  <c r="AA129" i="29" s="1"/>
  <c r="T128" i="28"/>
  <c r="Y135" i="29" s="1"/>
  <c r="L139" i="28"/>
  <c r="Q146" i="29" s="1"/>
  <c r="D150" i="28"/>
  <c r="I157" i="29" s="1"/>
  <c r="M108" i="28"/>
  <c r="R115" i="29" s="1"/>
  <c r="E119" i="28"/>
  <c r="J126" i="29" s="1"/>
  <c r="U129" i="28"/>
  <c r="Z136" i="29" s="1"/>
  <c r="M140" i="28"/>
  <c r="R147" i="29" s="1"/>
  <c r="E151" i="28"/>
  <c r="J158" i="29" s="1"/>
  <c r="U161" i="28"/>
  <c r="Z168" i="29" s="1"/>
  <c r="R115" i="28"/>
  <c r="W122" i="29" s="1"/>
  <c r="J126" i="28"/>
  <c r="O133" i="29" s="1"/>
  <c r="B137" i="28"/>
  <c r="G144" i="29" s="1"/>
  <c r="R147" i="28"/>
  <c r="W154" i="29" s="1"/>
  <c r="N129" i="28"/>
  <c r="S136" i="29" s="1"/>
  <c r="V154" i="28"/>
  <c r="AA161" i="29" s="1"/>
  <c r="R161" i="28"/>
  <c r="W168" i="29" s="1"/>
  <c r="K108" i="28"/>
  <c r="P115" i="29" s="1"/>
  <c r="K114" i="28"/>
  <c r="P121" i="29" s="1"/>
  <c r="K120" i="28"/>
  <c r="P127" i="29" s="1"/>
  <c r="K126" i="28"/>
  <c r="P133" i="29" s="1"/>
  <c r="S129" i="28"/>
  <c r="X136" i="29" s="1"/>
  <c r="S135" i="28"/>
  <c r="X142" i="29" s="1"/>
  <c r="S141" i="28"/>
  <c r="X148" i="29" s="1"/>
  <c r="S147" i="28"/>
  <c r="X154" i="29" s="1"/>
  <c r="C151" i="28"/>
  <c r="H158" i="29" s="1"/>
  <c r="C157" i="28"/>
  <c r="H164" i="29" s="1"/>
  <c r="G162" i="28"/>
  <c r="L169" i="29" s="1"/>
  <c r="N168" i="28"/>
  <c r="S175" i="29" s="1"/>
  <c r="V171" i="28"/>
  <c r="AA178" i="29" s="1"/>
  <c r="V177" i="28"/>
  <c r="AA184" i="29" s="1"/>
  <c r="V183" i="28"/>
  <c r="AA190" i="29" s="1"/>
  <c r="V189" i="28"/>
  <c r="AA196" i="29" s="1"/>
  <c r="F193" i="28"/>
  <c r="K200" i="29" s="1"/>
  <c r="F199" i="28"/>
  <c r="K206" i="29" s="1"/>
  <c r="F205" i="28"/>
  <c r="K212" i="29" s="1"/>
  <c r="F211" i="28"/>
  <c r="K218" i="29" s="1"/>
  <c r="N214" i="28"/>
  <c r="S221" i="29" s="1"/>
  <c r="K164" i="28"/>
  <c r="P171" i="29" s="1"/>
  <c r="K170" i="28"/>
  <c r="P177" i="29" s="1"/>
  <c r="K176" i="28"/>
  <c r="P183" i="29" s="1"/>
  <c r="S179" i="28"/>
  <c r="X186" i="29" s="1"/>
  <c r="S185" i="28"/>
  <c r="X192" i="29" s="1"/>
  <c r="S191" i="28"/>
  <c r="X198" i="29" s="1"/>
  <c r="S197" i="28"/>
  <c r="X204" i="29" s="1"/>
  <c r="C201" i="28"/>
  <c r="H208" i="29" s="1"/>
  <c r="C207" i="28"/>
  <c r="H214" i="29" s="1"/>
  <c r="C213" i="28"/>
  <c r="H220" i="29" s="1"/>
  <c r="L166" i="28"/>
  <c r="Q173" i="29" s="1"/>
  <c r="T169" i="28"/>
  <c r="Y176" i="29" s="1"/>
  <c r="T175" i="28"/>
  <c r="Y182" i="29" s="1"/>
  <c r="T181" i="28"/>
  <c r="Y188" i="29" s="1"/>
  <c r="T187" i="28"/>
  <c r="Y194" i="29" s="1"/>
  <c r="D191" i="28"/>
  <c r="I198" i="29" s="1"/>
  <c r="D197" i="28"/>
  <c r="I204" i="29" s="1"/>
  <c r="D203" i="28"/>
  <c r="I210" i="29" s="1"/>
  <c r="F146" i="28"/>
  <c r="K153" i="29" s="1"/>
  <c r="F156" i="28"/>
  <c r="K163" i="29" s="1"/>
  <c r="N162" i="28"/>
  <c r="S169" i="29" s="1"/>
  <c r="W111" i="28"/>
  <c r="AB118" i="29" s="1"/>
  <c r="W117" i="28"/>
  <c r="AB124" i="29" s="1"/>
  <c r="G121" i="28"/>
  <c r="L128" i="29" s="1"/>
  <c r="G127" i="28"/>
  <c r="L134" i="29" s="1"/>
  <c r="G133" i="28"/>
  <c r="L140" i="29" s="1"/>
  <c r="G139" i="28"/>
  <c r="L146" i="29" s="1"/>
  <c r="O142" i="28"/>
  <c r="T149" i="29" s="1"/>
  <c r="O148" i="28"/>
  <c r="T155" i="29" s="1"/>
  <c r="O154" i="28"/>
  <c r="T161" i="29" s="1"/>
  <c r="O160" i="28"/>
  <c r="T167" i="29" s="1"/>
  <c r="J163" i="28"/>
  <c r="O170" i="29" s="1"/>
  <c r="J169" i="28"/>
  <c r="O176" i="29" s="1"/>
  <c r="J175" i="28"/>
  <c r="O182" i="29" s="1"/>
  <c r="J181" i="28"/>
  <c r="O188" i="29" s="1"/>
  <c r="R184" i="28"/>
  <c r="W191" i="29" s="1"/>
  <c r="B101" i="28"/>
  <c r="G108" i="29" s="1"/>
  <c r="B105" i="28"/>
  <c r="G112" i="29" s="1"/>
  <c r="F54" i="28"/>
  <c r="K61" i="29" s="1"/>
  <c r="E70" i="28"/>
  <c r="J77" i="29" s="1"/>
  <c r="C82" i="28"/>
  <c r="H89" i="29" s="1"/>
  <c r="M86" i="28"/>
  <c r="R93" i="29" s="1"/>
  <c r="X90" i="28"/>
  <c r="AC97" i="29" s="1"/>
  <c r="H96" i="28"/>
  <c r="M103" i="29" s="1"/>
  <c r="S100" i="28"/>
  <c r="X107" i="29" s="1"/>
  <c r="C104" i="28"/>
  <c r="H111" i="29" s="1"/>
  <c r="V56" i="28"/>
  <c r="AA63" i="29" s="1"/>
  <c r="Q71" i="28"/>
  <c r="V78" i="29" s="1"/>
  <c r="Q81" i="28"/>
  <c r="V88" i="29" s="1"/>
  <c r="Y86" i="28"/>
  <c r="AD93" i="29" s="1"/>
  <c r="L91" i="28"/>
  <c r="Q98" i="29" s="1"/>
  <c r="W95" i="28"/>
  <c r="AB102" i="29" s="1"/>
  <c r="D101" i="28"/>
  <c r="I108" i="29" s="1"/>
  <c r="L104" i="28"/>
  <c r="Q111" i="29" s="1"/>
  <c r="X106" i="28"/>
  <c r="AC113" i="29" s="1"/>
  <c r="X110" i="28"/>
  <c r="AC117" i="29" s="1"/>
  <c r="H114" i="28"/>
  <c r="M121" i="29" s="1"/>
  <c r="P117" i="28"/>
  <c r="U124" i="29" s="1"/>
  <c r="P121" i="28"/>
  <c r="U128" i="29" s="1"/>
  <c r="H95" i="28"/>
  <c r="M102" i="29" s="1"/>
  <c r="S99" i="28"/>
  <c r="X106" i="29" s="1"/>
  <c r="Y103" i="28"/>
  <c r="AD110" i="29" s="1"/>
  <c r="E61" i="28"/>
  <c r="J68" i="29" s="1"/>
  <c r="Q74" i="28"/>
  <c r="V81" i="29" s="1"/>
  <c r="O83" i="28"/>
  <c r="T90" i="29" s="1"/>
  <c r="Y87" i="28"/>
  <c r="AD94" i="29" s="1"/>
  <c r="L92" i="28"/>
  <c r="Q99" i="29" s="1"/>
  <c r="T97" i="28"/>
  <c r="Y104" i="29" s="1"/>
  <c r="V101" i="28"/>
  <c r="AA108" i="29" s="1"/>
  <c r="F105" i="28"/>
  <c r="K112" i="29" s="1"/>
  <c r="P59" i="28"/>
  <c r="U66" i="29" s="1"/>
  <c r="M73" i="28"/>
  <c r="R80" i="29" s="1"/>
  <c r="H82" i="28"/>
  <c r="M89" i="29" s="1"/>
  <c r="P87" i="28"/>
  <c r="U94" i="29" s="1"/>
  <c r="C92" i="28"/>
  <c r="H99" i="29" s="1"/>
  <c r="M96" i="28"/>
  <c r="R103" i="29" s="1"/>
  <c r="O101" i="28"/>
  <c r="T108" i="29" s="1"/>
  <c r="W104" i="28"/>
  <c r="AB111" i="29" s="1"/>
  <c r="B58" i="28"/>
  <c r="G65" i="29" s="1"/>
  <c r="Y74" i="28"/>
  <c r="AD81" i="29" s="1"/>
  <c r="T82" i="28"/>
  <c r="Y89" i="29" s="1"/>
  <c r="G87" i="28"/>
  <c r="L94" i="29" s="1"/>
  <c r="O92" i="28"/>
  <c r="T99" i="29" s="1"/>
  <c r="Y96" i="28"/>
  <c r="AD103" i="29" s="1"/>
  <c r="H101" i="28"/>
  <c r="M108" i="29" s="1"/>
  <c r="H105" i="28"/>
  <c r="M112" i="29" s="1"/>
  <c r="T107" i="28"/>
  <c r="Y114" i="29" s="1"/>
  <c r="D111" i="28"/>
  <c r="I118" i="29" s="1"/>
  <c r="D115" i="28"/>
  <c r="I122" i="29" s="1"/>
  <c r="U92" i="28"/>
  <c r="Z99" i="29" s="1"/>
  <c r="H97" i="28"/>
  <c r="M104" i="29" s="1"/>
  <c r="E102" i="28"/>
  <c r="J109" i="29" s="1"/>
  <c r="R48" i="28"/>
  <c r="W55" i="29" s="1"/>
  <c r="I67" i="28"/>
  <c r="N74" i="29" s="1"/>
  <c r="Y80" i="28"/>
  <c r="AD87" i="29" s="1"/>
  <c r="O85" i="28"/>
  <c r="T92" i="29" s="1"/>
  <c r="Y89" i="28"/>
  <c r="AD96" i="29" s="1"/>
  <c r="I95" i="28"/>
  <c r="N102" i="29" s="1"/>
  <c r="T99" i="28"/>
  <c r="Y106" i="29" s="1"/>
  <c r="J103" i="28"/>
  <c r="O110" i="29" s="1"/>
  <c r="R42" i="28"/>
  <c r="W49" i="29" s="1"/>
  <c r="E66" i="28"/>
  <c r="J73" i="29" s="1"/>
  <c r="D79" i="28"/>
  <c r="I86" i="29" s="1"/>
  <c r="E85" i="28"/>
  <c r="J92" i="29" s="1"/>
  <c r="P89" i="28"/>
  <c r="U96" i="29" s="1"/>
  <c r="C94" i="28"/>
  <c r="H101" i="29" s="1"/>
  <c r="K99" i="28"/>
  <c r="P106" i="29" s="1"/>
  <c r="C103" i="28"/>
  <c r="H110" i="29" s="1"/>
  <c r="U665" i="28"/>
  <c r="Z672" i="29" s="1"/>
  <c r="Q67" i="28"/>
  <c r="V74" i="29" s="1"/>
  <c r="U79" i="28"/>
  <c r="Z86" i="29" s="1"/>
  <c r="T84" i="28"/>
  <c r="Y91" i="29" s="1"/>
  <c r="D90" i="28"/>
  <c r="I97" i="29" s="1"/>
  <c r="O94" i="28"/>
  <c r="T101" i="29" s="1"/>
  <c r="Y98" i="28"/>
  <c r="AD105" i="29" s="1"/>
  <c r="L103" i="28"/>
  <c r="Q110" i="29" s="1"/>
  <c r="T106" i="28"/>
  <c r="Y113" i="29" s="1"/>
  <c r="H109" i="28"/>
  <c r="M116" i="29" s="1"/>
  <c r="H113" i="28"/>
  <c r="M120" i="29" s="1"/>
  <c r="P116" i="28"/>
  <c r="U123" i="29" s="1"/>
  <c r="X119" i="28"/>
  <c r="AC126" i="29" s="1"/>
  <c r="L120" i="28"/>
  <c r="Q127" i="29" s="1"/>
  <c r="P125" i="28"/>
  <c r="U132" i="29" s="1"/>
  <c r="X128" i="28"/>
  <c r="AC135" i="29" s="1"/>
  <c r="X132" i="28"/>
  <c r="AC139" i="29" s="1"/>
  <c r="H136" i="28"/>
  <c r="M143" i="29" s="1"/>
  <c r="P139" i="28"/>
  <c r="U146" i="29" s="1"/>
  <c r="P143" i="28"/>
  <c r="X146" i="28"/>
  <c r="AC153" i="29" s="1"/>
  <c r="H150" i="28"/>
  <c r="M157" i="29" s="1"/>
  <c r="H154" i="28"/>
  <c r="M161" i="29" s="1"/>
  <c r="P157" i="28"/>
  <c r="U164" i="29" s="1"/>
  <c r="Q108" i="28"/>
  <c r="V115" i="29" s="1"/>
  <c r="Q112" i="28"/>
  <c r="V119" i="29" s="1"/>
  <c r="Y115" i="28"/>
  <c r="AD122" i="29" s="1"/>
  <c r="I119" i="28"/>
  <c r="N126" i="29" s="1"/>
  <c r="I123" i="28"/>
  <c r="N130" i="29" s="1"/>
  <c r="Q126" i="28"/>
  <c r="V133" i="29" s="1"/>
  <c r="Y129" i="28"/>
  <c r="AD136" i="29" s="1"/>
  <c r="Y133" i="28"/>
  <c r="AD140" i="29" s="1"/>
  <c r="I137" i="28"/>
  <c r="N144" i="29" s="1"/>
  <c r="Q140" i="28"/>
  <c r="V147" i="29" s="1"/>
  <c r="Q144" i="28"/>
  <c r="Y147" i="28"/>
  <c r="AD154" i="29" s="1"/>
  <c r="I151" i="28"/>
  <c r="N158" i="29" s="1"/>
  <c r="I155" i="28"/>
  <c r="N162" i="29" s="1"/>
  <c r="Q158" i="28"/>
  <c r="V165" i="29" s="1"/>
  <c r="Y161" i="28"/>
  <c r="AD168" i="29" s="1"/>
  <c r="F109" i="28"/>
  <c r="K116" i="29" s="1"/>
  <c r="N112" i="28"/>
  <c r="S119" i="29" s="1"/>
  <c r="V115" i="28"/>
  <c r="AA122" i="29" s="1"/>
  <c r="V119" i="28"/>
  <c r="AA126" i="29" s="1"/>
  <c r="F123" i="28"/>
  <c r="K130" i="29" s="1"/>
  <c r="N126" i="28"/>
  <c r="S133" i="29" s="1"/>
  <c r="N130" i="28"/>
  <c r="S137" i="29" s="1"/>
  <c r="V133" i="28"/>
  <c r="AA140" i="29" s="1"/>
  <c r="F137" i="28"/>
  <c r="K144" i="29" s="1"/>
  <c r="F141" i="28"/>
  <c r="K148" i="29" s="1"/>
  <c r="N144" i="28"/>
  <c r="V147" i="28"/>
  <c r="AA154" i="29" s="1"/>
  <c r="V151" i="28"/>
  <c r="AA158" i="29" s="1"/>
  <c r="X122" i="28"/>
  <c r="AC129" i="29" s="1"/>
  <c r="L126" i="28"/>
  <c r="Q133" i="29" s="1"/>
  <c r="L130" i="28"/>
  <c r="Q137" i="29" s="1"/>
  <c r="T133" i="28"/>
  <c r="Y140" i="29" s="1"/>
  <c r="D137" i="28"/>
  <c r="I144" i="29" s="1"/>
  <c r="D141" i="28"/>
  <c r="I148" i="29" s="1"/>
  <c r="L144" i="28"/>
  <c r="T147" i="28"/>
  <c r="Y154" i="29" s="1"/>
  <c r="T151" i="28"/>
  <c r="Y158" i="29" s="1"/>
  <c r="D155" i="28"/>
  <c r="I162" i="29" s="1"/>
  <c r="U104" i="28"/>
  <c r="Z111" i="29" s="1"/>
  <c r="E110" i="28"/>
  <c r="J117" i="29" s="1"/>
  <c r="M113" i="28"/>
  <c r="R120" i="29" s="1"/>
  <c r="U116" i="28"/>
  <c r="Z123" i="29" s="1"/>
  <c r="U120" i="28"/>
  <c r="Z127" i="29" s="1"/>
  <c r="E124" i="28"/>
  <c r="J131" i="29" s="1"/>
  <c r="Y93" i="28"/>
  <c r="AD100" i="29" s="1"/>
  <c r="R101" i="28"/>
  <c r="W108" i="29" s="1"/>
  <c r="U72" i="28"/>
  <c r="Z79" i="29" s="1"/>
  <c r="U91" i="28"/>
  <c r="Z98" i="29" s="1"/>
  <c r="S104" i="28"/>
  <c r="X111" i="29" s="1"/>
  <c r="O82" i="28"/>
  <c r="T89" i="29" s="1"/>
  <c r="T96" i="28"/>
  <c r="Y103" i="29" s="1"/>
  <c r="P107" i="28"/>
  <c r="U114" i="29" s="1"/>
  <c r="H118" i="28"/>
  <c r="M125" i="29" s="1"/>
  <c r="P100" i="28"/>
  <c r="U107" i="29" s="1"/>
  <c r="I77" i="28"/>
  <c r="N84" i="29" s="1"/>
  <c r="I93" i="28"/>
  <c r="N100" i="29" s="1"/>
  <c r="V105" i="28"/>
  <c r="AA112" i="29" s="1"/>
  <c r="E83" i="28"/>
  <c r="J90" i="29" s="1"/>
  <c r="K97" i="28"/>
  <c r="P104" i="29" s="1"/>
  <c r="P61" i="28"/>
  <c r="U68" i="29" s="1"/>
  <c r="D88" i="28"/>
  <c r="I95" i="29" s="1"/>
  <c r="X101" i="28"/>
  <c r="AC108" i="29" s="1"/>
  <c r="T111" i="28"/>
  <c r="Y118" i="29" s="1"/>
  <c r="E98" i="28"/>
  <c r="J105" i="29" s="1"/>
  <c r="Y69" i="28"/>
  <c r="AD76" i="29" s="1"/>
  <c r="W90" i="28"/>
  <c r="AB97" i="29" s="1"/>
  <c r="B104" i="28"/>
  <c r="G111" i="29" s="1"/>
  <c r="L80" i="28"/>
  <c r="Q87" i="29" s="1"/>
  <c r="X94" i="28"/>
  <c r="AC101" i="29" s="1"/>
  <c r="P49" i="28"/>
  <c r="U56" i="29" s="1"/>
  <c r="Q85" i="28"/>
  <c r="V92" i="29" s="1"/>
  <c r="W99" i="28"/>
  <c r="AB106" i="29" s="1"/>
  <c r="X109" i="28"/>
  <c r="AC116" i="29" s="1"/>
  <c r="P120" i="28"/>
  <c r="U127" i="29" s="1"/>
  <c r="P129" i="28"/>
  <c r="U136" i="29" s="1"/>
  <c r="H140" i="28"/>
  <c r="M147" i="29" s="1"/>
  <c r="X150" i="28"/>
  <c r="AC157" i="29" s="1"/>
  <c r="I109" i="28"/>
  <c r="N116" i="29" s="1"/>
  <c r="Y119" i="28"/>
  <c r="AD126" i="29" s="1"/>
  <c r="Q130" i="28"/>
  <c r="V137" i="29" s="1"/>
  <c r="I141" i="28"/>
  <c r="N148" i="29" s="1"/>
  <c r="Y151" i="28"/>
  <c r="AD158" i="29" s="1"/>
  <c r="Q162" i="28"/>
  <c r="V169" i="29" s="1"/>
  <c r="N116" i="28"/>
  <c r="S123" i="29" s="1"/>
  <c r="F127" i="28"/>
  <c r="K134" i="29" s="1"/>
  <c r="V137" i="28"/>
  <c r="AA144" i="29" s="1"/>
  <c r="N148" i="28"/>
  <c r="S155" i="29" s="1"/>
  <c r="D127" i="28"/>
  <c r="I134" i="29" s="1"/>
  <c r="T137" i="28"/>
  <c r="Y144" i="29" s="1"/>
  <c r="L148" i="28"/>
  <c r="Q155" i="29" s="1"/>
  <c r="U106" i="28"/>
  <c r="Z113" i="29" s="1"/>
  <c r="M117" i="28"/>
  <c r="R124" i="29" s="1"/>
  <c r="E128" i="28"/>
  <c r="J135" i="29" s="1"/>
  <c r="U138" i="28"/>
  <c r="Z145" i="29" s="1"/>
  <c r="M149" i="28"/>
  <c r="R156" i="29" s="1"/>
  <c r="E160" i="28"/>
  <c r="J167" i="29" s="1"/>
  <c r="B114" i="28"/>
  <c r="G121" i="29" s="1"/>
  <c r="R124" i="28"/>
  <c r="W131" i="29" s="1"/>
  <c r="J135" i="28"/>
  <c r="O142" i="29" s="1"/>
  <c r="B146" i="28"/>
  <c r="G153" i="29" s="1"/>
  <c r="T121" i="28"/>
  <c r="Y128" i="29" s="1"/>
  <c r="H133" i="28"/>
  <c r="M140" i="29" s="1"/>
  <c r="X143" i="28"/>
  <c r="P154" i="28"/>
  <c r="U161" i="29" s="1"/>
  <c r="Y112" i="28"/>
  <c r="AD119" i="29" s="1"/>
  <c r="Q123" i="28"/>
  <c r="V130" i="29" s="1"/>
  <c r="I134" i="28"/>
  <c r="N141" i="29" s="1"/>
  <c r="Y144" i="28"/>
  <c r="Q155" i="28"/>
  <c r="V162" i="29" s="1"/>
  <c r="N109" i="28"/>
  <c r="S116" i="29" s="1"/>
  <c r="F120" i="28"/>
  <c r="K127" i="29" s="1"/>
  <c r="D126" i="28"/>
  <c r="I133" i="29" s="1"/>
  <c r="T136" i="28"/>
  <c r="Y143" i="29" s="1"/>
  <c r="L147" i="28"/>
  <c r="Q154" i="29" s="1"/>
  <c r="D158" i="28"/>
  <c r="I165" i="29" s="1"/>
  <c r="M116" i="28"/>
  <c r="R123" i="29" s="1"/>
  <c r="E127" i="28"/>
  <c r="J134" i="29" s="1"/>
  <c r="U137" i="28"/>
  <c r="Z144" i="29" s="1"/>
  <c r="M148" i="28"/>
  <c r="R155" i="29" s="1"/>
  <c r="E159" i="28"/>
  <c r="J166" i="29" s="1"/>
  <c r="B113" i="28"/>
  <c r="G120" i="29" s="1"/>
  <c r="R123" i="28"/>
  <c r="W130" i="29" s="1"/>
  <c r="J134" i="28"/>
  <c r="O141" i="29" s="1"/>
  <c r="B145" i="28"/>
  <c r="R155" i="28"/>
  <c r="W162" i="29" s="1"/>
  <c r="B156" i="28"/>
  <c r="G163" i="29" s="1"/>
  <c r="R159" i="28"/>
  <c r="W166" i="29" s="1"/>
  <c r="C109" i="28"/>
  <c r="H116" i="29" s="1"/>
  <c r="C115" i="28"/>
  <c r="H122" i="29" s="1"/>
  <c r="C121" i="28"/>
  <c r="H128" i="29" s="1"/>
  <c r="K124" i="28"/>
  <c r="P131" i="29" s="1"/>
  <c r="K130" i="28"/>
  <c r="P137" i="29" s="1"/>
  <c r="K136" i="28"/>
  <c r="P143" i="29" s="1"/>
  <c r="K142" i="28"/>
  <c r="P149" i="29" s="1"/>
  <c r="S145" i="28"/>
  <c r="S151" i="28"/>
  <c r="X158" i="29" s="1"/>
  <c r="S157" i="28"/>
  <c r="X164" i="29" s="1"/>
  <c r="F163" i="28"/>
  <c r="K170" i="29" s="1"/>
  <c r="N166" i="28"/>
  <c r="S173" i="29" s="1"/>
  <c r="N172" i="28"/>
  <c r="S179" i="29" s="1"/>
  <c r="N178" i="28"/>
  <c r="S185" i="29" s="1"/>
  <c r="N184" i="28"/>
  <c r="S191" i="29" s="1"/>
  <c r="V187" i="28"/>
  <c r="AA194" i="29" s="1"/>
  <c r="V193" i="28"/>
  <c r="AA200" i="29" s="1"/>
  <c r="V199" i="28"/>
  <c r="AA206" i="29" s="1"/>
  <c r="V205" i="28"/>
  <c r="AA212" i="29" s="1"/>
  <c r="F209" i="28"/>
  <c r="K216" i="29" s="1"/>
  <c r="F215" i="28"/>
  <c r="K222" i="29" s="1"/>
  <c r="C165" i="28"/>
  <c r="H172" i="29" s="1"/>
  <c r="C171" i="28"/>
  <c r="H178" i="29" s="1"/>
  <c r="K174" i="28"/>
  <c r="P181" i="29" s="1"/>
  <c r="K180" i="28"/>
  <c r="P187" i="29" s="1"/>
  <c r="K186" i="28"/>
  <c r="P193" i="29" s="1"/>
  <c r="K192" i="28"/>
  <c r="P199" i="29" s="1"/>
  <c r="S195" i="28"/>
  <c r="X202" i="29" s="1"/>
  <c r="S201" i="28"/>
  <c r="X208" i="29" s="1"/>
  <c r="S207" i="28"/>
  <c r="X214" i="29" s="1"/>
  <c r="S213" i="28"/>
  <c r="X220" i="29" s="1"/>
  <c r="L164" i="28"/>
  <c r="Q171" i="29" s="1"/>
  <c r="L170" i="28"/>
  <c r="Q177" i="29" s="1"/>
  <c r="L176" i="28"/>
  <c r="Q183" i="29" s="1"/>
  <c r="L182" i="28"/>
  <c r="Q189" i="29" s="1"/>
  <c r="T185" i="28"/>
  <c r="Y192" i="29" s="1"/>
  <c r="T191" i="28"/>
  <c r="Y198" i="29" s="1"/>
  <c r="T197" i="28"/>
  <c r="Y204" i="29" s="1"/>
  <c r="T203" i="28"/>
  <c r="Y210" i="29" s="1"/>
  <c r="F138" i="28"/>
  <c r="K145" i="29" s="1"/>
  <c r="F157" i="28"/>
  <c r="K164" i="29" s="1"/>
  <c r="I106" i="28"/>
  <c r="N113" i="29" s="1"/>
  <c r="O112" i="28"/>
  <c r="T119" i="29" s="1"/>
  <c r="W115" i="28"/>
  <c r="AB122" i="29" s="1"/>
  <c r="W121" i="28"/>
  <c r="AB128" i="29" s="1"/>
  <c r="W127" i="28"/>
  <c r="AB134" i="29" s="1"/>
  <c r="W133" i="28"/>
  <c r="AB140" i="29" s="1"/>
  <c r="G137" i="28"/>
  <c r="L144" i="29" s="1"/>
  <c r="G143" i="28"/>
  <c r="G149" i="28"/>
  <c r="L156" i="29" s="1"/>
  <c r="G155" i="28"/>
  <c r="L162" i="29" s="1"/>
  <c r="O158" i="28"/>
  <c r="T165" i="29" s="1"/>
  <c r="B164" i="28"/>
  <c r="G171" i="29" s="1"/>
  <c r="B170" i="28"/>
  <c r="G177" i="29" s="1"/>
  <c r="B176" i="28"/>
  <c r="G183" i="29" s="1"/>
  <c r="J179" i="28"/>
  <c r="O186" i="29" s="1"/>
  <c r="J102" i="28"/>
  <c r="O109" i="29" s="1"/>
  <c r="R105" i="28"/>
  <c r="W112" i="29" s="1"/>
  <c r="R58" i="28"/>
  <c r="W65" i="29" s="1"/>
  <c r="M75" i="28"/>
  <c r="R82" i="29" s="1"/>
  <c r="X82" i="28"/>
  <c r="AC89" i="29" s="1"/>
  <c r="K87" i="28"/>
  <c r="P94" i="29" s="1"/>
  <c r="S92" i="28"/>
  <c r="X99" i="29" s="1"/>
  <c r="E97" i="28"/>
  <c r="J104" i="29" s="1"/>
  <c r="K101" i="28"/>
  <c r="P108" i="29" s="1"/>
  <c r="K105" i="28"/>
  <c r="P112" i="29" s="1"/>
  <c r="R60" i="28"/>
  <c r="W67" i="29" s="1"/>
  <c r="I74" i="28"/>
  <c r="N81" i="29" s="1"/>
  <c r="L83" i="28"/>
  <c r="Q90" i="29" s="1"/>
  <c r="W87" i="28"/>
  <c r="AB94" i="29" s="1"/>
  <c r="I92" i="28"/>
  <c r="N99" i="29" s="1"/>
  <c r="Q97" i="28"/>
  <c r="V104" i="29" s="1"/>
  <c r="T101" i="28"/>
  <c r="Y108" i="29" s="1"/>
  <c r="D105" i="28"/>
  <c r="I112" i="29" s="1"/>
  <c r="H108" i="28"/>
  <c r="M115" i="29" s="1"/>
  <c r="P111" i="28"/>
  <c r="U118" i="29" s="1"/>
  <c r="X114" i="28"/>
  <c r="AC121" i="29" s="1"/>
  <c r="X118" i="28"/>
  <c r="AC125" i="29" s="1"/>
  <c r="S91" i="28"/>
  <c r="X98" i="29" s="1"/>
  <c r="E96" i="28"/>
  <c r="J103" i="29" s="1"/>
  <c r="I101" i="28"/>
  <c r="N108" i="29" s="1"/>
  <c r="U657" i="28"/>
  <c r="Z664" i="29" s="1"/>
  <c r="Y63" i="28"/>
  <c r="AD70" i="29" s="1"/>
  <c r="I79" i="28"/>
  <c r="N86" i="29" s="1"/>
  <c r="L84" i="28"/>
  <c r="Q91" i="29" s="1"/>
  <c r="W88" i="28"/>
  <c r="AB95" i="29" s="1"/>
  <c r="G94" i="28"/>
  <c r="L101" i="29" s="1"/>
  <c r="Q98" i="28"/>
  <c r="V105" i="29" s="1"/>
  <c r="N102" i="28"/>
  <c r="S109" i="29" s="1"/>
  <c r="N106" i="28"/>
  <c r="S113" i="29" s="1"/>
  <c r="U62" i="28"/>
  <c r="Z69" i="29" s="1"/>
  <c r="E76" i="28"/>
  <c r="J83" i="29" s="1"/>
  <c r="C84" i="28"/>
  <c r="H91" i="29" s="1"/>
  <c r="M88" i="28"/>
  <c r="R95" i="29" s="1"/>
  <c r="X92" i="28"/>
  <c r="AC99" i="29" s="1"/>
  <c r="H98" i="28"/>
  <c r="M105" i="29" s="1"/>
  <c r="G102" i="28"/>
  <c r="L109" i="29" s="1"/>
  <c r="O105" i="28"/>
  <c r="T112" i="29" s="1"/>
  <c r="I64" i="28"/>
  <c r="N71" i="29" s="1"/>
  <c r="Q77" i="28"/>
  <c r="V84" i="29" s="1"/>
  <c r="Q83" i="28"/>
  <c r="V90" i="29" s="1"/>
  <c r="Y88" i="28"/>
  <c r="AD95" i="29" s="1"/>
  <c r="L93" i="28"/>
  <c r="Q100" i="29" s="1"/>
  <c r="W97" i="28"/>
  <c r="AB104" i="29" s="1"/>
  <c r="P102" i="28"/>
  <c r="U109" i="29" s="1"/>
  <c r="X105" i="28"/>
  <c r="AC112" i="29" s="1"/>
  <c r="L108" i="28"/>
  <c r="Q115" i="29" s="1"/>
  <c r="L112" i="28"/>
  <c r="Q119" i="29" s="1"/>
  <c r="T115" i="28"/>
  <c r="Y122" i="29" s="1"/>
  <c r="S93" i="28"/>
  <c r="X100" i="29" s="1"/>
  <c r="C99" i="28"/>
  <c r="H106" i="29" s="1"/>
  <c r="U102" i="28"/>
  <c r="Z109" i="29" s="1"/>
  <c r="X53" i="28"/>
  <c r="AC60" i="29" s="1"/>
  <c r="Q72" i="28"/>
  <c r="V79" i="29" s="1"/>
  <c r="Y81" i="28"/>
  <c r="AD88" i="29" s="1"/>
  <c r="L86" i="28"/>
  <c r="Q93" i="29" s="1"/>
  <c r="T91" i="28"/>
  <c r="Y98" i="29" s="1"/>
  <c r="G96" i="28"/>
  <c r="L103" i="29" s="1"/>
  <c r="Q100" i="28"/>
  <c r="V107" i="29" s="1"/>
  <c r="R104" i="28"/>
  <c r="W111" i="29" s="1"/>
  <c r="U51" i="28"/>
  <c r="Z58" i="29" s="1"/>
  <c r="U68" i="28"/>
  <c r="Z75" i="29" s="1"/>
  <c r="P81" i="28"/>
  <c r="U88" i="29" s="1"/>
  <c r="C86" i="28"/>
  <c r="H93" i="29" s="1"/>
  <c r="M90" i="28"/>
  <c r="R97" i="29" s="1"/>
  <c r="U95" i="28"/>
  <c r="Z102" i="29" s="1"/>
  <c r="H100" i="28"/>
  <c r="M107" i="29" s="1"/>
  <c r="S103" i="28"/>
  <c r="X110" i="29" s="1"/>
  <c r="M54" i="28"/>
  <c r="R61" i="29" s="1"/>
  <c r="I70" i="28"/>
  <c r="N77" i="29" s="1"/>
  <c r="E81" i="28"/>
  <c r="J88" i="29" s="1"/>
  <c r="O86" i="28"/>
  <c r="T93" i="29" s="1"/>
  <c r="Y90" i="28"/>
  <c r="AD97" i="29" s="1"/>
  <c r="L95" i="28"/>
  <c r="Q102" i="29" s="1"/>
  <c r="T100" i="28"/>
  <c r="Y107" i="29" s="1"/>
  <c r="D104" i="28"/>
  <c r="I111" i="29" s="1"/>
  <c r="K106" i="28"/>
  <c r="P113" i="29" s="1"/>
  <c r="P110" i="28"/>
  <c r="U117" i="29" s="1"/>
  <c r="X113" i="28"/>
  <c r="AC120" i="29" s="1"/>
  <c r="H117" i="28"/>
  <c r="M124" i="29" s="1"/>
  <c r="H121" i="28"/>
  <c r="M128" i="29" s="1"/>
  <c r="L122" i="28"/>
  <c r="Q129" i="29" s="1"/>
  <c r="H126" i="28"/>
  <c r="M133" i="29" s="1"/>
  <c r="H130" i="28"/>
  <c r="M137" i="29" s="1"/>
  <c r="P133" i="28"/>
  <c r="U140" i="29" s="1"/>
  <c r="X136" i="28"/>
  <c r="AC143" i="29" s="1"/>
  <c r="X140" i="28"/>
  <c r="AC147" i="29" s="1"/>
  <c r="H144" i="28"/>
  <c r="P147" i="28"/>
  <c r="U154" i="29" s="1"/>
  <c r="P151" i="28"/>
  <c r="U158" i="29" s="1"/>
  <c r="X154" i="28"/>
  <c r="AC161" i="29" s="1"/>
  <c r="H158" i="28"/>
  <c r="M165" i="29" s="1"/>
  <c r="Y109" i="28"/>
  <c r="AD116" i="29" s="1"/>
  <c r="I113" i="28"/>
  <c r="N120" i="29" s="1"/>
  <c r="Q116" i="28"/>
  <c r="V123" i="29" s="1"/>
  <c r="Q120" i="28"/>
  <c r="V127" i="29" s="1"/>
  <c r="Y123" i="28"/>
  <c r="AD130" i="29" s="1"/>
  <c r="I127" i="28"/>
  <c r="N134" i="29" s="1"/>
  <c r="I131" i="28"/>
  <c r="N138" i="29" s="1"/>
  <c r="Q134" i="28"/>
  <c r="V141" i="29" s="1"/>
  <c r="Y137" i="28"/>
  <c r="AD144" i="29" s="1"/>
  <c r="Y141" i="28"/>
  <c r="AD148" i="29" s="1"/>
  <c r="I145" i="28"/>
  <c r="Q148" i="28"/>
  <c r="V155" i="29" s="1"/>
  <c r="Q152" i="28"/>
  <c r="V159" i="29" s="1"/>
  <c r="Y155" i="28"/>
  <c r="AD162" i="29" s="1"/>
  <c r="I159" i="28"/>
  <c r="N166" i="29" s="1"/>
  <c r="G106" i="28"/>
  <c r="L113" i="29" s="1"/>
  <c r="V109" i="28"/>
  <c r="AA116" i="29" s="1"/>
  <c r="F113" i="28"/>
  <c r="K120" i="29" s="1"/>
  <c r="F117" i="28"/>
  <c r="K124" i="29" s="1"/>
  <c r="N120" i="28"/>
  <c r="S127" i="29" s="1"/>
  <c r="V123" i="28"/>
  <c r="AA130" i="29" s="1"/>
  <c r="V127" i="28"/>
  <c r="AA134" i="29" s="1"/>
  <c r="F131" i="28"/>
  <c r="K138" i="29" s="1"/>
  <c r="N134" i="28"/>
  <c r="S141" i="29" s="1"/>
  <c r="N138" i="28"/>
  <c r="S145" i="29" s="1"/>
  <c r="V141" i="28"/>
  <c r="AA148" i="29" s="1"/>
  <c r="F145" i="28"/>
  <c r="F149" i="28"/>
  <c r="K156" i="29" s="1"/>
  <c r="N152" i="28"/>
  <c r="S159" i="29" s="1"/>
  <c r="T123" i="28"/>
  <c r="Y130" i="29" s="1"/>
  <c r="T127" i="28"/>
  <c r="Y134" i="29" s="1"/>
  <c r="D131" i="28"/>
  <c r="I138" i="29" s="1"/>
  <c r="L134" i="28"/>
  <c r="Q141" i="29" s="1"/>
  <c r="L138" i="28"/>
  <c r="Q145" i="29" s="1"/>
  <c r="T141" i="28"/>
  <c r="Y148" i="29" s="1"/>
  <c r="D145" i="28"/>
  <c r="D149" i="28"/>
  <c r="I156" i="29" s="1"/>
  <c r="L152" i="28"/>
  <c r="Q159" i="29" s="1"/>
  <c r="T155" i="28"/>
  <c r="Y162" i="29" s="1"/>
  <c r="M107" i="28"/>
  <c r="R114" i="29" s="1"/>
  <c r="U110" i="28"/>
  <c r="Z117" i="29" s="1"/>
  <c r="E114" i="28"/>
  <c r="J121" i="29" s="1"/>
  <c r="E118" i="28"/>
  <c r="J125" i="29" s="1"/>
  <c r="M121" i="28"/>
  <c r="R128" i="29" s="1"/>
  <c r="Q96" i="28"/>
  <c r="V103" i="29" s="1"/>
  <c r="E62" i="28"/>
  <c r="J69" i="29" s="1"/>
  <c r="H88" i="28"/>
  <c r="M95" i="29" s="1"/>
  <c r="C102" i="28"/>
  <c r="H109" i="29" s="1"/>
  <c r="Y76" i="28"/>
  <c r="AD83" i="29" s="1"/>
  <c r="G93" i="28"/>
  <c r="L100" i="29" s="1"/>
  <c r="T105" i="28"/>
  <c r="Y112" i="29" s="1"/>
  <c r="P115" i="28"/>
  <c r="U122" i="29" s="1"/>
  <c r="C97" i="28"/>
  <c r="H104" i="29" s="1"/>
  <c r="Q66" i="28"/>
  <c r="V73" i="29" s="1"/>
  <c r="T89" i="28"/>
  <c r="Y96" i="29" s="1"/>
  <c r="F103" i="28"/>
  <c r="K110" i="29" s="1"/>
  <c r="T78" i="28"/>
  <c r="Y85" i="29" s="1"/>
  <c r="U93" i="28"/>
  <c r="Z100" i="29" s="1"/>
  <c r="M660" i="28"/>
  <c r="R667" i="29" s="1"/>
  <c r="O84" i="28"/>
  <c r="T91" i="29" s="1"/>
  <c r="T98" i="28"/>
  <c r="Y105" i="29" s="1"/>
  <c r="D109" i="28"/>
  <c r="I116" i="29" s="1"/>
  <c r="P94" i="28"/>
  <c r="U101" i="29" s="1"/>
  <c r="M58" i="28"/>
  <c r="R65" i="29" s="1"/>
  <c r="I87" i="28"/>
  <c r="N94" i="29" s="1"/>
  <c r="J101" i="28"/>
  <c r="O108" i="29" s="1"/>
  <c r="M71" i="28"/>
  <c r="R78" i="29" s="1"/>
  <c r="K91" i="28"/>
  <c r="P98" i="29" s="1"/>
  <c r="K104" i="28"/>
  <c r="P111" i="29" s="1"/>
  <c r="D82" i="28"/>
  <c r="I89" i="29" s="1"/>
  <c r="I96" i="28"/>
  <c r="N103" i="29" s="1"/>
  <c r="H107" i="28"/>
  <c r="M114" i="29" s="1"/>
  <c r="X117" i="28"/>
  <c r="AC124" i="29" s="1"/>
  <c r="X126" i="28"/>
  <c r="AC133" i="29" s="1"/>
  <c r="P137" i="28"/>
  <c r="U144" i="29" s="1"/>
  <c r="H148" i="28"/>
  <c r="M155" i="29" s="1"/>
  <c r="M106" i="28"/>
  <c r="R113" i="29" s="1"/>
  <c r="I117" i="28"/>
  <c r="N124" i="29" s="1"/>
  <c r="Y127" i="28"/>
  <c r="AD134" i="29" s="1"/>
  <c r="Q138" i="28"/>
  <c r="V145" i="29" s="1"/>
  <c r="I149" i="28"/>
  <c r="N156" i="29" s="1"/>
  <c r="Y159" i="28"/>
  <c r="AD166" i="29" s="1"/>
  <c r="V113" i="28"/>
  <c r="AA120" i="29" s="1"/>
  <c r="N124" i="28"/>
  <c r="S131" i="29" s="1"/>
  <c r="F135" i="28"/>
  <c r="K142" i="29" s="1"/>
  <c r="V145" i="28"/>
  <c r="L124" i="28"/>
  <c r="Q131" i="29" s="1"/>
  <c r="D135" i="28"/>
  <c r="I142" i="29" s="1"/>
  <c r="T145" i="28"/>
  <c r="L156" i="28"/>
  <c r="Q163" i="29" s="1"/>
  <c r="U114" i="28"/>
  <c r="Z121" i="29" s="1"/>
  <c r="M125" i="28"/>
  <c r="R132" i="29" s="1"/>
  <c r="E136" i="28"/>
  <c r="J143" i="29" s="1"/>
  <c r="U146" i="28"/>
  <c r="Z153" i="29" s="1"/>
  <c r="M157" i="28"/>
  <c r="R164" i="29" s="1"/>
  <c r="J111" i="28"/>
  <c r="O118" i="29" s="1"/>
  <c r="B122" i="28"/>
  <c r="G129" i="29" s="1"/>
  <c r="R132" i="28"/>
  <c r="W139" i="29" s="1"/>
  <c r="J143" i="28"/>
  <c r="B154" i="28"/>
  <c r="G161" i="29" s="1"/>
  <c r="P130" i="28"/>
  <c r="U137" i="29" s="1"/>
  <c r="H141" i="28"/>
  <c r="M148" i="29" s="1"/>
  <c r="X151" i="28"/>
  <c r="AC158" i="29" s="1"/>
  <c r="I110" i="28"/>
  <c r="N117" i="29" s="1"/>
  <c r="Y120" i="28"/>
  <c r="AD127" i="29" s="1"/>
  <c r="Q131" i="28"/>
  <c r="V138" i="29" s="1"/>
  <c r="I142" i="28"/>
  <c r="N149" i="29" s="1"/>
  <c r="Y152" i="28"/>
  <c r="AD159" i="29" s="1"/>
  <c r="V106" i="28"/>
  <c r="AA113" i="29" s="1"/>
  <c r="N117" i="28"/>
  <c r="S124" i="29" s="1"/>
  <c r="H123" i="28"/>
  <c r="M130" i="29" s="1"/>
  <c r="D134" i="28"/>
  <c r="I141" i="29" s="1"/>
  <c r="T144" i="28"/>
  <c r="L155" i="28"/>
  <c r="Q162" i="29" s="1"/>
  <c r="U113" i="28"/>
  <c r="Z120" i="29" s="1"/>
  <c r="M124" i="28"/>
  <c r="R131" i="29" s="1"/>
  <c r="E135" i="28"/>
  <c r="J142" i="29" s="1"/>
  <c r="U145" i="28"/>
  <c r="M156" i="28"/>
  <c r="R163" i="29" s="1"/>
  <c r="J110" i="28"/>
  <c r="O117" i="29" s="1"/>
  <c r="B121" i="28"/>
  <c r="G128" i="29" s="1"/>
  <c r="R131" i="28"/>
  <c r="W138" i="29" s="1"/>
  <c r="J142" i="28"/>
  <c r="O149" i="29" s="1"/>
  <c r="B153" i="28"/>
  <c r="G160" i="29" s="1"/>
  <c r="V150" i="28"/>
  <c r="AA157" i="29" s="1"/>
  <c r="J160" i="28"/>
  <c r="O167" i="29" s="1"/>
  <c r="S109" i="28"/>
  <c r="X116" i="29" s="1"/>
  <c r="S115" i="28"/>
  <c r="X122" i="29" s="1"/>
  <c r="C119" i="28"/>
  <c r="H126" i="29" s="1"/>
  <c r="C125" i="28"/>
  <c r="H132" i="29" s="1"/>
  <c r="C131" i="28"/>
  <c r="H138" i="29" s="1"/>
  <c r="C137" i="28"/>
  <c r="H144" i="29" s="1"/>
  <c r="K140" i="28"/>
  <c r="P147" i="29" s="1"/>
  <c r="K146" i="28"/>
  <c r="P153" i="29" s="1"/>
  <c r="K152" i="28"/>
  <c r="P159" i="29" s="1"/>
  <c r="K158" i="28"/>
  <c r="P165" i="29" s="1"/>
  <c r="S161" i="28"/>
  <c r="X168" i="29" s="1"/>
  <c r="F167" i="28"/>
  <c r="K174" i="29" s="1"/>
  <c r="F173" i="28"/>
  <c r="K180" i="29" s="1"/>
  <c r="F179" i="28"/>
  <c r="K186" i="29" s="1"/>
  <c r="N182" i="28"/>
  <c r="S189" i="29" s="1"/>
  <c r="N188" i="28"/>
  <c r="S195" i="29" s="1"/>
  <c r="N194" i="28"/>
  <c r="S201" i="29" s="1"/>
  <c r="N200" i="28"/>
  <c r="S207" i="29" s="1"/>
  <c r="V203" i="28"/>
  <c r="AA210" i="29" s="1"/>
  <c r="V209" i="28"/>
  <c r="AA216" i="29" s="1"/>
  <c r="V215" i="28"/>
  <c r="AA222" i="29" s="1"/>
  <c r="S165" i="28"/>
  <c r="X172" i="29" s="1"/>
  <c r="C169" i="28"/>
  <c r="H176" i="29" s="1"/>
  <c r="C175" i="28"/>
  <c r="H182" i="29" s="1"/>
  <c r="C181" i="28"/>
  <c r="H188" i="29" s="1"/>
  <c r="C187" i="28"/>
  <c r="H194" i="29" s="1"/>
  <c r="K190" i="28"/>
  <c r="P197" i="29" s="1"/>
  <c r="K196" i="28"/>
  <c r="P203" i="29" s="1"/>
  <c r="K202" i="28"/>
  <c r="P209" i="29" s="1"/>
  <c r="K208" i="28"/>
  <c r="P215" i="29" s="1"/>
  <c r="S211" i="28"/>
  <c r="X218" i="29" s="1"/>
  <c r="D165" i="28"/>
  <c r="I172" i="29" s="1"/>
  <c r="D171" i="28"/>
  <c r="I178" i="29" s="1"/>
  <c r="D177" i="28"/>
  <c r="I184" i="29" s="1"/>
  <c r="L180" i="28"/>
  <c r="Q187" i="29" s="1"/>
  <c r="L186" i="28"/>
  <c r="Q193" i="29" s="1"/>
  <c r="L192" i="28"/>
  <c r="Q199" i="29" s="1"/>
  <c r="L198" i="28"/>
  <c r="Q205" i="29" s="1"/>
  <c r="T201" i="28"/>
  <c r="Y208" i="29" s="1"/>
  <c r="V140" i="28"/>
  <c r="AA147" i="29" s="1"/>
  <c r="V157" i="28"/>
  <c r="AA164" i="29" s="1"/>
  <c r="G107" i="28"/>
  <c r="L114" i="29" s="1"/>
  <c r="O110" i="28"/>
  <c r="T117" i="29" s="1"/>
  <c r="O116" i="28"/>
  <c r="T123" i="29" s="1"/>
  <c r="O122" i="28"/>
  <c r="T129" i="29" s="1"/>
  <c r="O128" i="28"/>
  <c r="T135" i="29" s="1"/>
  <c r="W131" i="28"/>
  <c r="AB138" i="29" s="1"/>
  <c r="W137" i="28"/>
  <c r="AB144" i="29" s="1"/>
  <c r="W143" i="28"/>
  <c r="W149" i="28"/>
  <c r="AB156" i="29" s="1"/>
  <c r="G153" i="28"/>
  <c r="L160" i="29" s="1"/>
  <c r="G159" i="28"/>
  <c r="L166" i="29" s="1"/>
  <c r="R164" i="28"/>
  <c r="W171" i="29" s="1"/>
  <c r="R170" i="28"/>
  <c r="W177" i="29" s="1"/>
  <c r="B174" i="28"/>
  <c r="G181" i="29" s="1"/>
  <c r="B180" i="28"/>
  <c r="G187" i="29" s="1"/>
  <c r="B186" i="28"/>
  <c r="G193" i="29" s="1"/>
  <c r="O97" i="28"/>
  <c r="T104" i="29" s="1"/>
  <c r="B103" i="28"/>
  <c r="G110" i="29" s="1"/>
  <c r="J106" i="28"/>
  <c r="O113" i="29" s="1"/>
  <c r="U64" i="28"/>
  <c r="Z71" i="29" s="1"/>
  <c r="E78" i="28"/>
  <c r="J85" i="29" s="1"/>
  <c r="U83" i="28"/>
  <c r="Z90" i="29" s="1"/>
  <c r="E89" i="28"/>
  <c r="J96" i="29" s="1"/>
  <c r="P93" i="28"/>
  <c r="U100" i="29" s="1"/>
  <c r="C98" i="28"/>
  <c r="H105" i="29" s="1"/>
  <c r="S102" i="28"/>
  <c r="X109" i="29" s="1"/>
  <c r="C106" i="28"/>
  <c r="H113" i="29" s="1"/>
  <c r="Q63" i="28"/>
  <c r="V70" i="29" s="1"/>
  <c r="E79" i="28"/>
  <c r="J86" i="29" s="1"/>
  <c r="I84" i="28"/>
  <c r="N91" i="29" s="1"/>
  <c r="T88" i="28"/>
  <c r="Y95" i="29" s="1"/>
  <c r="D94" i="28"/>
  <c r="I101" i="29" s="1"/>
  <c r="O98" i="28"/>
  <c r="T105" i="29" s="1"/>
  <c r="L102" i="28"/>
  <c r="Q109" i="29" s="1"/>
  <c r="L106" i="28"/>
  <c r="Q113" i="29" s="1"/>
  <c r="X108" i="28"/>
  <c r="AC115" i="29" s="1"/>
  <c r="H112" i="28"/>
  <c r="M119" i="29" s="1"/>
  <c r="H116" i="28"/>
  <c r="M123" i="29" s="1"/>
  <c r="P119" i="28"/>
  <c r="U126" i="29" s="1"/>
  <c r="P92" i="28"/>
  <c r="U99" i="29" s="1"/>
  <c r="X97" i="28"/>
  <c r="AC104" i="29" s="1"/>
  <c r="Y101" i="28"/>
  <c r="AD108" i="29" s="1"/>
  <c r="J45" i="28"/>
  <c r="O52" i="29" s="1"/>
  <c r="I69" i="28"/>
  <c r="N76" i="29" s="1"/>
  <c r="Q80" i="28"/>
  <c r="V87" i="29" s="1"/>
  <c r="I85" i="28"/>
  <c r="N92" i="29" s="1"/>
  <c r="Q90" i="28"/>
  <c r="V97" i="29" s="1"/>
  <c r="D95" i="28"/>
  <c r="I102" i="29" s="1"/>
  <c r="O99" i="28"/>
  <c r="T106" i="29" s="1"/>
  <c r="V103" i="28"/>
  <c r="AA110" i="29" s="1"/>
  <c r="U669" i="28"/>
  <c r="Z676" i="29" s="1"/>
  <c r="M65" i="28"/>
  <c r="R72" i="29" s="1"/>
  <c r="D80" i="28"/>
  <c r="I87" i="29" s="1"/>
  <c r="X84" i="28"/>
  <c r="AC91" i="29" s="1"/>
  <c r="K89" i="28"/>
  <c r="P96" i="29" s="1"/>
  <c r="S94" i="28"/>
  <c r="X101" i="29" s="1"/>
  <c r="E99" i="28"/>
  <c r="J106" i="29" s="1"/>
  <c r="W102" i="28"/>
  <c r="AB109" i="29" s="1"/>
  <c r="E47" i="28"/>
  <c r="J54" i="29" s="1"/>
  <c r="Y66" i="28"/>
  <c r="AD73" i="29" s="1"/>
  <c r="M79" i="28"/>
  <c r="R86" i="29" s="1"/>
  <c r="L85" i="28"/>
  <c r="Q92" i="29" s="1"/>
  <c r="W89" i="28"/>
  <c r="AB96" i="29" s="1"/>
  <c r="I94" i="28"/>
  <c r="N101" i="29" s="1"/>
  <c r="Q99" i="28"/>
  <c r="V106" i="29" s="1"/>
  <c r="H103" i="28"/>
  <c r="M110" i="29" s="1"/>
  <c r="P106" i="28"/>
  <c r="U113" i="29" s="1"/>
  <c r="T109" i="28"/>
  <c r="Y116" i="29" s="1"/>
  <c r="D113" i="28"/>
  <c r="I120" i="29" s="1"/>
  <c r="L116" i="28"/>
  <c r="Q123" i="29" s="1"/>
  <c r="M95" i="28"/>
  <c r="R102" i="29" s="1"/>
  <c r="X99" i="28"/>
  <c r="AC106" i="29" s="1"/>
  <c r="M103" i="28"/>
  <c r="R110" i="29" s="1"/>
  <c r="Y61" i="28"/>
  <c r="AD68" i="29" s="1"/>
  <c r="I75" i="28"/>
  <c r="N82" i="29" s="1"/>
  <c r="W82" i="28"/>
  <c r="AB89" i="29" s="1"/>
  <c r="G88" i="28"/>
  <c r="L95" i="29" s="1"/>
  <c r="Q92" i="28"/>
  <c r="V99" i="29" s="1"/>
  <c r="D97" i="28"/>
  <c r="I104" i="29" s="1"/>
  <c r="B102" i="28"/>
  <c r="G109" i="29" s="1"/>
  <c r="J105" i="28"/>
  <c r="O112" i="29" s="1"/>
  <c r="P56" i="28"/>
  <c r="U63" i="29" s="1"/>
  <c r="E74" i="28"/>
  <c r="J81" i="29" s="1"/>
  <c r="M82" i="28"/>
  <c r="R89" i="29" s="1"/>
  <c r="X86" i="28"/>
  <c r="AC93" i="29" s="1"/>
  <c r="H92" i="28"/>
  <c r="M99" i="29" s="1"/>
  <c r="S96" i="28"/>
  <c r="X103" i="29" s="1"/>
  <c r="C101" i="28"/>
  <c r="H108" i="29" s="1"/>
  <c r="C105" i="28"/>
  <c r="H112" i="29" s="1"/>
  <c r="X58" i="28"/>
  <c r="AC65" i="29" s="1"/>
  <c r="Y72" i="28"/>
  <c r="AD79" i="29" s="1"/>
  <c r="Y82" i="28"/>
  <c r="AD89" i="29" s="1"/>
  <c r="L87" i="28"/>
  <c r="Q94" i="29" s="1"/>
  <c r="W91" i="28"/>
  <c r="AB98" i="29" s="1"/>
  <c r="G97" i="28"/>
  <c r="L104" i="29" s="1"/>
  <c r="L101" i="28"/>
  <c r="Q108" i="29" s="1"/>
  <c r="T104" i="28"/>
  <c r="Y111" i="29" s="1"/>
  <c r="X107" i="28"/>
  <c r="AC114" i="29" s="1"/>
  <c r="H111" i="28"/>
  <c r="M118" i="29" s="1"/>
  <c r="P114" i="28"/>
  <c r="U121" i="29" s="1"/>
  <c r="P118" i="28"/>
  <c r="U125" i="29" s="1"/>
  <c r="X121" i="28"/>
  <c r="AC128" i="29" s="1"/>
  <c r="P123" i="28"/>
  <c r="U130" i="29" s="1"/>
  <c r="P127" i="28"/>
  <c r="U134" i="29" s="1"/>
  <c r="X130" i="28"/>
  <c r="AC137" i="29" s="1"/>
  <c r="H134" i="28"/>
  <c r="M141" i="29" s="1"/>
  <c r="H138" i="28"/>
  <c r="M145" i="29" s="1"/>
  <c r="P141" i="28"/>
  <c r="U148" i="29" s="1"/>
  <c r="X144" i="28"/>
  <c r="X148" i="28"/>
  <c r="AC155" i="29" s="1"/>
  <c r="H152" i="28"/>
  <c r="M159" i="29" s="1"/>
  <c r="P155" i="28"/>
  <c r="U162" i="29" s="1"/>
  <c r="I107" i="28"/>
  <c r="N114" i="29" s="1"/>
  <c r="Q110" i="28"/>
  <c r="V117" i="29" s="1"/>
  <c r="Y113" i="28"/>
  <c r="AD120" i="29" s="1"/>
  <c r="Y117" i="28"/>
  <c r="AD124" i="29" s="1"/>
  <c r="I121" i="28"/>
  <c r="N128" i="29" s="1"/>
  <c r="Q124" i="28"/>
  <c r="V131" i="29" s="1"/>
  <c r="Q128" i="28"/>
  <c r="V135" i="29" s="1"/>
  <c r="Y131" i="28"/>
  <c r="AD138" i="29" s="1"/>
  <c r="I135" i="28"/>
  <c r="N142" i="29" s="1"/>
  <c r="I139" i="28"/>
  <c r="N146" i="29" s="1"/>
  <c r="Q142" i="28"/>
  <c r="V149" i="29" s="1"/>
  <c r="Y145" i="28"/>
  <c r="Y149" i="28"/>
  <c r="AD156" i="29" s="1"/>
  <c r="I153" i="28"/>
  <c r="N160" i="29" s="1"/>
  <c r="Q156" i="28"/>
  <c r="V163" i="29" s="1"/>
  <c r="Q160" i="28"/>
  <c r="V167" i="29" s="1"/>
  <c r="F107" i="28"/>
  <c r="K114" i="29" s="1"/>
  <c r="N110" i="28"/>
  <c r="S117" i="29" s="1"/>
  <c r="N114" i="28"/>
  <c r="S121" i="29" s="1"/>
  <c r="V117" i="28"/>
  <c r="AA124" i="29" s="1"/>
  <c r="F121" i="28"/>
  <c r="K128" i="29" s="1"/>
  <c r="F125" i="28"/>
  <c r="K132" i="29" s="1"/>
  <c r="N128" i="28"/>
  <c r="S135" i="29" s="1"/>
  <c r="V131" i="28"/>
  <c r="AA138" i="29" s="1"/>
  <c r="V135" i="28"/>
  <c r="AA142" i="29" s="1"/>
  <c r="F139" i="28"/>
  <c r="K146" i="29" s="1"/>
  <c r="N142" i="28"/>
  <c r="S149" i="29" s="1"/>
  <c r="N146" i="28"/>
  <c r="S153" i="29" s="1"/>
  <c r="V149" i="28"/>
  <c r="AA156" i="29" s="1"/>
  <c r="F153" i="28"/>
  <c r="K160" i="29" s="1"/>
  <c r="D125" i="28"/>
  <c r="I132" i="29" s="1"/>
  <c r="L128" i="28"/>
  <c r="Q135" i="29" s="1"/>
  <c r="T131" i="28"/>
  <c r="Y138" i="29" s="1"/>
  <c r="T135" i="28"/>
  <c r="Y142" i="29" s="1"/>
  <c r="D139" i="28"/>
  <c r="I146" i="29" s="1"/>
  <c r="L142" i="28"/>
  <c r="Q149" i="29" s="1"/>
  <c r="L146" i="28"/>
  <c r="Q153" i="29" s="1"/>
  <c r="T149" i="28"/>
  <c r="Y156" i="29" s="1"/>
  <c r="D153" i="28"/>
  <c r="I160" i="29" s="1"/>
  <c r="D157" i="28"/>
  <c r="I164" i="29" s="1"/>
  <c r="E108" i="28"/>
  <c r="J115" i="29" s="1"/>
  <c r="M111" i="28"/>
  <c r="R118" i="29" s="1"/>
  <c r="M115" i="28"/>
  <c r="R122" i="29" s="1"/>
  <c r="U118" i="28"/>
  <c r="Z125" i="29" s="1"/>
  <c r="M664" i="28"/>
  <c r="R671" i="29" s="1"/>
  <c r="S84" i="28"/>
  <c r="X91" i="29" s="1"/>
  <c r="X98" i="28"/>
  <c r="AC105" i="29" s="1"/>
  <c r="I66" i="28"/>
  <c r="N73" i="29" s="1"/>
  <c r="Q89" i="28"/>
  <c r="V96" i="29" s="1"/>
  <c r="D103" i="28"/>
  <c r="I110" i="29" s="1"/>
  <c r="X112" i="28"/>
  <c r="AC119" i="29" s="1"/>
  <c r="M93" i="28"/>
  <c r="R100" i="29" s="1"/>
  <c r="R52" i="28"/>
  <c r="W59" i="29" s="1"/>
  <c r="G86" i="28"/>
  <c r="L93" i="29" s="1"/>
  <c r="L100" i="28"/>
  <c r="Q107" i="29" s="1"/>
  <c r="E68" i="28"/>
  <c r="J75" i="29" s="1"/>
  <c r="H90" i="28"/>
  <c r="M97" i="29" s="1"/>
  <c r="O103" i="28"/>
  <c r="T110" i="29" s="1"/>
  <c r="U80" i="28"/>
  <c r="Z87" i="29" s="1"/>
  <c r="G95" i="28"/>
  <c r="L102" i="29" s="1"/>
  <c r="Y105" i="28"/>
  <c r="AD112" i="29" s="1"/>
  <c r="U90" i="28"/>
  <c r="Z97" i="29" s="1"/>
  <c r="E104" i="28"/>
  <c r="J111" i="29" s="1"/>
  <c r="T83" i="28"/>
  <c r="Y90" i="29" s="1"/>
  <c r="Y97" i="28"/>
  <c r="AD104" i="29" s="1"/>
  <c r="M60" i="28"/>
  <c r="R67" i="29" s="1"/>
  <c r="U87" i="28"/>
  <c r="Z94" i="29" s="1"/>
  <c r="S101" i="28"/>
  <c r="X108" i="29" s="1"/>
  <c r="Q75" i="28"/>
  <c r="V82" i="29" s="1"/>
  <c r="T92" i="28"/>
  <c r="Y99" i="29" s="1"/>
  <c r="L105" i="28"/>
  <c r="Q112" i="29" s="1"/>
  <c r="H115" i="28"/>
  <c r="M122" i="29" s="1"/>
  <c r="H124" i="28"/>
  <c r="M131" i="29" s="1"/>
  <c r="X134" i="28"/>
  <c r="AC141" i="29" s="1"/>
  <c r="P145" i="28"/>
  <c r="H156" i="28"/>
  <c r="M163" i="29" s="1"/>
  <c r="Q114" i="28"/>
  <c r="V121" i="29" s="1"/>
  <c r="I125" i="28"/>
  <c r="N132" i="29" s="1"/>
  <c r="Y135" i="28"/>
  <c r="AD142" i="29" s="1"/>
  <c r="Q146" i="28"/>
  <c r="V153" i="29" s="1"/>
  <c r="I157" i="28"/>
  <c r="N164" i="29" s="1"/>
  <c r="F111" i="28"/>
  <c r="K118" i="29" s="1"/>
  <c r="V121" i="28"/>
  <c r="AA128" i="29" s="1"/>
  <c r="N132" i="28"/>
  <c r="S139" i="29" s="1"/>
  <c r="F143" i="28"/>
  <c r="L118" i="28"/>
  <c r="Q125" i="29" s="1"/>
  <c r="L132" i="28"/>
  <c r="Q139" i="29" s="1"/>
  <c r="D143" i="28"/>
  <c r="T153" i="28"/>
  <c r="Y160" i="29" s="1"/>
  <c r="E112" i="28"/>
  <c r="J119" i="29" s="1"/>
  <c r="U122" i="28"/>
  <c r="Z129" i="29" s="1"/>
  <c r="M133" i="28"/>
  <c r="R140" i="29" s="1"/>
  <c r="E144" i="28"/>
  <c r="U154" i="28"/>
  <c r="Z161" i="29" s="1"/>
  <c r="R108" i="28"/>
  <c r="W115" i="29" s="1"/>
  <c r="J119" i="28"/>
  <c r="O126" i="29" s="1"/>
  <c r="B130" i="28"/>
  <c r="G137" i="29" s="1"/>
  <c r="R140" i="28"/>
  <c r="W147" i="29" s="1"/>
  <c r="J151" i="28"/>
  <c r="O158" i="29" s="1"/>
  <c r="X127" i="28"/>
  <c r="AC134" i="29" s="1"/>
  <c r="P138" i="28"/>
  <c r="U145" i="29" s="1"/>
  <c r="H149" i="28"/>
  <c r="M156" i="29" s="1"/>
  <c r="Q107" i="28"/>
  <c r="V114" i="29" s="1"/>
  <c r="I118" i="28"/>
  <c r="N125" i="29" s="1"/>
  <c r="Y128" i="28"/>
  <c r="AD135" i="29" s="1"/>
  <c r="Q139" i="28"/>
  <c r="V146" i="29" s="1"/>
  <c r="I150" i="28"/>
  <c r="N157" i="29" s="1"/>
  <c r="Y160" i="28"/>
  <c r="AD167" i="29" s="1"/>
  <c r="V114" i="28"/>
  <c r="AA121" i="29" s="1"/>
  <c r="N125" i="28"/>
  <c r="S132" i="29" s="1"/>
  <c r="L131" i="28"/>
  <c r="Q138" i="29" s="1"/>
  <c r="D142" i="28"/>
  <c r="I149" i="29" s="1"/>
  <c r="T152" i="28"/>
  <c r="Y159" i="29" s="1"/>
  <c r="E111" i="28"/>
  <c r="J118" i="29" s="1"/>
  <c r="U121" i="28"/>
  <c r="Z128" i="29" s="1"/>
  <c r="M132" i="28"/>
  <c r="R139" i="29" s="1"/>
  <c r="E143" i="28"/>
  <c r="U153" i="28"/>
  <c r="Z160" i="29" s="1"/>
  <c r="R107" i="28"/>
  <c r="W114" i="29" s="1"/>
  <c r="J118" i="28"/>
  <c r="O125" i="29" s="1"/>
  <c r="B129" i="28"/>
  <c r="G136" i="29" s="1"/>
  <c r="R139" i="28"/>
  <c r="W146" i="29" s="1"/>
  <c r="J150" i="28"/>
  <c r="O157" i="29" s="1"/>
  <c r="F140" i="28"/>
  <c r="K147" i="29" s="1"/>
  <c r="N153" i="28"/>
  <c r="S160" i="29" s="1"/>
  <c r="B161" i="28"/>
  <c r="G168" i="29" s="1"/>
  <c r="K110" i="28"/>
  <c r="P117" i="29" s="1"/>
  <c r="S113" i="28"/>
  <c r="X120" i="29" s="1"/>
  <c r="S119" i="28"/>
  <c r="X126" i="29" s="1"/>
  <c r="S125" i="28"/>
  <c r="X132" i="29" s="1"/>
  <c r="S131" i="28"/>
  <c r="X138" i="29" s="1"/>
  <c r="C135" i="28"/>
  <c r="H142" i="29" s="1"/>
  <c r="C141" i="28"/>
  <c r="H148" i="29" s="1"/>
  <c r="C147" i="28"/>
  <c r="H154" i="29" s="1"/>
  <c r="C153" i="28"/>
  <c r="H160" i="29" s="1"/>
  <c r="K156" i="28"/>
  <c r="P163" i="29" s="1"/>
  <c r="T159" i="28"/>
  <c r="Y166" i="29" s="1"/>
  <c r="V167" i="28"/>
  <c r="AA174" i="29" s="1"/>
  <c r="V173" i="28"/>
  <c r="AA180" i="29" s="1"/>
  <c r="F177" i="28"/>
  <c r="K184" i="29" s="1"/>
  <c r="F183" i="28"/>
  <c r="K190" i="29" s="1"/>
  <c r="F189" i="28"/>
  <c r="K196" i="29" s="1"/>
  <c r="F195" i="28"/>
  <c r="K202" i="29" s="1"/>
  <c r="N198" i="28"/>
  <c r="S205" i="29" s="1"/>
  <c r="N204" i="28"/>
  <c r="S211" i="29" s="1"/>
  <c r="N210" i="28"/>
  <c r="S217" i="29" s="1"/>
  <c r="N216" i="28"/>
  <c r="S223" i="29" s="1"/>
  <c r="S163" i="28"/>
  <c r="X170" i="29" s="1"/>
  <c r="S169" i="28"/>
  <c r="X176" i="29" s="1"/>
  <c r="S175" i="28"/>
  <c r="X182" i="29" s="1"/>
  <c r="S181" i="28"/>
  <c r="X188" i="29" s="1"/>
  <c r="C185" i="28"/>
  <c r="H192" i="29" s="1"/>
  <c r="C191" i="28"/>
  <c r="H198" i="29" s="1"/>
  <c r="C197" i="28"/>
  <c r="H204" i="29" s="1"/>
  <c r="C203" i="28"/>
  <c r="H210" i="29" s="1"/>
  <c r="K206" i="28"/>
  <c r="P213" i="29" s="1"/>
  <c r="K212" i="28"/>
  <c r="P219" i="29" s="1"/>
  <c r="T165" i="28"/>
  <c r="Y172" i="29" s="1"/>
  <c r="T171" i="28"/>
  <c r="Y178" i="29" s="1"/>
  <c r="D175" i="28"/>
  <c r="I182" i="29" s="1"/>
  <c r="D181" i="28"/>
  <c r="I188" i="29" s="1"/>
  <c r="D187" i="28"/>
  <c r="I194" i="29" s="1"/>
  <c r="D193" i="28"/>
  <c r="I200" i="29" s="1"/>
  <c r="L196" i="28"/>
  <c r="Q203" i="29" s="1"/>
  <c r="L202" i="28"/>
  <c r="Q209" i="29" s="1"/>
  <c r="N143" i="28"/>
  <c r="N158" i="28"/>
  <c r="S165" i="29" s="1"/>
  <c r="V161" i="28"/>
  <c r="AA168" i="29" s="1"/>
  <c r="G111" i="28"/>
  <c r="L118" i="29" s="1"/>
  <c r="G117" i="28"/>
  <c r="L124" i="29" s="1"/>
  <c r="G123" i="28"/>
  <c r="L130" i="29" s="1"/>
  <c r="O126" i="28"/>
  <c r="T133" i="29" s="1"/>
  <c r="O132" i="28"/>
  <c r="T139" i="29" s="1"/>
  <c r="O138" i="28"/>
  <c r="T145" i="29" s="1"/>
  <c r="O144" i="28"/>
  <c r="W147" i="28"/>
  <c r="AB154" i="29" s="1"/>
  <c r="W153" i="28"/>
  <c r="AB160" i="29" s="1"/>
  <c r="W159" i="28"/>
  <c r="AB166" i="29" s="1"/>
  <c r="J165" i="28"/>
  <c r="O172" i="29" s="1"/>
  <c r="R168" i="28"/>
  <c r="W175" i="29" s="1"/>
  <c r="R174" i="28"/>
  <c r="W181" i="29" s="1"/>
  <c r="R180" i="28"/>
  <c r="W187" i="29" s="1"/>
  <c r="R186" i="28"/>
  <c r="W193" i="29" s="1"/>
  <c r="B190" i="28"/>
  <c r="G197" i="29" s="1"/>
  <c r="B196" i="28"/>
  <c r="G203" i="29" s="1"/>
  <c r="G100" i="28"/>
  <c r="L107" i="29" s="1"/>
  <c r="R103" i="28"/>
  <c r="W110" i="29" s="1"/>
  <c r="E49" i="28"/>
  <c r="J56" i="29" s="1"/>
  <c r="M67" i="28"/>
  <c r="R74" i="29" s="1"/>
  <c r="T79" i="28"/>
  <c r="Y86" i="29" s="1"/>
  <c r="P85" i="28"/>
  <c r="U92" i="29" s="1"/>
  <c r="C90" i="28"/>
  <c r="H97" i="29" s="1"/>
  <c r="M94" i="28"/>
  <c r="R101" i="29" s="1"/>
  <c r="U99" i="28"/>
  <c r="Z106" i="29" s="1"/>
  <c r="K103" i="28"/>
  <c r="P110" i="29" s="1"/>
  <c r="P43" i="28"/>
  <c r="U50" i="29" s="1"/>
  <c r="Y68" i="28"/>
  <c r="AD75" i="29" s="1"/>
  <c r="M80" i="28"/>
  <c r="R87" i="29" s="1"/>
  <c r="G85" i="28"/>
  <c r="L92" i="29" s="1"/>
  <c r="O90" i="28"/>
  <c r="T97" i="29" s="1"/>
  <c r="Y94" i="28"/>
  <c r="AD101" i="29" s="1"/>
  <c r="L99" i="28"/>
  <c r="Q106" i="29" s="1"/>
  <c r="T103" i="28"/>
  <c r="Y110" i="29" s="1"/>
  <c r="I105" i="28"/>
  <c r="N112" i="29" s="1"/>
  <c r="P109" i="28"/>
  <c r="U116" i="29" s="1"/>
  <c r="P113" i="28"/>
  <c r="U120" i="29" s="1"/>
  <c r="X116" i="28"/>
  <c r="AC123" i="29" s="1"/>
  <c r="H120" i="28"/>
  <c r="M127" i="29" s="1"/>
  <c r="K94" i="28"/>
  <c r="P101" i="29" s="1"/>
  <c r="U98" i="28"/>
  <c r="Z105" i="29" s="1"/>
  <c r="Q102" i="28"/>
  <c r="V109" i="29" s="1"/>
  <c r="M57" i="28"/>
  <c r="R64" i="29" s="1"/>
  <c r="Y71" i="28"/>
  <c r="AD78" i="29" s="1"/>
  <c r="T81" i="28"/>
  <c r="Y88" i="29" s="1"/>
  <c r="D87" i="28"/>
  <c r="I94" i="29" s="1"/>
  <c r="O91" i="28"/>
  <c r="T98" i="29" s="1"/>
  <c r="Y95" i="28"/>
  <c r="AD102" i="29" s="1"/>
  <c r="F101" i="28"/>
  <c r="K108" i="29" s="1"/>
  <c r="N104" i="28"/>
  <c r="S111" i="29" s="1"/>
  <c r="Q50" i="28"/>
  <c r="V57" i="29" s="1"/>
  <c r="U70" i="28"/>
  <c r="Z77" i="29" s="1"/>
  <c r="K81" i="28"/>
  <c r="P88" i="29" s="1"/>
  <c r="U85" i="28"/>
  <c r="Z92" i="29" s="1"/>
  <c r="E91" i="28"/>
  <c r="J98" i="29" s="1"/>
  <c r="P95" i="28"/>
  <c r="U102" i="29" s="1"/>
  <c r="C100" i="28"/>
  <c r="H107" i="29" s="1"/>
  <c r="G104" i="28"/>
  <c r="L111" i="29" s="1"/>
  <c r="I53" i="28"/>
  <c r="N60" i="29" s="1"/>
  <c r="Q69" i="28"/>
  <c r="V76" i="29" s="1"/>
  <c r="W81" i="28"/>
  <c r="AB88" i="29" s="1"/>
  <c r="I86" i="28"/>
  <c r="N93" i="29" s="1"/>
  <c r="T90" i="28"/>
  <c r="Y97" i="29" s="1"/>
  <c r="D96" i="28"/>
  <c r="I103" i="29" s="1"/>
  <c r="O100" i="28"/>
  <c r="T107" i="29" s="1"/>
  <c r="X103" i="28"/>
  <c r="AC110" i="29" s="1"/>
  <c r="D107" i="28"/>
  <c r="I114" i="29" s="1"/>
  <c r="L110" i="28"/>
  <c r="Q117" i="29" s="1"/>
  <c r="T113" i="28"/>
  <c r="Y120" i="29" s="1"/>
  <c r="X91" i="28"/>
  <c r="AC98" i="29" s="1"/>
  <c r="K96" i="28"/>
  <c r="P103" i="29" s="1"/>
  <c r="U100" i="28"/>
  <c r="Z107" i="29" s="1"/>
  <c r="E663" i="28"/>
  <c r="J670" i="29" s="1"/>
  <c r="Q64" i="28"/>
  <c r="V71" i="29" s="1"/>
  <c r="Y77" i="28"/>
  <c r="AD84" i="29" s="1"/>
  <c r="Q84" i="28"/>
  <c r="V91" i="29" s="1"/>
  <c r="D89" i="28"/>
  <c r="I96" i="29" s="1"/>
  <c r="O93" i="28"/>
  <c r="T100" i="29" s="1"/>
  <c r="W98" i="28"/>
  <c r="AB105" i="29" s="1"/>
  <c r="R102" i="28"/>
  <c r="W109" i="29" s="1"/>
  <c r="B106" i="28"/>
  <c r="G113" i="29" s="1"/>
  <c r="M63" i="28"/>
  <c r="R70" i="29" s="1"/>
  <c r="U76" i="28"/>
  <c r="Z83" i="29" s="1"/>
  <c r="K83" i="28"/>
  <c r="P90" i="29" s="1"/>
  <c r="S88" i="28"/>
  <c r="X95" i="29" s="1"/>
  <c r="E93" i="28"/>
  <c r="J100" i="29" s="1"/>
  <c r="P97" i="28"/>
  <c r="U104" i="29" s="1"/>
  <c r="K102" i="28"/>
  <c r="P109" i="29" s="1"/>
  <c r="S105" i="28"/>
  <c r="X112" i="29" s="1"/>
  <c r="I62" i="28"/>
  <c r="N69" i="29" s="1"/>
  <c r="I78" i="28"/>
  <c r="N85" i="29" s="1"/>
  <c r="W83" i="28"/>
  <c r="AB90" i="29" s="1"/>
  <c r="I88" i="28"/>
  <c r="N95" i="29" s="1"/>
  <c r="Q93" i="28"/>
  <c r="V100" i="29" s="1"/>
  <c r="D98" i="28"/>
  <c r="I105" i="29" s="1"/>
  <c r="D102" i="28"/>
  <c r="I109" i="29" s="1"/>
  <c r="D106" i="28"/>
  <c r="I113" i="29" s="1"/>
  <c r="P108" i="28"/>
  <c r="U115" i="29" s="1"/>
  <c r="X111" i="28"/>
  <c r="AC118" i="29" s="1"/>
  <c r="X115" i="28"/>
  <c r="AC122" i="29" s="1"/>
  <c r="H119" i="28"/>
  <c r="M126" i="29" s="1"/>
  <c r="P122" i="28"/>
  <c r="U129" i="29" s="1"/>
  <c r="X124" i="28"/>
  <c r="AC131" i="29" s="1"/>
  <c r="H128" i="28"/>
  <c r="M135" i="29" s="1"/>
  <c r="P131" i="28"/>
  <c r="U138" i="29" s="1"/>
  <c r="P135" i="28"/>
  <c r="U142" i="29" s="1"/>
  <c r="X138" i="28"/>
  <c r="AC145" i="29" s="1"/>
  <c r="H142" i="28"/>
  <c r="M149" i="29" s="1"/>
  <c r="H146" i="28"/>
  <c r="M153" i="29" s="1"/>
  <c r="P149" i="28"/>
  <c r="U156" i="29" s="1"/>
  <c r="X152" i="28"/>
  <c r="AC159" i="29" s="1"/>
  <c r="X156" i="28"/>
  <c r="AC163" i="29" s="1"/>
  <c r="Y107" i="28"/>
  <c r="AD114" i="29" s="1"/>
  <c r="I111" i="28"/>
  <c r="N118" i="29" s="1"/>
  <c r="I115" i="28"/>
  <c r="N122" i="29" s="1"/>
  <c r="Q118" i="28"/>
  <c r="V125" i="29" s="1"/>
  <c r="Y121" i="28"/>
  <c r="AD128" i="29" s="1"/>
  <c r="Y125" i="28"/>
  <c r="AD132" i="29" s="1"/>
  <c r="I129" i="28"/>
  <c r="N136" i="29" s="1"/>
  <c r="Q132" i="28"/>
  <c r="V139" i="29" s="1"/>
  <c r="Q136" i="28"/>
  <c r="V143" i="29" s="1"/>
  <c r="Y139" i="28"/>
  <c r="AD146" i="29" s="1"/>
  <c r="I143" i="28"/>
  <c r="I147" i="28"/>
  <c r="N154" i="29" s="1"/>
  <c r="Q150" i="28"/>
  <c r="V157" i="29" s="1"/>
  <c r="Y153" i="28"/>
  <c r="AD160" i="29" s="1"/>
  <c r="Y157" i="28"/>
  <c r="AD164" i="29" s="1"/>
  <c r="I161" i="28"/>
  <c r="N168" i="29" s="1"/>
  <c r="V107" i="28"/>
  <c r="AA114" i="29" s="1"/>
  <c r="V111" i="28"/>
  <c r="AA118" i="29" s="1"/>
  <c r="F115" i="28"/>
  <c r="K122" i="29" s="1"/>
  <c r="N118" i="28"/>
  <c r="S125" i="29" s="1"/>
  <c r="N122" i="28"/>
  <c r="S129" i="29" s="1"/>
  <c r="V125" i="28"/>
  <c r="AA132" i="29" s="1"/>
  <c r="F129" i="28"/>
  <c r="K136" i="29" s="1"/>
  <c r="F133" i="28"/>
  <c r="K140" i="29" s="1"/>
  <c r="N136" i="28"/>
  <c r="S143" i="29" s="1"/>
  <c r="V139" i="28"/>
  <c r="AA146" i="29" s="1"/>
  <c r="V143" i="28"/>
  <c r="F147" i="28"/>
  <c r="K154" i="29" s="1"/>
  <c r="N150" i="28"/>
  <c r="S157" i="29" s="1"/>
  <c r="D121" i="28"/>
  <c r="I128" i="29" s="1"/>
  <c r="T125" i="28"/>
  <c r="Y132" i="29" s="1"/>
  <c r="D129" i="28"/>
  <c r="I136" i="29" s="1"/>
  <c r="D133" i="28"/>
  <c r="I140" i="29" s="1"/>
  <c r="L136" i="28"/>
  <c r="Q143" i="29" s="1"/>
  <c r="T139" i="28"/>
  <c r="Y146" i="29" s="1"/>
  <c r="T143" i="28"/>
  <c r="D147" i="28"/>
  <c r="I154" i="29" s="1"/>
  <c r="L150" i="28"/>
  <c r="Q157" i="29" s="1"/>
  <c r="L154" i="28"/>
  <c r="Q161" i="29" s="1"/>
  <c r="T157" i="28"/>
  <c r="Y164" i="29" s="1"/>
  <c r="U108" i="28"/>
  <c r="Z115" i="29" s="1"/>
  <c r="U112" i="28"/>
  <c r="Z119" i="29" s="1"/>
  <c r="E116" i="28"/>
  <c r="J123" i="29" s="1"/>
  <c r="M119" i="28"/>
  <c r="R126" i="29" s="1"/>
  <c r="M123" i="28"/>
  <c r="R130" i="29" s="1"/>
  <c r="U124" i="28"/>
  <c r="Z131" i="29" s="1"/>
  <c r="E132" i="28"/>
  <c r="J139" i="29" s="1"/>
  <c r="M139" i="28"/>
  <c r="R146" i="29" s="1"/>
  <c r="E146" i="28"/>
  <c r="J153" i="29" s="1"/>
  <c r="M153" i="28"/>
  <c r="R160" i="29" s="1"/>
  <c r="U160" i="28"/>
  <c r="Z167" i="29" s="1"/>
  <c r="R110" i="28"/>
  <c r="W117" i="29" s="1"/>
  <c r="B118" i="28"/>
  <c r="G125" i="29" s="1"/>
  <c r="J125" i="28"/>
  <c r="O132" i="29" s="1"/>
  <c r="B132" i="28"/>
  <c r="G139" i="29" s="1"/>
  <c r="J139" i="28"/>
  <c r="O146" i="29" s="1"/>
  <c r="R146" i="28"/>
  <c r="W153" i="29" s="1"/>
  <c r="J153" i="28"/>
  <c r="O160" i="29" s="1"/>
  <c r="P126" i="28"/>
  <c r="U133" i="29" s="1"/>
  <c r="X133" i="28"/>
  <c r="AC140" i="29" s="1"/>
  <c r="P140" i="28"/>
  <c r="U147" i="29" s="1"/>
  <c r="X147" i="28"/>
  <c r="AC154" i="29" s="1"/>
  <c r="H155" i="28"/>
  <c r="M162" i="29" s="1"/>
  <c r="Q109" i="28"/>
  <c r="V116" i="29" s="1"/>
  <c r="Y116" i="28"/>
  <c r="AD123" i="29" s="1"/>
  <c r="I124" i="28"/>
  <c r="N131" i="29" s="1"/>
  <c r="Y130" i="28"/>
  <c r="AD137" i="29" s="1"/>
  <c r="I138" i="28"/>
  <c r="N145" i="29" s="1"/>
  <c r="Q145" i="28"/>
  <c r="I152" i="28"/>
  <c r="N159" i="29" s="1"/>
  <c r="Q159" i="28"/>
  <c r="V166" i="29" s="1"/>
  <c r="F110" i="28"/>
  <c r="K117" i="29" s="1"/>
  <c r="V116" i="28"/>
  <c r="AA123" i="29" s="1"/>
  <c r="F124" i="28"/>
  <c r="K131" i="29" s="1"/>
  <c r="T126" i="28"/>
  <c r="Y133" i="29" s="1"/>
  <c r="L133" i="28"/>
  <c r="Q140" i="29" s="1"/>
  <c r="T140" i="28"/>
  <c r="Y147" i="29" s="1"/>
  <c r="D148" i="28"/>
  <c r="I155" i="29" s="1"/>
  <c r="T154" i="28"/>
  <c r="Y161" i="29" s="1"/>
  <c r="U109" i="28"/>
  <c r="Z116" i="29" s="1"/>
  <c r="E117" i="28"/>
  <c r="J124" i="29" s="1"/>
  <c r="U123" i="28"/>
  <c r="Z130" i="29" s="1"/>
  <c r="E131" i="28"/>
  <c r="J138" i="29" s="1"/>
  <c r="M138" i="28"/>
  <c r="R145" i="29" s="1"/>
  <c r="E145" i="28"/>
  <c r="M152" i="28"/>
  <c r="R159" i="29" s="1"/>
  <c r="U159" i="28"/>
  <c r="Z166" i="29" s="1"/>
  <c r="R109" i="28"/>
  <c r="W116" i="29" s="1"/>
  <c r="B117" i="28"/>
  <c r="G124" i="29" s="1"/>
  <c r="J124" i="28"/>
  <c r="O131" i="29" s="1"/>
  <c r="B131" i="28"/>
  <c r="G138" i="29" s="1"/>
  <c r="J138" i="28"/>
  <c r="O145" i="29" s="1"/>
  <c r="R145" i="28"/>
  <c r="J152" i="28"/>
  <c r="O159" i="29" s="1"/>
  <c r="V134" i="28"/>
  <c r="AA141" i="29" s="1"/>
  <c r="V156" i="28"/>
  <c r="AA163" i="29" s="1"/>
  <c r="U105" i="28"/>
  <c r="Z112" i="29" s="1"/>
  <c r="K112" i="28"/>
  <c r="P119" i="29" s="1"/>
  <c r="K118" i="28"/>
  <c r="P125" i="29" s="1"/>
  <c r="C143" i="28"/>
  <c r="C149" i="28"/>
  <c r="H156" i="29" s="1"/>
  <c r="C155" i="28"/>
  <c r="H162" i="29" s="1"/>
  <c r="C161" i="28"/>
  <c r="H168" i="29" s="1"/>
  <c r="F185" i="28"/>
  <c r="K192" i="29" s="1"/>
  <c r="F191" i="28"/>
  <c r="K198" i="29" s="1"/>
  <c r="F197" i="28"/>
  <c r="K204" i="29" s="1"/>
  <c r="F203" i="28"/>
  <c r="K210" i="29" s="1"/>
  <c r="S171" i="28"/>
  <c r="X178" i="29" s="1"/>
  <c r="S177" i="28"/>
  <c r="X184" i="29" s="1"/>
  <c r="S183" i="28"/>
  <c r="X190" i="29" s="1"/>
  <c r="S189" i="28"/>
  <c r="X196" i="29" s="1"/>
  <c r="L159" i="28"/>
  <c r="Q166" i="29" s="1"/>
  <c r="T167" i="28"/>
  <c r="Y174" i="29" s="1"/>
  <c r="T173" i="28"/>
  <c r="Y180" i="29" s="1"/>
  <c r="T179" i="28"/>
  <c r="Y186" i="29" s="1"/>
  <c r="N127" i="28"/>
  <c r="S134" i="29" s="1"/>
  <c r="N151" i="28"/>
  <c r="S158" i="29" s="1"/>
  <c r="N160" i="28"/>
  <c r="S167" i="29" s="1"/>
  <c r="W109" i="28"/>
  <c r="AB116" i="29" s="1"/>
  <c r="O134" i="28"/>
  <c r="T141" i="29" s="1"/>
  <c r="O140" i="28"/>
  <c r="T147" i="29" s="1"/>
  <c r="O146" i="28"/>
  <c r="T153" i="29" s="1"/>
  <c r="O152" i="28"/>
  <c r="T159" i="29" s="1"/>
  <c r="R176" i="28"/>
  <c r="W183" i="29" s="1"/>
  <c r="J187" i="28"/>
  <c r="O194" i="29" s="1"/>
  <c r="R190" i="28"/>
  <c r="W197" i="29" s="1"/>
  <c r="B194" i="28"/>
  <c r="G201" i="29" s="1"/>
  <c r="J197" i="28"/>
  <c r="O204" i="29" s="1"/>
  <c r="R200" i="28"/>
  <c r="W207" i="29" s="1"/>
  <c r="R206" i="28"/>
  <c r="W213" i="29" s="1"/>
  <c r="R212" i="28"/>
  <c r="W219" i="29" s="1"/>
  <c r="H162" i="28"/>
  <c r="M169" i="29" s="1"/>
  <c r="W165" i="28"/>
  <c r="AB172" i="29" s="1"/>
  <c r="W171" i="28"/>
  <c r="AB178" i="29" s="1"/>
  <c r="W177" i="28"/>
  <c r="AB184" i="29" s="1"/>
  <c r="W183" i="28"/>
  <c r="AB190" i="29" s="1"/>
  <c r="G187" i="28"/>
  <c r="L194" i="29" s="1"/>
  <c r="G193" i="28"/>
  <c r="L200" i="29" s="1"/>
  <c r="G199" i="28"/>
  <c r="L206" i="29" s="1"/>
  <c r="G205" i="28"/>
  <c r="L212" i="29" s="1"/>
  <c r="O208" i="28"/>
  <c r="T215" i="29" s="1"/>
  <c r="D160" i="28"/>
  <c r="I167" i="29" s="1"/>
  <c r="X167" i="28"/>
  <c r="AC174" i="29" s="1"/>
  <c r="X173" i="28"/>
  <c r="AC180" i="29" s="1"/>
  <c r="H177" i="28"/>
  <c r="M184" i="29" s="1"/>
  <c r="H183" i="28"/>
  <c r="M190" i="29" s="1"/>
  <c r="H189" i="28"/>
  <c r="M196" i="29" s="1"/>
  <c r="H195" i="28"/>
  <c r="M202" i="29" s="1"/>
  <c r="P198" i="28"/>
  <c r="U205" i="29" s="1"/>
  <c r="P204" i="28"/>
  <c r="U211" i="29" s="1"/>
  <c r="V130" i="28"/>
  <c r="AA137" i="29" s="1"/>
  <c r="F154" i="28"/>
  <c r="K161" i="29" s="1"/>
  <c r="R158" i="28"/>
  <c r="W165" i="29" s="1"/>
  <c r="C108" i="28"/>
  <c r="H115" i="29" s="1"/>
  <c r="C114" i="28"/>
  <c r="H121" i="29" s="1"/>
  <c r="C120" i="28"/>
  <c r="H127" i="29" s="1"/>
  <c r="K123" i="28"/>
  <c r="P130" i="29" s="1"/>
  <c r="K129" i="28"/>
  <c r="P136" i="29" s="1"/>
  <c r="K135" i="28"/>
  <c r="P142" i="29" s="1"/>
  <c r="K141" i="28"/>
  <c r="P148" i="29" s="1"/>
  <c r="S144" i="28"/>
  <c r="S150" i="28"/>
  <c r="X157" i="29" s="1"/>
  <c r="S156" i="28"/>
  <c r="X163" i="29" s="1"/>
  <c r="D161" i="28"/>
  <c r="I168" i="29" s="1"/>
  <c r="N165" i="28"/>
  <c r="S172" i="29" s="1"/>
  <c r="N171" i="28"/>
  <c r="S178" i="29" s="1"/>
  <c r="N177" i="28"/>
  <c r="S184" i="29" s="1"/>
  <c r="N183" i="28"/>
  <c r="S190" i="29" s="1"/>
  <c r="V186" i="28"/>
  <c r="AA193" i="29" s="1"/>
  <c r="V192" i="28"/>
  <c r="AA199" i="29" s="1"/>
  <c r="V198" i="28"/>
  <c r="AA205" i="29" s="1"/>
  <c r="V204" i="28"/>
  <c r="AA211" i="29" s="1"/>
  <c r="F208" i="28"/>
  <c r="K215" i="29" s="1"/>
  <c r="F214" i="28"/>
  <c r="K221" i="29" s="1"/>
  <c r="C164" i="28"/>
  <c r="H171" i="29" s="1"/>
  <c r="C170" i="28"/>
  <c r="H177" i="29" s="1"/>
  <c r="K173" i="28"/>
  <c r="P180" i="29" s="1"/>
  <c r="K179" i="28"/>
  <c r="P186" i="29" s="1"/>
  <c r="K185" i="28"/>
  <c r="P192" i="29" s="1"/>
  <c r="K191" i="28"/>
  <c r="P198" i="29" s="1"/>
  <c r="E126" i="28"/>
  <c r="J133" i="29" s="1"/>
  <c r="U132" i="28"/>
  <c r="Z139" i="29" s="1"/>
  <c r="E140" i="28"/>
  <c r="J147" i="29" s="1"/>
  <c r="M147" i="28"/>
  <c r="R154" i="29" s="1"/>
  <c r="E154" i="28"/>
  <c r="J161" i="29" s="1"/>
  <c r="M161" i="28"/>
  <c r="R168" i="29" s="1"/>
  <c r="B112" i="28"/>
  <c r="G119" i="29" s="1"/>
  <c r="R118" i="28"/>
  <c r="W125" i="29" s="1"/>
  <c r="B126" i="28"/>
  <c r="G133" i="29" s="1"/>
  <c r="J133" i="28"/>
  <c r="O140" i="29" s="1"/>
  <c r="B140" i="28"/>
  <c r="G147" i="29" s="1"/>
  <c r="J147" i="28"/>
  <c r="O154" i="29" s="1"/>
  <c r="R154" i="28"/>
  <c r="W161" i="29" s="1"/>
  <c r="H127" i="28"/>
  <c r="M134" i="29" s="1"/>
  <c r="P134" i="28"/>
  <c r="U141" i="29" s="1"/>
  <c r="X141" i="28"/>
  <c r="AC148" i="29" s="1"/>
  <c r="P148" i="28"/>
  <c r="U155" i="29" s="1"/>
  <c r="X155" i="28"/>
  <c r="AC162" i="29" s="1"/>
  <c r="Y110" i="28"/>
  <c r="AD117" i="29" s="1"/>
  <c r="Q117" i="28"/>
  <c r="V124" i="29" s="1"/>
  <c r="Y124" i="28"/>
  <c r="AD131" i="29" s="1"/>
  <c r="I132" i="28"/>
  <c r="N139" i="29" s="1"/>
  <c r="Y138" i="28"/>
  <c r="AD145" i="29" s="1"/>
  <c r="I146" i="28"/>
  <c r="N153" i="29" s="1"/>
  <c r="Q153" i="28"/>
  <c r="V160" i="29" s="1"/>
  <c r="I160" i="28"/>
  <c r="N167" i="29" s="1"/>
  <c r="V110" i="28"/>
  <c r="AA117" i="29" s="1"/>
  <c r="F118" i="28"/>
  <c r="K125" i="29" s="1"/>
  <c r="V124" i="28"/>
  <c r="AA131" i="29" s="1"/>
  <c r="L127" i="28"/>
  <c r="Q134" i="29" s="1"/>
  <c r="T134" i="28"/>
  <c r="Y141" i="29" s="1"/>
  <c r="L141" i="28"/>
  <c r="Q148" i="29" s="1"/>
  <c r="T148" i="28"/>
  <c r="Y155" i="29" s="1"/>
  <c r="D156" i="28"/>
  <c r="I163" i="29" s="1"/>
  <c r="M110" i="28"/>
  <c r="R117" i="29" s="1"/>
  <c r="U117" i="28"/>
  <c r="Z124" i="29" s="1"/>
  <c r="E125" i="28"/>
  <c r="J132" i="29" s="1"/>
  <c r="U131" i="28"/>
  <c r="Z138" i="29" s="1"/>
  <c r="E139" i="28"/>
  <c r="J146" i="29" s="1"/>
  <c r="M146" i="28"/>
  <c r="R153" i="29" s="1"/>
  <c r="E153" i="28"/>
  <c r="J160" i="29" s="1"/>
  <c r="M160" i="28"/>
  <c r="R167" i="29" s="1"/>
  <c r="B111" i="28"/>
  <c r="G118" i="29" s="1"/>
  <c r="R117" i="28"/>
  <c r="W124" i="29" s="1"/>
  <c r="B125" i="28"/>
  <c r="G132" i="29" s="1"/>
  <c r="J132" i="28"/>
  <c r="O139" i="29" s="1"/>
  <c r="B139" i="28"/>
  <c r="G146" i="29" s="1"/>
  <c r="J146" i="28"/>
  <c r="O153" i="29" s="1"/>
  <c r="R153" i="28"/>
  <c r="W160" i="29" s="1"/>
  <c r="N137" i="28"/>
  <c r="S144" i="29" s="1"/>
  <c r="R157" i="28"/>
  <c r="W164" i="29" s="1"/>
  <c r="C107" i="28"/>
  <c r="H114" i="29" s="1"/>
  <c r="C113" i="28"/>
  <c r="H120" i="29" s="1"/>
  <c r="S137" i="28"/>
  <c r="X144" i="29" s="1"/>
  <c r="S143" i="28"/>
  <c r="S149" i="28"/>
  <c r="X156" i="29" s="1"/>
  <c r="S155" i="28"/>
  <c r="X162" i="29" s="1"/>
  <c r="V179" i="28"/>
  <c r="AA186" i="29" s="1"/>
  <c r="V185" i="28"/>
  <c r="AA192" i="29" s="1"/>
  <c r="V191" i="28"/>
  <c r="AA198" i="29" s="1"/>
  <c r="V197" i="28"/>
  <c r="AA204" i="29" s="1"/>
  <c r="K166" i="28"/>
  <c r="P173" i="29" s="1"/>
  <c r="K172" i="28"/>
  <c r="P179" i="29" s="1"/>
  <c r="K178" i="28"/>
  <c r="P185" i="29" s="1"/>
  <c r="K184" i="28"/>
  <c r="P191" i="29" s="1"/>
  <c r="C209" i="28"/>
  <c r="H216" i="29" s="1"/>
  <c r="C162" i="28"/>
  <c r="H169" i="29" s="1"/>
  <c r="L168" i="28"/>
  <c r="Q175" i="29" s="1"/>
  <c r="L174" i="28"/>
  <c r="Q181" i="29" s="1"/>
  <c r="D199" i="28"/>
  <c r="I206" i="29" s="1"/>
  <c r="F130" i="28"/>
  <c r="K137" i="29" s="1"/>
  <c r="V153" i="28"/>
  <c r="AA160" i="29" s="1"/>
  <c r="F161" i="28"/>
  <c r="K168" i="29" s="1"/>
  <c r="G129" i="28"/>
  <c r="L136" i="29" s="1"/>
  <c r="G135" i="28"/>
  <c r="L142" i="29" s="1"/>
  <c r="G141" i="28"/>
  <c r="L148" i="29" s="1"/>
  <c r="G147" i="28"/>
  <c r="L154" i="29" s="1"/>
  <c r="J171" i="28"/>
  <c r="O178" i="29" s="1"/>
  <c r="J177" i="28"/>
  <c r="O184" i="29" s="1"/>
  <c r="R182" i="28"/>
  <c r="W189" i="29" s="1"/>
  <c r="B198" i="28"/>
  <c r="G205" i="29" s="1"/>
  <c r="B204" i="28"/>
  <c r="G211" i="29" s="1"/>
  <c r="B210" i="28"/>
  <c r="G217" i="29" s="1"/>
  <c r="B216" i="28"/>
  <c r="G223" i="29" s="1"/>
  <c r="G163" i="28"/>
  <c r="L170" i="29" s="1"/>
  <c r="G169" i="28"/>
  <c r="L176" i="29" s="1"/>
  <c r="G175" i="28"/>
  <c r="L182" i="29" s="1"/>
  <c r="G181" i="28"/>
  <c r="L188" i="29" s="1"/>
  <c r="O184" i="28"/>
  <c r="T191" i="29" s="1"/>
  <c r="O190" i="28"/>
  <c r="T197" i="29" s="1"/>
  <c r="O196" i="28"/>
  <c r="T203" i="29" s="1"/>
  <c r="O202" i="28"/>
  <c r="T209" i="29" s="1"/>
  <c r="W205" i="28"/>
  <c r="AB212" i="29" s="1"/>
  <c r="W211" i="28"/>
  <c r="AB218" i="29" s="1"/>
  <c r="H165" i="28"/>
  <c r="M172" i="29" s="1"/>
  <c r="H171" i="28"/>
  <c r="M178" i="29" s="1"/>
  <c r="P174" i="28"/>
  <c r="U181" i="29" s="1"/>
  <c r="P180" i="28"/>
  <c r="U187" i="29" s="1"/>
  <c r="P186" i="28"/>
  <c r="U193" i="29" s="1"/>
  <c r="P192" i="28"/>
  <c r="U199" i="29" s="1"/>
  <c r="X195" i="28"/>
  <c r="AC202" i="29" s="1"/>
  <c r="X201" i="28"/>
  <c r="AC208" i="29" s="1"/>
  <c r="X207" i="28"/>
  <c r="AC214" i="29" s="1"/>
  <c r="F144" i="28"/>
  <c r="N155" i="28"/>
  <c r="S162" i="29" s="1"/>
  <c r="B162" i="28"/>
  <c r="G169" i="29" s="1"/>
  <c r="K111" i="28"/>
  <c r="P118" i="29" s="1"/>
  <c r="K117" i="28"/>
  <c r="P124" i="29" s="1"/>
  <c r="S120" i="28"/>
  <c r="X127" i="29" s="1"/>
  <c r="S126" i="28"/>
  <c r="X133" i="29" s="1"/>
  <c r="S132" i="28"/>
  <c r="X139" i="29" s="1"/>
  <c r="S138" i="28"/>
  <c r="X145" i="29" s="1"/>
  <c r="C142" i="28"/>
  <c r="H149" i="29" s="1"/>
  <c r="C148" i="28"/>
  <c r="H155" i="29" s="1"/>
  <c r="C154" i="28"/>
  <c r="H161" i="29" s="1"/>
  <c r="C160" i="28"/>
  <c r="H167" i="29" s="1"/>
  <c r="V162" i="28"/>
  <c r="AA169" i="29" s="1"/>
  <c r="V168" i="28"/>
  <c r="AA175" i="29" s="1"/>
  <c r="V174" i="28"/>
  <c r="AA181" i="29" s="1"/>
  <c r="V180" i="28"/>
  <c r="AA187" i="29" s="1"/>
  <c r="F184" i="28"/>
  <c r="K191" i="29" s="1"/>
  <c r="F190" i="28"/>
  <c r="K197" i="29" s="1"/>
  <c r="F196" i="28"/>
  <c r="K203" i="29" s="1"/>
  <c r="F202" i="28"/>
  <c r="K209" i="29" s="1"/>
  <c r="N205" i="28"/>
  <c r="S212" i="29" s="1"/>
  <c r="N211" i="28"/>
  <c r="S218" i="29" s="1"/>
  <c r="N217" i="28"/>
  <c r="S224" i="29" s="1"/>
  <c r="K167" i="28"/>
  <c r="P174" i="29" s="1"/>
  <c r="S170" i="28"/>
  <c r="X177" i="29" s="1"/>
  <c r="S176" i="28"/>
  <c r="X183" i="29" s="1"/>
  <c r="S182" i="28"/>
  <c r="X189" i="29" s="1"/>
  <c r="S188" i="28"/>
  <c r="X195" i="29" s="1"/>
  <c r="C192" i="28"/>
  <c r="H199" i="29" s="1"/>
  <c r="C198" i="28"/>
  <c r="H205" i="29" s="1"/>
  <c r="U126" i="28"/>
  <c r="Z133" i="29" s="1"/>
  <c r="E134" i="28"/>
  <c r="J141" i="29" s="1"/>
  <c r="U140" i="28"/>
  <c r="Z147" i="29" s="1"/>
  <c r="E148" i="28"/>
  <c r="J155" i="29" s="1"/>
  <c r="M155" i="28"/>
  <c r="R162" i="29" s="1"/>
  <c r="E162" i="28"/>
  <c r="J169" i="29" s="1"/>
  <c r="R112" i="28"/>
  <c r="W119" i="29" s="1"/>
  <c r="B120" i="28"/>
  <c r="G127" i="29" s="1"/>
  <c r="R126" i="28"/>
  <c r="W133" i="29" s="1"/>
  <c r="B134" i="28"/>
  <c r="G141" i="29" s="1"/>
  <c r="J141" i="28"/>
  <c r="O148" i="29" s="1"/>
  <c r="B148" i="28"/>
  <c r="G155" i="29" s="1"/>
  <c r="J155" i="28"/>
  <c r="O162" i="29" s="1"/>
  <c r="P128" i="28"/>
  <c r="U135" i="29" s="1"/>
  <c r="H135" i="28"/>
  <c r="M142" i="29" s="1"/>
  <c r="P142" i="28"/>
  <c r="U149" i="29" s="1"/>
  <c r="X149" i="28"/>
  <c r="AC156" i="29" s="1"/>
  <c r="P156" i="28"/>
  <c r="U163" i="29" s="1"/>
  <c r="Q111" i="28"/>
  <c r="V118" i="29" s="1"/>
  <c r="Y118" i="28"/>
  <c r="AD125" i="29" s="1"/>
  <c r="Q125" i="28"/>
  <c r="V132" i="29" s="1"/>
  <c r="Y132" i="28"/>
  <c r="AD139" i="29" s="1"/>
  <c r="I140" i="28"/>
  <c r="N147" i="29" s="1"/>
  <c r="Y146" i="28"/>
  <c r="AD153" i="29" s="1"/>
  <c r="I154" i="28"/>
  <c r="N161" i="29" s="1"/>
  <c r="Q161" i="28"/>
  <c r="V168" i="29" s="1"/>
  <c r="N111" i="28"/>
  <c r="S118" i="29" s="1"/>
  <c r="V118" i="28"/>
  <c r="AA125" i="29" s="1"/>
  <c r="D117" i="28"/>
  <c r="I124" i="29" s="1"/>
  <c r="D128" i="28"/>
  <c r="I135" i="29" s="1"/>
  <c r="L135" i="28"/>
  <c r="Q142" i="29" s="1"/>
  <c r="T142" i="28"/>
  <c r="Y149" i="29" s="1"/>
  <c r="L149" i="28"/>
  <c r="Q156" i="29" s="1"/>
  <c r="T156" i="28"/>
  <c r="Y163" i="29" s="1"/>
  <c r="U111" i="28"/>
  <c r="Z118" i="29" s="1"/>
  <c r="M118" i="28"/>
  <c r="R125" i="29" s="1"/>
  <c r="U125" i="28"/>
  <c r="Z132" i="29" s="1"/>
  <c r="E133" i="28"/>
  <c r="J140" i="29" s="1"/>
  <c r="U139" i="28"/>
  <c r="Z146" i="29" s="1"/>
  <c r="E147" i="28"/>
  <c r="J154" i="29" s="1"/>
  <c r="M154" i="28"/>
  <c r="R161" i="29" s="1"/>
  <c r="E161" i="28"/>
  <c r="J168" i="29" s="1"/>
  <c r="R111" i="28"/>
  <c r="W118" i="29" s="1"/>
  <c r="B119" i="28"/>
  <c r="G126" i="29" s="1"/>
  <c r="R125" i="28"/>
  <c r="W132" i="29" s="1"/>
  <c r="B133" i="28"/>
  <c r="G140" i="29" s="1"/>
  <c r="J140" i="28"/>
  <c r="O147" i="29" s="1"/>
  <c r="B147" i="28"/>
  <c r="G154" i="29" s="1"/>
  <c r="J154" i="28"/>
  <c r="O161" i="29" s="1"/>
  <c r="V142" i="28"/>
  <c r="AA149" i="29" s="1"/>
  <c r="J158" i="28"/>
  <c r="O165" i="29" s="1"/>
  <c r="S107" i="28"/>
  <c r="X114" i="29" s="1"/>
  <c r="K132" i="28"/>
  <c r="P139" i="29" s="1"/>
  <c r="K138" i="28"/>
  <c r="P145" i="29" s="1"/>
  <c r="K144" i="28"/>
  <c r="K150" i="28"/>
  <c r="P157" i="29" s="1"/>
  <c r="N174" i="28"/>
  <c r="S181" i="29" s="1"/>
  <c r="N180" i="28"/>
  <c r="S187" i="29" s="1"/>
  <c r="N186" i="28"/>
  <c r="S193" i="29" s="1"/>
  <c r="N192" i="28"/>
  <c r="S199" i="29" s="1"/>
  <c r="F217" i="28"/>
  <c r="K224" i="29" s="1"/>
  <c r="C167" i="28"/>
  <c r="H174" i="29" s="1"/>
  <c r="C173" i="28"/>
  <c r="H180" i="29" s="1"/>
  <c r="C179" i="28"/>
  <c r="H186" i="29" s="1"/>
  <c r="S203" i="28"/>
  <c r="X210" i="29" s="1"/>
  <c r="S209" i="28"/>
  <c r="X216" i="29" s="1"/>
  <c r="D163" i="28"/>
  <c r="I170" i="29" s="1"/>
  <c r="D169" i="28"/>
  <c r="I176" i="29" s="1"/>
  <c r="T193" i="28"/>
  <c r="Y200" i="29" s="1"/>
  <c r="T199" i="28"/>
  <c r="Y206" i="29" s="1"/>
  <c r="V132" i="28"/>
  <c r="AA139" i="29" s="1"/>
  <c r="F155" i="28"/>
  <c r="K162" i="29" s="1"/>
  <c r="W123" i="28"/>
  <c r="AB130" i="29" s="1"/>
  <c r="W129" i="28"/>
  <c r="AB136" i="29" s="1"/>
  <c r="W135" i="28"/>
  <c r="AB142" i="29" s="1"/>
  <c r="W141" i="28"/>
  <c r="AB148" i="29" s="1"/>
  <c r="B166" i="28"/>
  <c r="G173" i="29" s="1"/>
  <c r="B172" i="28"/>
  <c r="G179" i="29" s="1"/>
  <c r="B178" i="28"/>
  <c r="G185" i="29" s="1"/>
  <c r="J183" i="28"/>
  <c r="O190" i="29" s="1"/>
  <c r="B188" i="28"/>
  <c r="G195" i="29" s="1"/>
  <c r="J191" i="28"/>
  <c r="O198" i="29" s="1"/>
  <c r="R194" i="28"/>
  <c r="W201" i="29" s="1"/>
  <c r="J201" i="28"/>
  <c r="O208" i="29" s="1"/>
  <c r="J207" i="28"/>
  <c r="O214" i="29" s="1"/>
  <c r="J213" i="28"/>
  <c r="O220" i="29" s="1"/>
  <c r="R216" i="28"/>
  <c r="W223" i="29" s="1"/>
  <c r="O166" i="28"/>
  <c r="T173" i="29" s="1"/>
  <c r="O172" i="28"/>
  <c r="T179" i="29" s="1"/>
  <c r="O178" i="28"/>
  <c r="T185" i="29" s="1"/>
  <c r="W181" i="28"/>
  <c r="AB188" i="29" s="1"/>
  <c r="W187" i="28"/>
  <c r="AB194" i="29" s="1"/>
  <c r="W193" i="28"/>
  <c r="AB200" i="29" s="1"/>
  <c r="W199" i="28"/>
  <c r="AB206" i="29" s="1"/>
  <c r="G203" i="28"/>
  <c r="L210" i="29" s="1"/>
  <c r="G209" i="28"/>
  <c r="L216" i="29" s="1"/>
  <c r="K162" i="28"/>
  <c r="P169" i="29" s="1"/>
  <c r="P168" i="28"/>
  <c r="U175" i="29" s="1"/>
  <c r="X171" i="28"/>
  <c r="AC178" i="29" s="1"/>
  <c r="X177" i="28"/>
  <c r="AC184" i="29" s="1"/>
  <c r="X183" i="28"/>
  <c r="AC190" i="29" s="1"/>
  <c r="X189" i="28"/>
  <c r="AC196" i="29" s="1"/>
  <c r="H193" i="28"/>
  <c r="M200" i="29" s="1"/>
  <c r="H199" i="28"/>
  <c r="M206" i="29" s="1"/>
  <c r="H205" i="28"/>
  <c r="M212" i="29" s="1"/>
  <c r="N133" i="28"/>
  <c r="S140" i="29" s="1"/>
  <c r="V146" i="28"/>
  <c r="AA153" i="29" s="1"/>
  <c r="J159" i="28"/>
  <c r="O166" i="29" s="1"/>
  <c r="S108" i="28"/>
  <c r="X115" i="29" s="1"/>
  <c r="S114" i="28"/>
  <c r="X121" i="29" s="1"/>
  <c r="C118" i="28"/>
  <c r="H125" i="29" s="1"/>
  <c r="C124" i="28"/>
  <c r="H131" i="29" s="1"/>
  <c r="C130" i="28"/>
  <c r="H137" i="29" s="1"/>
  <c r="C136" i="28"/>
  <c r="H143" i="29" s="1"/>
  <c r="K139" i="28"/>
  <c r="P146" i="29" s="1"/>
  <c r="K145" i="28"/>
  <c r="K151" i="28"/>
  <c r="P158" i="29" s="1"/>
  <c r="K157" i="28"/>
  <c r="P164" i="29" s="1"/>
  <c r="S160" i="28"/>
  <c r="X167" i="29" s="1"/>
  <c r="F166" i="28"/>
  <c r="K173" i="29" s="1"/>
  <c r="F172" i="28"/>
  <c r="K179" i="29" s="1"/>
  <c r="F178" i="28"/>
  <c r="K185" i="29" s="1"/>
  <c r="N181" i="28"/>
  <c r="S188" i="29" s="1"/>
  <c r="N187" i="28"/>
  <c r="S194" i="29" s="1"/>
  <c r="N193" i="28"/>
  <c r="S200" i="29" s="1"/>
  <c r="N199" i="28"/>
  <c r="S206" i="29" s="1"/>
  <c r="V202" i="28"/>
  <c r="AA209" i="29" s="1"/>
  <c r="V208" i="28"/>
  <c r="AA215" i="29" s="1"/>
  <c r="V214" i="28"/>
  <c r="AA221" i="29" s="1"/>
  <c r="S164" i="28"/>
  <c r="X171" i="29" s="1"/>
  <c r="C168" i="28"/>
  <c r="H175" i="29" s="1"/>
  <c r="C174" i="28"/>
  <c r="H181" i="29" s="1"/>
  <c r="C180" i="28"/>
  <c r="H187" i="29" s="1"/>
  <c r="C186" i="28"/>
  <c r="H193" i="29" s="1"/>
  <c r="K189" i="28"/>
  <c r="P196" i="29" s="1"/>
  <c r="K195" i="28"/>
  <c r="P202" i="29" s="1"/>
  <c r="M127" i="28"/>
  <c r="R134" i="29" s="1"/>
  <c r="U134" i="28"/>
  <c r="Z141" i="29" s="1"/>
  <c r="E142" i="28"/>
  <c r="J149" i="29" s="1"/>
  <c r="U148" i="28"/>
  <c r="Z155" i="29" s="1"/>
  <c r="E156" i="28"/>
  <c r="J163" i="29" s="1"/>
  <c r="O106" i="28"/>
  <c r="T113" i="29" s="1"/>
  <c r="J113" i="28"/>
  <c r="O120" i="29" s="1"/>
  <c r="R120" i="28"/>
  <c r="W127" i="29" s="1"/>
  <c r="B128" i="28"/>
  <c r="G135" i="29" s="1"/>
  <c r="R134" i="28"/>
  <c r="W141" i="29" s="1"/>
  <c r="B142" i="28"/>
  <c r="G149" i="29" s="1"/>
  <c r="J149" i="28"/>
  <c r="O156" i="29" s="1"/>
  <c r="D119" i="28"/>
  <c r="I126" i="29" s="1"/>
  <c r="H129" i="28"/>
  <c r="M136" i="29" s="1"/>
  <c r="P136" i="28"/>
  <c r="U143" i="29" s="1"/>
  <c r="H143" i="28"/>
  <c r="P150" i="28"/>
  <c r="U157" i="29" s="1"/>
  <c r="X157" i="28"/>
  <c r="AC164" i="29" s="1"/>
  <c r="I112" i="28"/>
  <c r="N119" i="29" s="1"/>
  <c r="Q119" i="28"/>
  <c r="V126" i="29" s="1"/>
  <c r="Y126" i="28"/>
  <c r="AD133" i="29" s="1"/>
  <c r="Q133" i="28"/>
  <c r="V140" i="29" s="1"/>
  <c r="Y140" i="28"/>
  <c r="AD147" i="29" s="1"/>
  <c r="I148" i="28"/>
  <c r="N155" i="29" s="1"/>
  <c r="Y154" i="28"/>
  <c r="AD161" i="29" s="1"/>
  <c r="I162" i="28"/>
  <c r="N169" i="29" s="1"/>
  <c r="V112" i="28"/>
  <c r="AA119" i="29" s="1"/>
  <c r="N119" i="28"/>
  <c r="S126" i="29" s="1"/>
  <c r="T119" i="28"/>
  <c r="Y126" i="29" s="1"/>
  <c r="L129" i="28"/>
  <c r="Q136" i="29" s="1"/>
  <c r="D136" i="28"/>
  <c r="I143" i="29" s="1"/>
  <c r="L143" i="28"/>
  <c r="T150" i="28"/>
  <c r="Y157" i="29" s="1"/>
  <c r="L157" i="28"/>
  <c r="Q164" i="29" s="1"/>
  <c r="M112" i="28"/>
  <c r="R119" i="29" s="1"/>
  <c r="U119" i="28"/>
  <c r="Z126" i="29" s="1"/>
  <c r="M126" i="28"/>
  <c r="R133" i="29" s="1"/>
  <c r="U133" i="28"/>
  <c r="Z140" i="29" s="1"/>
  <c r="E141" i="28"/>
  <c r="J148" i="29" s="1"/>
  <c r="U147" i="28"/>
  <c r="Z154" i="29" s="1"/>
  <c r="E155" i="28"/>
  <c r="J162" i="29" s="1"/>
  <c r="M162" i="28"/>
  <c r="R169" i="29" s="1"/>
  <c r="J112" i="28"/>
  <c r="O119" i="29" s="1"/>
  <c r="R119" i="28"/>
  <c r="W126" i="29" s="1"/>
  <c r="B127" i="28"/>
  <c r="G134" i="29" s="1"/>
  <c r="R133" i="28"/>
  <c r="W140" i="29" s="1"/>
  <c r="B141" i="28"/>
  <c r="G148" i="29" s="1"/>
  <c r="J148" i="28"/>
  <c r="O155" i="29" s="1"/>
  <c r="B155" i="28"/>
  <c r="G162" i="29" s="1"/>
  <c r="N145" i="28"/>
  <c r="B159" i="28"/>
  <c r="G166" i="29" s="1"/>
  <c r="C127" i="28"/>
  <c r="H134" i="29" s="1"/>
  <c r="C133" i="28"/>
  <c r="H140" i="29" s="1"/>
  <c r="C139" i="28"/>
  <c r="H146" i="29" s="1"/>
  <c r="C145" i="28"/>
  <c r="F169" i="28"/>
  <c r="K176" i="29" s="1"/>
  <c r="F175" i="28"/>
  <c r="K182" i="29" s="1"/>
  <c r="F181" i="28"/>
  <c r="K188" i="29" s="1"/>
  <c r="F187" i="28"/>
  <c r="K194" i="29" s="1"/>
  <c r="V211" i="28"/>
  <c r="AA218" i="29" s="1"/>
  <c r="H159" i="28"/>
  <c r="M166" i="29" s="1"/>
  <c r="S167" i="28"/>
  <c r="X174" i="29" s="1"/>
  <c r="S173" i="28"/>
  <c r="X180" i="29" s="1"/>
  <c r="K198" i="28"/>
  <c r="P205" i="29" s="1"/>
  <c r="K204" i="28"/>
  <c r="P211" i="29" s="1"/>
  <c r="K210" i="28"/>
  <c r="P217" i="29" s="1"/>
  <c r="T163" i="28"/>
  <c r="Y170" i="29" s="1"/>
  <c r="L188" i="28"/>
  <c r="Q195" i="29" s="1"/>
  <c r="L194" i="28"/>
  <c r="Q201" i="29" s="1"/>
  <c r="L200" i="28"/>
  <c r="Q207" i="29" s="1"/>
  <c r="N135" i="28"/>
  <c r="S142" i="29" s="1"/>
  <c r="O118" i="28"/>
  <c r="T125" i="29" s="1"/>
  <c r="O124" i="28"/>
  <c r="T131" i="29" s="1"/>
  <c r="O130" i="28"/>
  <c r="T137" i="29" s="1"/>
  <c r="O136" i="28"/>
  <c r="T143" i="29" s="1"/>
  <c r="G161" i="28"/>
  <c r="L168" i="29" s="1"/>
  <c r="R166" i="28"/>
  <c r="W173" i="29" s="1"/>
  <c r="R172" i="28"/>
  <c r="W179" i="29" s="1"/>
  <c r="R178" i="28"/>
  <c r="W185" i="29" s="1"/>
  <c r="B184" i="28"/>
  <c r="G191" i="29" s="1"/>
  <c r="J195" i="28"/>
  <c r="O202" i="29" s="1"/>
  <c r="R198" i="28"/>
  <c r="W205" i="29" s="1"/>
  <c r="R204" i="28"/>
  <c r="W211" i="29" s="1"/>
  <c r="R210" i="28"/>
  <c r="W217" i="29" s="1"/>
  <c r="B214" i="28"/>
  <c r="G221" i="29" s="1"/>
  <c r="W163" i="28"/>
  <c r="AB170" i="29" s="1"/>
  <c r="W169" i="28"/>
  <c r="AB176" i="29" s="1"/>
  <c r="W175" i="28"/>
  <c r="AB182" i="29" s="1"/>
  <c r="G179" i="28"/>
  <c r="L186" i="29" s="1"/>
  <c r="G185" i="28"/>
  <c r="L192" i="29" s="1"/>
  <c r="G191" i="28"/>
  <c r="L198" i="29" s="1"/>
  <c r="G197" i="28"/>
  <c r="L204" i="29" s="1"/>
  <c r="O200" i="28"/>
  <c r="T207" i="29" s="1"/>
  <c r="O206" i="28"/>
  <c r="T213" i="29" s="1"/>
  <c r="O212" i="28"/>
  <c r="T219" i="29" s="1"/>
  <c r="X165" i="28"/>
  <c r="AC172" i="29" s="1"/>
  <c r="H169" i="28"/>
  <c r="M176" i="29" s="1"/>
  <c r="H175" i="28"/>
  <c r="M182" i="29" s="1"/>
  <c r="H181" i="28"/>
  <c r="M188" i="29" s="1"/>
  <c r="H187" i="28"/>
  <c r="M194" i="29" s="1"/>
  <c r="P190" i="28"/>
  <c r="U197" i="29" s="1"/>
  <c r="P196" i="28"/>
  <c r="U203" i="29" s="1"/>
  <c r="P202" i="28"/>
  <c r="U209" i="29" s="1"/>
  <c r="P208" i="28"/>
  <c r="U215" i="29" s="1"/>
  <c r="F136" i="28"/>
  <c r="K143" i="29" s="1"/>
  <c r="N156" i="28"/>
  <c r="S163" i="29" s="1"/>
  <c r="R162" i="28"/>
  <c r="W169" i="29" s="1"/>
  <c r="C112" i="28"/>
  <c r="H119" i="29" s="1"/>
  <c r="K115" i="28"/>
  <c r="P122" i="29" s="1"/>
  <c r="K121" i="28"/>
  <c r="P128" i="29" s="1"/>
  <c r="K127" i="28"/>
  <c r="P134" i="29" s="1"/>
  <c r="K133" i="28"/>
  <c r="P140" i="29" s="1"/>
  <c r="S136" i="28"/>
  <c r="X143" i="29" s="1"/>
  <c r="S142" i="28"/>
  <c r="X149" i="29" s="1"/>
  <c r="S148" i="28"/>
  <c r="X155" i="29" s="1"/>
  <c r="S154" i="28"/>
  <c r="X161" i="29" s="1"/>
  <c r="C158" i="28"/>
  <c r="H165" i="29" s="1"/>
  <c r="N163" i="28"/>
  <c r="S170" i="29" s="1"/>
  <c r="N169" i="28"/>
  <c r="S176" i="29" s="1"/>
  <c r="N175" i="28"/>
  <c r="S182" i="29" s="1"/>
  <c r="V178" i="28"/>
  <c r="AA185" i="29" s="1"/>
  <c r="V184" i="28"/>
  <c r="AA191" i="29" s="1"/>
  <c r="V190" i="28"/>
  <c r="AA197" i="29" s="1"/>
  <c r="V196" i="28"/>
  <c r="AA203" i="29" s="1"/>
  <c r="F200" i="28"/>
  <c r="K207" i="29" s="1"/>
  <c r="F206" i="28"/>
  <c r="K213" i="29" s="1"/>
  <c r="F212" i="28"/>
  <c r="K219" i="29" s="1"/>
  <c r="P160" i="28"/>
  <c r="U167" i="29" s="1"/>
  <c r="K165" i="28"/>
  <c r="P172" i="29" s="1"/>
  <c r="K171" i="28"/>
  <c r="P178" i="29" s="1"/>
  <c r="K177" i="28"/>
  <c r="P184" i="29" s="1"/>
  <c r="K183" i="28"/>
  <c r="P190" i="29" s="1"/>
  <c r="S186" i="28"/>
  <c r="X193" i="29" s="1"/>
  <c r="S192" i="28"/>
  <c r="X199" i="29" s="1"/>
  <c r="S198" i="28"/>
  <c r="X205" i="29" s="1"/>
  <c r="U128" i="28"/>
  <c r="Z135" i="29" s="1"/>
  <c r="M135" i="28"/>
  <c r="R142" i="29" s="1"/>
  <c r="U142" i="28"/>
  <c r="Z149" i="29" s="1"/>
  <c r="E150" i="28"/>
  <c r="J157" i="29" s="1"/>
  <c r="U156" i="28"/>
  <c r="Z163" i="29" s="1"/>
  <c r="J107" i="28"/>
  <c r="O114" i="29" s="1"/>
  <c r="R114" i="28"/>
  <c r="W121" i="29" s="1"/>
  <c r="J121" i="28"/>
  <c r="O128" i="29" s="1"/>
  <c r="R128" i="28"/>
  <c r="W135" i="29" s="1"/>
  <c r="B136" i="28"/>
  <c r="G143" i="29" s="1"/>
  <c r="R142" i="28"/>
  <c r="W149" i="29" s="1"/>
  <c r="B150" i="28"/>
  <c r="G157" i="29" s="1"/>
  <c r="D123" i="28"/>
  <c r="I130" i="29" s="1"/>
  <c r="X129" i="28"/>
  <c r="AC136" i="29" s="1"/>
  <c r="H137" i="28"/>
  <c r="M144" i="29" s="1"/>
  <c r="P144" i="28"/>
  <c r="H151" i="28"/>
  <c r="M158" i="29" s="1"/>
  <c r="M105" i="28"/>
  <c r="R112" i="29" s="1"/>
  <c r="Q113" i="28"/>
  <c r="V120" i="29" s="1"/>
  <c r="I120" i="28"/>
  <c r="N127" i="29" s="1"/>
  <c r="Q127" i="28"/>
  <c r="V134" i="29" s="1"/>
  <c r="Y134" i="28"/>
  <c r="AD141" i="29" s="1"/>
  <c r="Q141" i="28"/>
  <c r="V148" i="29" s="1"/>
  <c r="Y148" i="28"/>
  <c r="AD155" i="29" s="1"/>
  <c r="I156" i="28"/>
  <c r="N163" i="29" s="1"/>
  <c r="Y104" i="28"/>
  <c r="AD111" i="29" s="1"/>
  <c r="N113" i="28"/>
  <c r="S120" i="29" s="1"/>
  <c r="V120" i="28"/>
  <c r="AA127" i="29" s="1"/>
  <c r="H122" i="28"/>
  <c r="M129" i="29" s="1"/>
  <c r="D130" i="28"/>
  <c r="I137" i="29" s="1"/>
  <c r="L137" i="28"/>
  <c r="Q144" i="29" s="1"/>
  <c r="D144" i="28"/>
  <c r="L151" i="28"/>
  <c r="Q158" i="29" s="1"/>
  <c r="E106" i="28"/>
  <c r="J113" i="29" s="1"/>
  <c r="E113" i="28"/>
  <c r="J120" i="29" s="1"/>
  <c r="M120" i="28"/>
  <c r="R127" i="29" s="1"/>
  <c r="U127" i="28"/>
  <c r="Z134" i="29" s="1"/>
  <c r="M134" i="28"/>
  <c r="R141" i="29" s="1"/>
  <c r="U141" i="28"/>
  <c r="Z148" i="29" s="1"/>
  <c r="E149" i="28"/>
  <c r="J156" i="29" s="1"/>
  <c r="U155" i="28"/>
  <c r="Z162" i="29" s="1"/>
  <c r="Q105" i="28"/>
  <c r="V112" i="29" s="1"/>
  <c r="R113" i="28"/>
  <c r="W120" i="29" s="1"/>
  <c r="J120" i="28"/>
  <c r="O127" i="29" s="1"/>
  <c r="R127" i="28"/>
  <c r="W134" i="29" s="1"/>
  <c r="B135" i="28"/>
  <c r="G142" i="29" s="1"/>
  <c r="R141" i="28"/>
  <c r="W148" i="29" s="1"/>
  <c r="B149" i="28"/>
  <c r="G156" i="29" s="1"/>
  <c r="J156" i="28"/>
  <c r="O163" i="29" s="1"/>
  <c r="F148" i="28"/>
  <c r="K155" i="29" s="1"/>
  <c r="S121" i="28"/>
  <c r="X128" i="29" s="1"/>
  <c r="S127" i="28"/>
  <c r="X134" i="29" s="1"/>
  <c r="S133" i="28"/>
  <c r="X140" i="29" s="1"/>
  <c r="S139" i="28"/>
  <c r="X146" i="29" s="1"/>
  <c r="V163" i="28"/>
  <c r="AA170" i="29" s="1"/>
  <c r="V169" i="28"/>
  <c r="AA176" i="29" s="1"/>
  <c r="V175" i="28"/>
  <c r="AA182" i="29" s="1"/>
  <c r="V181" i="28"/>
  <c r="AA188" i="29" s="1"/>
  <c r="N206" i="28"/>
  <c r="S213" i="29" s="1"/>
  <c r="N212" i="28"/>
  <c r="S219" i="29" s="1"/>
  <c r="X161" i="28"/>
  <c r="AC168" i="29" s="1"/>
  <c r="K168" i="28"/>
  <c r="P175" i="29" s="1"/>
  <c r="C193" i="28"/>
  <c r="H200" i="29" s="1"/>
  <c r="C199" i="28"/>
  <c r="H206" i="29" s="1"/>
  <c r="C205" i="28"/>
  <c r="H212" i="29" s="1"/>
  <c r="C211" i="28"/>
  <c r="H218" i="29" s="1"/>
  <c r="D183" i="28"/>
  <c r="I190" i="29" s="1"/>
  <c r="D189" i="28"/>
  <c r="I196" i="29" s="1"/>
  <c r="D195" i="28"/>
  <c r="I202" i="29" s="1"/>
  <c r="D201" i="28"/>
  <c r="I208" i="29" s="1"/>
  <c r="G113" i="28"/>
  <c r="L120" i="29" s="1"/>
  <c r="G119" i="28"/>
  <c r="L126" i="29" s="1"/>
  <c r="G125" i="28"/>
  <c r="L132" i="29" s="1"/>
  <c r="G131" i="28"/>
  <c r="L138" i="29" s="1"/>
  <c r="W155" i="28"/>
  <c r="AB162" i="29" s="1"/>
  <c r="W161" i="28"/>
  <c r="AB168" i="29" s="1"/>
  <c r="J167" i="28"/>
  <c r="O174" i="29" s="1"/>
  <c r="J173" i="28"/>
  <c r="O180" i="29" s="1"/>
  <c r="R188" i="28"/>
  <c r="W195" i="29" s="1"/>
  <c r="B192" i="28"/>
  <c r="G199" i="29" s="1"/>
  <c r="B202" i="28"/>
  <c r="G209" i="29" s="1"/>
  <c r="B208" i="28"/>
  <c r="G215" i="29" s="1"/>
  <c r="J211" i="28"/>
  <c r="O218" i="29" s="1"/>
  <c r="J217" i="28"/>
  <c r="O224" i="29" s="1"/>
  <c r="G167" i="28"/>
  <c r="L174" i="29" s="1"/>
  <c r="G173" i="28"/>
  <c r="L180" i="29" s="1"/>
  <c r="O176" i="28"/>
  <c r="T183" i="29" s="1"/>
  <c r="O182" i="28"/>
  <c r="T189" i="29" s="1"/>
  <c r="O188" i="28"/>
  <c r="T195" i="29" s="1"/>
  <c r="O194" i="28"/>
  <c r="T201" i="29" s="1"/>
  <c r="W197" i="28"/>
  <c r="AB204" i="29" s="1"/>
  <c r="W203" i="28"/>
  <c r="AB210" i="29" s="1"/>
  <c r="W209" i="28"/>
  <c r="AB216" i="29" s="1"/>
  <c r="H163" i="28"/>
  <c r="M170" i="29" s="1"/>
  <c r="P166" i="28"/>
  <c r="U173" i="29" s="1"/>
  <c r="P172" i="28"/>
  <c r="U179" i="29" s="1"/>
  <c r="P178" i="28"/>
  <c r="U185" i="29" s="1"/>
  <c r="P184" i="28"/>
  <c r="U191" i="29" s="1"/>
  <c r="X187" i="28"/>
  <c r="AC194" i="29" s="1"/>
  <c r="X193" i="28"/>
  <c r="AC200" i="29" s="1"/>
  <c r="X199" i="28"/>
  <c r="AC206" i="29" s="1"/>
  <c r="X205" i="28"/>
  <c r="AC212" i="29" s="1"/>
  <c r="H209" i="28"/>
  <c r="M216" i="29" s="1"/>
  <c r="N149" i="28"/>
  <c r="S156" i="29" s="1"/>
  <c r="B160" i="28"/>
  <c r="G167" i="29" s="1"/>
  <c r="K109" i="28"/>
  <c r="P116" i="29" s="1"/>
  <c r="S112" i="28"/>
  <c r="X119" i="29" s="1"/>
  <c r="S118" i="28"/>
  <c r="X125" i="29" s="1"/>
  <c r="S124" i="28"/>
  <c r="X131" i="29" s="1"/>
  <c r="S130" i="28"/>
  <c r="X137" i="29" s="1"/>
  <c r="C134" i="28"/>
  <c r="H141" i="29" s="1"/>
  <c r="C140" i="28"/>
  <c r="H147" i="29" s="1"/>
  <c r="C146" i="28"/>
  <c r="H153" i="29" s="1"/>
  <c r="C152" i="28"/>
  <c r="H159" i="29" s="1"/>
  <c r="K155" i="28"/>
  <c r="P162" i="29" s="1"/>
  <c r="K161" i="28"/>
  <c r="P168" i="29" s="1"/>
  <c r="V166" i="28"/>
  <c r="AA173" i="29" s="1"/>
  <c r="V172" i="28"/>
  <c r="AA179" i="29" s="1"/>
  <c r="F176" i="28"/>
  <c r="K183" i="29" s="1"/>
  <c r="F182" i="28"/>
  <c r="K189" i="29" s="1"/>
  <c r="F188" i="28"/>
  <c r="K195" i="29" s="1"/>
  <c r="F194" i="28"/>
  <c r="K201" i="29" s="1"/>
  <c r="N197" i="28"/>
  <c r="S204" i="29" s="1"/>
  <c r="N203" i="28"/>
  <c r="S210" i="29" s="1"/>
  <c r="N209" i="28"/>
  <c r="S216" i="29" s="1"/>
  <c r="N215" i="28"/>
  <c r="S222" i="29" s="1"/>
  <c r="P162" i="28"/>
  <c r="U169" i="29" s="1"/>
  <c r="S168" i="28"/>
  <c r="X175" i="29" s="1"/>
  <c r="S174" i="28"/>
  <c r="X181" i="29" s="1"/>
  <c r="S180" i="28"/>
  <c r="X187" i="29" s="1"/>
  <c r="C184" i="28"/>
  <c r="H191" i="29" s="1"/>
  <c r="C190" i="28"/>
  <c r="H197" i="29" s="1"/>
  <c r="C196" i="28"/>
  <c r="H203" i="29" s="1"/>
  <c r="C202" i="28"/>
  <c r="H209" i="29" s="1"/>
  <c r="K205" i="28"/>
  <c r="P212" i="29" s="1"/>
  <c r="C208" i="28"/>
  <c r="H215" i="29" s="1"/>
  <c r="S210" i="28"/>
  <c r="X217" i="29" s="1"/>
  <c r="M129" i="28"/>
  <c r="R136" i="29" s="1"/>
  <c r="U136" i="28"/>
  <c r="Z143" i="29" s="1"/>
  <c r="M143" i="28"/>
  <c r="U150" i="28"/>
  <c r="Z157" i="29" s="1"/>
  <c r="E158" i="28"/>
  <c r="J165" i="29" s="1"/>
  <c r="B108" i="28"/>
  <c r="G115" i="29" s="1"/>
  <c r="J115" i="28"/>
  <c r="O122" i="29" s="1"/>
  <c r="R122" i="28"/>
  <c r="W129" i="29" s="1"/>
  <c r="J129" i="28"/>
  <c r="O136" i="29" s="1"/>
  <c r="R136" i="28"/>
  <c r="W143" i="29" s="1"/>
  <c r="B144" i="28"/>
  <c r="R150" i="28"/>
  <c r="W157" i="29" s="1"/>
  <c r="X123" i="28"/>
  <c r="AC130" i="29" s="1"/>
  <c r="H131" i="28"/>
  <c r="M138" i="29" s="1"/>
  <c r="X137" i="28"/>
  <c r="AC144" i="29" s="1"/>
  <c r="H145" i="28"/>
  <c r="P152" i="28"/>
  <c r="U159" i="29" s="1"/>
  <c r="Y106" i="28"/>
  <c r="AD113" i="29" s="1"/>
  <c r="I114" i="28"/>
  <c r="N121" i="29" s="1"/>
  <c r="Q121" i="28"/>
  <c r="V128" i="29" s="1"/>
  <c r="I128" i="28"/>
  <c r="N135" i="29" s="1"/>
  <c r="Q135" i="28"/>
  <c r="V142" i="29" s="1"/>
  <c r="Y142" i="28"/>
  <c r="AD149" i="29" s="1"/>
  <c r="Q149" i="28"/>
  <c r="V156" i="29" s="1"/>
  <c r="Y156" i="28"/>
  <c r="AD163" i="29" s="1"/>
  <c r="N107" i="28"/>
  <c r="S114" i="29" s="1"/>
  <c r="F114" i="28"/>
  <c r="K121" i="29" s="1"/>
  <c r="N121" i="28"/>
  <c r="S128" i="29" s="1"/>
  <c r="D124" i="28"/>
  <c r="I131" i="29" s="1"/>
  <c r="T130" i="28"/>
  <c r="Y137" i="29" s="1"/>
  <c r="D138" i="28"/>
  <c r="I145" i="29" s="1"/>
  <c r="L145" i="28"/>
  <c r="D152" i="28"/>
  <c r="I159" i="29" s="1"/>
  <c r="E107" i="28"/>
  <c r="J114" i="29" s="1"/>
  <c r="M114" i="28"/>
  <c r="R121" i="29" s="1"/>
  <c r="E121" i="28"/>
  <c r="J128" i="29" s="1"/>
  <c r="M128" i="28"/>
  <c r="R135" i="29" s="1"/>
  <c r="U135" i="28"/>
  <c r="Z142" i="29" s="1"/>
  <c r="M142" i="28"/>
  <c r="R149" i="29" s="1"/>
  <c r="U149" i="28"/>
  <c r="Z156" i="29" s="1"/>
  <c r="E157" i="28"/>
  <c r="J164" i="29" s="1"/>
  <c r="B107" i="28"/>
  <c r="G114" i="29" s="1"/>
  <c r="J114" i="28"/>
  <c r="O121" i="29" s="1"/>
  <c r="R121" i="28"/>
  <c r="W128" i="29" s="1"/>
  <c r="J128" i="28"/>
  <c r="O135" i="29" s="1"/>
  <c r="R135" i="28"/>
  <c r="W142" i="29" s="1"/>
  <c r="B143" i="28"/>
  <c r="R149" i="28"/>
  <c r="W156" i="29" s="1"/>
  <c r="B157" i="28"/>
  <c r="G164" i="29" s="1"/>
  <c r="K116" i="28"/>
  <c r="P123" i="29" s="1"/>
  <c r="K122" i="28"/>
  <c r="P129" i="29" s="1"/>
  <c r="K128" i="28"/>
  <c r="P135" i="29" s="1"/>
  <c r="K134" i="28"/>
  <c r="P141" i="29" s="1"/>
  <c r="C159" i="28"/>
  <c r="H166" i="29" s="1"/>
  <c r="N164" i="28"/>
  <c r="S171" i="29" s="1"/>
  <c r="N170" i="28"/>
  <c r="S177" i="29" s="1"/>
  <c r="N176" i="28"/>
  <c r="S183" i="29" s="1"/>
  <c r="F201" i="28"/>
  <c r="K208" i="29" s="1"/>
  <c r="F207" i="28"/>
  <c r="K214" i="29" s="1"/>
  <c r="F213" i="28"/>
  <c r="K220" i="29" s="1"/>
  <c r="C163" i="28"/>
  <c r="H170" i="29" s="1"/>
  <c r="S187" i="28"/>
  <c r="X194" i="29" s="1"/>
  <c r="S193" i="28"/>
  <c r="X200" i="29" s="1"/>
  <c r="S199" i="28"/>
  <c r="X206" i="29" s="1"/>
  <c r="S205" i="28"/>
  <c r="X212" i="29" s="1"/>
  <c r="T177" i="28"/>
  <c r="Y184" i="29" s="1"/>
  <c r="T183" i="28"/>
  <c r="Y190" i="29" s="1"/>
  <c r="T189" i="28"/>
  <c r="Y196" i="29" s="1"/>
  <c r="T195" i="28"/>
  <c r="Y202" i="29" s="1"/>
  <c r="W107" i="28"/>
  <c r="AB114" i="29" s="1"/>
  <c r="W113" i="28"/>
  <c r="AB120" i="29" s="1"/>
  <c r="W119" i="28"/>
  <c r="AB126" i="29" s="1"/>
  <c r="W125" i="28"/>
  <c r="AB132" i="29" s="1"/>
  <c r="O150" i="28"/>
  <c r="T157" i="29" s="1"/>
  <c r="O156" i="28"/>
  <c r="T163" i="29" s="1"/>
  <c r="L160" i="28"/>
  <c r="Q167" i="29" s="1"/>
  <c r="B168" i="28"/>
  <c r="G175" i="29" s="1"/>
  <c r="J185" i="28"/>
  <c r="O192" i="29" s="1"/>
  <c r="R192" i="28"/>
  <c r="W199" i="29" s="1"/>
  <c r="J199" i="28"/>
  <c r="O206" i="29" s="1"/>
  <c r="J205" i="28"/>
  <c r="O212" i="29" s="1"/>
  <c r="R208" i="28"/>
  <c r="W215" i="29" s="1"/>
  <c r="R214" i="28"/>
  <c r="W221" i="29" s="1"/>
  <c r="O164" i="28"/>
  <c r="T171" i="29" s="1"/>
  <c r="O170" i="28"/>
  <c r="T177" i="29" s="1"/>
  <c r="W173" i="28"/>
  <c r="AB180" i="29" s="1"/>
  <c r="W179" i="28"/>
  <c r="AB186" i="29" s="1"/>
  <c r="W185" i="28"/>
  <c r="AB192" i="29" s="1"/>
  <c r="W191" i="28"/>
  <c r="AB198" i="29" s="1"/>
  <c r="G195" i="28"/>
  <c r="L202" i="29" s="1"/>
  <c r="G201" i="28"/>
  <c r="L208" i="29" s="1"/>
  <c r="G207" i="28"/>
  <c r="L214" i="29" s="1"/>
  <c r="G213" i="28"/>
  <c r="L220" i="29" s="1"/>
  <c r="X163" i="28"/>
  <c r="AC170" i="29" s="1"/>
  <c r="X169" i="28"/>
  <c r="AC176" i="29" s="1"/>
  <c r="X175" i="28"/>
  <c r="AC182" i="29" s="1"/>
  <c r="X181" i="28"/>
  <c r="AC188" i="29" s="1"/>
  <c r="H185" i="28"/>
  <c r="M192" i="29" s="1"/>
  <c r="H191" i="28"/>
  <c r="M198" i="29" s="1"/>
  <c r="H197" i="28"/>
  <c r="M204" i="29" s="1"/>
  <c r="H203" i="28"/>
  <c r="M210" i="29" s="1"/>
  <c r="P206" i="28"/>
  <c r="U213" i="29" s="1"/>
  <c r="V138" i="28"/>
  <c r="AA145" i="29" s="1"/>
  <c r="J157" i="28"/>
  <c r="O164" i="29" s="1"/>
  <c r="Q106" i="28"/>
  <c r="V113" i="29" s="1"/>
  <c r="C110" i="28"/>
  <c r="H117" i="29" s="1"/>
  <c r="C116" i="28"/>
  <c r="H123" i="29" s="1"/>
  <c r="C122" i="28"/>
  <c r="H129" i="29" s="1"/>
  <c r="C128" i="28"/>
  <c r="H135" i="29" s="1"/>
  <c r="K131" i="28"/>
  <c r="P138" i="29" s="1"/>
  <c r="K137" i="28"/>
  <c r="P144" i="29" s="1"/>
  <c r="K143" i="28"/>
  <c r="K149" i="28"/>
  <c r="P156" i="29" s="1"/>
  <c r="S152" i="28"/>
  <c r="X159" i="29" s="1"/>
  <c r="S158" i="28"/>
  <c r="X165" i="29" s="1"/>
  <c r="F164" i="28"/>
  <c r="K171" i="29" s="1"/>
  <c r="F170" i="28"/>
  <c r="K177" i="29" s="1"/>
  <c r="N173" i="28"/>
  <c r="S180" i="29" s="1"/>
  <c r="N179" i="28"/>
  <c r="S186" i="29" s="1"/>
  <c r="N185" i="28"/>
  <c r="S192" i="29" s="1"/>
  <c r="N191" i="28"/>
  <c r="S198" i="29" s="1"/>
  <c r="V194" i="28"/>
  <c r="AA201" i="29" s="1"/>
  <c r="V200" i="28"/>
  <c r="AA207" i="29" s="1"/>
  <c r="V206" i="28"/>
  <c r="AA213" i="29" s="1"/>
  <c r="V212" i="28"/>
  <c r="AA219" i="29" s="1"/>
  <c r="F216" i="28"/>
  <c r="K223" i="29" s="1"/>
  <c r="C166" i="28"/>
  <c r="H173" i="29" s="1"/>
  <c r="C172" i="28"/>
  <c r="H179" i="29" s="1"/>
  <c r="C178" i="28"/>
  <c r="H185" i="29" s="1"/>
  <c r="K181" i="28"/>
  <c r="P188" i="29" s="1"/>
  <c r="K187" i="28"/>
  <c r="P194" i="29" s="1"/>
  <c r="K193" i="28"/>
  <c r="P200" i="29" s="1"/>
  <c r="K199" i="28"/>
  <c r="P206" i="29" s="1"/>
  <c r="S202" i="28"/>
  <c r="X209" i="29" s="1"/>
  <c r="E130" i="28"/>
  <c r="J137" i="29" s="1"/>
  <c r="M137" i="28"/>
  <c r="R144" i="29" s="1"/>
  <c r="U144" i="28"/>
  <c r="M151" i="28"/>
  <c r="R158" i="29" s="1"/>
  <c r="U158" i="28"/>
  <c r="Z165" i="29" s="1"/>
  <c r="J109" i="28"/>
  <c r="O116" i="29" s="1"/>
  <c r="B116" i="28"/>
  <c r="G123" i="29" s="1"/>
  <c r="J123" i="28"/>
  <c r="O130" i="29" s="1"/>
  <c r="R130" i="28"/>
  <c r="W137" i="29" s="1"/>
  <c r="J137" i="28"/>
  <c r="O144" i="29" s="1"/>
  <c r="R144" i="28"/>
  <c r="B152" i="28"/>
  <c r="G159" i="29" s="1"/>
  <c r="P124" i="28"/>
  <c r="U131" i="29" s="1"/>
  <c r="X131" i="28"/>
  <c r="AC138" i="29" s="1"/>
  <c r="H139" i="28"/>
  <c r="M146" i="29" s="1"/>
  <c r="X145" i="28"/>
  <c r="H153" i="28"/>
  <c r="M160" i="29" s="1"/>
  <c r="I108" i="28"/>
  <c r="N115" i="29" s="1"/>
  <c r="Y114" i="28"/>
  <c r="AD121" i="29" s="1"/>
  <c r="I122" i="28"/>
  <c r="N129" i="29" s="1"/>
  <c r="Q129" i="28"/>
  <c r="V136" i="29" s="1"/>
  <c r="I136" i="28"/>
  <c r="N143" i="29" s="1"/>
  <c r="Q143" i="28"/>
  <c r="Y150" i="28"/>
  <c r="AD157" i="29" s="1"/>
  <c r="Q157" i="28"/>
  <c r="V164" i="29" s="1"/>
  <c r="F108" i="28"/>
  <c r="K115" i="29" s="1"/>
  <c r="N115" i="28"/>
  <c r="S122" i="29" s="1"/>
  <c r="F122" i="28"/>
  <c r="K129" i="29" s="1"/>
  <c r="T124" i="28"/>
  <c r="Y131" i="29" s="1"/>
  <c r="D132" i="28"/>
  <c r="I139" i="29" s="1"/>
  <c r="T138" i="28"/>
  <c r="Y145" i="29" s="1"/>
  <c r="D146" i="28"/>
  <c r="I153" i="29" s="1"/>
  <c r="L153" i="28"/>
  <c r="Q160" i="29" s="1"/>
  <c r="U107" i="28"/>
  <c r="Z114" i="29" s="1"/>
  <c r="E115" i="28"/>
  <c r="J122" i="29" s="1"/>
  <c r="M122" i="28"/>
  <c r="R129" i="29" s="1"/>
  <c r="E129" i="28"/>
  <c r="J136" i="29" s="1"/>
  <c r="M136" i="28"/>
  <c r="R143" i="29" s="1"/>
  <c r="U143" i="28"/>
  <c r="M150" i="28"/>
  <c r="R157" i="29" s="1"/>
  <c r="U157" i="28"/>
  <c r="Z164" i="29" s="1"/>
  <c r="J108" i="28"/>
  <c r="O115" i="29" s="1"/>
  <c r="B115" i="28"/>
  <c r="G122" i="29" s="1"/>
  <c r="J122" i="28"/>
  <c r="O129" i="29" s="1"/>
  <c r="R129" i="28"/>
  <c r="W136" i="29" s="1"/>
  <c r="J136" i="28"/>
  <c r="O143" i="29" s="1"/>
  <c r="R143" i="28"/>
  <c r="B151" i="28"/>
  <c r="G158" i="29" s="1"/>
  <c r="V126" i="28"/>
  <c r="AA133" i="29" s="1"/>
  <c r="C111" i="28"/>
  <c r="H118" i="29" s="1"/>
  <c r="C117" i="28"/>
  <c r="H124" i="29" s="1"/>
  <c r="C123" i="28"/>
  <c r="H130" i="29" s="1"/>
  <c r="C129" i="28"/>
  <c r="H136" i="29" s="1"/>
  <c r="S153" i="28"/>
  <c r="X160" i="29" s="1"/>
  <c r="S159" i="28"/>
  <c r="X166" i="29" s="1"/>
  <c r="F165" i="28"/>
  <c r="K172" i="29" s="1"/>
  <c r="F171" i="28"/>
  <c r="K178" i="29" s="1"/>
  <c r="V195" i="28"/>
  <c r="AA202" i="29" s="1"/>
  <c r="V201" i="28"/>
  <c r="AA208" i="29" s="1"/>
  <c r="V207" i="28"/>
  <c r="AA214" i="29" s="1"/>
  <c r="V213" i="28"/>
  <c r="AA220" i="29" s="1"/>
  <c r="K182" i="28"/>
  <c r="P189" i="29" s="1"/>
  <c r="K188" i="28"/>
  <c r="P195" i="29" s="1"/>
  <c r="K194" i="28"/>
  <c r="P201" i="29" s="1"/>
  <c r="K200" i="28"/>
  <c r="P207" i="29" s="1"/>
  <c r="L172" i="28"/>
  <c r="Q179" i="29" s="1"/>
  <c r="L178" i="28"/>
  <c r="Q185" i="29" s="1"/>
  <c r="L184" i="28"/>
  <c r="Q191" i="29" s="1"/>
  <c r="L190" i="28"/>
  <c r="Q197" i="29" s="1"/>
  <c r="F159" i="28"/>
  <c r="K166" i="29" s="1"/>
  <c r="O108" i="28"/>
  <c r="T115" i="29" s="1"/>
  <c r="O114" i="28"/>
  <c r="T121" i="29" s="1"/>
  <c r="O120" i="28"/>
  <c r="T127" i="29" s="1"/>
  <c r="G145" i="28"/>
  <c r="G151" i="28"/>
  <c r="L158" i="29" s="1"/>
  <c r="G157" i="28"/>
  <c r="L164" i="29" s="1"/>
  <c r="O162" i="28"/>
  <c r="T169" i="29" s="1"/>
  <c r="J189" i="28"/>
  <c r="O196" i="29" s="1"/>
  <c r="J193" i="28"/>
  <c r="O200" i="29" s="1"/>
  <c r="R196" i="28"/>
  <c r="W203" i="29" s="1"/>
  <c r="R202" i="28"/>
  <c r="W209" i="29" s="1"/>
  <c r="B206" i="28"/>
  <c r="G213" i="29" s="1"/>
  <c r="B212" i="28"/>
  <c r="G219" i="29" s="1"/>
  <c r="X159" i="28"/>
  <c r="AC166" i="29" s="1"/>
  <c r="W167" i="28"/>
  <c r="AB174" i="29" s="1"/>
  <c r="G171" i="28"/>
  <c r="L178" i="29" s="1"/>
  <c r="G177" i="28"/>
  <c r="L184" i="29" s="1"/>
  <c r="G183" i="28"/>
  <c r="L190" i="29" s="1"/>
  <c r="G189" i="28"/>
  <c r="L196" i="29" s="1"/>
  <c r="O192" i="28"/>
  <c r="T199" i="29" s="1"/>
  <c r="O198" i="28"/>
  <c r="T205" i="29" s="1"/>
  <c r="O204" i="28"/>
  <c r="T211" i="29" s="1"/>
  <c r="O210" i="28"/>
  <c r="T217" i="29" s="1"/>
  <c r="W213" i="28"/>
  <c r="AB220" i="29" s="1"/>
  <c r="H167" i="28"/>
  <c r="M174" i="29" s="1"/>
  <c r="H173" i="28"/>
  <c r="M180" i="29" s="1"/>
  <c r="H179" i="28"/>
  <c r="M186" i="29" s="1"/>
  <c r="P182" i="28"/>
  <c r="U189" i="29" s="1"/>
  <c r="P188" i="28"/>
  <c r="U195" i="29" s="1"/>
  <c r="P194" i="28"/>
  <c r="U201" i="29" s="1"/>
  <c r="P200" i="28"/>
  <c r="U207" i="29" s="1"/>
  <c r="X203" i="28"/>
  <c r="AC210" i="29" s="1"/>
  <c r="F128" i="28"/>
  <c r="K135" i="29" s="1"/>
  <c r="F152" i="28"/>
  <c r="K159" i="29" s="1"/>
  <c r="R160" i="28"/>
  <c r="W167" i="29" s="1"/>
  <c r="K107" i="28"/>
  <c r="P114" i="29" s="1"/>
  <c r="K113" i="28"/>
  <c r="P120" i="29" s="1"/>
  <c r="K119" i="28"/>
  <c r="P126" i="29" s="1"/>
  <c r="K125" i="28"/>
  <c r="P132" i="29" s="1"/>
  <c r="S128" i="28"/>
  <c r="X135" i="29" s="1"/>
  <c r="S134" i="28"/>
  <c r="X141" i="29" s="1"/>
  <c r="S140" i="28"/>
  <c r="X147" i="29" s="1"/>
  <c r="S146" i="28"/>
  <c r="X153" i="29" s="1"/>
  <c r="C150" i="28"/>
  <c r="H157" i="29" s="1"/>
  <c r="C156" i="28"/>
  <c r="H163" i="29" s="1"/>
  <c r="L158" i="28"/>
  <c r="Q165" i="29" s="1"/>
  <c r="N167" i="28"/>
  <c r="S174" i="29" s="1"/>
  <c r="V170" i="28"/>
  <c r="AA177" i="29" s="1"/>
  <c r="V176" i="28"/>
  <c r="AA183" i="29" s="1"/>
  <c r="V182" i="28"/>
  <c r="AA189" i="29" s="1"/>
  <c r="V188" i="28"/>
  <c r="AA195" i="29" s="1"/>
  <c r="F192" i="28"/>
  <c r="K199" i="29" s="1"/>
  <c r="F198" i="28"/>
  <c r="K205" i="29" s="1"/>
  <c r="F204" i="28"/>
  <c r="K211" i="29" s="1"/>
  <c r="F210" i="28"/>
  <c r="K217" i="29" s="1"/>
  <c r="N213" i="28"/>
  <c r="S220" i="29" s="1"/>
  <c r="K163" i="28"/>
  <c r="P170" i="29" s="1"/>
  <c r="E122" i="28"/>
  <c r="J129" i="29" s="1"/>
  <c r="M131" i="28"/>
  <c r="R138" i="29" s="1"/>
  <c r="E138" i="28"/>
  <c r="J145" i="29" s="1"/>
  <c r="M145" i="28"/>
  <c r="U152" i="28"/>
  <c r="Z159" i="29" s="1"/>
  <c r="M159" i="28"/>
  <c r="R166" i="29" s="1"/>
  <c r="B110" i="28"/>
  <c r="G117" i="29" s="1"/>
  <c r="J117" i="28"/>
  <c r="O124" i="29" s="1"/>
  <c r="B124" i="28"/>
  <c r="G131" i="29" s="1"/>
  <c r="J131" i="28"/>
  <c r="O138" i="29" s="1"/>
  <c r="R138" i="28"/>
  <c r="W145" i="29" s="1"/>
  <c r="J145" i="28"/>
  <c r="R152" i="28"/>
  <c r="W159" i="29" s="1"/>
  <c r="X125" i="28"/>
  <c r="AC132" i="29" s="1"/>
  <c r="P132" i="28"/>
  <c r="U139" i="29" s="1"/>
  <c r="X139" i="28"/>
  <c r="AC146" i="29" s="1"/>
  <c r="H147" i="28"/>
  <c r="M154" i="29" s="1"/>
  <c r="X153" i="28"/>
  <c r="AC160" i="29" s="1"/>
  <c r="Y108" i="28"/>
  <c r="AD115" i="29" s="1"/>
  <c r="I116" i="28"/>
  <c r="N123" i="29" s="1"/>
  <c r="Y122" i="28"/>
  <c r="AD129" i="29" s="1"/>
  <c r="I130" i="28"/>
  <c r="N137" i="29" s="1"/>
  <c r="Q137" i="28"/>
  <c r="V144" i="29" s="1"/>
  <c r="I144" i="28"/>
  <c r="Q151" i="28"/>
  <c r="V158" i="29" s="1"/>
  <c r="Y158" i="28"/>
  <c r="AD165" i="29" s="1"/>
  <c r="V108" i="28"/>
  <c r="AA115" i="29" s="1"/>
  <c r="F116" i="28"/>
  <c r="K123" i="29" s="1"/>
  <c r="N123" i="28"/>
  <c r="S130" i="29" s="1"/>
  <c r="L125" i="28"/>
  <c r="Q132" i="29" s="1"/>
  <c r="T132" i="28"/>
  <c r="Y139" i="29" s="1"/>
  <c r="D140" i="28"/>
  <c r="I147" i="29" s="1"/>
  <c r="T146" i="28"/>
  <c r="Y153" i="29" s="1"/>
  <c r="D154" i="28"/>
  <c r="I161" i="29" s="1"/>
  <c r="E109" i="28"/>
  <c r="J116" i="29" s="1"/>
  <c r="U115" i="28"/>
  <c r="Z122" i="29" s="1"/>
  <c r="E123" i="28"/>
  <c r="J130" i="29" s="1"/>
  <c r="M130" i="28"/>
  <c r="R137" i="29" s="1"/>
  <c r="E137" i="28"/>
  <c r="J144" i="29" s="1"/>
  <c r="M144" i="28"/>
  <c r="U151" i="28"/>
  <c r="Z158" i="29" s="1"/>
  <c r="M158" i="28"/>
  <c r="R165" i="29" s="1"/>
  <c r="B109" i="28"/>
  <c r="G116" i="29" s="1"/>
  <c r="J116" i="28"/>
  <c r="O123" i="29" s="1"/>
  <c r="B123" i="28"/>
  <c r="G130" i="29" s="1"/>
  <c r="J130" i="28"/>
  <c r="O137" i="29" s="1"/>
  <c r="R137" i="28"/>
  <c r="W144" i="29" s="1"/>
  <c r="J144" i="28"/>
  <c r="R151" i="28"/>
  <c r="W158" i="29" s="1"/>
  <c r="F132" i="28"/>
  <c r="K139" i="29" s="1"/>
  <c r="J162" i="28"/>
  <c r="O169" i="29" s="1"/>
  <c r="S111" i="28"/>
  <c r="X118" i="29" s="1"/>
  <c r="S117" i="28"/>
  <c r="X124" i="29" s="1"/>
  <c r="S123" i="28"/>
  <c r="X130" i="29" s="1"/>
  <c r="K148" i="28"/>
  <c r="P155" i="29" s="1"/>
  <c r="K154" i="28"/>
  <c r="P161" i="29" s="1"/>
  <c r="K160" i="28"/>
  <c r="P167" i="29" s="1"/>
  <c r="V165" i="28"/>
  <c r="AA172" i="29" s="1"/>
  <c r="N190" i="28"/>
  <c r="S197" i="29" s="1"/>
  <c r="N196" i="28"/>
  <c r="S203" i="29" s="1"/>
  <c r="N202" i="28"/>
  <c r="S209" i="29" s="1"/>
  <c r="N208" i="28"/>
  <c r="S215" i="29" s="1"/>
  <c r="C177" i="28"/>
  <c r="H184" i="29" s="1"/>
  <c r="C183" i="28"/>
  <c r="H190" i="29" s="1"/>
  <c r="C189" i="28"/>
  <c r="H196" i="29" s="1"/>
  <c r="C195" i="28"/>
  <c r="H202" i="29" s="1"/>
  <c r="D167" i="28"/>
  <c r="I174" i="29" s="1"/>
  <c r="D173" i="28"/>
  <c r="I180" i="29" s="1"/>
  <c r="D179" i="28"/>
  <c r="I186" i="29" s="1"/>
  <c r="D185" i="28"/>
  <c r="I192" i="29" s="1"/>
  <c r="V148" i="28"/>
  <c r="AA155" i="29" s="1"/>
  <c r="V159" i="28"/>
  <c r="AA166" i="29" s="1"/>
  <c r="G109" i="28"/>
  <c r="L116" i="29" s="1"/>
  <c r="G115" i="28"/>
  <c r="L122" i="29" s="1"/>
  <c r="W139" i="28"/>
  <c r="AB146" i="29" s="1"/>
  <c r="W145" i="28"/>
  <c r="W151" i="28"/>
  <c r="AB158" i="29" s="1"/>
  <c r="W157" i="28"/>
  <c r="AB164" i="29" s="1"/>
  <c r="B182" i="28"/>
  <c r="G189" i="29" s="1"/>
  <c r="B200" i="28"/>
  <c r="G207" i="29" s="1"/>
  <c r="J203" i="28"/>
  <c r="O210" i="29" s="1"/>
  <c r="J209" i="28"/>
  <c r="O216" i="29" s="1"/>
  <c r="J215" i="28"/>
  <c r="O222" i="29" s="1"/>
  <c r="G165" i="28"/>
  <c r="L172" i="29" s="1"/>
  <c r="O168" i="28"/>
  <c r="T175" i="29" s="1"/>
  <c r="O174" i="28"/>
  <c r="T181" i="29" s="1"/>
  <c r="O180" i="28"/>
  <c r="T187" i="29" s="1"/>
  <c r="O186" i="28"/>
  <c r="T193" i="29" s="1"/>
  <c r="W189" i="28"/>
  <c r="AB196" i="29" s="1"/>
  <c r="W195" i="28"/>
  <c r="AB202" i="29" s="1"/>
  <c r="W201" i="28"/>
  <c r="AB208" i="29" s="1"/>
  <c r="W207" i="28"/>
  <c r="AB214" i="29" s="1"/>
  <c r="G211" i="28"/>
  <c r="L218" i="29" s="1"/>
  <c r="P164" i="28"/>
  <c r="U171" i="29" s="1"/>
  <c r="P170" i="28"/>
  <c r="U177" i="29" s="1"/>
  <c r="P176" i="28"/>
  <c r="U183" i="29" s="1"/>
  <c r="X179" i="28"/>
  <c r="AC186" i="29" s="1"/>
  <c r="X185" i="28"/>
  <c r="AC192" i="29" s="1"/>
  <c r="X191" i="28"/>
  <c r="AC198" i="29" s="1"/>
  <c r="X197" i="28"/>
  <c r="AC204" i="29" s="1"/>
  <c r="H201" i="28"/>
  <c r="M208" i="29" s="1"/>
  <c r="H207" i="28"/>
  <c r="M214" i="29" s="1"/>
  <c r="N141" i="28"/>
  <c r="S148" i="29" s="1"/>
  <c r="B158" i="28"/>
  <c r="G165" i="29" s="1"/>
  <c r="J161" i="28"/>
  <c r="O168" i="29" s="1"/>
  <c r="S110" i="28"/>
  <c r="X117" i="29" s="1"/>
  <c r="S116" i="28"/>
  <c r="X123" i="29" s="1"/>
  <c r="S122" i="28"/>
  <c r="X129" i="29" s="1"/>
  <c r="C126" i="28"/>
  <c r="H133" i="29" s="1"/>
  <c r="C132" i="28"/>
  <c r="H139" i="29" s="1"/>
  <c r="C138" i="28"/>
  <c r="H145" i="29" s="1"/>
  <c r="C144" i="28"/>
  <c r="K147" i="28"/>
  <c r="P154" i="29" s="1"/>
  <c r="K153" i="28"/>
  <c r="P160" i="29" s="1"/>
  <c r="K159" i="28"/>
  <c r="P166" i="29" s="1"/>
  <c r="V164" i="28"/>
  <c r="AA171" i="29" s="1"/>
  <c r="F168" i="28"/>
  <c r="K175" i="29" s="1"/>
  <c r="F174" i="28"/>
  <c r="K181" i="29" s="1"/>
  <c r="F180" i="28"/>
  <c r="K187" i="29" s="1"/>
  <c r="F186" i="28"/>
  <c r="K193" i="29" s="1"/>
  <c r="N189" i="28"/>
  <c r="S196" i="29" s="1"/>
  <c r="N195" i="28"/>
  <c r="S202" i="29" s="1"/>
  <c r="N201" i="28"/>
  <c r="S208" i="29" s="1"/>
  <c r="N207" i="28"/>
  <c r="S214" i="29" s="1"/>
  <c r="V210" i="28"/>
  <c r="AA217" i="29" s="1"/>
  <c r="V216" i="28"/>
  <c r="AA223" i="29" s="1"/>
  <c r="S166" i="28"/>
  <c r="X173" i="29" s="1"/>
  <c r="S172" i="28"/>
  <c r="X179" i="29" s="1"/>
  <c r="C176" i="28"/>
  <c r="H183" i="29" s="1"/>
  <c r="C182" i="28"/>
  <c r="H189" i="29" s="1"/>
  <c r="C188" i="28"/>
  <c r="H195" i="29" s="1"/>
  <c r="C194" i="28"/>
  <c r="H201" i="29" s="1"/>
  <c r="K197" i="28"/>
  <c r="P204" i="29" s="1"/>
  <c r="K203" i="28"/>
  <c r="P210" i="29" s="1"/>
  <c r="K169" i="28"/>
  <c r="P176" i="29" s="1"/>
  <c r="K201" i="28"/>
  <c r="P208" i="29" s="1"/>
  <c r="S206" i="28"/>
  <c r="X213" i="29" s="1"/>
  <c r="T160" i="28"/>
  <c r="Y167" i="29" s="1"/>
  <c r="L165" i="28"/>
  <c r="Q172" i="29" s="1"/>
  <c r="T168" i="28"/>
  <c r="Y175" i="29" s="1"/>
  <c r="T172" i="28"/>
  <c r="Y179" i="29" s="1"/>
  <c r="D176" i="28"/>
  <c r="I183" i="29" s="1"/>
  <c r="L179" i="28"/>
  <c r="Q186" i="29" s="1"/>
  <c r="L183" i="28"/>
  <c r="Q190" i="29" s="1"/>
  <c r="T186" i="28"/>
  <c r="Y193" i="29" s="1"/>
  <c r="D190" i="28"/>
  <c r="I197" i="29" s="1"/>
  <c r="D194" i="28"/>
  <c r="I201" i="29" s="1"/>
  <c r="L197" i="28"/>
  <c r="Q204" i="29" s="1"/>
  <c r="F126" i="28"/>
  <c r="K133" i="29" s="1"/>
  <c r="F142" i="28"/>
  <c r="K149" i="29" s="1"/>
  <c r="N154" i="28"/>
  <c r="S161" i="29" s="1"/>
  <c r="V158" i="28"/>
  <c r="AA165" i="29" s="1"/>
  <c r="E105" i="28"/>
  <c r="J112" i="29" s="1"/>
  <c r="O109" i="28"/>
  <c r="T116" i="29" s="1"/>
  <c r="W112" i="28"/>
  <c r="AB119" i="29" s="1"/>
  <c r="W116" i="28"/>
  <c r="AB123" i="29" s="1"/>
  <c r="G120" i="28"/>
  <c r="L127" i="29" s="1"/>
  <c r="O123" i="28"/>
  <c r="T130" i="29" s="1"/>
  <c r="O127" i="28"/>
  <c r="T134" i="29" s="1"/>
  <c r="W130" i="28"/>
  <c r="AB137" i="29" s="1"/>
  <c r="G134" i="28"/>
  <c r="L141" i="29" s="1"/>
  <c r="G138" i="28"/>
  <c r="L145" i="29" s="1"/>
  <c r="O141" i="28"/>
  <c r="T148" i="29" s="1"/>
  <c r="W144" i="28"/>
  <c r="W148" i="28"/>
  <c r="AB155" i="29" s="1"/>
  <c r="G152" i="28"/>
  <c r="L159" i="29" s="1"/>
  <c r="O155" i="28"/>
  <c r="T162" i="29" s="1"/>
  <c r="O159" i="28"/>
  <c r="T166" i="29" s="1"/>
  <c r="T161" i="28"/>
  <c r="Y168" i="29" s="1"/>
  <c r="R165" i="28"/>
  <c r="W172" i="29" s="1"/>
  <c r="R169" i="28"/>
  <c r="W176" i="29" s="1"/>
  <c r="B173" i="28"/>
  <c r="G180" i="29" s="1"/>
  <c r="J176" i="28"/>
  <c r="O183" i="29" s="1"/>
  <c r="J180" i="28"/>
  <c r="O187" i="29" s="1"/>
  <c r="R183" i="28"/>
  <c r="W190" i="29" s="1"/>
  <c r="B187" i="28"/>
  <c r="G194" i="29" s="1"/>
  <c r="B191" i="28"/>
  <c r="G198" i="29" s="1"/>
  <c r="J194" i="28"/>
  <c r="O201" i="29" s="1"/>
  <c r="R197" i="28"/>
  <c r="W204" i="29" s="1"/>
  <c r="R201" i="28"/>
  <c r="W208" i="29" s="1"/>
  <c r="B205" i="28"/>
  <c r="G212" i="29" s="1"/>
  <c r="J208" i="28"/>
  <c r="O215" i="29" s="1"/>
  <c r="J212" i="28"/>
  <c r="O219" i="29" s="1"/>
  <c r="R215" i="28"/>
  <c r="W222" i="29" s="1"/>
  <c r="W162" i="28"/>
  <c r="AB169" i="29" s="1"/>
  <c r="W166" i="28"/>
  <c r="AB173" i="29" s="1"/>
  <c r="G170" i="28"/>
  <c r="L177" i="29" s="1"/>
  <c r="O173" i="28"/>
  <c r="T180" i="29" s="1"/>
  <c r="O177" i="28"/>
  <c r="T184" i="29" s="1"/>
  <c r="W180" i="28"/>
  <c r="AB187" i="29" s="1"/>
  <c r="G184" i="28"/>
  <c r="L191" i="29" s="1"/>
  <c r="G188" i="28"/>
  <c r="L195" i="29" s="1"/>
  <c r="O191" i="28"/>
  <c r="T198" i="29" s="1"/>
  <c r="W194" i="28"/>
  <c r="AB201" i="29" s="1"/>
  <c r="W198" i="28"/>
  <c r="AB205" i="29" s="1"/>
  <c r="G202" i="28"/>
  <c r="L209" i="29" s="1"/>
  <c r="O205" i="28"/>
  <c r="T212" i="29" s="1"/>
  <c r="O209" i="28"/>
  <c r="T216" i="29" s="1"/>
  <c r="W212" i="28"/>
  <c r="AB219" i="29" s="1"/>
  <c r="P163" i="28"/>
  <c r="U170" i="29" s="1"/>
  <c r="P167" i="28"/>
  <c r="U174" i="29" s="1"/>
  <c r="X170" i="28"/>
  <c r="AC177" i="29" s="1"/>
  <c r="H174" i="28"/>
  <c r="M181" i="29" s="1"/>
  <c r="H178" i="28"/>
  <c r="M185" i="29" s="1"/>
  <c r="P181" i="28"/>
  <c r="U188" i="29" s="1"/>
  <c r="X184" i="28"/>
  <c r="AC191" i="29" s="1"/>
  <c r="X188" i="28"/>
  <c r="AC195" i="29" s="1"/>
  <c r="H192" i="28"/>
  <c r="M199" i="29" s="1"/>
  <c r="P195" i="28"/>
  <c r="U202" i="29" s="1"/>
  <c r="P199" i="28"/>
  <c r="U206" i="29" s="1"/>
  <c r="X202" i="28"/>
  <c r="AC209" i="29" s="1"/>
  <c r="H206" i="28"/>
  <c r="M213" i="29" s="1"/>
  <c r="D204" i="28"/>
  <c r="I211" i="29" s="1"/>
  <c r="D210" i="28"/>
  <c r="I217" i="29" s="1"/>
  <c r="L213" i="28"/>
  <c r="Q220" i="29" s="1"/>
  <c r="L217" i="28"/>
  <c r="Q224" i="29" s="1"/>
  <c r="Y163" i="28"/>
  <c r="AD170" i="29" s="1"/>
  <c r="I167" i="28"/>
  <c r="N174" i="29" s="1"/>
  <c r="I171" i="28"/>
  <c r="N178" i="29" s="1"/>
  <c r="Q174" i="28"/>
  <c r="V181" i="29" s="1"/>
  <c r="Y177" i="28"/>
  <c r="AD184" i="29" s="1"/>
  <c r="Y181" i="28"/>
  <c r="AD188" i="29" s="1"/>
  <c r="I185" i="28"/>
  <c r="N192" i="29" s="1"/>
  <c r="Q188" i="28"/>
  <c r="V195" i="29" s="1"/>
  <c r="Q192" i="28"/>
  <c r="V199" i="29" s="1"/>
  <c r="Y195" i="28"/>
  <c r="AD202" i="29" s="1"/>
  <c r="I199" i="28"/>
  <c r="N206" i="29" s="1"/>
  <c r="I203" i="28"/>
  <c r="N210" i="29" s="1"/>
  <c r="Q206" i="28"/>
  <c r="V213" i="29" s="1"/>
  <c r="Y209" i="28"/>
  <c r="AD216" i="29" s="1"/>
  <c r="Y213" i="28"/>
  <c r="AD220" i="29" s="1"/>
  <c r="G216" i="28"/>
  <c r="L223" i="29" s="1"/>
  <c r="O220" i="28"/>
  <c r="T227" i="29" s="1"/>
  <c r="O224" i="28"/>
  <c r="T231" i="29" s="1"/>
  <c r="W227" i="28"/>
  <c r="AB234" i="29" s="1"/>
  <c r="G231" i="28"/>
  <c r="L238" i="29" s="1"/>
  <c r="G235" i="28"/>
  <c r="L242" i="29" s="1"/>
  <c r="O238" i="28"/>
  <c r="T245" i="29" s="1"/>
  <c r="W241" i="28"/>
  <c r="AB248" i="29" s="1"/>
  <c r="W245" i="28"/>
  <c r="AB252" i="29" s="1"/>
  <c r="G249" i="28"/>
  <c r="L256" i="29" s="1"/>
  <c r="O252" i="28"/>
  <c r="T259" i="29" s="1"/>
  <c r="O256" i="28"/>
  <c r="T263" i="29" s="1"/>
  <c r="W259" i="28"/>
  <c r="AB266" i="29" s="1"/>
  <c r="G263" i="28"/>
  <c r="L270" i="29" s="1"/>
  <c r="G267" i="28"/>
  <c r="L274" i="29" s="1"/>
  <c r="O270" i="28"/>
  <c r="T277" i="29" s="1"/>
  <c r="S215" i="28"/>
  <c r="X222" i="29" s="1"/>
  <c r="D221" i="28"/>
  <c r="I228" i="29" s="1"/>
  <c r="L224" i="28"/>
  <c r="Q231" i="29" s="1"/>
  <c r="T227" i="28"/>
  <c r="Y234" i="29" s="1"/>
  <c r="T231" i="28"/>
  <c r="Y238" i="29" s="1"/>
  <c r="D235" i="28"/>
  <c r="I242" i="29" s="1"/>
  <c r="L238" i="28"/>
  <c r="Q245" i="29" s="1"/>
  <c r="L242" i="28"/>
  <c r="Q249" i="29" s="1"/>
  <c r="T245" i="28"/>
  <c r="Y252" i="29" s="1"/>
  <c r="D249" i="28"/>
  <c r="I256" i="29" s="1"/>
  <c r="D253" i="28"/>
  <c r="I260" i="29" s="1"/>
  <c r="L256" i="28"/>
  <c r="Q263" i="29" s="1"/>
  <c r="T259" i="28"/>
  <c r="Y266" i="29" s="1"/>
  <c r="T263" i="28"/>
  <c r="Y270" i="29" s="1"/>
  <c r="D267" i="28"/>
  <c r="I274" i="29" s="1"/>
  <c r="M218" i="28"/>
  <c r="R225" i="29" s="1"/>
  <c r="M222" i="28"/>
  <c r="R229" i="29" s="1"/>
  <c r="U225" i="28"/>
  <c r="Z232" i="29" s="1"/>
  <c r="E229" i="28"/>
  <c r="J236" i="29" s="1"/>
  <c r="E233" i="28"/>
  <c r="J240" i="29" s="1"/>
  <c r="M236" i="28"/>
  <c r="R243" i="29" s="1"/>
  <c r="U239" i="28"/>
  <c r="Z246" i="29" s="1"/>
  <c r="U243" i="28"/>
  <c r="Z250" i="29" s="1"/>
  <c r="E247" i="28"/>
  <c r="J254" i="29" s="1"/>
  <c r="M250" i="28"/>
  <c r="R257" i="29" s="1"/>
  <c r="M254" i="28"/>
  <c r="R261" i="29" s="1"/>
  <c r="U257" i="28"/>
  <c r="Z264" i="29" s="1"/>
  <c r="E261" i="28"/>
  <c r="J268" i="29" s="1"/>
  <c r="L204" i="28"/>
  <c r="Q211" i="29" s="1"/>
  <c r="H210" i="28"/>
  <c r="M217" i="29" s="1"/>
  <c r="P213" i="28"/>
  <c r="U220" i="29" s="1"/>
  <c r="P217" i="28"/>
  <c r="U224" i="29" s="1"/>
  <c r="E164" i="28"/>
  <c r="J171" i="29" s="1"/>
  <c r="M167" i="28"/>
  <c r="R174" i="29" s="1"/>
  <c r="M171" i="28"/>
  <c r="R178" i="29" s="1"/>
  <c r="U174" i="28"/>
  <c r="Z181" i="29" s="1"/>
  <c r="E178" i="28"/>
  <c r="J185" i="29" s="1"/>
  <c r="E182" i="28"/>
  <c r="J189" i="29" s="1"/>
  <c r="M185" i="28"/>
  <c r="R192" i="29" s="1"/>
  <c r="U188" i="28"/>
  <c r="Z195" i="29" s="1"/>
  <c r="U192" i="28"/>
  <c r="Z199" i="29" s="1"/>
  <c r="E196" i="28"/>
  <c r="J203" i="29" s="1"/>
  <c r="M199" i="28"/>
  <c r="R206" i="29" s="1"/>
  <c r="M203" i="28"/>
  <c r="R210" i="29" s="1"/>
  <c r="U206" i="28"/>
  <c r="Z213" i="29" s="1"/>
  <c r="E210" i="28"/>
  <c r="J217" i="29" s="1"/>
  <c r="E214" i="28"/>
  <c r="J221" i="29" s="1"/>
  <c r="U216" i="28"/>
  <c r="Z223" i="29" s="1"/>
  <c r="S220" i="28"/>
  <c r="X227" i="29" s="1"/>
  <c r="S224" i="28"/>
  <c r="X231" i="29" s="1"/>
  <c r="C228" i="28"/>
  <c r="H235" i="29" s="1"/>
  <c r="K231" i="28"/>
  <c r="P238" i="29" s="1"/>
  <c r="K235" i="28"/>
  <c r="P242" i="29" s="1"/>
  <c r="S238" i="28"/>
  <c r="X245" i="29" s="1"/>
  <c r="C242" i="28"/>
  <c r="H249" i="29" s="1"/>
  <c r="C246" i="28"/>
  <c r="H253" i="29" s="1"/>
  <c r="K249" i="28"/>
  <c r="P256" i="29" s="1"/>
  <c r="S252" i="28"/>
  <c r="X259" i="29" s="1"/>
  <c r="S256" i="28"/>
  <c r="X263" i="29" s="1"/>
  <c r="C260" i="28"/>
  <c r="H267" i="29" s="1"/>
  <c r="K263" i="28"/>
  <c r="P270" i="29" s="1"/>
  <c r="K267" i="28"/>
  <c r="P274" i="29" s="1"/>
  <c r="S270" i="28"/>
  <c r="X277" i="29" s="1"/>
  <c r="K216" i="28"/>
  <c r="P223" i="29" s="1"/>
  <c r="H221" i="28"/>
  <c r="M228" i="29" s="1"/>
  <c r="P224" i="28"/>
  <c r="U231" i="29" s="1"/>
  <c r="X227" i="28"/>
  <c r="AC234" i="29" s="1"/>
  <c r="X231" i="28"/>
  <c r="AC238" i="29" s="1"/>
  <c r="H235" i="28"/>
  <c r="M242" i="29" s="1"/>
  <c r="P238" i="28"/>
  <c r="U245" i="29" s="1"/>
  <c r="P242" i="28"/>
  <c r="U249" i="29" s="1"/>
  <c r="X245" i="28"/>
  <c r="AC252" i="29" s="1"/>
  <c r="H249" i="28"/>
  <c r="M256" i="29" s="1"/>
  <c r="H253" i="28"/>
  <c r="M260" i="29" s="1"/>
  <c r="P256" i="28"/>
  <c r="U263" i="29" s="1"/>
  <c r="X259" i="28"/>
  <c r="AC266" i="29" s="1"/>
  <c r="X263" i="28"/>
  <c r="AC270" i="29" s="1"/>
  <c r="H267" i="28"/>
  <c r="M274" i="29" s="1"/>
  <c r="Q218" i="28"/>
  <c r="V225" i="29" s="1"/>
  <c r="Q222" i="28"/>
  <c r="V229" i="29" s="1"/>
  <c r="Y225" i="28"/>
  <c r="AD232" i="29" s="1"/>
  <c r="I229" i="28"/>
  <c r="N236" i="29" s="1"/>
  <c r="I233" i="28"/>
  <c r="N240" i="29" s="1"/>
  <c r="Q236" i="28"/>
  <c r="V243" i="29" s="1"/>
  <c r="Y239" i="28"/>
  <c r="AD246" i="29" s="1"/>
  <c r="Y243" i="28"/>
  <c r="AD250" i="29" s="1"/>
  <c r="I247" i="28"/>
  <c r="N254" i="29" s="1"/>
  <c r="Q250" i="28"/>
  <c r="V257" i="29" s="1"/>
  <c r="Q254" i="28"/>
  <c r="V261" i="29" s="1"/>
  <c r="Y257" i="28"/>
  <c r="AD264" i="29" s="1"/>
  <c r="I261" i="28"/>
  <c r="N268" i="29" s="1"/>
  <c r="I265" i="28"/>
  <c r="N272" i="29" s="1"/>
  <c r="T204" i="28"/>
  <c r="Y211" i="29" s="1"/>
  <c r="L210" i="28"/>
  <c r="Q217" i="29" s="1"/>
  <c r="L214" i="28"/>
  <c r="Q221" i="29" s="1"/>
  <c r="T217" i="28"/>
  <c r="Y224" i="29" s="1"/>
  <c r="I164" i="28"/>
  <c r="N171" i="29" s="1"/>
  <c r="I168" i="28"/>
  <c r="N175" i="29" s="1"/>
  <c r="Q171" i="28"/>
  <c r="V178" i="29" s="1"/>
  <c r="Y174" i="28"/>
  <c r="AD181" i="29" s="1"/>
  <c r="Y178" i="28"/>
  <c r="AD185" i="29" s="1"/>
  <c r="I182" i="28"/>
  <c r="N189" i="29" s="1"/>
  <c r="Q185" i="28"/>
  <c r="V192" i="29" s="1"/>
  <c r="Q189" i="28"/>
  <c r="V196" i="29" s="1"/>
  <c r="Y192" i="28"/>
  <c r="AD199" i="29" s="1"/>
  <c r="I196" i="28"/>
  <c r="N203" i="29" s="1"/>
  <c r="I200" i="28"/>
  <c r="N207" i="29" s="1"/>
  <c r="Q203" i="28"/>
  <c r="V210" i="29" s="1"/>
  <c r="Y206" i="28"/>
  <c r="AD213" i="29" s="1"/>
  <c r="Y210" i="28"/>
  <c r="AD217" i="29" s="1"/>
  <c r="I214" i="28"/>
  <c r="N221" i="29" s="1"/>
  <c r="E217" i="28"/>
  <c r="J224" i="29" s="1"/>
  <c r="O221" i="28"/>
  <c r="T228" i="29" s="1"/>
  <c r="W224" i="28"/>
  <c r="AB231" i="29" s="1"/>
  <c r="G228" i="28"/>
  <c r="L235" i="29" s="1"/>
  <c r="G232" i="28"/>
  <c r="L239" i="29" s="1"/>
  <c r="O235" i="28"/>
  <c r="T242" i="29" s="1"/>
  <c r="W238" i="28"/>
  <c r="AB245" i="29" s="1"/>
  <c r="W242" i="28"/>
  <c r="AB249" i="29" s="1"/>
  <c r="G246" i="28"/>
  <c r="L253" i="29" s="1"/>
  <c r="O249" i="28"/>
  <c r="T256" i="29" s="1"/>
  <c r="O253" i="28"/>
  <c r="T260" i="29" s="1"/>
  <c r="W256" i="28"/>
  <c r="AB263" i="29" s="1"/>
  <c r="G260" i="28"/>
  <c r="L267" i="29" s="1"/>
  <c r="G264" i="28"/>
  <c r="L271" i="29" s="1"/>
  <c r="O267" i="28"/>
  <c r="T274" i="29" s="1"/>
  <c r="W270" i="28"/>
  <c r="AB277" i="29" s="1"/>
  <c r="B218" i="28"/>
  <c r="G225" i="29" s="1"/>
  <c r="L221" i="28"/>
  <c r="Q228" i="29" s="1"/>
  <c r="T224" i="28"/>
  <c r="Y231" i="29" s="1"/>
  <c r="T228" i="28"/>
  <c r="Y235" i="29" s="1"/>
  <c r="D232" i="28"/>
  <c r="I239" i="29" s="1"/>
  <c r="L235" i="28"/>
  <c r="Q242" i="29" s="1"/>
  <c r="L239" i="28"/>
  <c r="Q246" i="29" s="1"/>
  <c r="T242" i="28"/>
  <c r="Y249" i="29" s="1"/>
  <c r="D246" i="28"/>
  <c r="I253" i="29" s="1"/>
  <c r="D250" i="28"/>
  <c r="I257" i="29" s="1"/>
  <c r="L253" i="28"/>
  <c r="Q260" i="29" s="1"/>
  <c r="T256" i="28"/>
  <c r="Y263" i="29" s="1"/>
  <c r="T260" i="28"/>
  <c r="Y267" i="29" s="1"/>
  <c r="D264" i="28"/>
  <c r="I271" i="29" s="1"/>
  <c r="L267" i="28"/>
  <c r="Q274" i="29" s="1"/>
  <c r="M219" i="28"/>
  <c r="R226" i="29" s="1"/>
  <c r="U222" i="28"/>
  <c r="Z229" i="29" s="1"/>
  <c r="E226" i="28"/>
  <c r="J233" i="29" s="1"/>
  <c r="E230" i="28"/>
  <c r="J237" i="29" s="1"/>
  <c r="M233" i="28"/>
  <c r="R240" i="29" s="1"/>
  <c r="U236" i="28"/>
  <c r="Z243" i="29" s="1"/>
  <c r="U240" i="28"/>
  <c r="Z247" i="29" s="1"/>
  <c r="E244" i="28"/>
  <c r="J251" i="29" s="1"/>
  <c r="M247" i="28"/>
  <c r="R254" i="29" s="1"/>
  <c r="M251" i="28"/>
  <c r="R258" i="29" s="1"/>
  <c r="U254" i="28"/>
  <c r="Z261" i="29" s="1"/>
  <c r="E258" i="28"/>
  <c r="J265" i="29" s="1"/>
  <c r="E262" i="28"/>
  <c r="J269" i="29" s="1"/>
  <c r="D205" i="28"/>
  <c r="I212" i="29" s="1"/>
  <c r="P210" i="28"/>
  <c r="U217" i="29" s="1"/>
  <c r="P214" i="28"/>
  <c r="U221" i="29" s="1"/>
  <c r="X217" i="28"/>
  <c r="AC224" i="29" s="1"/>
  <c r="M164" i="28"/>
  <c r="R171" i="29" s="1"/>
  <c r="M168" i="28"/>
  <c r="R175" i="29" s="1"/>
  <c r="U171" i="28"/>
  <c r="Z178" i="29" s="1"/>
  <c r="E175" i="28"/>
  <c r="J182" i="29" s="1"/>
  <c r="E179" i="28"/>
  <c r="J186" i="29" s="1"/>
  <c r="M182" i="28"/>
  <c r="R189" i="29" s="1"/>
  <c r="U185" i="28"/>
  <c r="Z192" i="29" s="1"/>
  <c r="U189" i="28"/>
  <c r="Z196" i="29" s="1"/>
  <c r="E193" i="28"/>
  <c r="J200" i="29" s="1"/>
  <c r="M196" i="28"/>
  <c r="R203" i="29" s="1"/>
  <c r="M200" i="28"/>
  <c r="R207" i="29" s="1"/>
  <c r="U203" i="28"/>
  <c r="Z210" i="29" s="1"/>
  <c r="E207" i="28"/>
  <c r="J214" i="29" s="1"/>
  <c r="E211" i="28"/>
  <c r="J218" i="29" s="1"/>
  <c r="M214" i="28"/>
  <c r="R221" i="29" s="1"/>
  <c r="M217" i="28"/>
  <c r="R224" i="29" s="1"/>
  <c r="S221" i="28"/>
  <c r="X228" i="29" s="1"/>
  <c r="C225" i="28"/>
  <c r="H232" i="29" s="1"/>
  <c r="K228" i="28"/>
  <c r="P235" i="29" s="1"/>
  <c r="K232" i="28"/>
  <c r="P239" i="29" s="1"/>
  <c r="S235" i="28"/>
  <c r="X242" i="29" s="1"/>
  <c r="C239" i="28"/>
  <c r="H246" i="29" s="1"/>
  <c r="C243" i="28"/>
  <c r="H250" i="29" s="1"/>
  <c r="K246" i="28"/>
  <c r="P253" i="29" s="1"/>
  <c r="S249" i="28"/>
  <c r="X256" i="29" s="1"/>
  <c r="S253" i="28"/>
  <c r="X260" i="29" s="1"/>
  <c r="C257" i="28"/>
  <c r="H264" i="29" s="1"/>
  <c r="K260" i="28"/>
  <c r="P267" i="29" s="1"/>
  <c r="K264" i="28"/>
  <c r="P271" i="29" s="1"/>
  <c r="S267" i="28"/>
  <c r="X274" i="29" s="1"/>
  <c r="C271" i="28"/>
  <c r="H278" i="29" s="1"/>
  <c r="G218" i="28"/>
  <c r="L225" i="29" s="1"/>
  <c r="P221" i="28"/>
  <c r="U228" i="29" s="1"/>
  <c r="X224" i="28"/>
  <c r="AC231" i="29" s="1"/>
  <c r="X228" i="28"/>
  <c r="AC235" i="29" s="1"/>
  <c r="H232" i="28"/>
  <c r="M239" i="29" s="1"/>
  <c r="P235" i="28"/>
  <c r="U242" i="29" s="1"/>
  <c r="P239" i="28"/>
  <c r="U246" i="29" s="1"/>
  <c r="X242" i="28"/>
  <c r="AC249" i="29" s="1"/>
  <c r="H246" i="28"/>
  <c r="M253" i="29" s="1"/>
  <c r="H250" i="28"/>
  <c r="M257" i="29" s="1"/>
  <c r="P253" i="28"/>
  <c r="U260" i="29" s="1"/>
  <c r="X256" i="28"/>
  <c r="AC263" i="29" s="1"/>
  <c r="X260" i="28"/>
  <c r="AC267" i="29" s="1"/>
  <c r="H264" i="28"/>
  <c r="M271" i="29" s="1"/>
  <c r="P267" i="28"/>
  <c r="U274" i="29" s="1"/>
  <c r="Q219" i="28"/>
  <c r="V226" i="29" s="1"/>
  <c r="Y222" i="28"/>
  <c r="AD229" i="29" s="1"/>
  <c r="S194" i="28"/>
  <c r="X201" i="29" s="1"/>
  <c r="K211" i="28"/>
  <c r="P218" i="29" s="1"/>
  <c r="L169" i="28"/>
  <c r="Q176" i="29" s="1"/>
  <c r="D180" i="28"/>
  <c r="I187" i="29" s="1"/>
  <c r="T190" i="28"/>
  <c r="Y197" i="29" s="1"/>
  <c r="V128" i="28"/>
  <c r="AA135" i="29" s="1"/>
  <c r="N159" i="28"/>
  <c r="S166" i="29" s="1"/>
  <c r="O113" i="28"/>
  <c r="T120" i="29" s="1"/>
  <c r="G124" i="28"/>
  <c r="L131" i="29" s="1"/>
  <c r="W134" i="28"/>
  <c r="AB141" i="29" s="1"/>
  <c r="O145" i="28"/>
  <c r="G156" i="28"/>
  <c r="L163" i="29" s="1"/>
  <c r="J166" i="28"/>
  <c r="O173" i="29" s="1"/>
  <c r="B177" i="28"/>
  <c r="G184" i="29" s="1"/>
  <c r="R187" i="28"/>
  <c r="W194" i="29" s="1"/>
  <c r="J198" i="28"/>
  <c r="O205" i="29" s="1"/>
  <c r="B209" i="28"/>
  <c r="G216" i="29" s="1"/>
  <c r="O163" i="28"/>
  <c r="T170" i="29" s="1"/>
  <c r="G174" i="28"/>
  <c r="L181" i="29" s="1"/>
  <c r="W184" i="28"/>
  <c r="AB191" i="29" s="1"/>
  <c r="O195" i="28"/>
  <c r="T202" i="29" s="1"/>
  <c r="G206" i="28"/>
  <c r="L213" i="29" s="1"/>
  <c r="H164" i="28"/>
  <c r="M171" i="29" s="1"/>
  <c r="X174" i="28"/>
  <c r="AC181" i="29" s="1"/>
  <c r="P185" i="28"/>
  <c r="U192" i="29" s="1"/>
  <c r="H196" i="28"/>
  <c r="M203" i="29" s="1"/>
  <c r="X206" i="28"/>
  <c r="AC213" i="29" s="1"/>
  <c r="D214" i="28"/>
  <c r="I221" i="29" s="1"/>
  <c r="Y167" i="28"/>
  <c r="AD174" i="29" s="1"/>
  <c r="Q178" i="28"/>
  <c r="V185" i="29" s="1"/>
  <c r="I189" i="28"/>
  <c r="N196" i="29" s="1"/>
  <c r="Y199" i="28"/>
  <c r="AD206" i="29" s="1"/>
  <c r="Q210" i="28"/>
  <c r="V217" i="29" s="1"/>
  <c r="G221" i="28"/>
  <c r="L228" i="29" s="1"/>
  <c r="W231" i="28"/>
  <c r="AB238" i="29" s="1"/>
  <c r="O242" i="28"/>
  <c r="T249" i="29" s="1"/>
  <c r="G253" i="28"/>
  <c r="L260" i="29" s="1"/>
  <c r="W263" i="28"/>
  <c r="AB270" i="29" s="1"/>
  <c r="O217" i="28"/>
  <c r="T224" i="29" s="1"/>
  <c r="L228" i="28"/>
  <c r="Q235" i="29" s="1"/>
  <c r="D239" i="28"/>
  <c r="I246" i="29" s="1"/>
  <c r="T249" i="28"/>
  <c r="Y256" i="29" s="1"/>
  <c r="L260" i="28"/>
  <c r="Q267" i="29" s="1"/>
  <c r="E219" i="28"/>
  <c r="J226" i="29" s="1"/>
  <c r="U229" i="28"/>
  <c r="Z236" i="29" s="1"/>
  <c r="M240" i="28"/>
  <c r="R247" i="29" s="1"/>
  <c r="E251" i="28"/>
  <c r="J258" i="29" s="1"/>
  <c r="U261" i="28"/>
  <c r="Z268" i="29" s="1"/>
  <c r="H214" i="28"/>
  <c r="M221" i="29" s="1"/>
  <c r="E168" i="28"/>
  <c r="J175" i="29" s="1"/>
  <c r="U178" i="28"/>
  <c r="Z185" i="29" s="1"/>
  <c r="M189" i="28"/>
  <c r="R196" i="29" s="1"/>
  <c r="E200" i="28"/>
  <c r="J207" i="29" s="1"/>
  <c r="U210" i="28"/>
  <c r="Z217" i="29" s="1"/>
  <c r="K221" i="28"/>
  <c r="P228" i="29" s="1"/>
  <c r="C232" i="28"/>
  <c r="H239" i="29" s="1"/>
  <c r="S242" i="28"/>
  <c r="X249" i="29" s="1"/>
  <c r="K253" i="28"/>
  <c r="P260" i="29" s="1"/>
  <c r="C264" i="28"/>
  <c r="H271" i="29" s="1"/>
  <c r="U217" i="28"/>
  <c r="Z224" i="29" s="1"/>
  <c r="P228" i="28"/>
  <c r="U235" i="29" s="1"/>
  <c r="H239" i="28"/>
  <c r="M246" i="29" s="1"/>
  <c r="X249" i="28"/>
  <c r="AC256" i="29" s="1"/>
  <c r="P260" i="28"/>
  <c r="U267" i="29" s="1"/>
  <c r="I219" i="28"/>
  <c r="N226" i="29" s="1"/>
  <c r="Y229" i="28"/>
  <c r="AD236" i="29" s="1"/>
  <c r="Q240" i="28"/>
  <c r="V247" i="29" s="1"/>
  <c r="I251" i="28"/>
  <c r="N258" i="29" s="1"/>
  <c r="Y261" i="28"/>
  <c r="AD268" i="29" s="1"/>
  <c r="D211" i="28"/>
  <c r="I218" i="29" s="1"/>
  <c r="Y164" i="28"/>
  <c r="AD171" i="29" s="1"/>
  <c r="Q175" i="28"/>
  <c r="V182" i="29" s="1"/>
  <c r="I186" i="28"/>
  <c r="N193" i="29" s="1"/>
  <c r="Y196" i="28"/>
  <c r="AD203" i="29" s="1"/>
  <c r="Q207" i="28"/>
  <c r="V214" i="29" s="1"/>
  <c r="F218" i="28"/>
  <c r="K225" i="29" s="1"/>
  <c r="W228" i="28"/>
  <c r="AB235" i="29" s="1"/>
  <c r="O239" i="28"/>
  <c r="T246" i="29" s="1"/>
  <c r="G250" i="28"/>
  <c r="L257" i="29" s="1"/>
  <c r="W260" i="28"/>
  <c r="AB267" i="29" s="1"/>
  <c r="O271" i="28"/>
  <c r="T278" i="29" s="1"/>
  <c r="L225" i="28"/>
  <c r="Q232" i="29" s="1"/>
  <c r="D236" i="28"/>
  <c r="I243" i="29" s="1"/>
  <c r="T246" i="28"/>
  <c r="Y253" i="29" s="1"/>
  <c r="L257" i="28"/>
  <c r="Q264" i="29" s="1"/>
  <c r="D268" i="28"/>
  <c r="I275" i="29" s="1"/>
  <c r="U226" i="28"/>
  <c r="Z233" i="29" s="1"/>
  <c r="M237" i="28"/>
  <c r="R244" i="29" s="1"/>
  <c r="E248" i="28"/>
  <c r="J255" i="29" s="1"/>
  <c r="U258" i="28"/>
  <c r="Z265" i="29" s="1"/>
  <c r="H211" i="28"/>
  <c r="M218" i="29" s="1"/>
  <c r="E165" i="28"/>
  <c r="J172" i="29" s="1"/>
  <c r="U175" i="28"/>
  <c r="Z182" i="29" s="1"/>
  <c r="M186" i="28"/>
  <c r="R193" i="29" s="1"/>
  <c r="E197" i="28"/>
  <c r="J204" i="29" s="1"/>
  <c r="U207" i="28"/>
  <c r="Z214" i="29" s="1"/>
  <c r="K218" i="28"/>
  <c r="P225" i="29" s="1"/>
  <c r="C229" i="28"/>
  <c r="H236" i="29" s="1"/>
  <c r="S239" i="28"/>
  <c r="X246" i="29" s="1"/>
  <c r="K250" i="28"/>
  <c r="P257" i="29" s="1"/>
  <c r="C261" i="28"/>
  <c r="H268" i="29" s="1"/>
  <c r="S271" i="28"/>
  <c r="X278" i="29" s="1"/>
  <c r="P225" i="28"/>
  <c r="U232" i="29" s="1"/>
  <c r="H236" i="28"/>
  <c r="M243" i="29" s="1"/>
  <c r="X246" i="28"/>
  <c r="AC253" i="29" s="1"/>
  <c r="P257" i="28"/>
  <c r="U264" i="29" s="1"/>
  <c r="H268" i="28"/>
  <c r="M275" i="29" s="1"/>
  <c r="Y226" i="28"/>
  <c r="AD233" i="29" s="1"/>
  <c r="Q237" i="28"/>
  <c r="V244" i="29" s="1"/>
  <c r="I248" i="28"/>
  <c r="N255" i="29" s="1"/>
  <c r="Y258" i="28"/>
  <c r="AD265" i="29" s="1"/>
  <c r="Y267" i="28"/>
  <c r="AD274" i="29" s="1"/>
  <c r="N223" i="28"/>
  <c r="S230" i="29" s="1"/>
  <c r="F234" i="28"/>
  <c r="K241" i="29" s="1"/>
  <c r="V244" i="28"/>
  <c r="AA251" i="29" s="1"/>
  <c r="N255" i="28"/>
  <c r="S262" i="29" s="1"/>
  <c r="F266" i="28"/>
  <c r="K273" i="29" s="1"/>
  <c r="D276" i="28"/>
  <c r="I283" i="29" s="1"/>
  <c r="T286" i="28"/>
  <c r="Y293" i="29" s="1"/>
  <c r="L297" i="28"/>
  <c r="Q304" i="29" s="1"/>
  <c r="D308" i="28"/>
  <c r="I315" i="29" s="1"/>
  <c r="T318" i="28"/>
  <c r="Y325" i="29" s="1"/>
  <c r="M273" i="28"/>
  <c r="R280" i="29" s="1"/>
  <c r="M279" i="28"/>
  <c r="R286" i="29" s="1"/>
  <c r="M285" i="28"/>
  <c r="R292" i="29" s="1"/>
  <c r="U288" i="28"/>
  <c r="Z295" i="29" s="1"/>
  <c r="U294" i="28"/>
  <c r="Z301" i="29" s="1"/>
  <c r="U300" i="28"/>
  <c r="Z307" i="29" s="1"/>
  <c r="U306" i="28"/>
  <c r="Z313" i="29" s="1"/>
  <c r="E310" i="28"/>
  <c r="J317" i="29" s="1"/>
  <c r="E316" i="28"/>
  <c r="J323" i="29" s="1"/>
  <c r="E322" i="28"/>
  <c r="J329" i="29" s="1"/>
  <c r="Q272" i="28"/>
  <c r="V279" i="29" s="1"/>
  <c r="F276" i="28"/>
  <c r="K283" i="29" s="1"/>
  <c r="F282" i="28"/>
  <c r="K289" i="29" s="1"/>
  <c r="F288" i="28"/>
  <c r="K295" i="29" s="1"/>
  <c r="F294" i="28"/>
  <c r="K301" i="29" s="1"/>
  <c r="N297" i="28"/>
  <c r="S304" i="29" s="1"/>
  <c r="N303" i="28"/>
  <c r="S310" i="29" s="1"/>
  <c r="N309" i="28"/>
  <c r="S316" i="29" s="1"/>
  <c r="N315" i="28"/>
  <c r="S322" i="29" s="1"/>
  <c r="V318" i="28"/>
  <c r="AA325" i="29" s="1"/>
  <c r="V324" i="28"/>
  <c r="AA331" i="29" s="1"/>
  <c r="U264" i="28"/>
  <c r="Z271" i="29" s="1"/>
  <c r="K215" i="28"/>
  <c r="P222" i="29" s="1"/>
  <c r="J220" i="28"/>
  <c r="O227" i="29" s="1"/>
  <c r="J226" i="28"/>
  <c r="O233" i="29" s="1"/>
  <c r="J232" i="28"/>
  <c r="O239" i="29" s="1"/>
  <c r="J238" i="28"/>
  <c r="O245" i="29" s="1"/>
  <c r="R241" i="28"/>
  <c r="W248" i="29" s="1"/>
  <c r="R247" i="28"/>
  <c r="W254" i="29" s="1"/>
  <c r="R253" i="28"/>
  <c r="W260" i="29" s="1"/>
  <c r="R259" i="28"/>
  <c r="W266" i="29" s="1"/>
  <c r="B263" i="28"/>
  <c r="G270" i="29" s="1"/>
  <c r="B269" i="28"/>
  <c r="G276" i="29" s="1"/>
  <c r="H274" i="28"/>
  <c r="M281" i="29" s="1"/>
  <c r="H280" i="28"/>
  <c r="M287" i="29" s="1"/>
  <c r="P283" i="28"/>
  <c r="U290" i="29" s="1"/>
  <c r="P289" i="28"/>
  <c r="U296" i="29" s="1"/>
  <c r="P295" i="28"/>
  <c r="U302" i="29" s="1"/>
  <c r="P301" i="28"/>
  <c r="U308" i="29" s="1"/>
  <c r="X304" i="28"/>
  <c r="AC311" i="29" s="1"/>
  <c r="X310" i="28"/>
  <c r="AC317" i="29" s="1"/>
  <c r="X316" i="28"/>
  <c r="AC323" i="29" s="1"/>
  <c r="X268" i="28"/>
  <c r="AC275" i="29" s="1"/>
  <c r="Y274" i="28"/>
  <c r="AD281" i="29" s="1"/>
  <c r="Y280" i="28"/>
  <c r="AD287" i="29" s="1"/>
  <c r="Y286" i="28"/>
  <c r="AD293" i="29" s="1"/>
  <c r="Y292" i="28"/>
  <c r="AD299" i="29" s="1"/>
  <c r="I296" i="28"/>
  <c r="N303" i="29" s="1"/>
  <c r="I302" i="28"/>
  <c r="N309" i="29" s="1"/>
  <c r="I308" i="28"/>
  <c r="N315" i="29" s="1"/>
  <c r="I314" i="28"/>
  <c r="N321" i="29" s="1"/>
  <c r="Q317" i="28"/>
  <c r="V324" i="29" s="1"/>
  <c r="Q323" i="28"/>
  <c r="V330" i="29" s="1"/>
  <c r="J274" i="28"/>
  <c r="O281" i="29" s="1"/>
  <c r="J280" i="28"/>
  <c r="O287" i="29" s="1"/>
  <c r="R283" i="28"/>
  <c r="W290" i="29" s="1"/>
  <c r="R289" i="28"/>
  <c r="W296" i="29" s="1"/>
  <c r="R295" i="28"/>
  <c r="W302" i="29" s="1"/>
  <c r="R301" i="28"/>
  <c r="W308" i="29" s="1"/>
  <c r="B305" i="28"/>
  <c r="G312" i="29" s="1"/>
  <c r="B311" i="28"/>
  <c r="G318" i="29" s="1"/>
  <c r="B317" i="28"/>
  <c r="G324" i="29" s="1"/>
  <c r="B323" i="28"/>
  <c r="G330" i="29" s="1"/>
  <c r="H271" i="28"/>
  <c r="M278" i="29" s="1"/>
  <c r="G278" i="28"/>
  <c r="L285" i="29" s="1"/>
  <c r="I270" i="28"/>
  <c r="N277" i="29" s="1"/>
  <c r="F221" i="28"/>
  <c r="K228" i="29" s="1"/>
  <c r="N224" i="28"/>
  <c r="S231" i="29" s="1"/>
  <c r="N230" i="28"/>
  <c r="S237" i="29" s="1"/>
  <c r="N236" i="28"/>
  <c r="S243" i="29" s="1"/>
  <c r="N242" i="28"/>
  <c r="S249" i="29" s="1"/>
  <c r="V245" i="28"/>
  <c r="AA252" i="29" s="1"/>
  <c r="V251" i="28"/>
  <c r="AA258" i="29" s="1"/>
  <c r="V257" i="28"/>
  <c r="AA264" i="29" s="1"/>
  <c r="V263" i="28"/>
  <c r="AA270" i="29" s="1"/>
  <c r="F267" i="28"/>
  <c r="K274" i="29" s="1"/>
  <c r="Y271" i="28"/>
  <c r="AD278" i="29" s="1"/>
  <c r="L278" i="28"/>
  <c r="Q285" i="29" s="1"/>
  <c r="L284" i="28"/>
  <c r="Q291" i="29" s="1"/>
  <c r="T287" i="28"/>
  <c r="Y294" i="29" s="1"/>
  <c r="T293" i="28"/>
  <c r="Y300" i="29" s="1"/>
  <c r="T299" i="28"/>
  <c r="Y306" i="29" s="1"/>
  <c r="T305" i="28"/>
  <c r="Y312" i="29" s="1"/>
  <c r="D309" i="28"/>
  <c r="I316" i="29" s="1"/>
  <c r="D315" i="28"/>
  <c r="I322" i="29" s="1"/>
  <c r="D321" i="28"/>
  <c r="I328" i="29" s="1"/>
  <c r="U275" i="28"/>
  <c r="Z282" i="29" s="1"/>
  <c r="E279" i="28"/>
  <c r="J286" i="29" s="1"/>
  <c r="E285" i="28"/>
  <c r="J292" i="29" s="1"/>
  <c r="E291" i="28"/>
  <c r="J298" i="29" s="1"/>
  <c r="E297" i="28"/>
  <c r="J304" i="29" s="1"/>
  <c r="M300" i="28"/>
  <c r="R307" i="29" s="1"/>
  <c r="M306" i="28"/>
  <c r="R313" i="29" s="1"/>
  <c r="M312" i="28"/>
  <c r="R319" i="29" s="1"/>
  <c r="M318" i="28"/>
  <c r="R325" i="29" s="1"/>
  <c r="U321" i="28"/>
  <c r="Z328" i="29" s="1"/>
  <c r="E272" i="28"/>
  <c r="J279" i="29" s="1"/>
  <c r="N278" i="28"/>
  <c r="S285" i="29" s="1"/>
  <c r="N284" i="28"/>
  <c r="S291" i="29" s="1"/>
  <c r="V287" i="28"/>
  <c r="AA294" i="29" s="1"/>
  <c r="V293" i="28"/>
  <c r="AA300" i="29" s="1"/>
  <c r="V299" i="28"/>
  <c r="AA306" i="29" s="1"/>
  <c r="V305" i="28"/>
  <c r="AA312" i="29" s="1"/>
  <c r="F309" i="28"/>
  <c r="K316" i="29" s="1"/>
  <c r="F315" i="28"/>
  <c r="K322" i="29" s="1"/>
  <c r="F321" i="28"/>
  <c r="K328" i="29" s="1"/>
  <c r="X272" i="28"/>
  <c r="AC279" i="29" s="1"/>
  <c r="K276" i="28"/>
  <c r="P283" i="29" s="1"/>
  <c r="E271" i="28"/>
  <c r="J278" i="29" s="1"/>
  <c r="B222" i="28"/>
  <c r="G229" i="29" s="1"/>
  <c r="B228" i="28"/>
  <c r="G235" i="29" s="1"/>
  <c r="J231" i="28"/>
  <c r="O238" i="29" s="1"/>
  <c r="J237" i="28"/>
  <c r="O244" i="29" s="1"/>
  <c r="J243" i="28"/>
  <c r="O250" i="29" s="1"/>
  <c r="J249" i="28"/>
  <c r="O256" i="29" s="1"/>
  <c r="R252" i="28"/>
  <c r="W259" i="29" s="1"/>
  <c r="R258" i="28"/>
  <c r="W265" i="29" s="1"/>
  <c r="R264" i="28"/>
  <c r="W271" i="29" s="1"/>
  <c r="R270" i="28"/>
  <c r="W277" i="29" s="1"/>
  <c r="F273" i="28"/>
  <c r="K280" i="29" s="1"/>
  <c r="H279" i="28"/>
  <c r="M286" i="29" s="1"/>
  <c r="H285" i="28"/>
  <c r="M292" i="29" s="1"/>
  <c r="H291" i="28"/>
  <c r="M298" i="29" s="1"/>
  <c r="P294" i="28"/>
  <c r="U301" i="29" s="1"/>
  <c r="P300" i="28"/>
  <c r="U307" i="29" s="1"/>
  <c r="P306" i="28"/>
  <c r="U313" i="29" s="1"/>
  <c r="P312" i="28"/>
  <c r="U319" i="29" s="1"/>
  <c r="X315" i="28"/>
  <c r="AC322" i="29" s="1"/>
  <c r="X321" i="28"/>
  <c r="AC328" i="29" s="1"/>
  <c r="Q276" i="28"/>
  <c r="V283" i="29" s="1"/>
  <c r="Q282" i="28"/>
  <c r="V289" i="29" s="1"/>
  <c r="Y285" i="28"/>
  <c r="AD292" i="29" s="1"/>
  <c r="Y291" i="28"/>
  <c r="AD298" i="29" s="1"/>
  <c r="Y297" i="28"/>
  <c r="AD304" i="29" s="1"/>
  <c r="Y303" i="28"/>
  <c r="AD310" i="29" s="1"/>
  <c r="I307" i="28"/>
  <c r="N314" i="29" s="1"/>
  <c r="I313" i="28"/>
  <c r="N320" i="29" s="1"/>
  <c r="I319" i="28"/>
  <c r="N326" i="29" s="1"/>
  <c r="I325" i="28"/>
  <c r="N332" i="29" s="1"/>
  <c r="I273" i="28"/>
  <c r="N280" i="29" s="1"/>
  <c r="J279" i="28"/>
  <c r="O286" i="29" s="1"/>
  <c r="J285" i="28"/>
  <c r="O292" i="29" s="1"/>
  <c r="J291" i="28"/>
  <c r="O298" i="29" s="1"/>
  <c r="R294" i="28"/>
  <c r="W301" i="29" s="1"/>
  <c r="R300" i="28"/>
  <c r="W307" i="29" s="1"/>
  <c r="R306" i="28"/>
  <c r="W313" i="29" s="1"/>
  <c r="R312" i="28"/>
  <c r="W319" i="29" s="1"/>
  <c r="B316" i="28"/>
  <c r="G323" i="29" s="1"/>
  <c r="B322" i="28"/>
  <c r="G329" i="29" s="1"/>
  <c r="W273" i="28"/>
  <c r="AB280" i="29" s="1"/>
  <c r="C277" i="28"/>
  <c r="H284" i="29" s="1"/>
  <c r="S281" i="28"/>
  <c r="X288" i="29" s="1"/>
  <c r="S287" i="28"/>
  <c r="X294" i="29" s="1"/>
  <c r="S293" i="28"/>
  <c r="X300" i="29" s="1"/>
  <c r="S299" i="28"/>
  <c r="X306" i="29" s="1"/>
  <c r="C303" i="28"/>
  <c r="H310" i="29" s="1"/>
  <c r="C309" i="28"/>
  <c r="H316" i="29" s="1"/>
  <c r="C315" i="28"/>
  <c r="H322" i="29" s="1"/>
  <c r="C321" i="28"/>
  <c r="H328" i="29" s="1"/>
  <c r="K324" i="28"/>
  <c r="P331" i="29" s="1"/>
  <c r="C327" i="28"/>
  <c r="H334" i="29" s="1"/>
  <c r="R326" i="28"/>
  <c r="W333" i="29" s="1"/>
  <c r="V329" i="28"/>
  <c r="AA336" i="29" s="1"/>
  <c r="N332" i="28"/>
  <c r="S339" i="29" s="1"/>
  <c r="F335" i="28"/>
  <c r="K342" i="29" s="1"/>
  <c r="V337" i="28"/>
  <c r="AA344" i="29" s="1"/>
  <c r="N340" i="28"/>
  <c r="S347" i="29" s="1"/>
  <c r="F343" i="28"/>
  <c r="K350" i="29" s="1"/>
  <c r="V345" i="28"/>
  <c r="AA352" i="29" s="1"/>
  <c r="N348" i="28"/>
  <c r="S355" i="29" s="1"/>
  <c r="F351" i="28"/>
  <c r="K358" i="29" s="1"/>
  <c r="V353" i="28"/>
  <c r="AA360" i="29" s="1"/>
  <c r="N356" i="28"/>
  <c r="S363" i="29" s="1"/>
  <c r="F359" i="28"/>
  <c r="K366" i="29" s="1"/>
  <c r="V361" i="28"/>
  <c r="AA368" i="29" s="1"/>
  <c r="N364" i="28"/>
  <c r="S371" i="29" s="1"/>
  <c r="F367" i="28"/>
  <c r="K374" i="29" s="1"/>
  <c r="V369" i="28"/>
  <c r="AA376" i="29" s="1"/>
  <c r="N372" i="28"/>
  <c r="S379" i="29" s="1"/>
  <c r="F375" i="28"/>
  <c r="K382" i="29" s="1"/>
  <c r="V377" i="28"/>
  <c r="AA384" i="29" s="1"/>
  <c r="N380" i="28"/>
  <c r="S387" i="29" s="1"/>
  <c r="F383" i="28"/>
  <c r="K390" i="29" s="1"/>
  <c r="V385" i="28"/>
  <c r="AA392" i="29" s="1"/>
  <c r="N388" i="28"/>
  <c r="S395" i="29" s="1"/>
  <c r="F391" i="28"/>
  <c r="K398" i="29" s="1"/>
  <c r="V393" i="28"/>
  <c r="AA400" i="29" s="1"/>
  <c r="N396" i="28"/>
  <c r="S403" i="29" s="1"/>
  <c r="F399" i="28"/>
  <c r="K406" i="29" s="1"/>
  <c r="V401" i="28"/>
  <c r="AA408" i="29" s="1"/>
  <c r="N404" i="28"/>
  <c r="S411" i="29" s="1"/>
  <c r="F407" i="28"/>
  <c r="K414" i="29" s="1"/>
  <c r="V409" i="28"/>
  <c r="AA416" i="29" s="1"/>
  <c r="N412" i="28"/>
  <c r="S419" i="29" s="1"/>
  <c r="F415" i="28"/>
  <c r="K422" i="29" s="1"/>
  <c r="V417" i="28"/>
  <c r="AA424" i="29" s="1"/>
  <c r="N420" i="28"/>
  <c r="S427" i="29" s="1"/>
  <c r="K175" i="28"/>
  <c r="P182" i="29" s="1"/>
  <c r="S196" i="28"/>
  <c r="X203" i="29" s="1"/>
  <c r="K207" i="28"/>
  <c r="P214" i="29" s="1"/>
  <c r="C212" i="28"/>
  <c r="H219" i="29" s="1"/>
  <c r="S162" i="28"/>
  <c r="X169" i="29" s="1"/>
  <c r="D166" i="28"/>
  <c r="I173" i="29" s="1"/>
  <c r="D170" i="28"/>
  <c r="I177" i="29" s="1"/>
  <c r="L173" i="28"/>
  <c r="Q180" i="29" s="1"/>
  <c r="T176" i="28"/>
  <c r="Y183" i="29" s="1"/>
  <c r="T180" i="28"/>
  <c r="Y187" i="29" s="1"/>
  <c r="D184" i="28"/>
  <c r="I191" i="29" s="1"/>
  <c r="L187" i="28"/>
  <c r="Q194" i="29" s="1"/>
  <c r="L191" i="28"/>
  <c r="Q198" i="29" s="1"/>
  <c r="T194" i="28"/>
  <c r="Y201" i="29" s="1"/>
  <c r="D198" i="28"/>
  <c r="I205" i="29" s="1"/>
  <c r="N131" i="28"/>
  <c r="S138" i="29" s="1"/>
  <c r="V144" i="28"/>
  <c r="V155" i="28"/>
  <c r="AA162" i="29" s="1"/>
  <c r="F160" i="28"/>
  <c r="K167" i="29" s="1"/>
  <c r="W106" i="28"/>
  <c r="AB113" i="29" s="1"/>
  <c r="G110" i="28"/>
  <c r="L117" i="29" s="1"/>
  <c r="G114" i="28"/>
  <c r="L121" i="29" s="1"/>
  <c r="O117" i="28"/>
  <c r="T124" i="29" s="1"/>
  <c r="W120" i="28"/>
  <c r="AB127" i="29" s="1"/>
  <c r="W124" i="28"/>
  <c r="AB131" i="29" s="1"/>
  <c r="G128" i="28"/>
  <c r="L135" i="29" s="1"/>
  <c r="O131" i="28"/>
  <c r="T138" i="29" s="1"/>
  <c r="O135" i="28"/>
  <c r="T142" i="29" s="1"/>
  <c r="W138" i="28"/>
  <c r="AB145" i="29" s="1"/>
  <c r="G142" i="28"/>
  <c r="L149" i="29" s="1"/>
  <c r="G146" i="28"/>
  <c r="L153" i="29" s="1"/>
  <c r="O149" i="28"/>
  <c r="T156" i="29" s="1"/>
  <c r="W152" i="28"/>
  <c r="AB159" i="29" s="1"/>
  <c r="W156" i="28"/>
  <c r="AB163" i="29" s="1"/>
  <c r="G160" i="28"/>
  <c r="L167" i="29" s="1"/>
  <c r="B163" i="28"/>
  <c r="G170" i="29" s="1"/>
  <c r="B167" i="28"/>
  <c r="G174" i="29" s="1"/>
  <c r="J170" i="28"/>
  <c r="O177" i="29" s="1"/>
  <c r="R173" i="28"/>
  <c r="W180" i="29" s="1"/>
  <c r="R177" i="28"/>
  <c r="W184" i="29" s="1"/>
  <c r="B181" i="28"/>
  <c r="G188" i="29" s="1"/>
  <c r="J184" i="28"/>
  <c r="O191" i="29" s="1"/>
  <c r="J188" i="28"/>
  <c r="O195" i="29" s="1"/>
  <c r="R191" i="28"/>
  <c r="W198" i="29" s="1"/>
  <c r="B195" i="28"/>
  <c r="G202" i="29" s="1"/>
  <c r="B199" i="28"/>
  <c r="G206" i="29" s="1"/>
  <c r="J202" i="28"/>
  <c r="O209" i="29" s="1"/>
  <c r="R205" i="28"/>
  <c r="W212" i="29" s="1"/>
  <c r="R209" i="28"/>
  <c r="W216" i="29" s="1"/>
  <c r="B213" i="28"/>
  <c r="G220" i="29" s="1"/>
  <c r="J216" i="28"/>
  <c r="O223" i="29" s="1"/>
  <c r="G164" i="28"/>
  <c r="L171" i="29" s="1"/>
  <c r="O167" i="28"/>
  <c r="T174" i="29" s="1"/>
  <c r="W170" i="28"/>
  <c r="AB177" i="29" s="1"/>
  <c r="W174" i="28"/>
  <c r="AB181" i="29" s="1"/>
  <c r="G178" i="28"/>
  <c r="L185" i="29" s="1"/>
  <c r="O181" i="28"/>
  <c r="T188" i="29" s="1"/>
  <c r="O185" i="28"/>
  <c r="T192" i="29" s="1"/>
  <c r="W188" i="28"/>
  <c r="AB195" i="29" s="1"/>
  <c r="G192" i="28"/>
  <c r="L199" i="29" s="1"/>
  <c r="G196" i="28"/>
  <c r="L203" i="29" s="1"/>
  <c r="O199" i="28"/>
  <c r="T206" i="29" s="1"/>
  <c r="W202" i="28"/>
  <c r="AB209" i="29" s="1"/>
  <c r="W206" i="28"/>
  <c r="AB213" i="29" s="1"/>
  <c r="G210" i="28"/>
  <c r="L217" i="29" s="1"/>
  <c r="O213" i="28"/>
  <c r="T220" i="29" s="1"/>
  <c r="X164" i="28"/>
  <c r="AC171" i="29" s="1"/>
  <c r="H168" i="28"/>
  <c r="M175" i="29" s="1"/>
  <c r="P171" i="28"/>
  <c r="U178" i="29" s="1"/>
  <c r="P175" i="28"/>
  <c r="U182" i="29" s="1"/>
  <c r="X178" i="28"/>
  <c r="AC185" i="29" s="1"/>
  <c r="H182" i="28"/>
  <c r="M189" i="29" s="1"/>
  <c r="H186" i="28"/>
  <c r="M193" i="29" s="1"/>
  <c r="P189" i="28"/>
  <c r="U196" i="29" s="1"/>
  <c r="X192" i="28"/>
  <c r="AC199" i="29" s="1"/>
  <c r="X196" i="28"/>
  <c r="AC203" i="29" s="1"/>
  <c r="H200" i="28"/>
  <c r="M207" i="29" s="1"/>
  <c r="P203" i="28"/>
  <c r="U210" i="29" s="1"/>
  <c r="P207" i="28"/>
  <c r="U214" i="29" s="1"/>
  <c r="L205" i="28"/>
  <c r="Q212" i="29" s="1"/>
  <c r="T210" i="28"/>
  <c r="Y217" i="29" s="1"/>
  <c r="T214" i="28"/>
  <c r="Y221" i="29" s="1"/>
  <c r="D218" i="28"/>
  <c r="I225" i="29" s="1"/>
  <c r="Q164" i="28"/>
  <c r="V171" i="29" s="1"/>
  <c r="Q168" i="28"/>
  <c r="V175" i="29" s="1"/>
  <c r="Y171" i="28"/>
  <c r="AD178" i="29" s="1"/>
  <c r="I175" i="28"/>
  <c r="N182" i="29" s="1"/>
  <c r="I179" i="28"/>
  <c r="N186" i="29" s="1"/>
  <c r="Q182" i="28"/>
  <c r="V189" i="29" s="1"/>
  <c r="Y185" i="28"/>
  <c r="AD192" i="29" s="1"/>
  <c r="Y189" i="28"/>
  <c r="AD196" i="29" s="1"/>
  <c r="I193" i="28"/>
  <c r="N200" i="29" s="1"/>
  <c r="Q196" i="28"/>
  <c r="V203" i="29" s="1"/>
  <c r="Q200" i="28"/>
  <c r="V207" i="29" s="1"/>
  <c r="Y203" i="28"/>
  <c r="AD210" i="29" s="1"/>
  <c r="I207" i="28"/>
  <c r="N214" i="29" s="1"/>
  <c r="I211" i="28"/>
  <c r="N218" i="29" s="1"/>
  <c r="Q214" i="28"/>
  <c r="V221" i="29" s="1"/>
  <c r="S217" i="28"/>
  <c r="X224" i="29" s="1"/>
  <c r="W221" i="28"/>
  <c r="AB228" i="29" s="1"/>
  <c r="G225" i="28"/>
  <c r="L232" i="29" s="1"/>
  <c r="O228" i="28"/>
  <c r="T235" i="29" s="1"/>
  <c r="O232" i="28"/>
  <c r="T239" i="29" s="1"/>
  <c r="W235" i="28"/>
  <c r="AB242" i="29" s="1"/>
  <c r="G239" i="28"/>
  <c r="L246" i="29" s="1"/>
  <c r="G243" i="28"/>
  <c r="L250" i="29" s="1"/>
  <c r="O246" i="28"/>
  <c r="T253" i="29" s="1"/>
  <c r="W249" i="28"/>
  <c r="AB256" i="29" s="1"/>
  <c r="W253" i="28"/>
  <c r="AB260" i="29" s="1"/>
  <c r="G257" i="28"/>
  <c r="L264" i="29" s="1"/>
  <c r="O260" i="28"/>
  <c r="T267" i="29" s="1"/>
  <c r="O264" i="28"/>
  <c r="T271" i="29" s="1"/>
  <c r="W267" i="28"/>
  <c r="AB274" i="29" s="1"/>
  <c r="G271" i="28"/>
  <c r="L278" i="29" s="1"/>
  <c r="L218" i="28"/>
  <c r="Q225" i="29" s="1"/>
  <c r="T221" i="28"/>
  <c r="Y228" i="29" s="1"/>
  <c r="D225" i="28"/>
  <c r="I232" i="29" s="1"/>
  <c r="D229" i="28"/>
  <c r="I236" i="29" s="1"/>
  <c r="L232" i="28"/>
  <c r="Q239" i="29" s="1"/>
  <c r="T235" i="28"/>
  <c r="Y242" i="29" s="1"/>
  <c r="T239" i="28"/>
  <c r="Y246" i="29" s="1"/>
  <c r="D243" i="28"/>
  <c r="I250" i="29" s="1"/>
  <c r="L246" i="28"/>
  <c r="Q253" i="29" s="1"/>
  <c r="L250" i="28"/>
  <c r="Q257" i="29" s="1"/>
  <c r="T253" i="28"/>
  <c r="Y260" i="29" s="1"/>
  <c r="D257" i="28"/>
  <c r="I264" i="29" s="1"/>
  <c r="D261" i="28"/>
  <c r="I268" i="29" s="1"/>
  <c r="L264" i="28"/>
  <c r="Q271" i="29" s="1"/>
  <c r="T267" i="28"/>
  <c r="Y274" i="29" s="1"/>
  <c r="U219" i="28"/>
  <c r="Z226" i="29" s="1"/>
  <c r="E223" i="28"/>
  <c r="J230" i="29" s="1"/>
  <c r="M226" i="28"/>
  <c r="R233" i="29" s="1"/>
  <c r="M230" i="28"/>
  <c r="R237" i="29" s="1"/>
  <c r="U233" i="28"/>
  <c r="Z240" i="29" s="1"/>
  <c r="E237" i="28"/>
  <c r="J244" i="29" s="1"/>
  <c r="E241" i="28"/>
  <c r="J248" i="29" s="1"/>
  <c r="M244" i="28"/>
  <c r="R251" i="29" s="1"/>
  <c r="U247" i="28"/>
  <c r="Z254" i="29" s="1"/>
  <c r="U251" i="28"/>
  <c r="Z258" i="29" s="1"/>
  <c r="E255" i="28"/>
  <c r="J262" i="29" s="1"/>
  <c r="M258" i="28"/>
  <c r="R265" i="29" s="1"/>
  <c r="M262" i="28"/>
  <c r="R269" i="29" s="1"/>
  <c r="T205" i="28"/>
  <c r="Y212" i="29" s="1"/>
  <c r="X210" i="28"/>
  <c r="AC217" i="29" s="1"/>
  <c r="X214" i="28"/>
  <c r="AC221" i="29" s="1"/>
  <c r="H218" i="28"/>
  <c r="M225" i="29" s="1"/>
  <c r="U164" i="28"/>
  <c r="Z171" i="29" s="1"/>
  <c r="U168" i="28"/>
  <c r="Z175" i="29" s="1"/>
  <c r="E172" i="28"/>
  <c r="J179" i="29" s="1"/>
  <c r="M175" i="28"/>
  <c r="R182" i="29" s="1"/>
  <c r="M179" i="28"/>
  <c r="R186" i="29" s="1"/>
  <c r="U182" i="28"/>
  <c r="Z189" i="29" s="1"/>
  <c r="E186" i="28"/>
  <c r="J193" i="29" s="1"/>
  <c r="E190" i="28"/>
  <c r="J197" i="29" s="1"/>
  <c r="M193" i="28"/>
  <c r="R200" i="29" s="1"/>
  <c r="U196" i="28"/>
  <c r="Z203" i="29" s="1"/>
  <c r="U200" i="28"/>
  <c r="Z207" i="29" s="1"/>
  <c r="E204" i="28"/>
  <c r="J211" i="29" s="1"/>
  <c r="M207" i="28"/>
  <c r="R214" i="29" s="1"/>
  <c r="M211" i="28"/>
  <c r="R218" i="29" s="1"/>
  <c r="U214" i="28"/>
  <c r="Z221" i="29" s="1"/>
  <c r="Y217" i="28"/>
  <c r="AD224" i="29" s="1"/>
  <c r="C222" i="28"/>
  <c r="H229" i="29" s="1"/>
  <c r="K225" i="28"/>
  <c r="P232" i="29" s="1"/>
  <c r="S228" i="28"/>
  <c r="X235" i="29" s="1"/>
  <c r="S232" i="28"/>
  <c r="X239" i="29" s="1"/>
  <c r="C236" i="28"/>
  <c r="H243" i="29" s="1"/>
  <c r="K239" i="28"/>
  <c r="P246" i="29" s="1"/>
  <c r="K243" i="28"/>
  <c r="P250" i="29" s="1"/>
  <c r="S246" i="28"/>
  <c r="X253" i="29" s="1"/>
  <c r="C250" i="28"/>
  <c r="H257" i="29" s="1"/>
  <c r="C254" i="28"/>
  <c r="H261" i="29" s="1"/>
  <c r="K257" i="28"/>
  <c r="P264" i="29" s="1"/>
  <c r="S260" i="28"/>
  <c r="X267" i="29" s="1"/>
  <c r="S264" i="28"/>
  <c r="X271" i="29" s="1"/>
  <c r="C268" i="28"/>
  <c r="H275" i="29" s="1"/>
  <c r="K271" i="28"/>
  <c r="P278" i="29" s="1"/>
  <c r="P218" i="28"/>
  <c r="U225" i="29" s="1"/>
  <c r="X221" i="28"/>
  <c r="AC228" i="29" s="1"/>
  <c r="H225" i="28"/>
  <c r="M232" i="29" s="1"/>
  <c r="H229" i="28"/>
  <c r="M236" i="29" s="1"/>
  <c r="P232" i="28"/>
  <c r="U239" i="29" s="1"/>
  <c r="X235" i="28"/>
  <c r="AC242" i="29" s="1"/>
  <c r="X239" i="28"/>
  <c r="AC246" i="29" s="1"/>
  <c r="H243" i="28"/>
  <c r="M250" i="29" s="1"/>
  <c r="P246" i="28"/>
  <c r="U253" i="29" s="1"/>
  <c r="P250" i="28"/>
  <c r="U257" i="29" s="1"/>
  <c r="X253" i="28"/>
  <c r="AC260" i="29" s="1"/>
  <c r="H257" i="28"/>
  <c r="M264" i="29" s="1"/>
  <c r="H261" i="28"/>
  <c r="M268" i="29" s="1"/>
  <c r="P264" i="28"/>
  <c r="U271" i="29" s="1"/>
  <c r="X267" i="28"/>
  <c r="AC274" i="29" s="1"/>
  <c r="Y219" i="28"/>
  <c r="AD226" i="29" s="1"/>
  <c r="I223" i="28"/>
  <c r="N230" i="29" s="1"/>
  <c r="Q226" i="28"/>
  <c r="V233" i="29" s="1"/>
  <c r="Q230" i="28"/>
  <c r="V237" i="29" s="1"/>
  <c r="Y233" i="28"/>
  <c r="AD240" i="29" s="1"/>
  <c r="I237" i="28"/>
  <c r="N244" i="29" s="1"/>
  <c r="I241" i="28"/>
  <c r="N248" i="29" s="1"/>
  <c r="Q244" i="28"/>
  <c r="V251" i="29" s="1"/>
  <c r="Y247" i="28"/>
  <c r="AD254" i="29" s="1"/>
  <c r="Y251" i="28"/>
  <c r="AD258" i="29" s="1"/>
  <c r="I255" i="28"/>
  <c r="N262" i="29" s="1"/>
  <c r="Q258" i="28"/>
  <c r="V265" i="29" s="1"/>
  <c r="Q262" i="28"/>
  <c r="V269" i="29" s="1"/>
  <c r="Y265" i="28"/>
  <c r="AD272" i="29" s="1"/>
  <c r="D206" i="28"/>
  <c r="I213" i="29" s="1"/>
  <c r="T211" i="28"/>
  <c r="Y218" i="29" s="1"/>
  <c r="D215" i="28"/>
  <c r="I222" i="29" s="1"/>
  <c r="X158" i="28"/>
  <c r="AC165" i="29" s="1"/>
  <c r="Q165" i="28"/>
  <c r="V172" i="29" s="1"/>
  <c r="Y168" i="28"/>
  <c r="AD175" i="29" s="1"/>
  <c r="I172" i="28"/>
  <c r="N179" i="29" s="1"/>
  <c r="I176" i="28"/>
  <c r="N183" i="29" s="1"/>
  <c r="Q179" i="28"/>
  <c r="V186" i="29" s="1"/>
  <c r="Y182" i="28"/>
  <c r="AD189" i="29" s="1"/>
  <c r="Y186" i="28"/>
  <c r="AD193" i="29" s="1"/>
  <c r="I190" i="28"/>
  <c r="N197" i="29" s="1"/>
  <c r="Q193" i="28"/>
  <c r="V200" i="29" s="1"/>
  <c r="Q197" i="28"/>
  <c r="V204" i="29" s="1"/>
  <c r="Y200" i="28"/>
  <c r="AD207" i="29" s="1"/>
  <c r="I204" i="28"/>
  <c r="N211" i="29" s="1"/>
  <c r="I208" i="28"/>
  <c r="N215" i="29" s="1"/>
  <c r="Q211" i="28"/>
  <c r="V218" i="29" s="1"/>
  <c r="Y214" i="28"/>
  <c r="AD221" i="29" s="1"/>
  <c r="W218" i="28"/>
  <c r="AB225" i="29" s="1"/>
  <c r="G222" i="28"/>
  <c r="L229" i="29" s="1"/>
  <c r="O225" i="28"/>
  <c r="T232" i="29" s="1"/>
  <c r="O229" i="28"/>
  <c r="T236" i="29" s="1"/>
  <c r="W232" i="28"/>
  <c r="AB239" i="29" s="1"/>
  <c r="G236" i="28"/>
  <c r="L243" i="29" s="1"/>
  <c r="G240" i="28"/>
  <c r="L247" i="29" s="1"/>
  <c r="O243" i="28"/>
  <c r="T250" i="29" s="1"/>
  <c r="W246" i="28"/>
  <c r="AB253" i="29" s="1"/>
  <c r="W250" i="28"/>
  <c r="AB257" i="29" s="1"/>
  <c r="G254" i="28"/>
  <c r="L261" i="29" s="1"/>
  <c r="O257" i="28"/>
  <c r="T264" i="29" s="1"/>
  <c r="O261" i="28"/>
  <c r="T268" i="29" s="1"/>
  <c r="W264" i="28"/>
  <c r="AB271" i="29" s="1"/>
  <c r="G268" i="28"/>
  <c r="L275" i="29" s="1"/>
  <c r="G272" i="28"/>
  <c r="L279" i="29" s="1"/>
  <c r="T218" i="28"/>
  <c r="Y225" i="29" s="1"/>
  <c r="D222" i="28"/>
  <c r="I229" i="29" s="1"/>
  <c r="D226" i="28"/>
  <c r="I233" i="29" s="1"/>
  <c r="L229" i="28"/>
  <c r="Q236" i="29" s="1"/>
  <c r="T232" i="28"/>
  <c r="Y239" i="29" s="1"/>
  <c r="T236" i="28"/>
  <c r="Y243" i="29" s="1"/>
  <c r="D240" i="28"/>
  <c r="I247" i="29" s="1"/>
  <c r="L243" i="28"/>
  <c r="Q250" i="29" s="1"/>
  <c r="L247" i="28"/>
  <c r="Q254" i="29" s="1"/>
  <c r="T250" i="28"/>
  <c r="Y257" i="29" s="1"/>
  <c r="D254" i="28"/>
  <c r="I261" i="29" s="1"/>
  <c r="D258" i="28"/>
  <c r="I265" i="29" s="1"/>
  <c r="L261" i="28"/>
  <c r="Q268" i="29" s="1"/>
  <c r="T264" i="28"/>
  <c r="Y271" i="29" s="1"/>
  <c r="O214" i="28"/>
  <c r="T221" i="29" s="1"/>
  <c r="E220" i="28"/>
  <c r="J227" i="29" s="1"/>
  <c r="M223" i="28"/>
  <c r="R230" i="29" s="1"/>
  <c r="M227" i="28"/>
  <c r="R234" i="29" s="1"/>
  <c r="U230" i="28"/>
  <c r="Z237" i="29" s="1"/>
  <c r="E234" i="28"/>
  <c r="J241" i="29" s="1"/>
  <c r="E238" i="28"/>
  <c r="J245" i="29" s="1"/>
  <c r="M241" i="28"/>
  <c r="R248" i="29" s="1"/>
  <c r="U244" i="28"/>
  <c r="Z251" i="29" s="1"/>
  <c r="U248" i="28"/>
  <c r="Z255" i="29" s="1"/>
  <c r="E252" i="28"/>
  <c r="J259" i="29" s="1"/>
  <c r="M255" i="28"/>
  <c r="R262" i="29" s="1"/>
  <c r="M259" i="28"/>
  <c r="R266" i="29" s="1"/>
  <c r="U262" i="28"/>
  <c r="Z269" i="29" s="1"/>
  <c r="L206" i="28"/>
  <c r="Q213" i="29" s="1"/>
  <c r="X211" i="28"/>
  <c r="AC218" i="29" s="1"/>
  <c r="H215" i="28"/>
  <c r="M222" i="29" s="1"/>
  <c r="P159" i="28"/>
  <c r="U166" i="29" s="1"/>
  <c r="U165" i="28"/>
  <c r="Z172" i="29" s="1"/>
  <c r="E169" i="28"/>
  <c r="J176" i="29" s="1"/>
  <c r="M172" i="28"/>
  <c r="R179" i="29" s="1"/>
  <c r="M176" i="28"/>
  <c r="R183" i="29" s="1"/>
  <c r="U179" i="28"/>
  <c r="Z186" i="29" s="1"/>
  <c r="E183" i="28"/>
  <c r="J190" i="29" s="1"/>
  <c r="E187" i="28"/>
  <c r="J194" i="29" s="1"/>
  <c r="M190" i="28"/>
  <c r="R197" i="29" s="1"/>
  <c r="U193" i="28"/>
  <c r="Z200" i="29" s="1"/>
  <c r="U197" i="28"/>
  <c r="Z204" i="29" s="1"/>
  <c r="E201" i="28"/>
  <c r="J208" i="29" s="1"/>
  <c r="M204" i="28"/>
  <c r="R211" i="29" s="1"/>
  <c r="M208" i="28"/>
  <c r="R215" i="29" s="1"/>
  <c r="U211" i="28"/>
  <c r="Z218" i="29" s="1"/>
  <c r="E215" i="28"/>
  <c r="J222" i="29" s="1"/>
  <c r="C219" i="28"/>
  <c r="H226" i="29" s="1"/>
  <c r="K222" i="28"/>
  <c r="P229" i="29" s="1"/>
  <c r="S225" i="28"/>
  <c r="X232" i="29" s="1"/>
  <c r="S229" i="28"/>
  <c r="X236" i="29" s="1"/>
  <c r="C233" i="28"/>
  <c r="H240" i="29" s="1"/>
  <c r="K236" i="28"/>
  <c r="P243" i="29" s="1"/>
  <c r="K240" i="28"/>
  <c r="P247" i="29" s="1"/>
  <c r="S243" i="28"/>
  <c r="X250" i="29" s="1"/>
  <c r="C247" i="28"/>
  <c r="H254" i="29" s="1"/>
  <c r="C251" i="28"/>
  <c r="H258" i="29" s="1"/>
  <c r="K254" i="28"/>
  <c r="P261" i="29" s="1"/>
  <c r="S257" i="28"/>
  <c r="X264" i="29" s="1"/>
  <c r="S261" i="28"/>
  <c r="X268" i="29" s="1"/>
  <c r="C265" i="28"/>
  <c r="H272" i="29" s="1"/>
  <c r="K268" i="28"/>
  <c r="P275" i="29" s="1"/>
  <c r="K272" i="28"/>
  <c r="P279" i="29" s="1"/>
  <c r="X218" i="28"/>
  <c r="AC225" i="29" s="1"/>
  <c r="H222" i="28"/>
  <c r="M229" i="29" s="1"/>
  <c r="H226" i="28"/>
  <c r="M233" i="29" s="1"/>
  <c r="P229" i="28"/>
  <c r="U236" i="29" s="1"/>
  <c r="X232" i="28"/>
  <c r="AC239" i="29" s="1"/>
  <c r="X236" i="28"/>
  <c r="AC243" i="29" s="1"/>
  <c r="H240" i="28"/>
  <c r="M247" i="29" s="1"/>
  <c r="P243" i="28"/>
  <c r="U250" i="29" s="1"/>
  <c r="P247" i="28"/>
  <c r="U254" i="29" s="1"/>
  <c r="X250" i="28"/>
  <c r="AC257" i="29" s="1"/>
  <c r="H254" i="28"/>
  <c r="M261" i="29" s="1"/>
  <c r="H258" i="28"/>
  <c r="M265" i="29" s="1"/>
  <c r="P261" i="28"/>
  <c r="U268" i="29" s="1"/>
  <c r="X264" i="28"/>
  <c r="AC271" i="29" s="1"/>
  <c r="G215" i="28"/>
  <c r="L222" i="29" s="1"/>
  <c r="I220" i="28"/>
  <c r="N227" i="29" s="1"/>
  <c r="Q223" i="28"/>
  <c r="V230" i="29" s="1"/>
  <c r="Q227" i="28"/>
  <c r="V234" i="29" s="1"/>
  <c r="Y230" i="28"/>
  <c r="AD237" i="29" s="1"/>
  <c r="S178" i="28"/>
  <c r="X185" i="29" s="1"/>
  <c r="T166" i="28"/>
  <c r="Y173" i="29" s="1"/>
  <c r="L177" i="28"/>
  <c r="Q184" i="29" s="1"/>
  <c r="D188" i="28"/>
  <c r="I195" i="29" s="1"/>
  <c r="T198" i="28"/>
  <c r="Y205" i="29" s="1"/>
  <c r="R156" i="28"/>
  <c r="W163" i="29" s="1"/>
  <c r="W110" i="28"/>
  <c r="AB117" i="29" s="1"/>
  <c r="O121" i="28"/>
  <c r="T128" i="29" s="1"/>
  <c r="G132" i="28"/>
  <c r="L139" i="29" s="1"/>
  <c r="W142" i="28"/>
  <c r="AB149" i="29" s="1"/>
  <c r="O153" i="28"/>
  <c r="T160" i="29" s="1"/>
  <c r="R163" i="28"/>
  <c r="W170" i="29" s="1"/>
  <c r="J174" i="28"/>
  <c r="O181" i="29" s="1"/>
  <c r="B185" i="28"/>
  <c r="G192" i="29" s="1"/>
  <c r="R195" i="28"/>
  <c r="W202" i="29" s="1"/>
  <c r="J206" i="28"/>
  <c r="O213" i="29" s="1"/>
  <c r="B217" i="28"/>
  <c r="G224" i="29" s="1"/>
  <c r="O171" i="28"/>
  <c r="T178" i="29" s="1"/>
  <c r="G182" i="28"/>
  <c r="L189" i="29" s="1"/>
  <c r="W192" i="28"/>
  <c r="AB199" i="29" s="1"/>
  <c r="O203" i="28"/>
  <c r="T210" i="29" s="1"/>
  <c r="T158" i="28"/>
  <c r="Y165" i="29" s="1"/>
  <c r="H172" i="28"/>
  <c r="M179" i="29" s="1"/>
  <c r="X182" i="28"/>
  <c r="AC189" i="29" s="1"/>
  <c r="P193" i="28"/>
  <c r="U200" i="29" s="1"/>
  <c r="H204" i="28"/>
  <c r="M211" i="29" s="1"/>
  <c r="L211" i="28"/>
  <c r="Q218" i="29" s="1"/>
  <c r="I165" i="28"/>
  <c r="N172" i="29" s="1"/>
  <c r="Y175" i="28"/>
  <c r="AD182" i="29" s="1"/>
  <c r="Q186" i="28"/>
  <c r="V193" i="29" s="1"/>
  <c r="I197" i="28"/>
  <c r="N204" i="29" s="1"/>
  <c r="Y207" i="28"/>
  <c r="AD214" i="29" s="1"/>
  <c r="O218" i="28"/>
  <c r="T225" i="29" s="1"/>
  <c r="G229" i="28"/>
  <c r="L236" i="29" s="1"/>
  <c r="W239" i="28"/>
  <c r="AB246" i="29" s="1"/>
  <c r="O250" i="28"/>
  <c r="T257" i="29" s="1"/>
  <c r="G261" i="28"/>
  <c r="L268" i="29" s="1"/>
  <c r="W271" i="28"/>
  <c r="AB278" i="29" s="1"/>
  <c r="T225" i="28"/>
  <c r="Y232" i="29" s="1"/>
  <c r="L236" i="28"/>
  <c r="Q243" i="29" s="1"/>
  <c r="D247" i="28"/>
  <c r="I254" i="29" s="1"/>
  <c r="T257" i="28"/>
  <c r="Y264" i="29" s="1"/>
  <c r="L268" i="28"/>
  <c r="Q275" i="29" s="1"/>
  <c r="E227" i="28"/>
  <c r="J234" i="29" s="1"/>
  <c r="U237" i="28"/>
  <c r="Z244" i="29" s="1"/>
  <c r="M248" i="28"/>
  <c r="R255" i="29" s="1"/>
  <c r="E259" i="28"/>
  <c r="J266" i="29" s="1"/>
  <c r="P211" i="28"/>
  <c r="U218" i="29" s="1"/>
  <c r="M165" i="28"/>
  <c r="R172" i="29" s="1"/>
  <c r="E176" i="28"/>
  <c r="J183" i="29" s="1"/>
  <c r="U186" i="28"/>
  <c r="Z193" i="29" s="1"/>
  <c r="M197" i="28"/>
  <c r="R204" i="29" s="1"/>
  <c r="E208" i="28"/>
  <c r="J215" i="29" s="1"/>
  <c r="S218" i="28"/>
  <c r="X225" i="29" s="1"/>
  <c r="K229" i="28"/>
  <c r="P236" i="29" s="1"/>
  <c r="C240" i="28"/>
  <c r="H247" i="29" s="1"/>
  <c r="S250" i="28"/>
  <c r="X257" i="29" s="1"/>
  <c r="K261" i="28"/>
  <c r="P268" i="29" s="1"/>
  <c r="C272" i="28"/>
  <c r="H279" i="29" s="1"/>
  <c r="X225" i="28"/>
  <c r="AC232" i="29" s="1"/>
  <c r="P236" i="28"/>
  <c r="U243" i="29" s="1"/>
  <c r="H247" i="28"/>
  <c r="M254" i="29" s="1"/>
  <c r="X257" i="28"/>
  <c r="AC264" i="29" s="1"/>
  <c r="P268" i="28"/>
  <c r="U275" i="29" s="1"/>
  <c r="I227" i="28"/>
  <c r="N234" i="29" s="1"/>
  <c r="Y237" i="28"/>
  <c r="AD244" i="29" s="1"/>
  <c r="Q248" i="28"/>
  <c r="V255" i="29" s="1"/>
  <c r="I259" i="28"/>
  <c r="N266" i="29" s="1"/>
  <c r="L207" i="28"/>
  <c r="Q214" i="29" s="1"/>
  <c r="P161" i="28"/>
  <c r="U168" i="29" s="1"/>
  <c r="Y172" i="28"/>
  <c r="AD179" i="29" s="1"/>
  <c r="Q183" i="28"/>
  <c r="V190" i="29" s="1"/>
  <c r="I194" i="28"/>
  <c r="N201" i="29" s="1"/>
  <c r="Y204" i="28"/>
  <c r="AD211" i="29" s="1"/>
  <c r="Q215" i="28"/>
  <c r="V222" i="29" s="1"/>
  <c r="G226" i="28"/>
  <c r="L233" i="29" s="1"/>
  <c r="W236" i="28"/>
  <c r="AB243" i="29" s="1"/>
  <c r="O247" i="28"/>
  <c r="T254" i="29" s="1"/>
  <c r="G258" i="28"/>
  <c r="L265" i="29" s="1"/>
  <c r="W268" i="28"/>
  <c r="AB275" i="29" s="1"/>
  <c r="T222" i="28"/>
  <c r="Y229" i="29" s="1"/>
  <c r="L233" i="28"/>
  <c r="Q240" i="29" s="1"/>
  <c r="D244" i="28"/>
  <c r="I251" i="29" s="1"/>
  <c r="T254" i="28"/>
  <c r="Y261" i="29" s="1"/>
  <c r="L265" i="28"/>
  <c r="Q272" i="29" s="1"/>
  <c r="E224" i="28"/>
  <c r="J231" i="29" s="1"/>
  <c r="U234" i="28"/>
  <c r="Z241" i="29" s="1"/>
  <c r="M245" i="28"/>
  <c r="R252" i="29" s="1"/>
  <c r="E256" i="28"/>
  <c r="J263" i="29" s="1"/>
  <c r="T207" i="28"/>
  <c r="Y214" i="29" s="1"/>
  <c r="D162" i="28"/>
  <c r="I169" i="29" s="1"/>
  <c r="E173" i="28"/>
  <c r="J180" i="29" s="1"/>
  <c r="U183" i="28"/>
  <c r="Z190" i="29" s="1"/>
  <c r="M194" i="28"/>
  <c r="R201" i="29" s="1"/>
  <c r="E205" i="28"/>
  <c r="J212" i="29" s="1"/>
  <c r="U215" i="28"/>
  <c r="Z222" i="29" s="1"/>
  <c r="K226" i="28"/>
  <c r="P233" i="29" s="1"/>
  <c r="C237" i="28"/>
  <c r="H244" i="29" s="1"/>
  <c r="S247" i="28"/>
  <c r="X254" i="29" s="1"/>
  <c r="K258" i="28"/>
  <c r="P265" i="29" s="1"/>
  <c r="C269" i="28"/>
  <c r="H276" i="29" s="1"/>
  <c r="X222" i="28"/>
  <c r="AC229" i="29" s="1"/>
  <c r="P233" i="28"/>
  <c r="U240" i="29" s="1"/>
  <c r="H244" i="28"/>
  <c r="M251" i="29" s="1"/>
  <c r="X254" i="28"/>
  <c r="AC261" i="29" s="1"/>
  <c r="P265" i="28"/>
  <c r="U272" i="29" s="1"/>
  <c r="I224" i="28"/>
  <c r="N231" i="29" s="1"/>
  <c r="Y234" i="28"/>
  <c r="AD241" i="29" s="1"/>
  <c r="Q245" i="28"/>
  <c r="V252" i="29" s="1"/>
  <c r="I256" i="28"/>
  <c r="N263" i="29" s="1"/>
  <c r="Y266" i="28"/>
  <c r="AD273" i="29" s="1"/>
  <c r="V220" i="28"/>
  <c r="AA227" i="29" s="1"/>
  <c r="N231" i="28"/>
  <c r="S238" i="29" s="1"/>
  <c r="F242" i="28"/>
  <c r="K249" i="29" s="1"/>
  <c r="V252" i="28"/>
  <c r="AA259" i="29" s="1"/>
  <c r="N263" i="28"/>
  <c r="S270" i="29" s="1"/>
  <c r="L273" i="28"/>
  <c r="Q280" i="29" s="1"/>
  <c r="D284" i="28"/>
  <c r="I291" i="29" s="1"/>
  <c r="T294" i="28"/>
  <c r="Y301" i="29" s="1"/>
  <c r="L305" i="28"/>
  <c r="Q312" i="29" s="1"/>
  <c r="D316" i="28"/>
  <c r="I323" i="29" s="1"/>
  <c r="L319" i="28"/>
  <c r="Q326" i="29" s="1"/>
  <c r="E274" i="28"/>
  <c r="J281" i="29" s="1"/>
  <c r="E280" i="28"/>
  <c r="J287" i="29" s="1"/>
  <c r="M283" i="28"/>
  <c r="R290" i="29" s="1"/>
  <c r="M289" i="28"/>
  <c r="R296" i="29" s="1"/>
  <c r="M295" i="28"/>
  <c r="R302" i="29" s="1"/>
  <c r="M301" i="28"/>
  <c r="R308" i="29" s="1"/>
  <c r="U304" i="28"/>
  <c r="Z311" i="29" s="1"/>
  <c r="U310" i="28"/>
  <c r="Z317" i="29" s="1"/>
  <c r="U316" i="28"/>
  <c r="Z323" i="29" s="1"/>
  <c r="U322" i="28"/>
  <c r="Z329" i="29" s="1"/>
  <c r="E326" i="28"/>
  <c r="J333" i="29" s="1"/>
  <c r="V276" i="28"/>
  <c r="AA283" i="29" s="1"/>
  <c r="V282" i="28"/>
  <c r="AA289" i="29" s="1"/>
  <c r="V288" i="28"/>
  <c r="AA295" i="29" s="1"/>
  <c r="F292" i="28"/>
  <c r="K299" i="29" s="1"/>
  <c r="F298" i="28"/>
  <c r="K305" i="29" s="1"/>
  <c r="F304" i="28"/>
  <c r="K311" i="29" s="1"/>
  <c r="F310" i="28"/>
  <c r="K317" i="29" s="1"/>
  <c r="N313" i="28"/>
  <c r="S320" i="29" s="1"/>
  <c r="N319" i="28"/>
  <c r="S326" i="29" s="1"/>
  <c r="N325" i="28"/>
  <c r="S332" i="29" s="1"/>
  <c r="E266" i="28"/>
  <c r="J273" i="29" s="1"/>
  <c r="E270" i="28"/>
  <c r="J277" i="29" s="1"/>
  <c r="B221" i="28"/>
  <c r="G228" i="29" s="1"/>
  <c r="B227" i="28"/>
  <c r="G234" i="29" s="1"/>
  <c r="B233" i="28"/>
  <c r="G240" i="29" s="1"/>
  <c r="J236" i="28"/>
  <c r="O243" i="29" s="1"/>
  <c r="J242" i="28"/>
  <c r="O249" i="29" s="1"/>
  <c r="J248" i="28"/>
  <c r="O255" i="29" s="1"/>
  <c r="J254" i="28"/>
  <c r="O261" i="29" s="1"/>
  <c r="R257" i="28"/>
  <c r="W264" i="29" s="1"/>
  <c r="R263" i="28"/>
  <c r="W270" i="29" s="1"/>
  <c r="R269" i="28"/>
  <c r="W276" i="29" s="1"/>
  <c r="X274" i="28"/>
  <c r="AC281" i="29" s="1"/>
  <c r="H278" i="28"/>
  <c r="M285" i="29" s="1"/>
  <c r="H284" i="28"/>
  <c r="M291" i="29" s="1"/>
  <c r="H290" i="28"/>
  <c r="M297" i="29" s="1"/>
  <c r="H296" i="28"/>
  <c r="M303" i="29" s="1"/>
  <c r="P299" i="28"/>
  <c r="U306" i="29" s="1"/>
  <c r="P305" i="28"/>
  <c r="U312" i="29" s="1"/>
  <c r="P311" i="28"/>
  <c r="U318" i="29" s="1"/>
  <c r="P317" i="28"/>
  <c r="U324" i="29" s="1"/>
  <c r="X320" i="28"/>
  <c r="AC327" i="29" s="1"/>
  <c r="Q275" i="28"/>
  <c r="V282" i="29" s="1"/>
  <c r="Q281" i="28"/>
  <c r="V288" i="29" s="1"/>
  <c r="Q287" i="28"/>
  <c r="V294" i="29" s="1"/>
  <c r="Y290" i="28"/>
  <c r="AD297" i="29" s="1"/>
  <c r="Y296" i="28"/>
  <c r="AD303" i="29" s="1"/>
  <c r="Y302" i="28"/>
  <c r="AD309" i="29" s="1"/>
  <c r="Y308" i="28"/>
  <c r="AD315" i="29" s="1"/>
  <c r="I312" i="28"/>
  <c r="N319" i="29" s="1"/>
  <c r="I318" i="28"/>
  <c r="N325" i="29" s="1"/>
  <c r="I324" i="28"/>
  <c r="N331" i="29" s="1"/>
  <c r="B275" i="28"/>
  <c r="G282" i="29" s="1"/>
  <c r="J278" i="28"/>
  <c r="O285" i="29" s="1"/>
  <c r="J284" i="28"/>
  <c r="O291" i="29" s="1"/>
  <c r="J290" i="28"/>
  <c r="O297" i="29" s="1"/>
  <c r="J296" i="28"/>
  <c r="O303" i="29" s="1"/>
  <c r="R299" i="28"/>
  <c r="W306" i="29" s="1"/>
  <c r="R305" i="28"/>
  <c r="W312" i="29" s="1"/>
  <c r="R311" i="28"/>
  <c r="W318" i="29" s="1"/>
  <c r="R317" i="28"/>
  <c r="W324" i="29" s="1"/>
  <c r="B321" i="28"/>
  <c r="G328" i="29" s="1"/>
  <c r="R272" i="28"/>
  <c r="W279" i="29" s="1"/>
  <c r="W278" i="28"/>
  <c r="AB285" i="29" s="1"/>
  <c r="Y270" i="28"/>
  <c r="AD277" i="29" s="1"/>
  <c r="F219" i="28"/>
  <c r="K226" i="29" s="1"/>
  <c r="F225" i="28"/>
  <c r="K232" i="29" s="1"/>
  <c r="F231" i="28"/>
  <c r="K238" i="29" s="1"/>
  <c r="F237" i="28"/>
  <c r="K244" i="29" s="1"/>
  <c r="N240" i="28"/>
  <c r="S247" i="29" s="1"/>
  <c r="N246" i="28"/>
  <c r="S253" i="29" s="1"/>
  <c r="N252" i="28"/>
  <c r="S259" i="29" s="1"/>
  <c r="N258" i="28"/>
  <c r="S265" i="29" s="1"/>
  <c r="V261" i="28"/>
  <c r="AA268" i="29" s="1"/>
  <c r="V267" i="28"/>
  <c r="AA274" i="29" s="1"/>
  <c r="Y272" i="28"/>
  <c r="AD279" i="29" s="1"/>
  <c r="D279" i="28"/>
  <c r="I286" i="29" s="1"/>
  <c r="L282" i="28"/>
  <c r="Q289" i="29" s="1"/>
  <c r="L288" i="28"/>
  <c r="Q295" i="29" s="1"/>
  <c r="L294" i="28"/>
  <c r="Q301" i="29" s="1"/>
  <c r="L300" i="28"/>
  <c r="Q307" i="29" s="1"/>
  <c r="T303" i="28"/>
  <c r="Y310" i="29" s="1"/>
  <c r="T309" i="28"/>
  <c r="Y316" i="29" s="1"/>
  <c r="T315" i="28"/>
  <c r="Y322" i="29" s="1"/>
  <c r="T321" i="28"/>
  <c r="Y328" i="29" s="1"/>
  <c r="U273" i="28"/>
  <c r="Z280" i="29" s="1"/>
  <c r="U279" i="28"/>
  <c r="Z286" i="29" s="1"/>
  <c r="U285" i="28"/>
  <c r="Z292" i="29" s="1"/>
  <c r="U291" i="28"/>
  <c r="Z298" i="29" s="1"/>
  <c r="E295" i="28"/>
  <c r="J302" i="29" s="1"/>
  <c r="E301" i="28"/>
  <c r="J308" i="29" s="1"/>
  <c r="E307" i="28"/>
  <c r="J314" i="29" s="1"/>
  <c r="E313" i="28"/>
  <c r="J320" i="29" s="1"/>
  <c r="M316" i="28"/>
  <c r="R323" i="29" s="1"/>
  <c r="M322" i="28"/>
  <c r="R329" i="29" s="1"/>
  <c r="D273" i="28"/>
  <c r="I280" i="29" s="1"/>
  <c r="F279" i="28"/>
  <c r="K286" i="29" s="1"/>
  <c r="N282" i="28"/>
  <c r="S289" i="29" s="1"/>
  <c r="N288" i="28"/>
  <c r="S295" i="29" s="1"/>
  <c r="N294" i="28"/>
  <c r="S301" i="29" s="1"/>
  <c r="N300" i="28"/>
  <c r="S307" i="29" s="1"/>
  <c r="V303" i="28"/>
  <c r="AA310" i="29" s="1"/>
  <c r="V309" i="28"/>
  <c r="AA316" i="29" s="1"/>
  <c r="V315" i="28"/>
  <c r="AA322" i="29" s="1"/>
  <c r="V321" i="28"/>
  <c r="AA328" i="29" s="1"/>
  <c r="F325" i="28"/>
  <c r="K332" i="29" s="1"/>
  <c r="E264" i="28"/>
  <c r="J271" i="29" s="1"/>
  <c r="U271" i="28"/>
  <c r="Z278" i="29" s="1"/>
  <c r="R222" i="28"/>
  <c r="W229" i="29" s="1"/>
  <c r="B226" i="28"/>
  <c r="G233" i="29" s="1"/>
  <c r="B232" i="28"/>
  <c r="G239" i="29" s="1"/>
  <c r="B238" i="28"/>
  <c r="G245" i="29" s="1"/>
  <c r="B244" i="28"/>
  <c r="G251" i="29" s="1"/>
  <c r="J247" i="28"/>
  <c r="O254" i="29" s="1"/>
  <c r="J253" i="28"/>
  <c r="O260" i="29" s="1"/>
  <c r="J259" i="28"/>
  <c r="O266" i="29" s="1"/>
  <c r="J265" i="28"/>
  <c r="O272" i="29" s="1"/>
  <c r="R268" i="28"/>
  <c r="W275" i="29" s="1"/>
  <c r="X273" i="28"/>
  <c r="AC280" i="29" s="1"/>
  <c r="X279" i="28"/>
  <c r="AC286" i="29" s="1"/>
  <c r="X285" i="28"/>
  <c r="AC292" i="29" s="1"/>
  <c r="H289" i="28"/>
  <c r="M296" i="29" s="1"/>
  <c r="H295" i="28"/>
  <c r="M302" i="29" s="1"/>
  <c r="H301" i="28"/>
  <c r="M308" i="29" s="1"/>
  <c r="H307" i="28"/>
  <c r="M314" i="29" s="1"/>
  <c r="P310" i="28"/>
  <c r="U317" i="29" s="1"/>
  <c r="P316" i="28"/>
  <c r="U323" i="29" s="1"/>
  <c r="P322" i="28"/>
  <c r="U329" i="29" s="1"/>
  <c r="I277" i="28"/>
  <c r="N284" i="29" s="1"/>
  <c r="Q280" i="28"/>
  <c r="V287" i="29" s="1"/>
  <c r="Q286" i="28"/>
  <c r="V293" i="29" s="1"/>
  <c r="Q292" i="28"/>
  <c r="V299" i="29" s="1"/>
  <c r="Q298" i="28"/>
  <c r="V305" i="29" s="1"/>
  <c r="Y301" i="28"/>
  <c r="AD308" i="29" s="1"/>
  <c r="Y307" i="28"/>
  <c r="AD314" i="29" s="1"/>
  <c r="Y313" i="28"/>
  <c r="AD320" i="29" s="1"/>
  <c r="Y319" i="28"/>
  <c r="AD326" i="29" s="1"/>
  <c r="I323" i="28"/>
  <c r="N330" i="29" s="1"/>
  <c r="B274" i="28"/>
  <c r="G281" i="29" s="1"/>
  <c r="B280" i="28"/>
  <c r="G287" i="29" s="1"/>
  <c r="B286" i="28"/>
  <c r="G293" i="29" s="1"/>
  <c r="J289" i="28"/>
  <c r="O296" i="29" s="1"/>
  <c r="J295" i="28"/>
  <c r="O302" i="29" s="1"/>
  <c r="J301" i="28"/>
  <c r="O308" i="29" s="1"/>
  <c r="J307" i="28"/>
  <c r="O314" i="29" s="1"/>
  <c r="R310" i="28"/>
  <c r="W317" i="29" s="1"/>
  <c r="R316" i="28"/>
  <c r="W323" i="29" s="1"/>
  <c r="R322" i="28"/>
  <c r="W329" i="29" s="1"/>
  <c r="O274" i="28"/>
  <c r="T281" i="29" s="1"/>
  <c r="W277" i="28"/>
  <c r="AB284" i="29" s="1"/>
  <c r="K282" i="28"/>
  <c r="P289" i="29" s="1"/>
  <c r="K288" i="28"/>
  <c r="P295" i="29" s="1"/>
  <c r="K294" i="28"/>
  <c r="P301" i="29" s="1"/>
  <c r="S297" i="28"/>
  <c r="X304" i="29" s="1"/>
  <c r="S303" i="28"/>
  <c r="X310" i="29" s="1"/>
  <c r="S309" i="28"/>
  <c r="X316" i="29" s="1"/>
  <c r="S315" i="28"/>
  <c r="X322" i="29" s="1"/>
  <c r="C319" i="28"/>
  <c r="H326" i="29" s="1"/>
  <c r="C325" i="28"/>
  <c r="H332" i="29" s="1"/>
  <c r="S327" i="28"/>
  <c r="X334" i="29" s="1"/>
  <c r="Q327" i="28"/>
  <c r="V334" i="29" s="1"/>
  <c r="N330" i="28"/>
  <c r="S337" i="29" s="1"/>
  <c r="F333" i="28"/>
  <c r="K340" i="29" s="1"/>
  <c r="V335" i="28"/>
  <c r="AA342" i="29" s="1"/>
  <c r="N338" i="28"/>
  <c r="S345" i="29" s="1"/>
  <c r="F341" i="28"/>
  <c r="K348" i="29" s="1"/>
  <c r="V343" i="28"/>
  <c r="AA350" i="29" s="1"/>
  <c r="N346" i="28"/>
  <c r="S353" i="29" s="1"/>
  <c r="F349" i="28"/>
  <c r="K356" i="29" s="1"/>
  <c r="V351" i="28"/>
  <c r="AA358" i="29" s="1"/>
  <c r="N354" i="28"/>
  <c r="S361" i="29" s="1"/>
  <c r="F357" i="28"/>
  <c r="K364" i="29" s="1"/>
  <c r="V359" i="28"/>
  <c r="AA366" i="29" s="1"/>
  <c r="N362" i="28"/>
  <c r="S369" i="29" s="1"/>
  <c r="F365" i="28"/>
  <c r="K372" i="29" s="1"/>
  <c r="V367" i="28"/>
  <c r="AA374" i="29" s="1"/>
  <c r="N370" i="28"/>
  <c r="S377" i="29" s="1"/>
  <c r="F373" i="28"/>
  <c r="K380" i="29" s="1"/>
  <c r="V375" i="28"/>
  <c r="AA382" i="29" s="1"/>
  <c r="N378" i="28"/>
  <c r="S385" i="29" s="1"/>
  <c r="F381" i="28"/>
  <c r="K388" i="29" s="1"/>
  <c r="V383" i="28"/>
  <c r="AA390" i="29" s="1"/>
  <c r="N386" i="28"/>
  <c r="S393" i="29" s="1"/>
  <c r="F389" i="28"/>
  <c r="K396" i="29" s="1"/>
  <c r="V391" i="28"/>
  <c r="AA398" i="29" s="1"/>
  <c r="N394" i="28"/>
  <c r="S401" i="29" s="1"/>
  <c r="F397" i="28"/>
  <c r="K404" i="29" s="1"/>
  <c r="V399" i="28"/>
  <c r="AA406" i="29" s="1"/>
  <c r="N402" i="28"/>
  <c r="S409" i="29" s="1"/>
  <c r="F405" i="28"/>
  <c r="K412" i="29" s="1"/>
  <c r="V407" i="28"/>
  <c r="AA414" i="29" s="1"/>
  <c r="N410" i="28"/>
  <c r="S417" i="29" s="1"/>
  <c r="F413" i="28"/>
  <c r="K420" i="29" s="1"/>
  <c r="V415" i="28"/>
  <c r="AA422" i="29" s="1"/>
  <c r="N418" i="28"/>
  <c r="S425" i="29" s="1"/>
  <c r="F421" i="28"/>
  <c r="K428" i="29" s="1"/>
  <c r="C204" i="28"/>
  <c r="H211" i="29" s="1"/>
  <c r="S208" i="28"/>
  <c r="X215" i="29" s="1"/>
  <c r="S212" i="28"/>
  <c r="X219" i="29" s="1"/>
  <c r="L163" i="28"/>
  <c r="Q170" i="29" s="1"/>
  <c r="L167" i="28"/>
  <c r="Q174" i="29" s="1"/>
  <c r="T170" i="28"/>
  <c r="Y177" i="29" s="1"/>
  <c r="D174" i="28"/>
  <c r="I181" i="29" s="1"/>
  <c r="D178" i="28"/>
  <c r="I185" i="29" s="1"/>
  <c r="L181" i="28"/>
  <c r="Q188" i="29" s="1"/>
  <c r="T184" i="28"/>
  <c r="Y191" i="29" s="1"/>
  <c r="T188" i="28"/>
  <c r="Y195" i="29" s="1"/>
  <c r="D192" i="28"/>
  <c r="I199" i="29" s="1"/>
  <c r="L195" i="28"/>
  <c r="Q202" i="29" s="1"/>
  <c r="L199" i="28"/>
  <c r="Q206" i="29" s="1"/>
  <c r="F134" i="28"/>
  <c r="K141" i="29" s="1"/>
  <c r="N147" i="28"/>
  <c r="S154" i="29" s="1"/>
  <c r="N157" i="28"/>
  <c r="S164" i="29" s="1"/>
  <c r="V160" i="28"/>
  <c r="AA167" i="29" s="1"/>
  <c r="O107" i="28"/>
  <c r="T114" i="29" s="1"/>
  <c r="O111" i="28"/>
  <c r="T118" i="29" s="1"/>
  <c r="W114" i="28"/>
  <c r="AB121" i="29" s="1"/>
  <c r="G118" i="28"/>
  <c r="L125" i="29" s="1"/>
  <c r="G122" i="28"/>
  <c r="L129" i="29" s="1"/>
  <c r="O125" i="28"/>
  <c r="T132" i="29" s="1"/>
  <c r="W128" i="28"/>
  <c r="AB135" i="29" s="1"/>
  <c r="W132" i="28"/>
  <c r="AB139" i="29" s="1"/>
  <c r="G136" i="28"/>
  <c r="L143" i="29" s="1"/>
  <c r="O139" i="28"/>
  <c r="T146" i="29" s="1"/>
  <c r="O143" i="28"/>
  <c r="W146" i="28"/>
  <c r="AB153" i="29" s="1"/>
  <c r="G150" i="28"/>
  <c r="L157" i="29" s="1"/>
  <c r="G154" i="28"/>
  <c r="L161" i="29" s="1"/>
  <c r="O157" i="28"/>
  <c r="T164" i="29" s="1"/>
  <c r="W160" i="28"/>
  <c r="AB167" i="29" s="1"/>
  <c r="J164" i="28"/>
  <c r="O171" i="29" s="1"/>
  <c r="R167" i="28"/>
  <c r="W174" i="29" s="1"/>
  <c r="B171" i="28"/>
  <c r="G178" i="29" s="1"/>
  <c r="B175" i="28"/>
  <c r="G182" i="29" s="1"/>
  <c r="J178" i="28"/>
  <c r="O185" i="29" s="1"/>
  <c r="R181" i="28"/>
  <c r="W188" i="29" s="1"/>
  <c r="R185" i="28"/>
  <c r="W192" i="29" s="1"/>
  <c r="B189" i="28"/>
  <c r="G196" i="29" s="1"/>
  <c r="J192" i="28"/>
  <c r="O199" i="29" s="1"/>
  <c r="J196" i="28"/>
  <c r="O203" i="29" s="1"/>
  <c r="R199" i="28"/>
  <c r="W206" i="29" s="1"/>
  <c r="B203" i="28"/>
  <c r="G210" i="29" s="1"/>
  <c r="B207" i="28"/>
  <c r="G214" i="29" s="1"/>
  <c r="J210" i="28"/>
  <c r="O217" i="29" s="1"/>
  <c r="R213" i="28"/>
  <c r="W220" i="29" s="1"/>
  <c r="P158" i="28"/>
  <c r="U165" i="29" s="1"/>
  <c r="W164" i="28"/>
  <c r="AB171" i="29" s="1"/>
  <c r="G168" i="28"/>
  <c r="L175" i="29" s="1"/>
  <c r="G172" i="28"/>
  <c r="L179" i="29" s="1"/>
  <c r="O175" i="28"/>
  <c r="T182" i="29" s="1"/>
  <c r="W178" i="28"/>
  <c r="AB185" i="29" s="1"/>
  <c r="W182" i="28"/>
  <c r="AB189" i="29" s="1"/>
  <c r="G186" i="28"/>
  <c r="L193" i="29" s="1"/>
  <c r="O189" i="28"/>
  <c r="T196" i="29" s="1"/>
  <c r="O193" i="28"/>
  <c r="T200" i="29" s="1"/>
  <c r="W196" i="28"/>
  <c r="AB203" i="29" s="1"/>
  <c r="G200" i="28"/>
  <c r="L207" i="29" s="1"/>
  <c r="G204" i="28"/>
  <c r="L211" i="29" s="1"/>
  <c r="O207" i="28"/>
  <c r="T214" i="29" s="1"/>
  <c r="W210" i="28"/>
  <c r="AB217" i="29" s="1"/>
  <c r="L161" i="28"/>
  <c r="Q168" i="29" s="1"/>
  <c r="P165" i="28"/>
  <c r="U172" i="29" s="1"/>
  <c r="X168" i="28"/>
  <c r="AC175" i="29" s="1"/>
  <c r="X172" i="28"/>
  <c r="AC179" i="29" s="1"/>
  <c r="H176" i="28"/>
  <c r="M183" i="29" s="1"/>
  <c r="P179" i="28"/>
  <c r="U186" i="29" s="1"/>
  <c r="P183" i="28"/>
  <c r="U190" i="29" s="1"/>
  <c r="X186" i="28"/>
  <c r="AC193" i="29" s="1"/>
  <c r="H190" i="28"/>
  <c r="M197" i="29" s="1"/>
  <c r="H194" i="28"/>
  <c r="M201" i="29" s="1"/>
  <c r="P197" i="28"/>
  <c r="U204" i="29" s="1"/>
  <c r="X200" i="28"/>
  <c r="AC207" i="29" s="1"/>
  <c r="X204" i="28"/>
  <c r="AC211" i="29" s="1"/>
  <c r="H208" i="28"/>
  <c r="M215" i="29" s="1"/>
  <c r="T206" i="28"/>
  <c r="Y213" i="29" s="1"/>
  <c r="D212" i="28"/>
  <c r="I219" i="29" s="1"/>
  <c r="L215" i="28"/>
  <c r="Q222" i="29" s="1"/>
  <c r="H160" i="28"/>
  <c r="M167" i="29" s="1"/>
  <c r="Y165" i="28"/>
  <c r="AD172" i="29" s="1"/>
  <c r="I169" i="28"/>
  <c r="N176" i="29" s="1"/>
  <c r="Q172" i="28"/>
  <c r="V179" i="29" s="1"/>
  <c r="Q176" i="28"/>
  <c r="V183" i="29" s="1"/>
  <c r="Y179" i="28"/>
  <c r="AD186" i="29" s="1"/>
  <c r="I183" i="28"/>
  <c r="N190" i="29" s="1"/>
  <c r="I187" i="28"/>
  <c r="N194" i="29" s="1"/>
  <c r="Q190" i="28"/>
  <c r="V197" i="29" s="1"/>
  <c r="Y193" i="28"/>
  <c r="AD200" i="29" s="1"/>
  <c r="Y197" i="28"/>
  <c r="AD204" i="29" s="1"/>
  <c r="I201" i="28"/>
  <c r="N208" i="29" s="1"/>
  <c r="Q204" i="28"/>
  <c r="V211" i="29" s="1"/>
  <c r="Q208" i="28"/>
  <c r="V215" i="29" s="1"/>
  <c r="Y211" i="28"/>
  <c r="AD218" i="29" s="1"/>
  <c r="I215" i="28"/>
  <c r="N222" i="29" s="1"/>
  <c r="G219" i="28"/>
  <c r="L226" i="29" s="1"/>
  <c r="O222" i="28"/>
  <c r="T229" i="29" s="1"/>
  <c r="W225" i="28"/>
  <c r="AB232" i="29" s="1"/>
  <c r="W229" i="28"/>
  <c r="AB236" i="29" s="1"/>
  <c r="G233" i="28"/>
  <c r="L240" i="29" s="1"/>
  <c r="O236" i="28"/>
  <c r="T243" i="29" s="1"/>
  <c r="O240" i="28"/>
  <c r="T247" i="29" s="1"/>
  <c r="W243" i="28"/>
  <c r="AB250" i="29" s="1"/>
  <c r="G247" i="28"/>
  <c r="L254" i="29" s="1"/>
  <c r="G251" i="28"/>
  <c r="L258" i="29" s="1"/>
  <c r="O254" i="28"/>
  <c r="T261" i="29" s="1"/>
  <c r="W257" i="28"/>
  <c r="AB264" i="29" s="1"/>
  <c r="W261" i="28"/>
  <c r="AB268" i="29" s="1"/>
  <c r="G265" i="28"/>
  <c r="L272" i="29" s="1"/>
  <c r="O268" i="28"/>
  <c r="T275" i="29" s="1"/>
  <c r="O272" i="28"/>
  <c r="T279" i="29" s="1"/>
  <c r="D219" i="28"/>
  <c r="I226" i="29" s="1"/>
  <c r="L222" i="28"/>
  <c r="Q229" i="29" s="1"/>
  <c r="L226" i="28"/>
  <c r="Q233" i="29" s="1"/>
  <c r="T229" i="28"/>
  <c r="Y236" i="29" s="1"/>
  <c r="D233" i="28"/>
  <c r="I240" i="29" s="1"/>
  <c r="D237" i="28"/>
  <c r="I244" i="29" s="1"/>
  <c r="L240" i="28"/>
  <c r="Q247" i="29" s="1"/>
  <c r="T243" i="28"/>
  <c r="Y250" i="29" s="1"/>
  <c r="T247" i="28"/>
  <c r="Y254" i="29" s="1"/>
  <c r="D251" i="28"/>
  <c r="I258" i="29" s="1"/>
  <c r="L254" i="28"/>
  <c r="Q261" i="29" s="1"/>
  <c r="L258" i="28"/>
  <c r="Q265" i="29" s="1"/>
  <c r="T261" i="28"/>
  <c r="Y268" i="29" s="1"/>
  <c r="D265" i="28"/>
  <c r="I272" i="29" s="1"/>
  <c r="W215" i="28"/>
  <c r="AB222" i="29" s="1"/>
  <c r="M220" i="28"/>
  <c r="R227" i="29" s="1"/>
  <c r="U223" i="28"/>
  <c r="Z230" i="29" s="1"/>
  <c r="U227" i="28"/>
  <c r="Z234" i="29" s="1"/>
  <c r="E231" i="28"/>
  <c r="J238" i="29" s="1"/>
  <c r="M234" i="28"/>
  <c r="R241" i="29" s="1"/>
  <c r="M238" i="28"/>
  <c r="R245" i="29" s="1"/>
  <c r="U241" i="28"/>
  <c r="Z248" i="29" s="1"/>
  <c r="E245" i="28"/>
  <c r="J252" i="29" s="1"/>
  <c r="E249" i="28"/>
  <c r="J256" i="29" s="1"/>
  <c r="M252" i="28"/>
  <c r="R259" i="29" s="1"/>
  <c r="U255" i="28"/>
  <c r="Z262" i="29" s="1"/>
  <c r="U259" i="28"/>
  <c r="Z266" i="29" s="1"/>
  <c r="E263" i="28"/>
  <c r="J270" i="29" s="1"/>
  <c r="D207" i="28"/>
  <c r="I214" i="29" s="1"/>
  <c r="H212" i="28"/>
  <c r="M219" i="29" s="1"/>
  <c r="P215" i="28"/>
  <c r="U222" i="29" s="1"/>
  <c r="X160" i="28"/>
  <c r="AC167" i="29" s="1"/>
  <c r="E166" i="28"/>
  <c r="J173" i="29" s="1"/>
  <c r="M169" i="28"/>
  <c r="R176" i="29" s="1"/>
  <c r="U172" i="28"/>
  <c r="Z179" i="29" s="1"/>
  <c r="U176" i="28"/>
  <c r="Z183" i="29" s="1"/>
  <c r="E180" i="28"/>
  <c r="J187" i="29" s="1"/>
  <c r="M183" i="28"/>
  <c r="R190" i="29" s="1"/>
  <c r="M187" i="28"/>
  <c r="R194" i="29" s="1"/>
  <c r="U190" i="28"/>
  <c r="Z197" i="29" s="1"/>
  <c r="E194" i="28"/>
  <c r="J201" i="29" s="1"/>
  <c r="E198" i="28"/>
  <c r="J205" i="29" s="1"/>
  <c r="M201" i="28"/>
  <c r="R208" i="29" s="1"/>
  <c r="U204" i="28"/>
  <c r="Z211" i="29" s="1"/>
  <c r="U208" i="28"/>
  <c r="Z215" i="29" s="1"/>
  <c r="E212" i="28"/>
  <c r="J219" i="29" s="1"/>
  <c r="M215" i="28"/>
  <c r="R222" i="29" s="1"/>
  <c r="K219" i="28"/>
  <c r="P226" i="29" s="1"/>
  <c r="S222" i="28"/>
  <c r="X229" i="29" s="1"/>
  <c r="C226" i="28"/>
  <c r="H233" i="29" s="1"/>
  <c r="C230" i="28"/>
  <c r="H237" i="29" s="1"/>
  <c r="K233" i="28"/>
  <c r="P240" i="29" s="1"/>
  <c r="S236" i="28"/>
  <c r="X243" i="29" s="1"/>
  <c r="S240" i="28"/>
  <c r="X247" i="29" s="1"/>
  <c r="C244" i="28"/>
  <c r="H251" i="29" s="1"/>
  <c r="K247" i="28"/>
  <c r="P254" i="29" s="1"/>
  <c r="K251" i="28"/>
  <c r="P258" i="29" s="1"/>
  <c r="S254" i="28"/>
  <c r="X261" i="29" s="1"/>
  <c r="C258" i="28"/>
  <c r="H265" i="29" s="1"/>
  <c r="C262" i="28"/>
  <c r="H269" i="29" s="1"/>
  <c r="K265" i="28"/>
  <c r="P272" i="29" s="1"/>
  <c r="S268" i="28"/>
  <c r="X275" i="29" s="1"/>
  <c r="S272" i="28"/>
  <c r="X279" i="29" s="1"/>
  <c r="H219" i="28"/>
  <c r="M226" i="29" s="1"/>
  <c r="P222" i="28"/>
  <c r="U229" i="29" s="1"/>
  <c r="P226" i="28"/>
  <c r="U233" i="29" s="1"/>
  <c r="X229" i="28"/>
  <c r="AC236" i="29" s="1"/>
  <c r="H233" i="28"/>
  <c r="M240" i="29" s="1"/>
  <c r="H237" i="28"/>
  <c r="M244" i="29" s="1"/>
  <c r="P240" i="28"/>
  <c r="U247" i="29" s="1"/>
  <c r="X243" i="28"/>
  <c r="AC250" i="29" s="1"/>
  <c r="X247" i="28"/>
  <c r="AC254" i="29" s="1"/>
  <c r="H251" i="28"/>
  <c r="M258" i="29" s="1"/>
  <c r="P254" i="28"/>
  <c r="U261" i="29" s="1"/>
  <c r="P258" i="28"/>
  <c r="U265" i="29" s="1"/>
  <c r="X261" i="28"/>
  <c r="AC268" i="29" s="1"/>
  <c r="H265" i="28"/>
  <c r="M272" i="29" s="1"/>
  <c r="O216" i="28"/>
  <c r="T223" i="29" s="1"/>
  <c r="Q220" i="28"/>
  <c r="V227" i="29" s="1"/>
  <c r="Y223" i="28"/>
  <c r="AD230" i="29" s="1"/>
  <c r="Y227" i="28"/>
  <c r="AD234" i="29" s="1"/>
  <c r="I231" i="28"/>
  <c r="N238" i="29" s="1"/>
  <c r="Q234" i="28"/>
  <c r="V241" i="29" s="1"/>
  <c r="Q238" i="28"/>
  <c r="V245" i="29" s="1"/>
  <c r="Y241" i="28"/>
  <c r="AD248" i="29" s="1"/>
  <c r="I245" i="28"/>
  <c r="N252" i="29" s="1"/>
  <c r="I249" i="28"/>
  <c r="N256" i="29" s="1"/>
  <c r="Q252" i="28"/>
  <c r="V259" i="29" s="1"/>
  <c r="Y255" i="28"/>
  <c r="AD262" i="29" s="1"/>
  <c r="Y259" i="28"/>
  <c r="AD266" i="29" s="1"/>
  <c r="I263" i="28"/>
  <c r="N270" i="29" s="1"/>
  <c r="Q266" i="28"/>
  <c r="V273" i="29" s="1"/>
  <c r="T208" i="28"/>
  <c r="Y215" i="29" s="1"/>
  <c r="L212" i="28"/>
  <c r="Q219" i="29" s="1"/>
  <c r="T215" i="28"/>
  <c r="Y222" i="29" s="1"/>
  <c r="Y162" i="28"/>
  <c r="AD169" i="29" s="1"/>
  <c r="I166" i="28"/>
  <c r="N173" i="29" s="1"/>
  <c r="Q169" i="28"/>
  <c r="V176" i="29" s="1"/>
  <c r="Q173" i="28"/>
  <c r="V180" i="29" s="1"/>
  <c r="Y176" i="28"/>
  <c r="AD183" i="29" s="1"/>
  <c r="I180" i="28"/>
  <c r="N187" i="29" s="1"/>
  <c r="I184" i="28"/>
  <c r="N191" i="29" s="1"/>
  <c r="Q187" i="28"/>
  <c r="V194" i="29" s="1"/>
  <c r="Y190" i="28"/>
  <c r="AD197" i="29" s="1"/>
  <c r="Y194" i="28"/>
  <c r="AD201" i="29" s="1"/>
  <c r="I198" i="28"/>
  <c r="N205" i="29" s="1"/>
  <c r="Q201" i="28"/>
  <c r="V208" i="29" s="1"/>
  <c r="Q205" i="28"/>
  <c r="V212" i="29" s="1"/>
  <c r="Y208" i="28"/>
  <c r="AD215" i="29" s="1"/>
  <c r="I212" i="28"/>
  <c r="N219" i="29" s="1"/>
  <c r="I216" i="28"/>
  <c r="N223" i="29" s="1"/>
  <c r="O219" i="28"/>
  <c r="T226" i="29" s="1"/>
  <c r="W222" i="28"/>
  <c r="AB229" i="29" s="1"/>
  <c r="W226" i="28"/>
  <c r="AB233" i="29" s="1"/>
  <c r="G230" i="28"/>
  <c r="L237" i="29" s="1"/>
  <c r="O233" i="28"/>
  <c r="T240" i="29" s="1"/>
  <c r="O237" i="28"/>
  <c r="T244" i="29" s="1"/>
  <c r="W240" i="28"/>
  <c r="AB247" i="29" s="1"/>
  <c r="G244" i="28"/>
  <c r="L251" i="29" s="1"/>
  <c r="G248" i="28"/>
  <c r="L255" i="29" s="1"/>
  <c r="O251" i="28"/>
  <c r="T258" i="29" s="1"/>
  <c r="W254" i="28"/>
  <c r="AB261" i="29" s="1"/>
  <c r="W258" i="28"/>
  <c r="AB265" i="29" s="1"/>
  <c r="G262" i="28"/>
  <c r="L269" i="29" s="1"/>
  <c r="O265" i="28"/>
  <c r="T272" i="29" s="1"/>
  <c r="O269" i="28"/>
  <c r="T276" i="29" s="1"/>
  <c r="W272" i="28"/>
  <c r="AB279" i="29" s="1"/>
  <c r="L219" i="28"/>
  <c r="Q226" i="29" s="1"/>
  <c r="L223" i="28"/>
  <c r="Q230" i="29" s="1"/>
  <c r="T226" i="28"/>
  <c r="Y233" i="29" s="1"/>
  <c r="D230" i="28"/>
  <c r="I237" i="29" s="1"/>
  <c r="D234" i="28"/>
  <c r="I241" i="29" s="1"/>
  <c r="L237" i="28"/>
  <c r="Q244" i="29" s="1"/>
  <c r="T240" i="28"/>
  <c r="Y247" i="29" s="1"/>
  <c r="T244" i="28"/>
  <c r="Y251" i="29" s="1"/>
  <c r="D248" i="28"/>
  <c r="I255" i="29" s="1"/>
  <c r="L251" i="28"/>
  <c r="Q258" i="29" s="1"/>
  <c r="L255" i="28"/>
  <c r="Q262" i="29" s="1"/>
  <c r="T258" i="28"/>
  <c r="Y265" i="29" s="1"/>
  <c r="D262" i="28"/>
  <c r="I269" i="29" s="1"/>
  <c r="D266" i="28"/>
  <c r="I273" i="29" s="1"/>
  <c r="Y216" i="28"/>
  <c r="AD223" i="29" s="1"/>
  <c r="U220" i="28"/>
  <c r="Z227" i="29" s="1"/>
  <c r="U224" i="28"/>
  <c r="Z231" i="29" s="1"/>
  <c r="E228" i="28"/>
  <c r="J235" i="29" s="1"/>
  <c r="M231" i="28"/>
  <c r="R238" i="29" s="1"/>
  <c r="M235" i="28"/>
  <c r="R242" i="29" s="1"/>
  <c r="U238" i="28"/>
  <c r="Z245" i="29" s="1"/>
  <c r="E242" i="28"/>
  <c r="J249" i="29" s="1"/>
  <c r="E246" i="28"/>
  <c r="J253" i="29" s="1"/>
  <c r="M249" i="28"/>
  <c r="R256" i="29" s="1"/>
  <c r="U252" i="28"/>
  <c r="Z259" i="29" s="1"/>
  <c r="U256" i="28"/>
  <c r="Z263" i="29" s="1"/>
  <c r="E260" i="28"/>
  <c r="J267" i="29" s="1"/>
  <c r="M263" i="28"/>
  <c r="R270" i="29" s="1"/>
  <c r="D209" i="28"/>
  <c r="I216" i="29" s="1"/>
  <c r="P212" i="28"/>
  <c r="U219" i="29" s="1"/>
  <c r="X215" i="28"/>
  <c r="AC222" i="29" s="1"/>
  <c r="E163" i="28"/>
  <c r="J170" i="29" s="1"/>
  <c r="M166" i="28"/>
  <c r="R173" i="29" s="1"/>
  <c r="U169" i="28"/>
  <c r="Z176" i="29" s="1"/>
  <c r="U173" i="28"/>
  <c r="Z180" i="29" s="1"/>
  <c r="E177" i="28"/>
  <c r="J184" i="29" s="1"/>
  <c r="M180" i="28"/>
  <c r="R187" i="29" s="1"/>
  <c r="M184" i="28"/>
  <c r="R191" i="29" s="1"/>
  <c r="U187" i="28"/>
  <c r="Z194" i="29" s="1"/>
  <c r="E191" i="28"/>
  <c r="J198" i="29" s="1"/>
  <c r="E195" i="28"/>
  <c r="J202" i="29" s="1"/>
  <c r="M198" i="28"/>
  <c r="R205" i="29" s="1"/>
  <c r="U201" i="28"/>
  <c r="Z208" i="29" s="1"/>
  <c r="U205" i="28"/>
  <c r="Z212" i="29" s="1"/>
  <c r="E209" i="28"/>
  <c r="J216" i="29" s="1"/>
  <c r="M212" i="28"/>
  <c r="R219" i="29" s="1"/>
  <c r="M216" i="28"/>
  <c r="R223" i="29" s="1"/>
  <c r="S219" i="28"/>
  <c r="X226" i="29" s="1"/>
  <c r="C223" i="28"/>
  <c r="H230" i="29" s="1"/>
  <c r="C227" i="28"/>
  <c r="H234" i="29" s="1"/>
  <c r="K230" i="28"/>
  <c r="P237" i="29" s="1"/>
  <c r="S233" i="28"/>
  <c r="X240" i="29" s="1"/>
  <c r="S237" i="28"/>
  <c r="X244" i="29" s="1"/>
  <c r="C241" i="28"/>
  <c r="H248" i="29" s="1"/>
  <c r="K244" i="28"/>
  <c r="P251" i="29" s="1"/>
  <c r="K248" i="28"/>
  <c r="P255" i="29" s="1"/>
  <c r="S251" i="28"/>
  <c r="X258" i="29" s="1"/>
  <c r="C255" i="28"/>
  <c r="H262" i="29" s="1"/>
  <c r="C259" i="28"/>
  <c r="H266" i="29" s="1"/>
  <c r="K262" i="28"/>
  <c r="P269" i="29" s="1"/>
  <c r="S265" i="28"/>
  <c r="X272" i="29" s="1"/>
  <c r="S269" i="28"/>
  <c r="X276" i="29" s="1"/>
  <c r="C273" i="28"/>
  <c r="H280" i="29" s="1"/>
  <c r="P219" i="28"/>
  <c r="U226" i="29" s="1"/>
  <c r="P223" i="28"/>
  <c r="U230" i="29" s="1"/>
  <c r="X226" i="28"/>
  <c r="AC233" i="29" s="1"/>
  <c r="H230" i="28"/>
  <c r="M237" i="29" s="1"/>
  <c r="H234" i="28"/>
  <c r="M241" i="29" s="1"/>
  <c r="P237" i="28"/>
  <c r="U244" i="29" s="1"/>
  <c r="X240" i="28"/>
  <c r="AC247" i="29" s="1"/>
  <c r="X244" i="28"/>
  <c r="AC251" i="29" s="1"/>
  <c r="H248" i="28"/>
  <c r="M255" i="29" s="1"/>
  <c r="P251" i="28"/>
  <c r="U258" i="29" s="1"/>
  <c r="P255" i="28"/>
  <c r="U262" i="29" s="1"/>
  <c r="X258" i="28"/>
  <c r="AC265" i="29" s="1"/>
  <c r="H262" i="28"/>
  <c r="M269" i="29" s="1"/>
  <c r="H266" i="28"/>
  <c r="M273" i="29" s="1"/>
  <c r="I217" i="28"/>
  <c r="N224" i="29" s="1"/>
  <c r="Y220" i="28"/>
  <c r="AD227" i="29" s="1"/>
  <c r="Y224" i="28"/>
  <c r="AD231" i="29" s="1"/>
  <c r="S184" i="28"/>
  <c r="X191" i="29" s="1"/>
  <c r="C200" i="28"/>
  <c r="H207" i="29" s="1"/>
  <c r="K209" i="28"/>
  <c r="P216" i="29" s="1"/>
  <c r="D164" i="28"/>
  <c r="I171" i="29" s="1"/>
  <c r="T174" i="28"/>
  <c r="Y181" i="29" s="1"/>
  <c r="L185" i="28"/>
  <c r="Q192" i="29" s="1"/>
  <c r="D196" i="28"/>
  <c r="I203" i="29" s="1"/>
  <c r="F150" i="28"/>
  <c r="K157" i="29" s="1"/>
  <c r="G108" i="28"/>
  <c r="L115" i="29" s="1"/>
  <c r="W118" i="28"/>
  <c r="AB125" i="29" s="1"/>
  <c r="O129" i="28"/>
  <c r="T136" i="29" s="1"/>
  <c r="G140" i="28"/>
  <c r="L147" i="29" s="1"/>
  <c r="W150" i="28"/>
  <c r="AB157" i="29" s="1"/>
  <c r="O161" i="28"/>
  <c r="T168" i="29" s="1"/>
  <c r="R171" i="28"/>
  <c r="W178" i="29" s="1"/>
  <c r="J182" i="28"/>
  <c r="O189" i="29" s="1"/>
  <c r="B193" i="28"/>
  <c r="G200" i="29" s="1"/>
  <c r="R203" i="28"/>
  <c r="W210" i="29" s="1"/>
  <c r="J214" i="28"/>
  <c r="O221" i="29" s="1"/>
  <c r="W168" i="28"/>
  <c r="AB175" i="29" s="1"/>
  <c r="O179" i="28"/>
  <c r="T186" i="29" s="1"/>
  <c r="G190" i="28"/>
  <c r="L197" i="29" s="1"/>
  <c r="W200" i="28"/>
  <c r="AB207" i="29" s="1"/>
  <c r="O211" i="28"/>
  <c r="T218" i="29" s="1"/>
  <c r="P169" i="28"/>
  <c r="U176" i="29" s="1"/>
  <c r="H180" i="28"/>
  <c r="M187" i="29" s="1"/>
  <c r="X190" i="28"/>
  <c r="AC197" i="29" s="1"/>
  <c r="P201" i="28"/>
  <c r="U208" i="29" s="1"/>
  <c r="D208" i="28"/>
  <c r="I215" i="29" s="1"/>
  <c r="L162" i="28"/>
  <c r="Q169" i="29" s="1"/>
  <c r="I173" i="28"/>
  <c r="N180" i="29" s="1"/>
  <c r="Y183" i="28"/>
  <c r="AD190" i="29" s="1"/>
  <c r="Q194" i="28"/>
  <c r="V201" i="29" s="1"/>
  <c r="I205" i="28"/>
  <c r="N212" i="29" s="1"/>
  <c r="Y215" i="28"/>
  <c r="AD222" i="29" s="1"/>
  <c r="O226" i="28"/>
  <c r="T233" i="29" s="1"/>
  <c r="G237" i="28"/>
  <c r="L244" i="29" s="1"/>
  <c r="W247" i="28"/>
  <c r="AB254" i="29" s="1"/>
  <c r="O258" i="28"/>
  <c r="T265" i="29" s="1"/>
  <c r="G269" i="28"/>
  <c r="L276" i="29" s="1"/>
  <c r="D223" i="28"/>
  <c r="I230" i="29" s="1"/>
  <c r="T233" i="28"/>
  <c r="Y240" i="29" s="1"/>
  <c r="L244" i="28"/>
  <c r="Q251" i="29" s="1"/>
  <c r="D255" i="28"/>
  <c r="I262" i="29" s="1"/>
  <c r="T265" i="28"/>
  <c r="Y272" i="29" s="1"/>
  <c r="M224" i="28"/>
  <c r="R231" i="29" s="1"/>
  <c r="E235" i="28"/>
  <c r="J242" i="29" s="1"/>
  <c r="U245" i="28"/>
  <c r="Z252" i="29" s="1"/>
  <c r="M256" i="28"/>
  <c r="R263" i="29" s="1"/>
  <c r="L208" i="28"/>
  <c r="Q215" i="29" s="1"/>
  <c r="T162" i="28"/>
  <c r="Y169" i="29" s="1"/>
  <c r="M173" i="28"/>
  <c r="R180" i="29" s="1"/>
  <c r="E184" i="28"/>
  <c r="J191" i="29" s="1"/>
  <c r="U194" i="28"/>
  <c r="Z201" i="29" s="1"/>
  <c r="M205" i="28"/>
  <c r="R212" i="29" s="1"/>
  <c r="E216" i="28"/>
  <c r="J223" i="29" s="1"/>
  <c r="S226" i="28"/>
  <c r="X233" i="29" s="1"/>
  <c r="K237" i="28"/>
  <c r="P244" i="29" s="1"/>
  <c r="C248" i="28"/>
  <c r="H255" i="29" s="1"/>
  <c r="S258" i="28"/>
  <c r="X265" i="29" s="1"/>
  <c r="K269" i="28"/>
  <c r="P276" i="29" s="1"/>
  <c r="H223" i="28"/>
  <c r="M230" i="29" s="1"/>
  <c r="X233" i="28"/>
  <c r="AC240" i="29" s="1"/>
  <c r="P244" i="28"/>
  <c r="U251" i="29" s="1"/>
  <c r="H255" i="28"/>
  <c r="M262" i="29" s="1"/>
  <c r="X265" i="28"/>
  <c r="AC272" i="29" s="1"/>
  <c r="Q224" i="28"/>
  <c r="V231" i="29" s="1"/>
  <c r="I235" i="28"/>
  <c r="N242" i="29" s="1"/>
  <c r="Y245" i="28"/>
  <c r="AD252" i="29" s="1"/>
  <c r="Q256" i="28"/>
  <c r="V263" i="29" s="1"/>
  <c r="I267" i="28"/>
  <c r="N274" i="29" s="1"/>
  <c r="L216" i="28"/>
  <c r="Q223" i="29" s="1"/>
  <c r="I170" i="28"/>
  <c r="N177" i="29" s="1"/>
  <c r="Y180" i="28"/>
  <c r="AD187" i="29" s="1"/>
  <c r="Q191" i="28"/>
  <c r="V198" i="29" s="1"/>
  <c r="I202" i="28"/>
  <c r="N209" i="29" s="1"/>
  <c r="Y212" i="28"/>
  <c r="AD219" i="29" s="1"/>
  <c r="O223" i="28"/>
  <c r="T230" i="29" s="1"/>
  <c r="G234" i="28"/>
  <c r="L241" i="29" s="1"/>
  <c r="W244" i="28"/>
  <c r="AB251" i="29" s="1"/>
  <c r="O255" i="28"/>
  <c r="T262" i="29" s="1"/>
  <c r="G266" i="28"/>
  <c r="L273" i="29" s="1"/>
  <c r="D220" i="28"/>
  <c r="I227" i="29" s="1"/>
  <c r="T230" i="28"/>
  <c r="Y237" i="29" s="1"/>
  <c r="L241" i="28"/>
  <c r="Q248" i="29" s="1"/>
  <c r="D252" i="28"/>
  <c r="I259" i="29" s="1"/>
  <c r="T262" i="28"/>
  <c r="Y269" i="29" s="1"/>
  <c r="M221" i="28"/>
  <c r="R228" i="29" s="1"/>
  <c r="E232" i="28"/>
  <c r="J239" i="29" s="1"/>
  <c r="U242" i="28"/>
  <c r="Z249" i="29" s="1"/>
  <c r="M253" i="28"/>
  <c r="R260" i="29" s="1"/>
  <c r="T200" i="28"/>
  <c r="Y207" i="29" s="1"/>
  <c r="P216" i="28"/>
  <c r="U223" i="29" s="1"/>
  <c r="M170" i="28"/>
  <c r="R177" i="29" s="1"/>
  <c r="E181" i="28"/>
  <c r="J188" i="29" s="1"/>
  <c r="U191" i="28"/>
  <c r="Z198" i="29" s="1"/>
  <c r="M202" i="28"/>
  <c r="R209" i="29" s="1"/>
  <c r="E213" i="28"/>
  <c r="J220" i="29" s="1"/>
  <c r="S223" i="28"/>
  <c r="X230" i="29" s="1"/>
  <c r="K234" i="28"/>
  <c r="P241" i="29" s="1"/>
  <c r="C245" i="28"/>
  <c r="H252" i="29" s="1"/>
  <c r="S255" i="28"/>
  <c r="X262" i="29" s="1"/>
  <c r="K266" i="28"/>
  <c r="P273" i="29" s="1"/>
  <c r="H220" i="28"/>
  <c r="M227" i="29" s="1"/>
  <c r="X230" i="28"/>
  <c r="AC237" i="29" s="1"/>
  <c r="P241" i="28"/>
  <c r="U248" i="29" s="1"/>
  <c r="H252" i="28"/>
  <c r="M259" i="29" s="1"/>
  <c r="X262" i="28"/>
  <c r="AC269" i="29" s="1"/>
  <c r="Q221" i="28"/>
  <c r="V228" i="29" s="1"/>
  <c r="I232" i="28"/>
  <c r="N239" i="29" s="1"/>
  <c r="Y242" i="28"/>
  <c r="AD249" i="29" s="1"/>
  <c r="Q253" i="28"/>
  <c r="V260" i="29" s="1"/>
  <c r="I264" i="28"/>
  <c r="N271" i="29" s="1"/>
  <c r="E218" i="28"/>
  <c r="J225" i="29" s="1"/>
  <c r="V228" i="28"/>
  <c r="AA235" i="29" s="1"/>
  <c r="N239" i="28"/>
  <c r="S246" i="29" s="1"/>
  <c r="F250" i="28"/>
  <c r="K257" i="29" s="1"/>
  <c r="V260" i="28"/>
  <c r="AA267" i="29" s="1"/>
  <c r="N271" i="28"/>
  <c r="S278" i="29" s="1"/>
  <c r="L281" i="28"/>
  <c r="Q288" i="29" s="1"/>
  <c r="D292" i="28"/>
  <c r="I299" i="29" s="1"/>
  <c r="T302" i="28"/>
  <c r="Y309" i="29" s="1"/>
  <c r="L313" i="28"/>
  <c r="Q320" i="29" s="1"/>
  <c r="D320" i="28"/>
  <c r="I327" i="29" s="1"/>
  <c r="U274" i="28"/>
  <c r="Z281" i="29" s="1"/>
  <c r="E278" i="28"/>
  <c r="J285" i="29" s="1"/>
  <c r="E284" i="28"/>
  <c r="J291" i="29" s="1"/>
  <c r="E290" i="28"/>
  <c r="J297" i="29" s="1"/>
  <c r="E296" i="28"/>
  <c r="J303" i="29" s="1"/>
  <c r="M299" i="28"/>
  <c r="R306" i="29" s="1"/>
  <c r="M305" i="28"/>
  <c r="R312" i="29" s="1"/>
  <c r="M311" i="28"/>
  <c r="R318" i="29" s="1"/>
  <c r="M317" i="28"/>
  <c r="R324" i="29" s="1"/>
  <c r="U320" i="28"/>
  <c r="Z327" i="29" s="1"/>
  <c r="U326" i="28"/>
  <c r="Z333" i="29" s="1"/>
  <c r="N277" i="28"/>
  <c r="S284" i="29" s="1"/>
  <c r="N283" i="28"/>
  <c r="S290" i="29" s="1"/>
  <c r="V286" i="28"/>
  <c r="AA293" i="29" s="1"/>
  <c r="V292" i="28"/>
  <c r="AA299" i="29" s="1"/>
  <c r="V298" i="28"/>
  <c r="AA305" i="29" s="1"/>
  <c r="V304" i="28"/>
  <c r="AA311" i="29" s="1"/>
  <c r="F308" i="28"/>
  <c r="K315" i="29" s="1"/>
  <c r="F314" i="28"/>
  <c r="K321" i="29" s="1"/>
  <c r="F320" i="28"/>
  <c r="K327" i="29" s="1"/>
  <c r="P270" i="28"/>
  <c r="U277" i="29" s="1"/>
  <c r="K275" i="28"/>
  <c r="P282" i="29" s="1"/>
  <c r="U270" i="28"/>
  <c r="Z277" i="29" s="1"/>
  <c r="R221" i="28"/>
  <c r="W228" i="29" s="1"/>
  <c r="R227" i="28"/>
  <c r="W234" i="29" s="1"/>
  <c r="B231" i="28"/>
  <c r="G238" i="29" s="1"/>
  <c r="B237" i="28"/>
  <c r="G244" i="29" s="1"/>
  <c r="B243" i="28"/>
  <c r="G250" i="29" s="1"/>
  <c r="B249" i="28"/>
  <c r="G256" i="29" s="1"/>
  <c r="J252" i="28"/>
  <c r="O259" i="29" s="1"/>
  <c r="J258" i="28"/>
  <c r="O265" i="29" s="1"/>
  <c r="J264" i="28"/>
  <c r="O271" i="29" s="1"/>
  <c r="J270" i="28"/>
  <c r="O277" i="29" s="1"/>
  <c r="T272" i="28"/>
  <c r="Y279" i="29" s="1"/>
  <c r="X278" i="28"/>
  <c r="AC285" i="29" s="1"/>
  <c r="X284" i="28"/>
  <c r="AC291" i="29" s="1"/>
  <c r="X290" i="28"/>
  <c r="AC297" i="29" s="1"/>
  <c r="H294" i="28"/>
  <c r="M301" i="29" s="1"/>
  <c r="H300" i="28"/>
  <c r="M307" i="29" s="1"/>
  <c r="H306" i="28"/>
  <c r="M313" i="29" s="1"/>
  <c r="H312" i="28"/>
  <c r="M319" i="29" s="1"/>
  <c r="P315" i="28"/>
  <c r="U322" i="29" s="1"/>
  <c r="P321" i="28"/>
  <c r="U328" i="29" s="1"/>
  <c r="I276" i="28"/>
  <c r="N283" i="29" s="1"/>
  <c r="I282" i="28"/>
  <c r="N289" i="29" s="1"/>
  <c r="Q285" i="28"/>
  <c r="V292" i="29" s="1"/>
  <c r="Q291" i="28"/>
  <c r="V298" i="29" s="1"/>
  <c r="Q297" i="28"/>
  <c r="V304" i="29" s="1"/>
  <c r="Q303" i="28"/>
  <c r="V310" i="29" s="1"/>
  <c r="Y306" i="28"/>
  <c r="AD313" i="29" s="1"/>
  <c r="Y312" i="28"/>
  <c r="AD319" i="29" s="1"/>
  <c r="Y318" i="28"/>
  <c r="AD325" i="29" s="1"/>
  <c r="Y324" i="28"/>
  <c r="AD331" i="29" s="1"/>
  <c r="V272" i="28"/>
  <c r="AA279" i="29" s="1"/>
  <c r="B279" i="28"/>
  <c r="G286" i="29" s="1"/>
  <c r="B285" i="28"/>
  <c r="G292" i="29" s="1"/>
  <c r="B291" i="28"/>
  <c r="G298" i="29" s="1"/>
  <c r="J294" i="28"/>
  <c r="O301" i="29" s="1"/>
  <c r="J300" i="28"/>
  <c r="O307" i="29" s="1"/>
  <c r="J306" i="28"/>
  <c r="O313" i="29" s="1"/>
  <c r="J312" i="28"/>
  <c r="O319" i="29" s="1"/>
  <c r="R315" i="28"/>
  <c r="W322" i="29" s="1"/>
  <c r="R321" i="28"/>
  <c r="W328" i="29" s="1"/>
  <c r="O273" i="28"/>
  <c r="T280" i="29" s="1"/>
  <c r="O279" i="28"/>
  <c r="T286" i="29" s="1"/>
  <c r="Y268" i="28"/>
  <c r="AD275" i="29" s="1"/>
  <c r="V219" i="28"/>
  <c r="AA226" i="29" s="1"/>
  <c r="V225" i="28"/>
  <c r="AA232" i="29" s="1"/>
  <c r="V231" i="28"/>
  <c r="AA238" i="29" s="1"/>
  <c r="F235" i="28"/>
  <c r="K242" i="29" s="1"/>
  <c r="F241" i="28"/>
  <c r="K248" i="29" s="1"/>
  <c r="F247" i="28"/>
  <c r="K254" i="29" s="1"/>
  <c r="F253" i="28"/>
  <c r="K260" i="29" s="1"/>
  <c r="N256" i="28"/>
  <c r="S263" i="29" s="1"/>
  <c r="N262" i="28"/>
  <c r="S269" i="29" s="1"/>
  <c r="N268" i="28"/>
  <c r="S275" i="29" s="1"/>
  <c r="T273" i="28"/>
  <c r="Y280" i="29" s="1"/>
  <c r="D277" i="28"/>
  <c r="I284" i="29" s="1"/>
  <c r="D283" i="28"/>
  <c r="I290" i="29" s="1"/>
  <c r="D289" i="28"/>
  <c r="I296" i="29" s="1"/>
  <c r="D295" i="28"/>
  <c r="I302" i="29" s="1"/>
  <c r="L298" i="28"/>
  <c r="Q305" i="29" s="1"/>
  <c r="L304" i="28"/>
  <c r="Q311" i="29" s="1"/>
  <c r="L310" i="28"/>
  <c r="Q317" i="29" s="1"/>
  <c r="L316" i="28"/>
  <c r="Q323" i="29" s="1"/>
  <c r="T319" i="28"/>
  <c r="Y326" i="29" s="1"/>
  <c r="M274" i="28"/>
  <c r="R281" i="29" s="1"/>
  <c r="M280" i="28"/>
  <c r="R287" i="29" s="1"/>
  <c r="M286" i="28"/>
  <c r="R293" i="29" s="1"/>
  <c r="U289" i="28"/>
  <c r="Z296" i="29" s="1"/>
  <c r="U295" i="28"/>
  <c r="Z302" i="29" s="1"/>
  <c r="U301" i="28"/>
  <c r="Z308" i="29" s="1"/>
  <c r="U307" i="28"/>
  <c r="Z314" i="29" s="1"/>
  <c r="E311" i="28"/>
  <c r="J318" i="29" s="1"/>
  <c r="E317" i="28"/>
  <c r="J324" i="29" s="1"/>
  <c r="E323" i="28"/>
  <c r="J330" i="29" s="1"/>
  <c r="V273" i="28"/>
  <c r="AA280" i="29" s="1"/>
  <c r="F277" i="28"/>
  <c r="K284" i="29" s="1"/>
  <c r="F283" i="28"/>
  <c r="K290" i="29" s="1"/>
  <c r="F289" i="28"/>
  <c r="K296" i="29" s="1"/>
  <c r="F295" i="28"/>
  <c r="K302" i="29" s="1"/>
  <c r="N298" i="28"/>
  <c r="S305" i="29" s="1"/>
  <c r="N304" i="28"/>
  <c r="S311" i="29" s="1"/>
  <c r="N310" i="28"/>
  <c r="S317" i="29" s="1"/>
  <c r="N316" i="28"/>
  <c r="S323" i="29" s="1"/>
  <c r="V319" i="28"/>
  <c r="AA326" i="29" s="1"/>
  <c r="H269" i="28"/>
  <c r="M276" i="29" s="1"/>
  <c r="M265" i="28"/>
  <c r="R272" i="29" s="1"/>
  <c r="S216" i="28"/>
  <c r="X223" i="29" s="1"/>
  <c r="R220" i="28"/>
  <c r="W227" i="29" s="1"/>
  <c r="R226" i="28"/>
  <c r="W233" i="29" s="1"/>
  <c r="R232" i="28"/>
  <c r="W239" i="29" s="1"/>
  <c r="R238" i="28"/>
  <c r="W245" i="29" s="1"/>
  <c r="B242" i="28"/>
  <c r="G249" i="29" s="1"/>
  <c r="B248" i="28"/>
  <c r="G255" i="29" s="1"/>
  <c r="B254" i="28"/>
  <c r="G261" i="29" s="1"/>
  <c r="B260" i="28"/>
  <c r="G267" i="29" s="1"/>
  <c r="J263" i="28"/>
  <c r="O270" i="29" s="1"/>
  <c r="J269" i="28"/>
  <c r="O276" i="29" s="1"/>
  <c r="P274" i="28"/>
  <c r="U281" i="29" s="1"/>
  <c r="P280" i="28"/>
  <c r="U287" i="29" s="1"/>
  <c r="X283" i="28"/>
  <c r="AC290" i="29" s="1"/>
  <c r="X289" i="28"/>
  <c r="AC296" i="29" s="1"/>
  <c r="X295" i="28"/>
  <c r="AC302" i="29" s="1"/>
  <c r="X301" i="28"/>
  <c r="AC308" i="29" s="1"/>
  <c r="H305" i="28"/>
  <c r="M312" i="29" s="1"/>
  <c r="H311" i="28"/>
  <c r="M318" i="29" s="1"/>
  <c r="H317" i="28"/>
  <c r="M324" i="29" s="1"/>
  <c r="H270" i="28"/>
  <c r="M277" i="29" s="1"/>
  <c r="I275" i="28"/>
  <c r="N282" i="29" s="1"/>
  <c r="I281" i="28"/>
  <c r="N288" i="29" s="1"/>
  <c r="I287" i="28"/>
  <c r="N294" i="29" s="1"/>
  <c r="I293" i="28"/>
  <c r="N300" i="29" s="1"/>
  <c r="Q296" i="28"/>
  <c r="V303" i="29" s="1"/>
  <c r="Q302" i="28"/>
  <c r="V309" i="29" s="1"/>
  <c r="Q308" i="28"/>
  <c r="V315" i="29" s="1"/>
  <c r="Q314" i="28"/>
  <c r="V321" i="29" s="1"/>
  <c r="Y317" i="28"/>
  <c r="AD324" i="29" s="1"/>
  <c r="Y323" i="28"/>
  <c r="AD330" i="29" s="1"/>
  <c r="R274" i="28"/>
  <c r="W281" i="29" s="1"/>
  <c r="R280" i="28"/>
  <c r="W287" i="29" s="1"/>
  <c r="B284" i="28"/>
  <c r="G291" i="29" s="1"/>
  <c r="B290" i="28"/>
  <c r="G297" i="29" s="1"/>
  <c r="B296" i="28"/>
  <c r="G303" i="29" s="1"/>
  <c r="B302" i="28"/>
  <c r="G309" i="29" s="1"/>
  <c r="J305" i="28"/>
  <c r="O312" i="29" s="1"/>
  <c r="J311" i="28"/>
  <c r="O318" i="29" s="1"/>
  <c r="J317" i="28"/>
  <c r="O324" i="29" s="1"/>
  <c r="J323" i="28"/>
  <c r="O330" i="29" s="1"/>
  <c r="H272" i="28"/>
  <c r="M279" i="29" s="1"/>
  <c r="O278" i="28"/>
  <c r="T285" i="29" s="1"/>
  <c r="C283" i="28"/>
  <c r="H290" i="29" s="1"/>
  <c r="C289" i="28"/>
  <c r="H296" i="29" s="1"/>
  <c r="K292" i="28"/>
  <c r="P299" i="29" s="1"/>
  <c r="K298" i="28"/>
  <c r="P305" i="29" s="1"/>
  <c r="K304" i="28"/>
  <c r="P311" i="29" s="1"/>
  <c r="K310" i="28"/>
  <c r="P317" i="29" s="1"/>
  <c r="S313" i="28"/>
  <c r="X320" i="29" s="1"/>
  <c r="S319" i="28"/>
  <c r="X326" i="29" s="1"/>
  <c r="S325" i="28"/>
  <c r="X332" i="29" s="1"/>
  <c r="K328" i="28"/>
  <c r="P335" i="29" s="1"/>
  <c r="N328" i="28"/>
  <c r="S335" i="29" s="1"/>
  <c r="F331" i="28"/>
  <c r="K338" i="29" s="1"/>
  <c r="V333" i="28"/>
  <c r="AA340" i="29" s="1"/>
  <c r="N336" i="28"/>
  <c r="S343" i="29" s="1"/>
  <c r="F339" i="28"/>
  <c r="K346" i="29" s="1"/>
  <c r="V341" i="28"/>
  <c r="AA348" i="29" s="1"/>
  <c r="N344" i="28"/>
  <c r="S351" i="29" s="1"/>
  <c r="F347" i="28"/>
  <c r="K354" i="29" s="1"/>
  <c r="V349" i="28"/>
  <c r="AA356" i="29" s="1"/>
  <c r="N352" i="28"/>
  <c r="S359" i="29" s="1"/>
  <c r="F355" i="28"/>
  <c r="K362" i="29" s="1"/>
  <c r="V357" i="28"/>
  <c r="AA364" i="29" s="1"/>
  <c r="N360" i="28"/>
  <c r="S367" i="29" s="1"/>
  <c r="F363" i="28"/>
  <c r="K370" i="29" s="1"/>
  <c r="V365" i="28"/>
  <c r="AA372" i="29" s="1"/>
  <c r="N368" i="28"/>
  <c r="S375" i="29" s="1"/>
  <c r="F371" i="28"/>
  <c r="K378" i="29" s="1"/>
  <c r="V373" i="28"/>
  <c r="AA380" i="29" s="1"/>
  <c r="N376" i="28"/>
  <c r="S383" i="29" s="1"/>
  <c r="F379" i="28"/>
  <c r="K386" i="29" s="1"/>
  <c r="V381" i="28"/>
  <c r="AA388" i="29" s="1"/>
  <c r="N384" i="28"/>
  <c r="S391" i="29" s="1"/>
  <c r="F387" i="28"/>
  <c r="K394" i="29" s="1"/>
  <c r="V389" i="28"/>
  <c r="AA396" i="29" s="1"/>
  <c r="N392" i="28"/>
  <c r="S399" i="29" s="1"/>
  <c r="F395" i="28"/>
  <c r="K402" i="29" s="1"/>
  <c r="V397" i="28"/>
  <c r="AA404" i="29" s="1"/>
  <c r="N400" i="28"/>
  <c r="S407" i="29" s="1"/>
  <c r="F403" i="28"/>
  <c r="K410" i="29" s="1"/>
  <c r="V405" i="28"/>
  <c r="AA412" i="29" s="1"/>
  <c r="N408" i="28"/>
  <c r="S415" i="29" s="1"/>
  <c r="F411" i="28"/>
  <c r="K418" i="29" s="1"/>
  <c r="V413" i="28"/>
  <c r="AA420" i="29" s="1"/>
  <c r="N416" i="28"/>
  <c r="S423" i="29" s="1"/>
  <c r="F419" i="28"/>
  <c r="K426" i="29" s="1"/>
  <c r="V421" i="28"/>
  <c r="AA428" i="29" s="1"/>
  <c r="S200" i="28"/>
  <c r="X207" i="29" s="1"/>
  <c r="S204" i="28"/>
  <c r="X211" i="29" s="1"/>
  <c r="K213" i="28"/>
  <c r="P220" i="29" s="1"/>
  <c r="T164" i="28"/>
  <c r="Y171" i="29" s="1"/>
  <c r="D168" i="28"/>
  <c r="I175" i="29" s="1"/>
  <c r="L171" i="28"/>
  <c r="Q178" i="29" s="1"/>
  <c r="L175" i="28"/>
  <c r="Q182" i="29" s="1"/>
  <c r="T178" i="28"/>
  <c r="Y185" i="29" s="1"/>
  <c r="D182" i="28"/>
  <c r="I189" i="29" s="1"/>
  <c r="D186" i="28"/>
  <c r="I193" i="29" s="1"/>
  <c r="L189" i="28"/>
  <c r="Q196" i="29" s="1"/>
  <c r="T192" i="28"/>
  <c r="Y199" i="29" s="1"/>
  <c r="T196" i="28"/>
  <c r="Y203" i="29" s="1"/>
  <c r="D200" i="28"/>
  <c r="I207" i="29" s="1"/>
  <c r="V136" i="28"/>
  <c r="AA143" i="29" s="1"/>
  <c r="V152" i="28"/>
  <c r="AA159" i="29" s="1"/>
  <c r="F158" i="28"/>
  <c r="K165" i="29" s="1"/>
  <c r="N161" i="28"/>
  <c r="S168" i="29" s="1"/>
  <c r="W108" i="28"/>
  <c r="AB115" i="29" s="1"/>
  <c r="G112" i="28"/>
  <c r="L119" i="29" s="1"/>
  <c r="O115" i="28"/>
  <c r="T122" i="29" s="1"/>
  <c r="O119" i="28"/>
  <c r="T126" i="29" s="1"/>
  <c r="W122" i="28"/>
  <c r="AB129" i="29" s="1"/>
  <c r="G126" i="28"/>
  <c r="L133" i="29" s="1"/>
  <c r="G130" i="28"/>
  <c r="L137" i="29" s="1"/>
  <c r="O133" i="28"/>
  <c r="T140" i="29" s="1"/>
  <c r="W136" i="28"/>
  <c r="AB143" i="29" s="1"/>
  <c r="W140" i="28"/>
  <c r="AB147" i="29" s="1"/>
  <c r="G144" i="28"/>
  <c r="O147" i="28"/>
  <c r="T154" i="29" s="1"/>
  <c r="O151" i="28"/>
  <c r="T158" i="29" s="1"/>
  <c r="W154" i="28"/>
  <c r="AB161" i="29" s="1"/>
  <c r="G158" i="28"/>
  <c r="L165" i="29" s="1"/>
  <c r="D159" i="28"/>
  <c r="I166" i="29" s="1"/>
  <c r="B165" i="28"/>
  <c r="G172" i="29" s="1"/>
  <c r="J168" i="28"/>
  <c r="O175" i="29" s="1"/>
  <c r="J172" i="28"/>
  <c r="O179" i="29" s="1"/>
  <c r="R175" i="28"/>
  <c r="W182" i="29" s="1"/>
  <c r="B179" i="28"/>
  <c r="G186" i="29" s="1"/>
  <c r="B183" i="28"/>
  <c r="G190" i="29" s="1"/>
  <c r="J186" i="28"/>
  <c r="O193" i="29" s="1"/>
  <c r="R189" i="28"/>
  <c r="W196" i="29" s="1"/>
  <c r="R193" i="28"/>
  <c r="W200" i="29" s="1"/>
  <c r="B197" i="28"/>
  <c r="G204" i="29" s="1"/>
  <c r="J200" i="28"/>
  <c r="O207" i="29" s="1"/>
  <c r="J204" i="28"/>
  <c r="O211" i="29" s="1"/>
  <c r="R207" i="28"/>
  <c r="W214" i="29" s="1"/>
  <c r="B211" i="28"/>
  <c r="G218" i="29" s="1"/>
  <c r="B215" i="28"/>
  <c r="G222" i="29" s="1"/>
  <c r="H161" i="28"/>
  <c r="M168" i="29" s="1"/>
  <c r="O165" i="28"/>
  <c r="T172" i="29" s="1"/>
  <c r="O169" i="28"/>
  <c r="T176" i="29" s="1"/>
  <c r="W172" i="28"/>
  <c r="AB179" i="29" s="1"/>
  <c r="G176" i="28"/>
  <c r="L183" i="29" s="1"/>
  <c r="G180" i="28"/>
  <c r="L187" i="29" s="1"/>
  <c r="O183" i="28"/>
  <c r="T190" i="29" s="1"/>
  <c r="W186" i="28"/>
  <c r="AB193" i="29" s="1"/>
  <c r="W190" i="28"/>
  <c r="AB197" i="29" s="1"/>
  <c r="G194" i="28"/>
  <c r="L201" i="29" s="1"/>
  <c r="O197" i="28"/>
  <c r="T204" i="29" s="1"/>
  <c r="O201" i="28"/>
  <c r="T208" i="29" s="1"/>
  <c r="W204" i="28"/>
  <c r="AB211" i="29" s="1"/>
  <c r="G208" i="28"/>
  <c r="L215" i="29" s="1"/>
  <c r="G212" i="28"/>
  <c r="L219" i="29" s="1"/>
  <c r="X162" i="28"/>
  <c r="AC169" i="29" s="1"/>
  <c r="H166" i="28"/>
  <c r="M173" i="29" s="1"/>
  <c r="H170" i="28"/>
  <c r="M177" i="29" s="1"/>
  <c r="P173" i="28"/>
  <c r="U180" i="29" s="1"/>
  <c r="X176" i="28"/>
  <c r="AC183" i="29" s="1"/>
  <c r="X180" i="28"/>
  <c r="AC187" i="29" s="1"/>
  <c r="H184" i="28"/>
  <c r="M191" i="29" s="1"/>
  <c r="P187" i="28"/>
  <c r="U194" i="29" s="1"/>
  <c r="P191" i="28"/>
  <c r="U198" i="29" s="1"/>
  <c r="X194" i="28"/>
  <c r="AC201" i="29" s="1"/>
  <c r="H198" i="28"/>
  <c r="M205" i="29" s="1"/>
  <c r="H202" i="28"/>
  <c r="M209" i="29" s="1"/>
  <c r="P205" i="28"/>
  <c r="U212" i="29" s="1"/>
  <c r="X208" i="28"/>
  <c r="AC215" i="29" s="1"/>
  <c r="L209" i="28"/>
  <c r="Q216" i="29" s="1"/>
  <c r="T212" i="28"/>
  <c r="Y219" i="29" s="1"/>
  <c r="D216" i="28"/>
  <c r="I223" i="29" s="1"/>
  <c r="I163" i="28"/>
  <c r="N170" i="29" s="1"/>
  <c r="Q166" i="28"/>
  <c r="V173" i="29" s="1"/>
  <c r="Y169" i="28"/>
  <c r="AD176" i="29" s="1"/>
  <c r="Y173" i="28"/>
  <c r="AD180" i="29" s="1"/>
  <c r="I177" i="28"/>
  <c r="N184" i="29" s="1"/>
  <c r="Q180" i="28"/>
  <c r="V187" i="29" s="1"/>
  <c r="Q184" i="28"/>
  <c r="V191" i="29" s="1"/>
  <c r="Y187" i="28"/>
  <c r="AD194" i="29" s="1"/>
  <c r="I191" i="28"/>
  <c r="N198" i="29" s="1"/>
  <c r="I195" i="28"/>
  <c r="N202" i="29" s="1"/>
  <c r="Q198" i="28"/>
  <c r="V205" i="29" s="1"/>
  <c r="Y201" i="28"/>
  <c r="AD208" i="29" s="1"/>
  <c r="Y205" i="28"/>
  <c r="AD212" i="29" s="1"/>
  <c r="I209" i="28"/>
  <c r="N216" i="29" s="1"/>
  <c r="Q212" i="28"/>
  <c r="V219" i="29" s="1"/>
  <c r="Q216" i="28"/>
  <c r="V223" i="29" s="1"/>
  <c r="W219" i="28"/>
  <c r="AB226" i="29" s="1"/>
  <c r="G223" i="28"/>
  <c r="L230" i="29" s="1"/>
  <c r="G227" i="28"/>
  <c r="L234" i="29" s="1"/>
  <c r="O230" i="28"/>
  <c r="T237" i="29" s="1"/>
  <c r="W233" i="28"/>
  <c r="AB240" i="29" s="1"/>
  <c r="W237" i="28"/>
  <c r="AB244" i="29" s="1"/>
  <c r="G241" i="28"/>
  <c r="L248" i="29" s="1"/>
  <c r="O244" i="28"/>
  <c r="T251" i="29" s="1"/>
  <c r="O248" i="28"/>
  <c r="T255" i="29" s="1"/>
  <c r="W251" i="28"/>
  <c r="AB258" i="29" s="1"/>
  <c r="G255" i="28"/>
  <c r="L262" i="29" s="1"/>
  <c r="G259" i="28"/>
  <c r="L266" i="29" s="1"/>
  <c r="O262" i="28"/>
  <c r="T269" i="29" s="1"/>
  <c r="W265" i="28"/>
  <c r="AB272" i="29" s="1"/>
  <c r="W269" i="28"/>
  <c r="AB276" i="29" s="1"/>
  <c r="G273" i="28"/>
  <c r="L280" i="29" s="1"/>
  <c r="T219" i="28"/>
  <c r="Y226" i="29" s="1"/>
  <c r="T223" i="28"/>
  <c r="Y230" i="29" s="1"/>
  <c r="D227" i="28"/>
  <c r="I234" i="29" s="1"/>
  <c r="L230" i="28"/>
  <c r="Q237" i="29" s="1"/>
  <c r="L234" i="28"/>
  <c r="Q241" i="29" s="1"/>
  <c r="T237" i="28"/>
  <c r="Y244" i="29" s="1"/>
  <c r="D241" i="28"/>
  <c r="I248" i="29" s="1"/>
  <c r="D245" i="28"/>
  <c r="I252" i="29" s="1"/>
  <c r="L248" i="28"/>
  <c r="Q255" i="29" s="1"/>
  <c r="T251" i="28"/>
  <c r="Y258" i="29" s="1"/>
  <c r="T255" i="28"/>
  <c r="Y262" i="29" s="1"/>
  <c r="D259" i="28"/>
  <c r="I266" i="29" s="1"/>
  <c r="L262" i="28"/>
  <c r="Q269" i="29" s="1"/>
  <c r="L266" i="28"/>
  <c r="Q273" i="29" s="1"/>
  <c r="Q217" i="28"/>
  <c r="V224" i="29" s="1"/>
  <c r="E221" i="28"/>
  <c r="J228" i="29" s="1"/>
  <c r="E225" i="28"/>
  <c r="J232" i="29" s="1"/>
  <c r="M228" i="28"/>
  <c r="R235" i="29" s="1"/>
  <c r="U231" i="28"/>
  <c r="Z238" i="29" s="1"/>
  <c r="U235" i="28"/>
  <c r="Z242" i="29" s="1"/>
  <c r="E239" i="28"/>
  <c r="J246" i="29" s="1"/>
  <c r="M242" i="28"/>
  <c r="R249" i="29" s="1"/>
  <c r="M246" i="28"/>
  <c r="R253" i="29" s="1"/>
  <c r="U249" i="28"/>
  <c r="Z256" i="29" s="1"/>
  <c r="E253" i="28"/>
  <c r="J260" i="29" s="1"/>
  <c r="E257" i="28"/>
  <c r="J264" i="29" s="1"/>
  <c r="M260" i="28"/>
  <c r="R267" i="29" s="1"/>
  <c r="U263" i="28"/>
  <c r="Z270" i="29" s="1"/>
  <c r="P209" i="28"/>
  <c r="U216" i="29" s="1"/>
  <c r="X212" i="28"/>
  <c r="AC219" i="29" s="1"/>
  <c r="H216" i="28"/>
  <c r="M223" i="29" s="1"/>
  <c r="M163" i="28"/>
  <c r="R170" i="29" s="1"/>
  <c r="U166" i="28"/>
  <c r="Z173" i="29" s="1"/>
  <c r="E170" i="28"/>
  <c r="J177" i="29" s="1"/>
  <c r="E174" i="28"/>
  <c r="J181" i="29" s="1"/>
  <c r="M177" i="28"/>
  <c r="R184" i="29" s="1"/>
  <c r="U180" i="28"/>
  <c r="Z187" i="29" s="1"/>
  <c r="U184" i="28"/>
  <c r="Z191" i="29" s="1"/>
  <c r="E188" i="28"/>
  <c r="J195" i="29" s="1"/>
  <c r="M191" i="28"/>
  <c r="R198" i="29" s="1"/>
  <c r="M195" i="28"/>
  <c r="R202" i="29" s="1"/>
  <c r="U198" i="28"/>
  <c r="Z205" i="29" s="1"/>
  <c r="E202" i="28"/>
  <c r="J209" i="29" s="1"/>
  <c r="E206" i="28"/>
  <c r="J213" i="29" s="1"/>
  <c r="M209" i="28"/>
  <c r="R216" i="29" s="1"/>
  <c r="U212" i="28"/>
  <c r="Z219" i="29" s="1"/>
  <c r="G214" i="28"/>
  <c r="L221" i="29" s="1"/>
  <c r="C220" i="28"/>
  <c r="H227" i="29" s="1"/>
  <c r="K223" i="28"/>
  <c r="P230" i="29" s="1"/>
  <c r="K227" i="28"/>
  <c r="P234" i="29" s="1"/>
  <c r="S230" i="28"/>
  <c r="X237" i="29" s="1"/>
  <c r="C234" i="28"/>
  <c r="H241" i="29" s="1"/>
  <c r="C238" i="28"/>
  <c r="H245" i="29" s="1"/>
  <c r="K241" i="28"/>
  <c r="P248" i="29" s="1"/>
  <c r="S244" i="28"/>
  <c r="X251" i="29" s="1"/>
  <c r="S248" i="28"/>
  <c r="X255" i="29" s="1"/>
  <c r="C252" i="28"/>
  <c r="H259" i="29" s="1"/>
  <c r="K255" i="28"/>
  <c r="P262" i="29" s="1"/>
  <c r="K259" i="28"/>
  <c r="P266" i="29" s="1"/>
  <c r="S262" i="28"/>
  <c r="X269" i="29" s="1"/>
  <c r="C266" i="28"/>
  <c r="H273" i="29" s="1"/>
  <c r="C270" i="28"/>
  <c r="H277" i="29" s="1"/>
  <c r="K273" i="28"/>
  <c r="P280" i="29" s="1"/>
  <c r="X219" i="28"/>
  <c r="AC226" i="29" s="1"/>
  <c r="X223" i="28"/>
  <c r="AC230" i="29" s="1"/>
  <c r="H227" i="28"/>
  <c r="M234" i="29" s="1"/>
  <c r="P230" i="28"/>
  <c r="U237" i="29" s="1"/>
  <c r="P234" i="28"/>
  <c r="U241" i="29" s="1"/>
  <c r="X237" i="28"/>
  <c r="AC244" i="29" s="1"/>
  <c r="H241" i="28"/>
  <c r="M248" i="29" s="1"/>
  <c r="H245" i="28"/>
  <c r="M252" i="29" s="1"/>
  <c r="P248" i="28"/>
  <c r="U255" i="29" s="1"/>
  <c r="X251" i="28"/>
  <c r="AC258" i="29" s="1"/>
  <c r="X255" i="28"/>
  <c r="AC262" i="29" s="1"/>
  <c r="H259" i="28"/>
  <c r="M266" i="29" s="1"/>
  <c r="P262" i="28"/>
  <c r="U269" i="29" s="1"/>
  <c r="P266" i="28"/>
  <c r="U273" i="29" s="1"/>
  <c r="V217" i="28"/>
  <c r="AA224" i="29" s="1"/>
  <c r="I221" i="28"/>
  <c r="N228" i="29" s="1"/>
  <c r="I225" i="28"/>
  <c r="N232" i="29" s="1"/>
  <c r="Q228" i="28"/>
  <c r="V235" i="29" s="1"/>
  <c r="Y231" i="28"/>
  <c r="AD238" i="29" s="1"/>
  <c r="Y235" i="28"/>
  <c r="AD242" i="29" s="1"/>
  <c r="I239" i="28"/>
  <c r="N246" i="29" s="1"/>
  <c r="Q242" i="28"/>
  <c r="V249" i="29" s="1"/>
  <c r="Q246" i="28"/>
  <c r="V253" i="29" s="1"/>
  <c r="Y249" i="28"/>
  <c r="AD256" i="29" s="1"/>
  <c r="I253" i="28"/>
  <c r="N260" i="29" s="1"/>
  <c r="I257" i="28"/>
  <c r="N264" i="29" s="1"/>
  <c r="Q260" i="28"/>
  <c r="V267" i="29" s="1"/>
  <c r="Y263" i="28"/>
  <c r="AD270" i="29" s="1"/>
  <c r="T202" i="28"/>
  <c r="Y209" i="29" s="1"/>
  <c r="T209" i="28"/>
  <c r="Y216" i="29" s="1"/>
  <c r="D213" i="28"/>
  <c r="I220" i="29" s="1"/>
  <c r="D217" i="28"/>
  <c r="I224" i="29" s="1"/>
  <c r="Q163" i="28"/>
  <c r="V170" i="29" s="1"/>
  <c r="Y166" i="28"/>
  <c r="AD173" i="29" s="1"/>
  <c r="Y170" i="28"/>
  <c r="AD177" i="29" s="1"/>
  <c r="I174" i="28"/>
  <c r="N181" i="29" s="1"/>
  <c r="Q177" i="28"/>
  <c r="V184" i="29" s="1"/>
  <c r="Q181" i="28"/>
  <c r="V188" i="29" s="1"/>
  <c r="Y184" i="28"/>
  <c r="AD191" i="29" s="1"/>
  <c r="I188" i="28"/>
  <c r="N195" i="29" s="1"/>
  <c r="I192" i="28"/>
  <c r="N199" i="29" s="1"/>
  <c r="Q195" i="28"/>
  <c r="V202" i="29" s="1"/>
  <c r="Y198" i="28"/>
  <c r="AD205" i="29" s="1"/>
  <c r="Y202" i="28"/>
  <c r="AD209" i="29" s="1"/>
  <c r="I206" i="28"/>
  <c r="N213" i="29" s="1"/>
  <c r="Q209" i="28"/>
  <c r="V216" i="29" s="1"/>
  <c r="Q213" i="28"/>
  <c r="V220" i="29" s="1"/>
  <c r="W214" i="28"/>
  <c r="AB221" i="29" s="1"/>
  <c r="G220" i="28"/>
  <c r="L227" i="29" s="1"/>
  <c r="G224" i="28"/>
  <c r="L231" i="29" s="1"/>
  <c r="O227" i="28"/>
  <c r="T234" i="29" s="1"/>
  <c r="W230" i="28"/>
  <c r="AB237" i="29" s="1"/>
  <c r="W234" i="28"/>
  <c r="AB241" i="29" s="1"/>
  <c r="G238" i="28"/>
  <c r="L245" i="29" s="1"/>
  <c r="O241" i="28"/>
  <c r="T248" i="29" s="1"/>
  <c r="O245" i="28"/>
  <c r="T252" i="29" s="1"/>
  <c r="W248" i="28"/>
  <c r="AB255" i="29" s="1"/>
  <c r="G252" i="28"/>
  <c r="L259" i="29" s="1"/>
  <c r="G256" i="28"/>
  <c r="L263" i="29" s="1"/>
  <c r="O259" i="28"/>
  <c r="T266" i="29" s="1"/>
  <c r="W262" i="28"/>
  <c r="AB269" i="29" s="1"/>
  <c r="W266" i="28"/>
  <c r="AB273" i="29" s="1"/>
  <c r="G270" i="28"/>
  <c r="L277" i="29" s="1"/>
  <c r="K214" i="28"/>
  <c r="P221" i="29" s="1"/>
  <c r="T220" i="28"/>
  <c r="Y227" i="29" s="1"/>
  <c r="D224" i="28"/>
  <c r="I231" i="29" s="1"/>
  <c r="L227" i="28"/>
  <c r="Q234" i="29" s="1"/>
  <c r="L231" i="28"/>
  <c r="Q238" i="29" s="1"/>
  <c r="T234" i="28"/>
  <c r="Y241" i="29" s="1"/>
  <c r="D238" i="28"/>
  <c r="I245" i="29" s="1"/>
  <c r="D242" i="28"/>
  <c r="I249" i="29" s="1"/>
  <c r="L245" i="28"/>
  <c r="Q252" i="29" s="1"/>
  <c r="T248" i="28"/>
  <c r="Y255" i="29" s="1"/>
  <c r="T252" i="28"/>
  <c r="Y259" i="29" s="1"/>
  <c r="D256" i="28"/>
  <c r="I263" i="29" s="1"/>
  <c r="L259" i="28"/>
  <c r="Q266" i="29" s="1"/>
  <c r="L263" i="28"/>
  <c r="Q270" i="29" s="1"/>
  <c r="T266" i="28"/>
  <c r="Y273" i="29" s="1"/>
  <c r="C218" i="28"/>
  <c r="H225" i="29" s="1"/>
  <c r="E222" i="28"/>
  <c r="J229" i="29" s="1"/>
  <c r="M225" i="28"/>
  <c r="R232" i="29" s="1"/>
  <c r="U228" i="28"/>
  <c r="Z235" i="29" s="1"/>
  <c r="U232" i="28"/>
  <c r="Z239" i="29" s="1"/>
  <c r="E236" i="28"/>
  <c r="J243" i="29" s="1"/>
  <c r="M239" i="28"/>
  <c r="R246" i="29" s="1"/>
  <c r="M243" i="28"/>
  <c r="R250" i="29" s="1"/>
  <c r="U246" i="28"/>
  <c r="Z253" i="29" s="1"/>
  <c r="E250" i="28"/>
  <c r="J257" i="29" s="1"/>
  <c r="E254" i="28"/>
  <c r="J261" i="29" s="1"/>
  <c r="M257" i="28"/>
  <c r="R264" i="29" s="1"/>
  <c r="U260" i="28"/>
  <c r="Z267" i="29" s="1"/>
  <c r="L203" i="28"/>
  <c r="Q210" i="29" s="1"/>
  <c r="X209" i="28"/>
  <c r="AC216" i="29" s="1"/>
  <c r="H213" i="28"/>
  <c r="M220" i="29" s="1"/>
  <c r="H217" i="28"/>
  <c r="M224" i="29" s="1"/>
  <c r="U163" i="28"/>
  <c r="Z170" i="29" s="1"/>
  <c r="E167" i="28"/>
  <c r="J174" i="29" s="1"/>
  <c r="E171" i="28"/>
  <c r="J178" i="29" s="1"/>
  <c r="M174" i="28"/>
  <c r="R181" i="29" s="1"/>
  <c r="U177" i="28"/>
  <c r="Z184" i="29" s="1"/>
  <c r="U181" i="28"/>
  <c r="Z188" i="29" s="1"/>
  <c r="E185" i="28"/>
  <c r="J192" i="29" s="1"/>
  <c r="M188" i="28"/>
  <c r="R195" i="29" s="1"/>
  <c r="M192" i="28"/>
  <c r="R199" i="29" s="1"/>
  <c r="U195" i="28"/>
  <c r="Z202" i="29" s="1"/>
  <c r="E199" i="28"/>
  <c r="J206" i="29" s="1"/>
  <c r="E203" i="28"/>
  <c r="J210" i="29" s="1"/>
  <c r="M206" i="28"/>
  <c r="R213" i="29" s="1"/>
  <c r="U209" i="28"/>
  <c r="Z216" i="29" s="1"/>
  <c r="U213" i="28"/>
  <c r="Z220" i="29" s="1"/>
  <c r="O215" i="28"/>
  <c r="T222" i="29" s="1"/>
  <c r="K220" i="28"/>
  <c r="P227" i="29" s="1"/>
  <c r="K224" i="28"/>
  <c r="P231" i="29" s="1"/>
  <c r="S227" i="28"/>
  <c r="X234" i="29" s="1"/>
  <c r="C231" i="28"/>
  <c r="H238" i="29" s="1"/>
  <c r="C235" i="28"/>
  <c r="H242" i="29" s="1"/>
  <c r="K238" i="28"/>
  <c r="P245" i="29" s="1"/>
  <c r="S241" i="28"/>
  <c r="X248" i="29" s="1"/>
  <c r="S245" i="28"/>
  <c r="X252" i="29" s="1"/>
  <c r="C249" i="28"/>
  <c r="H256" i="29" s="1"/>
  <c r="K252" i="28"/>
  <c r="P259" i="29" s="1"/>
  <c r="K256" i="28"/>
  <c r="P263" i="29" s="1"/>
  <c r="S259" i="28"/>
  <c r="X266" i="29" s="1"/>
  <c r="C263" i="28"/>
  <c r="H270" i="29" s="1"/>
  <c r="S190" i="28"/>
  <c r="X197" i="29" s="1"/>
  <c r="C206" i="28"/>
  <c r="H213" i="29" s="1"/>
  <c r="C210" i="28"/>
  <c r="H217" i="29" s="1"/>
  <c r="C214" i="28"/>
  <c r="H221" i="29" s="1"/>
  <c r="D172" i="28"/>
  <c r="I179" i="29" s="1"/>
  <c r="T182" i="28"/>
  <c r="Y189" i="29" s="1"/>
  <c r="L193" i="28"/>
  <c r="Q200" i="29" s="1"/>
  <c r="N139" i="28"/>
  <c r="S146" i="29" s="1"/>
  <c r="F162" i="28"/>
  <c r="K169" i="29" s="1"/>
  <c r="G116" i="28"/>
  <c r="L123" i="29" s="1"/>
  <c r="W126" i="28"/>
  <c r="AB133" i="29" s="1"/>
  <c r="O137" i="28"/>
  <c r="T144" i="29" s="1"/>
  <c r="G148" i="28"/>
  <c r="L155" i="29" s="1"/>
  <c r="W158" i="28"/>
  <c r="AB165" i="29" s="1"/>
  <c r="B169" i="28"/>
  <c r="G176" i="29" s="1"/>
  <c r="R179" i="28"/>
  <c r="W186" i="29" s="1"/>
  <c r="J190" i="28"/>
  <c r="O197" i="29" s="1"/>
  <c r="B201" i="28"/>
  <c r="G208" i="29" s="1"/>
  <c r="R211" i="28"/>
  <c r="W218" i="29" s="1"/>
  <c r="G166" i="28"/>
  <c r="L173" i="29" s="1"/>
  <c r="W176" i="28"/>
  <c r="AB183" i="29" s="1"/>
  <c r="O187" i="28"/>
  <c r="T194" i="29" s="1"/>
  <c r="G198" i="28"/>
  <c r="L205" i="29" s="1"/>
  <c r="W208" i="28"/>
  <c r="AB215" i="29" s="1"/>
  <c r="X166" i="28"/>
  <c r="AC173" i="29" s="1"/>
  <c r="P177" i="28"/>
  <c r="U184" i="29" s="1"/>
  <c r="H188" i="28"/>
  <c r="M195" i="29" s="1"/>
  <c r="X198" i="28"/>
  <c r="AC205" i="29" s="1"/>
  <c r="L201" i="28"/>
  <c r="Q208" i="29" s="1"/>
  <c r="T216" i="28"/>
  <c r="Y223" i="29" s="1"/>
  <c r="Q170" i="28"/>
  <c r="V177" i="29" s="1"/>
  <c r="I181" i="28"/>
  <c r="N188" i="29" s="1"/>
  <c r="Y191" i="28"/>
  <c r="AD198" i="29" s="1"/>
  <c r="Q202" i="28"/>
  <c r="V209" i="29" s="1"/>
  <c r="I213" i="28"/>
  <c r="N220" i="29" s="1"/>
  <c r="W223" i="28"/>
  <c r="AB230" i="29" s="1"/>
  <c r="O234" i="28"/>
  <c r="T241" i="29" s="1"/>
  <c r="G245" i="28"/>
  <c r="L252" i="29" s="1"/>
  <c r="W255" i="28"/>
  <c r="AB262" i="29" s="1"/>
  <c r="O266" i="28"/>
  <c r="T273" i="29" s="1"/>
  <c r="L220" i="28"/>
  <c r="Q227" i="29" s="1"/>
  <c r="D231" i="28"/>
  <c r="I238" i="29" s="1"/>
  <c r="T241" i="28"/>
  <c r="Y248" i="29" s="1"/>
  <c r="L252" i="28"/>
  <c r="Q259" i="29" s="1"/>
  <c r="D263" i="28"/>
  <c r="I270" i="29" s="1"/>
  <c r="U221" i="28"/>
  <c r="Z228" i="29" s="1"/>
  <c r="M232" i="28"/>
  <c r="R239" i="29" s="1"/>
  <c r="E243" i="28"/>
  <c r="J250" i="29" s="1"/>
  <c r="U253" i="28"/>
  <c r="Z260" i="29" s="1"/>
  <c r="D202" i="28"/>
  <c r="I209" i="29" s="1"/>
  <c r="X216" i="28"/>
  <c r="AC223" i="29" s="1"/>
  <c r="U170" i="28"/>
  <c r="Z177" i="29" s="1"/>
  <c r="M181" i="28"/>
  <c r="R188" i="29" s="1"/>
  <c r="E192" i="28"/>
  <c r="J199" i="29" s="1"/>
  <c r="U202" i="28"/>
  <c r="Z209" i="29" s="1"/>
  <c r="M213" i="28"/>
  <c r="R220" i="29" s="1"/>
  <c r="C224" i="28"/>
  <c r="H231" i="29" s="1"/>
  <c r="S234" i="28"/>
  <c r="X241" i="29" s="1"/>
  <c r="K245" i="28"/>
  <c r="P252" i="29" s="1"/>
  <c r="C256" i="28"/>
  <c r="H263" i="29" s="1"/>
  <c r="S266" i="28"/>
  <c r="X273" i="29" s="1"/>
  <c r="P220" i="28"/>
  <c r="U227" i="29" s="1"/>
  <c r="H231" i="28"/>
  <c r="M238" i="29" s="1"/>
  <c r="X241" i="28"/>
  <c r="AC248" i="29" s="1"/>
  <c r="P252" i="28"/>
  <c r="U259" i="29" s="1"/>
  <c r="H263" i="28"/>
  <c r="M270" i="29" s="1"/>
  <c r="Y221" i="28"/>
  <c r="AD228" i="29" s="1"/>
  <c r="Q232" i="28"/>
  <c r="V239" i="29" s="1"/>
  <c r="I243" i="28"/>
  <c r="N250" i="29" s="1"/>
  <c r="Y253" i="28"/>
  <c r="AD260" i="29" s="1"/>
  <c r="Q264" i="28"/>
  <c r="V271" i="29" s="1"/>
  <c r="T213" i="28"/>
  <c r="Y220" i="29" s="1"/>
  <c r="Q167" i="28"/>
  <c r="V174" i="29" s="1"/>
  <c r="I178" i="28"/>
  <c r="N185" i="29" s="1"/>
  <c r="Y188" i="28"/>
  <c r="AD195" i="29" s="1"/>
  <c r="Q199" i="28"/>
  <c r="V206" i="29" s="1"/>
  <c r="I210" i="28"/>
  <c r="N217" i="29" s="1"/>
  <c r="W220" i="28"/>
  <c r="AB227" i="29" s="1"/>
  <c r="O231" i="28"/>
  <c r="T238" i="29" s="1"/>
  <c r="G242" i="28"/>
  <c r="L249" i="29" s="1"/>
  <c r="W252" i="28"/>
  <c r="AB259" i="29" s="1"/>
  <c r="O263" i="28"/>
  <c r="T270" i="29" s="1"/>
  <c r="W216" i="28"/>
  <c r="AB223" i="29" s="1"/>
  <c r="D228" i="28"/>
  <c r="I235" i="29" s="1"/>
  <c r="T238" i="28"/>
  <c r="Y245" i="29" s="1"/>
  <c r="L249" i="28"/>
  <c r="Q256" i="29" s="1"/>
  <c r="D260" i="28"/>
  <c r="I267" i="29" s="1"/>
  <c r="U218" i="28"/>
  <c r="Z225" i="29" s="1"/>
  <c r="M229" i="28"/>
  <c r="R236" i="29" s="1"/>
  <c r="E240" i="28"/>
  <c r="J247" i="29" s="1"/>
  <c r="U250" i="28"/>
  <c r="Z257" i="29" s="1"/>
  <c r="M261" i="28"/>
  <c r="R268" i="29" s="1"/>
  <c r="X213" i="28"/>
  <c r="AC220" i="29" s="1"/>
  <c r="U167" i="28"/>
  <c r="Z174" i="29" s="1"/>
  <c r="M178" i="28"/>
  <c r="R185" i="29" s="1"/>
  <c r="E189" i="28"/>
  <c r="J196" i="29" s="1"/>
  <c r="U199" i="28"/>
  <c r="Z206" i="29" s="1"/>
  <c r="M210" i="28"/>
  <c r="R217" i="29" s="1"/>
  <c r="C221" i="28"/>
  <c r="H228" i="29" s="1"/>
  <c r="S231" i="28"/>
  <c r="X238" i="29" s="1"/>
  <c r="K242" i="28"/>
  <c r="P249" i="29" s="1"/>
  <c r="C253" i="28"/>
  <c r="H260" i="29" s="1"/>
  <c r="S263" i="28"/>
  <c r="X270" i="29" s="1"/>
  <c r="G217" i="28"/>
  <c r="L224" i="29" s="1"/>
  <c r="H228" i="28"/>
  <c r="M235" i="29" s="1"/>
  <c r="X238" i="28"/>
  <c r="AC245" i="29" s="1"/>
  <c r="P249" i="28"/>
  <c r="U256" i="29" s="1"/>
  <c r="H260" i="28"/>
  <c r="M267" i="29" s="1"/>
  <c r="Y218" i="28"/>
  <c r="AD225" i="29" s="1"/>
  <c r="Q229" i="28"/>
  <c r="V236" i="29" s="1"/>
  <c r="I240" i="28"/>
  <c r="N247" i="29" s="1"/>
  <c r="Y250" i="28"/>
  <c r="AD257" i="29" s="1"/>
  <c r="Q261" i="28"/>
  <c r="V268" i="29" s="1"/>
  <c r="Q270" i="28"/>
  <c r="V277" i="29" s="1"/>
  <c r="F226" i="28"/>
  <c r="K233" i="29" s="1"/>
  <c r="V236" i="28"/>
  <c r="AA243" i="29" s="1"/>
  <c r="N247" i="28"/>
  <c r="S254" i="29" s="1"/>
  <c r="F258" i="28"/>
  <c r="K265" i="29" s="1"/>
  <c r="V268" i="28"/>
  <c r="AA275" i="29" s="1"/>
  <c r="T278" i="28"/>
  <c r="Y285" i="29" s="1"/>
  <c r="L289" i="28"/>
  <c r="Q296" i="29" s="1"/>
  <c r="D300" i="28"/>
  <c r="I307" i="29" s="1"/>
  <c r="T310" i="28"/>
  <c r="Y317" i="29" s="1"/>
  <c r="T320" i="28"/>
  <c r="Y327" i="29" s="1"/>
  <c r="P272" i="28"/>
  <c r="U279" i="29" s="1"/>
  <c r="U278" i="28"/>
  <c r="Z285" i="29" s="1"/>
  <c r="U284" i="28"/>
  <c r="Z291" i="29" s="1"/>
  <c r="U290" i="28"/>
  <c r="Z297" i="29" s="1"/>
  <c r="E294" i="28"/>
  <c r="J301" i="29" s="1"/>
  <c r="E300" i="28"/>
  <c r="J307" i="29" s="1"/>
  <c r="E306" i="28"/>
  <c r="J313" i="29" s="1"/>
  <c r="E312" i="28"/>
  <c r="J319" i="29" s="1"/>
  <c r="M315" i="28"/>
  <c r="R322" i="29" s="1"/>
  <c r="M321" i="28"/>
  <c r="R328" i="29" s="1"/>
  <c r="D271" i="28"/>
  <c r="I278" i="29" s="1"/>
  <c r="F278" i="28"/>
  <c r="K285" i="29" s="1"/>
  <c r="N281" i="28"/>
  <c r="S288" i="29" s="1"/>
  <c r="N287" i="28"/>
  <c r="S294" i="29" s="1"/>
  <c r="N293" i="28"/>
  <c r="S300" i="29" s="1"/>
  <c r="N299" i="28"/>
  <c r="S306" i="29" s="1"/>
  <c r="V302" i="28"/>
  <c r="AA309" i="29" s="1"/>
  <c r="V308" i="28"/>
  <c r="AA315" i="29" s="1"/>
  <c r="V314" i="28"/>
  <c r="AA321" i="29" s="1"/>
  <c r="V320" i="28"/>
  <c r="AA327" i="29" s="1"/>
  <c r="F324" i="28"/>
  <c r="K331" i="29" s="1"/>
  <c r="C276" i="28"/>
  <c r="H283" i="29" s="1"/>
  <c r="M271" i="28"/>
  <c r="R278" i="29" s="1"/>
  <c r="J222" i="28"/>
  <c r="O229" i="29" s="1"/>
  <c r="R225" i="28"/>
  <c r="W232" i="29" s="1"/>
  <c r="R231" i="28"/>
  <c r="W238" i="29" s="1"/>
  <c r="R237" i="28"/>
  <c r="W244" i="29" s="1"/>
  <c r="R243" i="28"/>
  <c r="W250" i="29" s="1"/>
  <c r="B247" i="28"/>
  <c r="G254" i="29" s="1"/>
  <c r="B253" i="28"/>
  <c r="G260" i="29" s="1"/>
  <c r="B259" i="28"/>
  <c r="G266" i="29" s="1"/>
  <c r="B265" i="28"/>
  <c r="G272" i="29" s="1"/>
  <c r="J268" i="28"/>
  <c r="O275" i="29" s="1"/>
  <c r="P273" i="28"/>
  <c r="U280" i="29" s="1"/>
  <c r="P279" i="28"/>
  <c r="U286" i="29" s="1"/>
  <c r="P285" i="28"/>
  <c r="U292" i="29" s="1"/>
  <c r="X288" i="28"/>
  <c r="AC295" i="29" s="1"/>
  <c r="X294" i="28"/>
  <c r="AC301" i="29" s="1"/>
  <c r="X300" i="28"/>
  <c r="AC307" i="29" s="1"/>
  <c r="X306" i="28"/>
  <c r="AC313" i="29" s="1"/>
  <c r="H310" i="28"/>
  <c r="M317" i="29" s="1"/>
  <c r="H316" i="28"/>
  <c r="M323" i="29" s="1"/>
  <c r="H322" i="28"/>
  <c r="M329" i="29" s="1"/>
  <c r="Y276" i="28"/>
  <c r="AD283" i="29" s="1"/>
  <c r="I280" i="28"/>
  <c r="N287" i="29" s="1"/>
  <c r="I286" i="28"/>
  <c r="N293" i="29" s="1"/>
  <c r="I292" i="28"/>
  <c r="N299" i="29" s="1"/>
  <c r="I298" i="28"/>
  <c r="N305" i="29" s="1"/>
  <c r="Q301" i="28"/>
  <c r="V308" i="29" s="1"/>
  <c r="Q307" i="28"/>
  <c r="V314" i="29" s="1"/>
  <c r="Q313" i="28"/>
  <c r="V320" i="29" s="1"/>
  <c r="Q319" i="28"/>
  <c r="V326" i="29" s="1"/>
  <c r="Y322" i="28"/>
  <c r="AD329" i="29" s="1"/>
  <c r="R273" i="28"/>
  <c r="W280" i="29" s="1"/>
  <c r="R279" i="28"/>
  <c r="W286" i="29" s="1"/>
  <c r="R285" i="28"/>
  <c r="W292" i="29" s="1"/>
  <c r="B289" i="28"/>
  <c r="G296" i="29" s="1"/>
  <c r="B295" i="28"/>
  <c r="G302" i="29" s="1"/>
  <c r="B301" i="28"/>
  <c r="G308" i="29" s="1"/>
  <c r="B307" i="28"/>
  <c r="G314" i="29" s="1"/>
  <c r="J310" i="28"/>
  <c r="O317" i="29" s="1"/>
  <c r="J316" i="28"/>
  <c r="O323" i="29" s="1"/>
  <c r="J322" i="28"/>
  <c r="O329" i="29" s="1"/>
  <c r="G274" i="28"/>
  <c r="L281" i="29" s="1"/>
  <c r="O277" i="28"/>
  <c r="T284" i="29" s="1"/>
  <c r="Q269" i="28"/>
  <c r="V276" i="29" s="1"/>
  <c r="N220" i="28"/>
  <c r="S227" i="29" s="1"/>
  <c r="N226" i="28"/>
  <c r="S233" i="29" s="1"/>
  <c r="V229" i="28"/>
  <c r="AA236" i="29" s="1"/>
  <c r="V235" i="28"/>
  <c r="AA242" i="29" s="1"/>
  <c r="V241" i="28"/>
  <c r="AA248" i="29" s="1"/>
  <c r="V247" i="28"/>
  <c r="AA254" i="29" s="1"/>
  <c r="F251" i="28"/>
  <c r="K258" i="29" s="1"/>
  <c r="F257" i="28"/>
  <c r="K264" i="29" s="1"/>
  <c r="F263" i="28"/>
  <c r="K270" i="29" s="1"/>
  <c r="F269" i="28"/>
  <c r="K276" i="29" s="1"/>
  <c r="L269" i="28"/>
  <c r="Q276" i="29" s="1"/>
  <c r="T277" i="28"/>
  <c r="Y284" i="29" s="1"/>
  <c r="T283" i="28"/>
  <c r="Y290" i="29" s="1"/>
  <c r="T289" i="28"/>
  <c r="Y296" i="29" s="1"/>
  <c r="D293" i="28"/>
  <c r="I300" i="29" s="1"/>
  <c r="D299" i="28"/>
  <c r="I306" i="29" s="1"/>
  <c r="D305" i="28"/>
  <c r="I312" i="29" s="1"/>
  <c r="D311" i="28"/>
  <c r="I318" i="29" s="1"/>
  <c r="L314" i="28"/>
  <c r="Q321" i="29" s="1"/>
  <c r="L320" i="28"/>
  <c r="Q327" i="29" s="1"/>
  <c r="E275" i="28"/>
  <c r="J282" i="29" s="1"/>
  <c r="E281" i="28"/>
  <c r="J288" i="29" s="1"/>
  <c r="M284" i="28"/>
  <c r="R291" i="29" s="1"/>
  <c r="M290" i="28"/>
  <c r="R297" i="29" s="1"/>
  <c r="M296" i="28"/>
  <c r="R303" i="29" s="1"/>
  <c r="M302" i="28"/>
  <c r="R309" i="29" s="1"/>
  <c r="U305" i="28"/>
  <c r="Z312" i="29" s="1"/>
  <c r="U311" i="28"/>
  <c r="Z318" i="29" s="1"/>
  <c r="U317" i="28"/>
  <c r="Z324" i="29" s="1"/>
  <c r="U323" i="28"/>
  <c r="Z330" i="29" s="1"/>
  <c r="T269" i="28"/>
  <c r="Y276" i="29" s="1"/>
  <c r="V277" i="28"/>
  <c r="AA284" i="29" s="1"/>
  <c r="V283" i="28"/>
  <c r="AA290" i="29" s="1"/>
  <c r="V289" i="28"/>
  <c r="AA296" i="29" s="1"/>
  <c r="F293" i="28"/>
  <c r="K300" i="29" s="1"/>
  <c r="F299" i="28"/>
  <c r="K306" i="29" s="1"/>
  <c r="F305" i="28"/>
  <c r="K312" i="29" s="1"/>
  <c r="F311" i="28"/>
  <c r="K318" i="29" s="1"/>
  <c r="N314" i="28"/>
  <c r="S321" i="29" s="1"/>
  <c r="N320" i="28"/>
  <c r="S327" i="29" s="1"/>
  <c r="X271" i="28"/>
  <c r="AC278" i="29" s="1"/>
  <c r="U266" i="28"/>
  <c r="Z273" i="29" s="1"/>
  <c r="M270" i="28"/>
  <c r="R277" i="29" s="1"/>
  <c r="J221" i="28"/>
  <c r="O228" i="29" s="1"/>
  <c r="J227" i="28"/>
  <c r="O234" i="29" s="1"/>
  <c r="J233" i="28"/>
  <c r="O240" i="29" s="1"/>
  <c r="R236" i="28"/>
  <c r="W243" i="29" s="1"/>
  <c r="R242" i="28"/>
  <c r="W249" i="29" s="1"/>
  <c r="R248" i="28"/>
  <c r="W255" i="29" s="1"/>
  <c r="R254" i="28"/>
  <c r="W261" i="29" s="1"/>
  <c r="B258" i="28"/>
  <c r="G265" i="29" s="1"/>
  <c r="B264" i="28"/>
  <c r="G271" i="29" s="1"/>
  <c r="B270" i="28"/>
  <c r="G277" i="29" s="1"/>
  <c r="H275" i="28"/>
  <c r="M282" i="29" s="1"/>
  <c r="P278" i="28"/>
  <c r="U285" i="29" s="1"/>
  <c r="P284" i="28"/>
  <c r="U291" i="29" s="1"/>
  <c r="P290" i="28"/>
  <c r="U297" i="29" s="1"/>
  <c r="P296" i="28"/>
  <c r="U303" i="29" s="1"/>
  <c r="X299" i="28"/>
  <c r="AC306" i="29" s="1"/>
  <c r="X305" i="28"/>
  <c r="AC312" i="29" s="1"/>
  <c r="X311" i="28"/>
  <c r="AC318" i="29" s="1"/>
  <c r="X317" i="28"/>
  <c r="AC324" i="29" s="1"/>
  <c r="H321" i="28"/>
  <c r="M328" i="29" s="1"/>
  <c r="Y275" i="28"/>
  <c r="AD282" i="29" s="1"/>
  <c r="Y281" i="28"/>
  <c r="AD288" i="29" s="1"/>
  <c r="Y287" i="28"/>
  <c r="AD294" i="29" s="1"/>
  <c r="I291" i="28"/>
  <c r="N298" i="29" s="1"/>
  <c r="I297" i="28"/>
  <c r="N304" i="29" s="1"/>
  <c r="I303" i="28"/>
  <c r="N310" i="29" s="1"/>
  <c r="I309" i="28"/>
  <c r="N316" i="29" s="1"/>
  <c r="Q312" i="28"/>
  <c r="V319" i="29" s="1"/>
  <c r="Q318" i="28"/>
  <c r="V325" i="29" s="1"/>
  <c r="Q324" i="28"/>
  <c r="V331" i="29" s="1"/>
  <c r="J275" i="28"/>
  <c r="O282" i="29" s="1"/>
  <c r="R278" i="28"/>
  <c r="W285" i="29" s="1"/>
  <c r="R284" i="28"/>
  <c r="W291" i="29" s="1"/>
  <c r="R290" i="28"/>
  <c r="W297" i="29" s="1"/>
  <c r="R296" i="28"/>
  <c r="W303" i="29" s="1"/>
  <c r="B300" i="28"/>
  <c r="G307" i="29" s="1"/>
  <c r="B306" i="28"/>
  <c r="G313" i="29" s="1"/>
  <c r="B312" i="28"/>
  <c r="G319" i="29" s="1"/>
  <c r="B318" i="28"/>
  <c r="G325" i="29" s="1"/>
  <c r="J321" i="28"/>
  <c r="O328" i="29" s="1"/>
  <c r="E273" i="28"/>
  <c r="J280" i="29" s="1"/>
  <c r="G279" i="28"/>
  <c r="L286" i="29" s="1"/>
  <c r="S283" i="28"/>
  <c r="X290" i="29" s="1"/>
  <c r="C287" i="28"/>
  <c r="H294" i="29" s="1"/>
  <c r="C293" i="28"/>
  <c r="H300" i="29" s="1"/>
  <c r="C299" i="28"/>
  <c r="H306" i="29" s="1"/>
  <c r="C305" i="28"/>
  <c r="H312" i="29" s="1"/>
  <c r="K308" i="28"/>
  <c r="P315" i="29" s="1"/>
  <c r="K314" i="28"/>
  <c r="P321" i="29" s="1"/>
  <c r="K320" i="28"/>
  <c r="P327" i="29" s="1"/>
  <c r="K326" i="28"/>
  <c r="P333" i="29" s="1"/>
  <c r="X324" i="28"/>
  <c r="AC331" i="29" s="1"/>
  <c r="F329" i="28"/>
  <c r="K336" i="29" s="1"/>
  <c r="V331" i="28"/>
  <c r="AA338" i="29" s="1"/>
  <c r="N334" i="28"/>
  <c r="S341" i="29" s="1"/>
  <c r="F337" i="28"/>
  <c r="K344" i="29" s="1"/>
  <c r="V339" i="28"/>
  <c r="AA346" i="29" s="1"/>
  <c r="N342" i="28"/>
  <c r="S349" i="29" s="1"/>
  <c r="F345" i="28"/>
  <c r="K352" i="29" s="1"/>
  <c r="V347" i="28"/>
  <c r="AA354" i="29" s="1"/>
  <c r="N350" i="28"/>
  <c r="S357" i="29" s="1"/>
  <c r="F353" i="28"/>
  <c r="K360" i="29" s="1"/>
  <c r="V355" i="28"/>
  <c r="AA362" i="29" s="1"/>
  <c r="N358" i="28"/>
  <c r="S365" i="29" s="1"/>
  <c r="F361" i="28"/>
  <c r="K368" i="29" s="1"/>
  <c r="V363" i="28"/>
  <c r="AA370" i="29" s="1"/>
  <c r="N366" i="28"/>
  <c r="S373" i="29" s="1"/>
  <c r="F369" i="28"/>
  <c r="K376" i="29" s="1"/>
  <c r="V371" i="28"/>
  <c r="AA378" i="29" s="1"/>
  <c r="N374" i="28"/>
  <c r="S381" i="29" s="1"/>
  <c r="F377" i="28"/>
  <c r="K384" i="29" s="1"/>
  <c r="V379" i="28"/>
  <c r="AA386" i="29" s="1"/>
  <c r="N382" i="28"/>
  <c r="S389" i="29" s="1"/>
  <c r="F385" i="28"/>
  <c r="K392" i="29" s="1"/>
  <c r="V387" i="28"/>
  <c r="AA394" i="29" s="1"/>
  <c r="N390" i="28"/>
  <c r="S397" i="29" s="1"/>
  <c r="F393" i="28"/>
  <c r="K400" i="29" s="1"/>
  <c r="V395" i="28"/>
  <c r="AA402" i="29" s="1"/>
  <c r="N398" i="28"/>
  <c r="S405" i="29" s="1"/>
  <c r="F401" i="28"/>
  <c r="K408" i="29" s="1"/>
  <c r="V403" i="28"/>
  <c r="AA410" i="29" s="1"/>
  <c r="N406" i="28"/>
  <c r="S413" i="29" s="1"/>
  <c r="F409" i="28"/>
  <c r="K416" i="29" s="1"/>
  <c r="V411" i="28"/>
  <c r="AA418" i="29" s="1"/>
  <c r="N414" i="28"/>
  <c r="S421" i="29" s="1"/>
  <c r="F417" i="28"/>
  <c r="K424" i="29" s="1"/>
  <c r="V419" i="28"/>
  <c r="AA426" i="29" s="1"/>
  <c r="K270" i="28"/>
  <c r="P277" i="29" s="1"/>
  <c r="H242" i="28"/>
  <c r="M249" i="29" s="1"/>
  <c r="I218" i="28"/>
  <c r="N225" i="29" s="1"/>
  <c r="Y232" i="28"/>
  <c r="AD239" i="29" s="1"/>
  <c r="Q239" i="28"/>
  <c r="V246" i="29" s="1"/>
  <c r="Y246" i="28"/>
  <c r="AD253" i="29" s="1"/>
  <c r="I254" i="28"/>
  <c r="N261" i="29" s="1"/>
  <c r="Y260" i="28"/>
  <c r="AD267" i="29" s="1"/>
  <c r="U265" i="28"/>
  <c r="Z272" i="29" s="1"/>
  <c r="V218" i="28"/>
  <c r="AA225" i="29" s="1"/>
  <c r="N225" i="28"/>
  <c r="S232" i="29" s="1"/>
  <c r="V232" i="28"/>
  <c r="AA239" i="29" s="1"/>
  <c r="F240" i="28"/>
  <c r="K247" i="29" s="1"/>
  <c r="V246" i="28"/>
  <c r="AA253" i="29" s="1"/>
  <c r="F254" i="28"/>
  <c r="K261" i="29" s="1"/>
  <c r="N261" i="28"/>
  <c r="S268" i="29" s="1"/>
  <c r="F268" i="28"/>
  <c r="K275" i="29" s="1"/>
  <c r="T274" i="28"/>
  <c r="Y281" i="29" s="1"/>
  <c r="D282" i="28"/>
  <c r="I289" i="29" s="1"/>
  <c r="T288" i="28"/>
  <c r="Y295" i="29" s="1"/>
  <c r="D296" i="28"/>
  <c r="I303" i="29" s="1"/>
  <c r="L303" i="28"/>
  <c r="Q310" i="29" s="1"/>
  <c r="D310" i="28"/>
  <c r="I317" i="29" s="1"/>
  <c r="L317" i="28"/>
  <c r="Q324" i="29" s="1"/>
  <c r="X270" i="28"/>
  <c r="AC277" i="29" s="1"/>
  <c r="U296" i="28"/>
  <c r="Z303" i="29" s="1"/>
  <c r="U302" i="28"/>
  <c r="Z309" i="29" s="1"/>
  <c r="U308" i="28"/>
  <c r="Z315" i="29" s="1"/>
  <c r="U314" i="28"/>
  <c r="Z321" i="29" s="1"/>
  <c r="F284" i="28"/>
  <c r="K291" i="29" s="1"/>
  <c r="F290" i="28"/>
  <c r="K297" i="29" s="1"/>
  <c r="F296" i="28"/>
  <c r="K303" i="29" s="1"/>
  <c r="F302" i="28"/>
  <c r="K309" i="29" s="1"/>
  <c r="M272" i="28"/>
  <c r="R279" i="29" s="1"/>
  <c r="E268" i="28"/>
  <c r="J275" i="29" s="1"/>
  <c r="B219" i="28"/>
  <c r="G226" i="29" s="1"/>
  <c r="B225" i="28"/>
  <c r="G232" i="29" s="1"/>
  <c r="R249" i="28"/>
  <c r="W256" i="29" s="1"/>
  <c r="R255" i="28"/>
  <c r="W262" i="29" s="1"/>
  <c r="R261" i="28"/>
  <c r="W268" i="29" s="1"/>
  <c r="R267" i="28"/>
  <c r="W274" i="29" s="1"/>
  <c r="P291" i="28"/>
  <c r="U298" i="29" s="1"/>
  <c r="P297" i="28"/>
  <c r="U304" i="29" s="1"/>
  <c r="P303" i="28"/>
  <c r="U310" i="29" s="1"/>
  <c r="P309" i="28"/>
  <c r="U316" i="29" s="1"/>
  <c r="Y282" i="28"/>
  <c r="AD289" i="29" s="1"/>
  <c r="Y288" i="28"/>
  <c r="AD295" i="29" s="1"/>
  <c r="Y294" i="28"/>
  <c r="AD301" i="29" s="1"/>
  <c r="Y300" i="28"/>
  <c r="AD307" i="29" s="1"/>
  <c r="Q325" i="28"/>
  <c r="V332" i="29" s="1"/>
  <c r="J276" i="28"/>
  <c r="O283" i="29" s="1"/>
  <c r="J282" i="28"/>
  <c r="O289" i="29" s="1"/>
  <c r="J288" i="28"/>
  <c r="O295" i="29" s="1"/>
  <c r="B313" i="28"/>
  <c r="G320" i="29" s="1"/>
  <c r="B319" i="28"/>
  <c r="G326" i="29" s="1"/>
  <c r="B325" i="28"/>
  <c r="G332" i="29" s="1"/>
  <c r="W276" i="28"/>
  <c r="AB283" i="29" s="1"/>
  <c r="N232" i="28"/>
  <c r="S239" i="29" s="1"/>
  <c r="N238" i="28"/>
  <c r="S245" i="29" s="1"/>
  <c r="N244" i="28"/>
  <c r="S251" i="29" s="1"/>
  <c r="N250" i="28"/>
  <c r="S257" i="29" s="1"/>
  <c r="L274" i="28"/>
  <c r="Q281" i="29" s="1"/>
  <c r="L280" i="28"/>
  <c r="Q287" i="29" s="1"/>
  <c r="L286" i="28"/>
  <c r="Q293" i="29" s="1"/>
  <c r="L292" i="28"/>
  <c r="Q299" i="29" s="1"/>
  <c r="D317" i="28"/>
  <c r="I324" i="29" s="1"/>
  <c r="P269" i="28"/>
  <c r="U276" i="29" s="1"/>
  <c r="U277" i="28"/>
  <c r="Z284" i="29" s="1"/>
  <c r="U283" i="28"/>
  <c r="Z290" i="29" s="1"/>
  <c r="M308" i="28"/>
  <c r="R315" i="29" s="1"/>
  <c r="M314" i="28"/>
  <c r="R321" i="29" s="1"/>
  <c r="M320" i="28"/>
  <c r="R327" i="29" s="1"/>
  <c r="M326" i="28"/>
  <c r="R333" i="29" s="1"/>
  <c r="V295" i="28"/>
  <c r="AA302" i="29" s="1"/>
  <c r="V301" i="28"/>
  <c r="AA308" i="29" s="1"/>
  <c r="V307" i="28"/>
  <c r="AA314" i="29" s="1"/>
  <c r="V313" i="28"/>
  <c r="AA320" i="29" s="1"/>
  <c r="W217" i="28"/>
  <c r="AB224" i="29" s="1"/>
  <c r="B224" i="28"/>
  <c r="G231" i="29" s="1"/>
  <c r="B230" i="28"/>
  <c r="G237" i="29" s="1"/>
  <c r="B236" i="28"/>
  <c r="G243" i="29" s="1"/>
  <c r="R260" i="28"/>
  <c r="W267" i="29" s="1"/>
  <c r="R266" i="28"/>
  <c r="W273" i="29" s="1"/>
  <c r="D270" i="28"/>
  <c r="I277" i="29" s="1"/>
  <c r="X277" i="28"/>
  <c r="AC284" i="29" s="1"/>
  <c r="P302" i="28"/>
  <c r="U309" i="29" s="1"/>
  <c r="P308" i="28"/>
  <c r="U315" i="29" s="1"/>
  <c r="P314" i="28"/>
  <c r="U321" i="29" s="1"/>
  <c r="P320" i="28"/>
  <c r="U327" i="29" s="1"/>
  <c r="Y293" i="28"/>
  <c r="AD300" i="29" s="1"/>
  <c r="Y299" i="28"/>
  <c r="AD306" i="29" s="1"/>
  <c r="Y305" i="28"/>
  <c r="AD312" i="29" s="1"/>
  <c r="Y311" i="28"/>
  <c r="AD318" i="29" s="1"/>
  <c r="J281" i="28"/>
  <c r="O288" i="29" s="1"/>
  <c r="J287" i="28"/>
  <c r="O294" i="29" s="1"/>
  <c r="J293" i="28"/>
  <c r="O300" i="29" s="1"/>
  <c r="J299" i="28"/>
  <c r="O306" i="29" s="1"/>
  <c r="B324" i="28"/>
  <c r="G331" i="29" s="1"/>
  <c r="W275" i="28"/>
  <c r="AB282" i="29" s="1"/>
  <c r="K280" i="28"/>
  <c r="P287" i="29" s="1"/>
  <c r="K286" i="28"/>
  <c r="P293" i="29" s="1"/>
  <c r="C311" i="28"/>
  <c r="H318" i="29" s="1"/>
  <c r="C317" i="28"/>
  <c r="H324" i="29" s="1"/>
  <c r="C323" i="28"/>
  <c r="H330" i="29" s="1"/>
  <c r="V427" i="28"/>
  <c r="AA434" i="29" s="1"/>
  <c r="F433" i="28"/>
  <c r="K440" i="29" s="1"/>
  <c r="N438" i="28"/>
  <c r="S445" i="29" s="1"/>
  <c r="C331" i="28"/>
  <c r="H338" i="29" s="1"/>
  <c r="K336" i="28"/>
  <c r="P343" i="29" s="1"/>
  <c r="S341" i="28"/>
  <c r="X348" i="29" s="1"/>
  <c r="C347" i="28"/>
  <c r="H354" i="29" s="1"/>
  <c r="K352" i="28"/>
  <c r="P359" i="29" s="1"/>
  <c r="S357" i="28"/>
  <c r="X364" i="29" s="1"/>
  <c r="C363" i="28"/>
  <c r="H370" i="29" s="1"/>
  <c r="K368" i="28"/>
  <c r="P375" i="29" s="1"/>
  <c r="S373" i="28"/>
  <c r="X380" i="29" s="1"/>
  <c r="C379" i="28"/>
  <c r="H386" i="29" s="1"/>
  <c r="K384" i="28"/>
  <c r="P391" i="29" s="1"/>
  <c r="C387" i="28"/>
  <c r="H394" i="29" s="1"/>
  <c r="G281" i="28"/>
  <c r="L288" i="29" s="1"/>
  <c r="O286" i="28"/>
  <c r="T293" i="29" s="1"/>
  <c r="W291" i="28"/>
  <c r="AB298" i="29" s="1"/>
  <c r="G297" i="28"/>
  <c r="L304" i="29" s="1"/>
  <c r="O302" i="28"/>
  <c r="T309" i="29" s="1"/>
  <c r="W307" i="28"/>
  <c r="AB314" i="29" s="1"/>
  <c r="G313" i="28"/>
  <c r="L320" i="29" s="1"/>
  <c r="O318" i="28"/>
  <c r="T325" i="29" s="1"/>
  <c r="W323" i="28"/>
  <c r="AB330" i="29" s="1"/>
  <c r="P325" i="28"/>
  <c r="U332" i="29" s="1"/>
  <c r="B332" i="28"/>
  <c r="G339" i="29" s="1"/>
  <c r="J337" i="28"/>
  <c r="O344" i="29" s="1"/>
  <c r="R342" i="28"/>
  <c r="W349" i="29" s="1"/>
  <c r="B348" i="28"/>
  <c r="G355" i="29" s="1"/>
  <c r="J353" i="28"/>
  <c r="O360" i="29" s="1"/>
  <c r="R358" i="28"/>
  <c r="W365" i="29" s="1"/>
  <c r="B364" i="28"/>
  <c r="G371" i="29" s="1"/>
  <c r="J369" i="28"/>
  <c r="O376" i="29" s="1"/>
  <c r="R374" i="28"/>
  <c r="W381" i="29" s="1"/>
  <c r="B380" i="28"/>
  <c r="G387" i="29" s="1"/>
  <c r="J385" i="28"/>
  <c r="O392" i="29" s="1"/>
  <c r="R390" i="28"/>
  <c r="W397" i="29" s="1"/>
  <c r="B396" i="28"/>
  <c r="G403" i="29" s="1"/>
  <c r="J401" i="28"/>
  <c r="O408" i="29" s="1"/>
  <c r="R406" i="28"/>
  <c r="W413" i="29" s="1"/>
  <c r="B412" i="28"/>
  <c r="G419" i="29" s="1"/>
  <c r="J417" i="28"/>
  <c r="O424" i="29" s="1"/>
  <c r="R422" i="28"/>
  <c r="W429" i="29" s="1"/>
  <c r="B428" i="28"/>
  <c r="G435" i="29" s="1"/>
  <c r="J433" i="28"/>
  <c r="O440" i="29" s="1"/>
  <c r="R438" i="28"/>
  <c r="W445" i="29" s="1"/>
  <c r="G331" i="28"/>
  <c r="L338" i="29" s="1"/>
  <c r="O336" i="28"/>
  <c r="T343" i="29" s="1"/>
  <c r="W341" i="28"/>
  <c r="AB348" i="29" s="1"/>
  <c r="G347" i="28"/>
  <c r="L354" i="29" s="1"/>
  <c r="O352" i="28"/>
  <c r="T359" i="29" s="1"/>
  <c r="W357" i="28"/>
  <c r="AB364" i="29" s="1"/>
  <c r="G363" i="28"/>
  <c r="L370" i="29" s="1"/>
  <c r="O368" i="28"/>
  <c r="T375" i="29" s="1"/>
  <c r="W373" i="28"/>
  <c r="AB380" i="29" s="1"/>
  <c r="C280" i="28"/>
  <c r="H287" i="29" s="1"/>
  <c r="K285" i="28"/>
  <c r="P292" i="29" s="1"/>
  <c r="S290" i="28"/>
  <c r="X297" i="29" s="1"/>
  <c r="C296" i="28"/>
  <c r="H303" i="29" s="1"/>
  <c r="K301" i="28"/>
  <c r="P308" i="29" s="1"/>
  <c r="S306" i="28"/>
  <c r="X313" i="29" s="1"/>
  <c r="C312" i="28"/>
  <c r="H319" i="29" s="1"/>
  <c r="K317" i="28"/>
  <c r="P324" i="29" s="1"/>
  <c r="C320" i="28"/>
  <c r="H327" i="29" s="1"/>
  <c r="K325" i="28"/>
  <c r="P332" i="29" s="1"/>
  <c r="D328" i="28"/>
  <c r="I335" i="29" s="1"/>
  <c r="N333" i="28"/>
  <c r="S340" i="29" s="1"/>
  <c r="V338" i="28"/>
  <c r="AA345" i="29" s="1"/>
  <c r="F344" i="28"/>
  <c r="K351" i="29" s="1"/>
  <c r="N349" i="28"/>
  <c r="S356" i="29" s="1"/>
  <c r="V354" i="28"/>
  <c r="AA361" i="29" s="1"/>
  <c r="F360" i="28"/>
  <c r="K367" i="29" s="1"/>
  <c r="N365" i="28"/>
  <c r="S372" i="29" s="1"/>
  <c r="V370" i="28"/>
  <c r="AA377" i="29" s="1"/>
  <c r="F376" i="28"/>
  <c r="K383" i="29" s="1"/>
  <c r="N381" i="28"/>
  <c r="S388" i="29" s="1"/>
  <c r="V386" i="28"/>
  <c r="AA393" i="29" s="1"/>
  <c r="F392" i="28"/>
  <c r="K399" i="29" s="1"/>
  <c r="N397" i="28"/>
  <c r="S404" i="29" s="1"/>
  <c r="V402" i="28"/>
  <c r="AA409" i="29" s="1"/>
  <c r="F408" i="28"/>
  <c r="K415" i="29" s="1"/>
  <c r="N413" i="28"/>
  <c r="S420" i="29" s="1"/>
  <c r="V418" i="28"/>
  <c r="AA425" i="29" s="1"/>
  <c r="F424" i="28"/>
  <c r="K431" i="29" s="1"/>
  <c r="N429" i="28"/>
  <c r="S436" i="29" s="1"/>
  <c r="V434" i="28"/>
  <c r="AA441" i="29" s="1"/>
  <c r="B327" i="28"/>
  <c r="G334" i="29" s="1"/>
  <c r="S332" i="28"/>
  <c r="X339" i="29" s="1"/>
  <c r="C338" i="28"/>
  <c r="H345" i="29" s="1"/>
  <c r="K343" i="28"/>
  <c r="P350" i="29" s="1"/>
  <c r="S348" i="28"/>
  <c r="X355" i="29" s="1"/>
  <c r="C354" i="28"/>
  <c r="H361" i="29" s="1"/>
  <c r="K359" i="28"/>
  <c r="P366" i="29" s="1"/>
  <c r="S364" i="28"/>
  <c r="X371" i="29" s="1"/>
  <c r="C370" i="28"/>
  <c r="H377" i="29" s="1"/>
  <c r="K375" i="28"/>
  <c r="P382" i="29" s="1"/>
  <c r="S380" i="28"/>
  <c r="X387" i="29" s="1"/>
  <c r="C386" i="28"/>
  <c r="H393" i="29" s="1"/>
  <c r="C278" i="28"/>
  <c r="H285" i="29" s="1"/>
  <c r="G284" i="28"/>
  <c r="L291" i="29" s="1"/>
  <c r="O289" i="28"/>
  <c r="T296" i="29" s="1"/>
  <c r="W294" i="28"/>
  <c r="AB301" i="29" s="1"/>
  <c r="G300" i="28"/>
  <c r="L307" i="29" s="1"/>
  <c r="O305" i="28"/>
  <c r="T312" i="29" s="1"/>
  <c r="W310" i="28"/>
  <c r="AB317" i="29" s="1"/>
  <c r="G316" i="28"/>
  <c r="L323" i="29" s="1"/>
  <c r="C215" i="28"/>
  <c r="H222" i="29" s="1"/>
  <c r="P245" i="28"/>
  <c r="U252" i="29" s="1"/>
  <c r="I222" i="28"/>
  <c r="N229" i="29" s="1"/>
  <c r="Q233" i="28"/>
  <c r="V240" i="29" s="1"/>
  <c r="Y240" i="28"/>
  <c r="AD247" i="29" s="1"/>
  <c r="Q247" i="28"/>
  <c r="V254" i="29" s="1"/>
  <c r="Y254" i="28"/>
  <c r="AD261" i="29" s="1"/>
  <c r="I262" i="28"/>
  <c r="N269" i="29" s="1"/>
  <c r="E267" i="28"/>
  <c r="J274" i="29" s="1"/>
  <c r="N219" i="28"/>
  <c r="S226" i="29" s="1"/>
  <c r="V226" i="28"/>
  <c r="AA233" i="29" s="1"/>
  <c r="N233" i="28"/>
  <c r="S240" i="29" s="1"/>
  <c r="V240" i="28"/>
  <c r="AA247" i="29" s="1"/>
  <c r="F248" i="28"/>
  <c r="K255" i="29" s="1"/>
  <c r="V254" i="28"/>
  <c r="AA261" i="29" s="1"/>
  <c r="F262" i="28"/>
  <c r="K269" i="29" s="1"/>
  <c r="N269" i="28"/>
  <c r="S276" i="29" s="1"/>
  <c r="L275" i="28"/>
  <c r="Q282" i="29" s="1"/>
  <c r="T282" i="28"/>
  <c r="Y289" i="29" s="1"/>
  <c r="D290" i="28"/>
  <c r="I297" i="29" s="1"/>
  <c r="T296" i="28"/>
  <c r="Y303" i="29" s="1"/>
  <c r="D304" i="28"/>
  <c r="I311" i="29" s="1"/>
  <c r="L311" i="28"/>
  <c r="Q318" i="29" s="1"/>
  <c r="D318" i="28"/>
  <c r="I325" i="29" s="1"/>
  <c r="M291" i="28"/>
  <c r="R298" i="29" s="1"/>
  <c r="M297" i="28"/>
  <c r="R304" i="29" s="1"/>
  <c r="M303" i="28"/>
  <c r="R310" i="29" s="1"/>
  <c r="M309" i="28"/>
  <c r="R316" i="29" s="1"/>
  <c r="V278" i="28"/>
  <c r="AA285" i="29" s="1"/>
  <c r="V284" i="28"/>
  <c r="AA291" i="29" s="1"/>
  <c r="V290" i="28"/>
  <c r="AA297" i="29" s="1"/>
  <c r="V296" i="28"/>
  <c r="AA303" i="29" s="1"/>
  <c r="N321" i="28"/>
  <c r="S328" i="29" s="1"/>
  <c r="J273" i="28"/>
  <c r="O280" i="29" s="1"/>
  <c r="U268" i="28"/>
  <c r="Z275" i="29" s="1"/>
  <c r="R219" i="28"/>
  <c r="W226" i="29" s="1"/>
  <c r="J244" i="28"/>
  <c r="O251" i="29" s="1"/>
  <c r="J250" i="28"/>
  <c r="O257" i="29" s="1"/>
  <c r="J256" i="28"/>
  <c r="O263" i="29" s="1"/>
  <c r="J262" i="28"/>
  <c r="O269" i="29" s="1"/>
  <c r="H286" i="28"/>
  <c r="M293" i="29" s="1"/>
  <c r="H292" i="28"/>
  <c r="M299" i="29" s="1"/>
  <c r="H298" i="28"/>
  <c r="M305" i="29" s="1"/>
  <c r="H304" i="28"/>
  <c r="M311" i="29" s="1"/>
  <c r="Q277" i="28"/>
  <c r="V284" i="29" s="1"/>
  <c r="Q283" i="28"/>
  <c r="V290" i="29" s="1"/>
  <c r="Q289" i="28"/>
  <c r="V296" i="29" s="1"/>
  <c r="Q295" i="28"/>
  <c r="V302" i="29" s="1"/>
  <c r="I320" i="28"/>
  <c r="N327" i="29" s="1"/>
  <c r="I326" i="28"/>
  <c r="N333" i="29" s="1"/>
  <c r="B277" i="28"/>
  <c r="G284" i="29" s="1"/>
  <c r="B283" i="28"/>
  <c r="G290" i="29" s="1"/>
  <c r="R307" i="28"/>
  <c r="W314" i="29" s="1"/>
  <c r="R313" i="28"/>
  <c r="W320" i="29" s="1"/>
  <c r="R319" i="28"/>
  <c r="W326" i="29" s="1"/>
  <c r="R325" i="28"/>
  <c r="W332" i="29" s="1"/>
  <c r="F227" i="28"/>
  <c r="K234" i="29" s="1"/>
  <c r="F233" i="28"/>
  <c r="K240" i="29" s="1"/>
  <c r="F239" i="28"/>
  <c r="K246" i="29" s="1"/>
  <c r="F245" i="28"/>
  <c r="K252" i="29" s="1"/>
  <c r="V269" i="28"/>
  <c r="AA276" i="29" s="1"/>
  <c r="D275" i="28"/>
  <c r="I282" i="29" s="1"/>
  <c r="D281" i="28"/>
  <c r="I288" i="29" s="1"/>
  <c r="D287" i="28"/>
  <c r="I294" i="29" s="1"/>
  <c r="T311" i="28"/>
  <c r="Y318" i="29" s="1"/>
  <c r="T317" i="28"/>
  <c r="Y324" i="29" s="1"/>
  <c r="D272" i="28"/>
  <c r="I279" i="29" s="1"/>
  <c r="M278" i="28"/>
  <c r="R285" i="29" s="1"/>
  <c r="E303" i="28"/>
  <c r="J310" i="29" s="1"/>
  <c r="E309" i="28"/>
  <c r="J316" i="29" s="1"/>
  <c r="E315" i="28"/>
  <c r="J322" i="29" s="1"/>
  <c r="E321" i="28"/>
  <c r="J328" i="29" s="1"/>
  <c r="N290" i="28"/>
  <c r="S297" i="29" s="1"/>
  <c r="N296" i="28"/>
  <c r="S303" i="29" s="1"/>
  <c r="N302" i="28"/>
  <c r="S309" i="29" s="1"/>
  <c r="N308" i="28"/>
  <c r="S315" i="29" s="1"/>
  <c r="U267" i="28"/>
  <c r="Z274" i="29" s="1"/>
  <c r="R218" i="28"/>
  <c r="W225" i="29" s="1"/>
  <c r="R224" i="28"/>
  <c r="W231" i="29" s="1"/>
  <c r="R230" i="28"/>
  <c r="W237" i="29" s="1"/>
  <c r="J255" i="28"/>
  <c r="O262" i="29" s="1"/>
  <c r="J261" i="28"/>
  <c r="O268" i="29" s="1"/>
  <c r="J267" i="28"/>
  <c r="O274" i="29" s="1"/>
  <c r="I272" i="28"/>
  <c r="N279" i="29" s="1"/>
  <c r="H297" i="28"/>
  <c r="M304" i="29" s="1"/>
  <c r="H303" i="28"/>
  <c r="M310" i="29" s="1"/>
  <c r="H309" i="28"/>
  <c r="M316" i="29" s="1"/>
  <c r="H315" i="28"/>
  <c r="M322" i="29" s="1"/>
  <c r="Q288" i="28"/>
  <c r="V295" i="29" s="1"/>
  <c r="Q294" i="28"/>
  <c r="V301" i="29" s="1"/>
  <c r="Q300" i="28"/>
  <c r="V307" i="29" s="1"/>
  <c r="Q306" i="28"/>
  <c r="V313" i="29" s="1"/>
  <c r="B276" i="28"/>
  <c r="G283" i="29" s="1"/>
  <c r="B282" i="28"/>
  <c r="G289" i="29" s="1"/>
  <c r="B288" i="28"/>
  <c r="G295" i="29" s="1"/>
  <c r="B294" i="28"/>
  <c r="G301" i="29" s="1"/>
  <c r="R318" i="28"/>
  <c r="W325" i="29" s="1"/>
  <c r="R324" i="28"/>
  <c r="W331" i="29" s="1"/>
  <c r="O276" i="28"/>
  <c r="T283" i="29" s="1"/>
  <c r="C281" i="28"/>
  <c r="H288" i="29" s="1"/>
  <c r="S305" i="28"/>
  <c r="X312" i="29" s="1"/>
  <c r="S311" i="28"/>
  <c r="X318" i="29" s="1"/>
  <c r="S317" i="28"/>
  <c r="X324" i="29" s="1"/>
  <c r="S323" i="28"/>
  <c r="X330" i="29" s="1"/>
  <c r="N422" i="28"/>
  <c r="S429" i="29" s="1"/>
  <c r="F425" i="28"/>
  <c r="K432" i="29" s="1"/>
  <c r="N430" i="28"/>
  <c r="S437" i="29" s="1"/>
  <c r="V435" i="28"/>
  <c r="AA442" i="29" s="1"/>
  <c r="J328" i="28"/>
  <c r="O335" i="29" s="1"/>
  <c r="S333" i="28"/>
  <c r="X340" i="29" s="1"/>
  <c r="C339" i="28"/>
  <c r="H346" i="29" s="1"/>
  <c r="K344" i="28"/>
  <c r="P351" i="29" s="1"/>
  <c r="S349" i="28"/>
  <c r="X356" i="29" s="1"/>
  <c r="C355" i="28"/>
  <c r="H362" i="29" s="1"/>
  <c r="K360" i="28"/>
  <c r="P367" i="29" s="1"/>
  <c r="S365" i="28"/>
  <c r="X372" i="29" s="1"/>
  <c r="C371" i="28"/>
  <c r="H378" i="29" s="1"/>
  <c r="K376" i="28"/>
  <c r="P383" i="29" s="1"/>
  <c r="S381" i="28"/>
  <c r="X388" i="29" s="1"/>
  <c r="K277" i="28"/>
  <c r="P284" i="29" s="1"/>
  <c r="W283" i="28"/>
  <c r="AB290" i="29" s="1"/>
  <c r="G289" i="28"/>
  <c r="L296" i="29" s="1"/>
  <c r="O294" i="28"/>
  <c r="T301" i="29" s="1"/>
  <c r="W299" i="28"/>
  <c r="AB306" i="29" s="1"/>
  <c r="G305" i="28"/>
  <c r="L312" i="29" s="1"/>
  <c r="O310" i="28"/>
  <c r="T317" i="29" s="1"/>
  <c r="W315" i="28"/>
  <c r="AB322" i="29" s="1"/>
  <c r="G321" i="28"/>
  <c r="L328" i="29" s="1"/>
  <c r="O326" i="28"/>
  <c r="T333" i="29" s="1"/>
  <c r="J329" i="28"/>
  <c r="O336" i="29" s="1"/>
  <c r="R334" i="28"/>
  <c r="W341" i="29" s="1"/>
  <c r="B340" i="28"/>
  <c r="G347" i="29" s="1"/>
  <c r="J345" i="28"/>
  <c r="O352" i="29" s="1"/>
  <c r="R350" i="28"/>
  <c r="W357" i="29" s="1"/>
  <c r="B356" i="28"/>
  <c r="G363" i="29" s="1"/>
  <c r="J361" i="28"/>
  <c r="O368" i="29" s="1"/>
  <c r="R366" i="28"/>
  <c r="W373" i="29" s="1"/>
  <c r="B372" i="28"/>
  <c r="G379" i="29" s="1"/>
  <c r="J377" i="28"/>
  <c r="O384" i="29" s="1"/>
  <c r="R382" i="28"/>
  <c r="W389" i="29" s="1"/>
  <c r="B388" i="28"/>
  <c r="G395" i="29" s="1"/>
  <c r="J393" i="28"/>
  <c r="O400" i="29" s="1"/>
  <c r="R398" i="28"/>
  <c r="W405" i="29" s="1"/>
  <c r="B404" i="28"/>
  <c r="G411" i="29" s="1"/>
  <c r="J409" i="28"/>
  <c r="O416" i="29" s="1"/>
  <c r="R414" i="28"/>
  <c r="W421" i="29" s="1"/>
  <c r="B420" i="28"/>
  <c r="G427" i="29" s="1"/>
  <c r="J425" i="28"/>
  <c r="O432" i="29" s="1"/>
  <c r="R430" i="28"/>
  <c r="W437" i="29" s="1"/>
  <c r="B436" i="28"/>
  <c r="G443" i="29" s="1"/>
  <c r="O328" i="28"/>
  <c r="T335" i="29" s="1"/>
  <c r="W333" i="28"/>
  <c r="AB340" i="29" s="1"/>
  <c r="G339" i="28"/>
  <c r="L346" i="29" s="1"/>
  <c r="O344" i="28"/>
  <c r="T351" i="29" s="1"/>
  <c r="W349" i="28"/>
  <c r="AB356" i="29" s="1"/>
  <c r="G355" i="28"/>
  <c r="L362" i="29" s="1"/>
  <c r="O360" i="28"/>
  <c r="T367" i="29" s="1"/>
  <c r="W365" i="28"/>
  <c r="AB372" i="29" s="1"/>
  <c r="G371" i="28"/>
  <c r="L378" i="29" s="1"/>
  <c r="O376" i="28"/>
  <c r="T383" i="29" s="1"/>
  <c r="S282" i="28"/>
  <c r="X289" i="29" s="1"/>
  <c r="C288" i="28"/>
  <c r="H295" i="29" s="1"/>
  <c r="K293" i="28"/>
  <c r="P300" i="29" s="1"/>
  <c r="S298" i="28"/>
  <c r="X305" i="29" s="1"/>
  <c r="C304" i="28"/>
  <c r="H311" i="29" s="1"/>
  <c r="K309" i="28"/>
  <c r="P316" i="29" s="1"/>
  <c r="S314" i="28"/>
  <c r="X321" i="29" s="1"/>
  <c r="S322" i="28"/>
  <c r="X329" i="29" s="1"/>
  <c r="C328" i="28"/>
  <c r="H335" i="29" s="1"/>
  <c r="V330" i="28"/>
  <c r="AA337" i="29" s="1"/>
  <c r="F336" i="28"/>
  <c r="K343" i="29" s="1"/>
  <c r="N341" i="28"/>
  <c r="S348" i="29" s="1"/>
  <c r="V346" i="28"/>
  <c r="AA353" i="29" s="1"/>
  <c r="F352" i="28"/>
  <c r="K359" i="29" s="1"/>
  <c r="N357" i="28"/>
  <c r="S364" i="29" s="1"/>
  <c r="V362" i="28"/>
  <c r="AA369" i="29" s="1"/>
  <c r="F368" i="28"/>
  <c r="K375" i="29" s="1"/>
  <c r="N373" i="28"/>
  <c r="S380" i="29" s="1"/>
  <c r="V378" i="28"/>
  <c r="AA385" i="29" s="1"/>
  <c r="F384" i="28"/>
  <c r="K391" i="29" s="1"/>
  <c r="N389" i="28"/>
  <c r="S396" i="29" s="1"/>
  <c r="V394" i="28"/>
  <c r="AA401" i="29" s="1"/>
  <c r="F400" i="28"/>
  <c r="K407" i="29" s="1"/>
  <c r="N405" i="28"/>
  <c r="S412" i="29" s="1"/>
  <c r="V410" i="28"/>
  <c r="AA417" i="29" s="1"/>
  <c r="F416" i="28"/>
  <c r="K423" i="29" s="1"/>
  <c r="N421" i="28"/>
  <c r="S428" i="29" s="1"/>
  <c r="V426" i="28"/>
  <c r="AA433" i="29" s="1"/>
  <c r="F432" i="28"/>
  <c r="K439" i="29" s="1"/>
  <c r="N437" i="28"/>
  <c r="S444" i="29" s="1"/>
  <c r="C330" i="28"/>
  <c r="H337" i="29" s="1"/>
  <c r="K335" i="28"/>
  <c r="P342" i="29" s="1"/>
  <c r="S340" i="28"/>
  <c r="X347" i="29" s="1"/>
  <c r="C346" i="28"/>
  <c r="H353" i="29" s="1"/>
  <c r="K351" i="28"/>
  <c r="P358" i="29" s="1"/>
  <c r="S356" i="28"/>
  <c r="X363" i="29" s="1"/>
  <c r="C362" i="28"/>
  <c r="H369" i="29" s="1"/>
  <c r="K367" i="28"/>
  <c r="P374" i="29" s="1"/>
  <c r="S372" i="28"/>
  <c r="X379" i="29" s="1"/>
  <c r="C378" i="28"/>
  <c r="H385" i="29" s="1"/>
  <c r="K383" i="28"/>
  <c r="P390" i="29" s="1"/>
  <c r="S388" i="28"/>
  <c r="X395" i="29" s="1"/>
  <c r="O281" i="28"/>
  <c r="T288" i="29" s="1"/>
  <c r="W286" i="28"/>
  <c r="AB293" i="29" s="1"/>
  <c r="G292" i="28"/>
  <c r="L299" i="29" s="1"/>
  <c r="O297" i="28"/>
  <c r="T304" i="29" s="1"/>
  <c r="W302" i="28"/>
  <c r="AB309" i="29" s="1"/>
  <c r="G308" i="28"/>
  <c r="L315" i="29" s="1"/>
  <c r="O313" i="28"/>
  <c r="T320" i="29" s="1"/>
  <c r="X220" i="28"/>
  <c r="AC227" i="29" s="1"/>
  <c r="X248" i="28"/>
  <c r="AC255" i="29" s="1"/>
  <c r="Q225" i="28"/>
  <c r="V232" i="29" s="1"/>
  <c r="I234" i="28"/>
  <c r="N241" i="29" s="1"/>
  <c r="Q241" i="28"/>
  <c r="V248" i="29" s="1"/>
  <c r="Y248" i="28"/>
  <c r="AD255" i="29" s="1"/>
  <c r="Q255" i="28"/>
  <c r="V262" i="29" s="1"/>
  <c r="Y262" i="28"/>
  <c r="AD269" i="29" s="1"/>
  <c r="Q268" i="28"/>
  <c r="V275" i="29" s="1"/>
  <c r="F220" i="28"/>
  <c r="K227" i="29" s="1"/>
  <c r="N227" i="28"/>
  <c r="S234" i="29" s="1"/>
  <c r="V234" i="28"/>
  <c r="AA241" i="29" s="1"/>
  <c r="N241" i="28"/>
  <c r="S248" i="29" s="1"/>
  <c r="V248" i="28"/>
  <c r="AA255" i="29" s="1"/>
  <c r="F256" i="28"/>
  <c r="K263" i="29" s="1"/>
  <c r="V262" i="28"/>
  <c r="AA269" i="29" s="1"/>
  <c r="F270" i="28"/>
  <c r="K277" i="29" s="1"/>
  <c r="T276" i="28"/>
  <c r="Y283" i="29" s="1"/>
  <c r="L283" i="28"/>
  <c r="Q290" i="29" s="1"/>
  <c r="T290" i="28"/>
  <c r="Y297" i="29" s="1"/>
  <c r="D298" i="28"/>
  <c r="I305" i="29" s="1"/>
  <c r="T304" i="28"/>
  <c r="Y311" i="29" s="1"/>
  <c r="D312" i="28"/>
  <c r="I319" i="29" s="1"/>
  <c r="E286" i="28"/>
  <c r="J293" i="29" s="1"/>
  <c r="E292" i="28"/>
  <c r="J299" i="29" s="1"/>
  <c r="E298" i="28"/>
  <c r="J305" i="29" s="1"/>
  <c r="E304" i="28"/>
  <c r="J311" i="29" s="1"/>
  <c r="N273" i="28"/>
  <c r="S280" i="29" s="1"/>
  <c r="N279" i="28"/>
  <c r="S286" i="29" s="1"/>
  <c r="N285" i="28"/>
  <c r="S292" i="29" s="1"/>
  <c r="N291" i="28"/>
  <c r="S298" i="29" s="1"/>
  <c r="F316" i="28"/>
  <c r="K323" i="29" s="1"/>
  <c r="F322" i="28"/>
  <c r="K329" i="29" s="1"/>
  <c r="C274" i="28"/>
  <c r="H281" i="29" s="1"/>
  <c r="M269" i="28"/>
  <c r="R276" i="29" s="1"/>
  <c r="B239" i="28"/>
  <c r="G246" i="29" s="1"/>
  <c r="B245" i="28"/>
  <c r="G252" i="29" s="1"/>
  <c r="B251" i="28"/>
  <c r="G258" i="29" s="1"/>
  <c r="B257" i="28"/>
  <c r="G264" i="29" s="1"/>
  <c r="X280" i="28"/>
  <c r="AC287" i="29" s="1"/>
  <c r="X286" i="28"/>
  <c r="AC293" i="29" s="1"/>
  <c r="X292" i="28"/>
  <c r="AC299" i="29" s="1"/>
  <c r="X298" i="28"/>
  <c r="AC305" i="29" s="1"/>
  <c r="P271" i="28"/>
  <c r="U278" i="29" s="1"/>
  <c r="I278" i="28"/>
  <c r="N285" i="29" s="1"/>
  <c r="I284" i="28"/>
  <c r="N291" i="29" s="1"/>
  <c r="I290" i="28"/>
  <c r="N297" i="29" s="1"/>
  <c r="Y314" i="28"/>
  <c r="AD321" i="29" s="1"/>
  <c r="Y320" i="28"/>
  <c r="AD327" i="29" s="1"/>
  <c r="D269" i="28"/>
  <c r="I276" i="29" s="1"/>
  <c r="R277" i="28"/>
  <c r="W284" i="29" s="1"/>
  <c r="J302" i="28"/>
  <c r="O309" i="29" s="1"/>
  <c r="J308" i="28"/>
  <c r="O315" i="29" s="1"/>
  <c r="J314" i="28"/>
  <c r="O321" i="29" s="1"/>
  <c r="J320" i="28"/>
  <c r="O327" i="29" s="1"/>
  <c r="V221" i="28"/>
  <c r="AA228" i="29" s="1"/>
  <c r="V227" i="28"/>
  <c r="AA234" i="29" s="1"/>
  <c r="V233" i="28"/>
  <c r="AA240" i="29" s="1"/>
  <c r="V239" i="28"/>
  <c r="AA246" i="29" s="1"/>
  <c r="N264" i="28"/>
  <c r="S271" i="29" s="1"/>
  <c r="N270" i="28"/>
  <c r="S277" i="29" s="1"/>
  <c r="T275" i="28"/>
  <c r="Y282" i="29" s="1"/>
  <c r="T281" i="28"/>
  <c r="Y288" i="29" s="1"/>
  <c r="L306" i="28"/>
  <c r="Q313" i="29" s="1"/>
  <c r="L312" i="28"/>
  <c r="Q319" i="29" s="1"/>
  <c r="L318" i="28"/>
  <c r="Q325" i="29" s="1"/>
  <c r="B273" i="28"/>
  <c r="G280" i="29" s="1"/>
  <c r="U297" i="28"/>
  <c r="Z304" i="29" s="1"/>
  <c r="U303" i="28"/>
  <c r="Z310" i="29" s="1"/>
  <c r="U309" i="28"/>
  <c r="Z316" i="29" s="1"/>
  <c r="U315" i="28"/>
  <c r="Z322" i="29" s="1"/>
  <c r="F285" i="28"/>
  <c r="K292" i="29" s="1"/>
  <c r="F291" i="28"/>
  <c r="K298" i="29" s="1"/>
  <c r="F297" i="28"/>
  <c r="K304" i="29" s="1"/>
  <c r="F303" i="28"/>
  <c r="K310" i="29" s="1"/>
  <c r="S273" i="28"/>
  <c r="X280" i="29" s="1"/>
  <c r="M268" i="28"/>
  <c r="R275" i="29" s="1"/>
  <c r="J219" i="28"/>
  <c r="O226" i="29" s="1"/>
  <c r="J225" i="28"/>
  <c r="O232" i="29" s="1"/>
  <c r="B250" i="28"/>
  <c r="G257" i="29" s="1"/>
  <c r="B256" i="28"/>
  <c r="G263" i="29" s="1"/>
  <c r="B262" i="28"/>
  <c r="G269" i="29" s="1"/>
  <c r="B268" i="28"/>
  <c r="G275" i="29" s="1"/>
  <c r="X291" i="28"/>
  <c r="AC298" i="29" s="1"/>
  <c r="X297" i="28"/>
  <c r="AC304" i="29" s="1"/>
  <c r="X303" i="28"/>
  <c r="AC310" i="29" s="1"/>
  <c r="X309" i="28"/>
  <c r="AC316" i="29" s="1"/>
  <c r="I283" i="28"/>
  <c r="N290" i="29" s="1"/>
  <c r="I289" i="28"/>
  <c r="N296" i="29" s="1"/>
  <c r="I295" i="28"/>
  <c r="N302" i="29" s="1"/>
  <c r="I301" i="28"/>
  <c r="N308" i="29" s="1"/>
  <c r="Y325" i="28"/>
  <c r="AD332" i="29" s="1"/>
  <c r="R276" i="28"/>
  <c r="W283" i="29" s="1"/>
  <c r="R282" i="28"/>
  <c r="W289" i="29" s="1"/>
  <c r="R288" i="28"/>
  <c r="W295" i="29" s="1"/>
  <c r="J313" i="28"/>
  <c r="O320" i="29" s="1"/>
  <c r="J319" i="28"/>
  <c r="O326" i="29" s="1"/>
  <c r="J325" i="28"/>
  <c r="O332" i="29" s="1"/>
  <c r="G277" i="28"/>
  <c r="L284" i="29" s="1"/>
  <c r="K300" i="28"/>
  <c r="P307" i="29" s="1"/>
  <c r="K306" i="28"/>
  <c r="P313" i="29" s="1"/>
  <c r="K312" i="28"/>
  <c r="P319" i="29" s="1"/>
  <c r="K318" i="28"/>
  <c r="P325" i="29" s="1"/>
  <c r="V425" i="28"/>
  <c r="AA432" i="29" s="1"/>
  <c r="F431" i="28"/>
  <c r="K438" i="29" s="1"/>
  <c r="N436" i="28"/>
  <c r="S443" i="29" s="1"/>
  <c r="C329" i="28"/>
  <c r="H336" i="29" s="1"/>
  <c r="K334" i="28"/>
  <c r="P341" i="29" s="1"/>
  <c r="S339" i="28"/>
  <c r="X346" i="29" s="1"/>
  <c r="C345" i="28"/>
  <c r="H352" i="29" s="1"/>
  <c r="K350" i="28"/>
  <c r="P357" i="29" s="1"/>
  <c r="S355" i="28"/>
  <c r="X362" i="29" s="1"/>
  <c r="C361" i="28"/>
  <c r="H368" i="29" s="1"/>
  <c r="K366" i="28"/>
  <c r="P373" i="29" s="1"/>
  <c r="S371" i="28"/>
  <c r="X378" i="29" s="1"/>
  <c r="C377" i="28"/>
  <c r="H384" i="29" s="1"/>
  <c r="K382" i="28"/>
  <c r="P389" i="29" s="1"/>
  <c r="S387" i="28"/>
  <c r="X394" i="29" s="1"/>
  <c r="W281" i="28"/>
  <c r="AB288" i="29" s="1"/>
  <c r="G287" i="28"/>
  <c r="L294" i="29" s="1"/>
  <c r="O292" i="28"/>
  <c r="T299" i="29" s="1"/>
  <c r="W297" i="28"/>
  <c r="AB304" i="29" s="1"/>
  <c r="G303" i="28"/>
  <c r="L310" i="29" s="1"/>
  <c r="O308" i="28"/>
  <c r="T315" i="29" s="1"/>
  <c r="W313" i="28"/>
  <c r="AB320" i="29" s="1"/>
  <c r="G319" i="28"/>
  <c r="L326" i="29" s="1"/>
  <c r="O324" i="28"/>
  <c r="T331" i="29" s="1"/>
  <c r="Y326" i="28"/>
  <c r="AD333" i="29" s="1"/>
  <c r="R332" i="28"/>
  <c r="W339" i="29" s="1"/>
  <c r="B338" i="28"/>
  <c r="G345" i="29" s="1"/>
  <c r="J343" i="28"/>
  <c r="O350" i="29" s="1"/>
  <c r="R348" i="28"/>
  <c r="W355" i="29" s="1"/>
  <c r="B354" i="28"/>
  <c r="G361" i="29" s="1"/>
  <c r="J359" i="28"/>
  <c r="O366" i="29" s="1"/>
  <c r="R364" i="28"/>
  <c r="W371" i="29" s="1"/>
  <c r="B370" i="28"/>
  <c r="G377" i="29" s="1"/>
  <c r="J375" i="28"/>
  <c r="O382" i="29" s="1"/>
  <c r="R380" i="28"/>
  <c r="W387" i="29" s="1"/>
  <c r="B386" i="28"/>
  <c r="G393" i="29" s="1"/>
  <c r="J391" i="28"/>
  <c r="O398" i="29" s="1"/>
  <c r="R396" i="28"/>
  <c r="W403" i="29" s="1"/>
  <c r="B402" i="28"/>
  <c r="G409" i="29" s="1"/>
  <c r="J407" i="28"/>
  <c r="O414" i="29" s="1"/>
  <c r="R412" i="28"/>
  <c r="W419" i="29" s="1"/>
  <c r="B418" i="28"/>
  <c r="G425" i="29" s="1"/>
  <c r="J423" i="28"/>
  <c r="O430" i="29" s="1"/>
  <c r="R428" i="28"/>
  <c r="W435" i="29" s="1"/>
  <c r="B434" i="28"/>
  <c r="G441" i="29" s="1"/>
  <c r="D325" i="28"/>
  <c r="I332" i="29" s="1"/>
  <c r="G329" i="28"/>
  <c r="L336" i="29" s="1"/>
  <c r="O334" i="28"/>
  <c r="T341" i="29" s="1"/>
  <c r="W339" i="28"/>
  <c r="AB346" i="29" s="1"/>
  <c r="G345" i="28"/>
  <c r="L352" i="29" s="1"/>
  <c r="O350" i="28"/>
  <c r="T357" i="29" s="1"/>
  <c r="W355" i="28"/>
  <c r="AB362" i="29" s="1"/>
  <c r="G361" i="28"/>
  <c r="L368" i="29" s="1"/>
  <c r="O366" i="28"/>
  <c r="T373" i="29" s="1"/>
  <c r="W371" i="28"/>
  <c r="AB378" i="29" s="1"/>
  <c r="G377" i="28"/>
  <c r="L384" i="29" s="1"/>
  <c r="K283" i="28"/>
  <c r="P290" i="29" s="1"/>
  <c r="S288" i="28"/>
  <c r="X295" i="29" s="1"/>
  <c r="C294" i="28"/>
  <c r="H301" i="29" s="1"/>
  <c r="K299" i="28"/>
  <c r="P306" i="29" s="1"/>
  <c r="S304" i="28"/>
  <c r="X311" i="29" s="1"/>
  <c r="C310" i="28"/>
  <c r="H317" i="29" s="1"/>
  <c r="K315" i="28"/>
  <c r="P322" i="29" s="1"/>
  <c r="S320" i="28"/>
  <c r="X327" i="29" s="1"/>
  <c r="C326" i="28"/>
  <c r="H333" i="29" s="1"/>
  <c r="V328" i="28"/>
  <c r="AA335" i="29" s="1"/>
  <c r="F334" i="28"/>
  <c r="K341" i="29" s="1"/>
  <c r="N339" i="28"/>
  <c r="S346" i="29" s="1"/>
  <c r="V344" i="28"/>
  <c r="AA351" i="29" s="1"/>
  <c r="F350" i="28"/>
  <c r="K357" i="29" s="1"/>
  <c r="N355" i="28"/>
  <c r="S362" i="29" s="1"/>
  <c r="V360" i="28"/>
  <c r="AA367" i="29" s="1"/>
  <c r="F366" i="28"/>
  <c r="K373" i="29" s="1"/>
  <c r="N371" i="28"/>
  <c r="S378" i="29" s="1"/>
  <c r="V376" i="28"/>
  <c r="AA383" i="29" s="1"/>
  <c r="F382" i="28"/>
  <c r="K389" i="29" s="1"/>
  <c r="N387" i="28"/>
  <c r="S394" i="29" s="1"/>
  <c r="V392" i="28"/>
  <c r="AA399" i="29" s="1"/>
  <c r="F398" i="28"/>
  <c r="K405" i="29" s="1"/>
  <c r="N403" i="28"/>
  <c r="S410" i="29" s="1"/>
  <c r="V408" i="28"/>
  <c r="AA415" i="29" s="1"/>
  <c r="F414" i="28"/>
  <c r="K421" i="29" s="1"/>
  <c r="N419" i="28"/>
  <c r="S426" i="29" s="1"/>
  <c r="V424" i="28"/>
  <c r="AA431" i="29" s="1"/>
  <c r="F430" i="28"/>
  <c r="K437" i="29" s="1"/>
  <c r="N435" i="28"/>
  <c r="S442" i="29" s="1"/>
  <c r="X327" i="28"/>
  <c r="AC334" i="29" s="1"/>
  <c r="K333" i="28"/>
  <c r="P340" i="29" s="1"/>
  <c r="S338" i="28"/>
  <c r="X345" i="29" s="1"/>
  <c r="C344" i="28"/>
  <c r="H351" i="29" s="1"/>
  <c r="K349" i="28"/>
  <c r="P356" i="29" s="1"/>
  <c r="S354" i="28"/>
  <c r="X361" i="29" s="1"/>
  <c r="C360" i="28"/>
  <c r="H367" i="29" s="1"/>
  <c r="K365" i="28"/>
  <c r="P372" i="29" s="1"/>
  <c r="S370" i="28"/>
  <c r="X377" i="29" s="1"/>
  <c r="C376" i="28"/>
  <c r="H383" i="29" s="1"/>
  <c r="K381" i="28"/>
  <c r="P388" i="29" s="1"/>
  <c r="S386" i="28"/>
  <c r="X393" i="29" s="1"/>
  <c r="K279" i="28"/>
  <c r="P286" i="29" s="1"/>
  <c r="W284" i="28"/>
  <c r="AB291" i="29" s="1"/>
  <c r="G290" i="28"/>
  <c r="L297" i="29" s="1"/>
  <c r="O295" i="28"/>
  <c r="T302" i="29" s="1"/>
  <c r="W300" i="28"/>
  <c r="AB307" i="29" s="1"/>
  <c r="G306" i="28"/>
  <c r="L313" i="29" s="1"/>
  <c r="O311" i="28"/>
  <c r="T318" i="29" s="1"/>
  <c r="W316" i="28"/>
  <c r="AB323" i="29" s="1"/>
  <c r="H224" i="28"/>
  <c r="M231" i="29" s="1"/>
  <c r="X252" i="28"/>
  <c r="AC259" i="29" s="1"/>
  <c r="I226" i="28"/>
  <c r="N233" i="29" s="1"/>
  <c r="Q235" i="28"/>
  <c r="V242" i="29" s="1"/>
  <c r="I242" i="28"/>
  <c r="N249" i="29" s="1"/>
  <c r="Q249" i="28"/>
  <c r="V256" i="29" s="1"/>
  <c r="Y256" i="28"/>
  <c r="AD263" i="29" s="1"/>
  <c r="Q263" i="28"/>
  <c r="V270" i="29" s="1"/>
  <c r="I269" i="28"/>
  <c r="N276" i="29" s="1"/>
  <c r="N221" i="28"/>
  <c r="S228" i="29" s="1"/>
  <c r="F228" i="28"/>
  <c r="K235" i="29" s="1"/>
  <c r="N235" i="28"/>
  <c r="S242" i="29" s="1"/>
  <c r="V242" i="28"/>
  <c r="AA249" i="29" s="1"/>
  <c r="N249" i="28"/>
  <c r="S256" i="29" s="1"/>
  <c r="V256" i="28"/>
  <c r="AA263" i="29" s="1"/>
  <c r="F264" i="28"/>
  <c r="K271" i="29" s="1"/>
  <c r="V270" i="28"/>
  <c r="AA277" i="29" s="1"/>
  <c r="L277" i="28"/>
  <c r="Q284" i="29" s="1"/>
  <c r="T284" i="28"/>
  <c r="Y291" i="29" s="1"/>
  <c r="L291" i="28"/>
  <c r="Q298" i="29" s="1"/>
  <c r="T298" i="28"/>
  <c r="Y305" i="29" s="1"/>
  <c r="D306" i="28"/>
  <c r="I313" i="29" s="1"/>
  <c r="T312" i="28"/>
  <c r="Y319" i="29" s="1"/>
  <c r="U280" i="28"/>
  <c r="Z287" i="29" s="1"/>
  <c r="U286" i="28"/>
  <c r="Z293" i="29" s="1"/>
  <c r="U292" i="28"/>
  <c r="Z299" i="29" s="1"/>
  <c r="U298" i="28"/>
  <c r="Z305" i="29" s="1"/>
  <c r="M323" i="28"/>
  <c r="R330" i="29" s="1"/>
  <c r="F274" i="28"/>
  <c r="K281" i="29" s="1"/>
  <c r="F280" i="28"/>
  <c r="K287" i="29" s="1"/>
  <c r="F286" i="28"/>
  <c r="K293" i="29" s="1"/>
  <c r="V310" i="28"/>
  <c r="AA317" i="29" s="1"/>
  <c r="V316" i="28"/>
  <c r="AA323" i="29" s="1"/>
  <c r="V322" i="28"/>
  <c r="AA329" i="29" s="1"/>
  <c r="S274" i="28"/>
  <c r="X281" i="29" s="1"/>
  <c r="R233" i="28"/>
  <c r="W240" i="29" s="1"/>
  <c r="R239" i="28"/>
  <c r="W246" i="29" s="1"/>
  <c r="R245" i="28"/>
  <c r="W252" i="29" s="1"/>
  <c r="R251" i="28"/>
  <c r="W258" i="29" s="1"/>
  <c r="P275" i="28"/>
  <c r="U282" i="29" s="1"/>
  <c r="P281" i="28"/>
  <c r="U288" i="29" s="1"/>
  <c r="P287" i="28"/>
  <c r="U294" i="29" s="1"/>
  <c r="P293" i="28"/>
  <c r="U300" i="29" s="1"/>
  <c r="H318" i="28"/>
  <c r="M325" i="29" s="1"/>
  <c r="U272" i="28"/>
  <c r="Z279" i="29" s="1"/>
  <c r="Y278" i="28"/>
  <c r="AD285" i="29" s="1"/>
  <c r="Y284" i="28"/>
  <c r="AD291" i="29" s="1"/>
  <c r="Q309" i="28"/>
  <c r="V316" i="29" s="1"/>
  <c r="Q315" i="28"/>
  <c r="V322" i="29" s="1"/>
  <c r="Q321" i="28"/>
  <c r="V328" i="29" s="1"/>
  <c r="T271" i="28"/>
  <c r="Y278" i="29" s="1"/>
  <c r="B297" i="28"/>
  <c r="G304" i="29" s="1"/>
  <c r="B303" i="28"/>
  <c r="G310" i="29" s="1"/>
  <c r="B309" i="28"/>
  <c r="G316" i="29" s="1"/>
  <c r="B315" i="28"/>
  <c r="G322" i="29" s="1"/>
  <c r="Q271" i="28"/>
  <c r="V278" i="29" s="1"/>
  <c r="N222" i="28"/>
  <c r="S229" i="29" s="1"/>
  <c r="N228" i="28"/>
  <c r="S235" i="29" s="1"/>
  <c r="N234" i="28"/>
  <c r="S241" i="29" s="1"/>
  <c r="F259" i="28"/>
  <c r="K266" i="29" s="1"/>
  <c r="F265" i="28"/>
  <c r="K272" i="29" s="1"/>
  <c r="F271" i="28"/>
  <c r="K278" i="29" s="1"/>
  <c r="L276" i="28"/>
  <c r="Q283" i="29" s="1"/>
  <c r="D301" i="28"/>
  <c r="I308" i="29" s="1"/>
  <c r="D307" i="28"/>
  <c r="I314" i="29" s="1"/>
  <c r="D313" i="28"/>
  <c r="I320" i="29" s="1"/>
  <c r="D319" i="28"/>
  <c r="I326" i="29" s="1"/>
  <c r="M292" i="28"/>
  <c r="R299" i="29" s="1"/>
  <c r="M298" i="28"/>
  <c r="R305" i="29" s="1"/>
  <c r="M304" i="28"/>
  <c r="R311" i="29" s="1"/>
  <c r="M310" i="28"/>
  <c r="R317" i="29" s="1"/>
  <c r="V279" i="28"/>
  <c r="AA286" i="29" s="1"/>
  <c r="V285" i="28"/>
  <c r="AA292" i="29" s="1"/>
  <c r="V291" i="28"/>
  <c r="AA298" i="29" s="1"/>
  <c r="V297" i="28"/>
  <c r="AA304" i="29" s="1"/>
  <c r="N322" i="28"/>
  <c r="S329" i="29" s="1"/>
  <c r="K274" i="28"/>
  <c r="P281" i="29" s="1"/>
  <c r="E269" i="28"/>
  <c r="J276" i="29" s="1"/>
  <c r="B220" i="28"/>
  <c r="G227" i="29" s="1"/>
  <c r="R244" i="28"/>
  <c r="W251" i="29" s="1"/>
  <c r="R250" i="28"/>
  <c r="W257" i="29" s="1"/>
  <c r="R256" i="28"/>
  <c r="W263" i="29" s="1"/>
  <c r="R262" i="28"/>
  <c r="W269" i="29" s="1"/>
  <c r="P286" i="28"/>
  <c r="U293" i="29" s="1"/>
  <c r="P292" i="28"/>
  <c r="U299" i="29" s="1"/>
  <c r="P298" i="28"/>
  <c r="U305" i="29" s="1"/>
  <c r="P304" i="28"/>
  <c r="U311" i="29" s="1"/>
  <c r="Y277" i="28"/>
  <c r="AD284" i="29" s="1"/>
  <c r="Y283" i="28"/>
  <c r="AD290" i="29" s="1"/>
  <c r="Y289" i="28"/>
  <c r="AD296" i="29" s="1"/>
  <c r="Y295" i="28"/>
  <c r="AD302" i="29" s="1"/>
  <c r="Q320" i="28"/>
  <c r="V327" i="29" s="1"/>
  <c r="Q326" i="28"/>
  <c r="V333" i="29" s="1"/>
  <c r="J277" i="28"/>
  <c r="O284" i="29" s="1"/>
  <c r="J283" i="28"/>
  <c r="O290" i="29" s="1"/>
  <c r="B308" i="28"/>
  <c r="G315" i="29" s="1"/>
  <c r="B314" i="28"/>
  <c r="G321" i="29" s="1"/>
  <c r="B320" i="28"/>
  <c r="G327" i="29" s="1"/>
  <c r="X269" i="28"/>
  <c r="AC276" i="29" s="1"/>
  <c r="C295" i="28"/>
  <c r="H302" i="29" s="1"/>
  <c r="C301" i="28"/>
  <c r="H308" i="29" s="1"/>
  <c r="C307" i="28"/>
  <c r="H314" i="29" s="1"/>
  <c r="C313" i="28"/>
  <c r="H320" i="29" s="1"/>
  <c r="F423" i="28"/>
  <c r="K430" i="29" s="1"/>
  <c r="N428" i="28"/>
  <c r="S435" i="29" s="1"/>
  <c r="V433" i="28"/>
  <c r="AA440" i="29" s="1"/>
  <c r="L324" i="28"/>
  <c r="Q331" i="29" s="1"/>
  <c r="S331" i="28"/>
  <c r="X338" i="29" s="1"/>
  <c r="C337" i="28"/>
  <c r="H344" i="29" s="1"/>
  <c r="K342" i="28"/>
  <c r="P349" i="29" s="1"/>
  <c r="S347" i="28"/>
  <c r="X354" i="29" s="1"/>
  <c r="C353" i="28"/>
  <c r="H360" i="29" s="1"/>
  <c r="K358" i="28"/>
  <c r="P365" i="29" s="1"/>
  <c r="S363" i="28"/>
  <c r="X370" i="29" s="1"/>
  <c r="C369" i="28"/>
  <c r="H376" i="29" s="1"/>
  <c r="K374" i="28"/>
  <c r="P381" i="29" s="1"/>
  <c r="S379" i="28"/>
  <c r="X386" i="29" s="1"/>
  <c r="C385" i="28"/>
  <c r="H392" i="29" s="1"/>
  <c r="S278" i="28"/>
  <c r="X285" i="29" s="1"/>
  <c r="O284" i="28"/>
  <c r="T291" i="29" s="1"/>
  <c r="W289" i="28"/>
  <c r="AB296" i="29" s="1"/>
  <c r="G295" i="28"/>
  <c r="L302" i="29" s="1"/>
  <c r="O300" i="28"/>
  <c r="T307" i="29" s="1"/>
  <c r="W305" i="28"/>
  <c r="AB312" i="29" s="1"/>
  <c r="G311" i="28"/>
  <c r="L318" i="29" s="1"/>
  <c r="O316" i="28"/>
  <c r="T323" i="29" s="1"/>
  <c r="W321" i="28"/>
  <c r="AB328" i="29" s="1"/>
  <c r="G327" i="28"/>
  <c r="L334" i="29" s="1"/>
  <c r="B330" i="28"/>
  <c r="G337" i="29" s="1"/>
  <c r="J335" i="28"/>
  <c r="O342" i="29" s="1"/>
  <c r="R340" i="28"/>
  <c r="W347" i="29" s="1"/>
  <c r="B346" i="28"/>
  <c r="G353" i="29" s="1"/>
  <c r="J351" i="28"/>
  <c r="O358" i="29" s="1"/>
  <c r="R356" i="28"/>
  <c r="W363" i="29" s="1"/>
  <c r="B362" i="28"/>
  <c r="G369" i="29" s="1"/>
  <c r="J367" i="28"/>
  <c r="O374" i="29" s="1"/>
  <c r="R372" i="28"/>
  <c r="W379" i="29" s="1"/>
  <c r="B378" i="28"/>
  <c r="G385" i="29" s="1"/>
  <c r="J383" i="28"/>
  <c r="O390" i="29" s="1"/>
  <c r="R388" i="28"/>
  <c r="W395" i="29" s="1"/>
  <c r="B394" i="28"/>
  <c r="G401" i="29" s="1"/>
  <c r="J399" i="28"/>
  <c r="O406" i="29" s="1"/>
  <c r="R404" i="28"/>
  <c r="W411" i="29" s="1"/>
  <c r="B410" i="28"/>
  <c r="G417" i="29" s="1"/>
  <c r="J415" i="28"/>
  <c r="O422" i="29" s="1"/>
  <c r="R420" i="28"/>
  <c r="W427" i="29" s="1"/>
  <c r="B426" i="28"/>
  <c r="G433" i="29" s="1"/>
  <c r="J431" i="28"/>
  <c r="O438" i="29" s="1"/>
  <c r="R436" i="28"/>
  <c r="W443" i="29" s="1"/>
  <c r="W331" i="28"/>
  <c r="AB338" i="29" s="1"/>
  <c r="G337" i="28"/>
  <c r="L344" i="29" s="1"/>
  <c r="O342" i="28"/>
  <c r="T349" i="29" s="1"/>
  <c r="W347" i="28"/>
  <c r="AB354" i="29" s="1"/>
  <c r="G353" i="28"/>
  <c r="L360" i="29" s="1"/>
  <c r="O358" i="28"/>
  <c r="T365" i="29" s="1"/>
  <c r="W363" i="28"/>
  <c r="AB370" i="29" s="1"/>
  <c r="G369" i="28"/>
  <c r="L376" i="29" s="1"/>
  <c r="O374" i="28"/>
  <c r="T381" i="29" s="1"/>
  <c r="S280" i="28"/>
  <c r="X287" i="29" s="1"/>
  <c r="C286" i="28"/>
  <c r="H293" i="29" s="1"/>
  <c r="K291" i="28"/>
  <c r="P298" i="29" s="1"/>
  <c r="S296" i="28"/>
  <c r="X303" i="29" s="1"/>
  <c r="C302" i="28"/>
  <c r="H309" i="29" s="1"/>
  <c r="K307" i="28"/>
  <c r="P314" i="29" s="1"/>
  <c r="S312" i="28"/>
  <c r="X319" i="29" s="1"/>
  <c r="C318" i="28"/>
  <c r="H325" i="29" s="1"/>
  <c r="K323" i="28"/>
  <c r="P330" i="29" s="1"/>
  <c r="P323" i="28"/>
  <c r="U330" i="29" s="1"/>
  <c r="N331" i="28"/>
  <c r="S338" i="29" s="1"/>
  <c r="V336" i="28"/>
  <c r="AA343" i="29" s="1"/>
  <c r="F342" i="28"/>
  <c r="K349" i="29" s="1"/>
  <c r="N347" i="28"/>
  <c r="S354" i="29" s="1"/>
  <c r="V352" i="28"/>
  <c r="AA359" i="29" s="1"/>
  <c r="F358" i="28"/>
  <c r="K365" i="29" s="1"/>
  <c r="N363" i="28"/>
  <c r="S370" i="29" s="1"/>
  <c r="V368" i="28"/>
  <c r="AA375" i="29" s="1"/>
  <c r="F374" i="28"/>
  <c r="K381" i="29" s="1"/>
  <c r="N379" i="28"/>
  <c r="S386" i="29" s="1"/>
  <c r="V384" i="28"/>
  <c r="AA391" i="29" s="1"/>
  <c r="F390" i="28"/>
  <c r="K397" i="29" s="1"/>
  <c r="N395" i="28"/>
  <c r="S402" i="29" s="1"/>
  <c r="V400" i="28"/>
  <c r="AA407" i="29" s="1"/>
  <c r="F406" i="28"/>
  <c r="K413" i="29" s="1"/>
  <c r="N411" i="28"/>
  <c r="S418" i="29" s="1"/>
  <c r="V416" i="28"/>
  <c r="AA423" i="29" s="1"/>
  <c r="F422" i="28"/>
  <c r="K429" i="29" s="1"/>
  <c r="N427" i="28"/>
  <c r="S434" i="29" s="1"/>
  <c r="V432" i="28"/>
  <c r="AA439" i="29" s="1"/>
  <c r="F438" i="28"/>
  <c r="K445" i="29" s="1"/>
  <c r="S330" i="28"/>
  <c r="X337" i="29" s="1"/>
  <c r="C336" i="28"/>
  <c r="H343" i="29" s="1"/>
  <c r="K341" i="28"/>
  <c r="P348" i="29" s="1"/>
  <c r="S346" i="28"/>
  <c r="X353" i="29" s="1"/>
  <c r="C352" i="28"/>
  <c r="H359" i="29" s="1"/>
  <c r="K357" i="28"/>
  <c r="P364" i="29" s="1"/>
  <c r="S362" i="28"/>
  <c r="X369" i="29" s="1"/>
  <c r="C368" i="28"/>
  <c r="H375" i="29" s="1"/>
  <c r="K373" i="28"/>
  <c r="P380" i="29" s="1"/>
  <c r="S378" i="28"/>
  <c r="X385" i="29" s="1"/>
  <c r="C384" i="28"/>
  <c r="H391" i="29" s="1"/>
  <c r="K389" i="28"/>
  <c r="P396" i="29" s="1"/>
  <c r="G282" i="28"/>
  <c r="L289" i="29" s="1"/>
  <c r="O287" i="28"/>
  <c r="T294" i="29" s="1"/>
  <c r="W292" i="28"/>
  <c r="AB299" i="29" s="1"/>
  <c r="G298" i="28"/>
  <c r="L305" i="29" s="1"/>
  <c r="O303" i="28"/>
  <c r="T310" i="29" s="1"/>
  <c r="W308" i="28"/>
  <c r="AB315" i="29" s="1"/>
  <c r="G314" i="28"/>
  <c r="L321" i="29" s="1"/>
  <c r="O319" i="28"/>
  <c r="T326" i="29" s="1"/>
  <c r="P227" i="28"/>
  <c r="U234" i="29" s="1"/>
  <c r="H256" i="28"/>
  <c r="M263" i="29" s="1"/>
  <c r="I228" i="28"/>
  <c r="N235" i="29" s="1"/>
  <c r="I236" i="28"/>
  <c r="N243" i="29" s="1"/>
  <c r="Q243" i="28"/>
  <c r="V250" i="29" s="1"/>
  <c r="I250" i="28"/>
  <c r="N257" i="29" s="1"/>
  <c r="Q257" i="28"/>
  <c r="V264" i="29" s="1"/>
  <c r="Y264" i="28"/>
  <c r="AD271" i="29" s="1"/>
  <c r="Y269" i="28"/>
  <c r="AD276" i="29" s="1"/>
  <c r="F222" i="28"/>
  <c r="K229" i="29" s="1"/>
  <c r="N229" i="28"/>
  <c r="S236" i="29" s="1"/>
  <c r="F236" i="28"/>
  <c r="K243" i="29" s="1"/>
  <c r="N243" i="28"/>
  <c r="S250" i="29" s="1"/>
  <c r="V250" i="28"/>
  <c r="AA257" i="29" s="1"/>
  <c r="N257" i="28"/>
  <c r="S264" i="29" s="1"/>
  <c r="V264" i="28"/>
  <c r="AA271" i="29" s="1"/>
  <c r="F272" i="28"/>
  <c r="K279" i="29" s="1"/>
  <c r="D278" i="28"/>
  <c r="I285" i="29" s="1"/>
  <c r="L285" i="28"/>
  <c r="Q292" i="29" s="1"/>
  <c r="T292" i="28"/>
  <c r="Y299" i="29" s="1"/>
  <c r="L299" i="28"/>
  <c r="Q306" i="29" s="1"/>
  <c r="T306" i="28"/>
  <c r="Y313" i="29" s="1"/>
  <c r="D314" i="28"/>
  <c r="I321" i="29" s="1"/>
  <c r="M275" i="28"/>
  <c r="R282" i="29" s="1"/>
  <c r="M281" i="28"/>
  <c r="R288" i="29" s="1"/>
  <c r="M287" i="28"/>
  <c r="R294" i="29" s="1"/>
  <c r="M293" i="28"/>
  <c r="R300" i="29" s="1"/>
  <c r="E318" i="28"/>
  <c r="J325" i="29" s="1"/>
  <c r="E324" i="28"/>
  <c r="J331" i="29" s="1"/>
  <c r="V274" i="28"/>
  <c r="AA281" i="29" s="1"/>
  <c r="V280" i="28"/>
  <c r="AA287" i="29" s="1"/>
  <c r="N305" i="28"/>
  <c r="S312" i="29" s="1"/>
  <c r="N311" i="28"/>
  <c r="S318" i="29" s="1"/>
  <c r="N317" i="28"/>
  <c r="S324" i="29" s="1"/>
  <c r="N323" i="28"/>
  <c r="S330" i="29" s="1"/>
  <c r="J228" i="28"/>
  <c r="O235" i="29" s="1"/>
  <c r="J234" i="28"/>
  <c r="O241" i="29" s="1"/>
  <c r="J240" i="28"/>
  <c r="O247" i="29" s="1"/>
  <c r="J246" i="28"/>
  <c r="O253" i="29" s="1"/>
  <c r="B271" i="28"/>
  <c r="G278" i="29" s="1"/>
  <c r="H276" i="28"/>
  <c r="M283" i="29" s="1"/>
  <c r="H282" i="28"/>
  <c r="M289" i="29" s="1"/>
  <c r="H288" i="28"/>
  <c r="M295" i="29" s="1"/>
  <c r="X312" i="28"/>
  <c r="AC319" i="29" s="1"/>
  <c r="X318" i="28"/>
  <c r="AC325" i="29" s="1"/>
  <c r="Q273" i="28"/>
  <c r="V280" i="29" s="1"/>
  <c r="Q279" i="28"/>
  <c r="V286" i="29" s="1"/>
  <c r="I304" i="28"/>
  <c r="N311" i="29" s="1"/>
  <c r="I310" i="28"/>
  <c r="N317" i="29" s="1"/>
  <c r="I316" i="28"/>
  <c r="N323" i="29" s="1"/>
  <c r="I322" i="28"/>
  <c r="N329" i="29" s="1"/>
  <c r="R291" i="28"/>
  <c r="W298" i="29" s="1"/>
  <c r="R297" i="28"/>
  <c r="W304" i="29" s="1"/>
  <c r="R303" i="28"/>
  <c r="W310" i="29" s="1"/>
  <c r="R309" i="28"/>
  <c r="W316" i="29" s="1"/>
  <c r="E265" i="28"/>
  <c r="J272" i="29" s="1"/>
  <c r="C216" i="28"/>
  <c r="H223" i="29" s="1"/>
  <c r="F223" i="28"/>
  <c r="K230" i="29" s="1"/>
  <c r="F229" i="28"/>
  <c r="K236" i="29" s="1"/>
  <c r="V253" i="28"/>
  <c r="AA260" i="29" s="1"/>
  <c r="V259" i="28"/>
  <c r="AA266" i="29" s="1"/>
  <c r="V265" i="28"/>
  <c r="AA272" i="29" s="1"/>
  <c r="V271" i="28"/>
  <c r="AA278" i="29" s="1"/>
  <c r="T295" i="28"/>
  <c r="Y302" i="29" s="1"/>
  <c r="T301" i="28"/>
  <c r="Y308" i="29" s="1"/>
  <c r="T307" i="28"/>
  <c r="Y314" i="29" s="1"/>
  <c r="T313" i="28"/>
  <c r="Y320" i="29" s="1"/>
  <c r="E287" i="28"/>
  <c r="J294" i="29" s="1"/>
  <c r="E293" i="28"/>
  <c r="J300" i="29" s="1"/>
  <c r="E299" i="28"/>
  <c r="J306" i="29" s="1"/>
  <c r="E305" i="28"/>
  <c r="J312" i="29" s="1"/>
  <c r="N274" i="28"/>
  <c r="S281" i="29" s="1"/>
  <c r="N280" i="28"/>
  <c r="S287" i="29" s="1"/>
  <c r="N286" i="28"/>
  <c r="S293" i="29" s="1"/>
  <c r="N292" i="28"/>
  <c r="S299" i="29" s="1"/>
  <c r="F317" i="28"/>
  <c r="K324" i="29" s="1"/>
  <c r="F323" i="28"/>
  <c r="K330" i="29" s="1"/>
  <c r="C275" i="28"/>
  <c r="H282" i="29" s="1"/>
  <c r="U269" i="28"/>
  <c r="Z276" i="29" s="1"/>
  <c r="J239" i="28"/>
  <c r="O246" i="29" s="1"/>
  <c r="J245" i="28"/>
  <c r="O252" i="29" s="1"/>
  <c r="J251" i="28"/>
  <c r="O258" i="29" s="1"/>
  <c r="J257" i="28"/>
  <c r="O264" i="29" s="1"/>
  <c r="H281" i="28"/>
  <c r="M288" i="29" s="1"/>
  <c r="H287" i="28"/>
  <c r="M294" i="29" s="1"/>
  <c r="H293" i="28"/>
  <c r="M300" i="29" s="1"/>
  <c r="H299" i="28"/>
  <c r="M306" i="29" s="1"/>
  <c r="J272" i="28"/>
  <c r="O279" i="29" s="1"/>
  <c r="Q278" i="28"/>
  <c r="V285" i="29" s="1"/>
  <c r="Q284" i="28"/>
  <c r="V291" i="29" s="1"/>
  <c r="Q290" i="28"/>
  <c r="V297" i="29" s="1"/>
  <c r="I315" i="28"/>
  <c r="N322" i="29" s="1"/>
  <c r="I321" i="28"/>
  <c r="N328" i="29" s="1"/>
  <c r="L270" i="28"/>
  <c r="Q277" i="29" s="1"/>
  <c r="B278" i="28"/>
  <c r="G285" i="29" s="1"/>
  <c r="R302" i="28"/>
  <c r="W309" i="29" s="1"/>
  <c r="R308" i="28"/>
  <c r="W315" i="29" s="1"/>
  <c r="R314" i="28"/>
  <c r="W321" i="29" s="1"/>
  <c r="R320" i="28"/>
  <c r="W327" i="29" s="1"/>
  <c r="S289" i="28"/>
  <c r="X296" i="29" s="1"/>
  <c r="S295" i="28"/>
  <c r="X302" i="29" s="1"/>
  <c r="S301" i="28"/>
  <c r="X308" i="29" s="1"/>
  <c r="S307" i="28"/>
  <c r="X314" i="29" s="1"/>
  <c r="V431" i="28"/>
  <c r="AA438" i="29" s="1"/>
  <c r="F437" i="28"/>
  <c r="K444" i="29" s="1"/>
  <c r="S329" i="28"/>
  <c r="X336" i="29" s="1"/>
  <c r="C335" i="28"/>
  <c r="H342" i="29" s="1"/>
  <c r="K340" i="28"/>
  <c r="P347" i="29" s="1"/>
  <c r="S345" i="28"/>
  <c r="X352" i="29" s="1"/>
  <c r="C351" i="28"/>
  <c r="H358" i="29" s="1"/>
  <c r="K356" i="28"/>
  <c r="P363" i="29" s="1"/>
  <c r="S361" i="28"/>
  <c r="X368" i="29" s="1"/>
  <c r="C367" i="28"/>
  <c r="H374" i="29" s="1"/>
  <c r="K372" i="28"/>
  <c r="P379" i="29" s="1"/>
  <c r="S377" i="28"/>
  <c r="X384" i="29" s="1"/>
  <c r="C383" i="28"/>
  <c r="H390" i="29" s="1"/>
  <c r="K388" i="28"/>
  <c r="P395" i="29" s="1"/>
  <c r="O282" i="28"/>
  <c r="T289" i="29" s="1"/>
  <c r="W287" i="28"/>
  <c r="AB294" i="29" s="1"/>
  <c r="G293" i="28"/>
  <c r="L300" i="29" s="1"/>
  <c r="O298" i="28"/>
  <c r="T305" i="29" s="1"/>
  <c r="W303" i="28"/>
  <c r="AB310" i="29" s="1"/>
  <c r="G309" i="28"/>
  <c r="L316" i="29" s="1"/>
  <c r="O314" i="28"/>
  <c r="T321" i="29" s="1"/>
  <c r="W319" i="28"/>
  <c r="AB326" i="29" s="1"/>
  <c r="G325" i="28"/>
  <c r="L332" i="29" s="1"/>
  <c r="V327" i="28"/>
  <c r="AA334" i="29" s="1"/>
  <c r="J333" i="28"/>
  <c r="O340" i="29" s="1"/>
  <c r="R338" i="28"/>
  <c r="W345" i="29" s="1"/>
  <c r="B344" i="28"/>
  <c r="G351" i="29" s="1"/>
  <c r="J349" i="28"/>
  <c r="O356" i="29" s="1"/>
  <c r="R354" i="28"/>
  <c r="W361" i="29" s="1"/>
  <c r="B360" i="28"/>
  <c r="G367" i="29" s="1"/>
  <c r="J365" i="28"/>
  <c r="O372" i="29" s="1"/>
  <c r="R370" i="28"/>
  <c r="W377" i="29" s="1"/>
  <c r="B376" i="28"/>
  <c r="G383" i="29" s="1"/>
  <c r="J381" i="28"/>
  <c r="O388" i="29" s="1"/>
  <c r="R386" i="28"/>
  <c r="W393" i="29" s="1"/>
  <c r="B392" i="28"/>
  <c r="G399" i="29" s="1"/>
  <c r="J397" i="28"/>
  <c r="O404" i="29" s="1"/>
  <c r="R402" i="28"/>
  <c r="W409" i="29" s="1"/>
  <c r="B408" i="28"/>
  <c r="G415" i="29" s="1"/>
  <c r="J413" i="28"/>
  <c r="O420" i="29" s="1"/>
  <c r="R418" i="28"/>
  <c r="W425" i="29" s="1"/>
  <c r="B424" i="28"/>
  <c r="G431" i="29" s="1"/>
  <c r="J429" i="28"/>
  <c r="O436" i="29" s="1"/>
  <c r="R434" i="28"/>
  <c r="W441" i="29" s="1"/>
  <c r="T326" i="28"/>
  <c r="Y333" i="29" s="1"/>
  <c r="O332" i="28"/>
  <c r="T339" i="29" s="1"/>
  <c r="W337" i="28"/>
  <c r="AB344" i="29" s="1"/>
  <c r="G343" i="28"/>
  <c r="L350" i="29" s="1"/>
  <c r="O348" i="28"/>
  <c r="T355" i="29" s="1"/>
  <c r="W353" i="28"/>
  <c r="AB360" i="29" s="1"/>
  <c r="G359" i="28"/>
  <c r="L366" i="29" s="1"/>
  <c r="O364" i="28"/>
  <c r="T371" i="29" s="1"/>
  <c r="W369" i="28"/>
  <c r="AB376" i="29" s="1"/>
  <c r="G375" i="28"/>
  <c r="L382" i="29" s="1"/>
  <c r="K281" i="28"/>
  <c r="P288" i="29" s="1"/>
  <c r="S286" i="28"/>
  <c r="X293" i="29" s="1"/>
  <c r="S294" i="28"/>
  <c r="X301" i="29" s="1"/>
  <c r="C300" i="28"/>
  <c r="H307" i="29" s="1"/>
  <c r="K305" i="28"/>
  <c r="P312" i="29" s="1"/>
  <c r="S310" i="28"/>
  <c r="X317" i="29" s="1"/>
  <c r="C316" i="28"/>
  <c r="H323" i="29" s="1"/>
  <c r="K321" i="28"/>
  <c r="P328" i="29" s="1"/>
  <c r="S326" i="28"/>
  <c r="X333" i="29" s="1"/>
  <c r="N329" i="28"/>
  <c r="S336" i="29" s="1"/>
  <c r="V334" i="28"/>
  <c r="AA341" i="29" s="1"/>
  <c r="F340" i="28"/>
  <c r="K347" i="29" s="1"/>
  <c r="N345" i="28"/>
  <c r="S352" i="29" s="1"/>
  <c r="V350" i="28"/>
  <c r="AA357" i="29" s="1"/>
  <c r="F356" i="28"/>
  <c r="K363" i="29" s="1"/>
  <c r="N361" i="28"/>
  <c r="S368" i="29" s="1"/>
  <c r="V366" i="28"/>
  <c r="AA373" i="29" s="1"/>
  <c r="F372" i="28"/>
  <c r="K379" i="29" s="1"/>
  <c r="N377" i="28"/>
  <c r="S384" i="29" s="1"/>
  <c r="V382" i="28"/>
  <c r="AA389" i="29" s="1"/>
  <c r="F388" i="28"/>
  <c r="K395" i="29" s="1"/>
  <c r="N393" i="28"/>
  <c r="S400" i="29" s="1"/>
  <c r="V398" i="28"/>
  <c r="AA405" i="29" s="1"/>
  <c r="F404" i="28"/>
  <c r="K411" i="29" s="1"/>
  <c r="N409" i="28"/>
  <c r="S416" i="29" s="1"/>
  <c r="V414" i="28"/>
  <c r="AA421" i="29" s="1"/>
  <c r="F420" i="28"/>
  <c r="K427" i="29" s="1"/>
  <c r="N425" i="28"/>
  <c r="S432" i="29" s="1"/>
  <c r="V430" i="28"/>
  <c r="AA437" i="29" s="1"/>
  <c r="F436" i="28"/>
  <c r="K443" i="29" s="1"/>
  <c r="S328" i="28"/>
  <c r="X335" i="29" s="1"/>
  <c r="C334" i="28"/>
  <c r="H341" i="29" s="1"/>
  <c r="K339" i="28"/>
  <c r="P346" i="29" s="1"/>
  <c r="S344" i="28"/>
  <c r="X351" i="29" s="1"/>
  <c r="C350" i="28"/>
  <c r="H357" i="29" s="1"/>
  <c r="K355" i="28"/>
  <c r="P362" i="29" s="1"/>
  <c r="S360" i="28"/>
  <c r="X367" i="29" s="1"/>
  <c r="C366" i="28"/>
  <c r="H373" i="29" s="1"/>
  <c r="K371" i="28"/>
  <c r="P378" i="29" s="1"/>
  <c r="S376" i="28"/>
  <c r="X383" i="29" s="1"/>
  <c r="C382" i="28"/>
  <c r="H389" i="29" s="1"/>
  <c r="K387" i="28"/>
  <c r="P394" i="29" s="1"/>
  <c r="G280" i="28"/>
  <c r="L287" i="29" s="1"/>
  <c r="O285" i="28"/>
  <c r="T292" i="29" s="1"/>
  <c r="W290" i="28"/>
  <c r="AB297" i="29" s="1"/>
  <c r="G296" i="28"/>
  <c r="L303" i="29" s="1"/>
  <c r="O301" i="28"/>
  <c r="T308" i="29" s="1"/>
  <c r="W306" i="28"/>
  <c r="AB313" i="29" s="1"/>
  <c r="G312" i="28"/>
  <c r="L319" i="29" s="1"/>
  <c r="O317" i="28"/>
  <c r="T324" i="29" s="1"/>
  <c r="W322" i="28"/>
  <c r="AB329" i="29" s="1"/>
  <c r="P231" i="28"/>
  <c r="U238" i="29" s="1"/>
  <c r="P259" i="28"/>
  <c r="U266" i="29" s="1"/>
  <c r="Y228" i="28"/>
  <c r="AD235" i="29" s="1"/>
  <c r="Y236" i="28"/>
  <c r="AD243" i="29" s="1"/>
  <c r="I244" i="28"/>
  <c r="N251" i="29" s="1"/>
  <c r="Q251" i="28"/>
  <c r="V258" i="29" s="1"/>
  <c r="I258" i="28"/>
  <c r="N265" i="29" s="1"/>
  <c r="Q265" i="28"/>
  <c r="V272" i="29" s="1"/>
  <c r="I271" i="28"/>
  <c r="N278" i="29" s="1"/>
  <c r="V222" i="28"/>
  <c r="AA229" i="29" s="1"/>
  <c r="F230" i="28"/>
  <c r="K237" i="29" s="1"/>
  <c r="N237" i="28"/>
  <c r="S244" i="29" s="1"/>
  <c r="F244" i="28"/>
  <c r="K251" i="29" s="1"/>
  <c r="N251" i="28"/>
  <c r="S258" i="29" s="1"/>
  <c r="V258" i="28"/>
  <c r="AA265" i="29" s="1"/>
  <c r="N265" i="28"/>
  <c r="S272" i="29" s="1"/>
  <c r="T270" i="28"/>
  <c r="Y277" i="29" s="1"/>
  <c r="L279" i="28"/>
  <c r="Q286" i="29" s="1"/>
  <c r="D286" i="28"/>
  <c r="I293" i="29" s="1"/>
  <c r="L293" i="28"/>
  <c r="Q300" i="29" s="1"/>
  <c r="T300" i="28"/>
  <c r="Y307" i="29" s="1"/>
  <c r="L307" i="28"/>
  <c r="Q314" i="29" s="1"/>
  <c r="T314" i="28"/>
  <c r="Y321" i="29" s="1"/>
  <c r="L321" i="28"/>
  <c r="Q328" i="29" s="1"/>
  <c r="E276" i="28"/>
  <c r="J283" i="29" s="1"/>
  <c r="E282" i="28"/>
  <c r="J289" i="29" s="1"/>
  <c r="E288" i="28"/>
  <c r="J295" i="29" s="1"/>
  <c r="U312" i="28"/>
  <c r="Z319" i="29" s="1"/>
  <c r="U318" i="28"/>
  <c r="Z325" i="29" s="1"/>
  <c r="U324" i="28"/>
  <c r="Z331" i="29" s="1"/>
  <c r="N275" i="28"/>
  <c r="S282" i="29" s="1"/>
  <c r="F300" i="28"/>
  <c r="K307" i="29" s="1"/>
  <c r="F306" i="28"/>
  <c r="K313" i="29" s="1"/>
  <c r="F312" i="28"/>
  <c r="K319" i="29" s="1"/>
  <c r="F318" i="28"/>
  <c r="K325" i="29" s="1"/>
  <c r="B223" i="28"/>
  <c r="G230" i="29" s="1"/>
  <c r="B229" i="28"/>
  <c r="G236" i="29" s="1"/>
  <c r="B235" i="28"/>
  <c r="G242" i="29" s="1"/>
  <c r="B241" i="28"/>
  <c r="G248" i="29" s="1"/>
  <c r="R265" i="28"/>
  <c r="W272" i="29" s="1"/>
  <c r="R271" i="28"/>
  <c r="W278" i="29" s="1"/>
  <c r="X276" i="28"/>
  <c r="AC283" i="29" s="1"/>
  <c r="X282" i="28"/>
  <c r="AC289" i="29" s="1"/>
  <c r="P307" i="28"/>
  <c r="U314" i="29" s="1"/>
  <c r="P313" i="28"/>
  <c r="U320" i="29" s="1"/>
  <c r="P319" i="28"/>
  <c r="U326" i="29" s="1"/>
  <c r="I274" i="28"/>
  <c r="N281" i="29" s="1"/>
  <c r="Y298" i="28"/>
  <c r="AD305" i="29" s="1"/>
  <c r="Y304" i="28"/>
  <c r="AD311" i="29" s="1"/>
  <c r="Y310" i="28"/>
  <c r="AD317" i="29" s="1"/>
  <c r="Y316" i="28"/>
  <c r="AD323" i="29" s="1"/>
  <c r="J286" i="28"/>
  <c r="O293" i="29" s="1"/>
  <c r="J292" i="28"/>
  <c r="O299" i="29" s="1"/>
  <c r="J298" i="28"/>
  <c r="O305" i="29" s="1"/>
  <c r="J304" i="28"/>
  <c r="O311" i="29" s="1"/>
  <c r="W274" i="28"/>
  <c r="AB281" i="29" s="1"/>
  <c r="M266" i="28"/>
  <c r="R273" i="29" s="1"/>
  <c r="R217" i="28"/>
  <c r="W224" i="29" s="1"/>
  <c r="V223" i="28"/>
  <c r="AA230" i="29" s="1"/>
  <c r="N248" i="28"/>
  <c r="S255" i="29" s="1"/>
  <c r="N254" i="28"/>
  <c r="S261" i="29" s="1"/>
  <c r="N260" i="28"/>
  <c r="S267" i="29" s="1"/>
  <c r="N266" i="28"/>
  <c r="S273" i="29" s="1"/>
  <c r="L290" i="28"/>
  <c r="Q297" i="29" s="1"/>
  <c r="L296" i="28"/>
  <c r="Q303" i="29" s="1"/>
  <c r="L302" i="28"/>
  <c r="Q309" i="29" s="1"/>
  <c r="L308" i="28"/>
  <c r="Q315" i="29" s="1"/>
  <c r="U281" i="28"/>
  <c r="Z288" i="29" s="1"/>
  <c r="U287" i="28"/>
  <c r="Z294" i="29" s="1"/>
  <c r="U293" i="28"/>
  <c r="Z300" i="29" s="1"/>
  <c r="U299" i="28"/>
  <c r="Z306" i="29" s="1"/>
  <c r="M324" i="28"/>
  <c r="R331" i="29" s="1"/>
  <c r="F275" i="28"/>
  <c r="K282" i="29" s="1"/>
  <c r="F281" i="28"/>
  <c r="K288" i="29" s="1"/>
  <c r="F287" i="28"/>
  <c r="K294" i="29" s="1"/>
  <c r="V311" i="28"/>
  <c r="AA318" i="29" s="1"/>
  <c r="V317" i="28"/>
  <c r="AA324" i="29" s="1"/>
  <c r="V323" i="28"/>
  <c r="AA330" i="29" s="1"/>
  <c r="S275" i="28"/>
  <c r="X282" i="29" s="1"/>
  <c r="B234" i="28"/>
  <c r="G241" i="29" s="1"/>
  <c r="B240" i="28"/>
  <c r="G247" i="29" s="1"/>
  <c r="B246" i="28"/>
  <c r="G253" i="29" s="1"/>
  <c r="B252" i="28"/>
  <c r="G259" i="29" s="1"/>
  <c r="X275" i="28"/>
  <c r="AC282" i="29" s="1"/>
  <c r="X281" i="28"/>
  <c r="AC288" i="29" s="1"/>
  <c r="X287" i="28"/>
  <c r="AC294" i="29" s="1"/>
  <c r="X293" i="28"/>
  <c r="AC300" i="29" s="1"/>
  <c r="P318" i="28"/>
  <c r="U325" i="29" s="1"/>
  <c r="H273" i="28"/>
  <c r="M280" i="29" s="1"/>
  <c r="I279" i="28"/>
  <c r="N286" i="29" s="1"/>
  <c r="I285" i="28"/>
  <c r="N292" i="29" s="1"/>
  <c r="Y309" i="28"/>
  <c r="AD316" i="29" s="1"/>
  <c r="Y315" i="28"/>
  <c r="AD322" i="29" s="1"/>
  <c r="Y321" i="28"/>
  <c r="AD328" i="29" s="1"/>
  <c r="L272" i="28"/>
  <c r="Q279" i="29" s="1"/>
  <c r="J297" i="28"/>
  <c r="O304" i="29" s="1"/>
  <c r="J303" i="28"/>
  <c r="O310" i="29" s="1"/>
  <c r="J309" i="28"/>
  <c r="O316" i="29" s="1"/>
  <c r="J315" i="28"/>
  <c r="O322" i="29" s="1"/>
  <c r="K284" i="28"/>
  <c r="P291" i="29" s="1"/>
  <c r="K290" i="28"/>
  <c r="P297" i="29" s="1"/>
  <c r="K296" i="28"/>
  <c r="P303" i="29" s="1"/>
  <c r="K302" i="28"/>
  <c r="P309" i="29" s="1"/>
  <c r="V423" i="28"/>
  <c r="AA430" i="29" s="1"/>
  <c r="N426" i="28"/>
  <c r="S433" i="29" s="1"/>
  <c r="F429" i="28"/>
  <c r="K436" i="29" s="1"/>
  <c r="N434" i="28"/>
  <c r="S441" i="29" s="1"/>
  <c r="L326" i="28"/>
  <c r="Q333" i="29" s="1"/>
  <c r="K332" i="28"/>
  <c r="P339" i="29" s="1"/>
  <c r="S337" i="28"/>
  <c r="X344" i="29" s="1"/>
  <c r="C343" i="28"/>
  <c r="H350" i="29" s="1"/>
  <c r="K348" i="28"/>
  <c r="P355" i="29" s="1"/>
  <c r="S353" i="28"/>
  <c r="X360" i="29" s="1"/>
  <c r="C359" i="28"/>
  <c r="H366" i="29" s="1"/>
  <c r="K364" i="28"/>
  <c r="P371" i="29" s="1"/>
  <c r="S369" i="28"/>
  <c r="X376" i="29" s="1"/>
  <c r="C375" i="28"/>
  <c r="H382" i="29" s="1"/>
  <c r="K380" i="28"/>
  <c r="P387" i="29" s="1"/>
  <c r="S385" i="28"/>
  <c r="X392" i="29" s="1"/>
  <c r="W279" i="28"/>
  <c r="AB286" i="29" s="1"/>
  <c r="G285" i="28"/>
  <c r="L292" i="29" s="1"/>
  <c r="O290" i="28"/>
  <c r="T297" i="29" s="1"/>
  <c r="W295" i="28"/>
  <c r="AB302" i="29" s="1"/>
  <c r="G301" i="28"/>
  <c r="L308" i="29" s="1"/>
  <c r="O306" i="28"/>
  <c r="T313" i="29" s="1"/>
  <c r="W311" i="28"/>
  <c r="AB318" i="29" s="1"/>
  <c r="G317" i="28"/>
  <c r="L324" i="29" s="1"/>
  <c r="O322" i="28"/>
  <c r="T329" i="29" s="1"/>
  <c r="W327" i="28"/>
  <c r="AB334" i="29" s="1"/>
  <c r="R330" i="28"/>
  <c r="W337" i="29" s="1"/>
  <c r="B336" i="28"/>
  <c r="G343" i="29" s="1"/>
  <c r="J341" i="28"/>
  <c r="O348" i="29" s="1"/>
  <c r="R346" i="28"/>
  <c r="W353" i="29" s="1"/>
  <c r="B352" i="28"/>
  <c r="G359" i="29" s="1"/>
  <c r="J357" i="28"/>
  <c r="O364" i="29" s="1"/>
  <c r="R362" i="28"/>
  <c r="W369" i="29" s="1"/>
  <c r="B368" i="28"/>
  <c r="G375" i="29" s="1"/>
  <c r="J373" i="28"/>
  <c r="O380" i="29" s="1"/>
  <c r="R378" i="28"/>
  <c r="W385" i="29" s="1"/>
  <c r="B384" i="28"/>
  <c r="G391" i="29" s="1"/>
  <c r="J389" i="28"/>
  <c r="O396" i="29" s="1"/>
  <c r="R394" i="28"/>
  <c r="W401" i="29" s="1"/>
  <c r="B400" i="28"/>
  <c r="G407" i="29" s="1"/>
  <c r="J405" i="28"/>
  <c r="O412" i="29" s="1"/>
  <c r="R410" i="28"/>
  <c r="W417" i="29" s="1"/>
  <c r="B416" i="28"/>
  <c r="G423" i="29" s="1"/>
  <c r="J421" i="28"/>
  <c r="O428" i="29" s="1"/>
  <c r="R426" i="28"/>
  <c r="W433" i="29" s="1"/>
  <c r="B432" i="28"/>
  <c r="G439" i="29" s="1"/>
  <c r="J437" i="28"/>
  <c r="O444" i="29" s="1"/>
  <c r="W329" i="28"/>
  <c r="AB336" i="29" s="1"/>
  <c r="G335" i="28"/>
  <c r="L342" i="29" s="1"/>
  <c r="O340" i="28"/>
  <c r="T347" i="29" s="1"/>
  <c r="W345" i="28"/>
  <c r="AB352" i="29" s="1"/>
  <c r="G351" i="28"/>
  <c r="L358" i="29" s="1"/>
  <c r="O356" i="28"/>
  <c r="T363" i="29" s="1"/>
  <c r="W361" i="28"/>
  <c r="AB368" i="29" s="1"/>
  <c r="G367" i="28"/>
  <c r="L374" i="29" s="1"/>
  <c r="O372" i="28"/>
  <c r="T379" i="29" s="1"/>
  <c r="S277" i="28"/>
  <c r="X284" i="29" s="1"/>
  <c r="C284" i="28"/>
  <c r="H291" i="29" s="1"/>
  <c r="K289" i="28"/>
  <c r="P296" i="29" s="1"/>
  <c r="C292" i="28"/>
  <c r="H299" i="29" s="1"/>
  <c r="K297" i="28"/>
  <c r="P304" i="29" s="1"/>
  <c r="S302" i="28"/>
  <c r="X309" i="29" s="1"/>
  <c r="C308" i="28"/>
  <c r="H315" i="29" s="1"/>
  <c r="K313" i="28"/>
  <c r="P320" i="29" s="1"/>
  <c r="S318" i="28"/>
  <c r="X325" i="29" s="1"/>
  <c r="C324" i="28"/>
  <c r="H331" i="29" s="1"/>
  <c r="B326" i="28"/>
  <c r="G333" i="29" s="1"/>
  <c r="F332" i="28"/>
  <c r="K339" i="29" s="1"/>
  <c r="N337" i="28"/>
  <c r="S344" i="29" s="1"/>
  <c r="V342" i="28"/>
  <c r="AA349" i="29" s="1"/>
  <c r="F348" i="28"/>
  <c r="K355" i="29" s="1"/>
  <c r="N353" i="28"/>
  <c r="S360" i="29" s="1"/>
  <c r="V358" i="28"/>
  <c r="AA365" i="29" s="1"/>
  <c r="F364" i="28"/>
  <c r="K371" i="29" s="1"/>
  <c r="N369" i="28"/>
  <c r="S376" i="29" s="1"/>
  <c r="V374" i="28"/>
  <c r="AA381" i="29" s="1"/>
  <c r="F380" i="28"/>
  <c r="K387" i="29" s="1"/>
  <c r="N385" i="28"/>
  <c r="S392" i="29" s="1"/>
  <c r="V390" i="28"/>
  <c r="AA397" i="29" s="1"/>
  <c r="F396" i="28"/>
  <c r="K403" i="29" s="1"/>
  <c r="N401" i="28"/>
  <c r="S408" i="29" s="1"/>
  <c r="V406" i="28"/>
  <c r="AA413" i="29" s="1"/>
  <c r="F412" i="28"/>
  <c r="K419" i="29" s="1"/>
  <c r="N417" i="28"/>
  <c r="S424" i="29" s="1"/>
  <c r="V422" i="28"/>
  <c r="AA429" i="29" s="1"/>
  <c r="F428" i="28"/>
  <c r="K435" i="29" s="1"/>
  <c r="N433" i="28"/>
  <c r="S440" i="29" s="1"/>
  <c r="D323" i="28"/>
  <c r="I330" i="29" s="1"/>
  <c r="K331" i="28"/>
  <c r="P338" i="29" s="1"/>
  <c r="S336" i="28"/>
  <c r="X343" i="29" s="1"/>
  <c r="C342" i="28"/>
  <c r="H349" i="29" s="1"/>
  <c r="K347" i="28"/>
  <c r="P354" i="29" s="1"/>
  <c r="S352" i="28"/>
  <c r="X359" i="29" s="1"/>
  <c r="C358" i="28"/>
  <c r="H365" i="29" s="1"/>
  <c r="K363" i="28"/>
  <c r="P370" i="29" s="1"/>
  <c r="S368" i="28"/>
  <c r="X375" i="29" s="1"/>
  <c r="C374" i="28"/>
  <c r="H381" i="29" s="1"/>
  <c r="K379" i="28"/>
  <c r="P386" i="29" s="1"/>
  <c r="S384" i="28"/>
  <c r="X391" i="29" s="1"/>
  <c r="C390" i="28"/>
  <c r="H397" i="29" s="1"/>
  <c r="W282" i="28"/>
  <c r="AB289" i="29" s="1"/>
  <c r="G288" i="28"/>
  <c r="L295" i="29" s="1"/>
  <c r="O293" i="28"/>
  <c r="T300" i="29" s="1"/>
  <c r="W298" i="28"/>
  <c r="AB305" i="29" s="1"/>
  <c r="G304" i="28"/>
  <c r="L311" i="29" s="1"/>
  <c r="O309" i="28"/>
  <c r="T316" i="29" s="1"/>
  <c r="W314" i="28"/>
  <c r="AB321" i="29" s="1"/>
  <c r="G320" i="28"/>
  <c r="L327" i="29" s="1"/>
  <c r="X234" i="28"/>
  <c r="AC241" i="29" s="1"/>
  <c r="P263" i="28"/>
  <c r="U270" i="29" s="1"/>
  <c r="I230" i="28"/>
  <c r="N237" i="29" s="1"/>
  <c r="I238" i="28"/>
  <c r="N245" i="29" s="1"/>
  <c r="Y244" i="28"/>
  <c r="AD251" i="29" s="1"/>
  <c r="I252" i="28"/>
  <c r="N259" i="29" s="1"/>
  <c r="Q259" i="28"/>
  <c r="V266" i="29" s="1"/>
  <c r="I266" i="28"/>
  <c r="N273" i="29" s="1"/>
  <c r="S214" i="28"/>
  <c r="X221" i="29" s="1"/>
  <c r="F224" i="28"/>
  <c r="K231" i="29" s="1"/>
  <c r="V230" i="28"/>
  <c r="AA237" i="29" s="1"/>
  <c r="F238" i="28"/>
  <c r="K245" i="29" s="1"/>
  <c r="N245" i="28"/>
  <c r="S252" i="29" s="1"/>
  <c r="F252" i="28"/>
  <c r="K259" i="29" s="1"/>
  <c r="N259" i="28"/>
  <c r="S266" i="29" s="1"/>
  <c r="V266" i="28"/>
  <c r="AA273" i="29" s="1"/>
  <c r="N272" i="28"/>
  <c r="S279" i="29" s="1"/>
  <c r="D280" i="28"/>
  <c r="I287" i="29" s="1"/>
  <c r="L287" i="28"/>
  <c r="Q294" i="29" s="1"/>
  <c r="D294" i="28"/>
  <c r="I301" i="29" s="1"/>
  <c r="L301" i="28"/>
  <c r="Q308" i="29" s="1"/>
  <c r="T308" i="28"/>
  <c r="Y315" i="29" s="1"/>
  <c r="L315" i="28"/>
  <c r="Q322" i="29" s="1"/>
  <c r="D322" i="28"/>
  <c r="I329" i="29" s="1"/>
  <c r="U276" i="28"/>
  <c r="Z283" i="29" s="1"/>
  <c r="U282" i="28"/>
  <c r="Z289" i="29" s="1"/>
  <c r="M307" i="28"/>
  <c r="R314" i="29" s="1"/>
  <c r="M313" i="28"/>
  <c r="R320" i="29" s="1"/>
  <c r="M319" i="28"/>
  <c r="R326" i="29" s="1"/>
  <c r="M325" i="28"/>
  <c r="R332" i="29" s="1"/>
  <c r="V294" i="28"/>
  <c r="AA301" i="29" s="1"/>
  <c r="V300" i="28"/>
  <c r="AA307" i="29" s="1"/>
  <c r="V306" i="28"/>
  <c r="AA313" i="29" s="1"/>
  <c r="V312" i="28"/>
  <c r="AA319" i="29" s="1"/>
  <c r="K217" i="28"/>
  <c r="P224" i="29" s="1"/>
  <c r="R223" i="28"/>
  <c r="W230" i="29" s="1"/>
  <c r="R229" i="28"/>
  <c r="W236" i="29" s="1"/>
  <c r="R235" i="28"/>
  <c r="W242" i="29" s="1"/>
  <c r="J260" i="28"/>
  <c r="O267" i="29" s="1"/>
  <c r="J266" i="28"/>
  <c r="O273" i="29" s="1"/>
  <c r="T268" i="28"/>
  <c r="Y275" i="29" s="1"/>
  <c r="P277" i="28"/>
  <c r="U284" i="29" s="1"/>
  <c r="H302" i="28"/>
  <c r="M309" i="29" s="1"/>
  <c r="H308" i="28"/>
  <c r="M315" i="29" s="1"/>
  <c r="H314" i="28"/>
  <c r="M321" i="29" s="1"/>
  <c r="H320" i="28"/>
  <c r="M327" i="29" s="1"/>
  <c r="Q293" i="28"/>
  <c r="V300" i="29" s="1"/>
  <c r="Q299" i="28"/>
  <c r="V306" i="29" s="1"/>
  <c r="Q305" i="28"/>
  <c r="V312" i="29" s="1"/>
  <c r="Q311" i="28"/>
  <c r="V318" i="29" s="1"/>
  <c r="B281" i="28"/>
  <c r="G288" i="29" s="1"/>
  <c r="B287" i="28"/>
  <c r="G294" i="29" s="1"/>
  <c r="B293" i="28"/>
  <c r="G300" i="29" s="1"/>
  <c r="B299" i="28"/>
  <c r="G306" i="29" s="1"/>
  <c r="R323" i="28"/>
  <c r="W330" i="29" s="1"/>
  <c r="O275" i="28"/>
  <c r="T282" i="29" s="1"/>
  <c r="Q267" i="28"/>
  <c r="V274" i="29" s="1"/>
  <c r="N218" i="28"/>
  <c r="S225" i="29" s="1"/>
  <c r="F243" i="28"/>
  <c r="K250" i="29" s="1"/>
  <c r="F249" i="28"/>
  <c r="K256" i="29" s="1"/>
  <c r="F255" i="28"/>
  <c r="K262" i="29" s="1"/>
  <c r="F261" i="28"/>
  <c r="K268" i="29" s="1"/>
  <c r="D285" i="28"/>
  <c r="I292" i="29" s="1"/>
  <c r="D291" i="28"/>
  <c r="I298" i="29" s="1"/>
  <c r="D297" i="28"/>
  <c r="I304" i="29" s="1"/>
  <c r="D303" i="28"/>
  <c r="I310" i="29" s="1"/>
  <c r="M276" i="28"/>
  <c r="R283" i="29" s="1"/>
  <c r="M282" i="28"/>
  <c r="R289" i="29" s="1"/>
  <c r="M288" i="28"/>
  <c r="R295" i="29" s="1"/>
  <c r="M294" i="28"/>
  <c r="R301" i="29" s="1"/>
  <c r="E319" i="28"/>
  <c r="J326" i="29" s="1"/>
  <c r="E325" i="28"/>
  <c r="J332" i="29" s="1"/>
  <c r="V275" i="28"/>
  <c r="AA282" i="29" s="1"/>
  <c r="V281" i="28"/>
  <c r="AA288" i="29" s="1"/>
  <c r="N306" i="28"/>
  <c r="S313" i="29" s="1"/>
  <c r="N312" i="28"/>
  <c r="S319" i="29" s="1"/>
  <c r="N318" i="28"/>
  <c r="S325" i="29" s="1"/>
  <c r="N324" i="28"/>
  <c r="S331" i="29" s="1"/>
  <c r="R228" i="28"/>
  <c r="W235" i="29" s="1"/>
  <c r="R234" i="28"/>
  <c r="W241" i="29" s="1"/>
  <c r="R240" i="28"/>
  <c r="W247" i="29" s="1"/>
  <c r="R246" i="28"/>
  <c r="W253" i="29" s="1"/>
  <c r="J271" i="28"/>
  <c r="O278" i="29" s="1"/>
  <c r="P276" i="28"/>
  <c r="U283" i="29" s="1"/>
  <c r="P282" i="28"/>
  <c r="U289" i="29" s="1"/>
  <c r="P288" i="28"/>
  <c r="U295" i="29" s="1"/>
  <c r="H313" i="28"/>
  <c r="M320" i="29" s="1"/>
  <c r="H319" i="28"/>
  <c r="M326" i="29" s="1"/>
  <c r="Y273" i="28"/>
  <c r="AD280" i="29" s="1"/>
  <c r="Y279" i="28"/>
  <c r="AD286" i="29" s="1"/>
  <c r="Q304" i="28"/>
  <c r="V311" i="29" s="1"/>
  <c r="Q310" i="28"/>
  <c r="V317" i="29" s="1"/>
  <c r="Q316" i="28"/>
  <c r="V323" i="29" s="1"/>
  <c r="Q322" i="28"/>
  <c r="V329" i="29" s="1"/>
  <c r="B292" i="28"/>
  <c r="G299" i="29" s="1"/>
  <c r="B298" i="28"/>
  <c r="G305" i="29" s="1"/>
  <c r="B304" i="28"/>
  <c r="G311" i="29" s="1"/>
  <c r="B310" i="28"/>
  <c r="G317" i="29" s="1"/>
  <c r="K278" i="28"/>
  <c r="P285" i="29" s="1"/>
  <c r="C285" i="28"/>
  <c r="H292" i="29" s="1"/>
  <c r="C291" i="28"/>
  <c r="H298" i="29" s="1"/>
  <c r="C297" i="28"/>
  <c r="H304" i="29" s="1"/>
  <c r="S321" i="28"/>
  <c r="X328" i="29" s="1"/>
  <c r="J339" i="28"/>
  <c r="O346" i="29" s="1"/>
  <c r="R344" i="28"/>
  <c r="W351" i="29" s="1"/>
  <c r="B350" i="28"/>
  <c r="G357" i="29" s="1"/>
  <c r="J355" i="28"/>
  <c r="O362" i="29" s="1"/>
  <c r="R360" i="28"/>
  <c r="W367" i="29" s="1"/>
  <c r="B366" i="28"/>
  <c r="G373" i="29" s="1"/>
  <c r="R368" i="28"/>
  <c r="W375" i="29" s="1"/>
  <c r="B374" i="28"/>
  <c r="G381" i="29" s="1"/>
  <c r="J379" i="28"/>
  <c r="O386" i="29" s="1"/>
  <c r="R384" i="28"/>
  <c r="W391" i="29" s="1"/>
  <c r="B390" i="28"/>
  <c r="G397" i="29" s="1"/>
  <c r="J395" i="28"/>
  <c r="O402" i="29" s="1"/>
  <c r="R400" i="28"/>
  <c r="W407" i="29" s="1"/>
  <c r="B406" i="28"/>
  <c r="G413" i="29" s="1"/>
  <c r="J411" i="28"/>
  <c r="O418" i="29" s="1"/>
  <c r="R416" i="28"/>
  <c r="W423" i="29" s="1"/>
  <c r="B422" i="28"/>
  <c r="G429" i="29" s="1"/>
  <c r="J427" i="28"/>
  <c r="O434" i="29" s="1"/>
  <c r="R432" i="28"/>
  <c r="W439" i="29" s="1"/>
  <c r="B438" i="28"/>
  <c r="G445" i="29" s="1"/>
  <c r="O330" i="28"/>
  <c r="T337" i="29" s="1"/>
  <c r="W335" i="28"/>
  <c r="AB342" i="29" s="1"/>
  <c r="G341" i="28"/>
  <c r="L348" i="29" s="1"/>
  <c r="O346" i="28"/>
  <c r="T353" i="29" s="1"/>
  <c r="W351" i="28"/>
  <c r="AB358" i="29" s="1"/>
  <c r="G357" i="28"/>
  <c r="L364" i="29" s="1"/>
  <c r="O362" i="28"/>
  <c r="T369" i="29" s="1"/>
  <c r="W367" i="28"/>
  <c r="AB374" i="29" s="1"/>
  <c r="G373" i="28"/>
  <c r="L380" i="29" s="1"/>
  <c r="C279" i="28"/>
  <c r="H286" i="29" s="1"/>
  <c r="S284" i="28"/>
  <c r="X291" i="29" s="1"/>
  <c r="C290" i="28"/>
  <c r="H297" i="29" s="1"/>
  <c r="K295" i="28"/>
  <c r="P302" i="29" s="1"/>
  <c r="S300" i="28"/>
  <c r="X307" i="29" s="1"/>
  <c r="C306" i="28"/>
  <c r="H313" i="29" s="1"/>
  <c r="K311" i="28"/>
  <c r="P318" i="29" s="1"/>
  <c r="S316" i="28"/>
  <c r="X323" i="29" s="1"/>
  <c r="C322" i="28"/>
  <c r="H329" i="29" s="1"/>
  <c r="K327" i="28"/>
  <c r="P334" i="29" s="1"/>
  <c r="F330" i="28"/>
  <c r="K337" i="29" s="1"/>
  <c r="N335" i="28"/>
  <c r="S342" i="29" s="1"/>
  <c r="V340" i="28"/>
  <c r="AA347" i="29" s="1"/>
  <c r="F346" i="28"/>
  <c r="K353" i="29" s="1"/>
  <c r="N351" i="28"/>
  <c r="S358" i="29" s="1"/>
  <c r="V356" i="28"/>
  <c r="AA363" i="29" s="1"/>
  <c r="F362" i="28"/>
  <c r="K369" i="29" s="1"/>
  <c r="N367" i="28"/>
  <c r="S374" i="29" s="1"/>
  <c r="V372" i="28"/>
  <c r="AA379" i="29" s="1"/>
  <c r="F378" i="28"/>
  <c r="K385" i="29" s="1"/>
  <c r="N383" i="28"/>
  <c r="S390" i="29" s="1"/>
  <c r="V388" i="28"/>
  <c r="AA395" i="29" s="1"/>
  <c r="F394" i="28"/>
  <c r="K401" i="29" s="1"/>
  <c r="F402" i="28"/>
  <c r="K409" i="29" s="1"/>
  <c r="N407" i="28"/>
  <c r="S414" i="29" s="1"/>
  <c r="V412" i="28"/>
  <c r="AA419" i="29" s="1"/>
  <c r="C267" i="28"/>
  <c r="H274" i="29" s="1"/>
  <c r="H238" i="28"/>
  <c r="M245" i="29" s="1"/>
  <c r="X266" i="28"/>
  <c r="AC273" i="29" s="1"/>
  <c r="Q231" i="28"/>
  <c r="V238" i="29" s="1"/>
  <c r="Y238" i="28"/>
  <c r="AD245" i="29" s="1"/>
  <c r="I246" i="28"/>
  <c r="N253" i="29" s="1"/>
  <c r="Y252" i="28"/>
  <c r="AD259" i="29" s="1"/>
  <c r="I260" i="28"/>
  <c r="N267" i="29" s="1"/>
  <c r="M264" i="28"/>
  <c r="R271" i="29" s="1"/>
  <c r="C217" i="28"/>
  <c r="H224" i="29" s="1"/>
  <c r="V224" i="28"/>
  <c r="AA231" i="29" s="1"/>
  <c r="F232" i="28"/>
  <c r="K239" i="29" s="1"/>
  <c r="V238" i="28"/>
  <c r="AA245" i="29" s="1"/>
  <c r="F246" i="28"/>
  <c r="K253" i="29" s="1"/>
  <c r="N253" i="28"/>
  <c r="S260" i="29" s="1"/>
  <c r="F260" i="28"/>
  <c r="K267" i="29" s="1"/>
  <c r="N267" i="28"/>
  <c r="S274" i="29" s="1"/>
  <c r="D274" i="28"/>
  <c r="I281" i="29" s="1"/>
  <c r="T280" i="28"/>
  <c r="Y287" i="29" s="1"/>
  <c r="D288" i="28"/>
  <c r="I295" i="29" s="1"/>
  <c r="L295" i="28"/>
  <c r="Q302" i="29" s="1"/>
  <c r="D302" i="28"/>
  <c r="I309" i="29" s="1"/>
  <c r="L309" i="28"/>
  <c r="Q316" i="29" s="1"/>
  <c r="T316" i="28"/>
  <c r="Y323" i="29" s="1"/>
  <c r="T322" i="28"/>
  <c r="Y329" i="29" s="1"/>
  <c r="M277" i="28"/>
  <c r="R284" i="29" s="1"/>
  <c r="E302" i="28"/>
  <c r="J309" i="29" s="1"/>
  <c r="E308" i="28"/>
  <c r="J315" i="29" s="1"/>
  <c r="E314" i="28"/>
  <c r="J321" i="29" s="1"/>
  <c r="E320" i="28"/>
  <c r="J327" i="29" s="1"/>
  <c r="N289" i="28"/>
  <c r="S296" i="29" s="1"/>
  <c r="N295" i="28"/>
  <c r="S302" i="29" s="1"/>
  <c r="N301" i="28"/>
  <c r="S308" i="29" s="1"/>
  <c r="N307" i="28"/>
  <c r="S314" i="29" s="1"/>
  <c r="M267" i="28"/>
  <c r="R274" i="29" s="1"/>
  <c r="J218" i="28"/>
  <c r="O225" i="29" s="1"/>
  <c r="J224" i="28"/>
  <c r="O231" i="29" s="1"/>
  <c r="J230" i="28"/>
  <c r="O237" i="29" s="1"/>
  <c r="B255" i="28"/>
  <c r="G262" i="29" s="1"/>
  <c r="B261" i="28"/>
  <c r="G268" i="29" s="1"/>
  <c r="B267" i="28"/>
  <c r="G274" i="29" s="1"/>
  <c r="L271" i="28"/>
  <c r="Q278" i="29" s="1"/>
  <c r="X296" i="28"/>
  <c r="AC303" i="29" s="1"/>
  <c r="X302" i="28"/>
  <c r="AC309" i="29" s="1"/>
  <c r="X308" i="28"/>
  <c r="AC315" i="29" s="1"/>
  <c r="X314" i="28"/>
  <c r="AC321" i="29" s="1"/>
  <c r="I288" i="28"/>
  <c r="N295" i="29" s="1"/>
  <c r="I294" i="28"/>
  <c r="N301" i="29" s="1"/>
  <c r="I300" i="28"/>
  <c r="N307" i="29" s="1"/>
  <c r="I306" i="28"/>
  <c r="N313" i="29" s="1"/>
  <c r="R275" i="28"/>
  <c r="W282" i="29" s="1"/>
  <c r="R281" i="28"/>
  <c r="W288" i="29" s="1"/>
  <c r="R287" i="28"/>
  <c r="W294" i="29" s="1"/>
  <c r="R293" i="28"/>
  <c r="W300" i="29" s="1"/>
  <c r="J318" i="28"/>
  <c r="O325" i="29" s="1"/>
  <c r="J324" i="28"/>
  <c r="O331" i="29" s="1"/>
  <c r="G276" i="28"/>
  <c r="L283" i="29" s="1"/>
  <c r="I268" i="28"/>
  <c r="N275" i="29" s="1"/>
  <c r="V237" i="28"/>
  <c r="AA244" i="29" s="1"/>
  <c r="V243" i="28"/>
  <c r="AA250" i="29" s="1"/>
  <c r="V249" i="28"/>
  <c r="AA256" i="29" s="1"/>
  <c r="V255" i="28"/>
  <c r="AA262" i="29" s="1"/>
  <c r="T279" i="28"/>
  <c r="Y286" i="29" s="1"/>
  <c r="T285" i="28"/>
  <c r="Y292" i="29" s="1"/>
  <c r="T291" i="28"/>
  <c r="Y298" i="29" s="1"/>
  <c r="T297" i="28"/>
  <c r="Y304" i="29" s="1"/>
  <c r="L322" i="28"/>
  <c r="Q329" i="29" s="1"/>
  <c r="E277" i="28"/>
  <c r="J284" i="29" s="1"/>
  <c r="E283" i="28"/>
  <c r="J290" i="29" s="1"/>
  <c r="E289" i="28"/>
  <c r="J296" i="29" s="1"/>
  <c r="U313" i="28"/>
  <c r="Z320" i="29" s="1"/>
  <c r="U319" i="28"/>
  <c r="Z326" i="29" s="1"/>
  <c r="U325" i="28"/>
  <c r="Z332" i="29" s="1"/>
  <c r="N276" i="28"/>
  <c r="S283" i="29" s="1"/>
  <c r="F301" i="28"/>
  <c r="K308" i="29" s="1"/>
  <c r="F307" i="28"/>
  <c r="K314" i="29" s="1"/>
  <c r="F313" i="28"/>
  <c r="K320" i="29" s="1"/>
  <c r="F319" i="28"/>
  <c r="K326" i="29" s="1"/>
  <c r="J223" i="28"/>
  <c r="O230" i="29" s="1"/>
  <c r="J229" i="28"/>
  <c r="O236" i="29" s="1"/>
  <c r="J235" i="28"/>
  <c r="O242" i="29" s="1"/>
  <c r="J241" i="28"/>
  <c r="O248" i="29" s="1"/>
  <c r="B266" i="28"/>
  <c r="G273" i="29" s="1"/>
  <c r="B272" i="28"/>
  <c r="G279" i="29" s="1"/>
  <c r="H277" i="28"/>
  <c r="M284" i="29" s="1"/>
  <c r="H283" i="28"/>
  <c r="M290" i="29" s="1"/>
  <c r="X307" i="28"/>
  <c r="AC314" i="29" s="1"/>
  <c r="X313" i="28"/>
  <c r="AC320" i="29" s="1"/>
  <c r="X319" i="28"/>
  <c r="AC326" i="29" s="1"/>
  <c r="Q274" i="28"/>
  <c r="V281" i="29" s="1"/>
  <c r="I299" i="28"/>
  <c r="N306" i="29" s="1"/>
  <c r="I305" i="28"/>
  <c r="N312" i="29" s="1"/>
  <c r="I311" i="28"/>
  <c r="N318" i="29" s="1"/>
  <c r="I317" i="28"/>
  <c r="N324" i="29" s="1"/>
  <c r="R286" i="28"/>
  <c r="W293" i="29" s="1"/>
  <c r="R292" i="28"/>
  <c r="W299" i="29" s="1"/>
  <c r="R298" i="28"/>
  <c r="W305" i="29" s="1"/>
  <c r="R304" i="28"/>
  <c r="W311" i="29" s="1"/>
  <c r="G275" i="28"/>
  <c r="L282" i="29" s="1"/>
  <c r="S279" i="28"/>
  <c r="X286" i="29" s="1"/>
  <c r="S285" i="28"/>
  <c r="X292" i="29" s="1"/>
  <c r="S291" i="28"/>
  <c r="X298" i="29" s="1"/>
  <c r="K316" i="28"/>
  <c r="P323" i="29" s="1"/>
  <c r="K322" i="28"/>
  <c r="P329" i="29" s="1"/>
  <c r="N424" i="28"/>
  <c r="S431" i="29" s="1"/>
  <c r="F427" i="28"/>
  <c r="K434" i="29" s="1"/>
  <c r="V429" i="28"/>
  <c r="AA436" i="29" s="1"/>
  <c r="N432" i="28"/>
  <c r="S439" i="29" s="1"/>
  <c r="F435" i="28"/>
  <c r="K442" i="29" s="1"/>
  <c r="V437" i="28"/>
  <c r="AA444" i="29" s="1"/>
  <c r="M327" i="28"/>
  <c r="R334" i="29" s="1"/>
  <c r="K330" i="28"/>
  <c r="P337" i="29" s="1"/>
  <c r="C333" i="28"/>
  <c r="H340" i="29" s="1"/>
  <c r="S335" i="28"/>
  <c r="X342" i="29" s="1"/>
  <c r="K338" i="28"/>
  <c r="P345" i="29" s="1"/>
  <c r="C341" i="28"/>
  <c r="H348" i="29" s="1"/>
  <c r="S343" i="28"/>
  <c r="X350" i="29" s="1"/>
  <c r="K346" i="28"/>
  <c r="P353" i="29" s="1"/>
  <c r="C349" i="28"/>
  <c r="H356" i="29" s="1"/>
  <c r="S351" i="28"/>
  <c r="X358" i="29" s="1"/>
  <c r="K354" i="28"/>
  <c r="P361" i="29" s="1"/>
  <c r="C357" i="28"/>
  <c r="H364" i="29" s="1"/>
  <c r="S359" i="28"/>
  <c r="X366" i="29" s="1"/>
  <c r="K362" i="28"/>
  <c r="P369" i="29" s="1"/>
  <c r="C365" i="28"/>
  <c r="H372" i="29" s="1"/>
  <c r="S367" i="28"/>
  <c r="X374" i="29" s="1"/>
  <c r="K370" i="28"/>
  <c r="P377" i="29" s="1"/>
  <c r="C373" i="28"/>
  <c r="H380" i="29" s="1"/>
  <c r="S375" i="28"/>
  <c r="X382" i="29" s="1"/>
  <c r="K378" i="28"/>
  <c r="P385" i="29" s="1"/>
  <c r="C381" i="28"/>
  <c r="H388" i="29" s="1"/>
  <c r="S383" i="28"/>
  <c r="X390" i="29" s="1"/>
  <c r="K386" i="28"/>
  <c r="P393" i="29" s="1"/>
  <c r="C389" i="28"/>
  <c r="H396" i="29" s="1"/>
  <c r="O280" i="28"/>
  <c r="T287" i="29" s="1"/>
  <c r="G283" i="28"/>
  <c r="L290" i="29" s="1"/>
  <c r="W285" i="28"/>
  <c r="AB292" i="29" s="1"/>
  <c r="O288" i="28"/>
  <c r="T295" i="29" s="1"/>
  <c r="G291" i="28"/>
  <c r="L298" i="29" s="1"/>
  <c r="W293" i="28"/>
  <c r="AB300" i="29" s="1"/>
  <c r="O296" i="28"/>
  <c r="T303" i="29" s="1"/>
  <c r="G299" i="28"/>
  <c r="L306" i="29" s="1"/>
  <c r="W301" i="28"/>
  <c r="AB308" i="29" s="1"/>
  <c r="O304" i="28"/>
  <c r="T311" i="29" s="1"/>
  <c r="G307" i="28"/>
  <c r="L314" i="29" s="1"/>
  <c r="W309" i="28"/>
  <c r="AB316" i="29" s="1"/>
  <c r="O312" i="28"/>
  <c r="T319" i="29" s="1"/>
  <c r="G315" i="28"/>
  <c r="L322" i="29" s="1"/>
  <c r="W317" i="28"/>
  <c r="AB324" i="29" s="1"/>
  <c r="O320" i="28"/>
  <c r="T327" i="29" s="1"/>
  <c r="G323" i="28"/>
  <c r="L330" i="29" s="1"/>
  <c r="W325" i="28"/>
  <c r="AB332" i="29" s="1"/>
  <c r="X322" i="28"/>
  <c r="AC329" i="29" s="1"/>
  <c r="R328" i="28"/>
  <c r="W335" i="29" s="1"/>
  <c r="J331" i="28"/>
  <c r="O338" i="29" s="1"/>
  <c r="B334" i="28"/>
  <c r="G341" i="29" s="1"/>
  <c r="R336" i="28"/>
  <c r="W343" i="29" s="1"/>
  <c r="B342" i="28"/>
  <c r="G349" i="29" s="1"/>
  <c r="J347" i="28"/>
  <c r="O354" i="29" s="1"/>
  <c r="R352" i="28"/>
  <c r="W359" i="29" s="1"/>
  <c r="B358" i="28"/>
  <c r="G365" i="29" s="1"/>
  <c r="J363" i="28"/>
  <c r="O370" i="29" s="1"/>
  <c r="J371" i="28"/>
  <c r="O378" i="29" s="1"/>
  <c r="R376" i="28"/>
  <c r="W383" i="29" s="1"/>
  <c r="B382" i="28"/>
  <c r="G389" i="29" s="1"/>
  <c r="J387" i="28"/>
  <c r="O394" i="29" s="1"/>
  <c r="R392" i="28"/>
  <c r="W399" i="29" s="1"/>
  <c r="B398" i="28"/>
  <c r="G405" i="29" s="1"/>
  <c r="J403" i="28"/>
  <c r="O410" i="29" s="1"/>
  <c r="R408" i="28"/>
  <c r="W415" i="29" s="1"/>
  <c r="B414" i="28"/>
  <c r="G421" i="29" s="1"/>
  <c r="J419" i="28"/>
  <c r="O426" i="29" s="1"/>
  <c r="R424" i="28"/>
  <c r="W431" i="29" s="1"/>
  <c r="B430" i="28"/>
  <c r="G437" i="29" s="1"/>
  <c r="J435" i="28"/>
  <c r="O442" i="29" s="1"/>
  <c r="R327" i="28"/>
  <c r="W334" i="29" s="1"/>
  <c r="G333" i="28"/>
  <c r="L340" i="29" s="1"/>
  <c r="O338" i="28"/>
  <c r="T345" i="29" s="1"/>
  <c r="W343" i="28"/>
  <c r="AB350" i="29" s="1"/>
  <c r="G349" i="28"/>
  <c r="L356" i="29" s="1"/>
  <c r="O354" i="28"/>
  <c r="T361" i="29" s="1"/>
  <c r="W359" i="28"/>
  <c r="AB366" i="29" s="1"/>
  <c r="G365" i="28"/>
  <c r="L372" i="29" s="1"/>
  <c r="O370" i="28"/>
  <c r="T377" i="29" s="1"/>
  <c r="W375" i="28"/>
  <c r="AB382" i="29" s="1"/>
  <c r="C282" i="28"/>
  <c r="H289" i="29" s="1"/>
  <c r="K287" i="28"/>
  <c r="P294" i="29" s="1"/>
  <c r="S292" i="28"/>
  <c r="X299" i="29" s="1"/>
  <c r="C298" i="28"/>
  <c r="H305" i="29" s="1"/>
  <c r="K303" i="28"/>
  <c r="P310" i="29" s="1"/>
  <c r="S308" i="28"/>
  <c r="X315" i="29" s="1"/>
  <c r="C314" i="28"/>
  <c r="H321" i="29" s="1"/>
  <c r="K319" i="28"/>
  <c r="P326" i="29" s="1"/>
  <c r="S324" i="28"/>
  <c r="X331" i="29" s="1"/>
  <c r="F327" i="28"/>
  <c r="K334" i="29" s="1"/>
  <c r="V332" i="28"/>
  <c r="AA339" i="29" s="1"/>
  <c r="F338" i="28"/>
  <c r="K345" i="29" s="1"/>
  <c r="N343" i="28"/>
  <c r="S350" i="29" s="1"/>
  <c r="V348" i="28"/>
  <c r="AA355" i="29" s="1"/>
  <c r="F354" i="28"/>
  <c r="K361" i="29" s="1"/>
  <c r="N359" i="28"/>
  <c r="S366" i="29" s="1"/>
  <c r="V364" i="28"/>
  <c r="AA371" i="29" s="1"/>
  <c r="F370" i="28"/>
  <c r="K377" i="29" s="1"/>
  <c r="N375" i="28"/>
  <c r="S382" i="29" s="1"/>
  <c r="V380" i="28"/>
  <c r="AA387" i="29" s="1"/>
  <c r="F386" i="28"/>
  <c r="K393" i="29" s="1"/>
  <c r="N391" i="28"/>
  <c r="S398" i="29" s="1"/>
  <c r="V396" i="28"/>
  <c r="AA403" i="29" s="1"/>
  <c r="N399" i="28"/>
  <c r="S406" i="29" s="1"/>
  <c r="V404" i="28"/>
  <c r="AA411" i="29" s="1"/>
  <c r="F410" i="28"/>
  <c r="K417" i="29" s="1"/>
  <c r="F418" i="28"/>
  <c r="K425" i="29" s="1"/>
  <c r="T325" i="28"/>
  <c r="Y332" i="29" s="1"/>
  <c r="C348" i="28"/>
  <c r="H355" i="29" s="1"/>
  <c r="K369" i="28"/>
  <c r="P376" i="29" s="1"/>
  <c r="S276" i="28"/>
  <c r="X283" i="29" s="1"/>
  <c r="O299" i="28"/>
  <c r="T306" i="29" s="1"/>
  <c r="W318" i="28"/>
  <c r="AB325" i="29" s="1"/>
  <c r="G326" i="28"/>
  <c r="L333" i="29" s="1"/>
  <c r="B329" i="28"/>
  <c r="G336" i="29" s="1"/>
  <c r="J334" i="28"/>
  <c r="O341" i="29" s="1"/>
  <c r="R339" i="28"/>
  <c r="W346" i="29" s="1"/>
  <c r="B345" i="28"/>
  <c r="G352" i="29" s="1"/>
  <c r="J350" i="28"/>
  <c r="O357" i="29" s="1"/>
  <c r="R355" i="28"/>
  <c r="W362" i="29" s="1"/>
  <c r="B361" i="28"/>
  <c r="G368" i="29" s="1"/>
  <c r="J366" i="28"/>
  <c r="O373" i="29" s="1"/>
  <c r="R371" i="28"/>
  <c r="W378" i="29" s="1"/>
  <c r="B377" i="28"/>
  <c r="G384" i="29" s="1"/>
  <c r="J382" i="28"/>
  <c r="O389" i="29" s="1"/>
  <c r="R387" i="28"/>
  <c r="W394" i="29" s="1"/>
  <c r="B393" i="28"/>
  <c r="G400" i="29" s="1"/>
  <c r="J398" i="28"/>
  <c r="O405" i="29" s="1"/>
  <c r="R403" i="28"/>
  <c r="W410" i="29" s="1"/>
  <c r="B409" i="28"/>
  <c r="G416" i="29" s="1"/>
  <c r="J414" i="28"/>
  <c r="O421" i="29" s="1"/>
  <c r="R419" i="28"/>
  <c r="W426" i="29" s="1"/>
  <c r="B425" i="28"/>
  <c r="G432" i="29" s="1"/>
  <c r="J430" i="28"/>
  <c r="O437" i="29" s="1"/>
  <c r="R435" i="28"/>
  <c r="W442" i="29" s="1"/>
  <c r="E328" i="28"/>
  <c r="J335" i="29" s="1"/>
  <c r="O333" i="28"/>
  <c r="T340" i="29" s="1"/>
  <c r="W338" i="28"/>
  <c r="AB345" i="29" s="1"/>
  <c r="G344" i="28"/>
  <c r="L351" i="29" s="1"/>
  <c r="O349" i="28"/>
  <c r="T356" i="29" s="1"/>
  <c r="W354" i="28"/>
  <c r="AB361" i="29" s="1"/>
  <c r="G360" i="28"/>
  <c r="L367" i="29" s="1"/>
  <c r="O365" i="28"/>
  <c r="T372" i="29" s="1"/>
  <c r="W370" i="28"/>
  <c r="AB377" i="29" s="1"/>
  <c r="G376" i="28"/>
  <c r="L383" i="29" s="1"/>
  <c r="O381" i="28"/>
  <c r="T388" i="29" s="1"/>
  <c r="W386" i="28"/>
  <c r="AB393" i="29" s="1"/>
  <c r="G392" i="28"/>
  <c r="L399" i="29" s="1"/>
  <c r="V420" i="28"/>
  <c r="AA427" i="29" s="1"/>
  <c r="K329" i="28"/>
  <c r="P336" i="29" s="1"/>
  <c r="S350" i="28"/>
  <c r="X357" i="29" s="1"/>
  <c r="C372" i="28"/>
  <c r="H379" i="29" s="1"/>
  <c r="W280" i="28"/>
  <c r="AB287" i="29" s="1"/>
  <c r="G302" i="28"/>
  <c r="L309" i="29" s="1"/>
  <c r="W320" i="28"/>
  <c r="AB327" i="29" s="1"/>
  <c r="W326" i="28"/>
  <c r="AB333" i="29" s="1"/>
  <c r="R329" i="28"/>
  <c r="W336" i="29" s="1"/>
  <c r="B335" i="28"/>
  <c r="G342" i="29" s="1"/>
  <c r="J340" i="28"/>
  <c r="O347" i="29" s="1"/>
  <c r="R345" i="28"/>
  <c r="W352" i="29" s="1"/>
  <c r="B351" i="28"/>
  <c r="G358" i="29" s="1"/>
  <c r="J356" i="28"/>
  <c r="O363" i="29" s="1"/>
  <c r="R361" i="28"/>
  <c r="W368" i="29" s="1"/>
  <c r="B367" i="28"/>
  <c r="G374" i="29" s="1"/>
  <c r="J372" i="28"/>
  <c r="O379" i="29" s="1"/>
  <c r="R377" i="28"/>
  <c r="W384" i="29" s="1"/>
  <c r="B383" i="28"/>
  <c r="G390" i="29" s="1"/>
  <c r="J388" i="28"/>
  <c r="O395" i="29" s="1"/>
  <c r="R393" i="28"/>
  <c r="W400" i="29" s="1"/>
  <c r="B399" i="28"/>
  <c r="G406" i="29" s="1"/>
  <c r="J404" i="28"/>
  <c r="O411" i="29" s="1"/>
  <c r="R409" i="28"/>
  <c r="W416" i="29" s="1"/>
  <c r="B415" i="28"/>
  <c r="G422" i="29" s="1"/>
  <c r="J420" i="28"/>
  <c r="O427" i="29" s="1"/>
  <c r="R425" i="28"/>
  <c r="W432" i="29" s="1"/>
  <c r="B431" i="28"/>
  <c r="G438" i="29" s="1"/>
  <c r="J436" i="28"/>
  <c r="O443" i="29" s="1"/>
  <c r="W328" i="28"/>
  <c r="AB335" i="29" s="1"/>
  <c r="G334" i="28"/>
  <c r="L341" i="29" s="1"/>
  <c r="O339" i="28"/>
  <c r="T346" i="29" s="1"/>
  <c r="W344" i="28"/>
  <c r="AB351" i="29" s="1"/>
  <c r="G350" i="28"/>
  <c r="L357" i="29" s="1"/>
  <c r="O355" i="28"/>
  <c r="T362" i="29" s="1"/>
  <c r="W360" i="28"/>
  <c r="AB367" i="29" s="1"/>
  <c r="G366" i="28"/>
  <c r="L373" i="29" s="1"/>
  <c r="O371" i="28"/>
  <c r="T378" i="29" s="1"/>
  <c r="W376" i="28"/>
  <c r="AB383" i="29" s="1"/>
  <c r="G382" i="28"/>
  <c r="L389" i="29" s="1"/>
  <c r="O387" i="28"/>
  <c r="T394" i="29" s="1"/>
  <c r="N423" i="28"/>
  <c r="S430" i="29" s="1"/>
  <c r="C332" i="28"/>
  <c r="H339" i="29" s="1"/>
  <c r="K353" i="28"/>
  <c r="P360" i="29" s="1"/>
  <c r="S374" i="28"/>
  <c r="X381" i="29" s="1"/>
  <c r="O283" i="28"/>
  <c r="T290" i="29" s="1"/>
  <c r="W304" i="28"/>
  <c r="AB311" i="29" s="1"/>
  <c r="O321" i="28"/>
  <c r="T328" i="29" s="1"/>
  <c r="O327" i="28"/>
  <c r="T334" i="29" s="1"/>
  <c r="J330" i="28"/>
  <c r="O337" i="29" s="1"/>
  <c r="R335" i="28"/>
  <c r="W342" i="29" s="1"/>
  <c r="B341" i="28"/>
  <c r="G348" i="29" s="1"/>
  <c r="J346" i="28"/>
  <c r="O353" i="29" s="1"/>
  <c r="R351" i="28"/>
  <c r="W358" i="29" s="1"/>
  <c r="B357" i="28"/>
  <c r="G364" i="29" s="1"/>
  <c r="J362" i="28"/>
  <c r="O369" i="29" s="1"/>
  <c r="R367" i="28"/>
  <c r="W374" i="29" s="1"/>
  <c r="B373" i="28"/>
  <c r="G380" i="29" s="1"/>
  <c r="J378" i="28"/>
  <c r="O385" i="29" s="1"/>
  <c r="R383" i="28"/>
  <c r="W390" i="29" s="1"/>
  <c r="B389" i="28"/>
  <c r="G396" i="29" s="1"/>
  <c r="J394" i="28"/>
  <c r="O401" i="29" s="1"/>
  <c r="R399" i="28"/>
  <c r="W406" i="29" s="1"/>
  <c r="B405" i="28"/>
  <c r="G412" i="29" s="1"/>
  <c r="J410" i="28"/>
  <c r="O417" i="29" s="1"/>
  <c r="R415" i="28"/>
  <c r="W422" i="29" s="1"/>
  <c r="B421" i="28"/>
  <c r="G428" i="29" s="1"/>
  <c r="J426" i="28"/>
  <c r="O433" i="29" s="1"/>
  <c r="R431" i="28"/>
  <c r="W438" i="29" s="1"/>
  <c r="B437" i="28"/>
  <c r="G444" i="29" s="1"/>
  <c r="O329" i="28"/>
  <c r="T336" i="29" s="1"/>
  <c r="W334" i="28"/>
  <c r="AB341" i="29" s="1"/>
  <c r="G340" i="28"/>
  <c r="L347" i="29" s="1"/>
  <c r="O345" i="28"/>
  <c r="T352" i="29" s="1"/>
  <c r="W350" i="28"/>
  <c r="AB357" i="29" s="1"/>
  <c r="G356" i="28"/>
  <c r="L363" i="29" s="1"/>
  <c r="O361" i="28"/>
  <c r="T368" i="29" s="1"/>
  <c r="W366" i="28"/>
  <c r="AB373" i="29" s="1"/>
  <c r="G372" i="28"/>
  <c r="L379" i="29" s="1"/>
  <c r="O377" i="28"/>
  <c r="T384" i="29" s="1"/>
  <c r="W382" i="28"/>
  <c r="AB389" i="29" s="1"/>
  <c r="G388" i="28"/>
  <c r="L395" i="29" s="1"/>
  <c r="F426" i="28"/>
  <c r="K433" i="29" s="1"/>
  <c r="S334" i="28"/>
  <c r="X341" i="29" s="1"/>
  <c r="C356" i="28"/>
  <c r="H363" i="29" s="1"/>
  <c r="K377" i="28"/>
  <c r="P384" i="29" s="1"/>
  <c r="G286" i="28"/>
  <c r="L293" i="29" s="1"/>
  <c r="O307" i="28"/>
  <c r="T314" i="29" s="1"/>
  <c r="G322" i="28"/>
  <c r="L329" i="29" s="1"/>
  <c r="G328" i="28"/>
  <c r="L335" i="29" s="1"/>
  <c r="B331" i="28"/>
  <c r="G338" i="29" s="1"/>
  <c r="J336" i="28"/>
  <c r="O343" i="29" s="1"/>
  <c r="R341" i="28"/>
  <c r="W348" i="29" s="1"/>
  <c r="B347" i="28"/>
  <c r="G354" i="29" s="1"/>
  <c r="J352" i="28"/>
  <c r="O359" i="29" s="1"/>
  <c r="R357" i="28"/>
  <c r="W364" i="29" s="1"/>
  <c r="B363" i="28"/>
  <c r="G370" i="29" s="1"/>
  <c r="J368" i="28"/>
  <c r="O375" i="29" s="1"/>
  <c r="R373" i="28"/>
  <c r="W380" i="29" s="1"/>
  <c r="B379" i="28"/>
  <c r="G386" i="29" s="1"/>
  <c r="J384" i="28"/>
  <c r="O391" i="29" s="1"/>
  <c r="R389" i="28"/>
  <c r="W396" i="29" s="1"/>
  <c r="B395" i="28"/>
  <c r="G402" i="29" s="1"/>
  <c r="J400" i="28"/>
  <c r="O407" i="29" s="1"/>
  <c r="R405" i="28"/>
  <c r="W412" i="29" s="1"/>
  <c r="B411" i="28"/>
  <c r="G418" i="29" s="1"/>
  <c r="J416" i="28"/>
  <c r="O423" i="29" s="1"/>
  <c r="R421" i="28"/>
  <c r="W428" i="29" s="1"/>
  <c r="B427" i="28"/>
  <c r="G434" i="29" s="1"/>
  <c r="J432" i="28"/>
  <c r="O439" i="29" s="1"/>
  <c r="R437" i="28"/>
  <c r="W444" i="29" s="1"/>
  <c r="G330" i="28"/>
  <c r="L337" i="29" s="1"/>
  <c r="O335" i="28"/>
  <c r="T342" i="29" s="1"/>
  <c r="W340" i="28"/>
  <c r="AB347" i="29" s="1"/>
  <c r="G346" i="28"/>
  <c r="L353" i="29" s="1"/>
  <c r="O351" i="28"/>
  <c r="T358" i="29" s="1"/>
  <c r="W356" i="28"/>
  <c r="AB363" i="29" s="1"/>
  <c r="G362" i="28"/>
  <c r="L369" i="29" s="1"/>
  <c r="O367" i="28"/>
  <c r="T374" i="29" s="1"/>
  <c r="W372" i="28"/>
  <c r="AB379" i="29" s="1"/>
  <c r="G378" i="28"/>
  <c r="L385" i="29" s="1"/>
  <c r="O383" i="28"/>
  <c r="T390" i="29" s="1"/>
  <c r="W388" i="28"/>
  <c r="AB395" i="29" s="1"/>
  <c r="V428" i="28"/>
  <c r="AA435" i="29" s="1"/>
  <c r="K337" i="28"/>
  <c r="P344" i="29" s="1"/>
  <c r="S358" i="28"/>
  <c r="X365" i="29" s="1"/>
  <c r="C380" i="28"/>
  <c r="H387" i="29" s="1"/>
  <c r="W288" i="28"/>
  <c r="AB295" i="29" s="1"/>
  <c r="G310" i="28"/>
  <c r="L317" i="29" s="1"/>
  <c r="O323" i="28"/>
  <c r="T330" i="29" s="1"/>
  <c r="H324" i="28"/>
  <c r="M331" i="29" s="1"/>
  <c r="R331" i="28"/>
  <c r="W338" i="29" s="1"/>
  <c r="B337" i="28"/>
  <c r="G344" i="29" s="1"/>
  <c r="J342" i="28"/>
  <c r="O349" i="29" s="1"/>
  <c r="R347" i="28"/>
  <c r="W354" i="29" s="1"/>
  <c r="B353" i="28"/>
  <c r="G360" i="29" s="1"/>
  <c r="J358" i="28"/>
  <c r="O365" i="29" s="1"/>
  <c r="R363" i="28"/>
  <c r="W370" i="29" s="1"/>
  <c r="B369" i="28"/>
  <c r="G376" i="29" s="1"/>
  <c r="J374" i="28"/>
  <c r="O381" i="29" s="1"/>
  <c r="R379" i="28"/>
  <c r="W386" i="29" s="1"/>
  <c r="B385" i="28"/>
  <c r="G392" i="29" s="1"/>
  <c r="J390" i="28"/>
  <c r="O397" i="29" s="1"/>
  <c r="R395" i="28"/>
  <c r="W402" i="29" s="1"/>
  <c r="B401" i="28"/>
  <c r="G408" i="29" s="1"/>
  <c r="J406" i="28"/>
  <c r="O413" i="29" s="1"/>
  <c r="R411" i="28"/>
  <c r="W418" i="29" s="1"/>
  <c r="B417" i="28"/>
  <c r="G424" i="29" s="1"/>
  <c r="J422" i="28"/>
  <c r="O429" i="29" s="1"/>
  <c r="R427" i="28"/>
  <c r="W434" i="29" s="1"/>
  <c r="B433" i="28"/>
  <c r="G440" i="29" s="1"/>
  <c r="J438" i="28"/>
  <c r="O445" i="29" s="1"/>
  <c r="W330" i="28"/>
  <c r="AB337" i="29" s="1"/>
  <c r="G336" i="28"/>
  <c r="L343" i="29" s="1"/>
  <c r="O341" i="28"/>
  <c r="T348" i="29" s="1"/>
  <c r="W346" i="28"/>
  <c r="AB353" i="29" s="1"/>
  <c r="G352" i="28"/>
  <c r="L359" i="29" s="1"/>
  <c r="O357" i="28"/>
  <c r="T364" i="29" s="1"/>
  <c r="W362" i="28"/>
  <c r="AB369" i="29" s="1"/>
  <c r="G368" i="28"/>
  <c r="L375" i="29" s="1"/>
  <c r="O373" i="28"/>
  <c r="T380" i="29" s="1"/>
  <c r="W378" i="28"/>
  <c r="AB385" i="29" s="1"/>
  <c r="G384" i="28"/>
  <c r="L391" i="29" s="1"/>
  <c r="O389" i="28"/>
  <c r="T396" i="29" s="1"/>
  <c r="N431" i="28"/>
  <c r="S438" i="29" s="1"/>
  <c r="C340" i="28"/>
  <c r="H347" i="29" s="1"/>
  <c r="K361" i="28"/>
  <c r="P368" i="29" s="1"/>
  <c r="S382" i="28"/>
  <c r="X389" i="29" s="1"/>
  <c r="O291" i="28"/>
  <c r="T298" i="29" s="1"/>
  <c r="W312" i="28"/>
  <c r="AB319" i="29" s="1"/>
  <c r="G324" i="28"/>
  <c r="L331" i="29" s="1"/>
  <c r="J326" i="28"/>
  <c r="O333" i="29" s="1"/>
  <c r="J332" i="28"/>
  <c r="O339" i="29" s="1"/>
  <c r="R337" i="28"/>
  <c r="W344" i="29" s="1"/>
  <c r="B343" i="28"/>
  <c r="G350" i="29" s="1"/>
  <c r="J348" i="28"/>
  <c r="O355" i="29" s="1"/>
  <c r="R353" i="28"/>
  <c r="W360" i="29" s="1"/>
  <c r="B359" i="28"/>
  <c r="G366" i="29" s="1"/>
  <c r="J364" i="28"/>
  <c r="O371" i="29" s="1"/>
  <c r="R369" i="28"/>
  <c r="W376" i="29" s="1"/>
  <c r="B375" i="28"/>
  <c r="G382" i="29" s="1"/>
  <c r="J380" i="28"/>
  <c r="O387" i="29" s="1"/>
  <c r="R385" i="28"/>
  <c r="W392" i="29" s="1"/>
  <c r="B391" i="28"/>
  <c r="G398" i="29" s="1"/>
  <c r="J396" i="28"/>
  <c r="O403" i="29" s="1"/>
  <c r="R401" i="28"/>
  <c r="W408" i="29" s="1"/>
  <c r="B407" i="28"/>
  <c r="G414" i="29" s="1"/>
  <c r="J412" i="28"/>
  <c r="O419" i="29" s="1"/>
  <c r="R417" i="28"/>
  <c r="W424" i="29" s="1"/>
  <c r="B423" i="28"/>
  <c r="G430" i="29" s="1"/>
  <c r="J428" i="28"/>
  <c r="O435" i="29" s="1"/>
  <c r="R433" i="28"/>
  <c r="W440" i="29" s="1"/>
  <c r="T323" i="28"/>
  <c r="Y330" i="29" s="1"/>
  <c r="O331" i="28"/>
  <c r="T338" i="29" s="1"/>
  <c r="W336" i="28"/>
  <c r="AB343" i="29" s="1"/>
  <c r="G342" i="28"/>
  <c r="L349" i="29" s="1"/>
  <c r="O347" i="28"/>
  <c r="T354" i="29" s="1"/>
  <c r="W352" i="28"/>
  <c r="AB359" i="29" s="1"/>
  <c r="G358" i="28"/>
  <c r="L365" i="29" s="1"/>
  <c r="O363" i="28"/>
  <c r="T370" i="29" s="1"/>
  <c r="W368" i="28"/>
  <c r="AB375" i="29" s="1"/>
  <c r="G374" i="28"/>
  <c r="L381" i="29" s="1"/>
  <c r="O379" i="28"/>
  <c r="T386" i="29" s="1"/>
  <c r="W384" i="28"/>
  <c r="AB391" i="29" s="1"/>
  <c r="G390" i="28"/>
  <c r="L397" i="29" s="1"/>
  <c r="F434" i="28"/>
  <c r="K441" i="29" s="1"/>
  <c r="S342" i="28"/>
  <c r="X349" i="29" s="1"/>
  <c r="C364" i="28"/>
  <c r="H371" i="29" s="1"/>
  <c r="K385" i="28"/>
  <c r="P392" i="29" s="1"/>
  <c r="G294" i="28"/>
  <c r="L301" i="29" s="1"/>
  <c r="O315" i="28"/>
  <c r="T322" i="29" s="1"/>
  <c r="W324" i="28"/>
  <c r="AB331" i="29" s="1"/>
  <c r="L327" i="28"/>
  <c r="Q334" i="29" s="1"/>
  <c r="B333" i="28"/>
  <c r="G340" i="29" s="1"/>
  <c r="J338" i="28"/>
  <c r="O345" i="29" s="1"/>
  <c r="R343" i="28"/>
  <c r="W350" i="29" s="1"/>
  <c r="B349" i="28"/>
  <c r="G356" i="29" s="1"/>
  <c r="J354" i="28"/>
  <c r="O361" i="29" s="1"/>
  <c r="R359" i="28"/>
  <c r="W366" i="29" s="1"/>
  <c r="B365" i="28"/>
  <c r="G372" i="29" s="1"/>
  <c r="J370" i="28"/>
  <c r="O377" i="29" s="1"/>
  <c r="R375" i="28"/>
  <c r="W382" i="29" s="1"/>
  <c r="B381" i="28"/>
  <c r="G388" i="29" s="1"/>
  <c r="J386" i="28"/>
  <c r="O393" i="29" s="1"/>
  <c r="R391" i="28"/>
  <c r="W398" i="29" s="1"/>
  <c r="B397" i="28"/>
  <c r="G404" i="29" s="1"/>
  <c r="J402" i="28"/>
  <c r="O409" i="29" s="1"/>
  <c r="R407" i="28"/>
  <c r="W414" i="29" s="1"/>
  <c r="B413" i="28"/>
  <c r="G420" i="29" s="1"/>
  <c r="J418" i="28"/>
  <c r="O425" i="29" s="1"/>
  <c r="R423" i="28"/>
  <c r="W430" i="29" s="1"/>
  <c r="B429" i="28"/>
  <c r="G436" i="29" s="1"/>
  <c r="J434" i="28"/>
  <c r="O441" i="29" s="1"/>
  <c r="D326" i="28"/>
  <c r="I333" i="29" s="1"/>
  <c r="G332" i="28"/>
  <c r="L339" i="29" s="1"/>
  <c r="O337" i="28"/>
  <c r="T344" i="29" s="1"/>
  <c r="W342" i="28"/>
  <c r="AB349" i="29" s="1"/>
  <c r="G348" i="28"/>
  <c r="L355" i="29" s="1"/>
  <c r="O353" i="28"/>
  <c r="T360" i="29" s="1"/>
  <c r="W358" i="28"/>
  <c r="AB365" i="29" s="1"/>
  <c r="G364" i="28"/>
  <c r="L371" i="29" s="1"/>
  <c r="O369" i="28"/>
  <c r="T376" i="29" s="1"/>
  <c r="W374" i="28"/>
  <c r="AB381" i="29" s="1"/>
  <c r="G380" i="28"/>
  <c r="L387" i="29" s="1"/>
  <c r="O385" i="28"/>
  <c r="T392" i="29" s="1"/>
  <c r="W390" i="28"/>
  <c r="AB397" i="29" s="1"/>
  <c r="N415" i="28"/>
  <c r="S422" i="29" s="1"/>
  <c r="V436" i="28"/>
  <c r="AA443" i="29" s="1"/>
  <c r="K345" i="28"/>
  <c r="P352" i="29" s="1"/>
  <c r="S366" i="28"/>
  <c r="X373" i="29" s="1"/>
  <c r="C388" i="28"/>
  <c r="H395" i="29" s="1"/>
  <c r="W296" i="28"/>
  <c r="AB303" i="29" s="1"/>
  <c r="G318" i="28"/>
  <c r="L325" i="29" s="1"/>
  <c r="O325" i="28"/>
  <c r="T332" i="29" s="1"/>
  <c r="I328" i="28"/>
  <c r="N335" i="29" s="1"/>
  <c r="R333" i="28"/>
  <c r="W340" i="29" s="1"/>
  <c r="B339" i="28"/>
  <c r="G346" i="29" s="1"/>
  <c r="J344" i="28"/>
  <c r="O351" i="29" s="1"/>
  <c r="R349" i="28"/>
  <c r="W356" i="29" s="1"/>
  <c r="B355" i="28"/>
  <c r="G362" i="29" s="1"/>
  <c r="J360" i="28"/>
  <c r="O367" i="29" s="1"/>
  <c r="R365" i="28"/>
  <c r="W372" i="29" s="1"/>
  <c r="B371" i="28"/>
  <c r="G378" i="29" s="1"/>
  <c r="J376" i="28"/>
  <c r="O383" i="29" s="1"/>
  <c r="R381" i="28"/>
  <c r="W388" i="29" s="1"/>
  <c r="B387" i="28"/>
  <c r="G394" i="29" s="1"/>
  <c r="J392" i="28"/>
  <c r="O399" i="29" s="1"/>
  <c r="R397" i="28"/>
  <c r="W404" i="29" s="1"/>
  <c r="B403" i="28"/>
  <c r="G410" i="29" s="1"/>
  <c r="J408" i="28"/>
  <c r="O415" i="29" s="1"/>
  <c r="R413" i="28"/>
  <c r="W420" i="29" s="1"/>
  <c r="B419" i="28"/>
  <c r="G426" i="29" s="1"/>
  <c r="J424" i="28"/>
  <c r="O431" i="29" s="1"/>
  <c r="R429" i="28"/>
  <c r="W436" i="29" s="1"/>
  <c r="B435" i="28"/>
  <c r="G442" i="29" s="1"/>
  <c r="H327" i="28"/>
  <c r="M334" i="29" s="1"/>
  <c r="W332" i="28"/>
  <c r="AB339" i="29" s="1"/>
  <c r="G338" i="28"/>
  <c r="L345" i="29" s="1"/>
  <c r="O343" i="28"/>
  <c r="T350" i="29" s="1"/>
  <c r="W348" i="28"/>
  <c r="AB355" i="29" s="1"/>
  <c r="G354" i="28"/>
  <c r="L361" i="29" s="1"/>
  <c r="O359" i="28"/>
  <c r="T366" i="29" s="1"/>
  <c r="W364" i="28"/>
  <c r="AB371" i="29" s="1"/>
  <c r="G370" i="28"/>
  <c r="L377" i="29" s="1"/>
  <c r="O375" i="28"/>
  <c r="T382" i="29" s="1"/>
  <c r="W380" i="28"/>
  <c r="AB387" i="29" s="1"/>
  <c r="G386" i="28"/>
  <c r="L393" i="29" s="1"/>
  <c r="O391" i="28"/>
  <c r="T398" i="29" s="1"/>
  <c r="E678" i="28"/>
  <c r="J685" i="29" s="1"/>
  <c r="W689" i="28"/>
  <c r="AB696" i="29" s="1"/>
  <c r="G676" i="28"/>
  <c r="L683" i="29" s="1"/>
  <c r="B688" i="28"/>
  <c r="G695" i="29" s="1"/>
  <c r="C686" i="28"/>
  <c r="H693" i="29" s="1"/>
  <c r="G690" i="28"/>
  <c r="L697" i="29" s="1"/>
  <c r="I679" i="28"/>
  <c r="N686" i="29" s="1"/>
  <c r="R695" i="28"/>
  <c r="W702" i="29" s="1"/>
  <c r="R681" i="28"/>
  <c r="W688" i="29" s="1"/>
  <c r="V687" i="28"/>
  <c r="AA694" i="29" s="1"/>
  <c r="Y687" i="28"/>
  <c r="AD694" i="29" s="1"/>
  <c r="A687" i="28"/>
  <c r="E694" i="29" s="1"/>
  <c r="F694" i="29" s="1"/>
  <c r="C694" i="29" s="1"/>
  <c r="S680" i="28"/>
  <c r="X687" i="29" s="1"/>
  <c r="AG20" i="9" l="1"/>
  <c r="AG8" i="2"/>
  <c r="AG5" i="2"/>
  <c r="AG26" i="5"/>
  <c r="AG20" i="5"/>
  <c r="AG5" i="5"/>
  <c r="AG23" i="5"/>
  <c r="AG8" i="5"/>
  <c r="AG11" i="5"/>
  <c r="AG35" i="5"/>
  <c r="AG17" i="2"/>
  <c r="AG38" i="2"/>
  <c r="AG11" i="2"/>
  <c r="AG23" i="2"/>
  <c r="AG35" i="2"/>
  <c r="AG26" i="2"/>
  <c r="AG11" i="4"/>
  <c r="AG35" i="4"/>
  <c r="AG20" i="4"/>
  <c r="AG5" i="4"/>
  <c r="AG8" i="9"/>
  <c r="AG23" i="9"/>
  <c r="AG5" i="9"/>
  <c r="AG26" i="9"/>
  <c r="AG35" i="9"/>
  <c r="AG38" i="9"/>
  <c r="AG17" i="9"/>
  <c r="AG17" i="4"/>
  <c r="AG8" i="4"/>
  <c r="AG23" i="4"/>
  <c r="D695" i="29"/>
  <c r="D702" i="29"/>
  <c r="A702" i="29" s="1"/>
  <c r="L151" i="29"/>
  <c r="T150" i="29"/>
  <c r="AA151" i="29"/>
  <c r="T152" i="29"/>
  <c r="AB151" i="29"/>
  <c r="H151" i="29"/>
  <c r="AB152" i="29"/>
  <c r="O151" i="29"/>
  <c r="R151" i="29"/>
  <c r="N151" i="29"/>
  <c r="O152" i="29"/>
  <c r="R152" i="29"/>
  <c r="L152" i="29"/>
  <c r="W150" i="29"/>
  <c r="Z150" i="29"/>
  <c r="V150" i="29"/>
  <c r="AC152" i="29"/>
  <c r="W151" i="29"/>
  <c r="Z151" i="29"/>
  <c r="P150" i="29"/>
  <c r="G150" i="29"/>
  <c r="Q152" i="29"/>
  <c r="M152" i="29"/>
  <c r="G151" i="29"/>
  <c r="R150" i="29"/>
  <c r="I151" i="29"/>
  <c r="U151" i="29"/>
  <c r="H152" i="29"/>
  <c r="S152" i="29"/>
  <c r="Q150" i="29"/>
  <c r="M150" i="29"/>
  <c r="P152" i="29"/>
  <c r="P151" i="29"/>
  <c r="K151" i="29"/>
  <c r="X150" i="29"/>
  <c r="X151" i="29"/>
  <c r="H150" i="29"/>
  <c r="W152" i="29"/>
  <c r="J152" i="29"/>
  <c r="V152" i="29"/>
  <c r="Y150" i="29"/>
  <c r="AA150" i="29"/>
  <c r="N150" i="29"/>
  <c r="T151" i="29"/>
  <c r="S150" i="29"/>
  <c r="J150" i="29"/>
  <c r="J151" i="29"/>
  <c r="I150" i="29"/>
  <c r="K150" i="29"/>
  <c r="U152" i="29"/>
  <c r="AD152" i="29"/>
  <c r="AC151" i="29"/>
  <c r="AB150" i="29"/>
  <c r="Z152" i="29"/>
  <c r="Y151" i="29"/>
  <c r="O150" i="29"/>
  <c r="Y152" i="29"/>
  <c r="AA152" i="29"/>
  <c r="I152" i="29"/>
  <c r="K152" i="29"/>
  <c r="N152" i="29"/>
  <c r="M151" i="29"/>
  <c r="L150" i="29"/>
  <c r="X152" i="29"/>
  <c r="G152" i="29"/>
  <c r="AD151" i="29"/>
  <c r="AC150" i="29"/>
  <c r="Q151" i="29"/>
  <c r="S151" i="29"/>
  <c r="V151" i="29"/>
  <c r="U150" i="29"/>
  <c r="AD150" i="29"/>
  <c r="D109" i="29"/>
  <c r="D410" i="29"/>
  <c r="D224" i="29"/>
  <c r="A224" i="29" s="1"/>
  <c r="D628" i="29"/>
  <c r="D376" i="29"/>
  <c r="D338" i="29"/>
  <c r="D294" i="29"/>
  <c r="D426" i="29"/>
  <c r="D378" i="29"/>
  <c r="D340" i="29"/>
  <c r="D430" i="29"/>
  <c r="D406" i="29"/>
  <c r="D416" i="29"/>
  <c r="D421" i="29"/>
  <c r="D273" i="29"/>
  <c r="D362" i="29"/>
  <c r="D372" i="29"/>
  <c r="D424" i="29"/>
  <c r="D438" i="29"/>
  <c r="D274" i="29"/>
  <c r="D176" i="29"/>
  <c r="A176" i="29" s="1"/>
  <c r="D533" i="29"/>
  <c r="D405" i="29"/>
  <c r="D268" i="29"/>
  <c r="D649" i="29"/>
  <c r="D479" i="29"/>
  <c r="A479" i="29" s="1"/>
  <c r="D493" i="29"/>
  <c r="D218" i="29"/>
  <c r="D482" i="29"/>
  <c r="D442" i="29"/>
  <c r="D408" i="29"/>
  <c r="D370" i="29"/>
  <c r="D262" i="29"/>
  <c r="D555" i="29"/>
  <c r="D428" i="29"/>
  <c r="D400" i="29"/>
  <c r="D346" i="29"/>
  <c r="D422" i="29"/>
  <c r="D603" i="29"/>
  <c r="D551" i="29"/>
  <c r="D544" i="29"/>
  <c r="A544" i="29" s="1"/>
  <c r="D392" i="29"/>
  <c r="D354" i="29"/>
  <c r="D444" i="29"/>
  <c r="D311" i="29"/>
  <c r="D230" i="29"/>
  <c r="D375" i="29"/>
  <c r="D401" i="29"/>
  <c r="D310" i="29"/>
  <c r="D409" i="29"/>
  <c r="D363" i="29"/>
  <c r="D295" i="29"/>
  <c r="D345" i="29"/>
  <c r="D419" i="29"/>
  <c r="D434" i="29"/>
  <c r="D243" i="29"/>
  <c r="A243" i="29" s="1"/>
  <c r="D265" i="29"/>
  <c r="D254" i="29"/>
  <c r="D249" i="29"/>
  <c r="A249" i="29" s="1"/>
  <c r="D210" i="29"/>
  <c r="D182" i="29"/>
  <c r="D247" i="29"/>
  <c r="D329" i="29"/>
  <c r="D318" i="29"/>
  <c r="D212" i="29"/>
  <c r="D159" i="29"/>
  <c r="D188" i="29"/>
  <c r="A188" i="29" s="1"/>
  <c r="D114" i="29"/>
  <c r="D141" i="29"/>
  <c r="D160" i="29"/>
  <c r="D161" i="29"/>
  <c r="D98" i="29"/>
  <c r="D111" i="29"/>
  <c r="D208" i="29"/>
  <c r="D47" i="29"/>
  <c r="A47" i="29" s="1"/>
  <c r="D90" i="29"/>
  <c r="D99" i="29"/>
  <c r="D60" i="29"/>
  <c r="D665" i="29"/>
  <c r="A665" i="29" s="1"/>
  <c r="F148" i="29"/>
  <c r="C148" i="29" s="1"/>
  <c r="F659" i="29"/>
  <c r="C659" i="29" s="1"/>
  <c r="F46" i="29"/>
  <c r="C46" i="29" s="1"/>
  <c r="F313" i="29"/>
  <c r="C313" i="29" s="1"/>
  <c r="F404" i="29"/>
  <c r="C404" i="29" s="1"/>
  <c r="F661" i="29"/>
  <c r="C661" i="29" s="1"/>
  <c r="D63" i="29"/>
  <c r="D71" i="29"/>
  <c r="D81" i="29"/>
  <c r="D68" i="29"/>
  <c r="F180" i="29"/>
  <c r="C180" i="29" s="1"/>
  <c r="F636" i="29"/>
  <c r="C636" i="29" s="1"/>
  <c r="F332" i="29"/>
  <c r="C332" i="29" s="1"/>
  <c r="F432" i="29"/>
  <c r="C432" i="29" s="1"/>
  <c r="F525" i="29"/>
  <c r="C525" i="29" s="1"/>
  <c r="F317" i="29"/>
  <c r="C317" i="29" s="1"/>
  <c r="F110" i="29"/>
  <c r="C110" i="29" s="1"/>
  <c r="F218" i="29"/>
  <c r="C218" i="29" s="1"/>
  <c r="F443" i="29"/>
  <c r="C443" i="29" s="1"/>
  <c r="F452" i="29"/>
  <c r="C452" i="29" s="1"/>
  <c r="F354" i="29"/>
  <c r="C354" i="29" s="1"/>
  <c r="F551" i="29"/>
  <c r="C551" i="29" s="1"/>
  <c r="F506" i="29"/>
  <c r="C506" i="29" s="1"/>
  <c r="F543" i="29"/>
  <c r="C543" i="29" s="1"/>
  <c r="F550" i="29"/>
  <c r="C550" i="29" s="1"/>
  <c r="F668" i="29"/>
  <c r="C668" i="29" s="1"/>
  <c r="F592" i="29"/>
  <c r="C592" i="29" s="1"/>
  <c r="F538" i="29"/>
  <c r="C538" i="29" s="1"/>
  <c r="F434" i="29"/>
  <c r="C434" i="29" s="1"/>
  <c r="F522" i="29"/>
  <c r="C522" i="29" s="1"/>
  <c r="F231" i="29"/>
  <c r="C231" i="29" s="1"/>
  <c r="F111" i="29"/>
  <c r="C111" i="29" s="1"/>
  <c r="D662" i="29"/>
  <c r="F115" i="29"/>
  <c r="C115" i="29" s="1"/>
  <c r="F549" i="29"/>
  <c r="C549" i="29" s="1"/>
  <c r="F496" i="29"/>
  <c r="C496" i="29" s="1"/>
  <c r="F28" i="29"/>
  <c r="C28" i="29" s="1"/>
  <c r="F565" i="29"/>
  <c r="C565" i="29" s="1"/>
  <c r="F55" i="29"/>
  <c r="C55" i="29" s="1"/>
  <c r="D627" i="29"/>
  <c r="A627" i="29" s="1"/>
  <c r="F51" i="29"/>
  <c r="C51" i="29" s="1"/>
  <c r="F248" i="29"/>
  <c r="C248" i="29" s="1"/>
  <c r="F594" i="29"/>
  <c r="C594" i="29" s="1"/>
  <c r="F589" i="29"/>
  <c r="C589" i="29" s="1"/>
  <c r="F195" i="29"/>
  <c r="C195" i="29" s="1"/>
  <c r="F575" i="29"/>
  <c r="C575" i="29" s="1"/>
  <c r="F422" i="29"/>
  <c r="C422" i="29" s="1"/>
  <c r="D576" i="29"/>
  <c r="F212" i="29"/>
  <c r="C212" i="29" s="1"/>
  <c r="F328" i="29"/>
  <c r="C328" i="29" s="1"/>
  <c r="F268" i="29"/>
  <c r="C268" i="29" s="1"/>
  <c r="F560" i="29"/>
  <c r="C560" i="29" s="1"/>
  <c r="F261" i="29"/>
  <c r="C261" i="29" s="1"/>
  <c r="F418" i="29"/>
  <c r="C418" i="29" s="1"/>
  <c r="F402" i="29"/>
  <c r="C402" i="29" s="1"/>
  <c r="F341" i="29"/>
  <c r="C341" i="29" s="1"/>
  <c r="F515" i="29"/>
  <c r="C515" i="29" s="1"/>
  <c r="F234" i="29"/>
  <c r="C234" i="29" s="1"/>
  <c r="F344" i="29"/>
  <c r="C344" i="29" s="1"/>
  <c r="F388" i="29"/>
  <c r="C388" i="29" s="1"/>
  <c r="F126" i="29"/>
  <c r="C126" i="29" s="1"/>
  <c r="F98" i="29"/>
  <c r="C98" i="29" s="1"/>
  <c r="F570" i="29"/>
  <c r="C570" i="29" s="1"/>
  <c r="F199" i="29"/>
  <c r="C199" i="29" s="1"/>
  <c r="F463" i="29"/>
  <c r="C463" i="29" s="1"/>
  <c r="F70" i="29"/>
  <c r="C70" i="29" s="1"/>
  <c r="F581" i="29"/>
  <c r="C581" i="29" s="1"/>
  <c r="F296" i="29"/>
  <c r="C296" i="29" s="1"/>
  <c r="F401" i="29"/>
  <c r="C401" i="29" s="1"/>
  <c r="F624" i="29"/>
  <c r="C624" i="29" s="1"/>
  <c r="F133" i="29"/>
  <c r="C133" i="29" s="1"/>
  <c r="F290" i="29"/>
  <c r="C290" i="29" s="1"/>
  <c r="F291" i="29"/>
  <c r="C291" i="29" s="1"/>
  <c r="D654" i="29"/>
  <c r="A654" i="29" s="1"/>
  <c r="D651" i="29"/>
  <c r="D535" i="29"/>
  <c r="F331" i="29"/>
  <c r="C331" i="29" s="1"/>
  <c r="D615" i="29"/>
  <c r="A615" i="29" s="1"/>
  <c r="D637" i="29"/>
  <c r="F571" i="29"/>
  <c r="C571" i="29" s="1"/>
  <c r="D661" i="29"/>
  <c r="D566" i="29"/>
  <c r="A566" i="29" s="1"/>
  <c r="D589" i="29"/>
  <c r="D635" i="29"/>
  <c r="A635" i="29" s="1"/>
  <c r="D558" i="29"/>
  <c r="D545" i="29"/>
  <c r="A545" i="29" s="1"/>
  <c r="D594" i="29"/>
  <c r="D527" i="29"/>
  <c r="D582" i="29"/>
  <c r="D481" i="29"/>
  <c r="D37" i="29"/>
  <c r="D448" i="29"/>
  <c r="D33" i="29"/>
  <c r="D45" i="29"/>
  <c r="D44" i="29"/>
  <c r="D27" i="29"/>
  <c r="D39" i="29"/>
  <c r="D465" i="29"/>
  <c r="D25" i="29"/>
  <c r="D15" i="29"/>
  <c r="A15" i="29" s="1"/>
  <c r="D633" i="29"/>
  <c r="D508" i="29"/>
  <c r="D556" i="29"/>
  <c r="D684" i="29"/>
  <c r="D718" i="29"/>
  <c r="D685" i="29"/>
  <c r="A685" i="29" s="1"/>
  <c r="D714" i="29"/>
  <c r="A714" i="29" s="1"/>
  <c r="D698" i="29"/>
  <c r="D721" i="29"/>
  <c r="A721" i="29" s="1"/>
  <c r="F703" i="29"/>
  <c r="C703" i="29" s="1"/>
  <c r="D687" i="29"/>
  <c r="A687" i="29" s="1"/>
  <c r="D356" i="29"/>
  <c r="D420" i="29"/>
  <c r="D382" i="29"/>
  <c r="D344" i="29"/>
  <c r="D396" i="29"/>
  <c r="A396" i="29" s="1"/>
  <c r="D358" i="29"/>
  <c r="D368" i="29"/>
  <c r="D429" i="29"/>
  <c r="A429" i="29" s="1"/>
  <c r="D305" i="29"/>
  <c r="D343" i="29"/>
  <c r="A343" i="29" s="1"/>
  <c r="D259" i="29"/>
  <c r="A259" i="29" s="1"/>
  <c r="D353" i="29"/>
  <c r="D304" i="29"/>
  <c r="D361" i="29"/>
  <c r="D252" i="29"/>
  <c r="D443" i="29"/>
  <c r="D289" i="29"/>
  <c r="D287" i="29"/>
  <c r="D371" i="29"/>
  <c r="D237" i="29"/>
  <c r="D332" i="29"/>
  <c r="D312" i="29"/>
  <c r="D325" i="29"/>
  <c r="D276" i="29"/>
  <c r="D314" i="29"/>
  <c r="D204" i="29"/>
  <c r="A204" i="29" s="1"/>
  <c r="D309" i="29"/>
  <c r="D260" i="29"/>
  <c r="D298" i="29"/>
  <c r="D178" i="29"/>
  <c r="D251" i="29"/>
  <c r="D240" i="29"/>
  <c r="D323" i="29"/>
  <c r="D184" i="29"/>
  <c r="D219" i="29"/>
  <c r="A219" i="29" s="1"/>
  <c r="D122" i="29"/>
  <c r="D215" i="29"/>
  <c r="D143" i="29"/>
  <c r="D162" i="29"/>
  <c r="A162" i="29" s="1"/>
  <c r="D135" i="29"/>
  <c r="D195" i="29"/>
  <c r="D146" i="29"/>
  <c r="A146" i="29" s="1"/>
  <c r="D119" i="29"/>
  <c r="D65" i="29"/>
  <c r="D144" i="29"/>
  <c r="D145" i="29"/>
  <c r="D83" i="29"/>
  <c r="D85" i="29"/>
  <c r="D102" i="29"/>
  <c r="D105" i="29"/>
  <c r="D80" i="29"/>
  <c r="A80" i="29" s="1"/>
  <c r="D95" i="29"/>
  <c r="F554" i="29"/>
  <c r="C554" i="29" s="1"/>
  <c r="F160" i="29"/>
  <c r="C160" i="29" s="1"/>
  <c r="F23" i="29"/>
  <c r="C23" i="29" s="1"/>
  <c r="F62" i="29"/>
  <c r="C62" i="29" s="1"/>
  <c r="F564" i="29"/>
  <c r="C564" i="29" s="1"/>
  <c r="D669" i="29"/>
  <c r="F441" i="29"/>
  <c r="C441" i="29" s="1"/>
  <c r="D58" i="29"/>
  <c r="A58" i="29" s="1"/>
  <c r="D69" i="29"/>
  <c r="D64" i="29"/>
  <c r="F39" i="29"/>
  <c r="C39" i="29" s="1"/>
  <c r="F540" i="29"/>
  <c r="C540" i="29" s="1"/>
  <c r="F593" i="29"/>
  <c r="C593" i="29" s="1"/>
  <c r="F240" i="29"/>
  <c r="C240" i="29" s="1"/>
  <c r="F105" i="29"/>
  <c r="C105" i="29" s="1"/>
  <c r="F221" i="29"/>
  <c r="C221" i="29" s="1"/>
  <c r="F43" i="29"/>
  <c r="C43" i="29" s="1"/>
  <c r="F88" i="29"/>
  <c r="C88" i="29" s="1"/>
  <c r="F122" i="29"/>
  <c r="C122" i="29" s="1"/>
  <c r="F155" i="29"/>
  <c r="C155" i="29" s="1"/>
  <c r="F453" i="29"/>
  <c r="C453" i="29" s="1"/>
  <c r="D48" i="29"/>
  <c r="D663" i="29"/>
  <c r="F273" i="29"/>
  <c r="C273" i="29" s="1"/>
  <c r="F356" i="29"/>
  <c r="C356" i="29" s="1"/>
  <c r="F66" i="29"/>
  <c r="C66" i="29" s="1"/>
  <c r="F419" i="29"/>
  <c r="C419" i="29" s="1"/>
  <c r="F458" i="29"/>
  <c r="C458" i="29" s="1"/>
  <c r="F495" i="29"/>
  <c r="C495" i="29" s="1"/>
  <c r="F502" i="29"/>
  <c r="C502" i="29" s="1"/>
  <c r="D642" i="29"/>
  <c r="F409" i="29"/>
  <c r="C409" i="29" s="1"/>
  <c r="F609" i="29"/>
  <c r="C609" i="29" s="1"/>
  <c r="F168" i="29"/>
  <c r="C168" i="29" s="1"/>
  <c r="F492" i="29"/>
  <c r="C492" i="29" s="1"/>
  <c r="F400" i="29"/>
  <c r="C400" i="29" s="1"/>
  <c r="F450" i="29"/>
  <c r="C450" i="29" s="1"/>
  <c r="F398" i="29"/>
  <c r="C398" i="29" s="1"/>
  <c r="F167" i="29"/>
  <c r="C167" i="29" s="1"/>
  <c r="F598" i="29"/>
  <c r="C598" i="29" s="1"/>
  <c r="F65" i="29"/>
  <c r="C65" i="29" s="1"/>
  <c r="F340" i="29"/>
  <c r="C340" i="29" s="1"/>
  <c r="F561" i="29"/>
  <c r="C561" i="29" s="1"/>
  <c r="F420" i="29"/>
  <c r="C420" i="29" s="1"/>
  <c r="F490" i="29"/>
  <c r="C490" i="29" s="1"/>
  <c r="F319" i="29"/>
  <c r="C319" i="29" s="1"/>
  <c r="D600" i="29"/>
  <c r="F372" i="29"/>
  <c r="C372" i="29" s="1"/>
  <c r="F577" i="29"/>
  <c r="C577" i="29" s="1"/>
  <c r="E152" i="29"/>
  <c r="F516" i="29"/>
  <c r="C516" i="29" s="1"/>
  <c r="F254" i="29"/>
  <c r="C254" i="29" s="1"/>
  <c r="F461" i="29"/>
  <c r="C461" i="29" s="1"/>
  <c r="F423" i="29"/>
  <c r="C423" i="29" s="1"/>
  <c r="F415" i="29"/>
  <c r="C415" i="29" s="1"/>
  <c r="F374" i="29"/>
  <c r="C374" i="29" s="1"/>
  <c r="D619" i="29"/>
  <c r="A619" i="29" s="1"/>
  <c r="F572" i="29"/>
  <c r="C572" i="29" s="1"/>
  <c r="F232" i="29"/>
  <c r="C232" i="29" s="1"/>
  <c r="F433" i="29"/>
  <c r="C433" i="29" s="1"/>
  <c r="F464" i="29"/>
  <c r="C464" i="29" s="1"/>
  <c r="F435" i="29"/>
  <c r="C435" i="29" s="1"/>
  <c r="F226" i="29"/>
  <c r="C226" i="29" s="1"/>
  <c r="F210" i="29"/>
  <c r="C210" i="29" s="1"/>
  <c r="F90" i="29"/>
  <c r="C90" i="29" s="1"/>
  <c r="F134" i="29"/>
  <c r="C134" i="29" s="1"/>
  <c r="F190" i="29"/>
  <c r="C190" i="29" s="1"/>
  <c r="F499" i="29"/>
  <c r="C499" i="29" s="1"/>
  <c r="F26" i="29"/>
  <c r="C26" i="29" s="1"/>
  <c r="F216" i="29"/>
  <c r="C216" i="29" s="1"/>
  <c r="F196" i="29"/>
  <c r="C196" i="29" s="1"/>
  <c r="D677" i="29"/>
  <c r="F76" i="29"/>
  <c r="C76" i="29" s="1"/>
  <c r="F498" i="29"/>
  <c r="C498" i="29" s="1"/>
  <c r="F474" i="29"/>
  <c r="C474" i="29" s="1"/>
  <c r="F399" i="29"/>
  <c r="C399" i="29" s="1"/>
  <c r="F475" i="29"/>
  <c r="C475" i="29" s="1"/>
  <c r="F444" i="29"/>
  <c r="C444" i="29" s="1"/>
  <c r="F200" i="29"/>
  <c r="C200" i="29" s="1"/>
  <c r="F536" i="29"/>
  <c r="C536" i="29" s="1"/>
  <c r="F336" i="29"/>
  <c r="C336" i="29" s="1"/>
  <c r="F179" i="29"/>
  <c r="C179" i="29" s="1"/>
  <c r="F194" i="29"/>
  <c r="C194" i="29" s="1"/>
  <c r="F405" i="29"/>
  <c r="C405" i="29" s="1"/>
  <c r="F359" i="29"/>
  <c r="C359" i="29" s="1"/>
  <c r="F607" i="29"/>
  <c r="C607" i="29" s="1"/>
  <c r="D632" i="29"/>
  <c r="F112" i="29"/>
  <c r="C112" i="29" s="1"/>
  <c r="D630" i="29"/>
  <c r="D607" i="29"/>
  <c r="F283" i="29"/>
  <c r="C283" i="29" s="1"/>
  <c r="D562" i="29"/>
  <c r="F523" i="29"/>
  <c r="C523" i="29" s="1"/>
  <c r="D620" i="29"/>
  <c r="A620" i="29" s="1"/>
  <c r="D622" i="29"/>
  <c r="D542" i="29"/>
  <c r="A542" i="29" s="1"/>
  <c r="D575" i="29"/>
  <c r="D480" i="29"/>
  <c r="D543" i="29"/>
  <c r="D505" i="29"/>
  <c r="D610" i="29"/>
  <c r="D498" i="29"/>
  <c r="D539" i="29"/>
  <c r="A539" i="29" s="1"/>
  <c r="D581" i="29"/>
  <c r="D568" i="29"/>
  <c r="D518" i="29"/>
  <c r="D578" i="29"/>
  <c r="D496" i="29"/>
  <c r="D570" i="29"/>
  <c r="D529" i="29"/>
  <c r="D609" i="29"/>
  <c r="D522" i="29"/>
  <c r="D41" i="29"/>
  <c r="D20" i="29"/>
  <c r="A20" i="29" s="1"/>
  <c r="D19" i="29"/>
  <c r="D29" i="29"/>
  <c r="D451" i="29"/>
  <c r="D36" i="29"/>
  <c r="D447" i="29"/>
  <c r="D9" i="29"/>
  <c r="D46" i="29"/>
  <c r="D18" i="29"/>
  <c r="D580" i="29"/>
  <c r="F681" i="29"/>
  <c r="C681" i="29" s="1"/>
  <c r="F701" i="29"/>
  <c r="C701" i="29" s="1"/>
  <c r="F683" i="29"/>
  <c r="C683" i="29" s="1"/>
  <c r="F689" i="29"/>
  <c r="C689" i="29" s="1"/>
  <c r="F690" i="29"/>
  <c r="C690" i="29" s="1"/>
  <c r="F705" i="29"/>
  <c r="C705" i="29" s="1"/>
  <c r="F722" i="29"/>
  <c r="C722" i="29" s="1"/>
  <c r="D686" i="29"/>
  <c r="A686" i="29" s="1"/>
  <c r="D688" i="29"/>
  <c r="D386" i="29"/>
  <c r="D390" i="29"/>
  <c r="D348" i="29"/>
  <c r="D365" i="29"/>
  <c r="D381" i="29"/>
  <c r="D299" i="29"/>
  <c r="D423" i="29"/>
  <c r="D253" i="29"/>
  <c r="D351" i="29"/>
  <c r="A351" i="29" s="1"/>
  <c r="D433" i="29"/>
  <c r="D367" i="29"/>
  <c r="D441" i="29"/>
  <c r="D246" i="29"/>
  <c r="D395" i="29"/>
  <c r="D283" i="29"/>
  <c r="D334" i="29"/>
  <c r="D231" i="29"/>
  <c r="D319" i="29"/>
  <c r="D308" i="29"/>
  <c r="D172" i="29"/>
  <c r="D303" i="29"/>
  <c r="D292" i="29"/>
  <c r="D245" i="29"/>
  <c r="A245" i="29" s="1"/>
  <c r="D234" i="29"/>
  <c r="D206" i="29"/>
  <c r="D116" i="29"/>
  <c r="D157" i="29"/>
  <c r="D213" i="29"/>
  <c r="D118" i="29"/>
  <c r="D167" i="29"/>
  <c r="D209" i="29"/>
  <c r="D191" i="29"/>
  <c r="A191" i="29" s="1"/>
  <c r="D154" i="29"/>
  <c r="D127" i="29"/>
  <c r="A127" i="29" s="1"/>
  <c r="D120" i="29"/>
  <c r="D121" i="29"/>
  <c r="D112" i="29"/>
  <c r="D101" i="29"/>
  <c r="A101" i="29" s="1"/>
  <c r="D104" i="29"/>
  <c r="D62" i="29"/>
  <c r="F17" i="29"/>
  <c r="C17" i="29" s="1"/>
  <c r="D667" i="29"/>
  <c r="F601" i="29"/>
  <c r="C601" i="29" s="1"/>
  <c r="F512" i="29"/>
  <c r="C512" i="29" s="1"/>
  <c r="D49" i="29"/>
  <c r="D76" i="29"/>
  <c r="D53" i="29"/>
  <c r="F316" i="29"/>
  <c r="C316" i="29" s="1"/>
  <c r="F497" i="29"/>
  <c r="C497" i="29" s="1"/>
  <c r="F164" i="29"/>
  <c r="C164" i="29" s="1"/>
  <c r="F48" i="29"/>
  <c r="C48" i="29" s="1"/>
  <c r="F610" i="29"/>
  <c r="C610" i="29" s="1"/>
  <c r="F597" i="29"/>
  <c r="C597" i="29" s="1"/>
  <c r="F579" i="29"/>
  <c r="C579" i="29" s="1"/>
  <c r="F74" i="29"/>
  <c r="C74" i="29" s="1"/>
  <c r="D660" i="29"/>
  <c r="D676" i="29"/>
  <c r="A676" i="29" s="1"/>
  <c r="F25" i="29"/>
  <c r="C25" i="29" s="1"/>
  <c r="F504" i="29"/>
  <c r="C504" i="29" s="1"/>
  <c r="F260" i="29"/>
  <c r="C260" i="29" s="1"/>
  <c r="F669" i="29"/>
  <c r="C669" i="29" s="1"/>
  <c r="F410" i="29"/>
  <c r="C410" i="29" s="1"/>
  <c r="F383" i="29"/>
  <c r="C383" i="29" s="1"/>
  <c r="F390" i="29"/>
  <c r="C390" i="29" s="1"/>
  <c r="F304" i="29"/>
  <c r="C304" i="29" s="1"/>
  <c r="F302" i="29"/>
  <c r="C302" i="29" s="1"/>
  <c r="F119" i="29"/>
  <c r="C119" i="29" s="1"/>
  <c r="F438" i="29"/>
  <c r="C438" i="29" s="1"/>
  <c r="D624" i="29"/>
  <c r="F318" i="29"/>
  <c r="C318" i="29" s="1"/>
  <c r="F465" i="29"/>
  <c r="C465" i="29" s="1"/>
  <c r="F132" i="29"/>
  <c r="C132" i="29" s="1"/>
  <c r="F526" i="29"/>
  <c r="C526" i="29" s="1"/>
  <c r="F650" i="29"/>
  <c r="C650" i="29" s="1"/>
  <c r="F346" i="29"/>
  <c r="C346" i="29" s="1"/>
  <c r="F672" i="29"/>
  <c r="C672" i="29" s="1"/>
  <c r="F123" i="29"/>
  <c r="C123" i="29" s="1"/>
  <c r="D652" i="29"/>
  <c r="F663" i="29"/>
  <c r="C663" i="29" s="1"/>
  <c r="F289" i="29"/>
  <c r="C289" i="29" s="1"/>
  <c r="F324" i="29"/>
  <c r="C324" i="29" s="1"/>
  <c r="F61" i="29"/>
  <c r="C61" i="29" s="1"/>
  <c r="F365" i="29"/>
  <c r="C365" i="29" s="1"/>
  <c r="F375" i="29"/>
  <c r="C375" i="29" s="1"/>
  <c r="F367" i="29"/>
  <c r="C367" i="29" s="1"/>
  <c r="F262" i="29"/>
  <c r="C262" i="29" s="1"/>
  <c r="F476" i="29"/>
  <c r="C476" i="29" s="1"/>
  <c r="F357" i="29"/>
  <c r="C357" i="29" s="1"/>
  <c r="F568" i="29"/>
  <c r="C568" i="29" s="1"/>
  <c r="F272" i="29"/>
  <c r="C272" i="29" s="1"/>
  <c r="F38" i="29"/>
  <c r="C38" i="29" s="1"/>
  <c r="F599" i="29"/>
  <c r="C599" i="29" s="1"/>
  <c r="F114" i="29"/>
  <c r="C114" i="29" s="1"/>
  <c r="F211" i="29"/>
  <c r="C211" i="29" s="1"/>
  <c r="F667" i="29"/>
  <c r="C667" i="29" s="1"/>
  <c r="F124" i="29"/>
  <c r="C124" i="29" s="1"/>
  <c r="F109" i="29"/>
  <c r="C109" i="29" s="1"/>
  <c r="F85" i="29"/>
  <c r="C85" i="29" s="1"/>
  <c r="F131" i="29"/>
  <c r="C131" i="29" s="1"/>
  <c r="F306" i="29"/>
  <c r="C306" i="29" s="1"/>
  <c r="F378" i="29"/>
  <c r="C378" i="29" s="1"/>
  <c r="F379" i="29"/>
  <c r="C379" i="29" s="1"/>
  <c r="F244" i="29"/>
  <c r="C244" i="29" s="1"/>
  <c r="F229" i="29"/>
  <c r="C229" i="29" s="1"/>
  <c r="F293" i="29"/>
  <c r="C293" i="29" s="1"/>
  <c r="F144" i="29"/>
  <c r="C144" i="29" s="1"/>
  <c r="F567" i="29"/>
  <c r="C567" i="29" s="1"/>
  <c r="F213" i="29"/>
  <c r="C213" i="29" s="1"/>
  <c r="F295" i="29"/>
  <c r="C295" i="29" s="1"/>
  <c r="F559" i="29"/>
  <c r="C559" i="29" s="1"/>
  <c r="F294" i="29"/>
  <c r="C294" i="29" s="1"/>
  <c r="F64" i="29"/>
  <c r="C64" i="29" s="1"/>
  <c r="D516" i="29"/>
  <c r="D591" i="29"/>
  <c r="F235" i="29"/>
  <c r="C235" i="29" s="1"/>
  <c r="F315" i="29"/>
  <c r="C315" i="29" s="1"/>
  <c r="D598" i="29"/>
  <c r="D611" i="29"/>
  <c r="A611" i="29" s="1"/>
  <c r="D583" i="29"/>
  <c r="D526" i="29"/>
  <c r="D492" i="29"/>
  <c r="D569" i="29"/>
  <c r="D617" i="29"/>
  <c r="A617" i="29" s="1"/>
  <c r="D574" i="29"/>
  <c r="D647" i="29"/>
  <c r="A647" i="29" s="1"/>
  <c r="D472" i="29"/>
  <c r="D626" i="29"/>
  <c r="A626" i="29" s="1"/>
  <c r="D546" i="29"/>
  <c r="D601" i="29"/>
  <c r="D517" i="29"/>
  <c r="D454" i="29"/>
  <c r="D32" i="29"/>
  <c r="D463" i="29"/>
  <c r="D35" i="29"/>
  <c r="D26" i="29"/>
  <c r="D11" i="29"/>
  <c r="D21" i="29"/>
  <c r="D449" i="29"/>
  <c r="D679" i="29"/>
  <c r="A679" i="29" s="1"/>
  <c r="D690" i="29"/>
  <c r="D604" i="29"/>
  <c r="F713" i="29"/>
  <c r="C713" i="29" s="1"/>
  <c r="D710" i="29"/>
  <c r="A710" i="29" s="1"/>
  <c r="D699" i="29"/>
  <c r="A699" i="29" s="1"/>
  <c r="D691" i="29"/>
  <c r="A691" i="29" s="1"/>
  <c r="D719" i="29"/>
  <c r="D696" i="29"/>
  <c r="D681" i="29"/>
  <c r="D716" i="29"/>
  <c r="D697" i="29"/>
  <c r="F718" i="29"/>
  <c r="C718" i="29" s="1"/>
  <c r="D715" i="29"/>
  <c r="A715" i="29" s="1"/>
  <c r="D717" i="29"/>
  <c r="A717" i="29" s="1"/>
  <c r="D692" i="29"/>
  <c r="A692" i="29" s="1"/>
  <c r="D306" i="29"/>
  <c r="D385" i="29"/>
  <c r="D327" i="29"/>
  <c r="D275" i="29"/>
  <c r="D280" i="29"/>
  <c r="D347" i="29"/>
  <c r="A347" i="29" s="1"/>
  <c r="D290" i="29"/>
  <c r="D399" i="29"/>
  <c r="D403" i="29"/>
  <c r="A403" i="29" s="1"/>
  <c r="D320" i="29"/>
  <c r="D336" i="29"/>
  <c r="D313" i="29"/>
  <c r="D302" i="29"/>
  <c r="D297" i="29"/>
  <c r="D239" i="29"/>
  <c r="D228" i="29"/>
  <c r="D202" i="29"/>
  <c r="D174" i="29"/>
  <c r="D199" i="29"/>
  <c r="D185" i="29"/>
  <c r="D132" i="29"/>
  <c r="D180" i="29"/>
  <c r="D124" i="29"/>
  <c r="D113" i="29"/>
  <c r="D110" i="29"/>
  <c r="D128" i="29"/>
  <c r="D129" i="29"/>
  <c r="A129" i="29" s="1"/>
  <c r="D108" i="29"/>
  <c r="D88" i="29"/>
  <c r="D74" i="29"/>
  <c r="D97" i="29"/>
  <c r="D100" i="29"/>
  <c r="D75" i="29"/>
  <c r="D674" i="29"/>
  <c r="A674" i="29" s="1"/>
  <c r="D672" i="29"/>
  <c r="F42" i="29"/>
  <c r="C42" i="29" s="1"/>
  <c r="F307" i="29"/>
  <c r="C307" i="29" s="1"/>
  <c r="D670" i="29"/>
  <c r="D78" i="29"/>
  <c r="D54" i="29"/>
  <c r="D671" i="29"/>
  <c r="F220" i="29"/>
  <c r="C220" i="29" s="1"/>
  <c r="F177" i="29"/>
  <c r="C177" i="29" s="1"/>
  <c r="F622" i="29"/>
  <c r="C622" i="29" s="1"/>
  <c r="F466" i="29"/>
  <c r="C466" i="29" s="1"/>
  <c r="F501" i="29"/>
  <c r="C501" i="29" s="1"/>
  <c r="F339" i="29"/>
  <c r="C339" i="29" s="1"/>
  <c r="F447" i="29"/>
  <c r="C447" i="29" s="1"/>
  <c r="F45" i="29"/>
  <c r="C45" i="29" s="1"/>
  <c r="A45" i="29" s="1"/>
  <c r="F412" i="29"/>
  <c r="C412" i="29" s="1"/>
  <c r="F408" i="29"/>
  <c r="C408" i="29" s="1"/>
  <c r="F649" i="29"/>
  <c r="C649" i="29" s="1"/>
  <c r="F382" i="29"/>
  <c r="C382" i="29" s="1"/>
  <c r="F535" i="29"/>
  <c r="C535" i="29" s="1"/>
  <c r="F181" i="29"/>
  <c r="C181" i="29" s="1"/>
  <c r="F314" i="29"/>
  <c r="C314" i="29" s="1"/>
  <c r="F335" i="29"/>
  <c r="C335" i="29" s="1"/>
  <c r="F342" i="29"/>
  <c r="C342" i="29" s="1"/>
  <c r="F31" i="29"/>
  <c r="C31" i="29" s="1"/>
  <c r="F417" i="29"/>
  <c r="C417" i="29" s="1"/>
  <c r="F300" i="29"/>
  <c r="C300" i="29" s="1"/>
  <c r="F208" i="29"/>
  <c r="C208" i="29" s="1"/>
  <c r="F493" i="29"/>
  <c r="C493" i="29" s="1"/>
  <c r="F56" i="29"/>
  <c r="C56" i="29" s="1"/>
  <c r="F106" i="29"/>
  <c r="C106" i="29" s="1"/>
  <c r="F102" i="29"/>
  <c r="C102" i="29" s="1"/>
  <c r="F337" i="29"/>
  <c r="C337" i="29" s="1"/>
  <c r="F13" i="29"/>
  <c r="C13" i="29" s="1"/>
  <c r="F27" i="29"/>
  <c r="C27" i="29" s="1"/>
  <c r="F338" i="29"/>
  <c r="C338" i="29" s="1"/>
  <c r="F174" i="29"/>
  <c r="C174" i="29" s="1"/>
  <c r="F250" i="29"/>
  <c r="C250" i="29" s="1"/>
  <c r="F646" i="29"/>
  <c r="C646" i="29" s="1"/>
  <c r="F670" i="29"/>
  <c r="C670" i="29" s="1"/>
  <c r="F628" i="29"/>
  <c r="C628" i="29" s="1"/>
  <c r="F81" i="29"/>
  <c r="C81" i="29" s="1"/>
  <c r="F460" i="29"/>
  <c r="C460" i="29" s="1"/>
  <c r="F228" i="29"/>
  <c r="C228" i="29" s="1"/>
  <c r="F578" i="29"/>
  <c r="C578" i="29" s="1"/>
  <c r="F215" i="29"/>
  <c r="C215" i="29" s="1"/>
  <c r="F255" i="29"/>
  <c r="C255" i="29" s="1"/>
  <c r="F214" i="29"/>
  <c r="C214" i="29" s="1"/>
  <c r="D634" i="29"/>
  <c r="A634" i="29" s="1"/>
  <c r="F348" i="29"/>
  <c r="C348" i="29" s="1"/>
  <c r="F574" i="29"/>
  <c r="C574" i="29" s="1"/>
  <c r="F421" i="29"/>
  <c r="C421" i="29" s="1"/>
  <c r="F237" i="29"/>
  <c r="C237" i="29" s="1"/>
  <c r="F387" i="29"/>
  <c r="C387" i="29" s="1"/>
  <c r="F92" i="29"/>
  <c r="C92" i="29" s="1"/>
  <c r="F562" i="29"/>
  <c r="C562" i="29" s="1"/>
  <c r="F311" i="29"/>
  <c r="C311" i="29" s="1"/>
  <c r="F677" i="29"/>
  <c r="C677" i="29" s="1"/>
  <c r="F491" i="29"/>
  <c r="C491" i="29" s="1"/>
  <c r="F30" i="29"/>
  <c r="C30" i="29" s="1"/>
  <c r="F529" i="29"/>
  <c r="C529" i="29" s="1"/>
  <c r="F35" i="29"/>
  <c r="C35" i="29" s="1"/>
  <c r="F637" i="29"/>
  <c r="C637" i="29" s="1"/>
  <c r="F583" i="29"/>
  <c r="C583" i="29" s="1"/>
  <c r="F330" i="29"/>
  <c r="C330" i="29" s="1"/>
  <c r="D656" i="29"/>
  <c r="F537" i="29"/>
  <c r="C537" i="29" s="1"/>
  <c r="F353" i="29"/>
  <c r="C353" i="29" s="1"/>
  <c r="F478" i="29"/>
  <c r="C478" i="29" s="1"/>
  <c r="F618" i="29"/>
  <c r="C618" i="29" s="1"/>
  <c r="F471" i="29"/>
  <c r="C471" i="29" s="1"/>
  <c r="F117" i="29"/>
  <c r="C117" i="29" s="1"/>
  <c r="F247" i="29"/>
  <c r="C247" i="29" s="1"/>
  <c r="F287" i="29"/>
  <c r="C287" i="29" s="1"/>
  <c r="A287" i="29" s="1"/>
  <c r="F246" i="29"/>
  <c r="C246" i="29" s="1"/>
  <c r="F673" i="29"/>
  <c r="C673" i="29" s="1"/>
  <c r="D612" i="29"/>
  <c r="A612" i="29" s="1"/>
  <c r="F139" i="29"/>
  <c r="C139" i="29" s="1"/>
  <c r="F171" i="29"/>
  <c r="C171" i="29" s="1"/>
  <c r="D532" i="29"/>
  <c r="A532" i="29" s="1"/>
  <c r="D596" i="29"/>
  <c r="D495" i="29"/>
  <c r="D605" i="29"/>
  <c r="D559" i="29"/>
  <c r="D540" i="29"/>
  <c r="D500" i="29"/>
  <c r="D473" i="29"/>
  <c r="D475" i="29"/>
  <c r="D577" i="29"/>
  <c r="D471" i="29"/>
  <c r="D534" i="29"/>
  <c r="D484" i="29"/>
  <c r="D501" i="29"/>
  <c r="D510" i="29"/>
  <c r="D477" i="29"/>
  <c r="D491" i="29"/>
  <c r="D466" i="29"/>
  <c r="D8" i="29"/>
  <c r="D17" i="29"/>
  <c r="D13" i="29"/>
  <c r="D460" i="29"/>
  <c r="D464" i="29"/>
  <c r="D16" i="29"/>
  <c r="D455" i="29"/>
  <c r="D469" i="29"/>
  <c r="D23" i="29"/>
  <c r="D34" i="29"/>
  <c r="D42" i="29"/>
  <c r="D645" i="29"/>
  <c r="A645" i="29" s="1"/>
  <c r="D640" i="29"/>
  <c r="F695" i="29"/>
  <c r="C695" i="29" s="1"/>
  <c r="F716" i="29"/>
  <c r="C716" i="29" s="1"/>
  <c r="F719" i="29"/>
  <c r="C719" i="29" s="1"/>
  <c r="D722" i="29"/>
  <c r="F688" i="29"/>
  <c r="C688" i="29" s="1"/>
  <c r="D394" i="29"/>
  <c r="D333" i="29"/>
  <c r="D404" i="29"/>
  <c r="D366" i="29"/>
  <c r="D418" i="29"/>
  <c r="D380" i="29"/>
  <c r="D342" i="29"/>
  <c r="D413" i="29"/>
  <c r="D373" i="29"/>
  <c r="D300" i="29"/>
  <c r="D241" i="29"/>
  <c r="D383" i="29"/>
  <c r="D278" i="29"/>
  <c r="D326" i="29"/>
  <c r="D337" i="29"/>
  <c r="D321" i="29"/>
  <c r="D427" i="29"/>
  <c r="D437" i="29"/>
  <c r="D284" i="29"/>
  <c r="D355" i="29"/>
  <c r="A355" i="29" s="1"/>
  <c r="D232" i="29"/>
  <c r="D307" i="29"/>
  <c r="D296" i="29"/>
  <c r="D222" i="29"/>
  <c r="D196" i="29"/>
  <c r="D233" i="29"/>
  <c r="D328" i="29"/>
  <c r="D170" i="29"/>
  <c r="D198" i="29"/>
  <c r="A198" i="29" s="1"/>
  <c r="D158" i="29"/>
  <c r="D138" i="29"/>
  <c r="A138" i="29" s="1"/>
  <c r="D179" i="29"/>
  <c r="D223" i="29"/>
  <c r="D203" i="29"/>
  <c r="D136" i="29"/>
  <c r="A136" i="29" s="1"/>
  <c r="D137" i="29"/>
  <c r="D131" i="29"/>
  <c r="D92" i="29"/>
  <c r="D115" i="29"/>
  <c r="D164" i="29"/>
  <c r="D668" i="29"/>
  <c r="F276" i="29"/>
  <c r="C276" i="29" s="1"/>
  <c r="F128" i="29"/>
  <c r="C128" i="29" s="1"/>
  <c r="D82" i="29"/>
  <c r="D56" i="29"/>
  <c r="F500" i="29"/>
  <c r="C500" i="29" s="1"/>
  <c r="F596" i="29"/>
  <c r="C596" i="29" s="1"/>
  <c r="F69" i="29"/>
  <c r="C69" i="29" s="1"/>
  <c r="F613" i="29"/>
  <c r="C613" i="29" s="1"/>
  <c r="F632" i="29"/>
  <c r="C632" i="29" s="1"/>
  <c r="F361" i="29"/>
  <c r="C361" i="29" s="1"/>
  <c r="F482" i="29"/>
  <c r="C482" i="29" s="1"/>
  <c r="A482" i="29" s="1"/>
  <c r="F370" i="29"/>
  <c r="C370" i="29" s="1"/>
  <c r="F309" i="29"/>
  <c r="C309" i="29" s="1"/>
  <c r="F147" i="29"/>
  <c r="C147" i="29" s="1"/>
  <c r="F175" i="29"/>
  <c r="C175" i="29" s="1"/>
  <c r="F19" i="29"/>
  <c r="C19" i="29" s="1"/>
  <c r="F321" i="29"/>
  <c r="C321" i="29" s="1"/>
  <c r="F184" i="29"/>
  <c r="C184" i="29" s="1"/>
  <c r="F553" i="29"/>
  <c r="C553" i="29" s="1"/>
  <c r="F72" i="29"/>
  <c r="C72" i="29" s="1"/>
  <c r="F57" i="29"/>
  <c r="C57" i="29" s="1"/>
  <c r="F271" i="29"/>
  <c r="C271" i="29" s="1"/>
  <c r="F278" i="29"/>
  <c r="C278" i="29" s="1"/>
  <c r="F320" i="29"/>
  <c r="C320" i="29" s="1"/>
  <c r="F530" i="29"/>
  <c r="C530" i="29" s="1"/>
  <c r="F389" i="29"/>
  <c r="C389" i="29" s="1"/>
  <c r="F469" i="29"/>
  <c r="C469" i="29" s="1"/>
  <c r="F451" i="29"/>
  <c r="C451" i="29" s="1"/>
  <c r="F96" i="29"/>
  <c r="C96" i="29" s="1"/>
  <c r="D653" i="29"/>
  <c r="A653" i="29" s="1"/>
  <c r="F22" i="29"/>
  <c r="C22" i="29" s="1"/>
  <c r="F380" i="29"/>
  <c r="C380" i="29" s="1"/>
  <c r="F241" i="29"/>
  <c r="C241" i="29" s="1"/>
  <c r="F573" i="29"/>
  <c r="C573" i="29" s="1"/>
  <c r="F242" i="29"/>
  <c r="C242" i="29" s="1"/>
  <c r="F78" i="29"/>
  <c r="C78" i="29" s="1"/>
  <c r="F202" i="29"/>
  <c r="C202" i="29" s="1"/>
  <c r="F534" i="29"/>
  <c r="C534" i="29" s="1"/>
  <c r="D658" i="29"/>
  <c r="F505" i="29"/>
  <c r="C505" i="29" s="1"/>
  <c r="F552" i="29"/>
  <c r="C552" i="29" s="1"/>
  <c r="F172" i="29"/>
  <c r="C172" i="29" s="1"/>
  <c r="F521" i="29"/>
  <c r="C521" i="29" s="1"/>
  <c r="F322" i="29"/>
  <c r="C322" i="29" s="1"/>
  <c r="F163" i="29"/>
  <c r="C163" i="29" s="1"/>
  <c r="F442" i="29"/>
  <c r="C442" i="29" s="1"/>
  <c r="F207" i="29"/>
  <c r="C207" i="29" s="1"/>
  <c r="F86" i="29"/>
  <c r="C86" i="29" s="1"/>
  <c r="D641" i="29"/>
  <c r="F281" i="29"/>
  <c r="C281" i="29" s="1"/>
  <c r="A252" i="29"/>
  <c r="F222" i="29"/>
  <c r="C222" i="29" s="1"/>
  <c r="F414" i="29"/>
  <c r="C414" i="29" s="1"/>
  <c r="F141" i="29"/>
  <c r="C141" i="29" s="1"/>
  <c r="F8" i="29"/>
  <c r="C8" i="29" s="1"/>
  <c r="F487" i="29"/>
  <c r="C487" i="29" s="1"/>
  <c r="F366" i="29"/>
  <c r="C366" i="29" s="1"/>
  <c r="F263" i="29"/>
  <c r="C263" i="29" s="1"/>
  <c r="F303" i="29"/>
  <c r="C303" i="29" s="1"/>
  <c r="F187" i="29"/>
  <c r="C187" i="29" s="1"/>
  <c r="F648" i="29"/>
  <c r="C648" i="29" s="1"/>
  <c r="F305" i="29"/>
  <c r="C305" i="29" s="1"/>
  <c r="F585" i="29"/>
  <c r="C585" i="29" s="1"/>
  <c r="F541" i="29"/>
  <c r="C541" i="29" s="1"/>
  <c r="F99" i="29"/>
  <c r="C99" i="29" s="1"/>
  <c r="A99" i="29" s="1"/>
  <c r="F282" i="29"/>
  <c r="C282" i="29" s="1"/>
  <c r="F518" i="29"/>
  <c r="C518" i="29" s="1"/>
  <c r="A518" i="29" s="1"/>
  <c r="D528" i="29"/>
  <c r="F197" i="29"/>
  <c r="C197" i="29" s="1"/>
  <c r="F428" i="29"/>
  <c r="C428" i="29" s="1"/>
  <c r="F286" i="29"/>
  <c r="C286" i="29" s="1"/>
  <c r="F333" i="29"/>
  <c r="C333" i="29" s="1"/>
  <c r="F323" i="29"/>
  <c r="C323" i="29" s="1"/>
  <c r="F87" i="29"/>
  <c r="C87" i="29" s="1"/>
  <c r="F239" i="29"/>
  <c r="C239" i="29" s="1"/>
  <c r="A182" i="29"/>
  <c r="F59" i="29"/>
  <c r="C59" i="29" s="1"/>
  <c r="F603" i="29"/>
  <c r="C603" i="29" s="1"/>
  <c r="D588" i="29"/>
  <c r="D644" i="29"/>
  <c r="A644" i="29" s="1"/>
  <c r="D631" i="29"/>
  <c r="A631" i="29" s="1"/>
  <c r="F91" i="29"/>
  <c r="C91" i="29" s="1"/>
  <c r="D646" i="29"/>
  <c r="F75" i="29"/>
  <c r="C75" i="29" s="1"/>
  <c r="D553" i="29"/>
  <c r="D557" i="29"/>
  <c r="A557" i="29" s="1"/>
  <c r="D599" i="29"/>
  <c r="D550" i="29"/>
  <c r="D476" i="29"/>
  <c r="D486" i="29"/>
  <c r="D511" i="29"/>
  <c r="D499" i="29"/>
  <c r="D579" i="29"/>
  <c r="D530" i="29"/>
  <c r="D538" i="29"/>
  <c r="D563" i="29"/>
  <c r="A563" i="29" s="1"/>
  <c r="D621" i="29"/>
  <c r="D541" i="29"/>
  <c r="D506" i="29"/>
  <c r="D513" i="29"/>
  <c r="A513" i="29" s="1"/>
  <c r="D515" i="29"/>
  <c r="D43" i="29"/>
  <c r="D519" i="29"/>
  <c r="D458" i="29"/>
  <c r="D22" i="29"/>
  <c r="D459" i="29"/>
  <c r="D446" i="29"/>
  <c r="D450" i="29"/>
  <c r="D520" i="29"/>
  <c r="A520" i="29" s="1"/>
  <c r="D592" i="29"/>
  <c r="D680" i="29"/>
  <c r="D707" i="29"/>
  <c r="F684" i="29"/>
  <c r="C684" i="29" s="1"/>
  <c r="F682" i="29"/>
  <c r="C682" i="29" s="1"/>
  <c r="D678" i="29"/>
  <c r="A678" i="29" s="1"/>
  <c r="D407" i="29"/>
  <c r="A407" i="29" s="1"/>
  <c r="D248" i="29"/>
  <c r="D285" i="29"/>
  <c r="A285" i="29" s="1"/>
  <c r="D391" i="29"/>
  <c r="D417" i="29"/>
  <c r="D315" i="29"/>
  <c r="D425" i="29"/>
  <c r="D263" i="29"/>
  <c r="D291" i="29"/>
  <c r="D431" i="29"/>
  <c r="D435" i="29"/>
  <c r="D226" i="29"/>
  <c r="D352" i="29"/>
  <c r="D272" i="29"/>
  <c r="D229" i="29"/>
  <c r="D190" i="29"/>
  <c r="D267" i="29"/>
  <c r="D238" i="29"/>
  <c r="A238" i="29" s="1"/>
  <c r="D256" i="29"/>
  <c r="D200" i="29"/>
  <c r="D293" i="29"/>
  <c r="D286" i="29"/>
  <c r="D282" i="29"/>
  <c r="D270" i="29"/>
  <c r="D194" i="29"/>
  <c r="D165" i="29"/>
  <c r="D207" i="29"/>
  <c r="D123" i="29"/>
  <c r="D175" i="29"/>
  <c r="D142" i="29"/>
  <c r="D221" i="29"/>
  <c r="D134" i="29"/>
  <c r="D173" i="29"/>
  <c r="D217" i="29"/>
  <c r="D147" i="29"/>
  <c r="D201" i="29"/>
  <c r="D139" i="29"/>
  <c r="D197" i="29"/>
  <c r="D193" i="29"/>
  <c r="D130" i="29"/>
  <c r="D183" i="29"/>
  <c r="D163" i="29"/>
  <c r="D140" i="29"/>
  <c r="D94" i="29"/>
  <c r="D103" i="29"/>
  <c r="D91" i="29"/>
  <c r="D93" i="29"/>
  <c r="F569" i="29"/>
  <c r="C569" i="29" s="1"/>
  <c r="F29" i="29"/>
  <c r="C29" i="29" s="1"/>
  <c r="F325" i="29"/>
  <c r="C325" i="29" s="1"/>
  <c r="F345" i="29"/>
  <c r="C345" i="29" s="1"/>
  <c r="D73" i="29"/>
  <c r="A73" i="29" s="1"/>
  <c r="D79" i="29"/>
  <c r="D66" i="29"/>
  <c r="D675" i="29"/>
  <c r="D666" i="29"/>
  <c r="A666" i="29" s="1"/>
  <c r="F153" i="29"/>
  <c r="C153" i="29" s="1"/>
  <c r="F641" i="29"/>
  <c r="C641" i="29" s="1"/>
  <c r="F94" i="29"/>
  <c r="C94" i="29" s="1"/>
  <c r="F312" i="29"/>
  <c r="C312" i="29" s="1"/>
  <c r="F265" i="29"/>
  <c r="C265" i="29" s="1"/>
  <c r="F49" i="29"/>
  <c r="C49" i="29" s="1"/>
  <c r="F274" i="29"/>
  <c r="C274" i="29" s="1"/>
  <c r="F32" i="29"/>
  <c r="C32" i="29" s="1"/>
  <c r="F183" i="29"/>
  <c r="C183" i="29" s="1"/>
  <c r="F454" i="29"/>
  <c r="C454" i="29" s="1"/>
  <c r="F308" i="29"/>
  <c r="C308" i="29" s="1"/>
  <c r="F446" i="29"/>
  <c r="C446" i="29" s="1"/>
  <c r="F392" i="29"/>
  <c r="C392" i="29" s="1"/>
  <c r="F33" i="29"/>
  <c r="C33" i="29" s="1"/>
  <c r="F457" i="29"/>
  <c r="C457" i="29" s="1"/>
  <c r="F120" i="29"/>
  <c r="C120" i="29" s="1"/>
  <c r="F509" i="29"/>
  <c r="C509" i="29" s="1"/>
  <c r="F206" i="29"/>
  <c r="C206" i="29" s="1"/>
  <c r="F170" i="29"/>
  <c r="C170" i="29" s="1"/>
  <c r="F223" i="29"/>
  <c r="C223" i="29" s="1"/>
  <c r="F230" i="29"/>
  <c r="C230" i="29" s="1"/>
  <c r="F604" i="29"/>
  <c r="C604" i="29" s="1"/>
  <c r="A604" i="29" s="1"/>
  <c r="F41" i="29"/>
  <c r="C41" i="29" s="1"/>
  <c r="F158" i="29"/>
  <c r="C158" i="29" s="1"/>
  <c r="F44" i="29"/>
  <c r="C44" i="29" s="1"/>
  <c r="F173" i="29"/>
  <c r="C173" i="29" s="1"/>
  <c r="F373" i="29"/>
  <c r="C373" i="29" s="1"/>
  <c r="F83" i="29"/>
  <c r="C83" i="29" s="1"/>
  <c r="A83" i="29" s="1"/>
  <c r="F591" i="29"/>
  <c r="C591" i="29" s="1"/>
  <c r="F284" i="29"/>
  <c r="C284" i="29" s="1"/>
  <c r="F600" i="29"/>
  <c r="C600" i="29" s="1"/>
  <c r="F425" i="29"/>
  <c r="C425" i="29" s="1"/>
  <c r="F477" i="29"/>
  <c r="C477" i="29" s="1"/>
  <c r="F675" i="29"/>
  <c r="C675" i="29" s="1"/>
  <c r="F154" i="29"/>
  <c r="C154" i="29" s="1"/>
  <c r="F486" i="29"/>
  <c r="C486" i="29" s="1"/>
  <c r="F121" i="29"/>
  <c r="C121" i="29" s="1"/>
  <c r="F456" i="29"/>
  <c r="C456" i="29" s="1"/>
  <c r="F201" i="29"/>
  <c r="C201" i="29" s="1"/>
  <c r="F130" i="29"/>
  <c r="C130" i="29" s="1"/>
  <c r="F437" i="29"/>
  <c r="C437" i="29" s="1"/>
  <c r="F394" i="29"/>
  <c r="C394" i="29" s="1"/>
  <c r="F143" i="29"/>
  <c r="C143" i="29" s="1"/>
  <c r="F507" i="29"/>
  <c r="C507" i="29" s="1"/>
  <c r="F480" i="29"/>
  <c r="C480" i="29" s="1"/>
  <c r="A480" i="29" s="1"/>
  <c r="F481" i="29"/>
  <c r="C481" i="29" s="1"/>
  <c r="F531" i="29"/>
  <c r="C531" i="29" s="1"/>
  <c r="F393" i="29"/>
  <c r="C393" i="29" s="1"/>
  <c r="F24" i="29"/>
  <c r="C24" i="29" s="1"/>
  <c r="F349" i="29"/>
  <c r="C349" i="29" s="1"/>
  <c r="F21" i="29"/>
  <c r="C21" i="29" s="1"/>
  <c r="F270" i="29"/>
  <c r="C270" i="29" s="1"/>
  <c r="E151" i="29"/>
  <c r="F12" i="29"/>
  <c r="C12" i="29" s="1"/>
  <c r="D552" i="29"/>
  <c r="F209" i="29"/>
  <c r="C209" i="29" s="1"/>
  <c r="F489" i="29"/>
  <c r="C489" i="29" s="1"/>
  <c r="F445" i="29"/>
  <c r="C445" i="29" s="1"/>
  <c r="F186" i="29"/>
  <c r="C186" i="29" s="1"/>
  <c r="F470" i="29"/>
  <c r="C470" i="29" s="1"/>
  <c r="F14" i="29"/>
  <c r="C14" i="29" s="1"/>
  <c r="F161" i="29"/>
  <c r="C161" i="29" s="1"/>
  <c r="F236" i="29"/>
  <c r="C236" i="29" s="1"/>
  <c r="F580" i="29"/>
  <c r="C580" i="29" s="1"/>
  <c r="F125" i="29"/>
  <c r="C125" i="29" s="1"/>
  <c r="F459" i="29"/>
  <c r="C459" i="29" s="1"/>
  <c r="F395" i="29"/>
  <c r="C395" i="29" s="1"/>
  <c r="D564" i="29"/>
  <c r="F587" i="29"/>
  <c r="C587" i="29" s="1"/>
  <c r="D548" i="29"/>
  <c r="D613" i="29"/>
  <c r="D572" i="29"/>
  <c r="D571" i="29"/>
  <c r="D509" i="29"/>
  <c r="D489" i="29"/>
  <c r="D524" i="29"/>
  <c r="D503" i="29"/>
  <c r="D593" i="29"/>
  <c r="D502" i="29"/>
  <c r="D597" i="29"/>
  <c r="D523" i="29"/>
  <c r="D561" i="29"/>
  <c r="D565" i="29"/>
  <c r="D452" i="29"/>
  <c r="D14" i="29"/>
  <c r="D470" i="29"/>
  <c r="D490" i="29"/>
  <c r="D24" i="29"/>
  <c r="D335" i="29"/>
  <c r="D648" i="29"/>
  <c r="D693" i="29"/>
  <c r="A693" i="29" s="1"/>
  <c r="D683" i="29"/>
  <c r="D703" i="29"/>
  <c r="D701" i="29"/>
  <c r="D689" i="29"/>
  <c r="D713" i="29"/>
  <c r="D720" i="29"/>
  <c r="A720" i="29" s="1"/>
  <c r="D709" i="29"/>
  <c r="D694" i="29"/>
  <c r="A694" i="29" s="1"/>
  <c r="D432" i="29"/>
  <c r="D436" i="29"/>
  <c r="D393" i="29"/>
  <c r="D398" i="29"/>
  <c r="D360" i="29"/>
  <c r="D412" i="29"/>
  <c r="D374" i="29"/>
  <c r="D384" i="29"/>
  <c r="D389" i="29"/>
  <c r="D288" i="29"/>
  <c r="D359" i="29"/>
  <c r="D242" i="29"/>
  <c r="D415" i="29"/>
  <c r="D369" i="29"/>
  <c r="A369" i="29" s="1"/>
  <c r="D227" i="29"/>
  <c r="A227" i="29" s="1"/>
  <c r="D322" i="29"/>
  <c r="D258" i="29"/>
  <c r="A258" i="29" s="1"/>
  <c r="D377" i="29"/>
  <c r="D257" i="29"/>
  <c r="A257" i="29" s="1"/>
  <c r="D387" i="29"/>
  <c r="D445" i="29"/>
  <c r="D277" i="29"/>
  <c r="D186" i="29"/>
  <c r="D261" i="29"/>
  <c r="D250" i="29"/>
  <c r="D220" i="29"/>
  <c r="D235" i="29"/>
  <c r="D330" i="29"/>
  <c r="D266" i="29"/>
  <c r="A266" i="29" s="1"/>
  <c r="D216" i="29"/>
  <c r="D225" i="29"/>
  <c r="A225" i="29" s="1"/>
  <c r="D189" i="29"/>
  <c r="D117" i="29"/>
  <c r="D126" i="29"/>
  <c r="D155" i="29"/>
  <c r="D169" i="29"/>
  <c r="D211" i="29"/>
  <c r="D187" i="29"/>
  <c r="D148" i="29"/>
  <c r="D89" i="29"/>
  <c r="D177" i="29"/>
  <c r="D107" i="29"/>
  <c r="A107" i="29" s="1"/>
  <c r="D84" i="29"/>
  <c r="A84" i="29" s="1"/>
  <c r="D87" i="29"/>
  <c r="F640" i="29"/>
  <c r="C640" i="29" s="1"/>
  <c r="D59" i="29"/>
  <c r="F384" i="29"/>
  <c r="C384" i="29" s="1"/>
  <c r="F256" i="29"/>
  <c r="C256" i="29" s="1"/>
  <c r="F288" i="29"/>
  <c r="C288" i="29" s="1"/>
  <c r="D70" i="29"/>
  <c r="D77" i="29"/>
  <c r="A77" i="29" s="1"/>
  <c r="D86" i="29"/>
  <c r="D61" i="29"/>
  <c r="F352" i="29"/>
  <c r="C352" i="29" s="1"/>
  <c r="F449" i="29"/>
  <c r="C449" i="29" s="1"/>
  <c r="F371" i="29"/>
  <c r="C371" i="29" s="1"/>
  <c r="F137" i="29"/>
  <c r="C137" i="29" s="1"/>
  <c r="F605" i="29"/>
  <c r="C605" i="29" s="1"/>
  <c r="F82" i="29"/>
  <c r="C82" i="29" s="1"/>
  <c r="F430" i="29"/>
  <c r="C430" i="29" s="1"/>
  <c r="F135" i="29"/>
  <c r="C135" i="29" s="1"/>
  <c r="F118" i="29"/>
  <c r="C118" i="29" s="1"/>
  <c r="D608" i="29"/>
  <c r="A608" i="29" s="1"/>
  <c r="F217" i="29"/>
  <c r="C217" i="29" s="1"/>
  <c r="D57" i="29"/>
  <c r="F468" i="29"/>
  <c r="C468" i="29" s="1"/>
  <c r="F89" i="29"/>
  <c r="C89" i="29" s="1"/>
  <c r="F165" i="29"/>
  <c r="C165" i="29" s="1"/>
  <c r="F93" i="29"/>
  <c r="C93" i="29" s="1"/>
  <c r="F621" i="29"/>
  <c r="C621" i="29" s="1"/>
  <c r="F36" i="29"/>
  <c r="C36" i="29" s="1"/>
  <c r="F63" i="29"/>
  <c r="C63" i="29" s="1"/>
  <c r="F166" i="29"/>
  <c r="C166" i="29" s="1"/>
  <c r="F508" i="29"/>
  <c r="C508" i="29" s="1"/>
  <c r="F584" i="29"/>
  <c r="C584" i="29" s="1"/>
  <c r="F485" i="29"/>
  <c r="C485" i="29" s="1"/>
  <c r="F145" i="29"/>
  <c r="C145" i="29" s="1"/>
  <c r="F548" i="29"/>
  <c r="C548" i="29" s="1"/>
  <c r="F381" i="29"/>
  <c r="C381" i="29" s="1"/>
  <c r="F277" i="29"/>
  <c r="C277" i="29" s="1"/>
  <c r="F391" i="29"/>
  <c r="C391" i="29" s="1"/>
  <c r="F431" i="29"/>
  <c r="C431" i="29" s="1"/>
  <c r="F360" i="29"/>
  <c r="C360" i="29" s="1"/>
  <c r="F472" i="29"/>
  <c r="C472" i="29" s="1"/>
  <c r="F329" i="29"/>
  <c r="C329" i="29" s="1"/>
  <c r="F519" i="29"/>
  <c r="C519" i="29" s="1"/>
  <c r="F275" i="29"/>
  <c r="C275" i="29" s="1"/>
  <c r="F68" i="29"/>
  <c r="C68" i="29" s="1"/>
  <c r="F326" i="29"/>
  <c r="C326" i="29" s="1"/>
  <c r="F192" i="29"/>
  <c r="C192" i="29" s="1"/>
  <c r="F368" i="29"/>
  <c r="C368" i="29" s="1"/>
  <c r="F108" i="29"/>
  <c r="C108" i="29" s="1"/>
  <c r="F149" i="29"/>
  <c r="C149" i="29" s="1"/>
  <c r="F298" i="29"/>
  <c r="C298" i="29" s="1"/>
  <c r="F95" i="29"/>
  <c r="C95" i="29" s="1"/>
  <c r="F299" i="29"/>
  <c r="C299" i="29" s="1"/>
  <c r="A299" i="29" s="1"/>
  <c r="D643" i="29"/>
  <c r="A643" i="29" s="1"/>
  <c r="F10" i="29"/>
  <c r="C10" i="29" s="1"/>
  <c r="F385" i="29"/>
  <c r="C385" i="29" s="1"/>
  <c r="F556" i="29"/>
  <c r="C556" i="29" s="1"/>
  <c r="F297" i="29"/>
  <c r="C297" i="29" s="1"/>
  <c r="F642" i="29"/>
  <c r="C642" i="29" s="1"/>
  <c r="F157" i="29"/>
  <c r="C157" i="29" s="1"/>
  <c r="F629" i="29"/>
  <c r="C629" i="29" s="1"/>
  <c r="F142" i="29"/>
  <c r="C142" i="29" s="1"/>
  <c r="F103" i="29"/>
  <c r="C103" i="29" s="1"/>
  <c r="F630" i="29"/>
  <c r="C630" i="29" s="1"/>
  <c r="F9" i="29"/>
  <c r="C9" i="29" s="1"/>
  <c r="F588" i="29"/>
  <c r="C588" i="29" s="1"/>
  <c r="F169" i="29"/>
  <c r="C169" i="29" s="1"/>
  <c r="D664" i="29"/>
  <c r="A664" i="29" s="1"/>
  <c r="F253" i="29"/>
  <c r="C253" i="29" s="1"/>
  <c r="F462" i="29"/>
  <c r="C462" i="29" s="1"/>
  <c r="F406" i="29"/>
  <c r="C406" i="29" s="1"/>
  <c r="D52" i="29"/>
  <c r="A52" i="29" s="1"/>
  <c r="F53" i="29"/>
  <c r="C53" i="29" s="1"/>
  <c r="F140" i="29"/>
  <c r="C140" i="29" s="1"/>
  <c r="F484" i="29"/>
  <c r="C484" i="29" s="1"/>
  <c r="F558" i="29"/>
  <c r="C558" i="29" s="1"/>
  <c r="F178" i="29"/>
  <c r="C178" i="29" s="1"/>
  <c r="F426" i="29"/>
  <c r="C426" i="29" s="1"/>
  <c r="F79" i="29"/>
  <c r="C79" i="29" s="1"/>
  <c r="F363" i="29"/>
  <c r="C363" i="29" s="1"/>
  <c r="A363" i="29" s="1"/>
  <c r="D629" i="29"/>
  <c r="F54" i="29"/>
  <c r="C54" i="29" s="1"/>
  <c r="D650" i="29"/>
  <c r="D614" i="29"/>
  <c r="A614" i="29" s="1"/>
  <c r="D521" i="29"/>
  <c r="D554" i="29"/>
  <c r="D602" i="29"/>
  <c r="D497" i="29"/>
  <c r="D586" i="29"/>
  <c r="D512" i="29"/>
  <c r="D625" i="29"/>
  <c r="A625" i="29" s="1"/>
  <c r="D587" i="29"/>
  <c r="D623" i="29"/>
  <c r="D478" i="29"/>
  <c r="D525" i="29"/>
  <c r="D573" i="29"/>
  <c r="D531" i="29"/>
  <c r="D537" i="29"/>
  <c r="D485" i="29"/>
  <c r="D461" i="29"/>
  <c r="D488" i="29"/>
  <c r="D453" i="29"/>
  <c r="D31" i="29"/>
  <c r="D468" i="29"/>
  <c r="D38" i="29"/>
  <c r="D467" i="29"/>
  <c r="D657" i="29"/>
  <c r="A657" i="29" s="1"/>
  <c r="F709" i="29"/>
  <c r="C709" i="29" s="1"/>
  <c r="D708" i="29"/>
  <c r="A708" i="29" s="1"/>
  <c r="D682" i="29"/>
  <c r="F696" i="29"/>
  <c r="C696" i="29" s="1"/>
  <c r="D700" i="29"/>
  <c r="A700" i="29" s="1"/>
  <c r="D705" i="29"/>
  <c r="F704" i="29"/>
  <c r="C704" i="29" s="1"/>
  <c r="D414" i="29"/>
  <c r="D349" i="29"/>
  <c r="D388" i="29"/>
  <c r="D350" i="29"/>
  <c r="D440" i="29"/>
  <c r="D402" i="29"/>
  <c r="D379" i="29"/>
  <c r="D364" i="29"/>
  <c r="D341" i="29"/>
  <c r="D279" i="29"/>
  <c r="D397" i="29"/>
  <c r="A397" i="29" s="1"/>
  <c r="D357" i="29"/>
  <c r="D317" i="29"/>
  <c r="D439" i="29"/>
  <c r="A439" i="29" s="1"/>
  <c r="D236" i="29"/>
  <c r="D316" i="29"/>
  <c r="D264" i="29"/>
  <c r="A264" i="29" s="1"/>
  <c r="D411" i="29"/>
  <c r="A411" i="29" s="1"/>
  <c r="D301" i="29"/>
  <c r="D269" i="29"/>
  <c r="D339" i="29"/>
  <c r="D331" i="29"/>
  <c r="D271" i="29"/>
  <c r="D255" i="29"/>
  <c r="D244" i="29"/>
  <c r="D214" i="29"/>
  <c r="D281" i="29"/>
  <c r="D192" i="29"/>
  <c r="D324" i="29"/>
  <c r="D166" i="29"/>
  <c r="D149" i="29"/>
  <c r="D205" i="29"/>
  <c r="A205" i="29" s="1"/>
  <c r="D133" i="29"/>
  <c r="D125" i="29"/>
  <c r="D168" i="29"/>
  <c r="D156" i="29"/>
  <c r="D181" i="29"/>
  <c r="D171" i="29"/>
  <c r="D153" i="29"/>
  <c r="D106" i="29"/>
  <c r="D96" i="29"/>
  <c r="D55" i="29"/>
  <c r="D72" i="29"/>
  <c r="F185" i="29"/>
  <c r="C185" i="29" s="1"/>
  <c r="F652" i="29"/>
  <c r="C652" i="29" s="1"/>
  <c r="D50" i="29"/>
  <c r="A50" i="29" s="1"/>
  <c r="F116" i="29"/>
  <c r="C116" i="29" s="1"/>
  <c r="F473" i="29"/>
  <c r="C473" i="29" s="1"/>
  <c r="F34" i="29"/>
  <c r="C34" i="29" s="1"/>
  <c r="F11" i="29"/>
  <c r="C11" i="29" s="1"/>
  <c r="D67" i="29"/>
  <c r="A67" i="29" s="1"/>
  <c r="D51" i="29"/>
  <c r="D673" i="29"/>
  <c r="F448" i="29"/>
  <c r="C448" i="29" s="1"/>
  <c r="F524" i="29"/>
  <c r="C524" i="29" s="1"/>
  <c r="F528" i="29"/>
  <c r="C528" i="29" s="1"/>
  <c r="F413" i="29"/>
  <c r="C413" i="29" s="1"/>
  <c r="F60" i="29"/>
  <c r="C60" i="29" s="1"/>
  <c r="F334" i="29"/>
  <c r="C334" i="29" s="1"/>
  <c r="F362" i="29"/>
  <c r="C362" i="29" s="1"/>
  <c r="F555" i="29"/>
  <c r="C555" i="29" s="1"/>
  <c r="A555" i="29" s="1"/>
  <c r="F416" i="29"/>
  <c r="C416" i="29" s="1"/>
  <c r="A416" i="29" s="1"/>
  <c r="F633" i="29"/>
  <c r="C633" i="29" s="1"/>
  <c r="F467" i="29"/>
  <c r="C467" i="29" s="1"/>
  <c r="F301" i="29"/>
  <c r="C301" i="29" s="1"/>
  <c r="F546" i="29"/>
  <c r="C546" i="29" s="1"/>
  <c r="F71" i="29"/>
  <c r="C71" i="29" s="1"/>
  <c r="A662" i="29"/>
  <c r="F651" i="29"/>
  <c r="C651" i="29" s="1"/>
  <c r="F488" i="29"/>
  <c r="C488" i="29" s="1"/>
  <c r="F350" i="29"/>
  <c r="C350" i="29" s="1"/>
  <c r="F280" i="29"/>
  <c r="C280" i="29" s="1"/>
  <c r="F233" i="29"/>
  <c r="C233" i="29" s="1"/>
  <c r="F602" i="29"/>
  <c r="C602" i="29" s="1"/>
  <c r="F586" i="29"/>
  <c r="C586" i="29" s="1"/>
  <c r="F279" i="29"/>
  <c r="C279" i="29" s="1"/>
  <c r="F159" i="29"/>
  <c r="C159" i="29" s="1"/>
  <c r="D636" i="29"/>
  <c r="F37" i="29"/>
  <c r="C37" i="29" s="1"/>
  <c r="F658" i="29"/>
  <c r="C658" i="29" s="1"/>
  <c r="F376" i="29"/>
  <c r="C376" i="29" s="1"/>
  <c r="F97" i="29"/>
  <c r="C97" i="29" s="1"/>
  <c r="F269" i="29"/>
  <c r="C269" i="29" s="1"/>
  <c r="F189" i="29"/>
  <c r="C189" i="29" s="1"/>
  <c r="F660" i="29"/>
  <c r="C660" i="29" s="1"/>
  <c r="F327" i="29"/>
  <c r="C327" i="29" s="1"/>
  <c r="F527" i="29"/>
  <c r="C527" i="29" s="1"/>
  <c r="E150" i="29"/>
  <c r="F150" i="29" s="1"/>
  <c r="C150" i="29" s="1"/>
  <c r="D638" i="29"/>
  <c r="A638" i="29" s="1"/>
  <c r="F156" i="29"/>
  <c r="C156" i="29" s="1"/>
  <c r="F113" i="29"/>
  <c r="C113" i="29" s="1"/>
  <c r="F104" i="29"/>
  <c r="C104" i="29" s="1"/>
  <c r="F503" i="29"/>
  <c r="C503" i="29" s="1"/>
  <c r="F494" i="29"/>
  <c r="C494" i="29" s="1"/>
  <c r="F623" i="29"/>
  <c r="C623" i="29" s="1"/>
  <c r="F582" i="29"/>
  <c r="C582" i="29" s="1"/>
  <c r="F203" i="29"/>
  <c r="C203" i="29" s="1"/>
  <c r="F193" i="29"/>
  <c r="C193" i="29" s="1"/>
  <c r="F364" i="29"/>
  <c r="C364" i="29" s="1"/>
  <c r="F656" i="29"/>
  <c r="C656" i="29" s="1"/>
  <c r="F514" i="29"/>
  <c r="C514" i="29" s="1"/>
  <c r="F533" i="29"/>
  <c r="C533" i="29" s="1"/>
  <c r="F671" i="29"/>
  <c r="C671" i="29" s="1"/>
  <c r="F310" i="29"/>
  <c r="C310" i="29" s="1"/>
  <c r="F436" i="29"/>
  <c r="C436" i="29" s="1"/>
  <c r="F576" i="29"/>
  <c r="C576" i="29" s="1"/>
  <c r="F440" i="29"/>
  <c r="C440" i="29" s="1"/>
  <c r="F595" i="29"/>
  <c r="C595" i="29" s="1"/>
  <c r="F510" i="29"/>
  <c r="C510" i="29" s="1"/>
  <c r="F16" i="29"/>
  <c r="C16" i="29" s="1"/>
  <c r="F511" i="29"/>
  <c r="C511" i="29" s="1"/>
  <c r="F358" i="29"/>
  <c r="C358" i="29" s="1"/>
  <c r="F377" i="29"/>
  <c r="C377" i="29" s="1"/>
  <c r="F424" i="29"/>
  <c r="C424" i="29" s="1"/>
  <c r="A424" i="29" s="1"/>
  <c r="F18" i="29"/>
  <c r="C18" i="29" s="1"/>
  <c r="F292" i="29"/>
  <c r="C292" i="29" s="1"/>
  <c r="F517" i="29"/>
  <c r="C517" i="29" s="1"/>
  <c r="F386" i="29"/>
  <c r="C386" i="29" s="1"/>
  <c r="F455" i="29"/>
  <c r="C455" i="29" s="1"/>
  <c r="F483" i="29"/>
  <c r="C483" i="29" s="1"/>
  <c r="F100" i="29"/>
  <c r="C100" i="29" s="1"/>
  <c r="F40" i="29"/>
  <c r="C40" i="29" s="1"/>
  <c r="F267" i="29"/>
  <c r="C267" i="29" s="1"/>
  <c r="D655" i="29"/>
  <c r="A655" i="29" s="1"/>
  <c r="F251" i="29"/>
  <c r="C251" i="29" s="1"/>
  <c r="F427" i="29"/>
  <c r="C427" i="29" s="1"/>
  <c r="D584" i="29"/>
  <c r="D639" i="29"/>
  <c r="A639" i="29" s="1"/>
  <c r="D595" i="29"/>
  <c r="D590" i="29"/>
  <c r="A590" i="29" s="1"/>
  <c r="D659" i="29"/>
  <c r="D536" i="29"/>
  <c r="D560" i="29"/>
  <c r="D547" i="29"/>
  <c r="A547" i="29" s="1"/>
  <c r="D507" i="29"/>
  <c r="D494" i="29"/>
  <c r="D504" i="29"/>
  <c r="D618" i="29"/>
  <c r="D549" i="29"/>
  <c r="D487" i="29"/>
  <c r="D606" i="29"/>
  <c r="A606" i="29" s="1"/>
  <c r="D514" i="29"/>
  <c r="D585" i="29"/>
  <c r="D567" i="29"/>
  <c r="D483" i="29"/>
  <c r="D10" i="29"/>
  <c r="D462" i="29"/>
  <c r="D474" i="29"/>
  <c r="D12" i="29"/>
  <c r="D456" i="29"/>
  <c r="D40" i="29"/>
  <c r="D28" i="29"/>
  <c r="D457" i="29"/>
  <c r="D30" i="29"/>
  <c r="D616" i="29"/>
  <c r="A616" i="29" s="1"/>
  <c r="F697" i="29"/>
  <c r="C697" i="29" s="1"/>
  <c r="F698" i="29"/>
  <c r="C698" i="29" s="1"/>
  <c r="D711" i="29"/>
  <c r="A711" i="29" s="1"/>
  <c r="D706" i="29"/>
  <c r="A706" i="29" s="1"/>
  <c r="D712" i="29"/>
  <c r="A712" i="29" s="1"/>
  <c r="D704" i="29"/>
  <c r="F680" i="29"/>
  <c r="C680" i="29" s="1"/>
  <c r="F707" i="29"/>
  <c r="C707" i="29" s="1"/>
  <c r="A707" i="29" s="1"/>
  <c r="A368" i="29" l="1"/>
  <c r="A346" i="29"/>
  <c r="A376" i="29"/>
  <c r="A709" i="29"/>
  <c r="A534" i="29"/>
  <c r="A605" i="29"/>
  <c r="A206" i="29"/>
  <c r="A239" i="29"/>
  <c r="A695" i="29"/>
  <c r="A680" i="29"/>
  <c r="A410" i="29"/>
  <c r="A340" i="29"/>
  <c r="A230" i="29"/>
  <c r="A345" i="29"/>
  <c r="A141" i="29"/>
  <c r="A215" i="29"/>
  <c r="A510" i="29"/>
  <c r="A325" i="29"/>
  <c r="A696" i="29"/>
  <c r="A103" i="29"/>
  <c r="A247" i="29"/>
  <c r="A677" i="29"/>
  <c r="A533" i="29"/>
  <c r="A60" i="29"/>
  <c r="A63" i="29"/>
  <c r="A172" i="29"/>
  <c r="A671" i="29"/>
  <c r="A154" i="29"/>
  <c r="A69" i="29"/>
  <c r="A144" i="29"/>
  <c r="A442" i="29"/>
  <c r="A421" i="29"/>
  <c r="A338" i="29"/>
  <c r="A486" i="29"/>
  <c r="A267" i="29"/>
  <c r="A505" i="29"/>
  <c r="A385" i="29"/>
  <c r="A118" i="29"/>
  <c r="A312" i="29"/>
  <c r="A431" i="29"/>
  <c r="A451" i="29"/>
  <c r="A326" i="29"/>
  <c r="A318" i="29"/>
  <c r="A217" i="29"/>
  <c r="A268" i="29"/>
  <c r="A185" i="29"/>
  <c r="A294" i="29"/>
  <c r="A405" i="29"/>
  <c r="A697" i="29"/>
  <c r="A408" i="29"/>
  <c r="A273" i="29"/>
  <c r="A603" i="29"/>
  <c r="A201" i="29"/>
  <c r="A170" i="29"/>
  <c r="A428" i="29"/>
  <c r="A353" i="29"/>
  <c r="A157" i="29"/>
  <c r="D150" i="29"/>
  <c r="A150" i="29" s="1"/>
  <c r="A16" i="29"/>
  <c r="A621" i="29"/>
  <c r="A352" i="29"/>
  <c r="A44" i="29"/>
  <c r="A500" i="29"/>
  <c r="A493" i="29"/>
  <c r="A447" i="29"/>
  <c r="A438" i="29"/>
  <c r="A551" i="29"/>
  <c r="D151" i="29"/>
  <c r="A455" i="29"/>
  <c r="A651" i="29"/>
  <c r="A36" i="29"/>
  <c r="A71" i="29"/>
  <c r="A362" i="29"/>
  <c r="A135" i="29"/>
  <c r="A481" i="29"/>
  <c r="A32" i="29"/>
  <c r="A370" i="29"/>
  <c r="A208" i="29"/>
  <c r="A85" i="29"/>
  <c r="A119" i="29"/>
  <c r="A37" i="29"/>
  <c r="A406" i="29"/>
  <c r="A444" i="29"/>
  <c r="A321" i="29"/>
  <c r="A632" i="29"/>
  <c r="A276" i="29"/>
  <c r="A583" i="29"/>
  <c r="A622" i="29"/>
  <c r="D152" i="29"/>
  <c r="A628" i="29"/>
  <c r="A25" i="29"/>
  <c r="A503" i="29"/>
  <c r="A350" i="29"/>
  <c r="A137" i="29"/>
  <c r="A209" i="29"/>
  <c r="A465" i="29"/>
  <c r="F151" i="29"/>
  <c r="C151" i="29" s="1"/>
  <c r="F152" i="29"/>
  <c r="C152" i="29" s="1"/>
  <c r="A684" i="29"/>
  <c r="A81" i="29"/>
  <c r="A420" i="29"/>
  <c r="A109" i="29"/>
  <c r="A610" i="29"/>
  <c r="A576" i="29"/>
  <c r="A656" i="29"/>
  <c r="A649" i="29"/>
  <c r="A395" i="29"/>
  <c r="A701" i="29"/>
  <c r="A193" i="29"/>
  <c r="A336" i="29"/>
  <c r="A372" i="29"/>
  <c r="A378" i="29"/>
  <c r="A262" i="29"/>
  <c r="A105" i="29"/>
  <c r="A517" i="29"/>
  <c r="A468" i="29"/>
  <c r="A149" i="29"/>
  <c r="A530" i="29"/>
  <c r="A489" i="29"/>
  <c r="A181" i="29"/>
  <c r="A173" i="29"/>
  <c r="A498" i="29"/>
  <c r="A62" i="29"/>
  <c r="A40" i="29"/>
  <c r="A552" i="29"/>
  <c r="A284" i="29"/>
  <c r="A365" i="29"/>
  <c r="A28" i="29"/>
  <c r="A122" i="29"/>
  <c r="A422" i="29"/>
  <c r="A443" i="29"/>
  <c r="A467" i="29"/>
  <c r="A349" i="29"/>
  <c r="A183" i="29"/>
  <c r="A55" i="29"/>
  <c r="A207" i="29"/>
  <c r="A96" i="29"/>
  <c r="A415" i="29"/>
  <c r="A282" i="29"/>
  <c r="A46" i="29"/>
  <c r="A595" i="29"/>
  <c r="A244" i="29"/>
  <c r="A93" i="29"/>
  <c r="A577" i="29"/>
  <c r="A690" i="29"/>
  <c r="A388" i="29"/>
  <c r="A560" i="29"/>
  <c r="A91" i="29"/>
  <c r="A558" i="29"/>
  <c r="A228" i="29"/>
  <c r="A214" i="29"/>
  <c r="A315" i="29"/>
  <c r="A358" i="29"/>
  <c r="A470" i="29"/>
  <c r="A641" i="29"/>
  <c r="A196" i="29"/>
  <c r="A106" i="29"/>
  <c r="A330" i="29"/>
  <c r="A584" i="29"/>
  <c r="A460" i="29"/>
  <c r="A291" i="29"/>
  <c r="A463" i="29"/>
  <c r="A633" i="29"/>
  <c r="A430" i="29"/>
  <c r="A366" i="29"/>
  <c r="A501" i="29"/>
  <c r="A592" i="29"/>
  <c r="A354" i="29"/>
  <c r="A100" i="29"/>
  <c r="A82" i="29"/>
  <c r="A121" i="29"/>
  <c r="A569" i="29"/>
  <c r="A579" i="29"/>
  <c r="A30" i="29"/>
  <c r="A521" i="29"/>
  <c r="A507" i="29"/>
  <c r="A327" i="29"/>
  <c r="A509" i="29"/>
  <c r="A229" i="29"/>
  <c r="A348" i="29"/>
  <c r="A578" i="29"/>
  <c r="A670" i="29"/>
  <c r="A599" i="29"/>
  <c r="A74" i="29"/>
  <c r="A76" i="29"/>
  <c r="A216" i="29"/>
  <c r="A199" i="29"/>
  <c r="A231" i="29"/>
  <c r="A543" i="29"/>
  <c r="A218" i="29"/>
  <c r="A502" i="29"/>
  <c r="A698" i="29"/>
  <c r="A203" i="29"/>
  <c r="A448" i="29"/>
  <c r="A437" i="29"/>
  <c r="A197" i="29"/>
  <c r="A682" i="29"/>
  <c r="A333" i="29"/>
  <c r="A31" i="29"/>
  <c r="A38" i="29"/>
  <c r="A302" i="29"/>
  <c r="A319" i="29"/>
  <c r="A240" i="29"/>
  <c r="A594" i="29"/>
  <c r="A133" i="29"/>
  <c r="A248" i="29"/>
  <c r="A522" i="29"/>
  <c r="A110" i="29"/>
  <c r="A585" i="29"/>
  <c r="A339" i="29"/>
  <c r="A250" i="29"/>
  <c r="A156" i="29"/>
  <c r="A140" i="29"/>
  <c r="A59" i="29"/>
  <c r="A374" i="29"/>
  <c r="A564" i="29"/>
  <c r="A580" i="29"/>
  <c r="A12" i="29"/>
  <c r="A130" i="29"/>
  <c r="A120" i="29"/>
  <c r="A274" i="29"/>
  <c r="A417" i="29"/>
  <c r="A541" i="29"/>
  <c r="A648" i="29"/>
  <c r="A471" i="29"/>
  <c r="A92" i="29"/>
  <c r="A646" i="29"/>
  <c r="A535" i="29"/>
  <c r="A399" i="29"/>
  <c r="A512" i="29"/>
  <c r="A624" i="29"/>
  <c r="A418" i="29"/>
  <c r="A51" i="29"/>
  <c r="A180" i="29"/>
  <c r="A377" i="29"/>
  <c r="A531" i="29"/>
  <c r="A177" i="29"/>
  <c r="A453" i="29"/>
  <c r="A478" i="29"/>
  <c r="A554" i="29"/>
  <c r="A53" i="29"/>
  <c r="A10" i="29"/>
  <c r="A329" i="29"/>
  <c r="A187" i="29"/>
  <c r="A24" i="29"/>
  <c r="A94" i="29"/>
  <c r="A23" i="29"/>
  <c r="A495" i="29"/>
  <c r="A387" i="29"/>
  <c r="A324" i="29"/>
  <c r="A681" i="29"/>
  <c r="A400" i="29"/>
  <c r="A540" i="29"/>
  <c r="A126" i="29"/>
  <c r="A195" i="29"/>
  <c r="A538" i="29"/>
  <c r="A561" i="29"/>
  <c r="A255" i="29"/>
  <c r="A316" i="29"/>
  <c r="A426" i="29"/>
  <c r="A713" i="29"/>
  <c r="A163" i="29"/>
  <c r="A380" i="29"/>
  <c r="A469" i="29"/>
  <c r="A57" i="29"/>
  <c r="A132" i="29"/>
  <c r="A526" i="29"/>
  <c r="A476" i="29"/>
  <c r="A283" i="29"/>
  <c r="A581" i="29"/>
  <c r="A115" i="29"/>
  <c r="A332" i="29"/>
  <c r="A404" i="29"/>
  <c r="A549" i="29"/>
  <c r="A134" i="29"/>
  <c r="A296" i="29"/>
  <c r="A494" i="29"/>
  <c r="A457" i="29"/>
  <c r="A236" i="29"/>
  <c r="A95" i="29"/>
  <c r="A235" i="29"/>
  <c r="A689" i="29"/>
  <c r="A597" i="29"/>
  <c r="A72" i="29"/>
  <c r="A596" i="29"/>
  <c r="A300" i="29"/>
  <c r="A42" i="29"/>
  <c r="A516" i="29"/>
  <c r="A306" i="29"/>
  <c r="A609" i="29"/>
  <c r="A618" i="29"/>
  <c r="A171" i="29"/>
  <c r="A166" i="29"/>
  <c r="A271" i="29"/>
  <c r="A525" i="29"/>
  <c r="A602" i="29"/>
  <c r="A629" i="29"/>
  <c r="A169" i="29"/>
  <c r="A398" i="29"/>
  <c r="A452" i="29"/>
  <c r="A524" i="29"/>
  <c r="A456" i="29"/>
  <c r="A147" i="29"/>
  <c r="A256" i="29"/>
  <c r="A226" i="29"/>
  <c r="A391" i="29"/>
  <c r="A515" i="29"/>
  <c r="A553" i="29"/>
  <c r="A588" i="29"/>
  <c r="A87" i="29"/>
  <c r="A263" i="29"/>
  <c r="A383" i="29"/>
  <c r="A722" i="29"/>
  <c r="A640" i="29"/>
  <c r="A464" i="29"/>
  <c r="A13" i="29"/>
  <c r="A342" i="29"/>
  <c r="A412" i="29"/>
  <c r="A220" i="29"/>
  <c r="A297" i="29"/>
  <c r="A35" i="29"/>
  <c r="A472" i="29"/>
  <c r="A123" i="29"/>
  <c r="A497" i="29"/>
  <c r="A167" i="29"/>
  <c r="A292" i="29"/>
  <c r="A570" i="29"/>
  <c r="A523" i="29"/>
  <c r="A194" i="29"/>
  <c r="A200" i="29"/>
  <c r="A474" i="29"/>
  <c r="A423" i="29"/>
  <c r="A184" i="29"/>
  <c r="A556" i="29"/>
  <c r="A483" i="29"/>
  <c r="A331" i="29"/>
  <c r="A402" i="29"/>
  <c r="A155" i="29"/>
  <c r="A393" i="29"/>
  <c r="A565" i="29"/>
  <c r="A79" i="29"/>
  <c r="A165" i="29"/>
  <c r="A435" i="29"/>
  <c r="A450" i="29"/>
  <c r="A499" i="29"/>
  <c r="A328" i="29"/>
  <c r="A241" i="29"/>
  <c r="A88" i="29"/>
  <c r="A280" i="29"/>
  <c r="A598" i="29"/>
  <c r="A112" i="29"/>
  <c r="A303" i="29"/>
  <c r="A246" i="29"/>
  <c r="A381" i="29"/>
  <c r="A688" i="29"/>
  <c r="A29" i="29"/>
  <c r="A102" i="29"/>
  <c r="A323" i="29"/>
  <c r="A314" i="29"/>
  <c r="A289" i="29"/>
  <c r="A305" i="29"/>
  <c r="A508" i="29"/>
  <c r="A637" i="29"/>
  <c r="A148" i="29"/>
  <c r="A111" i="29"/>
  <c r="A159" i="29"/>
  <c r="A254" i="29"/>
  <c r="A409" i="29"/>
  <c r="A317" i="29"/>
  <c r="A440" i="29"/>
  <c r="A488" i="29"/>
  <c r="A623" i="29"/>
  <c r="A89" i="29"/>
  <c r="A288" i="29"/>
  <c r="A436" i="29"/>
  <c r="A125" i="29"/>
  <c r="A446" i="29"/>
  <c r="A506" i="29"/>
  <c r="A511" i="29"/>
  <c r="A233" i="29"/>
  <c r="A484" i="29"/>
  <c r="A108" i="29"/>
  <c r="A313" i="29"/>
  <c r="A275" i="29"/>
  <c r="A719" i="29"/>
  <c r="A574" i="29"/>
  <c r="A567" i="29"/>
  <c r="A124" i="29"/>
  <c r="A213" i="29"/>
  <c r="A441" i="29"/>
  <c r="A19" i="29"/>
  <c r="A562" i="29"/>
  <c r="A607" i="29"/>
  <c r="A179" i="29"/>
  <c r="A461" i="29"/>
  <c r="A458" i="29"/>
  <c r="A356" i="29"/>
  <c r="A33" i="29"/>
  <c r="A98" i="29"/>
  <c r="A212" i="29"/>
  <c r="A265" i="29"/>
  <c r="A310" i="29"/>
  <c r="A168" i="29"/>
  <c r="A192" i="29"/>
  <c r="A357" i="29"/>
  <c r="A587" i="29"/>
  <c r="A61" i="29"/>
  <c r="A389" i="29"/>
  <c r="A335" i="29"/>
  <c r="A571" i="29"/>
  <c r="A270" i="29"/>
  <c r="A190" i="29"/>
  <c r="A459" i="29"/>
  <c r="A242" i="29"/>
  <c r="A22" i="29"/>
  <c r="A668" i="29"/>
  <c r="A223" i="29"/>
  <c r="A427" i="29"/>
  <c r="A373" i="29"/>
  <c r="A394" i="29"/>
  <c r="A34" i="29"/>
  <c r="A54" i="29"/>
  <c r="A672" i="29"/>
  <c r="A454" i="29"/>
  <c r="A660" i="29"/>
  <c r="A667" i="29"/>
  <c r="A308" i="29"/>
  <c r="A367" i="29"/>
  <c r="A18" i="29"/>
  <c r="A669" i="29"/>
  <c r="A251" i="29"/>
  <c r="A68" i="29"/>
  <c r="A161" i="29"/>
  <c r="A401" i="29"/>
  <c r="A269" i="29"/>
  <c r="A281" i="29"/>
  <c r="A301" i="29"/>
  <c r="A485" i="29"/>
  <c r="A86" i="29"/>
  <c r="A189" i="29"/>
  <c r="A261" i="29"/>
  <c r="A322" i="29"/>
  <c r="A384" i="29"/>
  <c r="A432" i="29"/>
  <c r="A572" i="29"/>
  <c r="A153" i="29"/>
  <c r="A221" i="29"/>
  <c r="A487" i="29"/>
  <c r="A658" i="29"/>
  <c r="A222" i="29"/>
  <c r="A413" i="29"/>
  <c r="A8" i="29"/>
  <c r="A673" i="29"/>
  <c r="A117" i="29"/>
  <c r="A78" i="29"/>
  <c r="A128" i="29"/>
  <c r="A174" i="29"/>
  <c r="A320" i="29"/>
  <c r="A449" i="29"/>
  <c r="A559" i="29"/>
  <c r="A379" i="29"/>
  <c r="A17" i="29"/>
  <c r="A116" i="29"/>
  <c r="A433" i="29"/>
  <c r="A683" i="29"/>
  <c r="A41" i="29"/>
  <c r="A568" i="29"/>
  <c r="A575" i="29"/>
  <c r="A359" i="29"/>
  <c r="A475" i="29"/>
  <c r="A663" i="29"/>
  <c r="A145" i="29"/>
  <c r="A143" i="29"/>
  <c r="A178" i="29"/>
  <c r="A361" i="29"/>
  <c r="A703" i="29"/>
  <c r="A718" i="29"/>
  <c r="A589" i="29"/>
  <c r="A550" i="29"/>
  <c r="A160" i="29"/>
  <c r="A434" i="29"/>
  <c r="A375" i="29"/>
  <c r="A279" i="29"/>
  <c r="A537" i="29"/>
  <c r="A490" i="29"/>
  <c r="A613" i="29"/>
  <c r="A142" i="29"/>
  <c r="A286" i="29"/>
  <c r="A425" i="29"/>
  <c r="A528" i="29"/>
  <c r="A56" i="29"/>
  <c r="A337" i="29"/>
  <c r="A466" i="29"/>
  <c r="A75" i="29"/>
  <c r="A202" i="29"/>
  <c r="A21" i="29"/>
  <c r="A601" i="29"/>
  <c r="A492" i="29"/>
  <c r="A9" i="29"/>
  <c r="A642" i="29"/>
  <c r="A48" i="29"/>
  <c r="A64" i="29"/>
  <c r="A298" i="29"/>
  <c r="A304" i="29"/>
  <c r="A419" i="29"/>
  <c r="A392" i="29"/>
  <c r="A341" i="29"/>
  <c r="A586" i="29"/>
  <c r="A70" i="29"/>
  <c r="A277" i="29"/>
  <c r="A593" i="29"/>
  <c r="A548" i="29"/>
  <c r="A186" i="29"/>
  <c r="A139" i="29"/>
  <c r="A175" i="29"/>
  <c r="A272" i="29"/>
  <c r="A519" i="29"/>
  <c r="A158" i="29"/>
  <c r="A307" i="29"/>
  <c r="A491" i="29"/>
  <c r="A113" i="29"/>
  <c r="A11" i="29"/>
  <c r="A546" i="29"/>
  <c r="A591" i="29"/>
  <c r="A293" i="29"/>
  <c r="A650" i="29"/>
  <c r="A504" i="29"/>
  <c r="A164" i="29"/>
  <c r="A49" i="29"/>
  <c r="A234" i="29"/>
  <c r="A334" i="29"/>
  <c r="A253" i="29"/>
  <c r="A390" i="29"/>
  <c r="A705" i="29"/>
  <c r="A630" i="29"/>
  <c r="A536" i="29"/>
  <c r="A600" i="29"/>
  <c r="A66" i="29"/>
  <c r="A65" i="29"/>
  <c r="A260" i="29"/>
  <c r="A237" i="29"/>
  <c r="A344" i="29"/>
  <c r="A39" i="29"/>
  <c r="A582" i="29"/>
  <c r="A661" i="29"/>
  <c r="A496" i="29"/>
  <c r="A90" i="29"/>
  <c r="A311" i="29"/>
  <c r="A514" i="29"/>
  <c r="A636" i="29"/>
  <c r="A414" i="29"/>
  <c r="A704" i="29"/>
  <c r="A462" i="29"/>
  <c r="A659" i="29"/>
  <c r="A364" i="29"/>
  <c r="A573" i="29"/>
  <c r="A211" i="29"/>
  <c r="A445" i="29"/>
  <c r="A360" i="29"/>
  <c r="A14" i="29"/>
  <c r="A675" i="29"/>
  <c r="A43" i="29"/>
  <c r="A131" i="29"/>
  <c r="A232" i="29"/>
  <c r="A278" i="29"/>
  <c r="A477" i="29"/>
  <c r="A473" i="29"/>
  <c r="A97" i="29"/>
  <c r="A290" i="29"/>
  <c r="A716" i="29"/>
  <c r="A26" i="29"/>
  <c r="A652" i="29"/>
  <c r="A104" i="29"/>
  <c r="A386" i="29"/>
  <c r="A529" i="29"/>
  <c r="A309" i="29"/>
  <c r="A371" i="29"/>
  <c r="A382" i="29"/>
  <c r="A27" i="29"/>
  <c r="A527" i="29"/>
  <c r="A114" i="29"/>
  <c r="A210" i="29"/>
  <c r="A295" i="29"/>
  <c r="A151" i="29" l="1"/>
  <c r="A152" i="29"/>
</calcChain>
</file>

<file path=xl/sharedStrings.xml><?xml version="1.0" encoding="utf-8"?>
<sst xmlns="http://schemas.openxmlformats.org/spreadsheetml/2006/main" count="7363" uniqueCount="1428">
  <si>
    <t>Off</t>
  </si>
  <si>
    <t>On</t>
  </si>
  <si>
    <t>WD</t>
  </si>
  <si>
    <t>Sat</t>
  </si>
  <si>
    <t>Sun</t>
  </si>
  <si>
    <t>Description</t>
  </si>
  <si>
    <t>Daily Sch</t>
  </si>
  <si>
    <t>Hour of Day</t>
  </si>
  <si>
    <t>Assembly Occupancy</t>
  </si>
  <si>
    <t>Health Occupancy</t>
  </si>
  <si>
    <t>Light Manufacturing Occupancy</t>
  </si>
  <si>
    <t>Office Occupancy</t>
  </si>
  <si>
    <t>Parking Garage Occupancy</t>
  </si>
  <si>
    <t>Restaurant Occupancy</t>
  </si>
  <si>
    <t>Retail Occupancy</t>
  </si>
  <si>
    <t>School Occupancy</t>
  </si>
  <si>
    <t>Warehouse Occupancy</t>
  </si>
  <si>
    <t>Laboratory Occupancy</t>
  </si>
  <si>
    <t>Assembly</t>
  </si>
  <si>
    <t>Health</t>
  </si>
  <si>
    <t>Office</t>
  </si>
  <si>
    <t>Parking</t>
  </si>
  <si>
    <t>Restaurant</t>
  </si>
  <si>
    <t>Retail</t>
  </si>
  <si>
    <t>School</t>
  </si>
  <si>
    <t>Warehouse</t>
  </si>
  <si>
    <t>Lab</t>
  </si>
  <si>
    <t>Data Center</t>
  </si>
  <si>
    <t>Data</t>
  </si>
  <si>
    <t>Manufacturing</t>
  </si>
  <si>
    <t>ResidentialCommon</t>
  </si>
  <si>
    <t>ResidentialLiving</t>
  </si>
  <si>
    <t>Residential Occupancy Common Areas</t>
  </si>
  <si>
    <t>Residential Occupancy Living Areas (Including Hotel/Motel Guest Rooms) with Setback Thermostat for Heating</t>
  </si>
  <si>
    <t>:Schedule Name</t>
  </si>
  <si>
    <t>JanMaySep</t>
  </si>
  <si>
    <t>FebJunOct</t>
  </si>
  <si>
    <t>MarJulNov</t>
  </si>
  <si>
    <t>AprAugDec</t>
  </si>
  <si>
    <t>WarehouseInfiltrationWD</t>
  </si>
  <si>
    <t>WarehouseInfiltrationSat</t>
  </si>
  <si>
    <t>WarehouseInfiltrationSun</t>
  </si>
  <si>
    <t>OnDay</t>
  </si>
  <si>
    <t>OffDay</t>
  </si>
  <si>
    <t>TABLE ScheduleDay</t>
  </si>
  <si>
    <t>//DayofWeek</t>
  </si>
  <si>
    <t>Mon</t>
  </si>
  <si>
    <t>Tue</t>
  </si>
  <si>
    <t>Wed</t>
  </si>
  <si>
    <t>Thu</t>
  </si>
  <si>
    <t>Fri</t>
  </si>
  <si>
    <t>Hol</t>
  </si>
  <si>
    <t>AssemblyOccupancyWD</t>
  </si>
  <si>
    <t>AssemblyOccupancySat</t>
  </si>
  <si>
    <t>AssemblyOccupancySun</t>
  </si>
  <si>
    <t>AssemblyReceptacleWD</t>
  </si>
  <si>
    <t>AssemblyReceptacleSat</t>
  </si>
  <si>
    <t>AssemblyReceptacleSun</t>
  </si>
  <si>
    <t>AssemblyServiceHotWaterWD</t>
  </si>
  <si>
    <t>AssemblyServiceHotWaterSat</t>
  </si>
  <si>
    <t>AssemblyServiceHotWaterSun</t>
  </si>
  <si>
    <t>AssemblyElevatorWD</t>
  </si>
  <si>
    <t>AssemblyElevatorSat</t>
  </si>
  <si>
    <t>AssemblyElevatorSun</t>
  </si>
  <si>
    <t>AssemblyRefrigerationWD</t>
  </si>
  <si>
    <t>AssemblyRefrigerationSat</t>
  </si>
  <si>
    <t>AssemblyRefrigerationSun</t>
  </si>
  <si>
    <t>AssemblyInfiltrationWD</t>
  </si>
  <si>
    <t>AssemblyInfiltrationSat</t>
  </si>
  <si>
    <t>AssemblyInfiltrationSun</t>
  </si>
  <si>
    <t>DataOccupancyWD</t>
  </si>
  <si>
    <t>DataOccupancySat</t>
  </si>
  <si>
    <t>DataOccupancySun</t>
  </si>
  <si>
    <t>DataServiceHotWaterWD</t>
  </si>
  <si>
    <t>DataServiceHotWaterSat</t>
  </si>
  <si>
    <t>DataServiceHotWaterSun</t>
  </si>
  <si>
    <t>DataElevatorWD</t>
  </si>
  <si>
    <t>DataElevatorSat</t>
  </si>
  <si>
    <t>DataElevatorSun</t>
  </si>
  <si>
    <t>DataInfiltrationWD</t>
  </si>
  <si>
    <t>DataInfiltrationSat</t>
  </si>
  <si>
    <t>DataInfiltrationSun</t>
  </si>
  <si>
    <t>HealthOccupancyWD</t>
  </si>
  <si>
    <t>HealthOccupancySat</t>
  </si>
  <si>
    <t>HealthOccupancySun</t>
  </si>
  <si>
    <t>HealthReceptacleWD</t>
  </si>
  <si>
    <t>HealthReceptacleSat</t>
  </si>
  <si>
    <t>HealthReceptacleSun</t>
  </si>
  <si>
    <t>HealthServiceHotWaterWD</t>
  </si>
  <si>
    <t>HealthServiceHotWaterSat</t>
  </si>
  <si>
    <t>HealthServiceHotWaterSun</t>
  </si>
  <si>
    <t>HealthElevatorWD</t>
  </si>
  <si>
    <t>HealthElevatorSat</t>
  </si>
  <si>
    <t>HealthElevatorSun</t>
  </si>
  <si>
    <t>HealthRefrigerationWD</t>
  </si>
  <si>
    <t>HealthRefrigerationSat</t>
  </si>
  <si>
    <t>HealthRefrigerationSun</t>
  </si>
  <si>
    <t>HealthInfiltrationWD</t>
  </si>
  <si>
    <t>HealthInfiltrationSat</t>
  </si>
  <si>
    <t>HealthInfiltrationSun</t>
  </si>
  <si>
    <t>LabOccupancyWD</t>
  </si>
  <si>
    <t>LabOccupancySat</t>
  </si>
  <si>
    <t>LabOccupancySun</t>
  </si>
  <si>
    <t>LabReceptacleWD</t>
  </si>
  <si>
    <t>LabReceptacleSat</t>
  </si>
  <si>
    <t>LabReceptacleSun</t>
  </si>
  <si>
    <t>LabServiceHotWaterWD</t>
  </si>
  <si>
    <t>LabServiceHotWaterSat</t>
  </si>
  <si>
    <t>LabServiceHotWaterSun</t>
  </si>
  <si>
    <t>LabElevatorWD</t>
  </si>
  <si>
    <t>LabElevatorSat</t>
  </si>
  <si>
    <t>LabElevatorSun</t>
  </si>
  <si>
    <t>LabRefrigerationWD</t>
  </si>
  <si>
    <t>LabRefrigerationSat</t>
  </si>
  <si>
    <t>LabRefrigerationSun</t>
  </si>
  <si>
    <t>LabInfiltrationWD</t>
  </si>
  <si>
    <t>LabInfiltrationSat</t>
  </si>
  <si>
    <t>LabInfiltrationSun</t>
  </si>
  <si>
    <t>ManufacturingOccupancyWD</t>
  </si>
  <si>
    <t>ManufacturingOccupancySat</t>
  </si>
  <si>
    <t>ManufacturingOccupancySun</t>
  </si>
  <si>
    <t>ManufacturingReceptacleWD</t>
  </si>
  <si>
    <t>ManufacturingReceptacleSat</t>
  </si>
  <si>
    <t>ManufacturingReceptacleSun</t>
  </si>
  <si>
    <t>ManufacturingServiceHotWaterWD</t>
  </si>
  <si>
    <t>ManufacturingServiceHotWaterSat</t>
  </si>
  <si>
    <t>ManufacturingServiceHotWaterSun</t>
  </si>
  <si>
    <t>ManufacturingElevatorWD</t>
  </si>
  <si>
    <t>ManufacturingElevatorSat</t>
  </si>
  <si>
    <t>ManufacturingElevatorSun</t>
  </si>
  <si>
    <t>ManufacturingRefrigerationWD</t>
  </si>
  <si>
    <t>ManufacturingRefrigerationSat</t>
  </si>
  <si>
    <t>ManufacturingRefrigerationSun</t>
  </si>
  <si>
    <t>ManufacturingInfiltrationWD</t>
  </si>
  <si>
    <t>ManufacturingInfiltrationSat</t>
  </si>
  <si>
    <t>ManufacturingInfiltrationSun</t>
  </si>
  <si>
    <t>OfficeOccupancyWD</t>
  </si>
  <si>
    <t>OfficeOccupancySat</t>
  </si>
  <si>
    <t>OfficeOccupancySun</t>
  </si>
  <si>
    <t>OfficeReceptacleWD</t>
  </si>
  <si>
    <t>OfficeReceptacleSat</t>
  </si>
  <si>
    <t>OfficeReceptacleSun</t>
  </si>
  <si>
    <t>OfficeServiceHotWaterWD</t>
  </si>
  <si>
    <t>OfficeServiceHotWaterSat</t>
  </si>
  <si>
    <t>OfficeServiceHotWaterSun</t>
  </si>
  <si>
    <t>OfficeElevatorWD</t>
  </si>
  <si>
    <t>OfficeElevatorSat</t>
  </si>
  <si>
    <t>OfficeElevatorSun</t>
  </si>
  <si>
    <t>OfficeRefrigerationWD</t>
  </si>
  <si>
    <t>OfficeRefrigerationSat</t>
  </si>
  <si>
    <t>OfficeRefrigerationSun</t>
  </si>
  <si>
    <t>OfficeInfiltrationWD</t>
  </si>
  <si>
    <t>OfficeInfiltrationSat</t>
  </si>
  <si>
    <t>OfficeInfiltrationSun</t>
  </si>
  <si>
    <t>ParkingOccupancyWD</t>
  </si>
  <si>
    <t>ParkingOccupancySat</t>
  </si>
  <si>
    <t>ParkingOccupancySun</t>
  </si>
  <si>
    <t>ParkingReceptacleWD</t>
  </si>
  <si>
    <t>ParkingReceptacleSat</t>
  </si>
  <si>
    <t>ParkingReceptacleSun</t>
  </si>
  <si>
    <t>ParkingServiceHotWaterWD</t>
  </si>
  <si>
    <t>ParkingServiceHotWaterSat</t>
  </si>
  <si>
    <t>ParkingServiceHotWaterSun</t>
  </si>
  <si>
    <t>ParkingElevatorWD</t>
  </si>
  <si>
    <t>ParkingElevatorSat</t>
  </si>
  <si>
    <t>ParkingElevatorSun</t>
  </si>
  <si>
    <t>ParkingInfiltrationWD</t>
  </si>
  <si>
    <t>ParkingInfiltrationSat</t>
  </si>
  <si>
    <t>ParkingInfiltrationSun</t>
  </si>
  <si>
    <t>ResidentialCommonOccupancyWD</t>
  </si>
  <si>
    <t>ResidentialCommonOccupancySat</t>
  </si>
  <si>
    <t>ResidentialCommonOccupancySun</t>
  </si>
  <si>
    <t>ResidentialCommonReceptacleWD</t>
  </si>
  <si>
    <t>ResidentialCommonReceptacleSat</t>
  </si>
  <si>
    <t>ResidentialCommonReceptacleSun</t>
  </si>
  <si>
    <t>ResidentialCommonServiceHotWaterWD</t>
  </si>
  <si>
    <t>ResidentialCommonServiceHotWaterSat</t>
  </si>
  <si>
    <t>ResidentialCommonServiceHotWaterSun</t>
  </si>
  <si>
    <t>ResidentialCommonInfiltrationWD</t>
  </si>
  <si>
    <t>ResidentialCommonInfiltrationSat</t>
  </si>
  <si>
    <t>ResidentialCommonInfiltrationSun</t>
  </si>
  <si>
    <t>ResidentialLivingOccupancyWD</t>
  </si>
  <si>
    <t>ResidentialLivingOccupancySat</t>
  </si>
  <si>
    <t>ResidentialLivingOccupancySun</t>
  </si>
  <si>
    <t>ResidentialLivingReceptacleWD</t>
  </si>
  <si>
    <t>ResidentialLivingReceptacleSat</t>
  </si>
  <si>
    <t>ResidentialLivingReceptacleSun</t>
  </si>
  <si>
    <t>ResidentialLivingServiceHotWaterWD</t>
  </si>
  <si>
    <t>ResidentialLivingServiceHotWaterSat</t>
  </si>
  <si>
    <t>ResidentialLivingServiceHotWaterSun</t>
  </si>
  <si>
    <t>ResidentialLivingInfiltrationWD</t>
  </si>
  <si>
    <t>ResidentialLivingInfiltrationSat</t>
  </si>
  <si>
    <t>ResidentialLivingInfiltrationSun</t>
  </si>
  <si>
    <t>RestaurantOccupancyWD</t>
  </si>
  <si>
    <t>RestaurantOccupancySat</t>
  </si>
  <si>
    <t>RestaurantOccupancySun</t>
  </si>
  <si>
    <t>RestaurantReceptacleWD</t>
  </si>
  <si>
    <t>RestaurantReceptacleSat</t>
  </si>
  <si>
    <t>RestaurantReceptacleSun</t>
  </si>
  <si>
    <t>RestaurantServiceHotWaterWD</t>
  </si>
  <si>
    <t>RestaurantServiceHotWaterSat</t>
  </si>
  <si>
    <t>RestaurantServiceHotWaterSun</t>
  </si>
  <si>
    <t>RestaurantElevatorWD</t>
  </si>
  <si>
    <t>RestaurantElevatorSat</t>
  </si>
  <si>
    <t>RestaurantElevatorSun</t>
  </si>
  <si>
    <t>RestaurantExhaustHoodEqualOrLessThan5000cfmWD</t>
  </si>
  <si>
    <t>RestaurantExhaustHoodEqualOrLessThan5000cfmSat</t>
  </si>
  <si>
    <t>RestaurantExhaustHoodEqualOrLessThan5000cfmSun</t>
  </si>
  <si>
    <t>RestaurantExhaustHoodGreaterThan5000cfmWD</t>
  </si>
  <si>
    <t>RestaurantExhaustHoodGreaterThan5000cfmSat</t>
  </si>
  <si>
    <t>RestaurantExhaustHoodGreaterThan5000cfmSun</t>
  </si>
  <si>
    <t>RestaurantRefrigerationWD</t>
  </si>
  <si>
    <t>RestaurantRefrigerationSat</t>
  </si>
  <si>
    <t>RestaurantRefrigerationSun</t>
  </si>
  <si>
    <t>RestaurantInfiltrationWD</t>
  </si>
  <si>
    <t>RestaurantInfiltrationSat</t>
  </si>
  <si>
    <t>RestaurantInfiltrationSun</t>
  </si>
  <si>
    <t>RetailOccupancyWD</t>
  </si>
  <si>
    <t>RetailOccupancySat</t>
  </si>
  <si>
    <t>RetailOccupancySun</t>
  </si>
  <si>
    <t>RetailReceptacleWD</t>
  </si>
  <si>
    <t>RetailReceptacleSat</t>
  </si>
  <si>
    <t>RetailReceptacleSun</t>
  </si>
  <si>
    <t>RetailServiceHotWaterWD</t>
  </si>
  <si>
    <t>RetailServiceHotWaterSat</t>
  </si>
  <si>
    <t>RetailServiceHotWaterSun</t>
  </si>
  <si>
    <t>RetailElevatorWD</t>
  </si>
  <si>
    <t>RetailElevatorSat</t>
  </si>
  <si>
    <t>RetailElevatorSun</t>
  </si>
  <si>
    <t>RetailRefrigerationWD</t>
  </si>
  <si>
    <t>RetailRefrigerationSat</t>
  </si>
  <si>
    <t>RetailRefrigerationSun</t>
  </si>
  <si>
    <t>RetailInfiltrationWD</t>
  </si>
  <si>
    <t>RetailInfiltrationSat</t>
  </si>
  <si>
    <t>RetailInfiltrationSun</t>
  </si>
  <si>
    <t>SchoolOccupancyWD</t>
  </si>
  <si>
    <t>SchoolOccupancySat</t>
  </si>
  <si>
    <t>SchoolOccupancySun</t>
  </si>
  <si>
    <t>SchoolReceptacleWD</t>
  </si>
  <si>
    <t>SchoolReceptacleSat</t>
  </si>
  <si>
    <t>SchoolReceptacleSun</t>
  </si>
  <si>
    <t>SchoolServiceHotWaterWD</t>
  </si>
  <si>
    <t>SchoolServiceHotWaterSat</t>
  </si>
  <si>
    <t>SchoolServiceHotWaterSun</t>
  </si>
  <si>
    <t>SchoolElevatorWD</t>
  </si>
  <si>
    <t>SchoolElevatorSat</t>
  </si>
  <si>
    <t>SchoolElevatorSun</t>
  </si>
  <si>
    <t>SchoolRefrigerationWD</t>
  </si>
  <si>
    <t>SchoolRefrigerationSat</t>
  </si>
  <si>
    <t>SchoolRefrigerationSun</t>
  </si>
  <si>
    <t>SchoolInfiltrationWD</t>
  </si>
  <si>
    <t>SchoolInfiltrationSat</t>
  </si>
  <si>
    <t>SchoolInfiltrationSun</t>
  </si>
  <si>
    <t>WarehouseOccupancyWD</t>
  </si>
  <si>
    <t>WarehouseOccupancySat</t>
  </si>
  <si>
    <t>WarehouseOccupancySun</t>
  </si>
  <si>
    <t>WarehouseReceptacleWD</t>
  </si>
  <si>
    <t>WarehouseReceptacleSat</t>
  </si>
  <si>
    <t>WarehouseReceptacleSun</t>
  </si>
  <si>
    <t>WarehouseServiceHotWaterWD</t>
  </si>
  <si>
    <t>WarehouseServiceHotWaterSat</t>
  </si>
  <si>
    <t>WarehouseServiceHotWaterSun</t>
  </si>
  <si>
    <t>WarehouseElevatorWD</t>
  </si>
  <si>
    <t>WarehouseElevatorSat</t>
  </si>
  <si>
    <t>WarehouseElevatorSun</t>
  </si>
  <si>
    <t>WarehouseRefrigerationWD</t>
  </si>
  <si>
    <t>WarehouseRefrigerationSat</t>
  </si>
  <si>
    <t>WarehouseRefrigerationSun</t>
  </si>
  <si>
    <t>AssemblyOccupancyWk</t>
  </si>
  <si>
    <t>AssemblyReceptacleWk</t>
  </si>
  <si>
    <t>AssemblyServiceHotWaterWk</t>
  </si>
  <si>
    <t>AssemblyElevatorWk</t>
  </si>
  <si>
    <t>AssemblyRefrigerationWk</t>
  </si>
  <si>
    <t>AssemblyInfiltrationWk</t>
  </si>
  <si>
    <t>DataOccupancyWk</t>
  </si>
  <si>
    <t>DataServiceHotWaterWk</t>
  </si>
  <si>
    <t>DataElevatorWk</t>
  </si>
  <si>
    <t>DataInfiltrationWk</t>
  </si>
  <si>
    <t>HealthOccupancyWk</t>
  </si>
  <si>
    <t>HealthReceptacleWk</t>
  </si>
  <si>
    <t>HealthServiceHotWaterWk</t>
  </si>
  <si>
    <t>HealthElevatorWk</t>
  </si>
  <si>
    <t>HealthRefrigerationWk</t>
  </si>
  <si>
    <t>HealthInfiltrationWk</t>
  </si>
  <si>
    <t>LabOccupancyWk</t>
  </si>
  <si>
    <t>LabReceptacleWk</t>
  </si>
  <si>
    <t>LabServiceHotWaterWk</t>
  </si>
  <si>
    <t>LabElevatorWk</t>
  </si>
  <si>
    <t>LabRefrigerationWk</t>
  </si>
  <si>
    <t>LabInfiltrationWk</t>
  </si>
  <si>
    <t>ManufacturingOccupancyWk</t>
  </si>
  <si>
    <t>ManufacturingReceptacleWk</t>
  </si>
  <si>
    <t>ManufacturingServiceHotWaterWk</t>
  </si>
  <si>
    <t>ManufacturingElevatorWk</t>
  </si>
  <si>
    <t>ManufacturingRefrigerationWk</t>
  </si>
  <si>
    <t>ManufacturingInfiltrationWk</t>
  </si>
  <si>
    <t>OfficeOccupancyWk</t>
  </si>
  <si>
    <t>OfficeReceptacleWk</t>
  </si>
  <si>
    <t>OfficeServiceHotWaterWk</t>
  </si>
  <si>
    <t>OfficeElevatorWk</t>
  </si>
  <si>
    <t>OfficeRefrigerationWk</t>
  </si>
  <si>
    <t>OfficeInfiltrationWk</t>
  </si>
  <si>
    <t>ParkingOccupancyWk</t>
  </si>
  <si>
    <t>ParkingReceptacleWk</t>
  </si>
  <si>
    <t>ParkingServiceHotWaterWk</t>
  </si>
  <si>
    <t>ParkingElevatorWk</t>
  </si>
  <si>
    <t>ParkingInfiltrationWk</t>
  </si>
  <si>
    <t>ResidentialCommonOccupancyWk</t>
  </si>
  <si>
    <t>ResidentialCommonReceptacleWk</t>
  </si>
  <si>
    <t>ResidentialCommonServiceHotWaterWk</t>
  </si>
  <si>
    <t>ResidentialCommonInfiltrationWk</t>
  </si>
  <si>
    <t>ResidentialLivingOccupancyWk</t>
  </si>
  <si>
    <t>ResidentialLivingReceptacleWk</t>
  </si>
  <si>
    <t>ResidentialLivingServiceHotWaterWk</t>
  </si>
  <si>
    <t>ResidentialLivingInfiltrationWk</t>
  </si>
  <si>
    <t>RestaurantOccupancyWk</t>
  </si>
  <si>
    <t>RestaurantReceptacleWk</t>
  </si>
  <si>
    <t>RestaurantServiceHotWaterWk</t>
  </si>
  <si>
    <t>RestaurantElevatorWk</t>
  </si>
  <si>
    <t>RestaurantExhaustHoodEqualOrLessThan5000cfmWk</t>
  </si>
  <si>
    <t>RestaurantExhaustHoodGreaterThan5000cfmWk</t>
  </si>
  <si>
    <t>RestaurantRefrigerationWk</t>
  </si>
  <si>
    <t>RestaurantInfiltrationWk</t>
  </si>
  <si>
    <t>RetailOccupancyWk</t>
  </si>
  <si>
    <t>RetailReceptacleWk</t>
  </si>
  <si>
    <t>RetailServiceHotWaterWk</t>
  </si>
  <si>
    <t>RetailElevatorWk</t>
  </si>
  <si>
    <t>RetailRefrigerationWk</t>
  </si>
  <si>
    <t>RetailInfiltrationWk</t>
  </si>
  <si>
    <t>SchoolOccupancyWk</t>
  </si>
  <si>
    <t>SchoolReceptacleWk</t>
  </si>
  <si>
    <t>SchoolServiceHotWaterWk</t>
  </si>
  <si>
    <t>SchoolElevatorWk</t>
  </si>
  <si>
    <t>SchoolRefrigerationWk</t>
  </si>
  <si>
    <t>SchoolInfiltrationWk</t>
  </si>
  <si>
    <t>WarehouseOccupancyWk</t>
  </si>
  <si>
    <t>WarehouseReceptacleWk</t>
  </si>
  <si>
    <t>WarehouseServiceHotWaterWk</t>
  </si>
  <si>
    <t>WarehouseElevatorWk</t>
  </si>
  <si>
    <t>WarehouseRefrigerationWk</t>
  </si>
  <si>
    <t>WarehouseInfiltrationWk</t>
  </si>
  <si>
    <t>DataReceptacleJanMaySepWk</t>
  </si>
  <si>
    <t>DataReceptacleFebJunOctWk</t>
  </si>
  <si>
    <t>DataReceptacleMarJulNovWk</t>
  </si>
  <si>
    <t>DataReceptacleAprAugDecWk</t>
  </si>
  <si>
    <t>TABLE ScheduleYear</t>
  </si>
  <si>
    <t>//</t>
  </si>
  <si>
    <t>EndDay</t>
  </si>
  <si>
    <t>EndMonth</t>
  </si>
  <si>
    <t>ScheduleWk</t>
  </si>
  <si>
    <t>OnWk</t>
  </si>
  <si>
    <t>OffWk</t>
  </si>
  <si>
    <t>AssemblyOccupancy</t>
  </si>
  <si>
    <t>AssemblyReceptacle</t>
  </si>
  <si>
    <t>AssemblyInfiltration</t>
  </si>
  <si>
    <t>AssemblyElevator</t>
  </si>
  <si>
    <t>AssemblyRefrigeration</t>
  </si>
  <si>
    <t>DataOccupancy</t>
  </si>
  <si>
    <t>DataReceptacle</t>
  </si>
  <si>
    <t>DataInfiltration</t>
  </si>
  <si>
    <t>AssemblyServiceHotWater</t>
  </si>
  <si>
    <t>DataServiceHotWater</t>
  </si>
  <si>
    <t>DataElevator</t>
  </si>
  <si>
    <t>HealthOccupancy</t>
  </si>
  <si>
    <t>HealthReceptacle</t>
  </si>
  <si>
    <t>HealthServiceHotWater</t>
  </si>
  <si>
    <t>HealthElevator</t>
  </si>
  <si>
    <t>HealthRefrigeration</t>
  </si>
  <si>
    <t>HealthInfiltration</t>
  </si>
  <si>
    <t>LabOccupancy</t>
  </si>
  <si>
    <t>LabReceptacle</t>
  </si>
  <si>
    <t>LabServiceHotWater</t>
  </si>
  <si>
    <t>LabElevator</t>
  </si>
  <si>
    <t>LabRefrigeration</t>
  </si>
  <si>
    <t>LabInfiltration</t>
  </si>
  <si>
    <t>ManufacturingOccupancy</t>
  </si>
  <si>
    <t>ManufacturingReceptacle</t>
  </si>
  <si>
    <t>ManufacturingServiceHotWater</t>
  </si>
  <si>
    <t>ManufacturingElevator</t>
  </si>
  <si>
    <t>ManufacturingRefrigeration</t>
  </si>
  <si>
    <t>ManufacturingInfiltration</t>
  </si>
  <si>
    <t>OfficeOccupancy</t>
  </si>
  <si>
    <t>OfficeReceptacle</t>
  </si>
  <si>
    <t>OfficeServiceHotWater</t>
  </si>
  <si>
    <t>OfficeElevator</t>
  </si>
  <si>
    <t>OfficeRefrigeration</t>
  </si>
  <si>
    <t>OfficeInfiltration</t>
  </si>
  <si>
    <t>ParkingOccupancy</t>
  </si>
  <si>
    <t>ParkingReceptacle</t>
  </si>
  <si>
    <t>ParkingServiceHotWater</t>
  </si>
  <si>
    <t>ParkingElevator</t>
  </si>
  <si>
    <t>ParkingInfiltration</t>
  </si>
  <si>
    <t>ResidentialCommonOccupancy</t>
  </si>
  <si>
    <t>ResidentialCommonReceptacle</t>
  </si>
  <si>
    <t>ResidentialCommonServiceHotWater</t>
  </si>
  <si>
    <t>ResidentialCommonInfiltration</t>
  </si>
  <si>
    <t>ResidentialLivingOccupancy</t>
  </si>
  <si>
    <t>ResidentialLivingReceptacle</t>
  </si>
  <si>
    <t>ResidentialLivingServiceHotWater</t>
  </si>
  <si>
    <t>ResidentialLivingInfiltration</t>
  </si>
  <si>
    <t>RestaurantOccupancy</t>
  </si>
  <si>
    <t>RestaurantReceptacle</t>
  </si>
  <si>
    <t>RestaurantServiceHotWater</t>
  </si>
  <si>
    <t>RestaurantElevator</t>
  </si>
  <si>
    <t>RestaurantExhaustHoodEqualOrLessThan5000cfm</t>
  </si>
  <si>
    <t>RestaurantExhaustHoodGreaterThan5000cfm</t>
  </si>
  <si>
    <t>RestaurantRefrigeration</t>
  </si>
  <si>
    <t>RestaurantInfiltration</t>
  </si>
  <si>
    <t>RetailOccupancy</t>
  </si>
  <si>
    <t>RetailReceptacle</t>
  </si>
  <si>
    <t>RetailServiceHotWater</t>
  </si>
  <si>
    <t>RetailElevator</t>
  </si>
  <si>
    <t>RetailRefrigeration</t>
  </si>
  <si>
    <t>RetailInfiltration</t>
  </si>
  <si>
    <t>SchoolOccupancy</t>
  </si>
  <si>
    <t>SchoolReceptacle</t>
  </si>
  <si>
    <t>SchoolServiceHotWater</t>
  </si>
  <si>
    <t>SchoolElevator</t>
  </si>
  <si>
    <t>SchoolRefrigeration</t>
  </si>
  <si>
    <t>SchoolInfiltration</t>
  </si>
  <si>
    <t>WarehouseOccupancy</t>
  </si>
  <si>
    <t>WarehouseReceptacle</t>
  </si>
  <si>
    <t>WarehouseServiceHotWater</t>
  </si>
  <si>
    <t>WarehouseElevator</t>
  </si>
  <si>
    <t>WarehouseRefrigeration</t>
  </si>
  <si>
    <t>WarehouseInfiltration</t>
  </si>
  <si>
    <t>//Hours of Day</t>
  </si>
  <si>
    <t>HVAC Avail</t>
  </si>
  <si>
    <t>AssemblyGasEquipWk</t>
  </si>
  <si>
    <t>AssemblyGasEquipWD</t>
  </si>
  <si>
    <t>AssemblyGasEquipSat</t>
  </si>
  <si>
    <t>AssemblyGasEquipSun</t>
  </si>
  <si>
    <t>HealthGasEquipWk</t>
  </si>
  <si>
    <t>HealthGasEquipWD</t>
  </si>
  <si>
    <t>HealthGasEquipSat</t>
  </si>
  <si>
    <t>HealthGasEquipSun</t>
  </si>
  <si>
    <t>LabGasEquipWk</t>
  </si>
  <si>
    <t>LabGasEquipWD</t>
  </si>
  <si>
    <t>LabGasEquipSat</t>
  </si>
  <si>
    <t>LabGasEquipSun</t>
  </si>
  <si>
    <t>ManufacturingGasEquipWk</t>
  </si>
  <si>
    <t>ManufacturingGasEquipWD</t>
  </si>
  <si>
    <t>ManufacturingGasEquipSat</t>
  </si>
  <si>
    <t>ManufacturingGasEquipSun</t>
  </si>
  <si>
    <t>ResidentialCommonGasEquipWk</t>
  </si>
  <si>
    <t>ResidentialCommonGasEquipWD</t>
  </si>
  <si>
    <t>ResidentialCommonGasEquipSat</t>
  </si>
  <si>
    <t>ResidentialCommonGasEquipSun</t>
  </si>
  <si>
    <t>ResidentialLivingGasEquipWk</t>
  </si>
  <si>
    <t>ResidentialLivingGasEquipWD</t>
  </si>
  <si>
    <t>ResidentialLivingGasEquipSat</t>
  </si>
  <si>
    <t>ResidentialLivingGasEquipSun</t>
  </si>
  <si>
    <t>RestaurantGasEquipWk</t>
  </si>
  <si>
    <t>RestaurantGasEquipWD</t>
  </si>
  <si>
    <t>RestaurantGasEquipSat</t>
  </si>
  <si>
    <t>RestaurantGasEquipSun</t>
  </si>
  <si>
    <t>RetailGasEquipWk</t>
  </si>
  <si>
    <t>RetailGasEquipWD</t>
  </si>
  <si>
    <t>RetailGasEquipSat</t>
  </si>
  <si>
    <t>RetailGasEquipSun</t>
  </si>
  <si>
    <t>SchoolGasEquipWk</t>
  </si>
  <si>
    <t>SchoolGasEquipWD</t>
  </si>
  <si>
    <t>SchoolGasEquipSat</t>
  </si>
  <si>
    <t>SchoolGasEquipSun</t>
  </si>
  <si>
    <t>AssemblyLightsWk</t>
  </si>
  <si>
    <t>AssemblyLightsWD</t>
  </si>
  <si>
    <t>AssemblyLightsSat</t>
  </si>
  <si>
    <t>AssemblyLightsSun</t>
  </si>
  <si>
    <t>DataLightsWk</t>
  </si>
  <si>
    <t>DataLightsWD</t>
  </si>
  <si>
    <t>DataLightsSat</t>
  </si>
  <si>
    <t>DataLightsSun</t>
  </si>
  <si>
    <t>HealthLightsWk</t>
  </si>
  <si>
    <t>HealthLightsWD</t>
  </si>
  <si>
    <t>HealthLightsSat</t>
  </si>
  <si>
    <t>HealthLightsSun</t>
  </si>
  <si>
    <t>LabLightsWk</t>
  </si>
  <si>
    <t>LabLightsWD</t>
  </si>
  <si>
    <t>LabLightsSat</t>
  </si>
  <si>
    <t>LabLightsSun</t>
  </si>
  <si>
    <t>ManufacturingLightsWk</t>
  </si>
  <si>
    <t>ManufacturingLightsWD</t>
  </si>
  <si>
    <t>ManufacturingLightsSat</t>
  </si>
  <si>
    <t>ManufacturingLightsSun</t>
  </si>
  <si>
    <t>OfficeLightsWk</t>
  </si>
  <si>
    <t>OfficeLightsWD</t>
  </si>
  <si>
    <t>OfficeLightsSat</t>
  </si>
  <si>
    <t>OfficeLightsSun</t>
  </si>
  <si>
    <t>ParkingLightsWk</t>
  </si>
  <si>
    <t>ParkingLightsWD</t>
  </si>
  <si>
    <t>ParkingLightsSat</t>
  </si>
  <si>
    <t>ParkingLightsSun</t>
  </si>
  <si>
    <t>ResidentialCommonLightsWk</t>
  </si>
  <si>
    <t>ResidentialCommonLightsWD</t>
  </si>
  <si>
    <t>ResidentialCommonLightsSat</t>
  </si>
  <si>
    <t>ResidentialCommonLightsSun</t>
  </si>
  <si>
    <t>ResidentialLivingLightsWk</t>
  </si>
  <si>
    <t>ResidentialLivingLightsWD</t>
  </si>
  <si>
    <t>ResidentialLivingLightsSat</t>
  </si>
  <si>
    <t>ResidentialLivingLightsSun</t>
  </si>
  <si>
    <t>RestaurantLightsWk</t>
  </si>
  <si>
    <t>RestaurantLightsWD</t>
  </si>
  <si>
    <t>RestaurantLightsSat</t>
  </si>
  <si>
    <t>RestaurantLightsSun</t>
  </si>
  <si>
    <t>RetailLightsWk</t>
  </si>
  <si>
    <t>RetailLightsWD</t>
  </si>
  <si>
    <t>RetailLightsSat</t>
  </si>
  <si>
    <t>RetailLightsSun</t>
  </si>
  <si>
    <t>SchoolLightsWk</t>
  </si>
  <si>
    <t>SchoolLightsWD</t>
  </si>
  <si>
    <t>SchoolLightsSat</t>
  </si>
  <si>
    <t>SchoolLightsSun</t>
  </si>
  <si>
    <t>WarehouseLightsWk</t>
  </si>
  <si>
    <t>WarehouseLightsWD</t>
  </si>
  <si>
    <t>WarehouseLightsSat</t>
  </si>
  <si>
    <t>WarehouseLightsSun</t>
  </si>
  <si>
    <t>AssemblyHVACAvailWk</t>
  </si>
  <si>
    <t>AssemblyHVACAvailWD</t>
  </si>
  <si>
    <t>AssemblyHVACAvailSat</t>
  </si>
  <si>
    <t>AssemblyHVACAvailSun</t>
  </si>
  <si>
    <t>DataHVACAvailWk</t>
  </si>
  <si>
    <t>DataHVACAvailWD</t>
  </si>
  <si>
    <t>DataHVACAvailSat</t>
  </si>
  <si>
    <t>DataHVACAvailSun</t>
  </si>
  <si>
    <t>HealthHVACAvailWk</t>
  </si>
  <si>
    <t>HealthHVACAvailWD</t>
  </si>
  <si>
    <t>HealthHVACAvailSat</t>
  </si>
  <si>
    <t>HealthHVACAvailSun</t>
  </si>
  <si>
    <t>LabHVACAvailWk</t>
  </si>
  <si>
    <t>LabHVACAvailWD</t>
  </si>
  <si>
    <t>LabHVACAvailSat</t>
  </si>
  <si>
    <t>LabHVACAvailSun</t>
  </si>
  <si>
    <t>ManufacturingHVACAvailWk</t>
  </si>
  <si>
    <t>ManufacturingHVACAvailWD</t>
  </si>
  <si>
    <t>ManufacturingHVACAvailSat</t>
  </si>
  <si>
    <t>ManufacturingHVACAvailSun</t>
  </si>
  <si>
    <t>OfficeHVACAvailWk</t>
  </si>
  <si>
    <t>OfficeHVACAvailWD</t>
  </si>
  <si>
    <t>OfficeHVACAvailSat</t>
  </si>
  <si>
    <t>OfficeHVACAvailSun</t>
  </si>
  <si>
    <t>ParkingHVACAvailWk</t>
  </si>
  <si>
    <t>ParkingHVACAvailWD</t>
  </si>
  <si>
    <t>ParkingHVACAvailSat</t>
  </si>
  <si>
    <t>ParkingHVACAvailSun</t>
  </si>
  <si>
    <t>ResidentialCommonHVACAvailWk</t>
  </si>
  <si>
    <t>ResidentialCommonHVACAvailWD</t>
  </si>
  <si>
    <t>ResidentialCommonHVACAvailSat</t>
  </si>
  <si>
    <t>ResidentialCommonHVACAvailSun</t>
  </si>
  <si>
    <t>ResidentialLivingHVACAvailWk</t>
  </si>
  <si>
    <t>ResidentialLivingHVACAvailWD</t>
  </si>
  <si>
    <t>ResidentialLivingHVACAvailSat</t>
  </si>
  <si>
    <t>ResidentialLivingHVACAvailSun</t>
  </si>
  <si>
    <t>RestaurantHVACAvailWk</t>
  </si>
  <si>
    <t>RestaurantHVACAvailWD</t>
  </si>
  <si>
    <t>RestaurantHVACAvailSat</t>
  </si>
  <si>
    <t>RestaurantHVACAvailSun</t>
  </si>
  <si>
    <t>RetailHVACAvailWk</t>
  </si>
  <si>
    <t>RetailHVACAvailWD</t>
  </si>
  <si>
    <t>RetailHVACAvailSat</t>
  </si>
  <si>
    <t>RetailHVACAvailSun</t>
  </si>
  <si>
    <t>SchoolHVACAvailWk</t>
  </si>
  <si>
    <t>SchoolHVACAvailWD</t>
  </si>
  <si>
    <t>SchoolHVACAvailSat</t>
  </si>
  <si>
    <t>SchoolHVACAvailSun</t>
  </si>
  <si>
    <t>WarehouseHVACAvailWk</t>
  </si>
  <si>
    <t>WarehouseHVACAvailWD</t>
  </si>
  <si>
    <t>WarehouseHVACAvailSat</t>
  </si>
  <si>
    <t>WarehouseHVACAvailSun</t>
  </si>
  <si>
    <t>AssemblyHVACAvail</t>
  </si>
  <si>
    <t>DataHVACAvail</t>
  </si>
  <si>
    <t>HealthHVACAvail</t>
  </si>
  <si>
    <t>LabHVACAvail</t>
  </si>
  <si>
    <t>ManufacturingHVACAvail</t>
  </si>
  <si>
    <t>OfficeHVACAvail</t>
  </si>
  <si>
    <t>ParkingHVACAvail</t>
  </si>
  <si>
    <t>ResidentialCommonHVACAvail</t>
  </si>
  <si>
    <t>ResidentialLivingHVACAvail</t>
  </si>
  <si>
    <t>RestaurantHVACAvail</t>
  </si>
  <si>
    <t>RetailHVACAvail</t>
  </si>
  <si>
    <t>SchoolHVACAvail</t>
  </si>
  <si>
    <t>WarehouseHVACAvail</t>
  </si>
  <si>
    <t>AssemblyGasEquip</t>
  </si>
  <si>
    <t>HealthGasEquip</t>
  </si>
  <si>
    <t>LabGasEquip</t>
  </si>
  <si>
    <t>ManufacturingGasEquip</t>
  </si>
  <si>
    <t>ResidentialCommonGasEquip</t>
  </si>
  <si>
    <t>ResidentialLivingGasEquip</t>
  </si>
  <si>
    <t>RestaurantGasEquip</t>
  </si>
  <si>
    <t>RetailGasEquip</t>
  </si>
  <si>
    <t>SchoolGasEquip</t>
  </si>
  <si>
    <t>AssemblyLights</t>
  </si>
  <si>
    <t>DataLights</t>
  </si>
  <si>
    <t>HealthLights</t>
  </si>
  <si>
    <t>LabLights</t>
  </si>
  <si>
    <t>ManufacturingLights</t>
  </si>
  <si>
    <t>OfficeLights</t>
  </si>
  <si>
    <t>ParkingLights</t>
  </si>
  <si>
    <t>ResidentialCommonLights</t>
  </si>
  <si>
    <t>ResidentialLivingLights</t>
  </si>
  <si>
    <t>RestaurantLights</t>
  </si>
  <si>
    <t>RetailLights</t>
  </si>
  <si>
    <t>SchoolLights</t>
  </si>
  <si>
    <t>WarehouseLights</t>
  </si>
  <si>
    <t>AssemblyEscalatorWD</t>
  </si>
  <si>
    <t>AssemblyEscalatorWk</t>
  </si>
  <si>
    <t>AssemblyEscalatorSat</t>
  </si>
  <si>
    <t>AssemblyEscalatorSun</t>
  </si>
  <si>
    <t>OfficeEscalatorWD</t>
  </si>
  <si>
    <t>OfficeEscalatorWk</t>
  </si>
  <si>
    <t>OfficeEscalatorSat</t>
  </si>
  <si>
    <t>OfficeEscalatorSun</t>
  </si>
  <si>
    <t>RetailEscalatorWD</t>
  </si>
  <si>
    <t>RetailEscalatorWk</t>
  </si>
  <si>
    <t>RetailEscalatorSat</t>
  </si>
  <si>
    <t>RetailEscalatorSun</t>
  </si>
  <si>
    <t>WarehouseEscalatorWD</t>
  </si>
  <si>
    <t>WarehouseEscalatorWk</t>
  </si>
  <si>
    <t>WarehouseEscalatorSat</t>
  </si>
  <si>
    <t>WarehouseEscalatorSun</t>
  </si>
  <si>
    <t>WarehouseEscalator</t>
  </si>
  <si>
    <t>RetailEscalator</t>
  </si>
  <si>
    <t>OfficeEscalator</t>
  </si>
  <si>
    <t>AssemblyEscalator</t>
  </si>
  <si>
    <t>;</t>
  </si>
  <si>
    <t>HtgDD</t>
  </si>
  <si>
    <t>ClgDD</t>
  </si>
  <si>
    <t>Type</t>
  </si>
  <si>
    <t>; PASTE INTO LIBRARY FILE FROM Appendix 5.4B - ACM Schedules.xlsx</t>
  </si>
  <si>
    <t>DataReceptacleJanMaySep</t>
  </si>
  <si>
    <t>DataReceptacleFebJunOct</t>
  </si>
  <si>
    <t>DataReceptacleMarJulNov</t>
  </si>
  <si>
    <t>DataReceptacleAprAugDec</t>
  </si>
  <si>
    <t>WaterMain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</si>
  <si>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</si>
  <si>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</si>
  <si>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</si>
  <si>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</si>
  <si>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</si>
  <si>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</si>
  <si>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</si>
  <si>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</si>
  <si>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</si>
  <si>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</si>
  <si>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</si>
  <si>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</si>
  <si>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</si>
  <si>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January</t>
  </si>
  <si>
    <t>Febuary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</si>
  <si>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</si>
  <si>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</si>
  <si>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</si>
  <si>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</si>
  <si>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</si>
  <si>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</si>
  <si>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</si>
  <si>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</si>
  <si>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</si>
  <si>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CZ 01</t>
  </si>
  <si>
    <t>CZ 02</t>
  </si>
  <si>
    <t>CZ 03</t>
  </si>
  <si>
    <t>CZ 04</t>
  </si>
  <si>
    <t>CZ 05</t>
  </si>
  <si>
    <t>CZ 06</t>
  </si>
  <si>
    <t>CZ 07</t>
  </si>
  <si>
    <t>CZ 08</t>
  </si>
  <si>
    <t>CZ 09</t>
  </si>
  <si>
    <t>CZ 10</t>
  </si>
  <si>
    <t>CZ 11</t>
  </si>
  <si>
    <t>CZ 12</t>
  </si>
  <si>
    <t>CZ 13</t>
  </si>
  <si>
    <t>CZ 14</t>
  </si>
  <si>
    <t>CZ 15</t>
  </si>
  <si>
    <t>CZ 16</t>
  </si>
  <si>
    <t>Monthly Sch</t>
  </si>
  <si>
    <t>California Climate Zone</t>
  </si>
  <si>
    <t>WaterMainCZ01</t>
  </si>
  <si>
    <t>WaterMainCZ02</t>
  </si>
  <si>
    <t>WaterMainCZ03</t>
  </si>
  <si>
    <t>WaterMainCZ04</t>
  </si>
  <si>
    <t>WaterMainCZ05</t>
  </si>
  <si>
    <t>WaterMainCZ06</t>
  </si>
  <si>
    <t>WaterMainCZ07</t>
  </si>
  <si>
    <t>WaterMainCZ08</t>
  </si>
  <si>
    <t>WaterMainCZ09</t>
  </si>
  <si>
    <t>WaterMainCZ10</t>
  </si>
  <si>
    <t>WaterMainCZ11</t>
  </si>
  <si>
    <t>WaterMainCZ12</t>
  </si>
  <si>
    <t>WaterMainCZ13</t>
  </si>
  <si>
    <t>WaterMainCZ14</t>
  </si>
  <si>
    <t>WaterMainCZ15</t>
  </si>
  <si>
    <t>WaterMainCZ16</t>
  </si>
  <si>
    <t>Water Main Temperature</t>
  </si>
  <si>
    <t>WaterMainCZ01Jan</t>
  </si>
  <si>
    <t>WaterMainCZ01Feb</t>
  </si>
  <si>
    <t>WaterMainCZ01Mar</t>
  </si>
  <si>
    <t>WaterMainCZ01Apr</t>
  </si>
  <si>
    <t>WaterMainCZ01May</t>
  </si>
  <si>
    <t>WaterMainCZ01Jun</t>
  </si>
  <si>
    <t>WaterMainCZ01Jul</t>
  </si>
  <si>
    <t>WaterMainCZ01Aug</t>
  </si>
  <si>
    <t>WaterMainCZ01Sep</t>
  </si>
  <si>
    <t>WaterMainCZ01Oct</t>
  </si>
  <si>
    <t>WaterMainCZ01Nov</t>
  </si>
  <si>
    <t>WaterMainCZ01Dec</t>
  </si>
  <si>
    <t>WaterMainCZ02Jan</t>
  </si>
  <si>
    <t>WaterMainCZ02Feb</t>
  </si>
  <si>
    <t>WaterMainCZ02Mar</t>
  </si>
  <si>
    <t>WaterMainCZ02Apr</t>
  </si>
  <si>
    <t>WaterMainCZ02May</t>
  </si>
  <si>
    <t>WaterMainCZ02Jun</t>
  </si>
  <si>
    <t>WaterMainCZ02Jul</t>
  </si>
  <si>
    <t>WaterMainCZ02Aug</t>
  </si>
  <si>
    <t>WaterMainCZ02Sep</t>
  </si>
  <si>
    <t>WaterMainCZ02Oct</t>
  </si>
  <si>
    <t>WaterMainCZ02Nov</t>
  </si>
  <si>
    <t>WaterMainCZ02Dec</t>
  </si>
  <si>
    <t>WaterMainCZ03Jan</t>
  </si>
  <si>
    <t>WaterMainCZ03Feb</t>
  </si>
  <si>
    <t>WaterMainCZ03Mar</t>
  </si>
  <si>
    <t>WaterMainCZ03Apr</t>
  </si>
  <si>
    <t>WaterMainCZ03May</t>
  </si>
  <si>
    <t>WaterMainCZ03Jun</t>
  </si>
  <si>
    <t>WaterMainCZ03Jul</t>
  </si>
  <si>
    <t>WaterMainCZ03Aug</t>
  </si>
  <si>
    <t>WaterMainCZ03Sep</t>
  </si>
  <si>
    <t>WaterMainCZ03Oct</t>
  </si>
  <si>
    <t>WaterMainCZ03Nov</t>
  </si>
  <si>
    <t>WaterMainCZ03Dec</t>
  </si>
  <si>
    <t>WaterMainCZ04Jan</t>
  </si>
  <si>
    <t>WaterMainCZ04Feb</t>
  </si>
  <si>
    <t>WaterMainCZ04Mar</t>
  </si>
  <si>
    <t>WaterMainCZ04Apr</t>
  </si>
  <si>
    <t>WaterMainCZ04May</t>
  </si>
  <si>
    <t>WaterMainCZ04Jun</t>
  </si>
  <si>
    <t>WaterMainCZ04Jul</t>
  </si>
  <si>
    <t>WaterMainCZ04Aug</t>
  </si>
  <si>
    <t>WaterMainCZ04Sep</t>
  </si>
  <si>
    <t>WaterMainCZ04Oct</t>
  </si>
  <si>
    <t>WaterMainCZ04Nov</t>
  </si>
  <si>
    <t>WaterMainCZ04Dec</t>
  </si>
  <si>
    <t>WaterMainCZ05Jan</t>
  </si>
  <si>
    <t>WaterMainCZ05Feb</t>
  </si>
  <si>
    <t>WaterMainCZ05Mar</t>
  </si>
  <si>
    <t>WaterMainCZ05Apr</t>
  </si>
  <si>
    <t>WaterMainCZ05May</t>
  </si>
  <si>
    <t>WaterMainCZ05Jun</t>
  </si>
  <si>
    <t>WaterMainCZ05Jul</t>
  </si>
  <si>
    <t>WaterMainCZ05Aug</t>
  </si>
  <si>
    <t>WaterMainCZ05Sep</t>
  </si>
  <si>
    <t>WaterMainCZ05Oct</t>
  </si>
  <si>
    <t>WaterMainCZ05Nov</t>
  </si>
  <si>
    <t>WaterMainCZ05Dec</t>
  </si>
  <si>
    <t>WaterMainCZ06Jan</t>
  </si>
  <si>
    <t>WaterMainCZ06Feb</t>
  </si>
  <si>
    <t>WaterMainCZ06Mar</t>
  </si>
  <si>
    <t>WaterMainCZ06Apr</t>
  </si>
  <si>
    <t>WaterMainCZ06May</t>
  </si>
  <si>
    <t>WaterMainCZ06Jun</t>
  </si>
  <si>
    <t>WaterMainCZ06Jul</t>
  </si>
  <si>
    <t>WaterMainCZ06Aug</t>
  </si>
  <si>
    <t>WaterMainCZ06Sep</t>
  </si>
  <si>
    <t>WaterMainCZ06Oct</t>
  </si>
  <si>
    <t>WaterMainCZ06Nov</t>
  </si>
  <si>
    <t>WaterMainCZ06Dec</t>
  </si>
  <si>
    <t>WaterMainCZ07Jan</t>
  </si>
  <si>
    <t>WaterMainCZ07Feb</t>
  </si>
  <si>
    <t>WaterMainCZ07Mar</t>
  </si>
  <si>
    <t>WaterMainCZ07Apr</t>
  </si>
  <si>
    <t>WaterMainCZ07May</t>
  </si>
  <si>
    <t>WaterMainCZ07Jun</t>
  </si>
  <si>
    <t>WaterMainCZ07Jul</t>
  </si>
  <si>
    <t>WaterMainCZ07Aug</t>
  </si>
  <si>
    <t>WaterMainCZ07Sep</t>
  </si>
  <si>
    <t>WaterMainCZ07Oct</t>
  </si>
  <si>
    <t>WaterMainCZ07Nov</t>
  </si>
  <si>
    <t>WaterMainCZ07Dec</t>
  </si>
  <si>
    <t>WaterMainCZ08Jan</t>
  </si>
  <si>
    <t>WaterMainCZ08Feb</t>
  </si>
  <si>
    <t>WaterMainCZ08Mar</t>
  </si>
  <si>
    <t>WaterMainCZ08Apr</t>
  </si>
  <si>
    <t>WaterMainCZ08May</t>
  </si>
  <si>
    <t>WaterMainCZ08Jun</t>
  </si>
  <si>
    <t>WaterMainCZ08Jul</t>
  </si>
  <si>
    <t>WaterMainCZ08Aug</t>
  </si>
  <si>
    <t>WaterMainCZ08Sep</t>
  </si>
  <si>
    <t>WaterMainCZ08Oct</t>
  </si>
  <si>
    <t>WaterMainCZ08Nov</t>
  </si>
  <si>
    <t>WaterMainCZ08Dec</t>
  </si>
  <si>
    <t>WaterMainCZ09Jan</t>
  </si>
  <si>
    <t>WaterMainCZ09Feb</t>
  </si>
  <si>
    <t>WaterMainCZ09Mar</t>
  </si>
  <si>
    <t>WaterMainCZ09Apr</t>
  </si>
  <si>
    <t>WaterMainCZ09May</t>
  </si>
  <si>
    <t>WaterMainCZ09Jun</t>
  </si>
  <si>
    <t>WaterMainCZ09Jul</t>
  </si>
  <si>
    <t>WaterMainCZ09Aug</t>
  </si>
  <si>
    <t>WaterMainCZ09Sep</t>
  </si>
  <si>
    <t>WaterMainCZ09Oct</t>
  </si>
  <si>
    <t>WaterMainCZ09Nov</t>
  </si>
  <si>
    <t>WaterMainCZ09Dec</t>
  </si>
  <si>
    <t>WaterMainCZ10Jan</t>
  </si>
  <si>
    <t>WaterMainCZ10Feb</t>
  </si>
  <si>
    <t>WaterMainCZ10Mar</t>
  </si>
  <si>
    <t>WaterMainCZ10Apr</t>
  </si>
  <si>
    <t>WaterMainCZ10May</t>
  </si>
  <si>
    <t>WaterMainCZ10Jun</t>
  </si>
  <si>
    <t>WaterMainCZ10Jul</t>
  </si>
  <si>
    <t>WaterMainCZ10Aug</t>
  </si>
  <si>
    <t>WaterMainCZ10Sep</t>
  </si>
  <si>
    <t>WaterMainCZ10Oct</t>
  </si>
  <si>
    <t>WaterMainCZ10Nov</t>
  </si>
  <si>
    <t>WaterMainCZ10Dec</t>
  </si>
  <si>
    <t>WaterMainCZ11Jan</t>
  </si>
  <si>
    <t>WaterMainCZ11Feb</t>
  </si>
  <si>
    <t>WaterMainCZ11Mar</t>
  </si>
  <si>
    <t>WaterMainCZ11Apr</t>
  </si>
  <si>
    <t>WaterMainCZ11May</t>
  </si>
  <si>
    <t>WaterMainCZ11Jun</t>
  </si>
  <si>
    <t>WaterMainCZ11Jul</t>
  </si>
  <si>
    <t>WaterMainCZ11Aug</t>
  </si>
  <si>
    <t>WaterMainCZ11Sep</t>
  </si>
  <si>
    <t>WaterMainCZ11Oct</t>
  </si>
  <si>
    <t>WaterMainCZ11Nov</t>
  </si>
  <si>
    <t>WaterMainCZ11Dec</t>
  </si>
  <si>
    <t>WaterMainCZ12Jan</t>
  </si>
  <si>
    <t>WaterMainCZ12Feb</t>
  </si>
  <si>
    <t>WaterMainCZ12Mar</t>
  </si>
  <si>
    <t>WaterMainCZ12Apr</t>
  </si>
  <si>
    <t>WaterMainCZ12May</t>
  </si>
  <si>
    <t>WaterMainCZ12Jun</t>
  </si>
  <si>
    <t>WaterMainCZ12Jul</t>
  </si>
  <si>
    <t>WaterMainCZ12Aug</t>
  </si>
  <si>
    <t>WaterMainCZ12Sep</t>
  </si>
  <si>
    <t>WaterMainCZ12Oct</t>
  </si>
  <si>
    <t>WaterMainCZ12Nov</t>
  </si>
  <si>
    <t>WaterMainCZ12Dec</t>
  </si>
  <si>
    <t>WaterMainCZ13Jan</t>
  </si>
  <si>
    <t>WaterMainCZ13Feb</t>
  </si>
  <si>
    <t>WaterMainCZ13Mar</t>
  </si>
  <si>
    <t>WaterMainCZ13Apr</t>
  </si>
  <si>
    <t>WaterMainCZ13May</t>
  </si>
  <si>
    <t>WaterMainCZ13Jun</t>
  </si>
  <si>
    <t>WaterMainCZ13Jul</t>
  </si>
  <si>
    <t>WaterMainCZ13Aug</t>
  </si>
  <si>
    <t>WaterMainCZ13Sep</t>
  </si>
  <si>
    <t>WaterMainCZ13Oct</t>
  </si>
  <si>
    <t>WaterMainCZ13Nov</t>
  </si>
  <si>
    <t>WaterMainCZ13Dec</t>
  </si>
  <si>
    <t>WaterMainCZ14Jan</t>
  </si>
  <si>
    <t>WaterMainCZ14Feb</t>
  </si>
  <si>
    <t>WaterMainCZ14Mar</t>
  </si>
  <si>
    <t>WaterMainCZ14Apr</t>
  </si>
  <si>
    <t>WaterMainCZ14May</t>
  </si>
  <si>
    <t>WaterMainCZ14Jun</t>
  </si>
  <si>
    <t>WaterMainCZ14Jul</t>
  </si>
  <si>
    <t>WaterMainCZ14Aug</t>
  </si>
  <si>
    <t>WaterMainCZ14Sep</t>
  </si>
  <si>
    <t>WaterMainCZ14Oct</t>
  </si>
  <si>
    <t>WaterMainCZ14Nov</t>
  </si>
  <si>
    <t>WaterMainCZ14Dec</t>
  </si>
  <si>
    <t>WaterMainCZ15Jan</t>
  </si>
  <si>
    <t>WaterMainCZ15Feb</t>
  </si>
  <si>
    <t>WaterMainCZ15Mar</t>
  </si>
  <si>
    <t>WaterMainCZ15Apr</t>
  </si>
  <si>
    <t>WaterMainCZ15May</t>
  </si>
  <si>
    <t>WaterMainCZ15Jun</t>
  </si>
  <si>
    <t>WaterMainCZ15Jul</t>
  </si>
  <si>
    <t>WaterMainCZ15Aug</t>
  </si>
  <si>
    <t>WaterMainCZ15Sep</t>
  </si>
  <si>
    <t>WaterMainCZ15Oct</t>
  </si>
  <si>
    <t>WaterMainCZ15Nov</t>
  </si>
  <si>
    <t>WaterMainCZ15Dec</t>
  </si>
  <si>
    <t>WaterMainCZ16Jan</t>
  </si>
  <si>
    <t>WaterMainCZ16Feb</t>
  </si>
  <si>
    <t>WaterMainCZ16Mar</t>
  </si>
  <si>
    <t>WaterMainCZ16Apr</t>
  </si>
  <si>
    <t>WaterMainCZ16May</t>
  </si>
  <si>
    <t>WaterMainCZ16Jun</t>
  </si>
  <si>
    <t>WaterMainCZ16Jul</t>
  </si>
  <si>
    <t>WaterMainCZ16Aug</t>
  </si>
  <si>
    <t>WaterMainCZ16Sep</t>
  </si>
  <si>
    <t>WaterMainCZ16Oct</t>
  </si>
  <si>
    <t>WaterMainCZ16Nov</t>
  </si>
  <si>
    <t>WaterMainCZ16Dec</t>
  </si>
  <si>
    <t>WaterMainCZ01JanWk</t>
  </si>
  <si>
    <t>WaterMainCZ01FebWk</t>
  </si>
  <si>
    <t>WaterMainCZ01MarWk</t>
  </si>
  <si>
    <t>WaterMainCZ01AprWk</t>
  </si>
  <si>
    <t>WaterMainCZ01MayWk</t>
  </si>
  <si>
    <t>WaterMainCZ01JunWk</t>
  </si>
  <si>
    <t>WaterMainCZ01JulWk</t>
  </si>
  <si>
    <t>WaterMainCZ01AugWk</t>
  </si>
  <si>
    <t>WaterMainCZ01SepWk</t>
  </si>
  <si>
    <t>WaterMainCZ01OctWk</t>
  </si>
  <si>
    <t>WaterMainCZ01NovWk</t>
  </si>
  <si>
    <t>WaterMainCZ01DecWk</t>
  </si>
  <si>
    <t>WaterMainCZ02JanWk</t>
  </si>
  <si>
    <t>WaterMainCZ02FebWk</t>
  </si>
  <si>
    <t>WaterMainCZ02MarWk</t>
  </si>
  <si>
    <t>WaterMainCZ02AprWk</t>
  </si>
  <si>
    <t>WaterMainCZ02MayWk</t>
  </si>
  <si>
    <t>WaterMainCZ02JunWk</t>
  </si>
  <si>
    <t>WaterMainCZ02JulWk</t>
  </si>
  <si>
    <t>WaterMainCZ02AugWk</t>
  </si>
  <si>
    <t>WaterMainCZ02SepWk</t>
  </si>
  <si>
    <t>WaterMainCZ02OctWk</t>
  </si>
  <si>
    <t>WaterMainCZ02NovWk</t>
  </si>
  <si>
    <t>WaterMainCZ02DecWk</t>
  </si>
  <si>
    <t>WaterMainCZ03JanWk</t>
  </si>
  <si>
    <t>WaterMainCZ03FebWk</t>
  </si>
  <si>
    <t>WaterMainCZ03MarWk</t>
  </si>
  <si>
    <t>WaterMainCZ03AprWk</t>
  </si>
  <si>
    <t>WaterMainCZ03MayWk</t>
  </si>
  <si>
    <t>WaterMainCZ03JunWk</t>
  </si>
  <si>
    <t>WaterMainCZ03JulWk</t>
  </si>
  <si>
    <t>WaterMainCZ03AugWk</t>
  </si>
  <si>
    <t>WaterMainCZ03SepWk</t>
  </si>
  <si>
    <t>WaterMainCZ03OctWk</t>
  </si>
  <si>
    <t>WaterMainCZ03NovWk</t>
  </si>
  <si>
    <t>WaterMainCZ03DecWk</t>
  </si>
  <si>
    <t>WaterMainCZ04JanWk</t>
  </si>
  <si>
    <t>WaterMainCZ04FebWk</t>
  </si>
  <si>
    <t>WaterMainCZ04MarWk</t>
  </si>
  <si>
    <t>WaterMainCZ04AprWk</t>
  </si>
  <si>
    <t>WaterMainCZ04MayWk</t>
  </si>
  <si>
    <t>WaterMainCZ04JunWk</t>
  </si>
  <si>
    <t>WaterMainCZ04JulWk</t>
  </si>
  <si>
    <t>WaterMainCZ04AugWk</t>
  </si>
  <si>
    <t>WaterMainCZ04SepWk</t>
  </si>
  <si>
    <t>WaterMainCZ04OctWk</t>
  </si>
  <si>
    <t>WaterMainCZ04NovWk</t>
  </si>
  <si>
    <t>WaterMainCZ04DecWk</t>
  </si>
  <si>
    <t>WaterMainCZ05JanWk</t>
  </si>
  <si>
    <t>WaterMainCZ05FebWk</t>
  </si>
  <si>
    <t>WaterMainCZ05MarWk</t>
  </si>
  <si>
    <t>WaterMainCZ05AprWk</t>
  </si>
  <si>
    <t>WaterMainCZ05MayWk</t>
  </si>
  <si>
    <t>WaterMainCZ05JunWk</t>
  </si>
  <si>
    <t>WaterMainCZ05JulWk</t>
  </si>
  <si>
    <t>WaterMainCZ05AugWk</t>
  </si>
  <si>
    <t>WaterMainCZ05SepWk</t>
  </si>
  <si>
    <t>WaterMainCZ05OctWk</t>
  </si>
  <si>
    <t>WaterMainCZ05NovWk</t>
  </si>
  <si>
    <t>WaterMainCZ05DecWk</t>
  </si>
  <si>
    <t>WaterMainCZ06JanWk</t>
  </si>
  <si>
    <t>WaterMainCZ06FebWk</t>
  </si>
  <si>
    <t>WaterMainCZ06MarWk</t>
  </si>
  <si>
    <t>WaterMainCZ06AprWk</t>
  </si>
  <si>
    <t>WaterMainCZ06MayWk</t>
  </si>
  <si>
    <t>WaterMainCZ06JunWk</t>
  </si>
  <si>
    <t>WaterMainCZ06JulWk</t>
  </si>
  <si>
    <t>WaterMainCZ06AugWk</t>
  </si>
  <si>
    <t>WaterMainCZ06SepWk</t>
  </si>
  <si>
    <t>WaterMainCZ06OctWk</t>
  </si>
  <si>
    <t>WaterMainCZ06NovWk</t>
  </si>
  <si>
    <t>WaterMainCZ06DecWk</t>
  </si>
  <si>
    <t>WaterMainCZ07JanWk</t>
  </si>
  <si>
    <t>WaterMainCZ07FebWk</t>
  </si>
  <si>
    <t>WaterMainCZ07MarWk</t>
  </si>
  <si>
    <t>WaterMainCZ07AprWk</t>
  </si>
  <si>
    <t>WaterMainCZ07MayWk</t>
  </si>
  <si>
    <t>WaterMainCZ07JunWk</t>
  </si>
  <si>
    <t>WaterMainCZ07JulWk</t>
  </si>
  <si>
    <t>WaterMainCZ07AugWk</t>
  </si>
  <si>
    <t>WaterMainCZ07SepWk</t>
  </si>
  <si>
    <t>WaterMainCZ07OctWk</t>
  </si>
  <si>
    <t>WaterMainCZ07NovWk</t>
  </si>
  <si>
    <t>WaterMainCZ07DecWk</t>
  </si>
  <si>
    <t>WaterMainCZ08JanWk</t>
  </si>
  <si>
    <t>WaterMainCZ08FebWk</t>
  </si>
  <si>
    <t>WaterMainCZ08MarWk</t>
  </si>
  <si>
    <t>WaterMainCZ08AprWk</t>
  </si>
  <si>
    <t>WaterMainCZ08MayWk</t>
  </si>
  <si>
    <t>WaterMainCZ08JunWk</t>
  </si>
  <si>
    <t>WaterMainCZ08JulWk</t>
  </si>
  <si>
    <t>WaterMainCZ08AugWk</t>
  </si>
  <si>
    <t>WaterMainCZ08SepWk</t>
  </si>
  <si>
    <t>WaterMainCZ08OctWk</t>
  </si>
  <si>
    <t>WaterMainCZ08NovWk</t>
  </si>
  <si>
    <t>WaterMainCZ08DecWk</t>
  </si>
  <si>
    <t>WaterMainCZ09JanWk</t>
  </si>
  <si>
    <t>WaterMainCZ09FebWk</t>
  </si>
  <si>
    <t>WaterMainCZ09MarWk</t>
  </si>
  <si>
    <t>WaterMainCZ09AprWk</t>
  </si>
  <si>
    <t>WaterMainCZ09MayWk</t>
  </si>
  <si>
    <t>WaterMainCZ09JunWk</t>
  </si>
  <si>
    <t>WaterMainCZ09JulWk</t>
  </si>
  <si>
    <t>WaterMainCZ09AugWk</t>
  </si>
  <si>
    <t>WaterMainCZ09SepWk</t>
  </si>
  <si>
    <t>WaterMainCZ09OctWk</t>
  </si>
  <si>
    <t>WaterMainCZ09NovWk</t>
  </si>
  <si>
    <t>WaterMainCZ09DecWk</t>
  </si>
  <si>
    <t>WaterMainCZ10JanWk</t>
  </si>
  <si>
    <t>WaterMainCZ10FebWk</t>
  </si>
  <si>
    <t>WaterMainCZ10MarWk</t>
  </si>
  <si>
    <t>WaterMainCZ10AprWk</t>
  </si>
  <si>
    <t>WaterMainCZ10MayWk</t>
  </si>
  <si>
    <t>WaterMainCZ10JunWk</t>
  </si>
  <si>
    <t>WaterMainCZ10JulWk</t>
  </si>
  <si>
    <t>WaterMainCZ10AugWk</t>
  </si>
  <si>
    <t>WaterMainCZ10SepWk</t>
  </si>
  <si>
    <t>WaterMainCZ10OctWk</t>
  </si>
  <si>
    <t>WaterMainCZ10NovWk</t>
  </si>
  <si>
    <t>WaterMainCZ10DecWk</t>
  </si>
  <si>
    <t>WaterMainCZ11JanWk</t>
  </si>
  <si>
    <t>WaterMainCZ11FebWk</t>
  </si>
  <si>
    <t>WaterMainCZ11MarWk</t>
  </si>
  <si>
    <t>WaterMainCZ11AprWk</t>
  </si>
  <si>
    <t>WaterMainCZ11MayWk</t>
  </si>
  <si>
    <t>WaterMainCZ11JunWk</t>
  </si>
  <si>
    <t>WaterMainCZ11JulWk</t>
  </si>
  <si>
    <t>WaterMainCZ11AugWk</t>
  </si>
  <si>
    <t>WaterMainCZ11SepWk</t>
  </si>
  <si>
    <t>WaterMainCZ11OctWk</t>
  </si>
  <si>
    <t>WaterMainCZ11NovWk</t>
  </si>
  <si>
    <t>WaterMainCZ11DecWk</t>
  </si>
  <si>
    <t>WaterMainCZ12JanWk</t>
  </si>
  <si>
    <t>WaterMainCZ12FebWk</t>
  </si>
  <si>
    <t>WaterMainCZ12MarWk</t>
  </si>
  <si>
    <t>WaterMainCZ12AprWk</t>
  </si>
  <si>
    <t>WaterMainCZ12MayWk</t>
  </si>
  <si>
    <t>WaterMainCZ12JunWk</t>
  </si>
  <si>
    <t>WaterMainCZ12JulWk</t>
  </si>
  <si>
    <t>WaterMainCZ12AugWk</t>
  </si>
  <si>
    <t>WaterMainCZ12SepWk</t>
  </si>
  <si>
    <t>WaterMainCZ12OctWk</t>
  </si>
  <si>
    <t>WaterMainCZ12NovWk</t>
  </si>
  <si>
    <t>WaterMainCZ12DecWk</t>
  </si>
  <si>
    <t>WaterMainCZ13JanWk</t>
  </si>
  <si>
    <t>WaterMainCZ13FebWk</t>
  </si>
  <si>
    <t>WaterMainCZ13MarWk</t>
  </si>
  <si>
    <t>WaterMainCZ13AprWk</t>
  </si>
  <si>
    <t>WaterMainCZ13MayWk</t>
  </si>
  <si>
    <t>WaterMainCZ13JunWk</t>
  </si>
  <si>
    <t>WaterMainCZ13JulWk</t>
  </si>
  <si>
    <t>WaterMainCZ13AugWk</t>
  </si>
  <si>
    <t>WaterMainCZ13SepWk</t>
  </si>
  <si>
    <t>WaterMainCZ13OctWk</t>
  </si>
  <si>
    <t>WaterMainCZ13NovWk</t>
  </si>
  <si>
    <t>WaterMainCZ13DecWk</t>
  </si>
  <si>
    <t>WaterMainCZ14JanWk</t>
  </si>
  <si>
    <t>WaterMainCZ14FebWk</t>
  </si>
  <si>
    <t>WaterMainCZ14MarWk</t>
  </si>
  <si>
    <t>WaterMainCZ14AprWk</t>
  </si>
  <si>
    <t>WaterMainCZ14MayWk</t>
  </si>
  <si>
    <t>WaterMainCZ14JunWk</t>
  </si>
  <si>
    <t>WaterMainCZ14JulWk</t>
  </si>
  <si>
    <t>WaterMainCZ14AugWk</t>
  </si>
  <si>
    <t>WaterMainCZ14SepWk</t>
  </si>
  <si>
    <t>WaterMainCZ14OctWk</t>
  </si>
  <si>
    <t>WaterMainCZ14NovWk</t>
  </si>
  <si>
    <t>WaterMainCZ14DecWk</t>
  </si>
  <si>
    <t>WaterMainCZ15JanWk</t>
  </si>
  <si>
    <t>WaterMainCZ15FebWk</t>
  </si>
  <si>
    <t>WaterMainCZ15MarWk</t>
  </si>
  <si>
    <t>WaterMainCZ15AprWk</t>
  </si>
  <si>
    <t>WaterMainCZ15MayWk</t>
  </si>
  <si>
    <t>WaterMainCZ15JunWk</t>
  </si>
  <si>
    <t>WaterMainCZ15JulWk</t>
  </si>
  <si>
    <t>WaterMainCZ15AugWk</t>
  </si>
  <si>
    <t>WaterMainCZ15SepWk</t>
  </si>
  <si>
    <t>WaterMainCZ15OctWk</t>
  </si>
  <si>
    <t>WaterMainCZ15NovWk</t>
  </si>
  <si>
    <t>WaterMainCZ15DecWk</t>
  </si>
  <si>
    <t>WaterMainCZ16JanWk</t>
  </si>
  <si>
    <t>WaterMainCZ16FebWk</t>
  </si>
  <si>
    <t>WaterMainCZ16MarWk</t>
  </si>
  <si>
    <t>WaterMainCZ16AprWk</t>
  </si>
  <si>
    <t>WaterMainCZ16MayWk</t>
  </si>
  <si>
    <t>WaterMainCZ16JunWk</t>
  </si>
  <si>
    <t>WaterMainCZ16JulWk</t>
  </si>
  <si>
    <t>WaterMainCZ16AugWk</t>
  </si>
  <si>
    <t>WaterMainCZ16SepWk</t>
  </si>
  <si>
    <t>WaterMainCZ16OctWk</t>
  </si>
  <si>
    <t>WaterMainCZ16NovWk</t>
  </si>
  <si>
    <t>WaterMainCZ16DecWk</t>
  </si>
  <si>
    <t>AverageServiceHotWaterWD</t>
  </si>
  <si>
    <t>AverageServiceHotWaterSat</t>
  </si>
  <si>
    <t>AverageServiceHotWaterSun</t>
  </si>
  <si>
    <t>Fraction</t>
  </si>
  <si>
    <t>AverageServiceHotWaterWk</t>
  </si>
  <si>
    <t>AverageServiceHotWater</t>
  </si>
  <si>
    <t>Occupancy</t>
  </si>
  <si>
    <t>Lights</t>
  </si>
  <si>
    <t>Receptacle</t>
  </si>
  <si>
    <t>Service Hot Water</t>
  </si>
  <si>
    <t>Elevator</t>
  </si>
  <si>
    <t>Infiltration</t>
  </si>
  <si>
    <t>Temperature</t>
  </si>
  <si>
    <t>OnOff</t>
  </si>
  <si>
    <t>Escalator</t>
  </si>
  <si>
    <t>Gas Equip</t>
  </si>
  <si>
    <t>Refrigeration</t>
  </si>
  <si>
    <t>Exhaust Hood Equal Or Less Than 5000cfm</t>
  </si>
  <si>
    <t>Exhaust Hood Greater Than 5000cfm</t>
  </si>
  <si>
    <t>Max</t>
  </si>
  <si>
    <t>Min</t>
  </si>
  <si>
    <t>Sum -&gt;</t>
  </si>
  <si>
    <t>Yr</t>
  </si>
  <si>
    <t>AC5:AC100</t>
  </si>
  <si>
    <t>A5:A100</t>
  </si>
  <si>
    <t>Max HtgTStat Setpoint</t>
  </si>
  <si>
    <t>Min ClgTStat Setpoint</t>
  </si>
  <si>
    <t>AD5:AD100</t>
  </si>
  <si>
    <t>OfficeGasEquipWD</t>
  </si>
  <si>
    <t>OfficeGasEquipSat</t>
  </si>
  <si>
    <t>OfficeGasEquipSun</t>
  </si>
  <si>
    <t>OfficeGasEquipWk</t>
  </si>
  <si>
    <t>OfficeGasEquip</t>
  </si>
  <si>
    <t>DataEscalatorWk</t>
  </si>
  <si>
    <t>DataEscalatorWD</t>
  </si>
  <si>
    <t>DataEscalatorSat</t>
  </si>
  <si>
    <t>DataEscalatorSun</t>
  </si>
  <si>
    <t>HealthEscalatorWk</t>
  </si>
  <si>
    <t>HealthEscalatorWD</t>
  </si>
  <si>
    <t>HealthEscalatorSat</t>
  </si>
  <si>
    <t>HealthEscalatorSun</t>
  </si>
  <si>
    <t>ManufacturingEscalatorWk</t>
  </si>
  <si>
    <t>ManufacturingEscalatorWD</t>
  </si>
  <si>
    <t>ManufacturingEscalatorSat</t>
  </si>
  <si>
    <t>ManufacturingEscalatorSun</t>
  </si>
  <si>
    <t>ParkingEscalatorWk</t>
  </si>
  <si>
    <t>ParkingEscalatorWD</t>
  </si>
  <si>
    <t>ParkingEscalatorSat</t>
  </si>
  <si>
    <t>ParkingEscalatorSun</t>
  </si>
  <si>
    <t>ResidentialCommonElevatorWk</t>
  </si>
  <si>
    <t>ResidentialCommonEscalatorWk</t>
  </si>
  <si>
    <t>ResidentialCommonElevatorWD</t>
  </si>
  <si>
    <t>ResidentialCommonEscalatorWD</t>
  </si>
  <si>
    <t>ResidentialCommonElevatorSat</t>
  </si>
  <si>
    <t>ResidentialCommonEscalatorSat</t>
  </si>
  <si>
    <t>ResidentialCommonElevatorSun</t>
  </si>
  <si>
    <t>ResidentialCommonEscalatorSun</t>
  </si>
  <si>
    <t>ResidentialLivingElevatorWk</t>
  </si>
  <si>
    <t>ResidentialLivingEscalatorWk</t>
  </si>
  <si>
    <t>ResidentialLivingElevatorWD</t>
  </si>
  <si>
    <t>ResidentialLivingEscalatorWD</t>
  </si>
  <si>
    <t>ResidentialLivingElevatorSat</t>
  </si>
  <si>
    <t>ResidentialLivingEscalatorSat</t>
  </si>
  <si>
    <t>ResidentialLivingElevatorSun</t>
  </si>
  <si>
    <t>ResidentialLivingEscalatorSun</t>
  </si>
  <si>
    <t>RestaurantEscalatorWk</t>
  </si>
  <si>
    <t>RestaurantEscalatorWD</t>
  </si>
  <si>
    <t>RestaurantEscalatorSat</t>
  </si>
  <si>
    <t>RestaurantEscalatorSun</t>
  </si>
  <si>
    <t>SchoolEscalatorWk</t>
  </si>
  <si>
    <t>SchoolEscalatorWD</t>
  </si>
  <si>
    <t>SchoolEscalatorSat</t>
  </si>
  <si>
    <t>SchoolEscalatorSun</t>
  </si>
  <si>
    <t>DataEscalator</t>
  </si>
  <si>
    <t>HealthEscalator</t>
  </si>
  <si>
    <t>ManufacturingEscalator</t>
  </si>
  <si>
    <t>ParkingEscalator</t>
  </si>
  <si>
    <t>ResidentialCommonElevator</t>
  </si>
  <si>
    <t>ResidentialCommonEscalator</t>
  </si>
  <si>
    <t>ResidentialLivingElevator</t>
  </si>
  <si>
    <t>ResidentialLivingEscalator</t>
  </si>
  <si>
    <t>RestaurantEscalator</t>
  </si>
  <si>
    <t>SchoolEscalator</t>
  </si>
  <si>
    <t>DataRefrigerationWk</t>
  </si>
  <si>
    <t>DataGasEquipWk</t>
  </si>
  <si>
    <t>DataGasEquipWD</t>
  </si>
  <si>
    <t>DataRefrigerationWD</t>
  </si>
  <si>
    <t>DataGasEquipSat</t>
  </si>
  <si>
    <t>DataRefrigerationSat</t>
  </si>
  <si>
    <t>DataRefrigerationSun</t>
  </si>
  <si>
    <t>DataGasEquipSun</t>
  </si>
  <si>
    <t>DataGasEquip</t>
  </si>
  <si>
    <t>DataRefrigeration</t>
  </si>
  <si>
    <t>ParkingGasEquipWk</t>
  </si>
  <si>
    <t>ParkingRefrigerationWk</t>
  </si>
  <si>
    <t>ParkingGasEquipWD</t>
  </si>
  <si>
    <t>ParkingGasEquipSat</t>
  </si>
  <si>
    <t>ParkingGasEquipSun</t>
  </si>
  <si>
    <t>ParkingRefrigerationWD</t>
  </si>
  <si>
    <t>ParkingRefrigerationSat</t>
  </si>
  <si>
    <t>ParkingRefrigerationSun</t>
  </si>
  <si>
    <t>ParkingGasEquip</t>
  </si>
  <si>
    <t>ParkingRefrigeration</t>
  </si>
  <si>
    <t>ResidentialCommonRefrigerationWk</t>
  </si>
  <si>
    <t>ResidentialCommonRefrigerationWD</t>
  </si>
  <si>
    <t>ResidentialCommonRefrigerationSat</t>
  </si>
  <si>
    <t>ResidentialCommonRefrigerationSun</t>
  </si>
  <si>
    <t>ResidentialLivingRefrigerationWk</t>
  </si>
  <si>
    <t>ResidentialLivingRefrigerationWD</t>
  </si>
  <si>
    <t>ResidentialLivingRefrigerationSat</t>
  </si>
  <si>
    <t>ResidentialLivingRefrigerationSun</t>
  </si>
  <si>
    <t>ResidentialCommonRefrigeration</t>
  </si>
  <si>
    <t>ResidentialLivingRefrigeration</t>
  </si>
  <si>
    <t>WarehouseGasEquipWD</t>
  </si>
  <si>
    <t>WarehouseGasEquipSat</t>
  </si>
  <si>
    <t>WarehouseGasEquipSun</t>
  </si>
  <si>
    <t>WarehouseGasEquipWk</t>
  </si>
  <si>
    <t>WarehouseGasEquip</t>
  </si>
  <si>
    <t>Process Equipment Typical Use</t>
  </si>
  <si>
    <t>Process Equipment High Use</t>
  </si>
  <si>
    <t>LabProcessEquipmentTypicalUseWk</t>
  </si>
  <si>
    <t>LabProcessEquipmentHighUseWk</t>
  </si>
  <si>
    <t>LabProcessEquipmentTypicalUseWD</t>
  </si>
  <si>
    <t>LabProcessEquipmentTypicalUseSat</t>
  </si>
  <si>
    <t>LabProcessEquipmentTypicalUseSun</t>
  </si>
  <si>
    <t>LabProcessEquipmentHighUseWD</t>
  </si>
  <si>
    <t>LabProcessEquipmentHighUseSun</t>
  </si>
  <si>
    <t>LabProcessEquipmentHighUseSat</t>
  </si>
  <si>
    <t>LabProcessEquipmentTypicalUse</t>
  </si>
  <si>
    <t>LabProcessEquipmentHighUse</t>
  </si>
  <si>
    <t>HtgSetpt</t>
  </si>
  <si>
    <t>ClgSetpt</t>
  </si>
  <si>
    <t>WtrHtrSetpt</t>
  </si>
  <si>
    <t>AssemblyHtgSetptWk</t>
  </si>
  <si>
    <t>AssemblyHtgSetptWD</t>
  </si>
  <si>
    <t>AssemblyHtgSetptSat</t>
  </si>
  <si>
    <t>AssemblyHtgSetptSun</t>
  </si>
  <si>
    <t>AssemblyClgSetptWk</t>
  </si>
  <si>
    <t>AssemblyClgSetptWD</t>
  </si>
  <si>
    <t>AssemblyClgSetptSat</t>
  </si>
  <si>
    <t>AssemblyClgSetptSun</t>
  </si>
  <si>
    <t>AssemblyWtrHtrSetptWk</t>
  </si>
  <si>
    <t>AssemblyWtrHtrSetptWD</t>
  </si>
  <si>
    <t>AssemblyWtrHtrSetptSat</t>
  </si>
  <si>
    <t>AssemblyWtrHtrSetptSun</t>
  </si>
  <si>
    <t>DataHtgSetptWk</t>
  </si>
  <si>
    <t>DataHtgSetptWD</t>
  </si>
  <si>
    <t>DataHtgSetptSat</t>
  </si>
  <si>
    <t>DataHtgSetptSun</t>
  </si>
  <si>
    <t>DataClgSetptWk</t>
  </si>
  <si>
    <t>DataClgSetptWD</t>
  </si>
  <si>
    <t>DataClgSetptSat</t>
  </si>
  <si>
    <t>DataClgSetptSun</t>
  </si>
  <si>
    <t>DataWtrHtrSetptWk</t>
  </si>
  <si>
    <t>DataWtrHtrSetptWD</t>
  </si>
  <si>
    <t>DataWtrHtrSetptSat</t>
  </si>
  <si>
    <t>DataWtrHtrSetptSun</t>
  </si>
  <si>
    <t>HealthHtgSetptWk</t>
  </si>
  <si>
    <t>HealthHtgSetptWD</t>
  </si>
  <si>
    <t>HealthHtgSetptSat</t>
  </si>
  <si>
    <t>HealthHtgSetptSun</t>
  </si>
  <si>
    <t>HealthClgSetptWk</t>
  </si>
  <si>
    <t>HealthClgSetptWD</t>
  </si>
  <si>
    <t>HealthClgSetptSat</t>
  </si>
  <si>
    <t>HealthClgSetptSun</t>
  </si>
  <si>
    <t>HealthWtrHtrSetptWk</t>
  </si>
  <si>
    <t>HealthWtrHtrSetptWD</t>
  </si>
  <si>
    <t>HealthWtrHtrSetptSat</t>
  </si>
  <si>
    <t>HealthWtrHtrSetptSun</t>
  </si>
  <si>
    <t>LabHtgSetptWk</t>
  </si>
  <si>
    <t>LabHtgSetptWD</t>
  </si>
  <si>
    <t>LabHtgSetptSat</t>
  </si>
  <si>
    <t>LabHtgSetptSun</t>
  </si>
  <si>
    <t>LabClgSetptWk</t>
  </si>
  <si>
    <t>LabClgSetptWD</t>
  </si>
  <si>
    <t>LabClgSetptSat</t>
  </si>
  <si>
    <t>LabClgSetptSun</t>
  </si>
  <si>
    <t>LabWtrHtrSetptWk</t>
  </si>
  <si>
    <t>LabWtrHtrSetptWD</t>
  </si>
  <si>
    <t>LabWtrHtrSetptSat</t>
  </si>
  <si>
    <t>LabWtrHtrSetptSun</t>
  </si>
  <si>
    <t>ManufacturingHtgSetptWk</t>
  </si>
  <si>
    <t>ManufacturingHtgSetptWD</t>
  </si>
  <si>
    <t>ManufacturingHtgSetptSat</t>
  </si>
  <si>
    <t>ManufacturingHtgSetptSun</t>
  </si>
  <si>
    <t>ManufacturingClgSetptWk</t>
  </si>
  <si>
    <t>ManufacturingClgSetptWD</t>
  </si>
  <si>
    <t>ManufacturingClgSetptSat</t>
  </si>
  <si>
    <t>ManufacturingClgSetptSun</t>
  </si>
  <si>
    <t>ManufacturingWtrHtrSetptWk</t>
  </si>
  <si>
    <t>ManufacturingWtrHtrSetptWD</t>
  </si>
  <si>
    <t>ManufacturingWtrHtrSetptSat</t>
  </si>
  <si>
    <t>ManufacturingWtrHtrSetptSun</t>
  </si>
  <si>
    <t>OfficeHtgSetptWk</t>
  </si>
  <si>
    <t>OfficeHtgSetptWD</t>
  </si>
  <si>
    <t>OfficeHtgSetptSat</t>
  </si>
  <si>
    <t>OfficeHtgSetptSun</t>
  </si>
  <si>
    <t>OfficeClgSetptWk</t>
  </si>
  <si>
    <t>OfficeClgSetptWD</t>
  </si>
  <si>
    <t>OfficeClgSetptSat</t>
  </si>
  <si>
    <t>OfficeClgSetptSun</t>
  </si>
  <si>
    <t>OfficeWtrHtrSetptWk</t>
  </si>
  <si>
    <t>OfficeWtrHtrSetptWD</t>
  </si>
  <si>
    <t>OfficeWtrHtrSetptSat</t>
  </si>
  <si>
    <t>OfficeWtrHtrSetptSun</t>
  </si>
  <si>
    <t>ParkingHtgSetptWk</t>
  </si>
  <si>
    <t>ParkingHtgSetptWD</t>
  </si>
  <si>
    <t>ParkingHtgSetptSat</t>
  </si>
  <si>
    <t>ParkingHtgSetptSun</t>
  </si>
  <si>
    <t>ParkingClgSetptWk</t>
  </si>
  <si>
    <t>ParkingClgSetptWD</t>
  </si>
  <si>
    <t>ParkingClgSetptSat</t>
  </si>
  <si>
    <t>ParkingClgSetptSun</t>
  </si>
  <si>
    <t>ParkingWtrHtrSetptWk</t>
  </si>
  <si>
    <t>ParkingWtrHtrSetptWD</t>
  </si>
  <si>
    <t>ParkingWtrHtrSetptSat</t>
  </si>
  <si>
    <t>ParkingWtrHtrSetptSun</t>
  </si>
  <si>
    <t>ResidentialCommonHtgSetptWk</t>
  </si>
  <si>
    <t>ResidentialCommonHtgSetptWD</t>
  </si>
  <si>
    <t>ResidentialCommonHtgSetptSat</t>
  </si>
  <si>
    <t>ResidentialCommonHtgSetptSun</t>
  </si>
  <si>
    <t>ResidentialCommonClgSetptWk</t>
  </si>
  <si>
    <t>ResidentialCommonClgSetptWD</t>
  </si>
  <si>
    <t>ResidentialCommonClgSetptSat</t>
  </si>
  <si>
    <t>ResidentialCommonClgSetptSun</t>
  </si>
  <si>
    <t>ResidentialCommonWtrHtrSetptWk</t>
  </si>
  <si>
    <t>ResidentialCommonWtrHtrSetptWD</t>
  </si>
  <si>
    <t>ResidentialCommonWtrHtrSetptSat</t>
  </si>
  <si>
    <t>ResidentialCommonWtrHtrSetptSun</t>
  </si>
  <si>
    <t>ResidentialLivingHtgSetptWk</t>
  </si>
  <si>
    <t>ResidentialLivingHtgSetptWD</t>
  </si>
  <si>
    <t>ResidentialLivingHtgSetptSat</t>
  </si>
  <si>
    <t>ResidentialLivingHtgSetptSun</t>
  </si>
  <si>
    <t>ResidentialLivingClgSetptWk</t>
  </si>
  <si>
    <t>ResidentialLivingClgSetptWD</t>
  </si>
  <si>
    <t>ResidentialLivingClgSetptSat</t>
  </si>
  <si>
    <t>ResidentialLivingClgSetptSun</t>
  </si>
  <si>
    <t>ResidentialLivingWtrHtrSetptWk</t>
  </si>
  <si>
    <t>ResidentialLivingWtrHtrSetptWD</t>
  </si>
  <si>
    <t>ResidentialLivingWtrHtrSetptSat</t>
  </si>
  <si>
    <t>ResidentialLivingWtrHtrSetptSun</t>
  </si>
  <si>
    <t>RestaurantHtgSetptWk</t>
  </si>
  <si>
    <t>RestaurantHtgSetptWD</t>
  </si>
  <si>
    <t>RestaurantHtgSetptSat</t>
  </si>
  <si>
    <t>RestaurantHtgSetptSun</t>
  </si>
  <si>
    <t>RestaurantClgSetptWk</t>
  </si>
  <si>
    <t>RestaurantClgSetptWD</t>
  </si>
  <si>
    <t>RestaurantClgSetptSat</t>
  </si>
  <si>
    <t>RestaurantClgSetptSun</t>
  </si>
  <si>
    <t>RestaurantWtrHtrSetptWk</t>
  </si>
  <si>
    <t>RestaurantWtrHtrSetptWD</t>
  </si>
  <si>
    <t>RestaurantWtrHtrSetptSat</t>
  </si>
  <si>
    <t>RestaurantWtrHtrSetptSun</t>
  </si>
  <si>
    <t>RetailHtgSetptWk</t>
  </si>
  <si>
    <t>RetailHtgSetptWD</t>
  </si>
  <si>
    <t>RetailHtgSetptSat</t>
  </si>
  <si>
    <t>RetailHtgSetptSun</t>
  </si>
  <si>
    <t>RetailClgSetptWk</t>
  </si>
  <si>
    <t>RetailClgSetptWD</t>
  </si>
  <si>
    <t>RetailClgSetptSat</t>
  </si>
  <si>
    <t>RetailClgSetptSun</t>
  </si>
  <si>
    <t>RetailWtrHtrSetptWk</t>
  </si>
  <si>
    <t>RetailWtrHtrSetptWD</t>
  </si>
  <si>
    <t>RetailWtrHtrSetptSat</t>
  </si>
  <si>
    <t>RetailWtrHtrSetptSun</t>
  </si>
  <si>
    <t>SchoolHtgSetptWk</t>
  </si>
  <si>
    <t>SchoolHtgSetptWD</t>
  </si>
  <si>
    <t>SchoolHtgSetptSat</t>
  </si>
  <si>
    <t>SchoolHtgSetptSun</t>
  </si>
  <si>
    <t>SchoolClgSetptWk</t>
  </si>
  <si>
    <t>SchoolClgSetptWD</t>
  </si>
  <si>
    <t>SchoolClgSetptSat</t>
  </si>
  <si>
    <t>SchoolClgSetptSun</t>
  </si>
  <si>
    <t>SchoolWtrHtrSetptWk</t>
  </si>
  <si>
    <t>SchoolWtrHtrSetptWD</t>
  </si>
  <si>
    <t>SchoolWtrHtrSetptSat</t>
  </si>
  <si>
    <t>SchoolWtrHtrSetptSun</t>
  </si>
  <si>
    <t>WarehouseHtgSetptWk</t>
  </si>
  <si>
    <t>WarehouseHtgSetptWD</t>
  </si>
  <si>
    <t>WarehouseHtgSetptSat</t>
  </si>
  <si>
    <t>WarehouseHtgSetptSun</t>
  </si>
  <si>
    <t>WarehouseClgSetptWk</t>
  </si>
  <si>
    <t>WarehouseClgSetptWD</t>
  </si>
  <si>
    <t>WarehouseClgSetptSat</t>
  </si>
  <si>
    <t>WarehouseClgSetptSun</t>
  </si>
  <si>
    <t>WarehouseWtrHtrSetptWk</t>
  </si>
  <si>
    <t>WarehouseWtrHtrSetptWD</t>
  </si>
  <si>
    <t>WarehouseWtrHtrSetptSat</t>
  </si>
  <si>
    <t>WarehouseWtrHtrSetptSun</t>
  </si>
  <si>
    <t>AssemblyHtgSetpt</t>
  </si>
  <si>
    <t>AssemblyClgSetpt</t>
  </si>
  <si>
    <t>AssemblyWtrHtrSetpt</t>
  </si>
  <si>
    <t>DataHtgSetpt</t>
  </si>
  <si>
    <t>DataClgSetpt</t>
  </si>
  <si>
    <t>DataWtrHtrSetpt</t>
  </si>
  <si>
    <t>HealthHtgSetpt</t>
  </si>
  <si>
    <t>HealthClgSetpt</t>
  </si>
  <si>
    <t>HealthWtrHtrSetpt</t>
  </si>
  <si>
    <t>LabHtgSetpt</t>
  </si>
  <si>
    <t>LabClgSetpt</t>
  </si>
  <si>
    <t>LabWtrHtrSetpt</t>
  </si>
  <si>
    <t>ManufacturingHtgSetpt</t>
  </si>
  <si>
    <t>ManufacturingClgSetpt</t>
  </si>
  <si>
    <t>ManufacturingWtrHtrSetpt</t>
  </si>
  <si>
    <t>OfficeHtgSetpt</t>
  </si>
  <si>
    <t>OfficeClgSetpt</t>
  </si>
  <si>
    <t>OfficeWtrHtrSetpt</t>
  </si>
  <si>
    <t>ParkingHtgSetpt</t>
  </si>
  <si>
    <t>ParkingClgSetpt</t>
  </si>
  <si>
    <t>ParkingWtrHtrSetpt</t>
  </si>
  <si>
    <t>ResidentialCommonHtgSetpt</t>
  </si>
  <si>
    <t>ResidentialCommonClgSetpt</t>
  </si>
  <si>
    <t>ResidentialCommonWtrHtrSetpt</t>
  </si>
  <si>
    <t>ResidentialLivingHtgSetpt</t>
  </si>
  <si>
    <t>ResidentialLivingClgSetpt</t>
  </si>
  <si>
    <t>ResidentialLivingWtrHtrSetpt</t>
  </si>
  <si>
    <t>RestaurantHtgSetpt</t>
  </si>
  <si>
    <t>RestaurantClgSetpt</t>
  </si>
  <si>
    <t>RestaurantWtrHtrSetpt</t>
  </si>
  <si>
    <t>RetailHtgSetpt</t>
  </si>
  <si>
    <t>RetailClgSetpt</t>
  </si>
  <si>
    <t>RetailWtrHtrSetpt</t>
  </si>
  <si>
    <t>SchoolHtgSetpt</t>
  </si>
  <si>
    <t>SchoolClgSetpt</t>
  </si>
  <si>
    <t>SchoolWtrHtrSetpt</t>
  </si>
  <si>
    <t>WarehouseHtgSetpt</t>
  </si>
  <si>
    <t>WarehouseClgSetpt</t>
  </si>
  <si>
    <t>WarehouseWtrHtrSetpt</t>
  </si>
  <si>
    <t>Previous ServiceHotWater Schedule</t>
  </si>
  <si>
    <t>Exhaust CAV</t>
  </si>
  <si>
    <t>Exhaust VAV Manual Sash Ctrl</t>
  </si>
  <si>
    <t>Exhaust VAV Auto Sash Ctrl</t>
  </si>
  <si>
    <t>LabExhaustVAVManualSashCtrlWk</t>
  </si>
  <si>
    <t>LabExhaustVAVManualSashCtrlWD</t>
  </si>
  <si>
    <t>LabExhaustVAVManualSashCtrlSat</t>
  </si>
  <si>
    <t>LabExhaustVAVManualSashCtrlSun</t>
  </si>
  <si>
    <t>LabExhaustVAVManualSashCtrl</t>
  </si>
  <si>
    <t>LabExhaustVAVAutoSashCtrlWk</t>
  </si>
  <si>
    <t>LabExhaustVAVAutoSashCtrlWD</t>
  </si>
  <si>
    <t>LabExhaustVAVAutoSashCtrlSat</t>
  </si>
  <si>
    <t>LabExhaustVAVAutoSashCtrlSun</t>
  </si>
  <si>
    <t>LabExhaustVAVAutoSashCtrl</t>
  </si>
  <si>
    <t>LabExhaustCAVWk</t>
  </si>
  <si>
    <t>LabExhaustCAVWD</t>
  </si>
  <si>
    <t>LabExhaustCAVSat</t>
  </si>
  <si>
    <t>LabExhaustCAVSun</t>
  </si>
  <si>
    <t>LabExhaustVAVWk</t>
  </si>
  <si>
    <t>LabExhaustVAVWD</t>
  </si>
  <si>
    <t>LabExhaustVAVSat</t>
  </si>
  <si>
    <t>LabExhaustVAVSun</t>
  </si>
  <si>
    <t>LabExhaustCAV</t>
  </si>
  <si>
    <t>LabExhaustVAV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</si>
</sst>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21" applyNumberFormat="0" applyFill="0" applyAlignment="0" applyProtection="0"/>
    <xf numFmtId="0" fontId="7" fillId="0" borderId="22" applyNumberFormat="0" applyFill="0" applyAlignment="0" applyProtection="0"/>
    <xf numFmtId="0" fontId="8" fillId="0" borderId="2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24" applyNumberFormat="0" applyAlignment="0" applyProtection="0"/>
    <xf numFmtId="0" fontId="13" fillId="8" borderId="25" applyNumberFormat="0" applyAlignment="0" applyProtection="0"/>
    <xf numFmtId="0" fontId="14" fillId="8" borderId="24" applyNumberFormat="0" applyAlignment="0" applyProtection="0"/>
    <xf numFmtId="0" fontId="15" fillId="0" borderId="26" applyNumberFormat="0" applyFill="0" applyAlignment="0" applyProtection="0"/>
    <xf numFmtId="0" fontId="16" fillId="9" borderId="27" applyNumberFormat="0" applyAlignment="0" applyProtection="0"/>
    <xf numFmtId="0" fontId="17" fillId="0" borderId="0" applyNumberFormat="0" applyFill="0" applyBorder="0" applyAlignment="0" applyProtection="0"/>
    <xf numFmtId="0" fontId="4" fillId="10" borderId="2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19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" fillId="0" borderId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quotePrefix="1" applyBorder="1"/>
    <xf numFmtId="0" fontId="3" fillId="0" borderId="6" xfId="0" applyFont="1" applyBorder="1" applyAlignment="1">
      <alignment horizontal="right"/>
    </xf>
    <xf numFmtId="0" fontId="0" fillId="2" borderId="0" xfId="0" applyFill="1" applyAlignment="1">
      <alignment horizontal="center"/>
    </xf>
    <xf numFmtId="0" fontId="0" fillId="0" borderId="8" xfId="0" applyBorder="1"/>
    <xf numFmtId="0" fontId="0" fillId="0" borderId="3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9" xfId="0" applyBorder="1"/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0" xfId="0" applyFill="1"/>
    <xf numFmtId="0" fontId="0" fillId="2" borderId="17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30" xfId="0" applyBorder="1"/>
    <xf numFmtId="164" fontId="0" fillId="0" borderId="9" xfId="0" applyNumberFormat="1" applyBorder="1" applyAlignment="1">
      <alignment horizontal="center"/>
    </xf>
    <xf numFmtId="0" fontId="0" fillId="0" borderId="31" xfId="0" applyBorder="1"/>
    <xf numFmtId="164" fontId="0" fillId="0" borderId="8" xfId="0" applyNumberFormat="1" applyBorder="1" applyAlignment="1">
      <alignment horizontal="center"/>
    </xf>
    <xf numFmtId="0" fontId="3" fillId="0" borderId="3" xfId="0" applyFont="1" applyBorder="1"/>
    <xf numFmtId="0" fontId="3" fillId="0" borderId="0" xfId="0" applyFont="1"/>
    <xf numFmtId="0" fontId="0" fillId="0" borderId="32" xfId="0" applyBorder="1"/>
    <xf numFmtId="0" fontId="3" fillId="0" borderId="8" xfId="0" applyFont="1" applyBorder="1"/>
    <xf numFmtId="0" fontId="3" fillId="0" borderId="9" xfId="0" applyFont="1" applyBorder="1"/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6" xfId="0" applyFont="1" applyBorder="1"/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3" fillId="0" borderId="4" xfId="0" applyFont="1" applyBorder="1"/>
    <xf numFmtId="164" fontId="0" fillId="0" borderId="2" xfId="0" applyNumberFormat="1" applyBorder="1" applyAlignment="1">
      <alignment horizontal="center"/>
    </xf>
    <xf numFmtId="0" fontId="0" fillId="35" borderId="13" xfId="0" applyFill="1" applyBorder="1"/>
    <xf numFmtId="0" fontId="0" fillId="35" borderId="0" xfId="0" applyFill="1"/>
    <xf numFmtId="0" fontId="0" fillId="35" borderId="16" xfId="0" applyFill="1" applyBorder="1"/>
    <xf numFmtId="0" fontId="0" fillId="35" borderId="18" xfId="0" applyFill="1" applyBorder="1"/>
    <xf numFmtId="164" fontId="3" fillId="0" borderId="0" xfId="0" applyNumberFormat="1" applyFont="1" applyAlignment="1">
      <alignment horizontal="right"/>
    </xf>
    <xf numFmtId="43" fontId="0" fillId="0" borderId="0" xfId="42" applyFont="1"/>
    <xf numFmtId="2" fontId="0" fillId="0" borderId="0" xfId="0" applyNumberForma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164" fontId="0" fillId="0" borderId="30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164" fontId="0" fillId="0" borderId="3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1" xfId="0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/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0" xfId="0" quotePrefix="1"/>
    <xf numFmtId="2" fontId="0" fillId="0" borderId="0" xfId="0" applyNumberFormat="1" applyAlignment="1">
      <alignment horizontal="left"/>
    </xf>
    <xf numFmtId="2" fontId="0" fillId="0" borderId="0" xfId="42" applyNumberFormat="1" applyFont="1" applyAlignment="1">
      <alignment horizontal="left" vertical="center"/>
    </xf>
    <xf numFmtId="1" fontId="0" fillId="0" borderId="0" xfId="42" applyNumberFormat="1" applyFont="1" applyAlignment="1">
      <alignment horizontal="left" vertical="center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5" xfId="42" applyNumberFormat="1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2" fontId="0" fillId="0" borderId="9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1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2" fontId="0" fillId="2" borderId="6" xfId="0" applyNumberFormat="1" applyFill="1" applyBorder="1" applyAlignment="1">
      <alignment horizontal="right"/>
    </xf>
    <xf numFmtId="1" fontId="0" fillId="0" borderId="5" xfId="42" applyNumberFormat="1" applyFont="1" applyBorder="1" applyAlignment="1">
      <alignment horizontal="left" vertical="center"/>
    </xf>
    <xf numFmtId="1" fontId="0" fillId="0" borderId="7" xfId="42" applyNumberFormat="1" applyFont="1" applyBorder="1" applyAlignment="1">
      <alignment horizontal="left" vertical="center"/>
    </xf>
    <xf numFmtId="2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left"/>
    </xf>
    <xf numFmtId="0" fontId="0" fillId="0" borderId="31" xfId="43" applyFont="1" applyBorder="1" applyAlignment="1">
      <alignment horizontal="left"/>
    </xf>
    <xf numFmtId="0" fontId="4" fillId="0" borderId="31" xfId="43" applyBorder="1" applyAlignment="1">
      <alignment horizontal="left"/>
    </xf>
    <xf numFmtId="0" fontId="0" fillId="0" borderId="1" xfId="0" applyBorder="1"/>
    <xf numFmtId="0" fontId="0" fillId="0" borderId="12" xfId="0" applyBorder="1" applyAlignment="1">
      <alignment horizontal="center" wrapText="1"/>
    </xf>
    <xf numFmtId="2" fontId="0" fillId="0" borderId="8" xfId="0" applyNumberFormat="1" applyBorder="1" applyAlignment="1">
      <alignment horizontal="left"/>
    </xf>
    <xf numFmtId="0" fontId="0" fillId="0" borderId="11" xfId="0" applyBorder="1" applyAlignment="1">
      <alignment horizontal="center" wrapText="1"/>
    </xf>
    <xf numFmtId="2" fontId="0" fillId="0" borderId="7" xfId="42" applyNumberFormat="1" applyFont="1" applyBorder="1" applyAlignment="1">
      <alignment horizontal="left" vertical="center"/>
    </xf>
    <xf numFmtId="0" fontId="4" fillId="0" borderId="32" xfId="43" applyBorder="1" applyAlignment="1">
      <alignment horizontal="left"/>
    </xf>
    <xf numFmtId="2" fontId="0" fillId="2" borderId="5" xfId="42" applyNumberFormat="1" applyFont="1" applyFill="1" applyBorder="1" applyAlignment="1">
      <alignment horizontal="left" vertic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0" fillId="0" borderId="0" xfId="0" applyFont="1"/>
    <xf numFmtId="2" fontId="21" fillId="0" borderId="8" xfId="0" applyNumberFormat="1" applyFont="1" applyBorder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2" fontId="17" fillId="0" borderId="8" xfId="0" applyNumberFormat="1" applyFont="1" applyBorder="1" applyAlignment="1">
      <alignment horizontal="center" vertical="center"/>
    </xf>
    <xf numFmtId="2" fontId="22" fillId="0" borderId="8" xfId="0" applyNumberFormat="1" applyFont="1" applyBorder="1" applyAlignment="1">
      <alignment horizontal="center" vertical="center"/>
    </xf>
    <xf numFmtId="165" fontId="1" fillId="0" borderId="2" xfId="44" applyNumberFormat="1" applyBorder="1" applyAlignment="1">
      <alignment horizontal="center"/>
    </xf>
    <xf numFmtId="165" fontId="1" fillId="0" borderId="3" xfId="44" applyNumberFormat="1" applyBorder="1" applyAlignment="1">
      <alignment horizontal="center"/>
    </xf>
    <xf numFmtId="165" fontId="1" fillId="0" borderId="4" xfId="44" applyNumberFormat="1" applyBorder="1" applyAlignment="1">
      <alignment horizontal="center"/>
    </xf>
    <xf numFmtId="165" fontId="1" fillId="0" borderId="5" xfId="44" applyNumberFormat="1" applyBorder="1" applyAlignment="1">
      <alignment horizontal="center"/>
    </xf>
    <xf numFmtId="165" fontId="1" fillId="0" borderId="0" xfId="44" applyNumberFormat="1" applyAlignment="1">
      <alignment horizontal="center"/>
    </xf>
    <xf numFmtId="165" fontId="1" fillId="0" borderId="6" xfId="44" applyNumberFormat="1" applyBorder="1" applyAlignment="1">
      <alignment horizontal="center"/>
    </xf>
    <xf numFmtId="165" fontId="1" fillId="0" borderId="7" xfId="44" applyNumberFormat="1" applyBorder="1" applyAlignment="1">
      <alignment horizontal="center"/>
    </xf>
    <xf numFmtId="165" fontId="1" fillId="0" borderId="8" xfId="44" applyNumberFormat="1" applyBorder="1" applyAlignment="1">
      <alignment horizontal="center"/>
    </xf>
    <xf numFmtId="165" fontId="1" fillId="0" borderId="9" xfId="44" applyNumberFormat="1" applyBorder="1" applyAlignment="1">
      <alignment horizontal="center"/>
    </xf>
    <xf numFmtId="165" fontId="0" fillId="0" borderId="5" xfId="42" applyNumberFormat="1" applyFont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" fontId="0" fillId="0" borderId="0" xfId="0" applyNumberFormat="1"/>
    <xf numFmtId="2" fontId="0" fillId="0" borderId="11" xfId="0" applyNumberFormat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00000000-0005-0000-0000-000026000000}"/>
    <cellStyle name="Normal 6" xfId="43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Assembly Occupancy</a:t>
            </a:r>
          </a:p>
        </c:rich>
      </c:tx>
      <c:layout>
        <c:manualLayout>
          <c:xMode val="edge"/>
          <c:yMode val="edge"/>
          <c:x val="0.36790526670547502"/>
          <c:y val="4.030226700251889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WD</c:v>
          </c:tx>
          <c:marker>
            <c:symbol val="none"/>
          </c:marker>
          <c:val>
            <c:numRef>
              <c:f>Assembly!$D$5:$AA$5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8-494F-AB91-8F3A0943D073}"/>
            </c:ext>
          </c:extLst>
        </c:ser>
        <c:ser>
          <c:idx val="2"/>
          <c:order val="1"/>
          <c:tx>
            <c:v>Sat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Assembly!$D$6:$AA$6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8-494F-AB91-8F3A0943D073}"/>
            </c:ext>
          </c:extLst>
        </c:ser>
        <c:ser>
          <c:idx val="3"/>
          <c:order val="2"/>
          <c:tx>
            <c:v>Sun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Assembly!$D$7:$AA$7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8-494F-AB91-8F3A0943D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6624"/>
        <c:axId val="127148416"/>
      </c:lineChart>
      <c:catAx>
        <c:axId val="12714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148416"/>
        <c:crosses val="autoZero"/>
        <c:auto val="1"/>
        <c:lblAlgn val="ctr"/>
        <c:lblOffset val="100"/>
        <c:noMultiLvlLbl val="0"/>
      </c:catAx>
      <c:valAx>
        <c:axId val="127148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71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Residential Living Areas</a:t>
            </a:r>
          </a:p>
        </c:rich>
      </c:tx>
      <c:layout>
        <c:manualLayout>
          <c:xMode val="edge"/>
          <c:yMode val="edge"/>
          <c:x val="0.36790526670547502"/>
          <c:y val="4.030226700251889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WD</c:v>
          </c:tx>
          <c:marker>
            <c:symbol val="none"/>
          </c:marker>
          <c:val>
            <c:numRef>
              <c:f>ResidentialLiving!$D$5:$AA$5</c:f>
              <c:numCache>
                <c:formatCode>0.00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5-4BC2-B63C-DABB9DED985D}"/>
            </c:ext>
          </c:extLst>
        </c:ser>
        <c:ser>
          <c:idx val="2"/>
          <c:order val="1"/>
          <c:tx>
            <c:v>Sat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ResidentialLiving!$D$6:$AA$6</c:f>
              <c:numCache>
                <c:formatCode>0.00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5-4BC2-B63C-DABB9DED985D}"/>
            </c:ext>
          </c:extLst>
        </c:ser>
        <c:ser>
          <c:idx val="3"/>
          <c:order val="2"/>
          <c:tx>
            <c:v>Sun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ResidentialLiving!$D$7:$AA$7</c:f>
              <c:numCache>
                <c:formatCode>0.00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5-4BC2-B63C-DABB9DED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99968"/>
        <c:axId val="143701504"/>
      </c:lineChart>
      <c:catAx>
        <c:axId val="1436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701504"/>
        <c:crosses val="autoZero"/>
        <c:auto val="1"/>
        <c:lblAlgn val="ctr"/>
        <c:lblOffset val="100"/>
        <c:noMultiLvlLbl val="0"/>
      </c:catAx>
      <c:valAx>
        <c:axId val="1437015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369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Restaurant Occupancy</a:t>
            </a:r>
          </a:p>
        </c:rich>
      </c:tx>
      <c:layout>
        <c:manualLayout>
          <c:xMode val="edge"/>
          <c:yMode val="edge"/>
          <c:x val="0.36790526670547502"/>
          <c:y val="4.030226700251889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WD</c:v>
          </c:tx>
          <c:marker>
            <c:symbol val="none"/>
          </c:marker>
          <c:val>
            <c:numRef>
              <c:f>Restaurant!$D$5:$AA$5</c:f>
              <c:numCache>
                <c:formatCode>0.00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2-4738-AC27-846D1A602E12}"/>
            </c:ext>
          </c:extLst>
        </c:ser>
        <c:ser>
          <c:idx val="2"/>
          <c:order val="1"/>
          <c:tx>
            <c:v>Sat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Restaurant!$D$6:$AA$6</c:f>
              <c:numCache>
                <c:formatCode>0.00</c:formatCode>
                <c:ptCount val="24"/>
                <c:pt idx="0">
                  <c:v>0.3</c:v>
                </c:pt>
                <c:pt idx="1">
                  <c:v>0.25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2-4738-AC27-846D1A602E12}"/>
            </c:ext>
          </c:extLst>
        </c:ser>
        <c:ser>
          <c:idx val="3"/>
          <c:order val="2"/>
          <c:tx>
            <c:v>Sun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Restaurant!$D$7:$AA$7</c:f>
              <c:numCache>
                <c:formatCode>0.00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0.25</c:v>
                </c:pt>
                <c:pt idx="13">
                  <c:v>0.25</c:v>
                </c:pt>
                <c:pt idx="14">
                  <c:v>0.15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2-4738-AC27-846D1A602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43168"/>
        <c:axId val="143944704"/>
      </c:lineChart>
      <c:catAx>
        <c:axId val="1439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44704"/>
        <c:crosses val="autoZero"/>
        <c:auto val="1"/>
        <c:lblAlgn val="ctr"/>
        <c:lblOffset val="100"/>
        <c:noMultiLvlLbl val="0"/>
      </c:catAx>
      <c:valAx>
        <c:axId val="143944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394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Restaurant - Sunday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Restaurant!$A$5</c:f>
              <c:strCache>
                <c:ptCount val="1"/>
                <c:pt idx="0">
                  <c:v>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Restaurant!$D$7:$AA$7</c:f>
              <c:numCache>
                <c:formatCode>0.00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0.25</c:v>
                </c:pt>
                <c:pt idx="13">
                  <c:v>0.25</c:v>
                </c:pt>
                <c:pt idx="14">
                  <c:v>0.15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E-4E30-BB12-F09EB35850E5}"/>
            </c:ext>
          </c:extLst>
        </c:ser>
        <c:ser>
          <c:idx val="1"/>
          <c:order val="1"/>
          <c:tx>
            <c:strRef>
              <c:f>Restaurant!$A$8</c:f>
              <c:strCache>
                <c:ptCount val="1"/>
                <c:pt idx="0">
                  <c:v>Lights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Restaurant!$D$10:$AA$10</c:f>
              <c:numCache>
                <c:formatCode>0.00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0.45</c:v>
                </c:pt>
                <c:pt idx="9">
                  <c:v>0.45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E-4E30-BB12-F09EB35850E5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Receptacle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Restaurant!$D$13:$AA$13</c:f>
              <c:numCache>
                <c:formatCode>0.00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E-4E30-BB12-F09EB35850E5}"/>
            </c:ext>
          </c:extLst>
        </c:ser>
        <c:ser>
          <c:idx val="3"/>
          <c:order val="3"/>
          <c:tx>
            <c:strRef>
              <c:f>Restaurant!$A$14</c:f>
              <c:strCache>
                <c:ptCount val="1"/>
                <c:pt idx="0">
                  <c:v>HVAC Avail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Restaurant!$D$16:$AA$16</c:f>
              <c:numCache>
                <c:formatCode>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E-4E30-BB12-F09EB358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96576"/>
        <c:axId val="143898112"/>
      </c:lineChart>
      <c:catAx>
        <c:axId val="1438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8112"/>
        <c:crosses val="autoZero"/>
        <c:auto val="1"/>
        <c:lblAlgn val="ctr"/>
        <c:lblOffset val="100"/>
        <c:noMultiLvlLbl val="0"/>
      </c:catAx>
      <c:valAx>
        <c:axId val="1438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Restaurant - Saturday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Restaurant!$A$5</c:f>
              <c:strCache>
                <c:ptCount val="1"/>
                <c:pt idx="0">
                  <c:v>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Restaurant!$D$6:$AA$6</c:f>
              <c:numCache>
                <c:formatCode>0.00</c:formatCode>
                <c:ptCount val="24"/>
                <c:pt idx="0">
                  <c:v>0.3</c:v>
                </c:pt>
                <c:pt idx="1">
                  <c:v>0.25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A-46FD-BC22-7F0EBCE7373F}"/>
            </c:ext>
          </c:extLst>
        </c:ser>
        <c:ser>
          <c:idx val="1"/>
          <c:order val="1"/>
          <c:tx>
            <c:strRef>
              <c:f>Restaurant!$A$8</c:f>
              <c:strCache>
                <c:ptCount val="1"/>
                <c:pt idx="0">
                  <c:v>Lights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Restaurant!$D$9:$AA$9</c:f>
              <c:numCache>
                <c:formatCode>0.00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0.45</c:v>
                </c:pt>
                <c:pt idx="2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A-46FD-BC22-7F0EBCE7373F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Receptacle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Restaurant!$D$12:$AA$12</c:f>
              <c:numCache>
                <c:formatCode>0.00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0.6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A-46FD-BC22-7F0EBCE7373F}"/>
            </c:ext>
          </c:extLst>
        </c:ser>
        <c:ser>
          <c:idx val="3"/>
          <c:order val="3"/>
          <c:tx>
            <c:strRef>
              <c:f>Restaurant!$A$14</c:f>
              <c:strCache>
                <c:ptCount val="1"/>
                <c:pt idx="0">
                  <c:v>HVAC Avail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Restaurant!$D$15:$AA$15</c:f>
              <c:numCache>
                <c:formatCode>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A-46FD-BC22-7F0EBCE7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70144"/>
        <c:axId val="144071680"/>
      </c:lineChart>
      <c:catAx>
        <c:axId val="14407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1680"/>
        <c:crosses val="autoZero"/>
        <c:auto val="1"/>
        <c:lblAlgn val="ctr"/>
        <c:lblOffset val="100"/>
        <c:noMultiLvlLbl val="0"/>
      </c:catAx>
      <c:valAx>
        <c:axId val="1440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Retail Occupancy</a:t>
            </a:r>
          </a:p>
        </c:rich>
      </c:tx>
      <c:layout>
        <c:manualLayout>
          <c:xMode val="edge"/>
          <c:yMode val="edge"/>
          <c:x val="0.36790526670547502"/>
          <c:y val="4.030226700251889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WD</c:v>
          </c:tx>
          <c:marker>
            <c:symbol val="none"/>
          </c:marker>
          <c:val>
            <c:numRef>
              <c:f>Retail!$D$5:$AA$5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4-4BE2-9D87-8A2F238AE1D1}"/>
            </c:ext>
          </c:extLst>
        </c:ser>
        <c:ser>
          <c:idx val="2"/>
          <c:order val="1"/>
          <c:tx>
            <c:v>Sat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Retail!$D$6:$AA$6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4-4BE2-9D87-8A2F238AE1D1}"/>
            </c:ext>
          </c:extLst>
        </c:ser>
        <c:ser>
          <c:idx val="3"/>
          <c:order val="2"/>
          <c:tx>
            <c:v>Sun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Retail!$D$7:$AA$7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4-4BE2-9D87-8A2F238A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88192"/>
        <c:axId val="143289728"/>
      </c:lineChart>
      <c:catAx>
        <c:axId val="14328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289728"/>
        <c:crosses val="autoZero"/>
        <c:auto val="1"/>
        <c:lblAlgn val="ctr"/>
        <c:lblOffset val="100"/>
        <c:noMultiLvlLbl val="0"/>
      </c:catAx>
      <c:valAx>
        <c:axId val="143289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328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School Occupancy</a:t>
            </a:r>
          </a:p>
        </c:rich>
      </c:tx>
      <c:layout>
        <c:manualLayout>
          <c:xMode val="edge"/>
          <c:yMode val="edge"/>
          <c:x val="0.36790526670547502"/>
          <c:y val="4.030226700251889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WD</c:v>
          </c:tx>
          <c:marker>
            <c:symbol val="none"/>
          </c:marker>
          <c:val>
            <c:numRef>
              <c:f>School!$D$5:$AA$5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0.75</c:v>
                </c:pt>
                <c:pt idx="9">
                  <c:v>0.9</c:v>
                </c:pt>
                <c:pt idx="10">
                  <c:v>0.9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0.45</c:v>
                </c:pt>
                <c:pt idx="16">
                  <c:v>0.15</c:v>
                </c:pt>
                <c:pt idx="17">
                  <c:v>0.05</c:v>
                </c:pt>
                <c:pt idx="18">
                  <c:v>0.15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D-4451-8B23-40D966DED9DC}"/>
            </c:ext>
          </c:extLst>
        </c:ser>
        <c:ser>
          <c:idx val="2"/>
          <c:order val="1"/>
          <c:tx>
            <c:v>Sat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School!$D$6:$AA$6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D-4451-8B23-40D966DED9DC}"/>
            </c:ext>
          </c:extLst>
        </c:ser>
        <c:ser>
          <c:idx val="3"/>
          <c:order val="2"/>
          <c:tx>
            <c:v>Sun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School!$D$7:$AA$7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D-4451-8B23-40D966DE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21536"/>
        <c:axId val="144327424"/>
      </c:lineChart>
      <c:catAx>
        <c:axId val="14432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327424"/>
        <c:crosses val="autoZero"/>
        <c:auto val="1"/>
        <c:lblAlgn val="ctr"/>
        <c:lblOffset val="100"/>
        <c:noMultiLvlLbl val="0"/>
      </c:catAx>
      <c:valAx>
        <c:axId val="144327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43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Warehouse Occupancy</a:t>
            </a:r>
          </a:p>
        </c:rich>
      </c:tx>
      <c:layout>
        <c:manualLayout>
          <c:xMode val="edge"/>
          <c:yMode val="edge"/>
          <c:x val="0.36790526670547502"/>
          <c:y val="4.030226700251889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WD</c:v>
          </c:tx>
          <c:marker>
            <c:symbol val="none"/>
          </c:marker>
          <c:val>
            <c:numRef>
              <c:f>Warehouse!$D$5:$AA$5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F-4A86-84B5-089D900DB057}"/>
            </c:ext>
          </c:extLst>
        </c:ser>
        <c:ser>
          <c:idx val="2"/>
          <c:order val="1"/>
          <c:tx>
            <c:v>Sat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Warehouse!$D$6:$AA$6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F-4A86-84B5-089D900DB057}"/>
            </c:ext>
          </c:extLst>
        </c:ser>
        <c:ser>
          <c:idx val="3"/>
          <c:order val="2"/>
          <c:tx>
            <c:v>Sun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Warehouse!$D$7:$AA$7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F-4A86-84B5-089D900DB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20864"/>
        <c:axId val="144422400"/>
      </c:lineChart>
      <c:catAx>
        <c:axId val="1444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4422400"/>
        <c:crosses val="autoZero"/>
        <c:auto val="1"/>
        <c:lblAlgn val="ctr"/>
        <c:lblOffset val="100"/>
        <c:noMultiLvlLbl val="0"/>
      </c:catAx>
      <c:valAx>
        <c:axId val="1444224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44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Data Center</a:t>
            </a:r>
          </a:p>
        </c:rich>
      </c:tx>
      <c:layout>
        <c:manualLayout>
          <c:xMode val="edge"/>
          <c:yMode val="edge"/>
          <c:x val="0.36790526670547502"/>
          <c:y val="4.030226700251889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WD</c:v>
          </c:tx>
          <c:marker>
            <c:symbol val="none"/>
          </c:marker>
          <c:val>
            <c:numRef>
              <c:f>Data!$D$5:$AA$5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0.25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</c:v>
                </c:pt>
                <c:pt idx="12">
                  <c:v>0.6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0.4</c:v>
                </c:pt>
                <c:pt idx="18">
                  <c:v>0.25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7-4A74-92B3-6E9C702534FC}"/>
            </c:ext>
          </c:extLst>
        </c:ser>
        <c:ser>
          <c:idx val="2"/>
          <c:order val="1"/>
          <c:tx>
            <c:v>Sat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Data!$D$6:$AA$6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7-4A74-92B3-6E9C702534FC}"/>
            </c:ext>
          </c:extLst>
        </c:ser>
        <c:ser>
          <c:idx val="3"/>
          <c:order val="2"/>
          <c:tx>
            <c:v>Sun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Data!$D$7:$AA$7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7-4A74-92B3-6E9C70253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97184"/>
        <c:axId val="127198720"/>
      </c:lineChart>
      <c:catAx>
        <c:axId val="12719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198720"/>
        <c:crosses val="autoZero"/>
        <c:auto val="1"/>
        <c:lblAlgn val="ctr"/>
        <c:lblOffset val="100"/>
        <c:noMultiLvlLbl val="0"/>
      </c:catAx>
      <c:valAx>
        <c:axId val="127198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719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Health Occupancy</a:t>
            </a:r>
          </a:p>
        </c:rich>
      </c:tx>
      <c:layout>
        <c:manualLayout>
          <c:xMode val="edge"/>
          <c:yMode val="edge"/>
          <c:x val="0.36790526670547502"/>
          <c:y val="4.030226700251889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WD</c:v>
          </c:tx>
          <c:marker>
            <c:symbol val="none"/>
          </c:marker>
          <c:val>
            <c:numRef>
              <c:f>Health!$D$5:$AA$5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0-4040-A39A-50A420A2A82B}"/>
            </c:ext>
          </c:extLst>
        </c:ser>
        <c:ser>
          <c:idx val="2"/>
          <c:order val="1"/>
          <c:tx>
            <c:v>Sat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Health!$D$6:$AA$6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0-4040-A39A-50A420A2A82B}"/>
            </c:ext>
          </c:extLst>
        </c:ser>
        <c:ser>
          <c:idx val="3"/>
          <c:order val="2"/>
          <c:tx>
            <c:v>Sun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Health!$D$7:$AA$7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0-4040-A39A-50A420A2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03104"/>
        <c:axId val="143104640"/>
      </c:lineChart>
      <c:catAx>
        <c:axId val="14310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104640"/>
        <c:crosses val="autoZero"/>
        <c:auto val="1"/>
        <c:lblAlgn val="ctr"/>
        <c:lblOffset val="100"/>
        <c:noMultiLvlLbl val="0"/>
      </c:catAx>
      <c:valAx>
        <c:axId val="143104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310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Laboratory Occupancy</a:t>
            </a:r>
          </a:p>
        </c:rich>
      </c:tx>
      <c:layout>
        <c:manualLayout>
          <c:xMode val="edge"/>
          <c:yMode val="edge"/>
          <c:x val="0.36790526670547502"/>
          <c:y val="4.030226700251889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WD</c:v>
          </c:tx>
          <c:marker>
            <c:symbol val="none"/>
          </c:marker>
          <c:val>
            <c:numRef>
              <c:f>Lab!$D$5:$AA$5</c:f>
              <c:numCache>
                <c:formatCode>0.00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  <c:pt idx="9">
                  <c:v>0.9</c:v>
                </c:pt>
                <c:pt idx="10">
                  <c:v>0.9</c:v>
                </c:pt>
                <c:pt idx="11">
                  <c:v>0.45</c:v>
                </c:pt>
                <c:pt idx="12">
                  <c:v>0.45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D-4529-A405-AD85B2D62B3A}"/>
            </c:ext>
          </c:extLst>
        </c:ser>
        <c:ser>
          <c:idx val="2"/>
          <c:order val="1"/>
          <c:tx>
            <c:v>Sat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Lab!$D$6:$AA$6</c:f>
              <c:numCache>
                <c:formatCode>0.00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D-4529-A405-AD85B2D62B3A}"/>
            </c:ext>
          </c:extLst>
        </c:ser>
        <c:ser>
          <c:idx val="3"/>
          <c:order val="2"/>
          <c:tx>
            <c:v>Sun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Lab!$D$7:$AA$7</c:f>
              <c:numCache>
                <c:formatCode>0.00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D-4529-A405-AD85B2D62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39136"/>
        <c:axId val="143753216"/>
      </c:lineChart>
      <c:catAx>
        <c:axId val="14373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753216"/>
        <c:crosses val="autoZero"/>
        <c:auto val="1"/>
        <c:lblAlgn val="ctr"/>
        <c:lblOffset val="100"/>
        <c:noMultiLvlLbl val="0"/>
      </c:catAx>
      <c:valAx>
        <c:axId val="1437532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373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Laboratory VAV Exhaust/Vent</a:t>
            </a:r>
            <a:r>
              <a:rPr lang="en-US" sz="1100" baseline="0"/>
              <a:t> </a:t>
            </a:r>
            <a:r>
              <a:rPr lang="en-US" sz="1100"/>
              <a:t>Air Flow</a:t>
            </a:r>
          </a:p>
        </c:rich>
      </c:tx>
      <c:layout>
        <c:manualLayout>
          <c:xMode val="edge"/>
          <c:yMode val="edge"/>
          <c:x val="0.27751609975636593"/>
          <c:y val="4.030226700251889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WD</c:v>
          </c:tx>
          <c:marker>
            <c:symbol val="none"/>
          </c:marker>
          <c:val>
            <c:numRef>
              <c:f>Lab!$D$26:$AA$26</c:f>
              <c:numCache>
                <c:formatCode>0.00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B-4C02-9C66-95AEADBB2A7E}"/>
            </c:ext>
          </c:extLst>
        </c:ser>
        <c:ser>
          <c:idx val="2"/>
          <c:order val="1"/>
          <c:tx>
            <c:v>Sat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Lab!$D$27:$AA$27</c:f>
              <c:numCache>
                <c:formatCode>0.00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B-4C02-9C66-95AEADBB2A7E}"/>
            </c:ext>
          </c:extLst>
        </c:ser>
        <c:ser>
          <c:idx val="3"/>
          <c:order val="2"/>
          <c:tx>
            <c:v>Sun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Lab!$D$28:$AA$28</c:f>
              <c:numCache>
                <c:formatCode>0.00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B-4C02-9C66-95AEADBB2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97248"/>
        <c:axId val="143803136"/>
      </c:lineChart>
      <c:catAx>
        <c:axId val="14379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803136"/>
        <c:crosses val="autoZero"/>
        <c:auto val="1"/>
        <c:lblAlgn val="ctr"/>
        <c:lblOffset val="100"/>
        <c:noMultiLvlLbl val="0"/>
      </c:catAx>
      <c:valAx>
        <c:axId val="143803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379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Laboratory VAV Exhaust with Sash Controls/Vent</a:t>
            </a:r>
            <a:r>
              <a:rPr lang="en-US" sz="1100" baseline="0"/>
              <a:t> </a:t>
            </a:r>
            <a:r>
              <a:rPr lang="en-US" sz="1100"/>
              <a:t>Air Flow</a:t>
            </a:r>
          </a:p>
        </c:rich>
      </c:tx>
      <c:layout>
        <c:manualLayout>
          <c:xMode val="edge"/>
          <c:yMode val="edge"/>
          <c:x val="0.10448527855237319"/>
          <c:y val="5.373635600335852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WD</c:v>
          </c:tx>
          <c:marker>
            <c:symbol val="none"/>
          </c:marker>
          <c:val>
            <c:numRef>
              <c:f>Lab!$D$29:$AA$29</c:f>
              <c:numCache>
                <c:formatCode>0.00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0.33</c:v>
                </c:pt>
                <c:pt idx="10">
                  <c:v>0.33</c:v>
                </c:pt>
                <c:pt idx="11">
                  <c:v>0.26</c:v>
                </c:pt>
                <c:pt idx="12">
                  <c:v>0.26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0.24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B-4C02-9C66-95AEADBB2A7E}"/>
            </c:ext>
          </c:extLst>
        </c:ser>
        <c:ser>
          <c:idx val="2"/>
          <c:order val="1"/>
          <c:tx>
            <c:v>Sat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Lab!$D$30:$AA$30</c:f>
              <c:numCache>
                <c:formatCode>0.00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0.21</c:v>
                </c:pt>
                <c:pt idx="8">
                  <c:v>0.21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B-4C02-9C66-95AEADBB2A7E}"/>
            </c:ext>
          </c:extLst>
        </c:ser>
        <c:ser>
          <c:idx val="3"/>
          <c:order val="2"/>
          <c:tx>
            <c:v>Sun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Lab!$D$31:$AA$31</c:f>
              <c:numCache>
                <c:formatCode>0.00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0.21</c:v>
                </c:pt>
                <c:pt idx="8">
                  <c:v>0.21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B-4C02-9C66-95AEADBB2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35136"/>
        <c:axId val="143836672"/>
      </c:lineChart>
      <c:catAx>
        <c:axId val="1438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836672"/>
        <c:crosses val="autoZero"/>
        <c:auto val="1"/>
        <c:lblAlgn val="ctr"/>
        <c:lblOffset val="100"/>
        <c:noMultiLvlLbl val="0"/>
      </c:catAx>
      <c:valAx>
        <c:axId val="143836672"/>
        <c:scaling>
          <c:orientation val="minMax"/>
          <c:max val="0.60000000000000009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383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Manuf</a:t>
            </a:r>
            <a:r>
              <a:rPr lang="en-US" sz="1100" baseline="0"/>
              <a:t>acturing </a:t>
            </a:r>
            <a:r>
              <a:rPr lang="en-US" sz="1100"/>
              <a:t>Occupancy</a:t>
            </a:r>
          </a:p>
        </c:rich>
      </c:tx>
      <c:layout>
        <c:manualLayout>
          <c:xMode val="edge"/>
          <c:yMode val="edge"/>
          <c:x val="0.36790526670547502"/>
          <c:y val="4.030226700251889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WD</c:v>
          </c:tx>
          <c:marker>
            <c:symbol val="none"/>
          </c:marker>
          <c:val>
            <c:numRef>
              <c:f>Manufacturing!$D$5:$AA$5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B-4837-8C96-19C6C3588674}"/>
            </c:ext>
          </c:extLst>
        </c:ser>
        <c:ser>
          <c:idx val="2"/>
          <c:order val="1"/>
          <c:tx>
            <c:v>Sat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Manufacturing!$D$6:$AA$6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B-4837-8C96-19C6C3588674}"/>
            </c:ext>
          </c:extLst>
        </c:ser>
        <c:ser>
          <c:idx val="3"/>
          <c:order val="2"/>
          <c:tx>
            <c:v>Sun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Manufacturing!$D$7:$AA$7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B-4837-8C96-19C6C358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1984"/>
        <c:axId val="143243520"/>
      </c:lineChart>
      <c:catAx>
        <c:axId val="14324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243520"/>
        <c:crosses val="autoZero"/>
        <c:auto val="1"/>
        <c:lblAlgn val="ctr"/>
        <c:lblOffset val="100"/>
        <c:noMultiLvlLbl val="0"/>
      </c:catAx>
      <c:valAx>
        <c:axId val="143243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324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Office Occupancy</a:t>
            </a:r>
          </a:p>
        </c:rich>
      </c:tx>
      <c:layout>
        <c:manualLayout>
          <c:xMode val="edge"/>
          <c:yMode val="edge"/>
          <c:x val="0.36790526670547502"/>
          <c:y val="4.030226700251889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WD</c:v>
          </c:tx>
          <c:marker>
            <c:symbol val="none"/>
          </c:marker>
          <c:val>
            <c:numRef>
              <c:f>Office!$D$5:$AA$5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B-4C34-876B-AAC6741B6593}"/>
            </c:ext>
          </c:extLst>
        </c:ser>
        <c:ser>
          <c:idx val="2"/>
          <c:order val="1"/>
          <c:tx>
            <c:v>Sat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Office!$D$6:$AA$6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B-4C34-876B-AAC6741B6593}"/>
            </c:ext>
          </c:extLst>
        </c:ser>
        <c:ser>
          <c:idx val="3"/>
          <c:order val="2"/>
          <c:tx>
            <c:v>Sun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Office!$D$7:$AA$7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B-4C34-876B-AAC6741B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2016"/>
        <c:axId val="143383552"/>
      </c:lineChart>
      <c:catAx>
        <c:axId val="14338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383552"/>
        <c:crosses val="autoZero"/>
        <c:auto val="1"/>
        <c:lblAlgn val="ctr"/>
        <c:lblOffset val="100"/>
        <c:noMultiLvlLbl val="0"/>
      </c:catAx>
      <c:valAx>
        <c:axId val="143383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338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Residential Common Areas</a:t>
            </a:r>
          </a:p>
        </c:rich>
      </c:tx>
      <c:layout>
        <c:manualLayout>
          <c:xMode val="edge"/>
          <c:yMode val="edge"/>
          <c:x val="0.36790526670547502"/>
          <c:y val="4.030226700251889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WD</c:v>
          </c:tx>
          <c:marker>
            <c:symbol val="none"/>
          </c:marker>
          <c:val>
            <c:numRef>
              <c:f>ResidentialCommon!$D$5:$AA$5</c:f>
              <c:numCache>
                <c:formatCode>0.00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8-44AD-9336-2812F4162CAC}"/>
            </c:ext>
          </c:extLst>
        </c:ser>
        <c:ser>
          <c:idx val="2"/>
          <c:order val="1"/>
          <c:tx>
            <c:v>Sat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ResidentialCommon!$D$6:$AA$6</c:f>
              <c:numCache>
                <c:formatCode>0.00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8-44AD-9336-2812F4162CAC}"/>
            </c:ext>
          </c:extLst>
        </c:ser>
        <c:ser>
          <c:idx val="3"/>
          <c:order val="2"/>
          <c:tx>
            <c:v>Sun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ResidentialCommon!$D$7:$AA$7</c:f>
              <c:numCache>
                <c:formatCode>0.00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8-44AD-9336-2812F416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08448"/>
        <c:axId val="143614336"/>
      </c:lineChart>
      <c:catAx>
        <c:axId val="1436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614336"/>
        <c:crosses val="autoZero"/>
        <c:auto val="1"/>
        <c:lblAlgn val="ctr"/>
        <c:lblOffset val="100"/>
        <c:noMultiLvlLbl val="0"/>
      </c:catAx>
      <c:valAx>
        <c:axId val="143614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360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59532</xdr:colOff>
      <xdr:row>1</xdr:row>
      <xdr:rowOff>59530</xdr:rowOff>
    </xdr:from>
    <xdr:to>
      <xdr:col>42</xdr:col>
      <xdr:colOff>78582</xdr:colOff>
      <xdr:row>21</xdr:row>
      <xdr:rowOff>30955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87086</xdr:colOff>
      <xdr:row>2</xdr:row>
      <xdr:rowOff>163286</xdr:rowOff>
    </xdr:from>
    <xdr:to>
      <xdr:col>42</xdr:col>
      <xdr:colOff>106137</xdr:colOff>
      <xdr:row>22</xdr:row>
      <xdr:rowOff>134711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178254</xdr:colOff>
      <xdr:row>2</xdr:row>
      <xdr:rowOff>72118</xdr:rowOff>
    </xdr:from>
    <xdr:to>
      <xdr:col>42</xdr:col>
      <xdr:colOff>197305</xdr:colOff>
      <xdr:row>22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518432</xdr:colOff>
      <xdr:row>1</xdr:row>
      <xdr:rowOff>153760</xdr:rowOff>
    </xdr:from>
    <xdr:to>
      <xdr:col>41</xdr:col>
      <xdr:colOff>537482</xdr:colOff>
      <xdr:row>21</xdr:row>
      <xdr:rowOff>125185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13607</xdr:colOff>
      <xdr:row>1</xdr:row>
      <xdr:rowOff>108856</xdr:rowOff>
    </xdr:from>
    <xdr:to>
      <xdr:col>42</xdr:col>
      <xdr:colOff>32657</xdr:colOff>
      <xdr:row>21</xdr:row>
      <xdr:rowOff>80281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421822</xdr:colOff>
      <xdr:row>1</xdr:row>
      <xdr:rowOff>171450</xdr:rowOff>
    </xdr:from>
    <xdr:to>
      <xdr:col>41</xdr:col>
      <xdr:colOff>440873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40821</xdr:colOff>
      <xdr:row>1</xdr:row>
      <xdr:rowOff>81643</xdr:rowOff>
    </xdr:from>
    <xdr:to>
      <xdr:col>42</xdr:col>
      <xdr:colOff>59871</xdr:colOff>
      <xdr:row>21</xdr:row>
      <xdr:rowOff>53068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23</xdr:row>
      <xdr:rowOff>0</xdr:rowOff>
    </xdr:from>
    <xdr:to>
      <xdr:col>42</xdr:col>
      <xdr:colOff>19050</xdr:colOff>
      <xdr:row>42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44</xdr:row>
      <xdr:rowOff>0</xdr:rowOff>
    </xdr:from>
    <xdr:to>
      <xdr:col>42</xdr:col>
      <xdr:colOff>19050</xdr:colOff>
      <xdr:row>63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172811</xdr:colOff>
      <xdr:row>2</xdr:row>
      <xdr:rowOff>131649</xdr:rowOff>
    </xdr:from>
    <xdr:to>
      <xdr:col>41</xdr:col>
      <xdr:colOff>191861</xdr:colOff>
      <xdr:row>22</xdr:row>
      <xdr:rowOff>103074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1361</xdr:colOff>
      <xdr:row>1</xdr:row>
      <xdr:rowOff>175533</xdr:rowOff>
    </xdr:from>
    <xdr:to>
      <xdr:col>42</xdr:col>
      <xdr:colOff>20412</xdr:colOff>
      <xdr:row>21</xdr:row>
      <xdr:rowOff>146958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340519</xdr:colOff>
      <xdr:row>1</xdr:row>
      <xdr:rowOff>133350</xdr:rowOff>
    </xdr:from>
    <xdr:to>
      <xdr:col>41</xdr:col>
      <xdr:colOff>359569</xdr:colOff>
      <xdr:row>18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610279</xdr:colOff>
      <xdr:row>2</xdr:row>
      <xdr:rowOff>62591</xdr:rowOff>
    </xdr:from>
    <xdr:to>
      <xdr:col>42</xdr:col>
      <xdr:colOff>17007</xdr:colOff>
      <xdr:row>19</xdr:row>
      <xdr:rowOff>62592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244929</xdr:colOff>
      <xdr:row>2</xdr:row>
      <xdr:rowOff>95249</xdr:rowOff>
    </xdr:from>
    <xdr:to>
      <xdr:col>42</xdr:col>
      <xdr:colOff>263980</xdr:colOff>
      <xdr:row>22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172890</xdr:colOff>
      <xdr:row>41</xdr:row>
      <xdr:rowOff>13928</xdr:rowOff>
    </xdr:from>
    <xdr:to>
      <xdr:col>41</xdr:col>
      <xdr:colOff>458641</xdr:colOff>
      <xdr:row>55</xdr:row>
      <xdr:rowOff>90128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171289</xdr:colOff>
      <xdr:row>26</xdr:row>
      <xdr:rowOff>30416</xdr:rowOff>
    </xdr:from>
    <xdr:to>
      <xdr:col>41</xdr:col>
      <xdr:colOff>457040</xdr:colOff>
      <xdr:row>40</xdr:row>
      <xdr:rowOff>106616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50"/>
  <sheetViews>
    <sheetView zoomScale="80" zoomScaleNormal="80" workbookViewId="0">
      <selection activeCell="A25" sqref="A25"/>
    </sheetView>
  </sheetViews>
  <sheetFormatPr defaultRowHeight="15" x14ac:dyDescent="0.25"/>
  <cols>
    <col min="1" max="1" width="22" customWidth="1"/>
    <col min="2" max="2" width="12.7109375" customWidth="1"/>
    <col min="4" max="27" width="5.7109375" customWidth="1"/>
    <col min="28" max="28" width="9.28515625" bestFit="1" customWidth="1"/>
    <col min="29" max="29" width="10" bestFit="1" customWidth="1"/>
  </cols>
  <sheetData>
    <row r="1" spans="1:33" x14ac:dyDescent="0.25">
      <c r="A1" t="s">
        <v>8</v>
      </c>
      <c r="AC1" s="3"/>
      <c r="AD1" s="104" t="s">
        <v>1098</v>
      </c>
      <c r="AE1" s="104">
        <v>2013</v>
      </c>
      <c r="AF1" s="104" t="s">
        <v>2</v>
      </c>
      <c r="AG1" s="138">
        <f>NETWORKDAYS(DATE(AE1,1,1),DATE(AE1,12,31))-10</f>
        <v>251</v>
      </c>
    </row>
    <row r="2" spans="1:33" x14ac:dyDescent="0.25">
      <c r="A2" t="s">
        <v>18</v>
      </c>
      <c r="C2" t="s">
        <v>34</v>
      </c>
      <c r="AC2" s="4"/>
      <c r="AF2" t="s">
        <v>3</v>
      </c>
      <c r="AG2" s="139">
        <f>FLOOR((365-AG1-AG4)/2,1)</f>
        <v>52</v>
      </c>
    </row>
    <row r="3" spans="1:33" x14ac:dyDescent="0.25"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 t="s">
        <v>7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C3" s="4"/>
      <c r="AF3" t="s">
        <v>4</v>
      </c>
      <c r="AG3" s="139">
        <f>365-AG1-AG2-AG4</f>
        <v>52</v>
      </c>
    </row>
    <row r="4" spans="1:33" x14ac:dyDescent="0.25">
      <c r="A4" s="7" t="s">
        <v>5</v>
      </c>
      <c r="B4" s="8"/>
      <c r="C4" s="9" t="s">
        <v>6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C4" s="119" t="s">
        <v>1095</v>
      </c>
      <c r="AD4" s="123" t="s">
        <v>1096</v>
      </c>
      <c r="AE4" s="123" t="s">
        <v>1097</v>
      </c>
      <c r="AF4" s="16" t="s">
        <v>51</v>
      </c>
      <c r="AG4" s="140">
        <v>10</v>
      </c>
    </row>
    <row r="5" spans="1:33" x14ac:dyDescent="0.25">
      <c r="A5" s="4" t="s">
        <v>1082</v>
      </c>
      <c r="B5" t="s">
        <v>1079</v>
      </c>
      <c r="C5" s="10" t="s">
        <v>2</v>
      </c>
      <c r="D5" s="62">
        <v>0</v>
      </c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9">
        <v>0.2</v>
      </c>
      <c r="M5" s="59">
        <v>0.2</v>
      </c>
      <c r="N5" s="59">
        <v>0.2</v>
      </c>
      <c r="O5" s="59">
        <v>0.8</v>
      </c>
      <c r="P5" s="59">
        <v>0.8</v>
      </c>
      <c r="Q5" s="59">
        <v>0.8</v>
      </c>
      <c r="R5" s="59">
        <v>0.8</v>
      </c>
      <c r="S5" s="59">
        <v>0.8</v>
      </c>
      <c r="T5" s="59">
        <v>0.8</v>
      </c>
      <c r="U5" s="59">
        <v>0.8</v>
      </c>
      <c r="V5" s="59">
        <v>0.2</v>
      </c>
      <c r="W5" s="59">
        <v>0.2</v>
      </c>
      <c r="X5" s="59">
        <v>0.2</v>
      </c>
      <c r="Y5" s="59">
        <v>0.2</v>
      </c>
      <c r="Z5" s="59">
        <v>0.1</v>
      </c>
      <c r="AA5" s="65">
        <v>0</v>
      </c>
      <c r="AB5" s="56"/>
      <c r="AC5" s="118">
        <f>MAX(D5:AA5)</f>
        <v>0.8</v>
      </c>
      <c r="AD5" s="112">
        <f>MIN(D5:AA5)</f>
        <v>0</v>
      </c>
      <c r="AF5" s="116">
        <f>IF(OR(B3="Fraction",B3="OnOff",B4="Fraction",B4="OnOff",B5="Fraction",B5="OnOff"),SUM(D5:AA5)/1,"-")</f>
        <v>7.1</v>
      </c>
      <c r="AG5" s="117">
        <f>IF(B5="Fraction",(AF5*$AG$1)+(AF6*$AG$2)+(SUM($AG$3:$AG$4)*AF7),"-")</f>
        <v>2606.1</v>
      </c>
    </row>
    <row r="6" spans="1:33" x14ac:dyDescent="0.25">
      <c r="A6" s="4"/>
      <c r="C6" s="10" t="s">
        <v>3</v>
      </c>
      <c r="D6" s="60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0.2</v>
      </c>
      <c r="M6" s="57">
        <v>0.2</v>
      </c>
      <c r="N6" s="57">
        <v>0.2</v>
      </c>
      <c r="O6" s="57">
        <v>0.6</v>
      </c>
      <c r="P6" s="57">
        <v>0.6</v>
      </c>
      <c r="Q6" s="57">
        <v>0.6</v>
      </c>
      <c r="R6" s="57">
        <v>0.6</v>
      </c>
      <c r="S6" s="57">
        <v>0.6</v>
      </c>
      <c r="T6" s="57">
        <v>0.6</v>
      </c>
      <c r="U6" s="57">
        <v>0.6</v>
      </c>
      <c r="V6" s="57">
        <v>0.6</v>
      </c>
      <c r="W6" s="57">
        <v>0.6</v>
      </c>
      <c r="X6" s="57">
        <v>0.6</v>
      </c>
      <c r="Y6" s="57">
        <v>0.8</v>
      </c>
      <c r="Z6" s="57">
        <v>0.1</v>
      </c>
      <c r="AA6" s="58">
        <v>0</v>
      </c>
      <c r="AB6" s="56"/>
      <c r="AC6" s="118">
        <f t="shared" ref="AC6:AC43" si="0">MAX(D6:AA6)</f>
        <v>0.8</v>
      </c>
      <c r="AD6" s="112">
        <f t="shared" ref="AD6:AD43" si="1">MIN(D6:AA6)</f>
        <v>0</v>
      </c>
      <c r="AF6" s="116">
        <f t="shared" ref="AF6:AF43" si="2">IF(OR(B4="Fraction",B4="OnOff",B5="Fraction",B5="OnOff",B6="Fraction",B6="OnOff"),SUM(D6:AA6)/1,"-")</f>
        <v>7.4999999999999982</v>
      </c>
      <c r="AG6" s="117" t="str">
        <f t="shared" ref="AG6:AG43" si="3">IF(B6="Fraction",(AF6*$AG$1)+(AF7*$AG$2)+(SUM($AG$3:$AG$4)*AF8),"-")</f>
        <v>-</v>
      </c>
    </row>
    <row r="7" spans="1:33" x14ac:dyDescent="0.25">
      <c r="A7" s="4"/>
      <c r="C7" s="10" t="s">
        <v>4</v>
      </c>
      <c r="D7" s="63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0.1</v>
      </c>
      <c r="M7" s="64">
        <v>0.1</v>
      </c>
      <c r="N7" s="64">
        <v>0.1</v>
      </c>
      <c r="O7" s="64">
        <v>0.1</v>
      </c>
      <c r="P7" s="64">
        <v>0.1</v>
      </c>
      <c r="Q7" s="64">
        <v>0.7</v>
      </c>
      <c r="R7" s="64">
        <v>0.7</v>
      </c>
      <c r="S7" s="64">
        <v>0.7</v>
      </c>
      <c r="T7" s="64">
        <v>0.7</v>
      </c>
      <c r="U7" s="64">
        <v>0.7</v>
      </c>
      <c r="V7" s="64">
        <v>0.7</v>
      </c>
      <c r="W7" s="64">
        <v>0.7</v>
      </c>
      <c r="X7" s="64">
        <v>0.7</v>
      </c>
      <c r="Y7" s="64">
        <v>0.7</v>
      </c>
      <c r="Z7" s="64">
        <v>0.2</v>
      </c>
      <c r="AA7" s="61">
        <v>0</v>
      </c>
      <c r="AB7" s="56"/>
      <c r="AC7" s="118">
        <f t="shared" si="0"/>
        <v>0.7</v>
      </c>
      <c r="AD7" s="112">
        <f t="shared" si="1"/>
        <v>0</v>
      </c>
      <c r="AF7" s="116">
        <f t="shared" si="2"/>
        <v>7.0000000000000009</v>
      </c>
      <c r="AG7" s="117" t="str">
        <f t="shared" si="3"/>
        <v>-</v>
      </c>
    </row>
    <row r="8" spans="1:33" x14ac:dyDescent="0.25">
      <c r="A8" s="3" t="s">
        <v>1083</v>
      </c>
      <c r="B8" s="104" t="s">
        <v>1079</v>
      </c>
      <c r="C8" s="12" t="s">
        <v>2</v>
      </c>
      <c r="D8" s="62">
        <v>0.05</v>
      </c>
      <c r="E8" s="59">
        <v>0.05</v>
      </c>
      <c r="F8" s="59">
        <v>0.05</v>
      </c>
      <c r="G8" s="59">
        <v>0.05</v>
      </c>
      <c r="H8" s="59">
        <v>0.05</v>
      </c>
      <c r="I8" s="59">
        <v>0.05</v>
      </c>
      <c r="J8" s="59">
        <v>0.35</v>
      </c>
      <c r="K8" s="59">
        <v>0.35</v>
      </c>
      <c r="L8" s="59">
        <v>0.35</v>
      </c>
      <c r="M8" s="59">
        <v>0.65</v>
      </c>
      <c r="N8" s="59">
        <v>0.65</v>
      </c>
      <c r="O8" s="59">
        <v>0.65</v>
      </c>
      <c r="P8" s="59">
        <v>0.65</v>
      </c>
      <c r="Q8" s="59">
        <v>0.65</v>
      </c>
      <c r="R8" s="59">
        <v>0.65</v>
      </c>
      <c r="S8" s="59">
        <v>0.65</v>
      </c>
      <c r="T8" s="59">
        <v>0.65</v>
      </c>
      <c r="U8" s="59">
        <v>0.65</v>
      </c>
      <c r="V8" s="59">
        <v>0.65</v>
      </c>
      <c r="W8" s="59">
        <v>0.65</v>
      </c>
      <c r="X8" s="59">
        <v>0.65</v>
      </c>
      <c r="Y8" s="59">
        <v>0.65</v>
      </c>
      <c r="Z8" s="59">
        <v>0.25</v>
      </c>
      <c r="AA8" s="65">
        <v>0.05</v>
      </c>
      <c r="AB8" s="56"/>
      <c r="AC8" s="118">
        <f t="shared" si="0"/>
        <v>0.65</v>
      </c>
      <c r="AD8" s="112">
        <f t="shared" si="1"/>
        <v>0.05</v>
      </c>
      <c r="AF8" s="116">
        <f t="shared" si="2"/>
        <v>10.100000000000003</v>
      </c>
      <c r="AG8" s="117">
        <f t="shared" si="3"/>
        <v>3340.2000000000012</v>
      </c>
    </row>
    <row r="9" spans="1:33" x14ac:dyDescent="0.25">
      <c r="A9" s="4"/>
      <c r="C9" s="10" t="s">
        <v>3</v>
      </c>
      <c r="D9" s="60">
        <v>0.05</v>
      </c>
      <c r="E9" s="57">
        <v>0.05</v>
      </c>
      <c r="F9" s="57">
        <v>0.05</v>
      </c>
      <c r="G9" s="57">
        <v>0.05</v>
      </c>
      <c r="H9" s="57">
        <v>0.05</v>
      </c>
      <c r="I9" s="57">
        <v>0.05</v>
      </c>
      <c r="J9" s="57">
        <v>0.05</v>
      </c>
      <c r="K9" s="57">
        <v>0.3</v>
      </c>
      <c r="L9" s="57">
        <v>0.3</v>
      </c>
      <c r="M9" s="57">
        <v>0.4</v>
      </c>
      <c r="N9" s="57">
        <v>0.4</v>
      </c>
      <c r="O9" s="57">
        <v>0.4</v>
      </c>
      <c r="P9" s="57">
        <v>0.4</v>
      </c>
      <c r="Q9" s="57">
        <v>0.4</v>
      </c>
      <c r="R9" s="57">
        <v>0.4</v>
      </c>
      <c r="S9" s="57">
        <v>0.4</v>
      </c>
      <c r="T9" s="57">
        <v>0.4</v>
      </c>
      <c r="U9" s="57">
        <v>0.4</v>
      </c>
      <c r="V9" s="57">
        <v>0.4</v>
      </c>
      <c r="W9" s="57">
        <v>0.4</v>
      </c>
      <c r="X9" s="57">
        <v>0.4</v>
      </c>
      <c r="Y9" s="57">
        <v>0.4</v>
      </c>
      <c r="Z9" s="57">
        <v>0.4</v>
      </c>
      <c r="AA9" s="58">
        <v>0.05</v>
      </c>
      <c r="AB9" s="56"/>
      <c r="AC9" s="118">
        <f t="shared" si="0"/>
        <v>0.4</v>
      </c>
      <c r="AD9" s="112">
        <f t="shared" si="1"/>
        <v>0.05</v>
      </c>
      <c r="AF9" s="116">
        <f t="shared" si="2"/>
        <v>6.6000000000000014</v>
      </c>
      <c r="AG9" s="117" t="str">
        <f t="shared" si="3"/>
        <v>-</v>
      </c>
    </row>
    <row r="10" spans="1:33" x14ac:dyDescent="0.25">
      <c r="A10" s="5"/>
      <c r="B10" s="16"/>
      <c r="C10" s="11" t="s">
        <v>4</v>
      </c>
      <c r="D10" s="63">
        <v>0.05</v>
      </c>
      <c r="E10" s="64">
        <v>0.05</v>
      </c>
      <c r="F10" s="64">
        <v>0.05</v>
      </c>
      <c r="G10" s="64">
        <v>0.05</v>
      </c>
      <c r="H10" s="64">
        <v>0.05</v>
      </c>
      <c r="I10" s="64">
        <v>0.05</v>
      </c>
      <c r="J10" s="64">
        <v>0.05</v>
      </c>
      <c r="K10" s="64">
        <v>0.3</v>
      </c>
      <c r="L10" s="64">
        <v>0.3</v>
      </c>
      <c r="M10" s="64">
        <v>0.3</v>
      </c>
      <c r="N10" s="64">
        <v>0.3</v>
      </c>
      <c r="O10" s="64">
        <v>0.3</v>
      </c>
      <c r="P10" s="64">
        <v>0.55000000000000004</v>
      </c>
      <c r="Q10" s="64">
        <v>0.55000000000000004</v>
      </c>
      <c r="R10" s="64">
        <v>0.55000000000000004</v>
      </c>
      <c r="S10" s="64">
        <v>0.55000000000000004</v>
      </c>
      <c r="T10" s="64">
        <v>0.55000000000000004</v>
      </c>
      <c r="U10" s="64">
        <v>0.55000000000000004</v>
      </c>
      <c r="V10" s="64">
        <v>0.55000000000000004</v>
      </c>
      <c r="W10" s="64">
        <v>0.55000000000000004</v>
      </c>
      <c r="X10" s="64">
        <v>0.55000000000000004</v>
      </c>
      <c r="Y10" s="64">
        <v>0.55000000000000004</v>
      </c>
      <c r="Z10" s="64">
        <v>0.05</v>
      </c>
      <c r="AA10" s="61">
        <v>0.05</v>
      </c>
      <c r="AB10" s="56"/>
      <c r="AC10" s="118">
        <f t="shared" si="0"/>
        <v>0.55000000000000004</v>
      </c>
      <c r="AD10" s="112">
        <f t="shared" si="1"/>
        <v>0.05</v>
      </c>
      <c r="AF10" s="116">
        <f t="shared" si="2"/>
        <v>7.4499999999999984</v>
      </c>
      <c r="AG10" s="117" t="str">
        <f t="shared" si="3"/>
        <v>-</v>
      </c>
    </row>
    <row r="11" spans="1:33" x14ac:dyDescent="0.25">
      <c r="A11" s="4" t="s">
        <v>1084</v>
      </c>
      <c r="B11" t="s">
        <v>1079</v>
      </c>
      <c r="C11" s="10" t="s">
        <v>2</v>
      </c>
      <c r="D11" s="62">
        <v>0.05</v>
      </c>
      <c r="E11" s="59">
        <v>0.05</v>
      </c>
      <c r="F11" s="59">
        <v>0.05</v>
      </c>
      <c r="G11" s="59">
        <v>0.05</v>
      </c>
      <c r="H11" s="59">
        <v>0.05</v>
      </c>
      <c r="I11" s="59">
        <v>0.05</v>
      </c>
      <c r="J11" s="59">
        <v>0.4</v>
      </c>
      <c r="K11" s="59">
        <v>0.4</v>
      </c>
      <c r="L11" s="59">
        <v>0.4</v>
      </c>
      <c r="M11" s="59">
        <v>0.75</v>
      </c>
      <c r="N11" s="59">
        <v>0.75</v>
      </c>
      <c r="O11" s="59">
        <v>0.75</v>
      </c>
      <c r="P11" s="59">
        <v>0.75</v>
      </c>
      <c r="Q11" s="59">
        <v>0.75</v>
      </c>
      <c r="R11" s="59">
        <v>0.75</v>
      </c>
      <c r="S11" s="59">
        <v>0.75</v>
      </c>
      <c r="T11" s="59">
        <v>0.75</v>
      </c>
      <c r="U11" s="59">
        <v>0.75</v>
      </c>
      <c r="V11" s="59">
        <v>0.75</v>
      </c>
      <c r="W11" s="59">
        <v>0.75</v>
      </c>
      <c r="X11" s="59">
        <v>0.75</v>
      </c>
      <c r="Y11" s="59">
        <v>0.75</v>
      </c>
      <c r="Z11" s="59">
        <v>0.25</v>
      </c>
      <c r="AA11" s="65">
        <v>0.05</v>
      </c>
      <c r="AB11" s="56"/>
      <c r="AC11" s="118">
        <f t="shared" si="0"/>
        <v>0.75</v>
      </c>
      <c r="AD11" s="112">
        <f t="shared" si="1"/>
        <v>0.05</v>
      </c>
      <c r="AF11" s="116">
        <f t="shared" si="2"/>
        <v>11.55</v>
      </c>
      <c r="AG11" s="117">
        <f t="shared" si="3"/>
        <v>3838.9500000000003</v>
      </c>
    </row>
    <row r="12" spans="1:33" x14ac:dyDescent="0.25">
      <c r="A12" s="4"/>
      <c r="C12" s="10" t="s">
        <v>3</v>
      </c>
      <c r="D12" s="60">
        <v>0.05</v>
      </c>
      <c r="E12" s="57">
        <v>0.05</v>
      </c>
      <c r="F12" s="57">
        <v>0.05</v>
      </c>
      <c r="G12" s="57">
        <v>0.05</v>
      </c>
      <c r="H12" s="57">
        <v>0.05</v>
      </c>
      <c r="I12" s="57">
        <v>0.05</v>
      </c>
      <c r="J12" s="57">
        <v>0.05</v>
      </c>
      <c r="K12" s="57">
        <v>0.3</v>
      </c>
      <c r="L12" s="57">
        <v>0.3</v>
      </c>
      <c r="M12" s="57">
        <v>0.5</v>
      </c>
      <c r="N12" s="57">
        <v>0.5</v>
      </c>
      <c r="O12" s="57">
        <v>0.5</v>
      </c>
      <c r="P12" s="57">
        <v>0.5</v>
      </c>
      <c r="Q12" s="57">
        <v>0.5</v>
      </c>
      <c r="R12" s="57">
        <v>0.5</v>
      </c>
      <c r="S12" s="57">
        <v>0.5</v>
      </c>
      <c r="T12" s="57">
        <v>0.5</v>
      </c>
      <c r="U12" s="57">
        <v>0.5</v>
      </c>
      <c r="V12" s="57">
        <v>0.5</v>
      </c>
      <c r="W12" s="57">
        <v>0.5</v>
      </c>
      <c r="X12" s="57">
        <v>0.5</v>
      </c>
      <c r="Y12" s="57">
        <v>0.5</v>
      </c>
      <c r="Z12" s="57">
        <v>0.5</v>
      </c>
      <c r="AA12" s="58">
        <v>0.05</v>
      </c>
      <c r="AB12" s="56"/>
      <c r="AC12" s="118">
        <f t="shared" si="0"/>
        <v>0.5</v>
      </c>
      <c r="AD12" s="112">
        <f t="shared" si="1"/>
        <v>0.05</v>
      </c>
      <c r="AF12" s="116">
        <f t="shared" si="2"/>
        <v>8</v>
      </c>
      <c r="AG12" s="117" t="str">
        <f t="shared" si="3"/>
        <v>-</v>
      </c>
    </row>
    <row r="13" spans="1:33" x14ac:dyDescent="0.25">
      <c r="A13" s="4"/>
      <c r="C13" s="10" t="s">
        <v>4</v>
      </c>
      <c r="D13" s="63">
        <v>0.05</v>
      </c>
      <c r="E13" s="64">
        <v>0.05</v>
      </c>
      <c r="F13" s="64">
        <v>0.05</v>
      </c>
      <c r="G13" s="64">
        <v>0.05</v>
      </c>
      <c r="H13" s="64">
        <v>0.05</v>
      </c>
      <c r="I13" s="64">
        <v>0.05</v>
      </c>
      <c r="J13" s="64">
        <v>0.05</v>
      </c>
      <c r="K13" s="64">
        <v>0.3</v>
      </c>
      <c r="L13" s="64">
        <v>0.3</v>
      </c>
      <c r="M13" s="64">
        <v>0.3</v>
      </c>
      <c r="N13" s="64">
        <v>0.3</v>
      </c>
      <c r="O13" s="64">
        <v>0.3</v>
      </c>
      <c r="P13" s="64">
        <v>0.65</v>
      </c>
      <c r="Q13" s="64">
        <v>0.65</v>
      </c>
      <c r="R13" s="64">
        <v>0.65</v>
      </c>
      <c r="S13" s="64">
        <v>0.65</v>
      </c>
      <c r="T13" s="64">
        <v>0.65</v>
      </c>
      <c r="U13" s="64">
        <v>0.65</v>
      </c>
      <c r="V13" s="64">
        <v>0.65</v>
      </c>
      <c r="W13" s="64">
        <v>0.65</v>
      </c>
      <c r="X13" s="64">
        <v>0.65</v>
      </c>
      <c r="Y13" s="64">
        <v>0.65</v>
      </c>
      <c r="Z13" s="64">
        <v>0.05</v>
      </c>
      <c r="AA13" s="61">
        <v>0.05</v>
      </c>
      <c r="AB13" s="56"/>
      <c r="AC13" s="118">
        <f t="shared" si="0"/>
        <v>0.65</v>
      </c>
      <c r="AD13" s="112">
        <f t="shared" si="1"/>
        <v>0.05</v>
      </c>
      <c r="AF13" s="116">
        <f t="shared" si="2"/>
        <v>8.4500000000000028</v>
      </c>
      <c r="AG13" s="117" t="str">
        <f t="shared" si="3"/>
        <v>-</v>
      </c>
    </row>
    <row r="14" spans="1:33" x14ac:dyDescent="0.25">
      <c r="A14" s="3" t="s">
        <v>427</v>
      </c>
      <c r="B14" s="104" t="s">
        <v>1089</v>
      </c>
      <c r="C14" s="12" t="s">
        <v>2</v>
      </c>
      <c r="D14" s="72">
        <v>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1</v>
      </c>
      <c r="L14" s="74">
        <v>1</v>
      </c>
      <c r="M14" s="74">
        <v>1</v>
      </c>
      <c r="N14" s="74">
        <v>1</v>
      </c>
      <c r="O14" s="74">
        <v>1</v>
      </c>
      <c r="P14" s="74">
        <v>1</v>
      </c>
      <c r="Q14" s="74">
        <v>1</v>
      </c>
      <c r="R14" s="74">
        <v>1</v>
      </c>
      <c r="S14" s="74">
        <v>1</v>
      </c>
      <c r="T14" s="74">
        <v>1</v>
      </c>
      <c r="U14" s="74">
        <v>1</v>
      </c>
      <c r="V14" s="74">
        <v>1</v>
      </c>
      <c r="W14" s="74">
        <v>1</v>
      </c>
      <c r="X14" s="74">
        <v>1</v>
      </c>
      <c r="Y14" s="74">
        <v>1</v>
      </c>
      <c r="Z14" s="74">
        <v>1</v>
      </c>
      <c r="AA14" s="86">
        <v>0</v>
      </c>
      <c r="AB14" s="56"/>
      <c r="AC14" s="125">
        <f t="shared" si="0"/>
        <v>1</v>
      </c>
      <c r="AD14" s="115">
        <f t="shared" si="1"/>
        <v>0</v>
      </c>
      <c r="AF14" s="116">
        <f t="shared" si="2"/>
        <v>16</v>
      </c>
      <c r="AG14" s="117" t="str">
        <f t="shared" si="3"/>
        <v>-</v>
      </c>
    </row>
    <row r="15" spans="1:33" x14ac:dyDescent="0.25">
      <c r="A15" s="4"/>
      <c r="C15" s="10" t="s">
        <v>3</v>
      </c>
      <c r="D15" s="75">
        <v>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1</v>
      </c>
      <c r="L15" s="67">
        <v>1</v>
      </c>
      <c r="M15" s="67">
        <v>1</v>
      </c>
      <c r="N15" s="67">
        <v>1</v>
      </c>
      <c r="O15" s="67">
        <v>1</v>
      </c>
      <c r="P15" s="67">
        <v>1</v>
      </c>
      <c r="Q15" s="67">
        <v>1</v>
      </c>
      <c r="R15" s="67">
        <v>1</v>
      </c>
      <c r="S15" s="67">
        <v>1</v>
      </c>
      <c r="T15" s="67">
        <v>1</v>
      </c>
      <c r="U15" s="67">
        <v>1</v>
      </c>
      <c r="V15" s="67">
        <v>1</v>
      </c>
      <c r="W15" s="67">
        <v>1</v>
      </c>
      <c r="X15" s="67">
        <v>1</v>
      </c>
      <c r="Y15" s="67">
        <v>1</v>
      </c>
      <c r="Z15" s="67">
        <v>1</v>
      </c>
      <c r="AA15" s="90">
        <v>0</v>
      </c>
      <c r="AB15" s="56"/>
      <c r="AC15" s="125">
        <f t="shared" si="0"/>
        <v>1</v>
      </c>
      <c r="AD15" s="115">
        <f t="shared" si="1"/>
        <v>0</v>
      </c>
      <c r="AF15" s="116">
        <f t="shared" si="2"/>
        <v>16</v>
      </c>
      <c r="AG15" s="117" t="str">
        <f t="shared" si="3"/>
        <v>-</v>
      </c>
    </row>
    <row r="16" spans="1:33" x14ac:dyDescent="0.25">
      <c r="A16" s="5"/>
      <c r="B16" s="16"/>
      <c r="C16" s="11" t="s">
        <v>4</v>
      </c>
      <c r="D16" s="83">
        <v>0</v>
      </c>
      <c r="E16" s="71">
        <v>0</v>
      </c>
      <c r="F16" s="71">
        <v>0</v>
      </c>
      <c r="G16" s="71">
        <v>0</v>
      </c>
      <c r="H16" s="71">
        <v>0</v>
      </c>
      <c r="I16" s="71">
        <v>0</v>
      </c>
      <c r="J16" s="71">
        <v>0</v>
      </c>
      <c r="K16" s="71">
        <v>1</v>
      </c>
      <c r="L16" s="71">
        <v>1</v>
      </c>
      <c r="M16" s="71">
        <v>1</v>
      </c>
      <c r="N16" s="71">
        <v>1</v>
      </c>
      <c r="O16" s="71">
        <v>1</v>
      </c>
      <c r="P16" s="71">
        <v>1</v>
      </c>
      <c r="Q16" s="71">
        <v>1</v>
      </c>
      <c r="R16" s="71">
        <v>1</v>
      </c>
      <c r="S16" s="71">
        <v>1</v>
      </c>
      <c r="T16" s="71">
        <v>1</v>
      </c>
      <c r="U16" s="71">
        <v>1</v>
      </c>
      <c r="V16" s="71">
        <v>1</v>
      </c>
      <c r="W16" s="71">
        <v>1</v>
      </c>
      <c r="X16" s="71">
        <v>1</v>
      </c>
      <c r="Y16" s="71">
        <v>1</v>
      </c>
      <c r="Z16" s="71">
        <v>1</v>
      </c>
      <c r="AA16" s="69">
        <v>0</v>
      </c>
      <c r="AB16" s="56"/>
      <c r="AC16" s="125">
        <f t="shared" si="0"/>
        <v>1</v>
      </c>
      <c r="AD16" s="115">
        <f t="shared" si="1"/>
        <v>0</v>
      </c>
      <c r="AF16" s="116">
        <f t="shared" si="2"/>
        <v>16</v>
      </c>
      <c r="AG16" s="117" t="str">
        <f t="shared" si="3"/>
        <v>-</v>
      </c>
    </row>
    <row r="17" spans="1:33" x14ac:dyDescent="0.25">
      <c r="A17" s="4" t="s">
        <v>1085</v>
      </c>
      <c r="B17" t="s">
        <v>1079</v>
      </c>
      <c r="C17" s="10" t="s">
        <v>2</v>
      </c>
      <c r="D17" s="62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59">
        <v>0.05</v>
      </c>
      <c r="N17" s="59">
        <v>0.05</v>
      </c>
      <c r="O17" s="59">
        <v>0.35</v>
      </c>
      <c r="P17" s="59">
        <v>0.05</v>
      </c>
      <c r="Q17" s="59">
        <v>0.05</v>
      </c>
      <c r="R17" s="59">
        <v>0.05</v>
      </c>
      <c r="S17" s="59">
        <v>0.05</v>
      </c>
      <c r="T17" s="59">
        <v>0.05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65">
        <v>0</v>
      </c>
      <c r="AB17" s="56"/>
      <c r="AC17" s="118">
        <f t="shared" si="0"/>
        <v>0.35</v>
      </c>
      <c r="AD17" s="112">
        <f t="shared" si="1"/>
        <v>0</v>
      </c>
      <c r="AF17" s="116">
        <f t="shared" si="2"/>
        <v>0.70000000000000007</v>
      </c>
      <c r="AG17" s="117">
        <f t="shared" si="3"/>
        <v>312</v>
      </c>
    </row>
    <row r="18" spans="1:33" x14ac:dyDescent="0.25">
      <c r="A18" s="4"/>
      <c r="C18" s="10" t="s">
        <v>3</v>
      </c>
      <c r="D18" s="60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0.05</v>
      </c>
      <c r="N18" s="57">
        <v>0.05</v>
      </c>
      <c r="O18" s="57">
        <v>0.2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0.65</v>
      </c>
      <c r="X18" s="57">
        <v>0.3</v>
      </c>
      <c r="Y18" s="57">
        <v>0</v>
      </c>
      <c r="Z18" s="57">
        <v>0</v>
      </c>
      <c r="AA18" s="58">
        <v>0</v>
      </c>
      <c r="AB18" s="56"/>
      <c r="AC18" s="118">
        <f t="shared" si="0"/>
        <v>0.65</v>
      </c>
      <c r="AD18" s="112">
        <f t="shared" si="1"/>
        <v>0</v>
      </c>
      <c r="AF18" s="116">
        <f t="shared" si="2"/>
        <v>1.25</v>
      </c>
      <c r="AG18" s="117" t="str">
        <f t="shared" si="3"/>
        <v>-</v>
      </c>
    </row>
    <row r="19" spans="1:33" x14ac:dyDescent="0.25">
      <c r="A19" s="4"/>
      <c r="C19" s="10" t="s">
        <v>4</v>
      </c>
      <c r="D19" s="63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0.05</v>
      </c>
      <c r="N19" s="64">
        <v>0.05</v>
      </c>
      <c r="O19" s="64">
        <v>0.1</v>
      </c>
      <c r="P19" s="64">
        <v>0</v>
      </c>
      <c r="Q19" s="64">
        <v>0</v>
      </c>
      <c r="R19" s="64">
        <v>0</v>
      </c>
      <c r="S19" s="64">
        <v>0</v>
      </c>
      <c r="T19" s="64">
        <v>0</v>
      </c>
      <c r="U19" s="64">
        <v>0</v>
      </c>
      <c r="V19" s="64">
        <v>0</v>
      </c>
      <c r="W19" s="64">
        <v>0.65</v>
      </c>
      <c r="X19" s="64">
        <v>0.3</v>
      </c>
      <c r="Y19" s="64">
        <v>0</v>
      </c>
      <c r="Z19" s="64">
        <v>0</v>
      </c>
      <c r="AA19" s="61">
        <v>0</v>
      </c>
      <c r="AB19" s="56"/>
      <c r="AC19" s="118">
        <f t="shared" si="0"/>
        <v>0.65</v>
      </c>
      <c r="AD19" s="112">
        <f t="shared" si="1"/>
        <v>0</v>
      </c>
      <c r="AF19" s="116">
        <f t="shared" si="2"/>
        <v>1.1500000000000001</v>
      </c>
      <c r="AG19" s="117" t="str">
        <f t="shared" si="3"/>
        <v>-</v>
      </c>
    </row>
    <row r="20" spans="1:33" x14ac:dyDescent="0.25">
      <c r="A20" s="3" t="s">
        <v>1086</v>
      </c>
      <c r="B20" s="104" t="s">
        <v>1079</v>
      </c>
      <c r="C20" s="12" t="s">
        <v>2</v>
      </c>
      <c r="D20" s="62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0.12</v>
      </c>
      <c r="M20" s="59">
        <v>0.22</v>
      </c>
      <c r="N20" s="59">
        <v>0.64</v>
      </c>
      <c r="O20" s="59">
        <v>0.74</v>
      </c>
      <c r="P20" s="59">
        <v>0.68</v>
      </c>
      <c r="Q20" s="59">
        <v>0.68</v>
      </c>
      <c r="R20" s="59">
        <v>0.71</v>
      </c>
      <c r="S20" s="59">
        <v>0.72</v>
      </c>
      <c r="T20" s="59">
        <v>0.72</v>
      </c>
      <c r="U20" s="59">
        <v>0.73</v>
      </c>
      <c r="V20" s="59">
        <v>0.68</v>
      </c>
      <c r="W20" s="59">
        <v>0.68</v>
      </c>
      <c r="X20" s="59">
        <v>0.57999999999999996</v>
      </c>
      <c r="Y20" s="59">
        <v>0.54</v>
      </c>
      <c r="Z20" s="59">
        <v>0</v>
      </c>
      <c r="AA20" s="65">
        <v>0</v>
      </c>
      <c r="AB20" s="56"/>
      <c r="AC20" s="118">
        <f t="shared" si="0"/>
        <v>0.74</v>
      </c>
      <c r="AD20" s="112">
        <f t="shared" si="1"/>
        <v>0</v>
      </c>
      <c r="AF20" s="116">
        <f t="shared" si="2"/>
        <v>8.4399999999999977</v>
      </c>
      <c r="AG20" s="117">
        <f t="shared" si="3"/>
        <v>2692.72</v>
      </c>
    </row>
    <row r="21" spans="1:33" x14ac:dyDescent="0.25">
      <c r="A21" s="4"/>
      <c r="C21" s="10" t="s">
        <v>3</v>
      </c>
      <c r="D21" s="60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0.09</v>
      </c>
      <c r="M21" s="57">
        <v>0.21</v>
      </c>
      <c r="N21" s="57">
        <v>0.56000000000000005</v>
      </c>
      <c r="O21" s="57">
        <v>0.66</v>
      </c>
      <c r="P21" s="57">
        <v>0.68</v>
      </c>
      <c r="Q21" s="57">
        <v>0.68</v>
      </c>
      <c r="R21" s="57">
        <v>0.69</v>
      </c>
      <c r="S21" s="57">
        <v>0.7</v>
      </c>
      <c r="T21" s="57">
        <v>0.69</v>
      </c>
      <c r="U21" s="57">
        <v>0.66</v>
      </c>
      <c r="V21" s="57">
        <v>0.57999999999999996</v>
      </c>
      <c r="W21" s="57">
        <v>0.47</v>
      </c>
      <c r="X21" s="57">
        <v>0.43</v>
      </c>
      <c r="Y21" s="57">
        <v>0.43</v>
      </c>
      <c r="Z21" s="57">
        <v>0.08</v>
      </c>
      <c r="AA21" s="58">
        <v>0</v>
      </c>
      <c r="AB21" s="56"/>
      <c r="AC21" s="118">
        <f t="shared" si="0"/>
        <v>0.7</v>
      </c>
      <c r="AD21" s="112">
        <f t="shared" si="1"/>
        <v>0</v>
      </c>
      <c r="AF21" s="116">
        <f t="shared" si="2"/>
        <v>7.61</v>
      </c>
      <c r="AG21" s="117" t="str">
        <f t="shared" si="3"/>
        <v>-</v>
      </c>
    </row>
    <row r="22" spans="1:33" x14ac:dyDescent="0.25">
      <c r="A22" s="5"/>
      <c r="B22" s="16"/>
      <c r="C22" s="11" t="s">
        <v>4</v>
      </c>
      <c r="D22" s="63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0.11</v>
      </c>
      <c r="O22" s="64">
        <v>0.13</v>
      </c>
      <c r="P22" s="64">
        <v>0.35</v>
      </c>
      <c r="Q22" s="64">
        <v>0.37</v>
      </c>
      <c r="R22" s="64">
        <v>0.37</v>
      </c>
      <c r="S22" s="64">
        <v>0.39</v>
      </c>
      <c r="T22" s="64">
        <v>0.41</v>
      </c>
      <c r="U22" s="64">
        <v>0.38</v>
      </c>
      <c r="V22" s="64">
        <v>0.34</v>
      </c>
      <c r="W22" s="64">
        <v>0.03</v>
      </c>
      <c r="X22" s="64">
        <v>0</v>
      </c>
      <c r="Y22" s="64">
        <v>0</v>
      </c>
      <c r="Z22" s="64">
        <v>0</v>
      </c>
      <c r="AA22" s="61">
        <v>0</v>
      </c>
      <c r="AB22" s="56"/>
      <c r="AC22" s="118">
        <f t="shared" si="0"/>
        <v>0.41</v>
      </c>
      <c r="AD22" s="112">
        <f t="shared" si="1"/>
        <v>0</v>
      </c>
      <c r="AF22" s="116">
        <f t="shared" si="2"/>
        <v>2.88</v>
      </c>
      <c r="AG22" s="117" t="str">
        <f t="shared" si="3"/>
        <v>-</v>
      </c>
    </row>
    <row r="23" spans="1:33" x14ac:dyDescent="0.25">
      <c r="A23" s="3" t="s">
        <v>1092</v>
      </c>
      <c r="B23" t="s">
        <v>1079</v>
      </c>
      <c r="C23" s="12" t="s">
        <v>2</v>
      </c>
      <c r="D23" s="62">
        <v>0.9</v>
      </c>
      <c r="E23" s="59">
        <v>0.9</v>
      </c>
      <c r="F23" s="59">
        <v>0.9</v>
      </c>
      <c r="G23" s="59">
        <v>0.9</v>
      </c>
      <c r="H23" s="59">
        <v>0.9</v>
      </c>
      <c r="I23" s="59">
        <v>0.9</v>
      </c>
      <c r="J23" s="59">
        <v>0.9</v>
      </c>
      <c r="K23" s="59">
        <v>0.9</v>
      </c>
      <c r="L23" s="59">
        <v>0.9</v>
      </c>
      <c r="M23" s="59">
        <v>0.9</v>
      </c>
      <c r="N23" s="59">
        <v>0.9</v>
      </c>
      <c r="O23" s="59">
        <v>0.9</v>
      </c>
      <c r="P23" s="59">
        <v>0.9</v>
      </c>
      <c r="Q23" s="59">
        <v>0.9</v>
      </c>
      <c r="R23" s="59">
        <v>0.9</v>
      </c>
      <c r="S23" s="59">
        <v>0.9</v>
      </c>
      <c r="T23" s="59">
        <v>0.9</v>
      </c>
      <c r="U23" s="59">
        <v>0.9</v>
      </c>
      <c r="V23" s="59">
        <v>0.9</v>
      </c>
      <c r="W23" s="59">
        <v>0.9</v>
      </c>
      <c r="X23" s="59">
        <v>0.9</v>
      </c>
      <c r="Y23" s="59">
        <v>0.9</v>
      </c>
      <c r="Z23" s="59">
        <v>0.9</v>
      </c>
      <c r="AA23" s="65">
        <v>0.9</v>
      </c>
      <c r="AB23" s="56"/>
      <c r="AC23" s="118">
        <f t="shared" si="0"/>
        <v>0.9</v>
      </c>
      <c r="AD23" s="112">
        <f t="shared" si="1"/>
        <v>0.9</v>
      </c>
      <c r="AF23" s="116">
        <f t="shared" si="2"/>
        <v>21.599999999999994</v>
      </c>
      <c r="AG23" s="117">
        <f t="shared" si="3"/>
        <v>7883.9999999999982</v>
      </c>
    </row>
    <row r="24" spans="1:33" x14ac:dyDescent="0.25">
      <c r="A24" s="4"/>
      <c r="C24" s="10" t="s">
        <v>3</v>
      </c>
      <c r="D24" s="60">
        <v>0.9</v>
      </c>
      <c r="E24" s="57">
        <v>0.9</v>
      </c>
      <c r="F24" s="57">
        <v>0.9</v>
      </c>
      <c r="G24" s="57">
        <v>0.9</v>
      </c>
      <c r="H24" s="57">
        <v>0.9</v>
      </c>
      <c r="I24" s="57">
        <v>0.9</v>
      </c>
      <c r="J24" s="57">
        <v>0.9</v>
      </c>
      <c r="K24" s="57">
        <v>0.9</v>
      </c>
      <c r="L24" s="57">
        <v>0.9</v>
      </c>
      <c r="M24" s="57">
        <v>0.9</v>
      </c>
      <c r="N24" s="57">
        <v>0.9</v>
      </c>
      <c r="O24" s="57">
        <v>0.9</v>
      </c>
      <c r="P24" s="57">
        <v>0.9</v>
      </c>
      <c r="Q24" s="57">
        <v>0.9</v>
      </c>
      <c r="R24" s="57">
        <v>0.9</v>
      </c>
      <c r="S24" s="57">
        <v>0.9</v>
      </c>
      <c r="T24" s="57">
        <v>0.9</v>
      </c>
      <c r="U24" s="57">
        <v>0.9</v>
      </c>
      <c r="V24" s="57">
        <v>0.9</v>
      </c>
      <c r="W24" s="57">
        <v>0.9</v>
      </c>
      <c r="X24" s="57">
        <v>0.9</v>
      </c>
      <c r="Y24" s="57">
        <v>0.9</v>
      </c>
      <c r="Z24" s="57">
        <v>0.9</v>
      </c>
      <c r="AA24" s="58">
        <v>0.9</v>
      </c>
      <c r="AB24" s="56"/>
      <c r="AC24" s="118">
        <f t="shared" si="0"/>
        <v>0.9</v>
      </c>
      <c r="AD24" s="112">
        <f t="shared" si="1"/>
        <v>0.9</v>
      </c>
      <c r="AF24" s="116">
        <f t="shared" si="2"/>
        <v>21.599999999999994</v>
      </c>
      <c r="AG24" s="117" t="str">
        <f t="shared" si="3"/>
        <v>-</v>
      </c>
    </row>
    <row r="25" spans="1:33" x14ac:dyDescent="0.25">
      <c r="A25" s="5"/>
      <c r="B25" s="16"/>
      <c r="C25" s="11" t="s">
        <v>4</v>
      </c>
      <c r="D25" s="63">
        <v>0.9</v>
      </c>
      <c r="E25" s="64">
        <v>0.9</v>
      </c>
      <c r="F25" s="64">
        <v>0.9</v>
      </c>
      <c r="G25" s="64">
        <v>0.9</v>
      </c>
      <c r="H25" s="64">
        <v>0.9</v>
      </c>
      <c r="I25" s="64">
        <v>0.9</v>
      </c>
      <c r="J25" s="64">
        <v>0.9</v>
      </c>
      <c r="K25" s="64">
        <v>0.9</v>
      </c>
      <c r="L25" s="64">
        <v>0.9</v>
      </c>
      <c r="M25" s="64">
        <v>0.9</v>
      </c>
      <c r="N25" s="64">
        <v>0.9</v>
      </c>
      <c r="O25" s="64">
        <v>0.9</v>
      </c>
      <c r="P25" s="64">
        <v>0.9</v>
      </c>
      <c r="Q25" s="64">
        <v>0.9</v>
      </c>
      <c r="R25" s="64">
        <v>0.9</v>
      </c>
      <c r="S25" s="64">
        <v>0.9</v>
      </c>
      <c r="T25" s="64">
        <v>0.9</v>
      </c>
      <c r="U25" s="64">
        <v>0.9</v>
      </c>
      <c r="V25" s="64">
        <v>0.9</v>
      </c>
      <c r="W25" s="64">
        <v>0.9</v>
      </c>
      <c r="X25" s="64">
        <v>0.9</v>
      </c>
      <c r="Y25" s="64">
        <v>0.9</v>
      </c>
      <c r="Z25" s="64">
        <v>0.9</v>
      </c>
      <c r="AA25" s="61">
        <v>0.9</v>
      </c>
      <c r="AB25" s="56"/>
      <c r="AC25" s="118">
        <f t="shared" si="0"/>
        <v>0.9</v>
      </c>
      <c r="AD25" s="112">
        <f t="shared" si="1"/>
        <v>0.9</v>
      </c>
      <c r="AF25" s="116">
        <f t="shared" si="2"/>
        <v>21.599999999999994</v>
      </c>
      <c r="AG25" s="117" t="str">
        <f t="shared" si="3"/>
        <v>-</v>
      </c>
    </row>
    <row r="26" spans="1:33" x14ac:dyDescent="0.25">
      <c r="A26" s="3" t="s">
        <v>1091</v>
      </c>
      <c r="B26" t="s">
        <v>1079</v>
      </c>
      <c r="C26" s="12" t="s">
        <v>2</v>
      </c>
      <c r="D26" s="62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0.3</v>
      </c>
      <c r="M26" s="59">
        <v>0.3</v>
      </c>
      <c r="N26" s="59">
        <v>0.2</v>
      </c>
      <c r="O26" s="59">
        <v>0.9</v>
      </c>
      <c r="P26" s="59">
        <v>0.9</v>
      </c>
      <c r="Q26" s="59">
        <v>0.9</v>
      </c>
      <c r="R26" s="59">
        <v>0.2</v>
      </c>
      <c r="S26" s="59">
        <v>0.2</v>
      </c>
      <c r="T26" s="59">
        <v>0.2</v>
      </c>
      <c r="U26" s="59">
        <v>0.5</v>
      </c>
      <c r="V26" s="59">
        <v>0.5</v>
      </c>
      <c r="W26" s="59">
        <v>0.1</v>
      </c>
      <c r="X26" s="59">
        <v>0.1</v>
      </c>
      <c r="Y26" s="59">
        <v>0.1</v>
      </c>
      <c r="Z26" s="59">
        <v>0</v>
      </c>
      <c r="AA26" s="65">
        <v>0</v>
      </c>
      <c r="AB26" s="56"/>
      <c r="AC26" s="118">
        <f t="shared" si="0"/>
        <v>0.9</v>
      </c>
      <c r="AD26" s="112">
        <f t="shared" si="1"/>
        <v>0</v>
      </c>
      <c r="AF26" s="116">
        <f t="shared" si="2"/>
        <v>5.3999999999999995</v>
      </c>
      <c r="AG26" s="117">
        <f t="shared" si="3"/>
        <v>1817.8</v>
      </c>
    </row>
    <row r="27" spans="1:33" x14ac:dyDescent="0.25">
      <c r="A27" s="4"/>
      <c r="C27" s="10" t="s">
        <v>3</v>
      </c>
      <c r="D27" s="60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0.3</v>
      </c>
      <c r="M27" s="57">
        <v>0.3</v>
      </c>
      <c r="N27" s="57">
        <v>0.2</v>
      </c>
      <c r="O27" s="57">
        <v>0.7</v>
      </c>
      <c r="P27" s="57">
        <v>0.7</v>
      </c>
      <c r="Q27" s="57">
        <v>0.7</v>
      </c>
      <c r="R27" s="57">
        <v>0.2</v>
      </c>
      <c r="S27" s="57">
        <v>0.2</v>
      </c>
      <c r="T27" s="57">
        <v>0.2</v>
      </c>
      <c r="U27" s="57">
        <v>0.4</v>
      </c>
      <c r="V27" s="57">
        <v>0.4</v>
      </c>
      <c r="W27" s="57">
        <v>0.1</v>
      </c>
      <c r="X27" s="57">
        <v>0.1</v>
      </c>
      <c r="Y27" s="57">
        <v>0.1</v>
      </c>
      <c r="Z27" s="57">
        <v>0</v>
      </c>
      <c r="AA27" s="58">
        <v>0</v>
      </c>
      <c r="AB27" s="56"/>
      <c r="AC27" s="118">
        <f t="shared" si="0"/>
        <v>0.7</v>
      </c>
      <c r="AD27" s="112">
        <f t="shared" si="1"/>
        <v>0</v>
      </c>
      <c r="AF27" s="116">
        <f t="shared" si="2"/>
        <v>4.5999999999999996</v>
      </c>
      <c r="AG27" s="117" t="str">
        <f t="shared" si="3"/>
        <v>-</v>
      </c>
    </row>
    <row r="28" spans="1:33" x14ac:dyDescent="0.25">
      <c r="A28" s="5"/>
      <c r="B28" s="16"/>
      <c r="C28" s="11" t="s">
        <v>4</v>
      </c>
      <c r="D28" s="63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0.2</v>
      </c>
      <c r="M28" s="64">
        <v>0.2</v>
      </c>
      <c r="N28" s="64">
        <v>0.1</v>
      </c>
      <c r="O28" s="64">
        <v>0.1</v>
      </c>
      <c r="P28" s="64">
        <v>0.3</v>
      </c>
      <c r="Q28" s="64">
        <v>0.8</v>
      </c>
      <c r="R28" s="64">
        <v>0.2</v>
      </c>
      <c r="S28" s="64">
        <v>0.2</v>
      </c>
      <c r="T28" s="64">
        <v>0.2</v>
      </c>
      <c r="U28" s="64">
        <v>0.5</v>
      </c>
      <c r="V28" s="64">
        <v>0.5</v>
      </c>
      <c r="W28" s="64">
        <v>0.1</v>
      </c>
      <c r="X28" s="64">
        <v>0.1</v>
      </c>
      <c r="Y28" s="64">
        <v>0.1</v>
      </c>
      <c r="Z28" s="64">
        <v>0</v>
      </c>
      <c r="AA28" s="61">
        <v>0</v>
      </c>
      <c r="AB28" s="56"/>
      <c r="AC28" s="118">
        <f t="shared" si="0"/>
        <v>0.8</v>
      </c>
      <c r="AD28" s="112">
        <f t="shared" si="1"/>
        <v>0</v>
      </c>
      <c r="AF28" s="116">
        <f t="shared" si="2"/>
        <v>3.6000000000000005</v>
      </c>
      <c r="AG28" s="117" t="str">
        <f t="shared" si="3"/>
        <v>-</v>
      </c>
    </row>
    <row r="29" spans="1:33" x14ac:dyDescent="0.25">
      <c r="A29" s="3" t="s">
        <v>1206</v>
      </c>
      <c r="B29" s="104" t="s">
        <v>1088</v>
      </c>
      <c r="C29" s="12" t="s">
        <v>2</v>
      </c>
      <c r="D29" s="76">
        <v>60</v>
      </c>
      <c r="E29" s="94">
        <v>60</v>
      </c>
      <c r="F29" s="94">
        <v>60</v>
      </c>
      <c r="G29" s="94">
        <v>60</v>
      </c>
      <c r="H29" s="94">
        <v>60</v>
      </c>
      <c r="I29" s="94">
        <v>60</v>
      </c>
      <c r="J29" s="94">
        <v>60</v>
      </c>
      <c r="K29" s="94">
        <v>70</v>
      </c>
      <c r="L29" s="94">
        <v>70</v>
      </c>
      <c r="M29" s="94">
        <v>70</v>
      </c>
      <c r="N29" s="94">
        <v>70</v>
      </c>
      <c r="O29" s="94">
        <v>70</v>
      </c>
      <c r="P29" s="94">
        <v>70</v>
      </c>
      <c r="Q29" s="94">
        <v>70</v>
      </c>
      <c r="R29" s="94">
        <v>70</v>
      </c>
      <c r="S29" s="94">
        <v>70</v>
      </c>
      <c r="T29" s="94">
        <v>70</v>
      </c>
      <c r="U29" s="94">
        <v>70</v>
      </c>
      <c r="V29" s="94">
        <v>70</v>
      </c>
      <c r="W29" s="94">
        <v>70</v>
      </c>
      <c r="X29" s="94">
        <v>70</v>
      </c>
      <c r="Y29" s="94">
        <v>70</v>
      </c>
      <c r="Z29" s="94">
        <v>70</v>
      </c>
      <c r="AA29" s="68">
        <v>60</v>
      </c>
      <c r="AB29" s="56"/>
      <c r="AC29" s="125">
        <f t="shared" si="0"/>
        <v>70</v>
      </c>
      <c r="AD29" s="115">
        <f t="shared" si="1"/>
        <v>60</v>
      </c>
      <c r="AF29" s="116" t="str">
        <f t="shared" si="2"/>
        <v>-</v>
      </c>
      <c r="AG29" s="117" t="str">
        <f t="shared" si="3"/>
        <v>-</v>
      </c>
    </row>
    <row r="30" spans="1:33" x14ac:dyDescent="0.25">
      <c r="C30" s="10" t="s">
        <v>3</v>
      </c>
      <c r="D30" s="73">
        <v>60</v>
      </c>
      <c r="E30" s="70">
        <v>60</v>
      </c>
      <c r="F30" s="70">
        <v>60</v>
      </c>
      <c r="G30" s="70">
        <v>60</v>
      </c>
      <c r="H30" s="70">
        <v>60</v>
      </c>
      <c r="I30" s="70">
        <v>60</v>
      </c>
      <c r="J30" s="70">
        <v>60</v>
      </c>
      <c r="K30" s="70">
        <v>70</v>
      </c>
      <c r="L30" s="70">
        <v>70</v>
      </c>
      <c r="M30" s="70">
        <v>70</v>
      </c>
      <c r="N30" s="70">
        <v>70</v>
      </c>
      <c r="O30" s="70">
        <v>70</v>
      </c>
      <c r="P30" s="70">
        <v>70</v>
      </c>
      <c r="Q30" s="70">
        <v>70</v>
      </c>
      <c r="R30" s="70">
        <v>70</v>
      </c>
      <c r="S30" s="70">
        <v>70</v>
      </c>
      <c r="T30" s="70">
        <v>70</v>
      </c>
      <c r="U30" s="70">
        <v>70</v>
      </c>
      <c r="V30" s="70">
        <v>70</v>
      </c>
      <c r="W30" s="70">
        <v>70</v>
      </c>
      <c r="X30" s="70">
        <v>70</v>
      </c>
      <c r="Y30" s="70">
        <v>70</v>
      </c>
      <c r="Z30" s="70">
        <v>70</v>
      </c>
      <c r="AA30" s="78">
        <v>60</v>
      </c>
      <c r="AB30" s="56"/>
      <c r="AC30" s="125">
        <f t="shared" si="0"/>
        <v>70</v>
      </c>
      <c r="AD30" s="115">
        <f t="shared" si="1"/>
        <v>60</v>
      </c>
      <c r="AF30" s="116" t="str">
        <f t="shared" si="2"/>
        <v>-</v>
      </c>
      <c r="AG30" s="117" t="str">
        <f t="shared" si="3"/>
        <v>-</v>
      </c>
    </row>
    <row r="31" spans="1:33" x14ac:dyDescent="0.25">
      <c r="C31" s="11" t="s">
        <v>4</v>
      </c>
      <c r="D31" s="77">
        <v>60</v>
      </c>
      <c r="E31" s="66">
        <v>60</v>
      </c>
      <c r="F31" s="66">
        <v>60</v>
      </c>
      <c r="G31" s="66">
        <v>60</v>
      </c>
      <c r="H31" s="66">
        <v>60</v>
      </c>
      <c r="I31" s="66">
        <v>60</v>
      </c>
      <c r="J31" s="66">
        <v>60</v>
      </c>
      <c r="K31" s="66">
        <v>70</v>
      </c>
      <c r="L31" s="66">
        <v>70</v>
      </c>
      <c r="M31" s="66">
        <v>70</v>
      </c>
      <c r="N31" s="66">
        <v>70</v>
      </c>
      <c r="O31" s="66">
        <v>70</v>
      </c>
      <c r="P31" s="66">
        <v>70</v>
      </c>
      <c r="Q31" s="66">
        <v>70</v>
      </c>
      <c r="R31" s="66">
        <v>70</v>
      </c>
      <c r="S31" s="66">
        <v>70</v>
      </c>
      <c r="T31" s="66">
        <v>70</v>
      </c>
      <c r="U31" s="66">
        <v>70</v>
      </c>
      <c r="V31" s="66">
        <v>70</v>
      </c>
      <c r="W31" s="66">
        <v>70</v>
      </c>
      <c r="X31" s="66">
        <v>70</v>
      </c>
      <c r="Y31" s="66">
        <v>70</v>
      </c>
      <c r="Z31" s="66">
        <v>70</v>
      </c>
      <c r="AA31" s="85">
        <v>60</v>
      </c>
      <c r="AB31" s="56"/>
      <c r="AC31" s="125">
        <f t="shared" si="0"/>
        <v>70</v>
      </c>
      <c r="AD31" s="115">
        <f t="shared" si="1"/>
        <v>60</v>
      </c>
      <c r="AF31" s="116" t="str">
        <f t="shared" si="2"/>
        <v>-</v>
      </c>
      <c r="AG31" s="117" t="str">
        <f t="shared" si="3"/>
        <v>-</v>
      </c>
    </row>
    <row r="32" spans="1:33" x14ac:dyDescent="0.25">
      <c r="A32" s="3" t="s">
        <v>1207</v>
      </c>
      <c r="B32" s="104" t="s">
        <v>1088</v>
      </c>
      <c r="C32" s="12" t="s">
        <v>2</v>
      </c>
      <c r="D32" s="79">
        <v>85</v>
      </c>
      <c r="E32" s="80">
        <v>85</v>
      </c>
      <c r="F32" s="80">
        <v>85</v>
      </c>
      <c r="G32" s="80">
        <v>85</v>
      </c>
      <c r="H32" s="80">
        <v>85</v>
      </c>
      <c r="I32" s="80">
        <v>85</v>
      </c>
      <c r="J32" s="80">
        <v>85</v>
      </c>
      <c r="K32" s="80">
        <v>75</v>
      </c>
      <c r="L32" s="80">
        <v>75</v>
      </c>
      <c r="M32" s="80">
        <v>75</v>
      </c>
      <c r="N32" s="80">
        <v>75</v>
      </c>
      <c r="O32" s="80">
        <v>75</v>
      </c>
      <c r="P32" s="80">
        <v>75</v>
      </c>
      <c r="Q32" s="80">
        <v>75</v>
      </c>
      <c r="R32" s="80">
        <v>75</v>
      </c>
      <c r="S32" s="80">
        <v>75</v>
      </c>
      <c r="T32" s="80">
        <v>75</v>
      </c>
      <c r="U32" s="80">
        <v>75</v>
      </c>
      <c r="V32" s="80">
        <v>75</v>
      </c>
      <c r="W32" s="80">
        <v>75</v>
      </c>
      <c r="X32" s="80">
        <v>75</v>
      </c>
      <c r="Y32" s="80">
        <v>75</v>
      </c>
      <c r="Z32" s="80">
        <v>75</v>
      </c>
      <c r="AA32" s="84">
        <v>85</v>
      </c>
      <c r="AB32" s="56"/>
      <c r="AC32" s="125">
        <f t="shared" si="0"/>
        <v>85</v>
      </c>
      <c r="AD32" s="115">
        <f t="shared" si="1"/>
        <v>75</v>
      </c>
      <c r="AF32" s="116" t="str">
        <f t="shared" si="2"/>
        <v>-</v>
      </c>
      <c r="AG32" s="117" t="str">
        <f t="shared" si="3"/>
        <v>-</v>
      </c>
    </row>
    <row r="33" spans="1:33" x14ac:dyDescent="0.25">
      <c r="C33" s="10" t="s">
        <v>3</v>
      </c>
      <c r="D33" s="89">
        <v>85</v>
      </c>
      <c r="E33" s="92">
        <v>85</v>
      </c>
      <c r="F33" s="92">
        <v>85</v>
      </c>
      <c r="G33" s="92">
        <v>85</v>
      </c>
      <c r="H33" s="92">
        <v>85</v>
      </c>
      <c r="I33" s="92">
        <v>85</v>
      </c>
      <c r="J33" s="92">
        <v>85</v>
      </c>
      <c r="K33" s="92">
        <v>75</v>
      </c>
      <c r="L33" s="92">
        <v>75</v>
      </c>
      <c r="M33" s="92">
        <v>75</v>
      </c>
      <c r="N33" s="92">
        <v>75</v>
      </c>
      <c r="O33" s="92">
        <v>75</v>
      </c>
      <c r="P33" s="92">
        <v>75</v>
      </c>
      <c r="Q33" s="92">
        <v>75</v>
      </c>
      <c r="R33" s="92">
        <v>75</v>
      </c>
      <c r="S33" s="92">
        <v>75</v>
      </c>
      <c r="T33" s="92">
        <v>75</v>
      </c>
      <c r="U33" s="92">
        <v>75</v>
      </c>
      <c r="V33" s="92">
        <v>75</v>
      </c>
      <c r="W33" s="92">
        <v>75</v>
      </c>
      <c r="X33" s="92">
        <v>75</v>
      </c>
      <c r="Y33" s="92">
        <v>75</v>
      </c>
      <c r="Z33" s="92">
        <v>75</v>
      </c>
      <c r="AA33" s="82">
        <v>85</v>
      </c>
      <c r="AB33" s="56"/>
      <c r="AC33" s="125">
        <f t="shared" si="0"/>
        <v>85</v>
      </c>
      <c r="AD33" s="115">
        <f t="shared" si="1"/>
        <v>75</v>
      </c>
      <c r="AF33" s="116" t="str">
        <f t="shared" si="2"/>
        <v>-</v>
      </c>
      <c r="AG33" s="117" t="str">
        <f t="shared" si="3"/>
        <v>-</v>
      </c>
    </row>
    <row r="34" spans="1:33" x14ac:dyDescent="0.25">
      <c r="A34" s="16"/>
      <c r="B34" s="16"/>
      <c r="C34" s="11" t="s">
        <v>4</v>
      </c>
      <c r="D34" s="77">
        <v>85</v>
      </c>
      <c r="E34" s="66">
        <v>85</v>
      </c>
      <c r="F34" s="66">
        <v>85</v>
      </c>
      <c r="G34" s="66">
        <v>85</v>
      </c>
      <c r="H34" s="66">
        <v>85</v>
      </c>
      <c r="I34" s="66">
        <v>85</v>
      </c>
      <c r="J34" s="66">
        <v>85</v>
      </c>
      <c r="K34" s="66">
        <v>75</v>
      </c>
      <c r="L34" s="66">
        <v>75</v>
      </c>
      <c r="M34" s="66">
        <v>75</v>
      </c>
      <c r="N34" s="66">
        <v>75</v>
      </c>
      <c r="O34" s="66">
        <v>75</v>
      </c>
      <c r="P34" s="66">
        <v>75</v>
      </c>
      <c r="Q34" s="66">
        <v>75</v>
      </c>
      <c r="R34" s="66">
        <v>75</v>
      </c>
      <c r="S34" s="66">
        <v>75</v>
      </c>
      <c r="T34" s="66">
        <v>75</v>
      </c>
      <c r="U34" s="66">
        <v>75</v>
      </c>
      <c r="V34" s="66">
        <v>75</v>
      </c>
      <c r="W34" s="66">
        <v>75</v>
      </c>
      <c r="X34" s="66">
        <v>75</v>
      </c>
      <c r="Y34" s="66">
        <v>75</v>
      </c>
      <c r="Z34" s="66">
        <v>75</v>
      </c>
      <c r="AA34" s="85">
        <v>85</v>
      </c>
      <c r="AB34" s="56"/>
      <c r="AC34" s="125">
        <f t="shared" si="0"/>
        <v>85</v>
      </c>
      <c r="AD34" s="115">
        <f t="shared" si="1"/>
        <v>75</v>
      </c>
      <c r="AF34" s="116" t="str">
        <f t="shared" si="2"/>
        <v>-</v>
      </c>
      <c r="AG34" s="117" t="str">
        <f t="shared" si="3"/>
        <v>-</v>
      </c>
    </row>
    <row r="35" spans="1:33" x14ac:dyDescent="0.25">
      <c r="A35" s="3" t="s">
        <v>1087</v>
      </c>
      <c r="B35" t="s">
        <v>1079</v>
      </c>
      <c r="C35" s="12" t="s">
        <v>2</v>
      </c>
      <c r="D35" s="62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0.25</v>
      </c>
      <c r="L35" s="59">
        <v>0.25</v>
      </c>
      <c r="M35" s="59">
        <v>0.25</v>
      </c>
      <c r="N35" s="59">
        <v>0.25</v>
      </c>
      <c r="O35" s="59">
        <v>0.25</v>
      </c>
      <c r="P35" s="59">
        <v>0.25</v>
      </c>
      <c r="Q35" s="59">
        <v>0.25</v>
      </c>
      <c r="R35" s="59">
        <v>0.25</v>
      </c>
      <c r="S35" s="59">
        <v>0.25</v>
      </c>
      <c r="T35" s="59">
        <v>0.25</v>
      </c>
      <c r="U35" s="59">
        <v>0.25</v>
      </c>
      <c r="V35" s="59">
        <v>0.25</v>
      </c>
      <c r="W35" s="59">
        <v>0.25</v>
      </c>
      <c r="X35" s="59">
        <v>0.25</v>
      </c>
      <c r="Y35" s="59">
        <v>0.25</v>
      </c>
      <c r="Z35" s="59">
        <v>0.25</v>
      </c>
      <c r="AA35" s="65">
        <v>1</v>
      </c>
      <c r="AB35" s="56"/>
      <c r="AC35" s="118">
        <f t="shared" si="0"/>
        <v>1</v>
      </c>
      <c r="AD35" s="112">
        <f t="shared" si="1"/>
        <v>0.25</v>
      </c>
      <c r="AF35" s="116">
        <f t="shared" si="2"/>
        <v>12</v>
      </c>
      <c r="AG35" s="117">
        <f t="shared" si="3"/>
        <v>4380</v>
      </c>
    </row>
    <row r="36" spans="1:33" x14ac:dyDescent="0.25">
      <c r="A36" s="4"/>
      <c r="C36" s="10" t="s">
        <v>3</v>
      </c>
      <c r="D36" s="60">
        <v>1</v>
      </c>
      <c r="E36" s="57">
        <v>1</v>
      </c>
      <c r="F36" s="57">
        <v>1</v>
      </c>
      <c r="G36" s="57">
        <v>1</v>
      </c>
      <c r="H36" s="57">
        <v>1</v>
      </c>
      <c r="I36" s="57">
        <v>1</v>
      </c>
      <c r="J36" s="57">
        <v>1</v>
      </c>
      <c r="K36" s="57">
        <v>0.25</v>
      </c>
      <c r="L36" s="57">
        <v>0.25</v>
      </c>
      <c r="M36" s="57">
        <v>0.25</v>
      </c>
      <c r="N36" s="57">
        <v>0.25</v>
      </c>
      <c r="O36" s="57">
        <v>0.25</v>
      </c>
      <c r="P36" s="57">
        <v>0.25</v>
      </c>
      <c r="Q36" s="57">
        <v>0.25</v>
      </c>
      <c r="R36" s="57">
        <v>0.25</v>
      </c>
      <c r="S36" s="57">
        <v>0.25</v>
      </c>
      <c r="T36" s="57">
        <v>0.25</v>
      </c>
      <c r="U36" s="57">
        <v>0.25</v>
      </c>
      <c r="V36" s="57">
        <v>0.25</v>
      </c>
      <c r="W36" s="57">
        <v>0.25</v>
      </c>
      <c r="X36" s="57">
        <v>0.25</v>
      </c>
      <c r="Y36" s="57">
        <v>0.25</v>
      </c>
      <c r="Z36" s="57">
        <v>0.25</v>
      </c>
      <c r="AA36" s="58">
        <v>1</v>
      </c>
      <c r="AB36" s="56"/>
      <c r="AC36" s="118">
        <f t="shared" si="0"/>
        <v>1</v>
      </c>
      <c r="AD36" s="112">
        <f t="shared" si="1"/>
        <v>0.25</v>
      </c>
      <c r="AF36" s="116">
        <f t="shared" si="2"/>
        <v>12</v>
      </c>
      <c r="AG36" s="117" t="str">
        <f t="shared" si="3"/>
        <v>-</v>
      </c>
    </row>
    <row r="37" spans="1:33" x14ac:dyDescent="0.25">
      <c r="A37" s="4"/>
      <c r="C37" s="10" t="s">
        <v>4</v>
      </c>
      <c r="D37" s="63">
        <v>1</v>
      </c>
      <c r="E37" s="64">
        <v>1</v>
      </c>
      <c r="F37" s="64">
        <v>1</v>
      </c>
      <c r="G37" s="64">
        <v>1</v>
      </c>
      <c r="H37" s="64">
        <v>1</v>
      </c>
      <c r="I37" s="64">
        <v>1</v>
      </c>
      <c r="J37" s="64">
        <v>1</v>
      </c>
      <c r="K37" s="64">
        <v>0.25</v>
      </c>
      <c r="L37" s="64">
        <v>0.25</v>
      </c>
      <c r="M37" s="64">
        <v>0.25</v>
      </c>
      <c r="N37" s="64">
        <v>0.25</v>
      </c>
      <c r="O37" s="64">
        <v>0.25</v>
      </c>
      <c r="P37" s="64">
        <v>0.25</v>
      </c>
      <c r="Q37" s="64">
        <v>0.25</v>
      </c>
      <c r="R37" s="64">
        <v>0.25</v>
      </c>
      <c r="S37" s="64">
        <v>0.25</v>
      </c>
      <c r="T37" s="64">
        <v>0.25</v>
      </c>
      <c r="U37" s="64">
        <v>0.25</v>
      </c>
      <c r="V37" s="64">
        <v>0.25</v>
      </c>
      <c r="W37" s="64">
        <v>0.25</v>
      </c>
      <c r="X37" s="64">
        <v>0.25</v>
      </c>
      <c r="Y37" s="64">
        <v>0.25</v>
      </c>
      <c r="Z37" s="64">
        <v>0.25</v>
      </c>
      <c r="AA37" s="61">
        <v>1</v>
      </c>
      <c r="AB37" s="56"/>
      <c r="AC37" s="118">
        <f t="shared" si="0"/>
        <v>1</v>
      </c>
      <c r="AD37" s="112">
        <f t="shared" si="1"/>
        <v>0.25</v>
      </c>
      <c r="AF37" s="116">
        <f t="shared" si="2"/>
        <v>12</v>
      </c>
      <c r="AG37" s="117" t="str">
        <f t="shared" si="3"/>
        <v>-</v>
      </c>
    </row>
    <row r="38" spans="1:33" x14ac:dyDescent="0.25">
      <c r="A38" s="3" t="s">
        <v>1090</v>
      </c>
      <c r="B38" s="104" t="s">
        <v>1079</v>
      </c>
      <c r="C38" s="12" t="s">
        <v>2</v>
      </c>
      <c r="D38" s="62">
        <v>0</v>
      </c>
      <c r="E38" s="59">
        <v>0</v>
      </c>
      <c r="F38" s="59">
        <v>0</v>
      </c>
      <c r="G38" s="59">
        <v>0</v>
      </c>
      <c r="H38" s="59">
        <v>0</v>
      </c>
      <c r="I38" s="59">
        <v>0</v>
      </c>
      <c r="J38" s="59">
        <v>0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  <c r="P38" s="59">
        <v>1</v>
      </c>
      <c r="Q38" s="59">
        <v>1</v>
      </c>
      <c r="R38" s="59">
        <v>1</v>
      </c>
      <c r="S38" s="59">
        <v>1</v>
      </c>
      <c r="T38" s="59">
        <v>1</v>
      </c>
      <c r="U38" s="59">
        <v>1</v>
      </c>
      <c r="V38" s="59">
        <v>1</v>
      </c>
      <c r="W38" s="59">
        <v>1</v>
      </c>
      <c r="X38" s="59">
        <v>1</v>
      </c>
      <c r="Y38" s="59">
        <v>1</v>
      </c>
      <c r="Z38" s="59">
        <v>1</v>
      </c>
      <c r="AA38" s="65">
        <v>0</v>
      </c>
      <c r="AB38" s="56"/>
      <c r="AC38" s="118">
        <f t="shared" si="0"/>
        <v>1</v>
      </c>
      <c r="AD38" s="112">
        <f t="shared" si="1"/>
        <v>0</v>
      </c>
      <c r="AF38" s="116">
        <f t="shared" si="2"/>
        <v>16</v>
      </c>
      <c r="AG38" s="117">
        <f t="shared" si="3"/>
        <v>5840</v>
      </c>
    </row>
    <row r="39" spans="1:33" x14ac:dyDescent="0.25">
      <c r="A39" s="4"/>
      <c r="C39" s="10" t="s">
        <v>3</v>
      </c>
      <c r="D39" s="60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1</v>
      </c>
      <c r="L39" s="57">
        <v>1</v>
      </c>
      <c r="M39" s="57">
        <v>1</v>
      </c>
      <c r="N39" s="57">
        <v>1</v>
      </c>
      <c r="O39" s="57">
        <v>1</v>
      </c>
      <c r="P39" s="57">
        <v>1</v>
      </c>
      <c r="Q39" s="57">
        <v>1</v>
      </c>
      <c r="R39" s="57">
        <v>1</v>
      </c>
      <c r="S39" s="57">
        <v>1</v>
      </c>
      <c r="T39" s="57">
        <v>1</v>
      </c>
      <c r="U39" s="57">
        <v>1</v>
      </c>
      <c r="V39" s="57">
        <v>1</v>
      </c>
      <c r="W39" s="57">
        <v>1</v>
      </c>
      <c r="X39" s="57">
        <v>1</v>
      </c>
      <c r="Y39" s="57">
        <v>1</v>
      </c>
      <c r="Z39" s="57">
        <v>1</v>
      </c>
      <c r="AA39" s="58">
        <v>0</v>
      </c>
      <c r="AB39" s="56"/>
      <c r="AC39" s="118">
        <f t="shared" si="0"/>
        <v>1</v>
      </c>
      <c r="AD39" s="112">
        <f t="shared" si="1"/>
        <v>0</v>
      </c>
      <c r="AF39" s="116">
        <f t="shared" si="2"/>
        <v>16</v>
      </c>
      <c r="AG39" s="117" t="str">
        <f t="shared" si="3"/>
        <v>-</v>
      </c>
    </row>
    <row r="40" spans="1:33" x14ac:dyDescent="0.25">
      <c r="A40" s="5"/>
      <c r="B40" s="16"/>
      <c r="C40" s="11" t="s">
        <v>4</v>
      </c>
      <c r="D40" s="63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1</v>
      </c>
      <c r="L40" s="64">
        <v>1</v>
      </c>
      <c r="M40" s="64">
        <v>1</v>
      </c>
      <c r="N40" s="64">
        <v>1</v>
      </c>
      <c r="O40" s="64">
        <v>1</v>
      </c>
      <c r="P40" s="64">
        <v>1</v>
      </c>
      <c r="Q40" s="64">
        <v>1</v>
      </c>
      <c r="R40" s="64">
        <v>1</v>
      </c>
      <c r="S40" s="64">
        <v>1</v>
      </c>
      <c r="T40" s="64">
        <v>1</v>
      </c>
      <c r="U40" s="64">
        <v>1</v>
      </c>
      <c r="V40" s="64">
        <v>1</v>
      </c>
      <c r="W40" s="64">
        <v>1</v>
      </c>
      <c r="X40" s="64">
        <v>1</v>
      </c>
      <c r="Y40" s="64">
        <v>1</v>
      </c>
      <c r="Z40" s="64">
        <v>1</v>
      </c>
      <c r="AA40" s="61">
        <v>0</v>
      </c>
      <c r="AB40" s="56"/>
      <c r="AC40" s="118">
        <f t="shared" si="0"/>
        <v>1</v>
      </c>
      <c r="AD40" s="112">
        <f t="shared" si="1"/>
        <v>0</v>
      </c>
      <c r="AF40" s="116">
        <f t="shared" si="2"/>
        <v>16</v>
      </c>
      <c r="AG40" s="117" t="str">
        <f t="shared" si="3"/>
        <v>-</v>
      </c>
    </row>
    <row r="41" spans="1:33" x14ac:dyDescent="0.25">
      <c r="A41" s="3" t="s">
        <v>1208</v>
      </c>
      <c r="B41" s="104" t="s">
        <v>1088</v>
      </c>
      <c r="C41" s="17" t="s">
        <v>2</v>
      </c>
      <c r="D41" s="102">
        <v>135</v>
      </c>
      <c r="E41" s="96">
        <v>135</v>
      </c>
      <c r="F41" s="96">
        <v>135</v>
      </c>
      <c r="G41" s="96">
        <v>135</v>
      </c>
      <c r="H41" s="96">
        <v>135</v>
      </c>
      <c r="I41" s="96">
        <v>135</v>
      </c>
      <c r="J41" s="96">
        <v>135</v>
      </c>
      <c r="K41" s="96">
        <v>135</v>
      </c>
      <c r="L41" s="96">
        <v>135</v>
      </c>
      <c r="M41" s="96">
        <v>135</v>
      </c>
      <c r="N41" s="96">
        <v>135</v>
      </c>
      <c r="O41" s="96">
        <v>135</v>
      </c>
      <c r="P41" s="96">
        <v>135</v>
      </c>
      <c r="Q41" s="96">
        <v>135</v>
      </c>
      <c r="R41" s="96">
        <v>135</v>
      </c>
      <c r="S41" s="96">
        <v>135</v>
      </c>
      <c r="T41" s="96">
        <v>135</v>
      </c>
      <c r="U41" s="96">
        <v>135</v>
      </c>
      <c r="V41" s="96">
        <v>135</v>
      </c>
      <c r="W41" s="96">
        <v>135</v>
      </c>
      <c r="X41" s="96">
        <v>135</v>
      </c>
      <c r="Y41" s="96">
        <v>135</v>
      </c>
      <c r="Z41" s="96">
        <v>135</v>
      </c>
      <c r="AA41" s="97">
        <v>135</v>
      </c>
      <c r="AC41" s="125">
        <f t="shared" si="0"/>
        <v>135</v>
      </c>
      <c r="AD41" s="115">
        <f t="shared" si="1"/>
        <v>135</v>
      </c>
      <c r="AF41" s="116" t="str">
        <f t="shared" si="2"/>
        <v>-</v>
      </c>
      <c r="AG41" s="117" t="str">
        <f t="shared" si="3"/>
        <v>-</v>
      </c>
    </row>
    <row r="42" spans="1:33" x14ac:dyDescent="0.25">
      <c r="C42" s="2" t="s">
        <v>3</v>
      </c>
      <c r="D42" s="103">
        <v>135</v>
      </c>
      <c r="E42" s="1">
        <v>135</v>
      </c>
      <c r="F42" s="1">
        <v>135</v>
      </c>
      <c r="G42" s="1">
        <v>135</v>
      </c>
      <c r="H42" s="1">
        <v>135</v>
      </c>
      <c r="I42" s="1">
        <v>135</v>
      </c>
      <c r="J42" s="1">
        <v>135</v>
      </c>
      <c r="K42" s="1">
        <v>135</v>
      </c>
      <c r="L42" s="1">
        <v>135</v>
      </c>
      <c r="M42" s="1">
        <v>135</v>
      </c>
      <c r="N42" s="1">
        <v>135</v>
      </c>
      <c r="O42" s="1">
        <v>135</v>
      </c>
      <c r="P42" s="1">
        <v>135</v>
      </c>
      <c r="Q42" s="1">
        <v>135</v>
      </c>
      <c r="R42" s="1">
        <v>135</v>
      </c>
      <c r="S42" s="1">
        <v>135</v>
      </c>
      <c r="T42" s="1">
        <v>135</v>
      </c>
      <c r="U42" s="1">
        <v>135</v>
      </c>
      <c r="V42" s="1">
        <v>135</v>
      </c>
      <c r="W42" s="1">
        <v>135</v>
      </c>
      <c r="X42" s="1">
        <v>135</v>
      </c>
      <c r="Y42" s="1">
        <v>135</v>
      </c>
      <c r="Z42" s="1">
        <v>135</v>
      </c>
      <c r="AA42" s="98">
        <v>135</v>
      </c>
      <c r="AC42" s="125">
        <f t="shared" si="0"/>
        <v>135</v>
      </c>
      <c r="AD42" s="115">
        <f t="shared" si="1"/>
        <v>135</v>
      </c>
      <c r="AF42" s="116" t="str">
        <f t="shared" si="2"/>
        <v>-</v>
      </c>
      <c r="AG42" s="117" t="str">
        <f t="shared" si="3"/>
        <v>-</v>
      </c>
    </row>
    <row r="43" spans="1:33" x14ac:dyDescent="0.25">
      <c r="A43" s="16"/>
      <c r="B43" s="16"/>
      <c r="C43" s="18" t="s">
        <v>4</v>
      </c>
      <c r="D43" s="101">
        <v>135</v>
      </c>
      <c r="E43" s="99">
        <v>135</v>
      </c>
      <c r="F43" s="99">
        <v>135</v>
      </c>
      <c r="G43" s="99">
        <v>135</v>
      </c>
      <c r="H43" s="99">
        <v>135</v>
      </c>
      <c r="I43" s="99">
        <v>135</v>
      </c>
      <c r="J43" s="99">
        <v>135</v>
      </c>
      <c r="K43" s="99">
        <v>135</v>
      </c>
      <c r="L43" s="99">
        <v>135</v>
      </c>
      <c r="M43" s="99">
        <v>135</v>
      </c>
      <c r="N43" s="99">
        <v>135</v>
      </c>
      <c r="O43" s="99">
        <v>135</v>
      </c>
      <c r="P43" s="99">
        <v>135</v>
      </c>
      <c r="Q43" s="99">
        <v>135</v>
      </c>
      <c r="R43" s="99">
        <v>135</v>
      </c>
      <c r="S43" s="99">
        <v>135</v>
      </c>
      <c r="T43" s="99">
        <v>135</v>
      </c>
      <c r="U43" s="99">
        <v>135</v>
      </c>
      <c r="V43" s="99">
        <v>135</v>
      </c>
      <c r="W43" s="99">
        <v>135</v>
      </c>
      <c r="X43" s="99">
        <v>135</v>
      </c>
      <c r="Y43" s="99">
        <v>135</v>
      </c>
      <c r="Z43" s="99">
        <v>135</v>
      </c>
      <c r="AA43" s="100">
        <v>135</v>
      </c>
      <c r="AC43" s="126">
        <f t="shared" si="0"/>
        <v>135</v>
      </c>
      <c r="AD43" s="122">
        <f t="shared" si="1"/>
        <v>135</v>
      </c>
      <c r="AE43" s="16"/>
      <c r="AF43" s="121" t="str">
        <f t="shared" si="2"/>
        <v>-</v>
      </c>
      <c r="AG43" s="120" t="str">
        <f t="shared" si="3"/>
        <v>-</v>
      </c>
    </row>
    <row r="44" spans="1:33" x14ac:dyDescent="0.25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AC44" s="114"/>
      <c r="AD44" s="115"/>
      <c r="AF44" s="116"/>
      <c r="AG44" s="116"/>
    </row>
    <row r="45" spans="1:33" x14ac:dyDescent="0.25">
      <c r="AC45" s="114"/>
      <c r="AD45" s="115"/>
      <c r="AF45" s="116"/>
      <c r="AG45" s="116"/>
    </row>
    <row r="46" spans="1:33" x14ac:dyDescent="0.25">
      <c r="AC46" s="114"/>
      <c r="AD46" s="115"/>
      <c r="AF46" s="116"/>
      <c r="AG46" s="116"/>
    </row>
    <row r="47" spans="1:33" x14ac:dyDescent="0.25">
      <c r="AC47" s="114"/>
      <c r="AD47" s="115"/>
      <c r="AF47" s="116"/>
      <c r="AG47" s="116"/>
    </row>
    <row r="48" spans="1:33" x14ac:dyDescent="0.25">
      <c r="AC48" s="114"/>
      <c r="AD48" s="115"/>
      <c r="AF48" s="116"/>
      <c r="AG48" s="116"/>
    </row>
    <row r="49" spans="29:33" x14ac:dyDescent="0.25">
      <c r="AC49" s="114"/>
      <c r="AD49" s="115"/>
      <c r="AF49" s="116"/>
      <c r="AG49" s="116"/>
    </row>
    <row r="50" spans="29:33" x14ac:dyDescent="0.25">
      <c r="AC50" s="114"/>
      <c r="AD50" s="115"/>
      <c r="AF50" s="116"/>
      <c r="AG50" s="116"/>
    </row>
  </sheetData>
  <pageMargins left="0.25" right="0.25" top="0.75" bottom="0.75" header="0.3" footer="0.3"/>
  <pageSetup scale="62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G49"/>
  <sheetViews>
    <sheetView topLeftCell="A17" zoomScale="85" zoomScaleNormal="85" workbookViewId="0">
      <selection activeCell="J40" sqref="J40"/>
    </sheetView>
  </sheetViews>
  <sheetFormatPr defaultRowHeight="15" x14ac:dyDescent="0.25"/>
  <cols>
    <col min="1" max="1" width="40.7109375" customWidth="1"/>
    <col min="2" max="2" width="12.7109375" customWidth="1"/>
    <col min="4" max="27" width="5.7109375" customWidth="1"/>
  </cols>
  <sheetData>
    <row r="1" spans="1:33" x14ac:dyDescent="0.25">
      <c r="A1" t="s">
        <v>13</v>
      </c>
      <c r="AC1" s="3"/>
      <c r="AD1" s="104" t="s">
        <v>1098</v>
      </c>
      <c r="AE1" s="104">
        <v>2013</v>
      </c>
      <c r="AF1" s="104" t="s">
        <v>2</v>
      </c>
      <c r="AG1" s="138">
        <f>NETWORKDAYS(DATE(AE1,1,1),DATE(AE1,12,31))-10</f>
        <v>251</v>
      </c>
    </row>
    <row r="2" spans="1:33" x14ac:dyDescent="0.25">
      <c r="A2" t="s">
        <v>22</v>
      </c>
      <c r="C2" t="s">
        <v>34</v>
      </c>
      <c r="AC2" s="4"/>
      <c r="AF2" t="s">
        <v>3</v>
      </c>
      <c r="AG2" s="139">
        <f>FLOOR((365-AG1-AG4)/2,1)</f>
        <v>52</v>
      </c>
    </row>
    <row r="3" spans="1:33" x14ac:dyDescent="0.25"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 t="s">
        <v>7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C3" s="4"/>
      <c r="AF3" t="s">
        <v>4</v>
      </c>
      <c r="AG3" s="139">
        <f>365-AG1-AG2-AG4</f>
        <v>52</v>
      </c>
    </row>
    <row r="4" spans="1:33" x14ac:dyDescent="0.25">
      <c r="A4" s="7" t="s">
        <v>5</v>
      </c>
      <c r="B4" s="8"/>
      <c r="C4" s="9" t="s">
        <v>6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C4" s="119" t="s">
        <v>1095</v>
      </c>
      <c r="AD4" s="123" t="s">
        <v>1096</v>
      </c>
      <c r="AE4" s="123" t="s">
        <v>1097</v>
      </c>
      <c r="AF4" s="16" t="s">
        <v>51</v>
      </c>
      <c r="AG4" s="140">
        <v>10</v>
      </c>
    </row>
    <row r="5" spans="1:33" x14ac:dyDescent="0.25">
      <c r="A5" s="4" t="s">
        <v>1082</v>
      </c>
      <c r="B5" t="s">
        <v>1079</v>
      </c>
      <c r="C5" s="10" t="s">
        <v>2</v>
      </c>
      <c r="D5" s="62">
        <v>0.15</v>
      </c>
      <c r="E5" s="59">
        <v>0.15</v>
      </c>
      <c r="F5" s="59">
        <v>0.05</v>
      </c>
      <c r="G5" s="59">
        <v>0</v>
      </c>
      <c r="H5" s="59">
        <v>0</v>
      </c>
      <c r="I5" s="59">
        <v>0</v>
      </c>
      <c r="J5" s="59">
        <v>0</v>
      </c>
      <c r="K5" s="59">
        <v>0.05</v>
      </c>
      <c r="L5" s="59">
        <v>0.05</v>
      </c>
      <c r="M5" s="59">
        <v>0.05</v>
      </c>
      <c r="N5" s="59">
        <v>0.2</v>
      </c>
      <c r="O5" s="59">
        <v>0.5</v>
      </c>
      <c r="P5" s="59">
        <v>0.8</v>
      </c>
      <c r="Q5" s="59">
        <v>0.7</v>
      </c>
      <c r="R5" s="59">
        <v>0.4</v>
      </c>
      <c r="S5" s="59">
        <v>0.2</v>
      </c>
      <c r="T5" s="59">
        <v>0.25</v>
      </c>
      <c r="U5" s="59">
        <v>0.5</v>
      </c>
      <c r="V5" s="59">
        <v>0.8</v>
      </c>
      <c r="W5" s="59">
        <v>0.8</v>
      </c>
      <c r="X5" s="59">
        <v>0.8</v>
      </c>
      <c r="Y5" s="59">
        <v>0.5</v>
      </c>
      <c r="Z5" s="59">
        <v>0.35</v>
      </c>
      <c r="AA5" s="65">
        <v>0.2</v>
      </c>
      <c r="AC5" s="118">
        <f>MAX(D5:AA5)</f>
        <v>0.8</v>
      </c>
      <c r="AD5" s="112">
        <f>MIN(D5:AA5)</f>
        <v>0</v>
      </c>
      <c r="AF5" s="116">
        <f>IF(OR(B3="Fraction",B3="OnOff",B4="Fraction",B4="OnOff",B5="Fraction",B5="OnOff"),SUM(D5:AA5)/1,"-")</f>
        <v>7.5</v>
      </c>
      <c r="AG5" s="117">
        <f>IF(B5="Fraction",(AF5*$AG$1)+(AF6*$AG$2)+(SUM($AG$3:$AG$4)*AF7),"-")</f>
        <v>2568</v>
      </c>
    </row>
    <row r="6" spans="1:33" x14ac:dyDescent="0.25">
      <c r="A6" s="4"/>
      <c r="C6" s="10" t="s">
        <v>3</v>
      </c>
      <c r="D6" s="60">
        <v>0.3</v>
      </c>
      <c r="E6" s="57">
        <v>0.25</v>
      </c>
      <c r="F6" s="57">
        <v>0.05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0.05</v>
      </c>
      <c r="N6" s="57">
        <v>0.2</v>
      </c>
      <c r="O6" s="57">
        <v>0.45</v>
      </c>
      <c r="P6" s="57">
        <v>0.5</v>
      </c>
      <c r="Q6" s="57">
        <v>0.5</v>
      </c>
      <c r="R6" s="57">
        <v>0.35</v>
      </c>
      <c r="S6" s="57">
        <v>0.3</v>
      </c>
      <c r="T6" s="57">
        <v>0.3</v>
      </c>
      <c r="U6" s="57">
        <v>0.3</v>
      </c>
      <c r="V6" s="57">
        <v>0.7</v>
      </c>
      <c r="W6" s="57">
        <v>0.9</v>
      </c>
      <c r="X6" s="57">
        <v>0.7</v>
      </c>
      <c r="Y6" s="57">
        <v>0.65</v>
      </c>
      <c r="Z6" s="57">
        <v>0.55000000000000004</v>
      </c>
      <c r="AA6" s="58">
        <v>0.35</v>
      </c>
      <c r="AC6" s="118">
        <f t="shared" ref="AC6:AC43" si="0">MAX(D6:AA6)</f>
        <v>0.9</v>
      </c>
      <c r="AD6" s="112">
        <f t="shared" ref="AD6:AD43" si="1">MIN(D6:AA6)</f>
        <v>0</v>
      </c>
      <c r="AF6" s="116">
        <f t="shared" ref="AF6:AF43" si="2">IF(OR(B4="Fraction",B4="OnOff",B5="Fraction",B5="OnOff",B6="Fraction",B6="OnOff"),SUM(D6:AA6)/1,"-")</f>
        <v>7.3999999999999995</v>
      </c>
      <c r="AG6" s="117" t="str">
        <f t="shared" ref="AG6:AG43" si="3">IF(B6="Fraction",(AF6*$AG$1)+(AF7*$AG$2)+(SUM($AG$3:$AG$4)*AF8),"-")</f>
        <v>-</v>
      </c>
    </row>
    <row r="7" spans="1:33" x14ac:dyDescent="0.25">
      <c r="A7" s="4"/>
      <c r="C7" s="10" t="s">
        <v>4</v>
      </c>
      <c r="D7" s="63">
        <v>0.2</v>
      </c>
      <c r="E7" s="64">
        <v>0.2</v>
      </c>
      <c r="F7" s="64">
        <v>0.05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0.1</v>
      </c>
      <c r="O7" s="64">
        <v>0.2</v>
      </c>
      <c r="P7" s="64">
        <v>0.25</v>
      </c>
      <c r="Q7" s="64">
        <v>0.25</v>
      </c>
      <c r="R7" s="64">
        <v>0.15</v>
      </c>
      <c r="S7" s="64">
        <v>0.2</v>
      </c>
      <c r="T7" s="64">
        <v>0.25</v>
      </c>
      <c r="U7" s="64">
        <v>0.35</v>
      </c>
      <c r="V7" s="64">
        <v>0.55000000000000004</v>
      </c>
      <c r="W7" s="64">
        <v>0.65</v>
      </c>
      <c r="X7" s="64">
        <v>0.7</v>
      </c>
      <c r="Y7" s="64">
        <v>0.35</v>
      </c>
      <c r="Z7" s="64">
        <v>0.2</v>
      </c>
      <c r="AA7" s="61">
        <v>0.2</v>
      </c>
      <c r="AC7" s="118">
        <f t="shared" si="0"/>
        <v>0.7</v>
      </c>
      <c r="AD7" s="112">
        <f t="shared" si="1"/>
        <v>0</v>
      </c>
      <c r="AF7" s="116">
        <f t="shared" si="2"/>
        <v>4.8499999999999996</v>
      </c>
      <c r="AG7" s="117" t="str">
        <f t="shared" si="3"/>
        <v>-</v>
      </c>
    </row>
    <row r="8" spans="1:33" x14ac:dyDescent="0.25">
      <c r="A8" s="3" t="s">
        <v>1083</v>
      </c>
      <c r="B8" s="104" t="s">
        <v>1079</v>
      </c>
      <c r="C8" s="12" t="s">
        <v>2</v>
      </c>
      <c r="D8" s="62">
        <v>0.15</v>
      </c>
      <c r="E8" s="59">
        <v>0.15</v>
      </c>
      <c r="F8" s="59">
        <v>0.15</v>
      </c>
      <c r="G8" s="59">
        <v>0.15</v>
      </c>
      <c r="H8" s="59">
        <v>0.15</v>
      </c>
      <c r="I8" s="59">
        <v>0.2</v>
      </c>
      <c r="J8" s="59">
        <v>0.35</v>
      </c>
      <c r="K8" s="59">
        <v>0.35</v>
      </c>
      <c r="L8" s="59">
        <v>0.55000000000000004</v>
      </c>
      <c r="M8" s="59">
        <v>0.55000000000000004</v>
      </c>
      <c r="N8" s="59">
        <v>0.85</v>
      </c>
      <c r="O8" s="59">
        <v>0.85</v>
      </c>
      <c r="P8" s="59">
        <v>0.85</v>
      </c>
      <c r="Q8" s="59">
        <v>0.85</v>
      </c>
      <c r="R8" s="59">
        <v>0.85</v>
      </c>
      <c r="S8" s="59">
        <v>0.85</v>
      </c>
      <c r="T8" s="59">
        <v>0.85</v>
      </c>
      <c r="U8" s="59">
        <v>0.85</v>
      </c>
      <c r="V8" s="59">
        <v>0.85</v>
      </c>
      <c r="W8" s="59">
        <v>0.85</v>
      </c>
      <c r="X8" s="59">
        <v>0.85</v>
      </c>
      <c r="Y8" s="59">
        <v>0.85</v>
      </c>
      <c r="Z8" s="59">
        <v>0.45</v>
      </c>
      <c r="AA8" s="65">
        <v>0.3</v>
      </c>
      <c r="AC8" s="118">
        <f t="shared" si="0"/>
        <v>0.85</v>
      </c>
      <c r="AD8" s="112">
        <f t="shared" si="1"/>
        <v>0.15</v>
      </c>
      <c r="AF8" s="116">
        <f t="shared" si="2"/>
        <v>13.699999999999998</v>
      </c>
      <c r="AG8" s="117">
        <f t="shared" si="3"/>
        <v>4754.2999999999993</v>
      </c>
    </row>
    <row r="9" spans="1:33" x14ac:dyDescent="0.25">
      <c r="A9" s="4"/>
      <c r="C9" s="10" t="s">
        <v>3</v>
      </c>
      <c r="D9" s="60">
        <v>0.2</v>
      </c>
      <c r="E9" s="57">
        <v>0.15</v>
      </c>
      <c r="F9" s="57">
        <v>0.15</v>
      </c>
      <c r="G9" s="57">
        <v>0.15</v>
      </c>
      <c r="H9" s="57">
        <v>0.15</v>
      </c>
      <c r="I9" s="144">
        <v>0.15</v>
      </c>
      <c r="J9" s="144">
        <v>0.3</v>
      </c>
      <c r="K9" s="144">
        <v>0.3</v>
      </c>
      <c r="L9" s="144">
        <v>0.55000000000000004</v>
      </c>
      <c r="M9" s="144">
        <v>0.55000000000000004</v>
      </c>
      <c r="N9" s="144">
        <v>0.75</v>
      </c>
      <c r="O9" s="57">
        <v>0.75</v>
      </c>
      <c r="P9" s="57">
        <v>0.75</v>
      </c>
      <c r="Q9" s="57">
        <v>0.75</v>
      </c>
      <c r="R9" s="57">
        <v>0.75</v>
      </c>
      <c r="S9" s="57">
        <v>0.75</v>
      </c>
      <c r="T9" s="57">
        <v>0.75</v>
      </c>
      <c r="U9" s="57">
        <v>0.85</v>
      </c>
      <c r="V9" s="57">
        <v>0.85</v>
      </c>
      <c r="W9" s="57">
        <v>0.85</v>
      </c>
      <c r="X9" s="57">
        <v>0.85</v>
      </c>
      <c r="Y9" s="57">
        <v>0.85</v>
      </c>
      <c r="Z9" s="57">
        <v>0.45</v>
      </c>
      <c r="AA9" s="58">
        <v>0.3</v>
      </c>
      <c r="AC9" s="118">
        <f t="shared" si="0"/>
        <v>0.85</v>
      </c>
      <c r="AD9" s="112">
        <f t="shared" si="1"/>
        <v>0.15</v>
      </c>
      <c r="AF9" s="116">
        <f t="shared" si="2"/>
        <v>12.899999999999999</v>
      </c>
      <c r="AG9" s="117" t="str">
        <f t="shared" si="3"/>
        <v>-</v>
      </c>
    </row>
    <row r="10" spans="1:33" x14ac:dyDescent="0.25">
      <c r="A10" s="5"/>
      <c r="B10" s="16"/>
      <c r="C10" s="11" t="s">
        <v>4</v>
      </c>
      <c r="D10" s="63">
        <v>0.2</v>
      </c>
      <c r="E10" s="64">
        <v>0.15</v>
      </c>
      <c r="F10" s="64">
        <v>0.15</v>
      </c>
      <c r="G10" s="64">
        <v>0.15</v>
      </c>
      <c r="H10" s="146">
        <v>0.15</v>
      </c>
      <c r="I10" s="145">
        <v>0.15</v>
      </c>
      <c r="J10" s="145">
        <v>0.3</v>
      </c>
      <c r="K10" s="145">
        <v>0.3</v>
      </c>
      <c r="L10" s="145">
        <v>0.45</v>
      </c>
      <c r="M10" s="145">
        <v>0.45</v>
      </c>
      <c r="N10" s="145">
        <v>0.65</v>
      </c>
      <c r="O10" s="145">
        <v>0.65</v>
      </c>
      <c r="P10" s="145">
        <v>0.65</v>
      </c>
      <c r="Q10" s="146">
        <v>0.65</v>
      </c>
      <c r="R10" s="64">
        <v>0.65</v>
      </c>
      <c r="S10" s="64">
        <v>0.65</v>
      </c>
      <c r="T10" s="64">
        <v>0.55000000000000004</v>
      </c>
      <c r="U10" s="64">
        <v>0.55000000000000004</v>
      </c>
      <c r="V10" s="64">
        <v>0.55000000000000004</v>
      </c>
      <c r="W10" s="64">
        <v>0.55000000000000004</v>
      </c>
      <c r="X10" s="64">
        <v>0.55000000000000004</v>
      </c>
      <c r="Y10" s="64">
        <v>0.55000000000000004</v>
      </c>
      <c r="Z10" s="64">
        <v>0.45</v>
      </c>
      <c r="AA10" s="61">
        <v>0.3</v>
      </c>
      <c r="AC10" s="118">
        <f t="shared" si="0"/>
        <v>0.65</v>
      </c>
      <c r="AD10" s="112">
        <f t="shared" si="1"/>
        <v>0.15</v>
      </c>
      <c r="AF10" s="116">
        <f t="shared" si="2"/>
        <v>10.400000000000004</v>
      </c>
      <c r="AG10" s="117" t="str">
        <f t="shared" si="3"/>
        <v>-</v>
      </c>
    </row>
    <row r="11" spans="1:33" x14ac:dyDescent="0.25">
      <c r="A11" s="4" t="s">
        <v>1084</v>
      </c>
      <c r="B11" s="104" t="s">
        <v>1079</v>
      </c>
      <c r="C11" s="10" t="s">
        <v>2</v>
      </c>
      <c r="D11" s="62">
        <v>0.15</v>
      </c>
      <c r="E11" s="59">
        <v>0.15</v>
      </c>
      <c r="F11" s="59">
        <v>0.15</v>
      </c>
      <c r="G11" s="59">
        <v>0.15</v>
      </c>
      <c r="H11" s="59">
        <v>0.15</v>
      </c>
      <c r="I11" s="59">
        <v>0.2</v>
      </c>
      <c r="J11" s="59">
        <v>0.4</v>
      </c>
      <c r="K11" s="59">
        <v>0.4</v>
      </c>
      <c r="L11" s="59">
        <v>0.6</v>
      </c>
      <c r="M11" s="59">
        <v>0.6</v>
      </c>
      <c r="N11" s="59">
        <v>0.9</v>
      </c>
      <c r="O11" s="59">
        <v>0.9</v>
      </c>
      <c r="P11" s="59">
        <v>0.9</v>
      </c>
      <c r="Q11" s="59">
        <v>0.9</v>
      </c>
      <c r="R11" s="59">
        <v>0.9</v>
      </c>
      <c r="S11" s="59">
        <v>0.9</v>
      </c>
      <c r="T11" s="59">
        <v>0.9</v>
      </c>
      <c r="U11" s="59">
        <v>0.9</v>
      </c>
      <c r="V11" s="59">
        <v>0.9</v>
      </c>
      <c r="W11" s="59">
        <v>0.9</v>
      </c>
      <c r="X11" s="59">
        <v>0.9</v>
      </c>
      <c r="Y11" s="59">
        <v>0.9</v>
      </c>
      <c r="Z11" s="59">
        <v>0.5</v>
      </c>
      <c r="AA11" s="65">
        <v>0.3</v>
      </c>
      <c r="AC11" s="118">
        <f t="shared" si="0"/>
        <v>0.9</v>
      </c>
      <c r="AD11" s="112">
        <f t="shared" si="1"/>
        <v>0.15</v>
      </c>
      <c r="AF11" s="116">
        <f t="shared" si="2"/>
        <v>14.550000000000004</v>
      </c>
      <c r="AG11" s="117">
        <f t="shared" si="3"/>
        <v>5053.1500000000015</v>
      </c>
    </row>
    <row r="12" spans="1:33" x14ac:dyDescent="0.25">
      <c r="A12" s="4"/>
      <c r="C12" s="10" t="s">
        <v>3</v>
      </c>
      <c r="D12" s="60">
        <v>0.2</v>
      </c>
      <c r="E12" s="57">
        <v>0.15</v>
      </c>
      <c r="F12" s="57">
        <v>0.15</v>
      </c>
      <c r="G12" s="57">
        <v>0.15</v>
      </c>
      <c r="H12" s="57">
        <v>0.15</v>
      </c>
      <c r="I12" s="144">
        <v>0.15</v>
      </c>
      <c r="J12" s="144">
        <v>0.3</v>
      </c>
      <c r="K12" s="144">
        <v>0.3</v>
      </c>
      <c r="L12" s="144">
        <v>0.6</v>
      </c>
      <c r="M12" s="144">
        <v>0.6</v>
      </c>
      <c r="N12" s="144">
        <v>0.8</v>
      </c>
      <c r="O12" s="144">
        <v>0.8</v>
      </c>
      <c r="P12" s="57">
        <v>0.8</v>
      </c>
      <c r="Q12" s="57">
        <v>0.8</v>
      </c>
      <c r="R12" s="57">
        <v>0.8</v>
      </c>
      <c r="S12" s="57">
        <v>0.8</v>
      </c>
      <c r="T12" s="57">
        <v>0.8</v>
      </c>
      <c r="U12" s="57">
        <v>0.9</v>
      </c>
      <c r="V12" s="57">
        <v>0.9</v>
      </c>
      <c r="W12" s="57">
        <v>0.9</v>
      </c>
      <c r="X12" s="57">
        <v>0.9</v>
      </c>
      <c r="Y12" s="57">
        <v>0.9</v>
      </c>
      <c r="Z12" s="57">
        <v>0.5</v>
      </c>
      <c r="AA12" s="58">
        <v>0.3</v>
      </c>
      <c r="AC12" s="118">
        <f t="shared" si="0"/>
        <v>0.9</v>
      </c>
      <c r="AD12" s="112">
        <f t="shared" si="1"/>
        <v>0.15</v>
      </c>
      <c r="AF12" s="116">
        <f t="shared" si="2"/>
        <v>13.650000000000002</v>
      </c>
      <c r="AG12" s="117" t="str">
        <f t="shared" si="3"/>
        <v>-</v>
      </c>
    </row>
    <row r="13" spans="1:33" x14ac:dyDescent="0.25">
      <c r="A13" s="4"/>
      <c r="C13" s="10" t="s">
        <v>4</v>
      </c>
      <c r="D13" s="63">
        <v>0.2</v>
      </c>
      <c r="E13" s="64">
        <v>0.15</v>
      </c>
      <c r="F13" s="64">
        <v>0.15</v>
      </c>
      <c r="G13" s="64">
        <v>0.15</v>
      </c>
      <c r="H13" s="64">
        <v>0.15</v>
      </c>
      <c r="I13" s="145">
        <v>0.15</v>
      </c>
      <c r="J13" s="145">
        <v>0.3</v>
      </c>
      <c r="K13" s="145">
        <v>0.3</v>
      </c>
      <c r="L13" s="145">
        <v>0.5</v>
      </c>
      <c r="M13" s="145">
        <v>0.5</v>
      </c>
      <c r="N13" s="145">
        <v>0.7</v>
      </c>
      <c r="O13" s="145">
        <v>0.7</v>
      </c>
      <c r="P13" s="145">
        <v>0.7</v>
      </c>
      <c r="Q13" s="64">
        <v>0.7</v>
      </c>
      <c r="R13" s="64">
        <v>0.7</v>
      </c>
      <c r="S13" s="64">
        <v>0.7</v>
      </c>
      <c r="T13" s="64">
        <v>0.6</v>
      </c>
      <c r="U13" s="64">
        <v>0.6</v>
      </c>
      <c r="V13" s="64">
        <v>0.6</v>
      </c>
      <c r="W13" s="64">
        <v>0.6</v>
      </c>
      <c r="X13" s="64">
        <v>0.6</v>
      </c>
      <c r="Y13" s="64">
        <v>0.6</v>
      </c>
      <c r="Z13" s="64">
        <v>0.5</v>
      </c>
      <c r="AA13" s="61">
        <v>0.3</v>
      </c>
      <c r="AC13" s="118">
        <f t="shared" si="0"/>
        <v>0.7</v>
      </c>
      <c r="AD13" s="112">
        <f t="shared" si="1"/>
        <v>0.15</v>
      </c>
      <c r="AF13" s="116">
        <f t="shared" si="2"/>
        <v>11.15</v>
      </c>
      <c r="AG13" s="117" t="str">
        <f t="shared" si="3"/>
        <v>-</v>
      </c>
    </row>
    <row r="14" spans="1:33" x14ac:dyDescent="0.25">
      <c r="A14" s="3" t="s">
        <v>427</v>
      </c>
      <c r="B14" s="104" t="s">
        <v>1089</v>
      </c>
      <c r="C14" s="12" t="s">
        <v>2</v>
      </c>
      <c r="D14" s="76">
        <v>1</v>
      </c>
      <c r="E14" s="94">
        <v>1</v>
      </c>
      <c r="F14" s="94">
        <v>1</v>
      </c>
      <c r="G14" s="94">
        <v>0</v>
      </c>
      <c r="H14" s="94">
        <v>0</v>
      </c>
      <c r="I14" s="94">
        <v>0</v>
      </c>
      <c r="J14" s="94">
        <v>1</v>
      </c>
      <c r="K14" s="94">
        <v>1</v>
      </c>
      <c r="L14" s="94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1</v>
      </c>
      <c r="V14" s="94">
        <v>1</v>
      </c>
      <c r="W14" s="94">
        <v>1</v>
      </c>
      <c r="X14" s="94">
        <v>1</v>
      </c>
      <c r="Y14" s="94">
        <v>1</v>
      </c>
      <c r="Z14" s="94">
        <v>1</v>
      </c>
      <c r="AA14" s="68">
        <v>1</v>
      </c>
      <c r="AC14" s="125">
        <f t="shared" si="0"/>
        <v>1</v>
      </c>
      <c r="AD14" s="115">
        <f t="shared" si="1"/>
        <v>0</v>
      </c>
      <c r="AF14" s="116">
        <f t="shared" si="2"/>
        <v>21</v>
      </c>
      <c r="AG14" s="117" t="str">
        <f t="shared" si="3"/>
        <v>-</v>
      </c>
    </row>
    <row r="15" spans="1:33" x14ac:dyDescent="0.25">
      <c r="A15" s="4"/>
      <c r="C15" s="10" t="s">
        <v>3</v>
      </c>
      <c r="D15" s="73">
        <v>1</v>
      </c>
      <c r="E15" s="70">
        <v>1</v>
      </c>
      <c r="F15" s="70">
        <v>1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1</v>
      </c>
      <c r="M15" s="70">
        <v>1</v>
      </c>
      <c r="N15" s="70">
        <v>1</v>
      </c>
      <c r="O15" s="70">
        <v>1</v>
      </c>
      <c r="P15" s="70">
        <v>1</v>
      </c>
      <c r="Q15" s="70">
        <v>1</v>
      </c>
      <c r="R15" s="70">
        <v>1</v>
      </c>
      <c r="S15" s="70">
        <v>1</v>
      </c>
      <c r="T15" s="70">
        <v>1</v>
      </c>
      <c r="U15" s="70">
        <v>1</v>
      </c>
      <c r="V15" s="70">
        <v>1</v>
      </c>
      <c r="W15" s="70">
        <v>1</v>
      </c>
      <c r="X15" s="70">
        <v>1</v>
      </c>
      <c r="Y15" s="70">
        <v>1</v>
      </c>
      <c r="Z15" s="70">
        <v>1</v>
      </c>
      <c r="AA15" s="78">
        <v>1</v>
      </c>
      <c r="AC15" s="125">
        <f t="shared" si="0"/>
        <v>1</v>
      </c>
      <c r="AD15" s="115">
        <f t="shared" si="1"/>
        <v>0</v>
      </c>
      <c r="AF15" s="116">
        <f t="shared" si="2"/>
        <v>19</v>
      </c>
      <c r="AG15" s="117" t="str">
        <f t="shared" si="3"/>
        <v>-</v>
      </c>
    </row>
    <row r="16" spans="1:33" x14ac:dyDescent="0.25">
      <c r="A16" s="5"/>
      <c r="B16" s="16"/>
      <c r="C16" s="11" t="s">
        <v>4</v>
      </c>
      <c r="D16" s="108">
        <v>1</v>
      </c>
      <c r="E16" s="109">
        <v>1</v>
      </c>
      <c r="F16" s="109">
        <v>1</v>
      </c>
      <c r="G16" s="109">
        <v>0</v>
      </c>
      <c r="H16" s="109">
        <v>0</v>
      </c>
      <c r="I16" s="109">
        <v>0</v>
      </c>
      <c r="J16" s="109">
        <v>0</v>
      </c>
      <c r="K16" s="109">
        <v>0</v>
      </c>
      <c r="L16" s="109">
        <v>0</v>
      </c>
      <c r="M16" s="109">
        <v>1</v>
      </c>
      <c r="N16" s="109">
        <v>1</v>
      </c>
      <c r="O16" s="109">
        <v>1</v>
      </c>
      <c r="P16" s="109">
        <v>1</v>
      </c>
      <c r="Q16" s="109">
        <v>1</v>
      </c>
      <c r="R16" s="109">
        <v>1</v>
      </c>
      <c r="S16" s="109">
        <v>1</v>
      </c>
      <c r="T16" s="109">
        <v>1</v>
      </c>
      <c r="U16" s="109">
        <v>1</v>
      </c>
      <c r="V16" s="109">
        <v>1</v>
      </c>
      <c r="W16" s="109">
        <v>1</v>
      </c>
      <c r="X16" s="109">
        <v>1</v>
      </c>
      <c r="Y16" s="109">
        <v>1</v>
      </c>
      <c r="Z16" s="109">
        <v>1</v>
      </c>
      <c r="AA16" s="110">
        <v>1</v>
      </c>
      <c r="AC16" s="125">
        <f t="shared" si="0"/>
        <v>1</v>
      </c>
      <c r="AD16" s="115">
        <f t="shared" si="1"/>
        <v>0</v>
      </c>
      <c r="AF16" s="116">
        <f t="shared" si="2"/>
        <v>18</v>
      </c>
      <c r="AG16" s="117" t="str">
        <f t="shared" si="3"/>
        <v>-</v>
      </c>
    </row>
    <row r="17" spans="1:33" x14ac:dyDescent="0.25">
      <c r="A17" s="4" t="s">
        <v>1085</v>
      </c>
      <c r="B17" s="104" t="s">
        <v>1079</v>
      </c>
      <c r="C17" s="10" t="s">
        <v>2</v>
      </c>
      <c r="D17" s="62">
        <v>0.2</v>
      </c>
      <c r="E17" s="59">
        <v>0.15</v>
      </c>
      <c r="F17" s="59">
        <v>0.15</v>
      </c>
      <c r="G17" s="59">
        <v>0</v>
      </c>
      <c r="H17" s="59">
        <v>0</v>
      </c>
      <c r="I17" s="59">
        <v>0</v>
      </c>
      <c r="J17" s="59">
        <v>0</v>
      </c>
      <c r="K17" s="59">
        <v>0.6</v>
      </c>
      <c r="L17" s="59">
        <v>0.55000000000000004</v>
      </c>
      <c r="M17" s="59">
        <v>0.45</v>
      </c>
      <c r="N17" s="59">
        <v>0.4</v>
      </c>
      <c r="O17" s="59">
        <v>0.45</v>
      </c>
      <c r="P17" s="59">
        <v>0.4</v>
      </c>
      <c r="Q17" s="59">
        <v>0.35</v>
      </c>
      <c r="R17" s="59">
        <v>0.3</v>
      </c>
      <c r="S17" s="59">
        <v>0.3</v>
      </c>
      <c r="T17" s="59">
        <v>0.3</v>
      </c>
      <c r="U17" s="59">
        <v>0.4</v>
      </c>
      <c r="V17" s="59">
        <v>0.55000000000000004</v>
      </c>
      <c r="W17" s="59">
        <v>0.6</v>
      </c>
      <c r="X17" s="59">
        <v>0.5</v>
      </c>
      <c r="Y17" s="59">
        <v>0.55000000000000004</v>
      </c>
      <c r="Z17" s="59">
        <v>0.45</v>
      </c>
      <c r="AA17" s="65">
        <v>0.25</v>
      </c>
      <c r="AC17" s="118">
        <f t="shared" si="0"/>
        <v>0.6</v>
      </c>
      <c r="AD17" s="112">
        <f t="shared" si="1"/>
        <v>0</v>
      </c>
      <c r="AF17" s="116">
        <f t="shared" si="2"/>
        <v>7.8999999999999995</v>
      </c>
      <c r="AG17" s="117">
        <f t="shared" si="3"/>
        <v>2750</v>
      </c>
    </row>
    <row r="18" spans="1:33" x14ac:dyDescent="0.25">
      <c r="A18" s="4"/>
      <c r="C18" s="10" t="s">
        <v>3</v>
      </c>
      <c r="D18" s="60">
        <v>0.2</v>
      </c>
      <c r="E18" s="57">
        <v>0.15</v>
      </c>
      <c r="F18" s="57">
        <v>0.15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0.5</v>
      </c>
      <c r="N18" s="57">
        <v>0.45</v>
      </c>
      <c r="O18" s="57">
        <v>0.5</v>
      </c>
      <c r="P18" s="57">
        <v>0.5</v>
      </c>
      <c r="Q18" s="57">
        <v>0.45</v>
      </c>
      <c r="R18" s="57">
        <v>0.4</v>
      </c>
      <c r="S18" s="57">
        <v>0.4</v>
      </c>
      <c r="T18" s="57">
        <v>0.35</v>
      </c>
      <c r="U18" s="57">
        <v>0.4</v>
      </c>
      <c r="V18" s="57">
        <v>0.55000000000000004</v>
      </c>
      <c r="W18" s="57">
        <v>0.55000000000000004</v>
      </c>
      <c r="X18" s="57">
        <v>0.5</v>
      </c>
      <c r="Y18" s="57">
        <v>0.55000000000000004</v>
      </c>
      <c r="Z18" s="57">
        <v>0.4</v>
      </c>
      <c r="AA18" s="58">
        <v>0.3</v>
      </c>
      <c r="AC18" s="118">
        <f t="shared" si="0"/>
        <v>0.55000000000000004</v>
      </c>
      <c r="AD18" s="112">
        <f t="shared" si="1"/>
        <v>0</v>
      </c>
      <c r="AF18" s="116">
        <f t="shared" si="2"/>
        <v>7.3</v>
      </c>
      <c r="AG18" s="117" t="str">
        <f t="shared" si="3"/>
        <v>-</v>
      </c>
    </row>
    <row r="19" spans="1:33" x14ac:dyDescent="0.25">
      <c r="A19" s="4"/>
      <c r="C19" s="10" t="s">
        <v>4</v>
      </c>
      <c r="D19" s="60">
        <v>0.25</v>
      </c>
      <c r="E19" s="57">
        <v>0.2</v>
      </c>
      <c r="F19" s="57">
        <v>0.2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0.5</v>
      </c>
      <c r="O19" s="57">
        <v>0.5</v>
      </c>
      <c r="P19" s="57">
        <v>0.4</v>
      </c>
      <c r="Q19" s="57">
        <v>0.4</v>
      </c>
      <c r="R19" s="57">
        <v>0.3</v>
      </c>
      <c r="S19" s="57">
        <v>0.3</v>
      </c>
      <c r="T19" s="57">
        <v>0.3</v>
      </c>
      <c r="U19" s="57">
        <v>0.4</v>
      </c>
      <c r="V19" s="57">
        <v>0.5</v>
      </c>
      <c r="W19" s="57">
        <v>0.5</v>
      </c>
      <c r="X19" s="57">
        <v>0.4</v>
      </c>
      <c r="Y19" s="57">
        <v>0.5</v>
      </c>
      <c r="Z19" s="57">
        <v>0.4</v>
      </c>
      <c r="AA19" s="58">
        <v>0.2</v>
      </c>
      <c r="AC19" s="118">
        <f t="shared" si="0"/>
        <v>0.5</v>
      </c>
      <c r="AD19" s="112">
        <f t="shared" si="1"/>
        <v>0</v>
      </c>
      <c r="AF19" s="116">
        <f t="shared" si="2"/>
        <v>6.25</v>
      </c>
      <c r="AG19" s="117" t="str">
        <f t="shared" si="3"/>
        <v>-</v>
      </c>
    </row>
    <row r="20" spans="1:33" x14ac:dyDescent="0.25">
      <c r="A20" s="3" t="s">
        <v>1086</v>
      </c>
      <c r="B20" s="104" t="s">
        <v>1079</v>
      </c>
      <c r="C20" s="17" t="s">
        <v>2</v>
      </c>
      <c r="D20" s="62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0.12</v>
      </c>
      <c r="M20" s="59">
        <v>0.22</v>
      </c>
      <c r="N20" s="59">
        <v>0.64</v>
      </c>
      <c r="O20" s="59">
        <v>0.74</v>
      </c>
      <c r="P20" s="59">
        <v>0.68</v>
      </c>
      <c r="Q20" s="59">
        <v>0.68</v>
      </c>
      <c r="R20" s="59">
        <v>0.71</v>
      </c>
      <c r="S20" s="59">
        <v>0.72</v>
      </c>
      <c r="T20" s="59">
        <v>0.72</v>
      </c>
      <c r="U20" s="59">
        <v>0.73</v>
      </c>
      <c r="V20" s="59">
        <v>0.68</v>
      </c>
      <c r="W20" s="59">
        <v>0.68</v>
      </c>
      <c r="X20" s="59">
        <v>0.57999999999999996</v>
      </c>
      <c r="Y20" s="59">
        <v>0.54</v>
      </c>
      <c r="Z20" s="59">
        <v>0</v>
      </c>
      <c r="AA20" s="65">
        <v>0</v>
      </c>
      <c r="AC20" s="118">
        <f t="shared" si="0"/>
        <v>0.74</v>
      </c>
      <c r="AD20" s="112">
        <f t="shared" si="1"/>
        <v>0</v>
      </c>
      <c r="AF20" s="116">
        <f t="shared" si="2"/>
        <v>8.4399999999999977</v>
      </c>
      <c r="AG20" s="117">
        <f t="shared" si="3"/>
        <v>3080.5999999999995</v>
      </c>
    </row>
    <row r="21" spans="1:33" x14ac:dyDescent="0.25">
      <c r="A21" s="4"/>
      <c r="C21" s="2" t="s">
        <v>3</v>
      </c>
      <c r="D21" s="60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0.12</v>
      </c>
      <c r="M21" s="57">
        <v>0.22</v>
      </c>
      <c r="N21" s="57">
        <v>0.64</v>
      </c>
      <c r="O21" s="57">
        <v>0.74</v>
      </c>
      <c r="P21" s="57">
        <v>0.68</v>
      </c>
      <c r="Q21" s="57">
        <v>0.68</v>
      </c>
      <c r="R21" s="57">
        <v>0.71</v>
      </c>
      <c r="S21" s="57">
        <v>0.72</v>
      </c>
      <c r="T21" s="57">
        <v>0.72</v>
      </c>
      <c r="U21" s="57">
        <v>0.73</v>
      </c>
      <c r="V21" s="57">
        <v>0.68</v>
      </c>
      <c r="W21" s="57">
        <v>0.68</v>
      </c>
      <c r="X21" s="57">
        <v>0.57999999999999996</v>
      </c>
      <c r="Y21" s="57">
        <v>0.54</v>
      </c>
      <c r="Z21" s="57">
        <v>0</v>
      </c>
      <c r="AA21" s="58">
        <v>0</v>
      </c>
      <c r="AC21" s="118">
        <f t="shared" si="0"/>
        <v>0.74</v>
      </c>
      <c r="AD21" s="112">
        <f t="shared" si="1"/>
        <v>0</v>
      </c>
      <c r="AF21" s="116">
        <f t="shared" si="2"/>
        <v>8.4399999999999977</v>
      </c>
      <c r="AG21" s="117" t="str">
        <f t="shared" si="3"/>
        <v>-</v>
      </c>
    </row>
    <row r="22" spans="1:33" x14ac:dyDescent="0.25">
      <c r="A22" s="5"/>
      <c r="B22" s="16"/>
      <c r="C22" s="18" t="s">
        <v>4</v>
      </c>
      <c r="D22" s="63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0.12</v>
      </c>
      <c r="M22" s="64">
        <v>0.22</v>
      </c>
      <c r="N22" s="64">
        <v>0.64</v>
      </c>
      <c r="O22" s="64">
        <v>0.74</v>
      </c>
      <c r="P22" s="64">
        <v>0.68</v>
      </c>
      <c r="Q22" s="64">
        <v>0.68</v>
      </c>
      <c r="R22" s="64">
        <v>0.71</v>
      </c>
      <c r="S22" s="64">
        <v>0.72</v>
      </c>
      <c r="T22" s="64">
        <v>0.72</v>
      </c>
      <c r="U22" s="64">
        <v>0.73</v>
      </c>
      <c r="V22" s="64">
        <v>0.68</v>
      </c>
      <c r="W22" s="64">
        <v>0.68</v>
      </c>
      <c r="X22" s="64">
        <v>0.57999999999999996</v>
      </c>
      <c r="Y22" s="64">
        <v>0.54</v>
      </c>
      <c r="Z22" s="64">
        <v>0</v>
      </c>
      <c r="AA22" s="61">
        <v>0</v>
      </c>
      <c r="AC22" s="118">
        <f t="shared" si="0"/>
        <v>0.74</v>
      </c>
      <c r="AD22" s="112">
        <f t="shared" si="1"/>
        <v>0</v>
      </c>
      <c r="AF22" s="116">
        <f t="shared" si="2"/>
        <v>8.4399999999999977</v>
      </c>
      <c r="AG22" s="117" t="str">
        <f t="shared" si="3"/>
        <v>-</v>
      </c>
    </row>
    <row r="23" spans="1:33" x14ac:dyDescent="0.25">
      <c r="A23" s="3" t="s">
        <v>1093</v>
      </c>
      <c r="B23" s="104" t="s">
        <v>1079</v>
      </c>
      <c r="C23" s="17" t="s">
        <v>2</v>
      </c>
      <c r="D23" s="60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1</v>
      </c>
      <c r="K23" s="57">
        <v>1</v>
      </c>
      <c r="L23" s="57">
        <v>1</v>
      </c>
      <c r="M23" s="57">
        <v>1</v>
      </c>
      <c r="N23" s="57">
        <v>1</v>
      </c>
      <c r="O23" s="57">
        <v>1</v>
      </c>
      <c r="P23" s="57">
        <v>1</v>
      </c>
      <c r="Q23" s="57">
        <v>1</v>
      </c>
      <c r="R23" s="57">
        <v>1</v>
      </c>
      <c r="S23" s="57">
        <v>1</v>
      </c>
      <c r="T23" s="57">
        <v>1</v>
      </c>
      <c r="U23" s="57">
        <v>1</v>
      </c>
      <c r="V23" s="57">
        <v>1</v>
      </c>
      <c r="W23" s="57">
        <v>0</v>
      </c>
      <c r="X23" s="57">
        <v>0</v>
      </c>
      <c r="Y23" s="57">
        <v>0</v>
      </c>
      <c r="Z23" s="57">
        <v>0</v>
      </c>
      <c r="AA23" s="58">
        <v>0</v>
      </c>
      <c r="AC23" s="118">
        <f t="shared" si="0"/>
        <v>1</v>
      </c>
      <c r="AD23" s="112">
        <f t="shared" si="1"/>
        <v>0</v>
      </c>
      <c r="AF23" s="116">
        <f t="shared" si="2"/>
        <v>13</v>
      </c>
      <c r="AG23" s="117">
        <f t="shared" si="3"/>
        <v>4455</v>
      </c>
    </row>
    <row r="24" spans="1:33" x14ac:dyDescent="0.25">
      <c r="A24" s="4"/>
      <c r="C24" s="2" t="s">
        <v>3</v>
      </c>
      <c r="D24" s="60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143">
        <v>0</v>
      </c>
      <c r="K24" s="143">
        <v>0</v>
      </c>
      <c r="L24" s="57">
        <v>1</v>
      </c>
      <c r="M24" s="57">
        <v>1</v>
      </c>
      <c r="N24" s="57">
        <v>1</v>
      </c>
      <c r="O24" s="57">
        <v>1</v>
      </c>
      <c r="P24" s="57">
        <v>1</v>
      </c>
      <c r="Q24" s="57">
        <v>1</v>
      </c>
      <c r="R24" s="57">
        <v>1</v>
      </c>
      <c r="S24" s="57">
        <v>1</v>
      </c>
      <c r="T24" s="57">
        <v>1</v>
      </c>
      <c r="U24" s="57">
        <v>1</v>
      </c>
      <c r="V24" s="57">
        <v>1</v>
      </c>
      <c r="W24" s="57">
        <v>0</v>
      </c>
      <c r="X24" s="57">
        <v>0</v>
      </c>
      <c r="Y24" s="57">
        <v>0</v>
      </c>
      <c r="Z24" s="57">
        <v>0</v>
      </c>
      <c r="AA24" s="58">
        <v>0</v>
      </c>
      <c r="AC24" s="118">
        <f t="shared" si="0"/>
        <v>1</v>
      </c>
      <c r="AD24" s="112">
        <f t="shared" si="1"/>
        <v>0</v>
      </c>
      <c r="AF24" s="116">
        <f t="shared" si="2"/>
        <v>11</v>
      </c>
      <c r="AG24" s="117" t="str">
        <f t="shared" si="3"/>
        <v>-</v>
      </c>
    </row>
    <row r="25" spans="1:33" x14ac:dyDescent="0.25">
      <c r="A25" s="5"/>
      <c r="B25" s="16"/>
      <c r="C25" s="18" t="s">
        <v>4</v>
      </c>
      <c r="D25" s="63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142">
        <v>0</v>
      </c>
      <c r="K25" s="142">
        <v>0</v>
      </c>
      <c r="L25" s="142">
        <v>0</v>
      </c>
      <c r="M25" s="64">
        <v>1</v>
      </c>
      <c r="N25" s="64">
        <v>1</v>
      </c>
      <c r="O25" s="64">
        <v>1</v>
      </c>
      <c r="P25" s="64">
        <v>1</v>
      </c>
      <c r="Q25" s="64">
        <v>1</v>
      </c>
      <c r="R25" s="64">
        <v>1</v>
      </c>
      <c r="S25" s="64">
        <v>1</v>
      </c>
      <c r="T25" s="64">
        <v>1</v>
      </c>
      <c r="U25" s="64">
        <v>1</v>
      </c>
      <c r="V25" s="64">
        <v>1</v>
      </c>
      <c r="W25" s="64">
        <v>0</v>
      </c>
      <c r="X25" s="64">
        <v>0</v>
      </c>
      <c r="Y25" s="64">
        <v>0</v>
      </c>
      <c r="Z25" s="64">
        <v>0</v>
      </c>
      <c r="AA25" s="61">
        <v>0</v>
      </c>
      <c r="AC25" s="118">
        <f t="shared" si="0"/>
        <v>1</v>
      </c>
      <c r="AD25" s="112">
        <f t="shared" si="1"/>
        <v>0</v>
      </c>
      <c r="AF25" s="116">
        <f t="shared" si="2"/>
        <v>10</v>
      </c>
      <c r="AG25" s="117" t="str">
        <f t="shared" si="3"/>
        <v>-</v>
      </c>
    </row>
    <row r="26" spans="1:33" x14ac:dyDescent="0.25">
      <c r="A26" s="4" t="s">
        <v>1094</v>
      </c>
      <c r="B26" s="104" t="s">
        <v>1079</v>
      </c>
      <c r="C26" s="2" t="s">
        <v>2</v>
      </c>
      <c r="D26" s="62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0.5</v>
      </c>
      <c r="K26" s="59">
        <v>0.5</v>
      </c>
      <c r="L26" s="59">
        <v>0.5</v>
      </c>
      <c r="M26" s="59">
        <v>1</v>
      </c>
      <c r="N26" s="59">
        <v>0.5</v>
      </c>
      <c r="O26" s="59">
        <v>1</v>
      </c>
      <c r="P26" s="59">
        <v>0.5</v>
      </c>
      <c r="Q26" s="59">
        <v>1</v>
      </c>
      <c r="R26" s="59">
        <v>0.5</v>
      </c>
      <c r="S26" s="59">
        <v>1</v>
      </c>
      <c r="T26" s="59">
        <v>0.5</v>
      </c>
      <c r="U26" s="59">
        <v>1</v>
      </c>
      <c r="V26" s="59">
        <v>0.5</v>
      </c>
      <c r="W26" s="59">
        <v>0</v>
      </c>
      <c r="X26" s="59">
        <v>0</v>
      </c>
      <c r="Y26" s="59">
        <v>0</v>
      </c>
      <c r="Z26" s="59">
        <v>0</v>
      </c>
      <c r="AA26" s="65">
        <v>0</v>
      </c>
      <c r="AC26" s="118">
        <f t="shared" si="0"/>
        <v>1</v>
      </c>
      <c r="AD26" s="112">
        <f t="shared" si="1"/>
        <v>0</v>
      </c>
      <c r="AF26" s="116">
        <f t="shared" si="2"/>
        <v>9</v>
      </c>
      <c r="AG26" s="117">
        <f t="shared" si="3"/>
        <v>3140</v>
      </c>
    </row>
    <row r="27" spans="1:33" x14ac:dyDescent="0.25">
      <c r="A27" s="4"/>
      <c r="C27" s="2" t="s">
        <v>3</v>
      </c>
      <c r="D27" s="60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143">
        <v>0</v>
      </c>
      <c r="K27" s="143">
        <v>0</v>
      </c>
      <c r="L27" s="57">
        <v>0.5</v>
      </c>
      <c r="M27" s="57">
        <v>1</v>
      </c>
      <c r="N27" s="57">
        <v>0.5</v>
      </c>
      <c r="O27" s="57">
        <v>1</v>
      </c>
      <c r="P27" s="57">
        <v>0.5</v>
      </c>
      <c r="Q27" s="57">
        <v>1</v>
      </c>
      <c r="R27" s="57">
        <v>0.5</v>
      </c>
      <c r="S27" s="57">
        <v>1</v>
      </c>
      <c r="T27" s="57">
        <v>0.5</v>
      </c>
      <c r="U27" s="57">
        <v>1</v>
      </c>
      <c r="V27" s="57">
        <v>0.5</v>
      </c>
      <c r="W27" s="57">
        <v>0</v>
      </c>
      <c r="X27" s="57">
        <v>0</v>
      </c>
      <c r="Y27" s="57">
        <v>0</v>
      </c>
      <c r="Z27" s="57">
        <v>0</v>
      </c>
      <c r="AA27" s="58">
        <v>0</v>
      </c>
      <c r="AC27" s="118">
        <f t="shared" si="0"/>
        <v>1</v>
      </c>
      <c r="AD27" s="112">
        <f t="shared" si="1"/>
        <v>0</v>
      </c>
      <c r="AF27" s="116">
        <f t="shared" si="2"/>
        <v>8</v>
      </c>
      <c r="AG27" s="117" t="str">
        <f t="shared" si="3"/>
        <v>-</v>
      </c>
    </row>
    <row r="28" spans="1:33" x14ac:dyDescent="0.25">
      <c r="A28" s="5"/>
      <c r="B28" s="16"/>
      <c r="C28" s="18" t="s">
        <v>4</v>
      </c>
      <c r="D28" s="63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142">
        <v>0</v>
      </c>
      <c r="K28" s="142">
        <v>0</v>
      </c>
      <c r="L28" s="142">
        <v>0</v>
      </c>
      <c r="M28" s="64">
        <v>1</v>
      </c>
      <c r="N28" s="64">
        <v>0.5</v>
      </c>
      <c r="O28" s="64">
        <v>1</v>
      </c>
      <c r="P28" s="64">
        <v>0.5</v>
      </c>
      <c r="Q28" s="64">
        <v>1</v>
      </c>
      <c r="R28" s="64">
        <v>0.5</v>
      </c>
      <c r="S28" s="64">
        <v>1</v>
      </c>
      <c r="T28" s="64">
        <v>0.5</v>
      </c>
      <c r="U28" s="64">
        <v>1</v>
      </c>
      <c r="V28" s="64">
        <v>0.5</v>
      </c>
      <c r="W28" s="64">
        <v>0</v>
      </c>
      <c r="X28" s="64">
        <v>0</v>
      </c>
      <c r="Y28" s="64">
        <v>0</v>
      </c>
      <c r="Z28" s="64">
        <v>0</v>
      </c>
      <c r="AA28" s="61">
        <v>0</v>
      </c>
      <c r="AC28" s="118">
        <f t="shared" si="0"/>
        <v>1</v>
      </c>
      <c r="AD28" s="112">
        <f t="shared" si="1"/>
        <v>0</v>
      </c>
      <c r="AF28" s="116">
        <f t="shared" si="2"/>
        <v>7.5</v>
      </c>
      <c r="AG28" s="117" t="str">
        <f t="shared" si="3"/>
        <v>-</v>
      </c>
    </row>
    <row r="29" spans="1:33" x14ac:dyDescent="0.25">
      <c r="A29" s="3" t="s">
        <v>1092</v>
      </c>
      <c r="B29" s="104" t="s">
        <v>1079</v>
      </c>
      <c r="C29" s="17" t="s">
        <v>2</v>
      </c>
      <c r="D29" s="62">
        <v>0.9</v>
      </c>
      <c r="E29" s="59">
        <v>0.9</v>
      </c>
      <c r="F29" s="59">
        <v>0.9</v>
      </c>
      <c r="G29" s="59">
        <v>0.9</v>
      </c>
      <c r="H29" s="59">
        <v>0.9</v>
      </c>
      <c r="I29" s="59">
        <v>0.9</v>
      </c>
      <c r="J29" s="59">
        <v>0.9</v>
      </c>
      <c r="K29" s="59">
        <v>0.9</v>
      </c>
      <c r="L29" s="59">
        <v>0.9</v>
      </c>
      <c r="M29" s="59">
        <v>0.9</v>
      </c>
      <c r="N29" s="59">
        <v>0.9</v>
      </c>
      <c r="O29" s="59">
        <v>0.9</v>
      </c>
      <c r="P29" s="59">
        <v>0.9</v>
      </c>
      <c r="Q29" s="59">
        <v>0.9</v>
      </c>
      <c r="R29" s="59">
        <v>0.9</v>
      </c>
      <c r="S29" s="59">
        <v>0.9</v>
      </c>
      <c r="T29" s="59">
        <v>0.9</v>
      </c>
      <c r="U29" s="59">
        <v>0.9</v>
      </c>
      <c r="V29" s="59">
        <v>0.9</v>
      </c>
      <c r="W29" s="59">
        <v>0.9</v>
      </c>
      <c r="X29" s="59">
        <v>0.9</v>
      </c>
      <c r="Y29" s="59">
        <v>0.9</v>
      </c>
      <c r="Z29" s="59">
        <v>0.9</v>
      </c>
      <c r="AA29" s="65">
        <v>0.9</v>
      </c>
      <c r="AC29" s="118">
        <f t="shared" si="0"/>
        <v>0.9</v>
      </c>
      <c r="AD29" s="112">
        <f t="shared" si="1"/>
        <v>0.9</v>
      </c>
      <c r="AF29" s="116">
        <f t="shared" si="2"/>
        <v>21.599999999999994</v>
      </c>
      <c r="AG29" s="117">
        <f t="shared" si="3"/>
        <v>7883.9999999999982</v>
      </c>
    </row>
    <row r="30" spans="1:33" x14ac:dyDescent="0.25">
      <c r="A30" s="4"/>
      <c r="C30" s="2" t="s">
        <v>3</v>
      </c>
      <c r="D30" s="60">
        <v>0.9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  <c r="P30" s="57">
        <v>0.9</v>
      </c>
      <c r="Q30" s="57">
        <v>0.9</v>
      </c>
      <c r="R30" s="57">
        <v>0.9</v>
      </c>
      <c r="S30" s="57">
        <v>0.9</v>
      </c>
      <c r="T30" s="57">
        <v>0.9</v>
      </c>
      <c r="U30" s="57">
        <v>0.9</v>
      </c>
      <c r="V30" s="57">
        <v>0.9</v>
      </c>
      <c r="W30" s="57">
        <v>0.9</v>
      </c>
      <c r="X30" s="57">
        <v>0.9</v>
      </c>
      <c r="Y30" s="57">
        <v>0.9</v>
      </c>
      <c r="Z30" s="57">
        <v>0.9</v>
      </c>
      <c r="AA30" s="58">
        <v>0.9</v>
      </c>
      <c r="AC30" s="118">
        <f t="shared" si="0"/>
        <v>0.9</v>
      </c>
      <c r="AD30" s="112">
        <f t="shared" si="1"/>
        <v>0.9</v>
      </c>
      <c r="AF30" s="116">
        <f t="shared" si="2"/>
        <v>21.599999999999994</v>
      </c>
      <c r="AG30" s="117" t="str">
        <f t="shared" si="3"/>
        <v>-</v>
      </c>
    </row>
    <row r="31" spans="1:33" x14ac:dyDescent="0.25">
      <c r="A31" s="5"/>
      <c r="B31" s="16"/>
      <c r="C31" s="18" t="s">
        <v>4</v>
      </c>
      <c r="D31" s="63">
        <v>0.9</v>
      </c>
      <c r="E31" s="64">
        <v>0.9</v>
      </c>
      <c r="F31" s="64">
        <v>0.9</v>
      </c>
      <c r="G31" s="64">
        <v>0.9</v>
      </c>
      <c r="H31" s="64">
        <v>0.9</v>
      </c>
      <c r="I31" s="64">
        <v>0.9</v>
      </c>
      <c r="J31" s="64">
        <v>0.9</v>
      </c>
      <c r="K31" s="64">
        <v>0.9</v>
      </c>
      <c r="L31" s="64">
        <v>0.9</v>
      </c>
      <c r="M31" s="64">
        <v>0.9</v>
      </c>
      <c r="N31" s="64">
        <v>0.9</v>
      </c>
      <c r="O31" s="64">
        <v>0.9</v>
      </c>
      <c r="P31" s="64">
        <v>0.9</v>
      </c>
      <c r="Q31" s="64">
        <v>0.9</v>
      </c>
      <c r="R31" s="64">
        <v>0.9</v>
      </c>
      <c r="S31" s="64">
        <v>0.9</v>
      </c>
      <c r="T31" s="64">
        <v>0.9</v>
      </c>
      <c r="U31" s="64">
        <v>0.9</v>
      </c>
      <c r="V31" s="64">
        <v>0.9</v>
      </c>
      <c r="W31" s="64">
        <v>0.9</v>
      </c>
      <c r="X31" s="64">
        <v>0.9</v>
      </c>
      <c r="Y31" s="64">
        <v>0.9</v>
      </c>
      <c r="Z31" s="64">
        <v>0.9</v>
      </c>
      <c r="AA31" s="61">
        <v>0.9</v>
      </c>
      <c r="AC31" s="118">
        <f t="shared" si="0"/>
        <v>0.9</v>
      </c>
      <c r="AD31" s="112">
        <f t="shared" si="1"/>
        <v>0.9</v>
      </c>
      <c r="AF31" s="116">
        <f t="shared" si="2"/>
        <v>21.599999999999994</v>
      </c>
      <c r="AG31" s="117" t="str">
        <f t="shared" si="3"/>
        <v>-</v>
      </c>
    </row>
    <row r="32" spans="1:33" x14ac:dyDescent="0.25">
      <c r="A32" s="3" t="s">
        <v>1091</v>
      </c>
      <c r="B32" s="104" t="s">
        <v>1079</v>
      </c>
      <c r="C32" s="17" t="s">
        <v>2</v>
      </c>
      <c r="D32" s="62">
        <v>0.5</v>
      </c>
      <c r="E32" s="59">
        <v>0</v>
      </c>
      <c r="F32" s="59">
        <v>0</v>
      </c>
      <c r="G32" s="59">
        <v>0</v>
      </c>
      <c r="H32" s="59">
        <v>0</v>
      </c>
      <c r="I32" s="59">
        <v>0</v>
      </c>
      <c r="J32" s="59">
        <v>0</v>
      </c>
      <c r="K32" s="59">
        <v>0.5</v>
      </c>
      <c r="L32" s="59">
        <v>0.5</v>
      </c>
      <c r="M32" s="59">
        <v>0.5</v>
      </c>
      <c r="N32" s="59">
        <v>0.9</v>
      </c>
      <c r="O32" s="59">
        <v>0.9</v>
      </c>
      <c r="P32" s="59">
        <v>0.9</v>
      </c>
      <c r="Q32" s="59">
        <v>0.9</v>
      </c>
      <c r="R32" s="59">
        <v>0.75</v>
      </c>
      <c r="S32" s="59">
        <v>0.75</v>
      </c>
      <c r="T32" s="59">
        <v>0.75</v>
      </c>
      <c r="U32" s="59">
        <v>0.9</v>
      </c>
      <c r="V32" s="59">
        <v>0.9</v>
      </c>
      <c r="W32" s="59">
        <v>0.9</v>
      </c>
      <c r="X32" s="59">
        <v>0.9</v>
      </c>
      <c r="Y32" s="59">
        <v>0.75</v>
      </c>
      <c r="Z32" s="59">
        <v>0.5</v>
      </c>
      <c r="AA32" s="65">
        <v>0.5</v>
      </c>
      <c r="AC32" s="118">
        <f t="shared" si="0"/>
        <v>0.9</v>
      </c>
      <c r="AD32" s="112">
        <f t="shared" si="1"/>
        <v>0</v>
      </c>
      <c r="AF32" s="116">
        <f t="shared" si="2"/>
        <v>13.200000000000001</v>
      </c>
      <c r="AG32" s="117">
        <f t="shared" si="3"/>
        <v>4743</v>
      </c>
    </row>
    <row r="33" spans="1:33" x14ac:dyDescent="0.25">
      <c r="A33" s="4"/>
      <c r="C33" s="2" t="s">
        <v>3</v>
      </c>
      <c r="D33" s="60">
        <v>0.5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0.5</v>
      </c>
      <c r="M33" s="57">
        <v>0.5</v>
      </c>
      <c r="N33" s="57">
        <v>0.9</v>
      </c>
      <c r="O33" s="57">
        <v>0.9</v>
      </c>
      <c r="P33" s="57">
        <v>0.9</v>
      </c>
      <c r="Q33" s="57">
        <v>0.9</v>
      </c>
      <c r="R33" s="57">
        <v>0.75</v>
      </c>
      <c r="S33" s="57">
        <v>0.75</v>
      </c>
      <c r="T33" s="57">
        <v>0.75</v>
      </c>
      <c r="U33" s="57">
        <v>0.9</v>
      </c>
      <c r="V33" s="57">
        <v>0.9</v>
      </c>
      <c r="W33" s="57">
        <v>0.9</v>
      </c>
      <c r="X33" s="57">
        <v>0.9</v>
      </c>
      <c r="Y33" s="57">
        <v>0.75</v>
      </c>
      <c r="Z33" s="57">
        <v>0.75</v>
      </c>
      <c r="AA33" s="58">
        <v>0.5</v>
      </c>
      <c r="AC33" s="118">
        <f t="shared" si="0"/>
        <v>0.9</v>
      </c>
      <c r="AD33" s="112">
        <f t="shared" si="1"/>
        <v>0</v>
      </c>
      <c r="AF33" s="116">
        <f t="shared" si="2"/>
        <v>12.950000000000001</v>
      </c>
      <c r="AG33" s="117" t="str">
        <f t="shared" si="3"/>
        <v>-</v>
      </c>
    </row>
    <row r="34" spans="1:33" x14ac:dyDescent="0.25">
      <c r="A34" s="5"/>
      <c r="B34" s="16"/>
      <c r="C34" s="18" t="s">
        <v>4</v>
      </c>
      <c r="D34" s="63">
        <v>0.5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0.5</v>
      </c>
      <c r="N34" s="64">
        <v>0.9</v>
      </c>
      <c r="O34" s="64">
        <v>0.9</v>
      </c>
      <c r="P34" s="64">
        <v>0.9</v>
      </c>
      <c r="Q34" s="64">
        <v>0.9</v>
      </c>
      <c r="R34" s="64">
        <v>0.75</v>
      </c>
      <c r="S34" s="64">
        <v>0.75</v>
      </c>
      <c r="T34" s="64">
        <v>0.75</v>
      </c>
      <c r="U34" s="64">
        <v>0.9</v>
      </c>
      <c r="V34" s="64">
        <v>0.9</v>
      </c>
      <c r="W34" s="64">
        <v>0.9</v>
      </c>
      <c r="X34" s="64">
        <v>0.9</v>
      </c>
      <c r="Y34" s="64">
        <v>0.75</v>
      </c>
      <c r="Z34" s="64">
        <v>0.5</v>
      </c>
      <c r="AA34" s="61">
        <v>0.5</v>
      </c>
      <c r="AC34" s="118">
        <f t="shared" si="0"/>
        <v>0.9</v>
      </c>
      <c r="AD34" s="112">
        <f t="shared" si="1"/>
        <v>0</v>
      </c>
      <c r="AF34" s="116">
        <f t="shared" si="2"/>
        <v>12.200000000000001</v>
      </c>
      <c r="AG34" s="117" t="str">
        <f t="shared" si="3"/>
        <v>-</v>
      </c>
    </row>
    <row r="35" spans="1:33" x14ac:dyDescent="0.25">
      <c r="A35" s="3" t="s">
        <v>1206</v>
      </c>
      <c r="B35" s="104" t="s">
        <v>1088</v>
      </c>
      <c r="C35" s="17" t="s">
        <v>2</v>
      </c>
      <c r="D35" s="79">
        <v>70</v>
      </c>
      <c r="E35" s="80">
        <v>70</v>
      </c>
      <c r="F35" s="80">
        <v>70</v>
      </c>
      <c r="G35" s="80">
        <v>60</v>
      </c>
      <c r="H35" s="80">
        <v>60</v>
      </c>
      <c r="I35" s="80">
        <v>60</v>
      </c>
      <c r="J35" s="80">
        <v>70</v>
      </c>
      <c r="K35" s="80">
        <v>70</v>
      </c>
      <c r="L35" s="80">
        <v>70</v>
      </c>
      <c r="M35" s="80">
        <v>70</v>
      </c>
      <c r="N35" s="80">
        <v>70</v>
      </c>
      <c r="O35" s="80">
        <v>70</v>
      </c>
      <c r="P35" s="80">
        <v>70</v>
      </c>
      <c r="Q35" s="80">
        <v>70</v>
      </c>
      <c r="R35" s="80">
        <v>70</v>
      </c>
      <c r="S35" s="80">
        <v>70</v>
      </c>
      <c r="T35" s="80">
        <v>70</v>
      </c>
      <c r="U35" s="80">
        <v>70</v>
      </c>
      <c r="V35" s="80">
        <v>70</v>
      </c>
      <c r="W35" s="80">
        <v>70</v>
      </c>
      <c r="X35" s="80">
        <v>70</v>
      </c>
      <c r="Y35" s="80">
        <v>70</v>
      </c>
      <c r="Z35" s="80">
        <v>70</v>
      </c>
      <c r="AA35" s="84">
        <v>70</v>
      </c>
      <c r="AC35" s="125">
        <f t="shared" si="0"/>
        <v>70</v>
      </c>
      <c r="AD35" s="115">
        <f t="shared" si="1"/>
        <v>60</v>
      </c>
      <c r="AF35" s="116" t="str">
        <f t="shared" si="2"/>
        <v>-</v>
      </c>
      <c r="AG35" s="117" t="str">
        <f t="shared" si="3"/>
        <v>-</v>
      </c>
    </row>
    <row r="36" spans="1:33" x14ac:dyDescent="0.25">
      <c r="C36" s="2" t="s">
        <v>3</v>
      </c>
      <c r="D36" s="89">
        <v>70</v>
      </c>
      <c r="E36" s="92">
        <v>70</v>
      </c>
      <c r="F36" s="92">
        <v>70</v>
      </c>
      <c r="G36" s="92">
        <v>60</v>
      </c>
      <c r="H36" s="92">
        <v>60</v>
      </c>
      <c r="I36" s="92">
        <v>60</v>
      </c>
      <c r="J36" s="92">
        <v>60</v>
      </c>
      <c r="K36" s="92">
        <v>60</v>
      </c>
      <c r="L36" s="92">
        <v>70</v>
      </c>
      <c r="M36" s="92">
        <v>70</v>
      </c>
      <c r="N36" s="92">
        <v>70</v>
      </c>
      <c r="O36" s="92">
        <v>70</v>
      </c>
      <c r="P36" s="92">
        <v>70</v>
      </c>
      <c r="Q36" s="92">
        <v>70</v>
      </c>
      <c r="R36" s="92">
        <v>70</v>
      </c>
      <c r="S36" s="92">
        <v>70</v>
      </c>
      <c r="T36" s="92">
        <v>70</v>
      </c>
      <c r="U36" s="92">
        <v>70</v>
      </c>
      <c r="V36" s="92">
        <v>70</v>
      </c>
      <c r="W36" s="92">
        <v>70</v>
      </c>
      <c r="X36" s="92">
        <v>70</v>
      </c>
      <c r="Y36" s="92">
        <v>70</v>
      </c>
      <c r="Z36" s="92">
        <v>70</v>
      </c>
      <c r="AA36" s="82">
        <v>70</v>
      </c>
      <c r="AC36" s="125">
        <f t="shared" si="0"/>
        <v>70</v>
      </c>
      <c r="AD36" s="115">
        <f t="shared" si="1"/>
        <v>60</v>
      </c>
      <c r="AF36" s="116" t="str">
        <f t="shared" si="2"/>
        <v>-</v>
      </c>
      <c r="AG36" s="117" t="str">
        <f t="shared" si="3"/>
        <v>-</v>
      </c>
    </row>
    <row r="37" spans="1:33" x14ac:dyDescent="0.25">
      <c r="C37" s="18" t="s">
        <v>4</v>
      </c>
      <c r="D37" s="77">
        <v>70</v>
      </c>
      <c r="E37" s="66">
        <v>70</v>
      </c>
      <c r="F37" s="66">
        <v>70</v>
      </c>
      <c r="G37" s="66">
        <v>60</v>
      </c>
      <c r="H37" s="66">
        <v>60</v>
      </c>
      <c r="I37" s="66">
        <v>60</v>
      </c>
      <c r="J37" s="66">
        <v>60</v>
      </c>
      <c r="K37" s="66">
        <v>60</v>
      </c>
      <c r="L37" s="66">
        <v>60</v>
      </c>
      <c r="M37" s="66">
        <v>70</v>
      </c>
      <c r="N37" s="66">
        <v>70</v>
      </c>
      <c r="O37" s="66">
        <v>70</v>
      </c>
      <c r="P37" s="66">
        <v>70</v>
      </c>
      <c r="Q37" s="66">
        <v>70</v>
      </c>
      <c r="R37" s="66">
        <v>70</v>
      </c>
      <c r="S37" s="66">
        <v>70</v>
      </c>
      <c r="T37" s="66">
        <v>70</v>
      </c>
      <c r="U37" s="66">
        <v>70</v>
      </c>
      <c r="V37" s="66">
        <v>70</v>
      </c>
      <c r="W37" s="66">
        <v>70</v>
      </c>
      <c r="X37" s="66">
        <v>70</v>
      </c>
      <c r="Y37" s="66">
        <v>70</v>
      </c>
      <c r="Z37" s="66">
        <v>70</v>
      </c>
      <c r="AA37" s="85">
        <v>70</v>
      </c>
      <c r="AC37" s="125">
        <f t="shared" si="0"/>
        <v>70</v>
      </c>
      <c r="AD37" s="115">
        <f t="shared" si="1"/>
        <v>60</v>
      </c>
      <c r="AF37" s="116" t="str">
        <f t="shared" si="2"/>
        <v>-</v>
      </c>
      <c r="AG37" s="117" t="str">
        <f t="shared" si="3"/>
        <v>-</v>
      </c>
    </row>
    <row r="38" spans="1:33" x14ac:dyDescent="0.25">
      <c r="A38" s="3" t="s">
        <v>1207</v>
      </c>
      <c r="B38" s="104" t="s">
        <v>1088</v>
      </c>
      <c r="C38" s="17" t="s">
        <v>2</v>
      </c>
      <c r="D38" s="89">
        <v>75</v>
      </c>
      <c r="E38" s="92">
        <v>75</v>
      </c>
      <c r="F38" s="92">
        <v>75</v>
      </c>
      <c r="G38" s="92">
        <v>85</v>
      </c>
      <c r="H38" s="92">
        <v>85</v>
      </c>
      <c r="I38" s="92">
        <v>85</v>
      </c>
      <c r="J38" s="92">
        <v>75</v>
      </c>
      <c r="K38" s="92">
        <v>75</v>
      </c>
      <c r="L38" s="92">
        <v>75</v>
      </c>
      <c r="M38" s="92">
        <v>75</v>
      </c>
      <c r="N38" s="92">
        <v>75</v>
      </c>
      <c r="O38" s="92">
        <v>75</v>
      </c>
      <c r="P38" s="92">
        <v>75</v>
      </c>
      <c r="Q38" s="92">
        <v>75</v>
      </c>
      <c r="R38" s="92">
        <v>75</v>
      </c>
      <c r="S38" s="92">
        <v>75</v>
      </c>
      <c r="T38" s="92">
        <v>75</v>
      </c>
      <c r="U38" s="92">
        <v>75</v>
      </c>
      <c r="V38" s="92">
        <v>75</v>
      </c>
      <c r="W38" s="92">
        <v>75</v>
      </c>
      <c r="X38" s="92">
        <v>75</v>
      </c>
      <c r="Y38" s="92">
        <v>75</v>
      </c>
      <c r="Z38" s="92">
        <v>75</v>
      </c>
      <c r="AA38" s="82">
        <v>75</v>
      </c>
      <c r="AC38" s="125">
        <f t="shared" si="0"/>
        <v>85</v>
      </c>
      <c r="AD38" s="115">
        <f t="shared" si="1"/>
        <v>75</v>
      </c>
      <c r="AF38" s="116" t="str">
        <f t="shared" si="2"/>
        <v>-</v>
      </c>
      <c r="AG38" s="117" t="str">
        <f t="shared" si="3"/>
        <v>-</v>
      </c>
    </row>
    <row r="39" spans="1:33" x14ac:dyDescent="0.25">
      <c r="C39" s="2" t="s">
        <v>3</v>
      </c>
      <c r="D39" s="89">
        <v>75</v>
      </c>
      <c r="E39" s="92">
        <v>75</v>
      </c>
      <c r="F39" s="92">
        <v>75</v>
      </c>
      <c r="G39" s="92">
        <v>85</v>
      </c>
      <c r="H39" s="92">
        <v>85</v>
      </c>
      <c r="I39" s="92">
        <v>85</v>
      </c>
      <c r="J39" s="92">
        <v>85</v>
      </c>
      <c r="K39" s="92">
        <v>85</v>
      </c>
      <c r="L39" s="92">
        <v>75</v>
      </c>
      <c r="M39" s="92">
        <v>75</v>
      </c>
      <c r="N39" s="92">
        <v>75</v>
      </c>
      <c r="O39" s="92">
        <v>75</v>
      </c>
      <c r="P39" s="92">
        <v>75</v>
      </c>
      <c r="Q39" s="92">
        <v>75</v>
      </c>
      <c r="R39" s="92">
        <v>75</v>
      </c>
      <c r="S39" s="92">
        <v>75</v>
      </c>
      <c r="T39" s="92">
        <v>75</v>
      </c>
      <c r="U39" s="92">
        <v>75</v>
      </c>
      <c r="V39" s="92">
        <v>75</v>
      </c>
      <c r="W39" s="92">
        <v>75</v>
      </c>
      <c r="X39" s="92">
        <v>75</v>
      </c>
      <c r="Y39" s="92">
        <v>75</v>
      </c>
      <c r="Z39" s="92">
        <v>75</v>
      </c>
      <c r="AA39" s="82">
        <v>75</v>
      </c>
      <c r="AC39" s="125">
        <f t="shared" si="0"/>
        <v>85</v>
      </c>
      <c r="AD39" s="115">
        <f t="shared" si="1"/>
        <v>75</v>
      </c>
      <c r="AF39" s="116" t="str">
        <f t="shared" si="2"/>
        <v>-</v>
      </c>
      <c r="AG39" s="117" t="str">
        <f t="shared" si="3"/>
        <v>-</v>
      </c>
    </row>
    <row r="40" spans="1:33" x14ac:dyDescent="0.25">
      <c r="A40" s="16"/>
      <c r="B40" s="16"/>
      <c r="C40" s="18" t="s">
        <v>4</v>
      </c>
      <c r="D40" s="89">
        <v>75</v>
      </c>
      <c r="E40" s="92">
        <v>75</v>
      </c>
      <c r="F40" s="92">
        <v>75</v>
      </c>
      <c r="G40" s="92">
        <v>85</v>
      </c>
      <c r="H40" s="92">
        <v>85</v>
      </c>
      <c r="I40" s="92">
        <v>85</v>
      </c>
      <c r="J40" s="92">
        <v>85</v>
      </c>
      <c r="K40" s="92">
        <v>85</v>
      </c>
      <c r="L40" s="92">
        <v>85</v>
      </c>
      <c r="M40" s="92">
        <v>75</v>
      </c>
      <c r="N40" s="92">
        <v>75</v>
      </c>
      <c r="O40" s="92">
        <v>75</v>
      </c>
      <c r="P40" s="92">
        <v>75</v>
      </c>
      <c r="Q40" s="92">
        <v>75</v>
      </c>
      <c r="R40" s="92">
        <v>75</v>
      </c>
      <c r="S40" s="92">
        <v>75</v>
      </c>
      <c r="T40" s="92">
        <v>75</v>
      </c>
      <c r="U40" s="92">
        <v>75</v>
      </c>
      <c r="V40" s="92">
        <v>75</v>
      </c>
      <c r="W40" s="92">
        <v>75</v>
      </c>
      <c r="X40" s="92">
        <v>75</v>
      </c>
      <c r="Y40" s="92">
        <v>75</v>
      </c>
      <c r="Z40" s="92">
        <v>75</v>
      </c>
      <c r="AA40" s="82">
        <v>75</v>
      </c>
      <c r="AC40" s="125">
        <f t="shared" si="0"/>
        <v>85</v>
      </c>
      <c r="AD40" s="115">
        <f t="shared" si="1"/>
        <v>75</v>
      </c>
      <c r="AF40" s="116" t="str">
        <f t="shared" si="2"/>
        <v>-</v>
      </c>
      <c r="AG40" s="117" t="str">
        <f t="shared" si="3"/>
        <v>-</v>
      </c>
    </row>
    <row r="41" spans="1:33" x14ac:dyDescent="0.25">
      <c r="A41" s="3" t="s">
        <v>1087</v>
      </c>
      <c r="B41" s="104" t="s">
        <v>1079</v>
      </c>
      <c r="C41" s="17" t="s">
        <v>2</v>
      </c>
      <c r="D41" s="62">
        <v>0.25</v>
      </c>
      <c r="E41" s="59">
        <v>0.25</v>
      </c>
      <c r="F41" s="59">
        <v>0.25</v>
      </c>
      <c r="G41" s="59">
        <v>1</v>
      </c>
      <c r="H41" s="59">
        <v>1</v>
      </c>
      <c r="I41" s="59">
        <v>1</v>
      </c>
      <c r="J41" s="59">
        <v>0.25</v>
      </c>
      <c r="K41" s="59">
        <v>0.25</v>
      </c>
      <c r="L41" s="59">
        <v>0.25</v>
      </c>
      <c r="M41" s="59">
        <v>0.25</v>
      </c>
      <c r="N41" s="59">
        <v>0.25</v>
      </c>
      <c r="O41" s="59">
        <v>0.25</v>
      </c>
      <c r="P41" s="59">
        <v>0.25</v>
      </c>
      <c r="Q41" s="59">
        <v>0.25</v>
      </c>
      <c r="R41" s="59">
        <v>0.25</v>
      </c>
      <c r="S41" s="59">
        <v>0.25</v>
      </c>
      <c r="T41" s="59">
        <v>0.25</v>
      </c>
      <c r="U41" s="59">
        <v>0.25</v>
      </c>
      <c r="V41" s="59">
        <v>0.25</v>
      </c>
      <c r="W41" s="59">
        <v>0.25</v>
      </c>
      <c r="X41" s="59">
        <v>0.25</v>
      </c>
      <c r="Y41" s="59">
        <v>0.25</v>
      </c>
      <c r="Z41" s="59">
        <v>0.25</v>
      </c>
      <c r="AA41" s="65">
        <v>0.25</v>
      </c>
      <c r="AC41" s="118">
        <f t="shared" si="0"/>
        <v>1</v>
      </c>
      <c r="AD41" s="112">
        <f t="shared" si="1"/>
        <v>0.25</v>
      </c>
      <c r="AF41" s="116">
        <f t="shared" si="2"/>
        <v>8.25</v>
      </c>
      <c r="AG41" s="117">
        <f t="shared" si="3"/>
        <v>3228.75</v>
      </c>
    </row>
    <row r="42" spans="1:33" x14ac:dyDescent="0.25">
      <c r="A42" s="4"/>
      <c r="C42" s="2" t="s">
        <v>3</v>
      </c>
      <c r="D42" s="60">
        <v>0.25</v>
      </c>
      <c r="E42" s="57">
        <v>0.25</v>
      </c>
      <c r="F42" s="57">
        <v>0.25</v>
      </c>
      <c r="G42" s="57">
        <v>1</v>
      </c>
      <c r="H42" s="57">
        <v>1</v>
      </c>
      <c r="I42" s="57">
        <v>1</v>
      </c>
      <c r="J42" s="57">
        <v>1</v>
      </c>
      <c r="K42" s="57">
        <v>1</v>
      </c>
      <c r="L42" s="57">
        <v>0.25</v>
      </c>
      <c r="M42" s="57">
        <v>0.25</v>
      </c>
      <c r="N42" s="57">
        <v>0.25</v>
      </c>
      <c r="O42" s="57">
        <v>0.25</v>
      </c>
      <c r="P42" s="57">
        <v>0.25</v>
      </c>
      <c r="Q42" s="57">
        <v>0.25</v>
      </c>
      <c r="R42" s="57">
        <v>0.25</v>
      </c>
      <c r="S42" s="57">
        <v>0.25</v>
      </c>
      <c r="T42" s="57">
        <v>0.25</v>
      </c>
      <c r="U42" s="57">
        <v>0.25</v>
      </c>
      <c r="V42" s="57">
        <v>0.25</v>
      </c>
      <c r="W42" s="57">
        <v>0.25</v>
      </c>
      <c r="X42" s="57">
        <v>0.25</v>
      </c>
      <c r="Y42" s="57">
        <v>0.25</v>
      </c>
      <c r="Z42" s="57">
        <v>0.25</v>
      </c>
      <c r="AA42" s="58">
        <v>0.25</v>
      </c>
      <c r="AC42" s="118">
        <f t="shared" si="0"/>
        <v>1</v>
      </c>
      <c r="AD42" s="112">
        <f t="shared" si="1"/>
        <v>0.25</v>
      </c>
      <c r="AF42" s="116">
        <f t="shared" si="2"/>
        <v>9.75</v>
      </c>
      <c r="AG42" s="117" t="str">
        <f t="shared" si="3"/>
        <v>-</v>
      </c>
    </row>
    <row r="43" spans="1:33" x14ac:dyDescent="0.25">
      <c r="A43" s="5"/>
      <c r="B43" s="16"/>
      <c r="C43" s="18" t="s">
        <v>4</v>
      </c>
      <c r="D43" s="63">
        <v>0.25</v>
      </c>
      <c r="E43" s="64">
        <v>0.25</v>
      </c>
      <c r="F43" s="64">
        <v>0.25</v>
      </c>
      <c r="G43" s="64">
        <v>1</v>
      </c>
      <c r="H43" s="64">
        <v>1</v>
      </c>
      <c r="I43" s="64">
        <v>1</v>
      </c>
      <c r="J43" s="64">
        <v>1</v>
      </c>
      <c r="K43" s="64">
        <v>1</v>
      </c>
      <c r="L43" s="64">
        <v>1</v>
      </c>
      <c r="M43" s="64">
        <v>0.25</v>
      </c>
      <c r="N43" s="64">
        <v>0.25</v>
      </c>
      <c r="O43" s="64">
        <v>0.25</v>
      </c>
      <c r="P43" s="64">
        <v>0.25</v>
      </c>
      <c r="Q43" s="64">
        <v>0.25</v>
      </c>
      <c r="R43" s="64">
        <v>0.25</v>
      </c>
      <c r="S43" s="64">
        <v>0.25</v>
      </c>
      <c r="T43" s="64">
        <v>0.25</v>
      </c>
      <c r="U43" s="64">
        <v>0.25</v>
      </c>
      <c r="V43" s="64">
        <v>0.25</v>
      </c>
      <c r="W43" s="64">
        <v>0.25</v>
      </c>
      <c r="X43" s="64">
        <v>0.25</v>
      </c>
      <c r="Y43" s="64">
        <v>0.25</v>
      </c>
      <c r="Z43" s="64">
        <v>0.25</v>
      </c>
      <c r="AA43" s="61">
        <v>0.25</v>
      </c>
      <c r="AC43" s="118">
        <f t="shared" si="0"/>
        <v>1</v>
      </c>
      <c r="AD43" s="112">
        <f t="shared" si="1"/>
        <v>0.25</v>
      </c>
      <c r="AF43" s="116">
        <f t="shared" si="2"/>
        <v>10.5</v>
      </c>
      <c r="AG43" s="117" t="str">
        <f t="shared" si="3"/>
        <v>-</v>
      </c>
    </row>
    <row r="44" spans="1:33" x14ac:dyDescent="0.25">
      <c r="A44" s="3" t="s">
        <v>1208</v>
      </c>
      <c r="B44" s="104" t="s">
        <v>1088</v>
      </c>
      <c r="C44" s="17" t="s">
        <v>2</v>
      </c>
      <c r="D44" s="89">
        <v>135</v>
      </c>
      <c r="E44" s="92">
        <v>135</v>
      </c>
      <c r="F44" s="92">
        <v>135</v>
      </c>
      <c r="G44" s="92">
        <v>135</v>
      </c>
      <c r="H44" s="92">
        <v>135</v>
      </c>
      <c r="I44" s="92">
        <v>135</v>
      </c>
      <c r="J44" s="92">
        <v>135</v>
      </c>
      <c r="K44" s="92">
        <v>135</v>
      </c>
      <c r="L44" s="92">
        <v>135</v>
      </c>
      <c r="M44" s="92">
        <v>135</v>
      </c>
      <c r="N44" s="92">
        <v>135</v>
      </c>
      <c r="O44" s="92">
        <v>135</v>
      </c>
      <c r="P44" s="92">
        <v>135</v>
      </c>
      <c r="Q44" s="92">
        <v>135</v>
      </c>
      <c r="R44" s="92">
        <v>135</v>
      </c>
      <c r="S44" s="92">
        <v>135</v>
      </c>
      <c r="T44" s="92">
        <v>135</v>
      </c>
      <c r="U44" s="92">
        <v>135</v>
      </c>
      <c r="V44" s="92">
        <v>135</v>
      </c>
      <c r="W44" s="92">
        <v>135</v>
      </c>
      <c r="X44" s="92">
        <v>135</v>
      </c>
      <c r="Y44" s="92">
        <v>135</v>
      </c>
      <c r="Z44" s="92">
        <v>135</v>
      </c>
      <c r="AA44" s="82">
        <v>135</v>
      </c>
      <c r="AC44" s="125">
        <f t="shared" ref="AC44:AC46" si="4">MAX(D44:AA44)</f>
        <v>135</v>
      </c>
      <c r="AD44" s="115">
        <f t="shared" ref="AD44:AD46" si="5">MIN(D44:AA44)</f>
        <v>135</v>
      </c>
      <c r="AF44" s="116" t="str">
        <f t="shared" ref="AF44:AF46" si="6">IF(OR(B42="Fraction",B42="OnOff",B43="Fraction",B43="OnOff",B44="Fraction",B44="OnOff"),SUM(D44:AA44)/1,"-")</f>
        <v>-</v>
      </c>
      <c r="AG44" s="117" t="str">
        <f t="shared" ref="AG44:AG46" si="7">IF(B44="Fraction",(AF44*$AG$1)+(AF45*$AG$2)+(SUM($AG$3:$AG$4)*AF46),"-")</f>
        <v>-</v>
      </c>
    </row>
    <row r="45" spans="1:33" x14ac:dyDescent="0.25">
      <c r="C45" s="2" t="s">
        <v>3</v>
      </c>
      <c r="D45" s="89">
        <v>135</v>
      </c>
      <c r="E45" s="92">
        <v>135</v>
      </c>
      <c r="F45" s="92">
        <v>135</v>
      </c>
      <c r="G45" s="92">
        <v>135</v>
      </c>
      <c r="H45" s="92">
        <v>135</v>
      </c>
      <c r="I45" s="92">
        <v>135</v>
      </c>
      <c r="J45" s="92">
        <v>135</v>
      </c>
      <c r="K45" s="92">
        <v>135</v>
      </c>
      <c r="L45" s="92">
        <v>135</v>
      </c>
      <c r="M45" s="92">
        <v>135</v>
      </c>
      <c r="N45" s="92">
        <v>135</v>
      </c>
      <c r="O45" s="92">
        <v>135</v>
      </c>
      <c r="P45" s="92">
        <v>135</v>
      </c>
      <c r="Q45" s="92">
        <v>135</v>
      </c>
      <c r="R45" s="92">
        <v>135</v>
      </c>
      <c r="S45" s="92">
        <v>135</v>
      </c>
      <c r="T45" s="92">
        <v>135</v>
      </c>
      <c r="U45" s="92">
        <v>135</v>
      </c>
      <c r="V45" s="92">
        <v>135</v>
      </c>
      <c r="W45" s="92">
        <v>135</v>
      </c>
      <c r="X45" s="92">
        <v>135</v>
      </c>
      <c r="Y45" s="92">
        <v>135</v>
      </c>
      <c r="Z45" s="92">
        <v>135</v>
      </c>
      <c r="AA45" s="82">
        <v>135</v>
      </c>
      <c r="AC45" s="125">
        <f t="shared" si="4"/>
        <v>135</v>
      </c>
      <c r="AD45" s="115">
        <f t="shared" si="5"/>
        <v>135</v>
      </c>
      <c r="AF45" s="116" t="str">
        <f t="shared" si="6"/>
        <v>-</v>
      </c>
      <c r="AG45" s="117" t="str">
        <f t="shared" si="7"/>
        <v>-</v>
      </c>
    </row>
    <row r="46" spans="1:33" x14ac:dyDescent="0.25">
      <c r="A46" s="16"/>
      <c r="B46" s="16"/>
      <c r="C46" s="18" t="s">
        <v>4</v>
      </c>
      <c r="D46" s="77">
        <v>135</v>
      </c>
      <c r="E46" s="66">
        <v>135</v>
      </c>
      <c r="F46" s="66">
        <v>135</v>
      </c>
      <c r="G46" s="66">
        <v>135</v>
      </c>
      <c r="H46" s="66">
        <v>135</v>
      </c>
      <c r="I46" s="66">
        <v>135</v>
      </c>
      <c r="J46" s="66">
        <v>135</v>
      </c>
      <c r="K46" s="66">
        <v>135</v>
      </c>
      <c r="L46" s="66">
        <v>135</v>
      </c>
      <c r="M46" s="66">
        <v>135</v>
      </c>
      <c r="N46" s="66">
        <v>135</v>
      </c>
      <c r="O46" s="66">
        <v>135</v>
      </c>
      <c r="P46" s="66">
        <v>135</v>
      </c>
      <c r="Q46" s="66">
        <v>135</v>
      </c>
      <c r="R46" s="66">
        <v>135</v>
      </c>
      <c r="S46" s="66">
        <v>135</v>
      </c>
      <c r="T46" s="66">
        <v>135</v>
      </c>
      <c r="U46" s="66">
        <v>135</v>
      </c>
      <c r="V46" s="66">
        <v>135</v>
      </c>
      <c r="W46" s="66">
        <v>135</v>
      </c>
      <c r="X46" s="66">
        <v>135</v>
      </c>
      <c r="Y46" s="66">
        <v>135</v>
      </c>
      <c r="Z46" s="66">
        <v>135</v>
      </c>
      <c r="AA46" s="85">
        <v>135</v>
      </c>
      <c r="AC46" s="126">
        <f t="shared" si="4"/>
        <v>135</v>
      </c>
      <c r="AD46" s="122">
        <f t="shared" si="5"/>
        <v>135</v>
      </c>
      <c r="AE46" s="16"/>
      <c r="AF46" s="121" t="str">
        <f t="shared" si="6"/>
        <v>-</v>
      </c>
      <c r="AG46" s="120" t="str">
        <f t="shared" si="7"/>
        <v>-</v>
      </c>
    </row>
    <row r="47" spans="1:33" x14ac:dyDescent="0.25">
      <c r="A47" s="3" t="s">
        <v>1090</v>
      </c>
      <c r="B47" s="104" t="s">
        <v>1079</v>
      </c>
      <c r="C47" s="12" t="s">
        <v>2</v>
      </c>
      <c r="D47" s="62">
        <v>1</v>
      </c>
      <c r="E47" s="59">
        <v>1</v>
      </c>
      <c r="F47" s="59">
        <v>1</v>
      </c>
      <c r="G47" s="59">
        <v>0</v>
      </c>
      <c r="H47" s="59">
        <v>0</v>
      </c>
      <c r="I47" s="59">
        <v>0</v>
      </c>
      <c r="J47" s="59">
        <v>1</v>
      </c>
      <c r="K47" s="59">
        <v>1</v>
      </c>
      <c r="L47" s="59">
        <v>1</v>
      </c>
      <c r="M47" s="59">
        <v>1</v>
      </c>
      <c r="N47" s="59">
        <v>1</v>
      </c>
      <c r="O47" s="59">
        <v>1</v>
      </c>
      <c r="P47" s="59">
        <v>1</v>
      </c>
      <c r="Q47" s="59">
        <v>1</v>
      </c>
      <c r="R47" s="59">
        <v>1</v>
      </c>
      <c r="S47" s="59">
        <v>1</v>
      </c>
      <c r="T47" s="59">
        <v>1</v>
      </c>
      <c r="U47" s="59">
        <v>1</v>
      </c>
      <c r="V47" s="59">
        <v>1</v>
      </c>
      <c r="W47" s="59">
        <v>1</v>
      </c>
      <c r="X47" s="59">
        <v>1</v>
      </c>
      <c r="Y47" s="59">
        <v>1</v>
      </c>
      <c r="Z47" s="59">
        <v>1</v>
      </c>
      <c r="AA47" s="65">
        <v>1</v>
      </c>
    </row>
    <row r="48" spans="1:33" x14ac:dyDescent="0.25">
      <c r="A48" s="4"/>
      <c r="C48" s="10" t="s">
        <v>3</v>
      </c>
      <c r="D48" s="60">
        <v>1</v>
      </c>
      <c r="E48" s="57">
        <v>1</v>
      </c>
      <c r="F48" s="57">
        <v>1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1</v>
      </c>
      <c r="M48" s="57">
        <v>1</v>
      </c>
      <c r="N48" s="57">
        <v>1</v>
      </c>
      <c r="O48" s="57">
        <v>1</v>
      </c>
      <c r="P48" s="57">
        <v>1</v>
      </c>
      <c r="Q48" s="57">
        <v>1</v>
      </c>
      <c r="R48" s="57">
        <v>1</v>
      </c>
      <c r="S48" s="57">
        <v>1</v>
      </c>
      <c r="T48" s="57">
        <v>1</v>
      </c>
      <c r="U48" s="57">
        <v>1</v>
      </c>
      <c r="V48" s="57">
        <v>1</v>
      </c>
      <c r="W48" s="57">
        <v>1</v>
      </c>
      <c r="X48" s="57">
        <v>1</v>
      </c>
      <c r="Y48" s="57">
        <v>1</v>
      </c>
      <c r="Z48" s="57">
        <v>1</v>
      </c>
      <c r="AA48" s="58">
        <v>1</v>
      </c>
    </row>
    <row r="49" spans="1:27" x14ac:dyDescent="0.25">
      <c r="A49" s="5"/>
      <c r="B49" s="16"/>
      <c r="C49" s="11" t="s">
        <v>4</v>
      </c>
      <c r="D49" s="63">
        <v>1</v>
      </c>
      <c r="E49" s="64">
        <v>1</v>
      </c>
      <c r="F49" s="64">
        <v>1</v>
      </c>
      <c r="G49" s="64">
        <v>0</v>
      </c>
      <c r="H49" s="64">
        <v>0</v>
      </c>
      <c r="I49" s="64">
        <v>0</v>
      </c>
      <c r="J49" s="64">
        <v>0</v>
      </c>
      <c r="K49" s="64">
        <v>0</v>
      </c>
      <c r="L49" s="64">
        <v>0</v>
      </c>
      <c r="M49" s="64">
        <v>1</v>
      </c>
      <c r="N49" s="64">
        <v>1</v>
      </c>
      <c r="O49" s="64">
        <v>1</v>
      </c>
      <c r="P49" s="64">
        <v>1</v>
      </c>
      <c r="Q49" s="64">
        <v>1</v>
      </c>
      <c r="R49" s="64">
        <v>1</v>
      </c>
      <c r="S49" s="64">
        <v>1</v>
      </c>
      <c r="T49" s="64">
        <v>1</v>
      </c>
      <c r="U49" s="64">
        <v>1</v>
      </c>
      <c r="V49" s="64">
        <v>1</v>
      </c>
      <c r="W49" s="64">
        <v>1</v>
      </c>
      <c r="X49" s="64">
        <v>1</v>
      </c>
      <c r="Y49" s="64">
        <v>1</v>
      </c>
      <c r="Z49" s="64">
        <v>1</v>
      </c>
      <c r="AA49" s="61">
        <v>1</v>
      </c>
    </row>
  </sheetData>
  <pageMargins left="0.25" right="0.25" top="0.75" bottom="0.75" header="0.3" footer="0.3"/>
  <pageSetup scale="62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G43"/>
  <sheetViews>
    <sheetView zoomScale="70" zoomScaleNormal="70" workbookViewId="0">
      <selection activeCell="AB19" sqref="AB19"/>
    </sheetView>
  </sheetViews>
  <sheetFormatPr defaultRowHeight="15" x14ac:dyDescent="0.25"/>
  <cols>
    <col min="1" max="1" width="22" customWidth="1"/>
    <col min="2" max="2" width="12.7109375" customWidth="1"/>
    <col min="4" max="27" width="5.7109375" customWidth="1"/>
  </cols>
  <sheetData>
    <row r="1" spans="1:33" x14ac:dyDescent="0.25">
      <c r="A1" t="s">
        <v>14</v>
      </c>
      <c r="AC1" s="3"/>
      <c r="AD1" s="104" t="s">
        <v>1098</v>
      </c>
      <c r="AE1" s="104">
        <v>2013</v>
      </c>
      <c r="AF1" s="104" t="s">
        <v>2</v>
      </c>
      <c r="AG1" s="138">
        <f>NETWORKDAYS(DATE(AE1,1,1),DATE(AE1,12,31))-10</f>
        <v>251</v>
      </c>
    </row>
    <row r="2" spans="1:33" x14ac:dyDescent="0.25">
      <c r="A2" t="s">
        <v>23</v>
      </c>
      <c r="C2" t="s">
        <v>34</v>
      </c>
      <c r="AC2" s="4"/>
      <c r="AF2" t="s">
        <v>3</v>
      </c>
      <c r="AG2" s="139">
        <f>FLOOR((365-AG1-AG4)/2,1)</f>
        <v>52</v>
      </c>
    </row>
    <row r="3" spans="1:33" x14ac:dyDescent="0.25"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 t="s">
        <v>7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C3" s="4"/>
      <c r="AF3" t="s">
        <v>4</v>
      </c>
      <c r="AG3" s="139">
        <f>365-AG1-AG2-AG4</f>
        <v>52</v>
      </c>
    </row>
    <row r="4" spans="1:33" x14ac:dyDescent="0.25">
      <c r="A4" s="7" t="s">
        <v>5</v>
      </c>
      <c r="B4" s="8"/>
      <c r="C4" s="9" t="s">
        <v>6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C4" s="119" t="s">
        <v>1095</v>
      </c>
      <c r="AD4" s="123" t="s">
        <v>1096</v>
      </c>
      <c r="AE4" s="123" t="s">
        <v>1097</v>
      </c>
      <c r="AF4" s="16" t="s">
        <v>51</v>
      </c>
      <c r="AG4" s="140">
        <v>10</v>
      </c>
    </row>
    <row r="5" spans="1:33" x14ac:dyDescent="0.25">
      <c r="A5" s="4" t="s">
        <v>1082</v>
      </c>
      <c r="B5" t="s">
        <v>1079</v>
      </c>
      <c r="C5" s="10" t="s">
        <v>2</v>
      </c>
      <c r="D5" s="62">
        <v>0</v>
      </c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0.1</v>
      </c>
      <c r="L5" s="59">
        <v>0.2</v>
      </c>
      <c r="M5" s="59">
        <v>0.5</v>
      </c>
      <c r="N5" s="59">
        <v>0.5</v>
      </c>
      <c r="O5" s="59">
        <v>0.7</v>
      </c>
      <c r="P5" s="59">
        <v>0.7</v>
      </c>
      <c r="Q5" s="59">
        <v>0.7</v>
      </c>
      <c r="R5" s="59">
        <v>0.7</v>
      </c>
      <c r="S5" s="59">
        <v>0.8</v>
      </c>
      <c r="T5" s="59">
        <v>0.7</v>
      </c>
      <c r="U5" s="59">
        <v>0.5</v>
      </c>
      <c r="V5" s="59">
        <v>0.5</v>
      </c>
      <c r="W5" s="59">
        <v>0.3</v>
      </c>
      <c r="X5" s="59">
        <v>0.3</v>
      </c>
      <c r="Y5" s="59">
        <v>0</v>
      </c>
      <c r="Z5" s="59">
        <v>0</v>
      </c>
      <c r="AA5" s="65">
        <v>0</v>
      </c>
      <c r="AC5" s="118">
        <f>MAX(D5:AA5)</f>
        <v>0.8</v>
      </c>
      <c r="AD5" s="112">
        <f>MIN(D5:AA5)</f>
        <v>0</v>
      </c>
      <c r="AF5" s="116">
        <f>IF(OR(B3="Fraction",B3="OnOff",B4="Fraction",B4="OnOff",B5="Fraction",B5="OnOff"),SUM(D5:AA5)/1,"-")</f>
        <v>7.2</v>
      </c>
      <c r="AG5" s="117">
        <f>IF(B5="Fraction",(AF5*$AG$1)+(AF6*$AG$2)+(SUM($AG$3:$AG$4)*AF7),"-")</f>
        <v>2370.7999999999997</v>
      </c>
    </row>
    <row r="6" spans="1:33" x14ac:dyDescent="0.25">
      <c r="A6" s="4"/>
      <c r="C6" s="10" t="s">
        <v>3</v>
      </c>
      <c r="D6" s="60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0.1</v>
      </c>
      <c r="L6" s="57">
        <v>0.2</v>
      </c>
      <c r="M6" s="57">
        <v>0.5</v>
      </c>
      <c r="N6" s="57">
        <v>0.6</v>
      </c>
      <c r="O6" s="57">
        <v>0.8</v>
      </c>
      <c r="P6" s="57">
        <v>0.8</v>
      </c>
      <c r="Q6" s="57">
        <v>0.8</v>
      </c>
      <c r="R6" s="57">
        <v>0.8</v>
      </c>
      <c r="S6" s="57">
        <v>0.8</v>
      </c>
      <c r="T6" s="57">
        <v>0.8</v>
      </c>
      <c r="U6" s="57">
        <v>0.6</v>
      </c>
      <c r="V6" s="57">
        <v>0.2</v>
      </c>
      <c r="W6" s="57">
        <v>0.2</v>
      </c>
      <c r="X6" s="57">
        <v>0.2</v>
      </c>
      <c r="Y6" s="57">
        <v>0.1</v>
      </c>
      <c r="Z6" s="57">
        <v>0</v>
      </c>
      <c r="AA6" s="58">
        <v>0</v>
      </c>
      <c r="AC6" s="118">
        <f t="shared" ref="AC6:AC43" si="0">MAX(D6:AA6)</f>
        <v>0.8</v>
      </c>
      <c r="AD6" s="112">
        <f t="shared" ref="AD6:AD43" si="1">MIN(D6:AA6)</f>
        <v>0</v>
      </c>
      <c r="AF6" s="116">
        <f t="shared" ref="AF6:AF43" si="2">IF(OR(B4="Fraction",B4="OnOff",B5="Fraction",B5="OnOff",B6="Fraction",B6="OnOff"),SUM(D6:AA6)/1,"-")</f>
        <v>7.4999999999999991</v>
      </c>
      <c r="AG6" s="117" t="str">
        <f t="shared" ref="AG6:AG43" si="3">IF(B6="Fraction",(AF6*$AG$1)+(AF7*$AG$2)+(SUM($AG$3:$AG$4)*AF8),"-")</f>
        <v>-</v>
      </c>
    </row>
    <row r="7" spans="1:33" x14ac:dyDescent="0.25">
      <c r="A7" s="4"/>
      <c r="C7" s="10" t="s">
        <v>4</v>
      </c>
      <c r="D7" s="63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0.1</v>
      </c>
      <c r="N7" s="64">
        <v>0.2</v>
      </c>
      <c r="O7" s="64">
        <v>0.2</v>
      </c>
      <c r="P7" s="64">
        <v>0.4</v>
      </c>
      <c r="Q7" s="64">
        <v>0.4</v>
      </c>
      <c r="R7" s="64">
        <v>0.4</v>
      </c>
      <c r="S7" s="64">
        <v>0.4</v>
      </c>
      <c r="T7" s="64">
        <v>0.4</v>
      </c>
      <c r="U7" s="64">
        <v>0.2</v>
      </c>
      <c r="V7" s="64">
        <v>0.1</v>
      </c>
      <c r="W7" s="64">
        <v>0</v>
      </c>
      <c r="X7" s="64">
        <v>0</v>
      </c>
      <c r="Y7" s="64">
        <v>0</v>
      </c>
      <c r="Z7" s="64">
        <v>0</v>
      </c>
      <c r="AA7" s="61">
        <v>0</v>
      </c>
      <c r="AC7" s="118">
        <f t="shared" si="0"/>
        <v>0.4</v>
      </c>
      <c r="AD7" s="112">
        <f t="shared" si="1"/>
        <v>0</v>
      </c>
      <c r="AF7" s="116">
        <f t="shared" si="2"/>
        <v>2.8000000000000003</v>
      </c>
      <c r="AG7" s="117" t="str">
        <f t="shared" si="3"/>
        <v>-</v>
      </c>
    </row>
    <row r="8" spans="1:33" x14ac:dyDescent="0.25">
      <c r="A8" s="3" t="s">
        <v>1083</v>
      </c>
      <c r="B8" s="104" t="s">
        <v>1079</v>
      </c>
      <c r="C8" s="12" t="s">
        <v>2</v>
      </c>
      <c r="D8" s="62">
        <v>0.05</v>
      </c>
      <c r="E8" s="59">
        <v>0.05</v>
      </c>
      <c r="F8" s="59">
        <v>0.05</v>
      </c>
      <c r="G8" s="59">
        <v>0.05</v>
      </c>
      <c r="H8" s="59">
        <v>0.05</v>
      </c>
      <c r="I8" s="59">
        <v>0.05</v>
      </c>
      <c r="J8" s="59">
        <v>0.05</v>
      </c>
      <c r="K8" s="59">
        <v>0.2</v>
      </c>
      <c r="L8" s="59">
        <v>0.5</v>
      </c>
      <c r="M8" s="59">
        <v>0.85</v>
      </c>
      <c r="N8" s="59">
        <v>0.85</v>
      </c>
      <c r="O8" s="59">
        <v>0.85</v>
      </c>
      <c r="P8" s="59">
        <v>0.85</v>
      </c>
      <c r="Q8" s="59">
        <v>0.85</v>
      </c>
      <c r="R8" s="59">
        <v>0.85</v>
      </c>
      <c r="S8" s="59">
        <v>0.85</v>
      </c>
      <c r="T8" s="59">
        <v>0.85</v>
      </c>
      <c r="U8" s="59">
        <v>0.85</v>
      </c>
      <c r="V8" s="59">
        <v>0.55000000000000004</v>
      </c>
      <c r="W8" s="59">
        <v>0.55000000000000004</v>
      </c>
      <c r="X8" s="59">
        <v>0.5</v>
      </c>
      <c r="Y8" s="59">
        <v>0.2</v>
      </c>
      <c r="Z8" s="59">
        <v>0.05</v>
      </c>
      <c r="AA8" s="65">
        <v>0.05</v>
      </c>
      <c r="AC8" s="118">
        <f t="shared" si="0"/>
        <v>0.85</v>
      </c>
      <c r="AD8" s="112">
        <f t="shared" si="1"/>
        <v>0.05</v>
      </c>
      <c r="AF8" s="116">
        <f t="shared" si="2"/>
        <v>10.600000000000001</v>
      </c>
      <c r="AG8" s="117">
        <f t="shared" si="3"/>
        <v>3459.4000000000005</v>
      </c>
    </row>
    <row r="9" spans="1:33" x14ac:dyDescent="0.25">
      <c r="A9" s="4"/>
      <c r="C9" s="10" t="s">
        <v>3</v>
      </c>
      <c r="D9" s="60">
        <v>0.05</v>
      </c>
      <c r="E9" s="57">
        <v>0.05</v>
      </c>
      <c r="F9" s="57">
        <v>0.05</v>
      </c>
      <c r="G9" s="57">
        <v>0.05</v>
      </c>
      <c r="H9" s="57">
        <v>0.05</v>
      </c>
      <c r="I9" s="57">
        <v>0.05</v>
      </c>
      <c r="J9" s="57">
        <v>0.05</v>
      </c>
      <c r="K9" s="57">
        <v>0.1</v>
      </c>
      <c r="L9" s="57">
        <v>0.3</v>
      </c>
      <c r="M9" s="57">
        <v>0.55000000000000004</v>
      </c>
      <c r="N9" s="57">
        <v>0.85</v>
      </c>
      <c r="O9" s="57">
        <v>0.85</v>
      </c>
      <c r="P9" s="57">
        <v>0.85</v>
      </c>
      <c r="Q9" s="57">
        <v>0.85</v>
      </c>
      <c r="R9" s="57">
        <v>0.85</v>
      </c>
      <c r="S9" s="57">
        <v>0.85</v>
      </c>
      <c r="T9" s="57">
        <v>0.85</v>
      </c>
      <c r="U9" s="57">
        <v>0.85</v>
      </c>
      <c r="V9" s="57">
        <v>0.5</v>
      </c>
      <c r="W9" s="57">
        <v>0.3</v>
      </c>
      <c r="X9" s="57">
        <v>0.3</v>
      </c>
      <c r="Y9" s="57">
        <v>0.1</v>
      </c>
      <c r="Z9" s="57">
        <v>0.05</v>
      </c>
      <c r="AA9" s="58">
        <v>0.05</v>
      </c>
      <c r="AC9" s="118">
        <f t="shared" si="0"/>
        <v>0.85</v>
      </c>
      <c r="AD9" s="112">
        <f t="shared" si="1"/>
        <v>0.05</v>
      </c>
      <c r="AF9" s="116">
        <f t="shared" si="2"/>
        <v>9.4000000000000021</v>
      </c>
      <c r="AG9" s="117" t="str">
        <f t="shared" si="3"/>
        <v>-</v>
      </c>
    </row>
    <row r="10" spans="1:33" x14ac:dyDescent="0.25">
      <c r="A10" s="5"/>
      <c r="B10" s="16"/>
      <c r="C10" s="11" t="s">
        <v>4</v>
      </c>
      <c r="D10" s="63">
        <v>0.05</v>
      </c>
      <c r="E10" s="64">
        <v>0.05</v>
      </c>
      <c r="F10" s="64">
        <v>0.05</v>
      </c>
      <c r="G10" s="64">
        <v>0.05</v>
      </c>
      <c r="H10" s="64">
        <v>0.05</v>
      </c>
      <c r="I10" s="64">
        <v>0.05</v>
      </c>
      <c r="J10" s="64">
        <v>0.05</v>
      </c>
      <c r="K10" s="64">
        <v>0.05</v>
      </c>
      <c r="L10" s="64">
        <v>0.1</v>
      </c>
      <c r="M10" s="64">
        <v>0.1</v>
      </c>
      <c r="N10" s="64">
        <v>0.4</v>
      </c>
      <c r="O10" s="64">
        <v>0.4</v>
      </c>
      <c r="P10" s="64">
        <v>0.55000000000000004</v>
      </c>
      <c r="Q10" s="64">
        <v>0.55000000000000004</v>
      </c>
      <c r="R10" s="64">
        <v>0.55000000000000004</v>
      </c>
      <c r="S10" s="64">
        <v>0.55000000000000004</v>
      </c>
      <c r="T10" s="64">
        <v>0.55000000000000004</v>
      </c>
      <c r="U10" s="64">
        <v>0.4</v>
      </c>
      <c r="V10" s="64">
        <v>0.2</v>
      </c>
      <c r="W10" s="64">
        <v>0.05</v>
      </c>
      <c r="X10" s="64">
        <v>0.05</v>
      </c>
      <c r="Y10" s="64">
        <v>0.05</v>
      </c>
      <c r="Z10" s="64">
        <v>0.05</v>
      </c>
      <c r="AA10" s="61">
        <v>0.05</v>
      </c>
      <c r="AC10" s="118">
        <f t="shared" si="0"/>
        <v>0.55000000000000004</v>
      </c>
      <c r="AD10" s="112">
        <f t="shared" si="1"/>
        <v>0.05</v>
      </c>
      <c r="AF10" s="116">
        <f t="shared" si="2"/>
        <v>4.9999999999999991</v>
      </c>
      <c r="AG10" s="117" t="str">
        <f t="shared" si="3"/>
        <v>-</v>
      </c>
    </row>
    <row r="11" spans="1:33" x14ac:dyDescent="0.25">
      <c r="A11" s="4" t="s">
        <v>1084</v>
      </c>
      <c r="B11" s="104" t="s">
        <v>1079</v>
      </c>
      <c r="C11" s="10" t="s">
        <v>2</v>
      </c>
      <c r="D11" s="62">
        <v>0.05</v>
      </c>
      <c r="E11" s="59">
        <v>0.05</v>
      </c>
      <c r="F11" s="59">
        <v>0.05</v>
      </c>
      <c r="G11" s="59">
        <v>0.05</v>
      </c>
      <c r="H11" s="59">
        <v>0.05</v>
      </c>
      <c r="I11" s="59">
        <v>0.05</v>
      </c>
      <c r="J11" s="59">
        <v>0.05</v>
      </c>
      <c r="K11" s="59">
        <v>0.2</v>
      </c>
      <c r="L11" s="59">
        <v>0.5</v>
      </c>
      <c r="M11" s="59">
        <v>0.9</v>
      </c>
      <c r="N11" s="59">
        <v>0.9</v>
      </c>
      <c r="O11" s="59">
        <v>0.9</v>
      </c>
      <c r="P11" s="59">
        <v>0.9</v>
      </c>
      <c r="Q11" s="59">
        <v>0.9</v>
      </c>
      <c r="R11" s="59">
        <v>0.9</v>
      </c>
      <c r="S11" s="59">
        <v>0.9</v>
      </c>
      <c r="T11" s="59">
        <v>0.9</v>
      </c>
      <c r="U11" s="59">
        <v>0.9</v>
      </c>
      <c r="V11" s="59">
        <v>0.6</v>
      </c>
      <c r="W11" s="59">
        <v>0.6</v>
      </c>
      <c r="X11" s="59">
        <v>0.5</v>
      </c>
      <c r="Y11" s="59">
        <v>0.2</v>
      </c>
      <c r="Z11" s="59">
        <v>0.05</v>
      </c>
      <c r="AA11" s="65">
        <v>0.05</v>
      </c>
      <c r="AC11" s="118">
        <f t="shared" si="0"/>
        <v>0.9</v>
      </c>
      <c r="AD11" s="112">
        <f t="shared" si="1"/>
        <v>0.05</v>
      </c>
      <c r="AF11" s="116">
        <f t="shared" si="2"/>
        <v>11.150000000000002</v>
      </c>
      <c r="AG11" s="117">
        <f t="shared" si="3"/>
        <v>3636.3500000000008</v>
      </c>
    </row>
    <row r="12" spans="1:33" x14ac:dyDescent="0.25">
      <c r="A12" s="4"/>
      <c r="C12" s="10" t="s">
        <v>3</v>
      </c>
      <c r="D12" s="60">
        <v>0.05</v>
      </c>
      <c r="E12" s="57">
        <v>0.05</v>
      </c>
      <c r="F12" s="57">
        <v>0.05</v>
      </c>
      <c r="G12" s="57">
        <v>0.05</v>
      </c>
      <c r="H12" s="57">
        <v>0.05</v>
      </c>
      <c r="I12" s="57">
        <v>0.05</v>
      </c>
      <c r="J12" s="57">
        <v>0.05</v>
      </c>
      <c r="K12" s="57">
        <v>0.1</v>
      </c>
      <c r="L12" s="57">
        <v>0.3</v>
      </c>
      <c r="M12" s="57">
        <v>0.6</v>
      </c>
      <c r="N12" s="57">
        <v>0.9</v>
      </c>
      <c r="O12" s="57">
        <v>0.9</v>
      </c>
      <c r="P12" s="57">
        <v>0.9</v>
      </c>
      <c r="Q12" s="57">
        <v>0.9</v>
      </c>
      <c r="R12" s="57">
        <v>0.9</v>
      </c>
      <c r="S12" s="57">
        <v>0.9</v>
      </c>
      <c r="T12" s="57">
        <v>0.9</v>
      </c>
      <c r="U12" s="57">
        <v>0.9</v>
      </c>
      <c r="V12" s="57">
        <v>0.5</v>
      </c>
      <c r="W12" s="57">
        <v>0.3</v>
      </c>
      <c r="X12" s="57">
        <v>0.3</v>
      </c>
      <c r="Y12" s="57">
        <v>0.1</v>
      </c>
      <c r="Z12" s="57">
        <v>0.05</v>
      </c>
      <c r="AA12" s="58">
        <v>0.05</v>
      </c>
      <c r="AC12" s="118">
        <f t="shared" si="0"/>
        <v>0.9</v>
      </c>
      <c r="AD12" s="112">
        <f t="shared" si="1"/>
        <v>0.05</v>
      </c>
      <c r="AF12" s="116">
        <f t="shared" si="2"/>
        <v>9.8500000000000032</v>
      </c>
      <c r="AG12" s="117" t="str">
        <f t="shared" si="3"/>
        <v>-</v>
      </c>
    </row>
    <row r="13" spans="1:33" x14ac:dyDescent="0.25">
      <c r="A13" s="4"/>
      <c r="C13" s="10" t="s">
        <v>4</v>
      </c>
      <c r="D13" s="63">
        <v>0.05</v>
      </c>
      <c r="E13" s="64">
        <v>0.05</v>
      </c>
      <c r="F13" s="64">
        <v>0.05</v>
      </c>
      <c r="G13" s="64">
        <v>0.05</v>
      </c>
      <c r="H13" s="64">
        <v>0.05</v>
      </c>
      <c r="I13" s="64">
        <v>0.05</v>
      </c>
      <c r="J13" s="64">
        <v>0.05</v>
      </c>
      <c r="K13" s="64">
        <v>0.05</v>
      </c>
      <c r="L13" s="64">
        <v>0.1</v>
      </c>
      <c r="M13" s="64">
        <v>0.1</v>
      </c>
      <c r="N13" s="64">
        <v>0.4</v>
      </c>
      <c r="O13" s="64">
        <v>0.4</v>
      </c>
      <c r="P13" s="64">
        <v>0.6</v>
      </c>
      <c r="Q13" s="64">
        <v>0.6</v>
      </c>
      <c r="R13" s="64">
        <v>0.6</v>
      </c>
      <c r="S13" s="64">
        <v>0.6</v>
      </c>
      <c r="T13" s="64">
        <v>0.6</v>
      </c>
      <c r="U13" s="64">
        <v>0.4</v>
      </c>
      <c r="V13" s="64">
        <v>0.2</v>
      </c>
      <c r="W13" s="64">
        <v>0.05</v>
      </c>
      <c r="X13" s="64">
        <v>0.05</v>
      </c>
      <c r="Y13" s="64">
        <v>0.05</v>
      </c>
      <c r="Z13" s="64">
        <v>0.05</v>
      </c>
      <c r="AA13" s="61">
        <v>0.05</v>
      </c>
      <c r="AC13" s="118">
        <f t="shared" si="0"/>
        <v>0.6</v>
      </c>
      <c r="AD13" s="112">
        <f t="shared" si="1"/>
        <v>0.05</v>
      </c>
      <c r="AF13" s="116">
        <f t="shared" si="2"/>
        <v>5.25</v>
      </c>
      <c r="AG13" s="117" t="str">
        <f t="shared" si="3"/>
        <v>-</v>
      </c>
    </row>
    <row r="14" spans="1:33" x14ac:dyDescent="0.25">
      <c r="A14" s="3" t="s">
        <v>427</v>
      </c>
      <c r="B14" s="104" t="s">
        <v>1089</v>
      </c>
      <c r="C14" s="12" t="s">
        <v>2</v>
      </c>
      <c r="D14" s="76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1</v>
      </c>
      <c r="K14" s="94">
        <v>1</v>
      </c>
      <c r="L14" s="94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1</v>
      </c>
      <c r="V14" s="94">
        <v>1</v>
      </c>
      <c r="W14" s="94">
        <v>1</v>
      </c>
      <c r="X14" s="94">
        <v>1</v>
      </c>
      <c r="Y14" s="94">
        <v>0</v>
      </c>
      <c r="Z14" s="94">
        <v>0</v>
      </c>
      <c r="AA14" s="68">
        <v>0</v>
      </c>
      <c r="AC14" s="125">
        <f t="shared" si="0"/>
        <v>1</v>
      </c>
      <c r="AD14" s="115">
        <f t="shared" si="1"/>
        <v>0</v>
      </c>
      <c r="AF14" s="116">
        <f t="shared" si="2"/>
        <v>15</v>
      </c>
      <c r="AG14" s="117" t="str">
        <f t="shared" si="3"/>
        <v>-</v>
      </c>
    </row>
    <row r="15" spans="1:33" x14ac:dyDescent="0.25">
      <c r="A15" s="4"/>
      <c r="C15" s="10" t="s">
        <v>3</v>
      </c>
      <c r="D15" s="73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1</v>
      </c>
      <c r="K15" s="70">
        <v>1</v>
      </c>
      <c r="L15" s="70">
        <v>1</v>
      </c>
      <c r="M15" s="70">
        <v>1</v>
      </c>
      <c r="N15" s="70">
        <v>1</v>
      </c>
      <c r="O15" s="70">
        <v>1</v>
      </c>
      <c r="P15" s="70">
        <v>1</v>
      </c>
      <c r="Q15" s="70">
        <v>1</v>
      </c>
      <c r="R15" s="70">
        <v>1</v>
      </c>
      <c r="S15" s="70">
        <v>1</v>
      </c>
      <c r="T15" s="70">
        <v>1</v>
      </c>
      <c r="U15" s="70">
        <v>1</v>
      </c>
      <c r="V15" s="70">
        <v>1</v>
      </c>
      <c r="W15" s="70">
        <v>1</v>
      </c>
      <c r="X15" s="70">
        <v>1</v>
      </c>
      <c r="Y15" s="70">
        <v>1</v>
      </c>
      <c r="Z15" s="70">
        <v>0</v>
      </c>
      <c r="AA15" s="78">
        <v>0</v>
      </c>
      <c r="AC15" s="125">
        <f t="shared" si="0"/>
        <v>1</v>
      </c>
      <c r="AD15" s="115">
        <f t="shared" si="1"/>
        <v>0</v>
      </c>
      <c r="AF15" s="116">
        <f t="shared" si="2"/>
        <v>16</v>
      </c>
      <c r="AG15" s="117" t="str">
        <f t="shared" si="3"/>
        <v>-</v>
      </c>
    </row>
    <row r="16" spans="1:33" x14ac:dyDescent="0.25">
      <c r="A16" s="5"/>
      <c r="B16" s="16"/>
      <c r="C16" s="11" t="s">
        <v>4</v>
      </c>
      <c r="D16" s="108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9">
        <v>0</v>
      </c>
      <c r="L16" s="109">
        <v>1</v>
      </c>
      <c r="M16" s="109">
        <v>1</v>
      </c>
      <c r="N16" s="109">
        <v>1</v>
      </c>
      <c r="O16" s="109">
        <v>1</v>
      </c>
      <c r="P16" s="109">
        <v>1</v>
      </c>
      <c r="Q16" s="109">
        <v>1</v>
      </c>
      <c r="R16" s="109">
        <v>1</v>
      </c>
      <c r="S16" s="109">
        <v>1</v>
      </c>
      <c r="T16" s="109">
        <v>1</v>
      </c>
      <c r="U16" s="109">
        <v>1</v>
      </c>
      <c r="V16" s="109">
        <v>1</v>
      </c>
      <c r="W16" s="109">
        <v>0</v>
      </c>
      <c r="X16" s="109">
        <v>0</v>
      </c>
      <c r="Y16" s="109">
        <v>0</v>
      </c>
      <c r="Z16" s="109">
        <v>0</v>
      </c>
      <c r="AA16" s="110">
        <v>0</v>
      </c>
      <c r="AC16" s="125">
        <f t="shared" si="0"/>
        <v>1</v>
      </c>
      <c r="AD16" s="115">
        <f t="shared" si="1"/>
        <v>0</v>
      </c>
      <c r="AF16" s="116">
        <f t="shared" si="2"/>
        <v>11</v>
      </c>
      <c r="AG16" s="117" t="str">
        <f t="shared" si="3"/>
        <v>-</v>
      </c>
    </row>
    <row r="17" spans="1:33" x14ac:dyDescent="0.25">
      <c r="A17" s="4" t="s">
        <v>1085</v>
      </c>
      <c r="B17" s="104" t="s">
        <v>1079</v>
      </c>
      <c r="C17" s="10" t="s">
        <v>2</v>
      </c>
      <c r="D17" s="62">
        <v>0.04</v>
      </c>
      <c r="E17" s="59">
        <v>0.05</v>
      </c>
      <c r="F17" s="59">
        <v>0.05</v>
      </c>
      <c r="G17" s="59">
        <v>0.04</v>
      </c>
      <c r="H17" s="59">
        <v>0.04</v>
      </c>
      <c r="I17" s="59">
        <v>0.04</v>
      </c>
      <c r="J17" s="59">
        <v>0.04</v>
      </c>
      <c r="K17" s="59">
        <v>0.15</v>
      </c>
      <c r="L17" s="59">
        <v>0.23</v>
      </c>
      <c r="M17" s="59">
        <v>0.32</v>
      </c>
      <c r="N17" s="59">
        <v>0.41</v>
      </c>
      <c r="O17" s="59">
        <v>0.56999999999999995</v>
      </c>
      <c r="P17" s="59">
        <v>0.62</v>
      </c>
      <c r="Q17" s="59">
        <v>0.61</v>
      </c>
      <c r="R17" s="59">
        <v>0.5</v>
      </c>
      <c r="S17" s="59">
        <v>0.45</v>
      </c>
      <c r="T17" s="59">
        <v>0.46</v>
      </c>
      <c r="U17" s="59">
        <v>0.47</v>
      </c>
      <c r="V17" s="59">
        <v>0.42</v>
      </c>
      <c r="W17" s="59">
        <v>0.34</v>
      </c>
      <c r="X17" s="59">
        <v>0.33</v>
      </c>
      <c r="Y17" s="59">
        <v>0.23</v>
      </c>
      <c r="Z17" s="59">
        <v>0.13</v>
      </c>
      <c r="AA17" s="65">
        <v>0.08</v>
      </c>
      <c r="AC17" s="118">
        <f t="shared" si="0"/>
        <v>0.62</v>
      </c>
      <c r="AD17" s="112">
        <f t="shared" si="1"/>
        <v>0.04</v>
      </c>
      <c r="AF17" s="116">
        <f t="shared" si="2"/>
        <v>6.62</v>
      </c>
      <c r="AG17" s="117">
        <f t="shared" si="3"/>
        <v>2305</v>
      </c>
    </row>
    <row r="18" spans="1:33" x14ac:dyDescent="0.25">
      <c r="A18" s="4"/>
      <c r="C18" s="10" t="s">
        <v>3</v>
      </c>
      <c r="D18" s="60">
        <v>0.11</v>
      </c>
      <c r="E18" s="57">
        <v>0.1</v>
      </c>
      <c r="F18" s="57">
        <v>0.08</v>
      </c>
      <c r="G18" s="57">
        <v>0.06</v>
      </c>
      <c r="H18" s="57">
        <v>0.06</v>
      </c>
      <c r="I18" s="57">
        <v>0.06</v>
      </c>
      <c r="J18" s="57">
        <v>7.0000000000000007E-2</v>
      </c>
      <c r="K18" s="57">
        <v>0.2</v>
      </c>
      <c r="L18" s="57">
        <v>0.24</v>
      </c>
      <c r="M18" s="57">
        <v>0.27</v>
      </c>
      <c r="N18" s="57">
        <v>0.42</v>
      </c>
      <c r="O18" s="57">
        <v>0.54</v>
      </c>
      <c r="P18" s="57">
        <v>0.59</v>
      </c>
      <c r="Q18" s="57">
        <v>0.6</v>
      </c>
      <c r="R18" s="57">
        <v>0.49</v>
      </c>
      <c r="S18" s="57">
        <v>0.48</v>
      </c>
      <c r="T18" s="57">
        <v>0.47</v>
      </c>
      <c r="U18" s="57">
        <v>0.46</v>
      </c>
      <c r="V18" s="57">
        <v>0.44</v>
      </c>
      <c r="W18" s="57">
        <v>0.36</v>
      </c>
      <c r="X18" s="57">
        <v>0.28999999999999998</v>
      </c>
      <c r="Y18" s="57">
        <v>0.22</v>
      </c>
      <c r="Z18" s="57">
        <v>0.16</v>
      </c>
      <c r="AA18" s="58">
        <v>0.13</v>
      </c>
      <c r="AC18" s="118">
        <f t="shared" si="0"/>
        <v>0.6</v>
      </c>
      <c r="AD18" s="112">
        <f t="shared" si="1"/>
        <v>0.06</v>
      </c>
      <c r="AF18" s="116">
        <f t="shared" si="2"/>
        <v>6.8999999999999995</v>
      </c>
      <c r="AG18" s="117" t="str">
        <f t="shared" si="3"/>
        <v>-</v>
      </c>
    </row>
    <row r="19" spans="1:33" x14ac:dyDescent="0.25">
      <c r="A19" s="4"/>
      <c r="C19" s="10" t="s">
        <v>4</v>
      </c>
      <c r="D19" s="63">
        <v>7.0000000000000007E-2</v>
      </c>
      <c r="E19" s="64">
        <v>7.0000000000000007E-2</v>
      </c>
      <c r="F19" s="64">
        <v>7.0000000000000007E-2</v>
      </c>
      <c r="G19" s="64">
        <v>0.06</v>
      </c>
      <c r="H19" s="64">
        <v>0.06</v>
      </c>
      <c r="I19" s="64">
        <v>0.06</v>
      </c>
      <c r="J19" s="64">
        <v>7.0000000000000007E-2</v>
      </c>
      <c r="K19" s="64">
        <v>0.1</v>
      </c>
      <c r="L19" s="64">
        <v>0.12</v>
      </c>
      <c r="M19" s="64">
        <v>0.14000000000000001</v>
      </c>
      <c r="N19" s="64">
        <v>0.28999999999999998</v>
      </c>
      <c r="O19" s="64">
        <v>0.31</v>
      </c>
      <c r="P19" s="64">
        <v>0.36</v>
      </c>
      <c r="Q19" s="64">
        <v>0.36</v>
      </c>
      <c r="R19" s="64">
        <v>0.34</v>
      </c>
      <c r="S19" s="64">
        <v>0.35</v>
      </c>
      <c r="T19" s="64">
        <v>0.37</v>
      </c>
      <c r="U19" s="64">
        <v>0.34</v>
      </c>
      <c r="V19" s="64">
        <v>0.25</v>
      </c>
      <c r="W19" s="64">
        <v>0.27</v>
      </c>
      <c r="X19" s="64">
        <v>0.21</v>
      </c>
      <c r="Y19" s="64">
        <v>0.16</v>
      </c>
      <c r="Z19" s="64">
        <v>0.1</v>
      </c>
      <c r="AA19" s="61">
        <v>0.06</v>
      </c>
      <c r="AC19" s="118">
        <f t="shared" si="0"/>
        <v>0.37</v>
      </c>
      <c r="AD19" s="112">
        <f t="shared" si="1"/>
        <v>0.06</v>
      </c>
      <c r="AF19" s="116">
        <f t="shared" si="2"/>
        <v>4.59</v>
      </c>
      <c r="AG19" s="117" t="str">
        <f t="shared" si="3"/>
        <v>-</v>
      </c>
    </row>
    <row r="20" spans="1:33" x14ac:dyDescent="0.25">
      <c r="A20" s="3" t="s">
        <v>1086</v>
      </c>
      <c r="B20" s="104" t="s">
        <v>1079</v>
      </c>
      <c r="C20" s="12" t="s">
        <v>2</v>
      </c>
      <c r="D20" s="62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0.12</v>
      </c>
      <c r="L20" s="59">
        <v>0.22</v>
      </c>
      <c r="M20" s="59">
        <v>0.64</v>
      </c>
      <c r="N20" s="59">
        <v>0.74</v>
      </c>
      <c r="O20" s="59">
        <v>0.68</v>
      </c>
      <c r="P20" s="59">
        <v>0.68</v>
      </c>
      <c r="Q20" s="59">
        <v>0.71</v>
      </c>
      <c r="R20" s="59">
        <v>0.72</v>
      </c>
      <c r="S20" s="59">
        <v>0.72</v>
      </c>
      <c r="T20" s="59">
        <v>0.73</v>
      </c>
      <c r="U20" s="59">
        <v>0.68</v>
      </c>
      <c r="V20" s="59">
        <v>0.68</v>
      </c>
      <c r="W20" s="59">
        <v>0.57999999999999996</v>
      </c>
      <c r="X20" s="59">
        <v>0.54</v>
      </c>
      <c r="Y20" s="59">
        <v>0</v>
      </c>
      <c r="Z20" s="59">
        <v>0</v>
      </c>
      <c r="AA20" s="65">
        <v>0</v>
      </c>
      <c r="AC20" s="118">
        <f t="shared" si="0"/>
        <v>0.74</v>
      </c>
      <c r="AD20" s="112">
        <f t="shared" si="1"/>
        <v>0</v>
      </c>
      <c r="AF20" s="116">
        <f t="shared" si="2"/>
        <v>8.4399999999999977</v>
      </c>
      <c r="AG20" s="117">
        <f t="shared" si="3"/>
        <v>2692.72</v>
      </c>
    </row>
    <row r="21" spans="1:33" x14ac:dyDescent="0.25">
      <c r="A21" s="4"/>
      <c r="C21" s="10" t="s">
        <v>3</v>
      </c>
      <c r="D21" s="60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0.09</v>
      </c>
      <c r="L21" s="57">
        <v>0.21</v>
      </c>
      <c r="M21" s="57">
        <v>0.56000000000000005</v>
      </c>
      <c r="N21" s="57">
        <v>0.66</v>
      </c>
      <c r="O21" s="57">
        <v>0.68</v>
      </c>
      <c r="P21" s="57">
        <v>0.68</v>
      </c>
      <c r="Q21" s="57">
        <v>0.69</v>
      </c>
      <c r="R21" s="57">
        <v>0.7</v>
      </c>
      <c r="S21" s="57">
        <v>0.69</v>
      </c>
      <c r="T21" s="57">
        <v>0.66</v>
      </c>
      <c r="U21" s="57">
        <v>0.57999999999999996</v>
      </c>
      <c r="V21" s="57">
        <v>0.47</v>
      </c>
      <c r="W21" s="57">
        <v>0.43</v>
      </c>
      <c r="X21" s="57">
        <v>0.43</v>
      </c>
      <c r="Y21" s="57">
        <v>0.08</v>
      </c>
      <c r="Z21" s="57">
        <v>0</v>
      </c>
      <c r="AA21" s="58">
        <v>0</v>
      </c>
      <c r="AC21" s="118">
        <f t="shared" si="0"/>
        <v>0.7</v>
      </c>
      <c r="AD21" s="112">
        <f t="shared" si="1"/>
        <v>0</v>
      </c>
      <c r="AF21" s="116">
        <f t="shared" si="2"/>
        <v>7.61</v>
      </c>
      <c r="AG21" s="117" t="str">
        <f t="shared" si="3"/>
        <v>-</v>
      </c>
    </row>
    <row r="22" spans="1:33" x14ac:dyDescent="0.25">
      <c r="A22" s="5"/>
      <c r="B22" s="16"/>
      <c r="C22" s="11" t="s">
        <v>4</v>
      </c>
      <c r="D22" s="63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0.11</v>
      </c>
      <c r="N22" s="64">
        <v>0.13</v>
      </c>
      <c r="O22" s="64">
        <v>0.35</v>
      </c>
      <c r="P22" s="64">
        <v>0.37</v>
      </c>
      <c r="Q22" s="64">
        <v>0.37</v>
      </c>
      <c r="R22" s="64">
        <v>0.39</v>
      </c>
      <c r="S22" s="64">
        <v>0.41</v>
      </c>
      <c r="T22" s="64">
        <v>0.38</v>
      </c>
      <c r="U22" s="64">
        <v>0.34</v>
      </c>
      <c r="V22" s="64">
        <v>0.03</v>
      </c>
      <c r="W22" s="64">
        <v>0</v>
      </c>
      <c r="X22" s="64">
        <v>0</v>
      </c>
      <c r="Y22" s="64">
        <v>0</v>
      </c>
      <c r="Z22" s="64">
        <v>0</v>
      </c>
      <c r="AA22" s="61">
        <v>0</v>
      </c>
      <c r="AC22" s="118">
        <f t="shared" si="0"/>
        <v>0.41</v>
      </c>
      <c r="AD22" s="112">
        <f t="shared" si="1"/>
        <v>0</v>
      </c>
      <c r="AF22" s="116">
        <f t="shared" si="2"/>
        <v>2.88</v>
      </c>
      <c r="AG22" s="117" t="str">
        <f t="shared" si="3"/>
        <v>-</v>
      </c>
    </row>
    <row r="23" spans="1:33" x14ac:dyDescent="0.25">
      <c r="A23" s="3" t="s">
        <v>1092</v>
      </c>
      <c r="B23" s="104" t="s">
        <v>1079</v>
      </c>
      <c r="C23" s="12" t="s">
        <v>2</v>
      </c>
      <c r="D23" s="62">
        <v>0.9</v>
      </c>
      <c r="E23" s="59">
        <v>0.9</v>
      </c>
      <c r="F23" s="59">
        <v>0.9</v>
      </c>
      <c r="G23" s="59">
        <v>0.9</v>
      </c>
      <c r="H23" s="59">
        <v>0.9</v>
      </c>
      <c r="I23" s="59">
        <v>0.9</v>
      </c>
      <c r="J23" s="59">
        <v>0.9</v>
      </c>
      <c r="K23" s="59">
        <v>0.9</v>
      </c>
      <c r="L23" s="59">
        <v>0.9</v>
      </c>
      <c r="M23" s="59">
        <v>0.9</v>
      </c>
      <c r="N23" s="59">
        <v>0.9</v>
      </c>
      <c r="O23" s="59">
        <v>0.9</v>
      </c>
      <c r="P23" s="59">
        <v>0.9</v>
      </c>
      <c r="Q23" s="59">
        <v>0.9</v>
      </c>
      <c r="R23" s="59">
        <v>0.9</v>
      </c>
      <c r="S23" s="59">
        <v>0.9</v>
      </c>
      <c r="T23" s="59">
        <v>0.9</v>
      </c>
      <c r="U23" s="59">
        <v>0.9</v>
      </c>
      <c r="V23" s="59">
        <v>0.9</v>
      </c>
      <c r="W23" s="59">
        <v>0.9</v>
      </c>
      <c r="X23" s="59">
        <v>0.9</v>
      </c>
      <c r="Y23" s="59">
        <v>0.9</v>
      </c>
      <c r="Z23" s="59">
        <v>0.9</v>
      </c>
      <c r="AA23" s="65">
        <v>0.9</v>
      </c>
      <c r="AC23" s="118">
        <f t="shared" si="0"/>
        <v>0.9</v>
      </c>
      <c r="AD23" s="112">
        <f t="shared" si="1"/>
        <v>0.9</v>
      </c>
      <c r="AF23" s="116">
        <f t="shared" si="2"/>
        <v>21.599999999999994</v>
      </c>
      <c r="AG23" s="117">
        <f t="shared" si="3"/>
        <v>7883.9999999999982</v>
      </c>
    </row>
    <row r="24" spans="1:33" x14ac:dyDescent="0.25">
      <c r="A24" s="4"/>
      <c r="C24" s="10" t="s">
        <v>3</v>
      </c>
      <c r="D24" s="60">
        <v>0.9</v>
      </c>
      <c r="E24" s="57">
        <v>0.9</v>
      </c>
      <c r="F24" s="57">
        <v>0.9</v>
      </c>
      <c r="G24" s="57">
        <v>0.9</v>
      </c>
      <c r="H24" s="57">
        <v>0.9</v>
      </c>
      <c r="I24" s="57">
        <v>0.9</v>
      </c>
      <c r="J24" s="57">
        <v>0.9</v>
      </c>
      <c r="K24" s="57">
        <v>0.9</v>
      </c>
      <c r="L24" s="57">
        <v>0.9</v>
      </c>
      <c r="M24" s="57">
        <v>0.9</v>
      </c>
      <c r="N24" s="57">
        <v>0.9</v>
      </c>
      <c r="O24" s="57">
        <v>0.9</v>
      </c>
      <c r="P24" s="57">
        <v>0.9</v>
      </c>
      <c r="Q24" s="57">
        <v>0.9</v>
      </c>
      <c r="R24" s="57">
        <v>0.9</v>
      </c>
      <c r="S24" s="57">
        <v>0.9</v>
      </c>
      <c r="T24" s="57">
        <v>0.9</v>
      </c>
      <c r="U24" s="57">
        <v>0.9</v>
      </c>
      <c r="V24" s="57">
        <v>0.9</v>
      </c>
      <c r="W24" s="57">
        <v>0.9</v>
      </c>
      <c r="X24" s="57">
        <v>0.9</v>
      </c>
      <c r="Y24" s="57">
        <v>0.9</v>
      </c>
      <c r="Z24" s="57">
        <v>0.9</v>
      </c>
      <c r="AA24" s="58">
        <v>0.9</v>
      </c>
      <c r="AC24" s="118">
        <f t="shared" si="0"/>
        <v>0.9</v>
      </c>
      <c r="AD24" s="112">
        <f t="shared" si="1"/>
        <v>0.9</v>
      </c>
      <c r="AF24" s="116">
        <f t="shared" si="2"/>
        <v>21.599999999999994</v>
      </c>
      <c r="AG24" s="117" t="str">
        <f t="shared" si="3"/>
        <v>-</v>
      </c>
    </row>
    <row r="25" spans="1:33" x14ac:dyDescent="0.25">
      <c r="A25" s="5"/>
      <c r="B25" s="16"/>
      <c r="C25" s="11" t="s">
        <v>4</v>
      </c>
      <c r="D25" s="63">
        <v>0.9</v>
      </c>
      <c r="E25" s="64">
        <v>0.9</v>
      </c>
      <c r="F25" s="64">
        <v>0.9</v>
      </c>
      <c r="G25" s="64">
        <v>0.9</v>
      </c>
      <c r="H25" s="64">
        <v>0.9</v>
      </c>
      <c r="I25" s="64">
        <v>0.9</v>
      </c>
      <c r="J25" s="64">
        <v>0.9</v>
      </c>
      <c r="K25" s="64">
        <v>0.9</v>
      </c>
      <c r="L25" s="64">
        <v>0.9</v>
      </c>
      <c r="M25" s="64">
        <v>0.9</v>
      </c>
      <c r="N25" s="64">
        <v>0.9</v>
      </c>
      <c r="O25" s="64">
        <v>0.9</v>
      </c>
      <c r="P25" s="64">
        <v>0.9</v>
      </c>
      <c r="Q25" s="64">
        <v>0.9</v>
      </c>
      <c r="R25" s="64">
        <v>0.9</v>
      </c>
      <c r="S25" s="64">
        <v>0.9</v>
      </c>
      <c r="T25" s="64">
        <v>0.9</v>
      </c>
      <c r="U25" s="64">
        <v>0.9</v>
      </c>
      <c r="V25" s="64">
        <v>0.9</v>
      </c>
      <c r="W25" s="64">
        <v>0.9</v>
      </c>
      <c r="X25" s="64">
        <v>0.9</v>
      </c>
      <c r="Y25" s="64">
        <v>0.9</v>
      </c>
      <c r="Z25" s="64">
        <v>0.9</v>
      </c>
      <c r="AA25" s="61">
        <v>0.9</v>
      </c>
      <c r="AC25" s="118">
        <f t="shared" si="0"/>
        <v>0.9</v>
      </c>
      <c r="AD25" s="112">
        <f t="shared" si="1"/>
        <v>0.9</v>
      </c>
      <c r="AF25" s="116">
        <f t="shared" si="2"/>
        <v>21.599999999999994</v>
      </c>
      <c r="AG25" s="117" t="str">
        <f t="shared" si="3"/>
        <v>-</v>
      </c>
    </row>
    <row r="26" spans="1:33" x14ac:dyDescent="0.25">
      <c r="A26" s="3" t="s">
        <v>1091</v>
      </c>
      <c r="B26" s="104" t="s">
        <v>1079</v>
      </c>
      <c r="C26" s="12" t="s">
        <v>2</v>
      </c>
      <c r="D26" s="62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0.5</v>
      </c>
      <c r="L26" s="59">
        <v>0.5</v>
      </c>
      <c r="M26" s="59">
        <v>0.75</v>
      </c>
      <c r="N26" s="59">
        <v>0.9</v>
      </c>
      <c r="O26" s="59">
        <v>0.9</v>
      </c>
      <c r="P26" s="59">
        <v>0.9</v>
      </c>
      <c r="Q26" s="59">
        <v>0.75</v>
      </c>
      <c r="R26" s="59">
        <v>0.75</v>
      </c>
      <c r="S26" s="59">
        <v>0.9</v>
      </c>
      <c r="T26" s="59">
        <v>0.9</v>
      </c>
      <c r="U26" s="59">
        <v>0.9</v>
      </c>
      <c r="V26" s="59">
        <v>0.75</v>
      </c>
      <c r="W26" s="59">
        <v>0.5</v>
      </c>
      <c r="X26" s="59">
        <v>0.5</v>
      </c>
      <c r="Y26" s="59">
        <v>0</v>
      </c>
      <c r="Z26" s="59">
        <v>0</v>
      </c>
      <c r="AA26" s="65">
        <v>0</v>
      </c>
      <c r="AC26" s="118">
        <f t="shared" si="0"/>
        <v>0.9</v>
      </c>
      <c r="AD26" s="112">
        <f t="shared" si="1"/>
        <v>0</v>
      </c>
      <c r="AF26" s="116">
        <f t="shared" si="2"/>
        <v>10.4</v>
      </c>
      <c r="AG26" s="117">
        <f t="shared" si="3"/>
        <v>3796.0000000000005</v>
      </c>
    </row>
    <row r="27" spans="1:33" x14ac:dyDescent="0.25">
      <c r="A27" s="4"/>
      <c r="C27" s="10" t="s">
        <v>3</v>
      </c>
      <c r="D27" s="60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0.5</v>
      </c>
      <c r="L27" s="57">
        <v>0.5</v>
      </c>
      <c r="M27" s="57">
        <v>0.75</v>
      </c>
      <c r="N27" s="57">
        <v>0.9</v>
      </c>
      <c r="O27" s="57">
        <v>0.9</v>
      </c>
      <c r="P27" s="57">
        <v>0.9</v>
      </c>
      <c r="Q27" s="57">
        <v>0.75</v>
      </c>
      <c r="R27" s="57">
        <v>0.75</v>
      </c>
      <c r="S27" s="57">
        <v>0.9</v>
      </c>
      <c r="T27" s="57">
        <v>0.9</v>
      </c>
      <c r="U27" s="57">
        <v>0.9</v>
      </c>
      <c r="V27" s="57">
        <v>0.75</v>
      </c>
      <c r="W27" s="57">
        <v>0.5</v>
      </c>
      <c r="X27" s="57">
        <v>0.5</v>
      </c>
      <c r="Y27" s="57">
        <v>0</v>
      </c>
      <c r="Z27" s="57">
        <v>0</v>
      </c>
      <c r="AA27" s="58">
        <v>0</v>
      </c>
      <c r="AC27" s="118">
        <f t="shared" si="0"/>
        <v>0.9</v>
      </c>
      <c r="AD27" s="112">
        <f t="shared" si="1"/>
        <v>0</v>
      </c>
      <c r="AF27" s="116">
        <f t="shared" si="2"/>
        <v>10.4</v>
      </c>
      <c r="AG27" s="117" t="str">
        <f t="shared" si="3"/>
        <v>-</v>
      </c>
    </row>
    <row r="28" spans="1:33" x14ac:dyDescent="0.25">
      <c r="A28" s="5"/>
      <c r="B28" s="16"/>
      <c r="C28" s="11" t="s">
        <v>4</v>
      </c>
      <c r="D28" s="63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0.5</v>
      </c>
      <c r="L28" s="64">
        <v>0.5</v>
      </c>
      <c r="M28" s="64">
        <v>0.75</v>
      </c>
      <c r="N28" s="64">
        <v>0.9</v>
      </c>
      <c r="O28" s="64">
        <v>0.9</v>
      </c>
      <c r="P28" s="64">
        <v>0.9</v>
      </c>
      <c r="Q28" s="64">
        <v>0.75</v>
      </c>
      <c r="R28" s="64">
        <v>0.75</v>
      </c>
      <c r="S28" s="64">
        <v>0.9</v>
      </c>
      <c r="T28" s="64">
        <v>0.9</v>
      </c>
      <c r="U28" s="64">
        <v>0.9</v>
      </c>
      <c r="V28" s="64">
        <v>0.75</v>
      </c>
      <c r="W28" s="64">
        <v>0.5</v>
      </c>
      <c r="X28" s="64">
        <v>0.5</v>
      </c>
      <c r="Y28" s="64">
        <v>0</v>
      </c>
      <c r="Z28" s="64">
        <v>0</v>
      </c>
      <c r="AA28" s="61">
        <v>0</v>
      </c>
      <c r="AC28" s="118">
        <f t="shared" si="0"/>
        <v>0.9</v>
      </c>
      <c r="AD28" s="112">
        <f t="shared" si="1"/>
        <v>0</v>
      </c>
      <c r="AF28" s="116">
        <f t="shared" si="2"/>
        <v>10.4</v>
      </c>
      <c r="AG28" s="117" t="str">
        <f t="shared" si="3"/>
        <v>-</v>
      </c>
    </row>
    <row r="29" spans="1:33" x14ac:dyDescent="0.25">
      <c r="A29" s="3" t="s">
        <v>1206</v>
      </c>
      <c r="B29" s="104" t="s">
        <v>1088</v>
      </c>
      <c r="C29" s="17" t="s">
        <v>2</v>
      </c>
      <c r="D29" s="79">
        <v>60</v>
      </c>
      <c r="E29" s="80">
        <v>60</v>
      </c>
      <c r="F29" s="80">
        <v>60</v>
      </c>
      <c r="G29" s="80">
        <v>60</v>
      </c>
      <c r="H29" s="80">
        <v>60</v>
      </c>
      <c r="I29" s="80">
        <v>60</v>
      </c>
      <c r="J29" s="80">
        <v>70</v>
      </c>
      <c r="K29" s="80">
        <v>70</v>
      </c>
      <c r="L29" s="80">
        <v>70</v>
      </c>
      <c r="M29" s="80">
        <v>70</v>
      </c>
      <c r="N29" s="80">
        <v>70</v>
      </c>
      <c r="O29" s="80">
        <v>70</v>
      </c>
      <c r="P29" s="80">
        <v>70</v>
      </c>
      <c r="Q29" s="80">
        <v>70</v>
      </c>
      <c r="R29" s="80">
        <v>70</v>
      </c>
      <c r="S29" s="80">
        <v>70</v>
      </c>
      <c r="T29" s="80">
        <v>70</v>
      </c>
      <c r="U29" s="80">
        <v>70</v>
      </c>
      <c r="V29" s="80">
        <v>70</v>
      </c>
      <c r="W29" s="80">
        <v>70</v>
      </c>
      <c r="X29" s="80">
        <v>70</v>
      </c>
      <c r="Y29" s="80">
        <v>60</v>
      </c>
      <c r="Z29" s="80">
        <v>60</v>
      </c>
      <c r="AA29" s="84">
        <v>60</v>
      </c>
      <c r="AC29" s="125">
        <f t="shared" si="0"/>
        <v>70</v>
      </c>
      <c r="AD29" s="115">
        <f t="shared" si="1"/>
        <v>60</v>
      </c>
      <c r="AF29" s="116" t="str">
        <f t="shared" si="2"/>
        <v>-</v>
      </c>
      <c r="AG29" s="117" t="str">
        <f t="shared" si="3"/>
        <v>-</v>
      </c>
    </row>
    <row r="30" spans="1:33" x14ac:dyDescent="0.25">
      <c r="C30" s="2" t="s">
        <v>3</v>
      </c>
      <c r="D30" s="89">
        <v>60</v>
      </c>
      <c r="E30" s="92">
        <v>60</v>
      </c>
      <c r="F30" s="92">
        <v>60</v>
      </c>
      <c r="G30" s="92">
        <v>60</v>
      </c>
      <c r="H30" s="92">
        <v>60</v>
      </c>
      <c r="I30" s="92">
        <v>60</v>
      </c>
      <c r="J30" s="92">
        <v>70</v>
      </c>
      <c r="K30" s="92">
        <v>70</v>
      </c>
      <c r="L30" s="92">
        <v>70</v>
      </c>
      <c r="M30" s="92">
        <v>70</v>
      </c>
      <c r="N30" s="92">
        <v>70</v>
      </c>
      <c r="O30" s="92">
        <v>70</v>
      </c>
      <c r="P30" s="92">
        <v>70</v>
      </c>
      <c r="Q30" s="92">
        <v>70</v>
      </c>
      <c r="R30" s="92">
        <v>70</v>
      </c>
      <c r="S30" s="92">
        <v>70</v>
      </c>
      <c r="T30" s="92">
        <v>70</v>
      </c>
      <c r="U30" s="92">
        <v>70</v>
      </c>
      <c r="V30" s="92">
        <v>70</v>
      </c>
      <c r="W30" s="92">
        <v>70</v>
      </c>
      <c r="X30" s="92">
        <v>70</v>
      </c>
      <c r="Y30" s="92">
        <v>70</v>
      </c>
      <c r="Z30" s="92">
        <v>60</v>
      </c>
      <c r="AA30" s="82">
        <v>60</v>
      </c>
      <c r="AC30" s="125">
        <f t="shared" si="0"/>
        <v>70</v>
      </c>
      <c r="AD30" s="115">
        <f t="shared" si="1"/>
        <v>60</v>
      </c>
      <c r="AF30" s="116" t="str">
        <f t="shared" si="2"/>
        <v>-</v>
      </c>
      <c r="AG30" s="117" t="str">
        <f t="shared" si="3"/>
        <v>-</v>
      </c>
    </row>
    <row r="31" spans="1:33" x14ac:dyDescent="0.25">
      <c r="C31" s="18" t="s">
        <v>4</v>
      </c>
      <c r="D31" s="77">
        <v>60</v>
      </c>
      <c r="E31" s="66">
        <v>60</v>
      </c>
      <c r="F31" s="66">
        <v>60</v>
      </c>
      <c r="G31" s="66">
        <v>60</v>
      </c>
      <c r="H31" s="66">
        <v>60</v>
      </c>
      <c r="I31" s="66">
        <v>60</v>
      </c>
      <c r="J31" s="66">
        <v>60</v>
      </c>
      <c r="K31" s="66">
        <v>60</v>
      </c>
      <c r="L31" s="66">
        <v>70</v>
      </c>
      <c r="M31" s="66">
        <v>70</v>
      </c>
      <c r="N31" s="66">
        <v>70</v>
      </c>
      <c r="O31" s="66">
        <v>70</v>
      </c>
      <c r="P31" s="66">
        <v>70</v>
      </c>
      <c r="Q31" s="66">
        <v>70</v>
      </c>
      <c r="R31" s="66">
        <v>70</v>
      </c>
      <c r="S31" s="66">
        <v>70</v>
      </c>
      <c r="T31" s="66">
        <v>70</v>
      </c>
      <c r="U31" s="66">
        <v>70</v>
      </c>
      <c r="V31" s="66">
        <v>70</v>
      </c>
      <c r="W31" s="66">
        <v>60</v>
      </c>
      <c r="X31" s="66">
        <v>60</v>
      </c>
      <c r="Y31" s="66">
        <v>60</v>
      </c>
      <c r="Z31" s="66">
        <v>60</v>
      </c>
      <c r="AA31" s="85">
        <v>60</v>
      </c>
      <c r="AC31" s="125">
        <f t="shared" si="0"/>
        <v>70</v>
      </c>
      <c r="AD31" s="115">
        <f t="shared" si="1"/>
        <v>60</v>
      </c>
      <c r="AF31" s="116" t="str">
        <f t="shared" si="2"/>
        <v>-</v>
      </c>
      <c r="AG31" s="117" t="str">
        <f t="shared" si="3"/>
        <v>-</v>
      </c>
    </row>
    <row r="32" spans="1:33" x14ac:dyDescent="0.25">
      <c r="A32" s="3" t="s">
        <v>1207</v>
      </c>
      <c r="B32" s="104" t="s">
        <v>1088</v>
      </c>
      <c r="C32" s="17" t="s">
        <v>2</v>
      </c>
      <c r="D32" s="89">
        <v>85</v>
      </c>
      <c r="E32" s="92">
        <v>85</v>
      </c>
      <c r="F32" s="92">
        <v>85</v>
      </c>
      <c r="G32" s="92">
        <v>85</v>
      </c>
      <c r="H32" s="92">
        <v>85</v>
      </c>
      <c r="I32" s="92">
        <v>85</v>
      </c>
      <c r="J32" s="92">
        <v>75</v>
      </c>
      <c r="K32" s="92">
        <v>75</v>
      </c>
      <c r="L32" s="92">
        <v>75</v>
      </c>
      <c r="M32" s="92">
        <v>75</v>
      </c>
      <c r="N32" s="92">
        <v>75</v>
      </c>
      <c r="O32" s="92">
        <v>75</v>
      </c>
      <c r="P32" s="92">
        <v>75</v>
      </c>
      <c r="Q32" s="92">
        <v>75</v>
      </c>
      <c r="R32" s="92">
        <v>75</v>
      </c>
      <c r="S32" s="92">
        <v>75</v>
      </c>
      <c r="T32" s="92">
        <v>75</v>
      </c>
      <c r="U32" s="92">
        <v>75</v>
      </c>
      <c r="V32" s="92">
        <v>75</v>
      </c>
      <c r="W32" s="92">
        <v>75</v>
      </c>
      <c r="X32" s="92">
        <v>75</v>
      </c>
      <c r="Y32" s="92">
        <v>85</v>
      </c>
      <c r="Z32" s="92">
        <v>85</v>
      </c>
      <c r="AA32" s="82">
        <v>85</v>
      </c>
      <c r="AC32" s="125">
        <f t="shared" si="0"/>
        <v>85</v>
      </c>
      <c r="AD32" s="115">
        <f t="shared" si="1"/>
        <v>75</v>
      </c>
      <c r="AF32" s="116" t="str">
        <f t="shared" si="2"/>
        <v>-</v>
      </c>
      <c r="AG32" s="117" t="str">
        <f t="shared" si="3"/>
        <v>-</v>
      </c>
    </row>
    <row r="33" spans="1:33" x14ac:dyDescent="0.25">
      <c r="C33" s="2" t="s">
        <v>3</v>
      </c>
      <c r="D33" s="89">
        <v>85</v>
      </c>
      <c r="E33" s="92">
        <v>85</v>
      </c>
      <c r="F33" s="92">
        <v>85</v>
      </c>
      <c r="G33" s="92">
        <v>85</v>
      </c>
      <c r="H33" s="92">
        <v>85</v>
      </c>
      <c r="I33" s="92">
        <v>85</v>
      </c>
      <c r="J33" s="92">
        <v>75</v>
      </c>
      <c r="K33" s="92">
        <v>75</v>
      </c>
      <c r="L33" s="92">
        <v>75</v>
      </c>
      <c r="M33" s="92">
        <v>75</v>
      </c>
      <c r="N33" s="92">
        <v>75</v>
      </c>
      <c r="O33" s="92">
        <v>75</v>
      </c>
      <c r="P33" s="92">
        <v>75</v>
      </c>
      <c r="Q33" s="92">
        <v>75</v>
      </c>
      <c r="R33" s="92">
        <v>75</v>
      </c>
      <c r="S33" s="92">
        <v>75</v>
      </c>
      <c r="T33" s="92">
        <v>75</v>
      </c>
      <c r="U33" s="92">
        <v>75</v>
      </c>
      <c r="V33" s="92">
        <v>75</v>
      </c>
      <c r="W33" s="92">
        <v>75</v>
      </c>
      <c r="X33" s="92">
        <v>75</v>
      </c>
      <c r="Y33" s="92">
        <v>75</v>
      </c>
      <c r="Z33" s="92">
        <v>85</v>
      </c>
      <c r="AA33" s="82">
        <v>85</v>
      </c>
      <c r="AC33" s="125">
        <f t="shared" si="0"/>
        <v>85</v>
      </c>
      <c r="AD33" s="115">
        <f t="shared" si="1"/>
        <v>75</v>
      </c>
      <c r="AF33" s="116" t="str">
        <f t="shared" si="2"/>
        <v>-</v>
      </c>
      <c r="AG33" s="117" t="str">
        <f t="shared" si="3"/>
        <v>-</v>
      </c>
    </row>
    <row r="34" spans="1:33" x14ac:dyDescent="0.25">
      <c r="A34" s="16"/>
      <c r="B34" s="16"/>
      <c r="C34" s="18" t="s">
        <v>4</v>
      </c>
      <c r="D34" s="89">
        <v>85</v>
      </c>
      <c r="E34" s="92">
        <v>85</v>
      </c>
      <c r="F34" s="92">
        <v>85</v>
      </c>
      <c r="G34" s="92">
        <v>85</v>
      </c>
      <c r="H34" s="92">
        <v>85</v>
      </c>
      <c r="I34" s="92">
        <v>85</v>
      </c>
      <c r="J34" s="92">
        <v>85</v>
      </c>
      <c r="K34" s="92">
        <v>85</v>
      </c>
      <c r="L34" s="92">
        <v>75</v>
      </c>
      <c r="M34" s="92">
        <v>75</v>
      </c>
      <c r="N34" s="92">
        <v>75</v>
      </c>
      <c r="O34" s="92">
        <v>75</v>
      </c>
      <c r="P34" s="92">
        <v>75</v>
      </c>
      <c r="Q34" s="92">
        <v>75</v>
      </c>
      <c r="R34" s="92">
        <v>75</v>
      </c>
      <c r="S34" s="92">
        <v>75</v>
      </c>
      <c r="T34" s="92">
        <v>75</v>
      </c>
      <c r="U34" s="92">
        <v>75</v>
      </c>
      <c r="V34" s="92">
        <v>75</v>
      </c>
      <c r="W34" s="92">
        <v>85</v>
      </c>
      <c r="X34" s="92">
        <v>85</v>
      </c>
      <c r="Y34" s="92">
        <v>85</v>
      </c>
      <c r="Z34" s="92">
        <v>85</v>
      </c>
      <c r="AA34" s="82">
        <v>85</v>
      </c>
      <c r="AC34" s="125">
        <f t="shared" si="0"/>
        <v>85</v>
      </c>
      <c r="AD34" s="115">
        <f t="shared" si="1"/>
        <v>75</v>
      </c>
      <c r="AF34" s="116" t="str">
        <f t="shared" si="2"/>
        <v>-</v>
      </c>
      <c r="AG34" s="117" t="str">
        <f t="shared" si="3"/>
        <v>-</v>
      </c>
    </row>
    <row r="35" spans="1:33" x14ac:dyDescent="0.25">
      <c r="A35" s="3" t="s">
        <v>1087</v>
      </c>
      <c r="B35" s="104" t="s">
        <v>1079</v>
      </c>
      <c r="C35" s="17" t="s">
        <v>2</v>
      </c>
      <c r="D35" s="62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0.25</v>
      </c>
      <c r="K35" s="59">
        <v>0.25</v>
      </c>
      <c r="L35" s="59">
        <v>0.25</v>
      </c>
      <c r="M35" s="59">
        <v>0.25</v>
      </c>
      <c r="N35" s="59">
        <v>0.25</v>
      </c>
      <c r="O35" s="59">
        <v>0.25</v>
      </c>
      <c r="P35" s="59">
        <v>0.25</v>
      </c>
      <c r="Q35" s="59">
        <v>0.25</v>
      </c>
      <c r="R35" s="59">
        <v>0.25</v>
      </c>
      <c r="S35" s="59">
        <v>0.25</v>
      </c>
      <c r="T35" s="59">
        <v>0.25</v>
      </c>
      <c r="U35" s="59">
        <v>0.25</v>
      </c>
      <c r="V35" s="59">
        <v>0.25</v>
      </c>
      <c r="W35" s="59">
        <v>0.25</v>
      </c>
      <c r="X35" s="59">
        <v>0.25</v>
      </c>
      <c r="Y35" s="59">
        <v>1</v>
      </c>
      <c r="Z35" s="59">
        <v>1</v>
      </c>
      <c r="AA35" s="65">
        <v>1</v>
      </c>
      <c r="AC35" s="118">
        <f t="shared" si="0"/>
        <v>1</v>
      </c>
      <c r="AD35" s="112">
        <f t="shared" si="1"/>
        <v>0.25</v>
      </c>
      <c r="AF35" s="116">
        <f t="shared" si="2"/>
        <v>12.75</v>
      </c>
      <c r="AG35" s="117">
        <f t="shared" si="3"/>
        <v>4800.75</v>
      </c>
    </row>
    <row r="36" spans="1:33" x14ac:dyDescent="0.25">
      <c r="A36" s="4"/>
      <c r="C36" s="2" t="s">
        <v>3</v>
      </c>
      <c r="D36" s="60">
        <v>1</v>
      </c>
      <c r="E36" s="57">
        <v>1</v>
      </c>
      <c r="F36" s="57">
        <v>1</v>
      </c>
      <c r="G36" s="57">
        <v>1</v>
      </c>
      <c r="H36" s="57">
        <v>1</v>
      </c>
      <c r="I36" s="57">
        <v>1</v>
      </c>
      <c r="J36" s="57">
        <v>0.25</v>
      </c>
      <c r="K36" s="57">
        <v>0.25</v>
      </c>
      <c r="L36" s="57">
        <v>0.25</v>
      </c>
      <c r="M36" s="57">
        <v>0.25</v>
      </c>
      <c r="N36" s="57">
        <v>0.25</v>
      </c>
      <c r="O36" s="57">
        <v>0.25</v>
      </c>
      <c r="P36" s="57">
        <v>0.25</v>
      </c>
      <c r="Q36" s="57">
        <v>0.25</v>
      </c>
      <c r="R36" s="57">
        <v>0.25</v>
      </c>
      <c r="S36" s="57">
        <v>0.25</v>
      </c>
      <c r="T36" s="57">
        <v>0.25</v>
      </c>
      <c r="U36" s="57">
        <v>0.25</v>
      </c>
      <c r="V36" s="57">
        <v>0.25</v>
      </c>
      <c r="W36" s="57">
        <v>0.25</v>
      </c>
      <c r="X36" s="57">
        <v>0.25</v>
      </c>
      <c r="Y36" s="57">
        <v>0.25</v>
      </c>
      <c r="Z36" s="57">
        <v>1</v>
      </c>
      <c r="AA36" s="58">
        <v>1</v>
      </c>
      <c r="AC36" s="118">
        <f t="shared" si="0"/>
        <v>1</v>
      </c>
      <c r="AD36" s="112">
        <f t="shared" si="1"/>
        <v>0.25</v>
      </c>
      <c r="AF36" s="116">
        <f t="shared" si="2"/>
        <v>12</v>
      </c>
      <c r="AG36" s="117" t="str">
        <f t="shared" si="3"/>
        <v>-</v>
      </c>
    </row>
    <row r="37" spans="1:33" x14ac:dyDescent="0.25">
      <c r="A37" s="5"/>
      <c r="B37" s="16"/>
      <c r="C37" s="18" t="s">
        <v>4</v>
      </c>
      <c r="D37" s="63">
        <v>1</v>
      </c>
      <c r="E37" s="64">
        <v>1</v>
      </c>
      <c r="F37" s="64">
        <v>1</v>
      </c>
      <c r="G37" s="64">
        <v>1</v>
      </c>
      <c r="H37" s="64">
        <v>1</v>
      </c>
      <c r="I37" s="64">
        <v>1</v>
      </c>
      <c r="J37" s="64">
        <v>1</v>
      </c>
      <c r="K37" s="64">
        <v>1</v>
      </c>
      <c r="L37" s="64">
        <v>0.25</v>
      </c>
      <c r="M37" s="64">
        <v>0.25</v>
      </c>
      <c r="N37" s="64">
        <v>0.25</v>
      </c>
      <c r="O37" s="64">
        <v>0.25</v>
      </c>
      <c r="P37" s="64">
        <v>0.25</v>
      </c>
      <c r="Q37" s="64">
        <v>0.25</v>
      </c>
      <c r="R37" s="64">
        <v>0.25</v>
      </c>
      <c r="S37" s="64">
        <v>0.25</v>
      </c>
      <c r="T37" s="64">
        <v>0.25</v>
      </c>
      <c r="U37" s="64">
        <v>0.25</v>
      </c>
      <c r="V37" s="64">
        <v>0.25</v>
      </c>
      <c r="W37" s="64">
        <v>1</v>
      </c>
      <c r="X37" s="64">
        <v>1</v>
      </c>
      <c r="Y37" s="64">
        <v>1</v>
      </c>
      <c r="Z37" s="64">
        <v>1</v>
      </c>
      <c r="AA37" s="61">
        <v>1</v>
      </c>
      <c r="AC37" s="118">
        <f t="shared" si="0"/>
        <v>1</v>
      </c>
      <c r="AD37" s="112">
        <f t="shared" si="1"/>
        <v>0.25</v>
      </c>
      <c r="AF37" s="116">
        <f t="shared" si="2"/>
        <v>15.75</v>
      </c>
      <c r="AG37" s="117" t="str">
        <f t="shared" si="3"/>
        <v>-</v>
      </c>
    </row>
    <row r="38" spans="1:33" x14ac:dyDescent="0.25">
      <c r="A38" s="3" t="s">
        <v>1090</v>
      </c>
      <c r="B38" s="104" t="s">
        <v>1079</v>
      </c>
      <c r="C38" s="17" t="s">
        <v>2</v>
      </c>
      <c r="D38" s="62">
        <v>0</v>
      </c>
      <c r="E38" s="59">
        <v>0</v>
      </c>
      <c r="F38" s="59">
        <v>0</v>
      </c>
      <c r="G38" s="59">
        <v>0</v>
      </c>
      <c r="H38" s="59">
        <v>0</v>
      </c>
      <c r="I38" s="59">
        <v>0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  <c r="P38" s="59">
        <v>1</v>
      </c>
      <c r="Q38" s="59">
        <v>1</v>
      </c>
      <c r="R38" s="59">
        <v>1</v>
      </c>
      <c r="S38" s="59">
        <v>1</v>
      </c>
      <c r="T38" s="59">
        <v>1</v>
      </c>
      <c r="U38" s="59">
        <v>1</v>
      </c>
      <c r="V38" s="59">
        <v>1</v>
      </c>
      <c r="W38" s="59">
        <v>1</v>
      </c>
      <c r="X38" s="59">
        <v>1</v>
      </c>
      <c r="Y38" s="59">
        <v>0</v>
      </c>
      <c r="Z38" s="59">
        <v>0</v>
      </c>
      <c r="AA38" s="65">
        <v>0</v>
      </c>
      <c r="AC38" s="118">
        <f t="shared" si="0"/>
        <v>1</v>
      </c>
      <c r="AD38" s="112">
        <f t="shared" si="1"/>
        <v>0</v>
      </c>
      <c r="AF38" s="116">
        <f t="shared" si="2"/>
        <v>15</v>
      </c>
      <c r="AG38" s="117">
        <f t="shared" si="3"/>
        <v>5279</v>
      </c>
    </row>
    <row r="39" spans="1:33" x14ac:dyDescent="0.25">
      <c r="A39" s="4"/>
      <c r="C39" s="2" t="s">
        <v>3</v>
      </c>
      <c r="D39" s="60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1</v>
      </c>
      <c r="K39" s="57">
        <v>1</v>
      </c>
      <c r="L39" s="57">
        <v>1</v>
      </c>
      <c r="M39" s="57">
        <v>1</v>
      </c>
      <c r="N39" s="57">
        <v>1</v>
      </c>
      <c r="O39" s="57">
        <v>1</v>
      </c>
      <c r="P39" s="57">
        <v>1</v>
      </c>
      <c r="Q39" s="57">
        <v>1</v>
      </c>
      <c r="R39" s="57">
        <v>1</v>
      </c>
      <c r="S39" s="57">
        <v>1</v>
      </c>
      <c r="T39" s="57">
        <v>1</v>
      </c>
      <c r="U39" s="57">
        <v>1</v>
      </c>
      <c r="V39" s="57">
        <v>1</v>
      </c>
      <c r="W39" s="57">
        <v>1</v>
      </c>
      <c r="X39" s="57">
        <v>1</v>
      </c>
      <c r="Y39" s="57">
        <v>1</v>
      </c>
      <c r="Z39" s="57">
        <v>0</v>
      </c>
      <c r="AA39" s="58">
        <v>0</v>
      </c>
      <c r="AC39" s="118">
        <f t="shared" si="0"/>
        <v>1</v>
      </c>
      <c r="AD39" s="112">
        <f t="shared" si="1"/>
        <v>0</v>
      </c>
      <c r="AF39" s="116">
        <f t="shared" si="2"/>
        <v>16</v>
      </c>
      <c r="AG39" s="117" t="str">
        <f t="shared" si="3"/>
        <v>-</v>
      </c>
    </row>
    <row r="40" spans="1:33" x14ac:dyDescent="0.25">
      <c r="A40" s="5"/>
      <c r="B40" s="16"/>
      <c r="C40" s="18" t="s">
        <v>4</v>
      </c>
      <c r="D40" s="63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1</v>
      </c>
      <c r="M40" s="64">
        <v>1</v>
      </c>
      <c r="N40" s="64">
        <v>1</v>
      </c>
      <c r="O40" s="64">
        <v>1</v>
      </c>
      <c r="P40" s="64">
        <v>1</v>
      </c>
      <c r="Q40" s="64">
        <v>1</v>
      </c>
      <c r="R40" s="64">
        <v>1</v>
      </c>
      <c r="S40" s="64">
        <v>1</v>
      </c>
      <c r="T40" s="64">
        <v>1</v>
      </c>
      <c r="U40" s="64">
        <v>1</v>
      </c>
      <c r="V40" s="64">
        <v>1</v>
      </c>
      <c r="W40" s="64">
        <v>0</v>
      </c>
      <c r="X40" s="64">
        <v>0</v>
      </c>
      <c r="Y40" s="64">
        <v>0</v>
      </c>
      <c r="Z40" s="64">
        <v>0</v>
      </c>
      <c r="AA40" s="61">
        <v>0</v>
      </c>
      <c r="AC40" s="118">
        <f t="shared" si="0"/>
        <v>1</v>
      </c>
      <c r="AD40" s="112">
        <f t="shared" si="1"/>
        <v>0</v>
      </c>
      <c r="AF40" s="116">
        <f t="shared" si="2"/>
        <v>11</v>
      </c>
      <c r="AG40" s="117" t="str">
        <f t="shared" si="3"/>
        <v>-</v>
      </c>
    </row>
    <row r="41" spans="1:33" x14ac:dyDescent="0.25">
      <c r="A41" s="3" t="s">
        <v>1208</v>
      </c>
      <c r="B41" s="104" t="s">
        <v>1088</v>
      </c>
      <c r="C41" s="17" t="s">
        <v>2</v>
      </c>
      <c r="D41" s="89">
        <v>135</v>
      </c>
      <c r="E41" s="92">
        <v>135</v>
      </c>
      <c r="F41" s="92">
        <v>135</v>
      </c>
      <c r="G41" s="92">
        <v>135</v>
      </c>
      <c r="H41" s="92">
        <v>135</v>
      </c>
      <c r="I41" s="92">
        <v>135</v>
      </c>
      <c r="J41" s="92">
        <v>135</v>
      </c>
      <c r="K41" s="92">
        <v>135</v>
      </c>
      <c r="L41" s="92">
        <v>135</v>
      </c>
      <c r="M41" s="92">
        <v>135</v>
      </c>
      <c r="N41" s="92">
        <v>135</v>
      </c>
      <c r="O41" s="92">
        <v>135</v>
      </c>
      <c r="P41" s="92">
        <v>135</v>
      </c>
      <c r="Q41" s="92">
        <v>135</v>
      </c>
      <c r="R41" s="92">
        <v>135</v>
      </c>
      <c r="S41" s="92">
        <v>135</v>
      </c>
      <c r="T41" s="92">
        <v>135</v>
      </c>
      <c r="U41" s="92">
        <v>135</v>
      </c>
      <c r="V41" s="92">
        <v>135</v>
      </c>
      <c r="W41" s="92">
        <v>135</v>
      </c>
      <c r="X41" s="92">
        <v>135</v>
      </c>
      <c r="Y41" s="92">
        <v>135</v>
      </c>
      <c r="Z41" s="92">
        <v>135</v>
      </c>
      <c r="AA41" s="82">
        <v>135</v>
      </c>
      <c r="AC41" s="125">
        <f t="shared" si="0"/>
        <v>135</v>
      </c>
      <c r="AD41" s="115">
        <f t="shared" si="1"/>
        <v>135</v>
      </c>
      <c r="AF41" s="116" t="str">
        <f t="shared" si="2"/>
        <v>-</v>
      </c>
      <c r="AG41" s="117" t="str">
        <f t="shared" si="3"/>
        <v>-</v>
      </c>
    </row>
    <row r="42" spans="1:33" x14ac:dyDescent="0.25">
      <c r="C42" s="2" t="s">
        <v>3</v>
      </c>
      <c r="D42" s="89">
        <v>135</v>
      </c>
      <c r="E42" s="92">
        <v>135</v>
      </c>
      <c r="F42" s="92">
        <v>135</v>
      </c>
      <c r="G42" s="92">
        <v>135</v>
      </c>
      <c r="H42" s="92">
        <v>135</v>
      </c>
      <c r="I42" s="92">
        <v>135</v>
      </c>
      <c r="J42" s="92">
        <v>135</v>
      </c>
      <c r="K42" s="92">
        <v>135</v>
      </c>
      <c r="L42" s="92">
        <v>135</v>
      </c>
      <c r="M42" s="92">
        <v>135</v>
      </c>
      <c r="N42" s="92">
        <v>135</v>
      </c>
      <c r="O42" s="92">
        <v>135</v>
      </c>
      <c r="P42" s="92">
        <v>135</v>
      </c>
      <c r="Q42" s="92">
        <v>135</v>
      </c>
      <c r="R42" s="92">
        <v>135</v>
      </c>
      <c r="S42" s="92">
        <v>135</v>
      </c>
      <c r="T42" s="92">
        <v>135</v>
      </c>
      <c r="U42" s="92">
        <v>135</v>
      </c>
      <c r="V42" s="92">
        <v>135</v>
      </c>
      <c r="W42" s="92">
        <v>135</v>
      </c>
      <c r="X42" s="92">
        <v>135</v>
      </c>
      <c r="Y42" s="92">
        <v>135</v>
      </c>
      <c r="Z42" s="92">
        <v>135</v>
      </c>
      <c r="AA42" s="82">
        <v>135</v>
      </c>
      <c r="AC42" s="125">
        <f t="shared" si="0"/>
        <v>135</v>
      </c>
      <c r="AD42" s="115">
        <f t="shared" si="1"/>
        <v>135</v>
      </c>
      <c r="AF42" s="116" t="str">
        <f t="shared" si="2"/>
        <v>-</v>
      </c>
      <c r="AG42" s="117" t="str">
        <f t="shared" si="3"/>
        <v>-</v>
      </c>
    </row>
    <row r="43" spans="1:33" x14ac:dyDescent="0.25">
      <c r="A43" s="16"/>
      <c r="B43" s="16"/>
      <c r="C43" s="18" t="s">
        <v>4</v>
      </c>
      <c r="D43" s="77">
        <v>135</v>
      </c>
      <c r="E43" s="66">
        <v>135</v>
      </c>
      <c r="F43" s="66">
        <v>135</v>
      </c>
      <c r="G43" s="66">
        <v>135</v>
      </c>
      <c r="H43" s="66">
        <v>135</v>
      </c>
      <c r="I43" s="66">
        <v>135</v>
      </c>
      <c r="J43" s="66">
        <v>135</v>
      </c>
      <c r="K43" s="66">
        <v>135</v>
      </c>
      <c r="L43" s="66">
        <v>135</v>
      </c>
      <c r="M43" s="66">
        <v>135</v>
      </c>
      <c r="N43" s="66">
        <v>135</v>
      </c>
      <c r="O43" s="66">
        <v>135</v>
      </c>
      <c r="P43" s="66">
        <v>135</v>
      </c>
      <c r="Q43" s="66">
        <v>135</v>
      </c>
      <c r="R43" s="66">
        <v>135</v>
      </c>
      <c r="S43" s="66">
        <v>135</v>
      </c>
      <c r="T43" s="66">
        <v>135</v>
      </c>
      <c r="U43" s="66">
        <v>135</v>
      </c>
      <c r="V43" s="66">
        <v>135</v>
      </c>
      <c r="W43" s="66">
        <v>135</v>
      </c>
      <c r="X43" s="66">
        <v>135</v>
      </c>
      <c r="Y43" s="66">
        <v>135</v>
      </c>
      <c r="Z43" s="66">
        <v>135</v>
      </c>
      <c r="AA43" s="85">
        <v>135</v>
      </c>
      <c r="AC43" s="126">
        <f t="shared" si="0"/>
        <v>135</v>
      </c>
      <c r="AD43" s="122">
        <f t="shared" si="1"/>
        <v>135</v>
      </c>
      <c r="AE43" s="16"/>
      <c r="AF43" s="121" t="str">
        <f t="shared" si="2"/>
        <v>-</v>
      </c>
      <c r="AG43" s="120" t="str">
        <f t="shared" si="3"/>
        <v>-</v>
      </c>
    </row>
  </sheetData>
  <pageMargins left="0.25" right="0.25" top="0.75" bottom="0.75" header="0.3" footer="0.3"/>
  <pageSetup scale="62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G43"/>
  <sheetViews>
    <sheetView zoomScale="70" zoomScaleNormal="70" workbookViewId="0">
      <selection activeCell="J48" sqref="J48"/>
    </sheetView>
  </sheetViews>
  <sheetFormatPr defaultRowHeight="15" x14ac:dyDescent="0.25"/>
  <cols>
    <col min="1" max="1" width="22" customWidth="1"/>
    <col min="2" max="2" width="12.7109375" customWidth="1"/>
    <col min="4" max="27" width="5.7109375" customWidth="1"/>
  </cols>
  <sheetData>
    <row r="1" spans="1:33" x14ac:dyDescent="0.25">
      <c r="A1" t="s">
        <v>15</v>
      </c>
      <c r="AC1" s="3"/>
      <c r="AD1" s="104" t="s">
        <v>1098</v>
      </c>
      <c r="AE1" s="104">
        <v>2013</v>
      </c>
      <c r="AF1" s="104" t="s">
        <v>2</v>
      </c>
      <c r="AG1" s="138">
        <f>NETWORKDAYS(DATE(AE1,1,1),DATE(AE1,12,31))-10</f>
        <v>251</v>
      </c>
    </row>
    <row r="2" spans="1:33" x14ac:dyDescent="0.25">
      <c r="A2" t="s">
        <v>24</v>
      </c>
      <c r="C2" t="s">
        <v>34</v>
      </c>
      <c r="AC2" s="4"/>
      <c r="AF2" t="s">
        <v>3</v>
      </c>
      <c r="AG2" s="139">
        <f>FLOOR((365-AG1-AG4)/2,1)</f>
        <v>52</v>
      </c>
    </row>
    <row r="3" spans="1:33" x14ac:dyDescent="0.25"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 t="s">
        <v>7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C3" s="4"/>
      <c r="AF3" t="s">
        <v>4</v>
      </c>
      <c r="AG3" s="139">
        <f>365-AG1-AG2-AG4</f>
        <v>52</v>
      </c>
    </row>
    <row r="4" spans="1:33" x14ac:dyDescent="0.25">
      <c r="A4" s="7" t="s">
        <v>5</v>
      </c>
      <c r="B4" s="8"/>
      <c r="C4" s="9" t="s">
        <v>6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C4" s="119" t="s">
        <v>1095</v>
      </c>
      <c r="AD4" s="123" t="s">
        <v>1096</v>
      </c>
      <c r="AE4" s="123" t="s">
        <v>1097</v>
      </c>
      <c r="AF4" s="16" t="s">
        <v>51</v>
      </c>
      <c r="AG4" s="140">
        <v>10</v>
      </c>
    </row>
    <row r="5" spans="1:33" x14ac:dyDescent="0.25">
      <c r="A5" s="4" t="s">
        <v>1082</v>
      </c>
      <c r="B5" t="s">
        <v>1079</v>
      </c>
      <c r="C5" s="10" t="s">
        <v>2</v>
      </c>
      <c r="D5" s="62">
        <v>0</v>
      </c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0.05</v>
      </c>
      <c r="L5" s="59">
        <v>0.75</v>
      </c>
      <c r="M5" s="59">
        <v>0.9</v>
      </c>
      <c r="N5" s="59">
        <v>0.9</v>
      </c>
      <c r="O5" s="59">
        <v>0.8</v>
      </c>
      <c r="P5" s="59">
        <v>0.8</v>
      </c>
      <c r="Q5" s="59">
        <v>0.8</v>
      </c>
      <c r="R5" s="59">
        <v>0.8</v>
      </c>
      <c r="S5" s="59">
        <v>0.45</v>
      </c>
      <c r="T5" s="59">
        <v>0.15</v>
      </c>
      <c r="U5" s="59">
        <v>0.05</v>
      </c>
      <c r="V5" s="59">
        <v>0.15</v>
      </c>
      <c r="W5" s="59">
        <v>0.2</v>
      </c>
      <c r="X5" s="59">
        <v>0.2</v>
      </c>
      <c r="Y5" s="59">
        <v>0.1</v>
      </c>
      <c r="Z5" s="59">
        <v>0</v>
      </c>
      <c r="AA5" s="65">
        <v>0</v>
      </c>
      <c r="AC5" s="118">
        <f>MAX(D5:AA5)</f>
        <v>0.9</v>
      </c>
      <c r="AD5" s="112">
        <f>MIN(D5:AA5)</f>
        <v>0</v>
      </c>
      <c r="AF5" s="116">
        <f>IF(OR(B3="Fraction",B3="OnOff",B4="Fraction",B4="OnOff",B5="Fraction",B5="OnOff"),SUM(D5:AA5)/1,"-")</f>
        <v>7.1000000000000005</v>
      </c>
      <c r="AG5" s="117">
        <f>IF(B5="Fraction",(AF5*$AG$1)+(AF6*$AG$2)+(SUM($AG$3:$AG$4)*AF7),"-")</f>
        <v>1808.1000000000001</v>
      </c>
    </row>
    <row r="6" spans="1:33" x14ac:dyDescent="0.25">
      <c r="A6" s="4"/>
      <c r="C6" s="10" t="s">
        <v>3</v>
      </c>
      <c r="D6" s="60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0.1</v>
      </c>
      <c r="M6" s="57">
        <v>0.1</v>
      </c>
      <c r="N6" s="57">
        <v>0.1</v>
      </c>
      <c r="O6" s="57">
        <v>0.1</v>
      </c>
      <c r="P6" s="57">
        <v>0.1</v>
      </c>
      <c r="Q6" s="57">
        <v>0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8">
        <v>0</v>
      </c>
      <c r="AC6" s="118">
        <f t="shared" ref="AC6:AC40" si="0">MAX(D6:AA6)</f>
        <v>0.1</v>
      </c>
      <c r="AD6" s="112">
        <f t="shared" ref="AD6:AD40" si="1">MIN(D6:AA6)</f>
        <v>0</v>
      </c>
      <c r="AF6" s="116">
        <f t="shared" ref="AF6:AF40" si="2">IF(OR(B4="Fraction",B4="OnOff",B5="Fraction",B5="OnOff",B6="Fraction",B6="OnOff"),SUM(D6:AA6)/1,"-")</f>
        <v>0.5</v>
      </c>
      <c r="AG6" s="117" t="str">
        <f t="shared" ref="AG6:AG40" si="3">IF(B6="Fraction",(AF6*$AG$1)+(AF7*$AG$2)+(SUM($AG$3:$AG$4)*AF8),"-")</f>
        <v>-</v>
      </c>
    </row>
    <row r="7" spans="1:33" x14ac:dyDescent="0.25">
      <c r="A7" s="4"/>
      <c r="C7" s="10" t="s">
        <v>4</v>
      </c>
      <c r="D7" s="63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4">
        <v>0</v>
      </c>
      <c r="R7" s="64">
        <v>0</v>
      </c>
      <c r="S7" s="64">
        <v>0</v>
      </c>
      <c r="T7" s="64">
        <v>0</v>
      </c>
      <c r="U7" s="64">
        <v>0</v>
      </c>
      <c r="V7" s="64">
        <v>0</v>
      </c>
      <c r="W7" s="64">
        <v>0</v>
      </c>
      <c r="X7" s="64">
        <v>0</v>
      </c>
      <c r="Y7" s="64">
        <v>0</v>
      </c>
      <c r="Z7" s="64">
        <v>0</v>
      </c>
      <c r="AA7" s="61">
        <v>0</v>
      </c>
      <c r="AC7" s="118">
        <f t="shared" si="0"/>
        <v>0</v>
      </c>
      <c r="AD7" s="112">
        <f t="shared" si="1"/>
        <v>0</v>
      </c>
      <c r="AF7" s="116">
        <f t="shared" si="2"/>
        <v>0</v>
      </c>
      <c r="AG7" s="117" t="str">
        <f t="shared" si="3"/>
        <v>-</v>
      </c>
    </row>
    <row r="8" spans="1:33" x14ac:dyDescent="0.25">
      <c r="A8" s="3" t="s">
        <v>1083</v>
      </c>
      <c r="B8" s="104" t="s">
        <v>1079</v>
      </c>
      <c r="C8" s="12" t="s">
        <v>2</v>
      </c>
      <c r="D8" s="62">
        <v>0.05</v>
      </c>
      <c r="E8" s="59">
        <v>0.05</v>
      </c>
      <c r="F8" s="59">
        <v>0.05</v>
      </c>
      <c r="G8" s="59">
        <v>0.05</v>
      </c>
      <c r="H8" s="59">
        <v>0.05</v>
      </c>
      <c r="I8" s="59">
        <v>0.05</v>
      </c>
      <c r="J8" s="59">
        <v>0.05</v>
      </c>
      <c r="K8" s="59">
        <v>0.3</v>
      </c>
      <c r="L8" s="59">
        <v>0.6</v>
      </c>
      <c r="M8" s="59">
        <v>0.65</v>
      </c>
      <c r="N8" s="59">
        <v>0.65</v>
      </c>
      <c r="O8" s="59">
        <v>0.65</v>
      </c>
      <c r="P8" s="59">
        <v>0.55000000000000004</v>
      </c>
      <c r="Q8" s="59">
        <v>0.55000000000000004</v>
      </c>
      <c r="R8" s="59">
        <v>0.55000000000000004</v>
      </c>
      <c r="S8" s="59">
        <v>0.5</v>
      </c>
      <c r="T8" s="59">
        <v>0.35</v>
      </c>
      <c r="U8" s="59">
        <v>0.35</v>
      </c>
      <c r="V8" s="59">
        <v>0.35</v>
      </c>
      <c r="W8" s="59">
        <v>0.35</v>
      </c>
      <c r="X8" s="59">
        <v>0.35</v>
      </c>
      <c r="Y8" s="59">
        <v>0.3</v>
      </c>
      <c r="Z8" s="59">
        <v>0.05</v>
      </c>
      <c r="AA8" s="65">
        <v>0.05</v>
      </c>
      <c r="AC8" s="118">
        <f t="shared" si="0"/>
        <v>0.65</v>
      </c>
      <c r="AD8" s="112">
        <f t="shared" si="1"/>
        <v>0.05</v>
      </c>
      <c r="AF8" s="116">
        <f t="shared" si="2"/>
        <v>7.4999999999999973</v>
      </c>
      <c r="AG8" s="117">
        <f t="shared" si="3"/>
        <v>2045.2999999999995</v>
      </c>
    </row>
    <row r="9" spans="1:33" x14ac:dyDescent="0.25">
      <c r="A9" s="4"/>
      <c r="C9" s="10" t="s">
        <v>3</v>
      </c>
      <c r="D9" s="60">
        <v>0.05</v>
      </c>
      <c r="E9" s="57">
        <v>0.05</v>
      </c>
      <c r="F9" s="57">
        <v>0.05</v>
      </c>
      <c r="G9" s="57">
        <v>0.05</v>
      </c>
      <c r="H9" s="57">
        <v>0.05</v>
      </c>
      <c r="I9" s="57">
        <v>0.05</v>
      </c>
      <c r="J9" s="57">
        <v>0.05</v>
      </c>
      <c r="K9" s="57">
        <v>0.05</v>
      </c>
      <c r="L9" s="57">
        <v>0.15</v>
      </c>
      <c r="M9" s="57">
        <v>0.15</v>
      </c>
      <c r="N9" s="57">
        <v>0.15</v>
      </c>
      <c r="O9" s="57">
        <v>0.15</v>
      </c>
      <c r="P9" s="57">
        <v>0.15</v>
      </c>
      <c r="Q9" s="57">
        <v>0.05</v>
      </c>
      <c r="R9" s="57">
        <v>0.05</v>
      </c>
      <c r="S9" s="57">
        <v>0.05</v>
      </c>
      <c r="T9" s="57">
        <v>0.05</v>
      </c>
      <c r="U9" s="57">
        <v>0.05</v>
      </c>
      <c r="V9" s="57">
        <v>0.05</v>
      </c>
      <c r="W9" s="57">
        <v>0.05</v>
      </c>
      <c r="X9" s="57">
        <v>0.05</v>
      </c>
      <c r="Y9" s="57">
        <v>0.05</v>
      </c>
      <c r="Z9" s="57">
        <v>0.05</v>
      </c>
      <c r="AA9" s="58">
        <v>0.05</v>
      </c>
      <c r="AC9" s="118">
        <f t="shared" si="0"/>
        <v>0.15</v>
      </c>
      <c r="AD9" s="112">
        <f t="shared" si="1"/>
        <v>0.05</v>
      </c>
      <c r="AF9" s="116">
        <f t="shared" si="2"/>
        <v>1.7000000000000004</v>
      </c>
      <c r="AG9" s="117" t="str">
        <f t="shared" si="3"/>
        <v>-</v>
      </c>
    </row>
    <row r="10" spans="1:33" x14ac:dyDescent="0.25">
      <c r="A10" s="5"/>
      <c r="B10" s="16"/>
      <c r="C10" s="11" t="s">
        <v>4</v>
      </c>
      <c r="D10" s="63">
        <v>0.05</v>
      </c>
      <c r="E10" s="64">
        <v>0.05</v>
      </c>
      <c r="F10" s="64">
        <v>0.05</v>
      </c>
      <c r="G10" s="64">
        <v>0.05</v>
      </c>
      <c r="H10" s="64">
        <v>0.05</v>
      </c>
      <c r="I10" s="64">
        <v>0.05</v>
      </c>
      <c r="J10" s="64">
        <v>0.05</v>
      </c>
      <c r="K10" s="64">
        <v>0.05</v>
      </c>
      <c r="L10" s="64">
        <v>0.05</v>
      </c>
      <c r="M10" s="64">
        <v>0.05</v>
      </c>
      <c r="N10" s="64">
        <v>0.05</v>
      </c>
      <c r="O10" s="64">
        <v>0.05</v>
      </c>
      <c r="P10" s="64">
        <v>0.05</v>
      </c>
      <c r="Q10" s="64">
        <v>0.05</v>
      </c>
      <c r="R10" s="64">
        <v>0.05</v>
      </c>
      <c r="S10" s="64">
        <v>0.05</v>
      </c>
      <c r="T10" s="64">
        <v>0.05</v>
      </c>
      <c r="U10" s="64">
        <v>0.05</v>
      </c>
      <c r="V10" s="64">
        <v>0.05</v>
      </c>
      <c r="W10" s="64">
        <v>0.05</v>
      </c>
      <c r="X10" s="64">
        <v>0.05</v>
      </c>
      <c r="Y10" s="64">
        <v>0.05</v>
      </c>
      <c r="Z10" s="64">
        <v>0.05</v>
      </c>
      <c r="AA10" s="61">
        <v>0.05</v>
      </c>
      <c r="AC10" s="118">
        <f t="shared" si="0"/>
        <v>0.05</v>
      </c>
      <c r="AD10" s="112">
        <f t="shared" si="1"/>
        <v>0.05</v>
      </c>
      <c r="AF10" s="116">
        <f t="shared" si="2"/>
        <v>1.2000000000000004</v>
      </c>
      <c r="AG10" s="117" t="str">
        <f t="shared" si="3"/>
        <v>-</v>
      </c>
    </row>
    <row r="11" spans="1:33" x14ac:dyDescent="0.25">
      <c r="A11" s="4" t="s">
        <v>1084</v>
      </c>
      <c r="B11" s="104" t="s">
        <v>1079</v>
      </c>
      <c r="C11" s="10" t="s">
        <v>2</v>
      </c>
      <c r="D11" s="62">
        <v>0.05</v>
      </c>
      <c r="E11" s="59">
        <v>0.05</v>
      </c>
      <c r="F11" s="59">
        <v>0.05</v>
      </c>
      <c r="G11" s="59">
        <v>0.05</v>
      </c>
      <c r="H11" s="59">
        <v>0.05</v>
      </c>
      <c r="I11" s="59">
        <v>0.05</v>
      </c>
      <c r="J11" s="59">
        <v>0.05</v>
      </c>
      <c r="K11" s="59">
        <v>0.3</v>
      </c>
      <c r="L11" s="59">
        <v>0.85</v>
      </c>
      <c r="M11" s="59">
        <v>0.95</v>
      </c>
      <c r="N11" s="59">
        <v>0.95</v>
      </c>
      <c r="O11" s="59">
        <v>0.95</v>
      </c>
      <c r="P11" s="59">
        <v>0.8</v>
      </c>
      <c r="Q11" s="59">
        <v>0.8</v>
      </c>
      <c r="R11" s="59">
        <v>0.8</v>
      </c>
      <c r="S11" s="59">
        <v>0.7</v>
      </c>
      <c r="T11" s="59">
        <v>0.5</v>
      </c>
      <c r="U11" s="59">
        <v>0.5</v>
      </c>
      <c r="V11" s="59">
        <v>0.35</v>
      </c>
      <c r="W11" s="59">
        <v>0.35</v>
      </c>
      <c r="X11" s="59">
        <v>0.35</v>
      </c>
      <c r="Y11" s="59">
        <v>0.3</v>
      </c>
      <c r="Z11" s="59">
        <v>0.05</v>
      </c>
      <c r="AA11" s="65">
        <v>0.05</v>
      </c>
      <c r="AC11" s="118">
        <f t="shared" si="0"/>
        <v>0.95</v>
      </c>
      <c r="AD11" s="112">
        <f t="shared" si="1"/>
        <v>0.05</v>
      </c>
      <c r="AF11" s="116">
        <f t="shared" si="2"/>
        <v>9.9</v>
      </c>
      <c r="AG11" s="117">
        <f t="shared" si="3"/>
        <v>2647.7000000000003</v>
      </c>
    </row>
    <row r="12" spans="1:33" x14ac:dyDescent="0.25">
      <c r="A12" s="4"/>
      <c r="C12" s="10" t="s">
        <v>3</v>
      </c>
      <c r="D12" s="60">
        <v>0.05</v>
      </c>
      <c r="E12" s="57">
        <v>0.05</v>
      </c>
      <c r="F12" s="57">
        <v>0.05</v>
      </c>
      <c r="G12" s="57">
        <v>0.05</v>
      </c>
      <c r="H12" s="57">
        <v>0.05</v>
      </c>
      <c r="I12" s="57">
        <v>0.05</v>
      </c>
      <c r="J12" s="57">
        <v>0.05</v>
      </c>
      <c r="K12" s="57">
        <v>0.05</v>
      </c>
      <c r="L12" s="57">
        <v>0.15</v>
      </c>
      <c r="M12" s="57">
        <v>0.15</v>
      </c>
      <c r="N12" s="57">
        <v>0.15</v>
      </c>
      <c r="O12" s="57">
        <v>0.15</v>
      </c>
      <c r="P12" s="57">
        <v>0.15</v>
      </c>
      <c r="Q12" s="57">
        <v>0.05</v>
      </c>
      <c r="R12" s="57">
        <v>0.05</v>
      </c>
      <c r="S12" s="57">
        <v>0.05</v>
      </c>
      <c r="T12" s="57">
        <v>0.05</v>
      </c>
      <c r="U12" s="57">
        <v>0.05</v>
      </c>
      <c r="V12" s="57">
        <v>0.05</v>
      </c>
      <c r="W12" s="57">
        <v>0.05</v>
      </c>
      <c r="X12" s="57">
        <v>0.05</v>
      </c>
      <c r="Y12" s="57">
        <v>0.05</v>
      </c>
      <c r="Z12" s="57">
        <v>0.05</v>
      </c>
      <c r="AA12" s="58">
        <v>0.05</v>
      </c>
      <c r="AC12" s="118">
        <f t="shared" si="0"/>
        <v>0.15</v>
      </c>
      <c r="AD12" s="112">
        <f t="shared" si="1"/>
        <v>0.05</v>
      </c>
      <c r="AF12" s="116">
        <f t="shared" si="2"/>
        <v>1.7000000000000004</v>
      </c>
      <c r="AG12" s="117" t="str">
        <f t="shared" si="3"/>
        <v>-</v>
      </c>
    </row>
    <row r="13" spans="1:33" x14ac:dyDescent="0.25">
      <c r="A13" s="4"/>
      <c r="C13" s="10" t="s">
        <v>4</v>
      </c>
      <c r="D13" s="63">
        <v>0.05</v>
      </c>
      <c r="E13" s="64">
        <v>0.05</v>
      </c>
      <c r="F13" s="64">
        <v>0.05</v>
      </c>
      <c r="G13" s="64">
        <v>0.05</v>
      </c>
      <c r="H13" s="64">
        <v>0.05</v>
      </c>
      <c r="I13" s="64">
        <v>0.05</v>
      </c>
      <c r="J13" s="64">
        <v>0.05</v>
      </c>
      <c r="K13" s="64">
        <v>0.05</v>
      </c>
      <c r="L13" s="64">
        <v>0.05</v>
      </c>
      <c r="M13" s="64">
        <v>0.05</v>
      </c>
      <c r="N13" s="64">
        <v>0.05</v>
      </c>
      <c r="O13" s="64">
        <v>0.05</v>
      </c>
      <c r="P13" s="64">
        <v>0.05</v>
      </c>
      <c r="Q13" s="64">
        <v>0.05</v>
      </c>
      <c r="R13" s="64">
        <v>0.05</v>
      </c>
      <c r="S13" s="64">
        <v>0.05</v>
      </c>
      <c r="T13" s="64">
        <v>0.05</v>
      </c>
      <c r="U13" s="64">
        <v>0.05</v>
      </c>
      <c r="V13" s="64">
        <v>0.05</v>
      </c>
      <c r="W13" s="64">
        <v>0.05</v>
      </c>
      <c r="X13" s="64">
        <v>0.05</v>
      </c>
      <c r="Y13" s="64">
        <v>0.05</v>
      </c>
      <c r="Z13" s="64">
        <v>0.05</v>
      </c>
      <c r="AA13" s="61">
        <v>0.05</v>
      </c>
      <c r="AC13" s="118">
        <f t="shared" si="0"/>
        <v>0.05</v>
      </c>
      <c r="AD13" s="112">
        <f t="shared" si="1"/>
        <v>0.05</v>
      </c>
      <c r="AF13" s="116">
        <f t="shared" si="2"/>
        <v>1.2000000000000004</v>
      </c>
      <c r="AG13" s="117" t="str">
        <f t="shared" si="3"/>
        <v>-</v>
      </c>
    </row>
    <row r="14" spans="1:33" x14ac:dyDescent="0.25">
      <c r="A14" s="3" t="s">
        <v>427</v>
      </c>
      <c r="B14" s="104" t="s">
        <v>1089</v>
      </c>
      <c r="C14" s="12" t="s">
        <v>2</v>
      </c>
      <c r="D14" s="76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1</v>
      </c>
      <c r="K14" s="94">
        <v>1</v>
      </c>
      <c r="L14" s="94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1</v>
      </c>
      <c r="V14" s="94">
        <v>1</v>
      </c>
      <c r="W14" s="94">
        <v>1</v>
      </c>
      <c r="X14" s="94">
        <v>1</v>
      </c>
      <c r="Y14" s="94">
        <v>1</v>
      </c>
      <c r="Z14" s="94">
        <v>0</v>
      </c>
      <c r="AA14" s="68">
        <v>0</v>
      </c>
      <c r="AC14" s="125">
        <f t="shared" si="0"/>
        <v>1</v>
      </c>
      <c r="AD14" s="115">
        <f t="shared" si="1"/>
        <v>0</v>
      </c>
      <c r="AF14" s="116">
        <f t="shared" si="2"/>
        <v>16</v>
      </c>
      <c r="AG14" s="117" t="str">
        <f t="shared" si="3"/>
        <v>-</v>
      </c>
    </row>
    <row r="15" spans="1:33" x14ac:dyDescent="0.25">
      <c r="A15" s="4"/>
      <c r="C15" s="10" t="s">
        <v>3</v>
      </c>
      <c r="D15" s="73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1</v>
      </c>
      <c r="L15" s="70">
        <v>1</v>
      </c>
      <c r="M15" s="70">
        <v>1</v>
      </c>
      <c r="N15" s="70">
        <v>1</v>
      </c>
      <c r="O15" s="70">
        <v>1</v>
      </c>
      <c r="P15" s="70">
        <v>1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8">
        <v>0</v>
      </c>
      <c r="AC15" s="125">
        <f t="shared" si="0"/>
        <v>1</v>
      </c>
      <c r="AD15" s="115">
        <f t="shared" si="1"/>
        <v>0</v>
      </c>
      <c r="AF15" s="116">
        <f t="shared" si="2"/>
        <v>6</v>
      </c>
      <c r="AG15" s="117" t="str">
        <f t="shared" si="3"/>
        <v>-</v>
      </c>
    </row>
    <row r="16" spans="1:33" x14ac:dyDescent="0.25">
      <c r="A16" s="5"/>
      <c r="B16" s="16"/>
      <c r="C16" s="11" t="s">
        <v>4</v>
      </c>
      <c r="D16" s="108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N16" s="109">
        <v>0</v>
      </c>
      <c r="O16" s="109">
        <v>0</v>
      </c>
      <c r="P16" s="109">
        <v>0</v>
      </c>
      <c r="Q16" s="109">
        <v>0</v>
      </c>
      <c r="R16" s="109">
        <v>0</v>
      </c>
      <c r="S16" s="109">
        <v>0</v>
      </c>
      <c r="T16" s="109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0">
        <v>0</v>
      </c>
      <c r="AC16" s="125">
        <f t="shared" si="0"/>
        <v>0</v>
      </c>
      <c r="AD16" s="115">
        <f t="shared" si="1"/>
        <v>0</v>
      </c>
      <c r="AF16" s="116">
        <f t="shared" si="2"/>
        <v>0</v>
      </c>
      <c r="AG16" s="117" t="str">
        <f t="shared" si="3"/>
        <v>-</v>
      </c>
    </row>
    <row r="17" spans="1:33" x14ac:dyDescent="0.25">
      <c r="A17" s="4" t="s">
        <v>1085</v>
      </c>
      <c r="B17" s="104" t="s">
        <v>1079</v>
      </c>
      <c r="C17" s="10" t="s">
        <v>2</v>
      </c>
      <c r="D17" s="62">
        <v>0.05</v>
      </c>
      <c r="E17" s="59">
        <v>0.05</v>
      </c>
      <c r="F17" s="59">
        <v>0.05</v>
      </c>
      <c r="G17" s="59">
        <v>0.05</v>
      </c>
      <c r="H17" s="59">
        <v>0.05</v>
      </c>
      <c r="I17" s="59">
        <v>0.05</v>
      </c>
      <c r="J17" s="59">
        <v>0.05</v>
      </c>
      <c r="K17" s="59">
        <v>0.1</v>
      </c>
      <c r="L17" s="59">
        <v>0.34</v>
      </c>
      <c r="M17" s="59">
        <v>0.6</v>
      </c>
      <c r="N17" s="59">
        <v>0.63</v>
      </c>
      <c r="O17" s="59">
        <v>0.72</v>
      </c>
      <c r="P17" s="59">
        <v>0.79</v>
      </c>
      <c r="Q17" s="59">
        <v>0.83</v>
      </c>
      <c r="R17" s="59">
        <v>0.61</v>
      </c>
      <c r="S17" s="59">
        <v>0.65</v>
      </c>
      <c r="T17" s="59">
        <v>0.1</v>
      </c>
      <c r="U17" s="59">
        <v>0.1</v>
      </c>
      <c r="V17" s="59">
        <v>0.19</v>
      </c>
      <c r="W17" s="59">
        <v>0.25</v>
      </c>
      <c r="X17" s="59">
        <v>0.22</v>
      </c>
      <c r="Y17" s="59">
        <v>0.22</v>
      </c>
      <c r="Z17" s="59">
        <v>0.12</v>
      </c>
      <c r="AA17" s="65">
        <v>0.09</v>
      </c>
      <c r="AC17" s="118">
        <f t="shared" si="0"/>
        <v>0.83</v>
      </c>
      <c r="AD17" s="112">
        <f t="shared" si="1"/>
        <v>0.05</v>
      </c>
      <c r="AF17" s="116">
        <f t="shared" si="2"/>
        <v>6.91</v>
      </c>
      <c r="AG17" s="117">
        <f t="shared" si="3"/>
        <v>1828.09</v>
      </c>
    </row>
    <row r="18" spans="1:33" x14ac:dyDescent="0.25">
      <c r="A18" s="4"/>
      <c r="C18" s="10" t="s">
        <v>3</v>
      </c>
      <c r="D18" s="60">
        <v>0.03</v>
      </c>
      <c r="E18" s="57">
        <v>0.03</v>
      </c>
      <c r="F18" s="57">
        <v>0.03</v>
      </c>
      <c r="G18" s="57">
        <v>0.03</v>
      </c>
      <c r="H18" s="57">
        <v>0.03</v>
      </c>
      <c r="I18" s="57">
        <v>0.03</v>
      </c>
      <c r="J18" s="57">
        <v>0.03</v>
      </c>
      <c r="K18" s="57">
        <v>0.03</v>
      </c>
      <c r="L18" s="57">
        <v>0.03</v>
      </c>
      <c r="M18" s="57">
        <v>0.05</v>
      </c>
      <c r="N18" s="57">
        <v>0.05</v>
      </c>
      <c r="O18" s="57">
        <v>0.05</v>
      </c>
      <c r="P18" s="57">
        <v>0.05</v>
      </c>
      <c r="Q18" s="57">
        <v>0.03</v>
      </c>
      <c r="R18" s="57">
        <v>0.03</v>
      </c>
      <c r="S18" s="57">
        <v>0.03</v>
      </c>
      <c r="T18" s="57">
        <v>0.03</v>
      </c>
      <c r="U18" s="57">
        <v>0.03</v>
      </c>
      <c r="V18" s="57">
        <v>0.03</v>
      </c>
      <c r="W18" s="57">
        <v>0.03</v>
      </c>
      <c r="X18" s="57">
        <v>0.03</v>
      </c>
      <c r="Y18" s="57">
        <v>0.03</v>
      </c>
      <c r="Z18" s="57">
        <v>0.03</v>
      </c>
      <c r="AA18" s="58">
        <v>0.03</v>
      </c>
      <c r="AC18" s="118">
        <f t="shared" si="0"/>
        <v>0.05</v>
      </c>
      <c r="AD18" s="112">
        <f t="shared" si="1"/>
        <v>0.03</v>
      </c>
      <c r="AF18" s="116">
        <f t="shared" si="2"/>
        <v>0.80000000000000027</v>
      </c>
      <c r="AG18" s="117" t="str">
        <f t="shared" si="3"/>
        <v>-</v>
      </c>
    </row>
    <row r="19" spans="1:33" x14ac:dyDescent="0.25">
      <c r="A19" s="4"/>
      <c r="C19" s="10" t="s">
        <v>4</v>
      </c>
      <c r="D19" s="63">
        <v>0.03</v>
      </c>
      <c r="E19" s="64">
        <v>0.03</v>
      </c>
      <c r="F19" s="64">
        <v>0.03</v>
      </c>
      <c r="G19" s="64">
        <v>0.03</v>
      </c>
      <c r="H19" s="64">
        <v>0.03</v>
      </c>
      <c r="I19" s="64">
        <v>0.03</v>
      </c>
      <c r="J19" s="64">
        <v>0.03</v>
      </c>
      <c r="K19" s="64">
        <v>0.03</v>
      </c>
      <c r="L19" s="64">
        <v>0.05</v>
      </c>
      <c r="M19" s="64">
        <v>0.05</v>
      </c>
      <c r="N19" s="64">
        <v>0.05</v>
      </c>
      <c r="O19" s="64">
        <v>0.05</v>
      </c>
      <c r="P19" s="64">
        <v>0.05</v>
      </c>
      <c r="Q19" s="64">
        <v>0.05</v>
      </c>
      <c r="R19" s="64">
        <v>0.03</v>
      </c>
      <c r="S19" s="64">
        <v>0.03</v>
      </c>
      <c r="T19" s="64">
        <v>0.03</v>
      </c>
      <c r="U19" s="64">
        <v>0.03</v>
      </c>
      <c r="V19" s="64">
        <v>0.03</v>
      </c>
      <c r="W19" s="64">
        <v>0.03</v>
      </c>
      <c r="X19" s="64">
        <v>0.03</v>
      </c>
      <c r="Y19" s="64">
        <v>0.03</v>
      </c>
      <c r="Z19" s="64">
        <v>0.03</v>
      </c>
      <c r="AA19" s="61">
        <v>0.03</v>
      </c>
      <c r="AC19" s="118">
        <f t="shared" si="0"/>
        <v>0.05</v>
      </c>
      <c r="AD19" s="112">
        <f t="shared" si="1"/>
        <v>0.03</v>
      </c>
      <c r="AF19" s="116">
        <f t="shared" si="2"/>
        <v>0.84000000000000019</v>
      </c>
      <c r="AG19" s="117" t="str">
        <f t="shared" si="3"/>
        <v>-</v>
      </c>
    </row>
    <row r="20" spans="1:33" x14ac:dyDescent="0.25">
      <c r="A20" s="3" t="s">
        <v>1086</v>
      </c>
      <c r="B20" s="104" t="s">
        <v>1079</v>
      </c>
      <c r="C20" s="12" t="s">
        <v>2</v>
      </c>
      <c r="D20" s="62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0.3</v>
      </c>
      <c r="M20" s="59">
        <v>0.3</v>
      </c>
      <c r="N20" s="59">
        <v>0.3</v>
      </c>
      <c r="O20" s="59">
        <v>0.3</v>
      </c>
      <c r="P20" s="59">
        <v>0.3</v>
      </c>
      <c r="Q20" s="59">
        <v>0.3</v>
      </c>
      <c r="R20" s="59">
        <v>0.3</v>
      </c>
      <c r="S20" s="59">
        <v>0.15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65">
        <v>0</v>
      </c>
      <c r="AC20" s="118">
        <f t="shared" si="0"/>
        <v>0.3</v>
      </c>
      <c r="AD20" s="112">
        <f t="shared" si="1"/>
        <v>0</v>
      </c>
      <c r="AF20" s="116">
        <f t="shared" si="2"/>
        <v>2.25</v>
      </c>
      <c r="AG20" s="117">
        <f t="shared" si="3"/>
        <v>564.75</v>
      </c>
    </row>
    <row r="21" spans="1:33" x14ac:dyDescent="0.25">
      <c r="A21" s="4"/>
      <c r="C21" s="10" t="s">
        <v>3</v>
      </c>
      <c r="D21" s="60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8">
        <v>0</v>
      </c>
      <c r="AC21" s="118">
        <f t="shared" si="0"/>
        <v>0</v>
      </c>
      <c r="AD21" s="112">
        <f t="shared" si="1"/>
        <v>0</v>
      </c>
      <c r="AF21" s="116">
        <f t="shared" si="2"/>
        <v>0</v>
      </c>
      <c r="AG21" s="117" t="str">
        <f t="shared" si="3"/>
        <v>-</v>
      </c>
    </row>
    <row r="22" spans="1:33" x14ac:dyDescent="0.25">
      <c r="A22" s="5"/>
      <c r="B22" s="16"/>
      <c r="C22" s="11" t="s">
        <v>4</v>
      </c>
      <c r="D22" s="63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64">
        <v>0</v>
      </c>
      <c r="S22" s="64">
        <v>0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61">
        <v>0</v>
      </c>
      <c r="AC22" s="118">
        <f t="shared" si="0"/>
        <v>0</v>
      </c>
      <c r="AD22" s="112">
        <f t="shared" si="1"/>
        <v>0</v>
      </c>
      <c r="AF22" s="116">
        <f t="shared" si="2"/>
        <v>0</v>
      </c>
      <c r="AG22" s="117" t="str">
        <f t="shared" si="3"/>
        <v>-</v>
      </c>
    </row>
    <row r="23" spans="1:33" x14ac:dyDescent="0.25">
      <c r="A23" s="3" t="s">
        <v>1092</v>
      </c>
      <c r="B23" s="104" t="s">
        <v>1079</v>
      </c>
      <c r="C23" s="12" t="s">
        <v>2</v>
      </c>
      <c r="D23" s="62">
        <v>0.9</v>
      </c>
      <c r="E23" s="59">
        <v>0.9</v>
      </c>
      <c r="F23" s="59">
        <v>0.9</v>
      </c>
      <c r="G23" s="59">
        <v>0.9</v>
      </c>
      <c r="H23" s="59">
        <v>0.9</v>
      </c>
      <c r="I23" s="59">
        <v>0.9</v>
      </c>
      <c r="J23" s="59">
        <v>0.9</v>
      </c>
      <c r="K23" s="59">
        <v>0.9</v>
      </c>
      <c r="L23" s="59">
        <v>0.9</v>
      </c>
      <c r="M23" s="59">
        <v>0.9</v>
      </c>
      <c r="N23" s="59">
        <v>0.9</v>
      </c>
      <c r="O23" s="59">
        <v>0.9</v>
      </c>
      <c r="P23" s="59">
        <v>0.9</v>
      </c>
      <c r="Q23" s="59">
        <v>0.9</v>
      </c>
      <c r="R23" s="59">
        <v>0.9</v>
      </c>
      <c r="S23" s="59">
        <v>0.9</v>
      </c>
      <c r="T23" s="59">
        <v>0.9</v>
      </c>
      <c r="U23" s="59">
        <v>0.9</v>
      </c>
      <c r="V23" s="59">
        <v>0.9</v>
      </c>
      <c r="W23" s="59">
        <v>0.9</v>
      </c>
      <c r="X23" s="59">
        <v>0.9</v>
      </c>
      <c r="Y23" s="59">
        <v>0.9</v>
      </c>
      <c r="Z23" s="59">
        <v>0.9</v>
      </c>
      <c r="AA23" s="65">
        <v>0.9</v>
      </c>
      <c r="AC23" s="118">
        <f t="shared" si="0"/>
        <v>0.9</v>
      </c>
      <c r="AD23" s="112">
        <f t="shared" si="1"/>
        <v>0.9</v>
      </c>
      <c r="AF23" s="116">
        <f t="shared" si="2"/>
        <v>21.599999999999994</v>
      </c>
      <c r="AG23" s="117">
        <f t="shared" si="3"/>
        <v>7883.9999999999982</v>
      </c>
    </row>
    <row r="24" spans="1:33" x14ac:dyDescent="0.25">
      <c r="A24" s="4"/>
      <c r="C24" s="10" t="s">
        <v>3</v>
      </c>
      <c r="D24" s="60">
        <v>0.9</v>
      </c>
      <c r="E24" s="57">
        <v>0.9</v>
      </c>
      <c r="F24" s="57">
        <v>0.9</v>
      </c>
      <c r="G24" s="57">
        <v>0.9</v>
      </c>
      <c r="H24" s="57">
        <v>0.9</v>
      </c>
      <c r="I24" s="57">
        <v>0.9</v>
      </c>
      <c r="J24" s="57">
        <v>0.9</v>
      </c>
      <c r="K24" s="57">
        <v>0.9</v>
      </c>
      <c r="L24" s="57">
        <v>0.9</v>
      </c>
      <c r="M24" s="57">
        <v>0.9</v>
      </c>
      <c r="N24" s="57">
        <v>0.9</v>
      </c>
      <c r="O24" s="57">
        <v>0.9</v>
      </c>
      <c r="P24" s="57">
        <v>0.9</v>
      </c>
      <c r="Q24" s="57">
        <v>0.9</v>
      </c>
      <c r="R24" s="57">
        <v>0.9</v>
      </c>
      <c r="S24" s="57">
        <v>0.9</v>
      </c>
      <c r="T24" s="57">
        <v>0.9</v>
      </c>
      <c r="U24" s="57">
        <v>0.9</v>
      </c>
      <c r="V24" s="57">
        <v>0.9</v>
      </c>
      <c r="W24" s="57">
        <v>0.9</v>
      </c>
      <c r="X24" s="57">
        <v>0.9</v>
      </c>
      <c r="Y24" s="57">
        <v>0.9</v>
      </c>
      <c r="Z24" s="57">
        <v>0.9</v>
      </c>
      <c r="AA24" s="58">
        <v>0.9</v>
      </c>
      <c r="AC24" s="118">
        <f t="shared" si="0"/>
        <v>0.9</v>
      </c>
      <c r="AD24" s="112">
        <f t="shared" si="1"/>
        <v>0.9</v>
      </c>
      <c r="AF24" s="116">
        <f t="shared" si="2"/>
        <v>21.599999999999994</v>
      </c>
      <c r="AG24" s="117" t="str">
        <f t="shared" si="3"/>
        <v>-</v>
      </c>
    </row>
    <row r="25" spans="1:33" x14ac:dyDescent="0.25">
      <c r="A25" s="5"/>
      <c r="B25" s="16"/>
      <c r="C25" s="11" t="s">
        <v>4</v>
      </c>
      <c r="D25" s="63">
        <v>0.9</v>
      </c>
      <c r="E25" s="64">
        <v>0.9</v>
      </c>
      <c r="F25" s="64">
        <v>0.9</v>
      </c>
      <c r="G25" s="64">
        <v>0.9</v>
      </c>
      <c r="H25" s="64">
        <v>0.9</v>
      </c>
      <c r="I25" s="64">
        <v>0.9</v>
      </c>
      <c r="J25" s="64">
        <v>0.9</v>
      </c>
      <c r="K25" s="64">
        <v>0.9</v>
      </c>
      <c r="L25" s="64">
        <v>0.9</v>
      </c>
      <c r="M25" s="64">
        <v>0.9</v>
      </c>
      <c r="N25" s="64">
        <v>0.9</v>
      </c>
      <c r="O25" s="64">
        <v>0.9</v>
      </c>
      <c r="P25" s="64">
        <v>0.9</v>
      </c>
      <c r="Q25" s="64">
        <v>0.9</v>
      </c>
      <c r="R25" s="64">
        <v>0.9</v>
      </c>
      <c r="S25" s="64">
        <v>0.9</v>
      </c>
      <c r="T25" s="64">
        <v>0.9</v>
      </c>
      <c r="U25" s="64">
        <v>0.9</v>
      </c>
      <c r="V25" s="64">
        <v>0.9</v>
      </c>
      <c r="W25" s="64">
        <v>0.9</v>
      </c>
      <c r="X25" s="64">
        <v>0.9</v>
      </c>
      <c r="Y25" s="64">
        <v>0.9</v>
      </c>
      <c r="Z25" s="64">
        <v>0.9</v>
      </c>
      <c r="AA25" s="61">
        <v>0.9</v>
      </c>
      <c r="AC25" s="118">
        <f t="shared" si="0"/>
        <v>0.9</v>
      </c>
      <c r="AD25" s="112">
        <f t="shared" si="1"/>
        <v>0.9</v>
      </c>
      <c r="AF25" s="116">
        <f t="shared" si="2"/>
        <v>21.599999999999994</v>
      </c>
      <c r="AG25" s="117" t="str">
        <f t="shared" si="3"/>
        <v>-</v>
      </c>
    </row>
    <row r="26" spans="1:33" x14ac:dyDescent="0.25">
      <c r="A26" s="3" t="s">
        <v>1091</v>
      </c>
      <c r="B26" s="104" t="s">
        <v>1079</v>
      </c>
      <c r="C26" s="12" t="s">
        <v>2</v>
      </c>
      <c r="D26" s="62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0.5</v>
      </c>
      <c r="L26" s="59">
        <v>0.5</v>
      </c>
      <c r="M26" s="59">
        <v>0.75</v>
      </c>
      <c r="N26" s="59">
        <v>0.9</v>
      </c>
      <c r="O26" s="59">
        <v>0.9</v>
      </c>
      <c r="P26" s="59">
        <v>0.9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65">
        <v>0</v>
      </c>
      <c r="AC26" s="118">
        <f t="shared" si="0"/>
        <v>0.9</v>
      </c>
      <c r="AD26" s="112">
        <f t="shared" si="1"/>
        <v>0</v>
      </c>
      <c r="AF26" s="116">
        <f t="shared" si="2"/>
        <v>4.45</v>
      </c>
      <c r="AG26" s="117">
        <f t="shared" si="3"/>
        <v>1116.95</v>
      </c>
    </row>
    <row r="27" spans="1:33" x14ac:dyDescent="0.25">
      <c r="A27" s="4"/>
      <c r="C27" s="10" t="s">
        <v>3</v>
      </c>
      <c r="D27" s="60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57">
        <v>0</v>
      </c>
      <c r="S27" s="57">
        <v>0</v>
      </c>
      <c r="T27" s="57">
        <v>0</v>
      </c>
      <c r="U27" s="57">
        <v>0</v>
      </c>
      <c r="V27" s="57">
        <v>0</v>
      </c>
      <c r="W27" s="57">
        <v>0</v>
      </c>
      <c r="X27" s="57">
        <v>0</v>
      </c>
      <c r="Y27" s="57">
        <v>0</v>
      </c>
      <c r="Z27" s="57">
        <v>0</v>
      </c>
      <c r="AA27" s="58">
        <v>0</v>
      </c>
      <c r="AC27" s="118">
        <f t="shared" si="0"/>
        <v>0</v>
      </c>
      <c r="AD27" s="112">
        <f t="shared" si="1"/>
        <v>0</v>
      </c>
      <c r="AF27" s="116">
        <f t="shared" si="2"/>
        <v>0</v>
      </c>
      <c r="AG27" s="117" t="str">
        <f t="shared" si="3"/>
        <v>-</v>
      </c>
    </row>
    <row r="28" spans="1:33" x14ac:dyDescent="0.25">
      <c r="A28" s="5"/>
      <c r="B28" s="16"/>
      <c r="C28" s="11" t="s">
        <v>4</v>
      </c>
      <c r="D28" s="63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64">
        <v>0</v>
      </c>
      <c r="S28" s="64">
        <v>0</v>
      </c>
      <c r="T28" s="64">
        <v>0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61">
        <v>0</v>
      </c>
      <c r="AC28" s="118">
        <f t="shared" si="0"/>
        <v>0</v>
      </c>
      <c r="AD28" s="112">
        <f t="shared" si="1"/>
        <v>0</v>
      </c>
      <c r="AF28" s="116">
        <f t="shared" si="2"/>
        <v>0</v>
      </c>
      <c r="AG28" s="117" t="str">
        <f t="shared" si="3"/>
        <v>-</v>
      </c>
    </row>
    <row r="29" spans="1:33" x14ac:dyDescent="0.25">
      <c r="A29" s="3" t="s">
        <v>1206</v>
      </c>
      <c r="B29" s="104" t="s">
        <v>1088</v>
      </c>
      <c r="C29" s="17" t="s">
        <v>2</v>
      </c>
      <c r="D29" s="79">
        <v>60</v>
      </c>
      <c r="E29" s="80">
        <v>60</v>
      </c>
      <c r="F29" s="80">
        <v>60</v>
      </c>
      <c r="G29" s="80">
        <v>60</v>
      </c>
      <c r="H29" s="80">
        <v>60</v>
      </c>
      <c r="I29" s="80">
        <v>60</v>
      </c>
      <c r="J29" s="80">
        <v>70</v>
      </c>
      <c r="K29" s="80">
        <v>70</v>
      </c>
      <c r="L29" s="80">
        <v>70</v>
      </c>
      <c r="M29" s="80">
        <v>70</v>
      </c>
      <c r="N29" s="80">
        <v>70</v>
      </c>
      <c r="O29" s="80">
        <v>70</v>
      </c>
      <c r="P29" s="80">
        <v>70</v>
      </c>
      <c r="Q29" s="80">
        <v>70</v>
      </c>
      <c r="R29" s="80">
        <v>70</v>
      </c>
      <c r="S29" s="80">
        <v>70</v>
      </c>
      <c r="T29" s="80">
        <v>70</v>
      </c>
      <c r="U29" s="80">
        <v>70</v>
      </c>
      <c r="V29" s="80">
        <v>70</v>
      </c>
      <c r="W29" s="80">
        <v>70</v>
      </c>
      <c r="X29" s="80">
        <v>70</v>
      </c>
      <c r="Y29" s="80">
        <v>70</v>
      </c>
      <c r="Z29" s="80">
        <v>60</v>
      </c>
      <c r="AA29" s="84">
        <v>60</v>
      </c>
      <c r="AC29" s="125">
        <f t="shared" si="0"/>
        <v>70</v>
      </c>
      <c r="AD29" s="115">
        <f t="shared" si="1"/>
        <v>60</v>
      </c>
      <c r="AF29" s="116" t="str">
        <f t="shared" si="2"/>
        <v>-</v>
      </c>
      <c r="AG29" s="117" t="str">
        <f t="shared" si="3"/>
        <v>-</v>
      </c>
    </row>
    <row r="30" spans="1:33" x14ac:dyDescent="0.25">
      <c r="C30" s="2" t="s">
        <v>3</v>
      </c>
      <c r="D30" s="89">
        <v>60</v>
      </c>
      <c r="E30" s="92">
        <v>60</v>
      </c>
      <c r="F30" s="92">
        <v>60</v>
      </c>
      <c r="G30" s="92">
        <v>60</v>
      </c>
      <c r="H30" s="92">
        <v>60</v>
      </c>
      <c r="I30" s="92">
        <v>60</v>
      </c>
      <c r="J30" s="92">
        <v>60</v>
      </c>
      <c r="K30" s="92">
        <v>70</v>
      </c>
      <c r="L30" s="92">
        <v>70</v>
      </c>
      <c r="M30" s="92">
        <v>70</v>
      </c>
      <c r="N30" s="92">
        <v>70</v>
      </c>
      <c r="O30" s="92">
        <v>70</v>
      </c>
      <c r="P30" s="92">
        <v>70</v>
      </c>
      <c r="Q30" s="92">
        <v>60</v>
      </c>
      <c r="R30" s="92">
        <v>60</v>
      </c>
      <c r="S30" s="92">
        <v>60</v>
      </c>
      <c r="T30" s="92">
        <v>60</v>
      </c>
      <c r="U30" s="92">
        <v>60</v>
      </c>
      <c r="V30" s="92">
        <v>60</v>
      </c>
      <c r="W30" s="92">
        <v>60</v>
      </c>
      <c r="X30" s="92">
        <v>60</v>
      </c>
      <c r="Y30" s="92">
        <v>60</v>
      </c>
      <c r="Z30" s="92">
        <v>60</v>
      </c>
      <c r="AA30" s="82">
        <v>60</v>
      </c>
      <c r="AC30" s="125">
        <f t="shared" si="0"/>
        <v>70</v>
      </c>
      <c r="AD30" s="115">
        <f t="shared" si="1"/>
        <v>60</v>
      </c>
      <c r="AF30" s="116" t="str">
        <f t="shared" si="2"/>
        <v>-</v>
      </c>
      <c r="AG30" s="117" t="str">
        <f t="shared" si="3"/>
        <v>-</v>
      </c>
    </row>
    <row r="31" spans="1:33" x14ac:dyDescent="0.25">
      <c r="C31" s="18" t="s">
        <v>4</v>
      </c>
      <c r="D31" s="77">
        <v>60</v>
      </c>
      <c r="E31" s="66">
        <v>60</v>
      </c>
      <c r="F31" s="66">
        <v>60</v>
      </c>
      <c r="G31" s="66">
        <v>60</v>
      </c>
      <c r="H31" s="66">
        <v>60</v>
      </c>
      <c r="I31" s="66">
        <v>60</v>
      </c>
      <c r="J31" s="66">
        <v>60</v>
      </c>
      <c r="K31" s="66">
        <v>60</v>
      </c>
      <c r="L31" s="66">
        <v>60</v>
      </c>
      <c r="M31" s="66">
        <v>60</v>
      </c>
      <c r="N31" s="66">
        <v>60</v>
      </c>
      <c r="O31" s="66">
        <v>60</v>
      </c>
      <c r="P31" s="66">
        <v>60</v>
      </c>
      <c r="Q31" s="66">
        <v>60</v>
      </c>
      <c r="R31" s="66">
        <v>60</v>
      </c>
      <c r="S31" s="66">
        <v>60</v>
      </c>
      <c r="T31" s="66">
        <v>60</v>
      </c>
      <c r="U31" s="66">
        <v>60</v>
      </c>
      <c r="V31" s="66">
        <v>60</v>
      </c>
      <c r="W31" s="66">
        <v>60</v>
      </c>
      <c r="X31" s="66">
        <v>60</v>
      </c>
      <c r="Y31" s="66">
        <v>60</v>
      </c>
      <c r="Z31" s="66">
        <v>60</v>
      </c>
      <c r="AA31" s="85">
        <v>60</v>
      </c>
      <c r="AC31" s="125">
        <f t="shared" si="0"/>
        <v>60</v>
      </c>
      <c r="AD31" s="115">
        <f t="shared" si="1"/>
        <v>60</v>
      </c>
      <c r="AF31" s="116" t="str">
        <f t="shared" si="2"/>
        <v>-</v>
      </c>
      <c r="AG31" s="117" t="str">
        <f t="shared" si="3"/>
        <v>-</v>
      </c>
    </row>
    <row r="32" spans="1:33" x14ac:dyDescent="0.25">
      <c r="A32" s="3" t="s">
        <v>1207</v>
      </c>
      <c r="B32" s="104" t="s">
        <v>1088</v>
      </c>
      <c r="C32" s="17" t="s">
        <v>2</v>
      </c>
      <c r="D32" s="89">
        <v>85</v>
      </c>
      <c r="E32" s="92">
        <v>85</v>
      </c>
      <c r="F32" s="92">
        <v>85</v>
      </c>
      <c r="G32" s="92">
        <v>85</v>
      </c>
      <c r="H32" s="92">
        <v>85</v>
      </c>
      <c r="I32" s="92">
        <v>85</v>
      </c>
      <c r="J32" s="92">
        <v>75</v>
      </c>
      <c r="K32" s="92">
        <v>75</v>
      </c>
      <c r="L32" s="92">
        <v>75</v>
      </c>
      <c r="M32" s="92">
        <v>75</v>
      </c>
      <c r="N32" s="92">
        <v>75</v>
      </c>
      <c r="O32" s="92">
        <v>75</v>
      </c>
      <c r="P32" s="92">
        <v>75</v>
      </c>
      <c r="Q32" s="92">
        <v>75</v>
      </c>
      <c r="R32" s="92">
        <v>75</v>
      </c>
      <c r="S32" s="92">
        <v>75</v>
      </c>
      <c r="T32" s="92">
        <v>75</v>
      </c>
      <c r="U32" s="92">
        <v>75</v>
      </c>
      <c r="V32" s="92">
        <v>75</v>
      </c>
      <c r="W32" s="92">
        <v>75</v>
      </c>
      <c r="X32" s="92">
        <v>75</v>
      </c>
      <c r="Y32" s="92">
        <v>75</v>
      </c>
      <c r="Z32" s="92">
        <v>85</v>
      </c>
      <c r="AA32" s="82">
        <v>85</v>
      </c>
      <c r="AC32" s="125">
        <f t="shared" si="0"/>
        <v>85</v>
      </c>
      <c r="AD32" s="115">
        <f t="shared" si="1"/>
        <v>75</v>
      </c>
      <c r="AF32" s="116" t="str">
        <f t="shared" si="2"/>
        <v>-</v>
      </c>
      <c r="AG32" s="117" t="str">
        <f t="shared" si="3"/>
        <v>-</v>
      </c>
    </row>
    <row r="33" spans="1:33" x14ac:dyDescent="0.25">
      <c r="C33" s="2" t="s">
        <v>3</v>
      </c>
      <c r="D33" s="89">
        <v>85</v>
      </c>
      <c r="E33" s="92">
        <v>85</v>
      </c>
      <c r="F33" s="92">
        <v>85</v>
      </c>
      <c r="G33" s="92">
        <v>85</v>
      </c>
      <c r="H33" s="92">
        <v>85</v>
      </c>
      <c r="I33" s="92">
        <v>85</v>
      </c>
      <c r="J33" s="92">
        <v>85</v>
      </c>
      <c r="K33" s="92">
        <v>75</v>
      </c>
      <c r="L33" s="92">
        <v>75</v>
      </c>
      <c r="M33" s="92">
        <v>75</v>
      </c>
      <c r="N33" s="92">
        <v>75</v>
      </c>
      <c r="O33" s="92">
        <v>75</v>
      </c>
      <c r="P33" s="92">
        <v>75</v>
      </c>
      <c r="Q33" s="92">
        <v>85</v>
      </c>
      <c r="R33" s="92">
        <v>85</v>
      </c>
      <c r="S33" s="92">
        <v>85</v>
      </c>
      <c r="T33" s="92">
        <v>85</v>
      </c>
      <c r="U33" s="92">
        <v>85</v>
      </c>
      <c r="V33" s="92">
        <v>85</v>
      </c>
      <c r="W33" s="92">
        <v>85</v>
      </c>
      <c r="X33" s="92">
        <v>85</v>
      </c>
      <c r="Y33" s="92">
        <v>85</v>
      </c>
      <c r="Z33" s="92">
        <v>85</v>
      </c>
      <c r="AA33" s="82">
        <v>85</v>
      </c>
      <c r="AC33" s="125">
        <f t="shared" si="0"/>
        <v>85</v>
      </c>
      <c r="AD33" s="115">
        <f t="shared" si="1"/>
        <v>75</v>
      </c>
      <c r="AF33" s="116" t="str">
        <f t="shared" si="2"/>
        <v>-</v>
      </c>
      <c r="AG33" s="117" t="str">
        <f t="shared" si="3"/>
        <v>-</v>
      </c>
    </row>
    <row r="34" spans="1:33" x14ac:dyDescent="0.25">
      <c r="A34" s="16"/>
      <c r="B34" s="16"/>
      <c r="C34" s="18" t="s">
        <v>4</v>
      </c>
      <c r="D34" s="89">
        <v>85</v>
      </c>
      <c r="E34" s="92">
        <v>85</v>
      </c>
      <c r="F34" s="92">
        <v>85</v>
      </c>
      <c r="G34" s="92">
        <v>85</v>
      </c>
      <c r="H34" s="92">
        <v>85</v>
      </c>
      <c r="I34" s="92">
        <v>85</v>
      </c>
      <c r="J34" s="92">
        <v>85</v>
      </c>
      <c r="K34" s="92">
        <v>85</v>
      </c>
      <c r="L34" s="92">
        <v>85</v>
      </c>
      <c r="M34" s="92">
        <v>85</v>
      </c>
      <c r="N34" s="92">
        <v>85</v>
      </c>
      <c r="O34" s="92">
        <v>85</v>
      </c>
      <c r="P34" s="92">
        <v>85</v>
      </c>
      <c r="Q34" s="92">
        <v>85</v>
      </c>
      <c r="R34" s="92">
        <v>85</v>
      </c>
      <c r="S34" s="92">
        <v>85</v>
      </c>
      <c r="T34" s="92">
        <v>85</v>
      </c>
      <c r="U34" s="92">
        <v>85</v>
      </c>
      <c r="V34" s="92">
        <v>85</v>
      </c>
      <c r="W34" s="92">
        <v>85</v>
      </c>
      <c r="X34" s="92">
        <v>85</v>
      </c>
      <c r="Y34" s="92">
        <v>85</v>
      </c>
      <c r="Z34" s="92">
        <v>85</v>
      </c>
      <c r="AA34" s="82">
        <v>85</v>
      </c>
      <c r="AC34" s="125">
        <f t="shared" si="0"/>
        <v>85</v>
      </c>
      <c r="AD34" s="115">
        <f t="shared" si="1"/>
        <v>85</v>
      </c>
      <c r="AF34" s="116" t="str">
        <f t="shared" si="2"/>
        <v>-</v>
      </c>
      <c r="AG34" s="117" t="str">
        <f t="shared" si="3"/>
        <v>-</v>
      </c>
    </row>
    <row r="35" spans="1:33" x14ac:dyDescent="0.25">
      <c r="A35" s="3" t="s">
        <v>1087</v>
      </c>
      <c r="B35" s="104" t="s">
        <v>1079</v>
      </c>
      <c r="C35" s="17" t="s">
        <v>2</v>
      </c>
      <c r="D35" s="62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0.25</v>
      </c>
      <c r="K35" s="59">
        <v>0.25</v>
      </c>
      <c r="L35" s="59">
        <v>0.25</v>
      </c>
      <c r="M35" s="59">
        <v>0.25</v>
      </c>
      <c r="N35" s="59">
        <v>0.25</v>
      </c>
      <c r="O35" s="59">
        <v>0.25</v>
      </c>
      <c r="P35" s="59">
        <v>0.25</v>
      </c>
      <c r="Q35" s="59">
        <v>0.25</v>
      </c>
      <c r="R35" s="59">
        <v>0.25</v>
      </c>
      <c r="S35" s="59">
        <v>0.25</v>
      </c>
      <c r="T35" s="59">
        <v>0.25</v>
      </c>
      <c r="U35" s="59">
        <v>0.25</v>
      </c>
      <c r="V35" s="59">
        <v>0.25</v>
      </c>
      <c r="W35" s="59">
        <v>0.25</v>
      </c>
      <c r="X35" s="59">
        <v>0.25</v>
      </c>
      <c r="Y35" s="59">
        <v>0.25</v>
      </c>
      <c r="Z35" s="59">
        <v>1</v>
      </c>
      <c r="AA35" s="65">
        <v>1</v>
      </c>
      <c r="AC35" s="118">
        <f t="shared" si="0"/>
        <v>1</v>
      </c>
      <c r="AD35" s="112">
        <f t="shared" si="1"/>
        <v>0.25</v>
      </c>
      <c r="AF35" s="116">
        <f t="shared" si="2"/>
        <v>12</v>
      </c>
      <c r="AG35" s="117">
        <f t="shared" si="3"/>
        <v>5514</v>
      </c>
    </row>
    <row r="36" spans="1:33" x14ac:dyDescent="0.25">
      <c r="A36" s="4"/>
      <c r="C36" s="2" t="s">
        <v>3</v>
      </c>
      <c r="D36" s="60">
        <v>1</v>
      </c>
      <c r="E36" s="57">
        <v>1</v>
      </c>
      <c r="F36" s="57">
        <v>1</v>
      </c>
      <c r="G36" s="57">
        <v>1</v>
      </c>
      <c r="H36" s="57">
        <v>1</v>
      </c>
      <c r="I36" s="57">
        <v>1</v>
      </c>
      <c r="J36" s="57">
        <v>1</v>
      </c>
      <c r="K36" s="57">
        <v>0.25</v>
      </c>
      <c r="L36" s="57">
        <v>0.25</v>
      </c>
      <c r="M36" s="57">
        <v>0.25</v>
      </c>
      <c r="N36" s="57">
        <v>0.25</v>
      </c>
      <c r="O36" s="57">
        <v>0.25</v>
      </c>
      <c r="P36" s="57">
        <v>0.25</v>
      </c>
      <c r="Q36" s="57">
        <v>1</v>
      </c>
      <c r="R36" s="57">
        <v>1</v>
      </c>
      <c r="S36" s="57">
        <v>1</v>
      </c>
      <c r="T36" s="57">
        <v>1</v>
      </c>
      <c r="U36" s="57">
        <v>1</v>
      </c>
      <c r="V36" s="57">
        <v>1</v>
      </c>
      <c r="W36" s="57">
        <v>1</v>
      </c>
      <c r="X36" s="57">
        <v>1</v>
      </c>
      <c r="Y36" s="57">
        <v>1</v>
      </c>
      <c r="Z36" s="57">
        <v>1</v>
      </c>
      <c r="AA36" s="58">
        <v>1</v>
      </c>
      <c r="AC36" s="118">
        <f t="shared" si="0"/>
        <v>1</v>
      </c>
      <c r="AD36" s="112">
        <f t="shared" si="1"/>
        <v>0.25</v>
      </c>
      <c r="AF36" s="116">
        <f t="shared" si="2"/>
        <v>19.5</v>
      </c>
      <c r="AG36" s="117" t="str">
        <f t="shared" si="3"/>
        <v>-</v>
      </c>
    </row>
    <row r="37" spans="1:33" x14ac:dyDescent="0.25">
      <c r="A37" s="5"/>
      <c r="B37" s="16"/>
      <c r="C37" s="18" t="s">
        <v>4</v>
      </c>
      <c r="D37" s="63">
        <v>1</v>
      </c>
      <c r="E37" s="64">
        <v>1</v>
      </c>
      <c r="F37" s="64">
        <v>1</v>
      </c>
      <c r="G37" s="64">
        <v>1</v>
      </c>
      <c r="H37" s="64">
        <v>1</v>
      </c>
      <c r="I37" s="64">
        <v>1</v>
      </c>
      <c r="J37" s="64">
        <v>1</v>
      </c>
      <c r="K37" s="64">
        <v>1</v>
      </c>
      <c r="L37" s="64">
        <v>1</v>
      </c>
      <c r="M37" s="64">
        <v>1</v>
      </c>
      <c r="N37" s="64">
        <v>1</v>
      </c>
      <c r="O37" s="64">
        <v>1</v>
      </c>
      <c r="P37" s="64">
        <v>1</v>
      </c>
      <c r="Q37" s="64">
        <v>1</v>
      </c>
      <c r="R37" s="64">
        <v>1</v>
      </c>
      <c r="S37" s="64">
        <v>1</v>
      </c>
      <c r="T37" s="64">
        <v>1</v>
      </c>
      <c r="U37" s="64">
        <v>1</v>
      </c>
      <c r="V37" s="64">
        <v>1</v>
      </c>
      <c r="W37" s="64">
        <v>1</v>
      </c>
      <c r="X37" s="64">
        <v>1</v>
      </c>
      <c r="Y37" s="64">
        <v>1</v>
      </c>
      <c r="Z37" s="64">
        <v>1</v>
      </c>
      <c r="AA37" s="61">
        <v>1</v>
      </c>
      <c r="AC37" s="118">
        <f t="shared" si="0"/>
        <v>1</v>
      </c>
      <c r="AD37" s="112">
        <f t="shared" si="1"/>
        <v>1</v>
      </c>
      <c r="AF37" s="116">
        <f t="shared" si="2"/>
        <v>24</v>
      </c>
      <c r="AG37" s="117" t="str">
        <f t="shared" si="3"/>
        <v>-</v>
      </c>
    </row>
    <row r="38" spans="1:33" x14ac:dyDescent="0.25">
      <c r="A38" s="3" t="s">
        <v>1208</v>
      </c>
      <c r="B38" s="104" t="s">
        <v>1088</v>
      </c>
      <c r="C38" s="17" t="s">
        <v>2</v>
      </c>
      <c r="D38" s="89">
        <v>135</v>
      </c>
      <c r="E38" s="92">
        <v>135</v>
      </c>
      <c r="F38" s="92">
        <v>135</v>
      </c>
      <c r="G38" s="92">
        <v>135</v>
      </c>
      <c r="H38" s="92">
        <v>135</v>
      </c>
      <c r="I38" s="92">
        <v>135</v>
      </c>
      <c r="J38" s="92">
        <v>135</v>
      </c>
      <c r="K38" s="92">
        <v>135</v>
      </c>
      <c r="L38" s="92">
        <v>135</v>
      </c>
      <c r="M38" s="92">
        <v>135</v>
      </c>
      <c r="N38" s="92">
        <v>135</v>
      </c>
      <c r="O38" s="92">
        <v>135</v>
      </c>
      <c r="P38" s="92">
        <v>135</v>
      </c>
      <c r="Q38" s="92">
        <v>135</v>
      </c>
      <c r="R38" s="92">
        <v>135</v>
      </c>
      <c r="S38" s="92">
        <v>135</v>
      </c>
      <c r="T38" s="92">
        <v>135</v>
      </c>
      <c r="U38" s="92">
        <v>135</v>
      </c>
      <c r="V38" s="92">
        <v>135</v>
      </c>
      <c r="W38" s="92">
        <v>135</v>
      </c>
      <c r="X38" s="92">
        <v>135</v>
      </c>
      <c r="Y38" s="92">
        <v>135</v>
      </c>
      <c r="Z38" s="92">
        <v>135</v>
      </c>
      <c r="AA38" s="82">
        <v>135</v>
      </c>
      <c r="AC38" s="125">
        <f t="shared" si="0"/>
        <v>135</v>
      </c>
      <c r="AD38" s="115">
        <f t="shared" si="1"/>
        <v>135</v>
      </c>
      <c r="AF38" s="116" t="str">
        <f t="shared" si="2"/>
        <v>-</v>
      </c>
      <c r="AG38" s="117" t="str">
        <f t="shared" si="3"/>
        <v>-</v>
      </c>
    </row>
    <row r="39" spans="1:33" x14ac:dyDescent="0.25">
      <c r="C39" s="2" t="s">
        <v>3</v>
      </c>
      <c r="D39" s="89">
        <v>135</v>
      </c>
      <c r="E39" s="92">
        <v>135</v>
      </c>
      <c r="F39" s="92">
        <v>135</v>
      </c>
      <c r="G39" s="92">
        <v>135</v>
      </c>
      <c r="H39" s="92">
        <v>135</v>
      </c>
      <c r="I39" s="92">
        <v>135</v>
      </c>
      <c r="J39" s="92">
        <v>135</v>
      </c>
      <c r="K39" s="92">
        <v>135</v>
      </c>
      <c r="L39" s="92">
        <v>135</v>
      </c>
      <c r="M39" s="92">
        <v>135</v>
      </c>
      <c r="N39" s="92">
        <v>135</v>
      </c>
      <c r="O39" s="92">
        <v>135</v>
      </c>
      <c r="P39" s="92">
        <v>135</v>
      </c>
      <c r="Q39" s="92">
        <v>135</v>
      </c>
      <c r="R39" s="92">
        <v>135</v>
      </c>
      <c r="S39" s="92">
        <v>135</v>
      </c>
      <c r="T39" s="92">
        <v>135</v>
      </c>
      <c r="U39" s="92">
        <v>135</v>
      </c>
      <c r="V39" s="92">
        <v>135</v>
      </c>
      <c r="W39" s="92">
        <v>135</v>
      </c>
      <c r="X39" s="92">
        <v>135</v>
      </c>
      <c r="Y39" s="92">
        <v>135</v>
      </c>
      <c r="Z39" s="92">
        <v>135</v>
      </c>
      <c r="AA39" s="82">
        <v>135</v>
      </c>
      <c r="AC39" s="125">
        <f t="shared" si="0"/>
        <v>135</v>
      </c>
      <c r="AD39" s="115">
        <f t="shared" si="1"/>
        <v>135</v>
      </c>
      <c r="AF39" s="116" t="str">
        <f t="shared" si="2"/>
        <v>-</v>
      </c>
      <c r="AG39" s="117" t="str">
        <f t="shared" si="3"/>
        <v>-</v>
      </c>
    </row>
    <row r="40" spans="1:33" x14ac:dyDescent="0.25">
      <c r="A40" s="16"/>
      <c r="B40" s="16"/>
      <c r="C40" s="18" t="s">
        <v>4</v>
      </c>
      <c r="D40" s="89">
        <v>135</v>
      </c>
      <c r="E40" s="92">
        <v>135</v>
      </c>
      <c r="F40" s="92">
        <v>135</v>
      </c>
      <c r="G40" s="92">
        <v>135</v>
      </c>
      <c r="H40" s="92">
        <v>135</v>
      </c>
      <c r="I40" s="92">
        <v>135</v>
      </c>
      <c r="J40" s="92">
        <v>135</v>
      </c>
      <c r="K40" s="92">
        <v>135</v>
      </c>
      <c r="L40" s="92">
        <v>135</v>
      </c>
      <c r="M40" s="92">
        <v>135</v>
      </c>
      <c r="N40" s="92">
        <v>135</v>
      </c>
      <c r="O40" s="92">
        <v>135</v>
      </c>
      <c r="P40" s="92">
        <v>135</v>
      </c>
      <c r="Q40" s="92">
        <v>135</v>
      </c>
      <c r="R40" s="92">
        <v>135</v>
      </c>
      <c r="S40" s="92">
        <v>135</v>
      </c>
      <c r="T40" s="92">
        <v>135</v>
      </c>
      <c r="U40" s="92">
        <v>135</v>
      </c>
      <c r="V40" s="92">
        <v>135</v>
      </c>
      <c r="W40" s="92">
        <v>135</v>
      </c>
      <c r="X40" s="92">
        <v>135</v>
      </c>
      <c r="Y40" s="92">
        <v>135</v>
      </c>
      <c r="Z40" s="92">
        <v>135</v>
      </c>
      <c r="AA40" s="82">
        <v>135</v>
      </c>
      <c r="AC40" s="126">
        <f t="shared" si="0"/>
        <v>135</v>
      </c>
      <c r="AD40" s="122">
        <f t="shared" si="1"/>
        <v>135</v>
      </c>
      <c r="AE40" s="16"/>
      <c r="AF40" s="121" t="str">
        <f t="shared" si="2"/>
        <v>-</v>
      </c>
      <c r="AG40" s="120" t="str">
        <f t="shared" si="3"/>
        <v>-</v>
      </c>
    </row>
    <row r="41" spans="1:33" x14ac:dyDescent="0.25">
      <c r="A41" s="3" t="s">
        <v>1090</v>
      </c>
      <c r="B41" s="104" t="s">
        <v>1079</v>
      </c>
      <c r="C41" s="17" t="s">
        <v>2</v>
      </c>
      <c r="D41" s="62">
        <v>0</v>
      </c>
      <c r="E41" s="59">
        <v>0</v>
      </c>
      <c r="F41" s="59">
        <v>0</v>
      </c>
      <c r="G41" s="59">
        <v>0</v>
      </c>
      <c r="H41" s="59">
        <v>0</v>
      </c>
      <c r="I41" s="59">
        <v>0</v>
      </c>
      <c r="J41" s="59">
        <v>1</v>
      </c>
      <c r="K41" s="59">
        <v>1</v>
      </c>
      <c r="L41" s="59">
        <v>1</v>
      </c>
      <c r="M41" s="59">
        <v>1</v>
      </c>
      <c r="N41" s="59">
        <v>1</v>
      </c>
      <c r="O41" s="59">
        <v>1</v>
      </c>
      <c r="P41" s="59">
        <v>1</v>
      </c>
      <c r="Q41" s="59">
        <v>1</v>
      </c>
      <c r="R41" s="59">
        <v>1</v>
      </c>
      <c r="S41" s="59">
        <v>1</v>
      </c>
      <c r="T41" s="59">
        <v>1</v>
      </c>
      <c r="U41" s="59">
        <v>1</v>
      </c>
      <c r="V41" s="59">
        <v>1</v>
      </c>
      <c r="W41" s="59">
        <v>1</v>
      </c>
      <c r="X41" s="59">
        <v>1</v>
      </c>
      <c r="Y41" s="59">
        <v>1</v>
      </c>
      <c r="Z41" s="59">
        <v>0</v>
      </c>
      <c r="AA41" s="65">
        <v>0</v>
      </c>
      <c r="AC41" s="114"/>
      <c r="AD41" s="115"/>
      <c r="AF41" s="116"/>
      <c r="AG41" s="116"/>
    </row>
    <row r="42" spans="1:33" x14ac:dyDescent="0.25">
      <c r="A42" s="4"/>
      <c r="C42" s="2" t="s">
        <v>3</v>
      </c>
      <c r="D42" s="60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1</v>
      </c>
      <c r="L42" s="57">
        <v>1</v>
      </c>
      <c r="M42" s="57">
        <v>1</v>
      </c>
      <c r="N42" s="57">
        <v>1</v>
      </c>
      <c r="O42" s="57">
        <v>1</v>
      </c>
      <c r="P42" s="57">
        <v>1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8">
        <v>0</v>
      </c>
      <c r="AC42" s="114"/>
      <c r="AD42" s="115"/>
      <c r="AF42" s="116"/>
      <c r="AG42" s="116"/>
    </row>
    <row r="43" spans="1:33" x14ac:dyDescent="0.25">
      <c r="A43" s="5"/>
      <c r="B43" s="16"/>
      <c r="C43" s="18" t="s">
        <v>4</v>
      </c>
      <c r="D43" s="63">
        <v>0</v>
      </c>
      <c r="E43" s="64">
        <v>0</v>
      </c>
      <c r="F43" s="64">
        <v>0</v>
      </c>
      <c r="G43" s="64">
        <v>0</v>
      </c>
      <c r="H43" s="64">
        <v>0</v>
      </c>
      <c r="I43" s="64">
        <v>0</v>
      </c>
      <c r="J43" s="64">
        <v>0</v>
      </c>
      <c r="K43" s="64">
        <v>0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64">
        <v>0</v>
      </c>
      <c r="R43" s="64">
        <v>0</v>
      </c>
      <c r="S43" s="64">
        <v>0</v>
      </c>
      <c r="T43" s="64">
        <v>0</v>
      </c>
      <c r="U43" s="64">
        <v>0</v>
      </c>
      <c r="V43" s="64">
        <v>0</v>
      </c>
      <c r="W43" s="64">
        <v>0</v>
      </c>
      <c r="X43" s="64">
        <v>0</v>
      </c>
      <c r="Y43" s="64">
        <v>0</v>
      </c>
      <c r="Z43" s="64">
        <v>0</v>
      </c>
      <c r="AA43" s="61">
        <v>0</v>
      </c>
      <c r="AC43" s="114"/>
      <c r="AD43" s="115"/>
      <c r="AF43" s="116"/>
      <c r="AG43" s="116"/>
    </row>
  </sheetData>
  <pageMargins left="0.25" right="0.25" top="0.75" bottom="0.75" header="0.3" footer="0.3"/>
  <pageSetup scale="62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G43"/>
  <sheetViews>
    <sheetView zoomScale="70" zoomScaleNormal="70" workbookViewId="0">
      <selection activeCell="W52" sqref="W52"/>
    </sheetView>
  </sheetViews>
  <sheetFormatPr defaultRowHeight="15" x14ac:dyDescent="0.25"/>
  <cols>
    <col min="1" max="1" width="22" customWidth="1"/>
    <col min="2" max="2" width="12.7109375" customWidth="1"/>
    <col min="4" max="27" width="5.7109375" customWidth="1"/>
  </cols>
  <sheetData>
    <row r="1" spans="1:33" x14ac:dyDescent="0.25">
      <c r="A1" t="s">
        <v>16</v>
      </c>
      <c r="AC1" s="3"/>
      <c r="AD1" s="104" t="s">
        <v>1098</v>
      </c>
      <c r="AE1" s="104">
        <v>2013</v>
      </c>
      <c r="AF1" s="104" t="s">
        <v>2</v>
      </c>
      <c r="AG1" s="138">
        <f>NETWORKDAYS(DATE(AE1,1,1),DATE(AE1,12,31))-10</f>
        <v>251</v>
      </c>
    </row>
    <row r="2" spans="1:33" x14ac:dyDescent="0.25">
      <c r="A2" t="s">
        <v>25</v>
      </c>
      <c r="C2" t="s">
        <v>34</v>
      </c>
      <c r="AC2" s="4"/>
      <c r="AF2" t="s">
        <v>3</v>
      </c>
      <c r="AG2" s="139">
        <f>FLOOR((365-AG1-AG4)/2,1)</f>
        <v>52</v>
      </c>
    </row>
    <row r="3" spans="1:33" x14ac:dyDescent="0.25"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 t="s">
        <v>7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C3" s="4"/>
      <c r="AF3" t="s">
        <v>4</v>
      </c>
      <c r="AG3" s="139">
        <f>365-AG1-AG2-AG4</f>
        <v>52</v>
      </c>
    </row>
    <row r="4" spans="1:33" x14ac:dyDescent="0.25">
      <c r="A4" s="7" t="s">
        <v>5</v>
      </c>
      <c r="B4" s="8"/>
      <c r="C4" s="9" t="s">
        <v>6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C4" s="119" t="s">
        <v>1095</v>
      </c>
      <c r="AD4" s="123" t="s">
        <v>1096</v>
      </c>
      <c r="AE4" s="123" t="s">
        <v>1097</v>
      </c>
      <c r="AF4" s="16" t="s">
        <v>51</v>
      </c>
      <c r="AG4" s="140">
        <v>10</v>
      </c>
    </row>
    <row r="5" spans="1:33" x14ac:dyDescent="0.25">
      <c r="A5" s="4" t="s">
        <v>1082</v>
      </c>
      <c r="B5" t="s">
        <v>1079</v>
      </c>
      <c r="C5" s="10" t="s">
        <v>2</v>
      </c>
      <c r="D5" s="62">
        <v>0</v>
      </c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0.15</v>
      </c>
      <c r="L5" s="59">
        <v>0.7</v>
      </c>
      <c r="M5" s="59">
        <v>0.9</v>
      </c>
      <c r="N5" s="59">
        <v>0.9</v>
      </c>
      <c r="O5" s="59">
        <v>0.9</v>
      </c>
      <c r="P5" s="59">
        <v>0.5</v>
      </c>
      <c r="Q5" s="59">
        <v>0.85</v>
      </c>
      <c r="R5" s="59">
        <v>0.85</v>
      </c>
      <c r="S5" s="59">
        <v>0.85</v>
      </c>
      <c r="T5" s="59">
        <v>0.2</v>
      </c>
      <c r="U5" s="59">
        <v>0</v>
      </c>
      <c r="V5" s="59">
        <v>0</v>
      </c>
      <c r="W5" s="59">
        <v>0</v>
      </c>
      <c r="X5" s="59">
        <v>0</v>
      </c>
      <c r="Y5" s="59">
        <v>0</v>
      </c>
      <c r="Z5" s="59">
        <v>0</v>
      </c>
      <c r="AA5" s="65">
        <v>0</v>
      </c>
      <c r="AC5" s="118">
        <f>MAX(D5:AA5)</f>
        <v>0.9</v>
      </c>
      <c r="AD5" s="112">
        <f>MIN(D5:AA5)</f>
        <v>0</v>
      </c>
      <c r="AF5" s="116">
        <f>IF(OR(B3="Fraction",B3="OnOff",B4="Fraction",B4="OnOff",B5="Fraction",B5="OnOff"),SUM(D5:AA5)/1,"-")</f>
        <v>6.7999999999999989</v>
      </c>
      <c r="AG5" s="117">
        <f>IF(B5="Fraction",(AF5*$AG$1)+(AF6*$AG$2)+(SUM($AG$3:$AG$4)*AF7),"-")</f>
        <v>1769.1999999999998</v>
      </c>
    </row>
    <row r="6" spans="1:33" x14ac:dyDescent="0.25">
      <c r="A6" s="4"/>
      <c r="C6" s="10" t="s">
        <v>3</v>
      </c>
      <c r="D6" s="60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0.2</v>
      </c>
      <c r="M6" s="57">
        <v>0.2</v>
      </c>
      <c r="N6" s="57">
        <v>0.2</v>
      </c>
      <c r="O6" s="57">
        <v>0.2</v>
      </c>
      <c r="P6" s="57">
        <v>0.1</v>
      </c>
      <c r="Q6" s="57">
        <v>0.1</v>
      </c>
      <c r="R6" s="57">
        <v>0.1</v>
      </c>
      <c r="S6" s="57">
        <v>0.1</v>
      </c>
      <c r="T6" s="57">
        <v>0</v>
      </c>
      <c r="U6" s="57">
        <v>0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8">
        <v>0</v>
      </c>
      <c r="AC6" s="118">
        <f t="shared" ref="AC6:AC40" si="0">MAX(D6:AA6)</f>
        <v>0.2</v>
      </c>
      <c r="AD6" s="112">
        <f t="shared" ref="AD6:AD40" si="1">MIN(D6:AA6)</f>
        <v>0</v>
      </c>
      <c r="AF6" s="116">
        <f t="shared" ref="AF6:AF40" si="2">IF(OR(B4="Fraction",B4="OnOff",B5="Fraction",B5="OnOff",B6="Fraction",B6="OnOff"),SUM(D6:AA6)/1,"-")</f>
        <v>1.2000000000000002</v>
      </c>
      <c r="AG6" s="117" t="str">
        <f t="shared" ref="AG6:AG40" si="3">IF(B6="Fraction",(AF6*$AG$1)+(AF7*$AG$2)+(SUM($AG$3:$AG$4)*AF8),"-")</f>
        <v>-</v>
      </c>
    </row>
    <row r="7" spans="1:33" x14ac:dyDescent="0.25">
      <c r="A7" s="4"/>
      <c r="C7" s="10" t="s">
        <v>4</v>
      </c>
      <c r="D7" s="63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4">
        <v>0</v>
      </c>
      <c r="R7" s="64">
        <v>0</v>
      </c>
      <c r="S7" s="64">
        <v>0</v>
      </c>
      <c r="T7" s="64">
        <v>0</v>
      </c>
      <c r="U7" s="64">
        <v>0</v>
      </c>
      <c r="V7" s="64">
        <v>0</v>
      </c>
      <c r="W7" s="64">
        <v>0</v>
      </c>
      <c r="X7" s="64">
        <v>0</v>
      </c>
      <c r="Y7" s="64">
        <v>0</v>
      </c>
      <c r="Z7" s="64">
        <v>0</v>
      </c>
      <c r="AA7" s="61">
        <v>0</v>
      </c>
      <c r="AC7" s="118">
        <f t="shared" si="0"/>
        <v>0</v>
      </c>
      <c r="AD7" s="112">
        <f t="shared" si="1"/>
        <v>0</v>
      </c>
      <c r="AF7" s="116">
        <f t="shared" si="2"/>
        <v>0</v>
      </c>
      <c r="AG7" s="117" t="str">
        <f t="shared" si="3"/>
        <v>-</v>
      </c>
    </row>
    <row r="8" spans="1:33" x14ac:dyDescent="0.25">
      <c r="A8" s="3" t="s">
        <v>1083</v>
      </c>
      <c r="B8" s="104" t="s">
        <v>1079</v>
      </c>
      <c r="C8" s="12" t="s">
        <v>2</v>
      </c>
      <c r="D8" s="62">
        <v>0.05</v>
      </c>
      <c r="E8" s="59">
        <v>0.05</v>
      </c>
      <c r="F8" s="59">
        <v>0.05</v>
      </c>
      <c r="G8" s="59">
        <v>0.05</v>
      </c>
      <c r="H8" s="59">
        <v>0.05</v>
      </c>
      <c r="I8" s="59">
        <v>0.05</v>
      </c>
      <c r="J8" s="59">
        <v>0.05</v>
      </c>
      <c r="K8" s="59">
        <v>0.25</v>
      </c>
      <c r="L8" s="59">
        <v>0.45</v>
      </c>
      <c r="M8" s="59">
        <v>0.55000000000000004</v>
      </c>
      <c r="N8" s="59">
        <v>0.55000000000000004</v>
      </c>
      <c r="O8" s="59">
        <v>0.55000000000000004</v>
      </c>
      <c r="P8" s="59">
        <v>0.55000000000000004</v>
      </c>
      <c r="Q8" s="59">
        <v>0.55000000000000004</v>
      </c>
      <c r="R8" s="59">
        <v>0.55000000000000004</v>
      </c>
      <c r="S8" s="59">
        <v>0.55000000000000004</v>
      </c>
      <c r="T8" s="59">
        <v>0.55000000000000004</v>
      </c>
      <c r="U8" s="59">
        <v>0.3</v>
      </c>
      <c r="V8" s="59">
        <v>0.05</v>
      </c>
      <c r="W8" s="59">
        <v>0.05</v>
      </c>
      <c r="X8" s="59">
        <v>0.05</v>
      </c>
      <c r="Y8" s="59">
        <v>0.05</v>
      </c>
      <c r="Z8" s="59">
        <v>0.05</v>
      </c>
      <c r="AA8" s="65">
        <v>0.05</v>
      </c>
      <c r="AC8" s="118">
        <f t="shared" si="0"/>
        <v>0.55000000000000004</v>
      </c>
      <c r="AD8" s="112">
        <f t="shared" si="1"/>
        <v>0.05</v>
      </c>
      <c r="AF8" s="116">
        <f t="shared" si="2"/>
        <v>6.049999999999998</v>
      </c>
      <c r="AG8" s="117">
        <f t="shared" si="3"/>
        <v>1686.5499999999997</v>
      </c>
    </row>
    <row r="9" spans="1:33" x14ac:dyDescent="0.25">
      <c r="A9" s="4"/>
      <c r="C9" s="10" t="s">
        <v>3</v>
      </c>
      <c r="D9" s="60">
        <v>0.05</v>
      </c>
      <c r="E9" s="57">
        <v>0.05</v>
      </c>
      <c r="F9" s="57">
        <v>0.05</v>
      </c>
      <c r="G9" s="57">
        <v>0.05</v>
      </c>
      <c r="H9" s="57">
        <v>0.05</v>
      </c>
      <c r="I9" s="57">
        <v>0.05</v>
      </c>
      <c r="J9" s="57">
        <v>0.05</v>
      </c>
      <c r="K9" s="57">
        <v>0.05</v>
      </c>
      <c r="L9" s="57">
        <v>0.08</v>
      </c>
      <c r="M9" s="57">
        <v>0.24</v>
      </c>
      <c r="N9" s="57">
        <v>0.24</v>
      </c>
      <c r="O9" s="57">
        <v>0.24</v>
      </c>
      <c r="P9" s="57">
        <v>0.05</v>
      </c>
      <c r="Q9" s="57">
        <v>0.05</v>
      </c>
      <c r="R9" s="57">
        <v>0.05</v>
      </c>
      <c r="S9" s="57">
        <v>0.05</v>
      </c>
      <c r="T9" s="57">
        <v>0.05</v>
      </c>
      <c r="U9" s="57">
        <v>0.05</v>
      </c>
      <c r="V9" s="57">
        <v>0.05</v>
      </c>
      <c r="W9" s="57">
        <v>0.05</v>
      </c>
      <c r="X9" s="57">
        <v>0.05</v>
      </c>
      <c r="Y9" s="57">
        <v>0.05</v>
      </c>
      <c r="Z9" s="57">
        <v>0.05</v>
      </c>
      <c r="AA9" s="58">
        <v>0.05</v>
      </c>
      <c r="AC9" s="118">
        <f t="shared" si="0"/>
        <v>0.24</v>
      </c>
      <c r="AD9" s="112">
        <f t="shared" si="1"/>
        <v>0.05</v>
      </c>
      <c r="AF9" s="116">
        <f t="shared" si="2"/>
        <v>1.8000000000000005</v>
      </c>
      <c r="AG9" s="117" t="str">
        <f t="shared" si="3"/>
        <v>-</v>
      </c>
    </row>
    <row r="10" spans="1:33" x14ac:dyDescent="0.25">
      <c r="A10" s="5"/>
      <c r="B10" s="16"/>
      <c r="C10" s="11" t="s">
        <v>4</v>
      </c>
      <c r="D10" s="63">
        <v>0.05</v>
      </c>
      <c r="E10" s="64">
        <v>0.05</v>
      </c>
      <c r="F10" s="64">
        <v>0.05</v>
      </c>
      <c r="G10" s="64">
        <v>0.05</v>
      </c>
      <c r="H10" s="64">
        <v>0.05</v>
      </c>
      <c r="I10" s="64">
        <v>0.05</v>
      </c>
      <c r="J10" s="64">
        <v>0.05</v>
      </c>
      <c r="K10" s="64">
        <v>0.05</v>
      </c>
      <c r="L10" s="64">
        <v>0.05</v>
      </c>
      <c r="M10" s="64">
        <v>0.05</v>
      </c>
      <c r="N10" s="64">
        <v>0.05</v>
      </c>
      <c r="O10" s="64">
        <v>0.05</v>
      </c>
      <c r="P10" s="64">
        <v>0.05</v>
      </c>
      <c r="Q10" s="64">
        <v>0.05</v>
      </c>
      <c r="R10" s="64">
        <v>0.05</v>
      </c>
      <c r="S10" s="64">
        <v>0.05</v>
      </c>
      <c r="T10" s="64">
        <v>0.05</v>
      </c>
      <c r="U10" s="64">
        <v>0.05</v>
      </c>
      <c r="V10" s="64">
        <v>0.05</v>
      </c>
      <c r="W10" s="64">
        <v>0.05</v>
      </c>
      <c r="X10" s="64">
        <v>0.05</v>
      </c>
      <c r="Y10" s="64">
        <v>0.05</v>
      </c>
      <c r="Z10" s="64">
        <v>0.05</v>
      </c>
      <c r="AA10" s="61">
        <v>0.05</v>
      </c>
      <c r="AC10" s="118">
        <f t="shared" si="0"/>
        <v>0.05</v>
      </c>
      <c r="AD10" s="112">
        <f t="shared" si="1"/>
        <v>0.05</v>
      </c>
      <c r="AF10" s="116">
        <f t="shared" si="2"/>
        <v>1.2000000000000004</v>
      </c>
      <c r="AG10" s="117" t="str">
        <f t="shared" si="3"/>
        <v>-</v>
      </c>
    </row>
    <row r="11" spans="1:33" x14ac:dyDescent="0.25">
      <c r="A11" s="4" t="s">
        <v>1084</v>
      </c>
      <c r="B11" s="104" t="s">
        <v>1079</v>
      </c>
      <c r="C11" s="10" t="s">
        <v>2</v>
      </c>
      <c r="D11" s="62">
        <v>0.05</v>
      </c>
      <c r="E11" s="59">
        <v>0.05</v>
      </c>
      <c r="F11" s="59">
        <v>0.05</v>
      </c>
      <c r="G11" s="59">
        <v>0.05</v>
      </c>
      <c r="H11" s="59">
        <v>0.05</v>
      </c>
      <c r="I11" s="59">
        <v>0.05</v>
      </c>
      <c r="J11" s="59">
        <v>0.05</v>
      </c>
      <c r="K11" s="59">
        <v>0.4</v>
      </c>
      <c r="L11" s="59">
        <v>0.7</v>
      </c>
      <c r="M11" s="59">
        <v>0.9</v>
      </c>
      <c r="N11" s="59">
        <v>0.9</v>
      </c>
      <c r="O11" s="59">
        <v>0.9</v>
      </c>
      <c r="P11" s="59">
        <v>0.9</v>
      </c>
      <c r="Q11" s="59">
        <v>0.9</v>
      </c>
      <c r="R11" s="59">
        <v>0.9</v>
      </c>
      <c r="S11" s="59">
        <v>0.9</v>
      </c>
      <c r="T11" s="59">
        <v>0.9</v>
      </c>
      <c r="U11" s="59">
        <v>0.3</v>
      </c>
      <c r="V11" s="59">
        <v>0.05</v>
      </c>
      <c r="W11" s="59">
        <v>0.05</v>
      </c>
      <c r="X11" s="59">
        <v>0.05</v>
      </c>
      <c r="Y11" s="59">
        <v>0.05</v>
      </c>
      <c r="Z11" s="59">
        <v>0.05</v>
      </c>
      <c r="AA11" s="65">
        <v>0.05</v>
      </c>
      <c r="AC11" s="118">
        <f t="shared" si="0"/>
        <v>0.9</v>
      </c>
      <c r="AD11" s="112">
        <f t="shared" si="1"/>
        <v>0.05</v>
      </c>
      <c r="AF11" s="116">
        <f t="shared" si="2"/>
        <v>9.2500000000000071</v>
      </c>
      <c r="AG11" s="117">
        <f t="shared" si="3"/>
        <v>2489.7500000000018</v>
      </c>
    </row>
    <row r="12" spans="1:33" x14ac:dyDescent="0.25">
      <c r="A12" s="4"/>
      <c r="C12" s="10" t="s">
        <v>3</v>
      </c>
      <c r="D12" s="60">
        <v>0.05</v>
      </c>
      <c r="E12" s="57">
        <v>0.05</v>
      </c>
      <c r="F12" s="57">
        <v>0.05</v>
      </c>
      <c r="G12" s="57">
        <v>0.05</v>
      </c>
      <c r="H12" s="57">
        <v>0.05</v>
      </c>
      <c r="I12" s="57">
        <v>0.05</v>
      </c>
      <c r="J12" s="57">
        <v>0.05</v>
      </c>
      <c r="K12" s="57">
        <v>0.05</v>
      </c>
      <c r="L12" s="57">
        <v>0.08</v>
      </c>
      <c r="M12" s="57">
        <v>0.24</v>
      </c>
      <c r="N12" s="57">
        <v>0.24</v>
      </c>
      <c r="O12" s="57">
        <v>0.24</v>
      </c>
      <c r="P12" s="57">
        <v>0.05</v>
      </c>
      <c r="Q12" s="57">
        <v>0.05</v>
      </c>
      <c r="R12" s="57">
        <v>0.05</v>
      </c>
      <c r="S12" s="57">
        <v>0.05</v>
      </c>
      <c r="T12" s="57">
        <v>0.05</v>
      </c>
      <c r="U12" s="57">
        <v>0.05</v>
      </c>
      <c r="V12" s="57">
        <v>0.05</v>
      </c>
      <c r="W12" s="57">
        <v>0.05</v>
      </c>
      <c r="X12" s="57">
        <v>0.05</v>
      </c>
      <c r="Y12" s="57">
        <v>0.05</v>
      </c>
      <c r="Z12" s="57">
        <v>0.05</v>
      </c>
      <c r="AA12" s="58">
        <v>0.05</v>
      </c>
      <c r="AC12" s="118">
        <f t="shared" si="0"/>
        <v>0.24</v>
      </c>
      <c r="AD12" s="112">
        <f t="shared" si="1"/>
        <v>0.05</v>
      </c>
      <c r="AF12" s="116">
        <f t="shared" si="2"/>
        <v>1.8000000000000005</v>
      </c>
      <c r="AG12" s="117" t="str">
        <f t="shared" si="3"/>
        <v>-</v>
      </c>
    </row>
    <row r="13" spans="1:33" x14ac:dyDescent="0.25">
      <c r="A13" s="4"/>
      <c r="C13" s="10" t="s">
        <v>4</v>
      </c>
      <c r="D13" s="63">
        <v>0.05</v>
      </c>
      <c r="E13" s="64">
        <v>0.05</v>
      </c>
      <c r="F13" s="64">
        <v>0.05</v>
      </c>
      <c r="G13" s="64">
        <v>0.05</v>
      </c>
      <c r="H13" s="64">
        <v>0.05</v>
      </c>
      <c r="I13" s="64">
        <v>0.05</v>
      </c>
      <c r="J13" s="64">
        <v>0.05</v>
      </c>
      <c r="K13" s="64">
        <v>0.05</v>
      </c>
      <c r="L13" s="64">
        <v>0.05</v>
      </c>
      <c r="M13" s="64">
        <v>0.05</v>
      </c>
      <c r="N13" s="64">
        <v>0.05</v>
      </c>
      <c r="O13" s="64">
        <v>0.05</v>
      </c>
      <c r="P13" s="64">
        <v>0.05</v>
      </c>
      <c r="Q13" s="64">
        <v>0.05</v>
      </c>
      <c r="R13" s="64">
        <v>0.05</v>
      </c>
      <c r="S13" s="64">
        <v>0.05</v>
      </c>
      <c r="T13" s="64">
        <v>0.05</v>
      </c>
      <c r="U13" s="64">
        <v>0.05</v>
      </c>
      <c r="V13" s="64">
        <v>0.05</v>
      </c>
      <c r="W13" s="64">
        <v>0.05</v>
      </c>
      <c r="X13" s="64">
        <v>0.05</v>
      </c>
      <c r="Y13" s="64">
        <v>0.05</v>
      </c>
      <c r="Z13" s="64">
        <v>0.05</v>
      </c>
      <c r="AA13" s="61">
        <v>0.05</v>
      </c>
      <c r="AC13" s="118">
        <f t="shared" si="0"/>
        <v>0.05</v>
      </c>
      <c r="AD13" s="112">
        <f t="shared" si="1"/>
        <v>0.05</v>
      </c>
      <c r="AF13" s="116">
        <f t="shared" si="2"/>
        <v>1.2000000000000004</v>
      </c>
      <c r="AG13" s="117" t="str">
        <f t="shared" si="3"/>
        <v>-</v>
      </c>
    </row>
    <row r="14" spans="1:33" x14ac:dyDescent="0.25">
      <c r="A14" s="3" t="s">
        <v>427</v>
      </c>
      <c r="B14" s="104" t="s">
        <v>1089</v>
      </c>
      <c r="C14" s="12" t="s">
        <v>2</v>
      </c>
      <c r="D14" s="76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1</v>
      </c>
      <c r="K14" s="94">
        <v>1</v>
      </c>
      <c r="L14" s="94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0</v>
      </c>
      <c r="V14" s="94">
        <v>0</v>
      </c>
      <c r="W14" s="94">
        <v>0</v>
      </c>
      <c r="X14" s="94">
        <v>0</v>
      </c>
      <c r="Y14" s="94">
        <v>0</v>
      </c>
      <c r="Z14" s="94">
        <v>0</v>
      </c>
      <c r="AA14" s="68">
        <v>0</v>
      </c>
      <c r="AC14" s="125">
        <f t="shared" si="0"/>
        <v>1</v>
      </c>
      <c r="AD14" s="115">
        <f t="shared" si="1"/>
        <v>0</v>
      </c>
      <c r="AF14" s="116">
        <f t="shared" si="2"/>
        <v>11</v>
      </c>
      <c r="AG14" s="117" t="str">
        <f t="shared" si="3"/>
        <v>-</v>
      </c>
    </row>
    <row r="15" spans="1:33" x14ac:dyDescent="0.25">
      <c r="A15" s="4"/>
      <c r="C15" s="10" t="s">
        <v>3</v>
      </c>
      <c r="D15" s="73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1</v>
      </c>
      <c r="L15" s="70">
        <v>1</v>
      </c>
      <c r="M15" s="70">
        <v>1</v>
      </c>
      <c r="N15" s="70">
        <v>1</v>
      </c>
      <c r="O15" s="70">
        <v>1</v>
      </c>
      <c r="P15" s="70">
        <v>1</v>
      </c>
      <c r="Q15" s="70">
        <v>1</v>
      </c>
      <c r="R15" s="70">
        <v>1</v>
      </c>
      <c r="S15" s="70">
        <v>1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8">
        <v>0</v>
      </c>
      <c r="AC15" s="125">
        <f t="shared" si="0"/>
        <v>1</v>
      </c>
      <c r="AD15" s="115">
        <f t="shared" si="1"/>
        <v>0</v>
      </c>
      <c r="AF15" s="116">
        <f t="shared" si="2"/>
        <v>9</v>
      </c>
      <c r="AG15" s="117" t="str">
        <f t="shared" si="3"/>
        <v>-</v>
      </c>
    </row>
    <row r="16" spans="1:33" x14ac:dyDescent="0.25">
      <c r="A16" s="5"/>
      <c r="B16" s="16"/>
      <c r="C16" s="11" t="s">
        <v>4</v>
      </c>
      <c r="D16" s="108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N16" s="109">
        <v>0</v>
      </c>
      <c r="O16" s="109">
        <v>0</v>
      </c>
      <c r="P16" s="109">
        <v>0</v>
      </c>
      <c r="Q16" s="109">
        <v>0</v>
      </c>
      <c r="R16" s="109">
        <v>0</v>
      </c>
      <c r="S16" s="109">
        <v>0</v>
      </c>
      <c r="T16" s="109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0">
        <v>0</v>
      </c>
      <c r="AC16" s="125">
        <f t="shared" si="0"/>
        <v>0</v>
      </c>
      <c r="AD16" s="115">
        <f t="shared" si="1"/>
        <v>0</v>
      </c>
      <c r="AF16" s="116">
        <f t="shared" si="2"/>
        <v>0</v>
      </c>
      <c r="AG16" s="117" t="str">
        <f t="shared" si="3"/>
        <v>-</v>
      </c>
    </row>
    <row r="17" spans="1:33" x14ac:dyDescent="0.25">
      <c r="A17" s="4" t="s">
        <v>1085</v>
      </c>
      <c r="B17" s="104" t="s">
        <v>1079</v>
      </c>
      <c r="C17" s="10" t="s">
        <v>2</v>
      </c>
      <c r="D17" s="62">
        <v>0.02</v>
      </c>
      <c r="E17" s="59">
        <v>0.02</v>
      </c>
      <c r="F17" s="59">
        <v>0.02</v>
      </c>
      <c r="G17" s="59">
        <v>0.02</v>
      </c>
      <c r="H17" s="59">
        <v>0.05</v>
      </c>
      <c r="I17" s="59">
        <v>7.0000000000000007E-2</v>
      </c>
      <c r="J17" s="59">
        <v>7.0000000000000007E-2</v>
      </c>
      <c r="K17" s="59">
        <v>0.1</v>
      </c>
      <c r="L17" s="59">
        <v>0.3</v>
      </c>
      <c r="M17" s="59">
        <v>0.36</v>
      </c>
      <c r="N17" s="59">
        <v>0.36</v>
      </c>
      <c r="O17" s="59">
        <v>0.46</v>
      </c>
      <c r="P17" s="59">
        <v>0.56999999999999995</v>
      </c>
      <c r="Q17" s="59">
        <v>0.43</v>
      </c>
      <c r="R17" s="59">
        <v>0.38</v>
      </c>
      <c r="S17" s="59">
        <v>0.4</v>
      </c>
      <c r="T17" s="59">
        <v>0.3</v>
      </c>
      <c r="U17" s="59">
        <v>0.18</v>
      </c>
      <c r="V17" s="59">
        <v>0.03</v>
      </c>
      <c r="W17" s="59">
        <v>0.03</v>
      </c>
      <c r="X17" s="59">
        <v>0.03</v>
      </c>
      <c r="Y17" s="59">
        <v>0.03</v>
      </c>
      <c r="Z17" s="59">
        <v>0.03</v>
      </c>
      <c r="AA17" s="65">
        <v>0.03</v>
      </c>
      <c r="AC17" s="118">
        <f t="shared" si="0"/>
        <v>0.56999999999999995</v>
      </c>
      <c r="AD17" s="112">
        <f t="shared" si="1"/>
        <v>0.02</v>
      </c>
      <c r="AF17" s="116">
        <f t="shared" si="2"/>
        <v>4.2900000000000009</v>
      </c>
      <c r="AG17" s="117">
        <f t="shared" si="3"/>
        <v>1156.3500000000001</v>
      </c>
    </row>
    <row r="18" spans="1:33" x14ac:dyDescent="0.25">
      <c r="A18" s="4"/>
      <c r="C18" s="10" t="s">
        <v>3</v>
      </c>
      <c r="D18" s="60">
        <v>0.02</v>
      </c>
      <c r="E18" s="57">
        <v>0.02</v>
      </c>
      <c r="F18" s="57">
        <v>0.02</v>
      </c>
      <c r="G18" s="57">
        <v>0.02</v>
      </c>
      <c r="H18" s="57">
        <v>0.02</v>
      </c>
      <c r="I18" s="57">
        <v>0.02</v>
      </c>
      <c r="J18" s="57">
        <v>0.02</v>
      </c>
      <c r="K18" s="57">
        <v>0.02</v>
      </c>
      <c r="L18" s="57">
        <v>0.06</v>
      </c>
      <c r="M18" s="57">
        <v>0.12</v>
      </c>
      <c r="N18" s="57">
        <v>0.12</v>
      </c>
      <c r="O18" s="57">
        <v>0.17</v>
      </c>
      <c r="P18" s="57">
        <v>0.04</v>
      </c>
      <c r="Q18" s="57">
        <v>0.04</v>
      </c>
      <c r="R18" s="57">
        <v>0.02</v>
      </c>
      <c r="S18" s="57">
        <v>0.02</v>
      </c>
      <c r="T18" s="57">
        <v>0.02</v>
      </c>
      <c r="U18" s="57">
        <v>0.02</v>
      </c>
      <c r="V18" s="57">
        <v>0.02</v>
      </c>
      <c r="W18" s="57">
        <v>0.02</v>
      </c>
      <c r="X18" s="57">
        <v>0.02</v>
      </c>
      <c r="Y18" s="57">
        <v>0.02</v>
      </c>
      <c r="Z18" s="57">
        <v>0.02</v>
      </c>
      <c r="AA18" s="58">
        <v>0.02</v>
      </c>
      <c r="AC18" s="118">
        <f t="shared" si="0"/>
        <v>0.17</v>
      </c>
      <c r="AD18" s="112">
        <f t="shared" si="1"/>
        <v>0.02</v>
      </c>
      <c r="AF18" s="116">
        <f t="shared" si="2"/>
        <v>0.91000000000000025</v>
      </c>
      <c r="AG18" s="117" t="str">
        <f t="shared" si="3"/>
        <v>-</v>
      </c>
    </row>
    <row r="19" spans="1:33" x14ac:dyDescent="0.25">
      <c r="A19" s="4"/>
      <c r="C19" s="10" t="s">
        <v>4</v>
      </c>
      <c r="D19" s="63">
        <v>0.02</v>
      </c>
      <c r="E19" s="64">
        <v>0.02</v>
      </c>
      <c r="F19" s="64">
        <v>0.02</v>
      </c>
      <c r="G19" s="64">
        <v>0.02</v>
      </c>
      <c r="H19" s="64">
        <v>0.02</v>
      </c>
      <c r="I19" s="64">
        <v>0.02</v>
      </c>
      <c r="J19" s="64">
        <v>0.02</v>
      </c>
      <c r="K19" s="64">
        <v>0.02</v>
      </c>
      <c r="L19" s="64">
        <v>0.02</v>
      </c>
      <c r="M19" s="64">
        <v>0.02</v>
      </c>
      <c r="N19" s="64">
        <v>0.02</v>
      </c>
      <c r="O19" s="64">
        <v>0.02</v>
      </c>
      <c r="P19" s="64">
        <v>0.04</v>
      </c>
      <c r="Q19" s="64">
        <v>0.04</v>
      </c>
      <c r="R19" s="64">
        <v>0.02</v>
      </c>
      <c r="S19" s="64">
        <v>0.02</v>
      </c>
      <c r="T19" s="64">
        <v>0.02</v>
      </c>
      <c r="U19" s="64">
        <v>0.02</v>
      </c>
      <c r="V19" s="64">
        <v>0.02</v>
      </c>
      <c r="W19" s="64">
        <v>0.02</v>
      </c>
      <c r="X19" s="64">
        <v>0.02</v>
      </c>
      <c r="Y19" s="64">
        <v>0.02</v>
      </c>
      <c r="Z19" s="64">
        <v>0.02</v>
      </c>
      <c r="AA19" s="61">
        <v>0.02</v>
      </c>
      <c r="AC19" s="118">
        <f t="shared" si="0"/>
        <v>0.04</v>
      </c>
      <c r="AD19" s="112">
        <f t="shared" si="1"/>
        <v>0.02</v>
      </c>
      <c r="AF19" s="116">
        <f t="shared" si="2"/>
        <v>0.52000000000000013</v>
      </c>
      <c r="AG19" s="117" t="str">
        <f t="shared" si="3"/>
        <v>-</v>
      </c>
    </row>
    <row r="20" spans="1:33" x14ac:dyDescent="0.25">
      <c r="A20" s="3" t="s">
        <v>1086</v>
      </c>
      <c r="B20" s="104" t="s">
        <v>1079</v>
      </c>
      <c r="C20" s="12" t="s">
        <v>2</v>
      </c>
      <c r="D20" s="62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0.3</v>
      </c>
      <c r="O20" s="59">
        <v>0</v>
      </c>
      <c r="P20" s="59">
        <v>0</v>
      </c>
      <c r="Q20" s="59">
        <v>0</v>
      </c>
      <c r="R20" s="59">
        <v>0</v>
      </c>
      <c r="S20" s="59">
        <v>0.4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65">
        <v>0</v>
      </c>
      <c r="AC20" s="118">
        <f t="shared" si="0"/>
        <v>0.4</v>
      </c>
      <c r="AD20" s="112">
        <f t="shared" si="1"/>
        <v>0</v>
      </c>
      <c r="AF20" s="116">
        <f t="shared" si="2"/>
        <v>0.7</v>
      </c>
      <c r="AG20" s="117">
        <f t="shared" si="3"/>
        <v>175.7</v>
      </c>
    </row>
    <row r="21" spans="1:33" x14ac:dyDescent="0.25">
      <c r="A21" s="4"/>
      <c r="C21" s="10" t="s">
        <v>3</v>
      </c>
      <c r="D21" s="60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8">
        <v>0</v>
      </c>
      <c r="AC21" s="118">
        <f t="shared" si="0"/>
        <v>0</v>
      </c>
      <c r="AD21" s="112">
        <f t="shared" si="1"/>
        <v>0</v>
      </c>
      <c r="AF21" s="116">
        <f t="shared" si="2"/>
        <v>0</v>
      </c>
      <c r="AG21" s="117" t="str">
        <f t="shared" si="3"/>
        <v>-</v>
      </c>
    </row>
    <row r="22" spans="1:33" x14ac:dyDescent="0.25">
      <c r="A22" s="5"/>
      <c r="B22" s="16"/>
      <c r="C22" s="11" t="s">
        <v>4</v>
      </c>
      <c r="D22" s="63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64">
        <v>0</v>
      </c>
      <c r="S22" s="64">
        <v>0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61">
        <v>0</v>
      </c>
      <c r="AC22" s="118">
        <f t="shared" si="0"/>
        <v>0</v>
      </c>
      <c r="AD22" s="112">
        <f t="shared" si="1"/>
        <v>0</v>
      </c>
      <c r="AF22" s="116">
        <f t="shared" si="2"/>
        <v>0</v>
      </c>
      <c r="AG22" s="117" t="str">
        <f t="shared" si="3"/>
        <v>-</v>
      </c>
    </row>
    <row r="23" spans="1:33" x14ac:dyDescent="0.25">
      <c r="A23" s="3" t="s">
        <v>1092</v>
      </c>
      <c r="B23" s="104" t="s">
        <v>1079</v>
      </c>
      <c r="C23" s="12" t="s">
        <v>2</v>
      </c>
      <c r="D23" s="62">
        <v>0.9</v>
      </c>
      <c r="E23" s="59">
        <v>0.9</v>
      </c>
      <c r="F23" s="59">
        <v>0.9</v>
      </c>
      <c r="G23" s="59">
        <v>0.9</v>
      </c>
      <c r="H23" s="59">
        <v>0.9</v>
      </c>
      <c r="I23" s="59">
        <v>0.9</v>
      </c>
      <c r="J23" s="59">
        <v>0.9</v>
      </c>
      <c r="K23" s="59">
        <v>0.9</v>
      </c>
      <c r="L23" s="59">
        <v>0.9</v>
      </c>
      <c r="M23" s="59">
        <v>0.9</v>
      </c>
      <c r="N23" s="59">
        <v>0.9</v>
      </c>
      <c r="O23" s="59">
        <v>0.9</v>
      </c>
      <c r="P23" s="59">
        <v>0.9</v>
      </c>
      <c r="Q23" s="59">
        <v>0.9</v>
      </c>
      <c r="R23" s="59">
        <v>0.9</v>
      </c>
      <c r="S23" s="59">
        <v>0.9</v>
      </c>
      <c r="T23" s="59">
        <v>0.9</v>
      </c>
      <c r="U23" s="59">
        <v>0.9</v>
      </c>
      <c r="V23" s="59">
        <v>0.9</v>
      </c>
      <c r="W23" s="59">
        <v>0.9</v>
      </c>
      <c r="X23" s="59">
        <v>0.9</v>
      </c>
      <c r="Y23" s="59">
        <v>0.9</v>
      </c>
      <c r="Z23" s="59">
        <v>0.9</v>
      </c>
      <c r="AA23" s="65">
        <v>0.9</v>
      </c>
      <c r="AC23" s="118">
        <f t="shared" si="0"/>
        <v>0.9</v>
      </c>
      <c r="AD23" s="112">
        <f t="shared" si="1"/>
        <v>0.9</v>
      </c>
      <c r="AF23" s="116">
        <f t="shared" si="2"/>
        <v>21.599999999999994</v>
      </c>
      <c r="AG23" s="117">
        <f t="shared" si="3"/>
        <v>7883.9999999999982</v>
      </c>
    </row>
    <row r="24" spans="1:33" x14ac:dyDescent="0.25">
      <c r="A24" s="4"/>
      <c r="C24" s="10" t="s">
        <v>3</v>
      </c>
      <c r="D24" s="60">
        <v>0.9</v>
      </c>
      <c r="E24" s="57">
        <v>0.9</v>
      </c>
      <c r="F24" s="57">
        <v>0.9</v>
      </c>
      <c r="G24" s="57">
        <v>0.9</v>
      </c>
      <c r="H24" s="57">
        <v>0.9</v>
      </c>
      <c r="I24" s="57">
        <v>0.9</v>
      </c>
      <c r="J24" s="57">
        <v>0.9</v>
      </c>
      <c r="K24" s="57">
        <v>0.9</v>
      </c>
      <c r="L24" s="57">
        <v>0.9</v>
      </c>
      <c r="M24" s="57">
        <v>0.9</v>
      </c>
      <c r="N24" s="57">
        <v>0.9</v>
      </c>
      <c r="O24" s="57">
        <v>0.9</v>
      </c>
      <c r="P24" s="57">
        <v>0.9</v>
      </c>
      <c r="Q24" s="57">
        <v>0.9</v>
      </c>
      <c r="R24" s="57">
        <v>0.9</v>
      </c>
      <c r="S24" s="57">
        <v>0.9</v>
      </c>
      <c r="T24" s="57">
        <v>0.9</v>
      </c>
      <c r="U24" s="57">
        <v>0.9</v>
      </c>
      <c r="V24" s="57">
        <v>0.9</v>
      </c>
      <c r="W24" s="57">
        <v>0.9</v>
      </c>
      <c r="X24" s="57">
        <v>0.9</v>
      </c>
      <c r="Y24" s="57">
        <v>0.9</v>
      </c>
      <c r="Z24" s="57">
        <v>0.9</v>
      </c>
      <c r="AA24" s="58">
        <v>0.9</v>
      </c>
      <c r="AC24" s="118">
        <f t="shared" si="0"/>
        <v>0.9</v>
      </c>
      <c r="AD24" s="112">
        <f t="shared" si="1"/>
        <v>0.9</v>
      </c>
      <c r="AF24" s="116">
        <f t="shared" si="2"/>
        <v>21.599999999999994</v>
      </c>
      <c r="AG24" s="117" t="str">
        <f t="shared" si="3"/>
        <v>-</v>
      </c>
    </row>
    <row r="25" spans="1:33" x14ac:dyDescent="0.25">
      <c r="A25" s="5"/>
      <c r="B25" s="16"/>
      <c r="C25" s="11" t="s">
        <v>4</v>
      </c>
      <c r="D25" s="63">
        <v>0.9</v>
      </c>
      <c r="E25" s="64">
        <v>0.9</v>
      </c>
      <c r="F25" s="64">
        <v>0.9</v>
      </c>
      <c r="G25" s="64">
        <v>0.9</v>
      </c>
      <c r="H25" s="64">
        <v>0.9</v>
      </c>
      <c r="I25" s="64">
        <v>0.9</v>
      </c>
      <c r="J25" s="64">
        <v>0.9</v>
      </c>
      <c r="K25" s="64">
        <v>0.9</v>
      </c>
      <c r="L25" s="64">
        <v>0.9</v>
      </c>
      <c r="M25" s="64">
        <v>0.9</v>
      </c>
      <c r="N25" s="64">
        <v>0.9</v>
      </c>
      <c r="O25" s="64">
        <v>0.9</v>
      </c>
      <c r="P25" s="64">
        <v>0.9</v>
      </c>
      <c r="Q25" s="64">
        <v>0.9</v>
      </c>
      <c r="R25" s="64">
        <v>0.9</v>
      </c>
      <c r="S25" s="64">
        <v>0.9</v>
      </c>
      <c r="T25" s="64">
        <v>0.9</v>
      </c>
      <c r="U25" s="64">
        <v>0.9</v>
      </c>
      <c r="V25" s="64">
        <v>0.9</v>
      </c>
      <c r="W25" s="64">
        <v>0.9</v>
      </c>
      <c r="X25" s="64">
        <v>0.9</v>
      </c>
      <c r="Y25" s="64">
        <v>0.9</v>
      </c>
      <c r="Z25" s="64">
        <v>0.9</v>
      </c>
      <c r="AA25" s="61">
        <v>0.9</v>
      </c>
      <c r="AC25" s="118">
        <f t="shared" si="0"/>
        <v>0.9</v>
      </c>
      <c r="AD25" s="112">
        <f t="shared" si="1"/>
        <v>0.9</v>
      </c>
      <c r="AF25" s="116">
        <f t="shared" si="2"/>
        <v>21.599999999999994</v>
      </c>
      <c r="AG25" s="117" t="str">
        <f t="shared" si="3"/>
        <v>-</v>
      </c>
    </row>
    <row r="26" spans="1:33" x14ac:dyDescent="0.25">
      <c r="A26" s="3" t="s">
        <v>1206</v>
      </c>
      <c r="B26" s="104" t="s">
        <v>1088</v>
      </c>
      <c r="C26" s="12" t="s">
        <v>2</v>
      </c>
      <c r="D26" s="79">
        <v>60</v>
      </c>
      <c r="E26" s="80">
        <v>60</v>
      </c>
      <c r="F26" s="80">
        <v>60</v>
      </c>
      <c r="G26" s="80">
        <v>60</v>
      </c>
      <c r="H26" s="80">
        <v>60</v>
      </c>
      <c r="I26" s="80">
        <v>60</v>
      </c>
      <c r="J26" s="80">
        <v>70</v>
      </c>
      <c r="K26" s="80">
        <v>70</v>
      </c>
      <c r="L26" s="80">
        <v>70</v>
      </c>
      <c r="M26" s="80">
        <v>70</v>
      </c>
      <c r="N26" s="80">
        <v>70</v>
      </c>
      <c r="O26" s="80">
        <v>70</v>
      </c>
      <c r="P26" s="80">
        <v>70</v>
      </c>
      <c r="Q26" s="80">
        <v>70</v>
      </c>
      <c r="R26" s="80">
        <v>70</v>
      </c>
      <c r="S26" s="80">
        <v>70</v>
      </c>
      <c r="T26" s="80">
        <v>70</v>
      </c>
      <c r="U26" s="80">
        <v>60</v>
      </c>
      <c r="V26" s="80">
        <v>60</v>
      </c>
      <c r="W26" s="80">
        <v>60</v>
      </c>
      <c r="X26" s="80">
        <v>60</v>
      </c>
      <c r="Y26" s="80">
        <v>60</v>
      </c>
      <c r="Z26" s="80">
        <v>60</v>
      </c>
      <c r="AA26" s="84">
        <v>60</v>
      </c>
      <c r="AC26" s="125">
        <f t="shared" si="0"/>
        <v>70</v>
      </c>
      <c r="AD26" s="115">
        <f t="shared" si="1"/>
        <v>60</v>
      </c>
      <c r="AF26" s="116" t="str">
        <f t="shared" si="2"/>
        <v>-</v>
      </c>
      <c r="AG26" s="117" t="str">
        <f t="shared" si="3"/>
        <v>-</v>
      </c>
    </row>
    <row r="27" spans="1:33" x14ac:dyDescent="0.25">
      <c r="C27" s="10" t="s">
        <v>3</v>
      </c>
      <c r="D27" s="89">
        <v>60</v>
      </c>
      <c r="E27" s="92">
        <v>60</v>
      </c>
      <c r="F27" s="92">
        <v>60</v>
      </c>
      <c r="G27" s="92">
        <v>60</v>
      </c>
      <c r="H27" s="92">
        <v>60</v>
      </c>
      <c r="I27" s="92">
        <v>60</v>
      </c>
      <c r="J27" s="92">
        <v>60</v>
      </c>
      <c r="K27" s="92">
        <v>70</v>
      </c>
      <c r="L27" s="92">
        <v>70</v>
      </c>
      <c r="M27" s="92">
        <v>70</v>
      </c>
      <c r="N27" s="92">
        <v>70</v>
      </c>
      <c r="O27" s="92">
        <v>70</v>
      </c>
      <c r="P27" s="92">
        <v>70</v>
      </c>
      <c r="Q27" s="92">
        <v>70</v>
      </c>
      <c r="R27" s="92">
        <v>70</v>
      </c>
      <c r="S27" s="92">
        <v>70</v>
      </c>
      <c r="T27" s="92">
        <v>60</v>
      </c>
      <c r="U27" s="92">
        <v>60</v>
      </c>
      <c r="V27" s="92">
        <v>60</v>
      </c>
      <c r="W27" s="92">
        <v>60</v>
      </c>
      <c r="X27" s="92">
        <v>60</v>
      </c>
      <c r="Y27" s="92">
        <v>60</v>
      </c>
      <c r="Z27" s="92">
        <v>60</v>
      </c>
      <c r="AA27" s="82">
        <v>60</v>
      </c>
      <c r="AC27" s="125">
        <f t="shared" si="0"/>
        <v>70</v>
      </c>
      <c r="AD27" s="115">
        <f t="shared" si="1"/>
        <v>60</v>
      </c>
      <c r="AF27" s="116" t="str">
        <f t="shared" si="2"/>
        <v>-</v>
      </c>
      <c r="AG27" s="117" t="str">
        <f t="shared" si="3"/>
        <v>-</v>
      </c>
    </row>
    <row r="28" spans="1:33" x14ac:dyDescent="0.25">
      <c r="C28" s="11" t="s">
        <v>4</v>
      </c>
      <c r="D28" s="77">
        <v>60</v>
      </c>
      <c r="E28" s="66">
        <v>60</v>
      </c>
      <c r="F28" s="66">
        <v>60</v>
      </c>
      <c r="G28" s="66">
        <v>60</v>
      </c>
      <c r="H28" s="66">
        <v>60</v>
      </c>
      <c r="I28" s="66">
        <v>60</v>
      </c>
      <c r="J28" s="66">
        <v>60</v>
      </c>
      <c r="K28" s="66">
        <v>60</v>
      </c>
      <c r="L28" s="66">
        <v>60</v>
      </c>
      <c r="M28" s="66">
        <v>60</v>
      </c>
      <c r="N28" s="66">
        <v>60</v>
      </c>
      <c r="O28" s="66">
        <v>60</v>
      </c>
      <c r="P28" s="66">
        <v>60</v>
      </c>
      <c r="Q28" s="66">
        <v>60</v>
      </c>
      <c r="R28" s="66">
        <v>60</v>
      </c>
      <c r="S28" s="66">
        <v>60</v>
      </c>
      <c r="T28" s="66">
        <v>60</v>
      </c>
      <c r="U28" s="66">
        <v>60</v>
      </c>
      <c r="V28" s="66">
        <v>60</v>
      </c>
      <c r="W28" s="66">
        <v>60</v>
      </c>
      <c r="X28" s="66">
        <v>60</v>
      </c>
      <c r="Y28" s="66">
        <v>60</v>
      </c>
      <c r="Z28" s="66">
        <v>60</v>
      </c>
      <c r="AA28" s="85">
        <v>60</v>
      </c>
      <c r="AC28" s="125">
        <f t="shared" si="0"/>
        <v>60</v>
      </c>
      <c r="AD28" s="115">
        <f t="shared" si="1"/>
        <v>60</v>
      </c>
      <c r="AF28" s="116" t="str">
        <f t="shared" si="2"/>
        <v>-</v>
      </c>
      <c r="AG28" s="117" t="str">
        <f t="shared" si="3"/>
        <v>-</v>
      </c>
    </row>
    <row r="29" spans="1:33" x14ac:dyDescent="0.25">
      <c r="A29" s="3" t="s">
        <v>1207</v>
      </c>
      <c r="B29" s="104" t="s">
        <v>1088</v>
      </c>
      <c r="C29" s="17" t="s">
        <v>2</v>
      </c>
      <c r="D29" s="79">
        <v>85</v>
      </c>
      <c r="E29" s="80">
        <v>85</v>
      </c>
      <c r="F29" s="80">
        <v>85</v>
      </c>
      <c r="G29" s="80">
        <v>85</v>
      </c>
      <c r="H29" s="80">
        <v>85</v>
      </c>
      <c r="I29" s="80">
        <v>85</v>
      </c>
      <c r="J29" s="80">
        <v>75</v>
      </c>
      <c r="K29" s="80">
        <v>75</v>
      </c>
      <c r="L29" s="80">
        <v>75</v>
      </c>
      <c r="M29" s="80">
        <v>75</v>
      </c>
      <c r="N29" s="80">
        <v>75</v>
      </c>
      <c r="O29" s="80">
        <v>75</v>
      </c>
      <c r="P29" s="80">
        <v>75</v>
      </c>
      <c r="Q29" s="80">
        <v>75</v>
      </c>
      <c r="R29" s="80">
        <v>75</v>
      </c>
      <c r="S29" s="80">
        <v>75</v>
      </c>
      <c r="T29" s="80">
        <v>75</v>
      </c>
      <c r="U29" s="80">
        <v>85</v>
      </c>
      <c r="V29" s="80">
        <v>85</v>
      </c>
      <c r="W29" s="80">
        <v>85</v>
      </c>
      <c r="X29" s="80">
        <v>85</v>
      </c>
      <c r="Y29" s="80">
        <v>85</v>
      </c>
      <c r="Z29" s="80">
        <v>85</v>
      </c>
      <c r="AA29" s="84">
        <v>85</v>
      </c>
      <c r="AC29" s="125">
        <f t="shared" si="0"/>
        <v>85</v>
      </c>
      <c r="AD29" s="115">
        <f t="shared" si="1"/>
        <v>75</v>
      </c>
      <c r="AF29" s="116" t="str">
        <f t="shared" si="2"/>
        <v>-</v>
      </c>
      <c r="AG29" s="117" t="str">
        <f t="shared" si="3"/>
        <v>-</v>
      </c>
    </row>
    <row r="30" spans="1:33" x14ac:dyDescent="0.25">
      <c r="C30" s="2" t="s">
        <v>3</v>
      </c>
      <c r="D30" s="89">
        <v>85</v>
      </c>
      <c r="E30" s="92">
        <v>85</v>
      </c>
      <c r="F30" s="92">
        <v>85</v>
      </c>
      <c r="G30" s="92">
        <v>85</v>
      </c>
      <c r="H30" s="92">
        <v>85</v>
      </c>
      <c r="I30" s="92">
        <v>85</v>
      </c>
      <c r="J30" s="92">
        <v>85</v>
      </c>
      <c r="K30" s="92">
        <v>75</v>
      </c>
      <c r="L30" s="92">
        <v>75</v>
      </c>
      <c r="M30" s="92">
        <v>75</v>
      </c>
      <c r="N30" s="92">
        <v>75</v>
      </c>
      <c r="O30" s="92">
        <v>75</v>
      </c>
      <c r="P30" s="92">
        <v>75</v>
      </c>
      <c r="Q30" s="92">
        <v>75</v>
      </c>
      <c r="R30" s="92">
        <v>75</v>
      </c>
      <c r="S30" s="92">
        <v>75</v>
      </c>
      <c r="T30" s="92">
        <v>85</v>
      </c>
      <c r="U30" s="92">
        <v>85</v>
      </c>
      <c r="V30" s="92">
        <v>85</v>
      </c>
      <c r="W30" s="92">
        <v>85</v>
      </c>
      <c r="X30" s="92">
        <v>85</v>
      </c>
      <c r="Y30" s="92">
        <v>85</v>
      </c>
      <c r="Z30" s="92">
        <v>85</v>
      </c>
      <c r="AA30" s="82">
        <v>85</v>
      </c>
      <c r="AC30" s="125">
        <f t="shared" si="0"/>
        <v>85</v>
      </c>
      <c r="AD30" s="115">
        <f t="shared" si="1"/>
        <v>75</v>
      </c>
      <c r="AF30" s="116" t="str">
        <f t="shared" si="2"/>
        <v>-</v>
      </c>
      <c r="AG30" s="117" t="str">
        <f t="shared" si="3"/>
        <v>-</v>
      </c>
    </row>
    <row r="31" spans="1:33" x14ac:dyDescent="0.25">
      <c r="A31" s="16"/>
      <c r="B31" s="16"/>
      <c r="C31" s="18" t="s">
        <v>4</v>
      </c>
      <c r="D31" s="89">
        <v>85</v>
      </c>
      <c r="E31" s="92">
        <v>85</v>
      </c>
      <c r="F31" s="92">
        <v>85</v>
      </c>
      <c r="G31" s="92">
        <v>85</v>
      </c>
      <c r="H31" s="92">
        <v>85</v>
      </c>
      <c r="I31" s="92">
        <v>85</v>
      </c>
      <c r="J31" s="92">
        <v>85</v>
      </c>
      <c r="K31" s="92">
        <v>85</v>
      </c>
      <c r="L31" s="92">
        <v>85</v>
      </c>
      <c r="M31" s="92">
        <v>85</v>
      </c>
      <c r="N31" s="92">
        <v>85</v>
      </c>
      <c r="O31" s="92">
        <v>85</v>
      </c>
      <c r="P31" s="92">
        <v>85</v>
      </c>
      <c r="Q31" s="92">
        <v>85</v>
      </c>
      <c r="R31" s="92">
        <v>85</v>
      </c>
      <c r="S31" s="92">
        <v>85</v>
      </c>
      <c r="T31" s="92">
        <v>85</v>
      </c>
      <c r="U31" s="92">
        <v>85</v>
      </c>
      <c r="V31" s="92">
        <v>85</v>
      </c>
      <c r="W31" s="92">
        <v>85</v>
      </c>
      <c r="X31" s="92">
        <v>85</v>
      </c>
      <c r="Y31" s="92">
        <v>85</v>
      </c>
      <c r="Z31" s="92">
        <v>85</v>
      </c>
      <c r="AA31" s="82">
        <v>85</v>
      </c>
      <c r="AC31" s="125">
        <f t="shared" si="0"/>
        <v>85</v>
      </c>
      <c r="AD31" s="115">
        <f t="shared" si="1"/>
        <v>85</v>
      </c>
      <c r="AF31" s="116" t="str">
        <f t="shared" si="2"/>
        <v>-</v>
      </c>
      <c r="AG31" s="117" t="str">
        <f t="shared" si="3"/>
        <v>-</v>
      </c>
    </row>
    <row r="32" spans="1:33" x14ac:dyDescent="0.25">
      <c r="A32" s="3" t="s">
        <v>1087</v>
      </c>
      <c r="B32" s="104" t="s">
        <v>1079</v>
      </c>
      <c r="C32" s="17" t="s">
        <v>2</v>
      </c>
      <c r="D32" s="62">
        <v>1</v>
      </c>
      <c r="E32" s="59">
        <v>1</v>
      </c>
      <c r="F32" s="59">
        <v>1</v>
      </c>
      <c r="G32" s="59">
        <v>1</v>
      </c>
      <c r="H32" s="59">
        <v>1</v>
      </c>
      <c r="I32" s="59">
        <v>1</v>
      </c>
      <c r="J32" s="59">
        <v>0.25</v>
      </c>
      <c r="K32" s="59">
        <v>0.25</v>
      </c>
      <c r="L32" s="59">
        <v>0.25</v>
      </c>
      <c r="M32" s="59">
        <v>0.25</v>
      </c>
      <c r="N32" s="59">
        <v>0.25</v>
      </c>
      <c r="O32" s="59">
        <v>0.25</v>
      </c>
      <c r="P32" s="59">
        <v>0.25</v>
      </c>
      <c r="Q32" s="59">
        <v>0.25</v>
      </c>
      <c r="R32" s="59">
        <v>0.25</v>
      </c>
      <c r="S32" s="59">
        <v>0.25</v>
      </c>
      <c r="T32" s="59">
        <v>0.25</v>
      </c>
      <c r="U32" s="59">
        <v>1</v>
      </c>
      <c r="V32" s="59">
        <v>1</v>
      </c>
      <c r="W32" s="59">
        <v>1</v>
      </c>
      <c r="X32" s="59">
        <v>1</v>
      </c>
      <c r="Y32" s="59">
        <v>1</v>
      </c>
      <c r="Z32" s="59">
        <v>1</v>
      </c>
      <c r="AA32" s="65">
        <v>1</v>
      </c>
      <c r="AC32" s="118">
        <f t="shared" si="0"/>
        <v>1</v>
      </c>
      <c r="AD32" s="112">
        <f t="shared" si="1"/>
        <v>0.25</v>
      </c>
      <c r="AF32" s="116">
        <f t="shared" si="2"/>
        <v>15.75</v>
      </c>
      <c r="AG32" s="117">
        <f t="shared" si="3"/>
        <v>6338.25</v>
      </c>
    </row>
    <row r="33" spans="1:33" x14ac:dyDescent="0.25">
      <c r="A33" s="4"/>
      <c r="C33" s="2" t="s">
        <v>3</v>
      </c>
      <c r="D33" s="60">
        <v>1</v>
      </c>
      <c r="E33" s="57">
        <v>1</v>
      </c>
      <c r="F33" s="57">
        <v>1</v>
      </c>
      <c r="G33" s="57">
        <v>1</v>
      </c>
      <c r="H33" s="57">
        <v>1</v>
      </c>
      <c r="I33" s="57">
        <v>1</v>
      </c>
      <c r="J33" s="57">
        <v>1</v>
      </c>
      <c r="K33" s="57">
        <v>0.25</v>
      </c>
      <c r="L33" s="57">
        <v>0.25</v>
      </c>
      <c r="M33" s="57">
        <v>0.25</v>
      </c>
      <c r="N33" s="57">
        <v>0.25</v>
      </c>
      <c r="O33" s="57">
        <v>0.25</v>
      </c>
      <c r="P33" s="57">
        <v>0.25</v>
      </c>
      <c r="Q33" s="57">
        <v>0.25</v>
      </c>
      <c r="R33" s="57">
        <v>0.25</v>
      </c>
      <c r="S33" s="57">
        <v>0.25</v>
      </c>
      <c r="T33" s="57">
        <v>1</v>
      </c>
      <c r="U33" s="57">
        <v>1</v>
      </c>
      <c r="V33" s="57">
        <v>1</v>
      </c>
      <c r="W33" s="57">
        <v>1</v>
      </c>
      <c r="X33" s="57">
        <v>1</v>
      </c>
      <c r="Y33" s="57">
        <v>1</v>
      </c>
      <c r="Z33" s="57">
        <v>1</v>
      </c>
      <c r="AA33" s="58">
        <v>1</v>
      </c>
      <c r="AC33" s="118">
        <f t="shared" si="0"/>
        <v>1</v>
      </c>
      <c r="AD33" s="112">
        <f t="shared" si="1"/>
        <v>0.25</v>
      </c>
      <c r="AF33" s="116">
        <f t="shared" si="2"/>
        <v>17.25</v>
      </c>
      <c r="AG33" s="117" t="str">
        <f t="shared" si="3"/>
        <v>-</v>
      </c>
    </row>
    <row r="34" spans="1:33" x14ac:dyDescent="0.25">
      <c r="A34" s="5"/>
      <c r="B34" s="16"/>
      <c r="C34" s="18" t="s">
        <v>4</v>
      </c>
      <c r="D34" s="63">
        <v>1</v>
      </c>
      <c r="E34" s="64">
        <v>1</v>
      </c>
      <c r="F34" s="64">
        <v>1</v>
      </c>
      <c r="G34" s="64">
        <v>1</v>
      </c>
      <c r="H34" s="64">
        <v>1</v>
      </c>
      <c r="I34" s="64">
        <v>1</v>
      </c>
      <c r="J34" s="64">
        <v>1</v>
      </c>
      <c r="K34" s="64">
        <v>1</v>
      </c>
      <c r="L34" s="64">
        <v>1</v>
      </c>
      <c r="M34" s="64">
        <v>1</v>
      </c>
      <c r="N34" s="64">
        <v>1</v>
      </c>
      <c r="O34" s="64">
        <v>1</v>
      </c>
      <c r="P34" s="64">
        <v>1</v>
      </c>
      <c r="Q34" s="64">
        <v>1</v>
      </c>
      <c r="R34" s="64">
        <v>1</v>
      </c>
      <c r="S34" s="64">
        <v>1</v>
      </c>
      <c r="T34" s="64">
        <v>1</v>
      </c>
      <c r="U34" s="64">
        <v>1</v>
      </c>
      <c r="V34" s="64">
        <v>1</v>
      </c>
      <c r="W34" s="64">
        <v>1</v>
      </c>
      <c r="X34" s="64">
        <v>1</v>
      </c>
      <c r="Y34" s="64">
        <v>1</v>
      </c>
      <c r="Z34" s="64">
        <v>1</v>
      </c>
      <c r="AA34" s="61">
        <v>1</v>
      </c>
      <c r="AC34" s="118">
        <f t="shared" si="0"/>
        <v>1</v>
      </c>
      <c r="AD34" s="112">
        <f t="shared" si="1"/>
        <v>1</v>
      </c>
      <c r="AF34" s="116">
        <f t="shared" si="2"/>
        <v>24</v>
      </c>
      <c r="AG34" s="117" t="str">
        <f t="shared" si="3"/>
        <v>-</v>
      </c>
    </row>
    <row r="35" spans="1:33" x14ac:dyDescent="0.25">
      <c r="A35" s="3" t="s">
        <v>1090</v>
      </c>
      <c r="B35" s="104" t="s">
        <v>1079</v>
      </c>
      <c r="C35" s="17" t="s">
        <v>2</v>
      </c>
      <c r="D35" s="62">
        <v>0</v>
      </c>
      <c r="E35" s="59">
        <v>0</v>
      </c>
      <c r="F35" s="59">
        <v>0</v>
      </c>
      <c r="G35" s="59">
        <v>0</v>
      </c>
      <c r="H35" s="59">
        <v>0</v>
      </c>
      <c r="I35" s="59">
        <v>0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  <c r="P35" s="59">
        <v>1</v>
      </c>
      <c r="Q35" s="59">
        <v>1</v>
      </c>
      <c r="R35" s="59">
        <v>1</v>
      </c>
      <c r="S35" s="59">
        <v>1</v>
      </c>
      <c r="T35" s="59">
        <v>1</v>
      </c>
      <c r="U35" s="59">
        <v>0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65">
        <v>0</v>
      </c>
      <c r="AC35" s="118">
        <f t="shared" si="0"/>
        <v>1</v>
      </c>
      <c r="AD35" s="112">
        <f t="shared" si="1"/>
        <v>0</v>
      </c>
      <c r="AF35" s="116">
        <f t="shared" si="2"/>
        <v>11</v>
      </c>
      <c r="AG35" s="117">
        <f t="shared" si="3"/>
        <v>3229</v>
      </c>
    </row>
    <row r="36" spans="1:33" x14ac:dyDescent="0.25">
      <c r="A36" s="4"/>
      <c r="C36" s="2" t="s">
        <v>3</v>
      </c>
      <c r="D36" s="60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1</v>
      </c>
      <c r="L36" s="57">
        <v>1</v>
      </c>
      <c r="M36" s="57">
        <v>1</v>
      </c>
      <c r="N36" s="57">
        <v>1</v>
      </c>
      <c r="O36" s="57">
        <v>1</v>
      </c>
      <c r="P36" s="57">
        <v>1</v>
      </c>
      <c r="Q36" s="57">
        <v>1</v>
      </c>
      <c r="R36" s="57">
        <v>1</v>
      </c>
      <c r="S36" s="57">
        <v>1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8">
        <v>0</v>
      </c>
      <c r="AC36" s="118">
        <f t="shared" si="0"/>
        <v>1</v>
      </c>
      <c r="AD36" s="112">
        <f t="shared" si="1"/>
        <v>0</v>
      </c>
      <c r="AF36" s="116">
        <f t="shared" si="2"/>
        <v>9</v>
      </c>
      <c r="AG36" s="117" t="str">
        <f t="shared" si="3"/>
        <v>-</v>
      </c>
    </row>
    <row r="37" spans="1:33" x14ac:dyDescent="0.25">
      <c r="A37" s="5"/>
      <c r="B37" s="16"/>
      <c r="C37" s="18" t="s">
        <v>4</v>
      </c>
      <c r="D37" s="63">
        <v>0</v>
      </c>
      <c r="E37" s="64">
        <v>0</v>
      </c>
      <c r="F37" s="64">
        <v>0</v>
      </c>
      <c r="G37" s="64">
        <v>0</v>
      </c>
      <c r="H37" s="64">
        <v>0</v>
      </c>
      <c r="I37" s="64">
        <v>0</v>
      </c>
      <c r="J37" s="64">
        <v>0</v>
      </c>
      <c r="K37" s="64">
        <v>0</v>
      </c>
      <c r="L37" s="64">
        <v>0</v>
      </c>
      <c r="M37" s="64">
        <v>0</v>
      </c>
      <c r="N37" s="64">
        <v>0</v>
      </c>
      <c r="O37" s="64">
        <v>0</v>
      </c>
      <c r="P37" s="64">
        <v>0</v>
      </c>
      <c r="Q37" s="64">
        <v>0</v>
      </c>
      <c r="R37" s="64">
        <v>0</v>
      </c>
      <c r="S37" s="64">
        <v>0</v>
      </c>
      <c r="T37" s="64">
        <v>0</v>
      </c>
      <c r="U37" s="64">
        <v>0</v>
      </c>
      <c r="V37" s="64">
        <v>0</v>
      </c>
      <c r="W37" s="64">
        <v>0</v>
      </c>
      <c r="X37" s="64">
        <v>0</v>
      </c>
      <c r="Y37" s="64">
        <v>0</v>
      </c>
      <c r="Z37" s="64">
        <v>0</v>
      </c>
      <c r="AA37" s="61">
        <v>0</v>
      </c>
      <c r="AC37" s="118">
        <f t="shared" si="0"/>
        <v>0</v>
      </c>
      <c r="AD37" s="112">
        <f t="shared" si="1"/>
        <v>0</v>
      </c>
      <c r="AF37" s="116">
        <f t="shared" si="2"/>
        <v>0</v>
      </c>
      <c r="AG37" s="117" t="str">
        <f t="shared" si="3"/>
        <v>-</v>
      </c>
    </row>
    <row r="38" spans="1:33" x14ac:dyDescent="0.25">
      <c r="A38" s="3" t="s">
        <v>1208</v>
      </c>
      <c r="B38" s="104" t="s">
        <v>1088</v>
      </c>
      <c r="C38" s="17" t="s">
        <v>2</v>
      </c>
      <c r="D38" s="89">
        <v>135</v>
      </c>
      <c r="E38" s="92">
        <v>135</v>
      </c>
      <c r="F38" s="92">
        <v>135</v>
      </c>
      <c r="G38" s="92">
        <v>135</v>
      </c>
      <c r="H38" s="92">
        <v>135</v>
      </c>
      <c r="I38" s="92">
        <v>135</v>
      </c>
      <c r="J38" s="92">
        <v>135</v>
      </c>
      <c r="K38" s="92">
        <v>135</v>
      </c>
      <c r="L38" s="92">
        <v>135</v>
      </c>
      <c r="M38" s="92">
        <v>135</v>
      </c>
      <c r="N38" s="92">
        <v>135</v>
      </c>
      <c r="O38" s="92">
        <v>135</v>
      </c>
      <c r="P38" s="92">
        <v>135</v>
      </c>
      <c r="Q38" s="92">
        <v>135</v>
      </c>
      <c r="R38" s="92">
        <v>135</v>
      </c>
      <c r="S38" s="92">
        <v>135</v>
      </c>
      <c r="T38" s="92">
        <v>135</v>
      </c>
      <c r="U38" s="92">
        <v>135</v>
      </c>
      <c r="V38" s="92">
        <v>135</v>
      </c>
      <c r="W38" s="92">
        <v>135</v>
      </c>
      <c r="X38" s="92">
        <v>135</v>
      </c>
      <c r="Y38" s="92">
        <v>135</v>
      </c>
      <c r="Z38" s="92">
        <v>135</v>
      </c>
      <c r="AA38" s="82">
        <v>135</v>
      </c>
      <c r="AC38" s="125">
        <f t="shared" si="0"/>
        <v>135</v>
      </c>
      <c r="AD38" s="115">
        <f t="shared" si="1"/>
        <v>135</v>
      </c>
      <c r="AF38" s="116" t="str">
        <f t="shared" si="2"/>
        <v>-</v>
      </c>
      <c r="AG38" s="117" t="str">
        <f t="shared" si="3"/>
        <v>-</v>
      </c>
    </row>
    <row r="39" spans="1:33" x14ac:dyDescent="0.25">
      <c r="C39" s="2" t="s">
        <v>3</v>
      </c>
      <c r="D39" s="89">
        <v>135</v>
      </c>
      <c r="E39" s="92">
        <v>135</v>
      </c>
      <c r="F39" s="92">
        <v>135</v>
      </c>
      <c r="G39" s="92">
        <v>135</v>
      </c>
      <c r="H39" s="92">
        <v>135</v>
      </c>
      <c r="I39" s="92">
        <v>135</v>
      </c>
      <c r="J39" s="92">
        <v>135</v>
      </c>
      <c r="K39" s="92">
        <v>135</v>
      </c>
      <c r="L39" s="92">
        <v>135</v>
      </c>
      <c r="M39" s="92">
        <v>135</v>
      </c>
      <c r="N39" s="92">
        <v>135</v>
      </c>
      <c r="O39" s="92">
        <v>135</v>
      </c>
      <c r="P39" s="92">
        <v>135</v>
      </c>
      <c r="Q39" s="92">
        <v>135</v>
      </c>
      <c r="R39" s="92">
        <v>135</v>
      </c>
      <c r="S39" s="92">
        <v>135</v>
      </c>
      <c r="T39" s="92">
        <v>135</v>
      </c>
      <c r="U39" s="92">
        <v>135</v>
      </c>
      <c r="V39" s="92">
        <v>135</v>
      </c>
      <c r="W39" s="92">
        <v>135</v>
      </c>
      <c r="X39" s="92">
        <v>135</v>
      </c>
      <c r="Y39" s="92">
        <v>135</v>
      </c>
      <c r="Z39" s="92">
        <v>135</v>
      </c>
      <c r="AA39" s="82">
        <v>135</v>
      </c>
      <c r="AC39" s="125">
        <f t="shared" si="0"/>
        <v>135</v>
      </c>
      <c r="AD39" s="115">
        <f t="shared" si="1"/>
        <v>135</v>
      </c>
      <c r="AF39" s="116" t="str">
        <f t="shared" si="2"/>
        <v>-</v>
      </c>
      <c r="AG39" s="117" t="str">
        <f t="shared" si="3"/>
        <v>-</v>
      </c>
    </row>
    <row r="40" spans="1:33" x14ac:dyDescent="0.25">
      <c r="A40" s="16"/>
      <c r="B40" s="16"/>
      <c r="C40" s="18" t="s">
        <v>4</v>
      </c>
      <c r="D40" s="77">
        <v>135</v>
      </c>
      <c r="E40" s="66">
        <v>135</v>
      </c>
      <c r="F40" s="66">
        <v>135</v>
      </c>
      <c r="G40" s="66">
        <v>135</v>
      </c>
      <c r="H40" s="66">
        <v>135</v>
      </c>
      <c r="I40" s="66">
        <v>135</v>
      </c>
      <c r="J40" s="66">
        <v>135</v>
      </c>
      <c r="K40" s="66">
        <v>135</v>
      </c>
      <c r="L40" s="66">
        <v>135</v>
      </c>
      <c r="M40" s="66">
        <v>135</v>
      </c>
      <c r="N40" s="66">
        <v>135</v>
      </c>
      <c r="O40" s="66">
        <v>135</v>
      </c>
      <c r="P40" s="66">
        <v>135</v>
      </c>
      <c r="Q40" s="66">
        <v>135</v>
      </c>
      <c r="R40" s="66">
        <v>135</v>
      </c>
      <c r="S40" s="66">
        <v>135</v>
      </c>
      <c r="T40" s="66">
        <v>135</v>
      </c>
      <c r="U40" s="66">
        <v>135</v>
      </c>
      <c r="V40" s="66">
        <v>135</v>
      </c>
      <c r="W40" s="66">
        <v>135</v>
      </c>
      <c r="X40" s="66">
        <v>135</v>
      </c>
      <c r="Y40" s="66">
        <v>135</v>
      </c>
      <c r="Z40" s="66">
        <v>135</v>
      </c>
      <c r="AA40" s="85">
        <v>135</v>
      </c>
      <c r="AC40" s="126">
        <f t="shared" si="0"/>
        <v>135</v>
      </c>
      <c r="AD40" s="122">
        <f t="shared" si="1"/>
        <v>135</v>
      </c>
      <c r="AE40" s="16"/>
      <c r="AF40" s="121" t="str">
        <f t="shared" si="2"/>
        <v>-</v>
      </c>
      <c r="AG40" s="120" t="str">
        <f t="shared" si="3"/>
        <v>-</v>
      </c>
    </row>
    <row r="41" spans="1:33" x14ac:dyDescent="0.25">
      <c r="A41" s="3" t="s">
        <v>1091</v>
      </c>
      <c r="B41" s="104" t="s">
        <v>1079</v>
      </c>
      <c r="C41" s="17" t="s">
        <v>2</v>
      </c>
      <c r="D41" s="62">
        <v>0</v>
      </c>
      <c r="E41" s="59">
        <v>0</v>
      </c>
      <c r="F41" s="59">
        <v>0</v>
      </c>
      <c r="G41" s="59">
        <v>0</v>
      </c>
      <c r="H41" s="59">
        <v>0</v>
      </c>
      <c r="I41" s="59">
        <v>0</v>
      </c>
      <c r="J41" s="59">
        <v>0</v>
      </c>
      <c r="K41" s="59">
        <v>0.5</v>
      </c>
      <c r="L41" s="59">
        <v>0.5</v>
      </c>
      <c r="M41" s="59">
        <v>0.5</v>
      </c>
      <c r="N41" s="59">
        <v>0.9</v>
      </c>
      <c r="O41" s="59">
        <v>0.9</v>
      </c>
      <c r="P41" s="59">
        <v>0.9</v>
      </c>
      <c r="Q41" s="59">
        <v>0.9</v>
      </c>
      <c r="R41" s="59">
        <v>0.75</v>
      </c>
      <c r="S41" s="59">
        <v>0.75</v>
      </c>
      <c r="T41" s="59">
        <v>0.75</v>
      </c>
      <c r="U41" s="59">
        <v>0.75</v>
      </c>
      <c r="V41" s="59">
        <v>0</v>
      </c>
      <c r="W41" s="59">
        <v>0</v>
      </c>
      <c r="X41" s="59">
        <v>0</v>
      </c>
      <c r="Y41" s="59">
        <v>0</v>
      </c>
      <c r="Z41" s="59">
        <v>0</v>
      </c>
      <c r="AA41" s="65">
        <v>0</v>
      </c>
      <c r="AC41" s="114"/>
      <c r="AD41" s="115"/>
      <c r="AF41" s="116"/>
      <c r="AG41" s="116"/>
    </row>
    <row r="42" spans="1:33" x14ac:dyDescent="0.25">
      <c r="A42" s="4"/>
      <c r="C42" s="2" t="s">
        <v>3</v>
      </c>
      <c r="D42" s="60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0.5</v>
      </c>
      <c r="M42" s="57">
        <v>0.5</v>
      </c>
      <c r="N42" s="57">
        <v>0.9</v>
      </c>
      <c r="O42" s="57">
        <v>0.9</v>
      </c>
      <c r="P42" s="57">
        <v>0.9</v>
      </c>
      <c r="Q42" s="57">
        <v>0.9</v>
      </c>
      <c r="R42" s="57">
        <v>0.75</v>
      </c>
      <c r="S42" s="57">
        <v>0.75</v>
      </c>
      <c r="T42" s="57">
        <v>0.75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8">
        <v>0</v>
      </c>
      <c r="AC42" s="114"/>
      <c r="AD42" s="115"/>
      <c r="AF42" s="116"/>
      <c r="AG42" s="116"/>
    </row>
    <row r="43" spans="1:33" x14ac:dyDescent="0.25">
      <c r="A43" s="5"/>
      <c r="B43" s="16"/>
      <c r="C43" s="18" t="s">
        <v>4</v>
      </c>
      <c r="D43" s="63">
        <v>0</v>
      </c>
      <c r="E43" s="64">
        <v>0</v>
      </c>
      <c r="F43" s="64">
        <v>0</v>
      </c>
      <c r="G43" s="64">
        <v>0</v>
      </c>
      <c r="H43" s="64">
        <v>0</v>
      </c>
      <c r="I43" s="64">
        <v>0</v>
      </c>
      <c r="J43" s="64">
        <v>0</v>
      </c>
      <c r="K43" s="64">
        <v>0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64">
        <v>0</v>
      </c>
      <c r="R43" s="64">
        <v>0</v>
      </c>
      <c r="S43" s="64">
        <v>0</v>
      </c>
      <c r="T43" s="64">
        <v>0</v>
      </c>
      <c r="U43" s="64">
        <v>0</v>
      </c>
      <c r="V43" s="64">
        <v>0</v>
      </c>
      <c r="W43" s="64">
        <v>0</v>
      </c>
      <c r="X43" s="64">
        <v>0</v>
      </c>
      <c r="Y43" s="64">
        <v>0</v>
      </c>
      <c r="Z43" s="64">
        <v>0</v>
      </c>
      <c r="AA43" s="61">
        <v>0</v>
      </c>
      <c r="AC43" s="114"/>
      <c r="AD43" s="115"/>
      <c r="AF43" s="116"/>
      <c r="AG43" s="116"/>
    </row>
  </sheetData>
  <pageMargins left="0.25" right="0.25" top="0.75" bottom="0.75" header="0.3" footer="0.3"/>
  <pageSetup scale="62" fitToHeight="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7"/>
  <sheetViews>
    <sheetView workbookViewId="0">
      <selection activeCell="M35" sqref="M35"/>
    </sheetView>
  </sheetViews>
  <sheetFormatPr defaultRowHeight="15" x14ac:dyDescent="0.25"/>
  <cols>
    <col min="1" max="1" width="21.42578125" customWidth="1"/>
    <col min="2" max="2" width="14.5703125" customWidth="1"/>
    <col min="3" max="3" width="14.85546875" customWidth="1"/>
  </cols>
  <sheetData>
    <row r="1" spans="1:3" x14ac:dyDescent="0.25">
      <c r="A1" s="141"/>
      <c r="B1" s="141" t="s">
        <v>1099</v>
      </c>
      <c r="C1" s="141" t="s">
        <v>1103</v>
      </c>
    </row>
    <row r="2" spans="1:3" x14ac:dyDescent="0.25">
      <c r="A2" s="141" t="s">
        <v>1100</v>
      </c>
      <c r="B2" s="141" t="s">
        <v>1206</v>
      </c>
      <c r="C2" s="141" t="s">
        <v>1207</v>
      </c>
    </row>
    <row r="4" spans="1:3" ht="30" x14ac:dyDescent="0.25">
      <c r="A4" s="131"/>
      <c r="B4" s="134" t="s">
        <v>1101</v>
      </c>
      <c r="C4" s="132" t="s">
        <v>1102</v>
      </c>
    </row>
    <row r="5" spans="1:3" x14ac:dyDescent="0.25">
      <c r="A5" s="130" t="s">
        <v>18</v>
      </c>
      <c r="B5">
        <f t="shared" ref="B5:C17" ca="1" si="0">INDEX(INDIRECT($A5&amp;"!"&amp;B$1),MATCH(B$2,INDIRECT($A5&amp;"!"&amp;$A$2),0))</f>
        <v>70</v>
      </c>
      <c r="C5" s="139">
        <f t="shared" ca="1" si="0"/>
        <v>75</v>
      </c>
    </row>
    <row r="6" spans="1:3" x14ac:dyDescent="0.25">
      <c r="A6" s="130" t="s">
        <v>28</v>
      </c>
      <c r="B6">
        <f t="shared" ca="1" si="0"/>
        <v>60</v>
      </c>
      <c r="C6" s="139">
        <f t="shared" ca="1" si="0"/>
        <v>80</v>
      </c>
    </row>
    <row r="7" spans="1:3" x14ac:dyDescent="0.25">
      <c r="A7" s="130" t="s">
        <v>19</v>
      </c>
      <c r="B7">
        <f t="shared" ca="1" si="0"/>
        <v>70</v>
      </c>
      <c r="C7" s="139">
        <f t="shared" ca="1" si="0"/>
        <v>75</v>
      </c>
    </row>
    <row r="8" spans="1:3" x14ac:dyDescent="0.25">
      <c r="A8" s="129" t="s">
        <v>26</v>
      </c>
      <c r="B8">
        <f t="shared" ca="1" si="0"/>
        <v>70</v>
      </c>
      <c r="C8" s="139">
        <f t="shared" ca="1" si="0"/>
        <v>75</v>
      </c>
    </row>
    <row r="9" spans="1:3" x14ac:dyDescent="0.25">
      <c r="A9" s="130" t="s">
        <v>29</v>
      </c>
      <c r="B9">
        <f t="shared" ca="1" si="0"/>
        <v>70</v>
      </c>
      <c r="C9" s="139">
        <f t="shared" ca="1" si="0"/>
        <v>75</v>
      </c>
    </row>
    <row r="10" spans="1:3" x14ac:dyDescent="0.25">
      <c r="A10" s="130" t="s">
        <v>20</v>
      </c>
      <c r="B10">
        <f t="shared" ca="1" si="0"/>
        <v>70</v>
      </c>
      <c r="C10" s="139">
        <f t="shared" ca="1" si="0"/>
        <v>75</v>
      </c>
    </row>
    <row r="11" spans="1:3" x14ac:dyDescent="0.25">
      <c r="A11" s="130" t="s">
        <v>21</v>
      </c>
      <c r="B11">
        <f t="shared" ca="1" si="0"/>
        <v>60</v>
      </c>
      <c r="C11" s="139">
        <f t="shared" ca="1" si="0"/>
        <v>85</v>
      </c>
    </row>
    <row r="12" spans="1:3" x14ac:dyDescent="0.25">
      <c r="A12" s="130" t="s">
        <v>31</v>
      </c>
      <c r="B12">
        <f t="shared" ca="1" si="0"/>
        <v>68</v>
      </c>
      <c r="C12" s="139">
        <f t="shared" ca="1" si="0"/>
        <v>78</v>
      </c>
    </row>
    <row r="13" spans="1:3" x14ac:dyDescent="0.25">
      <c r="A13" s="130" t="s">
        <v>30</v>
      </c>
      <c r="B13">
        <f t="shared" ca="1" si="0"/>
        <v>68</v>
      </c>
      <c r="C13" s="139">
        <f t="shared" ca="1" si="0"/>
        <v>78</v>
      </c>
    </row>
    <row r="14" spans="1:3" x14ac:dyDescent="0.25">
      <c r="A14" s="130" t="s">
        <v>22</v>
      </c>
      <c r="B14">
        <f t="shared" ca="1" si="0"/>
        <v>70</v>
      </c>
      <c r="C14" s="139">
        <f t="shared" ca="1" si="0"/>
        <v>75</v>
      </c>
    </row>
    <row r="15" spans="1:3" x14ac:dyDescent="0.25">
      <c r="A15" s="130" t="s">
        <v>23</v>
      </c>
      <c r="B15">
        <f t="shared" ca="1" si="0"/>
        <v>70</v>
      </c>
      <c r="C15" s="139">
        <f t="shared" ca="1" si="0"/>
        <v>75</v>
      </c>
    </row>
    <row r="16" spans="1:3" x14ac:dyDescent="0.25">
      <c r="A16" s="130" t="s">
        <v>24</v>
      </c>
      <c r="B16">
        <f t="shared" ca="1" si="0"/>
        <v>70</v>
      </c>
      <c r="C16" s="139">
        <f t="shared" ca="1" si="0"/>
        <v>75</v>
      </c>
    </row>
    <row r="17" spans="1:3" x14ac:dyDescent="0.25">
      <c r="A17" s="136" t="s">
        <v>25</v>
      </c>
      <c r="B17" s="16">
        <f t="shared" ca="1" si="0"/>
        <v>70</v>
      </c>
      <c r="C17" s="140">
        <f t="shared" ca="1" si="0"/>
        <v>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Z100"/>
  <sheetViews>
    <sheetView zoomScaleNormal="100" workbookViewId="0">
      <selection activeCell="P39" sqref="P39"/>
    </sheetView>
  </sheetViews>
  <sheetFormatPr defaultColWidth="9.140625" defaultRowHeight="15" x14ac:dyDescent="0.25"/>
  <cols>
    <col min="1" max="1" width="22" customWidth="1"/>
    <col min="2" max="17" width="8.7109375" customWidth="1"/>
    <col min="18" max="18" width="6" customWidth="1"/>
    <col min="19" max="19" width="5.85546875" customWidth="1"/>
    <col min="20" max="20" width="5.7109375" customWidth="1"/>
    <col min="21" max="21" width="6" customWidth="1"/>
    <col min="22" max="22" width="5.5703125" customWidth="1"/>
    <col min="23" max="23" width="5.7109375" customWidth="1"/>
    <col min="24" max="24" width="5.85546875" customWidth="1"/>
    <col min="25" max="25" width="5.42578125" customWidth="1"/>
    <col min="26" max="26" width="5.28515625" customWidth="1"/>
  </cols>
  <sheetData>
    <row r="1" spans="1:26" x14ac:dyDescent="0.25">
      <c r="A1" t="s">
        <v>691</v>
      </c>
    </row>
    <row r="2" spans="1:26" x14ac:dyDescent="0.25">
      <c r="A2" t="s">
        <v>632</v>
      </c>
      <c r="B2" t="s">
        <v>34</v>
      </c>
    </row>
    <row r="3" spans="1:26" x14ac:dyDescent="0.25">
      <c r="B3" s="30" t="s">
        <v>674</v>
      </c>
    </row>
    <row r="4" spans="1:26" x14ac:dyDescent="0.25">
      <c r="A4" s="3" t="s">
        <v>645</v>
      </c>
      <c r="B4" s="6" t="s">
        <v>657</v>
      </c>
      <c r="C4" s="6" t="s">
        <v>658</v>
      </c>
      <c r="D4" s="6" t="s">
        <v>659</v>
      </c>
      <c r="E4" s="6" t="s">
        <v>660</v>
      </c>
      <c r="F4" s="6" t="s">
        <v>661</v>
      </c>
      <c r="G4" s="6" t="s">
        <v>662</v>
      </c>
      <c r="H4" s="6" t="s">
        <v>663</v>
      </c>
      <c r="I4" s="6" t="s">
        <v>664</v>
      </c>
      <c r="J4" s="6" t="s">
        <v>665</v>
      </c>
      <c r="K4" s="6" t="s">
        <v>666</v>
      </c>
      <c r="L4" s="6" t="s">
        <v>667</v>
      </c>
      <c r="M4" s="6" t="s">
        <v>668</v>
      </c>
      <c r="N4" s="6" t="s">
        <v>669</v>
      </c>
      <c r="O4" s="6" t="s">
        <v>670</v>
      </c>
      <c r="P4" s="6" t="s">
        <v>671</v>
      </c>
      <c r="Q4" s="6" t="s">
        <v>672</v>
      </c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35" t="s">
        <v>646</v>
      </c>
      <c r="B5" s="87">
        <v>48.2</v>
      </c>
      <c r="C5" s="81">
        <v>50.9</v>
      </c>
      <c r="D5" s="87">
        <v>52.4</v>
      </c>
      <c r="E5" s="105">
        <v>52.7</v>
      </c>
      <c r="F5" s="87">
        <v>52.1</v>
      </c>
      <c r="G5" s="33">
        <v>56.8</v>
      </c>
      <c r="H5" s="87">
        <v>58.8</v>
      </c>
      <c r="I5" s="33">
        <v>58.4</v>
      </c>
      <c r="J5" s="87">
        <v>57.7</v>
      </c>
      <c r="K5" s="33">
        <v>57.2</v>
      </c>
      <c r="L5" s="87">
        <v>51.6</v>
      </c>
      <c r="M5" s="33">
        <v>51.4</v>
      </c>
      <c r="N5" s="87">
        <v>51.7</v>
      </c>
      <c r="O5" s="33">
        <v>50.1</v>
      </c>
      <c r="P5" s="87">
        <v>63.2</v>
      </c>
      <c r="Q5" s="34">
        <v>42.6</v>
      </c>
      <c r="R5" s="33"/>
      <c r="S5" s="33"/>
      <c r="T5" s="33"/>
      <c r="U5" s="33"/>
      <c r="V5" s="33"/>
      <c r="W5" s="33"/>
      <c r="X5" s="33"/>
      <c r="Y5" s="33"/>
      <c r="Z5" s="33"/>
    </row>
    <row r="6" spans="1:26" x14ac:dyDescent="0.25">
      <c r="A6" s="37" t="s">
        <v>647</v>
      </c>
      <c r="B6" s="95">
        <v>48.7</v>
      </c>
      <c r="C6" s="93">
        <v>50.8</v>
      </c>
      <c r="D6" s="95">
        <v>52.2</v>
      </c>
      <c r="E6" s="106">
        <v>52.9</v>
      </c>
      <c r="F6" s="95">
        <v>51.6</v>
      </c>
      <c r="G6" s="33">
        <v>56.8</v>
      </c>
      <c r="H6" s="95">
        <v>58.4</v>
      </c>
      <c r="I6" s="33">
        <v>58.6</v>
      </c>
      <c r="J6" s="95">
        <v>57.6</v>
      </c>
      <c r="K6" s="33">
        <v>57.1</v>
      </c>
      <c r="L6" s="95">
        <v>50.5</v>
      </c>
      <c r="M6" s="33">
        <v>51.5</v>
      </c>
      <c r="N6" s="95">
        <v>51.9</v>
      </c>
      <c r="O6" s="33">
        <v>50.1</v>
      </c>
      <c r="P6" s="95">
        <v>63.6</v>
      </c>
      <c r="Q6" s="34">
        <v>41.4</v>
      </c>
      <c r="R6" s="33"/>
      <c r="S6" s="33"/>
      <c r="T6" s="33"/>
      <c r="U6" s="33"/>
      <c r="V6" s="33"/>
      <c r="W6" s="33"/>
      <c r="X6" s="33"/>
      <c r="Y6" s="33"/>
      <c r="Z6" s="33"/>
    </row>
    <row r="7" spans="1:26" x14ac:dyDescent="0.25">
      <c r="A7" s="37" t="s">
        <v>648</v>
      </c>
      <c r="B7" s="95">
        <v>47.9</v>
      </c>
      <c r="C7" s="93">
        <v>51.5</v>
      </c>
      <c r="D7" s="95">
        <v>53.1</v>
      </c>
      <c r="E7" s="106">
        <v>53.4</v>
      </c>
      <c r="F7" s="95">
        <v>52.6</v>
      </c>
      <c r="G7" s="33">
        <v>57.6</v>
      </c>
      <c r="H7" s="95">
        <v>59.3</v>
      </c>
      <c r="I7" s="33">
        <v>59.2</v>
      </c>
      <c r="J7" s="95">
        <v>58</v>
      </c>
      <c r="K7" s="33">
        <v>57.6</v>
      </c>
      <c r="L7" s="95">
        <v>52.3</v>
      </c>
      <c r="M7" s="33">
        <v>52.7</v>
      </c>
      <c r="N7" s="95">
        <v>53.5</v>
      </c>
      <c r="O7" s="33">
        <v>51.4</v>
      </c>
      <c r="P7" s="95">
        <v>64.2</v>
      </c>
      <c r="Q7" s="34">
        <v>41.5</v>
      </c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37" t="s">
        <v>649</v>
      </c>
      <c r="B8" s="95">
        <v>48.6</v>
      </c>
      <c r="C8" s="93">
        <v>52.8</v>
      </c>
      <c r="D8" s="95">
        <v>53.7</v>
      </c>
      <c r="E8" s="106">
        <v>54.6</v>
      </c>
      <c r="F8" s="95">
        <v>52.9</v>
      </c>
      <c r="G8" s="33">
        <v>57.5</v>
      </c>
      <c r="H8" s="95">
        <v>58.9</v>
      </c>
      <c r="I8" s="33">
        <v>59.3</v>
      </c>
      <c r="J8" s="95">
        <v>58.7</v>
      </c>
      <c r="K8" s="33">
        <v>58.2</v>
      </c>
      <c r="L8" s="95">
        <v>54.1</v>
      </c>
      <c r="M8" s="33">
        <v>54.6</v>
      </c>
      <c r="N8" s="95">
        <v>55.4</v>
      </c>
      <c r="O8" s="33">
        <v>53.5</v>
      </c>
      <c r="P8" s="95">
        <v>66.5</v>
      </c>
      <c r="Q8" s="34">
        <v>42.7</v>
      </c>
      <c r="R8" s="33"/>
      <c r="S8" s="33"/>
      <c r="T8" s="33"/>
      <c r="U8" s="33"/>
      <c r="V8" s="33"/>
      <c r="W8" s="33"/>
      <c r="X8" s="33"/>
      <c r="Y8" s="33"/>
      <c r="Z8" s="33"/>
    </row>
    <row r="9" spans="1:26" x14ac:dyDescent="0.25">
      <c r="A9" s="37" t="s">
        <v>637</v>
      </c>
      <c r="B9" s="95">
        <v>48.1</v>
      </c>
      <c r="C9" s="93">
        <v>52.7</v>
      </c>
      <c r="D9" s="95">
        <v>53.5</v>
      </c>
      <c r="E9" s="106">
        <v>54.5</v>
      </c>
      <c r="F9" s="95">
        <v>52.5</v>
      </c>
      <c r="G9" s="33">
        <v>57.6</v>
      </c>
      <c r="H9" s="95">
        <v>59</v>
      </c>
      <c r="I9" s="33">
        <v>59.6</v>
      </c>
      <c r="J9" s="95">
        <v>58.9</v>
      </c>
      <c r="K9" s="33">
        <v>58.4</v>
      </c>
      <c r="L9" s="95">
        <v>54.6</v>
      </c>
      <c r="M9" s="33">
        <v>54.7</v>
      </c>
      <c r="N9" s="95">
        <v>56.2</v>
      </c>
      <c r="O9" s="33">
        <v>54.6</v>
      </c>
      <c r="P9" s="95">
        <v>67.900000000000006</v>
      </c>
      <c r="Q9" s="34">
        <v>42.6</v>
      </c>
      <c r="R9" s="33"/>
      <c r="S9" s="33"/>
      <c r="T9" s="33"/>
      <c r="U9" s="33"/>
      <c r="V9" s="33"/>
      <c r="W9" s="33"/>
      <c r="X9" s="33"/>
      <c r="Y9" s="33"/>
      <c r="Z9" s="33"/>
    </row>
    <row r="10" spans="1:26" x14ac:dyDescent="0.25">
      <c r="A10" s="37" t="s">
        <v>650</v>
      </c>
      <c r="B10" s="95">
        <v>49.9</v>
      </c>
      <c r="C10" s="93">
        <v>55</v>
      </c>
      <c r="D10" s="95">
        <v>55.5</v>
      </c>
      <c r="E10" s="106">
        <v>57.7</v>
      </c>
      <c r="F10" s="95">
        <v>54.5</v>
      </c>
      <c r="G10" s="33">
        <v>59.5</v>
      </c>
      <c r="H10" s="95">
        <v>60.2</v>
      </c>
      <c r="I10" s="33">
        <v>61.3</v>
      </c>
      <c r="J10" s="95">
        <v>61.2</v>
      </c>
      <c r="K10" s="33">
        <v>61.1</v>
      </c>
      <c r="L10" s="95">
        <v>58.1</v>
      </c>
      <c r="M10" s="33">
        <v>58</v>
      </c>
      <c r="N10" s="95">
        <v>60.1</v>
      </c>
      <c r="O10" s="33">
        <v>58.6</v>
      </c>
      <c r="P10" s="95">
        <v>71.599999999999994</v>
      </c>
      <c r="Q10" s="34">
        <v>47</v>
      </c>
      <c r="R10" s="33"/>
      <c r="S10" s="33"/>
      <c r="T10" s="33"/>
      <c r="U10" s="33"/>
      <c r="V10" s="33"/>
      <c r="W10" s="33"/>
      <c r="X10" s="33"/>
      <c r="Y10" s="33"/>
      <c r="Z10" s="33"/>
    </row>
    <row r="11" spans="1:26" x14ac:dyDescent="0.25">
      <c r="A11" s="37" t="s">
        <v>651</v>
      </c>
      <c r="B11" s="95">
        <v>50.7</v>
      </c>
      <c r="C11" s="93">
        <v>57.5</v>
      </c>
      <c r="D11" s="95">
        <v>56</v>
      </c>
      <c r="E11" s="106">
        <v>58.4</v>
      </c>
      <c r="F11" s="95">
        <v>54.8</v>
      </c>
      <c r="G11" s="33">
        <v>61.1</v>
      </c>
      <c r="H11" s="95">
        <v>61</v>
      </c>
      <c r="I11" s="33">
        <v>62.6</v>
      </c>
      <c r="J11" s="95">
        <v>62.4</v>
      </c>
      <c r="K11" s="33">
        <v>63</v>
      </c>
      <c r="L11" s="95">
        <v>62.8</v>
      </c>
      <c r="M11" s="33">
        <v>60.2</v>
      </c>
      <c r="N11" s="95">
        <v>63.2</v>
      </c>
      <c r="O11" s="33">
        <v>60.8</v>
      </c>
      <c r="P11" s="95">
        <v>74.7</v>
      </c>
      <c r="Q11" s="34">
        <v>50.8</v>
      </c>
      <c r="R11" s="33"/>
      <c r="S11" s="33"/>
      <c r="T11" s="33"/>
      <c r="U11" s="33"/>
      <c r="V11" s="33"/>
      <c r="W11" s="33"/>
      <c r="X11" s="33"/>
      <c r="Y11" s="33"/>
      <c r="Z11" s="33"/>
    </row>
    <row r="12" spans="1:26" x14ac:dyDescent="0.25">
      <c r="A12" s="37" t="s">
        <v>652</v>
      </c>
      <c r="B12" s="95">
        <v>51.4</v>
      </c>
      <c r="C12" s="93">
        <v>57.1</v>
      </c>
      <c r="D12" s="95">
        <v>56.7</v>
      </c>
      <c r="E12" s="106">
        <v>59.3</v>
      </c>
      <c r="F12" s="95">
        <v>55.7</v>
      </c>
      <c r="G12" s="33">
        <v>62.1</v>
      </c>
      <c r="H12" s="95">
        <v>62.1</v>
      </c>
      <c r="I12" s="33">
        <v>63.7</v>
      </c>
      <c r="J12" s="95">
        <v>63.9</v>
      </c>
      <c r="K12" s="33">
        <v>64.5</v>
      </c>
      <c r="L12" s="95">
        <v>64.400000000000006</v>
      </c>
      <c r="M12" s="33">
        <v>61.3</v>
      </c>
      <c r="N12" s="95">
        <v>65.2</v>
      </c>
      <c r="O12" s="33">
        <v>63.6</v>
      </c>
      <c r="P12" s="95">
        <v>76.400000000000006</v>
      </c>
      <c r="Q12" s="34">
        <v>53.5</v>
      </c>
      <c r="R12" s="33"/>
      <c r="S12" s="33"/>
      <c r="T12" s="33"/>
      <c r="U12" s="33"/>
      <c r="V12" s="33"/>
      <c r="W12" s="33"/>
      <c r="X12" s="33"/>
      <c r="Y12" s="33"/>
      <c r="Z12" s="33"/>
    </row>
    <row r="13" spans="1:26" x14ac:dyDescent="0.25">
      <c r="A13" s="37" t="s">
        <v>653</v>
      </c>
      <c r="B13" s="95">
        <v>51.5</v>
      </c>
      <c r="C13" s="93">
        <v>57.3</v>
      </c>
      <c r="D13" s="95">
        <v>56.6</v>
      </c>
      <c r="E13" s="106">
        <v>59.3</v>
      </c>
      <c r="F13" s="95">
        <v>55.3</v>
      </c>
      <c r="G13" s="33">
        <v>61.5</v>
      </c>
      <c r="H13" s="95">
        <v>62.6</v>
      </c>
      <c r="I13" s="33">
        <v>64</v>
      </c>
      <c r="J13" s="95">
        <v>64.5</v>
      </c>
      <c r="K13" s="33">
        <v>65</v>
      </c>
      <c r="L13" s="95">
        <v>63.3</v>
      </c>
      <c r="M13" s="33">
        <v>60.8</v>
      </c>
      <c r="N13" s="95">
        <v>64.400000000000006</v>
      </c>
      <c r="O13" s="33">
        <v>64.099999999999994</v>
      </c>
      <c r="P13" s="95">
        <v>76.400000000000006</v>
      </c>
      <c r="Q13" s="34">
        <v>53</v>
      </c>
      <c r="R13" s="33"/>
      <c r="S13" s="33"/>
      <c r="T13" s="33"/>
      <c r="U13" s="33"/>
      <c r="V13" s="33"/>
      <c r="W13" s="33"/>
      <c r="X13" s="33"/>
      <c r="Y13" s="33"/>
      <c r="Z13" s="33"/>
    </row>
    <row r="14" spans="1:26" x14ac:dyDescent="0.25">
      <c r="A14" s="37" t="s">
        <v>654</v>
      </c>
      <c r="B14" s="95">
        <v>50.7</v>
      </c>
      <c r="C14" s="93">
        <v>56.6</v>
      </c>
      <c r="D14" s="95">
        <v>57.1</v>
      </c>
      <c r="E14" s="106">
        <v>59.9</v>
      </c>
      <c r="F14" s="95">
        <v>55.4</v>
      </c>
      <c r="G14" s="33">
        <v>61.8</v>
      </c>
      <c r="H14" s="95">
        <v>62.8</v>
      </c>
      <c r="I14" s="33">
        <v>64</v>
      </c>
      <c r="J14" s="95">
        <v>64.400000000000006</v>
      </c>
      <c r="K14" s="33">
        <v>64.400000000000006</v>
      </c>
      <c r="L14" s="95">
        <v>61.4</v>
      </c>
      <c r="M14" s="33">
        <v>60.4</v>
      </c>
      <c r="N14" s="95">
        <v>62.6</v>
      </c>
      <c r="O14" s="33">
        <v>61.6</v>
      </c>
      <c r="P14" s="95">
        <v>74.5</v>
      </c>
      <c r="Q14" s="34">
        <v>50.8</v>
      </c>
      <c r="R14" s="33"/>
      <c r="S14" s="33"/>
      <c r="T14" s="33"/>
      <c r="U14" s="33"/>
      <c r="V14" s="33"/>
      <c r="W14" s="33"/>
      <c r="X14" s="33"/>
      <c r="Y14" s="33"/>
      <c r="Z14" s="33"/>
    </row>
    <row r="15" spans="1:26" x14ac:dyDescent="0.25">
      <c r="A15" s="37" t="s">
        <v>655</v>
      </c>
      <c r="B15" s="95">
        <v>49.9</v>
      </c>
      <c r="C15" s="93">
        <v>54.8</v>
      </c>
      <c r="D15" s="95">
        <v>55.5</v>
      </c>
      <c r="E15" s="106">
        <v>57</v>
      </c>
      <c r="F15" s="95">
        <v>54.8</v>
      </c>
      <c r="G15" s="33">
        <v>60.3</v>
      </c>
      <c r="H15" s="95">
        <v>61.5</v>
      </c>
      <c r="I15" s="33">
        <v>61.9</v>
      </c>
      <c r="J15" s="95">
        <v>61.3</v>
      </c>
      <c r="K15" s="33">
        <v>61.3</v>
      </c>
      <c r="L15" s="95">
        <v>57.2</v>
      </c>
      <c r="M15" s="33">
        <v>57.2</v>
      </c>
      <c r="N15" s="95">
        <v>58.6</v>
      </c>
      <c r="O15" s="33">
        <v>56.4</v>
      </c>
      <c r="P15" s="95">
        <v>69.900000000000006</v>
      </c>
      <c r="Q15" s="34">
        <v>46.8</v>
      </c>
      <c r="R15" s="33"/>
      <c r="S15" s="33"/>
      <c r="T15" s="33"/>
      <c r="U15" s="33"/>
      <c r="V15" s="33"/>
      <c r="W15" s="33"/>
      <c r="X15" s="33"/>
      <c r="Y15" s="33"/>
      <c r="Z15" s="33"/>
    </row>
    <row r="16" spans="1:26" x14ac:dyDescent="0.25">
      <c r="A16" s="41" t="s">
        <v>656</v>
      </c>
      <c r="B16" s="91">
        <v>48.5</v>
      </c>
      <c r="C16" s="88">
        <v>52</v>
      </c>
      <c r="D16" s="91">
        <v>53.5</v>
      </c>
      <c r="E16" s="107">
        <v>53.8</v>
      </c>
      <c r="F16" s="91">
        <v>52.7</v>
      </c>
      <c r="G16" s="38">
        <v>57.5</v>
      </c>
      <c r="H16" s="91">
        <v>59.7</v>
      </c>
      <c r="I16" s="38">
        <v>59.2</v>
      </c>
      <c r="J16" s="91">
        <v>58.3</v>
      </c>
      <c r="K16" s="38">
        <v>57.4</v>
      </c>
      <c r="L16" s="91">
        <v>53.2</v>
      </c>
      <c r="M16" s="38">
        <v>53.1</v>
      </c>
      <c r="N16" s="91">
        <v>53.7</v>
      </c>
      <c r="O16" s="38">
        <v>51.6</v>
      </c>
      <c r="P16" s="91">
        <v>64.5</v>
      </c>
      <c r="Q16" s="36">
        <v>42.8</v>
      </c>
      <c r="R16" s="33"/>
      <c r="S16" s="33"/>
      <c r="T16" s="33"/>
      <c r="U16" s="33"/>
      <c r="V16" s="33"/>
      <c r="W16" s="33"/>
      <c r="X16" s="33"/>
      <c r="Y16" s="33"/>
      <c r="Z16" s="33"/>
    </row>
    <row r="17" spans="1:26" x14ac:dyDescent="0.25">
      <c r="B17" s="32"/>
      <c r="C17" s="3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32"/>
      <c r="B18" s="55"/>
      <c r="C18" s="3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32"/>
      <c r="B19" s="32"/>
      <c r="C19" s="3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2"/>
      <c r="B20" s="32"/>
      <c r="C20" s="3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32"/>
      <c r="B21" s="32"/>
      <c r="C21" s="3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32"/>
      <c r="B22" s="32"/>
      <c r="C22" s="3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32"/>
      <c r="B23" s="32"/>
      <c r="C23" s="3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32"/>
      <c r="B24" s="32"/>
      <c r="C24" s="3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32"/>
      <c r="B25" s="32"/>
      <c r="C25" s="3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32"/>
      <c r="B26" s="32"/>
      <c r="C26" s="3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32"/>
      <c r="B27" s="32"/>
      <c r="C27" s="3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32"/>
      <c r="B28" s="32"/>
      <c r="C28" s="3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32"/>
      <c r="B29" s="32"/>
      <c r="C29" s="3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32"/>
      <c r="C30" s="33"/>
    </row>
    <row r="31" spans="1:26" x14ac:dyDescent="0.25">
      <c r="B31" s="32"/>
      <c r="C31" s="33"/>
    </row>
    <row r="32" spans="1:26" x14ac:dyDescent="0.25">
      <c r="B32" s="32"/>
      <c r="C32" s="33"/>
    </row>
    <row r="33" spans="2:26" x14ac:dyDescent="0.25">
      <c r="B33" s="32"/>
      <c r="C33" s="3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x14ac:dyDescent="0.25">
      <c r="B34" s="32"/>
      <c r="C34" s="3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x14ac:dyDescent="0.25">
      <c r="B35" s="32"/>
      <c r="C35" s="3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x14ac:dyDescent="0.25">
      <c r="B36" s="32"/>
      <c r="C36" s="33"/>
    </row>
    <row r="37" spans="2:26" x14ac:dyDescent="0.25">
      <c r="B37" s="32"/>
      <c r="C37" s="33"/>
    </row>
    <row r="38" spans="2:26" x14ac:dyDescent="0.25">
      <c r="B38" s="32"/>
      <c r="C38" s="33"/>
    </row>
    <row r="39" spans="2:26" x14ac:dyDescent="0.25">
      <c r="B39" s="32"/>
      <c r="C39" s="33"/>
    </row>
    <row r="40" spans="2:26" x14ac:dyDescent="0.25">
      <c r="B40" s="32"/>
      <c r="C40" s="33"/>
    </row>
    <row r="41" spans="2:26" x14ac:dyDescent="0.25">
      <c r="B41" s="32"/>
      <c r="C41" s="33"/>
    </row>
    <row r="42" spans="2:26" x14ac:dyDescent="0.25">
      <c r="B42" s="32"/>
      <c r="C42" s="33"/>
    </row>
    <row r="43" spans="2:26" x14ac:dyDescent="0.25">
      <c r="B43" s="32"/>
      <c r="C43" s="33"/>
    </row>
    <row r="44" spans="2:26" x14ac:dyDescent="0.25">
      <c r="B44" s="32"/>
      <c r="C44" s="33"/>
    </row>
    <row r="45" spans="2:26" x14ac:dyDescent="0.25">
      <c r="B45" s="32"/>
      <c r="C45" s="33"/>
    </row>
    <row r="46" spans="2:26" x14ac:dyDescent="0.25">
      <c r="B46" s="32"/>
      <c r="C46" s="33"/>
    </row>
    <row r="47" spans="2:26" x14ac:dyDescent="0.25">
      <c r="B47" s="32"/>
      <c r="C47" s="33"/>
    </row>
    <row r="48" spans="2:26" x14ac:dyDescent="0.25">
      <c r="B48" s="32"/>
      <c r="C48" s="33"/>
    </row>
    <row r="49" spans="2:3" x14ac:dyDescent="0.25">
      <c r="B49" s="32"/>
      <c r="C49" s="33"/>
    </row>
    <row r="50" spans="2:3" x14ac:dyDescent="0.25">
      <c r="B50" s="32"/>
      <c r="C50" s="33"/>
    </row>
    <row r="51" spans="2:3" x14ac:dyDescent="0.25">
      <c r="B51" s="32"/>
      <c r="C51" s="33"/>
    </row>
    <row r="52" spans="2:3" x14ac:dyDescent="0.25">
      <c r="B52" s="32"/>
      <c r="C52" s="33"/>
    </row>
    <row r="53" spans="2:3" x14ac:dyDescent="0.25">
      <c r="B53" s="32"/>
      <c r="C53" s="33"/>
    </row>
    <row r="54" spans="2:3" x14ac:dyDescent="0.25">
      <c r="B54" s="32"/>
      <c r="C54" s="33"/>
    </row>
    <row r="55" spans="2:3" x14ac:dyDescent="0.25">
      <c r="B55" s="32"/>
      <c r="C55" s="33"/>
    </row>
    <row r="56" spans="2:3" x14ac:dyDescent="0.25">
      <c r="B56" s="32"/>
      <c r="C56" s="33"/>
    </row>
    <row r="57" spans="2:3" x14ac:dyDescent="0.25">
      <c r="B57" s="32"/>
      <c r="C57" s="33"/>
    </row>
    <row r="58" spans="2:3" x14ac:dyDescent="0.25">
      <c r="B58" s="32"/>
      <c r="C58" s="33"/>
    </row>
    <row r="59" spans="2:3" x14ac:dyDescent="0.25">
      <c r="B59" s="32"/>
      <c r="C59" s="33"/>
    </row>
    <row r="60" spans="2:3" x14ac:dyDescent="0.25">
      <c r="B60" s="32"/>
      <c r="C60" s="33"/>
    </row>
    <row r="61" spans="2:3" x14ac:dyDescent="0.25">
      <c r="B61" s="32"/>
      <c r="C61" s="33"/>
    </row>
    <row r="62" spans="2:3" x14ac:dyDescent="0.25">
      <c r="B62" s="32"/>
      <c r="C62" s="33"/>
    </row>
    <row r="63" spans="2:3" x14ac:dyDescent="0.25">
      <c r="B63" s="32"/>
      <c r="C63" s="33"/>
    </row>
    <row r="64" spans="2:3" x14ac:dyDescent="0.25">
      <c r="B64" s="32"/>
      <c r="C64" s="33"/>
    </row>
    <row r="65" spans="2:3" x14ac:dyDescent="0.25">
      <c r="B65" s="32"/>
      <c r="C65" s="33"/>
    </row>
    <row r="66" spans="2:3" x14ac:dyDescent="0.25">
      <c r="B66" s="32"/>
      <c r="C66" s="33"/>
    </row>
    <row r="67" spans="2:3" x14ac:dyDescent="0.25">
      <c r="B67" s="32"/>
      <c r="C67" s="33"/>
    </row>
    <row r="68" spans="2:3" x14ac:dyDescent="0.25">
      <c r="B68" s="32"/>
      <c r="C68" s="33"/>
    </row>
    <row r="69" spans="2:3" x14ac:dyDescent="0.25">
      <c r="B69" s="32"/>
      <c r="C69" s="33"/>
    </row>
    <row r="70" spans="2:3" x14ac:dyDescent="0.25">
      <c r="B70" s="32"/>
      <c r="C70" s="33"/>
    </row>
    <row r="71" spans="2:3" x14ac:dyDescent="0.25">
      <c r="B71" s="32"/>
      <c r="C71" s="33"/>
    </row>
    <row r="72" spans="2:3" x14ac:dyDescent="0.25">
      <c r="B72" s="32"/>
      <c r="C72" s="33"/>
    </row>
    <row r="73" spans="2:3" x14ac:dyDescent="0.25">
      <c r="B73" s="32"/>
      <c r="C73" s="33"/>
    </row>
    <row r="74" spans="2:3" x14ac:dyDescent="0.25">
      <c r="B74" s="32"/>
      <c r="C74" s="33"/>
    </row>
    <row r="75" spans="2:3" x14ac:dyDescent="0.25">
      <c r="B75" s="32"/>
      <c r="C75" s="33"/>
    </row>
    <row r="76" spans="2:3" x14ac:dyDescent="0.25">
      <c r="B76" s="32"/>
      <c r="C76" s="33"/>
    </row>
    <row r="77" spans="2:3" x14ac:dyDescent="0.25">
      <c r="B77" s="32"/>
      <c r="C77" s="33"/>
    </row>
    <row r="78" spans="2:3" x14ac:dyDescent="0.25">
      <c r="B78" s="32"/>
      <c r="C78" s="33"/>
    </row>
    <row r="79" spans="2:3" x14ac:dyDescent="0.25">
      <c r="B79" s="32"/>
      <c r="C79" s="33"/>
    </row>
    <row r="80" spans="2:3" x14ac:dyDescent="0.25">
      <c r="B80" s="32"/>
      <c r="C80" s="33"/>
    </row>
    <row r="81" spans="2:3" x14ac:dyDescent="0.25">
      <c r="B81" s="32"/>
      <c r="C81" s="33"/>
    </row>
    <row r="82" spans="2:3" x14ac:dyDescent="0.25">
      <c r="B82" s="32"/>
      <c r="C82" s="33"/>
    </row>
    <row r="83" spans="2:3" x14ac:dyDescent="0.25">
      <c r="B83" s="32"/>
      <c r="C83" s="33"/>
    </row>
    <row r="84" spans="2:3" x14ac:dyDescent="0.25">
      <c r="B84" s="32"/>
      <c r="C84" s="33"/>
    </row>
    <row r="85" spans="2:3" x14ac:dyDescent="0.25">
      <c r="B85" s="32"/>
      <c r="C85" s="33"/>
    </row>
    <row r="86" spans="2:3" x14ac:dyDescent="0.25">
      <c r="B86" s="32"/>
      <c r="C86" s="33"/>
    </row>
    <row r="87" spans="2:3" x14ac:dyDescent="0.25">
      <c r="B87" s="32"/>
      <c r="C87" s="33"/>
    </row>
    <row r="88" spans="2:3" x14ac:dyDescent="0.25">
      <c r="B88" s="32"/>
      <c r="C88" s="33"/>
    </row>
    <row r="89" spans="2:3" x14ac:dyDescent="0.25">
      <c r="B89" s="32"/>
      <c r="C89" s="33"/>
    </row>
    <row r="90" spans="2:3" x14ac:dyDescent="0.25">
      <c r="B90" s="32"/>
      <c r="C90" s="33"/>
    </row>
    <row r="91" spans="2:3" x14ac:dyDescent="0.25">
      <c r="B91" s="32"/>
      <c r="C91" s="33"/>
    </row>
    <row r="92" spans="2:3" x14ac:dyDescent="0.25">
      <c r="B92" s="32"/>
      <c r="C92" s="33"/>
    </row>
    <row r="93" spans="2:3" x14ac:dyDescent="0.25">
      <c r="B93" s="32"/>
      <c r="C93" s="33"/>
    </row>
    <row r="94" spans="2:3" x14ac:dyDescent="0.25">
      <c r="B94" s="32"/>
      <c r="C94" s="33"/>
    </row>
    <row r="95" spans="2:3" x14ac:dyDescent="0.25">
      <c r="B95" s="32"/>
      <c r="C95" s="33"/>
    </row>
    <row r="96" spans="2:3" x14ac:dyDescent="0.25">
      <c r="B96" s="32"/>
      <c r="C96" s="33"/>
    </row>
    <row r="97" spans="2:3" x14ac:dyDescent="0.25">
      <c r="B97" s="32"/>
      <c r="C97" s="33"/>
    </row>
    <row r="98" spans="2:3" x14ac:dyDescent="0.25">
      <c r="B98" s="32"/>
      <c r="C98" s="33"/>
    </row>
    <row r="99" spans="2:3" x14ac:dyDescent="0.25">
      <c r="B99" s="32"/>
      <c r="C99" s="33"/>
    </row>
    <row r="100" spans="2:3" x14ac:dyDescent="0.25">
      <c r="B100" s="32"/>
      <c r="C100" s="33"/>
    </row>
  </sheetData>
  <pageMargins left="0.25" right="0.25" top="0.75" bottom="0.75" header="0.3" footer="0.3"/>
  <pageSetup scale="6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Z196"/>
  <sheetViews>
    <sheetView zoomScaleNormal="100" workbookViewId="0">
      <selection activeCell="U23" sqref="U23"/>
    </sheetView>
  </sheetViews>
  <sheetFormatPr defaultColWidth="9.140625" defaultRowHeight="15" x14ac:dyDescent="0.25"/>
  <cols>
    <col min="1" max="1" width="17" customWidth="1"/>
    <col min="2" max="2" width="12.28515625" customWidth="1"/>
    <col min="3" max="3" width="6.85546875" customWidth="1"/>
    <col min="4" max="5" width="6.140625" customWidth="1"/>
    <col min="6" max="7" width="6" customWidth="1"/>
    <col min="8" max="8" width="7.140625" customWidth="1"/>
    <col min="9" max="9" width="6" customWidth="1"/>
    <col min="10" max="10" width="6.42578125" customWidth="1"/>
    <col min="11" max="11" width="5.85546875" customWidth="1"/>
    <col min="12" max="12" width="6.28515625" customWidth="1"/>
    <col min="13" max="13" width="6.140625" customWidth="1"/>
    <col min="14" max="14" width="6.42578125" customWidth="1"/>
    <col min="15" max="15" width="6.28515625" customWidth="1"/>
    <col min="16" max="16" width="6" customWidth="1"/>
    <col min="17" max="17" width="5.7109375" customWidth="1"/>
    <col min="18" max="18" width="6" customWidth="1"/>
    <col min="19" max="19" width="5.85546875" customWidth="1"/>
    <col min="20" max="20" width="5.7109375" customWidth="1"/>
    <col min="21" max="21" width="6" customWidth="1"/>
    <col min="22" max="22" width="5.5703125" customWidth="1"/>
    <col min="23" max="23" width="5.7109375" customWidth="1"/>
    <col min="24" max="24" width="5.85546875" customWidth="1"/>
    <col min="25" max="25" width="5.42578125" customWidth="1"/>
    <col min="26" max="26" width="5.28515625" customWidth="1"/>
  </cols>
  <sheetData>
    <row r="1" spans="1:26" x14ac:dyDescent="0.25">
      <c r="A1" t="s">
        <v>691</v>
      </c>
    </row>
    <row r="2" spans="1:26" x14ac:dyDescent="0.25">
      <c r="A2" t="s">
        <v>632</v>
      </c>
      <c r="B2" t="s">
        <v>34</v>
      </c>
    </row>
    <row r="3" spans="1:26" x14ac:dyDescent="0.25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 t="s">
        <v>7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</row>
    <row r="4" spans="1:26" x14ac:dyDescent="0.25">
      <c r="A4" s="7" t="s">
        <v>5</v>
      </c>
      <c r="B4" s="9" t="s">
        <v>673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6">
        <v>17</v>
      </c>
      <c r="T4" s="6">
        <v>18</v>
      </c>
      <c r="U4" s="6">
        <v>19</v>
      </c>
      <c r="V4" s="6">
        <v>20</v>
      </c>
      <c r="W4" s="6">
        <v>21</v>
      </c>
      <c r="X4" s="6">
        <v>22</v>
      </c>
      <c r="Y4" s="6">
        <v>23</v>
      </c>
      <c r="Z4" s="6">
        <v>24</v>
      </c>
    </row>
    <row r="5" spans="1:26" x14ac:dyDescent="0.25">
      <c r="A5" s="3" t="str">
        <f>WaterMainMonth!A2&amp;REPLACE(WaterMainMonth!B4,SEARCH(" ",WaterMainMonth!B4),1,"")</f>
        <v>WaterMainCZ01</v>
      </c>
      <c r="B5" s="49" t="s">
        <v>633</v>
      </c>
      <c r="C5" s="48">
        <f>WaterMainMonth!$B$5</f>
        <v>48.2</v>
      </c>
      <c r="D5" s="48">
        <f>WaterMainMonth!$B$5</f>
        <v>48.2</v>
      </c>
      <c r="E5" s="48">
        <f>WaterMainMonth!$B$5</f>
        <v>48.2</v>
      </c>
      <c r="F5" s="48">
        <f>WaterMainMonth!$B$5</f>
        <v>48.2</v>
      </c>
      <c r="G5" s="48">
        <f>WaterMainMonth!$B$5</f>
        <v>48.2</v>
      </c>
      <c r="H5" s="48">
        <f>WaterMainMonth!$B$5</f>
        <v>48.2</v>
      </c>
      <c r="I5" s="48">
        <f>WaterMainMonth!$B$5</f>
        <v>48.2</v>
      </c>
      <c r="J5" s="48">
        <f>WaterMainMonth!$B$5</f>
        <v>48.2</v>
      </c>
      <c r="K5" s="48">
        <f>WaterMainMonth!$B$5</f>
        <v>48.2</v>
      </c>
      <c r="L5" s="48">
        <f>WaterMainMonth!$B$5</f>
        <v>48.2</v>
      </c>
      <c r="M5" s="48">
        <f>WaterMainMonth!$B$5</f>
        <v>48.2</v>
      </c>
      <c r="N5" s="48">
        <f>WaterMainMonth!$B$5</f>
        <v>48.2</v>
      </c>
      <c r="O5" s="48">
        <f>WaterMainMonth!$B$5</f>
        <v>48.2</v>
      </c>
      <c r="P5" s="48">
        <f>WaterMainMonth!$B$5</f>
        <v>48.2</v>
      </c>
      <c r="Q5" s="48">
        <f>WaterMainMonth!$B$5</f>
        <v>48.2</v>
      </c>
      <c r="R5" s="48">
        <f>WaterMainMonth!$B$5</f>
        <v>48.2</v>
      </c>
      <c r="S5" s="48">
        <f>WaterMainMonth!$B$5</f>
        <v>48.2</v>
      </c>
      <c r="T5" s="48">
        <f>WaterMainMonth!$B$5</f>
        <v>48.2</v>
      </c>
      <c r="U5" s="48">
        <f>WaterMainMonth!$B$5</f>
        <v>48.2</v>
      </c>
      <c r="V5" s="48">
        <f>WaterMainMonth!$B$5</f>
        <v>48.2</v>
      </c>
      <c r="W5" s="48">
        <f>WaterMainMonth!$B$5</f>
        <v>48.2</v>
      </c>
      <c r="X5" s="48">
        <f>WaterMainMonth!$B$5</f>
        <v>48.2</v>
      </c>
      <c r="Y5" s="48">
        <f>WaterMainMonth!$B$5</f>
        <v>48.2</v>
      </c>
      <c r="Z5" s="45">
        <f>WaterMainMonth!$B$5</f>
        <v>48.2</v>
      </c>
    </row>
    <row r="6" spans="1:26" x14ac:dyDescent="0.25">
      <c r="A6" s="4"/>
      <c r="B6" s="46" t="s">
        <v>634</v>
      </c>
      <c r="C6" s="33">
        <f>WaterMainMonth!$B$6</f>
        <v>48.7</v>
      </c>
      <c r="D6" s="33">
        <f>WaterMainMonth!$B$6</f>
        <v>48.7</v>
      </c>
      <c r="E6" s="33">
        <f>WaterMainMonth!$B$6</f>
        <v>48.7</v>
      </c>
      <c r="F6" s="33">
        <f>WaterMainMonth!$B$6</f>
        <v>48.7</v>
      </c>
      <c r="G6" s="33">
        <f>WaterMainMonth!$B$6</f>
        <v>48.7</v>
      </c>
      <c r="H6" s="33">
        <f>WaterMainMonth!$B$6</f>
        <v>48.7</v>
      </c>
      <c r="I6" s="33">
        <f>WaterMainMonth!$B$6</f>
        <v>48.7</v>
      </c>
      <c r="J6" s="33">
        <f>WaterMainMonth!$B$6</f>
        <v>48.7</v>
      </c>
      <c r="K6" s="33">
        <f>WaterMainMonth!$B$6</f>
        <v>48.7</v>
      </c>
      <c r="L6" s="33">
        <f>WaterMainMonth!$B$6</f>
        <v>48.7</v>
      </c>
      <c r="M6" s="33">
        <f>WaterMainMonth!$B$6</f>
        <v>48.7</v>
      </c>
      <c r="N6" s="33">
        <f>WaterMainMonth!$B$6</f>
        <v>48.7</v>
      </c>
      <c r="O6" s="33">
        <f>WaterMainMonth!$B$6</f>
        <v>48.7</v>
      </c>
      <c r="P6" s="33">
        <f>WaterMainMonth!$B$6</f>
        <v>48.7</v>
      </c>
      <c r="Q6" s="33">
        <f>WaterMainMonth!$B$6</f>
        <v>48.7</v>
      </c>
      <c r="R6" s="33">
        <f>WaterMainMonth!$B$6</f>
        <v>48.7</v>
      </c>
      <c r="S6" s="33">
        <f>WaterMainMonth!$B$6</f>
        <v>48.7</v>
      </c>
      <c r="T6" s="33">
        <f>WaterMainMonth!$B$6</f>
        <v>48.7</v>
      </c>
      <c r="U6" s="33">
        <f>WaterMainMonth!$B$6</f>
        <v>48.7</v>
      </c>
      <c r="V6" s="33">
        <f>WaterMainMonth!$B$6</f>
        <v>48.7</v>
      </c>
      <c r="W6" s="33">
        <f>WaterMainMonth!$B$6</f>
        <v>48.7</v>
      </c>
      <c r="X6" s="33">
        <f>WaterMainMonth!$B$6</f>
        <v>48.7</v>
      </c>
      <c r="Y6" s="33">
        <f>WaterMainMonth!$B$6</f>
        <v>48.7</v>
      </c>
      <c r="Z6" s="34">
        <f>WaterMainMonth!$B$6</f>
        <v>48.7</v>
      </c>
    </row>
    <row r="7" spans="1:26" x14ac:dyDescent="0.25">
      <c r="A7" s="4"/>
      <c r="B7" s="46" t="s">
        <v>635</v>
      </c>
      <c r="C7" s="33">
        <f>WaterMainMonth!$B$7</f>
        <v>47.9</v>
      </c>
      <c r="D7" s="33">
        <f>WaterMainMonth!$B$7</f>
        <v>47.9</v>
      </c>
      <c r="E7" s="33">
        <f>WaterMainMonth!$B$7</f>
        <v>47.9</v>
      </c>
      <c r="F7" s="33">
        <f>WaterMainMonth!$B$7</f>
        <v>47.9</v>
      </c>
      <c r="G7" s="33">
        <f>WaterMainMonth!$B$7</f>
        <v>47.9</v>
      </c>
      <c r="H7" s="33">
        <f>WaterMainMonth!$B$7</f>
        <v>47.9</v>
      </c>
      <c r="I7" s="33">
        <f>WaterMainMonth!$B$7</f>
        <v>47.9</v>
      </c>
      <c r="J7" s="33">
        <f>WaterMainMonth!$B$7</f>
        <v>47.9</v>
      </c>
      <c r="K7" s="33">
        <f>WaterMainMonth!$B$7</f>
        <v>47.9</v>
      </c>
      <c r="L7" s="33">
        <f>WaterMainMonth!$B$7</f>
        <v>47.9</v>
      </c>
      <c r="M7" s="33">
        <f>WaterMainMonth!$B$7</f>
        <v>47.9</v>
      </c>
      <c r="N7" s="33">
        <f>WaterMainMonth!$B$7</f>
        <v>47.9</v>
      </c>
      <c r="O7" s="33">
        <f>WaterMainMonth!$B$7</f>
        <v>47.9</v>
      </c>
      <c r="P7" s="33">
        <f>WaterMainMonth!$B$7</f>
        <v>47.9</v>
      </c>
      <c r="Q7" s="33">
        <f>WaterMainMonth!$B$7</f>
        <v>47.9</v>
      </c>
      <c r="R7" s="33">
        <f>WaterMainMonth!$B$7</f>
        <v>47.9</v>
      </c>
      <c r="S7" s="33">
        <f>WaterMainMonth!$B$7</f>
        <v>47.9</v>
      </c>
      <c r="T7" s="33">
        <f>WaterMainMonth!$B$7</f>
        <v>47.9</v>
      </c>
      <c r="U7" s="33">
        <f>WaterMainMonth!$B$7</f>
        <v>47.9</v>
      </c>
      <c r="V7" s="33">
        <f>WaterMainMonth!$B$7</f>
        <v>47.9</v>
      </c>
      <c r="W7" s="33">
        <f>WaterMainMonth!$B$7</f>
        <v>47.9</v>
      </c>
      <c r="X7" s="33">
        <f>WaterMainMonth!$B$7</f>
        <v>47.9</v>
      </c>
      <c r="Y7" s="33">
        <f>WaterMainMonth!$B$7</f>
        <v>47.9</v>
      </c>
      <c r="Z7" s="34">
        <f>WaterMainMonth!$B$7</f>
        <v>47.9</v>
      </c>
    </row>
    <row r="8" spans="1:26" x14ac:dyDescent="0.25">
      <c r="A8" s="4"/>
      <c r="B8" s="46" t="s">
        <v>636</v>
      </c>
      <c r="C8" s="33">
        <f>WaterMainMonth!$B$8</f>
        <v>48.6</v>
      </c>
      <c r="D8" s="33">
        <f>WaterMainMonth!$B$8</f>
        <v>48.6</v>
      </c>
      <c r="E8" s="33">
        <f>WaterMainMonth!$B$8</f>
        <v>48.6</v>
      </c>
      <c r="F8" s="33">
        <f>WaterMainMonth!$B$8</f>
        <v>48.6</v>
      </c>
      <c r="G8" s="33">
        <f>WaterMainMonth!$B$8</f>
        <v>48.6</v>
      </c>
      <c r="H8" s="33">
        <f>WaterMainMonth!$B$8</f>
        <v>48.6</v>
      </c>
      <c r="I8" s="33">
        <f>WaterMainMonth!$B$8</f>
        <v>48.6</v>
      </c>
      <c r="J8" s="33">
        <f>WaterMainMonth!$B$8</f>
        <v>48.6</v>
      </c>
      <c r="K8" s="33">
        <f>WaterMainMonth!$B$8</f>
        <v>48.6</v>
      </c>
      <c r="L8" s="33">
        <f>WaterMainMonth!$B$8</f>
        <v>48.6</v>
      </c>
      <c r="M8" s="33">
        <f>WaterMainMonth!$B$8</f>
        <v>48.6</v>
      </c>
      <c r="N8" s="33">
        <f>WaterMainMonth!$B$8</f>
        <v>48.6</v>
      </c>
      <c r="O8" s="33">
        <f>WaterMainMonth!$B$8</f>
        <v>48.6</v>
      </c>
      <c r="P8" s="33">
        <f>WaterMainMonth!$B$8</f>
        <v>48.6</v>
      </c>
      <c r="Q8" s="33">
        <f>WaterMainMonth!$B$8</f>
        <v>48.6</v>
      </c>
      <c r="R8" s="33">
        <f>WaterMainMonth!$B$8</f>
        <v>48.6</v>
      </c>
      <c r="S8" s="33">
        <f>WaterMainMonth!$B$8</f>
        <v>48.6</v>
      </c>
      <c r="T8" s="33">
        <f>WaterMainMonth!$B$8</f>
        <v>48.6</v>
      </c>
      <c r="U8" s="33">
        <f>WaterMainMonth!$B$8</f>
        <v>48.6</v>
      </c>
      <c r="V8" s="33">
        <f>WaterMainMonth!$B$8</f>
        <v>48.6</v>
      </c>
      <c r="W8" s="33">
        <f>WaterMainMonth!$B$8</f>
        <v>48.6</v>
      </c>
      <c r="X8" s="33">
        <f>WaterMainMonth!$B$8</f>
        <v>48.6</v>
      </c>
      <c r="Y8" s="33">
        <f>WaterMainMonth!$B$8</f>
        <v>48.6</v>
      </c>
      <c r="Z8" s="34">
        <f>WaterMainMonth!$B$8</f>
        <v>48.6</v>
      </c>
    </row>
    <row r="9" spans="1:26" x14ac:dyDescent="0.25">
      <c r="A9" s="4"/>
      <c r="B9" s="46" t="s">
        <v>637</v>
      </c>
      <c r="C9" s="33">
        <f>WaterMainMonth!$B$9</f>
        <v>48.1</v>
      </c>
      <c r="D9" s="33">
        <f>WaterMainMonth!$B$9</f>
        <v>48.1</v>
      </c>
      <c r="E9" s="33">
        <f>WaterMainMonth!$B$9</f>
        <v>48.1</v>
      </c>
      <c r="F9" s="33">
        <f>WaterMainMonth!$B$9</f>
        <v>48.1</v>
      </c>
      <c r="G9" s="33">
        <f>WaterMainMonth!$B$9</f>
        <v>48.1</v>
      </c>
      <c r="H9" s="33">
        <f>WaterMainMonth!$B$9</f>
        <v>48.1</v>
      </c>
      <c r="I9" s="33">
        <f>WaterMainMonth!$B$9</f>
        <v>48.1</v>
      </c>
      <c r="J9" s="33">
        <f>WaterMainMonth!$B$9</f>
        <v>48.1</v>
      </c>
      <c r="K9" s="33">
        <f>WaterMainMonth!$B$9</f>
        <v>48.1</v>
      </c>
      <c r="L9" s="33">
        <f>WaterMainMonth!$B$9</f>
        <v>48.1</v>
      </c>
      <c r="M9" s="33">
        <f>WaterMainMonth!$B$9</f>
        <v>48.1</v>
      </c>
      <c r="N9" s="33">
        <f>WaterMainMonth!$B$9</f>
        <v>48.1</v>
      </c>
      <c r="O9" s="33">
        <f>WaterMainMonth!$B$9</f>
        <v>48.1</v>
      </c>
      <c r="P9" s="33">
        <f>WaterMainMonth!$B$9</f>
        <v>48.1</v>
      </c>
      <c r="Q9" s="33">
        <f>WaterMainMonth!$B$9</f>
        <v>48.1</v>
      </c>
      <c r="R9" s="33">
        <f>WaterMainMonth!$B$9</f>
        <v>48.1</v>
      </c>
      <c r="S9" s="33">
        <f>WaterMainMonth!$B$9</f>
        <v>48.1</v>
      </c>
      <c r="T9" s="33">
        <f>WaterMainMonth!$B$9</f>
        <v>48.1</v>
      </c>
      <c r="U9" s="33">
        <f>WaterMainMonth!$B$9</f>
        <v>48.1</v>
      </c>
      <c r="V9" s="33">
        <f>WaterMainMonth!$B$9</f>
        <v>48.1</v>
      </c>
      <c r="W9" s="33">
        <f>WaterMainMonth!$B$9</f>
        <v>48.1</v>
      </c>
      <c r="X9" s="33">
        <f>WaterMainMonth!$B$9</f>
        <v>48.1</v>
      </c>
      <c r="Y9" s="33">
        <f>WaterMainMonth!$B$9</f>
        <v>48.1</v>
      </c>
      <c r="Z9" s="34">
        <f>WaterMainMonth!$B$9</f>
        <v>48.1</v>
      </c>
    </row>
    <row r="10" spans="1:26" x14ac:dyDescent="0.25">
      <c r="A10" s="4"/>
      <c r="B10" s="46" t="s">
        <v>638</v>
      </c>
      <c r="C10" s="33">
        <f>WaterMainMonth!$B$10</f>
        <v>49.9</v>
      </c>
      <c r="D10" s="33">
        <f>WaterMainMonth!$B$10</f>
        <v>49.9</v>
      </c>
      <c r="E10" s="33">
        <f>WaterMainMonth!$B$10</f>
        <v>49.9</v>
      </c>
      <c r="F10" s="33">
        <f>WaterMainMonth!$B$10</f>
        <v>49.9</v>
      </c>
      <c r="G10" s="33">
        <f>WaterMainMonth!$B$10</f>
        <v>49.9</v>
      </c>
      <c r="H10" s="33">
        <f>WaterMainMonth!$B$10</f>
        <v>49.9</v>
      </c>
      <c r="I10" s="33">
        <f>WaterMainMonth!$B$10</f>
        <v>49.9</v>
      </c>
      <c r="J10" s="33">
        <f>WaterMainMonth!$B$10</f>
        <v>49.9</v>
      </c>
      <c r="K10" s="33">
        <f>WaterMainMonth!$B$10</f>
        <v>49.9</v>
      </c>
      <c r="L10" s="33">
        <f>WaterMainMonth!$B$10</f>
        <v>49.9</v>
      </c>
      <c r="M10" s="33">
        <f>WaterMainMonth!$B$10</f>
        <v>49.9</v>
      </c>
      <c r="N10" s="33">
        <f>WaterMainMonth!$B$10</f>
        <v>49.9</v>
      </c>
      <c r="O10" s="33">
        <f>WaterMainMonth!$B$10</f>
        <v>49.9</v>
      </c>
      <c r="P10" s="33">
        <f>WaterMainMonth!$B$10</f>
        <v>49.9</v>
      </c>
      <c r="Q10" s="33">
        <f>WaterMainMonth!$B$10</f>
        <v>49.9</v>
      </c>
      <c r="R10" s="33">
        <f>WaterMainMonth!$B$10</f>
        <v>49.9</v>
      </c>
      <c r="S10" s="33">
        <f>WaterMainMonth!$B$10</f>
        <v>49.9</v>
      </c>
      <c r="T10" s="33">
        <f>WaterMainMonth!$B$10</f>
        <v>49.9</v>
      </c>
      <c r="U10" s="33">
        <f>WaterMainMonth!$B$10</f>
        <v>49.9</v>
      </c>
      <c r="V10" s="33">
        <f>WaterMainMonth!$B$10</f>
        <v>49.9</v>
      </c>
      <c r="W10" s="33">
        <f>WaterMainMonth!$B$10</f>
        <v>49.9</v>
      </c>
      <c r="X10" s="33">
        <f>WaterMainMonth!$B$10</f>
        <v>49.9</v>
      </c>
      <c r="Y10" s="33">
        <f>WaterMainMonth!$B$10</f>
        <v>49.9</v>
      </c>
      <c r="Z10" s="34">
        <f>WaterMainMonth!$B$10</f>
        <v>49.9</v>
      </c>
    </row>
    <row r="11" spans="1:26" x14ac:dyDescent="0.25">
      <c r="A11" s="4"/>
      <c r="B11" s="46" t="s">
        <v>639</v>
      </c>
      <c r="C11" s="33">
        <f>WaterMainMonth!$B$11</f>
        <v>50.7</v>
      </c>
      <c r="D11" s="33">
        <f>WaterMainMonth!$B$11</f>
        <v>50.7</v>
      </c>
      <c r="E11" s="33">
        <f>WaterMainMonth!$B$11</f>
        <v>50.7</v>
      </c>
      <c r="F11" s="33">
        <f>WaterMainMonth!$B$11</f>
        <v>50.7</v>
      </c>
      <c r="G11" s="33">
        <f>WaterMainMonth!$B$11</f>
        <v>50.7</v>
      </c>
      <c r="H11" s="33">
        <f>WaterMainMonth!$B$11</f>
        <v>50.7</v>
      </c>
      <c r="I11" s="33">
        <f>WaterMainMonth!$B$11</f>
        <v>50.7</v>
      </c>
      <c r="J11" s="33">
        <f>WaterMainMonth!$B$11</f>
        <v>50.7</v>
      </c>
      <c r="K11" s="33">
        <f>WaterMainMonth!$B$11</f>
        <v>50.7</v>
      </c>
      <c r="L11" s="33">
        <f>WaterMainMonth!$B$11</f>
        <v>50.7</v>
      </c>
      <c r="M11" s="33">
        <f>WaterMainMonth!$B$11</f>
        <v>50.7</v>
      </c>
      <c r="N11" s="33">
        <f>WaterMainMonth!$B$11</f>
        <v>50.7</v>
      </c>
      <c r="O11" s="33">
        <f>WaterMainMonth!$B$11</f>
        <v>50.7</v>
      </c>
      <c r="P11" s="33">
        <f>WaterMainMonth!$B$11</f>
        <v>50.7</v>
      </c>
      <c r="Q11" s="33">
        <f>WaterMainMonth!$B$11</f>
        <v>50.7</v>
      </c>
      <c r="R11" s="33">
        <f>WaterMainMonth!$B$11</f>
        <v>50.7</v>
      </c>
      <c r="S11" s="33">
        <f>WaterMainMonth!$B$11</f>
        <v>50.7</v>
      </c>
      <c r="T11" s="33">
        <f>WaterMainMonth!$B$11</f>
        <v>50.7</v>
      </c>
      <c r="U11" s="33">
        <f>WaterMainMonth!$B$11</f>
        <v>50.7</v>
      </c>
      <c r="V11" s="33">
        <f>WaterMainMonth!$B$11</f>
        <v>50.7</v>
      </c>
      <c r="W11" s="33">
        <f>WaterMainMonth!$B$11</f>
        <v>50.7</v>
      </c>
      <c r="X11" s="33">
        <f>WaterMainMonth!$B$11</f>
        <v>50.7</v>
      </c>
      <c r="Y11" s="33">
        <f>WaterMainMonth!$B$11</f>
        <v>50.7</v>
      </c>
      <c r="Z11" s="34">
        <f>WaterMainMonth!$B$11</f>
        <v>50.7</v>
      </c>
    </row>
    <row r="12" spans="1:26" x14ac:dyDescent="0.25">
      <c r="A12" s="4"/>
      <c r="B12" s="46" t="s">
        <v>640</v>
      </c>
      <c r="C12" s="33">
        <f>WaterMainMonth!$B$12</f>
        <v>51.4</v>
      </c>
      <c r="D12" s="33">
        <f>WaterMainMonth!$B$12</f>
        <v>51.4</v>
      </c>
      <c r="E12" s="33">
        <f>WaterMainMonth!$B$12</f>
        <v>51.4</v>
      </c>
      <c r="F12" s="33">
        <f>WaterMainMonth!$B$12</f>
        <v>51.4</v>
      </c>
      <c r="G12" s="33">
        <f>WaterMainMonth!$B$12</f>
        <v>51.4</v>
      </c>
      <c r="H12" s="33">
        <f>WaterMainMonth!$B$12</f>
        <v>51.4</v>
      </c>
      <c r="I12" s="33">
        <f>WaterMainMonth!$B$12</f>
        <v>51.4</v>
      </c>
      <c r="J12" s="33">
        <f>WaterMainMonth!$B$12</f>
        <v>51.4</v>
      </c>
      <c r="K12" s="33">
        <f>WaterMainMonth!$B$12</f>
        <v>51.4</v>
      </c>
      <c r="L12" s="33">
        <f>WaterMainMonth!$B$12</f>
        <v>51.4</v>
      </c>
      <c r="M12" s="33">
        <f>WaterMainMonth!$B$12</f>
        <v>51.4</v>
      </c>
      <c r="N12" s="33">
        <f>WaterMainMonth!$B$12</f>
        <v>51.4</v>
      </c>
      <c r="O12" s="33">
        <f>WaterMainMonth!$B$12</f>
        <v>51.4</v>
      </c>
      <c r="P12" s="33">
        <f>WaterMainMonth!$B$12</f>
        <v>51.4</v>
      </c>
      <c r="Q12" s="33">
        <f>WaterMainMonth!$B$12</f>
        <v>51.4</v>
      </c>
      <c r="R12" s="33">
        <f>WaterMainMonth!$B$12</f>
        <v>51.4</v>
      </c>
      <c r="S12" s="33">
        <f>WaterMainMonth!$B$12</f>
        <v>51.4</v>
      </c>
      <c r="T12" s="33">
        <f>WaterMainMonth!$B$12</f>
        <v>51.4</v>
      </c>
      <c r="U12" s="33">
        <f>WaterMainMonth!$B$12</f>
        <v>51.4</v>
      </c>
      <c r="V12" s="33">
        <f>WaterMainMonth!$B$12</f>
        <v>51.4</v>
      </c>
      <c r="W12" s="33">
        <f>WaterMainMonth!$B$12</f>
        <v>51.4</v>
      </c>
      <c r="X12" s="33">
        <f>WaterMainMonth!$B$12</f>
        <v>51.4</v>
      </c>
      <c r="Y12" s="33">
        <f>WaterMainMonth!$B$12</f>
        <v>51.4</v>
      </c>
      <c r="Z12" s="34">
        <f>WaterMainMonth!$B$12</f>
        <v>51.4</v>
      </c>
    </row>
    <row r="13" spans="1:26" x14ac:dyDescent="0.25">
      <c r="A13" s="4"/>
      <c r="B13" s="46" t="s">
        <v>641</v>
      </c>
      <c r="C13" s="33">
        <f>WaterMainMonth!$B$13</f>
        <v>51.5</v>
      </c>
      <c r="D13" s="33">
        <f>WaterMainMonth!$B$13</f>
        <v>51.5</v>
      </c>
      <c r="E13" s="33">
        <f>WaterMainMonth!$B$13</f>
        <v>51.5</v>
      </c>
      <c r="F13" s="33">
        <f>WaterMainMonth!$B$13</f>
        <v>51.5</v>
      </c>
      <c r="G13" s="33">
        <f>WaterMainMonth!$B$13</f>
        <v>51.5</v>
      </c>
      <c r="H13" s="33">
        <f>WaterMainMonth!$B$13</f>
        <v>51.5</v>
      </c>
      <c r="I13" s="33">
        <f>WaterMainMonth!$B$13</f>
        <v>51.5</v>
      </c>
      <c r="J13" s="33">
        <f>WaterMainMonth!$B$13</f>
        <v>51.5</v>
      </c>
      <c r="K13" s="33">
        <f>WaterMainMonth!$B$13</f>
        <v>51.5</v>
      </c>
      <c r="L13" s="33">
        <f>WaterMainMonth!$B$13</f>
        <v>51.5</v>
      </c>
      <c r="M13" s="33">
        <f>WaterMainMonth!$B$13</f>
        <v>51.5</v>
      </c>
      <c r="N13" s="33">
        <f>WaterMainMonth!$B$13</f>
        <v>51.5</v>
      </c>
      <c r="O13" s="33">
        <f>WaterMainMonth!$B$13</f>
        <v>51.5</v>
      </c>
      <c r="P13" s="33">
        <f>WaterMainMonth!$B$13</f>
        <v>51.5</v>
      </c>
      <c r="Q13" s="33">
        <f>WaterMainMonth!$B$13</f>
        <v>51.5</v>
      </c>
      <c r="R13" s="33">
        <f>WaterMainMonth!$B$13</f>
        <v>51.5</v>
      </c>
      <c r="S13" s="33">
        <f>WaterMainMonth!$B$13</f>
        <v>51.5</v>
      </c>
      <c r="T13" s="33">
        <f>WaterMainMonth!$B$13</f>
        <v>51.5</v>
      </c>
      <c r="U13" s="33">
        <f>WaterMainMonth!$B$13</f>
        <v>51.5</v>
      </c>
      <c r="V13" s="33">
        <f>WaterMainMonth!$B$13</f>
        <v>51.5</v>
      </c>
      <c r="W13" s="33">
        <f>WaterMainMonth!$B$13</f>
        <v>51.5</v>
      </c>
      <c r="X13" s="33">
        <f>WaterMainMonth!$B$13</f>
        <v>51.5</v>
      </c>
      <c r="Y13" s="33">
        <f>WaterMainMonth!$B$13</f>
        <v>51.5</v>
      </c>
      <c r="Z13" s="34">
        <f>WaterMainMonth!$B$13</f>
        <v>51.5</v>
      </c>
    </row>
    <row r="14" spans="1:26" x14ac:dyDescent="0.25">
      <c r="A14" s="4"/>
      <c r="B14" s="46" t="s">
        <v>642</v>
      </c>
      <c r="C14" s="33">
        <f>WaterMainMonth!$B$14</f>
        <v>50.7</v>
      </c>
      <c r="D14" s="33">
        <f>WaterMainMonth!$B$14</f>
        <v>50.7</v>
      </c>
      <c r="E14" s="33">
        <f>WaterMainMonth!$B$14</f>
        <v>50.7</v>
      </c>
      <c r="F14" s="33">
        <f>WaterMainMonth!$B$14</f>
        <v>50.7</v>
      </c>
      <c r="G14" s="33">
        <f>WaterMainMonth!$B$14</f>
        <v>50.7</v>
      </c>
      <c r="H14" s="33">
        <f>WaterMainMonth!$B$14</f>
        <v>50.7</v>
      </c>
      <c r="I14" s="33">
        <f>WaterMainMonth!$B$14</f>
        <v>50.7</v>
      </c>
      <c r="J14" s="33">
        <f>WaterMainMonth!$B$14</f>
        <v>50.7</v>
      </c>
      <c r="K14" s="33">
        <f>WaterMainMonth!$B$14</f>
        <v>50.7</v>
      </c>
      <c r="L14" s="33">
        <f>WaterMainMonth!$B$14</f>
        <v>50.7</v>
      </c>
      <c r="M14" s="33">
        <f>WaterMainMonth!$B$14</f>
        <v>50.7</v>
      </c>
      <c r="N14" s="33">
        <f>WaterMainMonth!$B$14</f>
        <v>50.7</v>
      </c>
      <c r="O14" s="33">
        <f>WaterMainMonth!$B$14</f>
        <v>50.7</v>
      </c>
      <c r="P14" s="33">
        <f>WaterMainMonth!$B$14</f>
        <v>50.7</v>
      </c>
      <c r="Q14" s="33">
        <f>WaterMainMonth!$B$14</f>
        <v>50.7</v>
      </c>
      <c r="R14" s="33">
        <f>WaterMainMonth!$B$14</f>
        <v>50.7</v>
      </c>
      <c r="S14" s="33">
        <f>WaterMainMonth!$B$14</f>
        <v>50.7</v>
      </c>
      <c r="T14" s="33">
        <f>WaterMainMonth!$B$14</f>
        <v>50.7</v>
      </c>
      <c r="U14" s="33">
        <f>WaterMainMonth!$B$14</f>
        <v>50.7</v>
      </c>
      <c r="V14" s="33">
        <f>WaterMainMonth!$B$14</f>
        <v>50.7</v>
      </c>
      <c r="W14" s="33">
        <f>WaterMainMonth!$B$14</f>
        <v>50.7</v>
      </c>
      <c r="X14" s="33">
        <f>WaterMainMonth!$B$14</f>
        <v>50.7</v>
      </c>
      <c r="Y14" s="33">
        <f>WaterMainMonth!$B$14</f>
        <v>50.7</v>
      </c>
      <c r="Z14" s="34">
        <f>WaterMainMonth!$B$14</f>
        <v>50.7</v>
      </c>
    </row>
    <row r="15" spans="1:26" x14ac:dyDescent="0.25">
      <c r="A15" s="4"/>
      <c r="B15" s="46" t="s">
        <v>643</v>
      </c>
      <c r="C15" s="33">
        <f>WaterMainMonth!$B$15</f>
        <v>49.9</v>
      </c>
      <c r="D15" s="33">
        <f>WaterMainMonth!$B$15</f>
        <v>49.9</v>
      </c>
      <c r="E15" s="33">
        <f>WaterMainMonth!$B$15</f>
        <v>49.9</v>
      </c>
      <c r="F15" s="33">
        <f>WaterMainMonth!$B$15</f>
        <v>49.9</v>
      </c>
      <c r="G15" s="33">
        <f>WaterMainMonth!$B$15</f>
        <v>49.9</v>
      </c>
      <c r="H15" s="33">
        <f>WaterMainMonth!$B$15</f>
        <v>49.9</v>
      </c>
      <c r="I15" s="33">
        <f>WaterMainMonth!$B$15</f>
        <v>49.9</v>
      </c>
      <c r="J15" s="33">
        <f>WaterMainMonth!$B$15</f>
        <v>49.9</v>
      </c>
      <c r="K15" s="33">
        <f>WaterMainMonth!$B$15</f>
        <v>49.9</v>
      </c>
      <c r="L15" s="33">
        <f>WaterMainMonth!$B$15</f>
        <v>49.9</v>
      </c>
      <c r="M15" s="33">
        <f>WaterMainMonth!$B$15</f>
        <v>49.9</v>
      </c>
      <c r="N15" s="33">
        <f>WaterMainMonth!$B$15</f>
        <v>49.9</v>
      </c>
      <c r="O15" s="33">
        <f>WaterMainMonth!$B$15</f>
        <v>49.9</v>
      </c>
      <c r="P15" s="33">
        <f>WaterMainMonth!$B$15</f>
        <v>49.9</v>
      </c>
      <c r="Q15" s="33">
        <f>WaterMainMonth!$B$15</f>
        <v>49.9</v>
      </c>
      <c r="R15" s="33">
        <f>WaterMainMonth!$B$15</f>
        <v>49.9</v>
      </c>
      <c r="S15" s="33">
        <f>WaterMainMonth!$B$15</f>
        <v>49.9</v>
      </c>
      <c r="T15" s="33">
        <f>WaterMainMonth!$B$15</f>
        <v>49.9</v>
      </c>
      <c r="U15" s="33">
        <f>WaterMainMonth!$B$15</f>
        <v>49.9</v>
      </c>
      <c r="V15" s="33">
        <f>WaterMainMonth!$B$15</f>
        <v>49.9</v>
      </c>
      <c r="W15" s="33">
        <f>WaterMainMonth!$B$15</f>
        <v>49.9</v>
      </c>
      <c r="X15" s="33">
        <f>WaterMainMonth!$B$15</f>
        <v>49.9</v>
      </c>
      <c r="Y15" s="33">
        <f>WaterMainMonth!$B$15</f>
        <v>49.9</v>
      </c>
      <c r="Z15" s="34">
        <f>WaterMainMonth!$B$15</f>
        <v>49.9</v>
      </c>
    </row>
    <row r="16" spans="1:26" x14ac:dyDescent="0.25">
      <c r="A16" s="5"/>
      <c r="B16" s="43" t="s">
        <v>644</v>
      </c>
      <c r="C16" s="38">
        <f>WaterMainMonth!$B$16</f>
        <v>48.5</v>
      </c>
      <c r="D16" s="38">
        <f>WaterMainMonth!$B$16</f>
        <v>48.5</v>
      </c>
      <c r="E16" s="38">
        <f>WaterMainMonth!$B$16</f>
        <v>48.5</v>
      </c>
      <c r="F16" s="38">
        <f>WaterMainMonth!$B$16</f>
        <v>48.5</v>
      </c>
      <c r="G16" s="38">
        <f>WaterMainMonth!$B$16</f>
        <v>48.5</v>
      </c>
      <c r="H16" s="38">
        <f>WaterMainMonth!$B$16</f>
        <v>48.5</v>
      </c>
      <c r="I16" s="38">
        <f>WaterMainMonth!$B$16</f>
        <v>48.5</v>
      </c>
      <c r="J16" s="38">
        <f>WaterMainMonth!$B$16</f>
        <v>48.5</v>
      </c>
      <c r="K16" s="38">
        <f>WaterMainMonth!$B$16</f>
        <v>48.5</v>
      </c>
      <c r="L16" s="38">
        <f>WaterMainMonth!$B$16</f>
        <v>48.5</v>
      </c>
      <c r="M16" s="38">
        <f>WaterMainMonth!$B$16</f>
        <v>48.5</v>
      </c>
      <c r="N16" s="38">
        <f>WaterMainMonth!$B$16</f>
        <v>48.5</v>
      </c>
      <c r="O16" s="38">
        <f>WaterMainMonth!$B$16</f>
        <v>48.5</v>
      </c>
      <c r="P16" s="38">
        <f>WaterMainMonth!$B$16</f>
        <v>48.5</v>
      </c>
      <c r="Q16" s="38">
        <f>WaterMainMonth!$B$16</f>
        <v>48.5</v>
      </c>
      <c r="R16" s="38">
        <f>WaterMainMonth!$B$16</f>
        <v>48.5</v>
      </c>
      <c r="S16" s="38">
        <f>WaterMainMonth!$B$16</f>
        <v>48.5</v>
      </c>
      <c r="T16" s="38">
        <f>WaterMainMonth!$B$16</f>
        <v>48.5</v>
      </c>
      <c r="U16" s="38">
        <f>WaterMainMonth!$B$16</f>
        <v>48.5</v>
      </c>
      <c r="V16" s="38">
        <f>WaterMainMonth!$B$16</f>
        <v>48.5</v>
      </c>
      <c r="W16" s="38">
        <f>WaterMainMonth!$B$16</f>
        <v>48.5</v>
      </c>
      <c r="X16" s="38">
        <f>WaterMainMonth!$B$16</f>
        <v>48.5</v>
      </c>
      <c r="Y16" s="38">
        <f>WaterMainMonth!$B$16</f>
        <v>48.5</v>
      </c>
      <c r="Z16" s="36">
        <f>WaterMainMonth!$B$16</f>
        <v>48.5</v>
      </c>
    </row>
    <row r="17" spans="1:26" x14ac:dyDescent="0.25">
      <c r="A17" s="3" t="str">
        <f>WaterMainMonth!A2&amp;REPLACE(WaterMainMonth!C4,SEARCH(" ",WaterMainMonth!C4),1,"")</f>
        <v>WaterMainCZ02</v>
      </c>
      <c r="B17" s="49" t="s">
        <v>633</v>
      </c>
      <c r="C17" s="48">
        <f>WaterMainMonth!$C$5</f>
        <v>50.9</v>
      </c>
      <c r="D17" s="48">
        <f>WaterMainMonth!$C$5</f>
        <v>50.9</v>
      </c>
      <c r="E17" s="48">
        <f>WaterMainMonth!$C$5</f>
        <v>50.9</v>
      </c>
      <c r="F17" s="48">
        <f>WaterMainMonth!$C$5</f>
        <v>50.9</v>
      </c>
      <c r="G17" s="48">
        <f>WaterMainMonth!$C$5</f>
        <v>50.9</v>
      </c>
      <c r="H17" s="48">
        <f>WaterMainMonth!$C$5</f>
        <v>50.9</v>
      </c>
      <c r="I17" s="48">
        <f>WaterMainMonth!$C$5</f>
        <v>50.9</v>
      </c>
      <c r="J17" s="48">
        <f>WaterMainMonth!$C$5</f>
        <v>50.9</v>
      </c>
      <c r="K17" s="48">
        <f>WaterMainMonth!$C$5</f>
        <v>50.9</v>
      </c>
      <c r="L17" s="48">
        <f>WaterMainMonth!$C$5</f>
        <v>50.9</v>
      </c>
      <c r="M17" s="48">
        <f>WaterMainMonth!$C$5</f>
        <v>50.9</v>
      </c>
      <c r="N17" s="48">
        <f>WaterMainMonth!$C$5</f>
        <v>50.9</v>
      </c>
      <c r="O17" s="48">
        <f>WaterMainMonth!$C$5</f>
        <v>50.9</v>
      </c>
      <c r="P17" s="48">
        <f>WaterMainMonth!$C$5</f>
        <v>50.9</v>
      </c>
      <c r="Q17" s="48">
        <f>WaterMainMonth!$C$5</f>
        <v>50.9</v>
      </c>
      <c r="R17" s="48">
        <f>WaterMainMonth!$C$5</f>
        <v>50.9</v>
      </c>
      <c r="S17" s="48">
        <f>WaterMainMonth!$C$5</f>
        <v>50.9</v>
      </c>
      <c r="T17" s="48">
        <f>WaterMainMonth!$C$5</f>
        <v>50.9</v>
      </c>
      <c r="U17" s="48">
        <f>WaterMainMonth!$C$5</f>
        <v>50.9</v>
      </c>
      <c r="V17" s="48">
        <f>WaterMainMonth!$C$5</f>
        <v>50.9</v>
      </c>
      <c r="W17" s="48">
        <f>WaterMainMonth!$C$5</f>
        <v>50.9</v>
      </c>
      <c r="X17" s="48">
        <f>WaterMainMonth!$C$5</f>
        <v>50.9</v>
      </c>
      <c r="Y17" s="48">
        <f>WaterMainMonth!$C$5</f>
        <v>50.9</v>
      </c>
      <c r="Z17" s="45">
        <f>WaterMainMonth!$C$5</f>
        <v>50.9</v>
      </c>
    </row>
    <row r="18" spans="1:26" x14ac:dyDescent="0.25">
      <c r="A18" s="4"/>
      <c r="B18" s="46" t="s">
        <v>634</v>
      </c>
      <c r="C18" s="33">
        <f>WaterMainMonth!$C$6</f>
        <v>50.8</v>
      </c>
      <c r="D18" s="33">
        <f>WaterMainMonth!$C$6</f>
        <v>50.8</v>
      </c>
      <c r="E18" s="33">
        <f>WaterMainMonth!$C$6</f>
        <v>50.8</v>
      </c>
      <c r="F18" s="33">
        <f>WaterMainMonth!$C$6</f>
        <v>50.8</v>
      </c>
      <c r="G18" s="33">
        <f>WaterMainMonth!$C$6</f>
        <v>50.8</v>
      </c>
      <c r="H18" s="33">
        <f>WaterMainMonth!$C$6</f>
        <v>50.8</v>
      </c>
      <c r="I18" s="33">
        <f>WaterMainMonth!$C$6</f>
        <v>50.8</v>
      </c>
      <c r="J18" s="33">
        <f>WaterMainMonth!$C$6</f>
        <v>50.8</v>
      </c>
      <c r="K18" s="33">
        <f>WaterMainMonth!$C$6</f>
        <v>50.8</v>
      </c>
      <c r="L18" s="33">
        <f>WaterMainMonth!$C$6</f>
        <v>50.8</v>
      </c>
      <c r="M18" s="33">
        <f>WaterMainMonth!$C$6</f>
        <v>50.8</v>
      </c>
      <c r="N18" s="33">
        <f>WaterMainMonth!$C$6</f>
        <v>50.8</v>
      </c>
      <c r="O18" s="33">
        <f>WaterMainMonth!$C$6</f>
        <v>50.8</v>
      </c>
      <c r="P18" s="33">
        <f>WaterMainMonth!$C$6</f>
        <v>50.8</v>
      </c>
      <c r="Q18" s="33">
        <f>WaterMainMonth!$C$6</f>
        <v>50.8</v>
      </c>
      <c r="R18" s="33">
        <f>WaterMainMonth!$C$6</f>
        <v>50.8</v>
      </c>
      <c r="S18" s="33">
        <f>WaterMainMonth!$C$6</f>
        <v>50.8</v>
      </c>
      <c r="T18" s="33">
        <f>WaterMainMonth!$C$6</f>
        <v>50.8</v>
      </c>
      <c r="U18" s="33">
        <f>WaterMainMonth!$C$6</f>
        <v>50.8</v>
      </c>
      <c r="V18" s="33">
        <f>WaterMainMonth!$C$6</f>
        <v>50.8</v>
      </c>
      <c r="W18" s="33">
        <f>WaterMainMonth!$C$6</f>
        <v>50.8</v>
      </c>
      <c r="X18" s="33">
        <f>WaterMainMonth!$C$6</f>
        <v>50.8</v>
      </c>
      <c r="Y18" s="33">
        <f>WaterMainMonth!$C$6</f>
        <v>50.8</v>
      </c>
      <c r="Z18" s="34">
        <f>WaterMainMonth!$C$6</f>
        <v>50.8</v>
      </c>
    </row>
    <row r="19" spans="1:26" x14ac:dyDescent="0.25">
      <c r="A19" s="4"/>
      <c r="B19" s="46" t="s">
        <v>635</v>
      </c>
      <c r="C19" s="33">
        <f>WaterMainMonth!$C$7</f>
        <v>51.5</v>
      </c>
      <c r="D19" s="33">
        <f>WaterMainMonth!$C$7</f>
        <v>51.5</v>
      </c>
      <c r="E19" s="33">
        <f>WaterMainMonth!$C$7</f>
        <v>51.5</v>
      </c>
      <c r="F19" s="33">
        <f>WaterMainMonth!$C$7</f>
        <v>51.5</v>
      </c>
      <c r="G19" s="33">
        <f>WaterMainMonth!$C$7</f>
        <v>51.5</v>
      </c>
      <c r="H19" s="33">
        <f>WaterMainMonth!$C$7</f>
        <v>51.5</v>
      </c>
      <c r="I19" s="33">
        <f>WaterMainMonth!$C$7</f>
        <v>51.5</v>
      </c>
      <c r="J19" s="33">
        <f>WaterMainMonth!$C$7</f>
        <v>51.5</v>
      </c>
      <c r="K19" s="33">
        <f>WaterMainMonth!$C$7</f>
        <v>51.5</v>
      </c>
      <c r="L19" s="33">
        <f>WaterMainMonth!$C$7</f>
        <v>51.5</v>
      </c>
      <c r="M19" s="33">
        <f>WaterMainMonth!$C$7</f>
        <v>51.5</v>
      </c>
      <c r="N19" s="33">
        <f>WaterMainMonth!$C$7</f>
        <v>51.5</v>
      </c>
      <c r="O19" s="33">
        <f>WaterMainMonth!$C$7</f>
        <v>51.5</v>
      </c>
      <c r="P19" s="33">
        <f>WaterMainMonth!$C$7</f>
        <v>51.5</v>
      </c>
      <c r="Q19" s="33">
        <f>WaterMainMonth!$C$7</f>
        <v>51.5</v>
      </c>
      <c r="R19" s="33">
        <f>WaterMainMonth!$C$7</f>
        <v>51.5</v>
      </c>
      <c r="S19" s="33">
        <f>WaterMainMonth!$C$7</f>
        <v>51.5</v>
      </c>
      <c r="T19" s="33">
        <f>WaterMainMonth!$C$7</f>
        <v>51.5</v>
      </c>
      <c r="U19" s="33">
        <f>WaterMainMonth!$C$7</f>
        <v>51.5</v>
      </c>
      <c r="V19" s="33">
        <f>WaterMainMonth!$C$7</f>
        <v>51.5</v>
      </c>
      <c r="W19" s="33">
        <f>WaterMainMonth!$C$7</f>
        <v>51.5</v>
      </c>
      <c r="X19" s="33">
        <f>WaterMainMonth!$C$7</f>
        <v>51.5</v>
      </c>
      <c r="Y19" s="33">
        <f>WaterMainMonth!$C$7</f>
        <v>51.5</v>
      </c>
      <c r="Z19" s="34">
        <f>WaterMainMonth!$C$7</f>
        <v>51.5</v>
      </c>
    </row>
    <row r="20" spans="1:26" x14ac:dyDescent="0.25">
      <c r="A20" s="4"/>
      <c r="B20" s="46" t="s">
        <v>636</v>
      </c>
      <c r="C20" s="33">
        <f>WaterMainMonth!$C$8</f>
        <v>52.8</v>
      </c>
      <c r="D20" s="33">
        <f>WaterMainMonth!$C$8</f>
        <v>52.8</v>
      </c>
      <c r="E20" s="33">
        <f>WaterMainMonth!$C$8</f>
        <v>52.8</v>
      </c>
      <c r="F20" s="33">
        <f>WaterMainMonth!$C$8</f>
        <v>52.8</v>
      </c>
      <c r="G20" s="33">
        <f>WaterMainMonth!$C$8</f>
        <v>52.8</v>
      </c>
      <c r="H20" s="33">
        <f>WaterMainMonth!$C$8</f>
        <v>52.8</v>
      </c>
      <c r="I20" s="33">
        <f>WaterMainMonth!$C$8</f>
        <v>52.8</v>
      </c>
      <c r="J20" s="33">
        <f>WaterMainMonth!$C$8</f>
        <v>52.8</v>
      </c>
      <c r="K20" s="33">
        <f>WaterMainMonth!$C$8</f>
        <v>52.8</v>
      </c>
      <c r="L20" s="33">
        <f>WaterMainMonth!$C$8</f>
        <v>52.8</v>
      </c>
      <c r="M20" s="33">
        <f>WaterMainMonth!$C$8</f>
        <v>52.8</v>
      </c>
      <c r="N20" s="33">
        <f>WaterMainMonth!$C$8</f>
        <v>52.8</v>
      </c>
      <c r="O20" s="33">
        <f>WaterMainMonth!$C$8</f>
        <v>52.8</v>
      </c>
      <c r="P20" s="33">
        <f>WaterMainMonth!$C$8</f>
        <v>52.8</v>
      </c>
      <c r="Q20" s="33">
        <f>WaterMainMonth!$C$8</f>
        <v>52.8</v>
      </c>
      <c r="R20" s="33">
        <f>WaterMainMonth!$C$8</f>
        <v>52.8</v>
      </c>
      <c r="S20" s="33">
        <f>WaterMainMonth!$C$8</f>
        <v>52.8</v>
      </c>
      <c r="T20" s="33">
        <f>WaterMainMonth!$C$8</f>
        <v>52.8</v>
      </c>
      <c r="U20" s="33">
        <f>WaterMainMonth!$C$8</f>
        <v>52.8</v>
      </c>
      <c r="V20" s="33">
        <f>WaterMainMonth!$C$8</f>
        <v>52.8</v>
      </c>
      <c r="W20" s="33">
        <f>WaterMainMonth!$C$8</f>
        <v>52.8</v>
      </c>
      <c r="X20" s="33">
        <f>WaterMainMonth!$C$8</f>
        <v>52.8</v>
      </c>
      <c r="Y20" s="33">
        <f>WaterMainMonth!$C$8</f>
        <v>52.8</v>
      </c>
      <c r="Z20" s="34">
        <f>WaterMainMonth!$C$8</f>
        <v>52.8</v>
      </c>
    </row>
    <row r="21" spans="1:26" x14ac:dyDescent="0.25">
      <c r="A21" s="4"/>
      <c r="B21" s="46" t="s">
        <v>637</v>
      </c>
      <c r="C21" s="33">
        <f>WaterMainMonth!$C$9</f>
        <v>52.7</v>
      </c>
      <c r="D21" s="33">
        <f>WaterMainMonth!$C$9</f>
        <v>52.7</v>
      </c>
      <c r="E21" s="33">
        <f>WaterMainMonth!$C$9</f>
        <v>52.7</v>
      </c>
      <c r="F21" s="33">
        <f>WaterMainMonth!$C$9</f>
        <v>52.7</v>
      </c>
      <c r="G21" s="33">
        <f>WaterMainMonth!$C$9</f>
        <v>52.7</v>
      </c>
      <c r="H21" s="33">
        <f>WaterMainMonth!$C$9</f>
        <v>52.7</v>
      </c>
      <c r="I21" s="33">
        <f>WaterMainMonth!$C$9</f>
        <v>52.7</v>
      </c>
      <c r="J21" s="33">
        <f>WaterMainMonth!$C$9</f>
        <v>52.7</v>
      </c>
      <c r="K21" s="33">
        <f>WaterMainMonth!$C$9</f>
        <v>52.7</v>
      </c>
      <c r="L21" s="33">
        <f>WaterMainMonth!$C$9</f>
        <v>52.7</v>
      </c>
      <c r="M21" s="33">
        <f>WaterMainMonth!$C$9</f>
        <v>52.7</v>
      </c>
      <c r="N21" s="33">
        <f>WaterMainMonth!$C$9</f>
        <v>52.7</v>
      </c>
      <c r="O21" s="33">
        <f>WaterMainMonth!$C$9</f>
        <v>52.7</v>
      </c>
      <c r="P21" s="33">
        <f>WaterMainMonth!$C$9</f>
        <v>52.7</v>
      </c>
      <c r="Q21" s="33">
        <f>WaterMainMonth!$C$9</f>
        <v>52.7</v>
      </c>
      <c r="R21" s="33">
        <f>WaterMainMonth!$C$9</f>
        <v>52.7</v>
      </c>
      <c r="S21" s="33">
        <f>WaterMainMonth!$C$9</f>
        <v>52.7</v>
      </c>
      <c r="T21" s="33">
        <f>WaterMainMonth!$C$9</f>
        <v>52.7</v>
      </c>
      <c r="U21" s="33">
        <f>WaterMainMonth!$C$9</f>
        <v>52.7</v>
      </c>
      <c r="V21" s="33">
        <f>WaterMainMonth!$C$9</f>
        <v>52.7</v>
      </c>
      <c r="W21" s="33">
        <f>WaterMainMonth!$C$9</f>
        <v>52.7</v>
      </c>
      <c r="X21" s="33">
        <f>WaterMainMonth!$C$9</f>
        <v>52.7</v>
      </c>
      <c r="Y21" s="33">
        <f>WaterMainMonth!$C$9</f>
        <v>52.7</v>
      </c>
      <c r="Z21" s="34">
        <f>WaterMainMonth!$C$9</f>
        <v>52.7</v>
      </c>
    </row>
    <row r="22" spans="1:26" x14ac:dyDescent="0.25">
      <c r="A22" s="4"/>
      <c r="B22" s="46" t="s">
        <v>638</v>
      </c>
      <c r="C22" s="33">
        <f>WaterMainMonth!$C$10</f>
        <v>55</v>
      </c>
      <c r="D22" s="33">
        <f>WaterMainMonth!$C$10</f>
        <v>55</v>
      </c>
      <c r="E22" s="33">
        <f>WaterMainMonth!$C$10</f>
        <v>55</v>
      </c>
      <c r="F22" s="33">
        <f>WaterMainMonth!$C$10</f>
        <v>55</v>
      </c>
      <c r="G22" s="33">
        <f>WaterMainMonth!$C$10</f>
        <v>55</v>
      </c>
      <c r="H22" s="33">
        <f>WaterMainMonth!$C$10</f>
        <v>55</v>
      </c>
      <c r="I22" s="33">
        <f>WaterMainMonth!$C$10</f>
        <v>55</v>
      </c>
      <c r="J22" s="33">
        <f>WaterMainMonth!$C$10</f>
        <v>55</v>
      </c>
      <c r="K22" s="33">
        <f>WaterMainMonth!$C$10</f>
        <v>55</v>
      </c>
      <c r="L22" s="33">
        <f>WaterMainMonth!$C$10</f>
        <v>55</v>
      </c>
      <c r="M22" s="33">
        <f>WaterMainMonth!$C$10</f>
        <v>55</v>
      </c>
      <c r="N22" s="33">
        <f>WaterMainMonth!$C$10</f>
        <v>55</v>
      </c>
      <c r="O22" s="33">
        <f>WaterMainMonth!$C$10</f>
        <v>55</v>
      </c>
      <c r="P22" s="33">
        <f>WaterMainMonth!$C$10</f>
        <v>55</v>
      </c>
      <c r="Q22" s="33">
        <f>WaterMainMonth!$C$10</f>
        <v>55</v>
      </c>
      <c r="R22" s="33">
        <f>WaterMainMonth!$C$10</f>
        <v>55</v>
      </c>
      <c r="S22" s="33">
        <f>WaterMainMonth!$C$10</f>
        <v>55</v>
      </c>
      <c r="T22" s="33">
        <f>WaterMainMonth!$C$10</f>
        <v>55</v>
      </c>
      <c r="U22" s="33">
        <f>WaterMainMonth!$C$10</f>
        <v>55</v>
      </c>
      <c r="V22" s="33">
        <f>WaterMainMonth!$C$10</f>
        <v>55</v>
      </c>
      <c r="W22" s="33">
        <f>WaterMainMonth!$C$10</f>
        <v>55</v>
      </c>
      <c r="X22" s="33">
        <f>WaterMainMonth!$C$10</f>
        <v>55</v>
      </c>
      <c r="Y22" s="33">
        <f>WaterMainMonth!$C$10</f>
        <v>55</v>
      </c>
      <c r="Z22" s="34">
        <f>WaterMainMonth!$C$10</f>
        <v>55</v>
      </c>
    </row>
    <row r="23" spans="1:26" x14ac:dyDescent="0.25">
      <c r="A23" s="4"/>
      <c r="B23" s="46" t="s">
        <v>639</v>
      </c>
      <c r="C23" s="33">
        <f>WaterMainMonth!$C$11</f>
        <v>57.5</v>
      </c>
      <c r="D23" s="33">
        <f>WaterMainMonth!$C$11</f>
        <v>57.5</v>
      </c>
      <c r="E23" s="33">
        <f>WaterMainMonth!$C$11</f>
        <v>57.5</v>
      </c>
      <c r="F23" s="33">
        <f>WaterMainMonth!$C$11</f>
        <v>57.5</v>
      </c>
      <c r="G23" s="33">
        <f>WaterMainMonth!$C$11</f>
        <v>57.5</v>
      </c>
      <c r="H23" s="33">
        <f>WaterMainMonth!$C$11</f>
        <v>57.5</v>
      </c>
      <c r="I23" s="33">
        <f>WaterMainMonth!$C$11</f>
        <v>57.5</v>
      </c>
      <c r="J23" s="33">
        <f>WaterMainMonth!$C$11</f>
        <v>57.5</v>
      </c>
      <c r="K23" s="33">
        <f>WaterMainMonth!$C$11</f>
        <v>57.5</v>
      </c>
      <c r="L23" s="33">
        <f>WaterMainMonth!$C$11</f>
        <v>57.5</v>
      </c>
      <c r="M23" s="33">
        <f>WaterMainMonth!$C$11</f>
        <v>57.5</v>
      </c>
      <c r="N23" s="33">
        <f>WaterMainMonth!$C$11</f>
        <v>57.5</v>
      </c>
      <c r="O23" s="33">
        <f>WaterMainMonth!$C$11</f>
        <v>57.5</v>
      </c>
      <c r="P23" s="33">
        <f>WaterMainMonth!$C$11</f>
        <v>57.5</v>
      </c>
      <c r="Q23" s="33">
        <f>WaterMainMonth!$C$11</f>
        <v>57.5</v>
      </c>
      <c r="R23" s="33">
        <f>WaterMainMonth!$C$11</f>
        <v>57.5</v>
      </c>
      <c r="S23" s="33">
        <f>WaterMainMonth!$C$11</f>
        <v>57.5</v>
      </c>
      <c r="T23" s="33">
        <f>WaterMainMonth!$C$11</f>
        <v>57.5</v>
      </c>
      <c r="U23" s="33">
        <f>WaterMainMonth!$C$11</f>
        <v>57.5</v>
      </c>
      <c r="V23" s="33">
        <f>WaterMainMonth!$C$11</f>
        <v>57.5</v>
      </c>
      <c r="W23" s="33">
        <f>WaterMainMonth!$C$11</f>
        <v>57.5</v>
      </c>
      <c r="X23" s="33">
        <f>WaterMainMonth!$C$11</f>
        <v>57.5</v>
      </c>
      <c r="Y23" s="33">
        <f>WaterMainMonth!$C$11</f>
        <v>57.5</v>
      </c>
      <c r="Z23" s="34">
        <f>WaterMainMonth!$C$11</f>
        <v>57.5</v>
      </c>
    </row>
    <row r="24" spans="1:26" x14ac:dyDescent="0.25">
      <c r="A24" s="4"/>
      <c r="B24" s="46" t="s">
        <v>640</v>
      </c>
      <c r="C24" s="33">
        <f>WaterMainMonth!$C$12</f>
        <v>57.1</v>
      </c>
      <c r="D24" s="33">
        <f>WaterMainMonth!$C$12</f>
        <v>57.1</v>
      </c>
      <c r="E24" s="33">
        <f>WaterMainMonth!$C$12</f>
        <v>57.1</v>
      </c>
      <c r="F24" s="33">
        <f>WaterMainMonth!$C$12</f>
        <v>57.1</v>
      </c>
      <c r="G24" s="33">
        <f>WaterMainMonth!$C$12</f>
        <v>57.1</v>
      </c>
      <c r="H24" s="33">
        <f>WaterMainMonth!$C$12</f>
        <v>57.1</v>
      </c>
      <c r="I24" s="33">
        <f>WaterMainMonth!$C$12</f>
        <v>57.1</v>
      </c>
      <c r="J24" s="33">
        <f>WaterMainMonth!$C$12</f>
        <v>57.1</v>
      </c>
      <c r="K24" s="33">
        <f>WaterMainMonth!$C$12</f>
        <v>57.1</v>
      </c>
      <c r="L24" s="33">
        <f>WaterMainMonth!$C$12</f>
        <v>57.1</v>
      </c>
      <c r="M24" s="33">
        <f>WaterMainMonth!$C$12</f>
        <v>57.1</v>
      </c>
      <c r="N24" s="33">
        <f>WaterMainMonth!$C$12</f>
        <v>57.1</v>
      </c>
      <c r="O24" s="33">
        <f>WaterMainMonth!$C$12</f>
        <v>57.1</v>
      </c>
      <c r="P24" s="33">
        <f>WaterMainMonth!$C$12</f>
        <v>57.1</v>
      </c>
      <c r="Q24" s="33">
        <f>WaterMainMonth!$C$12</f>
        <v>57.1</v>
      </c>
      <c r="R24" s="33">
        <f>WaterMainMonth!$C$12</f>
        <v>57.1</v>
      </c>
      <c r="S24" s="33">
        <f>WaterMainMonth!$C$12</f>
        <v>57.1</v>
      </c>
      <c r="T24" s="33">
        <f>WaterMainMonth!$C$12</f>
        <v>57.1</v>
      </c>
      <c r="U24" s="33">
        <f>WaterMainMonth!$C$12</f>
        <v>57.1</v>
      </c>
      <c r="V24" s="33">
        <f>WaterMainMonth!$C$12</f>
        <v>57.1</v>
      </c>
      <c r="W24" s="33">
        <f>WaterMainMonth!$C$12</f>
        <v>57.1</v>
      </c>
      <c r="X24" s="33">
        <f>WaterMainMonth!$C$12</f>
        <v>57.1</v>
      </c>
      <c r="Y24" s="33">
        <f>WaterMainMonth!$C$12</f>
        <v>57.1</v>
      </c>
      <c r="Z24" s="34">
        <f>WaterMainMonth!$C$12</f>
        <v>57.1</v>
      </c>
    </row>
    <row r="25" spans="1:26" x14ac:dyDescent="0.25">
      <c r="A25" s="4"/>
      <c r="B25" s="46" t="s">
        <v>641</v>
      </c>
      <c r="C25" s="33">
        <f>WaterMainMonth!$C$13</f>
        <v>57.3</v>
      </c>
      <c r="D25" s="33">
        <f>WaterMainMonth!$C$13</f>
        <v>57.3</v>
      </c>
      <c r="E25" s="33">
        <f>WaterMainMonth!$C$13</f>
        <v>57.3</v>
      </c>
      <c r="F25" s="33">
        <f>WaterMainMonth!$C$13</f>
        <v>57.3</v>
      </c>
      <c r="G25" s="33">
        <f>WaterMainMonth!$C$13</f>
        <v>57.3</v>
      </c>
      <c r="H25" s="33">
        <f>WaterMainMonth!$C$13</f>
        <v>57.3</v>
      </c>
      <c r="I25" s="33">
        <f>WaterMainMonth!$C$13</f>
        <v>57.3</v>
      </c>
      <c r="J25" s="33">
        <f>WaterMainMonth!$C$13</f>
        <v>57.3</v>
      </c>
      <c r="K25" s="33">
        <f>WaterMainMonth!$C$13</f>
        <v>57.3</v>
      </c>
      <c r="L25" s="33">
        <f>WaterMainMonth!$C$13</f>
        <v>57.3</v>
      </c>
      <c r="M25" s="33">
        <f>WaterMainMonth!$C$13</f>
        <v>57.3</v>
      </c>
      <c r="N25" s="33">
        <f>WaterMainMonth!$C$13</f>
        <v>57.3</v>
      </c>
      <c r="O25" s="33">
        <f>WaterMainMonth!$C$13</f>
        <v>57.3</v>
      </c>
      <c r="P25" s="33">
        <f>WaterMainMonth!$C$13</f>
        <v>57.3</v>
      </c>
      <c r="Q25" s="33">
        <f>WaterMainMonth!$C$13</f>
        <v>57.3</v>
      </c>
      <c r="R25" s="33">
        <f>WaterMainMonth!$C$13</f>
        <v>57.3</v>
      </c>
      <c r="S25" s="33">
        <f>WaterMainMonth!$C$13</f>
        <v>57.3</v>
      </c>
      <c r="T25" s="33">
        <f>WaterMainMonth!$C$13</f>
        <v>57.3</v>
      </c>
      <c r="U25" s="33">
        <f>WaterMainMonth!$C$13</f>
        <v>57.3</v>
      </c>
      <c r="V25" s="33">
        <f>WaterMainMonth!$C$13</f>
        <v>57.3</v>
      </c>
      <c r="W25" s="33">
        <f>WaterMainMonth!$C$13</f>
        <v>57.3</v>
      </c>
      <c r="X25" s="33">
        <f>WaterMainMonth!$C$13</f>
        <v>57.3</v>
      </c>
      <c r="Y25" s="33">
        <f>WaterMainMonth!$C$13</f>
        <v>57.3</v>
      </c>
      <c r="Z25" s="34">
        <f>WaterMainMonth!$C$13</f>
        <v>57.3</v>
      </c>
    </row>
    <row r="26" spans="1:26" x14ac:dyDescent="0.25">
      <c r="A26" s="4"/>
      <c r="B26" s="46" t="s">
        <v>642</v>
      </c>
      <c r="C26" s="33">
        <f>WaterMainMonth!$C$14</f>
        <v>56.6</v>
      </c>
      <c r="D26" s="33">
        <f>WaterMainMonth!$C$14</f>
        <v>56.6</v>
      </c>
      <c r="E26" s="33">
        <f>WaterMainMonth!$C$14</f>
        <v>56.6</v>
      </c>
      <c r="F26" s="33">
        <f>WaterMainMonth!$C$14</f>
        <v>56.6</v>
      </c>
      <c r="G26" s="33">
        <f>WaterMainMonth!$C$14</f>
        <v>56.6</v>
      </c>
      <c r="H26" s="33">
        <f>WaterMainMonth!$C$14</f>
        <v>56.6</v>
      </c>
      <c r="I26" s="33">
        <f>WaterMainMonth!$C$14</f>
        <v>56.6</v>
      </c>
      <c r="J26" s="33">
        <f>WaterMainMonth!$C$14</f>
        <v>56.6</v>
      </c>
      <c r="K26" s="33">
        <f>WaterMainMonth!$C$14</f>
        <v>56.6</v>
      </c>
      <c r="L26" s="33">
        <f>WaterMainMonth!$C$14</f>
        <v>56.6</v>
      </c>
      <c r="M26" s="33">
        <f>WaterMainMonth!$C$14</f>
        <v>56.6</v>
      </c>
      <c r="N26" s="33">
        <f>WaterMainMonth!$C$14</f>
        <v>56.6</v>
      </c>
      <c r="O26" s="33">
        <f>WaterMainMonth!$C$14</f>
        <v>56.6</v>
      </c>
      <c r="P26" s="33">
        <f>WaterMainMonth!$C$14</f>
        <v>56.6</v>
      </c>
      <c r="Q26" s="33">
        <f>WaterMainMonth!$C$14</f>
        <v>56.6</v>
      </c>
      <c r="R26" s="33">
        <f>WaterMainMonth!$C$14</f>
        <v>56.6</v>
      </c>
      <c r="S26" s="33">
        <f>WaterMainMonth!$C$14</f>
        <v>56.6</v>
      </c>
      <c r="T26" s="33">
        <f>WaterMainMonth!$C$14</f>
        <v>56.6</v>
      </c>
      <c r="U26" s="33">
        <f>WaterMainMonth!$C$14</f>
        <v>56.6</v>
      </c>
      <c r="V26" s="33">
        <f>WaterMainMonth!$C$14</f>
        <v>56.6</v>
      </c>
      <c r="W26" s="33">
        <f>WaterMainMonth!$C$14</f>
        <v>56.6</v>
      </c>
      <c r="X26" s="33">
        <f>WaterMainMonth!$C$14</f>
        <v>56.6</v>
      </c>
      <c r="Y26" s="33">
        <f>WaterMainMonth!$C$14</f>
        <v>56.6</v>
      </c>
      <c r="Z26" s="34">
        <f>WaterMainMonth!$C$14</f>
        <v>56.6</v>
      </c>
    </row>
    <row r="27" spans="1:26" x14ac:dyDescent="0.25">
      <c r="A27" s="4"/>
      <c r="B27" s="46" t="s">
        <v>643</v>
      </c>
      <c r="C27" s="33">
        <f>WaterMainMonth!$C$15</f>
        <v>54.8</v>
      </c>
      <c r="D27" s="33">
        <f>WaterMainMonth!$C$15</f>
        <v>54.8</v>
      </c>
      <c r="E27" s="33">
        <f>WaterMainMonth!$C$15</f>
        <v>54.8</v>
      </c>
      <c r="F27" s="33">
        <f>WaterMainMonth!$C$15</f>
        <v>54.8</v>
      </c>
      <c r="G27" s="33">
        <f>WaterMainMonth!$C$15</f>
        <v>54.8</v>
      </c>
      <c r="H27" s="33">
        <f>WaterMainMonth!$C$15</f>
        <v>54.8</v>
      </c>
      <c r="I27" s="33">
        <f>WaterMainMonth!$C$15</f>
        <v>54.8</v>
      </c>
      <c r="J27" s="33">
        <f>WaterMainMonth!$C$15</f>
        <v>54.8</v>
      </c>
      <c r="K27" s="33">
        <f>WaterMainMonth!$C$15</f>
        <v>54.8</v>
      </c>
      <c r="L27" s="33">
        <f>WaterMainMonth!$C$15</f>
        <v>54.8</v>
      </c>
      <c r="M27" s="33">
        <f>WaterMainMonth!$C$15</f>
        <v>54.8</v>
      </c>
      <c r="N27" s="33">
        <f>WaterMainMonth!$C$15</f>
        <v>54.8</v>
      </c>
      <c r="O27" s="33">
        <f>WaterMainMonth!$C$15</f>
        <v>54.8</v>
      </c>
      <c r="P27" s="33">
        <f>WaterMainMonth!$C$15</f>
        <v>54.8</v>
      </c>
      <c r="Q27" s="33">
        <f>WaterMainMonth!$C$15</f>
        <v>54.8</v>
      </c>
      <c r="R27" s="33">
        <f>WaterMainMonth!$C$15</f>
        <v>54.8</v>
      </c>
      <c r="S27" s="33">
        <f>WaterMainMonth!$C$15</f>
        <v>54.8</v>
      </c>
      <c r="T27" s="33">
        <f>WaterMainMonth!$C$15</f>
        <v>54.8</v>
      </c>
      <c r="U27" s="33">
        <f>WaterMainMonth!$C$15</f>
        <v>54.8</v>
      </c>
      <c r="V27" s="33">
        <f>WaterMainMonth!$C$15</f>
        <v>54.8</v>
      </c>
      <c r="W27" s="33">
        <f>WaterMainMonth!$C$15</f>
        <v>54.8</v>
      </c>
      <c r="X27" s="33">
        <f>WaterMainMonth!$C$15</f>
        <v>54.8</v>
      </c>
      <c r="Y27" s="33">
        <f>WaterMainMonth!$C$15</f>
        <v>54.8</v>
      </c>
      <c r="Z27" s="34">
        <f>WaterMainMonth!$C$15</f>
        <v>54.8</v>
      </c>
    </row>
    <row r="28" spans="1:26" x14ac:dyDescent="0.25">
      <c r="A28" s="5"/>
      <c r="B28" s="43" t="s">
        <v>644</v>
      </c>
      <c r="C28" s="38">
        <f>WaterMainMonth!$C$16</f>
        <v>52</v>
      </c>
      <c r="D28" s="38">
        <f>WaterMainMonth!$C$16</f>
        <v>52</v>
      </c>
      <c r="E28" s="38">
        <f>WaterMainMonth!$C$16</f>
        <v>52</v>
      </c>
      <c r="F28" s="38">
        <f>WaterMainMonth!$C$16</f>
        <v>52</v>
      </c>
      <c r="G28" s="38">
        <f>WaterMainMonth!$C$16</f>
        <v>52</v>
      </c>
      <c r="H28" s="38">
        <f>WaterMainMonth!$C$16</f>
        <v>52</v>
      </c>
      <c r="I28" s="38">
        <f>WaterMainMonth!$C$16</f>
        <v>52</v>
      </c>
      <c r="J28" s="38">
        <f>WaterMainMonth!$C$16</f>
        <v>52</v>
      </c>
      <c r="K28" s="38">
        <f>WaterMainMonth!$C$16</f>
        <v>52</v>
      </c>
      <c r="L28" s="38">
        <f>WaterMainMonth!$C$16</f>
        <v>52</v>
      </c>
      <c r="M28" s="38">
        <f>WaterMainMonth!$C$16</f>
        <v>52</v>
      </c>
      <c r="N28" s="38">
        <f>WaterMainMonth!$C$16</f>
        <v>52</v>
      </c>
      <c r="O28" s="38">
        <f>WaterMainMonth!$C$16</f>
        <v>52</v>
      </c>
      <c r="P28" s="38">
        <f>WaterMainMonth!$C$16</f>
        <v>52</v>
      </c>
      <c r="Q28" s="38">
        <f>WaterMainMonth!$C$16</f>
        <v>52</v>
      </c>
      <c r="R28" s="38">
        <f>WaterMainMonth!$C$16</f>
        <v>52</v>
      </c>
      <c r="S28" s="38">
        <f>WaterMainMonth!$C$16</f>
        <v>52</v>
      </c>
      <c r="T28" s="38">
        <f>WaterMainMonth!$C$16</f>
        <v>52</v>
      </c>
      <c r="U28" s="38">
        <f>WaterMainMonth!$C$16</f>
        <v>52</v>
      </c>
      <c r="V28" s="38">
        <f>WaterMainMonth!$C$16</f>
        <v>52</v>
      </c>
      <c r="W28" s="38">
        <f>WaterMainMonth!$C$16</f>
        <v>52</v>
      </c>
      <c r="X28" s="38">
        <f>WaterMainMonth!$C$16</f>
        <v>52</v>
      </c>
      <c r="Y28" s="38">
        <f>WaterMainMonth!$C$16</f>
        <v>52</v>
      </c>
      <c r="Z28" s="36">
        <f>WaterMainMonth!$C$16</f>
        <v>52</v>
      </c>
    </row>
    <row r="29" spans="1:26" x14ac:dyDescent="0.25">
      <c r="A29" s="4" t="str">
        <f>WaterMainMonth!A2&amp;REPLACE(WaterMainMonth!D4,SEARCH(" ",WaterMainMonth!D4),1,"")</f>
        <v>WaterMainCZ03</v>
      </c>
      <c r="B29" s="46" t="s">
        <v>633</v>
      </c>
      <c r="C29" s="50">
        <f>WaterMainMonth!$D$5</f>
        <v>52.4</v>
      </c>
      <c r="D29" s="48">
        <f>WaterMainMonth!$D$5</f>
        <v>52.4</v>
      </c>
      <c r="E29" s="48">
        <f>WaterMainMonth!$D$5</f>
        <v>52.4</v>
      </c>
      <c r="F29" s="48">
        <f>WaterMainMonth!$D$5</f>
        <v>52.4</v>
      </c>
      <c r="G29" s="48">
        <f>WaterMainMonth!$D$5</f>
        <v>52.4</v>
      </c>
      <c r="H29" s="48">
        <f>WaterMainMonth!$D$5</f>
        <v>52.4</v>
      </c>
      <c r="I29" s="48">
        <f>WaterMainMonth!$D$5</f>
        <v>52.4</v>
      </c>
      <c r="J29" s="48">
        <f>WaterMainMonth!$D$5</f>
        <v>52.4</v>
      </c>
      <c r="K29" s="48">
        <f>WaterMainMonth!$D$5</f>
        <v>52.4</v>
      </c>
      <c r="L29" s="48">
        <f>WaterMainMonth!$D$5</f>
        <v>52.4</v>
      </c>
      <c r="M29" s="48">
        <f>WaterMainMonth!$D$5</f>
        <v>52.4</v>
      </c>
      <c r="N29" s="48">
        <f>WaterMainMonth!$D$5</f>
        <v>52.4</v>
      </c>
      <c r="O29" s="48">
        <f>WaterMainMonth!$D$5</f>
        <v>52.4</v>
      </c>
      <c r="P29" s="48">
        <f>WaterMainMonth!$D$5</f>
        <v>52.4</v>
      </c>
      <c r="Q29" s="48">
        <f>WaterMainMonth!$D$5</f>
        <v>52.4</v>
      </c>
      <c r="R29" s="48">
        <f>WaterMainMonth!$D$5</f>
        <v>52.4</v>
      </c>
      <c r="S29" s="48">
        <f>WaterMainMonth!$D$5</f>
        <v>52.4</v>
      </c>
      <c r="T29" s="48">
        <f>WaterMainMonth!$D$5</f>
        <v>52.4</v>
      </c>
      <c r="U29" s="48">
        <f>WaterMainMonth!$D$5</f>
        <v>52.4</v>
      </c>
      <c r="V29" s="48">
        <f>WaterMainMonth!$D$5</f>
        <v>52.4</v>
      </c>
      <c r="W29" s="48">
        <f>WaterMainMonth!$D$5</f>
        <v>52.4</v>
      </c>
      <c r="X29" s="48">
        <f>WaterMainMonth!$D$5</f>
        <v>52.4</v>
      </c>
      <c r="Y29" s="48">
        <f>WaterMainMonth!$D$5</f>
        <v>52.4</v>
      </c>
      <c r="Z29" s="45">
        <f>WaterMainMonth!$D$5</f>
        <v>52.4</v>
      </c>
    </row>
    <row r="30" spans="1:26" x14ac:dyDescent="0.25">
      <c r="A30" s="4"/>
      <c r="B30" s="46" t="s">
        <v>634</v>
      </c>
      <c r="C30" s="47">
        <f>WaterMainMonth!$D$6</f>
        <v>52.2</v>
      </c>
      <c r="D30" s="33">
        <f>WaterMainMonth!$D$6</f>
        <v>52.2</v>
      </c>
      <c r="E30" s="33">
        <f>WaterMainMonth!$D$6</f>
        <v>52.2</v>
      </c>
      <c r="F30" s="33">
        <f>WaterMainMonth!$D$6</f>
        <v>52.2</v>
      </c>
      <c r="G30" s="33">
        <f>WaterMainMonth!$D$6</f>
        <v>52.2</v>
      </c>
      <c r="H30" s="33">
        <f>WaterMainMonth!$D$6</f>
        <v>52.2</v>
      </c>
      <c r="I30" s="33">
        <f>WaterMainMonth!$D$6</f>
        <v>52.2</v>
      </c>
      <c r="J30" s="33">
        <f>WaterMainMonth!$D$6</f>
        <v>52.2</v>
      </c>
      <c r="K30" s="33">
        <f>WaterMainMonth!$D$6</f>
        <v>52.2</v>
      </c>
      <c r="L30" s="33">
        <f>WaterMainMonth!$D$6</f>
        <v>52.2</v>
      </c>
      <c r="M30" s="33">
        <f>WaterMainMonth!$D$6</f>
        <v>52.2</v>
      </c>
      <c r="N30" s="33">
        <f>WaterMainMonth!$D$6</f>
        <v>52.2</v>
      </c>
      <c r="O30" s="33">
        <f>WaterMainMonth!$D$6</f>
        <v>52.2</v>
      </c>
      <c r="P30" s="33">
        <f>WaterMainMonth!$D$6</f>
        <v>52.2</v>
      </c>
      <c r="Q30" s="33">
        <f>WaterMainMonth!$D$6</f>
        <v>52.2</v>
      </c>
      <c r="R30" s="33">
        <f>WaterMainMonth!$D$6</f>
        <v>52.2</v>
      </c>
      <c r="S30" s="33">
        <f>WaterMainMonth!$D$6</f>
        <v>52.2</v>
      </c>
      <c r="T30" s="33">
        <f>WaterMainMonth!$D$6</f>
        <v>52.2</v>
      </c>
      <c r="U30" s="33">
        <f>WaterMainMonth!$D$6</f>
        <v>52.2</v>
      </c>
      <c r="V30" s="33">
        <f>WaterMainMonth!$D$6</f>
        <v>52.2</v>
      </c>
      <c r="W30" s="33">
        <f>WaterMainMonth!$D$6</f>
        <v>52.2</v>
      </c>
      <c r="X30" s="33">
        <f>WaterMainMonth!$D$6</f>
        <v>52.2</v>
      </c>
      <c r="Y30" s="33">
        <f>WaterMainMonth!$D$6</f>
        <v>52.2</v>
      </c>
      <c r="Z30" s="34">
        <f>WaterMainMonth!$D$6</f>
        <v>52.2</v>
      </c>
    </row>
    <row r="31" spans="1:26" x14ac:dyDescent="0.25">
      <c r="A31" s="4"/>
      <c r="B31" s="46" t="s">
        <v>635</v>
      </c>
      <c r="C31" s="47">
        <f>WaterMainMonth!$D$7</f>
        <v>53.1</v>
      </c>
      <c r="D31" s="33">
        <f>WaterMainMonth!$D$7</f>
        <v>53.1</v>
      </c>
      <c r="E31" s="33">
        <f>WaterMainMonth!$D$7</f>
        <v>53.1</v>
      </c>
      <c r="F31" s="33">
        <f>WaterMainMonth!$D$7</f>
        <v>53.1</v>
      </c>
      <c r="G31" s="33">
        <f>WaterMainMonth!$D$7</f>
        <v>53.1</v>
      </c>
      <c r="H31" s="33">
        <f>WaterMainMonth!$D$7</f>
        <v>53.1</v>
      </c>
      <c r="I31" s="33">
        <f>WaterMainMonth!$D$7</f>
        <v>53.1</v>
      </c>
      <c r="J31" s="33">
        <f>WaterMainMonth!$D$7</f>
        <v>53.1</v>
      </c>
      <c r="K31" s="33">
        <f>WaterMainMonth!$D$7</f>
        <v>53.1</v>
      </c>
      <c r="L31" s="33">
        <f>WaterMainMonth!$D$7</f>
        <v>53.1</v>
      </c>
      <c r="M31" s="33">
        <f>WaterMainMonth!$D$7</f>
        <v>53.1</v>
      </c>
      <c r="N31" s="33">
        <f>WaterMainMonth!$D$7</f>
        <v>53.1</v>
      </c>
      <c r="O31" s="33">
        <f>WaterMainMonth!$D$7</f>
        <v>53.1</v>
      </c>
      <c r="P31" s="33">
        <f>WaterMainMonth!$D$7</f>
        <v>53.1</v>
      </c>
      <c r="Q31" s="33">
        <f>WaterMainMonth!$D$7</f>
        <v>53.1</v>
      </c>
      <c r="R31" s="33">
        <f>WaterMainMonth!$D$7</f>
        <v>53.1</v>
      </c>
      <c r="S31" s="33">
        <f>WaterMainMonth!$D$7</f>
        <v>53.1</v>
      </c>
      <c r="T31" s="33">
        <f>WaterMainMonth!$D$7</f>
        <v>53.1</v>
      </c>
      <c r="U31" s="33">
        <f>WaterMainMonth!$D$7</f>
        <v>53.1</v>
      </c>
      <c r="V31" s="33">
        <f>WaterMainMonth!$D$7</f>
        <v>53.1</v>
      </c>
      <c r="W31" s="33">
        <f>WaterMainMonth!$D$7</f>
        <v>53.1</v>
      </c>
      <c r="X31" s="33">
        <f>WaterMainMonth!$D$7</f>
        <v>53.1</v>
      </c>
      <c r="Y31" s="33">
        <f>WaterMainMonth!$D$7</f>
        <v>53.1</v>
      </c>
      <c r="Z31" s="34">
        <f>WaterMainMonth!$D$7</f>
        <v>53.1</v>
      </c>
    </row>
    <row r="32" spans="1:26" x14ac:dyDescent="0.25">
      <c r="A32" s="4"/>
      <c r="B32" s="46" t="s">
        <v>636</v>
      </c>
      <c r="C32" s="47">
        <f>WaterMainMonth!$D$8</f>
        <v>53.7</v>
      </c>
      <c r="D32" s="33">
        <f>WaterMainMonth!$D$8</f>
        <v>53.7</v>
      </c>
      <c r="E32" s="33">
        <f>WaterMainMonth!$D$8</f>
        <v>53.7</v>
      </c>
      <c r="F32" s="33">
        <f>WaterMainMonth!$D$8</f>
        <v>53.7</v>
      </c>
      <c r="G32" s="33">
        <f>WaterMainMonth!$D$8</f>
        <v>53.7</v>
      </c>
      <c r="H32" s="33">
        <f>WaterMainMonth!$D$8</f>
        <v>53.7</v>
      </c>
      <c r="I32" s="33">
        <f>WaterMainMonth!$D$8</f>
        <v>53.7</v>
      </c>
      <c r="J32" s="33">
        <f>WaterMainMonth!$D$8</f>
        <v>53.7</v>
      </c>
      <c r="K32" s="33">
        <f>WaterMainMonth!$D$8</f>
        <v>53.7</v>
      </c>
      <c r="L32" s="33">
        <f>WaterMainMonth!$D$8</f>
        <v>53.7</v>
      </c>
      <c r="M32" s="33">
        <f>WaterMainMonth!$D$8</f>
        <v>53.7</v>
      </c>
      <c r="N32" s="33">
        <f>WaterMainMonth!$D$8</f>
        <v>53.7</v>
      </c>
      <c r="O32" s="33">
        <f>WaterMainMonth!$D$8</f>
        <v>53.7</v>
      </c>
      <c r="P32" s="33">
        <f>WaterMainMonth!$D$8</f>
        <v>53.7</v>
      </c>
      <c r="Q32" s="33">
        <f>WaterMainMonth!$D$8</f>
        <v>53.7</v>
      </c>
      <c r="R32" s="33">
        <f>WaterMainMonth!$D$8</f>
        <v>53.7</v>
      </c>
      <c r="S32" s="33">
        <f>WaterMainMonth!$D$8</f>
        <v>53.7</v>
      </c>
      <c r="T32" s="33">
        <f>WaterMainMonth!$D$8</f>
        <v>53.7</v>
      </c>
      <c r="U32" s="33">
        <f>WaterMainMonth!$D$8</f>
        <v>53.7</v>
      </c>
      <c r="V32" s="33">
        <f>WaterMainMonth!$D$8</f>
        <v>53.7</v>
      </c>
      <c r="W32" s="33">
        <f>WaterMainMonth!$D$8</f>
        <v>53.7</v>
      </c>
      <c r="X32" s="33">
        <f>WaterMainMonth!$D$8</f>
        <v>53.7</v>
      </c>
      <c r="Y32" s="33">
        <f>WaterMainMonth!$D$8</f>
        <v>53.7</v>
      </c>
      <c r="Z32" s="34">
        <f>WaterMainMonth!$D$8</f>
        <v>53.7</v>
      </c>
    </row>
    <row r="33" spans="1:26" x14ac:dyDescent="0.25">
      <c r="A33" s="4"/>
      <c r="B33" s="46" t="s">
        <v>637</v>
      </c>
      <c r="C33" s="47">
        <f>WaterMainMonth!$D$9</f>
        <v>53.5</v>
      </c>
      <c r="D33" s="33">
        <f>WaterMainMonth!$D$9</f>
        <v>53.5</v>
      </c>
      <c r="E33" s="33">
        <f>WaterMainMonth!$D$9</f>
        <v>53.5</v>
      </c>
      <c r="F33" s="33">
        <f>WaterMainMonth!$D$9</f>
        <v>53.5</v>
      </c>
      <c r="G33" s="33">
        <f>WaterMainMonth!$D$9</f>
        <v>53.5</v>
      </c>
      <c r="H33" s="33">
        <f>WaterMainMonth!$D$9</f>
        <v>53.5</v>
      </c>
      <c r="I33" s="33">
        <f>WaterMainMonth!$D$9</f>
        <v>53.5</v>
      </c>
      <c r="J33" s="33">
        <f>WaterMainMonth!$D$9</f>
        <v>53.5</v>
      </c>
      <c r="K33" s="33">
        <f>WaterMainMonth!$D$9</f>
        <v>53.5</v>
      </c>
      <c r="L33" s="33">
        <f>WaterMainMonth!$D$9</f>
        <v>53.5</v>
      </c>
      <c r="M33" s="33">
        <f>WaterMainMonth!$D$9</f>
        <v>53.5</v>
      </c>
      <c r="N33" s="33">
        <f>WaterMainMonth!$D$9</f>
        <v>53.5</v>
      </c>
      <c r="O33" s="33">
        <f>WaterMainMonth!$D$9</f>
        <v>53.5</v>
      </c>
      <c r="P33" s="33">
        <f>WaterMainMonth!$D$9</f>
        <v>53.5</v>
      </c>
      <c r="Q33" s="33">
        <f>WaterMainMonth!$D$9</f>
        <v>53.5</v>
      </c>
      <c r="R33" s="33">
        <f>WaterMainMonth!$D$9</f>
        <v>53.5</v>
      </c>
      <c r="S33" s="33">
        <f>WaterMainMonth!$D$9</f>
        <v>53.5</v>
      </c>
      <c r="T33" s="33">
        <f>WaterMainMonth!$D$9</f>
        <v>53.5</v>
      </c>
      <c r="U33" s="33">
        <f>WaterMainMonth!$D$9</f>
        <v>53.5</v>
      </c>
      <c r="V33" s="33">
        <f>WaterMainMonth!$D$9</f>
        <v>53.5</v>
      </c>
      <c r="W33" s="33">
        <f>WaterMainMonth!$D$9</f>
        <v>53.5</v>
      </c>
      <c r="X33" s="33">
        <f>WaterMainMonth!$D$9</f>
        <v>53.5</v>
      </c>
      <c r="Y33" s="33">
        <f>WaterMainMonth!$D$9</f>
        <v>53.5</v>
      </c>
      <c r="Z33" s="34">
        <f>WaterMainMonth!$D$9</f>
        <v>53.5</v>
      </c>
    </row>
    <row r="34" spans="1:26" x14ac:dyDescent="0.25">
      <c r="A34" s="4"/>
      <c r="B34" s="46" t="s">
        <v>638</v>
      </c>
      <c r="C34" s="47">
        <f>WaterMainMonth!$D$10</f>
        <v>55.5</v>
      </c>
      <c r="D34" s="33">
        <f>WaterMainMonth!$D$10</f>
        <v>55.5</v>
      </c>
      <c r="E34" s="33">
        <f>WaterMainMonth!$D$10</f>
        <v>55.5</v>
      </c>
      <c r="F34" s="33">
        <f>WaterMainMonth!$D$10</f>
        <v>55.5</v>
      </c>
      <c r="G34" s="33">
        <f>WaterMainMonth!$D$10</f>
        <v>55.5</v>
      </c>
      <c r="H34" s="33">
        <f>WaterMainMonth!$D$10</f>
        <v>55.5</v>
      </c>
      <c r="I34" s="33">
        <f>WaterMainMonth!$D$10</f>
        <v>55.5</v>
      </c>
      <c r="J34" s="33">
        <f>WaterMainMonth!$D$10</f>
        <v>55.5</v>
      </c>
      <c r="K34" s="33">
        <f>WaterMainMonth!$D$10</f>
        <v>55.5</v>
      </c>
      <c r="L34" s="33">
        <f>WaterMainMonth!$D$10</f>
        <v>55.5</v>
      </c>
      <c r="M34" s="33">
        <f>WaterMainMonth!$D$10</f>
        <v>55.5</v>
      </c>
      <c r="N34" s="33">
        <f>WaterMainMonth!$D$10</f>
        <v>55.5</v>
      </c>
      <c r="O34" s="33">
        <f>WaterMainMonth!$D$10</f>
        <v>55.5</v>
      </c>
      <c r="P34" s="33">
        <f>WaterMainMonth!$D$10</f>
        <v>55.5</v>
      </c>
      <c r="Q34" s="33">
        <f>WaterMainMonth!$D$10</f>
        <v>55.5</v>
      </c>
      <c r="R34" s="33">
        <f>WaterMainMonth!$D$10</f>
        <v>55.5</v>
      </c>
      <c r="S34" s="33">
        <f>WaterMainMonth!$D$10</f>
        <v>55.5</v>
      </c>
      <c r="T34" s="33">
        <f>WaterMainMonth!$D$10</f>
        <v>55.5</v>
      </c>
      <c r="U34" s="33">
        <f>WaterMainMonth!$D$10</f>
        <v>55.5</v>
      </c>
      <c r="V34" s="33">
        <f>WaterMainMonth!$D$10</f>
        <v>55.5</v>
      </c>
      <c r="W34" s="33">
        <f>WaterMainMonth!$D$10</f>
        <v>55.5</v>
      </c>
      <c r="X34" s="33">
        <f>WaterMainMonth!$D$10</f>
        <v>55.5</v>
      </c>
      <c r="Y34" s="33">
        <f>WaterMainMonth!$D$10</f>
        <v>55.5</v>
      </c>
      <c r="Z34" s="34">
        <f>WaterMainMonth!$D$10</f>
        <v>55.5</v>
      </c>
    </row>
    <row r="35" spans="1:26" x14ac:dyDescent="0.25">
      <c r="A35" s="4"/>
      <c r="B35" s="46" t="s">
        <v>639</v>
      </c>
      <c r="C35" s="47">
        <f>WaterMainMonth!$D$11</f>
        <v>56</v>
      </c>
      <c r="D35" s="33">
        <f>WaterMainMonth!$D$11</f>
        <v>56</v>
      </c>
      <c r="E35" s="33">
        <f>WaterMainMonth!$D$11</f>
        <v>56</v>
      </c>
      <c r="F35" s="33">
        <f>WaterMainMonth!$D$11</f>
        <v>56</v>
      </c>
      <c r="G35" s="33">
        <f>WaterMainMonth!$D$11</f>
        <v>56</v>
      </c>
      <c r="H35" s="33">
        <f>WaterMainMonth!$D$11</f>
        <v>56</v>
      </c>
      <c r="I35" s="33">
        <f>WaterMainMonth!$D$11</f>
        <v>56</v>
      </c>
      <c r="J35" s="33">
        <f>WaterMainMonth!$D$11</f>
        <v>56</v>
      </c>
      <c r="K35" s="33">
        <f>WaterMainMonth!$D$11</f>
        <v>56</v>
      </c>
      <c r="L35" s="33">
        <f>WaterMainMonth!$D$11</f>
        <v>56</v>
      </c>
      <c r="M35" s="33">
        <f>WaterMainMonth!$D$11</f>
        <v>56</v>
      </c>
      <c r="N35" s="33">
        <f>WaterMainMonth!$D$11</f>
        <v>56</v>
      </c>
      <c r="O35" s="33">
        <f>WaterMainMonth!$D$11</f>
        <v>56</v>
      </c>
      <c r="P35" s="33">
        <f>WaterMainMonth!$D$11</f>
        <v>56</v>
      </c>
      <c r="Q35" s="33">
        <f>WaterMainMonth!$D$11</f>
        <v>56</v>
      </c>
      <c r="R35" s="33">
        <f>WaterMainMonth!$D$11</f>
        <v>56</v>
      </c>
      <c r="S35" s="33">
        <f>WaterMainMonth!$D$11</f>
        <v>56</v>
      </c>
      <c r="T35" s="33">
        <f>WaterMainMonth!$D$11</f>
        <v>56</v>
      </c>
      <c r="U35" s="33">
        <f>WaterMainMonth!$D$11</f>
        <v>56</v>
      </c>
      <c r="V35" s="33">
        <f>WaterMainMonth!$D$11</f>
        <v>56</v>
      </c>
      <c r="W35" s="33">
        <f>WaterMainMonth!$D$11</f>
        <v>56</v>
      </c>
      <c r="X35" s="33">
        <f>WaterMainMonth!$D$11</f>
        <v>56</v>
      </c>
      <c r="Y35" s="33">
        <f>WaterMainMonth!$D$11</f>
        <v>56</v>
      </c>
      <c r="Z35" s="34">
        <f>WaterMainMonth!$D$11</f>
        <v>56</v>
      </c>
    </row>
    <row r="36" spans="1:26" x14ac:dyDescent="0.25">
      <c r="A36" s="4"/>
      <c r="B36" s="46" t="s">
        <v>640</v>
      </c>
      <c r="C36" s="47">
        <f>WaterMainMonth!$D$12</f>
        <v>56.7</v>
      </c>
      <c r="D36" s="33">
        <f>WaterMainMonth!$D$12</f>
        <v>56.7</v>
      </c>
      <c r="E36" s="33">
        <f>WaterMainMonth!$D$12</f>
        <v>56.7</v>
      </c>
      <c r="F36" s="33">
        <f>WaterMainMonth!$D$12</f>
        <v>56.7</v>
      </c>
      <c r="G36" s="33">
        <f>WaterMainMonth!$D$12</f>
        <v>56.7</v>
      </c>
      <c r="H36" s="33">
        <f>WaterMainMonth!$D$12</f>
        <v>56.7</v>
      </c>
      <c r="I36" s="33">
        <f>WaterMainMonth!$D$12</f>
        <v>56.7</v>
      </c>
      <c r="J36" s="33">
        <f>WaterMainMonth!$D$12</f>
        <v>56.7</v>
      </c>
      <c r="K36" s="33">
        <f>WaterMainMonth!$D$12</f>
        <v>56.7</v>
      </c>
      <c r="L36" s="33">
        <f>WaterMainMonth!$D$12</f>
        <v>56.7</v>
      </c>
      <c r="M36" s="33">
        <f>WaterMainMonth!$D$12</f>
        <v>56.7</v>
      </c>
      <c r="N36" s="33">
        <f>WaterMainMonth!$D$12</f>
        <v>56.7</v>
      </c>
      <c r="O36" s="33">
        <f>WaterMainMonth!$D$12</f>
        <v>56.7</v>
      </c>
      <c r="P36" s="33">
        <f>WaterMainMonth!$D$12</f>
        <v>56.7</v>
      </c>
      <c r="Q36" s="33">
        <f>WaterMainMonth!$D$12</f>
        <v>56.7</v>
      </c>
      <c r="R36" s="33">
        <f>WaterMainMonth!$D$12</f>
        <v>56.7</v>
      </c>
      <c r="S36" s="33">
        <f>WaterMainMonth!$D$12</f>
        <v>56.7</v>
      </c>
      <c r="T36" s="33">
        <f>WaterMainMonth!$D$12</f>
        <v>56.7</v>
      </c>
      <c r="U36" s="33">
        <f>WaterMainMonth!$D$12</f>
        <v>56.7</v>
      </c>
      <c r="V36" s="33">
        <f>WaterMainMonth!$D$12</f>
        <v>56.7</v>
      </c>
      <c r="W36" s="33">
        <f>WaterMainMonth!$D$12</f>
        <v>56.7</v>
      </c>
      <c r="X36" s="33">
        <f>WaterMainMonth!$D$12</f>
        <v>56.7</v>
      </c>
      <c r="Y36" s="33">
        <f>WaterMainMonth!$D$12</f>
        <v>56.7</v>
      </c>
      <c r="Z36" s="34">
        <f>WaterMainMonth!$D$12</f>
        <v>56.7</v>
      </c>
    </row>
    <row r="37" spans="1:26" x14ac:dyDescent="0.25">
      <c r="A37" s="4"/>
      <c r="B37" s="46" t="s">
        <v>641</v>
      </c>
      <c r="C37" s="47">
        <f>WaterMainMonth!$D$13</f>
        <v>56.6</v>
      </c>
      <c r="D37" s="33">
        <f>WaterMainMonth!$D$13</f>
        <v>56.6</v>
      </c>
      <c r="E37" s="33">
        <f>WaterMainMonth!$D$13</f>
        <v>56.6</v>
      </c>
      <c r="F37" s="33">
        <f>WaterMainMonth!$D$13</f>
        <v>56.6</v>
      </c>
      <c r="G37" s="33">
        <f>WaterMainMonth!$D$13</f>
        <v>56.6</v>
      </c>
      <c r="H37" s="33">
        <f>WaterMainMonth!$D$13</f>
        <v>56.6</v>
      </c>
      <c r="I37" s="33">
        <f>WaterMainMonth!$D$13</f>
        <v>56.6</v>
      </c>
      <c r="J37" s="33">
        <f>WaterMainMonth!$D$13</f>
        <v>56.6</v>
      </c>
      <c r="K37" s="33">
        <f>WaterMainMonth!$D$13</f>
        <v>56.6</v>
      </c>
      <c r="L37" s="33">
        <f>WaterMainMonth!$D$13</f>
        <v>56.6</v>
      </c>
      <c r="M37" s="33">
        <f>WaterMainMonth!$D$13</f>
        <v>56.6</v>
      </c>
      <c r="N37" s="33">
        <f>WaterMainMonth!$D$13</f>
        <v>56.6</v>
      </c>
      <c r="O37" s="33">
        <f>WaterMainMonth!$D$13</f>
        <v>56.6</v>
      </c>
      <c r="P37" s="33">
        <f>WaterMainMonth!$D$13</f>
        <v>56.6</v>
      </c>
      <c r="Q37" s="33">
        <f>WaterMainMonth!$D$13</f>
        <v>56.6</v>
      </c>
      <c r="R37" s="33">
        <f>WaterMainMonth!$D$13</f>
        <v>56.6</v>
      </c>
      <c r="S37" s="33">
        <f>WaterMainMonth!$D$13</f>
        <v>56.6</v>
      </c>
      <c r="T37" s="33">
        <f>WaterMainMonth!$D$13</f>
        <v>56.6</v>
      </c>
      <c r="U37" s="33">
        <f>WaterMainMonth!$D$13</f>
        <v>56.6</v>
      </c>
      <c r="V37" s="33">
        <f>WaterMainMonth!$D$13</f>
        <v>56.6</v>
      </c>
      <c r="W37" s="33">
        <f>WaterMainMonth!$D$13</f>
        <v>56.6</v>
      </c>
      <c r="X37" s="33">
        <f>WaterMainMonth!$D$13</f>
        <v>56.6</v>
      </c>
      <c r="Y37" s="33">
        <f>WaterMainMonth!$D$13</f>
        <v>56.6</v>
      </c>
      <c r="Z37" s="34">
        <f>WaterMainMonth!$D$13</f>
        <v>56.6</v>
      </c>
    </row>
    <row r="38" spans="1:26" x14ac:dyDescent="0.25">
      <c r="A38" s="4"/>
      <c r="B38" s="46" t="s">
        <v>642</v>
      </c>
      <c r="C38" s="47">
        <f>WaterMainMonth!$D$14</f>
        <v>57.1</v>
      </c>
      <c r="D38" s="33">
        <f>WaterMainMonth!$D$14</f>
        <v>57.1</v>
      </c>
      <c r="E38" s="33">
        <f>WaterMainMonth!$D$14</f>
        <v>57.1</v>
      </c>
      <c r="F38" s="33">
        <f>WaterMainMonth!$D$14</f>
        <v>57.1</v>
      </c>
      <c r="G38" s="33">
        <f>WaterMainMonth!$D$14</f>
        <v>57.1</v>
      </c>
      <c r="H38" s="33">
        <f>WaterMainMonth!$D$14</f>
        <v>57.1</v>
      </c>
      <c r="I38" s="33">
        <f>WaterMainMonth!$D$14</f>
        <v>57.1</v>
      </c>
      <c r="J38" s="33">
        <f>WaterMainMonth!$D$14</f>
        <v>57.1</v>
      </c>
      <c r="K38" s="33">
        <f>WaterMainMonth!$D$14</f>
        <v>57.1</v>
      </c>
      <c r="L38" s="33">
        <f>WaterMainMonth!$D$14</f>
        <v>57.1</v>
      </c>
      <c r="M38" s="33">
        <f>WaterMainMonth!$D$14</f>
        <v>57.1</v>
      </c>
      <c r="N38" s="33">
        <f>WaterMainMonth!$D$14</f>
        <v>57.1</v>
      </c>
      <c r="O38" s="33">
        <f>WaterMainMonth!$D$14</f>
        <v>57.1</v>
      </c>
      <c r="P38" s="33">
        <f>WaterMainMonth!$D$14</f>
        <v>57.1</v>
      </c>
      <c r="Q38" s="33">
        <f>WaterMainMonth!$D$14</f>
        <v>57.1</v>
      </c>
      <c r="R38" s="33">
        <f>WaterMainMonth!$D$14</f>
        <v>57.1</v>
      </c>
      <c r="S38" s="33">
        <f>WaterMainMonth!$D$14</f>
        <v>57.1</v>
      </c>
      <c r="T38" s="33">
        <f>WaterMainMonth!$D$14</f>
        <v>57.1</v>
      </c>
      <c r="U38" s="33">
        <f>WaterMainMonth!$D$14</f>
        <v>57.1</v>
      </c>
      <c r="V38" s="33">
        <f>WaterMainMonth!$D$14</f>
        <v>57.1</v>
      </c>
      <c r="W38" s="33">
        <f>WaterMainMonth!$D$14</f>
        <v>57.1</v>
      </c>
      <c r="X38" s="33">
        <f>WaterMainMonth!$D$14</f>
        <v>57.1</v>
      </c>
      <c r="Y38" s="33">
        <f>WaterMainMonth!$D$14</f>
        <v>57.1</v>
      </c>
      <c r="Z38" s="34">
        <f>WaterMainMonth!$D$14</f>
        <v>57.1</v>
      </c>
    </row>
    <row r="39" spans="1:26" x14ac:dyDescent="0.25">
      <c r="A39" s="4"/>
      <c r="B39" s="46" t="s">
        <v>643</v>
      </c>
      <c r="C39" s="47">
        <f>WaterMainMonth!$D$15</f>
        <v>55.5</v>
      </c>
      <c r="D39" s="33">
        <f>WaterMainMonth!$D$15</f>
        <v>55.5</v>
      </c>
      <c r="E39" s="33">
        <f>WaterMainMonth!$D$15</f>
        <v>55.5</v>
      </c>
      <c r="F39" s="33">
        <f>WaterMainMonth!$D$15</f>
        <v>55.5</v>
      </c>
      <c r="G39" s="33">
        <f>WaterMainMonth!$D$15</f>
        <v>55.5</v>
      </c>
      <c r="H39" s="33">
        <f>WaterMainMonth!$D$15</f>
        <v>55.5</v>
      </c>
      <c r="I39" s="33">
        <f>WaterMainMonth!$D$15</f>
        <v>55.5</v>
      </c>
      <c r="J39" s="33">
        <f>WaterMainMonth!$D$15</f>
        <v>55.5</v>
      </c>
      <c r="K39" s="33">
        <f>WaterMainMonth!$D$15</f>
        <v>55.5</v>
      </c>
      <c r="L39" s="33">
        <f>WaterMainMonth!$D$15</f>
        <v>55.5</v>
      </c>
      <c r="M39" s="33">
        <f>WaterMainMonth!$D$15</f>
        <v>55.5</v>
      </c>
      <c r="N39" s="33">
        <f>WaterMainMonth!$D$15</f>
        <v>55.5</v>
      </c>
      <c r="O39" s="33">
        <f>WaterMainMonth!$D$15</f>
        <v>55.5</v>
      </c>
      <c r="P39" s="33">
        <f>WaterMainMonth!$D$15</f>
        <v>55.5</v>
      </c>
      <c r="Q39" s="33">
        <f>WaterMainMonth!$D$15</f>
        <v>55.5</v>
      </c>
      <c r="R39" s="33">
        <f>WaterMainMonth!$D$15</f>
        <v>55.5</v>
      </c>
      <c r="S39" s="33">
        <f>WaterMainMonth!$D$15</f>
        <v>55.5</v>
      </c>
      <c r="T39" s="33">
        <f>WaterMainMonth!$D$15</f>
        <v>55.5</v>
      </c>
      <c r="U39" s="33">
        <f>WaterMainMonth!$D$15</f>
        <v>55.5</v>
      </c>
      <c r="V39" s="33">
        <f>WaterMainMonth!$D$15</f>
        <v>55.5</v>
      </c>
      <c r="W39" s="33">
        <f>WaterMainMonth!$D$15</f>
        <v>55.5</v>
      </c>
      <c r="X39" s="33">
        <f>WaterMainMonth!$D$15</f>
        <v>55.5</v>
      </c>
      <c r="Y39" s="33">
        <f>WaterMainMonth!$D$15</f>
        <v>55.5</v>
      </c>
      <c r="Z39" s="34">
        <f>WaterMainMonth!$D$15</f>
        <v>55.5</v>
      </c>
    </row>
    <row r="40" spans="1:26" x14ac:dyDescent="0.25">
      <c r="A40" s="5"/>
      <c r="B40" s="43" t="s">
        <v>644</v>
      </c>
      <c r="C40" s="47">
        <f>WaterMainMonth!$D$16</f>
        <v>53.5</v>
      </c>
      <c r="D40" s="33">
        <f>WaterMainMonth!$D$16</f>
        <v>53.5</v>
      </c>
      <c r="E40" s="33">
        <f>WaterMainMonth!$D$16</f>
        <v>53.5</v>
      </c>
      <c r="F40" s="33">
        <f>WaterMainMonth!$D$16</f>
        <v>53.5</v>
      </c>
      <c r="G40" s="33">
        <f>WaterMainMonth!$D$16</f>
        <v>53.5</v>
      </c>
      <c r="H40" s="33">
        <f>WaterMainMonth!$D$16</f>
        <v>53.5</v>
      </c>
      <c r="I40" s="33">
        <f>WaterMainMonth!$D$16</f>
        <v>53.5</v>
      </c>
      <c r="J40" s="33">
        <f>WaterMainMonth!$D$16</f>
        <v>53.5</v>
      </c>
      <c r="K40" s="33">
        <f>WaterMainMonth!$D$16</f>
        <v>53.5</v>
      </c>
      <c r="L40" s="33">
        <f>WaterMainMonth!$D$16</f>
        <v>53.5</v>
      </c>
      <c r="M40" s="33">
        <f>WaterMainMonth!$D$16</f>
        <v>53.5</v>
      </c>
      <c r="N40" s="33">
        <f>WaterMainMonth!$D$16</f>
        <v>53.5</v>
      </c>
      <c r="O40" s="33">
        <f>WaterMainMonth!$D$16</f>
        <v>53.5</v>
      </c>
      <c r="P40" s="33">
        <f>WaterMainMonth!$D$16</f>
        <v>53.5</v>
      </c>
      <c r="Q40" s="33">
        <f>WaterMainMonth!$D$16</f>
        <v>53.5</v>
      </c>
      <c r="R40" s="33">
        <f>WaterMainMonth!$D$16</f>
        <v>53.5</v>
      </c>
      <c r="S40" s="33">
        <f>WaterMainMonth!$D$16</f>
        <v>53.5</v>
      </c>
      <c r="T40" s="33">
        <f>WaterMainMonth!$D$16</f>
        <v>53.5</v>
      </c>
      <c r="U40" s="33">
        <f>WaterMainMonth!$D$16</f>
        <v>53.5</v>
      </c>
      <c r="V40" s="33">
        <f>WaterMainMonth!$D$16</f>
        <v>53.5</v>
      </c>
      <c r="W40" s="33">
        <f>WaterMainMonth!$D$16</f>
        <v>53.5</v>
      </c>
      <c r="X40" s="33">
        <f>WaterMainMonth!$D$16</f>
        <v>53.5</v>
      </c>
      <c r="Y40" s="33">
        <f>WaterMainMonth!$D$16</f>
        <v>53.5</v>
      </c>
      <c r="Z40" s="34">
        <f>WaterMainMonth!$D$16</f>
        <v>53.5</v>
      </c>
    </row>
    <row r="41" spans="1:26" x14ac:dyDescent="0.25">
      <c r="A41" s="3" t="str">
        <f>WaterMainMonth!A2&amp;REPLACE(WaterMainMonth!E4,SEARCH(" ",WaterMainMonth!E4),1,"")</f>
        <v>WaterMainCZ04</v>
      </c>
      <c r="B41" s="39" t="s">
        <v>633</v>
      </c>
      <c r="C41" s="50">
        <f>WaterMainMonth!$E$5</f>
        <v>52.7</v>
      </c>
      <c r="D41" s="48">
        <f>WaterMainMonth!$E$5</f>
        <v>52.7</v>
      </c>
      <c r="E41" s="48">
        <f>WaterMainMonth!$E$5</f>
        <v>52.7</v>
      </c>
      <c r="F41" s="48">
        <f>WaterMainMonth!$E$5</f>
        <v>52.7</v>
      </c>
      <c r="G41" s="48">
        <f>WaterMainMonth!$E$5</f>
        <v>52.7</v>
      </c>
      <c r="H41" s="48">
        <f>WaterMainMonth!$E$5</f>
        <v>52.7</v>
      </c>
      <c r="I41" s="48">
        <f>WaterMainMonth!$E$5</f>
        <v>52.7</v>
      </c>
      <c r="J41" s="48">
        <f>WaterMainMonth!$E$5</f>
        <v>52.7</v>
      </c>
      <c r="K41" s="48">
        <f>WaterMainMonth!$E$5</f>
        <v>52.7</v>
      </c>
      <c r="L41" s="48">
        <f>WaterMainMonth!$E$5</f>
        <v>52.7</v>
      </c>
      <c r="M41" s="48">
        <f>WaterMainMonth!$E$5</f>
        <v>52.7</v>
      </c>
      <c r="N41" s="48">
        <f>WaterMainMonth!$E$5</f>
        <v>52.7</v>
      </c>
      <c r="O41" s="48">
        <f>WaterMainMonth!$E$5</f>
        <v>52.7</v>
      </c>
      <c r="P41" s="48">
        <f>WaterMainMonth!$E$5</f>
        <v>52.7</v>
      </c>
      <c r="Q41" s="48">
        <f>WaterMainMonth!$E$5</f>
        <v>52.7</v>
      </c>
      <c r="R41" s="48">
        <f>WaterMainMonth!$E$5</f>
        <v>52.7</v>
      </c>
      <c r="S41" s="48">
        <f>WaterMainMonth!$E$5</f>
        <v>52.7</v>
      </c>
      <c r="T41" s="48">
        <f>WaterMainMonth!$E$5</f>
        <v>52.7</v>
      </c>
      <c r="U41" s="48">
        <f>WaterMainMonth!$E$5</f>
        <v>52.7</v>
      </c>
      <c r="V41" s="48">
        <f>WaterMainMonth!$E$5</f>
        <v>52.7</v>
      </c>
      <c r="W41" s="48">
        <f>WaterMainMonth!$E$5</f>
        <v>52.7</v>
      </c>
      <c r="X41" s="48">
        <f>WaterMainMonth!$E$5</f>
        <v>52.7</v>
      </c>
      <c r="Y41" s="48">
        <f>WaterMainMonth!$E$5</f>
        <v>52.7</v>
      </c>
      <c r="Z41" s="45">
        <f>WaterMainMonth!$E$5</f>
        <v>52.7</v>
      </c>
    </row>
    <row r="42" spans="1:26" x14ac:dyDescent="0.25">
      <c r="A42" s="4"/>
      <c r="B42" s="40" t="s">
        <v>634</v>
      </c>
      <c r="C42" s="47">
        <f>WaterMainMonth!$E$6</f>
        <v>52.9</v>
      </c>
      <c r="D42" s="33">
        <f>WaterMainMonth!$E$6</f>
        <v>52.9</v>
      </c>
      <c r="E42" s="33">
        <f>WaterMainMonth!$E$6</f>
        <v>52.9</v>
      </c>
      <c r="F42" s="33">
        <f>WaterMainMonth!$E$6</f>
        <v>52.9</v>
      </c>
      <c r="G42" s="33">
        <f>WaterMainMonth!$E$6</f>
        <v>52.9</v>
      </c>
      <c r="H42" s="33">
        <f>WaterMainMonth!$E$6</f>
        <v>52.9</v>
      </c>
      <c r="I42" s="33">
        <f>WaterMainMonth!$E$6</f>
        <v>52.9</v>
      </c>
      <c r="J42" s="33">
        <f>WaterMainMonth!$E$6</f>
        <v>52.9</v>
      </c>
      <c r="K42" s="33">
        <f>WaterMainMonth!$E$6</f>
        <v>52.9</v>
      </c>
      <c r="L42" s="33">
        <f>WaterMainMonth!$E$6</f>
        <v>52.9</v>
      </c>
      <c r="M42" s="33">
        <f>WaterMainMonth!$E$6</f>
        <v>52.9</v>
      </c>
      <c r="N42" s="33">
        <f>WaterMainMonth!$E$6</f>
        <v>52.9</v>
      </c>
      <c r="O42" s="33">
        <f>WaterMainMonth!$E$6</f>
        <v>52.9</v>
      </c>
      <c r="P42" s="33">
        <f>WaterMainMonth!$E$6</f>
        <v>52.9</v>
      </c>
      <c r="Q42" s="33">
        <f>WaterMainMonth!$E$6</f>
        <v>52.9</v>
      </c>
      <c r="R42" s="33">
        <f>WaterMainMonth!$E$6</f>
        <v>52.9</v>
      </c>
      <c r="S42" s="33">
        <f>WaterMainMonth!$E$6</f>
        <v>52.9</v>
      </c>
      <c r="T42" s="33">
        <f>WaterMainMonth!$E$6</f>
        <v>52.9</v>
      </c>
      <c r="U42" s="33">
        <f>WaterMainMonth!$E$6</f>
        <v>52.9</v>
      </c>
      <c r="V42" s="33">
        <f>WaterMainMonth!$E$6</f>
        <v>52.9</v>
      </c>
      <c r="W42" s="33">
        <f>WaterMainMonth!$E$6</f>
        <v>52.9</v>
      </c>
      <c r="X42" s="33">
        <f>WaterMainMonth!$E$6</f>
        <v>52.9</v>
      </c>
      <c r="Y42" s="33">
        <f>WaterMainMonth!$E$6</f>
        <v>52.9</v>
      </c>
      <c r="Z42" s="34">
        <f>WaterMainMonth!$E$6</f>
        <v>52.9</v>
      </c>
    </row>
    <row r="43" spans="1:26" x14ac:dyDescent="0.25">
      <c r="A43" s="4"/>
      <c r="B43" s="40" t="s">
        <v>635</v>
      </c>
      <c r="C43" s="47">
        <f>WaterMainMonth!$E$7</f>
        <v>53.4</v>
      </c>
      <c r="D43" s="33">
        <f>WaterMainMonth!$E$7</f>
        <v>53.4</v>
      </c>
      <c r="E43" s="33">
        <f>WaterMainMonth!$E$7</f>
        <v>53.4</v>
      </c>
      <c r="F43" s="33">
        <f>WaterMainMonth!$E$7</f>
        <v>53.4</v>
      </c>
      <c r="G43" s="33">
        <f>WaterMainMonth!$E$7</f>
        <v>53.4</v>
      </c>
      <c r="H43" s="33">
        <f>WaterMainMonth!$E$7</f>
        <v>53.4</v>
      </c>
      <c r="I43" s="33">
        <f>WaterMainMonth!$E$7</f>
        <v>53.4</v>
      </c>
      <c r="J43" s="33">
        <f>WaterMainMonth!$E$7</f>
        <v>53.4</v>
      </c>
      <c r="K43" s="33">
        <f>WaterMainMonth!$E$7</f>
        <v>53.4</v>
      </c>
      <c r="L43" s="33">
        <f>WaterMainMonth!$E$7</f>
        <v>53.4</v>
      </c>
      <c r="M43" s="33">
        <f>WaterMainMonth!$E$7</f>
        <v>53.4</v>
      </c>
      <c r="N43" s="33">
        <f>WaterMainMonth!$E$7</f>
        <v>53.4</v>
      </c>
      <c r="O43" s="33">
        <f>WaterMainMonth!$E$7</f>
        <v>53.4</v>
      </c>
      <c r="P43" s="33">
        <f>WaterMainMonth!$E$7</f>
        <v>53.4</v>
      </c>
      <c r="Q43" s="33">
        <f>WaterMainMonth!$E$7</f>
        <v>53.4</v>
      </c>
      <c r="R43" s="33">
        <f>WaterMainMonth!$E$7</f>
        <v>53.4</v>
      </c>
      <c r="S43" s="33">
        <f>WaterMainMonth!$E$7</f>
        <v>53.4</v>
      </c>
      <c r="T43" s="33">
        <f>WaterMainMonth!$E$7</f>
        <v>53.4</v>
      </c>
      <c r="U43" s="33">
        <f>WaterMainMonth!$E$7</f>
        <v>53.4</v>
      </c>
      <c r="V43" s="33">
        <f>WaterMainMonth!$E$7</f>
        <v>53.4</v>
      </c>
      <c r="W43" s="33">
        <f>WaterMainMonth!$E$7</f>
        <v>53.4</v>
      </c>
      <c r="X43" s="33">
        <f>WaterMainMonth!$E$7</f>
        <v>53.4</v>
      </c>
      <c r="Y43" s="33">
        <f>WaterMainMonth!$E$7</f>
        <v>53.4</v>
      </c>
      <c r="Z43" s="34">
        <f>WaterMainMonth!$E$7</f>
        <v>53.4</v>
      </c>
    </row>
    <row r="44" spans="1:26" x14ac:dyDescent="0.25">
      <c r="A44" s="4"/>
      <c r="B44" s="40" t="s">
        <v>636</v>
      </c>
      <c r="C44" s="47">
        <f>WaterMainMonth!$E$8</f>
        <v>54.6</v>
      </c>
      <c r="D44" s="33">
        <f>WaterMainMonth!$E$8</f>
        <v>54.6</v>
      </c>
      <c r="E44" s="33">
        <f>WaterMainMonth!$E$8</f>
        <v>54.6</v>
      </c>
      <c r="F44" s="33">
        <f>WaterMainMonth!$E$8</f>
        <v>54.6</v>
      </c>
      <c r="G44" s="33">
        <f>WaterMainMonth!$E$8</f>
        <v>54.6</v>
      </c>
      <c r="H44" s="33">
        <f>WaterMainMonth!$E$8</f>
        <v>54.6</v>
      </c>
      <c r="I44" s="33">
        <f>WaterMainMonth!$E$8</f>
        <v>54.6</v>
      </c>
      <c r="J44" s="33">
        <f>WaterMainMonth!$E$8</f>
        <v>54.6</v>
      </c>
      <c r="K44" s="33">
        <f>WaterMainMonth!$E$8</f>
        <v>54.6</v>
      </c>
      <c r="L44" s="33">
        <f>WaterMainMonth!$E$8</f>
        <v>54.6</v>
      </c>
      <c r="M44" s="33">
        <f>WaterMainMonth!$E$8</f>
        <v>54.6</v>
      </c>
      <c r="N44" s="33">
        <f>WaterMainMonth!$E$8</f>
        <v>54.6</v>
      </c>
      <c r="O44" s="33">
        <f>WaterMainMonth!$E$8</f>
        <v>54.6</v>
      </c>
      <c r="P44" s="33">
        <f>WaterMainMonth!$E$8</f>
        <v>54.6</v>
      </c>
      <c r="Q44" s="33">
        <f>WaterMainMonth!$E$8</f>
        <v>54.6</v>
      </c>
      <c r="R44" s="33">
        <f>WaterMainMonth!$E$8</f>
        <v>54.6</v>
      </c>
      <c r="S44" s="33">
        <f>WaterMainMonth!$E$8</f>
        <v>54.6</v>
      </c>
      <c r="T44" s="33">
        <f>WaterMainMonth!$E$8</f>
        <v>54.6</v>
      </c>
      <c r="U44" s="33">
        <f>WaterMainMonth!$E$8</f>
        <v>54.6</v>
      </c>
      <c r="V44" s="33">
        <f>WaterMainMonth!$E$8</f>
        <v>54.6</v>
      </c>
      <c r="W44" s="33">
        <f>WaterMainMonth!$E$8</f>
        <v>54.6</v>
      </c>
      <c r="X44" s="33">
        <f>WaterMainMonth!$E$8</f>
        <v>54.6</v>
      </c>
      <c r="Y44" s="33">
        <f>WaterMainMonth!$E$8</f>
        <v>54.6</v>
      </c>
      <c r="Z44" s="34">
        <f>WaterMainMonth!$E$8</f>
        <v>54.6</v>
      </c>
    </row>
    <row r="45" spans="1:26" x14ac:dyDescent="0.25">
      <c r="A45" s="4"/>
      <c r="B45" s="40" t="s">
        <v>637</v>
      </c>
      <c r="C45" s="47">
        <f>WaterMainMonth!$E$9</f>
        <v>54.5</v>
      </c>
      <c r="D45" s="33">
        <f>WaterMainMonth!$E$9</f>
        <v>54.5</v>
      </c>
      <c r="E45" s="33">
        <f>WaterMainMonth!$E$9</f>
        <v>54.5</v>
      </c>
      <c r="F45" s="33">
        <f>WaterMainMonth!$E$9</f>
        <v>54.5</v>
      </c>
      <c r="G45" s="33">
        <f>WaterMainMonth!$E$9</f>
        <v>54.5</v>
      </c>
      <c r="H45" s="33">
        <f>WaterMainMonth!$E$9</f>
        <v>54.5</v>
      </c>
      <c r="I45" s="33">
        <f>WaterMainMonth!$E$9</f>
        <v>54.5</v>
      </c>
      <c r="J45" s="33">
        <f>WaterMainMonth!$E$9</f>
        <v>54.5</v>
      </c>
      <c r="K45" s="33">
        <f>WaterMainMonth!$E$9</f>
        <v>54.5</v>
      </c>
      <c r="L45" s="33">
        <f>WaterMainMonth!$E$9</f>
        <v>54.5</v>
      </c>
      <c r="M45" s="33">
        <f>WaterMainMonth!$E$9</f>
        <v>54.5</v>
      </c>
      <c r="N45" s="33">
        <f>WaterMainMonth!$E$9</f>
        <v>54.5</v>
      </c>
      <c r="O45" s="33">
        <f>WaterMainMonth!$E$9</f>
        <v>54.5</v>
      </c>
      <c r="P45" s="33">
        <f>WaterMainMonth!$E$9</f>
        <v>54.5</v>
      </c>
      <c r="Q45" s="33">
        <f>WaterMainMonth!$E$9</f>
        <v>54.5</v>
      </c>
      <c r="R45" s="33">
        <f>WaterMainMonth!$E$9</f>
        <v>54.5</v>
      </c>
      <c r="S45" s="33">
        <f>WaterMainMonth!$E$9</f>
        <v>54.5</v>
      </c>
      <c r="T45" s="33">
        <f>WaterMainMonth!$E$9</f>
        <v>54.5</v>
      </c>
      <c r="U45" s="33">
        <f>WaterMainMonth!$E$9</f>
        <v>54.5</v>
      </c>
      <c r="V45" s="33">
        <f>WaterMainMonth!$E$9</f>
        <v>54.5</v>
      </c>
      <c r="W45" s="33">
        <f>WaterMainMonth!$E$9</f>
        <v>54.5</v>
      </c>
      <c r="X45" s="33">
        <f>WaterMainMonth!$E$9</f>
        <v>54.5</v>
      </c>
      <c r="Y45" s="33">
        <f>WaterMainMonth!$E$9</f>
        <v>54.5</v>
      </c>
      <c r="Z45" s="34">
        <f>WaterMainMonth!$E$9</f>
        <v>54.5</v>
      </c>
    </row>
    <row r="46" spans="1:26" x14ac:dyDescent="0.25">
      <c r="A46" s="4"/>
      <c r="B46" s="40" t="s">
        <v>638</v>
      </c>
      <c r="C46" s="47">
        <f>WaterMainMonth!$E$10</f>
        <v>57.7</v>
      </c>
      <c r="D46" s="33">
        <f>WaterMainMonth!$E$10</f>
        <v>57.7</v>
      </c>
      <c r="E46" s="33">
        <f>WaterMainMonth!$E$10</f>
        <v>57.7</v>
      </c>
      <c r="F46" s="33">
        <f>WaterMainMonth!$E$10</f>
        <v>57.7</v>
      </c>
      <c r="G46" s="33">
        <f>WaterMainMonth!$E$10</f>
        <v>57.7</v>
      </c>
      <c r="H46" s="33">
        <f>WaterMainMonth!$E$10</f>
        <v>57.7</v>
      </c>
      <c r="I46" s="33">
        <f>WaterMainMonth!$E$10</f>
        <v>57.7</v>
      </c>
      <c r="J46" s="33">
        <f>WaterMainMonth!$E$10</f>
        <v>57.7</v>
      </c>
      <c r="K46" s="33">
        <f>WaterMainMonth!$E$10</f>
        <v>57.7</v>
      </c>
      <c r="L46" s="33">
        <f>WaterMainMonth!$E$10</f>
        <v>57.7</v>
      </c>
      <c r="M46" s="33">
        <f>WaterMainMonth!$E$10</f>
        <v>57.7</v>
      </c>
      <c r="N46" s="33">
        <f>WaterMainMonth!$E$10</f>
        <v>57.7</v>
      </c>
      <c r="O46" s="33">
        <f>WaterMainMonth!$E$10</f>
        <v>57.7</v>
      </c>
      <c r="P46" s="33">
        <f>WaterMainMonth!$E$10</f>
        <v>57.7</v>
      </c>
      <c r="Q46" s="33">
        <f>WaterMainMonth!$E$10</f>
        <v>57.7</v>
      </c>
      <c r="R46" s="33">
        <f>WaterMainMonth!$E$10</f>
        <v>57.7</v>
      </c>
      <c r="S46" s="33">
        <f>WaterMainMonth!$E$10</f>
        <v>57.7</v>
      </c>
      <c r="T46" s="33">
        <f>WaterMainMonth!$E$10</f>
        <v>57.7</v>
      </c>
      <c r="U46" s="33">
        <f>WaterMainMonth!$E$10</f>
        <v>57.7</v>
      </c>
      <c r="V46" s="33">
        <f>WaterMainMonth!$E$10</f>
        <v>57.7</v>
      </c>
      <c r="W46" s="33">
        <f>WaterMainMonth!$E$10</f>
        <v>57.7</v>
      </c>
      <c r="X46" s="33">
        <f>WaterMainMonth!$E$10</f>
        <v>57.7</v>
      </c>
      <c r="Y46" s="33">
        <f>WaterMainMonth!$E$10</f>
        <v>57.7</v>
      </c>
      <c r="Z46" s="34">
        <f>WaterMainMonth!$E$10</f>
        <v>57.7</v>
      </c>
    </row>
    <row r="47" spans="1:26" x14ac:dyDescent="0.25">
      <c r="A47" s="4"/>
      <c r="B47" s="40" t="s">
        <v>639</v>
      </c>
      <c r="C47" s="47">
        <f>WaterMainMonth!$E$11</f>
        <v>58.4</v>
      </c>
      <c r="D47" s="33">
        <f>WaterMainMonth!$E$11</f>
        <v>58.4</v>
      </c>
      <c r="E47" s="33">
        <f>WaterMainMonth!$E$11</f>
        <v>58.4</v>
      </c>
      <c r="F47" s="33">
        <f>WaterMainMonth!$E$11</f>
        <v>58.4</v>
      </c>
      <c r="G47" s="33">
        <f>WaterMainMonth!$E$11</f>
        <v>58.4</v>
      </c>
      <c r="H47" s="33">
        <f>WaterMainMonth!$E$11</f>
        <v>58.4</v>
      </c>
      <c r="I47" s="33">
        <f>WaterMainMonth!$E$11</f>
        <v>58.4</v>
      </c>
      <c r="J47" s="33">
        <f>WaterMainMonth!$E$11</f>
        <v>58.4</v>
      </c>
      <c r="K47" s="33">
        <f>WaterMainMonth!$E$11</f>
        <v>58.4</v>
      </c>
      <c r="L47" s="33">
        <f>WaterMainMonth!$E$11</f>
        <v>58.4</v>
      </c>
      <c r="M47" s="33">
        <f>WaterMainMonth!$E$11</f>
        <v>58.4</v>
      </c>
      <c r="N47" s="33">
        <f>WaterMainMonth!$E$11</f>
        <v>58.4</v>
      </c>
      <c r="O47" s="33">
        <f>WaterMainMonth!$E$11</f>
        <v>58.4</v>
      </c>
      <c r="P47" s="33">
        <f>WaterMainMonth!$E$11</f>
        <v>58.4</v>
      </c>
      <c r="Q47" s="33">
        <f>WaterMainMonth!$E$11</f>
        <v>58.4</v>
      </c>
      <c r="R47" s="33">
        <f>WaterMainMonth!$E$11</f>
        <v>58.4</v>
      </c>
      <c r="S47" s="33">
        <f>WaterMainMonth!$E$11</f>
        <v>58.4</v>
      </c>
      <c r="T47" s="33">
        <f>WaterMainMonth!$E$11</f>
        <v>58.4</v>
      </c>
      <c r="U47" s="33">
        <f>WaterMainMonth!$E$11</f>
        <v>58.4</v>
      </c>
      <c r="V47" s="33">
        <f>WaterMainMonth!$E$11</f>
        <v>58.4</v>
      </c>
      <c r="W47" s="33">
        <f>WaterMainMonth!$E$11</f>
        <v>58.4</v>
      </c>
      <c r="X47" s="33">
        <f>WaterMainMonth!$E$11</f>
        <v>58.4</v>
      </c>
      <c r="Y47" s="33">
        <f>WaterMainMonth!$E$11</f>
        <v>58.4</v>
      </c>
      <c r="Z47" s="34">
        <f>WaterMainMonth!$E$11</f>
        <v>58.4</v>
      </c>
    </row>
    <row r="48" spans="1:26" x14ac:dyDescent="0.25">
      <c r="A48" s="4"/>
      <c r="B48" s="40" t="s">
        <v>640</v>
      </c>
      <c r="C48" s="47">
        <f>WaterMainMonth!$E$12</f>
        <v>59.3</v>
      </c>
      <c r="D48" s="33">
        <f>WaterMainMonth!$E$12</f>
        <v>59.3</v>
      </c>
      <c r="E48" s="33">
        <f>WaterMainMonth!$E$12</f>
        <v>59.3</v>
      </c>
      <c r="F48" s="33">
        <f>WaterMainMonth!$E$12</f>
        <v>59.3</v>
      </c>
      <c r="G48" s="33">
        <f>WaterMainMonth!$E$12</f>
        <v>59.3</v>
      </c>
      <c r="H48" s="33">
        <f>WaterMainMonth!$E$12</f>
        <v>59.3</v>
      </c>
      <c r="I48" s="33">
        <f>WaterMainMonth!$E$12</f>
        <v>59.3</v>
      </c>
      <c r="J48" s="33">
        <f>WaterMainMonth!$E$12</f>
        <v>59.3</v>
      </c>
      <c r="K48" s="33">
        <f>WaterMainMonth!$E$12</f>
        <v>59.3</v>
      </c>
      <c r="L48" s="33">
        <f>WaterMainMonth!$E$12</f>
        <v>59.3</v>
      </c>
      <c r="M48" s="33">
        <f>WaterMainMonth!$E$12</f>
        <v>59.3</v>
      </c>
      <c r="N48" s="33">
        <f>WaterMainMonth!$E$12</f>
        <v>59.3</v>
      </c>
      <c r="O48" s="33">
        <f>WaterMainMonth!$E$12</f>
        <v>59.3</v>
      </c>
      <c r="P48" s="33">
        <f>WaterMainMonth!$E$12</f>
        <v>59.3</v>
      </c>
      <c r="Q48" s="33">
        <f>WaterMainMonth!$E$12</f>
        <v>59.3</v>
      </c>
      <c r="R48" s="33">
        <f>WaterMainMonth!$E$12</f>
        <v>59.3</v>
      </c>
      <c r="S48" s="33">
        <f>WaterMainMonth!$E$12</f>
        <v>59.3</v>
      </c>
      <c r="T48" s="33">
        <f>WaterMainMonth!$E$12</f>
        <v>59.3</v>
      </c>
      <c r="U48" s="33">
        <f>WaterMainMonth!$E$12</f>
        <v>59.3</v>
      </c>
      <c r="V48" s="33">
        <f>WaterMainMonth!$E$12</f>
        <v>59.3</v>
      </c>
      <c r="W48" s="33">
        <f>WaterMainMonth!$E$12</f>
        <v>59.3</v>
      </c>
      <c r="X48" s="33">
        <f>WaterMainMonth!$E$12</f>
        <v>59.3</v>
      </c>
      <c r="Y48" s="33">
        <f>WaterMainMonth!$E$12</f>
        <v>59.3</v>
      </c>
      <c r="Z48" s="34">
        <f>WaterMainMonth!$E$12</f>
        <v>59.3</v>
      </c>
    </row>
    <row r="49" spans="1:26" x14ac:dyDescent="0.25">
      <c r="A49" s="4"/>
      <c r="B49" s="40" t="s">
        <v>641</v>
      </c>
      <c r="C49" s="47">
        <f>WaterMainMonth!$E$13</f>
        <v>59.3</v>
      </c>
      <c r="D49" s="33">
        <f>WaterMainMonth!$E$13</f>
        <v>59.3</v>
      </c>
      <c r="E49" s="33">
        <f>WaterMainMonth!$E$13</f>
        <v>59.3</v>
      </c>
      <c r="F49" s="33">
        <f>WaterMainMonth!$E$13</f>
        <v>59.3</v>
      </c>
      <c r="G49" s="33">
        <f>WaterMainMonth!$E$13</f>
        <v>59.3</v>
      </c>
      <c r="H49" s="33">
        <f>WaterMainMonth!$E$13</f>
        <v>59.3</v>
      </c>
      <c r="I49" s="33">
        <f>WaterMainMonth!$E$13</f>
        <v>59.3</v>
      </c>
      <c r="J49" s="33">
        <f>WaterMainMonth!$E$13</f>
        <v>59.3</v>
      </c>
      <c r="K49" s="33">
        <f>WaterMainMonth!$E$13</f>
        <v>59.3</v>
      </c>
      <c r="L49" s="33">
        <f>WaterMainMonth!$E$13</f>
        <v>59.3</v>
      </c>
      <c r="M49" s="33">
        <f>WaterMainMonth!$E$13</f>
        <v>59.3</v>
      </c>
      <c r="N49" s="33">
        <f>WaterMainMonth!$E$13</f>
        <v>59.3</v>
      </c>
      <c r="O49" s="33">
        <f>WaterMainMonth!$E$13</f>
        <v>59.3</v>
      </c>
      <c r="P49" s="33">
        <f>WaterMainMonth!$E$13</f>
        <v>59.3</v>
      </c>
      <c r="Q49" s="33">
        <f>WaterMainMonth!$E$13</f>
        <v>59.3</v>
      </c>
      <c r="R49" s="33">
        <f>WaterMainMonth!$E$13</f>
        <v>59.3</v>
      </c>
      <c r="S49" s="33">
        <f>WaterMainMonth!$E$13</f>
        <v>59.3</v>
      </c>
      <c r="T49" s="33">
        <f>WaterMainMonth!$E$13</f>
        <v>59.3</v>
      </c>
      <c r="U49" s="33">
        <f>WaterMainMonth!$E$13</f>
        <v>59.3</v>
      </c>
      <c r="V49" s="33">
        <f>WaterMainMonth!$E$13</f>
        <v>59.3</v>
      </c>
      <c r="W49" s="33">
        <f>WaterMainMonth!$E$13</f>
        <v>59.3</v>
      </c>
      <c r="X49" s="33">
        <f>WaterMainMonth!$E$13</f>
        <v>59.3</v>
      </c>
      <c r="Y49" s="33">
        <f>WaterMainMonth!$E$13</f>
        <v>59.3</v>
      </c>
      <c r="Z49" s="34">
        <f>WaterMainMonth!$E$13</f>
        <v>59.3</v>
      </c>
    </row>
    <row r="50" spans="1:26" x14ac:dyDescent="0.25">
      <c r="A50" s="4"/>
      <c r="B50" s="40" t="s">
        <v>642</v>
      </c>
      <c r="C50" s="47">
        <f>WaterMainMonth!$E$14</f>
        <v>59.9</v>
      </c>
      <c r="D50" s="33">
        <f>WaterMainMonth!$E$14</f>
        <v>59.9</v>
      </c>
      <c r="E50" s="33">
        <f>WaterMainMonth!$E$14</f>
        <v>59.9</v>
      </c>
      <c r="F50" s="33">
        <f>WaterMainMonth!$E$14</f>
        <v>59.9</v>
      </c>
      <c r="G50" s="33">
        <f>WaterMainMonth!$E$14</f>
        <v>59.9</v>
      </c>
      <c r="H50" s="33">
        <f>WaterMainMonth!$E$14</f>
        <v>59.9</v>
      </c>
      <c r="I50" s="33">
        <f>WaterMainMonth!$E$14</f>
        <v>59.9</v>
      </c>
      <c r="J50" s="33">
        <f>WaterMainMonth!$E$14</f>
        <v>59.9</v>
      </c>
      <c r="K50" s="33">
        <f>WaterMainMonth!$E$14</f>
        <v>59.9</v>
      </c>
      <c r="L50" s="33">
        <f>WaterMainMonth!$E$14</f>
        <v>59.9</v>
      </c>
      <c r="M50" s="33">
        <f>WaterMainMonth!$E$14</f>
        <v>59.9</v>
      </c>
      <c r="N50" s="33">
        <f>WaterMainMonth!$E$14</f>
        <v>59.9</v>
      </c>
      <c r="O50" s="33">
        <f>WaterMainMonth!$E$14</f>
        <v>59.9</v>
      </c>
      <c r="P50" s="33">
        <f>WaterMainMonth!$E$14</f>
        <v>59.9</v>
      </c>
      <c r="Q50" s="33">
        <f>WaterMainMonth!$E$14</f>
        <v>59.9</v>
      </c>
      <c r="R50" s="33">
        <f>WaterMainMonth!$E$14</f>
        <v>59.9</v>
      </c>
      <c r="S50" s="33">
        <f>WaterMainMonth!$E$14</f>
        <v>59.9</v>
      </c>
      <c r="T50" s="33">
        <f>WaterMainMonth!$E$14</f>
        <v>59.9</v>
      </c>
      <c r="U50" s="33">
        <f>WaterMainMonth!$E$14</f>
        <v>59.9</v>
      </c>
      <c r="V50" s="33">
        <f>WaterMainMonth!$E$14</f>
        <v>59.9</v>
      </c>
      <c r="W50" s="33">
        <f>WaterMainMonth!$E$14</f>
        <v>59.9</v>
      </c>
      <c r="X50" s="33">
        <f>WaterMainMonth!$E$14</f>
        <v>59.9</v>
      </c>
      <c r="Y50" s="33">
        <f>WaterMainMonth!$E$14</f>
        <v>59.9</v>
      </c>
      <c r="Z50" s="34">
        <f>WaterMainMonth!$E$14</f>
        <v>59.9</v>
      </c>
    </row>
    <row r="51" spans="1:26" x14ac:dyDescent="0.25">
      <c r="A51" s="4"/>
      <c r="B51" s="40" t="s">
        <v>643</v>
      </c>
      <c r="C51" s="47">
        <f>WaterMainMonth!$E$15</f>
        <v>57</v>
      </c>
      <c r="D51" s="33">
        <f>WaterMainMonth!$E$15</f>
        <v>57</v>
      </c>
      <c r="E51" s="33">
        <f>WaterMainMonth!$E$15</f>
        <v>57</v>
      </c>
      <c r="F51" s="33">
        <f>WaterMainMonth!$E$15</f>
        <v>57</v>
      </c>
      <c r="G51" s="33">
        <f>WaterMainMonth!$E$15</f>
        <v>57</v>
      </c>
      <c r="H51" s="33">
        <f>WaterMainMonth!$E$15</f>
        <v>57</v>
      </c>
      <c r="I51" s="33">
        <f>WaterMainMonth!$E$15</f>
        <v>57</v>
      </c>
      <c r="J51" s="33">
        <f>WaterMainMonth!$E$15</f>
        <v>57</v>
      </c>
      <c r="K51" s="33">
        <f>WaterMainMonth!$E$15</f>
        <v>57</v>
      </c>
      <c r="L51" s="33">
        <f>WaterMainMonth!$E$15</f>
        <v>57</v>
      </c>
      <c r="M51" s="33">
        <f>WaterMainMonth!$E$15</f>
        <v>57</v>
      </c>
      <c r="N51" s="33">
        <f>WaterMainMonth!$E$15</f>
        <v>57</v>
      </c>
      <c r="O51" s="33">
        <f>WaterMainMonth!$E$15</f>
        <v>57</v>
      </c>
      <c r="P51" s="33">
        <f>WaterMainMonth!$E$15</f>
        <v>57</v>
      </c>
      <c r="Q51" s="33">
        <f>WaterMainMonth!$E$15</f>
        <v>57</v>
      </c>
      <c r="R51" s="33">
        <f>WaterMainMonth!$E$15</f>
        <v>57</v>
      </c>
      <c r="S51" s="33">
        <f>WaterMainMonth!$E$15</f>
        <v>57</v>
      </c>
      <c r="T51" s="33">
        <f>WaterMainMonth!$E$15</f>
        <v>57</v>
      </c>
      <c r="U51" s="33">
        <f>WaterMainMonth!$E$15</f>
        <v>57</v>
      </c>
      <c r="V51" s="33">
        <f>WaterMainMonth!$E$15</f>
        <v>57</v>
      </c>
      <c r="W51" s="33">
        <f>WaterMainMonth!$E$15</f>
        <v>57</v>
      </c>
      <c r="X51" s="33">
        <f>WaterMainMonth!$E$15</f>
        <v>57</v>
      </c>
      <c r="Y51" s="33">
        <f>WaterMainMonth!$E$15</f>
        <v>57</v>
      </c>
      <c r="Z51" s="34">
        <f>WaterMainMonth!$E$15</f>
        <v>57</v>
      </c>
    </row>
    <row r="52" spans="1:26" x14ac:dyDescent="0.25">
      <c r="A52" s="5"/>
      <c r="B52" s="42" t="s">
        <v>644</v>
      </c>
      <c r="C52" s="44">
        <f>WaterMainMonth!$E$16</f>
        <v>53.8</v>
      </c>
      <c r="D52" s="38">
        <f>WaterMainMonth!$E$16</f>
        <v>53.8</v>
      </c>
      <c r="E52" s="38">
        <f>WaterMainMonth!$E$16</f>
        <v>53.8</v>
      </c>
      <c r="F52" s="38">
        <f>WaterMainMonth!$E$16</f>
        <v>53.8</v>
      </c>
      <c r="G52" s="38">
        <f>WaterMainMonth!$E$16</f>
        <v>53.8</v>
      </c>
      <c r="H52" s="38">
        <f>WaterMainMonth!$E$16</f>
        <v>53.8</v>
      </c>
      <c r="I52" s="38">
        <f>WaterMainMonth!$E$16</f>
        <v>53.8</v>
      </c>
      <c r="J52" s="38">
        <f>WaterMainMonth!$E$16</f>
        <v>53.8</v>
      </c>
      <c r="K52" s="38">
        <f>WaterMainMonth!$E$16</f>
        <v>53.8</v>
      </c>
      <c r="L52" s="38">
        <f>WaterMainMonth!$E$16</f>
        <v>53.8</v>
      </c>
      <c r="M52" s="38">
        <f>WaterMainMonth!$E$16</f>
        <v>53.8</v>
      </c>
      <c r="N52" s="38">
        <f>WaterMainMonth!$E$16</f>
        <v>53.8</v>
      </c>
      <c r="O52" s="38">
        <f>WaterMainMonth!$E$16</f>
        <v>53.8</v>
      </c>
      <c r="P52" s="38">
        <f>WaterMainMonth!$E$16</f>
        <v>53.8</v>
      </c>
      <c r="Q52" s="38">
        <f>WaterMainMonth!$E$16</f>
        <v>53.8</v>
      </c>
      <c r="R52" s="38">
        <f>WaterMainMonth!$E$16</f>
        <v>53.8</v>
      </c>
      <c r="S52" s="38">
        <f>WaterMainMonth!$E$16</f>
        <v>53.8</v>
      </c>
      <c r="T52" s="38">
        <f>WaterMainMonth!$E$16</f>
        <v>53.8</v>
      </c>
      <c r="U52" s="38">
        <f>WaterMainMonth!$E$16</f>
        <v>53.8</v>
      </c>
      <c r="V52" s="38">
        <f>WaterMainMonth!$E$16</f>
        <v>53.8</v>
      </c>
      <c r="W52" s="38">
        <f>WaterMainMonth!$E$16</f>
        <v>53.8</v>
      </c>
      <c r="X52" s="38">
        <f>WaterMainMonth!$E$16</f>
        <v>53.8</v>
      </c>
      <c r="Y52" s="38">
        <f>WaterMainMonth!$E$16</f>
        <v>53.8</v>
      </c>
      <c r="Z52" s="36">
        <f>WaterMainMonth!$E$16</f>
        <v>53.8</v>
      </c>
    </row>
    <row r="53" spans="1:26" x14ac:dyDescent="0.25">
      <c r="A53" s="3" t="str">
        <f>WaterMainMonth!A2&amp;REPLACE(WaterMainMonth!F4,SEARCH(" ",WaterMainMonth!F4),1,"")</f>
        <v>WaterMainCZ05</v>
      </c>
      <c r="B53" s="49" t="s">
        <v>633</v>
      </c>
      <c r="C53" s="50">
        <f>WaterMainMonth!$F$5</f>
        <v>52.1</v>
      </c>
      <c r="D53" s="48">
        <f>WaterMainMonth!$F$5</f>
        <v>52.1</v>
      </c>
      <c r="E53" s="48">
        <f>WaterMainMonth!$F$5</f>
        <v>52.1</v>
      </c>
      <c r="F53" s="48">
        <f>WaterMainMonth!$F$5</f>
        <v>52.1</v>
      </c>
      <c r="G53" s="48">
        <f>WaterMainMonth!$F$5</f>
        <v>52.1</v>
      </c>
      <c r="H53" s="48">
        <f>WaterMainMonth!$F$5</f>
        <v>52.1</v>
      </c>
      <c r="I53" s="48">
        <f>WaterMainMonth!$F$5</f>
        <v>52.1</v>
      </c>
      <c r="J53" s="48">
        <f>WaterMainMonth!$F$5</f>
        <v>52.1</v>
      </c>
      <c r="K53" s="48">
        <f>WaterMainMonth!$F$5</f>
        <v>52.1</v>
      </c>
      <c r="L53" s="48">
        <f>WaterMainMonth!$F$5</f>
        <v>52.1</v>
      </c>
      <c r="M53" s="48">
        <f>WaterMainMonth!$F$5</f>
        <v>52.1</v>
      </c>
      <c r="N53" s="48">
        <f>WaterMainMonth!$F$5</f>
        <v>52.1</v>
      </c>
      <c r="O53" s="48">
        <f>WaterMainMonth!$F$5</f>
        <v>52.1</v>
      </c>
      <c r="P53" s="48">
        <f>WaterMainMonth!$F$5</f>
        <v>52.1</v>
      </c>
      <c r="Q53" s="48">
        <f>WaterMainMonth!$F$5</f>
        <v>52.1</v>
      </c>
      <c r="R53" s="48">
        <f>WaterMainMonth!$F$5</f>
        <v>52.1</v>
      </c>
      <c r="S53" s="48">
        <f>WaterMainMonth!$F$5</f>
        <v>52.1</v>
      </c>
      <c r="T53" s="48">
        <f>WaterMainMonth!$F$5</f>
        <v>52.1</v>
      </c>
      <c r="U53" s="48">
        <f>WaterMainMonth!$F$5</f>
        <v>52.1</v>
      </c>
      <c r="V53" s="48">
        <f>WaterMainMonth!$F$5</f>
        <v>52.1</v>
      </c>
      <c r="W53" s="48">
        <f>WaterMainMonth!$F$5</f>
        <v>52.1</v>
      </c>
      <c r="X53" s="48">
        <f>WaterMainMonth!$F$5</f>
        <v>52.1</v>
      </c>
      <c r="Y53" s="48">
        <f>WaterMainMonth!$F$5</f>
        <v>52.1</v>
      </c>
      <c r="Z53" s="45">
        <f>WaterMainMonth!$F$5</f>
        <v>52.1</v>
      </c>
    </row>
    <row r="54" spans="1:26" x14ac:dyDescent="0.25">
      <c r="A54" s="4"/>
      <c r="B54" s="46" t="s">
        <v>634</v>
      </c>
      <c r="C54" s="47">
        <f>WaterMainMonth!$F$6</f>
        <v>51.6</v>
      </c>
      <c r="D54" s="33">
        <f>WaterMainMonth!$F$6</f>
        <v>51.6</v>
      </c>
      <c r="E54" s="33">
        <f>WaterMainMonth!$F$6</f>
        <v>51.6</v>
      </c>
      <c r="F54" s="33">
        <f>WaterMainMonth!$F$6</f>
        <v>51.6</v>
      </c>
      <c r="G54" s="33">
        <f>WaterMainMonth!$F$6</f>
        <v>51.6</v>
      </c>
      <c r="H54" s="33">
        <f>WaterMainMonth!$F$6</f>
        <v>51.6</v>
      </c>
      <c r="I54" s="33">
        <f>WaterMainMonth!$F$6</f>
        <v>51.6</v>
      </c>
      <c r="J54" s="33">
        <f>WaterMainMonth!$F$6</f>
        <v>51.6</v>
      </c>
      <c r="K54" s="33">
        <f>WaterMainMonth!$F$6</f>
        <v>51.6</v>
      </c>
      <c r="L54" s="33">
        <f>WaterMainMonth!$F$6</f>
        <v>51.6</v>
      </c>
      <c r="M54" s="33">
        <f>WaterMainMonth!$F$6</f>
        <v>51.6</v>
      </c>
      <c r="N54" s="33">
        <f>WaterMainMonth!$F$6</f>
        <v>51.6</v>
      </c>
      <c r="O54" s="33">
        <f>WaterMainMonth!$F$6</f>
        <v>51.6</v>
      </c>
      <c r="P54" s="33">
        <f>WaterMainMonth!$F$6</f>
        <v>51.6</v>
      </c>
      <c r="Q54" s="33">
        <f>WaterMainMonth!$F$6</f>
        <v>51.6</v>
      </c>
      <c r="R54" s="33">
        <f>WaterMainMonth!$F$6</f>
        <v>51.6</v>
      </c>
      <c r="S54" s="33">
        <f>WaterMainMonth!$F$6</f>
        <v>51.6</v>
      </c>
      <c r="T54" s="33">
        <f>WaterMainMonth!$F$6</f>
        <v>51.6</v>
      </c>
      <c r="U54" s="33">
        <f>WaterMainMonth!$F$6</f>
        <v>51.6</v>
      </c>
      <c r="V54" s="33">
        <f>WaterMainMonth!$F$6</f>
        <v>51.6</v>
      </c>
      <c r="W54" s="33">
        <f>WaterMainMonth!$F$6</f>
        <v>51.6</v>
      </c>
      <c r="X54" s="33">
        <f>WaterMainMonth!$F$6</f>
        <v>51.6</v>
      </c>
      <c r="Y54" s="33">
        <f>WaterMainMonth!$F$6</f>
        <v>51.6</v>
      </c>
      <c r="Z54" s="34">
        <f>WaterMainMonth!$F$6</f>
        <v>51.6</v>
      </c>
    </row>
    <row r="55" spans="1:26" x14ac:dyDescent="0.25">
      <c r="A55" s="4"/>
      <c r="B55" s="46" t="s">
        <v>635</v>
      </c>
      <c r="C55" s="47">
        <f>WaterMainMonth!$F$7</f>
        <v>52.6</v>
      </c>
      <c r="D55" s="33">
        <f>WaterMainMonth!$F$7</f>
        <v>52.6</v>
      </c>
      <c r="E55" s="33">
        <f>WaterMainMonth!$F$7</f>
        <v>52.6</v>
      </c>
      <c r="F55" s="33">
        <f>WaterMainMonth!$F$7</f>
        <v>52.6</v>
      </c>
      <c r="G55" s="33">
        <f>WaterMainMonth!$F$7</f>
        <v>52.6</v>
      </c>
      <c r="H55" s="33">
        <f>WaterMainMonth!$F$7</f>
        <v>52.6</v>
      </c>
      <c r="I55" s="33">
        <f>WaterMainMonth!$F$7</f>
        <v>52.6</v>
      </c>
      <c r="J55" s="33">
        <f>WaterMainMonth!$F$7</f>
        <v>52.6</v>
      </c>
      <c r="K55" s="33">
        <f>WaterMainMonth!$F$7</f>
        <v>52.6</v>
      </c>
      <c r="L55" s="33">
        <f>WaterMainMonth!$F$7</f>
        <v>52.6</v>
      </c>
      <c r="M55" s="33">
        <f>WaterMainMonth!$F$7</f>
        <v>52.6</v>
      </c>
      <c r="N55" s="33">
        <f>WaterMainMonth!$F$7</f>
        <v>52.6</v>
      </c>
      <c r="O55" s="33">
        <f>WaterMainMonth!$F$7</f>
        <v>52.6</v>
      </c>
      <c r="P55" s="33">
        <f>WaterMainMonth!$F$7</f>
        <v>52.6</v>
      </c>
      <c r="Q55" s="33">
        <f>WaterMainMonth!$F$7</f>
        <v>52.6</v>
      </c>
      <c r="R55" s="33">
        <f>WaterMainMonth!$F$7</f>
        <v>52.6</v>
      </c>
      <c r="S55" s="33">
        <f>WaterMainMonth!$F$7</f>
        <v>52.6</v>
      </c>
      <c r="T55" s="33">
        <f>WaterMainMonth!$F$7</f>
        <v>52.6</v>
      </c>
      <c r="U55" s="33">
        <f>WaterMainMonth!$F$7</f>
        <v>52.6</v>
      </c>
      <c r="V55" s="33">
        <f>WaterMainMonth!$F$7</f>
        <v>52.6</v>
      </c>
      <c r="W55" s="33">
        <f>WaterMainMonth!$F$7</f>
        <v>52.6</v>
      </c>
      <c r="X55" s="33">
        <f>WaterMainMonth!$F$7</f>
        <v>52.6</v>
      </c>
      <c r="Y55" s="33">
        <f>WaterMainMonth!$F$7</f>
        <v>52.6</v>
      </c>
      <c r="Z55" s="34">
        <f>WaterMainMonth!$F$7</f>
        <v>52.6</v>
      </c>
    </row>
    <row r="56" spans="1:26" x14ac:dyDescent="0.25">
      <c r="A56" s="4"/>
      <c r="B56" s="46" t="s">
        <v>636</v>
      </c>
      <c r="C56" s="47">
        <f>WaterMainMonth!$F$8</f>
        <v>52.9</v>
      </c>
      <c r="D56" s="33">
        <f>WaterMainMonth!$F$8</f>
        <v>52.9</v>
      </c>
      <c r="E56" s="33">
        <f>WaterMainMonth!$F$8</f>
        <v>52.9</v>
      </c>
      <c r="F56" s="33">
        <f>WaterMainMonth!$F$8</f>
        <v>52.9</v>
      </c>
      <c r="G56" s="33">
        <f>WaterMainMonth!$F$8</f>
        <v>52.9</v>
      </c>
      <c r="H56" s="33">
        <f>WaterMainMonth!$F$8</f>
        <v>52.9</v>
      </c>
      <c r="I56" s="33">
        <f>WaterMainMonth!$F$8</f>
        <v>52.9</v>
      </c>
      <c r="J56" s="33">
        <f>WaterMainMonth!$F$8</f>
        <v>52.9</v>
      </c>
      <c r="K56" s="33">
        <f>WaterMainMonth!$F$8</f>
        <v>52.9</v>
      </c>
      <c r="L56" s="33">
        <f>WaterMainMonth!$F$8</f>
        <v>52.9</v>
      </c>
      <c r="M56" s="33">
        <f>WaterMainMonth!$F$8</f>
        <v>52.9</v>
      </c>
      <c r="N56" s="33">
        <f>WaterMainMonth!$F$8</f>
        <v>52.9</v>
      </c>
      <c r="O56" s="33">
        <f>WaterMainMonth!$F$8</f>
        <v>52.9</v>
      </c>
      <c r="P56" s="33">
        <f>WaterMainMonth!$F$8</f>
        <v>52.9</v>
      </c>
      <c r="Q56" s="33">
        <f>WaterMainMonth!$F$8</f>
        <v>52.9</v>
      </c>
      <c r="R56" s="33">
        <f>WaterMainMonth!$F$8</f>
        <v>52.9</v>
      </c>
      <c r="S56" s="33">
        <f>WaterMainMonth!$F$8</f>
        <v>52.9</v>
      </c>
      <c r="T56" s="33">
        <f>WaterMainMonth!$F$8</f>
        <v>52.9</v>
      </c>
      <c r="U56" s="33">
        <f>WaterMainMonth!$F$8</f>
        <v>52.9</v>
      </c>
      <c r="V56" s="33">
        <f>WaterMainMonth!$F$8</f>
        <v>52.9</v>
      </c>
      <c r="W56" s="33">
        <f>WaterMainMonth!$F$8</f>
        <v>52.9</v>
      </c>
      <c r="X56" s="33">
        <f>WaterMainMonth!$F$8</f>
        <v>52.9</v>
      </c>
      <c r="Y56" s="33">
        <f>WaterMainMonth!$F$8</f>
        <v>52.9</v>
      </c>
      <c r="Z56" s="34">
        <f>WaterMainMonth!$F$8</f>
        <v>52.9</v>
      </c>
    </row>
    <row r="57" spans="1:26" x14ac:dyDescent="0.25">
      <c r="A57" s="4"/>
      <c r="B57" s="46" t="s">
        <v>637</v>
      </c>
      <c r="C57" s="47">
        <f>WaterMainMonth!$F$9</f>
        <v>52.5</v>
      </c>
      <c r="D57" s="33">
        <f>WaterMainMonth!$F$9</f>
        <v>52.5</v>
      </c>
      <c r="E57" s="33">
        <f>WaterMainMonth!$F$9</f>
        <v>52.5</v>
      </c>
      <c r="F57" s="33">
        <f>WaterMainMonth!$F$9</f>
        <v>52.5</v>
      </c>
      <c r="G57" s="33">
        <f>WaterMainMonth!$F$9</f>
        <v>52.5</v>
      </c>
      <c r="H57" s="33">
        <f>WaterMainMonth!$F$9</f>
        <v>52.5</v>
      </c>
      <c r="I57" s="33">
        <f>WaterMainMonth!$F$9</f>
        <v>52.5</v>
      </c>
      <c r="J57" s="33">
        <f>WaterMainMonth!$F$9</f>
        <v>52.5</v>
      </c>
      <c r="K57" s="33">
        <f>WaterMainMonth!$F$9</f>
        <v>52.5</v>
      </c>
      <c r="L57" s="33">
        <f>WaterMainMonth!$F$9</f>
        <v>52.5</v>
      </c>
      <c r="M57" s="33">
        <f>WaterMainMonth!$F$9</f>
        <v>52.5</v>
      </c>
      <c r="N57" s="33">
        <f>WaterMainMonth!$F$9</f>
        <v>52.5</v>
      </c>
      <c r="O57" s="33">
        <f>WaterMainMonth!$F$9</f>
        <v>52.5</v>
      </c>
      <c r="P57" s="33">
        <f>WaterMainMonth!$F$9</f>
        <v>52.5</v>
      </c>
      <c r="Q57" s="33">
        <f>WaterMainMonth!$F$9</f>
        <v>52.5</v>
      </c>
      <c r="R57" s="33">
        <f>WaterMainMonth!$F$9</f>
        <v>52.5</v>
      </c>
      <c r="S57" s="33">
        <f>WaterMainMonth!$F$9</f>
        <v>52.5</v>
      </c>
      <c r="T57" s="33">
        <f>WaterMainMonth!$F$9</f>
        <v>52.5</v>
      </c>
      <c r="U57" s="33">
        <f>WaterMainMonth!$F$9</f>
        <v>52.5</v>
      </c>
      <c r="V57" s="33">
        <f>WaterMainMonth!$F$9</f>
        <v>52.5</v>
      </c>
      <c r="W57" s="33">
        <f>WaterMainMonth!$F$9</f>
        <v>52.5</v>
      </c>
      <c r="X57" s="33">
        <f>WaterMainMonth!$F$9</f>
        <v>52.5</v>
      </c>
      <c r="Y57" s="33">
        <f>WaterMainMonth!$F$9</f>
        <v>52.5</v>
      </c>
      <c r="Z57" s="34">
        <f>WaterMainMonth!$F$9</f>
        <v>52.5</v>
      </c>
    </row>
    <row r="58" spans="1:26" x14ac:dyDescent="0.25">
      <c r="A58" s="4"/>
      <c r="B58" s="46" t="s">
        <v>638</v>
      </c>
      <c r="C58" s="47">
        <f>WaterMainMonth!$F$10</f>
        <v>54.5</v>
      </c>
      <c r="D58" s="33">
        <f>WaterMainMonth!$F$10</f>
        <v>54.5</v>
      </c>
      <c r="E58" s="33">
        <f>WaterMainMonth!$F$10</f>
        <v>54.5</v>
      </c>
      <c r="F58" s="33">
        <f>WaterMainMonth!$F$10</f>
        <v>54.5</v>
      </c>
      <c r="G58" s="33">
        <f>WaterMainMonth!$F$10</f>
        <v>54.5</v>
      </c>
      <c r="H58" s="33">
        <f>WaterMainMonth!$F$10</f>
        <v>54.5</v>
      </c>
      <c r="I58" s="33">
        <f>WaterMainMonth!$F$10</f>
        <v>54.5</v>
      </c>
      <c r="J58" s="33">
        <f>WaterMainMonth!$F$10</f>
        <v>54.5</v>
      </c>
      <c r="K58" s="33">
        <f>WaterMainMonth!$F$10</f>
        <v>54.5</v>
      </c>
      <c r="L58" s="33">
        <f>WaterMainMonth!$F$10</f>
        <v>54.5</v>
      </c>
      <c r="M58" s="33">
        <f>WaterMainMonth!$F$10</f>
        <v>54.5</v>
      </c>
      <c r="N58" s="33">
        <f>WaterMainMonth!$F$10</f>
        <v>54.5</v>
      </c>
      <c r="O58" s="33">
        <f>WaterMainMonth!$F$10</f>
        <v>54.5</v>
      </c>
      <c r="P58" s="33">
        <f>WaterMainMonth!$F$10</f>
        <v>54.5</v>
      </c>
      <c r="Q58" s="33">
        <f>WaterMainMonth!$F$10</f>
        <v>54.5</v>
      </c>
      <c r="R58" s="33">
        <f>WaterMainMonth!$F$10</f>
        <v>54.5</v>
      </c>
      <c r="S58" s="33">
        <f>WaterMainMonth!$F$10</f>
        <v>54.5</v>
      </c>
      <c r="T58" s="33">
        <f>WaterMainMonth!$F$10</f>
        <v>54.5</v>
      </c>
      <c r="U58" s="33">
        <f>WaterMainMonth!$F$10</f>
        <v>54.5</v>
      </c>
      <c r="V58" s="33">
        <f>WaterMainMonth!$F$10</f>
        <v>54.5</v>
      </c>
      <c r="W58" s="33">
        <f>WaterMainMonth!$F$10</f>
        <v>54.5</v>
      </c>
      <c r="X58" s="33">
        <f>WaterMainMonth!$F$10</f>
        <v>54.5</v>
      </c>
      <c r="Y58" s="33">
        <f>WaterMainMonth!$F$10</f>
        <v>54.5</v>
      </c>
      <c r="Z58" s="34">
        <f>WaterMainMonth!$F$10</f>
        <v>54.5</v>
      </c>
    </row>
    <row r="59" spans="1:26" x14ac:dyDescent="0.25">
      <c r="A59" s="4"/>
      <c r="B59" s="46" t="s">
        <v>639</v>
      </c>
      <c r="C59" s="47">
        <f>WaterMainMonth!$F$11</f>
        <v>54.8</v>
      </c>
      <c r="D59" s="33">
        <f>WaterMainMonth!$F$11</f>
        <v>54.8</v>
      </c>
      <c r="E59" s="33">
        <f>WaterMainMonth!$F$11</f>
        <v>54.8</v>
      </c>
      <c r="F59" s="33">
        <f>WaterMainMonth!$F$11</f>
        <v>54.8</v>
      </c>
      <c r="G59" s="33">
        <f>WaterMainMonth!$F$11</f>
        <v>54.8</v>
      </c>
      <c r="H59" s="33">
        <f>WaterMainMonth!$F$11</f>
        <v>54.8</v>
      </c>
      <c r="I59" s="33">
        <f>WaterMainMonth!$F$11</f>
        <v>54.8</v>
      </c>
      <c r="J59" s="33">
        <f>WaterMainMonth!$F$11</f>
        <v>54.8</v>
      </c>
      <c r="K59" s="33">
        <f>WaterMainMonth!$F$11</f>
        <v>54.8</v>
      </c>
      <c r="L59" s="33">
        <f>WaterMainMonth!$F$11</f>
        <v>54.8</v>
      </c>
      <c r="M59" s="33">
        <f>WaterMainMonth!$F$11</f>
        <v>54.8</v>
      </c>
      <c r="N59" s="33">
        <f>WaterMainMonth!$F$11</f>
        <v>54.8</v>
      </c>
      <c r="O59" s="33">
        <f>WaterMainMonth!$F$11</f>
        <v>54.8</v>
      </c>
      <c r="P59" s="33">
        <f>WaterMainMonth!$F$11</f>
        <v>54.8</v>
      </c>
      <c r="Q59" s="33">
        <f>WaterMainMonth!$F$11</f>
        <v>54.8</v>
      </c>
      <c r="R59" s="33">
        <f>WaterMainMonth!$F$11</f>
        <v>54.8</v>
      </c>
      <c r="S59" s="33">
        <f>WaterMainMonth!$F$11</f>
        <v>54.8</v>
      </c>
      <c r="T59" s="33">
        <f>WaterMainMonth!$F$11</f>
        <v>54.8</v>
      </c>
      <c r="U59" s="33">
        <f>WaterMainMonth!$F$11</f>
        <v>54.8</v>
      </c>
      <c r="V59" s="33">
        <f>WaterMainMonth!$F$11</f>
        <v>54.8</v>
      </c>
      <c r="W59" s="33">
        <f>WaterMainMonth!$F$11</f>
        <v>54.8</v>
      </c>
      <c r="X59" s="33">
        <f>WaterMainMonth!$F$11</f>
        <v>54.8</v>
      </c>
      <c r="Y59" s="33">
        <f>WaterMainMonth!$F$11</f>
        <v>54.8</v>
      </c>
      <c r="Z59" s="34">
        <f>WaterMainMonth!$F$11</f>
        <v>54.8</v>
      </c>
    </row>
    <row r="60" spans="1:26" x14ac:dyDescent="0.25">
      <c r="A60" s="4"/>
      <c r="B60" s="46" t="s">
        <v>640</v>
      </c>
      <c r="C60" s="47">
        <f>WaterMainMonth!$F$12</f>
        <v>55.7</v>
      </c>
      <c r="D60" s="33">
        <f>WaterMainMonth!$F$12</f>
        <v>55.7</v>
      </c>
      <c r="E60" s="33">
        <f>WaterMainMonth!$F$12</f>
        <v>55.7</v>
      </c>
      <c r="F60" s="33">
        <f>WaterMainMonth!$F$12</f>
        <v>55.7</v>
      </c>
      <c r="G60" s="33">
        <f>WaterMainMonth!$F$12</f>
        <v>55.7</v>
      </c>
      <c r="H60" s="33">
        <f>WaterMainMonth!$F$12</f>
        <v>55.7</v>
      </c>
      <c r="I60" s="33">
        <f>WaterMainMonth!$F$12</f>
        <v>55.7</v>
      </c>
      <c r="J60" s="33">
        <f>WaterMainMonth!$F$12</f>
        <v>55.7</v>
      </c>
      <c r="K60" s="33">
        <f>WaterMainMonth!$F$12</f>
        <v>55.7</v>
      </c>
      <c r="L60" s="33">
        <f>WaterMainMonth!$F$12</f>
        <v>55.7</v>
      </c>
      <c r="M60" s="33">
        <f>WaterMainMonth!$F$12</f>
        <v>55.7</v>
      </c>
      <c r="N60" s="33">
        <f>WaterMainMonth!$F$12</f>
        <v>55.7</v>
      </c>
      <c r="O60" s="33">
        <f>WaterMainMonth!$F$12</f>
        <v>55.7</v>
      </c>
      <c r="P60" s="33">
        <f>WaterMainMonth!$F$12</f>
        <v>55.7</v>
      </c>
      <c r="Q60" s="33">
        <f>WaterMainMonth!$F$12</f>
        <v>55.7</v>
      </c>
      <c r="R60" s="33">
        <f>WaterMainMonth!$F$12</f>
        <v>55.7</v>
      </c>
      <c r="S60" s="33">
        <f>WaterMainMonth!$F$12</f>
        <v>55.7</v>
      </c>
      <c r="T60" s="33">
        <f>WaterMainMonth!$F$12</f>
        <v>55.7</v>
      </c>
      <c r="U60" s="33">
        <f>WaterMainMonth!$F$12</f>
        <v>55.7</v>
      </c>
      <c r="V60" s="33">
        <f>WaterMainMonth!$F$12</f>
        <v>55.7</v>
      </c>
      <c r="W60" s="33">
        <f>WaterMainMonth!$F$12</f>
        <v>55.7</v>
      </c>
      <c r="X60" s="33">
        <f>WaterMainMonth!$F$12</f>
        <v>55.7</v>
      </c>
      <c r="Y60" s="33">
        <f>WaterMainMonth!$F$12</f>
        <v>55.7</v>
      </c>
      <c r="Z60" s="34">
        <f>WaterMainMonth!$F$12</f>
        <v>55.7</v>
      </c>
    </row>
    <row r="61" spans="1:26" x14ac:dyDescent="0.25">
      <c r="A61" s="4"/>
      <c r="B61" s="46" t="s">
        <v>641</v>
      </c>
      <c r="C61" s="47">
        <f>WaterMainMonth!$F$13</f>
        <v>55.3</v>
      </c>
      <c r="D61" s="33">
        <f>WaterMainMonth!$F$13</f>
        <v>55.3</v>
      </c>
      <c r="E61" s="33">
        <f>WaterMainMonth!$F$13</f>
        <v>55.3</v>
      </c>
      <c r="F61" s="33">
        <f>WaterMainMonth!$F$13</f>
        <v>55.3</v>
      </c>
      <c r="G61" s="33">
        <f>WaterMainMonth!$F$13</f>
        <v>55.3</v>
      </c>
      <c r="H61" s="33">
        <f>WaterMainMonth!$F$13</f>
        <v>55.3</v>
      </c>
      <c r="I61" s="33">
        <f>WaterMainMonth!$F$13</f>
        <v>55.3</v>
      </c>
      <c r="J61" s="33">
        <f>WaterMainMonth!$F$13</f>
        <v>55.3</v>
      </c>
      <c r="K61" s="33">
        <f>WaterMainMonth!$F$13</f>
        <v>55.3</v>
      </c>
      <c r="L61" s="33">
        <f>WaterMainMonth!$F$13</f>
        <v>55.3</v>
      </c>
      <c r="M61" s="33">
        <f>WaterMainMonth!$F$13</f>
        <v>55.3</v>
      </c>
      <c r="N61" s="33">
        <f>WaterMainMonth!$F$13</f>
        <v>55.3</v>
      </c>
      <c r="O61" s="33">
        <f>WaterMainMonth!$F$13</f>
        <v>55.3</v>
      </c>
      <c r="P61" s="33">
        <f>WaterMainMonth!$F$13</f>
        <v>55.3</v>
      </c>
      <c r="Q61" s="33">
        <f>WaterMainMonth!$F$13</f>
        <v>55.3</v>
      </c>
      <c r="R61" s="33">
        <f>WaterMainMonth!$F$13</f>
        <v>55.3</v>
      </c>
      <c r="S61" s="33">
        <f>WaterMainMonth!$F$13</f>
        <v>55.3</v>
      </c>
      <c r="T61" s="33">
        <f>WaterMainMonth!$F$13</f>
        <v>55.3</v>
      </c>
      <c r="U61" s="33">
        <f>WaterMainMonth!$F$13</f>
        <v>55.3</v>
      </c>
      <c r="V61" s="33">
        <f>WaterMainMonth!$F$13</f>
        <v>55.3</v>
      </c>
      <c r="W61" s="33">
        <f>WaterMainMonth!$F$13</f>
        <v>55.3</v>
      </c>
      <c r="X61" s="33">
        <f>WaterMainMonth!$F$13</f>
        <v>55.3</v>
      </c>
      <c r="Y61" s="33">
        <f>WaterMainMonth!$F$13</f>
        <v>55.3</v>
      </c>
      <c r="Z61" s="34">
        <f>WaterMainMonth!$F$13</f>
        <v>55.3</v>
      </c>
    </row>
    <row r="62" spans="1:26" x14ac:dyDescent="0.25">
      <c r="A62" s="4"/>
      <c r="B62" s="46" t="s">
        <v>642</v>
      </c>
      <c r="C62" s="47">
        <f>WaterMainMonth!$F$14</f>
        <v>55.4</v>
      </c>
      <c r="D62" s="33">
        <f>WaterMainMonth!$F$14</f>
        <v>55.4</v>
      </c>
      <c r="E62" s="33">
        <f>WaterMainMonth!$F$14</f>
        <v>55.4</v>
      </c>
      <c r="F62" s="33">
        <f>WaterMainMonth!$F$14</f>
        <v>55.4</v>
      </c>
      <c r="G62" s="33">
        <f>WaterMainMonth!$F$14</f>
        <v>55.4</v>
      </c>
      <c r="H62" s="33">
        <f>WaterMainMonth!$F$14</f>
        <v>55.4</v>
      </c>
      <c r="I62" s="33">
        <f>WaterMainMonth!$F$14</f>
        <v>55.4</v>
      </c>
      <c r="J62" s="33">
        <f>WaterMainMonth!$F$14</f>
        <v>55.4</v>
      </c>
      <c r="K62" s="33">
        <f>WaterMainMonth!$F$14</f>
        <v>55.4</v>
      </c>
      <c r="L62" s="33">
        <f>WaterMainMonth!$F$14</f>
        <v>55.4</v>
      </c>
      <c r="M62" s="33">
        <f>WaterMainMonth!$F$14</f>
        <v>55.4</v>
      </c>
      <c r="N62" s="33">
        <f>WaterMainMonth!$F$14</f>
        <v>55.4</v>
      </c>
      <c r="O62" s="33">
        <f>WaterMainMonth!$F$14</f>
        <v>55.4</v>
      </c>
      <c r="P62" s="33">
        <f>WaterMainMonth!$F$14</f>
        <v>55.4</v>
      </c>
      <c r="Q62" s="33">
        <f>WaterMainMonth!$F$14</f>
        <v>55.4</v>
      </c>
      <c r="R62" s="33">
        <f>WaterMainMonth!$F$14</f>
        <v>55.4</v>
      </c>
      <c r="S62" s="33">
        <f>WaterMainMonth!$F$14</f>
        <v>55.4</v>
      </c>
      <c r="T62" s="33">
        <f>WaterMainMonth!$F$14</f>
        <v>55.4</v>
      </c>
      <c r="U62" s="33">
        <f>WaterMainMonth!$F$14</f>
        <v>55.4</v>
      </c>
      <c r="V62" s="33">
        <f>WaterMainMonth!$F$14</f>
        <v>55.4</v>
      </c>
      <c r="W62" s="33">
        <f>WaterMainMonth!$F$14</f>
        <v>55.4</v>
      </c>
      <c r="X62" s="33">
        <f>WaterMainMonth!$F$14</f>
        <v>55.4</v>
      </c>
      <c r="Y62" s="33">
        <f>WaterMainMonth!$F$14</f>
        <v>55.4</v>
      </c>
      <c r="Z62" s="34">
        <f>WaterMainMonth!$F$14</f>
        <v>55.4</v>
      </c>
    </row>
    <row r="63" spans="1:26" x14ac:dyDescent="0.25">
      <c r="A63" s="4"/>
      <c r="B63" s="46" t="s">
        <v>643</v>
      </c>
      <c r="C63" s="47">
        <f>WaterMainMonth!$F$15</f>
        <v>54.8</v>
      </c>
      <c r="D63" s="33">
        <f>WaterMainMonth!$F$15</f>
        <v>54.8</v>
      </c>
      <c r="E63" s="33">
        <f>WaterMainMonth!$F$15</f>
        <v>54.8</v>
      </c>
      <c r="F63" s="33">
        <f>WaterMainMonth!$F$15</f>
        <v>54.8</v>
      </c>
      <c r="G63" s="33">
        <f>WaterMainMonth!$F$15</f>
        <v>54.8</v>
      </c>
      <c r="H63" s="33">
        <f>WaterMainMonth!$F$15</f>
        <v>54.8</v>
      </c>
      <c r="I63" s="33">
        <f>WaterMainMonth!$F$15</f>
        <v>54.8</v>
      </c>
      <c r="J63" s="33">
        <f>WaterMainMonth!$F$15</f>
        <v>54.8</v>
      </c>
      <c r="K63" s="33">
        <f>WaterMainMonth!$F$15</f>
        <v>54.8</v>
      </c>
      <c r="L63" s="33">
        <f>WaterMainMonth!$F$15</f>
        <v>54.8</v>
      </c>
      <c r="M63" s="33">
        <f>WaterMainMonth!$F$15</f>
        <v>54.8</v>
      </c>
      <c r="N63" s="33">
        <f>WaterMainMonth!$F$15</f>
        <v>54.8</v>
      </c>
      <c r="O63" s="33">
        <f>WaterMainMonth!$F$15</f>
        <v>54.8</v>
      </c>
      <c r="P63" s="33">
        <f>WaterMainMonth!$F$15</f>
        <v>54.8</v>
      </c>
      <c r="Q63" s="33">
        <f>WaterMainMonth!$F$15</f>
        <v>54.8</v>
      </c>
      <c r="R63" s="33">
        <f>WaterMainMonth!$F$15</f>
        <v>54.8</v>
      </c>
      <c r="S63" s="33">
        <f>WaterMainMonth!$F$15</f>
        <v>54.8</v>
      </c>
      <c r="T63" s="33">
        <f>WaterMainMonth!$F$15</f>
        <v>54.8</v>
      </c>
      <c r="U63" s="33">
        <f>WaterMainMonth!$F$15</f>
        <v>54.8</v>
      </c>
      <c r="V63" s="33">
        <f>WaterMainMonth!$F$15</f>
        <v>54.8</v>
      </c>
      <c r="W63" s="33">
        <f>WaterMainMonth!$F$15</f>
        <v>54.8</v>
      </c>
      <c r="X63" s="33">
        <f>WaterMainMonth!$F$15</f>
        <v>54.8</v>
      </c>
      <c r="Y63" s="33">
        <f>WaterMainMonth!$F$15</f>
        <v>54.8</v>
      </c>
      <c r="Z63" s="34">
        <f>WaterMainMonth!$F$15</f>
        <v>54.8</v>
      </c>
    </row>
    <row r="64" spans="1:26" x14ac:dyDescent="0.25">
      <c r="A64" s="5"/>
      <c r="B64" s="43" t="s">
        <v>644</v>
      </c>
      <c r="C64" s="47">
        <f>WaterMainMonth!$F$16</f>
        <v>52.7</v>
      </c>
      <c r="D64" s="33">
        <f>WaterMainMonth!$F$16</f>
        <v>52.7</v>
      </c>
      <c r="E64" s="33">
        <f>WaterMainMonth!$F$16</f>
        <v>52.7</v>
      </c>
      <c r="F64" s="33">
        <f>WaterMainMonth!$F$16</f>
        <v>52.7</v>
      </c>
      <c r="G64" s="33">
        <f>WaterMainMonth!$F$16</f>
        <v>52.7</v>
      </c>
      <c r="H64" s="33">
        <f>WaterMainMonth!$F$16</f>
        <v>52.7</v>
      </c>
      <c r="I64" s="33">
        <f>WaterMainMonth!$F$16</f>
        <v>52.7</v>
      </c>
      <c r="J64" s="33">
        <f>WaterMainMonth!$F$16</f>
        <v>52.7</v>
      </c>
      <c r="K64" s="33">
        <f>WaterMainMonth!$F$16</f>
        <v>52.7</v>
      </c>
      <c r="L64" s="33">
        <f>WaterMainMonth!$F$16</f>
        <v>52.7</v>
      </c>
      <c r="M64" s="33">
        <f>WaterMainMonth!$F$16</f>
        <v>52.7</v>
      </c>
      <c r="N64" s="33">
        <f>WaterMainMonth!$F$16</f>
        <v>52.7</v>
      </c>
      <c r="O64" s="33">
        <f>WaterMainMonth!$F$16</f>
        <v>52.7</v>
      </c>
      <c r="P64" s="33">
        <f>WaterMainMonth!$F$16</f>
        <v>52.7</v>
      </c>
      <c r="Q64" s="33">
        <f>WaterMainMonth!$F$16</f>
        <v>52.7</v>
      </c>
      <c r="R64" s="33">
        <f>WaterMainMonth!$F$16</f>
        <v>52.7</v>
      </c>
      <c r="S64" s="33">
        <f>WaterMainMonth!$F$16</f>
        <v>52.7</v>
      </c>
      <c r="T64" s="33">
        <f>WaterMainMonth!$F$16</f>
        <v>52.7</v>
      </c>
      <c r="U64" s="33">
        <f>WaterMainMonth!$F$16</f>
        <v>52.7</v>
      </c>
      <c r="V64" s="33">
        <f>WaterMainMonth!$F$16</f>
        <v>52.7</v>
      </c>
      <c r="W64" s="33">
        <f>WaterMainMonth!$F$16</f>
        <v>52.7</v>
      </c>
      <c r="X64" s="33">
        <f>WaterMainMonth!$F$16</f>
        <v>52.7</v>
      </c>
      <c r="Y64" s="33">
        <f>WaterMainMonth!$F$16</f>
        <v>52.7</v>
      </c>
      <c r="Z64" s="34">
        <f>WaterMainMonth!$F$16</f>
        <v>52.7</v>
      </c>
    </row>
    <row r="65" spans="1:26" x14ac:dyDescent="0.25">
      <c r="A65" s="3" t="str">
        <f>WaterMainMonth!A2&amp;REPLACE(WaterMainMonth!G4,SEARCH(" ",WaterMainMonth!G4),1,"")</f>
        <v>WaterMainCZ06</v>
      </c>
      <c r="B65" s="39" t="s">
        <v>633</v>
      </c>
      <c r="C65" s="50">
        <f>WaterMainMonth!$G$5</f>
        <v>56.8</v>
      </c>
      <c r="D65" s="48">
        <f>WaterMainMonth!$G$5</f>
        <v>56.8</v>
      </c>
      <c r="E65" s="48">
        <f>WaterMainMonth!$G$5</f>
        <v>56.8</v>
      </c>
      <c r="F65" s="48">
        <f>WaterMainMonth!$G$5</f>
        <v>56.8</v>
      </c>
      <c r="G65" s="48">
        <f>WaterMainMonth!$G$5</f>
        <v>56.8</v>
      </c>
      <c r="H65" s="48">
        <f>WaterMainMonth!$G$5</f>
        <v>56.8</v>
      </c>
      <c r="I65" s="48">
        <f>WaterMainMonth!$G$5</f>
        <v>56.8</v>
      </c>
      <c r="J65" s="48">
        <f>WaterMainMonth!$G$5</f>
        <v>56.8</v>
      </c>
      <c r="K65" s="48">
        <f>WaterMainMonth!$G$5</f>
        <v>56.8</v>
      </c>
      <c r="L65" s="48">
        <f>WaterMainMonth!$G$5</f>
        <v>56.8</v>
      </c>
      <c r="M65" s="48">
        <f>WaterMainMonth!$G$5</f>
        <v>56.8</v>
      </c>
      <c r="N65" s="48">
        <f>WaterMainMonth!$G$5</f>
        <v>56.8</v>
      </c>
      <c r="O65" s="48">
        <f>WaterMainMonth!$G$5</f>
        <v>56.8</v>
      </c>
      <c r="P65" s="48">
        <f>WaterMainMonth!$G$5</f>
        <v>56.8</v>
      </c>
      <c r="Q65" s="48">
        <f>WaterMainMonth!$G$5</f>
        <v>56.8</v>
      </c>
      <c r="R65" s="48">
        <f>WaterMainMonth!$G$5</f>
        <v>56.8</v>
      </c>
      <c r="S65" s="48">
        <f>WaterMainMonth!$G$5</f>
        <v>56.8</v>
      </c>
      <c r="T65" s="48">
        <f>WaterMainMonth!$G$5</f>
        <v>56.8</v>
      </c>
      <c r="U65" s="48">
        <f>WaterMainMonth!$G$5</f>
        <v>56.8</v>
      </c>
      <c r="V65" s="48">
        <f>WaterMainMonth!$G$5</f>
        <v>56.8</v>
      </c>
      <c r="W65" s="48">
        <f>WaterMainMonth!$G$5</f>
        <v>56.8</v>
      </c>
      <c r="X65" s="48">
        <f>WaterMainMonth!$G$5</f>
        <v>56.8</v>
      </c>
      <c r="Y65" s="48">
        <f>WaterMainMonth!$G$5</f>
        <v>56.8</v>
      </c>
      <c r="Z65" s="45">
        <f>WaterMainMonth!$G$5</f>
        <v>56.8</v>
      </c>
    </row>
    <row r="66" spans="1:26" x14ac:dyDescent="0.25">
      <c r="A66" s="4"/>
      <c r="B66" s="40" t="s">
        <v>634</v>
      </c>
      <c r="C66" s="47">
        <f>WaterMainMonth!$G$6</f>
        <v>56.8</v>
      </c>
      <c r="D66" s="33">
        <f>WaterMainMonth!$G$6</f>
        <v>56.8</v>
      </c>
      <c r="E66" s="33">
        <f>WaterMainMonth!$G$6</f>
        <v>56.8</v>
      </c>
      <c r="F66" s="33">
        <f>WaterMainMonth!$G$6</f>
        <v>56.8</v>
      </c>
      <c r="G66" s="33">
        <f>WaterMainMonth!$G$6</f>
        <v>56.8</v>
      </c>
      <c r="H66" s="33">
        <f>WaterMainMonth!$G$6</f>
        <v>56.8</v>
      </c>
      <c r="I66" s="33">
        <f>WaterMainMonth!$G$6</f>
        <v>56.8</v>
      </c>
      <c r="J66" s="33">
        <f>WaterMainMonth!$G$6</f>
        <v>56.8</v>
      </c>
      <c r="K66" s="33">
        <f>WaterMainMonth!$G$6</f>
        <v>56.8</v>
      </c>
      <c r="L66" s="33">
        <f>WaterMainMonth!$G$6</f>
        <v>56.8</v>
      </c>
      <c r="M66" s="33">
        <f>WaterMainMonth!$G$6</f>
        <v>56.8</v>
      </c>
      <c r="N66" s="33">
        <f>WaterMainMonth!$G$6</f>
        <v>56.8</v>
      </c>
      <c r="O66" s="33">
        <f>WaterMainMonth!$G$6</f>
        <v>56.8</v>
      </c>
      <c r="P66" s="33">
        <f>WaterMainMonth!$G$6</f>
        <v>56.8</v>
      </c>
      <c r="Q66" s="33">
        <f>WaterMainMonth!$G$6</f>
        <v>56.8</v>
      </c>
      <c r="R66" s="33">
        <f>WaterMainMonth!$G$6</f>
        <v>56.8</v>
      </c>
      <c r="S66" s="33">
        <f>WaterMainMonth!$G$6</f>
        <v>56.8</v>
      </c>
      <c r="T66" s="33">
        <f>WaterMainMonth!$G$6</f>
        <v>56.8</v>
      </c>
      <c r="U66" s="33">
        <f>WaterMainMonth!$G$6</f>
        <v>56.8</v>
      </c>
      <c r="V66" s="33">
        <f>WaterMainMonth!$G$6</f>
        <v>56.8</v>
      </c>
      <c r="W66" s="33">
        <f>WaterMainMonth!$G$6</f>
        <v>56.8</v>
      </c>
      <c r="X66" s="33">
        <f>WaterMainMonth!$G$6</f>
        <v>56.8</v>
      </c>
      <c r="Y66" s="33">
        <f>WaterMainMonth!$G$6</f>
        <v>56.8</v>
      </c>
      <c r="Z66" s="34">
        <f>WaterMainMonth!$G$6</f>
        <v>56.8</v>
      </c>
    </row>
    <row r="67" spans="1:26" x14ac:dyDescent="0.25">
      <c r="A67" s="4"/>
      <c r="B67" s="40" t="s">
        <v>635</v>
      </c>
      <c r="C67" s="47">
        <f>WaterMainMonth!$G$7</f>
        <v>57.6</v>
      </c>
      <c r="D67" s="33">
        <f>WaterMainMonth!$G$7</f>
        <v>57.6</v>
      </c>
      <c r="E67" s="33">
        <f>WaterMainMonth!$G$7</f>
        <v>57.6</v>
      </c>
      <c r="F67" s="33">
        <f>WaterMainMonth!$G$7</f>
        <v>57.6</v>
      </c>
      <c r="G67" s="33">
        <f>WaterMainMonth!$G$7</f>
        <v>57.6</v>
      </c>
      <c r="H67" s="33">
        <f>WaterMainMonth!$G$7</f>
        <v>57.6</v>
      </c>
      <c r="I67" s="33">
        <f>WaterMainMonth!$G$7</f>
        <v>57.6</v>
      </c>
      <c r="J67" s="33">
        <f>WaterMainMonth!$G$7</f>
        <v>57.6</v>
      </c>
      <c r="K67" s="33">
        <f>WaterMainMonth!$G$7</f>
        <v>57.6</v>
      </c>
      <c r="L67" s="33">
        <f>WaterMainMonth!$G$7</f>
        <v>57.6</v>
      </c>
      <c r="M67" s="33">
        <f>WaterMainMonth!$G$7</f>
        <v>57.6</v>
      </c>
      <c r="N67" s="33">
        <f>WaterMainMonth!$G$7</f>
        <v>57.6</v>
      </c>
      <c r="O67" s="33">
        <f>WaterMainMonth!$G$7</f>
        <v>57.6</v>
      </c>
      <c r="P67" s="33">
        <f>WaterMainMonth!$G$7</f>
        <v>57.6</v>
      </c>
      <c r="Q67" s="33">
        <f>WaterMainMonth!$G$7</f>
        <v>57.6</v>
      </c>
      <c r="R67" s="33">
        <f>WaterMainMonth!$G$7</f>
        <v>57.6</v>
      </c>
      <c r="S67" s="33">
        <f>WaterMainMonth!$G$7</f>
        <v>57.6</v>
      </c>
      <c r="T67" s="33">
        <f>WaterMainMonth!$G$7</f>
        <v>57.6</v>
      </c>
      <c r="U67" s="33">
        <f>WaterMainMonth!$G$7</f>
        <v>57.6</v>
      </c>
      <c r="V67" s="33">
        <f>WaterMainMonth!$G$7</f>
        <v>57.6</v>
      </c>
      <c r="W67" s="33">
        <f>WaterMainMonth!$G$7</f>
        <v>57.6</v>
      </c>
      <c r="X67" s="33">
        <f>WaterMainMonth!$G$7</f>
        <v>57.6</v>
      </c>
      <c r="Y67" s="33">
        <f>WaterMainMonth!$G$7</f>
        <v>57.6</v>
      </c>
      <c r="Z67" s="34">
        <f>WaterMainMonth!$G$7</f>
        <v>57.6</v>
      </c>
    </row>
    <row r="68" spans="1:26" x14ac:dyDescent="0.25">
      <c r="A68" s="4"/>
      <c r="B68" s="40" t="s">
        <v>636</v>
      </c>
      <c r="C68" s="47">
        <f>WaterMainMonth!$G$8</f>
        <v>57.5</v>
      </c>
      <c r="D68" s="33">
        <f>WaterMainMonth!$G$8</f>
        <v>57.5</v>
      </c>
      <c r="E68" s="33">
        <f>WaterMainMonth!$G$8</f>
        <v>57.5</v>
      </c>
      <c r="F68" s="33">
        <f>WaterMainMonth!$G$8</f>
        <v>57.5</v>
      </c>
      <c r="G68" s="33">
        <f>WaterMainMonth!$G$8</f>
        <v>57.5</v>
      </c>
      <c r="H68" s="33">
        <f>WaterMainMonth!$G$8</f>
        <v>57.5</v>
      </c>
      <c r="I68" s="33">
        <f>WaterMainMonth!$G$8</f>
        <v>57.5</v>
      </c>
      <c r="J68" s="33">
        <f>WaterMainMonth!$G$8</f>
        <v>57.5</v>
      </c>
      <c r="K68" s="33">
        <f>WaterMainMonth!$G$8</f>
        <v>57.5</v>
      </c>
      <c r="L68" s="33">
        <f>WaterMainMonth!$G$8</f>
        <v>57.5</v>
      </c>
      <c r="M68" s="33">
        <f>WaterMainMonth!$G$8</f>
        <v>57.5</v>
      </c>
      <c r="N68" s="33">
        <f>WaterMainMonth!$G$8</f>
        <v>57.5</v>
      </c>
      <c r="O68" s="33">
        <f>WaterMainMonth!$G$8</f>
        <v>57.5</v>
      </c>
      <c r="P68" s="33">
        <f>WaterMainMonth!$G$8</f>
        <v>57.5</v>
      </c>
      <c r="Q68" s="33">
        <f>WaterMainMonth!$G$8</f>
        <v>57.5</v>
      </c>
      <c r="R68" s="33">
        <f>WaterMainMonth!$G$8</f>
        <v>57.5</v>
      </c>
      <c r="S68" s="33">
        <f>WaterMainMonth!$G$8</f>
        <v>57.5</v>
      </c>
      <c r="T68" s="33">
        <f>WaterMainMonth!$G$8</f>
        <v>57.5</v>
      </c>
      <c r="U68" s="33">
        <f>WaterMainMonth!$G$8</f>
        <v>57.5</v>
      </c>
      <c r="V68" s="33">
        <f>WaterMainMonth!$G$8</f>
        <v>57.5</v>
      </c>
      <c r="W68" s="33">
        <f>WaterMainMonth!$G$8</f>
        <v>57.5</v>
      </c>
      <c r="X68" s="33">
        <f>WaterMainMonth!$G$8</f>
        <v>57.5</v>
      </c>
      <c r="Y68" s="33">
        <f>WaterMainMonth!$G$8</f>
        <v>57.5</v>
      </c>
      <c r="Z68" s="34">
        <f>WaterMainMonth!$G$8</f>
        <v>57.5</v>
      </c>
    </row>
    <row r="69" spans="1:26" x14ac:dyDescent="0.25">
      <c r="A69" s="4"/>
      <c r="B69" s="40" t="s">
        <v>637</v>
      </c>
      <c r="C69" s="47">
        <f>WaterMainMonth!$G$9</f>
        <v>57.6</v>
      </c>
      <c r="D69" s="33">
        <f>WaterMainMonth!$G$9</f>
        <v>57.6</v>
      </c>
      <c r="E69" s="33">
        <f>WaterMainMonth!$G$9</f>
        <v>57.6</v>
      </c>
      <c r="F69" s="33">
        <f>WaterMainMonth!$G$9</f>
        <v>57.6</v>
      </c>
      <c r="G69" s="33">
        <f>WaterMainMonth!$G$9</f>
        <v>57.6</v>
      </c>
      <c r="H69" s="33">
        <f>WaterMainMonth!$G$9</f>
        <v>57.6</v>
      </c>
      <c r="I69" s="33">
        <f>WaterMainMonth!$G$9</f>
        <v>57.6</v>
      </c>
      <c r="J69" s="33">
        <f>WaterMainMonth!$G$9</f>
        <v>57.6</v>
      </c>
      <c r="K69" s="33">
        <f>WaterMainMonth!$G$9</f>
        <v>57.6</v>
      </c>
      <c r="L69" s="33">
        <f>WaterMainMonth!$G$9</f>
        <v>57.6</v>
      </c>
      <c r="M69" s="33">
        <f>WaterMainMonth!$G$9</f>
        <v>57.6</v>
      </c>
      <c r="N69" s="33">
        <f>WaterMainMonth!$G$9</f>
        <v>57.6</v>
      </c>
      <c r="O69" s="33">
        <f>WaterMainMonth!$G$9</f>
        <v>57.6</v>
      </c>
      <c r="P69" s="33">
        <f>WaterMainMonth!$G$9</f>
        <v>57.6</v>
      </c>
      <c r="Q69" s="33">
        <f>WaterMainMonth!$G$9</f>
        <v>57.6</v>
      </c>
      <c r="R69" s="33">
        <f>WaterMainMonth!$G$9</f>
        <v>57.6</v>
      </c>
      <c r="S69" s="33">
        <f>WaterMainMonth!$G$9</f>
        <v>57.6</v>
      </c>
      <c r="T69" s="33">
        <f>WaterMainMonth!$G$9</f>
        <v>57.6</v>
      </c>
      <c r="U69" s="33">
        <f>WaterMainMonth!$G$9</f>
        <v>57.6</v>
      </c>
      <c r="V69" s="33">
        <f>WaterMainMonth!$G$9</f>
        <v>57.6</v>
      </c>
      <c r="W69" s="33">
        <f>WaterMainMonth!$G$9</f>
        <v>57.6</v>
      </c>
      <c r="X69" s="33">
        <f>WaterMainMonth!$G$9</f>
        <v>57.6</v>
      </c>
      <c r="Y69" s="33">
        <f>WaterMainMonth!$G$9</f>
        <v>57.6</v>
      </c>
      <c r="Z69" s="34">
        <f>WaterMainMonth!$G$9</f>
        <v>57.6</v>
      </c>
    </row>
    <row r="70" spans="1:26" x14ac:dyDescent="0.25">
      <c r="A70" s="4"/>
      <c r="B70" s="40" t="s">
        <v>638</v>
      </c>
      <c r="C70" s="47">
        <f>WaterMainMonth!$G$10</f>
        <v>59.5</v>
      </c>
      <c r="D70" s="33">
        <f>WaterMainMonth!$G$10</f>
        <v>59.5</v>
      </c>
      <c r="E70" s="33">
        <f>WaterMainMonth!$G$10</f>
        <v>59.5</v>
      </c>
      <c r="F70" s="33">
        <f>WaterMainMonth!$G$10</f>
        <v>59.5</v>
      </c>
      <c r="G70" s="33">
        <f>WaterMainMonth!$G$10</f>
        <v>59.5</v>
      </c>
      <c r="H70" s="33">
        <f>WaterMainMonth!$G$10</f>
        <v>59.5</v>
      </c>
      <c r="I70" s="33">
        <f>WaterMainMonth!$G$10</f>
        <v>59.5</v>
      </c>
      <c r="J70" s="33">
        <f>WaterMainMonth!$G$10</f>
        <v>59.5</v>
      </c>
      <c r="K70" s="33">
        <f>WaterMainMonth!$G$10</f>
        <v>59.5</v>
      </c>
      <c r="L70" s="33">
        <f>WaterMainMonth!$G$10</f>
        <v>59.5</v>
      </c>
      <c r="M70" s="33">
        <f>WaterMainMonth!$G$10</f>
        <v>59.5</v>
      </c>
      <c r="N70" s="33">
        <f>WaterMainMonth!$G$10</f>
        <v>59.5</v>
      </c>
      <c r="O70" s="33">
        <f>WaterMainMonth!$G$10</f>
        <v>59.5</v>
      </c>
      <c r="P70" s="33">
        <f>WaterMainMonth!$G$10</f>
        <v>59.5</v>
      </c>
      <c r="Q70" s="33">
        <f>WaterMainMonth!$G$10</f>
        <v>59.5</v>
      </c>
      <c r="R70" s="33">
        <f>WaterMainMonth!$G$10</f>
        <v>59.5</v>
      </c>
      <c r="S70" s="33">
        <f>WaterMainMonth!$G$10</f>
        <v>59.5</v>
      </c>
      <c r="T70" s="33">
        <f>WaterMainMonth!$G$10</f>
        <v>59.5</v>
      </c>
      <c r="U70" s="33">
        <f>WaterMainMonth!$G$10</f>
        <v>59.5</v>
      </c>
      <c r="V70" s="33">
        <f>WaterMainMonth!$G$10</f>
        <v>59.5</v>
      </c>
      <c r="W70" s="33">
        <f>WaterMainMonth!$G$10</f>
        <v>59.5</v>
      </c>
      <c r="X70" s="33">
        <f>WaterMainMonth!$G$10</f>
        <v>59.5</v>
      </c>
      <c r="Y70" s="33">
        <f>WaterMainMonth!$G$10</f>
        <v>59.5</v>
      </c>
      <c r="Z70" s="34">
        <f>WaterMainMonth!$G$10</f>
        <v>59.5</v>
      </c>
    </row>
    <row r="71" spans="1:26" x14ac:dyDescent="0.25">
      <c r="A71" s="4"/>
      <c r="B71" s="40" t="s">
        <v>639</v>
      </c>
      <c r="C71" s="47">
        <f>WaterMainMonth!$G$11</f>
        <v>61.1</v>
      </c>
      <c r="D71" s="33">
        <f>WaterMainMonth!$G$11</f>
        <v>61.1</v>
      </c>
      <c r="E71" s="33">
        <f>WaterMainMonth!$G$11</f>
        <v>61.1</v>
      </c>
      <c r="F71" s="33">
        <f>WaterMainMonth!$G$11</f>
        <v>61.1</v>
      </c>
      <c r="G71" s="33">
        <f>WaterMainMonth!$G$11</f>
        <v>61.1</v>
      </c>
      <c r="H71" s="33">
        <f>WaterMainMonth!$G$11</f>
        <v>61.1</v>
      </c>
      <c r="I71" s="33">
        <f>WaterMainMonth!$G$11</f>
        <v>61.1</v>
      </c>
      <c r="J71" s="33">
        <f>WaterMainMonth!$G$11</f>
        <v>61.1</v>
      </c>
      <c r="K71" s="33">
        <f>WaterMainMonth!$G$11</f>
        <v>61.1</v>
      </c>
      <c r="L71" s="33">
        <f>WaterMainMonth!$G$11</f>
        <v>61.1</v>
      </c>
      <c r="M71" s="33">
        <f>WaterMainMonth!$G$11</f>
        <v>61.1</v>
      </c>
      <c r="N71" s="33">
        <f>WaterMainMonth!$G$11</f>
        <v>61.1</v>
      </c>
      <c r="O71" s="33">
        <f>WaterMainMonth!$G$11</f>
        <v>61.1</v>
      </c>
      <c r="P71" s="33">
        <f>WaterMainMonth!$G$11</f>
        <v>61.1</v>
      </c>
      <c r="Q71" s="33">
        <f>WaterMainMonth!$G$11</f>
        <v>61.1</v>
      </c>
      <c r="R71" s="33">
        <f>WaterMainMonth!$G$11</f>
        <v>61.1</v>
      </c>
      <c r="S71" s="33">
        <f>WaterMainMonth!$G$11</f>
        <v>61.1</v>
      </c>
      <c r="T71" s="33">
        <f>WaterMainMonth!$G$11</f>
        <v>61.1</v>
      </c>
      <c r="U71" s="33">
        <f>WaterMainMonth!$G$11</f>
        <v>61.1</v>
      </c>
      <c r="V71" s="33">
        <f>WaterMainMonth!$G$11</f>
        <v>61.1</v>
      </c>
      <c r="W71" s="33">
        <f>WaterMainMonth!$G$11</f>
        <v>61.1</v>
      </c>
      <c r="X71" s="33">
        <f>WaterMainMonth!$G$11</f>
        <v>61.1</v>
      </c>
      <c r="Y71" s="33">
        <f>WaterMainMonth!$G$11</f>
        <v>61.1</v>
      </c>
      <c r="Z71" s="34">
        <f>WaterMainMonth!$G$11</f>
        <v>61.1</v>
      </c>
    </row>
    <row r="72" spans="1:26" x14ac:dyDescent="0.25">
      <c r="A72" s="4"/>
      <c r="B72" s="40" t="s">
        <v>640</v>
      </c>
      <c r="C72" s="47">
        <f>WaterMainMonth!$G$12</f>
        <v>62.1</v>
      </c>
      <c r="D72" s="33">
        <f>WaterMainMonth!$G$12</f>
        <v>62.1</v>
      </c>
      <c r="E72" s="33">
        <f>WaterMainMonth!$G$12</f>
        <v>62.1</v>
      </c>
      <c r="F72" s="33">
        <f>WaterMainMonth!$G$12</f>
        <v>62.1</v>
      </c>
      <c r="G72" s="33">
        <f>WaterMainMonth!$G$12</f>
        <v>62.1</v>
      </c>
      <c r="H72" s="33">
        <f>WaterMainMonth!$G$12</f>
        <v>62.1</v>
      </c>
      <c r="I72" s="33">
        <f>WaterMainMonth!$G$12</f>
        <v>62.1</v>
      </c>
      <c r="J72" s="33">
        <f>WaterMainMonth!$G$12</f>
        <v>62.1</v>
      </c>
      <c r="K72" s="33">
        <f>WaterMainMonth!$G$12</f>
        <v>62.1</v>
      </c>
      <c r="L72" s="33">
        <f>WaterMainMonth!$G$12</f>
        <v>62.1</v>
      </c>
      <c r="M72" s="33">
        <f>WaterMainMonth!$G$12</f>
        <v>62.1</v>
      </c>
      <c r="N72" s="33">
        <f>WaterMainMonth!$G$12</f>
        <v>62.1</v>
      </c>
      <c r="O72" s="33">
        <f>WaterMainMonth!$G$12</f>
        <v>62.1</v>
      </c>
      <c r="P72" s="33">
        <f>WaterMainMonth!$G$12</f>
        <v>62.1</v>
      </c>
      <c r="Q72" s="33">
        <f>WaterMainMonth!$G$12</f>
        <v>62.1</v>
      </c>
      <c r="R72" s="33">
        <f>WaterMainMonth!$G$12</f>
        <v>62.1</v>
      </c>
      <c r="S72" s="33">
        <f>WaterMainMonth!$G$12</f>
        <v>62.1</v>
      </c>
      <c r="T72" s="33">
        <f>WaterMainMonth!$G$12</f>
        <v>62.1</v>
      </c>
      <c r="U72" s="33">
        <f>WaterMainMonth!$G$12</f>
        <v>62.1</v>
      </c>
      <c r="V72" s="33">
        <f>WaterMainMonth!$G$12</f>
        <v>62.1</v>
      </c>
      <c r="W72" s="33">
        <f>WaterMainMonth!$G$12</f>
        <v>62.1</v>
      </c>
      <c r="X72" s="33">
        <f>WaterMainMonth!$G$12</f>
        <v>62.1</v>
      </c>
      <c r="Y72" s="33">
        <f>WaterMainMonth!$G$12</f>
        <v>62.1</v>
      </c>
      <c r="Z72" s="34">
        <f>WaterMainMonth!$G$12</f>
        <v>62.1</v>
      </c>
    </row>
    <row r="73" spans="1:26" x14ac:dyDescent="0.25">
      <c r="A73" s="4"/>
      <c r="B73" s="40" t="s">
        <v>641</v>
      </c>
      <c r="C73" s="47">
        <f>WaterMainMonth!$G$13</f>
        <v>61.5</v>
      </c>
      <c r="D73" s="33">
        <f>WaterMainMonth!$G$13</f>
        <v>61.5</v>
      </c>
      <c r="E73" s="33">
        <f>WaterMainMonth!$G$13</f>
        <v>61.5</v>
      </c>
      <c r="F73" s="33">
        <f>WaterMainMonth!$G$13</f>
        <v>61.5</v>
      </c>
      <c r="G73" s="33">
        <f>WaterMainMonth!$G$13</f>
        <v>61.5</v>
      </c>
      <c r="H73" s="33">
        <f>WaterMainMonth!$G$13</f>
        <v>61.5</v>
      </c>
      <c r="I73" s="33">
        <f>WaterMainMonth!$G$13</f>
        <v>61.5</v>
      </c>
      <c r="J73" s="33">
        <f>WaterMainMonth!$G$13</f>
        <v>61.5</v>
      </c>
      <c r="K73" s="33">
        <f>WaterMainMonth!$G$13</f>
        <v>61.5</v>
      </c>
      <c r="L73" s="33">
        <f>WaterMainMonth!$G$13</f>
        <v>61.5</v>
      </c>
      <c r="M73" s="33">
        <f>WaterMainMonth!$G$13</f>
        <v>61.5</v>
      </c>
      <c r="N73" s="33">
        <f>WaterMainMonth!$G$13</f>
        <v>61.5</v>
      </c>
      <c r="O73" s="33">
        <f>WaterMainMonth!$G$13</f>
        <v>61.5</v>
      </c>
      <c r="P73" s="33">
        <f>WaterMainMonth!$G$13</f>
        <v>61.5</v>
      </c>
      <c r="Q73" s="33">
        <f>WaterMainMonth!$G$13</f>
        <v>61.5</v>
      </c>
      <c r="R73" s="33">
        <f>WaterMainMonth!$G$13</f>
        <v>61.5</v>
      </c>
      <c r="S73" s="33">
        <f>WaterMainMonth!$G$13</f>
        <v>61.5</v>
      </c>
      <c r="T73" s="33">
        <f>WaterMainMonth!$G$13</f>
        <v>61.5</v>
      </c>
      <c r="U73" s="33">
        <f>WaterMainMonth!$G$13</f>
        <v>61.5</v>
      </c>
      <c r="V73" s="33">
        <f>WaterMainMonth!$G$13</f>
        <v>61.5</v>
      </c>
      <c r="W73" s="33">
        <f>WaterMainMonth!$G$13</f>
        <v>61.5</v>
      </c>
      <c r="X73" s="33">
        <f>WaterMainMonth!$G$13</f>
        <v>61.5</v>
      </c>
      <c r="Y73" s="33">
        <f>WaterMainMonth!$G$13</f>
        <v>61.5</v>
      </c>
      <c r="Z73" s="34">
        <f>WaterMainMonth!$G$13</f>
        <v>61.5</v>
      </c>
    </row>
    <row r="74" spans="1:26" x14ac:dyDescent="0.25">
      <c r="A74" s="4"/>
      <c r="B74" s="40" t="s">
        <v>642</v>
      </c>
      <c r="C74" s="47">
        <f>WaterMainMonth!$G$14</f>
        <v>61.8</v>
      </c>
      <c r="D74" s="33">
        <f>WaterMainMonth!$G$14</f>
        <v>61.8</v>
      </c>
      <c r="E74" s="33">
        <f>WaterMainMonth!$G$14</f>
        <v>61.8</v>
      </c>
      <c r="F74" s="33">
        <f>WaterMainMonth!$G$14</f>
        <v>61.8</v>
      </c>
      <c r="G74" s="33">
        <f>WaterMainMonth!$G$14</f>
        <v>61.8</v>
      </c>
      <c r="H74" s="33">
        <f>WaterMainMonth!$G$14</f>
        <v>61.8</v>
      </c>
      <c r="I74" s="33">
        <f>WaterMainMonth!$G$14</f>
        <v>61.8</v>
      </c>
      <c r="J74" s="33">
        <f>WaterMainMonth!$G$14</f>
        <v>61.8</v>
      </c>
      <c r="K74" s="33">
        <f>WaterMainMonth!$G$14</f>
        <v>61.8</v>
      </c>
      <c r="L74" s="33">
        <f>WaterMainMonth!$G$14</f>
        <v>61.8</v>
      </c>
      <c r="M74" s="33">
        <f>WaterMainMonth!$G$14</f>
        <v>61.8</v>
      </c>
      <c r="N74" s="33">
        <f>WaterMainMonth!$G$14</f>
        <v>61.8</v>
      </c>
      <c r="O74" s="33">
        <f>WaterMainMonth!$G$14</f>
        <v>61.8</v>
      </c>
      <c r="P74" s="33">
        <f>WaterMainMonth!$G$14</f>
        <v>61.8</v>
      </c>
      <c r="Q74" s="33">
        <f>WaterMainMonth!$G$14</f>
        <v>61.8</v>
      </c>
      <c r="R74" s="33">
        <f>WaterMainMonth!$G$14</f>
        <v>61.8</v>
      </c>
      <c r="S74" s="33">
        <f>WaterMainMonth!$G$14</f>
        <v>61.8</v>
      </c>
      <c r="T74" s="33">
        <f>WaterMainMonth!$G$14</f>
        <v>61.8</v>
      </c>
      <c r="U74" s="33">
        <f>WaterMainMonth!$G$14</f>
        <v>61.8</v>
      </c>
      <c r="V74" s="33">
        <f>WaterMainMonth!$G$14</f>
        <v>61.8</v>
      </c>
      <c r="W74" s="33">
        <f>WaterMainMonth!$G$14</f>
        <v>61.8</v>
      </c>
      <c r="X74" s="33">
        <f>WaterMainMonth!$G$14</f>
        <v>61.8</v>
      </c>
      <c r="Y74" s="33">
        <f>WaterMainMonth!$G$14</f>
        <v>61.8</v>
      </c>
      <c r="Z74" s="34">
        <f>WaterMainMonth!$G$14</f>
        <v>61.8</v>
      </c>
    </row>
    <row r="75" spans="1:26" x14ac:dyDescent="0.25">
      <c r="A75" s="4"/>
      <c r="B75" s="40" t="s">
        <v>643</v>
      </c>
      <c r="C75" s="47">
        <f>WaterMainMonth!$G$15</f>
        <v>60.3</v>
      </c>
      <c r="D75" s="33">
        <f>WaterMainMonth!$G$15</f>
        <v>60.3</v>
      </c>
      <c r="E75" s="33">
        <f>WaterMainMonth!$G$15</f>
        <v>60.3</v>
      </c>
      <c r="F75" s="33">
        <f>WaterMainMonth!$G$15</f>
        <v>60.3</v>
      </c>
      <c r="G75" s="33">
        <f>WaterMainMonth!$G$15</f>
        <v>60.3</v>
      </c>
      <c r="H75" s="33">
        <f>WaterMainMonth!$G$15</f>
        <v>60.3</v>
      </c>
      <c r="I75" s="33">
        <f>WaterMainMonth!$G$15</f>
        <v>60.3</v>
      </c>
      <c r="J75" s="33">
        <f>WaterMainMonth!$G$15</f>
        <v>60.3</v>
      </c>
      <c r="K75" s="33">
        <f>WaterMainMonth!$G$15</f>
        <v>60.3</v>
      </c>
      <c r="L75" s="33">
        <f>WaterMainMonth!$G$15</f>
        <v>60.3</v>
      </c>
      <c r="M75" s="33">
        <f>WaterMainMonth!$G$15</f>
        <v>60.3</v>
      </c>
      <c r="N75" s="33">
        <f>WaterMainMonth!$G$15</f>
        <v>60.3</v>
      </c>
      <c r="O75" s="33">
        <f>WaterMainMonth!$G$15</f>
        <v>60.3</v>
      </c>
      <c r="P75" s="33">
        <f>WaterMainMonth!$G$15</f>
        <v>60.3</v>
      </c>
      <c r="Q75" s="33">
        <f>WaterMainMonth!$G$15</f>
        <v>60.3</v>
      </c>
      <c r="R75" s="33">
        <f>WaterMainMonth!$G$15</f>
        <v>60.3</v>
      </c>
      <c r="S75" s="33">
        <f>WaterMainMonth!$G$15</f>
        <v>60.3</v>
      </c>
      <c r="T75" s="33">
        <f>WaterMainMonth!$G$15</f>
        <v>60.3</v>
      </c>
      <c r="U75" s="33">
        <f>WaterMainMonth!$G$15</f>
        <v>60.3</v>
      </c>
      <c r="V75" s="33">
        <f>WaterMainMonth!$G$15</f>
        <v>60.3</v>
      </c>
      <c r="W75" s="33">
        <f>WaterMainMonth!$G$15</f>
        <v>60.3</v>
      </c>
      <c r="X75" s="33">
        <f>WaterMainMonth!$G$15</f>
        <v>60.3</v>
      </c>
      <c r="Y75" s="33">
        <f>WaterMainMonth!$G$15</f>
        <v>60.3</v>
      </c>
      <c r="Z75" s="34">
        <f>WaterMainMonth!$G$15</f>
        <v>60.3</v>
      </c>
    </row>
    <row r="76" spans="1:26" x14ac:dyDescent="0.25">
      <c r="A76" s="5"/>
      <c r="B76" s="42" t="s">
        <v>644</v>
      </c>
      <c r="C76" s="44">
        <f>WaterMainMonth!$G$16</f>
        <v>57.5</v>
      </c>
      <c r="D76" s="38">
        <f>WaterMainMonth!$G$16</f>
        <v>57.5</v>
      </c>
      <c r="E76" s="38">
        <f>WaterMainMonth!$G$16</f>
        <v>57.5</v>
      </c>
      <c r="F76" s="38">
        <f>WaterMainMonth!$G$16</f>
        <v>57.5</v>
      </c>
      <c r="G76" s="38">
        <f>WaterMainMonth!$G$16</f>
        <v>57.5</v>
      </c>
      <c r="H76" s="38">
        <f>WaterMainMonth!$G$16</f>
        <v>57.5</v>
      </c>
      <c r="I76" s="38">
        <f>WaterMainMonth!$G$16</f>
        <v>57.5</v>
      </c>
      <c r="J76" s="38">
        <f>WaterMainMonth!$G$16</f>
        <v>57.5</v>
      </c>
      <c r="K76" s="38">
        <f>WaterMainMonth!$G$16</f>
        <v>57.5</v>
      </c>
      <c r="L76" s="38">
        <f>WaterMainMonth!$G$16</f>
        <v>57.5</v>
      </c>
      <c r="M76" s="38">
        <f>WaterMainMonth!$G$16</f>
        <v>57.5</v>
      </c>
      <c r="N76" s="38">
        <f>WaterMainMonth!$G$16</f>
        <v>57.5</v>
      </c>
      <c r="O76" s="38">
        <f>WaterMainMonth!$G$16</f>
        <v>57.5</v>
      </c>
      <c r="P76" s="38">
        <f>WaterMainMonth!$G$16</f>
        <v>57.5</v>
      </c>
      <c r="Q76" s="38">
        <f>WaterMainMonth!$G$16</f>
        <v>57.5</v>
      </c>
      <c r="R76" s="38">
        <f>WaterMainMonth!$G$16</f>
        <v>57.5</v>
      </c>
      <c r="S76" s="38">
        <f>WaterMainMonth!$G$16</f>
        <v>57.5</v>
      </c>
      <c r="T76" s="38">
        <f>WaterMainMonth!$G$16</f>
        <v>57.5</v>
      </c>
      <c r="U76" s="38">
        <f>WaterMainMonth!$G$16</f>
        <v>57.5</v>
      </c>
      <c r="V76" s="38">
        <f>WaterMainMonth!$G$16</f>
        <v>57.5</v>
      </c>
      <c r="W76" s="38">
        <f>WaterMainMonth!$G$16</f>
        <v>57.5</v>
      </c>
      <c r="X76" s="38">
        <f>WaterMainMonth!$G$16</f>
        <v>57.5</v>
      </c>
      <c r="Y76" s="38">
        <f>WaterMainMonth!$G$16</f>
        <v>57.5</v>
      </c>
      <c r="Z76" s="36">
        <f>WaterMainMonth!$G$16</f>
        <v>57.5</v>
      </c>
    </row>
    <row r="77" spans="1:26" x14ac:dyDescent="0.25">
      <c r="A77" s="3" t="str">
        <f>WaterMainMonth!A2&amp;REPLACE(WaterMainMonth!H4,SEARCH(" ",WaterMainMonth!H4),1,"")</f>
        <v>WaterMainCZ07</v>
      </c>
      <c r="B77" s="49" t="s">
        <v>633</v>
      </c>
      <c r="C77" s="50">
        <f>WaterMainMonth!$H$5</f>
        <v>58.8</v>
      </c>
      <c r="D77" s="48">
        <f>WaterMainMonth!$H$5</f>
        <v>58.8</v>
      </c>
      <c r="E77" s="48">
        <f>WaterMainMonth!$H$5</f>
        <v>58.8</v>
      </c>
      <c r="F77" s="48">
        <f>WaterMainMonth!$H$5</f>
        <v>58.8</v>
      </c>
      <c r="G77" s="48">
        <f>WaterMainMonth!$H$5</f>
        <v>58.8</v>
      </c>
      <c r="H77" s="48">
        <f>WaterMainMonth!$H$5</f>
        <v>58.8</v>
      </c>
      <c r="I77" s="48">
        <f>WaterMainMonth!$H$5</f>
        <v>58.8</v>
      </c>
      <c r="J77" s="48">
        <f>WaterMainMonth!$H$5</f>
        <v>58.8</v>
      </c>
      <c r="K77" s="48">
        <f>WaterMainMonth!$H$5</f>
        <v>58.8</v>
      </c>
      <c r="L77" s="48">
        <f>WaterMainMonth!$H$5</f>
        <v>58.8</v>
      </c>
      <c r="M77" s="48">
        <f>WaterMainMonth!$H$5</f>
        <v>58.8</v>
      </c>
      <c r="N77" s="48">
        <f>WaterMainMonth!$H$5</f>
        <v>58.8</v>
      </c>
      <c r="O77" s="48">
        <f>WaterMainMonth!$H$5</f>
        <v>58.8</v>
      </c>
      <c r="P77" s="48">
        <f>WaterMainMonth!$H$5</f>
        <v>58.8</v>
      </c>
      <c r="Q77" s="48">
        <f>WaterMainMonth!$H$5</f>
        <v>58.8</v>
      </c>
      <c r="R77" s="48">
        <f>WaterMainMonth!$H$5</f>
        <v>58.8</v>
      </c>
      <c r="S77" s="48">
        <f>WaterMainMonth!$H$5</f>
        <v>58.8</v>
      </c>
      <c r="T77" s="48">
        <f>WaterMainMonth!$H$5</f>
        <v>58.8</v>
      </c>
      <c r="U77" s="48">
        <f>WaterMainMonth!$H$5</f>
        <v>58.8</v>
      </c>
      <c r="V77" s="48">
        <f>WaterMainMonth!$H$5</f>
        <v>58.8</v>
      </c>
      <c r="W77" s="48">
        <f>WaterMainMonth!$H$5</f>
        <v>58.8</v>
      </c>
      <c r="X77" s="48">
        <f>WaterMainMonth!$H$5</f>
        <v>58.8</v>
      </c>
      <c r="Y77" s="48">
        <f>WaterMainMonth!$H$5</f>
        <v>58.8</v>
      </c>
      <c r="Z77" s="45">
        <f>WaterMainMonth!$H$5</f>
        <v>58.8</v>
      </c>
    </row>
    <row r="78" spans="1:26" x14ac:dyDescent="0.25">
      <c r="A78" s="4"/>
      <c r="B78" s="46" t="s">
        <v>634</v>
      </c>
      <c r="C78" s="47">
        <f>WaterMainMonth!$H$6</f>
        <v>58.4</v>
      </c>
      <c r="D78" s="33">
        <f>WaterMainMonth!$H$6</f>
        <v>58.4</v>
      </c>
      <c r="E78" s="33">
        <f>WaterMainMonth!$H$6</f>
        <v>58.4</v>
      </c>
      <c r="F78" s="33">
        <f>WaterMainMonth!$H$6</f>
        <v>58.4</v>
      </c>
      <c r="G78" s="33">
        <f>WaterMainMonth!$H$6</f>
        <v>58.4</v>
      </c>
      <c r="H78" s="33">
        <f>WaterMainMonth!$H$6</f>
        <v>58.4</v>
      </c>
      <c r="I78" s="33">
        <f>WaterMainMonth!$H$6</f>
        <v>58.4</v>
      </c>
      <c r="J78" s="33">
        <f>WaterMainMonth!$H$6</f>
        <v>58.4</v>
      </c>
      <c r="K78" s="33">
        <f>WaterMainMonth!$H$6</f>
        <v>58.4</v>
      </c>
      <c r="L78" s="33">
        <f>WaterMainMonth!$H$6</f>
        <v>58.4</v>
      </c>
      <c r="M78" s="33">
        <f>WaterMainMonth!$H$6</f>
        <v>58.4</v>
      </c>
      <c r="N78" s="33">
        <f>WaterMainMonth!$H$6</f>
        <v>58.4</v>
      </c>
      <c r="O78" s="33">
        <f>WaterMainMonth!$H$6</f>
        <v>58.4</v>
      </c>
      <c r="P78" s="33">
        <f>WaterMainMonth!$H$6</f>
        <v>58.4</v>
      </c>
      <c r="Q78" s="33">
        <f>WaterMainMonth!$H$6</f>
        <v>58.4</v>
      </c>
      <c r="R78" s="33">
        <f>WaterMainMonth!$H$6</f>
        <v>58.4</v>
      </c>
      <c r="S78" s="33">
        <f>WaterMainMonth!$H$6</f>
        <v>58.4</v>
      </c>
      <c r="T78" s="33">
        <f>WaterMainMonth!$H$6</f>
        <v>58.4</v>
      </c>
      <c r="U78" s="33">
        <f>WaterMainMonth!$H$6</f>
        <v>58.4</v>
      </c>
      <c r="V78" s="33">
        <f>WaterMainMonth!$H$6</f>
        <v>58.4</v>
      </c>
      <c r="W78" s="33">
        <f>WaterMainMonth!$H$6</f>
        <v>58.4</v>
      </c>
      <c r="X78" s="33">
        <f>WaterMainMonth!$H$6</f>
        <v>58.4</v>
      </c>
      <c r="Y78" s="33">
        <f>WaterMainMonth!$H$6</f>
        <v>58.4</v>
      </c>
      <c r="Z78" s="34">
        <f>WaterMainMonth!$H$6</f>
        <v>58.4</v>
      </c>
    </row>
    <row r="79" spans="1:26" x14ac:dyDescent="0.25">
      <c r="A79" s="4"/>
      <c r="B79" s="46" t="s">
        <v>635</v>
      </c>
      <c r="C79" s="47">
        <f>WaterMainMonth!$H$7</f>
        <v>59.3</v>
      </c>
      <c r="D79" s="33">
        <f>WaterMainMonth!$H$7</f>
        <v>59.3</v>
      </c>
      <c r="E79" s="33">
        <f>WaterMainMonth!$H$7</f>
        <v>59.3</v>
      </c>
      <c r="F79" s="33">
        <f>WaterMainMonth!$H$7</f>
        <v>59.3</v>
      </c>
      <c r="G79" s="33">
        <f>WaterMainMonth!$H$7</f>
        <v>59.3</v>
      </c>
      <c r="H79" s="33">
        <f>WaterMainMonth!$H$7</f>
        <v>59.3</v>
      </c>
      <c r="I79" s="33">
        <f>WaterMainMonth!$H$7</f>
        <v>59.3</v>
      </c>
      <c r="J79" s="33">
        <f>WaterMainMonth!$H$7</f>
        <v>59.3</v>
      </c>
      <c r="K79" s="33">
        <f>WaterMainMonth!$H$7</f>
        <v>59.3</v>
      </c>
      <c r="L79" s="33">
        <f>WaterMainMonth!$H$7</f>
        <v>59.3</v>
      </c>
      <c r="M79" s="33">
        <f>WaterMainMonth!$H$7</f>
        <v>59.3</v>
      </c>
      <c r="N79" s="33">
        <f>WaterMainMonth!$H$7</f>
        <v>59.3</v>
      </c>
      <c r="O79" s="33">
        <f>WaterMainMonth!$H$7</f>
        <v>59.3</v>
      </c>
      <c r="P79" s="33">
        <f>WaterMainMonth!$H$7</f>
        <v>59.3</v>
      </c>
      <c r="Q79" s="33">
        <f>WaterMainMonth!$H$7</f>
        <v>59.3</v>
      </c>
      <c r="R79" s="33">
        <f>WaterMainMonth!$H$7</f>
        <v>59.3</v>
      </c>
      <c r="S79" s="33">
        <f>WaterMainMonth!$H$7</f>
        <v>59.3</v>
      </c>
      <c r="T79" s="33">
        <f>WaterMainMonth!$H$7</f>
        <v>59.3</v>
      </c>
      <c r="U79" s="33">
        <f>WaterMainMonth!$H$7</f>
        <v>59.3</v>
      </c>
      <c r="V79" s="33">
        <f>WaterMainMonth!$H$7</f>
        <v>59.3</v>
      </c>
      <c r="W79" s="33">
        <f>WaterMainMonth!$H$7</f>
        <v>59.3</v>
      </c>
      <c r="X79" s="33">
        <f>WaterMainMonth!$H$7</f>
        <v>59.3</v>
      </c>
      <c r="Y79" s="33">
        <f>WaterMainMonth!$H$7</f>
        <v>59.3</v>
      </c>
      <c r="Z79" s="34">
        <f>WaterMainMonth!$H$7</f>
        <v>59.3</v>
      </c>
    </row>
    <row r="80" spans="1:26" x14ac:dyDescent="0.25">
      <c r="A80" s="4"/>
      <c r="B80" s="46" t="s">
        <v>636</v>
      </c>
      <c r="C80" s="47">
        <f>WaterMainMonth!$H$8</f>
        <v>58.9</v>
      </c>
      <c r="D80" s="33">
        <f>WaterMainMonth!$H$8</f>
        <v>58.9</v>
      </c>
      <c r="E80" s="33">
        <f>WaterMainMonth!$H$8</f>
        <v>58.9</v>
      </c>
      <c r="F80" s="33">
        <f>WaterMainMonth!$H$8</f>
        <v>58.9</v>
      </c>
      <c r="G80" s="33">
        <f>WaterMainMonth!$H$8</f>
        <v>58.9</v>
      </c>
      <c r="H80" s="33">
        <f>WaterMainMonth!$H$8</f>
        <v>58.9</v>
      </c>
      <c r="I80" s="33">
        <f>WaterMainMonth!$H$8</f>
        <v>58.9</v>
      </c>
      <c r="J80" s="33">
        <f>WaterMainMonth!$H$8</f>
        <v>58.9</v>
      </c>
      <c r="K80" s="33">
        <f>WaterMainMonth!$H$8</f>
        <v>58.9</v>
      </c>
      <c r="L80" s="33">
        <f>WaterMainMonth!$H$8</f>
        <v>58.9</v>
      </c>
      <c r="M80" s="33">
        <f>WaterMainMonth!$H$8</f>
        <v>58.9</v>
      </c>
      <c r="N80" s="33">
        <f>WaterMainMonth!$H$8</f>
        <v>58.9</v>
      </c>
      <c r="O80" s="33">
        <f>WaterMainMonth!$H$8</f>
        <v>58.9</v>
      </c>
      <c r="P80" s="33">
        <f>WaterMainMonth!$H$8</f>
        <v>58.9</v>
      </c>
      <c r="Q80" s="33">
        <f>WaterMainMonth!$H$8</f>
        <v>58.9</v>
      </c>
      <c r="R80" s="33">
        <f>WaterMainMonth!$H$8</f>
        <v>58.9</v>
      </c>
      <c r="S80" s="33">
        <f>WaterMainMonth!$H$8</f>
        <v>58.9</v>
      </c>
      <c r="T80" s="33">
        <f>WaterMainMonth!$H$8</f>
        <v>58.9</v>
      </c>
      <c r="U80" s="33">
        <f>WaterMainMonth!$H$8</f>
        <v>58.9</v>
      </c>
      <c r="V80" s="33">
        <f>WaterMainMonth!$H$8</f>
        <v>58.9</v>
      </c>
      <c r="W80" s="33">
        <f>WaterMainMonth!$H$8</f>
        <v>58.9</v>
      </c>
      <c r="X80" s="33">
        <f>WaterMainMonth!$H$8</f>
        <v>58.9</v>
      </c>
      <c r="Y80" s="33">
        <f>WaterMainMonth!$H$8</f>
        <v>58.9</v>
      </c>
      <c r="Z80" s="34">
        <f>WaterMainMonth!$H$8</f>
        <v>58.9</v>
      </c>
    </row>
    <row r="81" spans="1:26" x14ac:dyDescent="0.25">
      <c r="A81" s="4"/>
      <c r="B81" s="46" t="s">
        <v>637</v>
      </c>
      <c r="C81" s="47">
        <f>WaterMainMonth!$H$9</f>
        <v>59</v>
      </c>
      <c r="D81" s="33">
        <f>WaterMainMonth!$H$9</f>
        <v>59</v>
      </c>
      <c r="E81" s="33">
        <f>WaterMainMonth!$H$9</f>
        <v>59</v>
      </c>
      <c r="F81" s="33">
        <f>WaterMainMonth!$H$9</f>
        <v>59</v>
      </c>
      <c r="G81" s="33">
        <f>WaterMainMonth!$H$9</f>
        <v>59</v>
      </c>
      <c r="H81" s="33">
        <f>WaterMainMonth!$H$9</f>
        <v>59</v>
      </c>
      <c r="I81" s="33">
        <f>WaterMainMonth!$H$9</f>
        <v>59</v>
      </c>
      <c r="J81" s="33">
        <f>WaterMainMonth!$H$9</f>
        <v>59</v>
      </c>
      <c r="K81" s="33">
        <f>WaterMainMonth!$H$9</f>
        <v>59</v>
      </c>
      <c r="L81" s="33">
        <f>WaterMainMonth!$H$9</f>
        <v>59</v>
      </c>
      <c r="M81" s="33">
        <f>WaterMainMonth!$H$9</f>
        <v>59</v>
      </c>
      <c r="N81" s="33">
        <f>WaterMainMonth!$H$9</f>
        <v>59</v>
      </c>
      <c r="O81" s="33">
        <f>WaterMainMonth!$H$9</f>
        <v>59</v>
      </c>
      <c r="P81" s="33">
        <f>WaterMainMonth!$H$9</f>
        <v>59</v>
      </c>
      <c r="Q81" s="33">
        <f>WaterMainMonth!$H$9</f>
        <v>59</v>
      </c>
      <c r="R81" s="33">
        <f>WaterMainMonth!$H$9</f>
        <v>59</v>
      </c>
      <c r="S81" s="33">
        <f>WaterMainMonth!$H$9</f>
        <v>59</v>
      </c>
      <c r="T81" s="33">
        <f>WaterMainMonth!$H$9</f>
        <v>59</v>
      </c>
      <c r="U81" s="33">
        <f>WaterMainMonth!$H$9</f>
        <v>59</v>
      </c>
      <c r="V81" s="33">
        <f>WaterMainMonth!$H$9</f>
        <v>59</v>
      </c>
      <c r="W81" s="33">
        <f>WaterMainMonth!$H$9</f>
        <v>59</v>
      </c>
      <c r="X81" s="33">
        <f>WaterMainMonth!$H$9</f>
        <v>59</v>
      </c>
      <c r="Y81" s="33">
        <f>WaterMainMonth!$H$9</f>
        <v>59</v>
      </c>
      <c r="Z81" s="34">
        <f>WaterMainMonth!$H$9</f>
        <v>59</v>
      </c>
    </row>
    <row r="82" spans="1:26" x14ac:dyDescent="0.25">
      <c r="A82" s="4"/>
      <c r="B82" s="46" t="s">
        <v>638</v>
      </c>
      <c r="C82" s="47">
        <f>WaterMainMonth!$H$10</f>
        <v>60.2</v>
      </c>
      <c r="D82" s="33">
        <f>WaterMainMonth!$H$10</f>
        <v>60.2</v>
      </c>
      <c r="E82" s="33">
        <f>WaterMainMonth!$H$10</f>
        <v>60.2</v>
      </c>
      <c r="F82" s="33">
        <f>WaterMainMonth!$H$10</f>
        <v>60.2</v>
      </c>
      <c r="G82" s="33">
        <f>WaterMainMonth!$H$10</f>
        <v>60.2</v>
      </c>
      <c r="H82" s="33">
        <f>WaterMainMonth!$H$10</f>
        <v>60.2</v>
      </c>
      <c r="I82" s="33">
        <f>WaterMainMonth!$H$10</f>
        <v>60.2</v>
      </c>
      <c r="J82" s="33">
        <f>WaterMainMonth!$H$10</f>
        <v>60.2</v>
      </c>
      <c r="K82" s="33">
        <f>WaterMainMonth!$H$10</f>
        <v>60.2</v>
      </c>
      <c r="L82" s="33">
        <f>WaterMainMonth!$H$10</f>
        <v>60.2</v>
      </c>
      <c r="M82" s="33">
        <f>WaterMainMonth!$H$10</f>
        <v>60.2</v>
      </c>
      <c r="N82" s="33">
        <f>WaterMainMonth!$H$10</f>
        <v>60.2</v>
      </c>
      <c r="O82" s="33">
        <f>WaterMainMonth!$H$10</f>
        <v>60.2</v>
      </c>
      <c r="P82" s="33">
        <f>WaterMainMonth!$H$10</f>
        <v>60.2</v>
      </c>
      <c r="Q82" s="33">
        <f>WaterMainMonth!$H$10</f>
        <v>60.2</v>
      </c>
      <c r="R82" s="33">
        <f>WaterMainMonth!$H$10</f>
        <v>60.2</v>
      </c>
      <c r="S82" s="33">
        <f>WaterMainMonth!$H$10</f>
        <v>60.2</v>
      </c>
      <c r="T82" s="33">
        <f>WaterMainMonth!$H$10</f>
        <v>60.2</v>
      </c>
      <c r="U82" s="33">
        <f>WaterMainMonth!$H$10</f>
        <v>60.2</v>
      </c>
      <c r="V82" s="33">
        <f>WaterMainMonth!$H$10</f>
        <v>60.2</v>
      </c>
      <c r="W82" s="33">
        <f>WaterMainMonth!$H$10</f>
        <v>60.2</v>
      </c>
      <c r="X82" s="33">
        <f>WaterMainMonth!$H$10</f>
        <v>60.2</v>
      </c>
      <c r="Y82" s="33">
        <f>WaterMainMonth!$H$10</f>
        <v>60.2</v>
      </c>
      <c r="Z82" s="34">
        <f>WaterMainMonth!$H$10</f>
        <v>60.2</v>
      </c>
    </row>
    <row r="83" spans="1:26" x14ac:dyDescent="0.25">
      <c r="A83" s="4"/>
      <c r="B83" s="46" t="s">
        <v>639</v>
      </c>
      <c r="C83" s="47">
        <f>WaterMainMonth!$H$11</f>
        <v>61</v>
      </c>
      <c r="D83" s="33">
        <f>WaterMainMonth!$H$11</f>
        <v>61</v>
      </c>
      <c r="E83" s="33">
        <f>WaterMainMonth!$H$11</f>
        <v>61</v>
      </c>
      <c r="F83" s="33">
        <f>WaterMainMonth!$H$11</f>
        <v>61</v>
      </c>
      <c r="G83" s="33">
        <f>WaterMainMonth!$H$11</f>
        <v>61</v>
      </c>
      <c r="H83" s="33">
        <f>WaterMainMonth!$H$11</f>
        <v>61</v>
      </c>
      <c r="I83" s="33">
        <f>WaterMainMonth!$H$11</f>
        <v>61</v>
      </c>
      <c r="J83" s="33">
        <f>WaterMainMonth!$H$11</f>
        <v>61</v>
      </c>
      <c r="K83" s="33">
        <f>WaterMainMonth!$H$11</f>
        <v>61</v>
      </c>
      <c r="L83" s="33">
        <f>WaterMainMonth!$H$11</f>
        <v>61</v>
      </c>
      <c r="M83" s="33">
        <f>WaterMainMonth!$H$11</f>
        <v>61</v>
      </c>
      <c r="N83" s="33">
        <f>WaterMainMonth!$H$11</f>
        <v>61</v>
      </c>
      <c r="O83" s="33">
        <f>WaterMainMonth!$H$11</f>
        <v>61</v>
      </c>
      <c r="P83" s="33">
        <f>WaterMainMonth!$H$11</f>
        <v>61</v>
      </c>
      <c r="Q83" s="33">
        <f>WaterMainMonth!$H$11</f>
        <v>61</v>
      </c>
      <c r="R83" s="33">
        <f>WaterMainMonth!$H$11</f>
        <v>61</v>
      </c>
      <c r="S83" s="33">
        <f>WaterMainMonth!$H$11</f>
        <v>61</v>
      </c>
      <c r="T83" s="33">
        <f>WaterMainMonth!$H$11</f>
        <v>61</v>
      </c>
      <c r="U83" s="33">
        <f>WaterMainMonth!$H$11</f>
        <v>61</v>
      </c>
      <c r="V83" s="33">
        <f>WaterMainMonth!$H$11</f>
        <v>61</v>
      </c>
      <c r="W83" s="33">
        <f>WaterMainMonth!$H$11</f>
        <v>61</v>
      </c>
      <c r="X83" s="33">
        <f>WaterMainMonth!$H$11</f>
        <v>61</v>
      </c>
      <c r="Y83" s="33">
        <f>WaterMainMonth!$H$11</f>
        <v>61</v>
      </c>
      <c r="Z83" s="34">
        <f>WaterMainMonth!$H$11</f>
        <v>61</v>
      </c>
    </row>
    <row r="84" spans="1:26" x14ac:dyDescent="0.25">
      <c r="A84" s="4"/>
      <c r="B84" s="46" t="s">
        <v>640</v>
      </c>
      <c r="C84" s="47">
        <f>WaterMainMonth!$H$12</f>
        <v>62.1</v>
      </c>
      <c r="D84" s="33">
        <f>WaterMainMonth!$H$12</f>
        <v>62.1</v>
      </c>
      <c r="E84" s="33">
        <f>WaterMainMonth!$H$12</f>
        <v>62.1</v>
      </c>
      <c r="F84" s="33">
        <f>WaterMainMonth!$H$12</f>
        <v>62.1</v>
      </c>
      <c r="G84" s="33">
        <f>WaterMainMonth!$H$12</f>
        <v>62.1</v>
      </c>
      <c r="H84" s="33">
        <f>WaterMainMonth!$H$12</f>
        <v>62.1</v>
      </c>
      <c r="I84" s="33">
        <f>WaterMainMonth!$H$12</f>
        <v>62.1</v>
      </c>
      <c r="J84" s="33">
        <f>WaterMainMonth!$H$12</f>
        <v>62.1</v>
      </c>
      <c r="K84" s="33">
        <f>WaterMainMonth!$H$12</f>
        <v>62.1</v>
      </c>
      <c r="L84" s="33">
        <f>WaterMainMonth!$H$12</f>
        <v>62.1</v>
      </c>
      <c r="M84" s="33">
        <f>WaterMainMonth!$H$12</f>
        <v>62.1</v>
      </c>
      <c r="N84" s="33">
        <f>WaterMainMonth!$H$12</f>
        <v>62.1</v>
      </c>
      <c r="O84" s="33">
        <f>WaterMainMonth!$H$12</f>
        <v>62.1</v>
      </c>
      <c r="P84" s="33">
        <f>WaterMainMonth!$H$12</f>
        <v>62.1</v>
      </c>
      <c r="Q84" s="33">
        <f>WaterMainMonth!$H$12</f>
        <v>62.1</v>
      </c>
      <c r="R84" s="33">
        <f>WaterMainMonth!$H$12</f>
        <v>62.1</v>
      </c>
      <c r="S84" s="33">
        <f>WaterMainMonth!$H$12</f>
        <v>62.1</v>
      </c>
      <c r="T84" s="33">
        <f>WaterMainMonth!$H$12</f>
        <v>62.1</v>
      </c>
      <c r="U84" s="33">
        <f>WaterMainMonth!$H$12</f>
        <v>62.1</v>
      </c>
      <c r="V84" s="33">
        <f>WaterMainMonth!$H$12</f>
        <v>62.1</v>
      </c>
      <c r="W84" s="33">
        <f>WaterMainMonth!$H$12</f>
        <v>62.1</v>
      </c>
      <c r="X84" s="33">
        <f>WaterMainMonth!$H$12</f>
        <v>62.1</v>
      </c>
      <c r="Y84" s="33">
        <f>WaterMainMonth!$H$12</f>
        <v>62.1</v>
      </c>
      <c r="Z84" s="34">
        <f>WaterMainMonth!$H$12</f>
        <v>62.1</v>
      </c>
    </row>
    <row r="85" spans="1:26" x14ac:dyDescent="0.25">
      <c r="A85" s="4"/>
      <c r="B85" s="46" t="s">
        <v>641</v>
      </c>
      <c r="C85" s="47">
        <f>WaterMainMonth!$H$13</f>
        <v>62.6</v>
      </c>
      <c r="D85" s="33">
        <f>WaterMainMonth!$H$13</f>
        <v>62.6</v>
      </c>
      <c r="E85" s="33">
        <f>WaterMainMonth!$H$13</f>
        <v>62.6</v>
      </c>
      <c r="F85" s="33">
        <f>WaterMainMonth!$H$13</f>
        <v>62.6</v>
      </c>
      <c r="G85" s="33">
        <f>WaterMainMonth!$H$13</f>
        <v>62.6</v>
      </c>
      <c r="H85" s="33">
        <f>WaterMainMonth!$H$13</f>
        <v>62.6</v>
      </c>
      <c r="I85" s="33">
        <f>WaterMainMonth!$H$13</f>
        <v>62.6</v>
      </c>
      <c r="J85" s="33">
        <f>WaterMainMonth!$H$13</f>
        <v>62.6</v>
      </c>
      <c r="K85" s="33">
        <f>WaterMainMonth!$H$13</f>
        <v>62.6</v>
      </c>
      <c r="L85" s="33">
        <f>WaterMainMonth!$H$13</f>
        <v>62.6</v>
      </c>
      <c r="M85" s="33">
        <f>WaterMainMonth!$H$13</f>
        <v>62.6</v>
      </c>
      <c r="N85" s="33">
        <f>WaterMainMonth!$H$13</f>
        <v>62.6</v>
      </c>
      <c r="O85" s="33">
        <f>WaterMainMonth!$H$13</f>
        <v>62.6</v>
      </c>
      <c r="P85" s="33">
        <f>WaterMainMonth!$H$13</f>
        <v>62.6</v>
      </c>
      <c r="Q85" s="33">
        <f>WaterMainMonth!$H$13</f>
        <v>62.6</v>
      </c>
      <c r="R85" s="33">
        <f>WaterMainMonth!$H$13</f>
        <v>62.6</v>
      </c>
      <c r="S85" s="33">
        <f>WaterMainMonth!$H$13</f>
        <v>62.6</v>
      </c>
      <c r="T85" s="33">
        <f>WaterMainMonth!$H$13</f>
        <v>62.6</v>
      </c>
      <c r="U85" s="33">
        <f>WaterMainMonth!$H$13</f>
        <v>62.6</v>
      </c>
      <c r="V85" s="33">
        <f>WaterMainMonth!$H$13</f>
        <v>62.6</v>
      </c>
      <c r="W85" s="33">
        <f>WaterMainMonth!$H$13</f>
        <v>62.6</v>
      </c>
      <c r="X85" s="33">
        <f>WaterMainMonth!$H$13</f>
        <v>62.6</v>
      </c>
      <c r="Y85" s="33">
        <f>WaterMainMonth!$H$13</f>
        <v>62.6</v>
      </c>
      <c r="Z85" s="34">
        <f>WaterMainMonth!$H$13</f>
        <v>62.6</v>
      </c>
    </row>
    <row r="86" spans="1:26" x14ac:dyDescent="0.25">
      <c r="A86" s="4"/>
      <c r="B86" s="46" t="s">
        <v>642</v>
      </c>
      <c r="C86" s="47">
        <f>WaterMainMonth!$H$14</f>
        <v>62.8</v>
      </c>
      <c r="D86" s="33">
        <f>WaterMainMonth!$H$14</f>
        <v>62.8</v>
      </c>
      <c r="E86" s="33">
        <f>WaterMainMonth!$H$14</f>
        <v>62.8</v>
      </c>
      <c r="F86" s="33">
        <f>WaterMainMonth!$H$14</f>
        <v>62.8</v>
      </c>
      <c r="G86" s="33">
        <f>WaterMainMonth!$H$14</f>
        <v>62.8</v>
      </c>
      <c r="H86" s="33">
        <f>WaterMainMonth!$H$14</f>
        <v>62.8</v>
      </c>
      <c r="I86" s="33">
        <f>WaterMainMonth!$H$14</f>
        <v>62.8</v>
      </c>
      <c r="J86" s="33">
        <f>WaterMainMonth!$H$14</f>
        <v>62.8</v>
      </c>
      <c r="K86" s="33">
        <f>WaterMainMonth!$H$14</f>
        <v>62.8</v>
      </c>
      <c r="L86" s="33">
        <f>WaterMainMonth!$H$14</f>
        <v>62.8</v>
      </c>
      <c r="M86" s="33">
        <f>WaterMainMonth!$H$14</f>
        <v>62.8</v>
      </c>
      <c r="N86" s="33">
        <f>WaterMainMonth!$H$14</f>
        <v>62.8</v>
      </c>
      <c r="O86" s="33">
        <f>WaterMainMonth!$H$14</f>
        <v>62.8</v>
      </c>
      <c r="P86" s="33">
        <f>WaterMainMonth!$H$14</f>
        <v>62.8</v>
      </c>
      <c r="Q86" s="33">
        <f>WaterMainMonth!$H$14</f>
        <v>62.8</v>
      </c>
      <c r="R86" s="33">
        <f>WaterMainMonth!$H$14</f>
        <v>62.8</v>
      </c>
      <c r="S86" s="33">
        <f>WaterMainMonth!$H$14</f>
        <v>62.8</v>
      </c>
      <c r="T86" s="33">
        <f>WaterMainMonth!$H$14</f>
        <v>62.8</v>
      </c>
      <c r="U86" s="33">
        <f>WaterMainMonth!$H$14</f>
        <v>62.8</v>
      </c>
      <c r="V86" s="33">
        <f>WaterMainMonth!$H$14</f>
        <v>62.8</v>
      </c>
      <c r="W86" s="33">
        <f>WaterMainMonth!$H$14</f>
        <v>62.8</v>
      </c>
      <c r="X86" s="33">
        <f>WaterMainMonth!$H$14</f>
        <v>62.8</v>
      </c>
      <c r="Y86" s="33">
        <f>WaterMainMonth!$H$14</f>
        <v>62.8</v>
      </c>
      <c r="Z86" s="34">
        <f>WaterMainMonth!$H$14</f>
        <v>62.8</v>
      </c>
    </row>
    <row r="87" spans="1:26" x14ac:dyDescent="0.25">
      <c r="A87" s="4"/>
      <c r="B87" s="46" t="s">
        <v>643</v>
      </c>
      <c r="C87" s="47">
        <f>WaterMainMonth!$H$15</f>
        <v>61.5</v>
      </c>
      <c r="D87" s="33">
        <f>WaterMainMonth!$H$15</f>
        <v>61.5</v>
      </c>
      <c r="E87" s="33">
        <f>WaterMainMonth!$H$15</f>
        <v>61.5</v>
      </c>
      <c r="F87" s="33">
        <f>WaterMainMonth!$H$15</f>
        <v>61.5</v>
      </c>
      <c r="G87" s="33">
        <f>WaterMainMonth!$H$15</f>
        <v>61.5</v>
      </c>
      <c r="H87" s="33">
        <f>WaterMainMonth!$H$15</f>
        <v>61.5</v>
      </c>
      <c r="I87" s="33">
        <f>WaterMainMonth!$H$15</f>
        <v>61.5</v>
      </c>
      <c r="J87" s="33">
        <f>WaterMainMonth!$H$15</f>
        <v>61.5</v>
      </c>
      <c r="K87" s="33">
        <f>WaterMainMonth!$H$15</f>
        <v>61.5</v>
      </c>
      <c r="L87" s="33">
        <f>WaterMainMonth!$H$15</f>
        <v>61.5</v>
      </c>
      <c r="M87" s="33">
        <f>WaterMainMonth!$H$15</f>
        <v>61.5</v>
      </c>
      <c r="N87" s="33">
        <f>WaterMainMonth!$H$15</f>
        <v>61.5</v>
      </c>
      <c r="O87" s="33">
        <f>WaterMainMonth!$H$15</f>
        <v>61.5</v>
      </c>
      <c r="P87" s="33">
        <f>WaterMainMonth!$H$15</f>
        <v>61.5</v>
      </c>
      <c r="Q87" s="33">
        <f>WaterMainMonth!$H$15</f>
        <v>61.5</v>
      </c>
      <c r="R87" s="33">
        <f>WaterMainMonth!$H$15</f>
        <v>61.5</v>
      </c>
      <c r="S87" s="33">
        <f>WaterMainMonth!$H$15</f>
        <v>61.5</v>
      </c>
      <c r="T87" s="33">
        <f>WaterMainMonth!$H$15</f>
        <v>61.5</v>
      </c>
      <c r="U87" s="33">
        <f>WaterMainMonth!$H$15</f>
        <v>61.5</v>
      </c>
      <c r="V87" s="33">
        <f>WaterMainMonth!$H$15</f>
        <v>61.5</v>
      </c>
      <c r="W87" s="33">
        <f>WaterMainMonth!$H$15</f>
        <v>61.5</v>
      </c>
      <c r="X87" s="33">
        <f>WaterMainMonth!$H$15</f>
        <v>61.5</v>
      </c>
      <c r="Y87" s="33">
        <f>WaterMainMonth!$H$15</f>
        <v>61.5</v>
      </c>
      <c r="Z87" s="34">
        <f>WaterMainMonth!$H$15</f>
        <v>61.5</v>
      </c>
    </row>
    <row r="88" spans="1:26" x14ac:dyDescent="0.25">
      <c r="A88" s="5"/>
      <c r="B88" s="43" t="s">
        <v>644</v>
      </c>
      <c r="C88" s="47">
        <f>WaterMainMonth!$H$16</f>
        <v>59.7</v>
      </c>
      <c r="D88" s="33">
        <f>WaterMainMonth!$H$16</f>
        <v>59.7</v>
      </c>
      <c r="E88" s="33">
        <f>WaterMainMonth!$H$16</f>
        <v>59.7</v>
      </c>
      <c r="F88" s="33">
        <f>WaterMainMonth!$H$16</f>
        <v>59.7</v>
      </c>
      <c r="G88" s="33">
        <f>WaterMainMonth!$H$16</f>
        <v>59.7</v>
      </c>
      <c r="H88" s="33">
        <f>WaterMainMonth!$H$16</f>
        <v>59.7</v>
      </c>
      <c r="I88" s="33">
        <f>WaterMainMonth!$H$16</f>
        <v>59.7</v>
      </c>
      <c r="J88" s="33">
        <f>WaterMainMonth!$H$16</f>
        <v>59.7</v>
      </c>
      <c r="K88" s="33">
        <f>WaterMainMonth!$H$16</f>
        <v>59.7</v>
      </c>
      <c r="L88" s="33">
        <f>WaterMainMonth!$H$16</f>
        <v>59.7</v>
      </c>
      <c r="M88" s="33">
        <f>WaterMainMonth!$H$16</f>
        <v>59.7</v>
      </c>
      <c r="N88" s="33">
        <f>WaterMainMonth!$H$16</f>
        <v>59.7</v>
      </c>
      <c r="O88" s="33">
        <f>WaterMainMonth!$H$16</f>
        <v>59.7</v>
      </c>
      <c r="P88" s="33">
        <f>WaterMainMonth!$H$16</f>
        <v>59.7</v>
      </c>
      <c r="Q88" s="33">
        <f>WaterMainMonth!$H$16</f>
        <v>59.7</v>
      </c>
      <c r="R88" s="33">
        <f>WaterMainMonth!$H$16</f>
        <v>59.7</v>
      </c>
      <c r="S88" s="33">
        <f>WaterMainMonth!$H$16</f>
        <v>59.7</v>
      </c>
      <c r="T88" s="33">
        <f>WaterMainMonth!$H$16</f>
        <v>59.7</v>
      </c>
      <c r="U88" s="33">
        <f>WaterMainMonth!$H$16</f>
        <v>59.7</v>
      </c>
      <c r="V88" s="33">
        <f>WaterMainMonth!$H$16</f>
        <v>59.7</v>
      </c>
      <c r="W88" s="33">
        <f>WaterMainMonth!$H$16</f>
        <v>59.7</v>
      </c>
      <c r="X88" s="33">
        <f>WaterMainMonth!$H$16</f>
        <v>59.7</v>
      </c>
      <c r="Y88" s="33">
        <f>WaterMainMonth!$H$16</f>
        <v>59.7</v>
      </c>
      <c r="Z88" s="34">
        <f>WaterMainMonth!$H$16</f>
        <v>59.7</v>
      </c>
    </row>
    <row r="89" spans="1:26" x14ac:dyDescent="0.25">
      <c r="A89" s="3" t="str">
        <f>WaterMainMonth!A2&amp;REPLACE(WaterMainMonth!I4,SEARCH(" ",WaterMainMonth!I4),1,"")</f>
        <v>WaterMainCZ08</v>
      </c>
      <c r="B89" s="39" t="s">
        <v>633</v>
      </c>
      <c r="C89" s="50">
        <f>WaterMainMonth!$I$5</f>
        <v>58.4</v>
      </c>
      <c r="D89" s="48">
        <f>WaterMainMonth!$I$5</f>
        <v>58.4</v>
      </c>
      <c r="E89" s="48">
        <f>WaterMainMonth!$I$5</f>
        <v>58.4</v>
      </c>
      <c r="F89" s="48">
        <f>WaterMainMonth!$I$5</f>
        <v>58.4</v>
      </c>
      <c r="G89" s="48">
        <f>WaterMainMonth!$I$5</f>
        <v>58.4</v>
      </c>
      <c r="H89" s="48">
        <f>WaterMainMonth!$I$5</f>
        <v>58.4</v>
      </c>
      <c r="I89" s="48">
        <f>WaterMainMonth!$I$5</f>
        <v>58.4</v>
      </c>
      <c r="J89" s="48">
        <f>WaterMainMonth!$I$5</f>
        <v>58.4</v>
      </c>
      <c r="K89" s="48">
        <f>WaterMainMonth!$I$5</f>
        <v>58.4</v>
      </c>
      <c r="L89" s="48">
        <f>WaterMainMonth!$I$5</f>
        <v>58.4</v>
      </c>
      <c r="M89" s="48">
        <f>WaterMainMonth!$I$5</f>
        <v>58.4</v>
      </c>
      <c r="N89" s="48">
        <f>WaterMainMonth!$I$5</f>
        <v>58.4</v>
      </c>
      <c r="O89" s="48">
        <f>WaterMainMonth!$I$5</f>
        <v>58.4</v>
      </c>
      <c r="P89" s="48">
        <f>WaterMainMonth!$I$5</f>
        <v>58.4</v>
      </c>
      <c r="Q89" s="48">
        <f>WaterMainMonth!$I$5</f>
        <v>58.4</v>
      </c>
      <c r="R89" s="48">
        <f>WaterMainMonth!$I$5</f>
        <v>58.4</v>
      </c>
      <c r="S89" s="48">
        <f>WaterMainMonth!$I$5</f>
        <v>58.4</v>
      </c>
      <c r="T89" s="48">
        <f>WaterMainMonth!$I$5</f>
        <v>58.4</v>
      </c>
      <c r="U89" s="48">
        <f>WaterMainMonth!$I$5</f>
        <v>58.4</v>
      </c>
      <c r="V89" s="48">
        <f>WaterMainMonth!$I$5</f>
        <v>58.4</v>
      </c>
      <c r="W89" s="48">
        <f>WaterMainMonth!$I$5</f>
        <v>58.4</v>
      </c>
      <c r="X89" s="48">
        <f>WaterMainMonth!$I$5</f>
        <v>58.4</v>
      </c>
      <c r="Y89" s="48">
        <f>WaterMainMonth!$I$5</f>
        <v>58.4</v>
      </c>
      <c r="Z89" s="45">
        <f>WaterMainMonth!$I$5</f>
        <v>58.4</v>
      </c>
    </row>
    <row r="90" spans="1:26" x14ac:dyDescent="0.25">
      <c r="A90" s="4"/>
      <c r="B90" s="40" t="s">
        <v>634</v>
      </c>
      <c r="C90" s="47">
        <f>WaterMainMonth!$I$6</f>
        <v>58.6</v>
      </c>
      <c r="D90" s="33">
        <f>WaterMainMonth!$I$6</f>
        <v>58.6</v>
      </c>
      <c r="E90" s="33">
        <f>WaterMainMonth!$I$6</f>
        <v>58.6</v>
      </c>
      <c r="F90" s="33">
        <f>WaterMainMonth!$I$6</f>
        <v>58.6</v>
      </c>
      <c r="G90" s="33">
        <f>WaterMainMonth!$I$6</f>
        <v>58.6</v>
      </c>
      <c r="H90" s="33">
        <f>WaterMainMonth!$I$6</f>
        <v>58.6</v>
      </c>
      <c r="I90" s="33">
        <f>WaterMainMonth!$I$6</f>
        <v>58.6</v>
      </c>
      <c r="J90" s="33">
        <f>WaterMainMonth!$I$6</f>
        <v>58.6</v>
      </c>
      <c r="K90" s="33">
        <f>WaterMainMonth!$I$6</f>
        <v>58.6</v>
      </c>
      <c r="L90" s="33">
        <f>WaterMainMonth!$I$6</f>
        <v>58.6</v>
      </c>
      <c r="M90" s="33">
        <f>WaterMainMonth!$I$6</f>
        <v>58.6</v>
      </c>
      <c r="N90" s="33">
        <f>WaterMainMonth!$I$6</f>
        <v>58.6</v>
      </c>
      <c r="O90" s="33">
        <f>WaterMainMonth!$I$6</f>
        <v>58.6</v>
      </c>
      <c r="P90" s="33">
        <f>WaterMainMonth!$I$6</f>
        <v>58.6</v>
      </c>
      <c r="Q90" s="33">
        <f>WaterMainMonth!$I$6</f>
        <v>58.6</v>
      </c>
      <c r="R90" s="33">
        <f>WaterMainMonth!$I$6</f>
        <v>58.6</v>
      </c>
      <c r="S90" s="33">
        <f>WaterMainMonth!$I$6</f>
        <v>58.6</v>
      </c>
      <c r="T90" s="33">
        <f>WaterMainMonth!$I$6</f>
        <v>58.6</v>
      </c>
      <c r="U90" s="33">
        <f>WaterMainMonth!$I$6</f>
        <v>58.6</v>
      </c>
      <c r="V90" s="33">
        <f>WaterMainMonth!$I$6</f>
        <v>58.6</v>
      </c>
      <c r="W90" s="33">
        <f>WaterMainMonth!$I$6</f>
        <v>58.6</v>
      </c>
      <c r="X90" s="33">
        <f>WaterMainMonth!$I$6</f>
        <v>58.6</v>
      </c>
      <c r="Y90" s="33">
        <f>WaterMainMonth!$I$6</f>
        <v>58.6</v>
      </c>
      <c r="Z90" s="34">
        <f>WaterMainMonth!$I$6</f>
        <v>58.6</v>
      </c>
    </row>
    <row r="91" spans="1:26" x14ac:dyDescent="0.25">
      <c r="A91" s="4"/>
      <c r="B91" s="40" t="s">
        <v>635</v>
      </c>
      <c r="C91" s="47">
        <f>WaterMainMonth!$I$7</f>
        <v>59.2</v>
      </c>
      <c r="D91" s="33">
        <f>WaterMainMonth!$I$7</f>
        <v>59.2</v>
      </c>
      <c r="E91" s="33">
        <f>WaterMainMonth!$I$7</f>
        <v>59.2</v>
      </c>
      <c r="F91" s="33">
        <f>WaterMainMonth!$I$7</f>
        <v>59.2</v>
      </c>
      <c r="G91" s="33">
        <f>WaterMainMonth!$I$7</f>
        <v>59.2</v>
      </c>
      <c r="H91" s="33">
        <f>WaterMainMonth!$I$7</f>
        <v>59.2</v>
      </c>
      <c r="I91" s="33">
        <f>WaterMainMonth!$I$7</f>
        <v>59.2</v>
      </c>
      <c r="J91" s="33">
        <f>WaterMainMonth!$I$7</f>
        <v>59.2</v>
      </c>
      <c r="K91" s="33">
        <f>WaterMainMonth!$I$7</f>
        <v>59.2</v>
      </c>
      <c r="L91" s="33">
        <f>WaterMainMonth!$I$7</f>
        <v>59.2</v>
      </c>
      <c r="M91" s="33">
        <f>WaterMainMonth!$I$7</f>
        <v>59.2</v>
      </c>
      <c r="N91" s="33">
        <f>WaterMainMonth!$I$7</f>
        <v>59.2</v>
      </c>
      <c r="O91" s="33">
        <f>WaterMainMonth!$I$7</f>
        <v>59.2</v>
      </c>
      <c r="P91" s="33">
        <f>WaterMainMonth!$I$7</f>
        <v>59.2</v>
      </c>
      <c r="Q91" s="33">
        <f>WaterMainMonth!$I$7</f>
        <v>59.2</v>
      </c>
      <c r="R91" s="33">
        <f>WaterMainMonth!$I$7</f>
        <v>59.2</v>
      </c>
      <c r="S91" s="33">
        <f>WaterMainMonth!$I$7</f>
        <v>59.2</v>
      </c>
      <c r="T91" s="33">
        <f>WaterMainMonth!$I$7</f>
        <v>59.2</v>
      </c>
      <c r="U91" s="33">
        <f>WaterMainMonth!$I$7</f>
        <v>59.2</v>
      </c>
      <c r="V91" s="33">
        <f>WaterMainMonth!$I$7</f>
        <v>59.2</v>
      </c>
      <c r="W91" s="33">
        <f>WaterMainMonth!$I$7</f>
        <v>59.2</v>
      </c>
      <c r="X91" s="33">
        <f>WaterMainMonth!$I$7</f>
        <v>59.2</v>
      </c>
      <c r="Y91" s="33">
        <f>WaterMainMonth!$I$7</f>
        <v>59.2</v>
      </c>
      <c r="Z91" s="34">
        <f>WaterMainMonth!$I$7</f>
        <v>59.2</v>
      </c>
    </row>
    <row r="92" spans="1:26" x14ac:dyDescent="0.25">
      <c r="A92" s="4"/>
      <c r="B92" s="40" t="s">
        <v>636</v>
      </c>
      <c r="C92" s="47">
        <f>WaterMainMonth!$I$8</f>
        <v>59.3</v>
      </c>
      <c r="D92" s="33">
        <f>WaterMainMonth!$I$8</f>
        <v>59.3</v>
      </c>
      <c r="E92" s="33">
        <f>WaterMainMonth!$I$8</f>
        <v>59.3</v>
      </c>
      <c r="F92" s="33">
        <f>WaterMainMonth!$I$8</f>
        <v>59.3</v>
      </c>
      <c r="G92" s="33">
        <f>WaterMainMonth!$I$8</f>
        <v>59.3</v>
      </c>
      <c r="H92" s="33">
        <f>WaterMainMonth!$I$8</f>
        <v>59.3</v>
      </c>
      <c r="I92" s="33">
        <f>WaterMainMonth!$I$8</f>
        <v>59.3</v>
      </c>
      <c r="J92" s="33">
        <f>WaterMainMonth!$I$8</f>
        <v>59.3</v>
      </c>
      <c r="K92" s="33">
        <f>WaterMainMonth!$I$8</f>
        <v>59.3</v>
      </c>
      <c r="L92" s="33">
        <f>WaterMainMonth!$I$8</f>
        <v>59.3</v>
      </c>
      <c r="M92" s="33">
        <f>WaterMainMonth!$I$8</f>
        <v>59.3</v>
      </c>
      <c r="N92" s="33">
        <f>WaterMainMonth!$I$8</f>
        <v>59.3</v>
      </c>
      <c r="O92" s="33">
        <f>WaterMainMonth!$I$8</f>
        <v>59.3</v>
      </c>
      <c r="P92" s="33">
        <f>WaterMainMonth!$I$8</f>
        <v>59.3</v>
      </c>
      <c r="Q92" s="33">
        <f>WaterMainMonth!$I$8</f>
        <v>59.3</v>
      </c>
      <c r="R92" s="33">
        <f>WaterMainMonth!$I$8</f>
        <v>59.3</v>
      </c>
      <c r="S92" s="33">
        <f>WaterMainMonth!$I$8</f>
        <v>59.3</v>
      </c>
      <c r="T92" s="33">
        <f>WaterMainMonth!$I$8</f>
        <v>59.3</v>
      </c>
      <c r="U92" s="33">
        <f>WaterMainMonth!$I$8</f>
        <v>59.3</v>
      </c>
      <c r="V92" s="33">
        <f>WaterMainMonth!$I$8</f>
        <v>59.3</v>
      </c>
      <c r="W92" s="33">
        <f>WaterMainMonth!$I$8</f>
        <v>59.3</v>
      </c>
      <c r="X92" s="33">
        <f>WaterMainMonth!$I$8</f>
        <v>59.3</v>
      </c>
      <c r="Y92" s="33">
        <f>WaterMainMonth!$I$8</f>
        <v>59.3</v>
      </c>
      <c r="Z92" s="34">
        <f>WaterMainMonth!$I$8</f>
        <v>59.3</v>
      </c>
    </row>
    <row r="93" spans="1:26" x14ac:dyDescent="0.25">
      <c r="A93" s="4"/>
      <c r="B93" s="40" t="s">
        <v>637</v>
      </c>
      <c r="C93" s="47">
        <f>WaterMainMonth!$I$9</f>
        <v>59.6</v>
      </c>
      <c r="D93" s="33">
        <f>WaterMainMonth!$I$9</f>
        <v>59.6</v>
      </c>
      <c r="E93" s="33">
        <f>WaterMainMonth!$I$9</f>
        <v>59.6</v>
      </c>
      <c r="F93" s="33">
        <f>WaterMainMonth!$I$9</f>
        <v>59.6</v>
      </c>
      <c r="G93" s="33">
        <f>WaterMainMonth!$I$9</f>
        <v>59.6</v>
      </c>
      <c r="H93" s="33">
        <f>WaterMainMonth!$I$9</f>
        <v>59.6</v>
      </c>
      <c r="I93" s="33">
        <f>WaterMainMonth!$I$9</f>
        <v>59.6</v>
      </c>
      <c r="J93" s="33">
        <f>WaterMainMonth!$I$9</f>
        <v>59.6</v>
      </c>
      <c r="K93" s="33">
        <f>WaterMainMonth!$I$9</f>
        <v>59.6</v>
      </c>
      <c r="L93" s="33">
        <f>WaterMainMonth!$I$9</f>
        <v>59.6</v>
      </c>
      <c r="M93" s="33">
        <f>WaterMainMonth!$I$9</f>
        <v>59.6</v>
      </c>
      <c r="N93" s="33">
        <f>WaterMainMonth!$I$9</f>
        <v>59.6</v>
      </c>
      <c r="O93" s="33">
        <f>WaterMainMonth!$I$9</f>
        <v>59.6</v>
      </c>
      <c r="P93" s="33">
        <f>WaterMainMonth!$I$9</f>
        <v>59.6</v>
      </c>
      <c r="Q93" s="33">
        <f>WaterMainMonth!$I$9</f>
        <v>59.6</v>
      </c>
      <c r="R93" s="33">
        <f>WaterMainMonth!$I$9</f>
        <v>59.6</v>
      </c>
      <c r="S93" s="33">
        <f>WaterMainMonth!$I$9</f>
        <v>59.6</v>
      </c>
      <c r="T93" s="33">
        <f>WaterMainMonth!$I$9</f>
        <v>59.6</v>
      </c>
      <c r="U93" s="33">
        <f>WaterMainMonth!$I$9</f>
        <v>59.6</v>
      </c>
      <c r="V93" s="33">
        <f>WaterMainMonth!$I$9</f>
        <v>59.6</v>
      </c>
      <c r="W93" s="33">
        <f>WaterMainMonth!$I$9</f>
        <v>59.6</v>
      </c>
      <c r="X93" s="33">
        <f>WaterMainMonth!$I$9</f>
        <v>59.6</v>
      </c>
      <c r="Y93" s="33">
        <f>WaterMainMonth!$I$9</f>
        <v>59.6</v>
      </c>
      <c r="Z93" s="34">
        <f>WaterMainMonth!$I$9</f>
        <v>59.6</v>
      </c>
    </row>
    <row r="94" spans="1:26" x14ac:dyDescent="0.25">
      <c r="A94" s="4"/>
      <c r="B94" s="40" t="s">
        <v>638</v>
      </c>
      <c r="C94" s="47">
        <f>WaterMainMonth!$I$10</f>
        <v>61.3</v>
      </c>
      <c r="D94" s="33">
        <f>WaterMainMonth!$I$10</f>
        <v>61.3</v>
      </c>
      <c r="E94" s="33">
        <f>WaterMainMonth!$I$10</f>
        <v>61.3</v>
      </c>
      <c r="F94" s="33">
        <f>WaterMainMonth!$I$10</f>
        <v>61.3</v>
      </c>
      <c r="G94" s="33">
        <f>WaterMainMonth!$I$10</f>
        <v>61.3</v>
      </c>
      <c r="H94" s="33">
        <f>WaterMainMonth!$I$10</f>
        <v>61.3</v>
      </c>
      <c r="I94" s="33">
        <f>WaterMainMonth!$I$10</f>
        <v>61.3</v>
      </c>
      <c r="J94" s="33">
        <f>WaterMainMonth!$I$10</f>
        <v>61.3</v>
      </c>
      <c r="K94" s="33">
        <f>WaterMainMonth!$I$10</f>
        <v>61.3</v>
      </c>
      <c r="L94" s="33">
        <f>WaterMainMonth!$I$10</f>
        <v>61.3</v>
      </c>
      <c r="M94" s="33">
        <f>WaterMainMonth!$I$10</f>
        <v>61.3</v>
      </c>
      <c r="N94" s="33">
        <f>WaterMainMonth!$I$10</f>
        <v>61.3</v>
      </c>
      <c r="O94" s="33">
        <f>WaterMainMonth!$I$10</f>
        <v>61.3</v>
      </c>
      <c r="P94" s="33">
        <f>WaterMainMonth!$I$10</f>
        <v>61.3</v>
      </c>
      <c r="Q94" s="33">
        <f>WaterMainMonth!$I$10</f>
        <v>61.3</v>
      </c>
      <c r="R94" s="33">
        <f>WaterMainMonth!$I$10</f>
        <v>61.3</v>
      </c>
      <c r="S94" s="33">
        <f>WaterMainMonth!$I$10</f>
        <v>61.3</v>
      </c>
      <c r="T94" s="33">
        <f>WaterMainMonth!$I$10</f>
        <v>61.3</v>
      </c>
      <c r="U94" s="33">
        <f>WaterMainMonth!$I$10</f>
        <v>61.3</v>
      </c>
      <c r="V94" s="33">
        <f>WaterMainMonth!$I$10</f>
        <v>61.3</v>
      </c>
      <c r="W94" s="33">
        <f>WaterMainMonth!$I$10</f>
        <v>61.3</v>
      </c>
      <c r="X94" s="33">
        <f>WaterMainMonth!$I$10</f>
        <v>61.3</v>
      </c>
      <c r="Y94" s="33">
        <f>WaterMainMonth!$I$10</f>
        <v>61.3</v>
      </c>
      <c r="Z94" s="34">
        <f>WaterMainMonth!$I$10</f>
        <v>61.3</v>
      </c>
    </row>
    <row r="95" spans="1:26" x14ac:dyDescent="0.25">
      <c r="A95" s="4"/>
      <c r="B95" s="40" t="s">
        <v>639</v>
      </c>
      <c r="C95" s="47">
        <f>WaterMainMonth!$I$11</f>
        <v>62.6</v>
      </c>
      <c r="D95" s="33">
        <f>WaterMainMonth!$I$11</f>
        <v>62.6</v>
      </c>
      <c r="E95" s="33">
        <f>WaterMainMonth!$I$11</f>
        <v>62.6</v>
      </c>
      <c r="F95" s="33">
        <f>WaterMainMonth!$I$11</f>
        <v>62.6</v>
      </c>
      <c r="G95" s="33">
        <f>WaterMainMonth!$I$11</f>
        <v>62.6</v>
      </c>
      <c r="H95" s="33">
        <f>WaterMainMonth!$I$11</f>
        <v>62.6</v>
      </c>
      <c r="I95" s="33">
        <f>WaterMainMonth!$I$11</f>
        <v>62.6</v>
      </c>
      <c r="J95" s="33">
        <f>WaterMainMonth!$I$11</f>
        <v>62.6</v>
      </c>
      <c r="K95" s="33">
        <f>WaterMainMonth!$I$11</f>
        <v>62.6</v>
      </c>
      <c r="L95" s="33">
        <f>WaterMainMonth!$I$11</f>
        <v>62.6</v>
      </c>
      <c r="M95" s="33">
        <f>WaterMainMonth!$I$11</f>
        <v>62.6</v>
      </c>
      <c r="N95" s="33">
        <f>WaterMainMonth!$I$11</f>
        <v>62.6</v>
      </c>
      <c r="O95" s="33">
        <f>WaterMainMonth!$I$11</f>
        <v>62.6</v>
      </c>
      <c r="P95" s="33">
        <f>WaterMainMonth!$I$11</f>
        <v>62.6</v>
      </c>
      <c r="Q95" s="33">
        <f>WaterMainMonth!$I$11</f>
        <v>62.6</v>
      </c>
      <c r="R95" s="33">
        <f>WaterMainMonth!$I$11</f>
        <v>62.6</v>
      </c>
      <c r="S95" s="33">
        <f>WaterMainMonth!$I$11</f>
        <v>62.6</v>
      </c>
      <c r="T95" s="33">
        <f>WaterMainMonth!$I$11</f>
        <v>62.6</v>
      </c>
      <c r="U95" s="33">
        <f>WaterMainMonth!$I$11</f>
        <v>62.6</v>
      </c>
      <c r="V95" s="33">
        <f>WaterMainMonth!$I$11</f>
        <v>62.6</v>
      </c>
      <c r="W95" s="33">
        <f>WaterMainMonth!$I$11</f>
        <v>62.6</v>
      </c>
      <c r="X95" s="33">
        <f>WaterMainMonth!$I$11</f>
        <v>62.6</v>
      </c>
      <c r="Y95" s="33">
        <f>WaterMainMonth!$I$11</f>
        <v>62.6</v>
      </c>
      <c r="Z95" s="34">
        <f>WaterMainMonth!$I$11</f>
        <v>62.6</v>
      </c>
    </row>
    <row r="96" spans="1:26" x14ac:dyDescent="0.25">
      <c r="A96" s="4"/>
      <c r="B96" s="40" t="s">
        <v>640</v>
      </c>
      <c r="C96" s="47">
        <f>WaterMainMonth!$I$12</f>
        <v>63.7</v>
      </c>
      <c r="D96" s="33">
        <f>WaterMainMonth!$I$12</f>
        <v>63.7</v>
      </c>
      <c r="E96" s="33">
        <f>WaterMainMonth!$I$12</f>
        <v>63.7</v>
      </c>
      <c r="F96" s="33">
        <f>WaterMainMonth!$I$12</f>
        <v>63.7</v>
      </c>
      <c r="G96" s="33">
        <f>WaterMainMonth!$I$12</f>
        <v>63.7</v>
      </c>
      <c r="H96" s="33">
        <f>WaterMainMonth!$I$12</f>
        <v>63.7</v>
      </c>
      <c r="I96" s="33">
        <f>WaterMainMonth!$I$12</f>
        <v>63.7</v>
      </c>
      <c r="J96" s="33">
        <f>WaterMainMonth!$I$12</f>
        <v>63.7</v>
      </c>
      <c r="K96" s="33">
        <f>WaterMainMonth!$I$12</f>
        <v>63.7</v>
      </c>
      <c r="L96" s="33">
        <f>WaterMainMonth!$I$12</f>
        <v>63.7</v>
      </c>
      <c r="M96" s="33">
        <f>WaterMainMonth!$I$12</f>
        <v>63.7</v>
      </c>
      <c r="N96" s="33">
        <f>WaterMainMonth!$I$12</f>
        <v>63.7</v>
      </c>
      <c r="O96" s="33">
        <f>WaterMainMonth!$I$12</f>
        <v>63.7</v>
      </c>
      <c r="P96" s="33">
        <f>WaterMainMonth!$I$12</f>
        <v>63.7</v>
      </c>
      <c r="Q96" s="33">
        <f>WaterMainMonth!$I$12</f>
        <v>63.7</v>
      </c>
      <c r="R96" s="33">
        <f>WaterMainMonth!$I$12</f>
        <v>63.7</v>
      </c>
      <c r="S96" s="33">
        <f>WaterMainMonth!$I$12</f>
        <v>63.7</v>
      </c>
      <c r="T96" s="33">
        <f>WaterMainMonth!$I$12</f>
        <v>63.7</v>
      </c>
      <c r="U96" s="33">
        <f>WaterMainMonth!$I$12</f>
        <v>63.7</v>
      </c>
      <c r="V96" s="33">
        <f>WaterMainMonth!$I$12</f>
        <v>63.7</v>
      </c>
      <c r="W96" s="33">
        <f>WaterMainMonth!$I$12</f>
        <v>63.7</v>
      </c>
      <c r="X96" s="33">
        <f>WaterMainMonth!$I$12</f>
        <v>63.7</v>
      </c>
      <c r="Y96" s="33">
        <f>WaterMainMonth!$I$12</f>
        <v>63.7</v>
      </c>
      <c r="Z96" s="34">
        <f>WaterMainMonth!$I$12</f>
        <v>63.7</v>
      </c>
    </row>
    <row r="97" spans="1:26" x14ac:dyDescent="0.25">
      <c r="A97" s="4"/>
      <c r="B97" s="40" t="s">
        <v>641</v>
      </c>
      <c r="C97" s="47">
        <f>WaterMainMonth!$I$13</f>
        <v>64</v>
      </c>
      <c r="D97" s="33">
        <f>WaterMainMonth!$I$13</f>
        <v>64</v>
      </c>
      <c r="E97" s="33">
        <f>WaterMainMonth!$I$13</f>
        <v>64</v>
      </c>
      <c r="F97" s="33">
        <f>WaterMainMonth!$I$13</f>
        <v>64</v>
      </c>
      <c r="G97" s="33">
        <f>WaterMainMonth!$I$13</f>
        <v>64</v>
      </c>
      <c r="H97" s="33">
        <f>WaterMainMonth!$I$13</f>
        <v>64</v>
      </c>
      <c r="I97" s="33">
        <f>WaterMainMonth!$I$13</f>
        <v>64</v>
      </c>
      <c r="J97" s="33">
        <f>WaterMainMonth!$I$13</f>
        <v>64</v>
      </c>
      <c r="K97" s="33">
        <f>WaterMainMonth!$I$13</f>
        <v>64</v>
      </c>
      <c r="L97" s="33">
        <f>WaterMainMonth!$I$13</f>
        <v>64</v>
      </c>
      <c r="M97" s="33">
        <f>WaterMainMonth!$I$13</f>
        <v>64</v>
      </c>
      <c r="N97" s="33">
        <f>WaterMainMonth!$I$13</f>
        <v>64</v>
      </c>
      <c r="O97" s="33">
        <f>WaterMainMonth!$I$13</f>
        <v>64</v>
      </c>
      <c r="P97" s="33">
        <f>WaterMainMonth!$I$13</f>
        <v>64</v>
      </c>
      <c r="Q97" s="33">
        <f>WaterMainMonth!$I$13</f>
        <v>64</v>
      </c>
      <c r="R97" s="33">
        <f>WaterMainMonth!$I$13</f>
        <v>64</v>
      </c>
      <c r="S97" s="33">
        <f>WaterMainMonth!$I$13</f>
        <v>64</v>
      </c>
      <c r="T97" s="33">
        <f>WaterMainMonth!$I$13</f>
        <v>64</v>
      </c>
      <c r="U97" s="33">
        <f>WaterMainMonth!$I$13</f>
        <v>64</v>
      </c>
      <c r="V97" s="33">
        <f>WaterMainMonth!$I$13</f>
        <v>64</v>
      </c>
      <c r="W97" s="33">
        <f>WaterMainMonth!$I$13</f>
        <v>64</v>
      </c>
      <c r="X97" s="33">
        <f>WaterMainMonth!$I$13</f>
        <v>64</v>
      </c>
      <c r="Y97" s="33">
        <f>WaterMainMonth!$I$13</f>
        <v>64</v>
      </c>
      <c r="Z97" s="34">
        <f>WaterMainMonth!$I$13</f>
        <v>64</v>
      </c>
    </row>
    <row r="98" spans="1:26" x14ac:dyDescent="0.25">
      <c r="A98" s="4"/>
      <c r="B98" s="40" t="s">
        <v>642</v>
      </c>
      <c r="C98" s="47">
        <f>WaterMainMonth!$I$14</f>
        <v>64</v>
      </c>
      <c r="D98" s="33">
        <f>WaterMainMonth!$I$14</f>
        <v>64</v>
      </c>
      <c r="E98" s="33">
        <f>WaterMainMonth!$I$14</f>
        <v>64</v>
      </c>
      <c r="F98" s="33">
        <f>WaterMainMonth!$I$14</f>
        <v>64</v>
      </c>
      <c r="G98" s="33">
        <f>WaterMainMonth!$I$14</f>
        <v>64</v>
      </c>
      <c r="H98" s="33">
        <f>WaterMainMonth!$I$14</f>
        <v>64</v>
      </c>
      <c r="I98" s="33">
        <f>WaterMainMonth!$I$14</f>
        <v>64</v>
      </c>
      <c r="J98" s="33">
        <f>WaterMainMonth!$I$14</f>
        <v>64</v>
      </c>
      <c r="K98" s="33">
        <f>WaterMainMonth!$I$14</f>
        <v>64</v>
      </c>
      <c r="L98" s="33">
        <f>WaterMainMonth!$I$14</f>
        <v>64</v>
      </c>
      <c r="M98" s="33">
        <f>WaterMainMonth!$I$14</f>
        <v>64</v>
      </c>
      <c r="N98" s="33">
        <f>WaterMainMonth!$I$14</f>
        <v>64</v>
      </c>
      <c r="O98" s="33">
        <f>WaterMainMonth!$I$14</f>
        <v>64</v>
      </c>
      <c r="P98" s="33">
        <f>WaterMainMonth!$I$14</f>
        <v>64</v>
      </c>
      <c r="Q98" s="33">
        <f>WaterMainMonth!$I$14</f>
        <v>64</v>
      </c>
      <c r="R98" s="33">
        <f>WaterMainMonth!$I$14</f>
        <v>64</v>
      </c>
      <c r="S98" s="33">
        <f>WaterMainMonth!$I$14</f>
        <v>64</v>
      </c>
      <c r="T98" s="33">
        <f>WaterMainMonth!$I$14</f>
        <v>64</v>
      </c>
      <c r="U98" s="33">
        <f>WaterMainMonth!$I$14</f>
        <v>64</v>
      </c>
      <c r="V98" s="33">
        <f>WaterMainMonth!$I$14</f>
        <v>64</v>
      </c>
      <c r="W98" s="33">
        <f>WaterMainMonth!$I$14</f>
        <v>64</v>
      </c>
      <c r="X98" s="33">
        <f>WaterMainMonth!$I$14</f>
        <v>64</v>
      </c>
      <c r="Y98" s="33">
        <f>WaterMainMonth!$I$14</f>
        <v>64</v>
      </c>
      <c r="Z98" s="34">
        <f>WaterMainMonth!$I$14</f>
        <v>64</v>
      </c>
    </row>
    <row r="99" spans="1:26" x14ac:dyDescent="0.25">
      <c r="A99" s="4"/>
      <c r="B99" s="40" t="s">
        <v>643</v>
      </c>
      <c r="C99" s="47">
        <f>WaterMainMonth!$I$15</f>
        <v>61.9</v>
      </c>
      <c r="D99" s="33">
        <f>WaterMainMonth!$I$15</f>
        <v>61.9</v>
      </c>
      <c r="E99" s="33">
        <f>WaterMainMonth!$I$15</f>
        <v>61.9</v>
      </c>
      <c r="F99" s="33">
        <f>WaterMainMonth!$I$15</f>
        <v>61.9</v>
      </c>
      <c r="G99" s="33">
        <f>WaterMainMonth!$I$15</f>
        <v>61.9</v>
      </c>
      <c r="H99" s="33">
        <f>WaterMainMonth!$I$15</f>
        <v>61.9</v>
      </c>
      <c r="I99" s="33">
        <f>WaterMainMonth!$I$15</f>
        <v>61.9</v>
      </c>
      <c r="J99" s="33">
        <f>WaterMainMonth!$I$15</f>
        <v>61.9</v>
      </c>
      <c r="K99" s="33">
        <f>WaterMainMonth!$I$15</f>
        <v>61.9</v>
      </c>
      <c r="L99" s="33">
        <f>WaterMainMonth!$I$15</f>
        <v>61.9</v>
      </c>
      <c r="M99" s="33">
        <f>WaterMainMonth!$I$15</f>
        <v>61.9</v>
      </c>
      <c r="N99" s="33">
        <f>WaterMainMonth!$I$15</f>
        <v>61.9</v>
      </c>
      <c r="O99" s="33">
        <f>WaterMainMonth!$I$15</f>
        <v>61.9</v>
      </c>
      <c r="P99" s="33">
        <f>WaterMainMonth!$I$15</f>
        <v>61.9</v>
      </c>
      <c r="Q99" s="33">
        <f>WaterMainMonth!$I$15</f>
        <v>61.9</v>
      </c>
      <c r="R99" s="33">
        <f>WaterMainMonth!$I$15</f>
        <v>61.9</v>
      </c>
      <c r="S99" s="33">
        <f>WaterMainMonth!$I$15</f>
        <v>61.9</v>
      </c>
      <c r="T99" s="33">
        <f>WaterMainMonth!$I$15</f>
        <v>61.9</v>
      </c>
      <c r="U99" s="33">
        <f>WaterMainMonth!$I$15</f>
        <v>61.9</v>
      </c>
      <c r="V99" s="33">
        <f>WaterMainMonth!$I$15</f>
        <v>61.9</v>
      </c>
      <c r="W99" s="33">
        <f>WaterMainMonth!$I$15</f>
        <v>61.9</v>
      </c>
      <c r="X99" s="33">
        <f>WaterMainMonth!$I$15</f>
        <v>61.9</v>
      </c>
      <c r="Y99" s="33">
        <f>WaterMainMonth!$I$15</f>
        <v>61.9</v>
      </c>
      <c r="Z99" s="34">
        <f>WaterMainMonth!$I$15</f>
        <v>61.9</v>
      </c>
    </row>
    <row r="100" spans="1:26" x14ac:dyDescent="0.25">
      <c r="A100" s="5"/>
      <c r="B100" s="42" t="s">
        <v>644</v>
      </c>
      <c r="C100" s="44">
        <f>WaterMainMonth!$I$16</f>
        <v>59.2</v>
      </c>
      <c r="D100" s="38">
        <f>WaterMainMonth!$I$16</f>
        <v>59.2</v>
      </c>
      <c r="E100" s="38">
        <f>WaterMainMonth!$I$16</f>
        <v>59.2</v>
      </c>
      <c r="F100" s="38">
        <f>WaterMainMonth!$I$16</f>
        <v>59.2</v>
      </c>
      <c r="G100" s="38">
        <f>WaterMainMonth!$I$16</f>
        <v>59.2</v>
      </c>
      <c r="H100" s="38">
        <f>WaterMainMonth!$I$16</f>
        <v>59.2</v>
      </c>
      <c r="I100" s="38">
        <f>WaterMainMonth!$I$16</f>
        <v>59.2</v>
      </c>
      <c r="J100" s="38">
        <f>WaterMainMonth!$I$16</f>
        <v>59.2</v>
      </c>
      <c r="K100" s="38">
        <f>WaterMainMonth!$I$16</f>
        <v>59.2</v>
      </c>
      <c r="L100" s="38">
        <f>WaterMainMonth!$I$16</f>
        <v>59.2</v>
      </c>
      <c r="M100" s="38">
        <f>WaterMainMonth!$I$16</f>
        <v>59.2</v>
      </c>
      <c r="N100" s="38">
        <f>WaterMainMonth!$I$16</f>
        <v>59.2</v>
      </c>
      <c r="O100" s="38">
        <f>WaterMainMonth!$I$16</f>
        <v>59.2</v>
      </c>
      <c r="P100" s="38">
        <f>WaterMainMonth!$I$16</f>
        <v>59.2</v>
      </c>
      <c r="Q100" s="38">
        <f>WaterMainMonth!$I$16</f>
        <v>59.2</v>
      </c>
      <c r="R100" s="38">
        <f>WaterMainMonth!$I$16</f>
        <v>59.2</v>
      </c>
      <c r="S100" s="38">
        <f>WaterMainMonth!$I$16</f>
        <v>59.2</v>
      </c>
      <c r="T100" s="38">
        <f>WaterMainMonth!$I$16</f>
        <v>59.2</v>
      </c>
      <c r="U100" s="38">
        <f>WaterMainMonth!$I$16</f>
        <v>59.2</v>
      </c>
      <c r="V100" s="38">
        <f>WaterMainMonth!$I$16</f>
        <v>59.2</v>
      </c>
      <c r="W100" s="38">
        <f>WaterMainMonth!$I$16</f>
        <v>59.2</v>
      </c>
      <c r="X100" s="38">
        <f>WaterMainMonth!$I$16</f>
        <v>59.2</v>
      </c>
      <c r="Y100" s="38">
        <f>WaterMainMonth!$I$16</f>
        <v>59.2</v>
      </c>
      <c r="Z100" s="36">
        <f>WaterMainMonth!$I$16</f>
        <v>59.2</v>
      </c>
    </row>
    <row r="101" spans="1:26" x14ac:dyDescent="0.25">
      <c r="A101" s="3" t="str">
        <f>WaterMainMonth!A2&amp;REPLACE(WaterMainMonth!J4,SEARCH(" ",WaterMainMonth!J4),1,"")</f>
        <v>WaterMainCZ09</v>
      </c>
      <c r="B101" s="49" t="s">
        <v>633</v>
      </c>
      <c r="C101" s="50">
        <f>WaterMainMonth!$J$5</f>
        <v>57.7</v>
      </c>
      <c r="D101" s="48">
        <f>WaterMainMonth!$J$5</f>
        <v>57.7</v>
      </c>
      <c r="E101" s="48">
        <f>WaterMainMonth!$J$5</f>
        <v>57.7</v>
      </c>
      <c r="F101" s="48">
        <f>WaterMainMonth!$J$5</f>
        <v>57.7</v>
      </c>
      <c r="G101" s="48">
        <f>WaterMainMonth!$J$5</f>
        <v>57.7</v>
      </c>
      <c r="H101" s="48">
        <f>WaterMainMonth!$J$5</f>
        <v>57.7</v>
      </c>
      <c r="I101" s="48">
        <f>WaterMainMonth!$J$5</f>
        <v>57.7</v>
      </c>
      <c r="J101" s="48">
        <f>WaterMainMonth!$J$5</f>
        <v>57.7</v>
      </c>
      <c r="K101" s="48">
        <f>WaterMainMonth!$J$5</f>
        <v>57.7</v>
      </c>
      <c r="L101" s="48">
        <f>WaterMainMonth!$J$5</f>
        <v>57.7</v>
      </c>
      <c r="M101" s="48">
        <f>WaterMainMonth!$J$5</f>
        <v>57.7</v>
      </c>
      <c r="N101" s="48">
        <f>WaterMainMonth!$J$5</f>
        <v>57.7</v>
      </c>
      <c r="O101" s="48">
        <f>WaterMainMonth!$J$5</f>
        <v>57.7</v>
      </c>
      <c r="P101" s="48">
        <f>WaterMainMonth!$J$5</f>
        <v>57.7</v>
      </c>
      <c r="Q101" s="48">
        <f>WaterMainMonth!$J$5</f>
        <v>57.7</v>
      </c>
      <c r="R101" s="48">
        <f>WaterMainMonth!$J$5</f>
        <v>57.7</v>
      </c>
      <c r="S101" s="48">
        <f>WaterMainMonth!$J$5</f>
        <v>57.7</v>
      </c>
      <c r="T101" s="48">
        <f>WaterMainMonth!$J$5</f>
        <v>57.7</v>
      </c>
      <c r="U101" s="48">
        <f>WaterMainMonth!$J$5</f>
        <v>57.7</v>
      </c>
      <c r="V101" s="48">
        <f>WaterMainMonth!$J$5</f>
        <v>57.7</v>
      </c>
      <c r="W101" s="48">
        <f>WaterMainMonth!$J$5</f>
        <v>57.7</v>
      </c>
      <c r="X101" s="48">
        <f>WaterMainMonth!$J$5</f>
        <v>57.7</v>
      </c>
      <c r="Y101" s="48">
        <f>WaterMainMonth!$J$5</f>
        <v>57.7</v>
      </c>
      <c r="Z101" s="45">
        <f>WaterMainMonth!$J$5</f>
        <v>57.7</v>
      </c>
    </row>
    <row r="102" spans="1:26" x14ac:dyDescent="0.25">
      <c r="A102" s="4"/>
      <c r="B102" s="46" t="s">
        <v>634</v>
      </c>
      <c r="C102" s="47">
        <f>WaterMainMonth!$J$6</f>
        <v>57.6</v>
      </c>
      <c r="D102" s="33">
        <f>WaterMainMonth!$J$6</f>
        <v>57.6</v>
      </c>
      <c r="E102" s="33">
        <f>WaterMainMonth!$J$6</f>
        <v>57.6</v>
      </c>
      <c r="F102" s="33">
        <f>WaterMainMonth!$J$6</f>
        <v>57.6</v>
      </c>
      <c r="G102" s="33">
        <f>WaterMainMonth!$J$6</f>
        <v>57.6</v>
      </c>
      <c r="H102" s="33">
        <f>WaterMainMonth!$J$6</f>
        <v>57.6</v>
      </c>
      <c r="I102" s="33">
        <f>WaterMainMonth!$J$6</f>
        <v>57.6</v>
      </c>
      <c r="J102" s="33">
        <f>WaterMainMonth!$J$6</f>
        <v>57.6</v>
      </c>
      <c r="K102" s="33">
        <f>WaterMainMonth!$J$6</f>
        <v>57.6</v>
      </c>
      <c r="L102" s="33">
        <f>WaterMainMonth!$J$6</f>
        <v>57.6</v>
      </c>
      <c r="M102" s="33">
        <f>WaterMainMonth!$J$6</f>
        <v>57.6</v>
      </c>
      <c r="N102" s="33">
        <f>WaterMainMonth!$J$6</f>
        <v>57.6</v>
      </c>
      <c r="O102" s="33">
        <f>WaterMainMonth!$J$6</f>
        <v>57.6</v>
      </c>
      <c r="P102" s="33">
        <f>WaterMainMonth!$J$6</f>
        <v>57.6</v>
      </c>
      <c r="Q102" s="33">
        <f>WaterMainMonth!$J$6</f>
        <v>57.6</v>
      </c>
      <c r="R102" s="33">
        <f>WaterMainMonth!$J$6</f>
        <v>57.6</v>
      </c>
      <c r="S102" s="33">
        <f>WaterMainMonth!$J$6</f>
        <v>57.6</v>
      </c>
      <c r="T102" s="33">
        <f>WaterMainMonth!$J$6</f>
        <v>57.6</v>
      </c>
      <c r="U102" s="33">
        <f>WaterMainMonth!$J$6</f>
        <v>57.6</v>
      </c>
      <c r="V102" s="33">
        <f>WaterMainMonth!$J$6</f>
        <v>57.6</v>
      </c>
      <c r="W102" s="33">
        <f>WaterMainMonth!$J$6</f>
        <v>57.6</v>
      </c>
      <c r="X102" s="33">
        <f>WaterMainMonth!$J$6</f>
        <v>57.6</v>
      </c>
      <c r="Y102" s="33">
        <f>WaterMainMonth!$J$6</f>
        <v>57.6</v>
      </c>
      <c r="Z102" s="34">
        <f>WaterMainMonth!$J$6</f>
        <v>57.6</v>
      </c>
    </row>
    <row r="103" spans="1:26" x14ac:dyDescent="0.25">
      <c r="A103" s="4"/>
      <c r="B103" s="46" t="s">
        <v>635</v>
      </c>
      <c r="C103" s="47">
        <f>WaterMainMonth!$J$7</f>
        <v>58</v>
      </c>
      <c r="D103" s="33">
        <f>WaterMainMonth!$J$7</f>
        <v>58</v>
      </c>
      <c r="E103" s="33">
        <f>WaterMainMonth!$J$7</f>
        <v>58</v>
      </c>
      <c r="F103" s="33">
        <f>WaterMainMonth!$J$7</f>
        <v>58</v>
      </c>
      <c r="G103" s="33">
        <f>WaterMainMonth!$J$7</f>
        <v>58</v>
      </c>
      <c r="H103" s="33">
        <f>WaterMainMonth!$J$7</f>
        <v>58</v>
      </c>
      <c r="I103" s="33">
        <f>WaterMainMonth!$J$7</f>
        <v>58</v>
      </c>
      <c r="J103" s="33">
        <f>WaterMainMonth!$J$7</f>
        <v>58</v>
      </c>
      <c r="K103" s="33">
        <f>WaterMainMonth!$J$7</f>
        <v>58</v>
      </c>
      <c r="L103" s="33">
        <f>WaterMainMonth!$J$7</f>
        <v>58</v>
      </c>
      <c r="M103" s="33">
        <f>WaterMainMonth!$J$7</f>
        <v>58</v>
      </c>
      <c r="N103" s="33">
        <f>WaterMainMonth!$J$7</f>
        <v>58</v>
      </c>
      <c r="O103" s="33">
        <f>WaterMainMonth!$J$7</f>
        <v>58</v>
      </c>
      <c r="P103" s="33">
        <f>WaterMainMonth!$J$7</f>
        <v>58</v>
      </c>
      <c r="Q103" s="33">
        <f>WaterMainMonth!$J$7</f>
        <v>58</v>
      </c>
      <c r="R103" s="33">
        <f>WaterMainMonth!$J$7</f>
        <v>58</v>
      </c>
      <c r="S103" s="33">
        <f>WaterMainMonth!$J$7</f>
        <v>58</v>
      </c>
      <c r="T103" s="33">
        <f>WaterMainMonth!$J$7</f>
        <v>58</v>
      </c>
      <c r="U103" s="33">
        <f>WaterMainMonth!$J$7</f>
        <v>58</v>
      </c>
      <c r="V103" s="33">
        <f>WaterMainMonth!$J$7</f>
        <v>58</v>
      </c>
      <c r="W103" s="33">
        <f>WaterMainMonth!$J$7</f>
        <v>58</v>
      </c>
      <c r="X103" s="33">
        <f>WaterMainMonth!$J$7</f>
        <v>58</v>
      </c>
      <c r="Y103" s="33">
        <f>WaterMainMonth!$J$7</f>
        <v>58</v>
      </c>
      <c r="Z103" s="34">
        <f>WaterMainMonth!$J$7</f>
        <v>58</v>
      </c>
    </row>
    <row r="104" spans="1:26" x14ac:dyDescent="0.25">
      <c r="A104" s="4"/>
      <c r="B104" s="46" t="s">
        <v>636</v>
      </c>
      <c r="C104" s="47">
        <f>WaterMainMonth!$J$8</f>
        <v>58.7</v>
      </c>
      <c r="D104" s="33">
        <f>WaterMainMonth!$J$8</f>
        <v>58.7</v>
      </c>
      <c r="E104" s="33">
        <f>WaterMainMonth!$J$8</f>
        <v>58.7</v>
      </c>
      <c r="F104" s="33">
        <f>WaterMainMonth!$J$8</f>
        <v>58.7</v>
      </c>
      <c r="G104" s="33">
        <f>WaterMainMonth!$J$8</f>
        <v>58.7</v>
      </c>
      <c r="H104" s="33">
        <f>WaterMainMonth!$J$8</f>
        <v>58.7</v>
      </c>
      <c r="I104" s="33">
        <f>WaterMainMonth!$J$8</f>
        <v>58.7</v>
      </c>
      <c r="J104" s="33">
        <f>WaterMainMonth!$J$8</f>
        <v>58.7</v>
      </c>
      <c r="K104" s="33">
        <f>WaterMainMonth!$J$8</f>
        <v>58.7</v>
      </c>
      <c r="L104" s="33">
        <f>WaterMainMonth!$J$8</f>
        <v>58.7</v>
      </c>
      <c r="M104" s="33">
        <f>WaterMainMonth!$J$8</f>
        <v>58.7</v>
      </c>
      <c r="N104" s="33">
        <f>WaterMainMonth!$J$8</f>
        <v>58.7</v>
      </c>
      <c r="O104" s="33">
        <f>WaterMainMonth!$J$8</f>
        <v>58.7</v>
      </c>
      <c r="P104" s="33">
        <f>WaterMainMonth!$J$8</f>
        <v>58.7</v>
      </c>
      <c r="Q104" s="33">
        <f>WaterMainMonth!$J$8</f>
        <v>58.7</v>
      </c>
      <c r="R104" s="33">
        <f>WaterMainMonth!$J$8</f>
        <v>58.7</v>
      </c>
      <c r="S104" s="33">
        <f>WaterMainMonth!$J$8</f>
        <v>58.7</v>
      </c>
      <c r="T104" s="33">
        <f>WaterMainMonth!$J$8</f>
        <v>58.7</v>
      </c>
      <c r="U104" s="33">
        <f>WaterMainMonth!$J$8</f>
        <v>58.7</v>
      </c>
      <c r="V104" s="33">
        <f>WaterMainMonth!$J$8</f>
        <v>58.7</v>
      </c>
      <c r="W104" s="33">
        <f>WaterMainMonth!$J$8</f>
        <v>58.7</v>
      </c>
      <c r="X104" s="33">
        <f>WaterMainMonth!$J$8</f>
        <v>58.7</v>
      </c>
      <c r="Y104" s="33">
        <f>WaterMainMonth!$J$8</f>
        <v>58.7</v>
      </c>
      <c r="Z104" s="34">
        <f>WaterMainMonth!$J$8</f>
        <v>58.7</v>
      </c>
    </row>
    <row r="105" spans="1:26" x14ac:dyDescent="0.25">
      <c r="A105" s="4"/>
      <c r="B105" s="46" t="s">
        <v>637</v>
      </c>
      <c r="C105" s="47">
        <f>WaterMainMonth!$J$9</f>
        <v>58.9</v>
      </c>
      <c r="D105" s="33">
        <f>WaterMainMonth!$J$9</f>
        <v>58.9</v>
      </c>
      <c r="E105" s="33">
        <f>WaterMainMonth!$J$9</f>
        <v>58.9</v>
      </c>
      <c r="F105" s="33">
        <f>WaterMainMonth!$J$9</f>
        <v>58.9</v>
      </c>
      <c r="G105" s="33">
        <f>WaterMainMonth!$J$9</f>
        <v>58.9</v>
      </c>
      <c r="H105" s="33">
        <f>WaterMainMonth!$J$9</f>
        <v>58.9</v>
      </c>
      <c r="I105" s="33">
        <f>WaterMainMonth!$J$9</f>
        <v>58.9</v>
      </c>
      <c r="J105" s="33">
        <f>WaterMainMonth!$J$9</f>
        <v>58.9</v>
      </c>
      <c r="K105" s="33">
        <f>WaterMainMonth!$J$9</f>
        <v>58.9</v>
      </c>
      <c r="L105" s="33">
        <f>WaterMainMonth!$J$9</f>
        <v>58.9</v>
      </c>
      <c r="M105" s="33">
        <f>WaterMainMonth!$J$9</f>
        <v>58.9</v>
      </c>
      <c r="N105" s="33">
        <f>WaterMainMonth!$J$9</f>
        <v>58.9</v>
      </c>
      <c r="O105" s="33">
        <f>WaterMainMonth!$J$9</f>
        <v>58.9</v>
      </c>
      <c r="P105" s="33">
        <f>WaterMainMonth!$J$9</f>
        <v>58.9</v>
      </c>
      <c r="Q105" s="33">
        <f>WaterMainMonth!$J$9</f>
        <v>58.9</v>
      </c>
      <c r="R105" s="33">
        <f>WaterMainMonth!$J$9</f>
        <v>58.9</v>
      </c>
      <c r="S105" s="33">
        <f>WaterMainMonth!$J$9</f>
        <v>58.9</v>
      </c>
      <c r="T105" s="33">
        <f>WaterMainMonth!$J$9</f>
        <v>58.9</v>
      </c>
      <c r="U105" s="33">
        <f>WaterMainMonth!$J$9</f>
        <v>58.9</v>
      </c>
      <c r="V105" s="33">
        <f>WaterMainMonth!$J$9</f>
        <v>58.9</v>
      </c>
      <c r="W105" s="33">
        <f>WaterMainMonth!$J$9</f>
        <v>58.9</v>
      </c>
      <c r="X105" s="33">
        <f>WaterMainMonth!$J$9</f>
        <v>58.9</v>
      </c>
      <c r="Y105" s="33">
        <f>WaterMainMonth!$J$9</f>
        <v>58.9</v>
      </c>
      <c r="Z105" s="34">
        <f>WaterMainMonth!$J$9</f>
        <v>58.9</v>
      </c>
    </row>
    <row r="106" spans="1:26" x14ac:dyDescent="0.25">
      <c r="A106" s="4"/>
      <c r="B106" s="46" t="s">
        <v>638</v>
      </c>
      <c r="C106" s="47">
        <f>WaterMainMonth!$J$10</f>
        <v>61.2</v>
      </c>
      <c r="D106" s="33">
        <f>WaterMainMonth!$J$10</f>
        <v>61.2</v>
      </c>
      <c r="E106" s="33">
        <f>WaterMainMonth!$J$10</f>
        <v>61.2</v>
      </c>
      <c r="F106" s="33">
        <f>WaterMainMonth!$J$10</f>
        <v>61.2</v>
      </c>
      <c r="G106" s="33">
        <f>WaterMainMonth!$J$10</f>
        <v>61.2</v>
      </c>
      <c r="H106" s="33">
        <f>WaterMainMonth!$J$10</f>
        <v>61.2</v>
      </c>
      <c r="I106" s="33">
        <f>WaterMainMonth!$J$10</f>
        <v>61.2</v>
      </c>
      <c r="J106" s="33">
        <f>WaterMainMonth!$J$10</f>
        <v>61.2</v>
      </c>
      <c r="K106" s="33">
        <f>WaterMainMonth!$J$10</f>
        <v>61.2</v>
      </c>
      <c r="L106" s="33">
        <f>WaterMainMonth!$J$10</f>
        <v>61.2</v>
      </c>
      <c r="M106" s="33">
        <f>WaterMainMonth!$J$10</f>
        <v>61.2</v>
      </c>
      <c r="N106" s="33">
        <f>WaterMainMonth!$J$10</f>
        <v>61.2</v>
      </c>
      <c r="O106" s="33">
        <f>WaterMainMonth!$J$10</f>
        <v>61.2</v>
      </c>
      <c r="P106" s="33">
        <f>WaterMainMonth!$J$10</f>
        <v>61.2</v>
      </c>
      <c r="Q106" s="33">
        <f>WaterMainMonth!$J$10</f>
        <v>61.2</v>
      </c>
      <c r="R106" s="33">
        <f>WaterMainMonth!$J$10</f>
        <v>61.2</v>
      </c>
      <c r="S106" s="33">
        <f>WaterMainMonth!$J$10</f>
        <v>61.2</v>
      </c>
      <c r="T106" s="33">
        <f>WaterMainMonth!$J$10</f>
        <v>61.2</v>
      </c>
      <c r="U106" s="33">
        <f>WaterMainMonth!$J$10</f>
        <v>61.2</v>
      </c>
      <c r="V106" s="33">
        <f>WaterMainMonth!$J$10</f>
        <v>61.2</v>
      </c>
      <c r="W106" s="33">
        <f>WaterMainMonth!$J$10</f>
        <v>61.2</v>
      </c>
      <c r="X106" s="33">
        <f>WaterMainMonth!$J$10</f>
        <v>61.2</v>
      </c>
      <c r="Y106" s="33">
        <f>WaterMainMonth!$J$10</f>
        <v>61.2</v>
      </c>
      <c r="Z106" s="34">
        <f>WaterMainMonth!$J$10</f>
        <v>61.2</v>
      </c>
    </row>
    <row r="107" spans="1:26" x14ac:dyDescent="0.25">
      <c r="A107" s="4"/>
      <c r="B107" s="46" t="s">
        <v>639</v>
      </c>
      <c r="C107" s="47">
        <f>WaterMainMonth!$J$11</f>
        <v>62.4</v>
      </c>
      <c r="D107" s="33">
        <f>WaterMainMonth!$J$11</f>
        <v>62.4</v>
      </c>
      <c r="E107" s="33">
        <f>WaterMainMonth!$J$11</f>
        <v>62.4</v>
      </c>
      <c r="F107" s="33">
        <f>WaterMainMonth!$J$11</f>
        <v>62.4</v>
      </c>
      <c r="G107" s="33">
        <f>WaterMainMonth!$J$11</f>
        <v>62.4</v>
      </c>
      <c r="H107" s="33">
        <f>WaterMainMonth!$J$11</f>
        <v>62.4</v>
      </c>
      <c r="I107" s="33">
        <f>WaterMainMonth!$J$11</f>
        <v>62.4</v>
      </c>
      <c r="J107" s="33">
        <f>WaterMainMonth!$J$11</f>
        <v>62.4</v>
      </c>
      <c r="K107" s="33">
        <f>WaterMainMonth!$J$11</f>
        <v>62.4</v>
      </c>
      <c r="L107" s="33">
        <f>WaterMainMonth!$J$11</f>
        <v>62.4</v>
      </c>
      <c r="M107" s="33">
        <f>WaterMainMonth!$J$11</f>
        <v>62.4</v>
      </c>
      <c r="N107" s="33">
        <f>WaterMainMonth!$J$11</f>
        <v>62.4</v>
      </c>
      <c r="O107" s="33">
        <f>WaterMainMonth!$J$11</f>
        <v>62.4</v>
      </c>
      <c r="P107" s="33">
        <f>WaterMainMonth!$J$11</f>
        <v>62.4</v>
      </c>
      <c r="Q107" s="33">
        <f>WaterMainMonth!$J$11</f>
        <v>62.4</v>
      </c>
      <c r="R107" s="33">
        <f>WaterMainMonth!$J$11</f>
        <v>62.4</v>
      </c>
      <c r="S107" s="33">
        <f>WaterMainMonth!$J$11</f>
        <v>62.4</v>
      </c>
      <c r="T107" s="33">
        <f>WaterMainMonth!$J$11</f>
        <v>62.4</v>
      </c>
      <c r="U107" s="33">
        <f>WaterMainMonth!$J$11</f>
        <v>62.4</v>
      </c>
      <c r="V107" s="33">
        <f>WaterMainMonth!$J$11</f>
        <v>62.4</v>
      </c>
      <c r="W107" s="33">
        <f>WaterMainMonth!$J$11</f>
        <v>62.4</v>
      </c>
      <c r="X107" s="33">
        <f>WaterMainMonth!$J$11</f>
        <v>62.4</v>
      </c>
      <c r="Y107" s="33">
        <f>WaterMainMonth!$J$11</f>
        <v>62.4</v>
      </c>
      <c r="Z107" s="34">
        <f>WaterMainMonth!$J$11</f>
        <v>62.4</v>
      </c>
    </row>
    <row r="108" spans="1:26" x14ac:dyDescent="0.25">
      <c r="A108" s="4"/>
      <c r="B108" s="46" t="s">
        <v>640</v>
      </c>
      <c r="C108" s="47">
        <f>WaterMainMonth!$J$12</f>
        <v>63.9</v>
      </c>
      <c r="D108" s="33">
        <f>WaterMainMonth!$J$12</f>
        <v>63.9</v>
      </c>
      <c r="E108" s="33">
        <f>WaterMainMonth!$J$12</f>
        <v>63.9</v>
      </c>
      <c r="F108" s="33">
        <f>WaterMainMonth!$J$12</f>
        <v>63.9</v>
      </c>
      <c r="G108" s="33">
        <f>WaterMainMonth!$J$12</f>
        <v>63.9</v>
      </c>
      <c r="H108" s="33">
        <f>WaterMainMonth!$J$12</f>
        <v>63.9</v>
      </c>
      <c r="I108" s="33">
        <f>WaterMainMonth!$J$12</f>
        <v>63.9</v>
      </c>
      <c r="J108" s="33">
        <f>WaterMainMonth!$J$12</f>
        <v>63.9</v>
      </c>
      <c r="K108" s="33">
        <f>WaterMainMonth!$J$12</f>
        <v>63.9</v>
      </c>
      <c r="L108" s="33">
        <f>WaterMainMonth!$J$12</f>
        <v>63.9</v>
      </c>
      <c r="M108" s="33">
        <f>WaterMainMonth!$J$12</f>
        <v>63.9</v>
      </c>
      <c r="N108" s="33">
        <f>WaterMainMonth!$J$12</f>
        <v>63.9</v>
      </c>
      <c r="O108" s="33">
        <f>WaterMainMonth!$J$12</f>
        <v>63.9</v>
      </c>
      <c r="P108" s="33">
        <f>WaterMainMonth!$J$12</f>
        <v>63.9</v>
      </c>
      <c r="Q108" s="33">
        <f>WaterMainMonth!$J$12</f>
        <v>63.9</v>
      </c>
      <c r="R108" s="33">
        <f>WaterMainMonth!$J$12</f>
        <v>63.9</v>
      </c>
      <c r="S108" s="33">
        <f>WaterMainMonth!$J$12</f>
        <v>63.9</v>
      </c>
      <c r="T108" s="33">
        <f>WaterMainMonth!$J$12</f>
        <v>63.9</v>
      </c>
      <c r="U108" s="33">
        <f>WaterMainMonth!$J$12</f>
        <v>63.9</v>
      </c>
      <c r="V108" s="33">
        <f>WaterMainMonth!$J$12</f>
        <v>63.9</v>
      </c>
      <c r="W108" s="33">
        <f>WaterMainMonth!$J$12</f>
        <v>63.9</v>
      </c>
      <c r="X108" s="33">
        <f>WaterMainMonth!$J$12</f>
        <v>63.9</v>
      </c>
      <c r="Y108" s="33">
        <f>WaterMainMonth!$J$12</f>
        <v>63.9</v>
      </c>
      <c r="Z108" s="34">
        <f>WaterMainMonth!$J$12</f>
        <v>63.9</v>
      </c>
    </row>
    <row r="109" spans="1:26" x14ac:dyDescent="0.25">
      <c r="A109" s="4"/>
      <c r="B109" s="46" t="s">
        <v>641</v>
      </c>
      <c r="C109" s="47">
        <f>WaterMainMonth!$J$13</f>
        <v>64.5</v>
      </c>
      <c r="D109" s="33">
        <f>WaterMainMonth!$J$13</f>
        <v>64.5</v>
      </c>
      <c r="E109" s="33">
        <f>WaterMainMonth!$J$13</f>
        <v>64.5</v>
      </c>
      <c r="F109" s="33">
        <f>WaterMainMonth!$J$13</f>
        <v>64.5</v>
      </c>
      <c r="G109" s="33">
        <f>WaterMainMonth!$J$13</f>
        <v>64.5</v>
      </c>
      <c r="H109" s="33">
        <f>WaterMainMonth!$J$13</f>
        <v>64.5</v>
      </c>
      <c r="I109" s="33">
        <f>WaterMainMonth!$J$13</f>
        <v>64.5</v>
      </c>
      <c r="J109" s="33">
        <f>WaterMainMonth!$J$13</f>
        <v>64.5</v>
      </c>
      <c r="K109" s="33">
        <f>WaterMainMonth!$J$13</f>
        <v>64.5</v>
      </c>
      <c r="L109" s="33">
        <f>WaterMainMonth!$J$13</f>
        <v>64.5</v>
      </c>
      <c r="M109" s="33">
        <f>WaterMainMonth!$J$13</f>
        <v>64.5</v>
      </c>
      <c r="N109" s="33">
        <f>WaterMainMonth!$J$13</f>
        <v>64.5</v>
      </c>
      <c r="O109" s="33">
        <f>WaterMainMonth!$J$13</f>
        <v>64.5</v>
      </c>
      <c r="P109" s="33">
        <f>WaterMainMonth!$J$13</f>
        <v>64.5</v>
      </c>
      <c r="Q109" s="33">
        <f>WaterMainMonth!$J$13</f>
        <v>64.5</v>
      </c>
      <c r="R109" s="33">
        <f>WaterMainMonth!$J$13</f>
        <v>64.5</v>
      </c>
      <c r="S109" s="33">
        <f>WaterMainMonth!$J$13</f>
        <v>64.5</v>
      </c>
      <c r="T109" s="33">
        <f>WaterMainMonth!$J$13</f>
        <v>64.5</v>
      </c>
      <c r="U109" s="33">
        <f>WaterMainMonth!$J$13</f>
        <v>64.5</v>
      </c>
      <c r="V109" s="33">
        <f>WaterMainMonth!$J$13</f>
        <v>64.5</v>
      </c>
      <c r="W109" s="33">
        <f>WaterMainMonth!$J$13</f>
        <v>64.5</v>
      </c>
      <c r="X109" s="33">
        <f>WaterMainMonth!$J$13</f>
        <v>64.5</v>
      </c>
      <c r="Y109" s="33">
        <f>WaterMainMonth!$J$13</f>
        <v>64.5</v>
      </c>
      <c r="Z109" s="34">
        <f>WaterMainMonth!$J$13</f>
        <v>64.5</v>
      </c>
    </row>
    <row r="110" spans="1:26" x14ac:dyDescent="0.25">
      <c r="A110" s="4"/>
      <c r="B110" s="46" t="s">
        <v>642</v>
      </c>
      <c r="C110" s="47">
        <f>WaterMainMonth!$J$14</f>
        <v>64.400000000000006</v>
      </c>
      <c r="D110" s="33">
        <f>WaterMainMonth!$J$14</f>
        <v>64.400000000000006</v>
      </c>
      <c r="E110" s="33">
        <f>WaterMainMonth!$J$14</f>
        <v>64.400000000000006</v>
      </c>
      <c r="F110" s="33">
        <f>WaterMainMonth!$J$14</f>
        <v>64.400000000000006</v>
      </c>
      <c r="G110" s="33">
        <f>WaterMainMonth!$J$14</f>
        <v>64.400000000000006</v>
      </c>
      <c r="H110" s="33">
        <f>WaterMainMonth!$J$14</f>
        <v>64.400000000000006</v>
      </c>
      <c r="I110" s="33">
        <f>WaterMainMonth!$J$14</f>
        <v>64.400000000000006</v>
      </c>
      <c r="J110" s="33">
        <f>WaterMainMonth!$J$14</f>
        <v>64.400000000000006</v>
      </c>
      <c r="K110" s="33">
        <f>WaterMainMonth!$J$14</f>
        <v>64.400000000000006</v>
      </c>
      <c r="L110" s="33">
        <f>WaterMainMonth!$J$14</f>
        <v>64.400000000000006</v>
      </c>
      <c r="M110" s="33">
        <f>WaterMainMonth!$J$14</f>
        <v>64.400000000000006</v>
      </c>
      <c r="N110" s="33">
        <f>WaterMainMonth!$J$14</f>
        <v>64.400000000000006</v>
      </c>
      <c r="O110" s="33">
        <f>WaterMainMonth!$J$14</f>
        <v>64.400000000000006</v>
      </c>
      <c r="P110" s="33">
        <f>WaterMainMonth!$J$14</f>
        <v>64.400000000000006</v>
      </c>
      <c r="Q110" s="33">
        <f>WaterMainMonth!$J$14</f>
        <v>64.400000000000006</v>
      </c>
      <c r="R110" s="33">
        <f>WaterMainMonth!$J$14</f>
        <v>64.400000000000006</v>
      </c>
      <c r="S110" s="33">
        <f>WaterMainMonth!$J$14</f>
        <v>64.400000000000006</v>
      </c>
      <c r="T110" s="33">
        <f>WaterMainMonth!$J$14</f>
        <v>64.400000000000006</v>
      </c>
      <c r="U110" s="33">
        <f>WaterMainMonth!$J$14</f>
        <v>64.400000000000006</v>
      </c>
      <c r="V110" s="33">
        <f>WaterMainMonth!$J$14</f>
        <v>64.400000000000006</v>
      </c>
      <c r="W110" s="33">
        <f>WaterMainMonth!$J$14</f>
        <v>64.400000000000006</v>
      </c>
      <c r="X110" s="33">
        <f>WaterMainMonth!$J$14</f>
        <v>64.400000000000006</v>
      </c>
      <c r="Y110" s="33">
        <f>WaterMainMonth!$J$14</f>
        <v>64.400000000000006</v>
      </c>
      <c r="Z110" s="34">
        <f>WaterMainMonth!$J$14</f>
        <v>64.400000000000006</v>
      </c>
    </row>
    <row r="111" spans="1:26" x14ac:dyDescent="0.25">
      <c r="A111" s="4"/>
      <c r="B111" s="46" t="s">
        <v>643</v>
      </c>
      <c r="C111" s="47">
        <f>WaterMainMonth!$J$15</f>
        <v>61.3</v>
      </c>
      <c r="D111" s="33">
        <f>WaterMainMonth!$J$15</f>
        <v>61.3</v>
      </c>
      <c r="E111" s="33">
        <f>WaterMainMonth!$J$15</f>
        <v>61.3</v>
      </c>
      <c r="F111" s="33">
        <f>WaterMainMonth!$J$15</f>
        <v>61.3</v>
      </c>
      <c r="G111" s="33">
        <f>WaterMainMonth!$J$15</f>
        <v>61.3</v>
      </c>
      <c r="H111" s="33">
        <f>WaterMainMonth!$J$15</f>
        <v>61.3</v>
      </c>
      <c r="I111" s="33">
        <f>WaterMainMonth!$J$15</f>
        <v>61.3</v>
      </c>
      <c r="J111" s="33">
        <f>WaterMainMonth!$J$15</f>
        <v>61.3</v>
      </c>
      <c r="K111" s="33">
        <f>WaterMainMonth!$J$15</f>
        <v>61.3</v>
      </c>
      <c r="L111" s="33">
        <f>WaterMainMonth!$J$15</f>
        <v>61.3</v>
      </c>
      <c r="M111" s="33">
        <f>WaterMainMonth!$J$15</f>
        <v>61.3</v>
      </c>
      <c r="N111" s="33">
        <f>WaterMainMonth!$J$15</f>
        <v>61.3</v>
      </c>
      <c r="O111" s="33">
        <f>WaterMainMonth!$J$15</f>
        <v>61.3</v>
      </c>
      <c r="P111" s="33">
        <f>WaterMainMonth!$J$15</f>
        <v>61.3</v>
      </c>
      <c r="Q111" s="33">
        <f>WaterMainMonth!$J$15</f>
        <v>61.3</v>
      </c>
      <c r="R111" s="33">
        <f>WaterMainMonth!$J$15</f>
        <v>61.3</v>
      </c>
      <c r="S111" s="33">
        <f>WaterMainMonth!$J$15</f>
        <v>61.3</v>
      </c>
      <c r="T111" s="33">
        <f>WaterMainMonth!$J$15</f>
        <v>61.3</v>
      </c>
      <c r="U111" s="33">
        <f>WaterMainMonth!$J$15</f>
        <v>61.3</v>
      </c>
      <c r="V111" s="33">
        <f>WaterMainMonth!$J$15</f>
        <v>61.3</v>
      </c>
      <c r="W111" s="33">
        <f>WaterMainMonth!$J$15</f>
        <v>61.3</v>
      </c>
      <c r="X111" s="33">
        <f>WaterMainMonth!$J$15</f>
        <v>61.3</v>
      </c>
      <c r="Y111" s="33">
        <f>WaterMainMonth!$J$15</f>
        <v>61.3</v>
      </c>
      <c r="Z111" s="34">
        <f>WaterMainMonth!$J$15</f>
        <v>61.3</v>
      </c>
    </row>
    <row r="112" spans="1:26" x14ac:dyDescent="0.25">
      <c r="A112" s="5"/>
      <c r="B112" s="43" t="s">
        <v>644</v>
      </c>
      <c r="C112" s="47">
        <f>WaterMainMonth!$J$16</f>
        <v>58.3</v>
      </c>
      <c r="D112" s="33">
        <f>WaterMainMonth!$J$16</f>
        <v>58.3</v>
      </c>
      <c r="E112" s="33">
        <f>WaterMainMonth!$J$16</f>
        <v>58.3</v>
      </c>
      <c r="F112" s="33">
        <f>WaterMainMonth!$J$16</f>
        <v>58.3</v>
      </c>
      <c r="G112" s="33">
        <f>WaterMainMonth!$J$16</f>
        <v>58.3</v>
      </c>
      <c r="H112" s="33">
        <f>WaterMainMonth!$J$16</f>
        <v>58.3</v>
      </c>
      <c r="I112" s="33">
        <f>WaterMainMonth!$J$16</f>
        <v>58.3</v>
      </c>
      <c r="J112" s="33">
        <f>WaterMainMonth!$J$16</f>
        <v>58.3</v>
      </c>
      <c r="K112" s="33">
        <f>WaterMainMonth!$J$16</f>
        <v>58.3</v>
      </c>
      <c r="L112" s="33">
        <f>WaterMainMonth!$J$16</f>
        <v>58.3</v>
      </c>
      <c r="M112" s="33">
        <f>WaterMainMonth!$J$16</f>
        <v>58.3</v>
      </c>
      <c r="N112" s="33">
        <f>WaterMainMonth!$J$16</f>
        <v>58.3</v>
      </c>
      <c r="O112" s="33">
        <f>WaterMainMonth!$J$16</f>
        <v>58.3</v>
      </c>
      <c r="P112" s="33">
        <f>WaterMainMonth!$J$16</f>
        <v>58.3</v>
      </c>
      <c r="Q112" s="33">
        <f>WaterMainMonth!$J$16</f>
        <v>58.3</v>
      </c>
      <c r="R112" s="33">
        <f>WaterMainMonth!$J$16</f>
        <v>58.3</v>
      </c>
      <c r="S112" s="33">
        <f>WaterMainMonth!$J$16</f>
        <v>58.3</v>
      </c>
      <c r="T112" s="33">
        <f>WaterMainMonth!$J$16</f>
        <v>58.3</v>
      </c>
      <c r="U112" s="33">
        <f>WaterMainMonth!$J$16</f>
        <v>58.3</v>
      </c>
      <c r="V112" s="33">
        <f>WaterMainMonth!$J$16</f>
        <v>58.3</v>
      </c>
      <c r="W112" s="33">
        <f>WaterMainMonth!$J$16</f>
        <v>58.3</v>
      </c>
      <c r="X112" s="33">
        <f>WaterMainMonth!$J$16</f>
        <v>58.3</v>
      </c>
      <c r="Y112" s="33">
        <f>WaterMainMonth!$J$16</f>
        <v>58.3</v>
      </c>
      <c r="Z112" s="34">
        <f>WaterMainMonth!$J$16</f>
        <v>58.3</v>
      </c>
    </row>
    <row r="113" spans="1:26" x14ac:dyDescent="0.25">
      <c r="A113" s="3" t="str">
        <f>WaterMainMonth!A2&amp;REPLACE(WaterMainMonth!K4,SEARCH(" ",WaterMainMonth!K4),1,"")</f>
        <v>WaterMainCZ10</v>
      </c>
      <c r="B113" s="39" t="s">
        <v>633</v>
      </c>
      <c r="C113" s="50">
        <f>WaterMainMonth!$K$5</f>
        <v>57.2</v>
      </c>
      <c r="D113" s="48">
        <f>WaterMainMonth!$K$5</f>
        <v>57.2</v>
      </c>
      <c r="E113" s="48">
        <f>WaterMainMonth!$K$5</f>
        <v>57.2</v>
      </c>
      <c r="F113" s="48">
        <f>WaterMainMonth!$K$5</f>
        <v>57.2</v>
      </c>
      <c r="G113" s="48">
        <f>WaterMainMonth!$K$5</f>
        <v>57.2</v>
      </c>
      <c r="H113" s="48">
        <f>WaterMainMonth!$K$5</f>
        <v>57.2</v>
      </c>
      <c r="I113" s="48">
        <f>WaterMainMonth!$K$5</f>
        <v>57.2</v>
      </c>
      <c r="J113" s="48">
        <f>WaterMainMonth!$K$5</f>
        <v>57.2</v>
      </c>
      <c r="K113" s="48">
        <f>WaterMainMonth!$K$5</f>
        <v>57.2</v>
      </c>
      <c r="L113" s="48">
        <f>WaterMainMonth!$K$5</f>
        <v>57.2</v>
      </c>
      <c r="M113" s="48">
        <f>WaterMainMonth!$K$5</f>
        <v>57.2</v>
      </c>
      <c r="N113" s="48">
        <f>WaterMainMonth!$K$5</f>
        <v>57.2</v>
      </c>
      <c r="O113" s="48">
        <f>WaterMainMonth!$K$5</f>
        <v>57.2</v>
      </c>
      <c r="P113" s="48">
        <f>WaterMainMonth!$K$5</f>
        <v>57.2</v>
      </c>
      <c r="Q113" s="48">
        <f>WaterMainMonth!$K$5</f>
        <v>57.2</v>
      </c>
      <c r="R113" s="48">
        <f>WaterMainMonth!$K$5</f>
        <v>57.2</v>
      </c>
      <c r="S113" s="48">
        <f>WaterMainMonth!$K$5</f>
        <v>57.2</v>
      </c>
      <c r="T113" s="48">
        <f>WaterMainMonth!$K$5</f>
        <v>57.2</v>
      </c>
      <c r="U113" s="48">
        <f>WaterMainMonth!$K$5</f>
        <v>57.2</v>
      </c>
      <c r="V113" s="48">
        <f>WaterMainMonth!$K$5</f>
        <v>57.2</v>
      </c>
      <c r="W113" s="48">
        <f>WaterMainMonth!$K$5</f>
        <v>57.2</v>
      </c>
      <c r="X113" s="48">
        <f>WaterMainMonth!$K$5</f>
        <v>57.2</v>
      </c>
      <c r="Y113" s="48">
        <f>WaterMainMonth!$K$5</f>
        <v>57.2</v>
      </c>
      <c r="Z113" s="45">
        <f>WaterMainMonth!$K$5</f>
        <v>57.2</v>
      </c>
    </row>
    <row r="114" spans="1:26" x14ac:dyDescent="0.25">
      <c r="A114" s="4"/>
      <c r="B114" s="40" t="s">
        <v>634</v>
      </c>
      <c r="C114" s="47">
        <f>WaterMainMonth!$K$6</f>
        <v>57.1</v>
      </c>
      <c r="D114" s="33">
        <f>WaterMainMonth!$K$6</f>
        <v>57.1</v>
      </c>
      <c r="E114" s="33">
        <f>WaterMainMonth!$K$6</f>
        <v>57.1</v>
      </c>
      <c r="F114" s="33">
        <f>WaterMainMonth!$K$6</f>
        <v>57.1</v>
      </c>
      <c r="G114" s="33">
        <f>WaterMainMonth!$K$6</f>
        <v>57.1</v>
      </c>
      <c r="H114" s="33">
        <f>WaterMainMonth!$K$6</f>
        <v>57.1</v>
      </c>
      <c r="I114" s="33">
        <f>WaterMainMonth!$K$6</f>
        <v>57.1</v>
      </c>
      <c r="J114" s="33">
        <f>WaterMainMonth!$K$6</f>
        <v>57.1</v>
      </c>
      <c r="K114" s="33">
        <f>WaterMainMonth!$K$6</f>
        <v>57.1</v>
      </c>
      <c r="L114" s="33">
        <f>WaterMainMonth!$K$6</f>
        <v>57.1</v>
      </c>
      <c r="M114" s="33">
        <f>WaterMainMonth!$K$6</f>
        <v>57.1</v>
      </c>
      <c r="N114" s="33">
        <f>WaterMainMonth!$K$6</f>
        <v>57.1</v>
      </c>
      <c r="O114" s="33">
        <f>WaterMainMonth!$K$6</f>
        <v>57.1</v>
      </c>
      <c r="P114" s="33">
        <f>WaterMainMonth!$K$6</f>
        <v>57.1</v>
      </c>
      <c r="Q114" s="33">
        <f>WaterMainMonth!$K$6</f>
        <v>57.1</v>
      </c>
      <c r="R114" s="33">
        <f>WaterMainMonth!$K$6</f>
        <v>57.1</v>
      </c>
      <c r="S114" s="33">
        <f>WaterMainMonth!$K$6</f>
        <v>57.1</v>
      </c>
      <c r="T114" s="33">
        <f>WaterMainMonth!$K$6</f>
        <v>57.1</v>
      </c>
      <c r="U114" s="33">
        <f>WaterMainMonth!$K$6</f>
        <v>57.1</v>
      </c>
      <c r="V114" s="33">
        <f>WaterMainMonth!$K$6</f>
        <v>57.1</v>
      </c>
      <c r="W114" s="33">
        <f>WaterMainMonth!$K$6</f>
        <v>57.1</v>
      </c>
      <c r="X114" s="33">
        <f>WaterMainMonth!$K$6</f>
        <v>57.1</v>
      </c>
      <c r="Y114" s="33">
        <f>WaterMainMonth!$K$6</f>
        <v>57.1</v>
      </c>
      <c r="Z114" s="34">
        <f>WaterMainMonth!$K$6</f>
        <v>57.1</v>
      </c>
    </row>
    <row r="115" spans="1:26" x14ac:dyDescent="0.25">
      <c r="A115" s="4"/>
      <c r="B115" s="40" t="s">
        <v>635</v>
      </c>
      <c r="C115" s="47">
        <f>WaterMainMonth!$K$7</f>
        <v>57.6</v>
      </c>
      <c r="D115" s="33">
        <f>WaterMainMonth!$K$7</f>
        <v>57.6</v>
      </c>
      <c r="E115" s="33">
        <f>WaterMainMonth!$K$7</f>
        <v>57.6</v>
      </c>
      <c r="F115" s="33">
        <f>WaterMainMonth!$K$7</f>
        <v>57.6</v>
      </c>
      <c r="G115" s="33">
        <f>WaterMainMonth!$K$7</f>
        <v>57.6</v>
      </c>
      <c r="H115" s="33">
        <f>WaterMainMonth!$K$7</f>
        <v>57.6</v>
      </c>
      <c r="I115" s="33">
        <f>WaterMainMonth!$K$7</f>
        <v>57.6</v>
      </c>
      <c r="J115" s="33">
        <f>WaterMainMonth!$K$7</f>
        <v>57.6</v>
      </c>
      <c r="K115" s="33">
        <f>WaterMainMonth!$K$7</f>
        <v>57.6</v>
      </c>
      <c r="L115" s="33">
        <f>WaterMainMonth!$K$7</f>
        <v>57.6</v>
      </c>
      <c r="M115" s="33">
        <f>WaterMainMonth!$K$7</f>
        <v>57.6</v>
      </c>
      <c r="N115" s="33">
        <f>WaterMainMonth!$K$7</f>
        <v>57.6</v>
      </c>
      <c r="O115" s="33">
        <f>WaterMainMonth!$K$7</f>
        <v>57.6</v>
      </c>
      <c r="P115" s="33">
        <f>WaterMainMonth!$K$7</f>
        <v>57.6</v>
      </c>
      <c r="Q115" s="33">
        <f>WaterMainMonth!$K$7</f>
        <v>57.6</v>
      </c>
      <c r="R115" s="33">
        <f>WaterMainMonth!$K$7</f>
        <v>57.6</v>
      </c>
      <c r="S115" s="33">
        <f>WaterMainMonth!$K$7</f>
        <v>57.6</v>
      </c>
      <c r="T115" s="33">
        <f>WaterMainMonth!$K$7</f>
        <v>57.6</v>
      </c>
      <c r="U115" s="33">
        <f>WaterMainMonth!$K$7</f>
        <v>57.6</v>
      </c>
      <c r="V115" s="33">
        <f>WaterMainMonth!$K$7</f>
        <v>57.6</v>
      </c>
      <c r="W115" s="33">
        <f>WaterMainMonth!$K$7</f>
        <v>57.6</v>
      </c>
      <c r="X115" s="33">
        <f>WaterMainMonth!$K$7</f>
        <v>57.6</v>
      </c>
      <c r="Y115" s="33">
        <f>WaterMainMonth!$K$7</f>
        <v>57.6</v>
      </c>
      <c r="Z115" s="34">
        <f>WaterMainMonth!$K$7</f>
        <v>57.6</v>
      </c>
    </row>
    <row r="116" spans="1:26" x14ac:dyDescent="0.25">
      <c r="A116" s="4"/>
      <c r="B116" s="40" t="s">
        <v>636</v>
      </c>
      <c r="C116" s="47">
        <f>WaterMainMonth!$K$8</f>
        <v>58.2</v>
      </c>
      <c r="D116" s="33">
        <f>WaterMainMonth!$K$8</f>
        <v>58.2</v>
      </c>
      <c r="E116" s="33">
        <f>WaterMainMonth!$K$8</f>
        <v>58.2</v>
      </c>
      <c r="F116" s="33">
        <f>WaterMainMonth!$K$8</f>
        <v>58.2</v>
      </c>
      <c r="G116" s="33">
        <f>WaterMainMonth!$K$8</f>
        <v>58.2</v>
      </c>
      <c r="H116" s="33">
        <f>WaterMainMonth!$K$8</f>
        <v>58.2</v>
      </c>
      <c r="I116" s="33">
        <f>WaterMainMonth!$K$8</f>
        <v>58.2</v>
      </c>
      <c r="J116" s="33">
        <f>WaterMainMonth!$K$8</f>
        <v>58.2</v>
      </c>
      <c r="K116" s="33">
        <f>WaterMainMonth!$K$8</f>
        <v>58.2</v>
      </c>
      <c r="L116" s="33">
        <f>WaterMainMonth!$K$8</f>
        <v>58.2</v>
      </c>
      <c r="M116" s="33">
        <f>WaterMainMonth!$K$8</f>
        <v>58.2</v>
      </c>
      <c r="N116" s="33">
        <f>WaterMainMonth!$K$8</f>
        <v>58.2</v>
      </c>
      <c r="O116" s="33">
        <f>WaterMainMonth!$K$8</f>
        <v>58.2</v>
      </c>
      <c r="P116" s="33">
        <f>WaterMainMonth!$K$8</f>
        <v>58.2</v>
      </c>
      <c r="Q116" s="33">
        <f>WaterMainMonth!$K$8</f>
        <v>58.2</v>
      </c>
      <c r="R116" s="33">
        <f>WaterMainMonth!$K$8</f>
        <v>58.2</v>
      </c>
      <c r="S116" s="33">
        <f>WaterMainMonth!$K$8</f>
        <v>58.2</v>
      </c>
      <c r="T116" s="33">
        <f>WaterMainMonth!$K$8</f>
        <v>58.2</v>
      </c>
      <c r="U116" s="33">
        <f>WaterMainMonth!$K$8</f>
        <v>58.2</v>
      </c>
      <c r="V116" s="33">
        <f>WaterMainMonth!$K$8</f>
        <v>58.2</v>
      </c>
      <c r="W116" s="33">
        <f>WaterMainMonth!$K$8</f>
        <v>58.2</v>
      </c>
      <c r="X116" s="33">
        <f>WaterMainMonth!$K$8</f>
        <v>58.2</v>
      </c>
      <c r="Y116" s="33">
        <f>WaterMainMonth!$K$8</f>
        <v>58.2</v>
      </c>
      <c r="Z116" s="34">
        <f>WaterMainMonth!$K$8</f>
        <v>58.2</v>
      </c>
    </row>
    <row r="117" spans="1:26" x14ac:dyDescent="0.25">
      <c r="A117" s="4"/>
      <c r="B117" s="40" t="s">
        <v>637</v>
      </c>
      <c r="C117" s="47">
        <f>WaterMainMonth!$K$9</f>
        <v>58.4</v>
      </c>
      <c r="D117" s="33">
        <f>WaterMainMonth!$K$9</f>
        <v>58.4</v>
      </c>
      <c r="E117" s="33">
        <f>WaterMainMonth!$K$9</f>
        <v>58.4</v>
      </c>
      <c r="F117" s="33">
        <f>WaterMainMonth!$K$9</f>
        <v>58.4</v>
      </c>
      <c r="G117" s="33">
        <f>WaterMainMonth!$K$9</f>
        <v>58.4</v>
      </c>
      <c r="H117" s="33">
        <f>WaterMainMonth!$K$9</f>
        <v>58.4</v>
      </c>
      <c r="I117" s="33">
        <f>WaterMainMonth!$K$9</f>
        <v>58.4</v>
      </c>
      <c r="J117" s="33">
        <f>WaterMainMonth!$K$9</f>
        <v>58.4</v>
      </c>
      <c r="K117" s="33">
        <f>WaterMainMonth!$K$9</f>
        <v>58.4</v>
      </c>
      <c r="L117" s="33">
        <f>WaterMainMonth!$K$9</f>
        <v>58.4</v>
      </c>
      <c r="M117" s="33">
        <f>WaterMainMonth!$K$9</f>
        <v>58.4</v>
      </c>
      <c r="N117" s="33">
        <f>WaterMainMonth!$K$9</f>
        <v>58.4</v>
      </c>
      <c r="O117" s="33">
        <f>WaterMainMonth!$K$9</f>
        <v>58.4</v>
      </c>
      <c r="P117" s="33">
        <f>WaterMainMonth!$K$9</f>
        <v>58.4</v>
      </c>
      <c r="Q117" s="33">
        <f>WaterMainMonth!$K$9</f>
        <v>58.4</v>
      </c>
      <c r="R117" s="33">
        <f>WaterMainMonth!$K$9</f>
        <v>58.4</v>
      </c>
      <c r="S117" s="33">
        <f>WaterMainMonth!$K$9</f>
        <v>58.4</v>
      </c>
      <c r="T117" s="33">
        <f>WaterMainMonth!$K$9</f>
        <v>58.4</v>
      </c>
      <c r="U117" s="33">
        <f>WaterMainMonth!$K$9</f>
        <v>58.4</v>
      </c>
      <c r="V117" s="33">
        <f>WaterMainMonth!$K$9</f>
        <v>58.4</v>
      </c>
      <c r="W117" s="33">
        <f>WaterMainMonth!$K$9</f>
        <v>58.4</v>
      </c>
      <c r="X117" s="33">
        <f>WaterMainMonth!$K$9</f>
        <v>58.4</v>
      </c>
      <c r="Y117" s="33">
        <f>WaterMainMonth!$K$9</f>
        <v>58.4</v>
      </c>
      <c r="Z117" s="34">
        <f>WaterMainMonth!$K$9</f>
        <v>58.4</v>
      </c>
    </row>
    <row r="118" spans="1:26" x14ac:dyDescent="0.25">
      <c r="A118" s="4"/>
      <c r="B118" s="40" t="s">
        <v>638</v>
      </c>
      <c r="C118" s="47">
        <f>WaterMainMonth!$K$10</f>
        <v>61.1</v>
      </c>
      <c r="D118" s="33">
        <f>WaterMainMonth!$K$10</f>
        <v>61.1</v>
      </c>
      <c r="E118" s="33">
        <f>WaterMainMonth!$K$10</f>
        <v>61.1</v>
      </c>
      <c r="F118" s="33">
        <f>WaterMainMonth!$K$10</f>
        <v>61.1</v>
      </c>
      <c r="G118" s="33">
        <f>WaterMainMonth!$K$10</f>
        <v>61.1</v>
      </c>
      <c r="H118" s="33">
        <f>WaterMainMonth!$K$10</f>
        <v>61.1</v>
      </c>
      <c r="I118" s="33">
        <f>WaterMainMonth!$K$10</f>
        <v>61.1</v>
      </c>
      <c r="J118" s="33">
        <f>WaterMainMonth!$K$10</f>
        <v>61.1</v>
      </c>
      <c r="K118" s="33">
        <f>WaterMainMonth!$K$10</f>
        <v>61.1</v>
      </c>
      <c r="L118" s="33">
        <f>WaterMainMonth!$K$10</f>
        <v>61.1</v>
      </c>
      <c r="M118" s="33">
        <f>WaterMainMonth!$K$10</f>
        <v>61.1</v>
      </c>
      <c r="N118" s="33">
        <f>WaterMainMonth!$K$10</f>
        <v>61.1</v>
      </c>
      <c r="O118" s="33">
        <f>WaterMainMonth!$K$10</f>
        <v>61.1</v>
      </c>
      <c r="P118" s="33">
        <f>WaterMainMonth!$K$10</f>
        <v>61.1</v>
      </c>
      <c r="Q118" s="33">
        <f>WaterMainMonth!$K$10</f>
        <v>61.1</v>
      </c>
      <c r="R118" s="33">
        <f>WaterMainMonth!$K$10</f>
        <v>61.1</v>
      </c>
      <c r="S118" s="33">
        <f>WaterMainMonth!$K$10</f>
        <v>61.1</v>
      </c>
      <c r="T118" s="33">
        <f>WaterMainMonth!$K$10</f>
        <v>61.1</v>
      </c>
      <c r="U118" s="33">
        <f>WaterMainMonth!$K$10</f>
        <v>61.1</v>
      </c>
      <c r="V118" s="33">
        <f>WaterMainMonth!$K$10</f>
        <v>61.1</v>
      </c>
      <c r="W118" s="33">
        <f>WaterMainMonth!$K$10</f>
        <v>61.1</v>
      </c>
      <c r="X118" s="33">
        <f>WaterMainMonth!$K$10</f>
        <v>61.1</v>
      </c>
      <c r="Y118" s="33">
        <f>WaterMainMonth!$K$10</f>
        <v>61.1</v>
      </c>
      <c r="Z118" s="34">
        <f>WaterMainMonth!$K$10</f>
        <v>61.1</v>
      </c>
    </row>
    <row r="119" spans="1:26" x14ac:dyDescent="0.25">
      <c r="A119" s="4"/>
      <c r="B119" s="40" t="s">
        <v>639</v>
      </c>
      <c r="C119" s="47">
        <f>WaterMainMonth!$K$11</f>
        <v>63</v>
      </c>
      <c r="D119" s="33">
        <f>WaterMainMonth!$K$11</f>
        <v>63</v>
      </c>
      <c r="E119" s="33">
        <f>WaterMainMonth!$K$11</f>
        <v>63</v>
      </c>
      <c r="F119" s="33">
        <f>WaterMainMonth!$K$11</f>
        <v>63</v>
      </c>
      <c r="G119" s="33">
        <f>WaterMainMonth!$K$11</f>
        <v>63</v>
      </c>
      <c r="H119" s="33">
        <f>WaterMainMonth!$K$11</f>
        <v>63</v>
      </c>
      <c r="I119" s="33">
        <f>WaterMainMonth!$K$11</f>
        <v>63</v>
      </c>
      <c r="J119" s="33">
        <f>WaterMainMonth!$K$11</f>
        <v>63</v>
      </c>
      <c r="K119" s="33">
        <f>WaterMainMonth!$K$11</f>
        <v>63</v>
      </c>
      <c r="L119" s="33">
        <f>WaterMainMonth!$K$11</f>
        <v>63</v>
      </c>
      <c r="M119" s="33">
        <f>WaterMainMonth!$K$11</f>
        <v>63</v>
      </c>
      <c r="N119" s="33">
        <f>WaterMainMonth!$K$11</f>
        <v>63</v>
      </c>
      <c r="O119" s="33">
        <f>WaterMainMonth!$K$11</f>
        <v>63</v>
      </c>
      <c r="P119" s="33">
        <f>WaterMainMonth!$K$11</f>
        <v>63</v>
      </c>
      <c r="Q119" s="33">
        <f>WaterMainMonth!$K$11</f>
        <v>63</v>
      </c>
      <c r="R119" s="33">
        <f>WaterMainMonth!$K$11</f>
        <v>63</v>
      </c>
      <c r="S119" s="33">
        <f>WaterMainMonth!$K$11</f>
        <v>63</v>
      </c>
      <c r="T119" s="33">
        <f>WaterMainMonth!$K$11</f>
        <v>63</v>
      </c>
      <c r="U119" s="33">
        <f>WaterMainMonth!$K$11</f>
        <v>63</v>
      </c>
      <c r="V119" s="33">
        <f>WaterMainMonth!$K$11</f>
        <v>63</v>
      </c>
      <c r="W119" s="33">
        <f>WaterMainMonth!$K$11</f>
        <v>63</v>
      </c>
      <c r="X119" s="33">
        <f>WaterMainMonth!$K$11</f>
        <v>63</v>
      </c>
      <c r="Y119" s="33">
        <f>WaterMainMonth!$K$11</f>
        <v>63</v>
      </c>
      <c r="Z119" s="34">
        <f>WaterMainMonth!$K$11</f>
        <v>63</v>
      </c>
    </row>
    <row r="120" spans="1:26" x14ac:dyDescent="0.25">
      <c r="A120" s="4"/>
      <c r="B120" s="40" t="s">
        <v>640</v>
      </c>
      <c r="C120" s="47">
        <f>WaterMainMonth!$K$12</f>
        <v>64.5</v>
      </c>
      <c r="D120" s="33">
        <f>WaterMainMonth!$K$12</f>
        <v>64.5</v>
      </c>
      <c r="E120" s="33">
        <f>WaterMainMonth!$K$12</f>
        <v>64.5</v>
      </c>
      <c r="F120" s="33">
        <f>WaterMainMonth!$K$12</f>
        <v>64.5</v>
      </c>
      <c r="G120" s="33">
        <f>WaterMainMonth!$K$12</f>
        <v>64.5</v>
      </c>
      <c r="H120" s="33">
        <f>WaterMainMonth!$K$12</f>
        <v>64.5</v>
      </c>
      <c r="I120" s="33">
        <f>WaterMainMonth!$K$12</f>
        <v>64.5</v>
      </c>
      <c r="J120" s="33">
        <f>WaterMainMonth!$K$12</f>
        <v>64.5</v>
      </c>
      <c r="K120" s="33">
        <f>WaterMainMonth!$K$12</f>
        <v>64.5</v>
      </c>
      <c r="L120" s="33">
        <f>WaterMainMonth!$K$12</f>
        <v>64.5</v>
      </c>
      <c r="M120" s="33">
        <f>WaterMainMonth!$K$12</f>
        <v>64.5</v>
      </c>
      <c r="N120" s="33">
        <f>WaterMainMonth!$K$12</f>
        <v>64.5</v>
      </c>
      <c r="O120" s="33">
        <f>WaterMainMonth!$K$12</f>
        <v>64.5</v>
      </c>
      <c r="P120" s="33">
        <f>WaterMainMonth!$K$12</f>
        <v>64.5</v>
      </c>
      <c r="Q120" s="33">
        <f>WaterMainMonth!$K$12</f>
        <v>64.5</v>
      </c>
      <c r="R120" s="33">
        <f>WaterMainMonth!$K$12</f>
        <v>64.5</v>
      </c>
      <c r="S120" s="33">
        <f>WaterMainMonth!$K$12</f>
        <v>64.5</v>
      </c>
      <c r="T120" s="33">
        <f>WaterMainMonth!$K$12</f>
        <v>64.5</v>
      </c>
      <c r="U120" s="33">
        <f>WaterMainMonth!$K$12</f>
        <v>64.5</v>
      </c>
      <c r="V120" s="33">
        <f>WaterMainMonth!$K$12</f>
        <v>64.5</v>
      </c>
      <c r="W120" s="33">
        <f>WaterMainMonth!$K$12</f>
        <v>64.5</v>
      </c>
      <c r="X120" s="33">
        <f>WaterMainMonth!$K$12</f>
        <v>64.5</v>
      </c>
      <c r="Y120" s="33">
        <f>WaterMainMonth!$K$12</f>
        <v>64.5</v>
      </c>
      <c r="Z120" s="34">
        <f>WaterMainMonth!$K$12</f>
        <v>64.5</v>
      </c>
    </row>
    <row r="121" spans="1:26" x14ac:dyDescent="0.25">
      <c r="A121" s="4"/>
      <c r="B121" s="40" t="s">
        <v>641</v>
      </c>
      <c r="C121" s="47">
        <f>WaterMainMonth!$K$13</f>
        <v>65</v>
      </c>
      <c r="D121" s="33">
        <f>WaterMainMonth!$K$13</f>
        <v>65</v>
      </c>
      <c r="E121" s="33">
        <f>WaterMainMonth!$K$13</f>
        <v>65</v>
      </c>
      <c r="F121" s="33">
        <f>WaterMainMonth!$K$13</f>
        <v>65</v>
      </c>
      <c r="G121" s="33">
        <f>WaterMainMonth!$K$13</f>
        <v>65</v>
      </c>
      <c r="H121" s="33">
        <f>WaterMainMonth!$K$13</f>
        <v>65</v>
      </c>
      <c r="I121" s="33">
        <f>WaterMainMonth!$K$13</f>
        <v>65</v>
      </c>
      <c r="J121" s="33">
        <f>WaterMainMonth!$K$13</f>
        <v>65</v>
      </c>
      <c r="K121" s="33">
        <f>WaterMainMonth!$K$13</f>
        <v>65</v>
      </c>
      <c r="L121" s="33">
        <f>WaterMainMonth!$K$13</f>
        <v>65</v>
      </c>
      <c r="M121" s="33">
        <f>WaterMainMonth!$K$13</f>
        <v>65</v>
      </c>
      <c r="N121" s="33">
        <f>WaterMainMonth!$K$13</f>
        <v>65</v>
      </c>
      <c r="O121" s="33">
        <f>WaterMainMonth!$K$13</f>
        <v>65</v>
      </c>
      <c r="P121" s="33">
        <f>WaterMainMonth!$K$13</f>
        <v>65</v>
      </c>
      <c r="Q121" s="33">
        <f>WaterMainMonth!$K$13</f>
        <v>65</v>
      </c>
      <c r="R121" s="33">
        <f>WaterMainMonth!$K$13</f>
        <v>65</v>
      </c>
      <c r="S121" s="33">
        <f>WaterMainMonth!$K$13</f>
        <v>65</v>
      </c>
      <c r="T121" s="33">
        <f>WaterMainMonth!$K$13</f>
        <v>65</v>
      </c>
      <c r="U121" s="33">
        <f>WaterMainMonth!$K$13</f>
        <v>65</v>
      </c>
      <c r="V121" s="33">
        <f>WaterMainMonth!$K$13</f>
        <v>65</v>
      </c>
      <c r="W121" s="33">
        <f>WaterMainMonth!$K$13</f>
        <v>65</v>
      </c>
      <c r="X121" s="33">
        <f>WaterMainMonth!$K$13</f>
        <v>65</v>
      </c>
      <c r="Y121" s="33">
        <f>WaterMainMonth!$K$13</f>
        <v>65</v>
      </c>
      <c r="Z121" s="34">
        <f>WaterMainMonth!$K$13</f>
        <v>65</v>
      </c>
    </row>
    <row r="122" spans="1:26" x14ac:dyDescent="0.25">
      <c r="A122" s="4"/>
      <c r="B122" s="40" t="s">
        <v>642</v>
      </c>
      <c r="C122" s="47">
        <f>WaterMainMonth!$K$14</f>
        <v>64.400000000000006</v>
      </c>
      <c r="D122" s="33">
        <f>WaterMainMonth!$K$14</f>
        <v>64.400000000000006</v>
      </c>
      <c r="E122" s="33">
        <f>WaterMainMonth!$K$14</f>
        <v>64.400000000000006</v>
      </c>
      <c r="F122" s="33">
        <f>WaterMainMonth!$K$14</f>
        <v>64.400000000000006</v>
      </c>
      <c r="G122" s="33">
        <f>WaterMainMonth!$K$14</f>
        <v>64.400000000000006</v>
      </c>
      <c r="H122" s="33">
        <f>WaterMainMonth!$K$14</f>
        <v>64.400000000000006</v>
      </c>
      <c r="I122" s="33">
        <f>WaterMainMonth!$K$14</f>
        <v>64.400000000000006</v>
      </c>
      <c r="J122" s="33">
        <f>WaterMainMonth!$K$14</f>
        <v>64.400000000000006</v>
      </c>
      <c r="K122" s="33">
        <f>WaterMainMonth!$K$14</f>
        <v>64.400000000000006</v>
      </c>
      <c r="L122" s="33">
        <f>WaterMainMonth!$K$14</f>
        <v>64.400000000000006</v>
      </c>
      <c r="M122" s="33">
        <f>WaterMainMonth!$K$14</f>
        <v>64.400000000000006</v>
      </c>
      <c r="N122" s="33">
        <f>WaterMainMonth!$K$14</f>
        <v>64.400000000000006</v>
      </c>
      <c r="O122" s="33">
        <f>WaterMainMonth!$K$14</f>
        <v>64.400000000000006</v>
      </c>
      <c r="P122" s="33">
        <f>WaterMainMonth!$K$14</f>
        <v>64.400000000000006</v>
      </c>
      <c r="Q122" s="33">
        <f>WaterMainMonth!$K$14</f>
        <v>64.400000000000006</v>
      </c>
      <c r="R122" s="33">
        <f>WaterMainMonth!$K$14</f>
        <v>64.400000000000006</v>
      </c>
      <c r="S122" s="33">
        <f>WaterMainMonth!$K$14</f>
        <v>64.400000000000006</v>
      </c>
      <c r="T122" s="33">
        <f>WaterMainMonth!$K$14</f>
        <v>64.400000000000006</v>
      </c>
      <c r="U122" s="33">
        <f>WaterMainMonth!$K$14</f>
        <v>64.400000000000006</v>
      </c>
      <c r="V122" s="33">
        <f>WaterMainMonth!$K$14</f>
        <v>64.400000000000006</v>
      </c>
      <c r="W122" s="33">
        <f>WaterMainMonth!$K$14</f>
        <v>64.400000000000006</v>
      </c>
      <c r="X122" s="33">
        <f>WaterMainMonth!$K$14</f>
        <v>64.400000000000006</v>
      </c>
      <c r="Y122" s="33">
        <f>WaterMainMonth!$K$14</f>
        <v>64.400000000000006</v>
      </c>
      <c r="Z122" s="34">
        <f>WaterMainMonth!$K$14</f>
        <v>64.400000000000006</v>
      </c>
    </row>
    <row r="123" spans="1:26" x14ac:dyDescent="0.25">
      <c r="A123" s="4"/>
      <c r="B123" s="40" t="s">
        <v>643</v>
      </c>
      <c r="C123" s="47">
        <f>WaterMainMonth!$K$15</f>
        <v>61.3</v>
      </c>
      <c r="D123" s="33">
        <f>WaterMainMonth!$K$15</f>
        <v>61.3</v>
      </c>
      <c r="E123" s="33">
        <f>WaterMainMonth!$K$15</f>
        <v>61.3</v>
      </c>
      <c r="F123" s="33">
        <f>WaterMainMonth!$K$15</f>
        <v>61.3</v>
      </c>
      <c r="G123" s="33">
        <f>WaterMainMonth!$K$15</f>
        <v>61.3</v>
      </c>
      <c r="H123" s="33">
        <f>WaterMainMonth!$K$15</f>
        <v>61.3</v>
      </c>
      <c r="I123" s="33">
        <f>WaterMainMonth!$K$15</f>
        <v>61.3</v>
      </c>
      <c r="J123" s="33">
        <f>WaterMainMonth!$K$15</f>
        <v>61.3</v>
      </c>
      <c r="K123" s="33">
        <f>WaterMainMonth!$K$15</f>
        <v>61.3</v>
      </c>
      <c r="L123" s="33">
        <f>WaterMainMonth!$K$15</f>
        <v>61.3</v>
      </c>
      <c r="M123" s="33">
        <f>WaterMainMonth!$K$15</f>
        <v>61.3</v>
      </c>
      <c r="N123" s="33">
        <f>WaterMainMonth!$K$15</f>
        <v>61.3</v>
      </c>
      <c r="O123" s="33">
        <f>WaterMainMonth!$K$15</f>
        <v>61.3</v>
      </c>
      <c r="P123" s="33">
        <f>WaterMainMonth!$K$15</f>
        <v>61.3</v>
      </c>
      <c r="Q123" s="33">
        <f>WaterMainMonth!$K$15</f>
        <v>61.3</v>
      </c>
      <c r="R123" s="33">
        <f>WaterMainMonth!$K$15</f>
        <v>61.3</v>
      </c>
      <c r="S123" s="33">
        <f>WaterMainMonth!$K$15</f>
        <v>61.3</v>
      </c>
      <c r="T123" s="33">
        <f>WaterMainMonth!$K$15</f>
        <v>61.3</v>
      </c>
      <c r="U123" s="33">
        <f>WaterMainMonth!$K$15</f>
        <v>61.3</v>
      </c>
      <c r="V123" s="33">
        <f>WaterMainMonth!$K$15</f>
        <v>61.3</v>
      </c>
      <c r="W123" s="33">
        <f>WaterMainMonth!$K$15</f>
        <v>61.3</v>
      </c>
      <c r="X123" s="33">
        <f>WaterMainMonth!$K$15</f>
        <v>61.3</v>
      </c>
      <c r="Y123" s="33">
        <f>WaterMainMonth!$K$15</f>
        <v>61.3</v>
      </c>
      <c r="Z123" s="34">
        <f>WaterMainMonth!$K$15</f>
        <v>61.3</v>
      </c>
    </row>
    <row r="124" spans="1:26" x14ac:dyDescent="0.25">
      <c r="A124" s="5"/>
      <c r="B124" s="42" t="s">
        <v>644</v>
      </c>
      <c r="C124" s="44">
        <f>WaterMainMonth!$K$16</f>
        <v>57.4</v>
      </c>
      <c r="D124" s="38">
        <f>WaterMainMonth!$K$16</f>
        <v>57.4</v>
      </c>
      <c r="E124" s="38">
        <f>WaterMainMonth!$K$16</f>
        <v>57.4</v>
      </c>
      <c r="F124" s="38">
        <f>WaterMainMonth!$K$16</f>
        <v>57.4</v>
      </c>
      <c r="G124" s="38">
        <f>WaterMainMonth!$K$16</f>
        <v>57.4</v>
      </c>
      <c r="H124" s="38">
        <f>WaterMainMonth!$K$16</f>
        <v>57.4</v>
      </c>
      <c r="I124" s="38">
        <f>WaterMainMonth!$K$16</f>
        <v>57.4</v>
      </c>
      <c r="J124" s="38">
        <f>WaterMainMonth!$K$16</f>
        <v>57.4</v>
      </c>
      <c r="K124" s="38">
        <f>WaterMainMonth!$K$16</f>
        <v>57.4</v>
      </c>
      <c r="L124" s="38">
        <f>WaterMainMonth!$K$16</f>
        <v>57.4</v>
      </c>
      <c r="M124" s="38">
        <f>WaterMainMonth!$K$16</f>
        <v>57.4</v>
      </c>
      <c r="N124" s="38">
        <f>WaterMainMonth!$K$16</f>
        <v>57.4</v>
      </c>
      <c r="O124" s="38">
        <f>WaterMainMonth!$K$16</f>
        <v>57.4</v>
      </c>
      <c r="P124" s="38">
        <f>WaterMainMonth!$K$16</f>
        <v>57.4</v>
      </c>
      <c r="Q124" s="38">
        <f>WaterMainMonth!$K$16</f>
        <v>57.4</v>
      </c>
      <c r="R124" s="38">
        <f>WaterMainMonth!$K$16</f>
        <v>57.4</v>
      </c>
      <c r="S124" s="38">
        <f>WaterMainMonth!$K$16</f>
        <v>57.4</v>
      </c>
      <c r="T124" s="38">
        <f>WaterMainMonth!$K$16</f>
        <v>57.4</v>
      </c>
      <c r="U124" s="38">
        <f>WaterMainMonth!$K$16</f>
        <v>57.4</v>
      </c>
      <c r="V124" s="38">
        <f>WaterMainMonth!$K$16</f>
        <v>57.4</v>
      </c>
      <c r="W124" s="38">
        <f>WaterMainMonth!$K$16</f>
        <v>57.4</v>
      </c>
      <c r="X124" s="38">
        <f>WaterMainMonth!$K$16</f>
        <v>57.4</v>
      </c>
      <c r="Y124" s="38">
        <f>WaterMainMonth!$K$16</f>
        <v>57.4</v>
      </c>
      <c r="Z124" s="36">
        <f>WaterMainMonth!$K$16</f>
        <v>57.4</v>
      </c>
    </row>
    <row r="125" spans="1:26" x14ac:dyDescent="0.25">
      <c r="A125" s="3" t="str">
        <f>WaterMainMonth!A2&amp;REPLACE(WaterMainMonth!L4,SEARCH(" ",WaterMainMonth!L4),1,"")</f>
        <v>WaterMainCZ11</v>
      </c>
      <c r="B125" s="49" t="s">
        <v>633</v>
      </c>
      <c r="C125" s="50">
        <f>WaterMainMonth!$L$5</f>
        <v>51.6</v>
      </c>
      <c r="D125" s="48">
        <f>WaterMainMonth!$L$5</f>
        <v>51.6</v>
      </c>
      <c r="E125" s="48">
        <f>WaterMainMonth!$L$5</f>
        <v>51.6</v>
      </c>
      <c r="F125" s="48">
        <f>WaterMainMonth!$L$5</f>
        <v>51.6</v>
      </c>
      <c r="G125" s="48">
        <f>WaterMainMonth!$L$5</f>
        <v>51.6</v>
      </c>
      <c r="H125" s="48">
        <f>WaterMainMonth!$L$5</f>
        <v>51.6</v>
      </c>
      <c r="I125" s="48">
        <f>WaterMainMonth!$L$5</f>
        <v>51.6</v>
      </c>
      <c r="J125" s="48">
        <f>WaterMainMonth!$L$5</f>
        <v>51.6</v>
      </c>
      <c r="K125" s="48">
        <f>WaterMainMonth!$L$5</f>
        <v>51.6</v>
      </c>
      <c r="L125" s="48">
        <f>WaterMainMonth!$L$5</f>
        <v>51.6</v>
      </c>
      <c r="M125" s="48">
        <f>WaterMainMonth!$L$5</f>
        <v>51.6</v>
      </c>
      <c r="N125" s="48">
        <f>WaterMainMonth!$L$5</f>
        <v>51.6</v>
      </c>
      <c r="O125" s="48">
        <f>WaterMainMonth!$L$5</f>
        <v>51.6</v>
      </c>
      <c r="P125" s="48">
        <f>WaterMainMonth!$L$5</f>
        <v>51.6</v>
      </c>
      <c r="Q125" s="48">
        <f>WaterMainMonth!$L$5</f>
        <v>51.6</v>
      </c>
      <c r="R125" s="48">
        <f>WaterMainMonth!$L$5</f>
        <v>51.6</v>
      </c>
      <c r="S125" s="48">
        <f>WaterMainMonth!$L$5</f>
        <v>51.6</v>
      </c>
      <c r="T125" s="48">
        <f>WaterMainMonth!$L$5</f>
        <v>51.6</v>
      </c>
      <c r="U125" s="48">
        <f>WaterMainMonth!$L$5</f>
        <v>51.6</v>
      </c>
      <c r="V125" s="48">
        <f>WaterMainMonth!$L$5</f>
        <v>51.6</v>
      </c>
      <c r="W125" s="48">
        <f>WaterMainMonth!$L$5</f>
        <v>51.6</v>
      </c>
      <c r="X125" s="48">
        <f>WaterMainMonth!$L$5</f>
        <v>51.6</v>
      </c>
      <c r="Y125" s="48">
        <f>WaterMainMonth!$L$5</f>
        <v>51.6</v>
      </c>
      <c r="Z125" s="45">
        <f>WaterMainMonth!$L$5</f>
        <v>51.6</v>
      </c>
    </row>
    <row r="126" spans="1:26" x14ac:dyDescent="0.25">
      <c r="A126" s="4"/>
      <c r="B126" s="46" t="s">
        <v>634</v>
      </c>
      <c r="C126" s="47">
        <f>WaterMainMonth!$L$6</f>
        <v>50.5</v>
      </c>
      <c r="D126" s="33">
        <f>WaterMainMonth!$L$6</f>
        <v>50.5</v>
      </c>
      <c r="E126" s="33">
        <f>WaterMainMonth!$L$6</f>
        <v>50.5</v>
      </c>
      <c r="F126" s="33">
        <f>WaterMainMonth!$L$6</f>
        <v>50.5</v>
      </c>
      <c r="G126" s="33">
        <f>WaterMainMonth!$L$6</f>
        <v>50.5</v>
      </c>
      <c r="H126" s="33">
        <f>WaterMainMonth!$L$6</f>
        <v>50.5</v>
      </c>
      <c r="I126" s="33">
        <f>WaterMainMonth!$L$6</f>
        <v>50.5</v>
      </c>
      <c r="J126" s="33">
        <f>WaterMainMonth!$L$6</f>
        <v>50.5</v>
      </c>
      <c r="K126" s="33">
        <f>WaterMainMonth!$L$6</f>
        <v>50.5</v>
      </c>
      <c r="L126" s="33">
        <f>WaterMainMonth!$L$6</f>
        <v>50.5</v>
      </c>
      <c r="M126" s="33">
        <f>WaterMainMonth!$L$6</f>
        <v>50.5</v>
      </c>
      <c r="N126" s="33">
        <f>WaterMainMonth!$L$6</f>
        <v>50.5</v>
      </c>
      <c r="O126" s="33">
        <f>WaterMainMonth!$L$6</f>
        <v>50.5</v>
      </c>
      <c r="P126" s="33">
        <f>WaterMainMonth!$L$6</f>
        <v>50.5</v>
      </c>
      <c r="Q126" s="33">
        <f>WaterMainMonth!$L$6</f>
        <v>50.5</v>
      </c>
      <c r="R126" s="33">
        <f>WaterMainMonth!$L$6</f>
        <v>50.5</v>
      </c>
      <c r="S126" s="33">
        <f>WaterMainMonth!$L$6</f>
        <v>50.5</v>
      </c>
      <c r="T126" s="33">
        <f>WaterMainMonth!$L$6</f>
        <v>50.5</v>
      </c>
      <c r="U126" s="33">
        <f>WaterMainMonth!$L$6</f>
        <v>50.5</v>
      </c>
      <c r="V126" s="33">
        <f>WaterMainMonth!$L$6</f>
        <v>50.5</v>
      </c>
      <c r="W126" s="33">
        <f>WaterMainMonth!$L$6</f>
        <v>50.5</v>
      </c>
      <c r="X126" s="33">
        <f>WaterMainMonth!$L$6</f>
        <v>50.5</v>
      </c>
      <c r="Y126" s="33">
        <f>WaterMainMonth!$L$6</f>
        <v>50.5</v>
      </c>
      <c r="Z126" s="34">
        <f>WaterMainMonth!$L$6</f>
        <v>50.5</v>
      </c>
    </row>
    <row r="127" spans="1:26" x14ac:dyDescent="0.25">
      <c r="A127" s="4"/>
      <c r="B127" s="46" t="s">
        <v>635</v>
      </c>
      <c r="C127" s="47">
        <f>WaterMainMonth!$L$7</f>
        <v>52.3</v>
      </c>
      <c r="D127" s="33">
        <f>WaterMainMonth!$L$7</f>
        <v>52.3</v>
      </c>
      <c r="E127" s="33">
        <f>WaterMainMonth!$L$7</f>
        <v>52.3</v>
      </c>
      <c r="F127" s="33">
        <f>WaterMainMonth!$L$7</f>
        <v>52.3</v>
      </c>
      <c r="G127" s="33">
        <f>WaterMainMonth!$L$7</f>
        <v>52.3</v>
      </c>
      <c r="H127" s="33">
        <f>WaterMainMonth!$L$7</f>
        <v>52.3</v>
      </c>
      <c r="I127" s="33">
        <f>WaterMainMonth!$L$7</f>
        <v>52.3</v>
      </c>
      <c r="J127" s="33">
        <f>WaterMainMonth!$L$7</f>
        <v>52.3</v>
      </c>
      <c r="K127" s="33">
        <f>WaterMainMonth!$L$7</f>
        <v>52.3</v>
      </c>
      <c r="L127" s="33">
        <f>WaterMainMonth!$L$7</f>
        <v>52.3</v>
      </c>
      <c r="M127" s="33">
        <f>WaterMainMonth!$L$7</f>
        <v>52.3</v>
      </c>
      <c r="N127" s="33">
        <f>WaterMainMonth!$L$7</f>
        <v>52.3</v>
      </c>
      <c r="O127" s="33">
        <f>WaterMainMonth!$L$7</f>
        <v>52.3</v>
      </c>
      <c r="P127" s="33">
        <f>WaterMainMonth!$L$7</f>
        <v>52.3</v>
      </c>
      <c r="Q127" s="33">
        <f>WaterMainMonth!$L$7</f>
        <v>52.3</v>
      </c>
      <c r="R127" s="33">
        <f>WaterMainMonth!$L$7</f>
        <v>52.3</v>
      </c>
      <c r="S127" s="33">
        <f>WaterMainMonth!$L$7</f>
        <v>52.3</v>
      </c>
      <c r="T127" s="33">
        <f>WaterMainMonth!$L$7</f>
        <v>52.3</v>
      </c>
      <c r="U127" s="33">
        <f>WaterMainMonth!$L$7</f>
        <v>52.3</v>
      </c>
      <c r="V127" s="33">
        <f>WaterMainMonth!$L$7</f>
        <v>52.3</v>
      </c>
      <c r="W127" s="33">
        <f>WaterMainMonth!$L$7</f>
        <v>52.3</v>
      </c>
      <c r="X127" s="33">
        <f>WaterMainMonth!$L$7</f>
        <v>52.3</v>
      </c>
      <c r="Y127" s="33">
        <f>WaterMainMonth!$L$7</f>
        <v>52.3</v>
      </c>
      <c r="Z127" s="34">
        <f>WaterMainMonth!$L$7</f>
        <v>52.3</v>
      </c>
    </row>
    <row r="128" spans="1:26" x14ac:dyDescent="0.25">
      <c r="A128" s="4"/>
      <c r="B128" s="46" t="s">
        <v>636</v>
      </c>
      <c r="C128" s="47">
        <f>WaterMainMonth!$L$8</f>
        <v>54.1</v>
      </c>
      <c r="D128" s="33">
        <f>WaterMainMonth!$L$8</f>
        <v>54.1</v>
      </c>
      <c r="E128" s="33">
        <f>WaterMainMonth!$L$8</f>
        <v>54.1</v>
      </c>
      <c r="F128" s="33">
        <f>WaterMainMonth!$L$8</f>
        <v>54.1</v>
      </c>
      <c r="G128" s="33">
        <f>WaterMainMonth!$L$8</f>
        <v>54.1</v>
      </c>
      <c r="H128" s="33">
        <f>WaterMainMonth!$L$8</f>
        <v>54.1</v>
      </c>
      <c r="I128" s="33">
        <f>WaterMainMonth!$L$8</f>
        <v>54.1</v>
      </c>
      <c r="J128" s="33">
        <f>WaterMainMonth!$L$8</f>
        <v>54.1</v>
      </c>
      <c r="K128" s="33">
        <f>WaterMainMonth!$L$8</f>
        <v>54.1</v>
      </c>
      <c r="L128" s="33">
        <f>WaterMainMonth!$L$8</f>
        <v>54.1</v>
      </c>
      <c r="M128" s="33">
        <f>WaterMainMonth!$L$8</f>
        <v>54.1</v>
      </c>
      <c r="N128" s="33">
        <f>WaterMainMonth!$L$8</f>
        <v>54.1</v>
      </c>
      <c r="O128" s="33">
        <f>WaterMainMonth!$L$8</f>
        <v>54.1</v>
      </c>
      <c r="P128" s="33">
        <f>WaterMainMonth!$L$8</f>
        <v>54.1</v>
      </c>
      <c r="Q128" s="33">
        <f>WaterMainMonth!$L$8</f>
        <v>54.1</v>
      </c>
      <c r="R128" s="33">
        <f>WaterMainMonth!$L$8</f>
        <v>54.1</v>
      </c>
      <c r="S128" s="33">
        <f>WaterMainMonth!$L$8</f>
        <v>54.1</v>
      </c>
      <c r="T128" s="33">
        <f>WaterMainMonth!$L$8</f>
        <v>54.1</v>
      </c>
      <c r="U128" s="33">
        <f>WaterMainMonth!$L$8</f>
        <v>54.1</v>
      </c>
      <c r="V128" s="33">
        <f>WaterMainMonth!$L$8</f>
        <v>54.1</v>
      </c>
      <c r="W128" s="33">
        <f>WaterMainMonth!$L$8</f>
        <v>54.1</v>
      </c>
      <c r="X128" s="33">
        <f>WaterMainMonth!$L$8</f>
        <v>54.1</v>
      </c>
      <c r="Y128" s="33">
        <f>WaterMainMonth!$L$8</f>
        <v>54.1</v>
      </c>
      <c r="Z128" s="34">
        <f>WaterMainMonth!$L$8</f>
        <v>54.1</v>
      </c>
    </row>
    <row r="129" spans="1:26" x14ac:dyDescent="0.25">
      <c r="A129" s="4"/>
      <c r="B129" s="46" t="s">
        <v>637</v>
      </c>
      <c r="C129" s="47">
        <f>WaterMainMonth!$L$9</f>
        <v>54.6</v>
      </c>
      <c r="D129" s="33">
        <f>WaterMainMonth!$L$9</f>
        <v>54.6</v>
      </c>
      <c r="E129" s="33">
        <f>WaterMainMonth!$L$9</f>
        <v>54.6</v>
      </c>
      <c r="F129" s="33">
        <f>WaterMainMonth!$L$9</f>
        <v>54.6</v>
      </c>
      <c r="G129" s="33">
        <f>WaterMainMonth!$L$9</f>
        <v>54.6</v>
      </c>
      <c r="H129" s="33">
        <f>WaterMainMonth!$L$9</f>
        <v>54.6</v>
      </c>
      <c r="I129" s="33">
        <f>WaterMainMonth!$L$9</f>
        <v>54.6</v>
      </c>
      <c r="J129" s="33">
        <f>WaterMainMonth!$L$9</f>
        <v>54.6</v>
      </c>
      <c r="K129" s="33">
        <f>WaterMainMonth!$L$9</f>
        <v>54.6</v>
      </c>
      <c r="L129" s="33">
        <f>WaterMainMonth!$L$9</f>
        <v>54.6</v>
      </c>
      <c r="M129" s="33">
        <f>WaterMainMonth!$L$9</f>
        <v>54.6</v>
      </c>
      <c r="N129" s="33">
        <f>WaterMainMonth!$L$9</f>
        <v>54.6</v>
      </c>
      <c r="O129" s="33">
        <f>WaterMainMonth!$L$9</f>
        <v>54.6</v>
      </c>
      <c r="P129" s="33">
        <f>WaterMainMonth!$L$9</f>
        <v>54.6</v>
      </c>
      <c r="Q129" s="33">
        <f>WaterMainMonth!$L$9</f>
        <v>54.6</v>
      </c>
      <c r="R129" s="33">
        <f>WaterMainMonth!$L$9</f>
        <v>54.6</v>
      </c>
      <c r="S129" s="33">
        <f>WaterMainMonth!$L$9</f>
        <v>54.6</v>
      </c>
      <c r="T129" s="33">
        <f>WaterMainMonth!$L$9</f>
        <v>54.6</v>
      </c>
      <c r="U129" s="33">
        <f>WaterMainMonth!$L$9</f>
        <v>54.6</v>
      </c>
      <c r="V129" s="33">
        <f>WaterMainMonth!$L$9</f>
        <v>54.6</v>
      </c>
      <c r="W129" s="33">
        <f>WaterMainMonth!$L$9</f>
        <v>54.6</v>
      </c>
      <c r="X129" s="33">
        <f>WaterMainMonth!$L$9</f>
        <v>54.6</v>
      </c>
      <c r="Y129" s="33">
        <f>WaterMainMonth!$L$9</f>
        <v>54.6</v>
      </c>
      <c r="Z129" s="34">
        <f>WaterMainMonth!$L$9</f>
        <v>54.6</v>
      </c>
    </row>
    <row r="130" spans="1:26" x14ac:dyDescent="0.25">
      <c r="A130" s="4"/>
      <c r="B130" s="46" t="s">
        <v>638</v>
      </c>
      <c r="C130" s="47">
        <f>WaterMainMonth!$L$10</f>
        <v>58.1</v>
      </c>
      <c r="D130" s="33">
        <f>WaterMainMonth!$L$10</f>
        <v>58.1</v>
      </c>
      <c r="E130" s="33">
        <f>WaterMainMonth!$L$10</f>
        <v>58.1</v>
      </c>
      <c r="F130" s="33">
        <f>WaterMainMonth!$L$10</f>
        <v>58.1</v>
      </c>
      <c r="G130" s="33">
        <f>WaterMainMonth!$L$10</f>
        <v>58.1</v>
      </c>
      <c r="H130" s="33">
        <f>WaterMainMonth!$L$10</f>
        <v>58.1</v>
      </c>
      <c r="I130" s="33">
        <f>WaterMainMonth!$L$10</f>
        <v>58.1</v>
      </c>
      <c r="J130" s="33">
        <f>WaterMainMonth!$L$10</f>
        <v>58.1</v>
      </c>
      <c r="K130" s="33">
        <f>WaterMainMonth!$L$10</f>
        <v>58.1</v>
      </c>
      <c r="L130" s="33">
        <f>WaterMainMonth!$L$10</f>
        <v>58.1</v>
      </c>
      <c r="M130" s="33">
        <f>WaterMainMonth!$L$10</f>
        <v>58.1</v>
      </c>
      <c r="N130" s="33">
        <f>WaterMainMonth!$L$10</f>
        <v>58.1</v>
      </c>
      <c r="O130" s="33">
        <f>WaterMainMonth!$L$10</f>
        <v>58.1</v>
      </c>
      <c r="P130" s="33">
        <f>WaterMainMonth!$L$10</f>
        <v>58.1</v>
      </c>
      <c r="Q130" s="33">
        <f>WaterMainMonth!$L$10</f>
        <v>58.1</v>
      </c>
      <c r="R130" s="33">
        <f>WaterMainMonth!$L$10</f>
        <v>58.1</v>
      </c>
      <c r="S130" s="33">
        <f>WaterMainMonth!$L$10</f>
        <v>58.1</v>
      </c>
      <c r="T130" s="33">
        <f>WaterMainMonth!$L$10</f>
        <v>58.1</v>
      </c>
      <c r="U130" s="33">
        <f>WaterMainMonth!$L$10</f>
        <v>58.1</v>
      </c>
      <c r="V130" s="33">
        <f>WaterMainMonth!$L$10</f>
        <v>58.1</v>
      </c>
      <c r="W130" s="33">
        <f>WaterMainMonth!$L$10</f>
        <v>58.1</v>
      </c>
      <c r="X130" s="33">
        <f>WaterMainMonth!$L$10</f>
        <v>58.1</v>
      </c>
      <c r="Y130" s="33">
        <f>WaterMainMonth!$L$10</f>
        <v>58.1</v>
      </c>
      <c r="Z130" s="34">
        <f>WaterMainMonth!$L$10</f>
        <v>58.1</v>
      </c>
    </row>
    <row r="131" spans="1:26" x14ac:dyDescent="0.25">
      <c r="A131" s="4"/>
      <c r="B131" s="46" t="s">
        <v>639</v>
      </c>
      <c r="C131" s="47">
        <f>WaterMainMonth!$L$11</f>
        <v>62.8</v>
      </c>
      <c r="D131" s="33">
        <f>WaterMainMonth!$L$11</f>
        <v>62.8</v>
      </c>
      <c r="E131" s="33">
        <f>WaterMainMonth!$L$11</f>
        <v>62.8</v>
      </c>
      <c r="F131" s="33">
        <f>WaterMainMonth!$L$11</f>
        <v>62.8</v>
      </c>
      <c r="G131" s="33">
        <f>WaterMainMonth!$L$11</f>
        <v>62.8</v>
      </c>
      <c r="H131" s="33">
        <f>WaterMainMonth!$L$11</f>
        <v>62.8</v>
      </c>
      <c r="I131" s="33">
        <f>WaterMainMonth!$L$11</f>
        <v>62.8</v>
      </c>
      <c r="J131" s="33">
        <f>WaterMainMonth!$L$11</f>
        <v>62.8</v>
      </c>
      <c r="K131" s="33">
        <f>WaterMainMonth!$L$11</f>
        <v>62.8</v>
      </c>
      <c r="L131" s="33">
        <f>WaterMainMonth!$L$11</f>
        <v>62.8</v>
      </c>
      <c r="M131" s="33">
        <f>WaterMainMonth!$L$11</f>
        <v>62.8</v>
      </c>
      <c r="N131" s="33">
        <f>WaterMainMonth!$L$11</f>
        <v>62.8</v>
      </c>
      <c r="O131" s="33">
        <f>WaterMainMonth!$L$11</f>
        <v>62.8</v>
      </c>
      <c r="P131" s="33">
        <f>WaterMainMonth!$L$11</f>
        <v>62.8</v>
      </c>
      <c r="Q131" s="33">
        <f>WaterMainMonth!$L$11</f>
        <v>62.8</v>
      </c>
      <c r="R131" s="33">
        <f>WaterMainMonth!$L$11</f>
        <v>62.8</v>
      </c>
      <c r="S131" s="33">
        <f>WaterMainMonth!$L$11</f>
        <v>62.8</v>
      </c>
      <c r="T131" s="33">
        <f>WaterMainMonth!$L$11</f>
        <v>62.8</v>
      </c>
      <c r="U131" s="33">
        <f>WaterMainMonth!$L$11</f>
        <v>62.8</v>
      </c>
      <c r="V131" s="33">
        <f>WaterMainMonth!$L$11</f>
        <v>62.8</v>
      </c>
      <c r="W131" s="33">
        <f>WaterMainMonth!$L$11</f>
        <v>62.8</v>
      </c>
      <c r="X131" s="33">
        <f>WaterMainMonth!$L$11</f>
        <v>62.8</v>
      </c>
      <c r="Y131" s="33">
        <f>WaterMainMonth!$L$11</f>
        <v>62.8</v>
      </c>
      <c r="Z131" s="34">
        <f>WaterMainMonth!$L$11</f>
        <v>62.8</v>
      </c>
    </row>
    <row r="132" spans="1:26" x14ac:dyDescent="0.25">
      <c r="A132" s="4"/>
      <c r="B132" s="46" t="s">
        <v>640</v>
      </c>
      <c r="C132" s="47">
        <f>WaterMainMonth!$L$12</f>
        <v>64.400000000000006</v>
      </c>
      <c r="D132" s="33">
        <f>WaterMainMonth!$L$12</f>
        <v>64.400000000000006</v>
      </c>
      <c r="E132" s="33">
        <f>WaterMainMonth!$L$12</f>
        <v>64.400000000000006</v>
      </c>
      <c r="F132" s="33">
        <f>WaterMainMonth!$L$12</f>
        <v>64.400000000000006</v>
      </c>
      <c r="G132" s="33">
        <f>WaterMainMonth!$L$12</f>
        <v>64.400000000000006</v>
      </c>
      <c r="H132" s="33">
        <f>WaterMainMonth!$L$12</f>
        <v>64.400000000000006</v>
      </c>
      <c r="I132" s="33">
        <f>WaterMainMonth!$L$12</f>
        <v>64.400000000000006</v>
      </c>
      <c r="J132" s="33">
        <f>WaterMainMonth!$L$12</f>
        <v>64.400000000000006</v>
      </c>
      <c r="K132" s="33">
        <f>WaterMainMonth!$L$12</f>
        <v>64.400000000000006</v>
      </c>
      <c r="L132" s="33">
        <f>WaterMainMonth!$L$12</f>
        <v>64.400000000000006</v>
      </c>
      <c r="M132" s="33">
        <f>WaterMainMonth!$L$12</f>
        <v>64.400000000000006</v>
      </c>
      <c r="N132" s="33">
        <f>WaterMainMonth!$L$12</f>
        <v>64.400000000000006</v>
      </c>
      <c r="O132" s="33">
        <f>WaterMainMonth!$L$12</f>
        <v>64.400000000000006</v>
      </c>
      <c r="P132" s="33">
        <f>WaterMainMonth!$L$12</f>
        <v>64.400000000000006</v>
      </c>
      <c r="Q132" s="33">
        <f>WaterMainMonth!$L$12</f>
        <v>64.400000000000006</v>
      </c>
      <c r="R132" s="33">
        <f>WaterMainMonth!$L$12</f>
        <v>64.400000000000006</v>
      </c>
      <c r="S132" s="33">
        <f>WaterMainMonth!$L$12</f>
        <v>64.400000000000006</v>
      </c>
      <c r="T132" s="33">
        <f>WaterMainMonth!$L$12</f>
        <v>64.400000000000006</v>
      </c>
      <c r="U132" s="33">
        <f>WaterMainMonth!$L$12</f>
        <v>64.400000000000006</v>
      </c>
      <c r="V132" s="33">
        <f>WaterMainMonth!$L$12</f>
        <v>64.400000000000006</v>
      </c>
      <c r="W132" s="33">
        <f>WaterMainMonth!$L$12</f>
        <v>64.400000000000006</v>
      </c>
      <c r="X132" s="33">
        <f>WaterMainMonth!$L$12</f>
        <v>64.400000000000006</v>
      </c>
      <c r="Y132" s="33">
        <f>WaterMainMonth!$L$12</f>
        <v>64.400000000000006</v>
      </c>
      <c r="Z132" s="34">
        <f>WaterMainMonth!$L$12</f>
        <v>64.400000000000006</v>
      </c>
    </row>
    <row r="133" spans="1:26" x14ac:dyDescent="0.25">
      <c r="A133" s="4"/>
      <c r="B133" s="46" t="s">
        <v>641</v>
      </c>
      <c r="C133" s="47">
        <f>WaterMainMonth!$L$13</f>
        <v>63.3</v>
      </c>
      <c r="D133" s="33">
        <f>WaterMainMonth!$L$13</f>
        <v>63.3</v>
      </c>
      <c r="E133" s="33">
        <f>WaterMainMonth!$L$13</f>
        <v>63.3</v>
      </c>
      <c r="F133" s="33">
        <f>WaterMainMonth!$L$13</f>
        <v>63.3</v>
      </c>
      <c r="G133" s="33">
        <f>WaterMainMonth!$L$13</f>
        <v>63.3</v>
      </c>
      <c r="H133" s="33">
        <f>WaterMainMonth!$L$13</f>
        <v>63.3</v>
      </c>
      <c r="I133" s="33">
        <f>WaterMainMonth!$L$13</f>
        <v>63.3</v>
      </c>
      <c r="J133" s="33">
        <f>WaterMainMonth!$L$13</f>
        <v>63.3</v>
      </c>
      <c r="K133" s="33">
        <f>WaterMainMonth!$L$13</f>
        <v>63.3</v>
      </c>
      <c r="L133" s="33">
        <f>WaterMainMonth!$L$13</f>
        <v>63.3</v>
      </c>
      <c r="M133" s="33">
        <f>WaterMainMonth!$L$13</f>
        <v>63.3</v>
      </c>
      <c r="N133" s="33">
        <f>WaterMainMonth!$L$13</f>
        <v>63.3</v>
      </c>
      <c r="O133" s="33">
        <f>WaterMainMonth!$L$13</f>
        <v>63.3</v>
      </c>
      <c r="P133" s="33">
        <f>WaterMainMonth!$L$13</f>
        <v>63.3</v>
      </c>
      <c r="Q133" s="33">
        <f>WaterMainMonth!$L$13</f>
        <v>63.3</v>
      </c>
      <c r="R133" s="33">
        <f>WaterMainMonth!$L$13</f>
        <v>63.3</v>
      </c>
      <c r="S133" s="33">
        <f>WaterMainMonth!$L$13</f>
        <v>63.3</v>
      </c>
      <c r="T133" s="33">
        <f>WaterMainMonth!$L$13</f>
        <v>63.3</v>
      </c>
      <c r="U133" s="33">
        <f>WaterMainMonth!$L$13</f>
        <v>63.3</v>
      </c>
      <c r="V133" s="33">
        <f>WaterMainMonth!$L$13</f>
        <v>63.3</v>
      </c>
      <c r="W133" s="33">
        <f>WaterMainMonth!$L$13</f>
        <v>63.3</v>
      </c>
      <c r="X133" s="33">
        <f>WaterMainMonth!$L$13</f>
        <v>63.3</v>
      </c>
      <c r="Y133" s="33">
        <f>WaterMainMonth!$L$13</f>
        <v>63.3</v>
      </c>
      <c r="Z133" s="34">
        <f>WaterMainMonth!$L$13</f>
        <v>63.3</v>
      </c>
    </row>
    <row r="134" spans="1:26" x14ac:dyDescent="0.25">
      <c r="A134" s="4"/>
      <c r="B134" s="46" t="s">
        <v>642</v>
      </c>
      <c r="C134" s="47">
        <f>WaterMainMonth!$L$14</f>
        <v>61.4</v>
      </c>
      <c r="D134" s="33">
        <f>WaterMainMonth!$L$14</f>
        <v>61.4</v>
      </c>
      <c r="E134" s="33">
        <f>WaterMainMonth!$L$14</f>
        <v>61.4</v>
      </c>
      <c r="F134" s="33">
        <f>WaterMainMonth!$L$14</f>
        <v>61.4</v>
      </c>
      <c r="G134" s="33">
        <f>WaterMainMonth!$L$14</f>
        <v>61.4</v>
      </c>
      <c r="H134" s="33">
        <f>WaterMainMonth!$L$14</f>
        <v>61.4</v>
      </c>
      <c r="I134" s="33">
        <f>WaterMainMonth!$L$14</f>
        <v>61.4</v>
      </c>
      <c r="J134" s="33">
        <f>WaterMainMonth!$L$14</f>
        <v>61.4</v>
      </c>
      <c r="K134" s="33">
        <f>WaterMainMonth!$L$14</f>
        <v>61.4</v>
      </c>
      <c r="L134" s="33">
        <f>WaterMainMonth!$L$14</f>
        <v>61.4</v>
      </c>
      <c r="M134" s="33">
        <f>WaterMainMonth!$L$14</f>
        <v>61.4</v>
      </c>
      <c r="N134" s="33">
        <f>WaterMainMonth!$L$14</f>
        <v>61.4</v>
      </c>
      <c r="O134" s="33">
        <f>WaterMainMonth!$L$14</f>
        <v>61.4</v>
      </c>
      <c r="P134" s="33">
        <f>WaterMainMonth!$L$14</f>
        <v>61.4</v>
      </c>
      <c r="Q134" s="33">
        <f>WaterMainMonth!$L$14</f>
        <v>61.4</v>
      </c>
      <c r="R134" s="33">
        <f>WaterMainMonth!$L$14</f>
        <v>61.4</v>
      </c>
      <c r="S134" s="33">
        <f>WaterMainMonth!$L$14</f>
        <v>61.4</v>
      </c>
      <c r="T134" s="33">
        <f>WaterMainMonth!$L$14</f>
        <v>61.4</v>
      </c>
      <c r="U134" s="33">
        <f>WaterMainMonth!$L$14</f>
        <v>61.4</v>
      </c>
      <c r="V134" s="33">
        <f>WaterMainMonth!$L$14</f>
        <v>61.4</v>
      </c>
      <c r="W134" s="33">
        <f>WaterMainMonth!$L$14</f>
        <v>61.4</v>
      </c>
      <c r="X134" s="33">
        <f>WaterMainMonth!$L$14</f>
        <v>61.4</v>
      </c>
      <c r="Y134" s="33">
        <f>WaterMainMonth!$L$14</f>
        <v>61.4</v>
      </c>
      <c r="Z134" s="34">
        <f>WaterMainMonth!$L$14</f>
        <v>61.4</v>
      </c>
    </row>
    <row r="135" spans="1:26" x14ac:dyDescent="0.25">
      <c r="A135" s="4"/>
      <c r="B135" s="46" t="s">
        <v>643</v>
      </c>
      <c r="C135" s="47">
        <f>WaterMainMonth!$L$15</f>
        <v>57.2</v>
      </c>
      <c r="D135" s="33">
        <f>WaterMainMonth!$L$15</f>
        <v>57.2</v>
      </c>
      <c r="E135" s="33">
        <f>WaterMainMonth!$L$15</f>
        <v>57.2</v>
      </c>
      <c r="F135" s="33">
        <f>WaterMainMonth!$L$15</f>
        <v>57.2</v>
      </c>
      <c r="G135" s="33">
        <f>WaterMainMonth!$L$15</f>
        <v>57.2</v>
      </c>
      <c r="H135" s="33">
        <f>WaterMainMonth!$L$15</f>
        <v>57.2</v>
      </c>
      <c r="I135" s="33">
        <f>WaterMainMonth!$L$15</f>
        <v>57.2</v>
      </c>
      <c r="J135" s="33">
        <f>WaterMainMonth!$L$15</f>
        <v>57.2</v>
      </c>
      <c r="K135" s="33">
        <f>WaterMainMonth!$L$15</f>
        <v>57.2</v>
      </c>
      <c r="L135" s="33">
        <f>WaterMainMonth!$L$15</f>
        <v>57.2</v>
      </c>
      <c r="M135" s="33">
        <f>WaterMainMonth!$L$15</f>
        <v>57.2</v>
      </c>
      <c r="N135" s="33">
        <f>WaterMainMonth!$L$15</f>
        <v>57.2</v>
      </c>
      <c r="O135" s="33">
        <f>WaterMainMonth!$L$15</f>
        <v>57.2</v>
      </c>
      <c r="P135" s="33">
        <f>WaterMainMonth!$L$15</f>
        <v>57.2</v>
      </c>
      <c r="Q135" s="33">
        <f>WaterMainMonth!$L$15</f>
        <v>57.2</v>
      </c>
      <c r="R135" s="33">
        <f>WaterMainMonth!$L$15</f>
        <v>57.2</v>
      </c>
      <c r="S135" s="33">
        <f>WaterMainMonth!$L$15</f>
        <v>57.2</v>
      </c>
      <c r="T135" s="33">
        <f>WaterMainMonth!$L$15</f>
        <v>57.2</v>
      </c>
      <c r="U135" s="33">
        <f>WaterMainMonth!$L$15</f>
        <v>57.2</v>
      </c>
      <c r="V135" s="33">
        <f>WaterMainMonth!$L$15</f>
        <v>57.2</v>
      </c>
      <c r="W135" s="33">
        <f>WaterMainMonth!$L$15</f>
        <v>57.2</v>
      </c>
      <c r="X135" s="33">
        <f>WaterMainMonth!$L$15</f>
        <v>57.2</v>
      </c>
      <c r="Y135" s="33">
        <f>WaterMainMonth!$L$15</f>
        <v>57.2</v>
      </c>
      <c r="Z135" s="34">
        <f>WaterMainMonth!$L$15</f>
        <v>57.2</v>
      </c>
    </row>
    <row r="136" spans="1:26" x14ac:dyDescent="0.25">
      <c r="A136" s="5"/>
      <c r="B136" s="43" t="s">
        <v>644</v>
      </c>
      <c r="C136" s="47">
        <f>WaterMainMonth!$L$16</f>
        <v>53.2</v>
      </c>
      <c r="D136" s="33">
        <f>WaterMainMonth!$L$16</f>
        <v>53.2</v>
      </c>
      <c r="E136" s="33">
        <f>WaterMainMonth!$L$16</f>
        <v>53.2</v>
      </c>
      <c r="F136" s="33">
        <f>WaterMainMonth!$L$16</f>
        <v>53.2</v>
      </c>
      <c r="G136" s="33">
        <f>WaterMainMonth!$L$16</f>
        <v>53.2</v>
      </c>
      <c r="H136" s="33">
        <f>WaterMainMonth!$L$16</f>
        <v>53.2</v>
      </c>
      <c r="I136" s="33">
        <f>WaterMainMonth!$L$16</f>
        <v>53.2</v>
      </c>
      <c r="J136" s="33">
        <f>WaterMainMonth!$L$16</f>
        <v>53.2</v>
      </c>
      <c r="K136" s="33">
        <f>WaterMainMonth!$L$16</f>
        <v>53.2</v>
      </c>
      <c r="L136" s="33">
        <f>WaterMainMonth!$L$16</f>
        <v>53.2</v>
      </c>
      <c r="M136" s="33">
        <f>WaterMainMonth!$L$16</f>
        <v>53.2</v>
      </c>
      <c r="N136" s="33">
        <f>WaterMainMonth!$L$16</f>
        <v>53.2</v>
      </c>
      <c r="O136" s="33">
        <f>WaterMainMonth!$L$16</f>
        <v>53.2</v>
      </c>
      <c r="P136" s="33">
        <f>WaterMainMonth!$L$16</f>
        <v>53.2</v>
      </c>
      <c r="Q136" s="33">
        <f>WaterMainMonth!$L$16</f>
        <v>53.2</v>
      </c>
      <c r="R136" s="33">
        <f>WaterMainMonth!$L$16</f>
        <v>53.2</v>
      </c>
      <c r="S136" s="33">
        <f>WaterMainMonth!$L$16</f>
        <v>53.2</v>
      </c>
      <c r="T136" s="33">
        <f>WaterMainMonth!$L$16</f>
        <v>53.2</v>
      </c>
      <c r="U136" s="33">
        <f>WaterMainMonth!$L$16</f>
        <v>53.2</v>
      </c>
      <c r="V136" s="33">
        <f>WaterMainMonth!$L$16</f>
        <v>53.2</v>
      </c>
      <c r="W136" s="33">
        <f>WaterMainMonth!$L$16</f>
        <v>53.2</v>
      </c>
      <c r="X136" s="33">
        <f>WaterMainMonth!$L$16</f>
        <v>53.2</v>
      </c>
      <c r="Y136" s="33">
        <f>WaterMainMonth!$L$16</f>
        <v>53.2</v>
      </c>
      <c r="Z136" s="34">
        <f>WaterMainMonth!$L$16</f>
        <v>53.2</v>
      </c>
    </row>
    <row r="137" spans="1:26" x14ac:dyDescent="0.25">
      <c r="A137" s="3" t="str">
        <f>WaterMainMonth!A2&amp;REPLACE(WaterMainMonth!M4,SEARCH(" ",WaterMainMonth!M4),1,"")</f>
        <v>WaterMainCZ12</v>
      </c>
      <c r="B137" s="39" t="s">
        <v>633</v>
      </c>
      <c r="C137" s="50">
        <f>WaterMainMonth!$M$5</f>
        <v>51.4</v>
      </c>
      <c r="D137" s="48">
        <f>WaterMainMonth!$M$5</f>
        <v>51.4</v>
      </c>
      <c r="E137" s="48">
        <f>WaterMainMonth!$M$5</f>
        <v>51.4</v>
      </c>
      <c r="F137" s="48">
        <f>WaterMainMonth!$M$5</f>
        <v>51.4</v>
      </c>
      <c r="G137" s="48">
        <f>WaterMainMonth!$M$5</f>
        <v>51.4</v>
      </c>
      <c r="H137" s="48">
        <f>WaterMainMonth!$M$5</f>
        <v>51.4</v>
      </c>
      <c r="I137" s="48">
        <f>WaterMainMonth!$M$5</f>
        <v>51.4</v>
      </c>
      <c r="J137" s="48">
        <f>WaterMainMonth!$M$5</f>
        <v>51.4</v>
      </c>
      <c r="K137" s="48">
        <f>WaterMainMonth!$M$5</f>
        <v>51.4</v>
      </c>
      <c r="L137" s="48">
        <f>WaterMainMonth!$M$5</f>
        <v>51.4</v>
      </c>
      <c r="M137" s="48">
        <f>WaterMainMonth!$M$5</f>
        <v>51.4</v>
      </c>
      <c r="N137" s="48">
        <f>WaterMainMonth!$M$5</f>
        <v>51.4</v>
      </c>
      <c r="O137" s="48">
        <f>WaterMainMonth!$M$5</f>
        <v>51.4</v>
      </c>
      <c r="P137" s="48">
        <f>WaterMainMonth!$M$5</f>
        <v>51.4</v>
      </c>
      <c r="Q137" s="48">
        <f>WaterMainMonth!$M$5</f>
        <v>51.4</v>
      </c>
      <c r="R137" s="48">
        <f>WaterMainMonth!$M$5</f>
        <v>51.4</v>
      </c>
      <c r="S137" s="48">
        <f>WaterMainMonth!$M$5</f>
        <v>51.4</v>
      </c>
      <c r="T137" s="48">
        <f>WaterMainMonth!$M$5</f>
        <v>51.4</v>
      </c>
      <c r="U137" s="48">
        <f>WaterMainMonth!$M$5</f>
        <v>51.4</v>
      </c>
      <c r="V137" s="48">
        <f>WaterMainMonth!$M$5</f>
        <v>51.4</v>
      </c>
      <c r="W137" s="48">
        <f>WaterMainMonth!$M$5</f>
        <v>51.4</v>
      </c>
      <c r="X137" s="48">
        <f>WaterMainMonth!$M$5</f>
        <v>51.4</v>
      </c>
      <c r="Y137" s="48">
        <f>WaterMainMonth!$M$5</f>
        <v>51.4</v>
      </c>
      <c r="Z137" s="45">
        <f>WaterMainMonth!$M$5</f>
        <v>51.4</v>
      </c>
    </row>
    <row r="138" spans="1:26" x14ac:dyDescent="0.25">
      <c r="A138" s="4"/>
      <c r="B138" s="40" t="s">
        <v>634</v>
      </c>
      <c r="C138" s="47">
        <f>WaterMainMonth!$M$6</f>
        <v>51.5</v>
      </c>
      <c r="D138" s="33">
        <f>WaterMainMonth!$M$6</f>
        <v>51.5</v>
      </c>
      <c r="E138" s="33">
        <f>WaterMainMonth!$M$6</f>
        <v>51.5</v>
      </c>
      <c r="F138" s="33">
        <f>WaterMainMonth!$M$6</f>
        <v>51.5</v>
      </c>
      <c r="G138" s="33">
        <f>WaterMainMonth!$M$6</f>
        <v>51.5</v>
      </c>
      <c r="H138" s="33">
        <f>WaterMainMonth!$M$6</f>
        <v>51.5</v>
      </c>
      <c r="I138" s="33">
        <f>WaterMainMonth!$M$6</f>
        <v>51.5</v>
      </c>
      <c r="J138" s="33">
        <f>WaterMainMonth!$M$6</f>
        <v>51.5</v>
      </c>
      <c r="K138" s="33">
        <f>WaterMainMonth!$M$6</f>
        <v>51.5</v>
      </c>
      <c r="L138" s="33">
        <f>WaterMainMonth!$M$6</f>
        <v>51.5</v>
      </c>
      <c r="M138" s="33">
        <f>WaterMainMonth!$M$6</f>
        <v>51.5</v>
      </c>
      <c r="N138" s="33">
        <f>WaterMainMonth!$M$6</f>
        <v>51.5</v>
      </c>
      <c r="O138" s="33">
        <f>WaterMainMonth!$M$6</f>
        <v>51.5</v>
      </c>
      <c r="P138" s="33">
        <f>WaterMainMonth!$M$6</f>
        <v>51.5</v>
      </c>
      <c r="Q138" s="33">
        <f>WaterMainMonth!$M$6</f>
        <v>51.5</v>
      </c>
      <c r="R138" s="33">
        <f>WaterMainMonth!$M$6</f>
        <v>51.5</v>
      </c>
      <c r="S138" s="33">
        <f>WaterMainMonth!$M$6</f>
        <v>51.5</v>
      </c>
      <c r="T138" s="33">
        <f>WaterMainMonth!$M$6</f>
        <v>51.5</v>
      </c>
      <c r="U138" s="33">
        <f>WaterMainMonth!$M$6</f>
        <v>51.5</v>
      </c>
      <c r="V138" s="33">
        <f>WaterMainMonth!$M$6</f>
        <v>51.5</v>
      </c>
      <c r="W138" s="33">
        <f>WaterMainMonth!$M$6</f>
        <v>51.5</v>
      </c>
      <c r="X138" s="33">
        <f>WaterMainMonth!$M$6</f>
        <v>51.5</v>
      </c>
      <c r="Y138" s="33">
        <f>WaterMainMonth!$M$6</f>
        <v>51.5</v>
      </c>
      <c r="Z138" s="34">
        <f>WaterMainMonth!$M$6</f>
        <v>51.5</v>
      </c>
    </row>
    <row r="139" spans="1:26" x14ac:dyDescent="0.25">
      <c r="A139" s="4"/>
      <c r="B139" s="40" t="s">
        <v>635</v>
      </c>
      <c r="C139" s="47">
        <f>WaterMainMonth!$M$7</f>
        <v>52.7</v>
      </c>
      <c r="D139" s="33">
        <f>WaterMainMonth!$M$7</f>
        <v>52.7</v>
      </c>
      <c r="E139" s="33">
        <f>WaterMainMonth!$M$7</f>
        <v>52.7</v>
      </c>
      <c r="F139" s="33">
        <f>WaterMainMonth!$M$7</f>
        <v>52.7</v>
      </c>
      <c r="G139" s="33">
        <f>WaterMainMonth!$M$7</f>
        <v>52.7</v>
      </c>
      <c r="H139" s="33">
        <f>WaterMainMonth!$M$7</f>
        <v>52.7</v>
      </c>
      <c r="I139" s="33">
        <f>WaterMainMonth!$M$7</f>
        <v>52.7</v>
      </c>
      <c r="J139" s="33">
        <f>WaterMainMonth!$M$7</f>
        <v>52.7</v>
      </c>
      <c r="K139" s="33">
        <f>WaterMainMonth!$M$7</f>
        <v>52.7</v>
      </c>
      <c r="L139" s="33">
        <f>WaterMainMonth!$M$7</f>
        <v>52.7</v>
      </c>
      <c r="M139" s="33">
        <f>WaterMainMonth!$M$7</f>
        <v>52.7</v>
      </c>
      <c r="N139" s="33">
        <f>WaterMainMonth!$M$7</f>
        <v>52.7</v>
      </c>
      <c r="O139" s="33">
        <f>WaterMainMonth!$M$7</f>
        <v>52.7</v>
      </c>
      <c r="P139" s="33">
        <f>WaterMainMonth!$M$7</f>
        <v>52.7</v>
      </c>
      <c r="Q139" s="33">
        <f>WaterMainMonth!$M$7</f>
        <v>52.7</v>
      </c>
      <c r="R139" s="33">
        <f>WaterMainMonth!$M$7</f>
        <v>52.7</v>
      </c>
      <c r="S139" s="33">
        <f>WaterMainMonth!$M$7</f>
        <v>52.7</v>
      </c>
      <c r="T139" s="33">
        <f>WaterMainMonth!$M$7</f>
        <v>52.7</v>
      </c>
      <c r="U139" s="33">
        <f>WaterMainMonth!$M$7</f>
        <v>52.7</v>
      </c>
      <c r="V139" s="33">
        <f>WaterMainMonth!$M$7</f>
        <v>52.7</v>
      </c>
      <c r="W139" s="33">
        <f>WaterMainMonth!$M$7</f>
        <v>52.7</v>
      </c>
      <c r="X139" s="33">
        <f>WaterMainMonth!$M$7</f>
        <v>52.7</v>
      </c>
      <c r="Y139" s="33">
        <f>WaterMainMonth!$M$7</f>
        <v>52.7</v>
      </c>
      <c r="Z139" s="34">
        <f>WaterMainMonth!$M$7</f>
        <v>52.7</v>
      </c>
    </row>
    <row r="140" spans="1:26" x14ac:dyDescent="0.25">
      <c r="A140" s="4"/>
      <c r="B140" s="40" t="s">
        <v>636</v>
      </c>
      <c r="C140" s="47">
        <f>WaterMainMonth!$M$8</f>
        <v>54.6</v>
      </c>
      <c r="D140" s="33">
        <f>WaterMainMonth!$M$8</f>
        <v>54.6</v>
      </c>
      <c r="E140" s="33">
        <f>WaterMainMonth!$M$8</f>
        <v>54.6</v>
      </c>
      <c r="F140" s="33">
        <f>WaterMainMonth!$M$8</f>
        <v>54.6</v>
      </c>
      <c r="G140" s="33">
        <f>WaterMainMonth!$M$8</f>
        <v>54.6</v>
      </c>
      <c r="H140" s="33">
        <f>WaterMainMonth!$M$8</f>
        <v>54.6</v>
      </c>
      <c r="I140" s="33">
        <f>WaterMainMonth!$M$8</f>
        <v>54.6</v>
      </c>
      <c r="J140" s="33">
        <f>WaterMainMonth!$M$8</f>
        <v>54.6</v>
      </c>
      <c r="K140" s="33">
        <f>WaterMainMonth!$M$8</f>
        <v>54.6</v>
      </c>
      <c r="L140" s="33">
        <f>WaterMainMonth!$M$8</f>
        <v>54.6</v>
      </c>
      <c r="M140" s="33">
        <f>WaterMainMonth!$M$8</f>
        <v>54.6</v>
      </c>
      <c r="N140" s="33">
        <f>WaterMainMonth!$M$8</f>
        <v>54.6</v>
      </c>
      <c r="O140" s="33">
        <f>WaterMainMonth!$M$8</f>
        <v>54.6</v>
      </c>
      <c r="P140" s="33">
        <f>WaterMainMonth!$M$8</f>
        <v>54.6</v>
      </c>
      <c r="Q140" s="33">
        <f>WaterMainMonth!$M$8</f>
        <v>54.6</v>
      </c>
      <c r="R140" s="33">
        <f>WaterMainMonth!$M$8</f>
        <v>54.6</v>
      </c>
      <c r="S140" s="33">
        <f>WaterMainMonth!$M$8</f>
        <v>54.6</v>
      </c>
      <c r="T140" s="33">
        <f>WaterMainMonth!$M$8</f>
        <v>54.6</v>
      </c>
      <c r="U140" s="33">
        <f>WaterMainMonth!$M$8</f>
        <v>54.6</v>
      </c>
      <c r="V140" s="33">
        <f>WaterMainMonth!$M$8</f>
        <v>54.6</v>
      </c>
      <c r="W140" s="33">
        <f>WaterMainMonth!$M$8</f>
        <v>54.6</v>
      </c>
      <c r="X140" s="33">
        <f>WaterMainMonth!$M$8</f>
        <v>54.6</v>
      </c>
      <c r="Y140" s="33">
        <f>WaterMainMonth!$M$8</f>
        <v>54.6</v>
      </c>
      <c r="Z140" s="34">
        <f>WaterMainMonth!$M$8</f>
        <v>54.6</v>
      </c>
    </row>
    <row r="141" spans="1:26" x14ac:dyDescent="0.25">
      <c r="A141" s="4"/>
      <c r="B141" s="40" t="s">
        <v>637</v>
      </c>
      <c r="C141" s="47">
        <f>WaterMainMonth!$M$9</f>
        <v>54.7</v>
      </c>
      <c r="D141" s="33">
        <f>WaterMainMonth!$M$9</f>
        <v>54.7</v>
      </c>
      <c r="E141" s="33">
        <f>WaterMainMonth!$M$9</f>
        <v>54.7</v>
      </c>
      <c r="F141" s="33">
        <f>WaterMainMonth!$M$9</f>
        <v>54.7</v>
      </c>
      <c r="G141" s="33">
        <f>WaterMainMonth!$M$9</f>
        <v>54.7</v>
      </c>
      <c r="H141" s="33">
        <f>WaterMainMonth!$M$9</f>
        <v>54.7</v>
      </c>
      <c r="I141" s="33">
        <f>WaterMainMonth!$M$9</f>
        <v>54.7</v>
      </c>
      <c r="J141" s="33">
        <f>WaterMainMonth!$M$9</f>
        <v>54.7</v>
      </c>
      <c r="K141" s="33">
        <f>WaterMainMonth!$M$9</f>
        <v>54.7</v>
      </c>
      <c r="L141" s="33">
        <f>WaterMainMonth!$M$9</f>
        <v>54.7</v>
      </c>
      <c r="M141" s="33">
        <f>WaterMainMonth!$M$9</f>
        <v>54.7</v>
      </c>
      <c r="N141" s="33">
        <f>WaterMainMonth!$M$9</f>
        <v>54.7</v>
      </c>
      <c r="O141" s="33">
        <f>WaterMainMonth!$M$9</f>
        <v>54.7</v>
      </c>
      <c r="P141" s="33">
        <f>WaterMainMonth!$M$9</f>
        <v>54.7</v>
      </c>
      <c r="Q141" s="33">
        <f>WaterMainMonth!$M$9</f>
        <v>54.7</v>
      </c>
      <c r="R141" s="33">
        <f>WaterMainMonth!$M$9</f>
        <v>54.7</v>
      </c>
      <c r="S141" s="33">
        <f>WaterMainMonth!$M$9</f>
        <v>54.7</v>
      </c>
      <c r="T141" s="33">
        <f>WaterMainMonth!$M$9</f>
        <v>54.7</v>
      </c>
      <c r="U141" s="33">
        <f>WaterMainMonth!$M$9</f>
        <v>54.7</v>
      </c>
      <c r="V141" s="33">
        <f>WaterMainMonth!$M$9</f>
        <v>54.7</v>
      </c>
      <c r="W141" s="33">
        <f>WaterMainMonth!$M$9</f>
        <v>54.7</v>
      </c>
      <c r="X141" s="33">
        <f>WaterMainMonth!$M$9</f>
        <v>54.7</v>
      </c>
      <c r="Y141" s="33">
        <f>WaterMainMonth!$M$9</f>
        <v>54.7</v>
      </c>
      <c r="Z141" s="34">
        <f>WaterMainMonth!$M$9</f>
        <v>54.7</v>
      </c>
    </row>
    <row r="142" spans="1:26" x14ac:dyDescent="0.25">
      <c r="A142" s="4"/>
      <c r="B142" s="40" t="s">
        <v>638</v>
      </c>
      <c r="C142" s="47">
        <f>WaterMainMonth!$M$10</f>
        <v>58</v>
      </c>
      <c r="D142" s="33">
        <f>WaterMainMonth!$M$10</f>
        <v>58</v>
      </c>
      <c r="E142" s="33">
        <f>WaterMainMonth!$M$10</f>
        <v>58</v>
      </c>
      <c r="F142" s="33">
        <f>WaterMainMonth!$M$10</f>
        <v>58</v>
      </c>
      <c r="G142" s="33">
        <f>WaterMainMonth!$M$10</f>
        <v>58</v>
      </c>
      <c r="H142" s="33">
        <f>WaterMainMonth!$M$10</f>
        <v>58</v>
      </c>
      <c r="I142" s="33">
        <f>WaterMainMonth!$M$10</f>
        <v>58</v>
      </c>
      <c r="J142" s="33">
        <f>WaterMainMonth!$M$10</f>
        <v>58</v>
      </c>
      <c r="K142" s="33">
        <f>WaterMainMonth!$M$10</f>
        <v>58</v>
      </c>
      <c r="L142" s="33">
        <f>WaterMainMonth!$M$10</f>
        <v>58</v>
      </c>
      <c r="M142" s="33">
        <f>WaterMainMonth!$M$10</f>
        <v>58</v>
      </c>
      <c r="N142" s="33">
        <f>WaterMainMonth!$M$10</f>
        <v>58</v>
      </c>
      <c r="O142" s="33">
        <f>WaterMainMonth!$M$10</f>
        <v>58</v>
      </c>
      <c r="P142" s="33">
        <f>WaterMainMonth!$M$10</f>
        <v>58</v>
      </c>
      <c r="Q142" s="33">
        <f>WaterMainMonth!$M$10</f>
        <v>58</v>
      </c>
      <c r="R142" s="33">
        <f>WaterMainMonth!$M$10</f>
        <v>58</v>
      </c>
      <c r="S142" s="33">
        <f>WaterMainMonth!$M$10</f>
        <v>58</v>
      </c>
      <c r="T142" s="33">
        <f>WaterMainMonth!$M$10</f>
        <v>58</v>
      </c>
      <c r="U142" s="33">
        <f>WaterMainMonth!$M$10</f>
        <v>58</v>
      </c>
      <c r="V142" s="33">
        <f>WaterMainMonth!$M$10</f>
        <v>58</v>
      </c>
      <c r="W142" s="33">
        <f>WaterMainMonth!$M$10</f>
        <v>58</v>
      </c>
      <c r="X142" s="33">
        <f>WaterMainMonth!$M$10</f>
        <v>58</v>
      </c>
      <c r="Y142" s="33">
        <f>WaterMainMonth!$M$10</f>
        <v>58</v>
      </c>
      <c r="Z142" s="34">
        <f>WaterMainMonth!$M$10</f>
        <v>58</v>
      </c>
    </row>
    <row r="143" spans="1:26" x14ac:dyDescent="0.25">
      <c r="A143" s="4"/>
      <c r="B143" s="40" t="s">
        <v>639</v>
      </c>
      <c r="C143" s="47">
        <f>WaterMainMonth!$M$11</f>
        <v>60.2</v>
      </c>
      <c r="D143" s="33">
        <f>WaterMainMonth!$M$11</f>
        <v>60.2</v>
      </c>
      <c r="E143" s="33">
        <f>WaterMainMonth!$M$11</f>
        <v>60.2</v>
      </c>
      <c r="F143" s="33">
        <f>WaterMainMonth!$M$11</f>
        <v>60.2</v>
      </c>
      <c r="G143" s="33">
        <f>WaterMainMonth!$M$11</f>
        <v>60.2</v>
      </c>
      <c r="H143" s="33">
        <f>WaterMainMonth!$M$11</f>
        <v>60.2</v>
      </c>
      <c r="I143" s="33">
        <f>WaterMainMonth!$M$11</f>
        <v>60.2</v>
      </c>
      <c r="J143" s="33">
        <f>WaterMainMonth!$M$11</f>
        <v>60.2</v>
      </c>
      <c r="K143" s="33">
        <f>WaterMainMonth!$M$11</f>
        <v>60.2</v>
      </c>
      <c r="L143" s="33">
        <f>WaterMainMonth!$M$11</f>
        <v>60.2</v>
      </c>
      <c r="M143" s="33">
        <f>WaterMainMonth!$M$11</f>
        <v>60.2</v>
      </c>
      <c r="N143" s="33">
        <f>WaterMainMonth!$M$11</f>
        <v>60.2</v>
      </c>
      <c r="O143" s="33">
        <f>WaterMainMonth!$M$11</f>
        <v>60.2</v>
      </c>
      <c r="P143" s="33">
        <f>WaterMainMonth!$M$11</f>
        <v>60.2</v>
      </c>
      <c r="Q143" s="33">
        <f>WaterMainMonth!$M$11</f>
        <v>60.2</v>
      </c>
      <c r="R143" s="33">
        <f>WaterMainMonth!$M$11</f>
        <v>60.2</v>
      </c>
      <c r="S143" s="33">
        <f>WaterMainMonth!$M$11</f>
        <v>60.2</v>
      </c>
      <c r="T143" s="33">
        <f>WaterMainMonth!$M$11</f>
        <v>60.2</v>
      </c>
      <c r="U143" s="33">
        <f>WaterMainMonth!$M$11</f>
        <v>60.2</v>
      </c>
      <c r="V143" s="33">
        <f>WaterMainMonth!$M$11</f>
        <v>60.2</v>
      </c>
      <c r="W143" s="33">
        <f>WaterMainMonth!$M$11</f>
        <v>60.2</v>
      </c>
      <c r="X143" s="33">
        <f>WaterMainMonth!$M$11</f>
        <v>60.2</v>
      </c>
      <c r="Y143" s="33">
        <f>WaterMainMonth!$M$11</f>
        <v>60.2</v>
      </c>
      <c r="Z143" s="34">
        <f>WaterMainMonth!$M$11</f>
        <v>60.2</v>
      </c>
    </row>
    <row r="144" spans="1:26" x14ac:dyDescent="0.25">
      <c r="A144" s="4"/>
      <c r="B144" s="40" t="s">
        <v>640</v>
      </c>
      <c r="C144" s="47">
        <f>WaterMainMonth!$M$12</f>
        <v>61.3</v>
      </c>
      <c r="D144" s="33">
        <f>WaterMainMonth!$M$12</f>
        <v>61.3</v>
      </c>
      <c r="E144" s="33">
        <f>WaterMainMonth!$M$12</f>
        <v>61.3</v>
      </c>
      <c r="F144" s="33">
        <f>WaterMainMonth!$M$12</f>
        <v>61.3</v>
      </c>
      <c r="G144" s="33">
        <f>WaterMainMonth!$M$12</f>
        <v>61.3</v>
      </c>
      <c r="H144" s="33">
        <f>WaterMainMonth!$M$12</f>
        <v>61.3</v>
      </c>
      <c r="I144" s="33">
        <f>WaterMainMonth!$M$12</f>
        <v>61.3</v>
      </c>
      <c r="J144" s="33">
        <f>WaterMainMonth!$M$12</f>
        <v>61.3</v>
      </c>
      <c r="K144" s="33">
        <f>WaterMainMonth!$M$12</f>
        <v>61.3</v>
      </c>
      <c r="L144" s="33">
        <f>WaterMainMonth!$M$12</f>
        <v>61.3</v>
      </c>
      <c r="M144" s="33">
        <f>WaterMainMonth!$M$12</f>
        <v>61.3</v>
      </c>
      <c r="N144" s="33">
        <f>WaterMainMonth!$M$12</f>
        <v>61.3</v>
      </c>
      <c r="O144" s="33">
        <f>WaterMainMonth!$M$12</f>
        <v>61.3</v>
      </c>
      <c r="P144" s="33">
        <f>WaterMainMonth!$M$12</f>
        <v>61.3</v>
      </c>
      <c r="Q144" s="33">
        <f>WaterMainMonth!$M$12</f>
        <v>61.3</v>
      </c>
      <c r="R144" s="33">
        <f>WaterMainMonth!$M$12</f>
        <v>61.3</v>
      </c>
      <c r="S144" s="33">
        <f>WaterMainMonth!$M$12</f>
        <v>61.3</v>
      </c>
      <c r="T144" s="33">
        <f>WaterMainMonth!$M$12</f>
        <v>61.3</v>
      </c>
      <c r="U144" s="33">
        <f>WaterMainMonth!$M$12</f>
        <v>61.3</v>
      </c>
      <c r="V144" s="33">
        <f>WaterMainMonth!$M$12</f>
        <v>61.3</v>
      </c>
      <c r="W144" s="33">
        <f>WaterMainMonth!$M$12</f>
        <v>61.3</v>
      </c>
      <c r="X144" s="33">
        <f>WaterMainMonth!$M$12</f>
        <v>61.3</v>
      </c>
      <c r="Y144" s="33">
        <f>WaterMainMonth!$M$12</f>
        <v>61.3</v>
      </c>
      <c r="Z144" s="34">
        <f>WaterMainMonth!$M$12</f>
        <v>61.3</v>
      </c>
    </row>
    <row r="145" spans="1:26" x14ac:dyDescent="0.25">
      <c r="A145" s="4"/>
      <c r="B145" s="40" t="s">
        <v>641</v>
      </c>
      <c r="C145" s="47">
        <f>WaterMainMonth!$M$13</f>
        <v>60.8</v>
      </c>
      <c r="D145" s="33">
        <f>WaterMainMonth!$M$13</f>
        <v>60.8</v>
      </c>
      <c r="E145" s="33">
        <f>WaterMainMonth!$M$13</f>
        <v>60.8</v>
      </c>
      <c r="F145" s="33">
        <f>WaterMainMonth!$M$13</f>
        <v>60.8</v>
      </c>
      <c r="G145" s="33">
        <f>WaterMainMonth!$M$13</f>
        <v>60.8</v>
      </c>
      <c r="H145" s="33">
        <f>WaterMainMonth!$M$13</f>
        <v>60.8</v>
      </c>
      <c r="I145" s="33">
        <f>WaterMainMonth!$M$13</f>
        <v>60.8</v>
      </c>
      <c r="J145" s="33">
        <f>WaterMainMonth!$M$13</f>
        <v>60.8</v>
      </c>
      <c r="K145" s="33">
        <f>WaterMainMonth!$M$13</f>
        <v>60.8</v>
      </c>
      <c r="L145" s="33">
        <f>WaterMainMonth!$M$13</f>
        <v>60.8</v>
      </c>
      <c r="M145" s="33">
        <f>WaterMainMonth!$M$13</f>
        <v>60.8</v>
      </c>
      <c r="N145" s="33">
        <f>WaterMainMonth!$M$13</f>
        <v>60.8</v>
      </c>
      <c r="O145" s="33">
        <f>WaterMainMonth!$M$13</f>
        <v>60.8</v>
      </c>
      <c r="P145" s="33">
        <f>WaterMainMonth!$M$13</f>
        <v>60.8</v>
      </c>
      <c r="Q145" s="33">
        <f>WaterMainMonth!$M$13</f>
        <v>60.8</v>
      </c>
      <c r="R145" s="33">
        <f>WaterMainMonth!$M$13</f>
        <v>60.8</v>
      </c>
      <c r="S145" s="33">
        <f>WaterMainMonth!$M$13</f>
        <v>60.8</v>
      </c>
      <c r="T145" s="33">
        <f>WaterMainMonth!$M$13</f>
        <v>60.8</v>
      </c>
      <c r="U145" s="33">
        <f>WaterMainMonth!$M$13</f>
        <v>60.8</v>
      </c>
      <c r="V145" s="33">
        <f>WaterMainMonth!$M$13</f>
        <v>60.8</v>
      </c>
      <c r="W145" s="33">
        <f>WaterMainMonth!$M$13</f>
        <v>60.8</v>
      </c>
      <c r="X145" s="33">
        <f>WaterMainMonth!$M$13</f>
        <v>60.8</v>
      </c>
      <c r="Y145" s="33">
        <f>WaterMainMonth!$M$13</f>
        <v>60.8</v>
      </c>
      <c r="Z145" s="34">
        <f>WaterMainMonth!$M$13</f>
        <v>60.8</v>
      </c>
    </row>
    <row r="146" spans="1:26" x14ac:dyDescent="0.25">
      <c r="A146" s="4"/>
      <c r="B146" s="40" t="s">
        <v>642</v>
      </c>
      <c r="C146" s="47">
        <f>WaterMainMonth!$M$14</f>
        <v>60.4</v>
      </c>
      <c r="D146" s="33">
        <f>WaterMainMonth!$M$14</f>
        <v>60.4</v>
      </c>
      <c r="E146" s="33">
        <f>WaterMainMonth!$M$14</f>
        <v>60.4</v>
      </c>
      <c r="F146" s="33">
        <f>WaterMainMonth!$M$14</f>
        <v>60.4</v>
      </c>
      <c r="G146" s="33">
        <f>WaterMainMonth!$M$14</f>
        <v>60.4</v>
      </c>
      <c r="H146" s="33">
        <f>WaterMainMonth!$M$14</f>
        <v>60.4</v>
      </c>
      <c r="I146" s="33">
        <f>WaterMainMonth!$M$14</f>
        <v>60.4</v>
      </c>
      <c r="J146" s="33">
        <f>WaterMainMonth!$M$14</f>
        <v>60.4</v>
      </c>
      <c r="K146" s="33">
        <f>WaterMainMonth!$M$14</f>
        <v>60.4</v>
      </c>
      <c r="L146" s="33">
        <f>WaterMainMonth!$M$14</f>
        <v>60.4</v>
      </c>
      <c r="M146" s="33">
        <f>WaterMainMonth!$M$14</f>
        <v>60.4</v>
      </c>
      <c r="N146" s="33">
        <f>WaterMainMonth!$M$14</f>
        <v>60.4</v>
      </c>
      <c r="O146" s="33">
        <f>WaterMainMonth!$M$14</f>
        <v>60.4</v>
      </c>
      <c r="P146" s="33">
        <f>WaterMainMonth!$M$14</f>
        <v>60.4</v>
      </c>
      <c r="Q146" s="33">
        <f>WaterMainMonth!$M$14</f>
        <v>60.4</v>
      </c>
      <c r="R146" s="33">
        <f>WaterMainMonth!$M$14</f>
        <v>60.4</v>
      </c>
      <c r="S146" s="33">
        <f>WaterMainMonth!$M$14</f>
        <v>60.4</v>
      </c>
      <c r="T146" s="33">
        <f>WaterMainMonth!$M$14</f>
        <v>60.4</v>
      </c>
      <c r="U146" s="33">
        <f>WaterMainMonth!$M$14</f>
        <v>60.4</v>
      </c>
      <c r="V146" s="33">
        <f>WaterMainMonth!$M$14</f>
        <v>60.4</v>
      </c>
      <c r="W146" s="33">
        <f>WaterMainMonth!$M$14</f>
        <v>60.4</v>
      </c>
      <c r="X146" s="33">
        <f>WaterMainMonth!$M$14</f>
        <v>60.4</v>
      </c>
      <c r="Y146" s="33">
        <f>WaterMainMonth!$M$14</f>
        <v>60.4</v>
      </c>
      <c r="Z146" s="34">
        <f>WaterMainMonth!$M$14</f>
        <v>60.4</v>
      </c>
    </row>
    <row r="147" spans="1:26" x14ac:dyDescent="0.25">
      <c r="A147" s="4"/>
      <c r="B147" s="40" t="s">
        <v>643</v>
      </c>
      <c r="C147" s="47">
        <f>WaterMainMonth!$M$15</f>
        <v>57.2</v>
      </c>
      <c r="D147" s="33">
        <f>WaterMainMonth!$M$15</f>
        <v>57.2</v>
      </c>
      <c r="E147" s="33">
        <f>WaterMainMonth!$M$15</f>
        <v>57.2</v>
      </c>
      <c r="F147" s="33">
        <f>WaterMainMonth!$M$15</f>
        <v>57.2</v>
      </c>
      <c r="G147" s="33">
        <f>WaterMainMonth!$M$15</f>
        <v>57.2</v>
      </c>
      <c r="H147" s="33">
        <f>WaterMainMonth!$M$15</f>
        <v>57.2</v>
      </c>
      <c r="I147" s="33">
        <f>WaterMainMonth!$M$15</f>
        <v>57.2</v>
      </c>
      <c r="J147" s="33">
        <f>WaterMainMonth!$M$15</f>
        <v>57.2</v>
      </c>
      <c r="K147" s="33">
        <f>WaterMainMonth!$M$15</f>
        <v>57.2</v>
      </c>
      <c r="L147" s="33">
        <f>WaterMainMonth!$M$15</f>
        <v>57.2</v>
      </c>
      <c r="M147" s="33">
        <f>WaterMainMonth!$M$15</f>
        <v>57.2</v>
      </c>
      <c r="N147" s="33">
        <f>WaterMainMonth!$M$15</f>
        <v>57.2</v>
      </c>
      <c r="O147" s="33">
        <f>WaterMainMonth!$M$15</f>
        <v>57.2</v>
      </c>
      <c r="P147" s="33">
        <f>WaterMainMonth!$M$15</f>
        <v>57.2</v>
      </c>
      <c r="Q147" s="33">
        <f>WaterMainMonth!$M$15</f>
        <v>57.2</v>
      </c>
      <c r="R147" s="33">
        <f>WaterMainMonth!$M$15</f>
        <v>57.2</v>
      </c>
      <c r="S147" s="33">
        <f>WaterMainMonth!$M$15</f>
        <v>57.2</v>
      </c>
      <c r="T147" s="33">
        <f>WaterMainMonth!$M$15</f>
        <v>57.2</v>
      </c>
      <c r="U147" s="33">
        <f>WaterMainMonth!$M$15</f>
        <v>57.2</v>
      </c>
      <c r="V147" s="33">
        <f>WaterMainMonth!$M$15</f>
        <v>57.2</v>
      </c>
      <c r="W147" s="33">
        <f>WaterMainMonth!$M$15</f>
        <v>57.2</v>
      </c>
      <c r="X147" s="33">
        <f>WaterMainMonth!$M$15</f>
        <v>57.2</v>
      </c>
      <c r="Y147" s="33">
        <f>WaterMainMonth!$M$15</f>
        <v>57.2</v>
      </c>
      <c r="Z147" s="34">
        <f>WaterMainMonth!$M$15</f>
        <v>57.2</v>
      </c>
    </row>
    <row r="148" spans="1:26" x14ac:dyDescent="0.25">
      <c r="A148" s="5"/>
      <c r="B148" s="42" t="s">
        <v>644</v>
      </c>
      <c r="C148" s="44">
        <f>WaterMainMonth!$M$16</f>
        <v>53.1</v>
      </c>
      <c r="D148" s="38">
        <f>WaterMainMonth!$M$16</f>
        <v>53.1</v>
      </c>
      <c r="E148" s="38">
        <f>WaterMainMonth!$M$16</f>
        <v>53.1</v>
      </c>
      <c r="F148" s="38">
        <f>WaterMainMonth!$M$16</f>
        <v>53.1</v>
      </c>
      <c r="G148" s="38">
        <f>WaterMainMonth!$M$16</f>
        <v>53.1</v>
      </c>
      <c r="H148" s="38">
        <f>WaterMainMonth!$M$16</f>
        <v>53.1</v>
      </c>
      <c r="I148" s="38">
        <f>WaterMainMonth!$M$16</f>
        <v>53.1</v>
      </c>
      <c r="J148" s="38">
        <f>WaterMainMonth!$M$16</f>
        <v>53.1</v>
      </c>
      <c r="K148" s="38">
        <f>WaterMainMonth!$M$16</f>
        <v>53.1</v>
      </c>
      <c r="L148" s="38">
        <f>WaterMainMonth!$M$16</f>
        <v>53.1</v>
      </c>
      <c r="M148" s="38">
        <f>WaterMainMonth!$M$16</f>
        <v>53.1</v>
      </c>
      <c r="N148" s="38">
        <f>WaterMainMonth!$M$16</f>
        <v>53.1</v>
      </c>
      <c r="O148" s="38">
        <f>WaterMainMonth!$M$16</f>
        <v>53.1</v>
      </c>
      <c r="P148" s="38">
        <f>WaterMainMonth!$M$16</f>
        <v>53.1</v>
      </c>
      <c r="Q148" s="38">
        <f>WaterMainMonth!$M$16</f>
        <v>53.1</v>
      </c>
      <c r="R148" s="38">
        <f>WaterMainMonth!$M$16</f>
        <v>53.1</v>
      </c>
      <c r="S148" s="38">
        <f>WaterMainMonth!$M$16</f>
        <v>53.1</v>
      </c>
      <c r="T148" s="38">
        <f>WaterMainMonth!$M$16</f>
        <v>53.1</v>
      </c>
      <c r="U148" s="38">
        <f>WaterMainMonth!$M$16</f>
        <v>53.1</v>
      </c>
      <c r="V148" s="38">
        <f>WaterMainMonth!$M$16</f>
        <v>53.1</v>
      </c>
      <c r="W148" s="38">
        <f>WaterMainMonth!$M$16</f>
        <v>53.1</v>
      </c>
      <c r="X148" s="38">
        <f>WaterMainMonth!$M$16</f>
        <v>53.1</v>
      </c>
      <c r="Y148" s="38">
        <f>WaterMainMonth!$M$16</f>
        <v>53.1</v>
      </c>
      <c r="Z148" s="36">
        <f>WaterMainMonth!$M$16</f>
        <v>53.1</v>
      </c>
    </row>
    <row r="149" spans="1:26" x14ac:dyDescent="0.25">
      <c r="A149" s="3" t="str">
        <f>WaterMainMonth!A2&amp;REPLACE(WaterMainMonth!N4,SEARCH(" ",WaterMainMonth!N4),1,"")</f>
        <v>WaterMainCZ13</v>
      </c>
      <c r="B149" s="49" t="s">
        <v>633</v>
      </c>
      <c r="C149" s="50">
        <f>WaterMainMonth!$N$5</f>
        <v>51.7</v>
      </c>
      <c r="D149" s="48">
        <f>WaterMainMonth!$N$5</f>
        <v>51.7</v>
      </c>
      <c r="E149" s="48">
        <f>WaterMainMonth!$N$5</f>
        <v>51.7</v>
      </c>
      <c r="F149" s="48">
        <f>WaterMainMonth!$N$5</f>
        <v>51.7</v>
      </c>
      <c r="G149" s="48">
        <f>WaterMainMonth!$N$5</f>
        <v>51.7</v>
      </c>
      <c r="H149" s="48">
        <f>WaterMainMonth!$N$5</f>
        <v>51.7</v>
      </c>
      <c r="I149" s="48">
        <f>WaterMainMonth!$N$5</f>
        <v>51.7</v>
      </c>
      <c r="J149" s="48">
        <f>WaterMainMonth!$N$5</f>
        <v>51.7</v>
      </c>
      <c r="K149" s="48">
        <f>WaterMainMonth!$N$5</f>
        <v>51.7</v>
      </c>
      <c r="L149" s="48">
        <f>WaterMainMonth!$N$5</f>
        <v>51.7</v>
      </c>
      <c r="M149" s="48">
        <f>WaterMainMonth!$N$5</f>
        <v>51.7</v>
      </c>
      <c r="N149" s="48">
        <f>WaterMainMonth!$N$5</f>
        <v>51.7</v>
      </c>
      <c r="O149" s="48">
        <f>WaterMainMonth!$N$5</f>
        <v>51.7</v>
      </c>
      <c r="P149" s="48">
        <f>WaterMainMonth!$N$5</f>
        <v>51.7</v>
      </c>
      <c r="Q149" s="48">
        <f>WaterMainMonth!$N$5</f>
        <v>51.7</v>
      </c>
      <c r="R149" s="48">
        <f>WaterMainMonth!$N$5</f>
        <v>51.7</v>
      </c>
      <c r="S149" s="48">
        <f>WaterMainMonth!$N$5</f>
        <v>51.7</v>
      </c>
      <c r="T149" s="48">
        <f>WaterMainMonth!$N$5</f>
        <v>51.7</v>
      </c>
      <c r="U149" s="48">
        <f>WaterMainMonth!$N$5</f>
        <v>51.7</v>
      </c>
      <c r="V149" s="48">
        <f>WaterMainMonth!$N$5</f>
        <v>51.7</v>
      </c>
      <c r="W149" s="48">
        <f>WaterMainMonth!$N$5</f>
        <v>51.7</v>
      </c>
      <c r="X149" s="48">
        <f>WaterMainMonth!$N$5</f>
        <v>51.7</v>
      </c>
      <c r="Y149" s="48">
        <f>WaterMainMonth!$N$5</f>
        <v>51.7</v>
      </c>
      <c r="Z149" s="45">
        <f>WaterMainMonth!$N$5</f>
        <v>51.7</v>
      </c>
    </row>
    <row r="150" spans="1:26" x14ac:dyDescent="0.25">
      <c r="A150" s="4"/>
      <c r="B150" s="46" t="s">
        <v>634</v>
      </c>
      <c r="C150" s="47">
        <f>WaterMainMonth!$N$6</f>
        <v>51.9</v>
      </c>
      <c r="D150" s="33">
        <f>WaterMainMonth!$N$6</f>
        <v>51.9</v>
      </c>
      <c r="E150" s="33">
        <f>WaterMainMonth!$N$6</f>
        <v>51.9</v>
      </c>
      <c r="F150" s="33">
        <f>WaterMainMonth!$N$6</f>
        <v>51.9</v>
      </c>
      <c r="G150" s="33">
        <f>WaterMainMonth!$N$6</f>
        <v>51.9</v>
      </c>
      <c r="H150" s="33">
        <f>WaterMainMonth!$N$6</f>
        <v>51.9</v>
      </c>
      <c r="I150" s="33">
        <f>WaterMainMonth!$N$6</f>
        <v>51.9</v>
      </c>
      <c r="J150" s="33">
        <f>WaterMainMonth!$N$6</f>
        <v>51.9</v>
      </c>
      <c r="K150" s="33">
        <f>WaterMainMonth!$N$6</f>
        <v>51.9</v>
      </c>
      <c r="L150" s="33">
        <f>WaterMainMonth!$N$6</f>
        <v>51.9</v>
      </c>
      <c r="M150" s="33">
        <f>WaterMainMonth!$N$6</f>
        <v>51.9</v>
      </c>
      <c r="N150" s="33">
        <f>WaterMainMonth!$N$6</f>
        <v>51.9</v>
      </c>
      <c r="O150" s="33">
        <f>WaterMainMonth!$N$6</f>
        <v>51.9</v>
      </c>
      <c r="P150" s="33">
        <f>WaterMainMonth!$N$6</f>
        <v>51.9</v>
      </c>
      <c r="Q150" s="33">
        <f>WaterMainMonth!$N$6</f>
        <v>51.9</v>
      </c>
      <c r="R150" s="33">
        <f>WaterMainMonth!$N$6</f>
        <v>51.9</v>
      </c>
      <c r="S150" s="33">
        <f>WaterMainMonth!$N$6</f>
        <v>51.9</v>
      </c>
      <c r="T150" s="33">
        <f>WaterMainMonth!$N$6</f>
        <v>51.9</v>
      </c>
      <c r="U150" s="33">
        <f>WaterMainMonth!$N$6</f>
        <v>51.9</v>
      </c>
      <c r="V150" s="33">
        <f>WaterMainMonth!$N$6</f>
        <v>51.9</v>
      </c>
      <c r="W150" s="33">
        <f>WaterMainMonth!$N$6</f>
        <v>51.9</v>
      </c>
      <c r="X150" s="33">
        <f>WaterMainMonth!$N$6</f>
        <v>51.9</v>
      </c>
      <c r="Y150" s="33">
        <f>WaterMainMonth!$N$6</f>
        <v>51.9</v>
      </c>
      <c r="Z150" s="34">
        <f>WaterMainMonth!$N$6</f>
        <v>51.9</v>
      </c>
    </row>
    <row r="151" spans="1:26" x14ac:dyDescent="0.25">
      <c r="A151" s="4"/>
      <c r="B151" s="46" t="s">
        <v>635</v>
      </c>
      <c r="C151" s="47">
        <f>WaterMainMonth!$N$7</f>
        <v>53.5</v>
      </c>
      <c r="D151" s="33">
        <f>WaterMainMonth!$N$7</f>
        <v>53.5</v>
      </c>
      <c r="E151" s="33">
        <f>WaterMainMonth!$N$7</f>
        <v>53.5</v>
      </c>
      <c r="F151" s="33">
        <f>WaterMainMonth!$N$7</f>
        <v>53.5</v>
      </c>
      <c r="G151" s="33">
        <f>WaterMainMonth!$N$7</f>
        <v>53.5</v>
      </c>
      <c r="H151" s="33">
        <f>WaterMainMonth!$N$7</f>
        <v>53.5</v>
      </c>
      <c r="I151" s="33">
        <f>WaterMainMonth!$N$7</f>
        <v>53.5</v>
      </c>
      <c r="J151" s="33">
        <f>WaterMainMonth!$N$7</f>
        <v>53.5</v>
      </c>
      <c r="K151" s="33">
        <f>WaterMainMonth!$N$7</f>
        <v>53.5</v>
      </c>
      <c r="L151" s="33">
        <f>WaterMainMonth!$N$7</f>
        <v>53.5</v>
      </c>
      <c r="M151" s="33">
        <f>WaterMainMonth!$N$7</f>
        <v>53.5</v>
      </c>
      <c r="N151" s="33">
        <f>WaterMainMonth!$N$7</f>
        <v>53.5</v>
      </c>
      <c r="O151" s="33">
        <f>WaterMainMonth!$N$7</f>
        <v>53.5</v>
      </c>
      <c r="P151" s="33">
        <f>WaterMainMonth!$N$7</f>
        <v>53.5</v>
      </c>
      <c r="Q151" s="33">
        <f>WaterMainMonth!$N$7</f>
        <v>53.5</v>
      </c>
      <c r="R151" s="33">
        <f>WaterMainMonth!$N$7</f>
        <v>53.5</v>
      </c>
      <c r="S151" s="33">
        <f>WaterMainMonth!$N$7</f>
        <v>53.5</v>
      </c>
      <c r="T151" s="33">
        <f>WaterMainMonth!$N$7</f>
        <v>53.5</v>
      </c>
      <c r="U151" s="33">
        <f>WaterMainMonth!$N$7</f>
        <v>53.5</v>
      </c>
      <c r="V151" s="33">
        <f>WaterMainMonth!$N$7</f>
        <v>53.5</v>
      </c>
      <c r="W151" s="33">
        <f>WaterMainMonth!$N$7</f>
        <v>53.5</v>
      </c>
      <c r="X151" s="33">
        <f>WaterMainMonth!$N$7</f>
        <v>53.5</v>
      </c>
      <c r="Y151" s="33">
        <f>WaterMainMonth!$N$7</f>
        <v>53.5</v>
      </c>
      <c r="Z151" s="34">
        <f>WaterMainMonth!$N$7</f>
        <v>53.5</v>
      </c>
    </row>
    <row r="152" spans="1:26" x14ac:dyDescent="0.25">
      <c r="A152" s="4"/>
      <c r="B152" s="46" t="s">
        <v>636</v>
      </c>
      <c r="C152" s="47">
        <f>WaterMainMonth!$N$8</f>
        <v>55.4</v>
      </c>
      <c r="D152" s="33">
        <f>WaterMainMonth!$N$8</f>
        <v>55.4</v>
      </c>
      <c r="E152" s="33">
        <f>WaterMainMonth!$N$8</f>
        <v>55.4</v>
      </c>
      <c r="F152" s="33">
        <f>WaterMainMonth!$N$8</f>
        <v>55.4</v>
      </c>
      <c r="G152" s="33">
        <f>WaterMainMonth!$N$8</f>
        <v>55.4</v>
      </c>
      <c r="H152" s="33">
        <f>WaterMainMonth!$N$8</f>
        <v>55.4</v>
      </c>
      <c r="I152" s="33">
        <f>WaterMainMonth!$N$8</f>
        <v>55.4</v>
      </c>
      <c r="J152" s="33">
        <f>WaterMainMonth!$N$8</f>
        <v>55.4</v>
      </c>
      <c r="K152" s="33">
        <f>WaterMainMonth!$N$8</f>
        <v>55.4</v>
      </c>
      <c r="L152" s="33">
        <f>WaterMainMonth!$N$8</f>
        <v>55.4</v>
      </c>
      <c r="M152" s="33">
        <f>WaterMainMonth!$N$8</f>
        <v>55.4</v>
      </c>
      <c r="N152" s="33">
        <f>WaterMainMonth!$N$8</f>
        <v>55.4</v>
      </c>
      <c r="O152" s="33">
        <f>WaterMainMonth!$N$8</f>
        <v>55.4</v>
      </c>
      <c r="P152" s="33">
        <f>WaterMainMonth!$N$8</f>
        <v>55.4</v>
      </c>
      <c r="Q152" s="33">
        <f>WaterMainMonth!$N$8</f>
        <v>55.4</v>
      </c>
      <c r="R152" s="33">
        <f>WaterMainMonth!$N$8</f>
        <v>55.4</v>
      </c>
      <c r="S152" s="33">
        <f>WaterMainMonth!$N$8</f>
        <v>55.4</v>
      </c>
      <c r="T152" s="33">
        <f>WaterMainMonth!$N$8</f>
        <v>55.4</v>
      </c>
      <c r="U152" s="33">
        <f>WaterMainMonth!$N$8</f>
        <v>55.4</v>
      </c>
      <c r="V152" s="33">
        <f>WaterMainMonth!$N$8</f>
        <v>55.4</v>
      </c>
      <c r="W152" s="33">
        <f>WaterMainMonth!$N$8</f>
        <v>55.4</v>
      </c>
      <c r="X152" s="33">
        <f>WaterMainMonth!$N$8</f>
        <v>55.4</v>
      </c>
      <c r="Y152" s="33">
        <f>WaterMainMonth!$N$8</f>
        <v>55.4</v>
      </c>
      <c r="Z152" s="34">
        <f>WaterMainMonth!$N$8</f>
        <v>55.4</v>
      </c>
    </row>
    <row r="153" spans="1:26" x14ac:dyDescent="0.25">
      <c r="A153" s="4"/>
      <c r="B153" s="46" t="s">
        <v>637</v>
      </c>
      <c r="C153" s="47">
        <f>WaterMainMonth!$N$9</f>
        <v>56.2</v>
      </c>
      <c r="D153" s="33">
        <f>WaterMainMonth!$N$9</f>
        <v>56.2</v>
      </c>
      <c r="E153" s="33">
        <f>WaterMainMonth!$N$9</f>
        <v>56.2</v>
      </c>
      <c r="F153" s="33">
        <f>WaterMainMonth!$N$9</f>
        <v>56.2</v>
      </c>
      <c r="G153" s="33">
        <f>WaterMainMonth!$N$9</f>
        <v>56.2</v>
      </c>
      <c r="H153" s="33">
        <f>WaterMainMonth!$N$9</f>
        <v>56.2</v>
      </c>
      <c r="I153" s="33">
        <f>WaterMainMonth!$N$9</f>
        <v>56.2</v>
      </c>
      <c r="J153" s="33">
        <f>WaterMainMonth!$N$9</f>
        <v>56.2</v>
      </c>
      <c r="K153" s="33">
        <f>WaterMainMonth!$N$9</f>
        <v>56.2</v>
      </c>
      <c r="L153" s="33">
        <f>WaterMainMonth!$N$9</f>
        <v>56.2</v>
      </c>
      <c r="M153" s="33">
        <f>WaterMainMonth!$N$9</f>
        <v>56.2</v>
      </c>
      <c r="N153" s="33">
        <f>WaterMainMonth!$N$9</f>
        <v>56.2</v>
      </c>
      <c r="O153" s="33">
        <f>WaterMainMonth!$N$9</f>
        <v>56.2</v>
      </c>
      <c r="P153" s="33">
        <f>WaterMainMonth!$N$9</f>
        <v>56.2</v>
      </c>
      <c r="Q153" s="33">
        <f>WaterMainMonth!$N$9</f>
        <v>56.2</v>
      </c>
      <c r="R153" s="33">
        <f>WaterMainMonth!$N$9</f>
        <v>56.2</v>
      </c>
      <c r="S153" s="33">
        <f>WaterMainMonth!$N$9</f>
        <v>56.2</v>
      </c>
      <c r="T153" s="33">
        <f>WaterMainMonth!$N$9</f>
        <v>56.2</v>
      </c>
      <c r="U153" s="33">
        <f>WaterMainMonth!$N$9</f>
        <v>56.2</v>
      </c>
      <c r="V153" s="33">
        <f>WaterMainMonth!$N$9</f>
        <v>56.2</v>
      </c>
      <c r="W153" s="33">
        <f>WaterMainMonth!$N$9</f>
        <v>56.2</v>
      </c>
      <c r="X153" s="33">
        <f>WaterMainMonth!$N$9</f>
        <v>56.2</v>
      </c>
      <c r="Y153" s="33">
        <f>WaterMainMonth!$N$9</f>
        <v>56.2</v>
      </c>
      <c r="Z153" s="34">
        <f>WaterMainMonth!$N$9</f>
        <v>56.2</v>
      </c>
    </row>
    <row r="154" spans="1:26" x14ac:dyDescent="0.25">
      <c r="A154" s="4"/>
      <c r="B154" s="46" t="s">
        <v>638</v>
      </c>
      <c r="C154" s="47">
        <f>WaterMainMonth!$N$10</f>
        <v>60.1</v>
      </c>
      <c r="D154" s="33">
        <f>WaterMainMonth!$N$10</f>
        <v>60.1</v>
      </c>
      <c r="E154" s="33">
        <f>WaterMainMonth!$N$10</f>
        <v>60.1</v>
      </c>
      <c r="F154" s="33">
        <f>WaterMainMonth!$N$10</f>
        <v>60.1</v>
      </c>
      <c r="G154" s="33">
        <f>WaterMainMonth!$N$10</f>
        <v>60.1</v>
      </c>
      <c r="H154" s="33">
        <f>WaterMainMonth!$N$10</f>
        <v>60.1</v>
      </c>
      <c r="I154" s="33">
        <f>WaterMainMonth!$N$10</f>
        <v>60.1</v>
      </c>
      <c r="J154" s="33">
        <f>WaterMainMonth!$N$10</f>
        <v>60.1</v>
      </c>
      <c r="K154" s="33">
        <f>WaterMainMonth!$N$10</f>
        <v>60.1</v>
      </c>
      <c r="L154" s="33">
        <f>WaterMainMonth!$N$10</f>
        <v>60.1</v>
      </c>
      <c r="M154" s="33">
        <f>WaterMainMonth!$N$10</f>
        <v>60.1</v>
      </c>
      <c r="N154" s="33">
        <f>WaterMainMonth!$N$10</f>
        <v>60.1</v>
      </c>
      <c r="O154" s="33">
        <f>WaterMainMonth!$N$10</f>
        <v>60.1</v>
      </c>
      <c r="P154" s="33">
        <f>WaterMainMonth!$N$10</f>
        <v>60.1</v>
      </c>
      <c r="Q154" s="33">
        <f>WaterMainMonth!$N$10</f>
        <v>60.1</v>
      </c>
      <c r="R154" s="33">
        <f>WaterMainMonth!$N$10</f>
        <v>60.1</v>
      </c>
      <c r="S154" s="33">
        <f>WaterMainMonth!$N$10</f>
        <v>60.1</v>
      </c>
      <c r="T154" s="33">
        <f>WaterMainMonth!$N$10</f>
        <v>60.1</v>
      </c>
      <c r="U154" s="33">
        <f>WaterMainMonth!$N$10</f>
        <v>60.1</v>
      </c>
      <c r="V154" s="33">
        <f>WaterMainMonth!$N$10</f>
        <v>60.1</v>
      </c>
      <c r="W154" s="33">
        <f>WaterMainMonth!$N$10</f>
        <v>60.1</v>
      </c>
      <c r="X154" s="33">
        <f>WaterMainMonth!$N$10</f>
        <v>60.1</v>
      </c>
      <c r="Y154" s="33">
        <f>WaterMainMonth!$N$10</f>
        <v>60.1</v>
      </c>
      <c r="Z154" s="34">
        <f>WaterMainMonth!$N$10</f>
        <v>60.1</v>
      </c>
    </row>
    <row r="155" spans="1:26" x14ac:dyDescent="0.25">
      <c r="A155" s="4"/>
      <c r="B155" s="46" t="s">
        <v>639</v>
      </c>
      <c r="C155" s="47">
        <f>WaterMainMonth!$N$11</f>
        <v>63.2</v>
      </c>
      <c r="D155" s="33">
        <f>WaterMainMonth!$N$11</f>
        <v>63.2</v>
      </c>
      <c r="E155" s="33">
        <f>WaterMainMonth!$N$11</f>
        <v>63.2</v>
      </c>
      <c r="F155" s="33">
        <f>WaterMainMonth!$N$11</f>
        <v>63.2</v>
      </c>
      <c r="G155" s="33">
        <f>WaterMainMonth!$N$11</f>
        <v>63.2</v>
      </c>
      <c r="H155" s="33">
        <f>WaterMainMonth!$N$11</f>
        <v>63.2</v>
      </c>
      <c r="I155" s="33">
        <f>WaterMainMonth!$N$11</f>
        <v>63.2</v>
      </c>
      <c r="J155" s="33">
        <f>WaterMainMonth!$N$11</f>
        <v>63.2</v>
      </c>
      <c r="K155" s="33">
        <f>WaterMainMonth!$N$11</f>
        <v>63.2</v>
      </c>
      <c r="L155" s="33">
        <f>WaterMainMonth!$N$11</f>
        <v>63.2</v>
      </c>
      <c r="M155" s="33">
        <f>WaterMainMonth!$N$11</f>
        <v>63.2</v>
      </c>
      <c r="N155" s="33">
        <f>WaterMainMonth!$N$11</f>
        <v>63.2</v>
      </c>
      <c r="O155" s="33">
        <f>WaterMainMonth!$N$11</f>
        <v>63.2</v>
      </c>
      <c r="P155" s="33">
        <f>WaterMainMonth!$N$11</f>
        <v>63.2</v>
      </c>
      <c r="Q155" s="33">
        <f>WaterMainMonth!$N$11</f>
        <v>63.2</v>
      </c>
      <c r="R155" s="33">
        <f>WaterMainMonth!$N$11</f>
        <v>63.2</v>
      </c>
      <c r="S155" s="33">
        <f>WaterMainMonth!$N$11</f>
        <v>63.2</v>
      </c>
      <c r="T155" s="33">
        <f>WaterMainMonth!$N$11</f>
        <v>63.2</v>
      </c>
      <c r="U155" s="33">
        <f>WaterMainMonth!$N$11</f>
        <v>63.2</v>
      </c>
      <c r="V155" s="33">
        <f>WaterMainMonth!$N$11</f>
        <v>63.2</v>
      </c>
      <c r="W155" s="33">
        <f>WaterMainMonth!$N$11</f>
        <v>63.2</v>
      </c>
      <c r="X155" s="33">
        <f>WaterMainMonth!$N$11</f>
        <v>63.2</v>
      </c>
      <c r="Y155" s="33">
        <f>WaterMainMonth!$N$11</f>
        <v>63.2</v>
      </c>
      <c r="Z155" s="34">
        <f>WaterMainMonth!$N$11</f>
        <v>63.2</v>
      </c>
    </row>
    <row r="156" spans="1:26" x14ac:dyDescent="0.25">
      <c r="A156" s="4"/>
      <c r="B156" s="46" t="s">
        <v>640</v>
      </c>
      <c r="C156" s="47">
        <f>WaterMainMonth!$N$12</f>
        <v>65.2</v>
      </c>
      <c r="D156" s="33">
        <f>WaterMainMonth!$N$12</f>
        <v>65.2</v>
      </c>
      <c r="E156" s="33">
        <f>WaterMainMonth!$N$12</f>
        <v>65.2</v>
      </c>
      <c r="F156" s="33">
        <f>WaterMainMonth!$N$12</f>
        <v>65.2</v>
      </c>
      <c r="G156" s="33">
        <f>WaterMainMonth!$N$12</f>
        <v>65.2</v>
      </c>
      <c r="H156" s="33">
        <f>WaterMainMonth!$N$12</f>
        <v>65.2</v>
      </c>
      <c r="I156" s="33">
        <f>WaterMainMonth!$N$12</f>
        <v>65.2</v>
      </c>
      <c r="J156" s="33">
        <f>WaterMainMonth!$N$12</f>
        <v>65.2</v>
      </c>
      <c r="K156" s="33">
        <f>WaterMainMonth!$N$12</f>
        <v>65.2</v>
      </c>
      <c r="L156" s="33">
        <f>WaterMainMonth!$N$12</f>
        <v>65.2</v>
      </c>
      <c r="M156" s="33">
        <f>WaterMainMonth!$N$12</f>
        <v>65.2</v>
      </c>
      <c r="N156" s="33">
        <f>WaterMainMonth!$N$12</f>
        <v>65.2</v>
      </c>
      <c r="O156" s="33">
        <f>WaterMainMonth!$N$12</f>
        <v>65.2</v>
      </c>
      <c r="P156" s="33">
        <f>WaterMainMonth!$N$12</f>
        <v>65.2</v>
      </c>
      <c r="Q156" s="33">
        <f>WaterMainMonth!$N$12</f>
        <v>65.2</v>
      </c>
      <c r="R156" s="33">
        <f>WaterMainMonth!$N$12</f>
        <v>65.2</v>
      </c>
      <c r="S156" s="33">
        <f>WaterMainMonth!$N$12</f>
        <v>65.2</v>
      </c>
      <c r="T156" s="33">
        <f>WaterMainMonth!$N$12</f>
        <v>65.2</v>
      </c>
      <c r="U156" s="33">
        <f>WaterMainMonth!$N$12</f>
        <v>65.2</v>
      </c>
      <c r="V156" s="33">
        <f>WaterMainMonth!$N$12</f>
        <v>65.2</v>
      </c>
      <c r="W156" s="33">
        <f>WaterMainMonth!$N$12</f>
        <v>65.2</v>
      </c>
      <c r="X156" s="33">
        <f>WaterMainMonth!$N$12</f>
        <v>65.2</v>
      </c>
      <c r="Y156" s="33">
        <f>WaterMainMonth!$N$12</f>
        <v>65.2</v>
      </c>
      <c r="Z156" s="34">
        <f>WaterMainMonth!$N$12</f>
        <v>65.2</v>
      </c>
    </row>
    <row r="157" spans="1:26" x14ac:dyDescent="0.25">
      <c r="A157" s="4"/>
      <c r="B157" s="46" t="s">
        <v>641</v>
      </c>
      <c r="C157" s="47">
        <f>WaterMainMonth!$N$13</f>
        <v>64.400000000000006</v>
      </c>
      <c r="D157" s="33">
        <f>WaterMainMonth!$N$13</f>
        <v>64.400000000000006</v>
      </c>
      <c r="E157" s="33">
        <f>WaterMainMonth!$N$13</f>
        <v>64.400000000000006</v>
      </c>
      <c r="F157" s="33">
        <f>WaterMainMonth!$N$13</f>
        <v>64.400000000000006</v>
      </c>
      <c r="G157" s="33">
        <f>WaterMainMonth!$N$13</f>
        <v>64.400000000000006</v>
      </c>
      <c r="H157" s="33">
        <f>WaterMainMonth!$N$13</f>
        <v>64.400000000000006</v>
      </c>
      <c r="I157" s="33">
        <f>WaterMainMonth!$N$13</f>
        <v>64.400000000000006</v>
      </c>
      <c r="J157" s="33">
        <f>WaterMainMonth!$N$13</f>
        <v>64.400000000000006</v>
      </c>
      <c r="K157" s="33">
        <f>WaterMainMonth!$N$13</f>
        <v>64.400000000000006</v>
      </c>
      <c r="L157" s="33">
        <f>WaterMainMonth!$N$13</f>
        <v>64.400000000000006</v>
      </c>
      <c r="M157" s="33">
        <f>WaterMainMonth!$N$13</f>
        <v>64.400000000000006</v>
      </c>
      <c r="N157" s="33">
        <f>WaterMainMonth!$N$13</f>
        <v>64.400000000000006</v>
      </c>
      <c r="O157" s="33">
        <f>WaterMainMonth!$N$13</f>
        <v>64.400000000000006</v>
      </c>
      <c r="P157" s="33">
        <f>WaterMainMonth!$N$13</f>
        <v>64.400000000000006</v>
      </c>
      <c r="Q157" s="33">
        <f>WaterMainMonth!$N$13</f>
        <v>64.400000000000006</v>
      </c>
      <c r="R157" s="33">
        <f>WaterMainMonth!$N$13</f>
        <v>64.400000000000006</v>
      </c>
      <c r="S157" s="33">
        <f>WaterMainMonth!$N$13</f>
        <v>64.400000000000006</v>
      </c>
      <c r="T157" s="33">
        <f>WaterMainMonth!$N$13</f>
        <v>64.400000000000006</v>
      </c>
      <c r="U157" s="33">
        <f>WaterMainMonth!$N$13</f>
        <v>64.400000000000006</v>
      </c>
      <c r="V157" s="33">
        <f>WaterMainMonth!$N$13</f>
        <v>64.400000000000006</v>
      </c>
      <c r="W157" s="33">
        <f>WaterMainMonth!$N$13</f>
        <v>64.400000000000006</v>
      </c>
      <c r="X157" s="33">
        <f>WaterMainMonth!$N$13</f>
        <v>64.400000000000006</v>
      </c>
      <c r="Y157" s="33">
        <f>WaterMainMonth!$N$13</f>
        <v>64.400000000000006</v>
      </c>
      <c r="Z157" s="34">
        <f>WaterMainMonth!$N$13</f>
        <v>64.400000000000006</v>
      </c>
    </row>
    <row r="158" spans="1:26" x14ac:dyDescent="0.25">
      <c r="A158" s="4"/>
      <c r="B158" s="46" t="s">
        <v>642</v>
      </c>
      <c r="C158" s="47">
        <f>WaterMainMonth!$N$14</f>
        <v>62.6</v>
      </c>
      <c r="D158" s="33">
        <f>WaterMainMonth!$N$14</f>
        <v>62.6</v>
      </c>
      <c r="E158" s="33">
        <f>WaterMainMonth!$N$14</f>
        <v>62.6</v>
      </c>
      <c r="F158" s="33">
        <f>WaterMainMonth!$N$14</f>
        <v>62.6</v>
      </c>
      <c r="G158" s="33">
        <f>WaterMainMonth!$N$14</f>
        <v>62.6</v>
      </c>
      <c r="H158" s="33">
        <f>WaterMainMonth!$N$14</f>
        <v>62.6</v>
      </c>
      <c r="I158" s="33">
        <f>WaterMainMonth!$N$14</f>
        <v>62.6</v>
      </c>
      <c r="J158" s="33">
        <f>WaterMainMonth!$N$14</f>
        <v>62.6</v>
      </c>
      <c r="K158" s="33">
        <f>WaterMainMonth!$N$14</f>
        <v>62.6</v>
      </c>
      <c r="L158" s="33">
        <f>WaterMainMonth!$N$14</f>
        <v>62.6</v>
      </c>
      <c r="M158" s="33">
        <f>WaterMainMonth!$N$14</f>
        <v>62.6</v>
      </c>
      <c r="N158" s="33">
        <f>WaterMainMonth!$N$14</f>
        <v>62.6</v>
      </c>
      <c r="O158" s="33">
        <f>WaterMainMonth!$N$14</f>
        <v>62.6</v>
      </c>
      <c r="P158" s="33">
        <f>WaterMainMonth!$N$14</f>
        <v>62.6</v>
      </c>
      <c r="Q158" s="33">
        <f>WaterMainMonth!$N$14</f>
        <v>62.6</v>
      </c>
      <c r="R158" s="33">
        <f>WaterMainMonth!$N$14</f>
        <v>62.6</v>
      </c>
      <c r="S158" s="33">
        <f>WaterMainMonth!$N$14</f>
        <v>62.6</v>
      </c>
      <c r="T158" s="33">
        <f>WaterMainMonth!$N$14</f>
        <v>62.6</v>
      </c>
      <c r="U158" s="33">
        <f>WaterMainMonth!$N$14</f>
        <v>62.6</v>
      </c>
      <c r="V158" s="33">
        <f>WaterMainMonth!$N$14</f>
        <v>62.6</v>
      </c>
      <c r="W158" s="33">
        <f>WaterMainMonth!$N$14</f>
        <v>62.6</v>
      </c>
      <c r="X158" s="33">
        <f>WaterMainMonth!$N$14</f>
        <v>62.6</v>
      </c>
      <c r="Y158" s="33">
        <f>WaterMainMonth!$N$14</f>
        <v>62.6</v>
      </c>
      <c r="Z158" s="34">
        <f>WaterMainMonth!$N$14</f>
        <v>62.6</v>
      </c>
    </row>
    <row r="159" spans="1:26" x14ac:dyDescent="0.25">
      <c r="A159" s="4"/>
      <c r="B159" s="46" t="s">
        <v>643</v>
      </c>
      <c r="C159" s="47">
        <f>WaterMainMonth!$N$15</f>
        <v>58.6</v>
      </c>
      <c r="D159" s="33">
        <f>WaterMainMonth!$N$15</f>
        <v>58.6</v>
      </c>
      <c r="E159" s="33">
        <f>WaterMainMonth!$N$15</f>
        <v>58.6</v>
      </c>
      <c r="F159" s="33">
        <f>WaterMainMonth!$N$15</f>
        <v>58.6</v>
      </c>
      <c r="G159" s="33">
        <f>WaterMainMonth!$N$15</f>
        <v>58.6</v>
      </c>
      <c r="H159" s="33">
        <f>WaterMainMonth!$N$15</f>
        <v>58.6</v>
      </c>
      <c r="I159" s="33">
        <f>WaterMainMonth!$N$15</f>
        <v>58.6</v>
      </c>
      <c r="J159" s="33">
        <f>WaterMainMonth!$N$15</f>
        <v>58.6</v>
      </c>
      <c r="K159" s="33">
        <f>WaterMainMonth!$N$15</f>
        <v>58.6</v>
      </c>
      <c r="L159" s="33">
        <f>WaterMainMonth!$N$15</f>
        <v>58.6</v>
      </c>
      <c r="M159" s="33">
        <f>WaterMainMonth!$N$15</f>
        <v>58.6</v>
      </c>
      <c r="N159" s="33">
        <f>WaterMainMonth!$N$15</f>
        <v>58.6</v>
      </c>
      <c r="O159" s="33">
        <f>WaterMainMonth!$N$15</f>
        <v>58.6</v>
      </c>
      <c r="P159" s="33">
        <f>WaterMainMonth!$N$15</f>
        <v>58.6</v>
      </c>
      <c r="Q159" s="33">
        <f>WaterMainMonth!$N$15</f>
        <v>58.6</v>
      </c>
      <c r="R159" s="33">
        <f>WaterMainMonth!$N$15</f>
        <v>58.6</v>
      </c>
      <c r="S159" s="33">
        <f>WaterMainMonth!$N$15</f>
        <v>58.6</v>
      </c>
      <c r="T159" s="33">
        <f>WaterMainMonth!$N$15</f>
        <v>58.6</v>
      </c>
      <c r="U159" s="33">
        <f>WaterMainMonth!$N$15</f>
        <v>58.6</v>
      </c>
      <c r="V159" s="33">
        <f>WaterMainMonth!$N$15</f>
        <v>58.6</v>
      </c>
      <c r="W159" s="33">
        <f>WaterMainMonth!$N$15</f>
        <v>58.6</v>
      </c>
      <c r="X159" s="33">
        <f>WaterMainMonth!$N$15</f>
        <v>58.6</v>
      </c>
      <c r="Y159" s="33">
        <f>WaterMainMonth!$N$15</f>
        <v>58.6</v>
      </c>
      <c r="Z159" s="34">
        <f>WaterMainMonth!$N$15</f>
        <v>58.6</v>
      </c>
    </row>
    <row r="160" spans="1:26" x14ac:dyDescent="0.25">
      <c r="A160" s="5"/>
      <c r="B160" s="43" t="s">
        <v>644</v>
      </c>
      <c r="C160" s="47">
        <f>WaterMainMonth!$N$16</f>
        <v>53.7</v>
      </c>
      <c r="D160" s="33">
        <f>WaterMainMonth!$N$16</f>
        <v>53.7</v>
      </c>
      <c r="E160" s="33">
        <f>WaterMainMonth!$N$16</f>
        <v>53.7</v>
      </c>
      <c r="F160" s="33">
        <f>WaterMainMonth!$N$16</f>
        <v>53.7</v>
      </c>
      <c r="G160" s="33">
        <f>WaterMainMonth!$N$16</f>
        <v>53.7</v>
      </c>
      <c r="H160" s="33">
        <f>WaterMainMonth!$N$16</f>
        <v>53.7</v>
      </c>
      <c r="I160" s="33">
        <f>WaterMainMonth!$N$16</f>
        <v>53.7</v>
      </c>
      <c r="J160" s="33">
        <f>WaterMainMonth!$N$16</f>
        <v>53.7</v>
      </c>
      <c r="K160" s="33">
        <f>WaterMainMonth!$N$16</f>
        <v>53.7</v>
      </c>
      <c r="L160" s="33">
        <f>WaterMainMonth!$N$16</f>
        <v>53.7</v>
      </c>
      <c r="M160" s="33">
        <f>WaterMainMonth!$N$16</f>
        <v>53.7</v>
      </c>
      <c r="N160" s="33">
        <f>WaterMainMonth!$N$16</f>
        <v>53.7</v>
      </c>
      <c r="O160" s="33">
        <f>WaterMainMonth!$N$16</f>
        <v>53.7</v>
      </c>
      <c r="P160" s="33">
        <f>WaterMainMonth!$N$16</f>
        <v>53.7</v>
      </c>
      <c r="Q160" s="33">
        <f>WaterMainMonth!$N$16</f>
        <v>53.7</v>
      </c>
      <c r="R160" s="33">
        <f>WaterMainMonth!$N$16</f>
        <v>53.7</v>
      </c>
      <c r="S160" s="33">
        <f>WaterMainMonth!$N$16</f>
        <v>53.7</v>
      </c>
      <c r="T160" s="33">
        <f>WaterMainMonth!$N$16</f>
        <v>53.7</v>
      </c>
      <c r="U160" s="33">
        <f>WaterMainMonth!$N$16</f>
        <v>53.7</v>
      </c>
      <c r="V160" s="33">
        <f>WaterMainMonth!$N$16</f>
        <v>53.7</v>
      </c>
      <c r="W160" s="33">
        <f>WaterMainMonth!$N$16</f>
        <v>53.7</v>
      </c>
      <c r="X160" s="33">
        <f>WaterMainMonth!$N$16</f>
        <v>53.7</v>
      </c>
      <c r="Y160" s="33">
        <f>WaterMainMonth!$N$16</f>
        <v>53.7</v>
      </c>
      <c r="Z160" s="34">
        <f>WaterMainMonth!$N$16</f>
        <v>53.7</v>
      </c>
    </row>
    <row r="161" spans="1:26" x14ac:dyDescent="0.25">
      <c r="A161" s="3" t="str">
        <f>WaterMainMonth!A2&amp;REPLACE(WaterMainMonth!O4,SEARCH(" ",WaterMainMonth!O4),1,"")</f>
        <v>WaterMainCZ14</v>
      </c>
      <c r="B161" s="39" t="s">
        <v>633</v>
      </c>
      <c r="C161" s="50">
        <f>WaterMainMonth!$O$5</f>
        <v>50.1</v>
      </c>
      <c r="D161" s="48">
        <f>WaterMainMonth!$O$5</f>
        <v>50.1</v>
      </c>
      <c r="E161" s="48">
        <f>WaterMainMonth!$O$5</f>
        <v>50.1</v>
      </c>
      <c r="F161" s="48">
        <f>WaterMainMonth!$O$5</f>
        <v>50.1</v>
      </c>
      <c r="G161" s="48">
        <f>WaterMainMonth!$O$5</f>
        <v>50.1</v>
      </c>
      <c r="H161" s="48">
        <f>WaterMainMonth!$O$5</f>
        <v>50.1</v>
      </c>
      <c r="I161" s="48">
        <f>WaterMainMonth!$O$5</f>
        <v>50.1</v>
      </c>
      <c r="J161" s="48">
        <f>WaterMainMonth!$O$5</f>
        <v>50.1</v>
      </c>
      <c r="K161" s="48">
        <f>WaterMainMonth!$O$5</f>
        <v>50.1</v>
      </c>
      <c r="L161" s="48">
        <f>WaterMainMonth!$O$5</f>
        <v>50.1</v>
      </c>
      <c r="M161" s="48">
        <f>WaterMainMonth!$O$5</f>
        <v>50.1</v>
      </c>
      <c r="N161" s="48">
        <f>WaterMainMonth!$O$5</f>
        <v>50.1</v>
      </c>
      <c r="O161" s="48">
        <f>WaterMainMonth!$O$5</f>
        <v>50.1</v>
      </c>
      <c r="P161" s="48">
        <f>WaterMainMonth!$O$5</f>
        <v>50.1</v>
      </c>
      <c r="Q161" s="48">
        <f>WaterMainMonth!$O$5</f>
        <v>50.1</v>
      </c>
      <c r="R161" s="48">
        <f>WaterMainMonth!$O$5</f>
        <v>50.1</v>
      </c>
      <c r="S161" s="48">
        <f>WaterMainMonth!$O$5</f>
        <v>50.1</v>
      </c>
      <c r="T161" s="48">
        <f>WaterMainMonth!$O$5</f>
        <v>50.1</v>
      </c>
      <c r="U161" s="48">
        <f>WaterMainMonth!$O$5</f>
        <v>50.1</v>
      </c>
      <c r="V161" s="48">
        <f>WaterMainMonth!$O$5</f>
        <v>50.1</v>
      </c>
      <c r="W161" s="48">
        <f>WaterMainMonth!$O$5</f>
        <v>50.1</v>
      </c>
      <c r="X161" s="48">
        <f>WaterMainMonth!$O$5</f>
        <v>50.1</v>
      </c>
      <c r="Y161" s="48">
        <f>WaterMainMonth!$O$5</f>
        <v>50.1</v>
      </c>
      <c r="Z161" s="45">
        <f>WaterMainMonth!$O$5</f>
        <v>50.1</v>
      </c>
    </row>
    <row r="162" spans="1:26" x14ac:dyDescent="0.25">
      <c r="A162" s="4"/>
      <c r="B162" s="40" t="s">
        <v>634</v>
      </c>
      <c r="C162" s="47">
        <f>WaterMainMonth!$O$6</f>
        <v>50.1</v>
      </c>
      <c r="D162" s="33">
        <f>WaterMainMonth!$O$6</f>
        <v>50.1</v>
      </c>
      <c r="E162" s="33">
        <f>WaterMainMonth!$O$6</f>
        <v>50.1</v>
      </c>
      <c r="F162" s="33">
        <f>WaterMainMonth!$O$6</f>
        <v>50.1</v>
      </c>
      <c r="G162" s="33">
        <f>WaterMainMonth!$O$6</f>
        <v>50.1</v>
      </c>
      <c r="H162" s="33">
        <f>WaterMainMonth!$O$6</f>
        <v>50.1</v>
      </c>
      <c r="I162" s="33">
        <f>WaterMainMonth!$O$6</f>
        <v>50.1</v>
      </c>
      <c r="J162" s="33">
        <f>WaterMainMonth!$O$6</f>
        <v>50.1</v>
      </c>
      <c r="K162" s="33">
        <f>WaterMainMonth!$O$6</f>
        <v>50.1</v>
      </c>
      <c r="L162" s="33">
        <f>WaterMainMonth!$O$6</f>
        <v>50.1</v>
      </c>
      <c r="M162" s="33">
        <f>WaterMainMonth!$O$6</f>
        <v>50.1</v>
      </c>
      <c r="N162" s="33">
        <f>WaterMainMonth!$O$6</f>
        <v>50.1</v>
      </c>
      <c r="O162" s="33">
        <f>WaterMainMonth!$O$6</f>
        <v>50.1</v>
      </c>
      <c r="P162" s="33">
        <f>WaterMainMonth!$O$6</f>
        <v>50.1</v>
      </c>
      <c r="Q162" s="33">
        <f>WaterMainMonth!$O$6</f>
        <v>50.1</v>
      </c>
      <c r="R162" s="33">
        <f>WaterMainMonth!$O$6</f>
        <v>50.1</v>
      </c>
      <c r="S162" s="33">
        <f>WaterMainMonth!$O$6</f>
        <v>50.1</v>
      </c>
      <c r="T162" s="33">
        <f>WaterMainMonth!$O$6</f>
        <v>50.1</v>
      </c>
      <c r="U162" s="33">
        <f>WaterMainMonth!$O$6</f>
        <v>50.1</v>
      </c>
      <c r="V162" s="33">
        <f>WaterMainMonth!$O$6</f>
        <v>50.1</v>
      </c>
      <c r="W162" s="33">
        <f>WaterMainMonth!$O$6</f>
        <v>50.1</v>
      </c>
      <c r="X162" s="33">
        <f>WaterMainMonth!$O$6</f>
        <v>50.1</v>
      </c>
      <c r="Y162" s="33">
        <f>WaterMainMonth!$O$6</f>
        <v>50.1</v>
      </c>
      <c r="Z162" s="34">
        <f>WaterMainMonth!$O$6</f>
        <v>50.1</v>
      </c>
    </row>
    <row r="163" spans="1:26" x14ac:dyDescent="0.25">
      <c r="A163" s="4"/>
      <c r="B163" s="40" t="s">
        <v>635</v>
      </c>
      <c r="C163" s="47">
        <f>WaterMainMonth!$O$7</f>
        <v>51.4</v>
      </c>
      <c r="D163" s="33">
        <f>WaterMainMonth!$O$7</f>
        <v>51.4</v>
      </c>
      <c r="E163" s="33">
        <f>WaterMainMonth!$O$7</f>
        <v>51.4</v>
      </c>
      <c r="F163" s="33">
        <f>WaterMainMonth!$O$7</f>
        <v>51.4</v>
      </c>
      <c r="G163" s="33">
        <f>WaterMainMonth!$O$7</f>
        <v>51.4</v>
      </c>
      <c r="H163" s="33">
        <f>WaterMainMonth!$O$7</f>
        <v>51.4</v>
      </c>
      <c r="I163" s="33">
        <f>WaterMainMonth!$O$7</f>
        <v>51.4</v>
      </c>
      <c r="J163" s="33">
        <f>WaterMainMonth!$O$7</f>
        <v>51.4</v>
      </c>
      <c r="K163" s="33">
        <f>WaterMainMonth!$O$7</f>
        <v>51.4</v>
      </c>
      <c r="L163" s="33">
        <f>WaterMainMonth!$O$7</f>
        <v>51.4</v>
      </c>
      <c r="M163" s="33">
        <f>WaterMainMonth!$O$7</f>
        <v>51.4</v>
      </c>
      <c r="N163" s="33">
        <f>WaterMainMonth!$O$7</f>
        <v>51.4</v>
      </c>
      <c r="O163" s="33">
        <f>WaterMainMonth!$O$7</f>
        <v>51.4</v>
      </c>
      <c r="P163" s="33">
        <f>WaterMainMonth!$O$7</f>
        <v>51.4</v>
      </c>
      <c r="Q163" s="33">
        <f>WaterMainMonth!$O$7</f>
        <v>51.4</v>
      </c>
      <c r="R163" s="33">
        <f>WaterMainMonth!$O$7</f>
        <v>51.4</v>
      </c>
      <c r="S163" s="33">
        <f>WaterMainMonth!$O$7</f>
        <v>51.4</v>
      </c>
      <c r="T163" s="33">
        <f>WaterMainMonth!$O$7</f>
        <v>51.4</v>
      </c>
      <c r="U163" s="33">
        <f>WaterMainMonth!$O$7</f>
        <v>51.4</v>
      </c>
      <c r="V163" s="33">
        <f>WaterMainMonth!$O$7</f>
        <v>51.4</v>
      </c>
      <c r="W163" s="33">
        <f>WaterMainMonth!$O$7</f>
        <v>51.4</v>
      </c>
      <c r="X163" s="33">
        <f>WaterMainMonth!$O$7</f>
        <v>51.4</v>
      </c>
      <c r="Y163" s="33">
        <f>WaterMainMonth!$O$7</f>
        <v>51.4</v>
      </c>
      <c r="Z163" s="34">
        <f>WaterMainMonth!$O$7</f>
        <v>51.4</v>
      </c>
    </row>
    <row r="164" spans="1:26" x14ac:dyDescent="0.25">
      <c r="A164" s="4"/>
      <c r="B164" s="40" t="s">
        <v>636</v>
      </c>
      <c r="C164" s="47">
        <f>WaterMainMonth!$O$8</f>
        <v>53.5</v>
      </c>
      <c r="D164" s="33">
        <f>WaterMainMonth!$O$8</f>
        <v>53.5</v>
      </c>
      <c r="E164" s="33">
        <f>WaterMainMonth!$O$8</f>
        <v>53.5</v>
      </c>
      <c r="F164" s="33">
        <f>WaterMainMonth!$O$8</f>
        <v>53.5</v>
      </c>
      <c r="G164" s="33">
        <f>WaterMainMonth!$O$8</f>
        <v>53.5</v>
      </c>
      <c r="H164" s="33">
        <f>WaterMainMonth!$O$8</f>
        <v>53.5</v>
      </c>
      <c r="I164" s="33">
        <f>WaterMainMonth!$O$8</f>
        <v>53.5</v>
      </c>
      <c r="J164" s="33">
        <f>WaterMainMonth!$O$8</f>
        <v>53.5</v>
      </c>
      <c r="K164" s="33">
        <f>WaterMainMonth!$O$8</f>
        <v>53.5</v>
      </c>
      <c r="L164" s="33">
        <f>WaterMainMonth!$O$8</f>
        <v>53.5</v>
      </c>
      <c r="M164" s="33">
        <f>WaterMainMonth!$O$8</f>
        <v>53.5</v>
      </c>
      <c r="N164" s="33">
        <f>WaterMainMonth!$O$8</f>
        <v>53.5</v>
      </c>
      <c r="O164" s="33">
        <f>WaterMainMonth!$O$8</f>
        <v>53.5</v>
      </c>
      <c r="P164" s="33">
        <f>WaterMainMonth!$O$8</f>
        <v>53.5</v>
      </c>
      <c r="Q164" s="33">
        <f>WaterMainMonth!$O$8</f>
        <v>53.5</v>
      </c>
      <c r="R164" s="33">
        <f>WaterMainMonth!$O$8</f>
        <v>53.5</v>
      </c>
      <c r="S164" s="33">
        <f>WaterMainMonth!$O$8</f>
        <v>53.5</v>
      </c>
      <c r="T164" s="33">
        <f>WaterMainMonth!$O$8</f>
        <v>53.5</v>
      </c>
      <c r="U164" s="33">
        <f>WaterMainMonth!$O$8</f>
        <v>53.5</v>
      </c>
      <c r="V164" s="33">
        <f>WaterMainMonth!$O$8</f>
        <v>53.5</v>
      </c>
      <c r="W164" s="33">
        <f>WaterMainMonth!$O$8</f>
        <v>53.5</v>
      </c>
      <c r="X164" s="33">
        <f>WaterMainMonth!$O$8</f>
        <v>53.5</v>
      </c>
      <c r="Y164" s="33">
        <f>WaterMainMonth!$O$8</f>
        <v>53.5</v>
      </c>
      <c r="Z164" s="34">
        <f>WaterMainMonth!$O$8</f>
        <v>53.5</v>
      </c>
    </row>
    <row r="165" spans="1:26" x14ac:dyDescent="0.25">
      <c r="A165" s="4"/>
      <c r="B165" s="40" t="s">
        <v>637</v>
      </c>
      <c r="C165" s="47">
        <f>WaterMainMonth!$O$9</f>
        <v>54.6</v>
      </c>
      <c r="D165" s="33">
        <f>WaterMainMonth!$O$9</f>
        <v>54.6</v>
      </c>
      <c r="E165" s="33">
        <f>WaterMainMonth!$O$9</f>
        <v>54.6</v>
      </c>
      <c r="F165" s="33">
        <f>WaterMainMonth!$O$9</f>
        <v>54.6</v>
      </c>
      <c r="G165" s="33">
        <f>WaterMainMonth!$O$9</f>
        <v>54.6</v>
      </c>
      <c r="H165" s="33">
        <f>WaterMainMonth!$O$9</f>
        <v>54.6</v>
      </c>
      <c r="I165" s="33">
        <f>WaterMainMonth!$O$9</f>
        <v>54.6</v>
      </c>
      <c r="J165" s="33">
        <f>WaterMainMonth!$O$9</f>
        <v>54.6</v>
      </c>
      <c r="K165" s="33">
        <f>WaterMainMonth!$O$9</f>
        <v>54.6</v>
      </c>
      <c r="L165" s="33">
        <f>WaterMainMonth!$O$9</f>
        <v>54.6</v>
      </c>
      <c r="M165" s="33">
        <f>WaterMainMonth!$O$9</f>
        <v>54.6</v>
      </c>
      <c r="N165" s="33">
        <f>WaterMainMonth!$O$9</f>
        <v>54.6</v>
      </c>
      <c r="O165" s="33">
        <f>WaterMainMonth!$O$9</f>
        <v>54.6</v>
      </c>
      <c r="P165" s="33">
        <f>WaterMainMonth!$O$9</f>
        <v>54.6</v>
      </c>
      <c r="Q165" s="33">
        <f>WaterMainMonth!$O$9</f>
        <v>54.6</v>
      </c>
      <c r="R165" s="33">
        <f>WaterMainMonth!$O$9</f>
        <v>54.6</v>
      </c>
      <c r="S165" s="33">
        <f>WaterMainMonth!$O$9</f>
        <v>54.6</v>
      </c>
      <c r="T165" s="33">
        <f>WaterMainMonth!$O$9</f>
        <v>54.6</v>
      </c>
      <c r="U165" s="33">
        <f>WaterMainMonth!$O$9</f>
        <v>54.6</v>
      </c>
      <c r="V165" s="33">
        <f>WaterMainMonth!$O$9</f>
        <v>54.6</v>
      </c>
      <c r="W165" s="33">
        <f>WaterMainMonth!$O$9</f>
        <v>54.6</v>
      </c>
      <c r="X165" s="33">
        <f>WaterMainMonth!$O$9</f>
        <v>54.6</v>
      </c>
      <c r="Y165" s="33">
        <f>WaterMainMonth!$O$9</f>
        <v>54.6</v>
      </c>
      <c r="Z165" s="34">
        <f>WaterMainMonth!$O$9</f>
        <v>54.6</v>
      </c>
    </row>
    <row r="166" spans="1:26" x14ac:dyDescent="0.25">
      <c r="A166" s="4"/>
      <c r="B166" s="40" t="s">
        <v>638</v>
      </c>
      <c r="C166" s="47">
        <f>WaterMainMonth!$O$10</f>
        <v>58.6</v>
      </c>
      <c r="D166" s="33">
        <f>WaterMainMonth!$O$10</f>
        <v>58.6</v>
      </c>
      <c r="E166" s="33">
        <f>WaterMainMonth!$O$10</f>
        <v>58.6</v>
      </c>
      <c r="F166" s="33">
        <f>WaterMainMonth!$O$10</f>
        <v>58.6</v>
      </c>
      <c r="G166" s="33">
        <f>WaterMainMonth!$O$10</f>
        <v>58.6</v>
      </c>
      <c r="H166" s="33">
        <f>WaterMainMonth!$O$10</f>
        <v>58.6</v>
      </c>
      <c r="I166" s="33">
        <f>WaterMainMonth!$O$10</f>
        <v>58.6</v>
      </c>
      <c r="J166" s="33">
        <f>WaterMainMonth!$O$10</f>
        <v>58.6</v>
      </c>
      <c r="K166" s="33">
        <f>WaterMainMonth!$O$10</f>
        <v>58.6</v>
      </c>
      <c r="L166" s="33">
        <f>WaterMainMonth!$O$10</f>
        <v>58.6</v>
      </c>
      <c r="M166" s="33">
        <f>WaterMainMonth!$O$10</f>
        <v>58.6</v>
      </c>
      <c r="N166" s="33">
        <f>WaterMainMonth!$O$10</f>
        <v>58.6</v>
      </c>
      <c r="O166" s="33">
        <f>WaterMainMonth!$O$10</f>
        <v>58.6</v>
      </c>
      <c r="P166" s="33">
        <f>WaterMainMonth!$O$10</f>
        <v>58.6</v>
      </c>
      <c r="Q166" s="33">
        <f>WaterMainMonth!$O$10</f>
        <v>58.6</v>
      </c>
      <c r="R166" s="33">
        <f>WaterMainMonth!$O$10</f>
        <v>58.6</v>
      </c>
      <c r="S166" s="33">
        <f>WaterMainMonth!$O$10</f>
        <v>58.6</v>
      </c>
      <c r="T166" s="33">
        <f>WaterMainMonth!$O$10</f>
        <v>58.6</v>
      </c>
      <c r="U166" s="33">
        <f>WaterMainMonth!$O$10</f>
        <v>58.6</v>
      </c>
      <c r="V166" s="33">
        <f>WaterMainMonth!$O$10</f>
        <v>58.6</v>
      </c>
      <c r="W166" s="33">
        <f>WaterMainMonth!$O$10</f>
        <v>58.6</v>
      </c>
      <c r="X166" s="33">
        <f>WaterMainMonth!$O$10</f>
        <v>58.6</v>
      </c>
      <c r="Y166" s="33">
        <f>WaterMainMonth!$O$10</f>
        <v>58.6</v>
      </c>
      <c r="Z166" s="34">
        <f>WaterMainMonth!$O$10</f>
        <v>58.6</v>
      </c>
    </row>
    <row r="167" spans="1:26" x14ac:dyDescent="0.25">
      <c r="A167" s="4"/>
      <c r="B167" s="40" t="s">
        <v>639</v>
      </c>
      <c r="C167" s="47">
        <f>WaterMainMonth!$O$11</f>
        <v>60.8</v>
      </c>
      <c r="D167" s="33">
        <f>WaterMainMonth!$O$11</f>
        <v>60.8</v>
      </c>
      <c r="E167" s="33">
        <f>WaterMainMonth!$O$11</f>
        <v>60.8</v>
      </c>
      <c r="F167" s="33">
        <f>WaterMainMonth!$O$11</f>
        <v>60.8</v>
      </c>
      <c r="G167" s="33">
        <f>WaterMainMonth!$O$11</f>
        <v>60.8</v>
      </c>
      <c r="H167" s="33">
        <f>WaterMainMonth!$O$11</f>
        <v>60.8</v>
      </c>
      <c r="I167" s="33">
        <f>WaterMainMonth!$O$11</f>
        <v>60.8</v>
      </c>
      <c r="J167" s="33">
        <f>WaterMainMonth!$O$11</f>
        <v>60.8</v>
      </c>
      <c r="K167" s="33">
        <f>WaterMainMonth!$O$11</f>
        <v>60.8</v>
      </c>
      <c r="L167" s="33">
        <f>WaterMainMonth!$O$11</f>
        <v>60.8</v>
      </c>
      <c r="M167" s="33">
        <f>WaterMainMonth!$O$11</f>
        <v>60.8</v>
      </c>
      <c r="N167" s="33">
        <f>WaterMainMonth!$O$11</f>
        <v>60.8</v>
      </c>
      <c r="O167" s="33">
        <f>WaterMainMonth!$O$11</f>
        <v>60.8</v>
      </c>
      <c r="P167" s="33">
        <f>WaterMainMonth!$O$11</f>
        <v>60.8</v>
      </c>
      <c r="Q167" s="33">
        <f>WaterMainMonth!$O$11</f>
        <v>60.8</v>
      </c>
      <c r="R167" s="33">
        <f>WaterMainMonth!$O$11</f>
        <v>60.8</v>
      </c>
      <c r="S167" s="33">
        <f>WaterMainMonth!$O$11</f>
        <v>60.8</v>
      </c>
      <c r="T167" s="33">
        <f>WaterMainMonth!$O$11</f>
        <v>60.8</v>
      </c>
      <c r="U167" s="33">
        <f>WaterMainMonth!$O$11</f>
        <v>60.8</v>
      </c>
      <c r="V167" s="33">
        <f>WaterMainMonth!$O$11</f>
        <v>60.8</v>
      </c>
      <c r="W167" s="33">
        <f>WaterMainMonth!$O$11</f>
        <v>60.8</v>
      </c>
      <c r="X167" s="33">
        <f>WaterMainMonth!$O$11</f>
        <v>60.8</v>
      </c>
      <c r="Y167" s="33">
        <f>WaterMainMonth!$O$11</f>
        <v>60.8</v>
      </c>
      <c r="Z167" s="34">
        <f>WaterMainMonth!$O$11</f>
        <v>60.8</v>
      </c>
    </row>
    <row r="168" spans="1:26" x14ac:dyDescent="0.25">
      <c r="A168" s="4"/>
      <c r="B168" s="40" t="s">
        <v>640</v>
      </c>
      <c r="C168" s="47">
        <f>WaterMainMonth!$O$12</f>
        <v>63.6</v>
      </c>
      <c r="D168" s="33">
        <f>WaterMainMonth!$O$12</f>
        <v>63.6</v>
      </c>
      <c r="E168" s="33">
        <f>WaterMainMonth!$O$12</f>
        <v>63.6</v>
      </c>
      <c r="F168" s="33">
        <f>WaterMainMonth!$O$12</f>
        <v>63.6</v>
      </c>
      <c r="G168" s="33">
        <f>WaterMainMonth!$O$12</f>
        <v>63.6</v>
      </c>
      <c r="H168" s="33">
        <f>WaterMainMonth!$O$12</f>
        <v>63.6</v>
      </c>
      <c r="I168" s="33">
        <f>WaterMainMonth!$O$12</f>
        <v>63.6</v>
      </c>
      <c r="J168" s="33">
        <f>WaterMainMonth!$O$12</f>
        <v>63.6</v>
      </c>
      <c r="K168" s="33">
        <f>WaterMainMonth!$O$12</f>
        <v>63.6</v>
      </c>
      <c r="L168" s="33">
        <f>WaterMainMonth!$O$12</f>
        <v>63.6</v>
      </c>
      <c r="M168" s="33">
        <f>WaterMainMonth!$O$12</f>
        <v>63.6</v>
      </c>
      <c r="N168" s="33">
        <f>WaterMainMonth!$O$12</f>
        <v>63.6</v>
      </c>
      <c r="O168" s="33">
        <f>WaterMainMonth!$O$12</f>
        <v>63.6</v>
      </c>
      <c r="P168" s="33">
        <f>WaterMainMonth!$O$12</f>
        <v>63.6</v>
      </c>
      <c r="Q168" s="33">
        <f>WaterMainMonth!$O$12</f>
        <v>63.6</v>
      </c>
      <c r="R168" s="33">
        <f>WaterMainMonth!$O$12</f>
        <v>63.6</v>
      </c>
      <c r="S168" s="33">
        <f>WaterMainMonth!$O$12</f>
        <v>63.6</v>
      </c>
      <c r="T168" s="33">
        <f>WaterMainMonth!$O$12</f>
        <v>63.6</v>
      </c>
      <c r="U168" s="33">
        <f>WaterMainMonth!$O$12</f>
        <v>63.6</v>
      </c>
      <c r="V168" s="33">
        <f>WaterMainMonth!$O$12</f>
        <v>63.6</v>
      </c>
      <c r="W168" s="33">
        <f>WaterMainMonth!$O$12</f>
        <v>63.6</v>
      </c>
      <c r="X168" s="33">
        <f>WaterMainMonth!$O$12</f>
        <v>63.6</v>
      </c>
      <c r="Y168" s="33">
        <f>WaterMainMonth!$O$12</f>
        <v>63.6</v>
      </c>
      <c r="Z168" s="34">
        <f>WaterMainMonth!$O$12</f>
        <v>63.6</v>
      </c>
    </row>
    <row r="169" spans="1:26" x14ac:dyDescent="0.25">
      <c r="A169" s="4"/>
      <c r="B169" s="40" t="s">
        <v>641</v>
      </c>
      <c r="C169" s="47">
        <f>WaterMainMonth!$O$13</f>
        <v>64.099999999999994</v>
      </c>
      <c r="D169" s="33">
        <f>WaterMainMonth!$O$13</f>
        <v>64.099999999999994</v>
      </c>
      <c r="E169" s="33">
        <f>WaterMainMonth!$O$13</f>
        <v>64.099999999999994</v>
      </c>
      <c r="F169" s="33">
        <f>WaterMainMonth!$O$13</f>
        <v>64.099999999999994</v>
      </c>
      <c r="G169" s="33">
        <f>WaterMainMonth!$O$13</f>
        <v>64.099999999999994</v>
      </c>
      <c r="H169" s="33">
        <f>WaterMainMonth!$O$13</f>
        <v>64.099999999999994</v>
      </c>
      <c r="I169" s="33">
        <f>WaterMainMonth!$O$13</f>
        <v>64.099999999999994</v>
      </c>
      <c r="J169" s="33">
        <f>WaterMainMonth!$O$13</f>
        <v>64.099999999999994</v>
      </c>
      <c r="K169" s="33">
        <f>WaterMainMonth!$O$13</f>
        <v>64.099999999999994</v>
      </c>
      <c r="L169" s="33">
        <f>WaterMainMonth!$O$13</f>
        <v>64.099999999999994</v>
      </c>
      <c r="M169" s="33">
        <f>WaterMainMonth!$O$13</f>
        <v>64.099999999999994</v>
      </c>
      <c r="N169" s="33">
        <f>WaterMainMonth!$O$13</f>
        <v>64.099999999999994</v>
      </c>
      <c r="O169" s="33">
        <f>WaterMainMonth!$O$13</f>
        <v>64.099999999999994</v>
      </c>
      <c r="P169" s="33">
        <f>WaterMainMonth!$O$13</f>
        <v>64.099999999999994</v>
      </c>
      <c r="Q169" s="33">
        <f>WaterMainMonth!$O$13</f>
        <v>64.099999999999994</v>
      </c>
      <c r="R169" s="33">
        <f>WaterMainMonth!$O$13</f>
        <v>64.099999999999994</v>
      </c>
      <c r="S169" s="33">
        <f>WaterMainMonth!$O$13</f>
        <v>64.099999999999994</v>
      </c>
      <c r="T169" s="33">
        <f>WaterMainMonth!$O$13</f>
        <v>64.099999999999994</v>
      </c>
      <c r="U169" s="33">
        <f>WaterMainMonth!$O$13</f>
        <v>64.099999999999994</v>
      </c>
      <c r="V169" s="33">
        <f>WaterMainMonth!$O$13</f>
        <v>64.099999999999994</v>
      </c>
      <c r="W169" s="33">
        <f>WaterMainMonth!$O$13</f>
        <v>64.099999999999994</v>
      </c>
      <c r="X169" s="33">
        <f>WaterMainMonth!$O$13</f>
        <v>64.099999999999994</v>
      </c>
      <c r="Y169" s="33">
        <f>WaterMainMonth!$O$13</f>
        <v>64.099999999999994</v>
      </c>
      <c r="Z169" s="34">
        <f>WaterMainMonth!$O$13</f>
        <v>64.099999999999994</v>
      </c>
    </row>
    <row r="170" spans="1:26" x14ac:dyDescent="0.25">
      <c r="A170" s="4"/>
      <c r="B170" s="40" t="s">
        <v>642</v>
      </c>
      <c r="C170" s="47">
        <f>WaterMainMonth!$O$14</f>
        <v>61.6</v>
      </c>
      <c r="D170" s="33">
        <f>WaterMainMonth!$O$14</f>
        <v>61.6</v>
      </c>
      <c r="E170" s="33">
        <f>WaterMainMonth!$O$14</f>
        <v>61.6</v>
      </c>
      <c r="F170" s="33">
        <f>WaterMainMonth!$O$14</f>
        <v>61.6</v>
      </c>
      <c r="G170" s="33">
        <f>WaterMainMonth!$O$14</f>
        <v>61.6</v>
      </c>
      <c r="H170" s="33">
        <f>WaterMainMonth!$O$14</f>
        <v>61.6</v>
      </c>
      <c r="I170" s="33">
        <f>WaterMainMonth!$O$14</f>
        <v>61.6</v>
      </c>
      <c r="J170" s="33">
        <f>WaterMainMonth!$O$14</f>
        <v>61.6</v>
      </c>
      <c r="K170" s="33">
        <f>WaterMainMonth!$O$14</f>
        <v>61.6</v>
      </c>
      <c r="L170" s="33">
        <f>WaterMainMonth!$O$14</f>
        <v>61.6</v>
      </c>
      <c r="M170" s="33">
        <f>WaterMainMonth!$O$14</f>
        <v>61.6</v>
      </c>
      <c r="N170" s="33">
        <f>WaterMainMonth!$O$14</f>
        <v>61.6</v>
      </c>
      <c r="O170" s="33">
        <f>WaterMainMonth!$O$14</f>
        <v>61.6</v>
      </c>
      <c r="P170" s="33">
        <f>WaterMainMonth!$O$14</f>
        <v>61.6</v>
      </c>
      <c r="Q170" s="33">
        <f>WaterMainMonth!$O$14</f>
        <v>61.6</v>
      </c>
      <c r="R170" s="33">
        <f>WaterMainMonth!$O$14</f>
        <v>61.6</v>
      </c>
      <c r="S170" s="33">
        <f>WaterMainMonth!$O$14</f>
        <v>61.6</v>
      </c>
      <c r="T170" s="33">
        <f>WaterMainMonth!$O$14</f>
        <v>61.6</v>
      </c>
      <c r="U170" s="33">
        <f>WaterMainMonth!$O$14</f>
        <v>61.6</v>
      </c>
      <c r="V170" s="33">
        <f>WaterMainMonth!$O$14</f>
        <v>61.6</v>
      </c>
      <c r="W170" s="33">
        <f>WaterMainMonth!$O$14</f>
        <v>61.6</v>
      </c>
      <c r="X170" s="33">
        <f>WaterMainMonth!$O$14</f>
        <v>61.6</v>
      </c>
      <c r="Y170" s="33">
        <f>WaterMainMonth!$O$14</f>
        <v>61.6</v>
      </c>
      <c r="Z170" s="34">
        <f>WaterMainMonth!$O$14</f>
        <v>61.6</v>
      </c>
    </row>
    <row r="171" spans="1:26" x14ac:dyDescent="0.25">
      <c r="A171" s="4"/>
      <c r="B171" s="40" t="s">
        <v>643</v>
      </c>
      <c r="C171" s="47">
        <f>WaterMainMonth!$O$15</f>
        <v>56.4</v>
      </c>
      <c r="D171" s="33">
        <f>WaterMainMonth!$O$15</f>
        <v>56.4</v>
      </c>
      <c r="E171" s="33">
        <f>WaterMainMonth!$O$15</f>
        <v>56.4</v>
      </c>
      <c r="F171" s="33">
        <f>WaterMainMonth!$O$15</f>
        <v>56.4</v>
      </c>
      <c r="G171" s="33">
        <f>WaterMainMonth!$O$15</f>
        <v>56.4</v>
      </c>
      <c r="H171" s="33">
        <f>WaterMainMonth!$O$15</f>
        <v>56.4</v>
      </c>
      <c r="I171" s="33">
        <f>WaterMainMonth!$O$15</f>
        <v>56.4</v>
      </c>
      <c r="J171" s="33">
        <f>WaterMainMonth!$O$15</f>
        <v>56.4</v>
      </c>
      <c r="K171" s="33">
        <f>WaterMainMonth!$O$15</f>
        <v>56.4</v>
      </c>
      <c r="L171" s="33">
        <f>WaterMainMonth!$O$15</f>
        <v>56.4</v>
      </c>
      <c r="M171" s="33">
        <f>WaterMainMonth!$O$15</f>
        <v>56.4</v>
      </c>
      <c r="N171" s="33">
        <f>WaterMainMonth!$O$15</f>
        <v>56.4</v>
      </c>
      <c r="O171" s="33">
        <f>WaterMainMonth!$O$15</f>
        <v>56.4</v>
      </c>
      <c r="P171" s="33">
        <f>WaterMainMonth!$O$15</f>
        <v>56.4</v>
      </c>
      <c r="Q171" s="33">
        <f>WaterMainMonth!$O$15</f>
        <v>56.4</v>
      </c>
      <c r="R171" s="33">
        <f>WaterMainMonth!$O$15</f>
        <v>56.4</v>
      </c>
      <c r="S171" s="33">
        <f>WaterMainMonth!$O$15</f>
        <v>56.4</v>
      </c>
      <c r="T171" s="33">
        <f>WaterMainMonth!$O$15</f>
        <v>56.4</v>
      </c>
      <c r="U171" s="33">
        <f>WaterMainMonth!$O$15</f>
        <v>56.4</v>
      </c>
      <c r="V171" s="33">
        <f>WaterMainMonth!$O$15</f>
        <v>56.4</v>
      </c>
      <c r="W171" s="33">
        <f>WaterMainMonth!$O$15</f>
        <v>56.4</v>
      </c>
      <c r="X171" s="33">
        <f>WaterMainMonth!$O$15</f>
        <v>56.4</v>
      </c>
      <c r="Y171" s="33">
        <f>WaterMainMonth!$O$15</f>
        <v>56.4</v>
      </c>
      <c r="Z171" s="34">
        <f>WaterMainMonth!$O$15</f>
        <v>56.4</v>
      </c>
    </row>
    <row r="172" spans="1:26" x14ac:dyDescent="0.25">
      <c r="A172" s="5"/>
      <c r="B172" s="42" t="s">
        <v>644</v>
      </c>
      <c r="C172" s="44">
        <f>WaterMainMonth!$O$16</f>
        <v>51.6</v>
      </c>
      <c r="D172" s="38">
        <f>WaterMainMonth!$O$16</f>
        <v>51.6</v>
      </c>
      <c r="E172" s="38">
        <f>WaterMainMonth!$O$16</f>
        <v>51.6</v>
      </c>
      <c r="F172" s="38">
        <f>WaterMainMonth!$O$16</f>
        <v>51.6</v>
      </c>
      <c r="G172" s="38">
        <f>WaterMainMonth!$O$16</f>
        <v>51.6</v>
      </c>
      <c r="H172" s="38">
        <f>WaterMainMonth!$O$16</f>
        <v>51.6</v>
      </c>
      <c r="I172" s="38">
        <f>WaterMainMonth!$O$16</f>
        <v>51.6</v>
      </c>
      <c r="J172" s="38">
        <f>WaterMainMonth!$O$16</f>
        <v>51.6</v>
      </c>
      <c r="K172" s="38">
        <f>WaterMainMonth!$O$16</f>
        <v>51.6</v>
      </c>
      <c r="L172" s="38">
        <f>WaterMainMonth!$O$16</f>
        <v>51.6</v>
      </c>
      <c r="M172" s="38">
        <f>WaterMainMonth!$O$16</f>
        <v>51.6</v>
      </c>
      <c r="N172" s="38">
        <f>WaterMainMonth!$O$16</f>
        <v>51.6</v>
      </c>
      <c r="O172" s="38">
        <f>WaterMainMonth!$O$16</f>
        <v>51.6</v>
      </c>
      <c r="P172" s="38">
        <f>WaterMainMonth!$O$16</f>
        <v>51.6</v>
      </c>
      <c r="Q172" s="38">
        <f>WaterMainMonth!$O$16</f>
        <v>51.6</v>
      </c>
      <c r="R172" s="38">
        <f>WaterMainMonth!$O$16</f>
        <v>51.6</v>
      </c>
      <c r="S172" s="38">
        <f>WaterMainMonth!$O$16</f>
        <v>51.6</v>
      </c>
      <c r="T172" s="38">
        <f>WaterMainMonth!$O$16</f>
        <v>51.6</v>
      </c>
      <c r="U172" s="38">
        <f>WaterMainMonth!$O$16</f>
        <v>51.6</v>
      </c>
      <c r="V172" s="38">
        <f>WaterMainMonth!$O$16</f>
        <v>51.6</v>
      </c>
      <c r="W172" s="38">
        <f>WaterMainMonth!$O$16</f>
        <v>51.6</v>
      </c>
      <c r="X172" s="38">
        <f>WaterMainMonth!$O$16</f>
        <v>51.6</v>
      </c>
      <c r="Y172" s="38">
        <f>WaterMainMonth!$O$16</f>
        <v>51.6</v>
      </c>
      <c r="Z172" s="36">
        <f>WaterMainMonth!$O$16</f>
        <v>51.6</v>
      </c>
    </row>
    <row r="173" spans="1:26" x14ac:dyDescent="0.25">
      <c r="A173" s="3" t="str">
        <f>WaterMainMonth!A2&amp;REPLACE(WaterMainMonth!P4,SEARCH(" ",WaterMainMonth!P4),1,"")</f>
        <v>WaterMainCZ15</v>
      </c>
      <c r="B173" s="49" t="s">
        <v>633</v>
      </c>
      <c r="C173" s="50">
        <f>WaterMainMonth!$P$5</f>
        <v>63.2</v>
      </c>
      <c r="D173" s="48">
        <f>WaterMainMonth!$P$5</f>
        <v>63.2</v>
      </c>
      <c r="E173" s="48">
        <f>WaterMainMonth!$P$5</f>
        <v>63.2</v>
      </c>
      <c r="F173" s="48">
        <f>WaterMainMonth!$P$5</f>
        <v>63.2</v>
      </c>
      <c r="G173" s="48">
        <f>WaterMainMonth!$P$5</f>
        <v>63.2</v>
      </c>
      <c r="H173" s="48">
        <f>WaterMainMonth!$P$5</f>
        <v>63.2</v>
      </c>
      <c r="I173" s="48">
        <f>WaterMainMonth!$P$5</f>
        <v>63.2</v>
      </c>
      <c r="J173" s="48">
        <f>WaterMainMonth!$P$5</f>
        <v>63.2</v>
      </c>
      <c r="K173" s="48">
        <f>WaterMainMonth!$P$5</f>
        <v>63.2</v>
      </c>
      <c r="L173" s="48">
        <f>WaterMainMonth!$P$5</f>
        <v>63.2</v>
      </c>
      <c r="M173" s="48">
        <f>WaterMainMonth!$P$5</f>
        <v>63.2</v>
      </c>
      <c r="N173" s="48">
        <f>WaterMainMonth!$P$5</f>
        <v>63.2</v>
      </c>
      <c r="O173" s="48">
        <f>WaterMainMonth!$P$5</f>
        <v>63.2</v>
      </c>
      <c r="P173" s="48">
        <f>WaterMainMonth!$P$5</f>
        <v>63.2</v>
      </c>
      <c r="Q173" s="48">
        <f>WaterMainMonth!$P$5</f>
        <v>63.2</v>
      </c>
      <c r="R173" s="48">
        <f>WaterMainMonth!$P$5</f>
        <v>63.2</v>
      </c>
      <c r="S173" s="48">
        <f>WaterMainMonth!$P$5</f>
        <v>63.2</v>
      </c>
      <c r="T173" s="48">
        <f>WaterMainMonth!$P$5</f>
        <v>63.2</v>
      </c>
      <c r="U173" s="48">
        <f>WaterMainMonth!$P$5</f>
        <v>63.2</v>
      </c>
      <c r="V173" s="48">
        <f>WaterMainMonth!$P$5</f>
        <v>63.2</v>
      </c>
      <c r="W173" s="48">
        <f>WaterMainMonth!$P$5</f>
        <v>63.2</v>
      </c>
      <c r="X173" s="48">
        <f>WaterMainMonth!$P$5</f>
        <v>63.2</v>
      </c>
      <c r="Y173" s="48">
        <f>WaterMainMonth!$P$5</f>
        <v>63.2</v>
      </c>
      <c r="Z173" s="45">
        <f>WaterMainMonth!$P$5</f>
        <v>63.2</v>
      </c>
    </row>
    <row r="174" spans="1:26" x14ac:dyDescent="0.25">
      <c r="A174" s="4"/>
      <c r="B174" s="46" t="s">
        <v>634</v>
      </c>
      <c r="C174" s="47">
        <f>WaterMainMonth!$P$6</f>
        <v>63.6</v>
      </c>
      <c r="D174" s="33">
        <f>WaterMainMonth!$P$6</f>
        <v>63.6</v>
      </c>
      <c r="E174" s="33">
        <f>WaterMainMonth!$P$6</f>
        <v>63.6</v>
      </c>
      <c r="F174" s="33">
        <f>WaterMainMonth!$P$6</f>
        <v>63.6</v>
      </c>
      <c r="G174" s="33">
        <f>WaterMainMonth!$P$6</f>
        <v>63.6</v>
      </c>
      <c r="H174" s="33">
        <f>WaterMainMonth!$P$6</f>
        <v>63.6</v>
      </c>
      <c r="I174" s="33">
        <f>WaterMainMonth!$P$6</f>
        <v>63.6</v>
      </c>
      <c r="J174" s="33">
        <f>WaterMainMonth!$P$6</f>
        <v>63.6</v>
      </c>
      <c r="K174" s="33">
        <f>WaterMainMonth!$P$6</f>
        <v>63.6</v>
      </c>
      <c r="L174" s="33">
        <f>WaterMainMonth!$P$6</f>
        <v>63.6</v>
      </c>
      <c r="M174" s="33">
        <f>WaterMainMonth!$P$6</f>
        <v>63.6</v>
      </c>
      <c r="N174" s="33">
        <f>WaterMainMonth!$P$6</f>
        <v>63.6</v>
      </c>
      <c r="O174" s="33">
        <f>WaterMainMonth!$P$6</f>
        <v>63.6</v>
      </c>
      <c r="P174" s="33">
        <f>WaterMainMonth!$P$6</f>
        <v>63.6</v>
      </c>
      <c r="Q174" s="33">
        <f>WaterMainMonth!$P$6</f>
        <v>63.6</v>
      </c>
      <c r="R174" s="33">
        <f>WaterMainMonth!$P$6</f>
        <v>63.6</v>
      </c>
      <c r="S174" s="33">
        <f>WaterMainMonth!$P$6</f>
        <v>63.6</v>
      </c>
      <c r="T174" s="33">
        <f>WaterMainMonth!$P$6</f>
        <v>63.6</v>
      </c>
      <c r="U174" s="33">
        <f>WaterMainMonth!$P$6</f>
        <v>63.6</v>
      </c>
      <c r="V174" s="33">
        <f>WaterMainMonth!$P$6</f>
        <v>63.6</v>
      </c>
      <c r="W174" s="33">
        <f>WaterMainMonth!$P$6</f>
        <v>63.6</v>
      </c>
      <c r="X174" s="33">
        <f>WaterMainMonth!$P$6</f>
        <v>63.6</v>
      </c>
      <c r="Y174" s="33">
        <f>WaterMainMonth!$P$6</f>
        <v>63.6</v>
      </c>
      <c r="Z174" s="34">
        <f>WaterMainMonth!$P$6</f>
        <v>63.6</v>
      </c>
    </row>
    <row r="175" spans="1:26" x14ac:dyDescent="0.25">
      <c r="A175" s="4"/>
      <c r="B175" s="46" t="s">
        <v>635</v>
      </c>
      <c r="C175" s="47">
        <f>WaterMainMonth!$P$7</f>
        <v>64.2</v>
      </c>
      <c r="D175" s="33">
        <f>WaterMainMonth!$P$7</f>
        <v>64.2</v>
      </c>
      <c r="E175" s="33">
        <f>WaterMainMonth!$P$7</f>
        <v>64.2</v>
      </c>
      <c r="F175" s="33">
        <f>WaterMainMonth!$P$7</f>
        <v>64.2</v>
      </c>
      <c r="G175" s="33">
        <f>WaterMainMonth!$P$7</f>
        <v>64.2</v>
      </c>
      <c r="H175" s="33">
        <f>WaterMainMonth!$P$7</f>
        <v>64.2</v>
      </c>
      <c r="I175" s="33">
        <f>WaterMainMonth!$P$7</f>
        <v>64.2</v>
      </c>
      <c r="J175" s="33">
        <f>WaterMainMonth!$P$7</f>
        <v>64.2</v>
      </c>
      <c r="K175" s="33">
        <f>WaterMainMonth!$P$7</f>
        <v>64.2</v>
      </c>
      <c r="L175" s="33">
        <f>WaterMainMonth!$P$7</f>
        <v>64.2</v>
      </c>
      <c r="M175" s="33">
        <f>WaterMainMonth!$P$7</f>
        <v>64.2</v>
      </c>
      <c r="N175" s="33">
        <f>WaterMainMonth!$P$7</f>
        <v>64.2</v>
      </c>
      <c r="O175" s="33">
        <f>WaterMainMonth!$P$7</f>
        <v>64.2</v>
      </c>
      <c r="P175" s="33">
        <f>WaterMainMonth!$P$7</f>
        <v>64.2</v>
      </c>
      <c r="Q175" s="33">
        <f>WaterMainMonth!$P$7</f>
        <v>64.2</v>
      </c>
      <c r="R175" s="33">
        <f>WaterMainMonth!$P$7</f>
        <v>64.2</v>
      </c>
      <c r="S175" s="33">
        <f>WaterMainMonth!$P$7</f>
        <v>64.2</v>
      </c>
      <c r="T175" s="33">
        <f>WaterMainMonth!$P$7</f>
        <v>64.2</v>
      </c>
      <c r="U175" s="33">
        <f>WaterMainMonth!$P$7</f>
        <v>64.2</v>
      </c>
      <c r="V175" s="33">
        <f>WaterMainMonth!$P$7</f>
        <v>64.2</v>
      </c>
      <c r="W175" s="33">
        <f>WaterMainMonth!$P$7</f>
        <v>64.2</v>
      </c>
      <c r="X175" s="33">
        <f>WaterMainMonth!$P$7</f>
        <v>64.2</v>
      </c>
      <c r="Y175" s="33">
        <f>WaterMainMonth!$P$7</f>
        <v>64.2</v>
      </c>
      <c r="Z175" s="34">
        <f>WaterMainMonth!$P$7</f>
        <v>64.2</v>
      </c>
    </row>
    <row r="176" spans="1:26" x14ac:dyDescent="0.25">
      <c r="A176" s="4"/>
      <c r="B176" s="46" t="s">
        <v>636</v>
      </c>
      <c r="C176" s="47">
        <f>WaterMainMonth!$P$8</f>
        <v>66.5</v>
      </c>
      <c r="D176" s="33">
        <f>WaterMainMonth!$P$8</f>
        <v>66.5</v>
      </c>
      <c r="E176" s="33">
        <f>WaterMainMonth!$P$8</f>
        <v>66.5</v>
      </c>
      <c r="F176" s="33">
        <f>WaterMainMonth!$P$8</f>
        <v>66.5</v>
      </c>
      <c r="G176" s="33">
        <f>WaterMainMonth!$P$8</f>
        <v>66.5</v>
      </c>
      <c r="H176" s="33">
        <f>WaterMainMonth!$P$8</f>
        <v>66.5</v>
      </c>
      <c r="I176" s="33">
        <f>WaterMainMonth!$P$8</f>
        <v>66.5</v>
      </c>
      <c r="J176" s="33">
        <f>WaterMainMonth!$P$8</f>
        <v>66.5</v>
      </c>
      <c r="K176" s="33">
        <f>WaterMainMonth!$P$8</f>
        <v>66.5</v>
      </c>
      <c r="L176" s="33">
        <f>WaterMainMonth!$P$8</f>
        <v>66.5</v>
      </c>
      <c r="M176" s="33">
        <f>WaterMainMonth!$P$8</f>
        <v>66.5</v>
      </c>
      <c r="N176" s="33">
        <f>WaterMainMonth!$P$8</f>
        <v>66.5</v>
      </c>
      <c r="O176" s="33">
        <f>WaterMainMonth!$P$8</f>
        <v>66.5</v>
      </c>
      <c r="P176" s="33">
        <f>WaterMainMonth!$P$8</f>
        <v>66.5</v>
      </c>
      <c r="Q176" s="33">
        <f>WaterMainMonth!$P$8</f>
        <v>66.5</v>
      </c>
      <c r="R176" s="33">
        <f>WaterMainMonth!$P$8</f>
        <v>66.5</v>
      </c>
      <c r="S176" s="33">
        <f>WaterMainMonth!$P$8</f>
        <v>66.5</v>
      </c>
      <c r="T176" s="33">
        <f>WaterMainMonth!$P$8</f>
        <v>66.5</v>
      </c>
      <c r="U176" s="33">
        <f>WaterMainMonth!$P$8</f>
        <v>66.5</v>
      </c>
      <c r="V176" s="33">
        <f>WaterMainMonth!$P$8</f>
        <v>66.5</v>
      </c>
      <c r="W176" s="33">
        <f>WaterMainMonth!$P$8</f>
        <v>66.5</v>
      </c>
      <c r="X176" s="33">
        <f>WaterMainMonth!$P$8</f>
        <v>66.5</v>
      </c>
      <c r="Y176" s="33">
        <f>WaterMainMonth!$P$8</f>
        <v>66.5</v>
      </c>
      <c r="Z176" s="34">
        <f>WaterMainMonth!$P$8</f>
        <v>66.5</v>
      </c>
    </row>
    <row r="177" spans="1:26" x14ac:dyDescent="0.25">
      <c r="A177" s="4"/>
      <c r="B177" s="46" t="s">
        <v>637</v>
      </c>
      <c r="C177" s="47">
        <f>WaterMainMonth!$P$9</f>
        <v>67.900000000000006</v>
      </c>
      <c r="D177" s="33">
        <f>WaterMainMonth!$P$9</f>
        <v>67.900000000000006</v>
      </c>
      <c r="E177" s="33">
        <f>WaterMainMonth!$P$9</f>
        <v>67.900000000000006</v>
      </c>
      <c r="F177" s="33">
        <f>WaterMainMonth!$P$9</f>
        <v>67.900000000000006</v>
      </c>
      <c r="G177" s="33">
        <f>WaterMainMonth!$P$9</f>
        <v>67.900000000000006</v>
      </c>
      <c r="H177" s="33">
        <f>WaterMainMonth!$P$9</f>
        <v>67.900000000000006</v>
      </c>
      <c r="I177" s="33">
        <f>WaterMainMonth!$P$9</f>
        <v>67.900000000000006</v>
      </c>
      <c r="J177" s="33">
        <f>WaterMainMonth!$P$9</f>
        <v>67.900000000000006</v>
      </c>
      <c r="K177" s="33">
        <f>WaterMainMonth!$P$9</f>
        <v>67.900000000000006</v>
      </c>
      <c r="L177" s="33">
        <f>WaterMainMonth!$P$9</f>
        <v>67.900000000000006</v>
      </c>
      <c r="M177" s="33">
        <f>WaterMainMonth!$P$9</f>
        <v>67.900000000000006</v>
      </c>
      <c r="N177" s="33">
        <f>WaterMainMonth!$P$9</f>
        <v>67.900000000000006</v>
      </c>
      <c r="O177" s="33">
        <f>WaterMainMonth!$P$9</f>
        <v>67.900000000000006</v>
      </c>
      <c r="P177" s="33">
        <f>WaterMainMonth!$P$9</f>
        <v>67.900000000000006</v>
      </c>
      <c r="Q177" s="33">
        <f>WaterMainMonth!$P$9</f>
        <v>67.900000000000006</v>
      </c>
      <c r="R177" s="33">
        <f>WaterMainMonth!$P$9</f>
        <v>67.900000000000006</v>
      </c>
      <c r="S177" s="33">
        <f>WaterMainMonth!$P$9</f>
        <v>67.900000000000006</v>
      </c>
      <c r="T177" s="33">
        <f>WaterMainMonth!$P$9</f>
        <v>67.900000000000006</v>
      </c>
      <c r="U177" s="33">
        <f>WaterMainMonth!$P$9</f>
        <v>67.900000000000006</v>
      </c>
      <c r="V177" s="33">
        <f>WaterMainMonth!$P$9</f>
        <v>67.900000000000006</v>
      </c>
      <c r="W177" s="33">
        <f>WaterMainMonth!$P$9</f>
        <v>67.900000000000006</v>
      </c>
      <c r="X177" s="33">
        <f>WaterMainMonth!$P$9</f>
        <v>67.900000000000006</v>
      </c>
      <c r="Y177" s="33">
        <f>WaterMainMonth!$P$9</f>
        <v>67.900000000000006</v>
      </c>
      <c r="Z177" s="34">
        <f>WaterMainMonth!$P$9</f>
        <v>67.900000000000006</v>
      </c>
    </row>
    <row r="178" spans="1:26" x14ac:dyDescent="0.25">
      <c r="A178" s="4"/>
      <c r="B178" s="46" t="s">
        <v>638</v>
      </c>
      <c r="C178" s="47">
        <f>WaterMainMonth!$P$10</f>
        <v>71.599999999999994</v>
      </c>
      <c r="D178" s="33">
        <f>WaterMainMonth!$P$10</f>
        <v>71.599999999999994</v>
      </c>
      <c r="E178" s="33">
        <f>WaterMainMonth!$P$10</f>
        <v>71.599999999999994</v>
      </c>
      <c r="F178" s="33">
        <f>WaterMainMonth!$P$10</f>
        <v>71.599999999999994</v>
      </c>
      <c r="G178" s="33">
        <f>WaterMainMonth!$P$10</f>
        <v>71.599999999999994</v>
      </c>
      <c r="H178" s="33">
        <f>WaterMainMonth!$P$10</f>
        <v>71.599999999999994</v>
      </c>
      <c r="I178" s="33">
        <f>WaterMainMonth!$P$10</f>
        <v>71.599999999999994</v>
      </c>
      <c r="J178" s="33">
        <f>WaterMainMonth!$P$10</f>
        <v>71.599999999999994</v>
      </c>
      <c r="K178" s="33">
        <f>WaterMainMonth!$P$10</f>
        <v>71.599999999999994</v>
      </c>
      <c r="L178" s="33">
        <f>WaterMainMonth!$P$10</f>
        <v>71.599999999999994</v>
      </c>
      <c r="M178" s="33">
        <f>WaterMainMonth!$P$10</f>
        <v>71.599999999999994</v>
      </c>
      <c r="N178" s="33">
        <f>WaterMainMonth!$P$10</f>
        <v>71.599999999999994</v>
      </c>
      <c r="O178" s="33">
        <f>WaterMainMonth!$P$10</f>
        <v>71.599999999999994</v>
      </c>
      <c r="P178" s="33">
        <f>WaterMainMonth!$P$10</f>
        <v>71.599999999999994</v>
      </c>
      <c r="Q178" s="33">
        <f>WaterMainMonth!$P$10</f>
        <v>71.599999999999994</v>
      </c>
      <c r="R178" s="33">
        <f>WaterMainMonth!$P$10</f>
        <v>71.599999999999994</v>
      </c>
      <c r="S178" s="33">
        <f>WaterMainMonth!$P$10</f>
        <v>71.599999999999994</v>
      </c>
      <c r="T178" s="33">
        <f>WaterMainMonth!$P$10</f>
        <v>71.599999999999994</v>
      </c>
      <c r="U178" s="33">
        <f>WaterMainMonth!$P$10</f>
        <v>71.599999999999994</v>
      </c>
      <c r="V178" s="33">
        <f>WaterMainMonth!$P$10</f>
        <v>71.599999999999994</v>
      </c>
      <c r="W178" s="33">
        <f>WaterMainMonth!$P$10</f>
        <v>71.599999999999994</v>
      </c>
      <c r="X178" s="33">
        <f>WaterMainMonth!$P$10</f>
        <v>71.599999999999994</v>
      </c>
      <c r="Y178" s="33">
        <f>WaterMainMonth!$P$10</f>
        <v>71.599999999999994</v>
      </c>
      <c r="Z178" s="34">
        <f>WaterMainMonth!$P$10</f>
        <v>71.599999999999994</v>
      </c>
    </row>
    <row r="179" spans="1:26" x14ac:dyDescent="0.25">
      <c r="A179" s="4"/>
      <c r="B179" s="46" t="s">
        <v>639</v>
      </c>
      <c r="C179" s="47">
        <f>WaterMainMonth!$P$11</f>
        <v>74.7</v>
      </c>
      <c r="D179" s="33">
        <f>WaterMainMonth!$P$11</f>
        <v>74.7</v>
      </c>
      <c r="E179" s="33">
        <f>WaterMainMonth!$P$11</f>
        <v>74.7</v>
      </c>
      <c r="F179" s="33">
        <f>WaterMainMonth!$P$11</f>
        <v>74.7</v>
      </c>
      <c r="G179" s="33">
        <f>WaterMainMonth!$P$11</f>
        <v>74.7</v>
      </c>
      <c r="H179" s="33">
        <f>WaterMainMonth!$P$11</f>
        <v>74.7</v>
      </c>
      <c r="I179" s="33">
        <f>WaterMainMonth!$P$11</f>
        <v>74.7</v>
      </c>
      <c r="J179" s="33">
        <f>WaterMainMonth!$P$11</f>
        <v>74.7</v>
      </c>
      <c r="K179" s="33">
        <f>WaterMainMonth!$P$11</f>
        <v>74.7</v>
      </c>
      <c r="L179" s="33">
        <f>WaterMainMonth!$P$11</f>
        <v>74.7</v>
      </c>
      <c r="M179" s="33">
        <f>WaterMainMonth!$P$11</f>
        <v>74.7</v>
      </c>
      <c r="N179" s="33">
        <f>WaterMainMonth!$P$11</f>
        <v>74.7</v>
      </c>
      <c r="O179" s="33">
        <f>WaterMainMonth!$P$11</f>
        <v>74.7</v>
      </c>
      <c r="P179" s="33">
        <f>WaterMainMonth!$P$11</f>
        <v>74.7</v>
      </c>
      <c r="Q179" s="33">
        <f>WaterMainMonth!$P$11</f>
        <v>74.7</v>
      </c>
      <c r="R179" s="33">
        <f>WaterMainMonth!$P$11</f>
        <v>74.7</v>
      </c>
      <c r="S179" s="33">
        <f>WaterMainMonth!$P$11</f>
        <v>74.7</v>
      </c>
      <c r="T179" s="33">
        <f>WaterMainMonth!$P$11</f>
        <v>74.7</v>
      </c>
      <c r="U179" s="33">
        <f>WaterMainMonth!$P$11</f>
        <v>74.7</v>
      </c>
      <c r="V179" s="33">
        <f>WaterMainMonth!$P$11</f>
        <v>74.7</v>
      </c>
      <c r="W179" s="33">
        <f>WaterMainMonth!$P$11</f>
        <v>74.7</v>
      </c>
      <c r="X179" s="33">
        <f>WaterMainMonth!$P$11</f>
        <v>74.7</v>
      </c>
      <c r="Y179" s="33">
        <f>WaterMainMonth!$P$11</f>
        <v>74.7</v>
      </c>
      <c r="Z179" s="34">
        <f>WaterMainMonth!$P$11</f>
        <v>74.7</v>
      </c>
    </row>
    <row r="180" spans="1:26" x14ac:dyDescent="0.25">
      <c r="A180" s="4"/>
      <c r="B180" s="46" t="s">
        <v>640</v>
      </c>
      <c r="C180" s="47">
        <f>WaterMainMonth!$P$12</f>
        <v>76.400000000000006</v>
      </c>
      <c r="D180" s="33">
        <f>WaterMainMonth!$P$12</f>
        <v>76.400000000000006</v>
      </c>
      <c r="E180" s="33">
        <f>WaterMainMonth!$P$12</f>
        <v>76.400000000000006</v>
      </c>
      <c r="F180" s="33">
        <f>WaterMainMonth!$P$12</f>
        <v>76.400000000000006</v>
      </c>
      <c r="G180" s="33">
        <f>WaterMainMonth!$P$12</f>
        <v>76.400000000000006</v>
      </c>
      <c r="H180" s="33">
        <f>WaterMainMonth!$P$12</f>
        <v>76.400000000000006</v>
      </c>
      <c r="I180" s="33">
        <f>WaterMainMonth!$P$12</f>
        <v>76.400000000000006</v>
      </c>
      <c r="J180" s="33">
        <f>WaterMainMonth!$P$12</f>
        <v>76.400000000000006</v>
      </c>
      <c r="K180" s="33">
        <f>WaterMainMonth!$P$12</f>
        <v>76.400000000000006</v>
      </c>
      <c r="L180" s="33">
        <f>WaterMainMonth!$P$12</f>
        <v>76.400000000000006</v>
      </c>
      <c r="M180" s="33">
        <f>WaterMainMonth!$P$12</f>
        <v>76.400000000000006</v>
      </c>
      <c r="N180" s="33">
        <f>WaterMainMonth!$P$12</f>
        <v>76.400000000000006</v>
      </c>
      <c r="O180" s="33">
        <f>WaterMainMonth!$P$12</f>
        <v>76.400000000000006</v>
      </c>
      <c r="P180" s="33">
        <f>WaterMainMonth!$P$12</f>
        <v>76.400000000000006</v>
      </c>
      <c r="Q180" s="33">
        <f>WaterMainMonth!$P$12</f>
        <v>76.400000000000006</v>
      </c>
      <c r="R180" s="33">
        <f>WaterMainMonth!$P$12</f>
        <v>76.400000000000006</v>
      </c>
      <c r="S180" s="33">
        <f>WaterMainMonth!$P$12</f>
        <v>76.400000000000006</v>
      </c>
      <c r="T180" s="33">
        <f>WaterMainMonth!$P$12</f>
        <v>76.400000000000006</v>
      </c>
      <c r="U180" s="33">
        <f>WaterMainMonth!$P$12</f>
        <v>76.400000000000006</v>
      </c>
      <c r="V180" s="33">
        <f>WaterMainMonth!$P$12</f>
        <v>76.400000000000006</v>
      </c>
      <c r="W180" s="33">
        <f>WaterMainMonth!$P$12</f>
        <v>76.400000000000006</v>
      </c>
      <c r="X180" s="33">
        <f>WaterMainMonth!$P$12</f>
        <v>76.400000000000006</v>
      </c>
      <c r="Y180" s="33">
        <f>WaterMainMonth!$P$12</f>
        <v>76.400000000000006</v>
      </c>
      <c r="Z180" s="34">
        <f>WaterMainMonth!$P$12</f>
        <v>76.400000000000006</v>
      </c>
    </row>
    <row r="181" spans="1:26" x14ac:dyDescent="0.25">
      <c r="A181" s="4"/>
      <c r="B181" s="46" t="s">
        <v>641</v>
      </c>
      <c r="C181" s="47">
        <f>WaterMainMonth!$P$13</f>
        <v>76.400000000000006</v>
      </c>
      <c r="D181" s="33">
        <f>WaterMainMonth!$P$13</f>
        <v>76.400000000000006</v>
      </c>
      <c r="E181" s="33">
        <f>WaterMainMonth!$P$13</f>
        <v>76.400000000000006</v>
      </c>
      <c r="F181" s="33">
        <f>WaterMainMonth!$P$13</f>
        <v>76.400000000000006</v>
      </c>
      <c r="G181" s="33">
        <f>WaterMainMonth!$P$13</f>
        <v>76.400000000000006</v>
      </c>
      <c r="H181" s="33">
        <f>WaterMainMonth!$P$13</f>
        <v>76.400000000000006</v>
      </c>
      <c r="I181" s="33">
        <f>WaterMainMonth!$P$13</f>
        <v>76.400000000000006</v>
      </c>
      <c r="J181" s="33">
        <f>WaterMainMonth!$P$13</f>
        <v>76.400000000000006</v>
      </c>
      <c r="K181" s="33">
        <f>WaterMainMonth!$P$13</f>
        <v>76.400000000000006</v>
      </c>
      <c r="L181" s="33">
        <f>WaterMainMonth!$P$13</f>
        <v>76.400000000000006</v>
      </c>
      <c r="M181" s="33">
        <f>WaterMainMonth!$P$13</f>
        <v>76.400000000000006</v>
      </c>
      <c r="N181" s="33">
        <f>WaterMainMonth!$P$13</f>
        <v>76.400000000000006</v>
      </c>
      <c r="O181" s="33">
        <f>WaterMainMonth!$P$13</f>
        <v>76.400000000000006</v>
      </c>
      <c r="P181" s="33">
        <f>WaterMainMonth!$P$13</f>
        <v>76.400000000000006</v>
      </c>
      <c r="Q181" s="33">
        <f>WaterMainMonth!$P$13</f>
        <v>76.400000000000006</v>
      </c>
      <c r="R181" s="33">
        <f>WaterMainMonth!$P$13</f>
        <v>76.400000000000006</v>
      </c>
      <c r="S181" s="33">
        <f>WaterMainMonth!$P$13</f>
        <v>76.400000000000006</v>
      </c>
      <c r="T181" s="33">
        <f>WaterMainMonth!$P$13</f>
        <v>76.400000000000006</v>
      </c>
      <c r="U181" s="33">
        <f>WaterMainMonth!$P$13</f>
        <v>76.400000000000006</v>
      </c>
      <c r="V181" s="33">
        <f>WaterMainMonth!$P$13</f>
        <v>76.400000000000006</v>
      </c>
      <c r="W181" s="33">
        <f>WaterMainMonth!$P$13</f>
        <v>76.400000000000006</v>
      </c>
      <c r="X181" s="33">
        <f>WaterMainMonth!$P$13</f>
        <v>76.400000000000006</v>
      </c>
      <c r="Y181" s="33">
        <f>WaterMainMonth!$P$13</f>
        <v>76.400000000000006</v>
      </c>
      <c r="Z181" s="34">
        <f>WaterMainMonth!$P$13</f>
        <v>76.400000000000006</v>
      </c>
    </row>
    <row r="182" spans="1:26" x14ac:dyDescent="0.25">
      <c r="A182" s="4"/>
      <c r="B182" s="46" t="s">
        <v>642</v>
      </c>
      <c r="C182" s="47">
        <f>WaterMainMonth!$P$14</f>
        <v>74.5</v>
      </c>
      <c r="D182" s="33">
        <f>WaterMainMonth!$P$14</f>
        <v>74.5</v>
      </c>
      <c r="E182" s="33">
        <f>WaterMainMonth!$P$14</f>
        <v>74.5</v>
      </c>
      <c r="F182" s="33">
        <f>WaterMainMonth!$P$14</f>
        <v>74.5</v>
      </c>
      <c r="G182" s="33">
        <f>WaterMainMonth!$P$14</f>
        <v>74.5</v>
      </c>
      <c r="H182" s="33">
        <f>WaterMainMonth!$P$14</f>
        <v>74.5</v>
      </c>
      <c r="I182" s="33">
        <f>WaterMainMonth!$P$14</f>
        <v>74.5</v>
      </c>
      <c r="J182" s="33">
        <f>WaterMainMonth!$P$14</f>
        <v>74.5</v>
      </c>
      <c r="K182" s="33">
        <f>WaterMainMonth!$P$14</f>
        <v>74.5</v>
      </c>
      <c r="L182" s="33">
        <f>WaterMainMonth!$P$14</f>
        <v>74.5</v>
      </c>
      <c r="M182" s="33">
        <f>WaterMainMonth!$P$14</f>
        <v>74.5</v>
      </c>
      <c r="N182" s="33">
        <f>WaterMainMonth!$P$14</f>
        <v>74.5</v>
      </c>
      <c r="O182" s="33">
        <f>WaterMainMonth!$P$14</f>
        <v>74.5</v>
      </c>
      <c r="P182" s="33">
        <f>WaterMainMonth!$P$14</f>
        <v>74.5</v>
      </c>
      <c r="Q182" s="33">
        <f>WaterMainMonth!$P$14</f>
        <v>74.5</v>
      </c>
      <c r="R182" s="33">
        <f>WaterMainMonth!$P$14</f>
        <v>74.5</v>
      </c>
      <c r="S182" s="33">
        <f>WaterMainMonth!$P$14</f>
        <v>74.5</v>
      </c>
      <c r="T182" s="33">
        <f>WaterMainMonth!$P$14</f>
        <v>74.5</v>
      </c>
      <c r="U182" s="33">
        <f>WaterMainMonth!$P$14</f>
        <v>74.5</v>
      </c>
      <c r="V182" s="33">
        <f>WaterMainMonth!$P$14</f>
        <v>74.5</v>
      </c>
      <c r="W182" s="33">
        <f>WaterMainMonth!$P$14</f>
        <v>74.5</v>
      </c>
      <c r="X182" s="33">
        <f>WaterMainMonth!$P$14</f>
        <v>74.5</v>
      </c>
      <c r="Y182" s="33">
        <f>WaterMainMonth!$P$14</f>
        <v>74.5</v>
      </c>
      <c r="Z182" s="34">
        <f>WaterMainMonth!$P$14</f>
        <v>74.5</v>
      </c>
    </row>
    <row r="183" spans="1:26" x14ac:dyDescent="0.25">
      <c r="A183" s="4"/>
      <c r="B183" s="46" t="s">
        <v>643</v>
      </c>
      <c r="C183" s="47">
        <f>WaterMainMonth!$P$15</f>
        <v>69.900000000000006</v>
      </c>
      <c r="D183" s="33">
        <f>WaterMainMonth!$P$15</f>
        <v>69.900000000000006</v>
      </c>
      <c r="E183" s="33">
        <f>WaterMainMonth!$P$15</f>
        <v>69.900000000000006</v>
      </c>
      <c r="F183" s="33">
        <f>WaterMainMonth!$P$15</f>
        <v>69.900000000000006</v>
      </c>
      <c r="G183" s="33">
        <f>WaterMainMonth!$P$15</f>
        <v>69.900000000000006</v>
      </c>
      <c r="H183" s="33">
        <f>WaterMainMonth!$P$15</f>
        <v>69.900000000000006</v>
      </c>
      <c r="I183" s="33">
        <f>WaterMainMonth!$P$15</f>
        <v>69.900000000000006</v>
      </c>
      <c r="J183" s="33">
        <f>WaterMainMonth!$P$15</f>
        <v>69.900000000000006</v>
      </c>
      <c r="K183" s="33">
        <f>WaterMainMonth!$P$15</f>
        <v>69.900000000000006</v>
      </c>
      <c r="L183" s="33">
        <f>WaterMainMonth!$P$15</f>
        <v>69.900000000000006</v>
      </c>
      <c r="M183" s="33">
        <f>WaterMainMonth!$P$15</f>
        <v>69.900000000000006</v>
      </c>
      <c r="N183" s="33">
        <f>WaterMainMonth!$P$15</f>
        <v>69.900000000000006</v>
      </c>
      <c r="O183" s="33">
        <f>WaterMainMonth!$P$15</f>
        <v>69.900000000000006</v>
      </c>
      <c r="P183" s="33">
        <f>WaterMainMonth!$P$15</f>
        <v>69.900000000000006</v>
      </c>
      <c r="Q183" s="33">
        <f>WaterMainMonth!$P$15</f>
        <v>69.900000000000006</v>
      </c>
      <c r="R183" s="33">
        <f>WaterMainMonth!$P$15</f>
        <v>69.900000000000006</v>
      </c>
      <c r="S183" s="33">
        <f>WaterMainMonth!$P$15</f>
        <v>69.900000000000006</v>
      </c>
      <c r="T183" s="33">
        <f>WaterMainMonth!$P$15</f>
        <v>69.900000000000006</v>
      </c>
      <c r="U183" s="33">
        <f>WaterMainMonth!$P$15</f>
        <v>69.900000000000006</v>
      </c>
      <c r="V183" s="33">
        <f>WaterMainMonth!$P$15</f>
        <v>69.900000000000006</v>
      </c>
      <c r="W183" s="33">
        <f>WaterMainMonth!$P$15</f>
        <v>69.900000000000006</v>
      </c>
      <c r="X183" s="33">
        <f>WaterMainMonth!$P$15</f>
        <v>69.900000000000006</v>
      </c>
      <c r="Y183" s="33">
        <f>WaterMainMonth!$P$15</f>
        <v>69.900000000000006</v>
      </c>
      <c r="Z183" s="34">
        <f>WaterMainMonth!$P$15</f>
        <v>69.900000000000006</v>
      </c>
    </row>
    <row r="184" spans="1:26" x14ac:dyDescent="0.25">
      <c r="A184" s="5"/>
      <c r="B184" s="43" t="s">
        <v>644</v>
      </c>
      <c r="C184" s="47">
        <f>WaterMainMonth!$P$16</f>
        <v>64.5</v>
      </c>
      <c r="D184" s="33">
        <f>WaterMainMonth!$P$16</f>
        <v>64.5</v>
      </c>
      <c r="E184" s="33">
        <f>WaterMainMonth!$P$16</f>
        <v>64.5</v>
      </c>
      <c r="F184" s="33">
        <f>WaterMainMonth!$P$16</f>
        <v>64.5</v>
      </c>
      <c r="G184" s="33">
        <f>WaterMainMonth!$P$16</f>
        <v>64.5</v>
      </c>
      <c r="H184" s="33">
        <f>WaterMainMonth!$P$16</f>
        <v>64.5</v>
      </c>
      <c r="I184" s="33">
        <f>WaterMainMonth!$P$16</f>
        <v>64.5</v>
      </c>
      <c r="J184" s="33">
        <f>WaterMainMonth!$P$16</f>
        <v>64.5</v>
      </c>
      <c r="K184" s="33">
        <f>WaterMainMonth!$P$16</f>
        <v>64.5</v>
      </c>
      <c r="L184" s="33">
        <f>WaterMainMonth!$P$16</f>
        <v>64.5</v>
      </c>
      <c r="M184" s="33">
        <f>WaterMainMonth!$P$16</f>
        <v>64.5</v>
      </c>
      <c r="N184" s="33">
        <f>WaterMainMonth!$P$16</f>
        <v>64.5</v>
      </c>
      <c r="O184" s="33">
        <f>WaterMainMonth!$P$16</f>
        <v>64.5</v>
      </c>
      <c r="P184" s="33">
        <f>WaterMainMonth!$P$16</f>
        <v>64.5</v>
      </c>
      <c r="Q184" s="33">
        <f>WaterMainMonth!$P$16</f>
        <v>64.5</v>
      </c>
      <c r="R184" s="33">
        <f>WaterMainMonth!$P$16</f>
        <v>64.5</v>
      </c>
      <c r="S184" s="33">
        <f>WaterMainMonth!$P$16</f>
        <v>64.5</v>
      </c>
      <c r="T184" s="33">
        <f>WaterMainMonth!$P$16</f>
        <v>64.5</v>
      </c>
      <c r="U184" s="33">
        <f>WaterMainMonth!$P$16</f>
        <v>64.5</v>
      </c>
      <c r="V184" s="33">
        <f>WaterMainMonth!$P$16</f>
        <v>64.5</v>
      </c>
      <c r="W184" s="33">
        <f>WaterMainMonth!$P$16</f>
        <v>64.5</v>
      </c>
      <c r="X184" s="33">
        <f>WaterMainMonth!$P$16</f>
        <v>64.5</v>
      </c>
      <c r="Y184" s="33">
        <f>WaterMainMonth!$P$16</f>
        <v>64.5</v>
      </c>
      <c r="Z184" s="34">
        <f>WaterMainMonth!$P$16</f>
        <v>64.5</v>
      </c>
    </row>
    <row r="185" spans="1:26" x14ac:dyDescent="0.25">
      <c r="A185" s="3" t="str">
        <f>WaterMainMonth!A2&amp;REPLACE(WaterMainMonth!Q4,SEARCH(" ",WaterMainMonth!Q4),1,"")</f>
        <v>WaterMainCZ16</v>
      </c>
      <c r="B185" s="39" t="s">
        <v>633</v>
      </c>
      <c r="C185" s="50">
        <f>WaterMainMonth!$Q$5</f>
        <v>42.6</v>
      </c>
      <c r="D185" s="48">
        <f>WaterMainMonth!$Q$5</f>
        <v>42.6</v>
      </c>
      <c r="E185" s="48">
        <f>WaterMainMonth!$Q$5</f>
        <v>42.6</v>
      </c>
      <c r="F185" s="48">
        <f>WaterMainMonth!$Q$5</f>
        <v>42.6</v>
      </c>
      <c r="G185" s="48">
        <f>WaterMainMonth!$Q$5</f>
        <v>42.6</v>
      </c>
      <c r="H185" s="48">
        <f>WaterMainMonth!$Q$5</f>
        <v>42.6</v>
      </c>
      <c r="I185" s="48">
        <f>WaterMainMonth!$Q$5</f>
        <v>42.6</v>
      </c>
      <c r="J185" s="48">
        <f>WaterMainMonth!$Q$5</f>
        <v>42.6</v>
      </c>
      <c r="K185" s="48">
        <f>WaterMainMonth!$Q$5</f>
        <v>42.6</v>
      </c>
      <c r="L185" s="48">
        <f>WaterMainMonth!$Q$5</f>
        <v>42.6</v>
      </c>
      <c r="M185" s="48">
        <f>WaterMainMonth!$Q$5</f>
        <v>42.6</v>
      </c>
      <c r="N185" s="48">
        <f>WaterMainMonth!$Q$5</f>
        <v>42.6</v>
      </c>
      <c r="O185" s="48">
        <f>WaterMainMonth!$Q$5</f>
        <v>42.6</v>
      </c>
      <c r="P185" s="48">
        <f>WaterMainMonth!$Q$5</f>
        <v>42.6</v>
      </c>
      <c r="Q185" s="48">
        <f>WaterMainMonth!$Q$5</f>
        <v>42.6</v>
      </c>
      <c r="R185" s="48">
        <f>WaterMainMonth!$Q$5</f>
        <v>42.6</v>
      </c>
      <c r="S185" s="48">
        <f>WaterMainMonth!$Q$5</f>
        <v>42.6</v>
      </c>
      <c r="T185" s="48">
        <f>WaterMainMonth!$Q$5</f>
        <v>42.6</v>
      </c>
      <c r="U185" s="48">
        <f>WaterMainMonth!$Q$5</f>
        <v>42.6</v>
      </c>
      <c r="V185" s="48">
        <f>WaterMainMonth!$Q$5</f>
        <v>42.6</v>
      </c>
      <c r="W185" s="48">
        <f>WaterMainMonth!$Q$5</f>
        <v>42.6</v>
      </c>
      <c r="X185" s="48">
        <f>WaterMainMonth!$Q$5</f>
        <v>42.6</v>
      </c>
      <c r="Y185" s="48">
        <f>WaterMainMonth!$Q$5</f>
        <v>42.6</v>
      </c>
      <c r="Z185" s="45">
        <f>WaterMainMonth!$Q$5</f>
        <v>42.6</v>
      </c>
    </row>
    <row r="186" spans="1:26" x14ac:dyDescent="0.25">
      <c r="A186" s="4"/>
      <c r="B186" s="40" t="s">
        <v>634</v>
      </c>
      <c r="C186" s="47">
        <f>WaterMainMonth!$Q$6</f>
        <v>41.4</v>
      </c>
      <c r="D186" s="33">
        <f>WaterMainMonth!$Q$6</f>
        <v>41.4</v>
      </c>
      <c r="E186" s="33">
        <f>WaterMainMonth!$Q$6</f>
        <v>41.4</v>
      </c>
      <c r="F186" s="33">
        <f>WaterMainMonth!$Q$6</f>
        <v>41.4</v>
      </c>
      <c r="G186" s="33">
        <f>WaterMainMonth!$Q$6</f>
        <v>41.4</v>
      </c>
      <c r="H186" s="33">
        <f>WaterMainMonth!$Q$6</f>
        <v>41.4</v>
      </c>
      <c r="I186" s="33">
        <f>WaterMainMonth!$Q$6</f>
        <v>41.4</v>
      </c>
      <c r="J186" s="33">
        <f>WaterMainMonth!$Q$6</f>
        <v>41.4</v>
      </c>
      <c r="K186" s="33">
        <f>WaterMainMonth!$Q$6</f>
        <v>41.4</v>
      </c>
      <c r="L186" s="33">
        <f>WaterMainMonth!$Q$6</f>
        <v>41.4</v>
      </c>
      <c r="M186" s="33">
        <f>WaterMainMonth!$Q$6</f>
        <v>41.4</v>
      </c>
      <c r="N186" s="33">
        <f>WaterMainMonth!$Q$6</f>
        <v>41.4</v>
      </c>
      <c r="O186" s="33">
        <f>WaterMainMonth!$Q$6</f>
        <v>41.4</v>
      </c>
      <c r="P186" s="33">
        <f>WaterMainMonth!$Q$6</f>
        <v>41.4</v>
      </c>
      <c r="Q186" s="33">
        <f>WaterMainMonth!$Q$6</f>
        <v>41.4</v>
      </c>
      <c r="R186" s="33">
        <f>WaterMainMonth!$Q$6</f>
        <v>41.4</v>
      </c>
      <c r="S186" s="33">
        <f>WaterMainMonth!$Q$6</f>
        <v>41.4</v>
      </c>
      <c r="T186" s="33">
        <f>WaterMainMonth!$Q$6</f>
        <v>41.4</v>
      </c>
      <c r="U186" s="33">
        <f>WaterMainMonth!$Q$6</f>
        <v>41.4</v>
      </c>
      <c r="V186" s="33">
        <f>WaterMainMonth!$Q$6</f>
        <v>41.4</v>
      </c>
      <c r="W186" s="33">
        <f>WaterMainMonth!$Q$6</f>
        <v>41.4</v>
      </c>
      <c r="X186" s="33">
        <f>WaterMainMonth!$Q$6</f>
        <v>41.4</v>
      </c>
      <c r="Y186" s="33">
        <f>WaterMainMonth!$Q$6</f>
        <v>41.4</v>
      </c>
      <c r="Z186" s="34">
        <f>WaterMainMonth!$Q$6</f>
        <v>41.4</v>
      </c>
    </row>
    <row r="187" spans="1:26" x14ac:dyDescent="0.25">
      <c r="A187" s="4"/>
      <c r="B187" s="40" t="s">
        <v>635</v>
      </c>
      <c r="C187" s="47">
        <f>WaterMainMonth!$Q$7</f>
        <v>41.5</v>
      </c>
      <c r="D187" s="33">
        <f>WaterMainMonth!$Q$7</f>
        <v>41.5</v>
      </c>
      <c r="E187" s="33">
        <f>WaterMainMonth!$Q$7</f>
        <v>41.5</v>
      </c>
      <c r="F187" s="33">
        <f>WaterMainMonth!$Q$7</f>
        <v>41.5</v>
      </c>
      <c r="G187" s="33">
        <f>WaterMainMonth!$Q$7</f>
        <v>41.5</v>
      </c>
      <c r="H187" s="33">
        <f>WaterMainMonth!$Q$7</f>
        <v>41.5</v>
      </c>
      <c r="I187" s="33">
        <f>WaterMainMonth!$Q$7</f>
        <v>41.5</v>
      </c>
      <c r="J187" s="33">
        <f>WaterMainMonth!$Q$7</f>
        <v>41.5</v>
      </c>
      <c r="K187" s="33">
        <f>WaterMainMonth!$Q$7</f>
        <v>41.5</v>
      </c>
      <c r="L187" s="33">
        <f>WaterMainMonth!$Q$7</f>
        <v>41.5</v>
      </c>
      <c r="M187" s="33">
        <f>WaterMainMonth!$Q$7</f>
        <v>41.5</v>
      </c>
      <c r="N187" s="33">
        <f>WaterMainMonth!$Q$7</f>
        <v>41.5</v>
      </c>
      <c r="O187" s="33">
        <f>WaterMainMonth!$Q$7</f>
        <v>41.5</v>
      </c>
      <c r="P187" s="33">
        <f>WaterMainMonth!$Q$7</f>
        <v>41.5</v>
      </c>
      <c r="Q187" s="33">
        <f>WaterMainMonth!$Q$7</f>
        <v>41.5</v>
      </c>
      <c r="R187" s="33">
        <f>WaterMainMonth!$Q$7</f>
        <v>41.5</v>
      </c>
      <c r="S187" s="33">
        <f>WaterMainMonth!$Q$7</f>
        <v>41.5</v>
      </c>
      <c r="T187" s="33">
        <f>WaterMainMonth!$Q$7</f>
        <v>41.5</v>
      </c>
      <c r="U187" s="33">
        <f>WaterMainMonth!$Q$7</f>
        <v>41.5</v>
      </c>
      <c r="V187" s="33">
        <f>WaterMainMonth!$Q$7</f>
        <v>41.5</v>
      </c>
      <c r="W187" s="33">
        <f>WaterMainMonth!$Q$7</f>
        <v>41.5</v>
      </c>
      <c r="X187" s="33">
        <f>WaterMainMonth!$Q$7</f>
        <v>41.5</v>
      </c>
      <c r="Y187" s="33">
        <f>WaterMainMonth!$Q$7</f>
        <v>41.5</v>
      </c>
      <c r="Z187" s="34">
        <f>WaterMainMonth!$Q$7</f>
        <v>41.5</v>
      </c>
    </row>
    <row r="188" spans="1:26" x14ac:dyDescent="0.25">
      <c r="A188" s="4"/>
      <c r="B188" s="40" t="s">
        <v>636</v>
      </c>
      <c r="C188" s="47">
        <f>WaterMainMonth!$Q$8</f>
        <v>42.7</v>
      </c>
      <c r="D188" s="33">
        <f>WaterMainMonth!$Q$8</f>
        <v>42.7</v>
      </c>
      <c r="E188" s="33">
        <f>WaterMainMonth!$Q$8</f>
        <v>42.7</v>
      </c>
      <c r="F188" s="33">
        <f>WaterMainMonth!$Q$8</f>
        <v>42.7</v>
      </c>
      <c r="G188" s="33">
        <f>WaterMainMonth!$Q$8</f>
        <v>42.7</v>
      </c>
      <c r="H188" s="33">
        <f>WaterMainMonth!$Q$8</f>
        <v>42.7</v>
      </c>
      <c r="I188" s="33">
        <f>WaterMainMonth!$Q$8</f>
        <v>42.7</v>
      </c>
      <c r="J188" s="33">
        <f>WaterMainMonth!$Q$8</f>
        <v>42.7</v>
      </c>
      <c r="K188" s="33">
        <f>WaterMainMonth!$Q$8</f>
        <v>42.7</v>
      </c>
      <c r="L188" s="33">
        <f>WaterMainMonth!$Q$8</f>
        <v>42.7</v>
      </c>
      <c r="M188" s="33">
        <f>WaterMainMonth!$Q$8</f>
        <v>42.7</v>
      </c>
      <c r="N188" s="33">
        <f>WaterMainMonth!$Q$8</f>
        <v>42.7</v>
      </c>
      <c r="O188" s="33">
        <f>WaterMainMonth!$Q$8</f>
        <v>42.7</v>
      </c>
      <c r="P188" s="33">
        <f>WaterMainMonth!$Q$8</f>
        <v>42.7</v>
      </c>
      <c r="Q188" s="33">
        <f>WaterMainMonth!$Q$8</f>
        <v>42.7</v>
      </c>
      <c r="R188" s="33">
        <f>WaterMainMonth!$Q$8</f>
        <v>42.7</v>
      </c>
      <c r="S188" s="33">
        <f>WaterMainMonth!$Q$8</f>
        <v>42.7</v>
      </c>
      <c r="T188" s="33">
        <f>WaterMainMonth!$Q$8</f>
        <v>42.7</v>
      </c>
      <c r="U188" s="33">
        <f>WaterMainMonth!$Q$8</f>
        <v>42.7</v>
      </c>
      <c r="V188" s="33">
        <f>WaterMainMonth!$Q$8</f>
        <v>42.7</v>
      </c>
      <c r="W188" s="33">
        <f>WaterMainMonth!$Q$8</f>
        <v>42.7</v>
      </c>
      <c r="X188" s="33">
        <f>WaterMainMonth!$Q$8</f>
        <v>42.7</v>
      </c>
      <c r="Y188" s="33">
        <f>WaterMainMonth!$Q$8</f>
        <v>42.7</v>
      </c>
      <c r="Z188" s="34">
        <f>WaterMainMonth!$Q$8</f>
        <v>42.7</v>
      </c>
    </row>
    <row r="189" spans="1:26" x14ac:dyDescent="0.25">
      <c r="A189" s="4"/>
      <c r="B189" s="40" t="s">
        <v>637</v>
      </c>
      <c r="C189" s="47">
        <f>WaterMainMonth!$Q$9</f>
        <v>42.6</v>
      </c>
      <c r="D189" s="33">
        <f>WaterMainMonth!$Q$9</f>
        <v>42.6</v>
      </c>
      <c r="E189" s="33">
        <f>WaterMainMonth!$Q$9</f>
        <v>42.6</v>
      </c>
      <c r="F189" s="33">
        <f>WaterMainMonth!$Q$9</f>
        <v>42.6</v>
      </c>
      <c r="G189" s="33">
        <f>WaterMainMonth!$Q$9</f>
        <v>42.6</v>
      </c>
      <c r="H189" s="33">
        <f>WaterMainMonth!$Q$9</f>
        <v>42.6</v>
      </c>
      <c r="I189" s="33">
        <f>WaterMainMonth!$Q$9</f>
        <v>42.6</v>
      </c>
      <c r="J189" s="33">
        <f>WaterMainMonth!$Q$9</f>
        <v>42.6</v>
      </c>
      <c r="K189" s="33">
        <f>WaterMainMonth!$Q$9</f>
        <v>42.6</v>
      </c>
      <c r="L189" s="33">
        <f>WaterMainMonth!$Q$9</f>
        <v>42.6</v>
      </c>
      <c r="M189" s="33">
        <f>WaterMainMonth!$Q$9</f>
        <v>42.6</v>
      </c>
      <c r="N189" s="33">
        <f>WaterMainMonth!$Q$9</f>
        <v>42.6</v>
      </c>
      <c r="O189" s="33">
        <f>WaterMainMonth!$Q$9</f>
        <v>42.6</v>
      </c>
      <c r="P189" s="33">
        <f>WaterMainMonth!$Q$9</f>
        <v>42.6</v>
      </c>
      <c r="Q189" s="33">
        <f>WaterMainMonth!$Q$9</f>
        <v>42.6</v>
      </c>
      <c r="R189" s="33">
        <f>WaterMainMonth!$Q$9</f>
        <v>42.6</v>
      </c>
      <c r="S189" s="33">
        <f>WaterMainMonth!$Q$9</f>
        <v>42.6</v>
      </c>
      <c r="T189" s="33">
        <f>WaterMainMonth!$Q$9</f>
        <v>42.6</v>
      </c>
      <c r="U189" s="33">
        <f>WaterMainMonth!$Q$9</f>
        <v>42.6</v>
      </c>
      <c r="V189" s="33">
        <f>WaterMainMonth!$Q$9</f>
        <v>42.6</v>
      </c>
      <c r="W189" s="33">
        <f>WaterMainMonth!$Q$9</f>
        <v>42.6</v>
      </c>
      <c r="X189" s="33">
        <f>WaterMainMonth!$Q$9</f>
        <v>42.6</v>
      </c>
      <c r="Y189" s="33">
        <f>WaterMainMonth!$Q$9</f>
        <v>42.6</v>
      </c>
      <c r="Z189" s="34">
        <f>WaterMainMonth!$Q$9</f>
        <v>42.6</v>
      </c>
    </row>
    <row r="190" spans="1:26" x14ac:dyDescent="0.25">
      <c r="A190" s="4"/>
      <c r="B190" s="40" t="s">
        <v>638</v>
      </c>
      <c r="C190" s="47">
        <f>WaterMainMonth!$Q$10</f>
        <v>47</v>
      </c>
      <c r="D190" s="33">
        <f>WaterMainMonth!$Q$10</f>
        <v>47</v>
      </c>
      <c r="E190" s="33">
        <f>WaterMainMonth!$Q$10</f>
        <v>47</v>
      </c>
      <c r="F190" s="33">
        <f>WaterMainMonth!$Q$10</f>
        <v>47</v>
      </c>
      <c r="G190" s="33">
        <f>WaterMainMonth!$Q$10</f>
        <v>47</v>
      </c>
      <c r="H190" s="33">
        <f>WaterMainMonth!$Q$10</f>
        <v>47</v>
      </c>
      <c r="I190" s="33">
        <f>WaterMainMonth!$Q$10</f>
        <v>47</v>
      </c>
      <c r="J190" s="33">
        <f>WaterMainMonth!$Q$10</f>
        <v>47</v>
      </c>
      <c r="K190" s="33">
        <f>WaterMainMonth!$Q$10</f>
        <v>47</v>
      </c>
      <c r="L190" s="33">
        <f>WaterMainMonth!$Q$10</f>
        <v>47</v>
      </c>
      <c r="M190" s="33">
        <f>WaterMainMonth!$Q$10</f>
        <v>47</v>
      </c>
      <c r="N190" s="33">
        <f>WaterMainMonth!$Q$10</f>
        <v>47</v>
      </c>
      <c r="O190" s="33">
        <f>WaterMainMonth!$Q$10</f>
        <v>47</v>
      </c>
      <c r="P190" s="33">
        <f>WaterMainMonth!$Q$10</f>
        <v>47</v>
      </c>
      <c r="Q190" s="33">
        <f>WaterMainMonth!$Q$10</f>
        <v>47</v>
      </c>
      <c r="R190" s="33">
        <f>WaterMainMonth!$Q$10</f>
        <v>47</v>
      </c>
      <c r="S190" s="33">
        <f>WaterMainMonth!$Q$10</f>
        <v>47</v>
      </c>
      <c r="T190" s="33">
        <f>WaterMainMonth!$Q$10</f>
        <v>47</v>
      </c>
      <c r="U190" s="33">
        <f>WaterMainMonth!$Q$10</f>
        <v>47</v>
      </c>
      <c r="V190" s="33">
        <f>WaterMainMonth!$Q$10</f>
        <v>47</v>
      </c>
      <c r="W190" s="33">
        <f>WaterMainMonth!$Q$10</f>
        <v>47</v>
      </c>
      <c r="X190" s="33">
        <f>WaterMainMonth!$Q$10</f>
        <v>47</v>
      </c>
      <c r="Y190" s="33">
        <f>WaterMainMonth!$Q$10</f>
        <v>47</v>
      </c>
      <c r="Z190" s="34">
        <f>WaterMainMonth!$Q$10</f>
        <v>47</v>
      </c>
    </row>
    <row r="191" spans="1:26" x14ac:dyDescent="0.25">
      <c r="A191" s="4"/>
      <c r="B191" s="40" t="s">
        <v>639</v>
      </c>
      <c r="C191" s="47">
        <f>WaterMainMonth!$Q$11</f>
        <v>50.8</v>
      </c>
      <c r="D191" s="33">
        <f>WaterMainMonth!$Q$11</f>
        <v>50.8</v>
      </c>
      <c r="E191" s="33">
        <f>WaterMainMonth!$Q$11</f>
        <v>50.8</v>
      </c>
      <c r="F191" s="33">
        <f>WaterMainMonth!$Q$11</f>
        <v>50.8</v>
      </c>
      <c r="G191" s="33">
        <f>WaterMainMonth!$Q$11</f>
        <v>50.8</v>
      </c>
      <c r="H191" s="33">
        <f>WaterMainMonth!$Q$11</f>
        <v>50.8</v>
      </c>
      <c r="I191" s="33">
        <f>WaterMainMonth!$Q$11</f>
        <v>50.8</v>
      </c>
      <c r="J191" s="33">
        <f>WaterMainMonth!$Q$11</f>
        <v>50.8</v>
      </c>
      <c r="K191" s="33">
        <f>WaterMainMonth!$Q$11</f>
        <v>50.8</v>
      </c>
      <c r="L191" s="33">
        <f>WaterMainMonth!$Q$11</f>
        <v>50.8</v>
      </c>
      <c r="M191" s="33">
        <f>WaterMainMonth!$Q$11</f>
        <v>50.8</v>
      </c>
      <c r="N191" s="33">
        <f>WaterMainMonth!$Q$11</f>
        <v>50.8</v>
      </c>
      <c r="O191" s="33">
        <f>WaterMainMonth!$Q$11</f>
        <v>50.8</v>
      </c>
      <c r="P191" s="33">
        <f>WaterMainMonth!$Q$11</f>
        <v>50.8</v>
      </c>
      <c r="Q191" s="33">
        <f>WaterMainMonth!$Q$11</f>
        <v>50.8</v>
      </c>
      <c r="R191" s="33">
        <f>WaterMainMonth!$Q$11</f>
        <v>50.8</v>
      </c>
      <c r="S191" s="33">
        <f>WaterMainMonth!$Q$11</f>
        <v>50.8</v>
      </c>
      <c r="T191" s="33">
        <f>WaterMainMonth!$Q$11</f>
        <v>50.8</v>
      </c>
      <c r="U191" s="33">
        <f>WaterMainMonth!$Q$11</f>
        <v>50.8</v>
      </c>
      <c r="V191" s="33">
        <f>WaterMainMonth!$Q$11</f>
        <v>50.8</v>
      </c>
      <c r="W191" s="33">
        <f>WaterMainMonth!$Q$11</f>
        <v>50.8</v>
      </c>
      <c r="X191" s="33">
        <f>WaterMainMonth!$Q$11</f>
        <v>50.8</v>
      </c>
      <c r="Y191" s="33">
        <f>WaterMainMonth!$Q$11</f>
        <v>50.8</v>
      </c>
      <c r="Z191" s="34">
        <f>WaterMainMonth!$Q$11</f>
        <v>50.8</v>
      </c>
    </row>
    <row r="192" spans="1:26" x14ac:dyDescent="0.25">
      <c r="A192" s="4"/>
      <c r="B192" s="40" t="s">
        <v>640</v>
      </c>
      <c r="C192" s="47">
        <f>WaterMainMonth!$Q$12</f>
        <v>53.5</v>
      </c>
      <c r="D192" s="33">
        <f>WaterMainMonth!$Q$12</f>
        <v>53.5</v>
      </c>
      <c r="E192" s="33">
        <f>WaterMainMonth!$Q$12</f>
        <v>53.5</v>
      </c>
      <c r="F192" s="33">
        <f>WaterMainMonth!$Q$12</f>
        <v>53.5</v>
      </c>
      <c r="G192" s="33">
        <f>WaterMainMonth!$Q$12</f>
        <v>53.5</v>
      </c>
      <c r="H192" s="33">
        <f>WaterMainMonth!$Q$12</f>
        <v>53.5</v>
      </c>
      <c r="I192" s="33">
        <f>WaterMainMonth!$Q$12</f>
        <v>53.5</v>
      </c>
      <c r="J192" s="33">
        <f>WaterMainMonth!$Q$12</f>
        <v>53.5</v>
      </c>
      <c r="K192" s="33">
        <f>WaterMainMonth!$Q$12</f>
        <v>53.5</v>
      </c>
      <c r="L192" s="33">
        <f>WaterMainMonth!$Q$12</f>
        <v>53.5</v>
      </c>
      <c r="M192" s="33">
        <f>WaterMainMonth!$Q$12</f>
        <v>53.5</v>
      </c>
      <c r="N192" s="33">
        <f>WaterMainMonth!$Q$12</f>
        <v>53.5</v>
      </c>
      <c r="O192" s="33">
        <f>WaterMainMonth!$Q$12</f>
        <v>53.5</v>
      </c>
      <c r="P192" s="33">
        <f>WaterMainMonth!$Q$12</f>
        <v>53.5</v>
      </c>
      <c r="Q192" s="33">
        <f>WaterMainMonth!$Q$12</f>
        <v>53.5</v>
      </c>
      <c r="R192" s="33">
        <f>WaterMainMonth!$Q$12</f>
        <v>53.5</v>
      </c>
      <c r="S192" s="33">
        <f>WaterMainMonth!$Q$12</f>
        <v>53.5</v>
      </c>
      <c r="T192" s="33">
        <f>WaterMainMonth!$Q$12</f>
        <v>53.5</v>
      </c>
      <c r="U192" s="33">
        <f>WaterMainMonth!$Q$12</f>
        <v>53.5</v>
      </c>
      <c r="V192" s="33">
        <f>WaterMainMonth!$Q$12</f>
        <v>53.5</v>
      </c>
      <c r="W192" s="33">
        <f>WaterMainMonth!$Q$12</f>
        <v>53.5</v>
      </c>
      <c r="X192" s="33">
        <f>WaterMainMonth!$Q$12</f>
        <v>53.5</v>
      </c>
      <c r="Y192" s="33">
        <f>WaterMainMonth!$Q$12</f>
        <v>53.5</v>
      </c>
      <c r="Z192" s="34">
        <f>WaterMainMonth!$Q$12</f>
        <v>53.5</v>
      </c>
    </row>
    <row r="193" spans="1:26" x14ac:dyDescent="0.25">
      <c r="A193" s="4"/>
      <c r="B193" s="40" t="s">
        <v>641</v>
      </c>
      <c r="C193" s="47">
        <f>WaterMainMonth!$Q$13</f>
        <v>53</v>
      </c>
      <c r="D193" s="33">
        <f>WaterMainMonth!$Q$13</f>
        <v>53</v>
      </c>
      <c r="E193" s="33">
        <f>WaterMainMonth!$Q$13</f>
        <v>53</v>
      </c>
      <c r="F193" s="33">
        <f>WaterMainMonth!$Q$13</f>
        <v>53</v>
      </c>
      <c r="G193" s="33">
        <f>WaterMainMonth!$Q$13</f>
        <v>53</v>
      </c>
      <c r="H193" s="33">
        <f>WaterMainMonth!$Q$13</f>
        <v>53</v>
      </c>
      <c r="I193" s="33">
        <f>WaterMainMonth!$Q$13</f>
        <v>53</v>
      </c>
      <c r="J193" s="33">
        <f>WaterMainMonth!$Q$13</f>
        <v>53</v>
      </c>
      <c r="K193" s="33">
        <f>WaterMainMonth!$Q$13</f>
        <v>53</v>
      </c>
      <c r="L193" s="33">
        <f>WaterMainMonth!$Q$13</f>
        <v>53</v>
      </c>
      <c r="M193" s="33">
        <f>WaterMainMonth!$Q$13</f>
        <v>53</v>
      </c>
      <c r="N193" s="33">
        <f>WaterMainMonth!$Q$13</f>
        <v>53</v>
      </c>
      <c r="O193" s="33">
        <f>WaterMainMonth!$Q$13</f>
        <v>53</v>
      </c>
      <c r="P193" s="33">
        <f>WaterMainMonth!$Q$13</f>
        <v>53</v>
      </c>
      <c r="Q193" s="33">
        <f>WaterMainMonth!$Q$13</f>
        <v>53</v>
      </c>
      <c r="R193" s="33">
        <f>WaterMainMonth!$Q$13</f>
        <v>53</v>
      </c>
      <c r="S193" s="33">
        <f>WaterMainMonth!$Q$13</f>
        <v>53</v>
      </c>
      <c r="T193" s="33">
        <f>WaterMainMonth!$Q$13</f>
        <v>53</v>
      </c>
      <c r="U193" s="33">
        <f>WaterMainMonth!$Q$13</f>
        <v>53</v>
      </c>
      <c r="V193" s="33">
        <f>WaterMainMonth!$Q$13</f>
        <v>53</v>
      </c>
      <c r="W193" s="33">
        <f>WaterMainMonth!$Q$13</f>
        <v>53</v>
      </c>
      <c r="X193" s="33">
        <f>WaterMainMonth!$Q$13</f>
        <v>53</v>
      </c>
      <c r="Y193" s="33">
        <f>WaterMainMonth!$Q$13</f>
        <v>53</v>
      </c>
      <c r="Z193" s="34">
        <f>WaterMainMonth!$Q$13</f>
        <v>53</v>
      </c>
    </row>
    <row r="194" spans="1:26" x14ac:dyDescent="0.25">
      <c r="A194" s="4"/>
      <c r="B194" s="40" t="s">
        <v>642</v>
      </c>
      <c r="C194" s="47">
        <f>WaterMainMonth!$Q$14</f>
        <v>50.8</v>
      </c>
      <c r="D194" s="33">
        <f>WaterMainMonth!$Q$14</f>
        <v>50.8</v>
      </c>
      <c r="E194" s="33">
        <f>WaterMainMonth!$Q$14</f>
        <v>50.8</v>
      </c>
      <c r="F194" s="33">
        <f>WaterMainMonth!$Q$14</f>
        <v>50.8</v>
      </c>
      <c r="G194" s="33">
        <f>WaterMainMonth!$Q$14</f>
        <v>50.8</v>
      </c>
      <c r="H194" s="33">
        <f>WaterMainMonth!$Q$14</f>
        <v>50.8</v>
      </c>
      <c r="I194" s="33">
        <f>WaterMainMonth!$Q$14</f>
        <v>50.8</v>
      </c>
      <c r="J194" s="33">
        <f>WaterMainMonth!$Q$14</f>
        <v>50.8</v>
      </c>
      <c r="K194" s="33">
        <f>WaterMainMonth!$Q$14</f>
        <v>50.8</v>
      </c>
      <c r="L194" s="33">
        <f>WaterMainMonth!$Q$14</f>
        <v>50.8</v>
      </c>
      <c r="M194" s="33">
        <f>WaterMainMonth!$Q$14</f>
        <v>50.8</v>
      </c>
      <c r="N194" s="33">
        <f>WaterMainMonth!$Q$14</f>
        <v>50.8</v>
      </c>
      <c r="O194" s="33">
        <f>WaterMainMonth!$Q$14</f>
        <v>50.8</v>
      </c>
      <c r="P194" s="33">
        <f>WaterMainMonth!$Q$14</f>
        <v>50.8</v>
      </c>
      <c r="Q194" s="33">
        <f>WaterMainMonth!$Q$14</f>
        <v>50.8</v>
      </c>
      <c r="R194" s="33">
        <f>WaterMainMonth!$Q$14</f>
        <v>50.8</v>
      </c>
      <c r="S194" s="33">
        <f>WaterMainMonth!$Q$14</f>
        <v>50.8</v>
      </c>
      <c r="T194" s="33">
        <f>WaterMainMonth!$Q$14</f>
        <v>50.8</v>
      </c>
      <c r="U194" s="33">
        <f>WaterMainMonth!$Q$14</f>
        <v>50.8</v>
      </c>
      <c r="V194" s="33">
        <f>WaterMainMonth!$Q$14</f>
        <v>50.8</v>
      </c>
      <c r="W194" s="33">
        <f>WaterMainMonth!$Q$14</f>
        <v>50.8</v>
      </c>
      <c r="X194" s="33">
        <f>WaterMainMonth!$Q$14</f>
        <v>50.8</v>
      </c>
      <c r="Y194" s="33">
        <f>WaterMainMonth!$Q$14</f>
        <v>50.8</v>
      </c>
      <c r="Z194" s="34">
        <f>WaterMainMonth!$Q$14</f>
        <v>50.8</v>
      </c>
    </row>
    <row r="195" spans="1:26" x14ac:dyDescent="0.25">
      <c r="A195" s="4"/>
      <c r="B195" s="40" t="s">
        <v>643</v>
      </c>
      <c r="C195" s="47">
        <f>WaterMainMonth!$Q$15</f>
        <v>46.8</v>
      </c>
      <c r="D195" s="33">
        <f>WaterMainMonth!$Q$15</f>
        <v>46.8</v>
      </c>
      <c r="E195" s="33">
        <f>WaterMainMonth!$Q$15</f>
        <v>46.8</v>
      </c>
      <c r="F195" s="33">
        <f>WaterMainMonth!$Q$15</f>
        <v>46.8</v>
      </c>
      <c r="G195" s="33">
        <f>WaterMainMonth!$Q$15</f>
        <v>46.8</v>
      </c>
      <c r="H195" s="33">
        <f>WaterMainMonth!$Q$15</f>
        <v>46.8</v>
      </c>
      <c r="I195" s="33">
        <f>WaterMainMonth!$Q$15</f>
        <v>46.8</v>
      </c>
      <c r="J195" s="33">
        <f>WaterMainMonth!$Q$15</f>
        <v>46.8</v>
      </c>
      <c r="K195" s="33">
        <f>WaterMainMonth!$Q$15</f>
        <v>46.8</v>
      </c>
      <c r="L195" s="33">
        <f>WaterMainMonth!$Q$15</f>
        <v>46.8</v>
      </c>
      <c r="M195" s="33">
        <f>WaterMainMonth!$Q$15</f>
        <v>46.8</v>
      </c>
      <c r="N195" s="33">
        <f>WaterMainMonth!$Q$15</f>
        <v>46.8</v>
      </c>
      <c r="O195" s="33">
        <f>WaterMainMonth!$Q$15</f>
        <v>46.8</v>
      </c>
      <c r="P195" s="33">
        <f>WaterMainMonth!$Q$15</f>
        <v>46.8</v>
      </c>
      <c r="Q195" s="33">
        <f>WaterMainMonth!$Q$15</f>
        <v>46.8</v>
      </c>
      <c r="R195" s="33">
        <f>WaterMainMonth!$Q$15</f>
        <v>46.8</v>
      </c>
      <c r="S195" s="33">
        <f>WaterMainMonth!$Q$15</f>
        <v>46.8</v>
      </c>
      <c r="T195" s="33">
        <f>WaterMainMonth!$Q$15</f>
        <v>46.8</v>
      </c>
      <c r="U195" s="33">
        <f>WaterMainMonth!$Q$15</f>
        <v>46.8</v>
      </c>
      <c r="V195" s="33">
        <f>WaterMainMonth!$Q$15</f>
        <v>46.8</v>
      </c>
      <c r="W195" s="33">
        <f>WaterMainMonth!$Q$15</f>
        <v>46.8</v>
      </c>
      <c r="X195" s="33">
        <f>WaterMainMonth!$Q$15</f>
        <v>46.8</v>
      </c>
      <c r="Y195" s="33">
        <f>WaterMainMonth!$Q$15</f>
        <v>46.8</v>
      </c>
      <c r="Z195" s="34">
        <f>WaterMainMonth!$Q$15</f>
        <v>46.8</v>
      </c>
    </row>
    <row r="196" spans="1:26" x14ac:dyDescent="0.25">
      <c r="A196" s="5"/>
      <c r="B196" s="42" t="s">
        <v>644</v>
      </c>
      <c r="C196" s="44">
        <f>WaterMainMonth!$Q$16</f>
        <v>42.8</v>
      </c>
      <c r="D196" s="38">
        <f>WaterMainMonth!$Q$16</f>
        <v>42.8</v>
      </c>
      <c r="E196" s="38">
        <f>WaterMainMonth!$Q$16</f>
        <v>42.8</v>
      </c>
      <c r="F196" s="38">
        <f>WaterMainMonth!$Q$16</f>
        <v>42.8</v>
      </c>
      <c r="G196" s="38">
        <f>WaterMainMonth!$Q$16</f>
        <v>42.8</v>
      </c>
      <c r="H196" s="38">
        <f>WaterMainMonth!$Q$16</f>
        <v>42.8</v>
      </c>
      <c r="I196" s="38">
        <f>WaterMainMonth!$Q$16</f>
        <v>42.8</v>
      </c>
      <c r="J196" s="38">
        <f>WaterMainMonth!$Q$16</f>
        <v>42.8</v>
      </c>
      <c r="K196" s="38">
        <f>WaterMainMonth!$Q$16</f>
        <v>42.8</v>
      </c>
      <c r="L196" s="38">
        <f>WaterMainMonth!$Q$16</f>
        <v>42.8</v>
      </c>
      <c r="M196" s="38">
        <f>WaterMainMonth!$Q$16</f>
        <v>42.8</v>
      </c>
      <c r="N196" s="38">
        <f>WaterMainMonth!$Q$16</f>
        <v>42.8</v>
      </c>
      <c r="O196" s="38">
        <f>WaterMainMonth!$Q$16</f>
        <v>42.8</v>
      </c>
      <c r="P196" s="38">
        <f>WaterMainMonth!$Q$16</f>
        <v>42.8</v>
      </c>
      <c r="Q196" s="38">
        <f>WaterMainMonth!$Q$16</f>
        <v>42.8</v>
      </c>
      <c r="R196" s="38">
        <f>WaterMainMonth!$Q$16</f>
        <v>42.8</v>
      </c>
      <c r="S196" s="38">
        <f>WaterMainMonth!$Q$16</f>
        <v>42.8</v>
      </c>
      <c r="T196" s="38">
        <f>WaterMainMonth!$Q$16</f>
        <v>42.8</v>
      </c>
      <c r="U196" s="38">
        <f>WaterMainMonth!$Q$16</f>
        <v>42.8</v>
      </c>
      <c r="V196" s="38">
        <f>WaterMainMonth!$Q$16</f>
        <v>42.8</v>
      </c>
      <c r="W196" s="38">
        <f>WaterMainMonth!$Q$16</f>
        <v>42.8</v>
      </c>
      <c r="X196" s="38">
        <f>WaterMainMonth!$Q$16</f>
        <v>42.8</v>
      </c>
      <c r="Y196" s="38">
        <f>WaterMainMonth!$Q$16</f>
        <v>42.8</v>
      </c>
      <c r="Z196" s="36">
        <f>WaterMainMonth!$Q$16</f>
        <v>42.8</v>
      </c>
    </row>
  </sheetData>
  <pageMargins left="0.25" right="0.25" top="0.75" bottom="0.75" header="0.3" footer="0.3"/>
  <pageSetup scale="62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853"/>
  <sheetViews>
    <sheetView topLeftCell="B154" zoomScale="70" zoomScaleNormal="70" workbookViewId="0">
      <selection activeCell="E173" sqref="E173"/>
    </sheetView>
  </sheetViews>
  <sheetFormatPr defaultRowHeight="15" x14ac:dyDescent="0.25"/>
  <cols>
    <col min="1" max="1" width="27.7109375" style="52" customWidth="1"/>
    <col min="2" max="2" width="27.7109375" customWidth="1"/>
    <col min="3" max="3" width="14" customWidth="1"/>
    <col min="4" max="4" width="40.7109375" customWidth="1"/>
    <col min="5" max="28" width="9.140625" style="1"/>
  </cols>
  <sheetData>
    <row r="1" spans="1:28" x14ac:dyDescent="0.25">
      <c r="A1" s="51" t="str">
        <f>Assembly!A2</f>
        <v>Assembly</v>
      </c>
      <c r="B1" s="20" t="e">
        <v>#N/A</v>
      </c>
      <c r="C1" s="20"/>
      <c r="D1" s="20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2"/>
    </row>
    <row r="2" spans="1:28" x14ac:dyDescent="0.25">
      <c r="A2" s="53" t="str">
        <f>IF(ISBLANK(Assembly!A5),NA(),Assembly!A5)</f>
        <v>Occupancy</v>
      </c>
      <c r="B2" t="str">
        <f t="shared" ref="B2" si="0">IF(ISTEXT(A2),SUBSTITUTE(SUBSTITUTE(SUBSTITUTE(SUBSTITUTE(A2," ",""),"(",""),"%",""),")",""),A2)</f>
        <v>Occupancy</v>
      </c>
      <c r="C2" t="str">
        <f>IF(ISBLANK(Assembly!C5)," ",Assembly!C5)</f>
        <v>WD</v>
      </c>
      <c r="D2" s="28" t="str">
        <f>A1&amp;B2&amp;C2</f>
        <v>AssemblyOccupancyWD</v>
      </c>
      <c r="E2" s="1">
        <f>IF(ISBLANK(Assembly!D5),"",Assembly!D5)</f>
        <v>0</v>
      </c>
      <c r="F2" s="1">
        <f>IF(ISBLANK(Assembly!E5),"",Assembly!E5)</f>
        <v>0</v>
      </c>
      <c r="G2" s="1">
        <f>IF(ISBLANK(Assembly!F5),"",Assembly!F5)</f>
        <v>0</v>
      </c>
      <c r="H2" s="1">
        <f>IF(ISBLANK(Assembly!G5),"",Assembly!G5)</f>
        <v>0</v>
      </c>
      <c r="I2" s="1">
        <f>IF(ISBLANK(Assembly!H5),"",Assembly!H5)</f>
        <v>0</v>
      </c>
      <c r="J2" s="1">
        <f>IF(ISBLANK(Assembly!I5),"",Assembly!I5)</f>
        <v>0</v>
      </c>
      <c r="K2" s="1">
        <f>IF(ISBLANK(Assembly!J5),"",Assembly!J5)</f>
        <v>0</v>
      </c>
      <c r="L2" s="1">
        <f>IF(ISBLANK(Assembly!K5),"",Assembly!K5)</f>
        <v>0</v>
      </c>
      <c r="M2" s="1">
        <f>IF(ISBLANK(Assembly!L5),"",Assembly!L5)</f>
        <v>0.2</v>
      </c>
      <c r="N2" s="1">
        <f>IF(ISBLANK(Assembly!M5),"",Assembly!M5)</f>
        <v>0.2</v>
      </c>
      <c r="O2" s="1">
        <f>IF(ISBLANK(Assembly!N5),"",Assembly!N5)</f>
        <v>0.2</v>
      </c>
      <c r="P2" s="1">
        <f>IF(ISBLANK(Assembly!O5),"",Assembly!O5)</f>
        <v>0.8</v>
      </c>
      <c r="Q2" s="1">
        <f>IF(ISBLANK(Assembly!P5),"",Assembly!P5)</f>
        <v>0.8</v>
      </c>
      <c r="R2" s="1">
        <f>IF(ISBLANK(Assembly!Q5),"",Assembly!Q5)</f>
        <v>0.8</v>
      </c>
      <c r="S2" s="1">
        <f>IF(ISBLANK(Assembly!R5),"",Assembly!R5)</f>
        <v>0.8</v>
      </c>
      <c r="T2" s="1">
        <f>IF(ISBLANK(Assembly!S5),"",Assembly!S5)</f>
        <v>0.8</v>
      </c>
      <c r="U2" s="1">
        <f>IF(ISBLANK(Assembly!T5),"",Assembly!T5)</f>
        <v>0.8</v>
      </c>
      <c r="V2" s="1">
        <f>IF(ISBLANK(Assembly!U5),"",Assembly!U5)</f>
        <v>0.8</v>
      </c>
      <c r="W2" s="1">
        <f>IF(ISBLANK(Assembly!V5),"",Assembly!V5)</f>
        <v>0.2</v>
      </c>
      <c r="X2" s="1">
        <f>IF(ISBLANK(Assembly!W5),"",Assembly!W5)</f>
        <v>0.2</v>
      </c>
      <c r="Y2" s="1">
        <f>IF(ISBLANK(Assembly!X5),"",Assembly!X5)</f>
        <v>0.2</v>
      </c>
      <c r="Z2" s="1">
        <f>IF(ISBLANK(Assembly!Y5),"",Assembly!Y5)</f>
        <v>0.2</v>
      </c>
      <c r="AA2" s="1">
        <f>IF(ISBLANK(Assembly!Z5),"",Assembly!Z5)</f>
        <v>0.1</v>
      </c>
      <c r="AB2" s="23">
        <f>IF(ISBLANK(Assembly!AA5),"",Assembly!AA5)</f>
        <v>0</v>
      </c>
    </row>
    <row r="3" spans="1:28" x14ac:dyDescent="0.25">
      <c r="A3" s="53" t="e">
        <f>IF(ISBLANK(Assembly!A6),NA(),Assembly!A6)</f>
        <v>#N/A</v>
      </c>
      <c r="B3" t="e">
        <f>IF(ISTEXT(A3),SUBSTITUTE(SUBSTITUTE(SUBSTITUTE(SUBSTITUTE(A3," ",""),"(",""),"%",""),")",""),A3)</f>
        <v>#N/A</v>
      </c>
      <c r="C3" t="str">
        <f>IF(ISBLANK(Assembly!C6)," ",Assembly!C6)</f>
        <v>Sat</v>
      </c>
      <c r="D3" t="str">
        <f t="shared" ref="D3:D50" si="1">IF(AND(ISNA(B1),ISNA(B2),ISNA(B3)),"",$A$1&amp;(IF(AND(ISNA(B3),ISNA(B2)),B1,IF(AND(ISNA(B3),ISNA(B1)),B2,B3)))&amp;C3)</f>
        <v>AssemblyOccupancySat</v>
      </c>
      <c r="E3" s="1">
        <f>IF(ISBLANK(Assembly!D6),"",Assembly!D6)</f>
        <v>0</v>
      </c>
      <c r="F3" s="1">
        <f>IF(ISBLANK(Assembly!E6),"",Assembly!E6)</f>
        <v>0</v>
      </c>
      <c r="G3" s="1">
        <f>IF(ISBLANK(Assembly!F6),"",Assembly!F6)</f>
        <v>0</v>
      </c>
      <c r="H3" s="1">
        <f>IF(ISBLANK(Assembly!G6),"",Assembly!G6)</f>
        <v>0</v>
      </c>
      <c r="I3" s="1">
        <f>IF(ISBLANK(Assembly!H6),"",Assembly!H6)</f>
        <v>0</v>
      </c>
      <c r="J3" s="1">
        <f>IF(ISBLANK(Assembly!I6),"",Assembly!I6)</f>
        <v>0</v>
      </c>
      <c r="K3" s="1">
        <f>IF(ISBLANK(Assembly!J6),"",Assembly!J6)</f>
        <v>0</v>
      </c>
      <c r="L3" s="1">
        <f>IF(ISBLANK(Assembly!K6),"",Assembly!K6)</f>
        <v>0</v>
      </c>
      <c r="M3" s="1">
        <f>IF(ISBLANK(Assembly!L6),"",Assembly!L6)</f>
        <v>0.2</v>
      </c>
      <c r="N3" s="1">
        <f>IF(ISBLANK(Assembly!M6),"",Assembly!M6)</f>
        <v>0.2</v>
      </c>
      <c r="O3" s="1">
        <f>IF(ISBLANK(Assembly!N6),"",Assembly!N6)</f>
        <v>0.2</v>
      </c>
      <c r="P3" s="1">
        <f>IF(ISBLANK(Assembly!O6),"",Assembly!O6)</f>
        <v>0.6</v>
      </c>
      <c r="Q3" s="1">
        <f>IF(ISBLANK(Assembly!P6),"",Assembly!P6)</f>
        <v>0.6</v>
      </c>
      <c r="R3" s="1">
        <f>IF(ISBLANK(Assembly!Q6),"",Assembly!Q6)</f>
        <v>0.6</v>
      </c>
      <c r="S3" s="1">
        <f>IF(ISBLANK(Assembly!R6),"",Assembly!R6)</f>
        <v>0.6</v>
      </c>
      <c r="T3" s="1">
        <f>IF(ISBLANK(Assembly!S6),"",Assembly!S6)</f>
        <v>0.6</v>
      </c>
      <c r="U3" s="1">
        <f>IF(ISBLANK(Assembly!T6),"",Assembly!T6)</f>
        <v>0.6</v>
      </c>
      <c r="V3" s="1">
        <f>IF(ISBLANK(Assembly!U6),"",Assembly!U6)</f>
        <v>0.6</v>
      </c>
      <c r="W3" s="1">
        <f>IF(ISBLANK(Assembly!V6),"",Assembly!V6)</f>
        <v>0.6</v>
      </c>
      <c r="X3" s="1">
        <f>IF(ISBLANK(Assembly!W6),"",Assembly!W6)</f>
        <v>0.6</v>
      </c>
      <c r="Y3" s="1">
        <f>IF(ISBLANK(Assembly!X6),"",Assembly!X6)</f>
        <v>0.6</v>
      </c>
      <c r="Z3" s="1">
        <f>IF(ISBLANK(Assembly!Y6),"",Assembly!Y6)</f>
        <v>0.8</v>
      </c>
      <c r="AA3" s="1">
        <f>IF(ISBLANK(Assembly!Z6),"",Assembly!Z6)</f>
        <v>0.1</v>
      </c>
      <c r="AB3" s="23">
        <f>IF(ISBLANK(Assembly!AA6),"",Assembly!AA6)</f>
        <v>0</v>
      </c>
    </row>
    <row r="4" spans="1:28" x14ac:dyDescent="0.25">
      <c r="A4" s="53" t="e">
        <f>IF(ISBLANK(Assembly!A7),NA(),Assembly!A7)</f>
        <v>#N/A</v>
      </c>
      <c r="B4" t="e">
        <f t="shared" ref="B4:B67" si="2">IF(ISTEXT(A4),SUBSTITUTE(SUBSTITUTE(SUBSTITUTE(SUBSTITUTE(A4," ",""),"(",""),"%",""),")",""),A4)</f>
        <v>#N/A</v>
      </c>
      <c r="C4" t="str">
        <f>IF(ISBLANK(Assembly!C7)," ",Assembly!C7)</f>
        <v>Sun</v>
      </c>
      <c r="D4" t="str">
        <f t="shared" si="1"/>
        <v>AssemblyOccupancySun</v>
      </c>
      <c r="E4" s="1">
        <f>IF(ISBLANK(Assembly!D7),"",Assembly!D7)</f>
        <v>0</v>
      </c>
      <c r="F4" s="1">
        <f>IF(ISBLANK(Assembly!E7),"",Assembly!E7)</f>
        <v>0</v>
      </c>
      <c r="G4" s="1">
        <f>IF(ISBLANK(Assembly!F7),"",Assembly!F7)</f>
        <v>0</v>
      </c>
      <c r="H4" s="1">
        <f>IF(ISBLANK(Assembly!G7),"",Assembly!G7)</f>
        <v>0</v>
      </c>
      <c r="I4" s="1">
        <f>IF(ISBLANK(Assembly!H7),"",Assembly!H7)</f>
        <v>0</v>
      </c>
      <c r="J4" s="1">
        <f>IF(ISBLANK(Assembly!I7),"",Assembly!I7)</f>
        <v>0</v>
      </c>
      <c r="K4" s="1">
        <f>IF(ISBLANK(Assembly!J7),"",Assembly!J7)</f>
        <v>0</v>
      </c>
      <c r="L4" s="1">
        <f>IF(ISBLANK(Assembly!K7),"",Assembly!K7)</f>
        <v>0</v>
      </c>
      <c r="M4" s="1">
        <f>IF(ISBLANK(Assembly!L7),"",Assembly!L7)</f>
        <v>0.1</v>
      </c>
      <c r="N4" s="1">
        <f>IF(ISBLANK(Assembly!M7),"",Assembly!M7)</f>
        <v>0.1</v>
      </c>
      <c r="O4" s="1">
        <f>IF(ISBLANK(Assembly!N7),"",Assembly!N7)</f>
        <v>0.1</v>
      </c>
      <c r="P4" s="1">
        <f>IF(ISBLANK(Assembly!O7),"",Assembly!O7)</f>
        <v>0.1</v>
      </c>
      <c r="Q4" s="1">
        <f>IF(ISBLANK(Assembly!P7),"",Assembly!P7)</f>
        <v>0.1</v>
      </c>
      <c r="R4" s="1">
        <f>IF(ISBLANK(Assembly!Q7),"",Assembly!Q7)</f>
        <v>0.7</v>
      </c>
      <c r="S4" s="1">
        <f>IF(ISBLANK(Assembly!R7),"",Assembly!R7)</f>
        <v>0.7</v>
      </c>
      <c r="T4" s="1">
        <f>IF(ISBLANK(Assembly!S7),"",Assembly!S7)</f>
        <v>0.7</v>
      </c>
      <c r="U4" s="1">
        <f>IF(ISBLANK(Assembly!T7),"",Assembly!T7)</f>
        <v>0.7</v>
      </c>
      <c r="V4" s="1">
        <f>IF(ISBLANK(Assembly!U7),"",Assembly!U7)</f>
        <v>0.7</v>
      </c>
      <c r="W4" s="1">
        <f>IF(ISBLANK(Assembly!V7),"",Assembly!V7)</f>
        <v>0.7</v>
      </c>
      <c r="X4" s="1">
        <f>IF(ISBLANK(Assembly!W7),"",Assembly!W7)</f>
        <v>0.7</v>
      </c>
      <c r="Y4" s="1">
        <f>IF(ISBLANK(Assembly!X7),"",Assembly!X7)</f>
        <v>0.7</v>
      </c>
      <c r="Z4" s="1">
        <f>IF(ISBLANK(Assembly!Y7),"",Assembly!Y7)</f>
        <v>0.7</v>
      </c>
      <c r="AA4" s="1">
        <f>IF(ISBLANK(Assembly!Z7),"",Assembly!Z7)</f>
        <v>0.2</v>
      </c>
      <c r="AB4" s="23">
        <f>IF(ISBLANK(Assembly!AA7),"",Assembly!AA7)</f>
        <v>0</v>
      </c>
    </row>
    <row r="5" spans="1:28" x14ac:dyDescent="0.25">
      <c r="A5" s="53" t="str">
        <f>IF(ISBLANK(Assembly!A8),NA(),Assembly!A8)</f>
        <v>Lights</v>
      </c>
      <c r="B5" t="str">
        <f t="shared" si="2"/>
        <v>Lights</v>
      </c>
      <c r="C5" t="str">
        <f>IF(ISBLANK(Assembly!C8)," ",Assembly!C8)</f>
        <v>WD</v>
      </c>
      <c r="D5" t="str">
        <f t="shared" si="1"/>
        <v>AssemblyLightsWD</v>
      </c>
      <c r="E5" s="1">
        <f>IF(ISBLANK(Assembly!D8),"",Assembly!D8)</f>
        <v>0.05</v>
      </c>
      <c r="F5" s="1">
        <f>IF(ISBLANK(Assembly!E8),"",Assembly!E8)</f>
        <v>0.05</v>
      </c>
      <c r="G5" s="1">
        <f>IF(ISBLANK(Assembly!F8),"",Assembly!F8)</f>
        <v>0.05</v>
      </c>
      <c r="H5" s="1">
        <f>IF(ISBLANK(Assembly!G8),"",Assembly!G8)</f>
        <v>0.05</v>
      </c>
      <c r="I5" s="1">
        <f>IF(ISBLANK(Assembly!H8),"",Assembly!H8)</f>
        <v>0.05</v>
      </c>
      <c r="J5" s="1">
        <f>IF(ISBLANK(Assembly!I8),"",Assembly!I8)</f>
        <v>0.05</v>
      </c>
      <c r="K5" s="1">
        <f>IF(ISBLANK(Assembly!J8),"",Assembly!J8)</f>
        <v>0.35</v>
      </c>
      <c r="L5" s="1">
        <f>IF(ISBLANK(Assembly!K8),"",Assembly!K8)</f>
        <v>0.35</v>
      </c>
      <c r="M5" s="1">
        <f>IF(ISBLANK(Assembly!L8),"",Assembly!L8)</f>
        <v>0.35</v>
      </c>
      <c r="N5" s="1">
        <f>IF(ISBLANK(Assembly!M8),"",Assembly!M8)</f>
        <v>0.65</v>
      </c>
      <c r="O5" s="1">
        <f>IF(ISBLANK(Assembly!N8),"",Assembly!N8)</f>
        <v>0.65</v>
      </c>
      <c r="P5" s="1">
        <f>IF(ISBLANK(Assembly!O8),"",Assembly!O8)</f>
        <v>0.65</v>
      </c>
      <c r="Q5" s="1">
        <f>IF(ISBLANK(Assembly!P8),"",Assembly!P8)</f>
        <v>0.65</v>
      </c>
      <c r="R5" s="1">
        <f>IF(ISBLANK(Assembly!Q8),"",Assembly!Q8)</f>
        <v>0.65</v>
      </c>
      <c r="S5" s="1">
        <f>IF(ISBLANK(Assembly!R8),"",Assembly!R8)</f>
        <v>0.65</v>
      </c>
      <c r="T5" s="1">
        <f>IF(ISBLANK(Assembly!S8),"",Assembly!S8)</f>
        <v>0.65</v>
      </c>
      <c r="U5" s="1">
        <f>IF(ISBLANK(Assembly!T8),"",Assembly!T8)</f>
        <v>0.65</v>
      </c>
      <c r="V5" s="1">
        <f>IF(ISBLANK(Assembly!U8),"",Assembly!U8)</f>
        <v>0.65</v>
      </c>
      <c r="W5" s="1">
        <f>IF(ISBLANK(Assembly!V8),"",Assembly!V8)</f>
        <v>0.65</v>
      </c>
      <c r="X5" s="1">
        <f>IF(ISBLANK(Assembly!W8),"",Assembly!W8)</f>
        <v>0.65</v>
      </c>
      <c r="Y5" s="1">
        <f>IF(ISBLANK(Assembly!X8),"",Assembly!X8)</f>
        <v>0.65</v>
      </c>
      <c r="Z5" s="1">
        <f>IF(ISBLANK(Assembly!Y8),"",Assembly!Y8)</f>
        <v>0.65</v>
      </c>
      <c r="AA5" s="1">
        <f>IF(ISBLANK(Assembly!Z8),"",Assembly!Z8)</f>
        <v>0.25</v>
      </c>
      <c r="AB5" s="23">
        <f>IF(ISBLANK(Assembly!AA8),"",Assembly!AA8)</f>
        <v>0.05</v>
      </c>
    </row>
    <row r="6" spans="1:28" x14ac:dyDescent="0.25">
      <c r="A6" s="53" t="e">
        <f>IF(ISBLANK(Assembly!A9),NA(),Assembly!A9)</f>
        <v>#N/A</v>
      </c>
      <c r="B6" t="e">
        <f t="shared" si="2"/>
        <v>#N/A</v>
      </c>
      <c r="C6" t="str">
        <f>IF(ISBLANK(Assembly!C9)," ",Assembly!C9)</f>
        <v>Sat</v>
      </c>
      <c r="D6" t="str">
        <f t="shared" si="1"/>
        <v>AssemblyLightsSat</v>
      </c>
      <c r="E6" s="1">
        <f>IF(ISBLANK(Assembly!D9),"",Assembly!D9)</f>
        <v>0.05</v>
      </c>
      <c r="F6" s="1">
        <f>IF(ISBLANK(Assembly!E9),"",Assembly!E9)</f>
        <v>0.05</v>
      </c>
      <c r="G6" s="1">
        <f>IF(ISBLANK(Assembly!F9),"",Assembly!F9)</f>
        <v>0.05</v>
      </c>
      <c r="H6" s="1">
        <f>IF(ISBLANK(Assembly!G9),"",Assembly!G9)</f>
        <v>0.05</v>
      </c>
      <c r="I6" s="1">
        <f>IF(ISBLANK(Assembly!H9),"",Assembly!H9)</f>
        <v>0.05</v>
      </c>
      <c r="J6" s="1">
        <f>IF(ISBLANK(Assembly!I9),"",Assembly!I9)</f>
        <v>0.05</v>
      </c>
      <c r="K6" s="1">
        <f>IF(ISBLANK(Assembly!J9),"",Assembly!J9)</f>
        <v>0.05</v>
      </c>
      <c r="L6" s="1">
        <f>IF(ISBLANK(Assembly!K9),"",Assembly!K9)</f>
        <v>0.3</v>
      </c>
      <c r="M6" s="1">
        <f>IF(ISBLANK(Assembly!L9),"",Assembly!L9)</f>
        <v>0.3</v>
      </c>
      <c r="N6" s="1">
        <f>IF(ISBLANK(Assembly!M9),"",Assembly!M9)</f>
        <v>0.4</v>
      </c>
      <c r="O6" s="1">
        <f>IF(ISBLANK(Assembly!N9),"",Assembly!N9)</f>
        <v>0.4</v>
      </c>
      <c r="P6" s="1">
        <f>IF(ISBLANK(Assembly!O9),"",Assembly!O9)</f>
        <v>0.4</v>
      </c>
      <c r="Q6" s="1">
        <f>IF(ISBLANK(Assembly!P9),"",Assembly!P9)</f>
        <v>0.4</v>
      </c>
      <c r="R6" s="1">
        <f>IF(ISBLANK(Assembly!Q9),"",Assembly!Q9)</f>
        <v>0.4</v>
      </c>
      <c r="S6" s="1">
        <f>IF(ISBLANK(Assembly!R9),"",Assembly!R9)</f>
        <v>0.4</v>
      </c>
      <c r="T6" s="1">
        <f>IF(ISBLANK(Assembly!S9),"",Assembly!S9)</f>
        <v>0.4</v>
      </c>
      <c r="U6" s="1">
        <f>IF(ISBLANK(Assembly!T9),"",Assembly!T9)</f>
        <v>0.4</v>
      </c>
      <c r="V6" s="1">
        <f>IF(ISBLANK(Assembly!U9),"",Assembly!U9)</f>
        <v>0.4</v>
      </c>
      <c r="W6" s="1">
        <f>IF(ISBLANK(Assembly!V9),"",Assembly!V9)</f>
        <v>0.4</v>
      </c>
      <c r="X6" s="1">
        <f>IF(ISBLANK(Assembly!W9),"",Assembly!W9)</f>
        <v>0.4</v>
      </c>
      <c r="Y6" s="1">
        <f>IF(ISBLANK(Assembly!X9),"",Assembly!X9)</f>
        <v>0.4</v>
      </c>
      <c r="Z6" s="1">
        <f>IF(ISBLANK(Assembly!Y9),"",Assembly!Y9)</f>
        <v>0.4</v>
      </c>
      <c r="AA6" s="1">
        <f>IF(ISBLANK(Assembly!Z9),"",Assembly!Z9)</f>
        <v>0.4</v>
      </c>
      <c r="AB6" s="23">
        <f>IF(ISBLANK(Assembly!AA9),"",Assembly!AA9)</f>
        <v>0.05</v>
      </c>
    </row>
    <row r="7" spans="1:28" x14ac:dyDescent="0.25">
      <c r="A7" s="53" t="e">
        <f>IF(ISBLANK(Assembly!A10),NA(),Assembly!A10)</f>
        <v>#N/A</v>
      </c>
      <c r="B7" t="e">
        <f t="shared" si="2"/>
        <v>#N/A</v>
      </c>
      <c r="C7" t="str">
        <f>IF(ISBLANK(Assembly!C10)," ",Assembly!C10)</f>
        <v>Sun</v>
      </c>
      <c r="D7" t="str">
        <f t="shared" si="1"/>
        <v>AssemblyLightsSun</v>
      </c>
      <c r="E7" s="1">
        <f>IF(ISBLANK(Assembly!D10),"",Assembly!D10)</f>
        <v>0.05</v>
      </c>
      <c r="F7" s="1">
        <f>IF(ISBLANK(Assembly!E10),"",Assembly!E10)</f>
        <v>0.05</v>
      </c>
      <c r="G7" s="1">
        <f>IF(ISBLANK(Assembly!F10),"",Assembly!F10)</f>
        <v>0.05</v>
      </c>
      <c r="H7" s="1">
        <f>IF(ISBLANK(Assembly!G10),"",Assembly!G10)</f>
        <v>0.05</v>
      </c>
      <c r="I7" s="1">
        <f>IF(ISBLANK(Assembly!H10),"",Assembly!H10)</f>
        <v>0.05</v>
      </c>
      <c r="J7" s="1">
        <f>IF(ISBLANK(Assembly!I10),"",Assembly!I10)</f>
        <v>0.05</v>
      </c>
      <c r="K7" s="1">
        <f>IF(ISBLANK(Assembly!J10),"",Assembly!J10)</f>
        <v>0.05</v>
      </c>
      <c r="L7" s="1">
        <f>IF(ISBLANK(Assembly!K10),"",Assembly!K10)</f>
        <v>0.3</v>
      </c>
      <c r="M7" s="1">
        <f>IF(ISBLANK(Assembly!L10),"",Assembly!L10)</f>
        <v>0.3</v>
      </c>
      <c r="N7" s="1">
        <f>IF(ISBLANK(Assembly!M10),"",Assembly!M10)</f>
        <v>0.3</v>
      </c>
      <c r="O7" s="1">
        <f>IF(ISBLANK(Assembly!N10),"",Assembly!N10)</f>
        <v>0.3</v>
      </c>
      <c r="P7" s="1">
        <f>IF(ISBLANK(Assembly!O10),"",Assembly!O10)</f>
        <v>0.3</v>
      </c>
      <c r="Q7" s="1">
        <f>IF(ISBLANK(Assembly!P10),"",Assembly!P10)</f>
        <v>0.55000000000000004</v>
      </c>
      <c r="R7" s="1">
        <f>IF(ISBLANK(Assembly!Q10),"",Assembly!Q10)</f>
        <v>0.55000000000000004</v>
      </c>
      <c r="S7" s="1">
        <f>IF(ISBLANK(Assembly!R10),"",Assembly!R10)</f>
        <v>0.55000000000000004</v>
      </c>
      <c r="T7" s="1">
        <f>IF(ISBLANK(Assembly!S10),"",Assembly!S10)</f>
        <v>0.55000000000000004</v>
      </c>
      <c r="U7" s="1">
        <f>IF(ISBLANK(Assembly!T10),"",Assembly!T10)</f>
        <v>0.55000000000000004</v>
      </c>
      <c r="V7" s="1">
        <f>IF(ISBLANK(Assembly!U10),"",Assembly!U10)</f>
        <v>0.55000000000000004</v>
      </c>
      <c r="W7" s="1">
        <f>IF(ISBLANK(Assembly!V10),"",Assembly!V10)</f>
        <v>0.55000000000000004</v>
      </c>
      <c r="X7" s="1">
        <f>IF(ISBLANK(Assembly!W10),"",Assembly!W10)</f>
        <v>0.55000000000000004</v>
      </c>
      <c r="Y7" s="1">
        <f>IF(ISBLANK(Assembly!X10),"",Assembly!X10)</f>
        <v>0.55000000000000004</v>
      </c>
      <c r="Z7" s="1">
        <f>IF(ISBLANK(Assembly!Y10),"",Assembly!Y10)</f>
        <v>0.55000000000000004</v>
      </c>
      <c r="AA7" s="1">
        <f>IF(ISBLANK(Assembly!Z10),"",Assembly!Z10)</f>
        <v>0.05</v>
      </c>
      <c r="AB7" s="23">
        <f>IF(ISBLANK(Assembly!AA10),"",Assembly!AA10)</f>
        <v>0.05</v>
      </c>
    </row>
    <row r="8" spans="1:28" x14ac:dyDescent="0.25">
      <c r="A8" s="53" t="str">
        <f>IF(ISBLANK(Assembly!A11),NA(),Assembly!A11)</f>
        <v>Receptacle</v>
      </c>
      <c r="B8" t="str">
        <f t="shared" si="2"/>
        <v>Receptacle</v>
      </c>
      <c r="C8" t="str">
        <f>IF(ISBLANK(Assembly!C11)," ",Assembly!C11)</f>
        <v>WD</v>
      </c>
      <c r="D8" t="str">
        <f t="shared" si="1"/>
        <v>AssemblyReceptacleWD</v>
      </c>
      <c r="E8" s="1">
        <f>IF(ISBLANK(Assembly!D11),"",Assembly!D11)</f>
        <v>0.05</v>
      </c>
      <c r="F8" s="1">
        <f>IF(ISBLANK(Assembly!E11),"",Assembly!E11)</f>
        <v>0.05</v>
      </c>
      <c r="G8" s="1">
        <f>IF(ISBLANK(Assembly!F11),"",Assembly!F11)</f>
        <v>0.05</v>
      </c>
      <c r="H8" s="1">
        <f>IF(ISBLANK(Assembly!G11),"",Assembly!G11)</f>
        <v>0.05</v>
      </c>
      <c r="I8" s="1">
        <f>IF(ISBLANK(Assembly!H11),"",Assembly!H11)</f>
        <v>0.05</v>
      </c>
      <c r="J8" s="1">
        <f>IF(ISBLANK(Assembly!I11),"",Assembly!I11)</f>
        <v>0.05</v>
      </c>
      <c r="K8" s="1">
        <f>IF(ISBLANK(Assembly!J11),"",Assembly!J11)</f>
        <v>0.4</v>
      </c>
      <c r="L8" s="1">
        <f>IF(ISBLANK(Assembly!K11),"",Assembly!K11)</f>
        <v>0.4</v>
      </c>
      <c r="M8" s="1">
        <f>IF(ISBLANK(Assembly!L11),"",Assembly!L11)</f>
        <v>0.4</v>
      </c>
      <c r="N8" s="1">
        <f>IF(ISBLANK(Assembly!M11),"",Assembly!M11)</f>
        <v>0.75</v>
      </c>
      <c r="O8" s="1">
        <f>IF(ISBLANK(Assembly!N11),"",Assembly!N11)</f>
        <v>0.75</v>
      </c>
      <c r="P8" s="1">
        <f>IF(ISBLANK(Assembly!O11),"",Assembly!O11)</f>
        <v>0.75</v>
      </c>
      <c r="Q8" s="1">
        <f>IF(ISBLANK(Assembly!P11),"",Assembly!P11)</f>
        <v>0.75</v>
      </c>
      <c r="R8" s="1">
        <f>IF(ISBLANK(Assembly!Q11),"",Assembly!Q11)</f>
        <v>0.75</v>
      </c>
      <c r="S8" s="1">
        <f>IF(ISBLANK(Assembly!R11),"",Assembly!R11)</f>
        <v>0.75</v>
      </c>
      <c r="T8" s="1">
        <f>IF(ISBLANK(Assembly!S11),"",Assembly!S11)</f>
        <v>0.75</v>
      </c>
      <c r="U8" s="1">
        <f>IF(ISBLANK(Assembly!T11),"",Assembly!T11)</f>
        <v>0.75</v>
      </c>
      <c r="V8" s="1">
        <f>IF(ISBLANK(Assembly!U11),"",Assembly!U11)</f>
        <v>0.75</v>
      </c>
      <c r="W8" s="1">
        <f>IF(ISBLANK(Assembly!V11),"",Assembly!V11)</f>
        <v>0.75</v>
      </c>
      <c r="X8" s="1">
        <f>IF(ISBLANK(Assembly!W11),"",Assembly!W11)</f>
        <v>0.75</v>
      </c>
      <c r="Y8" s="1">
        <f>IF(ISBLANK(Assembly!X11),"",Assembly!X11)</f>
        <v>0.75</v>
      </c>
      <c r="Z8" s="1">
        <f>IF(ISBLANK(Assembly!Y11),"",Assembly!Y11)</f>
        <v>0.75</v>
      </c>
      <c r="AA8" s="1">
        <f>IF(ISBLANK(Assembly!Z11),"",Assembly!Z11)</f>
        <v>0.25</v>
      </c>
      <c r="AB8" s="23">
        <f>IF(ISBLANK(Assembly!AA11),"",Assembly!AA11)</f>
        <v>0.05</v>
      </c>
    </row>
    <row r="9" spans="1:28" x14ac:dyDescent="0.25">
      <c r="A9" s="53" t="e">
        <f>IF(ISBLANK(Assembly!A12),NA(),Assembly!A12)</f>
        <v>#N/A</v>
      </c>
      <c r="B9" t="e">
        <f t="shared" si="2"/>
        <v>#N/A</v>
      </c>
      <c r="C9" t="str">
        <f>IF(ISBLANK(Assembly!C12)," ",Assembly!C12)</f>
        <v>Sat</v>
      </c>
      <c r="D9" t="str">
        <f t="shared" si="1"/>
        <v>AssemblyReceptacleSat</v>
      </c>
      <c r="E9" s="1">
        <f>IF(ISBLANK(Assembly!D12),"",Assembly!D12)</f>
        <v>0.05</v>
      </c>
      <c r="F9" s="1">
        <f>IF(ISBLANK(Assembly!E12),"",Assembly!E12)</f>
        <v>0.05</v>
      </c>
      <c r="G9" s="1">
        <f>IF(ISBLANK(Assembly!F12),"",Assembly!F12)</f>
        <v>0.05</v>
      </c>
      <c r="H9" s="1">
        <f>IF(ISBLANK(Assembly!G12),"",Assembly!G12)</f>
        <v>0.05</v>
      </c>
      <c r="I9" s="1">
        <f>IF(ISBLANK(Assembly!H12),"",Assembly!H12)</f>
        <v>0.05</v>
      </c>
      <c r="J9" s="1">
        <f>IF(ISBLANK(Assembly!I12),"",Assembly!I12)</f>
        <v>0.05</v>
      </c>
      <c r="K9" s="1">
        <f>IF(ISBLANK(Assembly!J12),"",Assembly!J12)</f>
        <v>0.05</v>
      </c>
      <c r="L9" s="1">
        <f>IF(ISBLANK(Assembly!K12),"",Assembly!K12)</f>
        <v>0.3</v>
      </c>
      <c r="M9" s="1">
        <f>IF(ISBLANK(Assembly!L12),"",Assembly!L12)</f>
        <v>0.3</v>
      </c>
      <c r="N9" s="1">
        <f>IF(ISBLANK(Assembly!M12),"",Assembly!M12)</f>
        <v>0.5</v>
      </c>
      <c r="O9" s="1">
        <f>IF(ISBLANK(Assembly!N12),"",Assembly!N12)</f>
        <v>0.5</v>
      </c>
      <c r="P9" s="1">
        <f>IF(ISBLANK(Assembly!O12),"",Assembly!O12)</f>
        <v>0.5</v>
      </c>
      <c r="Q9" s="1">
        <f>IF(ISBLANK(Assembly!P12),"",Assembly!P12)</f>
        <v>0.5</v>
      </c>
      <c r="R9" s="1">
        <f>IF(ISBLANK(Assembly!Q12),"",Assembly!Q12)</f>
        <v>0.5</v>
      </c>
      <c r="S9" s="1">
        <f>IF(ISBLANK(Assembly!R12),"",Assembly!R12)</f>
        <v>0.5</v>
      </c>
      <c r="T9" s="1">
        <f>IF(ISBLANK(Assembly!S12),"",Assembly!S12)</f>
        <v>0.5</v>
      </c>
      <c r="U9" s="1">
        <f>IF(ISBLANK(Assembly!T12),"",Assembly!T12)</f>
        <v>0.5</v>
      </c>
      <c r="V9" s="1">
        <f>IF(ISBLANK(Assembly!U12),"",Assembly!U12)</f>
        <v>0.5</v>
      </c>
      <c r="W9" s="1">
        <f>IF(ISBLANK(Assembly!V12),"",Assembly!V12)</f>
        <v>0.5</v>
      </c>
      <c r="X9" s="1">
        <f>IF(ISBLANK(Assembly!W12),"",Assembly!W12)</f>
        <v>0.5</v>
      </c>
      <c r="Y9" s="1">
        <f>IF(ISBLANK(Assembly!X12),"",Assembly!X12)</f>
        <v>0.5</v>
      </c>
      <c r="Z9" s="1">
        <f>IF(ISBLANK(Assembly!Y12),"",Assembly!Y12)</f>
        <v>0.5</v>
      </c>
      <c r="AA9" s="1">
        <f>IF(ISBLANK(Assembly!Z12),"",Assembly!Z12)</f>
        <v>0.5</v>
      </c>
      <c r="AB9" s="23">
        <f>IF(ISBLANK(Assembly!AA12),"",Assembly!AA12)</f>
        <v>0.05</v>
      </c>
    </row>
    <row r="10" spans="1:28" x14ac:dyDescent="0.25">
      <c r="A10" s="53" t="e">
        <f>IF(ISBLANK(Assembly!A13),NA(),Assembly!A13)</f>
        <v>#N/A</v>
      </c>
      <c r="B10" t="e">
        <f t="shared" si="2"/>
        <v>#N/A</v>
      </c>
      <c r="C10" t="str">
        <f>IF(ISBLANK(Assembly!C13)," ",Assembly!C13)</f>
        <v>Sun</v>
      </c>
      <c r="D10" t="str">
        <f t="shared" si="1"/>
        <v>AssemblyReceptacleSun</v>
      </c>
      <c r="E10" s="1">
        <f>IF(ISBLANK(Assembly!D13),"",Assembly!D13)</f>
        <v>0.05</v>
      </c>
      <c r="F10" s="1">
        <f>IF(ISBLANK(Assembly!E13),"",Assembly!E13)</f>
        <v>0.05</v>
      </c>
      <c r="G10" s="1">
        <f>IF(ISBLANK(Assembly!F13),"",Assembly!F13)</f>
        <v>0.05</v>
      </c>
      <c r="H10" s="1">
        <f>IF(ISBLANK(Assembly!G13),"",Assembly!G13)</f>
        <v>0.05</v>
      </c>
      <c r="I10" s="1">
        <f>IF(ISBLANK(Assembly!H13),"",Assembly!H13)</f>
        <v>0.05</v>
      </c>
      <c r="J10" s="1">
        <f>IF(ISBLANK(Assembly!I13),"",Assembly!I13)</f>
        <v>0.05</v>
      </c>
      <c r="K10" s="1">
        <f>IF(ISBLANK(Assembly!J13),"",Assembly!J13)</f>
        <v>0.05</v>
      </c>
      <c r="L10" s="1">
        <f>IF(ISBLANK(Assembly!K13),"",Assembly!K13)</f>
        <v>0.3</v>
      </c>
      <c r="M10" s="1">
        <f>IF(ISBLANK(Assembly!L13),"",Assembly!L13)</f>
        <v>0.3</v>
      </c>
      <c r="N10" s="1">
        <f>IF(ISBLANK(Assembly!M13),"",Assembly!M13)</f>
        <v>0.3</v>
      </c>
      <c r="O10" s="1">
        <f>IF(ISBLANK(Assembly!N13),"",Assembly!N13)</f>
        <v>0.3</v>
      </c>
      <c r="P10" s="1">
        <f>IF(ISBLANK(Assembly!O13),"",Assembly!O13)</f>
        <v>0.3</v>
      </c>
      <c r="Q10" s="1">
        <f>IF(ISBLANK(Assembly!P13),"",Assembly!P13)</f>
        <v>0.65</v>
      </c>
      <c r="R10" s="1">
        <f>IF(ISBLANK(Assembly!Q13),"",Assembly!Q13)</f>
        <v>0.65</v>
      </c>
      <c r="S10" s="1">
        <f>IF(ISBLANK(Assembly!R13),"",Assembly!R13)</f>
        <v>0.65</v>
      </c>
      <c r="T10" s="1">
        <f>IF(ISBLANK(Assembly!S13),"",Assembly!S13)</f>
        <v>0.65</v>
      </c>
      <c r="U10" s="1">
        <f>IF(ISBLANK(Assembly!T13),"",Assembly!T13)</f>
        <v>0.65</v>
      </c>
      <c r="V10" s="1">
        <f>IF(ISBLANK(Assembly!U13),"",Assembly!U13)</f>
        <v>0.65</v>
      </c>
      <c r="W10" s="1">
        <f>IF(ISBLANK(Assembly!V13),"",Assembly!V13)</f>
        <v>0.65</v>
      </c>
      <c r="X10" s="1">
        <f>IF(ISBLANK(Assembly!W13),"",Assembly!W13)</f>
        <v>0.65</v>
      </c>
      <c r="Y10" s="1">
        <f>IF(ISBLANK(Assembly!X13),"",Assembly!X13)</f>
        <v>0.65</v>
      </c>
      <c r="Z10" s="1">
        <f>IF(ISBLANK(Assembly!Y13),"",Assembly!Y13)</f>
        <v>0.65</v>
      </c>
      <c r="AA10" s="1">
        <f>IF(ISBLANK(Assembly!Z13),"",Assembly!Z13)</f>
        <v>0.05</v>
      </c>
      <c r="AB10" s="23">
        <f>IF(ISBLANK(Assembly!AA13),"",Assembly!AA13)</f>
        <v>0.05</v>
      </c>
    </row>
    <row r="11" spans="1:28" x14ac:dyDescent="0.25">
      <c r="A11" s="53" t="str">
        <f>IF(ISBLANK(Assembly!A14),NA(),Assembly!A14)</f>
        <v>HVAC Avail</v>
      </c>
      <c r="B11" t="str">
        <f t="shared" si="2"/>
        <v>HVACAvail</v>
      </c>
      <c r="C11" t="str">
        <f>IF(ISBLANK(Assembly!C14)," ",Assembly!C14)</f>
        <v>WD</v>
      </c>
      <c r="D11" t="str">
        <f t="shared" si="1"/>
        <v>AssemblyHVACAvailWD</v>
      </c>
      <c r="E11" s="1">
        <f>IF(ISBLANK(Assembly!D14),"",Assembly!D14)</f>
        <v>0</v>
      </c>
      <c r="F11" s="1">
        <f>IF(ISBLANK(Assembly!E14),"",Assembly!E14)</f>
        <v>0</v>
      </c>
      <c r="G11" s="1">
        <f>IF(ISBLANK(Assembly!F14),"",Assembly!F14)</f>
        <v>0</v>
      </c>
      <c r="H11" s="1">
        <f>IF(ISBLANK(Assembly!G14),"",Assembly!G14)</f>
        <v>0</v>
      </c>
      <c r="I11" s="1">
        <f>IF(ISBLANK(Assembly!H14),"",Assembly!H14)</f>
        <v>0</v>
      </c>
      <c r="J11" s="1">
        <f>IF(ISBLANK(Assembly!I14),"",Assembly!I14)</f>
        <v>0</v>
      </c>
      <c r="K11" s="1">
        <f>IF(ISBLANK(Assembly!J14),"",Assembly!J14)</f>
        <v>0</v>
      </c>
      <c r="L11" s="1">
        <f>IF(ISBLANK(Assembly!K14),"",Assembly!K14)</f>
        <v>1</v>
      </c>
      <c r="M11" s="1">
        <f>IF(ISBLANK(Assembly!L14),"",Assembly!L14)</f>
        <v>1</v>
      </c>
      <c r="N11" s="1">
        <f>IF(ISBLANK(Assembly!M14),"",Assembly!M14)</f>
        <v>1</v>
      </c>
      <c r="O11" s="1">
        <f>IF(ISBLANK(Assembly!N14),"",Assembly!N14)</f>
        <v>1</v>
      </c>
      <c r="P11" s="1">
        <f>IF(ISBLANK(Assembly!O14),"",Assembly!O14)</f>
        <v>1</v>
      </c>
      <c r="Q11" s="1">
        <f>IF(ISBLANK(Assembly!P14),"",Assembly!P14)</f>
        <v>1</v>
      </c>
      <c r="R11" s="1">
        <f>IF(ISBLANK(Assembly!Q14),"",Assembly!Q14)</f>
        <v>1</v>
      </c>
      <c r="S11" s="1">
        <f>IF(ISBLANK(Assembly!R14),"",Assembly!R14)</f>
        <v>1</v>
      </c>
      <c r="T11" s="1">
        <f>IF(ISBLANK(Assembly!S14),"",Assembly!S14)</f>
        <v>1</v>
      </c>
      <c r="U11" s="1">
        <f>IF(ISBLANK(Assembly!T14),"",Assembly!T14)</f>
        <v>1</v>
      </c>
      <c r="V11" s="1">
        <f>IF(ISBLANK(Assembly!U14),"",Assembly!U14)</f>
        <v>1</v>
      </c>
      <c r="W11" s="1">
        <f>IF(ISBLANK(Assembly!V14),"",Assembly!V14)</f>
        <v>1</v>
      </c>
      <c r="X11" s="1">
        <f>IF(ISBLANK(Assembly!W14),"",Assembly!W14)</f>
        <v>1</v>
      </c>
      <c r="Y11" s="1">
        <f>IF(ISBLANK(Assembly!X14),"",Assembly!X14)</f>
        <v>1</v>
      </c>
      <c r="Z11" s="1">
        <f>IF(ISBLANK(Assembly!Y14),"",Assembly!Y14)</f>
        <v>1</v>
      </c>
      <c r="AA11" s="1">
        <f>IF(ISBLANK(Assembly!Z14),"",Assembly!Z14)</f>
        <v>1</v>
      </c>
      <c r="AB11" s="23">
        <f>IF(ISBLANK(Assembly!AA14),"",Assembly!AA14)</f>
        <v>0</v>
      </c>
    </row>
    <row r="12" spans="1:28" x14ac:dyDescent="0.25">
      <c r="A12" s="53" t="e">
        <f>IF(ISBLANK(Assembly!A15),NA(),Assembly!A15)</f>
        <v>#N/A</v>
      </c>
      <c r="B12" t="e">
        <f t="shared" si="2"/>
        <v>#N/A</v>
      </c>
      <c r="C12" t="str">
        <f>IF(ISBLANK(Assembly!C15)," ",Assembly!C15)</f>
        <v>Sat</v>
      </c>
      <c r="D12" t="str">
        <f t="shared" si="1"/>
        <v>AssemblyHVACAvailSat</v>
      </c>
      <c r="E12" s="1">
        <f>IF(ISBLANK(Assembly!D15),"",Assembly!D15)</f>
        <v>0</v>
      </c>
      <c r="F12" s="1">
        <f>IF(ISBLANK(Assembly!E15),"",Assembly!E15)</f>
        <v>0</v>
      </c>
      <c r="G12" s="1">
        <f>IF(ISBLANK(Assembly!F15),"",Assembly!F15)</f>
        <v>0</v>
      </c>
      <c r="H12" s="1">
        <f>IF(ISBLANK(Assembly!G15),"",Assembly!G15)</f>
        <v>0</v>
      </c>
      <c r="I12" s="1">
        <f>IF(ISBLANK(Assembly!H15),"",Assembly!H15)</f>
        <v>0</v>
      </c>
      <c r="J12" s="1">
        <f>IF(ISBLANK(Assembly!I15),"",Assembly!I15)</f>
        <v>0</v>
      </c>
      <c r="K12" s="1">
        <f>IF(ISBLANK(Assembly!J15),"",Assembly!J15)</f>
        <v>0</v>
      </c>
      <c r="L12" s="1">
        <f>IF(ISBLANK(Assembly!K15),"",Assembly!K15)</f>
        <v>1</v>
      </c>
      <c r="M12" s="1">
        <f>IF(ISBLANK(Assembly!L15),"",Assembly!L15)</f>
        <v>1</v>
      </c>
      <c r="N12" s="1">
        <f>IF(ISBLANK(Assembly!M15),"",Assembly!M15)</f>
        <v>1</v>
      </c>
      <c r="O12" s="1">
        <f>IF(ISBLANK(Assembly!N15),"",Assembly!N15)</f>
        <v>1</v>
      </c>
      <c r="P12" s="1">
        <f>IF(ISBLANK(Assembly!O15),"",Assembly!O15)</f>
        <v>1</v>
      </c>
      <c r="Q12" s="1">
        <f>IF(ISBLANK(Assembly!P15),"",Assembly!P15)</f>
        <v>1</v>
      </c>
      <c r="R12" s="1">
        <f>IF(ISBLANK(Assembly!Q15),"",Assembly!Q15)</f>
        <v>1</v>
      </c>
      <c r="S12" s="1">
        <f>IF(ISBLANK(Assembly!R15),"",Assembly!R15)</f>
        <v>1</v>
      </c>
      <c r="T12" s="1">
        <f>IF(ISBLANK(Assembly!S15),"",Assembly!S15)</f>
        <v>1</v>
      </c>
      <c r="U12" s="1">
        <f>IF(ISBLANK(Assembly!T15),"",Assembly!T15)</f>
        <v>1</v>
      </c>
      <c r="V12" s="1">
        <f>IF(ISBLANK(Assembly!U15),"",Assembly!U15)</f>
        <v>1</v>
      </c>
      <c r="W12" s="1">
        <f>IF(ISBLANK(Assembly!V15),"",Assembly!V15)</f>
        <v>1</v>
      </c>
      <c r="X12" s="1">
        <f>IF(ISBLANK(Assembly!W15),"",Assembly!W15)</f>
        <v>1</v>
      </c>
      <c r="Y12" s="1">
        <f>IF(ISBLANK(Assembly!X15),"",Assembly!X15)</f>
        <v>1</v>
      </c>
      <c r="Z12" s="1">
        <f>IF(ISBLANK(Assembly!Y15),"",Assembly!Y15)</f>
        <v>1</v>
      </c>
      <c r="AA12" s="1">
        <f>IF(ISBLANK(Assembly!Z15),"",Assembly!Z15)</f>
        <v>1</v>
      </c>
      <c r="AB12" s="23">
        <f>IF(ISBLANK(Assembly!AA15),"",Assembly!AA15)</f>
        <v>0</v>
      </c>
    </row>
    <row r="13" spans="1:28" x14ac:dyDescent="0.25">
      <c r="A13" s="53" t="e">
        <f>IF(ISBLANK(Assembly!A16),NA(),Assembly!A16)</f>
        <v>#N/A</v>
      </c>
      <c r="B13" t="e">
        <f t="shared" si="2"/>
        <v>#N/A</v>
      </c>
      <c r="C13" t="str">
        <f>IF(ISBLANK(Assembly!C16)," ",Assembly!C16)</f>
        <v>Sun</v>
      </c>
      <c r="D13" t="str">
        <f t="shared" si="1"/>
        <v>AssemblyHVACAvailSun</v>
      </c>
      <c r="E13" s="1">
        <f>IF(ISBLANK(Assembly!D16),"",Assembly!D16)</f>
        <v>0</v>
      </c>
      <c r="F13" s="1">
        <f>IF(ISBLANK(Assembly!E16),"",Assembly!E16)</f>
        <v>0</v>
      </c>
      <c r="G13" s="1">
        <f>IF(ISBLANK(Assembly!F16),"",Assembly!F16)</f>
        <v>0</v>
      </c>
      <c r="H13" s="1">
        <f>IF(ISBLANK(Assembly!G16),"",Assembly!G16)</f>
        <v>0</v>
      </c>
      <c r="I13" s="1">
        <f>IF(ISBLANK(Assembly!H16),"",Assembly!H16)</f>
        <v>0</v>
      </c>
      <c r="J13" s="1">
        <f>IF(ISBLANK(Assembly!I16),"",Assembly!I16)</f>
        <v>0</v>
      </c>
      <c r="K13" s="1">
        <f>IF(ISBLANK(Assembly!J16),"",Assembly!J16)</f>
        <v>0</v>
      </c>
      <c r="L13" s="1">
        <f>IF(ISBLANK(Assembly!K16),"",Assembly!K16)</f>
        <v>1</v>
      </c>
      <c r="M13" s="1">
        <f>IF(ISBLANK(Assembly!L16),"",Assembly!L16)</f>
        <v>1</v>
      </c>
      <c r="N13" s="1">
        <f>IF(ISBLANK(Assembly!M16),"",Assembly!M16)</f>
        <v>1</v>
      </c>
      <c r="O13" s="1">
        <f>IF(ISBLANK(Assembly!N16),"",Assembly!N16)</f>
        <v>1</v>
      </c>
      <c r="P13" s="1">
        <f>IF(ISBLANK(Assembly!O16),"",Assembly!O16)</f>
        <v>1</v>
      </c>
      <c r="Q13" s="1">
        <f>IF(ISBLANK(Assembly!P16),"",Assembly!P16)</f>
        <v>1</v>
      </c>
      <c r="R13" s="1">
        <f>IF(ISBLANK(Assembly!Q16),"",Assembly!Q16)</f>
        <v>1</v>
      </c>
      <c r="S13" s="1">
        <f>IF(ISBLANK(Assembly!R16),"",Assembly!R16)</f>
        <v>1</v>
      </c>
      <c r="T13" s="1">
        <f>IF(ISBLANK(Assembly!S16),"",Assembly!S16)</f>
        <v>1</v>
      </c>
      <c r="U13" s="1">
        <f>IF(ISBLANK(Assembly!T16),"",Assembly!T16)</f>
        <v>1</v>
      </c>
      <c r="V13" s="1">
        <f>IF(ISBLANK(Assembly!U16),"",Assembly!U16)</f>
        <v>1</v>
      </c>
      <c r="W13" s="1">
        <f>IF(ISBLANK(Assembly!V16),"",Assembly!V16)</f>
        <v>1</v>
      </c>
      <c r="X13" s="1">
        <f>IF(ISBLANK(Assembly!W16),"",Assembly!W16)</f>
        <v>1</v>
      </c>
      <c r="Y13" s="1">
        <f>IF(ISBLANK(Assembly!X16),"",Assembly!X16)</f>
        <v>1</v>
      </c>
      <c r="Z13" s="1">
        <f>IF(ISBLANK(Assembly!Y16),"",Assembly!Y16)</f>
        <v>1</v>
      </c>
      <c r="AA13" s="1">
        <f>IF(ISBLANK(Assembly!Z16),"",Assembly!Z16)</f>
        <v>1</v>
      </c>
      <c r="AB13" s="23">
        <f>IF(ISBLANK(Assembly!AA16),"",Assembly!AA16)</f>
        <v>0</v>
      </c>
    </row>
    <row r="14" spans="1:28" x14ac:dyDescent="0.25">
      <c r="A14" s="53" t="str">
        <f>IF(ISBLANK(Assembly!A17),NA(),Assembly!A17)</f>
        <v>Service Hot Water</v>
      </c>
      <c r="B14" t="str">
        <f t="shared" si="2"/>
        <v>ServiceHotWater</v>
      </c>
      <c r="C14" t="str">
        <f>IF(ISBLANK(Assembly!C17)," ",Assembly!C17)</f>
        <v>WD</v>
      </c>
      <c r="D14" t="str">
        <f t="shared" si="1"/>
        <v>AssemblyServiceHotWaterWD</v>
      </c>
      <c r="E14" s="1">
        <f>IF(ISBLANK(Assembly!D17),"",Assembly!D17)</f>
        <v>0</v>
      </c>
      <c r="F14" s="1">
        <f>IF(ISBLANK(Assembly!E17),"",Assembly!E17)</f>
        <v>0</v>
      </c>
      <c r="G14" s="1">
        <f>IF(ISBLANK(Assembly!F17),"",Assembly!F17)</f>
        <v>0</v>
      </c>
      <c r="H14" s="1">
        <f>IF(ISBLANK(Assembly!G17),"",Assembly!G17)</f>
        <v>0</v>
      </c>
      <c r="I14" s="1">
        <f>IF(ISBLANK(Assembly!H17),"",Assembly!H17)</f>
        <v>0</v>
      </c>
      <c r="J14" s="1">
        <f>IF(ISBLANK(Assembly!I17),"",Assembly!I17)</f>
        <v>0</v>
      </c>
      <c r="K14" s="1">
        <f>IF(ISBLANK(Assembly!J17),"",Assembly!J17)</f>
        <v>0</v>
      </c>
      <c r="L14" s="1">
        <f>IF(ISBLANK(Assembly!K17),"",Assembly!K17)</f>
        <v>0</v>
      </c>
      <c r="M14" s="1">
        <f>IF(ISBLANK(Assembly!L17),"",Assembly!L17)</f>
        <v>0</v>
      </c>
      <c r="N14" s="1">
        <f>IF(ISBLANK(Assembly!M17),"",Assembly!M17)</f>
        <v>0.05</v>
      </c>
      <c r="O14" s="1">
        <f>IF(ISBLANK(Assembly!N17),"",Assembly!N17)</f>
        <v>0.05</v>
      </c>
      <c r="P14" s="1">
        <f>IF(ISBLANK(Assembly!O17),"",Assembly!O17)</f>
        <v>0.35</v>
      </c>
      <c r="Q14" s="1">
        <f>IF(ISBLANK(Assembly!P17),"",Assembly!P17)</f>
        <v>0.05</v>
      </c>
      <c r="R14" s="1">
        <f>IF(ISBLANK(Assembly!Q17),"",Assembly!Q17)</f>
        <v>0.05</v>
      </c>
      <c r="S14" s="1">
        <f>IF(ISBLANK(Assembly!R17),"",Assembly!R17)</f>
        <v>0.05</v>
      </c>
      <c r="T14" s="1">
        <f>IF(ISBLANK(Assembly!S17),"",Assembly!S17)</f>
        <v>0.05</v>
      </c>
      <c r="U14" s="1">
        <f>IF(ISBLANK(Assembly!T17),"",Assembly!T17)</f>
        <v>0.05</v>
      </c>
      <c r="V14" s="1">
        <f>IF(ISBLANK(Assembly!U17),"",Assembly!U17)</f>
        <v>0</v>
      </c>
      <c r="W14" s="1">
        <f>IF(ISBLANK(Assembly!V17),"",Assembly!V17)</f>
        <v>0</v>
      </c>
      <c r="X14" s="1">
        <f>IF(ISBLANK(Assembly!W17),"",Assembly!W17)</f>
        <v>0</v>
      </c>
      <c r="Y14" s="1">
        <f>IF(ISBLANK(Assembly!X17),"",Assembly!X17)</f>
        <v>0</v>
      </c>
      <c r="Z14" s="1">
        <f>IF(ISBLANK(Assembly!Y17),"",Assembly!Y17)</f>
        <v>0</v>
      </c>
      <c r="AA14" s="1">
        <f>IF(ISBLANK(Assembly!Z17),"",Assembly!Z17)</f>
        <v>0</v>
      </c>
      <c r="AB14" s="23">
        <f>IF(ISBLANK(Assembly!AA17),"",Assembly!AA17)</f>
        <v>0</v>
      </c>
    </row>
    <row r="15" spans="1:28" x14ac:dyDescent="0.25">
      <c r="A15" s="53" t="e">
        <f>IF(ISBLANK(Assembly!A18),NA(),Assembly!A18)</f>
        <v>#N/A</v>
      </c>
      <c r="B15" t="e">
        <f t="shared" si="2"/>
        <v>#N/A</v>
      </c>
      <c r="C15" t="str">
        <f>IF(ISBLANK(Assembly!C18)," ",Assembly!C18)</f>
        <v>Sat</v>
      </c>
      <c r="D15" t="str">
        <f t="shared" si="1"/>
        <v>AssemblyServiceHotWaterSat</v>
      </c>
      <c r="E15" s="1">
        <f>IF(ISBLANK(Assembly!D18),"",Assembly!D18)</f>
        <v>0</v>
      </c>
      <c r="F15" s="1">
        <f>IF(ISBLANK(Assembly!E18),"",Assembly!E18)</f>
        <v>0</v>
      </c>
      <c r="G15" s="1">
        <f>IF(ISBLANK(Assembly!F18),"",Assembly!F18)</f>
        <v>0</v>
      </c>
      <c r="H15" s="1">
        <f>IF(ISBLANK(Assembly!G18),"",Assembly!G18)</f>
        <v>0</v>
      </c>
      <c r="I15" s="1">
        <f>IF(ISBLANK(Assembly!H18),"",Assembly!H18)</f>
        <v>0</v>
      </c>
      <c r="J15" s="1">
        <f>IF(ISBLANK(Assembly!I18),"",Assembly!I18)</f>
        <v>0</v>
      </c>
      <c r="K15" s="1">
        <f>IF(ISBLANK(Assembly!J18),"",Assembly!J18)</f>
        <v>0</v>
      </c>
      <c r="L15" s="1">
        <f>IF(ISBLANK(Assembly!K18),"",Assembly!K18)</f>
        <v>0</v>
      </c>
      <c r="M15" s="1">
        <f>IF(ISBLANK(Assembly!L18),"",Assembly!L18)</f>
        <v>0</v>
      </c>
      <c r="N15" s="1">
        <f>IF(ISBLANK(Assembly!M18),"",Assembly!M18)</f>
        <v>0.05</v>
      </c>
      <c r="O15" s="1">
        <f>IF(ISBLANK(Assembly!N18),"",Assembly!N18)</f>
        <v>0.05</v>
      </c>
      <c r="P15" s="1">
        <f>IF(ISBLANK(Assembly!O18),"",Assembly!O18)</f>
        <v>0.2</v>
      </c>
      <c r="Q15" s="1">
        <f>IF(ISBLANK(Assembly!P18),"",Assembly!P18)</f>
        <v>0</v>
      </c>
      <c r="R15" s="1">
        <f>IF(ISBLANK(Assembly!Q18),"",Assembly!Q18)</f>
        <v>0</v>
      </c>
      <c r="S15" s="1">
        <f>IF(ISBLANK(Assembly!R18),"",Assembly!R18)</f>
        <v>0</v>
      </c>
      <c r="T15" s="1">
        <f>IF(ISBLANK(Assembly!S18),"",Assembly!S18)</f>
        <v>0</v>
      </c>
      <c r="U15" s="1">
        <f>IF(ISBLANK(Assembly!T18),"",Assembly!T18)</f>
        <v>0</v>
      </c>
      <c r="V15" s="1">
        <f>IF(ISBLANK(Assembly!U18),"",Assembly!U18)</f>
        <v>0</v>
      </c>
      <c r="W15" s="1">
        <f>IF(ISBLANK(Assembly!V18),"",Assembly!V18)</f>
        <v>0</v>
      </c>
      <c r="X15" s="1">
        <f>IF(ISBLANK(Assembly!W18),"",Assembly!W18)</f>
        <v>0.65</v>
      </c>
      <c r="Y15" s="1">
        <f>IF(ISBLANK(Assembly!X18),"",Assembly!X18)</f>
        <v>0.3</v>
      </c>
      <c r="Z15" s="1">
        <f>IF(ISBLANK(Assembly!Y18),"",Assembly!Y18)</f>
        <v>0</v>
      </c>
      <c r="AA15" s="1">
        <f>IF(ISBLANK(Assembly!Z18),"",Assembly!Z18)</f>
        <v>0</v>
      </c>
      <c r="AB15" s="23">
        <f>IF(ISBLANK(Assembly!AA18),"",Assembly!AA18)</f>
        <v>0</v>
      </c>
    </row>
    <row r="16" spans="1:28" x14ac:dyDescent="0.25">
      <c r="A16" s="53" t="e">
        <f>IF(ISBLANK(Assembly!A19),NA(),Assembly!A19)</f>
        <v>#N/A</v>
      </c>
      <c r="B16" t="e">
        <f t="shared" si="2"/>
        <v>#N/A</v>
      </c>
      <c r="C16" t="str">
        <f>IF(ISBLANK(Assembly!C19)," ",Assembly!C19)</f>
        <v>Sun</v>
      </c>
      <c r="D16" t="str">
        <f t="shared" si="1"/>
        <v>AssemblyServiceHotWaterSun</v>
      </c>
      <c r="E16" s="1">
        <f>IF(ISBLANK(Assembly!D19),"",Assembly!D19)</f>
        <v>0</v>
      </c>
      <c r="F16" s="1">
        <f>IF(ISBLANK(Assembly!E19),"",Assembly!E19)</f>
        <v>0</v>
      </c>
      <c r="G16" s="1">
        <f>IF(ISBLANK(Assembly!F19),"",Assembly!F19)</f>
        <v>0</v>
      </c>
      <c r="H16" s="1">
        <f>IF(ISBLANK(Assembly!G19),"",Assembly!G19)</f>
        <v>0</v>
      </c>
      <c r="I16" s="1">
        <f>IF(ISBLANK(Assembly!H19),"",Assembly!H19)</f>
        <v>0</v>
      </c>
      <c r="J16" s="1">
        <f>IF(ISBLANK(Assembly!I19),"",Assembly!I19)</f>
        <v>0</v>
      </c>
      <c r="K16" s="1">
        <f>IF(ISBLANK(Assembly!J19),"",Assembly!J19)</f>
        <v>0</v>
      </c>
      <c r="L16" s="1">
        <f>IF(ISBLANK(Assembly!K19),"",Assembly!K19)</f>
        <v>0</v>
      </c>
      <c r="M16" s="1">
        <f>IF(ISBLANK(Assembly!L19),"",Assembly!L19)</f>
        <v>0</v>
      </c>
      <c r="N16" s="1">
        <f>IF(ISBLANK(Assembly!M19),"",Assembly!M19)</f>
        <v>0.05</v>
      </c>
      <c r="O16" s="1">
        <f>IF(ISBLANK(Assembly!N19),"",Assembly!N19)</f>
        <v>0.05</v>
      </c>
      <c r="P16" s="1">
        <f>IF(ISBLANK(Assembly!O19),"",Assembly!O19)</f>
        <v>0.1</v>
      </c>
      <c r="Q16" s="1">
        <f>IF(ISBLANK(Assembly!P19),"",Assembly!P19)</f>
        <v>0</v>
      </c>
      <c r="R16" s="1">
        <f>IF(ISBLANK(Assembly!Q19),"",Assembly!Q19)</f>
        <v>0</v>
      </c>
      <c r="S16" s="1">
        <f>IF(ISBLANK(Assembly!R19),"",Assembly!R19)</f>
        <v>0</v>
      </c>
      <c r="T16" s="1">
        <f>IF(ISBLANK(Assembly!S19),"",Assembly!S19)</f>
        <v>0</v>
      </c>
      <c r="U16" s="1">
        <f>IF(ISBLANK(Assembly!T19),"",Assembly!T19)</f>
        <v>0</v>
      </c>
      <c r="V16" s="1">
        <f>IF(ISBLANK(Assembly!U19),"",Assembly!U19)</f>
        <v>0</v>
      </c>
      <c r="W16" s="1">
        <f>IF(ISBLANK(Assembly!V19),"",Assembly!V19)</f>
        <v>0</v>
      </c>
      <c r="X16" s="1">
        <f>IF(ISBLANK(Assembly!W19),"",Assembly!W19)</f>
        <v>0.65</v>
      </c>
      <c r="Y16" s="1">
        <f>IF(ISBLANK(Assembly!X19),"",Assembly!X19)</f>
        <v>0.3</v>
      </c>
      <c r="Z16" s="1">
        <f>IF(ISBLANK(Assembly!Y19),"",Assembly!Y19)</f>
        <v>0</v>
      </c>
      <c r="AA16" s="1">
        <f>IF(ISBLANK(Assembly!Z19),"",Assembly!Z19)</f>
        <v>0</v>
      </c>
      <c r="AB16" s="23">
        <f>IF(ISBLANK(Assembly!AA19),"",Assembly!AA19)</f>
        <v>0</v>
      </c>
    </row>
    <row r="17" spans="1:28" x14ac:dyDescent="0.25">
      <c r="A17" s="53" t="str">
        <f>IF(ISBLANK(Assembly!A20),NA(),Assembly!A20)</f>
        <v>Elevator</v>
      </c>
      <c r="B17" t="str">
        <f t="shared" si="2"/>
        <v>Elevator</v>
      </c>
      <c r="C17" t="str">
        <f>IF(ISBLANK(Assembly!C20)," ",Assembly!C20)</f>
        <v>WD</v>
      </c>
      <c r="D17" t="str">
        <f t="shared" si="1"/>
        <v>AssemblyElevatorWD</v>
      </c>
      <c r="E17" s="1">
        <f>IF(ISBLANK(Assembly!D20),"",Assembly!D20)</f>
        <v>0</v>
      </c>
      <c r="F17" s="1">
        <f>IF(ISBLANK(Assembly!E20),"",Assembly!E20)</f>
        <v>0</v>
      </c>
      <c r="G17" s="1">
        <f>IF(ISBLANK(Assembly!F20),"",Assembly!F20)</f>
        <v>0</v>
      </c>
      <c r="H17" s="1">
        <f>IF(ISBLANK(Assembly!G20),"",Assembly!G20)</f>
        <v>0</v>
      </c>
      <c r="I17" s="1">
        <f>IF(ISBLANK(Assembly!H20),"",Assembly!H20)</f>
        <v>0</v>
      </c>
      <c r="J17" s="1">
        <f>IF(ISBLANK(Assembly!I20),"",Assembly!I20)</f>
        <v>0</v>
      </c>
      <c r="K17" s="1">
        <f>IF(ISBLANK(Assembly!J20),"",Assembly!J20)</f>
        <v>0</v>
      </c>
      <c r="L17" s="1">
        <f>IF(ISBLANK(Assembly!K20),"",Assembly!K20)</f>
        <v>0</v>
      </c>
      <c r="M17" s="1">
        <f>IF(ISBLANK(Assembly!L20),"",Assembly!L20)</f>
        <v>0.12</v>
      </c>
      <c r="N17" s="1">
        <f>IF(ISBLANK(Assembly!M20),"",Assembly!M20)</f>
        <v>0.22</v>
      </c>
      <c r="O17" s="1">
        <f>IF(ISBLANK(Assembly!N20),"",Assembly!N20)</f>
        <v>0.64</v>
      </c>
      <c r="P17" s="1">
        <f>IF(ISBLANK(Assembly!O20),"",Assembly!O20)</f>
        <v>0.74</v>
      </c>
      <c r="Q17" s="1">
        <f>IF(ISBLANK(Assembly!P20),"",Assembly!P20)</f>
        <v>0.68</v>
      </c>
      <c r="R17" s="1">
        <f>IF(ISBLANK(Assembly!Q20),"",Assembly!Q20)</f>
        <v>0.68</v>
      </c>
      <c r="S17" s="1">
        <f>IF(ISBLANK(Assembly!R20),"",Assembly!R20)</f>
        <v>0.71</v>
      </c>
      <c r="T17" s="1">
        <f>IF(ISBLANK(Assembly!S20),"",Assembly!S20)</f>
        <v>0.72</v>
      </c>
      <c r="U17" s="1">
        <f>IF(ISBLANK(Assembly!T20),"",Assembly!T20)</f>
        <v>0.72</v>
      </c>
      <c r="V17" s="1">
        <f>IF(ISBLANK(Assembly!U20),"",Assembly!U20)</f>
        <v>0.73</v>
      </c>
      <c r="W17" s="1">
        <f>IF(ISBLANK(Assembly!V20),"",Assembly!V20)</f>
        <v>0.68</v>
      </c>
      <c r="X17" s="1">
        <f>IF(ISBLANK(Assembly!W20),"",Assembly!W20)</f>
        <v>0.68</v>
      </c>
      <c r="Y17" s="1">
        <f>IF(ISBLANK(Assembly!X20),"",Assembly!X20)</f>
        <v>0.57999999999999996</v>
      </c>
      <c r="Z17" s="1">
        <f>IF(ISBLANK(Assembly!Y20),"",Assembly!Y20)</f>
        <v>0.54</v>
      </c>
      <c r="AA17" s="1">
        <f>IF(ISBLANK(Assembly!Z20),"",Assembly!Z20)</f>
        <v>0</v>
      </c>
      <c r="AB17" s="23">
        <f>IF(ISBLANK(Assembly!AA20),"",Assembly!AA20)</f>
        <v>0</v>
      </c>
    </row>
    <row r="18" spans="1:28" x14ac:dyDescent="0.25">
      <c r="A18" s="53" t="e">
        <f>IF(ISBLANK(Assembly!A21),NA(),Assembly!A21)</f>
        <v>#N/A</v>
      </c>
      <c r="B18" t="e">
        <f t="shared" si="2"/>
        <v>#N/A</v>
      </c>
      <c r="C18" t="str">
        <f>IF(ISBLANK(Assembly!C21)," ",Assembly!C21)</f>
        <v>Sat</v>
      </c>
      <c r="D18" t="str">
        <f t="shared" si="1"/>
        <v>AssemblyElevatorSat</v>
      </c>
      <c r="E18" s="1">
        <f>IF(ISBLANK(Assembly!D21),"",Assembly!D21)</f>
        <v>0</v>
      </c>
      <c r="F18" s="1">
        <f>IF(ISBLANK(Assembly!E21),"",Assembly!E21)</f>
        <v>0</v>
      </c>
      <c r="G18" s="1">
        <f>IF(ISBLANK(Assembly!F21),"",Assembly!F21)</f>
        <v>0</v>
      </c>
      <c r="H18" s="1">
        <f>IF(ISBLANK(Assembly!G21),"",Assembly!G21)</f>
        <v>0</v>
      </c>
      <c r="I18" s="1">
        <f>IF(ISBLANK(Assembly!H21),"",Assembly!H21)</f>
        <v>0</v>
      </c>
      <c r="J18" s="1">
        <f>IF(ISBLANK(Assembly!I21),"",Assembly!I21)</f>
        <v>0</v>
      </c>
      <c r="K18" s="1">
        <f>IF(ISBLANK(Assembly!J21),"",Assembly!J21)</f>
        <v>0</v>
      </c>
      <c r="L18" s="1">
        <f>IF(ISBLANK(Assembly!K21),"",Assembly!K21)</f>
        <v>0</v>
      </c>
      <c r="M18" s="1">
        <f>IF(ISBLANK(Assembly!L21),"",Assembly!L21)</f>
        <v>0.09</v>
      </c>
      <c r="N18" s="1">
        <f>IF(ISBLANK(Assembly!M21),"",Assembly!M21)</f>
        <v>0.21</v>
      </c>
      <c r="O18" s="1">
        <f>IF(ISBLANK(Assembly!N21),"",Assembly!N21)</f>
        <v>0.56000000000000005</v>
      </c>
      <c r="P18" s="1">
        <f>IF(ISBLANK(Assembly!O21),"",Assembly!O21)</f>
        <v>0.66</v>
      </c>
      <c r="Q18" s="1">
        <f>IF(ISBLANK(Assembly!P21),"",Assembly!P21)</f>
        <v>0.68</v>
      </c>
      <c r="R18" s="1">
        <f>IF(ISBLANK(Assembly!Q21),"",Assembly!Q21)</f>
        <v>0.68</v>
      </c>
      <c r="S18" s="1">
        <f>IF(ISBLANK(Assembly!R21),"",Assembly!R21)</f>
        <v>0.69</v>
      </c>
      <c r="T18" s="1">
        <f>IF(ISBLANK(Assembly!S21),"",Assembly!S21)</f>
        <v>0.7</v>
      </c>
      <c r="U18" s="1">
        <f>IF(ISBLANK(Assembly!T21),"",Assembly!T21)</f>
        <v>0.69</v>
      </c>
      <c r="V18" s="1">
        <f>IF(ISBLANK(Assembly!U21),"",Assembly!U21)</f>
        <v>0.66</v>
      </c>
      <c r="W18" s="1">
        <f>IF(ISBLANK(Assembly!V21),"",Assembly!V21)</f>
        <v>0.57999999999999996</v>
      </c>
      <c r="X18" s="1">
        <f>IF(ISBLANK(Assembly!W21),"",Assembly!W21)</f>
        <v>0.47</v>
      </c>
      <c r="Y18" s="1">
        <f>IF(ISBLANK(Assembly!X21),"",Assembly!X21)</f>
        <v>0.43</v>
      </c>
      <c r="Z18" s="1">
        <f>IF(ISBLANK(Assembly!Y21),"",Assembly!Y21)</f>
        <v>0.43</v>
      </c>
      <c r="AA18" s="1">
        <f>IF(ISBLANK(Assembly!Z21),"",Assembly!Z21)</f>
        <v>0.08</v>
      </c>
      <c r="AB18" s="23">
        <f>IF(ISBLANK(Assembly!AA21),"",Assembly!AA21)</f>
        <v>0</v>
      </c>
    </row>
    <row r="19" spans="1:28" x14ac:dyDescent="0.25">
      <c r="A19" s="53" t="e">
        <f>IF(ISBLANK(Assembly!A22),NA(),Assembly!A22)</f>
        <v>#N/A</v>
      </c>
      <c r="B19" t="e">
        <f t="shared" si="2"/>
        <v>#N/A</v>
      </c>
      <c r="C19" t="str">
        <f>IF(ISBLANK(Assembly!C22)," ",Assembly!C22)</f>
        <v>Sun</v>
      </c>
      <c r="D19" t="str">
        <f t="shared" si="1"/>
        <v>AssemblyElevatorSun</v>
      </c>
      <c r="E19" s="1">
        <f>IF(ISBLANK(Assembly!D22),"",Assembly!D22)</f>
        <v>0</v>
      </c>
      <c r="F19" s="1">
        <f>IF(ISBLANK(Assembly!E22),"",Assembly!E22)</f>
        <v>0</v>
      </c>
      <c r="G19" s="1">
        <f>IF(ISBLANK(Assembly!F22),"",Assembly!F22)</f>
        <v>0</v>
      </c>
      <c r="H19" s="1">
        <f>IF(ISBLANK(Assembly!G22),"",Assembly!G22)</f>
        <v>0</v>
      </c>
      <c r="I19" s="1">
        <f>IF(ISBLANK(Assembly!H22),"",Assembly!H22)</f>
        <v>0</v>
      </c>
      <c r="J19" s="1">
        <f>IF(ISBLANK(Assembly!I22),"",Assembly!I22)</f>
        <v>0</v>
      </c>
      <c r="K19" s="1">
        <f>IF(ISBLANK(Assembly!J22),"",Assembly!J22)</f>
        <v>0</v>
      </c>
      <c r="L19" s="1">
        <f>IF(ISBLANK(Assembly!K22),"",Assembly!K22)</f>
        <v>0</v>
      </c>
      <c r="M19" s="1">
        <f>IF(ISBLANK(Assembly!L22),"",Assembly!L22)</f>
        <v>0</v>
      </c>
      <c r="N19" s="1">
        <f>IF(ISBLANK(Assembly!M22),"",Assembly!M22)</f>
        <v>0</v>
      </c>
      <c r="O19" s="1">
        <f>IF(ISBLANK(Assembly!N22),"",Assembly!N22)</f>
        <v>0.11</v>
      </c>
      <c r="P19" s="1">
        <f>IF(ISBLANK(Assembly!O22),"",Assembly!O22)</f>
        <v>0.13</v>
      </c>
      <c r="Q19" s="1">
        <f>IF(ISBLANK(Assembly!P22),"",Assembly!P22)</f>
        <v>0.35</v>
      </c>
      <c r="R19" s="1">
        <f>IF(ISBLANK(Assembly!Q22),"",Assembly!Q22)</f>
        <v>0.37</v>
      </c>
      <c r="S19" s="1">
        <f>IF(ISBLANK(Assembly!R22),"",Assembly!R22)</f>
        <v>0.37</v>
      </c>
      <c r="T19" s="1">
        <f>IF(ISBLANK(Assembly!S22),"",Assembly!S22)</f>
        <v>0.39</v>
      </c>
      <c r="U19" s="1">
        <f>IF(ISBLANK(Assembly!T22),"",Assembly!T22)</f>
        <v>0.41</v>
      </c>
      <c r="V19" s="1">
        <f>IF(ISBLANK(Assembly!U22),"",Assembly!U22)</f>
        <v>0.38</v>
      </c>
      <c r="W19" s="1">
        <f>IF(ISBLANK(Assembly!V22),"",Assembly!V22)</f>
        <v>0.34</v>
      </c>
      <c r="X19" s="1">
        <f>IF(ISBLANK(Assembly!W22),"",Assembly!W22)</f>
        <v>0.03</v>
      </c>
      <c r="Y19" s="1">
        <f>IF(ISBLANK(Assembly!X22),"",Assembly!X22)</f>
        <v>0</v>
      </c>
      <c r="Z19" s="1">
        <f>IF(ISBLANK(Assembly!Y22),"",Assembly!Y22)</f>
        <v>0</v>
      </c>
      <c r="AA19" s="1">
        <f>IF(ISBLANK(Assembly!Z22),"",Assembly!Z22)</f>
        <v>0</v>
      </c>
      <c r="AB19" s="23">
        <f>IF(ISBLANK(Assembly!AA22),"",Assembly!AA22)</f>
        <v>0</v>
      </c>
    </row>
    <row r="20" spans="1:28" x14ac:dyDescent="0.25">
      <c r="A20" s="53" t="str">
        <f>IF(ISBLANK(Assembly!A23),NA(),Assembly!A23)</f>
        <v>Refrigeration</v>
      </c>
      <c r="B20" t="str">
        <f t="shared" si="2"/>
        <v>Refrigeration</v>
      </c>
      <c r="C20" t="str">
        <f>IF(ISBLANK(Assembly!C23)," ",Assembly!C23)</f>
        <v>WD</v>
      </c>
      <c r="D20" t="str">
        <f t="shared" si="1"/>
        <v>AssemblyRefrigerationWD</v>
      </c>
      <c r="E20" s="1">
        <f>IF(ISBLANK(Assembly!D23),"",Assembly!D23)</f>
        <v>0.9</v>
      </c>
      <c r="F20" s="1">
        <f>IF(ISBLANK(Assembly!E23),"",Assembly!E23)</f>
        <v>0.9</v>
      </c>
      <c r="G20" s="1">
        <f>IF(ISBLANK(Assembly!F23),"",Assembly!F23)</f>
        <v>0.9</v>
      </c>
      <c r="H20" s="1">
        <f>IF(ISBLANK(Assembly!G23),"",Assembly!G23)</f>
        <v>0.9</v>
      </c>
      <c r="I20" s="1">
        <f>IF(ISBLANK(Assembly!H23),"",Assembly!H23)</f>
        <v>0.9</v>
      </c>
      <c r="J20" s="1">
        <f>IF(ISBLANK(Assembly!I23),"",Assembly!I23)</f>
        <v>0.9</v>
      </c>
      <c r="K20" s="1">
        <f>IF(ISBLANK(Assembly!J23),"",Assembly!J23)</f>
        <v>0.9</v>
      </c>
      <c r="L20" s="1">
        <f>IF(ISBLANK(Assembly!K23),"",Assembly!K23)</f>
        <v>0.9</v>
      </c>
      <c r="M20" s="1">
        <f>IF(ISBLANK(Assembly!L23),"",Assembly!L23)</f>
        <v>0.9</v>
      </c>
      <c r="N20" s="1">
        <f>IF(ISBLANK(Assembly!M23),"",Assembly!M23)</f>
        <v>0.9</v>
      </c>
      <c r="O20" s="1">
        <f>IF(ISBLANK(Assembly!N23),"",Assembly!N23)</f>
        <v>0.9</v>
      </c>
      <c r="P20" s="1">
        <f>IF(ISBLANK(Assembly!O23),"",Assembly!O23)</f>
        <v>0.9</v>
      </c>
      <c r="Q20" s="1">
        <f>IF(ISBLANK(Assembly!P23),"",Assembly!P23)</f>
        <v>0.9</v>
      </c>
      <c r="R20" s="1">
        <f>IF(ISBLANK(Assembly!Q23),"",Assembly!Q23)</f>
        <v>0.9</v>
      </c>
      <c r="S20" s="1">
        <f>IF(ISBLANK(Assembly!R23),"",Assembly!R23)</f>
        <v>0.9</v>
      </c>
      <c r="T20" s="1">
        <f>IF(ISBLANK(Assembly!S23),"",Assembly!S23)</f>
        <v>0.9</v>
      </c>
      <c r="U20" s="1">
        <f>IF(ISBLANK(Assembly!T23),"",Assembly!T23)</f>
        <v>0.9</v>
      </c>
      <c r="V20" s="1">
        <f>IF(ISBLANK(Assembly!U23),"",Assembly!U23)</f>
        <v>0.9</v>
      </c>
      <c r="W20" s="1">
        <f>IF(ISBLANK(Assembly!V23),"",Assembly!V23)</f>
        <v>0.9</v>
      </c>
      <c r="X20" s="1">
        <f>IF(ISBLANK(Assembly!W23),"",Assembly!W23)</f>
        <v>0.9</v>
      </c>
      <c r="Y20" s="1">
        <f>IF(ISBLANK(Assembly!X23),"",Assembly!X23)</f>
        <v>0.9</v>
      </c>
      <c r="Z20" s="1">
        <f>IF(ISBLANK(Assembly!Y23),"",Assembly!Y23)</f>
        <v>0.9</v>
      </c>
      <c r="AA20" s="1">
        <f>IF(ISBLANK(Assembly!Z23),"",Assembly!Z23)</f>
        <v>0.9</v>
      </c>
      <c r="AB20" s="23">
        <f>IF(ISBLANK(Assembly!AA23),"",Assembly!AA23)</f>
        <v>0.9</v>
      </c>
    </row>
    <row r="21" spans="1:28" x14ac:dyDescent="0.25">
      <c r="A21" s="53" t="e">
        <f>IF(ISBLANK(Assembly!A24),NA(),Assembly!A24)</f>
        <v>#N/A</v>
      </c>
      <c r="B21" t="e">
        <f t="shared" si="2"/>
        <v>#N/A</v>
      </c>
      <c r="C21" t="str">
        <f>IF(ISBLANK(Assembly!C24)," ",Assembly!C24)</f>
        <v>Sat</v>
      </c>
      <c r="D21" t="str">
        <f t="shared" si="1"/>
        <v>AssemblyRefrigerationSat</v>
      </c>
      <c r="E21" s="1">
        <f>IF(ISBLANK(Assembly!D24),"",Assembly!D24)</f>
        <v>0.9</v>
      </c>
      <c r="F21" s="1">
        <f>IF(ISBLANK(Assembly!E24),"",Assembly!E24)</f>
        <v>0.9</v>
      </c>
      <c r="G21" s="1">
        <f>IF(ISBLANK(Assembly!F24),"",Assembly!F24)</f>
        <v>0.9</v>
      </c>
      <c r="H21" s="1">
        <f>IF(ISBLANK(Assembly!G24),"",Assembly!G24)</f>
        <v>0.9</v>
      </c>
      <c r="I21" s="1">
        <f>IF(ISBLANK(Assembly!H24),"",Assembly!H24)</f>
        <v>0.9</v>
      </c>
      <c r="J21" s="1">
        <f>IF(ISBLANK(Assembly!I24),"",Assembly!I24)</f>
        <v>0.9</v>
      </c>
      <c r="K21" s="1">
        <f>IF(ISBLANK(Assembly!J24),"",Assembly!J24)</f>
        <v>0.9</v>
      </c>
      <c r="L21" s="1">
        <f>IF(ISBLANK(Assembly!K24),"",Assembly!K24)</f>
        <v>0.9</v>
      </c>
      <c r="M21" s="1">
        <f>IF(ISBLANK(Assembly!L24),"",Assembly!L24)</f>
        <v>0.9</v>
      </c>
      <c r="N21" s="1">
        <f>IF(ISBLANK(Assembly!M24),"",Assembly!M24)</f>
        <v>0.9</v>
      </c>
      <c r="O21" s="1">
        <f>IF(ISBLANK(Assembly!N24),"",Assembly!N24)</f>
        <v>0.9</v>
      </c>
      <c r="P21" s="1">
        <f>IF(ISBLANK(Assembly!O24),"",Assembly!O24)</f>
        <v>0.9</v>
      </c>
      <c r="Q21" s="1">
        <f>IF(ISBLANK(Assembly!P24),"",Assembly!P24)</f>
        <v>0.9</v>
      </c>
      <c r="R21" s="1">
        <f>IF(ISBLANK(Assembly!Q24),"",Assembly!Q24)</f>
        <v>0.9</v>
      </c>
      <c r="S21" s="1">
        <f>IF(ISBLANK(Assembly!R24),"",Assembly!R24)</f>
        <v>0.9</v>
      </c>
      <c r="T21" s="1">
        <f>IF(ISBLANK(Assembly!S24),"",Assembly!S24)</f>
        <v>0.9</v>
      </c>
      <c r="U21" s="1">
        <f>IF(ISBLANK(Assembly!T24),"",Assembly!T24)</f>
        <v>0.9</v>
      </c>
      <c r="V21" s="1">
        <f>IF(ISBLANK(Assembly!U24),"",Assembly!U24)</f>
        <v>0.9</v>
      </c>
      <c r="W21" s="1">
        <f>IF(ISBLANK(Assembly!V24),"",Assembly!V24)</f>
        <v>0.9</v>
      </c>
      <c r="X21" s="1">
        <f>IF(ISBLANK(Assembly!W24),"",Assembly!W24)</f>
        <v>0.9</v>
      </c>
      <c r="Y21" s="1">
        <f>IF(ISBLANK(Assembly!X24),"",Assembly!X24)</f>
        <v>0.9</v>
      </c>
      <c r="Z21" s="1">
        <f>IF(ISBLANK(Assembly!Y24),"",Assembly!Y24)</f>
        <v>0.9</v>
      </c>
      <c r="AA21" s="1">
        <f>IF(ISBLANK(Assembly!Z24),"",Assembly!Z24)</f>
        <v>0.9</v>
      </c>
      <c r="AB21" s="23">
        <f>IF(ISBLANK(Assembly!AA24),"",Assembly!AA24)</f>
        <v>0.9</v>
      </c>
    </row>
    <row r="22" spans="1:28" x14ac:dyDescent="0.25">
      <c r="A22" s="53" t="e">
        <f>IF(ISBLANK(Assembly!A25),NA(),Assembly!A25)</f>
        <v>#N/A</v>
      </c>
      <c r="B22" t="e">
        <f t="shared" si="2"/>
        <v>#N/A</v>
      </c>
      <c r="C22" t="str">
        <f>IF(ISBLANK(Assembly!C25)," ",Assembly!C25)</f>
        <v>Sun</v>
      </c>
      <c r="D22" t="str">
        <f t="shared" si="1"/>
        <v>AssemblyRefrigerationSun</v>
      </c>
      <c r="E22" s="1">
        <f>IF(ISBLANK(Assembly!D25),"",Assembly!D25)</f>
        <v>0.9</v>
      </c>
      <c r="F22" s="1">
        <f>IF(ISBLANK(Assembly!E25),"",Assembly!E25)</f>
        <v>0.9</v>
      </c>
      <c r="G22" s="1">
        <f>IF(ISBLANK(Assembly!F25),"",Assembly!F25)</f>
        <v>0.9</v>
      </c>
      <c r="H22" s="1">
        <f>IF(ISBLANK(Assembly!G25),"",Assembly!G25)</f>
        <v>0.9</v>
      </c>
      <c r="I22" s="1">
        <f>IF(ISBLANK(Assembly!H25),"",Assembly!H25)</f>
        <v>0.9</v>
      </c>
      <c r="J22" s="1">
        <f>IF(ISBLANK(Assembly!I25),"",Assembly!I25)</f>
        <v>0.9</v>
      </c>
      <c r="K22" s="1">
        <f>IF(ISBLANK(Assembly!J25),"",Assembly!J25)</f>
        <v>0.9</v>
      </c>
      <c r="L22" s="1">
        <f>IF(ISBLANK(Assembly!K25),"",Assembly!K25)</f>
        <v>0.9</v>
      </c>
      <c r="M22" s="1">
        <f>IF(ISBLANK(Assembly!L25),"",Assembly!L25)</f>
        <v>0.9</v>
      </c>
      <c r="N22" s="1">
        <f>IF(ISBLANK(Assembly!M25),"",Assembly!M25)</f>
        <v>0.9</v>
      </c>
      <c r="O22" s="1">
        <f>IF(ISBLANK(Assembly!N25),"",Assembly!N25)</f>
        <v>0.9</v>
      </c>
      <c r="P22" s="1">
        <f>IF(ISBLANK(Assembly!O25),"",Assembly!O25)</f>
        <v>0.9</v>
      </c>
      <c r="Q22" s="1">
        <f>IF(ISBLANK(Assembly!P25),"",Assembly!P25)</f>
        <v>0.9</v>
      </c>
      <c r="R22" s="1">
        <f>IF(ISBLANK(Assembly!Q25),"",Assembly!Q25)</f>
        <v>0.9</v>
      </c>
      <c r="S22" s="1">
        <f>IF(ISBLANK(Assembly!R25),"",Assembly!R25)</f>
        <v>0.9</v>
      </c>
      <c r="T22" s="1">
        <f>IF(ISBLANK(Assembly!S25),"",Assembly!S25)</f>
        <v>0.9</v>
      </c>
      <c r="U22" s="1">
        <f>IF(ISBLANK(Assembly!T25),"",Assembly!T25)</f>
        <v>0.9</v>
      </c>
      <c r="V22" s="1">
        <f>IF(ISBLANK(Assembly!U25),"",Assembly!U25)</f>
        <v>0.9</v>
      </c>
      <c r="W22" s="1">
        <f>IF(ISBLANK(Assembly!V25),"",Assembly!V25)</f>
        <v>0.9</v>
      </c>
      <c r="X22" s="1">
        <f>IF(ISBLANK(Assembly!W25),"",Assembly!W25)</f>
        <v>0.9</v>
      </c>
      <c r="Y22" s="1">
        <f>IF(ISBLANK(Assembly!X25),"",Assembly!X25)</f>
        <v>0.9</v>
      </c>
      <c r="Z22" s="1">
        <f>IF(ISBLANK(Assembly!Y25),"",Assembly!Y25)</f>
        <v>0.9</v>
      </c>
      <c r="AA22" s="1">
        <f>IF(ISBLANK(Assembly!Z25),"",Assembly!Z25)</f>
        <v>0.9</v>
      </c>
      <c r="AB22" s="23">
        <f>IF(ISBLANK(Assembly!AA25),"",Assembly!AA25)</f>
        <v>0.9</v>
      </c>
    </row>
    <row r="23" spans="1:28" x14ac:dyDescent="0.25">
      <c r="A23" s="53" t="str">
        <f>IF(ISBLANK(Assembly!A26),NA(),Assembly!A26)</f>
        <v>Gas Equip</v>
      </c>
      <c r="B23" t="str">
        <f t="shared" si="2"/>
        <v>GasEquip</v>
      </c>
      <c r="C23" t="str">
        <f>IF(ISBLANK(Assembly!C26)," ",Assembly!C26)</f>
        <v>WD</v>
      </c>
      <c r="D23" t="str">
        <f t="shared" si="1"/>
        <v>AssemblyGasEquipWD</v>
      </c>
      <c r="E23" s="1">
        <f>IF(ISBLANK(Assembly!D26),"",Assembly!D26)</f>
        <v>0</v>
      </c>
      <c r="F23" s="1">
        <f>IF(ISBLANK(Assembly!E26),"",Assembly!E26)</f>
        <v>0</v>
      </c>
      <c r="G23" s="1">
        <f>IF(ISBLANK(Assembly!F26),"",Assembly!F26)</f>
        <v>0</v>
      </c>
      <c r="H23" s="1">
        <f>IF(ISBLANK(Assembly!G26),"",Assembly!G26)</f>
        <v>0</v>
      </c>
      <c r="I23" s="1">
        <f>IF(ISBLANK(Assembly!H26),"",Assembly!H26)</f>
        <v>0</v>
      </c>
      <c r="J23" s="1">
        <f>IF(ISBLANK(Assembly!I26),"",Assembly!I26)</f>
        <v>0</v>
      </c>
      <c r="K23" s="1">
        <f>IF(ISBLANK(Assembly!J26),"",Assembly!J26)</f>
        <v>0</v>
      </c>
      <c r="L23" s="1">
        <f>IF(ISBLANK(Assembly!K26),"",Assembly!K26)</f>
        <v>0</v>
      </c>
      <c r="M23" s="1">
        <f>IF(ISBLANK(Assembly!L26),"",Assembly!L26)</f>
        <v>0.3</v>
      </c>
      <c r="N23" s="1">
        <f>IF(ISBLANK(Assembly!M26),"",Assembly!M26)</f>
        <v>0.3</v>
      </c>
      <c r="O23" s="1">
        <f>IF(ISBLANK(Assembly!N26),"",Assembly!N26)</f>
        <v>0.2</v>
      </c>
      <c r="P23" s="1">
        <f>IF(ISBLANK(Assembly!O26),"",Assembly!O26)</f>
        <v>0.9</v>
      </c>
      <c r="Q23" s="1">
        <f>IF(ISBLANK(Assembly!P26),"",Assembly!P26)</f>
        <v>0.9</v>
      </c>
      <c r="R23" s="1">
        <f>IF(ISBLANK(Assembly!Q26),"",Assembly!Q26)</f>
        <v>0.9</v>
      </c>
      <c r="S23" s="1">
        <f>IF(ISBLANK(Assembly!R26),"",Assembly!R26)</f>
        <v>0.2</v>
      </c>
      <c r="T23" s="1">
        <f>IF(ISBLANK(Assembly!S26),"",Assembly!S26)</f>
        <v>0.2</v>
      </c>
      <c r="U23" s="1">
        <f>IF(ISBLANK(Assembly!T26),"",Assembly!T26)</f>
        <v>0.2</v>
      </c>
      <c r="V23" s="1">
        <f>IF(ISBLANK(Assembly!U26),"",Assembly!U26)</f>
        <v>0.5</v>
      </c>
      <c r="W23" s="1">
        <f>IF(ISBLANK(Assembly!V26),"",Assembly!V26)</f>
        <v>0.5</v>
      </c>
      <c r="X23" s="1">
        <f>IF(ISBLANK(Assembly!W26),"",Assembly!W26)</f>
        <v>0.1</v>
      </c>
      <c r="Y23" s="1">
        <f>IF(ISBLANK(Assembly!X26),"",Assembly!X26)</f>
        <v>0.1</v>
      </c>
      <c r="Z23" s="1">
        <f>IF(ISBLANK(Assembly!Y26),"",Assembly!Y26)</f>
        <v>0.1</v>
      </c>
      <c r="AA23" s="1">
        <f>IF(ISBLANK(Assembly!Z26),"",Assembly!Z26)</f>
        <v>0</v>
      </c>
      <c r="AB23" s="23">
        <f>IF(ISBLANK(Assembly!AA26),"",Assembly!AA26)</f>
        <v>0</v>
      </c>
    </row>
    <row r="24" spans="1:28" x14ac:dyDescent="0.25">
      <c r="A24" s="53" t="e">
        <f>IF(ISBLANK(Assembly!A27),NA(),Assembly!A27)</f>
        <v>#N/A</v>
      </c>
      <c r="B24" t="e">
        <f t="shared" si="2"/>
        <v>#N/A</v>
      </c>
      <c r="C24" t="str">
        <f>IF(ISBLANK(Assembly!C27)," ",Assembly!C27)</f>
        <v>Sat</v>
      </c>
      <c r="D24" t="str">
        <f t="shared" si="1"/>
        <v>AssemblyGasEquipSat</v>
      </c>
      <c r="E24" s="1">
        <f>IF(ISBLANK(Assembly!D27),"",Assembly!D27)</f>
        <v>0</v>
      </c>
      <c r="F24" s="1">
        <f>IF(ISBLANK(Assembly!E27),"",Assembly!E27)</f>
        <v>0</v>
      </c>
      <c r="G24" s="1">
        <f>IF(ISBLANK(Assembly!F27),"",Assembly!F27)</f>
        <v>0</v>
      </c>
      <c r="H24" s="1">
        <f>IF(ISBLANK(Assembly!G27),"",Assembly!G27)</f>
        <v>0</v>
      </c>
      <c r="I24" s="1">
        <f>IF(ISBLANK(Assembly!H27),"",Assembly!H27)</f>
        <v>0</v>
      </c>
      <c r="J24" s="1">
        <f>IF(ISBLANK(Assembly!I27),"",Assembly!I27)</f>
        <v>0</v>
      </c>
      <c r="K24" s="1">
        <f>IF(ISBLANK(Assembly!J27),"",Assembly!J27)</f>
        <v>0</v>
      </c>
      <c r="L24" s="1">
        <f>IF(ISBLANK(Assembly!K27),"",Assembly!K27)</f>
        <v>0</v>
      </c>
      <c r="M24" s="1">
        <f>IF(ISBLANK(Assembly!L27),"",Assembly!L27)</f>
        <v>0.3</v>
      </c>
      <c r="N24" s="1">
        <f>IF(ISBLANK(Assembly!M27),"",Assembly!M27)</f>
        <v>0.3</v>
      </c>
      <c r="O24" s="1">
        <f>IF(ISBLANK(Assembly!N27),"",Assembly!N27)</f>
        <v>0.2</v>
      </c>
      <c r="P24" s="1">
        <f>IF(ISBLANK(Assembly!O27),"",Assembly!O27)</f>
        <v>0.7</v>
      </c>
      <c r="Q24" s="1">
        <f>IF(ISBLANK(Assembly!P27),"",Assembly!P27)</f>
        <v>0.7</v>
      </c>
      <c r="R24" s="1">
        <f>IF(ISBLANK(Assembly!Q27),"",Assembly!Q27)</f>
        <v>0.7</v>
      </c>
      <c r="S24" s="1">
        <f>IF(ISBLANK(Assembly!R27),"",Assembly!R27)</f>
        <v>0.2</v>
      </c>
      <c r="T24" s="1">
        <f>IF(ISBLANK(Assembly!S27),"",Assembly!S27)</f>
        <v>0.2</v>
      </c>
      <c r="U24" s="1">
        <f>IF(ISBLANK(Assembly!T27),"",Assembly!T27)</f>
        <v>0.2</v>
      </c>
      <c r="V24" s="1">
        <f>IF(ISBLANK(Assembly!U27),"",Assembly!U27)</f>
        <v>0.4</v>
      </c>
      <c r="W24" s="1">
        <f>IF(ISBLANK(Assembly!V27),"",Assembly!V27)</f>
        <v>0.4</v>
      </c>
      <c r="X24" s="1">
        <f>IF(ISBLANK(Assembly!W27),"",Assembly!W27)</f>
        <v>0.1</v>
      </c>
      <c r="Y24" s="1">
        <f>IF(ISBLANK(Assembly!X27),"",Assembly!X27)</f>
        <v>0.1</v>
      </c>
      <c r="Z24" s="1">
        <f>IF(ISBLANK(Assembly!Y27),"",Assembly!Y27)</f>
        <v>0.1</v>
      </c>
      <c r="AA24" s="1">
        <f>IF(ISBLANK(Assembly!Z27),"",Assembly!Z27)</f>
        <v>0</v>
      </c>
      <c r="AB24" s="23">
        <f>IF(ISBLANK(Assembly!AA27),"",Assembly!AA27)</f>
        <v>0</v>
      </c>
    </row>
    <row r="25" spans="1:28" x14ac:dyDescent="0.25">
      <c r="A25" s="53" t="e">
        <f>IF(ISBLANK(Assembly!A28),NA(),Assembly!A28)</f>
        <v>#N/A</v>
      </c>
      <c r="B25" t="e">
        <f t="shared" si="2"/>
        <v>#N/A</v>
      </c>
      <c r="C25" t="str">
        <f>IF(ISBLANK(Assembly!C28)," ",Assembly!C28)</f>
        <v>Sun</v>
      </c>
      <c r="D25" t="str">
        <f t="shared" si="1"/>
        <v>AssemblyGasEquipSun</v>
      </c>
      <c r="E25" s="1">
        <f>IF(ISBLANK(Assembly!D28),"",Assembly!D28)</f>
        <v>0</v>
      </c>
      <c r="F25" s="1">
        <f>IF(ISBLANK(Assembly!E28),"",Assembly!E28)</f>
        <v>0</v>
      </c>
      <c r="G25" s="1">
        <f>IF(ISBLANK(Assembly!F28),"",Assembly!F28)</f>
        <v>0</v>
      </c>
      <c r="H25" s="1">
        <f>IF(ISBLANK(Assembly!G28),"",Assembly!G28)</f>
        <v>0</v>
      </c>
      <c r="I25" s="1">
        <f>IF(ISBLANK(Assembly!H28),"",Assembly!H28)</f>
        <v>0</v>
      </c>
      <c r="J25" s="1">
        <f>IF(ISBLANK(Assembly!I28),"",Assembly!I28)</f>
        <v>0</v>
      </c>
      <c r="K25" s="1">
        <f>IF(ISBLANK(Assembly!J28),"",Assembly!J28)</f>
        <v>0</v>
      </c>
      <c r="L25" s="1">
        <f>IF(ISBLANK(Assembly!K28),"",Assembly!K28)</f>
        <v>0</v>
      </c>
      <c r="M25" s="1">
        <f>IF(ISBLANK(Assembly!L28),"",Assembly!L28)</f>
        <v>0.2</v>
      </c>
      <c r="N25" s="1">
        <f>IF(ISBLANK(Assembly!M28),"",Assembly!M28)</f>
        <v>0.2</v>
      </c>
      <c r="O25" s="1">
        <f>IF(ISBLANK(Assembly!N28),"",Assembly!N28)</f>
        <v>0.1</v>
      </c>
      <c r="P25" s="1">
        <f>IF(ISBLANK(Assembly!O28),"",Assembly!O28)</f>
        <v>0.1</v>
      </c>
      <c r="Q25" s="1">
        <f>IF(ISBLANK(Assembly!P28),"",Assembly!P28)</f>
        <v>0.3</v>
      </c>
      <c r="R25" s="1">
        <f>IF(ISBLANK(Assembly!Q28),"",Assembly!Q28)</f>
        <v>0.8</v>
      </c>
      <c r="S25" s="1">
        <f>IF(ISBLANK(Assembly!R28),"",Assembly!R28)</f>
        <v>0.2</v>
      </c>
      <c r="T25" s="1">
        <f>IF(ISBLANK(Assembly!S28),"",Assembly!S28)</f>
        <v>0.2</v>
      </c>
      <c r="U25" s="1">
        <f>IF(ISBLANK(Assembly!T28),"",Assembly!T28)</f>
        <v>0.2</v>
      </c>
      <c r="V25" s="1">
        <f>IF(ISBLANK(Assembly!U28),"",Assembly!U28)</f>
        <v>0.5</v>
      </c>
      <c r="W25" s="1">
        <f>IF(ISBLANK(Assembly!V28),"",Assembly!V28)</f>
        <v>0.5</v>
      </c>
      <c r="X25" s="1">
        <f>IF(ISBLANK(Assembly!W28),"",Assembly!W28)</f>
        <v>0.1</v>
      </c>
      <c r="Y25" s="1">
        <f>IF(ISBLANK(Assembly!X28),"",Assembly!X28)</f>
        <v>0.1</v>
      </c>
      <c r="Z25" s="1">
        <f>IF(ISBLANK(Assembly!Y28),"",Assembly!Y28)</f>
        <v>0.1</v>
      </c>
      <c r="AA25" s="1">
        <f>IF(ISBLANK(Assembly!Z28),"",Assembly!Z28)</f>
        <v>0</v>
      </c>
      <c r="AB25" s="23">
        <f>IF(ISBLANK(Assembly!AA28),"",Assembly!AA28)</f>
        <v>0</v>
      </c>
    </row>
    <row r="26" spans="1:28" x14ac:dyDescent="0.25">
      <c r="A26" s="53" t="str">
        <f>IF(ISBLANK(Assembly!A29),NA(),Assembly!A29)</f>
        <v>HtgSetpt</v>
      </c>
      <c r="B26" t="str">
        <f t="shared" si="2"/>
        <v>HtgSetpt</v>
      </c>
      <c r="C26" t="str">
        <f>IF(ISBLANK(Assembly!C29)," ",Assembly!C29)</f>
        <v>WD</v>
      </c>
      <c r="D26" t="str">
        <f t="shared" si="1"/>
        <v>AssemblyHtgSetptWD</v>
      </c>
      <c r="E26" s="1">
        <f>IF(ISBLANK(Assembly!D29),"",Assembly!D29)</f>
        <v>60</v>
      </c>
      <c r="F26" s="1">
        <f>IF(ISBLANK(Assembly!E29),"",Assembly!E29)</f>
        <v>60</v>
      </c>
      <c r="G26" s="1">
        <f>IF(ISBLANK(Assembly!F29),"",Assembly!F29)</f>
        <v>60</v>
      </c>
      <c r="H26" s="1">
        <f>IF(ISBLANK(Assembly!G29),"",Assembly!G29)</f>
        <v>60</v>
      </c>
      <c r="I26" s="1">
        <f>IF(ISBLANK(Assembly!H29),"",Assembly!H29)</f>
        <v>60</v>
      </c>
      <c r="J26" s="1">
        <f>IF(ISBLANK(Assembly!I29),"",Assembly!I29)</f>
        <v>60</v>
      </c>
      <c r="K26" s="1">
        <f>IF(ISBLANK(Assembly!J29),"",Assembly!J29)</f>
        <v>60</v>
      </c>
      <c r="L26" s="1">
        <f>IF(ISBLANK(Assembly!K29),"",Assembly!K29)</f>
        <v>70</v>
      </c>
      <c r="M26" s="1">
        <f>IF(ISBLANK(Assembly!L29),"",Assembly!L29)</f>
        <v>70</v>
      </c>
      <c r="N26" s="1">
        <f>IF(ISBLANK(Assembly!M29),"",Assembly!M29)</f>
        <v>70</v>
      </c>
      <c r="O26" s="1">
        <f>IF(ISBLANK(Assembly!N29),"",Assembly!N29)</f>
        <v>70</v>
      </c>
      <c r="P26" s="1">
        <f>IF(ISBLANK(Assembly!O29),"",Assembly!O29)</f>
        <v>70</v>
      </c>
      <c r="Q26" s="1">
        <f>IF(ISBLANK(Assembly!P29),"",Assembly!P29)</f>
        <v>70</v>
      </c>
      <c r="R26" s="1">
        <f>IF(ISBLANK(Assembly!Q29),"",Assembly!Q29)</f>
        <v>70</v>
      </c>
      <c r="S26" s="1">
        <f>IF(ISBLANK(Assembly!R29),"",Assembly!R29)</f>
        <v>70</v>
      </c>
      <c r="T26" s="1">
        <f>IF(ISBLANK(Assembly!S29),"",Assembly!S29)</f>
        <v>70</v>
      </c>
      <c r="U26" s="1">
        <f>IF(ISBLANK(Assembly!T29),"",Assembly!T29)</f>
        <v>70</v>
      </c>
      <c r="V26" s="1">
        <f>IF(ISBLANK(Assembly!U29),"",Assembly!U29)</f>
        <v>70</v>
      </c>
      <c r="W26" s="1">
        <f>IF(ISBLANK(Assembly!V29),"",Assembly!V29)</f>
        <v>70</v>
      </c>
      <c r="X26" s="1">
        <f>IF(ISBLANK(Assembly!W29),"",Assembly!W29)</f>
        <v>70</v>
      </c>
      <c r="Y26" s="1">
        <f>IF(ISBLANK(Assembly!X29),"",Assembly!X29)</f>
        <v>70</v>
      </c>
      <c r="Z26" s="1">
        <f>IF(ISBLANK(Assembly!Y29),"",Assembly!Y29)</f>
        <v>70</v>
      </c>
      <c r="AA26" s="1">
        <f>IF(ISBLANK(Assembly!Z29),"",Assembly!Z29)</f>
        <v>70</v>
      </c>
      <c r="AB26" s="23">
        <f>IF(ISBLANK(Assembly!AA29),"",Assembly!AA29)</f>
        <v>60</v>
      </c>
    </row>
    <row r="27" spans="1:28" x14ac:dyDescent="0.25">
      <c r="A27" s="53" t="e">
        <f>IF(ISBLANK(Assembly!A30),NA(),Assembly!A30)</f>
        <v>#N/A</v>
      </c>
      <c r="B27" t="e">
        <f t="shared" si="2"/>
        <v>#N/A</v>
      </c>
      <c r="C27" t="str">
        <f>IF(ISBLANK(Assembly!C30)," ",Assembly!C30)</f>
        <v>Sat</v>
      </c>
      <c r="D27" t="str">
        <f t="shared" si="1"/>
        <v>AssemblyHtgSetptSat</v>
      </c>
      <c r="E27" s="1">
        <f>IF(ISBLANK(Assembly!D30),"",Assembly!D30)</f>
        <v>60</v>
      </c>
      <c r="F27" s="1">
        <f>IF(ISBLANK(Assembly!E30),"",Assembly!E30)</f>
        <v>60</v>
      </c>
      <c r="G27" s="1">
        <f>IF(ISBLANK(Assembly!F30),"",Assembly!F30)</f>
        <v>60</v>
      </c>
      <c r="H27" s="1">
        <f>IF(ISBLANK(Assembly!G30),"",Assembly!G30)</f>
        <v>60</v>
      </c>
      <c r="I27" s="1">
        <f>IF(ISBLANK(Assembly!H30),"",Assembly!H30)</f>
        <v>60</v>
      </c>
      <c r="J27" s="1">
        <f>IF(ISBLANK(Assembly!I30),"",Assembly!I30)</f>
        <v>60</v>
      </c>
      <c r="K27" s="1">
        <f>IF(ISBLANK(Assembly!J30),"",Assembly!J30)</f>
        <v>60</v>
      </c>
      <c r="L27" s="1">
        <f>IF(ISBLANK(Assembly!K30),"",Assembly!K30)</f>
        <v>70</v>
      </c>
      <c r="M27" s="1">
        <f>IF(ISBLANK(Assembly!L30),"",Assembly!L30)</f>
        <v>70</v>
      </c>
      <c r="N27" s="1">
        <f>IF(ISBLANK(Assembly!M30),"",Assembly!M30)</f>
        <v>70</v>
      </c>
      <c r="O27" s="1">
        <f>IF(ISBLANK(Assembly!N30),"",Assembly!N30)</f>
        <v>70</v>
      </c>
      <c r="P27" s="1">
        <f>IF(ISBLANK(Assembly!O30),"",Assembly!O30)</f>
        <v>70</v>
      </c>
      <c r="Q27" s="1">
        <f>IF(ISBLANK(Assembly!P30),"",Assembly!P30)</f>
        <v>70</v>
      </c>
      <c r="R27" s="1">
        <f>IF(ISBLANK(Assembly!Q30),"",Assembly!Q30)</f>
        <v>70</v>
      </c>
      <c r="S27" s="1">
        <f>IF(ISBLANK(Assembly!R30),"",Assembly!R30)</f>
        <v>70</v>
      </c>
      <c r="T27" s="1">
        <f>IF(ISBLANK(Assembly!S30),"",Assembly!S30)</f>
        <v>70</v>
      </c>
      <c r="U27" s="1">
        <f>IF(ISBLANK(Assembly!T30),"",Assembly!T30)</f>
        <v>70</v>
      </c>
      <c r="V27" s="1">
        <f>IF(ISBLANK(Assembly!U30),"",Assembly!U30)</f>
        <v>70</v>
      </c>
      <c r="W27" s="1">
        <f>IF(ISBLANK(Assembly!V30),"",Assembly!V30)</f>
        <v>70</v>
      </c>
      <c r="X27" s="1">
        <f>IF(ISBLANK(Assembly!W30),"",Assembly!W30)</f>
        <v>70</v>
      </c>
      <c r="Y27" s="1">
        <f>IF(ISBLANK(Assembly!X30),"",Assembly!X30)</f>
        <v>70</v>
      </c>
      <c r="Z27" s="1">
        <f>IF(ISBLANK(Assembly!Y30),"",Assembly!Y30)</f>
        <v>70</v>
      </c>
      <c r="AA27" s="1">
        <f>IF(ISBLANK(Assembly!Z30),"",Assembly!Z30)</f>
        <v>70</v>
      </c>
      <c r="AB27" s="23">
        <f>IF(ISBLANK(Assembly!AA30),"",Assembly!AA30)</f>
        <v>60</v>
      </c>
    </row>
    <row r="28" spans="1:28" x14ac:dyDescent="0.25">
      <c r="A28" s="53" t="e">
        <f>IF(ISBLANK(Assembly!A31),NA(),Assembly!A31)</f>
        <v>#N/A</v>
      </c>
      <c r="B28" t="e">
        <f t="shared" si="2"/>
        <v>#N/A</v>
      </c>
      <c r="C28" t="str">
        <f>IF(ISBLANK(Assembly!C31)," ",Assembly!C31)</f>
        <v>Sun</v>
      </c>
      <c r="D28" t="str">
        <f t="shared" si="1"/>
        <v>AssemblyHtgSetptSun</v>
      </c>
      <c r="E28" s="1">
        <f>IF(ISBLANK(Assembly!D31),"",Assembly!D31)</f>
        <v>60</v>
      </c>
      <c r="F28" s="1">
        <f>IF(ISBLANK(Assembly!E31),"",Assembly!E31)</f>
        <v>60</v>
      </c>
      <c r="G28" s="1">
        <f>IF(ISBLANK(Assembly!F31),"",Assembly!F31)</f>
        <v>60</v>
      </c>
      <c r="H28" s="1">
        <f>IF(ISBLANK(Assembly!G31),"",Assembly!G31)</f>
        <v>60</v>
      </c>
      <c r="I28" s="1">
        <f>IF(ISBLANK(Assembly!H31),"",Assembly!H31)</f>
        <v>60</v>
      </c>
      <c r="J28" s="1">
        <f>IF(ISBLANK(Assembly!I31),"",Assembly!I31)</f>
        <v>60</v>
      </c>
      <c r="K28" s="1">
        <f>IF(ISBLANK(Assembly!J31),"",Assembly!J31)</f>
        <v>60</v>
      </c>
      <c r="L28" s="1">
        <f>IF(ISBLANK(Assembly!K31),"",Assembly!K31)</f>
        <v>70</v>
      </c>
      <c r="M28" s="1">
        <f>IF(ISBLANK(Assembly!L31),"",Assembly!L31)</f>
        <v>70</v>
      </c>
      <c r="N28" s="1">
        <f>IF(ISBLANK(Assembly!M31),"",Assembly!M31)</f>
        <v>70</v>
      </c>
      <c r="O28" s="1">
        <f>IF(ISBLANK(Assembly!N31),"",Assembly!N31)</f>
        <v>70</v>
      </c>
      <c r="P28" s="1">
        <f>IF(ISBLANK(Assembly!O31),"",Assembly!O31)</f>
        <v>70</v>
      </c>
      <c r="Q28" s="1">
        <f>IF(ISBLANK(Assembly!P31),"",Assembly!P31)</f>
        <v>70</v>
      </c>
      <c r="R28" s="1">
        <f>IF(ISBLANK(Assembly!Q31),"",Assembly!Q31)</f>
        <v>70</v>
      </c>
      <c r="S28" s="1">
        <f>IF(ISBLANK(Assembly!R31),"",Assembly!R31)</f>
        <v>70</v>
      </c>
      <c r="T28" s="1">
        <f>IF(ISBLANK(Assembly!S31),"",Assembly!S31)</f>
        <v>70</v>
      </c>
      <c r="U28" s="1">
        <f>IF(ISBLANK(Assembly!T31),"",Assembly!T31)</f>
        <v>70</v>
      </c>
      <c r="V28" s="1">
        <f>IF(ISBLANK(Assembly!U31),"",Assembly!U31)</f>
        <v>70</v>
      </c>
      <c r="W28" s="1">
        <f>IF(ISBLANK(Assembly!V31),"",Assembly!V31)</f>
        <v>70</v>
      </c>
      <c r="X28" s="1">
        <f>IF(ISBLANK(Assembly!W31),"",Assembly!W31)</f>
        <v>70</v>
      </c>
      <c r="Y28" s="1">
        <f>IF(ISBLANK(Assembly!X31),"",Assembly!X31)</f>
        <v>70</v>
      </c>
      <c r="Z28" s="1">
        <f>IF(ISBLANK(Assembly!Y31),"",Assembly!Y31)</f>
        <v>70</v>
      </c>
      <c r="AA28" s="1">
        <f>IF(ISBLANK(Assembly!Z31),"",Assembly!Z31)</f>
        <v>70</v>
      </c>
      <c r="AB28" s="23">
        <f>IF(ISBLANK(Assembly!AA31),"",Assembly!AA31)</f>
        <v>60</v>
      </c>
    </row>
    <row r="29" spans="1:28" x14ac:dyDescent="0.25">
      <c r="A29" s="53" t="str">
        <f>IF(ISBLANK(Assembly!A32),NA(),Assembly!A32)</f>
        <v>ClgSetpt</v>
      </c>
      <c r="B29" t="str">
        <f t="shared" si="2"/>
        <v>ClgSetpt</v>
      </c>
      <c r="C29" t="str">
        <f>IF(ISBLANK(Assembly!C32)," ",Assembly!C32)</f>
        <v>WD</v>
      </c>
      <c r="D29" t="str">
        <f t="shared" si="1"/>
        <v>AssemblyClgSetptWD</v>
      </c>
      <c r="E29" s="1">
        <f>IF(ISBLANK(Assembly!D32),"",Assembly!D32)</f>
        <v>85</v>
      </c>
      <c r="F29" s="1">
        <f>IF(ISBLANK(Assembly!E32),"",Assembly!E32)</f>
        <v>85</v>
      </c>
      <c r="G29" s="1">
        <f>IF(ISBLANK(Assembly!F32),"",Assembly!F32)</f>
        <v>85</v>
      </c>
      <c r="H29" s="1">
        <f>IF(ISBLANK(Assembly!G32),"",Assembly!G32)</f>
        <v>85</v>
      </c>
      <c r="I29" s="1">
        <f>IF(ISBLANK(Assembly!H32),"",Assembly!H32)</f>
        <v>85</v>
      </c>
      <c r="J29" s="1">
        <f>IF(ISBLANK(Assembly!I32),"",Assembly!I32)</f>
        <v>85</v>
      </c>
      <c r="K29" s="1">
        <f>IF(ISBLANK(Assembly!J32),"",Assembly!J32)</f>
        <v>85</v>
      </c>
      <c r="L29" s="1">
        <f>IF(ISBLANK(Assembly!K32),"",Assembly!K32)</f>
        <v>75</v>
      </c>
      <c r="M29" s="1">
        <f>IF(ISBLANK(Assembly!L32),"",Assembly!L32)</f>
        <v>75</v>
      </c>
      <c r="N29" s="1">
        <f>IF(ISBLANK(Assembly!M32),"",Assembly!M32)</f>
        <v>75</v>
      </c>
      <c r="O29" s="1">
        <f>IF(ISBLANK(Assembly!N32),"",Assembly!N32)</f>
        <v>75</v>
      </c>
      <c r="P29" s="1">
        <f>IF(ISBLANK(Assembly!O32),"",Assembly!O32)</f>
        <v>75</v>
      </c>
      <c r="Q29" s="1">
        <f>IF(ISBLANK(Assembly!P32),"",Assembly!P32)</f>
        <v>75</v>
      </c>
      <c r="R29" s="1">
        <f>IF(ISBLANK(Assembly!Q32),"",Assembly!Q32)</f>
        <v>75</v>
      </c>
      <c r="S29" s="1">
        <f>IF(ISBLANK(Assembly!R32),"",Assembly!R32)</f>
        <v>75</v>
      </c>
      <c r="T29" s="1">
        <f>IF(ISBLANK(Assembly!S32),"",Assembly!S32)</f>
        <v>75</v>
      </c>
      <c r="U29" s="1">
        <f>IF(ISBLANK(Assembly!T32),"",Assembly!T32)</f>
        <v>75</v>
      </c>
      <c r="V29" s="1">
        <f>IF(ISBLANK(Assembly!U32),"",Assembly!U32)</f>
        <v>75</v>
      </c>
      <c r="W29" s="1">
        <f>IF(ISBLANK(Assembly!V32),"",Assembly!V32)</f>
        <v>75</v>
      </c>
      <c r="X29" s="1">
        <f>IF(ISBLANK(Assembly!W32),"",Assembly!W32)</f>
        <v>75</v>
      </c>
      <c r="Y29" s="1">
        <f>IF(ISBLANK(Assembly!X32),"",Assembly!X32)</f>
        <v>75</v>
      </c>
      <c r="Z29" s="1">
        <f>IF(ISBLANK(Assembly!Y32),"",Assembly!Y32)</f>
        <v>75</v>
      </c>
      <c r="AA29" s="1">
        <f>IF(ISBLANK(Assembly!Z32),"",Assembly!Z32)</f>
        <v>75</v>
      </c>
      <c r="AB29" s="23">
        <f>IF(ISBLANK(Assembly!AA32),"",Assembly!AA32)</f>
        <v>85</v>
      </c>
    </row>
    <row r="30" spans="1:28" x14ac:dyDescent="0.25">
      <c r="A30" s="53" t="e">
        <f>IF(ISBLANK(Assembly!A33),NA(),Assembly!A33)</f>
        <v>#N/A</v>
      </c>
      <c r="B30" t="e">
        <f t="shared" si="2"/>
        <v>#N/A</v>
      </c>
      <c r="C30" t="str">
        <f>IF(ISBLANK(Assembly!C33)," ",Assembly!C33)</f>
        <v>Sat</v>
      </c>
      <c r="D30" t="str">
        <f t="shared" si="1"/>
        <v>AssemblyClgSetptSat</v>
      </c>
      <c r="E30" s="1">
        <f>IF(ISBLANK(Assembly!D33),"",Assembly!D33)</f>
        <v>85</v>
      </c>
      <c r="F30" s="1">
        <f>IF(ISBLANK(Assembly!E33),"",Assembly!E33)</f>
        <v>85</v>
      </c>
      <c r="G30" s="1">
        <f>IF(ISBLANK(Assembly!F33),"",Assembly!F33)</f>
        <v>85</v>
      </c>
      <c r="H30" s="1">
        <f>IF(ISBLANK(Assembly!G33),"",Assembly!G33)</f>
        <v>85</v>
      </c>
      <c r="I30" s="1">
        <f>IF(ISBLANK(Assembly!H33),"",Assembly!H33)</f>
        <v>85</v>
      </c>
      <c r="J30" s="1">
        <f>IF(ISBLANK(Assembly!I33),"",Assembly!I33)</f>
        <v>85</v>
      </c>
      <c r="K30" s="1">
        <f>IF(ISBLANK(Assembly!J33),"",Assembly!J33)</f>
        <v>85</v>
      </c>
      <c r="L30" s="1">
        <f>IF(ISBLANK(Assembly!K33),"",Assembly!K33)</f>
        <v>75</v>
      </c>
      <c r="M30" s="1">
        <f>IF(ISBLANK(Assembly!L33),"",Assembly!L33)</f>
        <v>75</v>
      </c>
      <c r="N30" s="1">
        <f>IF(ISBLANK(Assembly!M33),"",Assembly!M33)</f>
        <v>75</v>
      </c>
      <c r="O30" s="1">
        <f>IF(ISBLANK(Assembly!N33),"",Assembly!N33)</f>
        <v>75</v>
      </c>
      <c r="P30" s="1">
        <f>IF(ISBLANK(Assembly!O33),"",Assembly!O33)</f>
        <v>75</v>
      </c>
      <c r="Q30" s="1">
        <f>IF(ISBLANK(Assembly!P33),"",Assembly!P33)</f>
        <v>75</v>
      </c>
      <c r="R30" s="1">
        <f>IF(ISBLANK(Assembly!Q33),"",Assembly!Q33)</f>
        <v>75</v>
      </c>
      <c r="S30" s="1">
        <f>IF(ISBLANK(Assembly!R33),"",Assembly!R33)</f>
        <v>75</v>
      </c>
      <c r="T30" s="1">
        <f>IF(ISBLANK(Assembly!S33),"",Assembly!S33)</f>
        <v>75</v>
      </c>
      <c r="U30" s="1">
        <f>IF(ISBLANK(Assembly!T33),"",Assembly!T33)</f>
        <v>75</v>
      </c>
      <c r="V30" s="1">
        <f>IF(ISBLANK(Assembly!U33),"",Assembly!U33)</f>
        <v>75</v>
      </c>
      <c r="W30" s="1">
        <f>IF(ISBLANK(Assembly!V33),"",Assembly!V33)</f>
        <v>75</v>
      </c>
      <c r="X30" s="1">
        <f>IF(ISBLANK(Assembly!W33),"",Assembly!W33)</f>
        <v>75</v>
      </c>
      <c r="Y30" s="1">
        <f>IF(ISBLANK(Assembly!X33),"",Assembly!X33)</f>
        <v>75</v>
      </c>
      <c r="Z30" s="1">
        <f>IF(ISBLANK(Assembly!Y33),"",Assembly!Y33)</f>
        <v>75</v>
      </c>
      <c r="AA30" s="1">
        <f>IF(ISBLANK(Assembly!Z33),"",Assembly!Z33)</f>
        <v>75</v>
      </c>
      <c r="AB30" s="23">
        <f>IF(ISBLANK(Assembly!AA33),"",Assembly!AA33)</f>
        <v>85</v>
      </c>
    </row>
    <row r="31" spans="1:28" x14ac:dyDescent="0.25">
      <c r="A31" s="53" t="e">
        <f>IF(ISBLANK(Assembly!A34),NA(),Assembly!A34)</f>
        <v>#N/A</v>
      </c>
      <c r="B31" t="e">
        <f t="shared" si="2"/>
        <v>#N/A</v>
      </c>
      <c r="C31" t="str">
        <f>IF(ISBLANK(Assembly!C34)," ",Assembly!C34)</f>
        <v>Sun</v>
      </c>
      <c r="D31" t="str">
        <f t="shared" si="1"/>
        <v>AssemblyClgSetptSun</v>
      </c>
      <c r="E31" s="1">
        <f>IF(ISBLANK(Assembly!D34),"",Assembly!D34)</f>
        <v>85</v>
      </c>
      <c r="F31" s="1">
        <f>IF(ISBLANK(Assembly!E34),"",Assembly!E34)</f>
        <v>85</v>
      </c>
      <c r="G31" s="1">
        <f>IF(ISBLANK(Assembly!F34),"",Assembly!F34)</f>
        <v>85</v>
      </c>
      <c r="H31" s="1">
        <f>IF(ISBLANK(Assembly!G34),"",Assembly!G34)</f>
        <v>85</v>
      </c>
      <c r="I31" s="1">
        <f>IF(ISBLANK(Assembly!H34),"",Assembly!H34)</f>
        <v>85</v>
      </c>
      <c r="J31" s="1">
        <f>IF(ISBLANK(Assembly!I34),"",Assembly!I34)</f>
        <v>85</v>
      </c>
      <c r="K31" s="1">
        <f>IF(ISBLANK(Assembly!J34),"",Assembly!J34)</f>
        <v>85</v>
      </c>
      <c r="L31" s="1">
        <f>IF(ISBLANK(Assembly!K34),"",Assembly!K34)</f>
        <v>75</v>
      </c>
      <c r="M31" s="1">
        <f>IF(ISBLANK(Assembly!L34),"",Assembly!L34)</f>
        <v>75</v>
      </c>
      <c r="N31" s="1">
        <f>IF(ISBLANK(Assembly!M34),"",Assembly!M34)</f>
        <v>75</v>
      </c>
      <c r="O31" s="1">
        <f>IF(ISBLANK(Assembly!N34),"",Assembly!N34)</f>
        <v>75</v>
      </c>
      <c r="P31" s="1">
        <f>IF(ISBLANK(Assembly!O34),"",Assembly!O34)</f>
        <v>75</v>
      </c>
      <c r="Q31" s="1">
        <f>IF(ISBLANK(Assembly!P34),"",Assembly!P34)</f>
        <v>75</v>
      </c>
      <c r="R31" s="1">
        <f>IF(ISBLANK(Assembly!Q34),"",Assembly!Q34)</f>
        <v>75</v>
      </c>
      <c r="S31" s="1">
        <f>IF(ISBLANK(Assembly!R34),"",Assembly!R34)</f>
        <v>75</v>
      </c>
      <c r="T31" s="1">
        <f>IF(ISBLANK(Assembly!S34),"",Assembly!S34)</f>
        <v>75</v>
      </c>
      <c r="U31" s="1">
        <f>IF(ISBLANK(Assembly!T34),"",Assembly!T34)</f>
        <v>75</v>
      </c>
      <c r="V31" s="1">
        <f>IF(ISBLANK(Assembly!U34),"",Assembly!U34)</f>
        <v>75</v>
      </c>
      <c r="W31" s="1">
        <f>IF(ISBLANK(Assembly!V34),"",Assembly!V34)</f>
        <v>75</v>
      </c>
      <c r="X31" s="1">
        <f>IF(ISBLANK(Assembly!W34),"",Assembly!W34)</f>
        <v>75</v>
      </c>
      <c r="Y31" s="1">
        <f>IF(ISBLANK(Assembly!X34),"",Assembly!X34)</f>
        <v>75</v>
      </c>
      <c r="Z31" s="1">
        <f>IF(ISBLANK(Assembly!Y34),"",Assembly!Y34)</f>
        <v>75</v>
      </c>
      <c r="AA31" s="1">
        <f>IF(ISBLANK(Assembly!Z34),"",Assembly!Z34)</f>
        <v>75</v>
      </c>
      <c r="AB31" s="23">
        <f>IF(ISBLANK(Assembly!AA34),"",Assembly!AA34)</f>
        <v>85</v>
      </c>
    </row>
    <row r="32" spans="1:28" x14ac:dyDescent="0.25">
      <c r="A32" s="53" t="str">
        <f>IF(ISBLANK(Assembly!A35),NA(),Assembly!A35)</f>
        <v>Infiltration</v>
      </c>
      <c r="B32" t="str">
        <f t="shared" si="2"/>
        <v>Infiltration</v>
      </c>
      <c r="C32" t="str">
        <f>IF(ISBLANK(Assembly!C35)," ",Assembly!C35)</f>
        <v>WD</v>
      </c>
      <c r="D32" t="str">
        <f t="shared" si="1"/>
        <v>AssemblyInfiltrationWD</v>
      </c>
      <c r="E32" s="1">
        <f>IF(ISBLANK(Assembly!D35),"",Assembly!D35)</f>
        <v>1</v>
      </c>
      <c r="F32" s="1">
        <f>IF(ISBLANK(Assembly!E35),"",Assembly!E35)</f>
        <v>1</v>
      </c>
      <c r="G32" s="1">
        <f>IF(ISBLANK(Assembly!F35),"",Assembly!F35)</f>
        <v>1</v>
      </c>
      <c r="H32" s="1">
        <f>IF(ISBLANK(Assembly!G35),"",Assembly!G35)</f>
        <v>1</v>
      </c>
      <c r="I32" s="1">
        <f>IF(ISBLANK(Assembly!H35),"",Assembly!H35)</f>
        <v>1</v>
      </c>
      <c r="J32" s="1">
        <f>IF(ISBLANK(Assembly!I35),"",Assembly!I35)</f>
        <v>1</v>
      </c>
      <c r="K32" s="1">
        <f>IF(ISBLANK(Assembly!J35),"",Assembly!J35)</f>
        <v>1</v>
      </c>
      <c r="L32" s="1">
        <f>IF(ISBLANK(Assembly!K35),"",Assembly!K35)</f>
        <v>0.25</v>
      </c>
      <c r="M32" s="1">
        <f>IF(ISBLANK(Assembly!L35),"",Assembly!L35)</f>
        <v>0.25</v>
      </c>
      <c r="N32" s="1">
        <f>IF(ISBLANK(Assembly!M35),"",Assembly!M35)</f>
        <v>0.25</v>
      </c>
      <c r="O32" s="1">
        <f>IF(ISBLANK(Assembly!N35),"",Assembly!N35)</f>
        <v>0.25</v>
      </c>
      <c r="P32" s="1">
        <f>IF(ISBLANK(Assembly!O35),"",Assembly!O35)</f>
        <v>0.25</v>
      </c>
      <c r="Q32" s="1">
        <f>IF(ISBLANK(Assembly!P35),"",Assembly!P35)</f>
        <v>0.25</v>
      </c>
      <c r="R32" s="1">
        <f>IF(ISBLANK(Assembly!Q35),"",Assembly!Q35)</f>
        <v>0.25</v>
      </c>
      <c r="S32" s="1">
        <f>IF(ISBLANK(Assembly!R35),"",Assembly!R35)</f>
        <v>0.25</v>
      </c>
      <c r="T32" s="1">
        <f>IF(ISBLANK(Assembly!S35),"",Assembly!S35)</f>
        <v>0.25</v>
      </c>
      <c r="U32" s="1">
        <f>IF(ISBLANK(Assembly!T35),"",Assembly!T35)</f>
        <v>0.25</v>
      </c>
      <c r="V32" s="1">
        <f>IF(ISBLANK(Assembly!U35),"",Assembly!U35)</f>
        <v>0.25</v>
      </c>
      <c r="W32" s="1">
        <f>IF(ISBLANK(Assembly!V35),"",Assembly!V35)</f>
        <v>0.25</v>
      </c>
      <c r="X32" s="1">
        <f>IF(ISBLANK(Assembly!W35),"",Assembly!W35)</f>
        <v>0.25</v>
      </c>
      <c r="Y32" s="1">
        <f>IF(ISBLANK(Assembly!X35),"",Assembly!X35)</f>
        <v>0.25</v>
      </c>
      <c r="Z32" s="1">
        <f>IF(ISBLANK(Assembly!Y35),"",Assembly!Y35)</f>
        <v>0.25</v>
      </c>
      <c r="AA32" s="1">
        <f>IF(ISBLANK(Assembly!Z35),"",Assembly!Z35)</f>
        <v>0.25</v>
      </c>
      <c r="AB32" s="23">
        <f>IF(ISBLANK(Assembly!AA35),"",Assembly!AA35)</f>
        <v>1</v>
      </c>
    </row>
    <row r="33" spans="1:28" x14ac:dyDescent="0.25">
      <c r="A33" s="53" t="e">
        <f>IF(ISBLANK(Assembly!A36),NA(),Assembly!A36)</f>
        <v>#N/A</v>
      </c>
      <c r="B33" t="e">
        <f t="shared" si="2"/>
        <v>#N/A</v>
      </c>
      <c r="C33" t="str">
        <f>IF(ISBLANK(Assembly!C36)," ",Assembly!C36)</f>
        <v>Sat</v>
      </c>
      <c r="D33" t="str">
        <f t="shared" si="1"/>
        <v>AssemblyInfiltrationSat</v>
      </c>
      <c r="E33" s="1">
        <f>IF(ISBLANK(Assembly!D36),"",Assembly!D36)</f>
        <v>1</v>
      </c>
      <c r="F33" s="1">
        <f>IF(ISBLANK(Assembly!E36),"",Assembly!E36)</f>
        <v>1</v>
      </c>
      <c r="G33" s="1">
        <f>IF(ISBLANK(Assembly!F36),"",Assembly!F36)</f>
        <v>1</v>
      </c>
      <c r="H33" s="1">
        <f>IF(ISBLANK(Assembly!G36),"",Assembly!G36)</f>
        <v>1</v>
      </c>
      <c r="I33" s="1">
        <f>IF(ISBLANK(Assembly!H36),"",Assembly!H36)</f>
        <v>1</v>
      </c>
      <c r="J33" s="1">
        <f>IF(ISBLANK(Assembly!I36),"",Assembly!I36)</f>
        <v>1</v>
      </c>
      <c r="K33" s="1">
        <f>IF(ISBLANK(Assembly!J36),"",Assembly!J36)</f>
        <v>1</v>
      </c>
      <c r="L33" s="1">
        <f>IF(ISBLANK(Assembly!K36),"",Assembly!K36)</f>
        <v>0.25</v>
      </c>
      <c r="M33" s="1">
        <f>IF(ISBLANK(Assembly!L36),"",Assembly!L36)</f>
        <v>0.25</v>
      </c>
      <c r="N33" s="1">
        <f>IF(ISBLANK(Assembly!M36),"",Assembly!M36)</f>
        <v>0.25</v>
      </c>
      <c r="O33" s="1">
        <f>IF(ISBLANK(Assembly!N36),"",Assembly!N36)</f>
        <v>0.25</v>
      </c>
      <c r="P33" s="1">
        <f>IF(ISBLANK(Assembly!O36),"",Assembly!O36)</f>
        <v>0.25</v>
      </c>
      <c r="Q33" s="1">
        <f>IF(ISBLANK(Assembly!P36),"",Assembly!P36)</f>
        <v>0.25</v>
      </c>
      <c r="R33" s="1">
        <f>IF(ISBLANK(Assembly!Q36),"",Assembly!Q36)</f>
        <v>0.25</v>
      </c>
      <c r="S33" s="1">
        <f>IF(ISBLANK(Assembly!R36),"",Assembly!R36)</f>
        <v>0.25</v>
      </c>
      <c r="T33" s="1">
        <f>IF(ISBLANK(Assembly!S36),"",Assembly!S36)</f>
        <v>0.25</v>
      </c>
      <c r="U33" s="1">
        <f>IF(ISBLANK(Assembly!T36),"",Assembly!T36)</f>
        <v>0.25</v>
      </c>
      <c r="V33" s="1">
        <f>IF(ISBLANK(Assembly!U36),"",Assembly!U36)</f>
        <v>0.25</v>
      </c>
      <c r="W33" s="1">
        <f>IF(ISBLANK(Assembly!V36),"",Assembly!V36)</f>
        <v>0.25</v>
      </c>
      <c r="X33" s="1">
        <f>IF(ISBLANK(Assembly!W36),"",Assembly!W36)</f>
        <v>0.25</v>
      </c>
      <c r="Y33" s="1">
        <f>IF(ISBLANK(Assembly!X36),"",Assembly!X36)</f>
        <v>0.25</v>
      </c>
      <c r="Z33" s="1">
        <f>IF(ISBLANK(Assembly!Y36),"",Assembly!Y36)</f>
        <v>0.25</v>
      </c>
      <c r="AA33" s="1">
        <f>IF(ISBLANK(Assembly!Z36),"",Assembly!Z36)</f>
        <v>0.25</v>
      </c>
      <c r="AB33" s="23">
        <f>IF(ISBLANK(Assembly!AA36),"",Assembly!AA36)</f>
        <v>1</v>
      </c>
    </row>
    <row r="34" spans="1:28" x14ac:dyDescent="0.25">
      <c r="A34" s="53" t="e">
        <f>IF(ISBLANK(Assembly!A37),NA(),Assembly!A37)</f>
        <v>#N/A</v>
      </c>
      <c r="B34" t="e">
        <f t="shared" si="2"/>
        <v>#N/A</v>
      </c>
      <c r="C34" t="str">
        <f>IF(ISBLANK(Assembly!C37)," ",Assembly!C37)</f>
        <v>Sun</v>
      </c>
      <c r="D34" t="str">
        <f t="shared" si="1"/>
        <v>AssemblyInfiltrationSun</v>
      </c>
      <c r="E34" s="1">
        <f>IF(ISBLANK(Assembly!D37),"",Assembly!D37)</f>
        <v>1</v>
      </c>
      <c r="F34" s="1">
        <f>IF(ISBLANK(Assembly!E37),"",Assembly!E37)</f>
        <v>1</v>
      </c>
      <c r="G34" s="1">
        <f>IF(ISBLANK(Assembly!F37),"",Assembly!F37)</f>
        <v>1</v>
      </c>
      <c r="H34" s="1">
        <f>IF(ISBLANK(Assembly!G37),"",Assembly!G37)</f>
        <v>1</v>
      </c>
      <c r="I34" s="1">
        <f>IF(ISBLANK(Assembly!H37),"",Assembly!H37)</f>
        <v>1</v>
      </c>
      <c r="J34" s="1">
        <f>IF(ISBLANK(Assembly!I37),"",Assembly!I37)</f>
        <v>1</v>
      </c>
      <c r="K34" s="1">
        <f>IF(ISBLANK(Assembly!J37),"",Assembly!J37)</f>
        <v>1</v>
      </c>
      <c r="L34" s="1">
        <f>IF(ISBLANK(Assembly!K37),"",Assembly!K37)</f>
        <v>0.25</v>
      </c>
      <c r="M34" s="1">
        <f>IF(ISBLANK(Assembly!L37),"",Assembly!L37)</f>
        <v>0.25</v>
      </c>
      <c r="N34" s="1">
        <f>IF(ISBLANK(Assembly!M37),"",Assembly!M37)</f>
        <v>0.25</v>
      </c>
      <c r="O34" s="1">
        <f>IF(ISBLANK(Assembly!N37),"",Assembly!N37)</f>
        <v>0.25</v>
      </c>
      <c r="P34" s="1">
        <f>IF(ISBLANK(Assembly!O37),"",Assembly!O37)</f>
        <v>0.25</v>
      </c>
      <c r="Q34" s="1">
        <f>IF(ISBLANK(Assembly!P37),"",Assembly!P37)</f>
        <v>0.25</v>
      </c>
      <c r="R34" s="1">
        <f>IF(ISBLANK(Assembly!Q37),"",Assembly!Q37)</f>
        <v>0.25</v>
      </c>
      <c r="S34" s="1">
        <f>IF(ISBLANK(Assembly!R37),"",Assembly!R37)</f>
        <v>0.25</v>
      </c>
      <c r="T34" s="1">
        <f>IF(ISBLANK(Assembly!S37),"",Assembly!S37)</f>
        <v>0.25</v>
      </c>
      <c r="U34" s="1">
        <f>IF(ISBLANK(Assembly!T37),"",Assembly!T37)</f>
        <v>0.25</v>
      </c>
      <c r="V34" s="1">
        <f>IF(ISBLANK(Assembly!U37),"",Assembly!U37)</f>
        <v>0.25</v>
      </c>
      <c r="W34" s="1">
        <f>IF(ISBLANK(Assembly!V37),"",Assembly!V37)</f>
        <v>0.25</v>
      </c>
      <c r="X34" s="1">
        <f>IF(ISBLANK(Assembly!W37),"",Assembly!W37)</f>
        <v>0.25</v>
      </c>
      <c r="Y34" s="1">
        <f>IF(ISBLANK(Assembly!X37),"",Assembly!X37)</f>
        <v>0.25</v>
      </c>
      <c r="Z34" s="1">
        <f>IF(ISBLANK(Assembly!Y37),"",Assembly!Y37)</f>
        <v>0.25</v>
      </c>
      <c r="AA34" s="1">
        <f>IF(ISBLANK(Assembly!Z37),"",Assembly!Z37)</f>
        <v>0.25</v>
      </c>
      <c r="AB34" s="23">
        <f>IF(ISBLANK(Assembly!AA37),"",Assembly!AA37)</f>
        <v>1</v>
      </c>
    </row>
    <row r="35" spans="1:28" x14ac:dyDescent="0.25">
      <c r="A35" s="53" t="str">
        <f>IF(ISBLANK(Assembly!A38),NA(),Assembly!A38)</f>
        <v>Escalator</v>
      </c>
      <c r="B35" t="str">
        <f t="shared" si="2"/>
        <v>Escalator</v>
      </c>
      <c r="C35" t="str">
        <f>IF(ISBLANK(Assembly!C38)," ",Assembly!C38)</f>
        <v>WD</v>
      </c>
      <c r="D35" t="str">
        <f t="shared" si="1"/>
        <v>AssemblyEscalatorWD</v>
      </c>
      <c r="E35" s="1">
        <f>IF(ISBLANK(Assembly!D38),"",Assembly!D38)</f>
        <v>0</v>
      </c>
      <c r="F35" s="1">
        <f>IF(ISBLANK(Assembly!E38),"",Assembly!E38)</f>
        <v>0</v>
      </c>
      <c r="G35" s="1">
        <f>IF(ISBLANK(Assembly!F38),"",Assembly!F38)</f>
        <v>0</v>
      </c>
      <c r="H35" s="1">
        <f>IF(ISBLANK(Assembly!G38),"",Assembly!G38)</f>
        <v>0</v>
      </c>
      <c r="I35" s="1">
        <f>IF(ISBLANK(Assembly!H38),"",Assembly!H38)</f>
        <v>0</v>
      </c>
      <c r="J35" s="1">
        <f>IF(ISBLANK(Assembly!I38),"",Assembly!I38)</f>
        <v>0</v>
      </c>
      <c r="K35" s="1">
        <f>IF(ISBLANK(Assembly!J38),"",Assembly!J38)</f>
        <v>0</v>
      </c>
      <c r="L35" s="1">
        <f>IF(ISBLANK(Assembly!K38),"",Assembly!K38)</f>
        <v>1</v>
      </c>
      <c r="M35" s="1">
        <f>IF(ISBLANK(Assembly!L38),"",Assembly!L38)</f>
        <v>1</v>
      </c>
      <c r="N35" s="1">
        <f>IF(ISBLANK(Assembly!M38),"",Assembly!M38)</f>
        <v>1</v>
      </c>
      <c r="O35" s="1">
        <f>IF(ISBLANK(Assembly!N38),"",Assembly!N38)</f>
        <v>1</v>
      </c>
      <c r="P35" s="1">
        <f>IF(ISBLANK(Assembly!O38),"",Assembly!O38)</f>
        <v>1</v>
      </c>
      <c r="Q35" s="1">
        <f>IF(ISBLANK(Assembly!P38),"",Assembly!P38)</f>
        <v>1</v>
      </c>
      <c r="R35" s="1">
        <f>IF(ISBLANK(Assembly!Q38),"",Assembly!Q38)</f>
        <v>1</v>
      </c>
      <c r="S35" s="1">
        <f>IF(ISBLANK(Assembly!R38),"",Assembly!R38)</f>
        <v>1</v>
      </c>
      <c r="T35" s="1">
        <f>IF(ISBLANK(Assembly!S38),"",Assembly!S38)</f>
        <v>1</v>
      </c>
      <c r="U35" s="1">
        <f>IF(ISBLANK(Assembly!T38),"",Assembly!T38)</f>
        <v>1</v>
      </c>
      <c r="V35" s="1">
        <f>IF(ISBLANK(Assembly!U38),"",Assembly!U38)</f>
        <v>1</v>
      </c>
      <c r="W35" s="1">
        <f>IF(ISBLANK(Assembly!V38),"",Assembly!V38)</f>
        <v>1</v>
      </c>
      <c r="X35" s="1">
        <f>IF(ISBLANK(Assembly!W38),"",Assembly!W38)</f>
        <v>1</v>
      </c>
      <c r="Y35" s="1">
        <f>IF(ISBLANK(Assembly!X38),"",Assembly!X38)</f>
        <v>1</v>
      </c>
      <c r="Z35" s="1">
        <f>IF(ISBLANK(Assembly!Y38),"",Assembly!Y38)</f>
        <v>1</v>
      </c>
      <c r="AA35" s="1">
        <f>IF(ISBLANK(Assembly!Z38),"",Assembly!Z38)</f>
        <v>1</v>
      </c>
      <c r="AB35" s="23">
        <f>IF(ISBLANK(Assembly!AA38),"",Assembly!AA38)</f>
        <v>0</v>
      </c>
    </row>
    <row r="36" spans="1:28" x14ac:dyDescent="0.25">
      <c r="A36" s="53" t="e">
        <f>IF(ISBLANK(Assembly!A39),NA(),Assembly!A39)</f>
        <v>#N/A</v>
      </c>
      <c r="B36" t="e">
        <f t="shared" si="2"/>
        <v>#N/A</v>
      </c>
      <c r="C36" t="str">
        <f>IF(ISBLANK(Assembly!C39)," ",Assembly!C39)</f>
        <v>Sat</v>
      </c>
      <c r="D36" t="str">
        <f t="shared" si="1"/>
        <v>AssemblyEscalatorSat</v>
      </c>
      <c r="E36" s="1">
        <f>IF(ISBLANK(Assembly!D39),"",Assembly!D39)</f>
        <v>0</v>
      </c>
      <c r="F36" s="1">
        <f>IF(ISBLANK(Assembly!E39),"",Assembly!E39)</f>
        <v>0</v>
      </c>
      <c r="G36" s="1">
        <f>IF(ISBLANK(Assembly!F39),"",Assembly!F39)</f>
        <v>0</v>
      </c>
      <c r="H36" s="1">
        <f>IF(ISBLANK(Assembly!G39),"",Assembly!G39)</f>
        <v>0</v>
      </c>
      <c r="I36" s="1">
        <f>IF(ISBLANK(Assembly!H39),"",Assembly!H39)</f>
        <v>0</v>
      </c>
      <c r="J36" s="1">
        <f>IF(ISBLANK(Assembly!I39),"",Assembly!I39)</f>
        <v>0</v>
      </c>
      <c r="K36" s="1">
        <f>IF(ISBLANK(Assembly!J39),"",Assembly!J39)</f>
        <v>0</v>
      </c>
      <c r="L36" s="1">
        <f>IF(ISBLANK(Assembly!K39),"",Assembly!K39)</f>
        <v>1</v>
      </c>
      <c r="M36" s="1">
        <f>IF(ISBLANK(Assembly!L39),"",Assembly!L39)</f>
        <v>1</v>
      </c>
      <c r="N36" s="1">
        <f>IF(ISBLANK(Assembly!M39),"",Assembly!M39)</f>
        <v>1</v>
      </c>
      <c r="O36" s="1">
        <f>IF(ISBLANK(Assembly!N39),"",Assembly!N39)</f>
        <v>1</v>
      </c>
      <c r="P36" s="1">
        <f>IF(ISBLANK(Assembly!O39),"",Assembly!O39)</f>
        <v>1</v>
      </c>
      <c r="Q36" s="1">
        <f>IF(ISBLANK(Assembly!P39),"",Assembly!P39)</f>
        <v>1</v>
      </c>
      <c r="R36" s="1">
        <f>IF(ISBLANK(Assembly!Q39),"",Assembly!Q39)</f>
        <v>1</v>
      </c>
      <c r="S36" s="1">
        <f>IF(ISBLANK(Assembly!R39),"",Assembly!R39)</f>
        <v>1</v>
      </c>
      <c r="T36" s="1">
        <f>IF(ISBLANK(Assembly!S39),"",Assembly!S39)</f>
        <v>1</v>
      </c>
      <c r="U36" s="1">
        <f>IF(ISBLANK(Assembly!T39),"",Assembly!T39)</f>
        <v>1</v>
      </c>
      <c r="V36" s="1">
        <f>IF(ISBLANK(Assembly!U39),"",Assembly!U39)</f>
        <v>1</v>
      </c>
      <c r="W36" s="1">
        <f>IF(ISBLANK(Assembly!V39),"",Assembly!V39)</f>
        <v>1</v>
      </c>
      <c r="X36" s="1">
        <f>IF(ISBLANK(Assembly!W39),"",Assembly!W39)</f>
        <v>1</v>
      </c>
      <c r="Y36" s="1">
        <f>IF(ISBLANK(Assembly!X39),"",Assembly!X39)</f>
        <v>1</v>
      </c>
      <c r="Z36" s="1">
        <f>IF(ISBLANK(Assembly!Y39),"",Assembly!Y39)</f>
        <v>1</v>
      </c>
      <c r="AA36" s="1">
        <f>IF(ISBLANK(Assembly!Z39),"",Assembly!Z39)</f>
        <v>1</v>
      </c>
      <c r="AB36" s="23">
        <f>IF(ISBLANK(Assembly!AA39),"",Assembly!AA39)</f>
        <v>0</v>
      </c>
    </row>
    <row r="37" spans="1:28" x14ac:dyDescent="0.25">
      <c r="A37" s="53" t="e">
        <f>IF(ISBLANK(Assembly!A40),NA(),Assembly!A40)</f>
        <v>#N/A</v>
      </c>
      <c r="B37" t="e">
        <f t="shared" si="2"/>
        <v>#N/A</v>
      </c>
      <c r="C37" t="str">
        <f>IF(ISBLANK(Assembly!C40)," ",Assembly!C40)</f>
        <v>Sun</v>
      </c>
      <c r="D37" t="str">
        <f t="shared" si="1"/>
        <v>AssemblyEscalatorSun</v>
      </c>
      <c r="E37" s="1">
        <f>IF(ISBLANK(Assembly!D40),"",Assembly!D40)</f>
        <v>0</v>
      </c>
      <c r="F37" s="1">
        <f>IF(ISBLANK(Assembly!E40),"",Assembly!E40)</f>
        <v>0</v>
      </c>
      <c r="G37" s="1">
        <f>IF(ISBLANK(Assembly!F40),"",Assembly!F40)</f>
        <v>0</v>
      </c>
      <c r="H37" s="1">
        <f>IF(ISBLANK(Assembly!G40),"",Assembly!G40)</f>
        <v>0</v>
      </c>
      <c r="I37" s="1">
        <f>IF(ISBLANK(Assembly!H40),"",Assembly!H40)</f>
        <v>0</v>
      </c>
      <c r="J37" s="1">
        <f>IF(ISBLANK(Assembly!I40),"",Assembly!I40)</f>
        <v>0</v>
      </c>
      <c r="K37" s="1">
        <f>IF(ISBLANK(Assembly!J40),"",Assembly!J40)</f>
        <v>0</v>
      </c>
      <c r="L37" s="1">
        <f>IF(ISBLANK(Assembly!K40),"",Assembly!K40)</f>
        <v>1</v>
      </c>
      <c r="M37" s="1">
        <f>IF(ISBLANK(Assembly!L40),"",Assembly!L40)</f>
        <v>1</v>
      </c>
      <c r="N37" s="1">
        <f>IF(ISBLANK(Assembly!M40),"",Assembly!M40)</f>
        <v>1</v>
      </c>
      <c r="O37" s="1">
        <f>IF(ISBLANK(Assembly!N40),"",Assembly!N40)</f>
        <v>1</v>
      </c>
      <c r="P37" s="1">
        <f>IF(ISBLANK(Assembly!O40),"",Assembly!O40)</f>
        <v>1</v>
      </c>
      <c r="Q37" s="1">
        <f>IF(ISBLANK(Assembly!P40),"",Assembly!P40)</f>
        <v>1</v>
      </c>
      <c r="R37" s="1">
        <f>IF(ISBLANK(Assembly!Q40),"",Assembly!Q40)</f>
        <v>1</v>
      </c>
      <c r="S37" s="1">
        <f>IF(ISBLANK(Assembly!R40),"",Assembly!R40)</f>
        <v>1</v>
      </c>
      <c r="T37" s="1">
        <f>IF(ISBLANK(Assembly!S40),"",Assembly!S40)</f>
        <v>1</v>
      </c>
      <c r="U37" s="1">
        <f>IF(ISBLANK(Assembly!T40),"",Assembly!T40)</f>
        <v>1</v>
      </c>
      <c r="V37" s="1">
        <f>IF(ISBLANK(Assembly!U40),"",Assembly!U40)</f>
        <v>1</v>
      </c>
      <c r="W37" s="1">
        <f>IF(ISBLANK(Assembly!V40),"",Assembly!V40)</f>
        <v>1</v>
      </c>
      <c r="X37" s="1">
        <f>IF(ISBLANK(Assembly!W40),"",Assembly!W40)</f>
        <v>1</v>
      </c>
      <c r="Y37" s="1">
        <f>IF(ISBLANK(Assembly!X40),"",Assembly!X40)</f>
        <v>1</v>
      </c>
      <c r="Z37" s="1">
        <f>IF(ISBLANK(Assembly!Y40),"",Assembly!Y40)</f>
        <v>1</v>
      </c>
      <c r="AA37" s="1">
        <f>IF(ISBLANK(Assembly!Z40),"",Assembly!Z40)</f>
        <v>1</v>
      </c>
      <c r="AB37" s="23">
        <f>IF(ISBLANK(Assembly!AA40),"",Assembly!AA40)</f>
        <v>0</v>
      </c>
    </row>
    <row r="38" spans="1:28" x14ac:dyDescent="0.25">
      <c r="A38" s="53" t="str">
        <f>IF(ISBLANK(Assembly!A41),NA(),Assembly!A41)</f>
        <v>WtrHtrSetpt</v>
      </c>
      <c r="B38" t="str">
        <f t="shared" si="2"/>
        <v>WtrHtrSetpt</v>
      </c>
      <c r="C38" t="str">
        <f>IF(ISBLANK(Assembly!C41)," ",Assembly!C41)</f>
        <v>WD</v>
      </c>
      <c r="D38" t="str">
        <f t="shared" si="1"/>
        <v>AssemblyWtrHtrSetptWD</v>
      </c>
      <c r="E38" s="1">
        <f>IF(ISBLANK(Assembly!D41),"",Assembly!D41)</f>
        <v>135</v>
      </c>
      <c r="F38" s="1">
        <f>IF(ISBLANK(Assembly!E41),"",Assembly!E41)</f>
        <v>135</v>
      </c>
      <c r="G38" s="1">
        <f>IF(ISBLANK(Assembly!F41),"",Assembly!F41)</f>
        <v>135</v>
      </c>
      <c r="H38" s="1">
        <f>IF(ISBLANK(Assembly!G41),"",Assembly!G41)</f>
        <v>135</v>
      </c>
      <c r="I38" s="1">
        <f>IF(ISBLANK(Assembly!H41),"",Assembly!H41)</f>
        <v>135</v>
      </c>
      <c r="J38" s="1">
        <f>IF(ISBLANK(Assembly!I41),"",Assembly!I41)</f>
        <v>135</v>
      </c>
      <c r="K38" s="1">
        <f>IF(ISBLANK(Assembly!J41),"",Assembly!J41)</f>
        <v>135</v>
      </c>
      <c r="L38" s="1">
        <f>IF(ISBLANK(Assembly!K41),"",Assembly!K41)</f>
        <v>135</v>
      </c>
      <c r="M38" s="1">
        <f>IF(ISBLANK(Assembly!L41),"",Assembly!L41)</f>
        <v>135</v>
      </c>
      <c r="N38" s="1">
        <f>IF(ISBLANK(Assembly!M41),"",Assembly!M41)</f>
        <v>135</v>
      </c>
      <c r="O38" s="1">
        <f>IF(ISBLANK(Assembly!N41),"",Assembly!N41)</f>
        <v>135</v>
      </c>
      <c r="P38" s="1">
        <f>IF(ISBLANK(Assembly!O41),"",Assembly!O41)</f>
        <v>135</v>
      </c>
      <c r="Q38" s="1">
        <f>IF(ISBLANK(Assembly!P41),"",Assembly!P41)</f>
        <v>135</v>
      </c>
      <c r="R38" s="1">
        <f>IF(ISBLANK(Assembly!Q41),"",Assembly!Q41)</f>
        <v>135</v>
      </c>
      <c r="S38" s="1">
        <f>IF(ISBLANK(Assembly!R41),"",Assembly!R41)</f>
        <v>135</v>
      </c>
      <c r="T38" s="1">
        <f>IF(ISBLANK(Assembly!S41),"",Assembly!S41)</f>
        <v>135</v>
      </c>
      <c r="U38" s="1">
        <f>IF(ISBLANK(Assembly!T41),"",Assembly!T41)</f>
        <v>135</v>
      </c>
      <c r="V38" s="1">
        <f>IF(ISBLANK(Assembly!U41),"",Assembly!U41)</f>
        <v>135</v>
      </c>
      <c r="W38" s="1">
        <f>IF(ISBLANK(Assembly!V41),"",Assembly!V41)</f>
        <v>135</v>
      </c>
      <c r="X38" s="1">
        <f>IF(ISBLANK(Assembly!W41),"",Assembly!W41)</f>
        <v>135</v>
      </c>
      <c r="Y38" s="1">
        <f>IF(ISBLANK(Assembly!X41),"",Assembly!X41)</f>
        <v>135</v>
      </c>
      <c r="Z38" s="1">
        <f>IF(ISBLANK(Assembly!Y41),"",Assembly!Y41)</f>
        <v>135</v>
      </c>
      <c r="AA38" s="1">
        <f>IF(ISBLANK(Assembly!Z41),"",Assembly!Z41)</f>
        <v>135</v>
      </c>
      <c r="AB38" s="23">
        <f>IF(ISBLANK(Assembly!AA41),"",Assembly!AA41)</f>
        <v>135</v>
      </c>
    </row>
    <row r="39" spans="1:28" x14ac:dyDescent="0.25">
      <c r="A39" s="53" t="e">
        <f>IF(ISBLANK(Assembly!A42),NA(),Assembly!A42)</f>
        <v>#N/A</v>
      </c>
      <c r="B39" t="e">
        <f t="shared" si="2"/>
        <v>#N/A</v>
      </c>
      <c r="C39" t="str">
        <f>IF(ISBLANK(Assembly!C42)," ",Assembly!C42)</f>
        <v>Sat</v>
      </c>
      <c r="D39" t="str">
        <f t="shared" si="1"/>
        <v>AssemblyWtrHtrSetptSat</v>
      </c>
      <c r="E39" s="1">
        <f>IF(ISBLANK(Assembly!D42),"",Assembly!D42)</f>
        <v>135</v>
      </c>
      <c r="F39" s="1">
        <f>IF(ISBLANK(Assembly!E42),"",Assembly!E42)</f>
        <v>135</v>
      </c>
      <c r="G39" s="1">
        <f>IF(ISBLANK(Assembly!F42),"",Assembly!F42)</f>
        <v>135</v>
      </c>
      <c r="H39" s="1">
        <f>IF(ISBLANK(Assembly!G42),"",Assembly!G42)</f>
        <v>135</v>
      </c>
      <c r="I39" s="1">
        <f>IF(ISBLANK(Assembly!H42),"",Assembly!H42)</f>
        <v>135</v>
      </c>
      <c r="J39" s="1">
        <f>IF(ISBLANK(Assembly!I42),"",Assembly!I42)</f>
        <v>135</v>
      </c>
      <c r="K39" s="1">
        <f>IF(ISBLANK(Assembly!J42),"",Assembly!J42)</f>
        <v>135</v>
      </c>
      <c r="L39" s="1">
        <f>IF(ISBLANK(Assembly!K42),"",Assembly!K42)</f>
        <v>135</v>
      </c>
      <c r="M39" s="1">
        <f>IF(ISBLANK(Assembly!L42),"",Assembly!L42)</f>
        <v>135</v>
      </c>
      <c r="N39" s="1">
        <f>IF(ISBLANK(Assembly!M42),"",Assembly!M42)</f>
        <v>135</v>
      </c>
      <c r="O39" s="1">
        <f>IF(ISBLANK(Assembly!N42),"",Assembly!N42)</f>
        <v>135</v>
      </c>
      <c r="P39" s="1">
        <f>IF(ISBLANK(Assembly!O42),"",Assembly!O42)</f>
        <v>135</v>
      </c>
      <c r="Q39" s="1">
        <f>IF(ISBLANK(Assembly!P42),"",Assembly!P42)</f>
        <v>135</v>
      </c>
      <c r="R39" s="1">
        <f>IF(ISBLANK(Assembly!Q42),"",Assembly!Q42)</f>
        <v>135</v>
      </c>
      <c r="S39" s="1">
        <f>IF(ISBLANK(Assembly!R42),"",Assembly!R42)</f>
        <v>135</v>
      </c>
      <c r="T39" s="1">
        <f>IF(ISBLANK(Assembly!S42),"",Assembly!S42)</f>
        <v>135</v>
      </c>
      <c r="U39" s="1">
        <f>IF(ISBLANK(Assembly!T42),"",Assembly!T42)</f>
        <v>135</v>
      </c>
      <c r="V39" s="1">
        <f>IF(ISBLANK(Assembly!U42),"",Assembly!U42)</f>
        <v>135</v>
      </c>
      <c r="W39" s="1">
        <f>IF(ISBLANK(Assembly!V42),"",Assembly!V42)</f>
        <v>135</v>
      </c>
      <c r="X39" s="1">
        <f>IF(ISBLANK(Assembly!W42),"",Assembly!W42)</f>
        <v>135</v>
      </c>
      <c r="Y39" s="1">
        <f>IF(ISBLANK(Assembly!X42),"",Assembly!X42)</f>
        <v>135</v>
      </c>
      <c r="Z39" s="1">
        <f>IF(ISBLANK(Assembly!Y42),"",Assembly!Y42)</f>
        <v>135</v>
      </c>
      <c r="AA39" s="1">
        <f>IF(ISBLANK(Assembly!Z42),"",Assembly!Z42)</f>
        <v>135</v>
      </c>
      <c r="AB39" s="23">
        <f>IF(ISBLANK(Assembly!AA42),"",Assembly!AA42)</f>
        <v>135</v>
      </c>
    </row>
    <row r="40" spans="1:28" x14ac:dyDescent="0.25">
      <c r="A40" s="53" t="e">
        <f>IF(ISBLANK(Assembly!A43),NA(),Assembly!A43)</f>
        <v>#N/A</v>
      </c>
      <c r="B40" t="e">
        <f t="shared" si="2"/>
        <v>#N/A</v>
      </c>
      <c r="C40" t="str">
        <f>IF(ISBLANK(Assembly!C43)," ",Assembly!C43)</f>
        <v>Sun</v>
      </c>
      <c r="D40" t="str">
        <f t="shared" si="1"/>
        <v>AssemblyWtrHtrSetptSun</v>
      </c>
      <c r="E40" s="1">
        <f>IF(ISBLANK(Assembly!D43),"",Assembly!D43)</f>
        <v>135</v>
      </c>
      <c r="F40" s="1">
        <f>IF(ISBLANK(Assembly!E43),"",Assembly!E43)</f>
        <v>135</v>
      </c>
      <c r="G40" s="1">
        <f>IF(ISBLANK(Assembly!F43),"",Assembly!F43)</f>
        <v>135</v>
      </c>
      <c r="H40" s="1">
        <f>IF(ISBLANK(Assembly!G43),"",Assembly!G43)</f>
        <v>135</v>
      </c>
      <c r="I40" s="1">
        <f>IF(ISBLANK(Assembly!H43),"",Assembly!H43)</f>
        <v>135</v>
      </c>
      <c r="J40" s="1">
        <f>IF(ISBLANK(Assembly!I43),"",Assembly!I43)</f>
        <v>135</v>
      </c>
      <c r="K40" s="1">
        <f>IF(ISBLANK(Assembly!J43),"",Assembly!J43)</f>
        <v>135</v>
      </c>
      <c r="L40" s="1">
        <f>IF(ISBLANK(Assembly!K43),"",Assembly!K43)</f>
        <v>135</v>
      </c>
      <c r="M40" s="1">
        <f>IF(ISBLANK(Assembly!L43),"",Assembly!L43)</f>
        <v>135</v>
      </c>
      <c r="N40" s="1">
        <f>IF(ISBLANK(Assembly!M43),"",Assembly!M43)</f>
        <v>135</v>
      </c>
      <c r="O40" s="1">
        <f>IF(ISBLANK(Assembly!N43),"",Assembly!N43)</f>
        <v>135</v>
      </c>
      <c r="P40" s="1">
        <f>IF(ISBLANK(Assembly!O43),"",Assembly!O43)</f>
        <v>135</v>
      </c>
      <c r="Q40" s="1">
        <f>IF(ISBLANK(Assembly!P43),"",Assembly!P43)</f>
        <v>135</v>
      </c>
      <c r="R40" s="1">
        <f>IF(ISBLANK(Assembly!Q43),"",Assembly!Q43)</f>
        <v>135</v>
      </c>
      <c r="S40" s="1">
        <f>IF(ISBLANK(Assembly!R43),"",Assembly!R43)</f>
        <v>135</v>
      </c>
      <c r="T40" s="1">
        <f>IF(ISBLANK(Assembly!S43),"",Assembly!S43)</f>
        <v>135</v>
      </c>
      <c r="U40" s="1">
        <f>IF(ISBLANK(Assembly!T43),"",Assembly!T43)</f>
        <v>135</v>
      </c>
      <c r="V40" s="1">
        <f>IF(ISBLANK(Assembly!U43),"",Assembly!U43)</f>
        <v>135</v>
      </c>
      <c r="W40" s="1">
        <f>IF(ISBLANK(Assembly!V43),"",Assembly!V43)</f>
        <v>135</v>
      </c>
      <c r="X40" s="1">
        <f>IF(ISBLANK(Assembly!W43),"",Assembly!W43)</f>
        <v>135</v>
      </c>
      <c r="Y40" s="1">
        <f>IF(ISBLANK(Assembly!X43),"",Assembly!X43)</f>
        <v>135</v>
      </c>
      <c r="Z40" s="1">
        <f>IF(ISBLANK(Assembly!Y43),"",Assembly!Y43)</f>
        <v>135</v>
      </c>
      <c r="AA40" s="1">
        <f>IF(ISBLANK(Assembly!Z43),"",Assembly!Z43)</f>
        <v>135</v>
      </c>
      <c r="AB40" s="23">
        <f>IF(ISBLANK(Assembly!AA43),"",Assembly!AA43)</f>
        <v>135</v>
      </c>
    </row>
    <row r="41" spans="1:28" x14ac:dyDescent="0.25">
      <c r="A41" s="53" t="e">
        <f>IF(ISBLANK(Assembly!A44),NA(),Assembly!A44)</f>
        <v>#N/A</v>
      </c>
      <c r="B41" t="e">
        <f t="shared" si="2"/>
        <v>#N/A</v>
      </c>
      <c r="C41" t="str">
        <f>IF(ISBLANK(Assembly!C44)," ",Assembly!C44)</f>
        <v xml:space="preserve"> </v>
      </c>
      <c r="D41" t="str">
        <f t="shared" si="1"/>
        <v/>
      </c>
      <c r="E41" s="1" t="str">
        <f>IF(ISBLANK(Assembly!D44),"",Assembly!D44)</f>
        <v/>
      </c>
      <c r="F41" s="1" t="str">
        <f>IF(ISBLANK(Assembly!E44),"",Assembly!E44)</f>
        <v/>
      </c>
      <c r="G41" s="1" t="str">
        <f>IF(ISBLANK(Assembly!F44),"",Assembly!F44)</f>
        <v/>
      </c>
      <c r="H41" s="1" t="str">
        <f>IF(ISBLANK(Assembly!G44),"",Assembly!G44)</f>
        <v/>
      </c>
      <c r="I41" s="1" t="str">
        <f>IF(ISBLANK(Assembly!H44),"",Assembly!H44)</f>
        <v/>
      </c>
      <c r="J41" s="1" t="str">
        <f>IF(ISBLANK(Assembly!I44),"",Assembly!I44)</f>
        <v/>
      </c>
      <c r="K41" s="1" t="str">
        <f>IF(ISBLANK(Assembly!J44),"",Assembly!J44)</f>
        <v/>
      </c>
      <c r="L41" s="1" t="str">
        <f>IF(ISBLANK(Assembly!K44),"",Assembly!K44)</f>
        <v/>
      </c>
      <c r="M41" s="1" t="str">
        <f>IF(ISBLANK(Assembly!L44),"",Assembly!L44)</f>
        <v/>
      </c>
      <c r="N41" s="1" t="str">
        <f>IF(ISBLANK(Assembly!M44),"",Assembly!M44)</f>
        <v/>
      </c>
      <c r="O41" s="1" t="str">
        <f>IF(ISBLANK(Assembly!N44),"",Assembly!N44)</f>
        <v/>
      </c>
      <c r="P41" s="1" t="str">
        <f>IF(ISBLANK(Assembly!O44),"",Assembly!O44)</f>
        <v/>
      </c>
      <c r="Q41" s="1" t="str">
        <f>IF(ISBLANK(Assembly!P44),"",Assembly!P44)</f>
        <v/>
      </c>
      <c r="R41" s="1" t="str">
        <f>IF(ISBLANK(Assembly!Q44),"",Assembly!Q44)</f>
        <v/>
      </c>
      <c r="S41" s="1" t="str">
        <f>IF(ISBLANK(Assembly!R44),"",Assembly!R44)</f>
        <v/>
      </c>
      <c r="T41" s="1" t="str">
        <f>IF(ISBLANK(Assembly!S44),"",Assembly!S44)</f>
        <v/>
      </c>
      <c r="U41" s="1" t="str">
        <f>IF(ISBLANK(Assembly!T44),"",Assembly!T44)</f>
        <v/>
      </c>
      <c r="V41" s="1" t="str">
        <f>IF(ISBLANK(Assembly!U44),"",Assembly!U44)</f>
        <v/>
      </c>
      <c r="W41" s="1" t="str">
        <f>IF(ISBLANK(Assembly!V44),"",Assembly!V44)</f>
        <v/>
      </c>
      <c r="X41" s="1" t="str">
        <f>IF(ISBLANK(Assembly!W44),"",Assembly!W44)</f>
        <v/>
      </c>
      <c r="Y41" s="1" t="str">
        <f>IF(ISBLANK(Assembly!X44),"",Assembly!X44)</f>
        <v/>
      </c>
      <c r="Z41" s="1" t="str">
        <f>IF(ISBLANK(Assembly!Y44),"",Assembly!Y44)</f>
        <v/>
      </c>
      <c r="AA41" s="1" t="str">
        <f>IF(ISBLANK(Assembly!Z44),"",Assembly!Z44)</f>
        <v/>
      </c>
      <c r="AB41" s="23" t="str">
        <f>IF(ISBLANK(Assembly!AA44),"",Assembly!AA44)</f>
        <v/>
      </c>
    </row>
    <row r="42" spans="1:28" x14ac:dyDescent="0.25">
      <c r="A42" s="53" t="e">
        <f>IF(ISBLANK(Assembly!A45),NA(),Assembly!A45)</f>
        <v>#N/A</v>
      </c>
      <c r="B42" t="e">
        <f t="shared" si="2"/>
        <v>#N/A</v>
      </c>
      <c r="C42" t="str">
        <f>IF(ISBLANK(Assembly!C45)," ",Assembly!C45)</f>
        <v xml:space="preserve"> </v>
      </c>
      <c r="D42" t="str">
        <f t="shared" si="1"/>
        <v/>
      </c>
      <c r="E42" s="1" t="str">
        <f>IF(ISBLANK(Assembly!D45),"",Assembly!D45)</f>
        <v/>
      </c>
      <c r="F42" s="1" t="str">
        <f>IF(ISBLANK(Assembly!E45),"",Assembly!E45)</f>
        <v/>
      </c>
      <c r="G42" s="1" t="str">
        <f>IF(ISBLANK(Assembly!F45),"",Assembly!F45)</f>
        <v/>
      </c>
      <c r="H42" s="1" t="str">
        <f>IF(ISBLANK(Assembly!G45),"",Assembly!G45)</f>
        <v/>
      </c>
      <c r="I42" s="1" t="str">
        <f>IF(ISBLANK(Assembly!H45),"",Assembly!H45)</f>
        <v/>
      </c>
      <c r="J42" s="1" t="str">
        <f>IF(ISBLANK(Assembly!I45),"",Assembly!I45)</f>
        <v/>
      </c>
      <c r="K42" s="1" t="str">
        <f>IF(ISBLANK(Assembly!J45),"",Assembly!J45)</f>
        <v/>
      </c>
      <c r="L42" s="1" t="str">
        <f>IF(ISBLANK(Assembly!K45),"",Assembly!K45)</f>
        <v/>
      </c>
      <c r="M42" s="1" t="str">
        <f>IF(ISBLANK(Assembly!L45),"",Assembly!L45)</f>
        <v/>
      </c>
      <c r="N42" s="1" t="str">
        <f>IF(ISBLANK(Assembly!M45),"",Assembly!M45)</f>
        <v/>
      </c>
      <c r="O42" s="1" t="str">
        <f>IF(ISBLANK(Assembly!N45),"",Assembly!N45)</f>
        <v/>
      </c>
      <c r="P42" s="1" t="str">
        <f>IF(ISBLANK(Assembly!O45),"",Assembly!O45)</f>
        <v/>
      </c>
      <c r="Q42" s="1" t="str">
        <f>IF(ISBLANK(Assembly!P45),"",Assembly!P45)</f>
        <v/>
      </c>
      <c r="R42" s="1" t="str">
        <f>IF(ISBLANK(Assembly!Q45),"",Assembly!Q45)</f>
        <v/>
      </c>
      <c r="S42" s="1" t="str">
        <f>IF(ISBLANK(Assembly!R45),"",Assembly!R45)</f>
        <v/>
      </c>
      <c r="T42" s="1" t="str">
        <f>IF(ISBLANK(Assembly!S45),"",Assembly!S45)</f>
        <v/>
      </c>
      <c r="U42" s="1" t="str">
        <f>IF(ISBLANK(Assembly!T45),"",Assembly!T45)</f>
        <v/>
      </c>
      <c r="V42" s="1" t="str">
        <f>IF(ISBLANK(Assembly!U45),"",Assembly!U45)</f>
        <v/>
      </c>
      <c r="W42" s="1" t="str">
        <f>IF(ISBLANK(Assembly!V45),"",Assembly!V45)</f>
        <v/>
      </c>
      <c r="X42" s="1" t="str">
        <f>IF(ISBLANK(Assembly!W45),"",Assembly!W45)</f>
        <v/>
      </c>
      <c r="Y42" s="1" t="str">
        <f>IF(ISBLANK(Assembly!X45),"",Assembly!X45)</f>
        <v/>
      </c>
      <c r="Z42" s="1" t="str">
        <f>IF(ISBLANK(Assembly!Y45),"",Assembly!Y45)</f>
        <v/>
      </c>
      <c r="AA42" s="1" t="str">
        <f>IF(ISBLANK(Assembly!Z45),"",Assembly!Z45)</f>
        <v/>
      </c>
      <c r="AB42" s="23" t="str">
        <f>IF(ISBLANK(Assembly!AA45),"",Assembly!AA45)</f>
        <v/>
      </c>
    </row>
    <row r="43" spans="1:28" x14ac:dyDescent="0.25">
      <c r="A43" s="53" t="e">
        <f>IF(ISBLANK(Assembly!A46),NA(),Assembly!A46)</f>
        <v>#N/A</v>
      </c>
      <c r="B43" t="e">
        <f t="shared" si="2"/>
        <v>#N/A</v>
      </c>
      <c r="C43" t="str">
        <f>IF(ISBLANK(Assembly!C46)," ",Assembly!C46)</f>
        <v xml:space="preserve"> </v>
      </c>
      <c r="D43" t="str">
        <f t="shared" si="1"/>
        <v/>
      </c>
      <c r="E43" s="1" t="str">
        <f>IF(ISBLANK(Assembly!D46),"",Assembly!D46)</f>
        <v/>
      </c>
      <c r="F43" s="1" t="str">
        <f>IF(ISBLANK(Assembly!E46),"",Assembly!E46)</f>
        <v/>
      </c>
      <c r="G43" s="1" t="str">
        <f>IF(ISBLANK(Assembly!F46),"",Assembly!F46)</f>
        <v/>
      </c>
      <c r="H43" s="1" t="str">
        <f>IF(ISBLANK(Assembly!G46),"",Assembly!G46)</f>
        <v/>
      </c>
      <c r="I43" s="1" t="str">
        <f>IF(ISBLANK(Assembly!H46),"",Assembly!H46)</f>
        <v/>
      </c>
      <c r="J43" s="1" t="str">
        <f>IF(ISBLANK(Assembly!I46),"",Assembly!I46)</f>
        <v/>
      </c>
      <c r="K43" s="1" t="str">
        <f>IF(ISBLANK(Assembly!J46),"",Assembly!J46)</f>
        <v/>
      </c>
      <c r="L43" s="1" t="str">
        <f>IF(ISBLANK(Assembly!K46),"",Assembly!K46)</f>
        <v/>
      </c>
      <c r="M43" s="1" t="str">
        <f>IF(ISBLANK(Assembly!L46),"",Assembly!L46)</f>
        <v/>
      </c>
      <c r="N43" s="1" t="str">
        <f>IF(ISBLANK(Assembly!M46),"",Assembly!M46)</f>
        <v/>
      </c>
      <c r="O43" s="1" t="str">
        <f>IF(ISBLANK(Assembly!N46),"",Assembly!N46)</f>
        <v/>
      </c>
      <c r="P43" s="1" t="str">
        <f>IF(ISBLANK(Assembly!O46),"",Assembly!O46)</f>
        <v/>
      </c>
      <c r="Q43" s="1" t="str">
        <f>IF(ISBLANK(Assembly!P46),"",Assembly!P46)</f>
        <v/>
      </c>
      <c r="R43" s="1" t="str">
        <f>IF(ISBLANK(Assembly!Q46),"",Assembly!Q46)</f>
        <v/>
      </c>
      <c r="S43" s="1" t="str">
        <f>IF(ISBLANK(Assembly!R46),"",Assembly!R46)</f>
        <v/>
      </c>
      <c r="T43" s="1" t="str">
        <f>IF(ISBLANK(Assembly!S46),"",Assembly!S46)</f>
        <v/>
      </c>
      <c r="U43" s="1" t="str">
        <f>IF(ISBLANK(Assembly!T46),"",Assembly!T46)</f>
        <v/>
      </c>
      <c r="V43" s="1" t="str">
        <f>IF(ISBLANK(Assembly!U46),"",Assembly!U46)</f>
        <v/>
      </c>
      <c r="W43" s="1" t="str">
        <f>IF(ISBLANK(Assembly!V46),"",Assembly!V46)</f>
        <v/>
      </c>
      <c r="X43" s="1" t="str">
        <f>IF(ISBLANK(Assembly!W46),"",Assembly!W46)</f>
        <v/>
      </c>
      <c r="Y43" s="1" t="str">
        <f>IF(ISBLANK(Assembly!X46),"",Assembly!X46)</f>
        <v/>
      </c>
      <c r="Z43" s="1" t="str">
        <f>IF(ISBLANK(Assembly!Y46),"",Assembly!Y46)</f>
        <v/>
      </c>
      <c r="AA43" s="1" t="str">
        <f>IF(ISBLANK(Assembly!Z46),"",Assembly!Z46)</f>
        <v/>
      </c>
      <c r="AB43" s="23" t="str">
        <f>IF(ISBLANK(Assembly!AA46),"",Assembly!AA46)</f>
        <v/>
      </c>
    </row>
    <row r="44" spans="1:28" x14ac:dyDescent="0.25">
      <c r="A44" s="53" t="e">
        <f>IF(ISBLANK(Assembly!A47),NA(),Assembly!A47)</f>
        <v>#N/A</v>
      </c>
      <c r="B44" t="e">
        <f t="shared" si="2"/>
        <v>#N/A</v>
      </c>
      <c r="C44" t="str">
        <f>IF(ISBLANK(Assembly!C47)," ",Assembly!C47)</f>
        <v xml:space="preserve"> </v>
      </c>
      <c r="D44" t="str">
        <f t="shared" si="1"/>
        <v/>
      </c>
      <c r="E44" s="1" t="str">
        <f>IF(ISBLANK(Assembly!D47),"",Assembly!D47)</f>
        <v/>
      </c>
      <c r="F44" s="1" t="str">
        <f>IF(ISBLANK(Assembly!E47),"",Assembly!E47)</f>
        <v/>
      </c>
      <c r="G44" s="1" t="str">
        <f>IF(ISBLANK(Assembly!F47),"",Assembly!F47)</f>
        <v/>
      </c>
      <c r="H44" s="1" t="str">
        <f>IF(ISBLANK(Assembly!G47),"",Assembly!G47)</f>
        <v/>
      </c>
      <c r="I44" s="1" t="str">
        <f>IF(ISBLANK(Assembly!H47),"",Assembly!H47)</f>
        <v/>
      </c>
      <c r="J44" s="1" t="str">
        <f>IF(ISBLANK(Assembly!I47),"",Assembly!I47)</f>
        <v/>
      </c>
      <c r="K44" s="1" t="str">
        <f>IF(ISBLANK(Assembly!J47),"",Assembly!J47)</f>
        <v/>
      </c>
      <c r="L44" s="1" t="str">
        <f>IF(ISBLANK(Assembly!K47),"",Assembly!K47)</f>
        <v/>
      </c>
      <c r="M44" s="1" t="str">
        <f>IF(ISBLANK(Assembly!L47),"",Assembly!L47)</f>
        <v/>
      </c>
      <c r="N44" s="1" t="str">
        <f>IF(ISBLANK(Assembly!M47),"",Assembly!M47)</f>
        <v/>
      </c>
      <c r="O44" s="1" t="str">
        <f>IF(ISBLANK(Assembly!N47),"",Assembly!N47)</f>
        <v/>
      </c>
      <c r="P44" s="1" t="str">
        <f>IF(ISBLANK(Assembly!O47),"",Assembly!O47)</f>
        <v/>
      </c>
      <c r="Q44" s="1" t="str">
        <f>IF(ISBLANK(Assembly!P47),"",Assembly!P47)</f>
        <v/>
      </c>
      <c r="R44" s="1" t="str">
        <f>IF(ISBLANK(Assembly!Q47),"",Assembly!Q47)</f>
        <v/>
      </c>
      <c r="S44" s="1" t="str">
        <f>IF(ISBLANK(Assembly!R47),"",Assembly!R47)</f>
        <v/>
      </c>
      <c r="T44" s="1" t="str">
        <f>IF(ISBLANK(Assembly!S47),"",Assembly!S47)</f>
        <v/>
      </c>
      <c r="U44" s="1" t="str">
        <f>IF(ISBLANK(Assembly!T47),"",Assembly!T47)</f>
        <v/>
      </c>
      <c r="V44" s="1" t="str">
        <f>IF(ISBLANK(Assembly!U47),"",Assembly!U47)</f>
        <v/>
      </c>
      <c r="W44" s="1" t="str">
        <f>IF(ISBLANK(Assembly!V47),"",Assembly!V47)</f>
        <v/>
      </c>
      <c r="X44" s="1" t="str">
        <f>IF(ISBLANK(Assembly!W47),"",Assembly!W47)</f>
        <v/>
      </c>
      <c r="Y44" s="1" t="str">
        <f>IF(ISBLANK(Assembly!X47),"",Assembly!X47)</f>
        <v/>
      </c>
      <c r="Z44" s="1" t="str">
        <f>IF(ISBLANK(Assembly!Y47),"",Assembly!Y47)</f>
        <v/>
      </c>
      <c r="AA44" s="1" t="str">
        <f>IF(ISBLANK(Assembly!Z47),"",Assembly!Z47)</f>
        <v/>
      </c>
      <c r="AB44" s="23" t="str">
        <f>IF(ISBLANK(Assembly!AA47),"",Assembly!AA47)</f>
        <v/>
      </c>
    </row>
    <row r="45" spans="1:28" x14ac:dyDescent="0.25">
      <c r="A45" s="53" t="e">
        <f>IF(ISBLANK(Assembly!A48),NA(),Assembly!A48)</f>
        <v>#N/A</v>
      </c>
      <c r="B45" t="e">
        <f t="shared" si="2"/>
        <v>#N/A</v>
      </c>
      <c r="C45" t="str">
        <f>IF(ISBLANK(Assembly!C48)," ",Assembly!C48)</f>
        <v xml:space="preserve"> </v>
      </c>
      <c r="D45" t="str">
        <f t="shared" si="1"/>
        <v/>
      </c>
      <c r="E45" s="1" t="str">
        <f>IF(ISBLANK(Assembly!D48),"",Assembly!D48)</f>
        <v/>
      </c>
      <c r="F45" s="1" t="str">
        <f>IF(ISBLANK(Assembly!E48),"",Assembly!E48)</f>
        <v/>
      </c>
      <c r="G45" s="1" t="str">
        <f>IF(ISBLANK(Assembly!F48),"",Assembly!F48)</f>
        <v/>
      </c>
      <c r="H45" s="1" t="str">
        <f>IF(ISBLANK(Assembly!G48),"",Assembly!G48)</f>
        <v/>
      </c>
      <c r="I45" s="1" t="str">
        <f>IF(ISBLANK(Assembly!H48),"",Assembly!H48)</f>
        <v/>
      </c>
      <c r="J45" s="1" t="str">
        <f>IF(ISBLANK(Assembly!I48),"",Assembly!I48)</f>
        <v/>
      </c>
      <c r="K45" s="1" t="str">
        <f>IF(ISBLANK(Assembly!J48),"",Assembly!J48)</f>
        <v/>
      </c>
      <c r="L45" s="1" t="str">
        <f>IF(ISBLANK(Assembly!K48),"",Assembly!K48)</f>
        <v/>
      </c>
      <c r="M45" s="1" t="str">
        <f>IF(ISBLANK(Assembly!L48),"",Assembly!L48)</f>
        <v/>
      </c>
      <c r="N45" s="1" t="str">
        <f>IF(ISBLANK(Assembly!M48),"",Assembly!M48)</f>
        <v/>
      </c>
      <c r="O45" s="1" t="str">
        <f>IF(ISBLANK(Assembly!N48),"",Assembly!N48)</f>
        <v/>
      </c>
      <c r="P45" s="1" t="str">
        <f>IF(ISBLANK(Assembly!O48),"",Assembly!O48)</f>
        <v/>
      </c>
      <c r="Q45" s="1" t="str">
        <f>IF(ISBLANK(Assembly!P48),"",Assembly!P48)</f>
        <v/>
      </c>
      <c r="R45" s="1" t="str">
        <f>IF(ISBLANK(Assembly!Q48),"",Assembly!Q48)</f>
        <v/>
      </c>
      <c r="S45" s="1" t="str">
        <f>IF(ISBLANK(Assembly!R48),"",Assembly!R48)</f>
        <v/>
      </c>
      <c r="T45" s="1" t="str">
        <f>IF(ISBLANK(Assembly!S48),"",Assembly!S48)</f>
        <v/>
      </c>
      <c r="U45" s="1" t="str">
        <f>IF(ISBLANK(Assembly!T48),"",Assembly!T48)</f>
        <v/>
      </c>
      <c r="V45" s="1" t="str">
        <f>IF(ISBLANK(Assembly!U48),"",Assembly!U48)</f>
        <v/>
      </c>
      <c r="W45" s="1" t="str">
        <f>IF(ISBLANK(Assembly!V48),"",Assembly!V48)</f>
        <v/>
      </c>
      <c r="X45" s="1" t="str">
        <f>IF(ISBLANK(Assembly!W48),"",Assembly!W48)</f>
        <v/>
      </c>
      <c r="Y45" s="1" t="str">
        <f>IF(ISBLANK(Assembly!X48),"",Assembly!X48)</f>
        <v/>
      </c>
      <c r="Z45" s="1" t="str">
        <f>IF(ISBLANK(Assembly!Y48),"",Assembly!Y48)</f>
        <v/>
      </c>
      <c r="AA45" s="1" t="str">
        <f>IF(ISBLANK(Assembly!Z48),"",Assembly!Z48)</f>
        <v/>
      </c>
      <c r="AB45" s="23" t="str">
        <f>IF(ISBLANK(Assembly!AA48),"",Assembly!AA48)</f>
        <v/>
      </c>
    </row>
    <row r="46" spans="1:28" x14ac:dyDescent="0.25">
      <c r="A46" s="53" t="e">
        <f>IF(ISBLANK(Assembly!A49),NA(),Assembly!A49)</f>
        <v>#N/A</v>
      </c>
      <c r="B46" t="e">
        <f t="shared" si="2"/>
        <v>#N/A</v>
      </c>
      <c r="C46" t="str">
        <f>IF(ISBLANK(Assembly!C49)," ",Assembly!C49)</f>
        <v xml:space="preserve"> </v>
      </c>
      <c r="D46" t="str">
        <f t="shared" si="1"/>
        <v/>
      </c>
      <c r="E46" s="1" t="str">
        <f>IF(ISBLANK(Assembly!D49),"",Assembly!D49)</f>
        <v/>
      </c>
      <c r="F46" s="1" t="str">
        <f>IF(ISBLANK(Assembly!E49),"",Assembly!E49)</f>
        <v/>
      </c>
      <c r="G46" s="1" t="str">
        <f>IF(ISBLANK(Assembly!F49),"",Assembly!F49)</f>
        <v/>
      </c>
      <c r="H46" s="1" t="str">
        <f>IF(ISBLANK(Assembly!G49),"",Assembly!G49)</f>
        <v/>
      </c>
      <c r="I46" s="1" t="str">
        <f>IF(ISBLANK(Assembly!H49),"",Assembly!H49)</f>
        <v/>
      </c>
      <c r="J46" s="1" t="str">
        <f>IF(ISBLANK(Assembly!I49),"",Assembly!I49)</f>
        <v/>
      </c>
      <c r="K46" s="1" t="str">
        <f>IF(ISBLANK(Assembly!J49),"",Assembly!J49)</f>
        <v/>
      </c>
      <c r="L46" s="1" t="str">
        <f>IF(ISBLANK(Assembly!K49),"",Assembly!K49)</f>
        <v/>
      </c>
      <c r="M46" s="1" t="str">
        <f>IF(ISBLANK(Assembly!L49),"",Assembly!L49)</f>
        <v/>
      </c>
      <c r="N46" s="1" t="str">
        <f>IF(ISBLANK(Assembly!M49),"",Assembly!M49)</f>
        <v/>
      </c>
      <c r="O46" s="1" t="str">
        <f>IF(ISBLANK(Assembly!N49),"",Assembly!N49)</f>
        <v/>
      </c>
      <c r="P46" s="1" t="str">
        <f>IF(ISBLANK(Assembly!O49),"",Assembly!O49)</f>
        <v/>
      </c>
      <c r="Q46" s="1" t="str">
        <f>IF(ISBLANK(Assembly!P49),"",Assembly!P49)</f>
        <v/>
      </c>
      <c r="R46" s="1" t="str">
        <f>IF(ISBLANK(Assembly!Q49),"",Assembly!Q49)</f>
        <v/>
      </c>
      <c r="S46" s="1" t="str">
        <f>IF(ISBLANK(Assembly!R49),"",Assembly!R49)</f>
        <v/>
      </c>
      <c r="T46" s="1" t="str">
        <f>IF(ISBLANK(Assembly!S49),"",Assembly!S49)</f>
        <v/>
      </c>
      <c r="U46" s="1" t="str">
        <f>IF(ISBLANK(Assembly!T49),"",Assembly!T49)</f>
        <v/>
      </c>
      <c r="V46" s="1" t="str">
        <f>IF(ISBLANK(Assembly!U49),"",Assembly!U49)</f>
        <v/>
      </c>
      <c r="W46" s="1" t="str">
        <f>IF(ISBLANK(Assembly!V49),"",Assembly!V49)</f>
        <v/>
      </c>
      <c r="X46" s="1" t="str">
        <f>IF(ISBLANK(Assembly!W49),"",Assembly!W49)</f>
        <v/>
      </c>
      <c r="Y46" s="1" t="str">
        <f>IF(ISBLANK(Assembly!X49),"",Assembly!X49)</f>
        <v/>
      </c>
      <c r="Z46" s="1" t="str">
        <f>IF(ISBLANK(Assembly!Y49),"",Assembly!Y49)</f>
        <v/>
      </c>
      <c r="AA46" s="1" t="str">
        <f>IF(ISBLANK(Assembly!Z49),"",Assembly!Z49)</f>
        <v/>
      </c>
      <c r="AB46" s="23" t="str">
        <f>IF(ISBLANK(Assembly!AA49),"",Assembly!AA49)</f>
        <v/>
      </c>
    </row>
    <row r="47" spans="1:28" x14ac:dyDescent="0.25">
      <c r="A47" s="53" t="e">
        <f>IF(ISBLANK(Assembly!A50),NA(),Assembly!A50)</f>
        <v>#N/A</v>
      </c>
      <c r="B47" t="e">
        <f t="shared" si="2"/>
        <v>#N/A</v>
      </c>
      <c r="C47" t="str">
        <f>IF(ISBLANK(Assembly!C50)," ",Assembly!C50)</f>
        <v xml:space="preserve"> </v>
      </c>
      <c r="D47" t="str">
        <f t="shared" si="1"/>
        <v/>
      </c>
      <c r="E47" s="1" t="str">
        <f>IF(ISBLANK(Assembly!D50),"",Assembly!D50)</f>
        <v/>
      </c>
      <c r="F47" s="1" t="str">
        <f>IF(ISBLANK(Assembly!E50),"",Assembly!E50)</f>
        <v/>
      </c>
      <c r="G47" s="1" t="str">
        <f>IF(ISBLANK(Assembly!F50),"",Assembly!F50)</f>
        <v/>
      </c>
      <c r="H47" s="1" t="str">
        <f>IF(ISBLANK(Assembly!G50),"",Assembly!G50)</f>
        <v/>
      </c>
      <c r="I47" s="1" t="str">
        <f>IF(ISBLANK(Assembly!H50),"",Assembly!H50)</f>
        <v/>
      </c>
      <c r="J47" s="1" t="str">
        <f>IF(ISBLANK(Assembly!I50),"",Assembly!I50)</f>
        <v/>
      </c>
      <c r="K47" s="1" t="str">
        <f>IF(ISBLANK(Assembly!J50),"",Assembly!J50)</f>
        <v/>
      </c>
      <c r="L47" s="1" t="str">
        <f>IF(ISBLANK(Assembly!K50),"",Assembly!K50)</f>
        <v/>
      </c>
      <c r="M47" s="1" t="str">
        <f>IF(ISBLANK(Assembly!L50),"",Assembly!L50)</f>
        <v/>
      </c>
      <c r="N47" s="1" t="str">
        <f>IF(ISBLANK(Assembly!M50),"",Assembly!M50)</f>
        <v/>
      </c>
      <c r="O47" s="1" t="str">
        <f>IF(ISBLANK(Assembly!N50),"",Assembly!N50)</f>
        <v/>
      </c>
      <c r="P47" s="1" t="str">
        <f>IF(ISBLANK(Assembly!O50),"",Assembly!O50)</f>
        <v/>
      </c>
      <c r="Q47" s="1" t="str">
        <f>IF(ISBLANK(Assembly!P50),"",Assembly!P50)</f>
        <v/>
      </c>
      <c r="R47" s="1" t="str">
        <f>IF(ISBLANK(Assembly!Q50),"",Assembly!Q50)</f>
        <v/>
      </c>
      <c r="S47" s="1" t="str">
        <f>IF(ISBLANK(Assembly!R50),"",Assembly!R50)</f>
        <v/>
      </c>
      <c r="T47" s="1" t="str">
        <f>IF(ISBLANK(Assembly!S50),"",Assembly!S50)</f>
        <v/>
      </c>
      <c r="U47" s="1" t="str">
        <f>IF(ISBLANK(Assembly!T50),"",Assembly!T50)</f>
        <v/>
      </c>
      <c r="V47" s="1" t="str">
        <f>IF(ISBLANK(Assembly!U50),"",Assembly!U50)</f>
        <v/>
      </c>
      <c r="W47" s="1" t="str">
        <f>IF(ISBLANK(Assembly!V50),"",Assembly!V50)</f>
        <v/>
      </c>
      <c r="X47" s="1" t="str">
        <f>IF(ISBLANK(Assembly!W50),"",Assembly!W50)</f>
        <v/>
      </c>
      <c r="Y47" s="1" t="str">
        <f>IF(ISBLANK(Assembly!X50),"",Assembly!X50)</f>
        <v/>
      </c>
      <c r="Z47" s="1" t="str">
        <f>IF(ISBLANK(Assembly!Y50),"",Assembly!Y50)</f>
        <v/>
      </c>
      <c r="AA47" s="1" t="str">
        <f>IF(ISBLANK(Assembly!Z50),"",Assembly!Z50)</f>
        <v/>
      </c>
      <c r="AB47" s="23" t="str">
        <f>IF(ISBLANK(Assembly!AA50),"",Assembly!AA50)</f>
        <v/>
      </c>
    </row>
    <row r="48" spans="1:28" x14ac:dyDescent="0.25">
      <c r="A48" s="53" t="e">
        <f>IF(ISBLANK(Assembly!A51),NA(),Assembly!A51)</f>
        <v>#N/A</v>
      </c>
      <c r="B48" t="e">
        <f t="shared" si="2"/>
        <v>#N/A</v>
      </c>
      <c r="C48" t="str">
        <f>IF(ISBLANK(Assembly!C51)," ",Assembly!C51)</f>
        <v xml:space="preserve"> </v>
      </c>
      <c r="D48" t="str">
        <f t="shared" si="1"/>
        <v/>
      </c>
      <c r="E48" s="1" t="str">
        <f>IF(ISBLANK(Assembly!D51),"",Assembly!D51)</f>
        <v/>
      </c>
      <c r="F48" s="1" t="str">
        <f>IF(ISBLANK(Assembly!E51),"",Assembly!E51)</f>
        <v/>
      </c>
      <c r="G48" s="1" t="str">
        <f>IF(ISBLANK(Assembly!F51),"",Assembly!F51)</f>
        <v/>
      </c>
      <c r="H48" s="1" t="str">
        <f>IF(ISBLANK(Assembly!G51),"",Assembly!G51)</f>
        <v/>
      </c>
      <c r="I48" s="1" t="str">
        <f>IF(ISBLANK(Assembly!H51),"",Assembly!H51)</f>
        <v/>
      </c>
      <c r="J48" s="1" t="str">
        <f>IF(ISBLANK(Assembly!I51),"",Assembly!I51)</f>
        <v/>
      </c>
      <c r="K48" s="1" t="str">
        <f>IF(ISBLANK(Assembly!J51),"",Assembly!J51)</f>
        <v/>
      </c>
      <c r="L48" s="1" t="str">
        <f>IF(ISBLANK(Assembly!K51),"",Assembly!K51)</f>
        <v/>
      </c>
      <c r="M48" s="1" t="str">
        <f>IF(ISBLANK(Assembly!L51),"",Assembly!L51)</f>
        <v/>
      </c>
      <c r="N48" s="1" t="str">
        <f>IF(ISBLANK(Assembly!M51),"",Assembly!M51)</f>
        <v/>
      </c>
      <c r="O48" s="1" t="str">
        <f>IF(ISBLANK(Assembly!N51),"",Assembly!N51)</f>
        <v/>
      </c>
      <c r="P48" s="1" t="str">
        <f>IF(ISBLANK(Assembly!O51),"",Assembly!O51)</f>
        <v/>
      </c>
      <c r="Q48" s="1" t="str">
        <f>IF(ISBLANK(Assembly!P51),"",Assembly!P51)</f>
        <v/>
      </c>
      <c r="R48" s="1" t="str">
        <f>IF(ISBLANK(Assembly!Q51),"",Assembly!Q51)</f>
        <v/>
      </c>
      <c r="S48" s="1" t="str">
        <f>IF(ISBLANK(Assembly!R51),"",Assembly!R51)</f>
        <v/>
      </c>
      <c r="T48" s="1" t="str">
        <f>IF(ISBLANK(Assembly!S51),"",Assembly!S51)</f>
        <v/>
      </c>
      <c r="U48" s="1" t="str">
        <f>IF(ISBLANK(Assembly!T51),"",Assembly!T51)</f>
        <v/>
      </c>
      <c r="V48" s="1" t="str">
        <f>IF(ISBLANK(Assembly!U51),"",Assembly!U51)</f>
        <v/>
      </c>
      <c r="W48" s="1" t="str">
        <f>IF(ISBLANK(Assembly!V51),"",Assembly!V51)</f>
        <v/>
      </c>
      <c r="X48" s="1" t="str">
        <f>IF(ISBLANK(Assembly!W51),"",Assembly!W51)</f>
        <v/>
      </c>
      <c r="Y48" s="1" t="str">
        <f>IF(ISBLANK(Assembly!X51),"",Assembly!X51)</f>
        <v/>
      </c>
      <c r="Z48" s="1" t="str">
        <f>IF(ISBLANK(Assembly!Y51),"",Assembly!Y51)</f>
        <v/>
      </c>
      <c r="AA48" s="1" t="str">
        <f>IF(ISBLANK(Assembly!Z51),"",Assembly!Z51)</f>
        <v/>
      </c>
      <c r="AB48" s="23" t="str">
        <f>IF(ISBLANK(Assembly!AA51),"",Assembly!AA51)</f>
        <v/>
      </c>
    </row>
    <row r="49" spans="1:28" x14ac:dyDescent="0.25">
      <c r="A49" s="53" t="e">
        <f>IF(ISBLANK(Assembly!A52),NA(),Assembly!A52)</f>
        <v>#N/A</v>
      </c>
      <c r="B49" t="e">
        <f t="shared" si="2"/>
        <v>#N/A</v>
      </c>
      <c r="C49" t="str">
        <f>IF(ISBLANK(Assembly!C52)," ",Assembly!C52)</f>
        <v xml:space="preserve"> </v>
      </c>
      <c r="D49" t="str">
        <f t="shared" si="1"/>
        <v/>
      </c>
      <c r="E49" s="1" t="str">
        <f>IF(ISBLANK(Assembly!D52),"",Assembly!D52)</f>
        <v/>
      </c>
      <c r="F49" s="1" t="str">
        <f>IF(ISBLANK(Assembly!E52),"",Assembly!E52)</f>
        <v/>
      </c>
      <c r="G49" s="1" t="str">
        <f>IF(ISBLANK(Assembly!F52),"",Assembly!F52)</f>
        <v/>
      </c>
      <c r="H49" s="1" t="str">
        <f>IF(ISBLANK(Assembly!G52),"",Assembly!G52)</f>
        <v/>
      </c>
      <c r="I49" s="1" t="str">
        <f>IF(ISBLANK(Assembly!H52),"",Assembly!H52)</f>
        <v/>
      </c>
      <c r="J49" s="1" t="str">
        <f>IF(ISBLANK(Assembly!I52),"",Assembly!I52)</f>
        <v/>
      </c>
      <c r="K49" s="1" t="str">
        <f>IF(ISBLANK(Assembly!J52),"",Assembly!J52)</f>
        <v/>
      </c>
      <c r="L49" s="1" t="str">
        <f>IF(ISBLANK(Assembly!K52),"",Assembly!K52)</f>
        <v/>
      </c>
      <c r="M49" s="1" t="str">
        <f>IF(ISBLANK(Assembly!L52),"",Assembly!L52)</f>
        <v/>
      </c>
      <c r="N49" s="1" t="str">
        <f>IF(ISBLANK(Assembly!M52),"",Assembly!M52)</f>
        <v/>
      </c>
      <c r="O49" s="1" t="str">
        <f>IF(ISBLANK(Assembly!N52),"",Assembly!N52)</f>
        <v/>
      </c>
      <c r="P49" s="1" t="str">
        <f>IF(ISBLANK(Assembly!O52),"",Assembly!O52)</f>
        <v/>
      </c>
      <c r="Q49" s="1" t="str">
        <f>IF(ISBLANK(Assembly!P52),"",Assembly!P52)</f>
        <v/>
      </c>
      <c r="R49" s="1" t="str">
        <f>IF(ISBLANK(Assembly!Q52),"",Assembly!Q52)</f>
        <v/>
      </c>
      <c r="S49" s="1" t="str">
        <f>IF(ISBLANK(Assembly!R52),"",Assembly!R52)</f>
        <v/>
      </c>
      <c r="T49" s="1" t="str">
        <f>IF(ISBLANK(Assembly!S52),"",Assembly!S52)</f>
        <v/>
      </c>
      <c r="U49" s="1" t="str">
        <f>IF(ISBLANK(Assembly!T52),"",Assembly!T52)</f>
        <v/>
      </c>
      <c r="V49" s="1" t="str">
        <f>IF(ISBLANK(Assembly!U52),"",Assembly!U52)</f>
        <v/>
      </c>
      <c r="W49" s="1" t="str">
        <f>IF(ISBLANK(Assembly!V52),"",Assembly!V52)</f>
        <v/>
      </c>
      <c r="X49" s="1" t="str">
        <f>IF(ISBLANK(Assembly!W52),"",Assembly!W52)</f>
        <v/>
      </c>
      <c r="Y49" s="1" t="str">
        <f>IF(ISBLANK(Assembly!X52),"",Assembly!X52)</f>
        <v/>
      </c>
      <c r="Z49" s="1" t="str">
        <f>IF(ISBLANK(Assembly!Y52),"",Assembly!Y52)</f>
        <v/>
      </c>
      <c r="AA49" s="1" t="str">
        <f>IF(ISBLANK(Assembly!Z52),"",Assembly!Z52)</f>
        <v/>
      </c>
      <c r="AB49" s="23" t="str">
        <f>IF(ISBLANK(Assembly!AA52),"",Assembly!AA52)</f>
        <v/>
      </c>
    </row>
    <row r="50" spans="1:28" ht="15.75" thickBot="1" x14ac:dyDescent="0.3">
      <c r="A50" s="54" t="e">
        <f>IF(ISBLANK(Assembly!A53),NA(),Assembly!A53)</f>
        <v>#N/A</v>
      </c>
      <c r="B50" s="19" t="e">
        <f t="shared" si="2"/>
        <v>#N/A</v>
      </c>
      <c r="C50" s="19" t="str">
        <f>IF(ISBLANK(Assembly!C53)," ",Assembly!C53)</f>
        <v xml:space="preserve"> </v>
      </c>
      <c r="D50" s="19" t="str">
        <f t="shared" si="1"/>
        <v/>
      </c>
      <c r="E50" s="24" t="str">
        <f>IF(ISBLANK(Assembly!D53),"",Assembly!D53)</f>
        <v/>
      </c>
      <c r="F50" s="24" t="str">
        <f>IF(ISBLANK(Assembly!E53),"",Assembly!E53)</f>
        <v/>
      </c>
      <c r="G50" s="24" t="str">
        <f>IF(ISBLANK(Assembly!F53),"",Assembly!F53)</f>
        <v/>
      </c>
      <c r="H50" s="24" t="str">
        <f>IF(ISBLANK(Assembly!G53),"",Assembly!G53)</f>
        <v/>
      </c>
      <c r="I50" s="24" t="str">
        <f>IF(ISBLANK(Assembly!H53),"",Assembly!H53)</f>
        <v/>
      </c>
      <c r="J50" s="24" t="str">
        <f>IF(ISBLANK(Assembly!I53),"",Assembly!I53)</f>
        <v/>
      </c>
      <c r="K50" s="24" t="str">
        <f>IF(ISBLANK(Assembly!J53),"",Assembly!J53)</f>
        <v/>
      </c>
      <c r="L50" s="24" t="str">
        <f>IF(ISBLANK(Assembly!K53),"",Assembly!K53)</f>
        <v/>
      </c>
      <c r="M50" s="24" t="str">
        <f>IF(ISBLANK(Assembly!L53),"",Assembly!L53)</f>
        <v/>
      </c>
      <c r="N50" s="24" t="str">
        <f>IF(ISBLANK(Assembly!M53),"",Assembly!M53)</f>
        <v/>
      </c>
      <c r="O50" s="24" t="str">
        <f>IF(ISBLANK(Assembly!N53),"",Assembly!N53)</f>
        <v/>
      </c>
      <c r="P50" s="24" t="str">
        <f>IF(ISBLANK(Assembly!O53),"",Assembly!O53)</f>
        <v/>
      </c>
      <c r="Q50" s="24" t="str">
        <f>IF(ISBLANK(Assembly!P53),"",Assembly!P53)</f>
        <v/>
      </c>
      <c r="R50" s="24" t="str">
        <f>IF(ISBLANK(Assembly!Q53),"",Assembly!Q53)</f>
        <v/>
      </c>
      <c r="S50" s="24" t="str">
        <f>IF(ISBLANK(Assembly!R53),"",Assembly!R53)</f>
        <v/>
      </c>
      <c r="T50" s="24" t="str">
        <f>IF(ISBLANK(Assembly!S53),"",Assembly!S53)</f>
        <v/>
      </c>
      <c r="U50" s="24" t="str">
        <f>IF(ISBLANK(Assembly!T53),"",Assembly!T53)</f>
        <v/>
      </c>
      <c r="V50" s="24" t="str">
        <f>IF(ISBLANK(Assembly!U53),"",Assembly!U53)</f>
        <v/>
      </c>
      <c r="W50" s="24" t="str">
        <f>IF(ISBLANK(Assembly!V53),"",Assembly!V53)</f>
        <v/>
      </c>
      <c r="X50" s="24" t="str">
        <f>IF(ISBLANK(Assembly!W53),"",Assembly!W53)</f>
        <v/>
      </c>
      <c r="Y50" s="24" t="str">
        <f>IF(ISBLANK(Assembly!X53),"",Assembly!X53)</f>
        <v/>
      </c>
      <c r="Z50" s="24" t="str">
        <f>IF(ISBLANK(Assembly!Y53),"",Assembly!Y53)</f>
        <v/>
      </c>
      <c r="AA50" s="24" t="str">
        <f>IF(ISBLANK(Assembly!Z53),"",Assembly!Z53)</f>
        <v/>
      </c>
      <c r="AB50" s="25" t="str">
        <f>IF(ISBLANK(Assembly!AA53),"",Assembly!AA53)</f>
        <v/>
      </c>
    </row>
    <row r="51" spans="1:28" x14ac:dyDescent="0.25">
      <c r="A51" s="51" t="str">
        <f>Data!A2</f>
        <v>Data</v>
      </c>
      <c r="B51" s="20" t="e">
        <v>#N/A</v>
      </c>
      <c r="C51" s="20"/>
      <c r="D51" s="20" t="str">
        <f t="shared" ref="D51:D57" si="3">IF(AND(ISNA(B49),ISNA(B50),ISNA(B51)),"",$A$51&amp;(IF(AND(ISNA(B51),ISNA(B50)),B49,IF(AND(ISNA(B51),ISNA(B49)),B50,B51)))&amp;C51)</f>
        <v/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2"/>
    </row>
    <row r="52" spans="1:28" x14ac:dyDescent="0.25">
      <c r="A52" s="53" t="str">
        <f>IF(ISBLANK(Data!A5),NA(),Data!A5)</f>
        <v>Occupancy</v>
      </c>
      <c r="B52" t="str">
        <f t="shared" si="2"/>
        <v>Occupancy</v>
      </c>
      <c r="C52" t="str">
        <f>IF(ISBLANK(Data!C5)," ",Data!C5)</f>
        <v>WD</v>
      </c>
      <c r="D52" t="str">
        <f t="shared" si="3"/>
        <v>DataOccupancyWD</v>
      </c>
      <c r="E52" s="1">
        <f>IF(ISBLANK(Data!D5),"",Data!D5)</f>
        <v>0</v>
      </c>
      <c r="F52" s="1">
        <f>IF(ISBLANK(Data!E5),"",Data!E5)</f>
        <v>0</v>
      </c>
      <c r="G52" s="1">
        <f>IF(ISBLANK(Data!F5),"",Data!F5)</f>
        <v>0</v>
      </c>
      <c r="H52" s="1">
        <f>IF(ISBLANK(Data!G5),"",Data!G5)</f>
        <v>0</v>
      </c>
      <c r="I52" s="1">
        <f>IF(ISBLANK(Data!H5),"",Data!H5)</f>
        <v>0.05</v>
      </c>
      <c r="J52" s="1">
        <f>IF(ISBLANK(Data!I5),"",Data!I5)</f>
        <v>0.1</v>
      </c>
      <c r="K52" s="1">
        <f>IF(ISBLANK(Data!J5),"",Data!J5)</f>
        <v>0.25</v>
      </c>
      <c r="L52" s="1">
        <f>IF(ISBLANK(Data!K5),"",Data!K5)</f>
        <v>0.65</v>
      </c>
      <c r="M52" s="1">
        <f>IF(ISBLANK(Data!L5),"",Data!L5)</f>
        <v>0.65</v>
      </c>
      <c r="N52" s="1">
        <f>IF(ISBLANK(Data!M5),"",Data!M5)</f>
        <v>0.65</v>
      </c>
      <c r="O52" s="1">
        <f>IF(ISBLANK(Data!N5),"",Data!N5)</f>
        <v>0.65</v>
      </c>
      <c r="P52" s="1">
        <f>IF(ISBLANK(Data!O5),"",Data!O5)</f>
        <v>0.6</v>
      </c>
      <c r="Q52" s="1">
        <f>IF(ISBLANK(Data!P5),"",Data!P5)</f>
        <v>0.6</v>
      </c>
      <c r="R52" s="1">
        <f>IF(ISBLANK(Data!Q5),"",Data!Q5)</f>
        <v>0.65</v>
      </c>
      <c r="S52" s="1">
        <f>IF(ISBLANK(Data!R5),"",Data!R5)</f>
        <v>0.65</v>
      </c>
      <c r="T52" s="1">
        <f>IF(ISBLANK(Data!S5),"",Data!S5)</f>
        <v>0.65</v>
      </c>
      <c r="U52" s="1">
        <f>IF(ISBLANK(Data!T5),"",Data!T5)</f>
        <v>0.65</v>
      </c>
      <c r="V52" s="1">
        <f>IF(ISBLANK(Data!U5),"",Data!U5)</f>
        <v>0.4</v>
      </c>
      <c r="W52" s="1">
        <f>IF(ISBLANK(Data!V5),"",Data!V5)</f>
        <v>0.25</v>
      </c>
      <c r="X52" s="1">
        <f>IF(ISBLANK(Data!W5),"",Data!W5)</f>
        <v>0.1</v>
      </c>
      <c r="Y52" s="1">
        <f>IF(ISBLANK(Data!X5),"",Data!X5)</f>
        <v>0.05</v>
      </c>
      <c r="Z52" s="1">
        <f>IF(ISBLANK(Data!Y5),"",Data!Y5)</f>
        <v>0.05</v>
      </c>
      <c r="AA52" s="1">
        <f>IF(ISBLANK(Data!Z5),"",Data!Z5)</f>
        <v>0.05</v>
      </c>
      <c r="AB52" s="23">
        <f>IF(ISBLANK(Data!AA5),"",Data!AA5)</f>
        <v>0</v>
      </c>
    </row>
    <row r="53" spans="1:28" x14ac:dyDescent="0.25">
      <c r="A53" s="53" t="e">
        <f>IF(ISBLANK(Data!A6),NA(),Data!A6)</f>
        <v>#N/A</v>
      </c>
      <c r="B53" t="e">
        <f t="shared" si="2"/>
        <v>#N/A</v>
      </c>
      <c r="C53" t="str">
        <f>IF(ISBLANK(Data!C6)," ",Data!C6)</f>
        <v>Sat</v>
      </c>
      <c r="D53" t="str">
        <f t="shared" si="3"/>
        <v>DataOccupancySat</v>
      </c>
      <c r="E53" s="1">
        <f>IF(ISBLANK(Data!D6),"",Data!D6)</f>
        <v>0</v>
      </c>
      <c r="F53" s="1">
        <f>IF(ISBLANK(Data!E6),"",Data!E6)</f>
        <v>0</v>
      </c>
      <c r="G53" s="1">
        <f>IF(ISBLANK(Data!F6),"",Data!F6)</f>
        <v>0</v>
      </c>
      <c r="H53" s="1">
        <f>IF(ISBLANK(Data!G6),"",Data!G6)</f>
        <v>0</v>
      </c>
      <c r="I53" s="1">
        <f>IF(ISBLANK(Data!H6),"",Data!H6)</f>
        <v>0</v>
      </c>
      <c r="J53" s="1">
        <f>IF(ISBLANK(Data!I6),"",Data!I6)</f>
        <v>0</v>
      </c>
      <c r="K53" s="1">
        <f>IF(ISBLANK(Data!J6),"",Data!J6)</f>
        <v>0.05</v>
      </c>
      <c r="L53" s="1">
        <f>IF(ISBLANK(Data!K6),"",Data!K6)</f>
        <v>0.15</v>
      </c>
      <c r="M53" s="1">
        <f>IF(ISBLANK(Data!L6),"",Data!L6)</f>
        <v>0.15</v>
      </c>
      <c r="N53" s="1">
        <f>IF(ISBLANK(Data!M6),"",Data!M6)</f>
        <v>0.15</v>
      </c>
      <c r="O53" s="1">
        <f>IF(ISBLANK(Data!N6),"",Data!N6)</f>
        <v>0.15</v>
      </c>
      <c r="P53" s="1">
        <f>IF(ISBLANK(Data!O6),"",Data!O6)</f>
        <v>0.15</v>
      </c>
      <c r="Q53" s="1">
        <f>IF(ISBLANK(Data!P6),"",Data!P6)</f>
        <v>0.15</v>
      </c>
      <c r="R53" s="1">
        <f>IF(ISBLANK(Data!Q6),"",Data!Q6)</f>
        <v>0.15</v>
      </c>
      <c r="S53" s="1">
        <f>IF(ISBLANK(Data!R6),"",Data!R6)</f>
        <v>0.15</v>
      </c>
      <c r="T53" s="1">
        <f>IF(ISBLANK(Data!S6),"",Data!S6)</f>
        <v>0.15</v>
      </c>
      <c r="U53" s="1">
        <f>IF(ISBLANK(Data!T6),"",Data!T6)</f>
        <v>0.15</v>
      </c>
      <c r="V53" s="1">
        <f>IF(ISBLANK(Data!U6),"",Data!U6)</f>
        <v>0.05</v>
      </c>
      <c r="W53" s="1">
        <f>IF(ISBLANK(Data!V6),"",Data!V6)</f>
        <v>0.05</v>
      </c>
      <c r="X53" s="1">
        <f>IF(ISBLANK(Data!W6),"",Data!W6)</f>
        <v>0.05</v>
      </c>
      <c r="Y53" s="1">
        <f>IF(ISBLANK(Data!X6),"",Data!X6)</f>
        <v>0</v>
      </c>
      <c r="Z53" s="1">
        <f>IF(ISBLANK(Data!Y6),"",Data!Y6)</f>
        <v>0</v>
      </c>
      <c r="AA53" s="1">
        <f>IF(ISBLANK(Data!Z6),"",Data!Z6)</f>
        <v>0</v>
      </c>
      <c r="AB53" s="23">
        <f>IF(ISBLANK(Data!AA6),"",Data!AA6)</f>
        <v>0</v>
      </c>
    </row>
    <row r="54" spans="1:28" x14ac:dyDescent="0.25">
      <c r="A54" s="53" t="e">
        <f>IF(ISBLANK(Data!A7),NA(),Data!A7)</f>
        <v>#N/A</v>
      </c>
      <c r="B54" t="e">
        <f t="shared" si="2"/>
        <v>#N/A</v>
      </c>
      <c r="C54" t="str">
        <f>IF(ISBLANK(Data!C7)," ",Data!C7)</f>
        <v>Sun</v>
      </c>
      <c r="D54" t="str">
        <f t="shared" si="3"/>
        <v>DataOccupancySun</v>
      </c>
      <c r="E54" s="1">
        <f>IF(ISBLANK(Data!D7),"",Data!D7)</f>
        <v>0</v>
      </c>
      <c r="F54" s="1">
        <f>IF(ISBLANK(Data!E7),"",Data!E7)</f>
        <v>0</v>
      </c>
      <c r="G54" s="1">
        <f>IF(ISBLANK(Data!F7),"",Data!F7)</f>
        <v>0</v>
      </c>
      <c r="H54" s="1">
        <f>IF(ISBLANK(Data!G7),"",Data!G7)</f>
        <v>0</v>
      </c>
      <c r="I54" s="1">
        <f>IF(ISBLANK(Data!H7),"",Data!H7)</f>
        <v>0</v>
      </c>
      <c r="J54" s="1">
        <f>IF(ISBLANK(Data!I7),"",Data!I7)</f>
        <v>0</v>
      </c>
      <c r="K54" s="1">
        <f>IF(ISBLANK(Data!J7),"",Data!J7)</f>
        <v>0</v>
      </c>
      <c r="L54" s="1">
        <f>IF(ISBLANK(Data!K7),"",Data!K7)</f>
        <v>0.05</v>
      </c>
      <c r="M54" s="1">
        <f>IF(ISBLANK(Data!L7),"",Data!L7)</f>
        <v>0.05</v>
      </c>
      <c r="N54" s="1">
        <f>IF(ISBLANK(Data!M7),"",Data!M7)</f>
        <v>0.05</v>
      </c>
      <c r="O54" s="1">
        <f>IF(ISBLANK(Data!N7),"",Data!N7)</f>
        <v>0.05</v>
      </c>
      <c r="P54" s="1">
        <f>IF(ISBLANK(Data!O7),"",Data!O7)</f>
        <v>0.05</v>
      </c>
      <c r="Q54" s="1">
        <f>IF(ISBLANK(Data!P7),"",Data!P7)</f>
        <v>0.05</v>
      </c>
      <c r="R54" s="1">
        <f>IF(ISBLANK(Data!Q7),"",Data!Q7)</f>
        <v>0.05</v>
      </c>
      <c r="S54" s="1">
        <f>IF(ISBLANK(Data!R7),"",Data!R7)</f>
        <v>0.05</v>
      </c>
      <c r="T54" s="1">
        <f>IF(ISBLANK(Data!S7),"",Data!S7)</f>
        <v>0.05</v>
      </c>
      <c r="U54" s="1">
        <f>IF(ISBLANK(Data!T7),"",Data!T7)</f>
        <v>0.05</v>
      </c>
      <c r="V54" s="1">
        <f>IF(ISBLANK(Data!U7),"",Data!U7)</f>
        <v>0.05</v>
      </c>
      <c r="W54" s="1">
        <f>IF(ISBLANK(Data!V7),"",Data!V7)</f>
        <v>0.05</v>
      </c>
      <c r="X54" s="1">
        <f>IF(ISBLANK(Data!W7),"",Data!W7)</f>
        <v>0.05</v>
      </c>
      <c r="Y54" s="1">
        <f>IF(ISBLANK(Data!X7),"",Data!X7)</f>
        <v>0</v>
      </c>
      <c r="Z54" s="1">
        <f>IF(ISBLANK(Data!Y7),"",Data!Y7)</f>
        <v>0</v>
      </c>
      <c r="AA54" s="1">
        <f>IF(ISBLANK(Data!Z7),"",Data!Z7)</f>
        <v>0</v>
      </c>
      <c r="AB54" s="23">
        <f>IF(ISBLANK(Data!AA7),"",Data!AA7)</f>
        <v>0</v>
      </c>
    </row>
    <row r="55" spans="1:28" x14ac:dyDescent="0.25">
      <c r="A55" s="53" t="str">
        <f>IF(ISBLANK(Data!A8),NA(),Data!A8)</f>
        <v>Lights</v>
      </c>
      <c r="B55" t="str">
        <f t="shared" si="2"/>
        <v>Lights</v>
      </c>
      <c r="C55" t="str">
        <f>IF(ISBLANK(Data!C8)," ",Data!C8)</f>
        <v>WD</v>
      </c>
      <c r="D55" t="str">
        <f t="shared" si="3"/>
        <v>DataLightsWD</v>
      </c>
      <c r="E55" s="1">
        <f>IF(ISBLANK(Data!D8),"",Data!D8)</f>
        <v>0.05</v>
      </c>
      <c r="F55" s="1">
        <f>IF(ISBLANK(Data!E8),"",Data!E8)</f>
        <v>0.05</v>
      </c>
      <c r="G55" s="1">
        <f>IF(ISBLANK(Data!F8),"",Data!F8)</f>
        <v>0.05</v>
      </c>
      <c r="H55" s="1">
        <f>IF(ISBLANK(Data!G8),"",Data!G8)</f>
        <v>0.05</v>
      </c>
      <c r="I55" s="1">
        <f>IF(ISBLANK(Data!H8),"",Data!H8)</f>
        <v>0.1</v>
      </c>
      <c r="J55" s="1">
        <f>IF(ISBLANK(Data!I8),"",Data!I8)</f>
        <v>0.2</v>
      </c>
      <c r="K55" s="1">
        <f>IF(ISBLANK(Data!J8),"",Data!J8)</f>
        <v>0.4</v>
      </c>
      <c r="L55" s="1">
        <f>IF(ISBLANK(Data!K8),"",Data!K8)</f>
        <v>0.7</v>
      </c>
      <c r="M55" s="1">
        <f>IF(ISBLANK(Data!L8),"",Data!L8)</f>
        <v>0.8</v>
      </c>
      <c r="N55" s="1">
        <f>IF(ISBLANK(Data!M8),"",Data!M8)</f>
        <v>0.85</v>
      </c>
      <c r="O55" s="1">
        <f>IF(ISBLANK(Data!N8),"",Data!N8)</f>
        <v>0.85</v>
      </c>
      <c r="P55" s="1">
        <f>IF(ISBLANK(Data!O8),"",Data!O8)</f>
        <v>0.85</v>
      </c>
      <c r="Q55" s="1">
        <f>IF(ISBLANK(Data!P8),"",Data!P8)</f>
        <v>0.85</v>
      </c>
      <c r="R55" s="1">
        <f>IF(ISBLANK(Data!Q8),"",Data!Q8)</f>
        <v>0.85</v>
      </c>
      <c r="S55" s="1">
        <f>IF(ISBLANK(Data!R8),"",Data!R8)</f>
        <v>0.85</v>
      </c>
      <c r="T55" s="1">
        <f>IF(ISBLANK(Data!S8),"",Data!S8)</f>
        <v>0.85</v>
      </c>
      <c r="U55" s="1">
        <f>IF(ISBLANK(Data!T8),"",Data!T8)</f>
        <v>0.85</v>
      </c>
      <c r="V55" s="1">
        <f>IF(ISBLANK(Data!U8),"",Data!U8)</f>
        <v>0.8</v>
      </c>
      <c r="W55" s="1">
        <f>IF(ISBLANK(Data!V8),"",Data!V8)</f>
        <v>0.35</v>
      </c>
      <c r="X55" s="1">
        <f>IF(ISBLANK(Data!W8),"",Data!W8)</f>
        <v>0.1</v>
      </c>
      <c r="Y55" s="1">
        <f>IF(ISBLANK(Data!X8),"",Data!X8)</f>
        <v>0.1</v>
      </c>
      <c r="Z55" s="1">
        <f>IF(ISBLANK(Data!Y8),"",Data!Y8)</f>
        <v>0.1</v>
      </c>
      <c r="AA55" s="1">
        <f>IF(ISBLANK(Data!Z8),"",Data!Z8)</f>
        <v>0.1</v>
      </c>
      <c r="AB55" s="23">
        <f>IF(ISBLANK(Data!AA8),"",Data!AA8)</f>
        <v>0.1</v>
      </c>
    </row>
    <row r="56" spans="1:28" x14ac:dyDescent="0.25">
      <c r="A56" s="53" t="e">
        <f>IF(ISBLANK(Data!A9),NA(),Data!A9)</f>
        <v>#N/A</v>
      </c>
      <c r="B56" t="e">
        <f t="shared" si="2"/>
        <v>#N/A</v>
      </c>
      <c r="C56" t="str">
        <f>IF(ISBLANK(Data!C9)," ",Data!C9)</f>
        <v>Sat</v>
      </c>
      <c r="D56" t="str">
        <f t="shared" si="3"/>
        <v>DataLightsSat</v>
      </c>
      <c r="E56" s="1">
        <f>IF(ISBLANK(Data!D9),"",Data!D9)</f>
        <v>0.05</v>
      </c>
      <c r="F56" s="1">
        <f>IF(ISBLANK(Data!E9),"",Data!E9)</f>
        <v>0.05</v>
      </c>
      <c r="G56" s="1">
        <f>IF(ISBLANK(Data!F9),"",Data!F9)</f>
        <v>0.05</v>
      </c>
      <c r="H56" s="1">
        <f>IF(ISBLANK(Data!G9),"",Data!G9)</f>
        <v>0.05</v>
      </c>
      <c r="I56" s="1">
        <f>IF(ISBLANK(Data!H9),"",Data!H9)</f>
        <v>0.05</v>
      </c>
      <c r="J56" s="1">
        <f>IF(ISBLANK(Data!I9),"",Data!I9)</f>
        <v>0.1</v>
      </c>
      <c r="K56" s="1">
        <f>IF(ISBLANK(Data!J9),"",Data!J9)</f>
        <v>0.15</v>
      </c>
      <c r="L56" s="1">
        <f>IF(ISBLANK(Data!K9),"",Data!K9)</f>
        <v>0.25</v>
      </c>
      <c r="M56" s="1">
        <f>IF(ISBLANK(Data!L9),"",Data!L9)</f>
        <v>0.25</v>
      </c>
      <c r="N56" s="1">
        <f>IF(ISBLANK(Data!M9),"",Data!M9)</f>
        <v>0.25</v>
      </c>
      <c r="O56" s="1">
        <f>IF(ISBLANK(Data!N9),"",Data!N9)</f>
        <v>0.25</v>
      </c>
      <c r="P56" s="1">
        <f>IF(ISBLANK(Data!O9),"",Data!O9)</f>
        <v>0.25</v>
      </c>
      <c r="Q56" s="1">
        <f>IF(ISBLANK(Data!P9),"",Data!P9)</f>
        <v>0.25</v>
      </c>
      <c r="R56" s="1">
        <f>IF(ISBLANK(Data!Q9),"",Data!Q9)</f>
        <v>0.25</v>
      </c>
      <c r="S56" s="1">
        <f>IF(ISBLANK(Data!R9),"",Data!R9)</f>
        <v>0.2</v>
      </c>
      <c r="T56" s="1">
        <f>IF(ISBLANK(Data!S9),"",Data!S9)</f>
        <v>0.2</v>
      </c>
      <c r="U56" s="1">
        <f>IF(ISBLANK(Data!T9),"",Data!T9)</f>
        <v>0.2</v>
      </c>
      <c r="V56" s="1">
        <f>IF(ISBLANK(Data!U9),"",Data!U9)</f>
        <v>0.15</v>
      </c>
      <c r="W56" s="1">
        <f>IF(ISBLANK(Data!V9),"",Data!V9)</f>
        <v>0.1</v>
      </c>
      <c r="X56" s="1">
        <f>IF(ISBLANK(Data!W9),"",Data!W9)</f>
        <v>0.1</v>
      </c>
      <c r="Y56" s="1">
        <f>IF(ISBLANK(Data!X9),"",Data!X9)</f>
        <v>0.1</v>
      </c>
      <c r="Z56" s="1">
        <f>IF(ISBLANK(Data!Y9),"",Data!Y9)</f>
        <v>0.1</v>
      </c>
      <c r="AA56" s="1">
        <f>IF(ISBLANK(Data!Z9),"",Data!Z9)</f>
        <v>0.1</v>
      </c>
      <c r="AB56" s="23">
        <f>IF(ISBLANK(Data!AA9),"",Data!AA9)</f>
        <v>0.1</v>
      </c>
    </row>
    <row r="57" spans="1:28" x14ac:dyDescent="0.25">
      <c r="A57" s="53" t="e">
        <f>IF(ISBLANK(Data!A10),NA(),Data!A10)</f>
        <v>#N/A</v>
      </c>
      <c r="B57" t="e">
        <f t="shared" si="2"/>
        <v>#N/A</v>
      </c>
      <c r="C57" t="str">
        <f>IF(ISBLANK(Data!C10)," ",Data!C10)</f>
        <v>Sun</v>
      </c>
      <c r="D57" t="str">
        <f t="shared" si="3"/>
        <v>DataLightsSun</v>
      </c>
      <c r="E57" s="1">
        <f>IF(ISBLANK(Data!D10),"",Data!D10)</f>
        <v>0.05</v>
      </c>
      <c r="F57" s="1">
        <f>IF(ISBLANK(Data!E10),"",Data!E10)</f>
        <v>0.05</v>
      </c>
      <c r="G57" s="1">
        <f>IF(ISBLANK(Data!F10),"",Data!F10)</f>
        <v>0.05</v>
      </c>
      <c r="H57" s="1">
        <f>IF(ISBLANK(Data!G10),"",Data!G10)</f>
        <v>0.05</v>
      </c>
      <c r="I57" s="1">
        <f>IF(ISBLANK(Data!H10),"",Data!H10)</f>
        <v>0.05</v>
      </c>
      <c r="J57" s="1">
        <f>IF(ISBLANK(Data!I10),"",Data!I10)</f>
        <v>0.1</v>
      </c>
      <c r="K57" s="1">
        <f>IF(ISBLANK(Data!J10),"",Data!J10)</f>
        <v>0.1</v>
      </c>
      <c r="L57" s="1">
        <f>IF(ISBLANK(Data!K10),"",Data!K10)</f>
        <v>0.15</v>
      </c>
      <c r="M57" s="1">
        <f>IF(ISBLANK(Data!L10),"",Data!L10)</f>
        <v>0.15</v>
      </c>
      <c r="N57" s="1">
        <f>IF(ISBLANK(Data!M10),"",Data!M10)</f>
        <v>0.15</v>
      </c>
      <c r="O57" s="1">
        <f>IF(ISBLANK(Data!N10),"",Data!N10)</f>
        <v>0.15</v>
      </c>
      <c r="P57" s="1">
        <f>IF(ISBLANK(Data!O10),"",Data!O10)</f>
        <v>0.15</v>
      </c>
      <c r="Q57" s="1">
        <f>IF(ISBLANK(Data!P10),"",Data!P10)</f>
        <v>0.15</v>
      </c>
      <c r="R57" s="1">
        <f>IF(ISBLANK(Data!Q10),"",Data!Q10)</f>
        <v>0.15</v>
      </c>
      <c r="S57" s="1">
        <f>IF(ISBLANK(Data!R10),"",Data!R10)</f>
        <v>0.15</v>
      </c>
      <c r="T57" s="1">
        <f>IF(ISBLANK(Data!S10),"",Data!S10)</f>
        <v>0.15</v>
      </c>
      <c r="U57" s="1">
        <f>IF(ISBLANK(Data!T10),"",Data!T10)</f>
        <v>0.15</v>
      </c>
      <c r="V57" s="1">
        <f>IF(ISBLANK(Data!U10),"",Data!U10)</f>
        <v>0.1</v>
      </c>
      <c r="W57" s="1">
        <f>IF(ISBLANK(Data!V10),"",Data!V10)</f>
        <v>0.1</v>
      </c>
      <c r="X57" s="1">
        <f>IF(ISBLANK(Data!W10),"",Data!W10)</f>
        <v>0.1</v>
      </c>
      <c r="Y57" s="1">
        <f>IF(ISBLANK(Data!X10),"",Data!X10)</f>
        <v>0.05</v>
      </c>
      <c r="Z57" s="1">
        <f>IF(ISBLANK(Data!Y10),"",Data!Y10)</f>
        <v>0.05</v>
      </c>
      <c r="AA57" s="1">
        <f>IF(ISBLANK(Data!Z10),"",Data!Z10)</f>
        <v>0.05</v>
      </c>
      <c r="AB57" s="23">
        <f>IF(ISBLANK(Data!AA10),"",Data!AA10)</f>
        <v>0.05</v>
      </c>
    </row>
    <row r="58" spans="1:28" x14ac:dyDescent="0.25">
      <c r="A58" s="53" t="str">
        <f>IF(ISBLANK(Data!A11),NA(),Data!A11)</f>
        <v>Receptacle</v>
      </c>
      <c r="B58" t="str">
        <f t="shared" si="2"/>
        <v>Receptacle</v>
      </c>
      <c r="C58" t="str">
        <f>IF(ISBLANK(Data!C11)," ",Data!C11)</f>
        <v>JanMaySep</v>
      </c>
      <c r="D58" s="28" t="str">
        <f>$A$51&amp;$B$58&amp;C58</f>
        <v>DataReceptacleJanMaySep</v>
      </c>
      <c r="E58" s="1">
        <f>IF(ISBLANK(Data!D11),"",Data!D11)</f>
        <v>0.25</v>
      </c>
      <c r="F58" s="1">
        <f>IF(ISBLANK(Data!E11),"",Data!E11)</f>
        <v>0.25</v>
      </c>
      <c r="G58" s="1">
        <f>IF(ISBLANK(Data!F11),"",Data!F11)</f>
        <v>0.25</v>
      </c>
      <c r="H58" s="1">
        <f>IF(ISBLANK(Data!G11),"",Data!G11)</f>
        <v>0.25</v>
      </c>
      <c r="I58" s="1">
        <f>IF(ISBLANK(Data!H11),"",Data!H11)</f>
        <v>0.25</v>
      </c>
      <c r="J58" s="1">
        <f>IF(ISBLANK(Data!I11),"",Data!I11)</f>
        <v>0.25</v>
      </c>
      <c r="K58" s="1">
        <f>IF(ISBLANK(Data!J11),"",Data!J11)</f>
        <v>0.25</v>
      </c>
      <c r="L58" s="1">
        <f>IF(ISBLANK(Data!K11),"",Data!K11)</f>
        <v>0.25</v>
      </c>
      <c r="M58" s="1">
        <f>IF(ISBLANK(Data!L11),"",Data!L11)</f>
        <v>0.25</v>
      </c>
      <c r="N58" s="1">
        <f>IF(ISBLANK(Data!M11),"",Data!M11)</f>
        <v>0.25</v>
      </c>
      <c r="O58" s="1">
        <f>IF(ISBLANK(Data!N11),"",Data!N11)</f>
        <v>0.25</v>
      </c>
      <c r="P58" s="1">
        <f>IF(ISBLANK(Data!O11),"",Data!O11)</f>
        <v>0.25</v>
      </c>
      <c r="Q58" s="1">
        <f>IF(ISBLANK(Data!P11),"",Data!P11)</f>
        <v>0.25</v>
      </c>
      <c r="R58" s="1">
        <f>IF(ISBLANK(Data!Q11),"",Data!Q11)</f>
        <v>0.25</v>
      </c>
      <c r="S58" s="1">
        <f>IF(ISBLANK(Data!R11),"",Data!R11)</f>
        <v>0.25</v>
      </c>
      <c r="T58" s="1">
        <f>IF(ISBLANK(Data!S11),"",Data!S11)</f>
        <v>0.25</v>
      </c>
      <c r="U58" s="1">
        <f>IF(ISBLANK(Data!T11),"",Data!T11)</f>
        <v>0.25</v>
      </c>
      <c r="V58" s="1">
        <f>IF(ISBLANK(Data!U11),"",Data!U11)</f>
        <v>0.25</v>
      </c>
      <c r="W58" s="1">
        <f>IF(ISBLANK(Data!V11),"",Data!V11)</f>
        <v>0.25</v>
      </c>
      <c r="X58" s="1">
        <f>IF(ISBLANK(Data!W11),"",Data!W11)</f>
        <v>0.25</v>
      </c>
      <c r="Y58" s="1">
        <f>IF(ISBLANK(Data!X11),"",Data!X11)</f>
        <v>0.25</v>
      </c>
      <c r="Z58" s="1">
        <f>IF(ISBLANK(Data!Y11),"",Data!Y11)</f>
        <v>0.25</v>
      </c>
      <c r="AA58" s="1">
        <f>IF(ISBLANK(Data!Z11),"",Data!Z11)</f>
        <v>0.25</v>
      </c>
      <c r="AB58" s="23">
        <f>IF(ISBLANK(Data!AA11),"",Data!AA11)</f>
        <v>0.25</v>
      </c>
    </row>
    <row r="59" spans="1:28" x14ac:dyDescent="0.25">
      <c r="A59" s="53" t="e">
        <f>IF(ISBLANK(Data!A12),NA(),Data!A12)</f>
        <v>#N/A</v>
      </c>
      <c r="B59" t="e">
        <f t="shared" si="2"/>
        <v>#N/A</v>
      </c>
      <c r="C59" t="str">
        <f>IF(ISBLANK(Data!C12)," ",Data!C12)</f>
        <v>FebJunOct</v>
      </c>
      <c r="D59" s="28" t="str">
        <f t="shared" ref="D59:D61" si="4">$A$51&amp;$B$58&amp;C59</f>
        <v>DataReceptacleFebJunOct</v>
      </c>
      <c r="E59" s="1">
        <f>IF(ISBLANK(Data!D12),"",Data!D12)</f>
        <v>0.5</v>
      </c>
      <c r="F59" s="1">
        <f>IF(ISBLANK(Data!E12),"",Data!E12)</f>
        <v>0.5</v>
      </c>
      <c r="G59" s="1">
        <f>IF(ISBLANK(Data!F12),"",Data!F12)</f>
        <v>0.5</v>
      </c>
      <c r="H59" s="1">
        <f>IF(ISBLANK(Data!G12),"",Data!G12)</f>
        <v>0.5</v>
      </c>
      <c r="I59" s="1">
        <f>IF(ISBLANK(Data!H12),"",Data!H12)</f>
        <v>0.5</v>
      </c>
      <c r="J59" s="1">
        <f>IF(ISBLANK(Data!I12),"",Data!I12)</f>
        <v>0.5</v>
      </c>
      <c r="K59" s="1">
        <f>IF(ISBLANK(Data!J12),"",Data!J12)</f>
        <v>0.5</v>
      </c>
      <c r="L59" s="1">
        <f>IF(ISBLANK(Data!K12),"",Data!K12)</f>
        <v>0.5</v>
      </c>
      <c r="M59" s="1">
        <f>IF(ISBLANK(Data!L12),"",Data!L12)</f>
        <v>0.5</v>
      </c>
      <c r="N59" s="1">
        <f>IF(ISBLANK(Data!M12),"",Data!M12)</f>
        <v>0.5</v>
      </c>
      <c r="O59" s="1">
        <f>IF(ISBLANK(Data!N12),"",Data!N12)</f>
        <v>0.5</v>
      </c>
      <c r="P59" s="1">
        <f>IF(ISBLANK(Data!O12),"",Data!O12)</f>
        <v>0.5</v>
      </c>
      <c r="Q59" s="1">
        <f>IF(ISBLANK(Data!P12),"",Data!P12)</f>
        <v>0.5</v>
      </c>
      <c r="R59" s="1">
        <f>IF(ISBLANK(Data!Q12),"",Data!Q12)</f>
        <v>0.5</v>
      </c>
      <c r="S59" s="1">
        <f>IF(ISBLANK(Data!R12),"",Data!R12)</f>
        <v>0.5</v>
      </c>
      <c r="T59" s="1">
        <f>IF(ISBLANK(Data!S12),"",Data!S12)</f>
        <v>0.5</v>
      </c>
      <c r="U59" s="1">
        <f>IF(ISBLANK(Data!T12),"",Data!T12)</f>
        <v>0.5</v>
      </c>
      <c r="V59" s="1">
        <f>IF(ISBLANK(Data!U12),"",Data!U12)</f>
        <v>0.5</v>
      </c>
      <c r="W59" s="1">
        <f>IF(ISBLANK(Data!V12),"",Data!V12)</f>
        <v>0.5</v>
      </c>
      <c r="X59" s="1">
        <f>IF(ISBLANK(Data!W12),"",Data!W12)</f>
        <v>0.5</v>
      </c>
      <c r="Y59" s="1">
        <f>IF(ISBLANK(Data!X12),"",Data!X12)</f>
        <v>0.5</v>
      </c>
      <c r="Z59" s="1">
        <f>IF(ISBLANK(Data!Y12),"",Data!Y12)</f>
        <v>0.5</v>
      </c>
      <c r="AA59" s="1">
        <f>IF(ISBLANK(Data!Z12),"",Data!Z12)</f>
        <v>0.5</v>
      </c>
      <c r="AB59" s="23">
        <f>IF(ISBLANK(Data!AA12),"",Data!AA12)</f>
        <v>0.5</v>
      </c>
    </row>
    <row r="60" spans="1:28" x14ac:dyDescent="0.25">
      <c r="A60" s="53" t="e">
        <f>IF(ISBLANK(Data!A13),NA(),Data!A13)</f>
        <v>#N/A</v>
      </c>
      <c r="B60" t="e">
        <f t="shared" si="2"/>
        <v>#N/A</v>
      </c>
      <c r="C60" t="str">
        <f>IF(ISBLANK(Data!C13)," ",Data!C13)</f>
        <v>MarJulNov</v>
      </c>
      <c r="D60" s="28" t="str">
        <f t="shared" si="4"/>
        <v>DataReceptacleMarJulNov</v>
      </c>
      <c r="E60" s="1">
        <f>IF(ISBLANK(Data!D13),"",Data!D13)</f>
        <v>0.75</v>
      </c>
      <c r="F60" s="1">
        <f>IF(ISBLANK(Data!E13),"",Data!E13)</f>
        <v>0.75</v>
      </c>
      <c r="G60" s="1">
        <f>IF(ISBLANK(Data!F13),"",Data!F13)</f>
        <v>0.75</v>
      </c>
      <c r="H60" s="1">
        <f>IF(ISBLANK(Data!G13),"",Data!G13)</f>
        <v>0.75</v>
      </c>
      <c r="I60" s="1">
        <f>IF(ISBLANK(Data!H13),"",Data!H13)</f>
        <v>0.75</v>
      </c>
      <c r="J60" s="1">
        <f>IF(ISBLANK(Data!I13),"",Data!I13)</f>
        <v>0.75</v>
      </c>
      <c r="K60" s="1">
        <f>IF(ISBLANK(Data!J13),"",Data!J13)</f>
        <v>0.75</v>
      </c>
      <c r="L60" s="1">
        <f>IF(ISBLANK(Data!K13),"",Data!K13)</f>
        <v>0.75</v>
      </c>
      <c r="M60" s="1">
        <f>IF(ISBLANK(Data!L13),"",Data!L13)</f>
        <v>0.75</v>
      </c>
      <c r="N60" s="1">
        <f>IF(ISBLANK(Data!M13),"",Data!M13)</f>
        <v>0.75</v>
      </c>
      <c r="O60" s="1">
        <f>IF(ISBLANK(Data!N13),"",Data!N13)</f>
        <v>0.75</v>
      </c>
      <c r="P60" s="1">
        <f>IF(ISBLANK(Data!O13),"",Data!O13)</f>
        <v>0.75</v>
      </c>
      <c r="Q60" s="1">
        <f>IF(ISBLANK(Data!P13),"",Data!P13)</f>
        <v>0.75</v>
      </c>
      <c r="R60" s="1">
        <f>IF(ISBLANK(Data!Q13),"",Data!Q13)</f>
        <v>0.75</v>
      </c>
      <c r="S60" s="1">
        <f>IF(ISBLANK(Data!R13),"",Data!R13)</f>
        <v>0.75</v>
      </c>
      <c r="T60" s="1">
        <f>IF(ISBLANK(Data!S13),"",Data!S13)</f>
        <v>0.75</v>
      </c>
      <c r="U60" s="1">
        <f>IF(ISBLANK(Data!T13),"",Data!T13)</f>
        <v>0.75</v>
      </c>
      <c r="V60" s="1">
        <f>IF(ISBLANK(Data!U13),"",Data!U13)</f>
        <v>0.75</v>
      </c>
      <c r="W60" s="1">
        <f>IF(ISBLANK(Data!V13),"",Data!V13)</f>
        <v>0.75</v>
      </c>
      <c r="X60" s="1">
        <f>IF(ISBLANK(Data!W13),"",Data!W13)</f>
        <v>0.75</v>
      </c>
      <c r="Y60" s="1">
        <f>IF(ISBLANK(Data!X13),"",Data!X13)</f>
        <v>0.75</v>
      </c>
      <c r="Z60" s="1">
        <f>IF(ISBLANK(Data!Y13),"",Data!Y13)</f>
        <v>0.75</v>
      </c>
      <c r="AA60" s="1">
        <f>IF(ISBLANK(Data!Z13),"",Data!Z13)</f>
        <v>0.75</v>
      </c>
      <c r="AB60" s="23">
        <f>IF(ISBLANK(Data!AA13),"",Data!AA13)</f>
        <v>0.75</v>
      </c>
    </row>
    <row r="61" spans="1:28" x14ac:dyDescent="0.25">
      <c r="A61" s="53" t="e">
        <f>IF(ISBLANK(Data!A14),NA(),Data!A14)</f>
        <v>#N/A</v>
      </c>
      <c r="B61" t="e">
        <f t="shared" si="2"/>
        <v>#N/A</v>
      </c>
      <c r="C61" t="str">
        <f>IF(ISBLANK(Data!C14)," ",Data!C14)</f>
        <v>AprAugDec</v>
      </c>
      <c r="D61" s="28" t="str">
        <f t="shared" si="4"/>
        <v>DataReceptacleAprAugDec</v>
      </c>
      <c r="E61" s="1">
        <f>IF(ISBLANK(Data!D14),"",Data!D14)</f>
        <v>1</v>
      </c>
      <c r="F61" s="1">
        <f>IF(ISBLANK(Data!E14),"",Data!E14)</f>
        <v>1</v>
      </c>
      <c r="G61" s="1">
        <f>IF(ISBLANK(Data!F14),"",Data!F14)</f>
        <v>1</v>
      </c>
      <c r="H61" s="1">
        <f>IF(ISBLANK(Data!G14),"",Data!G14)</f>
        <v>1</v>
      </c>
      <c r="I61" s="1">
        <f>IF(ISBLANK(Data!H14),"",Data!H14)</f>
        <v>1</v>
      </c>
      <c r="J61" s="1">
        <f>IF(ISBLANK(Data!I14),"",Data!I14)</f>
        <v>1</v>
      </c>
      <c r="K61" s="1">
        <f>IF(ISBLANK(Data!J14),"",Data!J14)</f>
        <v>1</v>
      </c>
      <c r="L61" s="1">
        <f>IF(ISBLANK(Data!K14),"",Data!K14)</f>
        <v>1</v>
      </c>
      <c r="M61" s="1">
        <f>IF(ISBLANK(Data!L14),"",Data!L14)</f>
        <v>1</v>
      </c>
      <c r="N61" s="1">
        <f>IF(ISBLANK(Data!M14),"",Data!M14)</f>
        <v>1</v>
      </c>
      <c r="O61" s="1">
        <f>IF(ISBLANK(Data!N14),"",Data!N14)</f>
        <v>1</v>
      </c>
      <c r="P61" s="1">
        <f>IF(ISBLANK(Data!O14),"",Data!O14)</f>
        <v>1</v>
      </c>
      <c r="Q61" s="1">
        <f>IF(ISBLANK(Data!P14),"",Data!P14)</f>
        <v>1</v>
      </c>
      <c r="R61" s="1">
        <f>IF(ISBLANK(Data!Q14),"",Data!Q14)</f>
        <v>1</v>
      </c>
      <c r="S61" s="1">
        <f>IF(ISBLANK(Data!R14),"",Data!R14)</f>
        <v>1</v>
      </c>
      <c r="T61" s="1">
        <f>IF(ISBLANK(Data!S14),"",Data!S14)</f>
        <v>1</v>
      </c>
      <c r="U61" s="1">
        <f>IF(ISBLANK(Data!T14),"",Data!T14)</f>
        <v>1</v>
      </c>
      <c r="V61" s="1">
        <f>IF(ISBLANK(Data!U14),"",Data!U14)</f>
        <v>1</v>
      </c>
      <c r="W61" s="1">
        <f>IF(ISBLANK(Data!V14),"",Data!V14)</f>
        <v>1</v>
      </c>
      <c r="X61" s="1">
        <f>IF(ISBLANK(Data!W14),"",Data!W14)</f>
        <v>1</v>
      </c>
      <c r="Y61" s="1">
        <f>IF(ISBLANK(Data!X14),"",Data!X14)</f>
        <v>1</v>
      </c>
      <c r="Z61" s="1">
        <f>IF(ISBLANK(Data!Y14),"",Data!Y14)</f>
        <v>1</v>
      </c>
      <c r="AA61" s="1">
        <f>IF(ISBLANK(Data!Z14),"",Data!Z14)</f>
        <v>1</v>
      </c>
      <c r="AB61" s="23">
        <f>IF(ISBLANK(Data!AA14),"",Data!AA14)</f>
        <v>1</v>
      </c>
    </row>
    <row r="62" spans="1:28" x14ac:dyDescent="0.25">
      <c r="A62" s="53" t="str">
        <f>IF(ISBLANK(Data!A15),NA(),Data!A15)</f>
        <v>HVAC Avail</v>
      </c>
      <c r="B62" t="str">
        <f t="shared" si="2"/>
        <v>HVACAvail</v>
      </c>
      <c r="C62" t="str">
        <f>IF(ISBLANK(Data!C15)," ",Data!C15)</f>
        <v>WD</v>
      </c>
      <c r="D62" t="str">
        <f t="shared" ref="D62:D101" si="5">IF(AND(ISNA(B60),ISNA(B61),ISNA(B62)),"",$A$51&amp;(IF(AND(ISNA(B62),ISNA(B61)),B60,IF(AND(ISNA(B62),ISNA(B60)),B61,B62)))&amp;C62)</f>
        <v>DataHVACAvailWD</v>
      </c>
      <c r="E62" s="1">
        <f>IF(ISBLANK(Data!D15),"",Data!D15)</f>
        <v>1</v>
      </c>
      <c r="F62" s="1">
        <f>IF(ISBLANK(Data!E15),"",Data!E15)</f>
        <v>1</v>
      </c>
      <c r="G62" s="1">
        <f>IF(ISBLANK(Data!F15),"",Data!F15)</f>
        <v>1</v>
      </c>
      <c r="H62" s="1">
        <f>IF(ISBLANK(Data!G15),"",Data!G15)</f>
        <v>1</v>
      </c>
      <c r="I62" s="1">
        <f>IF(ISBLANK(Data!H15),"",Data!H15)</f>
        <v>1</v>
      </c>
      <c r="J62" s="1">
        <f>IF(ISBLANK(Data!I15),"",Data!I15)</f>
        <v>1</v>
      </c>
      <c r="K62" s="1">
        <f>IF(ISBLANK(Data!J15),"",Data!J15)</f>
        <v>1</v>
      </c>
      <c r="L62" s="1">
        <f>IF(ISBLANK(Data!K15),"",Data!K15)</f>
        <v>1</v>
      </c>
      <c r="M62" s="1">
        <f>IF(ISBLANK(Data!L15),"",Data!L15)</f>
        <v>1</v>
      </c>
      <c r="N62" s="1">
        <f>IF(ISBLANK(Data!M15),"",Data!M15)</f>
        <v>1</v>
      </c>
      <c r="O62" s="1">
        <f>IF(ISBLANK(Data!N15),"",Data!N15)</f>
        <v>1</v>
      </c>
      <c r="P62" s="1">
        <f>IF(ISBLANK(Data!O15),"",Data!O15)</f>
        <v>1</v>
      </c>
      <c r="Q62" s="1">
        <f>IF(ISBLANK(Data!P15),"",Data!P15)</f>
        <v>1</v>
      </c>
      <c r="R62" s="1">
        <f>IF(ISBLANK(Data!Q15),"",Data!Q15)</f>
        <v>1</v>
      </c>
      <c r="S62" s="1">
        <f>IF(ISBLANK(Data!R15),"",Data!R15)</f>
        <v>1</v>
      </c>
      <c r="T62" s="1">
        <f>IF(ISBLANK(Data!S15),"",Data!S15)</f>
        <v>1</v>
      </c>
      <c r="U62" s="1">
        <f>IF(ISBLANK(Data!T15),"",Data!T15)</f>
        <v>1</v>
      </c>
      <c r="V62" s="1">
        <f>IF(ISBLANK(Data!U15),"",Data!U15)</f>
        <v>1</v>
      </c>
      <c r="W62" s="1">
        <f>IF(ISBLANK(Data!V15),"",Data!V15)</f>
        <v>1</v>
      </c>
      <c r="X62" s="1">
        <f>IF(ISBLANK(Data!W15),"",Data!W15)</f>
        <v>1</v>
      </c>
      <c r="Y62" s="1">
        <f>IF(ISBLANK(Data!X15),"",Data!X15)</f>
        <v>1</v>
      </c>
      <c r="Z62" s="1">
        <f>IF(ISBLANK(Data!Y15),"",Data!Y15)</f>
        <v>1</v>
      </c>
      <c r="AA62" s="1">
        <f>IF(ISBLANK(Data!Z15),"",Data!Z15)</f>
        <v>1</v>
      </c>
      <c r="AB62" s="23">
        <f>IF(ISBLANK(Data!AA15),"",Data!AA15)</f>
        <v>1</v>
      </c>
    </row>
    <row r="63" spans="1:28" x14ac:dyDescent="0.25">
      <c r="A63" s="53" t="e">
        <f>IF(ISBLANK(Data!A16),NA(),Data!A16)</f>
        <v>#N/A</v>
      </c>
      <c r="B63" t="e">
        <f t="shared" si="2"/>
        <v>#N/A</v>
      </c>
      <c r="C63" t="str">
        <f>IF(ISBLANK(Data!C16)," ",Data!C16)</f>
        <v>Sat</v>
      </c>
      <c r="D63" t="str">
        <f t="shared" si="5"/>
        <v>DataHVACAvailSat</v>
      </c>
      <c r="E63" s="1">
        <f>IF(ISBLANK(Data!D16),"",Data!D16)</f>
        <v>1</v>
      </c>
      <c r="F63" s="1">
        <f>IF(ISBLANK(Data!E16),"",Data!E16)</f>
        <v>1</v>
      </c>
      <c r="G63" s="1">
        <f>IF(ISBLANK(Data!F16),"",Data!F16)</f>
        <v>1</v>
      </c>
      <c r="H63" s="1">
        <f>IF(ISBLANK(Data!G16),"",Data!G16)</f>
        <v>1</v>
      </c>
      <c r="I63" s="1">
        <f>IF(ISBLANK(Data!H16),"",Data!H16)</f>
        <v>1</v>
      </c>
      <c r="J63" s="1">
        <f>IF(ISBLANK(Data!I16),"",Data!I16)</f>
        <v>1</v>
      </c>
      <c r="K63" s="1">
        <f>IF(ISBLANK(Data!J16),"",Data!J16)</f>
        <v>1</v>
      </c>
      <c r="L63" s="1">
        <f>IF(ISBLANK(Data!K16),"",Data!K16)</f>
        <v>1</v>
      </c>
      <c r="M63" s="1">
        <f>IF(ISBLANK(Data!L16),"",Data!L16)</f>
        <v>1</v>
      </c>
      <c r="N63" s="1">
        <f>IF(ISBLANK(Data!M16),"",Data!M16)</f>
        <v>1</v>
      </c>
      <c r="O63" s="1">
        <f>IF(ISBLANK(Data!N16),"",Data!N16)</f>
        <v>1</v>
      </c>
      <c r="P63" s="1">
        <f>IF(ISBLANK(Data!O16),"",Data!O16)</f>
        <v>1</v>
      </c>
      <c r="Q63" s="1">
        <f>IF(ISBLANK(Data!P16),"",Data!P16)</f>
        <v>1</v>
      </c>
      <c r="R63" s="1">
        <f>IF(ISBLANK(Data!Q16),"",Data!Q16)</f>
        <v>1</v>
      </c>
      <c r="S63" s="1">
        <f>IF(ISBLANK(Data!R16),"",Data!R16)</f>
        <v>1</v>
      </c>
      <c r="T63" s="1">
        <f>IF(ISBLANK(Data!S16),"",Data!S16)</f>
        <v>1</v>
      </c>
      <c r="U63" s="1">
        <f>IF(ISBLANK(Data!T16),"",Data!T16)</f>
        <v>1</v>
      </c>
      <c r="V63" s="1">
        <f>IF(ISBLANK(Data!U16),"",Data!U16)</f>
        <v>1</v>
      </c>
      <c r="W63" s="1">
        <f>IF(ISBLANK(Data!V16),"",Data!V16)</f>
        <v>1</v>
      </c>
      <c r="X63" s="1">
        <f>IF(ISBLANK(Data!W16),"",Data!W16)</f>
        <v>1</v>
      </c>
      <c r="Y63" s="1">
        <f>IF(ISBLANK(Data!X16),"",Data!X16)</f>
        <v>1</v>
      </c>
      <c r="Z63" s="1">
        <f>IF(ISBLANK(Data!Y16),"",Data!Y16)</f>
        <v>1</v>
      </c>
      <c r="AA63" s="1">
        <f>IF(ISBLANK(Data!Z16),"",Data!Z16)</f>
        <v>1</v>
      </c>
      <c r="AB63" s="23">
        <f>IF(ISBLANK(Data!AA16),"",Data!AA16)</f>
        <v>1</v>
      </c>
    </row>
    <row r="64" spans="1:28" x14ac:dyDescent="0.25">
      <c r="A64" s="53" t="e">
        <f>IF(ISBLANK(Data!A17),NA(),Data!A17)</f>
        <v>#N/A</v>
      </c>
      <c r="B64" t="e">
        <f t="shared" si="2"/>
        <v>#N/A</v>
      </c>
      <c r="C64" t="str">
        <f>IF(ISBLANK(Data!C17)," ",Data!C17)</f>
        <v>Sun</v>
      </c>
      <c r="D64" t="str">
        <f t="shared" si="5"/>
        <v>DataHVACAvailSun</v>
      </c>
      <c r="E64" s="1">
        <f>IF(ISBLANK(Data!D17),"",Data!D17)</f>
        <v>1</v>
      </c>
      <c r="F64" s="1">
        <f>IF(ISBLANK(Data!E17),"",Data!E17)</f>
        <v>1</v>
      </c>
      <c r="G64" s="1">
        <f>IF(ISBLANK(Data!F17),"",Data!F17)</f>
        <v>1</v>
      </c>
      <c r="H64" s="1">
        <f>IF(ISBLANK(Data!G17),"",Data!G17)</f>
        <v>1</v>
      </c>
      <c r="I64" s="1">
        <f>IF(ISBLANK(Data!H17),"",Data!H17)</f>
        <v>1</v>
      </c>
      <c r="J64" s="1">
        <f>IF(ISBLANK(Data!I17),"",Data!I17)</f>
        <v>1</v>
      </c>
      <c r="K64" s="1">
        <f>IF(ISBLANK(Data!J17),"",Data!J17)</f>
        <v>1</v>
      </c>
      <c r="L64" s="1">
        <f>IF(ISBLANK(Data!K17),"",Data!K17)</f>
        <v>1</v>
      </c>
      <c r="M64" s="1">
        <f>IF(ISBLANK(Data!L17),"",Data!L17)</f>
        <v>1</v>
      </c>
      <c r="N64" s="1">
        <f>IF(ISBLANK(Data!M17),"",Data!M17)</f>
        <v>1</v>
      </c>
      <c r="O64" s="1">
        <f>IF(ISBLANK(Data!N17),"",Data!N17)</f>
        <v>1</v>
      </c>
      <c r="P64" s="1">
        <f>IF(ISBLANK(Data!O17),"",Data!O17)</f>
        <v>1</v>
      </c>
      <c r="Q64" s="1">
        <f>IF(ISBLANK(Data!P17),"",Data!P17)</f>
        <v>1</v>
      </c>
      <c r="R64" s="1">
        <f>IF(ISBLANK(Data!Q17),"",Data!Q17)</f>
        <v>1</v>
      </c>
      <c r="S64" s="1">
        <f>IF(ISBLANK(Data!R17),"",Data!R17)</f>
        <v>1</v>
      </c>
      <c r="T64" s="1">
        <f>IF(ISBLANK(Data!S17),"",Data!S17)</f>
        <v>1</v>
      </c>
      <c r="U64" s="1">
        <f>IF(ISBLANK(Data!T17),"",Data!T17)</f>
        <v>1</v>
      </c>
      <c r="V64" s="1">
        <f>IF(ISBLANK(Data!U17),"",Data!U17)</f>
        <v>1</v>
      </c>
      <c r="W64" s="1">
        <f>IF(ISBLANK(Data!V17),"",Data!V17)</f>
        <v>1</v>
      </c>
      <c r="X64" s="1">
        <f>IF(ISBLANK(Data!W17),"",Data!W17)</f>
        <v>1</v>
      </c>
      <c r="Y64" s="1">
        <f>IF(ISBLANK(Data!X17),"",Data!X17)</f>
        <v>1</v>
      </c>
      <c r="Z64" s="1">
        <f>IF(ISBLANK(Data!Y17),"",Data!Y17)</f>
        <v>1</v>
      </c>
      <c r="AA64" s="1">
        <f>IF(ISBLANK(Data!Z17),"",Data!Z17)</f>
        <v>1</v>
      </c>
      <c r="AB64" s="23">
        <f>IF(ISBLANK(Data!AA17),"",Data!AA17)</f>
        <v>1</v>
      </c>
    </row>
    <row r="65" spans="1:28" x14ac:dyDescent="0.25">
      <c r="A65" s="53" t="str">
        <f>IF(ISBLANK(Data!A18),NA(),Data!A18)</f>
        <v>Service Hot Water</v>
      </c>
      <c r="B65" t="str">
        <f t="shared" si="2"/>
        <v>ServiceHotWater</v>
      </c>
      <c r="C65" t="str">
        <f>IF(ISBLANK(Data!C18)," ",Data!C18)</f>
        <v>WD</v>
      </c>
      <c r="D65" t="str">
        <f t="shared" si="5"/>
        <v>DataServiceHotWaterWD</v>
      </c>
      <c r="E65" s="1">
        <f>IF(ISBLANK(Data!D18),"",Data!D18)</f>
        <v>0</v>
      </c>
      <c r="F65" s="1">
        <f>IF(ISBLANK(Data!E18),"",Data!E18)</f>
        <v>0</v>
      </c>
      <c r="G65" s="1">
        <f>IF(ISBLANK(Data!F18),"",Data!F18)</f>
        <v>0</v>
      </c>
      <c r="H65" s="1">
        <f>IF(ISBLANK(Data!G18),"",Data!G18)</f>
        <v>0</v>
      </c>
      <c r="I65" s="1">
        <f>IF(ISBLANK(Data!H18),"",Data!H18)</f>
        <v>0.1</v>
      </c>
      <c r="J65" s="1">
        <f>IF(ISBLANK(Data!I18),"",Data!I18)</f>
        <v>0.1</v>
      </c>
      <c r="K65" s="1">
        <f>IF(ISBLANK(Data!J18),"",Data!J18)</f>
        <v>0.5</v>
      </c>
      <c r="L65" s="1">
        <f>IF(ISBLANK(Data!K18),"",Data!K18)</f>
        <v>0.5</v>
      </c>
      <c r="M65" s="1">
        <f>IF(ISBLANK(Data!L18),"",Data!L18)</f>
        <v>0.5</v>
      </c>
      <c r="N65" s="1">
        <f>IF(ISBLANK(Data!M18),"",Data!M18)</f>
        <v>0.5</v>
      </c>
      <c r="O65" s="1">
        <f>IF(ISBLANK(Data!N18),"",Data!N18)</f>
        <v>0.7</v>
      </c>
      <c r="P65" s="1">
        <f>IF(ISBLANK(Data!O18),"",Data!O18)</f>
        <v>0.9</v>
      </c>
      <c r="Q65" s="1">
        <f>IF(ISBLANK(Data!P18),"",Data!P18)</f>
        <v>0.9</v>
      </c>
      <c r="R65" s="1">
        <f>IF(ISBLANK(Data!Q18),"",Data!Q18)</f>
        <v>0.5</v>
      </c>
      <c r="S65" s="1">
        <f>IF(ISBLANK(Data!R18),"",Data!R18)</f>
        <v>0.5</v>
      </c>
      <c r="T65" s="1">
        <f>IF(ISBLANK(Data!S18),"",Data!S18)</f>
        <v>0.7</v>
      </c>
      <c r="U65" s="1">
        <f>IF(ISBLANK(Data!T18),"",Data!T18)</f>
        <v>0.5</v>
      </c>
      <c r="V65" s="1">
        <f>IF(ISBLANK(Data!U18),"",Data!U18)</f>
        <v>0.5</v>
      </c>
      <c r="W65" s="1">
        <f>IF(ISBLANK(Data!V18),"",Data!V18)</f>
        <v>0.5</v>
      </c>
      <c r="X65" s="1">
        <f>IF(ISBLANK(Data!W18),"",Data!W18)</f>
        <v>0.1</v>
      </c>
      <c r="Y65" s="1">
        <f>IF(ISBLANK(Data!X18),"",Data!X18)</f>
        <v>0.1</v>
      </c>
      <c r="Z65" s="1">
        <f>IF(ISBLANK(Data!Y18),"",Data!Y18)</f>
        <v>0.1</v>
      </c>
      <c r="AA65" s="1">
        <f>IF(ISBLANK(Data!Z18),"",Data!Z18)</f>
        <v>0.1</v>
      </c>
      <c r="AB65" s="23">
        <f>IF(ISBLANK(Data!AA18),"",Data!AA18)</f>
        <v>0</v>
      </c>
    </row>
    <row r="66" spans="1:28" x14ac:dyDescent="0.25">
      <c r="A66" s="53" t="e">
        <f>IF(ISBLANK(Data!A19),NA(),Data!A19)</f>
        <v>#N/A</v>
      </c>
      <c r="B66" t="e">
        <f t="shared" si="2"/>
        <v>#N/A</v>
      </c>
      <c r="C66" t="str">
        <f>IF(ISBLANK(Data!C19)," ",Data!C19)</f>
        <v>Sat</v>
      </c>
      <c r="D66" t="str">
        <f t="shared" si="5"/>
        <v>DataServiceHotWaterSat</v>
      </c>
      <c r="E66" s="1">
        <f>IF(ISBLANK(Data!D19),"",Data!D19)</f>
        <v>0</v>
      </c>
      <c r="F66" s="1">
        <f>IF(ISBLANK(Data!E19),"",Data!E19)</f>
        <v>0</v>
      </c>
      <c r="G66" s="1">
        <f>IF(ISBLANK(Data!F19),"",Data!F19)</f>
        <v>0</v>
      </c>
      <c r="H66" s="1">
        <f>IF(ISBLANK(Data!G19),"",Data!G19)</f>
        <v>0</v>
      </c>
      <c r="I66" s="1">
        <f>IF(ISBLANK(Data!H19),"",Data!H19)</f>
        <v>0</v>
      </c>
      <c r="J66" s="1">
        <f>IF(ISBLANK(Data!I19),"",Data!I19)</f>
        <v>0</v>
      </c>
      <c r="K66" s="1">
        <f>IF(ISBLANK(Data!J19),"",Data!J19)</f>
        <v>0</v>
      </c>
      <c r="L66" s="1">
        <f>IF(ISBLANK(Data!K19),"",Data!K19)</f>
        <v>0</v>
      </c>
      <c r="M66" s="1">
        <f>IF(ISBLANK(Data!L19),"",Data!L19)</f>
        <v>0</v>
      </c>
      <c r="N66" s="1">
        <f>IF(ISBLANK(Data!M19),"",Data!M19)</f>
        <v>0</v>
      </c>
      <c r="O66" s="1">
        <f>IF(ISBLANK(Data!N19),"",Data!N19)</f>
        <v>0</v>
      </c>
      <c r="P66" s="1">
        <f>IF(ISBLANK(Data!O19),"",Data!O19)</f>
        <v>0</v>
      </c>
      <c r="Q66" s="1">
        <f>IF(ISBLANK(Data!P19),"",Data!P19)</f>
        <v>0</v>
      </c>
      <c r="R66" s="1">
        <f>IF(ISBLANK(Data!Q19),"",Data!Q19)</f>
        <v>0</v>
      </c>
      <c r="S66" s="1">
        <f>IF(ISBLANK(Data!R19),"",Data!R19)</f>
        <v>0</v>
      </c>
      <c r="T66" s="1">
        <f>IF(ISBLANK(Data!S19),"",Data!S19)</f>
        <v>0</v>
      </c>
      <c r="U66" s="1">
        <f>IF(ISBLANK(Data!T19),"",Data!T19)</f>
        <v>0</v>
      </c>
      <c r="V66" s="1">
        <f>IF(ISBLANK(Data!U19),"",Data!U19)</f>
        <v>0</v>
      </c>
      <c r="W66" s="1">
        <f>IF(ISBLANK(Data!V19),"",Data!V19)</f>
        <v>0</v>
      </c>
      <c r="X66" s="1">
        <f>IF(ISBLANK(Data!W19),"",Data!W19)</f>
        <v>0</v>
      </c>
      <c r="Y66" s="1">
        <f>IF(ISBLANK(Data!X19),"",Data!X19)</f>
        <v>0</v>
      </c>
      <c r="Z66" s="1">
        <f>IF(ISBLANK(Data!Y19),"",Data!Y19)</f>
        <v>0</v>
      </c>
      <c r="AA66" s="1">
        <f>IF(ISBLANK(Data!Z19),"",Data!Z19)</f>
        <v>0</v>
      </c>
      <c r="AB66" s="23">
        <f>IF(ISBLANK(Data!AA19),"",Data!AA19)</f>
        <v>0</v>
      </c>
    </row>
    <row r="67" spans="1:28" x14ac:dyDescent="0.25">
      <c r="A67" s="53" t="e">
        <f>IF(ISBLANK(Data!A20),NA(),Data!A20)</f>
        <v>#N/A</v>
      </c>
      <c r="B67" t="e">
        <f t="shared" si="2"/>
        <v>#N/A</v>
      </c>
      <c r="C67" t="str">
        <f>IF(ISBLANK(Data!C20)," ",Data!C20)</f>
        <v>Sun</v>
      </c>
      <c r="D67" t="str">
        <f t="shared" si="5"/>
        <v>DataServiceHotWaterSun</v>
      </c>
      <c r="E67" s="1">
        <f>IF(ISBLANK(Data!D20),"",Data!D20)</f>
        <v>0</v>
      </c>
      <c r="F67" s="1">
        <f>IF(ISBLANK(Data!E20),"",Data!E20)</f>
        <v>0</v>
      </c>
      <c r="G67" s="1">
        <f>IF(ISBLANK(Data!F20),"",Data!F20)</f>
        <v>0</v>
      </c>
      <c r="H67" s="1">
        <f>IF(ISBLANK(Data!G20),"",Data!G20)</f>
        <v>0</v>
      </c>
      <c r="I67" s="1">
        <f>IF(ISBLANK(Data!H20),"",Data!H20)</f>
        <v>0</v>
      </c>
      <c r="J67" s="1">
        <f>IF(ISBLANK(Data!I20),"",Data!I20)</f>
        <v>0</v>
      </c>
      <c r="K67" s="1">
        <f>IF(ISBLANK(Data!J20),"",Data!J20)</f>
        <v>0</v>
      </c>
      <c r="L67" s="1">
        <f>IF(ISBLANK(Data!K20),"",Data!K20)</f>
        <v>0</v>
      </c>
      <c r="M67" s="1">
        <f>IF(ISBLANK(Data!L20),"",Data!L20)</f>
        <v>0</v>
      </c>
      <c r="N67" s="1">
        <f>IF(ISBLANK(Data!M20),"",Data!M20)</f>
        <v>0</v>
      </c>
      <c r="O67" s="1">
        <f>IF(ISBLANK(Data!N20),"",Data!N20)</f>
        <v>0</v>
      </c>
      <c r="P67" s="1">
        <f>IF(ISBLANK(Data!O20),"",Data!O20)</f>
        <v>0</v>
      </c>
      <c r="Q67" s="1">
        <f>IF(ISBLANK(Data!P20),"",Data!P20)</f>
        <v>0</v>
      </c>
      <c r="R67" s="1">
        <f>IF(ISBLANK(Data!Q20),"",Data!Q20)</f>
        <v>0</v>
      </c>
      <c r="S67" s="1">
        <f>IF(ISBLANK(Data!R20),"",Data!R20)</f>
        <v>0</v>
      </c>
      <c r="T67" s="1">
        <f>IF(ISBLANK(Data!S20),"",Data!S20)</f>
        <v>0</v>
      </c>
      <c r="U67" s="1">
        <f>IF(ISBLANK(Data!T20),"",Data!T20)</f>
        <v>0</v>
      </c>
      <c r="V67" s="1">
        <f>IF(ISBLANK(Data!U20),"",Data!U20)</f>
        <v>0</v>
      </c>
      <c r="W67" s="1">
        <f>IF(ISBLANK(Data!V20),"",Data!V20)</f>
        <v>0</v>
      </c>
      <c r="X67" s="1">
        <f>IF(ISBLANK(Data!W20),"",Data!W20)</f>
        <v>0</v>
      </c>
      <c r="Y67" s="1">
        <f>IF(ISBLANK(Data!X20),"",Data!X20)</f>
        <v>0</v>
      </c>
      <c r="Z67" s="1">
        <f>IF(ISBLANK(Data!Y20),"",Data!Y20)</f>
        <v>0</v>
      </c>
      <c r="AA67" s="1">
        <f>IF(ISBLANK(Data!Z20),"",Data!Z20)</f>
        <v>0</v>
      </c>
      <c r="AB67" s="23">
        <f>IF(ISBLANK(Data!AA20),"",Data!AA20)</f>
        <v>0</v>
      </c>
    </row>
    <row r="68" spans="1:28" x14ac:dyDescent="0.25">
      <c r="A68" s="53" t="str">
        <f>IF(ISBLANK(Data!A21),NA(),Data!A21)</f>
        <v>Elevator</v>
      </c>
      <c r="B68" t="str">
        <f t="shared" ref="B68:B131" si="6">IF(ISTEXT(A68),SUBSTITUTE(SUBSTITUTE(SUBSTITUTE(SUBSTITUTE(A68," ",""),"(",""),"%",""),")",""),A68)</f>
        <v>Elevator</v>
      </c>
      <c r="C68" t="str">
        <f>IF(ISBLANK(Data!C21)," ",Data!C21)</f>
        <v>WD</v>
      </c>
      <c r="D68" t="str">
        <f t="shared" si="5"/>
        <v>DataElevatorWD</v>
      </c>
      <c r="E68" s="1">
        <f>IF(ISBLANK(Data!D21),"",Data!D21)</f>
        <v>0</v>
      </c>
      <c r="F68" s="1">
        <f>IF(ISBLANK(Data!E21),"",Data!E21)</f>
        <v>0</v>
      </c>
      <c r="G68" s="1">
        <f>IF(ISBLANK(Data!F21),"",Data!F21)</f>
        <v>0</v>
      </c>
      <c r="H68" s="1">
        <f>IF(ISBLANK(Data!G21),"",Data!G21)</f>
        <v>0</v>
      </c>
      <c r="I68" s="1">
        <f>IF(ISBLANK(Data!H21),"",Data!H21)</f>
        <v>0</v>
      </c>
      <c r="J68" s="1">
        <f>IF(ISBLANK(Data!I21),"",Data!I21)</f>
        <v>0</v>
      </c>
      <c r="K68" s="1">
        <f>IF(ISBLANK(Data!J21),"",Data!J21)</f>
        <v>0</v>
      </c>
      <c r="L68" s="1">
        <f>IF(ISBLANK(Data!K21),"",Data!K21)</f>
        <v>0</v>
      </c>
      <c r="M68" s="1">
        <f>IF(ISBLANK(Data!L21),"",Data!L21)</f>
        <v>0</v>
      </c>
      <c r="N68" s="1">
        <f>IF(ISBLANK(Data!M21),"",Data!M21)</f>
        <v>0</v>
      </c>
      <c r="O68" s="1">
        <f>IF(ISBLANK(Data!N21),"",Data!N21)</f>
        <v>0</v>
      </c>
      <c r="P68" s="1">
        <f>IF(ISBLANK(Data!O21),"",Data!O21)</f>
        <v>0</v>
      </c>
      <c r="Q68" s="1">
        <f>IF(ISBLANK(Data!P21),"",Data!P21)</f>
        <v>0</v>
      </c>
      <c r="R68" s="1">
        <f>IF(ISBLANK(Data!Q21),"",Data!Q21)</f>
        <v>0</v>
      </c>
      <c r="S68" s="1">
        <f>IF(ISBLANK(Data!R21),"",Data!R21)</f>
        <v>0</v>
      </c>
      <c r="T68" s="1">
        <f>IF(ISBLANK(Data!S21),"",Data!S21)</f>
        <v>0</v>
      </c>
      <c r="U68" s="1">
        <f>IF(ISBLANK(Data!T21),"",Data!T21)</f>
        <v>0</v>
      </c>
      <c r="V68" s="1">
        <f>IF(ISBLANK(Data!U21),"",Data!U21)</f>
        <v>0</v>
      </c>
      <c r="W68" s="1">
        <f>IF(ISBLANK(Data!V21),"",Data!V21)</f>
        <v>0</v>
      </c>
      <c r="X68" s="1">
        <f>IF(ISBLANK(Data!W21),"",Data!W21)</f>
        <v>0</v>
      </c>
      <c r="Y68" s="1">
        <f>IF(ISBLANK(Data!X21),"",Data!X21)</f>
        <v>0</v>
      </c>
      <c r="Z68" s="1">
        <f>IF(ISBLANK(Data!Y21),"",Data!Y21)</f>
        <v>0</v>
      </c>
      <c r="AA68" s="1">
        <f>IF(ISBLANK(Data!Z21),"",Data!Z21)</f>
        <v>0</v>
      </c>
      <c r="AB68" s="23">
        <f>IF(ISBLANK(Data!AA21),"",Data!AA21)</f>
        <v>0</v>
      </c>
    </row>
    <row r="69" spans="1:28" x14ac:dyDescent="0.25">
      <c r="A69" s="53" t="e">
        <f>IF(ISBLANK(Data!A22),NA(),Data!A22)</f>
        <v>#N/A</v>
      </c>
      <c r="B69" t="e">
        <f t="shared" si="6"/>
        <v>#N/A</v>
      </c>
      <c r="C69" t="str">
        <f>IF(ISBLANK(Data!C22)," ",Data!C22)</f>
        <v>Sat</v>
      </c>
      <c r="D69" t="str">
        <f t="shared" si="5"/>
        <v>DataElevatorSat</v>
      </c>
      <c r="E69" s="1">
        <f>IF(ISBLANK(Data!D22),"",Data!D22)</f>
        <v>0</v>
      </c>
      <c r="F69" s="1">
        <f>IF(ISBLANK(Data!E22),"",Data!E22)</f>
        <v>0</v>
      </c>
      <c r="G69" s="1">
        <f>IF(ISBLANK(Data!F22),"",Data!F22)</f>
        <v>0</v>
      </c>
      <c r="H69" s="1">
        <f>IF(ISBLANK(Data!G22),"",Data!G22)</f>
        <v>0</v>
      </c>
      <c r="I69" s="1">
        <f>IF(ISBLANK(Data!H22),"",Data!H22)</f>
        <v>0</v>
      </c>
      <c r="J69" s="1">
        <f>IF(ISBLANK(Data!I22),"",Data!I22)</f>
        <v>0</v>
      </c>
      <c r="K69" s="1">
        <f>IF(ISBLANK(Data!J22),"",Data!J22)</f>
        <v>0</v>
      </c>
      <c r="L69" s="1">
        <f>IF(ISBLANK(Data!K22),"",Data!K22)</f>
        <v>0</v>
      </c>
      <c r="M69" s="1">
        <f>IF(ISBLANK(Data!L22),"",Data!L22)</f>
        <v>0</v>
      </c>
      <c r="N69" s="1">
        <f>IF(ISBLANK(Data!M22),"",Data!M22)</f>
        <v>0</v>
      </c>
      <c r="O69" s="1">
        <f>IF(ISBLANK(Data!N22),"",Data!N22)</f>
        <v>0</v>
      </c>
      <c r="P69" s="1">
        <f>IF(ISBLANK(Data!O22),"",Data!O22)</f>
        <v>0</v>
      </c>
      <c r="Q69" s="1">
        <f>IF(ISBLANK(Data!P22),"",Data!P22)</f>
        <v>0</v>
      </c>
      <c r="R69" s="1">
        <f>IF(ISBLANK(Data!Q22),"",Data!Q22)</f>
        <v>0</v>
      </c>
      <c r="S69" s="1">
        <f>IF(ISBLANK(Data!R22),"",Data!R22)</f>
        <v>0</v>
      </c>
      <c r="T69" s="1">
        <f>IF(ISBLANK(Data!S22),"",Data!S22)</f>
        <v>0</v>
      </c>
      <c r="U69" s="1">
        <f>IF(ISBLANK(Data!T22),"",Data!T22)</f>
        <v>0</v>
      </c>
      <c r="V69" s="1">
        <f>IF(ISBLANK(Data!U22),"",Data!U22)</f>
        <v>0</v>
      </c>
      <c r="W69" s="1">
        <f>IF(ISBLANK(Data!V22),"",Data!V22)</f>
        <v>0</v>
      </c>
      <c r="X69" s="1">
        <f>IF(ISBLANK(Data!W22),"",Data!W22)</f>
        <v>0</v>
      </c>
      <c r="Y69" s="1">
        <f>IF(ISBLANK(Data!X22),"",Data!X22)</f>
        <v>0</v>
      </c>
      <c r="Z69" s="1">
        <f>IF(ISBLANK(Data!Y22),"",Data!Y22)</f>
        <v>0</v>
      </c>
      <c r="AA69" s="1">
        <f>IF(ISBLANK(Data!Z22),"",Data!Z22)</f>
        <v>0</v>
      </c>
      <c r="AB69" s="23">
        <f>IF(ISBLANK(Data!AA22),"",Data!AA22)</f>
        <v>0</v>
      </c>
    </row>
    <row r="70" spans="1:28" x14ac:dyDescent="0.25">
      <c r="A70" s="53" t="e">
        <f>IF(ISBLANK(Data!A23),NA(),Data!A23)</f>
        <v>#N/A</v>
      </c>
      <c r="B70" t="e">
        <f t="shared" si="6"/>
        <v>#N/A</v>
      </c>
      <c r="C70" t="str">
        <f>IF(ISBLANK(Data!C23)," ",Data!C23)</f>
        <v>Sun</v>
      </c>
      <c r="D70" t="str">
        <f t="shared" si="5"/>
        <v>DataElevatorSun</v>
      </c>
      <c r="E70" s="1">
        <f>IF(ISBLANK(Data!D23),"",Data!D23)</f>
        <v>0</v>
      </c>
      <c r="F70" s="1">
        <f>IF(ISBLANK(Data!E23),"",Data!E23)</f>
        <v>0</v>
      </c>
      <c r="G70" s="1">
        <f>IF(ISBLANK(Data!F23),"",Data!F23)</f>
        <v>0</v>
      </c>
      <c r="H70" s="1">
        <f>IF(ISBLANK(Data!G23),"",Data!G23)</f>
        <v>0</v>
      </c>
      <c r="I70" s="1">
        <f>IF(ISBLANK(Data!H23),"",Data!H23)</f>
        <v>0</v>
      </c>
      <c r="J70" s="1">
        <f>IF(ISBLANK(Data!I23),"",Data!I23)</f>
        <v>0</v>
      </c>
      <c r="K70" s="1">
        <f>IF(ISBLANK(Data!J23),"",Data!J23)</f>
        <v>0</v>
      </c>
      <c r="L70" s="1">
        <f>IF(ISBLANK(Data!K23),"",Data!K23)</f>
        <v>0</v>
      </c>
      <c r="M70" s="1">
        <f>IF(ISBLANK(Data!L23),"",Data!L23)</f>
        <v>0</v>
      </c>
      <c r="N70" s="1">
        <f>IF(ISBLANK(Data!M23),"",Data!M23)</f>
        <v>0</v>
      </c>
      <c r="O70" s="1">
        <f>IF(ISBLANK(Data!N23),"",Data!N23)</f>
        <v>0</v>
      </c>
      <c r="P70" s="1">
        <f>IF(ISBLANK(Data!O23),"",Data!O23)</f>
        <v>0</v>
      </c>
      <c r="Q70" s="1">
        <f>IF(ISBLANK(Data!P23),"",Data!P23)</f>
        <v>0</v>
      </c>
      <c r="R70" s="1">
        <f>IF(ISBLANK(Data!Q23),"",Data!Q23)</f>
        <v>0</v>
      </c>
      <c r="S70" s="1">
        <f>IF(ISBLANK(Data!R23),"",Data!R23)</f>
        <v>0</v>
      </c>
      <c r="T70" s="1">
        <f>IF(ISBLANK(Data!S23),"",Data!S23)</f>
        <v>0</v>
      </c>
      <c r="U70" s="1">
        <f>IF(ISBLANK(Data!T23),"",Data!T23)</f>
        <v>0</v>
      </c>
      <c r="V70" s="1">
        <f>IF(ISBLANK(Data!U23),"",Data!U23)</f>
        <v>0</v>
      </c>
      <c r="W70" s="1">
        <f>IF(ISBLANK(Data!V23),"",Data!V23)</f>
        <v>0</v>
      </c>
      <c r="X70" s="1">
        <f>IF(ISBLANK(Data!W23),"",Data!W23)</f>
        <v>0</v>
      </c>
      <c r="Y70" s="1">
        <f>IF(ISBLANK(Data!X23),"",Data!X23)</f>
        <v>0</v>
      </c>
      <c r="Z70" s="1">
        <f>IF(ISBLANK(Data!Y23),"",Data!Y23)</f>
        <v>0</v>
      </c>
      <c r="AA70" s="1">
        <f>IF(ISBLANK(Data!Z23),"",Data!Z23)</f>
        <v>0</v>
      </c>
      <c r="AB70" s="23">
        <f>IF(ISBLANK(Data!AA23),"",Data!AA23)</f>
        <v>0</v>
      </c>
    </row>
    <row r="71" spans="1:28" x14ac:dyDescent="0.25">
      <c r="A71" s="53" t="str">
        <f>IF(ISBLANK(Data!A24),NA(),Data!A24)</f>
        <v>HtgSetpt</v>
      </c>
      <c r="B71" t="str">
        <f t="shared" si="6"/>
        <v>HtgSetpt</v>
      </c>
      <c r="C71" t="str">
        <f>IF(ISBLANK(Data!C24)," ",Data!C24)</f>
        <v>WD</v>
      </c>
      <c r="D71" t="str">
        <f t="shared" si="5"/>
        <v>DataHtgSetptWD</v>
      </c>
      <c r="E71" s="1">
        <f>IF(ISBLANK(Data!D24),"",Data!D24)</f>
        <v>60</v>
      </c>
      <c r="F71" s="1">
        <f>IF(ISBLANK(Data!E24),"",Data!E24)</f>
        <v>60</v>
      </c>
      <c r="G71" s="1">
        <f>IF(ISBLANK(Data!F24),"",Data!F24)</f>
        <v>60</v>
      </c>
      <c r="H71" s="1">
        <f>IF(ISBLANK(Data!G24),"",Data!G24)</f>
        <v>60</v>
      </c>
      <c r="I71" s="1">
        <f>IF(ISBLANK(Data!H24),"",Data!H24)</f>
        <v>60</v>
      </c>
      <c r="J71" s="1">
        <f>IF(ISBLANK(Data!I24),"",Data!I24)</f>
        <v>60</v>
      </c>
      <c r="K71" s="1">
        <f>IF(ISBLANK(Data!J24),"",Data!J24)</f>
        <v>60</v>
      </c>
      <c r="L71" s="1">
        <f>IF(ISBLANK(Data!K24),"",Data!K24)</f>
        <v>60</v>
      </c>
      <c r="M71" s="1">
        <f>IF(ISBLANK(Data!L24),"",Data!L24)</f>
        <v>60</v>
      </c>
      <c r="N71" s="1">
        <f>IF(ISBLANK(Data!M24),"",Data!M24)</f>
        <v>60</v>
      </c>
      <c r="O71" s="1">
        <f>IF(ISBLANK(Data!N24),"",Data!N24)</f>
        <v>60</v>
      </c>
      <c r="P71" s="1">
        <f>IF(ISBLANK(Data!O24),"",Data!O24)</f>
        <v>60</v>
      </c>
      <c r="Q71" s="1">
        <f>IF(ISBLANK(Data!P24),"",Data!P24)</f>
        <v>60</v>
      </c>
      <c r="R71" s="1">
        <f>IF(ISBLANK(Data!Q24),"",Data!Q24)</f>
        <v>60</v>
      </c>
      <c r="S71" s="1">
        <f>IF(ISBLANK(Data!R24),"",Data!R24)</f>
        <v>60</v>
      </c>
      <c r="T71" s="1">
        <f>IF(ISBLANK(Data!S24),"",Data!S24)</f>
        <v>60</v>
      </c>
      <c r="U71" s="1">
        <f>IF(ISBLANK(Data!T24),"",Data!T24)</f>
        <v>60</v>
      </c>
      <c r="V71" s="1">
        <f>IF(ISBLANK(Data!U24),"",Data!U24)</f>
        <v>60</v>
      </c>
      <c r="W71" s="1">
        <f>IF(ISBLANK(Data!V24),"",Data!V24)</f>
        <v>60</v>
      </c>
      <c r="X71" s="1">
        <f>IF(ISBLANK(Data!W24),"",Data!W24)</f>
        <v>60</v>
      </c>
      <c r="Y71" s="1">
        <f>IF(ISBLANK(Data!X24),"",Data!X24)</f>
        <v>60</v>
      </c>
      <c r="Z71" s="1">
        <f>IF(ISBLANK(Data!Y24),"",Data!Y24)</f>
        <v>60</v>
      </c>
      <c r="AA71" s="1">
        <f>IF(ISBLANK(Data!Z24),"",Data!Z24)</f>
        <v>60</v>
      </c>
      <c r="AB71" s="23">
        <f>IF(ISBLANK(Data!AA24),"",Data!AA24)</f>
        <v>60</v>
      </c>
    </row>
    <row r="72" spans="1:28" x14ac:dyDescent="0.25">
      <c r="A72" s="53" t="e">
        <f>IF(ISBLANK(Data!A25),NA(),Data!A25)</f>
        <v>#N/A</v>
      </c>
      <c r="B72" t="e">
        <f t="shared" si="6"/>
        <v>#N/A</v>
      </c>
      <c r="C72" t="str">
        <f>IF(ISBLANK(Data!C25)," ",Data!C25)</f>
        <v>Sat</v>
      </c>
      <c r="D72" t="str">
        <f t="shared" si="5"/>
        <v>DataHtgSetptSat</v>
      </c>
      <c r="E72" s="1">
        <f>IF(ISBLANK(Data!D25),"",Data!D25)</f>
        <v>60</v>
      </c>
      <c r="F72" s="1">
        <f>IF(ISBLANK(Data!E25),"",Data!E25)</f>
        <v>60</v>
      </c>
      <c r="G72" s="1">
        <f>IF(ISBLANK(Data!F25),"",Data!F25)</f>
        <v>60</v>
      </c>
      <c r="H72" s="1">
        <f>IF(ISBLANK(Data!G25),"",Data!G25)</f>
        <v>60</v>
      </c>
      <c r="I72" s="1">
        <f>IF(ISBLANK(Data!H25),"",Data!H25)</f>
        <v>60</v>
      </c>
      <c r="J72" s="1">
        <f>IF(ISBLANK(Data!I25),"",Data!I25)</f>
        <v>60</v>
      </c>
      <c r="K72" s="1">
        <f>IF(ISBLANK(Data!J25),"",Data!J25)</f>
        <v>60</v>
      </c>
      <c r="L72" s="1">
        <f>IF(ISBLANK(Data!K25),"",Data!K25)</f>
        <v>60</v>
      </c>
      <c r="M72" s="1">
        <f>IF(ISBLANK(Data!L25),"",Data!L25)</f>
        <v>60</v>
      </c>
      <c r="N72" s="1">
        <f>IF(ISBLANK(Data!M25),"",Data!M25)</f>
        <v>60</v>
      </c>
      <c r="O72" s="1">
        <f>IF(ISBLANK(Data!N25),"",Data!N25)</f>
        <v>60</v>
      </c>
      <c r="P72" s="1">
        <f>IF(ISBLANK(Data!O25),"",Data!O25)</f>
        <v>60</v>
      </c>
      <c r="Q72" s="1">
        <f>IF(ISBLANK(Data!P25),"",Data!P25)</f>
        <v>60</v>
      </c>
      <c r="R72" s="1">
        <f>IF(ISBLANK(Data!Q25),"",Data!Q25)</f>
        <v>60</v>
      </c>
      <c r="S72" s="1">
        <f>IF(ISBLANK(Data!R25),"",Data!R25)</f>
        <v>60</v>
      </c>
      <c r="T72" s="1">
        <f>IF(ISBLANK(Data!S25),"",Data!S25)</f>
        <v>60</v>
      </c>
      <c r="U72" s="1">
        <f>IF(ISBLANK(Data!T25),"",Data!T25)</f>
        <v>60</v>
      </c>
      <c r="V72" s="1">
        <f>IF(ISBLANK(Data!U25),"",Data!U25)</f>
        <v>60</v>
      </c>
      <c r="W72" s="1">
        <f>IF(ISBLANK(Data!V25),"",Data!V25)</f>
        <v>60</v>
      </c>
      <c r="X72" s="1">
        <f>IF(ISBLANK(Data!W25),"",Data!W25)</f>
        <v>60</v>
      </c>
      <c r="Y72" s="1">
        <f>IF(ISBLANK(Data!X25),"",Data!X25)</f>
        <v>60</v>
      </c>
      <c r="Z72" s="1">
        <f>IF(ISBLANK(Data!Y25),"",Data!Y25)</f>
        <v>60</v>
      </c>
      <c r="AA72" s="1">
        <f>IF(ISBLANK(Data!Z25),"",Data!Z25)</f>
        <v>60</v>
      </c>
      <c r="AB72" s="23">
        <f>IF(ISBLANK(Data!AA25),"",Data!AA25)</f>
        <v>60</v>
      </c>
    </row>
    <row r="73" spans="1:28" x14ac:dyDescent="0.25">
      <c r="A73" s="53" t="e">
        <f>IF(ISBLANK(Data!A26),NA(),Data!A26)</f>
        <v>#N/A</v>
      </c>
      <c r="B73" t="e">
        <f t="shared" si="6"/>
        <v>#N/A</v>
      </c>
      <c r="C73" t="str">
        <f>IF(ISBLANK(Data!C26)," ",Data!C26)</f>
        <v>Sun</v>
      </c>
      <c r="D73" t="str">
        <f t="shared" si="5"/>
        <v>DataHtgSetptSun</v>
      </c>
      <c r="E73" s="1">
        <f>IF(ISBLANK(Data!D26),"",Data!D26)</f>
        <v>60</v>
      </c>
      <c r="F73" s="1">
        <f>IF(ISBLANK(Data!E26),"",Data!E26)</f>
        <v>60</v>
      </c>
      <c r="G73" s="1">
        <f>IF(ISBLANK(Data!F26),"",Data!F26)</f>
        <v>60</v>
      </c>
      <c r="H73" s="1">
        <f>IF(ISBLANK(Data!G26),"",Data!G26)</f>
        <v>60</v>
      </c>
      <c r="I73" s="1">
        <f>IF(ISBLANK(Data!H26),"",Data!H26)</f>
        <v>60</v>
      </c>
      <c r="J73" s="1">
        <f>IF(ISBLANK(Data!I26),"",Data!I26)</f>
        <v>60</v>
      </c>
      <c r="K73" s="1">
        <f>IF(ISBLANK(Data!J26),"",Data!J26)</f>
        <v>60</v>
      </c>
      <c r="L73" s="1">
        <f>IF(ISBLANK(Data!K26),"",Data!K26)</f>
        <v>60</v>
      </c>
      <c r="M73" s="1">
        <f>IF(ISBLANK(Data!L26),"",Data!L26)</f>
        <v>60</v>
      </c>
      <c r="N73" s="1">
        <f>IF(ISBLANK(Data!M26),"",Data!M26)</f>
        <v>60</v>
      </c>
      <c r="O73" s="1">
        <f>IF(ISBLANK(Data!N26),"",Data!N26)</f>
        <v>60</v>
      </c>
      <c r="P73" s="1">
        <f>IF(ISBLANK(Data!O26),"",Data!O26)</f>
        <v>60</v>
      </c>
      <c r="Q73" s="1">
        <f>IF(ISBLANK(Data!P26),"",Data!P26)</f>
        <v>60</v>
      </c>
      <c r="R73" s="1">
        <f>IF(ISBLANK(Data!Q26),"",Data!Q26)</f>
        <v>60</v>
      </c>
      <c r="S73" s="1">
        <f>IF(ISBLANK(Data!R26),"",Data!R26)</f>
        <v>60</v>
      </c>
      <c r="T73" s="1">
        <f>IF(ISBLANK(Data!S26),"",Data!S26)</f>
        <v>60</v>
      </c>
      <c r="U73" s="1">
        <f>IF(ISBLANK(Data!T26),"",Data!T26)</f>
        <v>60</v>
      </c>
      <c r="V73" s="1">
        <f>IF(ISBLANK(Data!U26),"",Data!U26)</f>
        <v>60</v>
      </c>
      <c r="W73" s="1">
        <f>IF(ISBLANK(Data!V26),"",Data!V26)</f>
        <v>60</v>
      </c>
      <c r="X73" s="1">
        <f>IF(ISBLANK(Data!W26),"",Data!W26)</f>
        <v>60</v>
      </c>
      <c r="Y73" s="1">
        <f>IF(ISBLANK(Data!X26),"",Data!X26)</f>
        <v>60</v>
      </c>
      <c r="Z73" s="1">
        <f>IF(ISBLANK(Data!Y26),"",Data!Y26)</f>
        <v>60</v>
      </c>
      <c r="AA73" s="1">
        <f>IF(ISBLANK(Data!Z26),"",Data!Z26)</f>
        <v>60</v>
      </c>
      <c r="AB73" s="23">
        <f>IF(ISBLANK(Data!AA26),"",Data!AA26)</f>
        <v>60</v>
      </c>
    </row>
    <row r="74" spans="1:28" x14ac:dyDescent="0.25">
      <c r="A74" s="53" t="str">
        <f>IF(ISBLANK(Data!A27),NA(),Data!A27)</f>
        <v>ClgSetpt</v>
      </c>
      <c r="B74" t="str">
        <f t="shared" si="6"/>
        <v>ClgSetpt</v>
      </c>
      <c r="C74" t="str">
        <f>IF(ISBLANK(Data!C27)," ",Data!C27)</f>
        <v>WD</v>
      </c>
      <c r="D74" t="str">
        <f t="shared" si="5"/>
        <v>DataClgSetptWD</v>
      </c>
      <c r="E74" s="1">
        <f>IF(ISBLANK(Data!D27),"",Data!D27)</f>
        <v>80</v>
      </c>
      <c r="F74" s="1">
        <f>IF(ISBLANK(Data!E27),"",Data!E27)</f>
        <v>80</v>
      </c>
      <c r="G74" s="1">
        <f>IF(ISBLANK(Data!F27),"",Data!F27)</f>
        <v>80</v>
      </c>
      <c r="H74" s="1">
        <f>IF(ISBLANK(Data!G27),"",Data!G27)</f>
        <v>80</v>
      </c>
      <c r="I74" s="1">
        <f>IF(ISBLANK(Data!H27),"",Data!H27)</f>
        <v>80</v>
      </c>
      <c r="J74" s="1">
        <f>IF(ISBLANK(Data!I27),"",Data!I27)</f>
        <v>80</v>
      </c>
      <c r="K74" s="1">
        <f>IF(ISBLANK(Data!J27),"",Data!J27)</f>
        <v>80</v>
      </c>
      <c r="L74" s="1">
        <f>IF(ISBLANK(Data!K27),"",Data!K27)</f>
        <v>80</v>
      </c>
      <c r="M74" s="1">
        <f>IF(ISBLANK(Data!L27),"",Data!L27)</f>
        <v>80</v>
      </c>
      <c r="N74" s="1">
        <f>IF(ISBLANK(Data!M27),"",Data!M27)</f>
        <v>80</v>
      </c>
      <c r="O74" s="1">
        <f>IF(ISBLANK(Data!N27),"",Data!N27)</f>
        <v>80</v>
      </c>
      <c r="P74" s="1">
        <f>IF(ISBLANK(Data!O27),"",Data!O27)</f>
        <v>80</v>
      </c>
      <c r="Q74" s="1">
        <f>IF(ISBLANK(Data!P27),"",Data!P27)</f>
        <v>80</v>
      </c>
      <c r="R74" s="1">
        <f>IF(ISBLANK(Data!Q27),"",Data!Q27)</f>
        <v>80</v>
      </c>
      <c r="S74" s="1">
        <f>IF(ISBLANK(Data!R27),"",Data!R27)</f>
        <v>80</v>
      </c>
      <c r="T74" s="1">
        <f>IF(ISBLANK(Data!S27),"",Data!S27)</f>
        <v>80</v>
      </c>
      <c r="U74" s="1">
        <f>IF(ISBLANK(Data!T27),"",Data!T27)</f>
        <v>80</v>
      </c>
      <c r="V74" s="1">
        <f>IF(ISBLANK(Data!U27),"",Data!U27)</f>
        <v>80</v>
      </c>
      <c r="W74" s="1">
        <f>IF(ISBLANK(Data!V27),"",Data!V27)</f>
        <v>80</v>
      </c>
      <c r="X74" s="1">
        <f>IF(ISBLANK(Data!W27),"",Data!W27)</f>
        <v>80</v>
      </c>
      <c r="Y74" s="1">
        <f>IF(ISBLANK(Data!X27),"",Data!X27)</f>
        <v>80</v>
      </c>
      <c r="Z74" s="1">
        <f>IF(ISBLANK(Data!Y27),"",Data!Y27)</f>
        <v>80</v>
      </c>
      <c r="AA74" s="1">
        <f>IF(ISBLANK(Data!Z27),"",Data!Z27)</f>
        <v>80</v>
      </c>
      <c r="AB74" s="23">
        <f>IF(ISBLANK(Data!AA27),"",Data!AA27)</f>
        <v>80</v>
      </c>
    </row>
    <row r="75" spans="1:28" x14ac:dyDescent="0.25">
      <c r="A75" s="53" t="e">
        <f>IF(ISBLANK(Data!A28),NA(),Data!A28)</f>
        <v>#N/A</v>
      </c>
      <c r="B75" t="e">
        <f t="shared" si="6"/>
        <v>#N/A</v>
      </c>
      <c r="C75" t="str">
        <f>IF(ISBLANK(Data!C28)," ",Data!C28)</f>
        <v>Sat</v>
      </c>
      <c r="D75" t="str">
        <f t="shared" si="5"/>
        <v>DataClgSetptSat</v>
      </c>
      <c r="E75" s="1">
        <f>IF(ISBLANK(Data!D28),"",Data!D28)</f>
        <v>80</v>
      </c>
      <c r="F75" s="1">
        <f>IF(ISBLANK(Data!E28),"",Data!E28)</f>
        <v>80</v>
      </c>
      <c r="G75" s="1">
        <f>IF(ISBLANK(Data!F28),"",Data!F28)</f>
        <v>80</v>
      </c>
      <c r="H75" s="1">
        <f>IF(ISBLANK(Data!G28),"",Data!G28)</f>
        <v>80</v>
      </c>
      <c r="I75" s="1">
        <f>IF(ISBLANK(Data!H28),"",Data!H28)</f>
        <v>80</v>
      </c>
      <c r="J75" s="1">
        <f>IF(ISBLANK(Data!I28),"",Data!I28)</f>
        <v>80</v>
      </c>
      <c r="K75" s="1">
        <f>IF(ISBLANK(Data!J28),"",Data!J28)</f>
        <v>80</v>
      </c>
      <c r="L75" s="1">
        <f>IF(ISBLANK(Data!K28),"",Data!K28)</f>
        <v>80</v>
      </c>
      <c r="M75" s="1">
        <f>IF(ISBLANK(Data!L28),"",Data!L28)</f>
        <v>80</v>
      </c>
      <c r="N75" s="1">
        <f>IF(ISBLANK(Data!M28),"",Data!M28)</f>
        <v>80</v>
      </c>
      <c r="O75" s="1">
        <f>IF(ISBLANK(Data!N28),"",Data!N28)</f>
        <v>80</v>
      </c>
      <c r="P75" s="1">
        <f>IF(ISBLANK(Data!O28),"",Data!O28)</f>
        <v>80</v>
      </c>
      <c r="Q75" s="1">
        <f>IF(ISBLANK(Data!P28),"",Data!P28)</f>
        <v>80</v>
      </c>
      <c r="R75" s="1">
        <f>IF(ISBLANK(Data!Q28),"",Data!Q28)</f>
        <v>80</v>
      </c>
      <c r="S75" s="1">
        <f>IF(ISBLANK(Data!R28),"",Data!R28)</f>
        <v>80</v>
      </c>
      <c r="T75" s="1">
        <f>IF(ISBLANK(Data!S28),"",Data!S28)</f>
        <v>80</v>
      </c>
      <c r="U75" s="1">
        <f>IF(ISBLANK(Data!T28),"",Data!T28)</f>
        <v>80</v>
      </c>
      <c r="V75" s="1">
        <f>IF(ISBLANK(Data!U28),"",Data!U28)</f>
        <v>80</v>
      </c>
      <c r="W75" s="1">
        <f>IF(ISBLANK(Data!V28),"",Data!V28)</f>
        <v>80</v>
      </c>
      <c r="X75" s="1">
        <f>IF(ISBLANK(Data!W28),"",Data!W28)</f>
        <v>80</v>
      </c>
      <c r="Y75" s="1">
        <f>IF(ISBLANK(Data!X28),"",Data!X28)</f>
        <v>80</v>
      </c>
      <c r="Z75" s="1">
        <f>IF(ISBLANK(Data!Y28),"",Data!Y28)</f>
        <v>80</v>
      </c>
      <c r="AA75" s="1">
        <f>IF(ISBLANK(Data!Z28),"",Data!Z28)</f>
        <v>80</v>
      </c>
      <c r="AB75" s="23">
        <f>IF(ISBLANK(Data!AA28),"",Data!AA28)</f>
        <v>80</v>
      </c>
    </row>
    <row r="76" spans="1:28" x14ac:dyDescent="0.25">
      <c r="A76" s="53" t="e">
        <f>IF(ISBLANK(Data!A29),NA(),Data!A29)</f>
        <v>#N/A</v>
      </c>
      <c r="B76" t="e">
        <f t="shared" si="6"/>
        <v>#N/A</v>
      </c>
      <c r="C76" t="str">
        <f>IF(ISBLANK(Data!C29)," ",Data!C29)</f>
        <v>Sun</v>
      </c>
      <c r="D76" t="str">
        <f t="shared" si="5"/>
        <v>DataClgSetptSun</v>
      </c>
      <c r="E76" s="1">
        <f>IF(ISBLANK(Data!D29),"",Data!D29)</f>
        <v>80</v>
      </c>
      <c r="F76" s="1">
        <f>IF(ISBLANK(Data!E29),"",Data!E29)</f>
        <v>80</v>
      </c>
      <c r="G76" s="1">
        <f>IF(ISBLANK(Data!F29),"",Data!F29)</f>
        <v>80</v>
      </c>
      <c r="H76" s="1">
        <f>IF(ISBLANK(Data!G29),"",Data!G29)</f>
        <v>80</v>
      </c>
      <c r="I76" s="1">
        <f>IF(ISBLANK(Data!H29),"",Data!H29)</f>
        <v>80</v>
      </c>
      <c r="J76" s="1">
        <f>IF(ISBLANK(Data!I29),"",Data!I29)</f>
        <v>80</v>
      </c>
      <c r="K76" s="1">
        <f>IF(ISBLANK(Data!J29),"",Data!J29)</f>
        <v>80</v>
      </c>
      <c r="L76" s="1">
        <f>IF(ISBLANK(Data!K29),"",Data!K29)</f>
        <v>80</v>
      </c>
      <c r="M76" s="1">
        <f>IF(ISBLANK(Data!L29),"",Data!L29)</f>
        <v>80</v>
      </c>
      <c r="N76" s="1">
        <f>IF(ISBLANK(Data!M29),"",Data!M29)</f>
        <v>80</v>
      </c>
      <c r="O76" s="1">
        <f>IF(ISBLANK(Data!N29),"",Data!N29)</f>
        <v>80</v>
      </c>
      <c r="P76" s="1">
        <f>IF(ISBLANK(Data!O29),"",Data!O29)</f>
        <v>80</v>
      </c>
      <c r="Q76" s="1">
        <f>IF(ISBLANK(Data!P29),"",Data!P29)</f>
        <v>80</v>
      </c>
      <c r="R76" s="1">
        <f>IF(ISBLANK(Data!Q29),"",Data!Q29)</f>
        <v>80</v>
      </c>
      <c r="S76" s="1">
        <f>IF(ISBLANK(Data!R29),"",Data!R29)</f>
        <v>80</v>
      </c>
      <c r="T76" s="1">
        <f>IF(ISBLANK(Data!S29),"",Data!S29)</f>
        <v>80</v>
      </c>
      <c r="U76" s="1">
        <f>IF(ISBLANK(Data!T29),"",Data!T29)</f>
        <v>80</v>
      </c>
      <c r="V76" s="1">
        <f>IF(ISBLANK(Data!U29),"",Data!U29)</f>
        <v>80</v>
      </c>
      <c r="W76" s="1">
        <f>IF(ISBLANK(Data!V29),"",Data!V29)</f>
        <v>80</v>
      </c>
      <c r="X76" s="1">
        <f>IF(ISBLANK(Data!W29),"",Data!W29)</f>
        <v>80</v>
      </c>
      <c r="Y76" s="1">
        <f>IF(ISBLANK(Data!X29),"",Data!X29)</f>
        <v>80</v>
      </c>
      <c r="Z76" s="1">
        <f>IF(ISBLANK(Data!Y29),"",Data!Y29)</f>
        <v>80</v>
      </c>
      <c r="AA76" s="1">
        <f>IF(ISBLANK(Data!Z29),"",Data!Z29)</f>
        <v>80</v>
      </c>
      <c r="AB76" s="23">
        <f>IF(ISBLANK(Data!AA29),"",Data!AA29)</f>
        <v>80</v>
      </c>
    </row>
    <row r="77" spans="1:28" x14ac:dyDescent="0.25">
      <c r="A77" s="53" t="str">
        <f>IF(ISBLANK(Data!A30),NA(),Data!A30)</f>
        <v>Infiltration</v>
      </c>
      <c r="B77" t="str">
        <f t="shared" si="6"/>
        <v>Infiltration</v>
      </c>
      <c r="C77" t="str">
        <f>IF(ISBLANK(Data!C30)," ",Data!C30)</f>
        <v>WD</v>
      </c>
      <c r="D77" t="str">
        <f t="shared" si="5"/>
        <v>DataInfiltrationWD</v>
      </c>
      <c r="E77" s="1">
        <f>IF(ISBLANK(Data!D30),"",Data!D30)</f>
        <v>0.25</v>
      </c>
      <c r="F77" s="1">
        <f>IF(ISBLANK(Data!E30),"",Data!E30)</f>
        <v>0.25</v>
      </c>
      <c r="G77" s="1">
        <f>IF(ISBLANK(Data!F30),"",Data!F30)</f>
        <v>0.25</v>
      </c>
      <c r="H77" s="1">
        <f>IF(ISBLANK(Data!G30),"",Data!G30)</f>
        <v>0.25</v>
      </c>
      <c r="I77" s="1">
        <f>IF(ISBLANK(Data!H30),"",Data!H30)</f>
        <v>0.25</v>
      </c>
      <c r="J77" s="1">
        <f>IF(ISBLANK(Data!I30),"",Data!I30)</f>
        <v>0.25</v>
      </c>
      <c r="K77" s="1">
        <f>IF(ISBLANK(Data!J30),"",Data!J30)</f>
        <v>0.25</v>
      </c>
      <c r="L77" s="1">
        <f>IF(ISBLANK(Data!K30),"",Data!K30)</f>
        <v>0.25</v>
      </c>
      <c r="M77" s="1">
        <f>IF(ISBLANK(Data!L30),"",Data!L30)</f>
        <v>0.25</v>
      </c>
      <c r="N77" s="1">
        <f>IF(ISBLANK(Data!M30),"",Data!M30)</f>
        <v>0.25</v>
      </c>
      <c r="O77" s="1">
        <f>IF(ISBLANK(Data!N30),"",Data!N30)</f>
        <v>0.25</v>
      </c>
      <c r="P77" s="1">
        <f>IF(ISBLANK(Data!O30),"",Data!O30)</f>
        <v>0.25</v>
      </c>
      <c r="Q77" s="1">
        <f>IF(ISBLANK(Data!P30),"",Data!P30)</f>
        <v>0.25</v>
      </c>
      <c r="R77" s="1">
        <f>IF(ISBLANK(Data!Q30),"",Data!Q30)</f>
        <v>0.25</v>
      </c>
      <c r="S77" s="1">
        <f>IF(ISBLANK(Data!R30),"",Data!R30)</f>
        <v>0.25</v>
      </c>
      <c r="T77" s="1">
        <f>IF(ISBLANK(Data!S30),"",Data!S30)</f>
        <v>0.25</v>
      </c>
      <c r="U77" s="1">
        <f>IF(ISBLANK(Data!T30),"",Data!T30)</f>
        <v>0.25</v>
      </c>
      <c r="V77" s="1">
        <f>IF(ISBLANK(Data!U30),"",Data!U30)</f>
        <v>0.25</v>
      </c>
      <c r="W77" s="1">
        <f>IF(ISBLANK(Data!V30),"",Data!V30)</f>
        <v>0.25</v>
      </c>
      <c r="X77" s="1">
        <f>IF(ISBLANK(Data!W30),"",Data!W30)</f>
        <v>0.25</v>
      </c>
      <c r="Y77" s="1">
        <f>IF(ISBLANK(Data!X30),"",Data!X30)</f>
        <v>0.25</v>
      </c>
      <c r="Z77" s="1">
        <f>IF(ISBLANK(Data!Y30),"",Data!Y30)</f>
        <v>0.25</v>
      </c>
      <c r="AA77" s="1">
        <f>IF(ISBLANK(Data!Z30),"",Data!Z30)</f>
        <v>0.25</v>
      </c>
      <c r="AB77" s="23">
        <f>IF(ISBLANK(Data!AA30),"",Data!AA30)</f>
        <v>0.25</v>
      </c>
    </row>
    <row r="78" spans="1:28" x14ac:dyDescent="0.25">
      <c r="A78" s="53" t="e">
        <f>IF(ISBLANK(Data!A31),NA(),Data!A31)</f>
        <v>#N/A</v>
      </c>
      <c r="B78" t="e">
        <f t="shared" si="6"/>
        <v>#N/A</v>
      </c>
      <c r="C78" t="str">
        <f>IF(ISBLANK(Data!C31)," ",Data!C31)</f>
        <v>Sat</v>
      </c>
      <c r="D78" t="str">
        <f t="shared" si="5"/>
        <v>DataInfiltrationSat</v>
      </c>
      <c r="E78" s="1">
        <f>IF(ISBLANK(Data!D31),"",Data!D31)</f>
        <v>0.25</v>
      </c>
      <c r="F78" s="1">
        <f>IF(ISBLANK(Data!E31),"",Data!E31)</f>
        <v>0.25</v>
      </c>
      <c r="G78" s="1">
        <f>IF(ISBLANK(Data!F31),"",Data!F31)</f>
        <v>0.25</v>
      </c>
      <c r="H78" s="1">
        <f>IF(ISBLANK(Data!G31),"",Data!G31)</f>
        <v>0.25</v>
      </c>
      <c r="I78" s="1">
        <f>IF(ISBLANK(Data!H31),"",Data!H31)</f>
        <v>0.25</v>
      </c>
      <c r="J78" s="1">
        <f>IF(ISBLANK(Data!I31),"",Data!I31)</f>
        <v>0.25</v>
      </c>
      <c r="K78" s="1">
        <f>IF(ISBLANK(Data!J31),"",Data!J31)</f>
        <v>0.25</v>
      </c>
      <c r="L78" s="1">
        <f>IF(ISBLANK(Data!K31),"",Data!K31)</f>
        <v>0.25</v>
      </c>
      <c r="M78" s="1">
        <f>IF(ISBLANK(Data!L31),"",Data!L31)</f>
        <v>0.25</v>
      </c>
      <c r="N78" s="1">
        <f>IF(ISBLANK(Data!M31),"",Data!M31)</f>
        <v>0.25</v>
      </c>
      <c r="O78" s="1">
        <f>IF(ISBLANK(Data!N31),"",Data!N31)</f>
        <v>0.25</v>
      </c>
      <c r="P78" s="1">
        <f>IF(ISBLANK(Data!O31),"",Data!O31)</f>
        <v>0.25</v>
      </c>
      <c r="Q78" s="1">
        <f>IF(ISBLANK(Data!P31),"",Data!P31)</f>
        <v>0.25</v>
      </c>
      <c r="R78" s="1">
        <f>IF(ISBLANK(Data!Q31),"",Data!Q31)</f>
        <v>0.25</v>
      </c>
      <c r="S78" s="1">
        <f>IF(ISBLANK(Data!R31),"",Data!R31)</f>
        <v>0.25</v>
      </c>
      <c r="T78" s="1">
        <f>IF(ISBLANK(Data!S31),"",Data!S31)</f>
        <v>0.25</v>
      </c>
      <c r="U78" s="1">
        <f>IF(ISBLANK(Data!T31),"",Data!T31)</f>
        <v>0.25</v>
      </c>
      <c r="V78" s="1">
        <f>IF(ISBLANK(Data!U31),"",Data!U31)</f>
        <v>0.25</v>
      </c>
      <c r="W78" s="1">
        <f>IF(ISBLANK(Data!V31),"",Data!V31)</f>
        <v>0.25</v>
      </c>
      <c r="X78" s="1">
        <f>IF(ISBLANK(Data!W31),"",Data!W31)</f>
        <v>0.25</v>
      </c>
      <c r="Y78" s="1">
        <f>IF(ISBLANK(Data!X31),"",Data!X31)</f>
        <v>0.25</v>
      </c>
      <c r="Z78" s="1">
        <f>IF(ISBLANK(Data!Y31),"",Data!Y31)</f>
        <v>0.25</v>
      </c>
      <c r="AA78" s="1">
        <f>IF(ISBLANK(Data!Z31),"",Data!Z31)</f>
        <v>0.25</v>
      </c>
      <c r="AB78" s="23">
        <f>IF(ISBLANK(Data!AA31),"",Data!AA31)</f>
        <v>0.25</v>
      </c>
    </row>
    <row r="79" spans="1:28" x14ac:dyDescent="0.25">
      <c r="A79" s="53" t="e">
        <f>IF(ISBLANK(Data!A32),NA(),Data!A32)</f>
        <v>#N/A</v>
      </c>
      <c r="B79" t="e">
        <f t="shared" si="6"/>
        <v>#N/A</v>
      </c>
      <c r="C79" t="str">
        <f>IF(ISBLANK(Data!C32)," ",Data!C32)</f>
        <v>Sun</v>
      </c>
      <c r="D79" t="str">
        <f t="shared" si="5"/>
        <v>DataInfiltrationSun</v>
      </c>
      <c r="E79" s="1">
        <f>IF(ISBLANK(Data!D32),"",Data!D32)</f>
        <v>0.25</v>
      </c>
      <c r="F79" s="1">
        <f>IF(ISBLANK(Data!E32),"",Data!E32)</f>
        <v>0.25</v>
      </c>
      <c r="G79" s="1">
        <f>IF(ISBLANK(Data!F32),"",Data!F32)</f>
        <v>0.25</v>
      </c>
      <c r="H79" s="1">
        <f>IF(ISBLANK(Data!G32),"",Data!G32)</f>
        <v>0.25</v>
      </c>
      <c r="I79" s="1">
        <f>IF(ISBLANK(Data!H32),"",Data!H32)</f>
        <v>0.25</v>
      </c>
      <c r="J79" s="1">
        <f>IF(ISBLANK(Data!I32),"",Data!I32)</f>
        <v>0.25</v>
      </c>
      <c r="K79" s="1">
        <f>IF(ISBLANK(Data!J32),"",Data!J32)</f>
        <v>0.25</v>
      </c>
      <c r="L79" s="1">
        <f>IF(ISBLANK(Data!K32),"",Data!K32)</f>
        <v>0.25</v>
      </c>
      <c r="M79" s="1">
        <f>IF(ISBLANK(Data!L32),"",Data!L32)</f>
        <v>0.25</v>
      </c>
      <c r="N79" s="1">
        <f>IF(ISBLANK(Data!M32),"",Data!M32)</f>
        <v>0.25</v>
      </c>
      <c r="O79" s="1">
        <f>IF(ISBLANK(Data!N32),"",Data!N32)</f>
        <v>0.25</v>
      </c>
      <c r="P79" s="1">
        <f>IF(ISBLANK(Data!O32),"",Data!O32)</f>
        <v>0.25</v>
      </c>
      <c r="Q79" s="1">
        <f>IF(ISBLANK(Data!P32),"",Data!P32)</f>
        <v>0.25</v>
      </c>
      <c r="R79" s="1">
        <f>IF(ISBLANK(Data!Q32),"",Data!Q32)</f>
        <v>0.25</v>
      </c>
      <c r="S79" s="1">
        <f>IF(ISBLANK(Data!R32),"",Data!R32)</f>
        <v>0.25</v>
      </c>
      <c r="T79" s="1">
        <f>IF(ISBLANK(Data!S32),"",Data!S32)</f>
        <v>0.25</v>
      </c>
      <c r="U79" s="1">
        <f>IF(ISBLANK(Data!T32),"",Data!T32)</f>
        <v>0.25</v>
      </c>
      <c r="V79" s="1">
        <f>IF(ISBLANK(Data!U32),"",Data!U32)</f>
        <v>0.25</v>
      </c>
      <c r="W79" s="1">
        <f>IF(ISBLANK(Data!V32),"",Data!V32)</f>
        <v>0.25</v>
      </c>
      <c r="X79" s="1">
        <f>IF(ISBLANK(Data!W32),"",Data!W32)</f>
        <v>0.25</v>
      </c>
      <c r="Y79" s="1">
        <f>IF(ISBLANK(Data!X32),"",Data!X32)</f>
        <v>0.25</v>
      </c>
      <c r="Z79" s="1">
        <f>IF(ISBLANK(Data!Y32),"",Data!Y32)</f>
        <v>0.25</v>
      </c>
      <c r="AA79" s="1">
        <f>IF(ISBLANK(Data!Z32),"",Data!Z32)</f>
        <v>0.25</v>
      </c>
      <c r="AB79" s="23">
        <f>IF(ISBLANK(Data!AA32),"",Data!AA32)</f>
        <v>0.25</v>
      </c>
    </row>
    <row r="80" spans="1:28" x14ac:dyDescent="0.25">
      <c r="A80" s="53" t="str">
        <f>IF(ISBLANK(Data!A33),NA(),Data!A33)</f>
        <v>WtrHtrSetpt</v>
      </c>
      <c r="B80" t="str">
        <f t="shared" si="6"/>
        <v>WtrHtrSetpt</v>
      </c>
      <c r="C80" t="str">
        <f>IF(ISBLANK(Data!C33)," ",Data!C33)</f>
        <v>WD</v>
      </c>
      <c r="D80" t="str">
        <f t="shared" si="5"/>
        <v>DataWtrHtrSetptWD</v>
      </c>
      <c r="E80" s="1">
        <f>IF(ISBLANK(Data!D33),"",Data!D33)</f>
        <v>135</v>
      </c>
      <c r="F80" s="1">
        <f>IF(ISBLANK(Data!E33),"",Data!E33)</f>
        <v>135</v>
      </c>
      <c r="G80" s="1">
        <f>IF(ISBLANK(Data!F33),"",Data!F33)</f>
        <v>135</v>
      </c>
      <c r="H80" s="1">
        <f>IF(ISBLANK(Data!G33),"",Data!G33)</f>
        <v>135</v>
      </c>
      <c r="I80" s="1">
        <f>IF(ISBLANK(Data!H33),"",Data!H33)</f>
        <v>135</v>
      </c>
      <c r="J80" s="1">
        <f>IF(ISBLANK(Data!I33),"",Data!I33)</f>
        <v>135</v>
      </c>
      <c r="K80" s="1">
        <f>IF(ISBLANK(Data!J33),"",Data!J33)</f>
        <v>135</v>
      </c>
      <c r="L80" s="1">
        <f>IF(ISBLANK(Data!K33),"",Data!K33)</f>
        <v>135</v>
      </c>
      <c r="M80" s="1">
        <f>IF(ISBLANK(Data!L33),"",Data!L33)</f>
        <v>135</v>
      </c>
      <c r="N80" s="1">
        <f>IF(ISBLANK(Data!M33),"",Data!M33)</f>
        <v>135</v>
      </c>
      <c r="O80" s="1">
        <f>IF(ISBLANK(Data!N33),"",Data!N33)</f>
        <v>135</v>
      </c>
      <c r="P80" s="1">
        <f>IF(ISBLANK(Data!O33),"",Data!O33)</f>
        <v>135</v>
      </c>
      <c r="Q80" s="1">
        <f>IF(ISBLANK(Data!P33),"",Data!P33)</f>
        <v>135</v>
      </c>
      <c r="R80" s="1">
        <f>IF(ISBLANK(Data!Q33),"",Data!Q33)</f>
        <v>135</v>
      </c>
      <c r="S80" s="1">
        <f>IF(ISBLANK(Data!R33),"",Data!R33)</f>
        <v>135</v>
      </c>
      <c r="T80" s="1">
        <f>IF(ISBLANK(Data!S33),"",Data!S33)</f>
        <v>135</v>
      </c>
      <c r="U80" s="1">
        <f>IF(ISBLANK(Data!T33),"",Data!T33)</f>
        <v>135</v>
      </c>
      <c r="V80" s="1">
        <f>IF(ISBLANK(Data!U33),"",Data!U33)</f>
        <v>135</v>
      </c>
      <c r="W80" s="1">
        <f>IF(ISBLANK(Data!V33),"",Data!V33)</f>
        <v>135</v>
      </c>
      <c r="X80" s="1">
        <f>IF(ISBLANK(Data!W33),"",Data!W33)</f>
        <v>135</v>
      </c>
      <c r="Y80" s="1">
        <f>IF(ISBLANK(Data!X33),"",Data!X33)</f>
        <v>135</v>
      </c>
      <c r="Z80" s="1">
        <f>IF(ISBLANK(Data!Y33),"",Data!Y33)</f>
        <v>135</v>
      </c>
      <c r="AA80" s="1">
        <f>IF(ISBLANK(Data!Z33),"",Data!Z33)</f>
        <v>135</v>
      </c>
      <c r="AB80" s="23">
        <f>IF(ISBLANK(Data!AA33),"",Data!AA33)</f>
        <v>135</v>
      </c>
    </row>
    <row r="81" spans="1:28" x14ac:dyDescent="0.25">
      <c r="A81" s="53" t="e">
        <f>IF(ISBLANK(Data!A34),NA(),Data!A34)</f>
        <v>#N/A</v>
      </c>
      <c r="B81" t="e">
        <f t="shared" si="6"/>
        <v>#N/A</v>
      </c>
      <c r="C81" t="str">
        <f>IF(ISBLANK(Data!C34)," ",Data!C34)</f>
        <v>Sat</v>
      </c>
      <c r="D81" t="str">
        <f t="shared" si="5"/>
        <v>DataWtrHtrSetptSat</v>
      </c>
      <c r="E81" s="1">
        <f>IF(ISBLANK(Data!D34),"",Data!D34)</f>
        <v>135</v>
      </c>
      <c r="F81" s="1">
        <f>IF(ISBLANK(Data!E34),"",Data!E34)</f>
        <v>135</v>
      </c>
      <c r="G81" s="1">
        <f>IF(ISBLANK(Data!F34),"",Data!F34)</f>
        <v>135</v>
      </c>
      <c r="H81" s="1">
        <f>IF(ISBLANK(Data!G34),"",Data!G34)</f>
        <v>135</v>
      </c>
      <c r="I81" s="1">
        <f>IF(ISBLANK(Data!H34),"",Data!H34)</f>
        <v>135</v>
      </c>
      <c r="J81" s="1">
        <f>IF(ISBLANK(Data!I34),"",Data!I34)</f>
        <v>135</v>
      </c>
      <c r="K81" s="1">
        <f>IF(ISBLANK(Data!J34),"",Data!J34)</f>
        <v>135</v>
      </c>
      <c r="L81" s="1">
        <f>IF(ISBLANK(Data!K34),"",Data!K34)</f>
        <v>135</v>
      </c>
      <c r="M81" s="1">
        <f>IF(ISBLANK(Data!L34),"",Data!L34)</f>
        <v>135</v>
      </c>
      <c r="N81" s="1">
        <f>IF(ISBLANK(Data!M34),"",Data!M34)</f>
        <v>135</v>
      </c>
      <c r="O81" s="1">
        <f>IF(ISBLANK(Data!N34),"",Data!N34)</f>
        <v>135</v>
      </c>
      <c r="P81" s="1">
        <f>IF(ISBLANK(Data!O34),"",Data!O34)</f>
        <v>135</v>
      </c>
      <c r="Q81" s="1">
        <f>IF(ISBLANK(Data!P34),"",Data!P34)</f>
        <v>135</v>
      </c>
      <c r="R81" s="1">
        <f>IF(ISBLANK(Data!Q34),"",Data!Q34)</f>
        <v>135</v>
      </c>
      <c r="S81" s="1">
        <f>IF(ISBLANK(Data!R34),"",Data!R34)</f>
        <v>135</v>
      </c>
      <c r="T81" s="1">
        <f>IF(ISBLANK(Data!S34),"",Data!S34)</f>
        <v>135</v>
      </c>
      <c r="U81" s="1">
        <f>IF(ISBLANK(Data!T34),"",Data!T34)</f>
        <v>135</v>
      </c>
      <c r="V81" s="1">
        <f>IF(ISBLANK(Data!U34),"",Data!U34)</f>
        <v>135</v>
      </c>
      <c r="W81" s="1">
        <f>IF(ISBLANK(Data!V34),"",Data!V34)</f>
        <v>135</v>
      </c>
      <c r="X81" s="1">
        <f>IF(ISBLANK(Data!W34),"",Data!W34)</f>
        <v>135</v>
      </c>
      <c r="Y81" s="1">
        <f>IF(ISBLANK(Data!X34),"",Data!X34)</f>
        <v>135</v>
      </c>
      <c r="Z81" s="1">
        <f>IF(ISBLANK(Data!Y34),"",Data!Y34)</f>
        <v>135</v>
      </c>
      <c r="AA81" s="1">
        <f>IF(ISBLANK(Data!Z34),"",Data!Z34)</f>
        <v>135</v>
      </c>
      <c r="AB81" s="23">
        <f>IF(ISBLANK(Data!AA34),"",Data!AA34)</f>
        <v>135</v>
      </c>
    </row>
    <row r="82" spans="1:28" x14ac:dyDescent="0.25">
      <c r="A82" s="53" t="e">
        <f>IF(ISBLANK(Data!A35),NA(),Data!A35)</f>
        <v>#N/A</v>
      </c>
      <c r="B82" t="e">
        <f t="shared" si="6"/>
        <v>#N/A</v>
      </c>
      <c r="C82" t="str">
        <f>IF(ISBLANK(Data!C35)," ",Data!C35)</f>
        <v>Sun</v>
      </c>
      <c r="D82" t="str">
        <f t="shared" si="5"/>
        <v>DataWtrHtrSetptSun</v>
      </c>
      <c r="E82" s="1">
        <f>IF(ISBLANK(Data!D35),"",Data!D35)</f>
        <v>135</v>
      </c>
      <c r="F82" s="1">
        <f>IF(ISBLANK(Data!E35),"",Data!E35)</f>
        <v>135</v>
      </c>
      <c r="G82" s="1">
        <f>IF(ISBLANK(Data!F35),"",Data!F35)</f>
        <v>135</v>
      </c>
      <c r="H82" s="1">
        <f>IF(ISBLANK(Data!G35),"",Data!G35)</f>
        <v>135</v>
      </c>
      <c r="I82" s="1">
        <f>IF(ISBLANK(Data!H35),"",Data!H35)</f>
        <v>135</v>
      </c>
      <c r="J82" s="1">
        <f>IF(ISBLANK(Data!I35),"",Data!I35)</f>
        <v>135</v>
      </c>
      <c r="K82" s="1">
        <f>IF(ISBLANK(Data!J35),"",Data!J35)</f>
        <v>135</v>
      </c>
      <c r="L82" s="1">
        <f>IF(ISBLANK(Data!K35),"",Data!K35)</f>
        <v>135</v>
      </c>
      <c r="M82" s="1">
        <f>IF(ISBLANK(Data!L35),"",Data!L35)</f>
        <v>135</v>
      </c>
      <c r="N82" s="1">
        <f>IF(ISBLANK(Data!M35),"",Data!M35)</f>
        <v>135</v>
      </c>
      <c r="O82" s="1">
        <f>IF(ISBLANK(Data!N35),"",Data!N35)</f>
        <v>135</v>
      </c>
      <c r="P82" s="1">
        <f>IF(ISBLANK(Data!O35),"",Data!O35)</f>
        <v>135</v>
      </c>
      <c r="Q82" s="1">
        <f>IF(ISBLANK(Data!P35),"",Data!P35)</f>
        <v>135</v>
      </c>
      <c r="R82" s="1">
        <f>IF(ISBLANK(Data!Q35),"",Data!Q35)</f>
        <v>135</v>
      </c>
      <c r="S82" s="1">
        <f>IF(ISBLANK(Data!R35),"",Data!R35)</f>
        <v>135</v>
      </c>
      <c r="T82" s="1">
        <f>IF(ISBLANK(Data!S35),"",Data!S35)</f>
        <v>135</v>
      </c>
      <c r="U82" s="1">
        <f>IF(ISBLANK(Data!T35),"",Data!T35)</f>
        <v>135</v>
      </c>
      <c r="V82" s="1">
        <f>IF(ISBLANK(Data!U35),"",Data!U35)</f>
        <v>135</v>
      </c>
      <c r="W82" s="1">
        <f>IF(ISBLANK(Data!V35),"",Data!V35)</f>
        <v>135</v>
      </c>
      <c r="X82" s="1">
        <f>IF(ISBLANK(Data!W35),"",Data!W35)</f>
        <v>135</v>
      </c>
      <c r="Y82" s="1">
        <f>IF(ISBLANK(Data!X35),"",Data!X35)</f>
        <v>135</v>
      </c>
      <c r="Z82" s="1">
        <f>IF(ISBLANK(Data!Y35),"",Data!Y35)</f>
        <v>135</v>
      </c>
      <c r="AA82" s="1">
        <f>IF(ISBLANK(Data!Z35),"",Data!Z35)</f>
        <v>135</v>
      </c>
      <c r="AB82" s="23">
        <f>IF(ISBLANK(Data!AA35),"",Data!AA35)</f>
        <v>135</v>
      </c>
    </row>
    <row r="83" spans="1:28" x14ac:dyDescent="0.25">
      <c r="A83" s="53" t="str">
        <f>IF(ISBLANK(Data!A36),NA(),Data!A36)</f>
        <v>Escalator</v>
      </c>
      <c r="B83" t="str">
        <f t="shared" si="6"/>
        <v>Escalator</v>
      </c>
      <c r="C83" t="str">
        <f>IF(ISBLANK(Data!C36)," ",Data!C36)</f>
        <v>WD</v>
      </c>
      <c r="D83" t="str">
        <f t="shared" si="5"/>
        <v>DataEscalatorWD</v>
      </c>
      <c r="E83" s="1">
        <f>IF(ISBLANK(Data!D36),"",Data!D36)</f>
        <v>0</v>
      </c>
      <c r="F83" s="1">
        <f>IF(ISBLANK(Data!E36),"",Data!E36)</f>
        <v>0</v>
      </c>
      <c r="G83" s="1">
        <f>IF(ISBLANK(Data!F36),"",Data!F36)</f>
        <v>0</v>
      </c>
      <c r="H83" s="1">
        <f>IF(ISBLANK(Data!G36),"",Data!G36)</f>
        <v>1</v>
      </c>
      <c r="I83" s="1">
        <f>IF(ISBLANK(Data!H36),"",Data!H36)</f>
        <v>1</v>
      </c>
      <c r="J83" s="1">
        <f>IF(ISBLANK(Data!I36),"",Data!I36)</f>
        <v>1</v>
      </c>
      <c r="K83" s="1">
        <f>IF(ISBLANK(Data!J36),"",Data!J36)</f>
        <v>1</v>
      </c>
      <c r="L83" s="1">
        <f>IF(ISBLANK(Data!K36),"",Data!K36)</f>
        <v>1</v>
      </c>
      <c r="M83" s="1">
        <f>IF(ISBLANK(Data!L36),"",Data!L36)</f>
        <v>1</v>
      </c>
      <c r="N83" s="1">
        <f>IF(ISBLANK(Data!M36),"",Data!M36)</f>
        <v>1</v>
      </c>
      <c r="O83" s="1">
        <f>IF(ISBLANK(Data!N36),"",Data!N36)</f>
        <v>1</v>
      </c>
      <c r="P83" s="1">
        <f>IF(ISBLANK(Data!O36),"",Data!O36)</f>
        <v>1</v>
      </c>
      <c r="Q83" s="1">
        <f>IF(ISBLANK(Data!P36),"",Data!P36)</f>
        <v>1</v>
      </c>
      <c r="R83" s="1">
        <f>IF(ISBLANK(Data!Q36),"",Data!Q36)</f>
        <v>1</v>
      </c>
      <c r="S83" s="1">
        <f>IF(ISBLANK(Data!R36),"",Data!R36)</f>
        <v>1</v>
      </c>
      <c r="T83" s="1">
        <f>IF(ISBLANK(Data!S36),"",Data!S36)</f>
        <v>1</v>
      </c>
      <c r="U83" s="1">
        <f>IF(ISBLANK(Data!T36),"",Data!T36)</f>
        <v>1</v>
      </c>
      <c r="V83" s="1">
        <f>IF(ISBLANK(Data!U36),"",Data!U36)</f>
        <v>1</v>
      </c>
      <c r="W83" s="1">
        <f>IF(ISBLANK(Data!V36),"",Data!V36)</f>
        <v>1</v>
      </c>
      <c r="X83" s="1">
        <f>IF(ISBLANK(Data!W36),"",Data!W36)</f>
        <v>1</v>
      </c>
      <c r="Y83" s="1">
        <f>IF(ISBLANK(Data!X36),"",Data!X36)</f>
        <v>1</v>
      </c>
      <c r="Z83" s="1">
        <f>IF(ISBLANK(Data!Y36),"",Data!Y36)</f>
        <v>1</v>
      </c>
      <c r="AA83" s="1">
        <f>IF(ISBLANK(Data!Z36),"",Data!Z36)</f>
        <v>1</v>
      </c>
      <c r="AB83" s="23">
        <f>IF(ISBLANK(Data!AA36),"",Data!AA36)</f>
        <v>0</v>
      </c>
    </row>
    <row r="84" spans="1:28" x14ac:dyDescent="0.25">
      <c r="A84" s="53" t="e">
        <f>IF(ISBLANK(Data!A37),NA(),Data!A37)</f>
        <v>#N/A</v>
      </c>
      <c r="B84" t="e">
        <f t="shared" si="6"/>
        <v>#N/A</v>
      </c>
      <c r="C84" t="str">
        <f>IF(ISBLANK(Data!C37)," ",Data!C37)</f>
        <v>Sat</v>
      </c>
      <c r="D84" t="str">
        <f t="shared" si="5"/>
        <v>DataEscalatorSat</v>
      </c>
      <c r="E84" s="1">
        <f>IF(ISBLANK(Data!D37),"",Data!D37)</f>
        <v>0</v>
      </c>
      <c r="F84" s="1">
        <f>IF(ISBLANK(Data!E37),"",Data!E37)</f>
        <v>0</v>
      </c>
      <c r="G84" s="1">
        <f>IF(ISBLANK(Data!F37),"",Data!F37)</f>
        <v>0</v>
      </c>
      <c r="H84" s="1">
        <f>IF(ISBLANK(Data!G37),"",Data!G37)</f>
        <v>0</v>
      </c>
      <c r="I84" s="1">
        <f>IF(ISBLANK(Data!H37),"",Data!H37)</f>
        <v>0</v>
      </c>
      <c r="J84" s="1">
        <f>IF(ISBLANK(Data!I37),"",Data!I37)</f>
        <v>1</v>
      </c>
      <c r="K84" s="1">
        <f>IF(ISBLANK(Data!J37),"",Data!J37)</f>
        <v>1</v>
      </c>
      <c r="L84" s="1">
        <f>IF(ISBLANK(Data!K37),"",Data!K37)</f>
        <v>1</v>
      </c>
      <c r="M84" s="1">
        <f>IF(ISBLANK(Data!L37),"",Data!L37)</f>
        <v>1</v>
      </c>
      <c r="N84" s="1">
        <f>IF(ISBLANK(Data!M37),"",Data!M37)</f>
        <v>1</v>
      </c>
      <c r="O84" s="1">
        <f>IF(ISBLANK(Data!N37),"",Data!N37)</f>
        <v>1</v>
      </c>
      <c r="P84" s="1">
        <f>IF(ISBLANK(Data!O37),"",Data!O37)</f>
        <v>1</v>
      </c>
      <c r="Q84" s="1">
        <f>IF(ISBLANK(Data!P37),"",Data!P37)</f>
        <v>1</v>
      </c>
      <c r="R84" s="1">
        <f>IF(ISBLANK(Data!Q37),"",Data!Q37)</f>
        <v>1</v>
      </c>
      <c r="S84" s="1">
        <f>IF(ISBLANK(Data!R37),"",Data!R37)</f>
        <v>1</v>
      </c>
      <c r="T84" s="1">
        <f>IF(ISBLANK(Data!S37),"",Data!S37)</f>
        <v>1</v>
      </c>
      <c r="U84" s="1">
        <f>IF(ISBLANK(Data!T37),"",Data!T37)</f>
        <v>1</v>
      </c>
      <c r="V84" s="1">
        <f>IF(ISBLANK(Data!U37),"",Data!U37)</f>
        <v>1</v>
      </c>
      <c r="W84" s="1">
        <f>IF(ISBLANK(Data!V37),"",Data!V37)</f>
        <v>1</v>
      </c>
      <c r="X84" s="1">
        <f>IF(ISBLANK(Data!W37),"",Data!W37)</f>
        <v>1</v>
      </c>
      <c r="Y84" s="1">
        <f>IF(ISBLANK(Data!X37),"",Data!X37)</f>
        <v>0</v>
      </c>
      <c r="Z84" s="1">
        <f>IF(ISBLANK(Data!Y37),"",Data!Y37)</f>
        <v>0</v>
      </c>
      <c r="AA84" s="1">
        <f>IF(ISBLANK(Data!Z37),"",Data!Z37)</f>
        <v>0</v>
      </c>
      <c r="AB84" s="23">
        <f>IF(ISBLANK(Data!AA37),"",Data!AA37)</f>
        <v>0</v>
      </c>
    </row>
    <row r="85" spans="1:28" x14ac:dyDescent="0.25">
      <c r="A85" s="53" t="e">
        <f>IF(ISBLANK(Data!A38),NA(),Data!A38)</f>
        <v>#N/A</v>
      </c>
      <c r="B85" t="e">
        <f t="shared" si="6"/>
        <v>#N/A</v>
      </c>
      <c r="C85" t="str">
        <f>IF(ISBLANK(Data!C38)," ",Data!C38)</f>
        <v>Sun</v>
      </c>
      <c r="D85" t="str">
        <f t="shared" si="5"/>
        <v>DataEscalatorSun</v>
      </c>
      <c r="E85" s="1">
        <f>IF(ISBLANK(Data!D38),"",Data!D38)</f>
        <v>0</v>
      </c>
      <c r="F85" s="1">
        <f>IF(ISBLANK(Data!E38),"",Data!E38)</f>
        <v>0</v>
      </c>
      <c r="G85" s="1">
        <f>IF(ISBLANK(Data!F38),"",Data!F38)</f>
        <v>0</v>
      </c>
      <c r="H85" s="1">
        <f>IF(ISBLANK(Data!G38),"",Data!G38)</f>
        <v>0</v>
      </c>
      <c r="I85" s="1">
        <f>IF(ISBLANK(Data!H38),"",Data!H38)</f>
        <v>0</v>
      </c>
      <c r="J85" s="1">
        <f>IF(ISBLANK(Data!I38),"",Data!I38)</f>
        <v>0</v>
      </c>
      <c r="K85" s="1">
        <f>IF(ISBLANK(Data!J38),"",Data!J38)</f>
        <v>1</v>
      </c>
      <c r="L85" s="1">
        <f>IF(ISBLANK(Data!K38),"",Data!K38)</f>
        <v>1</v>
      </c>
      <c r="M85" s="1">
        <f>IF(ISBLANK(Data!L38),"",Data!L38)</f>
        <v>1</v>
      </c>
      <c r="N85" s="1">
        <f>IF(ISBLANK(Data!M38),"",Data!M38)</f>
        <v>1</v>
      </c>
      <c r="O85" s="1">
        <f>IF(ISBLANK(Data!N38),"",Data!N38)</f>
        <v>1</v>
      </c>
      <c r="P85" s="1">
        <f>IF(ISBLANK(Data!O38),"",Data!O38)</f>
        <v>1</v>
      </c>
      <c r="Q85" s="1">
        <f>IF(ISBLANK(Data!P38),"",Data!P38)</f>
        <v>1</v>
      </c>
      <c r="R85" s="1">
        <f>IF(ISBLANK(Data!Q38),"",Data!Q38)</f>
        <v>1</v>
      </c>
      <c r="S85" s="1">
        <f>IF(ISBLANK(Data!R38),"",Data!R38)</f>
        <v>1</v>
      </c>
      <c r="T85" s="1">
        <f>IF(ISBLANK(Data!S38),"",Data!S38)</f>
        <v>1</v>
      </c>
      <c r="U85" s="1">
        <f>IF(ISBLANK(Data!T38),"",Data!T38)</f>
        <v>1</v>
      </c>
      <c r="V85" s="1">
        <f>IF(ISBLANK(Data!U38),"",Data!U38)</f>
        <v>1</v>
      </c>
      <c r="W85" s="1">
        <f>IF(ISBLANK(Data!V38),"",Data!V38)</f>
        <v>1</v>
      </c>
      <c r="X85" s="1">
        <f>IF(ISBLANK(Data!W38),"",Data!W38)</f>
        <v>1</v>
      </c>
      <c r="Y85" s="1">
        <f>IF(ISBLANK(Data!X38),"",Data!X38)</f>
        <v>0</v>
      </c>
      <c r="Z85" s="1">
        <f>IF(ISBLANK(Data!Y38),"",Data!Y38)</f>
        <v>0</v>
      </c>
      <c r="AA85" s="1">
        <f>IF(ISBLANK(Data!Z38),"",Data!Z38)</f>
        <v>0</v>
      </c>
      <c r="AB85" s="23">
        <f>IF(ISBLANK(Data!AA38),"",Data!AA38)</f>
        <v>0</v>
      </c>
    </row>
    <row r="86" spans="1:28" x14ac:dyDescent="0.25">
      <c r="A86" s="53" t="str">
        <f>IF(ISBLANK(Data!A39),NA(),Data!A39)</f>
        <v>Gas Equip</v>
      </c>
      <c r="B86" t="str">
        <f t="shared" si="6"/>
        <v>GasEquip</v>
      </c>
      <c r="C86" t="str">
        <f>IF(ISBLANK(Data!C39)," ",Data!C39)</f>
        <v>WD</v>
      </c>
      <c r="D86" t="str">
        <f t="shared" si="5"/>
        <v>DataGasEquipWD</v>
      </c>
      <c r="E86" s="1">
        <f>IF(ISBLANK(Data!D39),"",Data!D39)</f>
        <v>0</v>
      </c>
      <c r="F86" s="1">
        <f>IF(ISBLANK(Data!E39),"",Data!E39)</f>
        <v>0</v>
      </c>
      <c r="G86" s="1">
        <f>IF(ISBLANK(Data!F39),"",Data!F39)</f>
        <v>0</v>
      </c>
      <c r="H86" s="1">
        <f>IF(ISBLANK(Data!G39),"",Data!G39)</f>
        <v>0</v>
      </c>
      <c r="I86" s="1">
        <f>IF(ISBLANK(Data!H39),"",Data!H39)</f>
        <v>0</v>
      </c>
      <c r="J86" s="1">
        <f>IF(ISBLANK(Data!I39),"",Data!I39)</f>
        <v>0</v>
      </c>
      <c r="K86" s="1">
        <f>IF(ISBLANK(Data!J39),"",Data!J39)</f>
        <v>0</v>
      </c>
      <c r="L86" s="1">
        <f>IF(ISBLANK(Data!K39),"",Data!K39)</f>
        <v>0.5</v>
      </c>
      <c r="M86" s="1">
        <f>IF(ISBLANK(Data!L39),"",Data!L39)</f>
        <v>0.5</v>
      </c>
      <c r="N86" s="1">
        <f>IF(ISBLANK(Data!M39),"",Data!M39)</f>
        <v>0.5</v>
      </c>
      <c r="O86" s="1">
        <f>IF(ISBLANK(Data!N39),"",Data!N39)</f>
        <v>0.9</v>
      </c>
      <c r="P86" s="1">
        <f>IF(ISBLANK(Data!O39),"",Data!O39)</f>
        <v>0.9</v>
      </c>
      <c r="Q86" s="1">
        <f>IF(ISBLANK(Data!P39),"",Data!P39)</f>
        <v>0.9</v>
      </c>
      <c r="R86" s="1">
        <f>IF(ISBLANK(Data!Q39),"",Data!Q39)</f>
        <v>0.9</v>
      </c>
      <c r="S86" s="1">
        <f>IF(ISBLANK(Data!R39),"",Data!R39)</f>
        <v>0.75</v>
      </c>
      <c r="T86" s="1">
        <f>IF(ISBLANK(Data!S39),"",Data!S39)</f>
        <v>0.75</v>
      </c>
      <c r="U86" s="1">
        <f>IF(ISBLANK(Data!T39),"",Data!T39)</f>
        <v>0.75</v>
      </c>
      <c r="V86" s="1">
        <f>IF(ISBLANK(Data!U39),"",Data!U39)</f>
        <v>0.75</v>
      </c>
      <c r="W86" s="1">
        <f>IF(ISBLANK(Data!V39),"",Data!V39)</f>
        <v>0</v>
      </c>
      <c r="X86" s="1">
        <f>IF(ISBLANK(Data!W39),"",Data!W39)</f>
        <v>0</v>
      </c>
      <c r="Y86" s="1">
        <f>IF(ISBLANK(Data!X39),"",Data!X39)</f>
        <v>0</v>
      </c>
      <c r="Z86" s="1">
        <f>IF(ISBLANK(Data!Y39),"",Data!Y39)</f>
        <v>0</v>
      </c>
      <c r="AA86" s="1">
        <f>IF(ISBLANK(Data!Z39),"",Data!Z39)</f>
        <v>0</v>
      </c>
      <c r="AB86" s="23">
        <f>IF(ISBLANK(Data!AA39),"",Data!AA39)</f>
        <v>0</v>
      </c>
    </row>
    <row r="87" spans="1:28" x14ac:dyDescent="0.25">
      <c r="A87" s="53" t="e">
        <f>IF(ISBLANK(Data!A40),NA(),Data!A40)</f>
        <v>#N/A</v>
      </c>
      <c r="B87" t="e">
        <f t="shared" si="6"/>
        <v>#N/A</v>
      </c>
      <c r="C87" t="str">
        <f>IF(ISBLANK(Data!C40)," ",Data!C40)</f>
        <v>Sat</v>
      </c>
      <c r="D87" t="str">
        <f t="shared" si="5"/>
        <v>DataGasEquipSat</v>
      </c>
      <c r="E87" s="1">
        <f>IF(ISBLANK(Data!D40),"",Data!D40)</f>
        <v>0</v>
      </c>
      <c r="F87" s="1">
        <f>IF(ISBLANK(Data!E40),"",Data!E40)</f>
        <v>0</v>
      </c>
      <c r="G87" s="1">
        <f>IF(ISBLANK(Data!F40),"",Data!F40)</f>
        <v>0</v>
      </c>
      <c r="H87" s="1">
        <f>IF(ISBLANK(Data!G40),"",Data!G40)</f>
        <v>0</v>
      </c>
      <c r="I87" s="1">
        <f>IF(ISBLANK(Data!H40),"",Data!H40)</f>
        <v>0</v>
      </c>
      <c r="J87" s="1">
        <f>IF(ISBLANK(Data!I40),"",Data!I40)</f>
        <v>0</v>
      </c>
      <c r="K87" s="1">
        <f>IF(ISBLANK(Data!J40),"",Data!J40)</f>
        <v>0</v>
      </c>
      <c r="L87" s="1">
        <f>IF(ISBLANK(Data!K40),"",Data!K40)</f>
        <v>0</v>
      </c>
      <c r="M87" s="1">
        <f>IF(ISBLANK(Data!L40),"",Data!L40)</f>
        <v>0.5</v>
      </c>
      <c r="N87" s="1">
        <f>IF(ISBLANK(Data!M40),"",Data!M40)</f>
        <v>0.5</v>
      </c>
      <c r="O87" s="1">
        <f>IF(ISBLANK(Data!N40),"",Data!N40)</f>
        <v>0.9</v>
      </c>
      <c r="P87" s="1">
        <f>IF(ISBLANK(Data!O40),"",Data!O40)</f>
        <v>0.9</v>
      </c>
      <c r="Q87" s="1">
        <f>IF(ISBLANK(Data!P40),"",Data!P40)</f>
        <v>0.9</v>
      </c>
      <c r="R87" s="1">
        <f>IF(ISBLANK(Data!Q40),"",Data!Q40)</f>
        <v>0.9</v>
      </c>
      <c r="S87" s="1">
        <f>IF(ISBLANK(Data!R40),"",Data!R40)</f>
        <v>0.75</v>
      </c>
      <c r="T87" s="1">
        <f>IF(ISBLANK(Data!S40),"",Data!S40)</f>
        <v>0.75</v>
      </c>
      <c r="U87" s="1">
        <f>IF(ISBLANK(Data!T40),"",Data!T40)</f>
        <v>0.75</v>
      </c>
      <c r="V87" s="1">
        <f>IF(ISBLANK(Data!U40),"",Data!U40)</f>
        <v>0</v>
      </c>
      <c r="W87" s="1">
        <f>IF(ISBLANK(Data!V40),"",Data!V40)</f>
        <v>0</v>
      </c>
      <c r="X87" s="1">
        <f>IF(ISBLANK(Data!W40),"",Data!W40)</f>
        <v>0</v>
      </c>
      <c r="Y87" s="1">
        <f>IF(ISBLANK(Data!X40),"",Data!X40)</f>
        <v>0</v>
      </c>
      <c r="Z87" s="1">
        <f>IF(ISBLANK(Data!Y40),"",Data!Y40)</f>
        <v>0</v>
      </c>
      <c r="AA87" s="1">
        <f>IF(ISBLANK(Data!Z40),"",Data!Z40)</f>
        <v>0</v>
      </c>
      <c r="AB87" s="23">
        <f>IF(ISBLANK(Data!AA40),"",Data!AA40)</f>
        <v>0</v>
      </c>
    </row>
    <row r="88" spans="1:28" x14ac:dyDescent="0.25">
      <c r="A88" s="53" t="e">
        <f>IF(ISBLANK(Data!A41),NA(),Data!A41)</f>
        <v>#N/A</v>
      </c>
      <c r="B88" t="e">
        <f t="shared" si="6"/>
        <v>#N/A</v>
      </c>
      <c r="C88" t="str">
        <f>IF(ISBLANK(Data!C41)," ",Data!C41)</f>
        <v>Sun</v>
      </c>
      <c r="D88" t="str">
        <f t="shared" si="5"/>
        <v>DataGasEquipSun</v>
      </c>
      <c r="E88" s="1">
        <f>IF(ISBLANK(Data!D41),"",Data!D41)</f>
        <v>0</v>
      </c>
      <c r="F88" s="1">
        <f>IF(ISBLANK(Data!E41),"",Data!E41)</f>
        <v>0</v>
      </c>
      <c r="G88" s="1">
        <f>IF(ISBLANK(Data!F41),"",Data!F41)</f>
        <v>0</v>
      </c>
      <c r="H88" s="1">
        <f>IF(ISBLANK(Data!G41),"",Data!G41)</f>
        <v>0</v>
      </c>
      <c r="I88" s="1">
        <f>IF(ISBLANK(Data!H41),"",Data!H41)</f>
        <v>0</v>
      </c>
      <c r="J88" s="1">
        <f>IF(ISBLANK(Data!I41),"",Data!I41)</f>
        <v>0</v>
      </c>
      <c r="K88" s="1">
        <f>IF(ISBLANK(Data!J41),"",Data!J41)</f>
        <v>0</v>
      </c>
      <c r="L88" s="1">
        <f>IF(ISBLANK(Data!K41),"",Data!K41)</f>
        <v>0</v>
      </c>
      <c r="M88" s="1">
        <f>IF(ISBLANK(Data!L41),"",Data!L41)</f>
        <v>0</v>
      </c>
      <c r="N88" s="1">
        <f>IF(ISBLANK(Data!M41),"",Data!M41)</f>
        <v>0</v>
      </c>
      <c r="O88" s="1">
        <f>IF(ISBLANK(Data!N41),"",Data!N41)</f>
        <v>0</v>
      </c>
      <c r="P88" s="1">
        <f>IF(ISBLANK(Data!O41),"",Data!O41)</f>
        <v>0</v>
      </c>
      <c r="Q88" s="1">
        <f>IF(ISBLANK(Data!P41),"",Data!P41)</f>
        <v>0</v>
      </c>
      <c r="R88" s="1">
        <f>IF(ISBLANK(Data!Q41),"",Data!Q41)</f>
        <v>0</v>
      </c>
      <c r="S88" s="1">
        <f>IF(ISBLANK(Data!R41),"",Data!R41)</f>
        <v>0</v>
      </c>
      <c r="T88" s="1">
        <f>IF(ISBLANK(Data!S41),"",Data!S41)</f>
        <v>0</v>
      </c>
      <c r="U88" s="1">
        <f>IF(ISBLANK(Data!T41),"",Data!T41)</f>
        <v>0</v>
      </c>
      <c r="V88" s="1">
        <f>IF(ISBLANK(Data!U41),"",Data!U41)</f>
        <v>0</v>
      </c>
      <c r="W88" s="1">
        <f>IF(ISBLANK(Data!V41),"",Data!V41)</f>
        <v>0</v>
      </c>
      <c r="X88" s="1">
        <f>IF(ISBLANK(Data!W41),"",Data!W41)</f>
        <v>0</v>
      </c>
      <c r="Y88" s="1">
        <f>IF(ISBLANK(Data!X41),"",Data!X41)</f>
        <v>0</v>
      </c>
      <c r="Z88" s="1">
        <f>IF(ISBLANK(Data!Y41),"",Data!Y41)</f>
        <v>0</v>
      </c>
      <c r="AA88" s="1">
        <f>IF(ISBLANK(Data!Z41),"",Data!Z41)</f>
        <v>0</v>
      </c>
      <c r="AB88" s="23">
        <f>IF(ISBLANK(Data!AA41),"",Data!AA41)</f>
        <v>0</v>
      </c>
    </row>
    <row r="89" spans="1:28" x14ac:dyDescent="0.25">
      <c r="A89" s="53" t="str">
        <f>IF(ISBLANK(Data!A42),NA(),Data!A42)</f>
        <v>Refrigeration</v>
      </c>
      <c r="B89" t="str">
        <f t="shared" si="6"/>
        <v>Refrigeration</v>
      </c>
      <c r="C89" t="str">
        <f>IF(ISBLANK(Data!C42)," ",Data!C42)</f>
        <v>WD</v>
      </c>
      <c r="D89" t="str">
        <f t="shared" si="5"/>
        <v>DataRefrigerationWD</v>
      </c>
      <c r="E89" s="1">
        <f>IF(ISBLANK(Data!D42),"",Data!D42)</f>
        <v>0.9</v>
      </c>
      <c r="F89" s="1">
        <f>IF(ISBLANK(Data!E42),"",Data!E42)</f>
        <v>0.9</v>
      </c>
      <c r="G89" s="1">
        <f>IF(ISBLANK(Data!F42),"",Data!F42)</f>
        <v>0.9</v>
      </c>
      <c r="H89" s="1">
        <f>IF(ISBLANK(Data!G42),"",Data!G42)</f>
        <v>0.9</v>
      </c>
      <c r="I89" s="1">
        <f>IF(ISBLANK(Data!H42),"",Data!H42)</f>
        <v>0.9</v>
      </c>
      <c r="J89" s="1">
        <f>IF(ISBLANK(Data!I42),"",Data!I42)</f>
        <v>0.9</v>
      </c>
      <c r="K89" s="1">
        <f>IF(ISBLANK(Data!J42),"",Data!J42)</f>
        <v>0.9</v>
      </c>
      <c r="L89" s="1">
        <f>IF(ISBLANK(Data!K42),"",Data!K42)</f>
        <v>0.9</v>
      </c>
      <c r="M89" s="1">
        <f>IF(ISBLANK(Data!L42),"",Data!L42)</f>
        <v>0.9</v>
      </c>
      <c r="N89" s="1">
        <f>IF(ISBLANK(Data!M42),"",Data!M42)</f>
        <v>0.9</v>
      </c>
      <c r="O89" s="1">
        <f>IF(ISBLANK(Data!N42),"",Data!N42)</f>
        <v>0.9</v>
      </c>
      <c r="P89" s="1">
        <f>IF(ISBLANK(Data!O42),"",Data!O42)</f>
        <v>0.9</v>
      </c>
      <c r="Q89" s="1">
        <f>IF(ISBLANK(Data!P42),"",Data!P42)</f>
        <v>0.9</v>
      </c>
      <c r="R89" s="1">
        <f>IF(ISBLANK(Data!Q42),"",Data!Q42)</f>
        <v>0.9</v>
      </c>
      <c r="S89" s="1">
        <f>IF(ISBLANK(Data!R42),"",Data!R42)</f>
        <v>0.9</v>
      </c>
      <c r="T89" s="1">
        <f>IF(ISBLANK(Data!S42),"",Data!S42)</f>
        <v>0.9</v>
      </c>
      <c r="U89" s="1">
        <f>IF(ISBLANK(Data!T42),"",Data!T42)</f>
        <v>0.9</v>
      </c>
      <c r="V89" s="1">
        <f>IF(ISBLANK(Data!U42),"",Data!U42)</f>
        <v>0.9</v>
      </c>
      <c r="W89" s="1">
        <f>IF(ISBLANK(Data!V42),"",Data!V42)</f>
        <v>0.9</v>
      </c>
      <c r="X89" s="1">
        <f>IF(ISBLANK(Data!W42),"",Data!W42)</f>
        <v>0.9</v>
      </c>
      <c r="Y89" s="1">
        <f>IF(ISBLANK(Data!X42),"",Data!X42)</f>
        <v>0.9</v>
      </c>
      <c r="Z89" s="1">
        <f>IF(ISBLANK(Data!Y42),"",Data!Y42)</f>
        <v>0.9</v>
      </c>
      <c r="AA89" s="1">
        <f>IF(ISBLANK(Data!Z42),"",Data!Z42)</f>
        <v>0.9</v>
      </c>
      <c r="AB89" s="23">
        <f>IF(ISBLANK(Data!AA42),"",Data!AA42)</f>
        <v>0.9</v>
      </c>
    </row>
    <row r="90" spans="1:28" x14ac:dyDescent="0.25">
      <c r="A90" s="53" t="e">
        <f>IF(ISBLANK(Data!A43),NA(),Data!A43)</f>
        <v>#N/A</v>
      </c>
      <c r="B90" t="e">
        <f t="shared" si="6"/>
        <v>#N/A</v>
      </c>
      <c r="C90" t="str">
        <f>IF(ISBLANK(Data!C43)," ",Data!C43)</f>
        <v>Sat</v>
      </c>
      <c r="D90" t="str">
        <f t="shared" si="5"/>
        <v>DataRefrigerationSat</v>
      </c>
      <c r="E90" s="1">
        <f>IF(ISBLANK(Data!D43),"",Data!D43)</f>
        <v>0.9</v>
      </c>
      <c r="F90" s="1">
        <f>IF(ISBLANK(Data!E43),"",Data!E43)</f>
        <v>0.9</v>
      </c>
      <c r="G90" s="1">
        <f>IF(ISBLANK(Data!F43),"",Data!F43)</f>
        <v>0.9</v>
      </c>
      <c r="H90" s="1">
        <f>IF(ISBLANK(Data!G43),"",Data!G43)</f>
        <v>0.9</v>
      </c>
      <c r="I90" s="1">
        <f>IF(ISBLANK(Data!H43),"",Data!H43)</f>
        <v>0.9</v>
      </c>
      <c r="J90" s="1">
        <f>IF(ISBLANK(Data!I43),"",Data!I43)</f>
        <v>0.9</v>
      </c>
      <c r="K90" s="1">
        <f>IF(ISBLANK(Data!J43),"",Data!J43)</f>
        <v>0.9</v>
      </c>
      <c r="L90" s="1">
        <f>IF(ISBLANK(Data!K43),"",Data!K43)</f>
        <v>0.9</v>
      </c>
      <c r="M90" s="1">
        <f>IF(ISBLANK(Data!L43),"",Data!L43)</f>
        <v>0.9</v>
      </c>
      <c r="N90" s="1">
        <f>IF(ISBLANK(Data!M43),"",Data!M43)</f>
        <v>0.9</v>
      </c>
      <c r="O90" s="1">
        <f>IF(ISBLANK(Data!N43),"",Data!N43)</f>
        <v>0.9</v>
      </c>
      <c r="P90" s="1">
        <f>IF(ISBLANK(Data!O43),"",Data!O43)</f>
        <v>0.9</v>
      </c>
      <c r="Q90" s="1">
        <f>IF(ISBLANK(Data!P43),"",Data!P43)</f>
        <v>0.9</v>
      </c>
      <c r="R90" s="1">
        <f>IF(ISBLANK(Data!Q43),"",Data!Q43)</f>
        <v>0.9</v>
      </c>
      <c r="S90" s="1">
        <f>IF(ISBLANK(Data!R43),"",Data!R43)</f>
        <v>0.9</v>
      </c>
      <c r="T90" s="1">
        <f>IF(ISBLANK(Data!S43),"",Data!S43)</f>
        <v>0.9</v>
      </c>
      <c r="U90" s="1">
        <f>IF(ISBLANK(Data!T43),"",Data!T43)</f>
        <v>0.9</v>
      </c>
      <c r="V90" s="1">
        <f>IF(ISBLANK(Data!U43),"",Data!U43)</f>
        <v>0.9</v>
      </c>
      <c r="W90" s="1">
        <f>IF(ISBLANK(Data!V43),"",Data!V43)</f>
        <v>0.9</v>
      </c>
      <c r="X90" s="1">
        <f>IF(ISBLANK(Data!W43),"",Data!W43)</f>
        <v>0.9</v>
      </c>
      <c r="Y90" s="1">
        <f>IF(ISBLANK(Data!X43),"",Data!X43)</f>
        <v>0.9</v>
      </c>
      <c r="Z90" s="1">
        <f>IF(ISBLANK(Data!Y43),"",Data!Y43)</f>
        <v>0.9</v>
      </c>
      <c r="AA90" s="1">
        <f>IF(ISBLANK(Data!Z43),"",Data!Z43)</f>
        <v>0.9</v>
      </c>
      <c r="AB90" s="23">
        <f>IF(ISBLANK(Data!AA43),"",Data!AA43)</f>
        <v>0.9</v>
      </c>
    </row>
    <row r="91" spans="1:28" x14ac:dyDescent="0.25">
      <c r="A91" s="53" t="e">
        <f>IF(ISBLANK(Data!A44),NA(),Data!A44)</f>
        <v>#N/A</v>
      </c>
      <c r="B91" t="e">
        <f t="shared" si="6"/>
        <v>#N/A</v>
      </c>
      <c r="C91" t="str">
        <f>IF(ISBLANK(Data!C44)," ",Data!C44)</f>
        <v>Sun</v>
      </c>
      <c r="D91" t="str">
        <f t="shared" si="5"/>
        <v>DataRefrigerationSun</v>
      </c>
      <c r="E91" s="1">
        <f>IF(ISBLANK(Data!D44),"",Data!D44)</f>
        <v>0.9</v>
      </c>
      <c r="F91" s="1">
        <f>IF(ISBLANK(Data!E44),"",Data!E44)</f>
        <v>0.9</v>
      </c>
      <c r="G91" s="1">
        <f>IF(ISBLANK(Data!F44),"",Data!F44)</f>
        <v>0.9</v>
      </c>
      <c r="H91" s="1">
        <f>IF(ISBLANK(Data!G44),"",Data!G44)</f>
        <v>0.9</v>
      </c>
      <c r="I91" s="1">
        <f>IF(ISBLANK(Data!H44),"",Data!H44)</f>
        <v>0.9</v>
      </c>
      <c r="J91" s="1">
        <f>IF(ISBLANK(Data!I44),"",Data!I44)</f>
        <v>0.9</v>
      </c>
      <c r="K91" s="1">
        <f>IF(ISBLANK(Data!J44),"",Data!J44)</f>
        <v>0.9</v>
      </c>
      <c r="L91" s="1">
        <f>IF(ISBLANK(Data!K44),"",Data!K44)</f>
        <v>0.9</v>
      </c>
      <c r="M91" s="1">
        <f>IF(ISBLANK(Data!L44),"",Data!L44)</f>
        <v>0.9</v>
      </c>
      <c r="N91" s="1">
        <f>IF(ISBLANK(Data!M44),"",Data!M44)</f>
        <v>0.9</v>
      </c>
      <c r="O91" s="1">
        <f>IF(ISBLANK(Data!N44),"",Data!N44)</f>
        <v>0.9</v>
      </c>
      <c r="P91" s="1">
        <f>IF(ISBLANK(Data!O44),"",Data!O44)</f>
        <v>0.9</v>
      </c>
      <c r="Q91" s="1">
        <f>IF(ISBLANK(Data!P44),"",Data!P44)</f>
        <v>0.9</v>
      </c>
      <c r="R91" s="1">
        <f>IF(ISBLANK(Data!Q44),"",Data!Q44)</f>
        <v>0.9</v>
      </c>
      <c r="S91" s="1">
        <f>IF(ISBLANK(Data!R44),"",Data!R44)</f>
        <v>0.9</v>
      </c>
      <c r="T91" s="1">
        <f>IF(ISBLANK(Data!S44),"",Data!S44)</f>
        <v>0.9</v>
      </c>
      <c r="U91" s="1">
        <f>IF(ISBLANK(Data!T44),"",Data!T44)</f>
        <v>0.9</v>
      </c>
      <c r="V91" s="1">
        <f>IF(ISBLANK(Data!U44),"",Data!U44)</f>
        <v>0.9</v>
      </c>
      <c r="W91" s="1">
        <f>IF(ISBLANK(Data!V44),"",Data!V44)</f>
        <v>0.9</v>
      </c>
      <c r="X91" s="1">
        <f>IF(ISBLANK(Data!W44),"",Data!W44)</f>
        <v>0.9</v>
      </c>
      <c r="Y91" s="1">
        <f>IF(ISBLANK(Data!X44),"",Data!X44)</f>
        <v>0.9</v>
      </c>
      <c r="Z91" s="1">
        <f>IF(ISBLANK(Data!Y44),"",Data!Y44)</f>
        <v>0.9</v>
      </c>
      <c r="AA91" s="1">
        <f>IF(ISBLANK(Data!Z44),"",Data!Z44)</f>
        <v>0.9</v>
      </c>
      <c r="AB91" s="23">
        <f>IF(ISBLANK(Data!AA44),"",Data!AA44)</f>
        <v>0.9</v>
      </c>
    </row>
    <row r="92" spans="1:28" x14ac:dyDescent="0.25">
      <c r="A92" s="53" t="e">
        <f>IF(ISBLANK(Data!A45),NA(),Data!A45)</f>
        <v>#N/A</v>
      </c>
      <c r="B92" t="e">
        <f t="shared" si="6"/>
        <v>#N/A</v>
      </c>
      <c r="C92" t="str">
        <f>IF(ISBLANK(Data!C45)," ",Data!C45)</f>
        <v xml:space="preserve"> </v>
      </c>
      <c r="D92" t="str">
        <f t="shared" si="5"/>
        <v/>
      </c>
      <c r="E92" s="1" t="str">
        <f>IF(ISBLANK(Data!D45),"",Data!D45)</f>
        <v/>
      </c>
      <c r="F92" s="1" t="str">
        <f>IF(ISBLANK(Data!E45),"",Data!E45)</f>
        <v/>
      </c>
      <c r="G92" s="1" t="str">
        <f>IF(ISBLANK(Data!F45),"",Data!F45)</f>
        <v/>
      </c>
      <c r="H92" s="1" t="str">
        <f>IF(ISBLANK(Data!G45),"",Data!G45)</f>
        <v/>
      </c>
      <c r="I92" s="1" t="str">
        <f>IF(ISBLANK(Data!H45),"",Data!H45)</f>
        <v/>
      </c>
      <c r="J92" s="1" t="str">
        <f>IF(ISBLANK(Data!I45),"",Data!I45)</f>
        <v/>
      </c>
      <c r="K92" s="1" t="str">
        <f>IF(ISBLANK(Data!J45),"",Data!J45)</f>
        <v/>
      </c>
      <c r="L92" s="1" t="str">
        <f>IF(ISBLANK(Data!K45),"",Data!K45)</f>
        <v/>
      </c>
      <c r="M92" s="1" t="str">
        <f>IF(ISBLANK(Data!L45),"",Data!L45)</f>
        <v/>
      </c>
      <c r="N92" s="1" t="str">
        <f>IF(ISBLANK(Data!M45),"",Data!M45)</f>
        <v/>
      </c>
      <c r="O92" s="1" t="str">
        <f>IF(ISBLANK(Data!N45),"",Data!N45)</f>
        <v/>
      </c>
      <c r="P92" s="1" t="str">
        <f>IF(ISBLANK(Data!O45),"",Data!O45)</f>
        <v/>
      </c>
      <c r="Q92" s="1" t="str">
        <f>IF(ISBLANK(Data!P45),"",Data!P45)</f>
        <v/>
      </c>
      <c r="R92" s="1" t="str">
        <f>IF(ISBLANK(Data!Q45),"",Data!Q45)</f>
        <v/>
      </c>
      <c r="S92" s="1" t="str">
        <f>IF(ISBLANK(Data!R45),"",Data!R45)</f>
        <v/>
      </c>
      <c r="T92" s="1" t="str">
        <f>IF(ISBLANK(Data!S45),"",Data!S45)</f>
        <v/>
      </c>
      <c r="U92" s="1" t="str">
        <f>IF(ISBLANK(Data!T45),"",Data!T45)</f>
        <v/>
      </c>
      <c r="V92" s="1" t="str">
        <f>IF(ISBLANK(Data!U45),"",Data!U45)</f>
        <v/>
      </c>
      <c r="W92" s="1" t="str">
        <f>IF(ISBLANK(Data!V45),"",Data!V45)</f>
        <v/>
      </c>
      <c r="X92" s="1" t="str">
        <f>IF(ISBLANK(Data!W45),"",Data!W45)</f>
        <v/>
      </c>
      <c r="Y92" s="1" t="str">
        <f>IF(ISBLANK(Data!X45),"",Data!X45)</f>
        <v/>
      </c>
      <c r="Z92" s="1" t="str">
        <f>IF(ISBLANK(Data!Y45),"",Data!Y45)</f>
        <v/>
      </c>
      <c r="AA92" s="1" t="str">
        <f>IF(ISBLANK(Data!Z45),"",Data!Z45)</f>
        <v/>
      </c>
      <c r="AB92" s="23" t="str">
        <f>IF(ISBLANK(Data!AA45),"",Data!AA45)</f>
        <v/>
      </c>
    </row>
    <row r="93" spans="1:28" x14ac:dyDescent="0.25">
      <c r="A93" s="53" t="e">
        <f>IF(ISBLANK(Data!A46),NA(),Data!A46)</f>
        <v>#N/A</v>
      </c>
      <c r="B93" t="e">
        <f t="shared" si="6"/>
        <v>#N/A</v>
      </c>
      <c r="C93" t="str">
        <f>IF(ISBLANK(Data!C46)," ",Data!C46)</f>
        <v xml:space="preserve"> </v>
      </c>
      <c r="D93" t="str">
        <f t="shared" si="5"/>
        <v/>
      </c>
      <c r="E93" s="1" t="str">
        <f>IF(ISBLANK(Data!D46),"",Data!D46)</f>
        <v/>
      </c>
      <c r="F93" s="1" t="str">
        <f>IF(ISBLANK(Data!E46),"",Data!E46)</f>
        <v/>
      </c>
      <c r="G93" s="1" t="str">
        <f>IF(ISBLANK(Data!F46),"",Data!F46)</f>
        <v/>
      </c>
      <c r="H93" s="1" t="str">
        <f>IF(ISBLANK(Data!G46),"",Data!G46)</f>
        <v/>
      </c>
      <c r="I93" s="1" t="str">
        <f>IF(ISBLANK(Data!H46),"",Data!H46)</f>
        <v/>
      </c>
      <c r="J93" s="1" t="str">
        <f>IF(ISBLANK(Data!I46),"",Data!I46)</f>
        <v/>
      </c>
      <c r="K93" s="1" t="str">
        <f>IF(ISBLANK(Data!J46),"",Data!J46)</f>
        <v/>
      </c>
      <c r="L93" s="1" t="str">
        <f>IF(ISBLANK(Data!K46),"",Data!K46)</f>
        <v/>
      </c>
      <c r="M93" s="1" t="str">
        <f>IF(ISBLANK(Data!L46),"",Data!L46)</f>
        <v/>
      </c>
      <c r="N93" s="1" t="str">
        <f>IF(ISBLANK(Data!M46),"",Data!M46)</f>
        <v/>
      </c>
      <c r="O93" s="1" t="str">
        <f>IF(ISBLANK(Data!N46),"",Data!N46)</f>
        <v/>
      </c>
      <c r="P93" s="1" t="str">
        <f>IF(ISBLANK(Data!O46),"",Data!O46)</f>
        <v/>
      </c>
      <c r="Q93" s="1" t="str">
        <f>IF(ISBLANK(Data!P46),"",Data!P46)</f>
        <v/>
      </c>
      <c r="R93" s="1" t="str">
        <f>IF(ISBLANK(Data!Q46),"",Data!Q46)</f>
        <v/>
      </c>
      <c r="S93" s="1" t="str">
        <f>IF(ISBLANK(Data!R46),"",Data!R46)</f>
        <v/>
      </c>
      <c r="T93" s="1" t="str">
        <f>IF(ISBLANK(Data!S46),"",Data!S46)</f>
        <v/>
      </c>
      <c r="U93" s="1" t="str">
        <f>IF(ISBLANK(Data!T46),"",Data!T46)</f>
        <v/>
      </c>
      <c r="V93" s="1" t="str">
        <f>IF(ISBLANK(Data!U46),"",Data!U46)</f>
        <v/>
      </c>
      <c r="W93" s="1" t="str">
        <f>IF(ISBLANK(Data!V46),"",Data!V46)</f>
        <v/>
      </c>
      <c r="X93" s="1" t="str">
        <f>IF(ISBLANK(Data!W46),"",Data!W46)</f>
        <v/>
      </c>
      <c r="Y93" s="1" t="str">
        <f>IF(ISBLANK(Data!X46),"",Data!X46)</f>
        <v/>
      </c>
      <c r="Z93" s="1" t="str">
        <f>IF(ISBLANK(Data!Y46),"",Data!Y46)</f>
        <v/>
      </c>
      <c r="AA93" s="1" t="str">
        <f>IF(ISBLANK(Data!Z46),"",Data!Z46)</f>
        <v/>
      </c>
      <c r="AB93" s="23" t="str">
        <f>IF(ISBLANK(Data!AA46),"",Data!AA46)</f>
        <v/>
      </c>
    </row>
    <row r="94" spans="1:28" x14ac:dyDescent="0.25">
      <c r="A94" s="53" t="e">
        <f>IF(ISBLANK(Data!A47),NA(),Data!A47)</f>
        <v>#N/A</v>
      </c>
      <c r="B94" t="e">
        <f t="shared" si="6"/>
        <v>#N/A</v>
      </c>
      <c r="C94" t="str">
        <f>IF(ISBLANK(Data!C47)," ",Data!C47)</f>
        <v xml:space="preserve"> </v>
      </c>
      <c r="D94" t="str">
        <f t="shared" si="5"/>
        <v/>
      </c>
      <c r="E94" s="1" t="str">
        <f>IF(ISBLANK(Data!D47),"",Data!D47)</f>
        <v/>
      </c>
      <c r="F94" s="1" t="str">
        <f>IF(ISBLANK(Data!E47),"",Data!E47)</f>
        <v/>
      </c>
      <c r="G94" s="1" t="str">
        <f>IF(ISBLANK(Data!F47),"",Data!F47)</f>
        <v/>
      </c>
      <c r="H94" s="1" t="str">
        <f>IF(ISBLANK(Data!G47),"",Data!G47)</f>
        <v/>
      </c>
      <c r="I94" s="1" t="str">
        <f>IF(ISBLANK(Data!H47),"",Data!H47)</f>
        <v/>
      </c>
      <c r="J94" s="1" t="str">
        <f>IF(ISBLANK(Data!I47),"",Data!I47)</f>
        <v/>
      </c>
      <c r="K94" s="1" t="str">
        <f>IF(ISBLANK(Data!J47),"",Data!J47)</f>
        <v/>
      </c>
      <c r="L94" s="1" t="str">
        <f>IF(ISBLANK(Data!K47),"",Data!K47)</f>
        <v/>
      </c>
      <c r="M94" s="1" t="str">
        <f>IF(ISBLANK(Data!L47),"",Data!L47)</f>
        <v/>
      </c>
      <c r="N94" s="1" t="str">
        <f>IF(ISBLANK(Data!M47),"",Data!M47)</f>
        <v/>
      </c>
      <c r="O94" s="1" t="str">
        <f>IF(ISBLANK(Data!N47),"",Data!N47)</f>
        <v/>
      </c>
      <c r="P94" s="1" t="str">
        <f>IF(ISBLANK(Data!O47),"",Data!O47)</f>
        <v/>
      </c>
      <c r="Q94" s="1" t="str">
        <f>IF(ISBLANK(Data!P47),"",Data!P47)</f>
        <v/>
      </c>
      <c r="R94" s="1" t="str">
        <f>IF(ISBLANK(Data!Q47),"",Data!Q47)</f>
        <v/>
      </c>
      <c r="S94" s="1" t="str">
        <f>IF(ISBLANK(Data!R47),"",Data!R47)</f>
        <v/>
      </c>
      <c r="T94" s="1" t="str">
        <f>IF(ISBLANK(Data!S47),"",Data!S47)</f>
        <v/>
      </c>
      <c r="U94" s="1" t="str">
        <f>IF(ISBLANK(Data!T47),"",Data!T47)</f>
        <v/>
      </c>
      <c r="V94" s="1" t="str">
        <f>IF(ISBLANK(Data!U47),"",Data!U47)</f>
        <v/>
      </c>
      <c r="W94" s="1" t="str">
        <f>IF(ISBLANK(Data!V47),"",Data!V47)</f>
        <v/>
      </c>
      <c r="X94" s="1" t="str">
        <f>IF(ISBLANK(Data!W47),"",Data!W47)</f>
        <v/>
      </c>
      <c r="Y94" s="1" t="str">
        <f>IF(ISBLANK(Data!X47),"",Data!X47)</f>
        <v/>
      </c>
      <c r="Z94" s="1" t="str">
        <f>IF(ISBLANK(Data!Y47),"",Data!Y47)</f>
        <v/>
      </c>
      <c r="AA94" s="1" t="str">
        <f>IF(ISBLANK(Data!Z47),"",Data!Z47)</f>
        <v/>
      </c>
      <c r="AB94" s="23" t="str">
        <f>IF(ISBLANK(Data!AA47),"",Data!AA47)</f>
        <v/>
      </c>
    </row>
    <row r="95" spans="1:28" x14ac:dyDescent="0.25">
      <c r="A95" s="53" t="e">
        <f>IF(ISBLANK(Data!A48),NA(),Data!A48)</f>
        <v>#N/A</v>
      </c>
      <c r="B95" t="e">
        <f t="shared" si="6"/>
        <v>#N/A</v>
      </c>
      <c r="C95" t="str">
        <f>IF(ISBLANK(Data!C48)," ",Data!C48)</f>
        <v xml:space="preserve"> </v>
      </c>
      <c r="D95" t="str">
        <f t="shared" si="5"/>
        <v/>
      </c>
      <c r="E95" s="1" t="str">
        <f>IF(ISBLANK(Data!D48),"",Data!D48)</f>
        <v/>
      </c>
      <c r="F95" s="1" t="str">
        <f>IF(ISBLANK(Data!E48),"",Data!E48)</f>
        <v/>
      </c>
      <c r="G95" s="1" t="str">
        <f>IF(ISBLANK(Data!F48),"",Data!F48)</f>
        <v/>
      </c>
      <c r="H95" s="1" t="str">
        <f>IF(ISBLANK(Data!G48),"",Data!G48)</f>
        <v/>
      </c>
      <c r="I95" s="1" t="str">
        <f>IF(ISBLANK(Data!H48),"",Data!H48)</f>
        <v/>
      </c>
      <c r="J95" s="1" t="str">
        <f>IF(ISBLANK(Data!I48),"",Data!I48)</f>
        <v/>
      </c>
      <c r="K95" s="1" t="str">
        <f>IF(ISBLANK(Data!J48),"",Data!J48)</f>
        <v/>
      </c>
      <c r="L95" s="1" t="str">
        <f>IF(ISBLANK(Data!K48),"",Data!K48)</f>
        <v/>
      </c>
      <c r="M95" s="1" t="str">
        <f>IF(ISBLANK(Data!L48),"",Data!L48)</f>
        <v/>
      </c>
      <c r="N95" s="1" t="str">
        <f>IF(ISBLANK(Data!M48),"",Data!M48)</f>
        <v/>
      </c>
      <c r="O95" s="1" t="str">
        <f>IF(ISBLANK(Data!N48),"",Data!N48)</f>
        <v/>
      </c>
      <c r="P95" s="1" t="str">
        <f>IF(ISBLANK(Data!O48),"",Data!O48)</f>
        <v/>
      </c>
      <c r="Q95" s="1" t="str">
        <f>IF(ISBLANK(Data!P48),"",Data!P48)</f>
        <v/>
      </c>
      <c r="R95" s="1" t="str">
        <f>IF(ISBLANK(Data!Q48),"",Data!Q48)</f>
        <v/>
      </c>
      <c r="S95" s="1" t="str">
        <f>IF(ISBLANK(Data!R48),"",Data!R48)</f>
        <v/>
      </c>
      <c r="T95" s="1" t="str">
        <f>IF(ISBLANK(Data!S48),"",Data!S48)</f>
        <v/>
      </c>
      <c r="U95" s="1" t="str">
        <f>IF(ISBLANK(Data!T48),"",Data!T48)</f>
        <v/>
      </c>
      <c r="V95" s="1" t="str">
        <f>IF(ISBLANK(Data!U48),"",Data!U48)</f>
        <v/>
      </c>
      <c r="W95" s="1" t="str">
        <f>IF(ISBLANK(Data!V48),"",Data!V48)</f>
        <v/>
      </c>
      <c r="X95" s="1" t="str">
        <f>IF(ISBLANK(Data!W48),"",Data!W48)</f>
        <v/>
      </c>
      <c r="Y95" s="1" t="str">
        <f>IF(ISBLANK(Data!X48),"",Data!X48)</f>
        <v/>
      </c>
      <c r="Z95" s="1" t="str">
        <f>IF(ISBLANK(Data!Y48),"",Data!Y48)</f>
        <v/>
      </c>
      <c r="AA95" s="1" t="str">
        <f>IF(ISBLANK(Data!Z48),"",Data!Z48)</f>
        <v/>
      </c>
      <c r="AB95" s="23" t="str">
        <f>IF(ISBLANK(Data!AA48),"",Data!AA48)</f>
        <v/>
      </c>
    </row>
    <row r="96" spans="1:28" x14ac:dyDescent="0.25">
      <c r="A96" s="53" t="e">
        <f>IF(ISBLANK(Data!A49),NA(),Data!A49)</f>
        <v>#N/A</v>
      </c>
      <c r="B96" t="e">
        <f t="shared" si="6"/>
        <v>#N/A</v>
      </c>
      <c r="C96" t="str">
        <f>IF(ISBLANK(Data!C49)," ",Data!C49)</f>
        <v xml:space="preserve"> </v>
      </c>
      <c r="D96" t="str">
        <f t="shared" si="5"/>
        <v/>
      </c>
      <c r="E96" s="1" t="str">
        <f>IF(ISBLANK(Data!D49),"",Data!D49)</f>
        <v/>
      </c>
      <c r="F96" s="1" t="str">
        <f>IF(ISBLANK(Data!E49),"",Data!E49)</f>
        <v/>
      </c>
      <c r="G96" s="1" t="str">
        <f>IF(ISBLANK(Data!F49),"",Data!F49)</f>
        <v/>
      </c>
      <c r="H96" s="1" t="str">
        <f>IF(ISBLANK(Data!G49),"",Data!G49)</f>
        <v/>
      </c>
      <c r="I96" s="1" t="str">
        <f>IF(ISBLANK(Data!H49),"",Data!H49)</f>
        <v/>
      </c>
      <c r="J96" s="1" t="str">
        <f>IF(ISBLANK(Data!I49),"",Data!I49)</f>
        <v/>
      </c>
      <c r="K96" s="1" t="str">
        <f>IF(ISBLANK(Data!J49),"",Data!J49)</f>
        <v/>
      </c>
      <c r="L96" s="1" t="str">
        <f>IF(ISBLANK(Data!K49),"",Data!K49)</f>
        <v/>
      </c>
      <c r="M96" s="1" t="str">
        <f>IF(ISBLANK(Data!L49),"",Data!L49)</f>
        <v/>
      </c>
      <c r="N96" s="1" t="str">
        <f>IF(ISBLANK(Data!M49),"",Data!M49)</f>
        <v/>
      </c>
      <c r="O96" s="1" t="str">
        <f>IF(ISBLANK(Data!N49),"",Data!N49)</f>
        <v/>
      </c>
      <c r="P96" s="1" t="str">
        <f>IF(ISBLANK(Data!O49),"",Data!O49)</f>
        <v/>
      </c>
      <c r="Q96" s="1" t="str">
        <f>IF(ISBLANK(Data!P49),"",Data!P49)</f>
        <v/>
      </c>
      <c r="R96" s="1" t="str">
        <f>IF(ISBLANK(Data!Q49),"",Data!Q49)</f>
        <v/>
      </c>
      <c r="S96" s="1" t="str">
        <f>IF(ISBLANK(Data!R49),"",Data!R49)</f>
        <v/>
      </c>
      <c r="T96" s="1" t="str">
        <f>IF(ISBLANK(Data!S49),"",Data!S49)</f>
        <v/>
      </c>
      <c r="U96" s="1" t="str">
        <f>IF(ISBLANK(Data!T49),"",Data!T49)</f>
        <v/>
      </c>
      <c r="V96" s="1" t="str">
        <f>IF(ISBLANK(Data!U49),"",Data!U49)</f>
        <v/>
      </c>
      <c r="W96" s="1" t="str">
        <f>IF(ISBLANK(Data!V49),"",Data!V49)</f>
        <v/>
      </c>
      <c r="X96" s="1" t="str">
        <f>IF(ISBLANK(Data!W49),"",Data!W49)</f>
        <v/>
      </c>
      <c r="Y96" s="1" t="str">
        <f>IF(ISBLANK(Data!X49),"",Data!X49)</f>
        <v/>
      </c>
      <c r="Z96" s="1" t="str">
        <f>IF(ISBLANK(Data!Y49),"",Data!Y49)</f>
        <v/>
      </c>
      <c r="AA96" s="1" t="str">
        <f>IF(ISBLANK(Data!Z49),"",Data!Z49)</f>
        <v/>
      </c>
      <c r="AB96" s="23" t="str">
        <f>IF(ISBLANK(Data!AA49),"",Data!AA49)</f>
        <v/>
      </c>
    </row>
    <row r="97" spans="1:28" x14ac:dyDescent="0.25">
      <c r="A97" s="53" t="e">
        <f>IF(ISBLANK(Data!A50),NA(),Data!A50)</f>
        <v>#N/A</v>
      </c>
      <c r="B97" t="e">
        <f t="shared" si="6"/>
        <v>#N/A</v>
      </c>
      <c r="C97" t="str">
        <f>IF(ISBLANK(Data!C50)," ",Data!C50)</f>
        <v xml:space="preserve"> </v>
      </c>
      <c r="D97" t="str">
        <f t="shared" si="5"/>
        <v/>
      </c>
      <c r="E97" s="1" t="str">
        <f>IF(ISBLANK(Data!D50),"",Data!D50)</f>
        <v/>
      </c>
      <c r="F97" s="1" t="str">
        <f>IF(ISBLANK(Data!E50),"",Data!E50)</f>
        <v/>
      </c>
      <c r="G97" s="1" t="str">
        <f>IF(ISBLANK(Data!F50),"",Data!F50)</f>
        <v/>
      </c>
      <c r="H97" s="1" t="str">
        <f>IF(ISBLANK(Data!G50),"",Data!G50)</f>
        <v/>
      </c>
      <c r="I97" s="1" t="str">
        <f>IF(ISBLANK(Data!H50),"",Data!H50)</f>
        <v/>
      </c>
      <c r="J97" s="1" t="str">
        <f>IF(ISBLANK(Data!I50),"",Data!I50)</f>
        <v/>
      </c>
      <c r="K97" s="1" t="str">
        <f>IF(ISBLANK(Data!J50),"",Data!J50)</f>
        <v/>
      </c>
      <c r="L97" s="1" t="str">
        <f>IF(ISBLANK(Data!K50),"",Data!K50)</f>
        <v/>
      </c>
      <c r="M97" s="1" t="str">
        <f>IF(ISBLANK(Data!L50),"",Data!L50)</f>
        <v/>
      </c>
      <c r="N97" s="1" t="str">
        <f>IF(ISBLANK(Data!M50),"",Data!M50)</f>
        <v/>
      </c>
      <c r="O97" s="1" t="str">
        <f>IF(ISBLANK(Data!N50),"",Data!N50)</f>
        <v/>
      </c>
      <c r="P97" s="1" t="str">
        <f>IF(ISBLANK(Data!O50),"",Data!O50)</f>
        <v/>
      </c>
      <c r="Q97" s="1" t="str">
        <f>IF(ISBLANK(Data!P50),"",Data!P50)</f>
        <v/>
      </c>
      <c r="R97" s="1" t="str">
        <f>IF(ISBLANK(Data!Q50),"",Data!Q50)</f>
        <v/>
      </c>
      <c r="S97" s="1" t="str">
        <f>IF(ISBLANK(Data!R50),"",Data!R50)</f>
        <v/>
      </c>
      <c r="T97" s="1" t="str">
        <f>IF(ISBLANK(Data!S50),"",Data!S50)</f>
        <v/>
      </c>
      <c r="U97" s="1" t="str">
        <f>IF(ISBLANK(Data!T50),"",Data!T50)</f>
        <v/>
      </c>
      <c r="V97" s="1" t="str">
        <f>IF(ISBLANK(Data!U50),"",Data!U50)</f>
        <v/>
      </c>
      <c r="W97" s="1" t="str">
        <f>IF(ISBLANK(Data!V50),"",Data!V50)</f>
        <v/>
      </c>
      <c r="X97" s="1" t="str">
        <f>IF(ISBLANK(Data!W50),"",Data!W50)</f>
        <v/>
      </c>
      <c r="Y97" s="1" t="str">
        <f>IF(ISBLANK(Data!X50),"",Data!X50)</f>
        <v/>
      </c>
      <c r="Z97" s="1" t="str">
        <f>IF(ISBLANK(Data!Y50),"",Data!Y50)</f>
        <v/>
      </c>
      <c r="AA97" s="1" t="str">
        <f>IF(ISBLANK(Data!Z50),"",Data!Z50)</f>
        <v/>
      </c>
      <c r="AB97" s="23" t="str">
        <f>IF(ISBLANK(Data!AA50),"",Data!AA50)</f>
        <v/>
      </c>
    </row>
    <row r="98" spans="1:28" x14ac:dyDescent="0.25">
      <c r="A98" s="53" t="e">
        <f>IF(ISBLANK(Data!A51),NA(),Data!A51)</f>
        <v>#N/A</v>
      </c>
      <c r="B98" t="e">
        <f t="shared" si="6"/>
        <v>#N/A</v>
      </c>
      <c r="C98" t="str">
        <f>IF(ISBLANK(Data!C51)," ",Data!C51)</f>
        <v xml:space="preserve"> </v>
      </c>
      <c r="D98" t="str">
        <f t="shared" si="5"/>
        <v/>
      </c>
      <c r="E98" s="1" t="str">
        <f>IF(ISBLANK(Data!D51),"",Data!D51)</f>
        <v/>
      </c>
      <c r="F98" s="1" t="str">
        <f>IF(ISBLANK(Data!E51),"",Data!E51)</f>
        <v/>
      </c>
      <c r="G98" s="1" t="str">
        <f>IF(ISBLANK(Data!F51),"",Data!F51)</f>
        <v/>
      </c>
      <c r="H98" s="1" t="str">
        <f>IF(ISBLANK(Data!G51),"",Data!G51)</f>
        <v/>
      </c>
      <c r="I98" s="1" t="str">
        <f>IF(ISBLANK(Data!H51),"",Data!H51)</f>
        <v/>
      </c>
      <c r="J98" s="1" t="str">
        <f>IF(ISBLANK(Data!I51),"",Data!I51)</f>
        <v/>
      </c>
      <c r="K98" s="1" t="str">
        <f>IF(ISBLANK(Data!J51),"",Data!J51)</f>
        <v/>
      </c>
      <c r="L98" s="1" t="str">
        <f>IF(ISBLANK(Data!K51),"",Data!K51)</f>
        <v/>
      </c>
      <c r="M98" s="1" t="str">
        <f>IF(ISBLANK(Data!L51),"",Data!L51)</f>
        <v/>
      </c>
      <c r="N98" s="1" t="str">
        <f>IF(ISBLANK(Data!M51),"",Data!M51)</f>
        <v/>
      </c>
      <c r="O98" s="1" t="str">
        <f>IF(ISBLANK(Data!N51),"",Data!N51)</f>
        <v/>
      </c>
      <c r="P98" s="1" t="str">
        <f>IF(ISBLANK(Data!O51),"",Data!O51)</f>
        <v/>
      </c>
      <c r="Q98" s="1" t="str">
        <f>IF(ISBLANK(Data!P51),"",Data!P51)</f>
        <v/>
      </c>
      <c r="R98" s="1" t="str">
        <f>IF(ISBLANK(Data!Q51),"",Data!Q51)</f>
        <v/>
      </c>
      <c r="S98" s="1" t="str">
        <f>IF(ISBLANK(Data!R51),"",Data!R51)</f>
        <v/>
      </c>
      <c r="T98" s="1" t="str">
        <f>IF(ISBLANK(Data!S51),"",Data!S51)</f>
        <v/>
      </c>
      <c r="U98" s="1" t="str">
        <f>IF(ISBLANK(Data!T51),"",Data!T51)</f>
        <v/>
      </c>
      <c r="V98" s="1" t="str">
        <f>IF(ISBLANK(Data!U51),"",Data!U51)</f>
        <v/>
      </c>
      <c r="W98" s="1" t="str">
        <f>IF(ISBLANK(Data!V51),"",Data!V51)</f>
        <v/>
      </c>
      <c r="X98" s="1" t="str">
        <f>IF(ISBLANK(Data!W51),"",Data!W51)</f>
        <v/>
      </c>
      <c r="Y98" s="1" t="str">
        <f>IF(ISBLANK(Data!X51),"",Data!X51)</f>
        <v/>
      </c>
      <c r="Z98" s="1" t="str">
        <f>IF(ISBLANK(Data!Y51),"",Data!Y51)</f>
        <v/>
      </c>
      <c r="AA98" s="1" t="str">
        <f>IF(ISBLANK(Data!Z51),"",Data!Z51)</f>
        <v/>
      </c>
      <c r="AB98" s="23" t="str">
        <f>IF(ISBLANK(Data!AA51),"",Data!AA51)</f>
        <v/>
      </c>
    </row>
    <row r="99" spans="1:28" x14ac:dyDescent="0.25">
      <c r="A99" s="53" t="e">
        <f>IF(ISBLANK(Data!A52),NA(),Data!A52)</f>
        <v>#N/A</v>
      </c>
      <c r="B99" t="e">
        <f t="shared" si="6"/>
        <v>#N/A</v>
      </c>
      <c r="C99" t="str">
        <f>IF(ISBLANK(Data!C52)," ",Data!C52)</f>
        <v xml:space="preserve"> </v>
      </c>
      <c r="D99" t="str">
        <f t="shared" si="5"/>
        <v/>
      </c>
      <c r="E99" s="1" t="str">
        <f>IF(ISBLANK(Data!D52),"",Data!D52)</f>
        <v/>
      </c>
      <c r="F99" s="1" t="str">
        <f>IF(ISBLANK(Data!E52),"",Data!E52)</f>
        <v/>
      </c>
      <c r="G99" s="1" t="str">
        <f>IF(ISBLANK(Data!F52),"",Data!F52)</f>
        <v/>
      </c>
      <c r="H99" s="1" t="str">
        <f>IF(ISBLANK(Data!G52),"",Data!G52)</f>
        <v/>
      </c>
      <c r="I99" s="1" t="str">
        <f>IF(ISBLANK(Data!H52),"",Data!H52)</f>
        <v/>
      </c>
      <c r="J99" s="1" t="str">
        <f>IF(ISBLANK(Data!I52),"",Data!I52)</f>
        <v/>
      </c>
      <c r="K99" s="1" t="str">
        <f>IF(ISBLANK(Data!J52),"",Data!J52)</f>
        <v/>
      </c>
      <c r="L99" s="1" t="str">
        <f>IF(ISBLANK(Data!K52),"",Data!K52)</f>
        <v/>
      </c>
      <c r="M99" s="1" t="str">
        <f>IF(ISBLANK(Data!L52),"",Data!L52)</f>
        <v/>
      </c>
      <c r="N99" s="1" t="str">
        <f>IF(ISBLANK(Data!M52),"",Data!M52)</f>
        <v/>
      </c>
      <c r="O99" s="1" t="str">
        <f>IF(ISBLANK(Data!N52),"",Data!N52)</f>
        <v/>
      </c>
      <c r="P99" s="1" t="str">
        <f>IF(ISBLANK(Data!O52),"",Data!O52)</f>
        <v/>
      </c>
      <c r="Q99" s="1" t="str">
        <f>IF(ISBLANK(Data!P52),"",Data!P52)</f>
        <v/>
      </c>
      <c r="R99" s="1" t="str">
        <f>IF(ISBLANK(Data!Q52),"",Data!Q52)</f>
        <v/>
      </c>
      <c r="S99" s="1" t="str">
        <f>IF(ISBLANK(Data!R52),"",Data!R52)</f>
        <v/>
      </c>
      <c r="T99" s="1" t="str">
        <f>IF(ISBLANK(Data!S52),"",Data!S52)</f>
        <v/>
      </c>
      <c r="U99" s="1" t="str">
        <f>IF(ISBLANK(Data!T52),"",Data!T52)</f>
        <v/>
      </c>
      <c r="V99" s="1" t="str">
        <f>IF(ISBLANK(Data!U52),"",Data!U52)</f>
        <v/>
      </c>
      <c r="W99" s="1" t="str">
        <f>IF(ISBLANK(Data!V52),"",Data!V52)</f>
        <v/>
      </c>
      <c r="X99" s="1" t="str">
        <f>IF(ISBLANK(Data!W52),"",Data!W52)</f>
        <v/>
      </c>
      <c r="Y99" s="1" t="str">
        <f>IF(ISBLANK(Data!X52),"",Data!X52)</f>
        <v/>
      </c>
      <c r="Z99" s="1" t="str">
        <f>IF(ISBLANK(Data!Y52),"",Data!Y52)</f>
        <v/>
      </c>
      <c r="AA99" s="1" t="str">
        <f>IF(ISBLANK(Data!Z52),"",Data!Z52)</f>
        <v/>
      </c>
      <c r="AB99" s="23" t="str">
        <f>IF(ISBLANK(Data!AA52),"",Data!AA52)</f>
        <v/>
      </c>
    </row>
    <row r="100" spans="1:28" ht="15.75" thickBot="1" x14ac:dyDescent="0.3">
      <c r="A100" s="54" t="e">
        <f>IF(ISBLANK(Data!A53),NA(),Data!A53)</f>
        <v>#N/A</v>
      </c>
      <c r="B100" s="19" t="e">
        <f t="shared" si="6"/>
        <v>#N/A</v>
      </c>
      <c r="C100" s="19" t="str">
        <f>IF(ISBLANK(Data!C53)," ",Data!C53)</f>
        <v xml:space="preserve"> </v>
      </c>
      <c r="D100" s="19" t="str">
        <f t="shared" si="5"/>
        <v/>
      </c>
      <c r="E100" s="24" t="str">
        <f>IF(ISBLANK(Data!D53),"",Data!D53)</f>
        <v/>
      </c>
      <c r="F100" s="24" t="str">
        <f>IF(ISBLANK(Data!E53),"",Data!E53)</f>
        <v/>
      </c>
      <c r="G100" s="24" t="str">
        <f>IF(ISBLANK(Data!F53),"",Data!F53)</f>
        <v/>
      </c>
      <c r="H100" s="24" t="str">
        <f>IF(ISBLANK(Data!G53),"",Data!G53)</f>
        <v/>
      </c>
      <c r="I100" s="24" t="str">
        <f>IF(ISBLANK(Data!H53),"",Data!H53)</f>
        <v/>
      </c>
      <c r="J100" s="24" t="str">
        <f>IF(ISBLANK(Data!I53),"",Data!I53)</f>
        <v/>
      </c>
      <c r="K100" s="24" t="str">
        <f>IF(ISBLANK(Data!J53),"",Data!J53)</f>
        <v/>
      </c>
      <c r="L100" s="24" t="str">
        <f>IF(ISBLANK(Data!K53),"",Data!K53)</f>
        <v/>
      </c>
      <c r="M100" s="24" t="str">
        <f>IF(ISBLANK(Data!L53),"",Data!L53)</f>
        <v/>
      </c>
      <c r="N100" s="24" t="str">
        <f>IF(ISBLANK(Data!M53),"",Data!M53)</f>
        <v/>
      </c>
      <c r="O100" s="24" t="str">
        <f>IF(ISBLANK(Data!N53),"",Data!N53)</f>
        <v/>
      </c>
      <c r="P100" s="24" t="str">
        <f>IF(ISBLANK(Data!O53),"",Data!O53)</f>
        <v/>
      </c>
      <c r="Q100" s="24" t="str">
        <f>IF(ISBLANK(Data!P53),"",Data!P53)</f>
        <v/>
      </c>
      <c r="R100" s="24" t="str">
        <f>IF(ISBLANK(Data!Q53),"",Data!Q53)</f>
        <v/>
      </c>
      <c r="S100" s="24" t="str">
        <f>IF(ISBLANK(Data!R53),"",Data!R53)</f>
        <v/>
      </c>
      <c r="T100" s="24" t="str">
        <f>IF(ISBLANK(Data!S53),"",Data!S53)</f>
        <v/>
      </c>
      <c r="U100" s="24" t="str">
        <f>IF(ISBLANK(Data!T53),"",Data!T53)</f>
        <v/>
      </c>
      <c r="V100" s="24" t="str">
        <f>IF(ISBLANK(Data!U53),"",Data!U53)</f>
        <v/>
      </c>
      <c r="W100" s="24" t="str">
        <f>IF(ISBLANK(Data!V53),"",Data!V53)</f>
        <v/>
      </c>
      <c r="X100" s="24" t="str">
        <f>IF(ISBLANK(Data!W53),"",Data!W53)</f>
        <v/>
      </c>
      <c r="Y100" s="24" t="str">
        <f>IF(ISBLANK(Data!X53),"",Data!X53)</f>
        <v/>
      </c>
      <c r="Z100" s="24" t="str">
        <f>IF(ISBLANK(Data!Y53),"",Data!Y53)</f>
        <v/>
      </c>
      <c r="AA100" s="24" t="str">
        <f>IF(ISBLANK(Data!Z53),"",Data!Z53)</f>
        <v/>
      </c>
      <c r="AB100" s="25" t="str">
        <f>IF(ISBLANK(Data!AA53),"",Data!AA53)</f>
        <v/>
      </c>
    </row>
    <row r="101" spans="1:28" x14ac:dyDescent="0.25">
      <c r="A101" s="51" t="str">
        <f>Health!A2</f>
        <v>Health</v>
      </c>
      <c r="B101" s="20" t="e">
        <v>#N/A</v>
      </c>
      <c r="C101" s="20"/>
      <c r="D101" s="20" t="str">
        <f t="shared" si="5"/>
        <v/>
      </c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2"/>
    </row>
    <row r="102" spans="1:28" x14ac:dyDescent="0.25">
      <c r="A102" s="53" t="str">
        <f>IF(ISBLANK(Health!A5),NA(),Health!A5)</f>
        <v>Occupancy</v>
      </c>
      <c r="B102" t="str">
        <f t="shared" si="6"/>
        <v>Occupancy</v>
      </c>
      <c r="C102" t="str">
        <f>IF(ISBLANK(Health!C5),"",Health!C5)</f>
        <v>WD</v>
      </c>
      <c r="D102" t="str">
        <f t="shared" ref="D102:D133" si="7">IF(AND(ISNA(B100),ISNA(B101),ISNA(B102)),"",$A$101&amp;(IF(AND(ISNA(B102),ISNA(B101)),B100,IF(AND(ISNA(B102),ISNA(B100)),B101,B102)))&amp;C102)</f>
        <v>HealthOccupancyWD</v>
      </c>
      <c r="E102" s="1">
        <f>IF(ISBLANK(Health!D5),"",Health!D5)</f>
        <v>0</v>
      </c>
      <c r="F102" s="1">
        <f>IF(ISBLANK(Health!E5),"",Health!E5)</f>
        <v>0</v>
      </c>
      <c r="G102" s="1">
        <f>IF(ISBLANK(Health!F5),"",Health!F5)</f>
        <v>0</v>
      </c>
      <c r="H102" s="1">
        <f>IF(ISBLANK(Health!G5),"",Health!G5)</f>
        <v>0</v>
      </c>
      <c r="I102" s="1">
        <f>IF(ISBLANK(Health!H5),"",Health!H5)</f>
        <v>0</v>
      </c>
      <c r="J102" s="1">
        <f>IF(ISBLANK(Health!I5),"",Health!I5)</f>
        <v>0</v>
      </c>
      <c r="K102" s="1">
        <f>IF(ISBLANK(Health!J5),"",Health!J5)</f>
        <v>0</v>
      </c>
      <c r="L102" s="1">
        <f>IF(ISBLANK(Health!K5),"",Health!K5)</f>
        <v>0.1</v>
      </c>
      <c r="M102" s="1">
        <f>IF(ISBLANK(Health!L5),"",Health!L5)</f>
        <v>0.5</v>
      </c>
      <c r="N102" s="1">
        <f>IF(ISBLANK(Health!M5),"",Health!M5)</f>
        <v>0.8</v>
      </c>
      <c r="O102" s="1">
        <f>IF(ISBLANK(Health!N5),"",Health!N5)</f>
        <v>0.8</v>
      </c>
      <c r="P102" s="1">
        <f>IF(ISBLANK(Health!O5),"",Health!O5)</f>
        <v>0.8</v>
      </c>
      <c r="Q102" s="1">
        <f>IF(ISBLANK(Health!P5),"",Health!P5)</f>
        <v>0.8</v>
      </c>
      <c r="R102" s="1">
        <f>IF(ISBLANK(Health!Q5),"",Health!Q5)</f>
        <v>0.8</v>
      </c>
      <c r="S102" s="1">
        <f>IF(ISBLANK(Health!R5),"",Health!R5)</f>
        <v>0.8</v>
      </c>
      <c r="T102" s="1">
        <f>IF(ISBLANK(Health!S5),"",Health!S5)</f>
        <v>0.8</v>
      </c>
      <c r="U102" s="1">
        <f>IF(ISBLANK(Health!T5),"",Health!T5)</f>
        <v>0.8</v>
      </c>
      <c r="V102" s="1">
        <f>IF(ISBLANK(Health!U5),"",Health!U5)</f>
        <v>0.5</v>
      </c>
      <c r="W102" s="1">
        <f>IF(ISBLANK(Health!V5),"",Health!V5)</f>
        <v>0.3</v>
      </c>
      <c r="X102" s="1">
        <f>IF(ISBLANK(Health!W5),"",Health!W5)</f>
        <v>0.3</v>
      </c>
      <c r="Y102" s="1">
        <f>IF(ISBLANK(Health!X5),"",Health!X5)</f>
        <v>0.2</v>
      </c>
      <c r="Z102" s="1">
        <f>IF(ISBLANK(Health!Y5),"",Health!Y5)</f>
        <v>0.2</v>
      </c>
      <c r="AA102" s="1">
        <f>IF(ISBLANK(Health!Z5),"",Health!Z5)</f>
        <v>0</v>
      </c>
      <c r="AB102" s="23">
        <f>IF(ISBLANK(Health!AA5),"",Health!AA5)</f>
        <v>0</v>
      </c>
    </row>
    <row r="103" spans="1:28" x14ac:dyDescent="0.25">
      <c r="A103" s="53" t="e">
        <f>IF(ISBLANK(Health!A6),NA(),Health!A6)</f>
        <v>#N/A</v>
      </c>
      <c r="B103" t="e">
        <f t="shared" si="6"/>
        <v>#N/A</v>
      </c>
      <c r="C103" t="str">
        <f>IF(ISBLANK(Health!C6),"",Health!C6)</f>
        <v>Sat</v>
      </c>
      <c r="D103" t="str">
        <f t="shared" si="7"/>
        <v>HealthOccupancySat</v>
      </c>
      <c r="E103" s="1">
        <f>IF(ISBLANK(Health!D6),"",Health!D6)</f>
        <v>0</v>
      </c>
      <c r="F103" s="1">
        <f>IF(ISBLANK(Health!E6),"",Health!E6)</f>
        <v>0</v>
      </c>
      <c r="G103" s="1">
        <f>IF(ISBLANK(Health!F6),"",Health!F6)</f>
        <v>0</v>
      </c>
      <c r="H103" s="1">
        <f>IF(ISBLANK(Health!G6),"",Health!G6)</f>
        <v>0</v>
      </c>
      <c r="I103" s="1">
        <f>IF(ISBLANK(Health!H6),"",Health!H6)</f>
        <v>0</v>
      </c>
      <c r="J103" s="1">
        <f>IF(ISBLANK(Health!I6),"",Health!I6)</f>
        <v>0</v>
      </c>
      <c r="K103" s="1">
        <f>IF(ISBLANK(Health!J6),"",Health!J6)</f>
        <v>0</v>
      </c>
      <c r="L103" s="1">
        <f>IF(ISBLANK(Health!K6),"",Health!K6)</f>
        <v>0.1</v>
      </c>
      <c r="M103" s="1">
        <f>IF(ISBLANK(Health!L6),"",Health!L6)</f>
        <v>0.3</v>
      </c>
      <c r="N103" s="1">
        <f>IF(ISBLANK(Health!M6),"",Health!M6)</f>
        <v>0.4</v>
      </c>
      <c r="O103" s="1">
        <f>IF(ISBLANK(Health!N6),"",Health!N6)</f>
        <v>0.4</v>
      </c>
      <c r="P103" s="1">
        <f>IF(ISBLANK(Health!O6),"",Health!O6)</f>
        <v>0.4</v>
      </c>
      <c r="Q103" s="1">
        <f>IF(ISBLANK(Health!P6),"",Health!P6)</f>
        <v>0.4</v>
      </c>
      <c r="R103" s="1">
        <f>IF(ISBLANK(Health!Q6),"",Health!Q6)</f>
        <v>0.4</v>
      </c>
      <c r="S103" s="1">
        <f>IF(ISBLANK(Health!R6),"",Health!R6)</f>
        <v>0.4</v>
      </c>
      <c r="T103" s="1">
        <f>IF(ISBLANK(Health!S6),"",Health!S6)</f>
        <v>0.4</v>
      </c>
      <c r="U103" s="1">
        <f>IF(ISBLANK(Health!T6),"",Health!T6)</f>
        <v>0.4</v>
      </c>
      <c r="V103" s="1">
        <f>IF(ISBLANK(Health!U6),"",Health!U6)</f>
        <v>0.1</v>
      </c>
      <c r="W103" s="1">
        <f>IF(ISBLANK(Health!V6),"",Health!V6)</f>
        <v>0.1</v>
      </c>
      <c r="X103" s="1">
        <f>IF(ISBLANK(Health!W6),"",Health!W6)</f>
        <v>0</v>
      </c>
      <c r="Y103" s="1">
        <f>IF(ISBLANK(Health!X6),"",Health!X6)</f>
        <v>0</v>
      </c>
      <c r="Z103" s="1">
        <f>IF(ISBLANK(Health!Y6),"",Health!Y6)</f>
        <v>0</v>
      </c>
      <c r="AA103" s="1">
        <f>IF(ISBLANK(Health!Z6),"",Health!Z6)</f>
        <v>0</v>
      </c>
      <c r="AB103" s="23">
        <f>IF(ISBLANK(Health!AA6),"",Health!AA6)</f>
        <v>0</v>
      </c>
    </row>
    <row r="104" spans="1:28" x14ac:dyDescent="0.25">
      <c r="A104" s="53" t="e">
        <f>IF(ISBLANK(Health!A7),NA(),Health!A7)</f>
        <v>#N/A</v>
      </c>
      <c r="B104" t="e">
        <f t="shared" si="6"/>
        <v>#N/A</v>
      </c>
      <c r="C104" t="str">
        <f>IF(ISBLANK(Health!C7),"",Health!C7)</f>
        <v>Sun</v>
      </c>
      <c r="D104" t="str">
        <f t="shared" si="7"/>
        <v>HealthOccupancySun</v>
      </c>
      <c r="E104" s="1">
        <f>IF(ISBLANK(Health!D7),"",Health!D7)</f>
        <v>0</v>
      </c>
      <c r="F104" s="1">
        <f>IF(ISBLANK(Health!E7),"",Health!E7)</f>
        <v>0</v>
      </c>
      <c r="G104" s="1">
        <f>IF(ISBLANK(Health!F7),"",Health!F7)</f>
        <v>0</v>
      </c>
      <c r="H104" s="1">
        <f>IF(ISBLANK(Health!G7),"",Health!G7)</f>
        <v>0</v>
      </c>
      <c r="I104" s="1">
        <f>IF(ISBLANK(Health!H7),"",Health!H7)</f>
        <v>0</v>
      </c>
      <c r="J104" s="1">
        <f>IF(ISBLANK(Health!I7),"",Health!I7)</f>
        <v>0</v>
      </c>
      <c r="K104" s="1">
        <f>IF(ISBLANK(Health!J7),"",Health!J7)</f>
        <v>0</v>
      </c>
      <c r="L104" s="1">
        <f>IF(ISBLANK(Health!K7),"",Health!K7)</f>
        <v>0</v>
      </c>
      <c r="M104" s="1">
        <f>IF(ISBLANK(Health!L7),"",Health!L7)</f>
        <v>0.05</v>
      </c>
      <c r="N104" s="1">
        <f>IF(ISBLANK(Health!M7),"",Health!M7)</f>
        <v>0.05</v>
      </c>
      <c r="O104" s="1">
        <f>IF(ISBLANK(Health!N7),"",Health!N7)</f>
        <v>0.05</v>
      </c>
      <c r="P104" s="1">
        <f>IF(ISBLANK(Health!O7),"",Health!O7)</f>
        <v>0.05</v>
      </c>
      <c r="Q104" s="1">
        <f>IF(ISBLANK(Health!P7),"",Health!P7)</f>
        <v>0.05</v>
      </c>
      <c r="R104" s="1">
        <f>IF(ISBLANK(Health!Q7),"",Health!Q7)</f>
        <v>0.05</v>
      </c>
      <c r="S104" s="1">
        <f>IF(ISBLANK(Health!R7),"",Health!R7)</f>
        <v>0.05</v>
      </c>
      <c r="T104" s="1">
        <f>IF(ISBLANK(Health!S7),"",Health!S7)</f>
        <v>0.05</v>
      </c>
      <c r="U104" s="1">
        <f>IF(ISBLANK(Health!T7),"",Health!T7)</f>
        <v>0</v>
      </c>
      <c r="V104" s="1">
        <f>IF(ISBLANK(Health!U7),"",Health!U7)</f>
        <v>0</v>
      </c>
      <c r="W104" s="1">
        <f>IF(ISBLANK(Health!V7),"",Health!V7)</f>
        <v>0</v>
      </c>
      <c r="X104" s="1">
        <f>IF(ISBLANK(Health!W7),"",Health!W7)</f>
        <v>0</v>
      </c>
      <c r="Y104" s="1">
        <f>IF(ISBLANK(Health!X7),"",Health!X7)</f>
        <v>0</v>
      </c>
      <c r="Z104" s="1">
        <f>IF(ISBLANK(Health!Y7),"",Health!Y7)</f>
        <v>0</v>
      </c>
      <c r="AA104" s="1">
        <f>IF(ISBLANK(Health!Z7),"",Health!Z7)</f>
        <v>0</v>
      </c>
      <c r="AB104" s="23">
        <f>IF(ISBLANK(Health!AA7),"",Health!AA7)</f>
        <v>0</v>
      </c>
    </row>
    <row r="105" spans="1:28" x14ac:dyDescent="0.25">
      <c r="A105" s="53" t="str">
        <f>IF(ISBLANK(Health!A8),NA(),Health!A8)</f>
        <v>Lights</v>
      </c>
      <c r="B105" t="str">
        <f t="shared" si="6"/>
        <v>Lights</v>
      </c>
      <c r="C105" t="str">
        <f>IF(ISBLANK(Health!C8),"",Health!C8)</f>
        <v>WD</v>
      </c>
      <c r="D105" t="str">
        <f t="shared" si="7"/>
        <v>HealthLightsWD</v>
      </c>
      <c r="E105" s="1">
        <f>IF(ISBLANK(Health!D8),"",Health!D8)</f>
        <v>0.1</v>
      </c>
      <c r="F105" s="1">
        <f>IF(ISBLANK(Health!E8),"",Health!E8)</f>
        <v>0.1</v>
      </c>
      <c r="G105" s="1">
        <f>IF(ISBLANK(Health!F8),"",Health!F8)</f>
        <v>0.1</v>
      </c>
      <c r="H105" s="1">
        <f>IF(ISBLANK(Health!G8),"",Health!G8)</f>
        <v>0.1</v>
      </c>
      <c r="I105" s="1">
        <f>IF(ISBLANK(Health!H8),"",Health!H8)</f>
        <v>0.1</v>
      </c>
      <c r="J105" s="1">
        <f>IF(ISBLANK(Health!I8),"",Health!I8)</f>
        <v>0.1</v>
      </c>
      <c r="K105" s="1">
        <f>IF(ISBLANK(Health!J8),"",Health!J8)</f>
        <v>0.1</v>
      </c>
      <c r="L105" s="1">
        <f>IF(ISBLANK(Health!K8),"",Health!K8)</f>
        <v>0.45</v>
      </c>
      <c r="M105" s="1">
        <f>IF(ISBLANK(Health!L8),"",Health!L8)</f>
        <v>0.8</v>
      </c>
      <c r="N105" s="1">
        <f>IF(ISBLANK(Health!M8),"",Health!M8)</f>
        <v>0.8</v>
      </c>
      <c r="O105" s="1">
        <f>IF(ISBLANK(Health!N8),"",Health!N8)</f>
        <v>0.8</v>
      </c>
      <c r="P105" s="1">
        <f>IF(ISBLANK(Health!O8),"",Health!O8)</f>
        <v>0.8</v>
      </c>
      <c r="Q105" s="1">
        <f>IF(ISBLANK(Health!P8),"",Health!P8)</f>
        <v>0.8</v>
      </c>
      <c r="R105" s="1">
        <f>IF(ISBLANK(Health!Q8),"",Health!Q8)</f>
        <v>0.8</v>
      </c>
      <c r="S105" s="1">
        <f>IF(ISBLANK(Health!R8),"",Health!R8)</f>
        <v>0.8</v>
      </c>
      <c r="T105" s="1">
        <f>IF(ISBLANK(Health!S8),"",Health!S8)</f>
        <v>0.8</v>
      </c>
      <c r="U105" s="1">
        <f>IF(ISBLANK(Health!T8),"",Health!T8)</f>
        <v>0.3</v>
      </c>
      <c r="V105" s="1">
        <f>IF(ISBLANK(Health!U8),"",Health!U8)</f>
        <v>0.3</v>
      </c>
      <c r="W105" s="1">
        <f>IF(ISBLANK(Health!V8),"",Health!V8)</f>
        <v>0.3</v>
      </c>
      <c r="X105" s="1">
        <f>IF(ISBLANK(Health!W8),"",Health!W8)</f>
        <v>0.3</v>
      </c>
      <c r="Y105" s="1">
        <f>IF(ISBLANK(Health!X8),"",Health!X8)</f>
        <v>0.3</v>
      </c>
      <c r="Z105" s="1">
        <f>IF(ISBLANK(Health!Y8),"",Health!Y8)</f>
        <v>0.3</v>
      </c>
      <c r="AA105" s="1">
        <f>IF(ISBLANK(Health!Z8),"",Health!Z8)</f>
        <v>0.3</v>
      </c>
      <c r="AB105" s="23">
        <f>IF(ISBLANK(Health!AA8),"",Health!AA8)</f>
        <v>0.1</v>
      </c>
    </row>
    <row r="106" spans="1:28" x14ac:dyDescent="0.25">
      <c r="A106" s="53" t="e">
        <f>IF(ISBLANK(Health!A9),NA(),Health!A9)</f>
        <v>#N/A</v>
      </c>
      <c r="B106" t="e">
        <f t="shared" si="6"/>
        <v>#N/A</v>
      </c>
      <c r="C106" t="str">
        <f>IF(ISBLANK(Health!C9),"",Health!C9)</f>
        <v>Sat</v>
      </c>
      <c r="D106" t="str">
        <f t="shared" si="7"/>
        <v>HealthLightsSat</v>
      </c>
      <c r="E106" s="1">
        <f>IF(ISBLANK(Health!D9),"",Health!D9)</f>
        <v>0.1</v>
      </c>
      <c r="F106" s="1">
        <f>IF(ISBLANK(Health!E9),"",Health!E9)</f>
        <v>0.1</v>
      </c>
      <c r="G106" s="1">
        <f>IF(ISBLANK(Health!F9),"",Health!F9)</f>
        <v>0.1</v>
      </c>
      <c r="H106" s="1">
        <f>IF(ISBLANK(Health!G9),"",Health!G9)</f>
        <v>0.1</v>
      </c>
      <c r="I106" s="1">
        <f>IF(ISBLANK(Health!H9),"",Health!H9)</f>
        <v>0.1</v>
      </c>
      <c r="J106" s="1">
        <f>IF(ISBLANK(Health!I9),"",Health!I9)</f>
        <v>0.1</v>
      </c>
      <c r="K106" s="1">
        <f>IF(ISBLANK(Health!J9),"",Health!J9)</f>
        <v>0.1</v>
      </c>
      <c r="L106" s="1">
        <f>IF(ISBLANK(Health!K9),"",Health!K9)</f>
        <v>0.2</v>
      </c>
      <c r="M106" s="1">
        <f>IF(ISBLANK(Health!L9),"",Health!L9)</f>
        <v>0.35</v>
      </c>
      <c r="N106" s="1">
        <f>IF(ISBLANK(Health!M9),"",Health!M9)</f>
        <v>0.35</v>
      </c>
      <c r="O106" s="1">
        <f>IF(ISBLANK(Health!N9),"",Health!N9)</f>
        <v>0.35</v>
      </c>
      <c r="P106" s="1">
        <f>IF(ISBLANK(Health!O9),"",Health!O9)</f>
        <v>0.35</v>
      </c>
      <c r="Q106" s="1">
        <f>IF(ISBLANK(Health!P9),"",Health!P9)</f>
        <v>0.35</v>
      </c>
      <c r="R106" s="1">
        <f>IF(ISBLANK(Health!Q9),"",Health!Q9)</f>
        <v>0.35</v>
      </c>
      <c r="S106" s="1">
        <f>IF(ISBLANK(Health!R9),"",Health!R9)</f>
        <v>0.35</v>
      </c>
      <c r="T106" s="1">
        <f>IF(ISBLANK(Health!S9),"",Health!S9)</f>
        <v>0.35</v>
      </c>
      <c r="U106" s="1">
        <f>IF(ISBLANK(Health!T9),"",Health!T9)</f>
        <v>0.35</v>
      </c>
      <c r="V106" s="1">
        <f>IF(ISBLANK(Health!U9),"",Health!U9)</f>
        <v>0.35</v>
      </c>
      <c r="W106" s="1">
        <f>IF(ISBLANK(Health!V9),"",Health!V9)</f>
        <v>0.1</v>
      </c>
      <c r="X106" s="1">
        <f>IF(ISBLANK(Health!W9),"",Health!W9)</f>
        <v>0.1</v>
      </c>
      <c r="Y106" s="1">
        <f>IF(ISBLANK(Health!X9),"",Health!X9)</f>
        <v>0.1</v>
      </c>
      <c r="Z106" s="1">
        <f>IF(ISBLANK(Health!Y9),"",Health!Y9)</f>
        <v>0.1</v>
      </c>
      <c r="AA106" s="1">
        <f>IF(ISBLANK(Health!Z9),"",Health!Z9)</f>
        <v>0.1</v>
      </c>
      <c r="AB106" s="23">
        <f>IF(ISBLANK(Health!AA9),"",Health!AA9)</f>
        <v>0.1</v>
      </c>
    </row>
    <row r="107" spans="1:28" x14ac:dyDescent="0.25">
      <c r="A107" s="53" t="e">
        <f>IF(ISBLANK(Health!A10),NA(),Health!A10)</f>
        <v>#N/A</v>
      </c>
      <c r="B107" t="e">
        <f t="shared" si="6"/>
        <v>#N/A</v>
      </c>
      <c r="C107" t="str">
        <f>IF(ISBLANK(Health!C10),"",Health!C10)</f>
        <v>Sun</v>
      </c>
      <c r="D107" t="str">
        <f t="shared" si="7"/>
        <v>HealthLightsSun</v>
      </c>
      <c r="E107" s="1">
        <f>IF(ISBLANK(Health!D10),"",Health!D10)</f>
        <v>0.05</v>
      </c>
      <c r="F107" s="1">
        <f>IF(ISBLANK(Health!E10),"",Health!E10)</f>
        <v>0.05</v>
      </c>
      <c r="G107" s="1">
        <f>IF(ISBLANK(Health!F10),"",Health!F10)</f>
        <v>0.05</v>
      </c>
      <c r="H107" s="1">
        <f>IF(ISBLANK(Health!G10),"",Health!G10)</f>
        <v>0.05</v>
      </c>
      <c r="I107" s="1">
        <f>IF(ISBLANK(Health!H10),"",Health!H10)</f>
        <v>0.05</v>
      </c>
      <c r="J107" s="1">
        <f>IF(ISBLANK(Health!I10),"",Health!I10)</f>
        <v>0.05</v>
      </c>
      <c r="K107" s="1">
        <f>IF(ISBLANK(Health!J10),"",Health!J10)</f>
        <v>0.05</v>
      </c>
      <c r="L107" s="1">
        <f>IF(ISBLANK(Health!K10),"",Health!K10)</f>
        <v>0.05</v>
      </c>
      <c r="M107" s="1">
        <f>IF(ISBLANK(Health!L10),"",Health!L10)</f>
        <v>0.1</v>
      </c>
      <c r="N107" s="1">
        <f>IF(ISBLANK(Health!M10),"",Health!M10)</f>
        <v>0.1</v>
      </c>
      <c r="O107" s="1">
        <f>IF(ISBLANK(Health!N10),"",Health!N10)</f>
        <v>0.1</v>
      </c>
      <c r="P107" s="1">
        <f>IF(ISBLANK(Health!O10),"",Health!O10)</f>
        <v>0.1</v>
      </c>
      <c r="Q107" s="1">
        <f>IF(ISBLANK(Health!P10),"",Health!P10)</f>
        <v>0.1</v>
      </c>
      <c r="R107" s="1">
        <f>IF(ISBLANK(Health!Q10),"",Health!Q10)</f>
        <v>0.1</v>
      </c>
      <c r="S107" s="1">
        <f>IF(ISBLANK(Health!R10),"",Health!R10)</f>
        <v>0.1</v>
      </c>
      <c r="T107" s="1">
        <f>IF(ISBLANK(Health!S10),"",Health!S10)</f>
        <v>0.1</v>
      </c>
      <c r="U107" s="1">
        <f>IF(ISBLANK(Health!T10),"",Health!T10)</f>
        <v>0.05</v>
      </c>
      <c r="V107" s="1">
        <f>IF(ISBLANK(Health!U10),"",Health!U10)</f>
        <v>0.05</v>
      </c>
      <c r="W107" s="1">
        <f>IF(ISBLANK(Health!V10),"",Health!V10)</f>
        <v>0.05</v>
      </c>
      <c r="X107" s="1">
        <f>IF(ISBLANK(Health!W10),"",Health!W10)</f>
        <v>0.05</v>
      </c>
      <c r="Y107" s="1">
        <f>IF(ISBLANK(Health!X10),"",Health!X10)</f>
        <v>0.05</v>
      </c>
      <c r="Z107" s="1">
        <f>IF(ISBLANK(Health!Y10),"",Health!Y10)</f>
        <v>0.05</v>
      </c>
      <c r="AA107" s="1">
        <f>IF(ISBLANK(Health!Z10),"",Health!Z10)</f>
        <v>0.05</v>
      </c>
      <c r="AB107" s="23">
        <f>IF(ISBLANK(Health!AA10),"",Health!AA10)</f>
        <v>0.05</v>
      </c>
    </row>
    <row r="108" spans="1:28" x14ac:dyDescent="0.25">
      <c r="A108" s="53" t="str">
        <f>IF(ISBLANK(Health!A11),NA(),Health!A11)</f>
        <v>Receptacle</v>
      </c>
      <c r="B108" t="str">
        <f t="shared" si="6"/>
        <v>Receptacle</v>
      </c>
      <c r="C108" t="str">
        <f>IF(ISBLANK(Health!C11),"",Health!C11)</f>
        <v>WD</v>
      </c>
      <c r="D108" t="str">
        <f t="shared" si="7"/>
        <v>HealthReceptacleWD</v>
      </c>
      <c r="E108" s="1">
        <f>IF(ISBLANK(Health!D11),"",Health!D11)</f>
        <v>0.1</v>
      </c>
      <c r="F108" s="1">
        <f>IF(ISBLANK(Health!E11),"",Health!E11)</f>
        <v>0.1</v>
      </c>
      <c r="G108" s="1">
        <f>IF(ISBLANK(Health!F11),"",Health!F11)</f>
        <v>0.1</v>
      </c>
      <c r="H108" s="1">
        <f>IF(ISBLANK(Health!G11),"",Health!G11)</f>
        <v>0.1</v>
      </c>
      <c r="I108" s="1">
        <f>IF(ISBLANK(Health!H11),"",Health!H11)</f>
        <v>0.1</v>
      </c>
      <c r="J108" s="1">
        <f>IF(ISBLANK(Health!I11),"",Health!I11)</f>
        <v>0.1</v>
      </c>
      <c r="K108" s="1">
        <f>IF(ISBLANK(Health!J11),"",Health!J11)</f>
        <v>0.1</v>
      </c>
      <c r="L108" s="1">
        <f>IF(ISBLANK(Health!K11),"",Health!K11)</f>
        <v>0.5</v>
      </c>
      <c r="M108" s="1">
        <f>IF(ISBLANK(Health!L11),"",Health!L11)</f>
        <v>0.9</v>
      </c>
      <c r="N108" s="1">
        <f>IF(ISBLANK(Health!M11),"",Health!M11)</f>
        <v>0.9</v>
      </c>
      <c r="O108" s="1">
        <f>IF(ISBLANK(Health!N11),"",Health!N11)</f>
        <v>0.9</v>
      </c>
      <c r="P108" s="1">
        <f>IF(ISBLANK(Health!O11),"",Health!O11)</f>
        <v>0.9</v>
      </c>
      <c r="Q108" s="1">
        <f>IF(ISBLANK(Health!P11),"",Health!P11)</f>
        <v>0.9</v>
      </c>
      <c r="R108" s="1">
        <f>IF(ISBLANK(Health!Q11),"",Health!Q11)</f>
        <v>0.9</v>
      </c>
      <c r="S108" s="1">
        <f>IF(ISBLANK(Health!R11),"",Health!R11)</f>
        <v>0.9</v>
      </c>
      <c r="T108" s="1">
        <f>IF(ISBLANK(Health!S11),"",Health!S11)</f>
        <v>0.9</v>
      </c>
      <c r="U108" s="1">
        <f>IF(ISBLANK(Health!T11),"",Health!T11)</f>
        <v>0.3</v>
      </c>
      <c r="V108" s="1">
        <f>IF(ISBLANK(Health!U11),"",Health!U11)</f>
        <v>0.3</v>
      </c>
      <c r="W108" s="1">
        <f>IF(ISBLANK(Health!V11),"",Health!V11)</f>
        <v>0.3</v>
      </c>
      <c r="X108" s="1">
        <f>IF(ISBLANK(Health!W11),"",Health!W11)</f>
        <v>0.3</v>
      </c>
      <c r="Y108" s="1">
        <f>IF(ISBLANK(Health!X11),"",Health!X11)</f>
        <v>0.3</v>
      </c>
      <c r="Z108" s="1">
        <f>IF(ISBLANK(Health!Y11),"",Health!Y11)</f>
        <v>0.3</v>
      </c>
      <c r="AA108" s="1">
        <f>IF(ISBLANK(Health!Z11),"",Health!Z11)</f>
        <v>0.3</v>
      </c>
      <c r="AB108" s="23">
        <f>IF(ISBLANK(Health!AA11),"",Health!AA11)</f>
        <v>0.1</v>
      </c>
    </row>
    <row r="109" spans="1:28" x14ac:dyDescent="0.25">
      <c r="A109" s="53" t="e">
        <f>IF(ISBLANK(Health!A12),NA(),Health!A12)</f>
        <v>#N/A</v>
      </c>
      <c r="B109" t="e">
        <f t="shared" si="6"/>
        <v>#N/A</v>
      </c>
      <c r="C109" t="str">
        <f>IF(ISBLANK(Health!C12),"",Health!C12)</f>
        <v>Sat</v>
      </c>
      <c r="D109" t="str">
        <f t="shared" si="7"/>
        <v>HealthReceptacleSat</v>
      </c>
      <c r="E109" s="1">
        <f>IF(ISBLANK(Health!D12),"",Health!D12)</f>
        <v>0.1</v>
      </c>
      <c r="F109" s="1">
        <f>IF(ISBLANK(Health!E12),"",Health!E12)</f>
        <v>0.1</v>
      </c>
      <c r="G109" s="1">
        <f>IF(ISBLANK(Health!F12),"",Health!F12)</f>
        <v>0.1</v>
      </c>
      <c r="H109" s="1">
        <f>IF(ISBLANK(Health!G12),"",Health!G12)</f>
        <v>0.1</v>
      </c>
      <c r="I109" s="1">
        <f>IF(ISBLANK(Health!H12),"",Health!H12)</f>
        <v>0.1</v>
      </c>
      <c r="J109" s="1">
        <f>IF(ISBLANK(Health!I12),"",Health!I12)</f>
        <v>0.1</v>
      </c>
      <c r="K109" s="1">
        <f>IF(ISBLANK(Health!J12),"",Health!J12)</f>
        <v>0.1</v>
      </c>
      <c r="L109" s="1">
        <f>IF(ISBLANK(Health!K12),"",Health!K12)</f>
        <v>0.2</v>
      </c>
      <c r="M109" s="1">
        <f>IF(ISBLANK(Health!L12),"",Health!L12)</f>
        <v>0.4</v>
      </c>
      <c r="N109" s="1">
        <f>IF(ISBLANK(Health!M12),"",Health!M12)</f>
        <v>0.4</v>
      </c>
      <c r="O109" s="1">
        <f>IF(ISBLANK(Health!N12),"",Health!N12)</f>
        <v>0.4</v>
      </c>
      <c r="P109" s="1">
        <f>IF(ISBLANK(Health!O12),"",Health!O12)</f>
        <v>0.4</v>
      </c>
      <c r="Q109" s="1">
        <f>IF(ISBLANK(Health!P12),"",Health!P12)</f>
        <v>0.4</v>
      </c>
      <c r="R109" s="1">
        <f>IF(ISBLANK(Health!Q12),"",Health!Q12)</f>
        <v>0.4</v>
      </c>
      <c r="S109" s="1">
        <f>IF(ISBLANK(Health!R12),"",Health!R12)</f>
        <v>0.4</v>
      </c>
      <c r="T109" s="1">
        <f>IF(ISBLANK(Health!S12),"",Health!S12)</f>
        <v>0.4</v>
      </c>
      <c r="U109" s="1">
        <f>IF(ISBLANK(Health!T12),"",Health!T12)</f>
        <v>0.4</v>
      </c>
      <c r="V109" s="1">
        <f>IF(ISBLANK(Health!U12),"",Health!U12)</f>
        <v>0.4</v>
      </c>
      <c r="W109" s="1">
        <f>IF(ISBLANK(Health!V12),"",Health!V12)</f>
        <v>0.1</v>
      </c>
      <c r="X109" s="1">
        <f>IF(ISBLANK(Health!W12),"",Health!W12)</f>
        <v>0.1</v>
      </c>
      <c r="Y109" s="1">
        <f>IF(ISBLANK(Health!X12),"",Health!X12)</f>
        <v>0.1</v>
      </c>
      <c r="Z109" s="1">
        <f>IF(ISBLANK(Health!Y12),"",Health!Y12)</f>
        <v>0.1</v>
      </c>
      <c r="AA109" s="1">
        <f>IF(ISBLANK(Health!Z12),"",Health!Z12)</f>
        <v>0.1</v>
      </c>
      <c r="AB109" s="23">
        <f>IF(ISBLANK(Health!AA12),"",Health!AA12)</f>
        <v>0.1</v>
      </c>
    </row>
    <row r="110" spans="1:28" x14ac:dyDescent="0.25">
      <c r="A110" s="53" t="e">
        <f>IF(ISBLANK(Health!A13),NA(),Health!A13)</f>
        <v>#N/A</v>
      </c>
      <c r="B110" t="e">
        <f t="shared" si="6"/>
        <v>#N/A</v>
      </c>
      <c r="C110" t="str">
        <f>IF(ISBLANK(Health!C13),"",Health!C13)</f>
        <v>Sun</v>
      </c>
      <c r="D110" t="str">
        <f t="shared" si="7"/>
        <v>HealthReceptacleSun</v>
      </c>
      <c r="E110" s="1">
        <f>IF(ISBLANK(Health!D13),"",Health!D13)</f>
        <v>0.05</v>
      </c>
      <c r="F110" s="1">
        <f>IF(ISBLANK(Health!E13),"",Health!E13)</f>
        <v>0.05</v>
      </c>
      <c r="G110" s="1">
        <f>IF(ISBLANK(Health!F13),"",Health!F13)</f>
        <v>0.05</v>
      </c>
      <c r="H110" s="1">
        <f>IF(ISBLANK(Health!G13),"",Health!G13)</f>
        <v>0.05</v>
      </c>
      <c r="I110" s="1">
        <f>IF(ISBLANK(Health!H13),"",Health!H13)</f>
        <v>0.05</v>
      </c>
      <c r="J110" s="1">
        <f>IF(ISBLANK(Health!I13),"",Health!I13)</f>
        <v>0.05</v>
      </c>
      <c r="K110" s="1">
        <f>IF(ISBLANK(Health!J13),"",Health!J13)</f>
        <v>0.05</v>
      </c>
      <c r="L110" s="1">
        <f>IF(ISBLANK(Health!K13),"",Health!K13)</f>
        <v>0.05</v>
      </c>
      <c r="M110" s="1">
        <f>IF(ISBLANK(Health!L13),"",Health!L13)</f>
        <v>0.1</v>
      </c>
      <c r="N110" s="1">
        <f>IF(ISBLANK(Health!M13),"",Health!M13)</f>
        <v>0.1</v>
      </c>
      <c r="O110" s="1">
        <f>IF(ISBLANK(Health!N13),"",Health!N13)</f>
        <v>0.1</v>
      </c>
      <c r="P110" s="1">
        <f>IF(ISBLANK(Health!O13),"",Health!O13)</f>
        <v>0.1</v>
      </c>
      <c r="Q110" s="1">
        <f>IF(ISBLANK(Health!P13),"",Health!P13)</f>
        <v>0.1</v>
      </c>
      <c r="R110" s="1">
        <f>IF(ISBLANK(Health!Q13),"",Health!Q13)</f>
        <v>0.1</v>
      </c>
      <c r="S110" s="1">
        <f>IF(ISBLANK(Health!R13),"",Health!R13)</f>
        <v>0.1</v>
      </c>
      <c r="T110" s="1">
        <f>IF(ISBLANK(Health!S13),"",Health!S13)</f>
        <v>0.1</v>
      </c>
      <c r="U110" s="1">
        <f>IF(ISBLANK(Health!T13),"",Health!T13)</f>
        <v>0.05</v>
      </c>
      <c r="V110" s="1">
        <f>IF(ISBLANK(Health!U13),"",Health!U13)</f>
        <v>0.05</v>
      </c>
      <c r="W110" s="1">
        <f>IF(ISBLANK(Health!V13),"",Health!V13)</f>
        <v>0.05</v>
      </c>
      <c r="X110" s="1">
        <f>IF(ISBLANK(Health!W13),"",Health!W13)</f>
        <v>0.05</v>
      </c>
      <c r="Y110" s="1">
        <f>IF(ISBLANK(Health!X13),"",Health!X13)</f>
        <v>0.05</v>
      </c>
      <c r="Z110" s="1">
        <f>IF(ISBLANK(Health!Y13),"",Health!Y13)</f>
        <v>0.05</v>
      </c>
      <c r="AA110" s="1">
        <f>IF(ISBLANK(Health!Z13),"",Health!Z13)</f>
        <v>0.05</v>
      </c>
      <c r="AB110" s="23">
        <f>IF(ISBLANK(Health!AA13),"",Health!AA13)</f>
        <v>0.05</v>
      </c>
    </row>
    <row r="111" spans="1:28" x14ac:dyDescent="0.25">
      <c r="A111" s="53" t="str">
        <f>IF(ISBLANK(Health!A14),NA(),Health!A14)</f>
        <v>HVAC Avail</v>
      </c>
      <c r="B111" t="str">
        <f t="shared" si="6"/>
        <v>HVACAvail</v>
      </c>
      <c r="C111" t="str">
        <f>IF(ISBLANK(Health!C14),"",Health!C14)</f>
        <v>WD</v>
      </c>
      <c r="D111" t="str">
        <f t="shared" si="7"/>
        <v>HealthHVACAvailWD</v>
      </c>
      <c r="E111" s="1">
        <f>IF(ISBLANK(Health!D14),"",Health!D14)</f>
        <v>0</v>
      </c>
      <c r="F111" s="1">
        <f>IF(ISBLANK(Health!E14),"",Health!E14)</f>
        <v>0</v>
      </c>
      <c r="G111" s="1">
        <f>IF(ISBLANK(Health!F14),"",Health!F14)</f>
        <v>0</v>
      </c>
      <c r="H111" s="1">
        <f>IF(ISBLANK(Health!G14),"",Health!G14)</f>
        <v>0</v>
      </c>
      <c r="I111" s="1">
        <f>IF(ISBLANK(Health!H14),"",Health!H14)</f>
        <v>0</v>
      </c>
      <c r="J111" s="1">
        <f>IF(ISBLANK(Health!I14),"",Health!I14)</f>
        <v>0</v>
      </c>
      <c r="K111" s="1">
        <f>IF(ISBLANK(Health!J14),"",Health!J14)</f>
        <v>1</v>
      </c>
      <c r="L111" s="1">
        <f>IF(ISBLANK(Health!K14),"",Health!K14)</f>
        <v>1</v>
      </c>
      <c r="M111" s="1">
        <f>IF(ISBLANK(Health!L14),"",Health!L14)</f>
        <v>1</v>
      </c>
      <c r="N111" s="1">
        <f>IF(ISBLANK(Health!M14),"",Health!M14)</f>
        <v>1</v>
      </c>
      <c r="O111" s="1">
        <f>IF(ISBLANK(Health!N14),"",Health!N14)</f>
        <v>1</v>
      </c>
      <c r="P111" s="1">
        <f>IF(ISBLANK(Health!O14),"",Health!O14)</f>
        <v>1</v>
      </c>
      <c r="Q111" s="1">
        <f>IF(ISBLANK(Health!P14),"",Health!P14)</f>
        <v>1</v>
      </c>
      <c r="R111" s="1">
        <f>IF(ISBLANK(Health!Q14),"",Health!Q14)</f>
        <v>1</v>
      </c>
      <c r="S111" s="1">
        <f>IF(ISBLANK(Health!R14),"",Health!R14)</f>
        <v>1</v>
      </c>
      <c r="T111" s="1">
        <f>IF(ISBLANK(Health!S14),"",Health!S14)</f>
        <v>1</v>
      </c>
      <c r="U111" s="1">
        <f>IF(ISBLANK(Health!T14),"",Health!T14)</f>
        <v>1</v>
      </c>
      <c r="V111" s="1">
        <f>IF(ISBLANK(Health!U14),"",Health!U14)</f>
        <v>1</v>
      </c>
      <c r="W111" s="1">
        <f>IF(ISBLANK(Health!V14),"",Health!V14)</f>
        <v>1</v>
      </c>
      <c r="X111" s="1">
        <f>IF(ISBLANK(Health!W14),"",Health!W14)</f>
        <v>1</v>
      </c>
      <c r="Y111" s="1">
        <f>IF(ISBLANK(Health!X14),"",Health!X14)</f>
        <v>1</v>
      </c>
      <c r="Z111" s="1">
        <f>IF(ISBLANK(Health!Y14),"",Health!Y14)</f>
        <v>1</v>
      </c>
      <c r="AA111" s="1">
        <f>IF(ISBLANK(Health!Z14),"",Health!Z14)</f>
        <v>0</v>
      </c>
      <c r="AB111" s="23">
        <f>IF(ISBLANK(Health!AA14),"",Health!AA14)</f>
        <v>0</v>
      </c>
    </row>
    <row r="112" spans="1:28" x14ac:dyDescent="0.25">
      <c r="A112" s="53" t="e">
        <f>IF(ISBLANK(Health!A15),NA(),Health!A15)</f>
        <v>#N/A</v>
      </c>
      <c r="B112" t="e">
        <f t="shared" si="6"/>
        <v>#N/A</v>
      </c>
      <c r="C112" t="str">
        <f>IF(ISBLANK(Health!C15),"",Health!C15)</f>
        <v>Sat</v>
      </c>
      <c r="D112" t="str">
        <f t="shared" si="7"/>
        <v>HealthHVACAvailSat</v>
      </c>
      <c r="E112" s="1">
        <f>IF(ISBLANK(Health!D15),"",Health!D15)</f>
        <v>0</v>
      </c>
      <c r="F112" s="1">
        <f>IF(ISBLANK(Health!E15),"",Health!E15)</f>
        <v>0</v>
      </c>
      <c r="G112" s="1">
        <f>IF(ISBLANK(Health!F15),"",Health!F15)</f>
        <v>0</v>
      </c>
      <c r="H112" s="1">
        <f>IF(ISBLANK(Health!G15),"",Health!G15)</f>
        <v>0</v>
      </c>
      <c r="I112" s="1">
        <f>IF(ISBLANK(Health!H15),"",Health!H15)</f>
        <v>0</v>
      </c>
      <c r="J112" s="1">
        <f>IF(ISBLANK(Health!I15),"",Health!I15)</f>
        <v>0</v>
      </c>
      <c r="K112" s="1">
        <f>IF(ISBLANK(Health!J15),"",Health!J15)</f>
        <v>1</v>
      </c>
      <c r="L112" s="1">
        <f>IF(ISBLANK(Health!K15),"",Health!K15)</f>
        <v>1</v>
      </c>
      <c r="M112" s="1">
        <f>IF(ISBLANK(Health!L15),"",Health!L15)</f>
        <v>1</v>
      </c>
      <c r="N112" s="1">
        <f>IF(ISBLANK(Health!M15),"",Health!M15)</f>
        <v>1</v>
      </c>
      <c r="O112" s="1">
        <f>IF(ISBLANK(Health!N15),"",Health!N15)</f>
        <v>1</v>
      </c>
      <c r="P112" s="1">
        <f>IF(ISBLANK(Health!O15),"",Health!O15)</f>
        <v>1</v>
      </c>
      <c r="Q112" s="1">
        <f>IF(ISBLANK(Health!P15),"",Health!P15)</f>
        <v>1</v>
      </c>
      <c r="R112" s="1">
        <f>IF(ISBLANK(Health!Q15),"",Health!Q15)</f>
        <v>1</v>
      </c>
      <c r="S112" s="1">
        <f>IF(ISBLANK(Health!R15),"",Health!R15)</f>
        <v>1</v>
      </c>
      <c r="T112" s="1">
        <f>IF(ISBLANK(Health!S15),"",Health!S15)</f>
        <v>1</v>
      </c>
      <c r="U112" s="1">
        <f>IF(ISBLANK(Health!T15),"",Health!T15)</f>
        <v>1</v>
      </c>
      <c r="V112" s="1">
        <f>IF(ISBLANK(Health!U15),"",Health!U15)</f>
        <v>1</v>
      </c>
      <c r="W112" s="1">
        <f>IF(ISBLANK(Health!V15),"",Health!V15)</f>
        <v>1</v>
      </c>
      <c r="X112" s="1">
        <f>IF(ISBLANK(Health!W15),"",Health!W15)</f>
        <v>0</v>
      </c>
      <c r="Y112" s="1">
        <f>IF(ISBLANK(Health!X15),"",Health!X15)</f>
        <v>0</v>
      </c>
      <c r="Z112" s="1">
        <f>IF(ISBLANK(Health!Y15),"",Health!Y15)</f>
        <v>0</v>
      </c>
      <c r="AA112" s="1">
        <f>IF(ISBLANK(Health!Z15),"",Health!Z15)</f>
        <v>0</v>
      </c>
      <c r="AB112" s="23">
        <f>IF(ISBLANK(Health!AA15),"",Health!AA15)</f>
        <v>0</v>
      </c>
    </row>
    <row r="113" spans="1:28" x14ac:dyDescent="0.25">
      <c r="A113" s="53" t="e">
        <f>IF(ISBLANK(Health!A16),NA(),Health!A16)</f>
        <v>#N/A</v>
      </c>
      <c r="B113" t="e">
        <f t="shared" si="6"/>
        <v>#N/A</v>
      </c>
      <c r="C113" t="str">
        <f>IF(ISBLANK(Health!C16),"",Health!C16)</f>
        <v>Sun</v>
      </c>
      <c r="D113" t="str">
        <f t="shared" si="7"/>
        <v>HealthHVACAvailSun</v>
      </c>
      <c r="E113" s="1">
        <f>IF(ISBLANK(Health!D16),"",Health!D16)</f>
        <v>0</v>
      </c>
      <c r="F113" s="1">
        <f>IF(ISBLANK(Health!E16),"",Health!E16)</f>
        <v>0</v>
      </c>
      <c r="G113" s="1">
        <f>IF(ISBLANK(Health!F16),"",Health!F16)</f>
        <v>0</v>
      </c>
      <c r="H113" s="1">
        <f>IF(ISBLANK(Health!G16),"",Health!G16)</f>
        <v>0</v>
      </c>
      <c r="I113" s="1">
        <f>IF(ISBLANK(Health!H16),"",Health!H16)</f>
        <v>0</v>
      </c>
      <c r="J113" s="1">
        <f>IF(ISBLANK(Health!I16),"",Health!I16)</f>
        <v>0</v>
      </c>
      <c r="K113" s="1">
        <f>IF(ISBLANK(Health!J16),"",Health!J16)</f>
        <v>0</v>
      </c>
      <c r="L113" s="1">
        <f>IF(ISBLANK(Health!K16),"",Health!K16)</f>
        <v>1</v>
      </c>
      <c r="M113" s="1">
        <f>IF(ISBLANK(Health!L16),"",Health!L16)</f>
        <v>1</v>
      </c>
      <c r="N113" s="1">
        <f>IF(ISBLANK(Health!M16),"",Health!M16)</f>
        <v>1</v>
      </c>
      <c r="O113" s="1">
        <f>IF(ISBLANK(Health!N16),"",Health!N16)</f>
        <v>1</v>
      </c>
      <c r="P113" s="1">
        <f>IF(ISBLANK(Health!O16),"",Health!O16)</f>
        <v>1</v>
      </c>
      <c r="Q113" s="1">
        <f>IF(ISBLANK(Health!P16),"",Health!P16)</f>
        <v>1</v>
      </c>
      <c r="R113" s="1">
        <f>IF(ISBLANK(Health!Q16),"",Health!Q16)</f>
        <v>1</v>
      </c>
      <c r="S113" s="1">
        <f>IF(ISBLANK(Health!R16),"",Health!R16)</f>
        <v>1</v>
      </c>
      <c r="T113" s="1">
        <f>IF(ISBLANK(Health!S16),"",Health!S16)</f>
        <v>1</v>
      </c>
      <c r="U113" s="1">
        <f>IF(ISBLANK(Health!T16),"",Health!T16)</f>
        <v>0</v>
      </c>
      <c r="V113" s="1">
        <f>IF(ISBLANK(Health!U16),"",Health!U16)</f>
        <v>0</v>
      </c>
      <c r="W113" s="1">
        <f>IF(ISBLANK(Health!V16),"",Health!V16)</f>
        <v>0</v>
      </c>
      <c r="X113" s="1">
        <f>IF(ISBLANK(Health!W16),"",Health!W16)</f>
        <v>0</v>
      </c>
      <c r="Y113" s="1">
        <f>IF(ISBLANK(Health!X16),"",Health!X16)</f>
        <v>0</v>
      </c>
      <c r="Z113" s="1">
        <f>IF(ISBLANK(Health!Y16),"",Health!Y16)</f>
        <v>0</v>
      </c>
      <c r="AA113" s="1">
        <f>IF(ISBLANK(Health!Z16),"",Health!Z16)</f>
        <v>0</v>
      </c>
      <c r="AB113" s="23">
        <f>IF(ISBLANK(Health!AA16),"",Health!AA16)</f>
        <v>0</v>
      </c>
    </row>
    <row r="114" spans="1:28" x14ac:dyDescent="0.25">
      <c r="A114" s="53" t="str">
        <f>IF(ISBLANK(Health!A17),NA(),Health!A17)</f>
        <v>Service Hot Water</v>
      </c>
      <c r="B114" t="str">
        <f t="shared" si="6"/>
        <v>ServiceHotWater</v>
      </c>
      <c r="C114" t="str">
        <f>IF(ISBLANK(Health!C17),"",Health!C17)</f>
        <v>WD</v>
      </c>
      <c r="D114" t="str">
        <f t="shared" si="7"/>
        <v>HealthServiceHotWaterWD</v>
      </c>
      <c r="E114" s="1">
        <f>IF(ISBLANK(Health!D17),"",Health!D17)</f>
        <v>0.01</v>
      </c>
      <c r="F114" s="1">
        <f>IF(ISBLANK(Health!E17),"",Health!E17)</f>
        <v>0.01</v>
      </c>
      <c r="G114" s="1">
        <f>IF(ISBLANK(Health!F17),"",Health!F17)</f>
        <v>0.01</v>
      </c>
      <c r="H114" s="1">
        <f>IF(ISBLANK(Health!G17),"",Health!G17)</f>
        <v>0.01</v>
      </c>
      <c r="I114" s="1">
        <f>IF(ISBLANK(Health!H17),"",Health!H17)</f>
        <v>0.01</v>
      </c>
      <c r="J114" s="1">
        <f>IF(ISBLANK(Health!I17),"",Health!I17)</f>
        <v>0.01</v>
      </c>
      <c r="K114" s="1">
        <f>IF(ISBLANK(Health!J17),"",Health!J17)</f>
        <v>0.01</v>
      </c>
      <c r="L114" s="1">
        <f>IF(ISBLANK(Health!K17),"",Health!K17)</f>
        <v>0.17</v>
      </c>
      <c r="M114" s="1">
        <f>IF(ISBLANK(Health!L17),"",Health!L17)</f>
        <v>0.57999999999999996</v>
      </c>
      <c r="N114" s="1">
        <f>IF(ISBLANK(Health!M17),"",Health!M17)</f>
        <v>0.66</v>
      </c>
      <c r="O114" s="1">
        <f>IF(ISBLANK(Health!N17),"",Health!N17)</f>
        <v>0.78</v>
      </c>
      <c r="P114" s="1">
        <f>IF(ISBLANK(Health!O17),"",Health!O17)</f>
        <v>0.82</v>
      </c>
      <c r="Q114" s="1">
        <f>IF(ISBLANK(Health!P17),"",Health!P17)</f>
        <v>0.71</v>
      </c>
      <c r="R114" s="1">
        <f>IF(ISBLANK(Health!Q17),"",Health!Q17)</f>
        <v>0.82</v>
      </c>
      <c r="S114" s="1">
        <f>IF(ISBLANK(Health!R17),"",Health!R17)</f>
        <v>0.78</v>
      </c>
      <c r="T114" s="1">
        <f>IF(ISBLANK(Health!S17),"",Health!S17)</f>
        <v>0.74</v>
      </c>
      <c r="U114" s="1">
        <f>IF(ISBLANK(Health!T17),"",Health!T17)</f>
        <v>0.63</v>
      </c>
      <c r="V114" s="1">
        <f>IF(ISBLANK(Health!U17),"",Health!U17)</f>
        <v>0.41</v>
      </c>
      <c r="W114" s="1">
        <f>IF(ISBLANK(Health!V17),"",Health!V17)</f>
        <v>0.18</v>
      </c>
      <c r="X114" s="1">
        <f>IF(ISBLANK(Health!W17),"",Health!W17)</f>
        <v>0.18</v>
      </c>
      <c r="Y114" s="1">
        <f>IF(ISBLANK(Health!X17),"",Health!X17)</f>
        <v>0.18</v>
      </c>
      <c r="Z114" s="1">
        <f>IF(ISBLANK(Health!Y17),"",Health!Y17)</f>
        <v>0.1</v>
      </c>
      <c r="AA114" s="1">
        <f>IF(ISBLANK(Health!Z17),"",Health!Z17)</f>
        <v>0.01</v>
      </c>
      <c r="AB114" s="23">
        <f>IF(ISBLANK(Health!AA17),"",Health!AA17)</f>
        <v>0.01</v>
      </c>
    </row>
    <row r="115" spans="1:28" x14ac:dyDescent="0.25">
      <c r="A115" s="53" t="e">
        <f>IF(ISBLANK(Health!A18),NA(),Health!A18)</f>
        <v>#N/A</v>
      </c>
      <c r="B115" t="e">
        <f t="shared" si="6"/>
        <v>#N/A</v>
      </c>
      <c r="C115" t="str">
        <f>IF(ISBLANK(Health!C18),"",Health!C18)</f>
        <v>Sat</v>
      </c>
      <c r="D115" t="str">
        <f t="shared" si="7"/>
        <v>HealthServiceHotWaterSat</v>
      </c>
      <c r="E115" s="1">
        <f>IF(ISBLANK(Health!D18),"",Health!D18)</f>
        <v>0.01</v>
      </c>
      <c r="F115" s="1">
        <f>IF(ISBLANK(Health!E18),"",Health!E18)</f>
        <v>0.01</v>
      </c>
      <c r="G115" s="1">
        <f>IF(ISBLANK(Health!F18),"",Health!F18)</f>
        <v>0.01</v>
      </c>
      <c r="H115" s="1">
        <f>IF(ISBLANK(Health!G18),"",Health!G18)</f>
        <v>0.01</v>
      </c>
      <c r="I115" s="1">
        <f>IF(ISBLANK(Health!H18),"",Health!H18)</f>
        <v>0.01</v>
      </c>
      <c r="J115" s="1">
        <f>IF(ISBLANK(Health!I18),"",Health!I18)</f>
        <v>0.01</v>
      </c>
      <c r="K115" s="1">
        <f>IF(ISBLANK(Health!J18),"",Health!J18)</f>
        <v>0.01</v>
      </c>
      <c r="L115" s="1">
        <f>IF(ISBLANK(Health!K18),"",Health!K18)</f>
        <v>0.01</v>
      </c>
      <c r="M115" s="1">
        <f>IF(ISBLANK(Health!L18),"",Health!L18)</f>
        <v>0.2</v>
      </c>
      <c r="N115" s="1">
        <f>IF(ISBLANK(Health!M18),"",Health!M18)</f>
        <v>0.28000000000000003</v>
      </c>
      <c r="O115" s="1">
        <f>IF(ISBLANK(Health!N18),"",Health!N18)</f>
        <v>0.3</v>
      </c>
      <c r="P115" s="1">
        <f>IF(ISBLANK(Health!O18),"",Health!O18)</f>
        <v>0.3</v>
      </c>
      <c r="Q115" s="1">
        <f>IF(ISBLANK(Health!P18),"",Health!P18)</f>
        <v>0.24</v>
      </c>
      <c r="R115" s="1">
        <f>IF(ISBLANK(Health!Q18),"",Health!Q18)</f>
        <v>0.24</v>
      </c>
      <c r="S115" s="1">
        <f>IF(ISBLANK(Health!R18),"",Health!R18)</f>
        <v>0.23</v>
      </c>
      <c r="T115" s="1">
        <f>IF(ISBLANK(Health!S18),"",Health!S18)</f>
        <v>0.23</v>
      </c>
      <c r="U115" s="1">
        <f>IF(ISBLANK(Health!T18),"",Health!T18)</f>
        <v>0.23</v>
      </c>
      <c r="V115" s="1">
        <f>IF(ISBLANK(Health!U18),"",Health!U18)</f>
        <v>0.1</v>
      </c>
      <c r="W115" s="1">
        <f>IF(ISBLANK(Health!V18),"",Health!V18)</f>
        <v>0.01</v>
      </c>
      <c r="X115" s="1">
        <f>IF(ISBLANK(Health!W18),"",Health!W18)</f>
        <v>0.01</v>
      </c>
      <c r="Y115" s="1">
        <f>IF(ISBLANK(Health!X18),"",Health!X18)</f>
        <v>0.01</v>
      </c>
      <c r="Z115" s="1">
        <f>IF(ISBLANK(Health!Y18),"",Health!Y18)</f>
        <v>0.01</v>
      </c>
      <c r="AA115" s="1">
        <f>IF(ISBLANK(Health!Z18),"",Health!Z18)</f>
        <v>0.01</v>
      </c>
      <c r="AB115" s="23">
        <f>IF(ISBLANK(Health!AA18),"",Health!AA18)</f>
        <v>0.01</v>
      </c>
    </row>
    <row r="116" spans="1:28" x14ac:dyDescent="0.25">
      <c r="A116" s="53" t="e">
        <f>IF(ISBLANK(Health!A19),NA(),Health!A19)</f>
        <v>#N/A</v>
      </c>
      <c r="B116" t="e">
        <f t="shared" si="6"/>
        <v>#N/A</v>
      </c>
      <c r="C116" t="str">
        <f>IF(ISBLANK(Health!C19),"",Health!C19)</f>
        <v>Sun</v>
      </c>
      <c r="D116" t="str">
        <f t="shared" si="7"/>
        <v>HealthServiceHotWaterSun</v>
      </c>
      <c r="E116" s="1">
        <f>IF(ISBLANK(Health!D19),"",Health!D19)</f>
        <v>0.01</v>
      </c>
      <c r="F116" s="1">
        <f>IF(ISBLANK(Health!E19),"",Health!E19)</f>
        <v>0.01</v>
      </c>
      <c r="G116" s="1">
        <f>IF(ISBLANK(Health!F19),"",Health!F19)</f>
        <v>0.01</v>
      </c>
      <c r="H116" s="1">
        <f>IF(ISBLANK(Health!G19),"",Health!G19)</f>
        <v>0.01</v>
      </c>
      <c r="I116" s="1">
        <f>IF(ISBLANK(Health!H19),"",Health!H19)</f>
        <v>0.01</v>
      </c>
      <c r="J116" s="1">
        <f>IF(ISBLANK(Health!I19),"",Health!I19)</f>
        <v>0.01</v>
      </c>
      <c r="K116" s="1">
        <f>IF(ISBLANK(Health!J19),"",Health!J19)</f>
        <v>0.01</v>
      </c>
      <c r="L116" s="1">
        <f>IF(ISBLANK(Health!K19),"",Health!K19)</f>
        <v>0.01</v>
      </c>
      <c r="M116" s="1">
        <f>IF(ISBLANK(Health!L19),"",Health!L19)</f>
        <v>0.01</v>
      </c>
      <c r="N116" s="1">
        <f>IF(ISBLANK(Health!M19),"",Health!M19)</f>
        <v>0.01</v>
      </c>
      <c r="O116" s="1">
        <f>IF(ISBLANK(Health!N19),"",Health!N19)</f>
        <v>0.01</v>
      </c>
      <c r="P116" s="1">
        <f>IF(ISBLANK(Health!O19),"",Health!O19)</f>
        <v>0.01</v>
      </c>
      <c r="Q116" s="1">
        <f>IF(ISBLANK(Health!P19),"",Health!P19)</f>
        <v>0.01</v>
      </c>
      <c r="R116" s="1">
        <f>IF(ISBLANK(Health!Q19),"",Health!Q19)</f>
        <v>0.01</v>
      </c>
      <c r="S116" s="1">
        <f>IF(ISBLANK(Health!R19),"",Health!R19)</f>
        <v>0.01</v>
      </c>
      <c r="T116" s="1">
        <f>IF(ISBLANK(Health!S19),"",Health!S19)</f>
        <v>0.01</v>
      </c>
      <c r="U116" s="1">
        <f>IF(ISBLANK(Health!T19),"",Health!T19)</f>
        <v>0.01</v>
      </c>
      <c r="V116" s="1">
        <f>IF(ISBLANK(Health!U19),"",Health!U19)</f>
        <v>0.01</v>
      </c>
      <c r="W116" s="1">
        <f>IF(ISBLANK(Health!V19),"",Health!V19)</f>
        <v>0.01</v>
      </c>
      <c r="X116" s="1">
        <f>IF(ISBLANK(Health!W19),"",Health!W19)</f>
        <v>0.01</v>
      </c>
      <c r="Y116" s="1">
        <f>IF(ISBLANK(Health!X19),"",Health!X19)</f>
        <v>0.01</v>
      </c>
      <c r="Z116" s="1">
        <f>IF(ISBLANK(Health!Y19),"",Health!Y19)</f>
        <v>0.01</v>
      </c>
      <c r="AA116" s="1">
        <f>IF(ISBLANK(Health!Z19),"",Health!Z19)</f>
        <v>0.01</v>
      </c>
      <c r="AB116" s="23">
        <f>IF(ISBLANK(Health!AA19),"",Health!AA19)</f>
        <v>0.01</v>
      </c>
    </row>
    <row r="117" spans="1:28" x14ac:dyDescent="0.25">
      <c r="A117" s="53" t="str">
        <f>IF(ISBLANK(Health!A20),NA(),Health!A20)</f>
        <v>Elevator</v>
      </c>
      <c r="B117" t="str">
        <f t="shared" si="6"/>
        <v>Elevator</v>
      </c>
      <c r="C117" t="str">
        <f>IF(ISBLANK(Health!C20),"",Health!C20)</f>
        <v>WD</v>
      </c>
      <c r="D117" t="str">
        <f t="shared" si="7"/>
        <v>HealthElevatorWD</v>
      </c>
      <c r="E117" s="1">
        <f>IF(ISBLANK(Health!D20),"",Health!D20)</f>
        <v>0</v>
      </c>
      <c r="F117" s="1">
        <f>IF(ISBLANK(Health!E20),"",Health!E20)</f>
        <v>0</v>
      </c>
      <c r="G117" s="1">
        <f>IF(ISBLANK(Health!F20),"",Health!F20)</f>
        <v>0</v>
      </c>
      <c r="H117" s="1">
        <f>IF(ISBLANK(Health!G20),"",Health!G20)</f>
        <v>0</v>
      </c>
      <c r="I117" s="1">
        <f>IF(ISBLANK(Health!H20),"",Health!H20)</f>
        <v>0</v>
      </c>
      <c r="J117" s="1">
        <f>IF(ISBLANK(Health!I20),"",Health!I20)</f>
        <v>0</v>
      </c>
      <c r="K117" s="1">
        <f>IF(ISBLANK(Health!J20),"",Health!J20)</f>
        <v>0</v>
      </c>
      <c r="L117" s="1">
        <f>IF(ISBLANK(Health!K20),"",Health!K20)</f>
        <v>0.02</v>
      </c>
      <c r="M117" s="1">
        <f>IF(ISBLANK(Health!L20),"",Health!L20)</f>
        <v>0.75</v>
      </c>
      <c r="N117" s="1">
        <f>IF(ISBLANK(Health!M20),"",Health!M20)</f>
        <v>1</v>
      </c>
      <c r="O117" s="1">
        <f>IF(ISBLANK(Health!N20),"",Health!N20)</f>
        <v>1</v>
      </c>
      <c r="P117" s="1">
        <f>IF(ISBLANK(Health!O20),"",Health!O20)</f>
        <v>1</v>
      </c>
      <c r="Q117" s="1">
        <f>IF(ISBLANK(Health!P20),"",Health!P20)</f>
        <v>0.75</v>
      </c>
      <c r="R117" s="1">
        <f>IF(ISBLANK(Health!Q20),"",Health!Q20)</f>
        <v>1</v>
      </c>
      <c r="S117" s="1">
        <f>IF(ISBLANK(Health!R20),"",Health!R20)</f>
        <v>1</v>
      </c>
      <c r="T117" s="1">
        <f>IF(ISBLANK(Health!S20),"",Health!S20)</f>
        <v>1</v>
      </c>
      <c r="U117" s="1">
        <f>IF(ISBLANK(Health!T20),"",Health!T20)</f>
        <v>1</v>
      </c>
      <c r="V117" s="1">
        <f>IF(ISBLANK(Health!U20),"",Health!U20)</f>
        <v>1</v>
      </c>
      <c r="W117" s="1">
        <f>IF(ISBLANK(Health!V20),"",Health!V20)</f>
        <v>0.52</v>
      </c>
      <c r="X117" s="1">
        <f>IF(ISBLANK(Health!W20),"",Health!W20)</f>
        <v>0.52</v>
      </c>
      <c r="Y117" s="1">
        <f>IF(ISBLANK(Health!X20),"",Health!X20)</f>
        <v>0.52</v>
      </c>
      <c r="Z117" s="1">
        <f>IF(ISBLANK(Health!Y20),"",Health!Y20)</f>
        <v>0.28000000000000003</v>
      </c>
      <c r="AA117" s="1">
        <f>IF(ISBLANK(Health!Z20),"",Health!Z20)</f>
        <v>0</v>
      </c>
      <c r="AB117" s="23">
        <f>IF(ISBLANK(Health!AA20),"",Health!AA20)</f>
        <v>0</v>
      </c>
    </row>
    <row r="118" spans="1:28" x14ac:dyDescent="0.25">
      <c r="A118" s="53" t="e">
        <f>IF(ISBLANK(Health!A21),NA(),Health!A21)</f>
        <v>#N/A</v>
      </c>
      <c r="B118" t="e">
        <f t="shared" si="6"/>
        <v>#N/A</v>
      </c>
      <c r="C118" t="str">
        <f>IF(ISBLANK(Health!C21),"",Health!C21)</f>
        <v>Sat</v>
      </c>
      <c r="D118" t="str">
        <f t="shared" si="7"/>
        <v>HealthElevatorSat</v>
      </c>
      <c r="E118" s="1">
        <f>IF(ISBLANK(Health!D21),"",Health!D21)</f>
        <v>0</v>
      </c>
      <c r="F118" s="1">
        <f>IF(ISBLANK(Health!E21),"",Health!E21)</f>
        <v>0</v>
      </c>
      <c r="G118" s="1">
        <f>IF(ISBLANK(Health!F21),"",Health!F21)</f>
        <v>0</v>
      </c>
      <c r="H118" s="1">
        <f>IF(ISBLANK(Health!G21),"",Health!G21)</f>
        <v>0</v>
      </c>
      <c r="I118" s="1">
        <f>IF(ISBLANK(Health!H21),"",Health!H21)</f>
        <v>0</v>
      </c>
      <c r="J118" s="1">
        <f>IF(ISBLANK(Health!I21),"",Health!I21)</f>
        <v>0</v>
      </c>
      <c r="K118" s="1">
        <f>IF(ISBLANK(Health!J21),"",Health!J21)</f>
        <v>0</v>
      </c>
      <c r="L118" s="1">
        <f>IF(ISBLANK(Health!K21),"",Health!K21)</f>
        <v>0.02</v>
      </c>
      <c r="M118" s="1">
        <f>IF(ISBLANK(Health!L21),"",Health!L21)</f>
        <v>0.46</v>
      </c>
      <c r="N118" s="1">
        <f>IF(ISBLANK(Health!M21),"",Health!M21)</f>
        <v>0.7</v>
      </c>
      <c r="O118" s="1">
        <f>IF(ISBLANK(Health!N21),"",Health!N21)</f>
        <v>0.7</v>
      </c>
      <c r="P118" s="1">
        <f>IF(ISBLANK(Health!O21),"",Health!O21)</f>
        <v>0.7</v>
      </c>
      <c r="Q118" s="1">
        <f>IF(ISBLANK(Health!P21),"",Health!P21)</f>
        <v>0.51</v>
      </c>
      <c r="R118" s="1">
        <f>IF(ISBLANK(Health!Q21),"",Health!Q21)</f>
        <v>0.51</v>
      </c>
      <c r="S118" s="1">
        <f>IF(ISBLANK(Health!R21),"",Health!R21)</f>
        <v>0.51</v>
      </c>
      <c r="T118" s="1">
        <f>IF(ISBLANK(Health!S21),"",Health!S21)</f>
        <v>0.51</v>
      </c>
      <c r="U118" s="1">
        <f>IF(ISBLANK(Health!T21),"",Health!T21)</f>
        <v>0.51</v>
      </c>
      <c r="V118" s="1">
        <f>IF(ISBLANK(Health!U21),"",Health!U21)</f>
        <v>0.25</v>
      </c>
      <c r="W118" s="1">
        <f>IF(ISBLANK(Health!V21),"",Health!V21)</f>
        <v>0.02</v>
      </c>
      <c r="X118" s="1">
        <f>IF(ISBLANK(Health!W21),"",Health!W21)</f>
        <v>0</v>
      </c>
      <c r="Y118" s="1">
        <f>IF(ISBLANK(Health!X21),"",Health!X21)</f>
        <v>0</v>
      </c>
      <c r="Z118" s="1">
        <f>IF(ISBLANK(Health!Y21),"",Health!Y21)</f>
        <v>0</v>
      </c>
      <c r="AA118" s="1">
        <f>IF(ISBLANK(Health!Z21),"",Health!Z21)</f>
        <v>0</v>
      </c>
      <c r="AB118" s="23">
        <f>IF(ISBLANK(Health!AA21),"",Health!AA21)</f>
        <v>0</v>
      </c>
    </row>
    <row r="119" spans="1:28" x14ac:dyDescent="0.25">
      <c r="A119" s="53" t="e">
        <f>IF(ISBLANK(Health!A22),NA(),Health!A22)</f>
        <v>#N/A</v>
      </c>
      <c r="B119" t="e">
        <f t="shared" si="6"/>
        <v>#N/A</v>
      </c>
      <c r="C119" t="str">
        <f>IF(ISBLANK(Health!C22),"",Health!C22)</f>
        <v>Sun</v>
      </c>
      <c r="D119" t="str">
        <f t="shared" si="7"/>
        <v>HealthElevatorSun</v>
      </c>
      <c r="E119" s="1">
        <f>IF(ISBLANK(Health!D22),"",Health!D22)</f>
        <v>0</v>
      </c>
      <c r="F119" s="1">
        <f>IF(ISBLANK(Health!E22),"",Health!E22)</f>
        <v>0</v>
      </c>
      <c r="G119" s="1">
        <f>IF(ISBLANK(Health!F22),"",Health!F22)</f>
        <v>0</v>
      </c>
      <c r="H119" s="1">
        <f>IF(ISBLANK(Health!G22),"",Health!G22)</f>
        <v>0</v>
      </c>
      <c r="I119" s="1">
        <f>IF(ISBLANK(Health!H22),"",Health!H22)</f>
        <v>0</v>
      </c>
      <c r="J119" s="1">
        <f>IF(ISBLANK(Health!I22),"",Health!I22)</f>
        <v>0</v>
      </c>
      <c r="K119" s="1">
        <f>IF(ISBLANK(Health!J22),"",Health!J22)</f>
        <v>0</v>
      </c>
      <c r="L119" s="1">
        <f>IF(ISBLANK(Health!K22),"",Health!K22)</f>
        <v>0</v>
      </c>
      <c r="M119" s="1">
        <f>IF(ISBLANK(Health!L22),"",Health!L22)</f>
        <v>0.02</v>
      </c>
      <c r="N119" s="1">
        <f>IF(ISBLANK(Health!M22),"",Health!M22)</f>
        <v>0.02</v>
      </c>
      <c r="O119" s="1">
        <f>IF(ISBLANK(Health!N22),"",Health!N22)</f>
        <v>0.02</v>
      </c>
      <c r="P119" s="1">
        <f>IF(ISBLANK(Health!O22),"",Health!O22)</f>
        <v>0.02</v>
      </c>
      <c r="Q119" s="1">
        <f>IF(ISBLANK(Health!P22),"",Health!P22)</f>
        <v>0.02</v>
      </c>
      <c r="R119" s="1">
        <f>IF(ISBLANK(Health!Q22),"",Health!Q22)</f>
        <v>0.02</v>
      </c>
      <c r="S119" s="1">
        <f>IF(ISBLANK(Health!R22),"",Health!R22)</f>
        <v>0.02</v>
      </c>
      <c r="T119" s="1">
        <f>IF(ISBLANK(Health!S22),"",Health!S22)</f>
        <v>0.02</v>
      </c>
      <c r="U119" s="1">
        <f>IF(ISBLANK(Health!T22),"",Health!T22)</f>
        <v>0</v>
      </c>
      <c r="V119" s="1">
        <f>IF(ISBLANK(Health!U22),"",Health!U22)</f>
        <v>0</v>
      </c>
      <c r="W119" s="1">
        <f>IF(ISBLANK(Health!V22),"",Health!V22)</f>
        <v>0</v>
      </c>
      <c r="X119" s="1">
        <f>IF(ISBLANK(Health!W22),"",Health!W22)</f>
        <v>0</v>
      </c>
      <c r="Y119" s="1">
        <f>IF(ISBLANK(Health!X22),"",Health!X22)</f>
        <v>0</v>
      </c>
      <c r="Z119" s="1">
        <f>IF(ISBLANK(Health!Y22),"",Health!Y22)</f>
        <v>0</v>
      </c>
      <c r="AA119" s="1">
        <f>IF(ISBLANK(Health!Z22),"",Health!Z22)</f>
        <v>0</v>
      </c>
      <c r="AB119" s="23">
        <f>IF(ISBLANK(Health!AA22),"",Health!AA22)</f>
        <v>0</v>
      </c>
    </row>
    <row r="120" spans="1:28" x14ac:dyDescent="0.25">
      <c r="A120" s="53" t="str">
        <f>IF(ISBLANK(Health!A23),NA(),Health!A23)</f>
        <v>Refrigeration</v>
      </c>
      <c r="B120" t="str">
        <f t="shared" si="6"/>
        <v>Refrigeration</v>
      </c>
      <c r="C120" t="str">
        <f>IF(ISBLANK(Health!C23),"",Health!C23)</f>
        <v>WD</v>
      </c>
      <c r="D120" t="str">
        <f t="shared" si="7"/>
        <v>HealthRefrigerationWD</v>
      </c>
      <c r="E120" s="1">
        <f>IF(ISBLANK(Health!D23),"",Health!D23)</f>
        <v>0.9</v>
      </c>
      <c r="F120" s="1">
        <f>IF(ISBLANK(Health!E23),"",Health!E23)</f>
        <v>0.9</v>
      </c>
      <c r="G120" s="1">
        <f>IF(ISBLANK(Health!F23),"",Health!F23)</f>
        <v>0.9</v>
      </c>
      <c r="H120" s="1">
        <f>IF(ISBLANK(Health!G23),"",Health!G23)</f>
        <v>0.9</v>
      </c>
      <c r="I120" s="1">
        <f>IF(ISBLANK(Health!H23),"",Health!H23)</f>
        <v>0.9</v>
      </c>
      <c r="J120" s="1">
        <f>IF(ISBLANK(Health!I23),"",Health!I23)</f>
        <v>0.9</v>
      </c>
      <c r="K120" s="1">
        <f>IF(ISBLANK(Health!J23),"",Health!J23)</f>
        <v>0.9</v>
      </c>
      <c r="L120" s="1">
        <f>IF(ISBLANK(Health!K23),"",Health!K23)</f>
        <v>0.9</v>
      </c>
      <c r="M120" s="1">
        <f>IF(ISBLANK(Health!L23),"",Health!L23)</f>
        <v>0.9</v>
      </c>
      <c r="N120" s="1">
        <f>IF(ISBLANK(Health!M23),"",Health!M23)</f>
        <v>0.9</v>
      </c>
      <c r="O120" s="1">
        <f>IF(ISBLANK(Health!N23),"",Health!N23)</f>
        <v>0.9</v>
      </c>
      <c r="P120" s="1">
        <f>IF(ISBLANK(Health!O23),"",Health!O23)</f>
        <v>0.9</v>
      </c>
      <c r="Q120" s="1">
        <f>IF(ISBLANK(Health!P23),"",Health!P23)</f>
        <v>0.9</v>
      </c>
      <c r="R120" s="1">
        <f>IF(ISBLANK(Health!Q23),"",Health!Q23)</f>
        <v>0.9</v>
      </c>
      <c r="S120" s="1">
        <f>IF(ISBLANK(Health!R23),"",Health!R23)</f>
        <v>0.9</v>
      </c>
      <c r="T120" s="1">
        <f>IF(ISBLANK(Health!S23),"",Health!S23)</f>
        <v>0.9</v>
      </c>
      <c r="U120" s="1">
        <f>IF(ISBLANK(Health!T23),"",Health!T23)</f>
        <v>0.9</v>
      </c>
      <c r="V120" s="1">
        <f>IF(ISBLANK(Health!U23),"",Health!U23)</f>
        <v>0.9</v>
      </c>
      <c r="W120" s="1">
        <f>IF(ISBLANK(Health!V23),"",Health!V23)</f>
        <v>0.9</v>
      </c>
      <c r="X120" s="1">
        <f>IF(ISBLANK(Health!W23),"",Health!W23)</f>
        <v>0.9</v>
      </c>
      <c r="Y120" s="1">
        <f>IF(ISBLANK(Health!X23),"",Health!X23)</f>
        <v>0.9</v>
      </c>
      <c r="Z120" s="1">
        <f>IF(ISBLANK(Health!Y23),"",Health!Y23)</f>
        <v>0.9</v>
      </c>
      <c r="AA120" s="1">
        <f>IF(ISBLANK(Health!Z23),"",Health!Z23)</f>
        <v>0.9</v>
      </c>
      <c r="AB120" s="23">
        <f>IF(ISBLANK(Health!AA23),"",Health!AA23)</f>
        <v>0.9</v>
      </c>
    </row>
    <row r="121" spans="1:28" x14ac:dyDescent="0.25">
      <c r="A121" s="53" t="e">
        <f>IF(ISBLANK(Health!A24),NA(),Health!A24)</f>
        <v>#N/A</v>
      </c>
      <c r="B121" t="e">
        <f t="shared" si="6"/>
        <v>#N/A</v>
      </c>
      <c r="C121" t="str">
        <f>IF(ISBLANK(Health!C24),"",Health!C24)</f>
        <v>Sat</v>
      </c>
      <c r="D121" t="str">
        <f t="shared" si="7"/>
        <v>HealthRefrigerationSat</v>
      </c>
      <c r="E121" s="1">
        <f>IF(ISBLANK(Health!D24),"",Health!D24)</f>
        <v>0.9</v>
      </c>
      <c r="F121" s="1">
        <f>IF(ISBLANK(Health!E24),"",Health!E24)</f>
        <v>0.9</v>
      </c>
      <c r="G121" s="1">
        <f>IF(ISBLANK(Health!F24),"",Health!F24)</f>
        <v>0.9</v>
      </c>
      <c r="H121" s="1">
        <f>IF(ISBLANK(Health!G24),"",Health!G24)</f>
        <v>0.9</v>
      </c>
      <c r="I121" s="1">
        <f>IF(ISBLANK(Health!H24),"",Health!H24)</f>
        <v>0.9</v>
      </c>
      <c r="J121" s="1">
        <f>IF(ISBLANK(Health!I24),"",Health!I24)</f>
        <v>0.9</v>
      </c>
      <c r="K121" s="1">
        <f>IF(ISBLANK(Health!J24),"",Health!J24)</f>
        <v>0.9</v>
      </c>
      <c r="L121" s="1">
        <f>IF(ISBLANK(Health!K24),"",Health!K24)</f>
        <v>0.9</v>
      </c>
      <c r="M121" s="1">
        <f>IF(ISBLANK(Health!L24),"",Health!L24)</f>
        <v>0.9</v>
      </c>
      <c r="N121" s="1">
        <f>IF(ISBLANK(Health!M24),"",Health!M24)</f>
        <v>0.9</v>
      </c>
      <c r="O121" s="1">
        <f>IF(ISBLANK(Health!N24),"",Health!N24)</f>
        <v>0.9</v>
      </c>
      <c r="P121" s="1">
        <f>IF(ISBLANK(Health!O24),"",Health!O24)</f>
        <v>0.9</v>
      </c>
      <c r="Q121" s="1">
        <f>IF(ISBLANK(Health!P24),"",Health!P24)</f>
        <v>0.9</v>
      </c>
      <c r="R121" s="1">
        <f>IF(ISBLANK(Health!Q24),"",Health!Q24)</f>
        <v>0.9</v>
      </c>
      <c r="S121" s="1">
        <f>IF(ISBLANK(Health!R24),"",Health!R24)</f>
        <v>0.9</v>
      </c>
      <c r="T121" s="1">
        <f>IF(ISBLANK(Health!S24),"",Health!S24)</f>
        <v>0.9</v>
      </c>
      <c r="U121" s="1">
        <f>IF(ISBLANK(Health!T24),"",Health!T24)</f>
        <v>0.9</v>
      </c>
      <c r="V121" s="1">
        <f>IF(ISBLANK(Health!U24),"",Health!U24)</f>
        <v>0.9</v>
      </c>
      <c r="W121" s="1">
        <f>IF(ISBLANK(Health!V24),"",Health!V24)</f>
        <v>0.9</v>
      </c>
      <c r="X121" s="1">
        <f>IF(ISBLANK(Health!W24),"",Health!W24)</f>
        <v>0.9</v>
      </c>
      <c r="Y121" s="1">
        <f>IF(ISBLANK(Health!X24),"",Health!X24)</f>
        <v>0.9</v>
      </c>
      <c r="Z121" s="1">
        <f>IF(ISBLANK(Health!Y24),"",Health!Y24)</f>
        <v>0.9</v>
      </c>
      <c r="AA121" s="1">
        <f>IF(ISBLANK(Health!Z24),"",Health!Z24)</f>
        <v>0.9</v>
      </c>
      <c r="AB121" s="23">
        <f>IF(ISBLANK(Health!AA24),"",Health!AA24)</f>
        <v>0.9</v>
      </c>
    </row>
    <row r="122" spans="1:28" x14ac:dyDescent="0.25">
      <c r="A122" s="53" t="e">
        <f>IF(ISBLANK(Health!A25),NA(),Health!A25)</f>
        <v>#N/A</v>
      </c>
      <c r="B122" t="e">
        <f t="shared" si="6"/>
        <v>#N/A</v>
      </c>
      <c r="C122" t="str">
        <f>IF(ISBLANK(Health!C25),"",Health!C25)</f>
        <v>Sun</v>
      </c>
      <c r="D122" t="str">
        <f t="shared" si="7"/>
        <v>HealthRefrigerationSun</v>
      </c>
      <c r="E122" s="1">
        <f>IF(ISBLANK(Health!D25),"",Health!D25)</f>
        <v>0.9</v>
      </c>
      <c r="F122" s="1">
        <f>IF(ISBLANK(Health!E25),"",Health!E25)</f>
        <v>0.9</v>
      </c>
      <c r="G122" s="1">
        <f>IF(ISBLANK(Health!F25),"",Health!F25)</f>
        <v>0.9</v>
      </c>
      <c r="H122" s="1">
        <f>IF(ISBLANK(Health!G25),"",Health!G25)</f>
        <v>0.9</v>
      </c>
      <c r="I122" s="1">
        <f>IF(ISBLANK(Health!H25),"",Health!H25)</f>
        <v>0.9</v>
      </c>
      <c r="J122" s="1">
        <f>IF(ISBLANK(Health!I25),"",Health!I25)</f>
        <v>0.9</v>
      </c>
      <c r="K122" s="1">
        <f>IF(ISBLANK(Health!J25),"",Health!J25)</f>
        <v>0.9</v>
      </c>
      <c r="L122" s="1">
        <f>IF(ISBLANK(Health!K25),"",Health!K25)</f>
        <v>0.9</v>
      </c>
      <c r="M122" s="1">
        <f>IF(ISBLANK(Health!L25),"",Health!L25)</f>
        <v>0.9</v>
      </c>
      <c r="N122" s="1">
        <f>IF(ISBLANK(Health!M25),"",Health!M25)</f>
        <v>0.9</v>
      </c>
      <c r="O122" s="1">
        <f>IF(ISBLANK(Health!N25),"",Health!N25)</f>
        <v>0.9</v>
      </c>
      <c r="P122" s="1">
        <f>IF(ISBLANK(Health!O25),"",Health!O25)</f>
        <v>0.9</v>
      </c>
      <c r="Q122" s="1">
        <f>IF(ISBLANK(Health!P25),"",Health!P25)</f>
        <v>0.9</v>
      </c>
      <c r="R122" s="1">
        <f>IF(ISBLANK(Health!Q25),"",Health!Q25)</f>
        <v>0.9</v>
      </c>
      <c r="S122" s="1">
        <f>IF(ISBLANK(Health!R25),"",Health!R25)</f>
        <v>0.9</v>
      </c>
      <c r="T122" s="1">
        <f>IF(ISBLANK(Health!S25),"",Health!S25)</f>
        <v>0.9</v>
      </c>
      <c r="U122" s="1">
        <f>IF(ISBLANK(Health!T25),"",Health!T25)</f>
        <v>0.9</v>
      </c>
      <c r="V122" s="1">
        <f>IF(ISBLANK(Health!U25),"",Health!U25)</f>
        <v>0.9</v>
      </c>
      <c r="W122" s="1">
        <f>IF(ISBLANK(Health!V25),"",Health!V25)</f>
        <v>0.9</v>
      </c>
      <c r="X122" s="1">
        <f>IF(ISBLANK(Health!W25),"",Health!W25)</f>
        <v>0.9</v>
      </c>
      <c r="Y122" s="1">
        <f>IF(ISBLANK(Health!X25),"",Health!X25)</f>
        <v>0.9</v>
      </c>
      <c r="Z122" s="1">
        <f>IF(ISBLANK(Health!Y25),"",Health!Y25)</f>
        <v>0.9</v>
      </c>
      <c r="AA122" s="1">
        <f>IF(ISBLANK(Health!Z25),"",Health!Z25)</f>
        <v>0.9</v>
      </c>
      <c r="AB122" s="23">
        <f>IF(ISBLANK(Health!AA25),"",Health!AA25)</f>
        <v>0.9</v>
      </c>
    </row>
    <row r="123" spans="1:28" x14ac:dyDescent="0.25">
      <c r="A123" s="53" t="str">
        <f>IF(ISBLANK(Health!A26),NA(),Health!A26)</f>
        <v>Gas Equip</v>
      </c>
      <c r="B123" t="str">
        <f t="shared" si="6"/>
        <v>GasEquip</v>
      </c>
      <c r="C123" t="str">
        <f>IF(ISBLANK(Health!C26),"",Health!C26)</f>
        <v>WD</v>
      </c>
      <c r="D123" t="str">
        <f t="shared" si="7"/>
        <v>HealthGasEquipWD</v>
      </c>
      <c r="E123" s="1">
        <f>IF(ISBLANK(Health!D26),"",Health!D26)</f>
        <v>0</v>
      </c>
      <c r="F123" s="1">
        <f>IF(ISBLANK(Health!E26),"",Health!E26)</f>
        <v>0</v>
      </c>
      <c r="G123" s="1">
        <f>IF(ISBLANK(Health!F26),"",Health!F26)</f>
        <v>0</v>
      </c>
      <c r="H123" s="1">
        <f>IF(ISBLANK(Health!G26),"",Health!G26)</f>
        <v>0</v>
      </c>
      <c r="I123" s="1">
        <f>IF(ISBLANK(Health!H26),"",Health!H26)</f>
        <v>0</v>
      </c>
      <c r="J123" s="1">
        <f>IF(ISBLANK(Health!I26),"",Health!I26)</f>
        <v>0</v>
      </c>
      <c r="K123" s="1">
        <f>IF(ISBLANK(Health!J26),"",Health!J26)</f>
        <v>0</v>
      </c>
      <c r="L123" s="1">
        <f>IF(ISBLANK(Health!K26),"",Health!K26)</f>
        <v>0.75</v>
      </c>
      <c r="M123" s="1">
        <f>IF(ISBLANK(Health!L26),"",Health!L26)</f>
        <v>0.9</v>
      </c>
      <c r="N123" s="1">
        <f>IF(ISBLANK(Health!M26),"",Health!M26)</f>
        <v>0.9</v>
      </c>
      <c r="O123" s="1">
        <f>IF(ISBLANK(Health!N26),"",Health!N26)</f>
        <v>0.9</v>
      </c>
      <c r="P123" s="1">
        <f>IF(ISBLANK(Health!O26),"",Health!O26)</f>
        <v>0.9</v>
      </c>
      <c r="Q123" s="1">
        <f>IF(ISBLANK(Health!P26),"",Health!P26)</f>
        <v>0.9</v>
      </c>
      <c r="R123" s="1">
        <f>IF(ISBLANK(Health!Q26),"",Health!Q26)</f>
        <v>0.9</v>
      </c>
      <c r="S123" s="1">
        <f>IF(ISBLANK(Health!R26),"",Health!R26)</f>
        <v>0.9</v>
      </c>
      <c r="T123" s="1">
        <f>IF(ISBLANK(Health!S26),"",Health!S26)</f>
        <v>0.9</v>
      </c>
      <c r="U123" s="1">
        <f>IF(ISBLANK(Health!T26),"",Health!T26)</f>
        <v>0.9</v>
      </c>
      <c r="V123" s="1">
        <f>IF(ISBLANK(Health!U26),"",Health!U26)</f>
        <v>0.75</v>
      </c>
      <c r="W123" s="1">
        <f>IF(ISBLANK(Health!V26),"",Health!V26)</f>
        <v>0.2</v>
      </c>
      <c r="X123" s="1">
        <f>IF(ISBLANK(Health!W26),"",Health!W26)</f>
        <v>0.1</v>
      </c>
      <c r="Y123" s="1">
        <f>IF(ISBLANK(Health!X26),"",Health!X26)</f>
        <v>0</v>
      </c>
      <c r="Z123" s="1">
        <f>IF(ISBLANK(Health!Y26),"",Health!Y26)</f>
        <v>0</v>
      </c>
      <c r="AA123" s="1">
        <f>IF(ISBLANK(Health!Z26),"",Health!Z26)</f>
        <v>0</v>
      </c>
      <c r="AB123" s="23">
        <f>IF(ISBLANK(Health!AA26),"",Health!AA26)</f>
        <v>0</v>
      </c>
    </row>
    <row r="124" spans="1:28" x14ac:dyDescent="0.25">
      <c r="A124" s="53" t="e">
        <f>IF(ISBLANK(Health!A27),NA(),Health!A27)</f>
        <v>#N/A</v>
      </c>
      <c r="B124" t="e">
        <f t="shared" si="6"/>
        <v>#N/A</v>
      </c>
      <c r="C124" t="str">
        <f>IF(ISBLANK(Health!C27),"",Health!C27)</f>
        <v>Sat</v>
      </c>
      <c r="D124" t="str">
        <f t="shared" si="7"/>
        <v>HealthGasEquipSat</v>
      </c>
      <c r="E124" s="1">
        <f>IF(ISBLANK(Health!D27),"",Health!D27)</f>
        <v>0</v>
      </c>
      <c r="F124" s="1">
        <f>IF(ISBLANK(Health!E27),"",Health!E27)</f>
        <v>0</v>
      </c>
      <c r="G124" s="1">
        <f>IF(ISBLANK(Health!F27),"",Health!F27)</f>
        <v>0</v>
      </c>
      <c r="H124" s="1">
        <f>IF(ISBLANK(Health!G27),"",Health!G27)</f>
        <v>0</v>
      </c>
      <c r="I124" s="1">
        <f>IF(ISBLANK(Health!H27),"",Health!H27)</f>
        <v>0</v>
      </c>
      <c r="J124" s="1">
        <f>IF(ISBLANK(Health!I27),"",Health!I27)</f>
        <v>0</v>
      </c>
      <c r="K124" s="1">
        <f>IF(ISBLANK(Health!J27),"",Health!J27)</f>
        <v>0</v>
      </c>
      <c r="L124" s="1">
        <f>IF(ISBLANK(Health!K27),"",Health!K27)</f>
        <v>0.3</v>
      </c>
      <c r="M124" s="1">
        <f>IF(ISBLANK(Health!L27),"",Health!L27)</f>
        <v>0.5</v>
      </c>
      <c r="N124" s="1">
        <f>IF(ISBLANK(Health!M27),"",Health!M27)</f>
        <v>0.5</v>
      </c>
      <c r="O124" s="1">
        <f>IF(ISBLANK(Health!N27),"",Health!N27)</f>
        <v>0.5</v>
      </c>
      <c r="P124" s="1">
        <f>IF(ISBLANK(Health!O27),"",Health!O27)</f>
        <v>0.5</v>
      </c>
      <c r="Q124" s="1">
        <f>IF(ISBLANK(Health!P27),"",Health!P27)</f>
        <v>0.5</v>
      </c>
      <c r="R124" s="1">
        <f>IF(ISBLANK(Health!Q27),"",Health!Q27)</f>
        <v>0.5</v>
      </c>
      <c r="S124" s="1">
        <f>IF(ISBLANK(Health!R27),"",Health!R27)</f>
        <v>0.5</v>
      </c>
      <c r="T124" s="1">
        <f>IF(ISBLANK(Health!S27),"",Health!S27)</f>
        <v>0.5</v>
      </c>
      <c r="U124" s="1">
        <f>IF(ISBLANK(Health!T27),"",Health!T27)</f>
        <v>0.5</v>
      </c>
      <c r="V124" s="1">
        <f>IF(ISBLANK(Health!U27),"",Health!U27)</f>
        <v>0.3</v>
      </c>
      <c r="W124" s="1">
        <f>IF(ISBLANK(Health!V27),"",Health!V27)</f>
        <v>0</v>
      </c>
      <c r="X124" s="1">
        <f>IF(ISBLANK(Health!W27),"",Health!W27)</f>
        <v>0</v>
      </c>
      <c r="Y124" s="1">
        <f>IF(ISBLANK(Health!X27),"",Health!X27)</f>
        <v>0</v>
      </c>
      <c r="Z124" s="1">
        <f>IF(ISBLANK(Health!Y27),"",Health!Y27)</f>
        <v>0</v>
      </c>
      <c r="AA124" s="1">
        <f>IF(ISBLANK(Health!Z27),"",Health!Z27)</f>
        <v>0</v>
      </c>
      <c r="AB124" s="23">
        <f>IF(ISBLANK(Health!AA27),"",Health!AA27)</f>
        <v>0</v>
      </c>
    </row>
    <row r="125" spans="1:28" x14ac:dyDescent="0.25">
      <c r="A125" s="53" t="e">
        <f>IF(ISBLANK(Health!A28),NA(),Health!A28)</f>
        <v>#N/A</v>
      </c>
      <c r="B125" t="e">
        <f t="shared" si="6"/>
        <v>#N/A</v>
      </c>
      <c r="C125" t="str">
        <f>IF(ISBLANK(Health!C28),"",Health!C28)</f>
        <v>Sun</v>
      </c>
      <c r="D125" t="str">
        <f t="shared" si="7"/>
        <v>HealthGasEquipSun</v>
      </c>
      <c r="E125" s="1">
        <f>IF(ISBLANK(Health!D28),"",Health!D28)</f>
        <v>0</v>
      </c>
      <c r="F125" s="1">
        <f>IF(ISBLANK(Health!E28),"",Health!E28)</f>
        <v>0</v>
      </c>
      <c r="G125" s="1">
        <f>IF(ISBLANK(Health!F28),"",Health!F28)</f>
        <v>0</v>
      </c>
      <c r="H125" s="1">
        <f>IF(ISBLANK(Health!G28),"",Health!G28)</f>
        <v>0</v>
      </c>
      <c r="I125" s="1">
        <f>IF(ISBLANK(Health!H28),"",Health!H28)</f>
        <v>0</v>
      </c>
      <c r="J125" s="1">
        <f>IF(ISBLANK(Health!I28),"",Health!I28)</f>
        <v>0</v>
      </c>
      <c r="K125" s="1">
        <f>IF(ISBLANK(Health!J28),"",Health!J28)</f>
        <v>0</v>
      </c>
      <c r="L125" s="1">
        <f>IF(ISBLANK(Health!K28),"",Health!K28)</f>
        <v>0</v>
      </c>
      <c r="M125" s="1">
        <f>IF(ISBLANK(Health!L28),"",Health!L28)</f>
        <v>0</v>
      </c>
      <c r="N125" s="1">
        <f>IF(ISBLANK(Health!M28),"",Health!M28)</f>
        <v>0</v>
      </c>
      <c r="O125" s="1">
        <f>IF(ISBLANK(Health!N28),"",Health!N28)</f>
        <v>0</v>
      </c>
      <c r="P125" s="1">
        <f>IF(ISBLANK(Health!O28),"",Health!O28)</f>
        <v>0</v>
      </c>
      <c r="Q125" s="1">
        <f>IF(ISBLANK(Health!P28),"",Health!P28)</f>
        <v>0</v>
      </c>
      <c r="R125" s="1">
        <f>IF(ISBLANK(Health!Q28),"",Health!Q28)</f>
        <v>0</v>
      </c>
      <c r="S125" s="1">
        <f>IF(ISBLANK(Health!R28),"",Health!R28)</f>
        <v>0</v>
      </c>
      <c r="T125" s="1">
        <f>IF(ISBLANK(Health!S28),"",Health!S28)</f>
        <v>0</v>
      </c>
      <c r="U125" s="1">
        <f>IF(ISBLANK(Health!T28),"",Health!T28)</f>
        <v>0</v>
      </c>
      <c r="V125" s="1">
        <f>IF(ISBLANK(Health!U28),"",Health!U28)</f>
        <v>0</v>
      </c>
      <c r="W125" s="1">
        <f>IF(ISBLANK(Health!V28),"",Health!V28)</f>
        <v>0</v>
      </c>
      <c r="X125" s="1">
        <f>IF(ISBLANK(Health!W28),"",Health!W28)</f>
        <v>0</v>
      </c>
      <c r="Y125" s="1">
        <f>IF(ISBLANK(Health!X28),"",Health!X28)</f>
        <v>0</v>
      </c>
      <c r="Z125" s="1">
        <f>IF(ISBLANK(Health!Y28),"",Health!Y28)</f>
        <v>0</v>
      </c>
      <c r="AA125" s="1">
        <f>IF(ISBLANK(Health!Z28),"",Health!Z28)</f>
        <v>0</v>
      </c>
      <c r="AB125" s="23">
        <f>IF(ISBLANK(Health!AA28),"",Health!AA28)</f>
        <v>0</v>
      </c>
    </row>
    <row r="126" spans="1:28" x14ac:dyDescent="0.25">
      <c r="A126" s="53" t="str">
        <f>IF(ISBLANK(Health!A29),NA(),Health!A29)</f>
        <v>HtgSetpt</v>
      </c>
      <c r="B126" t="str">
        <f t="shared" si="6"/>
        <v>HtgSetpt</v>
      </c>
      <c r="C126" t="str">
        <f>IF(ISBLANK(Health!C29),"",Health!C29)</f>
        <v>WD</v>
      </c>
      <c r="D126" t="str">
        <f t="shared" si="7"/>
        <v>HealthHtgSetptWD</v>
      </c>
      <c r="E126" s="1">
        <f>IF(ISBLANK(Health!D29),"",Health!D29)</f>
        <v>70</v>
      </c>
      <c r="F126" s="1">
        <f>IF(ISBLANK(Health!E29),"",Health!E29)</f>
        <v>70</v>
      </c>
      <c r="G126" s="1">
        <f>IF(ISBLANK(Health!F29),"",Health!F29)</f>
        <v>70</v>
      </c>
      <c r="H126" s="1">
        <f>IF(ISBLANK(Health!G29),"",Health!G29)</f>
        <v>70</v>
      </c>
      <c r="I126" s="1">
        <f>IF(ISBLANK(Health!H29),"",Health!H29)</f>
        <v>70</v>
      </c>
      <c r="J126" s="1">
        <f>IF(ISBLANK(Health!I29),"",Health!I29)</f>
        <v>70</v>
      </c>
      <c r="K126" s="1">
        <f>IF(ISBLANK(Health!J29),"",Health!J29)</f>
        <v>70</v>
      </c>
      <c r="L126" s="1">
        <f>IF(ISBLANK(Health!K29),"",Health!K29)</f>
        <v>70</v>
      </c>
      <c r="M126" s="1">
        <f>IF(ISBLANK(Health!L29),"",Health!L29)</f>
        <v>70</v>
      </c>
      <c r="N126" s="1">
        <f>IF(ISBLANK(Health!M29),"",Health!M29)</f>
        <v>70</v>
      </c>
      <c r="O126" s="1">
        <f>IF(ISBLANK(Health!N29),"",Health!N29)</f>
        <v>70</v>
      </c>
      <c r="P126" s="1">
        <f>IF(ISBLANK(Health!O29),"",Health!O29)</f>
        <v>70</v>
      </c>
      <c r="Q126" s="1">
        <f>IF(ISBLANK(Health!P29),"",Health!P29)</f>
        <v>70</v>
      </c>
      <c r="R126" s="1">
        <f>IF(ISBLANK(Health!Q29),"",Health!Q29)</f>
        <v>70</v>
      </c>
      <c r="S126" s="1">
        <f>IF(ISBLANK(Health!R29),"",Health!R29)</f>
        <v>70</v>
      </c>
      <c r="T126" s="1">
        <f>IF(ISBLANK(Health!S29),"",Health!S29)</f>
        <v>70</v>
      </c>
      <c r="U126" s="1">
        <f>IF(ISBLANK(Health!T29),"",Health!T29)</f>
        <v>70</v>
      </c>
      <c r="V126" s="1">
        <f>IF(ISBLANK(Health!U29),"",Health!U29)</f>
        <v>70</v>
      </c>
      <c r="W126" s="1">
        <f>IF(ISBLANK(Health!V29),"",Health!V29)</f>
        <v>70</v>
      </c>
      <c r="X126" s="1">
        <f>IF(ISBLANK(Health!W29),"",Health!W29)</f>
        <v>70</v>
      </c>
      <c r="Y126" s="1">
        <f>IF(ISBLANK(Health!X29),"",Health!X29)</f>
        <v>70</v>
      </c>
      <c r="Z126" s="1">
        <f>IF(ISBLANK(Health!Y29),"",Health!Y29)</f>
        <v>70</v>
      </c>
      <c r="AA126" s="1">
        <f>IF(ISBLANK(Health!Z29),"",Health!Z29)</f>
        <v>70</v>
      </c>
      <c r="AB126" s="23">
        <f>IF(ISBLANK(Health!AA29),"",Health!AA29)</f>
        <v>70</v>
      </c>
    </row>
    <row r="127" spans="1:28" x14ac:dyDescent="0.25">
      <c r="A127" s="53" t="e">
        <f>IF(ISBLANK(Health!A30),NA(),Health!A30)</f>
        <v>#N/A</v>
      </c>
      <c r="B127" t="e">
        <f t="shared" si="6"/>
        <v>#N/A</v>
      </c>
      <c r="C127" t="str">
        <f>IF(ISBLANK(Health!C30),"",Health!C30)</f>
        <v>Sat</v>
      </c>
      <c r="D127" t="str">
        <f t="shared" si="7"/>
        <v>HealthHtgSetptSat</v>
      </c>
      <c r="E127" s="1">
        <f>IF(ISBLANK(Health!D30),"",Health!D30)</f>
        <v>70</v>
      </c>
      <c r="F127" s="1">
        <f>IF(ISBLANK(Health!E30),"",Health!E30)</f>
        <v>70</v>
      </c>
      <c r="G127" s="1">
        <f>IF(ISBLANK(Health!F30),"",Health!F30)</f>
        <v>70</v>
      </c>
      <c r="H127" s="1">
        <f>IF(ISBLANK(Health!G30),"",Health!G30)</f>
        <v>70</v>
      </c>
      <c r="I127" s="1">
        <f>IF(ISBLANK(Health!H30),"",Health!H30)</f>
        <v>70</v>
      </c>
      <c r="J127" s="1">
        <f>IF(ISBLANK(Health!I30),"",Health!I30)</f>
        <v>70</v>
      </c>
      <c r="K127" s="1">
        <f>IF(ISBLANK(Health!J30),"",Health!J30)</f>
        <v>70</v>
      </c>
      <c r="L127" s="1">
        <f>IF(ISBLANK(Health!K30),"",Health!K30)</f>
        <v>70</v>
      </c>
      <c r="M127" s="1">
        <f>IF(ISBLANK(Health!L30),"",Health!L30)</f>
        <v>70</v>
      </c>
      <c r="N127" s="1">
        <f>IF(ISBLANK(Health!M30),"",Health!M30)</f>
        <v>70</v>
      </c>
      <c r="O127" s="1">
        <f>IF(ISBLANK(Health!N30),"",Health!N30)</f>
        <v>70</v>
      </c>
      <c r="P127" s="1">
        <f>IF(ISBLANK(Health!O30),"",Health!O30)</f>
        <v>70</v>
      </c>
      <c r="Q127" s="1">
        <f>IF(ISBLANK(Health!P30),"",Health!P30)</f>
        <v>70</v>
      </c>
      <c r="R127" s="1">
        <f>IF(ISBLANK(Health!Q30),"",Health!Q30)</f>
        <v>70</v>
      </c>
      <c r="S127" s="1">
        <f>IF(ISBLANK(Health!R30),"",Health!R30)</f>
        <v>70</v>
      </c>
      <c r="T127" s="1">
        <f>IF(ISBLANK(Health!S30),"",Health!S30)</f>
        <v>70</v>
      </c>
      <c r="U127" s="1">
        <f>IF(ISBLANK(Health!T30),"",Health!T30)</f>
        <v>70</v>
      </c>
      <c r="V127" s="1">
        <f>IF(ISBLANK(Health!U30),"",Health!U30)</f>
        <v>70</v>
      </c>
      <c r="W127" s="1">
        <f>IF(ISBLANK(Health!V30),"",Health!V30)</f>
        <v>70</v>
      </c>
      <c r="X127" s="1">
        <f>IF(ISBLANK(Health!W30),"",Health!W30)</f>
        <v>70</v>
      </c>
      <c r="Y127" s="1">
        <f>IF(ISBLANK(Health!X30),"",Health!X30)</f>
        <v>70</v>
      </c>
      <c r="Z127" s="1">
        <f>IF(ISBLANK(Health!Y30),"",Health!Y30)</f>
        <v>70</v>
      </c>
      <c r="AA127" s="1">
        <f>IF(ISBLANK(Health!Z30),"",Health!Z30)</f>
        <v>70</v>
      </c>
      <c r="AB127" s="23">
        <f>IF(ISBLANK(Health!AA30),"",Health!AA30)</f>
        <v>70</v>
      </c>
    </row>
    <row r="128" spans="1:28" x14ac:dyDescent="0.25">
      <c r="A128" s="53" t="e">
        <f>IF(ISBLANK(Health!A31),NA(),Health!A31)</f>
        <v>#N/A</v>
      </c>
      <c r="B128" t="e">
        <f t="shared" si="6"/>
        <v>#N/A</v>
      </c>
      <c r="C128" t="str">
        <f>IF(ISBLANK(Health!C31),"",Health!C31)</f>
        <v>Sun</v>
      </c>
      <c r="D128" t="str">
        <f t="shared" si="7"/>
        <v>HealthHtgSetptSun</v>
      </c>
      <c r="E128" s="1">
        <f>IF(ISBLANK(Health!D31),"",Health!D31)</f>
        <v>70</v>
      </c>
      <c r="F128" s="1">
        <f>IF(ISBLANK(Health!E31),"",Health!E31)</f>
        <v>70</v>
      </c>
      <c r="G128" s="1">
        <f>IF(ISBLANK(Health!F31),"",Health!F31)</f>
        <v>70</v>
      </c>
      <c r="H128" s="1">
        <f>IF(ISBLANK(Health!G31),"",Health!G31)</f>
        <v>70</v>
      </c>
      <c r="I128" s="1">
        <f>IF(ISBLANK(Health!H31),"",Health!H31)</f>
        <v>70</v>
      </c>
      <c r="J128" s="1">
        <f>IF(ISBLANK(Health!I31),"",Health!I31)</f>
        <v>70</v>
      </c>
      <c r="K128" s="1">
        <f>IF(ISBLANK(Health!J31),"",Health!J31)</f>
        <v>70</v>
      </c>
      <c r="L128" s="1">
        <f>IF(ISBLANK(Health!K31),"",Health!K31)</f>
        <v>70</v>
      </c>
      <c r="M128" s="1">
        <f>IF(ISBLANK(Health!L31),"",Health!L31)</f>
        <v>70</v>
      </c>
      <c r="N128" s="1">
        <f>IF(ISBLANK(Health!M31),"",Health!M31)</f>
        <v>70</v>
      </c>
      <c r="O128" s="1">
        <f>IF(ISBLANK(Health!N31),"",Health!N31)</f>
        <v>70</v>
      </c>
      <c r="P128" s="1">
        <f>IF(ISBLANK(Health!O31),"",Health!O31)</f>
        <v>70</v>
      </c>
      <c r="Q128" s="1">
        <f>IF(ISBLANK(Health!P31),"",Health!P31)</f>
        <v>70</v>
      </c>
      <c r="R128" s="1">
        <f>IF(ISBLANK(Health!Q31),"",Health!Q31)</f>
        <v>70</v>
      </c>
      <c r="S128" s="1">
        <f>IF(ISBLANK(Health!R31),"",Health!R31)</f>
        <v>70</v>
      </c>
      <c r="T128" s="1">
        <f>IF(ISBLANK(Health!S31),"",Health!S31)</f>
        <v>70</v>
      </c>
      <c r="U128" s="1">
        <f>IF(ISBLANK(Health!T31),"",Health!T31)</f>
        <v>70</v>
      </c>
      <c r="V128" s="1">
        <f>IF(ISBLANK(Health!U31),"",Health!U31)</f>
        <v>70</v>
      </c>
      <c r="W128" s="1">
        <f>IF(ISBLANK(Health!V31),"",Health!V31)</f>
        <v>70</v>
      </c>
      <c r="X128" s="1">
        <f>IF(ISBLANK(Health!W31),"",Health!W31)</f>
        <v>70</v>
      </c>
      <c r="Y128" s="1">
        <f>IF(ISBLANK(Health!X31),"",Health!X31)</f>
        <v>70</v>
      </c>
      <c r="Z128" s="1">
        <f>IF(ISBLANK(Health!Y31),"",Health!Y31)</f>
        <v>70</v>
      </c>
      <c r="AA128" s="1">
        <f>IF(ISBLANK(Health!Z31),"",Health!Z31)</f>
        <v>70</v>
      </c>
      <c r="AB128" s="23">
        <f>IF(ISBLANK(Health!AA31),"",Health!AA31)</f>
        <v>70</v>
      </c>
    </row>
    <row r="129" spans="1:28" x14ac:dyDescent="0.25">
      <c r="A129" s="53" t="str">
        <f>IF(ISBLANK(Health!A32),NA(),Health!A32)</f>
        <v>ClgSetpt</v>
      </c>
      <c r="B129" t="str">
        <f t="shared" si="6"/>
        <v>ClgSetpt</v>
      </c>
      <c r="C129" t="str">
        <f>IF(ISBLANK(Health!C32),"",Health!C32)</f>
        <v>WD</v>
      </c>
      <c r="D129" t="str">
        <f t="shared" si="7"/>
        <v>HealthClgSetptWD</v>
      </c>
      <c r="E129" s="1">
        <f>IF(ISBLANK(Health!D32),"",Health!D32)</f>
        <v>75</v>
      </c>
      <c r="F129" s="1">
        <f>IF(ISBLANK(Health!E32),"",Health!E32)</f>
        <v>75</v>
      </c>
      <c r="G129" s="1">
        <f>IF(ISBLANK(Health!F32),"",Health!F32)</f>
        <v>75</v>
      </c>
      <c r="H129" s="1">
        <f>IF(ISBLANK(Health!G32),"",Health!G32)</f>
        <v>75</v>
      </c>
      <c r="I129" s="1">
        <f>IF(ISBLANK(Health!H32),"",Health!H32)</f>
        <v>75</v>
      </c>
      <c r="J129" s="1">
        <f>IF(ISBLANK(Health!I32),"",Health!I32)</f>
        <v>75</v>
      </c>
      <c r="K129" s="1">
        <f>IF(ISBLANK(Health!J32),"",Health!J32)</f>
        <v>75</v>
      </c>
      <c r="L129" s="1">
        <f>IF(ISBLANK(Health!K32),"",Health!K32)</f>
        <v>75</v>
      </c>
      <c r="M129" s="1">
        <f>IF(ISBLANK(Health!L32),"",Health!L32)</f>
        <v>75</v>
      </c>
      <c r="N129" s="1">
        <f>IF(ISBLANK(Health!M32),"",Health!M32)</f>
        <v>75</v>
      </c>
      <c r="O129" s="1">
        <f>IF(ISBLANK(Health!N32),"",Health!N32)</f>
        <v>75</v>
      </c>
      <c r="P129" s="1">
        <f>IF(ISBLANK(Health!O32),"",Health!O32)</f>
        <v>75</v>
      </c>
      <c r="Q129" s="1">
        <f>IF(ISBLANK(Health!P32),"",Health!P32)</f>
        <v>75</v>
      </c>
      <c r="R129" s="1">
        <f>IF(ISBLANK(Health!Q32),"",Health!Q32)</f>
        <v>75</v>
      </c>
      <c r="S129" s="1">
        <f>IF(ISBLANK(Health!R32),"",Health!R32)</f>
        <v>75</v>
      </c>
      <c r="T129" s="1">
        <f>IF(ISBLANK(Health!S32),"",Health!S32)</f>
        <v>75</v>
      </c>
      <c r="U129" s="1">
        <f>IF(ISBLANK(Health!T32),"",Health!T32)</f>
        <v>75</v>
      </c>
      <c r="V129" s="1">
        <f>IF(ISBLANK(Health!U32),"",Health!U32)</f>
        <v>75</v>
      </c>
      <c r="W129" s="1">
        <f>IF(ISBLANK(Health!V32),"",Health!V32)</f>
        <v>75</v>
      </c>
      <c r="X129" s="1">
        <f>IF(ISBLANK(Health!W32),"",Health!W32)</f>
        <v>75</v>
      </c>
      <c r="Y129" s="1">
        <f>IF(ISBLANK(Health!X32),"",Health!X32)</f>
        <v>75</v>
      </c>
      <c r="Z129" s="1">
        <f>IF(ISBLANK(Health!Y32),"",Health!Y32)</f>
        <v>75</v>
      </c>
      <c r="AA129" s="1">
        <f>IF(ISBLANK(Health!Z32),"",Health!Z32)</f>
        <v>75</v>
      </c>
      <c r="AB129" s="23">
        <f>IF(ISBLANK(Health!AA32),"",Health!AA32)</f>
        <v>75</v>
      </c>
    </row>
    <row r="130" spans="1:28" x14ac:dyDescent="0.25">
      <c r="A130" s="53" t="e">
        <f>IF(ISBLANK(Health!A33),NA(),Health!A33)</f>
        <v>#N/A</v>
      </c>
      <c r="B130" t="e">
        <f t="shared" si="6"/>
        <v>#N/A</v>
      </c>
      <c r="C130" t="str">
        <f>IF(ISBLANK(Health!C33),"",Health!C33)</f>
        <v>Sat</v>
      </c>
      <c r="D130" t="str">
        <f t="shared" si="7"/>
        <v>HealthClgSetptSat</v>
      </c>
      <c r="E130" s="1">
        <f>IF(ISBLANK(Health!D33),"",Health!D33)</f>
        <v>75</v>
      </c>
      <c r="F130" s="1">
        <f>IF(ISBLANK(Health!E33),"",Health!E33)</f>
        <v>75</v>
      </c>
      <c r="G130" s="1">
        <f>IF(ISBLANK(Health!F33),"",Health!F33)</f>
        <v>75</v>
      </c>
      <c r="H130" s="1">
        <f>IF(ISBLANK(Health!G33),"",Health!G33)</f>
        <v>75</v>
      </c>
      <c r="I130" s="1">
        <f>IF(ISBLANK(Health!H33),"",Health!H33)</f>
        <v>75</v>
      </c>
      <c r="J130" s="1">
        <f>IF(ISBLANK(Health!I33),"",Health!I33)</f>
        <v>75</v>
      </c>
      <c r="K130" s="1">
        <f>IF(ISBLANK(Health!J33),"",Health!J33)</f>
        <v>75</v>
      </c>
      <c r="L130" s="1">
        <f>IF(ISBLANK(Health!K33),"",Health!K33)</f>
        <v>75</v>
      </c>
      <c r="M130" s="1">
        <f>IF(ISBLANK(Health!L33),"",Health!L33)</f>
        <v>75</v>
      </c>
      <c r="N130" s="1">
        <f>IF(ISBLANK(Health!M33),"",Health!M33)</f>
        <v>75</v>
      </c>
      <c r="O130" s="1">
        <f>IF(ISBLANK(Health!N33),"",Health!N33)</f>
        <v>75</v>
      </c>
      <c r="P130" s="1">
        <f>IF(ISBLANK(Health!O33),"",Health!O33)</f>
        <v>75</v>
      </c>
      <c r="Q130" s="1">
        <f>IF(ISBLANK(Health!P33),"",Health!P33)</f>
        <v>75</v>
      </c>
      <c r="R130" s="1">
        <f>IF(ISBLANK(Health!Q33),"",Health!Q33)</f>
        <v>75</v>
      </c>
      <c r="S130" s="1">
        <f>IF(ISBLANK(Health!R33),"",Health!R33)</f>
        <v>75</v>
      </c>
      <c r="T130" s="1">
        <f>IF(ISBLANK(Health!S33),"",Health!S33)</f>
        <v>75</v>
      </c>
      <c r="U130" s="1">
        <f>IF(ISBLANK(Health!T33),"",Health!T33)</f>
        <v>75</v>
      </c>
      <c r="V130" s="1">
        <f>IF(ISBLANK(Health!U33),"",Health!U33)</f>
        <v>75</v>
      </c>
      <c r="W130" s="1">
        <f>IF(ISBLANK(Health!V33),"",Health!V33)</f>
        <v>75</v>
      </c>
      <c r="X130" s="1">
        <f>IF(ISBLANK(Health!W33),"",Health!W33)</f>
        <v>75</v>
      </c>
      <c r="Y130" s="1">
        <f>IF(ISBLANK(Health!X33),"",Health!X33)</f>
        <v>75</v>
      </c>
      <c r="Z130" s="1">
        <f>IF(ISBLANK(Health!Y33),"",Health!Y33)</f>
        <v>75</v>
      </c>
      <c r="AA130" s="1">
        <f>IF(ISBLANK(Health!Z33),"",Health!Z33)</f>
        <v>75</v>
      </c>
      <c r="AB130" s="23">
        <f>IF(ISBLANK(Health!AA33),"",Health!AA33)</f>
        <v>75</v>
      </c>
    </row>
    <row r="131" spans="1:28" x14ac:dyDescent="0.25">
      <c r="A131" s="53" t="e">
        <f>IF(ISBLANK(Health!A34),NA(),Health!A34)</f>
        <v>#N/A</v>
      </c>
      <c r="B131" t="e">
        <f t="shared" si="6"/>
        <v>#N/A</v>
      </c>
      <c r="C131" t="str">
        <f>IF(ISBLANK(Health!C34),"",Health!C34)</f>
        <v>Sun</v>
      </c>
      <c r="D131" t="str">
        <f t="shared" si="7"/>
        <v>HealthClgSetptSun</v>
      </c>
      <c r="E131" s="1">
        <f>IF(ISBLANK(Health!D34),"",Health!D34)</f>
        <v>75</v>
      </c>
      <c r="F131" s="1">
        <f>IF(ISBLANK(Health!E34),"",Health!E34)</f>
        <v>75</v>
      </c>
      <c r="G131" s="1">
        <f>IF(ISBLANK(Health!F34),"",Health!F34)</f>
        <v>75</v>
      </c>
      <c r="H131" s="1">
        <f>IF(ISBLANK(Health!G34),"",Health!G34)</f>
        <v>75</v>
      </c>
      <c r="I131" s="1">
        <f>IF(ISBLANK(Health!H34),"",Health!H34)</f>
        <v>75</v>
      </c>
      <c r="J131" s="1">
        <f>IF(ISBLANK(Health!I34),"",Health!I34)</f>
        <v>75</v>
      </c>
      <c r="K131" s="1">
        <f>IF(ISBLANK(Health!J34),"",Health!J34)</f>
        <v>75</v>
      </c>
      <c r="L131" s="1">
        <f>IF(ISBLANK(Health!K34),"",Health!K34)</f>
        <v>75</v>
      </c>
      <c r="M131" s="1">
        <f>IF(ISBLANK(Health!L34),"",Health!L34)</f>
        <v>75</v>
      </c>
      <c r="N131" s="1">
        <f>IF(ISBLANK(Health!M34),"",Health!M34)</f>
        <v>75</v>
      </c>
      <c r="O131" s="1">
        <f>IF(ISBLANK(Health!N34),"",Health!N34)</f>
        <v>75</v>
      </c>
      <c r="P131" s="1">
        <f>IF(ISBLANK(Health!O34),"",Health!O34)</f>
        <v>75</v>
      </c>
      <c r="Q131" s="1">
        <f>IF(ISBLANK(Health!P34),"",Health!P34)</f>
        <v>75</v>
      </c>
      <c r="R131" s="1">
        <f>IF(ISBLANK(Health!Q34),"",Health!Q34)</f>
        <v>75</v>
      </c>
      <c r="S131" s="1">
        <f>IF(ISBLANK(Health!R34),"",Health!R34)</f>
        <v>75</v>
      </c>
      <c r="T131" s="1">
        <f>IF(ISBLANK(Health!S34),"",Health!S34)</f>
        <v>75</v>
      </c>
      <c r="U131" s="1">
        <f>IF(ISBLANK(Health!T34),"",Health!T34)</f>
        <v>75</v>
      </c>
      <c r="V131" s="1">
        <f>IF(ISBLANK(Health!U34),"",Health!U34)</f>
        <v>75</v>
      </c>
      <c r="W131" s="1">
        <f>IF(ISBLANK(Health!V34),"",Health!V34)</f>
        <v>75</v>
      </c>
      <c r="X131" s="1">
        <f>IF(ISBLANK(Health!W34),"",Health!W34)</f>
        <v>75</v>
      </c>
      <c r="Y131" s="1">
        <f>IF(ISBLANK(Health!X34),"",Health!X34)</f>
        <v>75</v>
      </c>
      <c r="Z131" s="1">
        <f>IF(ISBLANK(Health!Y34),"",Health!Y34)</f>
        <v>75</v>
      </c>
      <c r="AA131" s="1">
        <f>IF(ISBLANK(Health!Z34),"",Health!Z34)</f>
        <v>75</v>
      </c>
      <c r="AB131" s="23">
        <f>IF(ISBLANK(Health!AA34),"",Health!AA34)</f>
        <v>75</v>
      </c>
    </row>
    <row r="132" spans="1:28" x14ac:dyDescent="0.25">
      <c r="A132" s="53" t="str">
        <f>IF(ISBLANK(Health!A35),NA(),Health!A35)</f>
        <v>Infiltration</v>
      </c>
      <c r="B132" t="str">
        <f t="shared" ref="B132:B198" si="8">IF(ISTEXT(A132),SUBSTITUTE(SUBSTITUTE(SUBSTITUTE(SUBSTITUTE(A132," ",""),"(",""),"%",""),")",""),A132)</f>
        <v>Infiltration</v>
      </c>
      <c r="C132" t="str">
        <f>IF(ISBLANK(Health!C35),"",Health!C35)</f>
        <v>WD</v>
      </c>
      <c r="D132" t="str">
        <f t="shared" si="7"/>
        <v>HealthInfiltrationWD</v>
      </c>
      <c r="E132" s="1">
        <f>IF(ISBLANK(Health!D35),"",Health!D35)</f>
        <v>1</v>
      </c>
      <c r="F132" s="1">
        <f>IF(ISBLANK(Health!E35),"",Health!E35)</f>
        <v>1</v>
      </c>
      <c r="G132" s="1">
        <f>IF(ISBLANK(Health!F35),"",Health!F35)</f>
        <v>1</v>
      </c>
      <c r="H132" s="1">
        <f>IF(ISBLANK(Health!G35),"",Health!G35)</f>
        <v>1</v>
      </c>
      <c r="I132" s="1">
        <f>IF(ISBLANK(Health!H35),"",Health!H35)</f>
        <v>1</v>
      </c>
      <c r="J132" s="1">
        <f>IF(ISBLANK(Health!I35),"",Health!I35)</f>
        <v>1</v>
      </c>
      <c r="K132" s="1">
        <f>IF(ISBLANK(Health!J35),"",Health!J35)</f>
        <v>0.25</v>
      </c>
      <c r="L132" s="1">
        <f>IF(ISBLANK(Health!K35),"",Health!K35)</f>
        <v>0.25</v>
      </c>
      <c r="M132" s="1">
        <f>IF(ISBLANK(Health!L35),"",Health!L35)</f>
        <v>0.25</v>
      </c>
      <c r="N132" s="1">
        <f>IF(ISBLANK(Health!M35),"",Health!M35)</f>
        <v>0.25</v>
      </c>
      <c r="O132" s="1">
        <f>IF(ISBLANK(Health!N35),"",Health!N35)</f>
        <v>0.25</v>
      </c>
      <c r="P132" s="1">
        <f>IF(ISBLANK(Health!O35),"",Health!O35)</f>
        <v>0.25</v>
      </c>
      <c r="Q132" s="1">
        <f>IF(ISBLANK(Health!P35),"",Health!P35)</f>
        <v>0.25</v>
      </c>
      <c r="R132" s="1">
        <f>IF(ISBLANK(Health!Q35),"",Health!Q35)</f>
        <v>0.25</v>
      </c>
      <c r="S132" s="1">
        <f>IF(ISBLANK(Health!R35),"",Health!R35)</f>
        <v>0.25</v>
      </c>
      <c r="T132" s="1">
        <f>IF(ISBLANK(Health!S35),"",Health!S35)</f>
        <v>0.25</v>
      </c>
      <c r="U132" s="1">
        <f>IF(ISBLANK(Health!T35),"",Health!T35)</f>
        <v>0.25</v>
      </c>
      <c r="V132" s="1">
        <f>IF(ISBLANK(Health!U35),"",Health!U35)</f>
        <v>0.25</v>
      </c>
      <c r="W132" s="1">
        <f>IF(ISBLANK(Health!V35),"",Health!V35)</f>
        <v>0.25</v>
      </c>
      <c r="X132" s="1">
        <f>IF(ISBLANK(Health!W35),"",Health!W35)</f>
        <v>0.25</v>
      </c>
      <c r="Y132" s="1">
        <f>IF(ISBLANK(Health!X35),"",Health!X35)</f>
        <v>0.25</v>
      </c>
      <c r="Z132" s="1">
        <f>IF(ISBLANK(Health!Y35),"",Health!Y35)</f>
        <v>0.25</v>
      </c>
      <c r="AA132" s="1">
        <f>IF(ISBLANK(Health!Z35),"",Health!Z35)</f>
        <v>1</v>
      </c>
      <c r="AB132" s="23">
        <f>IF(ISBLANK(Health!AA35),"",Health!AA35)</f>
        <v>1</v>
      </c>
    </row>
    <row r="133" spans="1:28" x14ac:dyDescent="0.25">
      <c r="A133" s="53" t="e">
        <f>IF(ISBLANK(Health!A36),NA(),Health!A36)</f>
        <v>#N/A</v>
      </c>
      <c r="B133" t="e">
        <f t="shared" si="8"/>
        <v>#N/A</v>
      </c>
      <c r="C133" t="str">
        <f>IF(ISBLANK(Health!C36),"",Health!C36)</f>
        <v>Sat</v>
      </c>
      <c r="D133" t="str">
        <f t="shared" si="7"/>
        <v>HealthInfiltrationSat</v>
      </c>
      <c r="E133" s="1">
        <f>IF(ISBLANK(Health!D36),"",Health!D36)</f>
        <v>1</v>
      </c>
      <c r="F133" s="1">
        <f>IF(ISBLANK(Health!E36),"",Health!E36)</f>
        <v>1</v>
      </c>
      <c r="G133" s="1">
        <f>IF(ISBLANK(Health!F36),"",Health!F36)</f>
        <v>1</v>
      </c>
      <c r="H133" s="1">
        <f>IF(ISBLANK(Health!G36),"",Health!G36)</f>
        <v>1</v>
      </c>
      <c r="I133" s="1">
        <f>IF(ISBLANK(Health!H36),"",Health!H36)</f>
        <v>1</v>
      </c>
      <c r="J133" s="1">
        <f>IF(ISBLANK(Health!I36),"",Health!I36)</f>
        <v>1</v>
      </c>
      <c r="K133" s="1">
        <f>IF(ISBLANK(Health!J36),"",Health!J36)</f>
        <v>0.25</v>
      </c>
      <c r="L133" s="1">
        <f>IF(ISBLANK(Health!K36),"",Health!K36)</f>
        <v>0.25</v>
      </c>
      <c r="M133" s="1">
        <f>IF(ISBLANK(Health!L36),"",Health!L36)</f>
        <v>0.25</v>
      </c>
      <c r="N133" s="1">
        <f>IF(ISBLANK(Health!M36),"",Health!M36)</f>
        <v>0.25</v>
      </c>
      <c r="O133" s="1">
        <f>IF(ISBLANK(Health!N36),"",Health!N36)</f>
        <v>0.25</v>
      </c>
      <c r="P133" s="1">
        <f>IF(ISBLANK(Health!O36),"",Health!O36)</f>
        <v>0.25</v>
      </c>
      <c r="Q133" s="1">
        <f>IF(ISBLANK(Health!P36),"",Health!P36)</f>
        <v>0.25</v>
      </c>
      <c r="R133" s="1">
        <f>IF(ISBLANK(Health!Q36),"",Health!Q36)</f>
        <v>0.25</v>
      </c>
      <c r="S133" s="1">
        <f>IF(ISBLANK(Health!R36),"",Health!R36)</f>
        <v>0.25</v>
      </c>
      <c r="T133" s="1">
        <f>IF(ISBLANK(Health!S36),"",Health!S36)</f>
        <v>0.25</v>
      </c>
      <c r="U133" s="1">
        <f>IF(ISBLANK(Health!T36),"",Health!T36)</f>
        <v>0.25</v>
      </c>
      <c r="V133" s="1">
        <f>IF(ISBLANK(Health!U36),"",Health!U36)</f>
        <v>0.25</v>
      </c>
      <c r="W133" s="1">
        <f>IF(ISBLANK(Health!V36),"",Health!V36)</f>
        <v>0.25</v>
      </c>
      <c r="X133" s="1">
        <f>IF(ISBLANK(Health!W36),"",Health!W36)</f>
        <v>1</v>
      </c>
      <c r="Y133" s="1">
        <f>IF(ISBLANK(Health!X36),"",Health!X36)</f>
        <v>1</v>
      </c>
      <c r="Z133" s="1">
        <f>IF(ISBLANK(Health!Y36),"",Health!Y36)</f>
        <v>1</v>
      </c>
      <c r="AA133" s="1">
        <f>IF(ISBLANK(Health!Z36),"",Health!Z36)</f>
        <v>1</v>
      </c>
      <c r="AB133" s="23">
        <f>IF(ISBLANK(Health!AA36),"",Health!AA36)</f>
        <v>1</v>
      </c>
    </row>
    <row r="134" spans="1:28" x14ac:dyDescent="0.25">
      <c r="A134" s="53" t="e">
        <f>IF(ISBLANK(Health!A37),NA(),Health!A37)</f>
        <v>#N/A</v>
      </c>
      <c r="B134" t="e">
        <f t="shared" si="8"/>
        <v>#N/A</v>
      </c>
      <c r="C134" t="str">
        <f>IF(ISBLANK(Health!C37),"",Health!C37)</f>
        <v>Sun</v>
      </c>
      <c r="D134" t="str">
        <f t="shared" ref="D134:D150" si="9">IF(AND(ISNA(B132),ISNA(B133),ISNA(B134)),"",$A$101&amp;(IF(AND(ISNA(B134),ISNA(B133)),B132,IF(AND(ISNA(B134),ISNA(B132)),B133,B134)))&amp;C134)</f>
        <v>HealthInfiltrationSun</v>
      </c>
      <c r="E134" s="1">
        <f>IF(ISBLANK(Health!D37),"",Health!D37)</f>
        <v>1</v>
      </c>
      <c r="F134" s="1">
        <f>IF(ISBLANK(Health!E37),"",Health!E37)</f>
        <v>1</v>
      </c>
      <c r="G134" s="1">
        <f>IF(ISBLANK(Health!F37),"",Health!F37)</f>
        <v>1</v>
      </c>
      <c r="H134" s="1">
        <f>IF(ISBLANK(Health!G37),"",Health!G37)</f>
        <v>1</v>
      </c>
      <c r="I134" s="1">
        <f>IF(ISBLANK(Health!H37),"",Health!H37)</f>
        <v>1</v>
      </c>
      <c r="J134" s="1">
        <f>IF(ISBLANK(Health!I37),"",Health!I37)</f>
        <v>1</v>
      </c>
      <c r="K134" s="1">
        <f>IF(ISBLANK(Health!J37),"",Health!J37)</f>
        <v>1</v>
      </c>
      <c r="L134" s="1">
        <f>IF(ISBLANK(Health!K37),"",Health!K37)</f>
        <v>0.25</v>
      </c>
      <c r="M134" s="1">
        <f>IF(ISBLANK(Health!L37),"",Health!L37)</f>
        <v>0.25</v>
      </c>
      <c r="N134" s="1">
        <f>IF(ISBLANK(Health!M37),"",Health!M37)</f>
        <v>0.25</v>
      </c>
      <c r="O134" s="1">
        <f>IF(ISBLANK(Health!N37),"",Health!N37)</f>
        <v>0.25</v>
      </c>
      <c r="P134" s="1">
        <f>IF(ISBLANK(Health!O37),"",Health!O37)</f>
        <v>0.25</v>
      </c>
      <c r="Q134" s="1">
        <f>IF(ISBLANK(Health!P37),"",Health!P37)</f>
        <v>0.25</v>
      </c>
      <c r="R134" s="1">
        <f>IF(ISBLANK(Health!Q37),"",Health!Q37)</f>
        <v>0.25</v>
      </c>
      <c r="S134" s="1">
        <f>IF(ISBLANK(Health!R37),"",Health!R37)</f>
        <v>0.25</v>
      </c>
      <c r="T134" s="1">
        <f>IF(ISBLANK(Health!S37),"",Health!S37)</f>
        <v>0.25</v>
      </c>
      <c r="U134" s="1">
        <f>IF(ISBLANK(Health!T37),"",Health!T37)</f>
        <v>1</v>
      </c>
      <c r="V134" s="1">
        <f>IF(ISBLANK(Health!U37),"",Health!U37)</f>
        <v>1</v>
      </c>
      <c r="W134" s="1">
        <f>IF(ISBLANK(Health!V37),"",Health!V37)</f>
        <v>1</v>
      </c>
      <c r="X134" s="1">
        <f>IF(ISBLANK(Health!W37),"",Health!W37)</f>
        <v>1</v>
      </c>
      <c r="Y134" s="1">
        <f>IF(ISBLANK(Health!X37),"",Health!X37)</f>
        <v>1</v>
      </c>
      <c r="Z134" s="1">
        <f>IF(ISBLANK(Health!Y37),"",Health!Y37)</f>
        <v>1</v>
      </c>
      <c r="AA134" s="1">
        <f>IF(ISBLANK(Health!Z37),"",Health!Z37)</f>
        <v>1</v>
      </c>
      <c r="AB134" s="23">
        <f>IF(ISBLANK(Health!AA37),"",Health!AA37)</f>
        <v>1</v>
      </c>
    </row>
    <row r="135" spans="1:28" x14ac:dyDescent="0.25">
      <c r="A135" s="53" t="str">
        <f>IF(ISBLANK(Health!A38),NA(),Health!A38)</f>
        <v>WtrHtrSetpt</v>
      </c>
      <c r="B135" t="str">
        <f t="shared" si="8"/>
        <v>WtrHtrSetpt</v>
      </c>
      <c r="C135" t="str">
        <f>IF(ISBLANK(Health!C38),"",Health!C38)</f>
        <v>WD</v>
      </c>
      <c r="D135" t="str">
        <f t="shared" si="9"/>
        <v>HealthWtrHtrSetptWD</v>
      </c>
      <c r="E135" s="1">
        <f>IF(ISBLANK(Health!D38),"",Health!D38)</f>
        <v>135</v>
      </c>
      <c r="F135" s="1">
        <f>IF(ISBLANK(Health!E38),"",Health!E38)</f>
        <v>135</v>
      </c>
      <c r="G135" s="1">
        <f>IF(ISBLANK(Health!F38),"",Health!F38)</f>
        <v>135</v>
      </c>
      <c r="H135" s="1">
        <f>IF(ISBLANK(Health!G38),"",Health!G38)</f>
        <v>135</v>
      </c>
      <c r="I135" s="1">
        <f>IF(ISBLANK(Health!H38),"",Health!H38)</f>
        <v>135</v>
      </c>
      <c r="J135" s="1">
        <f>IF(ISBLANK(Health!I38),"",Health!I38)</f>
        <v>135</v>
      </c>
      <c r="K135" s="1">
        <f>IF(ISBLANK(Health!J38),"",Health!J38)</f>
        <v>135</v>
      </c>
      <c r="L135" s="1">
        <f>IF(ISBLANK(Health!K38),"",Health!K38)</f>
        <v>135</v>
      </c>
      <c r="M135" s="1">
        <f>IF(ISBLANK(Health!L38),"",Health!L38)</f>
        <v>135</v>
      </c>
      <c r="N135" s="1">
        <f>IF(ISBLANK(Health!M38),"",Health!M38)</f>
        <v>135</v>
      </c>
      <c r="O135" s="1">
        <f>IF(ISBLANK(Health!N38),"",Health!N38)</f>
        <v>135</v>
      </c>
      <c r="P135" s="1">
        <f>IF(ISBLANK(Health!O38),"",Health!O38)</f>
        <v>135</v>
      </c>
      <c r="Q135" s="1">
        <f>IF(ISBLANK(Health!P38),"",Health!P38)</f>
        <v>135</v>
      </c>
      <c r="R135" s="1">
        <f>IF(ISBLANK(Health!Q38),"",Health!Q38)</f>
        <v>135</v>
      </c>
      <c r="S135" s="1">
        <f>IF(ISBLANK(Health!R38),"",Health!R38)</f>
        <v>135</v>
      </c>
      <c r="T135" s="1">
        <f>IF(ISBLANK(Health!S38),"",Health!S38)</f>
        <v>135</v>
      </c>
      <c r="U135" s="1">
        <f>IF(ISBLANK(Health!T38),"",Health!T38)</f>
        <v>135</v>
      </c>
      <c r="V135" s="1">
        <f>IF(ISBLANK(Health!U38),"",Health!U38)</f>
        <v>135</v>
      </c>
      <c r="W135" s="1">
        <f>IF(ISBLANK(Health!V38),"",Health!V38)</f>
        <v>135</v>
      </c>
      <c r="X135" s="1">
        <f>IF(ISBLANK(Health!W38),"",Health!W38)</f>
        <v>135</v>
      </c>
      <c r="Y135" s="1">
        <f>IF(ISBLANK(Health!X38),"",Health!X38)</f>
        <v>135</v>
      </c>
      <c r="Z135" s="1">
        <f>IF(ISBLANK(Health!Y38),"",Health!Y38)</f>
        <v>135</v>
      </c>
      <c r="AA135" s="1">
        <f>IF(ISBLANK(Health!Z38),"",Health!Z38)</f>
        <v>135</v>
      </c>
      <c r="AB135" s="23">
        <f>IF(ISBLANK(Health!AA38),"",Health!AA38)</f>
        <v>135</v>
      </c>
    </row>
    <row r="136" spans="1:28" x14ac:dyDescent="0.25">
      <c r="A136" s="53" t="e">
        <f>IF(ISBLANK(Health!A39),NA(),Health!A39)</f>
        <v>#N/A</v>
      </c>
      <c r="B136" t="e">
        <f t="shared" si="8"/>
        <v>#N/A</v>
      </c>
      <c r="C136" t="str">
        <f>IF(ISBLANK(Health!C39),"",Health!C39)</f>
        <v>Sat</v>
      </c>
      <c r="D136" t="str">
        <f t="shared" si="9"/>
        <v>HealthWtrHtrSetptSat</v>
      </c>
      <c r="E136" s="1">
        <f>IF(ISBLANK(Health!D39),"",Health!D39)</f>
        <v>135</v>
      </c>
      <c r="F136" s="1">
        <f>IF(ISBLANK(Health!E39),"",Health!E39)</f>
        <v>135</v>
      </c>
      <c r="G136" s="1">
        <f>IF(ISBLANK(Health!F39),"",Health!F39)</f>
        <v>135</v>
      </c>
      <c r="H136" s="1">
        <f>IF(ISBLANK(Health!G39),"",Health!G39)</f>
        <v>135</v>
      </c>
      <c r="I136" s="1">
        <f>IF(ISBLANK(Health!H39),"",Health!H39)</f>
        <v>135</v>
      </c>
      <c r="J136" s="1">
        <f>IF(ISBLANK(Health!I39),"",Health!I39)</f>
        <v>135</v>
      </c>
      <c r="K136" s="1">
        <f>IF(ISBLANK(Health!J39),"",Health!J39)</f>
        <v>135</v>
      </c>
      <c r="L136" s="1">
        <f>IF(ISBLANK(Health!K39),"",Health!K39)</f>
        <v>135</v>
      </c>
      <c r="M136" s="1">
        <f>IF(ISBLANK(Health!L39),"",Health!L39)</f>
        <v>135</v>
      </c>
      <c r="N136" s="1">
        <f>IF(ISBLANK(Health!M39),"",Health!M39)</f>
        <v>135</v>
      </c>
      <c r="O136" s="1">
        <f>IF(ISBLANK(Health!N39),"",Health!N39)</f>
        <v>135</v>
      </c>
      <c r="P136" s="1">
        <f>IF(ISBLANK(Health!O39),"",Health!O39)</f>
        <v>135</v>
      </c>
      <c r="Q136" s="1">
        <f>IF(ISBLANK(Health!P39),"",Health!P39)</f>
        <v>135</v>
      </c>
      <c r="R136" s="1">
        <f>IF(ISBLANK(Health!Q39),"",Health!Q39)</f>
        <v>135</v>
      </c>
      <c r="S136" s="1">
        <f>IF(ISBLANK(Health!R39),"",Health!R39)</f>
        <v>135</v>
      </c>
      <c r="T136" s="1">
        <f>IF(ISBLANK(Health!S39),"",Health!S39)</f>
        <v>135</v>
      </c>
      <c r="U136" s="1">
        <f>IF(ISBLANK(Health!T39),"",Health!T39)</f>
        <v>135</v>
      </c>
      <c r="V136" s="1">
        <f>IF(ISBLANK(Health!U39),"",Health!U39)</f>
        <v>135</v>
      </c>
      <c r="W136" s="1">
        <f>IF(ISBLANK(Health!V39),"",Health!V39)</f>
        <v>135</v>
      </c>
      <c r="X136" s="1">
        <f>IF(ISBLANK(Health!W39),"",Health!W39)</f>
        <v>135</v>
      </c>
      <c r="Y136" s="1">
        <f>IF(ISBLANK(Health!X39),"",Health!X39)</f>
        <v>135</v>
      </c>
      <c r="Z136" s="1">
        <f>IF(ISBLANK(Health!Y39),"",Health!Y39)</f>
        <v>135</v>
      </c>
      <c r="AA136" s="1">
        <f>IF(ISBLANK(Health!Z39),"",Health!Z39)</f>
        <v>135</v>
      </c>
      <c r="AB136" s="23">
        <f>IF(ISBLANK(Health!AA39),"",Health!AA39)</f>
        <v>135</v>
      </c>
    </row>
    <row r="137" spans="1:28" x14ac:dyDescent="0.25">
      <c r="A137" s="53" t="e">
        <f>IF(ISBLANK(Health!A40),NA(),Health!A40)</f>
        <v>#N/A</v>
      </c>
      <c r="B137" t="e">
        <f t="shared" si="8"/>
        <v>#N/A</v>
      </c>
      <c r="C137" t="str">
        <f>IF(ISBLANK(Health!C40),"",Health!C40)</f>
        <v>Sun</v>
      </c>
      <c r="D137" t="str">
        <f t="shared" si="9"/>
        <v>HealthWtrHtrSetptSun</v>
      </c>
      <c r="E137" s="1">
        <f>IF(ISBLANK(Health!D40),"",Health!D40)</f>
        <v>135</v>
      </c>
      <c r="F137" s="1">
        <f>IF(ISBLANK(Health!E40),"",Health!E40)</f>
        <v>135</v>
      </c>
      <c r="G137" s="1">
        <f>IF(ISBLANK(Health!F40),"",Health!F40)</f>
        <v>135</v>
      </c>
      <c r="H137" s="1">
        <f>IF(ISBLANK(Health!G40),"",Health!G40)</f>
        <v>135</v>
      </c>
      <c r="I137" s="1">
        <f>IF(ISBLANK(Health!H40),"",Health!H40)</f>
        <v>135</v>
      </c>
      <c r="J137" s="1">
        <f>IF(ISBLANK(Health!I40),"",Health!I40)</f>
        <v>135</v>
      </c>
      <c r="K137" s="1">
        <f>IF(ISBLANK(Health!J40),"",Health!J40)</f>
        <v>135</v>
      </c>
      <c r="L137" s="1">
        <f>IF(ISBLANK(Health!K40),"",Health!K40)</f>
        <v>135</v>
      </c>
      <c r="M137" s="1">
        <f>IF(ISBLANK(Health!L40),"",Health!L40)</f>
        <v>135</v>
      </c>
      <c r="N137" s="1">
        <f>IF(ISBLANK(Health!M40),"",Health!M40)</f>
        <v>135</v>
      </c>
      <c r="O137" s="1">
        <f>IF(ISBLANK(Health!N40),"",Health!N40)</f>
        <v>135</v>
      </c>
      <c r="P137" s="1">
        <f>IF(ISBLANK(Health!O40),"",Health!O40)</f>
        <v>135</v>
      </c>
      <c r="Q137" s="1">
        <f>IF(ISBLANK(Health!P40),"",Health!P40)</f>
        <v>135</v>
      </c>
      <c r="R137" s="1">
        <f>IF(ISBLANK(Health!Q40),"",Health!Q40)</f>
        <v>135</v>
      </c>
      <c r="S137" s="1">
        <f>IF(ISBLANK(Health!R40),"",Health!R40)</f>
        <v>135</v>
      </c>
      <c r="T137" s="1">
        <f>IF(ISBLANK(Health!S40),"",Health!S40)</f>
        <v>135</v>
      </c>
      <c r="U137" s="1">
        <f>IF(ISBLANK(Health!T40),"",Health!T40)</f>
        <v>135</v>
      </c>
      <c r="V137" s="1">
        <f>IF(ISBLANK(Health!U40),"",Health!U40)</f>
        <v>135</v>
      </c>
      <c r="W137" s="1">
        <f>IF(ISBLANK(Health!V40),"",Health!V40)</f>
        <v>135</v>
      </c>
      <c r="X137" s="1">
        <f>IF(ISBLANK(Health!W40),"",Health!W40)</f>
        <v>135</v>
      </c>
      <c r="Y137" s="1">
        <f>IF(ISBLANK(Health!X40),"",Health!X40)</f>
        <v>135</v>
      </c>
      <c r="Z137" s="1">
        <f>IF(ISBLANK(Health!Y40),"",Health!Y40)</f>
        <v>135</v>
      </c>
      <c r="AA137" s="1">
        <f>IF(ISBLANK(Health!Z40),"",Health!Z40)</f>
        <v>135</v>
      </c>
      <c r="AB137" s="23">
        <f>IF(ISBLANK(Health!AA40),"",Health!AA40)</f>
        <v>135</v>
      </c>
    </row>
    <row r="138" spans="1:28" x14ac:dyDescent="0.25">
      <c r="A138" s="53" t="str">
        <f>IF(ISBLANK(Health!A41),NA(),Health!A41)</f>
        <v>Escalator</v>
      </c>
      <c r="B138" t="str">
        <f t="shared" si="8"/>
        <v>Escalator</v>
      </c>
      <c r="C138" t="str">
        <f>IF(ISBLANK(Health!C41),"",Health!C41)</f>
        <v>WD</v>
      </c>
      <c r="D138" t="str">
        <f t="shared" si="9"/>
        <v>HealthEscalatorWD</v>
      </c>
      <c r="E138" s="1">
        <f>IF(ISBLANK(Health!D41),"",Health!D41)</f>
        <v>0</v>
      </c>
      <c r="F138" s="1">
        <f>IF(ISBLANK(Health!E41),"",Health!E41)</f>
        <v>0</v>
      </c>
      <c r="G138" s="1">
        <f>IF(ISBLANK(Health!F41),"",Health!F41)</f>
        <v>0</v>
      </c>
      <c r="H138" s="1">
        <f>IF(ISBLANK(Health!G41),"",Health!G41)</f>
        <v>0</v>
      </c>
      <c r="I138" s="1">
        <f>IF(ISBLANK(Health!H41),"",Health!H41)</f>
        <v>0</v>
      </c>
      <c r="J138" s="1">
        <f>IF(ISBLANK(Health!I41),"",Health!I41)</f>
        <v>0</v>
      </c>
      <c r="K138" s="1">
        <f>IF(ISBLANK(Health!J41),"",Health!J41)</f>
        <v>1</v>
      </c>
      <c r="L138" s="1">
        <f>IF(ISBLANK(Health!K41),"",Health!K41)</f>
        <v>1</v>
      </c>
      <c r="M138" s="1">
        <f>IF(ISBLANK(Health!L41),"",Health!L41)</f>
        <v>1</v>
      </c>
      <c r="N138" s="1">
        <f>IF(ISBLANK(Health!M41),"",Health!M41)</f>
        <v>1</v>
      </c>
      <c r="O138" s="1">
        <f>IF(ISBLANK(Health!N41),"",Health!N41)</f>
        <v>1</v>
      </c>
      <c r="P138" s="1">
        <f>IF(ISBLANK(Health!O41),"",Health!O41)</f>
        <v>1</v>
      </c>
      <c r="Q138" s="1">
        <f>IF(ISBLANK(Health!P41),"",Health!P41)</f>
        <v>1</v>
      </c>
      <c r="R138" s="1">
        <f>IF(ISBLANK(Health!Q41),"",Health!Q41)</f>
        <v>1</v>
      </c>
      <c r="S138" s="1">
        <f>IF(ISBLANK(Health!R41),"",Health!R41)</f>
        <v>1</v>
      </c>
      <c r="T138" s="1">
        <f>IF(ISBLANK(Health!S41),"",Health!S41)</f>
        <v>1</v>
      </c>
      <c r="U138" s="1">
        <f>IF(ISBLANK(Health!T41),"",Health!T41)</f>
        <v>1</v>
      </c>
      <c r="V138" s="1">
        <f>IF(ISBLANK(Health!U41),"",Health!U41)</f>
        <v>1</v>
      </c>
      <c r="W138" s="1">
        <f>IF(ISBLANK(Health!V41),"",Health!V41)</f>
        <v>1</v>
      </c>
      <c r="X138" s="1">
        <f>IF(ISBLANK(Health!W41),"",Health!W41)</f>
        <v>1</v>
      </c>
      <c r="Y138" s="1">
        <f>IF(ISBLANK(Health!X41),"",Health!X41)</f>
        <v>1</v>
      </c>
      <c r="Z138" s="1">
        <f>IF(ISBLANK(Health!Y41),"",Health!Y41)</f>
        <v>1</v>
      </c>
      <c r="AA138" s="1">
        <f>IF(ISBLANK(Health!Z41),"",Health!Z41)</f>
        <v>0</v>
      </c>
      <c r="AB138" s="23">
        <f>IF(ISBLANK(Health!AA41),"",Health!AA41)</f>
        <v>0</v>
      </c>
    </row>
    <row r="139" spans="1:28" x14ac:dyDescent="0.25">
      <c r="A139" s="53" t="e">
        <f>IF(ISBLANK(Health!A42),NA(),Health!A42)</f>
        <v>#N/A</v>
      </c>
      <c r="B139" t="e">
        <f t="shared" si="8"/>
        <v>#N/A</v>
      </c>
      <c r="C139" t="str">
        <f>IF(ISBLANK(Health!C42),"",Health!C42)</f>
        <v>Sat</v>
      </c>
      <c r="D139" t="str">
        <f t="shared" si="9"/>
        <v>HealthEscalatorSat</v>
      </c>
      <c r="E139" s="1">
        <f>IF(ISBLANK(Health!D42),"",Health!D42)</f>
        <v>0</v>
      </c>
      <c r="F139" s="1">
        <f>IF(ISBLANK(Health!E42),"",Health!E42)</f>
        <v>0</v>
      </c>
      <c r="G139" s="1">
        <f>IF(ISBLANK(Health!F42),"",Health!F42)</f>
        <v>0</v>
      </c>
      <c r="H139" s="1">
        <f>IF(ISBLANK(Health!G42),"",Health!G42)</f>
        <v>0</v>
      </c>
      <c r="I139" s="1">
        <f>IF(ISBLANK(Health!H42),"",Health!H42)</f>
        <v>0</v>
      </c>
      <c r="J139" s="1">
        <f>IF(ISBLANK(Health!I42),"",Health!I42)</f>
        <v>0</v>
      </c>
      <c r="K139" s="1">
        <f>IF(ISBLANK(Health!J42),"",Health!J42)</f>
        <v>1</v>
      </c>
      <c r="L139" s="1">
        <f>IF(ISBLANK(Health!K42),"",Health!K42)</f>
        <v>1</v>
      </c>
      <c r="M139" s="1">
        <f>IF(ISBLANK(Health!L42),"",Health!L42)</f>
        <v>1</v>
      </c>
      <c r="N139" s="1">
        <f>IF(ISBLANK(Health!M42),"",Health!M42)</f>
        <v>1</v>
      </c>
      <c r="O139" s="1">
        <f>IF(ISBLANK(Health!N42),"",Health!N42)</f>
        <v>1</v>
      </c>
      <c r="P139" s="1">
        <f>IF(ISBLANK(Health!O42),"",Health!O42)</f>
        <v>1</v>
      </c>
      <c r="Q139" s="1">
        <f>IF(ISBLANK(Health!P42),"",Health!P42)</f>
        <v>1</v>
      </c>
      <c r="R139" s="1">
        <f>IF(ISBLANK(Health!Q42),"",Health!Q42)</f>
        <v>1</v>
      </c>
      <c r="S139" s="1">
        <f>IF(ISBLANK(Health!R42),"",Health!R42)</f>
        <v>1</v>
      </c>
      <c r="T139" s="1">
        <f>IF(ISBLANK(Health!S42),"",Health!S42)</f>
        <v>1</v>
      </c>
      <c r="U139" s="1">
        <f>IF(ISBLANK(Health!T42),"",Health!T42)</f>
        <v>1</v>
      </c>
      <c r="V139" s="1">
        <f>IF(ISBLANK(Health!U42),"",Health!U42)</f>
        <v>1</v>
      </c>
      <c r="W139" s="1">
        <f>IF(ISBLANK(Health!V42),"",Health!V42)</f>
        <v>1</v>
      </c>
      <c r="X139" s="1">
        <f>IF(ISBLANK(Health!W42),"",Health!W42)</f>
        <v>0</v>
      </c>
      <c r="Y139" s="1">
        <f>IF(ISBLANK(Health!X42),"",Health!X42)</f>
        <v>0</v>
      </c>
      <c r="Z139" s="1">
        <f>IF(ISBLANK(Health!Y42),"",Health!Y42)</f>
        <v>0</v>
      </c>
      <c r="AA139" s="1">
        <f>IF(ISBLANK(Health!Z42),"",Health!Z42)</f>
        <v>0</v>
      </c>
      <c r="AB139" s="23">
        <f>IF(ISBLANK(Health!AA42),"",Health!AA42)</f>
        <v>0</v>
      </c>
    </row>
    <row r="140" spans="1:28" x14ac:dyDescent="0.25">
      <c r="A140" s="53" t="e">
        <f>IF(ISBLANK(Health!A43),NA(),Health!A43)</f>
        <v>#N/A</v>
      </c>
      <c r="B140" t="e">
        <f t="shared" si="8"/>
        <v>#N/A</v>
      </c>
      <c r="C140" t="str">
        <f>IF(ISBLANK(Health!C43),"",Health!C43)</f>
        <v>Sun</v>
      </c>
      <c r="D140" t="str">
        <f t="shared" si="9"/>
        <v>HealthEscalatorSun</v>
      </c>
      <c r="E140" s="1">
        <f>IF(ISBLANK(Health!D43),"",Health!D43)</f>
        <v>0</v>
      </c>
      <c r="F140" s="1">
        <f>IF(ISBLANK(Health!E43),"",Health!E43)</f>
        <v>0</v>
      </c>
      <c r="G140" s="1">
        <f>IF(ISBLANK(Health!F43),"",Health!F43)</f>
        <v>0</v>
      </c>
      <c r="H140" s="1">
        <f>IF(ISBLANK(Health!G43),"",Health!G43)</f>
        <v>0</v>
      </c>
      <c r="I140" s="1">
        <f>IF(ISBLANK(Health!H43),"",Health!H43)</f>
        <v>0</v>
      </c>
      <c r="J140" s="1">
        <f>IF(ISBLANK(Health!I43),"",Health!I43)</f>
        <v>0</v>
      </c>
      <c r="K140" s="1">
        <f>IF(ISBLANK(Health!J43),"",Health!J43)</f>
        <v>0</v>
      </c>
      <c r="L140" s="1">
        <f>IF(ISBLANK(Health!K43),"",Health!K43)</f>
        <v>1</v>
      </c>
      <c r="M140" s="1">
        <f>IF(ISBLANK(Health!L43),"",Health!L43)</f>
        <v>1</v>
      </c>
      <c r="N140" s="1">
        <f>IF(ISBLANK(Health!M43),"",Health!M43)</f>
        <v>1</v>
      </c>
      <c r="O140" s="1">
        <f>IF(ISBLANK(Health!N43),"",Health!N43)</f>
        <v>1</v>
      </c>
      <c r="P140" s="1">
        <f>IF(ISBLANK(Health!O43),"",Health!O43)</f>
        <v>1</v>
      </c>
      <c r="Q140" s="1">
        <f>IF(ISBLANK(Health!P43),"",Health!P43)</f>
        <v>1</v>
      </c>
      <c r="R140" s="1">
        <f>IF(ISBLANK(Health!Q43),"",Health!Q43)</f>
        <v>1</v>
      </c>
      <c r="S140" s="1">
        <f>IF(ISBLANK(Health!R43),"",Health!R43)</f>
        <v>1</v>
      </c>
      <c r="T140" s="1">
        <f>IF(ISBLANK(Health!S43),"",Health!S43)</f>
        <v>1</v>
      </c>
      <c r="U140" s="1">
        <f>IF(ISBLANK(Health!T43),"",Health!T43)</f>
        <v>0</v>
      </c>
      <c r="V140" s="1">
        <f>IF(ISBLANK(Health!U43),"",Health!U43)</f>
        <v>0</v>
      </c>
      <c r="W140" s="1">
        <f>IF(ISBLANK(Health!V43),"",Health!V43)</f>
        <v>0</v>
      </c>
      <c r="X140" s="1">
        <f>IF(ISBLANK(Health!W43),"",Health!W43)</f>
        <v>0</v>
      </c>
      <c r="Y140" s="1">
        <f>IF(ISBLANK(Health!X43),"",Health!X43)</f>
        <v>0</v>
      </c>
      <c r="Z140" s="1">
        <f>IF(ISBLANK(Health!Y43),"",Health!Y43)</f>
        <v>0</v>
      </c>
      <c r="AA140" s="1">
        <f>IF(ISBLANK(Health!Z43),"",Health!Z43)</f>
        <v>0</v>
      </c>
      <c r="AB140" s="23">
        <f>IF(ISBLANK(Health!AA43),"",Health!AA43)</f>
        <v>0</v>
      </c>
    </row>
    <row r="141" spans="1:28" x14ac:dyDescent="0.25">
      <c r="A141" s="53" t="e">
        <f>IF(ISBLANK(Health!A44),NA(),Health!A44)</f>
        <v>#N/A</v>
      </c>
      <c r="B141" t="e">
        <f t="shared" si="8"/>
        <v>#N/A</v>
      </c>
      <c r="C141" t="str">
        <f>IF(ISBLANK(Health!C44),"",Health!C44)</f>
        <v/>
      </c>
      <c r="D141" t="str">
        <f t="shared" si="9"/>
        <v/>
      </c>
      <c r="E141" s="1" t="str">
        <f>IF(ISBLANK(Health!D44),"",Health!D44)</f>
        <v/>
      </c>
      <c r="F141" s="1" t="str">
        <f>IF(ISBLANK(Health!E44),"",Health!E44)</f>
        <v/>
      </c>
      <c r="G141" s="1" t="str">
        <f>IF(ISBLANK(Health!F44),"",Health!F44)</f>
        <v/>
      </c>
      <c r="H141" s="1" t="str">
        <f>IF(ISBLANK(Health!G44),"",Health!G44)</f>
        <v/>
      </c>
      <c r="I141" s="1" t="str">
        <f>IF(ISBLANK(Health!H44),"",Health!H44)</f>
        <v/>
      </c>
      <c r="J141" s="1" t="str">
        <f>IF(ISBLANK(Health!I44),"",Health!I44)</f>
        <v/>
      </c>
      <c r="K141" s="1" t="str">
        <f>IF(ISBLANK(Health!J44),"",Health!J44)</f>
        <v/>
      </c>
      <c r="L141" s="1" t="str">
        <f>IF(ISBLANK(Health!K44),"",Health!K44)</f>
        <v/>
      </c>
      <c r="M141" s="1" t="str">
        <f>IF(ISBLANK(Health!L44),"",Health!L44)</f>
        <v/>
      </c>
      <c r="N141" s="1" t="str">
        <f>IF(ISBLANK(Health!M44),"",Health!M44)</f>
        <v/>
      </c>
      <c r="O141" s="1" t="str">
        <f>IF(ISBLANK(Health!N44),"",Health!N44)</f>
        <v/>
      </c>
      <c r="P141" s="1" t="str">
        <f>IF(ISBLANK(Health!O44),"",Health!O44)</f>
        <v/>
      </c>
      <c r="Q141" s="1" t="str">
        <f>IF(ISBLANK(Health!P44),"",Health!P44)</f>
        <v/>
      </c>
      <c r="R141" s="1" t="str">
        <f>IF(ISBLANK(Health!Q44),"",Health!Q44)</f>
        <v/>
      </c>
      <c r="S141" s="1" t="str">
        <f>IF(ISBLANK(Health!R44),"",Health!R44)</f>
        <v/>
      </c>
      <c r="T141" s="1" t="str">
        <f>IF(ISBLANK(Health!S44),"",Health!S44)</f>
        <v/>
      </c>
      <c r="U141" s="1" t="str">
        <f>IF(ISBLANK(Health!T44),"",Health!T44)</f>
        <v/>
      </c>
      <c r="V141" s="1" t="str">
        <f>IF(ISBLANK(Health!U44),"",Health!U44)</f>
        <v/>
      </c>
      <c r="W141" s="1" t="str">
        <f>IF(ISBLANK(Health!V44),"",Health!V44)</f>
        <v/>
      </c>
      <c r="X141" s="1" t="str">
        <f>IF(ISBLANK(Health!W44),"",Health!W44)</f>
        <v/>
      </c>
      <c r="Y141" s="1" t="str">
        <f>IF(ISBLANK(Health!X44),"",Health!X44)</f>
        <v/>
      </c>
      <c r="Z141" s="1" t="str">
        <f>IF(ISBLANK(Health!Y44),"",Health!Y44)</f>
        <v/>
      </c>
      <c r="AA141" s="1" t="str">
        <f>IF(ISBLANK(Health!Z44),"",Health!Z44)</f>
        <v/>
      </c>
      <c r="AB141" s="23" t="str">
        <f>IF(ISBLANK(Health!AA44),"",Health!AA44)</f>
        <v/>
      </c>
    </row>
    <row r="142" spans="1:28" x14ac:dyDescent="0.25">
      <c r="A142" s="53" t="e">
        <f>IF(ISBLANK(Health!A45),NA(),Health!A45)</f>
        <v>#N/A</v>
      </c>
      <c r="B142" t="e">
        <f t="shared" si="8"/>
        <v>#N/A</v>
      </c>
      <c r="C142" t="str">
        <f>IF(ISBLANK(Health!C45),"",Health!C45)</f>
        <v/>
      </c>
      <c r="D142" t="str">
        <f t="shared" si="9"/>
        <v/>
      </c>
      <c r="E142" s="1" t="str">
        <f>IF(ISBLANK(Health!D45),"",Health!D45)</f>
        <v/>
      </c>
      <c r="F142" s="1" t="str">
        <f>IF(ISBLANK(Health!E45),"",Health!E45)</f>
        <v/>
      </c>
      <c r="G142" s="1" t="str">
        <f>IF(ISBLANK(Health!F45),"",Health!F45)</f>
        <v/>
      </c>
      <c r="H142" s="1" t="str">
        <f>IF(ISBLANK(Health!G45),"",Health!G45)</f>
        <v/>
      </c>
      <c r="I142" s="1" t="str">
        <f>IF(ISBLANK(Health!H45),"",Health!H45)</f>
        <v/>
      </c>
      <c r="J142" s="1" t="str">
        <f>IF(ISBLANK(Health!I45),"",Health!I45)</f>
        <v/>
      </c>
      <c r="K142" s="1" t="str">
        <f>IF(ISBLANK(Health!J45),"",Health!J45)</f>
        <v/>
      </c>
      <c r="L142" s="1" t="str">
        <f>IF(ISBLANK(Health!K45),"",Health!K45)</f>
        <v/>
      </c>
      <c r="M142" s="1" t="str">
        <f>IF(ISBLANK(Health!L45),"",Health!L45)</f>
        <v/>
      </c>
      <c r="N142" s="1" t="str">
        <f>IF(ISBLANK(Health!M45),"",Health!M45)</f>
        <v/>
      </c>
      <c r="O142" s="1" t="str">
        <f>IF(ISBLANK(Health!N45),"",Health!N45)</f>
        <v/>
      </c>
      <c r="P142" s="1" t="str">
        <f>IF(ISBLANK(Health!O45),"",Health!O45)</f>
        <v/>
      </c>
      <c r="Q142" s="1" t="str">
        <f>IF(ISBLANK(Health!P45),"",Health!P45)</f>
        <v/>
      </c>
      <c r="R142" s="1" t="str">
        <f>IF(ISBLANK(Health!Q45),"",Health!Q45)</f>
        <v/>
      </c>
      <c r="S142" s="1" t="str">
        <f>IF(ISBLANK(Health!R45),"",Health!R45)</f>
        <v/>
      </c>
      <c r="T142" s="1" t="str">
        <f>IF(ISBLANK(Health!S45),"",Health!S45)</f>
        <v/>
      </c>
      <c r="U142" s="1" t="str">
        <f>IF(ISBLANK(Health!T45),"",Health!T45)</f>
        <v/>
      </c>
      <c r="V142" s="1" t="str">
        <f>IF(ISBLANK(Health!U45),"",Health!U45)</f>
        <v/>
      </c>
      <c r="W142" s="1" t="str">
        <f>IF(ISBLANK(Health!V45),"",Health!V45)</f>
        <v/>
      </c>
      <c r="X142" s="1" t="str">
        <f>IF(ISBLANK(Health!W45),"",Health!W45)</f>
        <v/>
      </c>
      <c r="Y142" s="1" t="str">
        <f>IF(ISBLANK(Health!X45),"",Health!X45)</f>
        <v/>
      </c>
      <c r="Z142" s="1" t="str">
        <f>IF(ISBLANK(Health!Y45),"",Health!Y45)</f>
        <v/>
      </c>
      <c r="AA142" s="1" t="str">
        <f>IF(ISBLANK(Health!Z45),"",Health!Z45)</f>
        <v/>
      </c>
      <c r="AB142" s="23" t="str">
        <f>IF(ISBLANK(Health!AA45),"",Health!AA45)</f>
        <v/>
      </c>
    </row>
    <row r="143" spans="1:28" x14ac:dyDescent="0.25">
      <c r="A143" s="53" t="e">
        <f>IF(ISBLANK(Health!A46),NA(),Health!A46)</f>
        <v>#N/A</v>
      </c>
      <c r="B143" t="e">
        <f t="shared" si="8"/>
        <v>#N/A</v>
      </c>
      <c r="C143" t="str">
        <f>IF(ISBLANK(Health!C46),"",Health!C46)</f>
        <v/>
      </c>
      <c r="D143" t="str">
        <f t="shared" si="9"/>
        <v/>
      </c>
      <c r="E143" s="1" t="str">
        <f>IF(ISBLANK(Health!D46),"",Health!D46)</f>
        <v/>
      </c>
      <c r="F143" s="1" t="str">
        <f>IF(ISBLANK(Health!E46),"",Health!E46)</f>
        <v/>
      </c>
      <c r="G143" s="1" t="str">
        <f>IF(ISBLANK(Health!F46),"",Health!F46)</f>
        <v/>
      </c>
      <c r="H143" s="1" t="str">
        <f>IF(ISBLANK(Health!G46),"",Health!G46)</f>
        <v/>
      </c>
      <c r="I143" s="1" t="str">
        <f>IF(ISBLANK(Health!H46),"",Health!H46)</f>
        <v/>
      </c>
      <c r="J143" s="1" t="str">
        <f>IF(ISBLANK(Health!I46),"",Health!I46)</f>
        <v/>
      </c>
      <c r="K143" s="1" t="str">
        <f>IF(ISBLANK(Health!J46),"",Health!J46)</f>
        <v/>
      </c>
      <c r="L143" s="1" t="str">
        <f>IF(ISBLANK(Health!K46),"",Health!K46)</f>
        <v/>
      </c>
      <c r="M143" s="1" t="str">
        <f>IF(ISBLANK(Health!L46),"",Health!L46)</f>
        <v/>
      </c>
      <c r="N143" s="1" t="str">
        <f>IF(ISBLANK(Health!M46),"",Health!M46)</f>
        <v/>
      </c>
      <c r="O143" s="1" t="str">
        <f>IF(ISBLANK(Health!N46),"",Health!N46)</f>
        <v/>
      </c>
      <c r="P143" s="1" t="str">
        <f>IF(ISBLANK(Health!O46),"",Health!O46)</f>
        <v/>
      </c>
      <c r="Q143" s="1" t="str">
        <f>IF(ISBLANK(Health!P46),"",Health!P46)</f>
        <v/>
      </c>
      <c r="R143" s="1" t="str">
        <f>IF(ISBLANK(Health!Q46),"",Health!Q46)</f>
        <v/>
      </c>
      <c r="S143" s="1" t="str">
        <f>IF(ISBLANK(Health!R46),"",Health!R46)</f>
        <v/>
      </c>
      <c r="T143" s="1" t="str">
        <f>IF(ISBLANK(Health!S46),"",Health!S46)</f>
        <v/>
      </c>
      <c r="U143" s="1" t="str">
        <f>IF(ISBLANK(Health!T46),"",Health!T46)</f>
        <v/>
      </c>
      <c r="V143" s="1" t="str">
        <f>IF(ISBLANK(Health!U46),"",Health!U46)</f>
        <v/>
      </c>
      <c r="W143" s="1" t="str">
        <f>IF(ISBLANK(Health!V46),"",Health!V46)</f>
        <v/>
      </c>
      <c r="X143" s="1" t="str">
        <f>IF(ISBLANK(Health!W46),"",Health!W46)</f>
        <v/>
      </c>
      <c r="Y143" s="1" t="str">
        <f>IF(ISBLANK(Health!X46),"",Health!X46)</f>
        <v/>
      </c>
      <c r="Z143" s="1" t="str">
        <f>IF(ISBLANK(Health!Y46),"",Health!Y46)</f>
        <v/>
      </c>
      <c r="AA143" s="1" t="str">
        <f>IF(ISBLANK(Health!Z46),"",Health!Z46)</f>
        <v/>
      </c>
      <c r="AB143" s="23" t="str">
        <f>IF(ISBLANK(Health!AA46),"",Health!AA46)</f>
        <v/>
      </c>
    </row>
    <row r="144" spans="1:28" x14ac:dyDescent="0.25">
      <c r="A144" s="53" t="e">
        <f>IF(ISBLANK(Health!A47),NA(),Health!A47)</f>
        <v>#N/A</v>
      </c>
      <c r="B144" t="e">
        <f t="shared" si="8"/>
        <v>#N/A</v>
      </c>
      <c r="C144" t="str">
        <f>IF(ISBLANK(Health!C47),"",Health!C47)</f>
        <v/>
      </c>
      <c r="D144" t="str">
        <f t="shared" si="9"/>
        <v/>
      </c>
      <c r="E144" s="1" t="str">
        <f>IF(ISBLANK(Health!D47),"",Health!D47)</f>
        <v/>
      </c>
      <c r="F144" s="1" t="str">
        <f>IF(ISBLANK(Health!E47),"",Health!E47)</f>
        <v/>
      </c>
      <c r="G144" s="1" t="str">
        <f>IF(ISBLANK(Health!F47),"",Health!F47)</f>
        <v/>
      </c>
      <c r="H144" s="1" t="str">
        <f>IF(ISBLANK(Health!G47),"",Health!G47)</f>
        <v/>
      </c>
      <c r="I144" s="1" t="str">
        <f>IF(ISBLANK(Health!H47),"",Health!H47)</f>
        <v/>
      </c>
      <c r="J144" s="1" t="str">
        <f>IF(ISBLANK(Health!I47),"",Health!I47)</f>
        <v/>
      </c>
      <c r="K144" s="1" t="str">
        <f>IF(ISBLANK(Health!J47),"",Health!J47)</f>
        <v/>
      </c>
      <c r="L144" s="1" t="str">
        <f>IF(ISBLANK(Health!K47),"",Health!K47)</f>
        <v/>
      </c>
      <c r="M144" s="1" t="str">
        <f>IF(ISBLANK(Health!L47),"",Health!L47)</f>
        <v/>
      </c>
      <c r="N144" s="1" t="str">
        <f>IF(ISBLANK(Health!M47),"",Health!M47)</f>
        <v/>
      </c>
      <c r="O144" s="1" t="str">
        <f>IF(ISBLANK(Health!N47),"",Health!N47)</f>
        <v/>
      </c>
      <c r="P144" s="1" t="str">
        <f>IF(ISBLANK(Health!O47),"",Health!O47)</f>
        <v/>
      </c>
      <c r="Q144" s="1" t="str">
        <f>IF(ISBLANK(Health!P47),"",Health!P47)</f>
        <v/>
      </c>
      <c r="R144" s="1" t="str">
        <f>IF(ISBLANK(Health!Q47),"",Health!Q47)</f>
        <v/>
      </c>
      <c r="S144" s="1" t="str">
        <f>IF(ISBLANK(Health!R47),"",Health!R47)</f>
        <v/>
      </c>
      <c r="T144" s="1" t="str">
        <f>IF(ISBLANK(Health!S47),"",Health!S47)</f>
        <v/>
      </c>
      <c r="U144" s="1" t="str">
        <f>IF(ISBLANK(Health!T47),"",Health!T47)</f>
        <v/>
      </c>
      <c r="V144" s="1" t="str">
        <f>IF(ISBLANK(Health!U47),"",Health!U47)</f>
        <v/>
      </c>
      <c r="W144" s="1" t="str">
        <f>IF(ISBLANK(Health!V47),"",Health!V47)</f>
        <v/>
      </c>
      <c r="X144" s="1" t="str">
        <f>IF(ISBLANK(Health!W47),"",Health!W47)</f>
        <v/>
      </c>
      <c r="Y144" s="1" t="str">
        <f>IF(ISBLANK(Health!X47),"",Health!X47)</f>
        <v/>
      </c>
      <c r="Z144" s="1" t="str">
        <f>IF(ISBLANK(Health!Y47),"",Health!Y47)</f>
        <v/>
      </c>
      <c r="AA144" s="1" t="str">
        <f>IF(ISBLANK(Health!Z47),"",Health!Z47)</f>
        <v/>
      </c>
      <c r="AB144" s="23" t="str">
        <f>IF(ISBLANK(Health!AA47),"",Health!AA47)</f>
        <v/>
      </c>
    </row>
    <row r="145" spans="1:28" x14ac:dyDescent="0.25">
      <c r="A145" s="53" t="e">
        <f>IF(ISBLANK(Health!A48),NA(),Health!A48)</f>
        <v>#N/A</v>
      </c>
      <c r="B145" t="e">
        <f t="shared" si="8"/>
        <v>#N/A</v>
      </c>
      <c r="C145" t="str">
        <f>IF(ISBLANK(Health!C48),"",Health!C48)</f>
        <v/>
      </c>
      <c r="D145" t="str">
        <f t="shared" si="9"/>
        <v/>
      </c>
      <c r="E145" s="1" t="str">
        <f>IF(ISBLANK(Health!D48),"",Health!D48)</f>
        <v/>
      </c>
      <c r="F145" s="1" t="str">
        <f>IF(ISBLANK(Health!E48),"",Health!E48)</f>
        <v/>
      </c>
      <c r="G145" s="1" t="str">
        <f>IF(ISBLANK(Health!F48),"",Health!F48)</f>
        <v/>
      </c>
      <c r="H145" s="1" t="str">
        <f>IF(ISBLANK(Health!G48),"",Health!G48)</f>
        <v/>
      </c>
      <c r="I145" s="1" t="str">
        <f>IF(ISBLANK(Health!H48),"",Health!H48)</f>
        <v/>
      </c>
      <c r="J145" s="1" t="str">
        <f>IF(ISBLANK(Health!I48),"",Health!I48)</f>
        <v/>
      </c>
      <c r="K145" s="1" t="str">
        <f>IF(ISBLANK(Health!J48),"",Health!J48)</f>
        <v/>
      </c>
      <c r="L145" s="1" t="str">
        <f>IF(ISBLANK(Health!K48),"",Health!K48)</f>
        <v/>
      </c>
      <c r="M145" s="1" t="str">
        <f>IF(ISBLANK(Health!L48),"",Health!L48)</f>
        <v/>
      </c>
      <c r="N145" s="1" t="str">
        <f>IF(ISBLANK(Health!M48),"",Health!M48)</f>
        <v/>
      </c>
      <c r="O145" s="1" t="str">
        <f>IF(ISBLANK(Health!N48),"",Health!N48)</f>
        <v/>
      </c>
      <c r="P145" s="1" t="str">
        <f>IF(ISBLANK(Health!O48),"",Health!O48)</f>
        <v/>
      </c>
      <c r="Q145" s="1" t="str">
        <f>IF(ISBLANK(Health!P48),"",Health!P48)</f>
        <v/>
      </c>
      <c r="R145" s="1" t="str">
        <f>IF(ISBLANK(Health!Q48),"",Health!Q48)</f>
        <v/>
      </c>
      <c r="S145" s="1" t="str">
        <f>IF(ISBLANK(Health!R48),"",Health!R48)</f>
        <v/>
      </c>
      <c r="T145" s="1" t="str">
        <f>IF(ISBLANK(Health!S48),"",Health!S48)</f>
        <v/>
      </c>
      <c r="U145" s="1" t="str">
        <f>IF(ISBLANK(Health!T48),"",Health!T48)</f>
        <v/>
      </c>
      <c r="V145" s="1" t="str">
        <f>IF(ISBLANK(Health!U48),"",Health!U48)</f>
        <v/>
      </c>
      <c r="W145" s="1" t="str">
        <f>IF(ISBLANK(Health!V48),"",Health!V48)</f>
        <v/>
      </c>
      <c r="X145" s="1" t="str">
        <f>IF(ISBLANK(Health!W48),"",Health!W48)</f>
        <v/>
      </c>
      <c r="Y145" s="1" t="str">
        <f>IF(ISBLANK(Health!X48),"",Health!X48)</f>
        <v/>
      </c>
      <c r="Z145" s="1" t="str">
        <f>IF(ISBLANK(Health!Y48),"",Health!Y48)</f>
        <v/>
      </c>
      <c r="AA145" s="1" t="str">
        <f>IF(ISBLANK(Health!Z48),"",Health!Z48)</f>
        <v/>
      </c>
      <c r="AB145" s="23" t="str">
        <f>IF(ISBLANK(Health!AA48),"",Health!AA48)</f>
        <v/>
      </c>
    </row>
    <row r="146" spans="1:28" x14ac:dyDescent="0.25">
      <c r="A146" s="53" t="e">
        <f>IF(ISBLANK(Health!A49),NA(),Health!A49)</f>
        <v>#N/A</v>
      </c>
      <c r="B146" t="e">
        <f t="shared" si="8"/>
        <v>#N/A</v>
      </c>
      <c r="C146" t="str">
        <f>IF(ISBLANK(Health!C49),"",Health!C49)</f>
        <v/>
      </c>
      <c r="D146" t="str">
        <f t="shared" si="9"/>
        <v/>
      </c>
      <c r="E146" s="1" t="str">
        <f>IF(ISBLANK(Health!D49),"",Health!D49)</f>
        <v/>
      </c>
      <c r="F146" s="1" t="str">
        <f>IF(ISBLANK(Health!E49),"",Health!E49)</f>
        <v/>
      </c>
      <c r="G146" s="1" t="str">
        <f>IF(ISBLANK(Health!F49),"",Health!F49)</f>
        <v/>
      </c>
      <c r="H146" s="1" t="str">
        <f>IF(ISBLANK(Health!G49),"",Health!G49)</f>
        <v/>
      </c>
      <c r="I146" s="1" t="str">
        <f>IF(ISBLANK(Health!H49),"",Health!H49)</f>
        <v/>
      </c>
      <c r="J146" s="1" t="str">
        <f>IF(ISBLANK(Health!I49),"",Health!I49)</f>
        <v/>
      </c>
      <c r="K146" s="1" t="str">
        <f>IF(ISBLANK(Health!J49),"",Health!J49)</f>
        <v/>
      </c>
      <c r="L146" s="1" t="str">
        <f>IF(ISBLANK(Health!K49),"",Health!K49)</f>
        <v/>
      </c>
      <c r="M146" s="1" t="str">
        <f>IF(ISBLANK(Health!L49),"",Health!L49)</f>
        <v/>
      </c>
      <c r="N146" s="1" t="str">
        <f>IF(ISBLANK(Health!M49),"",Health!M49)</f>
        <v/>
      </c>
      <c r="O146" s="1" t="str">
        <f>IF(ISBLANK(Health!N49),"",Health!N49)</f>
        <v/>
      </c>
      <c r="P146" s="1" t="str">
        <f>IF(ISBLANK(Health!O49),"",Health!O49)</f>
        <v/>
      </c>
      <c r="Q146" s="1" t="str">
        <f>IF(ISBLANK(Health!P49),"",Health!P49)</f>
        <v/>
      </c>
      <c r="R146" s="1" t="str">
        <f>IF(ISBLANK(Health!Q49),"",Health!Q49)</f>
        <v/>
      </c>
      <c r="S146" s="1" t="str">
        <f>IF(ISBLANK(Health!R49),"",Health!R49)</f>
        <v/>
      </c>
      <c r="T146" s="1" t="str">
        <f>IF(ISBLANK(Health!S49),"",Health!S49)</f>
        <v/>
      </c>
      <c r="U146" s="1" t="str">
        <f>IF(ISBLANK(Health!T49),"",Health!T49)</f>
        <v/>
      </c>
      <c r="V146" s="1" t="str">
        <f>IF(ISBLANK(Health!U49),"",Health!U49)</f>
        <v/>
      </c>
      <c r="W146" s="1" t="str">
        <f>IF(ISBLANK(Health!V49),"",Health!V49)</f>
        <v/>
      </c>
      <c r="X146" s="1" t="str">
        <f>IF(ISBLANK(Health!W49),"",Health!W49)</f>
        <v/>
      </c>
      <c r="Y146" s="1" t="str">
        <f>IF(ISBLANK(Health!X49),"",Health!X49)</f>
        <v/>
      </c>
      <c r="Z146" s="1" t="str">
        <f>IF(ISBLANK(Health!Y49),"",Health!Y49)</f>
        <v/>
      </c>
      <c r="AA146" s="1" t="str">
        <f>IF(ISBLANK(Health!Z49),"",Health!Z49)</f>
        <v/>
      </c>
      <c r="AB146" s="23" t="str">
        <f>IF(ISBLANK(Health!AA49),"",Health!AA49)</f>
        <v/>
      </c>
    </row>
    <row r="147" spans="1:28" x14ac:dyDescent="0.25">
      <c r="A147" s="53" t="e">
        <f>IF(ISBLANK(Health!A50),NA(),Health!A50)</f>
        <v>#N/A</v>
      </c>
      <c r="B147" t="e">
        <f t="shared" si="8"/>
        <v>#N/A</v>
      </c>
      <c r="C147" t="str">
        <f>IF(ISBLANK(Health!C50),"",Health!C50)</f>
        <v/>
      </c>
      <c r="D147" t="str">
        <f t="shared" si="9"/>
        <v/>
      </c>
      <c r="E147" s="1" t="str">
        <f>IF(ISBLANK(Health!D50),"",Health!D50)</f>
        <v/>
      </c>
      <c r="F147" s="1" t="str">
        <f>IF(ISBLANK(Health!E50),"",Health!E50)</f>
        <v/>
      </c>
      <c r="G147" s="1" t="str">
        <f>IF(ISBLANK(Health!F50),"",Health!F50)</f>
        <v/>
      </c>
      <c r="H147" s="1" t="str">
        <f>IF(ISBLANK(Health!G50),"",Health!G50)</f>
        <v/>
      </c>
      <c r="I147" s="1" t="str">
        <f>IF(ISBLANK(Health!H50),"",Health!H50)</f>
        <v/>
      </c>
      <c r="J147" s="1" t="str">
        <f>IF(ISBLANK(Health!I50),"",Health!I50)</f>
        <v/>
      </c>
      <c r="K147" s="1" t="str">
        <f>IF(ISBLANK(Health!J50),"",Health!J50)</f>
        <v/>
      </c>
      <c r="L147" s="1" t="str">
        <f>IF(ISBLANK(Health!K50),"",Health!K50)</f>
        <v/>
      </c>
      <c r="M147" s="1" t="str">
        <f>IF(ISBLANK(Health!L50),"",Health!L50)</f>
        <v/>
      </c>
      <c r="N147" s="1" t="str">
        <f>IF(ISBLANK(Health!M50),"",Health!M50)</f>
        <v/>
      </c>
      <c r="O147" s="1" t="str">
        <f>IF(ISBLANK(Health!N50),"",Health!N50)</f>
        <v/>
      </c>
      <c r="P147" s="1" t="str">
        <f>IF(ISBLANK(Health!O50),"",Health!O50)</f>
        <v/>
      </c>
      <c r="Q147" s="1" t="str">
        <f>IF(ISBLANK(Health!P50),"",Health!P50)</f>
        <v/>
      </c>
      <c r="R147" s="1" t="str">
        <f>IF(ISBLANK(Health!Q50),"",Health!Q50)</f>
        <v/>
      </c>
      <c r="S147" s="1" t="str">
        <f>IF(ISBLANK(Health!R50),"",Health!R50)</f>
        <v/>
      </c>
      <c r="T147" s="1" t="str">
        <f>IF(ISBLANK(Health!S50),"",Health!S50)</f>
        <v/>
      </c>
      <c r="U147" s="1" t="str">
        <f>IF(ISBLANK(Health!T50),"",Health!T50)</f>
        <v/>
      </c>
      <c r="V147" s="1" t="str">
        <f>IF(ISBLANK(Health!U50),"",Health!U50)</f>
        <v/>
      </c>
      <c r="W147" s="1" t="str">
        <f>IF(ISBLANK(Health!V50),"",Health!V50)</f>
        <v/>
      </c>
      <c r="X147" s="1" t="str">
        <f>IF(ISBLANK(Health!W50),"",Health!W50)</f>
        <v/>
      </c>
      <c r="Y147" s="1" t="str">
        <f>IF(ISBLANK(Health!X50),"",Health!X50)</f>
        <v/>
      </c>
      <c r="Z147" s="1" t="str">
        <f>IF(ISBLANK(Health!Y50),"",Health!Y50)</f>
        <v/>
      </c>
      <c r="AA147" s="1" t="str">
        <f>IF(ISBLANK(Health!Z50),"",Health!Z50)</f>
        <v/>
      </c>
      <c r="AB147" s="23" t="str">
        <f>IF(ISBLANK(Health!AA50),"",Health!AA50)</f>
        <v/>
      </c>
    </row>
    <row r="148" spans="1:28" x14ac:dyDescent="0.25">
      <c r="A148" s="53" t="e">
        <f>IF(ISBLANK(Health!A51),NA(),Health!A51)</f>
        <v>#N/A</v>
      </c>
      <c r="B148" t="e">
        <f t="shared" si="8"/>
        <v>#N/A</v>
      </c>
      <c r="C148" t="str">
        <f>IF(ISBLANK(Health!C51),"",Health!C51)</f>
        <v/>
      </c>
      <c r="D148" t="str">
        <f t="shared" si="9"/>
        <v/>
      </c>
      <c r="E148" s="1" t="str">
        <f>IF(ISBLANK(Health!D51),"",Health!D51)</f>
        <v/>
      </c>
      <c r="F148" s="1" t="str">
        <f>IF(ISBLANK(Health!E51),"",Health!E51)</f>
        <v/>
      </c>
      <c r="G148" s="1" t="str">
        <f>IF(ISBLANK(Health!F51),"",Health!F51)</f>
        <v/>
      </c>
      <c r="H148" s="1" t="str">
        <f>IF(ISBLANK(Health!G51),"",Health!G51)</f>
        <v/>
      </c>
      <c r="I148" s="1" t="str">
        <f>IF(ISBLANK(Health!H51),"",Health!H51)</f>
        <v/>
      </c>
      <c r="J148" s="1" t="str">
        <f>IF(ISBLANK(Health!I51),"",Health!I51)</f>
        <v/>
      </c>
      <c r="K148" s="1" t="str">
        <f>IF(ISBLANK(Health!J51),"",Health!J51)</f>
        <v/>
      </c>
      <c r="L148" s="1" t="str">
        <f>IF(ISBLANK(Health!K51),"",Health!K51)</f>
        <v/>
      </c>
      <c r="M148" s="1" t="str">
        <f>IF(ISBLANK(Health!L51),"",Health!L51)</f>
        <v/>
      </c>
      <c r="N148" s="1" t="str">
        <f>IF(ISBLANK(Health!M51),"",Health!M51)</f>
        <v/>
      </c>
      <c r="O148" s="1" t="str">
        <f>IF(ISBLANK(Health!N51),"",Health!N51)</f>
        <v/>
      </c>
      <c r="P148" s="1" t="str">
        <f>IF(ISBLANK(Health!O51),"",Health!O51)</f>
        <v/>
      </c>
      <c r="Q148" s="1" t="str">
        <f>IF(ISBLANK(Health!P51),"",Health!P51)</f>
        <v/>
      </c>
      <c r="R148" s="1" t="str">
        <f>IF(ISBLANK(Health!Q51),"",Health!Q51)</f>
        <v/>
      </c>
      <c r="S148" s="1" t="str">
        <f>IF(ISBLANK(Health!R51),"",Health!R51)</f>
        <v/>
      </c>
      <c r="T148" s="1" t="str">
        <f>IF(ISBLANK(Health!S51),"",Health!S51)</f>
        <v/>
      </c>
      <c r="U148" s="1" t="str">
        <f>IF(ISBLANK(Health!T51),"",Health!T51)</f>
        <v/>
      </c>
      <c r="V148" s="1" t="str">
        <f>IF(ISBLANK(Health!U51),"",Health!U51)</f>
        <v/>
      </c>
      <c r="W148" s="1" t="str">
        <f>IF(ISBLANK(Health!V51),"",Health!V51)</f>
        <v/>
      </c>
      <c r="X148" s="1" t="str">
        <f>IF(ISBLANK(Health!W51),"",Health!W51)</f>
        <v/>
      </c>
      <c r="Y148" s="1" t="str">
        <f>IF(ISBLANK(Health!X51),"",Health!X51)</f>
        <v/>
      </c>
      <c r="Z148" s="1" t="str">
        <f>IF(ISBLANK(Health!Y51),"",Health!Y51)</f>
        <v/>
      </c>
      <c r="AA148" s="1" t="str">
        <f>IF(ISBLANK(Health!Z51),"",Health!Z51)</f>
        <v/>
      </c>
      <c r="AB148" s="23" t="str">
        <f>IF(ISBLANK(Health!AA51),"",Health!AA51)</f>
        <v/>
      </c>
    </row>
    <row r="149" spans="1:28" x14ac:dyDescent="0.25">
      <c r="A149" s="53" t="e">
        <f>IF(ISBLANK(Health!A52),NA(),Health!A52)</f>
        <v>#N/A</v>
      </c>
      <c r="B149" t="e">
        <f t="shared" si="8"/>
        <v>#N/A</v>
      </c>
      <c r="C149" t="str">
        <f>IF(ISBLANK(Health!C52),"",Health!C52)</f>
        <v/>
      </c>
      <c r="D149" t="str">
        <f t="shared" si="9"/>
        <v/>
      </c>
      <c r="E149" s="1" t="str">
        <f>IF(ISBLANK(Health!D52),"",Health!D52)</f>
        <v/>
      </c>
      <c r="F149" s="1" t="str">
        <f>IF(ISBLANK(Health!E52),"",Health!E52)</f>
        <v/>
      </c>
      <c r="G149" s="1" t="str">
        <f>IF(ISBLANK(Health!F52),"",Health!F52)</f>
        <v/>
      </c>
      <c r="H149" s="1" t="str">
        <f>IF(ISBLANK(Health!G52),"",Health!G52)</f>
        <v/>
      </c>
      <c r="I149" s="1" t="str">
        <f>IF(ISBLANK(Health!H52),"",Health!H52)</f>
        <v/>
      </c>
      <c r="J149" s="1" t="str">
        <f>IF(ISBLANK(Health!I52),"",Health!I52)</f>
        <v/>
      </c>
      <c r="K149" s="1" t="str">
        <f>IF(ISBLANK(Health!J52),"",Health!J52)</f>
        <v/>
      </c>
      <c r="L149" s="1" t="str">
        <f>IF(ISBLANK(Health!K52),"",Health!K52)</f>
        <v/>
      </c>
      <c r="M149" s="1" t="str">
        <f>IF(ISBLANK(Health!L52),"",Health!L52)</f>
        <v/>
      </c>
      <c r="N149" s="1" t="str">
        <f>IF(ISBLANK(Health!M52),"",Health!M52)</f>
        <v/>
      </c>
      <c r="O149" s="1" t="str">
        <f>IF(ISBLANK(Health!N52),"",Health!N52)</f>
        <v/>
      </c>
      <c r="P149" s="1" t="str">
        <f>IF(ISBLANK(Health!O52),"",Health!O52)</f>
        <v/>
      </c>
      <c r="Q149" s="1" t="str">
        <f>IF(ISBLANK(Health!P52),"",Health!P52)</f>
        <v/>
      </c>
      <c r="R149" s="1" t="str">
        <f>IF(ISBLANK(Health!Q52),"",Health!Q52)</f>
        <v/>
      </c>
      <c r="S149" s="1" t="str">
        <f>IF(ISBLANK(Health!R52),"",Health!R52)</f>
        <v/>
      </c>
      <c r="T149" s="1" t="str">
        <f>IF(ISBLANK(Health!S52),"",Health!S52)</f>
        <v/>
      </c>
      <c r="U149" s="1" t="str">
        <f>IF(ISBLANK(Health!T52),"",Health!T52)</f>
        <v/>
      </c>
      <c r="V149" s="1" t="str">
        <f>IF(ISBLANK(Health!U52),"",Health!U52)</f>
        <v/>
      </c>
      <c r="W149" s="1" t="str">
        <f>IF(ISBLANK(Health!V52),"",Health!V52)</f>
        <v/>
      </c>
      <c r="X149" s="1" t="str">
        <f>IF(ISBLANK(Health!W52),"",Health!W52)</f>
        <v/>
      </c>
      <c r="Y149" s="1" t="str">
        <f>IF(ISBLANK(Health!X52),"",Health!X52)</f>
        <v/>
      </c>
      <c r="Z149" s="1" t="str">
        <f>IF(ISBLANK(Health!Y52),"",Health!Y52)</f>
        <v/>
      </c>
      <c r="AA149" s="1" t="str">
        <f>IF(ISBLANK(Health!Z52),"",Health!Z52)</f>
        <v/>
      </c>
      <c r="AB149" s="23" t="str">
        <f>IF(ISBLANK(Health!AA52),"",Health!AA52)</f>
        <v/>
      </c>
    </row>
    <row r="150" spans="1:28" ht="15.75" thickBot="1" x14ac:dyDescent="0.3">
      <c r="A150" s="54" t="e">
        <f>IF(ISBLANK(Health!A53),NA(),Health!A53)</f>
        <v>#N/A</v>
      </c>
      <c r="B150" s="19" t="e">
        <f t="shared" si="8"/>
        <v>#N/A</v>
      </c>
      <c r="C150" s="19" t="str">
        <f>IF(ISBLANK(Health!C53),"",Health!C53)</f>
        <v/>
      </c>
      <c r="D150" s="19" t="str">
        <f t="shared" si="9"/>
        <v/>
      </c>
      <c r="E150" s="24" t="str">
        <f>IF(ISBLANK(Health!D53),"",Health!D53)</f>
        <v/>
      </c>
      <c r="F150" s="24" t="str">
        <f>IF(ISBLANK(Health!E53),"",Health!E53)</f>
        <v/>
      </c>
      <c r="G150" s="24" t="str">
        <f>IF(ISBLANK(Health!F53),"",Health!F53)</f>
        <v/>
      </c>
      <c r="H150" s="24" t="str">
        <f>IF(ISBLANK(Health!G53),"",Health!G53)</f>
        <v/>
      </c>
      <c r="I150" s="24" t="str">
        <f>IF(ISBLANK(Health!H53),"",Health!H53)</f>
        <v/>
      </c>
      <c r="J150" s="24" t="str">
        <f>IF(ISBLANK(Health!I53),"",Health!I53)</f>
        <v/>
      </c>
      <c r="K150" s="24" t="str">
        <f>IF(ISBLANK(Health!J53),"",Health!J53)</f>
        <v/>
      </c>
      <c r="L150" s="24" t="str">
        <f>IF(ISBLANK(Health!K53),"",Health!K53)</f>
        <v/>
      </c>
      <c r="M150" s="24" t="str">
        <f>IF(ISBLANK(Health!L53),"",Health!L53)</f>
        <v/>
      </c>
      <c r="N150" s="24" t="str">
        <f>IF(ISBLANK(Health!M53),"",Health!M53)</f>
        <v/>
      </c>
      <c r="O150" s="24" t="str">
        <f>IF(ISBLANK(Health!N53),"",Health!N53)</f>
        <v/>
      </c>
      <c r="P150" s="24" t="str">
        <f>IF(ISBLANK(Health!O53),"",Health!O53)</f>
        <v/>
      </c>
      <c r="Q150" s="24" t="str">
        <f>IF(ISBLANK(Health!P53),"",Health!P53)</f>
        <v/>
      </c>
      <c r="R150" s="24" t="str">
        <f>IF(ISBLANK(Health!Q53),"",Health!Q53)</f>
        <v/>
      </c>
      <c r="S150" s="24" t="str">
        <f>IF(ISBLANK(Health!R53),"",Health!R53)</f>
        <v/>
      </c>
      <c r="T150" s="24" t="str">
        <f>IF(ISBLANK(Health!S53),"",Health!S53)</f>
        <v/>
      </c>
      <c r="U150" s="24" t="str">
        <f>IF(ISBLANK(Health!T53),"",Health!T53)</f>
        <v/>
      </c>
      <c r="V150" s="24" t="str">
        <f>IF(ISBLANK(Health!U53),"",Health!U53)</f>
        <v/>
      </c>
      <c r="W150" s="24" t="str">
        <f>IF(ISBLANK(Health!V53),"",Health!V53)</f>
        <v/>
      </c>
      <c r="X150" s="24" t="str">
        <f>IF(ISBLANK(Health!W53),"",Health!W53)</f>
        <v/>
      </c>
      <c r="Y150" s="24" t="str">
        <f>IF(ISBLANK(Health!X53),"",Health!X53)</f>
        <v/>
      </c>
      <c r="Z150" s="24" t="str">
        <f>IF(ISBLANK(Health!Y53),"",Health!Y53)</f>
        <v/>
      </c>
      <c r="AA150" s="24" t="str">
        <f>IF(ISBLANK(Health!Z53),"",Health!Z53)</f>
        <v/>
      </c>
      <c r="AB150" s="25" t="str">
        <f>IF(ISBLANK(Health!AA53),"",Health!AA53)</f>
        <v/>
      </c>
    </row>
    <row r="151" spans="1:28" x14ac:dyDescent="0.25">
      <c r="A151" s="53" t="str">
        <f>Lab!A2</f>
        <v>Lab</v>
      </c>
      <c r="B151" s="26" t="e">
        <v>#N/A</v>
      </c>
      <c r="C151" s="26"/>
      <c r="D151" s="26" t="str">
        <f t="shared" ref="D151:D185" si="10">IF(AND(ISNA(B149),ISNA(B150),ISNA(B151)),"",$A$151&amp;(IF(AND(ISNA(B151),ISNA(B150)),B149,IF(AND(ISNA(B151),ISNA(B149)),B150,B151)))&amp;C151)</f>
        <v/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27"/>
    </row>
    <row r="152" spans="1:28" x14ac:dyDescent="0.25">
      <c r="A152" s="53" t="str">
        <f>IF(ISBLANK(Lab!A5),NA(),Lab!A5)</f>
        <v>Occupancy</v>
      </c>
      <c r="B152" t="str">
        <f t="shared" si="8"/>
        <v>Occupancy</v>
      </c>
      <c r="C152" t="str">
        <f>IF(ISBLANK(Lab!C5),"",Lab!C5)</f>
        <v>WD</v>
      </c>
      <c r="D152" t="str">
        <f t="shared" si="10"/>
        <v>LabOccupancyWD</v>
      </c>
      <c r="E152" s="1">
        <f>IF(ISBLANK(Lab!D5),"",Lab!D5)</f>
        <v>0.05</v>
      </c>
      <c r="F152" s="1">
        <f>IF(ISBLANK(Lab!E5),"",Lab!E5)</f>
        <v>0.05</v>
      </c>
      <c r="G152" s="1">
        <f>IF(ISBLANK(Lab!F5),"",Lab!F5)</f>
        <v>0.05</v>
      </c>
      <c r="H152" s="1">
        <f>IF(ISBLANK(Lab!G5),"",Lab!G5)</f>
        <v>0.05</v>
      </c>
      <c r="I152" s="1">
        <f>IF(ISBLANK(Lab!H5),"",Lab!H5)</f>
        <v>0.05</v>
      </c>
      <c r="J152" s="1">
        <f>IF(ISBLANK(Lab!I5),"",Lab!I5)</f>
        <v>0.05</v>
      </c>
      <c r="K152" s="1">
        <f>IF(ISBLANK(Lab!J5),"",Lab!J5)</f>
        <v>0.05</v>
      </c>
      <c r="L152" s="1">
        <f>IF(ISBLANK(Lab!K5),"",Lab!K5)</f>
        <v>0.1</v>
      </c>
      <c r="M152" s="1">
        <f>IF(ISBLANK(Lab!L5),"",Lab!L5)</f>
        <v>0.2</v>
      </c>
      <c r="N152" s="1">
        <f>IF(ISBLANK(Lab!M5),"",Lab!M5)</f>
        <v>0.9</v>
      </c>
      <c r="O152" s="1">
        <f>IF(ISBLANK(Lab!N5),"",Lab!N5)</f>
        <v>0.9</v>
      </c>
      <c r="P152" s="1">
        <f>IF(ISBLANK(Lab!O5),"",Lab!O5)</f>
        <v>0.45</v>
      </c>
      <c r="Q152" s="1">
        <f>IF(ISBLANK(Lab!P5),"",Lab!P5)</f>
        <v>0.45</v>
      </c>
      <c r="R152" s="1">
        <f>IF(ISBLANK(Lab!Q5),"",Lab!Q5)</f>
        <v>0.9</v>
      </c>
      <c r="S152" s="1">
        <f>IF(ISBLANK(Lab!R5),"",Lab!R5)</f>
        <v>0.9</v>
      </c>
      <c r="T152" s="1">
        <f>IF(ISBLANK(Lab!S5),"",Lab!S5)</f>
        <v>0.9</v>
      </c>
      <c r="U152" s="1">
        <f>IF(ISBLANK(Lab!T5),"",Lab!T5)</f>
        <v>0.9</v>
      </c>
      <c r="V152" s="1">
        <f>IF(ISBLANK(Lab!U5),"",Lab!U5)</f>
        <v>0.9</v>
      </c>
      <c r="W152" s="1">
        <f>IF(ISBLANK(Lab!V5),"",Lab!V5)</f>
        <v>0.3</v>
      </c>
      <c r="X152" s="1">
        <f>IF(ISBLANK(Lab!W5),"",Lab!W5)</f>
        <v>0.1</v>
      </c>
      <c r="Y152" s="1">
        <f>IF(ISBLANK(Lab!X5),"",Lab!X5)</f>
        <v>0.1</v>
      </c>
      <c r="Z152" s="1">
        <f>IF(ISBLANK(Lab!Y5),"",Lab!Y5)</f>
        <v>0.1</v>
      </c>
      <c r="AA152" s="1">
        <f>IF(ISBLANK(Lab!Z5),"",Lab!Z5)</f>
        <v>0.05</v>
      </c>
      <c r="AB152" s="23">
        <f>IF(ISBLANK(Lab!AA5),"",Lab!AA5)</f>
        <v>0.05</v>
      </c>
    </row>
    <row r="153" spans="1:28" x14ac:dyDescent="0.25">
      <c r="A153" s="53" t="e">
        <f>IF(ISBLANK(Lab!A6),NA(),Lab!A6)</f>
        <v>#N/A</v>
      </c>
      <c r="B153" t="e">
        <f t="shared" si="8"/>
        <v>#N/A</v>
      </c>
      <c r="C153" t="str">
        <f>IF(ISBLANK(Lab!C6),"",Lab!C6)</f>
        <v>Sat</v>
      </c>
      <c r="D153" t="str">
        <f t="shared" si="10"/>
        <v>LabOccupancySat</v>
      </c>
      <c r="E153" s="1">
        <f>IF(ISBLANK(Lab!D6),"",Lab!D6)</f>
        <v>0.05</v>
      </c>
      <c r="F153" s="1">
        <f>IF(ISBLANK(Lab!E6),"",Lab!E6)</f>
        <v>0.05</v>
      </c>
      <c r="G153" s="1">
        <f>IF(ISBLANK(Lab!F6),"",Lab!F6)</f>
        <v>0.05</v>
      </c>
      <c r="H153" s="1">
        <f>IF(ISBLANK(Lab!G6),"",Lab!G6)</f>
        <v>0.05</v>
      </c>
      <c r="I153" s="1">
        <f>IF(ISBLANK(Lab!H6),"",Lab!H6)</f>
        <v>0.05</v>
      </c>
      <c r="J153" s="1">
        <f>IF(ISBLANK(Lab!I6),"",Lab!I6)</f>
        <v>0.05</v>
      </c>
      <c r="K153" s="1">
        <f>IF(ISBLANK(Lab!J6),"",Lab!J6)</f>
        <v>0.05</v>
      </c>
      <c r="L153" s="1">
        <f>IF(ISBLANK(Lab!K6),"",Lab!K6)</f>
        <v>0.1</v>
      </c>
      <c r="M153" s="1">
        <f>IF(ISBLANK(Lab!L6),"",Lab!L6)</f>
        <v>0.1</v>
      </c>
      <c r="N153" s="1">
        <f>IF(ISBLANK(Lab!M6),"",Lab!M6)</f>
        <v>0.3</v>
      </c>
      <c r="O153" s="1">
        <f>IF(ISBLANK(Lab!N6),"",Lab!N6)</f>
        <v>0.3</v>
      </c>
      <c r="P153" s="1">
        <f>IF(ISBLANK(Lab!O6),"",Lab!O6)</f>
        <v>0.3</v>
      </c>
      <c r="Q153" s="1">
        <f>IF(ISBLANK(Lab!P6),"",Lab!P6)</f>
        <v>0.3</v>
      </c>
      <c r="R153" s="1">
        <f>IF(ISBLANK(Lab!Q6),"",Lab!Q6)</f>
        <v>0.1</v>
      </c>
      <c r="S153" s="1">
        <f>IF(ISBLANK(Lab!R6),"",Lab!R6)</f>
        <v>0.1</v>
      </c>
      <c r="T153" s="1">
        <f>IF(ISBLANK(Lab!S6),"",Lab!S6)</f>
        <v>0.1</v>
      </c>
      <c r="U153" s="1">
        <f>IF(ISBLANK(Lab!T6),"",Lab!T6)</f>
        <v>0.1</v>
      </c>
      <c r="V153" s="1">
        <f>IF(ISBLANK(Lab!U6),"",Lab!U6)</f>
        <v>0.1</v>
      </c>
      <c r="W153" s="1">
        <f>IF(ISBLANK(Lab!V6),"",Lab!V6)</f>
        <v>0.05</v>
      </c>
      <c r="X153" s="1">
        <f>IF(ISBLANK(Lab!W6),"",Lab!W6)</f>
        <v>0.05</v>
      </c>
      <c r="Y153" s="1">
        <f>IF(ISBLANK(Lab!X6),"",Lab!X6)</f>
        <v>0.05</v>
      </c>
      <c r="Z153" s="1">
        <f>IF(ISBLANK(Lab!Y6),"",Lab!Y6)</f>
        <v>0.05</v>
      </c>
      <c r="AA153" s="1">
        <f>IF(ISBLANK(Lab!Z6),"",Lab!Z6)</f>
        <v>0.05</v>
      </c>
      <c r="AB153" s="23">
        <f>IF(ISBLANK(Lab!AA6),"",Lab!AA6)</f>
        <v>0.05</v>
      </c>
    </row>
    <row r="154" spans="1:28" x14ac:dyDescent="0.25">
      <c r="A154" s="53" t="e">
        <f>IF(ISBLANK(Lab!A7),NA(),Lab!A7)</f>
        <v>#N/A</v>
      </c>
      <c r="B154" t="e">
        <f t="shared" si="8"/>
        <v>#N/A</v>
      </c>
      <c r="C154" t="str">
        <f>IF(ISBLANK(Lab!C7),"",Lab!C7)</f>
        <v>Sun</v>
      </c>
      <c r="D154" t="str">
        <f t="shared" si="10"/>
        <v>LabOccupancySun</v>
      </c>
      <c r="E154" s="1">
        <f>IF(ISBLANK(Lab!D7),"",Lab!D7)</f>
        <v>0.05</v>
      </c>
      <c r="F154" s="1">
        <f>IF(ISBLANK(Lab!E7),"",Lab!E7)</f>
        <v>0.05</v>
      </c>
      <c r="G154" s="1">
        <f>IF(ISBLANK(Lab!F7),"",Lab!F7)</f>
        <v>0.05</v>
      </c>
      <c r="H154" s="1">
        <f>IF(ISBLANK(Lab!G7),"",Lab!G7)</f>
        <v>0.05</v>
      </c>
      <c r="I154" s="1">
        <f>IF(ISBLANK(Lab!H7),"",Lab!H7)</f>
        <v>0.05</v>
      </c>
      <c r="J154" s="1">
        <f>IF(ISBLANK(Lab!I7),"",Lab!I7)</f>
        <v>0.05</v>
      </c>
      <c r="K154" s="1">
        <f>IF(ISBLANK(Lab!J7),"",Lab!J7)</f>
        <v>0.05</v>
      </c>
      <c r="L154" s="1">
        <f>IF(ISBLANK(Lab!K7),"",Lab!K7)</f>
        <v>0.1</v>
      </c>
      <c r="M154" s="1">
        <f>IF(ISBLANK(Lab!L7),"",Lab!L7)</f>
        <v>0.1</v>
      </c>
      <c r="N154" s="1">
        <f>IF(ISBLANK(Lab!M7),"",Lab!M7)</f>
        <v>0.3</v>
      </c>
      <c r="O154" s="1">
        <f>IF(ISBLANK(Lab!N7),"",Lab!N7)</f>
        <v>0.3</v>
      </c>
      <c r="P154" s="1">
        <f>IF(ISBLANK(Lab!O7),"",Lab!O7)</f>
        <v>0.3</v>
      </c>
      <c r="Q154" s="1">
        <f>IF(ISBLANK(Lab!P7),"",Lab!P7)</f>
        <v>0.3</v>
      </c>
      <c r="R154" s="1">
        <f>IF(ISBLANK(Lab!Q7),"",Lab!Q7)</f>
        <v>0.1</v>
      </c>
      <c r="S154" s="1">
        <f>IF(ISBLANK(Lab!R7),"",Lab!R7)</f>
        <v>0.1</v>
      </c>
      <c r="T154" s="1">
        <f>IF(ISBLANK(Lab!S7),"",Lab!S7)</f>
        <v>0.1</v>
      </c>
      <c r="U154" s="1">
        <f>IF(ISBLANK(Lab!T7),"",Lab!T7)</f>
        <v>0.1</v>
      </c>
      <c r="V154" s="1">
        <f>IF(ISBLANK(Lab!U7),"",Lab!U7)</f>
        <v>0.1</v>
      </c>
      <c r="W154" s="1">
        <f>IF(ISBLANK(Lab!V7),"",Lab!V7)</f>
        <v>0.05</v>
      </c>
      <c r="X154" s="1">
        <f>IF(ISBLANK(Lab!W7),"",Lab!W7)</f>
        <v>0.05</v>
      </c>
      <c r="Y154" s="1">
        <f>IF(ISBLANK(Lab!X7),"",Lab!X7)</f>
        <v>0.05</v>
      </c>
      <c r="Z154" s="1">
        <f>IF(ISBLANK(Lab!Y7),"",Lab!Y7)</f>
        <v>0.05</v>
      </c>
      <c r="AA154" s="1">
        <f>IF(ISBLANK(Lab!Z7),"",Lab!Z7)</f>
        <v>0.05</v>
      </c>
      <c r="AB154" s="23">
        <f>IF(ISBLANK(Lab!AA7),"",Lab!AA7)</f>
        <v>0.05</v>
      </c>
    </row>
    <row r="155" spans="1:28" x14ac:dyDescent="0.25">
      <c r="A155" s="53" t="str">
        <f>IF(ISBLANK(Lab!A8),NA(),Lab!A8)</f>
        <v>Lights</v>
      </c>
      <c r="B155" t="str">
        <f t="shared" si="8"/>
        <v>Lights</v>
      </c>
      <c r="C155" t="str">
        <f>IF(ISBLANK(Lab!C8),"",Lab!C8)</f>
        <v>WD</v>
      </c>
      <c r="D155" t="str">
        <f t="shared" si="10"/>
        <v>LabLightsWD</v>
      </c>
      <c r="E155" s="1">
        <f>IF(ISBLANK(Lab!D8),"",Lab!D8)</f>
        <v>0.2</v>
      </c>
      <c r="F155" s="1">
        <f>IF(ISBLANK(Lab!E8),"",Lab!E8)</f>
        <v>0.2</v>
      </c>
      <c r="G155" s="1">
        <f>IF(ISBLANK(Lab!F8),"",Lab!F8)</f>
        <v>0.2</v>
      </c>
      <c r="H155" s="1">
        <f>IF(ISBLANK(Lab!G8),"",Lab!G8)</f>
        <v>0.2</v>
      </c>
      <c r="I155" s="1">
        <f>IF(ISBLANK(Lab!H8),"",Lab!H8)</f>
        <v>0.2</v>
      </c>
      <c r="J155" s="1">
        <f>IF(ISBLANK(Lab!I8),"",Lab!I8)</f>
        <v>0.2</v>
      </c>
      <c r="K155" s="1">
        <f>IF(ISBLANK(Lab!J8),"",Lab!J8)</f>
        <v>0.3</v>
      </c>
      <c r="L155" s="1">
        <f>IF(ISBLANK(Lab!K8),"",Lab!K8)</f>
        <v>0.5</v>
      </c>
      <c r="M155" s="1">
        <f>IF(ISBLANK(Lab!L8),"",Lab!L8)</f>
        <v>0.9</v>
      </c>
      <c r="N155" s="1">
        <f>IF(ISBLANK(Lab!M8),"",Lab!M8)</f>
        <v>0.9</v>
      </c>
      <c r="O155" s="1">
        <f>IF(ISBLANK(Lab!N8),"",Lab!N8)</f>
        <v>0.9</v>
      </c>
      <c r="P155" s="1">
        <f>IF(ISBLANK(Lab!O8),"",Lab!O8)</f>
        <v>0.9</v>
      </c>
      <c r="Q155" s="1">
        <f>IF(ISBLANK(Lab!P8),"",Lab!P8)</f>
        <v>0.8</v>
      </c>
      <c r="R155" s="1">
        <f>IF(ISBLANK(Lab!Q8),"",Lab!Q8)</f>
        <v>0.9</v>
      </c>
      <c r="S155" s="1">
        <f>IF(ISBLANK(Lab!R8),"",Lab!R8)</f>
        <v>0.9</v>
      </c>
      <c r="T155" s="1">
        <f>IF(ISBLANK(Lab!S8),"",Lab!S8)</f>
        <v>0.9</v>
      </c>
      <c r="U155" s="1">
        <f>IF(ISBLANK(Lab!T8),"",Lab!T8)</f>
        <v>0.9</v>
      </c>
      <c r="V155" s="1">
        <f>IF(ISBLANK(Lab!U8),"",Lab!U8)</f>
        <v>0.9</v>
      </c>
      <c r="W155" s="1">
        <f>IF(ISBLANK(Lab!V8),"",Lab!V8)</f>
        <v>0.5</v>
      </c>
      <c r="X155" s="1">
        <f>IF(ISBLANK(Lab!W8),"",Lab!W8)</f>
        <v>0.5</v>
      </c>
      <c r="Y155" s="1">
        <f>IF(ISBLANK(Lab!X8),"",Lab!X8)</f>
        <v>0.3</v>
      </c>
      <c r="Z155" s="1">
        <f>IF(ISBLANK(Lab!Y8),"",Lab!Y8)</f>
        <v>0.3</v>
      </c>
      <c r="AA155" s="1">
        <f>IF(ISBLANK(Lab!Z8),"",Lab!Z8)</f>
        <v>0.2</v>
      </c>
      <c r="AB155" s="23">
        <f>IF(ISBLANK(Lab!AA8),"",Lab!AA8)</f>
        <v>0.2</v>
      </c>
    </row>
    <row r="156" spans="1:28" x14ac:dyDescent="0.25">
      <c r="A156" s="53" t="e">
        <f>IF(ISBLANK(Lab!A9),NA(),Lab!A9)</f>
        <v>#N/A</v>
      </c>
      <c r="B156" t="e">
        <f t="shared" si="8"/>
        <v>#N/A</v>
      </c>
      <c r="C156" t="str">
        <f>IF(ISBLANK(Lab!C9),"",Lab!C9)</f>
        <v>Sat</v>
      </c>
      <c r="D156" t="str">
        <f t="shared" si="10"/>
        <v>LabLightsSat</v>
      </c>
      <c r="E156" s="1">
        <f>IF(ISBLANK(Lab!D9),"",Lab!D9)</f>
        <v>0.1</v>
      </c>
      <c r="F156" s="1">
        <f>IF(ISBLANK(Lab!E9),"",Lab!E9)</f>
        <v>0.1</v>
      </c>
      <c r="G156" s="1">
        <f>IF(ISBLANK(Lab!F9),"",Lab!F9)</f>
        <v>0.1</v>
      </c>
      <c r="H156" s="1">
        <f>IF(ISBLANK(Lab!G9),"",Lab!G9)</f>
        <v>0.1</v>
      </c>
      <c r="I156" s="1">
        <f>IF(ISBLANK(Lab!H9),"",Lab!H9)</f>
        <v>0.1</v>
      </c>
      <c r="J156" s="1">
        <f>IF(ISBLANK(Lab!I9),"",Lab!I9)</f>
        <v>0.1</v>
      </c>
      <c r="K156" s="1">
        <f>IF(ISBLANK(Lab!J9),"",Lab!J9)</f>
        <v>0.1</v>
      </c>
      <c r="L156" s="1">
        <f>IF(ISBLANK(Lab!K9),"",Lab!K9)</f>
        <v>0.1</v>
      </c>
      <c r="M156" s="1">
        <f>IF(ISBLANK(Lab!L9),"",Lab!L9)</f>
        <v>0.4</v>
      </c>
      <c r="N156" s="1">
        <f>IF(ISBLANK(Lab!M9),"",Lab!M9)</f>
        <v>0.4</v>
      </c>
      <c r="O156" s="1">
        <f>IF(ISBLANK(Lab!N9),"",Lab!N9)</f>
        <v>0.4</v>
      </c>
      <c r="P156" s="1">
        <f>IF(ISBLANK(Lab!O9),"",Lab!O9)</f>
        <v>0.4</v>
      </c>
      <c r="Q156" s="1">
        <f>IF(ISBLANK(Lab!P9),"",Lab!P9)</f>
        <v>0.2</v>
      </c>
      <c r="R156" s="1">
        <f>IF(ISBLANK(Lab!Q9),"",Lab!Q9)</f>
        <v>0.2</v>
      </c>
      <c r="S156" s="1">
        <f>IF(ISBLANK(Lab!R9),"",Lab!R9)</f>
        <v>0.2</v>
      </c>
      <c r="T156" s="1">
        <f>IF(ISBLANK(Lab!S9),"",Lab!S9)</f>
        <v>0.2</v>
      </c>
      <c r="U156" s="1">
        <f>IF(ISBLANK(Lab!T9),"",Lab!T9)</f>
        <v>0.2</v>
      </c>
      <c r="V156" s="1">
        <f>IF(ISBLANK(Lab!U9),"",Lab!U9)</f>
        <v>0.1</v>
      </c>
      <c r="W156" s="1">
        <f>IF(ISBLANK(Lab!V9),"",Lab!V9)</f>
        <v>0.1</v>
      </c>
      <c r="X156" s="1">
        <f>IF(ISBLANK(Lab!W9),"",Lab!W9)</f>
        <v>0.1</v>
      </c>
      <c r="Y156" s="1">
        <f>IF(ISBLANK(Lab!X9),"",Lab!X9)</f>
        <v>0.1</v>
      </c>
      <c r="Z156" s="1">
        <f>IF(ISBLANK(Lab!Y9),"",Lab!Y9)</f>
        <v>0.1</v>
      </c>
      <c r="AA156" s="1">
        <f>IF(ISBLANK(Lab!Z9),"",Lab!Z9)</f>
        <v>0.1</v>
      </c>
      <c r="AB156" s="23">
        <f>IF(ISBLANK(Lab!AA9),"",Lab!AA9)</f>
        <v>0.1</v>
      </c>
    </row>
    <row r="157" spans="1:28" x14ac:dyDescent="0.25">
      <c r="A157" s="53" t="e">
        <f>IF(ISBLANK(Lab!A10),NA(),Lab!A10)</f>
        <v>#N/A</v>
      </c>
      <c r="B157" t="e">
        <f t="shared" si="8"/>
        <v>#N/A</v>
      </c>
      <c r="C157" t="str">
        <f>IF(ISBLANK(Lab!C10),"",Lab!C10)</f>
        <v>Sun</v>
      </c>
      <c r="D157" t="str">
        <f t="shared" si="10"/>
        <v>LabLightsSun</v>
      </c>
      <c r="E157" s="1">
        <f>IF(ISBLANK(Lab!D10),"",Lab!D10)</f>
        <v>0.1</v>
      </c>
      <c r="F157" s="1">
        <f>IF(ISBLANK(Lab!E10),"",Lab!E10)</f>
        <v>0.1</v>
      </c>
      <c r="G157" s="1">
        <f>IF(ISBLANK(Lab!F10),"",Lab!F10)</f>
        <v>0.1</v>
      </c>
      <c r="H157" s="1">
        <f>IF(ISBLANK(Lab!G10),"",Lab!G10)</f>
        <v>0.1</v>
      </c>
      <c r="I157" s="1">
        <f>IF(ISBLANK(Lab!H10),"",Lab!H10)</f>
        <v>0.1</v>
      </c>
      <c r="J157" s="1">
        <f>IF(ISBLANK(Lab!I10),"",Lab!I10)</f>
        <v>0.1</v>
      </c>
      <c r="K157" s="1">
        <f>IF(ISBLANK(Lab!J10),"",Lab!J10)</f>
        <v>0.1</v>
      </c>
      <c r="L157" s="1">
        <f>IF(ISBLANK(Lab!K10),"",Lab!K10)</f>
        <v>0.1</v>
      </c>
      <c r="M157" s="1">
        <f>IF(ISBLANK(Lab!L10),"",Lab!L10)</f>
        <v>0.4</v>
      </c>
      <c r="N157" s="1">
        <f>IF(ISBLANK(Lab!M10),"",Lab!M10)</f>
        <v>0.4</v>
      </c>
      <c r="O157" s="1">
        <f>IF(ISBLANK(Lab!N10),"",Lab!N10)</f>
        <v>0.4</v>
      </c>
      <c r="P157" s="1">
        <f>IF(ISBLANK(Lab!O10),"",Lab!O10)</f>
        <v>0.4</v>
      </c>
      <c r="Q157" s="1">
        <f>IF(ISBLANK(Lab!P10),"",Lab!P10)</f>
        <v>0.2</v>
      </c>
      <c r="R157" s="1">
        <f>IF(ISBLANK(Lab!Q10),"",Lab!Q10)</f>
        <v>0.2</v>
      </c>
      <c r="S157" s="1">
        <f>IF(ISBLANK(Lab!R10),"",Lab!R10)</f>
        <v>0.2</v>
      </c>
      <c r="T157" s="1">
        <f>IF(ISBLANK(Lab!S10),"",Lab!S10)</f>
        <v>0.2</v>
      </c>
      <c r="U157" s="1">
        <f>IF(ISBLANK(Lab!T10),"",Lab!T10)</f>
        <v>0.2</v>
      </c>
      <c r="V157" s="1">
        <f>IF(ISBLANK(Lab!U10),"",Lab!U10)</f>
        <v>0.1</v>
      </c>
      <c r="W157" s="1">
        <f>IF(ISBLANK(Lab!V10),"",Lab!V10)</f>
        <v>0.1</v>
      </c>
      <c r="X157" s="1">
        <f>IF(ISBLANK(Lab!W10),"",Lab!W10)</f>
        <v>0.1</v>
      </c>
      <c r="Y157" s="1">
        <f>IF(ISBLANK(Lab!X10),"",Lab!X10)</f>
        <v>0.1</v>
      </c>
      <c r="Z157" s="1">
        <f>IF(ISBLANK(Lab!Y10),"",Lab!Y10)</f>
        <v>0.1</v>
      </c>
      <c r="AA157" s="1">
        <f>IF(ISBLANK(Lab!Z10),"",Lab!Z10)</f>
        <v>0.1</v>
      </c>
      <c r="AB157" s="23">
        <f>IF(ISBLANK(Lab!AA10),"",Lab!AA10)</f>
        <v>0.1</v>
      </c>
    </row>
    <row r="158" spans="1:28" x14ac:dyDescent="0.25">
      <c r="A158" s="53" t="str">
        <f>IF(ISBLANK(Lab!A11),NA(),Lab!A11)</f>
        <v>Receptacle</v>
      </c>
      <c r="B158" t="str">
        <f t="shared" si="8"/>
        <v>Receptacle</v>
      </c>
      <c r="C158" t="str">
        <f>IF(ISBLANK(Lab!C11),"",Lab!C11)</f>
        <v>WD</v>
      </c>
      <c r="D158" t="str">
        <f t="shared" si="10"/>
        <v>LabReceptacleWD</v>
      </c>
      <c r="E158" s="1">
        <f>IF(ISBLANK(Lab!D11),"",Lab!D11)</f>
        <v>0.2</v>
      </c>
      <c r="F158" s="1">
        <f>IF(ISBLANK(Lab!E11),"",Lab!E11)</f>
        <v>0.2</v>
      </c>
      <c r="G158" s="1">
        <f>IF(ISBLANK(Lab!F11),"",Lab!F11)</f>
        <v>0.2</v>
      </c>
      <c r="H158" s="1">
        <f>IF(ISBLANK(Lab!G11),"",Lab!G11)</f>
        <v>0.2</v>
      </c>
      <c r="I158" s="1">
        <f>IF(ISBLANK(Lab!H11),"",Lab!H11)</f>
        <v>0.2</v>
      </c>
      <c r="J158" s="1">
        <f>IF(ISBLANK(Lab!I11),"",Lab!I11)</f>
        <v>0.2</v>
      </c>
      <c r="K158" s="1">
        <f>IF(ISBLANK(Lab!J11),"",Lab!J11)</f>
        <v>0.3</v>
      </c>
      <c r="L158" s="1">
        <f>IF(ISBLANK(Lab!K11),"",Lab!K11)</f>
        <v>0.4</v>
      </c>
      <c r="M158" s="1">
        <f>IF(ISBLANK(Lab!L11),"",Lab!L11)</f>
        <v>0.5</v>
      </c>
      <c r="N158" s="1">
        <f>IF(ISBLANK(Lab!M11),"",Lab!M11)</f>
        <v>0.7</v>
      </c>
      <c r="O158" s="1">
        <f>IF(ISBLANK(Lab!N11),"",Lab!N11)</f>
        <v>0.8</v>
      </c>
      <c r="P158" s="1">
        <f>IF(ISBLANK(Lab!O11),"",Lab!O11)</f>
        <v>0.5</v>
      </c>
      <c r="Q158" s="1">
        <f>IF(ISBLANK(Lab!P11),"",Lab!P11)</f>
        <v>0.6</v>
      </c>
      <c r="R158" s="1">
        <f>IF(ISBLANK(Lab!Q11),"",Lab!Q11)</f>
        <v>0.7</v>
      </c>
      <c r="S158" s="1">
        <f>IF(ISBLANK(Lab!R11),"",Lab!R11)</f>
        <v>0.9</v>
      </c>
      <c r="T158" s="1">
        <f>IF(ISBLANK(Lab!S11),"",Lab!S11)</f>
        <v>0.8</v>
      </c>
      <c r="U158" s="1">
        <f>IF(ISBLANK(Lab!T11),"",Lab!T11)</f>
        <v>0.5</v>
      </c>
      <c r="V158" s="1">
        <f>IF(ISBLANK(Lab!U11),"",Lab!U11)</f>
        <v>0.4</v>
      </c>
      <c r="W158" s="1">
        <f>IF(ISBLANK(Lab!V11),"",Lab!V11)</f>
        <v>0.3</v>
      </c>
      <c r="X158" s="1">
        <f>IF(ISBLANK(Lab!W11),"",Lab!W11)</f>
        <v>0.2</v>
      </c>
      <c r="Y158" s="1">
        <f>IF(ISBLANK(Lab!X11),"",Lab!X11)</f>
        <v>0.2</v>
      </c>
      <c r="Z158" s="1">
        <f>IF(ISBLANK(Lab!Y11),"",Lab!Y11)</f>
        <v>0.2</v>
      </c>
      <c r="AA158" s="1">
        <f>IF(ISBLANK(Lab!Z11),"",Lab!Z11)</f>
        <v>0.2</v>
      </c>
      <c r="AB158" s="23">
        <f>IF(ISBLANK(Lab!AA11),"",Lab!AA11)</f>
        <v>0.2</v>
      </c>
    </row>
    <row r="159" spans="1:28" x14ac:dyDescent="0.25">
      <c r="A159" s="53" t="e">
        <f>IF(ISBLANK(Lab!A12),NA(),Lab!A12)</f>
        <v>#N/A</v>
      </c>
      <c r="B159" t="e">
        <f t="shared" si="8"/>
        <v>#N/A</v>
      </c>
      <c r="C159" t="str">
        <f>IF(ISBLANK(Lab!C12),"",Lab!C12)</f>
        <v>Sat</v>
      </c>
      <c r="D159" t="str">
        <f t="shared" si="10"/>
        <v>LabReceptacleSat</v>
      </c>
      <c r="E159" s="1">
        <f>IF(ISBLANK(Lab!D12),"",Lab!D12)</f>
        <v>0</v>
      </c>
      <c r="F159" s="1">
        <f>IF(ISBLANK(Lab!E12),"",Lab!E12)</f>
        <v>0</v>
      </c>
      <c r="G159" s="1">
        <f>IF(ISBLANK(Lab!F12),"",Lab!F12)</f>
        <v>0</v>
      </c>
      <c r="H159" s="1">
        <f>IF(ISBLANK(Lab!G12),"",Lab!G12)</f>
        <v>0</v>
      </c>
      <c r="I159" s="1">
        <f>IF(ISBLANK(Lab!H12),"",Lab!H12)</f>
        <v>0</v>
      </c>
      <c r="J159" s="1">
        <f>IF(ISBLANK(Lab!I12),"",Lab!I12)</f>
        <v>0</v>
      </c>
      <c r="K159" s="1">
        <f>IF(ISBLANK(Lab!J12),"",Lab!J12)</f>
        <v>0</v>
      </c>
      <c r="L159" s="1">
        <f>IF(ISBLANK(Lab!K12),"",Lab!K12)</f>
        <v>0</v>
      </c>
      <c r="M159" s="1">
        <f>IF(ISBLANK(Lab!L12),"",Lab!L12)</f>
        <v>0</v>
      </c>
      <c r="N159" s="1">
        <f>IF(ISBLANK(Lab!M12),"",Lab!M12)</f>
        <v>0</v>
      </c>
      <c r="O159" s="1">
        <f>IF(ISBLANK(Lab!N12),"",Lab!N12)</f>
        <v>0</v>
      </c>
      <c r="P159" s="1">
        <f>IF(ISBLANK(Lab!O12),"",Lab!O12)</f>
        <v>0</v>
      </c>
      <c r="Q159" s="1">
        <f>IF(ISBLANK(Lab!P12),"",Lab!P12)</f>
        <v>0</v>
      </c>
      <c r="R159" s="1">
        <f>IF(ISBLANK(Lab!Q12),"",Lab!Q12)</f>
        <v>0</v>
      </c>
      <c r="S159" s="1">
        <f>IF(ISBLANK(Lab!R12),"",Lab!R12)</f>
        <v>0</v>
      </c>
      <c r="T159" s="1">
        <f>IF(ISBLANK(Lab!S12),"",Lab!S12)</f>
        <v>0</v>
      </c>
      <c r="U159" s="1">
        <f>IF(ISBLANK(Lab!T12),"",Lab!T12)</f>
        <v>0</v>
      </c>
      <c r="V159" s="1">
        <f>IF(ISBLANK(Lab!U12),"",Lab!U12)</f>
        <v>0</v>
      </c>
      <c r="W159" s="1">
        <f>IF(ISBLANK(Lab!V12),"",Lab!V12)</f>
        <v>0</v>
      </c>
      <c r="X159" s="1">
        <f>IF(ISBLANK(Lab!W12),"",Lab!W12)</f>
        <v>0</v>
      </c>
      <c r="Y159" s="1">
        <f>IF(ISBLANK(Lab!X12),"",Lab!X12)</f>
        <v>0</v>
      </c>
      <c r="Z159" s="1">
        <f>IF(ISBLANK(Lab!Y12),"",Lab!Y12)</f>
        <v>0</v>
      </c>
      <c r="AA159" s="1">
        <f>IF(ISBLANK(Lab!Z12),"",Lab!Z12)</f>
        <v>0</v>
      </c>
      <c r="AB159" s="23">
        <f>IF(ISBLANK(Lab!AA12),"",Lab!AA12)</f>
        <v>0</v>
      </c>
    </row>
    <row r="160" spans="1:28" x14ac:dyDescent="0.25">
      <c r="A160" s="53" t="e">
        <f>IF(ISBLANK(Lab!A13),NA(),Lab!A13)</f>
        <v>#N/A</v>
      </c>
      <c r="B160" t="e">
        <f t="shared" si="8"/>
        <v>#N/A</v>
      </c>
      <c r="C160" t="str">
        <f>IF(ISBLANK(Lab!C13),"",Lab!C13)</f>
        <v>Sun</v>
      </c>
      <c r="D160" t="str">
        <f t="shared" si="10"/>
        <v>LabReceptacleSun</v>
      </c>
      <c r="E160" s="1">
        <f>IF(ISBLANK(Lab!D13),"",Lab!D13)</f>
        <v>0</v>
      </c>
      <c r="F160" s="1">
        <f>IF(ISBLANK(Lab!E13),"",Lab!E13)</f>
        <v>0</v>
      </c>
      <c r="G160" s="1">
        <f>IF(ISBLANK(Lab!F13),"",Lab!F13)</f>
        <v>0</v>
      </c>
      <c r="H160" s="1">
        <f>IF(ISBLANK(Lab!G13),"",Lab!G13)</f>
        <v>0</v>
      </c>
      <c r="I160" s="1">
        <f>IF(ISBLANK(Lab!H13),"",Lab!H13)</f>
        <v>0</v>
      </c>
      <c r="J160" s="1">
        <f>IF(ISBLANK(Lab!I13),"",Lab!I13)</f>
        <v>0</v>
      </c>
      <c r="K160" s="1">
        <f>IF(ISBLANK(Lab!J13),"",Lab!J13)</f>
        <v>0</v>
      </c>
      <c r="L160" s="1">
        <f>IF(ISBLANK(Lab!K13),"",Lab!K13)</f>
        <v>0</v>
      </c>
      <c r="M160" s="1">
        <f>IF(ISBLANK(Lab!L13),"",Lab!L13)</f>
        <v>0</v>
      </c>
      <c r="N160" s="1">
        <f>IF(ISBLANK(Lab!M13),"",Lab!M13)</f>
        <v>0</v>
      </c>
      <c r="O160" s="1">
        <f>IF(ISBLANK(Lab!N13),"",Lab!N13)</f>
        <v>0</v>
      </c>
      <c r="P160" s="1">
        <f>IF(ISBLANK(Lab!O13),"",Lab!O13)</f>
        <v>0</v>
      </c>
      <c r="Q160" s="1">
        <f>IF(ISBLANK(Lab!P13),"",Lab!P13)</f>
        <v>0</v>
      </c>
      <c r="R160" s="1">
        <f>IF(ISBLANK(Lab!Q13),"",Lab!Q13)</f>
        <v>0</v>
      </c>
      <c r="S160" s="1">
        <f>IF(ISBLANK(Lab!R13),"",Lab!R13)</f>
        <v>0</v>
      </c>
      <c r="T160" s="1">
        <f>IF(ISBLANK(Lab!S13),"",Lab!S13)</f>
        <v>0</v>
      </c>
      <c r="U160" s="1">
        <f>IF(ISBLANK(Lab!T13),"",Lab!T13)</f>
        <v>0</v>
      </c>
      <c r="V160" s="1">
        <f>IF(ISBLANK(Lab!U13),"",Lab!U13)</f>
        <v>0</v>
      </c>
      <c r="W160" s="1">
        <f>IF(ISBLANK(Lab!V13),"",Lab!V13)</f>
        <v>0</v>
      </c>
      <c r="X160" s="1">
        <f>IF(ISBLANK(Lab!W13),"",Lab!W13)</f>
        <v>0</v>
      </c>
      <c r="Y160" s="1">
        <f>IF(ISBLANK(Lab!X13),"",Lab!X13)</f>
        <v>0</v>
      </c>
      <c r="Z160" s="1">
        <f>IF(ISBLANK(Lab!Y13),"",Lab!Y13)</f>
        <v>0</v>
      </c>
      <c r="AA160" s="1">
        <f>IF(ISBLANK(Lab!Z13),"",Lab!Z13)</f>
        <v>0</v>
      </c>
      <c r="AB160" s="23">
        <f>IF(ISBLANK(Lab!AA13),"",Lab!AA13)</f>
        <v>0</v>
      </c>
    </row>
    <row r="161" spans="1:28" x14ac:dyDescent="0.25">
      <c r="A161" s="53" t="str">
        <f>IF(ISBLANK(Lab!A14),NA(),Lab!A14)</f>
        <v>HVAC Avail</v>
      </c>
      <c r="B161" t="str">
        <f t="shared" si="8"/>
        <v>HVACAvail</v>
      </c>
      <c r="C161" t="str">
        <f>IF(ISBLANK(Lab!C14),"",Lab!C14)</f>
        <v>WD</v>
      </c>
      <c r="D161" t="str">
        <f t="shared" si="10"/>
        <v>LabHVACAvailWD</v>
      </c>
      <c r="E161" s="1">
        <f>IF(ISBLANK(Lab!D14),"",Lab!D14)</f>
        <v>1</v>
      </c>
      <c r="F161" s="1">
        <f>IF(ISBLANK(Lab!E14),"",Lab!E14)</f>
        <v>1</v>
      </c>
      <c r="G161" s="1">
        <f>IF(ISBLANK(Lab!F14),"",Lab!F14)</f>
        <v>1</v>
      </c>
      <c r="H161" s="1">
        <f>IF(ISBLANK(Lab!G14),"",Lab!G14)</f>
        <v>1</v>
      </c>
      <c r="I161" s="1">
        <f>IF(ISBLANK(Lab!H14),"",Lab!H14)</f>
        <v>1</v>
      </c>
      <c r="J161" s="1">
        <f>IF(ISBLANK(Lab!I14),"",Lab!I14)</f>
        <v>1</v>
      </c>
      <c r="K161" s="1">
        <f>IF(ISBLANK(Lab!J14),"",Lab!J14)</f>
        <v>1</v>
      </c>
      <c r="L161" s="1">
        <f>IF(ISBLANK(Lab!K14),"",Lab!K14)</f>
        <v>1</v>
      </c>
      <c r="M161" s="1">
        <f>IF(ISBLANK(Lab!L14),"",Lab!L14)</f>
        <v>1</v>
      </c>
      <c r="N161" s="1">
        <f>IF(ISBLANK(Lab!M14),"",Lab!M14)</f>
        <v>1</v>
      </c>
      <c r="O161" s="1">
        <f>IF(ISBLANK(Lab!N14),"",Lab!N14)</f>
        <v>1</v>
      </c>
      <c r="P161" s="1">
        <f>IF(ISBLANK(Lab!O14),"",Lab!O14)</f>
        <v>1</v>
      </c>
      <c r="Q161" s="1">
        <f>IF(ISBLANK(Lab!P14),"",Lab!P14)</f>
        <v>1</v>
      </c>
      <c r="R161" s="1">
        <f>IF(ISBLANK(Lab!Q14),"",Lab!Q14)</f>
        <v>1</v>
      </c>
      <c r="S161" s="1">
        <f>IF(ISBLANK(Lab!R14),"",Lab!R14)</f>
        <v>1</v>
      </c>
      <c r="T161" s="1">
        <f>IF(ISBLANK(Lab!S14),"",Lab!S14)</f>
        <v>1</v>
      </c>
      <c r="U161" s="1">
        <f>IF(ISBLANK(Lab!T14),"",Lab!T14)</f>
        <v>1</v>
      </c>
      <c r="V161" s="1">
        <f>IF(ISBLANK(Lab!U14),"",Lab!U14)</f>
        <v>1</v>
      </c>
      <c r="W161" s="1">
        <f>IF(ISBLANK(Lab!V14),"",Lab!V14)</f>
        <v>1</v>
      </c>
      <c r="X161" s="1">
        <f>IF(ISBLANK(Lab!W14),"",Lab!W14)</f>
        <v>1</v>
      </c>
      <c r="Y161" s="1">
        <f>IF(ISBLANK(Lab!X14),"",Lab!X14)</f>
        <v>1</v>
      </c>
      <c r="Z161" s="1">
        <f>IF(ISBLANK(Lab!Y14),"",Lab!Y14)</f>
        <v>1</v>
      </c>
      <c r="AA161" s="1">
        <f>IF(ISBLANK(Lab!Z14),"",Lab!Z14)</f>
        <v>1</v>
      </c>
      <c r="AB161" s="23">
        <f>IF(ISBLANK(Lab!AA14),"",Lab!AA14)</f>
        <v>1</v>
      </c>
    </row>
    <row r="162" spans="1:28" x14ac:dyDescent="0.25">
      <c r="A162" s="53" t="e">
        <f>IF(ISBLANK(Lab!A15),NA(),Lab!A15)</f>
        <v>#N/A</v>
      </c>
      <c r="B162" t="e">
        <f t="shared" si="8"/>
        <v>#N/A</v>
      </c>
      <c r="C162" t="str">
        <f>IF(ISBLANK(Lab!C15),"",Lab!C15)</f>
        <v>Sat</v>
      </c>
      <c r="D162" t="str">
        <f t="shared" si="10"/>
        <v>LabHVACAvailSat</v>
      </c>
      <c r="E162" s="1">
        <f>IF(ISBLANK(Lab!D15),"",Lab!D15)</f>
        <v>1</v>
      </c>
      <c r="F162" s="1">
        <f>IF(ISBLANK(Lab!E15),"",Lab!E15)</f>
        <v>1</v>
      </c>
      <c r="G162" s="1">
        <f>IF(ISBLANK(Lab!F15),"",Lab!F15)</f>
        <v>1</v>
      </c>
      <c r="H162" s="1">
        <f>IF(ISBLANK(Lab!G15),"",Lab!G15)</f>
        <v>1</v>
      </c>
      <c r="I162" s="1">
        <f>IF(ISBLANK(Lab!H15),"",Lab!H15)</f>
        <v>1</v>
      </c>
      <c r="J162" s="1">
        <f>IF(ISBLANK(Lab!I15),"",Lab!I15)</f>
        <v>1</v>
      </c>
      <c r="K162" s="1">
        <f>IF(ISBLANK(Lab!J15),"",Lab!J15)</f>
        <v>1</v>
      </c>
      <c r="L162" s="1">
        <f>IF(ISBLANK(Lab!K15),"",Lab!K15)</f>
        <v>1</v>
      </c>
      <c r="M162" s="1">
        <f>IF(ISBLANK(Lab!L15),"",Lab!L15)</f>
        <v>1</v>
      </c>
      <c r="N162" s="1">
        <f>IF(ISBLANK(Lab!M15),"",Lab!M15)</f>
        <v>1</v>
      </c>
      <c r="O162" s="1">
        <f>IF(ISBLANK(Lab!N15),"",Lab!N15)</f>
        <v>1</v>
      </c>
      <c r="P162" s="1">
        <f>IF(ISBLANK(Lab!O15),"",Lab!O15)</f>
        <v>1</v>
      </c>
      <c r="Q162" s="1">
        <f>IF(ISBLANK(Lab!P15),"",Lab!P15)</f>
        <v>1</v>
      </c>
      <c r="R162" s="1">
        <f>IF(ISBLANK(Lab!Q15),"",Lab!Q15)</f>
        <v>1</v>
      </c>
      <c r="S162" s="1">
        <f>IF(ISBLANK(Lab!R15),"",Lab!R15)</f>
        <v>1</v>
      </c>
      <c r="T162" s="1">
        <f>IF(ISBLANK(Lab!S15),"",Lab!S15)</f>
        <v>1</v>
      </c>
      <c r="U162" s="1">
        <f>IF(ISBLANK(Lab!T15),"",Lab!T15)</f>
        <v>1</v>
      </c>
      <c r="V162" s="1">
        <f>IF(ISBLANK(Lab!U15),"",Lab!U15)</f>
        <v>1</v>
      </c>
      <c r="W162" s="1">
        <f>IF(ISBLANK(Lab!V15),"",Lab!V15)</f>
        <v>1</v>
      </c>
      <c r="X162" s="1">
        <f>IF(ISBLANK(Lab!W15),"",Lab!W15)</f>
        <v>1</v>
      </c>
      <c r="Y162" s="1">
        <f>IF(ISBLANK(Lab!X15),"",Lab!X15)</f>
        <v>1</v>
      </c>
      <c r="Z162" s="1">
        <f>IF(ISBLANK(Lab!Y15),"",Lab!Y15)</f>
        <v>1</v>
      </c>
      <c r="AA162" s="1">
        <f>IF(ISBLANK(Lab!Z15),"",Lab!Z15)</f>
        <v>1</v>
      </c>
      <c r="AB162" s="23">
        <f>IF(ISBLANK(Lab!AA15),"",Lab!AA15)</f>
        <v>1</v>
      </c>
    </row>
    <row r="163" spans="1:28" x14ac:dyDescent="0.25">
      <c r="A163" s="53" t="e">
        <f>IF(ISBLANK(Lab!A16),NA(),Lab!A16)</f>
        <v>#N/A</v>
      </c>
      <c r="B163" t="e">
        <f t="shared" si="8"/>
        <v>#N/A</v>
      </c>
      <c r="C163" t="str">
        <f>IF(ISBLANK(Lab!C16),"",Lab!C16)</f>
        <v>Sun</v>
      </c>
      <c r="D163" t="str">
        <f t="shared" si="10"/>
        <v>LabHVACAvailSun</v>
      </c>
      <c r="E163" s="1">
        <f>IF(ISBLANK(Lab!D16),"",Lab!D16)</f>
        <v>1</v>
      </c>
      <c r="F163" s="1">
        <f>IF(ISBLANK(Lab!E16),"",Lab!E16)</f>
        <v>1</v>
      </c>
      <c r="G163" s="1">
        <f>IF(ISBLANK(Lab!F16),"",Lab!F16)</f>
        <v>1</v>
      </c>
      <c r="H163" s="1">
        <f>IF(ISBLANK(Lab!G16),"",Lab!G16)</f>
        <v>1</v>
      </c>
      <c r="I163" s="1">
        <f>IF(ISBLANK(Lab!H16),"",Lab!H16)</f>
        <v>1</v>
      </c>
      <c r="J163" s="1">
        <f>IF(ISBLANK(Lab!I16),"",Lab!I16)</f>
        <v>1</v>
      </c>
      <c r="K163" s="1">
        <f>IF(ISBLANK(Lab!J16),"",Lab!J16)</f>
        <v>1</v>
      </c>
      <c r="L163" s="1">
        <f>IF(ISBLANK(Lab!K16),"",Lab!K16)</f>
        <v>1</v>
      </c>
      <c r="M163" s="1">
        <f>IF(ISBLANK(Lab!L16),"",Lab!L16)</f>
        <v>1</v>
      </c>
      <c r="N163" s="1">
        <f>IF(ISBLANK(Lab!M16),"",Lab!M16)</f>
        <v>1</v>
      </c>
      <c r="O163" s="1">
        <f>IF(ISBLANK(Lab!N16),"",Lab!N16)</f>
        <v>1</v>
      </c>
      <c r="P163" s="1">
        <f>IF(ISBLANK(Lab!O16),"",Lab!O16)</f>
        <v>1</v>
      </c>
      <c r="Q163" s="1">
        <f>IF(ISBLANK(Lab!P16),"",Lab!P16)</f>
        <v>1</v>
      </c>
      <c r="R163" s="1">
        <f>IF(ISBLANK(Lab!Q16),"",Lab!Q16)</f>
        <v>1</v>
      </c>
      <c r="S163" s="1">
        <f>IF(ISBLANK(Lab!R16),"",Lab!R16)</f>
        <v>1</v>
      </c>
      <c r="T163" s="1">
        <f>IF(ISBLANK(Lab!S16),"",Lab!S16)</f>
        <v>1</v>
      </c>
      <c r="U163" s="1">
        <f>IF(ISBLANK(Lab!T16),"",Lab!T16)</f>
        <v>1</v>
      </c>
      <c r="V163" s="1">
        <f>IF(ISBLANK(Lab!U16),"",Lab!U16)</f>
        <v>1</v>
      </c>
      <c r="W163" s="1">
        <f>IF(ISBLANK(Lab!V16),"",Lab!V16)</f>
        <v>1</v>
      </c>
      <c r="X163" s="1">
        <f>IF(ISBLANK(Lab!W16),"",Lab!W16)</f>
        <v>1</v>
      </c>
      <c r="Y163" s="1">
        <f>IF(ISBLANK(Lab!X16),"",Lab!X16)</f>
        <v>1</v>
      </c>
      <c r="Z163" s="1">
        <f>IF(ISBLANK(Lab!Y16),"",Lab!Y16)</f>
        <v>1</v>
      </c>
      <c r="AA163" s="1">
        <f>IF(ISBLANK(Lab!Z16),"",Lab!Z16)</f>
        <v>1</v>
      </c>
      <c r="AB163" s="23">
        <f>IF(ISBLANK(Lab!AA16),"",Lab!AA16)</f>
        <v>1</v>
      </c>
    </row>
    <row r="164" spans="1:28" x14ac:dyDescent="0.25">
      <c r="A164" s="53" t="str">
        <f>IF(ISBLANK(Lab!A17),NA(),Lab!A17)</f>
        <v>Service Hot Water</v>
      </c>
      <c r="B164" t="str">
        <f t="shared" si="8"/>
        <v>ServiceHotWater</v>
      </c>
      <c r="C164" t="str">
        <f>IF(ISBLANK(Lab!C17),"",Lab!C17)</f>
        <v>WD</v>
      </c>
      <c r="D164" t="str">
        <f t="shared" si="10"/>
        <v>LabServiceHotWaterWD</v>
      </c>
      <c r="E164" s="1">
        <f>IF(ISBLANK(Lab!D17),"",Lab!D17)</f>
        <v>0</v>
      </c>
      <c r="F164" s="1">
        <f>IF(ISBLANK(Lab!E17),"",Lab!E17)</f>
        <v>0</v>
      </c>
      <c r="G164" s="1">
        <f>IF(ISBLANK(Lab!F17),"",Lab!F17)</f>
        <v>0</v>
      </c>
      <c r="H164" s="1">
        <f>IF(ISBLANK(Lab!G17),"",Lab!G17)</f>
        <v>0</v>
      </c>
      <c r="I164" s="1">
        <f>IF(ISBLANK(Lab!H17),"",Lab!H17)</f>
        <v>0</v>
      </c>
      <c r="J164" s="1">
        <f>IF(ISBLANK(Lab!I17),"",Lab!I17)</f>
        <v>0</v>
      </c>
      <c r="K164" s="1">
        <f>IF(ISBLANK(Lab!J17),"",Lab!J17)</f>
        <v>0</v>
      </c>
      <c r="L164" s="1">
        <f>IF(ISBLANK(Lab!K17),"",Lab!K17)</f>
        <v>0</v>
      </c>
      <c r="M164" s="1">
        <f>IF(ISBLANK(Lab!L17),"",Lab!L17)</f>
        <v>0</v>
      </c>
      <c r="N164" s="1">
        <f>IF(ISBLANK(Lab!M17),"",Lab!M17)</f>
        <v>0</v>
      </c>
      <c r="O164" s="1">
        <f>IF(ISBLANK(Lab!N17),"",Lab!N17)</f>
        <v>0</v>
      </c>
      <c r="P164" s="1">
        <f>IF(ISBLANK(Lab!O17),"",Lab!O17)</f>
        <v>0</v>
      </c>
      <c r="Q164" s="1">
        <f>IF(ISBLANK(Lab!P17),"",Lab!P17)</f>
        <v>0</v>
      </c>
      <c r="R164" s="1">
        <f>IF(ISBLANK(Lab!Q17),"",Lab!Q17)</f>
        <v>0</v>
      </c>
      <c r="S164" s="1">
        <f>IF(ISBLANK(Lab!R17),"",Lab!R17)</f>
        <v>0</v>
      </c>
      <c r="T164" s="1">
        <f>IF(ISBLANK(Lab!S17),"",Lab!S17)</f>
        <v>0</v>
      </c>
      <c r="U164" s="1">
        <f>IF(ISBLANK(Lab!T17),"",Lab!T17)</f>
        <v>0</v>
      </c>
      <c r="V164" s="1">
        <f>IF(ISBLANK(Lab!U17),"",Lab!U17)</f>
        <v>0</v>
      </c>
      <c r="W164" s="1">
        <f>IF(ISBLANK(Lab!V17),"",Lab!V17)</f>
        <v>0</v>
      </c>
      <c r="X164" s="1">
        <f>IF(ISBLANK(Lab!W17),"",Lab!W17)</f>
        <v>0</v>
      </c>
      <c r="Y164" s="1">
        <f>IF(ISBLANK(Lab!X17),"",Lab!X17)</f>
        <v>0</v>
      </c>
      <c r="Z164" s="1">
        <f>IF(ISBLANK(Lab!Y17),"",Lab!Y17)</f>
        <v>0</v>
      </c>
      <c r="AA164" s="1">
        <f>IF(ISBLANK(Lab!Z17),"",Lab!Z17)</f>
        <v>0</v>
      </c>
      <c r="AB164" s="23">
        <f>IF(ISBLANK(Lab!AA17),"",Lab!AA17)</f>
        <v>0</v>
      </c>
    </row>
    <row r="165" spans="1:28" x14ac:dyDescent="0.25">
      <c r="A165" s="53" t="e">
        <f>IF(ISBLANK(Lab!A18),NA(),Lab!A18)</f>
        <v>#N/A</v>
      </c>
      <c r="B165" t="e">
        <f t="shared" si="8"/>
        <v>#N/A</v>
      </c>
      <c r="C165" t="str">
        <f>IF(ISBLANK(Lab!C18),"",Lab!C18)</f>
        <v>Sat</v>
      </c>
      <c r="D165" t="str">
        <f t="shared" si="10"/>
        <v>LabServiceHotWaterSat</v>
      </c>
      <c r="E165" s="1">
        <f>IF(ISBLANK(Lab!D18),"",Lab!D18)</f>
        <v>0</v>
      </c>
      <c r="F165" s="1">
        <f>IF(ISBLANK(Lab!E18),"",Lab!E18)</f>
        <v>0</v>
      </c>
      <c r="G165" s="1">
        <f>IF(ISBLANK(Lab!F18),"",Lab!F18)</f>
        <v>0</v>
      </c>
      <c r="H165" s="1">
        <f>IF(ISBLANK(Lab!G18),"",Lab!G18)</f>
        <v>0</v>
      </c>
      <c r="I165" s="1">
        <f>IF(ISBLANK(Lab!H18),"",Lab!H18)</f>
        <v>0</v>
      </c>
      <c r="J165" s="1">
        <f>IF(ISBLANK(Lab!I18),"",Lab!I18)</f>
        <v>0</v>
      </c>
      <c r="K165" s="1">
        <f>IF(ISBLANK(Lab!J18),"",Lab!J18)</f>
        <v>0</v>
      </c>
      <c r="L165" s="1">
        <f>IF(ISBLANK(Lab!K18),"",Lab!K18)</f>
        <v>0</v>
      </c>
      <c r="M165" s="1">
        <f>IF(ISBLANK(Lab!L18),"",Lab!L18)</f>
        <v>0</v>
      </c>
      <c r="N165" s="1">
        <f>IF(ISBLANK(Lab!M18),"",Lab!M18)</f>
        <v>0</v>
      </c>
      <c r="O165" s="1">
        <f>IF(ISBLANK(Lab!N18),"",Lab!N18)</f>
        <v>0</v>
      </c>
      <c r="P165" s="1">
        <f>IF(ISBLANK(Lab!O18),"",Lab!O18)</f>
        <v>0</v>
      </c>
      <c r="Q165" s="1">
        <f>IF(ISBLANK(Lab!P18),"",Lab!P18)</f>
        <v>0</v>
      </c>
      <c r="R165" s="1">
        <f>IF(ISBLANK(Lab!Q18),"",Lab!Q18)</f>
        <v>0</v>
      </c>
      <c r="S165" s="1">
        <f>IF(ISBLANK(Lab!R18),"",Lab!R18)</f>
        <v>0</v>
      </c>
      <c r="T165" s="1">
        <f>IF(ISBLANK(Lab!S18),"",Lab!S18)</f>
        <v>0</v>
      </c>
      <c r="U165" s="1">
        <f>IF(ISBLANK(Lab!T18),"",Lab!T18)</f>
        <v>0</v>
      </c>
      <c r="V165" s="1">
        <f>IF(ISBLANK(Lab!U18),"",Lab!U18)</f>
        <v>0</v>
      </c>
      <c r="W165" s="1">
        <f>IF(ISBLANK(Lab!V18),"",Lab!V18)</f>
        <v>0</v>
      </c>
      <c r="X165" s="1">
        <f>IF(ISBLANK(Lab!W18),"",Lab!W18)</f>
        <v>0</v>
      </c>
      <c r="Y165" s="1">
        <f>IF(ISBLANK(Lab!X18),"",Lab!X18)</f>
        <v>0</v>
      </c>
      <c r="Z165" s="1">
        <f>IF(ISBLANK(Lab!Y18),"",Lab!Y18)</f>
        <v>0</v>
      </c>
      <c r="AA165" s="1">
        <f>IF(ISBLANK(Lab!Z18),"",Lab!Z18)</f>
        <v>0</v>
      </c>
      <c r="AB165" s="23">
        <f>IF(ISBLANK(Lab!AA18),"",Lab!AA18)</f>
        <v>0</v>
      </c>
    </row>
    <row r="166" spans="1:28" x14ac:dyDescent="0.25">
      <c r="A166" s="53" t="e">
        <f>IF(ISBLANK(Lab!A19),NA(),Lab!A19)</f>
        <v>#N/A</v>
      </c>
      <c r="B166" t="e">
        <f t="shared" si="8"/>
        <v>#N/A</v>
      </c>
      <c r="C166" t="str">
        <f>IF(ISBLANK(Lab!C19),"",Lab!C19)</f>
        <v>Sun</v>
      </c>
      <c r="D166" t="str">
        <f t="shared" si="10"/>
        <v>LabServiceHotWaterSun</v>
      </c>
      <c r="E166" s="1">
        <f>IF(ISBLANK(Lab!D19),"",Lab!D19)</f>
        <v>0</v>
      </c>
      <c r="F166" s="1">
        <f>IF(ISBLANK(Lab!E19),"",Lab!E19)</f>
        <v>0</v>
      </c>
      <c r="G166" s="1">
        <f>IF(ISBLANK(Lab!F19),"",Lab!F19)</f>
        <v>0</v>
      </c>
      <c r="H166" s="1">
        <f>IF(ISBLANK(Lab!G19),"",Lab!G19)</f>
        <v>0</v>
      </c>
      <c r="I166" s="1">
        <f>IF(ISBLANK(Lab!H19),"",Lab!H19)</f>
        <v>0</v>
      </c>
      <c r="J166" s="1">
        <f>IF(ISBLANK(Lab!I19),"",Lab!I19)</f>
        <v>0</v>
      </c>
      <c r="K166" s="1">
        <f>IF(ISBLANK(Lab!J19),"",Lab!J19)</f>
        <v>0</v>
      </c>
      <c r="L166" s="1">
        <f>IF(ISBLANK(Lab!K19),"",Lab!K19)</f>
        <v>0</v>
      </c>
      <c r="M166" s="1">
        <f>IF(ISBLANK(Lab!L19),"",Lab!L19)</f>
        <v>0</v>
      </c>
      <c r="N166" s="1">
        <f>IF(ISBLANK(Lab!M19),"",Lab!M19)</f>
        <v>0</v>
      </c>
      <c r="O166" s="1">
        <f>IF(ISBLANK(Lab!N19),"",Lab!N19)</f>
        <v>0</v>
      </c>
      <c r="P166" s="1">
        <f>IF(ISBLANK(Lab!O19),"",Lab!O19)</f>
        <v>0</v>
      </c>
      <c r="Q166" s="1">
        <f>IF(ISBLANK(Lab!P19),"",Lab!P19)</f>
        <v>0</v>
      </c>
      <c r="R166" s="1">
        <f>IF(ISBLANK(Lab!Q19),"",Lab!Q19)</f>
        <v>0</v>
      </c>
      <c r="S166" s="1">
        <f>IF(ISBLANK(Lab!R19),"",Lab!R19)</f>
        <v>0</v>
      </c>
      <c r="T166" s="1">
        <f>IF(ISBLANK(Lab!S19),"",Lab!S19)</f>
        <v>0</v>
      </c>
      <c r="U166" s="1">
        <f>IF(ISBLANK(Lab!T19),"",Lab!T19)</f>
        <v>0</v>
      </c>
      <c r="V166" s="1">
        <f>IF(ISBLANK(Lab!U19),"",Lab!U19)</f>
        <v>0</v>
      </c>
      <c r="W166" s="1">
        <f>IF(ISBLANK(Lab!V19),"",Lab!V19)</f>
        <v>0</v>
      </c>
      <c r="X166" s="1">
        <f>IF(ISBLANK(Lab!W19),"",Lab!W19)</f>
        <v>0</v>
      </c>
      <c r="Y166" s="1">
        <f>IF(ISBLANK(Lab!X19),"",Lab!X19)</f>
        <v>0</v>
      </c>
      <c r="Z166" s="1">
        <f>IF(ISBLANK(Lab!Y19),"",Lab!Y19)</f>
        <v>0</v>
      </c>
      <c r="AA166" s="1">
        <f>IF(ISBLANK(Lab!Z19),"",Lab!Z19)</f>
        <v>0</v>
      </c>
      <c r="AB166" s="23">
        <f>IF(ISBLANK(Lab!AA19),"",Lab!AA19)</f>
        <v>0</v>
      </c>
    </row>
    <row r="167" spans="1:28" x14ac:dyDescent="0.25">
      <c r="A167" s="53" t="str">
        <f>IF(ISBLANK(Lab!A20),NA(),Lab!A20)</f>
        <v>Elevator</v>
      </c>
      <c r="B167" t="str">
        <f t="shared" si="8"/>
        <v>Elevator</v>
      </c>
      <c r="C167" t="str">
        <f>IF(ISBLANK(Lab!C20),"",Lab!C20)</f>
        <v>WD</v>
      </c>
      <c r="D167" t="str">
        <f t="shared" si="10"/>
        <v>LabElevatorWD</v>
      </c>
      <c r="E167" s="1">
        <f>IF(ISBLANK(Lab!D20),"",Lab!D20)</f>
        <v>0</v>
      </c>
      <c r="F167" s="1">
        <f>IF(ISBLANK(Lab!E20),"",Lab!E20)</f>
        <v>0</v>
      </c>
      <c r="G167" s="1">
        <f>IF(ISBLANK(Lab!F20),"",Lab!F20)</f>
        <v>0</v>
      </c>
      <c r="H167" s="1">
        <f>IF(ISBLANK(Lab!G20),"",Lab!G20)</f>
        <v>0</v>
      </c>
      <c r="I167" s="1">
        <f>IF(ISBLANK(Lab!H20),"",Lab!H20)</f>
        <v>0</v>
      </c>
      <c r="J167" s="1">
        <f>IF(ISBLANK(Lab!I20),"",Lab!I20)</f>
        <v>0</v>
      </c>
      <c r="K167" s="1">
        <f>IF(ISBLANK(Lab!J20),"",Lab!J20)</f>
        <v>0</v>
      </c>
      <c r="L167" s="1">
        <f>IF(ISBLANK(Lab!K20),"",Lab!K20)</f>
        <v>0</v>
      </c>
      <c r="M167" s="1">
        <f>IF(ISBLANK(Lab!L20),"",Lab!L20)</f>
        <v>0</v>
      </c>
      <c r="N167" s="1">
        <f>IF(ISBLANK(Lab!M20),"",Lab!M20)</f>
        <v>0</v>
      </c>
      <c r="O167" s="1">
        <f>IF(ISBLANK(Lab!N20),"",Lab!N20)</f>
        <v>0</v>
      </c>
      <c r="P167" s="1">
        <f>IF(ISBLANK(Lab!O20),"",Lab!O20)</f>
        <v>0</v>
      </c>
      <c r="Q167" s="1">
        <f>IF(ISBLANK(Lab!P20),"",Lab!P20)</f>
        <v>0</v>
      </c>
      <c r="R167" s="1">
        <f>IF(ISBLANK(Lab!Q20),"",Lab!Q20)</f>
        <v>0</v>
      </c>
      <c r="S167" s="1">
        <f>IF(ISBLANK(Lab!R20),"",Lab!R20)</f>
        <v>0</v>
      </c>
      <c r="T167" s="1">
        <f>IF(ISBLANK(Lab!S20),"",Lab!S20)</f>
        <v>0</v>
      </c>
      <c r="U167" s="1">
        <f>IF(ISBLANK(Lab!T20),"",Lab!T20)</f>
        <v>0</v>
      </c>
      <c r="V167" s="1">
        <f>IF(ISBLANK(Lab!U20),"",Lab!U20)</f>
        <v>0</v>
      </c>
      <c r="W167" s="1">
        <f>IF(ISBLANK(Lab!V20),"",Lab!V20)</f>
        <v>0</v>
      </c>
      <c r="X167" s="1">
        <f>IF(ISBLANK(Lab!W20),"",Lab!W20)</f>
        <v>0</v>
      </c>
      <c r="Y167" s="1">
        <f>IF(ISBLANK(Lab!X20),"",Lab!X20)</f>
        <v>0</v>
      </c>
      <c r="Z167" s="1">
        <f>IF(ISBLANK(Lab!Y20),"",Lab!Y20)</f>
        <v>0</v>
      </c>
      <c r="AA167" s="1">
        <f>IF(ISBLANK(Lab!Z20),"",Lab!Z20)</f>
        <v>0</v>
      </c>
      <c r="AB167" s="23">
        <f>IF(ISBLANK(Lab!AA20),"",Lab!AA20)</f>
        <v>0</v>
      </c>
    </row>
    <row r="168" spans="1:28" x14ac:dyDescent="0.25">
      <c r="A168" s="53" t="e">
        <f>IF(ISBLANK(Lab!A21),NA(),Lab!A21)</f>
        <v>#N/A</v>
      </c>
      <c r="B168" t="e">
        <f t="shared" si="8"/>
        <v>#N/A</v>
      </c>
      <c r="C168" t="str">
        <f>IF(ISBLANK(Lab!C21),"",Lab!C21)</f>
        <v>Sat</v>
      </c>
      <c r="D168" t="str">
        <f t="shared" si="10"/>
        <v>LabElevatorSat</v>
      </c>
      <c r="E168" s="1">
        <f>IF(ISBLANK(Lab!D21),"",Lab!D21)</f>
        <v>0</v>
      </c>
      <c r="F168" s="1">
        <f>IF(ISBLANK(Lab!E21),"",Lab!E21)</f>
        <v>0</v>
      </c>
      <c r="G168" s="1">
        <f>IF(ISBLANK(Lab!F21),"",Lab!F21)</f>
        <v>0</v>
      </c>
      <c r="H168" s="1">
        <f>IF(ISBLANK(Lab!G21),"",Lab!G21)</f>
        <v>0</v>
      </c>
      <c r="I168" s="1">
        <f>IF(ISBLANK(Lab!H21),"",Lab!H21)</f>
        <v>0</v>
      </c>
      <c r="J168" s="1">
        <f>IF(ISBLANK(Lab!I21),"",Lab!I21)</f>
        <v>0</v>
      </c>
      <c r="K168" s="1">
        <f>IF(ISBLANK(Lab!J21),"",Lab!J21)</f>
        <v>0</v>
      </c>
      <c r="L168" s="1">
        <f>IF(ISBLANK(Lab!K21),"",Lab!K21)</f>
        <v>0</v>
      </c>
      <c r="M168" s="1">
        <f>IF(ISBLANK(Lab!L21),"",Lab!L21)</f>
        <v>0</v>
      </c>
      <c r="N168" s="1">
        <f>IF(ISBLANK(Lab!M21),"",Lab!M21)</f>
        <v>0</v>
      </c>
      <c r="O168" s="1">
        <f>IF(ISBLANK(Lab!N21),"",Lab!N21)</f>
        <v>0</v>
      </c>
      <c r="P168" s="1">
        <f>IF(ISBLANK(Lab!O21),"",Lab!O21)</f>
        <v>0</v>
      </c>
      <c r="Q168" s="1">
        <f>IF(ISBLANK(Lab!P21),"",Lab!P21)</f>
        <v>0</v>
      </c>
      <c r="R168" s="1">
        <f>IF(ISBLANK(Lab!Q21),"",Lab!Q21)</f>
        <v>0</v>
      </c>
      <c r="S168" s="1">
        <f>IF(ISBLANK(Lab!R21),"",Lab!R21)</f>
        <v>0</v>
      </c>
      <c r="T168" s="1">
        <f>IF(ISBLANK(Lab!S21),"",Lab!S21)</f>
        <v>0</v>
      </c>
      <c r="U168" s="1">
        <f>IF(ISBLANK(Lab!T21),"",Lab!T21)</f>
        <v>0</v>
      </c>
      <c r="V168" s="1">
        <f>IF(ISBLANK(Lab!U21),"",Lab!U21)</f>
        <v>0</v>
      </c>
      <c r="W168" s="1">
        <f>IF(ISBLANK(Lab!V21),"",Lab!V21)</f>
        <v>0</v>
      </c>
      <c r="X168" s="1">
        <f>IF(ISBLANK(Lab!W21),"",Lab!W21)</f>
        <v>0</v>
      </c>
      <c r="Y168" s="1">
        <f>IF(ISBLANK(Lab!X21),"",Lab!X21)</f>
        <v>0</v>
      </c>
      <c r="Z168" s="1">
        <f>IF(ISBLANK(Lab!Y21),"",Lab!Y21)</f>
        <v>0</v>
      </c>
      <c r="AA168" s="1">
        <f>IF(ISBLANK(Lab!Z21),"",Lab!Z21)</f>
        <v>0</v>
      </c>
      <c r="AB168" s="23">
        <f>IF(ISBLANK(Lab!AA21),"",Lab!AA21)</f>
        <v>0</v>
      </c>
    </row>
    <row r="169" spans="1:28" x14ac:dyDescent="0.25">
      <c r="A169" s="53" t="e">
        <f>IF(ISBLANK(Lab!A22),NA(),Lab!A22)</f>
        <v>#N/A</v>
      </c>
      <c r="B169" t="e">
        <f t="shared" si="8"/>
        <v>#N/A</v>
      </c>
      <c r="C169" t="str">
        <f>IF(ISBLANK(Lab!C22),"",Lab!C22)</f>
        <v>Sun</v>
      </c>
      <c r="D169" t="str">
        <f t="shared" si="10"/>
        <v>LabElevatorSun</v>
      </c>
      <c r="E169" s="1">
        <f>IF(ISBLANK(Lab!D22),"",Lab!D22)</f>
        <v>0</v>
      </c>
      <c r="F169" s="1">
        <f>IF(ISBLANK(Lab!E22),"",Lab!E22)</f>
        <v>0</v>
      </c>
      <c r="G169" s="1">
        <f>IF(ISBLANK(Lab!F22),"",Lab!F22)</f>
        <v>0</v>
      </c>
      <c r="H169" s="1">
        <f>IF(ISBLANK(Lab!G22),"",Lab!G22)</f>
        <v>0</v>
      </c>
      <c r="I169" s="1">
        <f>IF(ISBLANK(Lab!H22),"",Lab!H22)</f>
        <v>0</v>
      </c>
      <c r="J169" s="1">
        <f>IF(ISBLANK(Lab!I22),"",Lab!I22)</f>
        <v>0</v>
      </c>
      <c r="K169" s="1">
        <f>IF(ISBLANK(Lab!J22),"",Lab!J22)</f>
        <v>0</v>
      </c>
      <c r="L169" s="1">
        <f>IF(ISBLANK(Lab!K22),"",Lab!K22)</f>
        <v>0</v>
      </c>
      <c r="M169" s="1">
        <f>IF(ISBLANK(Lab!L22),"",Lab!L22)</f>
        <v>0</v>
      </c>
      <c r="N169" s="1">
        <f>IF(ISBLANK(Lab!M22),"",Lab!M22)</f>
        <v>0</v>
      </c>
      <c r="O169" s="1">
        <f>IF(ISBLANK(Lab!N22),"",Lab!N22)</f>
        <v>0</v>
      </c>
      <c r="P169" s="1">
        <f>IF(ISBLANK(Lab!O22),"",Lab!O22)</f>
        <v>0</v>
      </c>
      <c r="Q169" s="1">
        <f>IF(ISBLANK(Lab!P22),"",Lab!P22)</f>
        <v>0</v>
      </c>
      <c r="R169" s="1">
        <f>IF(ISBLANK(Lab!Q22),"",Lab!Q22)</f>
        <v>0</v>
      </c>
      <c r="S169" s="1">
        <f>IF(ISBLANK(Lab!R22),"",Lab!R22)</f>
        <v>0</v>
      </c>
      <c r="T169" s="1">
        <f>IF(ISBLANK(Lab!S22),"",Lab!S22)</f>
        <v>0</v>
      </c>
      <c r="U169" s="1">
        <f>IF(ISBLANK(Lab!T22),"",Lab!T22)</f>
        <v>0</v>
      </c>
      <c r="V169" s="1">
        <f>IF(ISBLANK(Lab!U22),"",Lab!U22)</f>
        <v>0</v>
      </c>
      <c r="W169" s="1">
        <f>IF(ISBLANK(Lab!V22),"",Lab!V22)</f>
        <v>0</v>
      </c>
      <c r="X169" s="1">
        <f>IF(ISBLANK(Lab!W22),"",Lab!W22)</f>
        <v>0</v>
      </c>
      <c r="Y169" s="1">
        <f>IF(ISBLANK(Lab!X22),"",Lab!X22)</f>
        <v>0</v>
      </c>
      <c r="Z169" s="1">
        <f>IF(ISBLANK(Lab!Y22),"",Lab!Y22)</f>
        <v>0</v>
      </c>
      <c r="AA169" s="1">
        <f>IF(ISBLANK(Lab!Z22),"",Lab!Z22)</f>
        <v>0</v>
      </c>
      <c r="AB169" s="23">
        <f>IF(ISBLANK(Lab!AA22),"",Lab!AA22)</f>
        <v>0</v>
      </c>
    </row>
    <row r="170" spans="1:28" x14ac:dyDescent="0.25">
      <c r="A170" s="53" t="str">
        <f>IF(ISBLANK(Lab!A23),NA(),Lab!A23)</f>
        <v>Exhaust CAV</v>
      </c>
      <c r="B170" t="str">
        <f t="shared" si="8"/>
        <v>ExhaustCAV</v>
      </c>
      <c r="C170" t="str">
        <f>IF(ISBLANK(Lab!C23),"",Lab!C23)</f>
        <v>WD</v>
      </c>
      <c r="D170" t="str">
        <f t="shared" si="10"/>
        <v>LabExhaustCAVWD</v>
      </c>
      <c r="E170" s="1">
        <f>IF(ISBLANK(Lab!D23),"",Lab!D23)</f>
        <v>0.9</v>
      </c>
      <c r="F170" s="1">
        <f>IF(ISBLANK(Lab!E23),"",Lab!E23)</f>
        <v>0.9</v>
      </c>
      <c r="G170" s="1">
        <f>IF(ISBLANK(Lab!F23),"",Lab!F23)</f>
        <v>0.9</v>
      </c>
      <c r="H170" s="1">
        <f>IF(ISBLANK(Lab!G23),"",Lab!G23)</f>
        <v>0.9</v>
      </c>
      <c r="I170" s="1">
        <f>IF(ISBLANK(Lab!H23),"",Lab!H23)</f>
        <v>0.9</v>
      </c>
      <c r="J170" s="1">
        <f>IF(ISBLANK(Lab!I23),"",Lab!I23)</f>
        <v>0.9</v>
      </c>
      <c r="K170" s="1">
        <f>IF(ISBLANK(Lab!J23),"",Lab!J23)</f>
        <v>0.9</v>
      </c>
      <c r="L170" s="1">
        <f>IF(ISBLANK(Lab!K23),"",Lab!K23)</f>
        <v>0.9</v>
      </c>
      <c r="M170" s="1">
        <f>IF(ISBLANK(Lab!L23),"",Lab!L23)</f>
        <v>0.9</v>
      </c>
      <c r="N170" s="1">
        <f>IF(ISBLANK(Lab!M23),"",Lab!M23)</f>
        <v>0.9</v>
      </c>
      <c r="O170" s="1">
        <f>IF(ISBLANK(Lab!N23),"",Lab!N23)</f>
        <v>0.9</v>
      </c>
      <c r="P170" s="1">
        <f>IF(ISBLANK(Lab!O23),"",Lab!O23)</f>
        <v>0.9</v>
      </c>
      <c r="Q170" s="1">
        <f>IF(ISBLANK(Lab!P23),"",Lab!P23)</f>
        <v>0.9</v>
      </c>
      <c r="R170" s="1">
        <f>IF(ISBLANK(Lab!Q23),"",Lab!Q23)</f>
        <v>0.9</v>
      </c>
      <c r="S170" s="1">
        <f>IF(ISBLANK(Lab!R23),"",Lab!R23)</f>
        <v>0.9</v>
      </c>
      <c r="T170" s="1">
        <f>IF(ISBLANK(Lab!S23),"",Lab!S23)</f>
        <v>0.9</v>
      </c>
      <c r="U170" s="1">
        <f>IF(ISBLANK(Lab!T23),"",Lab!T23)</f>
        <v>0.9</v>
      </c>
      <c r="V170" s="1">
        <f>IF(ISBLANK(Lab!U23),"",Lab!U23)</f>
        <v>0.9</v>
      </c>
      <c r="W170" s="1">
        <f>IF(ISBLANK(Lab!V23),"",Lab!V23)</f>
        <v>0.9</v>
      </c>
      <c r="X170" s="1">
        <f>IF(ISBLANK(Lab!W23),"",Lab!W23)</f>
        <v>0.9</v>
      </c>
      <c r="Y170" s="1">
        <f>IF(ISBLANK(Lab!X23),"",Lab!X23)</f>
        <v>0.9</v>
      </c>
      <c r="Z170" s="1">
        <f>IF(ISBLANK(Lab!Y23),"",Lab!Y23)</f>
        <v>0.9</v>
      </c>
      <c r="AA170" s="1">
        <f>IF(ISBLANK(Lab!Z23),"",Lab!Z23)</f>
        <v>0.9</v>
      </c>
      <c r="AB170" s="23">
        <f>IF(ISBLANK(Lab!AA23),"",Lab!AA23)</f>
        <v>0.9</v>
      </c>
    </row>
    <row r="171" spans="1:28" x14ac:dyDescent="0.25">
      <c r="A171" s="53" t="e">
        <f>IF(ISBLANK(Lab!A24),NA(),Lab!A24)</f>
        <v>#N/A</v>
      </c>
      <c r="B171" t="e">
        <f t="shared" si="8"/>
        <v>#N/A</v>
      </c>
      <c r="C171" t="str">
        <f>IF(ISBLANK(Lab!C24),"",Lab!C24)</f>
        <v>Sat</v>
      </c>
      <c r="D171" t="str">
        <f t="shared" si="10"/>
        <v>LabExhaustCAVSat</v>
      </c>
      <c r="E171" s="1">
        <f>IF(ISBLANK(Lab!D24),"",Lab!D24)</f>
        <v>0.9</v>
      </c>
      <c r="F171" s="1">
        <f>IF(ISBLANK(Lab!E24),"",Lab!E24)</f>
        <v>0.9</v>
      </c>
      <c r="G171" s="1">
        <f>IF(ISBLANK(Lab!F24),"",Lab!F24)</f>
        <v>0.9</v>
      </c>
      <c r="H171" s="1">
        <f>IF(ISBLANK(Lab!G24),"",Lab!G24)</f>
        <v>0.9</v>
      </c>
      <c r="I171" s="1">
        <f>IF(ISBLANK(Lab!H24),"",Lab!H24)</f>
        <v>0.9</v>
      </c>
      <c r="J171" s="1">
        <f>IF(ISBLANK(Lab!I24),"",Lab!I24)</f>
        <v>0.9</v>
      </c>
      <c r="K171" s="1">
        <f>IF(ISBLANK(Lab!J24),"",Lab!J24)</f>
        <v>0.9</v>
      </c>
      <c r="L171" s="1">
        <f>IF(ISBLANK(Lab!K24),"",Lab!K24)</f>
        <v>0.9</v>
      </c>
      <c r="M171" s="1">
        <f>IF(ISBLANK(Lab!L24),"",Lab!L24)</f>
        <v>0.9</v>
      </c>
      <c r="N171" s="1">
        <f>IF(ISBLANK(Lab!M24),"",Lab!M24)</f>
        <v>0.9</v>
      </c>
      <c r="O171" s="1">
        <f>IF(ISBLANK(Lab!N24),"",Lab!N24)</f>
        <v>0.9</v>
      </c>
      <c r="P171" s="1">
        <f>IF(ISBLANK(Lab!O24),"",Lab!O24)</f>
        <v>0.9</v>
      </c>
      <c r="Q171" s="1">
        <f>IF(ISBLANK(Lab!P24),"",Lab!P24)</f>
        <v>0.9</v>
      </c>
      <c r="R171" s="1">
        <f>IF(ISBLANK(Lab!Q24),"",Lab!Q24)</f>
        <v>0.9</v>
      </c>
      <c r="S171" s="1">
        <f>IF(ISBLANK(Lab!R24),"",Lab!R24)</f>
        <v>0.9</v>
      </c>
      <c r="T171" s="1">
        <f>IF(ISBLANK(Lab!S24),"",Lab!S24)</f>
        <v>0.9</v>
      </c>
      <c r="U171" s="1">
        <f>IF(ISBLANK(Lab!T24),"",Lab!T24)</f>
        <v>0.9</v>
      </c>
      <c r="V171" s="1">
        <f>IF(ISBLANK(Lab!U24),"",Lab!U24)</f>
        <v>0.9</v>
      </c>
      <c r="W171" s="1">
        <f>IF(ISBLANK(Lab!V24),"",Lab!V24)</f>
        <v>0.9</v>
      </c>
      <c r="X171" s="1">
        <f>IF(ISBLANK(Lab!W24),"",Lab!W24)</f>
        <v>0.9</v>
      </c>
      <c r="Y171" s="1">
        <f>IF(ISBLANK(Lab!X24),"",Lab!X24)</f>
        <v>0.9</v>
      </c>
      <c r="Z171" s="1">
        <f>IF(ISBLANK(Lab!Y24),"",Lab!Y24)</f>
        <v>0.9</v>
      </c>
      <c r="AA171" s="1">
        <f>IF(ISBLANK(Lab!Z24),"",Lab!Z24)</f>
        <v>0.9</v>
      </c>
      <c r="AB171" s="23">
        <f>IF(ISBLANK(Lab!AA24),"",Lab!AA24)</f>
        <v>0.9</v>
      </c>
    </row>
    <row r="172" spans="1:28" x14ac:dyDescent="0.25">
      <c r="A172" s="53" t="e">
        <f>IF(ISBLANK(Lab!A25),NA(),Lab!A25)</f>
        <v>#N/A</v>
      </c>
      <c r="B172" t="e">
        <f t="shared" si="8"/>
        <v>#N/A</v>
      </c>
      <c r="C172" t="str">
        <f>IF(ISBLANK(Lab!C25),"",Lab!C25)</f>
        <v>Sun</v>
      </c>
      <c r="D172" t="str">
        <f t="shared" si="10"/>
        <v>LabExhaustCAVSun</v>
      </c>
      <c r="E172" s="1">
        <f>IF(ISBLANK(Lab!D25),"",Lab!D25)</f>
        <v>0.9</v>
      </c>
      <c r="F172" s="1">
        <f>IF(ISBLANK(Lab!E25),"",Lab!E25)</f>
        <v>0.9</v>
      </c>
      <c r="G172" s="1">
        <f>IF(ISBLANK(Lab!F25),"",Lab!F25)</f>
        <v>0.9</v>
      </c>
      <c r="H172" s="1">
        <f>IF(ISBLANK(Lab!G25),"",Lab!G25)</f>
        <v>0.9</v>
      </c>
      <c r="I172" s="1">
        <f>IF(ISBLANK(Lab!H25),"",Lab!H25)</f>
        <v>0.9</v>
      </c>
      <c r="J172" s="1">
        <f>IF(ISBLANK(Lab!I25),"",Lab!I25)</f>
        <v>0.9</v>
      </c>
      <c r="K172" s="1">
        <f>IF(ISBLANK(Lab!J25),"",Lab!J25)</f>
        <v>0.9</v>
      </c>
      <c r="L172" s="1">
        <f>IF(ISBLANK(Lab!K25),"",Lab!K25)</f>
        <v>0.9</v>
      </c>
      <c r="M172" s="1">
        <f>IF(ISBLANK(Lab!L25),"",Lab!L25)</f>
        <v>0.9</v>
      </c>
      <c r="N172" s="1">
        <f>IF(ISBLANK(Lab!M25),"",Lab!M25)</f>
        <v>0.9</v>
      </c>
      <c r="O172" s="1">
        <f>IF(ISBLANK(Lab!N25),"",Lab!N25)</f>
        <v>0.9</v>
      </c>
      <c r="P172" s="1">
        <f>IF(ISBLANK(Lab!O25),"",Lab!O25)</f>
        <v>0.9</v>
      </c>
      <c r="Q172" s="1">
        <f>IF(ISBLANK(Lab!P25),"",Lab!P25)</f>
        <v>0.9</v>
      </c>
      <c r="R172" s="1">
        <f>IF(ISBLANK(Lab!Q25),"",Lab!Q25)</f>
        <v>0.9</v>
      </c>
      <c r="S172" s="1">
        <f>IF(ISBLANK(Lab!R25),"",Lab!R25)</f>
        <v>0.9</v>
      </c>
      <c r="T172" s="1">
        <f>IF(ISBLANK(Lab!S25),"",Lab!S25)</f>
        <v>0.9</v>
      </c>
      <c r="U172" s="1">
        <f>IF(ISBLANK(Lab!T25),"",Lab!T25)</f>
        <v>0.9</v>
      </c>
      <c r="V172" s="1">
        <f>IF(ISBLANK(Lab!U25),"",Lab!U25)</f>
        <v>0.9</v>
      </c>
      <c r="W172" s="1">
        <f>IF(ISBLANK(Lab!V25),"",Lab!V25)</f>
        <v>0.9</v>
      </c>
      <c r="X172" s="1">
        <f>IF(ISBLANK(Lab!W25),"",Lab!W25)</f>
        <v>0.9</v>
      </c>
      <c r="Y172" s="1">
        <f>IF(ISBLANK(Lab!X25),"",Lab!X25)</f>
        <v>0.9</v>
      </c>
      <c r="Z172" s="1">
        <f>IF(ISBLANK(Lab!Y25),"",Lab!Y25)</f>
        <v>0.9</v>
      </c>
      <c r="AA172" s="1">
        <f>IF(ISBLANK(Lab!Z25),"",Lab!Z25)</f>
        <v>0.9</v>
      </c>
      <c r="AB172" s="23">
        <f>IF(ISBLANK(Lab!AA25),"",Lab!AA25)</f>
        <v>0.9</v>
      </c>
    </row>
    <row r="173" spans="1:28" x14ac:dyDescent="0.25">
      <c r="A173" s="53" t="str">
        <f>IF(ISBLANK(Lab!A26),NA(),Lab!A26)</f>
        <v>Exhaust VAV Manual Sash Ctrl</v>
      </c>
      <c r="B173" t="str">
        <f t="shared" si="8"/>
        <v>ExhaustVAVManualSashCtrl</v>
      </c>
      <c r="C173" t="str">
        <f>IF(ISBLANK(Lab!C26),"",Lab!C26)</f>
        <v>WD</v>
      </c>
      <c r="D173" t="str">
        <f t="shared" si="10"/>
        <v>LabExhaustVAVManualSashCtrlWD</v>
      </c>
      <c r="E173" s="1">
        <f>IF(ISBLANK(Lab!D26),"",Lab!D26)</f>
        <v>0.5</v>
      </c>
      <c r="F173" s="1">
        <f>IF(ISBLANK(Lab!E26),"",Lab!E26)</f>
        <v>0.5</v>
      </c>
      <c r="G173" s="1">
        <f>IF(ISBLANK(Lab!F26),"",Lab!F26)</f>
        <v>0.5</v>
      </c>
      <c r="H173" s="1">
        <f>IF(ISBLANK(Lab!G26),"",Lab!G26)</f>
        <v>0.5</v>
      </c>
      <c r="I173" s="1">
        <f>IF(ISBLANK(Lab!H26),"",Lab!H26)</f>
        <v>0.5</v>
      </c>
      <c r="J173" s="1">
        <f>IF(ISBLANK(Lab!I26),"",Lab!I26)</f>
        <v>0.5</v>
      </c>
      <c r="K173" s="1">
        <f>IF(ISBLANK(Lab!J26),"",Lab!J26)</f>
        <v>0.5</v>
      </c>
      <c r="L173" s="1">
        <f>IF(ISBLANK(Lab!K26),"",Lab!K26)</f>
        <v>0.5</v>
      </c>
      <c r="M173" s="1">
        <f>IF(ISBLANK(Lab!L26),"",Lab!L26)</f>
        <v>0.51</v>
      </c>
      <c r="N173" s="1">
        <f>IF(ISBLANK(Lab!M26),"",Lab!M26)</f>
        <v>0.56000000000000005</v>
      </c>
      <c r="O173" s="1">
        <f>IF(ISBLANK(Lab!N26),"",Lab!N26)</f>
        <v>0.56000000000000005</v>
      </c>
      <c r="P173" s="1">
        <f>IF(ISBLANK(Lab!O26),"",Lab!O26)</f>
        <v>0.53</v>
      </c>
      <c r="Q173" s="1">
        <f>IF(ISBLANK(Lab!P26),"",Lab!P26)</f>
        <v>0.53</v>
      </c>
      <c r="R173" s="1">
        <f>IF(ISBLANK(Lab!Q26),"",Lab!Q26)</f>
        <v>0.56000000000000005</v>
      </c>
      <c r="S173" s="1">
        <f>IF(ISBLANK(Lab!R26),"",Lab!R26)</f>
        <v>0.56000000000000005</v>
      </c>
      <c r="T173" s="1">
        <f>IF(ISBLANK(Lab!S26),"",Lab!S26)</f>
        <v>0.56000000000000005</v>
      </c>
      <c r="U173" s="1">
        <f>IF(ISBLANK(Lab!T26),"",Lab!T26)</f>
        <v>0.56000000000000005</v>
      </c>
      <c r="V173" s="1">
        <f>IF(ISBLANK(Lab!U26),"",Lab!U26)</f>
        <v>0.56000000000000005</v>
      </c>
      <c r="W173" s="1">
        <f>IF(ISBLANK(Lab!V26),"",Lab!V26)</f>
        <v>0.52</v>
      </c>
      <c r="X173" s="1">
        <f>IF(ISBLANK(Lab!W26),"",Lab!W26)</f>
        <v>0.5</v>
      </c>
      <c r="Y173" s="1">
        <f>IF(ISBLANK(Lab!X26),"",Lab!X26)</f>
        <v>0.5</v>
      </c>
      <c r="Z173" s="1">
        <f>IF(ISBLANK(Lab!Y26),"",Lab!Y26)</f>
        <v>0.5</v>
      </c>
      <c r="AA173" s="1">
        <f>IF(ISBLANK(Lab!Z26),"",Lab!Z26)</f>
        <v>0.5</v>
      </c>
      <c r="AB173" s="23">
        <f>IF(ISBLANK(Lab!AA26),"",Lab!AA26)</f>
        <v>0.5</v>
      </c>
    </row>
    <row r="174" spans="1:28" x14ac:dyDescent="0.25">
      <c r="A174" s="53" t="e">
        <f>IF(ISBLANK(Lab!A27),NA(),Lab!A27)</f>
        <v>#N/A</v>
      </c>
      <c r="B174" t="e">
        <f t="shared" si="8"/>
        <v>#N/A</v>
      </c>
      <c r="C174" t="str">
        <f>IF(ISBLANK(Lab!C27),"",Lab!C27)</f>
        <v>Sat</v>
      </c>
      <c r="D174" t="str">
        <f t="shared" si="10"/>
        <v>LabExhaustVAVManualSashCtrlSat</v>
      </c>
      <c r="E174" s="1">
        <f>IF(ISBLANK(Lab!D27),"",Lab!D27)</f>
        <v>0.5</v>
      </c>
      <c r="F174" s="1">
        <f>IF(ISBLANK(Lab!E27),"",Lab!E27)</f>
        <v>0.5</v>
      </c>
      <c r="G174" s="1">
        <f>IF(ISBLANK(Lab!F27),"",Lab!F27)</f>
        <v>0.5</v>
      </c>
      <c r="H174" s="1">
        <f>IF(ISBLANK(Lab!G27),"",Lab!G27)</f>
        <v>0.5</v>
      </c>
      <c r="I174" s="1">
        <f>IF(ISBLANK(Lab!H27),"",Lab!H27)</f>
        <v>0.5</v>
      </c>
      <c r="J174" s="1">
        <f>IF(ISBLANK(Lab!I27),"",Lab!I27)</f>
        <v>0.5</v>
      </c>
      <c r="K174" s="1">
        <f>IF(ISBLANK(Lab!J27),"",Lab!J27)</f>
        <v>0.5</v>
      </c>
      <c r="L174" s="1">
        <f>IF(ISBLANK(Lab!K27),"",Lab!K27)</f>
        <v>0.5</v>
      </c>
      <c r="M174" s="1">
        <f>IF(ISBLANK(Lab!L27),"",Lab!L27)</f>
        <v>0.5</v>
      </c>
      <c r="N174" s="1">
        <f>IF(ISBLANK(Lab!M27),"",Lab!M27)</f>
        <v>0.52</v>
      </c>
      <c r="O174" s="1">
        <f>IF(ISBLANK(Lab!N27),"",Lab!N27)</f>
        <v>0.52</v>
      </c>
      <c r="P174" s="1">
        <f>IF(ISBLANK(Lab!O27),"",Lab!O27)</f>
        <v>0.52</v>
      </c>
      <c r="Q174" s="1">
        <f>IF(ISBLANK(Lab!P27),"",Lab!P27)</f>
        <v>0.52</v>
      </c>
      <c r="R174" s="1">
        <f>IF(ISBLANK(Lab!Q27),"",Lab!Q27)</f>
        <v>0.5</v>
      </c>
      <c r="S174" s="1">
        <f>IF(ISBLANK(Lab!R27),"",Lab!R27)</f>
        <v>0.5</v>
      </c>
      <c r="T174" s="1">
        <f>IF(ISBLANK(Lab!S27),"",Lab!S27)</f>
        <v>0.5</v>
      </c>
      <c r="U174" s="1">
        <f>IF(ISBLANK(Lab!T27),"",Lab!T27)</f>
        <v>0.5</v>
      </c>
      <c r="V174" s="1">
        <f>IF(ISBLANK(Lab!U27),"",Lab!U27)</f>
        <v>0.5</v>
      </c>
      <c r="W174" s="1">
        <f>IF(ISBLANK(Lab!V27),"",Lab!V27)</f>
        <v>0.5</v>
      </c>
      <c r="X174" s="1">
        <f>IF(ISBLANK(Lab!W27),"",Lab!W27)</f>
        <v>0.5</v>
      </c>
      <c r="Y174" s="1">
        <f>IF(ISBLANK(Lab!X27),"",Lab!X27)</f>
        <v>0.5</v>
      </c>
      <c r="Z174" s="1">
        <f>IF(ISBLANK(Lab!Y27),"",Lab!Y27)</f>
        <v>0.5</v>
      </c>
      <c r="AA174" s="1">
        <f>IF(ISBLANK(Lab!Z27),"",Lab!Z27)</f>
        <v>0.5</v>
      </c>
      <c r="AB174" s="23">
        <f>IF(ISBLANK(Lab!AA27),"",Lab!AA27)</f>
        <v>0.5</v>
      </c>
    </row>
    <row r="175" spans="1:28" x14ac:dyDescent="0.25">
      <c r="A175" s="53" t="e">
        <f>IF(ISBLANK(Lab!A28),NA(),Lab!A28)</f>
        <v>#N/A</v>
      </c>
      <c r="B175" t="e">
        <f t="shared" si="8"/>
        <v>#N/A</v>
      </c>
      <c r="C175" t="str">
        <f>IF(ISBLANK(Lab!C28),"",Lab!C28)</f>
        <v>Sun</v>
      </c>
      <c r="D175" t="str">
        <f t="shared" si="10"/>
        <v>LabExhaustVAVManualSashCtrlSun</v>
      </c>
      <c r="E175" s="1">
        <f>IF(ISBLANK(Lab!D28),"",Lab!D28)</f>
        <v>0.5</v>
      </c>
      <c r="F175" s="1">
        <f>IF(ISBLANK(Lab!E28),"",Lab!E28)</f>
        <v>0.5</v>
      </c>
      <c r="G175" s="1">
        <f>IF(ISBLANK(Lab!F28),"",Lab!F28)</f>
        <v>0.5</v>
      </c>
      <c r="H175" s="1">
        <f>IF(ISBLANK(Lab!G28),"",Lab!G28)</f>
        <v>0.5</v>
      </c>
      <c r="I175" s="1">
        <f>IF(ISBLANK(Lab!H28),"",Lab!H28)</f>
        <v>0.5</v>
      </c>
      <c r="J175" s="1">
        <f>IF(ISBLANK(Lab!I28),"",Lab!I28)</f>
        <v>0.5</v>
      </c>
      <c r="K175" s="1">
        <f>IF(ISBLANK(Lab!J28),"",Lab!J28)</f>
        <v>0.5</v>
      </c>
      <c r="L175" s="1">
        <f>IF(ISBLANK(Lab!K28),"",Lab!K28)</f>
        <v>0.5</v>
      </c>
      <c r="M175" s="1">
        <f>IF(ISBLANK(Lab!L28),"",Lab!L28)</f>
        <v>0.5</v>
      </c>
      <c r="N175" s="1">
        <f>IF(ISBLANK(Lab!M28),"",Lab!M28)</f>
        <v>0.52</v>
      </c>
      <c r="O175" s="1">
        <f>IF(ISBLANK(Lab!N28),"",Lab!N28)</f>
        <v>0.52</v>
      </c>
      <c r="P175" s="1">
        <f>IF(ISBLANK(Lab!O28),"",Lab!O28)</f>
        <v>0.52</v>
      </c>
      <c r="Q175" s="1">
        <f>IF(ISBLANK(Lab!P28),"",Lab!P28)</f>
        <v>0.52</v>
      </c>
      <c r="R175" s="1">
        <f>IF(ISBLANK(Lab!Q28),"",Lab!Q28)</f>
        <v>0.5</v>
      </c>
      <c r="S175" s="1">
        <f>IF(ISBLANK(Lab!R28),"",Lab!R28)</f>
        <v>0.5</v>
      </c>
      <c r="T175" s="1">
        <f>IF(ISBLANK(Lab!S28),"",Lab!S28)</f>
        <v>0.5</v>
      </c>
      <c r="U175" s="1">
        <f>IF(ISBLANK(Lab!T28),"",Lab!T28)</f>
        <v>0.5</v>
      </c>
      <c r="V175" s="1">
        <f>IF(ISBLANK(Lab!U28),"",Lab!U28)</f>
        <v>0.5</v>
      </c>
      <c r="W175" s="1">
        <f>IF(ISBLANK(Lab!V28),"",Lab!V28)</f>
        <v>0.5</v>
      </c>
      <c r="X175" s="1">
        <f>IF(ISBLANK(Lab!W28),"",Lab!W28)</f>
        <v>0.5</v>
      </c>
      <c r="Y175" s="1">
        <f>IF(ISBLANK(Lab!X28),"",Lab!X28)</f>
        <v>0.5</v>
      </c>
      <c r="Z175" s="1">
        <f>IF(ISBLANK(Lab!Y28),"",Lab!Y28)</f>
        <v>0.5</v>
      </c>
      <c r="AA175" s="1">
        <f>IF(ISBLANK(Lab!Z28),"",Lab!Z28)</f>
        <v>0.5</v>
      </c>
      <c r="AB175" s="23">
        <f>IF(ISBLANK(Lab!AA28),"",Lab!AA28)</f>
        <v>0.5</v>
      </c>
    </row>
    <row r="176" spans="1:28" x14ac:dyDescent="0.25">
      <c r="A176" s="53" t="str">
        <f>IF(ISBLANK(Lab!A29),NA(),Lab!A29)</f>
        <v>Exhaust VAV Auto Sash Ctrl</v>
      </c>
      <c r="B176" t="str">
        <f t="shared" ref="B176:B178" si="11">IF(ISTEXT(A176),SUBSTITUTE(SUBSTITUTE(SUBSTITUTE(SUBSTITUTE(A176," ",""),"(",""),"%",""),")",""),A176)</f>
        <v>ExhaustVAVAutoSashCtrl</v>
      </c>
      <c r="C176" t="str">
        <f>IF(ISBLANK(Lab!C29),"",Lab!C29)</f>
        <v>WD</v>
      </c>
      <c r="D176" t="str">
        <f t="shared" ref="D176:D178" si="12">IF(AND(ISNA(B174),ISNA(B175),ISNA(B176)),"",$A$151&amp;(IF(AND(ISNA(B176),ISNA(B175)),B174,IF(AND(ISNA(B176),ISNA(B174)),B175,B176)))&amp;C176)</f>
        <v>LabExhaustVAVAutoSashCtrlWD</v>
      </c>
      <c r="E176" s="1">
        <f>IF(ISBLANK(Lab!D29),"",Lab!D29)</f>
        <v>0.2</v>
      </c>
      <c r="F176" s="1">
        <f>IF(ISBLANK(Lab!E29),"",Lab!E29)</f>
        <v>0.2</v>
      </c>
      <c r="G176" s="1">
        <f>IF(ISBLANK(Lab!F29),"",Lab!F29)</f>
        <v>0.2</v>
      </c>
      <c r="H176" s="1">
        <f>IF(ISBLANK(Lab!G29),"",Lab!G29)</f>
        <v>0.2</v>
      </c>
      <c r="I176" s="1">
        <f>IF(ISBLANK(Lab!H29),"",Lab!H29)</f>
        <v>0.2</v>
      </c>
      <c r="J176" s="1">
        <f>IF(ISBLANK(Lab!I29),"",Lab!I29)</f>
        <v>0.2</v>
      </c>
      <c r="K176" s="1">
        <f>IF(ISBLANK(Lab!J29),"",Lab!J29)</f>
        <v>0.2</v>
      </c>
      <c r="L176" s="1">
        <f>IF(ISBLANK(Lab!K29),"",Lab!K29)</f>
        <v>0.21</v>
      </c>
      <c r="M176" s="1">
        <f>IF(ISBLANK(Lab!L29),"",Lab!L29)</f>
        <v>0.22</v>
      </c>
      <c r="N176" s="1">
        <f>IF(ISBLANK(Lab!M29),"",Lab!M29)</f>
        <v>0.33</v>
      </c>
      <c r="O176" s="1">
        <f>IF(ISBLANK(Lab!N29),"",Lab!N29)</f>
        <v>0.33</v>
      </c>
      <c r="P176" s="1">
        <f>IF(ISBLANK(Lab!O29),"",Lab!O29)</f>
        <v>0.26</v>
      </c>
      <c r="Q176" s="1">
        <f>IF(ISBLANK(Lab!P29),"",Lab!P29)</f>
        <v>0.26</v>
      </c>
      <c r="R176" s="1">
        <f>IF(ISBLANK(Lab!Q29),"",Lab!Q29)</f>
        <v>0.33</v>
      </c>
      <c r="S176" s="1">
        <f>IF(ISBLANK(Lab!R29),"",Lab!R29)</f>
        <v>0.33</v>
      </c>
      <c r="T176" s="1">
        <f>IF(ISBLANK(Lab!S29),"",Lab!S29)</f>
        <v>0.33</v>
      </c>
      <c r="U176" s="1">
        <f>IF(ISBLANK(Lab!T29),"",Lab!T29)</f>
        <v>0.33</v>
      </c>
      <c r="V176" s="1">
        <f>IF(ISBLANK(Lab!U29),"",Lab!U29)</f>
        <v>0.33</v>
      </c>
      <c r="W176" s="1">
        <f>IF(ISBLANK(Lab!V29),"",Lab!V29)</f>
        <v>0.24</v>
      </c>
      <c r="X176" s="1">
        <f>IF(ISBLANK(Lab!W29),"",Lab!W29)</f>
        <v>0.21</v>
      </c>
      <c r="Y176" s="1">
        <f>IF(ISBLANK(Lab!X29),"",Lab!X29)</f>
        <v>0.21</v>
      </c>
      <c r="Z176" s="1">
        <f>IF(ISBLANK(Lab!Y29),"",Lab!Y29)</f>
        <v>0.21</v>
      </c>
      <c r="AA176" s="1">
        <f>IF(ISBLANK(Lab!Z29),"",Lab!Z29)</f>
        <v>0.2</v>
      </c>
      <c r="AB176" s="23">
        <f>IF(ISBLANK(Lab!AA29),"",Lab!AA29)</f>
        <v>0.2</v>
      </c>
    </row>
    <row r="177" spans="1:28" x14ac:dyDescent="0.25">
      <c r="A177" s="53" t="e">
        <f>IF(ISBLANK(Lab!A30),NA(),Lab!A30)</f>
        <v>#N/A</v>
      </c>
      <c r="B177" t="e">
        <f t="shared" si="11"/>
        <v>#N/A</v>
      </c>
      <c r="C177" t="str">
        <f>IF(ISBLANK(Lab!C30),"",Lab!C30)</f>
        <v>Sat</v>
      </c>
      <c r="D177" t="str">
        <f t="shared" si="12"/>
        <v>LabExhaustVAVAutoSashCtrlSat</v>
      </c>
      <c r="E177" s="1">
        <f>IF(ISBLANK(Lab!D30),"",Lab!D30)</f>
        <v>0.2</v>
      </c>
      <c r="F177" s="1">
        <f>IF(ISBLANK(Lab!E30),"",Lab!E30)</f>
        <v>0.2</v>
      </c>
      <c r="G177" s="1">
        <f>IF(ISBLANK(Lab!F30),"",Lab!F30)</f>
        <v>0.2</v>
      </c>
      <c r="H177" s="1">
        <f>IF(ISBLANK(Lab!G30),"",Lab!G30)</f>
        <v>0.2</v>
      </c>
      <c r="I177" s="1">
        <f>IF(ISBLANK(Lab!H30),"",Lab!H30)</f>
        <v>0.2</v>
      </c>
      <c r="J177" s="1">
        <f>IF(ISBLANK(Lab!I30),"",Lab!I30)</f>
        <v>0.2</v>
      </c>
      <c r="K177" s="1">
        <f>IF(ISBLANK(Lab!J30),"",Lab!J30)</f>
        <v>0.2</v>
      </c>
      <c r="L177" s="1">
        <f>IF(ISBLANK(Lab!K30),"",Lab!K30)</f>
        <v>0.21</v>
      </c>
      <c r="M177" s="1">
        <f>IF(ISBLANK(Lab!L30),"",Lab!L30)</f>
        <v>0.21</v>
      </c>
      <c r="N177" s="1">
        <f>IF(ISBLANK(Lab!M30),"",Lab!M30)</f>
        <v>0.24</v>
      </c>
      <c r="O177" s="1">
        <f>IF(ISBLANK(Lab!N30),"",Lab!N30)</f>
        <v>0.24</v>
      </c>
      <c r="P177" s="1">
        <f>IF(ISBLANK(Lab!O30),"",Lab!O30)</f>
        <v>0.24</v>
      </c>
      <c r="Q177" s="1">
        <f>IF(ISBLANK(Lab!P30),"",Lab!P30)</f>
        <v>0.24</v>
      </c>
      <c r="R177" s="1">
        <f>IF(ISBLANK(Lab!Q30),"",Lab!Q30)</f>
        <v>0.21</v>
      </c>
      <c r="S177" s="1">
        <f>IF(ISBLANK(Lab!R30),"",Lab!R30)</f>
        <v>0.21</v>
      </c>
      <c r="T177" s="1">
        <f>IF(ISBLANK(Lab!S30),"",Lab!S30)</f>
        <v>0.21</v>
      </c>
      <c r="U177" s="1">
        <f>IF(ISBLANK(Lab!T30),"",Lab!T30)</f>
        <v>0.21</v>
      </c>
      <c r="V177" s="1">
        <f>IF(ISBLANK(Lab!U30),"",Lab!U30)</f>
        <v>0.21</v>
      </c>
      <c r="W177" s="1">
        <f>IF(ISBLANK(Lab!V30),"",Lab!V30)</f>
        <v>0.2</v>
      </c>
      <c r="X177" s="1">
        <f>IF(ISBLANK(Lab!W30),"",Lab!W30)</f>
        <v>0.2</v>
      </c>
      <c r="Y177" s="1">
        <f>IF(ISBLANK(Lab!X30),"",Lab!X30)</f>
        <v>0.2</v>
      </c>
      <c r="Z177" s="1">
        <f>IF(ISBLANK(Lab!Y30),"",Lab!Y30)</f>
        <v>0.2</v>
      </c>
      <c r="AA177" s="1">
        <f>IF(ISBLANK(Lab!Z30),"",Lab!Z30)</f>
        <v>0.2</v>
      </c>
      <c r="AB177" s="23">
        <f>IF(ISBLANK(Lab!AA30),"",Lab!AA30)</f>
        <v>0.2</v>
      </c>
    </row>
    <row r="178" spans="1:28" x14ac:dyDescent="0.25">
      <c r="A178" s="53" t="e">
        <f>IF(ISBLANK(Lab!A31),NA(),Lab!A31)</f>
        <v>#N/A</v>
      </c>
      <c r="B178" t="e">
        <f t="shared" si="11"/>
        <v>#N/A</v>
      </c>
      <c r="C178" t="str">
        <f>IF(ISBLANK(Lab!C31),"",Lab!C31)</f>
        <v>Sun</v>
      </c>
      <c r="D178" t="str">
        <f t="shared" si="12"/>
        <v>LabExhaustVAVAutoSashCtrlSun</v>
      </c>
      <c r="E178" s="1">
        <f>IF(ISBLANK(Lab!D31),"",Lab!D31)</f>
        <v>0.2</v>
      </c>
      <c r="F178" s="1">
        <f>IF(ISBLANK(Lab!E31),"",Lab!E31)</f>
        <v>0.2</v>
      </c>
      <c r="G178" s="1">
        <f>IF(ISBLANK(Lab!F31),"",Lab!F31)</f>
        <v>0.2</v>
      </c>
      <c r="H178" s="1">
        <f>IF(ISBLANK(Lab!G31),"",Lab!G31)</f>
        <v>0.2</v>
      </c>
      <c r="I178" s="1">
        <f>IF(ISBLANK(Lab!H31),"",Lab!H31)</f>
        <v>0.2</v>
      </c>
      <c r="J178" s="1">
        <f>IF(ISBLANK(Lab!I31),"",Lab!I31)</f>
        <v>0.2</v>
      </c>
      <c r="K178" s="1">
        <f>IF(ISBLANK(Lab!J31),"",Lab!J31)</f>
        <v>0.2</v>
      </c>
      <c r="L178" s="1">
        <f>IF(ISBLANK(Lab!K31),"",Lab!K31)</f>
        <v>0.21</v>
      </c>
      <c r="M178" s="1">
        <f>IF(ISBLANK(Lab!L31),"",Lab!L31)</f>
        <v>0.21</v>
      </c>
      <c r="N178" s="1">
        <f>IF(ISBLANK(Lab!M31),"",Lab!M31)</f>
        <v>0.24</v>
      </c>
      <c r="O178" s="1">
        <f>IF(ISBLANK(Lab!N31),"",Lab!N31)</f>
        <v>0.24</v>
      </c>
      <c r="P178" s="1">
        <f>IF(ISBLANK(Lab!O31),"",Lab!O31)</f>
        <v>0.24</v>
      </c>
      <c r="Q178" s="1">
        <f>IF(ISBLANK(Lab!P31),"",Lab!P31)</f>
        <v>0.24</v>
      </c>
      <c r="R178" s="1">
        <f>IF(ISBLANK(Lab!Q31),"",Lab!Q31)</f>
        <v>0.21</v>
      </c>
      <c r="S178" s="1">
        <f>IF(ISBLANK(Lab!R31),"",Lab!R31)</f>
        <v>0.21</v>
      </c>
      <c r="T178" s="1">
        <f>IF(ISBLANK(Lab!S31),"",Lab!S31)</f>
        <v>0.21</v>
      </c>
      <c r="U178" s="1">
        <f>IF(ISBLANK(Lab!T31),"",Lab!T31)</f>
        <v>0.21</v>
      </c>
      <c r="V178" s="1">
        <f>IF(ISBLANK(Lab!U31),"",Lab!U31)</f>
        <v>0.21</v>
      </c>
      <c r="W178" s="1">
        <f>IF(ISBLANK(Lab!V31),"",Lab!V31)</f>
        <v>0.2</v>
      </c>
      <c r="X178" s="1">
        <f>IF(ISBLANK(Lab!W31),"",Lab!W31)</f>
        <v>0.2</v>
      </c>
      <c r="Y178" s="1">
        <f>IF(ISBLANK(Lab!X31),"",Lab!X31)</f>
        <v>0.2</v>
      </c>
      <c r="Z178" s="1">
        <f>IF(ISBLANK(Lab!Y31),"",Lab!Y31)</f>
        <v>0.2</v>
      </c>
      <c r="AA178" s="1">
        <f>IF(ISBLANK(Lab!Z31),"",Lab!Z31)</f>
        <v>0.2</v>
      </c>
      <c r="AB178" s="23">
        <f>IF(ISBLANK(Lab!AA31),"",Lab!AA31)</f>
        <v>0.2</v>
      </c>
    </row>
    <row r="179" spans="1:28" x14ac:dyDescent="0.25">
      <c r="A179" s="53" t="str">
        <f>IF(ISBLANK(Lab!A32),NA(),Lab!A32)</f>
        <v>Process Equipment Typical Use</v>
      </c>
      <c r="B179" t="str">
        <f t="shared" si="8"/>
        <v>ProcessEquipmentTypicalUse</v>
      </c>
      <c r="C179" t="str">
        <f>IF(ISBLANK(Lab!C32),"",Lab!C32)</f>
        <v>WD</v>
      </c>
      <c r="D179" t="str">
        <f>IF(AND(ISNA(B174),ISNA(B175),ISNA(B179)),"",$A$151&amp;(IF(AND(ISNA(B179),ISNA(B175)),B174,IF(AND(ISNA(B179),ISNA(B174)),B175,B179)))&amp;C179)</f>
        <v>LabProcessEquipmentTypicalUseWD</v>
      </c>
      <c r="E179" s="1">
        <f>IF(ISBLANK(Lab!D32),"",Lab!D32)</f>
        <v>0.2</v>
      </c>
      <c r="F179" s="1">
        <f>IF(ISBLANK(Lab!E32),"",Lab!E32)</f>
        <v>0.2</v>
      </c>
      <c r="G179" s="1">
        <f>IF(ISBLANK(Lab!F32),"",Lab!F32)</f>
        <v>0.2</v>
      </c>
      <c r="H179" s="1">
        <f>IF(ISBLANK(Lab!G32),"",Lab!G32)</f>
        <v>0.2</v>
      </c>
      <c r="I179" s="1">
        <f>IF(ISBLANK(Lab!H32),"",Lab!H32)</f>
        <v>0.2</v>
      </c>
      <c r="J179" s="1">
        <f>IF(ISBLANK(Lab!I32),"",Lab!I32)</f>
        <v>0.2</v>
      </c>
      <c r="K179" s="1">
        <f>IF(ISBLANK(Lab!J32),"",Lab!J32)</f>
        <v>0.2</v>
      </c>
      <c r="L179" s="1">
        <f>IF(ISBLANK(Lab!K32),"",Lab!K32)</f>
        <v>0.3</v>
      </c>
      <c r="M179" s="1">
        <f>IF(ISBLANK(Lab!L32),"",Lab!L32)</f>
        <v>0.4</v>
      </c>
      <c r="N179" s="1">
        <f>IF(ISBLANK(Lab!M32),"",Lab!M32)</f>
        <v>0.5</v>
      </c>
      <c r="O179" s="1">
        <f>IF(ISBLANK(Lab!N32),"",Lab!N32)</f>
        <v>0.5</v>
      </c>
      <c r="P179" s="1">
        <f>IF(ISBLANK(Lab!O32),"",Lab!O32)</f>
        <v>0.5</v>
      </c>
      <c r="Q179" s="1">
        <f>IF(ISBLANK(Lab!P32),"",Lab!P32)</f>
        <v>0.4</v>
      </c>
      <c r="R179" s="1">
        <f>IF(ISBLANK(Lab!Q32),"",Lab!Q32)</f>
        <v>0.5</v>
      </c>
      <c r="S179" s="1">
        <f>IF(ISBLANK(Lab!R32),"",Lab!R32)</f>
        <v>0.5</v>
      </c>
      <c r="T179" s="1">
        <f>IF(ISBLANK(Lab!S32),"",Lab!S32)</f>
        <v>0.5</v>
      </c>
      <c r="U179" s="1">
        <f>IF(ISBLANK(Lab!T32),"",Lab!T32)</f>
        <v>0.5</v>
      </c>
      <c r="V179" s="1">
        <f>IF(ISBLANK(Lab!U32),"",Lab!U32)</f>
        <v>0.4</v>
      </c>
      <c r="W179" s="1">
        <f>IF(ISBLANK(Lab!V32),"",Lab!V32)</f>
        <v>0.3</v>
      </c>
      <c r="X179" s="1">
        <f>IF(ISBLANK(Lab!W32),"",Lab!W32)</f>
        <v>0.3</v>
      </c>
      <c r="Y179" s="1">
        <f>IF(ISBLANK(Lab!X32),"",Lab!X32)</f>
        <v>0.2</v>
      </c>
      <c r="Z179" s="1">
        <f>IF(ISBLANK(Lab!Y32),"",Lab!Y32)</f>
        <v>0.2</v>
      </c>
      <c r="AA179" s="1">
        <f>IF(ISBLANK(Lab!Z32),"",Lab!Z32)</f>
        <v>0.2</v>
      </c>
      <c r="AB179" s="23">
        <f>IF(ISBLANK(Lab!AA32),"",Lab!AA32)</f>
        <v>0.2</v>
      </c>
    </row>
    <row r="180" spans="1:28" x14ac:dyDescent="0.25">
      <c r="A180" s="53" t="e">
        <f>IF(ISBLANK(Lab!A33),NA(),Lab!A33)</f>
        <v>#N/A</v>
      </c>
      <c r="B180" t="e">
        <f t="shared" si="8"/>
        <v>#N/A</v>
      </c>
      <c r="C180" t="str">
        <f>IF(ISBLANK(Lab!C33),"",Lab!C33)</f>
        <v>Sat</v>
      </c>
      <c r="D180" t="str">
        <f>IF(AND(ISNA(B175),ISNA(B179),ISNA(B180)),"",$A$151&amp;(IF(AND(ISNA(B180),ISNA(B179)),B175,IF(AND(ISNA(B180),ISNA(B175)),B179,B180)))&amp;C180)</f>
        <v>LabProcessEquipmentTypicalUseSat</v>
      </c>
      <c r="E180" s="1">
        <f>IF(ISBLANK(Lab!D33),"",Lab!D33)</f>
        <v>0.2</v>
      </c>
      <c r="F180" s="1">
        <f>IF(ISBLANK(Lab!E33),"",Lab!E33)</f>
        <v>0.2</v>
      </c>
      <c r="G180" s="1">
        <f>IF(ISBLANK(Lab!F33),"",Lab!F33)</f>
        <v>0.2</v>
      </c>
      <c r="H180" s="1">
        <f>IF(ISBLANK(Lab!G33),"",Lab!G33)</f>
        <v>0.2</v>
      </c>
      <c r="I180" s="1">
        <f>IF(ISBLANK(Lab!H33),"",Lab!H33)</f>
        <v>0.2</v>
      </c>
      <c r="J180" s="1">
        <f>IF(ISBLANK(Lab!I33),"",Lab!I33)</f>
        <v>0.2</v>
      </c>
      <c r="K180" s="1">
        <f>IF(ISBLANK(Lab!J33),"",Lab!J33)</f>
        <v>0.3</v>
      </c>
      <c r="L180" s="1">
        <f>IF(ISBLANK(Lab!K33),"",Lab!K33)</f>
        <v>0.3</v>
      </c>
      <c r="M180" s="1">
        <f>IF(ISBLANK(Lab!L33),"",Lab!L33)</f>
        <v>0.4</v>
      </c>
      <c r="N180" s="1">
        <f>IF(ISBLANK(Lab!M33),"",Lab!M33)</f>
        <v>0.4</v>
      </c>
      <c r="O180" s="1">
        <f>IF(ISBLANK(Lab!N33),"",Lab!N33)</f>
        <v>0.4</v>
      </c>
      <c r="P180" s="1">
        <f>IF(ISBLANK(Lab!O33),"",Lab!O33)</f>
        <v>0.4</v>
      </c>
      <c r="Q180" s="1">
        <f>IF(ISBLANK(Lab!P33),"",Lab!P33)</f>
        <v>0.3</v>
      </c>
      <c r="R180" s="1">
        <f>IF(ISBLANK(Lab!Q33),"",Lab!Q33)</f>
        <v>0.3</v>
      </c>
      <c r="S180" s="1">
        <f>IF(ISBLANK(Lab!R33),"",Lab!R33)</f>
        <v>0.3</v>
      </c>
      <c r="T180" s="1">
        <f>IF(ISBLANK(Lab!S33),"",Lab!S33)</f>
        <v>0.3</v>
      </c>
      <c r="U180" s="1">
        <f>IF(ISBLANK(Lab!T33),"",Lab!T33)</f>
        <v>0.3</v>
      </c>
      <c r="V180" s="1">
        <f>IF(ISBLANK(Lab!U33),"",Lab!U33)</f>
        <v>0.2</v>
      </c>
      <c r="W180" s="1">
        <f>IF(ISBLANK(Lab!V33),"",Lab!V33)</f>
        <v>0.2</v>
      </c>
      <c r="X180" s="1">
        <f>IF(ISBLANK(Lab!W33),"",Lab!W33)</f>
        <v>0.2</v>
      </c>
      <c r="Y180" s="1">
        <f>IF(ISBLANK(Lab!X33),"",Lab!X33)</f>
        <v>0.2</v>
      </c>
      <c r="Z180" s="1">
        <f>IF(ISBLANK(Lab!Y33),"",Lab!Y33)</f>
        <v>0.2</v>
      </c>
      <c r="AA180" s="1">
        <f>IF(ISBLANK(Lab!Z33),"",Lab!Z33)</f>
        <v>0.2</v>
      </c>
      <c r="AB180" s="23">
        <f>IF(ISBLANK(Lab!AA33),"",Lab!AA33)</f>
        <v>0.2</v>
      </c>
    </row>
    <row r="181" spans="1:28" x14ac:dyDescent="0.25">
      <c r="A181" s="53" t="e">
        <f>IF(ISBLANK(Lab!A34),NA(),Lab!A34)</f>
        <v>#N/A</v>
      </c>
      <c r="B181" t="e">
        <f t="shared" si="8"/>
        <v>#N/A</v>
      </c>
      <c r="C181" t="str">
        <f>IF(ISBLANK(Lab!C34),"",Lab!C34)</f>
        <v>Sun</v>
      </c>
      <c r="D181" t="str">
        <f t="shared" si="10"/>
        <v>LabProcessEquipmentTypicalUseSun</v>
      </c>
      <c r="E181" s="1">
        <f>IF(ISBLANK(Lab!D34),"",Lab!D34)</f>
        <v>0.2</v>
      </c>
      <c r="F181" s="1">
        <f>IF(ISBLANK(Lab!E34),"",Lab!E34)</f>
        <v>0.2</v>
      </c>
      <c r="G181" s="1">
        <f>IF(ISBLANK(Lab!F34),"",Lab!F34)</f>
        <v>0.2</v>
      </c>
      <c r="H181" s="1">
        <f>IF(ISBLANK(Lab!G34),"",Lab!G34)</f>
        <v>0.2</v>
      </c>
      <c r="I181" s="1">
        <f>IF(ISBLANK(Lab!H34),"",Lab!H34)</f>
        <v>0.2</v>
      </c>
      <c r="J181" s="1">
        <f>IF(ISBLANK(Lab!I34),"",Lab!I34)</f>
        <v>0.2</v>
      </c>
      <c r="K181" s="1">
        <f>IF(ISBLANK(Lab!J34),"",Lab!J34)</f>
        <v>0.3</v>
      </c>
      <c r="L181" s="1">
        <f>IF(ISBLANK(Lab!K34),"",Lab!K34)</f>
        <v>0.3</v>
      </c>
      <c r="M181" s="1">
        <f>IF(ISBLANK(Lab!L34),"",Lab!L34)</f>
        <v>0.4</v>
      </c>
      <c r="N181" s="1">
        <f>IF(ISBLANK(Lab!M34),"",Lab!M34)</f>
        <v>0.4</v>
      </c>
      <c r="O181" s="1">
        <f>IF(ISBLANK(Lab!N34),"",Lab!N34)</f>
        <v>0.4</v>
      </c>
      <c r="P181" s="1">
        <f>IF(ISBLANK(Lab!O34),"",Lab!O34)</f>
        <v>0.4</v>
      </c>
      <c r="Q181" s="1">
        <f>IF(ISBLANK(Lab!P34),"",Lab!P34)</f>
        <v>0.3</v>
      </c>
      <c r="R181" s="1">
        <f>IF(ISBLANK(Lab!Q34),"",Lab!Q34)</f>
        <v>0.3</v>
      </c>
      <c r="S181" s="1">
        <f>IF(ISBLANK(Lab!R34),"",Lab!R34)</f>
        <v>0.3</v>
      </c>
      <c r="T181" s="1">
        <f>IF(ISBLANK(Lab!S34),"",Lab!S34)</f>
        <v>0.3</v>
      </c>
      <c r="U181" s="1">
        <f>IF(ISBLANK(Lab!T34),"",Lab!T34)</f>
        <v>0.3</v>
      </c>
      <c r="V181" s="1">
        <f>IF(ISBLANK(Lab!U34),"",Lab!U34)</f>
        <v>0.2</v>
      </c>
      <c r="W181" s="1">
        <f>IF(ISBLANK(Lab!V34),"",Lab!V34)</f>
        <v>0.2</v>
      </c>
      <c r="X181" s="1">
        <f>IF(ISBLANK(Lab!W34),"",Lab!W34)</f>
        <v>0.2</v>
      </c>
      <c r="Y181" s="1">
        <f>IF(ISBLANK(Lab!X34),"",Lab!X34)</f>
        <v>0.2</v>
      </c>
      <c r="Z181" s="1">
        <f>IF(ISBLANK(Lab!Y34),"",Lab!Y34)</f>
        <v>0.2</v>
      </c>
      <c r="AA181" s="1">
        <f>IF(ISBLANK(Lab!Z34),"",Lab!Z34)</f>
        <v>0.2</v>
      </c>
      <c r="AB181" s="23">
        <f>IF(ISBLANK(Lab!AA34),"",Lab!AA34)</f>
        <v>0.2</v>
      </c>
    </row>
    <row r="182" spans="1:28" x14ac:dyDescent="0.25">
      <c r="A182" s="53" t="str">
        <f>IF(ISBLANK(Lab!A35),NA(),Lab!A35)</f>
        <v>Process Equipment High Use</v>
      </c>
      <c r="B182" t="str">
        <f t="shared" si="8"/>
        <v>ProcessEquipmentHighUse</v>
      </c>
      <c r="C182" t="str">
        <f>IF(ISBLANK(Lab!C35),"",Lab!C35)</f>
        <v>WD</v>
      </c>
      <c r="D182" t="str">
        <f t="shared" si="10"/>
        <v>LabProcessEquipmentHighUseWD</v>
      </c>
      <c r="E182" s="1">
        <f>IF(ISBLANK(Lab!D35),"",Lab!D35)</f>
        <v>1</v>
      </c>
      <c r="F182" s="1">
        <f>IF(ISBLANK(Lab!E35),"",Lab!E35)</f>
        <v>1</v>
      </c>
      <c r="G182" s="1">
        <f>IF(ISBLANK(Lab!F35),"",Lab!F35)</f>
        <v>1</v>
      </c>
      <c r="H182" s="1">
        <f>IF(ISBLANK(Lab!G35),"",Lab!G35)</f>
        <v>1</v>
      </c>
      <c r="I182" s="1">
        <f>IF(ISBLANK(Lab!H35),"",Lab!H35)</f>
        <v>1</v>
      </c>
      <c r="J182" s="1">
        <f>IF(ISBLANK(Lab!I35),"",Lab!I35)</f>
        <v>1</v>
      </c>
      <c r="K182" s="1">
        <f>IF(ISBLANK(Lab!J35),"",Lab!J35)</f>
        <v>1</v>
      </c>
      <c r="L182" s="1">
        <f>IF(ISBLANK(Lab!K35),"",Lab!K35)</f>
        <v>1</v>
      </c>
      <c r="M182" s="1">
        <f>IF(ISBLANK(Lab!L35),"",Lab!L35)</f>
        <v>1</v>
      </c>
      <c r="N182" s="1">
        <f>IF(ISBLANK(Lab!M35),"",Lab!M35)</f>
        <v>1</v>
      </c>
      <c r="O182" s="1">
        <f>IF(ISBLANK(Lab!N35),"",Lab!N35)</f>
        <v>1</v>
      </c>
      <c r="P182" s="1">
        <f>IF(ISBLANK(Lab!O35),"",Lab!O35)</f>
        <v>1</v>
      </c>
      <c r="Q182" s="1">
        <f>IF(ISBLANK(Lab!P35),"",Lab!P35)</f>
        <v>1</v>
      </c>
      <c r="R182" s="1">
        <f>IF(ISBLANK(Lab!Q35),"",Lab!Q35)</f>
        <v>1</v>
      </c>
      <c r="S182" s="1">
        <f>IF(ISBLANK(Lab!R35),"",Lab!R35)</f>
        <v>1</v>
      </c>
      <c r="T182" s="1">
        <f>IF(ISBLANK(Lab!S35),"",Lab!S35)</f>
        <v>1</v>
      </c>
      <c r="U182" s="1">
        <f>IF(ISBLANK(Lab!T35),"",Lab!T35)</f>
        <v>1</v>
      </c>
      <c r="V182" s="1">
        <f>IF(ISBLANK(Lab!U35),"",Lab!U35)</f>
        <v>1</v>
      </c>
      <c r="W182" s="1">
        <f>IF(ISBLANK(Lab!V35),"",Lab!V35)</f>
        <v>1</v>
      </c>
      <c r="X182" s="1">
        <f>IF(ISBLANK(Lab!W35),"",Lab!W35)</f>
        <v>1</v>
      </c>
      <c r="Y182" s="1">
        <f>IF(ISBLANK(Lab!X35),"",Lab!X35)</f>
        <v>1</v>
      </c>
      <c r="Z182" s="1">
        <f>IF(ISBLANK(Lab!Y35),"",Lab!Y35)</f>
        <v>1</v>
      </c>
      <c r="AA182" s="1">
        <f>IF(ISBLANK(Lab!Z35),"",Lab!Z35)</f>
        <v>1</v>
      </c>
      <c r="AB182" s="23">
        <f>IF(ISBLANK(Lab!AA35),"",Lab!AA35)</f>
        <v>1</v>
      </c>
    </row>
    <row r="183" spans="1:28" x14ac:dyDescent="0.25">
      <c r="A183" s="53" t="e">
        <f>IF(ISBLANK(Lab!A36),NA(),Lab!A36)</f>
        <v>#N/A</v>
      </c>
      <c r="B183" t="e">
        <f t="shared" si="8"/>
        <v>#N/A</v>
      </c>
      <c r="C183" t="str">
        <f>IF(ISBLANK(Lab!C36),"",Lab!C36)</f>
        <v>Sat</v>
      </c>
      <c r="D183" t="str">
        <f t="shared" si="10"/>
        <v>LabProcessEquipmentHighUseSat</v>
      </c>
      <c r="E183" s="1">
        <f>IF(ISBLANK(Lab!D36),"",Lab!D36)</f>
        <v>1</v>
      </c>
      <c r="F183" s="1">
        <f>IF(ISBLANK(Lab!E36),"",Lab!E36)</f>
        <v>1</v>
      </c>
      <c r="G183" s="1">
        <f>IF(ISBLANK(Lab!F36),"",Lab!F36)</f>
        <v>1</v>
      </c>
      <c r="H183" s="1">
        <f>IF(ISBLANK(Lab!G36),"",Lab!G36)</f>
        <v>1</v>
      </c>
      <c r="I183" s="1">
        <f>IF(ISBLANK(Lab!H36),"",Lab!H36)</f>
        <v>1</v>
      </c>
      <c r="J183" s="1">
        <f>IF(ISBLANK(Lab!I36),"",Lab!I36)</f>
        <v>1</v>
      </c>
      <c r="K183" s="1">
        <f>IF(ISBLANK(Lab!J36),"",Lab!J36)</f>
        <v>1</v>
      </c>
      <c r="L183" s="1">
        <f>IF(ISBLANK(Lab!K36),"",Lab!K36)</f>
        <v>1</v>
      </c>
      <c r="M183" s="1">
        <f>IF(ISBLANK(Lab!L36),"",Lab!L36)</f>
        <v>1</v>
      </c>
      <c r="N183" s="1">
        <f>IF(ISBLANK(Lab!M36),"",Lab!M36)</f>
        <v>1</v>
      </c>
      <c r="O183" s="1">
        <f>IF(ISBLANK(Lab!N36),"",Lab!N36)</f>
        <v>1</v>
      </c>
      <c r="P183" s="1">
        <f>IF(ISBLANK(Lab!O36),"",Lab!O36)</f>
        <v>1</v>
      </c>
      <c r="Q183" s="1">
        <f>IF(ISBLANK(Lab!P36),"",Lab!P36)</f>
        <v>1</v>
      </c>
      <c r="R183" s="1">
        <f>IF(ISBLANK(Lab!Q36),"",Lab!Q36)</f>
        <v>1</v>
      </c>
      <c r="S183" s="1">
        <f>IF(ISBLANK(Lab!R36),"",Lab!R36)</f>
        <v>1</v>
      </c>
      <c r="T183" s="1">
        <f>IF(ISBLANK(Lab!S36),"",Lab!S36)</f>
        <v>1</v>
      </c>
      <c r="U183" s="1">
        <f>IF(ISBLANK(Lab!T36),"",Lab!T36)</f>
        <v>1</v>
      </c>
      <c r="V183" s="1">
        <f>IF(ISBLANK(Lab!U36),"",Lab!U36)</f>
        <v>1</v>
      </c>
      <c r="W183" s="1">
        <f>IF(ISBLANK(Lab!V36),"",Lab!V36)</f>
        <v>1</v>
      </c>
      <c r="X183" s="1">
        <f>IF(ISBLANK(Lab!W36),"",Lab!W36)</f>
        <v>1</v>
      </c>
      <c r="Y183" s="1">
        <f>IF(ISBLANK(Lab!X36),"",Lab!X36)</f>
        <v>1</v>
      </c>
      <c r="Z183" s="1">
        <f>IF(ISBLANK(Lab!Y36),"",Lab!Y36)</f>
        <v>1</v>
      </c>
      <c r="AA183" s="1">
        <f>IF(ISBLANK(Lab!Z36),"",Lab!Z36)</f>
        <v>1</v>
      </c>
      <c r="AB183" s="23">
        <f>IF(ISBLANK(Lab!AA36),"",Lab!AA36)</f>
        <v>1</v>
      </c>
    </row>
    <row r="184" spans="1:28" x14ac:dyDescent="0.25">
      <c r="A184" s="53" t="e">
        <f>IF(ISBLANK(Lab!A37),NA(),Lab!A37)</f>
        <v>#N/A</v>
      </c>
      <c r="B184" t="e">
        <f t="shared" si="8"/>
        <v>#N/A</v>
      </c>
      <c r="C184" t="str">
        <f>IF(ISBLANK(Lab!C37),"",Lab!C37)</f>
        <v>Sun</v>
      </c>
      <c r="D184" t="str">
        <f t="shared" si="10"/>
        <v>LabProcessEquipmentHighUseSun</v>
      </c>
      <c r="E184" s="1">
        <f>IF(ISBLANK(Lab!D37),"",Lab!D37)</f>
        <v>1</v>
      </c>
      <c r="F184" s="1">
        <f>IF(ISBLANK(Lab!E37),"",Lab!E37)</f>
        <v>1</v>
      </c>
      <c r="G184" s="1">
        <f>IF(ISBLANK(Lab!F37),"",Lab!F37)</f>
        <v>1</v>
      </c>
      <c r="H184" s="1">
        <f>IF(ISBLANK(Lab!G37),"",Lab!G37)</f>
        <v>1</v>
      </c>
      <c r="I184" s="1">
        <f>IF(ISBLANK(Lab!H37),"",Lab!H37)</f>
        <v>1</v>
      </c>
      <c r="J184" s="1">
        <f>IF(ISBLANK(Lab!I37),"",Lab!I37)</f>
        <v>1</v>
      </c>
      <c r="K184" s="1">
        <f>IF(ISBLANK(Lab!J37),"",Lab!J37)</f>
        <v>1</v>
      </c>
      <c r="L184" s="1">
        <f>IF(ISBLANK(Lab!K37),"",Lab!K37)</f>
        <v>1</v>
      </c>
      <c r="M184" s="1">
        <f>IF(ISBLANK(Lab!L37),"",Lab!L37)</f>
        <v>1</v>
      </c>
      <c r="N184" s="1">
        <f>IF(ISBLANK(Lab!M37),"",Lab!M37)</f>
        <v>1</v>
      </c>
      <c r="O184" s="1">
        <f>IF(ISBLANK(Lab!N37),"",Lab!N37)</f>
        <v>1</v>
      </c>
      <c r="P184" s="1">
        <f>IF(ISBLANK(Lab!O37),"",Lab!O37)</f>
        <v>1</v>
      </c>
      <c r="Q184" s="1">
        <f>IF(ISBLANK(Lab!P37),"",Lab!P37)</f>
        <v>1</v>
      </c>
      <c r="R184" s="1">
        <f>IF(ISBLANK(Lab!Q37),"",Lab!Q37)</f>
        <v>1</v>
      </c>
      <c r="S184" s="1">
        <f>IF(ISBLANK(Lab!R37),"",Lab!R37)</f>
        <v>1</v>
      </c>
      <c r="T184" s="1">
        <f>IF(ISBLANK(Lab!S37),"",Lab!S37)</f>
        <v>1</v>
      </c>
      <c r="U184" s="1">
        <f>IF(ISBLANK(Lab!T37),"",Lab!T37)</f>
        <v>1</v>
      </c>
      <c r="V184" s="1">
        <f>IF(ISBLANK(Lab!U37),"",Lab!U37)</f>
        <v>1</v>
      </c>
      <c r="W184" s="1">
        <f>IF(ISBLANK(Lab!V37),"",Lab!V37)</f>
        <v>1</v>
      </c>
      <c r="X184" s="1">
        <f>IF(ISBLANK(Lab!W37),"",Lab!W37)</f>
        <v>1</v>
      </c>
      <c r="Y184" s="1">
        <f>IF(ISBLANK(Lab!X37),"",Lab!X37)</f>
        <v>1</v>
      </c>
      <c r="Z184" s="1">
        <f>IF(ISBLANK(Lab!Y37),"",Lab!Y37)</f>
        <v>1</v>
      </c>
      <c r="AA184" s="1">
        <f>IF(ISBLANK(Lab!Z37),"",Lab!Z37)</f>
        <v>1</v>
      </c>
      <c r="AB184" s="23">
        <f>IF(ISBLANK(Lab!AA37),"",Lab!AA37)</f>
        <v>1</v>
      </c>
    </row>
    <row r="185" spans="1:28" x14ac:dyDescent="0.25">
      <c r="A185" s="53" t="str">
        <f>IF(ISBLANK(Lab!A38),NA(),Lab!A38)</f>
        <v>Refrigeration</v>
      </c>
      <c r="B185" t="str">
        <f t="shared" si="8"/>
        <v>Refrigeration</v>
      </c>
      <c r="C185" t="str">
        <f>IF(ISBLANK(Lab!C38),"",Lab!C38)</f>
        <v>WD</v>
      </c>
      <c r="D185" t="str">
        <f t="shared" si="10"/>
        <v>LabRefrigerationWD</v>
      </c>
      <c r="E185" s="1">
        <f>IF(ISBLANK(Lab!D38),"",Lab!D38)</f>
        <v>0.9</v>
      </c>
      <c r="F185" s="1">
        <f>IF(ISBLANK(Lab!E38),"",Lab!E38)</f>
        <v>0.9</v>
      </c>
      <c r="G185" s="1">
        <f>IF(ISBLANK(Lab!F38),"",Lab!F38)</f>
        <v>0.9</v>
      </c>
      <c r="H185" s="1">
        <f>IF(ISBLANK(Lab!G38),"",Lab!G38)</f>
        <v>0.9</v>
      </c>
      <c r="I185" s="1">
        <f>IF(ISBLANK(Lab!H38),"",Lab!H38)</f>
        <v>0.9</v>
      </c>
      <c r="J185" s="1">
        <f>IF(ISBLANK(Lab!I38),"",Lab!I38)</f>
        <v>0.9</v>
      </c>
      <c r="K185" s="1">
        <f>IF(ISBLANK(Lab!J38),"",Lab!J38)</f>
        <v>0.9</v>
      </c>
      <c r="L185" s="1">
        <f>IF(ISBLANK(Lab!K38),"",Lab!K38)</f>
        <v>0.9</v>
      </c>
      <c r="M185" s="1">
        <f>IF(ISBLANK(Lab!L38),"",Lab!L38)</f>
        <v>0.9</v>
      </c>
      <c r="N185" s="1">
        <f>IF(ISBLANK(Lab!M38),"",Lab!M38)</f>
        <v>0.9</v>
      </c>
      <c r="O185" s="1">
        <f>IF(ISBLANK(Lab!N38),"",Lab!N38)</f>
        <v>0.9</v>
      </c>
      <c r="P185" s="1">
        <f>IF(ISBLANK(Lab!O38),"",Lab!O38)</f>
        <v>0.9</v>
      </c>
      <c r="Q185" s="1">
        <f>IF(ISBLANK(Lab!P38),"",Lab!P38)</f>
        <v>0.9</v>
      </c>
      <c r="R185" s="1">
        <f>IF(ISBLANK(Lab!Q38),"",Lab!Q38)</f>
        <v>0.9</v>
      </c>
      <c r="S185" s="1">
        <f>IF(ISBLANK(Lab!R38),"",Lab!R38)</f>
        <v>0.9</v>
      </c>
      <c r="T185" s="1">
        <f>IF(ISBLANK(Lab!S38),"",Lab!S38)</f>
        <v>0.9</v>
      </c>
      <c r="U185" s="1">
        <f>IF(ISBLANK(Lab!T38),"",Lab!T38)</f>
        <v>0.9</v>
      </c>
      <c r="V185" s="1">
        <f>IF(ISBLANK(Lab!U38),"",Lab!U38)</f>
        <v>0.9</v>
      </c>
      <c r="W185" s="1">
        <f>IF(ISBLANK(Lab!V38),"",Lab!V38)</f>
        <v>0.9</v>
      </c>
      <c r="X185" s="1">
        <f>IF(ISBLANK(Lab!W38),"",Lab!W38)</f>
        <v>0.9</v>
      </c>
      <c r="Y185" s="1">
        <f>IF(ISBLANK(Lab!X38),"",Lab!X38)</f>
        <v>0.9</v>
      </c>
      <c r="Z185" s="1">
        <f>IF(ISBLANK(Lab!Y38),"",Lab!Y38)</f>
        <v>0.9</v>
      </c>
      <c r="AA185" s="1">
        <f>IF(ISBLANK(Lab!Z38),"",Lab!Z38)</f>
        <v>0.9</v>
      </c>
      <c r="AB185" s="23">
        <f>IF(ISBLANK(Lab!AA38),"",Lab!AA38)</f>
        <v>0.9</v>
      </c>
    </row>
    <row r="186" spans="1:28" x14ac:dyDescent="0.25">
      <c r="A186" s="53" t="e">
        <f>IF(ISBLANK(Lab!A39),NA(),Lab!A39)</f>
        <v>#N/A</v>
      </c>
      <c r="B186" t="e">
        <f t="shared" si="8"/>
        <v>#N/A</v>
      </c>
      <c r="C186" t="str">
        <f>IF(ISBLANK(Lab!C39),"",Lab!C39)</f>
        <v>Sat</v>
      </c>
      <c r="D186" t="str">
        <f t="shared" ref="D186:D203" si="13">IF(AND(ISNA(B184),ISNA(B185),ISNA(B186)),"",$A$151&amp;(IF(AND(ISNA(B186),ISNA(B185)),B184,IF(AND(ISNA(B186),ISNA(B184)),B185,B186)))&amp;C186)</f>
        <v>LabRefrigerationSat</v>
      </c>
      <c r="E186" s="1">
        <f>IF(ISBLANK(Lab!D39),"",Lab!D39)</f>
        <v>0.9</v>
      </c>
      <c r="F186" s="1">
        <f>IF(ISBLANK(Lab!E39),"",Lab!E39)</f>
        <v>0.9</v>
      </c>
      <c r="G186" s="1">
        <f>IF(ISBLANK(Lab!F39),"",Lab!F39)</f>
        <v>0.9</v>
      </c>
      <c r="H186" s="1">
        <f>IF(ISBLANK(Lab!G39),"",Lab!G39)</f>
        <v>0.9</v>
      </c>
      <c r="I186" s="1">
        <f>IF(ISBLANK(Lab!H39),"",Lab!H39)</f>
        <v>0.9</v>
      </c>
      <c r="J186" s="1">
        <f>IF(ISBLANK(Lab!I39),"",Lab!I39)</f>
        <v>0.9</v>
      </c>
      <c r="K186" s="1">
        <f>IF(ISBLANK(Lab!J39),"",Lab!J39)</f>
        <v>0.9</v>
      </c>
      <c r="L186" s="1">
        <f>IF(ISBLANK(Lab!K39),"",Lab!K39)</f>
        <v>0.9</v>
      </c>
      <c r="M186" s="1">
        <f>IF(ISBLANK(Lab!L39),"",Lab!L39)</f>
        <v>0.9</v>
      </c>
      <c r="N186" s="1">
        <f>IF(ISBLANK(Lab!M39),"",Lab!M39)</f>
        <v>0.9</v>
      </c>
      <c r="O186" s="1">
        <f>IF(ISBLANK(Lab!N39),"",Lab!N39)</f>
        <v>0.9</v>
      </c>
      <c r="P186" s="1">
        <f>IF(ISBLANK(Lab!O39),"",Lab!O39)</f>
        <v>0.9</v>
      </c>
      <c r="Q186" s="1">
        <f>IF(ISBLANK(Lab!P39),"",Lab!P39)</f>
        <v>0.9</v>
      </c>
      <c r="R186" s="1">
        <f>IF(ISBLANK(Lab!Q39),"",Lab!Q39)</f>
        <v>0.9</v>
      </c>
      <c r="S186" s="1">
        <f>IF(ISBLANK(Lab!R39),"",Lab!R39)</f>
        <v>0.9</v>
      </c>
      <c r="T186" s="1">
        <f>IF(ISBLANK(Lab!S39),"",Lab!S39)</f>
        <v>0.9</v>
      </c>
      <c r="U186" s="1">
        <f>IF(ISBLANK(Lab!T39),"",Lab!T39)</f>
        <v>0.9</v>
      </c>
      <c r="V186" s="1">
        <f>IF(ISBLANK(Lab!U39),"",Lab!U39)</f>
        <v>0.9</v>
      </c>
      <c r="W186" s="1">
        <f>IF(ISBLANK(Lab!V39),"",Lab!V39)</f>
        <v>0.9</v>
      </c>
      <c r="X186" s="1">
        <f>IF(ISBLANK(Lab!W39),"",Lab!W39)</f>
        <v>0.9</v>
      </c>
      <c r="Y186" s="1">
        <f>IF(ISBLANK(Lab!X39),"",Lab!X39)</f>
        <v>0.9</v>
      </c>
      <c r="Z186" s="1">
        <f>IF(ISBLANK(Lab!Y39),"",Lab!Y39)</f>
        <v>0.9</v>
      </c>
      <c r="AA186" s="1">
        <f>IF(ISBLANK(Lab!Z39),"",Lab!Z39)</f>
        <v>0.9</v>
      </c>
      <c r="AB186" s="23">
        <f>IF(ISBLANK(Lab!AA39),"",Lab!AA39)</f>
        <v>0.9</v>
      </c>
    </row>
    <row r="187" spans="1:28" x14ac:dyDescent="0.25">
      <c r="A187" s="53" t="e">
        <f>IF(ISBLANK(Lab!A40),NA(),Lab!A40)</f>
        <v>#N/A</v>
      </c>
      <c r="B187" t="e">
        <f t="shared" si="8"/>
        <v>#N/A</v>
      </c>
      <c r="C187" t="str">
        <f>IF(ISBLANK(Lab!C40),"",Lab!C40)</f>
        <v>Sun</v>
      </c>
      <c r="D187" t="str">
        <f t="shared" si="13"/>
        <v>LabRefrigerationSun</v>
      </c>
      <c r="E187" s="1">
        <f>IF(ISBLANK(Lab!D40),"",Lab!D40)</f>
        <v>0.9</v>
      </c>
      <c r="F187" s="1">
        <f>IF(ISBLANK(Lab!E40),"",Lab!E40)</f>
        <v>0.9</v>
      </c>
      <c r="G187" s="1">
        <f>IF(ISBLANK(Lab!F40),"",Lab!F40)</f>
        <v>0.9</v>
      </c>
      <c r="H187" s="1">
        <f>IF(ISBLANK(Lab!G40),"",Lab!G40)</f>
        <v>0.9</v>
      </c>
      <c r="I187" s="1">
        <f>IF(ISBLANK(Lab!H40),"",Lab!H40)</f>
        <v>0.9</v>
      </c>
      <c r="J187" s="1">
        <f>IF(ISBLANK(Lab!I40),"",Lab!I40)</f>
        <v>0.9</v>
      </c>
      <c r="K187" s="1">
        <f>IF(ISBLANK(Lab!J40),"",Lab!J40)</f>
        <v>0.9</v>
      </c>
      <c r="L187" s="1">
        <f>IF(ISBLANK(Lab!K40),"",Lab!K40)</f>
        <v>0.9</v>
      </c>
      <c r="M187" s="1">
        <f>IF(ISBLANK(Lab!L40),"",Lab!L40)</f>
        <v>0.9</v>
      </c>
      <c r="N187" s="1">
        <f>IF(ISBLANK(Lab!M40),"",Lab!M40)</f>
        <v>0.9</v>
      </c>
      <c r="O187" s="1">
        <f>IF(ISBLANK(Lab!N40),"",Lab!N40)</f>
        <v>0.9</v>
      </c>
      <c r="P187" s="1">
        <f>IF(ISBLANK(Lab!O40),"",Lab!O40)</f>
        <v>0.9</v>
      </c>
      <c r="Q187" s="1">
        <f>IF(ISBLANK(Lab!P40),"",Lab!P40)</f>
        <v>0.9</v>
      </c>
      <c r="R187" s="1">
        <f>IF(ISBLANK(Lab!Q40),"",Lab!Q40)</f>
        <v>0.9</v>
      </c>
      <c r="S187" s="1">
        <f>IF(ISBLANK(Lab!R40),"",Lab!R40)</f>
        <v>0.9</v>
      </c>
      <c r="T187" s="1">
        <f>IF(ISBLANK(Lab!S40),"",Lab!S40)</f>
        <v>0.9</v>
      </c>
      <c r="U187" s="1">
        <f>IF(ISBLANK(Lab!T40),"",Lab!T40)</f>
        <v>0.9</v>
      </c>
      <c r="V187" s="1">
        <f>IF(ISBLANK(Lab!U40),"",Lab!U40)</f>
        <v>0.9</v>
      </c>
      <c r="W187" s="1">
        <f>IF(ISBLANK(Lab!V40),"",Lab!V40)</f>
        <v>0.9</v>
      </c>
      <c r="X187" s="1">
        <f>IF(ISBLANK(Lab!W40),"",Lab!W40)</f>
        <v>0.9</v>
      </c>
      <c r="Y187" s="1">
        <f>IF(ISBLANK(Lab!X40),"",Lab!X40)</f>
        <v>0.9</v>
      </c>
      <c r="Z187" s="1">
        <f>IF(ISBLANK(Lab!Y40),"",Lab!Y40)</f>
        <v>0.9</v>
      </c>
      <c r="AA187" s="1">
        <f>IF(ISBLANK(Lab!Z40),"",Lab!Z40)</f>
        <v>0.9</v>
      </c>
      <c r="AB187" s="23">
        <f>IF(ISBLANK(Lab!AA40),"",Lab!AA40)</f>
        <v>0.9</v>
      </c>
    </row>
    <row r="188" spans="1:28" x14ac:dyDescent="0.25">
      <c r="A188" s="53" t="str">
        <f>IF(ISBLANK(Lab!A41),NA(),Lab!A41)</f>
        <v>Gas Equip</v>
      </c>
      <c r="B188" t="str">
        <f t="shared" si="8"/>
        <v>GasEquip</v>
      </c>
      <c r="C188" t="str">
        <f>IF(ISBLANK(Lab!C41),"",Lab!C41)</f>
        <v>WD</v>
      </c>
      <c r="D188" t="str">
        <f t="shared" si="13"/>
        <v>LabGasEquipWD</v>
      </c>
      <c r="E188" s="1">
        <f>IF(ISBLANK(Lab!D41),"",Lab!D41)</f>
        <v>0</v>
      </c>
      <c r="F188" s="1">
        <f>IF(ISBLANK(Lab!E41),"",Lab!E41)</f>
        <v>0</v>
      </c>
      <c r="G188" s="1">
        <f>IF(ISBLANK(Lab!F41),"",Lab!F41)</f>
        <v>0</v>
      </c>
      <c r="H188" s="1">
        <f>IF(ISBLANK(Lab!G41),"",Lab!G41)</f>
        <v>0</v>
      </c>
      <c r="I188" s="1">
        <f>IF(ISBLANK(Lab!H41),"",Lab!H41)</f>
        <v>0</v>
      </c>
      <c r="J188" s="1">
        <f>IF(ISBLANK(Lab!I41),"",Lab!I41)</f>
        <v>0</v>
      </c>
      <c r="K188" s="1">
        <f>IF(ISBLANK(Lab!J41),"",Lab!J41)</f>
        <v>0</v>
      </c>
      <c r="L188" s="1">
        <f>IF(ISBLANK(Lab!K41),"",Lab!K41)</f>
        <v>0.1</v>
      </c>
      <c r="M188" s="1">
        <f>IF(ISBLANK(Lab!L41),"",Lab!L41)</f>
        <v>0.2</v>
      </c>
      <c r="N188" s="1">
        <f>IF(ISBLANK(Lab!M41),"",Lab!M41)</f>
        <v>0.9</v>
      </c>
      <c r="O188" s="1">
        <f>IF(ISBLANK(Lab!N41),"",Lab!N41)</f>
        <v>0.9</v>
      </c>
      <c r="P188" s="1">
        <f>IF(ISBLANK(Lab!O41),"",Lab!O41)</f>
        <v>0.45</v>
      </c>
      <c r="Q188" s="1">
        <f>IF(ISBLANK(Lab!P41),"",Lab!P41)</f>
        <v>0.45</v>
      </c>
      <c r="R188" s="1">
        <f>IF(ISBLANK(Lab!Q41),"",Lab!Q41)</f>
        <v>0.9</v>
      </c>
      <c r="S188" s="1">
        <f>IF(ISBLANK(Lab!R41),"",Lab!R41)</f>
        <v>0.9</v>
      </c>
      <c r="T188" s="1">
        <f>IF(ISBLANK(Lab!S41),"",Lab!S41)</f>
        <v>0.9</v>
      </c>
      <c r="U188" s="1">
        <f>IF(ISBLANK(Lab!T41),"",Lab!T41)</f>
        <v>0.9</v>
      </c>
      <c r="V188" s="1">
        <f>IF(ISBLANK(Lab!U41),"",Lab!U41)</f>
        <v>0.9</v>
      </c>
      <c r="W188" s="1">
        <f>IF(ISBLANK(Lab!V41),"",Lab!V41)</f>
        <v>0.1</v>
      </c>
      <c r="X188" s="1">
        <f>IF(ISBLANK(Lab!W41),"",Lab!W41)</f>
        <v>0.1</v>
      </c>
      <c r="Y188" s="1">
        <f>IF(ISBLANK(Lab!X41),"",Lab!X41)</f>
        <v>0</v>
      </c>
      <c r="Z188" s="1">
        <f>IF(ISBLANK(Lab!Y41),"",Lab!Y41)</f>
        <v>0</v>
      </c>
      <c r="AA188" s="1">
        <f>IF(ISBLANK(Lab!Z41),"",Lab!Z41)</f>
        <v>0</v>
      </c>
      <c r="AB188" s="23">
        <f>IF(ISBLANK(Lab!AA41),"",Lab!AA41)</f>
        <v>0</v>
      </c>
    </row>
    <row r="189" spans="1:28" x14ac:dyDescent="0.25">
      <c r="A189" s="53" t="e">
        <f>IF(ISBLANK(Lab!A42),NA(),Lab!A42)</f>
        <v>#N/A</v>
      </c>
      <c r="B189" t="e">
        <f t="shared" si="8"/>
        <v>#N/A</v>
      </c>
      <c r="C189" t="str">
        <f>IF(ISBLANK(Lab!C42),"",Lab!C42)</f>
        <v>Sat</v>
      </c>
      <c r="D189" t="str">
        <f t="shared" si="13"/>
        <v>LabGasEquipSat</v>
      </c>
      <c r="E189" s="1">
        <f>IF(ISBLANK(Lab!D42),"",Lab!D42)</f>
        <v>0</v>
      </c>
      <c r="F189" s="1">
        <f>IF(ISBLANK(Lab!E42),"",Lab!E42)</f>
        <v>0</v>
      </c>
      <c r="G189" s="1">
        <f>IF(ISBLANK(Lab!F42),"",Lab!F42)</f>
        <v>0</v>
      </c>
      <c r="H189" s="1">
        <f>IF(ISBLANK(Lab!G42),"",Lab!G42)</f>
        <v>0</v>
      </c>
      <c r="I189" s="1">
        <f>IF(ISBLANK(Lab!H42),"",Lab!H42)</f>
        <v>0</v>
      </c>
      <c r="J189" s="1">
        <f>IF(ISBLANK(Lab!I42),"",Lab!I42)</f>
        <v>0</v>
      </c>
      <c r="K189" s="1">
        <f>IF(ISBLANK(Lab!J42),"",Lab!J42)</f>
        <v>0</v>
      </c>
      <c r="L189" s="1">
        <f>IF(ISBLANK(Lab!K42),"",Lab!K42)</f>
        <v>0.1</v>
      </c>
      <c r="M189" s="1">
        <f>IF(ISBLANK(Lab!L42),"",Lab!L42)</f>
        <v>0.1</v>
      </c>
      <c r="N189" s="1">
        <f>IF(ISBLANK(Lab!M42),"",Lab!M42)</f>
        <v>0.3</v>
      </c>
      <c r="O189" s="1">
        <f>IF(ISBLANK(Lab!N42),"",Lab!N42)</f>
        <v>0.3</v>
      </c>
      <c r="P189" s="1">
        <f>IF(ISBLANK(Lab!O42),"",Lab!O42)</f>
        <v>0.3</v>
      </c>
      <c r="Q189" s="1">
        <f>IF(ISBLANK(Lab!P42),"",Lab!P42)</f>
        <v>0.3</v>
      </c>
      <c r="R189" s="1">
        <f>IF(ISBLANK(Lab!Q42),"",Lab!Q42)</f>
        <v>0.1</v>
      </c>
      <c r="S189" s="1">
        <f>IF(ISBLANK(Lab!R42),"",Lab!R42)</f>
        <v>0.1</v>
      </c>
      <c r="T189" s="1">
        <f>IF(ISBLANK(Lab!S42),"",Lab!S42)</f>
        <v>0.1</v>
      </c>
      <c r="U189" s="1">
        <f>IF(ISBLANK(Lab!T42),"",Lab!T42)</f>
        <v>0.1</v>
      </c>
      <c r="V189" s="1">
        <f>IF(ISBLANK(Lab!U42),"",Lab!U42)</f>
        <v>0.1</v>
      </c>
      <c r="W189" s="1">
        <f>IF(ISBLANK(Lab!V42),"",Lab!V42)</f>
        <v>0</v>
      </c>
      <c r="X189" s="1">
        <f>IF(ISBLANK(Lab!W42),"",Lab!W42)</f>
        <v>0</v>
      </c>
      <c r="Y189" s="1">
        <f>IF(ISBLANK(Lab!X42),"",Lab!X42)</f>
        <v>0</v>
      </c>
      <c r="Z189" s="1">
        <f>IF(ISBLANK(Lab!Y42),"",Lab!Y42)</f>
        <v>0</v>
      </c>
      <c r="AA189" s="1">
        <f>IF(ISBLANK(Lab!Z42),"",Lab!Z42)</f>
        <v>0</v>
      </c>
      <c r="AB189" s="23">
        <f>IF(ISBLANK(Lab!AA42),"",Lab!AA42)</f>
        <v>0</v>
      </c>
    </row>
    <row r="190" spans="1:28" x14ac:dyDescent="0.25">
      <c r="A190" s="53" t="e">
        <f>IF(ISBLANK(Lab!A43),NA(),Lab!A43)</f>
        <v>#N/A</v>
      </c>
      <c r="B190" t="e">
        <f t="shared" si="8"/>
        <v>#N/A</v>
      </c>
      <c r="C190" t="str">
        <f>IF(ISBLANK(Lab!C43),"",Lab!C43)</f>
        <v>Sun</v>
      </c>
      <c r="D190" t="str">
        <f t="shared" si="13"/>
        <v>LabGasEquipSun</v>
      </c>
      <c r="E190" s="1">
        <f>IF(ISBLANK(Lab!D43),"",Lab!D43)</f>
        <v>0</v>
      </c>
      <c r="F190" s="1">
        <f>IF(ISBLANK(Lab!E43),"",Lab!E43)</f>
        <v>0</v>
      </c>
      <c r="G190" s="1">
        <f>IF(ISBLANK(Lab!F43),"",Lab!F43)</f>
        <v>0</v>
      </c>
      <c r="H190" s="1">
        <f>IF(ISBLANK(Lab!G43),"",Lab!G43)</f>
        <v>0</v>
      </c>
      <c r="I190" s="1">
        <f>IF(ISBLANK(Lab!H43),"",Lab!H43)</f>
        <v>0</v>
      </c>
      <c r="J190" s="1">
        <f>IF(ISBLANK(Lab!I43),"",Lab!I43)</f>
        <v>0</v>
      </c>
      <c r="K190" s="1">
        <f>IF(ISBLANK(Lab!J43),"",Lab!J43)</f>
        <v>0</v>
      </c>
      <c r="L190" s="1">
        <f>IF(ISBLANK(Lab!K43),"",Lab!K43)</f>
        <v>0.1</v>
      </c>
      <c r="M190" s="1">
        <f>IF(ISBLANK(Lab!L43),"",Lab!L43)</f>
        <v>0.1</v>
      </c>
      <c r="N190" s="1">
        <f>IF(ISBLANK(Lab!M43),"",Lab!M43)</f>
        <v>0.3</v>
      </c>
      <c r="O190" s="1">
        <f>IF(ISBLANK(Lab!N43),"",Lab!N43)</f>
        <v>0.3</v>
      </c>
      <c r="P190" s="1">
        <f>IF(ISBLANK(Lab!O43),"",Lab!O43)</f>
        <v>0.3</v>
      </c>
      <c r="Q190" s="1">
        <f>IF(ISBLANK(Lab!P43),"",Lab!P43)</f>
        <v>0.3</v>
      </c>
      <c r="R190" s="1">
        <f>IF(ISBLANK(Lab!Q43),"",Lab!Q43)</f>
        <v>0.1</v>
      </c>
      <c r="S190" s="1">
        <f>IF(ISBLANK(Lab!R43),"",Lab!R43)</f>
        <v>0.1</v>
      </c>
      <c r="T190" s="1">
        <f>IF(ISBLANK(Lab!S43),"",Lab!S43)</f>
        <v>0.1</v>
      </c>
      <c r="U190" s="1">
        <f>IF(ISBLANK(Lab!T43),"",Lab!T43)</f>
        <v>0.1</v>
      </c>
      <c r="V190" s="1">
        <f>IF(ISBLANK(Lab!U43),"",Lab!U43)</f>
        <v>0.1</v>
      </c>
      <c r="W190" s="1">
        <f>IF(ISBLANK(Lab!V43),"",Lab!V43)</f>
        <v>0</v>
      </c>
      <c r="X190" s="1">
        <f>IF(ISBLANK(Lab!W43),"",Lab!W43)</f>
        <v>0</v>
      </c>
      <c r="Y190" s="1">
        <f>IF(ISBLANK(Lab!X43),"",Lab!X43)</f>
        <v>0</v>
      </c>
      <c r="Z190" s="1">
        <f>IF(ISBLANK(Lab!Y43),"",Lab!Y43)</f>
        <v>0</v>
      </c>
      <c r="AA190" s="1">
        <f>IF(ISBLANK(Lab!Z43),"",Lab!Z43)</f>
        <v>0</v>
      </c>
      <c r="AB190" s="23">
        <f>IF(ISBLANK(Lab!AA43),"",Lab!AA43)</f>
        <v>0</v>
      </c>
    </row>
    <row r="191" spans="1:28" x14ac:dyDescent="0.25">
      <c r="A191" s="53" t="str">
        <f>IF(ISBLANK(Lab!A44),NA(),Lab!A44)</f>
        <v>HtgSetpt</v>
      </c>
      <c r="B191" t="str">
        <f t="shared" si="8"/>
        <v>HtgSetpt</v>
      </c>
      <c r="C191" t="str">
        <f>IF(ISBLANK(Lab!C44),"",Lab!C44)</f>
        <v>WD</v>
      </c>
      <c r="D191" t="str">
        <f t="shared" si="13"/>
        <v>LabHtgSetptWD</v>
      </c>
      <c r="E191" s="1">
        <f>IF(ISBLANK(Lab!D44),"",Lab!D44)</f>
        <v>70</v>
      </c>
      <c r="F191" s="1">
        <f>IF(ISBLANK(Lab!E44),"",Lab!E44)</f>
        <v>70</v>
      </c>
      <c r="G191" s="1">
        <f>IF(ISBLANK(Lab!F44),"",Lab!F44)</f>
        <v>70</v>
      </c>
      <c r="H191" s="1">
        <f>IF(ISBLANK(Lab!G44),"",Lab!G44)</f>
        <v>70</v>
      </c>
      <c r="I191" s="1">
        <f>IF(ISBLANK(Lab!H44),"",Lab!H44)</f>
        <v>70</v>
      </c>
      <c r="J191" s="1">
        <f>IF(ISBLANK(Lab!I44),"",Lab!I44)</f>
        <v>70</v>
      </c>
      <c r="K191" s="1">
        <f>IF(ISBLANK(Lab!J44),"",Lab!J44)</f>
        <v>70</v>
      </c>
      <c r="L191" s="1">
        <f>IF(ISBLANK(Lab!K44),"",Lab!K44)</f>
        <v>70</v>
      </c>
      <c r="M191" s="1">
        <f>IF(ISBLANK(Lab!L44),"",Lab!L44)</f>
        <v>70</v>
      </c>
      <c r="N191" s="1">
        <f>IF(ISBLANK(Lab!M44),"",Lab!M44)</f>
        <v>70</v>
      </c>
      <c r="O191" s="1">
        <f>IF(ISBLANK(Lab!N44),"",Lab!N44)</f>
        <v>70</v>
      </c>
      <c r="P191" s="1">
        <f>IF(ISBLANK(Lab!O44),"",Lab!O44)</f>
        <v>70</v>
      </c>
      <c r="Q191" s="1">
        <f>IF(ISBLANK(Lab!P44),"",Lab!P44)</f>
        <v>70</v>
      </c>
      <c r="R191" s="1">
        <f>IF(ISBLANK(Lab!Q44),"",Lab!Q44)</f>
        <v>70</v>
      </c>
      <c r="S191" s="1">
        <f>IF(ISBLANK(Lab!R44),"",Lab!R44)</f>
        <v>70</v>
      </c>
      <c r="T191" s="1">
        <f>IF(ISBLANK(Lab!S44),"",Lab!S44)</f>
        <v>70</v>
      </c>
      <c r="U191" s="1">
        <f>IF(ISBLANK(Lab!T44),"",Lab!T44)</f>
        <v>70</v>
      </c>
      <c r="V191" s="1">
        <f>IF(ISBLANK(Lab!U44),"",Lab!U44)</f>
        <v>70</v>
      </c>
      <c r="W191" s="1">
        <f>IF(ISBLANK(Lab!V44),"",Lab!V44)</f>
        <v>70</v>
      </c>
      <c r="X191" s="1">
        <f>IF(ISBLANK(Lab!W44),"",Lab!W44)</f>
        <v>70</v>
      </c>
      <c r="Y191" s="1">
        <f>IF(ISBLANK(Lab!X44),"",Lab!X44)</f>
        <v>70</v>
      </c>
      <c r="Z191" s="1">
        <f>IF(ISBLANK(Lab!Y44),"",Lab!Y44)</f>
        <v>70</v>
      </c>
      <c r="AA191" s="1">
        <f>IF(ISBLANK(Lab!Z44),"",Lab!Z44)</f>
        <v>70</v>
      </c>
      <c r="AB191" s="23">
        <f>IF(ISBLANK(Lab!AA44),"",Lab!AA44)</f>
        <v>70</v>
      </c>
    </row>
    <row r="192" spans="1:28" x14ac:dyDescent="0.25">
      <c r="A192" s="53" t="e">
        <f>IF(ISBLANK(Lab!A45),NA(),Lab!A45)</f>
        <v>#N/A</v>
      </c>
      <c r="B192" t="e">
        <f t="shared" si="8"/>
        <v>#N/A</v>
      </c>
      <c r="C192" t="str">
        <f>IF(ISBLANK(Lab!C45),"",Lab!C45)</f>
        <v>Sat</v>
      </c>
      <c r="D192" t="str">
        <f t="shared" si="13"/>
        <v>LabHtgSetptSat</v>
      </c>
      <c r="E192" s="1">
        <f>IF(ISBLANK(Lab!D45),"",Lab!D45)</f>
        <v>70</v>
      </c>
      <c r="F192" s="1">
        <f>IF(ISBLANK(Lab!E45),"",Lab!E45)</f>
        <v>70</v>
      </c>
      <c r="G192" s="1">
        <f>IF(ISBLANK(Lab!F45),"",Lab!F45)</f>
        <v>70</v>
      </c>
      <c r="H192" s="1">
        <f>IF(ISBLANK(Lab!G45),"",Lab!G45)</f>
        <v>70</v>
      </c>
      <c r="I192" s="1">
        <f>IF(ISBLANK(Lab!H45),"",Lab!H45)</f>
        <v>70</v>
      </c>
      <c r="J192" s="1">
        <f>IF(ISBLANK(Lab!I45),"",Lab!I45)</f>
        <v>70</v>
      </c>
      <c r="K192" s="1">
        <f>IF(ISBLANK(Lab!J45),"",Lab!J45)</f>
        <v>70</v>
      </c>
      <c r="L192" s="1">
        <f>IF(ISBLANK(Lab!K45),"",Lab!K45)</f>
        <v>70</v>
      </c>
      <c r="M192" s="1">
        <f>IF(ISBLANK(Lab!L45),"",Lab!L45)</f>
        <v>70</v>
      </c>
      <c r="N192" s="1">
        <f>IF(ISBLANK(Lab!M45),"",Lab!M45)</f>
        <v>70</v>
      </c>
      <c r="O192" s="1">
        <f>IF(ISBLANK(Lab!N45),"",Lab!N45)</f>
        <v>70</v>
      </c>
      <c r="P192" s="1">
        <f>IF(ISBLANK(Lab!O45),"",Lab!O45)</f>
        <v>70</v>
      </c>
      <c r="Q192" s="1">
        <f>IF(ISBLANK(Lab!P45),"",Lab!P45)</f>
        <v>70</v>
      </c>
      <c r="R192" s="1">
        <f>IF(ISBLANK(Lab!Q45),"",Lab!Q45)</f>
        <v>70</v>
      </c>
      <c r="S192" s="1">
        <f>IF(ISBLANK(Lab!R45),"",Lab!R45)</f>
        <v>70</v>
      </c>
      <c r="T192" s="1">
        <f>IF(ISBLANK(Lab!S45),"",Lab!S45)</f>
        <v>70</v>
      </c>
      <c r="U192" s="1">
        <f>IF(ISBLANK(Lab!T45),"",Lab!T45)</f>
        <v>70</v>
      </c>
      <c r="V192" s="1">
        <f>IF(ISBLANK(Lab!U45),"",Lab!U45)</f>
        <v>70</v>
      </c>
      <c r="W192" s="1">
        <f>IF(ISBLANK(Lab!V45),"",Lab!V45)</f>
        <v>70</v>
      </c>
      <c r="X192" s="1">
        <f>IF(ISBLANK(Lab!W45),"",Lab!W45)</f>
        <v>70</v>
      </c>
      <c r="Y192" s="1">
        <f>IF(ISBLANK(Lab!X45),"",Lab!X45)</f>
        <v>70</v>
      </c>
      <c r="Z192" s="1">
        <f>IF(ISBLANK(Lab!Y45),"",Lab!Y45)</f>
        <v>70</v>
      </c>
      <c r="AA192" s="1">
        <f>IF(ISBLANK(Lab!Z45),"",Lab!Z45)</f>
        <v>70</v>
      </c>
      <c r="AB192" s="23">
        <f>IF(ISBLANK(Lab!AA45),"",Lab!AA45)</f>
        <v>70</v>
      </c>
    </row>
    <row r="193" spans="1:28" x14ac:dyDescent="0.25">
      <c r="A193" s="53" t="e">
        <f>IF(ISBLANK(Lab!A46),NA(),Lab!A46)</f>
        <v>#N/A</v>
      </c>
      <c r="B193" t="e">
        <f t="shared" si="8"/>
        <v>#N/A</v>
      </c>
      <c r="C193" t="str">
        <f>IF(ISBLANK(Lab!C46),"",Lab!C46)</f>
        <v>Sun</v>
      </c>
      <c r="D193" t="str">
        <f t="shared" si="13"/>
        <v>LabHtgSetptSun</v>
      </c>
      <c r="E193" s="1">
        <f>IF(ISBLANK(Lab!D46),"",Lab!D46)</f>
        <v>70</v>
      </c>
      <c r="F193" s="1">
        <f>IF(ISBLANK(Lab!E46),"",Lab!E46)</f>
        <v>70</v>
      </c>
      <c r="G193" s="1">
        <f>IF(ISBLANK(Lab!F46),"",Lab!F46)</f>
        <v>70</v>
      </c>
      <c r="H193" s="1">
        <f>IF(ISBLANK(Lab!G46),"",Lab!G46)</f>
        <v>70</v>
      </c>
      <c r="I193" s="1">
        <f>IF(ISBLANK(Lab!H46),"",Lab!H46)</f>
        <v>70</v>
      </c>
      <c r="J193" s="1">
        <f>IF(ISBLANK(Lab!I46),"",Lab!I46)</f>
        <v>70</v>
      </c>
      <c r="K193" s="1">
        <f>IF(ISBLANK(Lab!J46),"",Lab!J46)</f>
        <v>70</v>
      </c>
      <c r="L193" s="1">
        <f>IF(ISBLANK(Lab!K46),"",Lab!K46)</f>
        <v>70</v>
      </c>
      <c r="M193" s="1">
        <f>IF(ISBLANK(Lab!L46),"",Lab!L46)</f>
        <v>70</v>
      </c>
      <c r="N193" s="1">
        <f>IF(ISBLANK(Lab!M46),"",Lab!M46)</f>
        <v>70</v>
      </c>
      <c r="O193" s="1">
        <f>IF(ISBLANK(Lab!N46),"",Lab!N46)</f>
        <v>70</v>
      </c>
      <c r="P193" s="1">
        <f>IF(ISBLANK(Lab!O46),"",Lab!O46)</f>
        <v>70</v>
      </c>
      <c r="Q193" s="1">
        <f>IF(ISBLANK(Lab!P46),"",Lab!P46)</f>
        <v>70</v>
      </c>
      <c r="R193" s="1">
        <f>IF(ISBLANK(Lab!Q46),"",Lab!Q46)</f>
        <v>70</v>
      </c>
      <c r="S193" s="1">
        <f>IF(ISBLANK(Lab!R46),"",Lab!R46)</f>
        <v>70</v>
      </c>
      <c r="T193" s="1">
        <f>IF(ISBLANK(Lab!S46),"",Lab!S46)</f>
        <v>70</v>
      </c>
      <c r="U193" s="1">
        <f>IF(ISBLANK(Lab!T46),"",Lab!T46)</f>
        <v>70</v>
      </c>
      <c r="V193" s="1">
        <f>IF(ISBLANK(Lab!U46),"",Lab!U46)</f>
        <v>70</v>
      </c>
      <c r="W193" s="1">
        <f>IF(ISBLANK(Lab!V46),"",Lab!V46)</f>
        <v>70</v>
      </c>
      <c r="X193" s="1">
        <f>IF(ISBLANK(Lab!W46),"",Lab!W46)</f>
        <v>70</v>
      </c>
      <c r="Y193" s="1">
        <f>IF(ISBLANK(Lab!X46),"",Lab!X46)</f>
        <v>70</v>
      </c>
      <c r="Z193" s="1">
        <f>IF(ISBLANK(Lab!Y46),"",Lab!Y46)</f>
        <v>70</v>
      </c>
      <c r="AA193" s="1">
        <f>IF(ISBLANK(Lab!Z46),"",Lab!Z46)</f>
        <v>70</v>
      </c>
      <c r="AB193" s="23">
        <f>IF(ISBLANK(Lab!AA46),"",Lab!AA46)</f>
        <v>70</v>
      </c>
    </row>
    <row r="194" spans="1:28" x14ac:dyDescent="0.25">
      <c r="A194" s="53" t="str">
        <f>IF(ISBLANK(Lab!A47),NA(),Lab!A47)</f>
        <v>ClgSetpt</v>
      </c>
      <c r="B194" t="str">
        <f t="shared" si="8"/>
        <v>ClgSetpt</v>
      </c>
      <c r="C194" t="str">
        <f>IF(ISBLANK(Lab!C47),"",Lab!C47)</f>
        <v>WD</v>
      </c>
      <c r="D194" t="str">
        <f t="shared" si="13"/>
        <v>LabClgSetptWD</v>
      </c>
      <c r="E194" s="1">
        <f>IF(ISBLANK(Lab!D47),"",Lab!D47)</f>
        <v>75</v>
      </c>
      <c r="F194" s="1">
        <f>IF(ISBLANK(Lab!E47),"",Lab!E47)</f>
        <v>75</v>
      </c>
      <c r="G194" s="1">
        <f>IF(ISBLANK(Lab!F47),"",Lab!F47)</f>
        <v>75</v>
      </c>
      <c r="H194" s="1">
        <f>IF(ISBLANK(Lab!G47),"",Lab!G47)</f>
        <v>75</v>
      </c>
      <c r="I194" s="1">
        <f>IF(ISBLANK(Lab!H47),"",Lab!H47)</f>
        <v>75</v>
      </c>
      <c r="J194" s="1">
        <f>IF(ISBLANK(Lab!I47),"",Lab!I47)</f>
        <v>75</v>
      </c>
      <c r="K194" s="1">
        <f>IF(ISBLANK(Lab!J47),"",Lab!J47)</f>
        <v>75</v>
      </c>
      <c r="L194" s="1">
        <f>IF(ISBLANK(Lab!K47),"",Lab!K47)</f>
        <v>75</v>
      </c>
      <c r="M194" s="1">
        <f>IF(ISBLANK(Lab!L47),"",Lab!L47)</f>
        <v>75</v>
      </c>
      <c r="N194" s="1">
        <f>IF(ISBLANK(Lab!M47),"",Lab!M47)</f>
        <v>75</v>
      </c>
      <c r="O194" s="1">
        <f>IF(ISBLANK(Lab!N47),"",Lab!N47)</f>
        <v>75</v>
      </c>
      <c r="P194" s="1">
        <f>IF(ISBLANK(Lab!O47),"",Lab!O47)</f>
        <v>75</v>
      </c>
      <c r="Q194" s="1">
        <f>IF(ISBLANK(Lab!P47),"",Lab!P47)</f>
        <v>75</v>
      </c>
      <c r="R194" s="1">
        <f>IF(ISBLANK(Lab!Q47),"",Lab!Q47)</f>
        <v>75</v>
      </c>
      <c r="S194" s="1">
        <f>IF(ISBLANK(Lab!R47),"",Lab!R47)</f>
        <v>75</v>
      </c>
      <c r="T194" s="1">
        <f>IF(ISBLANK(Lab!S47),"",Lab!S47)</f>
        <v>75</v>
      </c>
      <c r="U194" s="1">
        <f>IF(ISBLANK(Lab!T47),"",Lab!T47)</f>
        <v>75</v>
      </c>
      <c r="V194" s="1">
        <f>IF(ISBLANK(Lab!U47),"",Lab!U47)</f>
        <v>75</v>
      </c>
      <c r="W194" s="1">
        <f>IF(ISBLANK(Lab!V47),"",Lab!V47)</f>
        <v>75</v>
      </c>
      <c r="X194" s="1">
        <f>IF(ISBLANK(Lab!W47),"",Lab!W47)</f>
        <v>75</v>
      </c>
      <c r="Y194" s="1">
        <f>IF(ISBLANK(Lab!X47),"",Lab!X47)</f>
        <v>75</v>
      </c>
      <c r="Z194" s="1">
        <f>IF(ISBLANK(Lab!Y47),"",Lab!Y47)</f>
        <v>75</v>
      </c>
      <c r="AA194" s="1">
        <f>IF(ISBLANK(Lab!Z47),"",Lab!Z47)</f>
        <v>75</v>
      </c>
      <c r="AB194" s="23">
        <f>IF(ISBLANK(Lab!AA47),"",Lab!AA47)</f>
        <v>75</v>
      </c>
    </row>
    <row r="195" spans="1:28" x14ac:dyDescent="0.25">
      <c r="A195" s="53" t="e">
        <f>IF(ISBLANK(Lab!A48),NA(),Lab!A48)</f>
        <v>#N/A</v>
      </c>
      <c r="B195" t="e">
        <f t="shared" si="8"/>
        <v>#N/A</v>
      </c>
      <c r="C195" t="str">
        <f>IF(ISBLANK(Lab!C48),"",Lab!C48)</f>
        <v>Sat</v>
      </c>
      <c r="D195" t="str">
        <f t="shared" si="13"/>
        <v>LabClgSetptSat</v>
      </c>
      <c r="E195" s="1">
        <f>IF(ISBLANK(Lab!D48),"",Lab!D48)</f>
        <v>75</v>
      </c>
      <c r="F195" s="1">
        <f>IF(ISBLANK(Lab!E48),"",Lab!E48)</f>
        <v>75</v>
      </c>
      <c r="G195" s="1">
        <f>IF(ISBLANK(Lab!F48),"",Lab!F48)</f>
        <v>75</v>
      </c>
      <c r="H195" s="1">
        <f>IF(ISBLANK(Lab!G48),"",Lab!G48)</f>
        <v>75</v>
      </c>
      <c r="I195" s="1">
        <f>IF(ISBLANK(Lab!H48),"",Lab!H48)</f>
        <v>75</v>
      </c>
      <c r="J195" s="1">
        <f>IF(ISBLANK(Lab!I48),"",Lab!I48)</f>
        <v>75</v>
      </c>
      <c r="K195" s="1">
        <f>IF(ISBLANK(Lab!J48),"",Lab!J48)</f>
        <v>75</v>
      </c>
      <c r="L195" s="1">
        <f>IF(ISBLANK(Lab!K48),"",Lab!K48)</f>
        <v>75</v>
      </c>
      <c r="M195" s="1">
        <f>IF(ISBLANK(Lab!L48),"",Lab!L48)</f>
        <v>75</v>
      </c>
      <c r="N195" s="1">
        <f>IF(ISBLANK(Lab!M48),"",Lab!M48)</f>
        <v>75</v>
      </c>
      <c r="O195" s="1">
        <f>IF(ISBLANK(Lab!N48),"",Lab!N48)</f>
        <v>75</v>
      </c>
      <c r="P195" s="1">
        <f>IF(ISBLANK(Lab!O48),"",Lab!O48)</f>
        <v>75</v>
      </c>
      <c r="Q195" s="1">
        <f>IF(ISBLANK(Lab!P48),"",Lab!P48)</f>
        <v>75</v>
      </c>
      <c r="R195" s="1">
        <f>IF(ISBLANK(Lab!Q48),"",Lab!Q48)</f>
        <v>75</v>
      </c>
      <c r="S195" s="1">
        <f>IF(ISBLANK(Lab!R48),"",Lab!R48)</f>
        <v>75</v>
      </c>
      <c r="T195" s="1">
        <f>IF(ISBLANK(Lab!S48),"",Lab!S48)</f>
        <v>75</v>
      </c>
      <c r="U195" s="1">
        <f>IF(ISBLANK(Lab!T48),"",Lab!T48)</f>
        <v>75</v>
      </c>
      <c r="V195" s="1">
        <f>IF(ISBLANK(Lab!U48),"",Lab!U48)</f>
        <v>75</v>
      </c>
      <c r="W195" s="1">
        <f>IF(ISBLANK(Lab!V48),"",Lab!V48)</f>
        <v>75</v>
      </c>
      <c r="X195" s="1">
        <f>IF(ISBLANK(Lab!W48),"",Lab!W48)</f>
        <v>75</v>
      </c>
      <c r="Y195" s="1">
        <f>IF(ISBLANK(Lab!X48),"",Lab!X48)</f>
        <v>75</v>
      </c>
      <c r="Z195" s="1">
        <f>IF(ISBLANK(Lab!Y48),"",Lab!Y48)</f>
        <v>75</v>
      </c>
      <c r="AA195" s="1">
        <f>IF(ISBLANK(Lab!Z48),"",Lab!Z48)</f>
        <v>75</v>
      </c>
      <c r="AB195" s="23">
        <f>IF(ISBLANK(Lab!AA48),"",Lab!AA48)</f>
        <v>75</v>
      </c>
    </row>
    <row r="196" spans="1:28" x14ac:dyDescent="0.25">
      <c r="A196" s="53" t="e">
        <f>IF(ISBLANK(Lab!A49),NA(),Lab!A49)</f>
        <v>#N/A</v>
      </c>
      <c r="B196" t="e">
        <f t="shared" si="8"/>
        <v>#N/A</v>
      </c>
      <c r="C196" t="str">
        <f>IF(ISBLANK(Lab!C49),"",Lab!C49)</f>
        <v>Sun</v>
      </c>
      <c r="D196" t="str">
        <f t="shared" si="13"/>
        <v>LabClgSetptSun</v>
      </c>
      <c r="E196" s="1">
        <f>IF(ISBLANK(Lab!D49),"",Lab!D49)</f>
        <v>75</v>
      </c>
      <c r="F196" s="1">
        <f>IF(ISBLANK(Lab!E49),"",Lab!E49)</f>
        <v>75</v>
      </c>
      <c r="G196" s="1">
        <f>IF(ISBLANK(Lab!F49),"",Lab!F49)</f>
        <v>75</v>
      </c>
      <c r="H196" s="1">
        <f>IF(ISBLANK(Lab!G49),"",Lab!G49)</f>
        <v>75</v>
      </c>
      <c r="I196" s="1">
        <f>IF(ISBLANK(Lab!H49),"",Lab!H49)</f>
        <v>75</v>
      </c>
      <c r="J196" s="1">
        <f>IF(ISBLANK(Lab!I49),"",Lab!I49)</f>
        <v>75</v>
      </c>
      <c r="K196" s="1">
        <f>IF(ISBLANK(Lab!J49),"",Lab!J49)</f>
        <v>75</v>
      </c>
      <c r="L196" s="1">
        <f>IF(ISBLANK(Lab!K49),"",Lab!K49)</f>
        <v>75</v>
      </c>
      <c r="M196" s="1">
        <f>IF(ISBLANK(Lab!L49),"",Lab!L49)</f>
        <v>75</v>
      </c>
      <c r="N196" s="1">
        <f>IF(ISBLANK(Lab!M49),"",Lab!M49)</f>
        <v>75</v>
      </c>
      <c r="O196" s="1">
        <f>IF(ISBLANK(Lab!N49),"",Lab!N49)</f>
        <v>75</v>
      </c>
      <c r="P196" s="1">
        <f>IF(ISBLANK(Lab!O49),"",Lab!O49)</f>
        <v>75</v>
      </c>
      <c r="Q196" s="1">
        <f>IF(ISBLANK(Lab!P49),"",Lab!P49)</f>
        <v>75</v>
      </c>
      <c r="R196" s="1">
        <f>IF(ISBLANK(Lab!Q49),"",Lab!Q49)</f>
        <v>75</v>
      </c>
      <c r="S196" s="1">
        <f>IF(ISBLANK(Lab!R49),"",Lab!R49)</f>
        <v>75</v>
      </c>
      <c r="T196" s="1">
        <f>IF(ISBLANK(Lab!S49),"",Lab!S49)</f>
        <v>75</v>
      </c>
      <c r="U196" s="1">
        <f>IF(ISBLANK(Lab!T49),"",Lab!T49)</f>
        <v>75</v>
      </c>
      <c r="V196" s="1">
        <f>IF(ISBLANK(Lab!U49),"",Lab!U49)</f>
        <v>75</v>
      </c>
      <c r="W196" s="1">
        <f>IF(ISBLANK(Lab!V49),"",Lab!V49)</f>
        <v>75</v>
      </c>
      <c r="X196" s="1">
        <f>IF(ISBLANK(Lab!W49),"",Lab!W49)</f>
        <v>75</v>
      </c>
      <c r="Y196" s="1">
        <f>IF(ISBLANK(Lab!X49),"",Lab!X49)</f>
        <v>75</v>
      </c>
      <c r="Z196" s="1">
        <f>IF(ISBLANK(Lab!Y49),"",Lab!Y49)</f>
        <v>75</v>
      </c>
      <c r="AA196" s="1">
        <f>IF(ISBLANK(Lab!Z49),"",Lab!Z49)</f>
        <v>75</v>
      </c>
      <c r="AB196" s="23">
        <f>IF(ISBLANK(Lab!AA49),"",Lab!AA49)</f>
        <v>75</v>
      </c>
    </row>
    <row r="197" spans="1:28" x14ac:dyDescent="0.25">
      <c r="A197" s="53" t="str">
        <f>IF(ISBLANK(Lab!A50),NA(),Lab!A50)</f>
        <v>Infiltration</v>
      </c>
      <c r="B197" t="str">
        <f t="shared" si="8"/>
        <v>Infiltration</v>
      </c>
      <c r="C197" t="str">
        <f>IF(ISBLANK(Lab!C50),"",Lab!C50)</f>
        <v>WD</v>
      </c>
      <c r="D197" t="str">
        <f t="shared" si="13"/>
        <v>LabInfiltrationWD</v>
      </c>
      <c r="E197" s="1">
        <f>IF(ISBLANK(Lab!D50),"",Lab!D50)</f>
        <v>0.25</v>
      </c>
      <c r="F197" s="1">
        <f>IF(ISBLANK(Lab!E50),"",Lab!E50)</f>
        <v>0.25</v>
      </c>
      <c r="G197" s="1">
        <f>IF(ISBLANK(Lab!F50),"",Lab!F50)</f>
        <v>0.25</v>
      </c>
      <c r="H197" s="1">
        <f>IF(ISBLANK(Lab!G50),"",Lab!G50)</f>
        <v>0.25</v>
      </c>
      <c r="I197" s="1">
        <f>IF(ISBLANK(Lab!H50),"",Lab!H50)</f>
        <v>0.25</v>
      </c>
      <c r="J197" s="1">
        <f>IF(ISBLANK(Lab!I50),"",Lab!I50)</f>
        <v>0.25</v>
      </c>
      <c r="K197" s="1">
        <f>IF(ISBLANK(Lab!J50),"",Lab!J50)</f>
        <v>0.25</v>
      </c>
      <c r="L197" s="1">
        <f>IF(ISBLANK(Lab!K50),"",Lab!K50)</f>
        <v>0.25</v>
      </c>
      <c r="M197" s="1">
        <f>IF(ISBLANK(Lab!L50),"",Lab!L50)</f>
        <v>0.25</v>
      </c>
      <c r="N197" s="1">
        <f>IF(ISBLANK(Lab!M50),"",Lab!M50)</f>
        <v>0.25</v>
      </c>
      <c r="O197" s="1">
        <f>IF(ISBLANK(Lab!N50),"",Lab!N50)</f>
        <v>0.25</v>
      </c>
      <c r="P197" s="1">
        <f>IF(ISBLANK(Lab!O50),"",Lab!O50)</f>
        <v>0.25</v>
      </c>
      <c r="Q197" s="1">
        <f>IF(ISBLANK(Lab!P50),"",Lab!P50)</f>
        <v>0.25</v>
      </c>
      <c r="R197" s="1">
        <f>IF(ISBLANK(Lab!Q50),"",Lab!Q50)</f>
        <v>0.25</v>
      </c>
      <c r="S197" s="1">
        <f>IF(ISBLANK(Lab!R50),"",Lab!R50)</f>
        <v>0.25</v>
      </c>
      <c r="T197" s="1">
        <f>IF(ISBLANK(Lab!S50),"",Lab!S50)</f>
        <v>0.25</v>
      </c>
      <c r="U197" s="1">
        <f>IF(ISBLANK(Lab!T50),"",Lab!T50)</f>
        <v>0.25</v>
      </c>
      <c r="V197" s="1">
        <f>IF(ISBLANK(Lab!U50),"",Lab!U50)</f>
        <v>0.25</v>
      </c>
      <c r="W197" s="1">
        <f>IF(ISBLANK(Lab!V50),"",Lab!V50)</f>
        <v>0.25</v>
      </c>
      <c r="X197" s="1">
        <f>IF(ISBLANK(Lab!W50),"",Lab!W50)</f>
        <v>0.25</v>
      </c>
      <c r="Y197" s="1">
        <f>IF(ISBLANK(Lab!X50),"",Lab!X50)</f>
        <v>0.25</v>
      </c>
      <c r="Z197" s="1">
        <f>IF(ISBLANK(Lab!Y50),"",Lab!Y50)</f>
        <v>0.25</v>
      </c>
      <c r="AA197" s="1">
        <f>IF(ISBLANK(Lab!Z50),"",Lab!Z50)</f>
        <v>0.25</v>
      </c>
      <c r="AB197" s="23">
        <f>IF(ISBLANK(Lab!AA50),"",Lab!AA50)</f>
        <v>0.25</v>
      </c>
    </row>
    <row r="198" spans="1:28" x14ac:dyDescent="0.25">
      <c r="A198" s="53" t="e">
        <f>IF(ISBLANK(Lab!A51),NA(),Lab!A51)</f>
        <v>#N/A</v>
      </c>
      <c r="B198" t="e">
        <f t="shared" si="8"/>
        <v>#N/A</v>
      </c>
      <c r="C198" t="str">
        <f>IF(ISBLANK(Lab!C51),"",Lab!C51)</f>
        <v>Sat</v>
      </c>
      <c r="D198" t="str">
        <f t="shared" si="13"/>
        <v>LabInfiltrationSat</v>
      </c>
      <c r="E198" s="1">
        <f>IF(ISBLANK(Lab!D51),"",Lab!D51)</f>
        <v>0.25</v>
      </c>
      <c r="F198" s="1">
        <f>IF(ISBLANK(Lab!E51),"",Lab!E51)</f>
        <v>0.25</v>
      </c>
      <c r="G198" s="1">
        <f>IF(ISBLANK(Lab!F51),"",Lab!F51)</f>
        <v>0.25</v>
      </c>
      <c r="H198" s="1">
        <f>IF(ISBLANK(Lab!G51),"",Lab!G51)</f>
        <v>0.25</v>
      </c>
      <c r="I198" s="1">
        <f>IF(ISBLANK(Lab!H51),"",Lab!H51)</f>
        <v>0.25</v>
      </c>
      <c r="J198" s="1">
        <f>IF(ISBLANK(Lab!I51),"",Lab!I51)</f>
        <v>0.25</v>
      </c>
      <c r="K198" s="1">
        <f>IF(ISBLANK(Lab!J51),"",Lab!J51)</f>
        <v>0.25</v>
      </c>
      <c r="L198" s="1">
        <f>IF(ISBLANK(Lab!K51),"",Lab!K51)</f>
        <v>0.25</v>
      </c>
      <c r="M198" s="1">
        <f>IF(ISBLANK(Lab!L51),"",Lab!L51)</f>
        <v>0.25</v>
      </c>
      <c r="N198" s="1">
        <f>IF(ISBLANK(Lab!M51),"",Lab!M51)</f>
        <v>0.25</v>
      </c>
      <c r="O198" s="1">
        <f>IF(ISBLANK(Lab!N51),"",Lab!N51)</f>
        <v>0.25</v>
      </c>
      <c r="P198" s="1">
        <f>IF(ISBLANK(Lab!O51),"",Lab!O51)</f>
        <v>0.25</v>
      </c>
      <c r="Q198" s="1">
        <f>IF(ISBLANK(Lab!P51),"",Lab!P51)</f>
        <v>0.25</v>
      </c>
      <c r="R198" s="1">
        <f>IF(ISBLANK(Lab!Q51),"",Lab!Q51)</f>
        <v>0.25</v>
      </c>
      <c r="S198" s="1">
        <f>IF(ISBLANK(Lab!R51),"",Lab!R51)</f>
        <v>0.25</v>
      </c>
      <c r="T198" s="1">
        <f>IF(ISBLANK(Lab!S51),"",Lab!S51)</f>
        <v>0.25</v>
      </c>
      <c r="U198" s="1">
        <f>IF(ISBLANK(Lab!T51),"",Lab!T51)</f>
        <v>0.25</v>
      </c>
      <c r="V198" s="1">
        <f>IF(ISBLANK(Lab!U51),"",Lab!U51)</f>
        <v>0.25</v>
      </c>
      <c r="W198" s="1">
        <f>IF(ISBLANK(Lab!V51),"",Lab!V51)</f>
        <v>0.25</v>
      </c>
      <c r="X198" s="1">
        <f>IF(ISBLANK(Lab!W51),"",Lab!W51)</f>
        <v>0.25</v>
      </c>
      <c r="Y198" s="1">
        <f>IF(ISBLANK(Lab!X51),"",Lab!X51)</f>
        <v>0.25</v>
      </c>
      <c r="Z198" s="1">
        <f>IF(ISBLANK(Lab!Y51),"",Lab!Y51)</f>
        <v>0.25</v>
      </c>
      <c r="AA198" s="1">
        <f>IF(ISBLANK(Lab!Z51),"",Lab!Z51)</f>
        <v>0.25</v>
      </c>
      <c r="AB198" s="23">
        <f>IF(ISBLANK(Lab!AA51),"",Lab!AA51)</f>
        <v>0.25</v>
      </c>
    </row>
    <row r="199" spans="1:28" x14ac:dyDescent="0.25">
      <c r="A199" s="53" t="e">
        <f>IF(ISBLANK(Lab!A52),NA(),Lab!A52)</f>
        <v>#N/A</v>
      </c>
      <c r="B199" t="e">
        <f t="shared" ref="B199:B262" si="14">IF(ISTEXT(A199),SUBSTITUTE(SUBSTITUTE(SUBSTITUTE(SUBSTITUTE(A199," ",""),"(",""),"%",""),")",""),A199)</f>
        <v>#N/A</v>
      </c>
      <c r="C199" t="str">
        <f>IF(ISBLANK(Lab!C52),"",Lab!C52)</f>
        <v>Sun</v>
      </c>
      <c r="D199" t="str">
        <f t="shared" si="13"/>
        <v>LabInfiltrationSun</v>
      </c>
      <c r="E199" s="1">
        <f>IF(ISBLANK(Lab!D52),"",Lab!D52)</f>
        <v>0.25</v>
      </c>
      <c r="F199" s="1">
        <f>IF(ISBLANK(Lab!E52),"",Lab!E52)</f>
        <v>0.25</v>
      </c>
      <c r="G199" s="1">
        <f>IF(ISBLANK(Lab!F52),"",Lab!F52)</f>
        <v>0.25</v>
      </c>
      <c r="H199" s="1">
        <f>IF(ISBLANK(Lab!G52),"",Lab!G52)</f>
        <v>0.25</v>
      </c>
      <c r="I199" s="1">
        <f>IF(ISBLANK(Lab!H52),"",Lab!H52)</f>
        <v>0.25</v>
      </c>
      <c r="J199" s="1">
        <f>IF(ISBLANK(Lab!I52),"",Lab!I52)</f>
        <v>0.25</v>
      </c>
      <c r="K199" s="1">
        <f>IF(ISBLANK(Lab!J52),"",Lab!J52)</f>
        <v>0.25</v>
      </c>
      <c r="L199" s="1">
        <f>IF(ISBLANK(Lab!K52),"",Lab!K52)</f>
        <v>0.25</v>
      </c>
      <c r="M199" s="1">
        <f>IF(ISBLANK(Lab!L52),"",Lab!L52)</f>
        <v>0.25</v>
      </c>
      <c r="N199" s="1">
        <f>IF(ISBLANK(Lab!M52),"",Lab!M52)</f>
        <v>0.25</v>
      </c>
      <c r="O199" s="1">
        <f>IF(ISBLANK(Lab!N52),"",Lab!N52)</f>
        <v>0.25</v>
      </c>
      <c r="P199" s="1">
        <f>IF(ISBLANK(Lab!O52),"",Lab!O52)</f>
        <v>0.25</v>
      </c>
      <c r="Q199" s="1">
        <f>IF(ISBLANK(Lab!P52),"",Lab!P52)</f>
        <v>0.25</v>
      </c>
      <c r="R199" s="1">
        <f>IF(ISBLANK(Lab!Q52),"",Lab!Q52)</f>
        <v>0.25</v>
      </c>
      <c r="S199" s="1">
        <f>IF(ISBLANK(Lab!R52),"",Lab!R52)</f>
        <v>0.25</v>
      </c>
      <c r="T199" s="1">
        <f>IF(ISBLANK(Lab!S52),"",Lab!S52)</f>
        <v>0.25</v>
      </c>
      <c r="U199" s="1">
        <f>IF(ISBLANK(Lab!T52),"",Lab!T52)</f>
        <v>0.25</v>
      </c>
      <c r="V199" s="1">
        <f>IF(ISBLANK(Lab!U52),"",Lab!U52)</f>
        <v>0.25</v>
      </c>
      <c r="W199" s="1">
        <f>IF(ISBLANK(Lab!V52),"",Lab!V52)</f>
        <v>0.25</v>
      </c>
      <c r="X199" s="1">
        <f>IF(ISBLANK(Lab!W52),"",Lab!W52)</f>
        <v>0.25</v>
      </c>
      <c r="Y199" s="1">
        <f>IF(ISBLANK(Lab!X52),"",Lab!X52)</f>
        <v>0.25</v>
      </c>
      <c r="Z199" s="1">
        <f>IF(ISBLANK(Lab!Y52),"",Lab!Y52)</f>
        <v>0.25</v>
      </c>
      <c r="AA199" s="1">
        <f>IF(ISBLANK(Lab!Z52),"",Lab!Z52)</f>
        <v>0.25</v>
      </c>
      <c r="AB199" s="23">
        <f>IF(ISBLANK(Lab!AA52),"",Lab!AA52)</f>
        <v>0.25</v>
      </c>
    </row>
    <row r="200" spans="1:28" x14ac:dyDescent="0.25">
      <c r="A200" s="53" t="str">
        <f>IF(ISBLANK(Lab!A53),NA(),Lab!A53)</f>
        <v>WtrHtrSetpt</v>
      </c>
      <c r="B200" t="str">
        <f t="shared" si="14"/>
        <v>WtrHtrSetpt</v>
      </c>
      <c r="C200" t="str">
        <f>IF(ISBLANK(Lab!C53),"",Lab!C53)</f>
        <v>WD</v>
      </c>
      <c r="D200" t="str">
        <f t="shared" si="13"/>
        <v>LabWtrHtrSetptWD</v>
      </c>
      <c r="E200" s="1">
        <f>IF(ISBLANK(Lab!D53),"",Lab!D53)</f>
        <v>135</v>
      </c>
      <c r="F200" s="1">
        <f>IF(ISBLANK(Lab!E53),"",Lab!E53)</f>
        <v>135</v>
      </c>
      <c r="G200" s="1">
        <f>IF(ISBLANK(Lab!F53),"",Lab!F53)</f>
        <v>135</v>
      </c>
      <c r="H200" s="1">
        <f>IF(ISBLANK(Lab!G53),"",Lab!G53)</f>
        <v>135</v>
      </c>
      <c r="I200" s="1">
        <f>IF(ISBLANK(Lab!H53),"",Lab!H53)</f>
        <v>135</v>
      </c>
      <c r="J200" s="1">
        <f>IF(ISBLANK(Lab!I53),"",Lab!I53)</f>
        <v>135</v>
      </c>
      <c r="K200" s="1">
        <f>IF(ISBLANK(Lab!J53),"",Lab!J53)</f>
        <v>135</v>
      </c>
      <c r="L200" s="1">
        <f>IF(ISBLANK(Lab!K53),"",Lab!K53)</f>
        <v>135</v>
      </c>
      <c r="M200" s="1">
        <f>IF(ISBLANK(Lab!L53),"",Lab!L53)</f>
        <v>135</v>
      </c>
      <c r="N200" s="1">
        <f>IF(ISBLANK(Lab!M53),"",Lab!M53)</f>
        <v>135</v>
      </c>
      <c r="O200" s="1">
        <f>IF(ISBLANK(Lab!N53),"",Lab!N53)</f>
        <v>135</v>
      </c>
      <c r="P200" s="1">
        <f>IF(ISBLANK(Lab!O53),"",Lab!O53)</f>
        <v>135</v>
      </c>
      <c r="Q200" s="1">
        <f>IF(ISBLANK(Lab!P53),"",Lab!P53)</f>
        <v>135</v>
      </c>
      <c r="R200" s="1">
        <f>IF(ISBLANK(Lab!Q53),"",Lab!Q53)</f>
        <v>135</v>
      </c>
      <c r="S200" s="1">
        <f>IF(ISBLANK(Lab!R53),"",Lab!R53)</f>
        <v>135</v>
      </c>
      <c r="T200" s="1">
        <f>IF(ISBLANK(Lab!S53),"",Lab!S53)</f>
        <v>135</v>
      </c>
      <c r="U200" s="1">
        <f>IF(ISBLANK(Lab!T53),"",Lab!T53)</f>
        <v>135</v>
      </c>
      <c r="V200" s="1">
        <f>IF(ISBLANK(Lab!U53),"",Lab!U53)</f>
        <v>135</v>
      </c>
      <c r="W200" s="1">
        <f>IF(ISBLANK(Lab!V53),"",Lab!V53)</f>
        <v>135</v>
      </c>
      <c r="X200" s="1">
        <f>IF(ISBLANK(Lab!W53),"",Lab!W53)</f>
        <v>135</v>
      </c>
      <c r="Y200" s="1">
        <f>IF(ISBLANK(Lab!X53),"",Lab!X53)</f>
        <v>135</v>
      </c>
      <c r="Z200" s="1">
        <f>IF(ISBLANK(Lab!Y53),"",Lab!Y53)</f>
        <v>135</v>
      </c>
      <c r="AA200" s="1">
        <f>IF(ISBLANK(Lab!Z53),"",Lab!Z53)</f>
        <v>135</v>
      </c>
      <c r="AB200" s="23">
        <f>IF(ISBLANK(Lab!AA53),"",Lab!AA53)</f>
        <v>135</v>
      </c>
    </row>
    <row r="201" spans="1:28" x14ac:dyDescent="0.25">
      <c r="A201" s="53" t="e">
        <f>IF(ISBLANK(Lab!A54),NA(),Lab!A54)</f>
        <v>#N/A</v>
      </c>
      <c r="B201" t="e">
        <f t="shared" si="14"/>
        <v>#N/A</v>
      </c>
      <c r="C201" t="str">
        <f>IF(ISBLANK(Lab!C54),"",Lab!C54)</f>
        <v>Sat</v>
      </c>
      <c r="D201" t="str">
        <f t="shared" si="13"/>
        <v>LabWtrHtrSetptSat</v>
      </c>
      <c r="E201" s="1">
        <f>IF(ISBLANK(Lab!D54),"",Lab!D54)</f>
        <v>135</v>
      </c>
      <c r="F201" s="1">
        <f>IF(ISBLANK(Lab!E54),"",Lab!E54)</f>
        <v>135</v>
      </c>
      <c r="G201" s="1">
        <f>IF(ISBLANK(Lab!F54),"",Lab!F54)</f>
        <v>135</v>
      </c>
      <c r="H201" s="1">
        <f>IF(ISBLANK(Lab!G54),"",Lab!G54)</f>
        <v>135</v>
      </c>
      <c r="I201" s="1">
        <f>IF(ISBLANK(Lab!H54),"",Lab!H54)</f>
        <v>135</v>
      </c>
      <c r="J201" s="1">
        <f>IF(ISBLANK(Lab!I54),"",Lab!I54)</f>
        <v>135</v>
      </c>
      <c r="K201" s="1">
        <f>IF(ISBLANK(Lab!J54),"",Lab!J54)</f>
        <v>135</v>
      </c>
      <c r="L201" s="1">
        <f>IF(ISBLANK(Lab!K54),"",Lab!K54)</f>
        <v>135</v>
      </c>
      <c r="M201" s="1">
        <f>IF(ISBLANK(Lab!L54),"",Lab!L54)</f>
        <v>135</v>
      </c>
      <c r="N201" s="1">
        <f>IF(ISBLANK(Lab!M54),"",Lab!M54)</f>
        <v>135</v>
      </c>
      <c r="O201" s="1">
        <f>IF(ISBLANK(Lab!N54),"",Lab!N54)</f>
        <v>135</v>
      </c>
      <c r="P201" s="1">
        <f>IF(ISBLANK(Lab!O54),"",Lab!O54)</f>
        <v>135</v>
      </c>
      <c r="Q201" s="1">
        <f>IF(ISBLANK(Lab!P54),"",Lab!P54)</f>
        <v>135</v>
      </c>
      <c r="R201" s="1">
        <f>IF(ISBLANK(Lab!Q54),"",Lab!Q54)</f>
        <v>135</v>
      </c>
      <c r="S201" s="1">
        <f>IF(ISBLANK(Lab!R54),"",Lab!R54)</f>
        <v>135</v>
      </c>
      <c r="T201" s="1">
        <f>IF(ISBLANK(Lab!S54),"",Lab!S54)</f>
        <v>135</v>
      </c>
      <c r="U201" s="1">
        <f>IF(ISBLANK(Lab!T54),"",Lab!T54)</f>
        <v>135</v>
      </c>
      <c r="V201" s="1">
        <f>IF(ISBLANK(Lab!U54),"",Lab!U54)</f>
        <v>135</v>
      </c>
      <c r="W201" s="1">
        <f>IF(ISBLANK(Lab!V54),"",Lab!V54)</f>
        <v>135</v>
      </c>
      <c r="X201" s="1">
        <f>IF(ISBLANK(Lab!W54),"",Lab!W54)</f>
        <v>135</v>
      </c>
      <c r="Y201" s="1">
        <f>IF(ISBLANK(Lab!X54),"",Lab!X54)</f>
        <v>135</v>
      </c>
      <c r="Z201" s="1">
        <f>IF(ISBLANK(Lab!Y54),"",Lab!Y54)</f>
        <v>135</v>
      </c>
      <c r="AA201" s="1">
        <f>IF(ISBLANK(Lab!Z54),"",Lab!Z54)</f>
        <v>135</v>
      </c>
      <c r="AB201" s="23">
        <f>IF(ISBLANK(Lab!AA54),"",Lab!AA54)</f>
        <v>135</v>
      </c>
    </row>
    <row r="202" spans="1:28" x14ac:dyDescent="0.25">
      <c r="A202" s="53" t="e">
        <f>IF(ISBLANK(Lab!A55),NA(),Lab!A55)</f>
        <v>#N/A</v>
      </c>
      <c r="B202" t="e">
        <f t="shared" si="14"/>
        <v>#N/A</v>
      </c>
      <c r="C202" t="str">
        <f>IF(ISBLANK(Lab!C55),"",Lab!C55)</f>
        <v>Sun</v>
      </c>
      <c r="D202" t="str">
        <f t="shared" si="13"/>
        <v>LabWtrHtrSetptSun</v>
      </c>
      <c r="E202" s="1">
        <f>IF(ISBLANK(Lab!D55),"",Lab!D55)</f>
        <v>135</v>
      </c>
      <c r="F202" s="1">
        <f>IF(ISBLANK(Lab!E55),"",Lab!E55)</f>
        <v>135</v>
      </c>
      <c r="G202" s="1">
        <f>IF(ISBLANK(Lab!F55),"",Lab!F55)</f>
        <v>135</v>
      </c>
      <c r="H202" s="1">
        <f>IF(ISBLANK(Lab!G55),"",Lab!G55)</f>
        <v>135</v>
      </c>
      <c r="I202" s="1">
        <f>IF(ISBLANK(Lab!H55),"",Lab!H55)</f>
        <v>135</v>
      </c>
      <c r="J202" s="1">
        <f>IF(ISBLANK(Lab!I55),"",Lab!I55)</f>
        <v>135</v>
      </c>
      <c r="K202" s="1">
        <f>IF(ISBLANK(Lab!J55),"",Lab!J55)</f>
        <v>135</v>
      </c>
      <c r="L202" s="1">
        <f>IF(ISBLANK(Lab!K55),"",Lab!K55)</f>
        <v>135</v>
      </c>
      <c r="M202" s="1">
        <f>IF(ISBLANK(Lab!L55),"",Lab!L55)</f>
        <v>135</v>
      </c>
      <c r="N202" s="1">
        <f>IF(ISBLANK(Lab!M55),"",Lab!M55)</f>
        <v>135</v>
      </c>
      <c r="O202" s="1">
        <f>IF(ISBLANK(Lab!N55),"",Lab!N55)</f>
        <v>135</v>
      </c>
      <c r="P202" s="1">
        <f>IF(ISBLANK(Lab!O55),"",Lab!O55)</f>
        <v>135</v>
      </c>
      <c r="Q202" s="1">
        <f>IF(ISBLANK(Lab!P55),"",Lab!P55)</f>
        <v>135</v>
      </c>
      <c r="R202" s="1">
        <f>IF(ISBLANK(Lab!Q55),"",Lab!Q55)</f>
        <v>135</v>
      </c>
      <c r="S202" s="1">
        <f>IF(ISBLANK(Lab!R55),"",Lab!R55)</f>
        <v>135</v>
      </c>
      <c r="T202" s="1">
        <f>IF(ISBLANK(Lab!S55),"",Lab!S55)</f>
        <v>135</v>
      </c>
      <c r="U202" s="1">
        <f>IF(ISBLANK(Lab!T55),"",Lab!T55)</f>
        <v>135</v>
      </c>
      <c r="V202" s="1">
        <f>IF(ISBLANK(Lab!U55),"",Lab!U55)</f>
        <v>135</v>
      </c>
      <c r="W202" s="1">
        <f>IF(ISBLANK(Lab!V55),"",Lab!V55)</f>
        <v>135</v>
      </c>
      <c r="X202" s="1">
        <f>IF(ISBLANK(Lab!W55),"",Lab!W55)</f>
        <v>135</v>
      </c>
      <c r="Y202" s="1">
        <f>IF(ISBLANK(Lab!X55),"",Lab!X55)</f>
        <v>135</v>
      </c>
      <c r="Z202" s="1">
        <f>IF(ISBLANK(Lab!Y55),"",Lab!Y55)</f>
        <v>135</v>
      </c>
      <c r="AA202" s="1">
        <f>IF(ISBLANK(Lab!Z55),"",Lab!Z55)</f>
        <v>135</v>
      </c>
      <c r="AB202" s="23">
        <f>IF(ISBLANK(Lab!AA55),"",Lab!AA55)</f>
        <v>135</v>
      </c>
    </row>
    <row r="203" spans="1:28" ht="15.75" thickBot="1" x14ac:dyDescent="0.3">
      <c r="A203" s="53" t="e">
        <f>IF(ISBLANK(Lab!A56),NA(),Lab!A56)</f>
        <v>#N/A</v>
      </c>
      <c r="B203" t="e">
        <f t="shared" si="14"/>
        <v>#N/A</v>
      </c>
      <c r="C203" t="str">
        <f>IF(ISBLANK(Lab!C56),"",Lab!C56)</f>
        <v/>
      </c>
      <c r="D203" t="str">
        <f t="shared" si="13"/>
        <v/>
      </c>
      <c r="E203" s="1" t="str">
        <f>IF(ISBLANK(Lab!D56),"",Lab!D56)</f>
        <v/>
      </c>
      <c r="F203" s="1" t="str">
        <f>IF(ISBLANK(Lab!E56),"",Lab!E56)</f>
        <v/>
      </c>
      <c r="G203" s="1" t="str">
        <f>IF(ISBLANK(Lab!F56),"",Lab!F56)</f>
        <v/>
      </c>
      <c r="H203" s="1" t="str">
        <f>IF(ISBLANK(Lab!G56),"",Lab!G56)</f>
        <v/>
      </c>
      <c r="I203" s="1" t="str">
        <f>IF(ISBLANK(Lab!H56),"",Lab!H56)</f>
        <v/>
      </c>
      <c r="J203" s="1" t="str">
        <f>IF(ISBLANK(Lab!I56),"",Lab!I56)</f>
        <v/>
      </c>
      <c r="K203" s="1" t="str">
        <f>IF(ISBLANK(Lab!J56),"",Lab!J56)</f>
        <v/>
      </c>
      <c r="L203" s="1" t="str">
        <f>IF(ISBLANK(Lab!K56),"",Lab!K56)</f>
        <v/>
      </c>
      <c r="M203" s="1" t="str">
        <f>IF(ISBLANK(Lab!L56),"",Lab!L56)</f>
        <v/>
      </c>
      <c r="N203" s="1" t="str">
        <f>IF(ISBLANK(Lab!M56),"",Lab!M56)</f>
        <v/>
      </c>
      <c r="O203" s="1" t="str">
        <f>IF(ISBLANK(Lab!N56),"",Lab!N56)</f>
        <v/>
      </c>
      <c r="P203" s="1" t="str">
        <f>IF(ISBLANK(Lab!O56),"",Lab!O56)</f>
        <v/>
      </c>
      <c r="Q203" s="1" t="str">
        <f>IF(ISBLANK(Lab!P56),"",Lab!P56)</f>
        <v/>
      </c>
      <c r="R203" s="1" t="str">
        <f>IF(ISBLANK(Lab!Q56),"",Lab!Q56)</f>
        <v/>
      </c>
      <c r="S203" s="1" t="str">
        <f>IF(ISBLANK(Lab!R56),"",Lab!R56)</f>
        <v/>
      </c>
      <c r="T203" s="1" t="str">
        <f>IF(ISBLANK(Lab!S56),"",Lab!S56)</f>
        <v/>
      </c>
      <c r="U203" s="1" t="str">
        <f>IF(ISBLANK(Lab!T56),"",Lab!T56)</f>
        <v/>
      </c>
      <c r="V203" s="1" t="str">
        <f>IF(ISBLANK(Lab!U56),"",Lab!U56)</f>
        <v/>
      </c>
      <c r="W203" s="1" t="str">
        <f>IF(ISBLANK(Lab!V56),"",Lab!V56)</f>
        <v/>
      </c>
      <c r="X203" s="1" t="str">
        <f>IF(ISBLANK(Lab!W56),"",Lab!W56)</f>
        <v/>
      </c>
      <c r="Y203" s="1" t="str">
        <f>IF(ISBLANK(Lab!X56),"",Lab!X56)</f>
        <v/>
      </c>
      <c r="Z203" s="1" t="str">
        <f>IF(ISBLANK(Lab!Y56),"",Lab!Y56)</f>
        <v/>
      </c>
      <c r="AA203" s="1" t="str">
        <f>IF(ISBLANK(Lab!Z56),"",Lab!Z56)</f>
        <v/>
      </c>
      <c r="AB203" s="23" t="str">
        <f>IF(ISBLANK(Lab!AA56),"",Lab!AA56)</f>
        <v/>
      </c>
    </row>
    <row r="204" spans="1:28" x14ac:dyDescent="0.25">
      <c r="A204" s="51" t="str">
        <f>Manufacturing!A2</f>
        <v>Manufacturing</v>
      </c>
      <c r="B204" s="20" t="e">
        <v>#N/A</v>
      </c>
      <c r="C204" s="20"/>
      <c r="D204" s="20" t="str">
        <f t="shared" ref="D204:D235" si="15">IF(AND(ISNA(B202),ISNA(B203),ISNA(B204)),"",$A$204&amp;(IF(AND(ISNA(B204),ISNA(B203)),B202,IF(AND(ISNA(B204),ISNA(B202)),B203,B204)))&amp;C204)</f>
        <v/>
      </c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2"/>
    </row>
    <row r="205" spans="1:28" x14ac:dyDescent="0.25">
      <c r="A205" s="53" t="str">
        <f>IF(ISBLANK(Manufacturing!A5),NA(),Manufacturing!A5)</f>
        <v>Occupancy</v>
      </c>
      <c r="B205" t="str">
        <f t="shared" si="14"/>
        <v>Occupancy</v>
      </c>
      <c r="C205" t="str">
        <f>IF(ISBLANK(Manufacturing!C5),"",Manufacturing!C5)</f>
        <v>WD</v>
      </c>
      <c r="D205" t="str">
        <f t="shared" si="15"/>
        <v>ManufacturingOccupancyWD</v>
      </c>
      <c r="E205" s="1">
        <f>IF(ISBLANK(Manufacturing!D5),"",Manufacturing!D5)</f>
        <v>0</v>
      </c>
      <c r="F205" s="1">
        <f>IF(ISBLANK(Manufacturing!E5),"",Manufacturing!E5)</f>
        <v>0</v>
      </c>
      <c r="G205" s="1">
        <f>IF(ISBLANK(Manufacturing!F5),"",Manufacturing!F5)</f>
        <v>0</v>
      </c>
      <c r="H205" s="1">
        <f>IF(ISBLANK(Manufacturing!G5),"",Manufacturing!G5)</f>
        <v>0</v>
      </c>
      <c r="I205" s="1">
        <f>IF(ISBLANK(Manufacturing!H5),"",Manufacturing!H5)</f>
        <v>0</v>
      </c>
      <c r="J205" s="1">
        <f>IF(ISBLANK(Manufacturing!I5),"",Manufacturing!I5)</f>
        <v>0</v>
      </c>
      <c r="K205" s="1">
        <f>IF(ISBLANK(Manufacturing!J5),"",Manufacturing!J5)</f>
        <v>0.1</v>
      </c>
      <c r="L205" s="1">
        <f>IF(ISBLANK(Manufacturing!K5),"",Manufacturing!K5)</f>
        <v>0.2</v>
      </c>
      <c r="M205" s="1">
        <f>IF(ISBLANK(Manufacturing!L5),"",Manufacturing!L5)</f>
        <v>0.95</v>
      </c>
      <c r="N205" s="1">
        <f>IF(ISBLANK(Manufacturing!M5),"",Manufacturing!M5)</f>
        <v>0.95</v>
      </c>
      <c r="O205" s="1">
        <f>IF(ISBLANK(Manufacturing!N5),"",Manufacturing!N5)</f>
        <v>0.95</v>
      </c>
      <c r="P205" s="1">
        <f>IF(ISBLANK(Manufacturing!O5),"",Manufacturing!O5)</f>
        <v>0.95</v>
      </c>
      <c r="Q205" s="1">
        <f>IF(ISBLANK(Manufacturing!P5),"",Manufacturing!P5)</f>
        <v>0.5</v>
      </c>
      <c r="R205" s="1">
        <f>IF(ISBLANK(Manufacturing!Q5),"",Manufacturing!Q5)</f>
        <v>0.95</v>
      </c>
      <c r="S205" s="1">
        <f>IF(ISBLANK(Manufacturing!R5),"",Manufacturing!R5)</f>
        <v>0.95</v>
      </c>
      <c r="T205" s="1">
        <f>IF(ISBLANK(Manufacturing!S5),"",Manufacturing!S5)</f>
        <v>0.95</v>
      </c>
      <c r="U205" s="1">
        <f>IF(ISBLANK(Manufacturing!T5),"",Manufacturing!T5)</f>
        <v>0.95</v>
      </c>
      <c r="V205" s="1">
        <f>IF(ISBLANK(Manufacturing!U5),"",Manufacturing!U5)</f>
        <v>0.3</v>
      </c>
      <c r="W205" s="1">
        <f>IF(ISBLANK(Manufacturing!V5),"",Manufacturing!V5)</f>
        <v>0.1</v>
      </c>
      <c r="X205" s="1">
        <f>IF(ISBLANK(Manufacturing!W5),"",Manufacturing!W5)</f>
        <v>0.1</v>
      </c>
      <c r="Y205" s="1">
        <f>IF(ISBLANK(Manufacturing!X5),"",Manufacturing!X5)</f>
        <v>0.1</v>
      </c>
      <c r="Z205" s="1">
        <f>IF(ISBLANK(Manufacturing!Y5),"",Manufacturing!Y5)</f>
        <v>0.1</v>
      </c>
      <c r="AA205" s="1">
        <f>IF(ISBLANK(Manufacturing!Z5),"",Manufacturing!Z5)</f>
        <v>0.05</v>
      </c>
      <c r="AB205" s="23">
        <f>IF(ISBLANK(Manufacturing!AA5),"",Manufacturing!AA5)</f>
        <v>0.05</v>
      </c>
    </row>
    <row r="206" spans="1:28" x14ac:dyDescent="0.25">
      <c r="A206" s="53" t="e">
        <f>IF(ISBLANK(Manufacturing!A6),NA(),Manufacturing!A6)</f>
        <v>#N/A</v>
      </c>
      <c r="B206" t="e">
        <f t="shared" si="14"/>
        <v>#N/A</v>
      </c>
      <c r="C206" t="str">
        <f>IF(ISBLANK(Manufacturing!C6),"",Manufacturing!C6)</f>
        <v>Sat</v>
      </c>
      <c r="D206" t="str">
        <f t="shared" si="15"/>
        <v>ManufacturingOccupancySat</v>
      </c>
      <c r="E206" s="1">
        <f>IF(ISBLANK(Manufacturing!D6),"",Manufacturing!D6)</f>
        <v>0</v>
      </c>
      <c r="F206" s="1">
        <f>IF(ISBLANK(Manufacturing!E6),"",Manufacturing!E6)</f>
        <v>0</v>
      </c>
      <c r="G206" s="1">
        <f>IF(ISBLANK(Manufacturing!F6),"",Manufacturing!F6)</f>
        <v>0</v>
      </c>
      <c r="H206" s="1">
        <f>IF(ISBLANK(Manufacturing!G6),"",Manufacturing!G6)</f>
        <v>0</v>
      </c>
      <c r="I206" s="1">
        <f>IF(ISBLANK(Manufacturing!H6),"",Manufacturing!H6)</f>
        <v>0</v>
      </c>
      <c r="J206" s="1">
        <f>IF(ISBLANK(Manufacturing!I6),"",Manufacturing!I6)</f>
        <v>0</v>
      </c>
      <c r="K206" s="1">
        <f>IF(ISBLANK(Manufacturing!J6),"",Manufacturing!J6)</f>
        <v>0.1</v>
      </c>
      <c r="L206" s="1">
        <f>IF(ISBLANK(Manufacturing!K6),"",Manufacturing!K6)</f>
        <v>0.1</v>
      </c>
      <c r="M206" s="1">
        <f>IF(ISBLANK(Manufacturing!L6),"",Manufacturing!L6)</f>
        <v>0.3</v>
      </c>
      <c r="N206" s="1">
        <f>IF(ISBLANK(Manufacturing!M6),"",Manufacturing!M6)</f>
        <v>0.3</v>
      </c>
      <c r="O206" s="1">
        <f>IF(ISBLANK(Manufacturing!N6),"",Manufacturing!N6)</f>
        <v>0.3</v>
      </c>
      <c r="P206" s="1">
        <f>IF(ISBLANK(Manufacturing!O6),"",Manufacturing!O6)</f>
        <v>0.3</v>
      </c>
      <c r="Q206" s="1">
        <f>IF(ISBLANK(Manufacturing!P6),"",Manufacturing!P6)</f>
        <v>0.1</v>
      </c>
      <c r="R206" s="1">
        <f>IF(ISBLANK(Manufacturing!Q6),"",Manufacturing!Q6)</f>
        <v>0.1</v>
      </c>
      <c r="S206" s="1">
        <f>IF(ISBLANK(Manufacturing!R6),"",Manufacturing!R6)</f>
        <v>0.1</v>
      </c>
      <c r="T206" s="1">
        <f>IF(ISBLANK(Manufacturing!S6),"",Manufacturing!S6)</f>
        <v>0.1</v>
      </c>
      <c r="U206" s="1">
        <f>IF(ISBLANK(Manufacturing!T6),"",Manufacturing!T6)</f>
        <v>0.1</v>
      </c>
      <c r="V206" s="1">
        <f>IF(ISBLANK(Manufacturing!U6),"",Manufacturing!U6)</f>
        <v>0.05</v>
      </c>
      <c r="W206" s="1">
        <f>IF(ISBLANK(Manufacturing!V6),"",Manufacturing!V6)</f>
        <v>0.05</v>
      </c>
      <c r="X206" s="1">
        <f>IF(ISBLANK(Manufacturing!W6),"",Manufacturing!W6)</f>
        <v>0</v>
      </c>
      <c r="Y206" s="1">
        <f>IF(ISBLANK(Manufacturing!X6),"",Manufacturing!X6)</f>
        <v>0</v>
      </c>
      <c r="Z206" s="1">
        <f>IF(ISBLANK(Manufacturing!Y6),"",Manufacturing!Y6)</f>
        <v>0</v>
      </c>
      <c r="AA206" s="1">
        <f>IF(ISBLANK(Manufacturing!Z6),"",Manufacturing!Z6)</f>
        <v>0</v>
      </c>
      <c r="AB206" s="23">
        <f>IF(ISBLANK(Manufacturing!AA6),"",Manufacturing!AA6)</f>
        <v>0</v>
      </c>
    </row>
    <row r="207" spans="1:28" x14ac:dyDescent="0.25">
      <c r="A207" s="53" t="e">
        <f>IF(ISBLANK(Manufacturing!A7),NA(),Manufacturing!A7)</f>
        <v>#N/A</v>
      </c>
      <c r="B207" t="e">
        <f t="shared" si="14"/>
        <v>#N/A</v>
      </c>
      <c r="C207" t="str">
        <f>IF(ISBLANK(Manufacturing!C7),"",Manufacturing!C7)</f>
        <v>Sun</v>
      </c>
      <c r="D207" t="str">
        <f t="shared" si="15"/>
        <v>ManufacturingOccupancySun</v>
      </c>
      <c r="E207" s="1">
        <f>IF(ISBLANK(Manufacturing!D7),"",Manufacturing!D7)</f>
        <v>0</v>
      </c>
      <c r="F207" s="1">
        <f>IF(ISBLANK(Manufacturing!E7),"",Manufacturing!E7)</f>
        <v>0</v>
      </c>
      <c r="G207" s="1">
        <f>IF(ISBLANK(Manufacturing!F7),"",Manufacturing!F7)</f>
        <v>0</v>
      </c>
      <c r="H207" s="1">
        <f>IF(ISBLANK(Manufacturing!G7),"",Manufacturing!G7)</f>
        <v>0</v>
      </c>
      <c r="I207" s="1">
        <f>IF(ISBLANK(Manufacturing!H7),"",Manufacturing!H7)</f>
        <v>0</v>
      </c>
      <c r="J207" s="1">
        <f>IF(ISBLANK(Manufacturing!I7),"",Manufacturing!I7)</f>
        <v>0</v>
      </c>
      <c r="K207" s="1">
        <f>IF(ISBLANK(Manufacturing!J7),"",Manufacturing!J7)</f>
        <v>0.05</v>
      </c>
      <c r="L207" s="1">
        <f>IF(ISBLANK(Manufacturing!K7),"",Manufacturing!K7)</f>
        <v>0.05</v>
      </c>
      <c r="M207" s="1">
        <f>IF(ISBLANK(Manufacturing!L7),"",Manufacturing!L7)</f>
        <v>0.05</v>
      </c>
      <c r="N207" s="1">
        <f>IF(ISBLANK(Manufacturing!M7),"",Manufacturing!M7)</f>
        <v>0.05</v>
      </c>
      <c r="O207" s="1">
        <f>IF(ISBLANK(Manufacturing!N7),"",Manufacturing!N7)</f>
        <v>0.05</v>
      </c>
      <c r="P207" s="1">
        <f>IF(ISBLANK(Manufacturing!O7),"",Manufacturing!O7)</f>
        <v>0.05</v>
      </c>
      <c r="Q207" s="1">
        <f>IF(ISBLANK(Manufacturing!P7),"",Manufacturing!P7)</f>
        <v>0.05</v>
      </c>
      <c r="R207" s="1">
        <f>IF(ISBLANK(Manufacturing!Q7),"",Manufacturing!Q7)</f>
        <v>0.05</v>
      </c>
      <c r="S207" s="1">
        <f>IF(ISBLANK(Manufacturing!R7),"",Manufacturing!R7)</f>
        <v>0.05</v>
      </c>
      <c r="T207" s="1">
        <f>IF(ISBLANK(Manufacturing!S7),"",Manufacturing!S7)</f>
        <v>0.05</v>
      </c>
      <c r="U207" s="1">
        <f>IF(ISBLANK(Manufacturing!T7),"",Manufacturing!T7)</f>
        <v>0.05</v>
      </c>
      <c r="V207" s="1">
        <f>IF(ISBLANK(Manufacturing!U7),"",Manufacturing!U7)</f>
        <v>0.05</v>
      </c>
      <c r="W207" s="1">
        <f>IF(ISBLANK(Manufacturing!V7),"",Manufacturing!V7)</f>
        <v>0</v>
      </c>
      <c r="X207" s="1">
        <f>IF(ISBLANK(Manufacturing!W7),"",Manufacturing!W7)</f>
        <v>0</v>
      </c>
      <c r="Y207" s="1">
        <f>IF(ISBLANK(Manufacturing!X7),"",Manufacturing!X7)</f>
        <v>0</v>
      </c>
      <c r="Z207" s="1">
        <f>IF(ISBLANK(Manufacturing!Y7),"",Manufacturing!Y7)</f>
        <v>0</v>
      </c>
      <c r="AA207" s="1">
        <f>IF(ISBLANK(Manufacturing!Z7),"",Manufacturing!Z7)</f>
        <v>0</v>
      </c>
      <c r="AB207" s="23">
        <f>IF(ISBLANK(Manufacturing!AA7),"",Manufacturing!AA7)</f>
        <v>0</v>
      </c>
    </row>
    <row r="208" spans="1:28" x14ac:dyDescent="0.25">
      <c r="A208" s="53" t="str">
        <f>IF(ISBLANK(Manufacturing!A8),NA(),Manufacturing!A8)</f>
        <v>Lights</v>
      </c>
      <c r="B208" t="str">
        <f t="shared" si="14"/>
        <v>Lights</v>
      </c>
      <c r="C208" t="str">
        <f>IF(ISBLANK(Manufacturing!C8),"",Manufacturing!C8)</f>
        <v>WD</v>
      </c>
      <c r="D208" t="str">
        <f t="shared" si="15"/>
        <v>ManufacturingLightsWD</v>
      </c>
      <c r="E208" s="1">
        <f>IF(ISBLANK(Manufacturing!D8),"",Manufacturing!D8)</f>
        <v>0.05</v>
      </c>
      <c r="F208" s="1">
        <f>IF(ISBLANK(Manufacturing!E8),"",Manufacturing!E8)</f>
        <v>0.05</v>
      </c>
      <c r="G208" s="1">
        <f>IF(ISBLANK(Manufacturing!F8),"",Manufacturing!F8)</f>
        <v>0.05</v>
      </c>
      <c r="H208" s="1">
        <f>IF(ISBLANK(Manufacturing!G8),"",Manufacturing!G8)</f>
        <v>0.05</v>
      </c>
      <c r="I208" s="1">
        <f>IF(ISBLANK(Manufacturing!H8),"",Manufacturing!H8)</f>
        <v>0.05</v>
      </c>
      <c r="J208" s="1">
        <f>IF(ISBLANK(Manufacturing!I8),"",Manufacturing!I8)</f>
        <v>0.1</v>
      </c>
      <c r="K208" s="1">
        <f>IF(ISBLANK(Manufacturing!J8),"",Manufacturing!J8)</f>
        <v>0.1</v>
      </c>
      <c r="L208" s="1">
        <f>IF(ISBLANK(Manufacturing!K8),"",Manufacturing!K8)</f>
        <v>0.3</v>
      </c>
      <c r="M208" s="1">
        <f>IF(ISBLANK(Manufacturing!L8),"",Manufacturing!L8)</f>
        <v>0.85</v>
      </c>
      <c r="N208" s="1">
        <f>IF(ISBLANK(Manufacturing!M8),"",Manufacturing!M8)</f>
        <v>0.85</v>
      </c>
      <c r="O208" s="1">
        <f>IF(ISBLANK(Manufacturing!N8),"",Manufacturing!N8)</f>
        <v>0.85</v>
      </c>
      <c r="P208" s="1">
        <f>IF(ISBLANK(Manufacturing!O8),"",Manufacturing!O8)</f>
        <v>0.85</v>
      </c>
      <c r="Q208" s="1">
        <f>IF(ISBLANK(Manufacturing!P8),"",Manufacturing!P8)</f>
        <v>0.85</v>
      </c>
      <c r="R208" s="1">
        <f>IF(ISBLANK(Manufacturing!Q8),"",Manufacturing!Q8)</f>
        <v>0.85</v>
      </c>
      <c r="S208" s="1">
        <f>IF(ISBLANK(Manufacturing!R8),"",Manufacturing!R8)</f>
        <v>0.85</v>
      </c>
      <c r="T208" s="1">
        <f>IF(ISBLANK(Manufacturing!S8),"",Manufacturing!S8)</f>
        <v>0.85</v>
      </c>
      <c r="U208" s="1">
        <f>IF(ISBLANK(Manufacturing!T8),"",Manufacturing!T8)</f>
        <v>0.85</v>
      </c>
      <c r="V208" s="1">
        <f>IF(ISBLANK(Manufacturing!U8),"",Manufacturing!U8)</f>
        <v>0.5</v>
      </c>
      <c r="W208" s="1">
        <f>IF(ISBLANK(Manufacturing!V8),"",Manufacturing!V8)</f>
        <v>0.3</v>
      </c>
      <c r="X208" s="1">
        <f>IF(ISBLANK(Manufacturing!W8),"",Manufacturing!W8)</f>
        <v>0.3</v>
      </c>
      <c r="Y208" s="1">
        <f>IF(ISBLANK(Manufacturing!X8),"",Manufacturing!X8)</f>
        <v>0.2</v>
      </c>
      <c r="Z208" s="1">
        <f>IF(ISBLANK(Manufacturing!Y8),"",Manufacturing!Y8)</f>
        <v>0.2</v>
      </c>
      <c r="AA208" s="1">
        <f>IF(ISBLANK(Manufacturing!Z8),"",Manufacturing!Z8)</f>
        <v>0.1</v>
      </c>
      <c r="AB208" s="23">
        <f>IF(ISBLANK(Manufacturing!AA8),"",Manufacturing!AA8)</f>
        <v>0.05</v>
      </c>
    </row>
    <row r="209" spans="1:28" x14ac:dyDescent="0.25">
      <c r="A209" s="53" t="e">
        <f>IF(ISBLANK(Manufacturing!A9),NA(),Manufacturing!A9)</f>
        <v>#N/A</v>
      </c>
      <c r="B209" t="e">
        <f t="shared" si="14"/>
        <v>#N/A</v>
      </c>
      <c r="C209" t="str">
        <f>IF(ISBLANK(Manufacturing!C9),"",Manufacturing!C9)</f>
        <v>Sat</v>
      </c>
      <c r="D209" t="str">
        <f t="shared" si="15"/>
        <v>ManufacturingLightsSat</v>
      </c>
      <c r="E209" s="1">
        <f>IF(ISBLANK(Manufacturing!D9),"",Manufacturing!D9)</f>
        <v>0.05</v>
      </c>
      <c r="F209" s="1">
        <f>IF(ISBLANK(Manufacturing!E9),"",Manufacturing!E9)</f>
        <v>0.05</v>
      </c>
      <c r="G209" s="1">
        <f>IF(ISBLANK(Manufacturing!F9),"",Manufacturing!F9)</f>
        <v>0.05</v>
      </c>
      <c r="H209" s="1">
        <f>IF(ISBLANK(Manufacturing!G9),"",Manufacturing!G9)</f>
        <v>0.05</v>
      </c>
      <c r="I209" s="1">
        <f>IF(ISBLANK(Manufacturing!H9),"",Manufacturing!H9)</f>
        <v>0.05</v>
      </c>
      <c r="J209" s="1">
        <f>IF(ISBLANK(Manufacturing!I9),"",Manufacturing!I9)</f>
        <v>0.05</v>
      </c>
      <c r="K209" s="1">
        <f>IF(ISBLANK(Manufacturing!J9),"",Manufacturing!J9)</f>
        <v>0.1</v>
      </c>
      <c r="L209" s="1">
        <f>IF(ISBLANK(Manufacturing!K9),"",Manufacturing!K9)</f>
        <v>0.1</v>
      </c>
      <c r="M209" s="1">
        <f>IF(ISBLANK(Manufacturing!L9),"",Manufacturing!L9)</f>
        <v>0.3</v>
      </c>
      <c r="N209" s="1">
        <f>IF(ISBLANK(Manufacturing!M9),"",Manufacturing!M9)</f>
        <v>0.3</v>
      </c>
      <c r="O209" s="1">
        <f>IF(ISBLANK(Manufacturing!N9),"",Manufacturing!N9)</f>
        <v>0.3</v>
      </c>
      <c r="P209" s="1">
        <f>IF(ISBLANK(Manufacturing!O9),"",Manufacturing!O9)</f>
        <v>0.3</v>
      </c>
      <c r="Q209" s="1">
        <f>IF(ISBLANK(Manufacturing!P9),"",Manufacturing!P9)</f>
        <v>0.15</v>
      </c>
      <c r="R209" s="1">
        <f>IF(ISBLANK(Manufacturing!Q9),"",Manufacturing!Q9)</f>
        <v>0.15</v>
      </c>
      <c r="S209" s="1">
        <f>IF(ISBLANK(Manufacturing!R9),"",Manufacturing!R9)</f>
        <v>0.15</v>
      </c>
      <c r="T209" s="1">
        <f>IF(ISBLANK(Manufacturing!S9),"",Manufacturing!S9)</f>
        <v>0.15</v>
      </c>
      <c r="U209" s="1">
        <f>IF(ISBLANK(Manufacturing!T9),"",Manufacturing!T9)</f>
        <v>0.15</v>
      </c>
      <c r="V209" s="1">
        <f>IF(ISBLANK(Manufacturing!U9),"",Manufacturing!U9)</f>
        <v>0.05</v>
      </c>
      <c r="W209" s="1">
        <f>IF(ISBLANK(Manufacturing!V9),"",Manufacturing!V9)</f>
        <v>0.05</v>
      </c>
      <c r="X209" s="1">
        <f>IF(ISBLANK(Manufacturing!W9),"",Manufacturing!W9)</f>
        <v>0.05</v>
      </c>
      <c r="Y209" s="1">
        <f>IF(ISBLANK(Manufacturing!X9),"",Manufacturing!X9)</f>
        <v>0.05</v>
      </c>
      <c r="Z209" s="1">
        <f>IF(ISBLANK(Manufacturing!Y9),"",Manufacturing!Y9)</f>
        <v>0.05</v>
      </c>
      <c r="AA209" s="1">
        <f>IF(ISBLANK(Manufacturing!Z9),"",Manufacturing!Z9)</f>
        <v>0.05</v>
      </c>
      <c r="AB209" s="23">
        <f>IF(ISBLANK(Manufacturing!AA9),"",Manufacturing!AA9)</f>
        <v>0.05</v>
      </c>
    </row>
    <row r="210" spans="1:28" x14ac:dyDescent="0.25">
      <c r="A210" s="53" t="e">
        <f>IF(ISBLANK(Manufacturing!A10),NA(),Manufacturing!A10)</f>
        <v>#N/A</v>
      </c>
      <c r="B210" t="e">
        <f t="shared" si="14"/>
        <v>#N/A</v>
      </c>
      <c r="C210" t="str">
        <f>IF(ISBLANK(Manufacturing!C10),"",Manufacturing!C10)</f>
        <v>Sun</v>
      </c>
      <c r="D210" t="str">
        <f t="shared" si="15"/>
        <v>ManufacturingLightsSun</v>
      </c>
      <c r="E210" s="1">
        <f>IF(ISBLANK(Manufacturing!D10),"",Manufacturing!D10)</f>
        <v>0.05</v>
      </c>
      <c r="F210" s="1">
        <f>IF(ISBLANK(Manufacturing!E10),"",Manufacturing!E10)</f>
        <v>0.05</v>
      </c>
      <c r="G210" s="1">
        <f>IF(ISBLANK(Manufacturing!F10),"",Manufacturing!F10)</f>
        <v>0.05</v>
      </c>
      <c r="H210" s="1">
        <f>IF(ISBLANK(Manufacturing!G10),"",Manufacturing!G10)</f>
        <v>0.05</v>
      </c>
      <c r="I210" s="1">
        <f>IF(ISBLANK(Manufacturing!H10),"",Manufacturing!H10)</f>
        <v>0.05</v>
      </c>
      <c r="J210" s="1">
        <f>IF(ISBLANK(Manufacturing!I10),"",Manufacturing!I10)</f>
        <v>0.05</v>
      </c>
      <c r="K210" s="1">
        <f>IF(ISBLANK(Manufacturing!J10),"",Manufacturing!J10)</f>
        <v>0.05</v>
      </c>
      <c r="L210" s="1">
        <f>IF(ISBLANK(Manufacturing!K10),"",Manufacturing!K10)</f>
        <v>0.05</v>
      </c>
      <c r="M210" s="1">
        <f>IF(ISBLANK(Manufacturing!L10),"",Manufacturing!L10)</f>
        <v>0.05</v>
      </c>
      <c r="N210" s="1">
        <f>IF(ISBLANK(Manufacturing!M10),"",Manufacturing!M10)</f>
        <v>0.05</v>
      </c>
      <c r="O210" s="1">
        <f>IF(ISBLANK(Manufacturing!N10),"",Manufacturing!N10)</f>
        <v>0.05</v>
      </c>
      <c r="P210" s="1">
        <f>IF(ISBLANK(Manufacturing!O10),"",Manufacturing!O10)</f>
        <v>0.05</v>
      </c>
      <c r="Q210" s="1">
        <f>IF(ISBLANK(Manufacturing!P10),"",Manufacturing!P10)</f>
        <v>0.05</v>
      </c>
      <c r="R210" s="1">
        <f>IF(ISBLANK(Manufacturing!Q10),"",Manufacturing!Q10)</f>
        <v>0.05</v>
      </c>
      <c r="S210" s="1">
        <f>IF(ISBLANK(Manufacturing!R10),"",Manufacturing!R10)</f>
        <v>0.05</v>
      </c>
      <c r="T210" s="1">
        <f>IF(ISBLANK(Manufacturing!S10),"",Manufacturing!S10)</f>
        <v>0.05</v>
      </c>
      <c r="U210" s="1">
        <f>IF(ISBLANK(Manufacturing!T10),"",Manufacturing!T10)</f>
        <v>0.05</v>
      </c>
      <c r="V210" s="1">
        <f>IF(ISBLANK(Manufacturing!U10),"",Manufacturing!U10)</f>
        <v>0.05</v>
      </c>
      <c r="W210" s="1">
        <f>IF(ISBLANK(Manufacturing!V10),"",Manufacturing!V10)</f>
        <v>0.05</v>
      </c>
      <c r="X210" s="1">
        <f>IF(ISBLANK(Manufacturing!W10),"",Manufacturing!W10)</f>
        <v>0.05</v>
      </c>
      <c r="Y210" s="1">
        <f>IF(ISBLANK(Manufacturing!X10),"",Manufacturing!X10)</f>
        <v>0.05</v>
      </c>
      <c r="Z210" s="1">
        <f>IF(ISBLANK(Manufacturing!Y10),"",Manufacturing!Y10)</f>
        <v>0.05</v>
      </c>
      <c r="AA210" s="1">
        <f>IF(ISBLANK(Manufacturing!Z10),"",Manufacturing!Z10)</f>
        <v>0.05</v>
      </c>
      <c r="AB210" s="23">
        <f>IF(ISBLANK(Manufacturing!AA10),"",Manufacturing!AA10)</f>
        <v>0.05</v>
      </c>
    </row>
    <row r="211" spans="1:28" x14ac:dyDescent="0.25">
      <c r="A211" s="53" t="str">
        <f>IF(ISBLANK(Manufacturing!A11),NA(),Manufacturing!A11)</f>
        <v>Receptacle</v>
      </c>
      <c r="B211" t="str">
        <f t="shared" si="14"/>
        <v>Receptacle</v>
      </c>
      <c r="C211" t="str">
        <f>IF(ISBLANK(Manufacturing!C11),"",Manufacturing!C11)</f>
        <v>WD</v>
      </c>
      <c r="D211" t="str">
        <f t="shared" si="15"/>
        <v>ManufacturingReceptacleWD</v>
      </c>
      <c r="E211" s="1">
        <f>IF(ISBLANK(Manufacturing!D11),"",Manufacturing!D11)</f>
        <v>0.05</v>
      </c>
      <c r="F211" s="1">
        <f>IF(ISBLANK(Manufacturing!E11),"",Manufacturing!E11)</f>
        <v>0.05</v>
      </c>
      <c r="G211" s="1">
        <f>IF(ISBLANK(Manufacturing!F11),"",Manufacturing!F11)</f>
        <v>0.05</v>
      </c>
      <c r="H211" s="1">
        <f>IF(ISBLANK(Manufacturing!G11),"",Manufacturing!G11)</f>
        <v>0.05</v>
      </c>
      <c r="I211" s="1">
        <f>IF(ISBLANK(Manufacturing!H11),"",Manufacturing!H11)</f>
        <v>0.05</v>
      </c>
      <c r="J211" s="1">
        <f>IF(ISBLANK(Manufacturing!I11),"",Manufacturing!I11)</f>
        <v>0.1</v>
      </c>
      <c r="K211" s="1">
        <f>IF(ISBLANK(Manufacturing!J11),"",Manufacturing!J11)</f>
        <v>0.1</v>
      </c>
      <c r="L211" s="1">
        <f>IF(ISBLANK(Manufacturing!K11),"",Manufacturing!K11)</f>
        <v>0.3</v>
      </c>
      <c r="M211" s="1">
        <f>IF(ISBLANK(Manufacturing!L11),"",Manufacturing!L11)</f>
        <v>0.9</v>
      </c>
      <c r="N211" s="1">
        <f>IF(ISBLANK(Manufacturing!M11),"",Manufacturing!M11)</f>
        <v>0.9</v>
      </c>
      <c r="O211" s="1">
        <f>IF(ISBLANK(Manufacturing!N11),"",Manufacturing!N11)</f>
        <v>0.9</v>
      </c>
      <c r="P211" s="1">
        <f>IF(ISBLANK(Manufacturing!O11),"",Manufacturing!O11)</f>
        <v>0.9</v>
      </c>
      <c r="Q211" s="1">
        <f>IF(ISBLANK(Manufacturing!P11),"",Manufacturing!P11)</f>
        <v>0.9</v>
      </c>
      <c r="R211" s="1">
        <f>IF(ISBLANK(Manufacturing!Q11),"",Manufacturing!Q11)</f>
        <v>0.9</v>
      </c>
      <c r="S211" s="1">
        <f>IF(ISBLANK(Manufacturing!R11),"",Manufacturing!R11)</f>
        <v>0.9</v>
      </c>
      <c r="T211" s="1">
        <f>IF(ISBLANK(Manufacturing!S11),"",Manufacturing!S11)</f>
        <v>0.9</v>
      </c>
      <c r="U211" s="1">
        <f>IF(ISBLANK(Manufacturing!T11),"",Manufacturing!T11)</f>
        <v>0.9</v>
      </c>
      <c r="V211" s="1">
        <f>IF(ISBLANK(Manufacturing!U11),"",Manufacturing!U11)</f>
        <v>0.5</v>
      </c>
      <c r="W211" s="1">
        <f>IF(ISBLANK(Manufacturing!V11),"",Manufacturing!V11)</f>
        <v>0.3</v>
      </c>
      <c r="X211" s="1">
        <f>IF(ISBLANK(Manufacturing!W11),"",Manufacturing!W11)</f>
        <v>0.3</v>
      </c>
      <c r="Y211" s="1">
        <f>IF(ISBLANK(Manufacturing!X11),"",Manufacturing!X11)</f>
        <v>0.2</v>
      </c>
      <c r="Z211" s="1">
        <f>IF(ISBLANK(Manufacturing!Y11),"",Manufacturing!Y11)</f>
        <v>0.2</v>
      </c>
      <c r="AA211" s="1">
        <f>IF(ISBLANK(Manufacturing!Z11),"",Manufacturing!Z11)</f>
        <v>0.1</v>
      </c>
      <c r="AB211" s="23">
        <f>IF(ISBLANK(Manufacturing!AA11),"",Manufacturing!AA11)</f>
        <v>0.05</v>
      </c>
    </row>
    <row r="212" spans="1:28" x14ac:dyDescent="0.25">
      <c r="A212" s="53" t="e">
        <f>IF(ISBLANK(Manufacturing!A12),NA(),Manufacturing!A12)</f>
        <v>#N/A</v>
      </c>
      <c r="B212" t="e">
        <f t="shared" si="14"/>
        <v>#N/A</v>
      </c>
      <c r="C212" t="str">
        <f>IF(ISBLANK(Manufacturing!C12),"",Manufacturing!C12)</f>
        <v>Sat</v>
      </c>
      <c r="D212" t="str">
        <f t="shared" si="15"/>
        <v>ManufacturingReceptacleSat</v>
      </c>
      <c r="E212" s="1">
        <f>IF(ISBLANK(Manufacturing!D12),"",Manufacturing!D12)</f>
        <v>0.05</v>
      </c>
      <c r="F212" s="1">
        <f>IF(ISBLANK(Manufacturing!E12),"",Manufacturing!E12)</f>
        <v>0.05</v>
      </c>
      <c r="G212" s="1">
        <f>IF(ISBLANK(Manufacturing!F12),"",Manufacturing!F12)</f>
        <v>0.05</v>
      </c>
      <c r="H212" s="1">
        <f>IF(ISBLANK(Manufacturing!G12),"",Manufacturing!G12)</f>
        <v>0.05</v>
      </c>
      <c r="I212" s="1">
        <f>IF(ISBLANK(Manufacturing!H12),"",Manufacturing!H12)</f>
        <v>0.05</v>
      </c>
      <c r="J212" s="1">
        <f>IF(ISBLANK(Manufacturing!I12),"",Manufacturing!I12)</f>
        <v>0.05</v>
      </c>
      <c r="K212" s="1">
        <f>IF(ISBLANK(Manufacturing!J12),"",Manufacturing!J12)</f>
        <v>0.1</v>
      </c>
      <c r="L212" s="1">
        <f>IF(ISBLANK(Manufacturing!K12),"",Manufacturing!K12)</f>
        <v>0.1</v>
      </c>
      <c r="M212" s="1">
        <f>IF(ISBLANK(Manufacturing!L12),"",Manufacturing!L12)</f>
        <v>0.3</v>
      </c>
      <c r="N212" s="1">
        <f>IF(ISBLANK(Manufacturing!M12),"",Manufacturing!M12)</f>
        <v>0.3</v>
      </c>
      <c r="O212" s="1">
        <f>IF(ISBLANK(Manufacturing!N12),"",Manufacturing!N12)</f>
        <v>0.3</v>
      </c>
      <c r="P212" s="1">
        <f>IF(ISBLANK(Manufacturing!O12),"",Manufacturing!O12)</f>
        <v>0.3</v>
      </c>
      <c r="Q212" s="1">
        <f>IF(ISBLANK(Manufacturing!P12),"",Manufacturing!P12)</f>
        <v>0.15</v>
      </c>
      <c r="R212" s="1">
        <f>IF(ISBLANK(Manufacturing!Q12),"",Manufacturing!Q12)</f>
        <v>0.15</v>
      </c>
      <c r="S212" s="1">
        <f>IF(ISBLANK(Manufacturing!R12),"",Manufacturing!R12)</f>
        <v>0.15</v>
      </c>
      <c r="T212" s="1">
        <f>IF(ISBLANK(Manufacturing!S12),"",Manufacturing!S12)</f>
        <v>0.15</v>
      </c>
      <c r="U212" s="1">
        <f>IF(ISBLANK(Manufacturing!T12),"",Manufacturing!T12)</f>
        <v>0.15</v>
      </c>
      <c r="V212" s="1">
        <f>IF(ISBLANK(Manufacturing!U12),"",Manufacturing!U12)</f>
        <v>0.05</v>
      </c>
      <c r="W212" s="1">
        <f>IF(ISBLANK(Manufacturing!V12),"",Manufacturing!V12)</f>
        <v>0.05</v>
      </c>
      <c r="X212" s="1">
        <f>IF(ISBLANK(Manufacturing!W12),"",Manufacturing!W12)</f>
        <v>0.05</v>
      </c>
      <c r="Y212" s="1">
        <f>IF(ISBLANK(Manufacturing!X12),"",Manufacturing!X12)</f>
        <v>0.05</v>
      </c>
      <c r="Z212" s="1">
        <f>IF(ISBLANK(Manufacturing!Y12),"",Manufacturing!Y12)</f>
        <v>0.05</v>
      </c>
      <c r="AA212" s="1">
        <f>IF(ISBLANK(Manufacturing!Z12),"",Manufacturing!Z12)</f>
        <v>0.05</v>
      </c>
      <c r="AB212" s="23">
        <f>IF(ISBLANK(Manufacturing!AA12),"",Manufacturing!AA12)</f>
        <v>0.05</v>
      </c>
    </row>
    <row r="213" spans="1:28" x14ac:dyDescent="0.25">
      <c r="A213" s="53" t="e">
        <f>IF(ISBLANK(Manufacturing!A13),NA(),Manufacturing!A13)</f>
        <v>#N/A</v>
      </c>
      <c r="B213" t="e">
        <f t="shared" si="14"/>
        <v>#N/A</v>
      </c>
      <c r="C213" t="str">
        <f>IF(ISBLANK(Manufacturing!C13),"",Manufacturing!C13)</f>
        <v>Sun</v>
      </c>
      <c r="D213" t="str">
        <f t="shared" si="15"/>
        <v>ManufacturingReceptacleSun</v>
      </c>
      <c r="E213" s="1">
        <f>IF(ISBLANK(Manufacturing!D13),"",Manufacturing!D13)</f>
        <v>0.05</v>
      </c>
      <c r="F213" s="1">
        <f>IF(ISBLANK(Manufacturing!E13),"",Manufacturing!E13)</f>
        <v>0.05</v>
      </c>
      <c r="G213" s="1">
        <f>IF(ISBLANK(Manufacturing!F13),"",Manufacturing!F13)</f>
        <v>0.05</v>
      </c>
      <c r="H213" s="1">
        <f>IF(ISBLANK(Manufacturing!G13),"",Manufacturing!G13)</f>
        <v>0.05</v>
      </c>
      <c r="I213" s="1">
        <f>IF(ISBLANK(Manufacturing!H13),"",Manufacturing!H13)</f>
        <v>0.05</v>
      </c>
      <c r="J213" s="1">
        <f>IF(ISBLANK(Manufacturing!I13),"",Manufacturing!I13)</f>
        <v>0.05</v>
      </c>
      <c r="K213" s="1">
        <f>IF(ISBLANK(Manufacturing!J13),"",Manufacturing!J13)</f>
        <v>0.05</v>
      </c>
      <c r="L213" s="1">
        <f>IF(ISBLANK(Manufacturing!K13),"",Manufacturing!K13)</f>
        <v>0.05</v>
      </c>
      <c r="M213" s="1">
        <f>IF(ISBLANK(Manufacturing!L13),"",Manufacturing!L13)</f>
        <v>0.05</v>
      </c>
      <c r="N213" s="1">
        <f>IF(ISBLANK(Manufacturing!M13),"",Manufacturing!M13)</f>
        <v>0.05</v>
      </c>
      <c r="O213" s="1">
        <f>IF(ISBLANK(Manufacturing!N13),"",Manufacturing!N13)</f>
        <v>0.05</v>
      </c>
      <c r="P213" s="1">
        <f>IF(ISBLANK(Manufacturing!O13),"",Manufacturing!O13)</f>
        <v>0.05</v>
      </c>
      <c r="Q213" s="1">
        <f>IF(ISBLANK(Manufacturing!P13),"",Manufacturing!P13)</f>
        <v>0.05</v>
      </c>
      <c r="R213" s="1">
        <f>IF(ISBLANK(Manufacturing!Q13),"",Manufacturing!Q13)</f>
        <v>0.05</v>
      </c>
      <c r="S213" s="1">
        <f>IF(ISBLANK(Manufacturing!R13),"",Manufacturing!R13)</f>
        <v>0.05</v>
      </c>
      <c r="T213" s="1">
        <f>IF(ISBLANK(Manufacturing!S13),"",Manufacturing!S13)</f>
        <v>0.05</v>
      </c>
      <c r="U213" s="1">
        <f>IF(ISBLANK(Manufacturing!T13),"",Manufacturing!T13)</f>
        <v>0.05</v>
      </c>
      <c r="V213" s="1">
        <f>IF(ISBLANK(Manufacturing!U13),"",Manufacturing!U13)</f>
        <v>0.05</v>
      </c>
      <c r="W213" s="1">
        <f>IF(ISBLANK(Manufacturing!V13),"",Manufacturing!V13)</f>
        <v>0.05</v>
      </c>
      <c r="X213" s="1">
        <f>IF(ISBLANK(Manufacturing!W13),"",Manufacturing!W13)</f>
        <v>0.05</v>
      </c>
      <c r="Y213" s="1">
        <f>IF(ISBLANK(Manufacturing!X13),"",Manufacturing!X13)</f>
        <v>0.05</v>
      </c>
      <c r="Z213" s="1">
        <f>IF(ISBLANK(Manufacturing!Y13),"",Manufacturing!Y13)</f>
        <v>0.05</v>
      </c>
      <c r="AA213" s="1">
        <f>IF(ISBLANK(Manufacturing!Z13),"",Manufacturing!Z13)</f>
        <v>0.05</v>
      </c>
      <c r="AB213" s="23">
        <f>IF(ISBLANK(Manufacturing!AA13),"",Manufacturing!AA13)</f>
        <v>0.05</v>
      </c>
    </row>
    <row r="214" spans="1:28" x14ac:dyDescent="0.25">
      <c r="A214" s="53" t="str">
        <f>IF(ISBLANK(Manufacturing!A14),NA(),Manufacturing!A14)</f>
        <v>HVAC Avail</v>
      </c>
      <c r="B214" t="str">
        <f t="shared" si="14"/>
        <v>HVACAvail</v>
      </c>
      <c r="C214" t="str">
        <f>IF(ISBLANK(Manufacturing!C14),"",Manufacturing!C14)</f>
        <v>WD</v>
      </c>
      <c r="D214" t="str">
        <f t="shared" si="15"/>
        <v>ManufacturingHVACAvailWD</v>
      </c>
      <c r="E214" s="1">
        <f>IF(ISBLANK(Manufacturing!D14),"",Manufacturing!D14)</f>
        <v>0</v>
      </c>
      <c r="F214" s="1">
        <f>IF(ISBLANK(Manufacturing!E14),"",Manufacturing!E14)</f>
        <v>0</v>
      </c>
      <c r="G214" s="1">
        <f>IF(ISBLANK(Manufacturing!F14),"",Manufacturing!F14)</f>
        <v>0</v>
      </c>
      <c r="H214" s="1">
        <f>IF(ISBLANK(Manufacturing!G14),"",Manufacturing!G14)</f>
        <v>0</v>
      </c>
      <c r="I214" s="1">
        <f>IF(ISBLANK(Manufacturing!H14),"",Manufacturing!H14)</f>
        <v>0</v>
      </c>
      <c r="J214" s="1">
        <f>IF(ISBLANK(Manufacturing!I14),"",Manufacturing!I14)</f>
        <v>1</v>
      </c>
      <c r="K214" s="1">
        <f>IF(ISBLANK(Manufacturing!J14),"",Manufacturing!J14)</f>
        <v>1</v>
      </c>
      <c r="L214" s="1">
        <f>IF(ISBLANK(Manufacturing!K14),"",Manufacturing!K14)</f>
        <v>1</v>
      </c>
      <c r="M214" s="1">
        <f>IF(ISBLANK(Manufacturing!L14),"",Manufacturing!L14)</f>
        <v>1</v>
      </c>
      <c r="N214" s="1">
        <f>IF(ISBLANK(Manufacturing!M14),"",Manufacturing!M14)</f>
        <v>1</v>
      </c>
      <c r="O214" s="1">
        <f>IF(ISBLANK(Manufacturing!N14),"",Manufacturing!N14)</f>
        <v>1</v>
      </c>
      <c r="P214" s="1">
        <f>IF(ISBLANK(Manufacturing!O14),"",Manufacturing!O14)</f>
        <v>1</v>
      </c>
      <c r="Q214" s="1">
        <f>IF(ISBLANK(Manufacturing!P14),"",Manufacturing!P14)</f>
        <v>1</v>
      </c>
      <c r="R214" s="1">
        <f>IF(ISBLANK(Manufacturing!Q14),"",Manufacturing!Q14)</f>
        <v>1</v>
      </c>
      <c r="S214" s="1">
        <f>IF(ISBLANK(Manufacturing!R14),"",Manufacturing!R14)</f>
        <v>1</v>
      </c>
      <c r="T214" s="1">
        <f>IF(ISBLANK(Manufacturing!S14),"",Manufacturing!S14)</f>
        <v>1</v>
      </c>
      <c r="U214" s="1">
        <f>IF(ISBLANK(Manufacturing!T14),"",Manufacturing!T14)</f>
        <v>1</v>
      </c>
      <c r="V214" s="1">
        <f>IF(ISBLANK(Manufacturing!U14),"",Manufacturing!U14)</f>
        <v>1</v>
      </c>
      <c r="W214" s="1">
        <f>IF(ISBLANK(Manufacturing!V14),"",Manufacturing!V14)</f>
        <v>1</v>
      </c>
      <c r="X214" s="1">
        <f>IF(ISBLANK(Manufacturing!W14),"",Manufacturing!W14)</f>
        <v>1</v>
      </c>
      <c r="Y214" s="1">
        <f>IF(ISBLANK(Manufacturing!X14),"",Manufacturing!X14)</f>
        <v>1</v>
      </c>
      <c r="Z214" s="1">
        <f>IF(ISBLANK(Manufacturing!Y14),"",Manufacturing!Y14)</f>
        <v>1</v>
      </c>
      <c r="AA214" s="1">
        <f>IF(ISBLANK(Manufacturing!Z14),"",Manufacturing!Z14)</f>
        <v>1</v>
      </c>
      <c r="AB214" s="23">
        <f>IF(ISBLANK(Manufacturing!AA14),"",Manufacturing!AA14)</f>
        <v>1</v>
      </c>
    </row>
    <row r="215" spans="1:28" x14ac:dyDescent="0.25">
      <c r="A215" s="53" t="e">
        <f>IF(ISBLANK(Manufacturing!A15),NA(),Manufacturing!A15)</f>
        <v>#N/A</v>
      </c>
      <c r="B215" t="e">
        <f t="shared" si="14"/>
        <v>#N/A</v>
      </c>
      <c r="C215" t="str">
        <f>IF(ISBLANK(Manufacturing!C15),"",Manufacturing!C15)</f>
        <v>Sat</v>
      </c>
      <c r="D215" t="str">
        <f t="shared" si="15"/>
        <v>ManufacturingHVACAvailSat</v>
      </c>
      <c r="E215" s="1">
        <f>IF(ISBLANK(Manufacturing!D15),"",Manufacturing!D15)</f>
        <v>0</v>
      </c>
      <c r="F215" s="1">
        <f>IF(ISBLANK(Manufacturing!E15),"",Manufacturing!E15)</f>
        <v>0</v>
      </c>
      <c r="G215" s="1">
        <f>IF(ISBLANK(Manufacturing!F15),"",Manufacturing!F15)</f>
        <v>0</v>
      </c>
      <c r="H215" s="1">
        <f>IF(ISBLANK(Manufacturing!G15),"",Manufacturing!G15)</f>
        <v>0</v>
      </c>
      <c r="I215" s="1">
        <f>IF(ISBLANK(Manufacturing!H15),"",Manufacturing!H15)</f>
        <v>0</v>
      </c>
      <c r="J215" s="1">
        <f>IF(ISBLANK(Manufacturing!I15),"",Manufacturing!I15)</f>
        <v>1</v>
      </c>
      <c r="K215" s="1">
        <f>IF(ISBLANK(Manufacturing!J15),"",Manufacturing!J15)</f>
        <v>1</v>
      </c>
      <c r="L215" s="1">
        <f>IF(ISBLANK(Manufacturing!K15),"",Manufacturing!K15)</f>
        <v>1</v>
      </c>
      <c r="M215" s="1">
        <f>IF(ISBLANK(Manufacturing!L15),"",Manufacturing!L15)</f>
        <v>1</v>
      </c>
      <c r="N215" s="1">
        <f>IF(ISBLANK(Manufacturing!M15),"",Manufacturing!M15)</f>
        <v>1</v>
      </c>
      <c r="O215" s="1">
        <f>IF(ISBLANK(Manufacturing!N15),"",Manufacturing!N15)</f>
        <v>1</v>
      </c>
      <c r="P215" s="1">
        <f>IF(ISBLANK(Manufacturing!O15),"",Manufacturing!O15)</f>
        <v>1</v>
      </c>
      <c r="Q215" s="1">
        <f>IF(ISBLANK(Manufacturing!P15),"",Manufacturing!P15)</f>
        <v>1</v>
      </c>
      <c r="R215" s="1">
        <f>IF(ISBLANK(Manufacturing!Q15),"",Manufacturing!Q15)</f>
        <v>1</v>
      </c>
      <c r="S215" s="1">
        <f>IF(ISBLANK(Manufacturing!R15),"",Manufacturing!R15)</f>
        <v>1</v>
      </c>
      <c r="T215" s="1">
        <f>IF(ISBLANK(Manufacturing!S15),"",Manufacturing!S15)</f>
        <v>1</v>
      </c>
      <c r="U215" s="1">
        <f>IF(ISBLANK(Manufacturing!T15),"",Manufacturing!T15)</f>
        <v>1</v>
      </c>
      <c r="V215" s="1">
        <f>IF(ISBLANK(Manufacturing!U15),"",Manufacturing!U15)</f>
        <v>1</v>
      </c>
      <c r="W215" s="1">
        <f>IF(ISBLANK(Manufacturing!V15),"",Manufacturing!V15)</f>
        <v>1</v>
      </c>
      <c r="X215" s="1">
        <f>IF(ISBLANK(Manufacturing!W15),"",Manufacturing!W15)</f>
        <v>0</v>
      </c>
      <c r="Y215" s="1">
        <f>IF(ISBLANK(Manufacturing!X15),"",Manufacturing!X15)</f>
        <v>0</v>
      </c>
      <c r="Z215" s="1">
        <f>IF(ISBLANK(Manufacturing!Y15),"",Manufacturing!Y15)</f>
        <v>0</v>
      </c>
      <c r="AA215" s="1">
        <f>IF(ISBLANK(Manufacturing!Z15),"",Manufacturing!Z15)</f>
        <v>0</v>
      </c>
      <c r="AB215" s="23">
        <f>IF(ISBLANK(Manufacturing!AA15),"",Manufacturing!AA15)</f>
        <v>0</v>
      </c>
    </row>
    <row r="216" spans="1:28" x14ac:dyDescent="0.25">
      <c r="A216" s="53" t="e">
        <f>IF(ISBLANK(Manufacturing!A16),NA(),Manufacturing!A16)</f>
        <v>#N/A</v>
      </c>
      <c r="B216" t="e">
        <f t="shared" si="14"/>
        <v>#N/A</v>
      </c>
      <c r="C216" t="str">
        <f>IF(ISBLANK(Manufacturing!C16),"",Manufacturing!C16)</f>
        <v>Sun</v>
      </c>
      <c r="D216" t="str">
        <f t="shared" si="15"/>
        <v>ManufacturingHVACAvailSun</v>
      </c>
      <c r="E216" s="1">
        <f>IF(ISBLANK(Manufacturing!D16),"",Manufacturing!D16)</f>
        <v>0</v>
      </c>
      <c r="F216" s="1">
        <f>IF(ISBLANK(Manufacturing!E16),"",Manufacturing!E16)</f>
        <v>0</v>
      </c>
      <c r="G216" s="1">
        <f>IF(ISBLANK(Manufacturing!F16),"",Manufacturing!F16)</f>
        <v>0</v>
      </c>
      <c r="H216" s="1">
        <f>IF(ISBLANK(Manufacturing!G16),"",Manufacturing!G16)</f>
        <v>0</v>
      </c>
      <c r="I216" s="1">
        <f>IF(ISBLANK(Manufacturing!H16),"",Manufacturing!H16)</f>
        <v>0</v>
      </c>
      <c r="J216" s="1">
        <f>IF(ISBLANK(Manufacturing!I16),"",Manufacturing!I16)</f>
        <v>1</v>
      </c>
      <c r="K216" s="1">
        <f>IF(ISBLANK(Manufacturing!J16),"",Manufacturing!J16)</f>
        <v>1</v>
      </c>
      <c r="L216" s="1">
        <f>IF(ISBLANK(Manufacturing!K16),"",Manufacturing!K16)</f>
        <v>1</v>
      </c>
      <c r="M216" s="1">
        <f>IF(ISBLANK(Manufacturing!L16),"",Manufacturing!L16)</f>
        <v>1</v>
      </c>
      <c r="N216" s="1">
        <f>IF(ISBLANK(Manufacturing!M16),"",Manufacturing!M16)</f>
        <v>1</v>
      </c>
      <c r="O216" s="1">
        <f>IF(ISBLANK(Manufacturing!N16),"",Manufacturing!N16)</f>
        <v>1</v>
      </c>
      <c r="P216" s="1">
        <f>IF(ISBLANK(Manufacturing!O16),"",Manufacturing!O16)</f>
        <v>1</v>
      </c>
      <c r="Q216" s="1">
        <f>IF(ISBLANK(Manufacturing!P16),"",Manufacturing!P16)</f>
        <v>1</v>
      </c>
      <c r="R216" s="1">
        <f>IF(ISBLANK(Manufacturing!Q16),"",Manufacturing!Q16)</f>
        <v>1</v>
      </c>
      <c r="S216" s="1">
        <f>IF(ISBLANK(Manufacturing!R16),"",Manufacturing!R16)</f>
        <v>1</v>
      </c>
      <c r="T216" s="1">
        <f>IF(ISBLANK(Manufacturing!S16),"",Manufacturing!S16)</f>
        <v>1</v>
      </c>
      <c r="U216" s="1">
        <f>IF(ISBLANK(Manufacturing!T16),"",Manufacturing!T16)</f>
        <v>1</v>
      </c>
      <c r="V216" s="1">
        <f>IF(ISBLANK(Manufacturing!U16),"",Manufacturing!U16)</f>
        <v>1</v>
      </c>
      <c r="W216" s="1">
        <f>IF(ISBLANK(Manufacturing!V16),"",Manufacturing!V16)</f>
        <v>0</v>
      </c>
      <c r="X216" s="1">
        <f>IF(ISBLANK(Manufacturing!W16),"",Manufacturing!W16)</f>
        <v>0</v>
      </c>
      <c r="Y216" s="1">
        <f>IF(ISBLANK(Manufacturing!X16),"",Manufacturing!X16)</f>
        <v>0</v>
      </c>
      <c r="Z216" s="1">
        <f>IF(ISBLANK(Manufacturing!Y16),"",Manufacturing!Y16)</f>
        <v>0</v>
      </c>
      <c r="AA216" s="1">
        <f>IF(ISBLANK(Manufacturing!Z16),"",Manufacturing!Z16)</f>
        <v>0</v>
      </c>
      <c r="AB216" s="23">
        <f>IF(ISBLANK(Manufacturing!AA16),"",Manufacturing!AA16)</f>
        <v>0</v>
      </c>
    </row>
    <row r="217" spans="1:28" x14ac:dyDescent="0.25">
      <c r="A217" s="53" t="str">
        <f>IF(ISBLANK(Manufacturing!A17),NA(),Manufacturing!A17)</f>
        <v>Service Hot Water</v>
      </c>
      <c r="B217" t="str">
        <f t="shared" si="14"/>
        <v>ServiceHotWater</v>
      </c>
      <c r="C217" t="str">
        <f>IF(ISBLANK(Manufacturing!C17),"",Manufacturing!C17)</f>
        <v>WD</v>
      </c>
      <c r="D217" t="str">
        <f t="shared" si="15"/>
        <v>ManufacturingServiceHotWaterWD</v>
      </c>
      <c r="E217" s="1">
        <f>IF(ISBLANK(Manufacturing!D17),"",Manufacturing!D17)</f>
        <v>0.05</v>
      </c>
      <c r="F217" s="1">
        <f>IF(ISBLANK(Manufacturing!E17),"",Manufacturing!E17)</f>
        <v>0.05</v>
      </c>
      <c r="G217" s="1">
        <f>IF(ISBLANK(Manufacturing!F17),"",Manufacturing!F17)</f>
        <v>0.05</v>
      </c>
      <c r="H217" s="1">
        <f>IF(ISBLANK(Manufacturing!G17),"",Manufacturing!G17)</f>
        <v>0.05</v>
      </c>
      <c r="I217" s="1">
        <f>IF(ISBLANK(Manufacturing!H17),"",Manufacturing!H17)</f>
        <v>0.05</v>
      </c>
      <c r="J217" s="1">
        <f>IF(ISBLANK(Manufacturing!I17),"",Manufacturing!I17)</f>
        <v>0.08</v>
      </c>
      <c r="K217" s="1">
        <f>IF(ISBLANK(Manufacturing!J17),"",Manufacturing!J17)</f>
        <v>7.0000000000000007E-2</v>
      </c>
      <c r="L217" s="1">
        <f>IF(ISBLANK(Manufacturing!K17),"",Manufacturing!K17)</f>
        <v>0.19</v>
      </c>
      <c r="M217" s="1">
        <f>IF(ISBLANK(Manufacturing!L17),"",Manufacturing!L17)</f>
        <v>0.35</v>
      </c>
      <c r="N217" s="1">
        <f>IF(ISBLANK(Manufacturing!M17),"",Manufacturing!M17)</f>
        <v>0.38</v>
      </c>
      <c r="O217" s="1">
        <f>IF(ISBLANK(Manufacturing!N17),"",Manufacturing!N17)</f>
        <v>0.39</v>
      </c>
      <c r="P217" s="1">
        <f>IF(ISBLANK(Manufacturing!O17),"",Manufacturing!O17)</f>
        <v>0.47</v>
      </c>
      <c r="Q217" s="1">
        <f>IF(ISBLANK(Manufacturing!P17),"",Manufacturing!P17)</f>
        <v>0.56999999999999995</v>
      </c>
      <c r="R217" s="1">
        <f>IF(ISBLANK(Manufacturing!Q17),"",Manufacturing!Q17)</f>
        <v>0.54</v>
      </c>
      <c r="S217" s="1">
        <f>IF(ISBLANK(Manufacturing!R17),"",Manufacturing!R17)</f>
        <v>0.34</v>
      </c>
      <c r="T217" s="1">
        <f>IF(ISBLANK(Manufacturing!S17),"",Manufacturing!S17)</f>
        <v>0.33</v>
      </c>
      <c r="U217" s="1">
        <f>IF(ISBLANK(Manufacturing!T17),"",Manufacturing!T17)</f>
        <v>0.44</v>
      </c>
      <c r="V217" s="1">
        <f>IF(ISBLANK(Manufacturing!U17),"",Manufacturing!U17)</f>
        <v>0.26</v>
      </c>
      <c r="W217" s="1">
        <f>IF(ISBLANK(Manufacturing!V17),"",Manufacturing!V17)</f>
        <v>0.21</v>
      </c>
      <c r="X217" s="1">
        <f>IF(ISBLANK(Manufacturing!W17),"",Manufacturing!W17)</f>
        <v>0.15</v>
      </c>
      <c r="Y217" s="1">
        <f>IF(ISBLANK(Manufacturing!X17),"",Manufacturing!X17)</f>
        <v>0.17</v>
      </c>
      <c r="Z217" s="1">
        <f>IF(ISBLANK(Manufacturing!Y17),"",Manufacturing!Y17)</f>
        <v>0.08</v>
      </c>
      <c r="AA217" s="1">
        <f>IF(ISBLANK(Manufacturing!Z17),"",Manufacturing!Z17)</f>
        <v>0.05</v>
      </c>
      <c r="AB217" s="23">
        <f>IF(ISBLANK(Manufacturing!AA17),"",Manufacturing!AA17)</f>
        <v>0.05</v>
      </c>
    </row>
    <row r="218" spans="1:28" x14ac:dyDescent="0.25">
      <c r="A218" s="53" t="e">
        <f>IF(ISBLANK(Manufacturing!A18),NA(),Manufacturing!A18)</f>
        <v>#N/A</v>
      </c>
      <c r="B218" t="e">
        <f t="shared" si="14"/>
        <v>#N/A</v>
      </c>
      <c r="C218" t="str">
        <f>IF(ISBLANK(Manufacturing!C18),"",Manufacturing!C18)</f>
        <v>Sat</v>
      </c>
      <c r="D218" t="str">
        <f t="shared" si="15"/>
        <v>ManufacturingServiceHotWaterSat</v>
      </c>
      <c r="E218" s="1">
        <f>IF(ISBLANK(Manufacturing!D18),"",Manufacturing!D18)</f>
        <v>0.05</v>
      </c>
      <c r="F218" s="1">
        <f>IF(ISBLANK(Manufacturing!E18),"",Manufacturing!E18)</f>
        <v>0.05</v>
      </c>
      <c r="G218" s="1">
        <f>IF(ISBLANK(Manufacturing!F18),"",Manufacturing!F18)</f>
        <v>0.05</v>
      </c>
      <c r="H218" s="1">
        <f>IF(ISBLANK(Manufacturing!G18),"",Manufacturing!G18)</f>
        <v>0.05</v>
      </c>
      <c r="I218" s="1">
        <f>IF(ISBLANK(Manufacturing!H18),"",Manufacturing!H18)</f>
        <v>0.05</v>
      </c>
      <c r="J218" s="1">
        <f>IF(ISBLANK(Manufacturing!I18),"",Manufacturing!I18)</f>
        <v>0.08</v>
      </c>
      <c r="K218" s="1">
        <f>IF(ISBLANK(Manufacturing!J18),"",Manufacturing!J18)</f>
        <v>7.0000000000000007E-2</v>
      </c>
      <c r="L218" s="1">
        <f>IF(ISBLANK(Manufacturing!K18),"",Manufacturing!K18)</f>
        <v>0.11</v>
      </c>
      <c r="M218" s="1">
        <f>IF(ISBLANK(Manufacturing!L18),"",Manufacturing!L18)</f>
        <v>0.15</v>
      </c>
      <c r="N218" s="1">
        <f>IF(ISBLANK(Manufacturing!M18),"",Manufacturing!M18)</f>
        <v>0.21</v>
      </c>
      <c r="O218" s="1">
        <f>IF(ISBLANK(Manufacturing!N18),"",Manufacturing!N18)</f>
        <v>0.19</v>
      </c>
      <c r="P218" s="1">
        <f>IF(ISBLANK(Manufacturing!O18),"",Manufacturing!O18)</f>
        <v>0.23</v>
      </c>
      <c r="Q218" s="1">
        <f>IF(ISBLANK(Manufacturing!P18),"",Manufacturing!P18)</f>
        <v>0.2</v>
      </c>
      <c r="R218" s="1">
        <f>IF(ISBLANK(Manufacturing!Q18),"",Manufacturing!Q18)</f>
        <v>0.19</v>
      </c>
      <c r="S218" s="1">
        <f>IF(ISBLANK(Manufacturing!R18),"",Manufacturing!R18)</f>
        <v>0.15</v>
      </c>
      <c r="T218" s="1">
        <f>IF(ISBLANK(Manufacturing!S18),"",Manufacturing!S18)</f>
        <v>0.12</v>
      </c>
      <c r="U218" s="1">
        <f>IF(ISBLANK(Manufacturing!T18),"",Manufacturing!T18)</f>
        <v>0.14000000000000001</v>
      </c>
      <c r="V218" s="1">
        <f>IF(ISBLANK(Manufacturing!U18),"",Manufacturing!U18)</f>
        <v>7.0000000000000007E-2</v>
      </c>
      <c r="W218" s="1">
        <f>IF(ISBLANK(Manufacturing!V18),"",Manufacturing!V18)</f>
        <v>7.0000000000000007E-2</v>
      </c>
      <c r="X218" s="1">
        <f>IF(ISBLANK(Manufacturing!W18),"",Manufacturing!W18)</f>
        <v>7.0000000000000007E-2</v>
      </c>
      <c r="Y218" s="1">
        <f>IF(ISBLANK(Manufacturing!X18),"",Manufacturing!X18)</f>
        <v>7.0000000000000007E-2</v>
      </c>
      <c r="Z218" s="1">
        <f>IF(ISBLANK(Manufacturing!Y18),"",Manufacturing!Y18)</f>
        <v>0.09</v>
      </c>
      <c r="AA218" s="1">
        <f>IF(ISBLANK(Manufacturing!Z18),"",Manufacturing!Z18)</f>
        <v>0.05</v>
      </c>
      <c r="AB218" s="23">
        <f>IF(ISBLANK(Manufacturing!AA18),"",Manufacturing!AA18)</f>
        <v>0.05</v>
      </c>
    </row>
    <row r="219" spans="1:28" x14ac:dyDescent="0.25">
      <c r="A219" s="53" t="e">
        <f>IF(ISBLANK(Manufacturing!A19),NA(),Manufacturing!A19)</f>
        <v>#N/A</v>
      </c>
      <c r="B219" t="e">
        <f t="shared" si="14"/>
        <v>#N/A</v>
      </c>
      <c r="C219" t="str">
        <f>IF(ISBLANK(Manufacturing!C19),"",Manufacturing!C19)</f>
        <v>Sun</v>
      </c>
      <c r="D219" t="str">
        <f t="shared" si="15"/>
        <v>ManufacturingServiceHotWaterSun</v>
      </c>
      <c r="E219" s="1">
        <f>IF(ISBLANK(Manufacturing!D19),"",Manufacturing!D19)</f>
        <v>0.04</v>
      </c>
      <c r="F219" s="1">
        <f>IF(ISBLANK(Manufacturing!E19),"",Manufacturing!E19)</f>
        <v>0.04</v>
      </c>
      <c r="G219" s="1">
        <f>IF(ISBLANK(Manufacturing!F19),"",Manufacturing!F19)</f>
        <v>0.04</v>
      </c>
      <c r="H219" s="1">
        <f>IF(ISBLANK(Manufacturing!G19),"",Manufacturing!G19)</f>
        <v>0.04</v>
      </c>
      <c r="I219" s="1">
        <f>IF(ISBLANK(Manufacturing!H19),"",Manufacturing!H19)</f>
        <v>0.04</v>
      </c>
      <c r="J219" s="1">
        <f>IF(ISBLANK(Manufacturing!I19),"",Manufacturing!I19)</f>
        <v>7.0000000000000007E-2</v>
      </c>
      <c r="K219" s="1">
        <f>IF(ISBLANK(Manufacturing!J19),"",Manufacturing!J19)</f>
        <v>0.04</v>
      </c>
      <c r="L219" s="1">
        <f>IF(ISBLANK(Manufacturing!K19),"",Manufacturing!K19)</f>
        <v>0.04</v>
      </c>
      <c r="M219" s="1">
        <f>IF(ISBLANK(Manufacturing!L19),"",Manufacturing!L19)</f>
        <v>0.04</v>
      </c>
      <c r="N219" s="1">
        <f>IF(ISBLANK(Manufacturing!M19),"",Manufacturing!M19)</f>
        <v>0.04</v>
      </c>
      <c r="O219" s="1">
        <f>IF(ISBLANK(Manufacturing!N19),"",Manufacturing!N19)</f>
        <v>0.04</v>
      </c>
      <c r="P219" s="1">
        <f>IF(ISBLANK(Manufacturing!O19),"",Manufacturing!O19)</f>
        <v>0.06</v>
      </c>
      <c r="Q219" s="1">
        <f>IF(ISBLANK(Manufacturing!P19),"",Manufacturing!P19)</f>
        <v>0.06</v>
      </c>
      <c r="R219" s="1">
        <f>IF(ISBLANK(Manufacturing!Q19),"",Manufacturing!Q19)</f>
        <v>0.09</v>
      </c>
      <c r="S219" s="1">
        <f>IF(ISBLANK(Manufacturing!R19),"",Manufacturing!R19)</f>
        <v>0.06</v>
      </c>
      <c r="T219" s="1">
        <f>IF(ISBLANK(Manufacturing!S19),"",Manufacturing!S19)</f>
        <v>0.04</v>
      </c>
      <c r="U219" s="1">
        <f>IF(ISBLANK(Manufacturing!T19),"",Manufacturing!T19)</f>
        <v>0.04</v>
      </c>
      <c r="V219" s="1">
        <f>IF(ISBLANK(Manufacturing!U19),"",Manufacturing!U19)</f>
        <v>0.04</v>
      </c>
      <c r="W219" s="1">
        <f>IF(ISBLANK(Manufacturing!V19),"",Manufacturing!V19)</f>
        <v>0.04</v>
      </c>
      <c r="X219" s="1">
        <f>IF(ISBLANK(Manufacturing!W19),"",Manufacturing!W19)</f>
        <v>0.04</v>
      </c>
      <c r="Y219" s="1">
        <f>IF(ISBLANK(Manufacturing!X19),"",Manufacturing!X19)</f>
        <v>0.04</v>
      </c>
      <c r="Z219" s="1">
        <f>IF(ISBLANK(Manufacturing!Y19),"",Manufacturing!Y19)</f>
        <v>7.0000000000000007E-2</v>
      </c>
      <c r="AA219" s="1">
        <f>IF(ISBLANK(Manufacturing!Z19),"",Manufacturing!Z19)</f>
        <v>0.04</v>
      </c>
      <c r="AB219" s="23">
        <f>IF(ISBLANK(Manufacturing!AA19),"",Manufacturing!AA19)</f>
        <v>0.04</v>
      </c>
    </row>
    <row r="220" spans="1:28" x14ac:dyDescent="0.25">
      <c r="A220" s="53" t="str">
        <f>IF(ISBLANK(Manufacturing!A20),NA(),Manufacturing!A20)</f>
        <v>Elevator</v>
      </c>
      <c r="B220" t="str">
        <f t="shared" si="14"/>
        <v>Elevator</v>
      </c>
      <c r="C220" t="str">
        <f>IF(ISBLANK(Manufacturing!C20),"",Manufacturing!C20)</f>
        <v>WD</v>
      </c>
      <c r="D220" t="str">
        <f t="shared" si="15"/>
        <v>ManufacturingElevatorWD</v>
      </c>
      <c r="E220" s="1">
        <f>IF(ISBLANK(Manufacturing!D20),"",Manufacturing!D20)</f>
        <v>0</v>
      </c>
      <c r="F220" s="1">
        <f>IF(ISBLANK(Manufacturing!E20),"",Manufacturing!E20)</f>
        <v>0</v>
      </c>
      <c r="G220" s="1">
        <f>IF(ISBLANK(Manufacturing!F20),"",Manufacturing!F20)</f>
        <v>0</v>
      </c>
      <c r="H220" s="1">
        <f>IF(ISBLANK(Manufacturing!G20),"",Manufacturing!G20)</f>
        <v>0</v>
      </c>
      <c r="I220" s="1">
        <f>IF(ISBLANK(Manufacturing!H20),"",Manufacturing!H20)</f>
        <v>0</v>
      </c>
      <c r="J220" s="1">
        <f>IF(ISBLANK(Manufacturing!I20),"",Manufacturing!I20)</f>
        <v>0</v>
      </c>
      <c r="K220" s="1">
        <f>IF(ISBLANK(Manufacturing!J20),"",Manufacturing!J20)</f>
        <v>0</v>
      </c>
      <c r="L220" s="1">
        <f>IF(ISBLANK(Manufacturing!K20),"",Manufacturing!K20)</f>
        <v>0.35</v>
      </c>
      <c r="M220" s="1">
        <f>IF(ISBLANK(Manufacturing!L20),"",Manufacturing!L20)</f>
        <v>0.69</v>
      </c>
      <c r="N220" s="1">
        <f>IF(ISBLANK(Manufacturing!M20),"",Manufacturing!M20)</f>
        <v>0.43</v>
      </c>
      <c r="O220" s="1">
        <f>IF(ISBLANK(Manufacturing!N20),"",Manufacturing!N20)</f>
        <v>0.37</v>
      </c>
      <c r="P220" s="1">
        <f>IF(ISBLANK(Manufacturing!O20),"",Manufacturing!O20)</f>
        <v>0.43</v>
      </c>
      <c r="Q220" s="1">
        <f>IF(ISBLANK(Manufacturing!P20),"",Manufacturing!P20)</f>
        <v>0.57999999999999996</v>
      </c>
      <c r="R220" s="1">
        <f>IF(ISBLANK(Manufacturing!Q20),"",Manufacturing!Q20)</f>
        <v>0.48</v>
      </c>
      <c r="S220" s="1">
        <f>IF(ISBLANK(Manufacturing!R20),"",Manufacturing!R20)</f>
        <v>0.37</v>
      </c>
      <c r="T220" s="1">
        <f>IF(ISBLANK(Manufacturing!S20),"",Manufacturing!S20)</f>
        <v>0.37</v>
      </c>
      <c r="U220" s="1">
        <f>IF(ISBLANK(Manufacturing!T20),"",Manufacturing!T20)</f>
        <v>0.46</v>
      </c>
      <c r="V220" s="1">
        <f>IF(ISBLANK(Manufacturing!U20),"",Manufacturing!U20)</f>
        <v>0.62</v>
      </c>
      <c r="W220" s="1">
        <f>IF(ISBLANK(Manufacturing!V20),"",Manufacturing!V20)</f>
        <v>0.2</v>
      </c>
      <c r="X220" s="1">
        <f>IF(ISBLANK(Manufacturing!W20),"",Manufacturing!W20)</f>
        <v>0.12</v>
      </c>
      <c r="Y220" s="1">
        <f>IF(ISBLANK(Manufacturing!X20),"",Manufacturing!X20)</f>
        <v>0.04</v>
      </c>
      <c r="Z220" s="1">
        <f>IF(ISBLANK(Manufacturing!Y20),"",Manufacturing!Y20)</f>
        <v>0.04</v>
      </c>
      <c r="AA220" s="1">
        <f>IF(ISBLANK(Manufacturing!Z20),"",Manufacturing!Z20)</f>
        <v>0</v>
      </c>
      <c r="AB220" s="23">
        <f>IF(ISBLANK(Manufacturing!AA20),"",Manufacturing!AA20)</f>
        <v>0</v>
      </c>
    </row>
    <row r="221" spans="1:28" x14ac:dyDescent="0.25">
      <c r="A221" s="53" t="e">
        <f>IF(ISBLANK(Manufacturing!A21),NA(),Manufacturing!A21)</f>
        <v>#N/A</v>
      </c>
      <c r="B221" t="e">
        <f t="shared" si="14"/>
        <v>#N/A</v>
      </c>
      <c r="C221" t="str">
        <f>IF(ISBLANK(Manufacturing!C21),"",Manufacturing!C21)</f>
        <v>Sat</v>
      </c>
      <c r="D221" t="str">
        <f t="shared" si="15"/>
        <v>ManufacturingElevatorSat</v>
      </c>
      <c r="E221" s="1">
        <f>IF(ISBLANK(Manufacturing!D21),"",Manufacturing!D21)</f>
        <v>0</v>
      </c>
      <c r="F221" s="1">
        <f>IF(ISBLANK(Manufacturing!E21),"",Manufacturing!E21)</f>
        <v>0</v>
      </c>
      <c r="G221" s="1">
        <f>IF(ISBLANK(Manufacturing!F21),"",Manufacturing!F21)</f>
        <v>0</v>
      </c>
      <c r="H221" s="1">
        <f>IF(ISBLANK(Manufacturing!G21),"",Manufacturing!G21)</f>
        <v>0</v>
      </c>
      <c r="I221" s="1">
        <f>IF(ISBLANK(Manufacturing!H21),"",Manufacturing!H21)</f>
        <v>0</v>
      </c>
      <c r="J221" s="1">
        <f>IF(ISBLANK(Manufacturing!I21),"",Manufacturing!I21)</f>
        <v>0</v>
      </c>
      <c r="K221" s="1">
        <f>IF(ISBLANK(Manufacturing!J21),"",Manufacturing!J21)</f>
        <v>0</v>
      </c>
      <c r="L221" s="1">
        <f>IF(ISBLANK(Manufacturing!K21),"",Manufacturing!K21)</f>
        <v>0.16</v>
      </c>
      <c r="M221" s="1">
        <f>IF(ISBLANK(Manufacturing!L21),"",Manufacturing!L21)</f>
        <v>0.14000000000000001</v>
      </c>
      <c r="N221" s="1">
        <f>IF(ISBLANK(Manufacturing!M21),"",Manufacturing!M21)</f>
        <v>0.21</v>
      </c>
      <c r="O221" s="1">
        <f>IF(ISBLANK(Manufacturing!N21),"",Manufacturing!N21)</f>
        <v>0.18</v>
      </c>
      <c r="P221" s="1">
        <f>IF(ISBLANK(Manufacturing!O21),"",Manufacturing!O21)</f>
        <v>0.25</v>
      </c>
      <c r="Q221" s="1">
        <f>IF(ISBLANK(Manufacturing!P21),"",Manufacturing!P21)</f>
        <v>0.21</v>
      </c>
      <c r="R221" s="1">
        <f>IF(ISBLANK(Manufacturing!Q21),"",Manufacturing!Q21)</f>
        <v>0.13</v>
      </c>
      <c r="S221" s="1">
        <f>IF(ISBLANK(Manufacturing!R21),"",Manufacturing!R21)</f>
        <v>0.08</v>
      </c>
      <c r="T221" s="1">
        <f>IF(ISBLANK(Manufacturing!S21),"",Manufacturing!S21)</f>
        <v>0.04</v>
      </c>
      <c r="U221" s="1">
        <f>IF(ISBLANK(Manufacturing!T21),"",Manufacturing!T21)</f>
        <v>0.05</v>
      </c>
      <c r="V221" s="1">
        <f>IF(ISBLANK(Manufacturing!U21),"",Manufacturing!U21)</f>
        <v>0.06</v>
      </c>
      <c r="W221" s="1">
        <f>IF(ISBLANK(Manufacturing!V21),"",Manufacturing!V21)</f>
        <v>0</v>
      </c>
      <c r="X221" s="1">
        <f>IF(ISBLANK(Manufacturing!W21),"",Manufacturing!W21)</f>
        <v>0</v>
      </c>
      <c r="Y221" s="1">
        <f>IF(ISBLANK(Manufacturing!X21),"",Manufacturing!X21)</f>
        <v>0</v>
      </c>
      <c r="Z221" s="1">
        <f>IF(ISBLANK(Manufacturing!Y21),"",Manufacturing!Y21)</f>
        <v>0</v>
      </c>
      <c r="AA221" s="1">
        <f>IF(ISBLANK(Manufacturing!Z21),"",Manufacturing!Z21)</f>
        <v>0</v>
      </c>
      <c r="AB221" s="23">
        <f>IF(ISBLANK(Manufacturing!AA21),"",Manufacturing!AA21)</f>
        <v>0</v>
      </c>
    </row>
    <row r="222" spans="1:28" x14ac:dyDescent="0.25">
      <c r="A222" s="53" t="e">
        <f>IF(ISBLANK(Manufacturing!A22),NA(),Manufacturing!A22)</f>
        <v>#N/A</v>
      </c>
      <c r="B222" t="e">
        <f t="shared" si="14"/>
        <v>#N/A</v>
      </c>
      <c r="C222" t="str">
        <f>IF(ISBLANK(Manufacturing!C22),"",Manufacturing!C22)</f>
        <v>Sun</v>
      </c>
      <c r="D222" t="str">
        <f t="shared" si="15"/>
        <v>ManufacturingElevatorSun</v>
      </c>
      <c r="E222" s="1">
        <f>IF(ISBLANK(Manufacturing!D22),"",Manufacturing!D22)</f>
        <v>0</v>
      </c>
      <c r="F222" s="1">
        <f>IF(ISBLANK(Manufacturing!E22),"",Manufacturing!E22)</f>
        <v>0</v>
      </c>
      <c r="G222" s="1">
        <f>IF(ISBLANK(Manufacturing!F22),"",Manufacturing!F22)</f>
        <v>0</v>
      </c>
      <c r="H222" s="1">
        <f>IF(ISBLANK(Manufacturing!G22),"",Manufacturing!G22)</f>
        <v>0</v>
      </c>
      <c r="I222" s="1">
        <f>IF(ISBLANK(Manufacturing!H22),"",Manufacturing!H22)</f>
        <v>0</v>
      </c>
      <c r="J222" s="1">
        <f>IF(ISBLANK(Manufacturing!I22),"",Manufacturing!I22)</f>
        <v>0</v>
      </c>
      <c r="K222" s="1">
        <f>IF(ISBLANK(Manufacturing!J22),"",Manufacturing!J22)</f>
        <v>0</v>
      </c>
      <c r="L222" s="1">
        <f>IF(ISBLANK(Manufacturing!K22),"",Manufacturing!K22)</f>
        <v>0</v>
      </c>
      <c r="M222" s="1">
        <f>IF(ISBLANK(Manufacturing!L22),"",Manufacturing!L22)</f>
        <v>0</v>
      </c>
      <c r="N222" s="1">
        <f>IF(ISBLANK(Manufacturing!M22),"",Manufacturing!M22)</f>
        <v>0</v>
      </c>
      <c r="O222" s="1">
        <f>IF(ISBLANK(Manufacturing!N22),"",Manufacturing!N22)</f>
        <v>0</v>
      </c>
      <c r="P222" s="1">
        <f>IF(ISBLANK(Manufacturing!O22),"",Manufacturing!O22)</f>
        <v>0</v>
      </c>
      <c r="Q222" s="1">
        <f>IF(ISBLANK(Manufacturing!P22),"",Manufacturing!P22)</f>
        <v>0</v>
      </c>
      <c r="R222" s="1">
        <f>IF(ISBLANK(Manufacturing!Q22),"",Manufacturing!Q22)</f>
        <v>0</v>
      </c>
      <c r="S222" s="1">
        <f>IF(ISBLANK(Manufacturing!R22),"",Manufacturing!R22)</f>
        <v>0</v>
      </c>
      <c r="T222" s="1">
        <f>IF(ISBLANK(Manufacturing!S22),"",Manufacturing!S22)</f>
        <v>0</v>
      </c>
      <c r="U222" s="1">
        <f>IF(ISBLANK(Manufacturing!T22),"",Manufacturing!T22)</f>
        <v>0</v>
      </c>
      <c r="V222" s="1">
        <f>IF(ISBLANK(Manufacturing!U22),"",Manufacturing!U22)</f>
        <v>0</v>
      </c>
      <c r="W222" s="1">
        <f>IF(ISBLANK(Manufacturing!V22),"",Manufacturing!V22)</f>
        <v>0</v>
      </c>
      <c r="X222" s="1">
        <f>IF(ISBLANK(Manufacturing!W22),"",Manufacturing!W22)</f>
        <v>0</v>
      </c>
      <c r="Y222" s="1">
        <f>IF(ISBLANK(Manufacturing!X22),"",Manufacturing!X22)</f>
        <v>0</v>
      </c>
      <c r="Z222" s="1">
        <f>IF(ISBLANK(Manufacturing!Y22),"",Manufacturing!Y22)</f>
        <v>0</v>
      </c>
      <c r="AA222" s="1">
        <f>IF(ISBLANK(Manufacturing!Z22),"",Manufacturing!Z22)</f>
        <v>0</v>
      </c>
      <c r="AB222" s="23">
        <f>IF(ISBLANK(Manufacturing!AA22),"",Manufacturing!AA22)</f>
        <v>0</v>
      </c>
    </row>
    <row r="223" spans="1:28" x14ac:dyDescent="0.25">
      <c r="A223" s="53" t="str">
        <f>IF(ISBLANK(Manufacturing!A23),NA(),Manufacturing!A23)</f>
        <v>Refrigeration</v>
      </c>
      <c r="B223" t="str">
        <f t="shared" si="14"/>
        <v>Refrigeration</v>
      </c>
      <c r="C223" t="str">
        <f>IF(ISBLANK(Manufacturing!C23),"",Manufacturing!C23)</f>
        <v>WD</v>
      </c>
      <c r="D223" t="str">
        <f t="shared" si="15"/>
        <v>ManufacturingRefrigerationWD</v>
      </c>
      <c r="E223" s="1">
        <f>IF(ISBLANK(Manufacturing!D23),"",Manufacturing!D23)</f>
        <v>0.9</v>
      </c>
      <c r="F223" s="1">
        <f>IF(ISBLANK(Manufacturing!E23),"",Manufacturing!E23)</f>
        <v>0.9</v>
      </c>
      <c r="G223" s="1">
        <f>IF(ISBLANK(Manufacturing!F23),"",Manufacturing!F23)</f>
        <v>0.9</v>
      </c>
      <c r="H223" s="1">
        <f>IF(ISBLANK(Manufacturing!G23),"",Manufacturing!G23)</f>
        <v>0.9</v>
      </c>
      <c r="I223" s="1">
        <f>IF(ISBLANK(Manufacturing!H23),"",Manufacturing!H23)</f>
        <v>0.9</v>
      </c>
      <c r="J223" s="1">
        <f>IF(ISBLANK(Manufacturing!I23),"",Manufacturing!I23)</f>
        <v>0.9</v>
      </c>
      <c r="K223" s="1">
        <f>IF(ISBLANK(Manufacturing!J23),"",Manufacturing!J23)</f>
        <v>0.9</v>
      </c>
      <c r="L223" s="1">
        <f>IF(ISBLANK(Manufacturing!K23),"",Manufacturing!K23)</f>
        <v>0.9</v>
      </c>
      <c r="M223" s="1">
        <f>IF(ISBLANK(Manufacturing!L23),"",Manufacturing!L23)</f>
        <v>0.9</v>
      </c>
      <c r="N223" s="1">
        <f>IF(ISBLANK(Manufacturing!M23),"",Manufacturing!M23)</f>
        <v>0.9</v>
      </c>
      <c r="O223" s="1">
        <f>IF(ISBLANK(Manufacturing!N23),"",Manufacturing!N23)</f>
        <v>0.9</v>
      </c>
      <c r="P223" s="1">
        <f>IF(ISBLANK(Manufacturing!O23),"",Manufacturing!O23)</f>
        <v>0.9</v>
      </c>
      <c r="Q223" s="1">
        <f>IF(ISBLANK(Manufacturing!P23),"",Manufacturing!P23)</f>
        <v>0.9</v>
      </c>
      <c r="R223" s="1">
        <f>IF(ISBLANK(Manufacturing!Q23),"",Manufacturing!Q23)</f>
        <v>0.9</v>
      </c>
      <c r="S223" s="1">
        <f>IF(ISBLANK(Manufacturing!R23),"",Manufacturing!R23)</f>
        <v>0.9</v>
      </c>
      <c r="T223" s="1">
        <f>IF(ISBLANK(Manufacturing!S23),"",Manufacturing!S23)</f>
        <v>0.9</v>
      </c>
      <c r="U223" s="1">
        <f>IF(ISBLANK(Manufacturing!T23),"",Manufacturing!T23)</f>
        <v>0.9</v>
      </c>
      <c r="V223" s="1">
        <f>IF(ISBLANK(Manufacturing!U23),"",Manufacturing!U23)</f>
        <v>0.9</v>
      </c>
      <c r="W223" s="1">
        <f>IF(ISBLANK(Manufacturing!V23),"",Manufacturing!V23)</f>
        <v>0.9</v>
      </c>
      <c r="X223" s="1">
        <f>IF(ISBLANK(Manufacturing!W23),"",Manufacturing!W23)</f>
        <v>0.9</v>
      </c>
      <c r="Y223" s="1">
        <f>IF(ISBLANK(Manufacturing!X23),"",Manufacturing!X23)</f>
        <v>0.9</v>
      </c>
      <c r="Z223" s="1">
        <f>IF(ISBLANK(Manufacturing!Y23),"",Manufacturing!Y23)</f>
        <v>0.9</v>
      </c>
      <c r="AA223" s="1">
        <f>IF(ISBLANK(Manufacturing!Z23),"",Manufacturing!Z23)</f>
        <v>0.9</v>
      </c>
      <c r="AB223" s="23">
        <f>IF(ISBLANK(Manufacturing!AA23),"",Manufacturing!AA23)</f>
        <v>0.9</v>
      </c>
    </row>
    <row r="224" spans="1:28" x14ac:dyDescent="0.25">
      <c r="A224" s="53" t="e">
        <f>IF(ISBLANK(Manufacturing!A24),NA(),Manufacturing!A24)</f>
        <v>#N/A</v>
      </c>
      <c r="B224" t="e">
        <f t="shared" si="14"/>
        <v>#N/A</v>
      </c>
      <c r="C224" t="str">
        <f>IF(ISBLANK(Manufacturing!C24),"",Manufacturing!C24)</f>
        <v>Sat</v>
      </c>
      <c r="D224" t="str">
        <f t="shared" si="15"/>
        <v>ManufacturingRefrigerationSat</v>
      </c>
      <c r="E224" s="1">
        <f>IF(ISBLANK(Manufacturing!D24),"",Manufacturing!D24)</f>
        <v>0.9</v>
      </c>
      <c r="F224" s="1">
        <f>IF(ISBLANK(Manufacturing!E24),"",Manufacturing!E24)</f>
        <v>0.9</v>
      </c>
      <c r="G224" s="1">
        <f>IF(ISBLANK(Manufacturing!F24),"",Manufacturing!F24)</f>
        <v>0.9</v>
      </c>
      <c r="H224" s="1">
        <f>IF(ISBLANK(Manufacturing!G24),"",Manufacturing!G24)</f>
        <v>0.9</v>
      </c>
      <c r="I224" s="1">
        <f>IF(ISBLANK(Manufacturing!H24),"",Manufacturing!H24)</f>
        <v>0.9</v>
      </c>
      <c r="J224" s="1">
        <f>IF(ISBLANK(Manufacturing!I24),"",Manufacturing!I24)</f>
        <v>0.9</v>
      </c>
      <c r="K224" s="1">
        <f>IF(ISBLANK(Manufacturing!J24),"",Manufacturing!J24)</f>
        <v>0.9</v>
      </c>
      <c r="L224" s="1">
        <f>IF(ISBLANK(Manufacturing!K24),"",Manufacturing!K24)</f>
        <v>0.9</v>
      </c>
      <c r="M224" s="1">
        <f>IF(ISBLANK(Manufacturing!L24),"",Manufacturing!L24)</f>
        <v>0.9</v>
      </c>
      <c r="N224" s="1">
        <f>IF(ISBLANK(Manufacturing!M24),"",Manufacturing!M24)</f>
        <v>0.9</v>
      </c>
      <c r="O224" s="1">
        <f>IF(ISBLANK(Manufacturing!N24),"",Manufacturing!N24)</f>
        <v>0.9</v>
      </c>
      <c r="P224" s="1">
        <f>IF(ISBLANK(Manufacturing!O24),"",Manufacturing!O24)</f>
        <v>0.9</v>
      </c>
      <c r="Q224" s="1">
        <f>IF(ISBLANK(Manufacturing!P24),"",Manufacturing!P24)</f>
        <v>0.9</v>
      </c>
      <c r="R224" s="1">
        <f>IF(ISBLANK(Manufacturing!Q24),"",Manufacturing!Q24)</f>
        <v>0.9</v>
      </c>
      <c r="S224" s="1">
        <f>IF(ISBLANK(Manufacturing!R24),"",Manufacturing!R24)</f>
        <v>0.9</v>
      </c>
      <c r="T224" s="1">
        <f>IF(ISBLANK(Manufacturing!S24),"",Manufacturing!S24)</f>
        <v>0.9</v>
      </c>
      <c r="U224" s="1">
        <f>IF(ISBLANK(Manufacturing!T24),"",Manufacturing!T24)</f>
        <v>0.9</v>
      </c>
      <c r="V224" s="1">
        <f>IF(ISBLANK(Manufacturing!U24),"",Manufacturing!U24)</f>
        <v>0.9</v>
      </c>
      <c r="W224" s="1">
        <f>IF(ISBLANK(Manufacturing!V24),"",Manufacturing!V24)</f>
        <v>0.9</v>
      </c>
      <c r="X224" s="1">
        <f>IF(ISBLANK(Manufacturing!W24),"",Manufacturing!W24)</f>
        <v>0.9</v>
      </c>
      <c r="Y224" s="1">
        <f>IF(ISBLANK(Manufacturing!X24),"",Manufacturing!X24)</f>
        <v>0.9</v>
      </c>
      <c r="Z224" s="1">
        <f>IF(ISBLANK(Manufacturing!Y24),"",Manufacturing!Y24)</f>
        <v>0.9</v>
      </c>
      <c r="AA224" s="1">
        <f>IF(ISBLANK(Manufacturing!Z24),"",Manufacturing!Z24)</f>
        <v>0.9</v>
      </c>
      <c r="AB224" s="23">
        <f>IF(ISBLANK(Manufacturing!AA24),"",Manufacturing!AA24)</f>
        <v>0.9</v>
      </c>
    </row>
    <row r="225" spans="1:28" x14ac:dyDescent="0.25">
      <c r="A225" s="53" t="e">
        <f>IF(ISBLANK(Manufacturing!A25),NA(),Manufacturing!A25)</f>
        <v>#N/A</v>
      </c>
      <c r="B225" t="e">
        <f t="shared" si="14"/>
        <v>#N/A</v>
      </c>
      <c r="C225" t="str">
        <f>IF(ISBLANK(Manufacturing!C25),"",Manufacturing!C25)</f>
        <v>Sun</v>
      </c>
      <c r="D225" t="str">
        <f t="shared" si="15"/>
        <v>ManufacturingRefrigerationSun</v>
      </c>
      <c r="E225" s="1">
        <f>IF(ISBLANK(Manufacturing!D25),"",Manufacturing!D25)</f>
        <v>0.9</v>
      </c>
      <c r="F225" s="1">
        <f>IF(ISBLANK(Manufacturing!E25),"",Manufacturing!E25)</f>
        <v>0.9</v>
      </c>
      <c r="G225" s="1">
        <f>IF(ISBLANK(Manufacturing!F25),"",Manufacturing!F25)</f>
        <v>0.9</v>
      </c>
      <c r="H225" s="1">
        <f>IF(ISBLANK(Manufacturing!G25),"",Manufacturing!G25)</f>
        <v>0.9</v>
      </c>
      <c r="I225" s="1">
        <f>IF(ISBLANK(Manufacturing!H25),"",Manufacturing!H25)</f>
        <v>0.9</v>
      </c>
      <c r="J225" s="1">
        <f>IF(ISBLANK(Manufacturing!I25),"",Manufacturing!I25)</f>
        <v>0.9</v>
      </c>
      <c r="K225" s="1">
        <f>IF(ISBLANK(Manufacturing!J25),"",Manufacturing!J25)</f>
        <v>0.9</v>
      </c>
      <c r="L225" s="1">
        <f>IF(ISBLANK(Manufacturing!K25),"",Manufacturing!K25)</f>
        <v>0.9</v>
      </c>
      <c r="M225" s="1">
        <f>IF(ISBLANK(Manufacturing!L25),"",Manufacturing!L25)</f>
        <v>0.9</v>
      </c>
      <c r="N225" s="1">
        <f>IF(ISBLANK(Manufacturing!M25),"",Manufacturing!M25)</f>
        <v>0.9</v>
      </c>
      <c r="O225" s="1">
        <f>IF(ISBLANK(Manufacturing!N25),"",Manufacturing!N25)</f>
        <v>0.9</v>
      </c>
      <c r="P225" s="1">
        <f>IF(ISBLANK(Manufacturing!O25),"",Manufacturing!O25)</f>
        <v>0.9</v>
      </c>
      <c r="Q225" s="1">
        <f>IF(ISBLANK(Manufacturing!P25),"",Manufacturing!P25)</f>
        <v>0.9</v>
      </c>
      <c r="R225" s="1">
        <f>IF(ISBLANK(Manufacturing!Q25),"",Manufacturing!Q25)</f>
        <v>0.9</v>
      </c>
      <c r="S225" s="1">
        <f>IF(ISBLANK(Manufacturing!R25),"",Manufacturing!R25)</f>
        <v>0.9</v>
      </c>
      <c r="T225" s="1">
        <f>IF(ISBLANK(Manufacturing!S25),"",Manufacturing!S25)</f>
        <v>0.9</v>
      </c>
      <c r="U225" s="1">
        <f>IF(ISBLANK(Manufacturing!T25),"",Manufacturing!T25)</f>
        <v>0.9</v>
      </c>
      <c r="V225" s="1">
        <f>IF(ISBLANK(Manufacturing!U25),"",Manufacturing!U25)</f>
        <v>0.9</v>
      </c>
      <c r="W225" s="1">
        <f>IF(ISBLANK(Manufacturing!V25),"",Manufacturing!V25)</f>
        <v>0.9</v>
      </c>
      <c r="X225" s="1">
        <f>IF(ISBLANK(Manufacturing!W25),"",Manufacturing!W25)</f>
        <v>0.9</v>
      </c>
      <c r="Y225" s="1">
        <f>IF(ISBLANK(Manufacturing!X25),"",Manufacturing!X25)</f>
        <v>0.9</v>
      </c>
      <c r="Z225" s="1">
        <f>IF(ISBLANK(Manufacturing!Y25),"",Manufacturing!Y25)</f>
        <v>0.9</v>
      </c>
      <c r="AA225" s="1">
        <f>IF(ISBLANK(Manufacturing!Z25),"",Manufacturing!Z25)</f>
        <v>0.9</v>
      </c>
      <c r="AB225" s="23">
        <f>IF(ISBLANK(Manufacturing!AA25),"",Manufacturing!AA25)</f>
        <v>0.9</v>
      </c>
    </row>
    <row r="226" spans="1:28" x14ac:dyDescent="0.25">
      <c r="A226" s="53" t="str">
        <f>IF(ISBLANK(Manufacturing!A26),NA(),Manufacturing!A26)</f>
        <v>Gas Equip</v>
      </c>
      <c r="B226" t="str">
        <f t="shared" si="14"/>
        <v>GasEquip</v>
      </c>
      <c r="C226" t="str">
        <f>IF(ISBLANK(Manufacturing!C26),"",Manufacturing!C26)</f>
        <v>WD</v>
      </c>
      <c r="D226" t="str">
        <f t="shared" si="15"/>
        <v>ManufacturingGasEquipWD</v>
      </c>
      <c r="E226" s="1">
        <f>IF(ISBLANK(Manufacturing!D26),"",Manufacturing!D26)</f>
        <v>0</v>
      </c>
      <c r="F226" s="1">
        <f>IF(ISBLANK(Manufacturing!E26),"",Manufacturing!E26)</f>
        <v>0</v>
      </c>
      <c r="G226" s="1">
        <f>IF(ISBLANK(Manufacturing!F26),"",Manufacturing!F26)</f>
        <v>0</v>
      </c>
      <c r="H226" s="1">
        <f>IF(ISBLANK(Manufacturing!G26),"",Manufacturing!G26)</f>
        <v>0</v>
      </c>
      <c r="I226" s="1">
        <f>IF(ISBLANK(Manufacturing!H26),"",Manufacturing!H26)</f>
        <v>0</v>
      </c>
      <c r="J226" s="1">
        <f>IF(ISBLANK(Manufacturing!I26),"",Manufacturing!I26)</f>
        <v>0</v>
      </c>
      <c r="K226" s="1">
        <f>IF(ISBLANK(Manufacturing!J26),"",Manufacturing!J26)</f>
        <v>0.5</v>
      </c>
      <c r="L226" s="1">
        <f>IF(ISBLANK(Manufacturing!K26),"",Manufacturing!K26)</f>
        <v>0.75</v>
      </c>
      <c r="M226" s="1">
        <f>IF(ISBLANK(Manufacturing!L26),"",Manufacturing!L26)</f>
        <v>0.9</v>
      </c>
      <c r="N226" s="1">
        <f>IF(ISBLANK(Manufacturing!M26),"",Manufacturing!M26)</f>
        <v>0.9</v>
      </c>
      <c r="O226" s="1">
        <f>IF(ISBLANK(Manufacturing!N26),"",Manufacturing!N26)</f>
        <v>0.9</v>
      </c>
      <c r="P226" s="1">
        <f>IF(ISBLANK(Manufacturing!O26),"",Manufacturing!O26)</f>
        <v>0.9</v>
      </c>
      <c r="Q226" s="1">
        <f>IF(ISBLANK(Manufacturing!P26),"",Manufacturing!P26)</f>
        <v>0.9</v>
      </c>
      <c r="R226" s="1">
        <f>IF(ISBLANK(Manufacturing!Q26),"",Manufacturing!Q26)</f>
        <v>0.9</v>
      </c>
      <c r="S226" s="1">
        <f>IF(ISBLANK(Manufacturing!R26),"",Manufacturing!R26)</f>
        <v>0.9</v>
      </c>
      <c r="T226" s="1">
        <f>IF(ISBLANK(Manufacturing!S26),"",Manufacturing!S26)</f>
        <v>0.9</v>
      </c>
      <c r="U226" s="1">
        <f>IF(ISBLANK(Manufacturing!T26),"",Manufacturing!T26)</f>
        <v>0.9</v>
      </c>
      <c r="V226" s="1">
        <f>IF(ISBLANK(Manufacturing!U26),"",Manufacturing!U26)</f>
        <v>0.5</v>
      </c>
      <c r="W226" s="1">
        <f>IF(ISBLANK(Manufacturing!V26),"",Manufacturing!V26)</f>
        <v>0</v>
      </c>
      <c r="X226" s="1">
        <f>IF(ISBLANK(Manufacturing!W26),"",Manufacturing!W26)</f>
        <v>0</v>
      </c>
      <c r="Y226" s="1">
        <f>IF(ISBLANK(Manufacturing!X26),"",Manufacturing!X26)</f>
        <v>0</v>
      </c>
      <c r="Z226" s="1">
        <f>IF(ISBLANK(Manufacturing!Y26),"",Manufacturing!Y26)</f>
        <v>0</v>
      </c>
      <c r="AA226" s="1">
        <f>IF(ISBLANK(Manufacturing!Z26),"",Manufacturing!Z26)</f>
        <v>0</v>
      </c>
      <c r="AB226" s="23">
        <f>IF(ISBLANK(Manufacturing!AA26),"",Manufacturing!AA26)</f>
        <v>0</v>
      </c>
    </row>
    <row r="227" spans="1:28" x14ac:dyDescent="0.25">
      <c r="A227" s="53" t="e">
        <f>IF(ISBLANK(Manufacturing!A27),NA(),Manufacturing!A27)</f>
        <v>#N/A</v>
      </c>
      <c r="B227" t="e">
        <f t="shared" si="14"/>
        <v>#N/A</v>
      </c>
      <c r="C227" t="str">
        <f>IF(ISBLANK(Manufacturing!C27),"",Manufacturing!C27)</f>
        <v>Sat</v>
      </c>
      <c r="D227" t="str">
        <f t="shared" si="15"/>
        <v>ManufacturingGasEquipSat</v>
      </c>
      <c r="E227" s="1">
        <f>IF(ISBLANK(Manufacturing!D27),"",Manufacturing!D27)</f>
        <v>0</v>
      </c>
      <c r="F227" s="1">
        <f>IF(ISBLANK(Manufacturing!E27),"",Manufacturing!E27)</f>
        <v>0</v>
      </c>
      <c r="G227" s="1">
        <f>IF(ISBLANK(Manufacturing!F27),"",Manufacturing!F27)</f>
        <v>0</v>
      </c>
      <c r="H227" s="1">
        <f>IF(ISBLANK(Manufacturing!G27),"",Manufacturing!G27)</f>
        <v>0</v>
      </c>
      <c r="I227" s="1">
        <f>IF(ISBLANK(Manufacturing!H27),"",Manufacturing!H27)</f>
        <v>0</v>
      </c>
      <c r="J227" s="1">
        <f>IF(ISBLANK(Manufacturing!I27),"",Manufacturing!I27)</f>
        <v>0</v>
      </c>
      <c r="K227" s="1">
        <f>IF(ISBLANK(Manufacturing!J27),"",Manufacturing!J27)</f>
        <v>0.1</v>
      </c>
      <c r="L227" s="1">
        <f>IF(ISBLANK(Manufacturing!K27),"",Manufacturing!K27)</f>
        <v>0.1</v>
      </c>
      <c r="M227" s="1">
        <f>IF(ISBLANK(Manufacturing!L27),"",Manufacturing!L27)</f>
        <v>0.2</v>
      </c>
      <c r="N227" s="1">
        <f>IF(ISBLANK(Manufacturing!M27),"",Manufacturing!M27)</f>
        <v>0.2</v>
      </c>
      <c r="O227" s="1">
        <f>IF(ISBLANK(Manufacturing!N27),"",Manufacturing!N27)</f>
        <v>0.2</v>
      </c>
      <c r="P227" s="1">
        <f>IF(ISBLANK(Manufacturing!O27),"",Manufacturing!O27)</f>
        <v>0.2</v>
      </c>
      <c r="Q227" s="1">
        <f>IF(ISBLANK(Manufacturing!P27),"",Manufacturing!P27)</f>
        <v>0.2</v>
      </c>
      <c r="R227" s="1">
        <f>IF(ISBLANK(Manufacturing!Q27),"",Manufacturing!Q27)</f>
        <v>0.2</v>
      </c>
      <c r="S227" s="1">
        <f>IF(ISBLANK(Manufacturing!R27),"",Manufacturing!R27)</f>
        <v>0.2</v>
      </c>
      <c r="T227" s="1">
        <f>IF(ISBLANK(Manufacturing!S27),"",Manufacturing!S27)</f>
        <v>0.2</v>
      </c>
      <c r="U227" s="1">
        <f>IF(ISBLANK(Manufacturing!T27),"",Manufacturing!T27)</f>
        <v>0.2</v>
      </c>
      <c r="V227" s="1">
        <f>IF(ISBLANK(Manufacturing!U27),"",Manufacturing!U27)</f>
        <v>0</v>
      </c>
      <c r="W227" s="1">
        <f>IF(ISBLANK(Manufacturing!V27),"",Manufacturing!V27)</f>
        <v>0</v>
      </c>
      <c r="X227" s="1">
        <f>IF(ISBLANK(Manufacturing!W27),"",Manufacturing!W27)</f>
        <v>0</v>
      </c>
      <c r="Y227" s="1">
        <f>IF(ISBLANK(Manufacturing!X27),"",Manufacturing!X27)</f>
        <v>0</v>
      </c>
      <c r="Z227" s="1">
        <f>IF(ISBLANK(Manufacturing!Y27),"",Manufacturing!Y27)</f>
        <v>0</v>
      </c>
      <c r="AA227" s="1">
        <f>IF(ISBLANK(Manufacturing!Z27),"",Manufacturing!Z27)</f>
        <v>0</v>
      </c>
      <c r="AB227" s="23">
        <f>IF(ISBLANK(Manufacturing!AA27),"",Manufacturing!AA27)</f>
        <v>0</v>
      </c>
    </row>
    <row r="228" spans="1:28" x14ac:dyDescent="0.25">
      <c r="A228" s="53" t="e">
        <f>IF(ISBLANK(Manufacturing!A28),NA(),Manufacturing!A28)</f>
        <v>#N/A</v>
      </c>
      <c r="B228" t="e">
        <f t="shared" si="14"/>
        <v>#N/A</v>
      </c>
      <c r="C228" t="str">
        <f>IF(ISBLANK(Manufacturing!C28),"",Manufacturing!C28)</f>
        <v>Sun</v>
      </c>
      <c r="D228" t="str">
        <f t="shared" si="15"/>
        <v>ManufacturingGasEquipSun</v>
      </c>
      <c r="E228" s="1">
        <f>IF(ISBLANK(Manufacturing!D28),"",Manufacturing!D28)</f>
        <v>0</v>
      </c>
      <c r="F228" s="1">
        <f>IF(ISBLANK(Manufacturing!E28),"",Manufacturing!E28)</f>
        <v>0</v>
      </c>
      <c r="G228" s="1">
        <f>IF(ISBLANK(Manufacturing!F28),"",Manufacturing!F28)</f>
        <v>0</v>
      </c>
      <c r="H228" s="1">
        <f>IF(ISBLANK(Manufacturing!G28),"",Manufacturing!G28)</f>
        <v>0</v>
      </c>
      <c r="I228" s="1">
        <f>IF(ISBLANK(Manufacturing!H28),"",Manufacturing!H28)</f>
        <v>0</v>
      </c>
      <c r="J228" s="1">
        <f>IF(ISBLANK(Manufacturing!I28),"",Manufacturing!I28)</f>
        <v>0</v>
      </c>
      <c r="K228" s="1">
        <f>IF(ISBLANK(Manufacturing!J28),"",Manufacturing!J28)</f>
        <v>0</v>
      </c>
      <c r="L228" s="1">
        <f>IF(ISBLANK(Manufacturing!K28),"",Manufacturing!K28)</f>
        <v>0</v>
      </c>
      <c r="M228" s="1">
        <f>IF(ISBLANK(Manufacturing!L28),"",Manufacturing!L28)</f>
        <v>0</v>
      </c>
      <c r="N228" s="1">
        <f>IF(ISBLANK(Manufacturing!M28),"",Manufacturing!M28)</f>
        <v>0</v>
      </c>
      <c r="O228" s="1">
        <f>IF(ISBLANK(Manufacturing!N28),"",Manufacturing!N28)</f>
        <v>0</v>
      </c>
      <c r="P228" s="1">
        <f>IF(ISBLANK(Manufacturing!O28),"",Manufacturing!O28)</f>
        <v>0</v>
      </c>
      <c r="Q228" s="1">
        <f>IF(ISBLANK(Manufacturing!P28),"",Manufacturing!P28)</f>
        <v>0</v>
      </c>
      <c r="R228" s="1">
        <f>IF(ISBLANK(Manufacturing!Q28),"",Manufacturing!Q28)</f>
        <v>0</v>
      </c>
      <c r="S228" s="1">
        <f>IF(ISBLANK(Manufacturing!R28),"",Manufacturing!R28)</f>
        <v>0</v>
      </c>
      <c r="T228" s="1">
        <f>IF(ISBLANK(Manufacturing!S28),"",Manufacturing!S28)</f>
        <v>0</v>
      </c>
      <c r="U228" s="1">
        <f>IF(ISBLANK(Manufacturing!T28),"",Manufacturing!T28)</f>
        <v>0</v>
      </c>
      <c r="V228" s="1">
        <f>IF(ISBLANK(Manufacturing!U28),"",Manufacturing!U28)</f>
        <v>0</v>
      </c>
      <c r="W228" s="1">
        <f>IF(ISBLANK(Manufacturing!V28),"",Manufacturing!V28)</f>
        <v>0</v>
      </c>
      <c r="X228" s="1">
        <f>IF(ISBLANK(Manufacturing!W28),"",Manufacturing!W28)</f>
        <v>0</v>
      </c>
      <c r="Y228" s="1">
        <f>IF(ISBLANK(Manufacturing!X28),"",Manufacturing!X28)</f>
        <v>0</v>
      </c>
      <c r="Z228" s="1">
        <f>IF(ISBLANK(Manufacturing!Y28),"",Manufacturing!Y28)</f>
        <v>0</v>
      </c>
      <c r="AA228" s="1">
        <f>IF(ISBLANK(Manufacturing!Z28),"",Manufacturing!Z28)</f>
        <v>0</v>
      </c>
      <c r="AB228" s="23">
        <f>IF(ISBLANK(Manufacturing!AA28),"",Manufacturing!AA28)</f>
        <v>0</v>
      </c>
    </row>
    <row r="229" spans="1:28" x14ac:dyDescent="0.25">
      <c r="A229" s="53" t="str">
        <f>IF(ISBLANK(Manufacturing!A29),NA(),Manufacturing!A29)</f>
        <v>HtgSetpt</v>
      </c>
      <c r="B229" t="str">
        <f t="shared" si="14"/>
        <v>HtgSetpt</v>
      </c>
      <c r="C229" t="str">
        <f>IF(ISBLANK(Manufacturing!C29),"",Manufacturing!C29)</f>
        <v>WD</v>
      </c>
      <c r="D229" t="str">
        <f t="shared" si="15"/>
        <v>ManufacturingHtgSetptWD</v>
      </c>
      <c r="E229" s="1">
        <f>IF(ISBLANK(Manufacturing!D29),"",Manufacturing!D29)</f>
        <v>60</v>
      </c>
      <c r="F229" s="1">
        <f>IF(ISBLANK(Manufacturing!E29),"",Manufacturing!E29)</f>
        <v>60</v>
      </c>
      <c r="G229" s="1">
        <f>IF(ISBLANK(Manufacturing!F29),"",Manufacturing!F29)</f>
        <v>60</v>
      </c>
      <c r="H229" s="1">
        <f>IF(ISBLANK(Manufacturing!G29),"",Manufacturing!G29)</f>
        <v>60</v>
      </c>
      <c r="I229" s="1">
        <f>IF(ISBLANK(Manufacturing!H29),"",Manufacturing!H29)</f>
        <v>60</v>
      </c>
      <c r="J229" s="1">
        <f>IF(ISBLANK(Manufacturing!I29),"",Manufacturing!I29)</f>
        <v>70</v>
      </c>
      <c r="K229" s="1">
        <f>IF(ISBLANK(Manufacturing!J29),"",Manufacturing!J29)</f>
        <v>70</v>
      </c>
      <c r="L229" s="1">
        <f>IF(ISBLANK(Manufacturing!K29),"",Manufacturing!K29)</f>
        <v>70</v>
      </c>
      <c r="M229" s="1">
        <f>IF(ISBLANK(Manufacturing!L29),"",Manufacturing!L29)</f>
        <v>70</v>
      </c>
      <c r="N229" s="1">
        <f>IF(ISBLANK(Manufacturing!M29),"",Manufacturing!M29)</f>
        <v>70</v>
      </c>
      <c r="O229" s="1">
        <f>IF(ISBLANK(Manufacturing!N29),"",Manufacturing!N29)</f>
        <v>70</v>
      </c>
      <c r="P229" s="1">
        <f>IF(ISBLANK(Manufacturing!O29),"",Manufacturing!O29)</f>
        <v>70</v>
      </c>
      <c r="Q229" s="1">
        <f>IF(ISBLANK(Manufacturing!P29),"",Manufacturing!P29)</f>
        <v>70</v>
      </c>
      <c r="R229" s="1">
        <f>IF(ISBLANK(Manufacturing!Q29),"",Manufacturing!Q29)</f>
        <v>70</v>
      </c>
      <c r="S229" s="1">
        <f>IF(ISBLANK(Manufacturing!R29),"",Manufacturing!R29)</f>
        <v>70</v>
      </c>
      <c r="T229" s="1">
        <f>IF(ISBLANK(Manufacturing!S29),"",Manufacturing!S29)</f>
        <v>70</v>
      </c>
      <c r="U229" s="1">
        <f>IF(ISBLANK(Manufacturing!T29),"",Manufacturing!T29)</f>
        <v>70</v>
      </c>
      <c r="V229" s="1">
        <f>IF(ISBLANK(Manufacturing!U29),"",Manufacturing!U29)</f>
        <v>70</v>
      </c>
      <c r="W229" s="1">
        <f>IF(ISBLANK(Manufacturing!V29),"",Manufacturing!V29)</f>
        <v>70</v>
      </c>
      <c r="X229" s="1">
        <f>IF(ISBLANK(Manufacturing!W29),"",Manufacturing!W29)</f>
        <v>70</v>
      </c>
      <c r="Y229" s="1">
        <f>IF(ISBLANK(Manufacturing!X29),"",Manufacturing!X29)</f>
        <v>70</v>
      </c>
      <c r="Z229" s="1">
        <f>IF(ISBLANK(Manufacturing!Y29),"",Manufacturing!Y29)</f>
        <v>70</v>
      </c>
      <c r="AA229" s="1">
        <f>IF(ISBLANK(Manufacturing!Z29),"",Manufacturing!Z29)</f>
        <v>70</v>
      </c>
      <c r="AB229" s="23">
        <f>IF(ISBLANK(Manufacturing!AA29),"",Manufacturing!AA29)</f>
        <v>70</v>
      </c>
    </row>
    <row r="230" spans="1:28" x14ac:dyDescent="0.25">
      <c r="A230" s="53" t="e">
        <f>IF(ISBLANK(Manufacturing!A30),NA(),Manufacturing!A30)</f>
        <v>#N/A</v>
      </c>
      <c r="B230" t="e">
        <f t="shared" si="14"/>
        <v>#N/A</v>
      </c>
      <c r="C230" t="str">
        <f>IF(ISBLANK(Manufacturing!C30),"",Manufacturing!C30)</f>
        <v>Sat</v>
      </c>
      <c r="D230" t="str">
        <f t="shared" si="15"/>
        <v>ManufacturingHtgSetptSat</v>
      </c>
      <c r="E230" s="1">
        <f>IF(ISBLANK(Manufacturing!D30),"",Manufacturing!D30)</f>
        <v>60</v>
      </c>
      <c r="F230" s="1">
        <f>IF(ISBLANK(Manufacturing!E30),"",Manufacturing!E30)</f>
        <v>60</v>
      </c>
      <c r="G230" s="1">
        <f>IF(ISBLANK(Manufacturing!F30),"",Manufacturing!F30)</f>
        <v>60</v>
      </c>
      <c r="H230" s="1">
        <f>IF(ISBLANK(Manufacturing!G30),"",Manufacturing!G30)</f>
        <v>60</v>
      </c>
      <c r="I230" s="1">
        <f>IF(ISBLANK(Manufacturing!H30),"",Manufacturing!H30)</f>
        <v>60</v>
      </c>
      <c r="J230" s="1">
        <f>IF(ISBLANK(Manufacturing!I30),"",Manufacturing!I30)</f>
        <v>70</v>
      </c>
      <c r="K230" s="1">
        <f>IF(ISBLANK(Manufacturing!J30),"",Manufacturing!J30)</f>
        <v>70</v>
      </c>
      <c r="L230" s="1">
        <f>IF(ISBLANK(Manufacturing!K30),"",Manufacturing!K30)</f>
        <v>70</v>
      </c>
      <c r="M230" s="1">
        <f>IF(ISBLANK(Manufacturing!L30),"",Manufacturing!L30)</f>
        <v>70</v>
      </c>
      <c r="N230" s="1">
        <f>IF(ISBLANK(Manufacturing!M30),"",Manufacturing!M30)</f>
        <v>70</v>
      </c>
      <c r="O230" s="1">
        <f>IF(ISBLANK(Manufacturing!N30),"",Manufacturing!N30)</f>
        <v>70</v>
      </c>
      <c r="P230" s="1">
        <f>IF(ISBLANK(Manufacturing!O30),"",Manufacturing!O30)</f>
        <v>70</v>
      </c>
      <c r="Q230" s="1">
        <f>IF(ISBLANK(Manufacturing!P30),"",Manufacturing!P30)</f>
        <v>70</v>
      </c>
      <c r="R230" s="1">
        <f>IF(ISBLANK(Manufacturing!Q30),"",Manufacturing!Q30)</f>
        <v>70</v>
      </c>
      <c r="S230" s="1">
        <f>IF(ISBLANK(Manufacturing!R30),"",Manufacturing!R30)</f>
        <v>70</v>
      </c>
      <c r="T230" s="1">
        <f>IF(ISBLANK(Manufacturing!S30),"",Manufacturing!S30)</f>
        <v>70</v>
      </c>
      <c r="U230" s="1">
        <f>IF(ISBLANK(Manufacturing!T30),"",Manufacturing!T30)</f>
        <v>70</v>
      </c>
      <c r="V230" s="1">
        <f>IF(ISBLANK(Manufacturing!U30),"",Manufacturing!U30)</f>
        <v>70</v>
      </c>
      <c r="W230" s="1">
        <f>IF(ISBLANK(Manufacturing!V30),"",Manufacturing!V30)</f>
        <v>70</v>
      </c>
      <c r="X230" s="1">
        <f>IF(ISBLANK(Manufacturing!W30),"",Manufacturing!W30)</f>
        <v>60</v>
      </c>
      <c r="Y230" s="1">
        <f>IF(ISBLANK(Manufacturing!X30),"",Manufacturing!X30)</f>
        <v>60</v>
      </c>
      <c r="Z230" s="1">
        <f>IF(ISBLANK(Manufacturing!Y30),"",Manufacturing!Y30)</f>
        <v>60</v>
      </c>
      <c r="AA230" s="1">
        <f>IF(ISBLANK(Manufacturing!Z30),"",Manufacturing!Z30)</f>
        <v>60</v>
      </c>
      <c r="AB230" s="23">
        <f>IF(ISBLANK(Manufacturing!AA30),"",Manufacturing!AA30)</f>
        <v>60</v>
      </c>
    </row>
    <row r="231" spans="1:28" x14ac:dyDescent="0.25">
      <c r="A231" s="53" t="e">
        <f>IF(ISBLANK(Manufacturing!A31),NA(),Manufacturing!A31)</f>
        <v>#N/A</v>
      </c>
      <c r="B231" t="e">
        <f t="shared" si="14"/>
        <v>#N/A</v>
      </c>
      <c r="C231" t="str">
        <f>IF(ISBLANK(Manufacturing!C31),"",Manufacturing!C31)</f>
        <v>Sun</v>
      </c>
      <c r="D231" t="str">
        <f t="shared" si="15"/>
        <v>ManufacturingHtgSetptSun</v>
      </c>
      <c r="E231" s="1">
        <f>IF(ISBLANK(Manufacturing!D31),"",Manufacturing!D31)</f>
        <v>60</v>
      </c>
      <c r="F231" s="1">
        <f>IF(ISBLANK(Manufacturing!E31),"",Manufacturing!E31)</f>
        <v>60</v>
      </c>
      <c r="G231" s="1">
        <f>IF(ISBLANK(Manufacturing!F31),"",Manufacturing!F31)</f>
        <v>60</v>
      </c>
      <c r="H231" s="1">
        <f>IF(ISBLANK(Manufacturing!G31),"",Manufacturing!G31)</f>
        <v>60</v>
      </c>
      <c r="I231" s="1">
        <f>IF(ISBLANK(Manufacturing!H31),"",Manufacturing!H31)</f>
        <v>60</v>
      </c>
      <c r="J231" s="1">
        <f>IF(ISBLANK(Manufacturing!I31),"",Manufacturing!I31)</f>
        <v>60</v>
      </c>
      <c r="K231" s="1">
        <f>IF(ISBLANK(Manufacturing!J31),"",Manufacturing!J31)</f>
        <v>60</v>
      </c>
      <c r="L231" s="1">
        <f>IF(ISBLANK(Manufacturing!K31),"",Manufacturing!K31)</f>
        <v>60</v>
      </c>
      <c r="M231" s="1">
        <f>IF(ISBLANK(Manufacturing!L31),"",Manufacturing!L31)</f>
        <v>60</v>
      </c>
      <c r="N231" s="1">
        <f>IF(ISBLANK(Manufacturing!M31),"",Manufacturing!M31)</f>
        <v>60</v>
      </c>
      <c r="O231" s="1">
        <f>IF(ISBLANK(Manufacturing!N31),"",Manufacturing!N31)</f>
        <v>60</v>
      </c>
      <c r="P231" s="1">
        <f>IF(ISBLANK(Manufacturing!O31),"",Manufacturing!O31)</f>
        <v>60</v>
      </c>
      <c r="Q231" s="1">
        <f>IF(ISBLANK(Manufacturing!P31),"",Manufacturing!P31)</f>
        <v>60</v>
      </c>
      <c r="R231" s="1">
        <f>IF(ISBLANK(Manufacturing!Q31),"",Manufacturing!Q31)</f>
        <v>60</v>
      </c>
      <c r="S231" s="1">
        <f>IF(ISBLANK(Manufacturing!R31),"",Manufacturing!R31)</f>
        <v>60</v>
      </c>
      <c r="T231" s="1">
        <f>IF(ISBLANK(Manufacturing!S31),"",Manufacturing!S31)</f>
        <v>60</v>
      </c>
      <c r="U231" s="1">
        <f>IF(ISBLANK(Manufacturing!T31),"",Manufacturing!T31)</f>
        <v>60</v>
      </c>
      <c r="V231" s="1">
        <f>IF(ISBLANK(Manufacturing!U31),"",Manufacturing!U31)</f>
        <v>60</v>
      </c>
      <c r="W231" s="1">
        <f>IF(ISBLANK(Manufacturing!V31),"",Manufacturing!V31)</f>
        <v>60</v>
      </c>
      <c r="X231" s="1">
        <f>IF(ISBLANK(Manufacturing!W31),"",Manufacturing!W31)</f>
        <v>60</v>
      </c>
      <c r="Y231" s="1">
        <f>IF(ISBLANK(Manufacturing!X31),"",Manufacturing!X31)</f>
        <v>60</v>
      </c>
      <c r="Z231" s="1">
        <f>IF(ISBLANK(Manufacturing!Y31),"",Manufacturing!Y31)</f>
        <v>60</v>
      </c>
      <c r="AA231" s="1">
        <f>IF(ISBLANK(Manufacturing!Z31),"",Manufacturing!Z31)</f>
        <v>60</v>
      </c>
      <c r="AB231" s="23">
        <f>IF(ISBLANK(Manufacturing!AA31),"",Manufacturing!AA31)</f>
        <v>60</v>
      </c>
    </row>
    <row r="232" spans="1:28" x14ac:dyDescent="0.25">
      <c r="A232" s="53" t="str">
        <f>IF(ISBLANK(Manufacturing!A32),NA(),Manufacturing!A32)</f>
        <v>ClgSetpt</v>
      </c>
      <c r="B232" t="str">
        <f t="shared" si="14"/>
        <v>ClgSetpt</v>
      </c>
      <c r="C232" t="str">
        <f>IF(ISBLANK(Manufacturing!C32),"",Manufacturing!C32)</f>
        <v>WD</v>
      </c>
      <c r="D232" t="str">
        <f t="shared" si="15"/>
        <v>ManufacturingClgSetptWD</v>
      </c>
      <c r="E232" s="1">
        <f>IF(ISBLANK(Manufacturing!D32),"",Manufacturing!D32)</f>
        <v>85</v>
      </c>
      <c r="F232" s="1">
        <f>IF(ISBLANK(Manufacturing!E32),"",Manufacturing!E32)</f>
        <v>85</v>
      </c>
      <c r="G232" s="1">
        <f>IF(ISBLANK(Manufacturing!F32),"",Manufacturing!F32)</f>
        <v>85</v>
      </c>
      <c r="H232" s="1">
        <f>IF(ISBLANK(Manufacturing!G32),"",Manufacturing!G32)</f>
        <v>85</v>
      </c>
      <c r="I232" s="1">
        <f>IF(ISBLANK(Manufacturing!H32),"",Manufacturing!H32)</f>
        <v>85</v>
      </c>
      <c r="J232" s="1">
        <f>IF(ISBLANK(Manufacturing!I32),"",Manufacturing!I32)</f>
        <v>75</v>
      </c>
      <c r="K232" s="1">
        <f>IF(ISBLANK(Manufacturing!J32),"",Manufacturing!J32)</f>
        <v>75</v>
      </c>
      <c r="L232" s="1">
        <f>IF(ISBLANK(Manufacturing!K32),"",Manufacturing!K32)</f>
        <v>75</v>
      </c>
      <c r="M232" s="1">
        <f>IF(ISBLANK(Manufacturing!L32),"",Manufacturing!L32)</f>
        <v>75</v>
      </c>
      <c r="N232" s="1">
        <f>IF(ISBLANK(Manufacturing!M32),"",Manufacturing!M32)</f>
        <v>75</v>
      </c>
      <c r="O232" s="1">
        <f>IF(ISBLANK(Manufacturing!N32),"",Manufacturing!N32)</f>
        <v>75</v>
      </c>
      <c r="P232" s="1">
        <f>IF(ISBLANK(Manufacturing!O32),"",Manufacturing!O32)</f>
        <v>75</v>
      </c>
      <c r="Q232" s="1">
        <f>IF(ISBLANK(Manufacturing!P32),"",Manufacturing!P32)</f>
        <v>75</v>
      </c>
      <c r="R232" s="1">
        <f>IF(ISBLANK(Manufacturing!Q32),"",Manufacturing!Q32)</f>
        <v>75</v>
      </c>
      <c r="S232" s="1">
        <f>IF(ISBLANK(Manufacturing!R32),"",Manufacturing!R32)</f>
        <v>75</v>
      </c>
      <c r="T232" s="1">
        <f>IF(ISBLANK(Manufacturing!S32),"",Manufacturing!S32)</f>
        <v>75</v>
      </c>
      <c r="U232" s="1">
        <f>IF(ISBLANK(Manufacturing!T32),"",Manufacturing!T32)</f>
        <v>75</v>
      </c>
      <c r="V232" s="1">
        <f>IF(ISBLANK(Manufacturing!U32),"",Manufacturing!U32)</f>
        <v>75</v>
      </c>
      <c r="W232" s="1">
        <f>IF(ISBLANK(Manufacturing!V32),"",Manufacturing!V32)</f>
        <v>75</v>
      </c>
      <c r="X232" s="1">
        <f>IF(ISBLANK(Manufacturing!W32),"",Manufacturing!W32)</f>
        <v>75</v>
      </c>
      <c r="Y232" s="1">
        <f>IF(ISBLANK(Manufacturing!X32),"",Manufacturing!X32)</f>
        <v>75</v>
      </c>
      <c r="Z232" s="1">
        <f>IF(ISBLANK(Manufacturing!Y32),"",Manufacturing!Y32)</f>
        <v>75</v>
      </c>
      <c r="AA232" s="1">
        <f>IF(ISBLANK(Manufacturing!Z32),"",Manufacturing!Z32)</f>
        <v>75</v>
      </c>
      <c r="AB232" s="23">
        <f>IF(ISBLANK(Manufacturing!AA32),"",Manufacturing!AA32)</f>
        <v>75</v>
      </c>
    </row>
    <row r="233" spans="1:28" x14ac:dyDescent="0.25">
      <c r="A233" s="53" t="e">
        <f>IF(ISBLANK(Manufacturing!A33),NA(),Manufacturing!A33)</f>
        <v>#N/A</v>
      </c>
      <c r="B233" t="e">
        <f t="shared" si="14"/>
        <v>#N/A</v>
      </c>
      <c r="C233" t="str">
        <f>IF(ISBLANK(Manufacturing!C33),"",Manufacturing!C33)</f>
        <v>Sat</v>
      </c>
      <c r="D233" t="str">
        <f t="shared" si="15"/>
        <v>ManufacturingClgSetptSat</v>
      </c>
      <c r="E233" s="1">
        <f>IF(ISBLANK(Manufacturing!D33),"",Manufacturing!D33)</f>
        <v>85</v>
      </c>
      <c r="F233" s="1">
        <f>IF(ISBLANK(Manufacturing!E33),"",Manufacturing!E33)</f>
        <v>85</v>
      </c>
      <c r="G233" s="1">
        <f>IF(ISBLANK(Manufacturing!F33),"",Manufacturing!F33)</f>
        <v>85</v>
      </c>
      <c r="H233" s="1">
        <f>IF(ISBLANK(Manufacturing!G33),"",Manufacturing!G33)</f>
        <v>85</v>
      </c>
      <c r="I233" s="1">
        <f>IF(ISBLANK(Manufacturing!H33),"",Manufacturing!H33)</f>
        <v>85</v>
      </c>
      <c r="J233" s="1">
        <f>IF(ISBLANK(Manufacturing!I33),"",Manufacturing!I33)</f>
        <v>75</v>
      </c>
      <c r="K233" s="1">
        <f>IF(ISBLANK(Manufacturing!J33),"",Manufacturing!J33)</f>
        <v>75</v>
      </c>
      <c r="L233" s="1">
        <f>IF(ISBLANK(Manufacturing!K33),"",Manufacturing!K33)</f>
        <v>75</v>
      </c>
      <c r="M233" s="1">
        <f>IF(ISBLANK(Manufacturing!L33),"",Manufacturing!L33)</f>
        <v>75</v>
      </c>
      <c r="N233" s="1">
        <f>IF(ISBLANK(Manufacturing!M33),"",Manufacturing!M33)</f>
        <v>75</v>
      </c>
      <c r="O233" s="1">
        <f>IF(ISBLANK(Manufacturing!N33),"",Manufacturing!N33)</f>
        <v>75</v>
      </c>
      <c r="P233" s="1">
        <f>IF(ISBLANK(Manufacturing!O33),"",Manufacturing!O33)</f>
        <v>75</v>
      </c>
      <c r="Q233" s="1">
        <f>IF(ISBLANK(Manufacturing!P33),"",Manufacturing!P33)</f>
        <v>75</v>
      </c>
      <c r="R233" s="1">
        <f>IF(ISBLANK(Manufacturing!Q33),"",Manufacturing!Q33)</f>
        <v>75</v>
      </c>
      <c r="S233" s="1">
        <f>IF(ISBLANK(Manufacturing!R33),"",Manufacturing!R33)</f>
        <v>75</v>
      </c>
      <c r="T233" s="1">
        <f>IF(ISBLANK(Manufacturing!S33),"",Manufacturing!S33)</f>
        <v>75</v>
      </c>
      <c r="U233" s="1">
        <f>IF(ISBLANK(Manufacturing!T33),"",Manufacturing!T33)</f>
        <v>75</v>
      </c>
      <c r="V233" s="1">
        <f>IF(ISBLANK(Manufacturing!U33),"",Manufacturing!U33)</f>
        <v>75</v>
      </c>
      <c r="W233" s="1">
        <f>IF(ISBLANK(Manufacturing!V33),"",Manufacturing!V33)</f>
        <v>75</v>
      </c>
      <c r="X233" s="1">
        <f>IF(ISBLANK(Manufacturing!W33),"",Manufacturing!W33)</f>
        <v>85</v>
      </c>
      <c r="Y233" s="1">
        <f>IF(ISBLANK(Manufacturing!X33),"",Manufacturing!X33)</f>
        <v>85</v>
      </c>
      <c r="Z233" s="1">
        <f>IF(ISBLANK(Manufacturing!Y33),"",Manufacturing!Y33)</f>
        <v>85</v>
      </c>
      <c r="AA233" s="1">
        <f>IF(ISBLANK(Manufacturing!Z33),"",Manufacturing!Z33)</f>
        <v>85</v>
      </c>
      <c r="AB233" s="23">
        <f>IF(ISBLANK(Manufacturing!AA33),"",Manufacturing!AA33)</f>
        <v>85</v>
      </c>
    </row>
    <row r="234" spans="1:28" x14ac:dyDescent="0.25">
      <c r="A234" s="53" t="e">
        <f>IF(ISBLANK(Manufacturing!A34),NA(),Manufacturing!A34)</f>
        <v>#N/A</v>
      </c>
      <c r="B234" t="e">
        <f t="shared" si="14"/>
        <v>#N/A</v>
      </c>
      <c r="C234" t="str">
        <f>IF(ISBLANK(Manufacturing!C34),"",Manufacturing!C34)</f>
        <v>Sun</v>
      </c>
      <c r="D234" t="str">
        <f t="shared" si="15"/>
        <v>ManufacturingClgSetptSun</v>
      </c>
      <c r="E234" s="1">
        <f>IF(ISBLANK(Manufacturing!D34),"",Manufacturing!D34)</f>
        <v>85</v>
      </c>
      <c r="F234" s="1">
        <f>IF(ISBLANK(Manufacturing!E34),"",Manufacturing!E34)</f>
        <v>85</v>
      </c>
      <c r="G234" s="1">
        <f>IF(ISBLANK(Manufacturing!F34),"",Manufacturing!F34)</f>
        <v>85</v>
      </c>
      <c r="H234" s="1">
        <f>IF(ISBLANK(Manufacturing!G34),"",Manufacturing!G34)</f>
        <v>85</v>
      </c>
      <c r="I234" s="1">
        <f>IF(ISBLANK(Manufacturing!H34),"",Manufacturing!H34)</f>
        <v>85</v>
      </c>
      <c r="J234" s="1">
        <f>IF(ISBLANK(Manufacturing!I34),"",Manufacturing!I34)</f>
        <v>85</v>
      </c>
      <c r="K234" s="1">
        <f>IF(ISBLANK(Manufacturing!J34),"",Manufacturing!J34)</f>
        <v>85</v>
      </c>
      <c r="L234" s="1">
        <f>IF(ISBLANK(Manufacturing!K34),"",Manufacturing!K34)</f>
        <v>85</v>
      </c>
      <c r="M234" s="1">
        <f>IF(ISBLANK(Manufacturing!L34),"",Manufacturing!L34)</f>
        <v>85</v>
      </c>
      <c r="N234" s="1">
        <f>IF(ISBLANK(Manufacturing!M34),"",Manufacturing!M34)</f>
        <v>85</v>
      </c>
      <c r="O234" s="1">
        <f>IF(ISBLANK(Manufacturing!N34),"",Manufacturing!N34)</f>
        <v>85</v>
      </c>
      <c r="P234" s="1">
        <f>IF(ISBLANK(Manufacturing!O34),"",Manufacturing!O34)</f>
        <v>85</v>
      </c>
      <c r="Q234" s="1">
        <f>IF(ISBLANK(Manufacturing!P34),"",Manufacturing!P34)</f>
        <v>85</v>
      </c>
      <c r="R234" s="1">
        <f>IF(ISBLANK(Manufacturing!Q34),"",Manufacturing!Q34)</f>
        <v>85</v>
      </c>
      <c r="S234" s="1">
        <f>IF(ISBLANK(Manufacturing!R34),"",Manufacturing!R34)</f>
        <v>85</v>
      </c>
      <c r="T234" s="1">
        <f>IF(ISBLANK(Manufacturing!S34),"",Manufacturing!S34)</f>
        <v>85</v>
      </c>
      <c r="U234" s="1">
        <f>IF(ISBLANK(Manufacturing!T34),"",Manufacturing!T34)</f>
        <v>85</v>
      </c>
      <c r="V234" s="1">
        <f>IF(ISBLANK(Manufacturing!U34),"",Manufacturing!U34)</f>
        <v>85</v>
      </c>
      <c r="W234" s="1">
        <f>IF(ISBLANK(Manufacturing!V34),"",Manufacturing!V34)</f>
        <v>85</v>
      </c>
      <c r="X234" s="1">
        <f>IF(ISBLANK(Manufacturing!W34),"",Manufacturing!W34)</f>
        <v>85</v>
      </c>
      <c r="Y234" s="1">
        <f>IF(ISBLANK(Manufacturing!X34),"",Manufacturing!X34)</f>
        <v>85</v>
      </c>
      <c r="Z234" s="1">
        <f>IF(ISBLANK(Manufacturing!Y34),"",Manufacturing!Y34)</f>
        <v>85</v>
      </c>
      <c r="AA234" s="1">
        <f>IF(ISBLANK(Manufacturing!Z34),"",Manufacturing!Z34)</f>
        <v>85</v>
      </c>
      <c r="AB234" s="23">
        <f>IF(ISBLANK(Manufacturing!AA34),"",Manufacturing!AA34)</f>
        <v>85</v>
      </c>
    </row>
    <row r="235" spans="1:28" x14ac:dyDescent="0.25">
      <c r="A235" s="53" t="str">
        <f>IF(ISBLANK(Manufacturing!A35),NA(),Manufacturing!A35)</f>
        <v>Infiltration</v>
      </c>
      <c r="B235" t="str">
        <f t="shared" si="14"/>
        <v>Infiltration</v>
      </c>
      <c r="C235" t="str">
        <f>IF(ISBLANK(Manufacturing!C35),"",Manufacturing!C35)</f>
        <v>WD</v>
      </c>
      <c r="D235" t="str">
        <f t="shared" si="15"/>
        <v>ManufacturingInfiltrationWD</v>
      </c>
      <c r="E235" s="1">
        <f>IF(ISBLANK(Manufacturing!D35),"",Manufacturing!D35)</f>
        <v>1</v>
      </c>
      <c r="F235" s="1">
        <f>IF(ISBLANK(Manufacturing!E35),"",Manufacturing!E35)</f>
        <v>1</v>
      </c>
      <c r="G235" s="1">
        <f>IF(ISBLANK(Manufacturing!F35),"",Manufacturing!F35)</f>
        <v>1</v>
      </c>
      <c r="H235" s="1">
        <f>IF(ISBLANK(Manufacturing!G35),"",Manufacturing!G35)</f>
        <v>1</v>
      </c>
      <c r="I235" s="1">
        <f>IF(ISBLANK(Manufacturing!H35),"",Manufacturing!H35)</f>
        <v>1</v>
      </c>
      <c r="J235" s="1">
        <f>IF(ISBLANK(Manufacturing!I35),"",Manufacturing!I35)</f>
        <v>0.25</v>
      </c>
      <c r="K235" s="1">
        <f>IF(ISBLANK(Manufacturing!J35),"",Manufacturing!J35)</f>
        <v>0.25</v>
      </c>
      <c r="L235" s="1">
        <f>IF(ISBLANK(Manufacturing!K35),"",Manufacturing!K35)</f>
        <v>0.25</v>
      </c>
      <c r="M235" s="1">
        <f>IF(ISBLANK(Manufacturing!L35),"",Manufacturing!L35)</f>
        <v>0.25</v>
      </c>
      <c r="N235" s="1">
        <f>IF(ISBLANK(Manufacturing!M35),"",Manufacturing!M35)</f>
        <v>0.25</v>
      </c>
      <c r="O235" s="1">
        <f>IF(ISBLANK(Manufacturing!N35),"",Manufacturing!N35)</f>
        <v>0.25</v>
      </c>
      <c r="P235" s="1">
        <f>IF(ISBLANK(Manufacturing!O35),"",Manufacturing!O35)</f>
        <v>0.25</v>
      </c>
      <c r="Q235" s="1">
        <f>IF(ISBLANK(Manufacturing!P35),"",Manufacturing!P35)</f>
        <v>0.25</v>
      </c>
      <c r="R235" s="1">
        <f>IF(ISBLANK(Manufacturing!Q35),"",Manufacturing!Q35)</f>
        <v>0.25</v>
      </c>
      <c r="S235" s="1">
        <f>IF(ISBLANK(Manufacturing!R35),"",Manufacturing!R35)</f>
        <v>0.25</v>
      </c>
      <c r="T235" s="1">
        <f>IF(ISBLANK(Manufacturing!S35),"",Manufacturing!S35)</f>
        <v>0.25</v>
      </c>
      <c r="U235" s="1">
        <f>IF(ISBLANK(Manufacturing!T35),"",Manufacturing!T35)</f>
        <v>0.25</v>
      </c>
      <c r="V235" s="1">
        <f>IF(ISBLANK(Manufacturing!U35),"",Manufacturing!U35)</f>
        <v>0.25</v>
      </c>
      <c r="W235" s="1">
        <f>IF(ISBLANK(Manufacturing!V35),"",Manufacturing!V35)</f>
        <v>0.25</v>
      </c>
      <c r="X235" s="1">
        <f>IF(ISBLANK(Manufacturing!W35),"",Manufacturing!W35)</f>
        <v>0.25</v>
      </c>
      <c r="Y235" s="1">
        <f>IF(ISBLANK(Manufacturing!X35),"",Manufacturing!X35)</f>
        <v>0.25</v>
      </c>
      <c r="Z235" s="1">
        <f>IF(ISBLANK(Manufacturing!Y35),"",Manufacturing!Y35)</f>
        <v>0.25</v>
      </c>
      <c r="AA235" s="1">
        <f>IF(ISBLANK(Manufacturing!Z35),"",Manufacturing!Z35)</f>
        <v>0.25</v>
      </c>
      <c r="AB235" s="23">
        <f>IF(ISBLANK(Manufacturing!AA35),"",Manufacturing!AA35)</f>
        <v>0.25</v>
      </c>
    </row>
    <row r="236" spans="1:28" x14ac:dyDescent="0.25">
      <c r="A236" s="53" t="e">
        <f>IF(ISBLANK(Manufacturing!A36),NA(),Manufacturing!A36)</f>
        <v>#N/A</v>
      </c>
      <c r="B236" t="e">
        <f t="shared" si="14"/>
        <v>#N/A</v>
      </c>
      <c r="C236" t="str">
        <f>IF(ISBLANK(Manufacturing!C36),"",Manufacturing!C36)</f>
        <v>Sat</v>
      </c>
      <c r="D236" t="str">
        <f t="shared" ref="D236:D253" si="16">IF(AND(ISNA(B234),ISNA(B235),ISNA(B236)),"",$A$204&amp;(IF(AND(ISNA(B236),ISNA(B235)),B234,IF(AND(ISNA(B236),ISNA(B234)),B235,B236)))&amp;C236)</f>
        <v>ManufacturingInfiltrationSat</v>
      </c>
      <c r="E236" s="1">
        <f>IF(ISBLANK(Manufacturing!D36),"",Manufacturing!D36)</f>
        <v>1</v>
      </c>
      <c r="F236" s="1">
        <f>IF(ISBLANK(Manufacturing!E36),"",Manufacturing!E36)</f>
        <v>1</v>
      </c>
      <c r="G236" s="1">
        <f>IF(ISBLANK(Manufacturing!F36),"",Manufacturing!F36)</f>
        <v>1</v>
      </c>
      <c r="H236" s="1">
        <f>IF(ISBLANK(Manufacturing!G36),"",Manufacturing!G36)</f>
        <v>1</v>
      </c>
      <c r="I236" s="1">
        <f>IF(ISBLANK(Manufacturing!H36),"",Manufacturing!H36)</f>
        <v>1</v>
      </c>
      <c r="J236" s="1">
        <f>IF(ISBLANK(Manufacturing!I36),"",Manufacturing!I36)</f>
        <v>0.25</v>
      </c>
      <c r="K236" s="1">
        <f>IF(ISBLANK(Manufacturing!J36),"",Manufacturing!J36)</f>
        <v>0.25</v>
      </c>
      <c r="L236" s="1">
        <f>IF(ISBLANK(Manufacturing!K36),"",Manufacturing!K36)</f>
        <v>0.25</v>
      </c>
      <c r="M236" s="1">
        <f>IF(ISBLANK(Manufacturing!L36),"",Manufacturing!L36)</f>
        <v>0.25</v>
      </c>
      <c r="N236" s="1">
        <f>IF(ISBLANK(Manufacturing!M36),"",Manufacturing!M36)</f>
        <v>0.25</v>
      </c>
      <c r="O236" s="1">
        <f>IF(ISBLANK(Manufacturing!N36),"",Manufacturing!N36)</f>
        <v>0.25</v>
      </c>
      <c r="P236" s="1">
        <f>IF(ISBLANK(Manufacturing!O36),"",Manufacturing!O36)</f>
        <v>0.25</v>
      </c>
      <c r="Q236" s="1">
        <f>IF(ISBLANK(Manufacturing!P36),"",Manufacturing!P36)</f>
        <v>0.25</v>
      </c>
      <c r="R236" s="1">
        <f>IF(ISBLANK(Manufacturing!Q36),"",Manufacturing!Q36)</f>
        <v>0.25</v>
      </c>
      <c r="S236" s="1">
        <f>IF(ISBLANK(Manufacturing!R36),"",Manufacturing!R36)</f>
        <v>0.25</v>
      </c>
      <c r="T236" s="1">
        <f>IF(ISBLANK(Manufacturing!S36),"",Manufacturing!S36)</f>
        <v>0.25</v>
      </c>
      <c r="U236" s="1">
        <f>IF(ISBLANK(Manufacturing!T36),"",Manufacturing!T36)</f>
        <v>0.25</v>
      </c>
      <c r="V236" s="1">
        <f>IF(ISBLANK(Manufacturing!U36),"",Manufacturing!U36)</f>
        <v>0.25</v>
      </c>
      <c r="W236" s="1">
        <f>IF(ISBLANK(Manufacturing!V36),"",Manufacturing!V36)</f>
        <v>0.25</v>
      </c>
      <c r="X236" s="1">
        <f>IF(ISBLANK(Manufacturing!W36),"",Manufacturing!W36)</f>
        <v>1</v>
      </c>
      <c r="Y236" s="1">
        <f>IF(ISBLANK(Manufacturing!X36),"",Manufacturing!X36)</f>
        <v>1</v>
      </c>
      <c r="Z236" s="1">
        <f>IF(ISBLANK(Manufacturing!Y36),"",Manufacturing!Y36)</f>
        <v>1</v>
      </c>
      <c r="AA236" s="1">
        <f>IF(ISBLANK(Manufacturing!Z36),"",Manufacturing!Z36)</f>
        <v>1</v>
      </c>
      <c r="AB236" s="23">
        <f>IF(ISBLANK(Manufacturing!AA36),"",Manufacturing!AA36)</f>
        <v>1</v>
      </c>
    </row>
    <row r="237" spans="1:28" x14ac:dyDescent="0.25">
      <c r="A237" s="53" t="e">
        <f>IF(ISBLANK(Manufacturing!A37),NA(),Manufacturing!A37)</f>
        <v>#N/A</v>
      </c>
      <c r="B237" t="e">
        <f t="shared" si="14"/>
        <v>#N/A</v>
      </c>
      <c r="C237" t="str">
        <f>IF(ISBLANK(Manufacturing!C37),"",Manufacturing!C37)</f>
        <v>Sun</v>
      </c>
      <c r="D237" t="str">
        <f t="shared" si="16"/>
        <v>ManufacturingInfiltrationSun</v>
      </c>
      <c r="E237" s="1">
        <f>IF(ISBLANK(Manufacturing!D37),"",Manufacturing!D37)</f>
        <v>1</v>
      </c>
      <c r="F237" s="1">
        <f>IF(ISBLANK(Manufacturing!E37),"",Manufacturing!E37)</f>
        <v>1</v>
      </c>
      <c r="G237" s="1">
        <f>IF(ISBLANK(Manufacturing!F37),"",Manufacturing!F37)</f>
        <v>1</v>
      </c>
      <c r="H237" s="1">
        <f>IF(ISBLANK(Manufacturing!G37),"",Manufacturing!G37)</f>
        <v>1</v>
      </c>
      <c r="I237" s="1">
        <f>IF(ISBLANK(Manufacturing!H37),"",Manufacturing!H37)</f>
        <v>1</v>
      </c>
      <c r="J237" s="1">
        <f>IF(ISBLANK(Manufacturing!I37),"",Manufacturing!I37)</f>
        <v>0.25</v>
      </c>
      <c r="K237" s="1">
        <f>IF(ISBLANK(Manufacturing!J37),"",Manufacturing!J37)</f>
        <v>0.25</v>
      </c>
      <c r="L237" s="1">
        <f>IF(ISBLANK(Manufacturing!K37),"",Manufacturing!K37)</f>
        <v>0.25</v>
      </c>
      <c r="M237" s="1">
        <f>IF(ISBLANK(Manufacturing!L37),"",Manufacturing!L37)</f>
        <v>0.25</v>
      </c>
      <c r="N237" s="1">
        <f>IF(ISBLANK(Manufacturing!M37),"",Manufacturing!M37)</f>
        <v>0.25</v>
      </c>
      <c r="O237" s="1">
        <f>IF(ISBLANK(Manufacturing!N37),"",Manufacturing!N37)</f>
        <v>0.25</v>
      </c>
      <c r="P237" s="1">
        <f>IF(ISBLANK(Manufacturing!O37),"",Manufacturing!O37)</f>
        <v>0.25</v>
      </c>
      <c r="Q237" s="1">
        <f>IF(ISBLANK(Manufacturing!P37),"",Manufacturing!P37)</f>
        <v>0.25</v>
      </c>
      <c r="R237" s="1">
        <f>IF(ISBLANK(Manufacturing!Q37),"",Manufacturing!Q37)</f>
        <v>0.25</v>
      </c>
      <c r="S237" s="1">
        <f>IF(ISBLANK(Manufacturing!R37),"",Manufacturing!R37)</f>
        <v>0.25</v>
      </c>
      <c r="T237" s="1">
        <f>IF(ISBLANK(Manufacturing!S37),"",Manufacturing!S37)</f>
        <v>0.25</v>
      </c>
      <c r="U237" s="1">
        <f>IF(ISBLANK(Manufacturing!T37),"",Manufacturing!T37)</f>
        <v>0.25</v>
      </c>
      <c r="V237" s="1">
        <f>IF(ISBLANK(Manufacturing!U37),"",Manufacturing!U37)</f>
        <v>0.25</v>
      </c>
      <c r="W237" s="1">
        <f>IF(ISBLANK(Manufacturing!V37),"",Manufacturing!V37)</f>
        <v>1</v>
      </c>
      <c r="X237" s="1">
        <f>IF(ISBLANK(Manufacturing!W37),"",Manufacturing!W37)</f>
        <v>1</v>
      </c>
      <c r="Y237" s="1">
        <f>IF(ISBLANK(Manufacturing!X37),"",Manufacturing!X37)</f>
        <v>1</v>
      </c>
      <c r="Z237" s="1">
        <f>IF(ISBLANK(Manufacturing!Y37),"",Manufacturing!Y37)</f>
        <v>1</v>
      </c>
      <c r="AA237" s="1">
        <f>IF(ISBLANK(Manufacturing!Z37),"",Manufacturing!Z37)</f>
        <v>1</v>
      </c>
      <c r="AB237" s="23">
        <f>IF(ISBLANK(Manufacturing!AA37),"",Manufacturing!AA37)</f>
        <v>1</v>
      </c>
    </row>
    <row r="238" spans="1:28" x14ac:dyDescent="0.25">
      <c r="A238" s="53" t="str">
        <f>IF(ISBLANK(Manufacturing!A38),NA(),Manufacturing!A38)</f>
        <v>WtrHtrSetpt</v>
      </c>
      <c r="B238" t="str">
        <f t="shared" si="14"/>
        <v>WtrHtrSetpt</v>
      </c>
      <c r="C238" t="str">
        <f>IF(ISBLANK(Manufacturing!C38),"",Manufacturing!C38)</f>
        <v>WD</v>
      </c>
      <c r="D238" t="str">
        <f t="shared" si="16"/>
        <v>ManufacturingWtrHtrSetptWD</v>
      </c>
      <c r="E238" s="1">
        <f>IF(ISBLANK(Manufacturing!D38),"",Manufacturing!D38)</f>
        <v>135</v>
      </c>
      <c r="F238" s="1">
        <f>IF(ISBLANK(Manufacturing!E38),"",Manufacturing!E38)</f>
        <v>135</v>
      </c>
      <c r="G238" s="1">
        <f>IF(ISBLANK(Manufacturing!F38),"",Manufacturing!F38)</f>
        <v>135</v>
      </c>
      <c r="H238" s="1">
        <f>IF(ISBLANK(Manufacturing!G38),"",Manufacturing!G38)</f>
        <v>135</v>
      </c>
      <c r="I238" s="1">
        <f>IF(ISBLANK(Manufacturing!H38),"",Manufacturing!H38)</f>
        <v>135</v>
      </c>
      <c r="J238" s="1">
        <f>IF(ISBLANK(Manufacturing!I38),"",Manufacturing!I38)</f>
        <v>135</v>
      </c>
      <c r="K238" s="1">
        <f>IF(ISBLANK(Manufacturing!J38),"",Manufacturing!J38)</f>
        <v>135</v>
      </c>
      <c r="L238" s="1">
        <f>IF(ISBLANK(Manufacturing!K38),"",Manufacturing!K38)</f>
        <v>135</v>
      </c>
      <c r="M238" s="1">
        <f>IF(ISBLANK(Manufacturing!L38),"",Manufacturing!L38)</f>
        <v>135</v>
      </c>
      <c r="N238" s="1">
        <f>IF(ISBLANK(Manufacturing!M38),"",Manufacturing!M38)</f>
        <v>135</v>
      </c>
      <c r="O238" s="1">
        <f>IF(ISBLANK(Manufacturing!N38),"",Manufacturing!N38)</f>
        <v>135</v>
      </c>
      <c r="P238" s="1">
        <f>IF(ISBLANK(Manufacturing!O38),"",Manufacturing!O38)</f>
        <v>135</v>
      </c>
      <c r="Q238" s="1">
        <f>IF(ISBLANK(Manufacturing!P38),"",Manufacturing!P38)</f>
        <v>135</v>
      </c>
      <c r="R238" s="1">
        <f>IF(ISBLANK(Manufacturing!Q38),"",Manufacturing!Q38)</f>
        <v>135</v>
      </c>
      <c r="S238" s="1">
        <f>IF(ISBLANK(Manufacturing!R38),"",Manufacturing!R38)</f>
        <v>135</v>
      </c>
      <c r="T238" s="1">
        <f>IF(ISBLANK(Manufacturing!S38),"",Manufacturing!S38)</f>
        <v>135</v>
      </c>
      <c r="U238" s="1">
        <f>IF(ISBLANK(Manufacturing!T38),"",Manufacturing!T38)</f>
        <v>135</v>
      </c>
      <c r="V238" s="1">
        <f>IF(ISBLANK(Manufacturing!U38),"",Manufacturing!U38)</f>
        <v>135</v>
      </c>
      <c r="W238" s="1">
        <f>IF(ISBLANK(Manufacturing!V38),"",Manufacturing!V38)</f>
        <v>135</v>
      </c>
      <c r="X238" s="1">
        <f>IF(ISBLANK(Manufacturing!W38),"",Manufacturing!W38)</f>
        <v>135</v>
      </c>
      <c r="Y238" s="1">
        <f>IF(ISBLANK(Manufacturing!X38),"",Manufacturing!X38)</f>
        <v>135</v>
      </c>
      <c r="Z238" s="1">
        <f>IF(ISBLANK(Manufacturing!Y38),"",Manufacturing!Y38)</f>
        <v>135</v>
      </c>
      <c r="AA238" s="1">
        <f>IF(ISBLANK(Manufacturing!Z38),"",Manufacturing!Z38)</f>
        <v>135</v>
      </c>
      <c r="AB238" s="23">
        <f>IF(ISBLANK(Manufacturing!AA38),"",Manufacturing!AA38)</f>
        <v>135</v>
      </c>
    </row>
    <row r="239" spans="1:28" x14ac:dyDescent="0.25">
      <c r="A239" s="53" t="e">
        <f>IF(ISBLANK(Manufacturing!A39),NA(),Manufacturing!A39)</f>
        <v>#N/A</v>
      </c>
      <c r="B239" t="e">
        <f t="shared" si="14"/>
        <v>#N/A</v>
      </c>
      <c r="C239" t="str">
        <f>IF(ISBLANK(Manufacturing!C39),"",Manufacturing!C39)</f>
        <v>Sat</v>
      </c>
      <c r="D239" t="str">
        <f t="shared" si="16"/>
        <v>ManufacturingWtrHtrSetptSat</v>
      </c>
      <c r="E239" s="1">
        <f>IF(ISBLANK(Manufacturing!D39),"",Manufacturing!D39)</f>
        <v>135</v>
      </c>
      <c r="F239" s="1">
        <f>IF(ISBLANK(Manufacturing!E39),"",Manufacturing!E39)</f>
        <v>135</v>
      </c>
      <c r="G239" s="1">
        <f>IF(ISBLANK(Manufacturing!F39),"",Manufacturing!F39)</f>
        <v>135</v>
      </c>
      <c r="H239" s="1">
        <f>IF(ISBLANK(Manufacturing!G39),"",Manufacturing!G39)</f>
        <v>135</v>
      </c>
      <c r="I239" s="1">
        <f>IF(ISBLANK(Manufacturing!H39),"",Manufacturing!H39)</f>
        <v>135</v>
      </c>
      <c r="J239" s="1">
        <f>IF(ISBLANK(Manufacturing!I39),"",Manufacturing!I39)</f>
        <v>135</v>
      </c>
      <c r="K239" s="1">
        <f>IF(ISBLANK(Manufacturing!J39),"",Manufacturing!J39)</f>
        <v>135</v>
      </c>
      <c r="L239" s="1">
        <f>IF(ISBLANK(Manufacturing!K39),"",Manufacturing!K39)</f>
        <v>135</v>
      </c>
      <c r="M239" s="1">
        <f>IF(ISBLANK(Manufacturing!L39),"",Manufacturing!L39)</f>
        <v>135</v>
      </c>
      <c r="N239" s="1">
        <f>IF(ISBLANK(Manufacturing!M39),"",Manufacturing!M39)</f>
        <v>135</v>
      </c>
      <c r="O239" s="1">
        <f>IF(ISBLANK(Manufacturing!N39),"",Manufacturing!N39)</f>
        <v>135</v>
      </c>
      <c r="P239" s="1">
        <f>IF(ISBLANK(Manufacturing!O39),"",Manufacturing!O39)</f>
        <v>135</v>
      </c>
      <c r="Q239" s="1">
        <f>IF(ISBLANK(Manufacturing!P39),"",Manufacturing!P39)</f>
        <v>135</v>
      </c>
      <c r="R239" s="1">
        <f>IF(ISBLANK(Manufacturing!Q39),"",Manufacturing!Q39)</f>
        <v>135</v>
      </c>
      <c r="S239" s="1">
        <f>IF(ISBLANK(Manufacturing!R39),"",Manufacturing!R39)</f>
        <v>135</v>
      </c>
      <c r="T239" s="1">
        <f>IF(ISBLANK(Manufacturing!S39),"",Manufacturing!S39)</f>
        <v>135</v>
      </c>
      <c r="U239" s="1">
        <f>IF(ISBLANK(Manufacturing!T39),"",Manufacturing!T39)</f>
        <v>135</v>
      </c>
      <c r="V239" s="1">
        <f>IF(ISBLANK(Manufacturing!U39),"",Manufacturing!U39)</f>
        <v>135</v>
      </c>
      <c r="W239" s="1">
        <f>IF(ISBLANK(Manufacturing!V39),"",Manufacturing!V39)</f>
        <v>135</v>
      </c>
      <c r="X239" s="1">
        <f>IF(ISBLANK(Manufacturing!W39),"",Manufacturing!W39)</f>
        <v>135</v>
      </c>
      <c r="Y239" s="1">
        <f>IF(ISBLANK(Manufacturing!X39),"",Manufacturing!X39)</f>
        <v>135</v>
      </c>
      <c r="Z239" s="1">
        <f>IF(ISBLANK(Manufacturing!Y39),"",Manufacturing!Y39)</f>
        <v>135</v>
      </c>
      <c r="AA239" s="1">
        <f>IF(ISBLANK(Manufacturing!Z39),"",Manufacturing!Z39)</f>
        <v>135</v>
      </c>
      <c r="AB239" s="23">
        <f>IF(ISBLANK(Manufacturing!AA39),"",Manufacturing!AA39)</f>
        <v>135</v>
      </c>
    </row>
    <row r="240" spans="1:28" x14ac:dyDescent="0.25">
      <c r="A240" s="53" t="e">
        <f>IF(ISBLANK(Manufacturing!A40),NA(),Manufacturing!A40)</f>
        <v>#N/A</v>
      </c>
      <c r="B240" t="e">
        <f t="shared" si="14"/>
        <v>#N/A</v>
      </c>
      <c r="C240" t="str">
        <f>IF(ISBLANK(Manufacturing!C40),"",Manufacturing!C40)</f>
        <v>Sun</v>
      </c>
      <c r="D240" t="str">
        <f t="shared" si="16"/>
        <v>ManufacturingWtrHtrSetptSun</v>
      </c>
      <c r="E240" s="1">
        <f>IF(ISBLANK(Manufacturing!D40),"",Manufacturing!D40)</f>
        <v>135</v>
      </c>
      <c r="F240" s="1">
        <f>IF(ISBLANK(Manufacturing!E40),"",Manufacturing!E40)</f>
        <v>135</v>
      </c>
      <c r="G240" s="1">
        <f>IF(ISBLANK(Manufacturing!F40),"",Manufacturing!F40)</f>
        <v>135</v>
      </c>
      <c r="H240" s="1">
        <f>IF(ISBLANK(Manufacturing!G40),"",Manufacturing!G40)</f>
        <v>135</v>
      </c>
      <c r="I240" s="1">
        <f>IF(ISBLANK(Manufacturing!H40),"",Manufacturing!H40)</f>
        <v>135</v>
      </c>
      <c r="J240" s="1">
        <f>IF(ISBLANK(Manufacturing!I40),"",Manufacturing!I40)</f>
        <v>135</v>
      </c>
      <c r="K240" s="1">
        <f>IF(ISBLANK(Manufacturing!J40),"",Manufacturing!J40)</f>
        <v>135</v>
      </c>
      <c r="L240" s="1">
        <f>IF(ISBLANK(Manufacturing!K40),"",Manufacturing!K40)</f>
        <v>135</v>
      </c>
      <c r="M240" s="1">
        <f>IF(ISBLANK(Manufacturing!L40),"",Manufacturing!L40)</f>
        <v>135</v>
      </c>
      <c r="N240" s="1">
        <f>IF(ISBLANK(Manufacturing!M40),"",Manufacturing!M40)</f>
        <v>135</v>
      </c>
      <c r="O240" s="1">
        <f>IF(ISBLANK(Manufacturing!N40),"",Manufacturing!N40)</f>
        <v>135</v>
      </c>
      <c r="P240" s="1">
        <f>IF(ISBLANK(Manufacturing!O40),"",Manufacturing!O40)</f>
        <v>135</v>
      </c>
      <c r="Q240" s="1">
        <f>IF(ISBLANK(Manufacturing!P40),"",Manufacturing!P40)</f>
        <v>135</v>
      </c>
      <c r="R240" s="1">
        <f>IF(ISBLANK(Manufacturing!Q40),"",Manufacturing!Q40)</f>
        <v>135</v>
      </c>
      <c r="S240" s="1">
        <f>IF(ISBLANK(Manufacturing!R40),"",Manufacturing!R40)</f>
        <v>135</v>
      </c>
      <c r="T240" s="1">
        <f>IF(ISBLANK(Manufacturing!S40),"",Manufacturing!S40)</f>
        <v>135</v>
      </c>
      <c r="U240" s="1">
        <f>IF(ISBLANK(Manufacturing!T40),"",Manufacturing!T40)</f>
        <v>135</v>
      </c>
      <c r="V240" s="1">
        <f>IF(ISBLANK(Manufacturing!U40),"",Manufacturing!U40)</f>
        <v>135</v>
      </c>
      <c r="W240" s="1">
        <f>IF(ISBLANK(Manufacturing!V40),"",Manufacturing!V40)</f>
        <v>135</v>
      </c>
      <c r="X240" s="1">
        <f>IF(ISBLANK(Manufacturing!W40),"",Manufacturing!W40)</f>
        <v>135</v>
      </c>
      <c r="Y240" s="1">
        <f>IF(ISBLANK(Manufacturing!X40),"",Manufacturing!X40)</f>
        <v>135</v>
      </c>
      <c r="Z240" s="1">
        <f>IF(ISBLANK(Manufacturing!Y40),"",Manufacturing!Y40)</f>
        <v>135</v>
      </c>
      <c r="AA240" s="1">
        <f>IF(ISBLANK(Manufacturing!Z40),"",Manufacturing!Z40)</f>
        <v>135</v>
      </c>
      <c r="AB240" s="23">
        <f>IF(ISBLANK(Manufacturing!AA40),"",Manufacturing!AA40)</f>
        <v>135</v>
      </c>
    </row>
    <row r="241" spans="1:28" x14ac:dyDescent="0.25">
      <c r="A241" s="53" t="str">
        <f>IF(ISBLANK(Manufacturing!A41),NA(),Manufacturing!A41)</f>
        <v>Escalator</v>
      </c>
      <c r="B241" t="str">
        <f t="shared" si="14"/>
        <v>Escalator</v>
      </c>
      <c r="C241" t="str">
        <f>IF(ISBLANK(Manufacturing!C41),"",Manufacturing!C41)</f>
        <v>WD</v>
      </c>
      <c r="D241" t="str">
        <f t="shared" si="16"/>
        <v>ManufacturingEscalatorWD</v>
      </c>
      <c r="E241" s="1">
        <f>IF(ISBLANK(Manufacturing!D41),"",Manufacturing!D41)</f>
        <v>0</v>
      </c>
      <c r="F241" s="1">
        <f>IF(ISBLANK(Manufacturing!E41),"",Manufacturing!E41)</f>
        <v>0</v>
      </c>
      <c r="G241" s="1">
        <f>IF(ISBLANK(Manufacturing!F41),"",Manufacturing!F41)</f>
        <v>0</v>
      </c>
      <c r="H241" s="1">
        <f>IF(ISBLANK(Manufacturing!G41),"",Manufacturing!G41)</f>
        <v>0</v>
      </c>
      <c r="I241" s="1">
        <f>IF(ISBLANK(Manufacturing!H41),"",Manufacturing!H41)</f>
        <v>0</v>
      </c>
      <c r="J241" s="1">
        <f>IF(ISBLANK(Manufacturing!I41),"",Manufacturing!I41)</f>
        <v>1</v>
      </c>
      <c r="K241" s="1">
        <f>IF(ISBLANK(Manufacturing!J41),"",Manufacturing!J41)</f>
        <v>1</v>
      </c>
      <c r="L241" s="1">
        <f>IF(ISBLANK(Manufacturing!K41),"",Manufacturing!K41)</f>
        <v>1</v>
      </c>
      <c r="M241" s="1">
        <f>IF(ISBLANK(Manufacturing!L41),"",Manufacturing!L41)</f>
        <v>1</v>
      </c>
      <c r="N241" s="1">
        <f>IF(ISBLANK(Manufacturing!M41),"",Manufacturing!M41)</f>
        <v>1</v>
      </c>
      <c r="O241" s="1">
        <f>IF(ISBLANK(Manufacturing!N41),"",Manufacturing!N41)</f>
        <v>1</v>
      </c>
      <c r="P241" s="1">
        <f>IF(ISBLANK(Manufacturing!O41),"",Manufacturing!O41)</f>
        <v>1</v>
      </c>
      <c r="Q241" s="1">
        <f>IF(ISBLANK(Manufacturing!P41),"",Manufacturing!P41)</f>
        <v>1</v>
      </c>
      <c r="R241" s="1">
        <f>IF(ISBLANK(Manufacturing!Q41),"",Manufacturing!Q41)</f>
        <v>1</v>
      </c>
      <c r="S241" s="1">
        <f>IF(ISBLANK(Manufacturing!R41),"",Manufacturing!R41)</f>
        <v>1</v>
      </c>
      <c r="T241" s="1">
        <f>IF(ISBLANK(Manufacturing!S41),"",Manufacturing!S41)</f>
        <v>1</v>
      </c>
      <c r="U241" s="1">
        <f>IF(ISBLANK(Manufacturing!T41),"",Manufacturing!T41)</f>
        <v>1</v>
      </c>
      <c r="V241" s="1">
        <f>IF(ISBLANK(Manufacturing!U41),"",Manufacturing!U41)</f>
        <v>1</v>
      </c>
      <c r="W241" s="1">
        <f>IF(ISBLANK(Manufacturing!V41),"",Manufacturing!V41)</f>
        <v>1</v>
      </c>
      <c r="X241" s="1">
        <f>IF(ISBLANK(Manufacturing!W41),"",Manufacturing!W41)</f>
        <v>1</v>
      </c>
      <c r="Y241" s="1">
        <f>IF(ISBLANK(Manufacturing!X41),"",Manufacturing!X41)</f>
        <v>1</v>
      </c>
      <c r="Z241" s="1">
        <f>IF(ISBLANK(Manufacturing!Y41),"",Manufacturing!Y41)</f>
        <v>1</v>
      </c>
      <c r="AA241" s="1">
        <f>IF(ISBLANK(Manufacturing!Z41),"",Manufacturing!Z41)</f>
        <v>1</v>
      </c>
      <c r="AB241" s="23">
        <f>IF(ISBLANK(Manufacturing!AA41),"",Manufacturing!AA41)</f>
        <v>1</v>
      </c>
    </row>
    <row r="242" spans="1:28" x14ac:dyDescent="0.25">
      <c r="A242" s="53" t="e">
        <f>IF(ISBLANK(Manufacturing!A42),NA(),Manufacturing!A42)</f>
        <v>#N/A</v>
      </c>
      <c r="B242" t="e">
        <f t="shared" si="14"/>
        <v>#N/A</v>
      </c>
      <c r="C242" t="str">
        <f>IF(ISBLANK(Manufacturing!C42),"",Manufacturing!C42)</f>
        <v>Sat</v>
      </c>
      <c r="D242" t="str">
        <f t="shared" si="16"/>
        <v>ManufacturingEscalatorSat</v>
      </c>
      <c r="E242" s="1">
        <f>IF(ISBLANK(Manufacturing!D42),"",Manufacturing!D42)</f>
        <v>0</v>
      </c>
      <c r="F242" s="1">
        <f>IF(ISBLANK(Manufacturing!E42),"",Manufacturing!E42)</f>
        <v>0</v>
      </c>
      <c r="G242" s="1">
        <f>IF(ISBLANK(Manufacturing!F42),"",Manufacturing!F42)</f>
        <v>0</v>
      </c>
      <c r="H242" s="1">
        <f>IF(ISBLANK(Manufacturing!G42),"",Manufacturing!G42)</f>
        <v>0</v>
      </c>
      <c r="I242" s="1">
        <f>IF(ISBLANK(Manufacturing!H42),"",Manufacturing!H42)</f>
        <v>0</v>
      </c>
      <c r="J242" s="1">
        <f>IF(ISBLANK(Manufacturing!I42),"",Manufacturing!I42)</f>
        <v>1</v>
      </c>
      <c r="K242" s="1">
        <f>IF(ISBLANK(Manufacturing!J42),"",Manufacturing!J42)</f>
        <v>1</v>
      </c>
      <c r="L242" s="1">
        <f>IF(ISBLANK(Manufacturing!K42),"",Manufacturing!K42)</f>
        <v>1</v>
      </c>
      <c r="M242" s="1">
        <f>IF(ISBLANK(Manufacturing!L42),"",Manufacturing!L42)</f>
        <v>1</v>
      </c>
      <c r="N242" s="1">
        <f>IF(ISBLANK(Manufacturing!M42),"",Manufacturing!M42)</f>
        <v>1</v>
      </c>
      <c r="O242" s="1">
        <f>IF(ISBLANK(Manufacturing!N42),"",Manufacturing!N42)</f>
        <v>1</v>
      </c>
      <c r="P242" s="1">
        <f>IF(ISBLANK(Manufacturing!O42),"",Manufacturing!O42)</f>
        <v>1</v>
      </c>
      <c r="Q242" s="1">
        <f>IF(ISBLANK(Manufacturing!P42),"",Manufacturing!P42)</f>
        <v>1</v>
      </c>
      <c r="R242" s="1">
        <f>IF(ISBLANK(Manufacturing!Q42),"",Manufacturing!Q42)</f>
        <v>1</v>
      </c>
      <c r="S242" s="1">
        <f>IF(ISBLANK(Manufacturing!R42),"",Manufacturing!R42)</f>
        <v>1</v>
      </c>
      <c r="T242" s="1">
        <f>IF(ISBLANK(Manufacturing!S42),"",Manufacturing!S42)</f>
        <v>1</v>
      </c>
      <c r="U242" s="1">
        <f>IF(ISBLANK(Manufacturing!T42),"",Manufacturing!T42)</f>
        <v>1</v>
      </c>
      <c r="V242" s="1">
        <f>IF(ISBLANK(Manufacturing!U42),"",Manufacturing!U42)</f>
        <v>1</v>
      </c>
      <c r="W242" s="1">
        <f>IF(ISBLANK(Manufacturing!V42),"",Manufacturing!V42)</f>
        <v>1</v>
      </c>
      <c r="X242" s="1">
        <f>IF(ISBLANK(Manufacturing!W42),"",Manufacturing!W42)</f>
        <v>0</v>
      </c>
      <c r="Y242" s="1">
        <f>IF(ISBLANK(Manufacturing!X42),"",Manufacturing!X42)</f>
        <v>0</v>
      </c>
      <c r="Z242" s="1">
        <f>IF(ISBLANK(Manufacturing!Y42),"",Manufacturing!Y42)</f>
        <v>0</v>
      </c>
      <c r="AA242" s="1">
        <f>IF(ISBLANK(Manufacturing!Z42),"",Manufacturing!Z42)</f>
        <v>0</v>
      </c>
      <c r="AB242" s="23">
        <f>IF(ISBLANK(Manufacturing!AA42),"",Manufacturing!AA42)</f>
        <v>0</v>
      </c>
    </row>
    <row r="243" spans="1:28" x14ac:dyDescent="0.25">
      <c r="A243" s="53" t="e">
        <f>IF(ISBLANK(Manufacturing!A43),NA(),Manufacturing!A43)</f>
        <v>#N/A</v>
      </c>
      <c r="B243" t="e">
        <f t="shared" si="14"/>
        <v>#N/A</v>
      </c>
      <c r="C243" t="str">
        <f>IF(ISBLANK(Manufacturing!C43),"",Manufacturing!C43)</f>
        <v>Sun</v>
      </c>
      <c r="D243" t="str">
        <f t="shared" si="16"/>
        <v>ManufacturingEscalatorSun</v>
      </c>
      <c r="E243" s="1">
        <f>IF(ISBLANK(Manufacturing!D43),"",Manufacturing!D43)</f>
        <v>0</v>
      </c>
      <c r="F243" s="1">
        <f>IF(ISBLANK(Manufacturing!E43),"",Manufacturing!E43)</f>
        <v>0</v>
      </c>
      <c r="G243" s="1">
        <f>IF(ISBLANK(Manufacturing!F43),"",Manufacturing!F43)</f>
        <v>0</v>
      </c>
      <c r="H243" s="1">
        <f>IF(ISBLANK(Manufacturing!G43),"",Manufacturing!G43)</f>
        <v>0</v>
      </c>
      <c r="I243" s="1">
        <f>IF(ISBLANK(Manufacturing!H43),"",Manufacturing!H43)</f>
        <v>0</v>
      </c>
      <c r="J243" s="1">
        <f>IF(ISBLANK(Manufacturing!I43),"",Manufacturing!I43)</f>
        <v>1</v>
      </c>
      <c r="K243" s="1">
        <f>IF(ISBLANK(Manufacturing!J43),"",Manufacturing!J43)</f>
        <v>1</v>
      </c>
      <c r="L243" s="1">
        <f>IF(ISBLANK(Manufacturing!K43),"",Manufacturing!K43)</f>
        <v>1</v>
      </c>
      <c r="M243" s="1">
        <f>IF(ISBLANK(Manufacturing!L43),"",Manufacturing!L43)</f>
        <v>1</v>
      </c>
      <c r="N243" s="1">
        <f>IF(ISBLANK(Manufacturing!M43),"",Manufacturing!M43)</f>
        <v>1</v>
      </c>
      <c r="O243" s="1">
        <f>IF(ISBLANK(Manufacturing!N43),"",Manufacturing!N43)</f>
        <v>1</v>
      </c>
      <c r="P243" s="1">
        <f>IF(ISBLANK(Manufacturing!O43),"",Manufacturing!O43)</f>
        <v>1</v>
      </c>
      <c r="Q243" s="1">
        <f>IF(ISBLANK(Manufacturing!P43),"",Manufacturing!P43)</f>
        <v>1</v>
      </c>
      <c r="R243" s="1">
        <f>IF(ISBLANK(Manufacturing!Q43),"",Manufacturing!Q43)</f>
        <v>1</v>
      </c>
      <c r="S243" s="1">
        <f>IF(ISBLANK(Manufacturing!R43),"",Manufacturing!R43)</f>
        <v>1</v>
      </c>
      <c r="T243" s="1">
        <f>IF(ISBLANK(Manufacturing!S43),"",Manufacturing!S43)</f>
        <v>1</v>
      </c>
      <c r="U243" s="1">
        <f>IF(ISBLANK(Manufacturing!T43),"",Manufacturing!T43)</f>
        <v>1</v>
      </c>
      <c r="V243" s="1">
        <f>IF(ISBLANK(Manufacturing!U43),"",Manufacturing!U43)</f>
        <v>1</v>
      </c>
      <c r="W243" s="1">
        <f>IF(ISBLANK(Manufacturing!V43),"",Manufacturing!V43)</f>
        <v>0</v>
      </c>
      <c r="X243" s="1">
        <f>IF(ISBLANK(Manufacturing!W43),"",Manufacturing!W43)</f>
        <v>0</v>
      </c>
      <c r="Y243" s="1">
        <f>IF(ISBLANK(Manufacturing!X43),"",Manufacturing!X43)</f>
        <v>0</v>
      </c>
      <c r="Z243" s="1">
        <f>IF(ISBLANK(Manufacturing!Y43),"",Manufacturing!Y43)</f>
        <v>0</v>
      </c>
      <c r="AA243" s="1">
        <f>IF(ISBLANK(Manufacturing!Z43),"",Manufacturing!Z43)</f>
        <v>0</v>
      </c>
      <c r="AB243" s="23">
        <f>IF(ISBLANK(Manufacturing!AA43),"",Manufacturing!AA43)</f>
        <v>0</v>
      </c>
    </row>
    <row r="244" spans="1:28" x14ac:dyDescent="0.25">
      <c r="A244" s="53" t="e">
        <f>IF(ISBLANK(Manufacturing!A44),NA(),Manufacturing!A44)</f>
        <v>#N/A</v>
      </c>
      <c r="B244" t="e">
        <f t="shared" si="14"/>
        <v>#N/A</v>
      </c>
      <c r="C244" t="str">
        <f>IF(ISBLANK(Manufacturing!C44),"",Manufacturing!C44)</f>
        <v/>
      </c>
      <c r="D244" t="str">
        <f t="shared" si="16"/>
        <v/>
      </c>
      <c r="E244" s="1" t="str">
        <f>IF(ISBLANK(Manufacturing!D44),"",Manufacturing!D44)</f>
        <v/>
      </c>
      <c r="F244" s="1" t="str">
        <f>IF(ISBLANK(Manufacturing!E44),"",Manufacturing!E44)</f>
        <v/>
      </c>
      <c r="G244" s="1" t="str">
        <f>IF(ISBLANK(Manufacturing!F44),"",Manufacturing!F44)</f>
        <v/>
      </c>
      <c r="H244" s="1" t="str">
        <f>IF(ISBLANK(Manufacturing!G44),"",Manufacturing!G44)</f>
        <v/>
      </c>
      <c r="I244" s="1" t="str">
        <f>IF(ISBLANK(Manufacturing!H44),"",Manufacturing!H44)</f>
        <v/>
      </c>
      <c r="J244" s="1" t="str">
        <f>IF(ISBLANK(Manufacturing!I44),"",Manufacturing!I44)</f>
        <v/>
      </c>
      <c r="K244" s="1" t="str">
        <f>IF(ISBLANK(Manufacturing!J44),"",Manufacturing!J44)</f>
        <v/>
      </c>
      <c r="L244" s="1" t="str">
        <f>IF(ISBLANK(Manufacturing!K44),"",Manufacturing!K44)</f>
        <v/>
      </c>
      <c r="M244" s="1" t="str">
        <f>IF(ISBLANK(Manufacturing!L44),"",Manufacturing!L44)</f>
        <v/>
      </c>
      <c r="N244" s="1" t="str">
        <f>IF(ISBLANK(Manufacturing!M44),"",Manufacturing!M44)</f>
        <v/>
      </c>
      <c r="O244" s="1" t="str">
        <f>IF(ISBLANK(Manufacturing!N44),"",Manufacturing!N44)</f>
        <v/>
      </c>
      <c r="P244" s="1" t="str">
        <f>IF(ISBLANK(Manufacturing!O44),"",Manufacturing!O44)</f>
        <v/>
      </c>
      <c r="Q244" s="1" t="str">
        <f>IF(ISBLANK(Manufacturing!P44),"",Manufacturing!P44)</f>
        <v/>
      </c>
      <c r="R244" s="1" t="str">
        <f>IF(ISBLANK(Manufacturing!Q44),"",Manufacturing!Q44)</f>
        <v/>
      </c>
      <c r="S244" s="1" t="str">
        <f>IF(ISBLANK(Manufacturing!R44),"",Manufacturing!R44)</f>
        <v/>
      </c>
      <c r="T244" s="1" t="str">
        <f>IF(ISBLANK(Manufacturing!S44),"",Manufacturing!S44)</f>
        <v/>
      </c>
      <c r="U244" s="1" t="str">
        <f>IF(ISBLANK(Manufacturing!T44),"",Manufacturing!T44)</f>
        <v/>
      </c>
      <c r="V244" s="1" t="str">
        <f>IF(ISBLANK(Manufacturing!U44),"",Manufacturing!U44)</f>
        <v/>
      </c>
      <c r="W244" s="1" t="str">
        <f>IF(ISBLANK(Manufacturing!V44),"",Manufacturing!V44)</f>
        <v/>
      </c>
      <c r="X244" s="1" t="str">
        <f>IF(ISBLANK(Manufacturing!W44),"",Manufacturing!W44)</f>
        <v/>
      </c>
      <c r="Y244" s="1" t="str">
        <f>IF(ISBLANK(Manufacturing!X44),"",Manufacturing!X44)</f>
        <v/>
      </c>
      <c r="Z244" s="1" t="str">
        <f>IF(ISBLANK(Manufacturing!Y44),"",Manufacturing!Y44)</f>
        <v/>
      </c>
      <c r="AA244" s="1" t="str">
        <f>IF(ISBLANK(Manufacturing!Z44),"",Manufacturing!Z44)</f>
        <v/>
      </c>
      <c r="AB244" s="23" t="str">
        <f>IF(ISBLANK(Manufacturing!AA44),"",Manufacturing!AA44)</f>
        <v/>
      </c>
    </row>
    <row r="245" spans="1:28" x14ac:dyDescent="0.25">
      <c r="A245" s="53" t="e">
        <f>IF(ISBLANK(Manufacturing!A45),NA(),Manufacturing!A45)</f>
        <v>#N/A</v>
      </c>
      <c r="B245" t="e">
        <f t="shared" si="14"/>
        <v>#N/A</v>
      </c>
      <c r="C245" t="str">
        <f>IF(ISBLANK(Manufacturing!C45),"",Manufacturing!C45)</f>
        <v/>
      </c>
      <c r="D245" t="str">
        <f t="shared" si="16"/>
        <v/>
      </c>
      <c r="E245" s="1" t="str">
        <f>IF(ISBLANK(Manufacturing!D45),"",Manufacturing!D45)</f>
        <v/>
      </c>
      <c r="F245" s="1" t="str">
        <f>IF(ISBLANK(Manufacturing!E45),"",Manufacturing!E45)</f>
        <v/>
      </c>
      <c r="G245" s="1" t="str">
        <f>IF(ISBLANK(Manufacturing!F45),"",Manufacturing!F45)</f>
        <v/>
      </c>
      <c r="H245" s="1" t="str">
        <f>IF(ISBLANK(Manufacturing!G45),"",Manufacturing!G45)</f>
        <v/>
      </c>
      <c r="I245" s="1" t="str">
        <f>IF(ISBLANK(Manufacturing!H45),"",Manufacturing!H45)</f>
        <v/>
      </c>
      <c r="J245" s="1" t="str">
        <f>IF(ISBLANK(Manufacturing!I45),"",Manufacturing!I45)</f>
        <v/>
      </c>
      <c r="K245" s="1" t="str">
        <f>IF(ISBLANK(Manufacturing!J45),"",Manufacturing!J45)</f>
        <v/>
      </c>
      <c r="L245" s="1" t="str">
        <f>IF(ISBLANK(Manufacturing!K45),"",Manufacturing!K45)</f>
        <v/>
      </c>
      <c r="M245" s="1" t="str">
        <f>IF(ISBLANK(Manufacturing!L45),"",Manufacturing!L45)</f>
        <v/>
      </c>
      <c r="N245" s="1" t="str">
        <f>IF(ISBLANK(Manufacturing!M45),"",Manufacturing!M45)</f>
        <v/>
      </c>
      <c r="O245" s="1" t="str">
        <f>IF(ISBLANK(Manufacturing!N45),"",Manufacturing!N45)</f>
        <v/>
      </c>
      <c r="P245" s="1" t="str">
        <f>IF(ISBLANK(Manufacturing!O45),"",Manufacturing!O45)</f>
        <v/>
      </c>
      <c r="Q245" s="1" t="str">
        <f>IF(ISBLANK(Manufacturing!P45),"",Manufacturing!P45)</f>
        <v/>
      </c>
      <c r="R245" s="1" t="str">
        <f>IF(ISBLANK(Manufacturing!Q45),"",Manufacturing!Q45)</f>
        <v/>
      </c>
      <c r="S245" s="1" t="str">
        <f>IF(ISBLANK(Manufacturing!R45),"",Manufacturing!R45)</f>
        <v/>
      </c>
      <c r="T245" s="1" t="str">
        <f>IF(ISBLANK(Manufacturing!S45),"",Manufacturing!S45)</f>
        <v/>
      </c>
      <c r="U245" s="1" t="str">
        <f>IF(ISBLANK(Manufacturing!T45),"",Manufacturing!T45)</f>
        <v/>
      </c>
      <c r="V245" s="1" t="str">
        <f>IF(ISBLANK(Manufacturing!U45),"",Manufacturing!U45)</f>
        <v/>
      </c>
      <c r="W245" s="1" t="str">
        <f>IF(ISBLANK(Manufacturing!V45),"",Manufacturing!V45)</f>
        <v/>
      </c>
      <c r="X245" s="1" t="str">
        <f>IF(ISBLANK(Manufacturing!W45),"",Manufacturing!W45)</f>
        <v/>
      </c>
      <c r="Y245" s="1" t="str">
        <f>IF(ISBLANK(Manufacturing!X45),"",Manufacturing!X45)</f>
        <v/>
      </c>
      <c r="Z245" s="1" t="str">
        <f>IF(ISBLANK(Manufacturing!Y45),"",Manufacturing!Y45)</f>
        <v/>
      </c>
      <c r="AA245" s="1" t="str">
        <f>IF(ISBLANK(Manufacturing!Z45),"",Manufacturing!Z45)</f>
        <v/>
      </c>
      <c r="AB245" s="23" t="str">
        <f>IF(ISBLANK(Manufacturing!AA45),"",Manufacturing!AA45)</f>
        <v/>
      </c>
    </row>
    <row r="246" spans="1:28" x14ac:dyDescent="0.25">
      <c r="A246" s="53" t="e">
        <f>IF(ISBLANK(Manufacturing!A46),NA(),Manufacturing!A46)</f>
        <v>#N/A</v>
      </c>
      <c r="B246" t="e">
        <f t="shared" si="14"/>
        <v>#N/A</v>
      </c>
      <c r="C246" t="str">
        <f>IF(ISBLANK(Manufacturing!C46),"",Manufacturing!C46)</f>
        <v/>
      </c>
      <c r="D246" t="str">
        <f t="shared" si="16"/>
        <v/>
      </c>
      <c r="E246" s="1" t="str">
        <f>IF(ISBLANK(Manufacturing!D46),"",Manufacturing!D46)</f>
        <v/>
      </c>
      <c r="F246" s="1" t="str">
        <f>IF(ISBLANK(Manufacturing!E46),"",Manufacturing!E46)</f>
        <v/>
      </c>
      <c r="G246" s="1" t="str">
        <f>IF(ISBLANK(Manufacturing!F46),"",Manufacturing!F46)</f>
        <v/>
      </c>
      <c r="H246" s="1" t="str">
        <f>IF(ISBLANK(Manufacturing!G46),"",Manufacturing!G46)</f>
        <v/>
      </c>
      <c r="I246" s="1" t="str">
        <f>IF(ISBLANK(Manufacturing!H46),"",Manufacturing!H46)</f>
        <v/>
      </c>
      <c r="J246" s="1" t="str">
        <f>IF(ISBLANK(Manufacturing!I46),"",Manufacturing!I46)</f>
        <v/>
      </c>
      <c r="K246" s="1" t="str">
        <f>IF(ISBLANK(Manufacturing!J46),"",Manufacturing!J46)</f>
        <v/>
      </c>
      <c r="L246" s="1" t="str">
        <f>IF(ISBLANK(Manufacturing!K46),"",Manufacturing!K46)</f>
        <v/>
      </c>
      <c r="M246" s="1" t="str">
        <f>IF(ISBLANK(Manufacturing!L46),"",Manufacturing!L46)</f>
        <v/>
      </c>
      <c r="N246" s="1" t="str">
        <f>IF(ISBLANK(Manufacturing!M46),"",Manufacturing!M46)</f>
        <v/>
      </c>
      <c r="O246" s="1" t="str">
        <f>IF(ISBLANK(Manufacturing!N46),"",Manufacturing!N46)</f>
        <v/>
      </c>
      <c r="P246" s="1" t="str">
        <f>IF(ISBLANK(Manufacturing!O46),"",Manufacturing!O46)</f>
        <v/>
      </c>
      <c r="Q246" s="1" t="str">
        <f>IF(ISBLANK(Manufacturing!P46),"",Manufacturing!P46)</f>
        <v/>
      </c>
      <c r="R246" s="1" t="str">
        <f>IF(ISBLANK(Manufacturing!Q46),"",Manufacturing!Q46)</f>
        <v/>
      </c>
      <c r="S246" s="1" t="str">
        <f>IF(ISBLANK(Manufacturing!R46),"",Manufacturing!R46)</f>
        <v/>
      </c>
      <c r="T246" s="1" t="str">
        <f>IF(ISBLANK(Manufacturing!S46),"",Manufacturing!S46)</f>
        <v/>
      </c>
      <c r="U246" s="1" t="str">
        <f>IF(ISBLANK(Manufacturing!T46),"",Manufacturing!T46)</f>
        <v/>
      </c>
      <c r="V246" s="1" t="str">
        <f>IF(ISBLANK(Manufacturing!U46),"",Manufacturing!U46)</f>
        <v/>
      </c>
      <c r="W246" s="1" t="str">
        <f>IF(ISBLANK(Manufacturing!V46),"",Manufacturing!V46)</f>
        <v/>
      </c>
      <c r="X246" s="1" t="str">
        <f>IF(ISBLANK(Manufacturing!W46),"",Manufacturing!W46)</f>
        <v/>
      </c>
      <c r="Y246" s="1" t="str">
        <f>IF(ISBLANK(Manufacturing!X46),"",Manufacturing!X46)</f>
        <v/>
      </c>
      <c r="Z246" s="1" t="str">
        <f>IF(ISBLANK(Manufacturing!Y46),"",Manufacturing!Y46)</f>
        <v/>
      </c>
      <c r="AA246" s="1" t="str">
        <f>IF(ISBLANK(Manufacturing!Z46),"",Manufacturing!Z46)</f>
        <v/>
      </c>
      <c r="AB246" s="23" t="str">
        <f>IF(ISBLANK(Manufacturing!AA46),"",Manufacturing!AA46)</f>
        <v/>
      </c>
    </row>
    <row r="247" spans="1:28" x14ac:dyDescent="0.25">
      <c r="A247" s="53" t="e">
        <f>IF(ISBLANK(Manufacturing!A47),NA(),Manufacturing!A47)</f>
        <v>#N/A</v>
      </c>
      <c r="B247" t="e">
        <f t="shared" si="14"/>
        <v>#N/A</v>
      </c>
      <c r="C247" t="str">
        <f>IF(ISBLANK(Manufacturing!C47),"",Manufacturing!C47)</f>
        <v/>
      </c>
      <c r="D247" t="str">
        <f t="shared" si="16"/>
        <v/>
      </c>
      <c r="E247" s="1" t="str">
        <f>IF(ISBLANK(Manufacturing!D47),"",Manufacturing!D47)</f>
        <v/>
      </c>
      <c r="F247" s="1" t="str">
        <f>IF(ISBLANK(Manufacturing!E47),"",Manufacturing!E47)</f>
        <v/>
      </c>
      <c r="G247" s="1" t="str">
        <f>IF(ISBLANK(Manufacturing!F47),"",Manufacturing!F47)</f>
        <v/>
      </c>
      <c r="H247" s="1" t="str">
        <f>IF(ISBLANK(Manufacturing!G47),"",Manufacturing!G47)</f>
        <v/>
      </c>
      <c r="I247" s="1" t="str">
        <f>IF(ISBLANK(Manufacturing!H47),"",Manufacturing!H47)</f>
        <v/>
      </c>
      <c r="J247" s="1" t="str">
        <f>IF(ISBLANK(Manufacturing!I47),"",Manufacturing!I47)</f>
        <v/>
      </c>
      <c r="K247" s="1" t="str">
        <f>IF(ISBLANK(Manufacturing!J47),"",Manufacturing!J47)</f>
        <v/>
      </c>
      <c r="L247" s="1" t="str">
        <f>IF(ISBLANK(Manufacturing!K47),"",Manufacturing!K47)</f>
        <v/>
      </c>
      <c r="M247" s="1" t="str">
        <f>IF(ISBLANK(Manufacturing!L47),"",Manufacturing!L47)</f>
        <v/>
      </c>
      <c r="N247" s="1" t="str">
        <f>IF(ISBLANK(Manufacturing!M47),"",Manufacturing!M47)</f>
        <v/>
      </c>
      <c r="O247" s="1" t="str">
        <f>IF(ISBLANK(Manufacturing!N47),"",Manufacturing!N47)</f>
        <v/>
      </c>
      <c r="P247" s="1" t="str">
        <f>IF(ISBLANK(Manufacturing!O47),"",Manufacturing!O47)</f>
        <v/>
      </c>
      <c r="Q247" s="1" t="str">
        <f>IF(ISBLANK(Manufacturing!P47),"",Manufacturing!P47)</f>
        <v/>
      </c>
      <c r="R247" s="1" t="str">
        <f>IF(ISBLANK(Manufacturing!Q47),"",Manufacturing!Q47)</f>
        <v/>
      </c>
      <c r="S247" s="1" t="str">
        <f>IF(ISBLANK(Manufacturing!R47),"",Manufacturing!R47)</f>
        <v/>
      </c>
      <c r="T247" s="1" t="str">
        <f>IF(ISBLANK(Manufacturing!S47),"",Manufacturing!S47)</f>
        <v/>
      </c>
      <c r="U247" s="1" t="str">
        <f>IF(ISBLANK(Manufacturing!T47),"",Manufacturing!T47)</f>
        <v/>
      </c>
      <c r="V247" s="1" t="str">
        <f>IF(ISBLANK(Manufacturing!U47),"",Manufacturing!U47)</f>
        <v/>
      </c>
      <c r="W247" s="1" t="str">
        <f>IF(ISBLANK(Manufacturing!V47),"",Manufacturing!V47)</f>
        <v/>
      </c>
      <c r="X247" s="1" t="str">
        <f>IF(ISBLANK(Manufacturing!W47),"",Manufacturing!W47)</f>
        <v/>
      </c>
      <c r="Y247" s="1" t="str">
        <f>IF(ISBLANK(Manufacturing!X47),"",Manufacturing!X47)</f>
        <v/>
      </c>
      <c r="Z247" s="1" t="str">
        <f>IF(ISBLANK(Manufacturing!Y47),"",Manufacturing!Y47)</f>
        <v/>
      </c>
      <c r="AA247" s="1" t="str">
        <f>IF(ISBLANK(Manufacturing!Z47),"",Manufacturing!Z47)</f>
        <v/>
      </c>
      <c r="AB247" s="23" t="str">
        <f>IF(ISBLANK(Manufacturing!AA47),"",Manufacturing!AA47)</f>
        <v/>
      </c>
    </row>
    <row r="248" spans="1:28" x14ac:dyDescent="0.25">
      <c r="A248" s="53" t="e">
        <f>IF(ISBLANK(Manufacturing!A48),NA(),Manufacturing!A48)</f>
        <v>#N/A</v>
      </c>
      <c r="B248" t="e">
        <f t="shared" si="14"/>
        <v>#N/A</v>
      </c>
      <c r="C248" t="str">
        <f>IF(ISBLANK(Manufacturing!C48),"",Manufacturing!C48)</f>
        <v/>
      </c>
      <c r="D248" t="str">
        <f t="shared" si="16"/>
        <v/>
      </c>
      <c r="E248" s="1" t="str">
        <f>IF(ISBLANK(Manufacturing!D48),"",Manufacturing!D48)</f>
        <v/>
      </c>
      <c r="F248" s="1" t="str">
        <f>IF(ISBLANK(Manufacturing!E48),"",Manufacturing!E48)</f>
        <v/>
      </c>
      <c r="G248" s="1" t="str">
        <f>IF(ISBLANK(Manufacturing!F48),"",Manufacturing!F48)</f>
        <v/>
      </c>
      <c r="H248" s="1" t="str">
        <f>IF(ISBLANK(Manufacturing!G48),"",Manufacturing!G48)</f>
        <v/>
      </c>
      <c r="I248" s="1" t="str">
        <f>IF(ISBLANK(Manufacturing!H48),"",Manufacturing!H48)</f>
        <v/>
      </c>
      <c r="J248" s="1" t="str">
        <f>IF(ISBLANK(Manufacturing!I48),"",Manufacturing!I48)</f>
        <v/>
      </c>
      <c r="K248" s="1" t="str">
        <f>IF(ISBLANK(Manufacturing!J48),"",Manufacturing!J48)</f>
        <v/>
      </c>
      <c r="L248" s="1" t="str">
        <f>IF(ISBLANK(Manufacturing!K48),"",Manufacturing!K48)</f>
        <v/>
      </c>
      <c r="M248" s="1" t="str">
        <f>IF(ISBLANK(Manufacturing!L48),"",Manufacturing!L48)</f>
        <v/>
      </c>
      <c r="N248" s="1" t="str">
        <f>IF(ISBLANK(Manufacturing!M48),"",Manufacturing!M48)</f>
        <v/>
      </c>
      <c r="O248" s="1" t="str">
        <f>IF(ISBLANK(Manufacturing!N48),"",Manufacturing!N48)</f>
        <v/>
      </c>
      <c r="P248" s="1" t="str">
        <f>IF(ISBLANK(Manufacturing!O48),"",Manufacturing!O48)</f>
        <v/>
      </c>
      <c r="Q248" s="1" t="str">
        <f>IF(ISBLANK(Manufacturing!P48),"",Manufacturing!P48)</f>
        <v/>
      </c>
      <c r="R248" s="1" t="str">
        <f>IF(ISBLANK(Manufacturing!Q48),"",Manufacturing!Q48)</f>
        <v/>
      </c>
      <c r="S248" s="1" t="str">
        <f>IF(ISBLANK(Manufacturing!R48),"",Manufacturing!R48)</f>
        <v/>
      </c>
      <c r="T248" s="1" t="str">
        <f>IF(ISBLANK(Manufacturing!S48),"",Manufacturing!S48)</f>
        <v/>
      </c>
      <c r="U248" s="1" t="str">
        <f>IF(ISBLANK(Manufacturing!T48),"",Manufacturing!T48)</f>
        <v/>
      </c>
      <c r="V248" s="1" t="str">
        <f>IF(ISBLANK(Manufacturing!U48),"",Manufacturing!U48)</f>
        <v/>
      </c>
      <c r="W248" s="1" t="str">
        <f>IF(ISBLANK(Manufacturing!V48),"",Manufacturing!V48)</f>
        <v/>
      </c>
      <c r="X248" s="1" t="str">
        <f>IF(ISBLANK(Manufacturing!W48),"",Manufacturing!W48)</f>
        <v/>
      </c>
      <c r="Y248" s="1" t="str">
        <f>IF(ISBLANK(Manufacturing!X48),"",Manufacturing!X48)</f>
        <v/>
      </c>
      <c r="Z248" s="1" t="str">
        <f>IF(ISBLANK(Manufacturing!Y48),"",Manufacturing!Y48)</f>
        <v/>
      </c>
      <c r="AA248" s="1" t="str">
        <f>IF(ISBLANK(Manufacturing!Z48),"",Manufacturing!Z48)</f>
        <v/>
      </c>
      <c r="AB248" s="23" t="str">
        <f>IF(ISBLANK(Manufacturing!AA48),"",Manufacturing!AA48)</f>
        <v/>
      </c>
    </row>
    <row r="249" spans="1:28" x14ac:dyDescent="0.25">
      <c r="A249" s="53" t="e">
        <f>IF(ISBLANK(Manufacturing!A49),NA(),Manufacturing!A49)</f>
        <v>#N/A</v>
      </c>
      <c r="B249" t="e">
        <f t="shared" si="14"/>
        <v>#N/A</v>
      </c>
      <c r="C249" t="str">
        <f>IF(ISBLANK(Manufacturing!C49),"",Manufacturing!C49)</f>
        <v/>
      </c>
      <c r="D249" t="str">
        <f t="shared" si="16"/>
        <v/>
      </c>
      <c r="E249" s="1" t="str">
        <f>IF(ISBLANK(Manufacturing!D49),"",Manufacturing!D49)</f>
        <v/>
      </c>
      <c r="F249" s="1" t="str">
        <f>IF(ISBLANK(Manufacturing!E49),"",Manufacturing!E49)</f>
        <v/>
      </c>
      <c r="G249" s="1" t="str">
        <f>IF(ISBLANK(Manufacturing!F49),"",Manufacturing!F49)</f>
        <v/>
      </c>
      <c r="H249" s="1" t="str">
        <f>IF(ISBLANK(Manufacturing!G49),"",Manufacturing!G49)</f>
        <v/>
      </c>
      <c r="I249" s="1" t="str">
        <f>IF(ISBLANK(Manufacturing!H49),"",Manufacturing!H49)</f>
        <v/>
      </c>
      <c r="J249" s="1" t="str">
        <f>IF(ISBLANK(Manufacturing!I49),"",Manufacturing!I49)</f>
        <v/>
      </c>
      <c r="K249" s="1" t="str">
        <f>IF(ISBLANK(Manufacturing!J49),"",Manufacturing!J49)</f>
        <v/>
      </c>
      <c r="L249" s="1" t="str">
        <f>IF(ISBLANK(Manufacturing!K49),"",Manufacturing!K49)</f>
        <v/>
      </c>
      <c r="M249" s="1" t="str">
        <f>IF(ISBLANK(Manufacturing!L49),"",Manufacturing!L49)</f>
        <v/>
      </c>
      <c r="N249" s="1" t="str">
        <f>IF(ISBLANK(Manufacturing!M49),"",Manufacturing!M49)</f>
        <v/>
      </c>
      <c r="O249" s="1" t="str">
        <f>IF(ISBLANK(Manufacturing!N49),"",Manufacturing!N49)</f>
        <v/>
      </c>
      <c r="P249" s="1" t="str">
        <f>IF(ISBLANK(Manufacturing!O49),"",Manufacturing!O49)</f>
        <v/>
      </c>
      <c r="Q249" s="1" t="str">
        <f>IF(ISBLANK(Manufacturing!P49),"",Manufacturing!P49)</f>
        <v/>
      </c>
      <c r="R249" s="1" t="str">
        <f>IF(ISBLANK(Manufacturing!Q49),"",Manufacturing!Q49)</f>
        <v/>
      </c>
      <c r="S249" s="1" t="str">
        <f>IF(ISBLANK(Manufacturing!R49),"",Manufacturing!R49)</f>
        <v/>
      </c>
      <c r="T249" s="1" t="str">
        <f>IF(ISBLANK(Manufacturing!S49),"",Manufacturing!S49)</f>
        <v/>
      </c>
      <c r="U249" s="1" t="str">
        <f>IF(ISBLANK(Manufacturing!T49),"",Manufacturing!T49)</f>
        <v/>
      </c>
      <c r="V249" s="1" t="str">
        <f>IF(ISBLANK(Manufacturing!U49),"",Manufacturing!U49)</f>
        <v/>
      </c>
      <c r="W249" s="1" t="str">
        <f>IF(ISBLANK(Manufacturing!V49),"",Manufacturing!V49)</f>
        <v/>
      </c>
      <c r="X249" s="1" t="str">
        <f>IF(ISBLANK(Manufacturing!W49),"",Manufacturing!W49)</f>
        <v/>
      </c>
      <c r="Y249" s="1" t="str">
        <f>IF(ISBLANK(Manufacturing!X49),"",Manufacturing!X49)</f>
        <v/>
      </c>
      <c r="Z249" s="1" t="str">
        <f>IF(ISBLANK(Manufacturing!Y49),"",Manufacturing!Y49)</f>
        <v/>
      </c>
      <c r="AA249" s="1" t="str">
        <f>IF(ISBLANK(Manufacturing!Z49),"",Manufacturing!Z49)</f>
        <v/>
      </c>
      <c r="AB249" s="23" t="str">
        <f>IF(ISBLANK(Manufacturing!AA49),"",Manufacturing!AA49)</f>
        <v/>
      </c>
    </row>
    <row r="250" spans="1:28" x14ac:dyDescent="0.25">
      <c r="A250" s="53" t="e">
        <f>IF(ISBLANK(Manufacturing!A50),NA(),Manufacturing!A50)</f>
        <v>#N/A</v>
      </c>
      <c r="B250" t="e">
        <f t="shared" si="14"/>
        <v>#N/A</v>
      </c>
      <c r="C250" t="str">
        <f>IF(ISBLANK(Manufacturing!C50),"",Manufacturing!C50)</f>
        <v/>
      </c>
      <c r="D250" t="str">
        <f t="shared" si="16"/>
        <v/>
      </c>
      <c r="E250" s="1" t="str">
        <f>IF(ISBLANK(Manufacturing!D50),"",Manufacturing!D50)</f>
        <v/>
      </c>
      <c r="F250" s="1" t="str">
        <f>IF(ISBLANK(Manufacturing!E50),"",Manufacturing!E50)</f>
        <v/>
      </c>
      <c r="G250" s="1" t="str">
        <f>IF(ISBLANK(Manufacturing!F50),"",Manufacturing!F50)</f>
        <v/>
      </c>
      <c r="H250" s="1" t="str">
        <f>IF(ISBLANK(Manufacturing!G50),"",Manufacturing!G50)</f>
        <v/>
      </c>
      <c r="I250" s="1" t="str">
        <f>IF(ISBLANK(Manufacturing!H50),"",Manufacturing!H50)</f>
        <v/>
      </c>
      <c r="J250" s="1" t="str">
        <f>IF(ISBLANK(Manufacturing!I50),"",Manufacturing!I50)</f>
        <v/>
      </c>
      <c r="K250" s="1" t="str">
        <f>IF(ISBLANK(Manufacturing!J50),"",Manufacturing!J50)</f>
        <v/>
      </c>
      <c r="L250" s="1" t="str">
        <f>IF(ISBLANK(Manufacturing!K50),"",Manufacturing!K50)</f>
        <v/>
      </c>
      <c r="M250" s="1" t="str">
        <f>IF(ISBLANK(Manufacturing!L50),"",Manufacturing!L50)</f>
        <v/>
      </c>
      <c r="N250" s="1" t="str">
        <f>IF(ISBLANK(Manufacturing!M50),"",Manufacturing!M50)</f>
        <v/>
      </c>
      <c r="O250" s="1" t="str">
        <f>IF(ISBLANK(Manufacturing!N50),"",Manufacturing!N50)</f>
        <v/>
      </c>
      <c r="P250" s="1" t="str">
        <f>IF(ISBLANK(Manufacturing!O50),"",Manufacturing!O50)</f>
        <v/>
      </c>
      <c r="Q250" s="1" t="str">
        <f>IF(ISBLANK(Manufacturing!P50),"",Manufacturing!P50)</f>
        <v/>
      </c>
      <c r="R250" s="1" t="str">
        <f>IF(ISBLANK(Manufacturing!Q50),"",Manufacturing!Q50)</f>
        <v/>
      </c>
      <c r="S250" s="1" t="str">
        <f>IF(ISBLANK(Manufacturing!R50),"",Manufacturing!R50)</f>
        <v/>
      </c>
      <c r="T250" s="1" t="str">
        <f>IF(ISBLANK(Manufacturing!S50),"",Manufacturing!S50)</f>
        <v/>
      </c>
      <c r="U250" s="1" t="str">
        <f>IF(ISBLANK(Manufacturing!T50),"",Manufacturing!T50)</f>
        <v/>
      </c>
      <c r="V250" s="1" t="str">
        <f>IF(ISBLANK(Manufacturing!U50),"",Manufacturing!U50)</f>
        <v/>
      </c>
      <c r="W250" s="1" t="str">
        <f>IF(ISBLANK(Manufacturing!V50),"",Manufacturing!V50)</f>
        <v/>
      </c>
      <c r="X250" s="1" t="str">
        <f>IF(ISBLANK(Manufacturing!W50),"",Manufacturing!W50)</f>
        <v/>
      </c>
      <c r="Y250" s="1" t="str">
        <f>IF(ISBLANK(Manufacturing!X50),"",Manufacturing!X50)</f>
        <v/>
      </c>
      <c r="Z250" s="1" t="str">
        <f>IF(ISBLANK(Manufacturing!Y50),"",Manufacturing!Y50)</f>
        <v/>
      </c>
      <c r="AA250" s="1" t="str">
        <f>IF(ISBLANK(Manufacturing!Z50),"",Manufacturing!Z50)</f>
        <v/>
      </c>
      <c r="AB250" s="23" t="str">
        <f>IF(ISBLANK(Manufacturing!AA50),"",Manufacturing!AA50)</f>
        <v/>
      </c>
    </row>
    <row r="251" spans="1:28" x14ac:dyDescent="0.25">
      <c r="A251" s="53" t="e">
        <f>IF(ISBLANK(Manufacturing!A51),NA(),Manufacturing!A51)</f>
        <v>#N/A</v>
      </c>
      <c r="B251" t="e">
        <f t="shared" si="14"/>
        <v>#N/A</v>
      </c>
      <c r="C251" t="str">
        <f>IF(ISBLANK(Manufacturing!C51),"",Manufacturing!C51)</f>
        <v/>
      </c>
      <c r="D251" t="str">
        <f t="shared" si="16"/>
        <v/>
      </c>
      <c r="E251" s="1" t="str">
        <f>IF(ISBLANK(Manufacturing!D51),"",Manufacturing!D51)</f>
        <v/>
      </c>
      <c r="F251" s="1" t="str">
        <f>IF(ISBLANK(Manufacturing!E51),"",Manufacturing!E51)</f>
        <v/>
      </c>
      <c r="G251" s="1" t="str">
        <f>IF(ISBLANK(Manufacturing!F51),"",Manufacturing!F51)</f>
        <v/>
      </c>
      <c r="H251" s="1" t="str">
        <f>IF(ISBLANK(Manufacturing!G51),"",Manufacturing!G51)</f>
        <v/>
      </c>
      <c r="I251" s="1" t="str">
        <f>IF(ISBLANK(Manufacturing!H51),"",Manufacturing!H51)</f>
        <v/>
      </c>
      <c r="J251" s="1" t="str">
        <f>IF(ISBLANK(Manufacturing!I51),"",Manufacturing!I51)</f>
        <v/>
      </c>
      <c r="K251" s="1" t="str">
        <f>IF(ISBLANK(Manufacturing!J51),"",Manufacturing!J51)</f>
        <v/>
      </c>
      <c r="L251" s="1" t="str">
        <f>IF(ISBLANK(Manufacturing!K51),"",Manufacturing!K51)</f>
        <v/>
      </c>
      <c r="M251" s="1" t="str">
        <f>IF(ISBLANK(Manufacturing!L51),"",Manufacturing!L51)</f>
        <v/>
      </c>
      <c r="N251" s="1" t="str">
        <f>IF(ISBLANK(Manufacturing!M51),"",Manufacturing!M51)</f>
        <v/>
      </c>
      <c r="O251" s="1" t="str">
        <f>IF(ISBLANK(Manufacturing!N51),"",Manufacturing!N51)</f>
        <v/>
      </c>
      <c r="P251" s="1" t="str">
        <f>IF(ISBLANK(Manufacturing!O51),"",Manufacturing!O51)</f>
        <v/>
      </c>
      <c r="Q251" s="1" t="str">
        <f>IF(ISBLANK(Manufacturing!P51),"",Manufacturing!P51)</f>
        <v/>
      </c>
      <c r="R251" s="1" t="str">
        <f>IF(ISBLANK(Manufacturing!Q51),"",Manufacturing!Q51)</f>
        <v/>
      </c>
      <c r="S251" s="1" t="str">
        <f>IF(ISBLANK(Manufacturing!R51),"",Manufacturing!R51)</f>
        <v/>
      </c>
      <c r="T251" s="1" t="str">
        <f>IF(ISBLANK(Manufacturing!S51),"",Manufacturing!S51)</f>
        <v/>
      </c>
      <c r="U251" s="1" t="str">
        <f>IF(ISBLANK(Manufacturing!T51),"",Manufacturing!T51)</f>
        <v/>
      </c>
      <c r="V251" s="1" t="str">
        <f>IF(ISBLANK(Manufacturing!U51),"",Manufacturing!U51)</f>
        <v/>
      </c>
      <c r="W251" s="1" t="str">
        <f>IF(ISBLANK(Manufacturing!V51),"",Manufacturing!V51)</f>
        <v/>
      </c>
      <c r="X251" s="1" t="str">
        <f>IF(ISBLANK(Manufacturing!W51),"",Manufacturing!W51)</f>
        <v/>
      </c>
      <c r="Y251" s="1" t="str">
        <f>IF(ISBLANK(Manufacturing!X51),"",Manufacturing!X51)</f>
        <v/>
      </c>
      <c r="Z251" s="1" t="str">
        <f>IF(ISBLANK(Manufacturing!Y51),"",Manufacturing!Y51)</f>
        <v/>
      </c>
      <c r="AA251" s="1" t="str">
        <f>IF(ISBLANK(Manufacturing!Z51),"",Manufacturing!Z51)</f>
        <v/>
      </c>
      <c r="AB251" s="23" t="str">
        <f>IF(ISBLANK(Manufacturing!AA51),"",Manufacturing!AA51)</f>
        <v/>
      </c>
    </row>
    <row r="252" spans="1:28" x14ac:dyDescent="0.25">
      <c r="A252" s="53" t="e">
        <f>IF(ISBLANK(Manufacturing!A52),NA(),Manufacturing!A52)</f>
        <v>#N/A</v>
      </c>
      <c r="B252" t="e">
        <f t="shared" si="14"/>
        <v>#N/A</v>
      </c>
      <c r="C252" t="str">
        <f>IF(ISBLANK(Manufacturing!C52),"",Manufacturing!C52)</f>
        <v/>
      </c>
      <c r="D252" t="str">
        <f t="shared" si="16"/>
        <v/>
      </c>
      <c r="E252" s="1" t="str">
        <f>IF(ISBLANK(Manufacturing!D52),"",Manufacturing!D52)</f>
        <v/>
      </c>
      <c r="F252" s="1" t="str">
        <f>IF(ISBLANK(Manufacturing!E52),"",Manufacturing!E52)</f>
        <v/>
      </c>
      <c r="G252" s="1" t="str">
        <f>IF(ISBLANK(Manufacturing!F52),"",Manufacturing!F52)</f>
        <v/>
      </c>
      <c r="H252" s="1" t="str">
        <f>IF(ISBLANK(Manufacturing!G52),"",Manufacturing!G52)</f>
        <v/>
      </c>
      <c r="I252" s="1" t="str">
        <f>IF(ISBLANK(Manufacturing!H52),"",Manufacturing!H52)</f>
        <v/>
      </c>
      <c r="J252" s="1" t="str">
        <f>IF(ISBLANK(Manufacturing!I52),"",Manufacturing!I52)</f>
        <v/>
      </c>
      <c r="K252" s="1" t="str">
        <f>IF(ISBLANK(Manufacturing!J52),"",Manufacturing!J52)</f>
        <v/>
      </c>
      <c r="L252" s="1" t="str">
        <f>IF(ISBLANK(Manufacturing!K52),"",Manufacturing!K52)</f>
        <v/>
      </c>
      <c r="M252" s="1" t="str">
        <f>IF(ISBLANK(Manufacturing!L52),"",Manufacturing!L52)</f>
        <v/>
      </c>
      <c r="N252" s="1" t="str">
        <f>IF(ISBLANK(Manufacturing!M52),"",Manufacturing!M52)</f>
        <v/>
      </c>
      <c r="O252" s="1" t="str">
        <f>IF(ISBLANK(Manufacturing!N52),"",Manufacturing!N52)</f>
        <v/>
      </c>
      <c r="P252" s="1" t="str">
        <f>IF(ISBLANK(Manufacturing!O52),"",Manufacturing!O52)</f>
        <v/>
      </c>
      <c r="Q252" s="1" t="str">
        <f>IF(ISBLANK(Manufacturing!P52),"",Manufacturing!P52)</f>
        <v/>
      </c>
      <c r="R252" s="1" t="str">
        <f>IF(ISBLANK(Manufacturing!Q52),"",Manufacturing!Q52)</f>
        <v/>
      </c>
      <c r="S252" s="1" t="str">
        <f>IF(ISBLANK(Manufacturing!R52),"",Manufacturing!R52)</f>
        <v/>
      </c>
      <c r="T252" s="1" t="str">
        <f>IF(ISBLANK(Manufacturing!S52),"",Manufacturing!S52)</f>
        <v/>
      </c>
      <c r="U252" s="1" t="str">
        <f>IF(ISBLANK(Manufacturing!T52),"",Manufacturing!T52)</f>
        <v/>
      </c>
      <c r="V252" s="1" t="str">
        <f>IF(ISBLANK(Manufacturing!U52),"",Manufacturing!U52)</f>
        <v/>
      </c>
      <c r="W252" s="1" t="str">
        <f>IF(ISBLANK(Manufacturing!V52),"",Manufacturing!V52)</f>
        <v/>
      </c>
      <c r="X252" s="1" t="str">
        <f>IF(ISBLANK(Manufacturing!W52),"",Manufacturing!W52)</f>
        <v/>
      </c>
      <c r="Y252" s="1" t="str">
        <f>IF(ISBLANK(Manufacturing!X52),"",Manufacturing!X52)</f>
        <v/>
      </c>
      <c r="Z252" s="1" t="str">
        <f>IF(ISBLANK(Manufacturing!Y52),"",Manufacturing!Y52)</f>
        <v/>
      </c>
      <c r="AA252" s="1" t="str">
        <f>IF(ISBLANK(Manufacturing!Z52),"",Manufacturing!Z52)</f>
        <v/>
      </c>
      <c r="AB252" s="23" t="str">
        <f>IF(ISBLANK(Manufacturing!AA52),"",Manufacturing!AA52)</f>
        <v/>
      </c>
    </row>
    <row r="253" spans="1:28" ht="15.75" thickBot="1" x14ac:dyDescent="0.3">
      <c r="A253" s="54" t="e">
        <f>IF(ISBLANK(Manufacturing!A53),NA(),Manufacturing!A53)</f>
        <v>#N/A</v>
      </c>
      <c r="B253" s="19" t="e">
        <f t="shared" si="14"/>
        <v>#N/A</v>
      </c>
      <c r="C253" s="19" t="str">
        <f>IF(ISBLANK(Manufacturing!C53),"",Manufacturing!C53)</f>
        <v/>
      </c>
      <c r="D253" s="19" t="str">
        <f t="shared" si="16"/>
        <v/>
      </c>
      <c r="E253" s="24" t="str">
        <f>IF(ISBLANK(Manufacturing!D53),"",Manufacturing!D53)</f>
        <v/>
      </c>
      <c r="F253" s="24" t="str">
        <f>IF(ISBLANK(Manufacturing!E53),"",Manufacturing!E53)</f>
        <v/>
      </c>
      <c r="G253" s="24" t="str">
        <f>IF(ISBLANK(Manufacturing!F53),"",Manufacturing!F53)</f>
        <v/>
      </c>
      <c r="H253" s="24" t="str">
        <f>IF(ISBLANK(Manufacturing!G53),"",Manufacturing!G53)</f>
        <v/>
      </c>
      <c r="I253" s="24" t="str">
        <f>IF(ISBLANK(Manufacturing!H53),"",Manufacturing!H53)</f>
        <v/>
      </c>
      <c r="J253" s="24" t="str">
        <f>IF(ISBLANK(Manufacturing!I53),"",Manufacturing!I53)</f>
        <v/>
      </c>
      <c r="K253" s="24" t="str">
        <f>IF(ISBLANK(Manufacturing!J53),"",Manufacturing!J53)</f>
        <v/>
      </c>
      <c r="L253" s="24" t="str">
        <f>IF(ISBLANK(Manufacturing!K53),"",Manufacturing!K53)</f>
        <v/>
      </c>
      <c r="M253" s="24" t="str">
        <f>IF(ISBLANK(Manufacturing!L53),"",Manufacturing!L53)</f>
        <v/>
      </c>
      <c r="N253" s="24" t="str">
        <f>IF(ISBLANK(Manufacturing!M53),"",Manufacturing!M53)</f>
        <v/>
      </c>
      <c r="O253" s="24" t="str">
        <f>IF(ISBLANK(Manufacturing!N53),"",Manufacturing!N53)</f>
        <v/>
      </c>
      <c r="P253" s="24" t="str">
        <f>IF(ISBLANK(Manufacturing!O53),"",Manufacturing!O53)</f>
        <v/>
      </c>
      <c r="Q253" s="24" t="str">
        <f>IF(ISBLANK(Manufacturing!P53),"",Manufacturing!P53)</f>
        <v/>
      </c>
      <c r="R253" s="24" t="str">
        <f>IF(ISBLANK(Manufacturing!Q53),"",Manufacturing!Q53)</f>
        <v/>
      </c>
      <c r="S253" s="24" t="str">
        <f>IF(ISBLANK(Manufacturing!R53),"",Manufacturing!R53)</f>
        <v/>
      </c>
      <c r="T253" s="24" t="str">
        <f>IF(ISBLANK(Manufacturing!S53),"",Manufacturing!S53)</f>
        <v/>
      </c>
      <c r="U253" s="24" t="str">
        <f>IF(ISBLANK(Manufacturing!T53),"",Manufacturing!T53)</f>
        <v/>
      </c>
      <c r="V253" s="24" t="str">
        <f>IF(ISBLANK(Manufacturing!U53),"",Manufacturing!U53)</f>
        <v/>
      </c>
      <c r="W253" s="24" t="str">
        <f>IF(ISBLANK(Manufacturing!V53),"",Manufacturing!V53)</f>
        <v/>
      </c>
      <c r="X253" s="24" t="str">
        <f>IF(ISBLANK(Manufacturing!W53),"",Manufacturing!W53)</f>
        <v/>
      </c>
      <c r="Y253" s="24" t="str">
        <f>IF(ISBLANK(Manufacturing!X53),"",Manufacturing!X53)</f>
        <v/>
      </c>
      <c r="Z253" s="24" t="str">
        <f>IF(ISBLANK(Manufacturing!Y53),"",Manufacturing!Y53)</f>
        <v/>
      </c>
      <c r="AA253" s="24" t="str">
        <f>IF(ISBLANK(Manufacturing!Z53),"",Manufacturing!Z53)</f>
        <v/>
      </c>
      <c r="AB253" s="25" t="str">
        <f>IF(ISBLANK(Manufacturing!AA53),"",Manufacturing!AA53)</f>
        <v/>
      </c>
    </row>
    <row r="254" spans="1:28" x14ac:dyDescent="0.25">
      <c r="A254" s="53" t="str">
        <f>Office!A2</f>
        <v>Office</v>
      </c>
      <c r="B254" s="26" t="e">
        <v>#N/A</v>
      </c>
      <c r="C254" s="26"/>
      <c r="D254" s="26" t="str">
        <f t="shared" ref="D254:D285" si="17">IF(AND(ISNA(B252),ISNA(B253),ISNA(B254)),"",$A$254&amp;(IF(AND(ISNA(B254),ISNA(B253)),B252,IF(AND(ISNA(B254),ISNA(B252)),B253,B254)))&amp;C254)</f>
        <v/>
      </c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27"/>
    </row>
    <row r="255" spans="1:28" x14ac:dyDescent="0.25">
      <c r="A255" s="53" t="str">
        <f>IF(ISBLANK(Office!A5),NA(),Office!A5)</f>
        <v>Occupancy</v>
      </c>
      <c r="B255" t="str">
        <f t="shared" si="14"/>
        <v>Occupancy</v>
      </c>
      <c r="C255" t="str">
        <f>IF(ISBLANK(Office!C5),"",Office!C5)</f>
        <v>WD</v>
      </c>
      <c r="D255" t="str">
        <f t="shared" si="17"/>
        <v>OfficeOccupancyWD</v>
      </c>
      <c r="E255" s="1">
        <f>IF(ISBLANK(Office!D5),"",Office!D5)</f>
        <v>0</v>
      </c>
      <c r="F255" s="1">
        <f>IF(ISBLANK(Office!E5),"",Office!E5)</f>
        <v>0</v>
      </c>
      <c r="G255" s="1">
        <f>IF(ISBLANK(Office!F5),"",Office!F5)</f>
        <v>0</v>
      </c>
      <c r="H255" s="1">
        <f>IF(ISBLANK(Office!G5),"",Office!G5)</f>
        <v>0</v>
      </c>
      <c r="I255" s="1">
        <f>IF(ISBLANK(Office!H5),"",Office!H5)</f>
        <v>0</v>
      </c>
      <c r="J255" s="1">
        <f>IF(ISBLANK(Office!I5),"",Office!I5)</f>
        <v>0</v>
      </c>
      <c r="K255" s="1">
        <f>IF(ISBLANK(Office!J5),"",Office!J5)</f>
        <v>0.1</v>
      </c>
      <c r="L255" s="1">
        <f>IF(ISBLANK(Office!K5),"",Office!K5)</f>
        <v>0.2</v>
      </c>
      <c r="M255" s="1">
        <f>IF(ISBLANK(Office!L5),"",Office!L5)</f>
        <v>0.95</v>
      </c>
      <c r="N255" s="1">
        <f>IF(ISBLANK(Office!M5),"",Office!M5)</f>
        <v>0.95</v>
      </c>
      <c r="O255" s="1">
        <f>IF(ISBLANK(Office!N5),"",Office!N5)</f>
        <v>0.95</v>
      </c>
      <c r="P255" s="1">
        <f>IF(ISBLANK(Office!O5),"",Office!O5)</f>
        <v>0.95</v>
      </c>
      <c r="Q255" s="1">
        <f>IF(ISBLANK(Office!P5),"",Office!P5)</f>
        <v>0.5</v>
      </c>
      <c r="R255" s="1">
        <f>IF(ISBLANK(Office!Q5),"",Office!Q5)</f>
        <v>0.95</v>
      </c>
      <c r="S255" s="1">
        <f>IF(ISBLANK(Office!R5),"",Office!R5)</f>
        <v>0.95</v>
      </c>
      <c r="T255" s="1">
        <f>IF(ISBLANK(Office!S5),"",Office!S5)</f>
        <v>0.95</v>
      </c>
      <c r="U255" s="1">
        <f>IF(ISBLANK(Office!T5),"",Office!T5)</f>
        <v>0.95</v>
      </c>
      <c r="V255" s="1">
        <f>IF(ISBLANK(Office!U5),"",Office!U5)</f>
        <v>0.3</v>
      </c>
      <c r="W255" s="1">
        <f>IF(ISBLANK(Office!V5),"",Office!V5)</f>
        <v>0.1</v>
      </c>
      <c r="X255" s="1">
        <f>IF(ISBLANK(Office!W5),"",Office!W5)</f>
        <v>0.1</v>
      </c>
      <c r="Y255" s="1">
        <f>IF(ISBLANK(Office!X5),"",Office!X5)</f>
        <v>0.1</v>
      </c>
      <c r="Z255" s="1">
        <f>IF(ISBLANK(Office!Y5),"",Office!Y5)</f>
        <v>0.1</v>
      </c>
      <c r="AA255" s="1">
        <f>IF(ISBLANK(Office!Z5),"",Office!Z5)</f>
        <v>0.05</v>
      </c>
      <c r="AB255" s="23">
        <f>IF(ISBLANK(Office!AA5),"",Office!AA5)</f>
        <v>0.05</v>
      </c>
    </row>
    <row r="256" spans="1:28" x14ac:dyDescent="0.25">
      <c r="A256" s="53" t="e">
        <f>IF(ISBLANK(Office!A6),NA(),Office!A6)</f>
        <v>#N/A</v>
      </c>
      <c r="B256" t="e">
        <f t="shared" si="14"/>
        <v>#N/A</v>
      </c>
      <c r="C256" t="str">
        <f>IF(ISBLANK(Office!C6),"",Office!C6)</f>
        <v>Sat</v>
      </c>
      <c r="D256" t="str">
        <f t="shared" si="17"/>
        <v>OfficeOccupancySat</v>
      </c>
      <c r="E256" s="1">
        <f>IF(ISBLANK(Office!D6),"",Office!D6)</f>
        <v>0</v>
      </c>
      <c r="F256" s="1">
        <f>IF(ISBLANK(Office!E6),"",Office!E6)</f>
        <v>0</v>
      </c>
      <c r="G256" s="1">
        <f>IF(ISBLANK(Office!F6),"",Office!F6)</f>
        <v>0</v>
      </c>
      <c r="H256" s="1">
        <f>IF(ISBLANK(Office!G6),"",Office!G6)</f>
        <v>0</v>
      </c>
      <c r="I256" s="1">
        <f>IF(ISBLANK(Office!H6),"",Office!H6)</f>
        <v>0</v>
      </c>
      <c r="J256" s="1">
        <f>IF(ISBLANK(Office!I6),"",Office!I6)</f>
        <v>0</v>
      </c>
      <c r="K256" s="1">
        <f>IF(ISBLANK(Office!J6),"",Office!J6)</f>
        <v>0.1</v>
      </c>
      <c r="L256" s="1">
        <f>IF(ISBLANK(Office!K6),"",Office!K6)</f>
        <v>0.1</v>
      </c>
      <c r="M256" s="1">
        <f>IF(ISBLANK(Office!L6),"",Office!L6)</f>
        <v>0.3</v>
      </c>
      <c r="N256" s="1">
        <f>IF(ISBLANK(Office!M6),"",Office!M6)</f>
        <v>0.3</v>
      </c>
      <c r="O256" s="1">
        <f>IF(ISBLANK(Office!N6),"",Office!N6)</f>
        <v>0.3</v>
      </c>
      <c r="P256" s="1">
        <f>IF(ISBLANK(Office!O6),"",Office!O6)</f>
        <v>0.3</v>
      </c>
      <c r="Q256" s="1">
        <f>IF(ISBLANK(Office!P6),"",Office!P6)</f>
        <v>0.1</v>
      </c>
      <c r="R256" s="1">
        <f>IF(ISBLANK(Office!Q6),"",Office!Q6)</f>
        <v>0.1</v>
      </c>
      <c r="S256" s="1">
        <f>IF(ISBLANK(Office!R6),"",Office!R6)</f>
        <v>0.1</v>
      </c>
      <c r="T256" s="1">
        <f>IF(ISBLANK(Office!S6),"",Office!S6)</f>
        <v>0.1</v>
      </c>
      <c r="U256" s="1">
        <f>IF(ISBLANK(Office!T6),"",Office!T6)</f>
        <v>0.1</v>
      </c>
      <c r="V256" s="1">
        <f>IF(ISBLANK(Office!U6),"",Office!U6)</f>
        <v>0.05</v>
      </c>
      <c r="W256" s="1">
        <f>IF(ISBLANK(Office!V6),"",Office!V6)</f>
        <v>0.05</v>
      </c>
      <c r="X256" s="1">
        <f>IF(ISBLANK(Office!W6),"",Office!W6)</f>
        <v>0</v>
      </c>
      <c r="Y256" s="1">
        <f>IF(ISBLANK(Office!X6),"",Office!X6)</f>
        <v>0</v>
      </c>
      <c r="Z256" s="1">
        <f>IF(ISBLANK(Office!Y6),"",Office!Y6)</f>
        <v>0</v>
      </c>
      <c r="AA256" s="1">
        <f>IF(ISBLANK(Office!Z6),"",Office!Z6)</f>
        <v>0</v>
      </c>
      <c r="AB256" s="23">
        <f>IF(ISBLANK(Office!AA6),"",Office!AA6)</f>
        <v>0</v>
      </c>
    </row>
    <row r="257" spans="1:28" x14ac:dyDescent="0.25">
      <c r="A257" s="53" t="e">
        <f>IF(ISBLANK(Office!A7),NA(),Office!A7)</f>
        <v>#N/A</v>
      </c>
      <c r="B257" t="e">
        <f t="shared" si="14"/>
        <v>#N/A</v>
      </c>
      <c r="C257" t="str">
        <f>IF(ISBLANK(Office!C7),"",Office!C7)</f>
        <v>Sun</v>
      </c>
      <c r="D257" t="str">
        <f t="shared" si="17"/>
        <v>OfficeOccupancySun</v>
      </c>
      <c r="E257" s="1">
        <f>IF(ISBLANK(Office!D7),"",Office!D7)</f>
        <v>0</v>
      </c>
      <c r="F257" s="1">
        <f>IF(ISBLANK(Office!E7),"",Office!E7)</f>
        <v>0</v>
      </c>
      <c r="G257" s="1">
        <f>IF(ISBLANK(Office!F7),"",Office!F7)</f>
        <v>0</v>
      </c>
      <c r="H257" s="1">
        <f>IF(ISBLANK(Office!G7),"",Office!G7)</f>
        <v>0</v>
      </c>
      <c r="I257" s="1">
        <f>IF(ISBLANK(Office!H7),"",Office!H7)</f>
        <v>0</v>
      </c>
      <c r="J257" s="1">
        <f>IF(ISBLANK(Office!I7),"",Office!I7)</f>
        <v>0</v>
      </c>
      <c r="K257" s="1">
        <f>IF(ISBLANK(Office!J7),"",Office!J7)</f>
        <v>0.05</v>
      </c>
      <c r="L257" s="1">
        <f>IF(ISBLANK(Office!K7),"",Office!K7)</f>
        <v>0.05</v>
      </c>
      <c r="M257" s="1">
        <f>IF(ISBLANK(Office!L7),"",Office!L7)</f>
        <v>0.05</v>
      </c>
      <c r="N257" s="1">
        <f>IF(ISBLANK(Office!M7),"",Office!M7)</f>
        <v>0.05</v>
      </c>
      <c r="O257" s="1">
        <f>IF(ISBLANK(Office!N7),"",Office!N7)</f>
        <v>0.05</v>
      </c>
      <c r="P257" s="1">
        <f>IF(ISBLANK(Office!O7),"",Office!O7)</f>
        <v>0.05</v>
      </c>
      <c r="Q257" s="1">
        <f>IF(ISBLANK(Office!P7),"",Office!P7)</f>
        <v>0.05</v>
      </c>
      <c r="R257" s="1">
        <f>IF(ISBLANK(Office!Q7),"",Office!Q7)</f>
        <v>0.05</v>
      </c>
      <c r="S257" s="1">
        <f>IF(ISBLANK(Office!R7),"",Office!R7)</f>
        <v>0.05</v>
      </c>
      <c r="T257" s="1">
        <f>IF(ISBLANK(Office!S7),"",Office!S7)</f>
        <v>0.05</v>
      </c>
      <c r="U257" s="1">
        <f>IF(ISBLANK(Office!T7),"",Office!T7)</f>
        <v>0.05</v>
      </c>
      <c r="V257" s="1">
        <f>IF(ISBLANK(Office!U7),"",Office!U7)</f>
        <v>0.05</v>
      </c>
      <c r="W257" s="1">
        <f>IF(ISBLANK(Office!V7),"",Office!V7)</f>
        <v>0</v>
      </c>
      <c r="X257" s="1">
        <f>IF(ISBLANK(Office!W7),"",Office!W7)</f>
        <v>0</v>
      </c>
      <c r="Y257" s="1">
        <f>IF(ISBLANK(Office!X7),"",Office!X7)</f>
        <v>0</v>
      </c>
      <c r="Z257" s="1">
        <f>IF(ISBLANK(Office!Y7),"",Office!Y7)</f>
        <v>0</v>
      </c>
      <c r="AA257" s="1">
        <f>IF(ISBLANK(Office!Z7),"",Office!Z7)</f>
        <v>0</v>
      </c>
      <c r="AB257" s="23">
        <f>IF(ISBLANK(Office!AA7),"",Office!AA7)</f>
        <v>0</v>
      </c>
    </row>
    <row r="258" spans="1:28" x14ac:dyDescent="0.25">
      <c r="A258" s="53" t="str">
        <f>IF(ISBLANK(Office!A8),NA(),Office!A8)</f>
        <v>Lights</v>
      </c>
      <c r="B258" t="str">
        <f t="shared" si="14"/>
        <v>Lights</v>
      </c>
      <c r="C258" t="str">
        <f>IF(ISBLANK(Office!C8),"",Office!C8)</f>
        <v>WD</v>
      </c>
      <c r="D258" t="str">
        <f t="shared" si="17"/>
        <v>OfficeLightsWD</v>
      </c>
      <c r="E258" s="1">
        <f>IF(ISBLANK(Office!D8),"",Office!D8)</f>
        <v>0.05</v>
      </c>
      <c r="F258" s="1">
        <f>IF(ISBLANK(Office!E8),"",Office!E8)</f>
        <v>0.05</v>
      </c>
      <c r="G258" s="1">
        <f>IF(ISBLANK(Office!F8),"",Office!F8)</f>
        <v>0.05</v>
      </c>
      <c r="H258" s="1">
        <f>IF(ISBLANK(Office!G8),"",Office!G8)</f>
        <v>0.05</v>
      </c>
      <c r="I258" s="1">
        <f>IF(ISBLANK(Office!H8),"",Office!H8)</f>
        <v>0.05</v>
      </c>
      <c r="J258" s="1">
        <f>IF(ISBLANK(Office!I8),"",Office!I8)</f>
        <v>0.1</v>
      </c>
      <c r="K258" s="1">
        <f>IF(ISBLANK(Office!J8),"",Office!J8)</f>
        <v>0.1</v>
      </c>
      <c r="L258" s="1">
        <f>IF(ISBLANK(Office!K8),"",Office!K8)</f>
        <v>0.3</v>
      </c>
      <c r="M258" s="1">
        <f>IF(ISBLANK(Office!L8),"",Office!L8)</f>
        <v>0.65</v>
      </c>
      <c r="N258" s="1">
        <f>IF(ISBLANK(Office!M8),"",Office!M8)</f>
        <v>0.65</v>
      </c>
      <c r="O258" s="1">
        <f>IF(ISBLANK(Office!N8),"",Office!N8)</f>
        <v>0.65</v>
      </c>
      <c r="P258" s="1">
        <f>IF(ISBLANK(Office!O8),"",Office!O8)</f>
        <v>0.65</v>
      </c>
      <c r="Q258" s="1">
        <f>IF(ISBLANK(Office!P8),"",Office!P8)</f>
        <v>0.65</v>
      </c>
      <c r="R258" s="1">
        <f>IF(ISBLANK(Office!Q8),"",Office!Q8)</f>
        <v>0.65</v>
      </c>
      <c r="S258" s="1">
        <f>IF(ISBLANK(Office!R8),"",Office!R8)</f>
        <v>0.65</v>
      </c>
      <c r="T258" s="1">
        <f>IF(ISBLANK(Office!S8),"",Office!S8)</f>
        <v>0.65</v>
      </c>
      <c r="U258" s="1">
        <f>IF(ISBLANK(Office!T8),"",Office!T8)</f>
        <v>0.65</v>
      </c>
      <c r="V258" s="1">
        <f>IF(ISBLANK(Office!U8),"",Office!U8)</f>
        <v>0.35</v>
      </c>
      <c r="W258" s="1">
        <f>IF(ISBLANK(Office!V8),"",Office!V8)</f>
        <v>0.3</v>
      </c>
      <c r="X258" s="1">
        <f>IF(ISBLANK(Office!W8),"",Office!W8)</f>
        <v>0.3</v>
      </c>
      <c r="Y258" s="1">
        <f>IF(ISBLANK(Office!X8),"",Office!X8)</f>
        <v>0.2</v>
      </c>
      <c r="Z258" s="1">
        <f>IF(ISBLANK(Office!Y8),"",Office!Y8)</f>
        <v>0.2</v>
      </c>
      <c r="AA258" s="1">
        <f>IF(ISBLANK(Office!Z8),"",Office!Z8)</f>
        <v>0.1</v>
      </c>
      <c r="AB258" s="23">
        <f>IF(ISBLANK(Office!AA8),"",Office!AA8)</f>
        <v>0.05</v>
      </c>
    </row>
    <row r="259" spans="1:28" x14ac:dyDescent="0.25">
      <c r="A259" s="53" t="e">
        <f>IF(ISBLANK(Office!A9),NA(),Office!A9)</f>
        <v>#N/A</v>
      </c>
      <c r="B259" t="e">
        <f t="shared" si="14"/>
        <v>#N/A</v>
      </c>
      <c r="C259" t="str">
        <f>IF(ISBLANK(Office!C9),"",Office!C9)</f>
        <v>Sat</v>
      </c>
      <c r="D259" t="str">
        <f t="shared" si="17"/>
        <v>OfficeLightsSat</v>
      </c>
      <c r="E259" s="1">
        <f>IF(ISBLANK(Office!D9),"",Office!D9)</f>
        <v>0.05</v>
      </c>
      <c r="F259" s="1">
        <f>IF(ISBLANK(Office!E9),"",Office!E9)</f>
        <v>0.05</v>
      </c>
      <c r="G259" s="1">
        <f>IF(ISBLANK(Office!F9),"",Office!F9)</f>
        <v>0.05</v>
      </c>
      <c r="H259" s="1">
        <f>IF(ISBLANK(Office!G9),"",Office!G9)</f>
        <v>0.05</v>
      </c>
      <c r="I259" s="1">
        <f>IF(ISBLANK(Office!H9),"",Office!H9)</f>
        <v>0.05</v>
      </c>
      <c r="J259" s="1">
        <f>IF(ISBLANK(Office!I9),"",Office!I9)</f>
        <v>0.05</v>
      </c>
      <c r="K259" s="1">
        <f>IF(ISBLANK(Office!J9),"",Office!J9)</f>
        <v>0.1</v>
      </c>
      <c r="L259" s="1">
        <f>IF(ISBLANK(Office!K9),"",Office!K9)</f>
        <v>0.1</v>
      </c>
      <c r="M259" s="1">
        <f>IF(ISBLANK(Office!L9),"",Office!L9)</f>
        <v>0.3</v>
      </c>
      <c r="N259" s="1">
        <f>IF(ISBLANK(Office!M9),"",Office!M9)</f>
        <v>0.3</v>
      </c>
      <c r="O259" s="1">
        <f>IF(ISBLANK(Office!N9),"",Office!N9)</f>
        <v>0.3</v>
      </c>
      <c r="P259" s="1">
        <f>IF(ISBLANK(Office!O9),"",Office!O9)</f>
        <v>0.3</v>
      </c>
      <c r="Q259" s="1">
        <f>IF(ISBLANK(Office!P9),"",Office!P9)</f>
        <v>0.15</v>
      </c>
      <c r="R259" s="1">
        <f>IF(ISBLANK(Office!Q9),"",Office!Q9)</f>
        <v>0.15</v>
      </c>
      <c r="S259" s="1">
        <f>IF(ISBLANK(Office!R9),"",Office!R9)</f>
        <v>0.15</v>
      </c>
      <c r="T259" s="1">
        <f>IF(ISBLANK(Office!S9),"",Office!S9)</f>
        <v>0.15</v>
      </c>
      <c r="U259" s="1">
        <f>IF(ISBLANK(Office!T9),"",Office!T9)</f>
        <v>0.15</v>
      </c>
      <c r="V259" s="1">
        <f>IF(ISBLANK(Office!U9),"",Office!U9)</f>
        <v>0.05</v>
      </c>
      <c r="W259" s="1">
        <f>IF(ISBLANK(Office!V9),"",Office!V9)</f>
        <v>0.05</v>
      </c>
      <c r="X259" s="1">
        <f>IF(ISBLANK(Office!W9),"",Office!W9)</f>
        <v>0.05</v>
      </c>
      <c r="Y259" s="1">
        <f>IF(ISBLANK(Office!X9),"",Office!X9)</f>
        <v>0.05</v>
      </c>
      <c r="Z259" s="1">
        <f>IF(ISBLANK(Office!Y9),"",Office!Y9)</f>
        <v>0.05</v>
      </c>
      <c r="AA259" s="1">
        <f>IF(ISBLANK(Office!Z9),"",Office!Z9)</f>
        <v>0.05</v>
      </c>
      <c r="AB259" s="23">
        <f>IF(ISBLANK(Office!AA9),"",Office!AA9)</f>
        <v>0.05</v>
      </c>
    </row>
    <row r="260" spans="1:28" x14ac:dyDescent="0.25">
      <c r="A260" s="53" t="e">
        <f>IF(ISBLANK(Office!A10),NA(),Office!A10)</f>
        <v>#N/A</v>
      </c>
      <c r="B260" t="e">
        <f t="shared" si="14"/>
        <v>#N/A</v>
      </c>
      <c r="C260" t="str">
        <f>IF(ISBLANK(Office!C10),"",Office!C10)</f>
        <v>Sun</v>
      </c>
      <c r="D260" t="str">
        <f t="shared" si="17"/>
        <v>OfficeLightsSun</v>
      </c>
      <c r="E260" s="1">
        <f>IF(ISBLANK(Office!D10),"",Office!D10)</f>
        <v>0.05</v>
      </c>
      <c r="F260" s="1">
        <f>IF(ISBLANK(Office!E10),"",Office!E10)</f>
        <v>0.05</v>
      </c>
      <c r="G260" s="1">
        <f>IF(ISBLANK(Office!F10),"",Office!F10)</f>
        <v>0.05</v>
      </c>
      <c r="H260" s="1">
        <f>IF(ISBLANK(Office!G10),"",Office!G10)</f>
        <v>0.05</v>
      </c>
      <c r="I260" s="1">
        <f>IF(ISBLANK(Office!H10),"",Office!H10)</f>
        <v>0.05</v>
      </c>
      <c r="J260" s="1">
        <f>IF(ISBLANK(Office!I10),"",Office!I10)</f>
        <v>0.05</v>
      </c>
      <c r="K260" s="1">
        <f>IF(ISBLANK(Office!J10),"",Office!J10)</f>
        <v>0.05</v>
      </c>
      <c r="L260" s="1">
        <f>IF(ISBLANK(Office!K10),"",Office!K10)</f>
        <v>0.05</v>
      </c>
      <c r="M260" s="1">
        <f>IF(ISBLANK(Office!L10),"",Office!L10)</f>
        <v>0.05</v>
      </c>
      <c r="N260" s="1">
        <f>IF(ISBLANK(Office!M10),"",Office!M10)</f>
        <v>0.05</v>
      </c>
      <c r="O260" s="1">
        <f>IF(ISBLANK(Office!N10),"",Office!N10)</f>
        <v>0.05</v>
      </c>
      <c r="P260" s="1">
        <f>IF(ISBLANK(Office!O10),"",Office!O10)</f>
        <v>0.05</v>
      </c>
      <c r="Q260" s="1">
        <f>IF(ISBLANK(Office!P10),"",Office!P10)</f>
        <v>0.05</v>
      </c>
      <c r="R260" s="1">
        <f>IF(ISBLANK(Office!Q10),"",Office!Q10)</f>
        <v>0.05</v>
      </c>
      <c r="S260" s="1">
        <f>IF(ISBLANK(Office!R10),"",Office!R10)</f>
        <v>0.05</v>
      </c>
      <c r="T260" s="1">
        <f>IF(ISBLANK(Office!S10),"",Office!S10)</f>
        <v>0.05</v>
      </c>
      <c r="U260" s="1">
        <f>IF(ISBLANK(Office!T10),"",Office!T10)</f>
        <v>0.05</v>
      </c>
      <c r="V260" s="1">
        <f>IF(ISBLANK(Office!U10),"",Office!U10)</f>
        <v>0.05</v>
      </c>
      <c r="W260" s="1">
        <f>IF(ISBLANK(Office!V10),"",Office!V10)</f>
        <v>0.05</v>
      </c>
      <c r="X260" s="1">
        <f>IF(ISBLANK(Office!W10),"",Office!W10)</f>
        <v>0.05</v>
      </c>
      <c r="Y260" s="1">
        <f>IF(ISBLANK(Office!X10),"",Office!X10)</f>
        <v>0.05</v>
      </c>
      <c r="Z260" s="1">
        <f>IF(ISBLANK(Office!Y10),"",Office!Y10)</f>
        <v>0.05</v>
      </c>
      <c r="AA260" s="1">
        <f>IF(ISBLANK(Office!Z10),"",Office!Z10)</f>
        <v>0.05</v>
      </c>
      <c r="AB260" s="23">
        <f>IF(ISBLANK(Office!AA10),"",Office!AA10)</f>
        <v>0.05</v>
      </c>
    </row>
    <row r="261" spans="1:28" x14ac:dyDescent="0.25">
      <c r="A261" s="53" t="str">
        <f>IF(ISBLANK(Office!A11),NA(),Office!A11)</f>
        <v>Receptacle</v>
      </c>
      <c r="B261" t="str">
        <f t="shared" si="14"/>
        <v>Receptacle</v>
      </c>
      <c r="C261" t="str">
        <f>IF(ISBLANK(Office!C11),"",Office!C11)</f>
        <v>WD</v>
      </c>
      <c r="D261" t="str">
        <f t="shared" si="17"/>
        <v>OfficeReceptacleWD</v>
      </c>
      <c r="E261" s="1">
        <f>IF(ISBLANK(Office!D11),"",Office!D11)</f>
        <v>0.05</v>
      </c>
      <c r="F261" s="1">
        <f>IF(ISBLANK(Office!E11),"",Office!E11)</f>
        <v>0.05</v>
      </c>
      <c r="G261" s="1">
        <f>IF(ISBLANK(Office!F11),"",Office!F11)</f>
        <v>0.05</v>
      </c>
      <c r="H261" s="1">
        <f>IF(ISBLANK(Office!G11),"",Office!G11)</f>
        <v>0.05</v>
      </c>
      <c r="I261" s="1">
        <f>IF(ISBLANK(Office!H11),"",Office!H11)</f>
        <v>0.05</v>
      </c>
      <c r="J261" s="1">
        <f>IF(ISBLANK(Office!I11),"",Office!I11)</f>
        <v>0.1</v>
      </c>
      <c r="K261" s="1">
        <f>IF(ISBLANK(Office!J11),"",Office!J11)</f>
        <v>0.1</v>
      </c>
      <c r="L261" s="1">
        <f>IF(ISBLANK(Office!K11),"",Office!K11)</f>
        <v>0.3</v>
      </c>
      <c r="M261" s="1">
        <f>IF(ISBLANK(Office!L11),"",Office!L11)</f>
        <v>0.9</v>
      </c>
      <c r="N261" s="1">
        <f>IF(ISBLANK(Office!M11),"",Office!M11)</f>
        <v>0.9</v>
      </c>
      <c r="O261" s="1">
        <f>IF(ISBLANK(Office!N11),"",Office!N11)</f>
        <v>0.9</v>
      </c>
      <c r="P261" s="1">
        <f>IF(ISBLANK(Office!O11),"",Office!O11)</f>
        <v>0.9</v>
      </c>
      <c r="Q261" s="1">
        <f>IF(ISBLANK(Office!P11),"",Office!P11)</f>
        <v>0.9</v>
      </c>
      <c r="R261" s="1">
        <f>IF(ISBLANK(Office!Q11),"",Office!Q11)</f>
        <v>0.9</v>
      </c>
      <c r="S261" s="1">
        <f>IF(ISBLANK(Office!R11),"",Office!R11)</f>
        <v>0.9</v>
      </c>
      <c r="T261" s="1">
        <f>IF(ISBLANK(Office!S11),"",Office!S11)</f>
        <v>0.9</v>
      </c>
      <c r="U261" s="1">
        <f>IF(ISBLANK(Office!T11),"",Office!T11)</f>
        <v>0.9</v>
      </c>
      <c r="V261" s="1">
        <f>IF(ISBLANK(Office!U11),"",Office!U11)</f>
        <v>0.5</v>
      </c>
      <c r="W261" s="1">
        <f>IF(ISBLANK(Office!V11),"",Office!V11)</f>
        <v>0.3</v>
      </c>
      <c r="X261" s="1">
        <f>IF(ISBLANK(Office!W11),"",Office!W11)</f>
        <v>0.3</v>
      </c>
      <c r="Y261" s="1">
        <f>IF(ISBLANK(Office!X11),"",Office!X11)</f>
        <v>0.2</v>
      </c>
      <c r="Z261" s="1">
        <f>IF(ISBLANK(Office!Y11),"",Office!Y11)</f>
        <v>0.2</v>
      </c>
      <c r="AA261" s="1">
        <f>IF(ISBLANK(Office!Z11),"",Office!Z11)</f>
        <v>0.1</v>
      </c>
      <c r="AB261" s="23">
        <f>IF(ISBLANK(Office!AA11),"",Office!AA11)</f>
        <v>0.05</v>
      </c>
    </row>
    <row r="262" spans="1:28" x14ac:dyDescent="0.25">
      <c r="A262" s="53" t="e">
        <f>IF(ISBLANK(Office!A12),NA(),Office!A12)</f>
        <v>#N/A</v>
      </c>
      <c r="B262" t="e">
        <f t="shared" si="14"/>
        <v>#N/A</v>
      </c>
      <c r="C262" t="str">
        <f>IF(ISBLANK(Office!C12),"",Office!C12)</f>
        <v>Sat</v>
      </c>
      <c r="D262" t="str">
        <f t="shared" si="17"/>
        <v>OfficeReceptacleSat</v>
      </c>
      <c r="E262" s="1">
        <f>IF(ISBLANK(Office!D12),"",Office!D12)</f>
        <v>0.05</v>
      </c>
      <c r="F262" s="1">
        <f>IF(ISBLANK(Office!E12),"",Office!E12)</f>
        <v>0.05</v>
      </c>
      <c r="G262" s="1">
        <f>IF(ISBLANK(Office!F12),"",Office!F12)</f>
        <v>0.05</v>
      </c>
      <c r="H262" s="1">
        <f>IF(ISBLANK(Office!G12),"",Office!G12)</f>
        <v>0.05</v>
      </c>
      <c r="I262" s="1">
        <f>IF(ISBLANK(Office!H12),"",Office!H12)</f>
        <v>0.05</v>
      </c>
      <c r="J262" s="1">
        <f>IF(ISBLANK(Office!I12),"",Office!I12)</f>
        <v>0.05</v>
      </c>
      <c r="K262" s="1">
        <f>IF(ISBLANK(Office!J12),"",Office!J12)</f>
        <v>0.1</v>
      </c>
      <c r="L262" s="1">
        <f>IF(ISBLANK(Office!K12),"",Office!K12)</f>
        <v>0.1</v>
      </c>
      <c r="M262" s="1">
        <f>IF(ISBLANK(Office!L12),"",Office!L12)</f>
        <v>0.3</v>
      </c>
      <c r="N262" s="1">
        <f>IF(ISBLANK(Office!M12),"",Office!M12)</f>
        <v>0.3</v>
      </c>
      <c r="O262" s="1">
        <f>IF(ISBLANK(Office!N12),"",Office!N12)</f>
        <v>0.3</v>
      </c>
      <c r="P262" s="1">
        <f>IF(ISBLANK(Office!O12),"",Office!O12)</f>
        <v>0.3</v>
      </c>
      <c r="Q262" s="1">
        <f>IF(ISBLANK(Office!P12),"",Office!P12)</f>
        <v>0.15</v>
      </c>
      <c r="R262" s="1">
        <f>IF(ISBLANK(Office!Q12),"",Office!Q12)</f>
        <v>0.15</v>
      </c>
      <c r="S262" s="1">
        <f>IF(ISBLANK(Office!R12),"",Office!R12)</f>
        <v>0.15</v>
      </c>
      <c r="T262" s="1">
        <f>IF(ISBLANK(Office!S12),"",Office!S12)</f>
        <v>0.15</v>
      </c>
      <c r="U262" s="1">
        <f>IF(ISBLANK(Office!T12),"",Office!T12)</f>
        <v>0.15</v>
      </c>
      <c r="V262" s="1">
        <f>IF(ISBLANK(Office!U12),"",Office!U12)</f>
        <v>0.05</v>
      </c>
      <c r="W262" s="1">
        <f>IF(ISBLANK(Office!V12),"",Office!V12)</f>
        <v>0.05</v>
      </c>
      <c r="X262" s="1">
        <f>IF(ISBLANK(Office!W12),"",Office!W12)</f>
        <v>0.05</v>
      </c>
      <c r="Y262" s="1">
        <f>IF(ISBLANK(Office!X12),"",Office!X12)</f>
        <v>0.05</v>
      </c>
      <c r="Z262" s="1">
        <f>IF(ISBLANK(Office!Y12),"",Office!Y12)</f>
        <v>0.05</v>
      </c>
      <c r="AA262" s="1">
        <f>IF(ISBLANK(Office!Z12),"",Office!Z12)</f>
        <v>0.05</v>
      </c>
      <c r="AB262" s="23">
        <f>IF(ISBLANK(Office!AA12),"",Office!AA12)</f>
        <v>0.05</v>
      </c>
    </row>
    <row r="263" spans="1:28" x14ac:dyDescent="0.25">
      <c r="A263" s="53" t="e">
        <f>IF(ISBLANK(Office!A13),NA(),Office!A13)</f>
        <v>#N/A</v>
      </c>
      <c r="B263" t="e">
        <f t="shared" ref="B263:B326" si="18">IF(ISTEXT(A263),SUBSTITUTE(SUBSTITUTE(SUBSTITUTE(SUBSTITUTE(A263," ",""),"(",""),"%",""),")",""),A263)</f>
        <v>#N/A</v>
      </c>
      <c r="C263" t="str">
        <f>IF(ISBLANK(Office!C13),"",Office!C13)</f>
        <v>Sun</v>
      </c>
      <c r="D263" t="str">
        <f t="shared" si="17"/>
        <v>OfficeReceptacleSun</v>
      </c>
      <c r="E263" s="1">
        <f>IF(ISBLANK(Office!D13),"",Office!D13)</f>
        <v>0.05</v>
      </c>
      <c r="F263" s="1">
        <f>IF(ISBLANK(Office!E13),"",Office!E13)</f>
        <v>0.05</v>
      </c>
      <c r="G263" s="1">
        <f>IF(ISBLANK(Office!F13),"",Office!F13)</f>
        <v>0.05</v>
      </c>
      <c r="H263" s="1">
        <f>IF(ISBLANK(Office!G13),"",Office!G13)</f>
        <v>0.05</v>
      </c>
      <c r="I263" s="1">
        <f>IF(ISBLANK(Office!H13),"",Office!H13)</f>
        <v>0.05</v>
      </c>
      <c r="J263" s="1">
        <f>IF(ISBLANK(Office!I13),"",Office!I13)</f>
        <v>0.05</v>
      </c>
      <c r="K263" s="1">
        <f>IF(ISBLANK(Office!J13),"",Office!J13)</f>
        <v>0.05</v>
      </c>
      <c r="L263" s="1">
        <f>IF(ISBLANK(Office!K13),"",Office!K13)</f>
        <v>0.05</v>
      </c>
      <c r="M263" s="1">
        <f>IF(ISBLANK(Office!L13),"",Office!L13)</f>
        <v>0.05</v>
      </c>
      <c r="N263" s="1">
        <f>IF(ISBLANK(Office!M13),"",Office!M13)</f>
        <v>0.05</v>
      </c>
      <c r="O263" s="1">
        <f>IF(ISBLANK(Office!N13),"",Office!N13)</f>
        <v>0.05</v>
      </c>
      <c r="P263" s="1">
        <f>IF(ISBLANK(Office!O13),"",Office!O13)</f>
        <v>0.05</v>
      </c>
      <c r="Q263" s="1">
        <f>IF(ISBLANK(Office!P13),"",Office!P13)</f>
        <v>0.05</v>
      </c>
      <c r="R263" s="1">
        <f>IF(ISBLANK(Office!Q13),"",Office!Q13)</f>
        <v>0.05</v>
      </c>
      <c r="S263" s="1">
        <f>IF(ISBLANK(Office!R13),"",Office!R13)</f>
        <v>0.05</v>
      </c>
      <c r="T263" s="1">
        <f>IF(ISBLANK(Office!S13),"",Office!S13)</f>
        <v>0.05</v>
      </c>
      <c r="U263" s="1">
        <f>IF(ISBLANK(Office!T13),"",Office!T13)</f>
        <v>0.05</v>
      </c>
      <c r="V263" s="1">
        <f>IF(ISBLANK(Office!U13),"",Office!U13)</f>
        <v>0.05</v>
      </c>
      <c r="W263" s="1">
        <f>IF(ISBLANK(Office!V13),"",Office!V13)</f>
        <v>0.05</v>
      </c>
      <c r="X263" s="1">
        <f>IF(ISBLANK(Office!W13),"",Office!W13)</f>
        <v>0.05</v>
      </c>
      <c r="Y263" s="1">
        <f>IF(ISBLANK(Office!X13),"",Office!X13)</f>
        <v>0.05</v>
      </c>
      <c r="Z263" s="1">
        <f>IF(ISBLANK(Office!Y13),"",Office!Y13)</f>
        <v>0.05</v>
      </c>
      <c r="AA263" s="1">
        <f>IF(ISBLANK(Office!Z13),"",Office!Z13)</f>
        <v>0.05</v>
      </c>
      <c r="AB263" s="23">
        <f>IF(ISBLANK(Office!AA13),"",Office!AA13)</f>
        <v>0.05</v>
      </c>
    </row>
    <row r="264" spans="1:28" x14ac:dyDescent="0.25">
      <c r="A264" s="53" t="str">
        <f>IF(ISBLANK(Office!A14),NA(),Office!A14)</f>
        <v>HVAC Avail</v>
      </c>
      <c r="B264" t="str">
        <f t="shared" si="18"/>
        <v>HVACAvail</v>
      </c>
      <c r="C264" t="str">
        <f>IF(ISBLANK(Office!C14),"",Office!C14)</f>
        <v>WD</v>
      </c>
      <c r="D264" t="str">
        <f t="shared" si="17"/>
        <v>OfficeHVACAvailWD</v>
      </c>
      <c r="E264" s="1">
        <f>IF(ISBLANK(Office!D14),"",Office!D14)</f>
        <v>0</v>
      </c>
      <c r="F264" s="1">
        <f>IF(ISBLANK(Office!E14),"",Office!E14)</f>
        <v>0</v>
      </c>
      <c r="G264" s="1">
        <f>IF(ISBLANK(Office!F14),"",Office!F14)</f>
        <v>0</v>
      </c>
      <c r="H264" s="1">
        <f>IF(ISBLANK(Office!G14),"",Office!G14)</f>
        <v>0</v>
      </c>
      <c r="I264" s="1">
        <f>IF(ISBLANK(Office!H14),"",Office!H14)</f>
        <v>0</v>
      </c>
      <c r="J264" s="1">
        <f>IF(ISBLANK(Office!I14),"",Office!I14)</f>
        <v>1</v>
      </c>
      <c r="K264" s="1">
        <f>IF(ISBLANK(Office!J14),"",Office!J14)</f>
        <v>1</v>
      </c>
      <c r="L264" s="1">
        <f>IF(ISBLANK(Office!K14),"",Office!K14)</f>
        <v>1</v>
      </c>
      <c r="M264" s="1">
        <f>IF(ISBLANK(Office!L14),"",Office!L14)</f>
        <v>1</v>
      </c>
      <c r="N264" s="1">
        <f>IF(ISBLANK(Office!M14),"",Office!M14)</f>
        <v>1</v>
      </c>
      <c r="O264" s="1">
        <f>IF(ISBLANK(Office!N14),"",Office!N14)</f>
        <v>1</v>
      </c>
      <c r="P264" s="1">
        <f>IF(ISBLANK(Office!O14),"",Office!O14)</f>
        <v>1</v>
      </c>
      <c r="Q264" s="1">
        <f>IF(ISBLANK(Office!P14),"",Office!P14)</f>
        <v>1</v>
      </c>
      <c r="R264" s="1">
        <f>IF(ISBLANK(Office!Q14),"",Office!Q14)</f>
        <v>1</v>
      </c>
      <c r="S264" s="1">
        <f>IF(ISBLANK(Office!R14),"",Office!R14)</f>
        <v>1</v>
      </c>
      <c r="T264" s="1">
        <f>IF(ISBLANK(Office!S14),"",Office!S14)</f>
        <v>1</v>
      </c>
      <c r="U264" s="1">
        <f>IF(ISBLANK(Office!T14),"",Office!T14)</f>
        <v>1</v>
      </c>
      <c r="V264" s="1">
        <f>IF(ISBLANK(Office!U14),"",Office!U14)</f>
        <v>1</v>
      </c>
      <c r="W264" s="1">
        <f>IF(ISBLANK(Office!V14),"",Office!V14)</f>
        <v>1</v>
      </c>
      <c r="X264" s="1">
        <f>IF(ISBLANK(Office!W14),"",Office!W14)</f>
        <v>1</v>
      </c>
      <c r="Y264" s="1">
        <f>IF(ISBLANK(Office!X14),"",Office!X14)</f>
        <v>1</v>
      </c>
      <c r="Z264" s="1">
        <f>IF(ISBLANK(Office!Y14),"",Office!Y14)</f>
        <v>1</v>
      </c>
      <c r="AA264" s="1">
        <f>IF(ISBLANK(Office!Z14),"",Office!Z14)</f>
        <v>1</v>
      </c>
      <c r="AB264" s="23">
        <f>IF(ISBLANK(Office!AA14),"",Office!AA14)</f>
        <v>1</v>
      </c>
    </row>
    <row r="265" spans="1:28" x14ac:dyDescent="0.25">
      <c r="A265" s="53" t="e">
        <f>IF(ISBLANK(Office!A15),NA(),Office!A15)</f>
        <v>#N/A</v>
      </c>
      <c r="B265" t="e">
        <f t="shared" si="18"/>
        <v>#N/A</v>
      </c>
      <c r="C265" t="str">
        <f>IF(ISBLANK(Office!C15),"",Office!C15)</f>
        <v>Sat</v>
      </c>
      <c r="D265" t="str">
        <f t="shared" si="17"/>
        <v>OfficeHVACAvailSat</v>
      </c>
      <c r="E265" s="1">
        <f>IF(ISBLANK(Office!D15),"",Office!D15)</f>
        <v>0</v>
      </c>
      <c r="F265" s="1">
        <f>IF(ISBLANK(Office!E15),"",Office!E15)</f>
        <v>0</v>
      </c>
      <c r="G265" s="1">
        <f>IF(ISBLANK(Office!F15),"",Office!F15)</f>
        <v>0</v>
      </c>
      <c r="H265" s="1">
        <f>IF(ISBLANK(Office!G15),"",Office!G15)</f>
        <v>0</v>
      </c>
      <c r="I265" s="1">
        <f>IF(ISBLANK(Office!H15),"",Office!H15)</f>
        <v>0</v>
      </c>
      <c r="J265" s="1">
        <f>IF(ISBLANK(Office!I15),"",Office!I15)</f>
        <v>1</v>
      </c>
      <c r="K265" s="1">
        <f>IF(ISBLANK(Office!J15),"",Office!J15)</f>
        <v>1</v>
      </c>
      <c r="L265" s="1">
        <f>IF(ISBLANK(Office!K15),"",Office!K15)</f>
        <v>1</v>
      </c>
      <c r="M265" s="1">
        <f>IF(ISBLANK(Office!L15),"",Office!L15)</f>
        <v>1</v>
      </c>
      <c r="N265" s="1">
        <f>IF(ISBLANK(Office!M15),"",Office!M15)</f>
        <v>1</v>
      </c>
      <c r="O265" s="1">
        <f>IF(ISBLANK(Office!N15),"",Office!N15)</f>
        <v>1</v>
      </c>
      <c r="P265" s="1">
        <f>IF(ISBLANK(Office!O15),"",Office!O15)</f>
        <v>1</v>
      </c>
      <c r="Q265" s="1">
        <f>IF(ISBLANK(Office!P15),"",Office!P15)</f>
        <v>1</v>
      </c>
      <c r="R265" s="1">
        <f>IF(ISBLANK(Office!Q15),"",Office!Q15)</f>
        <v>1</v>
      </c>
      <c r="S265" s="1">
        <f>IF(ISBLANK(Office!R15),"",Office!R15)</f>
        <v>1</v>
      </c>
      <c r="T265" s="1">
        <f>IF(ISBLANK(Office!S15),"",Office!S15)</f>
        <v>1</v>
      </c>
      <c r="U265" s="1">
        <f>IF(ISBLANK(Office!T15),"",Office!T15)</f>
        <v>1</v>
      </c>
      <c r="V265" s="1">
        <f>IF(ISBLANK(Office!U15),"",Office!U15)</f>
        <v>1</v>
      </c>
      <c r="W265" s="1">
        <f>IF(ISBLANK(Office!V15),"",Office!V15)</f>
        <v>1</v>
      </c>
      <c r="X265" s="1">
        <f>IF(ISBLANK(Office!W15),"",Office!W15)</f>
        <v>0</v>
      </c>
      <c r="Y265" s="1">
        <f>IF(ISBLANK(Office!X15),"",Office!X15)</f>
        <v>0</v>
      </c>
      <c r="Z265" s="1">
        <f>IF(ISBLANK(Office!Y15),"",Office!Y15)</f>
        <v>0</v>
      </c>
      <c r="AA265" s="1">
        <f>IF(ISBLANK(Office!Z15),"",Office!Z15)</f>
        <v>0</v>
      </c>
      <c r="AB265" s="23">
        <f>IF(ISBLANK(Office!AA15),"",Office!AA15)</f>
        <v>0</v>
      </c>
    </row>
    <row r="266" spans="1:28" x14ac:dyDescent="0.25">
      <c r="A266" s="53" t="e">
        <f>IF(ISBLANK(Office!A16),NA(),Office!A16)</f>
        <v>#N/A</v>
      </c>
      <c r="B266" t="e">
        <f t="shared" si="18"/>
        <v>#N/A</v>
      </c>
      <c r="C266" t="str">
        <f>IF(ISBLANK(Office!C16),"",Office!C16)</f>
        <v>Sun</v>
      </c>
      <c r="D266" t="str">
        <f t="shared" si="17"/>
        <v>OfficeHVACAvailSun</v>
      </c>
      <c r="E266" s="1">
        <f>IF(ISBLANK(Office!D16),"",Office!D16)</f>
        <v>0</v>
      </c>
      <c r="F266" s="1">
        <f>IF(ISBLANK(Office!E16),"",Office!E16)</f>
        <v>0</v>
      </c>
      <c r="G266" s="1">
        <f>IF(ISBLANK(Office!F16),"",Office!F16)</f>
        <v>0</v>
      </c>
      <c r="H266" s="1">
        <f>IF(ISBLANK(Office!G16),"",Office!G16)</f>
        <v>0</v>
      </c>
      <c r="I266" s="1">
        <f>IF(ISBLANK(Office!H16),"",Office!H16)</f>
        <v>0</v>
      </c>
      <c r="J266" s="1">
        <f>IF(ISBLANK(Office!I16),"",Office!I16)</f>
        <v>0</v>
      </c>
      <c r="K266" s="1">
        <f>IF(ISBLANK(Office!J16),"",Office!J16)</f>
        <v>0</v>
      </c>
      <c r="L266" s="1">
        <f>IF(ISBLANK(Office!K16),"",Office!K16)</f>
        <v>0</v>
      </c>
      <c r="M266" s="1">
        <f>IF(ISBLANK(Office!L16),"",Office!L16)</f>
        <v>0</v>
      </c>
      <c r="N266" s="1">
        <f>IF(ISBLANK(Office!M16),"",Office!M16)</f>
        <v>0</v>
      </c>
      <c r="O266" s="1">
        <f>IF(ISBLANK(Office!N16),"",Office!N16)</f>
        <v>0</v>
      </c>
      <c r="P266" s="1">
        <f>IF(ISBLANK(Office!O16),"",Office!O16)</f>
        <v>0</v>
      </c>
      <c r="Q266" s="1">
        <f>IF(ISBLANK(Office!P16),"",Office!P16)</f>
        <v>0</v>
      </c>
      <c r="R266" s="1">
        <f>IF(ISBLANK(Office!Q16),"",Office!Q16)</f>
        <v>0</v>
      </c>
      <c r="S266" s="1">
        <f>IF(ISBLANK(Office!R16),"",Office!R16)</f>
        <v>0</v>
      </c>
      <c r="T266" s="1">
        <f>IF(ISBLANK(Office!S16),"",Office!S16)</f>
        <v>0</v>
      </c>
      <c r="U266" s="1">
        <f>IF(ISBLANK(Office!T16),"",Office!T16)</f>
        <v>0</v>
      </c>
      <c r="V266" s="1">
        <f>IF(ISBLANK(Office!U16),"",Office!U16)</f>
        <v>0</v>
      </c>
      <c r="W266" s="1">
        <f>IF(ISBLANK(Office!V16),"",Office!V16)</f>
        <v>0</v>
      </c>
      <c r="X266" s="1">
        <f>IF(ISBLANK(Office!W16),"",Office!W16)</f>
        <v>0</v>
      </c>
      <c r="Y266" s="1">
        <f>IF(ISBLANK(Office!X16),"",Office!X16)</f>
        <v>0</v>
      </c>
      <c r="Z266" s="1">
        <f>IF(ISBLANK(Office!Y16),"",Office!Y16)</f>
        <v>0</v>
      </c>
      <c r="AA266" s="1">
        <f>IF(ISBLANK(Office!Z16),"",Office!Z16)</f>
        <v>0</v>
      </c>
      <c r="AB266" s="23">
        <f>IF(ISBLANK(Office!AA16),"",Office!AA16)</f>
        <v>0</v>
      </c>
    </row>
    <row r="267" spans="1:28" x14ac:dyDescent="0.25">
      <c r="A267" s="53" t="str">
        <f>IF(ISBLANK(Office!A17),NA(),Office!A17)</f>
        <v>Service Hot Water</v>
      </c>
      <c r="B267" t="str">
        <f t="shared" si="18"/>
        <v>ServiceHotWater</v>
      </c>
      <c r="C267" t="str">
        <f>IF(ISBLANK(Office!C17),"",Office!C17)</f>
        <v>WD</v>
      </c>
      <c r="D267" t="str">
        <f t="shared" si="17"/>
        <v>OfficeServiceHotWaterWD</v>
      </c>
      <c r="E267" s="1">
        <f>IF(ISBLANK(Office!D17),"",Office!D17)</f>
        <v>0.05</v>
      </c>
      <c r="F267" s="1">
        <f>IF(ISBLANK(Office!E17),"",Office!E17)</f>
        <v>0.05</v>
      </c>
      <c r="G267" s="1">
        <f>IF(ISBLANK(Office!F17),"",Office!F17)</f>
        <v>0.05</v>
      </c>
      <c r="H267" s="1">
        <f>IF(ISBLANK(Office!G17),"",Office!G17)</f>
        <v>0.05</v>
      </c>
      <c r="I267" s="1">
        <f>IF(ISBLANK(Office!H17),"",Office!H17)</f>
        <v>0.05</v>
      </c>
      <c r="J267" s="1">
        <f>IF(ISBLANK(Office!I17),"",Office!I17)</f>
        <v>0.08</v>
      </c>
      <c r="K267" s="1">
        <f>IF(ISBLANK(Office!J17),"",Office!J17)</f>
        <v>7.0000000000000007E-2</v>
      </c>
      <c r="L267" s="1">
        <f>IF(ISBLANK(Office!K17),"",Office!K17)</f>
        <v>0.19</v>
      </c>
      <c r="M267" s="1">
        <f>IF(ISBLANK(Office!L17),"",Office!L17)</f>
        <v>0.35</v>
      </c>
      <c r="N267" s="1">
        <f>IF(ISBLANK(Office!M17),"",Office!M17)</f>
        <v>0.38</v>
      </c>
      <c r="O267" s="1">
        <f>IF(ISBLANK(Office!N17),"",Office!N17)</f>
        <v>0.39</v>
      </c>
      <c r="P267" s="1">
        <f>IF(ISBLANK(Office!O17),"",Office!O17)</f>
        <v>0.47</v>
      </c>
      <c r="Q267" s="1">
        <f>IF(ISBLANK(Office!P17),"",Office!P17)</f>
        <v>0.56999999999999995</v>
      </c>
      <c r="R267" s="1">
        <f>IF(ISBLANK(Office!Q17),"",Office!Q17)</f>
        <v>0.54</v>
      </c>
      <c r="S267" s="1">
        <f>IF(ISBLANK(Office!R17),"",Office!R17)</f>
        <v>0.34</v>
      </c>
      <c r="T267" s="1">
        <f>IF(ISBLANK(Office!S17),"",Office!S17)</f>
        <v>0.33</v>
      </c>
      <c r="U267" s="1">
        <f>IF(ISBLANK(Office!T17),"",Office!T17)</f>
        <v>0.44</v>
      </c>
      <c r="V267" s="1">
        <f>IF(ISBLANK(Office!U17),"",Office!U17)</f>
        <v>0.26</v>
      </c>
      <c r="W267" s="1">
        <f>IF(ISBLANK(Office!V17),"",Office!V17)</f>
        <v>0.21</v>
      </c>
      <c r="X267" s="1">
        <f>IF(ISBLANK(Office!W17),"",Office!W17)</f>
        <v>0.15</v>
      </c>
      <c r="Y267" s="1">
        <f>IF(ISBLANK(Office!X17),"",Office!X17)</f>
        <v>0.17</v>
      </c>
      <c r="Z267" s="1">
        <f>IF(ISBLANK(Office!Y17),"",Office!Y17)</f>
        <v>0.08</v>
      </c>
      <c r="AA267" s="1">
        <f>IF(ISBLANK(Office!Z17),"",Office!Z17)</f>
        <v>0.05</v>
      </c>
      <c r="AB267" s="23">
        <f>IF(ISBLANK(Office!AA17),"",Office!AA17)</f>
        <v>0.05</v>
      </c>
    </row>
    <row r="268" spans="1:28" x14ac:dyDescent="0.25">
      <c r="A268" s="53" t="e">
        <f>IF(ISBLANK(Office!A18),NA(),Office!A18)</f>
        <v>#N/A</v>
      </c>
      <c r="B268" t="e">
        <f t="shared" si="18"/>
        <v>#N/A</v>
      </c>
      <c r="C268" t="str">
        <f>IF(ISBLANK(Office!C18),"",Office!C18)</f>
        <v>Sat</v>
      </c>
      <c r="D268" t="str">
        <f t="shared" si="17"/>
        <v>OfficeServiceHotWaterSat</v>
      </c>
      <c r="E268" s="1">
        <f>IF(ISBLANK(Office!D18),"",Office!D18)</f>
        <v>0.05</v>
      </c>
      <c r="F268" s="1">
        <f>IF(ISBLANK(Office!E18),"",Office!E18)</f>
        <v>0.05</v>
      </c>
      <c r="G268" s="1">
        <f>IF(ISBLANK(Office!F18),"",Office!F18)</f>
        <v>0.05</v>
      </c>
      <c r="H268" s="1">
        <f>IF(ISBLANK(Office!G18),"",Office!G18)</f>
        <v>0.05</v>
      </c>
      <c r="I268" s="1">
        <f>IF(ISBLANK(Office!H18),"",Office!H18)</f>
        <v>0.05</v>
      </c>
      <c r="J268" s="1">
        <f>IF(ISBLANK(Office!I18),"",Office!I18)</f>
        <v>0.08</v>
      </c>
      <c r="K268" s="1">
        <f>IF(ISBLANK(Office!J18),"",Office!J18)</f>
        <v>7.0000000000000007E-2</v>
      </c>
      <c r="L268" s="1">
        <f>IF(ISBLANK(Office!K18),"",Office!K18)</f>
        <v>0.11</v>
      </c>
      <c r="M268" s="1">
        <f>IF(ISBLANK(Office!L18),"",Office!L18)</f>
        <v>0.15</v>
      </c>
      <c r="N268" s="1">
        <f>IF(ISBLANK(Office!M18),"",Office!M18)</f>
        <v>0.21</v>
      </c>
      <c r="O268" s="1">
        <f>IF(ISBLANK(Office!N18),"",Office!N18)</f>
        <v>0.19</v>
      </c>
      <c r="P268" s="1">
        <f>IF(ISBLANK(Office!O18),"",Office!O18)</f>
        <v>0.23</v>
      </c>
      <c r="Q268" s="1">
        <f>IF(ISBLANK(Office!P18),"",Office!P18)</f>
        <v>0.2</v>
      </c>
      <c r="R268" s="1">
        <f>IF(ISBLANK(Office!Q18),"",Office!Q18)</f>
        <v>0.19</v>
      </c>
      <c r="S268" s="1">
        <f>IF(ISBLANK(Office!R18),"",Office!R18)</f>
        <v>0.15</v>
      </c>
      <c r="T268" s="1">
        <f>IF(ISBLANK(Office!S18),"",Office!S18)</f>
        <v>0.12</v>
      </c>
      <c r="U268" s="1">
        <f>IF(ISBLANK(Office!T18),"",Office!T18)</f>
        <v>0.14000000000000001</v>
      </c>
      <c r="V268" s="1">
        <f>IF(ISBLANK(Office!U18),"",Office!U18)</f>
        <v>7.0000000000000007E-2</v>
      </c>
      <c r="W268" s="1">
        <f>IF(ISBLANK(Office!V18),"",Office!V18)</f>
        <v>7.0000000000000007E-2</v>
      </c>
      <c r="X268" s="1">
        <f>IF(ISBLANK(Office!W18),"",Office!W18)</f>
        <v>7.0000000000000007E-2</v>
      </c>
      <c r="Y268" s="1">
        <f>IF(ISBLANK(Office!X18),"",Office!X18)</f>
        <v>7.0000000000000007E-2</v>
      </c>
      <c r="Z268" s="1">
        <f>IF(ISBLANK(Office!Y18),"",Office!Y18)</f>
        <v>0.09</v>
      </c>
      <c r="AA268" s="1">
        <f>IF(ISBLANK(Office!Z18),"",Office!Z18)</f>
        <v>0.05</v>
      </c>
      <c r="AB268" s="23">
        <f>IF(ISBLANK(Office!AA18),"",Office!AA18)</f>
        <v>0.05</v>
      </c>
    </row>
    <row r="269" spans="1:28" x14ac:dyDescent="0.25">
      <c r="A269" s="53" t="e">
        <f>IF(ISBLANK(Office!A19),NA(),Office!A19)</f>
        <v>#N/A</v>
      </c>
      <c r="B269" t="e">
        <f t="shared" si="18"/>
        <v>#N/A</v>
      </c>
      <c r="C269" t="str">
        <f>IF(ISBLANK(Office!C19),"",Office!C19)</f>
        <v>Sun</v>
      </c>
      <c r="D269" t="str">
        <f t="shared" si="17"/>
        <v>OfficeServiceHotWaterSun</v>
      </c>
      <c r="E269" s="1">
        <f>IF(ISBLANK(Office!D19),"",Office!D19)</f>
        <v>0.04</v>
      </c>
      <c r="F269" s="1">
        <f>IF(ISBLANK(Office!E19),"",Office!E19)</f>
        <v>0.04</v>
      </c>
      <c r="G269" s="1">
        <f>IF(ISBLANK(Office!F19),"",Office!F19)</f>
        <v>0.04</v>
      </c>
      <c r="H269" s="1">
        <f>IF(ISBLANK(Office!G19),"",Office!G19)</f>
        <v>0.04</v>
      </c>
      <c r="I269" s="1">
        <f>IF(ISBLANK(Office!H19),"",Office!H19)</f>
        <v>0.04</v>
      </c>
      <c r="J269" s="1">
        <f>IF(ISBLANK(Office!I19),"",Office!I19)</f>
        <v>7.0000000000000007E-2</v>
      </c>
      <c r="K269" s="1">
        <f>IF(ISBLANK(Office!J19),"",Office!J19)</f>
        <v>0.04</v>
      </c>
      <c r="L269" s="1">
        <f>IF(ISBLANK(Office!K19),"",Office!K19)</f>
        <v>0.04</v>
      </c>
      <c r="M269" s="1">
        <f>IF(ISBLANK(Office!L19),"",Office!L19)</f>
        <v>0.04</v>
      </c>
      <c r="N269" s="1">
        <f>IF(ISBLANK(Office!M19),"",Office!M19)</f>
        <v>0.04</v>
      </c>
      <c r="O269" s="1">
        <f>IF(ISBLANK(Office!N19),"",Office!N19)</f>
        <v>0.04</v>
      </c>
      <c r="P269" s="1">
        <f>IF(ISBLANK(Office!O19),"",Office!O19)</f>
        <v>0.06</v>
      </c>
      <c r="Q269" s="1">
        <f>IF(ISBLANK(Office!P19),"",Office!P19)</f>
        <v>0.06</v>
      </c>
      <c r="R269" s="1">
        <f>IF(ISBLANK(Office!Q19),"",Office!Q19)</f>
        <v>0.09</v>
      </c>
      <c r="S269" s="1">
        <f>IF(ISBLANK(Office!R19),"",Office!R19)</f>
        <v>0.06</v>
      </c>
      <c r="T269" s="1">
        <f>IF(ISBLANK(Office!S19),"",Office!S19)</f>
        <v>0.04</v>
      </c>
      <c r="U269" s="1">
        <f>IF(ISBLANK(Office!T19),"",Office!T19)</f>
        <v>0.04</v>
      </c>
      <c r="V269" s="1">
        <f>IF(ISBLANK(Office!U19),"",Office!U19)</f>
        <v>0.04</v>
      </c>
      <c r="W269" s="1">
        <f>IF(ISBLANK(Office!V19),"",Office!V19)</f>
        <v>0.04</v>
      </c>
      <c r="X269" s="1">
        <f>IF(ISBLANK(Office!W19),"",Office!W19)</f>
        <v>0.04</v>
      </c>
      <c r="Y269" s="1">
        <f>IF(ISBLANK(Office!X19),"",Office!X19)</f>
        <v>0.04</v>
      </c>
      <c r="Z269" s="1">
        <f>IF(ISBLANK(Office!Y19),"",Office!Y19)</f>
        <v>7.0000000000000007E-2</v>
      </c>
      <c r="AA269" s="1">
        <f>IF(ISBLANK(Office!Z19),"",Office!Z19)</f>
        <v>0.04</v>
      </c>
      <c r="AB269" s="23">
        <f>IF(ISBLANK(Office!AA19),"",Office!AA19)</f>
        <v>0.04</v>
      </c>
    </row>
    <row r="270" spans="1:28" x14ac:dyDescent="0.25">
      <c r="A270" s="53" t="str">
        <f>IF(ISBLANK(Office!A20),NA(),Office!A20)</f>
        <v>Elevator</v>
      </c>
      <c r="B270" t="str">
        <f t="shared" si="18"/>
        <v>Elevator</v>
      </c>
      <c r="C270" t="str">
        <f>IF(ISBLANK(Office!C20),"",Office!C20)</f>
        <v>WD</v>
      </c>
      <c r="D270" t="str">
        <f t="shared" si="17"/>
        <v>OfficeElevatorWD</v>
      </c>
      <c r="E270" s="1">
        <f>IF(ISBLANK(Office!D20),"",Office!D20)</f>
        <v>0</v>
      </c>
      <c r="F270" s="1">
        <f>IF(ISBLANK(Office!E20),"",Office!E20)</f>
        <v>0</v>
      </c>
      <c r="G270" s="1">
        <f>IF(ISBLANK(Office!F20),"",Office!F20)</f>
        <v>0</v>
      </c>
      <c r="H270" s="1">
        <f>IF(ISBLANK(Office!G20),"",Office!G20)</f>
        <v>0</v>
      </c>
      <c r="I270" s="1">
        <f>IF(ISBLANK(Office!H20),"",Office!H20)</f>
        <v>0</v>
      </c>
      <c r="J270" s="1">
        <f>IF(ISBLANK(Office!I20),"",Office!I20)</f>
        <v>0</v>
      </c>
      <c r="K270" s="1">
        <f>IF(ISBLANK(Office!J20),"",Office!J20)</f>
        <v>0</v>
      </c>
      <c r="L270" s="1">
        <f>IF(ISBLANK(Office!K20),"",Office!K20)</f>
        <v>0.35</v>
      </c>
      <c r="M270" s="1">
        <f>IF(ISBLANK(Office!L20),"",Office!L20)</f>
        <v>0.69</v>
      </c>
      <c r="N270" s="1">
        <f>IF(ISBLANK(Office!M20),"",Office!M20)</f>
        <v>0.43</v>
      </c>
      <c r="O270" s="1">
        <f>IF(ISBLANK(Office!N20),"",Office!N20)</f>
        <v>0.37</v>
      </c>
      <c r="P270" s="1">
        <f>IF(ISBLANK(Office!O20),"",Office!O20)</f>
        <v>0.43</v>
      </c>
      <c r="Q270" s="1">
        <f>IF(ISBLANK(Office!P20),"",Office!P20)</f>
        <v>0.57999999999999996</v>
      </c>
      <c r="R270" s="1">
        <f>IF(ISBLANK(Office!Q20),"",Office!Q20)</f>
        <v>0.48</v>
      </c>
      <c r="S270" s="1">
        <f>IF(ISBLANK(Office!R20),"",Office!R20)</f>
        <v>0.37</v>
      </c>
      <c r="T270" s="1">
        <f>IF(ISBLANK(Office!S20),"",Office!S20)</f>
        <v>0.37</v>
      </c>
      <c r="U270" s="1">
        <f>IF(ISBLANK(Office!T20),"",Office!T20)</f>
        <v>0.46</v>
      </c>
      <c r="V270" s="1">
        <f>IF(ISBLANK(Office!U20),"",Office!U20)</f>
        <v>0.62</v>
      </c>
      <c r="W270" s="1">
        <f>IF(ISBLANK(Office!V20),"",Office!V20)</f>
        <v>0.2</v>
      </c>
      <c r="X270" s="1">
        <f>IF(ISBLANK(Office!W20),"",Office!W20)</f>
        <v>0.12</v>
      </c>
      <c r="Y270" s="1">
        <f>IF(ISBLANK(Office!X20),"",Office!X20)</f>
        <v>0.04</v>
      </c>
      <c r="Z270" s="1">
        <f>IF(ISBLANK(Office!Y20),"",Office!Y20)</f>
        <v>0.04</v>
      </c>
      <c r="AA270" s="1">
        <f>IF(ISBLANK(Office!Z20),"",Office!Z20)</f>
        <v>0</v>
      </c>
      <c r="AB270" s="23">
        <f>IF(ISBLANK(Office!AA20),"",Office!AA20)</f>
        <v>0</v>
      </c>
    </row>
    <row r="271" spans="1:28" x14ac:dyDescent="0.25">
      <c r="A271" s="53" t="e">
        <f>IF(ISBLANK(Office!A21),NA(),Office!A21)</f>
        <v>#N/A</v>
      </c>
      <c r="B271" t="e">
        <f t="shared" si="18"/>
        <v>#N/A</v>
      </c>
      <c r="C271" t="str">
        <f>IF(ISBLANK(Office!C21),"",Office!C21)</f>
        <v>Sat</v>
      </c>
      <c r="D271" t="str">
        <f t="shared" si="17"/>
        <v>OfficeElevatorSat</v>
      </c>
      <c r="E271" s="1">
        <f>IF(ISBLANK(Office!D21),"",Office!D21)</f>
        <v>0</v>
      </c>
      <c r="F271" s="1">
        <f>IF(ISBLANK(Office!E21),"",Office!E21)</f>
        <v>0</v>
      </c>
      <c r="G271" s="1">
        <f>IF(ISBLANK(Office!F21),"",Office!F21)</f>
        <v>0</v>
      </c>
      <c r="H271" s="1">
        <f>IF(ISBLANK(Office!G21),"",Office!G21)</f>
        <v>0</v>
      </c>
      <c r="I271" s="1">
        <f>IF(ISBLANK(Office!H21),"",Office!H21)</f>
        <v>0</v>
      </c>
      <c r="J271" s="1">
        <f>IF(ISBLANK(Office!I21),"",Office!I21)</f>
        <v>0</v>
      </c>
      <c r="K271" s="1">
        <f>IF(ISBLANK(Office!J21),"",Office!J21)</f>
        <v>0</v>
      </c>
      <c r="L271" s="1">
        <f>IF(ISBLANK(Office!K21),"",Office!K21)</f>
        <v>0.16</v>
      </c>
      <c r="M271" s="1">
        <f>IF(ISBLANK(Office!L21),"",Office!L21)</f>
        <v>0.14000000000000001</v>
      </c>
      <c r="N271" s="1">
        <f>IF(ISBLANK(Office!M21),"",Office!M21)</f>
        <v>0.21</v>
      </c>
      <c r="O271" s="1">
        <f>IF(ISBLANK(Office!N21),"",Office!N21)</f>
        <v>0.18</v>
      </c>
      <c r="P271" s="1">
        <f>IF(ISBLANK(Office!O21),"",Office!O21)</f>
        <v>0.25</v>
      </c>
      <c r="Q271" s="1">
        <f>IF(ISBLANK(Office!P21),"",Office!P21)</f>
        <v>0.21</v>
      </c>
      <c r="R271" s="1">
        <f>IF(ISBLANK(Office!Q21),"",Office!Q21)</f>
        <v>0.13</v>
      </c>
      <c r="S271" s="1">
        <f>IF(ISBLANK(Office!R21),"",Office!R21)</f>
        <v>0.08</v>
      </c>
      <c r="T271" s="1">
        <f>IF(ISBLANK(Office!S21),"",Office!S21)</f>
        <v>0.04</v>
      </c>
      <c r="U271" s="1">
        <f>IF(ISBLANK(Office!T21),"",Office!T21)</f>
        <v>0.05</v>
      </c>
      <c r="V271" s="1">
        <f>IF(ISBLANK(Office!U21),"",Office!U21)</f>
        <v>0.06</v>
      </c>
      <c r="W271" s="1">
        <f>IF(ISBLANK(Office!V21),"",Office!V21)</f>
        <v>0</v>
      </c>
      <c r="X271" s="1">
        <f>IF(ISBLANK(Office!W21),"",Office!W21)</f>
        <v>0</v>
      </c>
      <c r="Y271" s="1">
        <f>IF(ISBLANK(Office!X21),"",Office!X21)</f>
        <v>0</v>
      </c>
      <c r="Z271" s="1">
        <f>IF(ISBLANK(Office!Y21),"",Office!Y21)</f>
        <v>0</v>
      </c>
      <c r="AA271" s="1">
        <f>IF(ISBLANK(Office!Z21),"",Office!Z21)</f>
        <v>0</v>
      </c>
      <c r="AB271" s="23">
        <f>IF(ISBLANK(Office!AA21),"",Office!AA21)</f>
        <v>0</v>
      </c>
    </row>
    <row r="272" spans="1:28" x14ac:dyDescent="0.25">
      <c r="A272" s="53" t="e">
        <f>IF(ISBLANK(Office!A22),NA(),Office!A22)</f>
        <v>#N/A</v>
      </c>
      <c r="B272" t="e">
        <f t="shared" si="18"/>
        <v>#N/A</v>
      </c>
      <c r="C272" t="str">
        <f>IF(ISBLANK(Office!C22),"",Office!C22)</f>
        <v>Sun</v>
      </c>
      <c r="D272" t="str">
        <f t="shared" si="17"/>
        <v>OfficeElevatorSun</v>
      </c>
      <c r="E272" s="1">
        <f>IF(ISBLANK(Office!D22),"",Office!D22)</f>
        <v>0</v>
      </c>
      <c r="F272" s="1">
        <f>IF(ISBLANK(Office!E22),"",Office!E22)</f>
        <v>0</v>
      </c>
      <c r="G272" s="1">
        <f>IF(ISBLANK(Office!F22),"",Office!F22)</f>
        <v>0</v>
      </c>
      <c r="H272" s="1">
        <f>IF(ISBLANK(Office!G22),"",Office!G22)</f>
        <v>0</v>
      </c>
      <c r="I272" s="1">
        <f>IF(ISBLANK(Office!H22),"",Office!H22)</f>
        <v>0</v>
      </c>
      <c r="J272" s="1">
        <f>IF(ISBLANK(Office!I22),"",Office!I22)</f>
        <v>0</v>
      </c>
      <c r="K272" s="1">
        <f>IF(ISBLANK(Office!J22),"",Office!J22)</f>
        <v>0</v>
      </c>
      <c r="L272" s="1">
        <f>IF(ISBLANK(Office!K22),"",Office!K22)</f>
        <v>0</v>
      </c>
      <c r="M272" s="1">
        <f>IF(ISBLANK(Office!L22),"",Office!L22)</f>
        <v>0</v>
      </c>
      <c r="N272" s="1">
        <f>IF(ISBLANK(Office!M22),"",Office!M22)</f>
        <v>0</v>
      </c>
      <c r="O272" s="1">
        <f>IF(ISBLANK(Office!N22),"",Office!N22)</f>
        <v>0</v>
      </c>
      <c r="P272" s="1">
        <f>IF(ISBLANK(Office!O22),"",Office!O22)</f>
        <v>0</v>
      </c>
      <c r="Q272" s="1">
        <f>IF(ISBLANK(Office!P22),"",Office!P22)</f>
        <v>0</v>
      </c>
      <c r="R272" s="1">
        <f>IF(ISBLANK(Office!Q22),"",Office!Q22)</f>
        <v>0</v>
      </c>
      <c r="S272" s="1">
        <f>IF(ISBLANK(Office!R22),"",Office!R22)</f>
        <v>0</v>
      </c>
      <c r="T272" s="1">
        <f>IF(ISBLANK(Office!S22),"",Office!S22)</f>
        <v>0</v>
      </c>
      <c r="U272" s="1">
        <f>IF(ISBLANK(Office!T22),"",Office!T22)</f>
        <v>0</v>
      </c>
      <c r="V272" s="1">
        <f>IF(ISBLANK(Office!U22),"",Office!U22)</f>
        <v>0</v>
      </c>
      <c r="W272" s="1">
        <f>IF(ISBLANK(Office!V22),"",Office!V22)</f>
        <v>0</v>
      </c>
      <c r="X272" s="1">
        <f>IF(ISBLANK(Office!W22),"",Office!W22)</f>
        <v>0</v>
      </c>
      <c r="Y272" s="1">
        <f>IF(ISBLANK(Office!X22),"",Office!X22)</f>
        <v>0</v>
      </c>
      <c r="Z272" s="1">
        <f>IF(ISBLANK(Office!Y22),"",Office!Y22)</f>
        <v>0</v>
      </c>
      <c r="AA272" s="1">
        <f>IF(ISBLANK(Office!Z22),"",Office!Z22)</f>
        <v>0</v>
      </c>
      <c r="AB272" s="23">
        <f>IF(ISBLANK(Office!AA22),"",Office!AA22)</f>
        <v>0</v>
      </c>
    </row>
    <row r="273" spans="1:28" x14ac:dyDescent="0.25">
      <c r="A273" s="53" t="str">
        <f>IF(ISBLANK(Office!A23),NA(),Office!A23)</f>
        <v>Refrigeration</v>
      </c>
      <c r="B273" t="str">
        <f t="shared" si="18"/>
        <v>Refrigeration</v>
      </c>
      <c r="C273" t="str">
        <f>IF(ISBLANK(Office!C23),"",Office!C23)</f>
        <v>WD</v>
      </c>
      <c r="D273" t="str">
        <f t="shared" si="17"/>
        <v>OfficeRefrigerationWD</v>
      </c>
      <c r="E273" s="1">
        <f>IF(ISBLANK(Office!D23),"",Office!D23)</f>
        <v>0.9</v>
      </c>
      <c r="F273" s="1">
        <f>IF(ISBLANK(Office!E23),"",Office!E23)</f>
        <v>0.9</v>
      </c>
      <c r="G273" s="1">
        <f>IF(ISBLANK(Office!F23),"",Office!F23)</f>
        <v>0.9</v>
      </c>
      <c r="H273" s="1">
        <f>IF(ISBLANK(Office!G23),"",Office!G23)</f>
        <v>0.9</v>
      </c>
      <c r="I273" s="1">
        <f>IF(ISBLANK(Office!H23),"",Office!H23)</f>
        <v>0.9</v>
      </c>
      <c r="J273" s="1">
        <f>IF(ISBLANK(Office!I23),"",Office!I23)</f>
        <v>0.9</v>
      </c>
      <c r="K273" s="1">
        <f>IF(ISBLANK(Office!J23),"",Office!J23)</f>
        <v>0.9</v>
      </c>
      <c r="L273" s="1">
        <f>IF(ISBLANK(Office!K23),"",Office!K23)</f>
        <v>0.9</v>
      </c>
      <c r="M273" s="1">
        <f>IF(ISBLANK(Office!L23),"",Office!L23)</f>
        <v>0.9</v>
      </c>
      <c r="N273" s="1">
        <f>IF(ISBLANK(Office!M23),"",Office!M23)</f>
        <v>0.9</v>
      </c>
      <c r="O273" s="1">
        <f>IF(ISBLANK(Office!N23),"",Office!N23)</f>
        <v>0.9</v>
      </c>
      <c r="P273" s="1">
        <f>IF(ISBLANK(Office!O23),"",Office!O23)</f>
        <v>0.9</v>
      </c>
      <c r="Q273" s="1">
        <f>IF(ISBLANK(Office!P23),"",Office!P23)</f>
        <v>0.9</v>
      </c>
      <c r="R273" s="1">
        <f>IF(ISBLANK(Office!Q23),"",Office!Q23)</f>
        <v>0.9</v>
      </c>
      <c r="S273" s="1">
        <f>IF(ISBLANK(Office!R23),"",Office!R23)</f>
        <v>0.9</v>
      </c>
      <c r="T273" s="1">
        <f>IF(ISBLANK(Office!S23),"",Office!S23)</f>
        <v>0.9</v>
      </c>
      <c r="U273" s="1">
        <f>IF(ISBLANK(Office!T23),"",Office!T23)</f>
        <v>0.9</v>
      </c>
      <c r="V273" s="1">
        <f>IF(ISBLANK(Office!U23),"",Office!U23)</f>
        <v>0.9</v>
      </c>
      <c r="W273" s="1">
        <f>IF(ISBLANK(Office!V23),"",Office!V23)</f>
        <v>0.9</v>
      </c>
      <c r="X273" s="1">
        <f>IF(ISBLANK(Office!W23),"",Office!W23)</f>
        <v>0.9</v>
      </c>
      <c r="Y273" s="1">
        <f>IF(ISBLANK(Office!X23),"",Office!X23)</f>
        <v>0.9</v>
      </c>
      <c r="Z273" s="1">
        <f>IF(ISBLANK(Office!Y23),"",Office!Y23)</f>
        <v>0.9</v>
      </c>
      <c r="AA273" s="1">
        <f>IF(ISBLANK(Office!Z23),"",Office!Z23)</f>
        <v>0.9</v>
      </c>
      <c r="AB273" s="23">
        <f>IF(ISBLANK(Office!AA23),"",Office!AA23)</f>
        <v>0.9</v>
      </c>
    </row>
    <row r="274" spans="1:28" x14ac:dyDescent="0.25">
      <c r="A274" s="53" t="e">
        <f>IF(ISBLANK(Office!A24),NA(),Office!A24)</f>
        <v>#N/A</v>
      </c>
      <c r="B274" t="e">
        <f t="shared" si="18"/>
        <v>#N/A</v>
      </c>
      <c r="C274" t="str">
        <f>IF(ISBLANK(Office!C24),"",Office!C24)</f>
        <v>Sat</v>
      </c>
      <c r="D274" t="str">
        <f t="shared" si="17"/>
        <v>OfficeRefrigerationSat</v>
      </c>
      <c r="E274" s="1">
        <f>IF(ISBLANK(Office!D24),"",Office!D24)</f>
        <v>0.9</v>
      </c>
      <c r="F274" s="1">
        <f>IF(ISBLANK(Office!E24),"",Office!E24)</f>
        <v>0.9</v>
      </c>
      <c r="G274" s="1">
        <f>IF(ISBLANK(Office!F24),"",Office!F24)</f>
        <v>0.9</v>
      </c>
      <c r="H274" s="1">
        <f>IF(ISBLANK(Office!G24),"",Office!G24)</f>
        <v>0.9</v>
      </c>
      <c r="I274" s="1">
        <f>IF(ISBLANK(Office!H24),"",Office!H24)</f>
        <v>0.9</v>
      </c>
      <c r="J274" s="1">
        <f>IF(ISBLANK(Office!I24),"",Office!I24)</f>
        <v>0.9</v>
      </c>
      <c r="K274" s="1">
        <f>IF(ISBLANK(Office!J24),"",Office!J24)</f>
        <v>0.9</v>
      </c>
      <c r="L274" s="1">
        <f>IF(ISBLANK(Office!K24),"",Office!K24)</f>
        <v>0.9</v>
      </c>
      <c r="M274" s="1">
        <f>IF(ISBLANK(Office!L24),"",Office!L24)</f>
        <v>0.9</v>
      </c>
      <c r="N274" s="1">
        <f>IF(ISBLANK(Office!M24),"",Office!M24)</f>
        <v>0.9</v>
      </c>
      <c r="O274" s="1">
        <f>IF(ISBLANK(Office!N24),"",Office!N24)</f>
        <v>0.9</v>
      </c>
      <c r="P274" s="1">
        <f>IF(ISBLANK(Office!O24),"",Office!O24)</f>
        <v>0.9</v>
      </c>
      <c r="Q274" s="1">
        <f>IF(ISBLANK(Office!P24),"",Office!P24)</f>
        <v>0.9</v>
      </c>
      <c r="R274" s="1">
        <f>IF(ISBLANK(Office!Q24),"",Office!Q24)</f>
        <v>0.9</v>
      </c>
      <c r="S274" s="1">
        <f>IF(ISBLANK(Office!R24),"",Office!R24)</f>
        <v>0.9</v>
      </c>
      <c r="T274" s="1">
        <f>IF(ISBLANK(Office!S24),"",Office!S24)</f>
        <v>0.9</v>
      </c>
      <c r="U274" s="1">
        <f>IF(ISBLANK(Office!T24),"",Office!T24)</f>
        <v>0.9</v>
      </c>
      <c r="V274" s="1">
        <f>IF(ISBLANK(Office!U24),"",Office!U24)</f>
        <v>0.9</v>
      </c>
      <c r="W274" s="1">
        <f>IF(ISBLANK(Office!V24),"",Office!V24)</f>
        <v>0.9</v>
      </c>
      <c r="X274" s="1">
        <f>IF(ISBLANK(Office!W24),"",Office!W24)</f>
        <v>0.9</v>
      </c>
      <c r="Y274" s="1">
        <f>IF(ISBLANK(Office!X24),"",Office!X24)</f>
        <v>0.9</v>
      </c>
      <c r="Z274" s="1">
        <f>IF(ISBLANK(Office!Y24),"",Office!Y24)</f>
        <v>0.9</v>
      </c>
      <c r="AA274" s="1">
        <f>IF(ISBLANK(Office!Z24),"",Office!Z24)</f>
        <v>0.9</v>
      </c>
      <c r="AB274" s="23">
        <f>IF(ISBLANK(Office!AA24),"",Office!AA24)</f>
        <v>0.9</v>
      </c>
    </row>
    <row r="275" spans="1:28" x14ac:dyDescent="0.25">
      <c r="A275" s="53" t="e">
        <f>IF(ISBLANK(Office!A25),NA(),Office!A25)</f>
        <v>#N/A</v>
      </c>
      <c r="B275" t="e">
        <f t="shared" si="18"/>
        <v>#N/A</v>
      </c>
      <c r="C275" t="str">
        <f>IF(ISBLANK(Office!C25),"",Office!C25)</f>
        <v>Sun</v>
      </c>
      <c r="D275" t="str">
        <f t="shared" si="17"/>
        <v>OfficeRefrigerationSun</v>
      </c>
      <c r="E275" s="1">
        <f>IF(ISBLANK(Office!D25),"",Office!D25)</f>
        <v>0.9</v>
      </c>
      <c r="F275" s="1">
        <f>IF(ISBLANK(Office!E25),"",Office!E25)</f>
        <v>0.9</v>
      </c>
      <c r="G275" s="1">
        <f>IF(ISBLANK(Office!F25),"",Office!F25)</f>
        <v>0.9</v>
      </c>
      <c r="H275" s="1">
        <f>IF(ISBLANK(Office!G25),"",Office!G25)</f>
        <v>0.9</v>
      </c>
      <c r="I275" s="1">
        <f>IF(ISBLANK(Office!H25),"",Office!H25)</f>
        <v>0.9</v>
      </c>
      <c r="J275" s="1">
        <f>IF(ISBLANK(Office!I25),"",Office!I25)</f>
        <v>0.9</v>
      </c>
      <c r="K275" s="1">
        <f>IF(ISBLANK(Office!J25),"",Office!J25)</f>
        <v>0.9</v>
      </c>
      <c r="L275" s="1">
        <f>IF(ISBLANK(Office!K25),"",Office!K25)</f>
        <v>0.9</v>
      </c>
      <c r="M275" s="1">
        <f>IF(ISBLANK(Office!L25),"",Office!L25)</f>
        <v>0.9</v>
      </c>
      <c r="N275" s="1">
        <f>IF(ISBLANK(Office!M25),"",Office!M25)</f>
        <v>0.9</v>
      </c>
      <c r="O275" s="1">
        <f>IF(ISBLANK(Office!N25),"",Office!N25)</f>
        <v>0.9</v>
      </c>
      <c r="P275" s="1">
        <f>IF(ISBLANK(Office!O25),"",Office!O25)</f>
        <v>0.9</v>
      </c>
      <c r="Q275" s="1">
        <f>IF(ISBLANK(Office!P25),"",Office!P25)</f>
        <v>0.9</v>
      </c>
      <c r="R275" s="1">
        <f>IF(ISBLANK(Office!Q25),"",Office!Q25)</f>
        <v>0.9</v>
      </c>
      <c r="S275" s="1">
        <f>IF(ISBLANK(Office!R25),"",Office!R25)</f>
        <v>0.9</v>
      </c>
      <c r="T275" s="1">
        <f>IF(ISBLANK(Office!S25),"",Office!S25)</f>
        <v>0.9</v>
      </c>
      <c r="U275" s="1">
        <f>IF(ISBLANK(Office!T25),"",Office!T25)</f>
        <v>0.9</v>
      </c>
      <c r="V275" s="1">
        <f>IF(ISBLANK(Office!U25),"",Office!U25)</f>
        <v>0.9</v>
      </c>
      <c r="W275" s="1">
        <f>IF(ISBLANK(Office!V25),"",Office!V25)</f>
        <v>0.9</v>
      </c>
      <c r="X275" s="1">
        <f>IF(ISBLANK(Office!W25),"",Office!W25)</f>
        <v>0.9</v>
      </c>
      <c r="Y275" s="1">
        <f>IF(ISBLANK(Office!X25),"",Office!X25)</f>
        <v>0.9</v>
      </c>
      <c r="Z275" s="1">
        <f>IF(ISBLANK(Office!Y25),"",Office!Y25)</f>
        <v>0.9</v>
      </c>
      <c r="AA275" s="1">
        <f>IF(ISBLANK(Office!Z25),"",Office!Z25)</f>
        <v>0.9</v>
      </c>
      <c r="AB275" s="23">
        <f>IF(ISBLANK(Office!AA25),"",Office!AA25)</f>
        <v>0.9</v>
      </c>
    </row>
    <row r="276" spans="1:28" x14ac:dyDescent="0.25">
      <c r="A276" s="53" t="str">
        <f>IF(ISBLANK(Office!A26),NA(),Office!A26)</f>
        <v>HtgSetpt</v>
      </c>
      <c r="B276" t="str">
        <f t="shared" si="18"/>
        <v>HtgSetpt</v>
      </c>
      <c r="C276" t="str">
        <f>IF(ISBLANK(Office!C26),"",Office!C26)</f>
        <v>WD</v>
      </c>
      <c r="D276" t="str">
        <f t="shared" si="17"/>
        <v>OfficeHtgSetptWD</v>
      </c>
      <c r="E276" s="1">
        <f>IF(ISBLANK(Office!D26),"",Office!D26)</f>
        <v>60</v>
      </c>
      <c r="F276" s="1">
        <f>IF(ISBLANK(Office!E26),"",Office!E26)</f>
        <v>60</v>
      </c>
      <c r="G276" s="1">
        <f>IF(ISBLANK(Office!F26),"",Office!F26)</f>
        <v>60</v>
      </c>
      <c r="H276" s="1">
        <f>IF(ISBLANK(Office!G26),"",Office!G26)</f>
        <v>60</v>
      </c>
      <c r="I276" s="1">
        <f>IF(ISBLANK(Office!H26),"",Office!H26)</f>
        <v>60</v>
      </c>
      <c r="J276" s="1">
        <f>IF(ISBLANK(Office!I26),"",Office!I26)</f>
        <v>70</v>
      </c>
      <c r="K276" s="1">
        <f>IF(ISBLANK(Office!J26),"",Office!J26)</f>
        <v>70</v>
      </c>
      <c r="L276" s="1">
        <f>IF(ISBLANK(Office!K26),"",Office!K26)</f>
        <v>70</v>
      </c>
      <c r="M276" s="1">
        <f>IF(ISBLANK(Office!L26),"",Office!L26)</f>
        <v>70</v>
      </c>
      <c r="N276" s="1">
        <f>IF(ISBLANK(Office!M26),"",Office!M26)</f>
        <v>70</v>
      </c>
      <c r="O276" s="1">
        <f>IF(ISBLANK(Office!N26),"",Office!N26)</f>
        <v>70</v>
      </c>
      <c r="P276" s="1">
        <f>IF(ISBLANK(Office!O26),"",Office!O26)</f>
        <v>70</v>
      </c>
      <c r="Q276" s="1">
        <f>IF(ISBLANK(Office!P26),"",Office!P26)</f>
        <v>70</v>
      </c>
      <c r="R276" s="1">
        <f>IF(ISBLANK(Office!Q26),"",Office!Q26)</f>
        <v>70</v>
      </c>
      <c r="S276" s="1">
        <f>IF(ISBLANK(Office!R26),"",Office!R26)</f>
        <v>70</v>
      </c>
      <c r="T276" s="1">
        <f>IF(ISBLANK(Office!S26),"",Office!S26)</f>
        <v>70</v>
      </c>
      <c r="U276" s="1">
        <f>IF(ISBLANK(Office!T26),"",Office!T26)</f>
        <v>70</v>
      </c>
      <c r="V276" s="1">
        <f>IF(ISBLANK(Office!U26),"",Office!U26)</f>
        <v>70</v>
      </c>
      <c r="W276" s="1">
        <f>IF(ISBLANK(Office!V26),"",Office!V26)</f>
        <v>70</v>
      </c>
      <c r="X276" s="1">
        <f>IF(ISBLANK(Office!W26),"",Office!W26)</f>
        <v>70</v>
      </c>
      <c r="Y276" s="1">
        <f>IF(ISBLANK(Office!X26),"",Office!X26)</f>
        <v>70</v>
      </c>
      <c r="Z276" s="1">
        <f>IF(ISBLANK(Office!Y26),"",Office!Y26)</f>
        <v>70</v>
      </c>
      <c r="AA276" s="1">
        <f>IF(ISBLANK(Office!Z26),"",Office!Z26)</f>
        <v>70</v>
      </c>
      <c r="AB276" s="23">
        <f>IF(ISBLANK(Office!AA26),"",Office!AA26)</f>
        <v>70</v>
      </c>
    </row>
    <row r="277" spans="1:28" x14ac:dyDescent="0.25">
      <c r="A277" s="53" t="e">
        <f>IF(ISBLANK(Office!A27),NA(),Office!A27)</f>
        <v>#N/A</v>
      </c>
      <c r="B277" t="e">
        <f t="shared" si="18"/>
        <v>#N/A</v>
      </c>
      <c r="C277" t="str">
        <f>IF(ISBLANK(Office!C27),"",Office!C27)</f>
        <v>Sat</v>
      </c>
      <c r="D277" t="str">
        <f t="shared" si="17"/>
        <v>OfficeHtgSetptSat</v>
      </c>
      <c r="E277" s="1">
        <f>IF(ISBLANK(Office!D27),"",Office!D27)</f>
        <v>60</v>
      </c>
      <c r="F277" s="1">
        <f>IF(ISBLANK(Office!E27),"",Office!E27)</f>
        <v>60</v>
      </c>
      <c r="G277" s="1">
        <f>IF(ISBLANK(Office!F27),"",Office!F27)</f>
        <v>60</v>
      </c>
      <c r="H277" s="1">
        <f>IF(ISBLANK(Office!G27),"",Office!G27)</f>
        <v>60</v>
      </c>
      <c r="I277" s="1">
        <f>IF(ISBLANK(Office!H27),"",Office!H27)</f>
        <v>60</v>
      </c>
      <c r="J277" s="1">
        <f>IF(ISBLANK(Office!I27),"",Office!I27)</f>
        <v>70</v>
      </c>
      <c r="K277" s="1">
        <f>IF(ISBLANK(Office!J27),"",Office!J27)</f>
        <v>70</v>
      </c>
      <c r="L277" s="1">
        <f>IF(ISBLANK(Office!K27),"",Office!K27)</f>
        <v>70</v>
      </c>
      <c r="M277" s="1">
        <f>IF(ISBLANK(Office!L27),"",Office!L27)</f>
        <v>70</v>
      </c>
      <c r="N277" s="1">
        <f>IF(ISBLANK(Office!M27),"",Office!M27)</f>
        <v>70</v>
      </c>
      <c r="O277" s="1">
        <f>IF(ISBLANK(Office!N27),"",Office!N27)</f>
        <v>70</v>
      </c>
      <c r="P277" s="1">
        <f>IF(ISBLANK(Office!O27),"",Office!O27)</f>
        <v>70</v>
      </c>
      <c r="Q277" s="1">
        <f>IF(ISBLANK(Office!P27),"",Office!P27)</f>
        <v>70</v>
      </c>
      <c r="R277" s="1">
        <f>IF(ISBLANK(Office!Q27),"",Office!Q27)</f>
        <v>70</v>
      </c>
      <c r="S277" s="1">
        <f>IF(ISBLANK(Office!R27),"",Office!R27)</f>
        <v>70</v>
      </c>
      <c r="T277" s="1">
        <f>IF(ISBLANK(Office!S27),"",Office!S27)</f>
        <v>70</v>
      </c>
      <c r="U277" s="1">
        <f>IF(ISBLANK(Office!T27),"",Office!T27)</f>
        <v>70</v>
      </c>
      <c r="V277" s="1">
        <f>IF(ISBLANK(Office!U27),"",Office!U27)</f>
        <v>70</v>
      </c>
      <c r="W277" s="1">
        <f>IF(ISBLANK(Office!V27),"",Office!V27)</f>
        <v>70</v>
      </c>
      <c r="X277" s="1">
        <f>IF(ISBLANK(Office!W27),"",Office!W27)</f>
        <v>60</v>
      </c>
      <c r="Y277" s="1">
        <f>IF(ISBLANK(Office!X27),"",Office!X27)</f>
        <v>60</v>
      </c>
      <c r="Z277" s="1">
        <f>IF(ISBLANK(Office!Y27),"",Office!Y27)</f>
        <v>60</v>
      </c>
      <c r="AA277" s="1">
        <f>IF(ISBLANK(Office!Z27),"",Office!Z27)</f>
        <v>60</v>
      </c>
      <c r="AB277" s="23">
        <f>IF(ISBLANK(Office!AA27),"",Office!AA27)</f>
        <v>60</v>
      </c>
    </row>
    <row r="278" spans="1:28" x14ac:dyDescent="0.25">
      <c r="A278" s="53" t="e">
        <f>IF(ISBLANK(Office!A28),NA(),Office!A28)</f>
        <v>#N/A</v>
      </c>
      <c r="B278" t="e">
        <f t="shared" si="18"/>
        <v>#N/A</v>
      </c>
      <c r="C278" t="str">
        <f>IF(ISBLANK(Office!C28),"",Office!C28)</f>
        <v>Sun</v>
      </c>
      <c r="D278" t="str">
        <f t="shared" si="17"/>
        <v>OfficeHtgSetptSun</v>
      </c>
      <c r="E278" s="1">
        <f>IF(ISBLANK(Office!D28),"",Office!D28)</f>
        <v>60</v>
      </c>
      <c r="F278" s="1">
        <f>IF(ISBLANK(Office!E28),"",Office!E28)</f>
        <v>60</v>
      </c>
      <c r="G278" s="1">
        <f>IF(ISBLANK(Office!F28),"",Office!F28)</f>
        <v>60</v>
      </c>
      <c r="H278" s="1">
        <f>IF(ISBLANK(Office!G28),"",Office!G28)</f>
        <v>60</v>
      </c>
      <c r="I278" s="1">
        <f>IF(ISBLANK(Office!H28),"",Office!H28)</f>
        <v>60</v>
      </c>
      <c r="J278" s="1">
        <f>IF(ISBLANK(Office!I28),"",Office!I28)</f>
        <v>60</v>
      </c>
      <c r="K278" s="1">
        <f>IF(ISBLANK(Office!J28),"",Office!J28)</f>
        <v>60</v>
      </c>
      <c r="L278" s="1">
        <f>IF(ISBLANK(Office!K28),"",Office!K28)</f>
        <v>60</v>
      </c>
      <c r="M278" s="1">
        <f>IF(ISBLANK(Office!L28),"",Office!L28)</f>
        <v>60</v>
      </c>
      <c r="N278" s="1">
        <f>IF(ISBLANK(Office!M28),"",Office!M28)</f>
        <v>60</v>
      </c>
      <c r="O278" s="1">
        <f>IF(ISBLANK(Office!N28),"",Office!N28)</f>
        <v>60</v>
      </c>
      <c r="P278" s="1">
        <f>IF(ISBLANK(Office!O28),"",Office!O28)</f>
        <v>60</v>
      </c>
      <c r="Q278" s="1">
        <f>IF(ISBLANK(Office!P28),"",Office!P28)</f>
        <v>60</v>
      </c>
      <c r="R278" s="1">
        <f>IF(ISBLANK(Office!Q28),"",Office!Q28)</f>
        <v>60</v>
      </c>
      <c r="S278" s="1">
        <f>IF(ISBLANK(Office!R28),"",Office!R28)</f>
        <v>60</v>
      </c>
      <c r="T278" s="1">
        <f>IF(ISBLANK(Office!S28),"",Office!S28)</f>
        <v>60</v>
      </c>
      <c r="U278" s="1">
        <f>IF(ISBLANK(Office!T28),"",Office!T28)</f>
        <v>60</v>
      </c>
      <c r="V278" s="1">
        <f>IF(ISBLANK(Office!U28),"",Office!U28)</f>
        <v>60</v>
      </c>
      <c r="W278" s="1">
        <f>IF(ISBLANK(Office!V28),"",Office!V28)</f>
        <v>60</v>
      </c>
      <c r="X278" s="1">
        <f>IF(ISBLANK(Office!W28),"",Office!W28)</f>
        <v>60</v>
      </c>
      <c r="Y278" s="1">
        <f>IF(ISBLANK(Office!X28),"",Office!X28)</f>
        <v>60</v>
      </c>
      <c r="Z278" s="1">
        <f>IF(ISBLANK(Office!Y28),"",Office!Y28)</f>
        <v>60</v>
      </c>
      <c r="AA278" s="1">
        <f>IF(ISBLANK(Office!Z28),"",Office!Z28)</f>
        <v>60</v>
      </c>
      <c r="AB278" s="23">
        <f>IF(ISBLANK(Office!AA28),"",Office!AA28)</f>
        <v>60</v>
      </c>
    </row>
    <row r="279" spans="1:28" x14ac:dyDescent="0.25">
      <c r="A279" s="53" t="str">
        <f>IF(ISBLANK(Office!A29),NA(),Office!A29)</f>
        <v>ClgSetpt</v>
      </c>
      <c r="B279" t="str">
        <f t="shared" si="18"/>
        <v>ClgSetpt</v>
      </c>
      <c r="C279" t="str">
        <f>IF(ISBLANK(Office!C29),"",Office!C29)</f>
        <v>WD</v>
      </c>
      <c r="D279" t="str">
        <f t="shared" si="17"/>
        <v>OfficeClgSetptWD</v>
      </c>
      <c r="E279" s="1">
        <f>IF(ISBLANK(Office!D29),"",Office!D29)</f>
        <v>85</v>
      </c>
      <c r="F279" s="1">
        <f>IF(ISBLANK(Office!E29),"",Office!E29)</f>
        <v>85</v>
      </c>
      <c r="G279" s="1">
        <f>IF(ISBLANK(Office!F29),"",Office!F29)</f>
        <v>85</v>
      </c>
      <c r="H279" s="1">
        <f>IF(ISBLANK(Office!G29),"",Office!G29)</f>
        <v>85</v>
      </c>
      <c r="I279" s="1">
        <f>IF(ISBLANK(Office!H29),"",Office!H29)</f>
        <v>85</v>
      </c>
      <c r="J279" s="1">
        <f>IF(ISBLANK(Office!I29),"",Office!I29)</f>
        <v>75</v>
      </c>
      <c r="K279" s="1">
        <f>IF(ISBLANK(Office!J29),"",Office!J29)</f>
        <v>75</v>
      </c>
      <c r="L279" s="1">
        <f>IF(ISBLANK(Office!K29),"",Office!K29)</f>
        <v>75</v>
      </c>
      <c r="M279" s="1">
        <f>IF(ISBLANK(Office!L29),"",Office!L29)</f>
        <v>75</v>
      </c>
      <c r="N279" s="1">
        <f>IF(ISBLANK(Office!M29),"",Office!M29)</f>
        <v>75</v>
      </c>
      <c r="O279" s="1">
        <f>IF(ISBLANK(Office!N29),"",Office!N29)</f>
        <v>75</v>
      </c>
      <c r="P279" s="1">
        <f>IF(ISBLANK(Office!O29),"",Office!O29)</f>
        <v>75</v>
      </c>
      <c r="Q279" s="1">
        <f>IF(ISBLANK(Office!P29),"",Office!P29)</f>
        <v>75</v>
      </c>
      <c r="R279" s="1">
        <f>IF(ISBLANK(Office!Q29),"",Office!Q29)</f>
        <v>75</v>
      </c>
      <c r="S279" s="1">
        <f>IF(ISBLANK(Office!R29),"",Office!R29)</f>
        <v>75</v>
      </c>
      <c r="T279" s="1">
        <f>IF(ISBLANK(Office!S29),"",Office!S29)</f>
        <v>75</v>
      </c>
      <c r="U279" s="1">
        <f>IF(ISBLANK(Office!T29),"",Office!T29)</f>
        <v>75</v>
      </c>
      <c r="V279" s="1">
        <f>IF(ISBLANK(Office!U29),"",Office!U29)</f>
        <v>75</v>
      </c>
      <c r="W279" s="1">
        <f>IF(ISBLANK(Office!V29),"",Office!V29)</f>
        <v>75</v>
      </c>
      <c r="X279" s="1">
        <f>IF(ISBLANK(Office!W29),"",Office!W29)</f>
        <v>75</v>
      </c>
      <c r="Y279" s="1">
        <f>IF(ISBLANK(Office!X29),"",Office!X29)</f>
        <v>75</v>
      </c>
      <c r="Z279" s="1">
        <f>IF(ISBLANK(Office!Y29),"",Office!Y29)</f>
        <v>75</v>
      </c>
      <c r="AA279" s="1">
        <f>IF(ISBLANK(Office!Z29),"",Office!Z29)</f>
        <v>75</v>
      </c>
      <c r="AB279" s="23">
        <f>IF(ISBLANK(Office!AA29),"",Office!AA29)</f>
        <v>75</v>
      </c>
    </row>
    <row r="280" spans="1:28" x14ac:dyDescent="0.25">
      <c r="A280" s="53" t="e">
        <f>IF(ISBLANK(Office!A30),NA(),Office!A30)</f>
        <v>#N/A</v>
      </c>
      <c r="B280" t="e">
        <f t="shared" si="18"/>
        <v>#N/A</v>
      </c>
      <c r="C280" t="str">
        <f>IF(ISBLANK(Office!C30),"",Office!C30)</f>
        <v>Sat</v>
      </c>
      <c r="D280" t="str">
        <f t="shared" si="17"/>
        <v>OfficeClgSetptSat</v>
      </c>
      <c r="E280" s="1">
        <f>IF(ISBLANK(Office!D30),"",Office!D30)</f>
        <v>85</v>
      </c>
      <c r="F280" s="1">
        <f>IF(ISBLANK(Office!E30),"",Office!E30)</f>
        <v>85</v>
      </c>
      <c r="G280" s="1">
        <f>IF(ISBLANK(Office!F30),"",Office!F30)</f>
        <v>85</v>
      </c>
      <c r="H280" s="1">
        <f>IF(ISBLANK(Office!G30),"",Office!G30)</f>
        <v>85</v>
      </c>
      <c r="I280" s="1">
        <f>IF(ISBLANK(Office!H30),"",Office!H30)</f>
        <v>85</v>
      </c>
      <c r="J280" s="1">
        <f>IF(ISBLANK(Office!I30),"",Office!I30)</f>
        <v>75</v>
      </c>
      <c r="K280" s="1">
        <f>IF(ISBLANK(Office!J30),"",Office!J30)</f>
        <v>75</v>
      </c>
      <c r="L280" s="1">
        <f>IF(ISBLANK(Office!K30),"",Office!K30)</f>
        <v>75</v>
      </c>
      <c r="M280" s="1">
        <f>IF(ISBLANK(Office!L30),"",Office!L30)</f>
        <v>75</v>
      </c>
      <c r="N280" s="1">
        <f>IF(ISBLANK(Office!M30),"",Office!M30)</f>
        <v>75</v>
      </c>
      <c r="O280" s="1">
        <f>IF(ISBLANK(Office!N30),"",Office!N30)</f>
        <v>75</v>
      </c>
      <c r="P280" s="1">
        <f>IF(ISBLANK(Office!O30),"",Office!O30)</f>
        <v>75</v>
      </c>
      <c r="Q280" s="1">
        <f>IF(ISBLANK(Office!P30),"",Office!P30)</f>
        <v>75</v>
      </c>
      <c r="R280" s="1">
        <f>IF(ISBLANK(Office!Q30),"",Office!Q30)</f>
        <v>75</v>
      </c>
      <c r="S280" s="1">
        <f>IF(ISBLANK(Office!R30),"",Office!R30)</f>
        <v>75</v>
      </c>
      <c r="T280" s="1">
        <f>IF(ISBLANK(Office!S30),"",Office!S30)</f>
        <v>75</v>
      </c>
      <c r="U280" s="1">
        <f>IF(ISBLANK(Office!T30),"",Office!T30)</f>
        <v>75</v>
      </c>
      <c r="V280" s="1">
        <f>IF(ISBLANK(Office!U30),"",Office!U30)</f>
        <v>75</v>
      </c>
      <c r="W280" s="1">
        <f>IF(ISBLANK(Office!V30),"",Office!V30)</f>
        <v>75</v>
      </c>
      <c r="X280" s="1">
        <f>IF(ISBLANK(Office!W30),"",Office!W30)</f>
        <v>85</v>
      </c>
      <c r="Y280" s="1">
        <f>IF(ISBLANK(Office!X30),"",Office!X30)</f>
        <v>85</v>
      </c>
      <c r="Z280" s="1">
        <f>IF(ISBLANK(Office!Y30),"",Office!Y30)</f>
        <v>85</v>
      </c>
      <c r="AA280" s="1">
        <f>IF(ISBLANK(Office!Z30),"",Office!Z30)</f>
        <v>85</v>
      </c>
      <c r="AB280" s="23">
        <f>IF(ISBLANK(Office!AA30),"",Office!AA30)</f>
        <v>85</v>
      </c>
    </row>
    <row r="281" spans="1:28" x14ac:dyDescent="0.25">
      <c r="A281" s="53" t="e">
        <f>IF(ISBLANK(Office!A31),NA(),Office!A31)</f>
        <v>#N/A</v>
      </c>
      <c r="B281" t="e">
        <f t="shared" si="18"/>
        <v>#N/A</v>
      </c>
      <c r="C281" t="str">
        <f>IF(ISBLANK(Office!C31),"",Office!C31)</f>
        <v>Sun</v>
      </c>
      <c r="D281" t="str">
        <f t="shared" si="17"/>
        <v>OfficeClgSetptSun</v>
      </c>
      <c r="E281" s="1">
        <f>IF(ISBLANK(Office!D31),"",Office!D31)</f>
        <v>85</v>
      </c>
      <c r="F281" s="1">
        <f>IF(ISBLANK(Office!E31),"",Office!E31)</f>
        <v>85</v>
      </c>
      <c r="G281" s="1">
        <f>IF(ISBLANK(Office!F31),"",Office!F31)</f>
        <v>85</v>
      </c>
      <c r="H281" s="1">
        <f>IF(ISBLANK(Office!G31),"",Office!G31)</f>
        <v>85</v>
      </c>
      <c r="I281" s="1">
        <f>IF(ISBLANK(Office!H31),"",Office!H31)</f>
        <v>85</v>
      </c>
      <c r="J281" s="1">
        <f>IF(ISBLANK(Office!I31),"",Office!I31)</f>
        <v>85</v>
      </c>
      <c r="K281" s="1">
        <f>IF(ISBLANK(Office!J31),"",Office!J31)</f>
        <v>85</v>
      </c>
      <c r="L281" s="1">
        <f>IF(ISBLANK(Office!K31),"",Office!K31)</f>
        <v>85</v>
      </c>
      <c r="M281" s="1">
        <f>IF(ISBLANK(Office!L31),"",Office!L31)</f>
        <v>85</v>
      </c>
      <c r="N281" s="1">
        <f>IF(ISBLANK(Office!M31),"",Office!M31)</f>
        <v>85</v>
      </c>
      <c r="O281" s="1">
        <f>IF(ISBLANK(Office!N31),"",Office!N31)</f>
        <v>85</v>
      </c>
      <c r="P281" s="1">
        <f>IF(ISBLANK(Office!O31),"",Office!O31)</f>
        <v>85</v>
      </c>
      <c r="Q281" s="1">
        <f>IF(ISBLANK(Office!P31),"",Office!P31)</f>
        <v>85</v>
      </c>
      <c r="R281" s="1">
        <f>IF(ISBLANK(Office!Q31),"",Office!Q31)</f>
        <v>85</v>
      </c>
      <c r="S281" s="1">
        <f>IF(ISBLANK(Office!R31),"",Office!R31)</f>
        <v>85</v>
      </c>
      <c r="T281" s="1">
        <f>IF(ISBLANK(Office!S31),"",Office!S31)</f>
        <v>85</v>
      </c>
      <c r="U281" s="1">
        <f>IF(ISBLANK(Office!T31),"",Office!T31)</f>
        <v>85</v>
      </c>
      <c r="V281" s="1">
        <f>IF(ISBLANK(Office!U31),"",Office!U31)</f>
        <v>85</v>
      </c>
      <c r="W281" s="1">
        <f>IF(ISBLANK(Office!V31),"",Office!V31)</f>
        <v>85</v>
      </c>
      <c r="X281" s="1">
        <f>IF(ISBLANK(Office!W31),"",Office!W31)</f>
        <v>85</v>
      </c>
      <c r="Y281" s="1">
        <f>IF(ISBLANK(Office!X31),"",Office!X31)</f>
        <v>85</v>
      </c>
      <c r="Z281" s="1">
        <f>IF(ISBLANK(Office!Y31),"",Office!Y31)</f>
        <v>85</v>
      </c>
      <c r="AA281" s="1">
        <f>IF(ISBLANK(Office!Z31),"",Office!Z31)</f>
        <v>85</v>
      </c>
      <c r="AB281" s="23">
        <f>IF(ISBLANK(Office!AA31),"",Office!AA31)</f>
        <v>85</v>
      </c>
    </row>
    <row r="282" spans="1:28" x14ac:dyDescent="0.25">
      <c r="A282" s="53" t="str">
        <f>IF(ISBLANK(Office!A32),NA(),Office!A32)</f>
        <v>Infiltration</v>
      </c>
      <c r="B282" t="str">
        <f t="shared" si="18"/>
        <v>Infiltration</v>
      </c>
      <c r="C282" t="str">
        <f>IF(ISBLANK(Office!C32),"",Office!C32)</f>
        <v>WD</v>
      </c>
      <c r="D282" t="str">
        <f t="shared" si="17"/>
        <v>OfficeInfiltrationWD</v>
      </c>
      <c r="E282" s="1">
        <f>IF(ISBLANK(Office!D32),"",Office!D32)</f>
        <v>1</v>
      </c>
      <c r="F282" s="1">
        <f>IF(ISBLANK(Office!E32),"",Office!E32)</f>
        <v>1</v>
      </c>
      <c r="G282" s="1">
        <f>IF(ISBLANK(Office!F32),"",Office!F32)</f>
        <v>1</v>
      </c>
      <c r="H282" s="1">
        <f>IF(ISBLANK(Office!G32),"",Office!G32)</f>
        <v>1</v>
      </c>
      <c r="I282" s="1">
        <f>IF(ISBLANK(Office!H32),"",Office!H32)</f>
        <v>1</v>
      </c>
      <c r="J282" s="1">
        <f>IF(ISBLANK(Office!I32),"",Office!I32)</f>
        <v>0.25</v>
      </c>
      <c r="K282" s="1">
        <f>IF(ISBLANK(Office!J32),"",Office!J32)</f>
        <v>0.25</v>
      </c>
      <c r="L282" s="1">
        <f>IF(ISBLANK(Office!K32),"",Office!K32)</f>
        <v>0.25</v>
      </c>
      <c r="M282" s="1">
        <f>IF(ISBLANK(Office!L32),"",Office!L32)</f>
        <v>0.25</v>
      </c>
      <c r="N282" s="1">
        <f>IF(ISBLANK(Office!M32),"",Office!M32)</f>
        <v>0.25</v>
      </c>
      <c r="O282" s="1">
        <f>IF(ISBLANK(Office!N32),"",Office!N32)</f>
        <v>0.25</v>
      </c>
      <c r="P282" s="1">
        <f>IF(ISBLANK(Office!O32),"",Office!O32)</f>
        <v>0.25</v>
      </c>
      <c r="Q282" s="1">
        <f>IF(ISBLANK(Office!P32),"",Office!P32)</f>
        <v>0.25</v>
      </c>
      <c r="R282" s="1">
        <f>IF(ISBLANK(Office!Q32),"",Office!Q32)</f>
        <v>0.25</v>
      </c>
      <c r="S282" s="1">
        <f>IF(ISBLANK(Office!R32),"",Office!R32)</f>
        <v>0.25</v>
      </c>
      <c r="T282" s="1">
        <f>IF(ISBLANK(Office!S32),"",Office!S32)</f>
        <v>0.25</v>
      </c>
      <c r="U282" s="1">
        <f>IF(ISBLANK(Office!T32),"",Office!T32)</f>
        <v>0.25</v>
      </c>
      <c r="V282" s="1">
        <f>IF(ISBLANK(Office!U32),"",Office!U32)</f>
        <v>0.25</v>
      </c>
      <c r="W282" s="1">
        <f>IF(ISBLANK(Office!V32),"",Office!V32)</f>
        <v>0.25</v>
      </c>
      <c r="X282" s="1">
        <f>IF(ISBLANK(Office!W32),"",Office!W32)</f>
        <v>0.25</v>
      </c>
      <c r="Y282" s="1">
        <f>IF(ISBLANK(Office!X32),"",Office!X32)</f>
        <v>0.25</v>
      </c>
      <c r="Z282" s="1">
        <f>IF(ISBLANK(Office!Y32),"",Office!Y32)</f>
        <v>0.25</v>
      </c>
      <c r="AA282" s="1">
        <f>IF(ISBLANK(Office!Z32),"",Office!Z32)</f>
        <v>0.25</v>
      </c>
      <c r="AB282" s="23">
        <f>IF(ISBLANK(Office!AA32),"",Office!AA32)</f>
        <v>0.25</v>
      </c>
    </row>
    <row r="283" spans="1:28" x14ac:dyDescent="0.25">
      <c r="A283" s="53" t="e">
        <f>IF(ISBLANK(Office!A33),NA(),Office!A33)</f>
        <v>#N/A</v>
      </c>
      <c r="B283" t="e">
        <f t="shared" si="18"/>
        <v>#N/A</v>
      </c>
      <c r="C283" t="str">
        <f>IF(ISBLANK(Office!C33),"",Office!C33)</f>
        <v>Sat</v>
      </c>
      <c r="D283" t="str">
        <f t="shared" si="17"/>
        <v>OfficeInfiltrationSat</v>
      </c>
      <c r="E283" s="1">
        <f>IF(ISBLANK(Office!D33),"",Office!D33)</f>
        <v>1</v>
      </c>
      <c r="F283" s="1">
        <f>IF(ISBLANK(Office!E33),"",Office!E33)</f>
        <v>1</v>
      </c>
      <c r="G283" s="1">
        <f>IF(ISBLANK(Office!F33),"",Office!F33)</f>
        <v>1</v>
      </c>
      <c r="H283" s="1">
        <f>IF(ISBLANK(Office!G33),"",Office!G33)</f>
        <v>1</v>
      </c>
      <c r="I283" s="1">
        <f>IF(ISBLANK(Office!H33),"",Office!H33)</f>
        <v>1</v>
      </c>
      <c r="J283" s="1">
        <f>IF(ISBLANK(Office!I33),"",Office!I33)</f>
        <v>0.25</v>
      </c>
      <c r="K283" s="1">
        <f>IF(ISBLANK(Office!J33),"",Office!J33)</f>
        <v>0.25</v>
      </c>
      <c r="L283" s="1">
        <f>IF(ISBLANK(Office!K33),"",Office!K33)</f>
        <v>0.25</v>
      </c>
      <c r="M283" s="1">
        <f>IF(ISBLANK(Office!L33),"",Office!L33)</f>
        <v>0.25</v>
      </c>
      <c r="N283" s="1">
        <f>IF(ISBLANK(Office!M33),"",Office!M33)</f>
        <v>0.25</v>
      </c>
      <c r="O283" s="1">
        <f>IF(ISBLANK(Office!N33),"",Office!N33)</f>
        <v>0.25</v>
      </c>
      <c r="P283" s="1">
        <f>IF(ISBLANK(Office!O33),"",Office!O33)</f>
        <v>0.25</v>
      </c>
      <c r="Q283" s="1">
        <f>IF(ISBLANK(Office!P33),"",Office!P33)</f>
        <v>0.25</v>
      </c>
      <c r="R283" s="1">
        <f>IF(ISBLANK(Office!Q33),"",Office!Q33)</f>
        <v>0.25</v>
      </c>
      <c r="S283" s="1">
        <f>IF(ISBLANK(Office!R33),"",Office!R33)</f>
        <v>0.25</v>
      </c>
      <c r="T283" s="1">
        <f>IF(ISBLANK(Office!S33),"",Office!S33)</f>
        <v>0.25</v>
      </c>
      <c r="U283" s="1">
        <f>IF(ISBLANK(Office!T33),"",Office!T33)</f>
        <v>0.25</v>
      </c>
      <c r="V283" s="1">
        <f>IF(ISBLANK(Office!U33),"",Office!U33)</f>
        <v>0.25</v>
      </c>
      <c r="W283" s="1">
        <f>IF(ISBLANK(Office!V33),"",Office!V33)</f>
        <v>0.25</v>
      </c>
      <c r="X283" s="1">
        <f>IF(ISBLANK(Office!W33),"",Office!W33)</f>
        <v>1</v>
      </c>
      <c r="Y283" s="1">
        <f>IF(ISBLANK(Office!X33),"",Office!X33)</f>
        <v>1</v>
      </c>
      <c r="Z283" s="1">
        <f>IF(ISBLANK(Office!Y33),"",Office!Y33)</f>
        <v>1</v>
      </c>
      <c r="AA283" s="1">
        <f>IF(ISBLANK(Office!Z33),"",Office!Z33)</f>
        <v>1</v>
      </c>
      <c r="AB283" s="23">
        <f>IF(ISBLANK(Office!AA33),"",Office!AA33)</f>
        <v>1</v>
      </c>
    </row>
    <row r="284" spans="1:28" x14ac:dyDescent="0.25">
      <c r="A284" s="53" t="e">
        <f>IF(ISBLANK(Office!A34),NA(),Office!A34)</f>
        <v>#N/A</v>
      </c>
      <c r="B284" t="e">
        <f t="shared" si="18"/>
        <v>#N/A</v>
      </c>
      <c r="C284" t="str">
        <f>IF(ISBLANK(Office!C34),"",Office!C34)</f>
        <v>Sun</v>
      </c>
      <c r="D284" t="str">
        <f t="shared" si="17"/>
        <v>OfficeInfiltrationSun</v>
      </c>
      <c r="E284" s="1">
        <f>IF(ISBLANK(Office!D34),"",Office!D34)</f>
        <v>1</v>
      </c>
      <c r="F284" s="1">
        <f>IF(ISBLANK(Office!E34),"",Office!E34)</f>
        <v>1</v>
      </c>
      <c r="G284" s="1">
        <f>IF(ISBLANK(Office!F34),"",Office!F34)</f>
        <v>1</v>
      </c>
      <c r="H284" s="1">
        <f>IF(ISBLANK(Office!G34),"",Office!G34)</f>
        <v>1</v>
      </c>
      <c r="I284" s="1">
        <f>IF(ISBLANK(Office!H34),"",Office!H34)</f>
        <v>1</v>
      </c>
      <c r="J284" s="1">
        <f>IF(ISBLANK(Office!I34),"",Office!I34)</f>
        <v>1</v>
      </c>
      <c r="K284" s="1">
        <f>IF(ISBLANK(Office!J34),"",Office!J34)</f>
        <v>1</v>
      </c>
      <c r="L284" s="1">
        <f>IF(ISBLANK(Office!K34),"",Office!K34)</f>
        <v>1</v>
      </c>
      <c r="M284" s="1">
        <f>IF(ISBLANK(Office!L34),"",Office!L34)</f>
        <v>1</v>
      </c>
      <c r="N284" s="1">
        <f>IF(ISBLANK(Office!M34),"",Office!M34)</f>
        <v>1</v>
      </c>
      <c r="O284" s="1">
        <f>IF(ISBLANK(Office!N34),"",Office!N34)</f>
        <v>1</v>
      </c>
      <c r="P284" s="1">
        <f>IF(ISBLANK(Office!O34),"",Office!O34)</f>
        <v>1</v>
      </c>
      <c r="Q284" s="1">
        <f>IF(ISBLANK(Office!P34),"",Office!P34)</f>
        <v>1</v>
      </c>
      <c r="R284" s="1">
        <f>IF(ISBLANK(Office!Q34),"",Office!Q34)</f>
        <v>1</v>
      </c>
      <c r="S284" s="1">
        <f>IF(ISBLANK(Office!R34),"",Office!R34)</f>
        <v>1</v>
      </c>
      <c r="T284" s="1">
        <f>IF(ISBLANK(Office!S34),"",Office!S34)</f>
        <v>1</v>
      </c>
      <c r="U284" s="1">
        <f>IF(ISBLANK(Office!T34),"",Office!T34)</f>
        <v>1</v>
      </c>
      <c r="V284" s="1">
        <f>IF(ISBLANK(Office!U34),"",Office!U34)</f>
        <v>1</v>
      </c>
      <c r="W284" s="1">
        <f>IF(ISBLANK(Office!V34),"",Office!V34)</f>
        <v>1</v>
      </c>
      <c r="X284" s="1">
        <f>IF(ISBLANK(Office!W34),"",Office!W34)</f>
        <v>1</v>
      </c>
      <c r="Y284" s="1">
        <f>IF(ISBLANK(Office!X34),"",Office!X34)</f>
        <v>1</v>
      </c>
      <c r="Z284" s="1">
        <f>IF(ISBLANK(Office!Y34),"",Office!Y34)</f>
        <v>1</v>
      </c>
      <c r="AA284" s="1">
        <f>IF(ISBLANK(Office!Z34),"",Office!Z34)</f>
        <v>1</v>
      </c>
      <c r="AB284" s="23">
        <f>IF(ISBLANK(Office!AA34),"",Office!AA34)</f>
        <v>1</v>
      </c>
    </row>
    <row r="285" spans="1:28" x14ac:dyDescent="0.25">
      <c r="A285" s="53" t="str">
        <f>IF(ISBLANK(Office!A35),NA(),Office!A35)</f>
        <v>Escalator</v>
      </c>
      <c r="B285" t="str">
        <f t="shared" si="18"/>
        <v>Escalator</v>
      </c>
      <c r="C285" t="str">
        <f>IF(ISBLANK(Office!C35),"",Office!C35)</f>
        <v>WD</v>
      </c>
      <c r="D285" t="str">
        <f t="shared" si="17"/>
        <v>OfficeEscalatorWD</v>
      </c>
      <c r="E285" s="1">
        <f>IF(ISBLANK(Office!D35),"",Office!D35)</f>
        <v>0</v>
      </c>
      <c r="F285" s="1">
        <f>IF(ISBLANK(Office!E35),"",Office!E35)</f>
        <v>0</v>
      </c>
      <c r="G285" s="1">
        <f>IF(ISBLANK(Office!F35),"",Office!F35)</f>
        <v>0</v>
      </c>
      <c r="H285" s="1">
        <f>IF(ISBLANK(Office!G35),"",Office!G35)</f>
        <v>0</v>
      </c>
      <c r="I285" s="1">
        <f>IF(ISBLANK(Office!H35),"",Office!H35)</f>
        <v>0</v>
      </c>
      <c r="J285" s="1">
        <f>IF(ISBLANK(Office!I35),"",Office!I35)</f>
        <v>1</v>
      </c>
      <c r="K285" s="1">
        <f>IF(ISBLANK(Office!J35),"",Office!J35)</f>
        <v>1</v>
      </c>
      <c r="L285" s="1">
        <f>IF(ISBLANK(Office!K35),"",Office!K35)</f>
        <v>1</v>
      </c>
      <c r="M285" s="1">
        <f>IF(ISBLANK(Office!L35),"",Office!L35)</f>
        <v>1</v>
      </c>
      <c r="N285" s="1">
        <f>IF(ISBLANK(Office!M35),"",Office!M35)</f>
        <v>1</v>
      </c>
      <c r="O285" s="1">
        <f>IF(ISBLANK(Office!N35),"",Office!N35)</f>
        <v>1</v>
      </c>
      <c r="P285" s="1">
        <f>IF(ISBLANK(Office!O35),"",Office!O35)</f>
        <v>1</v>
      </c>
      <c r="Q285" s="1">
        <f>IF(ISBLANK(Office!P35),"",Office!P35)</f>
        <v>1</v>
      </c>
      <c r="R285" s="1">
        <f>IF(ISBLANK(Office!Q35),"",Office!Q35)</f>
        <v>1</v>
      </c>
      <c r="S285" s="1">
        <f>IF(ISBLANK(Office!R35),"",Office!R35)</f>
        <v>1</v>
      </c>
      <c r="T285" s="1">
        <f>IF(ISBLANK(Office!S35),"",Office!S35)</f>
        <v>1</v>
      </c>
      <c r="U285" s="1">
        <f>IF(ISBLANK(Office!T35),"",Office!T35)</f>
        <v>1</v>
      </c>
      <c r="V285" s="1">
        <f>IF(ISBLANK(Office!U35),"",Office!U35)</f>
        <v>1</v>
      </c>
      <c r="W285" s="1">
        <f>IF(ISBLANK(Office!V35),"",Office!V35)</f>
        <v>1</v>
      </c>
      <c r="X285" s="1">
        <f>IF(ISBLANK(Office!W35),"",Office!W35)</f>
        <v>1</v>
      </c>
      <c r="Y285" s="1">
        <f>IF(ISBLANK(Office!X35),"",Office!X35)</f>
        <v>1</v>
      </c>
      <c r="Z285" s="1">
        <f>IF(ISBLANK(Office!Y35),"",Office!Y35)</f>
        <v>1</v>
      </c>
      <c r="AA285" s="1">
        <f>IF(ISBLANK(Office!Z35),"",Office!Z35)</f>
        <v>1</v>
      </c>
      <c r="AB285" s="23">
        <f>IF(ISBLANK(Office!AA35),"",Office!AA35)</f>
        <v>1</v>
      </c>
    </row>
    <row r="286" spans="1:28" x14ac:dyDescent="0.25">
      <c r="A286" s="53" t="e">
        <f>IF(ISBLANK(Office!A36),NA(),Office!A36)</f>
        <v>#N/A</v>
      </c>
      <c r="B286" t="e">
        <f t="shared" si="18"/>
        <v>#N/A</v>
      </c>
      <c r="C286" t="str">
        <f>IF(ISBLANK(Office!C36),"",Office!C36)</f>
        <v>Sat</v>
      </c>
      <c r="D286" t="str">
        <f t="shared" ref="D286:D303" si="19">IF(AND(ISNA(B284),ISNA(B285),ISNA(B286)),"",$A$254&amp;(IF(AND(ISNA(B286),ISNA(B285)),B284,IF(AND(ISNA(B286),ISNA(B284)),B285,B286)))&amp;C286)</f>
        <v>OfficeEscalatorSat</v>
      </c>
      <c r="E286" s="1">
        <f>IF(ISBLANK(Office!D36),"",Office!D36)</f>
        <v>0</v>
      </c>
      <c r="F286" s="1">
        <f>IF(ISBLANK(Office!E36),"",Office!E36)</f>
        <v>0</v>
      </c>
      <c r="G286" s="1">
        <f>IF(ISBLANK(Office!F36),"",Office!F36)</f>
        <v>0</v>
      </c>
      <c r="H286" s="1">
        <f>IF(ISBLANK(Office!G36),"",Office!G36)</f>
        <v>0</v>
      </c>
      <c r="I286" s="1">
        <f>IF(ISBLANK(Office!H36),"",Office!H36)</f>
        <v>0</v>
      </c>
      <c r="J286" s="1">
        <f>IF(ISBLANK(Office!I36),"",Office!I36)</f>
        <v>1</v>
      </c>
      <c r="K286" s="1">
        <f>IF(ISBLANK(Office!J36),"",Office!J36)</f>
        <v>1</v>
      </c>
      <c r="L286" s="1">
        <f>IF(ISBLANK(Office!K36),"",Office!K36)</f>
        <v>1</v>
      </c>
      <c r="M286" s="1">
        <f>IF(ISBLANK(Office!L36),"",Office!L36)</f>
        <v>1</v>
      </c>
      <c r="N286" s="1">
        <f>IF(ISBLANK(Office!M36),"",Office!M36)</f>
        <v>1</v>
      </c>
      <c r="O286" s="1">
        <f>IF(ISBLANK(Office!N36),"",Office!N36)</f>
        <v>1</v>
      </c>
      <c r="P286" s="1">
        <f>IF(ISBLANK(Office!O36),"",Office!O36)</f>
        <v>1</v>
      </c>
      <c r="Q286" s="1">
        <f>IF(ISBLANK(Office!P36),"",Office!P36)</f>
        <v>1</v>
      </c>
      <c r="R286" s="1">
        <f>IF(ISBLANK(Office!Q36),"",Office!Q36)</f>
        <v>1</v>
      </c>
      <c r="S286" s="1">
        <f>IF(ISBLANK(Office!R36),"",Office!R36)</f>
        <v>1</v>
      </c>
      <c r="T286" s="1">
        <f>IF(ISBLANK(Office!S36),"",Office!S36)</f>
        <v>1</v>
      </c>
      <c r="U286" s="1">
        <f>IF(ISBLANK(Office!T36),"",Office!T36)</f>
        <v>1</v>
      </c>
      <c r="V286" s="1">
        <f>IF(ISBLANK(Office!U36),"",Office!U36)</f>
        <v>1</v>
      </c>
      <c r="W286" s="1">
        <f>IF(ISBLANK(Office!V36),"",Office!V36)</f>
        <v>1</v>
      </c>
      <c r="X286" s="1">
        <f>IF(ISBLANK(Office!W36),"",Office!W36)</f>
        <v>0</v>
      </c>
      <c r="Y286" s="1">
        <f>IF(ISBLANK(Office!X36),"",Office!X36)</f>
        <v>0</v>
      </c>
      <c r="Z286" s="1">
        <f>IF(ISBLANK(Office!Y36),"",Office!Y36)</f>
        <v>0</v>
      </c>
      <c r="AA286" s="1">
        <f>IF(ISBLANK(Office!Z36),"",Office!Z36)</f>
        <v>0</v>
      </c>
      <c r="AB286" s="23">
        <f>IF(ISBLANK(Office!AA36),"",Office!AA36)</f>
        <v>0</v>
      </c>
    </row>
    <row r="287" spans="1:28" x14ac:dyDescent="0.25">
      <c r="A287" s="53" t="e">
        <f>IF(ISBLANK(Office!A37),NA(),Office!A37)</f>
        <v>#N/A</v>
      </c>
      <c r="B287" t="e">
        <f t="shared" si="18"/>
        <v>#N/A</v>
      </c>
      <c r="C287" t="str">
        <f>IF(ISBLANK(Office!C37),"",Office!C37)</f>
        <v>Sun</v>
      </c>
      <c r="D287" t="str">
        <f t="shared" si="19"/>
        <v>OfficeEscalatorSun</v>
      </c>
      <c r="E287" s="1">
        <f>IF(ISBLANK(Office!D37),"",Office!D37)</f>
        <v>0</v>
      </c>
      <c r="F287" s="1">
        <f>IF(ISBLANK(Office!E37),"",Office!E37)</f>
        <v>0</v>
      </c>
      <c r="G287" s="1">
        <f>IF(ISBLANK(Office!F37),"",Office!F37)</f>
        <v>0</v>
      </c>
      <c r="H287" s="1">
        <f>IF(ISBLANK(Office!G37),"",Office!G37)</f>
        <v>0</v>
      </c>
      <c r="I287" s="1">
        <f>IF(ISBLANK(Office!H37),"",Office!H37)</f>
        <v>0</v>
      </c>
      <c r="J287" s="1">
        <f>IF(ISBLANK(Office!I37),"",Office!I37)</f>
        <v>0</v>
      </c>
      <c r="K287" s="1">
        <f>IF(ISBLANK(Office!J37),"",Office!J37)</f>
        <v>0</v>
      </c>
      <c r="L287" s="1">
        <f>IF(ISBLANK(Office!K37),"",Office!K37)</f>
        <v>0</v>
      </c>
      <c r="M287" s="1">
        <f>IF(ISBLANK(Office!L37),"",Office!L37)</f>
        <v>0</v>
      </c>
      <c r="N287" s="1">
        <f>IF(ISBLANK(Office!M37),"",Office!M37)</f>
        <v>0</v>
      </c>
      <c r="O287" s="1">
        <f>IF(ISBLANK(Office!N37),"",Office!N37)</f>
        <v>0</v>
      </c>
      <c r="P287" s="1">
        <f>IF(ISBLANK(Office!O37),"",Office!O37)</f>
        <v>0</v>
      </c>
      <c r="Q287" s="1">
        <f>IF(ISBLANK(Office!P37),"",Office!P37)</f>
        <v>0</v>
      </c>
      <c r="R287" s="1">
        <f>IF(ISBLANK(Office!Q37),"",Office!Q37)</f>
        <v>0</v>
      </c>
      <c r="S287" s="1">
        <f>IF(ISBLANK(Office!R37),"",Office!R37)</f>
        <v>0</v>
      </c>
      <c r="T287" s="1">
        <f>IF(ISBLANK(Office!S37),"",Office!S37)</f>
        <v>0</v>
      </c>
      <c r="U287" s="1">
        <f>IF(ISBLANK(Office!T37),"",Office!T37)</f>
        <v>0</v>
      </c>
      <c r="V287" s="1">
        <f>IF(ISBLANK(Office!U37),"",Office!U37)</f>
        <v>0</v>
      </c>
      <c r="W287" s="1">
        <f>IF(ISBLANK(Office!V37),"",Office!V37)</f>
        <v>0</v>
      </c>
      <c r="X287" s="1">
        <f>IF(ISBLANK(Office!W37),"",Office!W37)</f>
        <v>0</v>
      </c>
      <c r="Y287" s="1">
        <f>IF(ISBLANK(Office!X37),"",Office!X37)</f>
        <v>0</v>
      </c>
      <c r="Z287" s="1">
        <f>IF(ISBLANK(Office!Y37),"",Office!Y37)</f>
        <v>0</v>
      </c>
      <c r="AA287" s="1">
        <f>IF(ISBLANK(Office!Z37),"",Office!Z37)</f>
        <v>0</v>
      </c>
      <c r="AB287" s="23">
        <f>IF(ISBLANK(Office!AA37),"",Office!AA37)</f>
        <v>0</v>
      </c>
    </row>
    <row r="288" spans="1:28" x14ac:dyDescent="0.25">
      <c r="A288" s="53" t="str">
        <f>IF(ISBLANK(Office!A38),NA(),Office!A38)</f>
        <v>WtrHtrSetpt</v>
      </c>
      <c r="B288" t="str">
        <f t="shared" si="18"/>
        <v>WtrHtrSetpt</v>
      </c>
      <c r="C288" t="str">
        <f>IF(ISBLANK(Office!C38),"",Office!C38)</f>
        <v>WD</v>
      </c>
      <c r="D288" t="str">
        <f t="shared" si="19"/>
        <v>OfficeWtrHtrSetptWD</v>
      </c>
      <c r="E288" s="1">
        <f>IF(ISBLANK(Office!D38),"",Office!D38)</f>
        <v>135</v>
      </c>
      <c r="F288" s="1">
        <f>IF(ISBLANK(Office!E38),"",Office!E38)</f>
        <v>135</v>
      </c>
      <c r="G288" s="1">
        <f>IF(ISBLANK(Office!F38),"",Office!F38)</f>
        <v>135</v>
      </c>
      <c r="H288" s="1">
        <f>IF(ISBLANK(Office!G38),"",Office!G38)</f>
        <v>135</v>
      </c>
      <c r="I288" s="1">
        <f>IF(ISBLANK(Office!H38),"",Office!H38)</f>
        <v>135</v>
      </c>
      <c r="J288" s="1">
        <f>IF(ISBLANK(Office!I38),"",Office!I38)</f>
        <v>135</v>
      </c>
      <c r="K288" s="1">
        <f>IF(ISBLANK(Office!J38),"",Office!J38)</f>
        <v>135</v>
      </c>
      <c r="L288" s="1">
        <f>IF(ISBLANK(Office!K38),"",Office!K38)</f>
        <v>135</v>
      </c>
      <c r="M288" s="1">
        <f>IF(ISBLANK(Office!L38),"",Office!L38)</f>
        <v>135</v>
      </c>
      <c r="N288" s="1">
        <f>IF(ISBLANK(Office!M38),"",Office!M38)</f>
        <v>135</v>
      </c>
      <c r="O288" s="1">
        <f>IF(ISBLANK(Office!N38),"",Office!N38)</f>
        <v>135</v>
      </c>
      <c r="P288" s="1">
        <f>IF(ISBLANK(Office!O38),"",Office!O38)</f>
        <v>135</v>
      </c>
      <c r="Q288" s="1">
        <f>IF(ISBLANK(Office!P38),"",Office!P38)</f>
        <v>135</v>
      </c>
      <c r="R288" s="1">
        <f>IF(ISBLANK(Office!Q38),"",Office!Q38)</f>
        <v>135</v>
      </c>
      <c r="S288" s="1">
        <f>IF(ISBLANK(Office!R38),"",Office!R38)</f>
        <v>135</v>
      </c>
      <c r="T288" s="1">
        <f>IF(ISBLANK(Office!S38),"",Office!S38)</f>
        <v>135</v>
      </c>
      <c r="U288" s="1">
        <f>IF(ISBLANK(Office!T38),"",Office!T38)</f>
        <v>135</v>
      </c>
      <c r="V288" s="1">
        <f>IF(ISBLANK(Office!U38),"",Office!U38)</f>
        <v>135</v>
      </c>
      <c r="W288" s="1">
        <f>IF(ISBLANK(Office!V38),"",Office!V38)</f>
        <v>135</v>
      </c>
      <c r="X288" s="1">
        <f>IF(ISBLANK(Office!W38),"",Office!W38)</f>
        <v>135</v>
      </c>
      <c r="Y288" s="1">
        <f>IF(ISBLANK(Office!X38),"",Office!X38)</f>
        <v>135</v>
      </c>
      <c r="Z288" s="1">
        <f>IF(ISBLANK(Office!Y38),"",Office!Y38)</f>
        <v>135</v>
      </c>
      <c r="AA288" s="1">
        <f>IF(ISBLANK(Office!Z38),"",Office!Z38)</f>
        <v>135</v>
      </c>
      <c r="AB288" s="23">
        <f>IF(ISBLANK(Office!AA38),"",Office!AA38)</f>
        <v>135</v>
      </c>
    </row>
    <row r="289" spans="1:28" x14ac:dyDescent="0.25">
      <c r="A289" s="53" t="e">
        <f>IF(ISBLANK(Office!A39),NA(),Office!A39)</f>
        <v>#N/A</v>
      </c>
      <c r="B289" t="e">
        <f t="shared" si="18"/>
        <v>#N/A</v>
      </c>
      <c r="C289" t="str">
        <f>IF(ISBLANK(Office!C39),"",Office!C39)</f>
        <v>Sat</v>
      </c>
      <c r="D289" t="str">
        <f t="shared" si="19"/>
        <v>OfficeWtrHtrSetptSat</v>
      </c>
      <c r="E289" s="1">
        <f>IF(ISBLANK(Office!D39),"",Office!D39)</f>
        <v>135</v>
      </c>
      <c r="F289" s="1">
        <f>IF(ISBLANK(Office!E39),"",Office!E39)</f>
        <v>135</v>
      </c>
      <c r="G289" s="1">
        <f>IF(ISBLANK(Office!F39),"",Office!F39)</f>
        <v>135</v>
      </c>
      <c r="H289" s="1">
        <f>IF(ISBLANK(Office!G39),"",Office!G39)</f>
        <v>135</v>
      </c>
      <c r="I289" s="1">
        <f>IF(ISBLANK(Office!H39),"",Office!H39)</f>
        <v>135</v>
      </c>
      <c r="J289" s="1">
        <f>IF(ISBLANK(Office!I39),"",Office!I39)</f>
        <v>135</v>
      </c>
      <c r="K289" s="1">
        <f>IF(ISBLANK(Office!J39),"",Office!J39)</f>
        <v>135</v>
      </c>
      <c r="L289" s="1">
        <f>IF(ISBLANK(Office!K39),"",Office!K39)</f>
        <v>135</v>
      </c>
      <c r="M289" s="1">
        <f>IF(ISBLANK(Office!L39),"",Office!L39)</f>
        <v>135</v>
      </c>
      <c r="N289" s="1">
        <f>IF(ISBLANK(Office!M39),"",Office!M39)</f>
        <v>135</v>
      </c>
      <c r="O289" s="1">
        <f>IF(ISBLANK(Office!N39),"",Office!N39)</f>
        <v>135</v>
      </c>
      <c r="P289" s="1">
        <f>IF(ISBLANK(Office!O39),"",Office!O39)</f>
        <v>135</v>
      </c>
      <c r="Q289" s="1">
        <f>IF(ISBLANK(Office!P39),"",Office!P39)</f>
        <v>135</v>
      </c>
      <c r="R289" s="1">
        <f>IF(ISBLANK(Office!Q39),"",Office!Q39)</f>
        <v>135</v>
      </c>
      <c r="S289" s="1">
        <f>IF(ISBLANK(Office!R39),"",Office!R39)</f>
        <v>135</v>
      </c>
      <c r="T289" s="1">
        <f>IF(ISBLANK(Office!S39),"",Office!S39)</f>
        <v>135</v>
      </c>
      <c r="U289" s="1">
        <f>IF(ISBLANK(Office!T39),"",Office!T39)</f>
        <v>135</v>
      </c>
      <c r="V289" s="1">
        <f>IF(ISBLANK(Office!U39),"",Office!U39)</f>
        <v>135</v>
      </c>
      <c r="W289" s="1">
        <f>IF(ISBLANK(Office!V39),"",Office!V39)</f>
        <v>135</v>
      </c>
      <c r="X289" s="1">
        <f>IF(ISBLANK(Office!W39),"",Office!W39)</f>
        <v>135</v>
      </c>
      <c r="Y289" s="1">
        <f>IF(ISBLANK(Office!X39),"",Office!X39)</f>
        <v>135</v>
      </c>
      <c r="Z289" s="1">
        <f>IF(ISBLANK(Office!Y39),"",Office!Y39)</f>
        <v>135</v>
      </c>
      <c r="AA289" s="1">
        <f>IF(ISBLANK(Office!Z39),"",Office!Z39)</f>
        <v>135</v>
      </c>
      <c r="AB289" s="23">
        <f>IF(ISBLANK(Office!AA39),"",Office!AA39)</f>
        <v>135</v>
      </c>
    </row>
    <row r="290" spans="1:28" x14ac:dyDescent="0.25">
      <c r="A290" s="53" t="e">
        <f>IF(ISBLANK(Office!A40),NA(),Office!A40)</f>
        <v>#N/A</v>
      </c>
      <c r="B290" t="e">
        <f t="shared" si="18"/>
        <v>#N/A</v>
      </c>
      <c r="C290" t="str">
        <f>IF(ISBLANK(Office!C40),"",Office!C40)</f>
        <v>Sun</v>
      </c>
      <c r="D290" t="str">
        <f t="shared" si="19"/>
        <v>OfficeWtrHtrSetptSun</v>
      </c>
      <c r="E290" s="1">
        <f>IF(ISBLANK(Office!D40),"",Office!D40)</f>
        <v>135</v>
      </c>
      <c r="F290" s="1">
        <f>IF(ISBLANK(Office!E40),"",Office!E40)</f>
        <v>135</v>
      </c>
      <c r="G290" s="1">
        <f>IF(ISBLANK(Office!F40),"",Office!F40)</f>
        <v>135</v>
      </c>
      <c r="H290" s="1">
        <f>IF(ISBLANK(Office!G40),"",Office!G40)</f>
        <v>135</v>
      </c>
      <c r="I290" s="1">
        <f>IF(ISBLANK(Office!H40),"",Office!H40)</f>
        <v>135</v>
      </c>
      <c r="J290" s="1">
        <f>IF(ISBLANK(Office!I40),"",Office!I40)</f>
        <v>135</v>
      </c>
      <c r="K290" s="1">
        <f>IF(ISBLANK(Office!J40),"",Office!J40)</f>
        <v>135</v>
      </c>
      <c r="L290" s="1">
        <f>IF(ISBLANK(Office!K40),"",Office!K40)</f>
        <v>135</v>
      </c>
      <c r="M290" s="1">
        <f>IF(ISBLANK(Office!L40),"",Office!L40)</f>
        <v>135</v>
      </c>
      <c r="N290" s="1">
        <f>IF(ISBLANK(Office!M40),"",Office!M40)</f>
        <v>135</v>
      </c>
      <c r="O290" s="1">
        <f>IF(ISBLANK(Office!N40),"",Office!N40)</f>
        <v>135</v>
      </c>
      <c r="P290" s="1">
        <f>IF(ISBLANK(Office!O40),"",Office!O40)</f>
        <v>135</v>
      </c>
      <c r="Q290" s="1">
        <f>IF(ISBLANK(Office!P40),"",Office!P40)</f>
        <v>135</v>
      </c>
      <c r="R290" s="1">
        <f>IF(ISBLANK(Office!Q40),"",Office!Q40)</f>
        <v>135</v>
      </c>
      <c r="S290" s="1">
        <f>IF(ISBLANK(Office!R40),"",Office!R40)</f>
        <v>135</v>
      </c>
      <c r="T290" s="1">
        <f>IF(ISBLANK(Office!S40),"",Office!S40)</f>
        <v>135</v>
      </c>
      <c r="U290" s="1">
        <f>IF(ISBLANK(Office!T40),"",Office!T40)</f>
        <v>135</v>
      </c>
      <c r="V290" s="1">
        <f>IF(ISBLANK(Office!U40),"",Office!U40)</f>
        <v>135</v>
      </c>
      <c r="W290" s="1">
        <f>IF(ISBLANK(Office!V40),"",Office!V40)</f>
        <v>135</v>
      </c>
      <c r="X290" s="1">
        <f>IF(ISBLANK(Office!W40),"",Office!W40)</f>
        <v>135</v>
      </c>
      <c r="Y290" s="1">
        <f>IF(ISBLANK(Office!X40),"",Office!X40)</f>
        <v>135</v>
      </c>
      <c r="Z290" s="1">
        <f>IF(ISBLANK(Office!Y40),"",Office!Y40)</f>
        <v>135</v>
      </c>
      <c r="AA290" s="1">
        <f>IF(ISBLANK(Office!Z40),"",Office!Z40)</f>
        <v>135</v>
      </c>
      <c r="AB290" s="23">
        <f>IF(ISBLANK(Office!AA40),"",Office!AA40)</f>
        <v>135</v>
      </c>
    </row>
    <row r="291" spans="1:28" x14ac:dyDescent="0.25">
      <c r="A291" s="53" t="str">
        <f>IF(ISBLANK(Office!A41),NA(),Office!A41)</f>
        <v>Gas Equip</v>
      </c>
      <c r="B291" t="str">
        <f t="shared" si="18"/>
        <v>GasEquip</v>
      </c>
      <c r="C291" t="str">
        <f>IF(ISBLANK(Office!C41),"",Office!C41)</f>
        <v>WD</v>
      </c>
      <c r="D291" t="str">
        <f t="shared" si="19"/>
        <v>OfficeGasEquipWD</v>
      </c>
      <c r="E291" s="1">
        <f>IF(ISBLANK(Office!D41),"",Office!D41)</f>
        <v>0</v>
      </c>
      <c r="F291" s="1">
        <f>IF(ISBLANK(Office!E41),"",Office!E41)</f>
        <v>0</v>
      </c>
      <c r="G291" s="1">
        <f>IF(ISBLANK(Office!F41),"",Office!F41)</f>
        <v>0</v>
      </c>
      <c r="H291" s="1">
        <f>IF(ISBLANK(Office!G41),"",Office!G41)</f>
        <v>0</v>
      </c>
      <c r="I291" s="1">
        <f>IF(ISBLANK(Office!H41),"",Office!H41)</f>
        <v>0</v>
      </c>
      <c r="J291" s="1">
        <f>IF(ISBLANK(Office!I41),"",Office!I41)</f>
        <v>0</v>
      </c>
      <c r="K291" s="1">
        <f>IF(ISBLANK(Office!J41),"",Office!J41)</f>
        <v>0</v>
      </c>
      <c r="L291" s="1">
        <f>IF(ISBLANK(Office!K41),"",Office!K41)</f>
        <v>0.5</v>
      </c>
      <c r="M291" s="1">
        <f>IF(ISBLANK(Office!L41),"",Office!L41)</f>
        <v>0.5</v>
      </c>
      <c r="N291" s="1">
        <f>IF(ISBLANK(Office!M41),"",Office!M41)</f>
        <v>0.5</v>
      </c>
      <c r="O291" s="1">
        <f>IF(ISBLANK(Office!N41),"",Office!N41)</f>
        <v>0.9</v>
      </c>
      <c r="P291" s="1">
        <f>IF(ISBLANK(Office!O41),"",Office!O41)</f>
        <v>0.9</v>
      </c>
      <c r="Q291" s="1">
        <f>IF(ISBLANK(Office!P41),"",Office!P41)</f>
        <v>0.9</v>
      </c>
      <c r="R291" s="1">
        <f>IF(ISBLANK(Office!Q41),"",Office!Q41)</f>
        <v>0.9</v>
      </c>
      <c r="S291" s="1">
        <f>IF(ISBLANK(Office!R41),"",Office!R41)</f>
        <v>0.75</v>
      </c>
      <c r="T291" s="1">
        <f>IF(ISBLANK(Office!S41),"",Office!S41)</f>
        <v>0.75</v>
      </c>
      <c r="U291" s="1">
        <f>IF(ISBLANK(Office!T41),"",Office!T41)</f>
        <v>0.75</v>
      </c>
      <c r="V291" s="1">
        <f>IF(ISBLANK(Office!U41),"",Office!U41)</f>
        <v>0.75</v>
      </c>
      <c r="W291" s="1">
        <f>IF(ISBLANK(Office!V41),"",Office!V41)</f>
        <v>0</v>
      </c>
      <c r="X291" s="1">
        <f>IF(ISBLANK(Office!W41),"",Office!W41)</f>
        <v>0</v>
      </c>
      <c r="Y291" s="1">
        <f>IF(ISBLANK(Office!X41),"",Office!X41)</f>
        <v>0</v>
      </c>
      <c r="Z291" s="1">
        <f>IF(ISBLANK(Office!Y41),"",Office!Y41)</f>
        <v>0</v>
      </c>
      <c r="AA291" s="1">
        <f>IF(ISBLANK(Office!Z41),"",Office!Z41)</f>
        <v>0</v>
      </c>
      <c r="AB291" s="23">
        <f>IF(ISBLANK(Office!AA41),"",Office!AA41)</f>
        <v>0</v>
      </c>
    </row>
    <row r="292" spans="1:28" x14ac:dyDescent="0.25">
      <c r="A292" s="53" t="e">
        <f>IF(ISBLANK(Office!A42),NA(),Office!A42)</f>
        <v>#N/A</v>
      </c>
      <c r="B292" t="e">
        <f t="shared" si="18"/>
        <v>#N/A</v>
      </c>
      <c r="C292" t="str">
        <f>IF(ISBLANK(Office!C42),"",Office!C42)</f>
        <v>Sat</v>
      </c>
      <c r="D292" t="str">
        <f t="shared" si="19"/>
        <v>OfficeGasEquipSat</v>
      </c>
      <c r="E292" s="1">
        <f>IF(ISBLANK(Office!D42),"",Office!D42)</f>
        <v>0</v>
      </c>
      <c r="F292" s="1">
        <f>IF(ISBLANK(Office!E42),"",Office!E42)</f>
        <v>0</v>
      </c>
      <c r="G292" s="1">
        <f>IF(ISBLANK(Office!F42),"",Office!F42)</f>
        <v>0</v>
      </c>
      <c r="H292" s="1">
        <f>IF(ISBLANK(Office!G42),"",Office!G42)</f>
        <v>0</v>
      </c>
      <c r="I292" s="1">
        <f>IF(ISBLANK(Office!H42),"",Office!H42)</f>
        <v>0</v>
      </c>
      <c r="J292" s="1">
        <f>IF(ISBLANK(Office!I42),"",Office!I42)</f>
        <v>0</v>
      </c>
      <c r="K292" s="1">
        <f>IF(ISBLANK(Office!J42),"",Office!J42)</f>
        <v>0</v>
      </c>
      <c r="L292" s="1">
        <f>IF(ISBLANK(Office!K42),"",Office!K42)</f>
        <v>0</v>
      </c>
      <c r="M292" s="1">
        <f>IF(ISBLANK(Office!L42),"",Office!L42)</f>
        <v>0.5</v>
      </c>
      <c r="N292" s="1">
        <f>IF(ISBLANK(Office!M42),"",Office!M42)</f>
        <v>0.5</v>
      </c>
      <c r="O292" s="1">
        <f>IF(ISBLANK(Office!N42),"",Office!N42)</f>
        <v>0.9</v>
      </c>
      <c r="P292" s="1">
        <f>IF(ISBLANK(Office!O42),"",Office!O42)</f>
        <v>0.9</v>
      </c>
      <c r="Q292" s="1">
        <f>IF(ISBLANK(Office!P42),"",Office!P42)</f>
        <v>0.9</v>
      </c>
      <c r="R292" s="1">
        <f>IF(ISBLANK(Office!Q42),"",Office!Q42)</f>
        <v>0.9</v>
      </c>
      <c r="S292" s="1">
        <f>IF(ISBLANK(Office!R42),"",Office!R42)</f>
        <v>0.75</v>
      </c>
      <c r="T292" s="1">
        <f>IF(ISBLANK(Office!S42),"",Office!S42)</f>
        <v>0.75</v>
      </c>
      <c r="U292" s="1">
        <f>IF(ISBLANK(Office!T42),"",Office!T42)</f>
        <v>0.75</v>
      </c>
      <c r="V292" s="1">
        <f>IF(ISBLANK(Office!U42),"",Office!U42)</f>
        <v>0</v>
      </c>
      <c r="W292" s="1">
        <f>IF(ISBLANK(Office!V42),"",Office!V42)</f>
        <v>0</v>
      </c>
      <c r="X292" s="1">
        <f>IF(ISBLANK(Office!W42),"",Office!W42)</f>
        <v>0</v>
      </c>
      <c r="Y292" s="1">
        <f>IF(ISBLANK(Office!X42),"",Office!X42)</f>
        <v>0</v>
      </c>
      <c r="Z292" s="1">
        <f>IF(ISBLANK(Office!Y42),"",Office!Y42)</f>
        <v>0</v>
      </c>
      <c r="AA292" s="1">
        <f>IF(ISBLANK(Office!Z42),"",Office!Z42)</f>
        <v>0</v>
      </c>
      <c r="AB292" s="23">
        <f>IF(ISBLANK(Office!AA42),"",Office!AA42)</f>
        <v>0</v>
      </c>
    </row>
    <row r="293" spans="1:28" x14ac:dyDescent="0.25">
      <c r="A293" s="53" t="e">
        <f>IF(ISBLANK(Office!A43),NA(),Office!A43)</f>
        <v>#N/A</v>
      </c>
      <c r="B293" t="e">
        <f t="shared" si="18"/>
        <v>#N/A</v>
      </c>
      <c r="C293" t="str">
        <f>IF(ISBLANK(Office!C43),"",Office!C43)</f>
        <v>Sun</v>
      </c>
      <c r="D293" t="str">
        <f t="shared" si="19"/>
        <v>OfficeGasEquipSun</v>
      </c>
      <c r="E293" s="1">
        <f>IF(ISBLANK(Office!D43),"",Office!D43)</f>
        <v>0</v>
      </c>
      <c r="F293" s="1">
        <f>IF(ISBLANK(Office!E43),"",Office!E43)</f>
        <v>0</v>
      </c>
      <c r="G293" s="1">
        <f>IF(ISBLANK(Office!F43),"",Office!F43)</f>
        <v>0</v>
      </c>
      <c r="H293" s="1">
        <f>IF(ISBLANK(Office!G43),"",Office!G43)</f>
        <v>0</v>
      </c>
      <c r="I293" s="1">
        <f>IF(ISBLANK(Office!H43),"",Office!H43)</f>
        <v>0</v>
      </c>
      <c r="J293" s="1">
        <f>IF(ISBLANK(Office!I43),"",Office!I43)</f>
        <v>0</v>
      </c>
      <c r="K293" s="1">
        <f>IF(ISBLANK(Office!J43),"",Office!J43)</f>
        <v>0</v>
      </c>
      <c r="L293" s="1">
        <f>IF(ISBLANK(Office!K43),"",Office!K43)</f>
        <v>0</v>
      </c>
      <c r="M293" s="1">
        <f>IF(ISBLANK(Office!L43),"",Office!L43)</f>
        <v>0</v>
      </c>
      <c r="N293" s="1">
        <f>IF(ISBLANK(Office!M43),"",Office!M43)</f>
        <v>0</v>
      </c>
      <c r="O293" s="1">
        <f>IF(ISBLANK(Office!N43),"",Office!N43)</f>
        <v>0</v>
      </c>
      <c r="P293" s="1">
        <f>IF(ISBLANK(Office!O43),"",Office!O43)</f>
        <v>0</v>
      </c>
      <c r="Q293" s="1">
        <f>IF(ISBLANK(Office!P43),"",Office!P43)</f>
        <v>0</v>
      </c>
      <c r="R293" s="1">
        <f>IF(ISBLANK(Office!Q43),"",Office!Q43)</f>
        <v>0</v>
      </c>
      <c r="S293" s="1">
        <f>IF(ISBLANK(Office!R43),"",Office!R43)</f>
        <v>0</v>
      </c>
      <c r="T293" s="1">
        <f>IF(ISBLANK(Office!S43),"",Office!S43)</f>
        <v>0</v>
      </c>
      <c r="U293" s="1">
        <f>IF(ISBLANK(Office!T43),"",Office!T43)</f>
        <v>0</v>
      </c>
      <c r="V293" s="1">
        <f>IF(ISBLANK(Office!U43),"",Office!U43)</f>
        <v>0</v>
      </c>
      <c r="W293" s="1">
        <f>IF(ISBLANK(Office!V43),"",Office!V43)</f>
        <v>0</v>
      </c>
      <c r="X293" s="1">
        <f>IF(ISBLANK(Office!W43),"",Office!W43)</f>
        <v>0</v>
      </c>
      <c r="Y293" s="1">
        <f>IF(ISBLANK(Office!X43),"",Office!X43)</f>
        <v>0</v>
      </c>
      <c r="Z293" s="1">
        <f>IF(ISBLANK(Office!Y43),"",Office!Y43)</f>
        <v>0</v>
      </c>
      <c r="AA293" s="1">
        <f>IF(ISBLANK(Office!Z43),"",Office!Z43)</f>
        <v>0</v>
      </c>
      <c r="AB293" s="23">
        <f>IF(ISBLANK(Office!AA43),"",Office!AA43)</f>
        <v>0</v>
      </c>
    </row>
    <row r="294" spans="1:28" x14ac:dyDescent="0.25">
      <c r="A294" s="53" t="e">
        <f>IF(ISBLANK(Office!A44),NA(),Office!A44)</f>
        <v>#N/A</v>
      </c>
      <c r="B294" t="e">
        <f t="shared" si="18"/>
        <v>#N/A</v>
      </c>
      <c r="C294" t="str">
        <f>IF(ISBLANK(Office!C44),"",Office!C44)</f>
        <v/>
      </c>
      <c r="D294" t="str">
        <f t="shared" si="19"/>
        <v/>
      </c>
      <c r="E294" s="1" t="str">
        <f>IF(ISBLANK(Office!D44),"",Office!D44)</f>
        <v/>
      </c>
      <c r="F294" s="1" t="str">
        <f>IF(ISBLANK(Office!E44),"",Office!E44)</f>
        <v/>
      </c>
      <c r="G294" s="1" t="str">
        <f>IF(ISBLANK(Office!F44),"",Office!F44)</f>
        <v/>
      </c>
      <c r="H294" s="1" t="str">
        <f>IF(ISBLANK(Office!G44),"",Office!G44)</f>
        <v/>
      </c>
      <c r="I294" s="1" t="str">
        <f>IF(ISBLANK(Office!H44),"",Office!H44)</f>
        <v/>
      </c>
      <c r="J294" s="1" t="str">
        <f>IF(ISBLANK(Office!I44),"",Office!I44)</f>
        <v/>
      </c>
      <c r="K294" s="1" t="str">
        <f>IF(ISBLANK(Office!J44),"",Office!J44)</f>
        <v/>
      </c>
      <c r="L294" s="1" t="str">
        <f>IF(ISBLANK(Office!K44),"",Office!K44)</f>
        <v/>
      </c>
      <c r="M294" s="1" t="str">
        <f>IF(ISBLANK(Office!L44),"",Office!L44)</f>
        <v/>
      </c>
      <c r="N294" s="1" t="str">
        <f>IF(ISBLANK(Office!M44),"",Office!M44)</f>
        <v/>
      </c>
      <c r="O294" s="1" t="str">
        <f>IF(ISBLANK(Office!N44),"",Office!N44)</f>
        <v/>
      </c>
      <c r="P294" s="1" t="str">
        <f>IF(ISBLANK(Office!O44),"",Office!O44)</f>
        <v/>
      </c>
      <c r="Q294" s="1" t="str">
        <f>IF(ISBLANK(Office!P44),"",Office!P44)</f>
        <v/>
      </c>
      <c r="R294" s="1" t="str">
        <f>IF(ISBLANK(Office!Q44),"",Office!Q44)</f>
        <v/>
      </c>
      <c r="S294" s="1" t="str">
        <f>IF(ISBLANK(Office!R44),"",Office!R44)</f>
        <v/>
      </c>
      <c r="T294" s="1" t="str">
        <f>IF(ISBLANK(Office!S44),"",Office!S44)</f>
        <v/>
      </c>
      <c r="U294" s="1" t="str">
        <f>IF(ISBLANK(Office!T44),"",Office!T44)</f>
        <v/>
      </c>
      <c r="V294" s="1" t="str">
        <f>IF(ISBLANK(Office!U44),"",Office!U44)</f>
        <v/>
      </c>
      <c r="W294" s="1" t="str">
        <f>IF(ISBLANK(Office!V44),"",Office!V44)</f>
        <v/>
      </c>
      <c r="X294" s="1" t="str">
        <f>IF(ISBLANK(Office!W44),"",Office!W44)</f>
        <v/>
      </c>
      <c r="Y294" s="1" t="str">
        <f>IF(ISBLANK(Office!X44),"",Office!X44)</f>
        <v/>
      </c>
      <c r="Z294" s="1" t="str">
        <f>IF(ISBLANK(Office!Y44),"",Office!Y44)</f>
        <v/>
      </c>
      <c r="AA294" s="1" t="str">
        <f>IF(ISBLANK(Office!Z44),"",Office!Z44)</f>
        <v/>
      </c>
      <c r="AB294" s="23" t="str">
        <f>IF(ISBLANK(Office!AA44),"",Office!AA44)</f>
        <v/>
      </c>
    </row>
    <row r="295" spans="1:28" x14ac:dyDescent="0.25">
      <c r="A295" s="53" t="e">
        <f>IF(ISBLANK(Office!A45),NA(),Office!A45)</f>
        <v>#N/A</v>
      </c>
      <c r="B295" t="e">
        <f t="shared" si="18"/>
        <v>#N/A</v>
      </c>
      <c r="C295" t="str">
        <f>IF(ISBLANK(Office!C45),"",Office!C45)</f>
        <v/>
      </c>
      <c r="D295" t="str">
        <f t="shared" si="19"/>
        <v/>
      </c>
      <c r="E295" s="1" t="str">
        <f>IF(ISBLANK(Office!D45),"",Office!D45)</f>
        <v/>
      </c>
      <c r="F295" s="1" t="str">
        <f>IF(ISBLANK(Office!E45),"",Office!E45)</f>
        <v/>
      </c>
      <c r="G295" s="1" t="str">
        <f>IF(ISBLANK(Office!F45),"",Office!F45)</f>
        <v/>
      </c>
      <c r="H295" s="1" t="str">
        <f>IF(ISBLANK(Office!G45),"",Office!G45)</f>
        <v/>
      </c>
      <c r="I295" s="1" t="str">
        <f>IF(ISBLANK(Office!H45),"",Office!H45)</f>
        <v/>
      </c>
      <c r="J295" s="1" t="str">
        <f>IF(ISBLANK(Office!I45),"",Office!I45)</f>
        <v/>
      </c>
      <c r="K295" s="1" t="str">
        <f>IF(ISBLANK(Office!J45),"",Office!J45)</f>
        <v/>
      </c>
      <c r="L295" s="1" t="str">
        <f>IF(ISBLANK(Office!K45),"",Office!K45)</f>
        <v/>
      </c>
      <c r="M295" s="1" t="str">
        <f>IF(ISBLANK(Office!L45),"",Office!L45)</f>
        <v/>
      </c>
      <c r="N295" s="1" t="str">
        <f>IF(ISBLANK(Office!M45),"",Office!M45)</f>
        <v/>
      </c>
      <c r="O295" s="1" t="str">
        <f>IF(ISBLANK(Office!N45),"",Office!N45)</f>
        <v/>
      </c>
      <c r="P295" s="1" t="str">
        <f>IF(ISBLANK(Office!O45),"",Office!O45)</f>
        <v/>
      </c>
      <c r="Q295" s="1" t="str">
        <f>IF(ISBLANK(Office!P45),"",Office!P45)</f>
        <v/>
      </c>
      <c r="R295" s="1" t="str">
        <f>IF(ISBLANK(Office!Q45),"",Office!Q45)</f>
        <v/>
      </c>
      <c r="S295" s="1" t="str">
        <f>IF(ISBLANK(Office!R45),"",Office!R45)</f>
        <v/>
      </c>
      <c r="T295" s="1" t="str">
        <f>IF(ISBLANK(Office!S45),"",Office!S45)</f>
        <v/>
      </c>
      <c r="U295" s="1" t="str">
        <f>IF(ISBLANK(Office!T45),"",Office!T45)</f>
        <v/>
      </c>
      <c r="V295" s="1" t="str">
        <f>IF(ISBLANK(Office!U45),"",Office!U45)</f>
        <v/>
      </c>
      <c r="W295" s="1" t="str">
        <f>IF(ISBLANK(Office!V45),"",Office!V45)</f>
        <v/>
      </c>
      <c r="X295" s="1" t="str">
        <f>IF(ISBLANK(Office!W45),"",Office!W45)</f>
        <v/>
      </c>
      <c r="Y295" s="1" t="str">
        <f>IF(ISBLANK(Office!X45),"",Office!X45)</f>
        <v/>
      </c>
      <c r="Z295" s="1" t="str">
        <f>IF(ISBLANK(Office!Y45),"",Office!Y45)</f>
        <v/>
      </c>
      <c r="AA295" s="1" t="str">
        <f>IF(ISBLANK(Office!Z45),"",Office!Z45)</f>
        <v/>
      </c>
      <c r="AB295" s="23" t="str">
        <f>IF(ISBLANK(Office!AA45),"",Office!AA45)</f>
        <v/>
      </c>
    </row>
    <row r="296" spans="1:28" x14ac:dyDescent="0.25">
      <c r="A296" s="53" t="e">
        <f>IF(ISBLANK(Office!A46),NA(),Office!A46)</f>
        <v>#N/A</v>
      </c>
      <c r="B296" t="e">
        <f t="shared" si="18"/>
        <v>#N/A</v>
      </c>
      <c r="C296" t="str">
        <f>IF(ISBLANK(Office!C46),"",Office!C46)</f>
        <v/>
      </c>
      <c r="D296" t="str">
        <f t="shared" si="19"/>
        <v/>
      </c>
      <c r="E296" s="1" t="str">
        <f>IF(ISBLANK(Office!D46),"",Office!D46)</f>
        <v/>
      </c>
      <c r="F296" s="1" t="str">
        <f>IF(ISBLANK(Office!E46),"",Office!E46)</f>
        <v/>
      </c>
      <c r="G296" s="1" t="str">
        <f>IF(ISBLANK(Office!F46),"",Office!F46)</f>
        <v/>
      </c>
      <c r="H296" s="1" t="str">
        <f>IF(ISBLANK(Office!G46),"",Office!G46)</f>
        <v/>
      </c>
      <c r="I296" s="1" t="str">
        <f>IF(ISBLANK(Office!H46),"",Office!H46)</f>
        <v/>
      </c>
      <c r="J296" s="1" t="str">
        <f>IF(ISBLANK(Office!I46),"",Office!I46)</f>
        <v/>
      </c>
      <c r="K296" s="1" t="str">
        <f>IF(ISBLANK(Office!J46),"",Office!J46)</f>
        <v/>
      </c>
      <c r="L296" s="1" t="str">
        <f>IF(ISBLANK(Office!K46),"",Office!K46)</f>
        <v/>
      </c>
      <c r="M296" s="1" t="str">
        <f>IF(ISBLANK(Office!L46),"",Office!L46)</f>
        <v/>
      </c>
      <c r="N296" s="1" t="str">
        <f>IF(ISBLANK(Office!M46),"",Office!M46)</f>
        <v/>
      </c>
      <c r="O296" s="1" t="str">
        <f>IF(ISBLANK(Office!N46),"",Office!N46)</f>
        <v/>
      </c>
      <c r="P296" s="1" t="str">
        <f>IF(ISBLANK(Office!O46),"",Office!O46)</f>
        <v/>
      </c>
      <c r="Q296" s="1" t="str">
        <f>IF(ISBLANK(Office!P46),"",Office!P46)</f>
        <v/>
      </c>
      <c r="R296" s="1" t="str">
        <f>IF(ISBLANK(Office!Q46),"",Office!Q46)</f>
        <v/>
      </c>
      <c r="S296" s="1" t="str">
        <f>IF(ISBLANK(Office!R46),"",Office!R46)</f>
        <v/>
      </c>
      <c r="T296" s="1" t="str">
        <f>IF(ISBLANK(Office!S46),"",Office!S46)</f>
        <v/>
      </c>
      <c r="U296" s="1" t="str">
        <f>IF(ISBLANK(Office!T46),"",Office!T46)</f>
        <v/>
      </c>
      <c r="V296" s="1" t="str">
        <f>IF(ISBLANK(Office!U46),"",Office!U46)</f>
        <v/>
      </c>
      <c r="W296" s="1" t="str">
        <f>IF(ISBLANK(Office!V46),"",Office!V46)</f>
        <v/>
      </c>
      <c r="X296" s="1" t="str">
        <f>IF(ISBLANK(Office!W46),"",Office!W46)</f>
        <v/>
      </c>
      <c r="Y296" s="1" t="str">
        <f>IF(ISBLANK(Office!X46),"",Office!X46)</f>
        <v/>
      </c>
      <c r="Z296" s="1" t="str">
        <f>IF(ISBLANK(Office!Y46),"",Office!Y46)</f>
        <v/>
      </c>
      <c r="AA296" s="1" t="str">
        <f>IF(ISBLANK(Office!Z46),"",Office!Z46)</f>
        <v/>
      </c>
      <c r="AB296" s="23" t="str">
        <f>IF(ISBLANK(Office!AA46),"",Office!AA46)</f>
        <v/>
      </c>
    </row>
    <row r="297" spans="1:28" x14ac:dyDescent="0.25">
      <c r="A297" s="53" t="e">
        <f>IF(ISBLANK(Office!A47),NA(),Office!A47)</f>
        <v>#N/A</v>
      </c>
      <c r="B297" t="e">
        <f t="shared" si="18"/>
        <v>#N/A</v>
      </c>
      <c r="C297" t="str">
        <f>IF(ISBLANK(Office!C47),"",Office!C47)</f>
        <v/>
      </c>
      <c r="D297" t="str">
        <f t="shared" si="19"/>
        <v/>
      </c>
      <c r="E297" s="1" t="str">
        <f>IF(ISBLANK(Office!D47),"",Office!D47)</f>
        <v/>
      </c>
      <c r="F297" s="1" t="str">
        <f>IF(ISBLANK(Office!E47),"",Office!E47)</f>
        <v/>
      </c>
      <c r="G297" s="1" t="str">
        <f>IF(ISBLANK(Office!F47),"",Office!F47)</f>
        <v/>
      </c>
      <c r="H297" s="1" t="str">
        <f>IF(ISBLANK(Office!G47),"",Office!G47)</f>
        <v/>
      </c>
      <c r="I297" s="1" t="str">
        <f>IF(ISBLANK(Office!H47),"",Office!H47)</f>
        <v/>
      </c>
      <c r="J297" s="1" t="str">
        <f>IF(ISBLANK(Office!I47),"",Office!I47)</f>
        <v/>
      </c>
      <c r="K297" s="1" t="str">
        <f>IF(ISBLANK(Office!J47),"",Office!J47)</f>
        <v/>
      </c>
      <c r="L297" s="1" t="str">
        <f>IF(ISBLANK(Office!K47),"",Office!K47)</f>
        <v/>
      </c>
      <c r="M297" s="1" t="str">
        <f>IF(ISBLANK(Office!L47),"",Office!L47)</f>
        <v/>
      </c>
      <c r="N297" s="1" t="str">
        <f>IF(ISBLANK(Office!M47),"",Office!M47)</f>
        <v/>
      </c>
      <c r="O297" s="1" t="str">
        <f>IF(ISBLANK(Office!N47),"",Office!N47)</f>
        <v/>
      </c>
      <c r="P297" s="1" t="str">
        <f>IF(ISBLANK(Office!O47),"",Office!O47)</f>
        <v/>
      </c>
      <c r="Q297" s="1" t="str">
        <f>IF(ISBLANK(Office!P47),"",Office!P47)</f>
        <v/>
      </c>
      <c r="R297" s="1" t="str">
        <f>IF(ISBLANK(Office!Q47),"",Office!Q47)</f>
        <v/>
      </c>
      <c r="S297" s="1" t="str">
        <f>IF(ISBLANK(Office!R47),"",Office!R47)</f>
        <v/>
      </c>
      <c r="T297" s="1" t="str">
        <f>IF(ISBLANK(Office!S47),"",Office!S47)</f>
        <v/>
      </c>
      <c r="U297" s="1" t="str">
        <f>IF(ISBLANK(Office!T47),"",Office!T47)</f>
        <v/>
      </c>
      <c r="V297" s="1" t="str">
        <f>IF(ISBLANK(Office!U47),"",Office!U47)</f>
        <v/>
      </c>
      <c r="W297" s="1" t="str">
        <f>IF(ISBLANK(Office!V47),"",Office!V47)</f>
        <v/>
      </c>
      <c r="X297" s="1" t="str">
        <f>IF(ISBLANK(Office!W47),"",Office!W47)</f>
        <v/>
      </c>
      <c r="Y297" s="1" t="str">
        <f>IF(ISBLANK(Office!X47),"",Office!X47)</f>
        <v/>
      </c>
      <c r="Z297" s="1" t="str">
        <f>IF(ISBLANK(Office!Y47),"",Office!Y47)</f>
        <v/>
      </c>
      <c r="AA297" s="1" t="str">
        <f>IF(ISBLANK(Office!Z47),"",Office!Z47)</f>
        <v/>
      </c>
      <c r="AB297" s="23" t="str">
        <f>IF(ISBLANK(Office!AA47),"",Office!AA47)</f>
        <v/>
      </c>
    </row>
    <row r="298" spans="1:28" x14ac:dyDescent="0.25">
      <c r="A298" s="53" t="e">
        <f>IF(ISBLANK(Office!A48),NA(),Office!A48)</f>
        <v>#N/A</v>
      </c>
      <c r="B298" t="e">
        <f t="shared" si="18"/>
        <v>#N/A</v>
      </c>
      <c r="C298" t="str">
        <f>IF(ISBLANK(Office!C48),"",Office!C48)</f>
        <v/>
      </c>
      <c r="D298" t="str">
        <f t="shared" si="19"/>
        <v/>
      </c>
      <c r="E298" s="1" t="str">
        <f>IF(ISBLANK(Office!D48),"",Office!D48)</f>
        <v/>
      </c>
      <c r="F298" s="1" t="str">
        <f>IF(ISBLANK(Office!E48),"",Office!E48)</f>
        <v/>
      </c>
      <c r="G298" s="1" t="str">
        <f>IF(ISBLANK(Office!F48),"",Office!F48)</f>
        <v/>
      </c>
      <c r="H298" s="1" t="str">
        <f>IF(ISBLANK(Office!G48),"",Office!G48)</f>
        <v/>
      </c>
      <c r="I298" s="1" t="str">
        <f>IF(ISBLANK(Office!H48),"",Office!H48)</f>
        <v/>
      </c>
      <c r="J298" s="1" t="str">
        <f>IF(ISBLANK(Office!I48),"",Office!I48)</f>
        <v/>
      </c>
      <c r="K298" s="1" t="str">
        <f>IF(ISBLANK(Office!J48),"",Office!J48)</f>
        <v/>
      </c>
      <c r="L298" s="1" t="str">
        <f>IF(ISBLANK(Office!K48),"",Office!K48)</f>
        <v/>
      </c>
      <c r="M298" s="1" t="str">
        <f>IF(ISBLANK(Office!L48),"",Office!L48)</f>
        <v/>
      </c>
      <c r="N298" s="1" t="str">
        <f>IF(ISBLANK(Office!M48),"",Office!M48)</f>
        <v/>
      </c>
      <c r="O298" s="1" t="str">
        <f>IF(ISBLANK(Office!N48),"",Office!N48)</f>
        <v/>
      </c>
      <c r="P298" s="1" t="str">
        <f>IF(ISBLANK(Office!O48),"",Office!O48)</f>
        <v/>
      </c>
      <c r="Q298" s="1" t="str">
        <f>IF(ISBLANK(Office!P48),"",Office!P48)</f>
        <v/>
      </c>
      <c r="R298" s="1" t="str">
        <f>IF(ISBLANK(Office!Q48),"",Office!Q48)</f>
        <v/>
      </c>
      <c r="S298" s="1" t="str">
        <f>IF(ISBLANK(Office!R48),"",Office!R48)</f>
        <v/>
      </c>
      <c r="T298" s="1" t="str">
        <f>IF(ISBLANK(Office!S48),"",Office!S48)</f>
        <v/>
      </c>
      <c r="U298" s="1" t="str">
        <f>IF(ISBLANK(Office!T48),"",Office!T48)</f>
        <v/>
      </c>
      <c r="V298" s="1" t="str">
        <f>IF(ISBLANK(Office!U48),"",Office!U48)</f>
        <v/>
      </c>
      <c r="W298" s="1" t="str">
        <f>IF(ISBLANK(Office!V48),"",Office!V48)</f>
        <v/>
      </c>
      <c r="X298" s="1" t="str">
        <f>IF(ISBLANK(Office!W48),"",Office!W48)</f>
        <v/>
      </c>
      <c r="Y298" s="1" t="str">
        <f>IF(ISBLANK(Office!X48),"",Office!X48)</f>
        <v/>
      </c>
      <c r="Z298" s="1" t="str">
        <f>IF(ISBLANK(Office!Y48),"",Office!Y48)</f>
        <v/>
      </c>
      <c r="AA298" s="1" t="str">
        <f>IF(ISBLANK(Office!Z48),"",Office!Z48)</f>
        <v/>
      </c>
      <c r="AB298" s="23" t="str">
        <f>IF(ISBLANK(Office!AA48),"",Office!AA48)</f>
        <v/>
      </c>
    </row>
    <row r="299" spans="1:28" x14ac:dyDescent="0.25">
      <c r="A299" s="53" t="e">
        <f>IF(ISBLANK(Office!A49),NA(),Office!A49)</f>
        <v>#N/A</v>
      </c>
      <c r="B299" t="e">
        <f t="shared" si="18"/>
        <v>#N/A</v>
      </c>
      <c r="C299" t="str">
        <f>IF(ISBLANK(Office!C49),"",Office!C49)</f>
        <v/>
      </c>
      <c r="D299" t="str">
        <f t="shared" si="19"/>
        <v/>
      </c>
      <c r="E299" s="1" t="str">
        <f>IF(ISBLANK(Office!D49),"",Office!D49)</f>
        <v/>
      </c>
      <c r="F299" s="1" t="str">
        <f>IF(ISBLANK(Office!E49),"",Office!E49)</f>
        <v/>
      </c>
      <c r="G299" s="1" t="str">
        <f>IF(ISBLANK(Office!F49),"",Office!F49)</f>
        <v/>
      </c>
      <c r="H299" s="1" t="str">
        <f>IF(ISBLANK(Office!G49),"",Office!G49)</f>
        <v/>
      </c>
      <c r="I299" s="1" t="str">
        <f>IF(ISBLANK(Office!H49),"",Office!H49)</f>
        <v/>
      </c>
      <c r="J299" s="1" t="str">
        <f>IF(ISBLANK(Office!I49),"",Office!I49)</f>
        <v/>
      </c>
      <c r="K299" s="1" t="str">
        <f>IF(ISBLANK(Office!J49),"",Office!J49)</f>
        <v/>
      </c>
      <c r="L299" s="1" t="str">
        <f>IF(ISBLANK(Office!K49),"",Office!K49)</f>
        <v/>
      </c>
      <c r="M299" s="1" t="str">
        <f>IF(ISBLANK(Office!L49),"",Office!L49)</f>
        <v/>
      </c>
      <c r="N299" s="1" t="str">
        <f>IF(ISBLANK(Office!M49),"",Office!M49)</f>
        <v/>
      </c>
      <c r="O299" s="1" t="str">
        <f>IF(ISBLANK(Office!N49),"",Office!N49)</f>
        <v/>
      </c>
      <c r="P299" s="1" t="str">
        <f>IF(ISBLANK(Office!O49),"",Office!O49)</f>
        <v/>
      </c>
      <c r="Q299" s="1" t="str">
        <f>IF(ISBLANK(Office!P49),"",Office!P49)</f>
        <v/>
      </c>
      <c r="R299" s="1" t="str">
        <f>IF(ISBLANK(Office!Q49),"",Office!Q49)</f>
        <v/>
      </c>
      <c r="S299" s="1" t="str">
        <f>IF(ISBLANK(Office!R49),"",Office!R49)</f>
        <v/>
      </c>
      <c r="T299" s="1" t="str">
        <f>IF(ISBLANK(Office!S49),"",Office!S49)</f>
        <v/>
      </c>
      <c r="U299" s="1" t="str">
        <f>IF(ISBLANK(Office!T49),"",Office!T49)</f>
        <v/>
      </c>
      <c r="V299" s="1" t="str">
        <f>IF(ISBLANK(Office!U49),"",Office!U49)</f>
        <v/>
      </c>
      <c r="W299" s="1" t="str">
        <f>IF(ISBLANK(Office!V49),"",Office!V49)</f>
        <v/>
      </c>
      <c r="X299" s="1" t="str">
        <f>IF(ISBLANK(Office!W49),"",Office!W49)</f>
        <v/>
      </c>
      <c r="Y299" s="1" t="str">
        <f>IF(ISBLANK(Office!X49),"",Office!X49)</f>
        <v/>
      </c>
      <c r="Z299" s="1" t="str">
        <f>IF(ISBLANK(Office!Y49),"",Office!Y49)</f>
        <v/>
      </c>
      <c r="AA299" s="1" t="str">
        <f>IF(ISBLANK(Office!Z49),"",Office!Z49)</f>
        <v/>
      </c>
      <c r="AB299" s="23" t="str">
        <f>IF(ISBLANK(Office!AA49),"",Office!AA49)</f>
        <v/>
      </c>
    </row>
    <row r="300" spans="1:28" x14ac:dyDescent="0.25">
      <c r="A300" s="53" t="e">
        <f>IF(ISBLANK(Office!A50),NA(),Office!A50)</f>
        <v>#N/A</v>
      </c>
      <c r="B300" t="e">
        <f t="shared" si="18"/>
        <v>#N/A</v>
      </c>
      <c r="C300" t="str">
        <f>IF(ISBLANK(Office!C50),"",Office!C50)</f>
        <v/>
      </c>
      <c r="D300" t="str">
        <f t="shared" si="19"/>
        <v/>
      </c>
      <c r="E300" s="1" t="str">
        <f>IF(ISBLANK(Office!D50),"",Office!D50)</f>
        <v/>
      </c>
      <c r="F300" s="1" t="str">
        <f>IF(ISBLANK(Office!E50),"",Office!E50)</f>
        <v/>
      </c>
      <c r="G300" s="1" t="str">
        <f>IF(ISBLANK(Office!F50),"",Office!F50)</f>
        <v/>
      </c>
      <c r="H300" s="1" t="str">
        <f>IF(ISBLANK(Office!G50),"",Office!G50)</f>
        <v/>
      </c>
      <c r="I300" s="1" t="str">
        <f>IF(ISBLANK(Office!H50),"",Office!H50)</f>
        <v/>
      </c>
      <c r="J300" s="1" t="str">
        <f>IF(ISBLANK(Office!I50),"",Office!I50)</f>
        <v/>
      </c>
      <c r="K300" s="1" t="str">
        <f>IF(ISBLANK(Office!J50),"",Office!J50)</f>
        <v/>
      </c>
      <c r="L300" s="1" t="str">
        <f>IF(ISBLANK(Office!K50),"",Office!K50)</f>
        <v/>
      </c>
      <c r="M300" s="1" t="str">
        <f>IF(ISBLANK(Office!L50),"",Office!L50)</f>
        <v/>
      </c>
      <c r="N300" s="1" t="str">
        <f>IF(ISBLANK(Office!M50),"",Office!M50)</f>
        <v/>
      </c>
      <c r="O300" s="1" t="str">
        <f>IF(ISBLANK(Office!N50),"",Office!N50)</f>
        <v/>
      </c>
      <c r="P300" s="1" t="str">
        <f>IF(ISBLANK(Office!O50),"",Office!O50)</f>
        <v/>
      </c>
      <c r="Q300" s="1" t="str">
        <f>IF(ISBLANK(Office!P50),"",Office!P50)</f>
        <v/>
      </c>
      <c r="R300" s="1" t="str">
        <f>IF(ISBLANK(Office!Q50),"",Office!Q50)</f>
        <v/>
      </c>
      <c r="S300" s="1" t="str">
        <f>IF(ISBLANK(Office!R50),"",Office!R50)</f>
        <v/>
      </c>
      <c r="T300" s="1" t="str">
        <f>IF(ISBLANK(Office!S50),"",Office!S50)</f>
        <v/>
      </c>
      <c r="U300" s="1" t="str">
        <f>IF(ISBLANK(Office!T50),"",Office!T50)</f>
        <v/>
      </c>
      <c r="V300" s="1" t="str">
        <f>IF(ISBLANK(Office!U50),"",Office!U50)</f>
        <v/>
      </c>
      <c r="W300" s="1" t="str">
        <f>IF(ISBLANK(Office!V50),"",Office!V50)</f>
        <v/>
      </c>
      <c r="X300" s="1" t="str">
        <f>IF(ISBLANK(Office!W50),"",Office!W50)</f>
        <v/>
      </c>
      <c r="Y300" s="1" t="str">
        <f>IF(ISBLANK(Office!X50),"",Office!X50)</f>
        <v/>
      </c>
      <c r="Z300" s="1" t="str">
        <f>IF(ISBLANK(Office!Y50),"",Office!Y50)</f>
        <v/>
      </c>
      <c r="AA300" s="1" t="str">
        <f>IF(ISBLANK(Office!Z50),"",Office!Z50)</f>
        <v/>
      </c>
      <c r="AB300" s="23" t="str">
        <f>IF(ISBLANK(Office!AA50),"",Office!AA50)</f>
        <v/>
      </c>
    </row>
    <row r="301" spans="1:28" x14ac:dyDescent="0.25">
      <c r="A301" s="53" t="e">
        <f>IF(ISBLANK(Office!A51),NA(),Office!A51)</f>
        <v>#N/A</v>
      </c>
      <c r="B301" t="e">
        <f t="shared" si="18"/>
        <v>#N/A</v>
      </c>
      <c r="C301" t="str">
        <f>IF(ISBLANK(Office!C51),"",Office!C51)</f>
        <v/>
      </c>
      <c r="D301" t="str">
        <f t="shared" si="19"/>
        <v/>
      </c>
      <c r="E301" s="1" t="str">
        <f>IF(ISBLANK(Office!D51),"",Office!D51)</f>
        <v/>
      </c>
      <c r="F301" s="1" t="str">
        <f>IF(ISBLANK(Office!E51),"",Office!E51)</f>
        <v/>
      </c>
      <c r="G301" s="1" t="str">
        <f>IF(ISBLANK(Office!F51),"",Office!F51)</f>
        <v/>
      </c>
      <c r="H301" s="1" t="str">
        <f>IF(ISBLANK(Office!G51),"",Office!G51)</f>
        <v/>
      </c>
      <c r="I301" s="1" t="str">
        <f>IF(ISBLANK(Office!H51),"",Office!H51)</f>
        <v/>
      </c>
      <c r="J301" s="1" t="str">
        <f>IF(ISBLANK(Office!I51),"",Office!I51)</f>
        <v/>
      </c>
      <c r="K301" s="1" t="str">
        <f>IF(ISBLANK(Office!J51),"",Office!J51)</f>
        <v/>
      </c>
      <c r="L301" s="1" t="str">
        <f>IF(ISBLANK(Office!K51),"",Office!K51)</f>
        <v/>
      </c>
      <c r="M301" s="1" t="str">
        <f>IF(ISBLANK(Office!L51),"",Office!L51)</f>
        <v/>
      </c>
      <c r="N301" s="1" t="str">
        <f>IF(ISBLANK(Office!M51),"",Office!M51)</f>
        <v/>
      </c>
      <c r="O301" s="1" t="str">
        <f>IF(ISBLANK(Office!N51),"",Office!N51)</f>
        <v/>
      </c>
      <c r="P301" s="1" t="str">
        <f>IF(ISBLANK(Office!O51),"",Office!O51)</f>
        <v/>
      </c>
      <c r="Q301" s="1" t="str">
        <f>IF(ISBLANK(Office!P51),"",Office!P51)</f>
        <v/>
      </c>
      <c r="R301" s="1" t="str">
        <f>IF(ISBLANK(Office!Q51),"",Office!Q51)</f>
        <v/>
      </c>
      <c r="S301" s="1" t="str">
        <f>IF(ISBLANK(Office!R51),"",Office!R51)</f>
        <v/>
      </c>
      <c r="T301" s="1" t="str">
        <f>IF(ISBLANK(Office!S51),"",Office!S51)</f>
        <v/>
      </c>
      <c r="U301" s="1" t="str">
        <f>IF(ISBLANK(Office!T51),"",Office!T51)</f>
        <v/>
      </c>
      <c r="V301" s="1" t="str">
        <f>IF(ISBLANK(Office!U51),"",Office!U51)</f>
        <v/>
      </c>
      <c r="W301" s="1" t="str">
        <f>IF(ISBLANK(Office!V51),"",Office!V51)</f>
        <v/>
      </c>
      <c r="X301" s="1" t="str">
        <f>IF(ISBLANK(Office!W51),"",Office!W51)</f>
        <v/>
      </c>
      <c r="Y301" s="1" t="str">
        <f>IF(ISBLANK(Office!X51),"",Office!X51)</f>
        <v/>
      </c>
      <c r="Z301" s="1" t="str">
        <f>IF(ISBLANK(Office!Y51),"",Office!Y51)</f>
        <v/>
      </c>
      <c r="AA301" s="1" t="str">
        <f>IF(ISBLANK(Office!Z51),"",Office!Z51)</f>
        <v/>
      </c>
      <c r="AB301" s="23" t="str">
        <f>IF(ISBLANK(Office!AA51),"",Office!AA51)</f>
        <v/>
      </c>
    </row>
    <row r="302" spans="1:28" x14ac:dyDescent="0.25">
      <c r="A302" s="53" t="e">
        <f>IF(ISBLANK(Office!A52),NA(),Office!A52)</f>
        <v>#N/A</v>
      </c>
      <c r="B302" t="e">
        <f t="shared" si="18"/>
        <v>#N/A</v>
      </c>
      <c r="C302" t="str">
        <f>IF(ISBLANK(Office!C52),"",Office!C52)</f>
        <v/>
      </c>
      <c r="D302" t="str">
        <f t="shared" si="19"/>
        <v/>
      </c>
      <c r="E302" s="1" t="str">
        <f>IF(ISBLANK(Office!D52),"",Office!D52)</f>
        <v/>
      </c>
      <c r="F302" s="1" t="str">
        <f>IF(ISBLANK(Office!E52),"",Office!E52)</f>
        <v/>
      </c>
      <c r="G302" s="1" t="str">
        <f>IF(ISBLANK(Office!F52),"",Office!F52)</f>
        <v/>
      </c>
      <c r="H302" s="1" t="str">
        <f>IF(ISBLANK(Office!G52),"",Office!G52)</f>
        <v/>
      </c>
      <c r="I302" s="1" t="str">
        <f>IF(ISBLANK(Office!H52),"",Office!H52)</f>
        <v/>
      </c>
      <c r="J302" s="1" t="str">
        <f>IF(ISBLANK(Office!I52),"",Office!I52)</f>
        <v/>
      </c>
      <c r="K302" s="1" t="str">
        <f>IF(ISBLANK(Office!J52),"",Office!J52)</f>
        <v/>
      </c>
      <c r="L302" s="1" t="str">
        <f>IF(ISBLANK(Office!K52),"",Office!K52)</f>
        <v/>
      </c>
      <c r="M302" s="1" t="str">
        <f>IF(ISBLANK(Office!L52),"",Office!L52)</f>
        <v/>
      </c>
      <c r="N302" s="1" t="str">
        <f>IF(ISBLANK(Office!M52),"",Office!M52)</f>
        <v/>
      </c>
      <c r="O302" s="1" t="str">
        <f>IF(ISBLANK(Office!N52),"",Office!N52)</f>
        <v/>
      </c>
      <c r="P302" s="1" t="str">
        <f>IF(ISBLANK(Office!O52),"",Office!O52)</f>
        <v/>
      </c>
      <c r="Q302" s="1" t="str">
        <f>IF(ISBLANK(Office!P52),"",Office!P52)</f>
        <v/>
      </c>
      <c r="R302" s="1" t="str">
        <f>IF(ISBLANK(Office!Q52),"",Office!Q52)</f>
        <v/>
      </c>
      <c r="S302" s="1" t="str">
        <f>IF(ISBLANK(Office!R52),"",Office!R52)</f>
        <v/>
      </c>
      <c r="T302" s="1" t="str">
        <f>IF(ISBLANK(Office!S52),"",Office!S52)</f>
        <v/>
      </c>
      <c r="U302" s="1" t="str">
        <f>IF(ISBLANK(Office!T52),"",Office!T52)</f>
        <v/>
      </c>
      <c r="V302" s="1" t="str">
        <f>IF(ISBLANK(Office!U52),"",Office!U52)</f>
        <v/>
      </c>
      <c r="W302" s="1" t="str">
        <f>IF(ISBLANK(Office!V52),"",Office!V52)</f>
        <v/>
      </c>
      <c r="X302" s="1" t="str">
        <f>IF(ISBLANK(Office!W52),"",Office!W52)</f>
        <v/>
      </c>
      <c r="Y302" s="1" t="str">
        <f>IF(ISBLANK(Office!X52),"",Office!X52)</f>
        <v/>
      </c>
      <c r="Z302" s="1" t="str">
        <f>IF(ISBLANK(Office!Y52),"",Office!Y52)</f>
        <v/>
      </c>
      <c r="AA302" s="1" t="str">
        <f>IF(ISBLANK(Office!Z52),"",Office!Z52)</f>
        <v/>
      </c>
      <c r="AB302" s="23" t="str">
        <f>IF(ISBLANK(Office!AA52),"",Office!AA52)</f>
        <v/>
      </c>
    </row>
    <row r="303" spans="1:28" ht="15.75" thickBot="1" x14ac:dyDescent="0.3">
      <c r="A303" s="53" t="e">
        <f>IF(ISBLANK(Office!A53),NA(),Office!A53)</f>
        <v>#N/A</v>
      </c>
      <c r="B303" t="e">
        <f t="shared" si="18"/>
        <v>#N/A</v>
      </c>
      <c r="C303" t="str">
        <f>IF(ISBLANK(Office!C53),"",Office!C53)</f>
        <v/>
      </c>
      <c r="D303" t="str">
        <f t="shared" si="19"/>
        <v/>
      </c>
      <c r="E303" s="1" t="str">
        <f>IF(ISBLANK(Office!D53),"",Office!D53)</f>
        <v/>
      </c>
      <c r="F303" s="1" t="str">
        <f>IF(ISBLANK(Office!E53),"",Office!E53)</f>
        <v/>
      </c>
      <c r="G303" s="1" t="str">
        <f>IF(ISBLANK(Office!F53),"",Office!F53)</f>
        <v/>
      </c>
      <c r="H303" s="1" t="str">
        <f>IF(ISBLANK(Office!G53),"",Office!G53)</f>
        <v/>
      </c>
      <c r="I303" s="1" t="str">
        <f>IF(ISBLANK(Office!H53),"",Office!H53)</f>
        <v/>
      </c>
      <c r="J303" s="1" t="str">
        <f>IF(ISBLANK(Office!I53),"",Office!I53)</f>
        <v/>
      </c>
      <c r="K303" s="1" t="str">
        <f>IF(ISBLANK(Office!J53),"",Office!J53)</f>
        <v/>
      </c>
      <c r="L303" s="1" t="str">
        <f>IF(ISBLANK(Office!K53),"",Office!K53)</f>
        <v/>
      </c>
      <c r="M303" s="1" t="str">
        <f>IF(ISBLANK(Office!L53),"",Office!L53)</f>
        <v/>
      </c>
      <c r="N303" s="1" t="str">
        <f>IF(ISBLANK(Office!M53),"",Office!M53)</f>
        <v/>
      </c>
      <c r="O303" s="1" t="str">
        <f>IF(ISBLANK(Office!N53),"",Office!N53)</f>
        <v/>
      </c>
      <c r="P303" s="1" t="str">
        <f>IF(ISBLANK(Office!O53),"",Office!O53)</f>
        <v/>
      </c>
      <c r="Q303" s="1" t="str">
        <f>IF(ISBLANK(Office!P53),"",Office!P53)</f>
        <v/>
      </c>
      <c r="R303" s="1" t="str">
        <f>IF(ISBLANK(Office!Q53),"",Office!Q53)</f>
        <v/>
      </c>
      <c r="S303" s="1" t="str">
        <f>IF(ISBLANK(Office!R53),"",Office!R53)</f>
        <v/>
      </c>
      <c r="T303" s="1" t="str">
        <f>IF(ISBLANK(Office!S53),"",Office!S53)</f>
        <v/>
      </c>
      <c r="U303" s="1" t="str">
        <f>IF(ISBLANK(Office!T53),"",Office!T53)</f>
        <v/>
      </c>
      <c r="V303" s="1" t="str">
        <f>IF(ISBLANK(Office!U53),"",Office!U53)</f>
        <v/>
      </c>
      <c r="W303" s="1" t="str">
        <f>IF(ISBLANK(Office!V53),"",Office!V53)</f>
        <v/>
      </c>
      <c r="X303" s="1" t="str">
        <f>IF(ISBLANK(Office!W53),"",Office!W53)</f>
        <v/>
      </c>
      <c r="Y303" s="1" t="str">
        <f>IF(ISBLANK(Office!X53),"",Office!X53)</f>
        <v/>
      </c>
      <c r="Z303" s="1" t="str">
        <f>IF(ISBLANK(Office!Y53),"",Office!Y53)</f>
        <v/>
      </c>
      <c r="AA303" s="1" t="str">
        <f>IF(ISBLANK(Office!Z53),"",Office!Z53)</f>
        <v/>
      </c>
      <c r="AB303" s="23" t="str">
        <f>IF(ISBLANK(Office!AA53),"",Office!AA53)</f>
        <v/>
      </c>
    </row>
    <row r="304" spans="1:28" x14ac:dyDescent="0.25">
      <c r="A304" s="51" t="str">
        <f>Parking!A2</f>
        <v>Parking</v>
      </c>
      <c r="B304" s="20" t="e">
        <v>#N/A</v>
      </c>
      <c r="C304" s="20"/>
      <c r="D304" s="20" t="str">
        <f t="shared" ref="D304:D335" si="20">IF(AND(ISNA(B302),ISNA(B303),ISNA(B304)),"",$A$304&amp;(IF(AND(ISNA(B304),ISNA(B303)),B302,IF(AND(ISNA(B304),ISNA(B302)),B303,B304)))&amp;C304)</f>
        <v/>
      </c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2"/>
    </row>
    <row r="305" spans="1:28" x14ac:dyDescent="0.25">
      <c r="A305" s="53" t="str">
        <f>IF(ISBLANK(Parking!A5),NA(),Parking!A5)</f>
        <v>Occupancy</v>
      </c>
      <c r="B305" t="str">
        <f t="shared" si="18"/>
        <v>Occupancy</v>
      </c>
      <c r="C305" t="str">
        <f>IF(ISBLANK(Parking!C5),"",Parking!C5)</f>
        <v>WD</v>
      </c>
      <c r="D305" t="str">
        <f t="shared" si="20"/>
        <v>ParkingOccupancyWD</v>
      </c>
      <c r="E305" s="1">
        <f>IF(ISBLANK(Parking!D5),"",Parking!D5)</f>
        <v>0</v>
      </c>
      <c r="F305" s="1">
        <f>IF(ISBLANK(Parking!E5),"",Parking!E5)</f>
        <v>0</v>
      </c>
      <c r="G305" s="1">
        <f>IF(ISBLANK(Parking!F5),"",Parking!F5)</f>
        <v>0</v>
      </c>
      <c r="H305" s="1">
        <f>IF(ISBLANK(Parking!G5),"",Parking!G5)</f>
        <v>0</v>
      </c>
      <c r="I305" s="1">
        <f>IF(ISBLANK(Parking!H5),"",Parking!H5)</f>
        <v>0</v>
      </c>
      <c r="J305" s="1">
        <f>IF(ISBLANK(Parking!I5),"",Parking!I5)</f>
        <v>0</v>
      </c>
      <c r="K305" s="1">
        <f>IF(ISBLANK(Parking!J5),"",Parking!J5)</f>
        <v>0</v>
      </c>
      <c r="L305" s="1">
        <f>IF(ISBLANK(Parking!K5),"",Parking!K5)</f>
        <v>0</v>
      </c>
      <c r="M305" s="1">
        <f>IF(ISBLANK(Parking!L5),"",Parking!L5)</f>
        <v>0</v>
      </c>
      <c r="N305" s="1">
        <f>IF(ISBLANK(Parking!M5),"",Parking!M5)</f>
        <v>0</v>
      </c>
      <c r="O305" s="1">
        <f>IF(ISBLANK(Parking!N5),"",Parking!N5)</f>
        <v>0</v>
      </c>
      <c r="P305" s="1">
        <f>IF(ISBLANK(Parking!O5),"",Parking!O5)</f>
        <v>0</v>
      </c>
      <c r="Q305" s="1">
        <f>IF(ISBLANK(Parking!P5),"",Parking!P5)</f>
        <v>0</v>
      </c>
      <c r="R305" s="1">
        <f>IF(ISBLANK(Parking!Q5),"",Parking!Q5)</f>
        <v>0</v>
      </c>
      <c r="S305" s="1">
        <f>IF(ISBLANK(Parking!R5),"",Parking!R5)</f>
        <v>0</v>
      </c>
      <c r="T305" s="1">
        <f>IF(ISBLANK(Parking!S5),"",Parking!S5)</f>
        <v>0</v>
      </c>
      <c r="U305" s="1">
        <f>IF(ISBLANK(Parking!T5),"",Parking!T5)</f>
        <v>0</v>
      </c>
      <c r="V305" s="1">
        <f>IF(ISBLANK(Parking!U5),"",Parking!U5)</f>
        <v>0</v>
      </c>
      <c r="W305" s="1">
        <f>IF(ISBLANK(Parking!V5),"",Parking!V5)</f>
        <v>0</v>
      </c>
      <c r="X305" s="1">
        <f>IF(ISBLANK(Parking!W5),"",Parking!W5)</f>
        <v>0</v>
      </c>
      <c r="Y305" s="1">
        <f>IF(ISBLANK(Parking!X5),"",Parking!X5)</f>
        <v>0</v>
      </c>
      <c r="Z305" s="1">
        <f>IF(ISBLANK(Parking!Y5),"",Parking!Y5)</f>
        <v>0</v>
      </c>
      <c r="AA305" s="1">
        <f>IF(ISBLANK(Parking!Z5),"",Parking!Z5)</f>
        <v>0</v>
      </c>
      <c r="AB305" s="23">
        <f>IF(ISBLANK(Parking!AA5),"",Parking!AA5)</f>
        <v>0</v>
      </c>
    </row>
    <row r="306" spans="1:28" x14ac:dyDescent="0.25">
      <c r="A306" s="53" t="e">
        <f>IF(ISBLANK(Parking!A6),NA(),Parking!A6)</f>
        <v>#N/A</v>
      </c>
      <c r="B306" t="e">
        <f t="shared" si="18"/>
        <v>#N/A</v>
      </c>
      <c r="C306" t="str">
        <f>IF(ISBLANK(Parking!C6),"",Parking!C6)</f>
        <v>Sat</v>
      </c>
      <c r="D306" t="str">
        <f t="shared" si="20"/>
        <v>ParkingOccupancySat</v>
      </c>
      <c r="E306" s="1">
        <f>IF(ISBLANK(Parking!D6),"",Parking!D6)</f>
        <v>0</v>
      </c>
      <c r="F306" s="1">
        <f>IF(ISBLANK(Parking!E6),"",Parking!E6)</f>
        <v>0</v>
      </c>
      <c r="G306" s="1">
        <f>IF(ISBLANK(Parking!F6),"",Parking!F6)</f>
        <v>0</v>
      </c>
      <c r="H306" s="1">
        <f>IF(ISBLANK(Parking!G6),"",Parking!G6)</f>
        <v>0</v>
      </c>
      <c r="I306" s="1">
        <f>IF(ISBLANK(Parking!H6),"",Parking!H6)</f>
        <v>0</v>
      </c>
      <c r="J306" s="1">
        <f>IF(ISBLANK(Parking!I6),"",Parking!I6)</f>
        <v>0</v>
      </c>
      <c r="K306" s="1">
        <f>IF(ISBLANK(Parking!J6),"",Parking!J6)</f>
        <v>0</v>
      </c>
      <c r="L306" s="1">
        <f>IF(ISBLANK(Parking!K6),"",Parking!K6)</f>
        <v>0</v>
      </c>
      <c r="M306" s="1">
        <f>IF(ISBLANK(Parking!L6),"",Parking!L6)</f>
        <v>0</v>
      </c>
      <c r="N306" s="1">
        <f>IF(ISBLANK(Parking!M6),"",Parking!M6)</f>
        <v>0</v>
      </c>
      <c r="O306" s="1">
        <f>IF(ISBLANK(Parking!N6),"",Parking!N6)</f>
        <v>0</v>
      </c>
      <c r="P306" s="1">
        <f>IF(ISBLANK(Parking!O6),"",Parking!O6)</f>
        <v>0</v>
      </c>
      <c r="Q306" s="1">
        <f>IF(ISBLANK(Parking!P6),"",Parking!P6)</f>
        <v>0</v>
      </c>
      <c r="R306" s="1">
        <f>IF(ISBLANK(Parking!Q6),"",Parking!Q6)</f>
        <v>0</v>
      </c>
      <c r="S306" s="1">
        <f>IF(ISBLANK(Parking!R6),"",Parking!R6)</f>
        <v>0</v>
      </c>
      <c r="T306" s="1">
        <f>IF(ISBLANK(Parking!S6),"",Parking!S6)</f>
        <v>0</v>
      </c>
      <c r="U306" s="1">
        <f>IF(ISBLANK(Parking!T6),"",Parking!T6)</f>
        <v>0</v>
      </c>
      <c r="V306" s="1">
        <f>IF(ISBLANK(Parking!U6),"",Parking!U6)</f>
        <v>0</v>
      </c>
      <c r="W306" s="1">
        <f>IF(ISBLANK(Parking!V6),"",Parking!V6)</f>
        <v>0</v>
      </c>
      <c r="X306" s="1">
        <f>IF(ISBLANK(Parking!W6),"",Parking!W6)</f>
        <v>0</v>
      </c>
      <c r="Y306" s="1">
        <f>IF(ISBLANK(Parking!X6),"",Parking!X6)</f>
        <v>0</v>
      </c>
      <c r="Z306" s="1">
        <f>IF(ISBLANK(Parking!Y6),"",Parking!Y6)</f>
        <v>0</v>
      </c>
      <c r="AA306" s="1">
        <f>IF(ISBLANK(Parking!Z6),"",Parking!Z6)</f>
        <v>0</v>
      </c>
      <c r="AB306" s="23">
        <f>IF(ISBLANK(Parking!AA6),"",Parking!AA6)</f>
        <v>0</v>
      </c>
    </row>
    <row r="307" spans="1:28" x14ac:dyDescent="0.25">
      <c r="A307" s="53" t="e">
        <f>IF(ISBLANK(Parking!A7),NA(),Parking!A7)</f>
        <v>#N/A</v>
      </c>
      <c r="B307" t="e">
        <f t="shared" si="18"/>
        <v>#N/A</v>
      </c>
      <c r="C307" t="str">
        <f>IF(ISBLANK(Parking!C7),"",Parking!C7)</f>
        <v>Sun</v>
      </c>
      <c r="D307" t="str">
        <f t="shared" si="20"/>
        <v>ParkingOccupancySun</v>
      </c>
      <c r="E307" s="1">
        <f>IF(ISBLANK(Parking!D7),"",Parking!D7)</f>
        <v>0</v>
      </c>
      <c r="F307" s="1">
        <f>IF(ISBLANK(Parking!E7),"",Parking!E7)</f>
        <v>0</v>
      </c>
      <c r="G307" s="1">
        <f>IF(ISBLANK(Parking!F7),"",Parking!F7)</f>
        <v>0</v>
      </c>
      <c r="H307" s="1">
        <f>IF(ISBLANK(Parking!G7),"",Parking!G7)</f>
        <v>0</v>
      </c>
      <c r="I307" s="1">
        <f>IF(ISBLANK(Parking!H7),"",Parking!H7)</f>
        <v>0</v>
      </c>
      <c r="J307" s="1">
        <f>IF(ISBLANK(Parking!I7),"",Parking!I7)</f>
        <v>0</v>
      </c>
      <c r="K307" s="1">
        <f>IF(ISBLANK(Parking!J7),"",Parking!J7)</f>
        <v>0</v>
      </c>
      <c r="L307" s="1">
        <f>IF(ISBLANK(Parking!K7),"",Parking!K7)</f>
        <v>0</v>
      </c>
      <c r="M307" s="1">
        <f>IF(ISBLANK(Parking!L7),"",Parking!L7)</f>
        <v>0</v>
      </c>
      <c r="N307" s="1">
        <f>IF(ISBLANK(Parking!M7),"",Parking!M7)</f>
        <v>0</v>
      </c>
      <c r="O307" s="1">
        <f>IF(ISBLANK(Parking!N7),"",Parking!N7)</f>
        <v>0</v>
      </c>
      <c r="P307" s="1">
        <f>IF(ISBLANK(Parking!O7),"",Parking!O7)</f>
        <v>0</v>
      </c>
      <c r="Q307" s="1">
        <f>IF(ISBLANK(Parking!P7),"",Parking!P7)</f>
        <v>0</v>
      </c>
      <c r="R307" s="1">
        <f>IF(ISBLANK(Parking!Q7),"",Parking!Q7)</f>
        <v>0</v>
      </c>
      <c r="S307" s="1">
        <f>IF(ISBLANK(Parking!R7),"",Parking!R7)</f>
        <v>0</v>
      </c>
      <c r="T307" s="1">
        <f>IF(ISBLANK(Parking!S7),"",Parking!S7)</f>
        <v>0</v>
      </c>
      <c r="U307" s="1">
        <f>IF(ISBLANK(Parking!T7),"",Parking!T7)</f>
        <v>0</v>
      </c>
      <c r="V307" s="1">
        <f>IF(ISBLANK(Parking!U7),"",Parking!U7)</f>
        <v>0</v>
      </c>
      <c r="W307" s="1">
        <f>IF(ISBLANK(Parking!V7),"",Parking!V7)</f>
        <v>0</v>
      </c>
      <c r="X307" s="1">
        <f>IF(ISBLANK(Parking!W7),"",Parking!W7)</f>
        <v>0</v>
      </c>
      <c r="Y307" s="1">
        <f>IF(ISBLANK(Parking!X7),"",Parking!X7)</f>
        <v>0</v>
      </c>
      <c r="Z307" s="1">
        <f>IF(ISBLANK(Parking!Y7),"",Parking!Y7)</f>
        <v>0</v>
      </c>
      <c r="AA307" s="1">
        <f>IF(ISBLANK(Parking!Z7),"",Parking!Z7)</f>
        <v>0</v>
      </c>
      <c r="AB307" s="23">
        <f>IF(ISBLANK(Parking!AA7),"",Parking!AA7)</f>
        <v>0</v>
      </c>
    </row>
    <row r="308" spans="1:28" x14ac:dyDescent="0.25">
      <c r="A308" s="53" t="str">
        <f>IF(ISBLANK(Parking!A8),NA(),Parking!A8)</f>
        <v>Lights</v>
      </c>
      <c r="B308" t="str">
        <f t="shared" si="18"/>
        <v>Lights</v>
      </c>
      <c r="C308" t="str">
        <f>IF(ISBLANK(Parking!C8),"",Parking!C8)</f>
        <v>WD</v>
      </c>
      <c r="D308" t="str">
        <f t="shared" si="20"/>
        <v>ParkingLightsWD</v>
      </c>
      <c r="E308" s="1">
        <f>IF(ISBLANK(Parking!D8),"",Parking!D8)</f>
        <v>0.5</v>
      </c>
      <c r="F308" s="1">
        <f>IF(ISBLANK(Parking!E8),"",Parking!E8)</f>
        <v>0.5</v>
      </c>
      <c r="G308" s="1">
        <f>IF(ISBLANK(Parking!F8),"",Parking!F8)</f>
        <v>0.5</v>
      </c>
      <c r="H308" s="1">
        <f>IF(ISBLANK(Parking!G8),"",Parking!G8)</f>
        <v>0.5</v>
      </c>
      <c r="I308" s="1">
        <f>IF(ISBLANK(Parking!H8),"",Parking!H8)</f>
        <v>0.5</v>
      </c>
      <c r="J308" s="1">
        <f>IF(ISBLANK(Parking!I8),"",Parking!I8)</f>
        <v>0.5</v>
      </c>
      <c r="K308" s="1">
        <f>IF(ISBLANK(Parking!J8),"",Parking!J8)</f>
        <v>1</v>
      </c>
      <c r="L308" s="1">
        <f>IF(ISBLANK(Parking!K8),"",Parking!K8)</f>
        <v>1</v>
      </c>
      <c r="M308" s="1">
        <f>IF(ISBLANK(Parking!L8),"",Parking!L8)</f>
        <v>1</v>
      </c>
      <c r="N308" s="1">
        <f>IF(ISBLANK(Parking!M8),"",Parking!M8)</f>
        <v>1</v>
      </c>
      <c r="O308" s="1">
        <f>IF(ISBLANK(Parking!N8),"",Parking!N8)</f>
        <v>1</v>
      </c>
      <c r="P308" s="1">
        <f>IF(ISBLANK(Parking!O8),"",Parking!O8)</f>
        <v>1</v>
      </c>
      <c r="Q308" s="1">
        <f>IF(ISBLANK(Parking!P8),"",Parking!P8)</f>
        <v>1</v>
      </c>
      <c r="R308" s="1">
        <f>IF(ISBLANK(Parking!Q8),"",Parking!Q8)</f>
        <v>1</v>
      </c>
      <c r="S308" s="1">
        <f>IF(ISBLANK(Parking!R8),"",Parking!R8)</f>
        <v>1</v>
      </c>
      <c r="T308" s="1">
        <f>IF(ISBLANK(Parking!S8),"",Parking!S8)</f>
        <v>1</v>
      </c>
      <c r="U308" s="1">
        <f>IF(ISBLANK(Parking!T8),"",Parking!T8)</f>
        <v>1</v>
      </c>
      <c r="V308" s="1">
        <f>IF(ISBLANK(Parking!U8),"",Parking!U8)</f>
        <v>1</v>
      </c>
      <c r="W308" s="1">
        <f>IF(ISBLANK(Parking!V8),"",Parking!V8)</f>
        <v>1</v>
      </c>
      <c r="X308" s="1">
        <f>IF(ISBLANK(Parking!W8),"",Parking!W8)</f>
        <v>1</v>
      </c>
      <c r="Y308" s="1">
        <f>IF(ISBLANK(Parking!X8),"",Parking!X8)</f>
        <v>1</v>
      </c>
      <c r="Z308" s="1">
        <f>IF(ISBLANK(Parking!Y8),"",Parking!Y8)</f>
        <v>1</v>
      </c>
      <c r="AA308" s="1">
        <f>IF(ISBLANK(Parking!Z8),"",Parking!Z8)</f>
        <v>0.5</v>
      </c>
      <c r="AB308" s="23">
        <f>IF(ISBLANK(Parking!AA8),"",Parking!AA8)</f>
        <v>0.5</v>
      </c>
    </row>
    <row r="309" spans="1:28" x14ac:dyDescent="0.25">
      <c r="A309" s="53" t="e">
        <f>IF(ISBLANK(Parking!A9),NA(),Parking!A9)</f>
        <v>#N/A</v>
      </c>
      <c r="B309" t="e">
        <f t="shared" si="18"/>
        <v>#N/A</v>
      </c>
      <c r="C309" t="str">
        <f>IF(ISBLANK(Parking!C9),"",Parking!C9)</f>
        <v>Sat</v>
      </c>
      <c r="D309" t="str">
        <f t="shared" si="20"/>
        <v>ParkingLightsSat</v>
      </c>
      <c r="E309" s="1">
        <f>IF(ISBLANK(Parking!D9),"",Parking!D9)</f>
        <v>0.5</v>
      </c>
      <c r="F309" s="1">
        <f>IF(ISBLANK(Parking!E9),"",Parking!E9)</f>
        <v>0.5</v>
      </c>
      <c r="G309" s="1">
        <f>IF(ISBLANK(Parking!F9),"",Parking!F9)</f>
        <v>0.5</v>
      </c>
      <c r="H309" s="1">
        <f>IF(ISBLANK(Parking!G9),"",Parking!G9)</f>
        <v>0.5</v>
      </c>
      <c r="I309" s="1">
        <f>IF(ISBLANK(Parking!H9),"",Parking!H9)</f>
        <v>0.5</v>
      </c>
      <c r="J309" s="1">
        <f>IF(ISBLANK(Parking!I9),"",Parking!I9)</f>
        <v>0.5</v>
      </c>
      <c r="K309" s="1">
        <f>IF(ISBLANK(Parking!J9),"",Parking!J9)</f>
        <v>1</v>
      </c>
      <c r="L309" s="1">
        <f>IF(ISBLANK(Parking!K9),"",Parking!K9)</f>
        <v>1</v>
      </c>
      <c r="M309" s="1">
        <f>IF(ISBLANK(Parking!L9),"",Parking!L9)</f>
        <v>1</v>
      </c>
      <c r="N309" s="1">
        <f>IF(ISBLANK(Parking!M9),"",Parking!M9)</f>
        <v>1</v>
      </c>
      <c r="O309" s="1">
        <f>IF(ISBLANK(Parking!N9),"",Parking!N9)</f>
        <v>1</v>
      </c>
      <c r="P309" s="1">
        <f>IF(ISBLANK(Parking!O9),"",Parking!O9)</f>
        <v>1</v>
      </c>
      <c r="Q309" s="1">
        <f>IF(ISBLANK(Parking!P9),"",Parking!P9)</f>
        <v>1</v>
      </c>
      <c r="R309" s="1">
        <f>IF(ISBLANK(Parking!Q9),"",Parking!Q9)</f>
        <v>1</v>
      </c>
      <c r="S309" s="1">
        <f>IF(ISBLANK(Parking!R9),"",Parking!R9)</f>
        <v>1</v>
      </c>
      <c r="T309" s="1">
        <f>IF(ISBLANK(Parking!S9),"",Parking!S9)</f>
        <v>1</v>
      </c>
      <c r="U309" s="1">
        <f>IF(ISBLANK(Parking!T9),"",Parking!T9)</f>
        <v>1</v>
      </c>
      <c r="V309" s="1">
        <f>IF(ISBLANK(Parking!U9),"",Parking!U9)</f>
        <v>0.5</v>
      </c>
      <c r="W309" s="1">
        <f>IF(ISBLANK(Parking!V9),"",Parking!V9)</f>
        <v>0.5</v>
      </c>
      <c r="X309" s="1">
        <f>IF(ISBLANK(Parking!W9),"",Parking!W9)</f>
        <v>0.5</v>
      </c>
      <c r="Y309" s="1">
        <f>IF(ISBLANK(Parking!X9),"",Parking!X9)</f>
        <v>0.5</v>
      </c>
      <c r="Z309" s="1">
        <f>IF(ISBLANK(Parking!Y9),"",Parking!Y9)</f>
        <v>0.5</v>
      </c>
      <c r="AA309" s="1">
        <f>IF(ISBLANK(Parking!Z9),"",Parking!Z9)</f>
        <v>0.5</v>
      </c>
      <c r="AB309" s="23">
        <f>IF(ISBLANK(Parking!AA9),"",Parking!AA9)</f>
        <v>0.5</v>
      </c>
    </row>
    <row r="310" spans="1:28" x14ac:dyDescent="0.25">
      <c r="A310" s="53" t="e">
        <f>IF(ISBLANK(Parking!A10),NA(),Parking!A10)</f>
        <v>#N/A</v>
      </c>
      <c r="B310" t="e">
        <f t="shared" si="18"/>
        <v>#N/A</v>
      </c>
      <c r="C310" t="str">
        <f>IF(ISBLANK(Parking!C10),"",Parking!C10)</f>
        <v>Sun</v>
      </c>
      <c r="D310" t="str">
        <f t="shared" si="20"/>
        <v>ParkingLightsSun</v>
      </c>
      <c r="E310" s="1">
        <f>IF(ISBLANK(Parking!D10),"",Parking!D10)</f>
        <v>0.5</v>
      </c>
      <c r="F310" s="1">
        <f>IF(ISBLANK(Parking!E10),"",Parking!E10)</f>
        <v>0.5</v>
      </c>
      <c r="G310" s="1">
        <f>IF(ISBLANK(Parking!F10),"",Parking!F10)</f>
        <v>0.5</v>
      </c>
      <c r="H310" s="1">
        <f>IF(ISBLANK(Parking!G10),"",Parking!G10)</f>
        <v>0.5</v>
      </c>
      <c r="I310" s="1">
        <f>IF(ISBLANK(Parking!H10),"",Parking!H10)</f>
        <v>0.5</v>
      </c>
      <c r="J310" s="1">
        <f>IF(ISBLANK(Parking!I10),"",Parking!I10)</f>
        <v>0.5</v>
      </c>
      <c r="K310" s="1">
        <f>IF(ISBLANK(Parking!J10),"",Parking!J10)</f>
        <v>0.5</v>
      </c>
      <c r="L310" s="1">
        <f>IF(ISBLANK(Parking!K10),"",Parking!K10)</f>
        <v>0.5</v>
      </c>
      <c r="M310" s="1">
        <f>IF(ISBLANK(Parking!L10),"",Parking!L10)</f>
        <v>0.5</v>
      </c>
      <c r="N310" s="1">
        <f>IF(ISBLANK(Parking!M10),"",Parking!M10)</f>
        <v>0.5</v>
      </c>
      <c r="O310" s="1">
        <f>IF(ISBLANK(Parking!N10),"",Parking!N10)</f>
        <v>0.5</v>
      </c>
      <c r="P310" s="1">
        <f>IF(ISBLANK(Parking!O10),"",Parking!O10)</f>
        <v>0.5</v>
      </c>
      <c r="Q310" s="1">
        <f>IF(ISBLANK(Parking!P10),"",Parking!P10)</f>
        <v>0.5</v>
      </c>
      <c r="R310" s="1">
        <f>IF(ISBLANK(Parking!Q10),"",Parking!Q10)</f>
        <v>0.5</v>
      </c>
      <c r="S310" s="1">
        <f>IF(ISBLANK(Parking!R10),"",Parking!R10)</f>
        <v>0.5</v>
      </c>
      <c r="T310" s="1">
        <f>IF(ISBLANK(Parking!S10),"",Parking!S10)</f>
        <v>0.5</v>
      </c>
      <c r="U310" s="1">
        <f>IF(ISBLANK(Parking!T10),"",Parking!T10)</f>
        <v>0.5</v>
      </c>
      <c r="V310" s="1">
        <f>IF(ISBLANK(Parking!U10),"",Parking!U10)</f>
        <v>0.5</v>
      </c>
      <c r="W310" s="1">
        <f>IF(ISBLANK(Parking!V10),"",Parking!V10)</f>
        <v>0.5</v>
      </c>
      <c r="X310" s="1">
        <f>IF(ISBLANK(Parking!W10),"",Parking!W10)</f>
        <v>0.5</v>
      </c>
      <c r="Y310" s="1">
        <f>IF(ISBLANK(Parking!X10),"",Parking!X10)</f>
        <v>0.5</v>
      </c>
      <c r="Z310" s="1">
        <f>IF(ISBLANK(Parking!Y10),"",Parking!Y10)</f>
        <v>0.5</v>
      </c>
      <c r="AA310" s="1">
        <f>IF(ISBLANK(Parking!Z10),"",Parking!Z10)</f>
        <v>0.5</v>
      </c>
      <c r="AB310" s="23">
        <f>IF(ISBLANK(Parking!AA10),"",Parking!AA10)</f>
        <v>0.5</v>
      </c>
    </row>
    <row r="311" spans="1:28" x14ac:dyDescent="0.25">
      <c r="A311" s="53" t="str">
        <f>IF(ISBLANK(Parking!A11),NA(),Parking!A11)</f>
        <v>Receptacle</v>
      </c>
      <c r="B311" t="str">
        <f t="shared" si="18"/>
        <v>Receptacle</v>
      </c>
      <c r="C311" t="str">
        <f>IF(ISBLANK(Parking!C11),"",Parking!C11)</f>
        <v>WD</v>
      </c>
      <c r="D311" t="str">
        <f t="shared" si="20"/>
        <v>ParkingReceptacleWD</v>
      </c>
      <c r="E311" s="1">
        <f>IF(ISBLANK(Parking!D11),"",Parking!D11)</f>
        <v>1</v>
      </c>
      <c r="F311" s="1">
        <f>IF(ISBLANK(Parking!E11),"",Parking!E11)</f>
        <v>1</v>
      </c>
      <c r="G311" s="1">
        <f>IF(ISBLANK(Parking!F11),"",Parking!F11)</f>
        <v>1</v>
      </c>
      <c r="H311" s="1">
        <f>IF(ISBLANK(Parking!G11),"",Parking!G11)</f>
        <v>1</v>
      </c>
      <c r="I311" s="1">
        <f>IF(ISBLANK(Parking!H11),"",Parking!H11)</f>
        <v>1</v>
      </c>
      <c r="J311" s="1">
        <f>IF(ISBLANK(Parking!I11),"",Parking!I11)</f>
        <v>1</v>
      </c>
      <c r="K311" s="1">
        <f>IF(ISBLANK(Parking!J11),"",Parking!J11)</f>
        <v>1</v>
      </c>
      <c r="L311" s="1">
        <f>IF(ISBLANK(Parking!K11),"",Parking!K11)</f>
        <v>1</v>
      </c>
      <c r="M311" s="1">
        <f>IF(ISBLANK(Parking!L11),"",Parking!L11)</f>
        <v>1</v>
      </c>
      <c r="N311" s="1">
        <f>IF(ISBLANK(Parking!M11),"",Parking!M11)</f>
        <v>1</v>
      </c>
      <c r="O311" s="1">
        <f>IF(ISBLANK(Parking!N11),"",Parking!N11)</f>
        <v>1</v>
      </c>
      <c r="P311" s="1">
        <f>IF(ISBLANK(Parking!O11),"",Parking!O11)</f>
        <v>1</v>
      </c>
      <c r="Q311" s="1">
        <f>IF(ISBLANK(Parking!P11),"",Parking!P11)</f>
        <v>1</v>
      </c>
      <c r="R311" s="1">
        <f>IF(ISBLANK(Parking!Q11),"",Parking!Q11)</f>
        <v>1</v>
      </c>
      <c r="S311" s="1">
        <f>IF(ISBLANK(Parking!R11),"",Parking!R11)</f>
        <v>1</v>
      </c>
      <c r="T311" s="1">
        <f>IF(ISBLANK(Parking!S11),"",Parking!S11)</f>
        <v>1</v>
      </c>
      <c r="U311" s="1">
        <f>IF(ISBLANK(Parking!T11),"",Parking!T11)</f>
        <v>1</v>
      </c>
      <c r="V311" s="1">
        <f>IF(ISBLANK(Parking!U11),"",Parking!U11)</f>
        <v>1</v>
      </c>
      <c r="W311" s="1">
        <f>IF(ISBLANK(Parking!V11),"",Parking!V11)</f>
        <v>1</v>
      </c>
      <c r="X311" s="1">
        <f>IF(ISBLANK(Parking!W11),"",Parking!W11)</f>
        <v>1</v>
      </c>
      <c r="Y311" s="1">
        <f>IF(ISBLANK(Parking!X11),"",Parking!X11)</f>
        <v>1</v>
      </c>
      <c r="Z311" s="1">
        <f>IF(ISBLANK(Parking!Y11),"",Parking!Y11)</f>
        <v>1</v>
      </c>
      <c r="AA311" s="1">
        <f>IF(ISBLANK(Parking!Z11),"",Parking!Z11)</f>
        <v>1</v>
      </c>
      <c r="AB311" s="23">
        <f>IF(ISBLANK(Parking!AA11),"",Parking!AA11)</f>
        <v>1</v>
      </c>
    </row>
    <row r="312" spans="1:28" x14ac:dyDescent="0.25">
      <c r="A312" s="53" t="e">
        <f>IF(ISBLANK(Parking!A12),NA(),Parking!A12)</f>
        <v>#N/A</v>
      </c>
      <c r="B312" t="e">
        <f t="shared" si="18"/>
        <v>#N/A</v>
      </c>
      <c r="C312" t="str">
        <f>IF(ISBLANK(Parking!C12),"",Parking!C12)</f>
        <v>Sat</v>
      </c>
      <c r="D312" t="str">
        <f t="shared" si="20"/>
        <v>ParkingReceptacleSat</v>
      </c>
      <c r="E312" s="1">
        <f>IF(ISBLANK(Parking!D12),"",Parking!D12)</f>
        <v>1</v>
      </c>
      <c r="F312" s="1">
        <f>IF(ISBLANK(Parking!E12),"",Parking!E12)</f>
        <v>1</v>
      </c>
      <c r="G312" s="1">
        <f>IF(ISBLANK(Parking!F12),"",Parking!F12)</f>
        <v>1</v>
      </c>
      <c r="H312" s="1">
        <f>IF(ISBLANK(Parking!G12),"",Parking!G12)</f>
        <v>1</v>
      </c>
      <c r="I312" s="1">
        <f>IF(ISBLANK(Parking!H12),"",Parking!H12)</f>
        <v>1</v>
      </c>
      <c r="J312" s="1">
        <f>IF(ISBLANK(Parking!I12),"",Parking!I12)</f>
        <v>1</v>
      </c>
      <c r="K312" s="1">
        <f>IF(ISBLANK(Parking!J12),"",Parking!J12)</f>
        <v>1</v>
      </c>
      <c r="L312" s="1">
        <f>IF(ISBLANK(Parking!K12),"",Parking!K12)</f>
        <v>1</v>
      </c>
      <c r="M312" s="1">
        <f>IF(ISBLANK(Parking!L12),"",Parking!L12)</f>
        <v>1</v>
      </c>
      <c r="N312" s="1">
        <f>IF(ISBLANK(Parking!M12),"",Parking!M12)</f>
        <v>1</v>
      </c>
      <c r="O312" s="1">
        <f>IF(ISBLANK(Parking!N12),"",Parking!N12)</f>
        <v>1</v>
      </c>
      <c r="P312" s="1">
        <f>IF(ISBLANK(Parking!O12),"",Parking!O12)</f>
        <v>1</v>
      </c>
      <c r="Q312" s="1">
        <f>IF(ISBLANK(Parking!P12),"",Parking!P12)</f>
        <v>1</v>
      </c>
      <c r="R312" s="1">
        <f>IF(ISBLANK(Parking!Q12),"",Parking!Q12)</f>
        <v>1</v>
      </c>
      <c r="S312" s="1">
        <f>IF(ISBLANK(Parking!R12),"",Parking!R12)</f>
        <v>1</v>
      </c>
      <c r="T312" s="1">
        <f>IF(ISBLANK(Parking!S12),"",Parking!S12)</f>
        <v>1</v>
      </c>
      <c r="U312" s="1">
        <f>IF(ISBLANK(Parking!T12),"",Parking!T12)</f>
        <v>1</v>
      </c>
      <c r="V312" s="1">
        <f>IF(ISBLANK(Parking!U12),"",Parking!U12)</f>
        <v>1</v>
      </c>
      <c r="W312" s="1">
        <f>IF(ISBLANK(Parking!V12),"",Parking!V12)</f>
        <v>1</v>
      </c>
      <c r="X312" s="1">
        <f>IF(ISBLANK(Parking!W12),"",Parking!W12)</f>
        <v>1</v>
      </c>
      <c r="Y312" s="1">
        <f>IF(ISBLANK(Parking!X12),"",Parking!X12)</f>
        <v>1</v>
      </c>
      <c r="Z312" s="1">
        <f>IF(ISBLANK(Parking!Y12),"",Parking!Y12)</f>
        <v>1</v>
      </c>
      <c r="AA312" s="1">
        <f>IF(ISBLANK(Parking!Z12),"",Parking!Z12)</f>
        <v>1</v>
      </c>
      <c r="AB312" s="23">
        <f>IF(ISBLANK(Parking!AA12),"",Parking!AA12)</f>
        <v>1</v>
      </c>
    </row>
    <row r="313" spans="1:28" x14ac:dyDescent="0.25">
      <c r="A313" s="53" t="e">
        <f>IF(ISBLANK(Parking!A13),NA(),Parking!A13)</f>
        <v>#N/A</v>
      </c>
      <c r="B313" t="e">
        <f t="shared" si="18"/>
        <v>#N/A</v>
      </c>
      <c r="C313" t="str">
        <f>IF(ISBLANK(Parking!C13),"",Parking!C13)</f>
        <v>Sun</v>
      </c>
      <c r="D313" t="str">
        <f t="shared" si="20"/>
        <v>ParkingReceptacleSun</v>
      </c>
      <c r="E313" s="1">
        <f>IF(ISBLANK(Parking!D13),"",Parking!D13)</f>
        <v>1</v>
      </c>
      <c r="F313" s="1">
        <f>IF(ISBLANK(Parking!E13),"",Parking!E13)</f>
        <v>1</v>
      </c>
      <c r="G313" s="1">
        <f>IF(ISBLANK(Parking!F13),"",Parking!F13)</f>
        <v>1</v>
      </c>
      <c r="H313" s="1">
        <f>IF(ISBLANK(Parking!G13),"",Parking!G13)</f>
        <v>1</v>
      </c>
      <c r="I313" s="1">
        <f>IF(ISBLANK(Parking!H13),"",Parking!H13)</f>
        <v>1</v>
      </c>
      <c r="J313" s="1">
        <f>IF(ISBLANK(Parking!I13),"",Parking!I13)</f>
        <v>1</v>
      </c>
      <c r="K313" s="1">
        <f>IF(ISBLANK(Parking!J13),"",Parking!J13)</f>
        <v>1</v>
      </c>
      <c r="L313" s="1">
        <f>IF(ISBLANK(Parking!K13),"",Parking!K13)</f>
        <v>1</v>
      </c>
      <c r="M313" s="1">
        <f>IF(ISBLANK(Parking!L13),"",Parking!L13)</f>
        <v>1</v>
      </c>
      <c r="N313" s="1">
        <f>IF(ISBLANK(Parking!M13),"",Parking!M13)</f>
        <v>1</v>
      </c>
      <c r="O313" s="1">
        <f>IF(ISBLANK(Parking!N13),"",Parking!N13)</f>
        <v>1</v>
      </c>
      <c r="P313" s="1">
        <f>IF(ISBLANK(Parking!O13),"",Parking!O13)</f>
        <v>1</v>
      </c>
      <c r="Q313" s="1">
        <f>IF(ISBLANK(Parking!P13),"",Parking!P13)</f>
        <v>1</v>
      </c>
      <c r="R313" s="1">
        <f>IF(ISBLANK(Parking!Q13),"",Parking!Q13)</f>
        <v>1</v>
      </c>
      <c r="S313" s="1">
        <f>IF(ISBLANK(Parking!R13),"",Parking!R13)</f>
        <v>1</v>
      </c>
      <c r="T313" s="1">
        <f>IF(ISBLANK(Parking!S13),"",Parking!S13)</f>
        <v>1</v>
      </c>
      <c r="U313" s="1">
        <f>IF(ISBLANK(Parking!T13),"",Parking!T13)</f>
        <v>1</v>
      </c>
      <c r="V313" s="1">
        <f>IF(ISBLANK(Parking!U13),"",Parking!U13)</f>
        <v>1</v>
      </c>
      <c r="W313" s="1">
        <f>IF(ISBLANK(Parking!V13),"",Parking!V13)</f>
        <v>1</v>
      </c>
      <c r="X313" s="1">
        <f>IF(ISBLANK(Parking!W13),"",Parking!W13)</f>
        <v>1</v>
      </c>
      <c r="Y313" s="1">
        <f>IF(ISBLANK(Parking!X13),"",Parking!X13)</f>
        <v>1</v>
      </c>
      <c r="Z313" s="1">
        <f>IF(ISBLANK(Parking!Y13),"",Parking!Y13)</f>
        <v>1</v>
      </c>
      <c r="AA313" s="1">
        <f>IF(ISBLANK(Parking!Z13),"",Parking!Z13)</f>
        <v>1</v>
      </c>
      <c r="AB313" s="23">
        <f>IF(ISBLANK(Parking!AA13),"",Parking!AA13)</f>
        <v>1</v>
      </c>
    </row>
    <row r="314" spans="1:28" x14ac:dyDescent="0.25">
      <c r="A314" s="53" t="str">
        <f>IF(ISBLANK(Parking!A14),NA(),Parking!A14)</f>
        <v>HVAC Avail</v>
      </c>
      <c r="B314" t="str">
        <f t="shared" si="18"/>
        <v>HVACAvail</v>
      </c>
      <c r="C314" t="str">
        <f>IF(ISBLANK(Parking!C14),"",Parking!C14)</f>
        <v>WD</v>
      </c>
      <c r="D314" t="str">
        <f t="shared" si="20"/>
        <v>ParkingHVACAvailWD</v>
      </c>
      <c r="E314" s="1">
        <f>IF(ISBLANK(Parking!D14),"",Parking!D14)</f>
        <v>1</v>
      </c>
      <c r="F314" s="1">
        <f>IF(ISBLANK(Parking!E14),"",Parking!E14)</f>
        <v>1</v>
      </c>
      <c r="G314" s="1">
        <f>IF(ISBLANK(Parking!F14),"",Parking!F14)</f>
        <v>1</v>
      </c>
      <c r="H314" s="1">
        <f>IF(ISBLANK(Parking!G14),"",Parking!G14)</f>
        <v>1</v>
      </c>
      <c r="I314" s="1">
        <f>IF(ISBLANK(Parking!H14),"",Parking!H14)</f>
        <v>1</v>
      </c>
      <c r="J314" s="1">
        <f>IF(ISBLANK(Parking!I14),"",Parking!I14)</f>
        <v>1</v>
      </c>
      <c r="K314" s="1">
        <f>IF(ISBLANK(Parking!J14),"",Parking!J14)</f>
        <v>1</v>
      </c>
      <c r="L314" s="1">
        <f>IF(ISBLANK(Parking!K14),"",Parking!K14)</f>
        <v>1</v>
      </c>
      <c r="M314" s="1">
        <f>IF(ISBLANK(Parking!L14),"",Parking!L14)</f>
        <v>1</v>
      </c>
      <c r="N314" s="1">
        <f>IF(ISBLANK(Parking!M14),"",Parking!M14)</f>
        <v>1</v>
      </c>
      <c r="O314" s="1">
        <f>IF(ISBLANK(Parking!N14),"",Parking!N14)</f>
        <v>1</v>
      </c>
      <c r="P314" s="1">
        <f>IF(ISBLANK(Parking!O14),"",Parking!O14)</f>
        <v>1</v>
      </c>
      <c r="Q314" s="1">
        <f>IF(ISBLANK(Parking!P14),"",Parking!P14)</f>
        <v>1</v>
      </c>
      <c r="R314" s="1">
        <f>IF(ISBLANK(Parking!Q14),"",Parking!Q14)</f>
        <v>1</v>
      </c>
      <c r="S314" s="1">
        <f>IF(ISBLANK(Parking!R14),"",Parking!R14)</f>
        <v>1</v>
      </c>
      <c r="T314" s="1">
        <f>IF(ISBLANK(Parking!S14),"",Parking!S14)</f>
        <v>1</v>
      </c>
      <c r="U314" s="1">
        <f>IF(ISBLANK(Parking!T14),"",Parking!T14)</f>
        <v>1</v>
      </c>
      <c r="V314" s="1">
        <f>IF(ISBLANK(Parking!U14),"",Parking!U14)</f>
        <v>1</v>
      </c>
      <c r="W314" s="1">
        <f>IF(ISBLANK(Parking!V14),"",Parking!V14)</f>
        <v>1</v>
      </c>
      <c r="X314" s="1">
        <f>IF(ISBLANK(Parking!W14),"",Parking!W14)</f>
        <v>1</v>
      </c>
      <c r="Y314" s="1">
        <f>IF(ISBLANK(Parking!X14),"",Parking!X14)</f>
        <v>1</v>
      </c>
      <c r="Z314" s="1">
        <f>IF(ISBLANK(Parking!Y14),"",Parking!Y14)</f>
        <v>1</v>
      </c>
      <c r="AA314" s="1">
        <f>IF(ISBLANK(Parking!Z14),"",Parking!Z14)</f>
        <v>1</v>
      </c>
      <c r="AB314" s="23">
        <f>IF(ISBLANK(Parking!AA14),"",Parking!AA14)</f>
        <v>1</v>
      </c>
    </row>
    <row r="315" spans="1:28" x14ac:dyDescent="0.25">
      <c r="A315" s="53" t="e">
        <f>IF(ISBLANK(Parking!A15),NA(),Parking!A15)</f>
        <v>#N/A</v>
      </c>
      <c r="B315" t="e">
        <f t="shared" si="18"/>
        <v>#N/A</v>
      </c>
      <c r="C315" t="str">
        <f>IF(ISBLANK(Parking!C15),"",Parking!C15)</f>
        <v>Sat</v>
      </c>
      <c r="D315" t="str">
        <f t="shared" si="20"/>
        <v>ParkingHVACAvailSat</v>
      </c>
      <c r="E315" s="1">
        <f>IF(ISBLANK(Parking!D15),"",Parking!D15)</f>
        <v>1</v>
      </c>
      <c r="F315" s="1">
        <f>IF(ISBLANK(Parking!E15),"",Parking!E15)</f>
        <v>1</v>
      </c>
      <c r="G315" s="1">
        <f>IF(ISBLANK(Parking!F15),"",Parking!F15)</f>
        <v>1</v>
      </c>
      <c r="H315" s="1">
        <f>IF(ISBLANK(Parking!G15),"",Parking!G15)</f>
        <v>1</v>
      </c>
      <c r="I315" s="1">
        <f>IF(ISBLANK(Parking!H15),"",Parking!H15)</f>
        <v>1</v>
      </c>
      <c r="J315" s="1">
        <f>IF(ISBLANK(Parking!I15),"",Parking!I15)</f>
        <v>1</v>
      </c>
      <c r="K315" s="1">
        <f>IF(ISBLANK(Parking!J15),"",Parking!J15)</f>
        <v>1</v>
      </c>
      <c r="L315" s="1">
        <f>IF(ISBLANK(Parking!K15),"",Parking!K15)</f>
        <v>1</v>
      </c>
      <c r="M315" s="1">
        <f>IF(ISBLANK(Parking!L15),"",Parking!L15)</f>
        <v>1</v>
      </c>
      <c r="N315" s="1">
        <f>IF(ISBLANK(Parking!M15),"",Parking!M15)</f>
        <v>1</v>
      </c>
      <c r="O315" s="1">
        <f>IF(ISBLANK(Parking!N15),"",Parking!N15)</f>
        <v>1</v>
      </c>
      <c r="P315" s="1">
        <f>IF(ISBLANK(Parking!O15),"",Parking!O15)</f>
        <v>1</v>
      </c>
      <c r="Q315" s="1">
        <f>IF(ISBLANK(Parking!P15),"",Parking!P15)</f>
        <v>1</v>
      </c>
      <c r="R315" s="1">
        <f>IF(ISBLANK(Parking!Q15),"",Parking!Q15)</f>
        <v>1</v>
      </c>
      <c r="S315" s="1">
        <f>IF(ISBLANK(Parking!R15),"",Parking!R15)</f>
        <v>1</v>
      </c>
      <c r="T315" s="1">
        <f>IF(ISBLANK(Parking!S15),"",Parking!S15)</f>
        <v>1</v>
      </c>
      <c r="U315" s="1">
        <f>IF(ISBLANK(Parking!T15),"",Parking!T15)</f>
        <v>1</v>
      </c>
      <c r="V315" s="1">
        <f>IF(ISBLANK(Parking!U15),"",Parking!U15)</f>
        <v>1</v>
      </c>
      <c r="W315" s="1">
        <f>IF(ISBLANK(Parking!V15),"",Parking!V15)</f>
        <v>1</v>
      </c>
      <c r="X315" s="1">
        <f>IF(ISBLANK(Parking!W15),"",Parking!W15)</f>
        <v>1</v>
      </c>
      <c r="Y315" s="1">
        <f>IF(ISBLANK(Parking!X15),"",Parking!X15)</f>
        <v>1</v>
      </c>
      <c r="Z315" s="1">
        <f>IF(ISBLANK(Parking!Y15),"",Parking!Y15)</f>
        <v>1</v>
      </c>
      <c r="AA315" s="1">
        <f>IF(ISBLANK(Parking!Z15),"",Parking!Z15)</f>
        <v>1</v>
      </c>
      <c r="AB315" s="23">
        <f>IF(ISBLANK(Parking!AA15),"",Parking!AA15)</f>
        <v>1</v>
      </c>
    </row>
    <row r="316" spans="1:28" x14ac:dyDescent="0.25">
      <c r="A316" s="53" t="e">
        <f>IF(ISBLANK(Parking!A16),NA(),Parking!A16)</f>
        <v>#N/A</v>
      </c>
      <c r="B316" t="e">
        <f t="shared" si="18"/>
        <v>#N/A</v>
      </c>
      <c r="C316" t="str">
        <f>IF(ISBLANK(Parking!C16),"",Parking!C16)</f>
        <v>Sun</v>
      </c>
      <c r="D316" t="str">
        <f t="shared" si="20"/>
        <v>ParkingHVACAvailSun</v>
      </c>
      <c r="E316" s="1">
        <f>IF(ISBLANK(Parking!D16),"",Parking!D16)</f>
        <v>1</v>
      </c>
      <c r="F316" s="1">
        <f>IF(ISBLANK(Parking!E16),"",Parking!E16)</f>
        <v>1</v>
      </c>
      <c r="G316" s="1">
        <f>IF(ISBLANK(Parking!F16),"",Parking!F16)</f>
        <v>1</v>
      </c>
      <c r="H316" s="1">
        <f>IF(ISBLANK(Parking!G16),"",Parking!G16)</f>
        <v>1</v>
      </c>
      <c r="I316" s="1">
        <f>IF(ISBLANK(Parking!H16),"",Parking!H16)</f>
        <v>1</v>
      </c>
      <c r="J316" s="1">
        <f>IF(ISBLANK(Parking!I16),"",Parking!I16)</f>
        <v>1</v>
      </c>
      <c r="K316" s="1">
        <f>IF(ISBLANK(Parking!J16),"",Parking!J16)</f>
        <v>1</v>
      </c>
      <c r="L316" s="1">
        <f>IF(ISBLANK(Parking!K16),"",Parking!K16)</f>
        <v>1</v>
      </c>
      <c r="M316" s="1">
        <f>IF(ISBLANK(Parking!L16),"",Parking!L16)</f>
        <v>1</v>
      </c>
      <c r="N316" s="1">
        <f>IF(ISBLANK(Parking!M16),"",Parking!M16)</f>
        <v>1</v>
      </c>
      <c r="O316" s="1">
        <f>IF(ISBLANK(Parking!N16),"",Parking!N16)</f>
        <v>1</v>
      </c>
      <c r="P316" s="1">
        <f>IF(ISBLANK(Parking!O16),"",Parking!O16)</f>
        <v>1</v>
      </c>
      <c r="Q316" s="1">
        <f>IF(ISBLANK(Parking!P16),"",Parking!P16)</f>
        <v>1</v>
      </c>
      <c r="R316" s="1">
        <f>IF(ISBLANK(Parking!Q16),"",Parking!Q16)</f>
        <v>1</v>
      </c>
      <c r="S316" s="1">
        <f>IF(ISBLANK(Parking!R16),"",Parking!R16)</f>
        <v>1</v>
      </c>
      <c r="T316" s="1">
        <f>IF(ISBLANK(Parking!S16),"",Parking!S16)</f>
        <v>1</v>
      </c>
      <c r="U316" s="1">
        <f>IF(ISBLANK(Parking!T16),"",Parking!T16)</f>
        <v>1</v>
      </c>
      <c r="V316" s="1">
        <f>IF(ISBLANK(Parking!U16),"",Parking!U16)</f>
        <v>1</v>
      </c>
      <c r="W316" s="1">
        <f>IF(ISBLANK(Parking!V16),"",Parking!V16)</f>
        <v>1</v>
      </c>
      <c r="X316" s="1">
        <f>IF(ISBLANK(Parking!W16),"",Parking!W16)</f>
        <v>1</v>
      </c>
      <c r="Y316" s="1">
        <f>IF(ISBLANK(Parking!X16),"",Parking!X16)</f>
        <v>1</v>
      </c>
      <c r="Z316" s="1">
        <f>IF(ISBLANK(Parking!Y16),"",Parking!Y16)</f>
        <v>1</v>
      </c>
      <c r="AA316" s="1">
        <f>IF(ISBLANK(Parking!Z16),"",Parking!Z16)</f>
        <v>1</v>
      </c>
      <c r="AB316" s="23">
        <f>IF(ISBLANK(Parking!AA16),"",Parking!AA16)</f>
        <v>1</v>
      </c>
    </row>
    <row r="317" spans="1:28" x14ac:dyDescent="0.25">
      <c r="A317" s="53" t="str">
        <f>IF(ISBLANK(Parking!A17),NA(),Parking!A17)</f>
        <v>Service Hot Water</v>
      </c>
      <c r="B317" t="str">
        <f t="shared" si="18"/>
        <v>ServiceHotWater</v>
      </c>
      <c r="C317" t="str">
        <f>IF(ISBLANK(Parking!C17),"",Parking!C17)</f>
        <v>WD</v>
      </c>
      <c r="D317" t="str">
        <f t="shared" si="20"/>
        <v>ParkingServiceHotWaterWD</v>
      </c>
      <c r="E317" s="1">
        <f>IF(ISBLANK(Parking!D17),"",Parking!D17)</f>
        <v>0</v>
      </c>
      <c r="F317" s="1">
        <f>IF(ISBLANK(Parking!E17),"",Parking!E17)</f>
        <v>0</v>
      </c>
      <c r="G317" s="1">
        <f>IF(ISBLANK(Parking!F17),"",Parking!F17)</f>
        <v>0</v>
      </c>
      <c r="H317" s="1">
        <f>IF(ISBLANK(Parking!G17),"",Parking!G17)</f>
        <v>0</v>
      </c>
      <c r="I317" s="1">
        <f>IF(ISBLANK(Parking!H17),"",Parking!H17)</f>
        <v>0</v>
      </c>
      <c r="J317" s="1">
        <f>IF(ISBLANK(Parking!I17),"",Parking!I17)</f>
        <v>0</v>
      </c>
      <c r="K317" s="1">
        <f>IF(ISBLANK(Parking!J17),"",Parking!J17)</f>
        <v>0</v>
      </c>
      <c r="L317" s="1">
        <f>IF(ISBLANK(Parking!K17),"",Parking!K17)</f>
        <v>0</v>
      </c>
      <c r="M317" s="1">
        <f>IF(ISBLANK(Parking!L17),"",Parking!L17)</f>
        <v>0</v>
      </c>
      <c r="N317" s="1">
        <f>IF(ISBLANK(Parking!M17),"",Parking!M17)</f>
        <v>0</v>
      </c>
      <c r="O317" s="1">
        <f>IF(ISBLANK(Parking!N17),"",Parking!N17)</f>
        <v>0</v>
      </c>
      <c r="P317" s="1">
        <f>IF(ISBLANK(Parking!O17),"",Parking!O17)</f>
        <v>0</v>
      </c>
      <c r="Q317" s="1">
        <f>IF(ISBLANK(Parking!P17),"",Parking!P17)</f>
        <v>0</v>
      </c>
      <c r="R317" s="1">
        <f>IF(ISBLANK(Parking!Q17),"",Parking!Q17)</f>
        <v>0</v>
      </c>
      <c r="S317" s="1">
        <f>IF(ISBLANK(Parking!R17),"",Parking!R17)</f>
        <v>0</v>
      </c>
      <c r="T317" s="1">
        <f>IF(ISBLANK(Parking!S17),"",Parking!S17)</f>
        <v>0</v>
      </c>
      <c r="U317" s="1">
        <f>IF(ISBLANK(Parking!T17),"",Parking!T17)</f>
        <v>0</v>
      </c>
      <c r="V317" s="1">
        <f>IF(ISBLANK(Parking!U17),"",Parking!U17)</f>
        <v>0</v>
      </c>
      <c r="W317" s="1">
        <f>IF(ISBLANK(Parking!V17),"",Parking!V17)</f>
        <v>0</v>
      </c>
      <c r="X317" s="1">
        <f>IF(ISBLANK(Parking!W17),"",Parking!W17)</f>
        <v>0</v>
      </c>
      <c r="Y317" s="1">
        <f>IF(ISBLANK(Parking!X17),"",Parking!X17)</f>
        <v>0</v>
      </c>
      <c r="Z317" s="1">
        <f>IF(ISBLANK(Parking!Y17),"",Parking!Y17)</f>
        <v>0</v>
      </c>
      <c r="AA317" s="1">
        <f>IF(ISBLANK(Parking!Z17),"",Parking!Z17)</f>
        <v>0</v>
      </c>
      <c r="AB317" s="23">
        <f>IF(ISBLANK(Parking!AA17),"",Parking!AA17)</f>
        <v>0</v>
      </c>
    </row>
    <row r="318" spans="1:28" x14ac:dyDescent="0.25">
      <c r="A318" s="53" t="e">
        <f>IF(ISBLANK(Parking!A18),NA(),Parking!A18)</f>
        <v>#N/A</v>
      </c>
      <c r="B318" t="e">
        <f t="shared" si="18"/>
        <v>#N/A</v>
      </c>
      <c r="C318" t="str">
        <f>IF(ISBLANK(Parking!C18),"",Parking!C18)</f>
        <v>Sat</v>
      </c>
      <c r="D318" t="str">
        <f t="shared" si="20"/>
        <v>ParkingServiceHotWaterSat</v>
      </c>
      <c r="E318" s="1">
        <f>IF(ISBLANK(Parking!D18),"",Parking!D18)</f>
        <v>0</v>
      </c>
      <c r="F318" s="1">
        <f>IF(ISBLANK(Parking!E18),"",Parking!E18)</f>
        <v>0</v>
      </c>
      <c r="G318" s="1">
        <f>IF(ISBLANK(Parking!F18),"",Parking!F18)</f>
        <v>0</v>
      </c>
      <c r="H318" s="1">
        <f>IF(ISBLANK(Parking!G18),"",Parking!G18)</f>
        <v>0</v>
      </c>
      <c r="I318" s="1">
        <f>IF(ISBLANK(Parking!H18),"",Parking!H18)</f>
        <v>0</v>
      </c>
      <c r="J318" s="1">
        <f>IF(ISBLANK(Parking!I18),"",Parking!I18)</f>
        <v>0</v>
      </c>
      <c r="K318" s="1">
        <f>IF(ISBLANK(Parking!J18),"",Parking!J18)</f>
        <v>0</v>
      </c>
      <c r="L318" s="1">
        <f>IF(ISBLANK(Parking!K18),"",Parking!K18)</f>
        <v>0</v>
      </c>
      <c r="M318" s="1">
        <f>IF(ISBLANK(Parking!L18),"",Parking!L18)</f>
        <v>0</v>
      </c>
      <c r="N318" s="1">
        <f>IF(ISBLANK(Parking!M18),"",Parking!M18)</f>
        <v>0</v>
      </c>
      <c r="O318" s="1">
        <f>IF(ISBLANK(Parking!N18),"",Parking!N18)</f>
        <v>0</v>
      </c>
      <c r="P318" s="1">
        <f>IF(ISBLANK(Parking!O18),"",Parking!O18)</f>
        <v>0</v>
      </c>
      <c r="Q318" s="1">
        <f>IF(ISBLANK(Parking!P18),"",Parking!P18)</f>
        <v>0</v>
      </c>
      <c r="R318" s="1">
        <f>IF(ISBLANK(Parking!Q18),"",Parking!Q18)</f>
        <v>0</v>
      </c>
      <c r="S318" s="1">
        <f>IF(ISBLANK(Parking!R18),"",Parking!R18)</f>
        <v>0</v>
      </c>
      <c r="T318" s="1">
        <f>IF(ISBLANK(Parking!S18),"",Parking!S18)</f>
        <v>0</v>
      </c>
      <c r="U318" s="1">
        <f>IF(ISBLANK(Parking!T18),"",Parking!T18)</f>
        <v>0</v>
      </c>
      <c r="V318" s="1">
        <f>IF(ISBLANK(Parking!U18),"",Parking!U18)</f>
        <v>0</v>
      </c>
      <c r="W318" s="1">
        <f>IF(ISBLANK(Parking!V18),"",Parking!V18)</f>
        <v>0</v>
      </c>
      <c r="X318" s="1">
        <f>IF(ISBLANK(Parking!W18),"",Parking!W18)</f>
        <v>0</v>
      </c>
      <c r="Y318" s="1">
        <f>IF(ISBLANK(Parking!X18),"",Parking!X18)</f>
        <v>0</v>
      </c>
      <c r="Z318" s="1">
        <f>IF(ISBLANK(Parking!Y18),"",Parking!Y18)</f>
        <v>0</v>
      </c>
      <c r="AA318" s="1">
        <f>IF(ISBLANK(Parking!Z18),"",Parking!Z18)</f>
        <v>0</v>
      </c>
      <c r="AB318" s="23">
        <f>IF(ISBLANK(Parking!AA18),"",Parking!AA18)</f>
        <v>0</v>
      </c>
    </row>
    <row r="319" spans="1:28" x14ac:dyDescent="0.25">
      <c r="A319" s="53" t="e">
        <f>IF(ISBLANK(Parking!A19),NA(),Parking!A19)</f>
        <v>#N/A</v>
      </c>
      <c r="B319" t="e">
        <f t="shared" si="18"/>
        <v>#N/A</v>
      </c>
      <c r="C319" t="str">
        <f>IF(ISBLANK(Parking!C19),"",Parking!C19)</f>
        <v>Sun</v>
      </c>
      <c r="D319" t="str">
        <f t="shared" si="20"/>
        <v>ParkingServiceHotWaterSun</v>
      </c>
      <c r="E319" s="1">
        <f>IF(ISBLANK(Parking!D19),"",Parking!D19)</f>
        <v>0</v>
      </c>
      <c r="F319" s="1">
        <f>IF(ISBLANK(Parking!E19),"",Parking!E19)</f>
        <v>0</v>
      </c>
      <c r="G319" s="1">
        <f>IF(ISBLANK(Parking!F19),"",Parking!F19)</f>
        <v>0</v>
      </c>
      <c r="H319" s="1">
        <f>IF(ISBLANK(Parking!G19),"",Parking!G19)</f>
        <v>0</v>
      </c>
      <c r="I319" s="1">
        <f>IF(ISBLANK(Parking!H19),"",Parking!H19)</f>
        <v>0</v>
      </c>
      <c r="J319" s="1">
        <f>IF(ISBLANK(Parking!I19),"",Parking!I19)</f>
        <v>0</v>
      </c>
      <c r="K319" s="1">
        <f>IF(ISBLANK(Parking!J19),"",Parking!J19)</f>
        <v>0</v>
      </c>
      <c r="L319" s="1">
        <f>IF(ISBLANK(Parking!K19),"",Parking!K19)</f>
        <v>0</v>
      </c>
      <c r="M319" s="1">
        <f>IF(ISBLANK(Parking!L19),"",Parking!L19)</f>
        <v>0</v>
      </c>
      <c r="N319" s="1">
        <f>IF(ISBLANK(Parking!M19),"",Parking!M19)</f>
        <v>0</v>
      </c>
      <c r="O319" s="1">
        <f>IF(ISBLANK(Parking!N19),"",Parking!N19)</f>
        <v>0</v>
      </c>
      <c r="P319" s="1">
        <f>IF(ISBLANK(Parking!O19),"",Parking!O19)</f>
        <v>0</v>
      </c>
      <c r="Q319" s="1">
        <f>IF(ISBLANK(Parking!P19),"",Parking!P19)</f>
        <v>0</v>
      </c>
      <c r="R319" s="1">
        <f>IF(ISBLANK(Parking!Q19),"",Parking!Q19)</f>
        <v>0</v>
      </c>
      <c r="S319" s="1">
        <f>IF(ISBLANK(Parking!R19),"",Parking!R19)</f>
        <v>0</v>
      </c>
      <c r="T319" s="1">
        <f>IF(ISBLANK(Parking!S19),"",Parking!S19)</f>
        <v>0</v>
      </c>
      <c r="U319" s="1">
        <f>IF(ISBLANK(Parking!T19),"",Parking!T19)</f>
        <v>0</v>
      </c>
      <c r="V319" s="1">
        <f>IF(ISBLANK(Parking!U19),"",Parking!U19)</f>
        <v>0</v>
      </c>
      <c r="W319" s="1">
        <f>IF(ISBLANK(Parking!V19),"",Parking!V19)</f>
        <v>0</v>
      </c>
      <c r="X319" s="1">
        <f>IF(ISBLANK(Parking!W19),"",Parking!W19)</f>
        <v>0</v>
      </c>
      <c r="Y319" s="1">
        <f>IF(ISBLANK(Parking!X19),"",Parking!X19)</f>
        <v>0</v>
      </c>
      <c r="Z319" s="1">
        <f>IF(ISBLANK(Parking!Y19),"",Parking!Y19)</f>
        <v>0</v>
      </c>
      <c r="AA319" s="1">
        <f>IF(ISBLANK(Parking!Z19),"",Parking!Z19)</f>
        <v>0</v>
      </c>
      <c r="AB319" s="23">
        <f>IF(ISBLANK(Parking!AA19),"",Parking!AA19)</f>
        <v>0</v>
      </c>
    </row>
    <row r="320" spans="1:28" x14ac:dyDescent="0.25">
      <c r="A320" s="53" t="str">
        <f>IF(ISBLANK(Parking!A20),NA(),Parking!A20)</f>
        <v>Elevator</v>
      </c>
      <c r="B320" t="str">
        <f t="shared" si="18"/>
        <v>Elevator</v>
      </c>
      <c r="C320" t="str">
        <f>IF(ISBLANK(Parking!C20),"",Parking!C20)</f>
        <v>WD</v>
      </c>
      <c r="D320" t="str">
        <f t="shared" si="20"/>
        <v>ParkingElevatorWD</v>
      </c>
      <c r="E320" s="1">
        <f>IF(ISBLANK(Parking!D20),"",Parking!D20)</f>
        <v>0</v>
      </c>
      <c r="F320" s="1">
        <f>IF(ISBLANK(Parking!E20),"",Parking!E20)</f>
        <v>0</v>
      </c>
      <c r="G320" s="1">
        <f>IF(ISBLANK(Parking!F20),"",Parking!F20)</f>
        <v>0</v>
      </c>
      <c r="H320" s="1">
        <f>IF(ISBLANK(Parking!G20),"",Parking!G20)</f>
        <v>0</v>
      </c>
      <c r="I320" s="1">
        <f>IF(ISBLANK(Parking!H20),"",Parking!H20)</f>
        <v>0</v>
      </c>
      <c r="J320" s="1">
        <f>IF(ISBLANK(Parking!I20),"",Parking!I20)</f>
        <v>0</v>
      </c>
      <c r="K320" s="1">
        <f>IF(ISBLANK(Parking!J20),"",Parking!J20)</f>
        <v>0</v>
      </c>
      <c r="L320" s="1">
        <f>IF(ISBLANK(Parking!K20),"",Parking!K20)</f>
        <v>0.35</v>
      </c>
      <c r="M320" s="1">
        <f>IF(ISBLANK(Parking!L20),"",Parking!L20)</f>
        <v>0.69</v>
      </c>
      <c r="N320" s="1">
        <f>IF(ISBLANK(Parking!M20),"",Parking!M20)</f>
        <v>0.43</v>
      </c>
      <c r="O320" s="1">
        <f>IF(ISBLANK(Parking!N20),"",Parking!N20)</f>
        <v>0.37</v>
      </c>
      <c r="P320" s="1">
        <f>IF(ISBLANK(Parking!O20),"",Parking!O20)</f>
        <v>0.43</v>
      </c>
      <c r="Q320" s="1">
        <f>IF(ISBLANK(Parking!P20),"",Parking!P20)</f>
        <v>0.57999999999999996</v>
      </c>
      <c r="R320" s="1">
        <f>IF(ISBLANK(Parking!Q20),"",Parking!Q20)</f>
        <v>0.48</v>
      </c>
      <c r="S320" s="1">
        <f>IF(ISBLANK(Parking!R20),"",Parking!R20)</f>
        <v>0.37</v>
      </c>
      <c r="T320" s="1">
        <f>IF(ISBLANK(Parking!S20),"",Parking!S20)</f>
        <v>0.37</v>
      </c>
      <c r="U320" s="1">
        <f>IF(ISBLANK(Parking!T20),"",Parking!T20)</f>
        <v>0.46</v>
      </c>
      <c r="V320" s="1">
        <f>IF(ISBLANK(Parking!U20),"",Parking!U20)</f>
        <v>0.62</v>
      </c>
      <c r="W320" s="1">
        <f>IF(ISBLANK(Parking!V20),"",Parking!V20)</f>
        <v>0.2</v>
      </c>
      <c r="X320" s="1">
        <f>IF(ISBLANK(Parking!W20),"",Parking!W20)</f>
        <v>0.12</v>
      </c>
      <c r="Y320" s="1">
        <f>IF(ISBLANK(Parking!X20),"",Parking!X20)</f>
        <v>0.04</v>
      </c>
      <c r="Z320" s="1">
        <f>IF(ISBLANK(Parking!Y20),"",Parking!Y20)</f>
        <v>0.04</v>
      </c>
      <c r="AA320" s="1">
        <f>IF(ISBLANK(Parking!Z20),"",Parking!Z20)</f>
        <v>0</v>
      </c>
      <c r="AB320" s="23">
        <f>IF(ISBLANK(Parking!AA20),"",Parking!AA20)</f>
        <v>0</v>
      </c>
    </row>
    <row r="321" spans="1:28" x14ac:dyDescent="0.25">
      <c r="A321" s="53" t="e">
        <f>IF(ISBLANK(Parking!A21),NA(),Parking!A21)</f>
        <v>#N/A</v>
      </c>
      <c r="B321" t="e">
        <f t="shared" si="18"/>
        <v>#N/A</v>
      </c>
      <c r="C321" t="str">
        <f>IF(ISBLANK(Parking!C21),"",Parking!C21)</f>
        <v>Sat</v>
      </c>
      <c r="D321" t="str">
        <f t="shared" si="20"/>
        <v>ParkingElevatorSat</v>
      </c>
      <c r="E321" s="1">
        <f>IF(ISBLANK(Parking!D21),"",Parking!D21)</f>
        <v>0</v>
      </c>
      <c r="F321" s="1">
        <f>IF(ISBLANK(Parking!E21),"",Parking!E21)</f>
        <v>0</v>
      </c>
      <c r="G321" s="1">
        <f>IF(ISBLANK(Parking!F21),"",Parking!F21)</f>
        <v>0</v>
      </c>
      <c r="H321" s="1">
        <f>IF(ISBLANK(Parking!G21),"",Parking!G21)</f>
        <v>0</v>
      </c>
      <c r="I321" s="1">
        <f>IF(ISBLANK(Parking!H21),"",Parking!H21)</f>
        <v>0</v>
      </c>
      <c r="J321" s="1">
        <f>IF(ISBLANK(Parking!I21),"",Parking!I21)</f>
        <v>0</v>
      </c>
      <c r="K321" s="1">
        <f>IF(ISBLANK(Parking!J21),"",Parking!J21)</f>
        <v>0</v>
      </c>
      <c r="L321" s="1">
        <f>IF(ISBLANK(Parking!K21),"",Parking!K21)</f>
        <v>0.16</v>
      </c>
      <c r="M321" s="1">
        <f>IF(ISBLANK(Parking!L21),"",Parking!L21)</f>
        <v>0.14000000000000001</v>
      </c>
      <c r="N321" s="1">
        <f>IF(ISBLANK(Parking!M21),"",Parking!M21)</f>
        <v>0.21</v>
      </c>
      <c r="O321" s="1">
        <f>IF(ISBLANK(Parking!N21),"",Parking!N21)</f>
        <v>0.18</v>
      </c>
      <c r="P321" s="1">
        <f>IF(ISBLANK(Parking!O21),"",Parking!O21)</f>
        <v>0.25</v>
      </c>
      <c r="Q321" s="1">
        <f>IF(ISBLANK(Parking!P21),"",Parking!P21)</f>
        <v>0.21</v>
      </c>
      <c r="R321" s="1">
        <f>IF(ISBLANK(Parking!Q21),"",Parking!Q21)</f>
        <v>0.13</v>
      </c>
      <c r="S321" s="1">
        <f>IF(ISBLANK(Parking!R21),"",Parking!R21)</f>
        <v>0.08</v>
      </c>
      <c r="T321" s="1">
        <f>IF(ISBLANK(Parking!S21),"",Parking!S21)</f>
        <v>0.04</v>
      </c>
      <c r="U321" s="1">
        <f>IF(ISBLANK(Parking!T21),"",Parking!T21)</f>
        <v>0.05</v>
      </c>
      <c r="V321" s="1">
        <f>IF(ISBLANK(Parking!U21),"",Parking!U21)</f>
        <v>0.06</v>
      </c>
      <c r="W321" s="1">
        <f>IF(ISBLANK(Parking!V21),"",Parking!V21)</f>
        <v>0</v>
      </c>
      <c r="X321" s="1">
        <f>IF(ISBLANK(Parking!W21),"",Parking!W21)</f>
        <v>0</v>
      </c>
      <c r="Y321" s="1">
        <f>IF(ISBLANK(Parking!X21),"",Parking!X21)</f>
        <v>0</v>
      </c>
      <c r="Z321" s="1">
        <f>IF(ISBLANK(Parking!Y21),"",Parking!Y21)</f>
        <v>0</v>
      </c>
      <c r="AA321" s="1">
        <f>IF(ISBLANK(Parking!Z21),"",Parking!Z21)</f>
        <v>0</v>
      </c>
      <c r="AB321" s="23">
        <f>IF(ISBLANK(Parking!AA21),"",Parking!AA21)</f>
        <v>0</v>
      </c>
    </row>
    <row r="322" spans="1:28" x14ac:dyDescent="0.25">
      <c r="A322" s="53" t="e">
        <f>IF(ISBLANK(Parking!A22),NA(),Parking!A22)</f>
        <v>#N/A</v>
      </c>
      <c r="B322" t="e">
        <f t="shared" si="18"/>
        <v>#N/A</v>
      </c>
      <c r="C322" t="str">
        <f>IF(ISBLANK(Parking!C22),"",Parking!C22)</f>
        <v>Sun</v>
      </c>
      <c r="D322" t="str">
        <f t="shared" si="20"/>
        <v>ParkingElevatorSun</v>
      </c>
      <c r="E322" s="1">
        <f>IF(ISBLANK(Parking!D22),"",Parking!D22)</f>
        <v>0</v>
      </c>
      <c r="F322" s="1">
        <f>IF(ISBLANK(Parking!E22),"",Parking!E22)</f>
        <v>0</v>
      </c>
      <c r="G322" s="1">
        <f>IF(ISBLANK(Parking!F22),"",Parking!F22)</f>
        <v>0</v>
      </c>
      <c r="H322" s="1">
        <f>IF(ISBLANK(Parking!G22),"",Parking!G22)</f>
        <v>0</v>
      </c>
      <c r="I322" s="1">
        <f>IF(ISBLANK(Parking!H22),"",Parking!H22)</f>
        <v>0</v>
      </c>
      <c r="J322" s="1">
        <f>IF(ISBLANK(Parking!I22),"",Parking!I22)</f>
        <v>0</v>
      </c>
      <c r="K322" s="1">
        <f>IF(ISBLANK(Parking!J22),"",Parking!J22)</f>
        <v>0</v>
      </c>
      <c r="L322" s="1">
        <f>IF(ISBLANK(Parking!K22),"",Parking!K22)</f>
        <v>0</v>
      </c>
      <c r="M322" s="1">
        <f>IF(ISBLANK(Parking!L22),"",Parking!L22)</f>
        <v>0</v>
      </c>
      <c r="N322" s="1">
        <f>IF(ISBLANK(Parking!M22),"",Parking!M22)</f>
        <v>0</v>
      </c>
      <c r="O322" s="1">
        <f>IF(ISBLANK(Parking!N22),"",Parking!N22)</f>
        <v>0</v>
      </c>
      <c r="P322" s="1">
        <f>IF(ISBLANK(Parking!O22),"",Parking!O22)</f>
        <v>0</v>
      </c>
      <c r="Q322" s="1">
        <f>IF(ISBLANK(Parking!P22),"",Parking!P22)</f>
        <v>0</v>
      </c>
      <c r="R322" s="1">
        <f>IF(ISBLANK(Parking!Q22),"",Parking!Q22)</f>
        <v>0</v>
      </c>
      <c r="S322" s="1">
        <f>IF(ISBLANK(Parking!R22),"",Parking!R22)</f>
        <v>0</v>
      </c>
      <c r="T322" s="1">
        <f>IF(ISBLANK(Parking!S22),"",Parking!S22)</f>
        <v>0</v>
      </c>
      <c r="U322" s="1">
        <f>IF(ISBLANK(Parking!T22),"",Parking!T22)</f>
        <v>0</v>
      </c>
      <c r="V322" s="1">
        <f>IF(ISBLANK(Parking!U22),"",Parking!U22)</f>
        <v>0</v>
      </c>
      <c r="W322" s="1">
        <f>IF(ISBLANK(Parking!V22),"",Parking!V22)</f>
        <v>0</v>
      </c>
      <c r="X322" s="1">
        <f>IF(ISBLANK(Parking!W22),"",Parking!W22)</f>
        <v>0</v>
      </c>
      <c r="Y322" s="1">
        <f>IF(ISBLANK(Parking!X22),"",Parking!X22)</f>
        <v>0</v>
      </c>
      <c r="Z322" s="1">
        <f>IF(ISBLANK(Parking!Y22),"",Parking!Y22)</f>
        <v>0</v>
      </c>
      <c r="AA322" s="1">
        <f>IF(ISBLANK(Parking!Z22),"",Parking!Z22)</f>
        <v>0</v>
      </c>
      <c r="AB322" s="23">
        <f>IF(ISBLANK(Parking!AA22),"",Parking!AA22)</f>
        <v>0</v>
      </c>
    </row>
    <row r="323" spans="1:28" x14ac:dyDescent="0.25">
      <c r="A323" s="53" t="str">
        <f>IF(ISBLANK(Parking!A23),NA(),Parking!A23)</f>
        <v>HtgSetpt</v>
      </c>
      <c r="B323" t="str">
        <f t="shared" si="18"/>
        <v>HtgSetpt</v>
      </c>
      <c r="C323" t="str">
        <f>IF(ISBLANK(Parking!C23),"",Parking!C23)</f>
        <v>WD</v>
      </c>
      <c r="D323" t="str">
        <f t="shared" si="20"/>
        <v>ParkingHtgSetptWD</v>
      </c>
      <c r="E323" s="1">
        <f>IF(ISBLANK(Parking!D23),"",Parking!D23)</f>
        <v>60</v>
      </c>
      <c r="F323" s="1">
        <f>IF(ISBLANK(Parking!E23),"",Parking!E23)</f>
        <v>60</v>
      </c>
      <c r="G323" s="1">
        <f>IF(ISBLANK(Parking!F23),"",Parking!F23)</f>
        <v>60</v>
      </c>
      <c r="H323" s="1">
        <f>IF(ISBLANK(Parking!G23),"",Parking!G23)</f>
        <v>60</v>
      </c>
      <c r="I323" s="1">
        <f>IF(ISBLANK(Parking!H23),"",Parking!H23)</f>
        <v>60</v>
      </c>
      <c r="J323" s="1">
        <f>IF(ISBLANK(Parking!I23),"",Parking!I23)</f>
        <v>60</v>
      </c>
      <c r="K323" s="1">
        <f>IF(ISBLANK(Parking!J23),"",Parking!J23)</f>
        <v>60</v>
      </c>
      <c r="L323" s="1">
        <f>IF(ISBLANK(Parking!K23),"",Parking!K23)</f>
        <v>60</v>
      </c>
      <c r="M323" s="1">
        <f>IF(ISBLANK(Parking!L23),"",Parking!L23)</f>
        <v>60</v>
      </c>
      <c r="N323" s="1">
        <f>IF(ISBLANK(Parking!M23),"",Parking!M23)</f>
        <v>60</v>
      </c>
      <c r="O323" s="1">
        <f>IF(ISBLANK(Parking!N23),"",Parking!N23)</f>
        <v>60</v>
      </c>
      <c r="P323" s="1">
        <f>IF(ISBLANK(Parking!O23),"",Parking!O23)</f>
        <v>60</v>
      </c>
      <c r="Q323" s="1">
        <f>IF(ISBLANK(Parking!P23),"",Parking!P23)</f>
        <v>60</v>
      </c>
      <c r="R323" s="1">
        <f>IF(ISBLANK(Parking!Q23),"",Parking!Q23)</f>
        <v>60</v>
      </c>
      <c r="S323" s="1">
        <f>IF(ISBLANK(Parking!R23),"",Parking!R23)</f>
        <v>60</v>
      </c>
      <c r="T323" s="1">
        <f>IF(ISBLANK(Parking!S23),"",Parking!S23)</f>
        <v>60</v>
      </c>
      <c r="U323" s="1">
        <f>IF(ISBLANK(Parking!T23),"",Parking!T23)</f>
        <v>60</v>
      </c>
      <c r="V323" s="1">
        <f>IF(ISBLANK(Parking!U23),"",Parking!U23)</f>
        <v>60</v>
      </c>
      <c r="W323" s="1">
        <f>IF(ISBLANK(Parking!V23),"",Parking!V23)</f>
        <v>60</v>
      </c>
      <c r="X323" s="1">
        <f>IF(ISBLANK(Parking!W23),"",Parking!W23)</f>
        <v>60</v>
      </c>
      <c r="Y323" s="1">
        <f>IF(ISBLANK(Parking!X23),"",Parking!X23)</f>
        <v>60</v>
      </c>
      <c r="Z323" s="1">
        <f>IF(ISBLANK(Parking!Y23),"",Parking!Y23)</f>
        <v>60</v>
      </c>
      <c r="AA323" s="1">
        <f>IF(ISBLANK(Parking!Z23),"",Parking!Z23)</f>
        <v>60</v>
      </c>
      <c r="AB323" s="23">
        <f>IF(ISBLANK(Parking!AA23),"",Parking!AA23)</f>
        <v>60</v>
      </c>
    </row>
    <row r="324" spans="1:28" x14ac:dyDescent="0.25">
      <c r="A324" s="53" t="e">
        <f>IF(ISBLANK(Parking!A24),NA(),Parking!A24)</f>
        <v>#N/A</v>
      </c>
      <c r="B324" t="e">
        <f t="shared" si="18"/>
        <v>#N/A</v>
      </c>
      <c r="C324" t="str">
        <f>IF(ISBLANK(Parking!C24),"",Parking!C24)</f>
        <v>Sat</v>
      </c>
      <c r="D324" t="str">
        <f t="shared" si="20"/>
        <v>ParkingHtgSetptSat</v>
      </c>
      <c r="E324" s="1">
        <f>IF(ISBLANK(Parking!D24),"",Parking!D24)</f>
        <v>60</v>
      </c>
      <c r="F324" s="1">
        <f>IF(ISBLANK(Parking!E24),"",Parking!E24)</f>
        <v>60</v>
      </c>
      <c r="G324" s="1">
        <f>IF(ISBLANK(Parking!F24),"",Parking!F24)</f>
        <v>60</v>
      </c>
      <c r="H324" s="1">
        <f>IF(ISBLANK(Parking!G24),"",Parking!G24)</f>
        <v>60</v>
      </c>
      <c r="I324" s="1">
        <f>IF(ISBLANK(Parking!H24),"",Parking!H24)</f>
        <v>60</v>
      </c>
      <c r="J324" s="1">
        <f>IF(ISBLANK(Parking!I24),"",Parking!I24)</f>
        <v>60</v>
      </c>
      <c r="K324" s="1">
        <f>IF(ISBLANK(Parking!J24),"",Parking!J24)</f>
        <v>60</v>
      </c>
      <c r="L324" s="1">
        <f>IF(ISBLANK(Parking!K24),"",Parking!K24)</f>
        <v>60</v>
      </c>
      <c r="M324" s="1">
        <f>IF(ISBLANK(Parking!L24),"",Parking!L24)</f>
        <v>60</v>
      </c>
      <c r="N324" s="1">
        <f>IF(ISBLANK(Parking!M24),"",Parking!M24)</f>
        <v>60</v>
      </c>
      <c r="O324" s="1">
        <f>IF(ISBLANK(Parking!N24),"",Parking!N24)</f>
        <v>60</v>
      </c>
      <c r="P324" s="1">
        <f>IF(ISBLANK(Parking!O24),"",Parking!O24)</f>
        <v>60</v>
      </c>
      <c r="Q324" s="1">
        <f>IF(ISBLANK(Parking!P24),"",Parking!P24)</f>
        <v>60</v>
      </c>
      <c r="R324" s="1">
        <f>IF(ISBLANK(Parking!Q24),"",Parking!Q24)</f>
        <v>60</v>
      </c>
      <c r="S324" s="1">
        <f>IF(ISBLANK(Parking!R24),"",Parking!R24)</f>
        <v>60</v>
      </c>
      <c r="T324" s="1">
        <f>IF(ISBLANK(Parking!S24),"",Parking!S24)</f>
        <v>60</v>
      </c>
      <c r="U324" s="1">
        <f>IF(ISBLANK(Parking!T24),"",Parking!T24)</f>
        <v>60</v>
      </c>
      <c r="V324" s="1">
        <f>IF(ISBLANK(Parking!U24),"",Parking!U24)</f>
        <v>60</v>
      </c>
      <c r="W324" s="1">
        <f>IF(ISBLANK(Parking!V24),"",Parking!V24)</f>
        <v>60</v>
      </c>
      <c r="X324" s="1">
        <f>IF(ISBLANK(Parking!W24),"",Parking!W24)</f>
        <v>60</v>
      </c>
      <c r="Y324" s="1">
        <f>IF(ISBLANK(Parking!X24),"",Parking!X24)</f>
        <v>60</v>
      </c>
      <c r="Z324" s="1">
        <f>IF(ISBLANK(Parking!Y24),"",Parking!Y24)</f>
        <v>60</v>
      </c>
      <c r="AA324" s="1">
        <f>IF(ISBLANK(Parking!Z24),"",Parking!Z24)</f>
        <v>60</v>
      </c>
      <c r="AB324" s="23">
        <f>IF(ISBLANK(Parking!AA24),"",Parking!AA24)</f>
        <v>60</v>
      </c>
    </row>
    <row r="325" spans="1:28" x14ac:dyDescent="0.25">
      <c r="A325" s="53" t="e">
        <f>IF(ISBLANK(Parking!A25),NA(),Parking!A25)</f>
        <v>#N/A</v>
      </c>
      <c r="B325" t="e">
        <f t="shared" si="18"/>
        <v>#N/A</v>
      </c>
      <c r="C325" t="str">
        <f>IF(ISBLANK(Parking!C25),"",Parking!C25)</f>
        <v>Sun</v>
      </c>
      <c r="D325" t="str">
        <f t="shared" si="20"/>
        <v>ParkingHtgSetptSun</v>
      </c>
      <c r="E325" s="1">
        <f>IF(ISBLANK(Parking!D25),"",Parking!D25)</f>
        <v>60</v>
      </c>
      <c r="F325" s="1">
        <f>IF(ISBLANK(Parking!E25),"",Parking!E25)</f>
        <v>60</v>
      </c>
      <c r="G325" s="1">
        <f>IF(ISBLANK(Parking!F25),"",Parking!F25)</f>
        <v>60</v>
      </c>
      <c r="H325" s="1">
        <f>IF(ISBLANK(Parking!G25),"",Parking!G25)</f>
        <v>60</v>
      </c>
      <c r="I325" s="1">
        <f>IF(ISBLANK(Parking!H25),"",Parking!H25)</f>
        <v>60</v>
      </c>
      <c r="J325" s="1">
        <f>IF(ISBLANK(Parking!I25),"",Parking!I25)</f>
        <v>60</v>
      </c>
      <c r="K325" s="1">
        <f>IF(ISBLANK(Parking!J25),"",Parking!J25)</f>
        <v>60</v>
      </c>
      <c r="L325" s="1">
        <f>IF(ISBLANK(Parking!K25),"",Parking!K25)</f>
        <v>60</v>
      </c>
      <c r="M325" s="1">
        <f>IF(ISBLANK(Parking!L25),"",Parking!L25)</f>
        <v>60</v>
      </c>
      <c r="N325" s="1">
        <f>IF(ISBLANK(Parking!M25),"",Parking!M25)</f>
        <v>60</v>
      </c>
      <c r="O325" s="1">
        <f>IF(ISBLANK(Parking!N25),"",Parking!N25)</f>
        <v>60</v>
      </c>
      <c r="P325" s="1">
        <f>IF(ISBLANK(Parking!O25),"",Parking!O25)</f>
        <v>60</v>
      </c>
      <c r="Q325" s="1">
        <f>IF(ISBLANK(Parking!P25),"",Parking!P25)</f>
        <v>60</v>
      </c>
      <c r="R325" s="1">
        <f>IF(ISBLANK(Parking!Q25),"",Parking!Q25)</f>
        <v>60</v>
      </c>
      <c r="S325" s="1">
        <f>IF(ISBLANK(Parking!R25),"",Parking!R25)</f>
        <v>60</v>
      </c>
      <c r="T325" s="1">
        <f>IF(ISBLANK(Parking!S25),"",Parking!S25)</f>
        <v>60</v>
      </c>
      <c r="U325" s="1">
        <f>IF(ISBLANK(Parking!T25),"",Parking!T25)</f>
        <v>60</v>
      </c>
      <c r="V325" s="1">
        <f>IF(ISBLANK(Parking!U25),"",Parking!U25)</f>
        <v>60</v>
      </c>
      <c r="W325" s="1">
        <f>IF(ISBLANK(Parking!V25),"",Parking!V25)</f>
        <v>60</v>
      </c>
      <c r="X325" s="1">
        <f>IF(ISBLANK(Parking!W25),"",Parking!W25)</f>
        <v>60</v>
      </c>
      <c r="Y325" s="1">
        <f>IF(ISBLANK(Parking!X25),"",Parking!X25)</f>
        <v>60</v>
      </c>
      <c r="Z325" s="1">
        <f>IF(ISBLANK(Parking!Y25),"",Parking!Y25)</f>
        <v>60</v>
      </c>
      <c r="AA325" s="1">
        <f>IF(ISBLANK(Parking!Z25),"",Parking!Z25)</f>
        <v>60</v>
      </c>
      <c r="AB325" s="23">
        <f>IF(ISBLANK(Parking!AA25),"",Parking!AA25)</f>
        <v>60</v>
      </c>
    </row>
    <row r="326" spans="1:28" x14ac:dyDescent="0.25">
      <c r="A326" s="53" t="str">
        <f>IF(ISBLANK(Parking!A26),NA(),Parking!A26)</f>
        <v>ClgSetpt</v>
      </c>
      <c r="B326" t="str">
        <f t="shared" si="18"/>
        <v>ClgSetpt</v>
      </c>
      <c r="C326" t="str">
        <f>IF(ISBLANK(Parking!C26),"",Parking!C26)</f>
        <v>WD</v>
      </c>
      <c r="D326" t="str">
        <f t="shared" si="20"/>
        <v>ParkingClgSetptWD</v>
      </c>
      <c r="E326" s="1">
        <f>IF(ISBLANK(Parking!D26),"",Parking!D26)</f>
        <v>85</v>
      </c>
      <c r="F326" s="1">
        <f>IF(ISBLANK(Parking!E26),"",Parking!E26)</f>
        <v>85</v>
      </c>
      <c r="G326" s="1">
        <f>IF(ISBLANK(Parking!F26),"",Parking!F26)</f>
        <v>85</v>
      </c>
      <c r="H326" s="1">
        <f>IF(ISBLANK(Parking!G26),"",Parking!G26)</f>
        <v>85</v>
      </c>
      <c r="I326" s="1">
        <f>IF(ISBLANK(Parking!H26),"",Parking!H26)</f>
        <v>85</v>
      </c>
      <c r="J326" s="1">
        <f>IF(ISBLANK(Parking!I26),"",Parking!I26)</f>
        <v>85</v>
      </c>
      <c r="K326" s="1">
        <f>IF(ISBLANK(Parking!J26),"",Parking!J26)</f>
        <v>85</v>
      </c>
      <c r="L326" s="1">
        <f>IF(ISBLANK(Parking!K26),"",Parking!K26)</f>
        <v>85</v>
      </c>
      <c r="M326" s="1">
        <f>IF(ISBLANK(Parking!L26),"",Parking!L26)</f>
        <v>85</v>
      </c>
      <c r="N326" s="1">
        <f>IF(ISBLANK(Parking!M26),"",Parking!M26)</f>
        <v>85</v>
      </c>
      <c r="O326" s="1">
        <f>IF(ISBLANK(Parking!N26),"",Parking!N26)</f>
        <v>85</v>
      </c>
      <c r="P326" s="1">
        <f>IF(ISBLANK(Parking!O26),"",Parking!O26)</f>
        <v>85</v>
      </c>
      <c r="Q326" s="1">
        <f>IF(ISBLANK(Parking!P26),"",Parking!P26)</f>
        <v>85</v>
      </c>
      <c r="R326" s="1">
        <f>IF(ISBLANK(Parking!Q26),"",Parking!Q26)</f>
        <v>85</v>
      </c>
      <c r="S326" s="1">
        <f>IF(ISBLANK(Parking!R26),"",Parking!R26)</f>
        <v>85</v>
      </c>
      <c r="T326" s="1">
        <f>IF(ISBLANK(Parking!S26),"",Parking!S26)</f>
        <v>85</v>
      </c>
      <c r="U326" s="1">
        <f>IF(ISBLANK(Parking!T26),"",Parking!T26)</f>
        <v>85</v>
      </c>
      <c r="V326" s="1">
        <f>IF(ISBLANK(Parking!U26),"",Parking!U26)</f>
        <v>85</v>
      </c>
      <c r="W326" s="1">
        <f>IF(ISBLANK(Parking!V26),"",Parking!V26)</f>
        <v>85</v>
      </c>
      <c r="X326" s="1">
        <f>IF(ISBLANK(Parking!W26),"",Parking!W26)</f>
        <v>85</v>
      </c>
      <c r="Y326" s="1">
        <f>IF(ISBLANK(Parking!X26),"",Parking!X26)</f>
        <v>85</v>
      </c>
      <c r="Z326" s="1">
        <f>IF(ISBLANK(Parking!Y26),"",Parking!Y26)</f>
        <v>85</v>
      </c>
      <c r="AA326" s="1">
        <f>IF(ISBLANK(Parking!Z26),"",Parking!Z26)</f>
        <v>85</v>
      </c>
      <c r="AB326" s="23">
        <f>IF(ISBLANK(Parking!AA26),"",Parking!AA26)</f>
        <v>85</v>
      </c>
    </row>
    <row r="327" spans="1:28" x14ac:dyDescent="0.25">
      <c r="A327" s="53" t="e">
        <f>IF(ISBLANK(Parking!A27),NA(),Parking!A27)</f>
        <v>#N/A</v>
      </c>
      <c r="B327" t="e">
        <f t="shared" ref="B327:B390" si="21">IF(ISTEXT(A327),SUBSTITUTE(SUBSTITUTE(SUBSTITUTE(SUBSTITUTE(A327," ",""),"(",""),"%",""),")",""),A327)</f>
        <v>#N/A</v>
      </c>
      <c r="C327" t="str">
        <f>IF(ISBLANK(Parking!C27),"",Parking!C27)</f>
        <v>Sat</v>
      </c>
      <c r="D327" t="str">
        <f t="shared" si="20"/>
        <v>ParkingClgSetptSat</v>
      </c>
      <c r="E327" s="1">
        <f>IF(ISBLANK(Parking!D27),"",Parking!D27)</f>
        <v>85</v>
      </c>
      <c r="F327" s="1">
        <f>IF(ISBLANK(Parking!E27),"",Parking!E27)</f>
        <v>85</v>
      </c>
      <c r="G327" s="1">
        <f>IF(ISBLANK(Parking!F27),"",Parking!F27)</f>
        <v>85</v>
      </c>
      <c r="H327" s="1">
        <f>IF(ISBLANK(Parking!G27),"",Parking!G27)</f>
        <v>85</v>
      </c>
      <c r="I327" s="1">
        <f>IF(ISBLANK(Parking!H27),"",Parking!H27)</f>
        <v>85</v>
      </c>
      <c r="J327" s="1">
        <f>IF(ISBLANK(Parking!I27),"",Parking!I27)</f>
        <v>85</v>
      </c>
      <c r="K327" s="1">
        <f>IF(ISBLANK(Parking!J27),"",Parking!J27)</f>
        <v>85</v>
      </c>
      <c r="L327" s="1">
        <f>IF(ISBLANK(Parking!K27),"",Parking!K27)</f>
        <v>85</v>
      </c>
      <c r="M327" s="1">
        <f>IF(ISBLANK(Parking!L27),"",Parking!L27)</f>
        <v>85</v>
      </c>
      <c r="N327" s="1">
        <f>IF(ISBLANK(Parking!M27),"",Parking!M27)</f>
        <v>85</v>
      </c>
      <c r="O327" s="1">
        <f>IF(ISBLANK(Parking!N27),"",Parking!N27)</f>
        <v>85</v>
      </c>
      <c r="P327" s="1">
        <f>IF(ISBLANK(Parking!O27),"",Parking!O27)</f>
        <v>85</v>
      </c>
      <c r="Q327" s="1">
        <f>IF(ISBLANK(Parking!P27),"",Parking!P27)</f>
        <v>85</v>
      </c>
      <c r="R327" s="1">
        <f>IF(ISBLANK(Parking!Q27),"",Parking!Q27)</f>
        <v>85</v>
      </c>
      <c r="S327" s="1">
        <f>IF(ISBLANK(Parking!R27),"",Parking!R27)</f>
        <v>85</v>
      </c>
      <c r="T327" s="1">
        <f>IF(ISBLANK(Parking!S27),"",Parking!S27)</f>
        <v>85</v>
      </c>
      <c r="U327" s="1">
        <f>IF(ISBLANK(Parking!T27),"",Parking!T27)</f>
        <v>85</v>
      </c>
      <c r="V327" s="1">
        <f>IF(ISBLANK(Parking!U27),"",Parking!U27)</f>
        <v>85</v>
      </c>
      <c r="W327" s="1">
        <f>IF(ISBLANK(Parking!V27),"",Parking!V27)</f>
        <v>85</v>
      </c>
      <c r="X327" s="1">
        <f>IF(ISBLANK(Parking!W27),"",Parking!W27)</f>
        <v>85</v>
      </c>
      <c r="Y327" s="1">
        <f>IF(ISBLANK(Parking!X27),"",Parking!X27)</f>
        <v>85</v>
      </c>
      <c r="Z327" s="1">
        <f>IF(ISBLANK(Parking!Y27),"",Parking!Y27)</f>
        <v>85</v>
      </c>
      <c r="AA327" s="1">
        <f>IF(ISBLANK(Parking!Z27),"",Parking!Z27)</f>
        <v>85</v>
      </c>
      <c r="AB327" s="23">
        <f>IF(ISBLANK(Parking!AA27),"",Parking!AA27)</f>
        <v>85</v>
      </c>
    </row>
    <row r="328" spans="1:28" x14ac:dyDescent="0.25">
      <c r="A328" s="53" t="e">
        <f>IF(ISBLANK(Parking!A28),NA(),Parking!A28)</f>
        <v>#N/A</v>
      </c>
      <c r="B328" t="e">
        <f t="shared" si="21"/>
        <v>#N/A</v>
      </c>
      <c r="C328" t="str">
        <f>IF(ISBLANK(Parking!C28),"",Parking!C28)</f>
        <v>Sun</v>
      </c>
      <c r="D328" t="str">
        <f t="shared" si="20"/>
        <v>ParkingClgSetptSun</v>
      </c>
      <c r="E328" s="1">
        <f>IF(ISBLANK(Parking!D28),"",Parking!D28)</f>
        <v>85</v>
      </c>
      <c r="F328" s="1">
        <f>IF(ISBLANK(Parking!E28),"",Parking!E28)</f>
        <v>85</v>
      </c>
      <c r="G328" s="1">
        <f>IF(ISBLANK(Parking!F28),"",Parking!F28)</f>
        <v>85</v>
      </c>
      <c r="H328" s="1">
        <f>IF(ISBLANK(Parking!G28),"",Parking!G28)</f>
        <v>85</v>
      </c>
      <c r="I328" s="1">
        <f>IF(ISBLANK(Parking!H28),"",Parking!H28)</f>
        <v>85</v>
      </c>
      <c r="J328" s="1">
        <f>IF(ISBLANK(Parking!I28),"",Parking!I28)</f>
        <v>85</v>
      </c>
      <c r="K328" s="1">
        <f>IF(ISBLANK(Parking!J28),"",Parking!J28)</f>
        <v>85</v>
      </c>
      <c r="L328" s="1">
        <f>IF(ISBLANK(Parking!K28),"",Parking!K28)</f>
        <v>85</v>
      </c>
      <c r="M328" s="1">
        <f>IF(ISBLANK(Parking!L28),"",Parking!L28)</f>
        <v>85</v>
      </c>
      <c r="N328" s="1">
        <f>IF(ISBLANK(Parking!M28),"",Parking!M28)</f>
        <v>85</v>
      </c>
      <c r="O328" s="1">
        <f>IF(ISBLANK(Parking!N28),"",Parking!N28)</f>
        <v>85</v>
      </c>
      <c r="P328" s="1">
        <f>IF(ISBLANK(Parking!O28),"",Parking!O28)</f>
        <v>85</v>
      </c>
      <c r="Q328" s="1">
        <f>IF(ISBLANK(Parking!P28),"",Parking!P28)</f>
        <v>85</v>
      </c>
      <c r="R328" s="1">
        <f>IF(ISBLANK(Parking!Q28),"",Parking!Q28)</f>
        <v>85</v>
      </c>
      <c r="S328" s="1">
        <f>IF(ISBLANK(Parking!R28),"",Parking!R28)</f>
        <v>85</v>
      </c>
      <c r="T328" s="1">
        <f>IF(ISBLANK(Parking!S28),"",Parking!S28)</f>
        <v>85</v>
      </c>
      <c r="U328" s="1">
        <f>IF(ISBLANK(Parking!T28),"",Parking!T28)</f>
        <v>85</v>
      </c>
      <c r="V328" s="1">
        <f>IF(ISBLANK(Parking!U28),"",Parking!U28)</f>
        <v>85</v>
      </c>
      <c r="W328" s="1">
        <f>IF(ISBLANK(Parking!V28),"",Parking!V28)</f>
        <v>85</v>
      </c>
      <c r="X328" s="1">
        <f>IF(ISBLANK(Parking!W28),"",Parking!W28)</f>
        <v>85</v>
      </c>
      <c r="Y328" s="1">
        <f>IF(ISBLANK(Parking!X28),"",Parking!X28)</f>
        <v>85</v>
      </c>
      <c r="Z328" s="1">
        <f>IF(ISBLANK(Parking!Y28),"",Parking!Y28)</f>
        <v>85</v>
      </c>
      <c r="AA328" s="1">
        <f>IF(ISBLANK(Parking!Z28),"",Parking!Z28)</f>
        <v>85</v>
      </c>
      <c r="AB328" s="23">
        <f>IF(ISBLANK(Parking!AA28),"",Parking!AA28)</f>
        <v>85</v>
      </c>
    </row>
    <row r="329" spans="1:28" x14ac:dyDescent="0.25">
      <c r="A329" s="53" t="str">
        <f>IF(ISBLANK(Parking!A29),NA(),Parking!A29)</f>
        <v>Infiltration</v>
      </c>
      <c r="B329" t="str">
        <f t="shared" si="21"/>
        <v>Infiltration</v>
      </c>
      <c r="C329" t="str">
        <f>IF(ISBLANK(Parking!C29),"",Parking!C29)</f>
        <v>WD</v>
      </c>
      <c r="D329" t="str">
        <f t="shared" si="20"/>
        <v>ParkingInfiltrationWD</v>
      </c>
      <c r="E329" s="1">
        <f>IF(ISBLANK(Parking!D29),"",Parking!D29)</f>
        <v>0.25</v>
      </c>
      <c r="F329" s="1">
        <f>IF(ISBLANK(Parking!E29),"",Parking!E29)</f>
        <v>0.25</v>
      </c>
      <c r="G329" s="1">
        <f>IF(ISBLANK(Parking!F29),"",Parking!F29)</f>
        <v>0.25</v>
      </c>
      <c r="H329" s="1">
        <f>IF(ISBLANK(Parking!G29),"",Parking!G29)</f>
        <v>0.25</v>
      </c>
      <c r="I329" s="1">
        <f>IF(ISBLANK(Parking!H29),"",Parking!H29)</f>
        <v>0.25</v>
      </c>
      <c r="J329" s="1">
        <f>IF(ISBLANK(Parking!I29),"",Parking!I29)</f>
        <v>0.25</v>
      </c>
      <c r="K329" s="1">
        <f>IF(ISBLANK(Parking!J29),"",Parking!J29)</f>
        <v>0.25</v>
      </c>
      <c r="L329" s="1">
        <f>IF(ISBLANK(Parking!K29),"",Parking!K29)</f>
        <v>0.25</v>
      </c>
      <c r="M329" s="1">
        <f>IF(ISBLANK(Parking!L29),"",Parking!L29)</f>
        <v>0.25</v>
      </c>
      <c r="N329" s="1">
        <f>IF(ISBLANK(Parking!M29),"",Parking!M29)</f>
        <v>0.25</v>
      </c>
      <c r="O329" s="1">
        <f>IF(ISBLANK(Parking!N29),"",Parking!N29)</f>
        <v>0.25</v>
      </c>
      <c r="P329" s="1">
        <f>IF(ISBLANK(Parking!O29),"",Parking!O29)</f>
        <v>0.25</v>
      </c>
      <c r="Q329" s="1">
        <f>IF(ISBLANK(Parking!P29),"",Parking!P29)</f>
        <v>0.25</v>
      </c>
      <c r="R329" s="1">
        <f>IF(ISBLANK(Parking!Q29),"",Parking!Q29)</f>
        <v>0.25</v>
      </c>
      <c r="S329" s="1">
        <f>IF(ISBLANK(Parking!R29),"",Parking!R29)</f>
        <v>0.25</v>
      </c>
      <c r="T329" s="1">
        <f>IF(ISBLANK(Parking!S29),"",Parking!S29)</f>
        <v>0.25</v>
      </c>
      <c r="U329" s="1">
        <f>IF(ISBLANK(Parking!T29),"",Parking!T29)</f>
        <v>0.25</v>
      </c>
      <c r="V329" s="1">
        <f>IF(ISBLANK(Parking!U29),"",Parking!U29)</f>
        <v>0.25</v>
      </c>
      <c r="W329" s="1">
        <f>IF(ISBLANK(Parking!V29),"",Parking!V29)</f>
        <v>0.25</v>
      </c>
      <c r="X329" s="1">
        <f>IF(ISBLANK(Parking!W29),"",Parking!W29)</f>
        <v>0.25</v>
      </c>
      <c r="Y329" s="1">
        <f>IF(ISBLANK(Parking!X29),"",Parking!X29)</f>
        <v>0.25</v>
      </c>
      <c r="Z329" s="1">
        <f>IF(ISBLANK(Parking!Y29),"",Parking!Y29)</f>
        <v>0.25</v>
      </c>
      <c r="AA329" s="1">
        <f>IF(ISBLANK(Parking!Z29),"",Parking!Z29)</f>
        <v>0.25</v>
      </c>
      <c r="AB329" s="23">
        <f>IF(ISBLANK(Parking!AA29),"",Parking!AA29)</f>
        <v>0.25</v>
      </c>
    </row>
    <row r="330" spans="1:28" x14ac:dyDescent="0.25">
      <c r="A330" s="53" t="e">
        <f>IF(ISBLANK(Parking!A30),NA(),Parking!A30)</f>
        <v>#N/A</v>
      </c>
      <c r="B330" t="e">
        <f t="shared" si="21"/>
        <v>#N/A</v>
      </c>
      <c r="C330" t="str">
        <f>IF(ISBLANK(Parking!C30),"",Parking!C30)</f>
        <v>Sat</v>
      </c>
      <c r="D330" t="str">
        <f t="shared" si="20"/>
        <v>ParkingInfiltrationSat</v>
      </c>
      <c r="E330" s="1">
        <f>IF(ISBLANK(Parking!D30),"",Parking!D30)</f>
        <v>0.25</v>
      </c>
      <c r="F330" s="1">
        <f>IF(ISBLANK(Parking!E30),"",Parking!E30)</f>
        <v>0.25</v>
      </c>
      <c r="G330" s="1">
        <f>IF(ISBLANK(Parking!F30),"",Parking!F30)</f>
        <v>0.25</v>
      </c>
      <c r="H330" s="1">
        <f>IF(ISBLANK(Parking!G30),"",Parking!G30)</f>
        <v>0.25</v>
      </c>
      <c r="I330" s="1">
        <f>IF(ISBLANK(Parking!H30),"",Parking!H30)</f>
        <v>0.25</v>
      </c>
      <c r="J330" s="1">
        <f>IF(ISBLANK(Parking!I30),"",Parking!I30)</f>
        <v>0.25</v>
      </c>
      <c r="K330" s="1">
        <f>IF(ISBLANK(Parking!J30),"",Parking!J30)</f>
        <v>0.25</v>
      </c>
      <c r="L330" s="1">
        <f>IF(ISBLANK(Parking!K30),"",Parking!K30)</f>
        <v>0.25</v>
      </c>
      <c r="M330" s="1">
        <f>IF(ISBLANK(Parking!L30),"",Parking!L30)</f>
        <v>0.25</v>
      </c>
      <c r="N330" s="1">
        <f>IF(ISBLANK(Parking!M30),"",Parking!M30)</f>
        <v>0.25</v>
      </c>
      <c r="O330" s="1">
        <f>IF(ISBLANK(Parking!N30),"",Parking!N30)</f>
        <v>0.25</v>
      </c>
      <c r="P330" s="1">
        <f>IF(ISBLANK(Parking!O30),"",Parking!O30)</f>
        <v>0.25</v>
      </c>
      <c r="Q330" s="1">
        <f>IF(ISBLANK(Parking!P30),"",Parking!P30)</f>
        <v>0.25</v>
      </c>
      <c r="R330" s="1">
        <f>IF(ISBLANK(Parking!Q30),"",Parking!Q30)</f>
        <v>0.25</v>
      </c>
      <c r="S330" s="1">
        <f>IF(ISBLANK(Parking!R30),"",Parking!R30)</f>
        <v>0.25</v>
      </c>
      <c r="T330" s="1">
        <f>IF(ISBLANK(Parking!S30),"",Parking!S30)</f>
        <v>0.25</v>
      </c>
      <c r="U330" s="1">
        <f>IF(ISBLANK(Parking!T30),"",Parking!T30)</f>
        <v>0.25</v>
      </c>
      <c r="V330" s="1">
        <f>IF(ISBLANK(Parking!U30),"",Parking!U30)</f>
        <v>0.25</v>
      </c>
      <c r="W330" s="1">
        <f>IF(ISBLANK(Parking!V30),"",Parking!V30)</f>
        <v>0.25</v>
      </c>
      <c r="X330" s="1">
        <f>IF(ISBLANK(Parking!W30),"",Parking!W30)</f>
        <v>0.25</v>
      </c>
      <c r="Y330" s="1">
        <f>IF(ISBLANK(Parking!X30),"",Parking!X30)</f>
        <v>0.25</v>
      </c>
      <c r="Z330" s="1">
        <f>IF(ISBLANK(Parking!Y30),"",Parking!Y30)</f>
        <v>0.25</v>
      </c>
      <c r="AA330" s="1">
        <f>IF(ISBLANK(Parking!Z30),"",Parking!Z30)</f>
        <v>0.25</v>
      </c>
      <c r="AB330" s="23">
        <f>IF(ISBLANK(Parking!AA30),"",Parking!AA30)</f>
        <v>0.25</v>
      </c>
    </row>
    <row r="331" spans="1:28" x14ac:dyDescent="0.25">
      <c r="A331" s="53" t="e">
        <f>IF(ISBLANK(Parking!A31),NA(),Parking!A31)</f>
        <v>#N/A</v>
      </c>
      <c r="B331" t="e">
        <f t="shared" si="21"/>
        <v>#N/A</v>
      </c>
      <c r="C331" t="str">
        <f>IF(ISBLANK(Parking!C31),"",Parking!C31)</f>
        <v>Sun</v>
      </c>
      <c r="D331" t="str">
        <f t="shared" si="20"/>
        <v>ParkingInfiltrationSun</v>
      </c>
      <c r="E331" s="1">
        <f>IF(ISBLANK(Parking!D31),"",Parking!D31)</f>
        <v>0.25</v>
      </c>
      <c r="F331" s="1">
        <f>IF(ISBLANK(Parking!E31),"",Parking!E31)</f>
        <v>0.25</v>
      </c>
      <c r="G331" s="1">
        <f>IF(ISBLANK(Parking!F31),"",Parking!F31)</f>
        <v>0.25</v>
      </c>
      <c r="H331" s="1">
        <f>IF(ISBLANK(Parking!G31),"",Parking!G31)</f>
        <v>0.25</v>
      </c>
      <c r="I331" s="1">
        <f>IF(ISBLANK(Parking!H31),"",Parking!H31)</f>
        <v>0.25</v>
      </c>
      <c r="J331" s="1">
        <f>IF(ISBLANK(Parking!I31),"",Parking!I31)</f>
        <v>0.25</v>
      </c>
      <c r="K331" s="1">
        <f>IF(ISBLANK(Parking!J31),"",Parking!J31)</f>
        <v>0.25</v>
      </c>
      <c r="L331" s="1">
        <f>IF(ISBLANK(Parking!K31),"",Parking!K31)</f>
        <v>0.25</v>
      </c>
      <c r="M331" s="1">
        <f>IF(ISBLANK(Parking!L31),"",Parking!L31)</f>
        <v>0.25</v>
      </c>
      <c r="N331" s="1">
        <f>IF(ISBLANK(Parking!M31),"",Parking!M31)</f>
        <v>0.25</v>
      </c>
      <c r="O331" s="1">
        <f>IF(ISBLANK(Parking!N31),"",Parking!N31)</f>
        <v>0.25</v>
      </c>
      <c r="P331" s="1">
        <f>IF(ISBLANK(Parking!O31),"",Parking!O31)</f>
        <v>0.25</v>
      </c>
      <c r="Q331" s="1">
        <f>IF(ISBLANK(Parking!P31),"",Parking!P31)</f>
        <v>0.25</v>
      </c>
      <c r="R331" s="1">
        <f>IF(ISBLANK(Parking!Q31),"",Parking!Q31)</f>
        <v>0.25</v>
      </c>
      <c r="S331" s="1">
        <f>IF(ISBLANK(Parking!R31),"",Parking!R31)</f>
        <v>0.25</v>
      </c>
      <c r="T331" s="1">
        <f>IF(ISBLANK(Parking!S31),"",Parking!S31)</f>
        <v>0.25</v>
      </c>
      <c r="U331" s="1">
        <f>IF(ISBLANK(Parking!T31),"",Parking!T31)</f>
        <v>0.25</v>
      </c>
      <c r="V331" s="1">
        <f>IF(ISBLANK(Parking!U31),"",Parking!U31)</f>
        <v>0.25</v>
      </c>
      <c r="W331" s="1">
        <f>IF(ISBLANK(Parking!V31),"",Parking!V31)</f>
        <v>0.25</v>
      </c>
      <c r="X331" s="1">
        <f>IF(ISBLANK(Parking!W31),"",Parking!W31)</f>
        <v>0.25</v>
      </c>
      <c r="Y331" s="1">
        <f>IF(ISBLANK(Parking!X31),"",Parking!X31)</f>
        <v>0.25</v>
      </c>
      <c r="Z331" s="1">
        <f>IF(ISBLANK(Parking!Y31),"",Parking!Y31)</f>
        <v>0.25</v>
      </c>
      <c r="AA331" s="1">
        <f>IF(ISBLANK(Parking!Z31),"",Parking!Z31)</f>
        <v>0.25</v>
      </c>
      <c r="AB331" s="23">
        <f>IF(ISBLANK(Parking!AA31),"",Parking!AA31)</f>
        <v>0.25</v>
      </c>
    </row>
    <row r="332" spans="1:28" x14ac:dyDescent="0.25">
      <c r="A332" s="53" t="str">
        <f>IF(ISBLANK(Parking!A32),NA(),Parking!A32)</f>
        <v>Escalator</v>
      </c>
      <c r="B332" t="str">
        <f t="shared" si="21"/>
        <v>Escalator</v>
      </c>
      <c r="C332" t="str">
        <f>IF(ISBLANK(Parking!C32),"",Parking!C32)</f>
        <v>WD</v>
      </c>
      <c r="D332" t="str">
        <f t="shared" si="20"/>
        <v>ParkingEscalatorWD</v>
      </c>
      <c r="E332" s="1">
        <f>IF(ISBLANK(Parking!D32),"",Parking!D32)</f>
        <v>0</v>
      </c>
      <c r="F332" s="1">
        <f>IF(ISBLANK(Parking!E32),"",Parking!E32)</f>
        <v>0</v>
      </c>
      <c r="G332" s="1">
        <f>IF(ISBLANK(Parking!F32),"",Parking!F32)</f>
        <v>0</v>
      </c>
      <c r="H332" s="1">
        <f>IF(ISBLANK(Parking!G32),"",Parking!G32)</f>
        <v>0</v>
      </c>
      <c r="I332" s="1">
        <f>IF(ISBLANK(Parking!H32),"",Parking!H32)</f>
        <v>0</v>
      </c>
      <c r="J332" s="1">
        <f>IF(ISBLANK(Parking!I32),"",Parking!I32)</f>
        <v>1</v>
      </c>
      <c r="K332" s="1">
        <f>IF(ISBLANK(Parking!J32),"",Parking!J32)</f>
        <v>1</v>
      </c>
      <c r="L332" s="1">
        <f>IF(ISBLANK(Parking!K32),"",Parking!K32)</f>
        <v>1</v>
      </c>
      <c r="M332" s="1">
        <f>IF(ISBLANK(Parking!L32),"",Parking!L32)</f>
        <v>1</v>
      </c>
      <c r="N332" s="1">
        <f>IF(ISBLANK(Parking!M32),"",Parking!M32)</f>
        <v>1</v>
      </c>
      <c r="O332" s="1">
        <f>IF(ISBLANK(Parking!N32),"",Parking!N32)</f>
        <v>1</v>
      </c>
      <c r="P332" s="1">
        <f>IF(ISBLANK(Parking!O32),"",Parking!O32)</f>
        <v>1</v>
      </c>
      <c r="Q332" s="1">
        <f>IF(ISBLANK(Parking!P32),"",Parking!P32)</f>
        <v>1</v>
      </c>
      <c r="R332" s="1">
        <f>IF(ISBLANK(Parking!Q32),"",Parking!Q32)</f>
        <v>1</v>
      </c>
      <c r="S332" s="1">
        <f>IF(ISBLANK(Parking!R32),"",Parking!R32)</f>
        <v>1</v>
      </c>
      <c r="T332" s="1">
        <f>IF(ISBLANK(Parking!S32),"",Parking!S32)</f>
        <v>1</v>
      </c>
      <c r="U332" s="1">
        <f>IF(ISBLANK(Parking!T32),"",Parking!T32)</f>
        <v>1</v>
      </c>
      <c r="V332" s="1">
        <f>IF(ISBLANK(Parking!U32),"",Parking!U32)</f>
        <v>1</v>
      </c>
      <c r="W332" s="1">
        <f>IF(ISBLANK(Parking!V32),"",Parking!V32)</f>
        <v>1</v>
      </c>
      <c r="X332" s="1">
        <f>IF(ISBLANK(Parking!W32),"",Parking!W32)</f>
        <v>1</v>
      </c>
      <c r="Y332" s="1">
        <f>IF(ISBLANK(Parking!X32),"",Parking!X32)</f>
        <v>1</v>
      </c>
      <c r="Z332" s="1">
        <f>IF(ISBLANK(Parking!Y32),"",Parking!Y32)</f>
        <v>1</v>
      </c>
      <c r="AA332" s="1">
        <f>IF(ISBLANK(Parking!Z32),"",Parking!Z32)</f>
        <v>1</v>
      </c>
      <c r="AB332" s="23">
        <f>IF(ISBLANK(Parking!AA32),"",Parking!AA32)</f>
        <v>1</v>
      </c>
    </row>
    <row r="333" spans="1:28" x14ac:dyDescent="0.25">
      <c r="A333" s="53" t="e">
        <f>IF(ISBLANK(Parking!A33),NA(),Parking!A33)</f>
        <v>#N/A</v>
      </c>
      <c r="B333" t="e">
        <f t="shared" si="21"/>
        <v>#N/A</v>
      </c>
      <c r="C333" t="str">
        <f>IF(ISBLANK(Parking!C33),"",Parking!C33)</f>
        <v>Sat</v>
      </c>
      <c r="D333" t="str">
        <f t="shared" si="20"/>
        <v>ParkingEscalatorSat</v>
      </c>
      <c r="E333" s="1">
        <f>IF(ISBLANK(Parking!D33),"",Parking!D33)</f>
        <v>0</v>
      </c>
      <c r="F333" s="1">
        <f>IF(ISBLANK(Parking!E33),"",Parking!E33)</f>
        <v>0</v>
      </c>
      <c r="G333" s="1">
        <f>IF(ISBLANK(Parking!F33),"",Parking!F33)</f>
        <v>0</v>
      </c>
      <c r="H333" s="1">
        <f>IF(ISBLANK(Parking!G33),"",Parking!G33)</f>
        <v>0</v>
      </c>
      <c r="I333" s="1">
        <f>IF(ISBLANK(Parking!H33),"",Parking!H33)</f>
        <v>0</v>
      </c>
      <c r="J333" s="1">
        <f>IF(ISBLANK(Parking!I33),"",Parking!I33)</f>
        <v>1</v>
      </c>
      <c r="K333" s="1">
        <f>IF(ISBLANK(Parking!J33),"",Parking!J33)</f>
        <v>1</v>
      </c>
      <c r="L333" s="1">
        <f>IF(ISBLANK(Parking!K33),"",Parking!K33)</f>
        <v>1</v>
      </c>
      <c r="M333" s="1">
        <f>IF(ISBLANK(Parking!L33),"",Parking!L33)</f>
        <v>1</v>
      </c>
      <c r="N333" s="1">
        <f>IF(ISBLANK(Parking!M33),"",Parking!M33)</f>
        <v>1</v>
      </c>
      <c r="O333" s="1">
        <f>IF(ISBLANK(Parking!N33),"",Parking!N33)</f>
        <v>1</v>
      </c>
      <c r="P333" s="1">
        <f>IF(ISBLANK(Parking!O33),"",Parking!O33)</f>
        <v>1</v>
      </c>
      <c r="Q333" s="1">
        <f>IF(ISBLANK(Parking!P33),"",Parking!P33)</f>
        <v>1</v>
      </c>
      <c r="R333" s="1">
        <f>IF(ISBLANK(Parking!Q33),"",Parking!Q33)</f>
        <v>1</v>
      </c>
      <c r="S333" s="1">
        <f>IF(ISBLANK(Parking!R33),"",Parking!R33)</f>
        <v>1</v>
      </c>
      <c r="T333" s="1">
        <f>IF(ISBLANK(Parking!S33),"",Parking!S33)</f>
        <v>1</v>
      </c>
      <c r="U333" s="1">
        <f>IF(ISBLANK(Parking!T33),"",Parking!T33)</f>
        <v>1</v>
      </c>
      <c r="V333" s="1">
        <f>IF(ISBLANK(Parking!U33),"",Parking!U33)</f>
        <v>1</v>
      </c>
      <c r="W333" s="1">
        <f>IF(ISBLANK(Parking!V33),"",Parking!V33)</f>
        <v>1</v>
      </c>
      <c r="X333" s="1">
        <f>IF(ISBLANK(Parking!W33),"",Parking!W33)</f>
        <v>0</v>
      </c>
      <c r="Y333" s="1">
        <f>IF(ISBLANK(Parking!X33),"",Parking!X33)</f>
        <v>0</v>
      </c>
      <c r="Z333" s="1">
        <f>IF(ISBLANK(Parking!Y33),"",Parking!Y33)</f>
        <v>0</v>
      </c>
      <c r="AA333" s="1">
        <f>IF(ISBLANK(Parking!Z33),"",Parking!Z33)</f>
        <v>0</v>
      </c>
      <c r="AB333" s="23">
        <f>IF(ISBLANK(Parking!AA33),"",Parking!AA33)</f>
        <v>0</v>
      </c>
    </row>
    <row r="334" spans="1:28" x14ac:dyDescent="0.25">
      <c r="A334" s="53" t="e">
        <f>IF(ISBLANK(Parking!A34),NA(),Parking!A34)</f>
        <v>#N/A</v>
      </c>
      <c r="B334" t="e">
        <f t="shared" si="21"/>
        <v>#N/A</v>
      </c>
      <c r="C334" t="str">
        <f>IF(ISBLANK(Parking!C34),"",Parking!C34)</f>
        <v>Sun</v>
      </c>
      <c r="D334" t="str">
        <f t="shared" si="20"/>
        <v>ParkingEscalatorSun</v>
      </c>
      <c r="E334" s="1">
        <f>IF(ISBLANK(Parking!D34),"",Parking!D34)</f>
        <v>0</v>
      </c>
      <c r="F334" s="1">
        <f>IF(ISBLANK(Parking!E34),"",Parking!E34)</f>
        <v>0</v>
      </c>
      <c r="G334" s="1">
        <f>IF(ISBLANK(Parking!F34),"",Parking!F34)</f>
        <v>0</v>
      </c>
      <c r="H334" s="1">
        <f>IF(ISBLANK(Parking!G34),"",Parking!G34)</f>
        <v>0</v>
      </c>
      <c r="I334" s="1">
        <f>IF(ISBLANK(Parking!H34),"",Parking!H34)</f>
        <v>0</v>
      </c>
      <c r="J334" s="1">
        <f>IF(ISBLANK(Parking!I34),"",Parking!I34)</f>
        <v>1</v>
      </c>
      <c r="K334" s="1">
        <f>IF(ISBLANK(Parking!J34),"",Parking!J34)</f>
        <v>1</v>
      </c>
      <c r="L334" s="1">
        <f>IF(ISBLANK(Parking!K34),"",Parking!K34)</f>
        <v>1</v>
      </c>
      <c r="M334" s="1">
        <f>IF(ISBLANK(Parking!L34),"",Parking!L34)</f>
        <v>1</v>
      </c>
      <c r="N334" s="1">
        <f>IF(ISBLANK(Parking!M34),"",Parking!M34)</f>
        <v>1</v>
      </c>
      <c r="O334" s="1">
        <f>IF(ISBLANK(Parking!N34),"",Parking!N34)</f>
        <v>1</v>
      </c>
      <c r="P334" s="1">
        <f>IF(ISBLANK(Parking!O34),"",Parking!O34)</f>
        <v>1</v>
      </c>
      <c r="Q334" s="1">
        <f>IF(ISBLANK(Parking!P34),"",Parking!P34)</f>
        <v>1</v>
      </c>
      <c r="R334" s="1">
        <f>IF(ISBLANK(Parking!Q34),"",Parking!Q34)</f>
        <v>1</v>
      </c>
      <c r="S334" s="1">
        <f>IF(ISBLANK(Parking!R34),"",Parking!R34)</f>
        <v>1</v>
      </c>
      <c r="T334" s="1">
        <f>IF(ISBLANK(Parking!S34),"",Parking!S34)</f>
        <v>1</v>
      </c>
      <c r="U334" s="1">
        <f>IF(ISBLANK(Parking!T34),"",Parking!T34)</f>
        <v>1</v>
      </c>
      <c r="V334" s="1">
        <f>IF(ISBLANK(Parking!U34),"",Parking!U34)</f>
        <v>1</v>
      </c>
      <c r="W334" s="1">
        <f>IF(ISBLANK(Parking!V34),"",Parking!V34)</f>
        <v>0</v>
      </c>
      <c r="X334" s="1">
        <f>IF(ISBLANK(Parking!W34),"",Parking!W34)</f>
        <v>0</v>
      </c>
      <c r="Y334" s="1">
        <f>IF(ISBLANK(Parking!X34),"",Parking!X34)</f>
        <v>0</v>
      </c>
      <c r="Z334" s="1">
        <f>IF(ISBLANK(Parking!Y34),"",Parking!Y34)</f>
        <v>0</v>
      </c>
      <c r="AA334" s="1">
        <f>IF(ISBLANK(Parking!Z34),"",Parking!Z34)</f>
        <v>0</v>
      </c>
      <c r="AB334" s="23">
        <f>IF(ISBLANK(Parking!AA34),"",Parking!AA34)</f>
        <v>0</v>
      </c>
    </row>
    <row r="335" spans="1:28" x14ac:dyDescent="0.25">
      <c r="A335" s="53" t="str">
        <f>IF(ISBLANK(Parking!A35),NA(),Parking!A35)</f>
        <v>Gas Equip</v>
      </c>
      <c r="B335" t="str">
        <f t="shared" si="21"/>
        <v>GasEquip</v>
      </c>
      <c r="C335" t="str">
        <f>IF(ISBLANK(Parking!C35),"",Parking!C35)</f>
        <v>WD</v>
      </c>
      <c r="D335" t="str">
        <f t="shared" si="20"/>
        <v>ParkingGasEquipWD</v>
      </c>
      <c r="E335" s="1">
        <f>IF(ISBLANK(Parking!D35),"",Parking!D35)</f>
        <v>0</v>
      </c>
      <c r="F335" s="1">
        <f>IF(ISBLANK(Parking!E35),"",Parking!E35)</f>
        <v>0</v>
      </c>
      <c r="G335" s="1">
        <f>IF(ISBLANK(Parking!F35),"",Parking!F35)</f>
        <v>0</v>
      </c>
      <c r="H335" s="1">
        <f>IF(ISBLANK(Parking!G35),"",Parking!G35)</f>
        <v>0</v>
      </c>
      <c r="I335" s="1">
        <f>IF(ISBLANK(Parking!H35),"",Parking!H35)</f>
        <v>0</v>
      </c>
      <c r="J335" s="1">
        <f>IF(ISBLANK(Parking!I35),"",Parking!I35)</f>
        <v>0</v>
      </c>
      <c r="K335" s="1">
        <f>IF(ISBLANK(Parking!J35),"",Parking!J35)</f>
        <v>0</v>
      </c>
      <c r="L335" s="1">
        <f>IF(ISBLANK(Parking!K35),"",Parking!K35)</f>
        <v>0.5</v>
      </c>
      <c r="M335" s="1">
        <f>IF(ISBLANK(Parking!L35),"",Parking!L35)</f>
        <v>0.5</v>
      </c>
      <c r="N335" s="1">
        <f>IF(ISBLANK(Parking!M35),"",Parking!M35)</f>
        <v>0.5</v>
      </c>
      <c r="O335" s="1">
        <f>IF(ISBLANK(Parking!N35),"",Parking!N35)</f>
        <v>0.9</v>
      </c>
      <c r="P335" s="1">
        <f>IF(ISBLANK(Parking!O35),"",Parking!O35)</f>
        <v>0.9</v>
      </c>
      <c r="Q335" s="1">
        <f>IF(ISBLANK(Parking!P35),"",Parking!P35)</f>
        <v>0.9</v>
      </c>
      <c r="R335" s="1">
        <f>IF(ISBLANK(Parking!Q35),"",Parking!Q35)</f>
        <v>0.9</v>
      </c>
      <c r="S335" s="1">
        <f>IF(ISBLANK(Parking!R35),"",Parking!R35)</f>
        <v>0.75</v>
      </c>
      <c r="T335" s="1">
        <f>IF(ISBLANK(Parking!S35),"",Parking!S35)</f>
        <v>0.75</v>
      </c>
      <c r="U335" s="1">
        <f>IF(ISBLANK(Parking!T35),"",Parking!T35)</f>
        <v>0.75</v>
      </c>
      <c r="V335" s="1">
        <f>IF(ISBLANK(Parking!U35),"",Parking!U35)</f>
        <v>0.75</v>
      </c>
      <c r="W335" s="1">
        <f>IF(ISBLANK(Parking!V35),"",Parking!V35)</f>
        <v>0</v>
      </c>
      <c r="X335" s="1">
        <f>IF(ISBLANK(Parking!W35),"",Parking!W35)</f>
        <v>0</v>
      </c>
      <c r="Y335" s="1">
        <f>IF(ISBLANK(Parking!X35),"",Parking!X35)</f>
        <v>0</v>
      </c>
      <c r="Z335" s="1">
        <f>IF(ISBLANK(Parking!Y35),"",Parking!Y35)</f>
        <v>0</v>
      </c>
      <c r="AA335" s="1">
        <f>IF(ISBLANK(Parking!Z35),"",Parking!Z35)</f>
        <v>0</v>
      </c>
      <c r="AB335" s="23">
        <f>IF(ISBLANK(Parking!AA35),"",Parking!AA35)</f>
        <v>0</v>
      </c>
    </row>
    <row r="336" spans="1:28" x14ac:dyDescent="0.25">
      <c r="A336" s="53" t="e">
        <f>IF(ISBLANK(Parking!A36),NA(),Parking!A36)</f>
        <v>#N/A</v>
      </c>
      <c r="B336" t="e">
        <f t="shared" si="21"/>
        <v>#N/A</v>
      </c>
      <c r="C336" t="str">
        <f>IF(ISBLANK(Parking!C36),"",Parking!C36)</f>
        <v>Sat</v>
      </c>
      <c r="D336" t="str">
        <f t="shared" ref="D336:D353" si="22">IF(AND(ISNA(B334),ISNA(B335),ISNA(B336)),"",$A$304&amp;(IF(AND(ISNA(B336),ISNA(B335)),B334,IF(AND(ISNA(B336),ISNA(B334)),B335,B336)))&amp;C336)</f>
        <v>ParkingGasEquipSat</v>
      </c>
      <c r="E336" s="1">
        <f>IF(ISBLANK(Parking!D36),"",Parking!D36)</f>
        <v>0</v>
      </c>
      <c r="F336" s="1">
        <f>IF(ISBLANK(Parking!E36),"",Parking!E36)</f>
        <v>0</v>
      </c>
      <c r="G336" s="1">
        <f>IF(ISBLANK(Parking!F36),"",Parking!F36)</f>
        <v>0</v>
      </c>
      <c r="H336" s="1">
        <f>IF(ISBLANK(Parking!G36),"",Parking!G36)</f>
        <v>0</v>
      </c>
      <c r="I336" s="1">
        <f>IF(ISBLANK(Parking!H36),"",Parking!H36)</f>
        <v>0</v>
      </c>
      <c r="J336" s="1">
        <f>IF(ISBLANK(Parking!I36),"",Parking!I36)</f>
        <v>0</v>
      </c>
      <c r="K336" s="1">
        <f>IF(ISBLANK(Parking!J36),"",Parking!J36)</f>
        <v>0</v>
      </c>
      <c r="L336" s="1">
        <f>IF(ISBLANK(Parking!K36),"",Parking!K36)</f>
        <v>0</v>
      </c>
      <c r="M336" s="1">
        <f>IF(ISBLANK(Parking!L36),"",Parking!L36)</f>
        <v>0.5</v>
      </c>
      <c r="N336" s="1">
        <f>IF(ISBLANK(Parking!M36),"",Parking!M36)</f>
        <v>0.5</v>
      </c>
      <c r="O336" s="1">
        <f>IF(ISBLANK(Parking!N36),"",Parking!N36)</f>
        <v>0.9</v>
      </c>
      <c r="P336" s="1">
        <f>IF(ISBLANK(Parking!O36),"",Parking!O36)</f>
        <v>0.9</v>
      </c>
      <c r="Q336" s="1">
        <f>IF(ISBLANK(Parking!P36),"",Parking!P36)</f>
        <v>0.9</v>
      </c>
      <c r="R336" s="1">
        <f>IF(ISBLANK(Parking!Q36),"",Parking!Q36)</f>
        <v>0.9</v>
      </c>
      <c r="S336" s="1">
        <f>IF(ISBLANK(Parking!R36),"",Parking!R36)</f>
        <v>0.75</v>
      </c>
      <c r="T336" s="1">
        <f>IF(ISBLANK(Parking!S36),"",Parking!S36)</f>
        <v>0.75</v>
      </c>
      <c r="U336" s="1">
        <f>IF(ISBLANK(Parking!T36),"",Parking!T36)</f>
        <v>0.75</v>
      </c>
      <c r="V336" s="1">
        <f>IF(ISBLANK(Parking!U36),"",Parking!U36)</f>
        <v>0</v>
      </c>
      <c r="W336" s="1">
        <f>IF(ISBLANK(Parking!V36),"",Parking!V36)</f>
        <v>0</v>
      </c>
      <c r="X336" s="1">
        <f>IF(ISBLANK(Parking!W36),"",Parking!W36)</f>
        <v>0</v>
      </c>
      <c r="Y336" s="1">
        <f>IF(ISBLANK(Parking!X36),"",Parking!X36)</f>
        <v>0</v>
      </c>
      <c r="Z336" s="1">
        <f>IF(ISBLANK(Parking!Y36),"",Parking!Y36)</f>
        <v>0</v>
      </c>
      <c r="AA336" s="1">
        <f>IF(ISBLANK(Parking!Z36),"",Parking!Z36)</f>
        <v>0</v>
      </c>
      <c r="AB336" s="23">
        <f>IF(ISBLANK(Parking!AA36),"",Parking!AA36)</f>
        <v>0</v>
      </c>
    </row>
    <row r="337" spans="1:28" x14ac:dyDescent="0.25">
      <c r="A337" s="53" t="e">
        <f>IF(ISBLANK(Parking!A37),NA(),Parking!A37)</f>
        <v>#N/A</v>
      </c>
      <c r="B337" t="e">
        <f t="shared" si="21"/>
        <v>#N/A</v>
      </c>
      <c r="C337" t="str">
        <f>IF(ISBLANK(Parking!C37),"",Parking!C37)</f>
        <v>Sun</v>
      </c>
      <c r="D337" t="str">
        <f t="shared" si="22"/>
        <v>ParkingGasEquipSun</v>
      </c>
      <c r="E337" s="1">
        <f>IF(ISBLANK(Parking!D37),"",Parking!D37)</f>
        <v>0</v>
      </c>
      <c r="F337" s="1">
        <f>IF(ISBLANK(Parking!E37),"",Parking!E37)</f>
        <v>0</v>
      </c>
      <c r="G337" s="1">
        <f>IF(ISBLANK(Parking!F37),"",Parking!F37)</f>
        <v>0</v>
      </c>
      <c r="H337" s="1">
        <f>IF(ISBLANK(Parking!G37),"",Parking!G37)</f>
        <v>0</v>
      </c>
      <c r="I337" s="1">
        <f>IF(ISBLANK(Parking!H37),"",Parking!H37)</f>
        <v>0</v>
      </c>
      <c r="J337" s="1">
        <f>IF(ISBLANK(Parking!I37),"",Parking!I37)</f>
        <v>0</v>
      </c>
      <c r="K337" s="1">
        <f>IF(ISBLANK(Parking!J37),"",Parking!J37)</f>
        <v>0</v>
      </c>
      <c r="L337" s="1">
        <f>IF(ISBLANK(Parking!K37),"",Parking!K37)</f>
        <v>0</v>
      </c>
      <c r="M337" s="1">
        <f>IF(ISBLANK(Parking!L37),"",Parking!L37)</f>
        <v>0</v>
      </c>
      <c r="N337" s="1">
        <f>IF(ISBLANK(Parking!M37),"",Parking!M37)</f>
        <v>0</v>
      </c>
      <c r="O337" s="1">
        <f>IF(ISBLANK(Parking!N37),"",Parking!N37)</f>
        <v>0</v>
      </c>
      <c r="P337" s="1">
        <f>IF(ISBLANK(Parking!O37),"",Parking!O37)</f>
        <v>0</v>
      </c>
      <c r="Q337" s="1">
        <f>IF(ISBLANK(Parking!P37),"",Parking!P37)</f>
        <v>0</v>
      </c>
      <c r="R337" s="1">
        <f>IF(ISBLANK(Parking!Q37),"",Parking!Q37)</f>
        <v>0</v>
      </c>
      <c r="S337" s="1">
        <f>IF(ISBLANK(Parking!R37),"",Parking!R37)</f>
        <v>0</v>
      </c>
      <c r="T337" s="1">
        <f>IF(ISBLANK(Parking!S37),"",Parking!S37)</f>
        <v>0</v>
      </c>
      <c r="U337" s="1">
        <f>IF(ISBLANK(Parking!T37),"",Parking!T37)</f>
        <v>0</v>
      </c>
      <c r="V337" s="1">
        <f>IF(ISBLANK(Parking!U37),"",Parking!U37)</f>
        <v>0</v>
      </c>
      <c r="W337" s="1">
        <f>IF(ISBLANK(Parking!V37),"",Parking!V37)</f>
        <v>0</v>
      </c>
      <c r="X337" s="1">
        <f>IF(ISBLANK(Parking!W37),"",Parking!W37)</f>
        <v>0</v>
      </c>
      <c r="Y337" s="1">
        <f>IF(ISBLANK(Parking!X37),"",Parking!X37)</f>
        <v>0</v>
      </c>
      <c r="Z337" s="1">
        <f>IF(ISBLANK(Parking!Y37),"",Parking!Y37)</f>
        <v>0</v>
      </c>
      <c r="AA337" s="1">
        <f>IF(ISBLANK(Parking!Z37),"",Parking!Z37)</f>
        <v>0</v>
      </c>
      <c r="AB337" s="23">
        <f>IF(ISBLANK(Parking!AA37),"",Parking!AA37)</f>
        <v>0</v>
      </c>
    </row>
    <row r="338" spans="1:28" x14ac:dyDescent="0.25">
      <c r="A338" s="53" t="str">
        <f>IF(ISBLANK(Parking!A38),NA(),Parking!A38)</f>
        <v>Refrigeration</v>
      </c>
      <c r="B338" t="str">
        <f t="shared" si="21"/>
        <v>Refrigeration</v>
      </c>
      <c r="C338" t="str">
        <f>IF(ISBLANK(Parking!C38),"",Parking!C38)</f>
        <v>WD</v>
      </c>
      <c r="D338" t="str">
        <f t="shared" si="22"/>
        <v>ParkingRefrigerationWD</v>
      </c>
      <c r="E338" s="1">
        <f>IF(ISBLANK(Parking!D38),"",Parking!D38)</f>
        <v>0.9</v>
      </c>
      <c r="F338" s="1">
        <f>IF(ISBLANK(Parking!E38),"",Parking!E38)</f>
        <v>0.9</v>
      </c>
      <c r="G338" s="1">
        <f>IF(ISBLANK(Parking!F38),"",Parking!F38)</f>
        <v>0.9</v>
      </c>
      <c r="H338" s="1">
        <f>IF(ISBLANK(Parking!G38),"",Parking!G38)</f>
        <v>0.9</v>
      </c>
      <c r="I338" s="1">
        <f>IF(ISBLANK(Parking!H38),"",Parking!H38)</f>
        <v>0.9</v>
      </c>
      <c r="J338" s="1">
        <f>IF(ISBLANK(Parking!I38),"",Parking!I38)</f>
        <v>0.9</v>
      </c>
      <c r="K338" s="1">
        <f>IF(ISBLANK(Parking!J38),"",Parking!J38)</f>
        <v>0.9</v>
      </c>
      <c r="L338" s="1">
        <f>IF(ISBLANK(Parking!K38),"",Parking!K38)</f>
        <v>0.9</v>
      </c>
      <c r="M338" s="1">
        <f>IF(ISBLANK(Parking!L38),"",Parking!L38)</f>
        <v>0.9</v>
      </c>
      <c r="N338" s="1">
        <f>IF(ISBLANK(Parking!M38),"",Parking!M38)</f>
        <v>0.9</v>
      </c>
      <c r="O338" s="1">
        <f>IF(ISBLANK(Parking!N38),"",Parking!N38)</f>
        <v>0.9</v>
      </c>
      <c r="P338" s="1">
        <f>IF(ISBLANK(Parking!O38),"",Parking!O38)</f>
        <v>0.9</v>
      </c>
      <c r="Q338" s="1">
        <f>IF(ISBLANK(Parking!P38),"",Parking!P38)</f>
        <v>0.9</v>
      </c>
      <c r="R338" s="1">
        <f>IF(ISBLANK(Parking!Q38),"",Parking!Q38)</f>
        <v>0.9</v>
      </c>
      <c r="S338" s="1">
        <f>IF(ISBLANK(Parking!R38),"",Parking!R38)</f>
        <v>0.9</v>
      </c>
      <c r="T338" s="1">
        <f>IF(ISBLANK(Parking!S38),"",Parking!S38)</f>
        <v>0.9</v>
      </c>
      <c r="U338" s="1">
        <f>IF(ISBLANK(Parking!T38),"",Parking!T38)</f>
        <v>0.9</v>
      </c>
      <c r="V338" s="1">
        <f>IF(ISBLANK(Parking!U38),"",Parking!U38)</f>
        <v>0.9</v>
      </c>
      <c r="W338" s="1">
        <f>IF(ISBLANK(Parking!V38),"",Parking!V38)</f>
        <v>0.9</v>
      </c>
      <c r="X338" s="1">
        <f>IF(ISBLANK(Parking!W38),"",Parking!W38)</f>
        <v>0.9</v>
      </c>
      <c r="Y338" s="1">
        <f>IF(ISBLANK(Parking!X38),"",Parking!X38)</f>
        <v>0.9</v>
      </c>
      <c r="Z338" s="1">
        <f>IF(ISBLANK(Parking!Y38),"",Parking!Y38)</f>
        <v>0.9</v>
      </c>
      <c r="AA338" s="1">
        <f>IF(ISBLANK(Parking!Z38),"",Parking!Z38)</f>
        <v>0.9</v>
      </c>
      <c r="AB338" s="23">
        <f>IF(ISBLANK(Parking!AA38),"",Parking!AA38)</f>
        <v>0.9</v>
      </c>
    </row>
    <row r="339" spans="1:28" x14ac:dyDescent="0.25">
      <c r="A339" s="53" t="e">
        <f>IF(ISBLANK(Parking!A39),NA(),Parking!A39)</f>
        <v>#N/A</v>
      </c>
      <c r="B339" t="e">
        <f t="shared" si="21"/>
        <v>#N/A</v>
      </c>
      <c r="C339" t="str">
        <f>IF(ISBLANK(Parking!C39),"",Parking!C39)</f>
        <v>Sat</v>
      </c>
      <c r="D339" t="str">
        <f t="shared" si="22"/>
        <v>ParkingRefrigerationSat</v>
      </c>
      <c r="E339" s="1">
        <f>IF(ISBLANK(Parking!D39),"",Parking!D39)</f>
        <v>0.9</v>
      </c>
      <c r="F339" s="1">
        <f>IF(ISBLANK(Parking!E39),"",Parking!E39)</f>
        <v>0.9</v>
      </c>
      <c r="G339" s="1">
        <f>IF(ISBLANK(Parking!F39),"",Parking!F39)</f>
        <v>0.9</v>
      </c>
      <c r="H339" s="1">
        <f>IF(ISBLANK(Parking!G39),"",Parking!G39)</f>
        <v>0.9</v>
      </c>
      <c r="I339" s="1">
        <f>IF(ISBLANK(Parking!H39),"",Parking!H39)</f>
        <v>0.9</v>
      </c>
      <c r="J339" s="1">
        <f>IF(ISBLANK(Parking!I39),"",Parking!I39)</f>
        <v>0.9</v>
      </c>
      <c r="K339" s="1">
        <f>IF(ISBLANK(Parking!J39),"",Parking!J39)</f>
        <v>0.9</v>
      </c>
      <c r="L339" s="1">
        <f>IF(ISBLANK(Parking!K39),"",Parking!K39)</f>
        <v>0.9</v>
      </c>
      <c r="M339" s="1">
        <f>IF(ISBLANK(Parking!L39),"",Parking!L39)</f>
        <v>0.9</v>
      </c>
      <c r="N339" s="1">
        <f>IF(ISBLANK(Parking!M39),"",Parking!M39)</f>
        <v>0.9</v>
      </c>
      <c r="O339" s="1">
        <f>IF(ISBLANK(Parking!N39),"",Parking!N39)</f>
        <v>0.9</v>
      </c>
      <c r="P339" s="1">
        <f>IF(ISBLANK(Parking!O39),"",Parking!O39)</f>
        <v>0.9</v>
      </c>
      <c r="Q339" s="1">
        <f>IF(ISBLANK(Parking!P39),"",Parking!P39)</f>
        <v>0.9</v>
      </c>
      <c r="R339" s="1">
        <f>IF(ISBLANK(Parking!Q39),"",Parking!Q39)</f>
        <v>0.9</v>
      </c>
      <c r="S339" s="1">
        <f>IF(ISBLANK(Parking!R39),"",Parking!R39)</f>
        <v>0.9</v>
      </c>
      <c r="T339" s="1">
        <f>IF(ISBLANK(Parking!S39),"",Parking!S39)</f>
        <v>0.9</v>
      </c>
      <c r="U339" s="1">
        <f>IF(ISBLANK(Parking!T39),"",Parking!T39)</f>
        <v>0.9</v>
      </c>
      <c r="V339" s="1">
        <f>IF(ISBLANK(Parking!U39),"",Parking!U39)</f>
        <v>0.9</v>
      </c>
      <c r="W339" s="1">
        <f>IF(ISBLANK(Parking!V39),"",Parking!V39)</f>
        <v>0.9</v>
      </c>
      <c r="X339" s="1">
        <f>IF(ISBLANK(Parking!W39),"",Parking!W39)</f>
        <v>0.9</v>
      </c>
      <c r="Y339" s="1">
        <f>IF(ISBLANK(Parking!X39),"",Parking!X39)</f>
        <v>0.9</v>
      </c>
      <c r="Z339" s="1">
        <f>IF(ISBLANK(Parking!Y39),"",Parking!Y39)</f>
        <v>0.9</v>
      </c>
      <c r="AA339" s="1">
        <f>IF(ISBLANK(Parking!Z39),"",Parking!Z39)</f>
        <v>0.9</v>
      </c>
      <c r="AB339" s="23">
        <f>IF(ISBLANK(Parking!AA39),"",Parking!AA39)</f>
        <v>0.9</v>
      </c>
    </row>
    <row r="340" spans="1:28" x14ac:dyDescent="0.25">
      <c r="A340" s="53" t="e">
        <f>IF(ISBLANK(Parking!A40),NA(),Parking!A40)</f>
        <v>#N/A</v>
      </c>
      <c r="B340" t="e">
        <f t="shared" si="21"/>
        <v>#N/A</v>
      </c>
      <c r="C340" t="str">
        <f>IF(ISBLANK(Parking!C40),"",Parking!C40)</f>
        <v>Sun</v>
      </c>
      <c r="D340" t="str">
        <f t="shared" si="22"/>
        <v>ParkingRefrigerationSun</v>
      </c>
      <c r="E340" s="1">
        <f>IF(ISBLANK(Parking!D40),"",Parking!D40)</f>
        <v>0.9</v>
      </c>
      <c r="F340" s="1">
        <f>IF(ISBLANK(Parking!E40),"",Parking!E40)</f>
        <v>0.9</v>
      </c>
      <c r="G340" s="1">
        <f>IF(ISBLANK(Parking!F40),"",Parking!F40)</f>
        <v>0.9</v>
      </c>
      <c r="H340" s="1">
        <f>IF(ISBLANK(Parking!G40),"",Parking!G40)</f>
        <v>0.9</v>
      </c>
      <c r="I340" s="1">
        <f>IF(ISBLANK(Parking!H40),"",Parking!H40)</f>
        <v>0.9</v>
      </c>
      <c r="J340" s="1">
        <f>IF(ISBLANK(Parking!I40),"",Parking!I40)</f>
        <v>0.9</v>
      </c>
      <c r="K340" s="1">
        <f>IF(ISBLANK(Parking!J40),"",Parking!J40)</f>
        <v>0.9</v>
      </c>
      <c r="L340" s="1">
        <f>IF(ISBLANK(Parking!K40),"",Parking!K40)</f>
        <v>0.9</v>
      </c>
      <c r="M340" s="1">
        <f>IF(ISBLANK(Parking!L40),"",Parking!L40)</f>
        <v>0.9</v>
      </c>
      <c r="N340" s="1">
        <f>IF(ISBLANK(Parking!M40),"",Parking!M40)</f>
        <v>0.9</v>
      </c>
      <c r="O340" s="1">
        <f>IF(ISBLANK(Parking!N40),"",Parking!N40)</f>
        <v>0.9</v>
      </c>
      <c r="P340" s="1">
        <f>IF(ISBLANK(Parking!O40),"",Parking!O40)</f>
        <v>0.9</v>
      </c>
      <c r="Q340" s="1">
        <f>IF(ISBLANK(Parking!P40),"",Parking!P40)</f>
        <v>0.9</v>
      </c>
      <c r="R340" s="1">
        <f>IF(ISBLANK(Parking!Q40),"",Parking!Q40)</f>
        <v>0.9</v>
      </c>
      <c r="S340" s="1">
        <f>IF(ISBLANK(Parking!R40),"",Parking!R40)</f>
        <v>0.9</v>
      </c>
      <c r="T340" s="1">
        <f>IF(ISBLANK(Parking!S40),"",Parking!S40)</f>
        <v>0.9</v>
      </c>
      <c r="U340" s="1">
        <f>IF(ISBLANK(Parking!T40),"",Parking!T40)</f>
        <v>0.9</v>
      </c>
      <c r="V340" s="1">
        <f>IF(ISBLANK(Parking!U40),"",Parking!U40)</f>
        <v>0.9</v>
      </c>
      <c r="W340" s="1">
        <f>IF(ISBLANK(Parking!V40),"",Parking!V40)</f>
        <v>0.9</v>
      </c>
      <c r="X340" s="1">
        <f>IF(ISBLANK(Parking!W40),"",Parking!W40)</f>
        <v>0.9</v>
      </c>
      <c r="Y340" s="1">
        <f>IF(ISBLANK(Parking!X40),"",Parking!X40)</f>
        <v>0.9</v>
      </c>
      <c r="Z340" s="1">
        <f>IF(ISBLANK(Parking!Y40),"",Parking!Y40)</f>
        <v>0.9</v>
      </c>
      <c r="AA340" s="1">
        <f>IF(ISBLANK(Parking!Z40),"",Parking!Z40)</f>
        <v>0.9</v>
      </c>
      <c r="AB340" s="23">
        <f>IF(ISBLANK(Parking!AA40),"",Parking!AA40)</f>
        <v>0.9</v>
      </c>
    </row>
    <row r="341" spans="1:28" x14ac:dyDescent="0.25">
      <c r="A341" s="53" t="str">
        <f>IF(ISBLANK(Parking!A41),NA(),Parking!A41)</f>
        <v>WtrHtrSetpt</v>
      </c>
      <c r="B341" t="str">
        <f t="shared" si="21"/>
        <v>WtrHtrSetpt</v>
      </c>
      <c r="C341" t="str">
        <f>IF(ISBLANK(Parking!C41),"",Parking!C41)</f>
        <v>WD</v>
      </c>
      <c r="D341" t="str">
        <f t="shared" si="22"/>
        <v>ParkingWtrHtrSetptWD</v>
      </c>
      <c r="E341" s="1">
        <f>IF(ISBLANK(Parking!D41),"",Parking!D41)</f>
        <v>135</v>
      </c>
      <c r="F341" s="1">
        <f>IF(ISBLANK(Parking!E41),"",Parking!E41)</f>
        <v>135</v>
      </c>
      <c r="G341" s="1">
        <f>IF(ISBLANK(Parking!F41),"",Parking!F41)</f>
        <v>135</v>
      </c>
      <c r="H341" s="1">
        <f>IF(ISBLANK(Parking!G41),"",Parking!G41)</f>
        <v>135</v>
      </c>
      <c r="I341" s="1">
        <f>IF(ISBLANK(Parking!H41),"",Parking!H41)</f>
        <v>135</v>
      </c>
      <c r="J341" s="1">
        <f>IF(ISBLANK(Parking!I41),"",Parking!I41)</f>
        <v>135</v>
      </c>
      <c r="K341" s="1">
        <f>IF(ISBLANK(Parking!J41),"",Parking!J41)</f>
        <v>135</v>
      </c>
      <c r="L341" s="1">
        <f>IF(ISBLANK(Parking!K41),"",Parking!K41)</f>
        <v>135</v>
      </c>
      <c r="M341" s="1">
        <f>IF(ISBLANK(Parking!L41),"",Parking!L41)</f>
        <v>135</v>
      </c>
      <c r="N341" s="1">
        <f>IF(ISBLANK(Parking!M41),"",Parking!M41)</f>
        <v>135</v>
      </c>
      <c r="O341" s="1">
        <f>IF(ISBLANK(Parking!N41),"",Parking!N41)</f>
        <v>135</v>
      </c>
      <c r="P341" s="1">
        <f>IF(ISBLANK(Parking!O41),"",Parking!O41)</f>
        <v>135</v>
      </c>
      <c r="Q341" s="1">
        <f>IF(ISBLANK(Parking!P41),"",Parking!P41)</f>
        <v>135</v>
      </c>
      <c r="R341" s="1">
        <f>IF(ISBLANK(Parking!Q41),"",Parking!Q41)</f>
        <v>135</v>
      </c>
      <c r="S341" s="1">
        <f>IF(ISBLANK(Parking!R41),"",Parking!R41)</f>
        <v>135</v>
      </c>
      <c r="T341" s="1">
        <f>IF(ISBLANK(Parking!S41),"",Parking!S41)</f>
        <v>135</v>
      </c>
      <c r="U341" s="1">
        <f>IF(ISBLANK(Parking!T41),"",Parking!T41)</f>
        <v>135</v>
      </c>
      <c r="V341" s="1">
        <f>IF(ISBLANK(Parking!U41),"",Parking!U41)</f>
        <v>135</v>
      </c>
      <c r="W341" s="1">
        <f>IF(ISBLANK(Parking!V41),"",Parking!V41)</f>
        <v>135</v>
      </c>
      <c r="X341" s="1">
        <f>IF(ISBLANK(Parking!W41),"",Parking!W41)</f>
        <v>135</v>
      </c>
      <c r="Y341" s="1">
        <f>IF(ISBLANK(Parking!X41),"",Parking!X41)</f>
        <v>135</v>
      </c>
      <c r="Z341" s="1">
        <f>IF(ISBLANK(Parking!Y41),"",Parking!Y41)</f>
        <v>135</v>
      </c>
      <c r="AA341" s="1">
        <f>IF(ISBLANK(Parking!Z41),"",Parking!Z41)</f>
        <v>135</v>
      </c>
      <c r="AB341" s="23">
        <f>IF(ISBLANK(Parking!AA41),"",Parking!AA41)</f>
        <v>135</v>
      </c>
    </row>
    <row r="342" spans="1:28" x14ac:dyDescent="0.25">
      <c r="A342" s="53" t="e">
        <f>IF(ISBLANK(Parking!A42),NA(),Parking!A42)</f>
        <v>#N/A</v>
      </c>
      <c r="B342" t="e">
        <f t="shared" si="21"/>
        <v>#N/A</v>
      </c>
      <c r="C342" t="str">
        <f>IF(ISBLANK(Parking!C42),"",Parking!C42)</f>
        <v>Sat</v>
      </c>
      <c r="D342" t="str">
        <f t="shared" si="22"/>
        <v>ParkingWtrHtrSetptSat</v>
      </c>
      <c r="E342" s="1">
        <f>IF(ISBLANK(Parking!D42),"",Parking!D42)</f>
        <v>135</v>
      </c>
      <c r="F342" s="1">
        <f>IF(ISBLANK(Parking!E42),"",Parking!E42)</f>
        <v>135</v>
      </c>
      <c r="G342" s="1">
        <f>IF(ISBLANK(Parking!F42),"",Parking!F42)</f>
        <v>135</v>
      </c>
      <c r="H342" s="1">
        <f>IF(ISBLANK(Parking!G42),"",Parking!G42)</f>
        <v>135</v>
      </c>
      <c r="I342" s="1">
        <f>IF(ISBLANK(Parking!H42),"",Parking!H42)</f>
        <v>135</v>
      </c>
      <c r="J342" s="1">
        <f>IF(ISBLANK(Parking!I42),"",Parking!I42)</f>
        <v>135</v>
      </c>
      <c r="K342" s="1">
        <f>IF(ISBLANK(Parking!J42),"",Parking!J42)</f>
        <v>135</v>
      </c>
      <c r="L342" s="1">
        <f>IF(ISBLANK(Parking!K42),"",Parking!K42)</f>
        <v>135</v>
      </c>
      <c r="M342" s="1">
        <f>IF(ISBLANK(Parking!L42),"",Parking!L42)</f>
        <v>135</v>
      </c>
      <c r="N342" s="1">
        <f>IF(ISBLANK(Parking!M42),"",Parking!M42)</f>
        <v>135</v>
      </c>
      <c r="O342" s="1">
        <f>IF(ISBLANK(Parking!N42),"",Parking!N42)</f>
        <v>135</v>
      </c>
      <c r="P342" s="1">
        <f>IF(ISBLANK(Parking!O42),"",Parking!O42)</f>
        <v>135</v>
      </c>
      <c r="Q342" s="1">
        <f>IF(ISBLANK(Parking!P42),"",Parking!P42)</f>
        <v>135</v>
      </c>
      <c r="R342" s="1">
        <f>IF(ISBLANK(Parking!Q42),"",Parking!Q42)</f>
        <v>135</v>
      </c>
      <c r="S342" s="1">
        <f>IF(ISBLANK(Parking!R42),"",Parking!R42)</f>
        <v>135</v>
      </c>
      <c r="T342" s="1">
        <f>IF(ISBLANK(Parking!S42),"",Parking!S42)</f>
        <v>135</v>
      </c>
      <c r="U342" s="1">
        <f>IF(ISBLANK(Parking!T42),"",Parking!T42)</f>
        <v>135</v>
      </c>
      <c r="V342" s="1">
        <f>IF(ISBLANK(Parking!U42),"",Parking!U42)</f>
        <v>135</v>
      </c>
      <c r="W342" s="1">
        <f>IF(ISBLANK(Parking!V42),"",Parking!V42)</f>
        <v>135</v>
      </c>
      <c r="X342" s="1">
        <f>IF(ISBLANK(Parking!W42),"",Parking!W42)</f>
        <v>135</v>
      </c>
      <c r="Y342" s="1">
        <f>IF(ISBLANK(Parking!X42),"",Parking!X42)</f>
        <v>135</v>
      </c>
      <c r="Z342" s="1">
        <f>IF(ISBLANK(Parking!Y42),"",Parking!Y42)</f>
        <v>135</v>
      </c>
      <c r="AA342" s="1">
        <f>IF(ISBLANK(Parking!Z42),"",Parking!Z42)</f>
        <v>135</v>
      </c>
      <c r="AB342" s="23">
        <f>IF(ISBLANK(Parking!AA42),"",Parking!AA42)</f>
        <v>135</v>
      </c>
    </row>
    <row r="343" spans="1:28" x14ac:dyDescent="0.25">
      <c r="A343" s="53" t="e">
        <f>IF(ISBLANK(Parking!A43),NA(),Parking!A43)</f>
        <v>#N/A</v>
      </c>
      <c r="B343" t="e">
        <f t="shared" si="21"/>
        <v>#N/A</v>
      </c>
      <c r="C343" t="str">
        <f>IF(ISBLANK(Parking!C43),"",Parking!C43)</f>
        <v>Sun</v>
      </c>
      <c r="D343" t="str">
        <f t="shared" si="22"/>
        <v>ParkingWtrHtrSetptSun</v>
      </c>
      <c r="E343" s="1">
        <f>IF(ISBLANK(Parking!D43),"",Parking!D43)</f>
        <v>135</v>
      </c>
      <c r="F343" s="1">
        <f>IF(ISBLANK(Parking!E43),"",Parking!E43)</f>
        <v>135</v>
      </c>
      <c r="G343" s="1">
        <f>IF(ISBLANK(Parking!F43),"",Parking!F43)</f>
        <v>135</v>
      </c>
      <c r="H343" s="1">
        <f>IF(ISBLANK(Parking!G43),"",Parking!G43)</f>
        <v>135</v>
      </c>
      <c r="I343" s="1">
        <f>IF(ISBLANK(Parking!H43),"",Parking!H43)</f>
        <v>135</v>
      </c>
      <c r="J343" s="1">
        <f>IF(ISBLANK(Parking!I43),"",Parking!I43)</f>
        <v>135</v>
      </c>
      <c r="K343" s="1">
        <f>IF(ISBLANK(Parking!J43),"",Parking!J43)</f>
        <v>135</v>
      </c>
      <c r="L343" s="1">
        <f>IF(ISBLANK(Parking!K43),"",Parking!K43)</f>
        <v>135</v>
      </c>
      <c r="M343" s="1">
        <f>IF(ISBLANK(Parking!L43),"",Parking!L43)</f>
        <v>135</v>
      </c>
      <c r="N343" s="1">
        <f>IF(ISBLANK(Parking!M43),"",Parking!M43)</f>
        <v>135</v>
      </c>
      <c r="O343" s="1">
        <f>IF(ISBLANK(Parking!N43),"",Parking!N43)</f>
        <v>135</v>
      </c>
      <c r="P343" s="1">
        <f>IF(ISBLANK(Parking!O43),"",Parking!O43)</f>
        <v>135</v>
      </c>
      <c r="Q343" s="1">
        <f>IF(ISBLANK(Parking!P43),"",Parking!P43)</f>
        <v>135</v>
      </c>
      <c r="R343" s="1">
        <f>IF(ISBLANK(Parking!Q43),"",Parking!Q43)</f>
        <v>135</v>
      </c>
      <c r="S343" s="1">
        <f>IF(ISBLANK(Parking!R43),"",Parking!R43)</f>
        <v>135</v>
      </c>
      <c r="T343" s="1">
        <f>IF(ISBLANK(Parking!S43),"",Parking!S43)</f>
        <v>135</v>
      </c>
      <c r="U343" s="1">
        <f>IF(ISBLANK(Parking!T43),"",Parking!T43)</f>
        <v>135</v>
      </c>
      <c r="V343" s="1">
        <f>IF(ISBLANK(Parking!U43),"",Parking!U43)</f>
        <v>135</v>
      </c>
      <c r="W343" s="1">
        <f>IF(ISBLANK(Parking!V43),"",Parking!V43)</f>
        <v>135</v>
      </c>
      <c r="X343" s="1">
        <f>IF(ISBLANK(Parking!W43),"",Parking!W43)</f>
        <v>135</v>
      </c>
      <c r="Y343" s="1">
        <f>IF(ISBLANK(Parking!X43),"",Parking!X43)</f>
        <v>135</v>
      </c>
      <c r="Z343" s="1">
        <f>IF(ISBLANK(Parking!Y43),"",Parking!Y43)</f>
        <v>135</v>
      </c>
      <c r="AA343" s="1">
        <f>IF(ISBLANK(Parking!Z43),"",Parking!Z43)</f>
        <v>135</v>
      </c>
      <c r="AB343" s="23">
        <f>IF(ISBLANK(Parking!AA43),"",Parking!AA43)</f>
        <v>135</v>
      </c>
    </row>
    <row r="344" spans="1:28" x14ac:dyDescent="0.25">
      <c r="A344" s="53" t="e">
        <f>IF(ISBLANK(Parking!A44),NA(),Parking!A44)</f>
        <v>#N/A</v>
      </c>
      <c r="B344" t="e">
        <f t="shared" si="21"/>
        <v>#N/A</v>
      </c>
      <c r="C344" t="str">
        <f>IF(ISBLANK(Parking!C44),"",Parking!C44)</f>
        <v/>
      </c>
      <c r="D344" t="str">
        <f t="shared" si="22"/>
        <v/>
      </c>
      <c r="E344" s="1" t="str">
        <f>IF(ISBLANK(Parking!D44),"",Parking!D44)</f>
        <v/>
      </c>
      <c r="F344" s="1" t="str">
        <f>IF(ISBLANK(Parking!E44),"",Parking!E44)</f>
        <v/>
      </c>
      <c r="G344" s="1" t="str">
        <f>IF(ISBLANK(Parking!F44),"",Parking!F44)</f>
        <v/>
      </c>
      <c r="H344" s="1" t="str">
        <f>IF(ISBLANK(Parking!G44),"",Parking!G44)</f>
        <v/>
      </c>
      <c r="I344" s="1" t="str">
        <f>IF(ISBLANK(Parking!H44),"",Parking!H44)</f>
        <v/>
      </c>
      <c r="J344" s="1" t="str">
        <f>IF(ISBLANK(Parking!I44),"",Parking!I44)</f>
        <v/>
      </c>
      <c r="K344" s="1" t="str">
        <f>IF(ISBLANK(Parking!J44),"",Parking!J44)</f>
        <v/>
      </c>
      <c r="L344" s="1" t="str">
        <f>IF(ISBLANK(Parking!K44),"",Parking!K44)</f>
        <v/>
      </c>
      <c r="M344" s="1" t="str">
        <f>IF(ISBLANK(Parking!L44),"",Parking!L44)</f>
        <v/>
      </c>
      <c r="N344" s="1" t="str">
        <f>IF(ISBLANK(Parking!M44),"",Parking!M44)</f>
        <v/>
      </c>
      <c r="O344" s="1" t="str">
        <f>IF(ISBLANK(Parking!N44),"",Parking!N44)</f>
        <v/>
      </c>
      <c r="P344" s="1" t="str">
        <f>IF(ISBLANK(Parking!O44),"",Parking!O44)</f>
        <v/>
      </c>
      <c r="Q344" s="1" t="str">
        <f>IF(ISBLANK(Parking!P44),"",Parking!P44)</f>
        <v/>
      </c>
      <c r="R344" s="1" t="str">
        <f>IF(ISBLANK(Parking!Q44),"",Parking!Q44)</f>
        <v/>
      </c>
      <c r="S344" s="1" t="str">
        <f>IF(ISBLANK(Parking!R44),"",Parking!R44)</f>
        <v/>
      </c>
      <c r="T344" s="1" t="str">
        <f>IF(ISBLANK(Parking!S44),"",Parking!S44)</f>
        <v/>
      </c>
      <c r="U344" s="1" t="str">
        <f>IF(ISBLANK(Parking!T44),"",Parking!T44)</f>
        <v/>
      </c>
      <c r="V344" s="1" t="str">
        <f>IF(ISBLANK(Parking!U44),"",Parking!U44)</f>
        <v/>
      </c>
      <c r="W344" s="1" t="str">
        <f>IF(ISBLANK(Parking!V44),"",Parking!V44)</f>
        <v/>
      </c>
      <c r="X344" s="1" t="str">
        <f>IF(ISBLANK(Parking!W44),"",Parking!W44)</f>
        <v/>
      </c>
      <c r="Y344" s="1" t="str">
        <f>IF(ISBLANK(Parking!X44),"",Parking!X44)</f>
        <v/>
      </c>
      <c r="Z344" s="1" t="str">
        <f>IF(ISBLANK(Parking!Y44),"",Parking!Y44)</f>
        <v/>
      </c>
      <c r="AA344" s="1" t="str">
        <f>IF(ISBLANK(Parking!Z44),"",Parking!Z44)</f>
        <v/>
      </c>
      <c r="AB344" s="23" t="str">
        <f>IF(ISBLANK(Parking!AA44),"",Parking!AA44)</f>
        <v/>
      </c>
    </row>
    <row r="345" spans="1:28" x14ac:dyDescent="0.25">
      <c r="A345" s="53" t="e">
        <f>IF(ISBLANK(Parking!A45),NA(),Parking!A45)</f>
        <v>#N/A</v>
      </c>
      <c r="B345" t="e">
        <f t="shared" si="21"/>
        <v>#N/A</v>
      </c>
      <c r="C345" t="str">
        <f>IF(ISBLANK(Parking!C45),"",Parking!C45)</f>
        <v/>
      </c>
      <c r="D345" t="str">
        <f t="shared" si="22"/>
        <v/>
      </c>
      <c r="E345" s="1" t="str">
        <f>IF(ISBLANK(Parking!D45),"",Parking!D45)</f>
        <v/>
      </c>
      <c r="F345" s="1" t="str">
        <f>IF(ISBLANK(Parking!E45),"",Parking!E45)</f>
        <v/>
      </c>
      <c r="G345" s="1" t="str">
        <f>IF(ISBLANK(Parking!F45),"",Parking!F45)</f>
        <v/>
      </c>
      <c r="H345" s="1" t="str">
        <f>IF(ISBLANK(Parking!G45),"",Parking!G45)</f>
        <v/>
      </c>
      <c r="I345" s="1" t="str">
        <f>IF(ISBLANK(Parking!H45),"",Parking!H45)</f>
        <v/>
      </c>
      <c r="J345" s="1" t="str">
        <f>IF(ISBLANK(Parking!I45),"",Parking!I45)</f>
        <v/>
      </c>
      <c r="K345" s="1" t="str">
        <f>IF(ISBLANK(Parking!J45),"",Parking!J45)</f>
        <v/>
      </c>
      <c r="L345" s="1" t="str">
        <f>IF(ISBLANK(Parking!K45),"",Parking!K45)</f>
        <v/>
      </c>
      <c r="M345" s="1" t="str">
        <f>IF(ISBLANK(Parking!L45),"",Parking!L45)</f>
        <v/>
      </c>
      <c r="N345" s="1" t="str">
        <f>IF(ISBLANK(Parking!M45),"",Parking!M45)</f>
        <v/>
      </c>
      <c r="O345" s="1" t="str">
        <f>IF(ISBLANK(Parking!N45),"",Parking!N45)</f>
        <v/>
      </c>
      <c r="P345" s="1" t="str">
        <f>IF(ISBLANK(Parking!O45),"",Parking!O45)</f>
        <v/>
      </c>
      <c r="Q345" s="1" t="str">
        <f>IF(ISBLANK(Parking!P45),"",Parking!P45)</f>
        <v/>
      </c>
      <c r="R345" s="1" t="str">
        <f>IF(ISBLANK(Parking!Q45),"",Parking!Q45)</f>
        <v/>
      </c>
      <c r="S345" s="1" t="str">
        <f>IF(ISBLANK(Parking!R45),"",Parking!R45)</f>
        <v/>
      </c>
      <c r="T345" s="1" t="str">
        <f>IF(ISBLANK(Parking!S45),"",Parking!S45)</f>
        <v/>
      </c>
      <c r="U345" s="1" t="str">
        <f>IF(ISBLANK(Parking!T45),"",Parking!T45)</f>
        <v/>
      </c>
      <c r="V345" s="1" t="str">
        <f>IF(ISBLANK(Parking!U45),"",Parking!U45)</f>
        <v/>
      </c>
      <c r="W345" s="1" t="str">
        <f>IF(ISBLANK(Parking!V45),"",Parking!V45)</f>
        <v/>
      </c>
      <c r="X345" s="1" t="str">
        <f>IF(ISBLANK(Parking!W45),"",Parking!W45)</f>
        <v/>
      </c>
      <c r="Y345" s="1" t="str">
        <f>IF(ISBLANK(Parking!X45),"",Parking!X45)</f>
        <v/>
      </c>
      <c r="Z345" s="1" t="str">
        <f>IF(ISBLANK(Parking!Y45),"",Parking!Y45)</f>
        <v/>
      </c>
      <c r="AA345" s="1" t="str">
        <f>IF(ISBLANK(Parking!Z45),"",Parking!Z45)</f>
        <v/>
      </c>
      <c r="AB345" s="23" t="str">
        <f>IF(ISBLANK(Parking!AA45),"",Parking!AA45)</f>
        <v/>
      </c>
    </row>
    <row r="346" spans="1:28" x14ac:dyDescent="0.25">
      <c r="A346" s="53" t="e">
        <f>IF(ISBLANK(Parking!A46),NA(),Parking!A46)</f>
        <v>#N/A</v>
      </c>
      <c r="B346" t="e">
        <f t="shared" si="21"/>
        <v>#N/A</v>
      </c>
      <c r="C346" t="str">
        <f>IF(ISBLANK(Parking!C46),"",Parking!C46)</f>
        <v/>
      </c>
      <c r="D346" t="str">
        <f t="shared" si="22"/>
        <v/>
      </c>
      <c r="E346" s="1" t="str">
        <f>IF(ISBLANK(Parking!D46),"",Parking!D46)</f>
        <v/>
      </c>
      <c r="F346" s="1" t="str">
        <f>IF(ISBLANK(Parking!E46),"",Parking!E46)</f>
        <v/>
      </c>
      <c r="G346" s="1" t="str">
        <f>IF(ISBLANK(Parking!F46),"",Parking!F46)</f>
        <v/>
      </c>
      <c r="H346" s="1" t="str">
        <f>IF(ISBLANK(Parking!G46),"",Parking!G46)</f>
        <v/>
      </c>
      <c r="I346" s="1" t="str">
        <f>IF(ISBLANK(Parking!H46),"",Parking!H46)</f>
        <v/>
      </c>
      <c r="J346" s="1" t="str">
        <f>IF(ISBLANK(Parking!I46),"",Parking!I46)</f>
        <v/>
      </c>
      <c r="K346" s="1" t="str">
        <f>IF(ISBLANK(Parking!J46),"",Parking!J46)</f>
        <v/>
      </c>
      <c r="L346" s="1" t="str">
        <f>IF(ISBLANK(Parking!K46),"",Parking!K46)</f>
        <v/>
      </c>
      <c r="M346" s="1" t="str">
        <f>IF(ISBLANK(Parking!L46),"",Parking!L46)</f>
        <v/>
      </c>
      <c r="N346" s="1" t="str">
        <f>IF(ISBLANK(Parking!M46),"",Parking!M46)</f>
        <v/>
      </c>
      <c r="O346" s="1" t="str">
        <f>IF(ISBLANK(Parking!N46),"",Parking!N46)</f>
        <v/>
      </c>
      <c r="P346" s="1" t="str">
        <f>IF(ISBLANK(Parking!O46),"",Parking!O46)</f>
        <v/>
      </c>
      <c r="Q346" s="1" t="str">
        <f>IF(ISBLANK(Parking!P46),"",Parking!P46)</f>
        <v/>
      </c>
      <c r="R346" s="1" t="str">
        <f>IF(ISBLANK(Parking!Q46),"",Parking!Q46)</f>
        <v/>
      </c>
      <c r="S346" s="1" t="str">
        <f>IF(ISBLANK(Parking!R46),"",Parking!R46)</f>
        <v/>
      </c>
      <c r="T346" s="1" t="str">
        <f>IF(ISBLANK(Parking!S46),"",Parking!S46)</f>
        <v/>
      </c>
      <c r="U346" s="1" t="str">
        <f>IF(ISBLANK(Parking!T46),"",Parking!T46)</f>
        <v/>
      </c>
      <c r="V346" s="1" t="str">
        <f>IF(ISBLANK(Parking!U46),"",Parking!U46)</f>
        <v/>
      </c>
      <c r="W346" s="1" t="str">
        <f>IF(ISBLANK(Parking!V46),"",Parking!V46)</f>
        <v/>
      </c>
      <c r="X346" s="1" t="str">
        <f>IF(ISBLANK(Parking!W46),"",Parking!W46)</f>
        <v/>
      </c>
      <c r="Y346" s="1" t="str">
        <f>IF(ISBLANK(Parking!X46),"",Parking!X46)</f>
        <v/>
      </c>
      <c r="Z346" s="1" t="str">
        <f>IF(ISBLANK(Parking!Y46),"",Parking!Y46)</f>
        <v/>
      </c>
      <c r="AA346" s="1" t="str">
        <f>IF(ISBLANK(Parking!Z46),"",Parking!Z46)</f>
        <v/>
      </c>
      <c r="AB346" s="23" t="str">
        <f>IF(ISBLANK(Parking!AA46),"",Parking!AA46)</f>
        <v/>
      </c>
    </row>
    <row r="347" spans="1:28" x14ac:dyDescent="0.25">
      <c r="A347" s="53" t="e">
        <f>IF(ISBLANK(Parking!A47),NA(),Parking!A47)</f>
        <v>#N/A</v>
      </c>
      <c r="B347" t="e">
        <f t="shared" si="21"/>
        <v>#N/A</v>
      </c>
      <c r="C347" t="str">
        <f>IF(ISBLANK(Parking!C47),"",Parking!C47)</f>
        <v/>
      </c>
      <c r="D347" t="str">
        <f t="shared" si="22"/>
        <v/>
      </c>
      <c r="E347" s="1" t="str">
        <f>IF(ISBLANK(Parking!D47),"",Parking!D47)</f>
        <v/>
      </c>
      <c r="F347" s="1" t="str">
        <f>IF(ISBLANK(Parking!E47),"",Parking!E47)</f>
        <v/>
      </c>
      <c r="G347" s="1" t="str">
        <f>IF(ISBLANK(Parking!F47),"",Parking!F47)</f>
        <v/>
      </c>
      <c r="H347" s="1" t="str">
        <f>IF(ISBLANK(Parking!G47),"",Parking!G47)</f>
        <v/>
      </c>
      <c r="I347" s="1" t="str">
        <f>IF(ISBLANK(Parking!H47),"",Parking!H47)</f>
        <v/>
      </c>
      <c r="J347" s="1" t="str">
        <f>IF(ISBLANK(Parking!I47),"",Parking!I47)</f>
        <v/>
      </c>
      <c r="K347" s="1" t="str">
        <f>IF(ISBLANK(Parking!J47),"",Parking!J47)</f>
        <v/>
      </c>
      <c r="L347" s="1" t="str">
        <f>IF(ISBLANK(Parking!K47),"",Parking!K47)</f>
        <v/>
      </c>
      <c r="M347" s="1" t="str">
        <f>IF(ISBLANK(Parking!L47),"",Parking!L47)</f>
        <v/>
      </c>
      <c r="N347" s="1" t="str">
        <f>IF(ISBLANK(Parking!M47),"",Parking!M47)</f>
        <v/>
      </c>
      <c r="O347" s="1" t="str">
        <f>IF(ISBLANK(Parking!N47),"",Parking!N47)</f>
        <v/>
      </c>
      <c r="P347" s="1" t="str">
        <f>IF(ISBLANK(Parking!O47),"",Parking!O47)</f>
        <v/>
      </c>
      <c r="Q347" s="1" t="str">
        <f>IF(ISBLANK(Parking!P47),"",Parking!P47)</f>
        <v/>
      </c>
      <c r="R347" s="1" t="str">
        <f>IF(ISBLANK(Parking!Q47),"",Parking!Q47)</f>
        <v/>
      </c>
      <c r="S347" s="1" t="str">
        <f>IF(ISBLANK(Parking!R47),"",Parking!R47)</f>
        <v/>
      </c>
      <c r="T347" s="1" t="str">
        <f>IF(ISBLANK(Parking!S47),"",Parking!S47)</f>
        <v/>
      </c>
      <c r="U347" s="1" t="str">
        <f>IF(ISBLANK(Parking!T47),"",Parking!T47)</f>
        <v/>
      </c>
      <c r="V347" s="1" t="str">
        <f>IF(ISBLANK(Parking!U47),"",Parking!U47)</f>
        <v/>
      </c>
      <c r="W347" s="1" t="str">
        <f>IF(ISBLANK(Parking!V47),"",Parking!V47)</f>
        <v/>
      </c>
      <c r="X347" s="1" t="str">
        <f>IF(ISBLANK(Parking!W47),"",Parking!W47)</f>
        <v/>
      </c>
      <c r="Y347" s="1" t="str">
        <f>IF(ISBLANK(Parking!X47),"",Parking!X47)</f>
        <v/>
      </c>
      <c r="Z347" s="1" t="str">
        <f>IF(ISBLANK(Parking!Y47),"",Parking!Y47)</f>
        <v/>
      </c>
      <c r="AA347" s="1" t="str">
        <f>IF(ISBLANK(Parking!Z47),"",Parking!Z47)</f>
        <v/>
      </c>
      <c r="AB347" s="23" t="str">
        <f>IF(ISBLANK(Parking!AA47),"",Parking!AA47)</f>
        <v/>
      </c>
    </row>
    <row r="348" spans="1:28" x14ac:dyDescent="0.25">
      <c r="A348" s="53" t="e">
        <f>IF(ISBLANK(Parking!A48),NA(),Parking!A48)</f>
        <v>#N/A</v>
      </c>
      <c r="B348" t="e">
        <f t="shared" si="21"/>
        <v>#N/A</v>
      </c>
      <c r="C348" t="str">
        <f>IF(ISBLANK(Parking!C48),"",Parking!C48)</f>
        <v/>
      </c>
      <c r="D348" t="str">
        <f t="shared" si="22"/>
        <v/>
      </c>
      <c r="E348" s="1" t="str">
        <f>IF(ISBLANK(Parking!D48),"",Parking!D48)</f>
        <v/>
      </c>
      <c r="F348" s="1" t="str">
        <f>IF(ISBLANK(Parking!E48),"",Parking!E48)</f>
        <v/>
      </c>
      <c r="G348" s="1" t="str">
        <f>IF(ISBLANK(Parking!F48),"",Parking!F48)</f>
        <v/>
      </c>
      <c r="H348" s="1" t="str">
        <f>IF(ISBLANK(Parking!G48),"",Parking!G48)</f>
        <v/>
      </c>
      <c r="I348" s="1" t="str">
        <f>IF(ISBLANK(Parking!H48),"",Parking!H48)</f>
        <v/>
      </c>
      <c r="J348" s="1" t="str">
        <f>IF(ISBLANK(Parking!I48),"",Parking!I48)</f>
        <v/>
      </c>
      <c r="K348" s="1" t="str">
        <f>IF(ISBLANK(Parking!J48),"",Parking!J48)</f>
        <v/>
      </c>
      <c r="L348" s="1" t="str">
        <f>IF(ISBLANK(Parking!K48),"",Parking!K48)</f>
        <v/>
      </c>
      <c r="M348" s="1" t="str">
        <f>IF(ISBLANK(Parking!L48),"",Parking!L48)</f>
        <v/>
      </c>
      <c r="N348" s="1" t="str">
        <f>IF(ISBLANK(Parking!M48),"",Parking!M48)</f>
        <v/>
      </c>
      <c r="O348" s="1" t="str">
        <f>IF(ISBLANK(Parking!N48),"",Parking!N48)</f>
        <v/>
      </c>
      <c r="P348" s="1" t="str">
        <f>IF(ISBLANK(Parking!O48),"",Parking!O48)</f>
        <v/>
      </c>
      <c r="Q348" s="1" t="str">
        <f>IF(ISBLANK(Parking!P48),"",Parking!P48)</f>
        <v/>
      </c>
      <c r="R348" s="1" t="str">
        <f>IF(ISBLANK(Parking!Q48),"",Parking!Q48)</f>
        <v/>
      </c>
      <c r="S348" s="1" t="str">
        <f>IF(ISBLANK(Parking!R48),"",Parking!R48)</f>
        <v/>
      </c>
      <c r="T348" s="1" t="str">
        <f>IF(ISBLANK(Parking!S48),"",Parking!S48)</f>
        <v/>
      </c>
      <c r="U348" s="1" t="str">
        <f>IF(ISBLANK(Parking!T48),"",Parking!T48)</f>
        <v/>
      </c>
      <c r="V348" s="1" t="str">
        <f>IF(ISBLANK(Parking!U48),"",Parking!U48)</f>
        <v/>
      </c>
      <c r="W348" s="1" t="str">
        <f>IF(ISBLANK(Parking!V48),"",Parking!V48)</f>
        <v/>
      </c>
      <c r="X348" s="1" t="str">
        <f>IF(ISBLANK(Parking!W48),"",Parking!W48)</f>
        <v/>
      </c>
      <c r="Y348" s="1" t="str">
        <f>IF(ISBLANK(Parking!X48),"",Parking!X48)</f>
        <v/>
      </c>
      <c r="Z348" s="1" t="str">
        <f>IF(ISBLANK(Parking!Y48),"",Parking!Y48)</f>
        <v/>
      </c>
      <c r="AA348" s="1" t="str">
        <f>IF(ISBLANK(Parking!Z48),"",Parking!Z48)</f>
        <v/>
      </c>
      <c r="AB348" s="23" t="str">
        <f>IF(ISBLANK(Parking!AA48),"",Parking!AA48)</f>
        <v/>
      </c>
    </row>
    <row r="349" spans="1:28" x14ac:dyDescent="0.25">
      <c r="A349" s="53" t="e">
        <f>IF(ISBLANK(Parking!A49),NA(),Parking!A49)</f>
        <v>#N/A</v>
      </c>
      <c r="B349" t="e">
        <f t="shared" si="21"/>
        <v>#N/A</v>
      </c>
      <c r="C349" t="str">
        <f>IF(ISBLANK(Parking!C49),"",Parking!C49)</f>
        <v/>
      </c>
      <c r="D349" t="str">
        <f t="shared" si="22"/>
        <v/>
      </c>
      <c r="E349" s="1" t="str">
        <f>IF(ISBLANK(Parking!D49),"",Parking!D49)</f>
        <v/>
      </c>
      <c r="F349" s="1" t="str">
        <f>IF(ISBLANK(Parking!E49),"",Parking!E49)</f>
        <v/>
      </c>
      <c r="G349" s="1" t="str">
        <f>IF(ISBLANK(Parking!F49),"",Parking!F49)</f>
        <v/>
      </c>
      <c r="H349" s="1" t="str">
        <f>IF(ISBLANK(Parking!G49),"",Parking!G49)</f>
        <v/>
      </c>
      <c r="I349" s="1" t="str">
        <f>IF(ISBLANK(Parking!H49),"",Parking!H49)</f>
        <v/>
      </c>
      <c r="J349" s="1" t="str">
        <f>IF(ISBLANK(Parking!I49),"",Parking!I49)</f>
        <v/>
      </c>
      <c r="K349" s="1" t="str">
        <f>IF(ISBLANK(Parking!J49),"",Parking!J49)</f>
        <v/>
      </c>
      <c r="L349" s="1" t="str">
        <f>IF(ISBLANK(Parking!K49),"",Parking!K49)</f>
        <v/>
      </c>
      <c r="M349" s="1" t="str">
        <f>IF(ISBLANK(Parking!L49),"",Parking!L49)</f>
        <v/>
      </c>
      <c r="N349" s="1" t="str">
        <f>IF(ISBLANK(Parking!M49),"",Parking!M49)</f>
        <v/>
      </c>
      <c r="O349" s="1" t="str">
        <f>IF(ISBLANK(Parking!N49),"",Parking!N49)</f>
        <v/>
      </c>
      <c r="P349" s="1" t="str">
        <f>IF(ISBLANK(Parking!O49),"",Parking!O49)</f>
        <v/>
      </c>
      <c r="Q349" s="1" t="str">
        <f>IF(ISBLANK(Parking!P49),"",Parking!P49)</f>
        <v/>
      </c>
      <c r="R349" s="1" t="str">
        <f>IF(ISBLANK(Parking!Q49),"",Parking!Q49)</f>
        <v/>
      </c>
      <c r="S349" s="1" t="str">
        <f>IF(ISBLANK(Parking!R49),"",Parking!R49)</f>
        <v/>
      </c>
      <c r="T349" s="1" t="str">
        <f>IF(ISBLANK(Parking!S49),"",Parking!S49)</f>
        <v/>
      </c>
      <c r="U349" s="1" t="str">
        <f>IF(ISBLANK(Parking!T49),"",Parking!T49)</f>
        <v/>
      </c>
      <c r="V349" s="1" t="str">
        <f>IF(ISBLANK(Parking!U49),"",Parking!U49)</f>
        <v/>
      </c>
      <c r="W349" s="1" t="str">
        <f>IF(ISBLANK(Parking!V49),"",Parking!V49)</f>
        <v/>
      </c>
      <c r="X349" s="1" t="str">
        <f>IF(ISBLANK(Parking!W49),"",Parking!W49)</f>
        <v/>
      </c>
      <c r="Y349" s="1" t="str">
        <f>IF(ISBLANK(Parking!X49),"",Parking!X49)</f>
        <v/>
      </c>
      <c r="Z349" s="1" t="str">
        <f>IF(ISBLANK(Parking!Y49),"",Parking!Y49)</f>
        <v/>
      </c>
      <c r="AA349" s="1" t="str">
        <f>IF(ISBLANK(Parking!Z49),"",Parking!Z49)</f>
        <v/>
      </c>
      <c r="AB349" s="23" t="str">
        <f>IF(ISBLANK(Parking!AA49),"",Parking!AA49)</f>
        <v/>
      </c>
    </row>
    <row r="350" spans="1:28" x14ac:dyDescent="0.25">
      <c r="A350" s="53" t="e">
        <f>IF(ISBLANK(Parking!A50),NA(),Parking!A50)</f>
        <v>#N/A</v>
      </c>
      <c r="B350" t="e">
        <f t="shared" si="21"/>
        <v>#N/A</v>
      </c>
      <c r="C350" t="str">
        <f>IF(ISBLANK(Parking!C50),"",Parking!C50)</f>
        <v/>
      </c>
      <c r="D350" t="str">
        <f t="shared" si="22"/>
        <v/>
      </c>
      <c r="E350" s="1" t="str">
        <f>IF(ISBLANK(Parking!D50),"",Parking!D50)</f>
        <v/>
      </c>
      <c r="F350" s="1" t="str">
        <f>IF(ISBLANK(Parking!E50),"",Parking!E50)</f>
        <v/>
      </c>
      <c r="G350" s="1" t="str">
        <f>IF(ISBLANK(Parking!F50),"",Parking!F50)</f>
        <v/>
      </c>
      <c r="H350" s="1" t="str">
        <f>IF(ISBLANK(Parking!G50),"",Parking!G50)</f>
        <v/>
      </c>
      <c r="I350" s="1" t="str">
        <f>IF(ISBLANK(Parking!H50),"",Parking!H50)</f>
        <v/>
      </c>
      <c r="J350" s="1" t="str">
        <f>IF(ISBLANK(Parking!I50),"",Parking!I50)</f>
        <v/>
      </c>
      <c r="K350" s="1" t="str">
        <f>IF(ISBLANK(Parking!J50),"",Parking!J50)</f>
        <v/>
      </c>
      <c r="L350" s="1" t="str">
        <f>IF(ISBLANK(Parking!K50),"",Parking!K50)</f>
        <v/>
      </c>
      <c r="M350" s="1" t="str">
        <f>IF(ISBLANK(Parking!L50),"",Parking!L50)</f>
        <v/>
      </c>
      <c r="N350" s="1" t="str">
        <f>IF(ISBLANK(Parking!M50),"",Parking!M50)</f>
        <v/>
      </c>
      <c r="O350" s="1" t="str">
        <f>IF(ISBLANK(Parking!N50),"",Parking!N50)</f>
        <v/>
      </c>
      <c r="P350" s="1" t="str">
        <f>IF(ISBLANK(Parking!O50),"",Parking!O50)</f>
        <v/>
      </c>
      <c r="Q350" s="1" t="str">
        <f>IF(ISBLANK(Parking!P50),"",Parking!P50)</f>
        <v/>
      </c>
      <c r="R350" s="1" t="str">
        <f>IF(ISBLANK(Parking!Q50),"",Parking!Q50)</f>
        <v/>
      </c>
      <c r="S350" s="1" t="str">
        <f>IF(ISBLANK(Parking!R50),"",Parking!R50)</f>
        <v/>
      </c>
      <c r="T350" s="1" t="str">
        <f>IF(ISBLANK(Parking!S50),"",Parking!S50)</f>
        <v/>
      </c>
      <c r="U350" s="1" t="str">
        <f>IF(ISBLANK(Parking!T50),"",Parking!T50)</f>
        <v/>
      </c>
      <c r="V350" s="1" t="str">
        <f>IF(ISBLANK(Parking!U50),"",Parking!U50)</f>
        <v/>
      </c>
      <c r="W350" s="1" t="str">
        <f>IF(ISBLANK(Parking!V50),"",Parking!V50)</f>
        <v/>
      </c>
      <c r="X350" s="1" t="str">
        <f>IF(ISBLANK(Parking!W50),"",Parking!W50)</f>
        <v/>
      </c>
      <c r="Y350" s="1" t="str">
        <f>IF(ISBLANK(Parking!X50),"",Parking!X50)</f>
        <v/>
      </c>
      <c r="Z350" s="1" t="str">
        <f>IF(ISBLANK(Parking!Y50),"",Parking!Y50)</f>
        <v/>
      </c>
      <c r="AA350" s="1" t="str">
        <f>IF(ISBLANK(Parking!Z50),"",Parking!Z50)</f>
        <v/>
      </c>
      <c r="AB350" s="23" t="str">
        <f>IF(ISBLANK(Parking!AA50),"",Parking!AA50)</f>
        <v/>
      </c>
    </row>
    <row r="351" spans="1:28" x14ac:dyDescent="0.25">
      <c r="A351" s="53" t="e">
        <f>IF(ISBLANK(Parking!A51),NA(),Parking!A51)</f>
        <v>#N/A</v>
      </c>
      <c r="B351" t="e">
        <f t="shared" si="21"/>
        <v>#N/A</v>
      </c>
      <c r="C351" t="str">
        <f>IF(ISBLANK(Parking!C51),"",Parking!C51)</f>
        <v/>
      </c>
      <c r="D351" t="str">
        <f t="shared" si="22"/>
        <v/>
      </c>
      <c r="E351" s="1" t="str">
        <f>IF(ISBLANK(Parking!D51),"",Parking!D51)</f>
        <v/>
      </c>
      <c r="F351" s="1" t="str">
        <f>IF(ISBLANK(Parking!E51),"",Parking!E51)</f>
        <v/>
      </c>
      <c r="G351" s="1" t="str">
        <f>IF(ISBLANK(Parking!F51),"",Parking!F51)</f>
        <v/>
      </c>
      <c r="H351" s="1" t="str">
        <f>IF(ISBLANK(Parking!G51),"",Parking!G51)</f>
        <v/>
      </c>
      <c r="I351" s="1" t="str">
        <f>IF(ISBLANK(Parking!H51),"",Parking!H51)</f>
        <v/>
      </c>
      <c r="J351" s="1" t="str">
        <f>IF(ISBLANK(Parking!I51),"",Parking!I51)</f>
        <v/>
      </c>
      <c r="K351" s="1" t="str">
        <f>IF(ISBLANK(Parking!J51),"",Parking!J51)</f>
        <v/>
      </c>
      <c r="L351" s="1" t="str">
        <f>IF(ISBLANK(Parking!K51),"",Parking!K51)</f>
        <v/>
      </c>
      <c r="M351" s="1" t="str">
        <f>IF(ISBLANK(Parking!L51),"",Parking!L51)</f>
        <v/>
      </c>
      <c r="N351" s="1" t="str">
        <f>IF(ISBLANK(Parking!M51),"",Parking!M51)</f>
        <v/>
      </c>
      <c r="O351" s="1" t="str">
        <f>IF(ISBLANK(Parking!N51),"",Parking!N51)</f>
        <v/>
      </c>
      <c r="P351" s="1" t="str">
        <f>IF(ISBLANK(Parking!O51),"",Parking!O51)</f>
        <v/>
      </c>
      <c r="Q351" s="1" t="str">
        <f>IF(ISBLANK(Parking!P51),"",Parking!P51)</f>
        <v/>
      </c>
      <c r="R351" s="1" t="str">
        <f>IF(ISBLANK(Parking!Q51),"",Parking!Q51)</f>
        <v/>
      </c>
      <c r="S351" s="1" t="str">
        <f>IF(ISBLANK(Parking!R51),"",Parking!R51)</f>
        <v/>
      </c>
      <c r="T351" s="1" t="str">
        <f>IF(ISBLANK(Parking!S51),"",Parking!S51)</f>
        <v/>
      </c>
      <c r="U351" s="1" t="str">
        <f>IF(ISBLANK(Parking!T51),"",Parking!T51)</f>
        <v/>
      </c>
      <c r="V351" s="1" t="str">
        <f>IF(ISBLANK(Parking!U51),"",Parking!U51)</f>
        <v/>
      </c>
      <c r="W351" s="1" t="str">
        <f>IF(ISBLANK(Parking!V51),"",Parking!V51)</f>
        <v/>
      </c>
      <c r="X351" s="1" t="str">
        <f>IF(ISBLANK(Parking!W51),"",Parking!W51)</f>
        <v/>
      </c>
      <c r="Y351" s="1" t="str">
        <f>IF(ISBLANK(Parking!X51),"",Parking!X51)</f>
        <v/>
      </c>
      <c r="Z351" s="1" t="str">
        <f>IF(ISBLANK(Parking!Y51),"",Parking!Y51)</f>
        <v/>
      </c>
      <c r="AA351" s="1" t="str">
        <f>IF(ISBLANK(Parking!Z51),"",Parking!Z51)</f>
        <v/>
      </c>
      <c r="AB351" s="23" t="str">
        <f>IF(ISBLANK(Parking!AA51),"",Parking!AA51)</f>
        <v/>
      </c>
    </row>
    <row r="352" spans="1:28" x14ac:dyDescent="0.25">
      <c r="A352" s="53" t="e">
        <f>IF(ISBLANK(Parking!A52),NA(),Parking!A52)</f>
        <v>#N/A</v>
      </c>
      <c r="B352" t="e">
        <f t="shared" si="21"/>
        <v>#N/A</v>
      </c>
      <c r="C352" t="str">
        <f>IF(ISBLANK(Parking!C52),"",Parking!C52)</f>
        <v/>
      </c>
      <c r="D352" t="str">
        <f t="shared" si="22"/>
        <v/>
      </c>
      <c r="E352" s="1" t="str">
        <f>IF(ISBLANK(Parking!D52),"",Parking!D52)</f>
        <v/>
      </c>
      <c r="F352" s="1" t="str">
        <f>IF(ISBLANK(Parking!E52),"",Parking!E52)</f>
        <v/>
      </c>
      <c r="G352" s="1" t="str">
        <f>IF(ISBLANK(Parking!F52),"",Parking!F52)</f>
        <v/>
      </c>
      <c r="H352" s="1" t="str">
        <f>IF(ISBLANK(Parking!G52),"",Parking!G52)</f>
        <v/>
      </c>
      <c r="I352" s="1" t="str">
        <f>IF(ISBLANK(Parking!H52),"",Parking!H52)</f>
        <v/>
      </c>
      <c r="J352" s="1" t="str">
        <f>IF(ISBLANK(Parking!I52),"",Parking!I52)</f>
        <v/>
      </c>
      <c r="K352" s="1" t="str">
        <f>IF(ISBLANK(Parking!J52),"",Parking!J52)</f>
        <v/>
      </c>
      <c r="L352" s="1" t="str">
        <f>IF(ISBLANK(Parking!K52),"",Parking!K52)</f>
        <v/>
      </c>
      <c r="M352" s="1" t="str">
        <f>IF(ISBLANK(Parking!L52),"",Parking!L52)</f>
        <v/>
      </c>
      <c r="N352" s="1" t="str">
        <f>IF(ISBLANK(Parking!M52),"",Parking!M52)</f>
        <v/>
      </c>
      <c r="O352" s="1" t="str">
        <f>IF(ISBLANK(Parking!N52),"",Parking!N52)</f>
        <v/>
      </c>
      <c r="P352" s="1" t="str">
        <f>IF(ISBLANK(Parking!O52),"",Parking!O52)</f>
        <v/>
      </c>
      <c r="Q352" s="1" t="str">
        <f>IF(ISBLANK(Parking!P52),"",Parking!P52)</f>
        <v/>
      </c>
      <c r="R352" s="1" t="str">
        <f>IF(ISBLANK(Parking!Q52),"",Parking!Q52)</f>
        <v/>
      </c>
      <c r="S352" s="1" t="str">
        <f>IF(ISBLANK(Parking!R52),"",Parking!R52)</f>
        <v/>
      </c>
      <c r="T352" s="1" t="str">
        <f>IF(ISBLANK(Parking!S52),"",Parking!S52)</f>
        <v/>
      </c>
      <c r="U352" s="1" t="str">
        <f>IF(ISBLANK(Parking!T52),"",Parking!T52)</f>
        <v/>
      </c>
      <c r="V352" s="1" t="str">
        <f>IF(ISBLANK(Parking!U52),"",Parking!U52)</f>
        <v/>
      </c>
      <c r="W352" s="1" t="str">
        <f>IF(ISBLANK(Parking!V52),"",Parking!V52)</f>
        <v/>
      </c>
      <c r="X352" s="1" t="str">
        <f>IF(ISBLANK(Parking!W52),"",Parking!W52)</f>
        <v/>
      </c>
      <c r="Y352" s="1" t="str">
        <f>IF(ISBLANK(Parking!X52),"",Parking!X52)</f>
        <v/>
      </c>
      <c r="Z352" s="1" t="str">
        <f>IF(ISBLANK(Parking!Y52),"",Parking!Y52)</f>
        <v/>
      </c>
      <c r="AA352" s="1" t="str">
        <f>IF(ISBLANK(Parking!Z52),"",Parking!Z52)</f>
        <v/>
      </c>
      <c r="AB352" s="23" t="str">
        <f>IF(ISBLANK(Parking!AA52),"",Parking!AA52)</f>
        <v/>
      </c>
    </row>
    <row r="353" spans="1:28" ht="15.75" thickBot="1" x14ac:dyDescent="0.3">
      <c r="A353" s="54" t="e">
        <f>IF(ISBLANK(Parking!A53),NA(),Parking!A53)</f>
        <v>#N/A</v>
      </c>
      <c r="B353" s="19" t="e">
        <f t="shared" si="21"/>
        <v>#N/A</v>
      </c>
      <c r="C353" s="19" t="str">
        <f>IF(ISBLANK(Parking!C53),"",Parking!C53)</f>
        <v/>
      </c>
      <c r="D353" s="19" t="str">
        <f t="shared" si="22"/>
        <v/>
      </c>
      <c r="E353" s="24" t="str">
        <f>IF(ISBLANK(Parking!D53),"",Parking!D53)</f>
        <v/>
      </c>
      <c r="F353" s="24" t="str">
        <f>IF(ISBLANK(Parking!E53),"",Parking!E53)</f>
        <v/>
      </c>
      <c r="G353" s="24" t="str">
        <f>IF(ISBLANK(Parking!F53),"",Parking!F53)</f>
        <v/>
      </c>
      <c r="H353" s="24" t="str">
        <f>IF(ISBLANK(Parking!G53),"",Parking!G53)</f>
        <v/>
      </c>
      <c r="I353" s="24" t="str">
        <f>IF(ISBLANK(Parking!H53),"",Parking!H53)</f>
        <v/>
      </c>
      <c r="J353" s="24" t="str">
        <f>IF(ISBLANK(Parking!I53),"",Parking!I53)</f>
        <v/>
      </c>
      <c r="K353" s="24" t="str">
        <f>IF(ISBLANK(Parking!J53),"",Parking!J53)</f>
        <v/>
      </c>
      <c r="L353" s="24" t="str">
        <f>IF(ISBLANK(Parking!K53),"",Parking!K53)</f>
        <v/>
      </c>
      <c r="M353" s="24" t="str">
        <f>IF(ISBLANK(Parking!L53),"",Parking!L53)</f>
        <v/>
      </c>
      <c r="N353" s="24" t="str">
        <f>IF(ISBLANK(Parking!M53),"",Parking!M53)</f>
        <v/>
      </c>
      <c r="O353" s="24" t="str">
        <f>IF(ISBLANK(Parking!N53),"",Parking!N53)</f>
        <v/>
      </c>
      <c r="P353" s="24" t="str">
        <f>IF(ISBLANK(Parking!O53),"",Parking!O53)</f>
        <v/>
      </c>
      <c r="Q353" s="24" t="str">
        <f>IF(ISBLANK(Parking!P53),"",Parking!P53)</f>
        <v/>
      </c>
      <c r="R353" s="24" t="str">
        <f>IF(ISBLANK(Parking!Q53),"",Parking!Q53)</f>
        <v/>
      </c>
      <c r="S353" s="24" t="str">
        <f>IF(ISBLANK(Parking!R53),"",Parking!R53)</f>
        <v/>
      </c>
      <c r="T353" s="24" t="str">
        <f>IF(ISBLANK(Parking!S53),"",Parking!S53)</f>
        <v/>
      </c>
      <c r="U353" s="24" t="str">
        <f>IF(ISBLANK(Parking!T53),"",Parking!T53)</f>
        <v/>
      </c>
      <c r="V353" s="24" t="str">
        <f>IF(ISBLANK(Parking!U53),"",Parking!U53)</f>
        <v/>
      </c>
      <c r="W353" s="24" t="str">
        <f>IF(ISBLANK(Parking!V53),"",Parking!V53)</f>
        <v/>
      </c>
      <c r="X353" s="24" t="str">
        <f>IF(ISBLANK(Parking!W53),"",Parking!W53)</f>
        <v/>
      </c>
      <c r="Y353" s="24" t="str">
        <f>IF(ISBLANK(Parking!X53),"",Parking!X53)</f>
        <v/>
      </c>
      <c r="Z353" s="24" t="str">
        <f>IF(ISBLANK(Parking!Y53),"",Parking!Y53)</f>
        <v/>
      </c>
      <c r="AA353" s="24" t="str">
        <f>IF(ISBLANK(Parking!Z53),"",Parking!Z53)</f>
        <v/>
      </c>
      <c r="AB353" s="25" t="str">
        <f>IF(ISBLANK(Parking!AA53),"",Parking!AA53)</f>
        <v/>
      </c>
    </row>
    <row r="354" spans="1:28" x14ac:dyDescent="0.25">
      <c r="A354" s="51" t="str">
        <f>ResidentialCommon!A2</f>
        <v>ResidentialCommon</v>
      </c>
      <c r="B354" s="20" t="e">
        <v>#N/A</v>
      </c>
      <c r="C354" s="20"/>
      <c r="D354" s="20" t="str">
        <f t="shared" ref="D354:D385" si="23">IF(AND(ISNA(B352),ISNA(B353),ISNA(B354)),"",$A$354&amp;(IF(AND(ISNA(B354),ISNA(B353)),B352,IF(AND(ISNA(B354),ISNA(B352)),B353,B354)))&amp;C354)</f>
        <v/>
      </c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2"/>
    </row>
    <row r="355" spans="1:28" x14ac:dyDescent="0.25">
      <c r="A355" s="53" t="str">
        <f>IF(ISBLANK(ResidentialCommon!A5),NA(),ResidentialCommon!A5)</f>
        <v>Occupancy</v>
      </c>
      <c r="B355" t="str">
        <f t="shared" si="21"/>
        <v>Occupancy</v>
      </c>
      <c r="C355" t="str">
        <f>IF(ISBLANK(ResidentialCommon!C5),"",ResidentialCommon!C5)</f>
        <v>WD</v>
      </c>
      <c r="D355" t="str">
        <f t="shared" si="23"/>
        <v>ResidentialCommonOccupancyWD</v>
      </c>
      <c r="E355" s="1">
        <f>IF(ISBLANK(ResidentialCommon!D5),"",ResidentialCommon!D5)</f>
        <v>0.9</v>
      </c>
      <c r="F355" s="1">
        <f>IF(ISBLANK(ResidentialCommon!E5),"",ResidentialCommon!E5)</f>
        <v>0.9</v>
      </c>
      <c r="G355" s="1">
        <f>IF(ISBLANK(ResidentialCommon!F5),"",ResidentialCommon!F5)</f>
        <v>0.9</v>
      </c>
      <c r="H355" s="1">
        <f>IF(ISBLANK(ResidentialCommon!G5),"",ResidentialCommon!G5)</f>
        <v>0.9</v>
      </c>
      <c r="I355" s="1">
        <f>IF(ISBLANK(ResidentialCommon!H5),"",ResidentialCommon!H5)</f>
        <v>0.9</v>
      </c>
      <c r="J355" s="1">
        <f>IF(ISBLANK(ResidentialCommon!I5),"",ResidentialCommon!I5)</f>
        <v>0.9</v>
      </c>
      <c r="K355" s="1">
        <f>IF(ISBLANK(ResidentialCommon!J5),"",ResidentialCommon!J5)</f>
        <v>0.7</v>
      </c>
      <c r="L355" s="1">
        <f>IF(ISBLANK(ResidentialCommon!K5),"",ResidentialCommon!K5)</f>
        <v>0.4</v>
      </c>
      <c r="M355" s="1">
        <f>IF(ISBLANK(ResidentialCommon!L5),"",ResidentialCommon!L5)</f>
        <v>0.4</v>
      </c>
      <c r="N355" s="1">
        <f>IF(ISBLANK(ResidentialCommon!M5),"",ResidentialCommon!M5)</f>
        <v>0.2</v>
      </c>
      <c r="O355" s="1">
        <f>IF(ISBLANK(ResidentialCommon!N5),"",ResidentialCommon!N5)</f>
        <v>0.2</v>
      </c>
      <c r="P355" s="1">
        <f>IF(ISBLANK(ResidentialCommon!O5),"",ResidentialCommon!O5)</f>
        <v>0.2</v>
      </c>
      <c r="Q355" s="1">
        <f>IF(ISBLANK(ResidentialCommon!P5),"",ResidentialCommon!P5)</f>
        <v>0.2</v>
      </c>
      <c r="R355" s="1">
        <f>IF(ISBLANK(ResidentialCommon!Q5),"",ResidentialCommon!Q5)</f>
        <v>0.2</v>
      </c>
      <c r="S355" s="1">
        <f>IF(ISBLANK(ResidentialCommon!R5),"",ResidentialCommon!R5)</f>
        <v>0.2</v>
      </c>
      <c r="T355" s="1">
        <f>IF(ISBLANK(ResidentialCommon!S5),"",ResidentialCommon!S5)</f>
        <v>0.3</v>
      </c>
      <c r="U355" s="1">
        <f>IF(ISBLANK(ResidentialCommon!T5),"",ResidentialCommon!T5)</f>
        <v>0.5</v>
      </c>
      <c r="V355" s="1">
        <f>IF(ISBLANK(ResidentialCommon!U5),"",ResidentialCommon!U5)</f>
        <v>0.5</v>
      </c>
      <c r="W355" s="1">
        <f>IF(ISBLANK(ResidentialCommon!V5),"",ResidentialCommon!V5)</f>
        <v>0.5</v>
      </c>
      <c r="X355" s="1">
        <f>IF(ISBLANK(ResidentialCommon!W5),"",ResidentialCommon!W5)</f>
        <v>0.7</v>
      </c>
      <c r="Y355" s="1">
        <f>IF(ISBLANK(ResidentialCommon!X5),"",ResidentialCommon!X5)</f>
        <v>0.7</v>
      </c>
      <c r="Z355" s="1">
        <f>IF(ISBLANK(ResidentialCommon!Y5),"",ResidentialCommon!Y5)</f>
        <v>0.8</v>
      </c>
      <c r="AA355" s="1">
        <f>IF(ISBLANK(ResidentialCommon!Z5),"",ResidentialCommon!Z5)</f>
        <v>0.9</v>
      </c>
      <c r="AB355" s="23">
        <f>IF(ISBLANK(ResidentialCommon!AA5),"",ResidentialCommon!AA5)</f>
        <v>0.9</v>
      </c>
    </row>
    <row r="356" spans="1:28" x14ac:dyDescent="0.25">
      <c r="A356" s="53" t="e">
        <f>IF(ISBLANK(ResidentialCommon!A6),NA(),ResidentialCommon!A6)</f>
        <v>#N/A</v>
      </c>
      <c r="B356" t="e">
        <f t="shared" si="21"/>
        <v>#N/A</v>
      </c>
      <c r="C356" t="str">
        <f>IF(ISBLANK(ResidentialCommon!C6),"",ResidentialCommon!C6)</f>
        <v>Sat</v>
      </c>
      <c r="D356" t="str">
        <f t="shared" si="23"/>
        <v>ResidentialCommonOccupancySat</v>
      </c>
      <c r="E356" s="1">
        <f>IF(ISBLANK(ResidentialCommon!D6),"",ResidentialCommon!D6)</f>
        <v>0.9</v>
      </c>
      <c r="F356" s="1">
        <f>IF(ISBLANK(ResidentialCommon!E6),"",ResidentialCommon!E6)</f>
        <v>0.9</v>
      </c>
      <c r="G356" s="1">
        <f>IF(ISBLANK(ResidentialCommon!F6),"",ResidentialCommon!F6)</f>
        <v>0.9</v>
      </c>
      <c r="H356" s="1">
        <f>IF(ISBLANK(ResidentialCommon!G6),"",ResidentialCommon!G6)</f>
        <v>0.9</v>
      </c>
      <c r="I356" s="1">
        <f>IF(ISBLANK(ResidentialCommon!H6),"",ResidentialCommon!H6)</f>
        <v>0.9</v>
      </c>
      <c r="J356" s="1">
        <f>IF(ISBLANK(ResidentialCommon!I6),"",ResidentialCommon!I6)</f>
        <v>0.9</v>
      </c>
      <c r="K356" s="1">
        <f>IF(ISBLANK(ResidentialCommon!J6),"",ResidentialCommon!J6)</f>
        <v>0.7</v>
      </c>
      <c r="L356" s="1">
        <f>IF(ISBLANK(ResidentialCommon!K6),"",ResidentialCommon!K6)</f>
        <v>0.4</v>
      </c>
      <c r="M356" s="1">
        <f>IF(ISBLANK(ResidentialCommon!L6),"",ResidentialCommon!L6)</f>
        <v>0.4</v>
      </c>
      <c r="N356" s="1">
        <f>IF(ISBLANK(ResidentialCommon!M6),"",ResidentialCommon!M6)</f>
        <v>0.2</v>
      </c>
      <c r="O356" s="1">
        <f>IF(ISBLANK(ResidentialCommon!N6),"",ResidentialCommon!N6)</f>
        <v>0.2</v>
      </c>
      <c r="P356" s="1">
        <f>IF(ISBLANK(ResidentialCommon!O6),"",ResidentialCommon!O6)</f>
        <v>0.2</v>
      </c>
      <c r="Q356" s="1">
        <f>IF(ISBLANK(ResidentialCommon!P6),"",ResidentialCommon!P6)</f>
        <v>0.2</v>
      </c>
      <c r="R356" s="1">
        <f>IF(ISBLANK(ResidentialCommon!Q6),"",ResidentialCommon!Q6)</f>
        <v>0.2</v>
      </c>
      <c r="S356" s="1">
        <f>IF(ISBLANK(ResidentialCommon!R6),"",ResidentialCommon!R6)</f>
        <v>0.2</v>
      </c>
      <c r="T356" s="1">
        <f>IF(ISBLANK(ResidentialCommon!S6),"",ResidentialCommon!S6)</f>
        <v>0.3</v>
      </c>
      <c r="U356" s="1">
        <f>IF(ISBLANK(ResidentialCommon!T6),"",ResidentialCommon!T6)</f>
        <v>0.5</v>
      </c>
      <c r="V356" s="1">
        <f>IF(ISBLANK(ResidentialCommon!U6),"",ResidentialCommon!U6)</f>
        <v>0.5</v>
      </c>
      <c r="W356" s="1">
        <f>IF(ISBLANK(ResidentialCommon!V6),"",ResidentialCommon!V6)</f>
        <v>0.5</v>
      </c>
      <c r="X356" s="1">
        <f>IF(ISBLANK(ResidentialCommon!W6),"",ResidentialCommon!W6)</f>
        <v>0.7</v>
      </c>
      <c r="Y356" s="1">
        <f>IF(ISBLANK(ResidentialCommon!X6),"",ResidentialCommon!X6)</f>
        <v>0.7</v>
      </c>
      <c r="Z356" s="1">
        <f>IF(ISBLANK(ResidentialCommon!Y6),"",ResidentialCommon!Y6)</f>
        <v>0.8</v>
      </c>
      <c r="AA356" s="1">
        <f>IF(ISBLANK(ResidentialCommon!Z6),"",ResidentialCommon!Z6)</f>
        <v>0.9</v>
      </c>
      <c r="AB356" s="23">
        <f>IF(ISBLANK(ResidentialCommon!AA6),"",ResidentialCommon!AA6)</f>
        <v>0.9</v>
      </c>
    </row>
    <row r="357" spans="1:28" x14ac:dyDescent="0.25">
      <c r="A357" s="53" t="e">
        <f>IF(ISBLANK(ResidentialCommon!A7),NA(),ResidentialCommon!A7)</f>
        <v>#N/A</v>
      </c>
      <c r="B357" t="e">
        <f t="shared" si="21"/>
        <v>#N/A</v>
      </c>
      <c r="C357" t="str">
        <f>IF(ISBLANK(ResidentialCommon!C7),"",ResidentialCommon!C7)</f>
        <v>Sun</v>
      </c>
      <c r="D357" t="str">
        <f t="shared" si="23"/>
        <v>ResidentialCommonOccupancySun</v>
      </c>
      <c r="E357" s="1">
        <f>IF(ISBLANK(ResidentialCommon!D7),"",ResidentialCommon!D7)</f>
        <v>0.9</v>
      </c>
      <c r="F357" s="1">
        <f>IF(ISBLANK(ResidentialCommon!E7),"",ResidentialCommon!E7)</f>
        <v>0.9</v>
      </c>
      <c r="G357" s="1">
        <f>IF(ISBLANK(ResidentialCommon!F7),"",ResidentialCommon!F7)</f>
        <v>0.9</v>
      </c>
      <c r="H357" s="1">
        <f>IF(ISBLANK(ResidentialCommon!G7),"",ResidentialCommon!G7)</f>
        <v>0.9</v>
      </c>
      <c r="I357" s="1">
        <f>IF(ISBLANK(ResidentialCommon!H7),"",ResidentialCommon!H7)</f>
        <v>0.9</v>
      </c>
      <c r="J357" s="1">
        <f>IF(ISBLANK(ResidentialCommon!I7),"",ResidentialCommon!I7)</f>
        <v>0.9</v>
      </c>
      <c r="K357" s="1">
        <f>IF(ISBLANK(ResidentialCommon!J7),"",ResidentialCommon!J7)</f>
        <v>0.7</v>
      </c>
      <c r="L357" s="1">
        <f>IF(ISBLANK(ResidentialCommon!K7),"",ResidentialCommon!K7)</f>
        <v>0.4</v>
      </c>
      <c r="M357" s="1">
        <f>IF(ISBLANK(ResidentialCommon!L7),"",ResidentialCommon!L7)</f>
        <v>0.4</v>
      </c>
      <c r="N357" s="1">
        <f>IF(ISBLANK(ResidentialCommon!M7),"",ResidentialCommon!M7)</f>
        <v>0.2</v>
      </c>
      <c r="O357" s="1">
        <f>IF(ISBLANK(ResidentialCommon!N7),"",ResidentialCommon!N7)</f>
        <v>0.2</v>
      </c>
      <c r="P357" s="1">
        <f>IF(ISBLANK(ResidentialCommon!O7),"",ResidentialCommon!O7)</f>
        <v>0.2</v>
      </c>
      <c r="Q357" s="1">
        <f>IF(ISBLANK(ResidentialCommon!P7),"",ResidentialCommon!P7)</f>
        <v>0.2</v>
      </c>
      <c r="R357" s="1">
        <f>IF(ISBLANK(ResidentialCommon!Q7),"",ResidentialCommon!Q7)</f>
        <v>0.2</v>
      </c>
      <c r="S357" s="1">
        <f>IF(ISBLANK(ResidentialCommon!R7),"",ResidentialCommon!R7)</f>
        <v>0.2</v>
      </c>
      <c r="T357" s="1">
        <f>IF(ISBLANK(ResidentialCommon!S7),"",ResidentialCommon!S7)</f>
        <v>0.3</v>
      </c>
      <c r="U357" s="1">
        <f>IF(ISBLANK(ResidentialCommon!T7),"",ResidentialCommon!T7)</f>
        <v>0.5</v>
      </c>
      <c r="V357" s="1">
        <f>IF(ISBLANK(ResidentialCommon!U7),"",ResidentialCommon!U7)</f>
        <v>0.5</v>
      </c>
      <c r="W357" s="1">
        <f>IF(ISBLANK(ResidentialCommon!V7),"",ResidentialCommon!V7)</f>
        <v>0.5</v>
      </c>
      <c r="X357" s="1">
        <f>IF(ISBLANK(ResidentialCommon!W7),"",ResidentialCommon!W7)</f>
        <v>0.7</v>
      </c>
      <c r="Y357" s="1">
        <f>IF(ISBLANK(ResidentialCommon!X7),"",ResidentialCommon!X7)</f>
        <v>0.7</v>
      </c>
      <c r="Z357" s="1">
        <f>IF(ISBLANK(ResidentialCommon!Y7),"",ResidentialCommon!Y7)</f>
        <v>0.8</v>
      </c>
      <c r="AA357" s="1">
        <f>IF(ISBLANK(ResidentialCommon!Z7),"",ResidentialCommon!Z7)</f>
        <v>0.9</v>
      </c>
      <c r="AB357" s="23">
        <f>IF(ISBLANK(ResidentialCommon!AA7),"",ResidentialCommon!AA7)</f>
        <v>0.9</v>
      </c>
    </row>
    <row r="358" spans="1:28" x14ac:dyDescent="0.25">
      <c r="A358" s="53" t="str">
        <f>IF(ISBLANK(ResidentialCommon!A8),NA(),ResidentialCommon!A8)</f>
        <v>Lights</v>
      </c>
      <c r="B358" t="str">
        <f t="shared" si="21"/>
        <v>Lights</v>
      </c>
      <c r="C358" t="str">
        <f>IF(ISBLANK(ResidentialCommon!C8),"",ResidentialCommon!C8)</f>
        <v>WD</v>
      </c>
      <c r="D358" t="str">
        <f t="shared" si="23"/>
        <v>ResidentialCommonLightsWD</v>
      </c>
      <c r="E358" s="1">
        <f>IF(ISBLANK(ResidentialCommon!D8),"",ResidentialCommon!D8)</f>
        <v>0.1</v>
      </c>
      <c r="F358" s="1">
        <f>IF(ISBLANK(ResidentialCommon!E8),"",ResidentialCommon!E8)</f>
        <v>0.1</v>
      </c>
      <c r="G358" s="1">
        <f>IF(ISBLANK(ResidentialCommon!F8),"",ResidentialCommon!F8)</f>
        <v>0.1</v>
      </c>
      <c r="H358" s="1">
        <f>IF(ISBLANK(ResidentialCommon!G8),"",ResidentialCommon!G8)</f>
        <v>0.1</v>
      </c>
      <c r="I358" s="1">
        <f>IF(ISBLANK(ResidentialCommon!H8),"",ResidentialCommon!H8)</f>
        <v>0.1</v>
      </c>
      <c r="J358" s="1">
        <f>IF(ISBLANK(ResidentialCommon!I8),"",ResidentialCommon!I8)</f>
        <v>0.3</v>
      </c>
      <c r="K358" s="1">
        <f>IF(ISBLANK(ResidentialCommon!J8),"",ResidentialCommon!J8)</f>
        <v>0.45</v>
      </c>
      <c r="L358" s="1">
        <f>IF(ISBLANK(ResidentialCommon!K8),"",ResidentialCommon!K8)</f>
        <v>0.45</v>
      </c>
      <c r="M358" s="1">
        <f>IF(ISBLANK(ResidentialCommon!L8),"",ResidentialCommon!L8)</f>
        <v>0.45</v>
      </c>
      <c r="N358" s="1">
        <f>IF(ISBLANK(ResidentialCommon!M8),"",ResidentialCommon!M8)</f>
        <v>0.45</v>
      </c>
      <c r="O358" s="1">
        <f>IF(ISBLANK(ResidentialCommon!N8),"",ResidentialCommon!N8)</f>
        <v>0.3</v>
      </c>
      <c r="P358" s="1">
        <f>IF(ISBLANK(ResidentialCommon!O8),"",ResidentialCommon!O8)</f>
        <v>0.3</v>
      </c>
      <c r="Q358" s="1">
        <f>IF(ISBLANK(ResidentialCommon!P8),"",ResidentialCommon!P8)</f>
        <v>0.3</v>
      </c>
      <c r="R358" s="1">
        <f>IF(ISBLANK(ResidentialCommon!Q8),"",ResidentialCommon!Q8)</f>
        <v>0.3</v>
      </c>
      <c r="S358" s="1">
        <f>IF(ISBLANK(ResidentialCommon!R8),"",ResidentialCommon!R8)</f>
        <v>0.3</v>
      </c>
      <c r="T358" s="1">
        <f>IF(ISBLANK(ResidentialCommon!S8),"",ResidentialCommon!S8)</f>
        <v>0.3</v>
      </c>
      <c r="U358" s="1">
        <f>IF(ISBLANK(ResidentialCommon!T8),"",ResidentialCommon!T8)</f>
        <v>0.3</v>
      </c>
      <c r="V358" s="1">
        <f>IF(ISBLANK(ResidentialCommon!U8),"",ResidentialCommon!U8)</f>
        <v>0.3</v>
      </c>
      <c r="W358" s="1">
        <f>IF(ISBLANK(ResidentialCommon!V8),"",ResidentialCommon!V8)</f>
        <v>0.6</v>
      </c>
      <c r="X358" s="1">
        <f>IF(ISBLANK(ResidentialCommon!W8),"",ResidentialCommon!W8)</f>
        <v>0.8</v>
      </c>
      <c r="Y358" s="1">
        <f>IF(ISBLANK(ResidentialCommon!X8),"",ResidentialCommon!X8)</f>
        <v>0.9</v>
      </c>
      <c r="Z358" s="1">
        <f>IF(ISBLANK(ResidentialCommon!Y8),"",ResidentialCommon!Y8)</f>
        <v>0.8</v>
      </c>
      <c r="AA358" s="1">
        <f>IF(ISBLANK(ResidentialCommon!Z8),"",ResidentialCommon!Z8)</f>
        <v>0.6</v>
      </c>
      <c r="AB358" s="23">
        <f>IF(ISBLANK(ResidentialCommon!AA8),"",ResidentialCommon!AA8)</f>
        <v>0.3</v>
      </c>
    </row>
    <row r="359" spans="1:28" x14ac:dyDescent="0.25">
      <c r="A359" s="53" t="e">
        <f>IF(ISBLANK(ResidentialCommon!A9),NA(),ResidentialCommon!A9)</f>
        <v>#N/A</v>
      </c>
      <c r="B359" t="e">
        <f t="shared" si="21"/>
        <v>#N/A</v>
      </c>
      <c r="C359" t="str">
        <f>IF(ISBLANK(ResidentialCommon!C9),"",ResidentialCommon!C9)</f>
        <v>Sat</v>
      </c>
      <c r="D359" t="str">
        <f t="shared" si="23"/>
        <v>ResidentialCommonLightsSat</v>
      </c>
      <c r="E359" s="1">
        <f>IF(ISBLANK(ResidentialCommon!D9),"",ResidentialCommon!D9)</f>
        <v>0.1</v>
      </c>
      <c r="F359" s="1">
        <f>IF(ISBLANK(ResidentialCommon!E9),"",ResidentialCommon!E9)</f>
        <v>0.1</v>
      </c>
      <c r="G359" s="1">
        <f>IF(ISBLANK(ResidentialCommon!F9),"",ResidentialCommon!F9)</f>
        <v>0.1</v>
      </c>
      <c r="H359" s="1">
        <f>IF(ISBLANK(ResidentialCommon!G9),"",ResidentialCommon!G9)</f>
        <v>0.1</v>
      </c>
      <c r="I359" s="1">
        <f>IF(ISBLANK(ResidentialCommon!H9),"",ResidentialCommon!H9)</f>
        <v>0.1</v>
      </c>
      <c r="J359" s="1">
        <f>IF(ISBLANK(ResidentialCommon!I9),"",ResidentialCommon!I9)</f>
        <v>0.3</v>
      </c>
      <c r="K359" s="1">
        <f>IF(ISBLANK(ResidentialCommon!J9),"",ResidentialCommon!J9)</f>
        <v>0.45</v>
      </c>
      <c r="L359" s="1">
        <f>IF(ISBLANK(ResidentialCommon!K9),"",ResidentialCommon!K9)</f>
        <v>0.45</v>
      </c>
      <c r="M359" s="1">
        <f>IF(ISBLANK(ResidentialCommon!L9),"",ResidentialCommon!L9)</f>
        <v>0.45</v>
      </c>
      <c r="N359" s="1">
        <f>IF(ISBLANK(ResidentialCommon!M9),"",ResidentialCommon!M9)</f>
        <v>0.45</v>
      </c>
      <c r="O359" s="1">
        <f>IF(ISBLANK(ResidentialCommon!N9),"",ResidentialCommon!N9)</f>
        <v>0.3</v>
      </c>
      <c r="P359" s="1">
        <f>IF(ISBLANK(ResidentialCommon!O9),"",ResidentialCommon!O9)</f>
        <v>0.3</v>
      </c>
      <c r="Q359" s="1">
        <f>IF(ISBLANK(ResidentialCommon!P9),"",ResidentialCommon!P9)</f>
        <v>0.3</v>
      </c>
      <c r="R359" s="1">
        <f>IF(ISBLANK(ResidentialCommon!Q9),"",ResidentialCommon!Q9)</f>
        <v>0.3</v>
      </c>
      <c r="S359" s="1">
        <f>IF(ISBLANK(ResidentialCommon!R9),"",ResidentialCommon!R9)</f>
        <v>0.3</v>
      </c>
      <c r="T359" s="1">
        <f>IF(ISBLANK(ResidentialCommon!S9),"",ResidentialCommon!S9)</f>
        <v>0.3</v>
      </c>
      <c r="U359" s="1">
        <f>IF(ISBLANK(ResidentialCommon!T9),"",ResidentialCommon!T9)</f>
        <v>0.3</v>
      </c>
      <c r="V359" s="1">
        <f>IF(ISBLANK(ResidentialCommon!U9),"",ResidentialCommon!U9)</f>
        <v>0.3</v>
      </c>
      <c r="W359" s="1">
        <f>IF(ISBLANK(ResidentialCommon!V9),"",ResidentialCommon!V9)</f>
        <v>0.6</v>
      </c>
      <c r="X359" s="1">
        <f>IF(ISBLANK(ResidentialCommon!W9),"",ResidentialCommon!W9)</f>
        <v>0.8</v>
      </c>
      <c r="Y359" s="1">
        <f>IF(ISBLANK(ResidentialCommon!X9),"",ResidentialCommon!X9)</f>
        <v>0.9</v>
      </c>
      <c r="Z359" s="1">
        <f>IF(ISBLANK(ResidentialCommon!Y9),"",ResidentialCommon!Y9)</f>
        <v>0.8</v>
      </c>
      <c r="AA359" s="1">
        <f>IF(ISBLANK(ResidentialCommon!Z9),"",ResidentialCommon!Z9)</f>
        <v>0.6</v>
      </c>
      <c r="AB359" s="23">
        <f>IF(ISBLANK(ResidentialCommon!AA9),"",ResidentialCommon!AA9)</f>
        <v>0.3</v>
      </c>
    </row>
    <row r="360" spans="1:28" x14ac:dyDescent="0.25">
      <c r="A360" s="53" t="e">
        <f>IF(ISBLANK(ResidentialCommon!A10),NA(),ResidentialCommon!A10)</f>
        <v>#N/A</v>
      </c>
      <c r="B360" t="e">
        <f t="shared" si="21"/>
        <v>#N/A</v>
      </c>
      <c r="C360" t="str">
        <f>IF(ISBLANK(ResidentialCommon!C10),"",ResidentialCommon!C10)</f>
        <v>Sun</v>
      </c>
      <c r="D360" t="str">
        <f t="shared" si="23"/>
        <v>ResidentialCommonLightsSun</v>
      </c>
      <c r="E360" s="1">
        <f>IF(ISBLANK(ResidentialCommon!D10),"",ResidentialCommon!D10)</f>
        <v>0.1</v>
      </c>
      <c r="F360" s="1">
        <f>IF(ISBLANK(ResidentialCommon!E10),"",ResidentialCommon!E10)</f>
        <v>0.1</v>
      </c>
      <c r="G360" s="1">
        <f>IF(ISBLANK(ResidentialCommon!F10),"",ResidentialCommon!F10)</f>
        <v>0.1</v>
      </c>
      <c r="H360" s="1">
        <f>IF(ISBLANK(ResidentialCommon!G10),"",ResidentialCommon!G10)</f>
        <v>0.1</v>
      </c>
      <c r="I360" s="1">
        <f>IF(ISBLANK(ResidentialCommon!H10),"",ResidentialCommon!H10)</f>
        <v>0.1</v>
      </c>
      <c r="J360" s="1">
        <f>IF(ISBLANK(ResidentialCommon!I10),"",ResidentialCommon!I10)</f>
        <v>0.3</v>
      </c>
      <c r="K360" s="1">
        <f>IF(ISBLANK(ResidentialCommon!J10),"",ResidentialCommon!J10)</f>
        <v>0.45</v>
      </c>
      <c r="L360" s="1">
        <f>IF(ISBLANK(ResidentialCommon!K10),"",ResidentialCommon!K10)</f>
        <v>0.45</v>
      </c>
      <c r="M360" s="1">
        <f>IF(ISBLANK(ResidentialCommon!L10),"",ResidentialCommon!L10)</f>
        <v>0.45</v>
      </c>
      <c r="N360" s="1">
        <f>IF(ISBLANK(ResidentialCommon!M10),"",ResidentialCommon!M10)</f>
        <v>0.45</v>
      </c>
      <c r="O360" s="1">
        <f>IF(ISBLANK(ResidentialCommon!N10),"",ResidentialCommon!N10)</f>
        <v>0.3</v>
      </c>
      <c r="P360" s="1">
        <f>IF(ISBLANK(ResidentialCommon!O10),"",ResidentialCommon!O10)</f>
        <v>0.3</v>
      </c>
      <c r="Q360" s="1">
        <f>IF(ISBLANK(ResidentialCommon!P10),"",ResidentialCommon!P10)</f>
        <v>0.3</v>
      </c>
      <c r="R360" s="1">
        <f>IF(ISBLANK(ResidentialCommon!Q10),"",ResidentialCommon!Q10)</f>
        <v>0.3</v>
      </c>
      <c r="S360" s="1">
        <f>IF(ISBLANK(ResidentialCommon!R10),"",ResidentialCommon!R10)</f>
        <v>0.3</v>
      </c>
      <c r="T360" s="1">
        <f>IF(ISBLANK(ResidentialCommon!S10),"",ResidentialCommon!S10)</f>
        <v>0.3</v>
      </c>
      <c r="U360" s="1">
        <f>IF(ISBLANK(ResidentialCommon!T10),"",ResidentialCommon!T10)</f>
        <v>0.3</v>
      </c>
      <c r="V360" s="1">
        <f>IF(ISBLANK(ResidentialCommon!U10),"",ResidentialCommon!U10)</f>
        <v>0.3</v>
      </c>
      <c r="W360" s="1">
        <f>IF(ISBLANK(ResidentialCommon!V10),"",ResidentialCommon!V10)</f>
        <v>0.6</v>
      </c>
      <c r="X360" s="1">
        <f>IF(ISBLANK(ResidentialCommon!W10),"",ResidentialCommon!W10)</f>
        <v>0.8</v>
      </c>
      <c r="Y360" s="1">
        <f>IF(ISBLANK(ResidentialCommon!X10),"",ResidentialCommon!X10)</f>
        <v>0.9</v>
      </c>
      <c r="Z360" s="1">
        <f>IF(ISBLANK(ResidentialCommon!Y10),"",ResidentialCommon!Y10)</f>
        <v>0.8</v>
      </c>
      <c r="AA360" s="1">
        <f>IF(ISBLANK(ResidentialCommon!Z10),"",ResidentialCommon!Z10)</f>
        <v>0.6</v>
      </c>
      <c r="AB360" s="23">
        <f>IF(ISBLANK(ResidentialCommon!AA10),"",ResidentialCommon!AA10)</f>
        <v>0.3</v>
      </c>
    </row>
    <row r="361" spans="1:28" x14ac:dyDescent="0.25">
      <c r="A361" s="53" t="str">
        <f>IF(ISBLANK(ResidentialCommon!A11),NA(),ResidentialCommon!A11)</f>
        <v>Receptacle</v>
      </c>
      <c r="B361" t="str">
        <f t="shared" si="21"/>
        <v>Receptacle</v>
      </c>
      <c r="C361" t="str">
        <f>IF(ISBLANK(ResidentialCommon!C11),"",ResidentialCommon!C11)</f>
        <v>WD</v>
      </c>
      <c r="D361" t="str">
        <f t="shared" si="23"/>
        <v>ResidentialCommonReceptacleWD</v>
      </c>
      <c r="E361" s="1">
        <f>IF(ISBLANK(ResidentialCommon!D11),"",ResidentialCommon!D11)</f>
        <v>0.1</v>
      </c>
      <c r="F361" s="1">
        <f>IF(ISBLANK(ResidentialCommon!E11),"",ResidentialCommon!E11)</f>
        <v>0.1</v>
      </c>
      <c r="G361" s="1">
        <f>IF(ISBLANK(ResidentialCommon!F11),"",ResidentialCommon!F11)</f>
        <v>0.1</v>
      </c>
      <c r="H361" s="1">
        <f>IF(ISBLANK(ResidentialCommon!G11),"",ResidentialCommon!G11)</f>
        <v>0.1</v>
      </c>
      <c r="I361" s="1">
        <f>IF(ISBLANK(ResidentialCommon!H11),"",ResidentialCommon!H11)</f>
        <v>0.1</v>
      </c>
      <c r="J361" s="1">
        <f>IF(ISBLANK(ResidentialCommon!I11),"",ResidentialCommon!I11)</f>
        <v>0.3</v>
      </c>
      <c r="K361" s="1">
        <f>IF(ISBLANK(ResidentialCommon!J11),"",ResidentialCommon!J11)</f>
        <v>0.45</v>
      </c>
      <c r="L361" s="1">
        <f>IF(ISBLANK(ResidentialCommon!K11),"",ResidentialCommon!K11)</f>
        <v>0.45</v>
      </c>
      <c r="M361" s="1">
        <f>IF(ISBLANK(ResidentialCommon!L11),"",ResidentialCommon!L11)</f>
        <v>0.45</v>
      </c>
      <c r="N361" s="1">
        <f>IF(ISBLANK(ResidentialCommon!M11),"",ResidentialCommon!M11)</f>
        <v>0.45</v>
      </c>
      <c r="O361" s="1">
        <f>IF(ISBLANK(ResidentialCommon!N11),"",ResidentialCommon!N11)</f>
        <v>0.3</v>
      </c>
      <c r="P361" s="1">
        <f>IF(ISBLANK(ResidentialCommon!O11),"",ResidentialCommon!O11)</f>
        <v>0.3</v>
      </c>
      <c r="Q361" s="1">
        <f>IF(ISBLANK(ResidentialCommon!P11),"",ResidentialCommon!P11)</f>
        <v>0.3</v>
      </c>
      <c r="R361" s="1">
        <f>IF(ISBLANK(ResidentialCommon!Q11),"",ResidentialCommon!Q11)</f>
        <v>0.3</v>
      </c>
      <c r="S361" s="1">
        <f>IF(ISBLANK(ResidentialCommon!R11),"",ResidentialCommon!R11)</f>
        <v>0.3</v>
      </c>
      <c r="T361" s="1">
        <f>IF(ISBLANK(ResidentialCommon!S11),"",ResidentialCommon!S11)</f>
        <v>0.3</v>
      </c>
      <c r="U361" s="1">
        <f>IF(ISBLANK(ResidentialCommon!T11),"",ResidentialCommon!T11)</f>
        <v>0.3</v>
      </c>
      <c r="V361" s="1">
        <f>IF(ISBLANK(ResidentialCommon!U11),"",ResidentialCommon!U11)</f>
        <v>0.3</v>
      </c>
      <c r="W361" s="1">
        <f>IF(ISBLANK(ResidentialCommon!V11),"",ResidentialCommon!V11)</f>
        <v>0.6</v>
      </c>
      <c r="X361" s="1">
        <f>IF(ISBLANK(ResidentialCommon!W11),"",ResidentialCommon!W11)</f>
        <v>0.8</v>
      </c>
      <c r="Y361" s="1">
        <f>IF(ISBLANK(ResidentialCommon!X11),"",ResidentialCommon!X11)</f>
        <v>0.9</v>
      </c>
      <c r="Z361" s="1">
        <f>IF(ISBLANK(ResidentialCommon!Y11),"",ResidentialCommon!Y11)</f>
        <v>0.8</v>
      </c>
      <c r="AA361" s="1">
        <f>IF(ISBLANK(ResidentialCommon!Z11),"",ResidentialCommon!Z11)</f>
        <v>0.6</v>
      </c>
      <c r="AB361" s="23">
        <f>IF(ISBLANK(ResidentialCommon!AA11),"",ResidentialCommon!AA11)</f>
        <v>0.3</v>
      </c>
    </row>
    <row r="362" spans="1:28" x14ac:dyDescent="0.25">
      <c r="A362" s="53" t="e">
        <f>IF(ISBLANK(ResidentialCommon!A12),NA(),ResidentialCommon!A12)</f>
        <v>#N/A</v>
      </c>
      <c r="B362" t="e">
        <f t="shared" si="21"/>
        <v>#N/A</v>
      </c>
      <c r="C362" t="str">
        <f>IF(ISBLANK(ResidentialCommon!C12),"",ResidentialCommon!C12)</f>
        <v>Sat</v>
      </c>
      <c r="D362" t="str">
        <f t="shared" si="23"/>
        <v>ResidentialCommonReceptacleSat</v>
      </c>
      <c r="E362" s="1">
        <f>IF(ISBLANK(ResidentialCommon!D12),"",ResidentialCommon!D12)</f>
        <v>0.1</v>
      </c>
      <c r="F362" s="1">
        <f>IF(ISBLANK(ResidentialCommon!E12),"",ResidentialCommon!E12)</f>
        <v>0.1</v>
      </c>
      <c r="G362" s="1">
        <f>IF(ISBLANK(ResidentialCommon!F12),"",ResidentialCommon!F12)</f>
        <v>0.1</v>
      </c>
      <c r="H362" s="1">
        <f>IF(ISBLANK(ResidentialCommon!G12),"",ResidentialCommon!G12)</f>
        <v>0.1</v>
      </c>
      <c r="I362" s="1">
        <f>IF(ISBLANK(ResidentialCommon!H12),"",ResidentialCommon!H12)</f>
        <v>0.1</v>
      </c>
      <c r="J362" s="1">
        <f>IF(ISBLANK(ResidentialCommon!I12),"",ResidentialCommon!I12)</f>
        <v>0.3</v>
      </c>
      <c r="K362" s="1">
        <f>IF(ISBLANK(ResidentialCommon!J12),"",ResidentialCommon!J12)</f>
        <v>0.45</v>
      </c>
      <c r="L362" s="1">
        <f>IF(ISBLANK(ResidentialCommon!K12),"",ResidentialCommon!K12)</f>
        <v>0.45</v>
      </c>
      <c r="M362" s="1">
        <f>IF(ISBLANK(ResidentialCommon!L12),"",ResidentialCommon!L12)</f>
        <v>0.45</v>
      </c>
      <c r="N362" s="1">
        <f>IF(ISBLANK(ResidentialCommon!M12),"",ResidentialCommon!M12)</f>
        <v>0.45</v>
      </c>
      <c r="O362" s="1">
        <f>IF(ISBLANK(ResidentialCommon!N12),"",ResidentialCommon!N12)</f>
        <v>0.3</v>
      </c>
      <c r="P362" s="1">
        <f>IF(ISBLANK(ResidentialCommon!O12),"",ResidentialCommon!O12)</f>
        <v>0.3</v>
      </c>
      <c r="Q362" s="1">
        <f>IF(ISBLANK(ResidentialCommon!P12),"",ResidentialCommon!P12)</f>
        <v>0.3</v>
      </c>
      <c r="R362" s="1">
        <f>IF(ISBLANK(ResidentialCommon!Q12),"",ResidentialCommon!Q12)</f>
        <v>0.3</v>
      </c>
      <c r="S362" s="1">
        <f>IF(ISBLANK(ResidentialCommon!R12),"",ResidentialCommon!R12)</f>
        <v>0.3</v>
      </c>
      <c r="T362" s="1">
        <f>IF(ISBLANK(ResidentialCommon!S12),"",ResidentialCommon!S12)</f>
        <v>0.3</v>
      </c>
      <c r="U362" s="1">
        <f>IF(ISBLANK(ResidentialCommon!T12),"",ResidentialCommon!T12)</f>
        <v>0.3</v>
      </c>
      <c r="V362" s="1">
        <f>IF(ISBLANK(ResidentialCommon!U12),"",ResidentialCommon!U12)</f>
        <v>0.3</v>
      </c>
      <c r="W362" s="1">
        <f>IF(ISBLANK(ResidentialCommon!V12),"",ResidentialCommon!V12)</f>
        <v>0.6</v>
      </c>
      <c r="X362" s="1">
        <f>IF(ISBLANK(ResidentialCommon!W12),"",ResidentialCommon!W12)</f>
        <v>0.8</v>
      </c>
      <c r="Y362" s="1">
        <f>IF(ISBLANK(ResidentialCommon!X12),"",ResidentialCommon!X12)</f>
        <v>0.9</v>
      </c>
      <c r="Z362" s="1">
        <f>IF(ISBLANK(ResidentialCommon!Y12),"",ResidentialCommon!Y12)</f>
        <v>0.8</v>
      </c>
      <c r="AA362" s="1">
        <f>IF(ISBLANK(ResidentialCommon!Z12),"",ResidentialCommon!Z12)</f>
        <v>0.6</v>
      </c>
      <c r="AB362" s="23">
        <f>IF(ISBLANK(ResidentialCommon!AA12),"",ResidentialCommon!AA12)</f>
        <v>0.3</v>
      </c>
    </row>
    <row r="363" spans="1:28" x14ac:dyDescent="0.25">
      <c r="A363" s="53" t="e">
        <f>IF(ISBLANK(ResidentialCommon!A13),NA(),ResidentialCommon!A13)</f>
        <v>#N/A</v>
      </c>
      <c r="B363" t="e">
        <f t="shared" si="21"/>
        <v>#N/A</v>
      </c>
      <c r="C363" t="str">
        <f>IF(ISBLANK(ResidentialCommon!C13),"",ResidentialCommon!C13)</f>
        <v>Sun</v>
      </c>
      <c r="D363" t="str">
        <f t="shared" si="23"/>
        <v>ResidentialCommonReceptacleSun</v>
      </c>
      <c r="E363" s="1">
        <f>IF(ISBLANK(ResidentialCommon!D13),"",ResidentialCommon!D13)</f>
        <v>0.1</v>
      </c>
      <c r="F363" s="1">
        <f>IF(ISBLANK(ResidentialCommon!E13),"",ResidentialCommon!E13)</f>
        <v>0.1</v>
      </c>
      <c r="G363" s="1">
        <f>IF(ISBLANK(ResidentialCommon!F13),"",ResidentialCommon!F13)</f>
        <v>0.1</v>
      </c>
      <c r="H363" s="1">
        <f>IF(ISBLANK(ResidentialCommon!G13),"",ResidentialCommon!G13)</f>
        <v>0.1</v>
      </c>
      <c r="I363" s="1">
        <f>IF(ISBLANK(ResidentialCommon!H13),"",ResidentialCommon!H13)</f>
        <v>0.1</v>
      </c>
      <c r="J363" s="1">
        <f>IF(ISBLANK(ResidentialCommon!I13),"",ResidentialCommon!I13)</f>
        <v>0.3</v>
      </c>
      <c r="K363" s="1">
        <f>IF(ISBLANK(ResidentialCommon!J13),"",ResidentialCommon!J13)</f>
        <v>0.45</v>
      </c>
      <c r="L363" s="1">
        <f>IF(ISBLANK(ResidentialCommon!K13),"",ResidentialCommon!K13)</f>
        <v>0.45</v>
      </c>
      <c r="M363" s="1">
        <f>IF(ISBLANK(ResidentialCommon!L13),"",ResidentialCommon!L13)</f>
        <v>0.45</v>
      </c>
      <c r="N363" s="1">
        <f>IF(ISBLANK(ResidentialCommon!M13),"",ResidentialCommon!M13)</f>
        <v>0.45</v>
      </c>
      <c r="O363" s="1">
        <f>IF(ISBLANK(ResidentialCommon!N13),"",ResidentialCommon!N13)</f>
        <v>0.3</v>
      </c>
      <c r="P363" s="1">
        <f>IF(ISBLANK(ResidentialCommon!O13),"",ResidentialCommon!O13)</f>
        <v>0.3</v>
      </c>
      <c r="Q363" s="1">
        <f>IF(ISBLANK(ResidentialCommon!P13),"",ResidentialCommon!P13)</f>
        <v>0.3</v>
      </c>
      <c r="R363" s="1">
        <f>IF(ISBLANK(ResidentialCommon!Q13),"",ResidentialCommon!Q13)</f>
        <v>0.3</v>
      </c>
      <c r="S363" s="1">
        <f>IF(ISBLANK(ResidentialCommon!R13),"",ResidentialCommon!R13)</f>
        <v>0.3</v>
      </c>
      <c r="T363" s="1">
        <f>IF(ISBLANK(ResidentialCommon!S13),"",ResidentialCommon!S13)</f>
        <v>0.3</v>
      </c>
      <c r="U363" s="1">
        <f>IF(ISBLANK(ResidentialCommon!T13),"",ResidentialCommon!T13)</f>
        <v>0.3</v>
      </c>
      <c r="V363" s="1">
        <f>IF(ISBLANK(ResidentialCommon!U13),"",ResidentialCommon!U13)</f>
        <v>0.3</v>
      </c>
      <c r="W363" s="1">
        <f>IF(ISBLANK(ResidentialCommon!V13),"",ResidentialCommon!V13)</f>
        <v>0.6</v>
      </c>
      <c r="X363" s="1">
        <f>IF(ISBLANK(ResidentialCommon!W13),"",ResidentialCommon!W13)</f>
        <v>0.8</v>
      </c>
      <c r="Y363" s="1">
        <f>IF(ISBLANK(ResidentialCommon!X13),"",ResidentialCommon!X13)</f>
        <v>0.9</v>
      </c>
      <c r="Z363" s="1">
        <f>IF(ISBLANK(ResidentialCommon!Y13),"",ResidentialCommon!Y13)</f>
        <v>0.8</v>
      </c>
      <c r="AA363" s="1">
        <f>IF(ISBLANK(ResidentialCommon!Z13),"",ResidentialCommon!Z13)</f>
        <v>0.6</v>
      </c>
      <c r="AB363" s="23">
        <f>IF(ISBLANK(ResidentialCommon!AA13),"",ResidentialCommon!AA13)</f>
        <v>0.3</v>
      </c>
    </row>
    <row r="364" spans="1:28" x14ac:dyDescent="0.25">
      <c r="A364" s="53" t="str">
        <f>IF(ISBLANK(ResidentialCommon!A14),NA(),ResidentialCommon!A14)</f>
        <v>HVAC Avail</v>
      </c>
      <c r="B364" t="str">
        <f t="shared" si="21"/>
        <v>HVACAvail</v>
      </c>
      <c r="C364" t="str">
        <f>IF(ISBLANK(ResidentialCommon!C14),"",ResidentialCommon!C14)</f>
        <v>WD</v>
      </c>
      <c r="D364" t="str">
        <f t="shared" si="23"/>
        <v>ResidentialCommonHVACAvailWD</v>
      </c>
      <c r="E364" s="1">
        <f>IF(ISBLANK(ResidentialCommon!D14),"",ResidentialCommon!D14)</f>
        <v>1</v>
      </c>
      <c r="F364" s="1">
        <f>IF(ISBLANK(ResidentialCommon!E14),"",ResidentialCommon!E14)</f>
        <v>1</v>
      </c>
      <c r="G364" s="1">
        <f>IF(ISBLANK(ResidentialCommon!F14),"",ResidentialCommon!F14)</f>
        <v>1</v>
      </c>
      <c r="H364" s="1">
        <f>IF(ISBLANK(ResidentialCommon!G14),"",ResidentialCommon!G14)</f>
        <v>1</v>
      </c>
      <c r="I364" s="1">
        <f>IF(ISBLANK(ResidentialCommon!H14),"",ResidentialCommon!H14)</f>
        <v>1</v>
      </c>
      <c r="J364" s="1">
        <f>IF(ISBLANK(ResidentialCommon!I14),"",ResidentialCommon!I14)</f>
        <v>1</v>
      </c>
      <c r="K364" s="1">
        <f>IF(ISBLANK(ResidentialCommon!J14),"",ResidentialCommon!J14)</f>
        <v>1</v>
      </c>
      <c r="L364" s="1">
        <f>IF(ISBLANK(ResidentialCommon!K14),"",ResidentialCommon!K14)</f>
        <v>1</v>
      </c>
      <c r="M364" s="1">
        <f>IF(ISBLANK(ResidentialCommon!L14),"",ResidentialCommon!L14)</f>
        <v>1</v>
      </c>
      <c r="N364" s="1">
        <f>IF(ISBLANK(ResidentialCommon!M14),"",ResidentialCommon!M14)</f>
        <v>1</v>
      </c>
      <c r="O364" s="1">
        <f>IF(ISBLANK(ResidentialCommon!N14),"",ResidentialCommon!N14)</f>
        <v>1</v>
      </c>
      <c r="P364" s="1">
        <f>IF(ISBLANK(ResidentialCommon!O14),"",ResidentialCommon!O14)</f>
        <v>1</v>
      </c>
      <c r="Q364" s="1">
        <f>IF(ISBLANK(ResidentialCommon!P14),"",ResidentialCommon!P14)</f>
        <v>1</v>
      </c>
      <c r="R364" s="1">
        <f>IF(ISBLANK(ResidentialCommon!Q14),"",ResidentialCommon!Q14)</f>
        <v>1</v>
      </c>
      <c r="S364" s="1">
        <f>IF(ISBLANK(ResidentialCommon!R14),"",ResidentialCommon!R14)</f>
        <v>1</v>
      </c>
      <c r="T364" s="1">
        <f>IF(ISBLANK(ResidentialCommon!S14),"",ResidentialCommon!S14)</f>
        <v>1</v>
      </c>
      <c r="U364" s="1">
        <f>IF(ISBLANK(ResidentialCommon!T14),"",ResidentialCommon!T14)</f>
        <v>1</v>
      </c>
      <c r="V364" s="1">
        <f>IF(ISBLANK(ResidentialCommon!U14),"",ResidentialCommon!U14)</f>
        <v>1</v>
      </c>
      <c r="W364" s="1">
        <f>IF(ISBLANK(ResidentialCommon!V14),"",ResidentialCommon!V14)</f>
        <v>1</v>
      </c>
      <c r="X364" s="1">
        <f>IF(ISBLANK(ResidentialCommon!W14),"",ResidentialCommon!W14)</f>
        <v>1</v>
      </c>
      <c r="Y364" s="1">
        <f>IF(ISBLANK(ResidentialCommon!X14),"",ResidentialCommon!X14)</f>
        <v>1</v>
      </c>
      <c r="Z364" s="1">
        <f>IF(ISBLANK(ResidentialCommon!Y14),"",ResidentialCommon!Y14)</f>
        <v>1</v>
      </c>
      <c r="AA364" s="1">
        <f>IF(ISBLANK(ResidentialCommon!Z14),"",ResidentialCommon!Z14)</f>
        <v>1</v>
      </c>
      <c r="AB364" s="23">
        <f>IF(ISBLANK(ResidentialCommon!AA14),"",ResidentialCommon!AA14)</f>
        <v>1</v>
      </c>
    </row>
    <row r="365" spans="1:28" x14ac:dyDescent="0.25">
      <c r="A365" s="53" t="e">
        <f>IF(ISBLANK(ResidentialCommon!A15),NA(),ResidentialCommon!A15)</f>
        <v>#N/A</v>
      </c>
      <c r="B365" t="e">
        <f t="shared" si="21"/>
        <v>#N/A</v>
      </c>
      <c r="C365" t="str">
        <f>IF(ISBLANK(ResidentialCommon!C15),"",ResidentialCommon!C15)</f>
        <v>Sat</v>
      </c>
      <c r="D365" t="str">
        <f t="shared" si="23"/>
        <v>ResidentialCommonHVACAvailSat</v>
      </c>
      <c r="E365" s="1">
        <f>IF(ISBLANK(ResidentialCommon!D15),"",ResidentialCommon!D15)</f>
        <v>1</v>
      </c>
      <c r="F365" s="1">
        <f>IF(ISBLANK(ResidentialCommon!E15),"",ResidentialCommon!E15)</f>
        <v>1</v>
      </c>
      <c r="G365" s="1">
        <f>IF(ISBLANK(ResidentialCommon!F15),"",ResidentialCommon!F15)</f>
        <v>1</v>
      </c>
      <c r="H365" s="1">
        <f>IF(ISBLANK(ResidentialCommon!G15),"",ResidentialCommon!G15)</f>
        <v>1</v>
      </c>
      <c r="I365" s="1">
        <f>IF(ISBLANK(ResidentialCommon!H15),"",ResidentialCommon!H15)</f>
        <v>1</v>
      </c>
      <c r="J365" s="1">
        <f>IF(ISBLANK(ResidentialCommon!I15),"",ResidentialCommon!I15)</f>
        <v>1</v>
      </c>
      <c r="K365" s="1">
        <f>IF(ISBLANK(ResidentialCommon!J15),"",ResidentialCommon!J15)</f>
        <v>1</v>
      </c>
      <c r="L365" s="1">
        <f>IF(ISBLANK(ResidentialCommon!K15),"",ResidentialCommon!K15)</f>
        <v>1</v>
      </c>
      <c r="M365" s="1">
        <f>IF(ISBLANK(ResidentialCommon!L15),"",ResidentialCommon!L15)</f>
        <v>1</v>
      </c>
      <c r="N365" s="1">
        <f>IF(ISBLANK(ResidentialCommon!M15),"",ResidentialCommon!M15)</f>
        <v>1</v>
      </c>
      <c r="O365" s="1">
        <f>IF(ISBLANK(ResidentialCommon!N15),"",ResidentialCommon!N15)</f>
        <v>1</v>
      </c>
      <c r="P365" s="1">
        <f>IF(ISBLANK(ResidentialCommon!O15),"",ResidentialCommon!O15)</f>
        <v>1</v>
      </c>
      <c r="Q365" s="1">
        <f>IF(ISBLANK(ResidentialCommon!P15),"",ResidentialCommon!P15)</f>
        <v>1</v>
      </c>
      <c r="R365" s="1">
        <f>IF(ISBLANK(ResidentialCommon!Q15),"",ResidentialCommon!Q15)</f>
        <v>1</v>
      </c>
      <c r="S365" s="1">
        <f>IF(ISBLANK(ResidentialCommon!R15),"",ResidentialCommon!R15)</f>
        <v>1</v>
      </c>
      <c r="T365" s="1">
        <f>IF(ISBLANK(ResidentialCommon!S15),"",ResidentialCommon!S15)</f>
        <v>1</v>
      </c>
      <c r="U365" s="1">
        <f>IF(ISBLANK(ResidentialCommon!T15),"",ResidentialCommon!T15)</f>
        <v>1</v>
      </c>
      <c r="V365" s="1">
        <f>IF(ISBLANK(ResidentialCommon!U15),"",ResidentialCommon!U15)</f>
        <v>1</v>
      </c>
      <c r="W365" s="1">
        <f>IF(ISBLANK(ResidentialCommon!V15),"",ResidentialCommon!V15)</f>
        <v>1</v>
      </c>
      <c r="X365" s="1">
        <f>IF(ISBLANK(ResidentialCommon!W15),"",ResidentialCommon!W15)</f>
        <v>1</v>
      </c>
      <c r="Y365" s="1">
        <f>IF(ISBLANK(ResidentialCommon!X15),"",ResidentialCommon!X15)</f>
        <v>1</v>
      </c>
      <c r="Z365" s="1">
        <f>IF(ISBLANK(ResidentialCommon!Y15),"",ResidentialCommon!Y15)</f>
        <v>1</v>
      </c>
      <c r="AA365" s="1">
        <f>IF(ISBLANK(ResidentialCommon!Z15),"",ResidentialCommon!Z15)</f>
        <v>1</v>
      </c>
      <c r="AB365" s="23">
        <f>IF(ISBLANK(ResidentialCommon!AA15),"",ResidentialCommon!AA15)</f>
        <v>1</v>
      </c>
    </row>
    <row r="366" spans="1:28" x14ac:dyDescent="0.25">
      <c r="A366" s="53" t="e">
        <f>IF(ISBLANK(ResidentialCommon!A16),NA(),ResidentialCommon!A16)</f>
        <v>#N/A</v>
      </c>
      <c r="B366" t="e">
        <f t="shared" si="21"/>
        <v>#N/A</v>
      </c>
      <c r="C366" t="str">
        <f>IF(ISBLANK(ResidentialCommon!C16),"",ResidentialCommon!C16)</f>
        <v>Sun</v>
      </c>
      <c r="D366" t="str">
        <f t="shared" si="23"/>
        <v>ResidentialCommonHVACAvailSun</v>
      </c>
      <c r="E366" s="1">
        <f>IF(ISBLANK(ResidentialCommon!D16),"",ResidentialCommon!D16)</f>
        <v>1</v>
      </c>
      <c r="F366" s="1">
        <f>IF(ISBLANK(ResidentialCommon!E16),"",ResidentialCommon!E16)</f>
        <v>1</v>
      </c>
      <c r="G366" s="1">
        <f>IF(ISBLANK(ResidentialCommon!F16),"",ResidentialCommon!F16)</f>
        <v>1</v>
      </c>
      <c r="H366" s="1">
        <f>IF(ISBLANK(ResidentialCommon!G16),"",ResidentialCommon!G16)</f>
        <v>1</v>
      </c>
      <c r="I366" s="1">
        <f>IF(ISBLANK(ResidentialCommon!H16),"",ResidentialCommon!H16)</f>
        <v>1</v>
      </c>
      <c r="J366" s="1">
        <f>IF(ISBLANK(ResidentialCommon!I16),"",ResidentialCommon!I16)</f>
        <v>1</v>
      </c>
      <c r="K366" s="1">
        <f>IF(ISBLANK(ResidentialCommon!J16),"",ResidentialCommon!J16)</f>
        <v>1</v>
      </c>
      <c r="L366" s="1">
        <f>IF(ISBLANK(ResidentialCommon!K16),"",ResidentialCommon!K16)</f>
        <v>1</v>
      </c>
      <c r="M366" s="1">
        <f>IF(ISBLANK(ResidentialCommon!L16),"",ResidentialCommon!L16)</f>
        <v>1</v>
      </c>
      <c r="N366" s="1">
        <f>IF(ISBLANK(ResidentialCommon!M16),"",ResidentialCommon!M16)</f>
        <v>1</v>
      </c>
      <c r="O366" s="1">
        <f>IF(ISBLANK(ResidentialCommon!N16),"",ResidentialCommon!N16)</f>
        <v>1</v>
      </c>
      <c r="P366" s="1">
        <f>IF(ISBLANK(ResidentialCommon!O16),"",ResidentialCommon!O16)</f>
        <v>1</v>
      </c>
      <c r="Q366" s="1">
        <f>IF(ISBLANK(ResidentialCommon!P16),"",ResidentialCommon!P16)</f>
        <v>1</v>
      </c>
      <c r="R366" s="1">
        <f>IF(ISBLANK(ResidentialCommon!Q16),"",ResidentialCommon!Q16)</f>
        <v>1</v>
      </c>
      <c r="S366" s="1">
        <f>IF(ISBLANK(ResidentialCommon!R16),"",ResidentialCommon!R16)</f>
        <v>1</v>
      </c>
      <c r="T366" s="1">
        <f>IF(ISBLANK(ResidentialCommon!S16),"",ResidentialCommon!S16)</f>
        <v>1</v>
      </c>
      <c r="U366" s="1">
        <f>IF(ISBLANK(ResidentialCommon!T16),"",ResidentialCommon!T16)</f>
        <v>1</v>
      </c>
      <c r="V366" s="1">
        <f>IF(ISBLANK(ResidentialCommon!U16),"",ResidentialCommon!U16)</f>
        <v>1</v>
      </c>
      <c r="W366" s="1">
        <f>IF(ISBLANK(ResidentialCommon!V16),"",ResidentialCommon!V16)</f>
        <v>1</v>
      </c>
      <c r="X366" s="1">
        <f>IF(ISBLANK(ResidentialCommon!W16),"",ResidentialCommon!W16)</f>
        <v>1</v>
      </c>
      <c r="Y366" s="1">
        <f>IF(ISBLANK(ResidentialCommon!X16),"",ResidentialCommon!X16)</f>
        <v>1</v>
      </c>
      <c r="Z366" s="1">
        <f>IF(ISBLANK(ResidentialCommon!Y16),"",ResidentialCommon!Y16)</f>
        <v>1</v>
      </c>
      <c r="AA366" s="1">
        <f>IF(ISBLANK(ResidentialCommon!Z16),"",ResidentialCommon!Z16)</f>
        <v>1</v>
      </c>
      <c r="AB366" s="23">
        <f>IF(ISBLANK(ResidentialCommon!AA16),"",ResidentialCommon!AA16)</f>
        <v>1</v>
      </c>
    </row>
    <row r="367" spans="1:28" x14ac:dyDescent="0.25">
      <c r="A367" s="53" t="str">
        <f>IF(ISBLANK(ResidentialCommon!A17),NA(),ResidentialCommon!A17)</f>
        <v>Service Hot Water</v>
      </c>
      <c r="B367" t="str">
        <f t="shared" si="21"/>
        <v>ServiceHotWater</v>
      </c>
      <c r="C367" t="str">
        <f>IF(ISBLANK(ResidentialCommon!C17),"",ResidentialCommon!C17)</f>
        <v>WD</v>
      </c>
      <c r="D367" t="str">
        <f t="shared" si="23"/>
        <v>ResidentialCommonServiceHotWaterWD</v>
      </c>
      <c r="E367" s="1">
        <f>IF(ISBLANK(ResidentialCommon!D17),"",ResidentialCommon!D17)</f>
        <v>0</v>
      </c>
      <c r="F367" s="1">
        <f>IF(ISBLANK(ResidentialCommon!E17),"",ResidentialCommon!E17)</f>
        <v>0</v>
      </c>
      <c r="G367" s="1">
        <f>IF(ISBLANK(ResidentialCommon!F17),"",ResidentialCommon!F17)</f>
        <v>0</v>
      </c>
      <c r="H367" s="1">
        <f>IF(ISBLANK(ResidentialCommon!G17),"",ResidentialCommon!G17)</f>
        <v>0.05</v>
      </c>
      <c r="I367" s="1">
        <f>IF(ISBLANK(ResidentialCommon!H17),"",ResidentialCommon!H17)</f>
        <v>0.05</v>
      </c>
      <c r="J367" s="1">
        <f>IF(ISBLANK(ResidentialCommon!I17),"",ResidentialCommon!I17)</f>
        <v>0.05</v>
      </c>
      <c r="K367" s="1">
        <f>IF(ISBLANK(ResidentialCommon!J17),"",ResidentialCommon!J17)</f>
        <v>0.8</v>
      </c>
      <c r="L367" s="1">
        <f>IF(ISBLANK(ResidentialCommon!K17),"",ResidentialCommon!K17)</f>
        <v>0.7</v>
      </c>
      <c r="M367" s="1">
        <f>IF(ISBLANK(ResidentialCommon!L17),"",ResidentialCommon!L17)</f>
        <v>0.5</v>
      </c>
      <c r="N367" s="1">
        <f>IF(ISBLANK(ResidentialCommon!M17),"",ResidentialCommon!M17)</f>
        <v>0.4</v>
      </c>
      <c r="O367" s="1">
        <f>IF(ISBLANK(ResidentialCommon!N17),"",ResidentialCommon!N17)</f>
        <v>0.25</v>
      </c>
      <c r="P367" s="1">
        <f>IF(ISBLANK(ResidentialCommon!O17),"",ResidentialCommon!O17)</f>
        <v>0.25</v>
      </c>
      <c r="Q367" s="1">
        <f>IF(ISBLANK(ResidentialCommon!P17),"",ResidentialCommon!P17)</f>
        <v>0.25</v>
      </c>
      <c r="R367" s="1">
        <f>IF(ISBLANK(ResidentialCommon!Q17),"",ResidentialCommon!Q17)</f>
        <v>0.25</v>
      </c>
      <c r="S367" s="1">
        <f>IF(ISBLANK(ResidentialCommon!R17),"",ResidentialCommon!R17)</f>
        <v>0.5</v>
      </c>
      <c r="T367" s="1">
        <f>IF(ISBLANK(ResidentialCommon!S17),"",ResidentialCommon!S17)</f>
        <v>0.6</v>
      </c>
      <c r="U367" s="1">
        <f>IF(ISBLANK(ResidentialCommon!T17),"",ResidentialCommon!T17)</f>
        <v>0.7</v>
      </c>
      <c r="V367" s="1">
        <f>IF(ISBLANK(ResidentialCommon!U17),"",ResidentialCommon!U17)</f>
        <v>0.7</v>
      </c>
      <c r="W367" s="1">
        <f>IF(ISBLANK(ResidentialCommon!V17),"",ResidentialCommon!V17)</f>
        <v>0.4</v>
      </c>
      <c r="X367" s="1">
        <f>IF(ISBLANK(ResidentialCommon!W17),"",ResidentialCommon!W17)</f>
        <v>0.25</v>
      </c>
      <c r="Y367" s="1">
        <f>IF(ISBLANK(ResidentialCommon!X17),"",ResidentialCommon!X17)</f>
        <v>0.2</v>
      </c>
      <c r="Z367" s="1">
        <f>IF(ISBLANK(ResidentialCommon!Y17),"",ResidentialCommon!Y17)</f>
        <v>0.2</v>
      </c>
      <c r="AA367" s="1">
        <f>IF(ISBLANK(ResidentialCommon!Z17),"",ResidentialCommon!Z17)</f>
        <v>0.05</v>
      </c>
      <c r="AB367" s="23">
        <f>IF(ISBLANK(ResidentialCommon!AA17),"",ResidentialCommon!AA17)</f>
        <v>0.05</v>
      </c>
    </row>
    <row r="368" spans="1:28" x14ac:dyDescent="0.25">
      <c r="A368" s="53" t="e">
        <f>IF(ISBLANK(ResidentialCommon!A18),NA(),ResidentialCommon!A18)</f>
        <v>#N/A</v>
      </c>
      <c r="B368" t="e">
        <f t="shared" si="21"/>
        <v>#N/A</v>
      </c>
      <c r="C368" t="str">
        <f>IF(ISBLANK(ResidentialCommon!C18),"",ResidentialCommon!C18)</f>
        <v>Sat</v>
      </c>
      <c r="D368" t="str">
        <f t="shared" si="23"/>
        <v>ResidentialCommonServiceHotWaterSat</v>
      </c>
      <c r="E368" s="1">
        <f>IF(ISBLANK(ResidentialCommon!D18),"",ResidentialCommon!D18)</f>
        <v>0</v>
      </c>
      <c r="F368" s="1">
        <f>IF(ISBLANK(ResidentialCommon!E18),"",ResidentialCommon!E18)</f>
        <v>0</v>
      </c>
      <c r="G368" s="1">
        <f>IF(ISBLANK(ResidentialCommon!F18),"",ResidentialCommon!F18)</f>
        <v>0</v>
      </c>
      <c r="H368" s="1">
        <f>IF(ISBLANK(ResidentialCommon!G18),"",ResidentialCommon!G18)</f>
        <v>0.05</v>
      </c>
      <c r="I368" s="1">
        <f>IF(ISBLANK(ResidentialCommon!H18),"",ResidentialCommon!H18)</f>
        <v>0.05</v>
      </c>
      <c r="J368" s="1">
        <f>IF(ISBLANK(ResidentialCommon!I18),"",ResidentialCommon!I18)</f>
        <v>0.05</v>
      </c>
      <c r="K368" s="1">
        <f>IF(ISBLANK(ResidentialCommon!J18),"",ResidentialCommon!J18)</f>
        <v>0.8</v>
      </c>
      <c r="L368" s="1">
        <f>IF(ISBLANK(ResidentialCommon!K18),"",ResidentialCommon!K18)</f>
        <v>0.7</v>
      </c>
      <c r="M368" s="1">
        <f>IF(ISBLANK(ResidentialCommon!L18),"",ResidentialCommon!L18)</f>
        <v>0.5</v>
      </c>
      <c r="N368" s="1">
        <f>IF(ISBLANK(ResidentialCommon!M18),"",ResidentialCommon!M18)</f>
        <v>0.4</v>
      </c>
      <c r="O368" s="1">
        <f>IF(ISBLANK(ResidentialCommon!N18),"",ResidentialCommon!N18)</f>
        <v>0.25</v>
      </c>
      <c r="P368" s="1">
        <f>IF(ISBLANK(ResidentialCommon!O18),"",ResidentialCommon!O18)</f>
        <v>0.25</v>
      </c>
      <c r="Q368" s="1">
        <f>IF(ISBLANK(ResidentialCommon!P18),"",ResidentialCommon!P18)</f>
        <v>0.25</v>
      </c>
      <c r="R368" s="1">
        <f>IF(ISBLANK(ResidentialCommon!Q18),"",ResidentialCommon!Q18)</f>
        <v>0.25</v>
      </c>
      <c r="S368" s="1">
        <f>IF(ISBLANK(ResidentialCommon!R18),"",ResidentialCommon!R18)</f>
        <v>0.5</v>
      </c>
      <c r="T368" s="1">
        <f>IF(ISBLANK(ResidentialCommon!S18),"",ResidentialCommon!S18)</f>
        <v>0.6</v>
      </c>
      <c r="U368" s="1">
        <f>IF(ISBLANK(ResidentialCommon!T18),"",ResidentialCommon!T18)</f>
        <v>0.7</v>
      </c>
      <c r="V368" s="1">
        <f>IF(ISBLANK(ResidentialCommon!U18),"",ResidentialCommon!U18)</f>
        <v>0.7</v>
      </c>
      <c r="W368" s="1">
        <f>IF(ISBLANK(ResidentialCommon!V18),"",ResidentialCommon!V18)</f>
        <v>0.4</v>
      </c>
      <c r="X368" s="1">
        <f>IF(ISBLANK(ResidentialCommon!W18),"",ResidentialCommon!W18)</f>
        <v>0.25</v>
      </c>
      <c r="Y368" s="1">
        <f>IF(ISBLANK(ResidentialCommon!X18),"",ResidentialCommon!X18)</f>
        <v>0.2</v>
      </c>
      <c r="Z368" s="1">
        <f>IF(ISBLANK(ResidentialCommon!Y18),"",ResidentialCommon!Y18)</f>
        <v>0.2</v>
      </c>
      <c r="AA368" s="1">
        <f>IF(ISBLANK(ResidentialCommon!Z18),"",ResidentialCommon!Z18)</f>
        <v>0.05</v>
      </c>
      <c r="AB368" s="23">
        <f>IF(ISBLANK(ResidentialCommon!AA18),"",ResidentialCommon!AA18)</f>
        <v>0.05</v>
      </c>
    </row>
    <row r="369" spans="1:28" x14ac:dyDescent="0.25">
      <c r="A369" s="53" t="e">
        <f>IF(ISBLANK(ResidentialCommon!A19),NA(),ResidentialCommon!A19)</f>
        <v>#N/A</v>
      </c>
      <c r="B369" t="e">
        <f t="shared" si="21"/>
        <v>#N/A</v>
      </c>
      <c r="C369" t="str">
        <f>IF(ISBLANK(ResidentialCommon!C19),"",ResidentialCommon!C19)</f>
        <v>Sun</v>
      </c>
      <c r="D369" t="str">
        <f t="shared" si="23"/>
        <v>ResidentialCommonServiceHotWaterSun</v>
      </c>
      <c r="E369" s="1">
        <f>IF(ISBLANK(ResidentialCommon!D19),"",ResidentialCommon!D19)</f>
        <v>0</v>
      </c>
      <c r="F369" s="1">
        <f>IF(ISBLANK(ResidentialCommon!E19),"",ResidentialCommon!E19)</f>
        <v>0</v>
      </c>
      <c r="G369" s="1">
        <f>IF(ISBLANK(ResidentialCommon!F19),"",ResidentialCommon!F19)</f>
        <v>0</v>
      </c>
      <c r="H369" s="1">
        <f>IF(ISBLANK(ResidentialCommon!G19),"",ResidentialCommon!G19)</f>
        <v>0.05</v>
      </c>
      <c r="I369" s="1">
        <f>IF(ISBLANK(ResidentialCommon!H19),"",ResidentialCommon!H19)</f>
        <v>0.05</v>
      </c>
      <c r="J369" s="1">
        <f>IF(ISBLANK(ResidentialCommon!I19),"",ResidentialCommon!I19)</f>
        <v>0.05</v>
      </c>
      <c r="K369" s="1">
        <f>IF(ISBLANK(ResidentialCommon!J19),"",ResidentialCommon!J19)</f>
        <v>0.8</v>
      </c>
      <c r="L369" s="1">
        <f>IF(ISBLANK(ResidentialCommon!K19),"",ResidentialCommon!K19)</f>
        <v>0.7</v>
      </c>
      <c r="M369" s="1">
        <f>IF(ISBLANK(ResidentialCommon!L19),"",ResidentialCommon!L19)</f>
        <v>0.5</v>
      </c>
      <c r="N369" s="1">
        <f>IF(ISBLANK(ResidentialCommon!M19),"",ResidentialCommon!M19)</f>
        <v>0.4</v>
      </c>
      <c r="O369" s="1">
        <f>IF(ISBLANK(ResidentialCommon!N19),"",ResidentialCommon!N19)</f>
        <v>0.25</v>
      </c>
      <c r="P369" s="1">
        <f>IF(ISBLANK(ResidentialCommon!O19),"",ResidentialCommon!O19)</f>
        <v>0.25</v>
      </c>
      <c r="Q369" s="1">
        <f>IF(ISBLANK(ResidentialCommon!P19),"",ResidentialCommon!P19)</f>
        <v>0.25</v>
      </c>
      <c r="R369" s="1">
        <f>IF(ISBLANK(ResidentialCommon!Q19),"",ResidentialCommon!Q19)</f>
        <v>0.25</v>
      </c>
      <c r="S369" s="1">
        <f>IF(ISBLANK(ResidentialCommon!R19),"",ResidentialCommon!R19)</f>
        <v>0.5</v>
      </c>
      <c r="T369" s="1">
        <f>IF(ISBLANK(ResidentialCommon!S19),"",ResidentialCommon!S19)</f>
        <v>0.6</v>
      </c>
      <c r="U369" s="1">
        <f>IF(ISBLANK(ResidentialCommon!T19),"",ResidentialCommon!T19)</f>
        <v>0.7</v>
      </c>
      <c r="V369" s="1">
        <f>IF(ISBLANK(ResidentialCommon!U19),"",ResidentialCommon!U19)</f>
        <v>0.7</v>
      </c>
      <c r="W369" s="1">
        <f>IF(ISBLANK(ResidentialCommon!V19),"",ResidentialCommon!V19)</f>
        <v>0.4</v>
      </c>
      <c r="X369" s="1">
        <f>IF(ISBLANK(ResidentialCommon!W19),"",ResidentialCommon!W19)</f>
        <v>0.25</v>
      </c>
      <c r="Y369" s="1">
        <f>IF(ISBLANK(ResidentialCommon!X19),"",ResidentialCommon!X19)</f>
        <v>0.2</v>
      </c>
      <c r="Z369" s="1">
        <f>IF(ISBLANK(ResidentialCommon!Y19),"",ResidentialCommon!Y19)</f>
        <v>0.2</v>
      </c>
      <c r="AA369" s="1">
        <f>IF(ISBLANK(ResidentialCommon!Z19),"",ResidentialCommon!Z19)</f>
        <v>0.05</v>
      </c>
      <c r="AB369" s="23">
        <f>IF(ISBLANK(ResidentialCommon!AA19),"",ResidentialCommon!AA19)</f>
        <v>0.05</v>
      </c>
    </row>
    <row r="370" spans="1:28" x14ac:dyDescent="0.25">
      <c r="A370" s="53" t="str">
        <f>IF(ISBLANK(ResidentialCommon!A20),NA(),ResidentialCommon!A20)</f>
        <v>Gas Equip</v>
      </c>
      <c r="B370" t="str">
        <f t="shared" si="21"/>
        <v>GasEquip</v>
      </c>
      <c r="C370" t="str">
        <f>IF(ISBLANK(ResidentialCommon!C20),"",ResidentialCommon!C20)</f>
        <v>WD</v>
      </c>
      <c r="D370" t="str">
        <f t="shared" si="23"/>
        <v>ResidentialCommonGasEquipWD</v>
      </c>
      <c r="E370" s="1">
        <f>IF(ISBLANK(ResidentialCommon!D20),"",ResidentialCommon!D20)</f>
        <v>0</v>
      </c>
      <c r="F370" s="1">
        <f>IF(ISBLANK(ResidentialCommon!E20),"",ResidentialCommon!E20)</f>
        <v>0</v>
      </c>
      <c r="G370" s="1">
        <f>IF(ISBLANK(ResidentialCommon!F20),"",ResidentialCommon!F20)</f>
        <v>0</v>
      </c>
      <c r="H370" s="1">
        <f>IF(ISBLANK(ResidentialCommon!G20),"",ResidentialCommon!G20)</f>
        <v>0</v>
      </c>
      <c r="I370" s="1">
        <f>IF(ISBLANK(ResidentialCommon!H20),"",ResidentialCommon!H20)</f>
        <v>0</v>
      </c>
      <c r="J370" s="1">
        <f>IF(ISBLANK(ResidentialCommon!I20),"",ResidentialCommon!I20)</f>
        <v>0.5</v>
      </c>
      <c r="K370" s="1">
        <f>IF(ISBLANK(ResidentialCommon!J20),"",ResidentialCommon!J20)</f>
        <v>0.5</v>
      </c>
      <c r="L370" s="1">
        <f>IF(ISBLANK(ResidentialCommon!K20),"",ResidentialCommon!K20)</f>
        <v>0.1</v>
      </c>
      <c r="M370" s="1">
        <f>IF(ISBLANK(ResidentialCommon!L20),"",ResidentialCommon!L20)</f>
        <v>0.1</v>
      </c>
      <c r="N370" s="1">
        <f>IF(ISBLANK(ResidentialCommon!M20),"",ResidentialCommon!M20)</f>
        <v>0.1</v>
      </c>
      <c r="O370" s="1">
        <f>IF(ISBLANK(ResidentialCommon!N20),"",ResidentialCommon!N20)</f>
        <v>0.1</v>
      </c>
      <c r="P370" s="1">
        <f>IF(ISBLANK(ResidentialCommon!O20),"",ResidentialCommon!O20)</f>
        <v>0.5</v>
      </c>
      <c r="Q370" s="1">
        <f>IF(ISBLANK(ResidentialCommon!P20),"",ResidentialCommon!P20)</f>
        <v>0.5</v>
      </c>
      <c r="R370" s="1">
        <f>IF(ISBLANK(ResidentialCommon!Q20),"",ResidentialCommon!Q20)</f>
        <v>0.1</v>
      </c>
      <c r="S370" s="1">
        <f>IF(ISBLANK(ResidentialCommon!R20),"",ResidentialCommon!R20)</f>
        <v>0.1</v>
      </c>
      <c r="T370" s="1">
        <f>IF(ISBLANK(ResidentialCommon!S20),"",ResidentialCommon!S20)</f>
        <v>0.1</v>
      </c>
      <c r="U370" s="1">
        <f>IF(ISBLANK(ResidentialCommon!T20),"",ResidentialCommon!T20)</f>
        <v>0.5</v>
      </c>
      <c r="V370" s="1">
        <f>IF(ISBLANK(ResidentialCommon!U20),"",ResidentialCommon!U20)</f>
        <v>0.5</v>
      </c>
      <c r="W370" s="1">
        <f>IF(ISBLANK(ResidentialCommon!V20),"",ResidentialCommon!V20)</f>
        <v>0.5</v>
      </c>
      <c r="X370" s="1">
        <f>IF(ISBLANK(ResidentialCommon!W20),"",ResidentialCommon!W20)</f>
        <v>0.1</v>
      </c>
      <c r="Y370" s="1">
        <f>IF(ISBLANK(ResidentialCommon!X20),"",ResidentialCommon!X20)</f>
        <v>0</v>
      </c>
      <c r="Z370" s="1">
        <f>IF(ISBLANK(ResidentialCommon!Y20),"",ResidentialCommon!Y20)</f>
        <v>0</v>
      </c>
      <c r="AA370" s="1">
        <f>IF(ISBLANK(ResidentialCommon!Z20),"",ResidentialCommon!Z20)</f>
        <v>0</v>
      </c>
      <c r="AB370" s="23">
        <f>IF(ISBLANK(ResidentialCommon!AA20),"",ResidentialCommon!AA20)</f>
        <v>0</v>
      </c>
    </row>
    <row r="371" spans="1:28" x14ac:dyDescent="0.25">
      <c r="A371" s="53" t="e">
        <f>IF(ISBLANK(ResidentialCommon!A21),NA(),ResidentialCommon!A21)</f>
        <v>#N/A</v>
      </c>
      <c r="B371" t="e">
        <f t="shared" si="21"/>
        <v>#N/A</v>
      </c>
      <c r="C371" t="str">
        <f>IF(ISBLANK(ResidentialCommon!C21),"",ResidentialCommon!C21)</f>
        <v>Sat</v>
      </c>
      <c r="D371" t="str">
        <f t="shared" si="23"/>
        <v>ResidentialCommonGasEquipSat</v>
      </c>
      <c r="E371" s="1">
        <f>IF(ISBLANK(ResidentialCommon!D21),"",ResidentialCommon!D21)</f>
        <v>0</v>
      </c>
      <c r="F371" s="1">
        <f>IF(ISBLANK(ResidentialCommon!E21),"",ResidentialCommon!E21)</f>
        <v>0</v>
      </c>
      <c r="G371" s="1">
        <f>IF(ISBLANK(ResidentialCommon!F21),"",ResidentialCommon!F21)</f>
        <v>0</v>
      </c>
      <c r="H371" s="1">
        <f>IF(ISBLANK(ResidentialCommon!G21),"",ResidentialCommon!G21)</f>
        <v>0</v>
      </c>
      <c r="I371" s="1">
        <f>IF(ISBLANK(ResidentialCommon!H21),"",ResidentialCommon!H21)</f>
        <v>0</v>
      </c>
      <c r="J371" s="1">
        <f>IF(ISBLANK(ResidentialCommon!I21),"",ResidentialCommon!I21)</f>
        <v>0.5</v>
      </c>
      <c r="K371" s="1">
        <f>IF(ISBLANK(ResidentialCommon!J21),"",ResidentialCommon!J21)</f>
        <v>0.5</v>
      </c>
      <c r="L371" s="1">
        <f>IF(ISBLANK(ResidentialCommon!K21),"",ResidentialCommon!K21)</f>
        <v>0.1</v>
      </c>
      <c r="M371" s="1">
        <f>IF(ISBLANK(ResidentialCommon!L21),"",ResidentialCommon!L21)</f>
        <v>0.1</v>
      </c>
      <c r="N371" s="1">
        <f>IF(ISBLANK(ResidentialCommon!M21),"",ResidentialCommon!M21)</f>
        <v>0.1</v>
      </c>
      <c r="O371" s="1">
        <f>IF(ISBLANK(ResidentialCommon!N21),"",ResidentialCommon!N21)</f>
        <v>0.1</v>
      </c>
      <c r="P371" s="1">
        <f>IF(ISBLANK(ResidentialCommon!O21),"",ResidentialCommon!O21)</f>
        <v>0.5</v>
      </c>
      <c r="Q371" s="1">
        <f>IF(ISBLANK(ResidentialCommon!P21),"",ResidentialCommon!P21)</f>
        <v>0.5</v>
      </c>
      <c r="R371" s="1">
        <f>IF(ISBLANK(ResidentialCommon!Q21),"",ResidentialCommon!Q21)</f>
        <v>0.1</v>
      </c>
      <c r="S371" s="1">
        <f>IF(ISBLANK(ResidentialCommon!R21),"",ResidentialCommon!R21)</f>
        <v>0.1</v>
      </c>
      <c r="T371" s="1">
        <f>IF(ISBLANK(ResidentialCommon!S21),"",ResidentialCommon!S21)</f>
        <v>0.1</v>
      </c>
      <c r="U371" s="1">
        <f>IF(ISBLANK(ResidentialCommon!T21),"",ResidentialCommon!T21)</f>
        <v>0.5</v>
      </c>
      <c r="V371" s="1">
        <f>IF(ISBLANK(ResidentialCommon!U21),"",ResidentialCommon!U21)</f>
        <v>0.5</v>
      </c>
      <c r="W371" s="1">
        <f>IF(ISBLANK(ResidentialCommon!V21),"",ResidentialCommon!V21)</f>
        <v>0.5</v>
      </c>
      <c r="X371" s="1">
        <f>IF(ISBLANK(ResidentialCommon!W21),"",ResidentialCommon!W21)</f>
        <v>0.1</v>
      </c>
      <c r="Y371" s="1">
        <f>IF(ISBLANK(ResidentialCommon!X21),"",ResidentialCommon!X21)</f>
        <v>0</v>
      </c>
      <c r="Z371" s="1">
        <f>IF(ISBLANK(ResidentialCommon!Y21),"",ResidentialCommon!Y21)</f>
        <v>0</v>
      </c>
      <c r="AA371" s="1">
        <f>IF(ISBLANK(ResidentialCommon!Z21),"",ResidentialCommon!Z21)</f>
        <v>0</v>
      </c>
      <c r="AB371" s="23">
        <f>IF(ISBLANK(ResidentialCommon!AA21),"",ResidentialCommon!AA21)</f>
        <v>0</v>
      </c>
    </row>
    <row r="372" spans="1:28" x14ac:dyDescent="0.25">
      <c r="A372" s="53" t="e">
        <f>IF(ISBLANK(ResidentialCommon!A22),NA(),ResidentialCommon!A22)</f>
        <v>#N/A</v>
      </c>
      <c r="B372" t="e">
        <f t="shared" si="21"/>
        <v>#N/A</v>
      </c>
      <c r="C372" t="str">
        <f>IF(ISBLANK(ResidentialCommon!C22),"",ResidentialCommon!C22)</f>
        <v>Sun</v>
      </c>
      <c r="D372" t="str">
        <f t="shared" si="23"/>
        <v>ResidentialCommonGasEquipSun</v>
      </c>
      <c r="E372" s="1">
        <f>IF(ISBLANK(ResidentialCommon!D22),"",ResidentialCommon!D22)</f>
        <v>0</v>
      </c>
      <c r="F372" s="1">
        <f>IF(ISBLANK(ResidentialCommon!E22),"",ResidentialCommon!E22)</f>
        <v>0</v>
      </c>
      <c r="G372" s="1">
        <f>IF(ISBLANK(ResidentialCommon!F22),"",ResidentialCommon!F22)</f>
        <v>0</v>
      </c>
      <c r="H372" s="1">
        <f>IF(ISBLANK(ResidentialCommon!G22),"",ResidentialCommon!G22)</f>
        <v>0</v>
      </c>
      <c r="I372" s="1">
        <f>IF(ISBLANK(ResidentialCommon!H22),"",ResidentialCommon!H22)</f>
        <v>0</v>
      </c>
      <c r="J372" s="1">
        <f>IF(ISBLANK(ResidentialCommon!I22),"",ResidentialCommon!I22)</f>
        <v>0.5</v>
      </c>
      <c r="K372" s="1">
        <f>IF(ISBLANK(ResidentialCommon!J22),"",ResidentialCommon!J22)</f>
        <v>0.5</v>
      </c>
      <c r="L372" s="1">
        <f>IF(ISBLANK(ResidentialCommon!K22),"",ResidentialCommon!K22)</f>
        <v>0.1</v>
      </c>
      <c r="M372" s="1">
        <f>IF(ISBLANK(ResidentialCommon!L22),"",ResidentialCommon!L22)</f>
        <v>0.1</v>
      </c>
      <c r="N372" s="1">
        <f>IF(ISBLANK(ResidentialCommon!M22),"",ResidentialCommon!M22)</f>
        <v>0.1</v>
      </c>
      <c r="O372" s="1">
        <f>IF(ISBLANK(ResidentialCommon!N22),"",ResidentialCommon!N22)</f>
        <v>0.1</v>
      </c>
      <c r="P372" s="1">
        <f>IF(ISBLANK(ResidentialCommon!O22),"",ResidentialCommon!O22)</f>
        <v>0.5</v>
      </c>
      <c r="Q372" s="1">
        <f>IF(ISBLANK(ResidentialCommon!P22),"",ResidentialCommon!P22)</f>
        <v>0.5</v>
      </c>
      <c r="R372" s="1">
        <f>IF(ISBLANK(ResidentialCommon!Q22),"",ResidentialCommon!Q22)</f>
        <v>0.1</v>
      </c>
      <c r="S372" s="1">
        <f>IF(ISBLANK(ResidentialCommon!R22),"",ResidentialCommon!R22)</f>
        <v>0.1</v>
      </c>
      <c r="T372" s="1">
        <f>IF(ISBLANK(ResidentialCommon!S22),"",ResidentialCommon!S22)</f>
        <v>0.1</v>
      </c>
      <c r="U372" s="1">
        <f>IF(ISBLANK(ResidentialCommon!T22),"",ResidentialCommon!T22)</f>
        <v>0.5</v>
      </c>
      <c r="V372" s="1">
        <f>IF(ISBLANK(ResidentialCommon!U22),"",ResidentialCommon!U22)</f>
        <v>0.5</v>
      </c>
      <c r="W372" s="1">
        <f>IF(ISBLANK(ResidentialCommon!V22),"",ResidentialCommon!V22)</f>
        <v>0.5</v>
      </c>
      <c r="X372" s="1">
        <f>IF(ISBLANK(ResidentialCommon!W22),"",ResidentialCommon!W22)</f>
        <v>0.1</v>
      </c>
      <c r="Y372" s="1">
        <f>IF(ISBLANK(ResidentialCommon!X22),"",ResidentialCommon!X22)</f>
        <v>0</v>
      </c>
      <c r="Z372" s="1">
        <f>IF(ISBLANK(ResidentialCommon!Y22),"",ResidentialCommon!Y22)</f>
        <v>0</v>
      </c>
      <c r="AA372" s="1">
        <f>IF(ISBLANK(ResidentialCommon!Z22),"",ResidentialCommon!Z22)</f>
        <v>0</v>
      </c>
      <c r="AB372" s="23">
        <f>IF(ISBLANK(ResidentialCommon!AA22),"",ResidentialCommon!AA22)</f>
        <v>0</v>
      </c>
    </row>
    <row r="373" spans="1:28" x14ac:dyDescent="0.25">
      <c r="A373" s="53" t="str">
        <f>IF(ISBLANK(ResidentialCommon!A23),NA(),ResidentialCommon!A23)</f>
        <v>HtgSetpt</v>
      </c>
      <c r="B373" t="str">
        <f t="shared" si="21"/>
        <v>HtgSetpt</v>
      </c>
      <c r="C373" t="str">
        <f>IF(ISBLANK(ResidentialCommon!C23),"",ResidentialCommon!C23)</f>
        <v>WD</v>
      </c>
      <c r="D373" t="str">
        <f t="shared" si="23"/>
        <v>ResidentialCommonHtgSetptWD</v>
      </c>
      <c r="E373" s="1">
        <f>IF(ISBLANK(ResidentialCommon!D23),"",ResidentialCommon!D23)</f>
        <v>68</v>
      </c>
      <c r="F373" s="1">
        <f>IF(ISBLANK(ResidentialCommon!E23),"",ResidentialCommon!E23)</f>
        <v>68</v>
      </c>
      <c r="G373" s="1">
        <f>IF(ISBLANK(ResidentialCommon!F23),"",ResidentialCommon!F23)</f>
        <v>68</v>
      </c>
      <c r="H373" s="1">
        <f>IF(ISBLANK(ResidentialCommon!G23),"",ResidentialCommon!G23)</f>
        <v>68</v>
      </c>
      <c r="I373" s="1">
        <f>IF(ISBLANK(ResidentialCommon!H23),"",ResidentialCommon!H23)</f>
        <v>68</v>
      </c>
      <c r="J373" s="1">
        <f>IF(ISBLANK(ResidentialCommon!I23),"",ResidentialCommon!I23)</f>
        <v>68</v>
      </c>
      <c r="K373" s="1">
        <f>IF(ISBLANK(ResidentialCommon!J23),"",ResidentialCommon!J23)</f>
        <v>68</v>
      </c>
      <c r="L373" s="1">
        <f>IF(ISBLANK(ResidentialCommon!K23),"",ResidentialCommon!K23)</f>
        <v>68</v>
      </c>
      <c r="M373" s="1">
        <f>IF(ISBLANK(ResidentialCommon!L23),"",ResidentialCommon!L23)</f>
        <v>68</v>
      </c>
      <c r="N373" s="1">
        <f>IF(ISBLANK(ResidentialCommon!M23),"",ResidentialCommon!M23)</f>
        <v>68</v>
      </c>
      <c r="O373" s="1">
        <f>IF(ISBLANK(ResidentialCommon!N23),"",ResidentialCommon!N23)</f>
        <v>68</v>
      </c>
      <c r="P373" s="1">
        <f>IF(ISBLANK(ResidentialCommon!O23),"",ResidentialCommon!O23)</f>
        <v>68</v>
      </c>
      <c r="Q373" s="1">
        <f>IF(ISBLANK(ResidentialCommon!P23),"",ResidentialCommon!P23)</f>
        <v>68</v>
      </c>
      <c r="R373" s="1">
        <f>IF(ISBLANK(ResidentialCommon!Q23),"",ResidentialCommon!Q23)</f>
        <v>68</v>
      </c>
      <c r="S373" s="1">
        <f>IF(ISBLANK(ResidentialCommon!R23),"",ResidentialCommon!R23)</f>
        <v>68</v>
      </c>
      <c r="T373" s="1">
        <f>IF(ISBLANK(ResidentialCommon!S23),"",ResidentialCommon!S23)</f>
        <v>68</v>
      </c>
      <c r="U373" s="1">
        <f>IF(ISBLANK(ResidentialCommon!T23),"",ResidentialCommon!T23)</f>
        <v>68</v>
      </c>
      <c r="V373" s="1">
        <f>IF(ISBLANK(ResidentialCommon!U23),"",ResidentialCommon!U23)</f>
        <v>68</v>
      </c>
      <c r="W373" s="1">
        <f>IF(ISBLANK(ResidentialCommon!V23),"",ResidentialCommon!V23)</f>
        <v>68</v>
      </c>
      <c r="X373" s="1">
        <f>IF(ISBLANK(ResidentialCommon!W23),"",ResidentialCommon!W23)</f>
        <v>68</v>
      </c>
      <c r="Y373" s="1">
        <f>IF(ISBLANK(ResidentialCommon!X23),"",ResidentialCommon!X23)</f>
        <v>68</v>
      </c>
      <c r="Z373" s="1">
        <f>IF(ISBLANK(ResidentialCommon!Y23),"",ResidentialCommon!Y23)</f>
        <v>68</v>
      </c>
      <c r="AA373" s="1">
        <f>IF(ISBLANK(ResidentialCommon!Z23),"",ResidentialCommon!Z23)</f>
        <v>68</v>
      </c>
      <c r="AB373" s="23">
        <f>IF(ISBLANK(ResidentialCommon!AA23),"",ResidentialCommon!AA23)</f>
        <v>68</v>
      </c>
    </row>
    <row r="374" spans="1:28" x14ac:dyDescent="0.25">
      <c r="A374" s="53" t="e">
        <f>IF(ISBLANK(ResidentialCommon!A24),NA(),ResidentialCommon!A24)</f>
        <v>#N/A</v>
      </c>
      <c r="B374" t="e">
        <f t="shared" si="21"/>
        <v>#N/A</v>
      </c>
      <c r="C374" t="str">
        <f>IF(ISBLANK(ResidentialCommon!C24),"",ResidentialCommon!C24)</f>
        <v>Sat</v>
      </c>
      <c r="D374" t="str">
        <f t="shared" si="23"/>
        <v>ResidentialCommonHtgSetptSat</v>
      </c>
      <c r="E374" s="1">
        <f>IF(ISBLANK(ResidentialCommon!D24),"",ResidentialCommon!D24)</f>
        <v>68</v>
      </c>
      <c r="F374" s="1">
        <f>IF(ISBLANK(ResidentialCommon!E24),"",ResidentialCommon!E24)</f>
        <v>68</v>
      </c>
      <c r="G374" s="1">
        <f>IF(ISBLANK(ResidentialCommon!F24),"",ResidentialCommon!F24)</f>
        <v>68</v>
      </c>
      <c r="H374" s="1">
        <f>IF(ISBLANK(ResidentialCommon!G24),"",ResidentialCommon!G24)</f>
        <v>68</v>
      </c>
      <c r="I374" s="1">
        <f>IF(ISBLANK(ResidentialCommon!H24),"",ResidentialCommon!H24)</f>
        <v>68</v>
      </c>
      <c r="J374" s="1">
        <f>IF(ISBLANK(ResidentialCommon!I24),"",ResidentialCommon!I24)</f>
        <v>68</v>
      </c>
      <c r="K374" s="1">
        <f>IF(ISBLANK(ResidentialCommon!J24),"",ResidentialCommon!J24)</f>
        <v>68</v>
      </c>
      <c r="L374" s="1">
        <f>IF(ISBLANK(ResidentialCommon!K24),"",ResidentialCommon!K24)</f>
        <v>68</v>
      </c>
      <c r="M374" s="1">
        <f>IF(ISBLANK(ResidentialCommon!L24),"",ResidentialCommon!L24)</f>
        <v>68</v>
      </c>
      <c r="N374" s="1">
        <f>IF(ISBLANK(ResidentialCommon!M24),"",ResidentialCommon!M24)</f>
        <v>68</v>
      </c>
      <c r="O374" s="1">
        <f>IF(ISBLANK(ResidentialCommon!N24),"",ResidentialCommon!N24)</f>
        <v>68</v>
      </c>
      <c r="P374" s="1">
        <f>IF(ISBLANK(ResidentialCommon!O24),"",ResidentialCommon!O24)</f>
        <v>68</v>
      </c>
      <c r="Q374" s="1">
        <f>IF(ISBLANK(ResidentialCommon!P24),"",ResidentialCommon!P24)</f>
        <v>68</v>
      </c>
      <c r="R374" s="1">
        <f>IF(ISBLANK(ResidentialCommon!Q24),"",ResidentialCommon!Q24)</f>
        <v>68</v>
      </c>
      <c r="S374" s="1">
        <f>IF(ISBLANK(ResidentialCommon!R24),"",ResidentialCommon!R24)</f>
        <v>68</v>
      </c>
      <c r="T374" s="1">
        <f>IF(ISBLANK(ResidentialCommon!S24),"",ResidentialCommon!S24)</f>
        <v>68</v>
      </c>
      <c r="U374" s="1">
        <f>IF(ISBLANK(ResidentialCommon!T24),"",ResidentialCommon!T24)</f>
        <v>68</v>
      </c>
      <c r="V374" s="1">
        <f>IF(ISBLANK(ResidentialCommon!U24),"",ResidentialCommon!U24)</f>
        <v>68</v>
      </c>
      <c r="W374" s="1">
        <f>IF(ISBLANK(ResidentialCommon!V24),"",ResidentialCommon!V24)</f>
        <v>68</v>
      </c>
      <c r="X374" s="1">
        <f>IF(ISBLANK(ResidentialCommon!W24),"",ResidentialCommon!W24)</f>
        <v>68</v>
      </c>
      <c r="Y374" s="1">
        <f>IF(ISBLANK(ResidentialCommon!X24),"",ResidentialCommon!X24)</f>
        <v>68</v>
      </c>
      <c r="Z374" s="1">
        <f>IF(ISBLANK(ResidentialCommon!Y24),"",ResidentialCommon!Y24)</f>
        <v>68</v>
      </c>
      <c r="AA374" s="1">
        <f>IF(ISBLANK(ResidentialCommon!Z24),"",ResidentialCommon!Z24)</f>
        <v>68</v>
      </c>
      <c r="AB374" s="23">
        <f>IF(ISBLANK(ResidentialCommon!AA24),"",ResidentialCommon!AA24)</f>
        <v>68</v>
      </c>
    </row>
    <row r="375" spans="1:28" x14ac:dyDescent="0.25">
      <c r="A375" s="53" t="e">
        <f>IF(ISBLANK(ResidentialCommon!A25),NA(),ResidentialCommon!A25)</f>
        <v>#N/A</v>
      </c>
      <c r="B375" t="e">
        <f t="shared" si="21"/>
        <v>#N/A</v>
      </c>
      <c r="C375" t="str">
        <f>IF(ISBLANK(ResidentialCommon!C25),"",ResidentialCommon!C25)</f>
        <v>Sun</v>
      </c>
      <c r="D375" t="str">
        <f t="shared" si="23"/>
        <v>ResidentialCommonHtgSetptSun</v>
      </c>
      <c r="E375" s="1">
        <f>IF(ISBLANK(ResidentialCommon!D25),"",ResidentialCommon!D25)</f>
        <v>68</v>
      </c>
      <c r="F375" s="1">
        <f>IF(ISBLANK(ResidentialCommon!E25),"",ResidentialCommon!E25)</f>
        <v>68</v>
      </c>
      <c r="G375" s="1">
        <f>IF(ISBLANK(ResidentialCommon!F25),"",ResidentialCommon!F25)</f>
        <v>68</v>
      </c>
      <c r="H375" s="1">
        <f>IF(ISBLANK(ResidentialCommon!G25),"",ResidentialCommon!G25)</f>
        <v>68</v>
      </c>
      <c r="I375" s="1">
        <f>IF(ISBLANK(ResidentialCommon!H25),"",ResidentialCommon!H25)</f>
        <v>68</v>
      </c>
      <c r="J375" s="1">
        <f>IF(ISBLANK(ResidentialCommon!I25),"",ResidentialCommon!I25)</f>
        <v>68</v>
      </c>
      <c r="K375" s="1">
        <f>IF(ISBLANK(ResidentialCommon!J25),"",ResidentialCommon!J25)</f>
        <v>68</v>
      </c>
      <c r="L375" s="1">
        <f>IF(ISBLANK(ResidentialCommon!K25),"",ResidentialCommon!K25)</f>
        <v>68</v>
      </c>
      <c r="M375" s="1">
        <f>IF(ISBLANK(ResidentialCommon!L25),"",ResidentialCommon!L25)</f>
        <v>68</v>
      </c>
      <c r="N375" s="1">
        <f>IF(ISBLANK(ResidentialCommon!M25),"",ResidentialCommon!M25)</f>
        <v>68</v>
      </c>
      <c r="O375" s="1">
        <f>IF(ISBLANK(ResidentialCommon!N25),"",ResidentialCommon!N25)</f>
        <v>68</v>
      </c>
      <c r="P375" s="1">
        <f>IF(ISBLANK(ResidentialCommon!O25),"",ResidentialCommon!O25)</f>
        <v>68</v>
      </c>
      <c r="Q375" s="1">
        <f>IF(ISBLANK(ResidentialCommon!P25),"",ResidentialCommon!P25)</f>
        <v>68</v>
      </c>
      <c r="R375" s="1">
        <f>IF(ISBLANK(ResidentialCommon!Q25),"",ResidentialCommon!Q25)</f>
        <v>68</v>
      </c>
      <c r="S375" s="1">
        <f>IF(ISBLANK(ResidentialCommon!R25),"",ResidentialCommon!R25)</f>
        <v>68</v>
      </c>
      <c r="T375" s="1">
        <f>IF(ISBLANK(ResidentialCommon!S25),"",ResidentialCommon!S25)</f>
        <v>68</v>
      </c>
      <c r="U375" s="1">
        <f>IF(ISBLANK(ResidentialCommon!T25),"",ResidentialCommon!T25)</f>
        <v>68</v>
      </c>
      <c r="V375" s="1">
        <f>IF(ISBLANK(ResidentialCommon!U25),"",ResidentialCommon!U25)</f>
        <v>68</v>
      </c>
      <c r="W375" s="1">
        <f>IF(ISBLANK(ResidentialCommon!V25),"",ResidentialCommon!V25)</f>
        <v>68</v>
      </c>
      <c r="X375" s="1">
        <f>IF(ISBLANK(ResidentialCommon!W25),"",ResidentialCommon!W25)</f>
        <v>68</v>
      </c>
      <c r="Y375" s="1">
        <f>IF(ISBLANK(ResidentialCommon!X25),"",ResidentialCommon!X25)</f>
        <v>68</v>
      </c>
      <c r="Z375" s="1">
        <f>IF(ISBLANK(ResidentialCommon!Y25),"",ResidentialCommon!Y25)</f>
        <v>68</v>
      </c>
      <c r="AA375" s="1">
        <f>IF(ISBLANK(ResidentialCommon!Z25),"",ResidentialCommon!Z25)</f>
        <v>68</v>
      </c>
      <c r="AB375" s="23">
        <f>IF(ISBLANK(ResidentialCommon!AA25),"",ResidentialCommon!AA25)</f>
        <v>68</v>
      </c>
    </row>
    <row r="376" spans="1:28" x14ac:dyDescent="0.25">
      <c r="A376" s="53" t="str">
        <f>IF(ISBLANK(ResidentialCommon!A26),NA(),ResidentialCommon!A26)</f>
        <v>ClgSetpt</v>
      </c>
      <c r="B376" t="str">
        <f t="shared" si="21"/>
        <v>ClgSetpt</v>
      </c>
      <c r="C376" t="str">
        <f>IF(ISBLANK(ResidentialCommon!C26),"",ResidentialCommon!C26)</f>
        <v>WD</v>
      </c>
      <c r="D376" t="str">
        <f t="shared" si="23"/>
        <v>ResidentialCommonClgSetptWD</v>
      </c>
      <c r="E376" s="1">
        <f>IF(ISBLANK(ResidentialCommon!D26),"",ResidentialCommon!D26)</f>
        <v>78</v>
      </c>
      <c r="F376" s="1">
        <f>IF(ISBLANK(ResidentialCommon!E26),"",ResidentialCommon!E26)</f>
        <v>78</v>
      </c>
      <c r="G376" s="1">
        <f>IF(ISBLANK(ResidentialCommon!F26),"",ResidentialCommon!F26)</f>
        <v>78</v>
      </c>
      <c r="H376" s="1">
        <f>IF(ISBLANK(ResidentialCommon!G26),"",ResidentialCommon!G26)</f>
        <v>78</v>
      </c>
      <c r="I376" s="1">
        <f>IF(ISBLANK(ResidentialCommon!H26),"",ResidentialCommon!H26)</f>
        <v>78</v>
      </c>
      <c r="J376" s="1">
        <f>IF(ISBLANK(ResidentialCommon!I26),"",ResidentialCommon!I26)</f>
        <v>78</v>
      </c>
      <c r="K376" s="1">
        <f>IF(ISBLANK(ResidentialCommon!J26),"",ResidentialCommon!J26)</f>
        <v>78</v>
      </c>
      <c r="L376" s="1">
        <f>IF(ISBLANK(ResidentialCommon!K26),"",ResidentialCommon!K26)</f>
        <v>78</v>
      </c>
      <c r="M376" s="1">
        <f>IF(ISBLANK(ResidentialCommon!L26),"",ResidentialCommon!L26)</f>
        <v>78</v>
      </c>
      <c r="N376" s="1">
        <f>IF(ISBLANK(ResidentialCommon!M26),"",ResidentialCommon!M26)</f>
        <v>78</v>
      </c>
      <c r="O376" s="1">
        <f>IF(ISBLANK(ResidentialCommon!N26),"",ResidentialCommon!N26)</f>
        <v>78</v>
      </c>
      <c r="P376" s="1">
        <f>IF(ISBLANK(ResidentialCommon!O26),"",ResidentialCommon!O26)</f>
        <v>78</v>
      </c>
      <c r="Q376" s="1">
        <f>IF(ISBLANK(ResidentialCommon!P26),"",ResidentialCommon!P26)</f>
        <v>78</v>
      </c>
      <c r="R376" s="1">
        <f>IF(ISBLANK(ResidentialCommon!Q26),"",ResidentialCommon!Q26)</f>
        <v>78</v>
      </c>
      <c r="S376" s="1">
        <f>IF(ISBLANK(ResidentialCommon!R26),"",ResidentialCommon!R26)</f>
        <v>78</v>
      </c>
      <c r="T376" s="1">
        <f>IF(ISBLANK(ResidentialCommon!S26),"",ResidentialCommon!S26)</f>
        <v>78</v>
      </c>
      <c r="U376" s="1">
        <f>IF(ISBLANK(ResidentialCommon!T26),"",ResidentialCommon!T26)</f>
        <v>78</v>
      </c>
      <c r="V376" s="1">
        <f>IF(ISBLANK(ResidentialCommon!U26),"",ResidentialCommon!U26)</f>
        <v>78</v>
      </c>
      <c r="W376" s="1">
        <f>IF(ISBLANK(ResidentialCommon!V26),"",ResidentialCommon!V26)</f>
        <v>78</v>
      </c>
      <c r="X376" s="1">
        <f>IF(ISBLANK(ResidentialCommon!W26),"",ResidentialCommon!W26)</f>
        <v>78</v>
      </c>
      <c r="Y376" s="1">
        <f>IF(ISBLANK(ResidentialCommon!X26),"",ResidentialCommon!X26)</f>
        <v>78</v>
      </c>
      <c r="Z376" s="1">
        <f>IF(ISBLANK(ResidentialCommon!Y26),"",ResidentialCommon!Y26)</f>
        <v>78</v>
      </c>
      <c r="AA376" s="1">
        <f>IF(ISBLANK(ResidentialCommon!Z26),"",ResidentialCommon!Z26)</f>
        <v>78</v>
      </c>
      <c r="AB376" s="23">
        <f>IF(ISBLANK(ResidentialCommon!AA26),"",ResidentialCommon!AA26)</f>
        <v>78</v>
      </c>
    </row>
    <row r="377" spans="1:28" x14ac:dyDescent="0.25">
      <c r="A377" s="53" t="e">
        <f>IF(ISBLANK(ResidentialCommon!A27),NA(),ResidentialCommon!A27)</f>
        <v>#N/A</v>
      </c>
      <c r="B377" t="e">
        <f t="shared" si="21"/>
        <v>#N/A</v>
      </c>
      <c r="C377" t="str">
        <f>IF(ISBLANK(ResidentialCommon!C27),"",ResidentialCommon!C27)</f>
        <v>Sat</v>
      </c>
      <c r="D377" t="str">
        <f t="shared" si="23"/>
        <v>ResidentialCommonClgSetptSat</v>
      </c>
      <c r="E377" s="1">
        <f>IF(ISBLANK(ResidentialCommon!D27),"",ResidentialCommon!D27)</f>
        <v>78</v>
      </c>
      <c r="F377" s="1">
        <f>IF(ISBLANK(ResidentialCommon!E27),"",ResidentialCommon!E27)</f>
        <v>78</v>
      </c>
      <c r="G377" s="1">
        <f>IF(ISBLANK(ResidentialCommon!F27),"",ResidentialCommon!F27)</f>
        <v>78</v>
      </c>
      <c r="H377" s="1">
        <f>IF(ISBLANK(ResidentialCommon!G27),"",ResidentialCommon!G27)</f>
        <v>78</v>
      </c>
      <c r="I377" s="1">
        <f>IF(ISBLANK(ResidentialCommon!H27),"",ResidentialCommon!H27)</f>
        <v>78</v>
      </c>
      <c r="J377" s="1">
        <f>IF(ISBLANK(ResidentialCommon!I27),"",ResidentialCommon!I27)</f>
        <v>78</v>
      </c>
      <c r="K377" s="1">
        <f>IF(ISBLANK(ResidentialCommon!J27),"",ResidentialCommon!J27)</f>
        <v>78</v>
      </c>
      <c r="L377" s="1">
        <f>IF(ISBLANK(ResidentialCommon!K27),"",ResidentialCommon!K27)</f>
        <v>78</v>
      </c>
      <c r="M377" s="1">
        <f>IF(ISBLANK(ResidentialCommon!L27),"",ResidentialCommon!L27)</f>
        <v>78</v>
      </c>
      <c r="N377" s="1">
        <f>IF(ISBLANK(ResidentialCommon!M27),"",ResidentialCommon!M27)</f>
        <v>78</v>
      </c>
      <c r="O377" s="1">
        <f>IF(ISBLANK(ResidentialCommon!N27),"",ResidentialCommon!N27)</f>
        <v>78</v>
      </c>
      <c r="P377" s="1">
        <f>IF(ISBLANK(ResidentialCommon!O27),"",ResidentialCommon!O27)</f>
        <v>78</v>
      </c>
      <c r="Q377" s="1">
        <f>IF(ISBLANK(ResidentialCommon!P27),"",ResidentialCommon!P27)</f>
        <v>78</v>
      </c>
      <c r="R377" s="1">
        <f>IF(ISBLANK(ResidentialCommon!Q27),"",ResidentialCommon!Q27)</f>
        <v>78</v>
      </c>
      <c r="S377" s="1">
        <f>IF(ISBLANK(ResidentialCommon!R27),"",ResidentialCommon!R27)</f>
        <v>78</v>
      </c>
      <c r="T377" s="1">
        <f>IF(ISBLANK(ResidentialCommon!S27),"",ResidentialCommon!S27)</f>
        <v>78</v>
      </c>
      <c r="U377" s="1">
        <f>IF(ISBLANK(ResidentialCommon!T27),"",ResidentialCommon!T27)</f>
        <v>78</v>
      </c>
      <c r="V377" s="1">
        <f>IF(ISBLANK(ResidentialCommon!U27),"",ResidentialCommon!U27)</f>
        <v>78</v>
      </c>
      <c r="W377" s="1">
        <f>IF(ISBLANK(ResidentialCommon!V27),"",ResidentialCommon!V27)</f>
        <v>78</v>
      </c>
      <c r="X377" s="1">
        <f>IF(ISBLANK(ResidentialCommon!W27),"",ResidentialCommon!W27)</f>
        <v>78</v>
      </c>
      <c r="Y377" s="1">
        <f>IF(ISBLANK(ResidentialCommon!X27),"",ResidentialCommon!X27)</f>
        <v>78</v>
      </c>
      <c r="Z377" s="1">
        <f>IF(ISBLANK(ResidentialCommon!Y27),"",ResidentialCommon!Y27)</f>
        <v>78</v>
      </c>
      <c r="AA377" s="1">
        <f>IF(ISBLANK(ResidentialCommon!Z27),"",ResidentialCommon!Z27)</f>
        <v>78</v>
      </c>
      <c r="AB377" s="23">
        <f>IF(ISBLANK(ResidentialCommon!AA27),"",ResidentialCommon!AA27)</f>
        <v>78</v>
      </c>
    </row>
    <row r="378" spans="1:28" x14ac:dyDescent="0.25">
      <c r="A378" s="53" t="e">
        <f>IF(ISBLANK(ResidentialCommon!A28),NA(),ResidentialCommon!A28)</f>
        <v>#N/A</v>
      </c>
      <c r="B378" t="e">
        <f t="shared" si="21"/>
        <v>#N/A</v>
      </c>
      <c r="C378" t="str">
        <f>IF(ISBLANK(ResidentialCommon!C28),"",ResidentialCommon!C28)</f>
        <v>Sun</v>
      </c>
      <c r="D378" t="str">
        <f t="shared" si="23"/>
        <v>ResidentialCommonClgSetptSun</v>
      </c>
      <c r="E378" s="1">
        <f>IF(ISBLANK(ResidentialCommon!D28),"",ResidentialCommon!D28)</f>
        <v>78</v>
      </c>
      <c r="F378" s="1">
        <f>IF(ISBLANK(ResidentialCommon!E28),"",ResidentialCommon!E28)</f>
        <v>78</v>
      </c>
      <c r="G378" s="1">
        <f>IF(ISBLANK(ResidentialCommon!F28),"",ResidentialCommon!F28)</f>
        <v>78</v>
      </c>
      <c r="H378" s="1">
        <f>IF(ISBLANK(ResidentialCommon!G28),"",ResidentialCommon!G28)</f>
        <v>78</v>
      </c>
      <c r="I378" s="1">
        <f>IF(ISBLANK(ResidentialCommon!H28),"",ResidentialCommon!H28)</f>
        <v>78</v>
      </c>
      <c r="J378" s="1">
        <f>IF(ISBLANK(ResidentialCommon!I28),"",ResidentialCommon!I28)</f>
        <v>78</v>
      </c>
      <c r="K378" s="1">
        <f>IF(ISBLANK(ResidentialCommon!J28),"",ResidentialCommon!J28)</f>
        <v>78</v>
      </c>
      <c r="L378" s="1">
        <f>IF(ISBLANK(ResidentialCommon!K28),"",ResidentialCommon!K28)</f>
        <v>78</v>
      </c>
      <c r="M378" s="1">
        <f>IF(ISBLANK(ResidentialCommon!L28),"",ResidentialCommon!L28)</f>
        <v>78</v>
      </c>
      <c r="N378" s="1">
        <f>IF(ISBLANK(ResidentialCommon!M28),"",ResidentialCommon!M28)</f>
        <v>78</v>
      </c>
      <c r="O378" s="1">
        <f>IF(ISBLANK(ResidentialCommon!N28),"",ResidentialCommon!N28)</f>
        <v>78</v>
      </c>
      <c r="P378" s="1">
        <f>IF(ISBLANK(ResidentialCommon!O28),"",ResidentialCommon!O28)</f>
        <v>78</v>
      </c>
      <c r="Q378" s="1">
        <f>IF(ISBLANK(ResidentialCommon!P28),"",ResidentialCommon!P28)</f>
        <v>78</v>
      </c>
      <c r="R378" s="1">
        <f>IF(ISBLANK(ResidentialCommon!Q28),"",ResidentialCommon!Q28)</f>
        <v>78</v>
      </c>
      <c r="S378" s="1">
        <f>IF(ISBLANK(ResidentialCommon!R28),"",ResidentialCommon!R28)</f>
        <v>78</v>
      </c>
      <c r="T378" s="1">
        <f>IF(ISBLANK(ResidentialCommon!S28),"",ResidentialCommon!S28)</f>
        <v>78</v>
      </c>
      <c r="U378" s="1">
        <f>IF(ISBLANK(ResidentialCommon!T28),"",ResidentialCommon!T28)</f>
        <v>78</v>
      </c>
      <c r="V378" s="1">
        <f>IF(ISBLANK(ResidentialCommon!U28),"",ResidentialCommon!U28)</f>
        <v>78</v>
      </c>
      <c r="W378" s="1">
        <f>IF(ISBLANK(ResidentialCommon!V28),"",ResidentialCommon!V28)</f>
        <v>78</v>
      </c>
      <c r="X378" s="1">
        <f>IF(ISBLANK(ResidentialCommon!W28),"",ResidentialCommon!W28)</f>
        <v>78</v>
      </c>
      <c r="Y378" s="1">
        <f>IF(ISBLANK(ResidentialCommon!X28),"",ResidentialCommon!X28)</f>
        <v>78</v>
      </c>
      <c r="Z378" s="1">
        <f>IF(ISBLANK(ResidentialCommon!Y28),"",ResidentialCommon!Y28)</f>
        <v>78</v>
      </c>
      <c r="AA378" s="1">
        <f>IF(ISBLANK(ResidentialCommon!Z28),"",ResidentialCommon!Z28)</f>
        <v>78</v>
      </c>
      <c r="AB378" s="23">
        <f>IF(ISBLANK(ResidentialCommon!AA28),"",ResidentialCommon!AA28)</f>
        <v>78</v>
      </c>
    </row>
    <row r="379" spans="1:28" x14ac:dyDescent="0.25">
      <c r="A379" s="53" t="str">
        <f>IF(ISBLANK(ResidentialCommon!A29),NA(),ResidentialCommon!A29)</f>
        <v>Infiltration</v>
      </c>
      <c r="B379" t="str">
        <f t="shared" si="21"/>
        <v>Infiltration</v>
      </c>
      <c r="C379" t="str">
        <f>IF(ISBLANK(ResidentialCommon!C29),"",ResidentialCommon!C29)</f>
        <v>WD</v>
      </c>
      <c r="D379" t="str">
        <f t="shared" si="23"/>
        <v>ResidentialCommonInfiltrationWD</v>
      </c>
      <c r="E379" s="1">
        <f>IF(ISBLANK(ResidentialCommon!D29),"",ResidentialCommon!D29)</f>
        <v>0.25</v>
      </c>
      <c r="F379" s="1">
        <f>IF(ISBLANK(ResidentialCommon!E29),"",ResidentialCommon!E29)</f>
        <v>0.25</v>
      </c>
      <c r="G379" s="1">
        <f>IF(ISBLANK(ResidentialCommon!F29),"",ResidentialCommon!F29)</f>
        <v>0.25</v>
      </c>
      <c r="H379" s="1">
        <f>IF(ISBLANK(ResidentialCommon!G29),"",ResidentialCommon!G29)</f>
        <v>0.25</v>
      </c>
      <c r="I379" s="1">
        <f>IF(ISBLANK(ResidentialCommon!H29),"",ResidentialCommon!H29)</f>
        <v>0.25</v>
      </c>
      <c r="J379" s="1">
        <f>IF(ISBLANK(ResidentialCommon!I29),"",ResidentialCommon!I29)</f>
        <v>0.25</v>
      </c>
      <c r="K379" s="1">
        <f>IF(ISBLANK(ResidentialCommon!J29),"",ResidentialCommon!J29)</f>
        <v>0.25</v>
      </c>
      <c r="L379" s="1">
        <f>IF(ISBLANK(ResidentialCommon!K29),"",ResidentialCommon!K29)</f>
        <v>0.25</v>
      </c>
      <c r="M379" s="1">
        <f>IF(ISBLANK(ResidentialCommon!L29),"",ResidentialCommon!L29)</f>
        <v>0.25</v>
      </c>
      <c r="N379" s="1">
        <f>IF(ISBLANK(ResidentialCommon!M29),"",ResidentialCommon!M29)</f>
        <v>0.25</v>
      </c>
      <c r="O379" s="1">
        <f>IF(ISBLANK(ResidentialCommon!N29),"",ResidentialCommon!N29)</f>
        <v>0.25</v>
      </c>
      <c r="P379" s="1">
        <f>IF(ISBLANK(ResidentialCommon!O29),"",ResidentialCommon!O29)</f>
        <v>0.25</v>
      </c>
      <c r="Q379" s="1">
        <f>IF(ISBLANK(ResidentialCommon!P29),"",ResidentialCommon!P29)</f>
        <v>0.25</v>
      </c>
      <c r="R379" s="1">
        <f>IF(ISBLANK(ResidentialCommon!Q29),"",ResidentialCommon!Q29)</f>
        <v>0.25</v>
      </c>
      <c r="S379" s="1">
        <f>IF(ISBLANK(ResidentialCommon!R29),"",ResidentialCommon!R29)</f>
        <v>0.25</v>
      </c>
      <c r="T379" s="1">
        <f>IF(ISBLANK(ResidentialCommon!S29),"",ResidentialCommon!S29)</f>
        <v>0.25</v>
      </c>
      <c r="U379" s="1">
        <f>IF(ISBLANK(ResidentialCommon!T29),"",ResidentialCommon!T29)</f>
        <v>0.25</v>
      </c>
      <c r="V379" s="1">
        <f>IF(ISBLANK(ResidentialCommon!U29),"",ResidentialCommon!U29)</f>
        <v>0.25</v>
      </c>
      <c r="W379" s="1">
        <f>IF(ISBLANK(ResidentialCommon!V29),"",ResidentialCommon!V29)</f>
        <v>0.25</v>
      </c>
      <c r="X379" s="1">
        <f>IF(ISBLANK(ResidentialCommon!W29),"",ResidentialCommon!W29)</f>
        <v>0.25</v>
      </c>
      <c r="Y379" s="1">
        <f>IF(ISBLANK(ResidentialCommon!X29),"",ResidentialCommon!X29)</f>
        <v>0.25</v>
      </c>
      <c r="Z379" s="1">
        <f>IF(ISBLANK(ResidentialCommon!Y29),"",ResidentialCommon!Y29)</f>
        <v>0.25</v>
      </c>
      <c r="AA379" s="1">
        <f>IF(ISBLANK(ResidentialCommon!Z29),"",ResidentialCommon!Z29)</f>
        <v>0.25</v>
      </c>
      <c r="AB379" s="23">
        <f>IF(ISBLANK(ResidentialCommon!AA29),"",ResidentialCommon!AA29)</f>
        <v>0.25</v>
      </c>
    </row>
    <row r="380" spans="1:28" x14ac:dyDescent="0.25">
      <c r="A380" s="53" t="e">
        <f>IF(ISBLANK(ResidentialCommon!A30),NA(),ResidentialCommon!A30)</f>
        <v>#N/A</v>
      </c>
      <c r="B380" t="e">
        <f t="shared" si="21"/>
        <v>#N/A</v>
      </c>
      <c r="C380" t="str">
        <f>IF(ISBLANK(ResidentialCommon!C30),"",ResidentialCommon!C30)</f>
        <v>Sat</v>
      </c>
      <c r="D380" t="str">
        <f t="shared" si="23"/>
        <v>ResidentialCommonInfiltrationSat</v>
      </c>
      <c r="E380" s="1">
        <f>IF(ISBLANK(ResidentialCommon!D30),"",ResidentialCommon!D30)</f>
        <v>0.25</v>
      </c>
      <c r="F380" s="1">
        <f>IF(ISBLANK(ResidentialCommon!E30),"",ResidentialCommon!E30)</f>
        <v>0.25</v>
      </c>
      <c r="G380" s="1">
        <f>IF(ISBLANK(ResidentialCommon!F30),"",ResidentialCommon!F30)</f>
        <v>0.25</v>
      </c>
      <c r="H380" s="1">
        <f>IF(ISBLANK(ResidentialCommon!G30),"",ResidentialCommon!G30)</f>
        <v>0.25</v>
      </c>
      <c r="I380" s="1">
        <f>IF(ISBLANK(ResidentialCommon!H30),"",ResidentialCommon!H30)</f>
        <v>0.25</v>
      </c>
      <c r="J380" s="1">
        <f>IF(ISBLANK(ResidentialCommon!I30),"",ResidentialCommon!I30)</f>
        <v>0.25</v>
      </c>
      <c r="K380" s="1">
        <f>IF(ISBLANK(ResidentialCommon!J30),"",ResidentialCommon!J30)</f>
        <v>0.25</v>
      </c>
      <c r="L380" s="1">
        <f>IF(ISBLANK(ResidentialCommon!K30),"",ResidentialCommon!K30)</f>
        <v>0.25</v>
      </c>
      <c r="M380" s="1">
        <f>IF(ISBLANK(ResidentialCommon!L30),"",ResidentialCommon!L30)</f>
        <v>0.25</v>
      </c>
      <c r="N380" s="1">
        <f>IF(ISBLANK(ResidentialCommon!M30),"",ResidentialCommon!M30)</f>
        <v>0.25</v>
      </c>
      <c r="O380" s="1">
        <f>IF(ISBLANK(ResidentialCommon!N30),"",ResidentialCommon!N30)</f>
        <v>0.25</v>
      </c>
      <c r="P380" s="1">
        <f>IF(ISBLANK(ResidentialCommon!O30),"",ResidentialCommon!O30)</f>
        <v>0.25</v>
      </c>
      <c r="Q380" s="1">
        <f>IF(ISBLANK(ResidentialCommon!P30),"",ResidentialCommon!P30)</f>
        <v>0.25</v>
      </c>
      <c r="R380" s="1">
        <f>IF(ISBLANK(ResidentialCommon!Q30),"",ResidentialCommon!Q30)</f>
        <v>0.25</v>
      </c>
      <c r="S380" s="1">
        <f>IF(ISBLANK(ResidentialCommon!R30),"",ResidentialCommon!R30)</f>
        <v>0.25</v>
      </c>
      <c r="T380" s="1">
        <f>IF(ISBLANK(ResidentialCommon!S30),"",ResidentialCommon!S30)</f>
        <v>0.25</v>
      </c>
      <c r="U380" s="1">
        <f>IF(ISBLANK(ResidentialCommon!T30),"",ResidentialCommon!T30)</f>
        <v>0.25</v>
      </c>
      <c r="V380" s="1">
        <f>IF(ISBLANK(ResidentialCommon!U30),"",ResidentialCommon!U30)</f>
        <v>0.25</v>
      </c>
      <c r="W380" s="1">
        <f>IF(ISBLANK(ResidentialCommon!V30),"",ResidentialCommon!V30)</f>
        <v>0.25</v>
      </c>
      <c r="X380" s="1">
        <f>IF(ISBLANK(ResidentialCommon!W30),"",ResidentialCommon!W30)</f>
        <v>0.25</v>
      </c>
      <c r="Y380" s="1">
        <f>IF(ISBLANK(ResidentialCommon!X30),"",ResidentialCommon!X30)</f>
        <v>0.25</v>
      </c>
      <c r="Z380" s="1">
        <f>IF(ISBLANK(ResidentialCommon!Y30),"",ResidentialCommon!Y30)</f>
        <v>0.25</v>
      </c>
      <c r="AA380" s="1">
        <f>IF(ISBLANK(ResidentialCommon!Z30),"",ResidentialCommon!Z30)</f>
        <v>0.25</v>
      </c>
      <c r="AB380" s="23">
        <f>IF(ISBLANK(ResidentialCommon!AA30),"",ResidentialCommon!AA30)</f>
        <v>0.25</v>
      </c>
    </row>
    <row r="381" spans="1:28" x14ac:dyDescent="0.25">
      <c r="A381" s="53" t="e">
        <f>IF(ISBLANK(ResidentialCommon!A31),NA(),ResidentialCommon!A31)</f>
        <v>#N/A</v>
      </c>
      <c r="B381" t="e">
        <f t="shared" si="21"/>
        <v>#N/A</v>
      </c>
      <c r="C381" t="str">
        <f>IF(ISBLANK(ResidentialCommon!C31),"",ResidentialCommon!C31)</f>
        <v>Sun</v>
      </c>
      <c r="D381" t="str">
        <f t="shared" si="23"/>
        <v>ResidentialCommonInfiltrationSun</v>
      </c>
      <c r="E381" s="1">
        <f>IF(ISBLANK(ResidentialCommon!D31),"",ResidentialCommon!D31)</f>
        <v>0.25</v>
      </c>
      <c r="F381" s="1">
        <f>IF(ISBLANK(ResidentialCommon!E31),"",ResidentialCommon!E31)</f>
        <v>0.25</v>
      </c>
      <c r="G381" s="1">
        <f>IF(ISBLANK(ResidentialCommon!F31),"",ResidentialCommon!F31)</f>
        <v>0.25</v>
      </c>
      <c r="H381" s="1">
        <f>IF(ISBLANK(ResidentialCommon!G31),"",ResidentialCommon!G31)</f>
        <v>0.25</v>
      </c>
      <c r="I381" s="1">
        <f>IF(ISBLANK(ResidentialCommon!H31),"",ResidentialCommon!H31)</f>
        <v>0.25</v>
      </c>
      <c r="J381" s="1">
        <f>IF(ISBLANK(ResidentialCommon!I31),"",ResidentialCommon!I31)</f>
        <v>0.25</v>
      </c>
      <c r="K381" s="1">
        <f>IF(ISBLANK(ResidentialCommon!J31),"",ResidentialCommon!J31)</f>
        <v>0.25</v>
      </c>
      <c r="L381" s="1">
        <f>IF(ISBLANK(ResidentialCommon!K31),"",ResidentialCommon!K31)</f>
        <v>0.25</v>
      </c>
      <c r="M381" s="1">
        <f>IF(ISBLANK(ResidentialCommon!L31),"",ResidentialCommon!L31)</f>
        <v>0.25</v>
      </c>
      <c r="N381" s="1">
        <f>IF(ISBLANK(ResidentialCommon!M31),"",ResidentialCommon!M31)</f>
        <v>0.25</v>
      </c>
      <c r="O381" s="1">
        <f>IF(ISBLANK(ResidentialCommon!N31),"",ResidentialCommon!N31)</f>
        <v>0.25</v>
      </c>
      <c r="P381" s="1">
        <f>IF(ISBLANK(ResidentialCommon!O31),"",ResidentialCommon!O31)</f>
        <v>0.25</v>
      </c>
      <c r="Q381" s="1">
        <f>IF(ISBLANK(ResidentialCommon!P31),"",ResidentialCommon!P31)</f>
        <v>0.25</v>
      </c>
      <c r="R381" s="1">
        <f>IF(ISBLANK(ResidentialCommon!Q31),"",ResidentialCommon!Q31)</f>
        <v>0.25</v>
      </c>
      <c r="S381" s="1">
        <f>IF(ISBLANK(ResidentialCommon!R31),"",ResidentialCommon!R31)</f>
        <v>0.25</v>
      </c>
      <c r="T381" s="1">
        <f>IF(ISBLANK(ResidentialCommon!S31),"",ResidentialCommon!S31)</f>
        <v>0.25</v>
      </c>
      <c r="U381" s="1">
        <f>IF(ISBLANK(ResidentialCommon!T31),"",ResidentialCommon!T31)</f>
        <v>0.25</v>
      </c>
      <c r="V381" s="1">
        <f>IF(ISBLANK(ResidentialCommon!U31),"",ResidentialCommon!U31)</f>
        <v>0.25</v>
      </c>
      <c r="W381" s="1">
        <f>IF(ISBLANK(ResidentialCommon!V31),"",ResidentialCommon!V31)</f>
        <v>0.25</v>
      </c>
      <c r="X381" s="1">
        <f>IF(ISBLANK(ResidentialCommon!W31),"",ResidentialCommon!W31)</f>
        <v>0.25</v>
      </c>
      <c r="Y381" s="1">
        <f>IF(ISBLANK(ResidentialCommon!X31),"",ResidentialCommon!X31)</f>
        <v>0.25</v>
      </c>
      <c r="Z381" s="1">
        <f>IF(ISBLANK(ResidentialCommon!Y31),"",ResidentialCommon!Y31)</f>
        <v>0.25</v>
      </c>
      <c r="AA381" s="1">
        <f>IF(ISBLANK(ResidentialCommon!Z31),"",ResidentialCommon!Z31)</f>
        <v>0.25</v>
      </c>
      <c r="AB381" s="23">
        <f>IF(ISBLANK(ResidentialCommon!AA31),"",ResidentialCommon!AA31)</f>
        <v>0.25</v>
      </c>
    </row>
    <row r="382" spans="1:28" x14ac:dyDescent="0.25">
      <c r="A382" s="53" t="str">
        <f>IF(ISBLANK(ResidentialCommon!A32),NA(),ResidentialCommon!A32)</f>
        <v>WtrHtrSetpt</v>
      </c>
      <c r="B382" t="str">
        <f t="shared" si="21"/>
        <v>WtrHtrSetpt</v>
      </c>
      <c r="C382" t="str">
        <f>IF(ISBLANK(ResidentialCommon!C32),"",ResidentialCommon!C32)</f>
        <v>WD</v>
      </c>
      <c r="D382" t="str">
        <f t="shared" si="23"/>
        <v>ResidentialCommonWtrHtrSetptWD</v>
      </c>
      <c r="E382" s="1">
        <f>IF(ISBLANK(ResidentialCommon!D32),"",ResidentialCommon!D32)</f>
        <v>130</v>
      </c>
      <c r="F382" s="1">
        <f>IF(ISBLANK(ResidentialCommon!E32),"",ResidentialCommon!E32)</f>
        <v>130</v>
      </c>
      <c r="G382" s="1">
        <f>IF(ISBLANK(ResidentialCommon!F32),"",ResidentialCommon!F32)</f>
        <v>130</v>
      </c>
      <c r="H382" s="1">
        <f>IF(ISBLANK(ResidentialCommon!G32),"",ResidentialCommon!G32)</f>
        <v>130</v>
      </c>
      <c r="I382" s="1">
        <f>IF(ISBLANK(ResidentialCommon!H32),"",ResidentialCommon!H32)</f>
        <v>130</v>
      </c>
      <c r="J382" s="1">
        <f>IF(ISBLANK(ResidentialCommon!I32),"",ResidentialCommon!I32)</f>
        <v>130</v>
      </c>
      <c r="K382" s="1">
        <f>IF(ISBLANK(ResidentialCommon!J32),"",ResidentialCommon!J32)</f>
        <v>130</v>
      </c>
      <c r="L382" s="1">
        <f>IF(ISBLANK(ResidentialCommon!K32),"",ResidentialCommon!K32)</f>
        <v>130</v>
      </c>
      <c r="M382" s="1">
        <f>IF(ISBLANK(ResidentialCommon!L32),"",ResidentialCommon!L32)</f>
        <v>130</v>
      </c>
      <c r="N382" s="1">
        <f>IF(ISBLANK(ResidentialCommon!M32),"",ResidentialCommon!M32)</f>
        <v>130</v>
      </c>
      <c r="O382" s="1">
        <f>IF(ISBLANK(ResidentialCommon!N32),"",ResidentialCommon!N32)</f>
        <v>130</v>
      </c>
      <c r="P382" s="1">
        <f>IF(ISBLANK(ResidentialCommon!O32),"",ResidentialCommon!O32)</f>
        <v>130</v>
      </c>
      <c r="Q382" s="1">
        <f>IF(ISBLANK(ResidentialCommon!P32),"",ResidentialCommon!P32)</f>
        <v>130</v>
      </c>
      <c r="R382" s="1">
        <f>IF(ISBLANK(ResidentialCommon!Q32),"",ResidentialCommon!Q32)</f>
        <v>130</v>
      </c>
      <c r="S382" s="1">
        <f>IF(ISBLANK(ResidentialCommon!R32),"",ResidentialCommon!R32)</f>
        <v>130</v>
      </c>
      <c r="T382" s="1">
        <f>IF(ISBLANK(ResidentialCommon!S32),"",ResidentialCommon!S32)</f>
        <v>130</v>
      </c>
      <c r="U382" s="1">
        <f>IF(ISBLANK(ResidentialCommon!T32),"",ResidentialCommon!T32)</f>
        <v>130</v>
      </c>
      <c r="V382" s="1">
        <f>IF(ISBLANK(ResidentialCommon!U32),"",ResidentialCommon!U32)</f>
        <v>130</v>
      </c>
      <c r="W382" s="1">
        <f>IF(ISBLANK(ResidentialCommon!V32),"",ResidentialCommon!V32)</f>
        <v>130</v>
      </c>
      <c r="X382" s="1">
        <f>IF(ISBLANK(ResidentialCommon!W32),"",ResidentialCommon!W32)</f>
        <v>130</v>
      </c>
      <c r="Y382" s="1">
        <f>IF(ISBLANK(ResidentialCommon!X32),"",ResidentialCommon!X32)</f>
        <v>130</v>
      </c>
      <c r="Z382" s="1">
        <f>IF(ISBLANK(ResidentialCommon!Y32),"",ResidentialCommon!Y32)</f>
        <v>130</v>
      </c>
      <c r="AA382" s="1">
        <f>IF(ISBLANK(ResidentialCommon!Z32),"",ResidentialCommon!Z32)</f>
        <v>130</v>
      </c>
      <c r="AB382" s="23">
        <f>IF(ISBLANK(ResidentialCommon!AA32),"",ResidentialCommon!AA32)</f>
        <v>130</v>
      </c>
    </row>
    <row r="383" spans="1:28" x14ac:dyDescent="0.25">
      <c r="A383" s="53" t="e">
        <f>IF(ISBLANK(ResidentialCommon!A33),NA(),ResidentialCommon!A33)</f>
        <v>#N/A</v>
      </c>
      <c r="B383" t="e">
        <f t="shared" si="21"/>
        <v>#N/A</v>
      </c>
      <c r="C383" t="str">
        <f>IF(ISBLANK(ResidentialCommon!C33),"",ResidentialCommon!C33)</f>
        <v>Sat</v>
      </c>
      <c r="D383" t="str">
        <f t="shared" si="23"/>
        <v>ResidentialCommonWtrHtrSetptSat</v>
      </c>
      <c r="E383" s="1">
        <f>IF(ISBLANK(ResidentialCommon!D33),"",ResidentialCommon!D33)</f>
        <v>130</v>
      </c>
      <c r="F383" s="1">
        <f>IF(ISBLANK(ResidentialCommon!E33),"",ResidentialCommon!E33)</f>
        <v>130</v>
      </c>
      <c r="G383" s="1">
        <f>IF(ISBLANK(ResidentialCommon!F33),"",ResidentialCommon!F33)</f>
        <v>130</v>
      </c>
      <c r="H383" s="1">
        <f>IF(ISBLANK(ResidentialCommon!G33),"",ResidentialCommon!G33)</f>
        <v>130</v>
      </c>
      <c r="I383" s="1">
        <f>IF(ISBLANK(ResidentialCommon!H33),"",ResidentialCommon!H33)</f>
        <v>130</v>
      </c>
      <c r="J383" s="1">
        <f>IF(ISBLANK(ResidentialCommon!I33),"",ResidentialCommon!I33)</f>
        <v>130</v>
      </c>
      <c r="K383" s="1">
        <f>IF(ISBLANK(ResidentialCommon!J33),"",ResidentialCommon!J33)</f>
        <v>130</v>
      </c>
      <c r="L383" s="1">
        <f>IF(ISBLANK(ResidentialCommon!K33),"",ResidentialCommon!K33)</f>
        <v>130</v>
      </c>
      <c r="M383" s="1">
        <f>IF(ISBLANK(ResidentialCommon!L33),"",ResidentialCommon!L33)</f>
        <v>130</v>
      </c>
      <c r="N383" s="1">
        <f>IF(ISBLANK(ResidentialCommon!M33),"",ResidentialCommon!M33)</f>
        <v>130</v>
      </c>
      <c r="O383" s="1">
        <f>IF(ISBLANK(ResidentialCommon!N33),"",ResidentialCommon!N33)</f>
        <v>130</v>
      </c>
      <c r="P383" s="1">
        <f>IF(ISBLANK(ResidentialCommon!O33),"",ResidentialCommon!O33)</f>
        <v>130</v>
      </c>
      <c r="Q383" s="1">
        <f>IF(ISBLANK(ResidentialCommon!P33),"",ResidentialCommon!P33)</f>
        <v>130</v>
      </c>
      <c r="R383" s="1">
        <f>IF(ISBLANK(ResidentialCommon!Q33),"",ResidentialCommon!Q33)</f>
        <v>130</v>
      </c>
      <c r="S383" s="1">
        <f>IF(ISBLANK(ResidentialCommon!R33),"",ResidentialCommon!R33)</f>
        <v>130</v>
      </c>
      <c r="T383" s="1">
        <f>IF(ISBLANK(ResidentialCommon!S33),"",ResidentialCommon!S33)</f>
        <v>130</v>
      </c>
      <c r="U383" s="1">
        <f>IF(ISBLANK(ResidentialCommon!T33),"",ResidentialCommon!T33)</f>
        <v>130</v>
      </c>
      <c r="V383" s="1">
        <f>IF(ISBLANK(ResidentialCommon!U33),"",ResidentialCommon!U33)</f>
        <v>130</v>
      </c>
      <c r="W383" s="1">
        <f>IF(ISBLANK(ResidentialCommon!V33),"",ResidentialCommon!V33)</f>
        <v>130</v>
      </c>
      <c r="X383" s="1">
        <f>IF(ISBLANK(ResidentialCommon!W33),"",ResidentialCommon!W33)</f>
        <v>130</v>
      </c>
      <c r="Y383" s="1">
        <f>IF(ISBLANK(ResidentialCommon!X33),"",ResidentialCommon!X33)</f>
        <v>130</v>
      </c>
      <c r="Z383" s="1">
        <f>IF(ISBLANK(ResidentialCommon!Y33),"",ResidentialCommon!Y33)</f>
        <v>130</v>
      </c>
      <c r="AA383" s="1">
        <f>IF(ISBLANK(ResidentialCommon!Z33),"",ResidentialCommon!Z33)</f>
        <v>130</v>
      </c>
      <c r="AB383" s="23">
        <f>IF(ISBLANK(ResidentialCommon!AA33),"",ResidentialCommon!AA33)</f>
        <v>130</v>
      </c>
    </row>
    <row r="384" spans="1:28" x14ac:dyDescent="0.25">
      <c r="A384" s="53" t="e">
        <f>IF(ISBLANK(ResidentialCommon!A34),NA(),ResidentialCommon!A34)</f>
        <v>#N/A</v>
      </c>
      <c r="B384" t="e">
        <f t="shared" si="21"/>
        <v>#N/A</v>
      </c>
      <c r="C384" t="str">
        <f>IF(ISBLANK(ResidentialCommon!C34),"",ResidentialCommon!C34)</f>
        <v>Sun</v>
      </c>
      <c r="D384" t="str">
        <f t="shared" si="23"/>
        <v>ResidentialCommonWtrHtrSetptSun</v>
      </c>
      <c r="E384" s="1">
        <f>IF(ISBLANK(ResidentialCommon!D34),"",ResidentialCommon!D34)</f>
        <v>130</v>
      </c>
      <c r="F384" s="1">
        <f>IF(ISBLANK(ResidentialCommon!E34),"",ResidentialCommon!E34)</f>
        <v>130</v>
      </c>
      <c r="G384" s="1">
        <f>IF(ISBLANK(ResidentialCommon!F34),"",ResidentialCommon!F34)</f>
        <v>130</v>
      </c>
      <c r="H384" s="1">
        <f>IF(ISBLANK(ResidentialCommon!G34),"",ResidentialCommon!G34)</f>
        <v>130</v>
      </c>
      <c r="I384" s="1">
        <f>IF(ISBLANK(ResidentialCommon!H34),"",ResidentialCommon!H34)</f>
        <v>130</v>
      </c>
      <c r="J384" s="1">
        <f>IF(ISBLANK(ResidentialCommon!I34),"",ResidentialCommon!I34)</f>
        <v>130</v>
      </c>
      <c r="K384" s="1">
        <f>IF(ISBLANK(ResidentialCommon!J34),"",ResidentialCommon!J34)</f>
        <v>130</v>
      </c>
      <c r="L384" s="1">
        <f>IF(ISBLANK(ResidentialCommon!K34),"",ResidentialCommon!K34)</f>
        <v>130</v>
      </c>
      <c r="M384" s="1">
        <f>IF(ISBLANK(ResidentialCommon!L34),"",ResidentialCommon!L34)</f>
        <v>130</v>
      </c>
      <c r="N384" s="1">
        <f>IF(ISBLANK(ResidentialCommon!M34),"",ResidentialCommon!M34)</f>
        <v>130</v>
      </c>
      <c r="O384" s="1">
        <f>IF(ISBLANK(ResidentialCommon!N34),"",ResidentialCommon!N34)</f>
        <v>130</v>
      </c>
      <c r="P384" s="1">
        <f>IF(ISBLANK(ResidentialCommon!O34),"",ResidentialCommon!O34)</f>
        <v>130</v>
      </c>
      <c r="Q384" s="1">
        <f>IF(ISBLANK(ResidentialCommon!P34),"",ResidentialCommon!P34)</f>
        <v>130</v>
      </c>
      <c r="R384" s="1">
        <f>IF(ISBLANK(ResidentialCommon!Q34),"",ResidentialCommon!Q34)</f>
        <v>130</v>
      </c>
      <c r="S384" s="1">
        <f>IF(ISBLANK(ResidentialCommon!R34),"",ResidentialCommon!R34)</f>
        <v>130</v>
      </c>
      <c r="T384" s="1">
        <f>IF(ISBLANK(ResidentialCommon!S34),"",ResidentialCommon!S34)</f>
        <v>130</v>
      </c>
      <c r="U384" s="1">
        <f>IF(ISBLANK(ResidentialCommon!T34),"",ResidentialCommon!T34)</f>
        <v>130</v>
      </c>
      <c r="V384" s="1">
        <f>IF(ISBLANK(ResidentialCommon!U34),"",ResidentialCommon!U34)</f>
        <v>130</v>
      </c>
      <c r="W384" s="1">
        <f>IF(ISBLANK(ResidentialCommon!V34),"",ResidentialCommon!V34)</f>
        <v>130</v>
      </c>
      <c r="X384" s="1">
        <f>IF(ISBLANK(ResidentialCommon!W34),"",ResidentialCommon!W34)</f>
        <v>130</v>
      </c>
      <c r="Y384" s="1">
        <f>IF(ISBLANK(ResidentialCommon!X34),"",ResidentialCommon!X34)</f>
        <v>130</v>
      </c>
      <c r="Z384" s="1">
        <f>IF(ISBLANK(ResidentialCommon!Y34),"",ResidentialCommon!Y34)</f>
        <v>130</v>
      </c>
      <c r="AA384" s="1">
        <f>IF(ISBLANK(ResidentialCommon!Z34),"",ResidentialCommon!Z34)</f>
        <v>130</v>
      </c>
      <c r="AB384" s="23">
        <f>IF(ISBLANK(ResidentialCommon!AA34),"",ResidentialCommon!AA34)</f>
        <v>130</v>
      </c>
    </row>
    <row r="385" spans="1:28" x14ac:dyDescent="0.25">
      <c r="A385" s="53" t="str">
        <f>IF(ISBLANK(ResidentialCommon!A35),NA(),ResidentialCommon!A35)</f>
        <v>Elevator</v>
      </c>
      <c r="B385" t="str">
        <f t="shared" si="21"/>
        <v>Elevator</v>
      </c>
      <c r="C385" t="str">
        <f>IF(ISBLANK(ResidentialCommon!C35),"",ResidentialCommon!C35)</f>
        <v>WD</v>
      </c>
      <c r="D385" t="str">
        <f t="shared" si="23"/>
        <v>ResidentialCommonElevatorWD</v>
      </c>
      <c r="E385" s="1">
        <f>IF(ISBLANK(ResidentialCommon!D35),"",ResidentialCommon!D35)</f>
        <v>0</v>
      </c>
      <c r="F385" s="1">
        <f>IF(ISBLANK(ResidentialCommon!E35),"",ResidentialCommon!E35)</f>
        <v>0</v>
      </c>
      <c r="G385" s="1">
        <f>IF(ISBLANK(ResidentialCommon!F35),"",ResidentialCommon!F35)</f>
        <v>0</v>
      </c>
      <c r="H385" s="1">
        <f>IF(ISBLANK(ResidentialCommon!G35),"",ResidentialCommon!G35)</f>
        <v>0</v>
      </c>
      <c r="I385" s="1">
        <f>IF(ISBLANK(ResidentialCommon!H35),"",ResidentialCommon!H35)</f>
        <v>0</v>
      </c>
      <c r="J385" s="1">
        <f>IF(ISBLANK(ResidentialCommon!I35),"",ResidentialCommon!I35)</f>
        <v>0</v>
      </c>
      <c r="K385" s="1">
        <f>IF(ISBLANK(ResidentialCommon!J35),"",ResidentialCommon!J35)</f>
        <v>0</v>
      </c>
      <c r="L385" s="1">
        <f>IF(ISBLANK(ResidentialCommon!K35),"",ResidentialCommon!K35)</f>
        <v>0.35</v>
      </c>
      <c r="M385" s="1">
        <f>IF(ISBLANK(ResidentialCommon!L35),"",ResidentialCommon!L35)</f>
        <v>0.69</v>
      </c>
      <c r="N385" s="1">
        <f>IF(ISBLANK(ResidentialCommon!M35),"",ResidentialCommon!M35)</f>
        <v>0.43</v>
      </c>
      <c r="O385" s="1">
        <f>IF(ISBLANK(ResidentialCommon!N35),"",ResidentialCommon!N35)</f>
        <v>0.37</v>
      </c>
      <c r="P385" s="1">
        <f>IF(ISBLANK(ResidentialCommon!O35),"",ResidentialCommon!O35)</f>
        <v>0.43</v>
      </c>
      <c r="Q385" s="1">
        <f>IF(ISBLANK(ResidentialCommon!P35),"",ResidentialCommon!P35)</f>
        <v>0.57999999999999996</v>
      </c>
      <c r="R385" s="1">
        <f>IF(ISBLANK(ResidentialCommon!Q35),"",ResidentialCommon!Q35)</f>
        <v>0.48</v>
      </c>
      <c r="S385" s="1">
        <f>IF(ISBLANK(ResidentialCommon!R35),"",ResidentialCommon!R35)</f>
        <v>0.37</v>
      </c>
      <c r="T385" s="1">
        <f>IF(ISBLANK(ResidentialCommon!S35),"",ResidentialCommon!S35)</f>
        <v>0.37</v>
      </c>
      <c r="U385" s="1">
        <f>IF(ISBLANK(ResidentialCommon!T35),"",ResidentialCommon!T35)</f>
        <v>0.46</v>
      </c>
      <c r="V385" s="1">
        <f>IF(ISBLANK(ResidentialCommon!U35),"",ResidentialCommon!U35)</f>
        <v>0.62</v>
      </c>
      <c r="W385" s="1">
        <f>IF(ISBLANK(ResidentialCommon!V35),"",ResidentialCommon!V35)</f>
        <v>0.2</v>
      </c>
      <c r="X385" s="1">
        <f>IF(ISBLANK(ResidentialCommon!W35),"",ResidentialCommon!W35)</f>
        <v>0.12</v>
      </c>
      <c r="Y385" s="1">
        <f>IF(ISBLANK(ResidentialCommon!X35),"",ResidentialCommon!X35)</f>
        <v>0.04</v>
      </c>
      <c r="Z385" s="1">
        <f>IF(ISBLANK(ResidentialCommon!Y35),"",ResidentialCommon!Y35)</f>
        <v>0.04</v>
      </c>
      <c r="AA385" s="1">
        <f>IF(ISBLANK(ResidentialCommon!Z35),"",ResidentialCommon!Z35)</f>
        <v>0</v>
      </c>
      <c r="AB385" s="23">
        <f>IF(ISBLANK(ResidentialCommon!AA35),"",ResidentialCommon!AA35)</f>
        <v>0</v>
      </c>
    </row>
    <row r="386" spans="1:28" x14ac:dyDescent="0.25">
      <c r="A386" s="53" t="e">
        <f>IF(ISBLANK(ResidentialCommon!A36),NA(),ResidentialCommon!A36)</f>
        <v>#N/A</v>
      </c>
      <c r="B386" t="e">
        <f t="shared" si="21"/>
        <v>#N/A</v>
      </c>
      <c r="C386" t="str">
        <f>IF(ISBLANK(ResidentialCommon!C36),"",ResidentialCommon!C36)</f>
        <v>Sat</v>
      </c>
      <c r="D386" t="str">
        <f t="shared" ref="D386:D403" si="24">IF(AND(ISNA(B384),ISNA(B385),ISNA(B386)),"",$A$354&amp;(IF(AND(ISNA(B386),ISNA(B385)),B384,IF(AND(ISNA(B386),ISNA(B384)),B385,B386)))&amp;C386)</f>
        <v>ResidentialCommonElevatorSat</v>
      </c>
      <c r="E386" s="1">
        <f>IF(ISBLANK(ResidentialCommon!D36),"",ResidentialCommon!D36)</f>
        <v>0</v>
      </c>
      <c r="F386" s="1">
        <f>IF(ISBLANK(ResidentialCommon!E36),"",ResidentialCommon!E36)</f>
        <v>0</v>
      </c>
      <c r="G386" s="1">
        <f>IF(ISBLANK(ResidentialCommon!F36),"",ResidentialCommon!F36)</f>
        <v>0</v>
      </c>
      <c r="H386" s="1">
        <f>IF(ISBLANK(ResidentialCommon!G36),"",ResidentialCommon!G36)</f>
        <v>0</v>
      </c>
      <c r="I386" s="1">
        <f>IF(ISBLANK(ResidentialCommon!H36),"",ResidentialCommon!H36)</f>
        <v>0</v>
      </c>
      <c r="J386" s="1">
        <f>IF(ISBLANK(ResidentialCommon!I36),"",ResidentialCommon!I36)</f>
        <v>0</v>
      </c>
      <c r="K386" s="1">
        <f>IF(ISBLANK(ResidentialCommon!J36),"",ResidentialCommon!J36)</f>
        <v>0</v>
      </c>
      <c r="L386" s="1">
        <f>IF(ISBLANK(ResidentialCommon!K36),"",ResidentialCommon!K36)</f>
        <v>0.35</v>
      </c>
      <c r="M386" s="1">
        <f>IF(ISBLANK(ResidentialCommon!L36),"",ResidentialCommon!L36)</f>
        <v>0.69</v>
      </c>
      <c r="N386" s="1">
        <f>IF(ISBLANK(ResidentialCommon!M36),"",ResidentialCommon!M36)</f>
        <v>0.43</v>
      </c>
      <c r="O386" s="1">
        <f>IF(ISBLANK(ResidentialCommon!N36),"",ResidentialCommon!N36)</f>
        <v>0.37</v>
      </c>
      <c r="P386" s="1">
        <f>IF(ISBLANK(ResidentialCommon!O36),"",ResidentialCommon!O36)</f>
        <v>0.43</v>
      </c>
      <c r="Q386" s="1">
        <f>IF(ISBLANK(ResidentialCommon!P36),"",ResidentialCommon!P36)</f>
        <v>0.57999999999999996</v>
      </c>
      <c r="R386" s="1">
        <f>IF(ISBLANK(ResidentialCommon!Q36),"",ResidentialCommon!Q36)</f>
        <v>0.48</v>
      </c>
      <c r="S386" s="1">
        <f>IF(ISBLANK(ResidentialCommon!R36),"",ResidentialCommon!R36)</f>
        <v>0.37</v>
      </c>
      <c r="T386" s="1">
        <f>IF(ISBLANK(ResidentialCommon!S36),"",ResidentialCommon!S36)</f>
        <v>0.37</v>
      </c>
      <c r="U386" s="1">
        <f>IF(ISBLANK(ResidentialCommon!T36),"",ResidentialCommon!T36)</f>
        <v>0.46</v>
      </c>
      <c r="V386" s="1">
        <f>IF(ISBLANK(ResidentialCommon!U36),"",ResidentialCommon!U36)</f>
        <v>0.62</v>
      </c>
      <c r="W386" s="1">
        <f>IF(ISBLANK(ResidentialCommon!V36),"",ResidentialCommon!V36)</f>
        <v>0.2</v>
      </c>
      <c r="X386" s="1">
        <f>IF(ISBLANK(ResidentialCommon!W36),"",ResidentialCommon!W36)</f>
        <v>0.12</v>
      </c>
      <c r="Y386" s="1">
        <f>IF(ISBLANK(ResidentialCommon!X36),"",ResidentialCommon!X36)</f>
        <v>0.04</v>
      </c>
      <c r="Z386" s="1">
        <f>IF(ISBLANK(ResidentialCommon!Y36),"",ResidentialCommon!Y36)</f>
        <v>0.04</v>
      </c>
      <c r="AA386" s="1">
        <f>IF(ISBLANK(ResidentialCommon!Z36),"",ResidentialCommon!Z36)</f>
        <v>0</v>
      </c>
      <c r="AB386" s="23">
        <f>IF(ISBLANK(ResidentialCommon!AA36),"",ResidentialCommon!AA36)</f>
        <v>0</v>
      </c>
    </row>
    <row r="387" spans="1:28" x14ac:dyDescent="0.25">
      <c r="A387" s="53" t="e">
        <f>IF(ISBLANK(ResidentialCommon!A37),NA(),ResidentialCommon!A37)</f>
        <v>#N/A</v>
      </c>
      <c r="B387" t="e">
        <f t="shared" si="21"/>
        <v>#N/A</v>
      </c>
      <c r="C387" t="str">
        <f>IF(ISBLANK(ResidentialCommon!C37),"",ResidentialCommon!C37)</f>
        <v>Sun</v>
      </c>
      <c r="D387" t="str">
        <f t="shared" si="24"/>
        <v>ResidentialCommonElevatorSun</v>
      </c>
      <c r="E387" s="1">
        <f>IF(ISBLANK(ResidentialCommon!D37),"",ResidentialCommon!D37)</f>
        <v>0</v>
      </c>
      <c r="F387" s="1">
        <f>IF(ISBLANK(ResidentialCommon!E37),"",ResidentialCommon!E37)</f>
        <v>0</v>
      </c>
      <c r="G387" s="1">
        <f>IF(ISBLANK(ResidentialCommon!F37),"",ResidentialCommon!F37)</f>
        <v>0</v>
      </c>
      <c r="H387" s="1">
        <f>IF(ISBLANK(ResidentialCommon!G37),"",ResidentialCommon!G37)</f>
        <v>0</v>
      </c>
      <c r="I387" s="1">
        <f>IF(ISBLANK(ResidentialCommon!H37),"",ResidentialCommon!H37)</f>
        <v>0</v>
      </c>
      <c r="J387" s="1">
        <f>IF(ISBLANK(ResidentialCommon!I37),"",ResidentialCommon!I37)</f>
        <v>0</v>
      </c>
      <c r="K387" s="1">
        <f>IF(ISBLANK(ResidentialCommon!J37),"",ResidentialCommon!J37)</f>
        <v>0</v>
      </c>
      <c r="L387" s="1">
        <f>IF(ISBLANK(ResidentialCommon!K37),"",ResidentialCommon!K37)</f>
        <v>0.35</v>
      </c>
      <c r="M387" s="1">
        <f>IF(ISBLANK(ResidentialCommon!L37),"",ResidentialCommon!L37)</f>
        <v>0.69</v>
      </c>
      <c r="N387" s="1">
        <f>IF(ISBLANK(ResidentialCommon!M37),"",ResidentialCommon!M37)</f>
        <v>0.43</v>
      </c>
      <c r="O387" s="1">
        <f>IF(ISBLANK(ResidentialCommon!N37),"",ResidentialCommon!N37)</f>
        <v>0.37</v>
      </c>
      <c r="P387" s="1">
        <f>IF(ISBLANK(ResidentialCommon!O37),"",ResidentialCommon!O37)</f>
        <v>0.43</v>
      </c>
      <c r="Q387" s="1">
        <f>IF(ISBLANK(ResidentialCommon!P37),"",ResidentialCommon!P37)</f>
        <v>0.57999999999999996</v>
      </c>
      <c r="R387" s="1">
        <f>IF(ISBLANK(ResidentialCommon!Q37),"",ResidentialCommon!Q37)</f>
        <v>0.48</v>
      </c>
      <c r="S387" s="1">
        <f>IF(ISBLANK(ResidentialCommon!R37),"",ResidentialCommon!R37)</f>
        <v>0.37</v>
      </c>
      <c r="T387" s="1">
        <f>IF(ISBLANK(ResidentialCommon!S37),"",ResidentialCommon!S37)</f>
        <v>0.37</v>
      </c>
      <c r="U387" s="1">
        <f>IF(ISBLANK(ResidentialCommon!T37),"",ResidentialCommon!T37)</f>
        <v>0.46</v>
      </c>
      <c r="V387" s="1">
        <f>IF(ISBLANK(ResidentialCommon!U37),"",ResidentialCommon!U37)</f>
        <v>0.62</v>
      </c>
      <c r="W387" s="1">
        <f>IF(ISBLANK(ResidentialCommon!V37),"",ResidentialCommon!V37)</f>
        <v>0.2</v>
      </c>
      <c r="X387" s="1">
        <f>IF(ISBLANK(ResidentialCommon!W37),"",ResidentialCommon!W37)</f>
        <v>0.12</v>
      </c>
      <c r="Y387" s="1">
        <f>IF(ISBLANK(ResidentialCommon!X37),"",ResidentialCommon!X37)</f>
        <v>0.04</v>
      </c>
      <c r="Z387" s="1">
        <f>IF(ISBLANK(ResidentialCommon!Y37),"",ResidentialCommon!Y37)</f>
        <v>0.04</v>
      </c>
      <c r="AA387" s="1">
        <f>IF(ISBLANK(ResidentialCommon!Z37),"",ResidentialCommon!Z37)</f>
        <v>0</v>
      </c>
      <c r="AB387" s="23">
        <f>IF(ISBLANK(ResidentialCommon!AA37),"",ResidentialCommon!AA37)</f>
        <v>0</v>
      </c>
    </row>
    <row r="388" spans="1:28" x14ac:dyDescent="0.25">
      <c r="A388" s="53" t="str">
        <f>IF(ISBLANK(ResidentialCommon!A38),NA(),ResidentialCommon!A38)</f>
        <v>Escalator</v>
      </c>
      <c r="B388" t="str">
        <f t="shared" si="21"/>
        <v>Escalator</v>
      </c>
      <c r="C388" t="str">
        <f>IF(ISBLANK(ResidentialCommon!C38),"",ResidentialCommon!C38)</f>
        <v>WD</v>
      </c>
      <c r="D388" t="str">
        <f t="shared" si="24"/>
        <v>ResidentialCommonEscalatorWD</v>
      </c>
      <c r="E388" s="1">
        <f>IF(ISBLANK(ResidentialCommon!D38),"",ResidentialCommon!D38)</f>
        <v>1</v>
      </c>
      <c r="F388" s="1">
        <f>IF(ISBLANK(ResidentialCommon!E38),"",ResidentialCommon!E38)</f>
        <v>1</v>
      </c>
      <c r="G388" s="1">
        <f>IF(ISBLANK(ResidentialCommon!F38),"",ResidentialCommon!F38)</f>
        <v>1</v>
      </c>
      <c r="H388" s="1">
        <f>IF(ISBLANK(ResidentialCommon!G38),"",ResidentialCommon!G38)</f>
        <v>1</v>
      </c>
      <c r="I388" s="1">
        <f>IF(ISBLANK(ResidentialCommon!H38),"",ResidentialCommon!H38)</f>
        <v>1</v>
      </c>
      <c r="J388" s="1">
        <f>IF(ISBLANK(ResidentialCommon!I38),"",ResidentialCommon!I38)</f>
        <v>1</v>
      </c>
      <c r="K388" s="1">
        <f>IF(ISBLANK(ResidentialCommon!J38),"",ResidentialCommon!J38)</f>
        <v>1</v>
      </c>
      <c r="L388" s="1">
        <f>IF(ISBLANK(ResidentialCommon!K38),"",ResidentialCommon!K38)</f>
        <v>1</v>
      </c>
      <c r="M388" s="1">
        <f>IF(ISBLANK(ResidentialCommon!L38),"",ResidentialCommon!L38)</f>
        <v>1</v>
      </c>
      <c r="N388" s="1">
        <f>IF(ISBLANK(ResidentialCommon!M38),"",ResidentialCommon!M38)</f>
        <v>1</v>
      </c>
      <c r="O388" s="1">
        <f>IF(ISBLANK(ResidentialCommon!N38),"",ResidentialCommon!N38)</f>
        <v>1</v>
      </c>
      <c r="P388" s="1">
        <f>IF(ISBLANK(ResidentialCommon!O38),"",ResidentialCommon!O38)</f>
        <v>1</v>
      </c>
      <c r="Q388" s="1">
        <f>IF(ISBLANK(ResidentialCommon!P38),"",ResidentialCommon!P38)</f>
        <v>1</v>
      </c>
      <c r="R388" s="1">
        <f>IF(ISBLANK(ResidentialCommon!Q38),"",ResidentialCommon!Q38)</f>
        <v>1</v>
      </c>
      <c r="S388" s="1">
        <f>IF(ISBLANK(ResidentialCommon!R38),"",ResidentialCommon!R38)</f>
        <v>1</v>
      </c>
      <c r="T388" s="1">
        <f>IF(ISBLANK(ResidentialCommon!S38),"",ResidentialCommon!S38)</f>
        <v>1</v>
      </c>
      <c r="U388" s="1">
        <f>IF(ISBLANK(ResidentialCommon!T38),"",ResidentialCommon!T38)</f>
        <v>1</v>
      </c>
      <c r="V388" s="1">
        <f>IF(ISBLANK(ResidentialCommon!U38),"",ResidentialCommon!U38)</f>
        <v>1</v>
      </c>
      <c r="W388" s="1">
        <f>IF(ISBLANK(ResidentialCommon!V38),"",ResidentialCommon!V38)</f>
        <v>1</v>
      </c>
      <c r="X388" s="1">
        <f>IF(ISBLANK(ResidentialCommon!W38),"",ResidentialCommon!W38)</f>
        <v>1</v>
      </c>
      <c r="Y388" s="1">
        <f>IF(ISBLANK(ResidentialCommon!X38),"",ResidentialCommon!X38)</f>
        <v>1</v>
      </c>
      <c r="Z388" s="1">
        <f>IF(ISBLANK(ResidentialCommon!Y38),"",ResidentialCommon!Y38)</f>
        <v>1</v>
      </c>
      <c r="AA388" s="1">
        <f>IF(ISBLANK(ResidentialCommon!Z38),"",ResidentialCommon!Z38)</f>
        <v>1</v>
      </c>
      <c r="AB388" s="23">
        <f>IF(ISBLANK(ResidentialCommon!AA38),"",ResidentialCommon!AA38)</f>
        <v>1</v>
      </c>
    </row>
    <row r="389" spans="1:28" x14ac:dyDescent="0.25">
      <c r="A389" s="53" t="e">
        <f>IF(ISBLANK(ResidentialCommon!A39),NA(),ResidentialCommon!A39)</f>
        <v>#N/A</v>
      </c>
      <c r="B389" t="e">
        <f t="shared" si="21"/>
        <v>#N/A</v>
      </c>
      <c r="C389" t="str">
        <f>IF(ISBLANK(ResidentialCommon!C39),"",ResidentialCommon!C39)</f>
        <v>Sat</v>
      </c>
      <c r="D389" t="str">
        <f t="shared" si="24"/>
        <v>ResidentialCommonEscalatorSat</v>
      </c>
      <c r="E389" s="1">
        <f>IF(ISBLANK(ResidentialCommon!D39),"",ResidentialCommon!D39)</f>
        <v>1</v>
      </c>
      <c r="F389" s="1">
        <f>IF(ISBLANK(ResidentialCommon!E39),"",ResidentialCommon!E39)</f>
        <v>1</v>
      </c>
      <c r="G389" s="1">
        <f>IF(ISBLANK(ResidentialCommon!F39),"",ResidentialCommon!F39)</f>
        <v>1</v>
      </c>
      <c r="H389" s="1">
        <f>IF(ISBLANK(ResidentialCommon!G39),"",ResidentialCommon!G39)</f>
        <v>1</v>
      </c>
      <c r="I389" s="1">
        <f>IF(ISBLANK(ResidentialCommon!H39),"",ResidentialCommon!H39)</f>
        <v>1</v>
      </c>
      <c r="J389" s="1">
        <f>IF(ISBLANK(ResidentialCommon!I39),"",ResidentialCommon!I39)</f>
        <v>1</v>
      </c>
      <c r="K389" s="1">
        <f>IF(ISBLANK(ResidentialCommon!J39),"",ResidentialCommon!J39)</f>
        <v>1</v>
      </c>
      <c r="L389" s="1">
        <f>IF(ISBLANK(ResidentialCommon!K39),"",ResidentialCommon!K39)</f>
        <v>1</v>
      </c>
      <c r="M389" s="1">
        <f>IF(ISBLANK(ResidentialCommon!L39),"",ResidentialCommon!L39)</f>
        <v>1</v>
      </c>
      <c r="N389" s="1">
        <f>IF(ISBLANK(ResidentialCommon!M39),"",ResidentialCommon!M39)</f>
        <v>1</v>
      </c>
      <c r="O389" s="1">
        <f>IF(ISBLANK(ResidentialCommon!N39),"",ResidentialCommon!N39)</f>
        <v>1</v>
      </c>
      <c r="P389" s="1">
        <f>IF(ISBLANK(ResidentialCommon!O39),"",ResidentialCommon!O39)</f>
        <v>1</v>
      </c>
      <c r="Q389" s="1">
        <f>IF(ISBLANK(ResidentialCommon!P39),"",ResidentialCommon!P39)</f>
        <v>1</v>
      </c>
      <c r="R389" s="1">
        <f>IF(ISBLANK(ResidentialCommon!Q39),"",ResidentialCommon!Q39)</f>
        <v>1</v>
      </c>
      <c r="S389" s="1">
        <f>IF(ISBLANK(ResidentialCommon!R39),"",ResidentialCommon!R39)</f>
        <v>1</v>
      </c>
      <c r="T389" s="1">
        <f>IF(ISBLANK(ResidentialCommon!S39),"",ResidentialCommon!S39)</f>
        <v>1</v>
      </c>
      <c r="U389" s="1">
        <f>IF(ISBLANK(ResidentialCommon!T39),"",ResidentialCommon!T39)</f>
        <v>1</v>
      </c>
      <c r="V389" s="1">
        <f>IF(ISBLANK(ResidentialCommon!U39),"",ResidentialCommon!U39)</f>
        <v>1</v>
      </c>
      <c r="W389" s="1">
        <f>IF(ISBLANK(ResidentialCommon!V39),"",ResidentialCommon!V39)</f>
        <v>1</v>
      </c>
      <c r="X389" s="1">
        <f>IF(ISBLANK(ResidentialCommon!W39),"",ResidentialCommon!W39)</f>
        <v>1</v>
      </c>
      <c r="Y389" s="1">
        <f>IF(ISBLANK(ResidentialCommon!X39),"",ResidentialCommon!X39)</f>
        <v>1</v>
      </c>
      <c r="Z389" s="1">
        <f>IF(ISBLANK(ResidentialCommon!Y39),"",ResidentialCommon!Y39)</f>
        <v>1</v>
      </c>
      <c r="AA389" s="1">
        <f>IF(ISBLANK(ResidentialCommon!Z39),"",ResidentialCommon!Z39)</f>
        <v>1</v>
      </c>
      <c r="AB389" s="23">
        <f>IF(ISBLANK(ResidentialCommon!AA39),"",ResidentialCommon!AA39)</f>
        <v>1</v>
      </c>
    </row>
    <row r="390" spans="1:28" x14ac:dyDescent="0.25">
      <c r="A390" s="53" t="e">
        <f>IF(ISBLANK(ResidentialCommon!A40),NA(),ResidentialCommon!A40)</f>
        <v>#N/A</v>
      </c>
      <c r="B390" t="e">
        <f t="shared" si="21"/>
        <v>#N/A</v>
      </c>
      <c r="C390" t="str">
        <f>IF(ISBLANK(ResidentialCommon!C40),"",ResidentialCommon!C40)</f>
        <v>Sun</v>
      </c>
      <c r="D390" t="str">
        <f t="shared" si="24"/>
        <v>ResidentialCommonEscalatorSun</v>
      </c>
      <c r="E390" s="1">
        <f>IF(ISBLANK(ResidentialCommon!D40),"",ResidentialCommon!D40)</f>
        <v>1</v>
      </c>
      <c r="F390" s="1">
        <f>IF(ISBLANK(ResidentialCommon!E40),"",ResidentialCommon!E40)</f>
        <v>1</v>
      </c>
      <c r="G390" s="1">
        <f>IF(ISBLANK(ResidentialCommon!F40),"",ResidentialCommon!F40)</f>
        <v>1</v>
      </c>
      <c r="H390" s="1">
        <f>IF(ISBLANK(ResidentialCommon!G40),"",ResidentialCommon!G40)</f>
        <v>1</v>
      </c>
      <c r="I390" s="1">
        <f>IF(ISBLANK(ResidentialCommon!H40),"",ResidentialCommon!H40)</f>
        <v>1</v>
      </c>
      <c r="J390" s="1">
        <f>IF(ISBLANK(ResidentialCommon!I40),"",ResidentialCommon!I40)</f>
        <v>1</v>
      </c>
      <c r="K390" s="1">
        <f>IF(ISBLANK(ResidentialCommon!J40),"",ResidentialCommon!J40)</f>
        <v>1</v>
      </c>
      <c r="L390" s="1">
        <f>IF(ISBLANK(ResidentialCommon!K40),"",ResidentialCommon!K40)</f>
        <v>1</v>
      </c>
      <c r="M390" s="1">
        <f>IF(ISBLANK(ResidentialCommon!L40),"",ResidentialCommon!L40)</f>
        <v>1</v>
      </c>
      <c r="N390" s="1">
        <f>IF(ISBLANK(ResidentialCommon!M40),"",ResidentialCommon!M40)</f>
        <v>1</v>
      </c>
      <c r="O390" s="1">
        <f>IF(ISBLANK(ResidentialCommon!N40),"",ResidentialCommon!N40)</f>
        <v>1</v>
      </c>
      <c r="P390" s="1">
        <f>IF(ISBLANK(ResidentialCommon!O40),"",ResidentialCommon!O40)</f>
        <v>1</v>
      </c>
      <c r="Q390" s="1">
        <f>IF(ISBLANK(ResidentialCommon!P40),"",ResidentialCommon!P40)</f>
        <v>1</v>
      </c>
      <c r="R390" s="1">
        <f>IF(ISBLANK(ResidentialCommon!Q40),"",ResidentialCommon!Q40)</f>
        <v>1</v>
      </c>
      <c r="S390" s="1">
        <f>IF(ISBLANK(ResidentialCommon!R40),"",ResidentialCommon!R40)</f>
        <v>1</v>
      </c>
      <c r="T390" s="1">
        <f>IF(ISBLANK(ResidentialCommon!S40),"",ResidentialCommon!S40)</f>
        <v>1</v>
      </c>
      <c r="U390" s="1">
        <f>IF(ISBLANK(ResidentialCommon!T40),"",ResidentialCommon!T40)</f>
        <v>1</v>
      </c>
      <c r="V390" s="1">
        <f>IF(ISBLANK(ResidentialCommon!U40),"",ResidentialCommon!U40)</f>
        <v>1</v>
      </c>
      <c r="W390" s="1">
        <f>IF(ISBLANK(ResidentialCommon!V40),"",ResidentialCommon!V40)</f>
        <v>1</v>
      </c>
      <c r="X390" s="1">
        <f>IF(ISBLANK(ResidentialCommon!W40),"",ResidentialCommon!W40)</f>
        <v>1</v>
      </c>
      <c r="Y390" s="1">
        <f>IF(ISBLANK(ResidentialCommon!X40),"",ResidentialCommon!X40)</f>
        <v>1</v>
      </c>
      <c r="Z390" s="1">
        <f>IF(ISBLANK(ResidentialCommon!Y40),"",ResidentialCommon!Y40)</f>
        <v>1</v>
      </c>
      <c r="AA390" s="1">
        <f>IF(ISBLANK(ResidentialCommon!Z40),"",ResidentialCommon!Z40)</f>
        <v>1</v>
      </c>
      <c r="AB390" s="23">
        <f>IF(ISBLANK(ResidentialCommon!AA40),"",ResidentialCommon!AA40)</f>
        <v>1</v>
      </c>
    </row>
    <row r="391" spans="1:28" x14ac:dyDescent="0.25">
      <c r="A391" s="53" t="str">
        <f>IF(ISBLANK(ResidentialCommon!A41),NA(),ResidentialCommon!A41)</f>
        <v>Refrigeration</v>
      </c>
      <c r="B391" t="str">
        <f t="shared" ref="B391:B453" si="25">IF(ISTEXT(A391),SUBSTITUTE(SUBSTITUTE(SUBSTITUTE(SUBSTITUTE(A391," ",""),"(",""),"%",""),")",""),A391)</f>
        <v>Refrigeration</v>
      </c>
      <c r="C391" t="str">
        <f>IF(ISBLANK(ResidentialCommon!C41),"",ResidentialCommon!C41)</f>
        <v>WD</v>
      </c>
      <c r="D391" t="str">
        <f t="shared" si="24"/>
        <v>ResidentialCommonRefrigerationWD</v>
      </c>
      <c r="E391" s="1">
        <f>IF(ISBLANK(ResidentialCommon!D41),"",ResidentialCommon!D41)</f>
        <v>0.9</v>
      </c>
      <c r="F391" s="1">
        <f>IF(ISBLANK(ResidentialCommon!E41),"",ResidentialCommon!E41)</f>
        <v>0.9</v>
      </c>
      <c r="G391" s="1">
        <f>IF(ISBLANK(ResidentialCommon!F41),"",ResidentialCommon!F41)</f>
        <v>0.9</v>
      </c>
      <c r="H391" s="1">
        <f>IF(ISBLANK(ResidentialCommon!G41),"",ResidentialCommon!G41)</f>
        <v>0.9</v>
      </c>
      <c r="I391" s="1">
        <f>IF(ISBLANK(ResidentialCommon!H41),"",ResidentialCommon!H41)</f>
        <v>0.9</v>
      </c>
      <c r="J391" s="1">
        <f>IF(ISBLANK(ResidentialCommon!I41),"",ResidentialCommon!I41)</f>
        <v>0.9</v>
      </c>
      <c r="K391" s="1">
        <f>IF(ISBLANK(ResidentialCommon!J41),"",ResidentialCommon!J41)</f>
        <v>0.9</v>
      </c>
      <c r="L391" s="1">
        <f>IF(ISBLANK(ResidentialCommon!K41),"",ResidentialCommon!K41)</f>
        <v>0.9</v>
      </c>
      <c r="M391" s="1">
        <f>IF(ISBLANK(ResidentialCommon!L41),"",ResidentialCommon!L41)</f>
        <v>0.9</v>
      </c>
      <c r="N391" s="1">
        <f>IF(ISBLANK(ResidentialCommon!M41),"",ResidentialCommon!M41)</f>
        <v>0.9</v>
      </c>
      <c r="O391" s="1">
        <f>IF(ISBLANK(ResidentialCommon!N41),"",ResidentialCommon!N41)</f>
        <v>0.9</v>
      </c>
      <c r="P391" s="1">
        <f>IF(ISBLANK(ResidentialCommon!O41),"",ResidentialCommon!O41)</f>
        <v>0.9</v>
      </c>
      <c r="Q391" s="1">
        <f>IF(ISBLANK(ResidentialCommon!P41),"",ResidentialCommon!P41)</f>
        <v>0.9</v>
      </c>
      <c r="R391" s="1">
        <f>IF(ISBLANK(ResidentialCommon!Q41),"",ResidentialCommon!Q41)</f>
        <v>0.9</v>
      </c>
      <c r="S391" s="1">
        <f>IF(ISBLANK(ResidentialCommon!R41),"",ResidentialCommon!R41)</f>
        <v>0.9</v>
      </c>
      <c r="T391" s="1">
        <f>IF(ISBLANK(ResidentialCommon!S41),"",ResidentialCommon!S41)</f>
        <v>0.9</v>
      </c>
      <c r="U391" s="1">
        <f>IF(ISBLANK(ResidentialCommon!T41),"",ResidentialCommon!T41)</f>
        <v>0.9</v>
      </c>
      <c r="V391" s="1">
        <f>IF(ISBLANK(ResidentialCommon!U41),"",ResidentialCommon!U41)</f>
        <v>0.9</v>
      </c>
      <c r="W391" s="1">
        <f>IF(ISBLANK(ResidentialCommon!V41),"",ResidentialCommon!V41)</f>
        <v>0.9</v>
      </c>
      <c r="X391" s="1">
        <f>IF(ISBLANK(ResidentialCommon!W41),"",ResidentialCommon!W41)</f>
        <v>0.9</v>
      </c>
      <c r="Y391" s="1">
        <f>IF(ISBLANK(ResidentialCommon!X41),"",ResidentialCommon!X41)</f>
        <v>0.9</v>
      </c>
      <c r="Z391" s="1">
        <f>IF(ISBLANK(ResidentialCommon!Y41),"",ResidentialCommon!Y41)</f>
        <v>0.9</v>
      </c>
      <c r="AA391" s="1">
        <f>IF(ISBLANK(ResidentialCommon!Z41),"",ResidentialCommon!Z41)</f>
        <v>0.9</v>
      </c>
      <c r="AB391" s="23">
        <f>IF(ISBLANK(ResidentialCommon!AA41),"",ResidentialCommon!AA41)</f>
        <v>0.9</v>
      </c>
    </row>
    <row r="392" spans="1:28" x14ac:dyDescent="0.25">
      <c r="A392" s="53" t="e">
        <f>IF(ISBLANK(ResidentialCommon!A42),NA(),ResidentialCommon!A42)</f>
        <v>#N/A</v>
      </c>
      <c r="B392" t="e">
        <f t="shared" si="25"/>
        <v>#N/A</v>
      </c>
      <c r="C392" t="str">
        <f>IF(ISBLANK(ResidentialCommon!C42),"",ResidentialCommon!C42)</f>
        <v>Sat</v>
      </c>
      <c r="D392" t="str">
        <f t="shared" si="24"/>
        <v>ResidentialCommonRefrigerationSat</v>
      </c>
      <c r="E392" s="1">
        <f>IF(ISBLANK(ResidentialCommon!D42),"",ResidentialCommon!D42)</f>
        <v>0.9</v>
      </c>
      <c r="F392" s="1">
        <f>IF(ISBLANK(ResidentialCommon!E42),"",ResidentialCommon!E42)</f>
        <v>0.9</v>
      </c>
      <c r="G392" s="1">
        <f>IF(ISBLANK(ResidentialCommon!F42),"",ResidentialCommon!F42)</f>
        <v>0.9</v>
      </c>
      <c r="H392" s="1">
        <f>IF(ISBLANK(ResidentialCommon!G42),"",ResidentialCommon!G42)</f>
        <v>0.9</v>
      </c>
      <c r="I392" s="1">
        <f>IF(ISBLANK(ResidentialCommon!H42),"",ResidentialCommon!H42)</f>
        <v>0.9</v>
      </c>
      <c r="J392" s="1">
        <f>IF(ISBLANK(ResidentialCommon!I42),"",ResidentialCommon!I42)</f>
        <v>0.9</v>
      </c>
      <c r="K392" s="1">
        <f>IF(ISBLANK(ResidentialCommon!J42),"",ResidentialCommon!J42)</f>
        <v>0.9</v>
      </c>
      <c r="L392" s="1">
        <f>IF(ISBLANK(ResidentialCommon!K42),"",ResidentialCommon!K42)</f>
        <v>0.9</v>
      </c>
      <c r="M392" s="1">
        <f>IF(ISBLANK(ResidentialCommon!L42),"",ResidentialCommon!L42)</f>
        <v>0.9</v>
      </c>
      <c r="N392" s="1">
        <f>IF(ISBLANK(ResidentialCommon!M42),"",ResidentialCommon!M42)</f>
        <v>0.9</v>
      </c>
      <c r="O392" s="1">
        <f>IF(ISBLANK(ResidentialCommon!N42),"",ResidentialCommon!N42)</f>
        <v>0.9</v>
      </c>
      <c r="P392" s="1">
        <f>IF(ISBLANK(ResidentialCommon!O42),"",ResidentialCommon!O42)</f>
        <v>0.9</v>
      </c>
      <c r="Q392" s="1">
        <f>IF(ISBLANK(ResidentialCommon!P42),"",ResidentialCommon!P42)</f>
        <v>0.9</v>
      </c>
      <c r="R392" s="1">
        <f>IF(ISBLANK(ResidentialCommon!Q42),"",ResidentialCommon!Q42)</f>
        <v>0.9</v>
      </c>
      <c r="S392" s="1">
        <f>IF(ISBLANK(ResidentialCommon!R42),"",ResidentialCommon!R42)</f>
        <v>0.9</v>
      </c>
      <c r="T392" s="1">
        <f>IF(ISBLANK(ResidentialCommon!S42),"",ResidentialCommon!S42)</f>
        <v>0.9</v>
      </c>
      <c r="U392" s="1">
        <f>IF(ISBLANK(ResidentialCommon!T42),"",ResidentialCommon!T42)</f>
        <v>0.9</v>
      </c>
      <c r="V392" s="1">
        <f>IF(ISBLANK(ResidentialCommon!U42),"",ResidentialCommon!U42)</f>
        <v>0.9</v>
      </c>
      <c r="W392" s="1">
        <f>IF(ISBLANK(ResidentialCommon!V42),"",ResidentialCommon!V42)</f>
        <v>0.9</v>
      </c>
      <c r="X392" s="1">
        <f>IF(ISBLANK(ResidentialCommon!W42),"",ResidentialCommon!W42)</f>
        <v>0.9</v>
      </c>
      <c r="Y392" s="1">
        <f>IF(ISBLANK(ResidentialCommon!X42),"",ResidentialCommon!X42)</f>
        <v>0.9</v>
      </c>
      <c r="Z392" s="1">
        <f>IF(ISBLANK(ResidentialCommon!Y42),"",ResidentialCommon!Y42)</f>
        <v>0.9</v>
      </c>
      <c r="AA392" s="1">
        <f>IF(ISBLANK(ResidentialCommon!Z42),"",ResidentialCommon!Z42)</f>
        <v>0.9</v>
      </c>
      <c r="AB392" s="23">
        <f>IF(ISBLANK(ResidentialCommon!AA42),"",ResidentialCommon!AA42)</f>
        <v>0.9</v>
      </c>
    </row>
    <row r="393" spans="1:28" x14ac:dyDescent="0.25">
      <c r="A393" s="53" t="e">
        <f>IF(ISBLANK(ResidentialCommon!A43),NA(),ResidentialCommon!A43)</f>
        <v>#N/A</v>
      </c>
      <c r="B393" t="e">
        <f t="shared" si="25"/>
        <v>#N/A</v>
      </c>
      <c r="C393" t="str">
        <f>IF(ISBLANK(ResidentialCommon!C43),"",ResidentialCommon!C43)</f>
        <v>Sun</v>
      </c>
      <c r="D393" t="str">
        <f t="shared" si="24"/>
        <v>ResidentialCommonRefrigerationSun</v>
      </c>
      <c r="E393" s="1">
        <f>IF(ISBLANK(ResidentialCommon!D43),"",ResidentialCommon!D43)</f>
        <v>0.9</v>
      </c>
      <c r="F393" s="1">
        <f>IF(ISBLANK(ResidentialCommon!E43),"",ResidentialCommon!E43)</f>
        <v>0.9</v>
      </c>
      <c r="G393" s="1">
        <f>IF(ISBLANK(ResidentialCommon!F43),"",ResidentialCommon!F43)</f>
        <v>0.9</v>
      </c>
      <c r="H393" s="1">
        <f>IF(ISBLANK(ResidentialCommon!G43),"",ResidentialCommon!G43)</f>
        <v>0.9</v>
      </c>
      <c r="I393" s="1">
        <f>IF(ISBLANK(ResidentialCommon!H43),"",ResidentialCommon!H43)</f>
        <v>0.9</v>
      </c>
      <c r="J393" s="1">
        <f>IF(ISBLANK(ResidentialCommon!I43),"",ResidentialCommon!I43)</f>
        <v>0.9</v>
      </c>
      <c r="K393" s="1">
        <f>IF(ISBLANK(ResidentialCommon!J43),"",ResidentialCommon!J43)</f>
        <v>0.9</v>
      </c>
      <c r="L393" s="1">
        <f>IF(ISBLANK(ResidentialCommon!K43),"",ResidentialCommon!K43)</f>
        <v>0.9</v>
      </c>
      <c r="M393" s="1">
        <f>IF(ISBLANK(ResidentialCommon!L43),"",ResidentialCommon!L43)</f>
        <v>0.9</v>
      </c>
      <c r="N393" s="1">
        <f>IF(ISBLANK(ResidentialCommon!M43),"",ResidentialCommon!M43)</f>
        <v>0.9</v>
      </c>
      <c r="O393" s="1">
        <f>IF(ISBLANK(ResidentialCommon!N43),"",ResidentialCommon!N43)</f>
        <v>0.9</v>
      </c>
      <c r="P393" s="1">
        <f>IF(ISBLANK(ResidentialCommon!O43),"",ResidentialCommon!O43)</f>
        <v>0.9</v>
      </c>
      <c r="Q393" s="1">
        <f>IF(ISBLANK(ResidentialCommon!P43),"",ResidentialCommon!P43)</f>
        <v>0.9</v>
      </c>
      <c r="R393" s="1">
        <f>IF(ISBLANK(ResidentialCommon!Q43),"",ResidentialCommon!Q43)</f>
        <v>0.9</v>
      </c>
      <c r="S393" s="1">
        <f>IF(ISBLANK(ResidentialCommon!R43),"",ResidentialCommon!R43)</f>
        <v>0.9</v>
      </c>
      <c r="T393" s="1">
        <f>IF(ISBLANK(ResidentialCommon!S43),"",ResidentialCommon!S43)</f>
        <v>0.9</v>
      </c>
      <c r="U393" s="1">
        <f>IF(ISBLANK(ResidentialCommon!T43),"",ResidentialCommon!T43)</f>
        <v>0.9</v>
      </c>
      <c r="V393" s="1">
        <f>IF(ISBLANK(ResidentialCommon!U43),"",ResidentialCommon!U43)</f>
        <v>0.9</v>
      </c>
      <c r="W393" s="1">
        <f>IF(ISBLANK(ResidentialCommon!V43),"",ResidentialCommon!V43)</f>
        <v>0.9</v>
      </c>
      <c r="X393" s="1">
        <f>IF(ISBLANK(ResidentialCommon!W43),"",ResidentialCommon!W43)</f>
        <v>0.9</v>
      </c>
      <c r="Y393" s="1">
        <f>IF(ISBLANK(ResidentialCommon!X43),"",ResidentialCommon!X43)</f>
        <v>0.9</v>
      </c>
      <c r="Z393" s="1">
        <f>IF(ISBLANK(ResidentialCommon!Y43),"",ResidentialCommon!Y43)</f>
        <v>0.9</v>
      </c>
      <c r="AA393" s="1">
        <f>IF(ISBLANK(ResidentialCommon!Z43),"",ResidentialCommon!Z43)</f>
        <v>0.9</v>
      </c>
      <c r="AB393" s="23">
        <f>IF(ISBLANK(ResidentialCommon!AA43),"",ResidentialCommon!AA43)</f>
        <v>0.9</v>
      </c>
    </row>
    <row r="394" spans="1:28" x14ac:dyDescent="0.25">
      <c r="A394" s="53" t="e">
        <f>IF(ISBLANK(ResidentialCommon!A44),NA(),ResidentialCommon!A44)</f>
        <v>#N/A</v>
      </c>
      <c r="B394" t="e">
        <f t="shared" si="25"/>
        <v>#N/A</v>
      </c>
      <c r="C394" t="str">
        <f>IF(ISBLANK(ResidentialCommon!C44),"",ResidentialCommon!C44)</f>
        <v/>
      </c>
      <c r="D394" t="str">
        <f t="shared" si="24"/>
        <v/>
      </c>
      <c r="E394" s="1" t="str">
        <f>IF(ISBLANK(ResidentialCommon!D44),"",ResidentialCommon!D44)</f>
        <v/>
      </c>
      <c r="F394" s="1" t="str">
        <f>IF(ISBLANK(ResidentialCommon!E44),"",ResidentialCommon!E44)</f>
        <v/>
      </c>
      <c r="G394" s="1" t="str">
        <f>IF(ISBLANK(ResidentialCommon!F44),"",ResidentialCommon!F44)</f>
        <v/>
      </c>
      <c r="H394" s="1" t="str">
        <f>IF(ISBLANK(ResidentialCommon!G44),"",ResidentialCommon!G44)</f>
        <v/>
      </c>
      <c r="I394" s="1" t="str">
        <f>IF(ISBLANK(ResidentialCommon!H44),"",ResidentialCommon!H44)</f>
        <v/>
      </c>
      <c r="J394" s="1" t="str">
        <f>IF(ISBLANK(ResidentialCommon!I44),"",ResidentialCommon!I44)</f>
        <v/>
      </c>
      <c r="K394" s="1" t="str">
        <f>IF(ISBLANK(ResidentialCommon!J44),"",ResidentialCommon!J44)</f>
        <v/>
      </c>
      <c r="L394" s="1" t="str">
        <f>IF(ISBLANK(ResidentialCommon!K44),"",ResidentialCommon!K44)</f>
        <v/>
      </c>
      <c r="M394" s="1" t="str">
        <f>IF(ISBLANK(ResidentialCommon!L44),"",ResidentialCommon!L44)</f>
        <v/>
      </c>
      <c r="N394" s="1" t="str">
        <f>IF(ISBLANK(ResidentialCommon!M44),"",ResidentialCommon!M44)</f>
        <v/>
      </c>
      <c r="O394" s="1" t="str">
        <f>IF(ISBLANK(ResidentialCommon!N44),"",ResidentialCommon!N44)</f>
        <v/>
      </c>
      <c r="P394" s="1" t="str">
        <f>IF(ISBLANK(ResidentialCommon!O44),"",ResidentialCommon!O44)</f>
        <v/>
      </c>
      <c r="Q394" s="1" t="str">
        <f>IF(ISBLANK(ResidentialCommon!P44),"",ResidentialCommon!P44)</f>
        <v/>
      </c>
      <c r="R394" s="1" t="str">
        <f>IF(ISBLANK(ResidentialCommon!Q44),"",ResidentialCommon!Q44)</f>
        <v/>
      </c>
      <c r="S394" s="1" t="str">
        <f>IF(ISBLANK(ResidentialCommon!R44),"",ResidentialCommon!R44)</f>
        <v/>
      </c>
      <c r="T394" s="1" t="str">
        <f>IF(ISBLANK(ResidentialCommon!S44),"",ResidentialCommon!S44)</f>
        <v/>
      </c>
      <c r="U394" s="1" t="str">
        <f>IF(ISBLANK(ResidentialCommon!T44),"",ResidentialCommon!T44)</f>
        <v/>
      </c>
      <c r="V394" s="1" t="str">
        <f>IF(ISBLANK(ResidentialCommon!U44),"",ResidentialCommon!U44)</f>
        <v/>
      </c>
      <c r="W394" s="1" t="str">
        <f>IF(ISBLANK(ResidentialCommon!V44),"",ResidentialCommon!V44)</f>
        <v/>
      </c>
      <c r="X394" s="1" t="str">
        <f>IF(ISBLANK(ResidentialCommon!W44),"",ResidentialCommon!W44)</f>
        <v/>
      </c>
      <c r="Y394" s="1" t="str">
        <f>IF(ISBLANK(ResidentialCommon!X44),"",ResidentialCommon!X44)</f>
        <v/>
      </c>
      <c r="Z394" s="1" t="str">
        <f>IF(ISBLANK(ResidentialCommon!Y44),"",ResidentialCommon!Y44)</f>
        <v/>
      </c>
      <c r="AA394" s="1" t="str">
        <f>IF(ISBLANK(ResidentialCommon!Z44),"",ResidentialCommon!Z44)</f>
        <v/>
      </c>
      <c r="AB394" s="23" t="str">
        <f>IF(ISBLANK(ResidentialCommon!AA44),"",ResidentialCommon!AA44)</f>
        <v/>
      </c>
    </row>
    <row r="395" spans="1:28" x14ac:dyDescent="0.25">
      <c r="A395" s="53" t="e">
        <f>IF(ISBLANK(ResidentialCommon!A45),NA(),ResidentialCommon!A45)</f>
        <v>#N/A</v>
      </c>
      <c r="B395" t="e">
        <f t="shared" si="25"/>
        <v>#N/A</v>
      </c>
      <c r="C395" t="str">
        <f>IF(ISBLANK(ResidentialCommon!C45),"",ResidentialCommon!C45)</f>
        <v/>
      </c>
      <c r="D395" t="str">
        <f t="shared" si="24"/>
        <v/>
      </c>
      <c r="E395" s="1" t="str">
        <f>IF(ISBLANK(ResidentialCommon!D45),"",ResidentialCommon!D45)</f>
        <v/>
      </c>
      <c r="F395" s="1" t="str">
        <f>IF(ISBLANK(ResidentialCommon!E45),"",ResidentialCommon!E45)</f>
        <v/>
      </c>
      <c r="G395" s="1" t="str">
        <f>IF(ISBLANK(ResidentialCommon!F45),"",ResidentialCommon!F45)</f>
        <v/>
      </c>
      <c r="H395" s="1" t="str">
        <f>IF(ISBLANK(ResidentialCommon!G45),"",ResidentialCommon!G45)</f>
        <v/>
      </c>
      <c r="I395" s="1" t="str">
        <f>IF(ISBLANK(ResidentialCommon!H45),"",ResidentialCommon!H45)</f>
        <v/>
      </c>
      <c r="J395" s="1" t="str">
        <f>IF(ISBLANK(ResidentialCommon!I45),"",ResidentialCommon!I45)</f>
        <v/>
      </c>
      <c r="K395" s="1" t="str">
        <f>IF(ISBLANK(ResidentialCommon!J45),"",ResidentialCommon!J45)</f>
        <v/>
      </c>
      <c r="L395" s="1" t="str">
        <f>IF(ISBLANK(ResidentialCommon!K45),"",ResidentialCommon!K45)</f>
        <v/>
      </c>
      <c r="M395" s="1" t="str">
        <f>IF(ISBLANK(ResidentialCommon!L45),"",ResidentialCommon!L45)</f>
        <v/>
      </c>
      <c r="N395" s="1" t="str">
        <f>IF(ISBLANK(ResidentialCommon!M45),"",ResidentialCommon!M45)</f>
        <v/>
      </c>
      <c r="O395" s="1" t="str">
        <f>IF(ISBLANK(ResidentialCommon!N45),"",ResidentialCommon!N45)</f>
        <v/>
      </c>
      <c r="P395" s="1" t="str">
        <f>IF(ISBLANK(ResidentialCommon!O45),"",ResidentialCommon!O45)</f>
        <v/>
      </c>
      <c r="Q395" s="1" t="str">
        <f>IF(ISBLANK(ResidentialCommon!P45),"",ResidentialCommon!P45)</f>
        <v/>
      </c>
      <c r="R395" s="1" t="str">
        <f>IF(ISBLANK(ResidentialCommon!Q45),"",ResidentialCommon!Q45)</f>
        <v/>
      </c>
      <c r="S395" s="1" t="str">
        <f>IF(ISBLANK(ResidentialCommon!R45),"",ResidentialCommon!R45)</f>
        <v/>
      </c>
      <c r="T395" s="1" t="str">
        <f>IF(ISBLANK(ResidentialCommon!S45),"",ResidentialCommon!S45)</f>
        <v/>
      </c>
      <c r="U395" s="1" t="str">
        <f>IF(ISBLANK(ResidentialCommon!T45),"",ResidentialCommon!T45)</f>
        <v/>
      </c>
      <c r="V395" s="1" t="str">
        <f>IF(ISBLANK(ResidentialCommon!U45),"",ResidentialCommon!U45)</f>
        <v/>
      </c>
      <c r="W395" s="1" t="str">
        <f>IF(ISBLANK(ResidentialCommon!V45),"",ResidentialCommon!V45)</f>
        <v/>
      </c>
      <c r="X395" s="1" t="str">
        <f>IF(ISBLANK(ResidentialCommon!W45),"",ResidentialCommon!W45)</f>
        <v/>
      </c>
      <c r="Y395" s="1" t="str">
        <f>IF(ISBLANK(ResidentialCommon!X45),"",ResidentialCommon!X45)</f>
        <v/>
      </c>
      <c r="Z395" s="1" t="str">
        <f>IF(ISBLANK(ResidentialCommon!Y45),"",ResidentialCommon!Y45)</f>
        <v/>
      </c>
      <c r="AA395" s="1" t="str">
        <f>IF(ISBLANK(ResidentialCommon!Z45),"",ResidentialCommon!Z45)</f>
        <v/>
      </c>
      <c r="AB395" s="23" t="str">
        <f>IF(ISBLANK(ResidentialCommon!AA45),"",ResidentialCommon!AA45)</f>
        <v/>
      </c>
    </row>
    <row r="396" spans="1:28" x14ac:dyDescent="0.25">
      <c r="A396" s="53" t="e">
        <f>IF(ISBLANK(ResidentialCommon!A46),NA(),ResidentialCommon!A46)</f>
        <v>#N/A</v>
      </c>
      <c r="B396" t="e">
        <f t="shared" si="25"/>
        <v>#N/A</v>
      </c>
      <c r="C396" t="str">
        <f>IF(ISBLANK(ResidentialCommon!C46),"",ResidentialCommon!C46)</f>
        <v/>
      </c>
      <c r="D396" t="str">
        <f t="shared" si="24"/>
        <v/>
      </c>
      <c r="E396" s="1" t="str">
        <f>IF(ISBLANK(ResidentialCommon!D46),"",ResidentialCommon!D46)</f>
        <v/>
      </c>
      <c r="F396" s="1" t="str">
        <f>IF(ISBLANK(ResidentialCommon!E46),"",ResidentialCommon!E46)</f>
        <v/>
      </c>
      <c r="G396" s="1" t="str">
        <f>IF(ISBLANK(ResidentialCommon!F46),"",ResidentialCommon!F46)</f>
        <v/>
      </c>
      <c r="H396" s="1" t="str">
        <f>IF(ISBLANK(ResidentialCommon!G46),"",ResidentialCommon!G46)</f>
        <v/>
      </c>
      <c r="I396" s="1" t="str">
        <f>IF(ISBLANK(ResidentialCommon!H46),"",ResidentialCommon!H46)</f>
        <v/>
      </c>
      <c r="J396" s="1" t="str">
        <f>IF(ISBLANK(ResidentialCommon!I46),"",ResidentialCommon!I46)</f>
        <v/>
      </c>
      <c r="K396" s="1" t="str">
        <f>IF(ISBLANK(ResidentialCommon!J46),"",ResidentialCommon!J46)</f>
        <v/>
      </c>
      <c r="L396" s="1" t="str">
        <f>IF(ISBLANK(ResidentialCommon!K46),"",ResidentialCommon!K46)</f>
        <v/>
      </c>
      <c r="M396" s="1" t="str">
        <f>IF(ISBLANK(ResidentialCommon!L46),"",ResidentialCommon!L46)</f>
        <v/>
      </c>
      <c r="N396" s="1" t="str">
        <f>IF(ISBLANK(ResidentialCommon!M46),"",ResidentialCommon!M46)</f>
        <v/>
      </c>
      <c r="O396" s="1" t="str">
        <f>IF(ISBLANK(ResidentialCommon!N46),"",ResidentialCommon!N46)</f>
        <v/>
      </c>
      <c r="P396" s="1" t="str">
        <f>IF(ISBLANK(ResidentialCommon!O46),"",ResidentialCommon!O46)</f>
        <v/>
      </c>
      <c r="Q396" s="1" t="str">
        <f>IF(ISBLANK(ResidentialCommon!P46),"",ResidentialCommon!P46)</f>
        <v/>
      </c>
      <c r="R396" s="1" t="str">
        <f>IF(ISBLANK(ResidentialCommon!Q46),"",ResidentialCommon!Q46)</f>
        <v/>
      </c>
      <c r="S396" s="1" t="str">
        <f>IF(ISBLANK(ResidentialCommon!R46),"",ResidentialCommon!R46)</f>
        <v/>
      </c>
      <c r="T396" s="1" t="str">
        <f>IF(ISBLANK(ResidentialCommon!S46),"",ResidentialCommon!S46)</f>
        <v/>
      </c>
      <c r="U396" s="1" t="str">
        <f>IF(ISBLANK(ResidentialCommon!T46),"",ResidentialCommon!T46)</f>
        <v/>
      </c>
      <c r="V396" s="1" t="str">
        <f>IF(ISBLANK(ResidentialCommon!U46),"",ResidentialCommon!U46)</f>
        <v/>
      </c>
      <c r="W396" s="1" t="str">
        <f>IF(ISBLANK(ResidentialCommon!V46),"",ResidentialCommon!V46)</f>
        <v/>
      </c>
      <c r="X396" s="1" t="str">
        <f>IF(ISBLANK(ResidentialCommon!W46),"",ResidentialCommon!W46)</f>
        <v/>
      </c>
      <c r="Y396" s="1" t="str">
        <f>IF(ISBLANK(ResidentialCommon!X46),"",ResidentialCommon!X46)</f>
        <v/>
      </c>
      <c r="Z396" s="1" t="str">
        <f>IF(ISBLANK(ResidentialCommon!Y46),"",ResidentialCommon!Y46)</f>
        <v/>
      </c>
      <c r="AA396" s="1" t="str">
        <f>IF(ISBLANK(ResidentialCommon!Z46),"",ResidentialCommon!Z46)</f>
        <v/>
      </c>
      <c r="AB396" s="23" t="str">
        <f>IF(ISBLANK(ResidentialCommon!AA46),"",ResidentialCommon!AA46)</f>
        <v/>
      </c>
    </row>
    <row r="397" spans="1:28" x14ac:dyDescent="0.25">
      <c r="A397" s="53" t="e">
        <f>IF(ISBLANK(ResidentialCommon!A47),NA(),ResidentialCommon!A47)</f>
        <v>#N/A</v>
      </c>
      <c r="B397" t="e">
        <f t="shared" si="25"/>
        <v>#N/A</v>
      </c>
      <c r="C397" t="str">
        <f>IF(ISBLANK(ResidentialCommon!C47),"",ResidentialCommon!C47)</f>
        <v/>
      </c>
      <c r="D397" t="str">
        <f t="shared" si="24"/>
        <v/>
      </c>
      <c r="E397" s="1" t="str">
        <f>IF(ISBLANK(ResidentialCommon!D47),"",ResidentialCommon!D47)</f>
        <v/>
      </c>
      <c r="F397" s="1" t="str">
        <f>IF(ISBLANK(ResidentialCommon!E47),"",ResidentialCommon!E47)</f>
        <v/>
      </c>
      <c r="G397" s="1" t="str">
        <f>IF(ISBLANK(ResidentialCommon!F47),"",ResidentialCommon!F47)</f>
        <v/>
      </c>
      <c r="H397" s="1" t="str">
        <f>IF(ISBLANK(ResidentialCommon!G47),"",ResidentialCommon!G47)</f>
        <v/>
      </c>
      <c r="I397" s="1" t="str">
        <f>IF(ISBLANK(ResidentialCommon!H47),"",ResidentialCommon!H47)</f>
        <v/>
      </c>
      <c r="J397" s="1" t="str">
        <f>IF(ISBLANK(ResidentialCommon!I47),"",ResidentialCommon!I47)</f>
        <v/>
      </c>
      <c r="K397" s="1" t="str">
        <f>IF(ISBLANK(ResidentialCommon!J47),"",ResidentialCommon!J47)</f>
        <v/>
      </c>
      <c r="L397" s="1" t="str">
        <f>IF(ISBLANK(ResidentialCommon!K47),"",ResidentialCommon!K47)</f>
        <v/>
      </c>
      <c r="M397" s="1" t="str">
        <f>IF(ISBLANK(ResidentialCommon!L47),"",ResidentialCommon!L47)</f>
        <v/>
      </c>
      <c r="N397" s="1" t="str">
        <f>IF(ISBLANK(ResidentialCommon!M47),"",ResidentialCommon!M47)</f>
        <v/>
      </c>
      <c r="O397" s="1" t="str">
        <f>IF(ISBLANK(ResidentialCommon!N47),"",ResidentialCommon!N47)</f>
        <v/>
      </c>
      <c r="P397" s="1" t="str">
        <f>IF(ISBLANK(ResidentialCommon!O47),"",ResidentialCommon!O47)</f>
        <v/>
      </c>
      <c r="Q397" s="1" t="str">
        <f>IF(ISBLANK(ResidentialCommon!P47),"",ResidentialCommon!P47)</f>
        <v/>
      </c>
      <c r="R397" s="1" t="str">
        <f>IF(ISBLANK(ResidentialCommon!Q47),"",ResidentialCommon!Q47)</f>
        <v/>
      </c>
      <c r="S397" s="1" t="str">
        <f>IF(ISBLANK(ResidentialCommon!R47),"",ResidentialCommon!R47)</f>
        <v/>
      </c>
      <c r="T397" s="1" t="str">
        <f>IF(ISBLANK(ResidentialCommon!S47),"",ResidentialCommon!S47)</f>
        <v/>
      </c>
      <c r="U397" s="1" t="str">
        <f>IF(ISBLANK(ResidentialCommon!T47),"",ResidentialCommon!T47)</f>
        <v/>
      </c>
      <c r="V397" s="1" t="str">
        <f>IF(ISBLANK(ResidentialCommon!U47),"",ResidentialCommon!U47)</f>
        <v/>
      </c>
      <c r="W397" s="1" t="str">
        <f>IF(ISBLANK(ResidentialCommon!V47),"",ResidentialCommon!V47)</f>
        <v/>
      </c>
      <c r="X397" s="1" t="str">
        <f>IF(ISBLANK(ResidentialCommon!W47),"",ResidentialCommon!W47)</f>
        <v/>
      </c>
      <c r="Y397" s="1" t="str">
        <f>IF(ISBLANK(ResidentialCommon!X47),"",ResidentialCommon!X47)</f>
        <v/>
      </c>
      <c r="Z397" s="1" t="str">
        <f>IF(ISBLANK(ResidentialCommon!Y47),"",ResidentialCommon!Y47)</f>
        <v/>
      </c>
      <c r="AA397" s="1" t="str">
        <f>IF(ISBLANK(ResidentialCommon!Z47),"",ResidentialCommon!Z47)</f>
        <v/>
      </c>
      <c r="AB397" s="23" t="str">
        <f>IF(ISBLANK(ResidentialCommon!AA47),"",ResidentialCommon!AA47)</f>
        <v/>
      </c>
    </row>
    <row r="398" spans="1:28" x14ac:dyDescent="0.25">
      <c r="A398" s="53" t="e">
        <f>IF(ISBLANK(ResidentialCommon!A48),NA(),ResidentialCommon!A48)</f>
        <v>#N/A</v>
      </c>
      <c r="B398" t="e">
        <f t="shared" si="25"/>
        <v>#N/A</v>
      </c>
      <c r="C398" t="str">
        <f>IF(ISBLANK(ResidentialCommon!C48),"",ResidentialCommon!C48)</f>
        <v/>
      </c>
      <c r="D398" t="str">
        <f t="shared" si="24"/>
        <v/>
      </c>
      <c r="E398" s="1" t="str">
        <f>IF(ISBLANK(ResidentialCommon!D48),"",ResidentialCommon!D48)</f>
        <v/>
      </c>
      <c r="F398" s="1" t="str">
        <f>IF(ISBLANK(ResidentialCommon!E48),"",ResidentialCommon!E48)</f>
        <v/>
      </c>
      <c r="G398" s="1" t="str">
        <f>IF(ISBLANK(ResidentialCommon!F48),"",ResidentialCommon!F48)</f>
        <v/>
      </c>
      <c r="H398" s="1" t="str">
        <f>IF(ISBLANK(ResidentialCommon!G48),"",ResidentialCommon!G48)</f>
        <v/>
      </c>
      <c r="I398" s="1" t="str">
        <f>IF(ISBLANK(ResidentialCommon!H48),"",ResidentialCommon!H48)</f>
        <v/>
      </c>
      <c r="J398" s="1" t="str">
        <f>IF(ISBLANK(ResidentialCommon!I48),"",ResidentialCommon!I48)</f>
        <v/>
      </c>
      <c r="K398" s="1" t="str">
        <f>IF(ISBLANK(ResidentialCommon!J48),"",ResidentialCommon!J48)</f>
        <v/>
      </c>
      <c r="L398" s="1" t="str">
        <f>IF(ISBLANK(ResidentialCommon!K48),"",ResidentialCommon!K48)</f>
        <v/>
      </c>
      <c r="M398" s="1" t="str">
        <f>IF(ISBLANK(ResidentialCommon!L48),"",ResidentialCommon!L48)</f>
        <v/>
      </c>
      <c r="N398" s="1" t="str">
        <f>IF(ISBLANK(ResidentialCommon!M48),"",ResidentialCommon!M48)</f>
        <v/>
      </c>
      <c r="O398" s="1" t="str">
        <f>IF(ISBLANK(ResidentialCommon!N48),"",ResidentialCommon!N48)</f>
        <v/>
      </c>
      <c r="P398" s="1" t="str">
        <f>IF(ISBLANK(ResidentialCommon!O48),"",ResidentialCommon!O48)</f>
        <v/>
      </c>
      <c r="Q398" s="1" t="str">
        <f>IF(ISBLANK(ResidentialCommon!P48),"",ResidentialCommon!P48)</f>
        <v/>
      </c>
      <c r="R398" s="1" t="str">
        <f>IF(ISBLANK(ResidentialCommon!Q48),"",ResidentialCommon!Q48)</f>
        <v/>
      </c>
      <c r="S398" s="1" t="str">
        <f>IF(ISBLANK(ResidentialCommon!R48),"",ResidentialCommon!R48)</f>
        <v/>
      </c>
      <c r="T398" s="1" t="str">
        <f>IF(ISBLANK(ResidentialCommon!S48),"",ResidentialCommon!S48)</f>
        <v/>
      </c>
      <c r="U398" s="1" t="str">
        <f>IF(ISBLANK(ResidentialCommon!T48),"",ResidentialCommon!T48)</f>
        <v/>
      </c>
      <c r="V398" s="1" t="str">
        <f>IF(ISBLANK(ResidentialCommon!U48),"",ResidentialCommon!U48)</f>
        <v/>
      </c>
      <c r="W398" s="1" t="str">
        <f>IF(ISBLANK(ResidentialCommon!V48),"",ResidentialCommon!V48)</f>
        <v/>
      </c>
      <c r="X398" s="1" t="str">
        <f>IF(ISBLANK(ResidentialCommon!W48),"",ResidentialCommon!W48)</f>
        <v/>
      </c>
      <c r="Y398" s="1" t="str">
        <f>IF(ISBLANK(ResidentialCommon!X48),"",ResidentialCommon!X48)</f>
        <v/>
      </c>
      <c r="Z398" s="1" t="str">
        <f>IF(ISBLANK(ResidentialCommon!Y48),"",ResidentialCommon!Y48)</f>
        <v/>
      </c>
      <c r="AA398" s="1" t="str">
        <f>IF(ISBLANK(ResidentialCommon!Z48),"",ResidentialCommon!Z48)</f>
        <v/>
      </c>
      <c r="AB398" s="23" t="str">
        <f>IF(ISBLANK(ResidentialCommon!AA48),"",ResidentialCommon!AA48)</f>
        <v/>
      </c>
    </row>
    <row r="399" spans="1:28" x14ac:dyDescent="0.25">
      <c r="A399" s="53" t="e">
        <f>IF(ISBLANK(ResidentialCommon!A49),NA(),ResidentialCommon!A49)</f>
        <v>#N/A</v>
      </c>
      <c r="B399" t="e">
        <f t="shared" si="25"/>
        <v>#N/A</v>
      </c>
      <c r="C399" t="str">
        <f>IF(ISBLANK(ResidentialCommon!C49),"",ResidentialCommon!C49)</f>
        <v/>
      </c>
      <c r="D399" t="str">
        <f t="shared" si="24"/>
        <v/>
      </c>
      <c r="E399" s="1" t="str">
        <f>IF(ISBLANK(ResidentialCommon!D49),"",ResidentialCommon!D49)</f>
        <v/>
      </c>
      <c r="F399" s="1" t="str">
        <f>IF(ISBLANK(ResidentialCommon!E49),"",ResidentialCommon!E49)</f>
        <v/>
      </c>
      <c r="G399" s="1" t="str">
        <f>IF(ISBLANK(ResidentialCommon!F49),"",ResidentialCommon!F49)</f>
        <v/>
      </c>
      <c r="H399" s="1" t="str">
        <f>IF(ISBLANK(ResidentialCommon!G49),"",ResidentialCommon!G49)</f>
        <v/>
      </c>
      <c r="I399" s="1" t="str">
        <f>IF(ISBLANK(ResidentialCommon!H49),"",ResidentialCommon!H49)</f>
        <v/>
      </c>
      <c r="J399" s="1" t="str">
        <f>IF(ISBLANK(ResidentialCommon!I49),"",ResidentialCommon!I49)</f>
        <v/>
      </c>
      <c r="K399" s="1" t="str">
        <f>IF(ISBLANK(ResidentialCommon!J49),"",ResidentialCommon!J49)</f>
        <v/>
      </c>
      <c r="L399" s="1" t="str">
        <f>IF(ISBLANK(ResidentialCommon!K49),"",ResidentialCommon!K49)</f>
        <v/>
      </c>
      <c r="M399" s="1" t="str">
        <f>IF(ISBLANK(ResidentialCommon!L49),"",ResidentialCommon!L49)</f>
        <v/>
      </c>
      <c r="N399" s="1" t="str">
        <f>IF(ISBLANK(ResidentialCommon!M49),"",ResidentialCommon!M49)</f>
        <v/>
      </c>
      <c r="O399" s="1" t="str">
        <f>IF(ISBLANK(ResidentialCommon!N49),"",ResidentialCommon!N49)</f>
        <v/>
      </c>
      <c r="P399" s="1" t="str">
        <f>IF(ISBLANK(ResidentialCommon!O49),"",ResidentialCommon!O49)</f>
        <v/>
      </c>
      <c r="Q399" s="1" t="str">
        <f>IF(ISBLANK(ResidentialCommon!P49),"",ResidentialCommon!P49)</f>
        <v/>
      </c>
      <c r="R399" s="1" t="str">
        <f>IF(ISBLANK(ResidentialCommon!Q49),"",ResidentialCommon!Q49)</f>
        <v/>
      </c>
      <c r="S399" s="1" t="str">
        <f>IF(ISBLANK(ResidentialCommon!R49),"",ResidentialCommon!R49)</f>
        <v/>
      </c>
      <c r="T399" s="1" t="str">
        <f>IF(ISBLANK(ResidentialCommon!S49),"",ResidentialCommon!S49)</f>
        <v/>
      </c>
      <c r="U399" s="1" t="str">
        <f>IF(ISBLANK(ResidentialCommon!T49),"",ResidentialCommon!T49)</f>
        <v/>
      </c>
      <c r="V399" s="1" t="str">
        <f>IF(ISBLANK(ResidentialCommon!U49),"",ResidentialCommon!U49)</f>
        <v/>
      </c>
      <c r="W399" s="1" t="str">
        <f>IF(ISBLANK(ResidentialCommon!V49),"",ResidentialCommon!V49)</f>
        <v/>
      </c>
      <c r="X399" s="1" t="str">
        <f>IF(ISBLANK(ResidentialCommon!W49),"",ResidentialCommon!W49)</f>
        <v/>
      </c>
      <c r="Y399" s="1" t="str">
        <f>IF(ISBLANK(ResidentialCommon!X49),"",ResidentialCommon!X49)</f>
        <v/>
      </c>
      <c r="Z399" s="1" t="str">
        <f>IF(ISBLANK(ResidentialCommon!Y49),"",ResidentialCommon!Y49)</f>
        <v/>
      </c>
      <c r="AA399" s="1" t="str">
        <f>IF(ISBLANK(ResidentialCommon!Z49),"",ResidentialCommon!Z49)</f>
        <v/>
      </c>
      <c r="AB399" s="23" t="str">
        <f>IF(ISBLANK(ResidentialCommon!AA49),"",ResidentialCommon!AA49)</f>
        <v/>
      </c>
    </row>
    <row r="400" spans="1:28" x14ac:dyDescent="0.25">
      <c r="A400" s="53" t="e">
        <f>IF(ISBLANK(ResidentialCommon!A50),NA(),ResidentialCommon!A50)</f>
        <v>#N/A</v>
      </c>
      <c r="B400" t="e">
        <f t="shared" si="25"/>
        <v>#N/A</v>
      </c>
      <c r="C400" t="str">
        <f>IF(ISBLANK(ResidentialCommon!C50),"",ResidentialCommon!C50)</f>
        <v/>
      </c>
      <c r="D400" t="str">
        <f t="shared" si="24"/>
        <v/>
      </c>
      <c r="E400" s="1" t="str">
        <f>IF(ISBLANK(ResidentialCommon!D50),"",ResidentialCommon!D50)</f>
        <v/>
      </c>
      <c r="F400" s="1" t="str">
        <f>IF(ISBLANK(ResidentialCommon!E50),"",ResidentialCommon!E50)</f>
        <v/>
      </c>
      <c r="G400" s="1" t="str">
        <f>IF(ISBLANK(ResidentialCommon!F50),"",ResidentialCommon!F50)</f>
        <v/>
      </c>
      <c r="H400" s="1" t="str">
        <f>IF(ISBLANK(ResidentialCommon!G50),"",ResidentialCommon!G50)</f>
        <v/>
      </c>
      <c r="I400" s="1" t="str">
        <f>IF(ISBLANK(ResidentialCommon!H50),"",ResidentialCommon!H50)</f>
        <v/>
      </c>
      <c r="J400" s="1" t="str">
        <f>IF(ISBLANK(ResidentialCommon!I50),"",ResidentialCommon!I50)</f>
        <v/>
      </c>
      <c r="K400" s="1" t="str">
        <f>IF(ISBLANK(ResidentialCommon!J50),"",ResidentialCommon!J50)</f>
        <v/>
      </c>
      <c r="L400" s="1" t="str">
        <f>IF(ISBLANK(ResidentialCommon!K50),"",ResidentialCommon!K50)</f>
        <v/>
      </c>
      <c r="M400" s="1" t="str">
        <f>IF(ISBLANK(ResidentialCommon!L50),"",ResidentialCommon!L50)</f>
        <v/>
      </c>
      <c r="N400" s="1" t="str">
        <f>IF(ISBLANK(ResidentialCommon!M50),"",ResidentialCommon!M50)</f>
        <v/>
      </c>
      <c r="O400" s="1" t="str">
        <f>IF(ISBLANK(ResidentialCommon!N50),"",ResidentialCommon!N50)</f>
        <v/>
      </c>
      <c r="P400" s="1" t="str">
        <f>IF(ISBLANK(ResidentialCommon!O50),"",ResidentialCommon!O50)</f>
        <v/>
      </c>
      <c r="Q400" s="1" t="str">
        <f>IF(ISBLANK(ResidentialCommon!P50),"",ResidentialCommon!P50)</f>
        <v/>
      </c>
      <c r="R400" s="1" t="str">
        <f>IF(ISBLANK(ResidentialCommon!Q50),"",ResidentialCommon!Q50)</f>
        <v/>
      </c>
      <c r="S400" s="1" t="str">
        <f>IF(ISBLANK(ResidentialCommon!R50),"",ResidentialCommon!R50)</f>
        <v/>
      </c>
      <c r="T400" s="1" t="str">
        <f>IF(ISBLANK(ResidentialCommon!S50),"",ResidentialCommon!S50)</f>
        <v/>
      </c>
      <c r="U400" s="1" t="str">
        <f>IF(ISBLANK(ResidentialCommon!T50),"",ResidentialCommon!T50)</f>
        <v/>
      </c>
      <c r="V400" s="1" t="str">
        <f>IF(ISBLANK(ResidentialCommon!U50),"",ResidentialCommon!U50)</f>
        <v/>
      </c>
      <c r="W400" s="1" t="str">
        <f>IF(ISBLANK(ResidentialCommon!V50),"",ResidentialCommon!V50)</f>
        <v/>
      </c>
      <c r="X400" s="1" t="str">
        <f>IF(ISBLANK(ResidentialCommon!W50),"",ResidentialCommon!W50)</f>
        <v/>
      </c>
      <c r="Y400" s="1" t="str">
        <f>IF(ISBLANK(ResidentialCommon!X50),"",ResidentialCommon!X50)</f>
        <v/>
      </c>
      <c r="Z400" s="1" t="str">
        <f>IF(ISBLANK(ResidentialCommon!Y50),"",ResidentialCommon!Y50)</f>
        <v/>
      </c>
      <c r="AA400" s="1" t="str">
        <f>IF(ISBLANK(ResidentialCommon!Z50),"",ResidentialCommon!Z50)</f>
        <v/>
      </c>
      <c r="AB400" s="23" t="str">
        <f>IF(ISBLANK(ResidentialCommon!AA50),"",ResidentialCommon!AA50)</f>
        <v/>
      </c>
    </row>
    <row r="401" spans="1:28" x14ac:dyDescent="0.25">
      <c r="A401" s="53" t="e">
        <f>IF(ISBLANK(ResidentialCommon!A51),NA(),ResidentialCommon!A51)</f>
        <v>#N/A</v>
      </c>
      <c r="B401" t="e">
        <f t="shared" si="25"/>
        <v>#N/A</v>
      </c>
      <c r="C401" t="str">
        <f>IF(ISBLANK(ResidentialCommon!C51),"",ResidentialCommon!C51)</f>
        <v/>
      </c>
      <c r="D401" t="str">
        <f t="shared" si="24"/>
        <v/>
      </c>
      <c r="E401" s="1" t="str">
        <f>IF(ISBLANK(ResidentialCommon!D51),"",ResidentialCommon!D51)</f>
        <v/>
      </c>
      <c r="F401" s="1" t="str">
        <f>IF(ISBLANK(ResidentialCommon!E51),"",ResidentialCommon!E51)</f>
        <v/>
      </c>
      <c r="G401" s="1" t="str">
        <f>IF(ISBLANK(ResidentialCommon!F51),"",ResidentialCommon!F51)</f>
        <v/>
      </c>
      <c r="H401" s="1" t="str">
        <f>IF(ISBLANK(ResidentialCommon!G51),"",ResidentialCommon!G51)</f>
        <v/>
      </c>
      <c r="I401" s="1" t="str">
        <f>IF(ISBLANK(ResidentialCommon!H51),"",ResidentialCommon!H51)</f>
        <v/>
      </c>
      <c r="J401" s="1" t="str">
        <f>IF(ISBLANK(ResidentialCommon!I51),"",ResidentialCommon!I51)</f>
        <v/>
      </c>
      <c r="K401" s="1" t="str">
        <f>IF(ISBLANK(ResidentialCommon!J51),"",ResidentialCommon!J51)</f>
        <v/>
      </c>
      <c r="L401" s="1" t="str">
        <f>IF(ISBLANK(ResidentialCommon!K51),"",ResidentialCommon!K51)</f>
        <v/>
      </c>
      <c r="M401" s="1" t="str">
        <f>IF(ISBLANK(ResidentialCommon!L51),"",ResidentialCommon!L51)</f>
        <v/>
      </c>
      <c r="N401" s="1" t="str">
        <f>IF(ISBLANK(ResidentialCommon!M51),"",ResidentialCommon!M51)</f>
        <v/>
      </c>
      <c r="O401" s="1" t="str">
        <f>IF(ISBLANK(ResidentialCommon!N51),"",ResidentialCommon!N51)</f>
        <v/>
      </c>
      <c r="P401" s="1" t="str">
        <f>IF(ISBLANK(ResidentialCommon!O51),"",ResidentialCommon!O51)</f>
        <v/>
      </c>
      <c r="Q401" s="1" t="str">
        <f>IF(ISBLANK(ResidentialCommon!P51),"",ResidentialCommon!P51)</f>
        <v/>
      </c>
      <c r="R401" s="1" t="str">
        <f>IF(ISBLANK(ResidentialCommon!Q51),"",ResidentialCommon!Q51)</f>
        <v/>
      </c>
      <c r="S401" s="1" t="str">
        <f>IF(ISBLANK(ResidentialCommon!R51),"",ResidentialCommon!R51)</f>
        <v/>
      </c>
      <c r="T401" s="1" t="str">
        <f>IF(ISBLANK(ResidentialCommon!S51),"",ResidentialCommon!S51)</f>
        <v/>
      </c>
      <c r="U401" s="1" t="str">
        <f>IF(ISBLANK(ResidentialCommon!T51),"",ResidentialCommon!T51)</f>
        <v/>
      </c>
      <c r="V401" s="1" t="str">
        <f>IF(ISBLANK(ResidentialCommon!U51),"",ResidentialCommon!U51)</f>
        <v/>
      </c>
      <c r="W401" s="1" t="str">
        <f>IF(ISBLANK(ResidentialCommon!V51),"",ResidentialCommon!V51)</f>
        <v/>
      </c>
      <c r="X401" s="1" t="str">
        <f>IF(ISBLANK(ResidentialCommon!W51),"",ResidentialCommon!W51)</f>
        <v/>
      </c>
      <c r="Y401" s="1" t="str">
        <f>IF(ISBLANK(ResidentialCommon!X51),"",ResidentialCommon!X51)</f>
        <v/>
      </c>
      <c r="Z401" s="1" t="str">
        <f>IF(ISBLANK(ResidentialCommon!Y51),"",ResidentialCommon!Y51)</f>
        <v/>
      </c>
      <c r="AA401" s="1" t="str">
        <f>IF(ISBLANK(ResidentialCommon!Z51),"",ResidentialCommon!Z51)</f>
        <v/>
      </c>
      <c r="AB401" s="23" t="str">
        <f>IF(ISBLANK(ResidentialCommon!AA51),"",ResidentialCommon!AA51)</f>
        <v/>
      </c>
    </row>
    <row r="402" spans="1:28" x14ac:dyDescent="0.25">
      <c r="A402" s="53" t="e">
        <f>IF(ISBLANK(ResidentialCommon!A52),NA(),ResidentialCommon!A52)</f>
        <v>#N/A</v>
      </c>
      <c r="B402" t="e">
        <f t="shared" si="25"/>
        <v>#N/A</v>
      </c>
      <c r="C402" t="str">
        <f>IF(ISBLANK(ResidentialCommon!C52),"",ResidentialCommon!C52)</f>
        <v/>
      </c>
      <c r="D402" t="str">
        <f t="shared" si="24"/>
        <v/>
      </c>
      <c r="E402" s="1" t="str">
        <f>IF(ISBLANK(ResidentialCommon!D52),"",ResidentialCommon!D52)</f>
        <v/>
      </c>
      <c r="F402" s="1" t="str">
        <f>IF(ISBLANK(ResidentialCommon!E52),"",ResidentialCommon!E52)</f>
        <v/>
      </c>
      <c r="G402" s="1" t="str">
        <f>IF(ISBLANK(ResidentialCommon!F52),"",ResidentialCommon!F52)</f>
        <v/>
      </c>
      <c r="H402" s="1" t="str">
        <f>IF(ISBLANK(ResidentialCommon!G52),"",ResidentialCommon!G52)</f>
        <v/>
      </c>
      <c r="I402" s="1" t="str">
        <f>IF(ISBLANK(ResidentialCommon!H52),"",ResidentialCommon!H52)</f>
        <v/>
      </c>
      <c r="J402" s="1" t="str">
        <f>IF(ISBLANK(ResidentialCommon!I52),"",ResidentialCommon!I52)</f>
        <v/>
      </c>
      <c r="K402" s="1" t="str">
        <f>IF(ISBLANK(ResidentialCommon!J52),"",ResidentialCommon!J52)</f>
        <v/>
      </c>
      <c r="L402" s="1" t="str">
        <f>IF(ISBLANK(ResidentialCommon!K52),"",ResidentialCommon!K52)</f>
        <v/>
      </c>
      <c r="M402" s="1" t="str">
        <f>IF(ISBLANK(ResidentialCommon!L52),"",ResidentialCommon!L52)</f>
        <v/>
      </c>
      <c r="N402" s="1" t="str">
        <f>IF(ISBLANK(ResidentialCommon!M52),"",ResidentialCommon!M52)</f>
        <v/>
      </c>
      <c r="O402" s="1" t="str">
        <f>IF(ISBLANK(ResidentialCommon!N52),"",ResidentialCommon!N52)</f>
        <v/>
      </c>
      <c r="P402" s="1" t="str">
        <f>IF(ISBLANK(ResidentialCommon!O52),"",ResidentialCommon!O52)</f>
        <v/>
      </c>
      <c r="Q402" s="1" t="str">
        <f>IF(ISBLANK(ResidentialCommon!P52),"",ResidentialCommon!P52)</f>
        <v/>
      </c>
      <c r="R402" s="1" t="str">
        <f>IF(ISBLANK(ResidentialCommon!Q52),"",ResidentialCommon!Q52)</f>
        <v/>
      </c>
      <c r="S402" s="1" t="str">
        <f>IF(ISBLANK(ResidentialCommon!R52),"",ResidentialCommon!R52)</f>
        <v/>
      </c>
      <c r="T402" s="1" t="str">
        <f>IF(ISBLANK(ResidentialCommon!S52),"",ResidentialCommon!S52)</f>
        <v/>
      </c>
      <c r="U402" s="1" t="str">
        <f>IF(ISBLANK(ResidentialCommon!T52),"",ResidentialCommon!T52)</f>
        <v/>
      </c>
      <c r="V402" s="1" t="str">
        <f>IF(ISBLANK(ResidentialCommon!U52),"",ResidentialCommon!U52)</f>
        <v/>
      </c>
      <c r="W402" s="1" t="str">
        <f>IF(ISBLANK(ResidentialCommon!V52),"",ResidentialCommon!V52)</f>
        <v/>
      </c>
      <c r="X402" s="1" t="str">
        <f>IF(ISBLANK(ResidentialCommon!W52),"",ResidentialCommon!W52)</f>
        <v/>
      </c>
      <c r="Y402" s="1" t="str">
        <f>IF(ISBLANK(ResidentialCommon!X52),"",ResidentialCommon!X52)</f>
        <v/>
      </c>
      <c r="Z402" s="1" t="str">
        <f>IF(ISBLANK(ResidentialCommon!Y52),"",ResidentialCommon!Y52)</f>
        <v/>
      </c>
      <c r="AA402" s="1" t="str">
        <f>IF(ISBLANK(ResidentialCommon!Z52),"",ResidentialCommon!Z52)</f>
        <v/>
      </c>
      <c r="AB402" s="23" t="str">
        <f>IF(ISBLANK(ResidentialCommon!AA52),"",ResidentialCommon!AA52)</f>
        <v/>
      </c>
    </row>
    <row r="403" spans="1:28" ht="15.75" thickBot="1" x14ac:dyDescent="0.3">
      <c r="A403" s="54" t="e">
        <f>IF(ISBLANK(ResidentialCommon!A53),NA(),ResidentialCommon!A53)</f>
        <v>#N/A</v>
      </c>
      <c r="B403" s="19" t="e">
        <f t="shared" si="25"/>
        <v>#N/A</v>
      </c>
      <c r="C403" s="19" t="str">
        <f>IF(ISBLANK(ResidentialCommon!C53),"",ResidentialCommon!C53)</f>
        <v/>
      </c>
      <c r="D403" s="19" t="str">
        <f t="shared" si="24"/>
        <v/>
      </c>
      <c r="E403" s="24" t="str">
        <f>IF(ISBLANK(ResidentialCommon!D53),"",ResidentialCommon!D53)</f>
        <v/>
      </c>
      <c r="F403" s="24" t="str">
        <f>IF(ISBLANK(ResidentialCommon!E53),"",ResidentialCommon!E53)</f>
        <v/>
      </c>
      <c r="G403" s="24" t="str">
        <f>IF(ISBLANK(ResidentialCommon!F53),"",ResidentialCommon!F53)</f>
        <v/>
      </c>
      <c r="H403" s="24" t="str">
        <f>IF(ISBLANK(ResidentialCommon!G53),"",ResidentialCommon!G53)</f>
        <v/>
      </c>
      <c r="I403" s="24" t="str">
        <f>IF(ISBLANK(ResidentialCommon!H53),"",ResidentialCommon!H53)</f>
        <v/>
      </c>
      <c r="J403" s="24" t="str">
        <f>IF(ISBLANK(ResidentialCommon!I53),"",ResidentialCommon!I53)</f>
        <v/>
      </c>
      <c r="K403" s="24" t="str">
        <f>IF(ISBLANK(ResidentialCommon!J53),"",ResidentialCommon!J53)</f>
        <v/>
      </c>
      <c r="L403" s="24" t="str">
        <f>IF(ISBLANK(ResidentialCommon!K53),"",ResidentialCommon!K53)</f>
        <v/>
      </c>
      <c r="M403" s="24" t="str">
        <f>IF(ISBLANK(ResidentialCommon!L53),"",ResidentialCommon!L53)</f>
        <v/>
      </c>
      <c r="N403" s="24" t="str">
        <f>IF(ISBLANK(ResidentialCommon!M53),"",ResidentialCommon!M53)</f>
        <v/>
      </c>
      <c r="O403" s="24" t="str">
        <f>IF(ISBLANK(ResidentialCommon!N53),"",ResidentialCommon!N53)</f>
        <v/>
      </c>
      <c r="P403" s="24" t="str">
        <f>IF(ISBLANK(ResidentialCommon!O53),"",ResidentialCommon!O53)</f>
        <v/>
      </c>
      <c r="Q403" s="24" t="str">
        <f>IF(ISBLANK(ResidentialCommon!P53),"",ResidentialCommon!P53)</f>
        <v/>
      </c>
      <c r="R403" s="24" t="str">
        <f>IF(ISBLANK(ResidentialCommon!Q53),"",ResidentialCommon!Q53)</f>
        <v/>
      </c>
      <c r="S403" s="24" t="str">
        <f>IF(ISBLANK(ResidentialCommon!R53),"",ResidentialCommon!R53)</f>
        <v/>
      </c>
      <c r="T403" s="24" t="str">
        <f>IF(ISBLANK(ResidentialCommon!S53),"",ResidentialCommon!S53)</f>
        <v/>
      </c>
      <c r="U403" s="24" t="str">
        <f>IF(ISBLANK(ResidentialCommon!T53),"",ResidentialCommon!T53)</f>
        <v/>
      </c>
      <c r="V403" s="24" t="str">
        <f>IF(ISBLANK(ResidentialCommon!U53),"",ResidentialCommon!U53)</f>
        <v/>
      </c>
      <c r="W403" s="24" t="str">
        <f>IF(ISBLANK(ResidentialCommon!V53),"",ResidentialCommon!V53)</f>
        <v/>
      </c>
      <c r="X403" s="24" t="str">
        <f>IF(ISBLANK(ResidentialCommon!W53),"",ResidentialCommon!W53)</f>
        <v/>
      </c>
      <c r="Y403" s="24" t="str">
        <f>IF(ISBLANK(ResidentialCommon!X53),"",ResidentialCommon!X53)</f>
        <v/>
      </c>
      <c r="Z403" s="24" t="str">
        <f>IF(ISBLANK(ResidentialCommon!Y53),"",ResidentialCommon!Y53)</f>
        <v/>
      </c>
      <c r="AA403" s="24" t="str">
        <f>IF(ISBLANK(ResidentialCommon!Z53),"",ResidentialCommon!Z53)</f>
        <v/>
      </c>
      <c r="AB403" s="25" t="str">
        <f>IF(ISBLANK(ResidentialCommon!AA53),"",ResidentialCommon!AA53)</f>
        <v/>
      </c>
    </row>
    <row r="404" spans="1:28" x14ac:dyDescent="0.25">
      <c r="A404" s="53" t="str">
        <f>ResidentialLiving!A2</f>
        <v>ResidentialLiving</v>
      </c>
      <c r="B404" s="26" t="e">
        <v>#N/A</v>
      </c>
      <c r="C404" s="26"/>
      <c r="D404" s="26" t="str">
        <f t="shared" ref="D404:D435" si="26">IF(AND(ISNA(B402),ISNA(B403),ISNA(B404)),"",$A$404&amp;(IF(AND(ISNA(B404),ISNA(B403)),B402,IF(AND(ISNA(B404),ISNA(B402)),B403,B404)))&amp;C404)</f>
        <v/>
      </c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27"/>
    </row>
    <row r="405" spans="1:28" x14ac:dyDescent="0.25">
      <c r="A405" s="53" t="str">
        <f>IF(ISBLANK(ResidentialLiving!A5),NA(),ResidentialLiving!A5)</f>
        <v>Occupancy</v>
      </c>
      <c r="B405" t="str">
        <f t="shared" si="25"/>
        <v>Occupancy</v>
      </c>
      <c r="C405" t="str">
        <f>IF(ISBLANK(ResidentialLiving!C5),"",ResidentialLiving!C5)</f>
        <v>WD</v>
      </c>
      <c r="D405" t="str">
        <f t="shared" si="26"/>
        <v>ResidentialLivingOccupancyWD</v>
      </c>
      <c r="E405" s="1">
        <f>IF(ISBLANK(ResidentialLiving!D5),"",ResidentialLiving!D5)</f>
        <v>0.9</v>
      </c>
      <c r="F405" s="1">
        <f>IF(ISBLANK(ResidentialLiving!E5),"",ResidentialLiving!E5)</f>
        <v>0.9</v>
      </c>
      <c r="G405" s="1">
        <f>IF(ISBLANK(ResidentialLiving!F5),"",ResidentialLiving!F5)</f>
        <v>0.9</v>
      </c>
      <c r="H405" s="1">
        <f>IF(ISBLANK(ResidentialLiving!G5),"",ResidentialLiving!G5)</f>
        <v>0.9</v>
      </c>
      <c r="I405" s="1">
        <f>IF(ISBLANK(ResidentialLiving!H5),"",ResidentialLiving!H5)</f>
        <v>0.9</v>
      </c>
      <c r="J405" s="1">
        <f>IF(ISBLANK(ResidentialLiving!I5),"",ResidentialLiving!I5)</f>
        <v>0.9</v>
      </c>
      <c r="K405" s="1">
        <f>IF(ISBLANK(ResidentialLiving!J5),"",ResidentialLiving!J5)</f>
        <v>0.7</v>
      </c>
      <c r="L405" s="1">
        <f>IF(ISBLANK(ResidentialLiving!K5),"",ResidentialLiving!K5)</f>
        <v>0.4</v>
      </c>
      <c r="M405" s="1">
        <f>IF(ISBLANK(ResidentialLiving!L5),"",ResidentialLiving!L5)</f>
        <v>0.4</v>
      </c>
      <c r="N405" s="1">
        <f>IF(ISBLANK(ResidentialLiving!M5),"",ResidentialLiving!M5)</f>
        <v>0.2</v>
      </c>
      <c r="O405" s="1">
        <f>IF(ISBLANK(ResidentialLiving!N5),"",ResidentialLiving!N5)</f>
        <v>0.2</v>
      </c>
      <c r="P405" s="1">
        <f>IF(ISBLANK(ResidentialLiving!O5),"",ResidentialLiving!O5)</f>
        <v>0.2</v>
      </c>
      <c r="Q405" s="1">
        <f>IF(ISBLANK(ResidentialLiving!P5),"",ResidentialLiving!P5)</f>
        <v>0.2</v>
      </c>
      <c r="R405" s="1">
        <f>IF(ISBLANK(ResidentialLiving!Q5),"",ResidentialLiving!Q5)</f>
        <v>0.2</v>
      </c>
      <c r="S405" s="1">
        <f>IF(ISBLANK(ResidentialLiving!R5),"",ResidentialLiving!R5)</f>
        <v>0.2</v>
      </c>
      <c r="T405" s="1">
        <f>IF(ISBLANK(ResidentialLiving!S5),"",ResidentialLiving!S5)</f>
        <v>0.3</v>
      </c>
      <c r="U405" s="1">
        <f>IF(ISBLANK(ResidentialLiving!T5),"",ResidentialLiving!T5)</f>
        <v>0.5</v>
      </c>
      <c r="V405" s="1">
        <f>IF(ISBLANK(ResidentialLiving!U5),"",ResidentialLiving!U5)</f>
        <v>0.5</v>
      </c>
      <c r="W405" s="1">
        <f>IF(ISBLANK(ResidentialLiving!V5),"",ResidentialLiving!V5)</f>
        <v>0.5</v>
      </c>
      <c r="X405" s="1">
        <f>IF(ISBLANK(ResidentialLiving!W5),"",ResidentialLiving!W5)</f>
        <v>0.7</v>
      </c>
      <c r="Y405" s="1">
        <f>IF(ISBLANK(ResidentialLiving!X5),"",ResidentialLiving!X5)</f>
        <v>0.7</v>
      </c>
      <c r="Z405" s="1">
        <f>IF(ISBLANK(ResidentialLiving!Y5),"",ResidentialLiving!Y5)</f>
        <v>0.8</v>
      </c>
      <c r="AA405" s="1">
        <f>IF(ISBLANK(ResidentialLiving!Z5),"",ResidentialLiving!Z5)</f>
        <v>0.9</v>
      </c>
      <c r="AB405" s="23">
        <f>IF(ISBLANK(ResidentialLiving!AA5),"",ResidentialLiving!AA5)</f>
        <v>0.9</v>
      </c>
    </row>
    <row r="406" spans="1:28" x14ac:dyDescent="0.25">
      <c r="A406" s="53" t="e">
        <f>IF(ISBLANK(ResidentialLiving!A6),NA(),ResidentialLiving!A6)</f>
        <v>#N/A</v>
      </c>
      <c r="B406" t="e">
        <f t="shared" si="25"/>
        <v>#N/A</v>
      </c>
      <c r="C406" t="str">
        <f>IF(ISBLANK(ResidentialLiving!C6),"",ResidentialLiving!C6)</f>
        <v>Sat</v>
      </c>
      <c r="D406" t="str">
        <f t="shared" si="26"/>
        <v>ResidentialLivingOccupancySat</v>
      </c>
      <c r="E406" s="1">
        <f>IF(ISBLANK(ResidentialLiving!D6),"",ResidentialLiving!D6)</f>
        <v>0.9</v>
      </c>
      <c r="F406" s="1">
        <f>IF(ISBLANK(ResidentialLiving!E6),"",ResidentialLiving!E6)</f>
        <v>0.9</v>
      </c>
      <c r="G406" s="1">
        <f>IF(ISBLANK(ResidentialLiving!F6),"",ResidentialLiving!F6)</f>
        <v>0.9</v>
      </c>
      <c r="H406" s="1">
        <f>IF(ISBLANK(ResidentialLiving!G6),"",ResidentialLiving!G6)</f>
        <v>0.9</v>
      </c>
      <c r="I406" s="1">
        <f>IF(ISBLANK(ResidentialLiving!H6),"",ResidentialLiving!H6)</f>
        <v>0.9</v>
      </c>
      <c r="J406" s="1">
        <f>IF(ISBLANK(ResidentialLiving!I6),"",ResidentialLiving!I6)</f>
        <v>0.9</v>
      </c>
      <c r="K406" s="1">
        <f>IF(ISBLANK(ResidentialLiving!J6),"",ResidentialLiving!J6)</f>
        <v>0.7</v>
      </c>
      <c r="L406" s="1">
        <f>IF(ISBLANK(ResidentialLiving!K6),"",ResidentialLiving!K6)</f>
        <v>0.4</v>
      </c>
      <c r="M406" s="1">
        <f>IF(ISBLANK(ResidentialLiving!L6),"",ResidentialLiving!L6)</f>
        <v>0.4</v>
      </c>
      <c r="N406" s="1">
        <f>IF(ISBLANK(ResidentialLiving!M6),"",ResidentialLiving!M6)</f>
        <v>0.2</v>
      </c>
      <c r="O406" s="1">
        <f>IF(ISBLANK(ResidentialLiving!N6),"",ResidentialLiving!N6)</f>
        <v>0.2</v>
      </c>
      <c r="P406" s="1">
        <f>IF(ISBLANK(ResidentialLiving!O6),"",ResidentialLiving!O6)</f>
        <v>0.2</v>
      </c>
      <c r="Q406" s="1">
        <f>IF(ISBLANK(ResidentialLiving!P6),"",ResidentialLiving!P6)</f>
        <v>0.2</v>
      </c>
      <c r="R406" s="1">
        <f>IF(ISBLANK(ResidentialLiving!Q6),"",ResidentialLiving!Q6)</f>
        <v>0.2</v>
      </c>
      <c r="S406" s="1">
        <f>IF(ISBLANK(ResidentialLiving!R6),"",ResidentialLiving!R6)</f>
        <v>0.2</v>
      </c>
      <c r="T406" s="1">
        <f>IF(ISBLANK(ResidentialLiving!S6),"",ResidentialLiving!S6)</f>
        <v>0.3</v>
      </c>
      <c r="U406" s="1">
        <f>IF(ISBLANK(ResidentialLiving!T6),"",ResidentialLiving!T6)</f>
        <v>0.5</v>
      </c>
      <c r="V406" s="1">
        <f>IF(ISBLANK(ResidentialLiving!U6),"",ResidentialLiving!U6)</f>
        <v>0.5</v>
      </c>
      <c r="W406" s="1">
        <f>IF(ISBLANK(ResidentialLiving!V6),"",ResidentialLiving!V6)</f>
        <v>0.5</v>
      </c>
      <c r="X406" s="1">
        <f>IF(ISBLANK(ResidentialLiving!W6),"",ResidentialLiving!W6)</f>
        <v>0.7</v>
      </c>
      <c r="Y406" s="1">
        <f>IF(ISBLANK(ResidentialLiving!X6),"",ResidentialLiving!X6)</f>
        <v>0.7</v>
      </c>
      <c r="Z406" s="1">
        <f>IF(ISBLANK(ResidentialLiving!Y6),"",ResidentialLiving!Y6)</f>
        <v>0.8</v>
      </c>
      <c r="AA406" s="1">
        <f>IF(ISBLANK(ResidentialLiving!Z6),"",ResidentialLiving!Z6)</f>
        <v>0.9</v>
      </c>
      <c r="AB406" s="23">
        <f>IF(ISBLANK(ResidentialLiving!AA6),"",ResidentialLiving!AA6)</f>
        <v>0.9</v>
      </c>
    </row>
    <row r="407" spans="1:28" x14ac:dyDescent="0.25">
      <c r="A407" s="53" t="e">
        <f>IF(ISBLANK(ResidentialLiving!A7),NA(),ResidentialLiving!A7)</f>
        <v>#N/A</v>
      </c>
      <c r="B407" t="e">
        <f t="shared" si="25"/>
        <v>#N/A</v>
      </c>
      <c r="C407" t="str">
        <f>IF(ISBLANK(ResidentialLiving!C7),"",ResidentialLiving!C7)</f>
        <v>Sun</v>
      </c>
      <c r="D407" t="str">
        <f t="shared" si="26"/>
        <v>ResidentialLivingOccupancySun</v>
      </c>
      <c r="E407" s="1">
        <f>IF(ISBLANK(ResidentialLiving!D7),"",ResidentialLiving!D7)</f>
        <v>0.9</v>
      </c>
      <c r="F407" s="1">
        <f>IF(ISBLANK(ResidentialLiving!E7),"",ResidentialLiving!E7)</f>
        <v>0.9</v>
      </c>
      <c r="G407" s="1">
        <f>IF(ISBLANK(ResidentialLiving!F7),"",ResidentialLiving!F7)</f>
        <v>0.9</v>
      </c>
      <c r="H407" s="1">
        <f>IF(ISBLANK(ResidentialLiving!G7),"",ResidentialLiving!G7)</f>
        <v>0.9</v>
      </c>
      <c r="I407" s="1">
        <f>IF(ISBLANK(ResidentialLiving!H7),"",ResidentialLiving!H7)</f>
        <v>0.9</v>
      </c>
      <c r="J407" s="1">
        <f>IF(ISBLANK(ResidentialLiving!I7),"",ResidentialLiving!I7)</f>
        <v>0.9</v>
      </c>
      <c r="K407" s="1">
        <f>IF(ISBLANK(ResidentialLiving!J7),"",ResidentialLiving!J7)</f>
        <v>0.7</v>
      </c>
      <c r="L407" s="1">
        <f>IF(ISBLANK(ResidentialLiving!K7),"",ResidentialLiving!K7)</f>
        <v>0.4</v>
      </c>
      <c r="M407" s="1">
        <f>IF(ISBLANK(ResidentialLiving!L7),"",ResidentialLiving!L7)</f>
        <v>0.4</v>
      </c>
      <c r="N407" s="1">
        <f>IF(ISBLANK(ResidentialLiving!M7),"",ResidentialLiving!M7)</f>
        <v>0.2</v>
      </c>
      <c r="O407" s="1">
        <f>IF(ISBLANK(ResidentialLiving!N7),"",ResidentialLiving!N7)</f>
        <v>0.2</v>
      </c>
      <c r="P407" s="1">
        <f>IF(ISBLANK(ResidentialLiving!O7),"",ResidentialLiving!O7)</f>
        <v>0.2</v>
      </c>
      <c r="Q407" s="1">
        <f>IF(ISBLANK(ResidentialLiving!P7),"",ResidentialLiving!P7)</f>
        <v>0.2</v>
      </c>
      <c r="R407" s="1">
        <f>IF(ISBLANK(ResidentialLiving!Q7),"",ResidentialLiving!Q7)</f>
        <v>0.2</v>
      </c>
      <c r="S407" s="1">
        <f>IF(ISBLANK(ResidentialLiving!R7),"",ResidentialLiving!R7)</f>
        <v>0.2</v>
      </c>
      <c r="T407" s="1">
        <f>IF(ISBLANK(ResidentialLiving!S7),"",ResidentialLiving!S7)</f>
        <v>0.3</v>
      </c>
      <c r="U407" s="1">
        <f>IF(ISBLANK(ResidentialLiving!T7),"",ResidentialLiving!T7)</f>
        <v>0.5</v>
      </c>
      <c r="V407" s="1">
        <f>IF(ISBLANK(ResidentialLiving!U7),"",ResidentialLiving!U7)</f>
        <v>0.5</v>
      </c>
      <c r="W407" s="1">
        <f>IF(ISBLANK(ResidentialLiving!V7),"",ResidentialLiving!V7)</f>
        <v>0.5</v>
      </c>
      <c r="X407" s="1">
        <f>IF(ISBLANK(ResidentialLiving!W7),"",ResidentialLiving!W7)</f>
        <v>0.7</v>
      </c>
      <c r="Y407" s="1">
        <f>IF(ISBLANK(ResidentialLiving!X7),"",ResidentialLiving!X7)</f>
        <v>0.7</v>
      </c>
      <c r="Z407" s="1">
        <f>IF(ISBLANK(ResidentialLiving!Y7),"",ResidentialLiving!Y7)</f>
        <v>0.8</v>
      </c>
      <c r="AA407" s="1">
        <f>IF(ISBLANK(ResidentialLiving!Z7),"",ResidentialLiving!Z7)</f>
        <v>0.9</v>
      </c>
      <c r="AB407" s="23">
        <f>IF(ISBLANK(ResidentialLiving!AA7),"",ResidentialLiving!AA7)</f>
        <v>0.9</v>
      </c>
    </row>
    <row r="408" spans="1:28" x14ac:dyDescent="0.25">
      <c r="A408" s="53" t="str">
        <f>IF(ISBLANK(ResidentialLiving!A8),NA(),ResidentialLiving!A8)</f>
        <v>Lights</v>
      </c>
      <c r="B408" t="str">
        <f t="shared" si="25"/>
        <v>Lights</v>
      </c>
      <c r="C408" t="str">
        <f>IF(ISBLANK(ResidentialLiving!C8),"",ResidentialLiving!C8)</f>
        <v>WD</v>
      </c>
      <c r="D408" t="str">
        <f t="shared" si="26"/>
        <v>ResidentialLivingLightsWD</v>
      </c>
      <c r="E408" s="1">
        <f>IF(ISBLANK(ResidentialLiving!D8),"",ResidentialLiving!D8)</f>
        <v>0.1</v>
      </c>
      <c r="F408" s="1">
        <f>IF(ISBLANK(ResidentialLiving!E8),"",ResidentialLiving!E8)</f>
        <v>0.1</v>
      </c>
      <c r="G408" s="1">
        <f>IF(ISBLANK(ResidentialLiving!F8),"",ResidentialLiving!F8)</f>
        <v>0.1</v>
      </c>
      <c r="H408" s="1">
        <f>IF(ISBLANK(ResidentialLiving!G8),"",ResidentialLiving!G8)</f>
        <v>0.1</v>
      </c>
      <c r="I408" s="1">
        <f>IF(ISBLANK(ResidentialLiving!H8),"",ResidentialLiving!H8)</f>
        <v>0.1</v>
      </c>
      <c r="J408" s="1">
        <f>IF(ISBLANK(ResidentialLiving!I8),"",ResidentialLiving!I8)</f>
        <v>0.3</v>
      </c>
      <c r="K408" s="1">
        <f>IF(ISBLANK(ResidentialLiving!J8),"",ResidentialLiving!J8)</f>
        <v>0.45</v>
      </c>
      <c r="L408" s="1">
        <f>IF(ISBLANK(ResidentialLiving!K8),"",ResidentialLiving!K8)</f>
        <v>0.45</v>
      </c>
      <c r="M408" s="1">
        <f>IF(ISBLANK(ResidentialLiving!L8),"",ResidentialLiving!L8)</f>
        <v>0.45</v>
      </c>
      <c r="N408" s="1">
        <f>IF(ISBLANK(ResidentialLiving!M8),"",ResidentialLiving!M8)</f>
        <v>0.45</v>
      </c>
      <c r="O408" s="1">
        <f>IF(ISBLANK(ResidentialLiving!N8),"",ResidentialLiving!N8)</f>
        <v>0.3</v>
      </c>
      <c r="P408" s="1">
        <f>IF(ISBLANK(ResidentialLiving!O8),"",ResidentialLiving!O8)</f>
        <v>0.3</v>
      </c>
      <c r="Q408" s="1">
        <f>IF(ISBLANK(ResidentialLiving!P8),"",ResidentialLiving!P8)</f>
        <v>0.3</v>
      </c>
      <c r="R408" s="1">
        <f>IF(ISBLANK(ResidentialLiving!Q8),"",ResidentialLiving!Q8)</f>
        <v>0.3</v>
      </c>
      <c r="S408" s="1">
        <f>IF(ISBLANK(ResidentialLiving!R8),"",ResidentialLiving!R8)</f>
        <v>0.3</v>
      </c>
      <c r="T408" s="1">
        <f>IF(ISBLANK(ResidentialLiving!S8),"",ResidentialLiving!S8)</f>
        <v>0.3</v>
      </c>
      <c r="U408" s="1">
        <f>IF(ISBLANK(ResidentialLiving!T8),"",ResidentialLiving!T8)</f>
        <v>0.3</v>
      </c>
      <c r="V408" s="1">
        <f>IF(ISBLANK(ResidentialLiving!U8),"",ResidentialLiving!U8)</f>
        <v>0.3</v>
      </c>
      <c r="W408" s="1">
        <f>IF(ISBLANK(ResidentialLiving!V8),"",ResidentialLiving!V8)</f>
        <v>0.6</v>
      </c>
      <c r="X408" s="1">
        <f>IF(ISBLANK(ResidentialLiving!W8),"",ResidentialLiving!W8)</f>
        <v>0.8</v>
      </c>
      <c r="Y408" s="1">
        <f>IF(ISBLANK(ResidentialLiving!X8),"",ResidentialLiving!X8)</f>
        <v>0.9</v>
      </c>
      <c r="Z408" s="1">
        <f>IF(ISBLANK(ResidentialLiving!Y8),"",ResidentialLiving!Y8)</f>
        <v>0.8</v>
      </c>
      <c r="AA408" s="1">
        <f>IF(ISBLANK(ResidentialLiving!Z8),"",ResidentialLiving!Z8)</f>
        <v>0.6</v>
      </c>
      <c r="AB408" s="23">
        <f>IF(ISBLANK(ResidentialLiving!AA8),"",ResidentialLiving!AA8)</f>
        <v>0.3</v>
      </c>
    </row>
    <row r="409" spans="1:28" x14ac:dyDescent="0.25">
      <c r="A409" s="53" t="e">
        <f>IF(ISBLANK(ResidentialLiving!A9),NA(),ResidentialLiving!A9)</f>
        <v>#N/A</v>
      </c>
      <c r="B409" t="e">
        <f t="shared" si="25"/>
        <v>#N/A</v>
      </c>
      <c r="C409" t="str">
        <f>IF(ISBLANK(ResidentialLiving!C9),"",ResidentialLiving!C9)</f>
        <v>Sat</v>
      </c>
      <c r="D409" t="str">
        <f t="shared" si="26"/>
        <v>ResidentialLivingLightsSat</v>
      </c>
      <c r="E409" s="1">
        <f>IF(ISBLANK(ResidentialLiving!D9),"",ResidentialLiving!D9)</f>
        <v>0.1</v>
      </c>
      <c r="F409" s="1">
        <f>IF(ISBLANK(ResidentialLiving!E9),"",ResidentialLiving!E9)</f>
        <v>0.1</v>
      </c>
      <c r="G409" s="1">
        <f>IF(ISBLANK(ResidentialLiving!F9),"",ResidentialLiving!F9)</f>
        <v>0.1</v>
      </c>
      <c r="H409" s="1">
        <f>IF(ISBLANK(ResidentialLiving!G9),"",ResidentialLiving!G9)</f>
        <v>0.1</v>
      </c>
      <c r="I409" s="1">
        <f>IF(ISBLANK(ResidentialLiving!H9),"",ResidentialLiving!H9)</f>
        <v>0.1</v>
      </c>
      <c r="J409" s="1">
        <f>IF(ISBLANK(ResidentialLiving!I9),"",ResidentialLiving!I9)</f>
        <v>0.3</v>
      </c>
      <c r="K409" s="1">
        <f>IF(ISBLANK(ResidentialLiving!J9),"",ResidentialLiving!J9)</f>
        <v>0.45</v>
      </c>
      <c r="L409" s="1">
        <f>IF(ISBLANK(ResidentialLiving!K9),"",ResidentialLiving!K9)</f>
        <v>0.45</v>
      </c>
      <c r="M409" s="1">
        <f>IF(ISBLANK(ResidentialLiving!L9),"",ResidentialLiving!L9)</f>
        <v>0.45</v>
      </c>
      <c r="N409" s="1">
        <f>IF(ISBLANK(ResidentialLiving!M9),"",ResidentialLiving!M9)</f>
        <v>0.45</v>
      </c>
      <c r="O409" s="1">
        <f>IF(ISBLANK(ResidentialLiving!N9),"",ResidentialLiving!N9)</f>
        <v>0.3</v>
      </c>
      <c r="P409" s="1">
        <f>IF(ISBLANK(ResidentialLiving!O9),"",ResidentialLiving!O9)</f>
        <v>0.3</v>
      </c>
      <c r="Q409" s="1">
        <f>IF(ISBLANK(ResidentialLiving!P9),"",ResidentialLiving!P9)</f>
        <v>0.3</v>
      </c>
      <c r="R409" s="1">
        <f>IF(ISBLANK(ResidentialLiving!Q9),"",ResidentialLiving!Q9)</f>
        <v>0.3</v>
      </c>
      <c r="S409" s="1">
        <f>IF(ISBLANK(ResidentialLiving!R9),"",ResidentialLiving!R9)</f>
        <v>0.3</v>
      </c>
      <c r="T409" s="1">
        <f>IF(ISBLANK(ResidentialLiving!S9),"",ResidentialLiving!S9)</f>
        <v>0.3</v>
      </c>
      <c r="U409" s="1">
        <f>IF(ISBLANK(ResidentialLiving!T9),"",ResidentialLiving!T9)</f>
        <v>0.3</v>
      </c>
      <c r="V409" s="1">
        <f>IF(ISBLANK(ResidentialLiving!U9),"",ResidentialLiving!U9)</f>
        <v>0.3</v>
      </c>
      <c r="W409" s="1">
        <f>IF(ISBLANK(ResidentialLiving!V9),"",ResidentialLiving!V9)</f>
        <v>0.6</v>
      </c>
      <c r="X409" s="1">
        <f>IF(ISBLANK(ResidentialLiving!W9),"",ResidentialLiving!W9)</f>
        <v>0.8</v>
      </c>
      <c r="Y409" s="1">
        <f>IF(ISBLANK(ResidentialLiving!X9),"",ResidentialLiving!X9)</f>
        <v>0.9</v>
      </c>
      <c r="Z409" s="1">
        <f>IF(ISBLANK(ResidentialLiving!Y9),"",ResidentialLiving!Y9)</f>
        <v>0.8</v>
      </c>
      <c r="AA409" s="1">
        <f>IF(ISBLANK(ResidentialLiving!Z9),"",ResidentialLiving!Z9)</f>
        <v>0.6</v>
      </c>
      <c r="AB409" s="23">
        <f>IF(ISBLANK(ResidentialLiving!AA9),"",ResidentialLiving!AA9)</f>
        <v>0.3</v>
      </c>
    </row>
    <row r="410" spans="1:28" x14ac:dyDescent="0.25">
      <c r="A410" s="53" t="e">
        <f>IF(ISBLANK(ResidentialLiving!A10),NA(),ResidentialLiving!A10)</f>
        <v>#N/A</v>
      </c>
      <c r="B410" t="e">
        <f t="shared" si="25"/>
        <v>#N/A</v>
      </c>
      <c r="C410" t="str">
        <f>IF(ISBLANK(ResidentialLiving!C10),"",ResidentialLiving!C10)</f>
        <v>Sun</v>
      </c>
      <c r="D410" t="str">
        <f t="shared" si="26"/>
        <v>ResidentialLivingLightsSun</v>
      </c>
      <c r="E410" s="1">
        <f>IF(ISBLANK(ResidentialLiving!D10),"",ResidentialLiving!D10)</f>
        <v>0.1</v>
      </c>
      <c r="F410" s="1">
        <f>IF(ISBLANK(ResidentialLiving!E10),"",ResidentialLiving!E10)</f>
        <v>0.1</v>
      </c>
      <c r="G410" s="1">
        <f>IF(ISBLANK(ResidentialLiving!F10),"",ResidentialLiving!F10)</f>
        <v>0.1</v>
      </c>
      <c r="H410" s="1">
        <f>IF(ISBLANK(ResidentialLiving!G10),"",ResidentialLiving!G10)</f>
        <v>0.1</v>
      </c>
      <c r="I410" s="1">
        <f>IF(ISBLANK(ResidentialLiving!H10),"",ResidentialLiving!H10)</f>
        <v>0.1</v>
      </c>
      <c r="J410" s="1">
        <f>IF(ISBLANK(ResidentialLiving!I10),"",ResidentialLiving!I10)</f>
        <v>0.3</v>
      </c>
      <c r="K410" s="1">
        <f>IF(ISBLANK(ResidentialLiving!J10),"",ResidentialLiving!J10)</f>
        <v>0.45</v>
      </c>
      <c r="L410" s="1">
        <f>IF(ISBLANK(ResidentialLiving!K10),"",ResidentialLiving!K10)</f>
        <v>0.45</v>
      </c>
      <c r="M410" s="1">
        <f>IF(ISBLANK(ResidentialLiving!L10),"",ResidentialLiving!L10)</f>
        <v>0.45</v>
      </c>
      <c r="N410" s="1">
        <f>IF(ISBLANK(ResidentialLiving!M10),"",ResidentialLiving!M10)</f>
        <v>0.45</v>
      </c>
      <c r="O410" s="1">
        <f>IF(ISBLANK(ResidentialLiving!N10),"",ResidentialLiving!N10)</f>
        <v>0.3</v>
      </c>
      <c r="P410" s="1">
        <f>IF(ISBLANK(ResidentialLiving!O10),"",ResidentialLiving!O10)</f>
        <v>0.3</v>
      </c>
      <c r="Q410" s="1">
        <f>IF(ISBLANK(ResidentialLiving!P10),"",ResidentialLiving!P10)</f>
        <v>0.3</v>
      </c>
      <c r="R410" s="1">
        <f>IF(ISBLANK(ResidentialLiving!Q10),"",ResidentialLiving!Q10)</f>
        <v>0.3</v>
      </c>
      <c r="S410" s="1">
        <f>IF(ISBLANK(ResidentialLiving!R10),"",ResidentialLiving!R10)</f>
        <v>0.3</v>
      </c>
      <c r="T410" s="1">
        <f>IF(ISBLANK(ResidentialLiving!S10),"",ResidentialLiving!S10)</f>
        <v>0.3</v>
      </c>
      <c r="U410" s="1">
        <f>IF(ISBLANK(ResidentialLiving!T10),"",ResidentialLiving!T10)</f>
        <v>0.3</v>
      </c>
      <c r="V410" s="1">
        <f>IF(ISBLANK(ResidentialLiving!U10),"",ResidentialLiving!U10)</f>
        <v>0.3</v>
      </c>
      <c r="W410" s="1">
        <f>IF(ISBLANK(ResidentialLiving!V10),"",ResidentialLiving!V10)</f>
        <v>0.6</v>
      </c>
      <c r="X410" s="1">
        <f>IF(ISBLANK(ResidentialLiving!W10),"",ResidentialLiving!W10)</f>
        <v>0.8</v>
      </c>
      <c r="Y410" s="1">
        <f>IF(ISBLANK(ResidentialLiving!X10),"",ResidentialLiving!X10)</f>
        <v>0.9</v>
      </c>
      <c r="Z410" s="1">
        <f>IF(ISBLANK(ResidentialLiving!Y10),"",ResidentialLiving!Y10)</f>
        <v>0.8</v>
      </c>
      <c r="AA410" s="1">
        <f>IF(ISBLANK(ResidentialLiving!Z10),"",ResidentialLiving!Z10)</f>
        <v>0.6</v>
      </c>
      <c r="AB410" s="23">
        <f>IF(ISBLANK(ResidentialLiving!AA10),"",ResidentialLiving!AA10)</f>
        <v>0.3</v>
      </c>
    </row>
    <row r="411" spans="1:28" x14ac:dyDescent="0.25">
      <c r="A411" s="53" t="str">
        <f>IF(ISBLANK(ResidentialLiving!A11),NA(),ResidentialLiving!A11)</f>
        <v>Receptacle</v>
      </c>
      <c r="B411" t="str">
        <f t="shared" si="25"/>
        <v>Receptacle</v>
      </c>
      <c r="C411" t="str">
        <f>IF(ISBLANK(ResidentialLiving!C11),"",ResidentialLiving!C11)</f>
        <v>WD</v>
      </c>
      <c r="D411" t="str">
        <f t="shared" si="26"/>
        <v>ResidentialLivingReceptacleWD</v>
      </c>
      <c r="E411" s="1">
        <f>IF(ISBLANK(ResidentialLiving!D11),"",ResidentialLiving!D11)</f>
        <v>0.1</v>
      </c>
      <c r="F411" s="1">
        <f>IF(ISBLANK(ResidentialLiving!E11),"",ResidentialLiving!E11)</f>
        <v>0.1</v>
      </c>
      <c r="G411" s="1">
        <f>IF(ISBLANK(ResidentialLiving!F11),"",ResidentialLiving!F11)</f>
        <v>0.1</v>
      </c>
      <c r="H411" s="1">
        <f>IF(ISBLANK(ResidentialLiving!G11),"",ResidentialLiving!G11)</f>
        <v>0.1</v>
      </c>
      <c r="I411" s="1">
        <f>IF(ISBLANK(ResidentialLiving!H11),"",ResidentialLiving!H11)</f>
        <v>0.1</v>
      </c>
      <c r="J411" s="1">
        <f>IF(ISBLANK(ResidentialLiving!I11),"",ResidentialLiving!I11)</f>
        <v>0.3</v>
      </c>
      <c r="K411" s="1">
        <f>IF(ISBLANK(ResidentialLiving!J11),"",ResidentialLiving!J11)</f>
        <v>0.45</v>
      </c>
      <c r="L411" s="1">
        <f>IF(ISBLANK(ResidentialLiving!K11),"",ResidentialLiving!K11)</f>
        <v>0.45</v>
      </c>
      <c r="M411" s="1">
        <f>IF(ISBLANK(ResidentialLiving!L11),"",ResidentialLiving!L11)</f>
        <v>0.45</v>
      </c>
      <c r="N411" s="1">
        <f>IF(ISBLANK(ResidentialLiving!M11),"",ResidentialLiving!M11)</f>
        <v>0.45</v>
      </c>
      <c r="O411" s="1">
        <f>IF(ISBLANK(ResidentialLiving!N11),"",ResidentialLiving!N11)</f>
        <v>0.3</v>
      </c>
      <c r="P411" s="1">
        <f>IF(ISBLANK(ResidentialLiving!O11),"",ResidentialLiving!O11)</f>
        <v>0.3</v>
      </c>
      <c r="Q411" s="1">
        <f>IF(ISBLANK(ResidentialLiving!P11),"",ResidentialLiving!P11)</f>
        <v>0.3</v>
      </c>
      <c r="R411" s="1">
        <f>IF(ISBLANK(ResidentialLiving!Q11),"",ResidentialLiving!Q11)</f>
        <v>0.3</v>
      </c>
      <c r="S411" s="1">
        <f>IF(ISBLANK(ResidentialLiving!R11),"",ResidentialLiving!R11)</f>
        <v>0.3</v>
      </c>
      <c r="T411" s="1">
        <f>IF(ISBLANK(ResidentialLiving!S11),"",ResidentialLiving!S11)</f>
        <v>0.3</v>
      </c>
      <c r="U411" s="1">
        <f>IF(ISBLANK(ResidentialLiving!T11),"",ResidentialLiving!T11)</f>
        <v>0.3</v>
      </c>
      <c r="V411" s="1">
        <f>IF(ISBLANK(ResidentialLiving!U11),"",ResidentialLiving!U11)</f>
        <v>0.3</v>
      </c>
      <c r="W411" s="1">
        <f>IF(ISBLANK(ResidentialLiving!V11),"",ResidentialLiving!V11)</f>
        <v>0.6</v>
      </c>
      <c r="X411" s="1">
        <f>IF(ISBLANK(ResidentialLiving!W11),"",ResidentialLiving!W11)</f>
        <v>0.8</v>
      </c>
      <c r="Y411" s="1">
        <f>IF(ISBLANK(ResidentialLiving!X11),"",ResidentialLiving!X11)</f>
        <v>0.9</v>
      </c>
      <c r="Z411" s="1">
        <f>IF(ISBLANK(ResidentialLiving!Y11),"",ResidentialLiving!Y11)</f>
        <v>0.8</v>
      </c>
      <c r="AA411" s="1">
        <f>IF(ISBLANK(ResidentialLiving!Z11),"",ResidentialLiving!Z11)</f>
        <v>0.6</v>
      </c>
      <c r="AB411" s="23">
        <f>IF(ISBLANK(ResidentialLiving!AA11),"",ResidentialLiving!AA11)</f>
        <v>0.3</v>
      </c>
    </row>
    <row r="412" spans="1:28" x14ac:dyDescent="0.25">
      <c r="A412" s="53" t="e">
        <f>IF(ISBLANK(ResidentialLiving!A12),NA(),ResidentialLiving!A12)</f>
        <v>#N/A</v>
      </c>
      <c r="B412" t="e">
        <f t="shared" si="25"/>
        <v>#N/A</v>
      </c>
      <c r="C412" t="str">
        <f>IF(ISBLANK(ResidentialLiving!C12),"",ResidentialLiving!C12)</f>
        <v>Sat</v>
      </c>
      <c r="D412" t="str">
        <f t="shared" si="26"/>
        <v>ResidentialLivingReceptacleSat</v>
      </c>
      <c r="E412" s="1">
        <f>IF(ISBLANK(ResidentialLiving!D12),"",ResidentialLiving!D12)</f>
        <v>0.1</v>
      </c>
      <c r="F412" s="1">
        <f>IF(ISBLANK(ResidentialLiving!E12),"",ResidentialLiving!E12)</f>
        <v>0.1</v>
      </c>
      <c r="G412" s="1">
        <f>IF(ISBLANK(ResidentialLiving!F12),"",ResidentialLiving!F12)</f>
        <v>0.1</v>
      </c>
      <c r="H412" s="1">
        <f>IF(ISBLANK(ResidentialLiving!G12),"",ResidentialLiving!G12)</f>
        <v>0.1</v>
      </c>
      <c r="I412" s="1">
        <f>IF(ISBLANK(ResidentialLiving!H12),"",ResidentialLiving!H12)</f>
        <v>0.1</v>
      </c>
      <c r="J412" s="1">
        <f>IF(ISBLANK(ResidentialLiving!I12),"",ResidentialLiving!I12)</f>
        <v>0.3</v>
      </c>
      <c r="K412" s="1">
        <f>IF(ISBLANK(ResidentialLiving!J12),"",ResidentialLiving!J12)</f>
        <v>0.45</v>
      </c>
      <c r="L412" s="1">
        <f>IF(ISBLANK(ResidentialLiving!K12),"",ResidentialLiving!K12)</f>
        <v>0.45</v>
      </c>
      <c r="M412" s="1">
        <f>IF(ISBLANK(ResidentialLiving!L12),"",ResidentialLiving!L12)</f>
        <v>0.45</v>
      </c>
      <c r="N412" s="1">
        <f>IF(ISBLANK(ResidentialLiving!M12),"",ResidentialLiving!M12)</f>
        <v>0.45</v>
      </c>
      <c r="O412" s="1">
        <f>IF(ISBLANK(ResidentialLiving!N12),"",ResidentialLiving!N12)</f>
        <v>0.3</v>
      </c>
      <c r="P412" s="1">
        <f>IF(ISBLANK(ResidentialLiving!O12),"",ResidentialLiving!O12)</f>
        <v>0.3</v>
      </c>
      <c r="Q412" s="1">
        <f>IF(ISBLANK(ResidentialLiving!P12),"",ResidentialLiving!P12)</f>
        <v>0.3</v>
      </c>
      <c r="R412" s="1">
        <f>IF(ISBLANK(ResidentialLiving!Q12),"",ResidentialLiving!Q12)</f>
        <v>0.3</v>
      </c>
      <c r="S412" s="1">
        <f>IF(ISBLANK(ResidentialLiving!R12),"",ResidentialLiving!R12)</f>
        <v>0.3</v>
      </c>
      <c r="T412" s="1">
        <f>IF(ISBLANK(ResidentialLiving!S12),"",ResidentialLiving!S12)</f>
        <v>0.3</v>
      </c>
      <c r="U412" s="1">
        <f>IF(ISBLANK(ResidentialLiving!T12),"",ResidentialLiving!T12)</f>
        <v>0.3</v>
      </c>
      <c r="V412" s="1">
        <f>IF(ISBLANK(ResidentialLiving!U12),"",ResidentialLiving!U12)</f>
        <v>0.3</v>
      </c>
      <c r="W412" s="1">
        <f>IF(ISBLANK(ResidentialLiving!V12),"",ResidentialLiving!V12)</f>
        <v>0.6</v>
      </c>
      <c r="X412" s="1">
        <f>IF(ISBLANK(ResidentialLiving!W12),"",ResidentialLiving!W12)</f>
        <v>0.8</v>
      </c>
      <c r="Y412" s="1">
        <f>IF(ISBLANK(ResidentialLiving!X12),"",ResidentialLiving!X12)</f>
        <v>0.9</v>
      </c>
      <c r="Z412" s="1">
        <f>IF(ISBLANK(ResidentialLiving!Y12),"",ResidentialLiving!Y12)</f>
        <v>0.8</v>
      </c>
      <c r="AA412" s="1">
        <f>IF(ISBLANK(ResidentialLiving!Z12),"",ResidentialLiving!Z12)</f>
        <v>0.6</v>
      </c>
      <c r="AB412" s="23">
        <f>IF(ISBLANK(ResidentialLiving!AA12),"",ResidentialLiving!AA12)</f>
        <v>0.3</v>
      </c>
    </row>
    <row r="413" spans="1:28" x14ac:dyDescent="0.25">
      <c r="A413" s="53" t="e">
        <f>IF(ISBLANK(ResidentialLiving!A13),NA(),ResidentialLiving!A13)</f>
        <v>#N/A</v>
      </c>
      <c r="B413" t="e">
        <f t="shared" si="25"/>
        <v>#N/A</v>
      </c>
      <c r="C413" t="str">
        <f>IF(ISBLANK(ResidentialLiving!C13),"",ResidentialLiving!C13)</f>
        <v>Sun</v>
      </c>
      <c r="D413" t="str">
        <f t="shared" si="26"/>
        <v>ResidentialLivingReceptacleSun</v>
      </c>
      <c r="E413" s="1">
        <f>IF(ISBLANK(ResidentialLiving!D13),"",ResidentialLiving!D13)</f>
        <v>0.1</v>
      </c>
      <c r="F413" s="1">
        <f>IF(ISBLANK(ResidentialLiving!E13),"",ResidentialLiving!E13)</f>
        <v>0.1</v>
      </c>
      <c r="G413" s="1">
        <f>IF(ISBLANK(ResidentialLiving!F13),"",ResidentialLiving!F13)</f>
        <v>0.1</v>
      </c>
      <c r="H413" s="1">
        <f>IF(ISBLANK(ResidentialLiving!G13),"",ResidentialLiving!G13)</f>
        <v>0.1</v>
      </c>
      <c r="I413" s="1">
        <f>IF(ISBLANK(ResidentialLiving!H13),"",ResidentialLiving!H13)</f>
        <v>0.1</v>
      </c>
      <c r="J413" s="1">
        <f>IF(ISBLANK(ResidentialLiving!I13),"",ResidentialLiving!I13)</f>
        <v>0.3</v>
      </c>
      <c r="K413" s="1">
        <f>IF(ISBLANK(ResidentialLiving!J13),"",ResidentialLiving!J13)</f>
        <v>0.45</v>
      </c>
      <c r="L413" s="1">
        <f>IF(ISBLANK(ResidentialLiving!K13),"",ResidentialLiving!K13)</f>
        <v>0.45</v>
      </c>
      <c r="M413" s="1">
        <f>IF(ISBLANK(ResidentialLiving!L13),"",ResidentialLiving!L13)</f>
        <v>0.45</v>
      </c>
      <c r="N413" s="1">
        <f>IF(ISBLANK(ResidentialLiving!M13),"",ResidentialLiving!M13)</f>
        <v>0.45</v>
      </c>
      <c r="O413" s="1">
        <f>IF(ISBLANK(ResidentialLiving!N13),"",ResidentialLiving!N13)</f>
        <v>0.3</v>
      </c>
      <c r="P413" s="1">
        <f>IF(ISBLANK(ResidentialLiving!O13),"",ResidentialLiving!O13)</f>
        <v>0.3</v>
      </c>
      <c r="Q413" s="1">
        <f>IF(ISBLANK(ResidentialLiving!P13),"",ResidentialLiving!P13)</f>
        <v>0.3</v>
      </c>
      <c r="R413" s="1">
        <f>IF(ISBLANK(ResidentialLiving!Q13),"",ResidentialLiving!Q13)</f>
        <v>0.3</v>
      </c>
      <c r="S413" s="1">
        <f>IF(ISBLANK(ResidentialLiving!R13),"",ResidentialLiving!R13)</f>
        <v>0.3</v>
      </c>
      <c r="T413" s="1">
        <f>IF(ISBLANK(ResidentialLiving!S13),"",ResidentialLiving!S13)</f>
        <v>0.3</v>
      </c>
      <c r="U413" s="1">
        <f>IF(ISBLANK(ResidentialLiving!T13),"",ResidentialLiving!T13)</f>
        <v>0.3</v>
      </c>
      <c r="V413" s="1">
        <f>IF(ISBLANK(ResidentialLiving!U13),"",ResidentialLiving!U13)</f>
        <v>0.3</v>
      </c>
      <c r="W413" s="1">
        <f>IF(ISBLANK(ResidentialLiving!V13),"",ResidentialLiving!V13)</f>
        <v>0.6</v>
      </c>
      <c r="X413" s="1">
        <f>IF(ISBLANK(ResidentialLiving!W13),"",ResidentialLiving!W13)</f>
        <v>0.8</v>
      </c>
      <c r="Y413" s="1">
        <f>IF(ISBLANK(ResidentialLiving!X13),"",ResidentialLiving!X13)</f>
        <v>0.9</v>
      </c>
      <c r="Z413" s="1">
        <f>IF(ISBLANK(ResidentialLiving!Y13),"",ResidentialLiving!Y13)</f>
        <v>0.8</v>
      </c>
      <c r="AA413" s="1">
        <f>IF(ISBLANK(ResidentialLiving!Z13),"",ResidentialLiving!Z13)</f>
        <v>0.6</v>
      </c>
      <c r="AB413" s="23">
        <f>IF(ISBLANK(ResidentialLiving!AA13),"",ResidentialLiving!AA13)</f>
        <v>0.3</v>
      </c>
    </row>
    <row r="414" spans="1:28" x14ac:dyDescent="0.25">
      <c r="A414" s="53" t="str">
        <f>IF(ISBLANK(ResidentialLiving!A14),NA(),ResidentialLiving!A14)</f>
        <v>HVAC Avail</v>
      </c>
      <c r="B414" t="str">
        <f t="shared" si="25"/>
        <v>HVACAvail</v>
      </c>
      <c r="C414" t="str">
        <f>IF(ISBLANK(ResidentialLiving!C14),"",ResidentialLiving!C14)</f>
        <v>WD</v>
      </c>
      <c r="D414" t="str">
        <f t="shared" si="26"/>
        <v>ResidentialLivingHVACAvailWD</v>
      </c>
      <c r="E414" s="1">
        <f>IF(ISBLANK(ResidentialLiving!D14),"",ResidentialLiving!D14)</f>
        <v>1</v>
      </c>
      <c r="F414" s="1">
        <f>IF(ISBLANK(ResidentialLiving!E14),"",ResidentialLiving!E14)</f>
        <v>1</v>
      </c>
      <c r="G414" s="1">
        <f>IF(ISBLANK(ResidentialLiving!F14),"",ResidentialLiving!F14)</f>
        <v>1</v>
      </c>
      <c r="H414" s="1">
        <f>IF(ISBLANK(ResidentialLiving!G14),"",ResidentialLiving!G14)</f>
        <v>1</v>
      </c>
      <c r="I414" s="1">
        <f>IF(ISBLANK(ResidentialLiving!H14),"",ResidentialLiving!H14)</f>
        <v>1</v>
      </c>
      <c r="J414" s="1">
        <f>IF(ISBLANK(ResidentialLiving!I14),"",ResidentialLiving!I14)</f>
        <v>1</v>
      </c>
      <c r="K414" s="1">
        <f>IF(ISBLANK(ResidentialLiving!J14),"",ResidentialLiving!J14)</f>
        <v>1</v>
      </c>
      <c r="L414" s="1">
        <f>IF(ISBLANK(ResidentialLiving!K14),"",ResidentialLiving!K14)</f>
        <v>1</v>
      </c>
      <c r="M414" s="1">
        <f>IF(ISBLANK(ResidentialLiving!L14),"",ResidentialLiving!L14)</f>
        <v>1</v>
      </c>
      <c r="N414" s="1">
        <f>IF(ISBLANK(ResidentialLiving!M14),"",ResidentialLiving!M14)</f>
        <v>1</v>
      </c>
      <c r="O414" s="1">
        <f>IF(ISBLANK(ResidentialLiving!N14),"",ResidentialLiving!N14)</f>
        <v>1</v>
      </c>
      <c r="P414" s="1">
        <f>IF(ISBLANK(ResidentialLiving!O14),"",ResidentialLiving!O14)</f>
        <v>1</v>
      </c>
      <c r="Q414" s="1">
        <f>IF(ISBLANK(ResidentialLiving!P14),"",ResidentialLiving!P14)</f>
        <v>1</v>
      </c>
      <c r="R414" s="1">
        <f>IF(ISBLANK(ResidentialLiving!Q14),"",ResidentialLiving!Q14)</f>
        <v>1</v>
      </c>
      <c r="S414" s="1">
        <f>IF(ISBLANK(ResidentialLiving!R14),"",ResidentialLiving!R14)</f>
        <v>1</v>
      </c>
      <c r="T414" s="1">
        <f>IF(ISBLANK(ResidentialLiving!S14),"",ResidentialLiving!S14)</f>
        <v>1</v>
      </c>
      <c r="U414" s="1">
        <f>IF(ISBLANK(ResidentialLiving!T14),"",ResidentialLiving!T14)</f>
        <v>1</v>
      </c>
      <c r="V414" s="1">
        <f>IF(ISBLANK(ResidentialLiving!U14),"",ResidentialLiving!U14)</f>
        <v>1</v>
      </c>
      <c r="W414" s="1">
        <f>IF(ISBLANK(ResidentialLiving!V14),"",ResidentialLiving!V14)</f>
        <v>1</v>
      </c>
      <c r="X414" s="1">
        <f>IF(ISBLANK(ResidentialLiving!W14),"",ResidentialLiving!W14)</f>
        <v>1</v>
      </c>
      <c r="Y414" s="1">
        <f>IF(ISBLANK(ResidentialLiving!X14),"",ResidentialLiving!X14)</f>
        <v>1</v>
      </c>
      <c r="Z414" s="1">
        <f>IF(ISBLANK(ResidentialLiving!Y14),"",ResidentialLiving!Y14)</f>
        <v>1</v>
      </c>
      <c r="AA414" s="1">
        <f>IF(ISBLANK(ResidentialLiving!Z14),"",ResidentialLiving!Z14)</f>
        <v>1</v>
      </c>
      <c r="AB414" s="23">
        <f>IF(ISBLANK(ResidentialLiving!AA14),"",ResidentialLiving!AA14)</f>
        <v>1</v>
      </c>
    </row>
    <row r="415" spans="1:28" x14ac:dyDescent="0.25">
      <c r="A415" s="53" t="e">
        <f>IF(ISBLANK(ResidentialLiving!A15),NA(),ResidentialLiving!A15)</f>
        <v>#N/A</v>
      </c>
      <c r="B415" t="e">
        <f t="shared" si="25"/>
        <v>#N/A</v>
      </c>
      <c r="C415" t="str">
        <f>IF(ISBLANK(ResidentialLiving!C15),"",ResidentialLiving!C15)</f>
        <v>Sat</v>
      </c>
      <c r="D415" t="str">
        <f t="shared" si="26"/>
        <v>ResidentialLivingHVACAvailSat</v>
      </c>
      <c r="E415" s="1">
        <f>IF(ISBLANK(ResidentialLiving!D15),"",ResidentialLiving!D15)</f>
        <v>1</v>
      </c>
      <c r="F415" s="1">
        <f>IF(ISBLANK(ResidentialLiving!E15),"",ResidentialLiving!E15)</f>
        <v>1</v>
      </c>
      <c r="G415" s="1">
        <f>IF(ISBLANK(ResidentialLiving!F15),"",ResidentialLiving!F15)</f>
        <v>1</v>
      </c>
      <c r="H415" s="1">
        <f>IF(ISBLANK(ResidentialLiving!G15),"",ResidentialLiving!G15)</f>
        <v>1</v>
      </c>
      <c r="I415" s="1">
        <f>IF(ISBLANK(ResidentialLiving!H15),"",ResidentialLiving!H15)</f>
        <v>1</v>
      </c>
      <c r="J415" s="1">
        <f>IF(ISBLANK(ResidentialLiving!I15),"",ResidentialLiving!I15)</f>
        <v>1</v>
      </c>
      <c r="K415" s="1">
        <f>IF(ISBLANK(ResidentialLiving!J15),"",ResidentialLiving!J15)</f>
        <v>1</v>
      </c>
      <c r="L415" s="1">
        <f>IF(ISBLANK(ResidentialLiving!K15),"",ResidentialLiving!K15)</f>
        <v>1</v>
      </c>
      <c r="M415" s="1">
        <f>IF(ISBLANK(ResidentialLiving!L15),"",ResidentialLiving!L15)</f>
        <v>1</v>
      </c>
      <c r="N415" s="1">
        <f>IF(ISBLANK(ResidentialLiving!M15),"",ResidentialLiving!M15)</f>
        <v>1</v>
      </c>
      <c r="O415" s="1">
        <f>IF(ISBLANK(ResidentialLiving!N15),"",ResidentialLiving!N15)</f>
        <v>1</v>
      </c>
      <c r="P415" s="1">
        <f>IF(ISBLANK(ResidentialLiving!O15),"",ResidentialLiving!O15)</f>
        <v>1</v>
      </c>
      <c r="Q415" s="1">
        <f>IF(ISBLANK(ResidentialLiving!P15),"",ResidentialLiving!P15)</f>
        <v>1</v>
      </c>
      <c r="R415" s="1">
        <f>IF(ISBLANK(ResidentialLiving!Q15),"",ResidentialLiving!Q15)</f>
        <v>1</v>
      </c>
      <c r="S415" s="1">
        <f>IF(ISBLANK(ResidentialLiving!R15),"",ResidentialLiving!R15)</f>
        <v>1</v>
      </c>
      <c r="T415" s="1">
        <f>IF(ISBLANK(ResidentialLiving!S15),"",ResidentialLiving!S15)</f>
        <v>1</v>
      </c>
      <c r="U415" s="1">
        <f>IF(ISBLANK(ResidentialLiving!T15),"",ResidentialLiving!T15)</f>
        <v>1</v>
      </c>
      <c r="V415" s="1">
        <f>IF(ISBLANK(ResidentialLiving!U15),"",ResidentialLiving!U15)</f>
        <v>1</v>
      </c>
      <c r="W415" s="1">
        <f>IF(ISBLANK(ResidentialLiving!V15),"",ResidentialLiving!V15)</f>
        <v>1</v>
      </c>
      <c r="X415" s="1">
        <f>IF(ISBLANK(ResidentialLiving!W15),"",ResidentialLiving!W15)</f>
        <v>1</v>
      </c>
      <c r="Y415" s="1">
        <f>IF(ISBLANK(ResidentialLiving!X15),"",ResidentialLiving!X15)</f>
        <v>1</v>
      </c>
      <c r="Z415" s="1">
        <f>IF(ISBLANK(ResidentialLiving!Y15),"",ResidentialLiving!Y15)</f>
        <v>1</v>
      </c>
      <c r="AA415" s="1">
        <f>IF(ISBLANK(ResidentialLiving!Z15),"",ResidentialLiving!Z15)</f>
        <v>1</v>
      </c>
      <c r="AB415" s="23">
        <f>IF(ISBLANK(ResidentialLiving!AA15),"",ResidentialLiving!AA15)</f>
        <v>1</v>
      </c>
    </row>
    <row r="416" spans="1:28" x14ac:dyDescent="0.25">
      <c r="A416" s="53" t="e">
        <f>IF(ISBLANK(ResidentialLiving!A16),NA(),ResidentialLiving!A16)</f>
        <v>#N/A</v>
      </c>
      <c r="B416" t="e">
        <f t="shared" si="25"/>
        <v>#N/A</v>
      </c>
      <c r="C416" t="str">
        <f>IF(ISBLANK(ResidentialLiving!C16),"",ResidentialLiving!C16)</f>
        <v>Sun</v>
      </c>
      <c r="D416" t="str">
        <f t="shared" si="26"/>
        <v>ResidentialLivingHVACAvailSun</v>
      </c>
      <c r="E416" s="1">
        <f>IF(ISBLANK(ResidentialLiving!D16),"",ResidentialLiving!D16)</f>
        <v>1</v>
      </c>
      <c r="F416" s="1">
        <f>IF(ISBLANK(ResidentialLiving!E16),"",ResidentialLiving!E16)</f>
        <v>1</v>
      </c>
      <c r="G416" s="1">
        <f>IF(ISBLANK(ResidentialLiving!F16),"",ResidentialLiving!F16)</f>
        <v>1</v>
      </c>
      <c r="H416" s="1">
        <f>IF(ISBLANK(ResidentialLiving!G16),"",ResidentialLiving!G16)</f>
        <v>1</v>
      </c>
      <c r="I416" s="1">
        <f>IF(ISBLANK(ResidentialLiving!H16),"",ResidentialLiving!H16)</f>
        <v>1</v>
      </c>
      <c r="J416" s="1">
        <f>IF(ISBLANK(ResidentialLiving!I16),"",ResidentialLiving!I16)</f>
        <v>1</v>
      </c>
      <c r="K416" s="1">
        <f>IF(ISBLANK(ResidentialLiving!J16),"",ResidentialLiving!J16)</f>
        <v>1</v>
      </c>
      <c r="L416" s="1">
        <f>IF(ISBLANK(ResidentialLiving!K16),"",ResidentialLiving!K16)</f>
        <v>1</v>
      </c>
      <c r="M416" s="1">
        <f>IF(ISBLANK(ResidentialLiving!L16),"",ResidentialLiving!L16)</f>
        <v>1</v>
      </c>
      <c r="N416" s="1">
        <f>IF(ISBLANK(ResidentialLiving!M16),"",ResidentialLiving!M16)</f>
        <v>1</v>
      </c>
      <c r="O416" s="1">
        <f>IF(ISBLANK(ResidentialLiving!N16),"",ResidentialLiving!N16)</f>
        <v>1</v>
      </c>
      <c r="P416" s="1">
        <f>IF(ISBLANK(ResidentialLiving!O16),"",ResidentialLiving!O16)</f>
        <v>1</v>
      </c>
      <c r="Q416" s="1">
        <f>IF(ISBLANK(ResidentialLiving!P16),"",ResidentialLiving!P16)</f>
        <v>1</v>
      </c>
      <c r="R416" s="1">
        <f>IF(ISBLANK(ResidentialLiving!Q16),"",ResidentialLiving!Q16)</f>
        <v>1</v>
      </c>
      <c r="S416" s="1">
        <f>IF(ISBLANK(ResidentialLiving!R16),"",ResidentialLiving!R16)</f>
        <v>1</v>
      </c>
      <c r="T416" s="1">
        <f>IF(ISBLANK(ResidentialLiving!S16),"",ResidentialLiving!S16)</f>
        <v>1</v>
      </c>
      <c r="U416" s="1">
        <f>IF(ISBLANK(ResidentialLiving!T16),"",ResidentialLiving!T16)</f>
        <v>1</v>
      </c>
      <c r="V416" s="1">
        <f>IF(ISBLANK(ResidentialLiving!U16),"",ResidentialLiving!U16)</f>
        <v>1</v>
      </c>
      <c r="W416" s="1">
        <f>IF(ISBLANK(ResidentialLiving!V16),"",ResidentialLiving!V16)</f>
        <v>1</v>
      </c>
      <c r="X416" s="1">
        <f>IF(ISBLANK(ResidentialLiving!W16),"",ResidentialLiving!W16)</f>
        <v>1</v>
      </c>
      <c r="Y416" s="1">
        <f>IF(ISBLANK(ResidentialLiving!X16),"",ResidentialLiving!X16)</f>
        <v>1</v>
      </c>
      <c r="Z416" s="1">
        <f>IF(ISBLANK(ResidentialLiving!Y16),"",ResidentialLiving!Y16)</f>
        <v>1</v>
      </c>
      <c r="AA416" s="1">
        <f>IF(ISBLANK(ResidentialLiving!Z16),"",ResidentialLiving!Z16)</f>
        <v>1</v>
      </c>
      <c r="AB416" s="23">
        <f>IF(ISBLANK(ResidentialLiving!AA16),"",ResidentialLiving!AA16)</f>
        <v>1</v>
      </c>
    </row>
    <row r="417" spans="1:28" x14ac:dyDescent="0.25">
      <c r="A417" s="53" t="str">
        <f>IF(ISBLANK(ResidentialLiving!A17),NA(),ResidentialLiving!A17)</f>
        <v>Service Hot Water</v>
      </c>
      <c r="B417" t="str">
        <f t="shared" si="25"/>
        <v>ServiceHotWater</v>
      </c>
      <c r="C417" t="str">
        <f>IF(ISBLANK(ResidentialLiving!C17),"",ResidentialLiving!C17)</f>
        <v>WD</v>
      </c>
      <c r="D417" t="str">
        <f t="shared" si="26"/>
        <v>ResidentialLivingServiceHotWaterWD</v>
      </c>
      <c r="E417" s="1">
        <f>IF(ISBLANK(ResidentialLiving!D17),"",ResidentialLiving!D17)</f>
        <v>0.13100000000000001</v>
      </c>
      <c r="F417" s="1">
        <f>IF(ISBLANK(ResidentialLiving!E17),"",ResidentialLiving!E17)</f>
        <v>7.4999999999999997E-2</v>
      </c>
      <c r="G417" s="1">
        <f>IF(ISBLANK(ResidentialLiving!F17),"",ResidentialLiving!F17)</f>
        <v>8.4000000000000005E-2</v>
      </c>
      <c r="H417" s="1">
        <f>IF(ISBLANK(ResidentialLiving!G17),"",ResidentialLiving!G17)</f>
        <v>0.10299999999999999</v>
      </c>
      <c r="I417" s="1">
        <f>IF(ISBLANK(ResidentialLiving!H17),"",ResidentialLiving!H17)</f>
        <v>0.187</v>
      </c>
      <c r="J417" s="1">
        <f>IF(ISBLANK(ResidentialLiving!I17),"",ResidentialLiving!I17)</f>
        <v>0.41099999999999998</v>
      </c>
      <c r="K417" s="1">
        <f>IF(ISBLANK(ResidentialLiving!J17),"",ResidentialLiving!J17)</f>
        <v>0.83199999999999996</v>
      </c>
      <c r="L417" s="1">
        <f>IF(ISBLANK(ResidentialLiving!K17),"",ResidentialLiving!K17)</f>
        <v>1</v>
      </c>
      <c r="M417" s="1">
        <f>IF(ISBLANK(ResidentialLiving!L17),"",ResidentialLiving!L17)</f>
        <v>0.83199999999999996</v>
      </c>
      <c r="N417" s="1">
        <f>IF(ISBLANK(ResidentialLiving!M17),"",ResidentialLiving!M17)</f>
        <v>0.61699999999999999</v>
      </c>
      <c r="O417" s="1">
        <f>IF(ISBLANK(ResidentialLiving!N17),"",ResidentialLiving!N17)</f>
        <v>0.48599999999999999</v>
      </c>
      <c r="P417" s="1">
        <f>IF(ISBLANK(ResidentialLiving!O17),"",ResidentialLiving!O17)</f>
        <v>0.35499999999999998</v>
      </c>
      <c r="Q417" s="1">
        <f>IF(ISBLANK(ResidentialLiving!P17),"",ResidentialLiving!P17)</f>
        <v>0.33600000000000002</v>
      </c>
      <c r="R417" s="1">
        <f>IF(ISBLANK(ResidentialLiving!Q17),"",ResidentialLiving!Q17)</f>
        <v>0.308</v>
      </c>
      <c r="S417" s="1">
        <f>IF(ISBLANK(ResidentialLiving!R17),"",ResidentialLiving!R17)</f>
        <v>0.29899999999999999</v>
      </c>
      <c r="T417" s="1">
        <f>IF(ISBLANK(ResidentialLiving!S17),"",ResidentialLiving!S17)</f>
        <v>0.24299999999999999</v>
      </c>
      <c r="U417" s="1">
        <f>IF(ISBLANK(ResidentialLiving!T17),"",ResidentialLiving!T17)</f>
        <v>0.39300000000000002</v>
      </c>
      <c r="V417" s="1">
        <f>IF(ISBLANK(ResidentialLiving!U17),"",ResidentialLiving!U17)</f>
        <v>0.44900000000000001</v>
      </c>
      <c r="W417" s="1">
        <f>IF(ISBLANK(ResidentialLiving!V17),"",ResidentialLiving!V17)</f>
        <v>0.48599999999999999</v>
      </c>
      <c r="X417" s="1">
        <f>IF(ISBLANK(ResidentialLiving!W17),"",ResidentialLiving!W17)</f>
        <v>0.439</v>
      </c>
      <c r="Y417" s="1">
        <f>IF(ISBLANK(ResidentialLiving!X17),"",ResidentialLiving!X17)</f>
        <v>0.39300000000000002</v>
      </c>
      <c r="Z417" s="1">
        <f>IF(ISBLANK(ResidentialLiving!Y17),"",ResidentialLiving!Y17)</f>
        <v>0.36399999999999999</v>
      </c>
      <c r="AA417" s="1">
        <f>IF(ISBLANK(ResidentialLiving!Z17),"",ResidentialLiving!Z17)</f>
        <v>0.33600000000000002</v>
      </c>
      <c r="AB417" s="23">
        <f>IF(ISBLANK(ResidentialLiving!AA17),"",ResidentialLiving!AA17)</f>
        <v>0.20599999999999999</v>
      </c>
    </row>
    <row r="418" spans="1:28" x14ac:dyDescent="0.25">
      <c r="A418" s="53" t="e">
        <f>IF(ISBLANK(ResidentialLiving!A18),NA(),ResidentialLiving!A18)</f>
        <v>#N/A</v>
      </c>
      <c r="B418" t="e">
        <f t="shared" si="25"/>
        <v>#N/A</v>
      </c>
      <c r="C418" t="str">
        <f>IF(ISBLANK(ResidentialLiving!C18),"",ResidentialLiving!C18)</f>
        <v>Sat</v>
      </c>
      <c r="D418" t="str">
        <f t="shared" si="26"/>
        <v>ResidentialLivingServiceHotWaterSat</v>
      </c>
      <c r="E418" s="1">
        <f>IF(ISBLANK(ResidentialLiving!D18),"",ResidentialLiving!D18)</f>
        <v>0.217</v>
      </c>
      <c r="F418" s="1">
        <f>IF(ISBLANK(ResidentialLiving!E18),"",ResidentialLiving!E18)</f>
        <v>0.12</v>
      </c>
      <c r="G418" s="1">
        <f>IF(ISBLANK(ResidentialLiving!F18),"",ResidentialLiving!F18)</f>
        <v>0.108</v>
      </c>
      <c r="H418" s="1">
        <f>IF(ISBLANK(ResidentialLiving!G18),"",ResidentialLiving!G18)</f>
        <v>9.6000000000000002E-2</v>
      </c>
      <c r="I418" s="1">
        <f>IF(ISBLANK(ResidentialLiving!H18),"",ResidentialLiving!H18)</f>
        <v>0.18099999999999999</v>
      </c>
      <c r="J418" s="1">
        <f>IF(ISBLANK(ResidentialLiving!I18),"",ResidentialLiving!I18)</f>
        <v>0.27700000000000002</v>
      </c>
      <c r="K418" s="1">
        <f>IF(ISBLANK(ResidentialLiving!J18),"",ResidentialLiving!J18)</f>
        <v>0.313</v>
      </c>
      <c r="L418" s="1">
        <f>IF(ISBLANK(ResidentialLiving!K18),"",ResidentialLiving!K18)</f>
        <v>0.56599999999999995</v>
      </c>
      <c r="M418" s="1">
        <f>IF(ISBLANK(ResidentialLiving!L18),"",ResidentialLiving!L18)</f>
        <v>0.92800000000000005</v>
      </c>
      <c r="N418" s="1">
        <f>IF(ISBLANK(ResidentialLiving!M18),"",ResidentialLiving!M18)</f>
        <v>1</v>
      </c>
      <c r="O418" s="1">
        <f>IF(ISBLANK(ResidentialLiving!N18),"",ResidentialLiving!N18)</f>
        <v>0.89200000000000002</v>
      </c>
      <c r="P418" s="1">
        <f>IF(ISBLANK(ResidentialLiving!O18),"",ResidentialLiving!O18)</f>
        <v>0.73499999999999999</v>
      </c>
      <c r="Q418" s="1">
        <f>IF(ISBLANK(ResidentialLiving!P18),"",ResidentialLiving!P18)</f>
        <v>0.61399999999999999</v>
      </c>
      <c r="R418" s="1">
        <f>IF(ISBLANK(ResidentialLiving!Q18),"",ResidentialLiving!Q18)</f>
        <v>0.51800000000000002</v>
      </c>
      <c r="S418" s="1">
        <f>IF(ISBLANK(ResidentialLiving!R18),"",ResidentialLiving!R18)</f>
        <v>0.47</v>
      </c>
      <c r="T418" s="1">
        <f>IF(ISBLANK(ResidentialLiving!S18),"",ResidentialLiving!S18)</f>
        <v>0.47</v>
      </c>
      <c r="U418" s="1">
        <f>IF(ISBLANK(ResidentialLiving!T18),"",ResidentialLiving!T18)</f>
        <v>0.627</v>
      </c>
      <c r="V418" s="1">
        <f>IF(ISBLANK(ResidentialLiving!U18),"",ResidentialLiving!U18)</f>
        <v>0.69899999999999995</v>
      </c>
      <c r="W418" s="1">
        <f>IF(ISBLANK(ResidentialLiving!V18),"",ResidentialLiving!V18)</f>
        <v>0.67500000000000004</v>
      </c>
      <c r="X418" s="1">
        <f>IF(ISBLANK(ResidentialLiving!W18),"",ResidentialLiving!W18)</f>
        <v>0.627</v>
      </c>
      <c r="Y418" s="1">
        <f>IF(ISBLANK(ResidentialLiving!X18),"",ResidentialLiving!X18)</f>
        <v>0.56599999999999995</v>
      </c>
      <c r="Z418" s="1">
        <f>IF(ISBLANK(ResidentialLiving!Y18),"",ResidentialLiving!Y18)</f>
        <v>0.53</v>
      </c>
      <c r="AA418" s="1">
        <f>IF(ISBLANK(ResidentialLiving!Z18),"",ResidentialLiving!Z18)</f>
        <v>0.48199999999999998</v>
      </c>
      <c r="AB418" s="23">
        <f>IF(ISBLANK(ResidentialLiving!AA18),"",ResidentialLiving!AA18)</f>
        <v>0.33700000000000002</v>
      </c>
    </row>
    <row r="419" spans="1:28" x14ac:dyDescent="0.25">
      <c r="A419" s="53" t="e">
        <f>IF(ISBLANK(ResidentialLiving!A19),NA(),ResidentialLiving!A19)</f>
        <v>#N/A</v>
      </c>
      <c r="B419" t="e">
        <f t="shared" si="25"/>
        <v>#N/A</v>
      </c>
      <c r="C419" t="str">
        <f>IF(ISBLANK(ResidentialLiving!C19),"",ResidentialLiving!C19)</f>
        <v>Sun</v>
      </c>
      <c r="D419" t="str">
        <f t="shared" si="26"/>
        <v>ResidentialLivingServiceHotWaterSun</v>
      </c>
      <c r="E419" s="1">
        <f>IF(ISBLANK(ResidentialLiving!D19),"",ResidentialLiving!D19)</f>
        <v>0.217</v>
      </c>
      <c r="F419" s="1">
        <f>IF(ISBLANK(ResidentialLiving!E19),"",ResidentialLiving!E19)</f>
        <v>0.12</v>
      </c>
      <c r="G419" s="1">
        <f>IF(ISBLANK(ResidentialLiving!F19),"",ResidentialLiving!F19)</f>
        <v>0.108</v>
      </c>
      <c r="H419" s="1">
        <f>IF(ISBLANK(ResidentialLiving!G19),"",ResidentialLiving!G19)</f>
        <v>9.6000000000000002E-2</v>
      </c>
      <c r="I419" s="1">
        <f>IF(ISBLANK(ResidentialLiving!H19),"",ResidentialLiving!H19)</f>
        <v>0.18099999999999999</v>
      </c>
      <c r="J419" s="1">
        <f>IF(ISBLANK(ResidentialLiving!I19),"",ResidentialLiving!I19)</f>
        <v>0.27700000000000002</v>
      </c>
      <c r="K419" s="1">
        <f>IF(ISBLANK(ResidentialLiving!J19),"",ResidentialLiving!J19)</f>
        <v>0.313</v>
      </c>
      <c r="L419" s="1">
        <f>IF(ISBLANK(ResidentialLiving!K19),"",ResidentialLiving!K19)</f>
        <v>0.56599999999999995</v>
      </c>
      <c r="M419" s="1">
        <f>IF(ISBLANK(ResidentialLiving!L19),"",ResidentialLiving!L19)</f>
        <v>0.92800000000000005</v>
      </c>
      <c r="N419" s="1">
        <f>IF(ISBLANK(ResidentialLiving!M19),"",ResidentialLiving!M19)</f>
        <v>1</v>
      </c>
      <c r="O419" s="1">
        <f>IF(ISBLANK(ResidentialLiving!N19),"",ResidentialLiving!N19)</f>
        <v>0.89200000000000002</v>
      </c>
      <c r="P419" s="1">
        <f>IF(ISBLANK(ResidentialLiving!O19),"",ResidentialLiving!O19)</f>
        <v>0.73499999999999999</v>
      </c>
      <c r="Q419" s="1">
        <f>IF(ISBLANK(ResidentialLiving!P19),"",ResidentialLiving!P19)</f>
        <v>0.61399999999999999</v>
      </c>
      <c r="R419" s="1">
        <f>IF(ISBLANK(ResidentialLiving!Q19),"",ResidentialLiving!Q19)</f>
        <v>0.51800000000000002</v>
      </c>
      <c r="S419" s="1">
        <f>IF(ISBLANK(ResidentialLiving!R19),"",ResidentialLiving!R19)</f>
        <v>0.47</v>
      </c>
      <c r="T419" s="1">
        <f>IF(ISBLANK(ResidentialLiving!S19),"",ResidentialLiving!S19)</f>
        <v>0.47</v>
      </c>
      <c r="U419" s="1">
        <f>IF(ISBLANK(ResidentialLiving!T19),"",ResidentialLiving!T19)</f>
        <v>0.627</v>
      </c>
      <c r="V419" s="1">
        <f>IF(ISBLANK(ResidentialLiving!U19),"",ResidentialLiving!U19)</f>
        <v>0.69899999999999995</v>
      </c>
      <c r="W419" s="1">
        <f>IF(ISBLANK(ResidentialLiving!V19),"",ResidentialLiving!V19)</f>
        <v>0.67500000000000004</v>
      </c>
      <c r="X419" s="1">
        <f>IF(ISBLANK(ResidentialLiving!W19),"",ResidentialLiving!W19)</f>
        <v>0.627</v>
      </c>
      <c r="Y419" s="1">
        <f>IF(ISBLANK(ResidentialLiving!X19),"",ResidentialLiving!X19)</f>
        <v>0.56599999999999995</v>
      </c>
      <c r="Z419" s="1">
        <f>IF(ISBLANK(ResidentialLiving!Y19),"",ResidentialLiving!Y19)</f>
        <v>0.53</v>
      </c>
      <c r="AA419" s="1">
        <f>IF(ISBLANK(ResidentialLiving!Z19),"",ResidentialLiving!Z19)</f>
        <v>0.48199999999999998</v>
      </c>
      <c r="AB419" s="23">
        <f>IF(ISBLANK(ResidentialLiving!AA19),"",ResidentialLiving!AA19)</f>
        <v>0.33700000000000002</v>
      </c>
    </row>
    <row r="420" spans="1:28" x14ac:dyDescent="0.25">
      <c r="A420" s="53" t="str">
        <f>IF(ISBLANK(ResidentialLiving!A20),NA(),ResidentialLiving!A20)</f>
        <v>Gas Equip</v>
      </c>
      <c r="B420" t="str">
        <f t="shared" si="25"/>
        <v>GasEquip</v>
      </c>
      <c r="C420" t="str">
        <f>IF(ISBLANK(ResidentialLiving!C20),"",ResidentialLiving!C20)</f>
        <v>WD</v>
      </c>
      <c r="D420" t="str">
        <f t="shared" si="26"/>
        <v>ResidentialLivingGasEquipWD</v>
      </c>
      <c r="E420" s="1">
        <f>IF(ISBLANK(ResidentialLiving!D20),"",ResidentialLiving!D20)</f>
        <v>0</v>
      </c>
      <c r="F420" s="1">
        <f>IF(ISBLANK(ResidentialLiving!E20),"",ResidentialLiving!E20)</f>
        <v>0</v>
      </c>
      <c r="G420" s="1">
        <f>IF(ISBLANK(ResidentialLiving!F20),"",ResidentialLiving!F20)</f>
        <v>0</v>
      </c>
      <c r="H420" s="1">
        <f>IF(ISBLANK(ResidentialLiving!G20),"",ResidentialLiving!G20)</f>
        <v>0</v>
      </c>
      <c r="I420" s="1">
        <f>IF(ISBLANK(ResidentialLiving!H20),"",ResidentialLiving!H20)</f>
        <v>0</v>
      </c>
      <c r="J420" s="1">
        <f>IF(ISBLANK(ResidentialLiving!I20),"",ResidentialLiving!I20)</f>
        <v>0</v>
      </c>
      <c r="K420" s="1">
        <f>IF(ISBLANK(ResidentialLiving!J20),"",ResidentialLiving!J20)</f>
        <v>0.5</v>
      </c>
      <c r="L420" s="1">
        <f>IF(ISBLANK(ResidentialLiving!K20),"",ResidentialLiving!K20)</f>
        <v>0.5</v>
      </c>
      <c r="M420" s="1">
        <f>IF(ISBLANK(ResidentialLiving!L20),"",ResidentialLiving!L20)</f>
        <v>0</v>
      </c>
      <c r="N420" s="1">
        <f>IF(ISBLANK(ResidentialLiving!M20),"",ResidentialLiving!M20)</f>
        <v>0</v>
      </c>
      <c r="O420" s="1">
        <f>IF(ISBLANK(ResidentialLiving!N20),"",ResidentialLiving!N20)</f>
        <v>0</v>
      </c>
      <c r="P420" s="1">
        <f>IF(ISBLANK(ResidentialLiving!O20),"",ResidentialLiving!O20)</f>
        <v>0.2</v>
      </c>
      <c r="Q420" s="1">
        <f>IF(ISBLANK(ResidentialLiving!P20),"",ResidentialLiving!P20)</f>
        <v>0.2</v>
      </c>
      <c r="R420" s="1">
        <f>IF(ISBLANK(ResidentialLiving!Q20),"",ResidentialLiving!Q20)</f>
        <v>0</v>
      </c>
      <c r="S420" s="1">
        <f>IF(ISBLANK(ResidentialLiving!R20),"",ResidentialLiving!R20)</f>
        <v>0</v>
      </c>
      <c r="T420" s="1">
        <f>IF(ISBLANK(ResidentialLiving!S20),"",ResidentialLiving!S20)</f>
        <v>0</v>
      </c>
      <c r="U420" s="1">
        <f>IF(ISBLANK(ResidentialLiving!T20),"",ResidentialLiving!T20)</f>
        <v>0.5</v>
      </c>
      <c r="V420" s="1">
        <f>IF(ISBLANK(ResidentialLiving!U20),"",ResidentialLiving!U20)</f>
        <v>0.5</v>
      </c>
      <c r="W420" s="1">
        <f>IF(ISBLANK(ResidentialLiving!V20),"",ResidentialLiving!V20)</f>
        <v>0.5</v>
      </c>
      <c r="X420" s="1">
        <f>IF(ISBLANK(ResidentialLiving!W20),"",ResidentialLiving!W20)</f>
        <v>0</v>
      </c>
      <c r="Y420" s="1">
        <f>IF(ISBLANK(ResidentialLiving!X20),"",ResidentialLiving!X20)</f>
        <v>0</v>
      </c>
      <c r="Z420" s="1">
        <f>IF(ISBLANK(ResidentialLiving!Y20),"",ResidentialLiving!Y20)</f>
        <v>0</v>
      </c>
      <c r="AA420" s="1">
        <f>IF(ISBLANK(ResidentialLiving!Z20),"",ResidentialLiving!Z20)</f>
        <v>0</v>
      </c>
      <c r="AB420" s="23">
        <f>IF(ISBLANK(ResidentialLiving!AA20),"",ResidentialLiving!AA20)</f>
        <v>0</v>
      </c>
    </row>
    <row r="421" spans="1:28" x14ac:dyDescent="0.25">
      <c r="A421" s="53" t="e">
        <f>IF(ISBLANK(ResidentialLiving!A21),NA(),ResidentialLiving!A21)</f>
        <v>#N/A</v>
      </c>
      <c r="B421" t="e">
        <f t="shared" si="25"/>
        <v>#N/A</v>
      </c>
      <c r="C421" t="str">
        <f>IF(ISBLANK(ResidentialLiving!C21),"",ResidentialLiving!C21)</f>
        <v>Sat</v>
      </c>
      <c r="D421" t="str">
        <f t="shared" si="26"/>
        <v>ResidentialLivingGasEquipSat</v>
      </c>
      <c r="E421" s="1">
        <f>IF(ISBLANK(ResidentialLiving!D21),"",ResidentialLiving!D21)</f>
        <v>0</v>
      </c>
      <c r="F421" s="1">
        <f>IF(ISBLANK(ResidentialLiving!E21),"",ResidentialLiving!E21)</f>
        <v>0</v>
      </c>
      <c r="G421" s="1">
        <f>IF(ISBLANK(ResidentialLiving!F21),"",ResidentialLiving!F21)</f>
        <v>0</v>
      </c>
      <c r="H421" s="1">
        <f>IF(ISBLANK(ResidentialLiving!G21),"",ResidentialLiving!G21)</f>
        <v>0</v>
      </c>
      <c r="I421" s="1">
        <f>IF(ISBLANK(ResidentialLiving!H21),"",ResidentialLiving!H21)</f>
        <v>0</v>
      </c>
      <c r="J421" s="1">
        <f>IF(ISBLANK(ResidentialLiving!I21),"",ResidentialLiving!I21)</f>
        <v>0</v>
      </c>
      <c r="K421" s="1">
        <f>IF(ISBLANK(ResidentialLiving!J21),"",ResidentialLiving!J21)</f>
        <v>0.5</v>
      </c>
      <c r="L421" s="1">
        <f>IF(ISBLANK(ResidentialLiving!K21),"",ResidentialLiving!K21)</f>
        <v>0.5</v>
      </c>
      <c r="M421" s="1">
        <f>IF(ISBLANK(ResidentialLiving!L21),"",ResidentialLiving!L21)</f>
        <v>0</v>
      </c>
      <c r="N421" s="1">
        <f>IF(ISBLANK(ResidentialLiving!M21),"",ResidentialLiving!M21)</f>
        <v>0</v>
      </c>
      <c r="O421" s="1">
        <f>IF(ISBLANK(ResidentialLiving!N21),"",ResidentialLiving!N21)</f>
        <v>0</v>
      </c>
      <c r="P421" s="1">
        <f>IF(ISBLANK(ResidentialLiving!O21),"",ResidentialLiving!O21)</f>
        <v>0.2</v>
      </c>
      <c r="Q421" s="1">
        <f>IF(ISBLANK(ResidentialLiving!P21),"",ResidentialLiving!P21)</f>
        <v>0.2</v>
      </c>
      <c r="R421" s="1">
        <f>IF(ISBLANK(ResidentialLiving!Q21),"",ResidentialLiving!Q21)</f>
        <v>0</v>
      </c>
      <c r="S421" s="1">
        <f>IF(ISBLANK(ResidentialLiving!R21),"",ResidentialLiving!R21)</f>
        <v>0</v>
      </c>
      <c r="T421" s="1">
        <f>IF(ISBLANK(ResidentialLiving!S21),"",ResidentialLiving!S21)</f>
        <v>0</v>
      </c>
      <c r="U421" s="1">
        <f>IF(ISBLANK(ResidentialLiving!T21),"",ResidentialLiving!T21)</f>
        <v>0.5</v>
      </c>
      <c r="V421" s="1">
        <f>IF(ISBLANK(ResidentialLiving!U21),"",ResidentialLiving!U21)</f>
        <v>0.5</v>
      </c>
      <c r="W421" s="1">
        <f>IF(ISBLANK(ResidentialLiving!V21),"",ResidentialLiving!V21)</f>
        <v>0.5</v>
      </c>
      <c r="X421" s="1">
        <f>IF(ISBLANK(ResidentialLiving!W21),"",ResidentialLiving!W21)</f>
        <v>0</v>
      </c>
      <c r="Y421" s="1">
        <f>IF(ISBLANK(ResidentialLiving!X21),"",ResidentialLiving!X21)</f>
        <v>0</v>
      </c>
      <c r="Z421" s="1">
        <f>IF(ISBLANK(ResidentialLiving!Y21),"",ResidentialLiving!Y21)</f>
        <v>0</v>
      </c>
      <c r="AA421" s="1">
        <f>IF(ISBLANK(ResidentialLiving!Z21),"",ResidentialLiving!Z21)</f>
        <v>0</v>
      </c>
      <c r="AB421" s="23">
        <f>IF(ISBLANK(ResidentialLiving!AA21),"",ResidentialLiving!AA21)</f>
        <v>0</v>
      </c>
    </row>
    <row r="422" spans="1:28" x14ac:dyDescent="0.25">
      <c r="A422" s="53" t="e">
        <f>IF(ISBLANK(ResidentialLiving!A22),NA(),ResidentialLiving!A22)</f>
        <v>#N/A</v>
      </c>
      <c r="B422" t="e">
        <f t="shared" si="25"/>
        <v>#N/A</v>
      </c>
      <c r="C422" t="str">
        <f>IF(ISBLANK(ResidentialLiving!C22),"",ResidentialLiving!C22)</f>
        <v>Sun</v>
      </c>
      <c r="D422" t="str">
        <f t="shared" si="26"/>
        <v>ResidentialLivingGasEquipSun</v>
      </c>
      <c r="E422" s="1">
        <f>IF(ISBLANK(ResidentialLiving!D22),"",ResidentialLiving!D22)</f>
        <v>0</v>
      </c>
      <c r="F422" s="1">
        <f>IF(ISBLANK(ResidentialLiving!E22),"",ResidentialLiving!E22)</f>
        <v>0</v>
      </c>
      <c r="G422" s="1">
        <f>IF(ISBLANK(ResidentialLiving!F22),"",ResidentialLiving!F22)</f>
        <v>0</v>
      </c>
      <c r="H422" s="1">
        <f>IF(ISBLANK(ResidentialLiving!G22),"",ResidentialLiving!G22)</f>
        <v>0</v>
      </c>
      <c r="I422" s="1">
        <f>IF(ISBLANK(ResidentialLiving!H22),"",ResidentialLiving!H22)</f>
        <v>0</v>
      </c>
      <c r="J422" s="1">
        <f>IF(ISBLANK(ResidentialLiving!I22),"",ResidentialLiving!I22)</f>
        <v>0</v>
      </c>
      <c r="K422" s="1">
        <f>IF(ISBLANK(ResidentialLiving!J22),"",ResidentialLiving!J22)</f>
        <v>0.5</v>
      </c>
      <c r="L422" s="1">
        <f>IF(ISBLANK(ResidentialLiving!K22),"",ResidentialLiving!K22)</f>
        <v>0.5</v>
      </c>
      <c r="M422" s="1">
        <f>IF(ISBLANK(ResidentialLiving!L22),"",ResidentialLiving!L22)</f>
        <v>0</v>
      </c>
      <c r="N422" s="1">
        <f>IF(ISBLANK(ResidentialLiving!M22),"",ResidentialLiving!M22)</f>
        <v>0</v>
      </c>
      <c r="O422" s="1">
        <f>IF(ISBLANK(ResidentialLiving!N22),"",ResidentialLiving!N22)</f>
        <v>0</v>
      </c>
      <c r="P422" s="1">
        <f>IF(ISBLANK(ResidentialLiving!O22),"",ResidentialLiving!O22)</f>
        <v>0.2</v>
      </c>
      <c r="Q422" s="1">
        <f>IF(ISBLANK(ResidentialLiving!P22),"",ResidentialLiving!P22)</f>
        <v>0.2</v>
      </c>
      <c r="R422" s="1">
        <f>IF(ISBLANK(ResidentialLiving!Q22),"",ResidentialLiving!Q22)</f>
        <v>0</v>
      </c>
      <c r="S422" s="1">
        <f>IF(ISBLANK(ResidentialLiving!R22),"",ResidentialLiving!R22)</f>
        <v>0</v>
      </c>
      <c r="T422" s="1">
        <f>IF(ISBLANK(ResidentialLiving!S22),"",ResidentialLiving!S22)</f>
        <v>0</v>
      </c>
      <c r="U422" s="1">
        <f>IF(ISBLANK(ResidentialLiving!T22),"",ResidentialLiving!T22)</f>
        <v>0.5</v>
      </c>
      <c r="V422" s="1">
        <f>IF(ISBLANK(ResidentialLiving!U22),"",ResidentialLiving!U22)</f>
        <v>0.5</v>
      </c>
      <c r="W422" s="1">
        <f>IF(ISBLANK(ResidentialLiving!V22),"",ResidentialLiving!V22)</f>
        <v>0.5</v>
      </c>
      <c r="X422" s="1">
        <f>IF(ISBLANK(ResidentialLiving!W22),"",ResidentialLiving!W22)</f>
        <v>0</v>
      </c>
      <c r="Y422" s="1">
        <f>IF(ISBLANK(ResidentialLiving!X22),"",ResidentialLiving!X22)</f>
        <v>0</v>
      </c>
      <c r="Z422" s="1">
        <f>IF(ISBLANK(ResidentialLiving!Y22),"",ResidentialLiving!Y22)</f>
        <v>0</v>
      </c>
      <c r="AA422" s="1">
        <f>IF(ISBLANK(ResidentialLiving!Z22),"",ResidentialLiving!Z22)</f>
        <v>0</v>
      </c>
      <c r="AB422" s="23">
        <f>IF(ISBLANK(ResidentialLiving!AA22),"",ResidentialLiving!AA22)</f>
        <v>0</v>
      </c>
    </row>
    <row r="423" spans="1:28" x14ac:dyDescent="0.25">
      <c r="A423" s="53" t="str">
        <f>IF(ISBLANK(ResidentialLiving!A23),NA(),ResidentialLiving!A23)</f>
        <v>HtgSetpt</v>
      </c>
      <c r="B423" t="str">
        <f t="shared" si="25"/>
        <v>HtgSetpt</v>
      </c>
      <c r="C423" t="str">
        <f>IF(ISBLANK(ResidentialLiving!C23),"",ResidentialLiving!C23)</f>
        <v>WD</v>
      </c>
      <c r="D423" t="str">
        <f t="shared" si="26"/>
        <v>ResidentialLivingHtgSetptWD</v>
      </c>
      <c r="E423" s="1">
        <f>IF(ISBLANK(ResidentialLiving!D23),"",ResidentialLiving!D23)</f>
        <v>60</v>
      </c>
      <c r="F423" s="1">
        <f>IF(ISBLANK(ResidentialLiving!E23),"",ResidentialLiving!E23)</f>
        <v>60</v>
      </c>
      <c r="G423" s="1">
        <f>IF(ISBLANK(ResidentialLiving!F23),"",ResidentialLiving!F23)</f>
        <v>60</v>
      </c>
      <c r="H423" s="1">
        <f>IF(ISBLANK(ResidentialLiving!G23),"",ResidentialLiving!G23)</f>
        <v>60</v>
      </c>
      <c r="I423" s="1">
        <f>IF(ISBLANK(ResidentialLiving!H23),"",ResidentialLiving!H23)</f>
        <v>60</v>
      </c>
      <c r="J423" s="1">
        <f>IF(ISBLANK(ResidentialLiving!I23),"",ResidentialLiving!I23)</f>
        <v>60</v>
      </c>
      <c r="K423" s="1">
        <f>IF(ISBLANK(ResidentialLiving!J23),"",ResidentialLiving!J23)</f>
        <v>68</v>
      </c>
      <c r="L423" s="1">
        <f>IF(ISBLANK(ResidentialLiving!K23),"",ResidentialLiving!K23)</f>
        <v>68</v>
      </c>
      <c r="M423" s="1">
        <f>IF(ISBLANK(ResidentialLiving!L23),"",ResidentialLiving!L23)</f>
        <v>68</v>
      </c>
      <c r="N423" s="1">
        <f>IF(ISBLANK(ResidentialLiving!M23),"",ResidentialLiving!M23)</f>
        <v>68</v>
      </c>
      <c r="O423" s="1">
        <f>IF(ISBLANK(ResidentialLiving!N23),"",ResidentialLiving!N23)</f>
        <v>68</v>
      </c>
      <c r="P423" s="1">
        <f>IF(ISBLANK(ResidentialLiving!O23),"",ResidentialLiving!O23)</f>
        <v>68</v>
      </c>
      <c r="Q423" s="1">
        <f>IF(ISBLANK(ResidentialLiving!P23),"",ResidentialLiving!P23)</f>
        <v>68</v>
      </c>
      <c r="R423" s="1">
        <f>IF(ISBLANK(ResidentialLiving!Q23),"",ResidentialLiving!Q23)</f>
        <v>68</v>
      </c>
      <c r="S423" s="1">
        <f>IF(ISBLANK(ResidentialLiving!R23),"",ResidentialLiving!R23)</f>
        <v>68</v>
      </c>
      <c r="T423" s="1">
        <f>IF(ISBLANK(ResidentialLiving!S23),"",ResidentialLiving!S23)</f>
        <v>68</v>
      </c>
      <c r="U423" s="1">
        <f>IF(ISBLANK(ResidentialLiving!T23),"",ResidentialLiving!T23)</f>
        <v>68</v>
      </c>
      <c r="V423" s="1">
        <f>IF(ISBLANK(ResidentialLiving!U23),"",ResidentialLiving!U23)</f>
        <v>68</v>
      </c>
      <c r="W423" s="1">
        <f>IF(ISBLANK(ResidentialLiving!V23),"",ResidentialLiving!V23)</f>
        <v>68</v>
      </c>
      <c r="X423" s="1">
        <f>IF(ISBLANK(ResidentialLiving!W23),"",ResidentialLiving!W23)</f>
        <v>68</v>
      </c>
      <c r="Y423" s="1">
        <f>IF(ISBLANK(ResidentialLiving!X23),"",ResidentialLiving!X23)</f>
        <v>68</v>
      </c>
      <c r="Z423" s="1">
        <f>IF(ISBLANK(ResidentialLiving!Y23),"",ResidentialLiving!Y23)</f>
        <v>68</v>
      </c>
      <c r="AA423" s="1">
        <f>IF(ISBLANK(ResidentialLiving!Z23),"",ResidentialLiving!Z23)</f>
        <v>60</v>
      </c>
      <c r="AB423" s="23">
        <f>IF(ISBLANK(ResidentialLiving!AA23),"",ResidentialLiving!AA23)</f>
        <v>60</v>
      </c>
    </row>
    <row r="424" spans="1:28" x14ac:dyDescent="0.25">
      <c r="A424" s="53" t="e">
        <f>IF(ISBLANK(ResidentialLiving!A24),NA(),ResidentialLiving!A24)</f>
        <v>#N/A</v>
      </c>
      <c r="B424" t="e">
        <f t="shared" si="25"/>
        <v>#N/A</v>
      </c>
      <c r="C424" t="str">
        <f>IF(ISBLANK(ResidentialLiving!C24),"",ResidentialLiving!C24)</f>
        <v>Sat</v>
      </c>
      <c r="D424" t="str">
        <f t="shared" si="26"/>
        <v>ResidentialLivingHtgSetptSat</v>
      </c>
      <c r="E424" s="1">
        <f>IF(ISBLANK(ResidentialLiving!D24),"",ResidentialLiving!D24)</f>
        <v>60</v>
      </c>
      <c r="F424" s="1">
        <f>IF(ISBLANK(ResidentialLiving!E24),"",ResidentialLiving!E24)</f>
        <v>60</v>
      </c>
      <c r="G424" s="1">
        <f>IF(ISBLANK(ResidentialLiving!F24),"",ResidentialLiving!F24)</f>
        <v>60</v>
      </c>
      <c r="H424" s="1">
        <f>IF(ISBLANK(ResidentialLiving!G24),"",ResidentialLiving!G24)</f>
        <v>60</v>
      </c>
      <c r="I424" s="1">
        <f>IF(ISBLANK(ResidentialLiving!H24),"",ResidentialLiving!H24)</f>
        <v>60</v>
      </c>
      <c r="J424" s="1">
        <f>IF(ISBLANK(ResidentialLiving!I24),"",ResidentialLiving!I24)</f>
        <v>60</v>
      </c>
      <c r="K424" s="1">
        <f>IF(ISBLANK(ResidentialLiving!J24),"",ResidentialLiving!J24)</f>
        <v>68</v>
      </c>
      <c r="L424" s="1">
        <f>IF(ISBLANK(ResidentialLiving!K24),"",ResidentialLiving!K24)</f>
        <v>68</v>
      </c>
      <c r="M424" s="1">
        <f>IF(ISBLANK(ResidentialLiving!L24),"",ResidentialLiving!L24)</f>
        <v>68</v>
      </c>
      <c r="N424" s="1">
        <f>IF(ISBLANK(ResidentialLiving!M24),"",ResidentialLiving!M24)</f>
        <v>68</v>
      </c>
      <c r="O424" s="1">
        <f>IF(ISBLANK(ResidentialLiving!N24),"",ResidentialLiving!N24)</f>
        <v>68</v>
      </c>
      <c r="P424" s="1">
        <f>IF(ISBLANK(ResidentialLiving!O24),"",ResidentialLiving!O24)</f>
        <v>68</v>
      </c>
      <c r="Q424" s="1">
        <f>IF(ISBLANK(ResidentialLiving!P24),"",ResidentialLiving!P24)</f>
        <v>68</v>
      </c>
      <c r="R424" s="1">
        <f>IF(ISBLANK(ResidentialLiving!Q24),"",ResidentialLiving!Q24)</f>
        <v>68</v>
      </c>
      <c r="S424" s="1">
        <f>IF(ISBLANK(ResidentialLiving!R24),"",ResidentialLiving!R24)</f>
        <v>68</v>
      </c>
      <c r="T424" s="1">
        <f>IF(ISBLANK(ResidentialLiving!S24),"",ResidentialLiving!S24)</f>
        <v>68</v>
      </c>
      <c r="U424" s="1">
        <f>IF(ISBLANK(ResidentialLiving!T24),"",ResidentialLiving!T24)</f>
        <v>68</v>
      </c>
      <c r="V424" s="1">
        <f>IF(ISBLANK(ResidentialLiving!U24),"",ResidentialLiving!U24)</f>
        <v>68</v>
      </c>
      <c r="W424" s="1">
        <f>IF(ISBLANK(ResidentialLiving!V24),"",ResidentialLiving!V24)</f>
        <v>68</v>
      </c>
      <c r="X424" s="1">
        <f>IF(ISBLANK(ResidentialLiving!W24),"",ResidentialLiving!W24)</f>
        <v>68</v>
      </c>
      <c r="Y424" s="1">
        <f>IF(ISBLANK(ResidentialLiving!X24),"",ResidentialLiving!X24)</f>
        <v>68</v>
      </c>
      <c r="Z424" s="1">
        <f>IF(ISBLANK(ResidentialLiving!Y24),"",ResidentialLiving!Y24)</f>
        <v>68</v>
      </c>
      <c r="AA424" s="1">
        <f>IF(ISBLANK(ResidentialLiving!Z24),"",ResidentialLiving!Z24)</f>
        <v>60</v>
      </c>
      <c r="AB424" s="23">
        <f>IF(ISBLANK(ResidentialLiving!AA24),"",ResidentialLiving!AA24)</f>
        <v>60</v>
      </c>
    </row>
    <row r="425" spans="1:28" x14ac:dyDescent="0.25">
      <c r="A425" s="53" t="e">
        <f>IF(ISBLANK(ResidentialLiving!A25),NA(),ResidentialLiving!A25)</f>
        <v>#N/A</v>
      </c>
      <c r="B425" t="e">
        <f t="shared" si="25"/>
        <v>#N/A</v>
      </c>
      <c r="C425" t="str">
        <f>IF(ISBLANK(ResidentialLiving!C25),"",ResidentialLiving!C25)</f>
        <v>Sun</v>
      </c>
      <c r="D425" t="str">
        <f t="shared" si="26"/>
        <v>ResidentialLivingHtgSetptSun</v>
      </c>
      <c r="E425" s="1">
        <f>IF(ISBLANK(ResidentialLiving!D25),"",ResidentialLiving!D25)</f>
        <v>60</v>
      </c>
      <c r="F425" s="1">
        <f>IF(ISBLANK(ResidentialLiving!E25),"",ResidentialLiving!E25)</f>
        <v>60</v>
      </c>
      <c r="G425" s="1">
        <f>IF(ISBLANK(ResidentialLiving!F25),"",ResidentialLiving!F25)</f>
        <v>60</v>
      </c>
      <c r="H425" s="1">
        <f>IF(ISBLANK(ResidentialLiving!G25),"",ResidentialLiving!G25)</f>
        <v>60</v>
      </c>
      <c r="I425" s="1">
        <f>IF(ISBLANK(ResidentialLiving!H25),"",ResidentialLiving!H25)</f>
        <v>60</v>
      </c>
      <c r="J425" s="1">
        <f>IF(ISBLANK(ResidentialLiving!I25),"",ResidentialLiving!I25)</f>
        <v>60</v>
      </c>
      <c r="K425" s="1">
        <f>IF(ISBLANK(ResidentialLiving!J25),"",ResidentialLiving!J25)</f>
        <v>68</v>
      </c>
      <c r="L425" s="1">
        <f>IF(ISBLANK(ResidentialLiving!K25),"",ResidentialLiving!K25)</f>
        <v>68</v>
      </c>
      <c r="M425" s="1">
        <f>IF(ISBLANK(ResidentialLiving!L25),"",ResidentialLiving!L25)</f>
        <v>68</v>
      </c>
      <c r="N425" s="1">
        <f>IF(ISBLANK(ResidentialLiving!M25),"",ResidentialLiving!M25)</f>
        <v>68</v>
      </c>
      <c r="O425" s="1">
        <f>IF(ISBLANK(ResidentialLiving!N25),"",ResidentialLiving!N25)</f>
        <v>68</v>
      </c>
      <c r="P425" s="1">
        <f>IF(ISBLANK(ResidentialLiving!O25),"",ResidentialLiving!O25)</f>
        <v>68</v>
      </c>
      <c r="Q425" s="1">
        <f>IF(ISBLANK(ResidentialLiving!P25),"",ResidentialLiving!P25)</f>
        <v>68</v>
      </c>
      <c r="R425" s="1">
        <f>IF(ISBLANK(ResidentialLiving!Q25),"",ResidentialLiving!Q25)</f>
        <v>68</v>
      </c>
      <c r="S425" s="1">
        <f>IF(ISBLANK(ResidentialLiving!R25),"",ResidentialLiving!R25)</f>
        <v>68</v>
      </c>
      <c r="T425" s="1">
        <f>IF(ISBLANK(ResidentialLiving!S25),"",ResidentialLiving!S25)</f>
        <v>68</v>
      </c>
      <c r="U425" s="1">
        <f>IF(ISBLANK(ResidentialLiving!T25),"",ResidentialLiving!T25)</f>
        <v>68</v>
      </c>
      <c r="V425" s="1">
        <f>IF(ISBLANK(ResidentialLiving!U25),"",ResidentialLiving!U25)</f>
        <v>68</v>
      </c>
      <c r="W425" s="1">
        <f>IF(ISBLANK(ResidentialLiving!V25),"",ResidentialLiving!V25)</f>
        <v>68</v>
      </c>
      <c r="X425" s="1">
        <f>IF(ISBLANK(ResidentialLiving!W25),"",ResidentialLiving!W25)</f>
        <v>68</v>
      </c>
      <c r="Y425" s="1">
        <f>IF(ISBLANK(ResidentialLiving!X25),"",ResidentialLiving!X25)</f>
        <v>68</v>
      </c>
      <c r="Z425" s="1">
        <f>IF(ISBLANK(ResidentialLiving!Y25),"",ResidentialLiving!Y25)</f>
        <v>68</v>
      </c>
      <c r="AA425" s="1">
        <f>IF(ISBLANK(ResidentialLiving!Z25),"",ResidentialLiving!Z25)</f>
        <v>60</v>
      </c>
      <c r="AB425" s="23">
        <f>IF(ISBLANK(ResidentialLiving!AA25),"",ResidentialLiving!AA25)</f>
        <v>60</v>
      </c>
    </row>
    <row r="426" spans="1:28" x14ac:dyDescent="0.25">
      <c r="A426" s="53" t="str">
        <f>IF(ISBLANK(ResidentialLiving!A26),NA(),ResidentialLiving!A26)</f>
        <v>ClgSetpt</v>
      </c>
      <c r="B426" t="str">
        <f t="shared" si="25"/>
        <v>ClgSetpt</v>
      </c>
      <c r="C426" t="str">
        <f>IF(ISBLANK(ResidentialLiving!C26),"",ResidentialLiving!C26)</f>
        <v>WD</v>
      </c>
      <c r="D426" t="str">
        <f t="shared" si="26"/>
        <v>ResidentialLivingClgSetptWD</v>
      </c>
      <c r="E426" s="1">
        <f>IF(ISBLANK(ResidentialLiving!D26),"",ResidentialLiving!D26)</f>
        <v>78</v>
      </c>
      <c r="F426" s="1">
        <f>IF(ISBLANK(ResidentialLiving!E26),"",ResidentialLiving!E26)</f>
        <v>78</v>
      </c>
      <c r="G426" s="1">
        <f>IF(ISBLANK(ResidentialLiving!F26),"",ResidentialLiving!F26)</f>
        <v>78</v>
      </c>
      <c r="H426" s="1">
        <f>IF(ISBLANK(ResidentialLiving!G26),"",ResidentialLiving!G26)</f>
        <v>78</v>
      </c>
      <c r="I426" s="1">
        <f>IF(ISBLANK(ResidentialLiving!H26),"",ResidentialLiving!H26)</f>
        <v>78</v>
      </c>
      <c r="J426" s="1">
        <f>IF(ISBLANK(ResidentialLiving!I26),"",ResidentialLiving!I26)</f>
        <v>78</v>
      </c>
      <c r="K426" s="1">
        <f>IF(ISBLANK(ResidentialLiving!J26),"",ResidentialLiving!J26)</f>
        <v>78</v>
      </c>
      <c r="L426" s="1">
        <f>IF(ISBLANK(ResidentialLiving!K26),"",ResidentialLiving!K26)</f>
        <v>78</v>
      </c>
      <c r="M426" s="1">
        <f>IF(ISBLANK(ResidentialLiving!L26),"",ResidentialLiving!L26)</f>
        <v>78</v>
      </c>
      <c r="N426" s="1">
        <f>IF(ISBLANK(ResidentialLiving!M26),"",ResidentialLiving!M26)</f>
        <v>78</v>
      </c>
      <c r="O426" s="1">
        <f>IF(ISBLANK(ResidentialLiving!N26),"",ResidentialLiving!N26)</f>
        <v>78</v>
      </c>
      <c r="P426" s="1">
        <f>IF(ISBLANK(ResidentialLiving!O26),"",ResidentialLiving!O26)</f>
        <v>78</v>
      </c>
      <c r="Q426" s="1">
        <f>IF(ISBLANK(ResidentialLiving!P26),"",ResidentialLiving!P26)</f>
        <v>78</v>
      </c>
      <c r="R426" s="1">
        <f>IF(ISBLANK(ResidentialLiving!Q26),"",ResidentialLiving!Q26)</f>
        <v>78</v>
      </c>
      <c r="S426" s="1">
        <f>IF(ISBLANK(ResidentialLiving!R26),"",ResidentialLiving!R26)</f>
        <v>78</v>
      </c>
      <c r="T426" s="1">
        <f>IF(ISBLANK(ResidentialLiving!S26),"",ResidentialLiving!S26)</f>
        <v>78</v>
      </c>
      <c r="U426" s="1">
        <f>IF(ISBLANK(ResidentialLiving!T26),"",ResidentialLiving!T26)</f>
        <v>78</v>
      </c>
      <c r="V426" s="1">
        <f>IF(ISBLANK(ResidentialLiving!U26),"",ResidentialLiving!U26)</f>
        <v>78</v>
      </c>
      <c r="W426" s="1">
        <f>IF(ISBLANK(ResidentialLiving!V26),"",ResidentialLiving!V26)</f>
        <v>78</v>
      </c>
      <c r="X426" s="1">
        <f>IF(ISBLANK(ResidentialLiving!W26),"",ResidentialLiving!W26)</f>
        <v>78</v>
      </c>
      <c r="Y426" s="1">
        <f>IF(ISBLANK(ResidentialLiving!X26),"",ResidentialLiving!X26)</f>
        <v>78</v>
      </c>
      <c r="Z426" s="1">
        <f>IF(ISBLANK(ResidentialLiving!Y26),"",ResidentialLiving!Y26)</f>
        <v>78</v>
      </c>
      <c r="AA426" s="1">
        <f>IF(ISBLANK(ResidentialLiving!Z26),"",ResidentialLiving!Z26)</f>
        <v>78</v>
      </c>
      <c r="AB426" s="23">
        <f>IF(ISBLANK(ResidentialLiving!AA26),"",ResidentialLiving!AA26)</f>
        <v>78</v>
      </c>
    </row>
    <row r="427" spans="1:28" x14ac:dyDescent="0.25">
      <c r="A427" s="53" t="e">
        <f>IF(ISBLANK(ResidentialLiving!A27),NA(),ResidentialLiving!A27)</f>
        <v>#N/A</v>
      </c>
      <c r="B427" t="e">
        <f t="shared" si="25"/>
        <v>#N/A</v>
      </c>
      <c r="C427" t="str">
        <f>IF(ISBLANK(ResidentialLiving!C27),"",ResidentialLiving!C27)</f>
        <v>Sat</v>
      </c>
      <c r="D427" t="str">
        <f t="shared" si="26"/>
        <v>ResidentialLivingClgSetptSat</v>
      </c>
      <c r="E427" s="1">
        <f>IF(ISBLANK(ResidentialLiving!D27),"",ResidentialLiving!D27)</f>
        <v>78</v>
      </c>
      <c r="F427" s="1">
        <f>IF(ISBLANK(ResidentialLiving!E27),"",ResidentialLiving!E27)</f>
        <v>78</v>
      </c>
      <c r="G427" s="1">
        <f>IF(ISBLANK(ResidentialLiving!F27),"",ResidentialLiving!F27)</f>
        <v>78</v>
      </c>
      <c r="H427" s="1">
        <f>IF(ISBLANK(ResidentialLiving!G27),"",ResidentialLiving!G27)</f>
        <v>78</v>
      </c>
      <c r="I427" s="1">
        <f>IF(ISBLANK(ResidentialLiving!H27),"",ResidentialLiving!H27)</f>
        <v>78</v>
      </c>
      <c r="J427" s="1">
        <f>IF(ISBLANK(ResidentialLiving!I27),"",ResidentialLiving!I27)</f>
        <v>78</v>
      </c>
      <c r="K427" s="1">
        <f>IF(ISBLANK(ResidentialLiving!J27),"",ResidentialLiving!J27)</f>
        <v>78</v>
      </c>
      <c r="L427" s="1">
        <f>IF(ISBLANK(ResidentialLiving!K27),"",ResidentialLiving!K27)</f>
        <v>78</v>
      </c>
      <c r="M427" s="1">
        <f>IF(ISBLANK(ResidentialLiving!L27),"",ResidentialLiving!L27)</f>
        <v>78</v>
      </c>
      <c r="N427" s="1">
        <f>IF(ISBLANK(ResidentialLiving!M27),"",ResidentialLiving!M27)</f>
        <v>78</v>
      </c>
      <c r="O427" s="1">
        <f>IF(ISBLANK(ResidentialLiving!N27),"",ResidentialLiving!N27)</f>
        <v>78</v>
      </c>
      <c r="P427" s="1">
        <f>IF(ISBLANK(ResidentialLiving!O27),"",ResidentialLiving!O27)</f>
        <v>78</v>
      </c>
      <c r="Q427" s="1">
        <f>IF(ISBLANK(ResidentialLiving!P27),"",ResidentialLiving!P27)</f>
        <v>78</v>
      </c>
      <c r="R427" s="1">
        <f>IF(ISBLANK(ResidentialLiving!Q27),"",ResidentialLiving!Q27)</f>
        <v>78</v>
      </c>
      <c r="S427" s="1">
        <f>IF(ISBLANK(ResidentialLiving!R27),"",ResidentialLiving!R27)</f>
        <v>78</v>
      </c>
      <c r="T427" s="1">
        <f>IF(ISBLANK(ResidentialLiving!S27),"",ResidentialLiving!S27)</f>
        <v>78</v>
      </c>
      <c r="U427" s="1">
        <f>IF(ISBLANK(ResidentialLiving!T27),"",ResidentialLiving!T27)</f>
        <v>78</v>
      </c>
      <c r="V427" s="1">
        <f>IF(ISBLANK(ResidentialLiving!U27),"",ResidentialLiving!U27)</f>
        <v>78</v>
      </c>
      <c r="W427" s="1">
        <f>IF(ISBLANK(ResidentialLiving!V27),"",ResidentialLiving!V27)</f>
        <v>78</v>
      </c>
      <c r="X427" s="1">
        <f>IF(ISBLANK(ResidentialLiving!W27),"",ResidentialLiving!W27)</f>
        <v>78</v>
      </c>
      <c r="Y427" s="1">
        <f>IF(ISBLANK(ResidentialLiving!X27),"",ResidentialLiving!X27)</f>
        <v>78</v>
      </c>
      <c r="Z427" s="1">
        <f>IF(ISBLANK(ResidentialLiving!Y27),"",ResidentialLiving!Y27)</f>
        <v>78</v>
      </c>
      <c r="AA427" s="1">
        <f>IF(ISBLANK(ResidentialLiving!Z27),"",ResidentialLiving!Z27)</f>
        <v>78</v>
      </c>
      <c r="AB427" s="23">
        <f>IF(ISBLANK(ResidentialLiving!AA27),"",ResidentialLiving!AA27)</f>
        <v>78</v>
      </c>
    </row>
    <row r="428" spans="1:28" x14ac:dyDescent="0.25">
      <c r="A428" s="53" t="e">
        <f>IF(ISBLANK(ResidentialLiving!A28),NA(),ResidentialLiving!A28)</f>
        <v>#N/A</v>
      </c>
      <c r="B428" t="e">
        <f t="shared" si="25"/>
        <v>#N/A</v>
      </c>
      <c r="C428" t="str">
        <f>IF(ISBLANK(ResidentialLiving!C28),"",ResidentialLiving!C28)</f>
        <v>Sun</v>
      </c>
      <c r="D428" t="str">
        <f t="shared" si="26"/>
        <v>ResidentialLivingClgSetptSun</v>
      </c>
      <c r="E428" s="1">
        <f>IF(ISBLANK(ResidentialLiving!D28),"",ResidentialLiving!D28)</f>
        <v>78</v>
      </c>
      <c r="F428" s="1">
        <f>IF(ISBLANK(ResidentialLiving!E28),"",ResidentialLiving!E28)</f>
        <v>78</v>
      </c>
      <c r="G428" s="1">
        <f>IF(ISBLANK(ResidentialLiving!F28),"",ResidentialLiving!F28)</f>
        <v>78</v>
      </c>
      <c r="H428" s="1">
        <f>IF(ISBLANK(ResidentialLiving!G28),"",ResidentialLiving!G28)</f>
        <v>78</v>
      </c>
      <c r="I428" s="1">
        <f>IF(ISBLANK(ResidentialLiving!H28),"",ResidentialLiving!H28)</f>
        <v>78</v>
      </c>
      <c r="J428" s="1">
        <f>IF(ISBLANK(ResidentialLiving!I28),"",ResidentialLiving!I28)</f>
        <v>78</v>
      </c>
      <c r="K428" s="1">
        <f>IF(ISBLANK(ResidentialLiving!J28),"",ResidentialLiving!J28)</f>
        <v>78</v>
      </c>
      <c r="L428" s="1">
        <f>IF(ISBLANK(ResidentialLiving!K28),"",ResidentialLiving!K28)</f>
        <v>78</v>
      </c>
      <c r="M428" s="1">
        <f>IF(ISBLANK(ResidentialLiving!L28),"",ResidentialLiving!L28)</f>
        <v>78</v>
      </c>
      <c r="N428" s="1">
        <f>IF(ISBLANK(ResidentialLiving!M28),"",ResidentialLiving!M28)</f>
        <v>78</v>
      </c>
      <c r="O428" s="1">
        <f>IF(ISBLANK(ResidentialLiving!N28),"",ResidentialLiving!N28)</f>
        <v>78</v>
      </c>
      <c r="P428" s="1">
        <f>IF(ISBLANK(ResidentialLiving!O28),"",ResidentialLiving!O28)</f>
        <v>78</v>
      </c>
      <c r="Q428" s="1">
        <f>IF(ISBLANK(ResidentialLiving!P28),"",ResidentialLiving!P28)</f>
        <v>78</v>
      </c>
      <c r="R428" s="1">
        <f>IF(ISBLANK(ResidentialLiving!Q28),"",ResidentialLiving!Q28)</f>
        <v>78</v>
      </c>
      <c r="S428" s="1">
        <f>IF(ISBLANK(ResidentialLiving!R28),"",ResidentialLiving!R28)</f>
        <v>78</v>
      </c>
      <c r="T428" s="1">
        <f>IF(ISBLANK(ResidentialLiving!S28),"",ResidentialLiving!S28)</f>
        <v>78</v>
      </c>
      <c r="U428" s="1">
        <f>IF(ISBLANK(ResidentialLiving!T28),"",ResidentialLiving!T28)</f>
        <v>78</v>
      </c>
      <c r="V428" s="1">
        <f>IF(ISBLANK(ResidentialLiving!U28),"",ResidentialLiving!U28)</f>
        <v>78</v>
      </c>
      <c r="W428" s="1">
        <f>IF(ISBLANK(ResidentialLiving!V28),"",ResidentialLiving!V28)</f>
        <v>78</v>
      </c>
      <c r="X428" s="1">
        <f>IF(ISBLANK(ResidentialLiving!W28),"",ResidentialLiving!W28)</f>
        <v>78</v>
      </c>
      <c r="Y428" s="1">
        <f>IF(ISBLANK(ResidentialLiving!X28),"",ResidentialLiving!X28)</f>
        <v>78</v>
      </c>
      <c r="Z428" s="1">
        <f>IF(ISBLANK(ResidentialLiving!Y28),"",ResidentialLiving!Y28)</f>
        <v>78</v>
      </c>
      <c r="AA428" s="1">
        <f>IF(ISBLANK(ResidentialLiving!Z28),"",ResidentialLiving!Z28)</f>
        <v>78</v>
      </c>
      <c r="AB428" s="23">
        <f>IF(ISBLANK(ResidentialLiving!AA28),"",ResidentialLiving!AA28)</f>
        <v>78</v>
      </c>
    </row>
    <row r="429" spans="1:28" x14ac:dyDescent="0.25">
      <c r="A429" s="53" t="str">
        <f>IF(ISBLANK(ResidentialLiving!A29),NA(),ResidentialLiving!A29)</f>
        <v>Infiltration</v>
      </c>
      <c r="B429" t="str">
        <f t="shared" si="25"/>
        <v>Infiltration</v>
      </c>
      <c r="C429" t="str">
        <f>IF(ISBLANK(ResidentialLiving!C29),"",ResidentialLiving!C29)</f>
        <v>WD</v>
      </c>
      <c r="D429" t="str">
        <f t="shared" si="26"/>
        <v>ResidentialLivingInfiltrationWD</v>
      </c>
      <c r="E429" s="1">
        <f>IF(ISBLANK(ResidentialLiving!D29),"",ResidentialLiving!D29)</f>
        <v>1</v>
      </c>
      <c r="F429" s="1">
        <f>IF(ISBLANK(ResidentialLiving!E29),"",ResidentialLiving!E29)</f>
        <v>1</v>
      </c>
      <c r="G429" s="1">
        <f>IF(ISBLANK(ResidentialLiving!F29),"",ResidentialLiving!F29)</f>
        <v>1</v>
      </c>
      <c r="H429" s="1">
        <f>IF(ISBLANK(ResidentialLiving!G29),"",ResidentialLiving!G29)</f>
        <v>1</v>
      </c>
      <c r="I429" s="1">
        <f>IF(ISBLANK(ResidentialLiving!H29),"",ResidentialLiving!H29)</f>
        <v>1</v>
      </c>
      <c r="J429" s="1">
        <f>IF(ISBLANK(ResidentialLiving!I29),"",ResidentialLiving!I29)</f>
        <v>1</v>
      </c>
      <c r="K429" s="1">
        <f>IF(ISBLANK(ResidentialLiving!J29),"",ResidentialLiving!J29)</f>
        <v>1</v>
      </c>
      <c r="L429" s="1">
        <f>IF(ISBLANK(ResidentialLiving!K29),"",ResidentialLiving!K29)</f>
        <v>1</v>
      </c>
      <c r="M429" s="1">
        <f>IF(ISBLANK(ResidentialLiving!L29),"",ResidentialLiving!L29)</f>
        <v>1</v>
      </c>
      <c r="N429" s="1">
        <f>IF(ISBLANK(ResidentialLiving!M29),"",ResidentialLiving!M29)</f>
        <v>1</v>
      </c>
      <c r="O429" s="1">
        <f>IF(ISBLANK(ResidentialLiving!N29),"",ResidentialLiving!N29)</f>
        <v>1</v>
      </c>
      <c r="P429" s="1">
        <f>IF(ISBLANK(ResidentialLiving!O29),"",ResidentialLiving!O29)</f>
        <v>1</v>
      </c>
      <c r="Q429" s="1">
        <f>IF(ISBLANK(ResidentialLiving!P29),"",ResidentialLiving!P29)</f>
        <v>1</v>
      </c>
      <c r="R429" s="1">
        <f>IF(ISBLANK(ResidentialLiving!Q29),"",ResidentialLiving!Q29)</f>
        <v>1</v>
      </c>
      <c r="S429" s="1">
        <f>IF(ISBLANK(ResidentialLiving!R29),"",ResidentialLiving!R29)</f>
        <v>1</v>
      </c>
      <c r="T429" s="1">
        <f>IF(ISBLANK(ResidentialLiving!S29),"",ResidentialLiving!S29)</f>
        <v>1</v>
      </c>
      <c r="U429" s="1">
        <f>IF(ISBLANK(ResidentialLiving!T29),"",ResidentialLiving!T29)</f>
        <v>1</v>
      </c>
      <c r="V429" s="1">
        <f>IF(ISBLANK(ResidentialLiving!U29),"",ResidentialLiving!U29)</f>
        <v>1</v>
      </c>
      <c r="W429" s="1">
        <f>IF(ISBLANK(ResidentialLiving!V29),"",ResidentialLiving!V29)</f>
        <v>1</v>
      </c>
      <c r="X429" s="1">
        <f>IF(ISBLANK(ResidentialLiving!W29),"",ResidentialLiving!W29)</f>
        <v>1</v>
      </c>
      <c r="Y429" s="1">
        <f>IF(ISBLANK(ResidentialLiving!X29),"",ResidentialLiving!X29)</f>
        <v>1</v>
      </c>
      <c r="Z429" s="1">
        <f>IF(ISBLANK(ResidentialLiving!Y29),"",ResidentialLiving!Y29)</f>
        <v>1</v>
      </c>
      <c r="AA429" s="1">
        <f>IF(ISBLANK(ResidentialLiving!Z29),"",ResidentialLiving!Z29)</f>
        <v>1</v>
      </c>
      <c r="AB429" s="23">
        <f>IF(ISBLANK(ResidentialLiving!AA29),"",ResidentialLiving!AA29)</f>
        <v>1</v>
      </c>
    </row>
    <row r="430" spans="1:28" x14ac:dyDescent="0.25">
      <c r="A430" s="53" t="e">
        <f>IF(ISBLANK(ResidentialLiving!A30),NA(),ResidentialLiving!A30)</f>
        <v>#N/A</v>
      </c>
      <c r="B430" t="e">
        <f t="shared" si="25"/>
        <v>#N/A</v>
      </c>
      <c r="C430" t="str">
        <f>IF(ISBLANK(ResidentialLiving!C30),"",ResidentialLiving!C30)</f>
        <v>Sat</v>
      </c>
      <c r="D430" t="str">
        <f t="shared" si="26"/>
        <v>ResidentialLivingInfiltrationSat</v>
      </c>
      <c r="E430" s="1">
        <f>IF(ISBLANK(ResidentialLiving!D30),"",ResidentialLiving!D30)</f>
        <v>1</v>
      </c>
      <c r="F430" s="1">
        <f>IF(ISBLANK(ResidentialLiving!E30),"",ResidentialLiving!E30)</f>
        <v>1</v>
      </c>
      <c r="G430" s="1">
        <f>IF(ISBLANK(ResidentialLiving!F30),"",ResidentialLiving!F30)</f>
        <v>1</v>
      </c>
      <c r="H430" s="1">
        <f>IF(ISBLANK(ResidentialLiving!G30),"",ResidentialLiving!G30)</f>
        <v>1</v>
      </c>
      <c r="I430" s="1">
        <f>IF(ISBLANK(ResidentialLiving!H30),"",ResidentialLiving!H30)</f>
        <v>1</v>
      </c>
      <c r="J430" s="1">
        <f>IF(ISBLANK(ResidentialLiving!I30),"",ResidentialLiving!I30)</f>
        <v>1</v>
      </c>
      <c r="K430" s="1">
        <f>IF(ISBLANK(ResidentialLiving!J30),"",ResidentialLiving!J30)</f>
        <v>1</v>
      </c>
      <c r="L430" s="1">
        <f>IF(ISBLANK(ResidentialLiving!K30),"",ResidentialLiving!K30)</f>
        <v>1</v>
      </c>
      <c r="M430" s="1">
        <f>IF(ISBLANK(ResidentialLiving!L30),"",ResidentialLiving!L30)</f>
        <v>1</v>
      </c>
      <c r="N430" s="1">
        <f>IF(ISBLANK(ResidentialLiving!M30),"",ResidentialLiving!M30)</f>
        <v>1</v>
      </c>
      <c r="O430" s="1">
        <f>IF(ISBLANK(ResidentialLiving!N30),"",ResidentialLiving!N30)</f>
        <v>1</v>
      </c>
      <c r="P430" s="1">
        <f>IF(ISBLANK(ResidentialLiving!O30),"",ResidentialLiving!O30)</f>
        <v>1</v>
      </c>
      <c r="Q430" s="1">
        <f>IF(ISBLANK(ResidentialLiving!P30),"",ResidentialLiving!P30)</f>
        <v>1</v>
      </c>
      <c r="R430" s="1">
        <f>IF(ISBLANK(ResidentialLiving!Q30),"",ResidentialLiving!Q30)</f>
        <v>1</v>
      </c>
      <c r="S430" s="1">
        <f>IF(ISBLANK(ResidentialLiving!R30),"",ResidentialLiving!R30)</f>
        <v>1</v>
      </c>
      <c r="T430" s="1">
        <f>IF(ISBLANK(ResidentialLiving!S30),"",ResidentialLiving!S30)</f>
        <v>1</v>
      </c>
      <c r="U430" s="1">
        <f>IF(ISBLANK(ResidentialLiving!T30),"",ResidentialLiving!T30)</f>
        <v>1</v>
      </c>
      <c r="V430" s="1">
        <f>IF(ISBLANK(ResidentialLiving!U30),"",ResidentialLiving!U30)</f>
        <v>1</v>
      </c>
      <c r="W430" s="1">
        <f>IF(ISBLANK(ResidentialLiving!V30),"",ResidentialLiving!V30)</f>
        <v>1</v>
      </c>
      <c r="X430" s="1">
        <f>IF(ISBLANK(ResidentialLiving!W30),"",ResidentialLiving!W30)</f>
        <v>1</v>
      </c>
      <c r="Y430" s="1">
        <f>IF(ISBLANK(ResidentialLiving!X30),"",ResidentialLiving!X30)</f>
        <v>1</v>
      </c>
      <c r="Z430" s="1">
        <f>IF(ISBLANK(ResidentialLiving!Y30),"",ResidentialLiving!Y30)</f>
        <v>1</v>
      </c>
      <c r="AA430" s="1">
        <f>IF(ISBLANK(ResidentialLiving!Z30),"",ResidentialLiving!Z30)</f>
        <v>1</v>
      </c>
      <c r="AB430" s="23">
        <f>IF(ISBLANK(ResidentialLiving!AA30),"",ResidentialLiving!AA30)</f>
        <v>1</v>
      </c>
    </row>
    <row r="431" spans="1:28" x14ac:dyDescent="0.25">
      <c r="A431" s="53" t="e">
        <f>IF(ISBLANK(ResidentialLiving!A31),NA(),ResidentialLiving!A31)</f>
        <v>#N/A</v>
      </c>
      <c r="B431" t="e">
        <f t="shared" si="25"/>
        <v>#N/A</v>
      </c>
      <c r="C431" t="str">
        <f>IF(ISBLANK(ResidentialLiving!C31),"",ResidentialLiving!C31)</f>
        <v>Sun</v>
      </c>
      <c r="D431" t="str">
        <f t="shared" si="26"/>
        <v>ResidentialLivingInfiltrationSun</v>
      </c>
      <c r="E431" s="1">
        <f>IF(ISBLANK(ResidentialLiving!D31),"",ResidentialLiving!D31)</f>
        <v>1</v>
      </c>
      <c r="F431" s="1">
        <f>IF(ISBLANK(ResidentialLiving!E31),"",ResidentialLiving!E31)</f>
        <v>1</v>
      </c>
      <c r="G431" s="1">
        <f>IF(ISBLANK(ResidentialLiving!F31),"",ResidentialLiving!F31)</f>
        <v>1</v>
      </c>
      <c r="H431" s="1">
        <f>IF(ISBLANK(ResidentialLiving!G31),"",ResidentialLiving!G31)</f>
        <v>1</v>
      </c>
      <c r="I431" s="1">
        <f>IF(ISBLANK(ResidentialLiving!H31),"",ResidentialLiving!H31)</f>
        <v>1</v>
      </c>
      <c r="J431" s="1">
        <f>IF(ISBLANK(ResidentialLiving!I31),"",ResidentialLiving!I31)</f>
        <v>1</v>
      </c>
      <c r="K431" s="1">
        <f>IF(ISBLANK(ResidentialLiving!J31),"",ResidentialLiving!J31)</f>
        <v>1</v>
      </c>
      <c r="L431" s="1">
        <f>IF(ISBLANK(ResidentialLiving!K31),"",ResidentialLiving!K31)</f>
        <v>1</v>
      </c>
      <c r="M431" s="1">
        <f>IF(ISBLANK(ResidentialLiving!L31),"",ResidentialLiving!L31)</f>
        <v>1</v>
      </c>
      <c r="N431" s="1">
        <f>IF(ISBLANK(ResidentialLiving!M31),"",ResidentialLiving!M31)</f>
        <v>1</v>
      </c>
      <c r="O431" s="1">
        <f>IF(ISBLANK(ResidentialLiving!N31),"",ResidentialLiving!N31)</f>
        <v>1</v>
      </c>
      <c r="P431" s="1">
        <f>IF(ISBLANK(ResidentialLiving!O31),"",ResidentialLiving!O31)</f>
        <v>1</v>
      </c>
      <c r="Q431" s="1">
        <f>IF(ISBLANK(ResidentialLiving!P31),"",ResidentialLiving!P31)</f>
        <v>1</v>
      </c>
      <c r="R431" s="1">
        <f>IF(ISBLANK(ResidentialLiving!Q31),"",ResidentialLiving!Q31)</f>
        <v>1</v>
      </c>
      <c r="S431" s="1">
        <f>IF(ISBLANK(ResidentialLiving!R31),"",ResidentialLiving!R31)</f>
        <v>1</v>
      </c>
      <c r="T431" s="1">
        <f>IF(ISBLANK(ResidentialLiving!S31),"",ResidentialLiving!S31)</f>
        <v>1</v>
      </c>
      <c r="U431" s="1">
        <f>IF(ISBLANK(ResidentialLiving!T31),"",ResidentialLiving!T31)</f>
        <v>1</v>
      </c>
      <c r="V431" s="1">
        <f>IF(ISBLANK(ResidentialLiving!U31),"",ResidentialLiving!U31)</f>
        <v>1</v>
      </c>
      <c r="W431" s="1">
        <f>IF(ISBLANK(ResidentialLiving!V31),"",ResidentialLiving!V31)</f>
        <v>1</v>
      </c>
      <c r="X431" s="1">
        <f>IF(ISBLANK(ResidentialLiving!W31),"",ResidentialLiving!W31)</f>
        <v>1</v>
      </c>
      <c r="Y431" s="1">
        <f>IF(ISBLANK(ResidentialLiving!X31),"",ResidentialLiving!X31)</f>
        <v>1</v>
      </c>
      <c r="Z431" s="1">
        <f>IF(ISBLANK(ResidentialLiving!Y31),"",ResidentialLiving!Y31)</f>
        <v>1</v>
      </c>
      <c r="AA431" s="1">
        <f>IF(ISBLANK(ResidentialLiving!Z31),"",ResidentialLiving!Z31)</f>
        <v>1</v>
      </c>
      <c r="AB431" s="23">
        <f>IF(ISBLANK(ResidentialLiving!AA31),"",ResidentialLiving!AA31)</f>
        <v>1</v>
      </c>
    </row>
    <row r="432" spans="1:28" x14ac:dyDescent="0.25">
      <c r="A432" s="53" t="str">
        <f>IF(ISBLANK(ResidentialLiving!A32),NA(),ResidentialLiving!A32)</f>
        <v>WtrHtrSetpt</v>
      </c>
      <c r="B432" t="str">
        <f t="shared" si="25"/>
        <v>WtrHtrSetpt</v>
      </c>
      <c r="C432" t="str">
        <f>IF(ISBLANK(ResidentialLiving!C32),"",ResidentialLiving!C32)</f>
        <v>WD</v>
      </c>
      <c r="D432" t="str">
        <f t="shared" si="26"/>
        <v>ResidentialLivingWtrHtrSetptWD</v>
      </c>
      <c r="E432" s="1">
        <f>IF(ISBLANK(ResidentialLiving!D32),"",ResidentialLiving!D32)</f>
        <v>130</v>
      </c>
      <c r="F432" s="1">
        <f>IF(ISBLANK(ResidentialLiving!E32),"",ResidentialLiving!E32)</f>
        <v>130</v>
      </c>
      <c r="G432" s="1">
        <f>IF(ISBLANK(ResidentialLiving!F32),"",ResidentialLiving!F32)</f>
        <v>130</v>
      </c>
      <c r="H432" s="1">
        <f>IF(ISBLANK(ResidentialLiving!G32),"",ResidentialLiving!G32)</f>
        <v>130</v>
      </c>
      <c r="I432" s="1">
        <f>IF(ISBLANK(ResidentialLiving!H32),"",ResidentialLiving!H32)</f>
        <v>130</v>
      </c>
      <c r="J432" s="1">
        <f>IF(ISBLANK(ResidentialLiving!I32),"",ResidentialLiving!I32)</f>
        <v>130</v>
      </c>
      <c r="K432" s="1">
        <f>IF(ISBLANK(ResidentialLiving!J32),"",ResidentialLiving!J32)</f>
        <v>130</v>
      </c>
      <c r="L432" s="1">
        <f>IF(ISBLANK(ResidentialLiving!K32),"",ResidentialLiving!K32)</f>
        <v>130</v>
      </c>
      <c r="M432" s="1">
        <f>IF(ISBLANK(ResidentialLiving!L32),"",ResidentialLiving!L32)</f>
        <v>130</v>
      </c>
      <c r="N432" s="1">
        <f>IF(ISBLANK(ResidentialLiving!M32),"",ResidentialLiving!M32)</f>
        <v>130</v>
      </c>
      <c r="O432" s="1">
        <f>IF(ISBLANK(ResidentialLiving!N32),"",ResidentialLiving!N32)</f>
        <v>130</v>
      </c>
      <c r="P432" s="1">
        <f>IF(ISBLANK(ResidentialLiving!O32),"",ResidentialLiving!O32)</f>
        <v>130</v>
      </c>
      <c r="Q432" s="1">
        <f>IF(ISBLANK(ResidentialLiving!P32),"",ResidentialLiving!P32)</f>
        <v>130</v>
      </c>
      <c r="R432" s="1">
        <f>IF(ISBLANK(ResidentialLiving!Q32),"",ResidentialLiving!Q32)</f>
        <v>130</v>
      </c>
      <c r="S432" s="1">
        <f>IF(ISBLANK(ResidentialLiving!R32),"",ResidentialLiving!R32)</f>
        <v>130</v>
      </c>
      <c r="T432" s="1">
        <f>IF(ISBLANK(ResidentialLiving!S32),"",ResidentialLiving!S32)</f>
        <v>130</v>
      </c>
      <c r="U432" s="1">
        <f>IF(ISBLANK(ResidentialLiving!T32),"",ResidentialLiving!T32)</f>
        <v>130</v>
      </c>
      <c r="V432" s="1">
        <f>IF(ISBLANK(ResidentialLiving!U32),"",ResidentialLiving!U32)</f>
        <v>130</v>
      </c>
      <c r="W432" s="1">
        <f>IF(ISBLANK(ResidentialLiving!V32),"",ResidentialLiving!V32)</f>
        <v>130</v>
      </c>
      <c r="X432" s="1">
        <f>IF(ISBLANK(ResidentialLiving!W32),"",ResidentialLiving!W32)</f>
        <v>130</v>
      </c>
      <c r="Y432" s="1">
        <f>IF(ISBLANK(ResidentialLiving!X32),"",ResidentialLiving!X32)</f>
        <v>130</v>
      </c>
      <c r="Z432" s="1">
        <f>IF(ISBLANK(ResidentialLiving!Y32),"",ResidentialLiving!Y32)</f>
        <v>130</v>
      </c>
      <c r="AA432" s="1">
        <f>IF(ISBLANK(ResidentialLiving!Z32),"",ResidentialLiving!Z32)</f>
        <v>130</v>
      </c>
      <c r="AB432" s="23">
        <f>IF(ISBLANK(ResidentialLiving!AA32),"",ResidentialLiving!AA32)</f>
        <v>130</v>
      </c>
    </row>
    <row r="433" spans="1:28" x14ac:dyDescent="0.25">
      <c r="A433" s="53" t="e">
        <f>IF(ISBLANK(ResidentialLiving!A33),NA(),ResidentialLiving!A33)</f>
        <v>#N/A</v>
      </c>
      <c r="B433" t="e">
        <f t="shared" si="25"/>
        <v>#N/A</v>
      </c>
      <c r="C433" t="str">
        <f>IF(ISBLANK(ResidentialLiving!C33),"",ResidentialLiving!C33)</f>
        <v>Sat</v>
      </c>
      <c r="D433" t="str">
        <f t="shared" si="26"/>
        <v>ResidentialLivingWtrHtrSetptSat</v>
      </c>
      <c r="E433" s="1">
        <f>IF(ISBLANK(ResidentialLiving!D33),"",ResidentialLiving!D33)</f>
        <v>130</v>
      </c>
      <c r="F433" s="1">
        <f>IF(ISBLANK(ResidentialLiving!E33),"",ResidentialLiving!E33)</f>
        <v>130</v>
      </c>
      <c r="G433" s="1">
        <f>IF(ISBLANK(ResidentialLiving!F33),"",ResidentialLiving!F33)</f>
        <v>130</v>
      </c>
      <c r="H433" s="1">
        <f>IF(ISBLANK(ResidentialLiving!G33),"",ResidentialLiving!G33)</f>
        <v>130</v>
      </c>
      <c r="I433" s="1">
        <f>IF(ISBLANK(ResidentialLiving!H33),"",ResidentialLiving!H33)</f>
        <v>130</v>
      </c>
      <c r="J433" s="1">
        <f>IF(ISBLANK(ResidentialLiving!I33),"",ResidentialLiving!I33)</f>
        <v>130</v>
      </c>
      <c r="K433" s="1">
        <f>IF(ISBLANK(ResidentialLiving!J33),"",ResidentialLiving!J33)</f>
        <v>130</v>
      </c>
      <c r="L433" s="1">
        <f>IF(ISBLANK(ResidentialLiving!K33),"",ResidentialLiving!K33)</f>
        <v>130</v>
      </c>
      <c r="M433" s="1">
        <f>IF(ISBLANK(ResidentialLiving!L33),"",ResidentialLiving!L33)</f>
        <v>130</v>
      </c>
      <c r="N433" s="1">
        <f>IF(ISBLANK(ResidentialLiving!M33),"",ResidentialLiving!M33)</f>
        <v>130</v>
      </c>
      <c r="O433" s="1">
        <f>IF(ISBLANK(ResidentialLiving!N33),"",ResidentialLiving!N33)</f>
        <v>130</v>
      </c>
      <c r="P433" s="1">
        <f>IF(ISBLANK(ResidentialLiving!O33),"",ResidentialLiving!O33)</f>
        <v>130</v>
      </c>
      <c r="Q433" s="1">
        <f>IF(ISBLANK(ResidentialLiving!P33),"",ResidentialLiving!P33)</f>
        <v>130</v>
      </c>
      <c r="R433" s="1">
        <f>IF(ISBLANK(ResidentialLiving!Q33),"",ResidentialLiving!Q33)</f>
        <v>130</v>
      </c>
      <c r="S433" s="1">
        <f>IF(ISBLANK(ResidentialLiving!R33),"",ResidentialLiving!R33)</f>
        <v>130</v>
      </c>
      <c r="T433" s="1">
        <f>IF(ISBLANK(ResidentialLiving!S33),"",ResidentialLiving!S33)</f>
        <v>130</v>
      </c>
      <c r="U433" s="1">
        <f>IF(ISBLANK(ResidentialLiving!T33),"",ResidentialLiving!T33)</f>
        <v>130</v>
      </c>
      <c r="V433" s="1">
        <f>IF(ISBLANK(ResidentialLiving!U33),"",ResidentialLiving!U33)</f>
        <v>130</v>
      </c>
      <c r="W433" s="1">
        <f>IF(ISBLANK(ResidentialLiving!V33),"",ResidentialLiving!V33)</f>
        <v>130</v>
      </c>
      <c r="X433" s="1">
        <f>IF(ISBLANK(ResidentialLiving!W33),"",ResidentialLiving!W33)</f>
        <v>130</v>
      </c>
      <c r="Y433" s="1">
        <f>IF(ISBLANK(ResidentialLiving!X33),"",ResidentialLiving!X33)</f>
        <v>130</v>
      </c>
      <c r="Z433" s="1">
        <f>IF(ISBLANK(ResidentialLiving!Y33),"",ResidentialLiving!Y33)</f>
        <v>130</v>
      </c>
      <c r="AA433" s="1">
        <f>IF(ISBLANK(ResidentialLiving!Z33),"",ResidentialLiving!Z33)</f>
        <v>130</v>
      </c>
      <c r="AB433" s="23">
        <f>IF(ISBLANK(ResidentialLiving!AA33),"",ResidentialLiving!AA33)</f>
        <v>130</v>
      </c>
    </row>
    <row r="434" spans="1:28" x14ac:dyDescent="0.25">
      <c r="A434" s="53" t="e">
        <f>IF(ISBLANK(ResidentialLiving!A34),NA(),ResidentialLiving!A34)</f>
        <v>#N/A</v>
      </c>
      <c r="B434" t="e">
        <f t="shared" si="25"/>
        <v>#N/A</v>
      </c>
      <c r="C434" t="str">
        <f>IF(ISBLANK(ResidentialLiving!C34),"",ResidentialLiving!C34)</f>
        <v>Sun</v>
      </c>
      <c r="D434" t="str">
        <f t="shared" si="26"/>
        <v>ResidentialLivingWtrHtrSetptSun</v>
      </c>
      <c r="E434" s="1">
        <f>IF(ISBLANK(ResidentialLiving!D34),"",ResidentialLiving!D34)</f>
        <v>130</v>
      </c>
      <c r="F434" s="1">
        <f>IF(ISBLANK(ResidentialLiving!E34),"",ResidentialLiving!E34)</f>
        <v>130</v>
      </c>
      <c r="G434" s="1">
        <f>IF(ISBLANK(ResidentialLiving!F34),"",ResidentialLiving!F34)</f>
        <v>130</v>
      </c>
      <c r="H434" s="1">
        <f>IF(ISBLANK(ResidentialLiving!G34),"",ResidentialLiving!G34)</f>
        <v>130</v>
      </c>
      <c r="I434" s="1">
        <f>IF(ISBLANK(ResidentialLiving!H34),"",ResidentialLiving!H34)</f>
        <v>130</v>
      </c>
      <c r="J434" s="1">
        <f>IF(ISBLANK(ResidentialLiving!I34),"",ResidentialLiving!I34)</f>
        <v>130</v>
      </c>
      <c r="K434" s="1">
        <f>IF(ISBLANK(ResidentialLiving!J34),"",ResidentialLiving!J34)</f>
        <v>130</v>
      </c>
      <c r="L434" s="1">
        <f>IF(ISBLANK(ResidentialLiving!K34),"",ResidentialLiving!K34)</f>
        <v>130</v>
      </c>
      <c r="M434" s="1">
        <f>IF(ISBLANK(ResidentialLiving!L34),"",ResidentialLiving!L34)</f>
        <v>130</v>
      </c>
      <c r="N434" s="1">
        <f>IF(ISBLANK(ResidentialLiving!M34),"",ResidentialLiving!M34)</f>
        <v>130</v>
      </c>
      <c r="O434" s="1">
        <f>IF(ISBLANK(ResidentialLiving!N34),"",ResidentialLiving!N34)</f>
        <v>130</v>
      </c>
      <c r="P434" s="1">
        <f>IF(ISBLANK(ResidentialLiving!O34),"",ResidentialLiving!O34)</f>
        <v>130</v>
      </c>
      <c r="Q434" s="1">
        <f>IF(ISBLANK(ResidentialLiving!P34),"",ResidentialLiving!P34)</f>
        <v>130</v>
      </c>
      <c r="R434" s="1">
        <f>IF(ISBLANK(ResidentialLiving!Q34),"",ResidentialLiving!Q34)</f>
        <v>130</v>
      </c>
      <c r="S434" s="1">
        <f>IF(ISBLANK(ResidentialLiving!R34),"",ResidentialLiving!R34)</f>
        <v>130</v>
      </c>
      <c r="T434" s="1">
        <f>IF(ISBLANK(ResidentialLiving!S34),"",ResidentialLiving!S34)</f>
        <v>130</v>
      </c>
      <c r="U434" s="1">
        <f>IF(ISBLANK(ResidentialLiving!T34),"",ResidentialLiving!T34)</f>
        <v>130</v>
      </c>
      <c r="V434" s="1">
        <f>IF(ISBLANK(ResidentialLiving!U34),"",ResidentialLiving!U34)</f>
        <v>130</v>
      </c>
      <c r="W434" s="1">
        <f>IF(ISBLANK(ResidentialLiving!V34),"",ResidentialLiving!V34)</f>
        <v>130</v>
      </c>
      <c r="X434" s="1">
        <f>IF(ISBLANK(ResidentialLiving!W34),"",ResidentialLiving!W34)</f>
        <v>130</v>
      </c>
      <c r="Y434" s="1">
        <f>IF(ISBLANK(ResidentialLiving!X34),"",ResidentialLiving!X34)</f>
        <v>130</v>
      </c>
      <c r="Z434" s="1">
        <f>IF(ISBLANK(ResidentialLiving!Y34),"",ResidentialLiving!Y34)</f>
        <v>130</v>
      </c>
      <c r="AA434" s="1">
        <f>IF(ISBLANK(ResidentialLiving!Z34),"",ResidentialLiving!Z34)</f>
        <v>130</v>
      </c>
      <c r="AB434" s="23">
        <f>IF(ISBLANK(ResidentialLiving!AA34),"",ResidentialLiving!AA34)</f>
        <v>130</v>
      </c>
    </row>
    <row r="435" spans="1:28" x14ac:dyDescent="0.25">
      <c r="A435" s="53" t="str">
        <f>IF(ISBLANK(ResidentialLiving!A35),NA(),ResidentialLiving!A35)</f>
        <v>Elevator</v>
      </c>
      <c r="B435" t="str">
        <f t="shared" si="25"/>
        <v>Elevator</v>
      </c>
      <c r="C435" t="str">
        <f>IF(ISBLANK(ResidentialLiving!C35),"",ResidentialLiving!C35)</f>
        <v>WD</v>
      </c>
      <c r="D435" t="str">
        <f t="shared" si="26"/>
        <v>ResidentialLivingElevatorWD</v>
      </c>
      <c r="E435" s="1">
        <f>IF(ISBLANK(ResidentialLiving!D35),"",ResidentialLiving!D35)</f>
        <v>0</v>
      </c>
      <c r="F435" s="1">
        <f>IF(ISBLANK(ResidentialLiving!E35),"",ResidentialLiving!E35)</f>
        <v>0</v>
      </c>
      <c r="G435" s="1">
        <f>IF(ISBLANK(ResidentialLiving!F35),"",ResidentialLiving!F35)</f>
        <v>0</v>
      </c>
      <c r="H435" s="1">
        <f>IF(ISBLANK(ResidentialLiving!G35),"",ResidentialLiving!G35)</f>
        <v>0</v>
      </c>
      <c r="I435" s="1">
        <f>IF(ISBLANK(ResidentialLiving!H35),"",ResidentialLiving!H35)</f>
        <v>0</v>
      </c>
      <c r="J435" s="1">
        <f>IF(ISBLANK(ResidentialLiving!I35),"",ResidentialLiving!I35)</f>
        <v>0</v>
      </c>
      <c r="K435" s="1">
        <f>IF(ISBLANK(ResidentialLiving!J35),"",ResidentialLiving!J35)</f>
        <v>0</v>
      </c>
      <c r="L435" s="1">
        <f>IF(ISBLANK(ResidentialLiving!K35),"",ResidentialLiving!K35)</f>
        <v>0.35</v>
      </c>
      <c r="M435" s="1">
        <f>IF(ISBLANK(ResidentialLiving!L35),"",ResidentialLiving!L35)</f>
        <v>0.69</v>
      </c>
      <c r="N435" s="1">
        <f>IF(ISBLANK(ResidentialLiving!M35),"",ResidentialLiving!M35)</f>
        <v>0.43</v>
      </c>
      <c r="O435" s="1">
        <f>IF(ISBLANK(ResidentialLiving!N35),"",ResidentialLiving!N35)</f>
        <v>0.37</v>
      </c>
      <c r="P435" s="1">
        <f>IF(ISBLANK(ResidentialLiving!O35),"",ResidentialLiving!O35)</f>
        <v>0.43</v>
      </c>
      <c r="Q435" s="1">
        <f>IF(ISBLANK(ResidentialLiving!P35),"",ResidentialLiving!P35)</f>
        <v>0.57999999999999996</v>
      </c>
      <c r="R435" s="1">
        <f>IF(ISBLANK(ResidentialLiving!Q35),"",ResidentialLiving!Q35)</f>
        <v>0.48</v>
      </c>
      <c r="S435" s="1">
        <f>IF(ISBLANK(ResidentialLiving!R35),"",ResidentialLiving!R35)</f>
        <v>0.37</v>
      </c>
      <c r="T435" s="1">
        <f>IF(ISBLANK(ResidentialLiving!S35),"",ResidentialLiving!S35)</f>
        <v>0.37</v>
      </c>
      <c r="U435" s="1">
        <f>IF(ISBLANK(ResidentialLiving!T35),"",ResidentialLiving!T35)</f>
        <v>0.46</v>
      </c>
      <c r="V435" s="1">
        <f>IF(ISBLANK(ResidentialLiving!U35),"",ResidentialLiving!U35)</f>
        <v>0.62</v>
      </c>
      <c r="W435" s="1">
        <f>IF(ISBLANK(ResidentialLiving!V35),"",ResidentialLiving!V35)</f>
        <v>0.2</v>
      </c>
      <c r="X435" s="1">
        <f>IF(ISBLANK(ResidentialLiving!W35),"",ResidentialLiving!W35)</f>
        <v>0.12</v>
      </c>
      <c r="Y435" s="1">
        <f>IF(ISBLANK(ResidentialLiving!X35),"",ResidentialLiving!X35)</f>
        <v>0.04</v>
      </c>
      <c r="Z435" s="1">
        <f>IF(ISBLANK(ResidentialLiving!Y35),"",ResidentialLiving!Y35)</f>
        <v>0.04</v>
      </c>
      <c r="AA435" s="1">
        <f>IF(ISBLANK(ResidentialLiving!Z35),"",ResidentialLiving!Z35)</f>
        <v>0</v>
      </c>
      <c r="AB435" s="23">
        <f>IF(ISBLANK(ResidentialLiving!AA35),"",ResidentialLiving!AA35)</f>
        <v>0</v>
      </c>
    </row>
    <row r="436" spans="1:28" x14ac:dyDescent="0.25">
      <c r="A436" s="53" t="e">
        <f>IF(ISBLANK(ResidentialLiving!A36),NA(),ResidentialLiving!A36)</f>
        <v>#N/A</v>
      </c>
      <c r="B436" t="e">
        <f t="shared" si="25"/>
        <v>#N/A</v>
      </c>
      <c r="C436" t="str">
        <f>IF(ISBLANK(ResidentialLiving!C36),"",ResidentialLiving!C36)</f>
        <v>Sat</v>
      </c>
      <c r="D436" t="str">
        <f t="shared" ref="D436:D453" si="27">IF(AND(ISNA(B434),ISNA(B435),ISNA(B436)),"",$A$404&amp;(IF(AND(ISNA(B436),ISNA(B435)),B434,IF(AND(ISNA(B436),ISNA(B434)),B435,B436)))&amp;C436)</f>
        <v>ResidentialLivingElevatorSat</v>
      </c>
      <c r="E436" s="1">
        <f>IF(ISBLANK(ResidentialLiving!D36),"",ResidentialLiving!D36)</f>
        <v>0</v>
      </c>
      <c r="F436" s="1">
        <f>IF(ISBLANK(ResidentialLiving!E36),"",ResidentialLiving!E36)</f>
        <v>0</v>
      </c>
      <c r="G436" s="1">
        <f>IF(ISBLANK(ResidentialLiving!F36),"",ResidentialLiving!F36)</f>
        <v>0</v>
      </c>
      <c r="H436" s="1">
        <f>IF(ISBLANK(ResidentialLiving!G36),"",ResidentialLiving!G36)</f>
        <v>0</v>
      </c>
      <c r="I436" s="1">
        <f>IF(ISBLANK(ResidentialLiving!H36),"",ResidentialLiving!H36)</f>
        <v>0</v>
      </c>
      <c r="J436" s="1">
        <f>IF(ISBLANK(ResidentialLiving!I36),"",ResidentialLiving!I36)</f>
        <v>0</v>
      </c>
      <c r="K436" s="1">
        <f>IF(ISBLANK(ResidentialLiving!J36),"",ResidentialLiving!J36)</f>
        <v>0</v>
      </c>
      <c r="L436" s="1">
        <f>IF(ISBLANK(ResidentialLiving!K36),"",ResidentialLiving!K36)</f>
        <v>0.35</v>
      </c>
      <c r="M436" s="1">
        <f>IF(ISBLANK(ResidentialLiving!L36),"",ResidentialLiving!L36)</f>
        <v>0.69</v>
      </c>
      <c r="N436" s="1">
        <f>IF(ISBLANK(ResidentialLiving!M36),"",ResidentialLiving!M36)</f>
        <v>0.43</v>
      </c>
      <c r="O436" s="1">
        <f>IF(ISBLANK(ResidentialLiving!N36),"",ResidentialLiving!N36)</f>
        <v>0.37</v>
      </c>
      <c r="P436" s="1">
        <f>IF(ISBLANK(ResidentialLiving!O36),"",ResidentialLiving!O36)</f>
        <v>0.43</v>
      </c>
      <c r="Q436" s="1">
        <f>IF(ISBLANK(ResidentialLiving!P36),"",ResidentialLiving!P36)</f>
        <v>0.57999999999999996</v>
      </c>
      <c r="R436" s="1">
        <f>IF(ISBLANK(ResidentialLiving!Q36),"",ResidentialLiving!Q36)</f>
        <v>0.48</v>
      </c>
      <c r="S436" s="1">
        <f>IF(ISBLANK(ResidentialLiving!R36),"",ResidentialLiving!R36)</f>
        <v>0.37</v>
      </c>
      <c r="T436" s="1">
        <f>IF(ISBLANK(ResidentialLiving!S36),"",ResidentialLiving!S36)</f>
        <v>0.37</v>
      </c>
      <c r="U436" s="1">
        <f>IF(ISBLANK(ResidentialLiving!T36),"",ResidentialLiving!T36)</f>
        <v>0.46</v>
      </c>
      <c r="V436" s="1">
        <f>IF(ISBLANK(ResidentialLiving!U36),"",ResidentialLiving!U36)</f>
        <v>0.62</v>
      </c>
      <c r="W436" s="1">
        <f>IF(ISBLANK(ResidentialLiving!V36),"",ResidentialLiving!V36)</f>
        <v>0.2</v>
      </c>
      <c r="X436" s="1">
        <f>IF(ISBLANK(ResidentialLiving!W36),"",ResidentialLiving!W36)</f>
        <v>0.12</v>
      </c>
      <c r="Y436" s="1">
        <f>IF(ISBLANK(ResidentialLiving!X36),"",ResidentialLiving!X36)</f>
        <v>0.04</v>
      </c>
      <c r="Z436" s="1">
        <f>IF(ISBLANK(ResidentialLiving!Y36),"",ResidentialLiving!Y36)</f>
        <v>0.04</v>
      </c>
      <c r="AA436" s="1">
        <f>IF(ISBLANK(ResidentialLiving!Z36),"",ResidentialLiving!Z36)</f>
        <v>0</v>
      </c>
      <c r="AB436" s="23">
        <f>IF(ISBLANK(ResidentialLiving!AA36),"",ResidentialLiving!AA36)</f>
        <v>0</v>
      </c>
    </row>
    <row r="437" spans="1:28" x14ac:dyDescent="0.25">
      <c r="A437" s="53" t="e">
        <f>IF(ISBLANK(ResidentialLiving!A37),NA(),ResidentialLiving!A37)</f>
        <v>#N/A</v>
      </c>
      <c r="B437" t="e">
        <f t="shared" si="25"/>
        <v>#N/A</v>
      </c>
      <c r="C437" t="str">
        <f>IF(ISBLANK(ResidentialLiving!C37),"",ResidentialLiving!C37)</f>
        <v>Sun</v>
      </c>
      <c r="D437" t="str">
        <f t="shared" si="27"/>
        <v>ResidentialLivingElevatorSun</v>
      </c>
      <c r="E437" s="1">
        <f>IF(ISBLANK(ResidentialLiving!D37),"",ResidentialLiving!D37)</f>
        <v>0</v>
      </c>
      <c r="F437" s="1">
        <f>IF(ISBLANK(ResidentialLiving!E37),"",ResidentialLiving!E37)</f>
        <v>0</v>
      </c>
      <c r="G437" s="1">
        <f>IF(ISBLANK(ResidentialLiving!F37),"",ResidentialLiving!F37)</f>
        <v>0</v>
      </c>
      <c r="H437" s="1">
        <f>IF(ISBLANK(ResidentialLiving!G37),"",ResidentialLiving!G37)</f>
        <v>0</v>
      </c>
      <c r="I437" s="1">
        <f>IF(ISBLANK(ResidentialLiving!H37),"",ResidentialLiving!H37)</f>
        <v>0</v>
      </c>
      <c r="J437" s="1">
        <f>IF(ISBLANK(ResidentialLiving!I37),"",ResidentialLiving!I37)</f>
        <v>0</v>
      </c>
      <c r="K437" s="1">
        <f>IF(ISBLANK(ResidentialLiving!J37),"",ResidentialLiving!J37)</f>
        <v>0</v>
      </c>
      <c r="L437" s="1">
        <f>IF(ISBLANK(ResidentialLiving!K37),"",ResidentialLiving!K37)</f>
        <v>0.35</v>
      </c>
      <c r="M437" s="1">
        <f>IF(ISBLANK(ResidentialLiving!L37),"",ResidentialLiving!L37)</f>
        <v>0.69</v>
      </c>
      <c r="N437" s="1">
        <f>IF(ISBLANK(ResidentialLiving!M37),"",ResidentialLiving!M37)</f>
        <v>0.43</v>
      </c>
      <c r="O437" s="1">
        <f>IF(ISBLANK(ResidentialLiving!N37),"",ResidentialLiving!N37)</f>
        <v>0.37</v>
      </c>
      <c r="P437" s="1">
        <f>IF(ISBLANK(ResidentialLiving!O37),"",ResidentialLiving!O37)</f>
        <v>0.43</v>
      </c>
      <c r="Q437" s="1">
        <f>IF(ISBLANK(ResidentialLiving!P37),"",ResidentialLiving!P37)</f>
        <v>0.57999999999999996</v>
      </c>
      <c r="R437" s="1">
        <f>IF(ISBLANK(ResidentialLiving!Q37),"",ResidentialLiving!Q37)</f>
        <v>0.48</v>
      </c>
      <c r="S437" s="1">
        <f>IF(ISBLANK(ResidentialLiving!R37),"",ResidentialLiving!R37)</f>
        <v>0.37</v>
      </c>
      <c r="T437" s="1">
        <f>IF(ISBLANK(ResidentialLiving!S37),"",ResidentialLiving!S37)</f>
        <v>0.37</v>
      </c>
      <c r="U437" s="1">
        <f>IF(ISBLANK(ResidentialLiving!T37),"",ResidentialLiving!T37)</f>
        <v>0.46</v>
      </c>
      <c r="V437" s="1">
        <f>IF(ISBLANK(ResidentialLiving!U37),"",ResidentialLiving!U37)</f>
        <v>0.62</v>
      </c>
      <c r="W437" s="1">
        <f>IF(ISBLANK(ResidentialLiving!V37),"",ResidentialLiving!V37)</f>
        <v>0.2</v>
      </c>
      <c r="X437" s="1">
        <f>IF(ISBLANK(ResidentialLiving!W37),"",ResidentialLiving!W37)</f>
        <v>0.12</v>
      </c>
      <c r="Y437" s="1">
        <f>IF(ISBLANK(ResidentialLiving!X37),"",ResidentialLiving!X37)</f>
        <v>0.04</v>
      </c>
      <c r="Z437" s="1">
        <f>IF(ISBLANK(ResidentialLiving!Y37),"",ResidentialLiving!Y37)</f>
        <v>0.04</v>
      </c>
      <c r="AA437" s="1">
        <f>IF(ISBLANK(ResidentialLiving!Z37),"",ResidentialLiving!Z37)</f>
        <v>0</v>
      </c>
      <c r="AB437" s="23">
        <f>IF(ISBLANK(ResidentialLiving!AA37),"",ResidentialLiving!AA37)</f>
        <v>0</v>
      </c>
    </row>
    <row r="438" spans="1:28" x14ac:dyDescent="0.25">
      <c r="A438" s="53" t="str">
        <f>IF(ISBLANK(ResidentialLiving!A38),NA(),ResidentialLiving!A38)</f>
        <v>Escalator</v>
      </c>
      <c r="B438" t="str">
        <f t="shared" si="25"/>
        <v>Escalator</v>
      </c>
      <c r="C438" t="str">
        <f>IF(ISBLANK(ResidentialLiving!C38),"",ResidentialLiving!C38)</f>
        <v>WD</v>
      </c>
      <c r="D438" t="str">
        <f t="shared" si="27"/>
        <v>ResidentialLivingEscalatorWD</v>
      </c>
      <c r="E438" s="1">
        <f>IF(ISBLANK(ResidentialLiving!D38),"",ResidentialLiving!D38)</f>
        <v>1</v>
      </c>
      <c r="F438" s="1">
        <f>IF(ISBLANK(ResidentialLiving!E38),"",ResidentialLiving!E38)</f>
        <v>1</v>
      </c>
      <c r="G438" s="1">
        <f>IF(ISBLANK(ResidentialLiving!F38),"",ResidentialLiving!F38)</f>
        <v>1</v>
      </c>
      <c r="H438" s="1">
        <f>IF(ISBLANK(ResidentialLiving!G38),"",ResidentialLiving!G38)</f>
        <v>1</v>
      </c>
      <c r="I438" s="1">
        <f>IF(ISBLANK(ResidentialLiving!H38),"",ResidentialLiving!H38)</f>
        <v>1</v>
      </c>
      <c r="J438" s="1">
        <f>IF(ISBLANK(ResidentialLiving!I38),"",ResidentialLiving!I38)</f>
        <v>1</v>
      </c>
      <c r="K438" s="1">
        <f>IF(ISBLANK(ResidentialLiving!J38),"",ResidentialLiving!J38)</f>
        <v>1</v>
      </c>
      <c r="L438" s="1">
        <f>IF(ISBLANK(ResidentialLiving!K38),"",ResidentialLiving!K38)</f>
        <v>1</v>
      </c>
      <c r="M438" s="1">
        <f>IF(ISBLANK(ResidentialLiving!L38),"",ResidentialLiving!L38)</f>
        <v>1</v>
      </c>
      <c r="N438" s="1">
        <f>IF(ISBLANK(ResidentialLiving!M38),"",ResidentialLiving!M38)</f>
        <v>1</v>
      </c>
      <c r="O438" s="1">
        <f>IF(ISBLANK(ResidentialLiving!N38),"",ResidentialLiving!N38)</f>
        <v>1</v>
      </c>
      <c r="P438" s="1">
        <f>IF(ISBLANK(ResidentialLiving!O38),"",ResidentialLiving!O38)</f>
        <v>1</v>
      </c>
      <c r="Q438" s="1">
        <f>IF(ISBLANK(ResidentialLiving!P38),"",ResidentialLiving!P38)</f>
        <v>1</v>
      </c>
      <c r="R438" s="1">
        <f>IF(ISBLANK(ResidentialLiving!Q38),"",ResidentialLiving!Q38)</f>
        <v>1</v>
      </c>
      <c r="S438" s="1">
        <f>IF(ISBLANK(ResidentialLiving!R38),"",ResidentialLiving!R38)</f>
        <v>1</v>
      </c>
      <c r="T438" s="1">
        <f>IF(ISBLANK(ResidentialLiving!S38),"",ResidentialLiving!S38)</f>
        <v>1</v>
      </c>
      <c r="U438" s="1">
        <f>IF(ISBLANK(ResidentialLiving!T38),"",ResidentialLiving!T38)</f>
        <v>1</v>
      </c>
      <c r="V438" s="1">
        <f>IF(ISBLANK(ResidentialLiving!U38),"",ResidentialLiving!U38)</f>
        <v>1</v>
      </c>
      <c r="W438" s="1">
        <f>IF(ISBLANK(ResidentialLiving!V38),"",ResidentialLiving!V38)</f>
        <v>1</v>
      </c>
      <c r="X438" s="1">
        <f>IF(ISBLANK(ResidentialLiving!W38),"",ResidentialLiving!W38)</f>
        <v>1</v>
      </c>
      <c r="Y438" s="1">
        <f>IF(ISBLANK(ResidentialLiving!X38),"",ResidentialLiving!X38)</f>
        <v>1</v>
      </c>
      <c r="Z438" s="1">
        <f>IF(ISBLANK(ResidentialLiving!Y38),"",ResidentialLiving!Y38)</f>
        <v>1</v>
      </c>
      <c r="AA438" s="1">
        <f>IF(ISBLANK(ResidentialLiving!Z38),"",ResidentialLiving!Z38)</f>
        <v>1</v>
      </c>
      <c r="AB438" s="23">
        <f>IF(ISBLANK(ResidentialLiving!AA38),"",ResidentialLiving!AA38)</f>
        <v>1</v>
      </c>
    </row>
    <row r="439" spans="1:28" x14ac:dyDescent="0.25">
      <c r="A439" s="53" t="e">
        <f>IF(ISBLANK(ResidentialLiving!A39),NA(),ResidentialLiving!A39)</f>
        <v>#N/A</v>
      </c>
      <c r="B439" t="e">
        <f t="shared" si="25"/>
        <v>#N/A</v>
      </c>
      <c r="C439" t="str">
        <f>IF(ISBLANK(ResidentialLiving!C39),"",ResidentialLiving!C39)</f>
        <v>Sat</v>
      </c>
      <c r="D439" t="str">
        <f t="shared" si="27"/>
        <v>ResidentialLivingEscalatorSat</v>
      </c>
      <c r="E439" s="1">
        <f>IF(ISBLANK(ResidentialLiving!D39),"",ResidentialLiving!D39)</f>
        <v>1</v>
      </c>
      <c r="F439" s="1">
        <f>IF(ISBLANK(ResidentialLiving!E39),"",ResidentialLiving!E39)</f>
        <v>1</v>
      </c>
      <c r="G439" s="1">
        <f>IF(ISBLANK(ResidentialLiving!F39),"",ResidentialLiving!F39)</f>
        <v>1</v>
      </c>
      <c r="H439" s="1">
        <f>IF(ISBLANK(ResidentialLiving!G39),"",ResidentialLiving!G39)</f>
        <v>1</v>
      </c>
      <c r="I439" s="1">
        <f>IF(ISBLANK(ResidentialLiving!H39),"",ResidentialLiving!H39)</f>
        <v>1</v>
      </c>
      <c r="J439" s="1">
        <f>IF(ISBLANK(ResidentialLiving!I39),"",ResidentialLiving!I39)</f>
        <v>1</v>
      </c>
      <c r="K439" s="1">
        <f>IF(ISBLANK(ResidentialLiving!J39),"",ResidentialLiving!J39)</f>
        <v>1</v>
      </c>
      <c r="L439" s="1">
        <f>IF(ISBLANK(ResidentialLiving!K39),"",ResidentialLiving!K39)</f>
        <v>1</v>
      </c>
      <c r="M439" s="1">
        <f>IF(ISBLANK(ResidentialLiving!L39),"",ResidentialLiving!L39)</f>
        <v>1</v>
      </c>
      <c r="N439" s="1">
        <f>IF(ISBLANK(ResidentialLiving!M39),"",ResidentialLiving!M39)</f>
        <v>1</v>
      </c>
      <c r="O439" s="1">
        <f>IF(ISBLANK(ResidentialLiving!N39),"",ResidentialLiving!N39)</f>
        <v>1</v>
      </c>
      <c r="P439" s="1">
        <f>IF(ISBLANK(ResidentialLiving!O39),"",ResidentialLiving!O39)</f>
        <v>1</v>
      </c>
      <c r="Q439" s="1">
        <f>IF(ISBLANK(ResidentialLiving!P39),"",ResidentialLiving!P39)</f>
        <v>1</v>
      </c>
      <c r="R439" s="1">
        <f>IF(ISBLANK(ResidentialLiving!Q39),"",ResidentialLiving!Q39)</f>
        <v>1</v>
      </c>
      <c r="S439" s="1">
        <f>IF(ISBLANK(ResidentialLiving!R39),"",ResidentialLiving!R39)</f>
        <v>1</v>
      </c>
      <c r="T439" s="1">
        <f>IF(ISBLANK(ResidentialLiving!S39),"",ResidentialLiving!S39)</f>
        <v>1</v>
      </c>
      <c r="U439" s="1">
        <f>IF(ISBLANK(ResidentialLiving!T39),"",ResidentialLiving!T39)</f>
        <v>1</v>
      </c>
      <c r="V439" s="1">
        <f>IF(ISBLANK(ResidentialLiving!U39),"",ResidentialLiving!U39)</f>
        <v>1</v>
      </c>
      <c r="W439" s="1">
        <f>IF(ISBLANK(ResidentialLiving!V39),"",ResidentialLiving!V39)</f>
        <v>1</v>
      </c>
      <c r="X439" s="1">
        <f>IF(ISBLANK(ResidentialLiving!W39),"",ResidentialLiving!W39)</f>
        <v>1</v>
      </c>
      <c r="Y439" s="1">
        <f>IF(ISBLANK(ResidentialLiving!X39),"",ResidentialLiving!X39)</f>
        <v>1</v>
      </c>
      <c r="Z439" s="1">
        <f>IF(ISBLANK(ResidentialLiving!Y39),"",ResidentialLiving!Y39)</f>
        <v>1</v>
      </c>
      <c r="AA439" s="1">
        <f>IF(ISBLANK(ResidentialLiving!Z39),"",ResidentialLiving!Z39)</f>
        <v>1</v>
      </c>
      <c r="AB439" s="23">
        <f>IF(ISBLANK(ResidentialLiving!AA39),"",ResidentialLiving!AA39)</f>
        <v>1</v>
      </c>
    </row>
    <row r="440" spans="1:28" x14ac:dyDescent="0.25">
      <c r="A440" s="53" t="e">
        <f>IF(ISBLANK(ResidentialLiving!A40),NA(),ResidentialLiving!A40)</f>
        <v>#N/A</v>
      </c>
      <c r="B440" t="e">
        <f t="shared" si="25"/>
        <v>#N/A</v>
      </c>
      <c r="C440" t="str">
        <f>IF(ISBLANK(ResidentialLiving!C40),"",ResidentialLiving!C40)</f>
        <v>Sun</v>
      </c>
      <c r="D440" t="str">
        <f t="shared" si="27"/>
        <v>ResidentialLivingEscalatorSun</v>
      </c>
      <c r="E440" s="1">
        <f>IF(ISBLANK(ResidentialLiving!D40),"",ResidentialLiving!D40)</f>
        <v>1</v>
      </c>
      <c r="F440" s="1">
        <f>IF(ISBLANK(ResidentialLiving!E40),"",ResidentialLiving!E40)</f>
        <v>1</v>
      </c>
      <c r="G440" s="1">
        <f>IF(ISBLANK(ResidentialLiving!F40),"",ResidentialLiving!F40)</f>
        <v>1</v>
      </c>
      <c r="H440" s="1">
        <f>IF(ISBLANK(ResidentialLiving!G40),"",ResidentialLiving!G40)</f>
        <v>1</v>
      </c>
      <c r="I440" s="1">
        <f>IF(ISBLANK(ResidentialLiving!H40),"",ResidentialLiving!H40)</f>
        <v>1</v>
      </c>
      <c r="J440" s="1">
        <f>IF(ISBLANK(ResidentialLiving!I40),"",ResidentialLiving!I40)</f>
        <v>1</v>
      </c>
      <c r="K440" s="1">
        <f>IF(ISBLANK(ResidentialLiving!J40),"",ResidentialLiving!J40)</f>
        <v>1</v>
      </c>
      <c r="L440" s="1">
        <f>IF(ISBLANK(ResidentialLiving!K40),"",ResidentialLiving!K40)</f>
        <v>1</v>
      </c>
      <c r="M440" s="1">
        <f>IF(ISBLANK(ResidentialLiving!L40),"",ResidentialLiving!L40)</f>
        <v>1</v>
      </c>
      <c r="N440" s="1">
        <f>IF(ISBLANK(ResidentialLiving!M40),"",ResidentialLiving!M40)</f>
        <v>1</v>
      </c>
      <c r="O440" s="1">
        <f>IF(ISBLANK(ResidentialLiving!N40),"",ResidentialLiving!N40)</f>
        <v>1</v>
      </c>
      <c r="P440" s="1">
        <f>IF(ISBLANK(ResidentialLiving!O40),"",ResidentialLiving!O40)</f>
        <v>1</v>
      </c>
      <c r="Q440" s="1">
        <f>IF(ISBLANK(ResidentialLiving!P40),"",ResidentialLiving!P40)</f>
        <v>1</v>
      </c>
      <c r="R440" s="1">
        <f>IF(ISBLANK(ResidentialLiving!Q40),"",ResidentialLiving!Q40)</f>
        <v>1</v>
      </c>
      <c r="S440" s="1">
        <f>IF(ISBLANK(ResidentialLiving!R40),"",ResidentialLiving!R40)</f>
        <v>1</v>
      </c>
      <c r="T440" s="1">
        <f>IF(ISBLANK(ResidentialLiving!S40),"",ResidentialLiving!S40)</f>
        <v>1</v>
      </c>
      <c r="U440" s="1">
        <f>IF(ISBLANK(ResidentialLiving!T40),"",ResidentialLiving!T40)</f>
        <v>1</v>
      </c>
      <c r="V440" s="1">
        <f>IF(ISBLANK(ResidentialLiving!U40),"",ResidentialLiving!U40)</f>
        <v>1</v>
      </c>
      <c r="W440" s="1">
        <f>IF(ISBLANK(ResidentialLiving!V40),"",ResidentialLiving!V40)</f>
        <v>1</v>
      </c>
      <c r="X440" s="1">
        <f>IF(ISBLANK(ResidentialLiving!W40),"",ResidentialLiving!W40)</f>
        <v>1</v>
      </c>
      <c r="Y440" s="1">
        <f>IF(ISBLANK(ResidentialLiving!X40),"",ResidentialLiving!X40)</f>
        <v>1</v>
      </c>
      <c r="Z440" s="1">
        <f>IF(ISBLANK(ResidentialLiving!Y40),"",ResidentialLiving!Y40)</f>
        <v>1</v>
      </c>
      <c r="AA440" s="1">
        <f>IF(ISBLANK(ResidentialLiving!Z40),"",ResidentialLiving!Z40)</f>
        <v>1</v>
      </c>
      <c r="AB440" s="23">
        <f>IF(ISBLANK(ResidentialLiving!AA40),"",ResidentialLiving!AA40)</f>
        <v>1</v>
      </c>
    </row>
    <row r="441" spans="1:28" x14ac:dyDescent="0.25">
      <c r="A441" s="53" t="str">
        <f>IF(ISBLANK(ResidentialLiving!A41),NA(),ResidentialLiving!A41)</f>
        <v>Refrigeration</v>
      </c>
      <c r="B441" t="str">
        <f t="shared" si="25"/>
        <v>Refrigeration</v>
      </c>
      <c r="C441" t="str">
        <f>IF(ISBLANK(ResidentialLiving!C41),"",ResidentialLiving!C41)</f>
        <v>WD</v>
      </c>
      <c r="D441" t="str">
        <f t="shared" si="27"/>
        <v>ResidentialLivingRefrigerationWD</v>
      </c>
      <c r="E441" s="1">
        <f>IF(ISBLANK(ResidentialLiving!D41),"",ResidentialLiving!D41)</f>
        <v>0.9</v>
      </c>
      <c r="F441" s="1">
        <f>IF(ISBLANK(ResidentialLiving!E41),"",ResidentialLiving!E41)</f>
        <v>0.9</v>
      </c>
      <c r="G441" s="1">
        <f>IF(ISBLANK(ResidentialLiving!F41),"",ResidentialLiving!F41)</f>
        <v>0.9</v>
      </c>
      <c r="H441" s="1">
        <f>IF(ISBLANK(ResidentialLiving!G41),"",ResidentialLiving!G41)</f>
        <v>0.9</v>
      </c>
      <c r="I441" s="1">
        <f>IF(ISBLANK(ResidentialLiving!H41),"",ResidentialLiving!H41)</f>
        <v>0.9</v>
      </c>
      <c r="J441" s="1">
        <f>IF(ISBLANK(ResidentialLiving!I41),"",ResidentialLiving!I41)</f>
        <v>0.9</v>
      </c>
      <c r="K441" s="1">
        <f>IF(ISBLANK(ResidentialLiving!J41),"",ResidentialLiving!J41)</f>
        <v>0.9</v>
      </c>
      <c r="L441" s="1">
        <f>IF(ISBLANK(ResidentialLiving!K41),"",ResidentialLiving!K41)</f>
        <v>0.9</v>
      </c>
      <c r="M441" s="1">
        <f>IF(ISBLANK(ResidentialLiving!L41),"",ResidentialLiving!L41)</f>
        <v>0.9</v>
      </c>
      <c r="N441" s="1">
        <f>IF(ISBLANK(ResidentialLiving!M41),"",ResidentialLiving!M41)</f>
        <v>0.9</v>
      </c>
      <c r="O441" s="1">
        <f>IF(ISBLANK(ResidentialLiving!N41),"",ResidentialLiving!N41)</f>
        <v>0.9</v>
      </c>
      <c r="P441" s="1">
        <f>IF(ISBLANK(ResidentialLiving!O41),"",ResidentialLiving!O41)</f>
        <v>0.9</v>
      </c>
      <c r="Q441" s="1">
        <f>IF(ISBLANK(ResidentialLiving!P41),"",ResidentialLiving!P41)</f>
        <v>0.9</v>
      </c>
      <c r="R441" s="1">
        <f>IF(ISBLANK(ResidentialLiving!Q41),"",ResidentialLiving!Q41)</f>
        <v>0.9</v>
      </c>
      <c r="S441" s="1">
        <f>IF(ISBLANK(ResidentialLiving!R41),"",ResidentialLiving!R41)</f>
        <v>0.9</v>
      </c>
      <c r="T441" s="1">
        <f>IF(ISBLANK(ResidentialLiving!S41),"",ResidentialLiving!S41)</f>
        <v>0.9</v>
      </c>
      <c r="U441" s="1">
        <f>IF(ISBLANK(ResidentialLiving!T41),"",ResidentialLiving!T41)</f>
        <v>0.9</v>
      </c>
      <c r="V441" s="1">
        <f>IF(ISBLANK(ResidentialLiving!U41),"",ResidentialLiving!U41)</f>
        <v>0.9</v>
      </c>
      <c r="W441" s="1">
        <f>IF(ISBLANK(ResidentialLiving!V41),"",ResidentialLiving!V41)</f>
        <v>0.9</v>
      </c>
      <c r="X441" s="1">
        <f>IF(ISBLANK(ResidentialLiving!W41),"",ResidentialLiving!W41)</f>
        <v>0.9</v>
      </c>
      <c r="Y441" s="1">
        <f>IF(ISBLANK(ResidentialLiving!X41),"",ResidentialLiving!X41)</f>
        <v>0.9</v>
      </c>
      <c r="Z441" s="1">
        <f>IF(ISBLANK(ResidentialLiving!Y41),"",ResidentialLiving!Y41)</f>
        <v>0.9</v>
      </c>
      <c r="AA441" s="1">
        <f>IF(ISBLANK(ResidentialLiving!Z41),"",ResidentialLiving!Z41)</f>
        <v>0.9</v>
      </c>
      <c r="AB441" s="23">
        <f>IF(ISBLANK(ResidentialLiving!AA41),"",ResidentialLiving!AA41)</f>
        <v>0.9</v>
      </c>
    </row>
    <row r="442" spans="1:28" x14ac:dyDescent="0.25">
      <c r="A442" s="53" t="e">
        <f>IF(ISBLANK(ResidentialLiving!A42),NA(),ResidentialLiving!A42)</f>
        <v>#N/A</v>
      </c>
      <c r="B442" t="e">
        <f t="shared" si="25"/>
        <v>#N/A</v>
      </c>
      <c r="C442" t="str">
        <f>IF(ISBLANK(ResidentialLiving!C42),"",ResidentialLiving!C42)</f>
        <v>Sat</v>
      </c>
      <c r="D442" t="str">
        <f t="shared" si="27"/>
        <v>ResidentialLivingRefrigerationSat</v>
      </c>
      <c r="E442" s="1">
        <f>IF(ISBLANK(ResidentialLiving!D42),"",ResidentialLiving!D42)</f>
        <v>0.9</v>
      </c>
      <c r="F442" s="1">
        <f>IF(ISBLANK(ResidentialLiving!E42),"",ResidentialLiving!E42)</f>
        <v>0.9</v>
      </c>
      <c r="G442" s="1">
        <f>IF(ISBLANK(ResidentialLiving!F42),"",ResidentialLiving!F42)</f>
        <v>0.9</v>
      </c>
      <c r="H442" s="1">
        <f>IF(ISBLANK(ResidentialLiving!G42),"",ResidentialLiving!G42)</f>
        <v>0.9</v>
      </c>
      <c r="I442" s="1">
        <f>IF(ISBLANK(ResidentialLiving!H42),"",ResidentialLiving!H42)</f>
        <v>0.9</v>
      </c>
      <c r="J442" s="1">
        <f>IF(ISBLANK(ResidentialLiving!I42),"",ResidentialLiving!I42)</f>
        <v>0.9</v>
      </c>
      <c r="K442" s="1">
        <f>IF(ISBLANK(ResidentialLiving!J42),"",ResidentialLiving!J42)</f>
        <v>0.9</v>
      </c>
      <c r="L442" s="1">
        <f>IF(ISBLANK(ResidentialLiving!K42),"",ResidentialLiving!K42)</f>
        <v>0.9</v>
      </c>
      <c r="M442" s="1">
        <f>IF(ISBLANK(ResidentialLiving!L42),"",ResidentialLiving!L42)</f>
        <v>0.9</v>
      </c>
      <c r="N442" s="1">
        <f>IF(ISBLANK(ResidentialLiving!M42),"",ResidentialLiving!M42)</f>
        <v>0.9</v>
      </c>
      <c r="O442" s="1">
        <f>IF(ISBLANK(ResidentialLiving!N42),"",ResidentialLiving!N42)</f>
        <v>0.9</v>
      </c>
      <c r="P442" s="1">
        <f>IF(ISBLANK(ResidentialLiving!O42),"",ResidentialLiving!O42)</f>
        <v>0.9</v>
      </c>
      <c r="Q442" s="1">
        <f>IF(ISBLANK(ResidentialLiving!P42),"",ResidentialLiving!P42)</f>
        <v>0.9</v>
      </c>
      <c r="R442" s="1">
        <f>IF(ISBLANK(ResidentialLiving!Q42),"",ResidentialLiving!Q42)</f>
        <v>0.9</v>
      </c>
      <c r="S442" s="1">
        <f>IF(ISBLANK(ResidentialLiving!R42),"",ResidentialLiving!R42)</f>
        <v>0.9</v>
      </c>
      <c r="T442" s="1">
        <f>IF(ISBLANK(ResidentialLiving!S42),"",ResidentialLiving!S42)</f>
        <v>0.9</v>
      </c>
      <c r="U442" s="1">
        <f>IF(ISBLANK(ResidentialLiving!T42),"",ResidentialLiving!T42)</f>
        <v>0.9</v>
      </c>
      <c r="V442" s="1">
        <f>IF(ISBLANK(ResidentialLiving!U42),"",ResidentialLiving!U42)</f>
        <v>0.9</v>
      </c>
      <c r="W442" s="1">
        <f>IF(ISBLANK(ResidentialLiving!V42),"",ResidentialLiving!V42)</f>
        <v>0.9</v>
      </c>
      <c r="X442" s="1">
        <f>IF(ISBLANK(ResidentialLiving!W42),"",ResidentialLiving!W42)</f>
        <v>0.9</v>
      </c>
      <c r="Y442" s="1">
        <f>IF(ISBLANK(ResidentialLiving!X42),"",ResidentialLiving!X42)</f>
        <v>0.9</v>
      </c>
      <c r="Z442" s="1">
        <f>IF(ISBLANK(ResidentialLiving!Y42),"",ResidentialLiving!Y42)</f>
        <v>0.9</v>
      </c>
      <c r="AA442" s="1">
        <f>IF(ISBLANK(ResidentialLiving!Z42),"",ResidentialLiving!Z42)</f>
        <v>0.9</v>
      </c>
      <c r="AB442" s="23">
        <f>IF(ISBLANK(ResidentialLiving!AA42),"",ResidentialLiving!AA42)</f>
        <v>0.9</v>
      </c>
    </row>
    <row r="443" spans="1:28" x14ac:dyDescent="0.25">
      <c r="A443" s="53" t="e">
        <f>IF(ISBLANK(ResidentialLiving!A43),NA(),ResidentialLiving!A43)</f>
        <v>#N/A</v>
      </c>
      <c r="B443" t="e">
        <f t="shared" si="25"/>
        <v>#N/A</v>
      </c>
      <c r="C443" t="str">
        <f>IF(ISBLANK(ResidentialLiving!C43),"",ResidentialLiving!C43)</f>
        <v>Sun</v>
      </c>
      <c r="D443" t="str">
        <f t="shared" si="27"/>
        <v>ResidentialLivingRefrigerationSun</v>
      </c>
      <c r="E443" s="1">
        <f>IF(ISBLANK(ResidentialLiving!D43),"",ResidentialLiving!D43)</f>
        <v>0.9</v>
      </c>
      <c r="F443" s="1">
        <f>IF(ISBLANK(ResidentialLiving!E43),"",ResidentialLiving!E43)</f>
        <v>0.9</v>
      </c>
      <c r="G443" s="1">
        <f>IF(ISBLANK(ResidentialLiving!F43),"",ResidentialLiving!F43)</f>
        <v>0.9</v>
      </c>
      <c r="H443" s="1">
        <f>IF(ISBLANK(ResidentialLiving!G43),"",ResidentialLiving!G43)</f>
        <v>0.9</v>
      </c>
      <c r="I443" s="1">
        <f>IF(ISBLANK(ResidentialLiving!H43),"",ResidentialLiving!H43)</f>
        <v>0.9</v>
      </c>
      <c r="J443" s="1">
        <f>IF(ISBLANK(ResidentialLiving!I43),"",ResidentialLiving!I43)</f>
        <v>0.9</v>
      </c>
      <c r="K443" s="1">
        <f>IF(ISBLANK(ResidentialLiving!J43),"",ResidentialLiving!J43)</f>
        <v>0.9</v>
      </c>
      <c r="L443" s="1">
        <f>IF(ISBLANK(ResidentialLiving!K43),"",ResidentialLiving!K43)</f>
        <v>0.9</v>
      </c>
      <c r="M443" s="1">
        <f>IF(ISBLANK(ResidentialLiving!L43),"",ResidentialLiving!L43)</f>
        <v>0.9</v>
      </c>
      <c r="N443" s="1">
        <f>IF(ISBLANK(ResidentialLiving!M43),"",ResidentialLiving!M43)</f>
        <v>0.9</v>
      </c>
      <c r="O443" s="1">
        <f>IF(ISBLANK(ResidentialLiving!N43),"",ResidentialLiving!N43)</f>
        <v>0.9</v>
      </c>
      <c r="P443" s="1">
        <f>IF(ISBLANK(ResidentialLiving!O43),"",ResidentialLiving!O43)</f>
        <v>0.9</v>
      </c>
      <c r="Q443" s="1">
        <f>IF(ISBLANK(ResidentialLiving!P43),"",ResidentialLiving!P43)</f>
        <v>0.9</v>
      </c>
      <c r="R443" s="1">
        <f>IF(ISBLANK(ResidentialLiving!Q43),"",ResidentialLiving!Q43)</f>
        <v>0.9</v>
      </c>
      <c r="S443" s="1">
        <f>IF(ISBLANK(ResidentialLiving!R43),"",ResidentialLiving!R43)</f>
        <v>0.9</v>
      </c>
      <c r="T443" s="1">
        <f>IF(ISBLANK(ResidentialLiving!S43),"",ResidentialLiving!S43)</f>
        <v>0.9</v>
      </c>
      <c r="U443" s="1">
        <f>IF(ISBLANK(ResidentialLiving!T43),"",ResidentialLiving!T43)</f>
        <v>0.9</v>
      </c>
      <c r="V443" s="1">
        <f>IF(ISBLANK(ResidentialLiving!U43),"",ResidentialLiving!U43)</f>
        <v>0.9</v>
      </c>
      <c r="W443" s="1">
        <f>IF(ISBLANK(ResidentialLiving!V43),"",ResidentialLiving!V43)</f>
        <v>0.9</v>
      </c>
      <c r="X443" s="1">
        <f>IF(ISBLANK(ResidentialLiving!W43),"",ResidentialLiving!W43)</f>
        <v>0.9</v>
      </c>
      <c r="Y443" s="1">
        <f>IF(ISBLANK(ResidentialLiving!X43),"",ResidentialLiving!X43)</f>
        <v>0.9</v>
      </c>
      <c r="Z443" s="1">
        <f>IF(ISBLANK(ResidentialLiving!Y43),"",ResidentialLiving!Y43)</f>
        <v>0.9</v>
      </c>
      <c r="AA443" s="1">
        <f>IF(ISBLANK(ResidentialLiving!Z43),"",ResidentialLiving!Z43)</f>
        <v>0.9</v>
      </c>
      <c r="AB443" s="23">
        <f>IF(ISBLANK(ResidentialLiving!AA43),"",ResidentialLiving!AA43)</f>
        <v>0.9</v>
      </c>
    </row>
    <row r="444" spans="1:28" x14ac:dyDescent="0.25">
      <c r="A444" s="53" t="e">
        <f>IF(ISBLANK(ResidentialLiving!A44),NA(),ResidentialLiving!A44)</f>
        <v>#N/A</v>
      </c>
      <c r="B444" t="e">
        <f t="shared" si="25"/>
        <v>#N/A</v>
      </c>
      <c r="C444" t="str">
        <f>IF(ISBLANK(ResidentialLiving!C44),"",ResidentialLiving!C44)</f>
        <v/>
      </c>
      <c r="D444" t="str">
        <f t="shared" si="27"/>
        <v/>
      </c>
      <c r="E444" s="1" t="str">
        <f>IF(ISBLANK(ResidentialLiving!D44),"",ResidentialLiving!D44)</f>
        <v/>
      </c>
      <c r="F444" s="1" t="str">
        <f>IF(ISBLANK(ResidentialLiving!E44),"",ResidentialLiving!E44)</f>
        <v/>
      </c>
      <c r="G444" s="1" t="str">
        <f>IF(ISBLANK(ResidentialLiving!F44),"",ResidentialLiving!F44)</f>
        <v/>
      </c>
      <c r="H444" s="1" t="str">
        <f>IF(ISBLANK(ResidentialLiving!G44),"",ResidentialLiving!G44)</f>
        <v/>
      </c>
      <c r="I444" s="1" t="str">
        <f>IF(ISBLANK(ResidentialLiving!H44),"",ResidentialLiving!H44)</f>
        <v/>
      </c>
      <c r="J444" s="1" t="str">
        <f>IF(ISBLANK(ResidentialLiving!I44),"",ResidentialLiving!I44)</f>
        <v/>
      </c>
      <c r="K444" s="1" t="str">
        <f>IF(ISBLANK(ResidentialLiving!J44),"",ResidentialLiving!J44)</f>
        <v/>
      </c>
      <c r="L444" s="1" t="str">
        <f>IF(ISBLANK(ResidentialLiving!K44),"",ResidentialLiving!K44)</f>
        <v/>
      </c>
      <c r="M444" s="1" t="str">
        <f>IF(ISBLANK(ResidentialLiving!L44),"",ResidentialLiving!L44)</f>
        <v/>
      </c>
      <c r="N444" s="1" t="str">
        <f>IF(ISBLANK(ResidentialLiving!M44),"",ResidentialLiving!M44)</f>
        <v/>
      </c>
      <c r="O444" s="1" t="str">
        <f>IF(ISBLANK(ResidentialLiving!N44),"",ResidentialLiving!N44)</f>
        <v/>
      </c>
      <c r="P444" s="1" t="str">
        <f>IF(ISBLANK(ResidentialLiving!O44),"",ResidentialLiving!O44)</f>
        <v/>
      </c>
      <c r="Q444" s="1" t="str">
        <f>IF(ISBLANK(ResidentialLiving!P44),"",ResidentialLiving!P44)</f>
        <v/>
      </c>
      <c r="R444" s="1" t="str">
        <f>IF(ISBLANK(ResidentialLiving!Q44),"",ResidentialLiving!Q44)</f>
        <v/>
      </c>
      <c r="S444" s="1" t="str">
        <f>IF(ISBLANK(ResidentialLiving!R44),"",ResidentialLiving!R44)</f>
        <v/>
      </c>
      <c r="T444" s="1" t="str">
        <f>IF(ISBLANK(ResidentialLiving!S44),"",ResidentialLiving!S44)</f>
        <v/>
      </c>
      <c r="U444" s="1" t="str">
        <f>IF(ISBLANK(ResidentialLiving!T44),"",ResidentialLiving!T44)</f>
        <v/>
      </c>
      <c r="V444" s="1" t="str">
        <f>IF(ISBLANK(ResidentialLiving!U44),"",ResidentialLiving!U44)</f>
        <v/>
      </c>
      <c r="W444" s="1" t="str">
        <f>IF(ISBLANK(ResidentialLiving!V44),"",ResidentialLiving!V44)</f>
        <v/>
      </c>
      <c r="X444" s="1" t="str">
        <f>IF(ISBLANK(ResidentialLiving!W44),"",ResidentialLiving!W44)</f>
        <v/>
      </c>
      <c r="Y444" s="1" t="str">
        <f>IF(ISBLANK(ResidentialLiving!X44),"",ResidentialLiving!X44)</f>
        <v/>
      </c>
      <c r="Z444" s="1" t="str">
        <f>IF(ISBLANK(ResidentialLiving!Y44),"",ResidentialLiving!Y44)</f>
        <v/>
      </c>
      <c r="AA444" s="1" t="str">
        <f>IF(ISBLANK(ResidentialLiving!Z44),"",ResidentialLiving!Z44)</f>
        <v/>
      </c>
      <c r="AB444" s="23" t="str">
        <f>IF(ISBLANK(ResidentialLiving!AA44),"",ResidentialLiving!AA44)</f>
        <v/>
      </c>
    </row>
    <row r="445" spans="1:28" x14ac:dyDescent="0.25">
      <c r="A445" s="53" t="e">
        <f>IF(ISBLANK(ResidentialLiving!A45),NA(),ResidentialLiving!A45)</f>
        <v>#N/A</v>
      </c>
      <c r="B445" t="e">
        <f t="shared" si="25"/>
        <v>#N/A</v>
      </c>
      <c r="C445" t="str">
        <f>IF(ISBLANK(ResidentialLiving!C45),"",ResidentialLiving!C45)</f>
        <v/>
      </c>
      <c r="D445" t="str">
        <f t="shared" si="27"/>
        <v/>
      </c>
      <c r="E445" s="1" t="str">
        <f>IF(ISBLANK(ResidentialLiving!D45),"",ResidentialLiving!D45)</f>
        <v/>
      </c>
      <c r="F445" s="1" t="str">
        <f>IF(ISBLANK(ResidentialLiving!E45),"",ResidentialLiving!E45)</f>
        <v/>
      </c>
      <c r="G445" s="1" t="str">
        <f>IF(ISBLANK(ResidentialLiving!F45),"",ResidentialLiving!F45)</f>
        <v/>
      </c>
      <c r="H445" s="1" t="str">
        <f>IF(ISBLANK(ResidentialLiving!G45),"",ResidentialLiving!G45)</f>
        <v/>
      </c>
      <c r="I445" s="1" t="str">
        <f>IF(ISBLANK(ResidentialLiving!H45),"",ResidentialLiving!H45)</f>
        <v/>
      </c>
      <c r="J445" s="1" t="str">
        <f>IF(ISBLANK(ResidentialLiving!I45),"",ResidentialLiving!I45)</f>
        <v/>
      </c>
      <c r="K445" s="1" t="str">
        <f>IF(ISBLANK(ResidentialLiving!J45),"",ResidentialLiving!J45)</f>
        <v/>
      </c>
      <c r="L445" s="1" t="str">
        <f>IF(ISBLANK(ResidentialLiving!K45),"",ResidentialLiving!K45)</f>
        <v/>
      </c>
      <c r="M445" s="1" t="str">
        <f>IF(ISBLANK(ResidentialLiving!L45),"",ResidentialLiving!L45)</f>
        <v/>
      </c>
      <c r="N445" s="1" t="str">
        <f>IF(ISBLANK(ResidentialLiving!M45),"",ResidentialLiving!M45)</f>
        <v/>
      </c>
      <c r="O445" s="1" t="str">
        <f>IF(ISBLANK(ResidentialLiving!N45),"",ResidentialLiving!N45)</f>
        <v/>
      </c>
      <c r="P445" s="1" t="str">
        <f>IF(ISBLANK(ResidentialLiving!O45),"",ResidentialLiving!O45)</f>
        <v/>
      </c>
      <c r="Q445" s="1" t="str">
        <f>IF(ISBLANK(ResidentialLiving!P45),"",ResidentialLiving!P45)</f>
        <v/>
      </c>
      <c r="R445" s="1" t="str">
        <f>IF(ISBLANK(ResidentialLiving!Q45),"",ResidentialLiving!Q45)</f>
        <v/>
      </c>
      <c r="S445" s="1" t="str">
        <f>IF(ISBLANK(ResidentialLiving!R45),"",ResidentialLiving!R45)</f>
        <v/>
      </c>
      <c r="T445" s="1" t="str">
        <f>IF(ISBLANK(ResidentialLiving!S45),"",ResidentialLiving!S45)</f>
        <v/>
      </c>
      <c r="U445" s="1" t="str">
        <f>IF(ISBLANK(ResidentialLiving!T45),"",ResidentialLiving!T45)</f>
        <v/>
      </c>
      <c r="V445" s="1" t="str">
        <f>IF(ISBLANK(ResidentialLiving!U45),"",ResidentialLiving!U45)</f>
        <v/>
      </c>
      <c r="W445" s="1" t="str">
        <f>IF(ISBLANK(ResidentialLiving!V45),"",ResidentialLiving!V45)</f>
        <v/>
      </c>
      <c r="X445" s="1" t="str">
        <f>IF(ISBLANK(ResidentialLiving!W45),"",ResidentialLiving!W45)</f>
        <v/>
      </c>
      <c r="Y445" s="1" t="str">
        <f>IF(ISBLANK(ResidentialLiving!X45),"",ResidentialLiving!X45)</f>
        <v/>
      </c>
      <c r="Z445" s="1" t="str">
        <f>IF(ISBLANK(ResidentialLiving!Y45),"",ResidentialLiving!Y45)</f>
        <v/>
      </c>
      <c r="AA445" s="1" t="str">
        <f>IF(ISBLANK(ResidentialLiving!Z45),"",ResidentialLiving!Z45)</f>
        <v/>
      </c>
      <c r="AB445" s="23" t="str">
        <f>IF(ISBLANK(ResidentialLiving!AA45),"",ResidentialLiving!AA45)</f>
        <v/>
      </c>
    </row>
    <row r="446" spans="1:28" x14ac:dyDescent="0.25">
      <c r="A446" s="53" t="e">
        <f>IF(ISBLANK(ResidentialLiving!A46),NA(),ResidentialLiving!A46)</f>
        <v>#N/A</v>
      </c>
      <c r="B446" t="e">
        <f t="shared" si="25"/>
        <v>#N/A</v>
      </c>
      <c r="C446" t="str">
        <f>IF(ISBLANK(ResidentialLiving!C46),"",ResidentialLiving!C46)</f>
        <v/>
      </c>
      <c r="D446" t="str">
        <f t="shared" si="27"/>
        <v/>
      </c>
      <c r="E446" s="1" t="str">
        <f>IF(ISBLANK(ResidentialLiving!D46),"",ResidentialLiving!D46)</f>
        <v/>
      </c>
      <c r="F446" s="1" t="str">
        <f>IF(ISBLANK(ResidentialLiving!E46),"",ResidentialLiving!E46)</f>
        <v/>
      </c>
      <c r="G446" s="1" t="str">
        <f>IF(ISBLANK(ResidentialLiving!F46),"",ResidentialLiving!F46)</f>
        <v/>
      </c>
      <c r="H446" s="1" t="str">
        <f>IF(ISBLANK(ResidentialLiving!G46),"",ResidentialLiving!G46)</f>
        <v/>
      </c>
      <c r="I446" s="1" t="str">
        <f>IF(ISBLANK(ResidentialLiving!H46),"",ResidentialLiving!H46)</f>
        <v/>
      </c>
      <c r="J446" s="1" t="str">
        <f>IF(ISBLANK(ResidentialLiving!I46),"",ResidentialLiving!I46)</f>
        <v/>
      </c>
      <c r="K446" s="1" t="str">
        <f>IF(ISBLANK(ResidentialLiving!J46),"",ResidentialLiving!J46)</f>
        <v/>
      </c>
      <c r="L446" s="1" t="str">
        <f>IF(ISBLANK(ResidentialLiving!K46),"",ResidentialLiving!K46)</f>
        <v/>
      </c>
      <c r="M446" s="1" t="str">
        <f>IF(ISBLANK(ResidentialLiving!L46),"",ResidentialLiving!L46)</f>
        <v/>
      </c>
      <c r="N446" s="1" t="str">
        <f>IF(ISBLANK(ResidentialLiving!M46),"",ResidentialLiving!M46)</f>
        <v/>
      </c>
      <c r="O446" s="1" t="str">
        <f>IF(ISBLANK(ResidentialLiving!N46),"",ResidentialLiving!N46)</f>
        <v/>
      </c>
      <c r="P446" s="1" t="str">
        <f>IF(ISBLANK(ResidentialLiving!O46),"",ResidentialLiving!O46)</f>
        <v/>
      </c>
      <c r="Q446" s="1" t="str">
        <f>IF(ISBLANK(ResidentialLiving!P46),"",ResidentialLiving!P46)</f>
        <v/>
      </c>
      <c r="R446" s="1" t="str">
        <f>IF(ISBLANK(ResidentialLiving!Q46),"",ResidentialLiving!Q46)</f>
        <v/>
      </c>
      <c r="S446" s="1" t="str">
        <f>IF(ISBLANK(ResidentialLiving!R46),"",ResidentialLiving!R46)</f>
        <v/>
      </c>
      <c r="T446" s="1" t="str">
        <f>IF(ISBLANK(ResidentialLiving!S46),"",ResidentialLiving!S46)</f>
        <v/>
      </c>
      <c r="U446" s="1" t="str">
        <f>IF(ISBLANK(ResidentialLiving!T46),"",ResidentialLiving!T46)</f>
        <v/>
      </c>
      <c r="V446" s="1" t="str">
        <f>IF(ISBLANK(ResidentialLiving!U46),"",ResidentialLiving!U46)</f>
        <v/>
      </c>
      <c r="W446" s="1" t="str">
        <f>IF(ISBLANK(ResidentialLiving!V46),"",ResidentialLiving!V46)</f>
        <v/>
      </c>
      <c r="X446" s="1" t="str">
        <f>IF(ISBLANK(ResidentialLiving!W46),"",ResidentialLiving!W46)</f>
        <v/>
      </c>
      <c r="Y446" s="1" t="str">
        <f>IF(ISBLANK(ResidentialLiving!X46),"",ResidentialLiving!X46)</f>
        <v/>
      </c>
      <c r="Z446" s="1" t="str">
        <f>IF(ISBLANK(ResidentialLiving!Y46),"",ResidentialLiving!Y46)</f>
        <v/>
      </c>
      <c r="AA446" s="1" t="str">
        <f>IF(ISBLANK(ResidentialLiving!Z46),"",ResidentialLiving!Z46)</f>
        <v/>
      </c>
      <c r="AB446" s="23" t="str">
        <f>IF(ISBLANK(ResidentialLiving!AA46),"",ResidentialLiving!AA46)</f>
        <v/>
      </c>
    </row>
    <row r="447" spans="1:28" x14ac:dyDescent="0.25">
      <c r="A447" s="53" t="str">
        <f>IF(ISBLANK(ResidentialLiving!A47),NA(),ResidentialLiving!A47)</f>
        <v>Previous ServiceHotWater Schedule</v>
      </c>
      <c r="B447" t="str">
        <f t="shared" si="25"/>
        <v>PreviousServiceHotWaterSchedule</v>
      </c>
      <c r="C447" t="str">
        <f>IF(ISBLANK(ResidentialLiving!C47),"",ResidentialLiving!C47)</f>
        <v/>
      </c>
      <c r="D447" t="str">
        <f t="shared" si="27"/>
        <v>ResidentialLivingPreviousServiceHotWaterSchedule</v>
      </c>
      <c r="E447" s="1">
        <f>IF(ISBLANK(ResidentialLiving!D47),"",ResidentialLiving!D47)</f>
        <v>1.4E-2</v>
      </c>
      <c r="F447" s="1">
        <f>IF(ISBLANK(ResidentialLiving!E47),"",ResidentialLiving!E47)</f>
        <v>8.0000000000000002E-3</v>
      </c>
      <c r="G447" s="1">
        <f>IF(ISBLANK(ResidentialLiving!F47),"",ResidentialLiving!F47)</f>
        <v>8.9999999999999993E-3</v>
      </c>
      <c r="H447" s="1">
        <f>IF(ISBLANK(ResidentialLiving!G47),"",ResidentialLiving!G47)</f>
        <v>1.0999999999999999E-2</v>
      </c>
      <c r="I447" s="1">
        <f>IF(ISBLANK(ResidentialLiving!H47),"",ResidentialLiving!H47)</f>
        <v>0.02</v>
      </c>
      <c r="J447" s="1">
        <f>IF(ISBLANK(ResidentialLiving!I47),"",ResidentialLiving!I47)</f>
        <v>4.3999999999999997E-2</v>
      </c>
      <c r="K447" s="1">
        <f>IF(ISBLANK(ResidentialLiving!J47),"",ResidentialLiving!J47)</f>
        <v>8.8999999999999996E-2</v>
      </c>
      <c r="L447" s="1">
        <f>IF(ISBLANK(ResidentialLiving!K47),"",ResidentialLiving!K47)</f>
        <v>0.107</v>
      </c>
      <c r="M447" s="1">
        <f>IF(ISBLANK(ResidentialLiving!L47),"",ResidentialLiving!L47)</f>
        <v>8.8999999999999996E-2</v>
      </c>
      <c r="N447" s="1">
        <f>IF(ISBLANK(ResidentialLiving!M47),"",ResidentialLiving!M47)</f>
        <v>6.6000000000000003E-2</v>
      </c>
      <c r="O447" s="1">
        <f>IF(ISBLANK(ResidentialLiving!N47),"",ResidentialLiving!N47)</f>
        <v>5.1999999999999998E-2</v>
      </c>
      <c r="P447" s="1">
        <f>IF(ISBLANK(ResidentialLiving!O47),"",ResidentialLiving!O47)</f>
        <v>3.7999999999999999E-2</v>
      </c>
      <c r="Q447" s="1">
        <f>IF(ISBLANK(ResidentialLiving!P47),"",ResidentialLiving!P47)</f>
        <v>3.5999999999999997E-2</v>
      </c>
      <c r="R447" s="1">
        <f>IF(ISBLANK(ResidentialLiving!Q47),"",ResidentialLiving!Q47)</f>
        <v>3.3000000000000002E-2</v>
      </c>
      <c r="S447" s="1">
        <f>IF(ISBLANK(ResidentialLiving!R47),"",ResidentialLiving!R47)</f>
        <v>3.2000000000000001E-2</v>
      </c>
      <c r="T447" s="1">
        <f>IF(ISBLANK(ResidentialLiving!S47),"",ResidentialLiving!S47)</f>
        <v>2.5999999999999999E-2</v>
      </c>
      <c r="U447" s="1">
        <f>IF(ISBLANK(ResidentialLiving!T47),"",ResidentialLiving!T47)</f>
        <v>4.2000000000000003E-2</v>
      </c>
      <c r="V447" s="1">
        <f>IF(ISBLANK(ResidentialLiving!U47),"",ResidentialLiving!U47)</f>
        <v>4.8000000000000001E-2</v>
      </c>
      <c r="W447" s="1">
        <f>IF(ISBLANK(ResidentialLiving!V47),"",ResidentialLiving!V47)</f>
        <v>5.1999999999999998E-2</v>
      </c>
      <c r="X447" s="1">
        <f>IF(ISBLANK(ResidentialLiving!W47),"",ResidentialLiving!W47)</f>
        <v>4.7E-2</v>
      </c>
      <c r="Y447" s="1">
        <f>IF(ISBLANK(ResidentialLiving!X47),"",ResidentialLiving!X47)</f>
        <v>4.2000000000000003E-2</v>
      </c>
      <c r="Z447" s="1">
        <f>IF(ISBLANK(ResidentialLiving!Y47),"",ResidentialLiving!Y47)</f>
        <v>3.9E-2</v>
      </c>
      <c r="AA447" s="1">
        <f>IF(ISBLANK(ResidentialLiving!Z47),"",ResidentialLiving!Z47)</f>
        <v>3.5999999999999997E-2</v>
      </c>
      <c r="AB447" s="23">
        <f>IF(ISBLANK(ResidentialLiving!AA47),"",ResidentialLiving!AA47)</f>
        <v>2.1999999999999999E-2</v>
      </c>
    </row>
    <row r="448" spans="1:28" x14ac:dyDescent="0.25">
      <c r="A448" s="53" t="e">
        <f>IF(ISBLANK(ResidentialLiving!A48),NA(),ResidentialLiving!A48)</f>
        <v>#N/A</v>
      </c>
      <c r="B448" t="e">
        <f t="shared" si="25"/>
        <v>#N/A</v>
      </c>
      <c r="C448" t="str">
        <f>IF(ISBLANK(ResidentialLiving!C48),"",ResidentialLiving!C48)</f>
        <v/>
      </c>
      <c r="D448" t="str">
        <f t="shared" si="27"/>
        <v>ResidentialLivingPreviousServiceHotWaterSchedule</v>
      </c>
      <c r="E448" s="1">
        <f>IF(ISBLANK(ResidentialLiving!D48),"",ResidentialLiving!D48)</f>
        <v>1.7999999999999999E-2</v>
      </c>
      <c r="F448" s="1">
        <f>IF(ISBLANK(ResidentialLiving!E48),"",ResidentialLiving!E48)</f>
        <v>0.01</v>
      </c>
      <c r="G448" s="1">
        <f>IF(ISBLANK(ResidentialLiving!F48),"",ResidentialLiving!F48)</f>
        <v>8.9999999999999993E-3</v>
      </c>
      <c r="H448" s="1">
        <f>IF(ISBLANK(ResidentialLiving!G48),"",ResidentialLiving!G48)</f>
        <v>8.0000000000000002E-3</v>
      </c>
      <c r="I448" s="1">
        <f>IF(ISBLANK(ResidentialLiving!H48),"",ResidentialLiving!H48)</f>
        <v>1.4999999999999999E-2</v>
      </c>
      <c r="J448" s="1">
        <f>IF(ISBLANK(ResidentialLiving!I48),"",ResidentialLiving!I48)</f>
        <v>2.3E-2</v>
      </c>
      <c r="K448" s="1">
        <f>IF(ISBLANK(ResidentialLiving!J48),"",ResidentialLiving!J48)</f>
        <v>2.5999999999999999E-2</v>
      </c>
      <c r="L448" s="1">
        <f>IF(ISBLANK(ResidentialLiving!K48),"",ResidentialLiving!K48)</f>
        <v>4.7E-2</v>
      </c>
      <c r="M448" s="1">
        <f>IF(ISBLANK(ResidentialLiving!L48),"",ResidentialLiving!L48)</f>
        <v>7.6999999999999999E-2</v>
      </c>
      <c r="N448" s="1">
        <f>IF(ISBLANK(ResidentialLiving!M48),"",ResidentialLiving!M48)</f>
        <v>8.3000000000000004E-2</v>
      </c>
      <c r="O448" s="1">
        <f>IF(ISBLANK(ResidentialLiving!N48),"",ResidentialLiving!N48)</f>
        <v>7.3999999999999996E-2</v>
      </c>
      <c r="P448" s="1">
        <f>IF(ISBLANK(ResidentialLiving!O48),"",ResidentialLiving!O48)</f>
        <v>6.0999999999999999E-2</v>
      </c>
      <c r="Q448" s="1">
        <f>IF(ISBLANK(ResidentialLiving!P48),"",ResidentialLiving!P48)</f>
        <v>5.0999999999999997E-2</v>
      </c>
      <c r="R448" s="1">
        <f>IF(ISBLANK(ResidentialLiving!Q48),"",ResidentialLiving!Q48)</f>
        <v>4.2999999999999997E-2</v>
      </c>
      <c r="S448" s="1">
        <f>IF(ISBLANK(ResidentialLiving!R48),"",ResidentialLiving!R48)</f>
        <v>3.9E-2</v>
      </c>
      <c r="T448" s="1">
        <f>IF(ISBLANK(ResidentialLiving!S48),"",ResidentialLiving!S48)</f>
        <v>3.9E-2</v>
      </c>
      <c r="U448" s="1">
        <f>IF(ISBLANK(ResidentialLiving!T48),"",ResidentialLiving!T48)</f>
        <v>5.1999999999999998E-2</v>
      </c>
      <c r="V448" s="1">
        <f>IF(ISBLANK(ResidentialLiving!U48),"",ResidentialLiving!U48)</f>
        <v>5.8000000000000003E-2</v>
      </c>
      <c r="W448" s="1">
        <f>IF(ISBLANK(ResidentialLiving!V48),"",ResidentialLiving!V48)</f>
        <v>5.6000000000000001E-2</v>
      </c>
      <c r="X448" s="1">
        <f>IF(ISBLANK(ResidentialLiving!W48),"",ResidentialLiving!W48)</f>
        <v>5.1999999999999998E-2</v>
      </c>
      <c r="Y448" s="1">
        <f>IF(ISBLANK(ResidentialLiving!X48),"",ResidentialLiving!X48)</f>
        <v>4.7E-2</v>
      </c>
      <c r="Z448" s="1">
        <f>IF(ISBLANK(ResidentialLiving!Y48),"",ResidentialLiving!Y48)</f>
        <v>4.3999999999999997E-2</v>
      </c>
      <c r="AA448" s="1">
        <f>IF(ISBLANK(ResidentialLiving!Z48),"",ResidentialLiving!Z48)</f>
        <v>0.04</v>
      </c>
      <c r="AB448" s="23">
        <f>IF(ISBLANK(ResidentialLiving!AA48),"",ResidentialLiving!AA48)</f>
        <v>2.8000000000000001E-2</v>
      </c>
    </row>
    <row r="449" spans="1:28" x14ac:dyDescent="0.25">
      <c r="A449" s="53" t="e">
        <f>IF(ISBLANK(ResidentialLiving!A49),NA(),ResidentialLiving!A49)</f>
        <v>#N/A</v>
      </c>
      <c r="B449" t="e">
        <f t="shared" si="25"/>
        <v>#N/A</v>
      </c>
      <c r="C449" t="str">
        <f>IF(ISBLANK(ResidentialLiving!C49),"",ResidentialLiving!C49)</f>
        <v/>
      </c>
      <c r="D449" t="str">
        <f t="shared" si="27"/>
        <v>ResidentialLivingPreviousServiceHotWaterSchedule</v>
      </c>
      <c r="E449" s="1">
        <f>IF(ISBLANK(ResidentialLiving!D49),"",ResidentialLiving!D49)</f>
        <v>1.7999999999999999E-2</v>
      </c>
      <c r="F449" s="1">
        <f>IF(ISBLANK(ResidentialLiving!E49),"",ResidentialLiving!E49)</f>
        <v>0.01</v>
      </c>
      <c r="G449" s="1">
        <f>IF(ISBLANK(ResidentialLiving!F49),"",ResidentialLiving!F49)</f>
        <v>8.9999999999999993E-3</v>
      </c>
      <c r="H449" s="1">
        <f>IF(ISBLANK(ResidentialLiving!G49),"",ResidentialLiving!G49)</f>
        <v>8.0000000000000002E-3</v>
      </c>
      <c r="I449" s="1">
        <f>IF(ISBLANK(ResidentialLiving!H49),"",ResidentialLiving!H49)</f>
        <v>1.4999999999999999E-2</v>
      </c>
      <c r="J449" s="1">
        <f>IF(ISBLANK(ResidentialLiving!I49),"",ResidentialLiving!I49)</f>
        <v>2.3E-2</v>
      </c>
      <c r="K449" s="1">
        <f>IF(ISBLANK(ResidentialLiving!J49),"",ResidentialLiving!J49)</f>
        <v>2.5999999999999999E-2</v>
      </c>
      <c r="L449" s="1">
        <f>IF(ISBLANK(ResidentialLiving!K49),"",ResidentialLiving!K49)</f>
        <v>4.7E-2</v>
      </c>
      <c r="M449" s="1">
        <f>IF(ISBLANK(ResidentialLiving!L49),"",ResidentialLiving!L49)</f>
        <v>7.6999999999999999E-2</v>
      </c>
      <c r="N449" s="1">
        <f>IF(ISBLANK(ResidentialLiving!M49),"",ResidentialLiving!M49)</f>
        <v>8.3000000000000004E-2</v>
      </c>
      <c r="O449" s="1">
        <f>IF(ISBLANK(ResidentialLiving!N49),"",ResidentialLiving!N49)</f>
        <v>7.3999999999999996E-2</v>
      </c>
      <c r="P449" s="1">
        <f>IF(ISBLANK(ResidentialLiving!O49),"",ResidentialLiving!O49)</f>
        <v>6.0999999999999999E-2</v>
      </c>
      <c r="Q449" s="1">
        <f>IF(ISBLANK(ResidentialLiving!P49),"",ResidentialLiving!P49)</f>
        <v>5.0999999999999997E-2</v>
      </c>
      <c r="R449" s="1">
        <f>IF(ISBLANK(ResidentialLiving!Q49),"",ResidentialLiving!Q49)</f>
        <v>4.2999999999999997E-2</v>
      </c>
      <c r="S449" s="1">
        <f>IF(ISBLANK(ResidentialLiving!R49),"",ResidentialLiving!R49)</f>
        <v>3.9E-2</v>
      </c>
      <c r="T449" s="1">
        <f>IF(ISBLANK(ResidentialLiving!S49),"",ResidentialLiving!S49)</f>
        <v>3.9E-2</v>
      </c>
      <c r="U449" s="1">
        <f>IF(ISBLANK(ResidentialLiving!T49),"",ResidentialLiving!T49)</f>
        <v>5.1999999999999998E-2</v>
      </c>
      <c r="V449" s="1">
        <f>IF(ISBLANK(ResidentialLiving!U49),"",ResidentialLiving!U49)</f>
        <v>5.8000000000000003E-2</v>
      </c>
      <c r="W449" s="1">
        <f>IF(ISBLANK(ResidentialLiving!V49),"",ResidentialLiving!V49)</f>
        <v>5.6000000000000001E-2</v>
      </c>
      <c r="X449" s="1">
        <f>IF(ISBLANK(ResidentialLiving!W49),"",ResidentialLiving!W49)</f>
        <v>5.1999999999999998E-2</v>
      </c>
      <c r="Y449" s="1">
        <f>IF(ISBLANK(ResidentialLiving!X49),"",ResidentialLiving!X49)</f>
        <v>4.7E-2</v>
      </c>
      <c r="Z449" s="1">
        <f>IF(ISBLANK(ResidentialLiving!Y49),"",ResidentialLiving!Y49)</f>
        <v>4.3999999999999997E-2</v>
      </c>
      <c r="AA449" s="1">
        <f>IF(ISBLANK(ResidentialLiving!Z49),"",ResidentialLiving!Z49)</f>
        <v>0.04</v>
      </c>
      <c r="AB449" s="23">
        <f>IF(ISBLANK(ResidentialLiving!AA49),"",ResidentialLiving!AA49)</f>
        <v>2.8000000000000001E-2</v>
      </c>
    </row>
    <row r="450" spans="1:28" x14ac:dyDescent="0.25">
      <c r="A450" s="53" t="e">
        <f>IF(ISBLANK(ResidentialLiving!A50),NA(),ResidentialLiving!A50)</f>
        <v>#N/A</v>
      </c>
      <c r="B450" t="e">
        <f t="shared" si="25"/>
        <v>#N/A</v>
      </c>
      <c r="C450" t="str">
        <f>IF(ISBLANK(ResidentialLiving!C50),"",ResidentialLiving!C50)</f>
        <v/>
      </c>
      <c r="D450" t="str">
        <f t="shared" si="27"/>
        <v/>
      </c>
      <c r="E450" s="1" t="str">
        <f>IF(ISBLANK(ResidentialLiving!D50),"",ResidentialLiving!D50)</f>
        <v/>
      </c>
      <c r="F450" s="1" t="str">
        <f>IF(ISBLANK(ResidentialLiving!E50),"",ResidentialLiving!E50)</f>
        <v/>
      </c>
      <c r="G450" s="1" t="str">
        <f>IF(ISBLANK(ResidentialLiving!F50),"",ResidentialLiving!F50)</f>
        <v/>
      </c>
      <c r="H450" s="1" t="str">
        <f>IF(ISBLANK(ResidentialLiving!G50),"",ResidentialLiving!G50)</f>
        <v/>
      </c>
      <c r="I450" s="1" t="str">
        <f>IF(ISBLANK(ResidentialLiving!H50),"",ResidentialLiving!H50)</f>
        <v/>
      </c>
      <c r="J450" s="1" t="str">
        <f>IF(ISBLANK(ResidentialLiving!I50),"",ResidentialLiving!I50)</f>
        <v/>
      </c>
      <c r="K450" s="1" t="str">
        <f>IF(ISBLANK(ResidentialLiving!J50),"",ResidentialLiving!J50)</f>
        <v/>
      </c>
      <c r="L450" s="1" t="str">
        <f>IF(ISBLANK(ResidentialLiving!K50),"",ResidentialLiving!K50)</f>
        <v/>
      </c>
      <c r="M450" s="1" t="str">
        <f>IF(ISBLANK(ResidentialLiving!L50),"",ResidentialLiving!L50)</f>
        <v/>
      </c>
      <c r="N450" s="1" t="str">
        <f>IF(ISBLANK(ResidentialLiving!M50),"",ResidentialLiving!M50)</f>
        <v/>
      </c>
      <c r="O450" s="1" t="str">
        <f>IF(ISBLANK(ResidentialLiving!N50),"",ResidentialLiving!N50)</f>
        <v/>
      </c>
      <c r="P450" s="1" t="str">
        <f>IF(ISBLANK(ResidentialLiving!O50),"",ResidentialLiving!O50)</f>
        <v/>
      </c>
      <c r="Q450" s="1" t="str">
        <f>IF(ISBLANK(ResidentialLiving!P50),"",ResidentialLiving!P50)</f>
        <v/>
      </c>
      <c r="R450" s="1" t="str">
        <f>IF(ISBLANK(ResidentialLiving!Q50),"",ResidentialLiving!Q50)</f>
        <v/>
      </c>
      <c r="S450" s="1" t="str">
        <f>IF(ISBLANK(ResidentialLiving!R50),"",ResidentialLiving!R50)</f>
        <v/>
      </c>
      <c r="T450" s="1" t="str">
        <f>IF(ISBLANK(ResidentialLiving!S50),"",ResidentialLiving!S50)</f>
        <v/>
      </c>
      <c r="U450" s="1" t="str">
        <f>IF(ISBLANK(ResidentialLiving!T50),"",ResidentialLiving!T50)</f>
        <v/>
      </c>
      <c r="V450" s="1" t="str">
        <f>IF(ISBLANK(ResidentialLiving!U50),"",ResidentialLiving!U50)</f>
        <v/>
      </c>
      <c r="W450" s="1" t="str">
        <f>IF(ISBLANK(ResidentialLiving!V50),"",ResidentialLiving!V50)</f>
        <v/>
      </c>
      <c r="X450" s="1" t="str">
        <f>IF(ISBLANK(ResidentialLiving!W50),"",ResidentialLiving!W50)</f>
        <v/>
      </c>
      <c r="Y450" s="1" t="str">
        <f>IF(ISBLANK(ResidentialLiving!X50),"",ResidentialLiving!X50)</f>
        <v/>
      </c>
      <c r="Z450" s="1" t="str">
        <f>IF(ISBLANK(ResidentialLiving!Y50),"",ResidentialLiving!Y50)</f>
        <v/>
      </c>
      <c r="AA450" s="1" t="str">
        <f>IF(ISBLANK(ResidentialLiving!Z50),"",ResidentialLiving!Z50)</f>
        <v/>
      </c>
      <c r="AB450" s="23" t="str">
        <f>IF(ISBLANK(ResidentialLiving!AA50),"",ResidentialLiving!AA50)</f>
        <v/>
      </c>
    </row>
    <row r="451" spans="1:28" x14ac:dyDescent="0.25">
      <c r="A451" s="53" t="e">
        <f>IF(ISBLANK(ResidentialLiving!A51),NA(),ResidentialLiving!A51)</f>
        <v>#N/A</v>
      </c>
      <c r="B451" t="e">
        <f t="shared" si="25"/>
        <v>#N/A</v>
      </c>
      <c r="C451" t="str">
        <f>IF(ISBLANK(ResidentialLiving!C51),"",ResidentialLiving!C51)</f>
        <v/>
      </c>
      <c r="D451" t="str">
        <f t="shared" si="27"/>
        <v/>
      </c>
      <c r="E451" s="1" t="str">
        <f>IF(ISBLANK(ResidentialLiving!D51),"",ResidentialLiving!D51)</f>
        <v/>
      </c>
      <c r="F451" s="1" t="str">
        <f>IF(ISBLANK(ResidentialLiving!E51),"",ResidentialLiving!E51)</f>
        <v/>
      </c>
      <c r="G451" s="1" t="str">
        <f>IF(ISBLANK(ResidentialLiving!F51),"",ResidentialLiving!F51)</f>
        <v/>
      </c>
      <c r="H451" s="1" t="str">
        <f>IF(ISBLANK(ResidentialLiving!G51),"",ResidentialLiving!G51)</f>
        <v/>
      </c>
      <c r="I451" s="1" t="str">
        <f>IF(ISBLANK(ResidentialLiving!H51),"",ResidentialLiving!H51)</f>
        <v/>
      </c>
      <c r="J451" s="1" t="str">
        <f>IF(ISBLANK(ResidentialLiving!I51),"",ResidentialLiving!I51)</f>
        <v/>
      </c>
      <c r="K451" s="1" t="str">
        <f>IF(ISBLANK(ResidentialLiving!J51),"",ResidentialLiving!J51)</f>
        <v/>
      </c>
      <c r="L451" s="1" t="str">
        <f>IF(ISBLANK(ResidentialLiving!K51),"",ResidentialLiving!K51)</f>
        <v/>
      </c>
      <c r="M451" s="1" t="str">
        <f>IF(ISBLANK(ResidentialLiving!L51),"",ResidentialLiving!L51)</f>
        <v/>
      </c>
      <c r="N451" s="1" t="str">
        <f>IF(ISBLANK(ResidentialLiving!M51),"",ResidentialLiving!M51)</f>
        <v/>
      </c>
      <c r="O451" s="1" t="str">
        <f>IF(ISBLANK(ResidentialLiving!N51),"",ResidentialLiving!N51)</f>
        <v/>
      </c>
      <c r="P451" s="1" t="str">
        <f>IF(ISBLANK(ResidentialLiving!O51),"",ResidentialLiving!O51)</f>
        <v/>
      </c>
      <c r="Q451" s="1" t="str">
        <f>IF(ISBLANK(ResidentialLiving!P51),"",ResidentialLiving!P51)</f>
        <v/>
      </c>
      <c r="R451" s="1" t="str">
        <f>IF(ISBLANK(ResidentialLiving!Q51),"",ResidentialLiving!Q51)</f>
        <v/>
      </c>
      <c r="S451" s="1" t="str">
        <f>IF(ISBLANK(ResidentialLiving!R51),"",ResidentialLiving!R51)</f>
        <v/>
      </c>
      <c r="T451" s="1" t="str">
        <f>IF(ISBLANK(ResidentialLiving!S51),"",ResidentialLiving!S51)</f>
        <v/>
      </c>
      <c r="U451" s="1" t="str">
        <f>IF(ISBLANK(ResidentialLiving!T51),"",ResidentialLiving!T51)</f>
        <v/>
      </c>
      <c r="V451" s="1" t="str">
        <f>IF(ISBLANK(ResidentialLiving!U51),"",ResidentialLiving!U51)</f>
        <v/>
      </c>
      <c r="W451" s="1" t="str">
        <f>IF(ISBLANK(ResidentialLiving!V51),"",ResidentialLiving!V51)</f>
        <v/>
      </c>
      <c r="X451" s="1" t="str">
        <f>IF(ISBLANK(ResidentialLiving!W51),"",ResidentialLiving!W51)</f>
        <v/>
      </c>
      <c r="Y451" s="1" t="str">
        <f>IF(ISBLANK(ResidentialLiving!X51),"",ResidentialLiving!X51)</f>
        <v/>
      </c>
      <c r="Z451" s="1" t="str">
        <f>IF(ISBLANK(ResidentialLiving!Y51),"",ResidentialLiving!Y51)</f>
        <v/>
      </c>
      <c r="AA451" s="1" t="str">
        <f>IF(ISBLANK(ResidentialLiving!Z51),"",ResidentialLiving!Z51)</f>
        <v/>
      </c>
      <c r="AB451" s="23" t="str">
        <f>IF(ISBLANK(ResidentialLiving!AA51),"",ResidentialLiving!AA51)</f>
        <v/>
      </c>
    </row>
    <row r="452" spans="1:28" x14ac:dyDescent="0.25">
      <c r="A452" s="53" t="e">
        <f>IF(ISBLANK(ResidentialLiving!A52),NA(),ResidentialLiving!A52)</f>
        <v>#N/A</v>
      </c>
      <c r="B452" t="e">
        <f t="shared" si="25"/>
        <v>#N/A</v>
      </c>
      <c r="C452" t="str">
        <f>IF(ISBLANK(ResidentialLiving!C52),"",ResidentialLiving!C52)</f>
        <v/>
      </c>
      <c r="D452" t="str">
        <f t="shared" si="27"/>
        <v/>
      </c>
      <c r="E452" s="1" t="str">
        <f>IF(ISBLANK(ResidentialLiving!D52),"",ResidentialLiving!D52)</f>
        <v/>
      </c>
      <c r="F452" s="1" t="str">
        <f>IF(ISBLANK(ResidentialLiving!E52),"",ResidentialLiving!E52)</f>
        <v/>
      </c>
      <c r="G452" s="1" t="str">
        <f>IF(ISBLANK(ResidentialLiving!F52),"",ResidentialLiving!F52)</f>
        <v/>
      </c>
      <c r="H452" s="1" t="str">
        <f>IF(ISBLANK(ResidentialLiving!G52),"",ResidentialLiving!G52)</f>
        <v/>
      </c>
      <c r="I452" s="1" t="str">
        <f>IF(ISBLANK(ResidentialLiving!H52),"",ResidentialLiving!H52)</f>
        <v/>
      </c>
      <c r="J452" s="1" t="str">
        <f>IF(ISBLANK(ResidentialLiving!I52),"",ResidentialLiving!I52)</f>
        <v/>
      </c>
      <c r="K452" s="1" t="str">
        <f>IF(ISBLANK(ResidentialLiving!J52),"",ResidentialLiving!J52)</f>
        <v/>
      </c>
      <c r="L452" s="1" t="str">
        <f>IF(ISBLANK(ResidentialLiving!K52),"",ResidentialLiving!K52)</f>
        <v/>
      </c>
      <c r="M452" s="1" t="str">
        <f>IF(ISBLANK(ResidentialLiving!L52),"",ResidentialLiving!L52)</f>
        <v/>
      </c>
      <c r="N452" s="1" t="str">
        <f>IF(ISBLANK(ResidentialLiving!M52),"",ResidentialLiving!M52)</f>
        <v/>
      </c>
      <c r="O452" s="1" t="str">
        <f>IF(ISBLANK(ResidentialLiving!N52),"",ResidentialLiving!N52)</f>
        <v/>
      </c>
      <c r="P452" s="1" t="str">
        <f>IF(ISBLANK(ResidentialLiving!O52),"",ResidentialLiving!O52)</f>
        <v/>
      </c>
      <c r="Q452" s="1" t="str">
        <f>IF(ISBLANK(ResidentialLiving!P52),"",ResidentialLiving!P52)</f>
        <v/>
      </c>
      <c r="R452" s="1" t="str">
        <f>IF(ISBLANK(ResidentialLiving!Q52),"",ResidentialLiving!Q52)</f>
        <v/>
      </c>
      <c r="S452" s="1" t="str">
        <f>IF(ISBLANK(ResidentialLiving!R52),"",ResidentialLiving!R52)</f>
        <v/>
      </c>
      <c r="T452" s="1" t="str">
        <f>IF(ISBLANK(ResidentialLiving!S52),"",ResidentialLiving!S52)</f>
        <v/>
      </c>
      <c r="U452" s="1" t="str">
        <f>IF(ISBLANK(ResidentialLiving!T52),"",ResidentialLiving!T52)</f>
        <v/>
      </c>
      <c r="V452" s="1" t="str">
        <f>IF(ISBLANK(ResidentialLiving!U52),"",ResidentialLiving!U52)</f>
        <v/>
      </c>
      <c r="W452" s="1" t="str">
        <f>IF(ISBLANK(ResidentialLiving!V52),"",ResidentialLiving!V52)</f>
        <v/>
      </c>
      <c r="X452" s="1" t="str">
        <f>IF(ISBLANK(ResidentialLiving!W52),"",ResidentialLiving!W52)</f>
        <v/>
      </c>
      <c r="Y452" s="1" t="str">
        <f>IF(ISBLANK(ResidentialLiving!X52),"",ResidentialLiving!X52)</f>
        <v/>
      </c>
      <c r="Z452" s="1" t="str">
        <f>IF(ISBLANK(ResidentialLiving!Y52),"",ResidentialLiving!Y52)</f>
        <v/>
      </c>
      <c r="AA452" s="1" t="str">
        <f>IF(ISBLANK(ResidentialLiving!Z52),"",ResidentialLiving!Z52)</f>
        <v/>
      </c>
      <c r="AB452" s="23" t="str">
        <f>IF(ISBLANK(ResidentialLiving!AA52),"",ResidentialLiving!AA52)</f>
        <v/>
      </c>
    </row>
    <row r="453" spans="1:28" ht="15.75" thickBot="1" x14ac:dyDescent="0.3">
      <c r="A453" s="53" t="e">
        <f>IF(ISBLANK(ResidentialLiving!A53),NA(),ResidentialLiving!A53)</f>
        <v>#N/A</v>
      </c>
      <c r="B453" t="e">
        <f t="shared" si="25"/>
        <v>#N/A</v>
      </c>
      <c r="C453" t="str">
        <f>IF(ISBLANK(ResidentialLiving!C53),"",ResidentialLiving!C53)</f>
        <v/>
      </c>
      <c r="D453" t="str">
        <f t="shared" si="27"/>
        <v/>
      </c>
      <c r="E453" s="1" t="str">
        <f>IF(ISBLANK(ResidentialLiving!D53),"",ResidentialLiving!D53)</f>
        <v/>
      </c>
      <c r="F453" s="1" t="str">
        <f>IF(ISBLANK(ResidentialLiving!E53),"",ResidentialLiving!E53)</f>
        <v/>
      </c>
      <c r="G453" s="1" t="str">
        <f>IF(ISBLANK(ResidentialLiving!F53),"",ResidentialLiving!F53)</f>
        <v/>
      </c>
      <c r="H453" s="1" t="str">
        <f>IF(ISBLANK(ResidentialLiving!G53),"",ResidentialLiving!G53)</f>
        <v/>
      </c>
      <c r="I453" s="1" t="str">
        <f>IF(ISBLANK(ResidentialLiving!H53),"",ResidentialLiving!H53)</f>
        <v/>
      </c>
      <c r="J453" s="1" t="str">
        <f>IF(ISBLANK(ResidentialLiving!I53),"",ResidentialLiving!I53)</f>
        <v/>
      </c>
      <c r="K453" s="1" t="str">
        <f>IF(ISBLANK(ResidentialLiving!J53),"",ResidentialLiving!J53)</f>
        <v/>
      </c>
      <c r="L453" s="1" t="str">
        <f>IF(ISBLANK(ResidentialLiving!K53),"",ResidentialLiving!K53)</f>
        <v/>
      </c>
      <c r="M453" s="1" t="str">
        <f>IF(ISBLANK(ResidentialLiving!L53),"",ResidentialLiving!L53)</f>
        <v/>
      </c>
      <c r="N453" s="1" t="str">
        <f>IF(ISBLANK(ResidentialLiving!M53),"",ResidentialLiving!M53)</f>
        <v/>
      </c>
      <c r="O453" s="1" t="str">
        <f>IF(ISBLANK(ResidentialLiving!N53),"",ResidentialLiving!N53)</f>
        <v/>
      </c>
      <c r="P453" s="1" t="str">
        <f>IF(ISBLANK(ResidentialLiving!O53),"",ResidentialLiving!O53)</f>
        <v/>
      </c>
      <c r="Q453" s="1" t="str">
        <f>IF(ISBLANK(ResidentialLiving!P53),"",ResidentialLiving!P53)</f>
        <v/>
      </c>
      <c r="R453" s="1" t="str">
        <f>IF(ISBLANK(ResidentialLiving!Q53),"",ResidentialLiving!Q53)</f>
        <v/>
      </c>
      <c r="S453" s="1" t="str">
        <f>IF(ISBLANK(ResidentialLiving!R53),"",ResidentialLiving!R53)</f>
        <v/>
      </c>
      <c r="T453" s="1" t="str">
        <f>IF(ISBLANK(ResidentialLiving!S53),"",ResidentialLiving!S53)</f>
        <v/>
      </c>
      <c r="U453" s="1" t="str">
        <f>IF(ISBLANK(ResidentialLiving!T53),"",ResidentialLiving!T53)</f>
        <v/>
      </c>
      <c r="V453" s="1" t="str">
        <f>IF(ISBLANK(ResidentialLiving!U53),"",ResidentialLiving!U53)</f>
        <v/>
      </c>
      <c r="W453" s="1" t="str">
        <f>IF(ISBLANK(ResidentialLiving!V53),"",ResidentialLiving!V53)</f>
        <v/>
      </c>
      <c r="X453" s="1" t="str">
        <f>IF(ISBLANK(ResidentialLiving!W53),"",ResidentialLiving!W53)</f>
        <v/>
      </c>
      <c r="Y453" s="1" t="str">
        <f>IF(ISBLANK(ResidentialLiving!X53),"",ResidentialLiving!X53)</f>
        <v/>
      </c>
      <c r="Z453" s="1" t="str">
        <f>IF(ISBLANK(ResidentialLiving!Y53),"",ResidentialLiving!Y53)</f>
        <v/>
      </c>
      <c r="AA453" s="1" t="str">
        <f>IF(ISBLANK(ResidentialLiving!Z53),"",ResidentialLiving!Z53)</f>
        <v/>
      </c>
      <c r="AB453" s="23" t="str">
        <f>IF(ISBLANK(ResidentialLiving!AA53),"",ResidentialLiving!AA53)</f>
        <v/>
      </c>
    </row>
    <row r="454" spans="1:28" x14ac:dyDescent="0.25">
      <c r="A454" s="51" t="str">
        <f>Restaurant!A2</f>
        <v>Restaurant</v>
      </c>
      <c r="B454" s="20" t="e">
        <v>#N/A</v>
      </c>
      <c r="C454" s="20"/>
      <c r="D454" s="20" t="str">
        <f t="shared" ref="D454:D485" si="28">IF(AND(ISNA(B452),ISNA(B453),ISNA(B454)),"",$A$454&amp;(IF(AND(ISNA(B454),ISNA(B453)),B452,IF(AND(ISNA(B454),ISNA(B452)),B453,B454)))&amp;C454)</f>
        <v/>
      </c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2"/>
    </row>
    <row r="455" spans="1:28" x14ac:dyDescent="0.25">
      <c r="A455" s="53" t="str">
        <f>IF(ISBLANK(Restaurant!A5),NA(),Restaurant!A5)</f>
        <v>Occupancy</v>
      </c>
      <c r="B455" t="str">
        <f t="shared" ref="B455:B518" si="29">IF(ISTEXT(A455),SUBSTITUTE(SUBSTITUTE(SUBSTITUTE(SUBSTITUTE(A455," ",""),"(",""),"%",""),")",""),A455)</f>
        <v>Occupancy</v>
      </c>
      <c r="C455" t="str">
        <f>IF(ISBLANK(Restaurant!C5),"",Restaurant!C5)</f>
        <v>WD</v>
      </c>
      <c r="D455" t="str">
        <f t="shared" si="28"/>
        <v>RestaurantOccupancyWD</v>
      </c>
      <c r="E455" s="1">
        <f>IF(ISBLANK(Restaurant!D5),"",Restaurant!D5)</f>
        <v>0.15</v>
      </c>
      <c r="F455" s="1">
        <f>IF(ISBLANK(Restaurant!E5),"",Restaurant!E5)</f>
        <v>0.15</v>
      </c>
      <c r="G455" s="1">
        <f>IF(ISBLANK(Restaurant!F5),"",Restaurant!F5)</f>
        <v>0.05</v>
      </c>
      <c r="H455" s="1">
        <f>IF(ISBLANK(Restaurant!G5),"",Restaurant!G5)</f>
        <v>0</v>
      </c>
      <c r="I455" s="1">
        <f>IF(ISBLANK(Restaurant!H5),"",Restaurant!H5)</f>
        <v>0</v>
      </c>
      <c r="J455" s="1">
        <f>IF(ISBLANK(Restaurant!I5),"",Restaurant!I5)</f>
        <v>0</v>
      </c>
      <c r="K455" s="1">
        <f>IF(ISBLANK(Restaurant!J5),"",Restaurant!J5)</f>
        <v>0</v>
      </c>
      <c r="L455" s="1">
        <f>IF(ISBLANK(Restaurant!K5),"",Restaurant!K5)</f>
        <v>0.05</v>
      </c>
      <c r="M455" s="1">
        <f>IF(ISBLANK(Restaurant!L5),"",Restaurant!L5)</f>
        <v>0.05</v>
      </c>
      <c r="N455" s="1">
        <f>IF(ISBLANK(Restaurant!M5),"",Restaurant!M5)</f>
        <v>0.05</v>
      </c>
      <c r="O455" s="1">
        <f>IF(ISBLANK(Restaurant!N5),"",Restaurant!N5)</f>
        <v>0.2</v>
      </c>
      <c r="P455" s="1">
        <f>IF(ISBLANK(Restaurant!O5),"",Restaurant!O5)</f>
        <v>0.5</v>
      </c>
      <c r="Q455" s="1">
        <f>IF(ISBLANK(Restaurant!P5),"",Restaurant!P5)</f>
        <v>0.8</v>
      </c>
      <c r="R455" s="1">
        <f>IF(ISBLANK(Restaurant!Q5),"",Restaurant!Q5)</f>
        <v>0.7</v>
      </c>
      <c r="S455" s="1">
        <f>IF(ISBLANK(Restaurant!R5),"",Restaurant!R5)</f>
        <v>0.4</v>
      </c>
      <c r="T455" s="1">
        <f>IF(ISBLANK(Restaurant!S5),"",Restaurant!S5)</f>
        <v>0.2</v>
      </c>
      <c r="U455" s="1">
        <f>IF(ISBLANK(Restaurant!T5),"",Restaurant!T5)</f>
        <v>0.25</v>
      </c>
      <c r="V455" s="1">
        <f>IF(ISBLANK(Restaurant!U5),"",Restaurant!U5)</f>
        <v>0.5</v>
      </c>
      <c r="W455" s="1">
        <f>IF(ISBLANK(Restaurant!V5),"",Restaurant!V5)</f>
        <v>0.8</v>
      </c>
      <c r="X455" s="1">
        <f>IF(ISBLANK(Restaurant!W5),"",Restaurant!W5)</f>
        <v>0.8</v>
      </c>
      <c r="Y455" s="1">
        <f>IF(ISBLANK(Restaurant!X5),"",Restaurant!X5)</f>
        <v>0.8</v>
      </c>
      <c r="Z455" s="1">
        <f>IF(ISBLANK(Restaurant!Y5),"",Restaurant!Y5)</f>
        <v>0.5</v>
      </c>
      <c r="AA455" s="1">
        <f>IF(ISBLANK(Restaurant!Z5),"",Restaurant!Z5)</f>
        <v>0.35</v>
      </c>
      <c r="AB455" s="23">
        <f>IF(ISBLANK(Restaurant!AA5),"",Restaurant!AA5)</f>
        <v>0.2</v>
      </c>
    </row>
    <row r="456" spans="1:28" x14ac:dyDescent="0.25">
      <c r="A456" s="53" t="e">
        <f>IF(ISBLANK(Restaurant!A6),NA(),Restaurant!A6)</f>
        <v>#N/A</v>
      </c>
      <c r="B456" t="e">
        <f t="shared" si="29"/>
        <v>#N/A</v>
      </c>
      <c r="C456" t="str">
        <f>IF(ISBLANK(Restaurant!C6),"",Restaurant!C6)</f>
        <v>Sat</v>
      </c>
      <c r="D456" t="str">
        <f t="shared" si="28"/>
        <v>RestaurantOccupancySat</v>
      </c>
      <c r="E456" s="1">
        <f>IF(ISBLANK(Restaurant!D6),"",Restaurant!D6)</f>
        <v>0.3</v>
      </c>
      <c r="F456" s="1">
        <f>IF(ISBLANK(Restaurant!E6),"",Restaurant!E6)</f>
        <v>0.25</v>
      </c>
      <c r="G456" s="1">
        <f>IF(ISBLANK(Restaurant!F6),"",Restaurant!F6)</f>
        <v>0.05</v>
      </c>
      <c r="H456" s="1">
        <f>IF(ISBLANK(Restaurant!G6),"",Restaurant!G6)</f>
        <v>0</v>
      </c>
      <c r="I456" s="1">
        <f>IF(ISBLANK(Restaurant!H6),"",Restaurant!H6)</f>
        <v>0</v>
      </c>
      <c r="J456" s="1">
        <f>IF(ISBLANK(Restaurant!I6),"",Restaurant!I6)</f>
        <v>0</v>
      </c>
      <c r="K456" s="1">
        <f>IF(ISBLANK(Restaurant!J6),"",Restaurant!J6)</f>
        <v>0</v>
      </c>
      <c r="L456" s="1">
        <f>IF(ISBLANK(Restaurant!K6),"",Restaurant!K6)</f>
        <v>0</v>
      </c>
      <c r="M456" s="1">
        <f>IF(ISBLANK(Restaurant!L6),"",Restaurant!L6)</f>
        <v>0</v>
      </c>
      <c r="N456" s="1">
        <f>IF(ISBLANK(Restaurant!M6),"",Restaurant!M6)</f>
        <v>0.05</v>
      </c>
      <c r="O456" s="1">
        <f>IF(ISBLANK(Restaurant!N6),"",Restaurant!N6)</f>
        <v>0.2</v>
      </c>
      <c r="P456" s="1">
        <f>IF(ISBLANK(Restaurant!O6),"",Restaurant!O6)</f>
        <v>0.45</v>
      </c>
      <c r="Q456" s="1">
        <f>IF(ISBLANK(Restaurant!P6),"",Restaurant!P6)</f>
        <v>0.5</v>
      </c>
      <c r="R456" s="1">
        <f>IF(ISBLANK(Restaurant!Q6),"",Restaurant!Q6)</f>
        <v>0.5</v>
      </c>
      <c r="S456" s="1">
        <f>IF(ISBLANK(Restaurant!R6),"",Restaurant!R6)</f>
        <v>0.35</v>
      </c>
      <c r="T456" s="1">
        <f>IF(ISBLANK(Restaurant!S6),"",Restaurant!S6)</f>
        <v>0.3</v>
      </c>
      <c r="U456" s="1">
        <f>IF(ISBLANK(Restaurant!T6),"",Restaurant!T6)</f>
        <v>0.3</v>
      </c>
      <c r="V456" s="1">
        <f>IF(ISBLANK(Restaurant!U6),"",Restaurant!U6)</f>
        <v>0.3</v>
      </c>
      <c r="W456" s="1">
        <f>IF(ISBLANK(Restaurant!V6),"",Restaurant!V6)</f>
        <v>0.7</v>
      </c>
      <c r="X456" s="1">
        <f>IF(ISBLANK(Restaurant!W6),"",Restaurant!W6)</f>
        <v>0.9</v>
      </c>
      <c r="Y456" s="1">
        <f>IF(ISBLANK(Restaurant!X6),"",Restaurant!X6)</f>
        <v>0.7</v>
      </c>
      <c r="Z456" s="1">
        <f>IF(ISBLANK(Restaurant!Y6),"",Restaurant!Y6)</f>
        <v>0.65</v>
      </c>
      <c r="AA456" s="1">
        <f>IF(ISBLANK(Restaurant!Z6),"",Restaurant!Z6)</f>
        <v>0.55000000000000004</v>
      </c>
      <c r="AB456" s="23">
        <f>IF(ISBLANK(Restaurant!AA6),"",Restaurant!AA6)</f>
        <v>0.35</v>
      </c>
    </row>
    <row r="457" spans="1:28" x14ac:dyDescent="0.25">
      <c r="A457" s="53" t="e">
        <f>IF(ISBLANK(Restaurant!A7),NA(),Restaurant!A7)</f>
        <v>#N/A</v>
      </c>
      <c r="B457" t="e">
        <f t="shared" si="29"/>
        <v>#N/A</v>
      </c>
      <c r="C457" t="str">
        <f>IF(ISBLANK(Restaurant!C7),"",Restaurant!C7)</f>
        <v>Sun</v>
      </c>
      <c r="D457" t="str">
        <f t="shared" si="28"/>
        <v>RestaurantOccupancySun</v>
      </c>
      <c r="E457" s="1">
        <f>IF(ISBLANK(Restaurant!D7),"",Restaurant!D7)</f>
        <v>0.2</v>
      </c>
      <c r="F457" s="1">
        <f>IF(ISBLANK(Restaurant!E7),"",Restaurant!E7)</f>
        <v>0.2</v>
      </c>
      <c r="G457" s="1">
        <f>IF(ISBLANK(Restaurant!F7),"",Restaurant!F7)</f>
        <v>0.05</v>
      </c>
      <c r="H457" s="1">
        <f>IF(ISBLANK(Restaurant!G7),"",Restaurant!G7)</f>
        <v>0</v>
      </c>
      <c r="I457" s="1">
        <f>IF(ISBLANK(Restaurant!H7),"",Restaurant!H7)</f>
        <v>0</v>
      </c>
      <c r="J457" s="1">
        <f>IF(ISBLANK(Restaurant!I7),"",Restaurant!I7)</f>
        <v>0</v>
      </c>
      <c r="K457" s="1">
        <f>IF(ISBLANK(Restaurant!J7),"",Restaurant!J7)</f>
        <v>0</v>
      </c>
      <c r="L457" s="1">
        <f>IF(ISBLANK(Restaurant!K7),"",Restaurant!K7)</f>
        <v>0</v>
      </c>
      <c r="M457" s="1">
        <f>IF(ISBLANK(Restaurant!L7),"",Restaurant!L7)</f>
        <v>0</v>
      </c>
      <c r="N457" s="1">
        <f>IF(ISBLANK(Restaurant!M7),"",Restaurant!M7)</f>
        <v>0</v>
      </c>
      <c r="O457" s="1">
        <f>IF(ISBLANK(Restaurant!N7),"",Restaurant!N7)</f>
        <v>0.1</v>
      </c>
      <c r="P457" s="1">
        <f>IF(ISBLANK(Restaurant!O7),"",Restaurant!O7)</f>
        <v>0.2</v>
      </c>
      <c r="Q457" s="1">
        <f>IF(ISBLANK(Restaurant!P7),"",Restaurant!P7)</f>
        <v>0.25</v>
      </c>
      <c r="R457" s="1">
        <f>IF(ISBLANK(Restaurant!Q7),"",Restaurant!Q7)</f>
        <v>0.25</v>
      </c>
      <c r="S457" s="1">
        <f>IF(ISBLANK(Restaurant!R7),"",Restaurant!R7)</f>
        <v>0.15</v>
      </c>
      <c r="T457" s="1">
        <f>IF(ISBLANK(Restaurant!S7),"",Restaurant!S7)</f>
        <v>0.2</v>
      </c>
      <c r="U457" s="1">
        <f>IF(ISBLANK(Restaurant!T7),"",Restaurant!T7)</f>
        <v>0.25</v>
      </c>
      <c r="V457" s="1">
        <f>IF(ISBLANK(Restaurant!U7),"",Restaurant!U7)</f>
        <v>0.35</v>
      </c>
      <c r="W457" s="1">
        <f>IF(ISBLANK(Restaurant!V7),"",Restaurant!V7)</f>
        <v>0.55000000000000004</v>
      </c>
      <c r="X457" s="1">
        <f>IF(ISBLANK(Restaurant!W7),"",Restaurant!W7)</f>
        <v>0.65</v>
      </c>
      <c r="Y457" s="1">
        <f>IF(ISBLANK(Restaurant!X7),"",Restaurant!X7)</f>
        <v>0.7</v>
      </c>
      <c r="Z457" s="1">
        <f>IF(ISBLANK(Restaurant!Y7),"",Restaurant!Y7)</f>
        <v>0.35</v>
      </c>
      <c r="AA457" s="1">
        <f>IF(ISBLANK(Restaurant!Z7),"",Restaurant!Z7)</f>
        <v>0.2</v>
      </c>
      <c r="AB457" s="23">
        <f>IF(ISBLANK(Restaurant!AA7),"",Restaurant!AA7)</f>
        <v>0.2</v>
      </c>
    </row>
    <row r="458" spans="1:28" x14ac:dyDescent="0.25">
      <c r="A458" s="53" t="str">
        <f>IF(ISBLANK(Restaurant!A8),NA(),Restaurant!A8)</f>
        <v>Lights</v>
      </c>
      <c r="B458" t="str">
        <f t="shared" si="29"/>
        <v>Lights</v>
      </c>
      <c r="C458" t="str">
        <f>IF(ISBLANK(Restaurant!C8),"",Restaurant!C8)</f>
        <v>WD</v>
      </c>
      <c r="D458" t="str">
        <f t="shared" si="28"/>
        <v>RestaurantLightsWD</v>
      </c>
      <c r="E458" s="1">
        <f>IF(ISBLANK(Restaurant!D8),"",Restaurant!D8)</f>
        <v>0.15</v>
      </c>
      <c r="F458" s="1">
        <f>IF(ISBLANK(Restaurant!E8),"",Restaurant!E8)</f>
        <v>0.15</v>
      </c>
      <c r="G458" s="1">
        <f>IF(ISBLANK(Restaurant!F8),"",Restaurant!F8)</f>
        <v>0.15</v>
      </c>
      <c r="H458" s="1">
        <f>IF(ISBLANK(Restaurant!G8),"",Restaurant!G8)</f>
        <v>0.15</v>
      </c>
      <c r="I458" s="1">
        <f>IF(ISBLANK(Restaurant!H8),"",Restaurant!H8)</f>
        <v>0.15</v>
      </c>
      <c r="J458" s="1">
        <f>IF(ISBLANK(Restaurant!I8),"",Restaurant!I8)</f>
        <v>0.2</v>
      </c>
      <c r="K458" s="1">
        <f>IF(ISBLANK(Restaurant!J8),"",Restaurant!J8)</f>
        <v>0.35</v>
      </c>
      <c r="L458" s="1">
        <f>IF(ISBLANK(Restaurant!K8),"",Restaurant!K8)</f>
        <v>0.35</v>
      </c>
      <c r="M458" s="1">
        <f>IF(ISBLANK(Restaurant!L8),"",Restaurant!L8)</f>
        <v>0.55000000000000004</v>
      </c>
      <c r="N458" s="1">
        <f>IF(ISBLANK(Restaurant!M8),"",Restaurant!M8)</f>
        <v>0.55000000000000004</v>
      </c>
      <c r="O458" s="1">
        <f>IF(ISBLANK(Restaurant!N8),"",Restaurant!N8)</f>
        <v>0.85</v>
      </c>
      <c r="P458" s="1">
        <f>IF(ISBLANK(Restaurant!O8),"",Restaurant!O8)</f>
        <v>0.85</v>
      </c>
      <c r="Q458" s="1">
        <f>IF(ISBLANK(Restaurant!P8),"",Restaurant!P8)</f>
        <v>0.85</v>
      </c>
      <c r="R458" s="1">
        <f>IF(ISBLANK(Restaurant!Q8),"",Restaurant!Q8)</f>
        <v>0.85</v>
      </c>
      <c r="S458" s="1">
        <f>IF(ISBLANK(Restaurant!R8),"",Restaurant!R8)</f>
        <v>0.85</v>
      </c>
      <c r="T458" s="1">
        <f>IF(ISBLANK(Restaurant!S8),"",Restaurant!S8)</f>
        <v>0.85</v>
      </c>
      <c r="U458" s="1">
        <f>IF(ISBLANK(Restaurant!T8),"",Restaurant!T8)</f>
        <v>0.85</v>
      </c>
      <c r="V458" s="1">
        <f>IF(ISBLANK(Restaurant!U8),"",Restaurant!U8)</f>
        <v>0.85</v>
      </c>
      <c r="W458" s="1">
        <f>IF(ISBLANK(Restaurant!V8),"",Restaurant!V8)</f>
        <v>0.85</v>
      </c>
      <c r="X458" s="1">
        <f>IF(ISBLANK(Restaurant!W8),"",Restaurant!W8)</f>
        <v>0.85</v>
      </c>
      <c r="Y458" s="1">
        <f>IF(ISBLANK(Restaurant!X8),"",Restaurant!X8)</f>
        <v>0.85</v>
      </c>
      <c r="Z458" s="1">
        <f>IF(ISBLANK(Restaurant!Y8),"",Restaurant!Y8)</f>
        <v>0.85</v>
      </c>
      <c r="AA458" s="1">
        <f>IF(ISBLANK(Restaurant!Z8),"",Restaurant!Z8)</f>
        <v>0.45</v>
      </c>
      <c r="AB458" s="23">
        <f>IF(ISBLANK(Restaurant!AA8),"",Restaurant!AA8)</f>
        <v>0.3</v>
      </c>
    </row>
    <row r="459" spans="1:28" x14ac:dyDescent="0.25">
      <c r="A459" s="53" t="e">
        <f>IF(ISBLANK(Restaurant!A9),NA(),Restaurant!A9)</f>
        <v>#N/A</v>
      </c>
      <c r="B459" t="e">
        <f t="shared" si="29"/>
        <v>#N/A</v>
      </c>
      <c r="C459" t="str">
        <f>IF(ISBLANK(Restaurant!C9),"",Restaurant!C9)</f>
        <v>Sat</v>
      </c>
      <c r="D459" t="str">
        <f t="shared" si="28"/>
        <v>RestaurantLightsSat</v>
      </c>
      <c r="E459" s="1">
        <f>IF(ISBLANK(Restaurant!D9),"",Restaurant!D9)</f>
        <v>0.2</v>
      </c>
      <c r="F459" s="1">
        <f>IF(ISBLANK(Restaurant!E9),"",Restaurant!E9)</f>
        <v>0.15</v>
      </c>
      <c r="G459" s="1">
        <f>IF(ISBLANK(Restaurant!F9),"",Restaurant!F9)</f>
        <v>0.15</v>
      </c>
      <c r="H459" s="1">
        <f>IF(ISBLANK(Restaurant!G9),"",Restaurant!G9)</f>
        <v>0.15</v>
      </c>
      <c r="I459" s="1">
        <f>IF(ISBLANK(Restaurant!H9),"",Restaurant!H9)</f>
        <v>0.15</v>
      </c>
      <c r="J459" s="1">
        <f>IF(ISBLANK(Restaurant!I9),"",Restaurant!I9)</f>
        <v>0.15</v>
      </c>
      <c r="K459" s="1">
        <f>IF(ISBLANK(Restaurant!J9),"",Restaurant!J9)</f>
        <v>0.3</v>
      </c>
      <c r="L459" s="1">
        <f>IF(ISBLANK(Restaurant!K9),"",Restaurant!K9)</f>
        <v>0.3</v>
      </c>
      <c r="M459" s="1">
        <f>IF(ISBLANK(Restaurant!L9),"",Restaurant!L9)</f>
        <v>0.55000000000000004</v>
      </c>
      <c r="N459" s="1">
        <f>IF(ISBLANK(Restaurant!M9),"",Restaurant!M9)</f>
        <v>0.55000000000000004</v>
      </c>
      <c r="O459" s="1">
        <f>IF(ISBLANK(Restaurant!N9),"",Restaurant!N9)</f>
        <v>0.75</v>
      </c>
      <c r="P459" s="1">
        <f>IF(ISBLANK(Restaurant!O9),"",Restaurant!O9)</f>
        <v>0.75</v>
      </c>
      <c r="Q459" s="1">
        <f>IF(ISBLANK(Restaurant!P9),"",Restaurant!P9)</f>
        <v>0.75</v>
      </c>
      <c r="R459" s="1">
        <f>IF(ISBLANK(Restaurant!Q9),"",Restaurant!Q9)</f>
        <v>0.75</v>
      </c>
      <c r="S459" s="1">
        <f>IF(ISBLANK(Restaurant!R9),"",Restaurant!R9)</f>
        <v>0.75</v>
      </c>
      <c r="T459" s="1">
        <f>IF(ISBLANK(Restaurant!S9),"",Restaurant!S9)</f>
        <v>0.75</v>
      </c>
      <c r="U459" s="1">
        <f>IF(ISBLANK(Restaurant!T9),"",Restaurant!T9)</f>
        <v>0.75</v>
      </c>
      <c r="V459" s="1">
        <f>IF(ISBLANK(Restaurant!U9),"",Restaurant!U9)</f>
        <v>0.85</v>
      </c>
      <c r="W459" s="1">
        <f>IF(ISBLANK(Restaurant!V9),"",Restaurant!V9)</f>
        <v>0.85</v>
      </c>
      <c r="X459" s="1">
        <f>IF(ISBLANK(Restaurant!W9),"",Restaurant!W9)</f>
        <v>0.85</v>
      </c>
      <c r="Y459" s="1">
        <f>IF(ISBLANK(Restaurant!X9),"",Restaurant!X9)</f>
        <v>0.85</v>
      </c>
      <c r="Z459" s="1">
        <f>IF(ISBLANK(Restaurant!Y9),"",Restaurant!Y9)</f>
        <v>0.85</v>
      </c>
      <c r="AA459" s="1">
        <f>IF(ISBLANK(Restaurant!Z9),"",Restaurant!Z9)</f>
        <v>0.45</v>
      </c>
      <c r="AB459" s="23">
        <f>IF(ISBLANK(Restaurant!AA9),"",Restaurant!AA9)</f>
        <v>0.3</v>
      </c>
    </row>
    <row r="460" spans="1:28" x14ac:dyDescent="0.25">
      <c r="A460" s="53" t="e">
        <f>IF(ISBLANK(Restaurant!A10),NA(),Restaurant!A10)</f>
        <v>#N/A</v>
      </c>
      <c r="B460" t="e">
        <f t="shared" si="29"/>
        <v>#N/A</v>
      </c>
      <c r="C460" t="str">
        <f>IF(ISBLANK(Restaurant!C10),"",Restaurant!C10)</f>
        <v>Sun</v>
      </c>
      <c r="D460" t="str">
        <f t="shared" si="28"/>
        <v>RestaurantLightsSun</v>
      </c>
      <c r="E460" s="1">
        <f>IF(ISBLANK(Restaurant!D10),"",Restaurant!D10)</f>
        <v>0.2</v>
      </c>
      <c r="F460" s="1">
        <f>IF(ISBLANK(Restaurant!E10),"",Restaurant!E10)</f>
        <v>0.15</v>
      </c>
      <c r="G460" s="1">
        <f>IF(ISBLANK(Restaurant!F10),"",Restaurant!F10)</f>
        <v>0.15</v>
      </c>
      <c r="H460" s="1">
        <f>IF(ISBLANK(Restaurant!G10),"",Restaurant!G10)</f>
        <v>0.15</v>
      </c>
      <c r="I460" s="1">
        <f>IF(ISBLANK(Restaurant!H10),"",Restaurant!H10)</f>
        <v>0.15</v>
      </c>
      <c r="J460" s="1">
        <f>IF(ISBLANK(Restaurant!I10),"",Restaurant!I10)</f>
        <v>0.15</v>
      </c>
      <c r="K460" s="1">
        <f>IF(ISBLANK(Restaurant!J10),"",Restaurant!J10)</f>
        <v>0.3</v>
      </c>
      <c r="L460" s="1">
        <f>IF(ISBLANK(Restaurant!K10),"",Restaurant!K10)</f>
        <v>0.3</v>
      </c>
      <c r="M460" s="1">
        <f>IF(ISBLANK(Restaurant!L10),"",Restaurant!L10)</f>
        <v>0.45</v>
      </c>
      <c r="N460" s="1">
        <f>IF(ISBLANK(Restaurant!M10),"",Restaurant!M10)</f>
        <v>0.45</v>
      </c>
      <c r="O460" s="1">
        <f>IF(ISBLANK(Restaurant!N10),"",Restaurant!N10)</f>
        <v>0.65</v>
      </c>
      <c r="P460" s="1">
        <f>IF(ISBLANK(Restaurant!O10),"",Restaurant!O10)</f>
        <v>0.65</v>
      </c>
      <c r="Q460" s="1">
        <f>IF(ISBLANK(Restaurant!P10),"",Restaurant!P10)</f>
        <v>0.65</v>
      </c>
      <c r="R460" s="1">
        <f>IF(ISBLANK(Restaurant!Q10),"",Restaurant!Q10)</f>
        <v>0.65</v>
      </c>
      <c r="S460" s="1">
        <f>IF(ISBLANK(Restaurant!R10),"",Restaurant!R10)</f>
        <v>0.65</v>
      </c>
      <c r="T460" s="1">
        <f>IF(ISBLANK(Restaurant!S10),"",Restaurant!S10)</f>
        <v>0.65</v>
      </c>
      <c r="U460" s="1">
        <f>IF(ISBLANK(Restaurant!T10),"",Restaurant!T10)</f>
        <v>0.55000000000000004</v>
      </c>
      <c r="V460" s="1">
        <f>IF(ISBLANK(Restaurant!U10),"",Restaurant!U10)</f>
        <v>0.55000000000000004</v>
      </c>
      <c r="W460" s="1">
        <f>IF(ISBLANK(Restaurant!V10),"",Restaurant!V10)</f>
        <v>0.55000000000000004</v>
      </c>
      <c r="X460" s="1">
        <f>IF(ISBLANK(Restaurant!W10),"",Restaurant!W10)</f>
        <v>0.55000000000000004</v>
      </c>
      <c r="Y460" s="1">
        <f>IF(ISBLANK(Restaurant!X10),"",Restaurant!X10)</f>
        <v>0.55000000000000004</v>
      </c>
      <c r="Z460" s="1">
        <f>IF(ISBLANK(Restaurant!Y10),"",Restaurant!Y10)</f>
        <v>0.55000000000000004</v>
      </c>
      <c r="AA460" s="1">
        <f>IF(ISBLANK(Restaurant!Z10),"",Restaurant!Z10)</f>
        <v>0.45</v>
      </c>
      <c r="AB460" s="23">
        <f>IF(ISBLANK(Restaurant!AA10),"",Restaurant!AA10)</f>
        <v>0.3</v>
      </c>
    </row>
    <row r="461" spans="1:28" x14ac:dyDescent="0.25">
      <c r="A461" s="53" t="str">
        <f>IF(ISBLANK(Restaurant!A11),NA(),Restaurant!A11)</f>
        <v>Receptacle</v>
      </c>
      <c r="B461" t="str">
        <f t="shared" si="29"/>
        <v>Receptacle</v>
      </c>
      <c r="C461" t="str">
        <f>IF(ISBLANK(Restaurant!C11),"",Restaurant!C11)</f>
        <v>WD</v>
      </c>
      <c r="D461" t="str">
        <f t="shared" si="28"/>
        <v>RestaurantReceptacleWD</v>
      </c>
      <c r="E461" s="1">
        <f>IF(ISBLANK(Restaurant!D11),"",Restaurant!D11)</f>
        <v>0.15</v>
      </c>
      <c r="F461" s="1">
        <f>IF(ISBLANK(Restaurant!E11),"",Restaurant!E11)</f>
        <v>0.15</v>
      </c>
      <c r="G461" s="1">
        <f>IF(ISBLANK(Restaurant!F11),"",Restaurant!F11)</f>
        <v>0.15</v>
      </c>
      <c r="H461" s="1">
        <f>IF(ISBLANK(Restaurant!G11),"",Restaurant!G11)</f>
        <v>0.15</v>
      </c>
      <c r="I461" s="1">
        <f>IF(ISBLANK(Restaurant!H11),"",Restaurant!H11)</f>
        <v>0.15</v>
      </c>
      <c r="J461" s="1">
        <f>IF(ISBLANK(Restaurant!I11),"",Restaurant!I11)</f>
        <v>0.2</v>
      </c>
      <c r="K461" s="1">
        <f>IF(ISBLANK(Restaurant!J11),"",Restaurant!J11)</f>
        <v>0.4</v>
      </c>
      <c r="L461" s="1">
        <f>IF(ISBLANK(Restaurant!K11),"",Restaurant!K11)</f>
        <v>0.4</v>
      </c>
      <c r="M461" s="1">
        <f>IF(ISBLANK(Restaurant!L11),"",Restaurant!L11)</f>
        <v>0.6</v>
      </c>
      <c r="N461" s="1">
        <f>IF(ISBLANK(Restaurant!M11),"",Restaurant!M11)</f>
        <v>0.6</v>
      </c>
      <c r="O461" s="1">
        <f>IF(ISBLANK(Restaurant!N11),"",Restaurant!N11)</f>
        <v>0.9</v>
      </c>
      <c r="P461" s="1">
        <f>IF(ISBLANK(Restaurant!O11),"",Restaurant!O11)</f>
        <v>0.9</v>
      </c>
      <c r="Q461" s="1">
        <f>IF(ISBLANK(Restaurant!P11),"",Restaurant!P11)</f>
        <v>0.9</v>
      </c>
      <c r="R461" s="1">
        <f>IF(ISBLANK(Restaurant!Q11),"",Restaurant!Q11)</f>
        <v>0.9</v>
      </c>
      <c r="S461" s="1">
        <f>IF(ISBLANK(Restaurant!R11),"",Restaurant!R11)</f>
        <v>0.9</v>
      </c>
      <c r="T461" s="1">
        <f>IF(ISBLANK(Restaurant!S11),"",Restaurant!S11)</f>
        <v>0.9</v>
      </c>
      <c r="U461" s="1">
        <f>IF(ISBLANK(Restaurant!T11),"",Restaurant!T11)</f>
        <v>0.9</v>
      </c>
      <c r="V461" s="1">
        <f>IF(ISBLANK(Restaurant!U11),"",Restaurant!U11)</f>
        <v>0.9</v>
      </c>
      <c r="W461" s="1">
        <f>IF(ISBLANK(Restaurant!V11),"",Restaurant!V11)</f>
        <v>0.9</v>
      </c>
      <c r="X461" s="1">
        <f>IF(ISBLANK(Restaurant!W11),"",Restaurant!W11)</f>
        <v>0.9</v>
      </c>
      <c r="Y461" s="1">
        <f>IF(ISBLANK(Restaurant!X11),"",Restaurant!X11)</f>
        <v>0.9</v>
      </c>
      <c r="Z461" s="1">
        <f>IF(ISBLANK(Restaurant!Y11),"",Restaurant!Y11)</f>
        <v>0.9</v>
      </c>
      <c r="AA461" s="1">
        <f>IF(ISBLANK(Restaurant!Z11),"",Restaurant!Z11)</f>
        <v>0.5</v>
      </c>
      <c r="AB461" s="23">
        <f>IF(ISBLANK(Restaurant!AA11),"",Restaurant!AA11)</f>
        <v>0.3</v>
      </c>
    </row>
    <row r="462" spans="1:28" x14ac:dyDescent="0.25">
      <c r="A462" s="53" t="e">
        <f>IF(ISBLANK(Restaurant!A12),NA(),Restaurant!A12)</f>
        <v>#N/A</v>
      </c>
      <c r="B462" t="e">
        <f t="shared" si="29"/>
        <v>#N/A</v>
      </c>
      <c r="C462" t="str">
        <f>IF(ISBLANK(Restaurant!C12),"",Restaurant!C12)</f>
        <v>Sat</v>
      </c>
      <c r="D462" t="str">
        <f t="shared" si="28"/>
        <v>RestaurantReceptacleSat</v>
      </c>
      <c r="E462" s="1">
        <f>IF(ISBLANK(Restaurant!D12),"",Restaurant!D12)</f>
        <v>0.2</v>
      </c>
      <c r="F462" s="1">
        <f>IF(ISBLANK(Restaurant!E12),"",Restaurant!E12)</f>
        <v>0.15</v>
      </c>
      <c r="G462" s="1">
        <f>IF(ISBLANK(Restaurant!F12),"",Restaurant!F12)</f>
        <v>0.15</v>
      </c>
      <c r="H462" s="1">
        <f>IF(ISBLANK(Restaurant!G12),"",Restaurant!G12)</f>
        <v>0.15</v>
      </c>
      <c r="I462" s="1">
        <f>IF(ISBLANK(Restaurant!H12),"",Restaurant!H12)</f>
        <v>0.15</v>
      </c>
      <c r="J462" s="1">
        <f>IF(ISBLANK(Restaurant!I12),"",Restaurant!I12)</f>
        <v>0.15</v>
      </c>
      <c r="K462" s="1">
        <f>IF(ISBLANK(Restaurant!J12),"",Restaurant!J12)</f>
        <v>0.3</v>
      </c>
      <c r="L462" s="1">
        <f>IF(ISBLANK(Restaurant!K12),"",Restaurant!K12)</f>
        <v>0.3</v>
      </c>
      <c r="M462" s="1">
        <f>IF(ISBLANK(Restaurant!L12),"",Restaurant!L12)</f>
        <v>0.6</v>
      </c>
      <c r="N462" s="1">
        <f>IF(ISBLANK(Restaurant!M12),"",Restaurant!M12)</f>
        <v>0.6</v>
      </c>
      <c r="O462" s="1">
        <f>IF(ISBLANK(Restaurant!N12),"",Restaurant!N12)</f>
        <v>0.8</v>
      </c>
      <c r="P462" s="1">
        <f>IF(ISBLANK(Restaurant!O12),"",Restaurant!O12)</f>
        <v>0.8</v>
      </c>
      <c r="Q462" s="1">
        <f>IF(ISBLANK(Restaurant!P12),"",Restaurant!P12)</f>
        <v>0.8</v>
      </c>
      <c r="R462" s="1">
        <f>IF(ISBLANK(Restaurant!Q12),"",Restaurant!Q12)</f>
        <v>0.8</v>
      </c>
      <c r="S462" s="1">
        <f>IF(ISBLANK(Restaurant!R12),"",Restaurant!R12)</f>
        <v>0.8</v>
      </c>
      <c r="T462" s="1">
        <f>IF(ISBLANK(Restaurant!S12),"",Restaurant!S12)</f>
        <v>0.8</v>
      </c>
      <c r="U462" s="1">
        <f>IF(ISBLANK(Restaurant!T12),"",Restaurant!T12)</f>
        <v>0.8</v>
      </c>
      <c r="V462" s="1">
        <f>IF(ISBLANK(Restaurant!U12),"",Restaurant!U12)</f>
        <v>0.9</v>
      </c>
      <c r="W462" s="1">
        <f>IF(ISBLANK(Restaurant!V12),"",Restaurant!V12)</f>
        <v>0.9</v>
      </c>
      <c r="X462" s="1">
        <f>IF(ISBLANK(Restaurant!W12),"",Restaurant!W12)</f>
        <v>0.9</v>
      </c>
      <c r="Y462" s="1">
        <f>IF(ISBLANK(Restaurant!X12),"",Restaurant!X12)</f>
        <v>0.9</v>
      </c>
      <c r="Z462" s="1">
        <f>IF(ISBLANK(Restaurant!Y12),"",Restaurant!Y12)</f>
        <v>0.9</v>
      </c>
      <c r="AA462" s="1">
        <f>IF(ISBLANK(Restaurant!Z12),"",Restaurant!Z12)</f>
        <v>0.5</v>
      </c>
      <c r="AB462" s="23">
        <f>IF(ISBLANK(Restaurant!AA12),"",Restaurant!AA12)</f>
        <v>0.3</v>
      </c>
    </row>
    <row r="463" spans="1:28" x14ac:dyDescent="0.25">
      <c r="A463" s="53" t="e">
        <f>IF(ISBLANK(Restaurant!A13),NA(),Restaurant!A13)</f>
        <v>#N/A</v>
      </c>
      <c r="B463" t="e">
        <f t="shared" si="29"/>
        <v>#N/A</v>
      </c>
      <c r="C463" t="str">
        <f>IF(ISBLANK(Restaurant!C13),"",Restaurant!C13)</f>
        <v>Sun</v>
      </c>
      <c r="D463" t="str">
        <f t="shared" si="28"/>
        <v>RestaurantReceptacleSun</v>
      </c>
      <c r="E463" s="1">
        <f>IF(ISBLANK(Restaurant!D13),"",Restaurant!D13)</f>
        <v>0.2</v>
      </c>
      <c r="F463" s="1">
        <f>IF(ISBLANK(Restaurant!E13),"",Restaurant!E13)</f>
        <v>0.15</v>
      </c>
      <c r="G463" s="1">
        <f>IF(ISBLANK(Restaurant!F13),"",Restaurant!F13)</f>
        <v>0.15</v>
      </c>
      <c r="H463" s="1">
        <f>IF(ISBLANK(Restaurant!G13),"",Restaurant!G13)</f>
        <v>0.15</v>
      </c>
      <c r="I463" s="1">
        <f>IF(ISBLANK(Restaurant!H13),"",Restaurant!H13)</f>
        <v>0.15</v>
      </c>
      <c r="J463" s="1">
        <f>IF(ISBLANK(Restaurant!I13),"",Restaurant!I13)</f>
        <v>0.15</v>
      </c>
      <c r="K463" s="1">
        <f>IF(ISBLANK(Restaurant!J13),"",Restaurant!J13)</f>
        <v>0.3</v>
      </c>
      <c r="L463" s="1">
        <f>IF(ISBLANK(Restaurant!K13),"",Restaurant!K13)</f>
        <v>0.3</v>
      </c>
      <c r="M463" s="1">
        <f>IF(ISBLANK(Restaurant!L13),"",Restaurant!L13)</f>
        <v>0.5</v>
      </c>
      <c r="N463" s="1">
        <f>IF(ISBLANK(Restaurant!M13),"",Restaurant!M13)</f>
        <v>0.5</v>
      </c>
      <c r="O463" s="1">
        <f>IF(ISBLANK(Restaurant!N13),"",Restaurant!N13)</f>
        <v>0.7</v>
      </c>
      <c r="P463" s="1">
        <f>IF(ISBLANK(Restaurant!O13),"",Restaurant!O13)</f>
        <v>0.7</v>
      </c>
      <c r="Q463" s="1">
        <f>IF(ISBLANK(Restaurant!P13),"",Restaurant!P13)</f>
        <v>0.7</v>
      </c>
      <c r="R463" s="1">
        <f>IF(ISBLANK(Restaurant!Q13),"",Restaurant!Q13)</f>
        <v>0.7</v>
      </c>
      <c r="S463" s="1">
        <f>IF(ISBLANK(Restaurant!R13),"",Restaurant!R13)</f>
        <v>0.7</v>
      </c>
      <c r="T463" s="1">
        <f>IF(ISBLANK(Restaurant!S13),"",Restaurant!S13)</f>
        <v>0.7</v>
      </c>
      <c r="U463" s="1">
        <f>IF(ISBLANK(Restaurant!T13),"",Restaurant!T13)</f>
        <v>0.6</v>
      </c>
      <c r="V463" s="1">
        <f>IF(ISBLANK(Restaurant!U13),"",Restaurant!U13)</f>
        <v>0.6</v>
      </c>
      <c r="W463" s="1">
        <f>IF(ISBLANK(Restaurant!V13),"",Restaurant!V13)</f>
        <v>0.6</v>
      </c>
      <c r="X463" s="1">
        <f>IF(ISBLANK(Restaurant!W13),"",Restaurant!W13)</f>
        <v>0.6</v>
      </c>
      <c r="Y463" s="1">
        <f>IF(ISBLANK(Restaurant!X13),"",Restaurant!X13)</f>
        <v>0.6</v>
      </c>
      <c r="Z463" s="1">
        <f>IF(ISBLANK(Restaurant!Y13),"",Restaurant!Y13)</f>
        <v>0.6</v>
      </c>
      <c r="AA463" s="1">
        <f>IF(ISBLANK(Restaurant!Z13),"",Restaurant!Z13)</f>
        <v>0.5</v>
      </c>
      <c r="AB463" s="23">
        <f>IF(ISBLANK(Restaurant!AA13),"",Restaurant!AA13)</f>
        <v>0.3</v>
      </c>
    </row>
    <row r="464" spans="1:28" x14ac:dyDescent="0.25">
      <c r="A464" s="53" t="str">
        <f>IF(ISBLANK(Restaurant!A14),NA(),Restaurant!A14)</f>
        <v>HVAC Avail</v>
      </c>
      <c r="B464" t="str">
        <f t="shared" si="29"/>
        <v>HVACAvail</v>
      </c>
      <c r="C464" t="str">
        <f>IF(ISBLANK(Restaurant!C14),"",Restaurant!C14)</f>
        <v>WD</v>
      </c>
      <c r="D464" t="str">
        <f t="shared" si="28"/>
        <v>RestaurantHVACAvailWD</v>
      </c>
      <c r="E464" s="1">
        <f>IF(ISBLANK(Restaurant!D14),"",Restaurant!D14)</f>
        <v>1</v>
      </c>
      <c r="F464" s="1">
        <f>IF(ISBLANK(Restaurant!E14),"",Restaurant!E14)</f>
        <v>1</v>
      </c>
      <c r="G464" s="1">
        <f>IF(ISBLANK(Restaurant!F14),"",Restaurant!F14)</f>
        <v>1</v>
      </c>
      <c r="H464" s="1">
        <f>IF(ISBLANK(Restaurant!G14),"",Restaurant!G14)</f>
        <v>0</v>
      </c>
      <c r="I464" s="1">
        <f>IF(ISBLANK(Restaurant!H14),"",Restaurant!H14)</f>
        <v>0</v>
      </c>
      <c r="J464" s="1">
        <f>IF(ISBLANK(Restaurant!I14),"",Restaurant!I14)</f>
        <v>0</v>
      </c>
      <c r="K464" s="1">
        <f>IF(ISBLANK(Restaurant!J14),"",Restaurant!J14)</f>
        <v>1</v>
      </c>
      <c r="L464" s="1">
        <f>IF(ISBLANK(Restaurant!K14),"",Restaurant!K14)</f>
        <v>1</v>
      </c>
      <c r="M464" s="1">
        <f>IF(ISBLANK(Restaurant!L14),"",Restaurant!L14)</f>
        <v>1</v>
      </c>
      <c r="N464" s="1">
        <f>IF(ISBLANK(Restaurant!M14),"",Restaurant!M14)</f>
        <v>1</v>
      </c>
      <c r="O464" s="1">
        <f>IF(ISBLANK(Restaurant!N14),"",Restaurant!N14)</f>
        <v>1</v>
      </c>
      <c r="P464" s="1">
        <f>IF(ISBLANK(Restaurant!O14),"",Restaurant!O14)</f>
        <v>1</v>
      </c>
      <c r="Q464" s="1">
        <f>IF(ISBLANK(Restaurant!P14),"",Restaurant!P14)</f>
        <v>1</v>
      </c>
      <c r="R464" s="1">
        <f>IF(ISBLANK(Restaurant!Q14),"",Restaurant!Q14)</f>
        <v>1</v>
      </c>
      <c r="S464" s="1">
        <f>IF(ISBLANK(Restaurant!R14),"",Restaurant!R14)</f>
        <v>1</v>
      </c>
      <c r="T464" s="1">
        <f>IF(ISBLANK(Restaurant!S14),"",Restaurant!S14)</f>
        <v>1</v>
      </c>
      <c r="U464" s="1">
        <f>IF(ISBLANK(Restaurant!T14),"",Restaurant!T14)</f>
        <v>1</v>
      </c>
      <c r="V464" s="1">
        <f>IF(ISBLANK(Restaurant!U14),"",Restaurant!U14)</f>
        <v>1</v>
      </c>
      <c r="W464" s="1">
        <f>IF(ISBLANK(Restaurant!V14),"",Restaurant!V14)</f>
        <v>1</v>
      </c>
      <c r="X464" s="1">
        <f>IF(ISBLANK(Restaurant!W14),"",Restaurant!W14)</f>
        <v>1</v>
      </c>
      <c r="Y464" s="1">
        <f>IF(ISBLANK(Restaurant!X14),"",Restaurant!X14)</f>
        <v>1</v>
      </c>
      <c r="Z464" s="1">
        <f>IF(ISBLANK(Restaurant!Y14),"",Restaurant!Y14)</f>
        <v>1</v>
      </c>
      <c r="AA464" s="1">
        <f>IF(ISBLANK(Restaurant!Z14),"",Restaurant!Z14)</f>
        <v>1</v>
      </c>
      <c r="AB464" s="23">
        <f>IF(ISBLANK(Restaurant!AA14),"",Restaurant!AA14)</f>
        <v>1</v>
      </c>
    </row>
    <row r="465" spans="1:28" x14ac:dyDescent="0.25">
      <c r="A465" s="53" t="e">
        <f>IF(ISBLANK(Restaurant!A15),NA(),Restaurant!A15)</f>
        <v>#N/A</v>
      </c>
      <c r="B465" t="e">
        <f t="shared" si="29"/>
        <v>#N/A</v>
      </c>
      <c r="C465" t="str">
        <f>IF(ISBLANK(Restaurant!C15),"",Restaurant!C15)</f>
        <v>Sat</v>
      </c>
      <c r="D465" t="str">
        <f t="shared" si="28"/>
        <v>RestaurantHVACAvailSat</v>
      </c>
      <c r="E465" s="1">
        <f>IF(ISBLANK(Restaurant!D15),"",Restaurant!D15)</f>
        <v>1</v>
      </c>
      <c r="F465" s="1">
        <f>IF(ISBLANK(Restaurant!E15),"",Restaurant!E15)</f>
        <v>1</v>
      </c>
      <c r="G465" s="1">
        <f>IF(ISBLANK(Restaurant!F15),"",Restaurant!F15)</f>
        <v>1</v>
      </c>
      <c r="H465" s="1">
        <f>IF(ISBLANK(Restaurant!G15),"",Restaurant!G15)</f>
        <v>0</v>
      </c>
      <c r="I465" s="1">
        <f>IF(ISBLANK(Restaurant!H15),"",Restaurant!H15)</f>
        <v>0</v>
      </c>
      <c r="J465" s="1">
        <f>IF(ISBLANK(Restaurant!I15),"",Restaurant!I15)</f>
        <v>0</v>
      </c>
      <c r="K465" s="1">
        <f>IF(ISBLANK(Restaurant!J15),"",Restaurant!J15)</f>
        <v>0</v>
      </c>
      <c r="L465" s="1">
        <f>IF(ISBLANK(Restaurant!K15),"",Restaurant!K15)</f>
        <v>0</v>
      </c>
      <c r="M465" s="1">
        <f>IF(ISBLANK(Restaurant!L15),"",Restaurant!L15)</f>
        <v>1</v>
      </c>
      <c r="N465" s="1">
        <f>IF(ISBLANK(Restaurant!M15),"",Restaurant!M15)</f>
        <v>1</v>
      </c>
      <c r="O465" s="1">
        <f>IF(ISBLANK(Restaurant!N15),"",Restaurant!N15)</f>
        <v>1</v>
      </c>
      <c r="P465" s="1">
        <f>IF(ISBLANK(Restaurant!O15),"",Restaurant!O15)</f>
        <v>1</v>
      </c>
      <c r="Q465" s="1">
        <f>IF(ISBLANK(Restaurant!P15),"",Restaurant!P15)</f>
        <v>1</v>
      </c>
      <c r="R465" s="1">
        <f>IF(ISBLANK(Restaurant!Q15),"",Restaurant!Q15)</f>
        <v>1</v>
      </c>
      <c r="S465" s="1">
        <f>IF(ISBLANK(Restaurant!R15),"",Restaurant!R15)</f>
        <v>1</v>
      </c>
      <c r="T465" s="1">
        <f>IF(ISBLANK(Restaurant!S15),"",Restaurant!S15)</f>
        <v>1</v>
      </c>
      <c r="U465" s="1">
        <f>IF(ISBLANK(Restaurant!T15),"",Restaurant!T15)</f>
        <v>1</v>
      </c>
      <c r="V465" s="1">
        <f>IF(ISBLANK(Restaurant!U15),"",Restaurant!U15)</f>
        <v>1</v>
      </c>
      <c r="W465" s="1">
        <f>IF(ISBLANK(Restaurant!V15),"",Restaurant!V15)</f>
        <v>1</v>
      </c>
      <c r="X465" s="1">
        <f>IF(ISBLANK(Restaurant!W15),"",Restaurant!W15)</f>
        <v>1</v>
      </c>
      <c r="Y465" s="1">
        <f>IF(ISBLANK(Restaurant!X15),"",Restaurant!X15)</f>
        <v>1</v>
      </c>
      <c r="Z465" s="1">
        <f>IF(ISBLANK(Restaurant!Y15),"",Restaurant!Y15)</f>
        <v>1</v>
      </c>
      <c r="AA465" s="1">
        <f>IF(ISBLANK(Restaurant!Z15),"",Restaurant!Z15)</f>
        <v>1</v>
      </c>
      <c r="AB465" s="23">
        <f>IF(ISBLANK(Restaurant!AA15),"",Restaurant!AA15)</f>
        <v>1</v>
      </c>
    </row>
    <row r="466" spans="1:28" x14ac:dyDescent="0.25">
      <c r="A466" s="53" t="e">
        <f>IF(ISBLANK(Restaurant!A16),NA(),Restaurant!A16)</f>
        <v>#N/A</v>
      </c>
      <c r="B466" t="e">
        <f t="shared" si="29"/>
        <v>#N/A</v>
      </c>
      <c r="C466" t="str">
        <f>IF(ISBLANK(Restaurant!C16),"",Restaurant!C16)</f>
        <v>Sun</v>
      </c>
      <c r="D466" t="str">
        <f t="shared" si="28"/>
        <v>RestaurantHVACAvailSun</v>
      </c>
      <c r="E466" s="1">
        <f>IF(ISBLANK(Restaurant!D16),"",Restaurant!D16)</f>
        <v>1</v>
      </c>
      <c r="F466" s="1">
        <f>IF(ISBLANK(Restaurant!E16),"",Restaurant!E16)</f>
        <v>1</v>
      </c>
      <c r="G466" s="1">
        <f>IF(ISBLANK(Restaurant!F16),"",Restaurant!F16)</f>
        <v>1</v>
      </c>
      <c r="H466" s="1">
        <f>IF(ISBLANK(Restaurant!G16),"",Restaurant!G16)</f>
        <v>0</v>
      </c>
      <c r="I466" s="1">
        <f>IF(ISBLANK(Restaurant!H16),"",Restaurant!H16)</f>
        <v>0</v>
      </c>
      <c r="J466" s="1">
        <f>IF(ISBLANK(Restaurant!I16),"",Restaurant!I16)</f>
        <v>0</v>
      </c>
      <c r="K466" s="1">
        <f>IF(ISBLANK(Restaurant!J16),"",Restaurant!J16)</f>
        <v>0</v>
      </c>
      <c r="L466" s="1">
        <f>IF(ISBLANK(Restaurant!K16),"",Restaurant!K16)</f>
        <v>0</v>
      </c>
      <c r="M466" s="1">
        <f>IF(ISBLANK(Restaurant!L16),"",Restaurant!L16)</f>
        <v>0</v>
      </c>
      <c r="N466" s="1">
        <f>IF(ISBLANK(Restaurant!M16),"",Restaurant!M16)</f>
        <v>1</v>
      </c>
      <c r="O466" s="1">
        <f>IF(ISBLANK(Restaurant!N16),"",Restaurant!N16)</f>
        <v>1</v>
      </c>
      <c r="P466" s="1">
        <f>IF(ISBLANK(Restaurant!O16),"",Restaurant!O16)</f>
        <v>1</v>
      </c>
      <c r="Q466" s="1">
        <f>IF(ISBLANK(Restaurant!P16),"",Restaurant!P16)</f>
        <v>1</v>
      </c>
      <c r="R466" s="1">
        <f>IF(ISBLANK(Restaurant!Q16),"",Restaurant!Q16)</f>
        <v>1</v>
      </c>
      <c r="S466" s="1">
        <f>IF(ISBLANK(Restaurant!R16),"",Restaurant!R16)</f>
        <v>1</v>
      </c>
      <c r="T466" s="1">
        <f>IF(ISBLANK(Restaurant!S16),"",Restaurant!S16)</f>
        <v>1</v>
      </c>
      <c r="U466" s="1">
        <f>IF(ISBLANK(Restaurant!T16),"",Restaurant!T16)</f>
        <v>1</v>
      </c>
      <c r="V466" s="1">
        <f>IF(ISBLANK(Restaurant!U16),"",Restaurant!U16)</f>
        <v>1</v>
      </c>
      <c r="W466" s="1">
        <f>IF(ISBLANK(Restaurant!V16),"",Restaurant!V16)</f>
        <v>1</v>
      </c>
      <c r="X466" s="1">
        <f>IF(ISBLANK(Restaurant!W16),"",Restaurant!W16)</f>
        <v>1</v>
      </c>
      <c r="Y466" s="1">
        <f>IF(ISBLANK(Restaurant!X16),"",Restaurant!X16)</f>
        <v>1</v>
      </c>
      <c r="Z466" s="1">
        <f>IF(ISBLANK(Restaurant!Y16),"",Restaurant!Y16)</f>
        <v>1</v>
      </c>
      <c r="AA466" s="1">
        <f>IF(ISBLANK(Restaurant!Z16),"",Restaurant!Z16)</f>
        <v>1</v>
      </c>
      <c r="AB466" s="23">
        <f>IF(ISBLANK(Restaurant!AA16),"",Restaurant!AA16)</f>
        <v>1</v>
      </c>
    </row>
    <row r="467" spans="1:28" x14ac:dyDescent="0.25">
      <c r="A467" s="53" t="str">
        <f>IF(ISBLANK(Restaurant!A17),NA(),Restaurant!A17)</f>
        <v>Service Hot Water</v>
      </c>
      <c r="B467" t="str">
        <f t="shared" si="29"/>
        <v>ServiceHotWater</v>
      </c>
      <c r="C467" t="str">
        <f>IF(ISBLANK(Restaurant!C17),"",Restaurant!C17)</f>
        <v>WD</v>
      </c>
      <c r="D467" t="str">
        <f t="shared" si="28"/>
        <v>RestaurantServiceHotWaterWD</v>
      </c>
      <c r="E467" s="1">
        <f>IF(ISBLANK(Restaurant!D17),"",Restaurant!D17)</f>
        <v>0.2</v>
      </c>
      <c r="F467" s="1">
        <f>IF(ISBLANK(Restaurant!E17),"",Restaurant!E17)</f>
        <v>0.15</v>
      </c>
      <c r="G467" s="1">
        <f>IF(ISBLANK(Restaurant!F17),"",Restaurant!F17)</f>
        <v>0.15</v>
      </c>
      <c r="H467" s="1">
        <f>IF(ISBLANK(Restaurant!G17),"",Restaurant!G17)</f>
        <v>0</v>
      </c>
      <c r="I467" s="1">
        <f>IF(ISBLANK(Restaurant!H17),"",Restaurant!H17)</f>
        <v>0</v>
      </c>
      <c r="J467" s="1">
        <f>IF(ISBLANK(Restaurant!I17),"",Restaurant!I17)</f>
        <v>0</v>
      </c>
      <c r="K467" s="1">
        <f>IF(ISBLANK(Restaurant!J17),"",Restaurant!J17)</f>
        <v>0</v>
      </c>
      <c r="L467" s="1">
        <f>IF(ISBLANK(Restaurant!K17),"",Restaurant!K17)</f>
        <v>0.6</v>
      </c>
      <c r="M467" s="1">
        <f>IF(ISBLANK(Restaurant!L17),"",Restaurant!L17)</f>
        <v>0.55000000000000004</v>
      </c>
      <c r="N467" s="1">
        <f>IF(ISBLANK(Restaurant!M17),"",Restaurant!M17)</f>
        <v>0.45</v>
      </c>
      <c r="O467" s="1">
        <f>IF(ISBLANK(Restaurant!N17),"",Restaurant!N17)</f>
        <v>0.4</v>
      </c>
      <c r="P467" s="1">
        <f>IF(ISBLANK(Restaurant!O17),"",Restaurant!O17)</f>
        <v>0.45</v>
      </c>
      <c r="Q467" s="1">
        <f>IF(ISBLANK(Restaurant!P17),"",Restaurant!P17)</f>
        <v>0.4</v>
      </c>
      <c r="R467" s="1">
        <f>IF(ISBLANK(Restaurant!Q17),"",Restaurant!Q17)</f>
        <v>0.35</v>
      </c>
      <c r="S467" s="1">
        <f>IF(ISBLANK(Restaurant!R17),"",Restaurant!R17)</f>
        <v>0.3</v>
      </c>
      <c r="T467" s="1">
        <f>IF(ISBLANK(Restaurant!S17),"",Restaurant!S17)</f>
        <v>0.3</v>
      </c>
      <c r="U467" s="1">
        <f>IF(ISBLANK(Restaurant!T17),"",Restaurant!T17)</f>
        <v>0.3</v>
      </c>
      <c r="V467" s="1">
        <f>IF(ISBLANK(Restaurant!U17),"",Restaurant!U17)</f>
        <v>0.4</v>
      </c>
      <c r="W467" s="1">
        <f>IF(ISBLANK(Restaurant!V17),"",Restaurant!V17)</f>
        <v>0.55000000000000004</v>
      </c>
      <c r="X467" s="1">
        <f>IF(ISBLANK(Restaurant!W17),"",Restaurant!W17)</f>
        <v>0.6</v>
      </c>
      <c r="Y467" s="1">
        <f>IF(ISBLANK(Restaurant!X17),"",Restaurant!X17)</f>
        <v>0.5</v>
      </c>
      <c r="Z467" s="1">
        <f>IF(ISBLANK(Restaurant!Y17),"",Restaurant!Y17)</f>
        <v>0.55000000000000004</v>
      </c>
      <c r="AA467" s="1">
        <f>IF(ISBLANK(Restaurant!Z17),"",Restaurant!Z17)</f>
        <v>0.45</v>
      </c>
      <c r="AB467" s="23">
        <f>IF(ISBLANK(Restaurant!AA17),"",Restaurant!AA17)</f>
        <v>0.25</v>
      </c>
    </row>
    <row r="468" spans="1:28" x14ac:dyDescent="0.25">
      <c r="A468" s="53" t="e">
        <f>IF(ISBLANK(Restaurant!A18),NA(),Restaurant!A18)</f>
        <v>#N/A</v>
      </c>
      <c r="B468" t="e">
        <f t="shared" si="29"/>
        <v>#N/A</v>
      </c>
      <c r="C468" t="str">
        <f>IF(ISBLANK(Restaurant!C18),"",Restaurant!C18)</f>
        <v>Sat</v>
      </c>
      <c r="D468" t="str">
        <f t="shared" si="28"/>
        <v>RestaurantServiceHotWaterSat</v>
      </c>
      <c r="E468" s="1">
        <f>IF(ISBLANK(Restaurant!D18),"",Restaurant!D18)</f>
        <v>0.2</v>
      </c>
      <c r="F468" s="1">
        <f>IF(ISBLANK(Restaurant!E18),"",Restaurant!E18)</f>
        <v>0.15</v>
      </c>
      <c r="G468" s="1">
        <f>IF(ISBLANK(Restaurant!F18),"",Restaurant!F18)</f>
        <v>0.15</v>
      </c>
      <c r="H468" s="1">
        <f>IF(ISBLANK(Restaurant!G18),"",Restaurant!G18)</f>
        <v>0</v>
      </c>
      <c r="I468" s="1">
        <f>IF(ISBLANK(Restaurant!H18),"",Restaurant!H18)</f>
        <v>0</v>
      </c>
      <c r="J468" s="1">
        <f>IF(ISBLANK(Restaurant!I18),"",Restaurant!I18)</f>
        <v>0</v>
      </c>
      <c r="K468" s="1">
        <f>IF(ISBLANK(Restaurant!J18),"",Restaurant!J18)</f>
        <v>0</v>
      </c>
      <c r="L468" s="1">
        <f>IF(ISBLANK(Restaurant!K18),"",Restaurant!K18)</f>
        <v>0</v>
      </c>
      <c r="M468" s="1">
        <f>IF(ISBLANK(Restaurant!L18),"",Restaurant!L18)</f>
        <v>0</v>
      </c>
      <c r="N468" s="1">
        <f>IF(ISBLANK(Restaurant!M18),"",Restaurant!M18)</f>
        <v>0.5</v>
      </c>
      <c r="O468" s="1">
        <f>IF(ISBLANK(Restaurant!N18),"",Restaurant!N18)</f>
        <v>0.45</v>
      </c>
      <c r="P468" s="1">
        <f>IF(ISBLANK(Restaurant!O18),"",Restaurant!O18)</f>
        <v>0.5</v>
      </c>
      <c r="Q468" s="1">
        <f>IF(ISBLANK(Restaurant!P18),"",Restaurant!P18)</f>
        <v>0.5</v>
      </c>
      <c r="R468" s="1">
        <f>IF(ISBLANK(Restaurant!Q18),"",Restaurant!Q18)</f>
        <v>0.45</v>
      </c>
      <c r="S468" s="1">
        <f>IF(ISBLANK(Restaurant!R18),"",Restaurant!R18)</f>
        <v>0.4</v>
      </c>
      <c r="T468" s="1">
        <f>IF(ISBLANK(Restaurant!S18),"",Restaurant!S18)</f>
        <v>0.4</v>
      </c>
      <c r="U468" s="1">
        <f>IF(ISBLANK(Restaurant!T18),"",Restaurant!T18)</f>
        <v>0.35</v>
      </c>
      <c r="V468" s="1">
        <f>IF(ISBLANK(Restaurant!U18),"",Restaurant!U18)</f>
        <v>0.4</v>
      </c>
      <c r="W468" s="1">
        <f>IF(ISBLANK(Restaurant!V18),"",Restaurant!V18)</f>
        <v>0.55000000000000004</v>
      </c>
      <c r="X468" s="1">
        <f>IF(ISBLANK(Restaurant!W18),"",Restaurant!W18)</f>
        <v>0.55000000000000004</v>
      </c>
      <c r="Y468" s="1">
        <f>IF(ISBLANK(Restaurant!X18),"",Restaurant!X18)</f>
        <v>0.5</v>
      </c>
      <c r="Z468" s="1">
        <f>IF(ISBLANK(Restaurant!Y18),"",Restaurant!Y18)</f>
        <v>0.55000000000000004</v>
      </c>
      <c r="AA468" s="1">
        <f>IF(ISBLANK(Restaurant!Z18),"",Restaurant!Z18)</f>
        <v>0.4</v>
      </c>
      <c r="AB468" s="23">
        <f>IF(ISBLANK(Restaurant!AA18),"",Restaurant!AA18)</f>
        <v>0.3</v>
      </c>
    </row>
    <row r="469" spans="1:28" x14ac:dyDescent="0.25">
      <c r="A469" s="53" t="e">
        <f>IF(ISBLANK(Restaurant!A19),NA(),Restaurant!A19)</f>
        <v>#N/A</v>
      </c>
      <c r="B469" t="e">
        <f t="shared" si="29"/>
        <v>#N/A</v>
      </c>
      <c r="C469" t="str">
        <f>IF(ISBLANK(Restaurant!C19),"",Restaurant!C19)</f>
        <v>Sun</v>
      </c>
      <c r="D469" t="str">
        <f t="shared" si="28"/>
        <v>RestaurantServiceHotWaterSun</v>
      </c>
      <c r="E469" s="1">
        <f>IF(ISBLANK(Restaurant!D19),"",Restaurant!D19)</f>
        <v>0.25</v>
      </c>
      <c r="F469" s="1">
        <f>IF(ISBLANK(Restaurant!E19),"",Restaurant!E19)</f>
        <v>0.2</v>
      </c>
      <c r="G469" s="1">
        <f>IF(ISBLANK(Restaurant!F19),"",Restaurant!F19)</f>
        <v>0.2</v>
      </c>
      <c r="H469" s="1">
        <f>IF(ISBLANK(Restaurant!G19),"",Restaurant!G19)</f>
        <v>0</v>
      </c>
      <c r="I469" s="1">
        <f>IF(ISBLANK(Restaurant!H19),"",Restaurant!H19)</f>
        <v>0</v>
      </c>
      <c r="J469" s="1">
        <f>IF(ISBLANK(Restaurant!I19),"",Restaurant!I19)</f>
        <v>0</v>
      </c>
      <c r="K469" s="1">
        <f>IF(ISBLANK(Restaurant!J19),"",Restaurant!J19)</f>
        <v>0</v>
      </c>
      <c r="L469" s="1">
        <f>IF(ISBLANK(Restaurant!K19),"",Restaurant!K19)</f>
        <v>0</v>
      </c>
      <c r="M469" s="1">
        <f>IF(ISBLANK(Restaurant!L19),"",Restaurant!L19)</f>
        <v>0</v>
      </c>
      <c r="N469" s="1">
        <f>IF(ISBLANK(Restaurant!M19),"",Restaurant!M19)</f>
        <v>0</v>
      </c>
      <c r="O469" s="1">
        <f>IF(ISBLANK(Restaurant!N19),"",Restaurant!N19)</f>
        <v>0.5</v>
      </c>
      <c r="P469" s="1">
        <f>IF(ISBLANK(Restaurant!O19),"",Restaurant!O19)</f>
        <v>0.5</v>
      </c>
      <c r="Q469" s="1">
        <f>IF(ISBLANK(Restaurant!P19),"",Restaurant!P19)</f>
        <v>0.4</v>
      </c>
      <c r="R469" s="1">
        <f>IF(ISBLANK(Restaurant!Q19),"",Restaurant!Q19)</f>
        <v>0.4</v>
      </c>
      <c r="S469" s="1">
        <f>IF(ISBLANK(Restaurant!R19),"",Restaurant!R19)</f>
        <v>0.3</v>
      </c>
      <c r="T469" s="1">
        <f>IF(ISBLANK(Restaurant!S19),"",Restaurant!S19)</f>
        <v>0.3</v>
      </c>
      <c r="U469" s="1">
        <f>IF(ISBLANK(Restaurant!T19),"",Restaurant!T19)</f>
        <v>0.3</v>
      </c>
      <c r="V469" s="1">
        <f>IF(ISBLANK(Restaurant!U19),"",Restaurant!U19)</f>
        <v>0.4</v>
      </c>
      <c r="W469" s="1">
        <f>IF(ISBLANK(Restaurant!V19),"",Restaurant!V19)</f>
        <v>0.5</v>
      </c>
      <c r="X469" s="1">
        <f>IF(ISBLANK(Restaurant!W19),"",Restaurant!W19)</f>
        <v>0.5</v>
      </c>
      <c r="Y469" s="1">
        <f>IF(ISBLANK(Restaurant!X19),"",Restaurant!X19)</f>
        <v>0.4</v>
      </c>
      <c r="Z469" s="1">
        <f>IF(ISBLANK(Restaurant!Y19),"",Restaurant!Y19)</f>
        <v>0.5</v>
      </c>
      <c r="AA469" s="1">
        <f>IF(ISBLANK(Restaurant!Z19),"",Restaurant!Z19)</f>
        <v>0.4</v>
      </c>
      <c r="AB469" s="23">
        <f>IF(ISBLANK(Restaurant!AA19),"",Restaurant!AA19)</f>
        <v>0.2</v>
      </c>
    </row>
    <row r="470" spans="1:28" x14ac:dyDescent="0.25">
      <c r="A470" s="53" t="str">
        <f>IF(ISBLANK(Restaurant!A20),NA(),Restaurant!A20)</f>
        <v>Elevator</v>
      </c>
      <c r="B470" t="str">
        <f t="shared" si="29"/>
        <v>Elevator</v>
      </c>
      <c r="C470" t="str">
        <f>IF(ISBLANK(Restaurant!C20),"",Restaurant!C20)</f>
        <v>WD</v>
      </c>
      <c r="D470" t="str">
        <f t="shared" si="28"/>
        <v>RestaurantElevatorWD</v>
      </c>
      <c r="E470" s="1">
        <f>IF(ISBLANK(Restaurant!D20),"",Restaurant!D20)</f>
        <v>0</v>
      </c>
      <c r="F470" s="1">
        <f>IF(ISBLANK(Restaurant!E20),"",Restaurant!E20)</f>
        <v>0</v>
      </c>
      <c r="G470" s="1">
        <f>IF(ISBLANK(Restaurant!F20),"",Restaurant!F20)</f>
        <v>0</v>
      </c>
      <c r="H470" s="1">
        <f>IF(ISBLANK(Restaurant!G20),"",Restaurant!G20)</f>
        <v>0</v>
      </c>
      <c r="I470" s="1">
        <f>IF(ISBLANK(Restaurant!H20),"",Restaurant!H20)</f>
        <v>0</v>
      </c>
      <c r="J470" s="1">
        <f>IF(ISBLANK(Restaurant!I20),"",Restaurant!I20)</f>
        <v>0</v>
      </c>
      <c r="K470" s="1">
        <f>IF(ISBLANK(Restaurant!J20),"",Restaurant!J20)</f>
        <v>0</v>
      </c>
      <c r="L470" s="1">
        <f>IF(ISBLANK(Restaurant!K20),"",Restaurant!K20)</f>
        <v>0</v>
      </c>
      <c r="M470" s="1">
        <f>IF(ISBLANK(Restaurant!L20),"",Restaurant!L20)</f>
        <v>0.12</v>
      </c>
      <c r="N470" s="1">
        <f>IF(ISBLANK(Restaurant!M20),"",Restaurant!M20)</f>
        <v>0.22</v>
      </c>
      <c r="O470" s="1">
        <f>IF(ISBLANK(Restaurant!N20),"",Restaurant!N20)</f>
        <v>0.64</v>
      </c>
      <c r="P470" s="1">
        <f>IF(ISBLANK(Restaurant!O20),"",Restaurant!O20)</f>
        <v>0.74</v>
      </c>
      <c r="Q470" s="1">
        <f>IF(ISBLANK(Restaurant!P20),"",Restaurant!P20)</f>
        <v>0.68</v>
      </c>
      <c r="R470" s="1">
        <f>IF(ISBLANK(Restaurant!Q20),"",Restaurant!Q20)</f>
        <v>0.68</v>
      </c>
      <c r="S470" s="1">
        <f>IF(ISBLANK(Restaurant!R20),"",Restaurant!R20)</f>
        <v>0.71</v>
      </c>
      <c r="T470" s="1">
        <f>IF(ISBLANK(Restaurant!S20),"",Restaurant!S20)</f>
        <v>0.72</v>
      </c>
      <c r="U470" s="1">
        <f>IF(ISBLANK(Restaurant!T20),"",Restaurant!T20)</f>
        <v>0.72</v>
      </c>
      <c r="V470" s="1">
        <f>IF(ISBLANK(Restaurant!U20),"",Restaurant!U20)</f>
        <v>0.73</v>
      </c>
      <c r="W470" s="1">
        <f>IF(ISBLANK(Restaurant!V20),"",Restaurant!V20)</f>
        <v>0.68</v>
      </c>
      <c r="X470" s="1">
        <f>IF(ISBLANK(Restaurant!W20),"",Restaurant!W20)</f>
        <v>0.68</v>
      </c>
      <c r="Y470" s="1">
        <f>IF(ISBLANK(Restaurant!X20),"",Restaurant!X20)</f>
        <v>0.57999999999999996</v>
      </c>
      <c r="Z470" s="1">
        <f>IF(ISBLANK(Restaurant!Y20),"",Restaurant!Y20)</f>
        <v>0.54</v>
      </c>
      <c r="AA470" s="1">
        <f>IF(ISBLANK(Restaurant!Z20),"",Restaurant!Z20)</f>
        <v>0</v>
      </c>
      <c r="AB470" s="23">
        <f>IF(ISBLANK(Restaurant!AA20),"",Restaurant!AA20)</f>
        <v>0</v>
      </c>
    </row>
    <row r="471" spans="1:28" x14ac:dyDescent="0.25">
      <c r="A471" s="53" t="e">
        <f>IF(ISBLANK(Restaurant!A21),NA(),Restaurant!A21)</f>
        <v>#N/A</v>
      </c>
      <c r="B471" t="e">
        <f t="shared" si="29"/>
        <v>#N/A</v>
      </c>
      <c r="C471" t="str">
        <f>IF(ISBLANK(Restaurant!C21),"",Restaurant!C21)</f>
        <v>Sat</v>
      </c>
      <c r="D471" t="str">
        <f t="shared" si="28"/>
        <v>RestaurantElevatorSat</v>
      </c>
      <c r="E471" s="1">
        <f>IF(ISBLANK(Restaurant!D21),"",Restaurant!D21)</f>
        <v>0</v>
      </c>
      <c r="F471" s="1">
        <f>IF(ISBLANK(Restaurant!E21),"",Restaurant!E21)</f>
        <v>0</v>
      </c>
      <c r="G471" s="1">
        <f>IF(ISBLANK(Restaurant!F21),"",Restaurant!F21)</f>
        <v>0</v>
      </c>
      <c r="H471" s="1">
        <f>IF(ISBLANK(Restaurant!G21),"",Restaurant!G21)</f>
        <v>0</v>
      </c>
      <c r="I471" s="1">
        <f>IF(ISBLANK(Restaurant!H21),"",Restaurant!H21)</f>
        <v>0</v>
      </c>
      <c r="J471" s="1">
        <f>IF(ISBLANK(Restaurant!I21),"",Restaurant!I21)</f>
        <v>0</v>
      </c>
      <c r="K471" s="1">
        <f>IF(ISBLANK(Restaurant!J21),"",Restaurant!J21)</f>
        <v>0</v>
      </c>
      <c r="L471" s="1">
        <f>IF(ISBLANK(Restaurant!K21),"",Restaurant!K21)</f>
        <v>0</v>
      </c>
      <c r="M471" s="1">
        <f>IF(ISBLANK(Restaurant!L21),"",Restaurant!L21)</f>
        <v>0.12</v>
      </c>
      <c r="N471" s="1">
        <f>IF(ISBLANK(Restaurant!M21),"",Restaurant!M21)</f>
        <v>0.22</v>
      </c>
      <c r="O471" s="1">
        <f>IF(ISBLANK(Restaurant!N21),"",Restaurant!N21)</f>
        <v>0.64</v>
      </c>
      <c r="P471" s="1">
        <f>IF(ISBLANK(Restaurant!O21),"",Restaurant!O21)</f>
        <v>0.74</v>
      </c>
      <c r="Q471" s="1">
        <f>IF(ISBLANK(Restaurant!P21),"",Restaurant!P21)</f>
        <v>0.68</v>
      </c>
      <c r="R471" s="1">
        <f>IF(ISBLANK(Restaurant!Q21),"",Restaurant!Q21)</f>
        <v>0.68</v>
      </c>
      <c r="S471" s="1">
        <f>IF(ISBLANK(Restaurant!R21),"",Restaurant!R21)</f>
        <v>0.71</v>
      </c>
      <c r="T471" s="1">
        <f>IF(ISBLANK(Restaurant!S21),"",Restaurant!S21)</f>
        <v>0.72</v>
      </c>
      <c r="U471" s="1">
        <f>IF(ISBLANK(Restaurant!T21),"",Restaurant!T21)</f>
        <v>0.72</v>
      </c>
      <c r="V471" s="1">
        <f>IF(ISBLANK(Restaurant!U21),"",Restaurant!U21)</f>
        <v>0.73</v>
      </c>
      <c r="W471" s="1">
        <f>IF(ISBLANK(Restaurant!V21),"",Restaurant!V21)</f>
        <v>0.68</v>
      </c>
      <c r="X471" s="1">
        <f>IF(ISBLANK(Restaurant!W21),"",Restaurant!W21)</f>
        <v>0.68</v>
      </c>
      <c r="Y471" s="1">
        <f>IF(ISBLANK(Restaurant!X21),"",Restaurant!X21)</f>
        <v>0.57999999999999996</v>
      </c>
      <c r="Z471" s="1">
        <f>IF(ISBLANK(Restaurant!Y21),"",Restaurant!Y21)</f>
        <v>0.54</v>
      </c>
      <c r="AA471" s="1">
        <f>IF(ISBLANK(Restaurant!Z21),"",Restaurant!Z21)</f>
        <v>0</v>
      </c>
      <c r="AB471" s="23">
        <f>IF(ISBLANK(Restaurant!AA21),"",Restaurant!AA21)</f>
        <v>0</v>
      </c>
    </row>
    <row r="472" spans="1:28" x14ac:dyDescent="0.25">
      <c r="A472" s="53" t="e">
        <f>IF(ISBLANK(Restaurant!A22),NA(),Restaurant!A22)</f>
        <v>#N/A</v>
      </c>
      <c r="B472" t="e">
        <f t="shared" si="29"/>
        <v>#N/A</v>
      </c>
      <c r="C472" t="str">
        <f>IF(ISBLANK(Restaurant!C22),"",Restaurant!C22)</f>
        <v>Sun</v>
      </c>
      <c r="D472" t="str">
        <f t="shared" si="28"/>
        <v>RestaurantElevatorSun</v>
      </c>
      <c r="E472" s="1">
        <f>IF(ISBLANK(Restaurant!D22),"",Restaurant!D22)</f>
        <v>0</v>
      </c>
      <c r="F472" s="1">
        <f>IF(ISBLANK(Restaurant!E22),"",Restaurant!E22)</f>
        <v>0</v>
      </c>
      <c r="G472" s="1">
        <f>IF(ISBLANK(Restaurant!F22),"",Restaurant!F22)</f>
        <v>0</v>
      </c>
      <c r="H472" s="1">
        <f>IF(ISBLANK(Restaurant!G22),"",Restaurant!G22)</f>
        <v>0</v>
      </c>
      <c r="I472" s="1">
        <f>IF(ISBLANK(Restaurant!H22),"",Restaurant!H22)</f>
        <v>0</v>
      </c>
      <c r="J472" s="1">
        <f>IF(ISBLANK(Restaurant!I22),"",Restaurant!I22)</f>
        <v>0</v>
      </c>
      <c r="K472" s="1">
        <f>IF(ISBLANK(Restaurant!J22),"",Restaurant!J22)</f>
        <v>0</v>
      </c>
      <c r="L472" s="1">
        <f>IF(ISBLANK(Restaurant!K22),"",Restaurant!K22)</f>
        <v>0</v>
      </c>
      <c r="M472" s="1">
        <f>IF(ISBLANK(Restaurant!L22),"",Restaurant!L22)</f>
        <v>0.12</v>
      </c>
      <c r="N472" s="1">
        <f>IF(ISBLANK(Restaurant!M22),"",Restaurant!M22)</f>
        <v>0.22</v>
      </c>
      <c r="O472" s="1">
        <f>IF(ISBLANK(Restaurant!N22),"",Restaurant!N22)</f>
        <v>0.64</v>
      </c>
      <c r="P472" s="1">
        <f>IF(ISBLANK(Restaurant!O22),"",Restaurant!O22)</f>
        <v>0.74</v>
      </c>
      <c r="Q472" s="1">
        <f>IF(ISBLANK(Restaurant!P22),"",Restaurant!P22)</f>
        <v>0.68</v>
      </c>
      <c r="R472" s="1">
        <f>IF(ISBLANK(Restaurant!Q22),"",Restaurant!Q22)</f>
        <v>0.68</v>
      </c>
      <c r="S472" s="1">
        <f>IF(ISBLANK(Restaurant!R22),"",Restaurant!R22)</f>
        <v>0.71</v>
      </c>
      <c r="T472" s="1">
        <f>IF(ISBLANK(Restaurant!S22),"",Restaurant!S22)</f>
        <v>0.72</v>
      </c>
      <c r="U472" s="1">
        <f>IF(ISBLANK(Restaurant!T22),"",Restaurant!T22)</f>
        <v>0.72</v>
      </c>
      <c r="V472" s="1">
        <f>IF(ISBLANK(Restaurant!U22),"",Restaurant!U22)</f>
        <v>0.73</v>
      </c>
      <c r="W472" s="1">
        <f>IF(ISBLANK(Restaurant!V22),"",Restaurant!V22)</f>
        <v>0.68</v>
      </c>
      <c r="X472" s="1">
        <f>IF(ISBLANK(Restaurant!W22),"",Restaurant!W22)</f>
        <v>0.68</v>
      </c>
      <c r="Y472" s="1">
        <f>IF(ISBLANK(Restaurant!X22),"",Restaurant!X22)</f>
        <v>0.57999999999999996</v>
      </c>
      <c r="Z472" s="1">
        <f>IF(ISBLANK(Restaurant!Y22),"",Restaurant!Y22)</f>
        <v>0.54</v>
      </c>
      <c r="AA472" s="1">
        <f>IF(ISBLANK(Restaurant!Z22),"",Restaurant!Z22)</f>
        <v>0</v>
      </c>
      <c r="AB472" s="23">
        <f>IF(ISBLANK(Restaurant!AA22),"",Restaurant!AA22)</f>
        <v>0</v>
      </c>
    </row>
    <row r="473" spans="1:28" x14ac:dyDescent="0.25">
      <c r="A473" s="53" t="str">
        <f>IF(ISBLANK(Restaurant!A23),NA(),Restaurant!A23)</f>
        <v>Exhaust Hood Equal Or Less Than 5000cfm</v>
      </c>
      <c r="B473" t="str">
        <f t="shared" si="29"/>
        <v>ExhaustHoodEqualOrLessThan5000cfm</v>
      </c>
      <c r="C473" t="str">
        <f>IF(ISBLANK(Restaurant!C23),"",Restaurant!C23)</f>
        <v>WD</v>
      </c>
      <c r="D473" t="str">
        <f t="shared" si="28"/>
        <v>RestaurantExhaustHoodEqualOrLessThan5000cfmWD</v>
      </c>
      <c r="E473" s="1">
        <f>IF(ISBLANK(Restaurant!D23),"",Restaurant!D23)</f>
        <v>0</v>
      </c>
      <c r="F473" s="1">
        <f>IF(ISBLANK(Restaurant!E23),"",Restaurant!E23)</f>
        <v>0</v>
      </c>
      <c r="G473" s="1">
        <f>IF(ISBLANK(Restaurant!F23),"",Restaurant!F23)</f>
        <v>0</v>
      </c>
      <c r="H473" s="1">
        <f>IF(ISBLANK(Restaurant!G23),"",Restaurant!G23)</f>
        <v>0</v>
      </c>
      <c r="I473" s="1">
        <f>IF(ISBLANK(Restaurant!H23),"",Restaurant!H23)</f>
        <v>0</v>
      </c>
      <c r="J473" s="1">
        <f>IF(ISBLANK(Restaurant!I23),"",Restaurant!I23)</f>
        <v>0</v>
      </c>
      <c r="K473" s="1">
        <f>IF(ISBLANK(Restaurant!J23),"",Restaurant!J23)</f>
        <v>1</v>
      </c>
      <c r="L473" s="1">
        <f>IF(ISBLANK(Restaurant!K23),"",Restaurant!K23)</f>
        <v>1</v>
      </c>
      <c r="M473" s="1">
        <f>IF(ISBLANK(Restaurant!L23),"",Restaurant!L23)</f>
        <v>1</v>
      </c>
      <c r="N473" s="1">
        <f>IF(ISBLANK(Restaurant!M23),"",Restaurant!M23)</f>
        <v>1</v>
      </c>
      <c r="O473" s="1">
        <f>IF(ISBLANK(Restaurant!N23),"",Restaurant!N23)</f>
        <v>1</v>
      </c>
      <c r="P473" s="1">
        <f>IF(ISBLANK(Restaurant!O23),"",Restaurant!O23)</f>
        <v>1</v>
      </c>
      <c r="Q473" s="1">
        <f>IF(ISBLANK(Restaurant!P23),"",Restaurant!P23)</f>
        <v>1</v>
      </c>
      <c r="R473" s="1">
        <f>IF(ISBLANK(Restaurant!Q23),"",Restaurant!Q23)</f>
        <v>1</v>
      </c>
      <c r="S473" s="1">
        <f>IF(ISBLANK(Restaurant!R23),"",Restaurant!R23)</f>
        <v>1</v>
      </c>
      <c r="T473" s="1">
        <f>IF(ISBLANK(Restaurant!S23),"",Restaurant!S23)</f>
        <v>1</v>
      </c>
      <c r="U473" s="1">
        <f>IF(ISBLANK(Restaurant!T23),"",Restaurant!T23)</f>
        <v>1</v>
      </c>
      <c r="V473" s="1">
        <f>IF(ISBLANK(Restaurant!U23),"",Restaurant!U23)</f>
        <v>1</v>
      </c>
      <c r="W473" s="1">
        <f>IF(ISBLANK(Restaurant!V23),"",Restaurant!V23)</f>
        <v>1</v>
      </c>
      <c r="X473" s="1">
        <f>IF(ISBLANK(Restaurant!W23),"",Restaurant!W23)</f>
        <v>0</v>
      </c>
      <c r="Y473" s="1">
        <f>IF(ISBLANK(Restaurant!X23),"",Restaurant!X23)</f>
        <v>0</v>
      </c>
      <c r="Z473" s="1">
        <f>IF(ISBLANK(Restaurant!Y23),"",Restaurant!Y23)</f>
        <v>0</v>
      </c>
      <c r="AA473" s="1">
        <f>IF(ISBLANK(Restaurant!Z23),"",Restaurant!Z23)</f>
        <v>0</v>
      </c>
      <c r="AB473" s="23">
        <f>IF(ISBLANK(Restaurant!AA23),"",Restaurant!AA23)</f>
        <v>0</v>
      </c>
    </row>
    <row r="474" spans="1:28" x14ac:dyDescent="0.25">
      <c r="A474" s="53" t="e">
        <f>IF(ISBLANK(Restaurant!A24),NA(),Restaurant!A24)</f>
        <v>#N/A</v>
      </c>
      <c r="B474" t="e">
        <f t="shared" si="29"/>
        <v>#N/A</v>
      </c>
      <c r="C474" t="str">
        <f>IF(ISBLANK(Restaurant!C24),"",Restaurant!C24)</f>
        <v>Sat</v>
      </c>
      <c r="D474" t="str">
        <f t="shared" si="28"/>
        <v>RestaurantExhaustHoodEqualOrLessThan5000cfmSat</v>
      </c>
      <c r="E474" s="1">
        <f>IF(ISBLANK(Restaurant!D24),"",Restaurant!D24)</f>
        <v>0</v>
      </c>
      <c r="F474" s="1">
        <f>IF(ISBLANK(Restaurant!E24),"",Restaurant!E24)</f>
        <v>0</v>
      </c>
      <c r="G474" s="1">
        <f>IF(ISBLANK(Restaurant!F24),"",Restaurant!F24)</f>
        <v>0</v>
      </c>
      <c r="H474" s="1">
        <f>IF(ISBLANK(Restaurant!G24),"",Restaurant!G24)</f>
        <v>0</v>
      </c>
      <c r="I474" s="1">
        <f>IF(ISBLANK(Restaurant!H24),"",Restaurant!H24)</f>
        <v>0</v>
      </c>
      <c r="J474" s="1">
        <f>IF(ISBLANK(Restaurant!I24),"",Restaurant!I24)</f>
        <v>0</v>
      </c>
      <c r="K474" s="1">
        <f>IF(ISBLANK(Restaurant!J24),"",Restaurant!J24)</f>
        <v>0</v>
      </c>
      <c r="L474" s="1">
        <f>IF(ISBLANK(Restaurant!K24),"",Restaurant!K24)</f>
        <v>0</v>
      </c>
      <c r="M474" s="1">
        <f>IF(ISBLANK(Restaurant!L24),"",Restaurant!L24)</f>
        <v>1</v>
      </c>
      <c r="N474" s="1">
        <f>IF(ISBLANK(Restaurant!M24),"",Restaurant!M24)</f>
        <v>1</v>
      </c>
      <c r="O474" s="1">
        <f>IF(ISBLANK(Restaurant!N24),"",Restaurant!N24)</f>
        <v>1</v>
      </c>
      <c r="P474" s="1">
        <f>IF(ISBLANK(Restaurant!O24),"",Restaurant!O24)</f>
        <v>1</v>
      </c>
      <c r="Q474" s="1">
        <f>IF(ISBLANK(Restaurant!P24),"",Restaurant!P24)</f>
        <v>1</v>
      </c>
      <c r="R474" s="1">
        <f>IF(ISBLANK(Restaurant!Q24),"",Restaurant!Q24)</f>
        <v>1</v>
      </c>
      <c r="S474" s="1">
        <f>IF(ISBLANK(Restaurant!R24),"",Restaurant!R24)</f>
        <v>1</v>
      </c>
      <c r="T474" s="1">
        <f>IF(ISBLANK(Restaurant!S24),"",Restaurant!S24)</f>
        <v>1</v>
      </c>
      <c r="U474" s="1">
        <f>IF(ISBLANK(Restaurant!T24),"",Restaurant!T24)</f>
        <v>1</v>
      </c>
      <c r="V474" s="1">
        <f>IF(ISBLANK(Restaurant!U24),"",Restaurant!U24)</f>
        <v>1</v>
      </c>
      <c r="W474" s="1">
        <f>IF(ISBLANK(Restaurant!V24),"",Restaurant!V24)</f>
        <v>1</v>
      </c>
      <c r="X474" s="1">
        <f>IF(ISBLANK(Restaurant!W24),"",Restaurant!W24)</f>
        <v>0</v>
      </c>
      <c r="Y474" s="1">
        <f>IF(ISBLANK(Restaurant!X24),"",Restaurant!X24)</f>
        <v>0</v>
      </c>
      <c r="Z474" s="1">
        <f>IF(ISBLANK(Restaurant!Y24),"",Restaurant!Y24)</f>
        <v>0</v>
      </c>
      <c r="AA474" s="1">
        <f>IF(ISBLANK(Restaurant!Z24),"",Restaurant!Z24)</f>
        <v>0</v>
      </c>
      <c r="AB474" s="23">
        <f>IF(ISBLANK(Restaurant!AA24),"",Restaurant!AA24)</f>
        <v>0</v>
      </c>
    </row>
    <row r="475" spans="1:28" x14ac:dyDescent="0.25">
      <c r="A475" s="53" t="e">
        <f>IF(ISBLANK(Restaurant!A25),NA(),Restaurant!A25)</f>
        <v>#N/A</v>
      </c>
      <c r="B475" t="e">
        <f t="shared" si="29"/>
        <v>#N/A</v>
      </c>
      <c r="C475" t="str">
        <f>IF(ISBLANK(Restaurant!C25),"",Restaurant!C25)</f>
        <v>Sun</v>
      </c>
      <c r="D475" t="str">
        <f t="shared" si="28"/>
        <v>RestaurantExhaustHoodEqualOrLessThan5000cfmSun</v>
      </c>
      <c r="E475" s="1">
        <f>IF(ISBLANK(Restaurant!D25),"",Restaurant!D25)</f>
        <v>0</v>
      </c>
      <c r="F475" s="1">
        <f>IF(ISBLANK(Restaurant!E25),"",Restaurant!E25)</f>
        <v>0</v>
      </c>
      <c r="G475" s="1">
        <f>IF(ISBLANK(Restaurant!F25),"",Restaurant!F25)</f>
        <v>0</v>
      </c>
      <c r="H475" s="1">
        <f>IF(ISBLANK(Restaurant!G25),"",Restaurant!G25)</f>
        <v>0</v>
      </c>
      <c r="I475" s="1">
        <f>IF(ISBLANK(Restaurant!H25),"",Restaurant!H25)</f>
        <v>0</v>
      </c>
      <c r="J475" s="1">
        <f>IF(ISBLANK(Restaurant!I25),"",Restaurant!I25)</f>
        <v>0</v>
      </c>
      <c r="K475" s="1">
        <f>IF(ISBLANK(Restaurant!J25),"",Restaurant!J25)</f>
        <v>0</v>
      </c>
      <c r="L475" s="1">
        <f>IF(ISBLANK(Restaurant!K25),"",Restaurant!K25)</f>
        <v>0</v>
      </c>
      <c r="M475" s="1">
        <f>IF(ISBLANK(Restaurant!L25),"",Restaurant!L25)</f>
        <v>0</v>
      </c>
      <c r="N475" s="1">
        <f>IF(ISBLANK(Restaurant!M25),"",Restaurant!M25)</f>
        <v>1</v>
      </c>
      <c r="O475" s="1">
        <f>IF(ISBLANK(Restaurant!N25),"",Restaurant!N25)</f>
        <v>1</v>
      </c>
      <c r="P475" s="1">
        <f>IF(ISBLANK(Restaurant!O25),"",Restaurant!O25)</f>
        <v>1</v>
      </c>
      <c r="Q475" s="1">
        <f>IF(ISBLANK(Restaurant!P25),"",Restaurant!P25)</f>
        <v>1</v>
      </c>
      <c r="R475" s="1">
        <f>IF(ISBLANK(Restaurant!Q25),"",Restaurant!Q25)</f>
        <v>1</v>
      </c>
      <c r="S475" s="1">
        <f>IF(ISBLANK(Restaurant!R25),"",Restaurant!R25)</f>
        <v>1</v>
      </c>
      <c r="T475" s="1">
        <f>IF(ISBLANK(Restaurant!S25),"",Restaurant!S25)</f>
        <v>1</v>
      </c>
      <c r="U475" s="1">
        <f>IF(ISBLANK(Restaurant!T25),"",Restaurant!T25)</f>
        <v>1</v>
      </c>
      <c r="V475" s="1">
        <f>IF(ISBLANK(Restaurant!U25),"",Restaurant!U25)</f>
        <v>1</v>
      </c>
      <c r="W475" s="1">
        <f>IF(ISBLANK(Restaurant!V25),"",Restaurant!V25)</f>
        <v>1</v>
      </c>
      <c r="X475" s="1">
        <f>IF(ISBLANK(Restaurant!W25),"",Restaurant!W25)</f>
        <v>0</v>
      </c>
      <c r="Y475" s="1">
        <f>IF(ISBLANK(Restaurant!X25),"",Restaurant!X25)</f>
        <v>0</v>
      </c>
      <c r="Z475" s="1">
        <f>IF(ISBLANK(Restaurant!Y25),"",Restaurant!Y25)</f>
        <v>0</v>
      </c>
      <c r="AA475" s="1">
        <f>IF(ISBLANK(Restaurant!Z25),"",Restaurant!Z25)</f>
        <v>0</v>
      </c>
      <c r="AB475" s="23">
        <f>IF(ISBLANK(Restaurant!AA25),"",Restaurant!AA25)</f>
        <v>0</v>
      </c>
    </row>
    <row r="476" spans="1:28" x14ac:dyDescent="0.25">
      <c r="A476" s="53" t="str">
        <f>IF(ISBLANK(Restaurant!A26),NA(),Restaurant!A26)</f>
        <v>Exhaust Hood Greater Than 5000cfm</v>
      </c>
      <c r="B476" t="str">
        <f t="shared" si="29"/>
        <v>ExhaustHoodGreaterThan5000cfm</v>
      </c>
      <c r="C476" t="str">
        <f>IF(ISBLANK(Restaurant!C26),"",Restaurant!C26)</f>
        <v>WD</v>
      </c>
      <c r="D476" t="str">
        <f t="shared" si="28"/>
        <v>RestaurantExhaustHoodGreaterThan5000cfmWD</v>
      </c>
      <c r="E476" s="1">
        <f>IF(ISBLANK(Restaurant!D26),"",Restaurant!D26)</f>
        <v>0</v>
      </c>
      <c r="F476" s="1">
        <f>IF(ISBLANK(Restaurant!E26),"",Restaurant!E26)</f>
        <v>0</v>
      </c>
      <c r="G476" s="1">
        <f>IF(ISBLANK(Restaurant!F26),"",Restaurant!F26)</f>
        <v>0</v>
      </c>
      <c r="H476" s="1">
        <f>IF(ISBLANK(Restaurant!G26),"",Restaurant!G26)</f>
        <v>0</v>
      </c>
      <c r="I476" s="1">
        <f>IF(ISBLANK(Restaurant!H26),"",Restaurant!H26)</f>
        <v>0</v>
      </c>
      <c r="J476" s="1">
        <f>IF(ISBLANK(Restaurant!I26),"",Restaurant!I26)</f>
        <v>0</v>
      </c>
      <c r="K476" s="1">
        <f>IF(ISBLANK(Restaurant!J26),"",Restaurant!J26)</f>
        <v>0.5</v>
      </c>
      <c r="L476" s="1">
        <f>IF(ISBLANK(Restaurant!K26),"",Restaurant!K26)</f>
        <v>0.5</v>
      </c>
      <c r="M476" s="1">
        <f>IF(ISBLANK(Restaurant!L26),"",Restaurant!L26)</f>
        <v>0.5</v>
      </c>
      <c r="N476" s="1">
        <f>IF(ISBLANK(Restaurant!M26),"",Restaurant!M26)</f>
        <v>1</v>
      </c>
      <c r="O476" s="1">
        <f>IF(ISBLANK(Restaurant!N26),"",Restaurant!N26)</f>
        <v>0.5</v>
      </c>
      <c r="P476" s="1">
        <f>IF(ISBLANK(Restaurant!O26),"",Restaurant!O26)</f>
        <v>1</v>
      </c>
      <c r="Q476" s="1">
        <f>IF(ISBLANK(Restaurant!P26),"",Restaurant!P26)</f>
        <v>0.5</v>
      </c>
      <c r="R476" s="1">
        <f>IF(ISBLANK(Restaurant!Q26),"",Restaurant!Q26)</f>
        <v>1</v>
      </c>
      <c r="S476" s="1">
        <f>IF(ISBLANK(Restaurant!R26),"",Restaurant!R26)</f>
        <v>0.5</v>
      </c>
      <c r="T476" s="1">
        <f>IF(ISBLANK(Restaurant!S26),"",Restaurant!S26)</f>
        <v>1</v>
      </c>
      <c r="U476" s="1">
        <f>IF(ISBLANK(Restaurant!T26),"",Restaurant!T26)</f>
        <v>0.5</v>
      </c>
      <c r="V476" s="1">
        <f>IF(ISBLANK(Restaurant!U26),"",Restaurant!U26)</f>
        <v>1</v>
      </c>
      <c r="W476" s="1">
        <f>IF(ISBLANK(Restaurant!V26),"",Restaurant!V26)</f>
        <v>0.5</v>
      </c>
      <c r="X476" s="1">
        <f>IF(ISBLANK(Restaurant!W26),"",Restaurant!W26)</f>
        <v>0</v>
      </c>
      <c r="Y476" s="1">
        <f>IF(ISBLANK(Restaurant!X26),"",Restaurant!X26)</f>
        <v>0</v>
      </c>
      <c r="Z476" s="1">
        <f>IF(ISBLANK(Restaurant!Y26),"",Restaurant!Y26)</f>
        <v>0</v>
      </c>
      <c r="AA476" s="1">
        <f>IF(ISBLANK(Restaurant!Z26),"",Restaurant!Z26)</f>
        <v>0</v>
      </c>
      <c r="AB476" s="23">
        <f>IF(ISBLANK(Restaurant!AA26),"",Restaurant!AA26)</f>
        <v>0</v>
      </c>
    </row>
    <row r="477" spans="1:28" x14ac:dyDescent="0.25">
      <c r="A477" s="53" t="e">
        <f>IF(ISBLANK(Restaurant!A27),NA(),Restaurant!A27)</f>
        <v>#N/A</v>
      </c>
      <c r="B477" t="e">
        <f t="shared" si="29"/>
        <v>#N/A</v>
      </c>
      <c r="C477" t="str">
        <f>IF(ISBLANK(Restaurant!C27),"",Restaurant!C27)</f>
        <v>Sat</v>
      </c>
      <c r="D477" t="str">
        <f t="shared" si="28"/>
        <v>RestaurantExhaustHoodGreaterThan5000cfmSat</v>
      </c>
      <c r="E477" s="1">
        <f>IF(ISBLANK(Restaurant!D27),"",Restaurant!D27)</f>
        <v>0</v>
      </c>
      <c r="F477" s="1">
        <f>IF(ISBLANK(Restaurant!E27),"",Restaurant!E27)</f>
        <v>0</v>
      </c>
      <c r="G477" s="1">
        <f>IF(ISBLANK(Restaurant!F27),"",Restaurant!F27)</f>
        <v>0</v>
      </c>
      <c r="H477" s="1">
        <f>IF(ISBLANK(Restaurant!G27),"",Restaurant!G27)</f>
        <v>0</v>
      </c>
      <c r="I477" s="1">
        <f>IF(ISBLANK(Restaurant!H27),"",Restaurant!H27)</f>
        <v>0</v>
      </c>
      <c r="J477" s="1">
        <f>IF(ISBLANK(Restaurant!I27),"",Restaurant!I27)</f>
        <v>0</v>
      </c>
      <c r="K477" s="1">
        <f>IF(ISBLANK(Restaurant!J27),"",Restaurant!J27)</f>
        <v>0</v>
      </c>
      <c r="L477" s="1">
        <f>IF(ISBLANK(Restaurant!K27),"",Restaurant!K27)</f>
        <v>0</v>
      </c>
      <c r="M477" s="1">
        <f>IF(ISBLANK(Restaurant!L27),"",Restaurant!L27)</f>
        <v>0.5</v>
      </c>
      <c r="N477" s="1">
        <f>IF(ISBLANK(Restaurant!M27),"",Restaurant!M27)</f>
        <v>1</v>
      </c>
      <c r="O477" s="1">
        <f>IF(ISBLANK(Restaurant!N27),"",Restaurant!N27)</f>
        <v>0.5</v>
      </c>
      <c r="P477" s="1">
        <f>IF(ISBLANK(Restaurant!O27),"",Restaurant!O27)</f>
        <v>1</v>
      </c>
      <c r="Q477" s="1">
        <f>IF(ISBLANK(Restaurant!P27),"",Restaurant!P27)</f>
        <v>0.5</v>
      </c>
      <c r="R477" s="1">
        <f>IF(ISBLANK(Restaurant!Q27),"",Restaurant!Q27)</f>
        <v>1</v>
      </c>
      <c r="S477" s="1">
        <f>IF(ISBLANK(Restaurant!R27),"",Restaurant!R27)</f>
        <v>0.5</v>
      </c>
      <c r="T477" s="1">
        <f>IF(ISBLANK(Restaurant!S27),"",Restaurant!S27)</f>
        <v>1</v>
      </c>
      <c r="U477" s="1">
        <f>IF(ISBLANK(Restaurant!T27),"",Restaurant!T27)</f>
        <v>0.5</v>
      </c>
      <c r="V477" s="1">
        <f>IF(ISBLANK(Restaurant!U27),"",Restaurant!U27)</f>
        <v>1</v>
      </c>
      <c r="W477" s="1">
        <f>IF(ISBLANK(Restaurant!V27),"",Restaurant!V27)</f>
        <v>0.5</v>
      </c>
      <c r="X477" s="1">
        <f>IF(ISBLANK(Restaurant!W27),"",Restaurant!W27)</f>
        <v>0</v>
      </c>
      <c r="Y477" s="1">
        <f>IF(ISBLANK(Restaurant!X27),"",Restaurant!X27)</f>
        <v>0</v>
      </c>
      <c r="Z477" s="1">
        <f>IF(ISBLANK(Restaurant!Y27),"",Restaurant!Y27)</f>
        <v>0</v>
      </c>
      <c r="AA477" s="1">
        <f>IF(ISBLANK(Restaurant!Z27),"",Restaurant!Z27)</f>
        <v>0</v>
      </c>
      <c r="AB477" s="23">
        <f>IF(ISBLANK(Restaurant!AA27),"",Restaurant!AA27)</f>
        <v>0</v>
      </c>
    </row>
    <row r="478" spans="1:28" x14ac:dyDescent="0.25">
      <c r="A478" s="53" t="e">
        <f>IF(ISBLANK(Restaurant!A28),NA(),Restaurant!A28)</f>
        <v>#N/A</v>
      </c>
      <c r="B478" t="e">
        <f t="shared" si="29"/>
        <v>#N/A</v>
      </c>
      <c r="C478" t="str">
        <f>IF(ISBLANK(Restaurant!C28),"",Restaurant!C28)</f>
        <v>Sun</v>
      </c>
      <c r="D478" t="str">
        <f t="shared" si="28"/>
        <v>RestaurantExhaustHoodGreaterThan5000cfmSun</v>
      </c>
      <c r="E478" s="1">
        <f>IF(ISBLANK(Restaurant!D28),"",Restaurant!D28)</f>
        <v>0</v>
      </c>
      <c r="F478" s="1">
        <f>IF(ISBLANK(Restaurant!E28),"",Restaurant!E28)</f>
        <v>0</v>
      </c>
      <c r="G478" s="1">
        <f>IF(ISBLANK(Restaurant!F28),"",Restaurant!F28)</f>
        <v>0</v>
      </c>
      <c r="H478" s="1">
        <f>IF(ISBLANK(Restaurant!G28),"",Restaurant!G28)</f>
        <v>0</v>
      </c>
      <c r="I478" s="1">
        <f>IF(ISBLANK(Restaurant!H28),"",Restaurant!H28)</f>
        <v>0</v>
      </c>
      <c r="J478" s="1">
        <f>IF(ISBLANK(Restaurant!I28),"",Restaurant!I28)</f>
        <v>0</v>
      </c>
      <c r="K478" s="1">
        <f>IF(ISBLANK(Restaurant!J28),"",Restaurant!J28)</f>
        <v>0</v>
      </c>
      <c r="L478" s="1">
        <f>IF(ISBLANK(Restaurant!K28),"",Restaurant!K28)</f>
        <v>0</v>
      </c>
      <c r="M478" s="1">
        <f>IF(ISBLANK(Restaurant!L28),"",Restaurant!L28)</f>
        <v>0</v>
      </c>
      <c r="N478" s="1">
        <f>IF(ISBLANK(Restaurant!M28),"",Restaurant!M28)</f>
        <v>1</v>
      </c>
      <c r="O478" s="1">
        <f>IF(ISBLANK(Restaurant!N28),"",Restaurant!N28)</f>
        <v>0.5</v>
      </c>
      <c r="P478" s="1">
        <f>IF(ISBLANK(Restaurant!O28),"",Restaurant!O28)</f>
        <v>1</v>
      </c>
      <c r="Q478" s="1">
        <f>IF(ISBLANK(Restaurant!P28),"",Restaurant!P28)</f>
        <v>0.5</v>
      </c>
      <c r="R478" s="1">
        <f>IF(ISBLANK(Restaurant!Q28),"",Restaurant!Q28)</f>
        <v>1</v>
      </c>
      <c r="S478" s="1">
        <f>IF(ISBLANK(Restaurant!R28),"",Restaurant!R28)</f>
        <v>0.5</v>
      </c>
      <c r="T478" s="1">
        <f>IF(ISBLANK(Restaurant!S28),"",Restaurant!S28)</f>
        <v>1</v>
      </c>
      <c r="U478" s="1">
        <f>IF(ISBLANK(Restaurant!T28),"",Restaurant!T28)</f>
        <v>0.5</v>
      </c>
      <c r="V478" s="1">
        <f>IF(ISBLANK(Restaurant!U28),"",Restaurant!U28)</f>
        <v>1</v>
      </c>
      <c r="W478" s="1">
        <f>IF(ISBLANK(Restaurant!V28),"",Restaurant!V28)</f>
        <v>0.5</v>
      </c>
      <c r="X478" s="1">
        <f>IF(ISBLANK(Restaurant!W28),"",Restaurant!W28)</f>
        <v>0</v>
      </c>
      <c r="Y478" s="1">
        <f>IF(ISBLANK(Restaurant!X28),"",Restaurant!X28)</f>
        <v>0</v>
      </c>
      <c r="Z478" s="1">
        <f>IF(ISBLANK(Restaurant!Y28),"",Restaurant!Y28)</f>
        <v>0</v>
      </c>
      <c r="AA478" s="1">
        <f>IF(ISBLANK(Restaurant!Z28),"",Restaurant!Z28)</f>
        <v>0</v>
      </c>
      <c r="AB478" s="23">
        <f>IF(ISBLANK(Restaurant!AA28),"",Restaurant!AA28)</f>
        <v>0</v>
      </c>
    </row>
    <row r="479" spans="1:28" x14ac:dyDescent="0.25">
      <c r="A479" s="53" t="str">
        <f>IF(ISBLANK(Restaurant!A29),NA(),Restaurant!A29)</f>
        <v>Refrigeration</v>
      </c>
      <c r="B479" t="str">
        <f t="shared" si="29"/>
        <v>Refrigeration</v>
      </c>
      <c r="C479" t="str">
        <f>IF(ISBLANK(Restaurant!C29),"",Restaurant!C29)</f>
        <v>WD</v>
      </c>
      <c r="D479" t="str">
        <f t="shared" si="28"/>
        <v>RestaurantRefrigerationWD</v>
      </c>
      <c r="E479" s="1">
        <f>IF(ISBLANK(Restaurant!D29),"",Restaurant!D29)</f>
        <v>0.9</v>
      </c>
      <c r="F479" s="1">
        <f>IF(ISBLANK(Restaurant!E29),"",Restaurant!E29)</f>
        <v>0.9</v>
      </c>
      <c r="G479" s="1">
        <f>IF(ISBLANK(Restaurant!F29),"",Restaurant!F29)</f>
        <v>0.9</v>
      </c>
      <c r="H479" s="1">
        <f>IF(ISBLANK(Restaurant!G29),"",Restaurant!G29)</f>
        <v>0.9</v>
      </c>
      <c r="I479" s="1">
        <f>IF(ISBLANK(Restaurant!H29),"",Restaurant!H29)</f>
        <v>0.9</v>
      </c>
      <c r="J479" s="1">
        <f>IF(ISBLANK(Restaurant!I29),"",Restaurant!I29)</f>
        <v>0.9</v>
      </c>
      <c r="K479" s="1">
        <f>IF(ISBLANK(Restaurant!J29),"",Restaurant!J29)</f>
        <v>0.9</v>
      </c>
      <c r="L479" s="1">
        <f>IF(ISBLANK(Restaurant!K29),"",Restaurant!K29)</f>
        <v>0.9</v>
      </c>
      <c r="M479" s="1">
        <f>IF(ISBLANK(Restaurant!L29),"",Restaurant!L29)</f>
        <v>0.9</v>
      </c>
      <c r="N479" s="1">
        <f>IF(ISBLANK(Restaurant!M29),"",Restaurant!M29)</f>
        <v>0.9</v>
      </c>
      <c r="O479" s="1">
        <f>IF(ISBLANK(Restaurant!N29),"",Restaurant!N29)</f>
        <v>0.9</v>
      </c>
      <c r="P479" s="1">
        <f>IF(ISBLANK(Restaurant!O29),"",Restaurant!O29)</f>
        <v>0.9</v>
      </c>
      <c r="Q479" s="1">
        <f>IF(ISBLANK(Restaurant!P29),"",Restaurant!P29)</f>
        <v>0.9</v>
      </c>
      <c r="R479" s="1">
        <f>IF(ISBLANK(Restaurant!Q29),"",Restaurant!Q29)</f>
        <v>0.9</v>
      </c>
      <c r="S479" s="1">
        <f>IF(ISBLANK(Restaurant!R29),"",Restaurant!R29)</f>
        <v>0.9</v>
      </c>
      <c r="T479" s="1">
        <f>IF(ISBLANK(Restaurant!S29),"",Restaurant!S29)</f>
        <v>0.9</v>
      </c>
      <c r="U479" s="1">
        <f>IF(ISBLANK(Restaurant!T29),"",Restaurant!T29)</f>
        <v>0.9</v>
      </c>
      <c r="V479" s="1">
        <f>IF(ISBLANK(Restaurant!U29),"",Restaurant!U29)</f>
        <v>0.9</v>
      </c>
      <c r="W479" s="1">
        <f>IF(ISBLANK(Restaurant!V29),"",Restaurant!V29)</f>
        <v>0.9</v>
      </c>
      <c r="X479" s="1">
        <f>IF(ISBLANK(Restaurant!W29),"",Restaurant!W29)</f>
        <v>0.9</v>
      </c>
      <c r="Y479" s="1">
        <f>IF(ISBLANK(Restaurant!X29),"",Restaurant!X29)</f>
        <v>0.9</v>
      </c>
      <c r="Z479" s="1">
        <f>IF(ISBLANK(Restaurant!Y29),"",Restaurant!Y29)</f>
        <v>0.9</v>
      </c>
      <c r="AA479" s="1">
        <f>IF(ISBLANK(Restaurant!Z29),"",Restaurant!Z29)</f>
        <v>0.9</v>
      </c>
      <c r="AB479" s="23">
        <f>IF(ISBLANK(Restaurant!AA29),"",Restaurant!AA29)</f>
        <v>0.9</v>
      </c>
    </row>
    <row r="480" spans="1:28" x14ac:dyDescent="0.25">
      <c r="A480" s="53" t="e">
        <f>IF(ISBLANK(Restaurant!A30),NA(),Restaurant!A30)</f>
        <v>#N/A</v>
      </c>
      <c r="B480" t="e">
        <f t="shared" si="29"/>
        <v>#N/A</v>
      </c>
      <c r="C480" t="str">
        <f>IF(ISBLANK(Restaurant!C30),"",Restaurant!C30)</f>
        <v>Sat</v>
      </c>
      <c r="D480" t="str">
        <f t="shared" si="28"/>
        <v>RestaurantRefrigerationSat</v>
      </c>
      <c r="E480" s="1">
        <f>IF(ISBLANK(Restaurant!D30),"",Restaurant!D30)</f>
        <v>0.9</v>
      </c>
      <c r="F480" s="1">
        <f>IF(ISBLANK(Restaurant!E30),"",Restaurant!E30)</f>
        <v>0.9</v>
      </c>
      <c r="G480" s="1">
        <f>IF(ISBLANK(Restaurant!F30),"",Restaurant!F30)</f>
        <v>0.9</v>
      </c>
      <c r="H480" s="1">
        <f>IF(ISBLANK(Restaurant!G30),"",Restaurant!G30)</f>
        <v>0.9</v>
      </c>
      <c r="I480" s="1">
        <f>IF(ISBLANK(Restaurant!H30),"",Restaurant!H30)</f>
        <v>0.9</v>
      </c>
      <c r="J480" s="1">
        <f>IF(ISBLANK(Restaurant!I30),"",Restaurant!I30)</f>
        <v>0.9</v>
      </c>
      <c r="K480" s="1">
        <f>IF(ISBLANK(Restaurant!J30),"",Restaurant!J30)</f>
        <v>0.9</v>
      </c>
      <c r="L480" s="1">
        <f>IF(ISBLANK(Restaurant!K30),"",Restaurant!K30)</f>
        <v>0.9</v>
      </c>
      <c r="M480" s="1">
        <f>IF(ISBLANK(Restaurant!L30),"",Restaurant!L30)</f>
        <v>0.9</v>
      </c>
      <c r="N480" s="1">
        <f>IF(ISBLANK(Restaurant!M30),"",Restaurant!M30)</f>
        <v>0.9</v>
      </c>
      <c r="O480" s="1">
        <f>IF(ISBLANK(Restaurant!N30),"",Restaurant!N30)</f>
        <v>0.9</v>
      </c>
      <c r="P480" s="1">
        <f>IF(ISBLANK(Restaurant!O30),"",Restaurant!O30)</f>
        <v>0.9</v>
      </c>
      <c r="Q480" s="1">
        <f>IF(ISBLANK(Restaurant!P30),"",Restaurant!P30)</f>
        <v>0.9</v>
      </c>
      <c r="R480" s="1">
        <f>IF(ISBLANK(Restaurant!Q30),"",Restaurant!Q30)</f>
        <v>0.9</v>
      </c>
      <c r="S480" s="1">
        <f>IF(ISBLANK(Restaurant!R30),"",Restaurant!R30)</f>
        <v>0.9</v>
      </c>
      <c r="T480" s="1">
        <f>IF(ISBLANK(Restaurant!S30),"",Restaurant!S30)</f>
        <v>0.9</v>
      </c>
      <c r="U480" s="1">
        <f>IF(ISBLANK(Restaurant!T30),"",Restaurant!T30)</f>
        <v>0.9</v>
      </c>
      <c r="V480" s="1">
        <f>IF(ISBLANK(Restaurant!U30),"",Restaurant!U30)</f>
        <v>0.9</v>
      </c>
      <c r="W480" s="1">
        <f>IF(ISBLANK(Restaurant!V30),"",Restaurant!V30)</f>
        <v>0.9</v>
      </c>
      <c r="X480" s="1">
        <f>IF(ISBLANK(Restaurant!W30),"",Restaurant!W30)</f>
        <v>0.9</v>
      </c>
      <c r="Y480" s="1">
        <f>IF(ISBLANK(Restaurant!X30),"",Restaurant!X30)</f>
        <v>0.9</v>
      </c>
      <c r="Z480" s="1">
        <f>IF(ISBLANK(Restaurant!Y30),"",Restaurant!Y30)</f>
        <v>0.9</v>
      </c>
      <c r="AA480" s="1">
        <f>IF(ISBLANK(Restaurant!Z30),"",Restaurant!Z30)</f>
        <v>0.9</v>
      </c>
      <c r="AB480" s="23">
        <f>IF(ISBLANK(Restaurant!AA30),"",Restaurant!AA30)</f>
        <v>0.9</v>
      </c>
    </row>
    <row r="481" spans="1:28" x14ac:dyDescent="0.25">
      <c r="A481" s="53" t="e">
        <f>IF(ISBLANK(Restaurant!A31),NA(),Restaurant!A31)</f>
        <v>#N/A</v>
      </c>
      <c r="B481" t="e">
        <f t="shared" si="29"/>
        <v>#N/A</v>
      </c>
      <c r="C481" t="str">
        <f>IF(ISBLANK(Restaurant!C31),"",Restaurant!C31)</f>
        <v>Sun</v>
      </c>
      <c r="D481" t="str">
        <f t="shared" si="28"/>
        <v>RestaurantRefrigerationSun</v>
      </c>
      <c r="E481" s="1">
        <f>IF(ISBLANK(Restaurant!D31),"",Restaurant!D31)</f>
        <v>0.9</v>
      </c>
      <c r="F481" s="1">
        <f>IF(ISBLANK(Restaurant!E31),"",Restaurant!E31)</f>
        <v>0.9</v>
      </c>
      <c r="G481" s="1">
        <f>IF(ISBLANK(Restaurant!F31),"",Restaurant!F31)</f>
        <v>0.9</v>
      </c>
      <c r="H481" s="1">
        <f>IF(ISBLANK(Restaurant!G31),"",Restaurant!G31)</f>
        <v>0.9</v>
      </c>
      <c r="I481" s="1">
        <f>IF(ISBLANK(Restaurant!H31),"",Restaurant!H31)</f>
        <v>0.9</v>
      </c>
      <c r="J481" s="1">
        <f>IF(ISBLANK(Restaurant!I31),"",Restaurant!I31)</f>
        <v>0.9</v>
      </c>
      <c r="K481" s="1">
        <f>IF(ISBLANK(Restaurant!J31),"",Restaurant!J31)</f>
        <v>0.9</v>
      </c>
      <c r="L481" s="1">
        <f>IF(ISBLANK(Restaurant!K31),"",Restaurant!K31)</f>
        <v>0.9</v>
      </c>
      <c r="M481" s="1">
        <f>IF(ISBLANK(Restaurant!L31),"",Restaurant!L31)</f>
        <v>0.9</v>
      </c>
      <c r="N481" s="1">
        <f>IF(ISBLANK(Restaurant!M31),"",Restaurant!M31)</f>
        <v>0.9</v>
      </c>
      <c r="O481" s="1">
        <f>IF(ISBLANK(Restaurant!N31),"",Restaurant!N31)</f>
        <v>0.9</v>
      </c>
      <c r="P481" s="1">
        <f>IF(ISBLANK(Restaurant!O31),"",Restaurant!O31)</f>
        <v>0.9</v>
      </c>
      <c r="Q481" s="1">
        <f>IF(ISBLANK(Restaurant!P31),"",Restaurant!P31)</f>
        <v>0.9</v>
      </c>
      <c r="R481" s="1">
        <f>IF(ISBLANK(Restaurant!Q31),"",Restaurant!Q31)</f>
        <v>0.9</v>
      </c>
      <c r="S481" s="1">
        <f>IF(ISBLANK(Restaurant!R31),"",Restaurant!R31)</f>
        <v>0.9</v>
      </c>
      <c r="T481" s="1">
        <f>IF(ISBLANK(Restaurant!S31),"",Restaurant!S31)</f>
        <v>0.9</v>
      </c>
      <c r="U481" s="1">
        <f>IF(ISBLANK(Restaurant!T31),"",Restaurant!T31)</f>
        <v>0.9</v>
      </c>
      <c r="V481" s="1">
        <f>IF(ISBLANK(Restaurant!U31),"",Restaurant!U31)</f>
        <v>0.9</v>
      </c>
      <c r="W481" s="1">
        <f>IF(ISBLANK(Restaurant!V31),"",Restaurant!V31)</f>
        <v>0.9</v>
      </c>
      <c r="X481" s="1">
        <f>IF(ISBLANK(Restaurant!W31),"",Restaurant!W31)</f>
        <v>0.9</v>
      </c>
      <c r="Y481" s="1">
        <f>IF(ISBLANK(Restaurant!X31),"",Restaurant!X31)</f>
        <v>0.9</v>
      </c>
      <c r="Z481" s="1">
        <f>IF(ISBLANK(Restaurant!Y31),"",Restaurant!Y31)</f>
        <v>0.9</v>
      </c>
      <c r="AA481" s="1">
        <f>IF(ISBLANK(Restaurant!Z31),"",Restaurant!Z31)</f>
        <v>0.9</v>
      </c>
      <c r="AB481" s="23">
        <f>IF(ISBLANK(Restaurant!AA31),"",Restaurant!AA31)</f>
        <v>0.9</v>
      </c>
    </row>
    <row r="482" spans="1:28" x14ac:dyDescent="0.25">
      <c r="A482" s="53" t="str">
        <f>IF(ISBLANK(Restaurant!A32),NA(),Restaurant!A32)</f>
        <v>Gas Equip</v>
      </c>
      <c r="B482" t="str">
        <f t="shared" si="29"/>
        <v>GasEquip</v>
      </c>
      <c r="C482" t="str">
        <f>IF(ISBLANK(Restaurant!C32),"",Restaurant!C32)</f>
        <v>WD</v>
      </c>
      <c r="D482" t="str">
        <f t="shared" si="28"/>
        <v>RestaurantGasEquipWD</v>
      </c>
      <c r="E482" s="1">
        <f>IF(ISBLANK(Restaurant!D32),"",Restaurant!D32)</f>
        <v>0.5</v>
      </c>
      <c r="F482" s="1">
        <f>IF(ISBLANK(Restaurant!E32),"",Restaurant!E32)</f>
        <v>0</v>
      </c>
      <c r="G482" s="1">
        <f>IF(ISBLANK(Restaurant!F32),"",Restaurant!F32)</f>
        <v>0</v>
      </c>
      <c r="H482" s="1">
        <f>IF(ISBLANK(Restaurant!G32),"",Restaurant!G32)</f>
        <v>0</v>
      </c>
      <c r="I482" s="1">
        <f>IF(ISBLANK(Restaurant!H32),"",Restaurant!H32)</f>
        <v>0</v>
      </c>
      <c r="J482" s="1">
        <f>IF(ISBLANK(Restaurant!I32),"",Restaurant!I32)</f>
        <v>0</v>
      </c>
      <c r="K482" s="1">
        <f>IF(ISBLANK(Restaurant!J32),"",Restaurant!J32)</f>
        <v>0</v>
      </c>
      <c r="L482" s="1">
        <f>IF(ISBLANK(Restaurant!K32),"",Restaurant!K32)</f>
        <v>0.5</v>
      </c>
      <c r="M482" s="1">
        <f>IF(ISBLANK(Restaurant!L32),"",Restaurant!L32)</f>
        <v>0.5</v>
      </c>
      <c r="N482" s="1">
        <f>IF(ISBLANK(Restaurant!M32),"",Restaurant!M32)</f>
        <v>0.5</v>
      </c>
      <c r="O482" s="1">
        <f>IF(ISBLANK(Restaurant!N32),"",Restaurant!N32)</f>
        <v>0.9</v>
      </c>
      <c r="P482" s="1">
        <f>IF(ISBLANK(Restaurant!O32),"",Restaurant!O32)</f>
        <v>0.9</v>
      </c>
      <c r="Q482" s="1">
        <f>IF(ISBLANK(Restaurant!P32),"",Restaurant!P32)</f>
        <v>0.9</v>
      </c>
      <c r="R482" s="1">
        <f>IF(ISBLANK(Restaurant!Q32),"",Restaurant!Q32)</f>
        <v>0.9</v>
      </c>
      <c r="S482" s="1">
        <f>IF(ISBLANK(Restaurant!R32),"",Restaurant!R32)</f>
        <v>0.75</v>
      </c>
      <c r="T482" s="1">
        <f>IF(ISBLANK(Restaurant!S32),"",Restaurant!S32)</f>
        <v>0.75</v>
      </c>
      <c r="U482" s="1">
        <f>IF(ISBLANK(Restaurant!T32),"",Restaurant!T32)</f>
        <v>0.75</v>
      </c>
      <c r="V482" s="1">
        <f>IF(ISBLANK(Restaurant!U32),"",Restaurant!U32)</f>
        <v>0.9</v>
      </c>
      <c r="W482" s="1">
        <f>IF(ISBLANK(Restaurant!V32),"",Restaurant!V32)</f>
        <v>0.9</v>
      </c>
      <c r="X482" s="1">
        <f>IF(ISBLANK(Restaurant!W32),"",Restaurant!W32)</f>
        <v>0.9</v>
      </c>
      <c r="Y482" s="1">
        <f>IF(ISBLANK(Restaurant!X32),"",Restaurant!X32)</f>
        <v>0.9</v>
      </c>
      <c r="Z482" s="1">
        <f>IF(ISBLANK(Restaurant!Y32),"",Restaurant!Y32)</f>
        <v>0.75</v>
      </c>
      <c r="AA482" s="1">
        <f>IF(ISBLANK(Restaurant!Z32),"",Restaurant!Z32)</f>
        <v>0.5</v>
      </c>
      <c r="AB482" s="23">
        <f>IF(ISBLANK(Restaurant!AA32),"",Restaurant!AA32)</f>
        <v>0.5</v>
      </c>
    </row>
    <row r="483" spans="1:28" x14ac:dyDescent="0.25">
      <c r="A483" s="53" t="e">
        <f>IF(ISBLANK(Restaurant!A33),NA(),Restaurant!A33)</f>
        <v>#N/A</v>
      </c>
      <c r="B483" t="e">
        <f t="shared" si="29"/>
        <v>#N/A</v>
      </c>
      <c r="C483" t="str">
        <f>IF(ISBLANK(Restaurant!C33),"",Restaurant!C33)</f>
        <v>Sat</v>
      </c>
      <c r="D483" t="str">
        <f t="shared" si="28"/>
        <v>RestaurantGasEquipSat</v>
      </c>
      <c r="E483" s="1">
        <f>IF(ISBLANK(Restaurant!D33),"",Restaurant!D33)</f>
        <v>0.5</v>
      </c>
      <c r="F483" s="1">
        <f>IF(ISBLANK(Restaurant!E33),"",Restaurant!E33)</f>
        <v>0</v>
      </c>
      <c r="G483" s="1">
        <f>IF(ISBLANK(Restaurant!F33),"",Restaurant!F33)</f>
        <v>0</v>
      </c>
      <c r="H483" s="1">
        <f>IF(ISBLANK(Restaurant!G33),"",Restaurant!G33)</f>
        <v>0</v>
      </c>
      <c r="I483" s="1">
        <f>IF(ISBLANK(Restaurant!H33),"",Restaurant!H33)</f>
        <v>0</v>
      </c>
      <c r="J483" s="1">
        <f>IF(ISBLANK(Restaurant!I33),"",Restaurant!I33)</f>
        <v>0</v>
      </c>
      <c r="K483" s="1">
        <f>IF(ISBLANK(Restaurant!J33),"",Restaurant!J33)</f>
        <v>0</v>
      </c>
      <c r="L483" s="1">
        <f>IF(ISBLANK(Restaurant!K33),"",Restaurant!K33)</f>
        <v>0</v>
      </c>
      <c r="M483" s="1">
        <f>IF(ISBLANK(Restaurant!L33),"",Restaurant!L33)</f>
        <v>0.5</v>
      </c>
      <c r="N483" s="1">
        <f>IF(ISBLANK(Restaurant!M33),"",Restaurant!M33)</f>
        <v>0.5</v>
      </c>
      <c r="O483" s="1">
        <f>IF(ISBLANK(Restaurant!N33),"",Restaurant!N33)</f>
        <v>0.9</v>
      </c>
      <c r="P483" s="1">
        <f>IF(ISBLANK(Restaurant!O33),"",Restaurant!O33)</f>
        <v>0.9</v>
      </c>
      <c r="Q483" s="1">
        <f>IF(ISBLANK(Restaurant!P33),"",Restaurant!P33)</f>
        <v>0.9</v>
      </c>
      <c r="R483" s="1">
        <f>IF(ISBLANK(Restaurant!Q33),"",Restaurant!Q33)</f>
        <v>0.9</v>
      </c>
      <c r="S483" s="1">
        <f>IF(ISBLANK(Restaurant!R33),"",Restaurant!R33)</f>
        <v>0.75</v>
      </c>
      <c r="T483" s="1">
        <f>IF(ISBLANK(Restaurant!S33),"",Restaurant!S33)</f>
        <v>0.75</v>
      </c>
      <c r="U483" s="1">
        <f>IF(ISBLANK(Restaurant!T33),"",Restaurant!T33)</f>
        <v>0.75</v>
      </c>
      <c r="V483" s="1">
        <f>IF(ISBLANK(Restaurant!U33),"",Restaurant!U33)</f>
        <v>0.9</v>
      </c>
      <c r="W483" s="1">
        <f>IF(ISBLANK(Restaurant!V33),"",Restaurant!V33)</f>
        <v>0.9</v>
      </c>
      <c r="X483" s="1">
        <f>IF(ISBLANK(Restaurant!W33),"",Restaurant!W33)</f>
        <v>0.9</v>
      </c>
      <c r="Y483" s="1">
        <f>IF(ISBLANK(Restaurant!X33),"",Restaurant!X33)</f>
        <v>0.9</v>
      </c>
      <c r="Z483" s="1">
        <f>IF(ISBLANK(Restaurant!Y33),"",Restaurant!Y33)</f>
        <v>0.75</v>
      </c>
      <c r="AA483" s="1">
        <f>IF(ISBLANK(Restaurant!Z33),"",Restaurant!Z33)</f>
        <v>0.75</v>
      </c>
      <c r="AB483" s="23">
        <f>IF(ISBLANK(Restaurant!AA33),"",Restaurant!AA33)</f>
        <v>0.5</v>
      </c>
    </row>
    <row r="484" spans="1:28" x14ac:dyDescent="0.25">
      <c r="A484" s="53" t="e">
        <f>IF(ISBLANK(Restaurant!A34),NA(),Restaurant!A34)</f>
        <v>#N/A</v>
      </c>
      <c r="B484" t="e">
        <f t="shared" si="29"/>
        <v>#N/A</v>
      </c>
      <c r="C484" t="str">
        <f>IF(ISBLANK(Restaurant!C34),"",Restaurant!C34)</f>
        <v>Sun</v>
      </c>
      <c r="D484" t="str">
        <f t="shared" si="28"/>
        <v>RestaurantGasEquipSun</v>
      </c>
      <c r="E484" s="1">
        <f>IF(ISBLANK(Restaurant!D34),"",Restaurant!D34)</f>
        <v>0.5</v>
      </c>
      <c r="F484" s="1">
        <f>IF(ISBLANK(Restaurant!E34),"",Restaurant!E34)</f>
        <v>0</v>
      </c>
      <c r="G484" s="1">
        <f>IF(ISBLANK(Restaurant!F34),"",Restaurant!F34)</f>
        <v>0</v>
      </c>
      <c r="H484" s="1">
        <f>IF(ISBLANK(Restaurant!G34),"",Restaurant!G34)</f>
        <v>0</v>
      </c>
      <c r="I484" s="1">
        <f>IF(ISBLANK(Restaurant!H34),"",Restaurant!H34)</f>
        <v>0</v>
      </c>
      <c r="J484" s="1">
        <f>IF(ISBLANK(Restaurant!I34),"",Restaurant!I34)</f>
        <v>0</v>
      </c>
      <c r="K484" s="1">
        <f>IF(ISBLANK(Restaurant!J34),"",Restaurant!J34)</f>
        <v>0</v>
      </c>
      <c r="L484" s="1">
        <f>IF(ISBLANK(Restaurant!K34),"",Restaurant!K34)</f>
        <v>0</v>
      </c>
      <c r="M484" s="1">
        <f>IF(ISBLANK(Restaurant!L34),"",Restaurant!L34)</f>
        <v>0</v>
      </c>
      <c r="N484" s="1">
        <f>IF(ISBLANK(Restaurant!M34),"",Restaurant!M34)</f>
        <v>0.5</v>
      </c>
      <c r="O484" s="1">
        <f>IF(ISBLANK(Restaurant!N34),"",Restaurant!N34)</f>
        <v>0.9</v>
      </c>
      <c r="P484" s="1">
        <f>IF(ISBLANK(Restaurant!O34),"",Restaurant!O34)</f>
        <v>0.9</v>
      </c>
      <c r="Q484" s="1">
        <f>IF(ISBLANK(Restaurant!P34),"",Restaurant!P34)</f>
        <v>0.9</v>
      </c>
      <c r="R484" s="1">
        <f>IF(ISBLANK(Restaurant!Q34),"",Restaurant!Q34)</f>
        <v>0.9</v>
      </c>
      <c r="S484" s="1">
        <f>IF(ISBLANK(Restaurant!R34),"",Restaurant!R34)</f>
        <v>0.75</v>
      </c>
      <c r="T484" s="1">
        <f>IF(ISBLANK(Restaurant!S34),"",Restaurant!S34)</f>
        <v>0.75</v>
      </c>
      <c r="U484" s="1">
        <f>IF(ISBLANK(Restaurant!T34),"",Restaurant!T34)</f>
        <v>0.75</v>
      </c>
      <c r="V484" s="1">
        <f>IF(ISBLANK(Restaurant!U34),"",Restaurant!U34)</f>
        <v>0.9</v>
      </c>
      <c r="W484" s="1">
        <f>IF(ISBLANK(Restaurant!V34),"",Restaurant!V34)</f>
        <v>0.9</v>
      </c>
      <c r="X484" s="1">
        <f>IF(ISBLANK(Restaurant!W34),"",Restaurant!W34)</f>
        <v>0.9</v>
      </c>
      <c r="Y484" s="1">
        <f>IF(ISBLANK(Restaurant!X34),"",Restaurant!X34)</f>
        <v>0.9</v>
      </c>
      <c r="Z484" s="1">
        <f>IF(ISBLANK(Restaurant!Y34),"",Restaurant!Y34)</f>
        <v>0.75</v>
      </c>
      <c r="AA484" s="1">
        <f>IF(ISBLANK(Restaurant!Z34),"",Restaurant!Z34)</f>
        <v>0.5</v>
      </c>
      <c r="AB484" s="23">
        <f>IF(ISBLANK(Restaurant!AA34),"",Restaurant!AA34)</f>
        <v>0.5</v>
      </c>
    </row>
    <row r="485" spans="1:28" x14ac:dyDescent="0.25">
      <c r="A485" s="53" t="str">
        <f>IF(ISBLANK(Restaurant!A35),NA(),Restaurant!A35)</f>
        <v>HtgSetpt</v>
      </c>
      <c r="B485" t="str">
        <f t="shared" si="29"/>
        <v>HtgSetpt</v>
      </c>
      <c r="C485" t="str">
        <f>IF(ISBLANK(Restaurant!C35),"",Restaurant!C35)</f>
        <v>WD</v>
      </c>
      <c r="D485" t="str">
        <f t="shared" si="28"/>
        <v>RestaurantHtgSetptWD</v>
      </c>
      <c r="E485" s="1">
        <f>IF(ISBLANK(Restaurant!D35),"",Restaurant!D35)</f>
        <v>70</v>
      </c>
      <c r="F485" s="1">
        <f>IF(ISBLANK(Restaurant!E35),"",Restaurant!E35)</f>
        <v>70</v>
      </c>
      <c r="G485" s="1">
        <f>IF(ISBLANK(Restaurant!F35),"",Restaurant!F35)</f>
        <v>70</v>
      </c>
      <c r="H485" s="1">
        <f>IF(ISBLANK(Restaurant!G35),"",Restaurant!G35)</f>
        <v>60</v>
      </c>
      <c r="I485" s="1">
        <f>IF(ISBLANK(Restaurant!H35),"",Restaurant!H35)</f>
        <v>60</v>
      </c>
      <c r="J485" s="1">
        <f>IF(ISBLANK(Restaurant!I35),"",Restaurant!I35)</f>
        <v>60</v>
      </c>
      <c r="K485" s="1">
        <f>IF(ISBLANK(Restaurant!J35),"",Restaurant!J35)</f>
        <v>70</v>
      </c>
      <c r="L485" s="1">
        <f>IF(ISBLANK(Restaurant!K35),"",Restaurant!K35)</f>
        <v>70</v>
      </c>
      <c r="M485" s="1">
        <f>IF(ISBLANK(Restaurant!L35),"",Restaurant!L35)</f>
        <v>70</v>
      </c>
      <c r="N485" s="1">
        <f>IF(ISBLANK(Restaurant!M35),"",Restaurant!M35)</f>
        <v>70</v>
      </c>
      <c r="O485" s="1">
        <f>IF(ISBLANK(Restaurant!N35),"",Restaurant!N35)</f>
        <v>70</v>
      </c>
      <c r="P485" s="1">
        <f>IF(ISBLANK(Restaurant!O35),"",Restaurant!O35)</f>
        <v>70</v>
      </c>
      <c r="Q485" s="1">
        <f>IF(ISBLANK(Restaurant!P35),"",Restaurant!P35)</f>
        <v>70</v>
      </c>
      <c r="R485" s="1">
        <f>IF(ISBLANK(Restaurant!Q35),"",Restaurant!Q35)</f>
        <v>70</v>
      </c>
      <c r="S485" s="1">
        <f>IF(ISBLANK(Restaurant!R35),"",Restaurant!R35)</f>
        <v>70</v>
      </c>
      <c r="T485" s="1">
        <f>IF(ISBLANK(Restaurant!S35),"",Restaurant!S35)</f>
        <v>70</v>
      </c>
      <c r="U485" s="1">
        <f>IF(ISBLANK(Restaurant!T35),"",Restaurant!T35)</f>
        <v>70</v>
      </c>
      <c r="V485" s="1">
        <f>IF(ISBLANK(Restaurant!U35),"",Restaurant!U35)</f>
        <v>70</v>
      </c>
      <c r="W485" s="1">
        <f>IF(ISBLANK(Restaurant!V35),"",Restaurant!V35)</f>
        <v>70</v>
      </c>
      <c r="X485" s="1">
        <f>IF(ISBLANK(Restaurant!W35),"",Restaurant!W35)</f>
        <v>70</v>
      </c>
      <c r="Y485" s="1">
        <f>IF(ISBLANK(Restaurant!X35),"",Restaurant!X35)</f>
        <v>70</v>
      </c>
      <c r="Z485" s="1">
        <f>IF(ISBLANK(Restaurant!Y35),"",Restaurant!Y35)</f>
        <v>70</v>
      </c>
      <c r="AA485" s="1">
        <f>IF(ISBLANK(Restaurant!Z35),"",Restaurant!Z35)</f>
        <v>70</v>
      </c>
      <c r="AB485" s="23">
        <f>IF(ISBLANK(Restaurant!AA35),"",Restaurant!AA35)</f>
        <v>70</v>
      </c>
    </row>
    <row r="486" spans="1:28" x14ac:dyDescent="0.25">
      <c r="A486" s="53" t="e">
        <f>IF(ISBLANK(Restaurant!A36),NA(),Restaurant!A36)</f>
        <v>#N/A</v>
      </c>
      <c r="B486" t="e">
        <f t="shared" si="29"/>
        <v>#N/A</v>
      </c>
      <c r="C486" t="str">
        <f>IF(ISBLANK(Restaurant!C36),"",Restaurant!C36)</f>
        <v>Sat</v>
      </c>
      <c r="D486" t="str">
        <f t="shared" ref="D486:D503" si="30">IF(AND(ISNA(B484),ISNA(B485),ISNA(B486)),"",$A$454&amp;(IF(AND(ISNA(B486),ISNA(B485)),B484,IF(AND(ISNA(B486),ISNA(B484)),B485,B486)))&amp;C486)</f>
        <v>RestaurantHtgSetptSat</v>
      </c>
      <c r="E486" s="1">
        <f>IF(ISBLANK(Restaurant!D36),"",Restaurant!D36)</f>
        <v>70</v>
      </c>
      <c r="F486" s="1">
        <f>IF(ISBLANK(Restaurant!E36),"",Restaurant!E36)</f>
        <v>70</v>
      </c>
      <c r="G486" s="1">
        <f>IF(ISBLANK(Restaurant!F36),"",Restaurant!F36)</f>
        <v>70</v>
      </c>
      <c r="H486" s="1">
        <f>IF(ISBLANK(Restaurant!G36),"",Restaurant!G36)</f>
        <v>60</v>
      </c>
      <c r="I486" s="1">
        <f>IF(ISBLANK(Restaurant!H36),"",Restaurant!H36)</f>
        <v>60</v>
      </c>
      <c r="J486" s="1">
        <f>IF(ISBLANK(Restaurant!I36),"",Restaurant!I36)</f>
        <v>60</v>
      </c>
      <c r="K486" s="1">
        <f>IF(ISBLANK(Restaurant!J36),"",Restaurant!J36)</f>
        <v>60</v>
      </c>
      <c r="L486" s="1">
        <f>IF(ISBLANK(Restaurant!K36),"",Restaurant!K36)</f>
        <v>60</v>
      </c>
      <c r="M486" s="1">
        <f>IF(ISBLANK(Restaurant!L36),"",Restaurant!L36)</f>
        <v>70</v>
      </c>
      <c r="N486" s="1">
        <f>IF(ISBLANK(Restaurant!M36),"",Restaurant!M36)</f>
        <v>70</v>
      </c>
      <c r="O486" s="1">
        <f>IF(ISBLANK(Restaurant!N36),"",Restaurant!N36)</f>
        <v>70</v>
      </c>
      <c r="P486" s="1">
        <f>IF(ISBLANK(Restaurant!O36),"",Restaurant!O36)</f>
        <v>70</v>
      </c>
      <c r="Q486" s="1">
        <f>IF(ISBLANK(Restaurant!P36),"",Restaurant!P36)</f>
        <v>70</v>
      </c>
      <c r="R486" s="1">
        <f>IF(ISBLANK(Restaurant!Q36),"",Restaurant!Q36)</f>
        <v>70</v>
      </c>
      <c r="S486" s="1">
        <f>IF(ISBLANK(Restaurant!R36),"",Restaurant!R36)</f>
        <v>70</v>
      </c>
      <c r="T486" s="1">
        <f>IF(ISBLANK(Restaurant!S36),"",Restaurant!S36)</f>
        <v>70</v>
      </c>
      <c r="U486" s="1">
        <f>IF(ISBLANK(Restaurant!T36),"",Restaurant!T36)</f>
        <v>70</v>
      </c>
      <c r="V486" s="1">
        <f>IF(ISBLANK(Restaurant!U36),"",Restaurant!U36)</f>
        <v>70</v>
      </c>
      <c r="W486" s="1">
        <f>IF(ISBLANK(Restaurant!V36),"",Restaurant!V36)</f>
        <v>70</v>
      </c>
      <c r="X486" s="1">
        <f>IF(ISBLANK(Restaurant!W36),"",Restaurant!W36)</f>
        <v>70</v>
      </c>
      <c r="Y486" s="1">
        <f>IF(ISBLANK(Restaurant!X36),"",Restaurant!X36)</f>
        <v>70</v>
      </c>
      <c r="Z486" s="1">
        <f>IF(ISBLANK(Restaurant!Y36),"",Restaurant!Y36)</f>
        <v>70</v>
      </c>
      <c r="AA486" s="1">
        <f>IF(ISBLANK(Restaurant!Z36),"",Restaurant!Z36)</f>
        <v>70</v>
      </c>
      <c r="AB486" s="23">
        <f>IF(ISBLANK(Restaurant!AA36),"",Restaurant!AA36)</f>
        <v>70</v>
      </c>
    </row>
    <row r="487" spans="1:28" x14ac:dyDescent="0.25">
      <c r="A487" s="53" t="e">
        <f>IF(ISBLANK(Restaurant!A37),NA(),Restaurant!A37)</f>
        <v>#N/A</v>
      </c>
      <c r="B487" t="e">
        <f t="shared" si="29"/>
        <v>#N/A</v>
      </c>
      <c r="C487" t="str">
        <f>IF(ISBLANK(Restaurant!C37),"",Restaurant!C37)</f>
        <v>Sun</v>
      </c>
      <c r="D487" t="str">
        <f t="shared" si="30"/>
        <v>RestaurantHtgSetptSun</v>
      </c>
      <c r="E487" s="1">
        <f>IF(ISBLANK(Restaurant!D37),"",Restaurant!D37)</f>
        <v>70</v>
      </c>
      <c r="F487" s="1">
        <f>IF(ISBLANK(Restaurant!E37),"",Restaurant!E37)</f>
        <v>70</v>
      </c>
      <c r="G487" s="1">
        <f>IF(ISBLANK(Restaurant!F37),"",Restaurant!F37)</f>
        <v>70</v>
      </c>
      <c r="H487" s="1">
        <f>IF(ISBLANK(Restaurant!G37),"",Restaurant!G37)</f>
        <v>60</v>
      </c>
      <c r="I487" s="1">
        <f>IF(ISBLANK(Restaurant!H37),"",Restaurant!H37)</f>
        <v>60</v>
      </c>
      <c r="J487" s="1">
        <f>IF(ISBLANK(Restaurant!I37),"",Restaurant!I37)</f>
        <v>60</v>
      </c>
      <c r="K487" s="1">
        <f>IF(ISBLANK(Restaurant!J37),"",Restaurant!J37)</f>
        <v>60</v>
      </c>
      <c r="L487" s="1">
        <f>IF(ISBLANK(Restaurant!K37),"",Restaurant!K37)</f>
        <v>60</v>
      </c>
      <c r="M487" s="1">
        <f>IF(ISBLANK(Restaurant!L37),"",Restaurant!L37)</f>
        <v>60</v>
      </c>
      <c r="N487" s="1">
        <f>IF(ISBLANK(Restaurant!M37),"",Restaurant!M37)</f>
        <v>70</v>
      </c>
      <c r="O487" s="1">
        <f>IF(ISBLANK(Restaurant!N37),"",Restaurant!N37)</f>
        <v>70</v>
      </c>
      <c r="P487" s="1">
        <f>IF(ISBLANK(Restaurant!O37),"",Restaurant!O37)</f>
        <v>70</v>
      </c>
      <c r="Q487" s="1">
        <f>IF(ISBLANK(Restaurant!P37),"",Restaurant!P37)</f>
        <v>70</v>
      </c>
      <c r="R487" s="1">
        <f>IF(ISBLANK(Restaurant!Q37),"",Restaurant!Q37)</f>
        <v>70</v>
      </c>
      <c r="S487" s="1">
        <f>IF(ISBLANK(Restaurant!R37),"",Restaurant!R37)</f>
        <v>70</v>
      </c>
      <c r="T487" s="1">
        <f>IF(ISBLANK(Restaurant!S37),"",Restaurant!S37)</f>
        <v>70</v>
      </c>
      <c r="U487" s="1">
        <f>IF(ISBLANK(Restaurant!T37),"",Restaurant!T37)</f>
        <v>70</v>
      </c>
      <c r="V487" s="1">
        <f>IF(ISBLANK(Restaurant!U37),"",Restaurant!U37)</f>
        <v>70</v>
      </c>
      <c r="W487" s="1">
        <f>IF(ISBLANK(Restaurant!V37),"",Restaurant!V37)</f>
        <v>70</v>
      </c>
      <c r="X487" s="1">
        <f>IF(ISBLANK(Restaurant!W37),"",Restaurant!W37)</f>
        <v>70</v>
      </c>
      <c r="Y487" s="1">
        <f>IF(ISBLANK(Restaurant!X37),"",Restaurant!X37)</f>
        <v>70</v>
      </c>
      <c r="Z487" s="1">
        <f>IF(ISBLANK(Restaurant!Y37),"",Restaurant!Y37)</f>
        <v>70</v>
      </c>
      <c r="AA487" s="1">
        <f>IF(ISBLANK(Restaurant!Z37),"",Restaurant!Z37)</f>
        <v>70</v>
      </c>
      <c r="AB487" s="23">
        <f>IF(ISBLANK(Restaurant!AA37),"",Restaurant!AA37)</f>
        <v>70</v>
      </c>
    </row>
    <row r="488" spans="1:28" x14ac:dyDescent="0.25">
      <c r="A488" s="53" t="str">
        <f>IF(ISBLANK(Restaurant!A38),NA(),Restaurant!A38)</f>
        <v>ClgSetpt</v>
      </c>
      <c r="B488" t="str">
        <f t="shared" si="29"/>
        <v>ClgSetpt</v>
      </c>
      <c r="C488" t="str">
        <f>IF(ISBLANK(Restaurant!C38),"",Restaurant!C38)</f>
        <v>WD</v>
      </c>
      <c r="D488" t="str">
        <f t="shared" si="30"/>
        <v>RestaurantClgSetptWD</v>
      </c>
      <c r="E488" s="1">
        <f>IF(ISBLANK(Restaurant!D38),"",Restaurant!D38)</f>
        <v>75</v>
      </c>
      <c r="F488" s="1">
        <f>IF(ISBLANK(Restaurant!E38),"",Restaurant!E38)</f>
        <v>75</v>
      </c>
      <c r="G488" s="1">
        <f>IF(ISBLANK(Restaurant!F38),"",Restaurant!F38)</f>
        <v>75</v>
      </c>
      <c r="H488" s="1">
        <f>IF(ISBLANK(Restaurant!G38),"",Restaurant!G38)</f>
        <v>85</v>
      </c>
      <c r="I488" s="1">
        <f>IF(ISBLANK(Restaurant!H38),"",Restaurant!H38)</f>
        <v>85</v>
      </c>
      <c r="J488" s="1">
        <f>IF(ISBLANK(Restaurant!I38),"",Restaurant!I38)</f>
        <v>85</v>
      </c>
      <c r="K488" s="1">
        <f>IF(ISBLANK(Restaurant!J38),"",Restaurant!J38)</f>
        <v>75</v>
      </c>
      <c r="L488" s="1">
        <f>IF(ISBLANK(Restaurant!K38),"",Restaurant!K38)</f>
        <v>75</v>
      </c>
      <c r="M488" s="1">
        <f>IF(ISBLANK(Restaurant!L38),"",Restaurant!L38)</f>
        <v>75</v>
      </c>
      <c r="N488" s="1">
        <f>IF(ISBLANK(Restaurant!M38),"",Restaurant!M38)</f>
        <v>75</v>
      </c>
      <c r="O488" s="1">
        <f>IF(ISBLANK(Restaurant!N38),"",Restaurant!N38)</f>
        <v>75</v>
      </c>
      <c r="P488" s="1">
        <f>IF(ISBLANK(Restaurant!O38),"",Restaurant!O38)</f>
        <v>75</v>
      </c>
      <c r="Q488" s="1">
        <f>IF(ISBLANK(Restaurant!P38),"",Restaurant!P38)</f>
        <v>75</v>
      </c>
      <c r="R488" s="1">
        <f>IF(ISBLANK(Restaurant!Q38),"",Restaurant!Q38)</f>
        <v>75</v>
      </c>
      <c r="S488" s="1">
        <f>IF(ISBLANK(Restaurant!R38),"",Restaurant!R38)</f>
        <v>75</v>
      </c>
      <c r="T488" s="1">
        <f>IF(ISBLANK(Restaurant!S38),"",Restaurant!S38)</f>
        <v>75</v>
      </c>
      <c r="U488" s="1">
        <f>IF(ISBLANK(Restaurant!T38),"",Restaurant!T38)</f>
        <v>75</v>
      </c>
      <c r="V488" s="1">
        <f>IF(ISBLANK(Restaurant!U38),"",Restaurant!U38)</f>
        <v>75</v>
      </c>
      <c r="W488" s="1">
        <f>IF(ISBLANK(Restaurant!V38),"",Restaurant!V38)</f>
        <v>75</v>
      </c>
      <c r="X488" s="1">
        <f>IF(ISBLANK(Restaurant!W38),"",Restaurant!W38)</f>
        <v>75</v>
      </c>
      <c r="Y488" s="1">
        <f>IF(ISBLANK(Restaurant!X38),"",Restaurant!X38)</f>
        <v>75</v>
      </c>
      <c r="Z488" s="1">
        <f>IF(ISBLANK(Restaurant!Y38),"",Restaurant!Y38)</f>
        <v>75</v>
      </c>
      <c r="AA488" s="1">
        <f>IF(ISBLANK(Restaurant!Z38),"",Restaurant!Z38)</f>
        <v>75</v>
      </c>
      <c r="AB488" s="23">
        <f>IF(ISBLANK(Restaurant!AA38),"",Restaurant!AA38)</f>
        <v>75</v>
      </c>
    </row>
    <row r="489" spans="1:28" x14ac:dyDescent="0.25">
      <c r="A489" s="53" t="e">
        <f>IF(ISBLANK(Restaurant!A39),NA(),Restaurant!A39)</f>
        <v>#N/A</v>
      </c>
      <c r="B489" t="e">
        <f t="shared" si="29"/>
        <v>#N/A</v>
      </c>
      <c r="C489" t="str">
        <f>IF(ISBLANK(Restaurant!C39),"",Restaurant!C39)</f>
        <v>Sat</v>
      </c>
      <c r="D489" t="str">
        <f t="shared" si="30"/>
        <v>RestaurantClgSetptSat</v>
      </c>
      <c r="E489" s="1">
        <f>IF(ISBLANK(Restaurant!D39),"",Restaurant!D39)</f>
        <v>75</v>
      </c>
      <c r="F489" s="1">
        <f>IF(ISBLANK(Restaurant!E39),"",Restaurant!E39)</f>
        <v>75</v>
      </c>
      <c r="G489" s="1">
        <f>IF(ISBLANK(Restaurant!F39),"",Restaurant!F39)</f>
        <v>75</v>
      </c>
      <c r="H489" s="1">
        <f>IF(ISBLANK(Restaurant!G39),"",Restaurant!G39)</f>
        <v>85</v>
      </c>
      <c r="I489" s="1">
        <f>IF(ISBLANK(Restaurant!H39),"",Restaurant!H39)</f>
        <v>85</v>
      </c>
      <c r="J489" s="1">
        <f>IF(ISBLANK(Restaurant!I39),"",Restaurant!I39)</f>
        <v>85</v>
      </c>
      <c r="K489" s="1">
        <f>IF(ISBLANK(Restaurant!J39),"",Restaurant!J39)</f>
        <v>85</v>
      </c>
      <c r="L489" s="1">
        <f>IF(ISBLANK(Restaurant!K39),"",Restaurant!K39)</f>
        <v>85</v>
      </c>
      <c r="M489" s="1">
        <f>IF(ISBLANK(Restaurant!L39),"",Restaurant!L39)</f>
        <v>75</v>
      </c>
      <c r="N489" s="1">
        <f>IF(ISBLANK(Restaurant!M39),"",Restaurant!M39)</f>
        <v>75</v>
      </c>
      <c r="O489" s="1">
        <f>IF(ISBLANK(Restaurant!N39),"",Restaurant!N39)</f>
        <v>75</v>
      </c>
      <c r="P489" s="1">
        <f>IF(ISBLANK(Restaurant!O39),"",Restaurant!O39)</f>
        <v>75</v>
      </c>
      <c r="Q489" s="1">
        <f>IF(ISBLANK(Restaurant!P39),"",Restaurant!P39)</f>
        <v>75</v>
      </c>
      <c r="R489" s="1">
        <f>IF(ISBLANK(Restaurant!Q39),"",Restaurant!Q39)</f>
        <v>75</v>
      </c>
      <c r="S489" s="1">
        <f>IF(ISBLANK(Restaurant!R39),"",Restaurant!R39)</f>
        <v>75</v>
      </c>
      <c r="T489" s="1">
        <f>IF(ISBLANK(Restaurant!S39),"",Restaurant!S39)</f>
        <v>75</v>
      </c>
      <c r="U489" s="1">
        <f>IF(ISBLANK(Restaurant!T39),"",Restaurant!T39)</f>
        <v>75</v>
      </c>
      <c r="V489" s="1">
        <f>IF(ISBLANK(Restaurant!U39),"",Restaurant!U39)</f>
        <v>75</v>
      </c>
      <c r="W489" s="1">
        <f>IF(ISBLANK(Restaurant!V39),"",Restaurant!V39)</f>
        <v>75</v>
      </c>
      <c r="X489" s="1">
        <f>IF(ISBLANK(Restaurant!W39),"",Restaurant!W39)</f>
        <v>75</v>
      </c>
      <c r="Y489" s="1">
        <f>IF(ISBLANK(Restaurant!X39),"",Restaurant!X39)</f>
        <v>75</v>
      </c>
      <c r="Z489" s="1">
        <f>IF(ISBLANK(Restaurant!Y39),"",Restaurant!Y39)</f>
        <v>75</v>
      </c>
      <c r="AA489" s="1">
        <f>IF(ISBLANK(Restaurant!Z39),"",Restaurant!Z39)</f>
        <v>75</v>
      </c>
      <c r="AB489" s="23">
        <f>IF(ISBLANK(Restaurant!AA39),"",Restaurant!AA39)</f>
        <v>75</v>
      </c>
    </row>
    <row r="490" spans="1:28" x14ac:dyDescent="0.25">
      <c r="A490" s="53" t="e">
        <f>IF(ISBLANK(Restaurant!A40),NA(),Restaurant!A40)</f>
        <v>#N/A</v>
      </c>
      <c r="B490" t="e">
        <f t="shared" si="29"/>
        <v>#N/A</v>
      </c>
      <c r="C490" t="str">
        <f>IF(ISBLANK(Restaurant!C40),"",Restaurant!C40)</f>
        <v>Sun</v>
      </c>
      <c r="D490" t="str">
        <f t="shared" si="30"/>
        <v>RestaurantClgSetptSun</v>
      </c>
      <c r="E490" s="1">
        <f>IF(ISBLANK(Restaurant!D40),"",Restaurant!D40)</f>
        <v>75</v>
      </c>
      <c r="F490" s="1">
        <f>IF(ISBLANK(Restaurant!E40),"",Restaurant!E40)</f>
        <v>75</v>
      </c>
      <c r="G490" s="1">
        <f>IF(ISBLANK(Restaurant!F40),"",Restaurant!F40)</f>
        <v>75</v>
      </c>
      <c r="H490" s="1">
        <f>IF(ISBLANK(Restaurant!G40),"",Restaurant!G40)</f>
        <v>85</v>
      </c>
      <c r="I490" s="1">
        <f>IF(ISBLANK(Restaurant!H40),"",Restaurant!H40)</f>
        <v>85</v>
      </c>
      <c r="J490" s="1">
        <f>IF(ISBLANK(Restaurant!I40),"",Restaurant!I40)</f>
        <v>85</v>
      </c>
      <c r="K490" s="1">
        <f>IF(ISBLANK(Restaurant!J40),"",Restaurant!J40)</f>
        <v>85</v>
      </c>
      <c r="L490" s="1">
        <f>IF(ISBLANK(Restaurant!K40),"",Restaurant!K40)</f>
        <v>85</v>
      </c>
      <c r="M490" s="1">
        <f>IF(ISBLANK(Restaurant!L40),"",Restaurant!L40)</f>
        <v>85</v>
      </c>
      <c r="N490" s="1">
        <f>IF(ISBLANK(Restaurant!M40),"",Restaurant!M40)</f>
        <v>75</v>
      </c>
      <c r="O490" s="1">
        <f>IF(ISBLANK(Restaurant!N40),"",Restaurant!N40)</f>
        <v>75</v>
      </c>
      <c r="P490" s="1">
        <f>IF(ISBLANK(Restaurant!O40),"",Restaurant!O40)</f>
        <v>75</v>
      </c>
      <c r="Q490" s="1">
        <f>IF(ISBLANK(Restaurant!P40),"",Restaurant!P40)</f>
        <v>75</v>
      </c>
      <c r="R490" s="1">
        <f>IF(ISBLANK(Restaurant!Q40),"",Restaurant!Q40)</f>
        <v>75</v>
      </c>
      <c r="S490" s="1">
        <f>IF(ISBLANK(Restaurant!R40),"",Restaurant!R40)</f>
        <v>75</v>
      </c>
      <c r="T490" s="1">
        <f>IF(ISBLANK(Restaurant!S40),"",Restaurant!S40)</f>
        <v>75</v>
      </c>
      <c r="U490" s="1">
        <f>IF(ISBLANK(Restaurant!T40),"",Restaurant!T40)</f>
        <v>75</v>
      </c>
      <c r="V490" s="1">
        <f>IF(ISBLANK(Restaurant!U40),"",Restaurant!U40)</f>
        <v>75</v>
      </c>
      <c r="W490" s="1">
        <f>IF(ISBLANK(Restaurant!V40),"",Restaurant!V40)</f>
        <v>75</v>
      </c>
      <c r="X490" s="1">
        <f>IF(ISBLANK(Restaurant!W40),"",Restaurant!W40)</f>
        <v>75</v>
      </c>
      <c r="Y490" s="1">
        <f>IF(ISBLANK(Restaurant!X40),"",Restaurant!X40)</f>
        <v>75</v>
      </c>
      <c r="Z490" s="1">
        <f>IF(ISBLANK(Restaurant!Y40),"",Restaurant!Y40)</f>
        <v>75</v>
      </c>
      <c r="AA490" s="1">
        <f>IF(ISBLANK(Restaurant!Z40),"",Restaurant!Z40)</f>
        <v>75</v>
      </c>
      <c r="AB490" s="23">
        <f>IF(ISBLANK(Restaurant!AA40),"",Restaurant!AA40)</f>
        <v>75</v>
      </c>
    </row>
    <row r="491" spans="1:28" x14ac:dyDescent="0.25">
      <c r="A491" s="53" t="str">
        <f>IF(ISBLANK(Restaurant!A41),NA(),Restaurant!A41)</f>
        <v>Infiltration</v>
      </c>
      <c r="B491" t="str">
        <f t="shared" si="29"/>
        <v>Infiltration</v>
      </c>
      <c r="C491" t="str">
        <f>IF(ISBLANK(Restaurant!C41),"",Restaurant!C41)</f>
        <v>WD</v>
      </c>
      <c r="D491" t="str">
        <f t="shared" si="30"/>
        <v>RestaurantInfiltrationWD</v>
      </c>
      <c r="E491" s="1">
        <f>IF(ISBLANK(Restaurant!D41),"",Restaurant!D41)</f>
        <v>0.25</v>
      </c>
      <c r="F491" s="1">
        <f>IF(ISBLANK(Restaurant!E41),"",Restaurant!E41)</f>
        <v>0.25</v>
      </c>
      <c r="G491" s="1">
        <f>IF(ISBLANK(Restaurant!F41),"",Restaurant!F41)</f>
        <v>0.25</v>
      </c>
      <c r="H491" s="1">
        <f>IF(ISBLANK(Restaurant!G41),"",Restaurant!G41)</f>
        <v>1</v>
      </c>
      <c r="I491" s="1">
        <f>IF(ISBLANK(Restaurant!H41),"",Restaurant!H41)</f>
        <v>1</v>
      </c>
      <c r="J491" s="1">
        <f>IF(ISBLANK(Restaurant!I41),"",Restaurant!I41)</f>
        <v>1</v>
      </c>
      <c r="K491" s="1">
        <f>IF(ISBLANK(Restaurant!J41),"",Restaurant!J41)</f>
        <v>0.25</v>
      </c>
      <c r="L491" s="1">
        <f>IF(ISBLANK(Restaurant!K41),"",Restaurant!K41)</f>
        <v>0.25</v>
      </c>
      <c r="M491" s="1">
        <f>IF(ISBLANK(Restaurant!L41),"",Restaurant!L41)</f>
        <v>0.25</v>
      </c>
      <c r="N491" s="1">
        <f>IF(ISBLANK(Restaurant!M41),"",Restaurant!M41)</f>
        <v>0.25</v>
      </c>
      <c r="O491" s="1">
        <f>IF(ISBLANK(Restaurant!N41),"",Restaurant!N41)</f>
        <v>0.25</v>
      </c>
      <c r="P491" s="1">
        <f>IF(ISBLANK(Restaurant!O41),"",Restaurant!O41)</f>
        <v>0.25</v>
      </c>
      <c r="Q491" s="1">
        <f>IF(ISBLANK(Restaurant!P41),"",Restaurant!P41)</f>
        <v>0.25</v>
      </c>
      <c r="R491" s="1">
        <f>IF(ISBLANK(Restaurant!Q41),"",Restaurant!Q41)</f>
        <v>0.25</v>
      </c>
      <c r="S491" s="1">
        <f>IF(ISBLANK(Restaurant!R41),"",Restaurant!R41)</f>
        <v>0.25</v>
      </c>
      <c r="T491" s="1">
        <f>IF(ISBLANK(Restaurant!S41),"",Restaurant!S41)</f>
        <v>0.25</v>
      </c>
      <c r="U491" s="1">
        <f>IF(ISBLANK(Restaurant!T41),"",Restaurant!T41)</f>
        <v>0.25</v>
      </c>
      <c r="V491" s="1">
        <f>IF(ISBLANK(Restaurant!U41),"",Restaurant!U41)</f>
        <v>0.25</v>
      </c>
      <c r="W491" s="1">
        <f>IF(ISBLANK(Restaurant!V41),"",Restaurant!V41)</f>
        <v>0.25</v>
      </c>
      <c r="X491" s="1">
        <f>IF(ISBLANK(Restaurant!W41),"",Restaurant!W41)</f>
        <v>0.25</v>
      </c>
      <c r="Y491" s="1">
        <f>IF(ISBLANK(Restaurant!X41),"",Restaurant!X41)</f>
        <v>0.25</v>
      </c>
      <c r="Z491" s="1">
        <f>IF(ISBLANK(Restaurant!Y41),"",Restaurant!Y41)</f>
        <v>0.25</v>
      </c>
      <c r="AA491" s="1">
        <f>IF(ISBLANK(Restaurant!Z41),"",Restaurant!Z41)</f>
        <v>0.25</v>
      </c>
      <c r="AB491" s="23">
        <f>IF(ISBLANK(Restaurant!AA41),"",Restaurant!AA41)</f>
        <v>0.25</v>
      </c>
    </row>
    <row r="492" spans="1:28" x14ac:dyDescent="0.25">
      <c r="A492" s="53" t="e">
        <f>IF(ISBLANK(Restaurant!A42),NA(),Restaurant!A42)</f>
        <v>#N/A</v>
      </c>
      <c r="B492" t="e">
        <f t="shared" si="29"/>
        <v>#N/A</v>
      </c>
      <c r="C492" t="str">
        <f>IF(ISBLANK(Restaurant!C42),"",Restaurant!C42)</f>
        <v>Sat</v>
      </c>
      <c r="D492" t="str">
        <f t="shared" si="30"/>
        <v>RestaurantInfiltrationSat</v>
      </c>
      <c r="E492" s="1">
        <f>IF(ISBLANK(Restaurant!D42),"",Restaurant!D42)</f>
        <v>0.25</v>
      </c>
      <c r="F492" s="1">
        <f>IF(ISBLANK(Restaurant!E42),"",Restaurant!E42)</f>
        <v>0.25</v>
      </c>
      <c r="G492" s="1">
        <f>IF(ISBLANK(Restaurant!F42),"",Restaurant!F42)</f>
        <v>0.25</v>
      </c>
      <c r="H492" s="1">
        <f>IF(ISBLANK(Restaurant!G42),"",Restaurant!G42)</f>
        <v>1</v>
      </c>
      <c r="I492" s="1">
        <f>IF(ISBLANK(Restaurant!H42),"",Restaurant!H42)</f>
        <v>1</v>
      </c>
      <c r="J492" s="1">
        <f>IF(ISBLANK(Restaurant!I42),"",Restaurant!I42)</f>
        <v>1</v>
      </c>
      <c r="K492" s="1">
        <f>IF(ISBLANK(Restaurant!J42),"",Restaurant!J42)</f>
        <v>1</v>
      </c>
      <c r="L492" s="1">
        <f>IF(ISBLANK(Restaurant!K42),"",Restaurant!K42)</f>
        <v>1</v>
      </c>
      <c r="M492" s="1">
        <f>IF(ISBLANK(Restaurant!L42),"",Restaurant!L42)</f>
        <v>0.25</v>
      </c>
      <c r="N492" s="1">
        <f>IF(ISBLANK(Restaurant!M42),"",Restaurant!M42)</f>
        <v>0.25</v>
      </c>
      <c r="O492" s="1">
        <f>IF(ISBLANK(Restaurant!N42),"",Restaurant!N42)</f>
        <v>0.25</v>
      </c>
      <c r="P492" s="1">
        <f>IF(ISBLANK(Restaurant!O42),"",Restaurant!O42)</f>
        <v>0.25</v>
      </c>
      <c r="Q492" s="1">
        <f>IF(ISBLANK(Restaurant!P42),"",Restaurant!P42)</f>
        <v>0.25</v>
      </c>
      <c r="R492" s="1">
        <f>IF(ISBLANK(Restaurant!Q42),"",Restaurant!Q42)</f>
        <v>0.25</v>
      </c>
      <c r="S492" s="1">
        <f>IF(ISBLANK(Restaurant!R42),"",Restaurant!R42)</f>
        <v>0.25</v>
      </c>
      <c r="T492" s="1">
        <f>IF(ISBLANK(Restaurant!S42),"",Restaurant!S42)</f>
        <v>0.25</v>
      </c>
      <c r="U492" s="1">
        <f>IF(ISBLANK(Restaurant!T42),"",Restaurant!T42)</f>
        <v>0.25</v>
      </c>
      <c r="V492" s="1">
        <f>IF(ISBLANK(Restaurant!U42),"",Restaurant!U42)</f>
        <v>0.25</v>
      </c>
      <c r="W492" s="1">
        <f>IF(ISBLANK(Restaurant!V42),"",Restaurant!V42)</f>
        <v>0.25</v>
      </c>
      <c r="X492" s="1">
        <f>IF(ISBLANK(Restaurant!W42),"",Restaurant!W42)</f>
        <v>0.25</v>
      </c>
      <c r="Y492" s="1">
        <f>IF(ISBLANK(Restaurant!X42),"",Restaurant!X42)</f>
        <v>0.25</v>
      </c>
      <c r="Z492" s="1">
        <f>IF(ISBLANK(Restaurant!Y42),"",Restaurant!Y42)</f>
        <v>0.25</v>
      </c>
      <c r="AA492" s="1">
        <f>IF(ISBLANK(Restaurant!Z42),"",Restaurant!Z42)</f>
        <v>0.25</v>
      </c>
      <c r="AB492" s="23">
        <f>IF(ISBLANK(Restaurant!AA42),"",Restaurant!AA42)</f>
        <v>0.25</v>
      </c>
    </row>
    <row r="493" spans="1:28" x14ac:dyDescent="0.25">
      <c r="A493" s="53" t="e">
        <f>IF(ISBLANK(Restaurant!A43),NA(),Restaurant!A43)</f>
        <v>#N/A</v>
      </c>
      <c r="B493" t="e">
        <f t="shared" si="29"/>
        <v>#N/A</v>
      </c>
      <c r="C493" t="str">
        <f>IF(ISBLANK(Restaurant!C43),"",Restaurant!C43)</f>
        <v>Sun</v>
      </c>
      <c r="D493" t="str">
        <f t="shared" si="30"/>
        <v>RestaurantInfiltrationSun</v>
      </c>
      <c r="E493" s="1">
        <f>IF(ISBLANK(Restaurant!D43),"",Restaurant!D43)</f>
        <v>0.25</v>
      </c>
      <c r="F493" s="1">
        <f>IF(ISBLANK(Restaurant!E43),"",Restaurant!E43)</f>
        <v>0.25</v>
      </c>
      <c r="G493" s="1">
        <f>IF(ISBLANK(Restaurant!F43),"",Restaurant!F43)</f>
        <v>0.25</v>
      </c>
      <c r="H493" s="1">
        <f>IF(ISBLANK(Restaurant!G43),"",Restaurant!G43)</f>
        <v>1</v>
      </c>
      <c r="I493" s="1">
        <f>IF(ISBLANK(Restaurant!H43),"",Restaurant!H43)</f>
        <v>1</v>
      </c>
      <c r="J493" s="1">
        <f>IF(ISBLANK(Restaurant!I43),"",Restaurant!I43)</f>
        <v>1</v>
      </c>
      <c r="K493" s="1">
        <f>IF(ISBLANK(Restaurant!J43),"",Restaurant!J43)</f>
        <v>1</v>
      </c>
      <c r="L493" s="1">
        <f>IF(ISBLANK(Restaurant!K43),"",Restaurant!K43)</f>
        <v>1</v>
      </c>
      <c r="M493" s="1">
        <f>IF(ISBLANK(Restaurant!L43),"",Restaurant!L43)</f>
        <v>1</v>
      </c>
      <c r="N493" s="1">
        <f>IF(ISBLANK(Restaurant!M43),"",Restaurant!M43)</f>
        <v>0.25</v>
      </c>
      <c r="O493" s="1">
        <f>IF(ISBLANK(Restaurant!N43),"",Restaurant!N43)</f>
        <v>0.25</v>
      </c>
      <c r="P493" s="1">
        <f>IF(ISBLANK(Restaurant!O43),"",Restaurant!O43)</f>
        <v>0.25</v>
      </c>
      <c r="Q493" s="1">
        <f>IF(ISBLANK(Restaurant!P43),"",Restaurant!P43)</f>
        <v>0.25</v>
      </c>
      <c r="R493" s="1">
        <f>IF(ISBLANK(Restaurant!Q43),"",Restaurant!Q43)</f>
        <v>0.25</v>
      </c>
      <c r="S493" s="1">
        <f>IF(ISBLANK(Restaurant!R43),"",Restaurant!R43)</f>
        <v>0.25</v>
      </c>
      <c r="T493" s="1">
        <f>IF(ISBLANK(Restaurant!S43),"",Restaurant!S43)</f>
        <v>0.25</v>
      </c>
      <c r="U493" s="1">
        <f>IF(ISBLANK(Restaurant!T43),"",Restaurant!T43)</f>
        <v>0.25</v>
      </c>
      <c r="V493" s="1">
        <f>IF(ISBLANK(Restaurant!U43),"",Restaurant!U43)</f>
        <v>0.25</v>
      </c>
      <c r="W493" s="1">
        <f>IF(ISBLANK(Restaurant!V43),"",Restaurant!V43)</f>
        <v>0.25</v>
      </c>
      <c r="X493" s="1">
        <f>IF(ISBLANK(Restaurant!W43),"",Restaurant!W43)</f>
        <v>0.25</v>
      </c>
      <c r="Y493" s="1">
        <f>IF(ISBLANK(Restaurant!X43),"",Restaurant!X43)</f>
        <v>0.25</v>
      </c>
      <c r="Z493" s="1">
        <f>IF(ISBLANK(Restaurant!Y43),"",Restaurant!Y43)</f>
        <v>0.25</v>
      </c>
      <c r="AA493" s="1">
        <f>IF(ISBLANK(Restaurant!Z43),"",Restaurant!Z43)</f>
        <v>0.25</v>
      </c>
      <c r="AB493" s="23">
        <f>IF(ISBLANK(Restaurant!AA43),"",Restaurant!AA43)</f>
        <v>0.25</v>
      </c>
    </row>
    <row r="494" spans="1:28" x14ac:dyDescent="0.25">
      <c r="A494" s="53" t="str">
        <f>IF(ISBLANK(Restaurant!A44),NA(),Restaurant!A44)</f>
        <v>WtrHtrSetpt</v>
      </c>
      <c r="B494" t="str">
        <f t="shared" si="29"/>
        <v>WtrHtrSetpt</v>
      </c>
      <c r="C494" t="str">
        <f>IF(ISBLANK(Restaurant!C44),"",Restaurant!C44)</f>
        <v>WD</v>
      </c>
      <c r="D494" t="str">
        <f t="shared" si="30"/>
        <v>RestaurantWtrHtrSetptWD</v>
      </c>
      <c r="E494" s="1">
        <f>IF(ISBLANK(Restaurant!D44),"",Restaurant!D44)</f>
        <v>135</v>
      </c>
      <c r="F494" s="1">
        <f>IF(ISBLANK(Restaurant!E44),"",Restaurant!E44)</f>
        <v>135</v>
      </c>
      <c r="G494" s="1">
        <f>IF(ISBLANK(Restaurant!F44),"",Restaurant!F44)</f>
        <v>135</v>
      </c>
      <c r="H494" s="1">
        <f>IF(ISBLANK(Restaurant!G44),"",Restaurant!G44)</f>
        <v>135</v>
      </c>
      <c r="I494" s="1">
        <f>IF(ISBLANK(Restaurant!H44),"",Restaurant!H44)</f>
        <v>135</v>
      </c>
      <c r="J494" s="1">
        <f>IF(ISBLANK(Restaurant!I44),"",Restaurant!I44)</f>
        <v>135</v>
      </c>
      <c r="K494" s="1">
        <f>IF(ISBLANK(Restaurant!J44),"",Restaurant!J44)</f>
        <v>135</v>
      </c>
      <c r="L494" s="1">
        <f>IF(ISBLANK(Restaurant!K44),"",Restaurant!K44)</f>
        <v>135</v>
      </c>
      <c r="M494" s="1">
        <f>IF(ISBLANK(Restaurant!L44),"",Restaurant!L44)</f>
        <v>135</v>
      </c>
      <c r="N494" s="1">
        <f>IF(ISBLANK(Restaurant!M44),"",Restaurant!M44)</f>
        <v>135</v>
      </c>
      <c r="O494" s="1">
        <f>IF(ISBLANK(Restaurant!N44),"",Restaurant!N44)</f>
        <v>135</v>
      </c>
      <c r="P494" s="1">
        <f>IF(ISBLANK(Restaurant!O44),"",Restaurant!O44)</f>
        <v>135</v>
      </c>
      <c r="Q494" s="1">
        <f>IF(ISBLANK(Restaurant!P44),"",Restaurant!P44)</f>
        <v>135</v>
      </c>
      <c r="R494" s="1">
        <f>IF(ISBLANK(Restaurant!Q44),"",Restaurant!Q44)</f>
        <v>135</v>
      </c>
      <c r="S494" s="1">
        <f>IF(ISBLANK(Restaurant!R44),"",Restaurant!R44)</f>
        <v>135</v>
      </c>
      <c r="T494" s="1">
        <f>IF(ISBLANK(Restaurant!S44),"",Restaurant!S44)</f>
        <v>135</v>
      </c>
      <c r="U494" s="1">
        <f>IF(ISBLANK(Restaurant!T44),"",Restaurant!T44)</f>
        <v>135</v>
      </c>
      <c r="V494" s="1">
        <f>IF(ISBLANK(Restaurant!U44),"",Restaurant!U44)</f>
        <v>135</v>
      </c>
      <c r="W494" s="1">
        <f>IF(ISBLANK(Restaurant!V44),"",Restaurant!V44)</f>
        <v>135</v>
      </c>
      <c r="X494" s="1">
        <f>IF(ISBLANK(Restaurant!W44),"",Restaurant!W44)</f>
        <v>135</v>
      </c>
      <c r="Y494" s="1">
        <f>IF(ISBLANK(Restaurant!X44),"",Restaurant!X44)</f>
        <v>135</v>
      </c>
      <c r="Z494" s="1">
        <f>IF(ISBLANK(Restaurant!Y44),"",Restaurant!Y44)</f>
        <v>135</v>
      </c>
      <c r="AA494" s="1">
        <f>IF(ISBLANK(Restaurant!Z44),"",Restaurant!Z44)</f>
        <v>135</v>
      </c>
      <c r="AB494" s="23">
        <f>IF(ISBLANK(Restaurant!AA44),"",Restaurant!AA44)</f>
        <v>135</v>
      </c>
    </row>
    <row r="495" spans="1:28" x14ac:dyDescent="0.25">
      <c r="A495" s="53" t="e">
        <f>IF(ISBLANK(Restaurant!A45),NA(),Restaurant!A45)</f>
        <v>#N/A</v>
      </c>
      <c r="B495" t="e">
        <f t="shared" si="29"/>
        <v>#N/A</v>
      </c>
      <c r="C495" t="str">
        <f>IF(ISBLANK(Restaurant!C45),"",Restaurant!C45)</f>
        <v>Sat</v>
      </c>
      <c r="D495" t="str">
        <f t="shared" si="30"/>
        <v>RestaurantWtrHtrSetptSat</v>
      </c>
      <c r="E495" s="1">
        <f>IF(ISBLANK(Restaurant!D45),"",Restaurant!D45)</f>
        <v>135</v>
      </c>
      <c r="F495" s="1">
        <f>IF(ISBLANK(Restaurant!E45),"",Restaurant!E45)</f>
        <v>135</v>
      </c>
      <c r="G495" s="1">
        <f>IF(ISBLANK(Restaurant!F45),"",Restaurant!F45)</f>
        <v>135</v>
      </c>
      <c r="H495" s="1">
        <f>IF(ISBLANK(Restaurant!G45),"",Restaurant!G45)</f>
        <v>135</v>
      </c>
      <c r="I495" s="1">
        <f>IF(ISBLANK(Restaurant!H45),"",Restaurant!H45)</f>
        <v>135</v>
      </c>
      <c r="J495" s="1">
        <f>IF(ISBLANK(Restaurant!I45),"",Restaurant!I45)</f>
        <v>135</v>
      </c>
      <c r="K495" s="1">
        <f>IF(ISBLANK(Restaurant!J45),"",Restaurant!J45)</f>
        <v>135</v>
      </c>
      <c r="L495" s="1">
        <f>IF(ISBLANK(Restaurant!K45),"",Restaurant!K45)</f>
        <v>135</v>
      </c>
      <c r="M495" s="1">
        <f>IF(ISBLANK(Restaurant!L45),"",Restaurant!L45)</f>
        <v>135</v>
      </c>
      <c r="N495" s="1">
        <f>IF(ISBLANK(Restaurant!M45),"",Restaurant!M45)</f>
        <v>135</v>
      </c>
      <c r="O495" s="1">
        <f>IF(ISBLANK(Restaurant!N45),"",Restaurant!N45)</f>
        <v>135</v>
      </c>
      <c r="P495" s="1">
        <f>IF(ISBLANK(Restaurant!O45),"",Restaurant!O45)</f>
        <v>135</v>
      </c>
      <c r="Q495" s="1">
        <f>IF(ISBLANK(Restaurant!P45),"",Restaurant!P45)</f>
        <v>135</v>
      </c>
      <c r="R495" s="1">
        <f>IF(ISBLANK(Restaurant!Q45),"",Restaurant!Q45)</f>
        <v>135</v>
      </c>
      <c r="S495" s="1">
        <f>IF(ISBLANK(Restaurant!R45),"",Restaurant!R45)</f>
        <v>135</v>
      </c>
      <c r="T495" s="1">
        <f>IF(ISBLANK(Restaurant!S45),"",Restaurant!S45)</f>
        <v>135</v>
      </c>
      <c r="U495" s="1">
        <f>IF(ISBLANK(Restaurant!T45),"",Restaurant!T45)</f>
        <v>135</v>
      </c>
      <c r="V495" s="1">
        <f>IF(ISBLANK(Restaurant!U45),"",Restaurant!U45)</f>
        <v>135</v>
      </c>
      <c r="W495" s="1">
        <f>IF(ISBLANK(Restaurant!V45),"",Restaurant!V45)</f>
        <v>135</v>
      </c>
      <c r="X495" s="1">
        <f>IF(ISBLANK(Restaurant!W45),"",Restaurant!W45)</f>
        <v>135</v>
      </c>
      <c r="Y495" s="1">
        <f>IF(ISBLANK(Restaurant!X45),"",Restaurant!X45)</f>
        <v>135</v>
      </c>
      <c r="Z495" s="1">
        <f>IF(ISBLANK(Restaurant!Y45),"",Restaurant!Y45)</f>
        <v>135</v>
      </c>
      <c r="AA495" s="1">
        <f>IF(ISBLANK(Restaurant!Z45),"",Restaurant!Z45)</f>
        <v>135</v>
      </c>
      <c r="AB495" s="23">
        <f>IF(ISBLANK(Restaurant!AA45),"",Restaurant!AA45)</f>
        <v>135</v>
      </c>
    </row>
    <row r="496" spans="1:28" x14ac:dyDescent="0.25">
      <c r="A496" s="53" t="e">
        <f>IF(ISBLANK(Restaurant!A46),NA(),Restaurant!A46)</f>
        <v>#N/A</v>
      </c>
      <c r="B496" t="e">
        <f t="shared" si="29"/>
        <v>#N/A</v>
      </c>
      <c r="C496" t="str">
        <f>IF(ISBLANK(Restaurant!C46),"",Restaurant!C46)</f>
        <v>Sun</v>
      </c>
      <c r="D496" t="str">
        <f t="shared" si="30"/>
        <v>RestaurantWtrHtrSetptSun</v>
      </c>
      <c r="E496" s="1">
        <f>IF(ISBLANK(Restaurant!D46),"",Restaurant!D46)</f>
        <v>135</v>
      </c>
      <c r="F496" s="1">
        <f>IF(ISBLANK(Restaurant!E46),"",Restaurant!E46)</f>
        <v>135</v>
      </c>
      <c r="G496" s="1">
        <f>IF(ISBLANK(Restaurant!F46),"",Restaurant!F46)</f>
        <v>135</v>
      </c>
      <c r="H496" s="1">
        <f>IF(ISBLANK(Restaurant!G46),"",Restaurant!G46)</f>
        <v>135</v>
      </c>
      <c r="I496" s="1">
        <f>IF(ISBLANK(Restaurant!H46),"",Restaurant!H46)</f>
        <v>135</v>
      </c>
      <c r="J496" s="1">
        <f>IF(ISBLANK(Restaurant!I46),"",Restaurant!I46)</f>
        <v>135</v>
      </c>
      <c r="K496" s="1">
        <f>IF(ISBLANK(Restaurant!J46),"",Restaurant!J46)</f>
        <v>135</v>
      </c>
      <c r="L496" s="1">
        <f>IF(ISBLANK(Restaurant!K46),"",Restaurant!K46)</f>
        <v>135</v>
      </c>
      <c r="M496" s="1">
        <f>IF(ISBLANK(Restaurant!L46),"",Restaurant!L46)</f>
        <v>135</v>
      </c>
      <c r="N496" s="1">
        <f>IF(ISBLANK(Restaurant!M46),"",Restaurant!M46)</f>
        <v>135</v>
      </c>
      <c r="O496" s="1">
        <f>IF(ISBLANK(Restaurant!N46),"",Restaurant!N46)</f>
        <v>135</v>
      </c>
      <c r="P496" s="1">
        <f>IF(ISBLANK(Restaurant!O46),"",Restaurant!O46)</f>
        <v>135</v>
      </c>
      <c r="Q496" s="1">
        <f>IF(ISBLANK(Restaurant!P46),"",Restaurant!P46)</f>
        <v>135</v>
      </c>
      <c r="R496" s="1">
        <f>IF(ISBLANK(Restaurant!Q46),"",Restaurant!Q46)</f>
        <v>135</v>
      </c>
      <c r="S496" s="1">
        <f>IF(ISBLANK(Restaurant!R46),"",Restaurant!R46)</f>
        <v>135</v>
      </c>
      <c r="T496" s="1">
        <f>IF(ISBLANK(Restaurant!S46),"",Restaurant!S46)</f>
        <v>135</v>
      </c>
      <c r="U496" s="1">
        <f>IF(ISBLANK(Restaurant!T46),"",Restaurant!T46)</f>
        <v>135</v>
      </c>
      <c r="V496" s="1">
        <f>IF(ISBLANK(Restaurant!U46),"",Restaurant!U46)</f>
        <v>135</v>
      </c>
      <c r="W496" s="1">
        <f>IF(ISBLANK(Restaurant!V46),"",Restaurant!V46)</f>
        <v>135</v>
      </c>
      <c r="X496" s="1">
        <f>IF(ISBLANK(Restaurant!W46),"",Restaurant!W46)</f>
        <v>135</v>
      </c>
      <c r="Y496" s="1">
        <f>IF(ISBLANK(Restaurant!X46),"",Restaurant!X46)</f>
        <v>135</v>
      </c>
      <c r="Z496" s="1">
        <f>IF(ISBLANK(Restaurant!Y46),"",Restaurant!Y46)</f>
        <v>135</v>
      </c>
      <c r="AA496" s="1">
        <f>IF(ISBLANK(Restaurant!Z46),"",Restaurant!Z46)</f>
        <v>135</v>
      </c>
      <c r="AB496" s="23">
        <f>IF(ISBLANK(Restaurant!AA46),"",Restaurant!AA46)</f>
        <v>135</v>
      </c>
    </row>
    <row r="497" spans="1:28" x14ac:dyDescent="0.25">
      <c r="A497" s="53" t="str">
        <f>IF(ISBLANK(Restaurant!A47),NA(),Restaurant!A47)</f>
        <v>Escalator</v>
      </c>
      <c r="B497" t="str">
        <f t="shared" si="29"/>
        <v>Escalator</v>
      </c>
      <c r="C497" t="str">
        <f>IF(ISBLANK(Restaurant!C47),"",Restaurant!C47)</f>
        <v>WD</v>
      </c>
      <c r="D497" t="str">
        <f t="shared" si="30"/>
        <v>RestaurantEscalatorWD</v>
      </c>
      <c r="E497" s="1">
        <f>IF(ISBLANK(Restaurant!D47),"",Restaurant!D47)</f>
        <v>1</v>
      </c>
      <c r="F497" s="1">
        <f>IF(ISBLANK(Restaurant!E47),"",Restaurant!E47)</f>
        <v>1</v>
      </c>
      <c r="G497" s="1">
        <f>IF(ISBLANK(Restaurant!F47),"",Restaurant!F47)</f>
        <v>1</v>
      </c>
      <c r="H497" s="1">
        <f>IF(ISBLANK(Restaurant!G47),"",Restaurant!G47)</f>
        <v>0</v>
      </c>
      <c r="I497" s="1">
        <f>IF(ISBLANK(Restaurant!H47),"",Restaurant!H47)</f>
        <v>0</v>
      </c>
      <c r="J497" s="1">
        <f>IF(ISBLANK(Restaurant!I47),"",Restaurant!I47)</f>
        <v>0</v>
      </c>
      <c r="K497" s="1">
        <f>IF(ISBLANK(Restaurant!J47),"",Restaurant!J47)</f>
        <v>1</v>
      </c>
      <c r="L497" s="1">
        <f>IF(ISBLANK(Restaurant!K47),"",Restaurant!K47)</f>
        <v>1</v>
      </c>
      <c r="M497" s="1">
        <f>IF(ISBLANK(Restaurant!L47),"",Restaurant!L47)</f>
        <v>1</v>
      </c>
      <c r="N497" s="1">
        <f>IF(ISBLANK(Restaurant!M47),"",Restaurant!M47)</f>
        <v>1</v>
      </c>
      <c r="O497" s="1">
        <f>IF(ISBLANK(Restaurant!N47),"",Restaurant!N47)</f>
        <v>1</v>
      </c>
      <c r="P497" s="1">
        <f>IF(ISBLANK(Restaurant!O47),"",Restaurant!O47)</f>
        <v>1</v>
      </c>
      <c r="Q497" s="1">
        <f>IF(ISBLANK(Restaurant!P47),"",Restaurant!P47)</f>
        <v>1</v>
      </c>
      <c r="R497" s="1">
        <f>IF(ISBLANK(Restaurant!Q47),"",Restaurant!Q47)</f>
        <v>1</v>
      </c>
      <c r="S497" s="1">
        <f>IF(ISBLANK(Restaurant!R47),"",Restaurant!R47)</f>
        <v>1</v>
      </c>
      <c r="T497" s="1">
        <f>IF(ISBLANK(Restaurant!S47),"",Restaurant!S47)</f>
        <v>1</v>
      </c>
      <c r="U497" s="1">
        <f>IF(ISBLANK(Restaurant!T47),"",Restaurant!T47)</f>
        <v>1</v>
      </c>
      <c r="V497" s="1">
        <f>IF(ISBLANK(Restaurant!U47),"",Restaurant!U47)</f>
        <v>1</v>
      </c>
      <c r="W497" s="1">
        <f>IF(ISBLANK(Restaurant!V47),"",Restaurant!V47)</f>
        <v>1</v>
      </c>
      <c r="X497" s="1">
        <f>IF(ISBLANK(Restaurant!W47),"",Restaurant!W47)</f>
        <v>1</v>
      </c>
      <c r="Y497" s="1">
        <f>IF(ISBLANK(Restaurant!X47),"",Restaurant!X47)</f>
        <v>1</v>
      </c>
      <c r="Z497" s="1">
        <f>IF(ISBLANK(Restaurant!Y47),"",Restaurant!Y47)</f>
        <v>1</v>
      </c>
      <c r="AA497" s="1">
        <f>IF(ISBLANK(Restaurant!Z47),"",Restaurant!Z47)</f>
        <v>1</v>
      </c>
      <c r="AB497" s="23">
        <f>IF(ISBLANK(Restaurant!AA47),"",Restaurant!AA47)</f>
        <v>1</v>
      </c>
    </row>
    <row r="498" spans="1:28" x14ac:dyDescent="0.25">
      <c r="A498" s="53" t="e">
        <f>IF(ISBLANK(Restaurant!A48),NA(),Restaurant!A48)</f>
        <v>#N/A</v>
      </c>
      <c r="B498" t="e">
        <f t="shared" si="29"/>
        <v>#N/A</v>
      </c>
      <c r="C498" t="str">
        <f>IF(ISBLANK(Restaurant!C48),"",Restaurant!C48)</f>
        <v>Sat</v>
      </c>
      <c r="D498" t="str">
        <f t="shared" si="30"/>
        <v>RestaurantEscalatorSat</v>
      </c>
      <c r="E498" s="1">
        <f>IF(ISBLANK(Restaurant!D48),"",Restaurant!D48)</f>
        <v>1</v>
      </c>
      <c r="F498" s="1">
        <f>IF(ISBLANK(Restaurant!E48),"",Restaurant!E48)</f>
        <v>1</v>
      </c>
      <c r="G498" s="1">
        <f>IF(ISBLANK(Restaurant!F48),"",Restaurant!F48)</f>
        <v>1</v>
      </c>
      <c r="H498" s="1">
        <f>IF(ISBLANK(Restaurant!G48),"",Restaurant!G48)</f>
        <v>0</v>
      </c>
      <c r="I498" s="1">
        <f>IF(ISBLANK(Restaurant!H48),"",Restaurant!H48)</f>
        <v>0</v>
      </c>
      <c r="J498" s="1">
        <f>IF(ISBLANK(Restaurant!I48),"",Restaurant!I48)</f>
        <v>0</v>
      </c>
      <c r="K498" s="1">
        <f>IF(ISBLANK(Restaurant!J48),"",Restaurant!J48)</f>
        <v>0</v>
      </c>
      <c r="L498" s="1">
        <f>IF(ISBLANK(Restaurant!K48),"",Restaurant!K48)</f>
        <v>0</v>
      </c>
      <c r="M498" s="1">
        <f>IF(ISBLANK(Restaurant!L48),"",Restaurant!L48)</f>
        <v>1</v>
      </c>
      <c r="N498" s="1">
        <f>IF(ISBLANK(Restaurant!M48),"",Restaurant!M48)</f>
        <v>1</v>
      </c>
      <c r="O498" s="1">
        <f>IF(ISBLANK(Restaurant!N48),"",Restaurant!N48)</f>
        <v>1</v>
      </c>
      <c r="P498" s="1">
        <f>IF(ISBLANK(Restaurant!O48),"",Restaurant!O48)</f>
        <v>1</v>
      </c>
      <c r="Q498" s="1">
        <f>IF(ISBLANK(Restaurant!P48),"",Restaurant!P48)</f>
        <v>1</v>
      </c>
      <c r="R498" s="1">
        <f>IF(ISBLANK(Restaurant!Q48),"",Restaurant!Q48)</f>
        <v>1</v>
      </c>
      <c r="S498" s="1">
        <f>IF(ISBLANK(Restaurant!R48),"",Restaurant!R48)</f>
        <v>1</v>
      </c>
      <c r="T498" s="1">
        <f>IF(ISBLANK(Restaurant!S48),"",Restaurant!S48)</f>
        <v>1</v>
      </c>
      <c r="U498" s="1">
        <f>IF(ISBLANK(Restaurant!T48),"",Restaurant!T48)</f>
        <v>1</v>
      </c>
      <c r="V498" s="1">
        <f>IF(ISBLANK(Restaurant!U48),"",Restaurant!U48)</f>
        <v>1</v>
      </c>
      <c r="W498" s="1">
        <f>IF(ISBLANK(Restaurant!V48),"",Restaurant!V48)</f>
        <v>1</v>
      </c>
      <c r="X498" s="1">
        <f>IF(ISBLANK(Restaurant!W48),"",Restaurant!W48)</f>
        <v>1</v>
      </c>
      <c r="Y498" s="1">
        <f>IF(ISBLANK(Restaurant!X48),"",Restaurant!X48)</f>
        <v>1</v>
      </c>
      <c r="Z498" s="1">
        <f>IF(ISBLANK(Restaurant!Y48),"",Restaurant!Y48)</f>
        <v>1</v>
      </c>
      <c r="AA498" s="1">
        <f>IF(ISBLANK(Restaurant!Z48),"",Restaurant!Z48)</f>
        <v>1</v>
      </c>
      <c r="AB498" s="23">
        <f>IF(ISBLANK(Restaurant!AA48),"",Restaurant!AA48)</f>
        <v>1</v>
      </c>
    </row>
    <row r="499" spans="1:28" x14ac:dyDescent="0.25">
      <c r="A499" s="53" t="e">
        <f>IF(ISBLANK(Restaurant!A49),NA(),Restaurant!A49)</f>
        <v>#N/A</v>
      </c>
      <c r="B499" t="e">
        <f t="shared" si="29"/>
        <v>#N/A</v>
      </c>
      <c r="C499" t="str">
        <f>IF(ISBLANK(Restaurant!C49),"",Restaurant!C49)</f>
        <v>Sun</v>
      </c>
      <c r="D499" t="str">
        <f t="shared" si="30"/>
        <v>RestaurantEscalatorSun</v>
      </c>
      <c r="E499" s="1">
        <f>IF(ISBLANK(Restaurant!D49),"",Restaurant!D49)</f>
        <v>1</v>
      </c>
      <c r="F499" s="1">
        <f>IF(ISBLANK(Restaurant!E49),"",Restaurant!E49)</f>
        <v>1</v>
      </c>
      <c r="G499" s="1">
        <f>IF(ISBLANK(Restaurant!F49),"",Restaurant!F49)</f>
        <v>1</v>
      </c>
      <c r="H499" s="1">
        <f>IF(ISBLANK(Restaurant!G49),"",Restaurant!G49)</f>
        <v>0</v>
      </c>
      <c r="I499" s="1">
        <f>IF(ISBLANK(Restaurant!H49),"",Restaurant!H49)</f>
        <v>0</v>
      </c>
      <c r="J499" s="1">
        <f>IF(ISBLANK(Restaurant!I49),"",Restaurant!I49)</f>
        <v>0</v>
      </c>
      <c r="K499" s="1">
        <f>IF(ISBLANK(Restaurant!J49),"",Restaurant!J49)</f>
        <v>0</v>
      </c>
      <c r="L499" s="1">
        <f>IF(ISBLANK(Restaurant!K49),"",Restaurant!K49)</f>
        <v>0</v>
      </c>
      <c r="M499" s="1">
        <f>IF(ISBLANK(Restaurant!L49),"",Restaurant!L49)</f>
        <v>0</v>
      </c>
      <c r="N499" s="1">
        <f>IF(ISBLANK(Restaurant!M49),"",Restaurant!M49)</f>
        <v>1</v>
      </c>
      <c r="O499" s="1">
        <f>IF(ISBLANK(Restaurant!N49),"",Restaurant!N49)</f>
        <v>1</v>
      </c>
      <c r="P499" s="1">
        <f>IF(ISBLANK(Restaurant!O49),"",Restaurant!O49)</f>
        <v>1</v>
      </c>
      <c r="Q499" s="1">
        <f>IF(ISBLANK(Restaurant!P49),"",Restaurant!P49)</f>
        <v>1</v>
      </c>
      <c r="R499" s="1">
        <f>IF(ISBLANK(Restaurant!Q49),"",Restaurant!Q49)</f>
        <v>1</v>
      </c>
      <c r="S499" s="1">
        <f>IF(ISBLANK(Restaurant!R49),"",Restaurant!R49)</f>
        <v>1</v>
      </c>
      <c r="T499" s="1">
        <f>IF(ISBLANK(Restaurant!S49),"",Restaurant!S49)</f>
        <v>1</v>
      </c>
      <c r="U499" s="1">
        <f>IF(ISBLANK(Restaurant!T49),"",Restaurant!T49)</f>
        <v>1</v>
      </c>
      <c r="V499" s="1">
        <f>IF(ISBLANK(Restaurant!U49),"",Restaurant!U49)</f>
        <v>1</v>
      </c>
      <c r="W499" s="1">
        <f>IF(ISBLANK(Restaurant!V49),"",Restaurant!V49)</f>
        <v>1</v>
      </c>
      <c r="X499" s="1">
        <f>IF(ISBLANK(Restaurant!W49),"",Restaurant!W49)</f>
        <v>1</v>
      </c>
      <c r="Y499" s="1">
        <f>IF(ISBLANK(Restaurant!X49),"",Restaurant!X49)</f>
        <v>1</v>
      </c>
      <c r="Z499" s="1">
        <f>IF(ISBLANK(Restaurant!Y49),"",Restaurant!Y49)</f>
        <v>1</v>
      </c>
      <c r="AA499" s="1">
        <f>IF(ISBLANK(Restaurant!Z49),"",Restaurant!Z49)</f>
        <v>1</v>
      </c>
      <c r="AB499" s="23">
        <f>IF(ISBLANK(Restaurant!AA49),"",Restaurant!AA49)</f>
        <v>1</v>
      </c>
    </row>
    <row r="500" spans="1:28" x14ac:dyDescent="0.25">
      <c r="A500" s="53" t="e">
        <f>IF(ISBLANK(Restaurant!A50),NA(),Restaurant!A50)</f>
        <v>#N/A</v>
      </c>
      <c r="B500" t="e">
        <f t="shared" si="29"/>
        <v>#N/A</v>
      </c>
      <c r="C500" t="str">
        <f>IF(ISBLANK(Restaurant!C50),"",Restaurant!C50)</f>
        <v/>
      </c>
      <c r="D500" t="str">
        <f t="shared" si="30"/>
        <v/>
      </c>
      <c r="E500" s="1" t="str">
        <f>IF(ISBLANK(Restaurant!D50),"",Restaurant!D50)</f>
        <v/>
      </c>
      <c r="F500" s="1" t="str">
        <f>IF(ISBLANK(Restaurant!E50),"",Restaurant!E50)</f>
        <v/>
      </c>
      <c r="G500" s="1" t="str">
        <f>IF(ISBLANK(Restaurant!F50),"",Restaurant!F50)</f>
        <v/>
      </c>
      <c r="H500" s="1" t="str">
        <f>IF(ISBLANK(Restaurant!G50),"",Restaurant!G50)</f>
        <v/>
      </c>
      <c r="I500" s="1" t="str">
        <f>IF(ISBLANK(Restaurant!H50),"",Restaurant!H50)</f>
        <v/>
      </c>
      <c r="J500" s="1" t="str">
        <f>IF(ISBLANK(Restaurant!I50),"",Restaurant!I50)</f>
        <v/>
      </c>
      <c r="K500" s="1" t="str">
        <f>IF(ISBLANK(Restaurant!J50),"",Restaurant!J50)</f>
        <v/>
      </c>
      <c r="L500" s="1" t="str">
        <f>IF(ISBLANK(Restaurant!K50),"",Restaurant!K50)</f>
        <v/>
      </c>
      <c r="M500" s="1" t="str">
        <f>IF(ISBLANK(Restaurant!L50),"",Restaurant!L50)</f>
        <v/>
      </c>
      <c r="N500" s="1" t="str">
        <f>IF(ISBLANK(Restaurant!M50),"",Restaurant!M50)</f>
        <v/>
      </c>
      <c r="O500" s="1" t="str">
        <f>IF(ISBLANK(Restaurant!N50),"",Restaurant!N50)</f>
        <v/>
      </c>
      <c r="P500" s="1" t="str">
        <f>IF(ISBLANK(Restaurant!O50),"",Restaurant!O50)</f>
        <v/>
      </c>
      <c r="Q500" s="1" t="str">
        <f>IF(ISBLANK(Restaurant!P50),"",Restaurant!P50)</f>
        <v/>
      </c>
      <c r="R500" s="1" t="str">
        <f>IF(ISBLANK(Restaurant!Q50),"",Restaurant!Q50)</f>
        <v/>
      </c>
      <c r="S500" s="1" t="str">
        <f>IF(ISBLANK(Restaurant!R50),"",Restaurant!R50)</f>
        <v/>
      </c>
      <c r="T500" s="1" t="str">
        <f>IF(ISBLANK(Restaurant!S50),"",Restaurant!S50)</f>
        <v/>
      </c>
      <c r="U500" s="1" t="str">
        <f>IF(ISBLANK(Restaurant!T50),"",Restaurant!T50)</f>
        <v/>
      </c>
      <c r="V500" s="1" t="str">
        <f>IF(ISBLANK(Restaurant!U50),"",Restaurant!U50)</f>
        <v/>
      </c>
      <c r="W500" s="1" t="str">
        <f>IF(ISBLANK(Restaurant!V50),"",Restaurant!V50)</f>
        <v/>
      </c>
      <c r="X500" s="1" t="str">
        <f>IF(ISBLANK(Restaurant!W50),"",Restaurant!W50)</f>
        <v/>
      </c>
      <c r="Y500" s="1" t="str">
        <f>IF(ISBLANK(Restaurant!X50),"",Restaurant!X50)</f>
        <v/>
      </c>
      <c r="Z500" s="1" t="str">
        <f>IF(ISBLANK(Restaurant!Y50),"",Restaurant!Y50)</f>
        <v/>
      </c>
      <c r="AA500" s="1" t="str">
        <f>IF(ISBLANK(Restaurant!Z50),"",Restaurant!Z50)</f>
        <v/>
      </c>
      <c r="AB500" s="23" t="str">
        <f>IF(ISBLANK(Restaurant!AA50),"",Restaurant!AA50)</f>
        <v/>
      </c>
    </row>
    <row r="501" spans="1:28" x14ac:dyDescent="0.25">
      <c r="A501" s="53" t="e">
        <f>IF(ISBLANK(Restaurant!A51),NA(),Restaurant!A51)</f>
        <v>#N/A</v>
      </c>
      <c r="B501" t="e">
        <f t="shared" si="29"/>
        <v>#N/A</v>
      </c>
      <c r="C501" t="str">
        <f>IF(ISBLANK(Restaurant!C51),"",Restaurant!C51)</f>
        <v/>
      </c>
      <c r="D501" t="str">
        <f t="shared" si="30"/>
        <v/>
      </c>
      <c r="E501" s="1" t="str">
        <f>IF(ISBLANK(Restaurant!D51),"",Restaurant!D51)</f>
        <v/>
      </c>
      <c r="F501" s="1" t="str">
        <f>IF(ISBLANK(Restaurant!E51),"",Restaurant!E51)</f>
        <v/>
      </c>
      <c r="G501" s="1" t="str">
        <f>IF(ISBLANK(Restaurant!F51),"",Restaurant!F51)</f>
        <v/>
      </c>
      <c r="H501" s="1" t="str">
        <f>IF(ISBLANK(Restaurant!G51),"",Restaurant!G51)</f>
        <v/>
      </c>
      <c r="I501" s="1" t="str">
        <f>IF(ISBLANK(Restaurant!H51),"",Restaurant!H51)</f>
        <v/>
      </c>
      <c r="J501" s="1" t="str">
        <f>IF(ISBLANK(Restaurant!I51),"",Restaurant!I51)</f>
        <v/>
      </c>
      <c r="K501" s="1" t="str">
        <f>IF(ISBLANK(Restaurant!J51),"",Restaurant!J51)</f>
        <v/>
      </c>
      <c r="L501" s="1" t="str">
        <f>IF(ISBLANK(Restaurant!K51),"",Restaurant!K51)</f>
        <v/>
      </c>
      <c r="M501" s="1" t="str">
        <f>IF(ISBLANK(Restaurant!L51),"",Restaurant!L51)</f>
        <v/>
      </c>
      <c r="N501" s="1" t="str">
        <f>IF(ISBLANK(Restaurant!M51),"",Restaurant!M51)</f>
        <v/>
      </c>
      <c r="O501" s="1" t="str">
        <f>IF(ISBLANK(Restaurant!N51),"",Restaurant!N51)</f>
        <v/>
      </c>
      <c r="P501" s="1" t="str">
        <f>IF(ISBLANK(Restaurant!O51),"",Restaurant!O51)</f>
        <v/>
      </c>
      <c r="Q501" s="1" t="str">
        <f>IF(ISBLANK(Restaurant!P51),"",Restaurant!P51)</f>
        <v/>
      </c>
      <c r="R501" s="1" t="str">
        <f>IF(ISBLANK(Restaurant!Q51),"",Restaurant!Q51)</f>
        <v/>
      </c>
      <c r="S501" s="1" t="str">
        <f>IF(ISBLANK(Restaurant!R51),"",Restaurant!R51)</f>
        <v/>
      </c>
      <c r="T501" s="1" t="str">
        <f>IF(ISBLANK(Restaurant!S51),"",Restaurant!S51)</f>
        <v/>
      </c>
      <c r="U501" s="1" t="str">
        <f>IF(ISBLANK(Restaurant!T51),"",Restaurant!T51)</f>
        <v/>
      </c>
      <c r="V501" s="1" t="str">
        <f>IF(ISBLANK(Restaurant!U51),"",Restaurant!U51)</f>
        <v/>
      </c>
      <c r="W501" s="1" t="str">
        <f>IF(ISBLANK(Restaurant!V51),"",Restaurant!V51)</f>
        <v/>
      </c>
      <c r="X501" s="1" t="str">
        <f>IF(ISBLANK(Restaurant!W51),"",Restaurant!W51)</f>
        <v/>
      </c>
      <c r="Y501" s="1" t="str">
        <f>IF(ISBLANK(Restaurant!X51),"",Restaurant!X51)</f>
        <v/>
      </c>
      <c r="Z501" s="1" t="str">
        <f>IF(ISBLANK(Restaurant!Y51),"",Restaurant!Y51)</f>
        <v/>
      </c>
      <c r="AA501" s="1" t="str">
        <f>IF(ISBLANK(Restaurant!Z51),"",Restaurant!Z51)</f>
        <v/>
      </c>
      <c r="AB501" s="23" t="str">
        <f>IF(ISBLANK(Restaurant!AA51),"",Restaurant!AA51)</f>
        <v/>
      </c>
    </row>
    <row r="502" spans="1:28" x14ac:dyDescent="0.25">
      <c r="A502" s="53" t="e">
        <f>IF(ISBLANK(Restaurant!A52),NA(),Restaurant!A52)</f>
        <v>#N/A</v>
      </c>
      <c r="B502" t="e">
        <f t="shared" si="29"/>
        <v>#N/A</v>
      </c>
      <c r="C502" t="str">
        <f>IF(ISBLANK(Restaurant!C52),"",Restaurant!C52)</f>
        <v/>
      </c>
      <c r="D502" t="str">
        <f t="shared" si="30"/>
        <v/>
      </c>
      <c r="E502" s="1" t="str">
        <f>IF(ISBLANK(Restaurant!D52),"",Restaurant!D52)</f>
        <v/>
      </c>
      <c r="F502" s="1" t="str">
        <f>IF(ISBLANK(Restaurant!E52),"",Restaurant!E52)</f>
        <v/>
      </c>
      <c r="G502" s="1" t="str">
        <f>IF(ISBLANK(Restaurant!F52),"",Restaurant!F52)</f>
        <v/>
      </c>
      <c r="H502" s="1" t="str">
        <f>IF(ISBLANK(Restaurant!G52),"",Restaurant!G52)</f>
        <v/>
      </c>
      <c r="I502" s="1" t="str">
        <f>IF(ISBLANK(Restaurant!H52),"",Restaurant!H52)</f>
        <v/>
      </c>
      <c r="J502" s="1" t="str">
        <f>IF(ISBLANK(Restaurant!I52),"",Restaurant!I52)</f>
        <v/>
      </c>
      <c r="K502" s="1" t="str">
        <f>IF(ISBLANK(Restaurant!J52),"",Restaurant!J52)</f>
        <v/>
      </c>
      <c r="L502" s="1" t="str">
        <f>IF(ISBLANK(Restaurant!K52),"",Restaurant!K52)</f>
        <v/>
      </c>
      <c r="M502" s="1" t="str">
        <f>IF(ISBLANK(Restaurant!L52),"",Restaurant!L52)</f>
        <v/>
      </c>
      <c r="N502" s="1" t="str">
        <f>IF(ISBLANK(Restaurant!M52),"",Restaurant!M52)</f>
        <v/>
      </c>
      <c r="O502" s="1" t="str">
        <f>IF(ISBLANK(Restaurant!N52),"",Restaurant!N52)</f>
        <v/>
      </c>
      <c r="P502" s="1" t="str">
        <f>IF(ISBLANK(Restaurant!O52),"",Restaurant!O52)</f>
        <v/>
      </c>
      <c r="Q502" s="1" t="str">
        <f>IF(ISBLANK(Restaurant!P52),"",Restaurant!P52)</f>
        <v/>
      </c>
      <c r="R502" s="1" t="str">
        <f>IF(ISBLANK(Restaurant!Q52),"",Restaurant!Q52)</f>
        <v/>
      </c>
      <c r="S502" s="1" t="str">
        <f>IF(ISBLANK(Restaurant!R52),"",Restaurant!R52)</f>
        <v/>
      </c>
      <c r="T502" s="1" t="str">
        <f>IF(ISBLANK(Restaurant!S52),"",Restaurant!S52)</f>
        <v/>
      </c>
      <c r="U502" s="1" t="str">
        <f>IF(ISBLANK(Restaurant!T52),"",Restaurant!T52)</f>
        <v/>
      </c>
      <c r="V502" s="1" t="str">
        <f>IF(ISBLANK(Restaurant!U52),"",Restaurant!U52)</f>
        <v/>
      </c>
      <c r="W502" s="1" t="str">
        <f>IF(ISBLANK(Restaurant!V52),"",Restaurant!V52)</f>
        <v/>
      </c>
      <c r="X502" s="1" t="str">
        <f>IF(ISBLANK(Restaurant!W52),"",Restaurant!W52)</f>
        <v/>
      </c>
      <c r="Y502" s="1" t="str">
        <f>IF(ISBLANK(Restaurant!X52),"",Restaurant!X52)</f>
        <v/>
      </c>
      <c r="Z502" s="1" t="str">
        <f>IF(ISBLANK(Restaurant!Y52),"",Restaurant!Y52)</f>
        <v/>
      </c>
      <c r="AA502" s="1" t="str">
        <f>IF(ISBLANK(Restaurant!Z52),"",Restaurant!Z52)</f>
        <v/>
      </c>
      <c r="AB502" s="23" t="str">
        <f>IF(ISBLANK(Restaurant!AA52),"",Restaurant!AA52)</f>
        <v/>
      </c>
    </row>
    <row r="503" spans="1:28" ht="15.75" thickBot="1" x14ac:dyDescent="0.3">
      <c r="A503" s="54" t="e">
        <f>IF(ISBLANK(Restaurant!A53),NA(),Restaurant!A53)</f>
        <v>#N/A</v>
      </c>
      <c r="B503" s="19" t="e">
        <f t="shared" si="29"/>
        <v>#N/A</v>
      </c>
      <c r="C503" s="19" t="str">
        <f>IF(ISBLANK(Restaurant!C53),"",Restaurant!C53)</f>
        <v/>
      </c>
      <c r="D503" s="19" t="str">
        <f t="shared" si="30"/>
        <v/>
      </c>
      <c r="E503" s="24" t="str">
        <f>IF(ISBLANK(Restaurant!D53),"",Restaurant!D53)</f>
        <v/>
      </c>
      <c r="F503" s="24" t="str">
        <f>IF(ISBLANK(Restaurant!E53),"",Restaurant!E53)</f>
        <v/>
      </c>
      <c r="G503" s="24" t="str">
        <f>IF(ISBLANK(Restaurant!F53),"",Restaurant!F53)</f>
        <v/>
      </c>
      <c r="H503" s="24" t="str">
        <f>IF(ISBLANK(Restaurant!G53),"",Restaurant!G53)</f>
        <v/>
      </c>
      <c r="I503" s="24" t="str">
        <f>IF(ISBLANK(Restaurant!H53),"",Restaurant!H53)</f>
        <v/>
      </c>
      <c r="J503" s="24" t="str">
        <f>IF(ISBLANK(Restaurant!I53),"",Restaurant!I53)</f>
        <v/>
      </c>
      <c r="K503" s="24" t="str">
        <f>IF(ISBLANK(Restaurant!J53),"",Restaurant!J53)</f>
        <v/>
      </c>
      <c r="L503" s="24" t="str">
        <f>IF(ISBLANK(Restaurant!K53),"",Restaurant!K53)</f>
        <v/>
      </c>
      <c r="M503" s="24" t="str">
        <f>IF(ISBLANK(Restaurant!L53),"",Restaurant!L53)</f>
        <v/>
      </c>
      <c r="N503" s="24" t="str">
        <f>IF(ISBLANK(Restaurant!M53),"",Restaurant!M53)</f>
        <v/>
      </c>
      <c r="O503" s="24" t="str">
        <f>IF(ISBLANK(Restaurant!N53),"",Restaurant!N53)</f>
        <v/>
      </c>
      <c r="P503" s="24" t="str">
        <f>IF(ISBLANK(Restaurant!O53),"",Restaurant!O53)</f>
        <v/>
      </c>
      <c r="Q503" s="24" t="str">
        <f>IF(ISBLANK(Restaurant!P53),"",Restaurant!P53)</f>
        <v/>
      </c>
      <c r="R503" s="24" t="str">
        <f>IF(ISBLANK(Restaurant!Q53),"",Restaurant!Q53)</f>
        <v/>
      </c>
      <c r="S503" s="24" t="str">
        <f>IF(ISBLANK(Restaurant!R53),"",Restaurant!R53)</f>
        <v/>
      </c>
      <c r="T503" s="24" t="str">
        <f>IF(ISBLANK(Restaurant!S53),"",Restaurant!S53)</f>
        <v/>
      </c>
      <c r="U503" s="24" t="str">
        <f>IF(ISBLANK(Restaurant!T53),"",Restaurant!T53)</f>
        <v/>
      </c>
      <c r="V503" s="24" t="str">
        <f>IF(ISBLANK(Restaurant!U53),"",Restaurant!U53)</f>
        <v/>
      </c>
      <c r="W503" s="24" t="str">
        <f>IF(ISBLANK(Restaurant!V53),"",Restaurant!V53)</f>
        <v/>
      </c>
      <c r="X503" s="24" t="str">
        <f>IF(ISBLANK(Restaurant!W53),"",Restaurant!W53)</f>
        <v/>
      </c>
      <c r="Y503" s="24" t="str">
        <f>IF(ISBLANK(Restaurant!X53),"",Restaurant!X53)</f>
        <v/>
      </c>
      <c r="Z503" s="24" t="str">
        <f>IF(ISBLANK(Restaurant!Y53),"",Restaurant!Y53)</f>
        <v/>
      </c>
      <c r="AA503" s="24" t="str">
        <f>IF(ISBLANK(Restaurant!Z53),"",Restaurant!Z53)</f>
        <v/>
      </c>
      <c r="AB503" s="25" t="str">
        <f>IF(ISBLANK(Restaurant!AA53),"",Restaurant!AA53)</f>
        <v/>
      </c>
    </row>
    <row r="504" spans="1:28" x14ac:dyDescent="0.25">
      <c r="A504" s="53" t="str">
        <f>Retail!A2</f>
        <v>Retail</v>
      </c>
      <c r="B504" s="26" t="e">
        <v>#N/A</v>
      </c>
      <c r="C504" s="26"/>
      <c r="D504" s="26" t="str">
        <f t="shared" ref="D504:D535" si="31">IF(AND(ISNA(B502),ISNA(B503),ISNA(B504)),"",$A$504&amp;(IF(AND(ISNA(B504),ISNA(B503)),B502,IF(AND(ISNA(B504),ISNA(B502)),B503,B504)))&amp;C504)</f>
        <v/>
      </c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27"/>
    </row>
    <row r="505" spans="1:28" x14ac:dyDescent="0.25">
      <c r="A505" s="53" t="str">
        <f>IF(ISBLANK(Retail!A5),NA(),Retail!A5)</f>
        <v>Occupancy</v>
      </c>
      <c r="B505" t="str">
        <f t="shared" si="29"/>
        <v>Occupancy</v>
      </c>
      <c r="C505" t="str">
        <f>IF(ISBLANK(Retail!C5),"",Retail!C5)</f>
        <v>WD</v>
      </c>
      <c r="D505" t="str">
        <f t="shared" si="31"/>
        <v>RetailOccupancyWD</v>
      </c>
      <c r="E505" s="1">
        <f>IF(ISBLANK(Retail!D5),"",Retail!D5)</f>
        <v>0</v>
      </c>
      <c r="F505" s="1">
        <f>IF(ISBLANK(Retail!E5),"",Retail!E5)</f>
        <v>0</v>
      </c>
      <c r="G505" s="1">
        <f>IF(ISBLANK(Retail!F5),"",Retail!F5)</f>
        <v>0</v>
      </c>
      <c r="H505" s="1">
        <f>IF(ISBLANK(Retail!G5),"",Retail!G5)</f>
        <v>0</v>
      </c>
      <c r="I505" s="1">
        <f>IF(ISBLANK(Retail!H5),"",Retail!H5)</f>
        <v>0</v>
      </c>
      <c r="J505" s="1">
        <f>IF(ISBLANK(Retail!I5),"",Retail!I5)</f>
        <v>0</v>
      </c>
      <c r="K505" s="1">
        <f>IF(ISBLANK(Retail!J5),"",Retail!J5)</f>
        <v>0</v>
      </c>
      <c r="L505" s="1">
        <f>IF(ISBLANK(Retail!K5),"",Retail!K5)</f>
        <v>0.1</v>
      </c>
      <c r="M505" s="1">
        <f>IF(ISBLANK(Retail!L5),"",Retail!L5)</f>
        <v>0.2</v>
      </c>
      <c r="N505" s="1">
        <f>IF(ISBLANK(Retail!M5),"",Retail!M5)</f>
        <v>0.5</v>
      </c>
      <c r="O505" s="1">
        <f>IF(ISBLANK(Retail!N5),"",Retail!N5)</f>
        <v>0.5</v>
      </c>
      <c r="P505" s="1">
        <f>IF(ISBLANK(Retail!O5),"",Retail!O5)</f>
        <v>0.7</v>
      </c>
      <c r="Q505" s="1">
        <f>IF(ISBLANK(Retail!P5),"",Retail!P5)</f>
        <v>0.7</v>
      </c>
      <c r="R505" s="1">
        <f>IF(ISBLANK(Retail!Q5),"",Retail!Q5)</f>
        <v>0.7</v>
      </c>
      <c r="S505" s="1">
        <f>IF(ISBLANK(Retail!R5),"",Retail!R5)</f>
        <v>0.7</v>
      </c>
      <c r="T505" s="1">
        <f>IF(ISBLANK(Retail!S5),"",Retail!S5)</f>
        <v>0.8</v>
      </c>
      <c r="U505" s="1">
        <f>IF(ISBLANK(Retail!T5),"",Retail!T5)</f>
        <v>0.7</v>
      </c>
      <c r="V505" s="1">
        <f>IF(ISBLANK(Retail!U5),"",Retail!U5)</f>
        <v>0.5</v>
      </c>
      <c r="W505" s="1">
        <f>IF(ISBLANK(Retail!V5),"",Retail!V5)</f>
        <v>0.5</v>
      </c>
      <c r="X505" s="1">
        <f>IF(ISBLANK(Retail!W5),"",Retail!W5)</f>
        <v>0.3</v>
      </c>
      <c r="Y505" s="1">
        <f>IF(ISBLANK(Retail!X5),"",Retail!X5)</f>
        <v>0.3</v>
      </c>
      <c r="Z505" s="1">
        <f>IF(ISBLANK(Retail!Y5),"",Retail!Y5)</f>
        <v>0</v>
      </c>
      <c r="AA505" s="1">
        <f>IF(ISBLANK(Retail!Z5),"",Retail!Z5)</f>
        <v>0</v>
      </c>
      <c r="AB505" s="23">
        <f>IF(ISBLANK(Retail!AA5),"",Retail!AA5)</f>
        <v>0</v>
      </c>
    </row>
    <row r="506" spans="1:28" x14ac:dyDescent="0.25">
      <c r="A506" s="53" t="e">
        <f>IF(ISBLANK(Retail!A6),NA(),Retail!A6)</f>
        <v>#N/A</v>
      </c>
      <c r="B506" t="e">
        <f t="shared" si="29"/>
        <v>#N/A</v>
      </c>
      <c r="C506" t="str">
        <f>IF(ISBLANK(Retail!C6),"",Retail!C6)</f>
        <v>Sat</v>
      </c>
      <c r="D506" t="str">
        <f t="shared" si="31"/>
        <v>RetailOccupancySat</v>
      </c>
      <c r="E506" s="1">
        <f>IF(ISBLANK(Retail!D6),"",Retail!D6)</f>
        <v>0</v>
      </c>
      <c r="F506" s="1">
        <f>IF(ISBLANK(Retail!E6),"",Retail!E6)</f>
        <v>0</v>
      </c>
      <c r="G506" s="1">
        <f>IF(ISBLANK(Retail!F6),"",Retail!F6)</f>
        <v>0</v>
      </c>
      <c r="H506" s="1">
        <f>IF(ISBLANK(Retail!G6),"",Retail!G6)</f>
        <v>0</v>
      </c>
      <c r="I506" s="1">
        <f>IF(ISBLANK(Retail!H6),"",Retail!H6)</f>
        <v>0</v>
      </c>
      <c r="J506" s="1">
        <f>IF(ISBLANK(Retail!I6),"",Retail!I6)</f>
        <v>0</v>
      </c>
      <c r="K506" s="1">
        <f>IF(ISBLANK(Retail!J6),"",Retail!J6)</f>
        <v>0</v>
      </c>
      <c r="L506" s="1">
        <f>IF(ISBLANK(Retail!K6),"",Retail!K6)</f>
        <v>0.1</v>
      </c>
      <c r="M506" s="1">
        <f>IF(ISBLANK(Retail!L6),"",Retail!L6)</f>
        <v>0.2</v>
      </c>
      <c r="N506" s="1">
        <f>IF(ISBLANK(Retail!M6),"",Retail!M6)</f>
        <v>0.5</v>
      </c>
      <c r="O506" s="1">
        <f>IF(ISBLANK(Retail!N6),"",Retail!N6)</f>
        <v>0.6</v>
      </c>
      <c r="P506" s="1">
        <f>IF(ISBLANK(Retail!O6),"",Retail!O6)</f>
        <v>0.8</v>
      </c>
      <c r="Q506" s="1">
        <f>IF(ISBLANK(Retail!P6),"",Retail!P6)</f>
        <v>0.8</v>
      </c>
      <c r="R506" s="1">
        <f>IF(ISBLANK(Retail!Q6),"",Retail!Q6)</f>
        <v>0.8</v>
      </c>
      <c r="S506" s="1">
        <f>IF(ISBLANK(Retail!R6),"",Retail!R6)</f>
        <v>0.8</v>
      </c>
      <c r="T506" s="1">
        <f>IF(ISBLANK(Retail!S6),"",Retail!S6)</f>
        <v>0.8</v>
      </c>
      <c r="U506" s="1">
        <f>IF(ISBLANK(Retail!T6),"",Retail!T6)</f>
        <v>0.8</v>
      </c>
      <c r="V506" s="1">
        <f>IF(ISBLANK(Retail!U6),"",Retail!U6)</f>
        <v>0.6</v>
      </c>
      <c r="W506" s="1">
        <f>IF(ISBLANK(Retail!V6),"",Retail!V6)</f>
        <v>0.2</v>
      </c>
      <c r="X506" s="1">
        <f>IF(ISBLANK(Retail!W6),"",Retail!W6)</f>
        <v>0.2</v>
      </c>
      <c r="Y506" s="1">
        <f>IF(ISBLANK(Retail!X6),"",Retail!X6)</f>
        <v>0.2</v>
      </c>
      <c r="Z506" s="1">
        <f>IF(ISBLANK(Retail!Y6),"",Retail!Y6)</f>
        <v>0.1</v>
      </c>
      <c r="AA506" s="1">
        <f>IF(ISBLANK(Retail!Z6),"",Retail!Z6)</f>
        <v>0</v>
      </c>
      <c r="AB506" s="23">
        <f>IF(ISBLANK(Retail!AA6),"",Retail!AA6)</f>
        <v>0</v>
      </c>
    </row>
    <row r="507" spans="1:28" x14ac:dyDescent="0.25">
      <c r="A507" s="53" t="e">
        <f>IF(ISBLANK(Retail!A7),NA(),Retail!A7)</f>
        <v>#N/A</v>
      </c>
      <c r="B507" t="e">
        <f t="shared" si="29"/>
        <v>#N/A</v>
      </c>
      <c r="C507" t="str">
        <f>IF(ISBLANK(Retail!C7),"",Retail!C7)</f>
        <v>Sun</v>
      </c>
      <c r="D507" t="str">
        <f t="shared" si="31"/>
        <v>RetailOccupancySun</v>
      </c>
      <c r="E507" s="1">
        <f>IF(ISBLANK(Retail!D7),"",Retail!D7)</f>
        <v>0</v>
      </c>
      <c r="F507" s="1">
        <f>IF(ISBLANK(Retail!E7),"",Retail!E7)</f>
        <v>0</v>
      </c>
      <c r="G507" s="1">
        <f>IF(ISBLANK(Retail!F7),"",Retail!F7)</f>
        <v>0</v>
      </c>
      <c r="H507" s="1">
        <f>IF(ISBLANK(Retail!G7),"",Retail!G7)</f>
        <v>0</v>
      </c>
      <c r="I507" s="1">
        <f>IF(ISBLANK(Retail!H7),"",Retail!H7)</f>
        <v>0</v>
      </c>
      <c r="J507" s="1">
        <f>IF(ISBLANK(Retail!I7),"",Retail!I7)</f>
        <v>0</v>
      </c>
      <c r="K507" s="1">
        <f>IF(ISBLANK(Retail!J7),"",Retail!J7)</f>
        <v>0</v>
      </c>
      <c r="L507" s="1">
        <f>IF(ISBLANK(Retail!K7),"",Retail!K7)</f>
        <v>0</v>
      </c>
      <c r="M507" s="1">
        <f>IF(ISBLANK(Retail!L7),"",Retail!L7)</f>
        <v>0</v>
      </c>
      <c r="N507" s="1">
        <f>IF(ISBLANK(Retail!M7),"",Retail!M7)</f>
        <v>0.1</v>
      </c>
      <c r="O507" s="1">
        <f>IF(ISBLANK(Retail!N7),"",Retail!N7)</f>
        <v>0.2</v>
      </c>
      <c r="P507" s="1">
        <f>IF(ISBLANK(Retail!O7),"",Retail!O7)</f>
        <v>0.2</v>
      </c>
      <c r="Q507" s="1">
        <f>IF(ISBLANK(Retail!P7),"",Retail!P7)</f>
        <v>0.4</v>
      </c>
      <c r="R507" s="1">
        <f>IF(ISBLANK(Retail!Q7),"",Retail!Q7)</f>
        <v>0.4</v>
      </c>
      <c r="S507" s="1">
        <f>IF(ISBLANK(Retail!R7),"",Retail!R7)</f>
        <v>0.4</v>
      </c>
      <c r="T507" s="1">
        <f>IF(ISBLANK(Retail!S7),"",Retail!S7)</f>
        <v>0.4</v>
      </c>
      <c r="U507" s="1">
        <f>IF(ISBLANK(Retail!T7),"",Retail!T7)</f>
        <v>0.4</v>
      </c>
      <c r="V507" s="1">
        <f>IF(ISBLANK(Retail!U7),"",Retail!U7)</f>
        <v>0.2</v>
      </c>
      <c r="W507" s="1">
        <f>IF(ISBLANK(Retail!V7),"",Retail!V7)</f>
        <v>0.1</v>
      </c>
      <c r="X507" s="1">
        <f>IF(ISBLANK(Retail!W7),"",Retail!W7)</f>
        <v>0</v>
      </c>
      <c r="Y507" s="1">
        <f>IF(ISBLANK(Retail!X7),"",Retail!X7)</f>
        <v>0</v>
      </c>
      <c r="Z507" s="1">
        <f>IF(ISBLANK(Retail!Y7),"",Retail!Y7)</f>
        <v>0</v>
      </c>
      <c r="AA507" s="1">
        <f>IF(ISBLANK(Retail!Z7),"",Retail!Z7)</f>
        <v>0</v>
      </c>
      <c r="AB507" s="23">
        <f>IF(ISBLANK(Retail!AA7),"",Retail!AA7)</f>
        <v>0</v>
      </c>
    </row>
    <row r="508" spans="1:28" x14ac:dyDescent="0.25">
      <c r="A508" s="53" t="str">
        <f>IF(ISBLANK(Retail!A8),NA(),Retail!A8)</f>
        <v>Lights</v>
      </c>
      <c r="B508" t="str">
        <f t="shared" si="29"/>
        <v>Lights</v>
      </c>
      <c r="C508" t="str">
        <f>IF(ISBLANK(Retail!C8),"",Retail!C8)</f>
        <v>WD</v>
      </c>
      <c r="D508" t="str">
        <f t="shared" si="31"/>
        <v>RetailLightsWD</v>
      </c>
      <c r="E508" s="1">
        <f>IF(ISBLANK(Retail!D8),"",Retail!D8)</f>
        <v>0.05</v>
      </c>
      <c r="F508" s="1">
        <f>IF(ISBLANK(Retail!E8),"",Retail!E8)</f>
        <v>0.05</v>
      </c>
      <c r="G508" s="1">
        <f>IF(ISBLANK(Retail!F8),"",Retail!F8)</f>
        <v>0.05</v>
      </c>
      <c r="H508" s="1">
        <f>IF(ISBLANK(Retail!G8),"",Retail!G8)</f>
        <v>0.05</v>
      </c>
      <c r="I508" s="1">
        <f>IF(ISBLANK(Retail!H8),"",Retail!H8)</f>
        <v>0.05</v>
      </c>
      <c r="J508" s="1">
        <f>IF(ISBLANK(Retail!I8),"",Retail!I8)</f>
        <v>0.05</v>
      </c>
      <c r="K508" s="1">
        <f>IF(ISBLANK(Retail!J8),"",Retail!J8)</f>
        <v>0.05</v>
      </c>
      <c r="L508" s="1">
        <f>IF(ISBLANK(Retail!K8),"",Retail!K8)</f>
        <v>0.2</v>
      </c>
      <c r="M508" s="1">
        <f>IF(ISBLANK(Retail!L8),"",Retail!L8)</f>
        <v>0.5</v>
      </c>
      <c r="N508" s="1">
        <f>IF(ISBLANK(Retail!M8),"",Retail!M8)</f>
        <v>0.85</v>
      </c>
      <c r="O508" s="1">
        <f>IF(ISBLANK(Retail!N8),"",Retail!N8)</f>
        <v>0.85</v>
      </c>
      <c r="P508" s="1">
        <f>IF(ISBLANK(Retail!O8),"",Retail!O8)</f>
        <v>0.85</v>
      </c>
      <c r="Q508" s="1">
        <f>IF(ISBLANK(Retail!P8),"",Retail!P8)</f>
        <v>0.85</v>
      </c>
      <c r="R508" s="1">
        <f>IF(ISBLANK(Retail!Q8),"",Retail!Q8)</f>
        <v>0.85</v>
      </c>
      <c r="S508" s="1">
        <f>IF(ISBLANK(Retail!R8),"",Retail!R8)</f>
        <v>0.85</v>
      </c>
      <c r="T508" s="1">
        <f>IF(ISBLANK(Retail!S8),"",Retail!S8)</f>
        <v>0.85</v>
      </c>
      <c r="U508" s="1">
        <f>IF(ISBLANK(Retail!T8),"",Retail!T8)</f>
        <v>0.85</v>
      </c>
      <c r="V508" s="1">
        <f>IF(ISBLANK(Retail!U8),"",Retail!U8)</f>
        <v>0.85</v>
      </c>
      <c r="W508" s="1">
        <f>IF(ISBLANK(Retail!V8),"",Retail!V8)</f>
        <v>0.55000000000000004</v>
      </c>
      <c r="X508" s="1">
        <f>IF(ISBLANK(Retail!W8),"",Retail!W8)</f>
        <v>0.55000000000000004</v>
      </c>
      <c r="Y508" s="1">
        <f>IF(ISBLANK(Retail!X8),"",Retail!X8)</f>
        <v>0.5</v>
      </c>
      <c r="Z508" s="1">
        <f>IF(ISBLANK(Retail!Y8),"",Retail!Y8)</f>
        <v>0.2</v>
      </c>
      <c r="AA508" s="1">
        <f>IF(ISBLANK(Retail!Z8),"",Retail!Z8)</f>
        <v>0.05</v>
      </c>
      <c r="AB508" s="23">
        <f>IF(ISBLANK(Retail!AA8),"",Retail!AA8)</f>
        <v>0.05</v>
      </c>
    </row>
    <row r="509" spans="1:28" x14ac:dyDescent="0.25">
      <c r="A509" s="53" t="e">
        <f>IF(ISBLANK(Retail!A9),NA(),Retail!A9)</f>
        <v>#N/A</v>
      </c>
      <c r="B509" t="e">
        <f t="shared" si="29"/>
        <v>#N/A</v>
      </c>
      <c r="C509" t="str">
        <f>IF(ISBLANK(Retail!C9),"",Retail!C9)</f>
        <v>Sat</v>
      </c>
      <c r="D509" t="str">
        <f t="shared" si="31"/>
        <v>RetailLightsSat</v>
      </c>
      <c r="E509" s="1">
        <f>IF(ISBLANK(Retail!D9),"",Retail!D9)</f>
        <v>0.05</v>
      </c>
      <c r="F509" s="1">
        <f>IF(ISBLANK(Retail!E9),"",Retail!E9)</f>
        <v>0.05</v>
      </c>
      <c r="G509" s="1">
        <f>IF(ISBLANK(Retail!F9),"",Retail!F9)</f>
        <v>0.05</v>
      </c>
      <c r="H509" s="1">
        <f>IF(ISBLANK(Retail!G9),"",Retail!G9)</f>
        <v>0.05</v>
      </c>
      <c r="I509" s="1">
        <f>IF(ISBLANK(Retail!H9),"",Retail!H9)</f>
        <v>0.05</v>
      </c>
      <c r="J509" s="1">
        <f>IF(ISBLANK(Retail!I9),"",Retail!I9)</f>
        <v>0.05</v>
      </c>
      <c r="K509" s="1">
        <f>IF(ISBLANK(Retail!J9),"",Retail!J9)</f>
        <v>0.05</v>
      </c>
      <c r="L509" s="1">
        <f>IF(ISBLANK(Retail!K9),"",Retail!K9)</f>
        <v>0.1</v>
      </c>
      <c r="M509" s="1">
        <f>IF(ISBLANK(Retail!L9),"",Retail!L9)</f>
        <v>0.3</v>
      </c>
      <c r="N509" s="1">
        <f>IF(ISBLANK(Retail!M9),"",Retail!M9)</f>
        <v>0.55000000000000004</v>
      </c>
      <c r="O509" s="1">
        <f>IF(ISBLANK(Retail!N9),"",Retail!N9)</f>
        <v>0.85</v>
      </c>
      <c r="P509" s="1">
        <f>IF(ISBLANK(Retail!O9),"",Retail!O9)</f>
        <v>0.85</v>
      </c>
      <c r="Q509" s="1">
        <f>IF(ISBLANK(Retail!P9),"",Retail!P9)</f>
        <v>0.85</v>
      </c>
      <c r="R509" s="1">
        <f>IF(ISBLANK(Retail!Q9),"",Retail!Q9)</f>
        <v>0.85</v>
      </c>
      <c r="S509" s="1">
        <f>IF(ISBLANK(Retail!R9),"",Retail!R9)</f>
        <v>0.85</v>
      </c>
      <c r="T509" s="1">
        <f>IF(ISBLANK(Retail!S9),"",Retail!S9)</f>
        <v>0.85</v>
      </c>
      <c r="U509" s="1">
        <f>IF(ISBLANK(Retail!T9),"",Retail!T9)</f>
        <v>0.85</v>
      </c>
      <c r="V509" s="1">
        <f>IF(ISBLANK(Retail!U9),"",Retail!U9)</f>
        <v>0.85</v>
      </c>
      <c r="W509" s="1">
        <f>IF(ISBLANK(Retail!V9),"",Retail!V9)</f>
        <v>0.5</v>
      </c>
      <c r="X509" s="1">
        <f>IF(ISBLANK(Retail!W9),"",Retail!W9)</f>
        <v>0.3</v>
      </c>
      <c r="Y509" s="1">
        <f>IF(ISBLANK(Retail!X9),"",Retail!X9)</f>
        <v>0.3</v>
      </c>
      <c r="Z509" s="1">
        <f>IF(ISBLANK(Retail!Y9),"",Retail!Y9)</f>
        <v>0.1</v>
      </c>
      <c r="AA509" s="1">
        <f>IF(ISBLANK(Retail!Z9),"",Retail!Z9)</f>
        <v>0.05</v>
      </c>
      <c r="AB509" s="23">
        <f>IF(ISBLANK(Retail!AA9),"",Retail!AA9)</f>
        <v>0.05</v>
      </c>
    </row>
    <row r="510" spans="1:28" x14ac:dyDescent="0.25">
      <c r="A510" s="53" t="e">
        <f>IF(ISBLANK(Retail!A10),NA(),Retail!A10)</f>
        <v>#N/A</v>
      </c>
      <c r="B510" t="e">
        <f t="shared" si="29"/>
        <v>#N/A</v>
      </c>
      <c r="C510" t="str">
        <f>IF(ISBLANK(Retail!C10),"",Retail!C10)</f>
        <v>Sun</v>
      </c>
      <c r="D510" t="str">
        <f t="shared" si="31"/>
        <v>RetailLightsSun</v>
      </c>
      <c r="E510" s="1">
        <f>IF(ISBLANK(Retail!D10),"",Retail!D10)</f>
        <v>0.05</v>
      </c>
      <c r="F510" s="1">
        <f>IF(ISBLANK(Retail!E10),"",Retail!E10)</f>
        <v>0.05</v>
      </c>
      <c r="G510" s="1">
        <f>IF(ISBLANK(Retail!F10),"",Retail!F10)</f>
        <v>0.05</v>
      </c>
      <c r="H510" s="1">
        <f>IF(ISBLANK(Retail!G10),"",Retail!G10)</f>
        <v>0.05</v>
      </c>
      <c r="I510" s="1">
        <f>IF(ISBLANK(Retail!H10),"",Retail!H10)</f>
        <v>0.05</v>
      </c>
      <c r="J510" s="1">
        <f>IF(ISBLANK(Retail!I10),"",Retail!I10)</f>
        <v>0.05</v>
      </c>
      <c r="K510" s="1">
        <f>IF(ISBLANK(Retail!J10),"",Retail!J10)</f>
        <v>0.05</v>
      </c>
      <c r="L510" s="1">
        <f>IF(ISBLANK(Retail!K10),"",Retail!K10)</f>
        <v>0.05</v>
      </c>
      <c r="M510" s="1">
        <f>IF(ISBLANK(Retail!L10),"",Retail!L10)</f>
        <v>0.1</v>
      </c>
      <c r="N510" s="1">
        <f>IF(ISBLANK(Retail!M10),"",Retail!M10)</f>
        <v>0.1</v>
      </c>
      <c r="O510" s="1">
        <f>IF(ISBLANK(Retail!N10),"",Retail!N10)</f>
        <v>0.4</v>
      </c>
      <c r="P510" s="1">
        <f>IF(ISBLANK(Retail!O10),"",Retail!O10)</f>
        <v>0.4</v>
      </c>
      <c r="Q510" s="1">
        <f>IF(ISBLANK(Retail!P10),"",Retail!P10)</f>
        <v>0.55000000000000004</v>
      </c>
      <c r="R510" s="1">
        <f>IF(ISBLANK(Retail!Q10),"",Retail!Q10)</f>
        <v>0.55000000000000004</v>
      </c>
      <c r="S510" s="1">
        <f>IF(ISBLANK(Retail!R10),"",Retail!R10)</f>
        <v>0.55000000000000004</v>
      </c>
      <c r="T510" s="1">
        <f>IF(ISBLANK(Retail!S10),"",Retail!S10)</f>
        <v>0.55000000000000004</v>
      </c>
      <c r="U510" s="1">
        <f>IF(ISBLANK(Retail!T10),"",Retail!T10)</f>
        <v>0.55000000000000004</v>
      </c>
      <c r="V510" s="1">
        <f>IF(ISBLANK(Retail!U10),"",Retail!U10)</f>
        <v>0.4</v>
      </c>
      <c r="W510" s="1">
        <f>IF(ISBLANK(Retail!V10),"",Retail!V10)</f>
        <v>0.2</v>
      </c>
      <c r="X510" s="1">
        <f>IF(ISBLANK(Retail!W10),"",Retail!W10)</f>
        <v>0.05</v>
      </c>
      <c r="Y510" s="1">
        <f>IF(ISBLANK(Retail!X10),"",Retail!X10)</f>
        <v>0.05</v>
      </c>
      <c r="Z510" s="1">
        <f>IF(ISBLANK(Retail!Y10),"",Retail!Y10)</f>
        <v>0.05</v>
      </c>
      <c r="AA510" s="1">
        <f>IF(ISBLANK(Retail!Z10),"",Retail!Z10)</f>
        <v>0.05</v>
      </c>
      <c r="AB510" s="23">
        <f>IF(ISBLANK(Retail!AA10),"",Retail!AA10)</f>
        <v>0.05</v>
      </c>
    </row>
    <row r="511" spans="1:28" x14ac:dyDescent="0.25">
      <c r="A511" s="53" t="str">
        <f>IF(ISBLANK(Retail!A11),NA(),Retail!A11)</f>
        <v>Receptacle</v>
      </c>
      <c r="B511" t="str">
        <f t="shared" si="29"/>
        <v>Receptacle</v>
      </c>
      <c r="C511" t="str">
        <f>IF(ISBLANK(Retail!C11),"",Retail!C11)</f>
        <v>WD</v>
      </c>
      <c r="D511" t="str">
        <f t="shared" si="31"/>
        <v>RetailReceptacleWD</v>
      </c>
      <c r="E511" s="1">
        <f>IF(ISBLANK(Retail!D11),"",Retail!D11)</f>
        <v>0.05</v>
      </c>
      <c r="F511" s="1">
        <f>IF(ISBLANK(Retail!E11),"",Retail!E11)</f>
        <v>0.05</v>
      </c>
      <c r="G511" s="1">
        <f>IF(ISBLANK(Retail!F11),"",Retail!F11)</f>
        <v>0.05</v>
      </c>
      <c r="H511" s="1">
        <f>IF(ISBLANK(Retail!G11),"",Retail!G11)</f>
        <v>0.05</v>
      </c>
      <c r="I511" s="1">
        <f>IF(ISBLANK(Retail!H11),"",Retail!H11)</f>
        <v>0.05</v>
      </c>
      <c r="J511" s="1">
        <f>IF(ISBLANK(Retail!I11),"",Retail!I11)</f>
        <v>0.05</v>
      </c>
      <c r="K511" s="1">
        <f>IF(ISBLANK(Retail!J11),"",Retail!J11)</f>
        <v>0.05</v>
      </c>
      <c r="L511" s="1">
        <f>IF(ISBLANK(Retail!K11),"",Retail!K11)</f>
        <v>0.2</v>
      </c>
      <c r="M511" s="1">
        <f>IF(ISBLANK(Retail!L11),"",Retail!L11)</f>
        <v>0.5</v>
      </c>
      <c r="N511" s="1">
        <f>IF(ISBLANK(Retail!M11),"",Retail!M11)</f>
        <v>0.9</v>
      </c>
      <c r="O511" s="1">
        <f>IF(ISBLANK(Retail!N11),"",Retail!N11)</f>
        <v>0.9</v>
      </c>
      <c r="P511" s="1">
        <f>IF(ISBLANK(Retail!O11),"",Retail!O11)</f>
        <v>0.9</v>
      </c>
      <c r="Q511" s="1">
        <f>IF(ISBLANK(Retail!P11),"",Retail!P11)</f>
        <v>0.9</v>
      </c>
      <c r="R511" s="1">
        <f>IF(ISBLANK(Retail!Q11),"",Retail!Q11)</f>
        <v>0.9</v>
      </c>
      <c r="S511" s="1">
        <f>IF(ISBLANK(Retail!R11),"",Retail!R11)</f>
        <v>0.9</v>
      </c>
      <c r="T511" s="1">
        <f>IF(ISBLANK(Retail!S11),"",Retail!S11)</f>
        <v>0.9</v>
      </c>
      <c r="U511" s="1">
        <f>IF(ISBLANK(Retail!T11),"",Retail!T11)</f>
        <v>0.9</v>
      </c>
      <c r="V511" s="1">
        <f>IF(ISBLANK(Retail!U11),"",Retail!U11)</f>
        <v>0.9</v>
      </c>
      <c r="W511" s="1">
        <f>IF(ISBLANK(Retail!V11),"",Retail!V11)</f>
        <v>0.6</v>
      </c>
      <c r="X511" s="1">
        <f>IF(ISBLANK(Retail!W11),"",Retail!W11)</f>
        <v>0.6</v>
      </c>
      <c r="Y511" s="1">
        <f>IF(ISBLANK(Retail!X11),"",Retail!X11)</f>
        <v>0.5</v>
      </c>
      <c r="Z511" s="1">
        <f>IF(ISBLANK(Retail!Y11),"",Retail!Y11)</f>
        <v>0.2</v>
      </c>
      <c r="AA511" s="1">
        <f>IF(ISBLANK(Retail!Z11),"",Retail!Z11)</f>
        <v>0.05</v>
      </c>
      <c r="AB511" s="23">
        <f>IF(ISBLANK(Retail!AA11),"",Retail!AA11)</f>
        <v>0.05</v>
      </c>
    </row>
    <row r="512" spans="1:28" x14ac:dyDescent="0.25">
      <c r="A512" s="53" t="e">
        <f>IF(ISBLANK(Retail!A12),NA(),Retail!A12)</f>
        <v>#N/A</v>
      </c>
      <c r="B512" t="e">
        <f t="shared" si="29"/>
        <v>#N/A</v>
      </c>
      <c r="C512" t="str">
        <f>IF(ISBLANK(Retail!C12),"",Retail!C12)</f>
        <v>Sat</v>
      </c>
      <c r="D512" t="str">
        <f t="shared" si="31"/>
        <v>RetailReceptacleSat</v>
      </c>
      <c r="E512" s="1">
        <f>IF(ISBLANK(Retail!D12),"",Retail!D12)</f>
        <v>0.05</v>
      </c>
      <c r="F512" s="1">
        <f>IF(ISBLANK(Retail!E12),"",Retail!E12)</f>
        <v>0.05</v>
      </c>
      <c r="G512" s="1">
        <f>IF(ISBLANK(Retail!F12),"",Retail!F12)</f>
        <v>0.05</v>
      </c>
      <c r="H512" s="1">
        <f>IF(ISBLANK(Retail!G12),"",Retail!G12)</f>
        <v>0.05</v>
      </c>
      <c r="I512" s="1">
        <f>IF(ISBLANK(Retail!H12),"",Retail!H12)</f>
        <v>0.05</v>
      </c>
      <c r="J512" s="1">
        <f>IF(ISBLANK(Retail!I12),"",Retail!I12)</f>
        <v>0.05</v>
      </c>
      <c r="K512" s="1">
        <f>IF(ISBLANK(Retail!J12),"",Retail!J12)</f>
        <v>0.05</v>
      </c>
      <c r="L512" s="1">
        <f>IF(ISBLANK(Retail!K12),"",Retail!K12)</f>
        <v>0.1</v>
      </c>
      <c r="M512" s="1">
        <f>IF(ISBLANK(Retail!L12),"",Retail!L12)</f>
        <v>0.3</v>
      </c>
      <c r="N512" s="1">
        <f>IF(ISBLANK(Retail!M12),"",Retail!M12)</f>
        <v>0.6</v>
      </c>
      <c r="O512" s="1">
        <f>IF(ISBLANK(Retail!N12),"",Retail!N12)</f>
        <v>0.9</v>
      </c>
      <c r="P512" s="1">
        <f>IF(ISBLANK(Retail!O12),"",Retail!O12)</f>
        <v>0.9</v>
      </c>
      <c r="Q512" s="1">
        <f>IF(ISBLANK(Retail!P12),"",Retail!P12)</f>
        <v>0.9</v>
      </c>
      <c r="R512" s="1">
        <f>IF(ISBLANK(Retail!Q12),"",Retail!Q12)</f>
        <v>0.9</v>
      </c>
      <c r="S512" s="1">
        <f>IF(ISBLANK(Retail!R12),"",Retail!R12)</f>
        <v>0.9</v>
      </c>
      <c r="T512" s="1">
        <f>IF(ISBLANK(Retail!S12),"",Retail!S12)</f>
        <v>0.9</v>
      </c>
      <c r="U512" s="1">
        <f>IF(ISBLANK(Retail!T12),"",Retail!T12)</f>
        <v>0.9</v>
      </c>
      <c r="V512" s="1">
        <f>IF(ISBLANK(Retail!U12),"",Retail!U12)</f>
        <v>0.9</v>
      </c>
      <c r="W512" s="1">
        <f>IF(ISBLANK(Retail!V12),"",Retail!V12)</f>
        <v>0.5</v>
      </c>
      <c r="X512" s="1">
        <f>IF(ISBLANK(Retail!W12),"",Retail!W12)</f>
        <v>0.3</v>
      </c>
      <c r="Y512" s="1">
        <f>IF(ISBLANK(Retail!X12),"",Retail!X12)</f>
        <v>0.3</v>
      </c>
      <c r="Z512" s="1">
        <f>IF(ISBLANK(Retail!Y12),"",Retail!Y12)</f>
        <v>0.1</v>
      </c>
      <c r="AA512" s="1">
        <f>IF(ISBLANK(Retail!Z12),"",Retail!Z12)</f>
        <v>0.05</v>
      </c>
      <c r="AB512" s="23">
        <f>IF(ISBLANK(Retail!AA12),"",Retail!AA12)</f>
        <v>0.05</v>
      </c>
    </row>
    <row r="513" spans="1:28" x14ac:dyDescent="0.25">
      <c r="A513" s="53" t="e">
        <f>IF(ISBLANK(Retail!A13),NA(),Retail!A13)</f>
        <v>#N/A</v>
      </c>
      <c r="B513" t="e">
        <f t="shared" si="29"/>
        <v>#N/A</v>
      </c>
      <c r="C513" t="str">
        <f>IF(ISBLANK(Retail!C13),"",Retail!C13)</f>
        <v>Sun</v>
      </c>
      <c r="D513" t="str">
        <f t="shared" si="31"/>
        <v>RetailReceptacleSun</v>
      </c>
      <c r="E513" s="1">
        <f>IF(ISBLANK(Retail!D13),"",Retail!D13)</f>
        <v>0.05</v>
      </c>
      <c r="F513" s="1">
        <f>IF(ISBLANK(Retail!E13),"",Retail!E13)</f>
        <v>0.05</v>
      </c>
      <c r="G513" s="1">
        <f>IF(ISBLANK(Retail!F13),"",Retail!F13)</f>
        <v>0.05</v>
      </c>
      <c r="H513" s="1">
        <f>IF(ISBLANK(Retail!G13),"",Retail!G13)</f>
        <v>0.05</v>
      </c>
      <c r="I513" s="1">
        <f>IF(ISBLANK(Retail!H13),"",Retail!H13)</f>
        <v>0.05</v>
      </c>
      <c r="J513" s="1">
        <f>IF(ISBLANK(Retail!I13),"",Retail!I13)</f>
        <v>0.05</v>
      </c>
      <c r="K513" s="1">
        <f>IF(ISBLANK(Retail!J13),"",Retail!J13)</f>
        <v>0.05</v>
      </c>
      <c r="L513" s="1">
        <f>IF(ISBLANK(Retail!K13),"",Retail!K13)</f>
        <v>0.05</v>
      </c>
      <c r="M513" s="1">
        <f>IF(ISBLANK(Retail!L13),"",Retail!L13)</f>
        <v>0.1</v>
      </c>
      <c r="N513" s="1">
        <f>IF(ISBLANK(Retail!M13),"",Retail!M13)</f>
        <v>0.1</v>
      </c>
      <c r="O513" s="1">
        <f>IF(ISBLANK(Retail!N13),"",Retail!N13)</f>
        <v>0.4</v>
      </c>
      <c r="P513" s="1">
        <f>IF(ISBLANK(Retail!O13),"",Retail!O13)</f>
        <v>0.4</v>
      </c>
      <c r="Q513" s="1">
        <f>IF(ISBLANK(Retail!P13),"",Retail!P13)</f>
        <v>0.6</v>
      </c>
      <c r="R513" s="1">
        <f>IF(ISBLANK(Retail!Q13),"",Retail!Q13)</f>
        <v>0.6</v>
      </c>
      <c r="S513" s="1">
        <f>IF(ISBLANK(Retail!R13),"",Retail!R13)</f>
        <v>0.6</v>
      </c>
      <c r="T513" s="1">
        <f>IF(ISBLANK(Retail!S13),"",Retail!S13)</f>
        <v>0.6</v>
      </c>
      <c r="U513" s="1">
        <f>IF(ISBLANK(Retail!T13),"",Retail!T13)</f>
        <v>0.6</v>
      </c>
      <c r="V513" s="1">
        <f>IF(ISBLANK(Retail!U13),"",Retail!U13)</f>
        <v>0.4</v>
      </c>
      <c r="W513" s="1">
        <f>IF(ISBLANK(Retail!V13),"",Retail!V13)</f>
        <v>0.2</v>
      </c>
      <c r="X513" s="1">
        <f>IF(ISBLANK(Retail!W13),"",Retail!W13)</f>
        <v>0.05</v>
      </c>
      <c r="Y513" s="1">
        <f>IF(ISBLANK(Retail!X13),"",Retail!X13)</f>
        <v>0.05</v>
      </c>
      <c r="Z513" s="1">
        <f>IF(ISBLANK(Retail!Y13),"",Retail!Y13)</f>
        <v>0.05</v>
      </c>
      <c r="AA513" s="1">
        <f>IF(ISBLANK(Retail!Z13),"",Retail!Z13)</f>
        <v>0.05</v>
      </c>
      <c r="AB513" s="23">
        <f>IF(ISBLANK(Retail!AA13),"",Retail!AA13)</f>
        <v>0.05</v>
      </c>
    </row>
    <row r="514" spans="1:28" x14ac:dyDescent="0.25">
      <c r="A514" s="53" t="str">
        <f>IF(ISBLANK(Retail!A14),NA(),Retail!A14)</f>
        <v>HVAC Avail</v>
      </c>
      <c r="B514" t="str">
        <f t="shared" si="29"/>
        <v>HVACAvail</v>
      </c>
      <c r="C514" t="str">
        <f>IF(ISBLANK(Retail!C14),"",Retail!C14)</f>
        <v>WD</v>
      </c>
      <c r="D514" t="str">
        <f t="shared" si="31"/>
        <v>RetailHVACAvailWD</v>
      </c>
      <c r="E514" s="1">
        <f>IF(ISBLANK(Retail!D14),"",Retail!D14)</f>
        <v>0</v>
      </c>
      <c r="F514" s="1">
        <f>IF(ISBLANK(Retail!E14),"",Retail!E14)</f>
        <v>0</v>
      </c>
      <c r="G514" s="1">
        <f>IF(ISBLANK(Retail!F14),"",Retail!F14)</f>
        <v>0</v>
      </c>
      <c r="H514" s="1">
        <f>IF(ISBLANK(Retail!G14),"",Retail!G14)</f>
        <v>0</v>
      </c>
      <c r="I514" s="1">
        <f>IF(ISBLANK(Retail!H14),"",Retail!H14)</f>
        <v>0</v>
      </c>
      <c r="J514" s="1">
        <f>IF(ISBLANK(Retail!I14),"",Retail!I14)</f>
        <v>0</v>
      </c>
      <c r="K514" s="1">
        <f>IF(ISBLANK(Retail!J14),"",Retail!J14)</f>
        <v>1</v>
      </c>
      <c r="L514" s="1">
        <f>IF(ISBLANK(Retail!K14),"",Retail!K14)</f>
        <v>1</v>
      </c>
      <c r="M514" s="1">
        <f>IF(ISBLANK(Retail!L14),"",Retail!L14)</f>
        <v>1</v>
      </c>
      <c r="N514" s="1">
        <f>IF(ISBLANK(Retail!M14),"",Retail!M14)</f>
        <v>1</v>
      </c>
      <c r="O514" s="1">
        <f>IF(ISBLANK(Retail!N14),"",Retail!N14)</f>
        <v>1</v>
      </c>
      <c r="P514" s="1">
        <f>IF(ISBLANK(Retail!O14),"",Retail!O14)</f>
        <v>1</v>
      </c>
      <c r="Q514" s="1">
        <f>IF(ISBLANK(Retail!P14),"",Retail!P14)</f>
        <v>1</v>
      </c>
      <c r="R514" s="1">
        <f>IF(ISBLANK(Retail!Q14),"",Retail!Q14)</f>
        <v>1</v>
      </c>
      <c r="S514" s="1">
        <f>IF(ISBLANK(Retail!R14),"",Retail!R14)</f>
        <v>1</v>
      </c>
      <c r="T514" s="1">
        <f>IF(ISBLANK(Retail!S14),"",Retail!S14)</f>
        <v>1</v>
      </c>
      <c r="U514" s="1">
        <f>IF(ISBLANK(Retail!T14),"",Retail!T14)</f>
        <v>1</v>
      </c>
      <c r="V514" s="1">
        <f>IF(ISBLANK(Retail!U14),"",Retail!U14)</f>
        <v>1</v>
      </c>
      <c r="W514" s="1">
        <f>IF(ISBLANK(Retail!V14),"",Retail!V14)</f>
        <v>1</v>
      </c>
      <c r="X514" s="1">
        <f>IF(ISBLANK(Retail!W14),"",Retail!W14)</f>
        <v>1</v>
      </c>
      <c r="Y514" s="1">
        <f>IF(ISBLANK(Retail!X14),"",Retail!X14)</f>
        <v>1</v>
      </c>
      <c r="Z514" s="1">
        <f>IF(ISBLANK(Retail!Y14),"",Retail!Y14)</f>
        <v>0</v>
      </c>
      <c r="AA514" s="1">
        <f>IF(ISBLANK(Retail!Z14),"",Retail!Z14)</f>
        <v>0</v>
      </c>
      <c r="AB514" s="23">
        <f>IF(ISBLANK(Retail!AA14),"",Retail!AA14)</f>
        <v>0</v>
      </c>
    </row>
    <row r="515" spans="1:28" x14ac:dyDescent="0.25">
      <c r="A515" s="53" t="e">
        <f>IF(ISBLANK(Retail!A15),NA(),Retail!A15)</f>
        <v>#N/A</v>
      </c>
      <c r="B515" t="e">
        <f t="shared" si="29"/>
        <v>#N/A</v>
      </c>
      <c r="C515" t="str">
        <f>IF(ISBLANK(Retail!C15),"",Retail!C15)</f>
        <v>Sat</v>
      </c>
      <c r="D515" t="str">
        <f t="shared" si="31"/>
        <v>RetailHVACAvailSat</v>
      </c>
      <c r="E515" s="1">
        <f>IF(ISBLANK(Retail!D15),"",Retail!D15)</f>
        <v>0</v>
      </c>
      <c r="F515" s="1">
        <f>IF(ISBLANK(Retail!E15),"",Retail!E15)</f>
        <v>0</v>
      </c>
      <c r="G515" s="1">
        <f>IF(ISBLANK(Retail!F15),"",Retail!F15)</f>
        <v>0</v>
      </c>
      <c r="H515" s="1">
        <f>IF(ISBLANK(Retail!G15),"",Retail!G15)</f>
        <v>0</v>
      </c>
      <c r="I515" s="1">
        <f>IF(ISBLANK(Retail!H15),"",Retail!H15)</f>
        <v>0</v>
      </c>
      <c r="J515" s="1">
        <f>IF(ISBLANK(Retail!I15),"",Retail!I15)</f>
        <v>0</v>
      </c>
      <c r="K515" s="1">
        <f>IF(ISBLANK(Retail!J15),"",Retail!J15)</f>
        <v>1</v>
      </c>
      <c r="L515" s="1">
        <f>IF(ISBLANK(Retail!K15),"",Retail!K15)</f>
        <v>1</v>
      </c>
      <c r="M515" s="1">
        <f>IF(ISBLANK(Retail!L15),"",Retail!L15)</f>
        <v>1</v>
      </c>
      <c r="N515" s="1">
        <f>IF(ISBLANK(Retail!M15),"",Retail!M15)</f>
        <v>1</v>
      </c>
      <c r="O515" s="1">
        <f>IF(ISBLANK(Retail!N15),"",Retail!N15)</f>
        <v>1</v>
      </c>
      <c r="P515" s="1">
        <f>IF(ISBLANK(Retail!O15),"",Retail!O15)</f>
        <v>1</v>
      </c>
      <c r="Q515" s="1">
        <f>IF(ISBLANK(Retail!P15),"",Retail!P15)</f>
        <v>1</v>
      </c>
      <c r="R515" s="1">
        <f>IF(ISBLANK(Retail!Q15),"",Retail!Q15)</f>
        <v>1</v>
      </c>
      <c r="S515" s="1">
        <f>IF(ISBLANK(Retail!R15),"",Retail!R15)</f>
        <v>1</v>
      </c>
      <c r="T515" s="1">
        <f>IF(ISBLANK(Retail!S15),"",Retail!S15)</f>
        <v>1</v>
      </c>
      <c r="U515" s="1">
        <f>IF(ISBLANK(Retail!T15),"",Retail!T15)</f>
        <v>1</v>
      </c>
      <c r="V515" s="1">
        <f>IF(ISBLANK(Retail!U15),"",Retail!U15)</f>
        <v>1</v>
      </c>
      <c r="W515" s="1">
        <f>IF(ISBLANK(Retail!V15),"",Retail!V15)</f>
        <v>1</v>
      </c>
      <c r="X515" s="1">
        <f>IF(ISBLANK(Retail!W15),"",Retail!W15)</f>
        <v>1</v>
      </c>
      <c r="Y515" s="1">
        <f>IF(ISBLANK(Retail!X15),"",Retail!X15)</f>
        <v>1</v>
      </c>
      <c r="Z515" s="1">
        <f>IF(ISBLANK(Retail!Y15),"",Retail!Y15)</f>
        <v>1</v>
      </c>
      <c r="AA515" s="1">
        <f>IF(ISBLANK(Retail!Z15),"",Retail!Z15)</f>
        <v>0</v>
      </c>
      <c r="AB515" s="23">
        <f>IF(ISBLANK(Retail!AA15),"",Retail!AA15)</f>
        <v>0</v>
      </c>
    </row>
    <row r="516" spans="1:28" x14ac:dyDescent="0.25">
      <c r="A516" s="53" t="e">
        <f>IF(ISBLANK(Retail!A16),NA(),Retail!A16)</f>
        <v>#N/A</v>
      </c>
      <c r="B516" t="e">
        <f t="shared" si="29"/>
        <v>#N/A</v>
      </c>
      <c r="C516" t="str">
        <f>IF(ISBLANK(Retail!C16),"",Retail!C16)</f>
        <v>Sun</v>
      </c>
      <c r="D516" t="str">
        <f t="shared" si="31"/>
        <v>RetailHVACAvailSun</v>
      </c>
      <c r="E516" s="1">
        <f>IF(ISBLANK(Retail!D16),"",Retail!D16)</f>
        <v>0</v>
      </c>
      <c r="F516" s="1">
        <f>IF(ISBLANK(Retail!E16),"",Retail!E16)</f>
        <v>0</v>
      </c>
      <c r="G516" s="1">
        <f>IF(ISBLANK(Retail!F16),"",Retail!F16)</f>
        <v>0</v>
      </c>
      <c r="H516" s="1">
        <f>IF(ISBLANK(Retail!G16),"",Retail!G16)</f>
        <v>0</v>
      </c>
      <c r="I516" s="1">
        <f>IF(ISBLANK(Retail!H16),"",Retail!H16)</f>
        <v>0</v>
      </c>
      <c r="J516" s="1">
        <f>IF(ISBLANK(Retail!I16),"",Retail!I16)</f>
        <v>0</v>
      </c>
      <c r="K516" s="1">
        <f>IF(ISBLANK(Retail!J16),"",Retail!J16)</f>
        <v>0</v>
      </c>
      <c r="L516" s="1">
        <f>IF(ISBLANK(Retail!K16),"",Retail!K16)</f>
        <v>0</v>
      </c>
      <c r="M516" s="1">
        <f>IF(ISBLANK(Retail!L16),"",Retail!L16)</f>
        <v>1</v>
      </c>
      <c r="N516" s="1">
        <f>IF(ISBLANK(Retail!M16),"",Retail!M16)</f>
        <v>1</v>
      </c>
      <c r="O516" s="1">
        <f>IF(ISBLANK(Retail!N16),"",Retail!N16)</f>
        <v>1</v>
      </c>
      <c r="P516" s="1">
        <f>IF(ISBLANK(Retail!O16),"",Retail!O16)</f>
        <v>1</v>
      </c>
      <c r="Q516" s="1">
        <f>IF(ISBLANK(Retail!P16),"",Retail!P16)</f>
        <v>1</v>
      </c>
      <c r="R516" s="1">
        <f>IF(ISBLANK(Retail!Q16),"",Retail!Q16)</f>
        <v>1</v>
      </c>
      <c r="S516" s="1">
        <f>IF(ISBLANK(Retail!R16),"",Retail!R16)</f>
        <v>1</v>
      </c>
      <c r="T516" s="1">
        <f>IF(ISBLANK(Retail!S16),"",Retail!S16)</f>
        <v>1</v>
      </c>
      <c r="U516" s="1">
        <f>IF(ISBLANK(Retail!T16),"",Retail!T16)</f>
        <v>1</v>
      </c>
      <c r="V516" s="1">
        <f>IF(ISBLANK(Retail!U16),"",Retail!U16)</f>
        <v>1</v>
      </c>
      <c r="W516" s="1">
        <f>IF(ISBLANK(Retail!V16),"",Retail!V16)</f>
        <v>1</v>
      </c>
      <c r="X516" s="1">
        <f>IF(ISBLANK(Retail!W16),"",Retail!W16)</f>
        <v>0</v>
      </c>
      <c r="Y516" s="1">
        <f>IF(ISBLANK(Retail!X16),"",Retail!X16)</f>
        <v>0</v>
      </c>
      <c r="Z516" s="1">
        <f>IF(ISBLANK(Retail!Y16),"",Retail!Y16)</f>
        <v>0</v>
      </c>
      <c r="AA516" s="1">
        <f>IF(ISBLANK(Retail!Z16),"",Retail!Z16)</f>
        <v>0</v>
      </c>
      <c r="AB516" s="23">
        <f>IF(ISBLANK(Retail!AA16),"",Retail!AA16)</f>
        <v>0</v>
      </c>
    </row>
    <row r="517" spans="1:28" x14ac:dyDescent="0.25">
      <c r="A517" s="53" t="str">
        <f>IF(ISBLANK(Retail!A17),NA(),Retail!A17)</f>
        <v>Service Hot Water</v>
      </c>
      <c r="B517" t="str">
        <f t="shared" si="29"/>
        <v>ServiceHotWater</v>
      </c>
      <c r="C517" t="str">
        <f>IF(ISBLANK(Retail!C17),"",Retail!C17)</f>
        <v>WD</v>
      </c>
      <c r="D517" t="str">
        <f t="shared" si="31"/>
        <v>RetailServiceHotWaterWD</v>
      </c>
      <c r="E517" s="1">
        <f>IF(ISBLANK(Retail!D17),"",Retail!D17)</f>
        <v>0.04</v>
      </c>
      <c r="F517" s="1">
        <f>IF(ISBLANK(Retail!E17),"",Retail!E17)</f>
        <v>0.05</v>
      </c>
      <c r="G517" s="1">
        <f>IF(ISBLANK(Retail!F17),"",Retail!F17)</f>
        <v>0.05</v>
      </c>
      <c r="H517" s="1">
        <f>IF(ISBLANK(Retail!G17),"",Retail!G17)</f>
        <v>0.04</v>
      </c>
      <c r="I517" s="1">
        <f>IF(ISBLANK(Retail!H17),"",Retail!H17)</f>
        <v>0.04</v>
      </c>
      <c r="J517" s="1">
        <f>IF(ISBLANK(Retail!I17),"",Retail!I17)</f>
        <v>0.04</v>
      </c>
      <c r="K517" s="1">
        <f>IF(ISBLANK(Retail!J17),"",Retail!J17)</f>
        <v>0.04</v>
      </c>
      <c r="L517" s="1">
        <f>IF(ISBLANK(Retail!K17),"",Retail!K17)</f>
        <v>0.15</v>
      </c>
      <c r="M517" s="1">
        <f>IF(ISBLANK(Retail!L17),"",Retail!L17)</f>
        <v>0.23</v>
      </c>
      <c r="N517" s="1">
        <f>IF(ISBLANK(Retail!M17),"",Retail!M17)</f>
        <v>0.32</v>
      </c>
      <c r="O517" s="1">
        <f>IF(ISBLANK(Retail!N17),"",Retail!N17)</f>
        <v>0.41</v>
      </c>
      <c r="P517" s="1">
        <f>IF(ISBLANK(Retail!O17),"",Retail!O17)</f>
        <v>0.56999999999999995</v>
      </c>
      <c r="Q517" s="1">
        <f>IF(ISBLANK(Retail!P17),"",Retail!P17)</f>
        <v>0.62</v>
      </c>
      <c r="R517" s="1">
        <f>IF(ISBLANK(Retail!Q17),"",Retail!Q17)</f>
        <v>0.61</v>
      </c>
      <c r="S517" s="1">
        <f>IF(ISBLANK(Retail!R17),"",Retail!R17)</f>
        <v>0.5</v>
      </c>
      <c r="T517" s="1">
        <f>IF(ISBLANK(Retail!S17),"",Retail!S17)</f>
        <v>0.45</v>
      </c>
      <c r="U517" s="1">
        <f>IF(ISBLANK(Retail!T17),"",Retail!T17)</f>
        <v>0.46</v>
      </c>
      <c r="V517" s="1">
        <f>IF(ISBLANK(Retail!U17),"",Retail!U17)</f>
        <v>0.47</v>
      </c>
      <c r="W517" s="1">
        <f>IF(ISBLANK(Retail!V17),"",Retail!V17)</f>
        <v>0.42</v>
      </c>
      <c r="X517" s="1">
        <f>IF(ISBLANK(Retail!W17),"",Retail!W17)</f>
        <v>0.34</v>
      </c>
      <c r="Y517" s="1">
        <f>IF(ISBLANK(Retail!X17),"",Retail!X17)</f>
        <v>0.33</v>
      </c>
      <c r="Z517" s="1">
        <f>IF(ISBLANK(Retail!Y17),"",Retail!Y17)</f>
        <v>0.23</v>
      </c>
      <c r="AA517" s="1">
        <f>IF(ISBLANK(Retail!Z17),"",Retail!Z17)</f>
        <v>0.13</v>
      </c>
      <c r="AB517" s="23">
        <f>IF(ISBLANK(Retail!AA17),"",Retail!AA17)</f>
        <v>0.08</v>
      </c>
    </row>
    <row r="518" spans="1:28" x14ac:dyDescent="0.25">
      <c r="A518" s="53" t="e">
        <f>IF(ISBLANK(Retail!A18),NA(),Retail!A18)</f>
        <v>#N/A</v>
      </c>
      <c r="B518" t="e">
        <f t="shared" si="29"/>
        <v>#N/A</v>
      </c>
      <c r="C518" t="str">
        <f>IF(ISBLANK(Retail!C18),"",Retail!C18)</f>
        <v>Sat</v>
      </c>
      <c r="D518" t="str">
        <f t="shared" si="31"/>
        <v>RetailServiceHotWaterSat</v>
      </c>
      <c r="E518" s="1">
        <f>IF(ISBLANK(Retail!D18),"",Retail!D18)</f>
        <v>0.11</v>
      </c>
      <c r="F518" s="1">
        <f>IF(ISBLANK(Retail!E18),"",Retail!E18)</f>
        <v>0.1</v>
      </c>
      <c r="G518" s="1">
        <f>IF(ISBLANK(Retail!F18),"",Retail!F18)</f>
        <v>0.08</v>
      </c>
      <c r="H518" s="1">
        <f>IF(ISBLANK(Retail!G18),"",Retail!G18)</f>
        <v>0.06</v>
      </c>
      <c r="I518" s="1">
        <f>IF(ISBLANK(Retail!H18),"",Retail!H18)</f>
        <v>0.06</v>
      </c>
      <c r="J518" s="1">
        <f>IF(ISBLANK(Retail!I18),"",Retail!I18)</f>
        <v>0.06</v>
      </c>
      <c r="K518" s="1">
        <f>IF(ISBLANK(Retail!J18),"",Retail!J18)</f>
        <v>7.0000000000000007E-2</v>
      </c>
      <c r="L518" s="1">
        <f>IF(ISBLANK(Retail!K18),"",Retail!K18)</f>
        <v>0.2</v>
      </c>
      <c r="M518" s="1">
        <f>IF(ISBLANK(Retail!L18),"",Retail!L18)</f>
        <v>0.24</v>
      </c>
      <c r="N518" s="1">
        <f>IF(ISBLANK(Retail!M18),"",Retail!M18)</f>
        <v>0.27</v>
      </c>
      <c r="O518" s="1">
        <f>IF(ISBLANK(Retail!N18),"",Retail!N18)</f>
        <v>0.42</v>
      </c>
      <c r="P518" s="1">
        <f>IF(ISBLANK(Retail!O18),"",Retail!O18)</f>
        <v>0.54</v>
      </c>
      <c r="Q518" s="1">
        <f>IF(ISBLANK(Retail!P18),"",Retail!P18)</f>
        <v>0.59</v>
      </c>
      <c r="R518" s="1">
        <f>IF(ISBLANK(Retail!Q18),"",Retail!Q18)</f>
        <v>0.6</v>
      </c>
      <c r="S518" s="1">
        <f>IF(ISBLANK(Retail!R18),"",Retail!R18)</f>
        <v>0.49</v>
      </c>
      <c r="T518" s="1">
        <f>IF(ISBLANK(Retail!S18),"",Retail!S18)</f>
        <v>0.48</v>
      </c>
      <c r="U518" s="1">
        <f>IF(ISBLANK(Retail!T18),"",Retail!T18)</f>
        <v>0.47</v>
      </c>
      <c r="V518" s="1">
        <f>IF(ISBLANK(Retail!U18),"",Retail!U18)</f>
        <v>0.46</v>
      </c>
      <c r="W518" s="1">
        <f>IF(ISBLANK(Retail!V18),"",Retail!V18)</f>
        <v>0.44</v>
      </c>
      <c r="X518" s="1">
        <f>IF(ISBLANK(Retail!W18),"",Retail!W18)</f>
        <v>0.36</v>
      </c>
      <c r="Y518" s="1">
        <f>IF(ISBLANK(Retail!X18),"",Retail!X18)</f>
        <v>0.28999999999999998</v>
      </c>
      <c r="Z518" s="1">
        <f>IF(ISBLANK(Retail!Y18),"",Retail!Y18)</f>
        <v>0.22</v>
      </c>
      <c r="AA518" s="1">
        <f>IF(ISBLANK(Retail!Z18),"",Retail!Z18)</f>
        <v>0.16</v>
      </c>
      <c r="AB518" s="23">
        <f>IF(ISBLANK(Retail!AA18),"",Retail!AA18)</f>
        <v>0.13</v>
      </c>
    </row>
    <row r="519" spans="1:28" x14ac:dyDescent="0.25">
      <c r="A519" s="53" t="e">
        <f>IF(ISBLANK(Retail!A19),NA(),Retail!A19)</f>
        <v>#N/A</v>
      </c>
      <c r="B519" t="e">
        <f t="shared" ref="B519:B582" si="32">IF(ISTEXT(A519),SUBSTITUTE(SUBSTITUTE(SUBSTITUTE(SUBSTITUTE(A519," ",""),"(",""),"%",""),")",""),A519)</f>
        <v>#N/A</v>
      </c>
      <c r="C519" t="str">
        <f>IF(ISBLANK(Retail!C19),"",Retail!C19)</f>
        <v>Sun</v>
      </c>
      <c r="D519" t="str">
        <f t="shared" si="31"/>
        <v>RetailServiceHotWaterSun</v>
      </c>
      <c r="E519" s="1">
        <f>IF(ISBLANK(Retail!D19),"",Retail!D19)</f>
        <v>7.0000000000000007E-2</v>
      </c>
      <c r="F519" s="1">
        <f>IF(ISBLANK(Retail!E19),"",Retail!E19)</f>
        <v>7.0000000000000007E-2</v>
      </c>
      <c r="G519" s="1">
        <f>IF(ISBLANK(Retail!F19),"",Retail!F19)</f>
        <v>7.0000000000000007E-2</v>
      </c>
      <c r="H519" s="1">
        <f>IF(ISBLANK(Retail!G19),"",Retail!G19)</f>
        <v>0.06</v>
      </c>
      <c r="I519" s="1">
        <f>IF(ISBLANK(Retail!H19),"",Retail!H19)</f>
        <v>0.06</v>
      </c>
      <c r="J519" s="1">
        <f>IF(ISBLANK(Retail!I19),"",Retail!I19)</f>
        <v>0.06</v>
      </c>
      <c r="K519" s="1">
        <f>IF(ISBLANK(Retail!J19),"",Retail!J19)</f>
        <v>7.0000000000000007E-2</v>
      </c>
      <c r="L519" s="1">
        <f>IF(ISBLANK(Retail!K19),"",Retail!K19)</f>
        <v>0.1</v>
      </c>
      <c r="M519" s="1">
        <f>IF(ISBLANK(Retail!L19),"",Retail!L19)</f>
        <v>0.12</v>
      </c>
      <c r="N519" s="1">
        <f>IF(ISBLANK(Retail!M19),"",Retail!M19)</f>
        <v>0.14000000000000001</v>
      </c>
      <c r="O519" s="1">
        <f>IF(ISBLANK(Retail!N19),"",Retail!N19)</f>
        <v>0.28999999999999998</v>
      </c>
      <c r="P519" s="1">
        <f>IF(ISBLANK(Retail!O19),"",Retail!O19)</f>
        <v>0.31</v>
      </c>
      <c r="Q519" s="1">
        <f>IF(ISBLANK(Retail!P19),"",Retail!P19)</f>
        <v>0.36</v>
      </c>
      <c r="R519" s="1">
        <f>IF(ISBLANK(Retail!Q19),"",Retail!Q19)</f>
        <v>0.36</v>
      </c>
      <c r="S519" s="1">
        <f>IF(ISBLANK(Retail!R19),"",Retail!R19)</f>
        <v>0.34</v>
      </c>
      <c r="T519" s="1">
        <f>IF(ISBLANK(Retail!S19),"",Retail!S19)</f>
        <v>0.35</v>
      </c>
      <c r="U519" s="1">
        <f>IF(ISBLANK(Retail!T19),"",Retail!T19)</f>
        <v>0.37</v>
      </c>
      <c r="V519" s="1">
        <f>IF(ISBLANK(Retail!U19),"",Retail!U19)</f>
        <v>0.34</v>
      </c>
      <c r="W519" s="1">
        <f>IF(ISBLANK(Retail!V19),"",Retail!V19)</f>
        <v>0.25</v>
      </c>
      <c r="X519" s="1">
        <f>IF(ISBLANK(Retail!W19),"",Retail!W19)</f>
        <v>0.27</v>
      </c>
      <c r="Y519" s="1">
        <f>IF(ISBLANK(Retail!X19),"",Retail!X19)</f>
        <v>0.21</v>
      </c>
      <c r="Z519" s="1">
        <f>IF(ISBLANK(Retail!Y19),"",Retail!Y19)</f>
        <v>0.16</v>
      </c>
      <c r="AA519" s="1">
        <f>IF(ISBLANK(Retail!Z19),"",Retail!Z19)</f>
        <v>0.1</v>
      </c>
      <c r="AB519" s="23">
        <f>IF(ISBLANK(Retail!AA19),"",Retail!AA19)</f>
        <v>0.06</v>
      </c>
    </row>
    <row r="520" spans="1:28" x14ac:dyDescent="0.25">
      <c r="A520" s="53" t="str">
        <f>IF(ISBLANK(Retail!A20),NA(),Retail!A20)</f>
        <v>Elevator</v>
      </c>
      <c r="B520" t="str">
        <f t="shared" si="32"/>
        <v>Elevator</v>
      </c>
      <c r="C520" t="str">
        <f>IF(ISBLANK(Retail!C20),"",Retail!C20)</f>
        <v>WD</v>
      </c>
      <c r="D520" t="str">
        <f t="shared" si="31"/>
        <v>RetailElevatorWD</v>
      </c>
      <c r="E520" s="1">
        <f>IF(ISBLANK(Retail!D20),"",Retail!D20)</f>
        <v>0</v>
      </c>
      <c r="F520" s="1">
        <f>IF(ISBLANK(Retail!E20),"",Retail!E20)</f>
        <v>0</v>
      </c>
      <c r="G520" s="1">
        <f>IF(ISBLANK(Retail!F20),"",Retail!F20)</f>
        <v>0</v>
      </c>
      <c r="H520" s="1">
        <f>IF(ISBLANK(Retail!G20),"",Retail!G20)</f>
        <v>0</v>
      </c>
      <c r="I520" s="1">
        <f>IF(ISBLANK(Retail!H20),"",Retail!H20)</f>
        <v>0</v>
      </c>
      <c r="J520" s="1">
        <f>IF(ISBLANK(Retail!I20),"",Retail!I20)</f>
        <v>0</v>
      </c>
      <c r="K520" s="1">
        <f>IF(ISBLANK(Retail!J20),"",Retail!J20)</f>
        <v>0</v>
      </c>
      <c r="L520" s="1">
        <f>IF(ISBLANK(Retail!K20),"",Retail!K20)</f>
        <v>0.12</v>
      </c>
      <c r="M520" s="1">
        <f>IF(ISBLANK(Retail!L20),"",Retail!L20)</f>
        <v>0.22</v>
      </c>
      <c r="N520" s="1">
        <f>IF(ISBLANK(Retail!M20),"",Retail!M20)</f>
        <v>0.64</v>
      </c>
      <c r="O520" s="1">
        <f>IF(ISBLANK(Retail!N20),"",Retail!N20)</f>
        <v>0.74</v>
      </c>
      <c r="P520" s="1">
        <f>IF(ISBLANK(Retail!O20),"",Retail!O20)</f>
        <v>0.68</v>
      </c>
      <c r="Q520" s="1">
        <f>IF(ISBLANK(Retail!P20),"",Retail!P20)</f>
        <v>0.68</v>
      </c>
      <c r="R520" s="1">
        <f>IF(ISBLANK(Retail!Q20),"",Retail!Q20)</f>
        <v>0.71</v>
      </c>
      <c r="S520" s="1">
        <f>IF(ISBLANK(Retail!R20),"",Retail!R20)</f>
        <v>0.72</v>
      </c>
      <c r="T520" s="1">
        <f>IF(ISBLANK(Retail!S20),"",Retail!S20)</f>
        <v>0.72</v>
      </c>
      <c r="U520" s="1">
        <f>IF(ISBLANK(Retail!T20),"",Retail!T20)</f>
        <v>0.73</v>
      </c>
      <c r="V520" s="1">
        <f>IF(ISBLANK(Retail!U20),"",Retail!U20)</f>
        <v>0.68</v>
      </c>
      <c r="W520" s="1">
        <f>IF(ISBLANK(Retail!V20),"",Retail!V20)</f>
        <v>0.68</v>
      </c>
      <c r="X520" s="1">
        <f>IF(ISBLANK(Retail!W20),"",Retail!W20)</f>
        <v>0.57999999999999996</v>
      </c>
      <c r="Y520" s="1">
        <f>IF(ISBLANK(Retail!X20),"",Retail!X20)</f>
        <v>0.54</v>
      </c>
      <c r="Z520" s="1">
        <f>IF(ISBLANK(Retail!Y20),"",Retail!Y20)</f>
        <v>0</v>
      </c>
      <c r="AA520" s="1">
        <f>IF(ISBLANK(Retail!Z20),"",Retail!Z20)</f>
        <v>0</v>
      </c>
      <c r="AB520" s="23">
        <f>IF(ISBLANK(Retail!AA20),"",Retail!AA20)</f>
        <v>0</v>
      </c>
    </row>
    <row r="521" spans="1:28" x14ac:dyDescent="0.25">
      <c r="A521" s="53" t="e">
        <f>IF(ISBLANK(Retail!A21),NA(),Retail!A21)</f>
        <v>#N/A</v>
      </c>
      <c r="B521" t="e">
        <f t="shared" si="32"/>
        <v>#N/A</v>
      </c>
      <c r="C521" t="str">
        <f>IF(ISBLANK(Retail!C21),"",Retail!C21)</f>
        <v>Sat</v>
      </c>
      <c r="D521" t="str">
        <f t="shared" si="31"/>
        <v>RetailElevatorSat</v>
      </c>
      <c r="E521" s="1">
        <f>IF(ISBLANK(Retail!D21),"",Retail!D21)</f>
        <v>0</v>
      </c>
      <c r="F521" s="1">
        <f>IF(ISBLANK(Retail!E21),"",Retail!E21)</f>
        <v>0</v>
      </c>
      <c r="G521" s="1">
        <f>IF(ISBLANK(Retail!F21),"",Retail!F21)</f>
        <v>0</v>
      </c>
      <c r="H521" s="1">
        <f>IF(ISBLANK(Retail!G21),"",Retail!G21)</f>
        <v>0</v>
      </c>
      <c r="I521" s="1">
        <f>IF(ISBLANK(Retail!H21),"",Retail!H21)</f>
        <v>0</v>
      </c>
      <c r="J521" s="1">
        <f>IF(ISBLANK(Retail!I21),"",Retail!I21)</f>
        <v>0</v>
      </c>
      <c r="K521" s="1">
        <f>IF(ISBLANK(Retail!J21),"",Retail!J21)</f>
        <v>0</v>
      </c>
      <c r="L521" s="1">
        <f>IF(ISBLANK(Retail!K21),"",Retail!K21)</f>
        <v>0.09</v>
      </c>
      <c r="M521" s="1">
        <f>IF(ISBLANK(Retail!L21),"",Retail!L21)</f>
        <v>0.21</v>
      </c>
      <c r="N521" s="1">
        <f>IF(ISBLANK(Retail!M21),"",Retail!M21)</f>
        <v>0.56000000000000005</v>
      </c>
      <c r="O521" s="1">
        <f>IF(ISBLANK(Retail!N21),"",Retail!N21)</f>
        <v>0.66</v>
      </c>
      <c r="P521" s="1">
        <f>IF(ISBLANK(Retail!O21),"",Retail!O21)</f>
        <v>0.68</v>
      </c>
      <c r="Q521" s="1">
        <f>IF(ISBLANK(Retail!P21),"",Retail!P21)</f>
        <v>0.68</v>
      </c>
      <c r="R521" s="1">
        <f>IF(ISBLANK(Retail!Q21),"",Retail!Q21)</f>
        <v>0.69</v>
      </c>
      <c r="S521" s="1">
        <f>IF(ISBLANK(Retail!R21),"",Retail!R21)</f>
        <v>0.7</v>
      </c>
      <c r="T521" s="1">
        <f>IF(ISBLANK(Retail!S21),"",Retail!S21)</f>
        <v>0.69</v>
      </c>
      <c r="U521" s="1">
        <f>IF(ISBLANK(Retail!T21),"",Retail!T21)</f>
        <v>0.66</v>
      </c>
      <c r="V521" s="1">
        <f>IF(ISBLANK(Retail!U21),"",Retail!U21)</f>
        <v>0.57999999999999996</v>
      </c>
      <c r="W521" s="1">
        <f>IF(ISBLANK(Retail!V21),"",Retail!V21)</f>
        <v>0.47</v>
      </c>
      <c r="X521" s="1">
        <f>IF(ISBLANK(Retail!W21),"",Retail!W21)</f>
        <v>0.43</v>
      </c>
      <c r="Y521" s="1">
        <f>IF(ISBLANK(Retail!X21),"",Retail!X21)</f>
        <v>0.43</v>
      </c>
      <c r="Z521" s="1">
        <f>IF(ISBLANK(Retail!Y21),"",Retail!Y21)</f>
        <v>0.08</v>
      </c>
      <c r="AA521" s="1">
        <f>IF(ISBLANK(Retail!Z21),"",Retail!Z21)</f>
        <v>0</v>
      </c>
      <c r="AB521" s="23">
        <f>IF(ISBLANK(Retail!AA21),"",Retail!AA21)</f>
        <v>0</v>
      </c>
    </row>
    <row r="522" spans="1:28" x14ac:dyDescent="0.25">
      <c r="A522" s="53" t="e">
        <f>IF(ISBLANK(Retail!A22),NA(),Retail!A22)</f>
        <v>#N/A</v>
      </c>
      <c r="B522" t="e">
        <f t="shared" si="32"/>
        <v>#N/A</v>
      </c>
      <c r="C522" t="str">
        <f>IF(ISBLANK(Retail!C22),"",Retail!C22)</f>
        <v>Sun</v>
      </c>
      <c r="D522" t="str">
        <f t="shared" si="31"/>
        <v>RetailElevatorSun</v>
      </c>
      <c r="E522" s="1">
        <f>IF(ISBLANK(Retail!D22),"",Retail!D22)</f>
        <v>0</v>
      </c>
      <c r="F522" s="1">
        <f>IF(ISBLANK(Retail!E22),"",Retail!E22)</f>
        <v>0</v>
      </c>
      <c r="G522" s="1">
        <f>IF(ISBLANK(Retail!F22),"",Retail!F22)</f>
        <v>0</v>
      </c>
      <c r="H522" s="1">
        <f>IF(ISBLANK(Retail!G22),"",Retail!G22)</f>
        <v>0</v>
      </c>
      <c r="I522" s="1">
        <f>IF(ISBLANK(Retail!H22),"",Retail!H22)</f>
        <v>0</v>
      </c>
      <c r="J522" s="1">
        <f>IF(ISBLANK(Retail!I22),"",Retail!I22)</f>
        <v>0</v>
      </c>
      <c r="K522" s="1">
        <f>IF(ISBLANK(Retail!J22),"",Retail!J22)</f>
        <v>0</v>
      </c>
      <c r="L522" s="1">
        <f>IF(ISBLANK(Retail!K22),"",Retail!K22)</f>
        <v>0</v>
      </c>
      <c r="M522" s="1">
        <f>IF(ISBLANK(Retail!L22),"",Retail!L22)</f>
        <v>0</v>
      </c>
      <c r="N522" s="1">
        <f>IF(ISBLANK(Retail!M22),"",Retail!M22)</f>
        <v>0.11</v>
      </c>
      <c r="O522" s="1">
        <f>IF(ISBLANK(Retail!N22),"",Retail!N22)</f>
        <v>0.13</v>
      </c>
      <c r="P522" s="1">
        <f>IF(ISBLANK(Retail!O22),"",Retail!O22)</f>
        <v>0.35</v>
      </c>
      <c r="Q522" s="1">
        <f>IF(ISBLANK(Retail!P22),"",Retail!P22)</f>
        <v>0.37</v>
      </c>
      <c r="R522" s="1">
        <f>IF(ISBLANK(Retail!Q22),"",Retail!Q22)</f>
        <v>0.37</v>
      </c>
      <c r="S522" s="1">
        <f>IF(ISBLANK(Retail!R22),"",Retail!R22)</f>
        <v>0.39</v>
      </c>
      <c r="T522" s="1">
        <f>IF(ISBLANK(Retail!S22),"",Retail!S22)</f>
        <v>0.41</v>
      </c>
      <c r="U522" s="1">
        <f>IF(ISBLANK(Retail!T22),"",Retail!T22)</f>
        <v>0.38</v>
      </c>
      <c r="V522" s="1">
        <f>IF(ISBLANK(Retail!U22),"",Retail!U22)</f>
        <v>0.34</v>
      </c>
      <c r="W522" s="1">
        <f>IF(ISBLANK(Retail!V22),"",Retail!V22)</f>
        <v>0.03</v>
      </c>
      <c r="X522" s="1">
        <f>IF(ISBLANK(Retail!W22),"",Retail!W22)</f>
        <v>0</v>
      </c>
      <c r="Y522" s="1">
        <f>IF(ISBLANK(Retail!X22),"",Retail!X22)</f>
        <v>0</v>
      </c>
      <c r="Z522" s="1">
        <f>IF(ISBLANK(Retail!Y22),"",Retail!Y22)</f>
        <v>0</v>
      </c>
      <c r="AA522" s="1">
        <f>IF(ISBLANK(Retail!Z22),"",Retail!Z22)</f>
        <v>0</v>
      </c>
      <c r="AB522" s="23">
        <f>IF(ISBLANK(Retail!AA22),"",Retail!AA22)</f>
        <v>0</v>
      </c>
    </row>
    <row r="523" spans="1:28" x14ac:dyDescent="0.25">
      <c r="A523" s="53" t="str">
        <f>IF(ISBLANK(Retail!A23),NA(),Retail!A23)</f>
        <v>Refrigeration</v>
      </c>
      <c r="B523" t="str">
        <f t="shared" si="32"/>
        <v>Refrigeration</v>
      </c>
      <c r="C523" t="str">
        <f>IF(ISBLANK(Retail!C23),"",Retail!C23)</f>
        <v>WD</v>
      </c>
      <c r="D523" t="str">
        <f t="shared" si="31"/>
        <v>RetailRefrigerationWD</v>
      </c>
      <c r="E523" s="1">
        <f>IF(ISBLANK(Retail!D23),"",Retail!D23)</f>
        <v>0.9</v>
      </c>
      <c r="F523" s="1">
        <f>IF(ISBLANK(Retail!E23),"",Retail!E23)</f>
        <v>0.9</v>
      </c>
      <c r="G523" s="1">
        <f>IF(ISBLANK(Retail!F23),"",Retail!F23)</f>
        <v>0.9</v>
      </c>
      <c r="H523" s="1">
        <f>IF(ISBLANK(Retail!G23),"",Retail!G23)</f>
        <v>0.9</v>
      </c>
      <c r="I523" s="1">
        <f>IF(ISBLANK(Retail!H23),"",Retail!H23)</f>
        <v>0.9</v>
      </c>
      <c r="J523" s="1">
        <f>IF(ISBLANK(Retail!I23),"",Retail!I23)</f>
        <v>0.9</v>
      </c>
      <c r="K523" s="1">
        <f>IF(ISBLANK(Retail!J23),"",Retail!J23)</f>
        <v>0.9</v>
      </c>
      <c r="L523" s="1">
        <f>IF(ISBLANK(Retail!K23),"",Retail!K23)</f>
        <v>0.9</v>
      </c>
      <c r="M523" s="1">
        <f>IF(ISBLANK(Retail!L23),"",Retail!L23)</f>
        <v>0.9</v>
      </c>
      <c r="N523" s="1">
        <f>IF(ISBLANK(Retail!M23),"",Retail!M23)</f>
        <v>0.9</v>
      </c>
      <c r="O523" s="1">
        <f>IF(ISBLANK(Retail!N23),"",Retail!N23)</f>
        <v>0.9</v>
      </c>
      <c r="P523" s="1">
        <f>IF(ISBLANK(Retail!O23),"",Retail!O23)</f>
        <v>0.9</v>
      </c>
      <c r="Q523" s="1">
        <f>IF(ISBLANK(Retail!P23),"",Retail!P23)</f>
        <v>0.9</v>
      </c>
      <c r="R523" s="1">
        <f>IF(ISBLANK(Retail!Q23),"",Retail!Q23)</f>
        <v>0.9</v>
      </c>
      <c r="S523" s="1">
        <f>IF(ISBLANK(Retail!R23),"",Retail!R23)</f>
        <v>0.9</v>
      </c>
      <c r="T523" s="1">
        <f>IF(ISBLANK(Retail!S23),"",Retail!S23)</f>
        <v>0.9</v>
      </c>
      <c r="U523" s="1">
        <f>IF(ISBLANK(Retail!T23),"",Retail!T23)</f>
        <v>0.9</v>
      </c>
      <c r="V523" s="1">
        <f>IF(ISBLANK(Retail!U23),"",Retail!U23)</f>
        <v>0.9</v>
      </c>
      <c r="W523" s="1">
        <f>IF(ISBLANK(Retail!V23),"",Retail!V23)</f>
        <v>0.9</v>
      </c>
      <c r="X523" s="1">
        <f>IF(ISBLANK(Retail!W23),"",Retail!W23)</f>
        <v>0.9</v>
      </c>
      <c r="Y523" s="1">
        <f>IF(ISBLANK(Retail!X23),"",Retail!X23)</f>
        <v>0.9</v>
      </c>
      <c r="Z523" s="1">
        <f>IF(ISBLANK(Retail!Y23),"",Retail!Y23)</f>
        <v>0.9</v>
      </c>
      <c r="AA523" s="1">
        <f>IF(ISBLANK(Retail!Z23),"",Retail!Z23)</f>
        <v>0.9</v>
      </c>
      <c r="AB523" s="23">
        <f>IF(ISBLANK(Retail!AA23),"",Retail!AA23)</f>
        <v>0.9</v>
      </c>
    </row>
    <row r="524" spans="1:28" x14ac:dyDescent="0.25">
      <c r="A524" s="53" t="e">
        <f>IF(ISBLANK(Retail!A24),NA(),Retail!A24)</f>
        <v>#N/A</v>
      </c>
      <c r="B524" t="e">
        <f t="shared" si="32"/>
        <v>#N/A</v>
      </c>
      <c r="C524" t="str">
        <f>IF(ISBLANK(Retail!C24),"",Retail!C24)</f>
        <v>Sat</v>
      </c>
      <c r="D524" t="str">
        <f t="shared" si="31"/>
        <v>RetailRefrigerationSat</v>
      </c>
      <c r="E524" s="1">
        <f>IF(ISBLANK(Retail!D24),"",Retail!D24)</f>
        <v>0.9</v>
      </c>
      <c r="F524" s="1">
        <f>IF(ISBLANK(Retail!E24),"",Retail!E24)</f>
        <v>0.9</v>
      </c>
      <c r="G524" s="1">
        <f>IF(ISBLANK(Retail!F24),"",Retail!F24)</f>
        <v>0.9</v>
      </c>
      <c r="H524" s="1">
        <f>IF(ISBLANK(Retail!G24),"",Retail!G24)</f>
        <v>0.9</v>
      </c>
      <c r="I524" s="1">
        <f>IF(ISBLANK(Retail!H24),"",Retail!H24)</f>
        <v>0.9</v>
      </c>
      <c r="J524" s="1">
        <f>IF(ISBLANK(Retail!I24),"",Retail!I24)</f>
        <v>0.9</v>
      </c>
      <c r="K524" s="1">
        <f>IF(ISBLANK(Retail!J24),"",Retail!J24)</f>
        <v>0.9</v>
      </c>
      <c r="L524" s="1">
        <f>IF(ISBLANK(Retail!K24),"",Retail!K24)</f>
        <v>0.9</v>
      </c>
      <c r="M524" s="1">
        <f>IF(ISBLANK(Retail!L24),"",Retail!L24)</f>
        <v>0.9</v>
      </c>
      <c r="N524" s="1">
        <f>IF(ISBLANK(Retail!M24),"",Retail!M24)</f>
        <v>0.9</v>
      </c>
      <c r="O524" s="1">
        <f>IF(ISBLANK(Retail!N24),"",Retail!N24)</f>
        <v>0.9</v>
      </c>
      <c r="P524" s="1">
        <f>IF(ISBLANK(Retail!O24),"",Retail!O24)</f>
        <v>0.9</v>
      </c>
      <c r="Q524" s="1">
        <f>IF(ISBLANK(Retail!P24),"",Retail!P24)</f>
        <v>0.9</v>
      </c>
      <c r="R524" s="1">
        <f>IF(ISBLANK(Retail!Q24),"",Retail!Q24)</f>
        <v>0.9</v>
      </c>
      <c r="S524" s="1">
        <f>IF(ISBLANK(Retail!R24),"",Retail!R24)</f>
        <v>0.9</v>
      </c>
      <c r="T524" s="1">
        <f>IF(ISBLANK(Retail!S24),"",Retail!S24)</f>
        <v>0.9</v>
      </c>
      <c r="U524" s="1">
        <f>IF(ISBLANK(Retail!T24),"",Retail!T24)</f>
        <v>0.9</v>
      </c>
      <c r="V524" s="1">
        <f>IF(ISBLANK(Retail!U24),"",Retail!U24)</f>
        <v>0.9</v>
      </c>
      <c r="W524" s="1">
        <f>IF(ISBLANK(Retail!V24),"",Retail!V24)</f>
        <v>0.9</v>
      </c>
      <c r="X524" s="1">
        <f>IF(ISBLANK(Retail!W24),"",Retail!W24)</f>
        <v>0.9</v>
      </c>
      <c r="Y524" s="1">
        <f>IF(ISBLANK(Retail!X24),"",Retail!X24)</f>
        <v>0.9</v>
      </c>
      <c r="Z524" s="1">
        <f>IF(ISBLANK(Retail!Y24),"",Retail!Y24)</f>
        <v>0.9</v>
      </c>
      <c r="AA524" s="1">
        <f>IF(ISBLANK(Retail!Z24),"",Retail!Z24)</f>
        <v>0.9</v>
      </c>
      <c r="AB524" s="23">
        <f>IF(ISBLANK(Retail!AA24),"",Retail!AA24)</f>
        <v>0.9</v>
      </c>
    </row>
    <row r="525" spans="1:28" x14ac:dyDescent="0.25">
      <c r="A525" s="53" t="e">
        <f>IF(ISBLANK(Retail!A25),NA(),Retail!A25)</f>
        <v>#N/A</v>
      </c>
      <c r="B525" t="e">
        <f t="shared" si="32"/>
        <v>#N/A</v>
      </c>
      <c r="C525" t="str">
        <f>IF(ISBLANK(Retail!C25),"",Retail!C25)</f>
        <v>Sun</v>
      </c>
      <c r="D525" t="str">
        <f t="shared" si="31"/>
        <v>RetailRefrigerationSun</v>
      </c>
      <c r="E525" s="1">
        <f>IF(ISBLANK(Retail!D25),"",Retail!D25)</f>
        <v>0.9</v>
      </c>
      <c r="F525" s="1">
        <f>IF(ISBLANK(Retail!E25),"",Retail!E25)</f>
        <v>0.9</v>
      </c>
      <c r="G525" s="1">
        <f>IF(ISBLANK(Retail!F25),"",Retail!F25)</f>
        <v>0.9</v>
      </c>
      <c r="H525" s="1">
        <f>IF(ISBLANK(Retail!G25),"",Retail!G25)</f>
        <v>0.9</v>
      </c>
      <c r="I525" s="1">
        <f>IF(ISBLANK(Retail!H25),"",Retail!H25)</f>
        <v>0.9</v>
      </c>
      <c r="J525" s="1">
        <f>IF(ISBLANK(Retail!I25),"",Retail!I25)</f>
        <v>0.9</v>
      </c>
      <c r="K525" s="1">
        <f>IF(ISBLANK(Retail!J25),"",Retail!J25)</f>
        <v>0.9</v>
      </c>
      <c r="L525" s="1">
        <f>IF(ISBLANK(Retail!K25),"",Retail!K25)</f>
        <v>0.9</v>
      </c>
      <c r="M525" s="1">
        <f>IF(ISBLANK(Retail!L25),"",Retail!L25)</f>
        <v>0.9</v>
      </c>
      <c r="N525" s="1">
        <f>IF(ISBLANK(Retail!M25),"",Retail!M25)</f>
        <v>0.9</v>
      </c>
      <c r="O525" s="1">
        <f>IF(ISBLANK(Retail!N25),"",Retail!N25)</f>
        <v>0.9</v>
      </c>
      <c r="P525" s="1">
        <f>IF(ISBLANK(Retail!O25),"",Retail!O25)</f>
        <v>0.9</v>
      </c>
      <c r="Q525" s="1">
        <f>IF(ISBLANK(Retail!P25),"",Retail!P25)</f>
        <v>0.9</v>
      </c>
      <c r="R525" s="1">
        <f>IF(ISBLANK(Retail!Q25),"",Retail!Q25)</f>
        <v>0.9</v>
      </c>
      <c r="S525" s="1">
        <f>IF(ISBLANK(Retail!R25),"",Retail!R25)</f>
        <v>0.9</v>
      </c>
      <c r="T525" s="1">
        <f>IF(ISBLANK(Retail!S25),"",Retail!S25)</f>
        <v>0.9</v>
      </c>
      <c r="U525" s="1">
        <f>IF(ISBLANK(Retail!T25),"",Retail!T25)</f>
        <v>0.9</v>
      </c>
      <c r="V525" s="1">
        <f>IF(ISBLANK(Retail!U25),"",Retail!U25)</f>
        <v>0.9</v>
      </c>
      <c r="W525" s="1">
        <f>IF(ISBLANK(Retail!V25),"",Retail!V25)</f>
        <v>0.9</v>
      </c>
      <c r="X525" s="1">
        <f>IF(ISBLANK(Retail!W25),"",Retail!W25)</f>
        <v>0.9</v>
      </c>
      <c r="Y525" s="1">
        <f>IF(ISBLANK(Retail!X25),"",Retail!X25)</f>
        <v>0.9</v>
      </c>
      <c r="Z525" s="1">
        <f>IF(ISBLANK(Retail!Y25),"",Retail!Y25)</f>
        <v>0.9</v>
      </c>
      <c r="AA525" s="1">
        <f>IF(ISBLANK(Retail!Z25),"",Retail!Z25)</f>
        <v>0.9</v>
      </c>
      <c r="AB525" s="23">
        <f>IF(ISBLANK(Retail!AA25),"",Retail!AA25)</f>
        <v>0.9</v>
      </c>
    </row>
    <row r="526" spans="1:28" x14ac:dyDescent="0.25">
      <c r="A526" s="53" t="str">
        <f>IF(ISBLANK(Retail!A26),NA(),Retail!A26)</f>
        <v>Gas Equip</v>
      </c>
      <c r="B526" t="str">
        <f t="shared" si="32"/>
        <v>GasEquip</v>
      </c>
      <c r="C526" t="str">
        <f>IF(ISBLANK(Retail!C26),"",Retail!C26)</f>
        <v>WD</v>
      </c>
      <c r="D526" t="str">
        <f t="shared" si="31"/>
        <v>RetailGasEquipWD</v>
      </c>
      <c r="E526" s="1">
        <f>IF(ISBLANK(Retail!D26),"",Retail!D26)</f>
        <v>0</v>
      </c>
      <c r="F526" s="1">
        <f>IF(ISBLANK(Retail!E26),"",Retail!E26)</f>
        <v>0</v>
      </c>
      <c r="G526" s="1">
        <f>IF(ISBLANK(Retail!F26),"",Retail!F26)</f>
        <v>0</v>
      </c>
      <c r="H526" s="1">
        <f>IF(ISBLANK(Retail!G26),"",Retail!G26)</f>
        <v>0</v>
      </c>
      <c r="I526" s="1">
        <f>IF(ISBLANK(Retail!H26),"",Retail!H26)</f>
        <v>0</v>
      </c>
      <c r="J526" s="1">
        <f>IF(ISBLANK(Retail!I26),"",Retail!I26)</f>
        <v>0</v>
      </c>
      <c r="K526" s="1">
        <f>IF(ISBLANK(Retail!J26),"",Retail!J26)</f>
        <v>0</v>
      </c>
      <c r="L526" s="1">
        <f>IF(ISBLANK(Retail!K26),"",Retail!K26)</f>
        <v>0.5</v>
      </c>
      <c r="M526" s="1">
        <f>IF(ISBLANK(Retail!L26),"",Retail!L26)</f>
        <v>0.5</v>
      </c>
      <c r="N526" s="1">
        <f>IF(ISBLANK(Retail!M26),"",Retail!M26)</f>
        <v>0.75</v>
      </c>
      <c r="O526" s="1">
        <f>IF(ISBLANK(Retail!N26),"",Retail!N26)</f>
        <v>0.9</v>
      </c>
      <c r="P526" s="1">
        <f>IF(ISBLANK(Retail!O26),"",Retail!O26)</f>
        <v>0.9</v>
      </c>
      <c r="Q526" s="1">
        <f>IF(ISBLANK(Retail!P26),"",Retail!P26)</f>
        <v>0.9</v>
      </c>
      <c r="R526" s="1">
        <f>IF(ISBLANK(Retail!Q26),"",Retail!Q26)</f>
        <v>0.75</v>
      </c>
      <c r="S526" s="1">
        <f>IF(ISBLANK(Retail!R26),"",Retail!R26)</f>
        <v>0.75</v>
      </c>
      <c r="T526" s="1">
        <f>IF(ISBLANK(Retail!S26),"",Retail!S26)</f>
        <v>0.9</v>
      </c>
      <c r="U526" s="1">
        <f>IF(ISBLANK(Retail!T26),"",Retail!T26)</f>
        <v>0.9</v>
      </c>
      <c r="V526" s="1">
        <f>IF(ISBLANK(Retail!U26),"",Retail!U26)</f>
        <v>0.9</v>
      </c>
      <c r="W526" s="1">
        <f>IF(ISBLANK(Retail!V26),"",Retail!V26)</f>
        <v>0.75</v>
      </c>
      <c r="X526" s="1">
        <f>IF(ISBLANK(Retail!W26),"",Retail!W26)</f>
        <v>0.5</v>
      </c>
      <c r="Y526" s="1">
        <f>IF(ISBLANK(Retail!X26),"",Retail!X26)</f>
        <v>0.5</v>
      </c>
      <c r="Z526" s="1">
        <f>IF(ISBLANK(Retail!Y26),"",Retail!Y26)</f>
        <v>0</v>
      </c>
      <c r="AA526" s="1">
        <f>IF(ISBLANK(Retail!Z26),"",Retail!Z26)</f>
        <v>0</v>
      </c>
      <c r="AB526" s="23">
        <f>IF(ISBLANK(Retail!AA26),"",Retail!AA26)</f>
        <v>0</v>
      </c>
    </row>
    <row r="527" spans="1:28" x14ac:dyDescent="0.25">
      <c r="A527" s="53" t="e">
        <f>IF(ISBLANK(Retail!A27),NA(),Retail!A27)</f>
        <v>#N/A</v>
      </c>
      <c r="B527" t="e">
        <f t="shared" si="32"/>
        <v>#N/A</v>
      </c>
      <c r="C527" t="str">
        <f>IF(ISBLANK(Retail!C27),"",Retail!C27)</f>
        <v>Sat</v>
      </c>
      <c r="D527" t="str">
        <f t="shared" si="31"/>
        <v>RetailGasEquipSat</v>
      </c>
      <c r="E527" s="1">
        <f>IF(ISBLANK(Retail!D27),"",Retail!D27)</f>
        <v>0</v>
      </c>
      <c r="F527" s="1">
        <f>IF(ISBLANK(Retail!E27),"",Retail!E27)</f>
        <v>0</v>
      </c>
      <c r="G527" s="1">
        <f>IF(ISBLANK(Retail!F27),"",Retail!F27)</f>
        <v>0</v>
      </c>
      <c r="H527" s="1">
        <f>IF(ISBLANK(Retail!G27),"",Retail!G27)</f>
        <v>0</v>
      </c>
      <c r="I527" s="1">
        <f>IF(ISBLANK(Retail!H27),"",Retail!H27)</f>
        <v>0</v>
      </c>
      <c r="J527" s="1">
        <f>IF(ISBLANK(Retail!I27),"",Retail!I27)</f>
        <v>0</v>
      </c>
      <c r="K527" s="1">
        <f>IF(ISBLANK(Retail!J27),"",Retail!J27)</f>
        <v>0</v>
      </c>
      <c r="L527" s="1">
        <f>IF(ISBLANK(Retail!K27),"",Retail!K27)</f>
        <v>0.5</v>
      </c>
      <c r="M527" s="1">
        <f>IF(ISBLANK(Retail!L27),"",Retail!L27)</f>
        <v>0.5</v>
      </c>
      <c r="N527" s="1">
        <f>IF(ISBLANK(Retail!M27),"",Retail!M27)</f>
        <v>0.75</v>
      </c>
      <c r="O527" s="1">
        <f>IF(ISBLANK(Retail!N27),"",Retail!N27)</f>
        <v>0.9</v>
      </c>
      <c r="P527" s="1">
        <f>IF(ISBLANK(Retail!O27),"",Retail!O27)</f>
        <v>0.9</v>
      </c>
      <c r="Q527" s="1">
        <f>IF(ISBLANK(Retail!P27),"",Retail!P27)</f>
        <v>0.9</v>
      </c>
      <c r="R527" s="1">
        <f>IF(ISBLANK(Retail!Q27),"",Retail!Q27)</f>
        <v>0.75</v>
      </c>
      <c r="S527" s="1">
        <f>IF(ISBLANK(Retail!R27),"",Retail!R27)</f>
        <v>0.75</v>
      </c>
      <c r="T527" s="1">
        <f>IF(ISBLANK(Retail!S27),"",Retail!S27)</f>
        <v>0.9</v>
      </c>
      <c r="U527" s="1">
        <f>IF(ISBLANK(Retail!T27),"",Retail!T27)</f>
        <v>0.9</v>
      </c>
      <c r="V527" s="1">
        <f>IF(ISBLANK(Retail!U27),"",Retail!U27)</f>
        <v>0.9</v>
      </c>
      <c r="W527" s="1">
        <f>IF(ISBLANK(Retail!V27),"",Retail!V27)</f>
        <v>0.75</v>
      </c>
      <c r="X527" s="1">
        <f>IF(ISBLANK(Retail!W27),"",Retail!W27)</f>
        <v>0.5</v>
      </c>
      <c r="Y527" s="1">
        <f>IF(ISBLANK(Retail!X27),"",Retail!X27)</f>
        <v>0.5</v>
      </c>
      <c r="Z527" s="1">
        <f>IF(ISBLANK(Retail!Y27),"",Retail!Y27)</f>
        <v>0</v>
      </c>
      <c r="AA527" s="1">
        <f>IF(ISBLANK(Retail!Z27),"",Retail!Z27)</f>
        <v>0</v>
      </c>
      <c r="AB527" s="23">
        <f>IF(ISBLANK(Retail!AA27),"",Retail!AA27)</f>
        <v>0</v>
      </c>
    </row>
    <row r="528" spans="1:28" x14ac:dyDescent="0.25">
      <c r="A528" s="53" t="e">
        <f>IF(ISBLANK(Retail!A28),NA(),Retail!A28)</f>
        <v>#N/A</v>
      </c>
      <c r="B528" t="e">
        <f t="shared" si="32"/>
        <v>#N/A</v>
      </c>
      <c r="C528" t="str">
        <f>IF(ISBLANK(Retail!C28),"",Retail!C28)</f>
        <v>Sun</v>
      </c>
      <c r="D528" t="str">
        <f t="shared" si="31"/>
        <v>RetailGasEquipSun</v>
      </c>
      <c r="E528" s="1">
        <f>IF(ISBLANK(Retail!D28),"",Retail!D28)</f>
        <v>0</v>
      </c>
      <c r="F528" s="1">
        <f>IF(ISBLANK(Retail!E28),"",Retail!E28)</f>
        <v>0</v>
      </c>
      <c r="G528" s="1">
        <f>IF(ISBLANK(Retail!F28),"",Retail!F28)</f>
        <v>0</v>
      </c>
      <c r="H528" s="1">
        <f>IF(ISBLANK(Retail!G28),"",Retail!G28)</f>
        <v>0</v>
      </c>
      <c r="I528" s="1">
        <f>IF(ISBLANK(Retail!H28),"",Retail!H28)</f>
        <v>0</v>
      </c>
      <c r="J528" s="1">
        <f>IF(ISBLANK(Retail!I28),"",Retail!I28)</f>
        <v>0</v>
      </c>
      <c r="K528" s="1">
        <f>IF(ISBLANK(Retail!J28),"",Retail!J28)</f>
        <v>0</v>
      </c>
      <c r="L528" s="1">
        <f>IF(ISBLANK(Retail!K28),"",Retail!K28)</f>
        <v>0.5</v>
      </c>
      <c r="M528" s="1">
        <f>IF(ISBLANK(Retail!L28),"",Retail!L28)</f>
        <v>0.5</v>
      </c>
      <c r="N528" s="1">
        <f>IF(ISBLANK(Retail!M28),"",Retail!M28)</f>
        <v>0.75</v>
      </c>
      <c r="O528" s="1">
        <f>IF(ISBLANK(Retail!N28),"",Retail!N28)</f>
        <v>0.9</v>
      </c>
      <c r="P528" s="1">
        <f>IF(ISBLANK(Retail!O28),"",Retail!O28)</f>
        <v>0.9</v>
      </c>
      <c r="Q528" s="1">
        <f>IF(ISBLANK(Retail!P28),"",Retail!P28)</f>
        <v>0.9</v>
      </c>
      <c r="R528" s="1">
        <f>IF(ISBLANK(Retail!Q28),"",Retail!Q28)</f>
        <v>0.75</v>
      </c>
      <c r="S528" s="1">
        <f>IF(ISBLANK(Retail!R28),"",Retail!R28)</f>
        <v>0.75</v>
      </c>
      <c r="T528" s="1">
        <f>IF(ISBLANK(Retail!S28),"",Retail!S28)</f>
        <v>0.9</v>
      </c>
      <c r="U528" s="1">
        <f>IF(ISBLANK(Retail!T28),"",Retail!T28)</f>
        <v>0.9</v>
      </c>
      <c r="V528" s="1">
        <f>IF(ISBLANK(Retail!U28),"",Retail!U28)</f>
        <v>0.9</v>
      </c>
      <c r="W528" s="1">
        <f>IF(ISBLANK(Retail!V28),"",Retail!V28)</f>
        <v>0.75</v>
      </c>
      <c r="X528" s="1">
        <f>IF(ISBLANK(Retail!W28),"",Retail!W28)</f>
        <v>0.5</v>
      </c>
      <c r="Y528" s="1">
        <f>IF(ISBLANK(Retail!X28),"",Retail!X28)</f>
        <v>0.5</v>
      </c>
      <c r="Z528" s="1">
        <f>IF(ISBLANK(Retail!Y28),"",Retail!Y28)</f>
        <v>0</v>
      </c>
      <c r="AA528" s="1">
        <f>IF(ISBLANK(Retail!Z28),"",Retail!Z28)</f>
        <v>0</v>
      </c>
      <c r="AB528" s="23">
        <f>IF(ISBLANK(Retail!AA28),"",Retail!AA28)</f>
        <v>0</v>
      </c>
    </row>
    <row r="529" spans="1:28" x14ac:dyDescent="0.25">
      <c r="A529" s="53" t="str">
        <f>IF(ISBLANK(Retail!A29),NA(),Retail!A29)</f>
        <v>HtgSetpt</v>
      </c>
      <c r="B529" t="str">
        <f t="shared" si="32"/>
        <v>HtgSetpt</v>
      </c>
      <c r="C529" t="str">
        <f>IF(ISBLANK(Retail!C29),"",Retail!C29)</f>
        <v>WD</v>
      </c>
      <c r="D529" t="str">
        <f t="shared" si="31"/>
        <v>RetailHtgSetptWD</v>
      </c>
      <c r="E529" s="1">
        <f>IF(ISBLANK(Retail!D29),"",Retail!D29)</f>
        <v>60</v>
      </c>
      <c r="F529" s="1">
        <f>IF(ISBLANK(Retail!E29),"",Retail!E29)</f>
        <v>60</v>
      </c>
      <c r="G529" s="1">
        <f>IF(ISBLANK(Retail!F29),"",Retail!F29)</f>
        <v>60</v>
      </c>
      <c r="H529" s="1">
        <f>IF(ISBLANK(Retail!G29),"",Retail!G29)</f>
        <v>60</v>
      </c>
      <c r="I529" s="1">
        <f>IF(ISBLANK(Retail!H29),"",Retail!H29)</f>
        <v>60</v>
      </c>
      <c r="J529" s="1">
        <f>IF(ISBLANK(Retail!I29),"",Retail!I29)</f>
        <v>60</v>
      </c>
      <c r="K529" s="1">
        <f>IF(ISBLANK(Retail!J29),"",Retail!J29)</f>
        <v>70</v>
      </c>
      <c r="L529" s="1">
        <f>IF(ISBLANK(Retail!K29),"",Retail!K29)</f>
        <v>70</v>
      </c>
      <c r="M529" s="1">
        <f>IF(ISBLANK(Retail!L29),"",Retail!L29)</f>
        <v>70</v>
      </c>
      <c r="N529" s="1">
        <f>IF(ISBLANK(Retail!M29),"",Retail!M29)</f>
        <v>70</v>
      </c>
      <c r="O529" s="1">
        <f>IF(ISBLANK(Retail!N29),"",Retail!N29)</f>
        <v>70</v>
      </c>
      <c r="P529" s="1">
        <f>IF(ISBLANK(Retail!O29),"",Retail!O29)</f>
        <v>70</v>
      </c>
      <c r="Q529" s="1">
        <f>IF(ISBLANK(Retail!P29),"",Retail!P29)</f>
        <v>70</v>
      </c>
      <c r="R529" s="1">
        <f>IF(ISBLANK(Retail!Q29),"",Retail!Q29)</f>
        <v>70</v>
      </c>
      <c r="S529" s="1">
        <f>IF(ISBLANK(Retail!R29),"",Retail!R29)</f>
        <v>70</v>
      </c>
      <c r="T529" s="1">
        <f>IF(ISBLANK(Retail!S29),"",Retail!S29)</f>
        <v>70</v>
      </c>
      <c r="U529" s="1">
        <f>IF(ISBLANK(Retail!T29),"",Retail!T29)</f>
        <v>70</v>
      </c>
      <c r="V529" s="1">
        <f>IF(ISBLANK(Retail!U29),"",Retail!U29)</f>
        <v>70</v>
      </c>
      <c r="W529" s="1">
        <f>IF(ISBLANK(Retail!V29),"",Retail!V29)</f>
        <v>70</v>
      </c>
      <c r="X529" s="1">
        <f>IF(ISBLANK(Retail!W29),"",Retail!W29)</f>
        <v>70</v>
      </c>
      <c r="Y529" s="1">
        <f>IF(ISBLANK(Retail!X29),"",Retail!X29)</f>
        <v>70</v>
      </c>
      <c r="Z529" s="1">
        <f>IF(ISBLANK(Retail!Y29),"",Retail!Y29)</f>
        <v>60</v>
      </c>
      <c r="AA529" s="1">
        <f>IF(ISBLANK(Retail!Z29),"",Retail!Z29)</f>
        <v>60</v>
      </c>
      <c r="AB529" s="23">
        <f>IF(ISBLANK(Retail!AA29),"",Retail!AA29)</f>
        <v>60</v>
      </c>
    </row>
    <row r="530" spans="1:28" x14ac:dyDescent="0.25">
      <c r="A530" s="53" t="e">
        <f>IF(ISBLANK(Retail!A30),NA(),Retail!A30)</f>
        <v>#N/A</v>
      </c>
      <c r="B530" t="e">
        <f t="shared" si="32"/>
        <v>#N/A</v>
      </c>
      <c r="C530" t="str">
        <f>IF(ISBLANK(Retail!C30),"",Retail!C30)</f>
        <v>Sat</v>
      </c>
      <c r="D530" t="str">
        <f t="shared" si="31"/>
        <v>RetailHtgSetptSat</v>
      </c>
      <c r="E530" s="1">
        <f>IF(ISBLANK(Retail!D30),"",Retail!D30)</f>
        <v>60</v>
      </c>
      <c r="F530" s="1">
        <f>IF(ISBLANK(Retail!E30),"",Retail!E30)</f>
        <v>60</v>
      </c>
      <c r="G530" s="1">
        <f>IF(ISBLANK(Retail!F30),"",Retail!F30)</f>
        <v>60</v>
      </c>
      <c r="H530" s="1">
        <f>IF(ISBLANK(Retail!G30),"",Retail!G30)</f>
        <v>60</v>
      </c>
      <c r="I530" s="1">
        <f>IF(ISBLANK(Retail!H30),"",Retail!H30)</f>
        <v>60</v>
      </c>
      <c r="J530" s="1">
        <f>IF(ISBLANK(Retail!I30),"",Retail!I30)</f>
        <v>60</v>
      </c>
      <c r="K530" s="1">
        <f>IF(ISBLANK(Retail!J30),"",Retail!J30)</f>
        <v>70</v>
      </c>
      <c r="L530" s="1">
        <f>IF(ISBLANK(Retail!K30),"",Retail!K30)</f>
        <v>70</v>
      </c>
      <c r="M530" s="1">
        <f>IF(ISBLANK(Retail!L30),"",Retail!L30)</f>
        <v>70</v>
      </c>
      <c r="N530" s="1">
        <f>IF(ISBLANK(Retail!M30),"",Retail!M30)</f>
        <v>70</v>
      </c>
      <c r="O530" s="1">
        <f>IF(ISBLANK(Retail!N30),"",Retail!N30)</f>
        <v>70</v>
      </c>
      <c r="P530" s="1">
        <f>IF(ISBLANK(Retail!O30),"",Retail!O30)</f>
        <v>70</v>
      </c>
      <c r="Q530" s="1">
        <f>IF(ISBLANK(Retail!P30),"",Retail!P30)</f>
        <v>70</v>
      </c>
      <c r="R530" s="1">
        <f>IF(ISBLANK(Retail!Q30),"",Retail!Q30)</f>
        <v>70</v>
      </c>
      <c r="S530" s="1">
        <f>IF(ISBLANK(Retail!R30),"",Retail!R30)</f>
        <v>70</v>
      </c>
      <c r="T530" s="1">
        <f>IF(ISBLANK(Retail!S30),"",Retail!S30)</f>
        <v>70</v>
      </c>
      <c r="U530" s="1">
        <f>IF(ISBLANK(Retail!T30),"",Retail!T30)</f>
        <v>70</v>
      </c>
      <c r="V530" s="1">
        <f>IF(ISBLANK(Retail!U30),"",Retail!U30)</f>
        <v>70</v>
      </c>
      <c r="W530" s="1">
        <f>IF(ISBLANK(Retail!V30),"",Retail!V30)</f>
        <v>70</v>
      </c>
      <c r="X530" s="1">
        <f>IF(ISBLANK(Retail!W30),"",Retail!W30)</f>
        <v>70</v>
      </c>
      <c r="Y530" s="1">
        <f>IF(ISBLANK(Retail!X30),"",Retail!X30)</f>
        <v>70</v>
      </c>
      <c r="Z530" s="1">
        <f>IF(ISBLANK(Retail!Y30),"",Retail!Y30)</f>
        <v>70</v>
      </c>
      <c r="AA530" s="1">
        <f>IF(ISBLANK(Retail!Z30),"",Retail!Z30)</f>
        <v>60</v>
      </c>
      <c r="AB530" s="23">
        <f>IF(ISBLANK(Retail!AA30),"",Retail!AA30)</f>
        <v>60</v>
      </c>
    </row>
    <row r="531" spans="1:28" x14ac:dyDescent="0.25">
      <c r="A531" s="53" t="e">
        <f>IF(ISBLANK(Retail!A31),NA(),Retail!A31)</f>
        <v>#N/A</v>
      </c>
      <c r="B531" t="e">
        <f t="shared" si="32"/>
        <v>#N/A</v>
      </c>
      <c r="C531" t="str">
        <f>IF(ISBLANK(Retail!C31),"",Retail!C31)</f>
        <v>Sun</v>
      </c>
      <c r="D531" t="str">
        <f t="shared" si="31"/>
        <v>RetailHtgSetptSun</v>
      </c>
      <c r="E531" s="1">
        <f>IF(ISBLANK(Retail!D31),"",Retail!D31)</f>
        <v>60</v>
      </c>
      <c r="F531" s="1">
        <f>IF(ISBLANK(Retail!E31),"",Retail!E31)</f>
        <v>60</v>
      </c>
      <c r="G531" s="1">
        <f>IF(ISBLANK(Retail!F31),"",Retail!F31)</f>
        <v>60</v>
      </c>
      <c r="H531" s="1">
        <f>IF(ISBLANK(Retail!G31),"",Retail!G31)</f>
        <v>60</v>
      </c>
      <c r="I531" s="1">
        <f>IF(ISBLANK(Retail!H31),"",Retail!H31)</f>
        <v>60</v>
      </c>
      <c r="J531" s="1">
        <f>IF(ISBLANK(Retail!I31),"",Retail!I31)</f>
        <v>60</v>
      </c>
      <c r="K531" s="1">
        <f>IF(ISBLANK(Retail!J31),"",Retail!J31)</f>
        <v>60</v>
      </c>
      <c r="L531" s="1">
        <f>IF(ISBLANK(Retail!K31),"",Retail!K31)</f>
        <v>60</v>
      </c>
      <c r="M531" s="1">
        <f>IF(ISBLANK(Retail!L31),"",Retail!L31)</f>
        <v>70</v>
      </c>
      <c r="N531" s="1">
        <f>IF(ISBLANK(Retail!M31),"",Retail!M31)</f>
        <v>70</v>
      </c>
      <c r="O531" s="1">
        <f>IF(ISBLANK(Retail!N31),"",Retail!N31)</f>
        <v>70</v>
      </c>
      <c r="P531" s="1">
        <f>IF(ISBLANK(Retail!O31),"",Retail!O31)</f>
        <v>70</v>
      </c>
      <c r="Q531" s="1">
        <f>IF(ISBLANK(Retail!P31),"",Retail!P31)</f>
        <v>70</v>
      </c>
      <c r="R531" s="1">
        <f>IF(ISBLANK(Retail!Q31),"",Retail!Q31)</f>
        <v>70</v>
      </c>
      <c r="S531" s="1">
        <f>IF(ISBLANK(Retail!R31),"",Retail!R31)</f>
        <v>70</v>
      </c>
      <c r="T531" s="1">
        <f>IF(ISBLANK(Retail!S31),"",Retail!S31)</f>
        <v>70</v>
      </c>
      <c r="U531" s="1">
        <f>IF(ISBLANK(Retail!T31),"",Retail!T31)</f>
        <v>70</v>
      </c>
      <c r="V531" s="1">
        <f>IF(ISBLANK(Retail!U31),"",Retail!U31)</f>
        <v>70</v>
      </c>
      <c r="W531" s="1">
        <f>IF(ISBLANK(Retail!V31),"",Retail!V31)</f>
        <v>70</v>
      </c>
      <c r="X531" s="1">
        <f>IF(ISBLANK(Retail!W31),"",Retail!W31)</f>
        <v>60</v>
      </c>
      <c r="Y531" s="1">
        <f>IF(ISBLANK(Retail!X31),"",Retail!X31)</f>
        <v>60</v>
      </c>
      <c r="Z531" s="1">
        <f>IF(ISBLANK(Retail!Y31),"",Retail!Y31)</f>
        <v>60</v>
      </c>
      <c r="AA531" s="1">
        <f>IF(ISBLANK(Retail!Z31),"",Retail!Z31)</f>
        <v>60</v>
      </c>
      <c r="AB531" s="23">
        <f>IF(ISBLANK(Retail!AA31),"",Retail!AA31)</f>
        <v>60</v>
      </c>
    </row>
    <row r="532" spans="1:28" x14ac:dyDescent="0.25">
      <c r="A532" s="53" t="str">
        <f>IF(ISBLANK(Retail!A32),NA(),Retail!A32)</f>
        <v>ClgSetpt</v>
      </c>
      <c r="B532" t="str">
        <f t="shared" si="32"/>
        <v>ClgSetpt</v>
      </c>
      <c r="C532" t="str">
        <f>IF(ISBLANK(Retail!C32),"",Retail!C32)</f>
        <v>WD</v>
      </c>
      <c r="D532" t="str">
        <f t="shared" si="31"/>
        <v>RetailClgSetptWD</v>
      </c>
      <c r="E532" s="1">
        <f>IF(ISBLANK(Retail!D32),"",Retail!D32)</f>
        <v>85</v>
      </c>
      <c r="F532" s="1">
        <f>IF(ISBLANK(Retail!E32),"",Retail!E32)</f>
        <v>85</v>
      </c>
      <c r="G532" s="1">
        <f>IF(ISBLANK(Retail!F32),"",Retail!F32)</f>
        <v>85</v>
      </c>
      <c r="H532" s="1">
        <f>IF(ISBLANK(Retail!G32),"",Retail!G32)</f>
        <v>85</v>
      </c>
      <c r="I532" s="1">
        <f>IF(ISBLANK(Retail!H32),"",Retail!H32)</f>
        <v>85</v>
      </c>
      <c r="J532" s="1">
        <f>IF(ISBLANK(Retail!I32),"",Retail!I32)</f>
        <v>85</v>
      </c>
      <c r="K532" s="1">
        <f>IF(ISBLANK(Retail!J32),"",Retail!J32)</f>
        <v>75</v>
      </c>
      <c r="L532" s="1">
        <f>IF(ISBLANK(Retail!K32),"",Retail!K32)</f>
        <v>75</v>
      </c>
      <c r="M532" s="1">
        <f>IF(ISBLANK(Retail!L32),"",Retail!L32)</f>
        <v>75</v>
      </c>
      <c r="N532" s="1">
        <f>IF(ISBLANK(Retail!M32),"",Retail!M32)</f>
        <v>75</v>
      </c>
      <c r="O532" s="1">
        <f>IF(ISBLANK(Retail!N32),"",Retail!N32)</f>
        <v>75</v>
      </c>
      <c r="P532" s="1">
        <f>IF(ISBLANK(Retail!O32),"",Retail!O32)</f>
        <v>75</v>
      </c>
      <c r="Q532" s="1">
        <f>IF(ISBLANK(Retail!P32),"",Retail!P32)</f>
        <v>75</v>
      </c>
      <c r="R532" s="1">
        <f>IF(ISBLANK(Retail!Q32),"",Retail!Q32)</f>
        <v>75</v>
      </c>
      <c r="S532" s="1">
        <f>IF(ISBLANK(Retail!R32),"",Retail!R32)</f>
        <v>75</v>
      </c>
      <c r="T532" s="1">
        <f>IF(ISBLANK(Retail!S32),"",Retail!S32)</f>
        <v>75</v>
      </c>
      <c r="U532" s="1">
        <f>IF(ISBLANK(Retail!T32),"",Retail!T32)</f>
        <v>75</v>
      </c>
      <c r="V532" s="1">
        <f>IF(ISBLANK(Retail!U32),"",Retail!U32)</f>
        <v>75</v>
      </c>
      <c r="W532" s="1">
        <f>IF(ISBLANK(Retail!V32),"",Retail!V32)</f>
        <v>75</v>
      </c>
      <c r="X532" s="1">
        <f>IF(ISBLANK(Retail!W32),"",Retail!W32)</f>
        <v>75</v>
      </c>
      <c r="Y532" s="1">
        <f>IF(ISBLANK(Retail!X32),"",Retail!X32)</f>
        <v>75</v>
      </c>
      <c r="Z532" s="1">
        <f>IF(ISBLANK(Retail!Y32),"",Retail!Y32)</f>
        <v>85</v>
      </c>
      <c r="AA532" s="1">
        <f>IF(ISBLANK(Retail!Z32),"",Retail!Z32)</f>
        <v>85</v>
      </c>
      <c r="AB532" s="23">
        <f>IF(ISBLANK(Retail!AA32),"",Retail!AA32)</f>
        <v>85</v>
      </c>
    </row>
    <row r="533" spans="1:28" x14ac:dyDescent="0.25">
      <c r="A533" s="53" t="e">
        <f>IF(ISBLANK(Retail!A33),NA(),Retail!A33)</f>
        <v>#N/A</v>
      </c>
      <c r="B533" t="e">
        <f t="shared" si="32"/>
        <v>#N/A</v>
      </c>
      <c r="C533" t="str">
        <f>IF(ISBLANK(Retail!C33),"",Retail!C33)</f>
        <v>Sat</v>
      </c>
      <c r="D533" t="str">
        <f t="shared" si="31"/>
        <v>RetailClgSetptSat</v>
      </c>
      <c r="E533" s="1">
        <f>IF(ISBLANK(Retail!D33),"",Retail!D33)</f>
        <v>85</v>
      </c>
      <c r="F533" s="1">
        <f>IF(ISBLANK(Retail!E33),"",Retail!E33)</f>
        <v>85</v>
      </c>
      <c r="G533" s="1">
        <f>IF(ISBLANK(Retail!F33),"",Retail!F33)</f>
        <v>85</v>
      </c>
      <c r="H533" s="1">
        <f>IF(ISBLANK(Retail!G33),"",Retail!G33)</f>
        <v>85</v>
      </c>
      <c r="I533" s="1">
        <f>IF(ISBLANK(Retail!H33),"",Retail!H33)</f>
        <v>85</v>
      </c>
      <c r="J533" s="1">
        <f>IF(ISBLANK(Retail!I33),"",Retail!I33)</f>
        <v>85</v>
      </c>
      <c r="K533" s="1">
        <f>IF(ISBLANK(Retail!J33),"",Retail!J33)</f>
        <v>75</v>
      </c>
      <c r="L533" s="1">
        <f>IF(ISBLANK(Retail!K33),"",Retail!K33)</f>
        <v>75</v>
      </c>
      <c r="M533" s="1">
        <f>IF(ISBLANK(Retail!L33),"",Retail!L33)</f>
        <v>75</v>
      </c>
      <c r="N533" s="1">
        <f>IF(ISBLANK(Retail!M33),"",Retail!M33)</f>
        <v>75</v>
      </c>
      <c r="O533" s="1">
        <f>IF(ISBLANK(Retail!N33),"",Retail!N33)</f>
        <v>75</v>
      </c>
      <c r="P533" s="1">
        <f>IF(ISBLANK(Retail!O33),"",Retail!O33)</f>
        <v>75</v>
      </c>
      <c r="Q533" s="1">
        <f>IF(ISBLANK(Retail!P33),"",Retail!P33)</f>
        <v>75</v>
      </c>
      <c r="R533" s="1">
        <f>IF(ISBLANK(Retail!Q33),"",Retail!Q33)</f>
        <v>75</v>
      </c>
      <c r="S533" s="1">
        <f>IF(ISBLANK(Retail!R33),"",Retail!R33)</f>
        <v>75</v>
      </c>
      <c r="T533" s="1">
        <f>IF(ISBLANK(Retail!S33),"",Retail!S33)</f>
        <v>75</v>
      </c>
      <c r="U533" s="1">
        <f>IF(ISBLANK(Retail!T33),"",Retail!T33)</f>
        <v>75</v>
      </c>
      <c r="V533" s="1">
        <f>IF(ISBLANK(Retail!U33),"",Retail!U33)</f>
        <v>75</v>
      </c>
      <c r="W533" s="1">
        <f>IF(ISBLANK(Retail!V33),"",Retail!V33)</f>
        <v>75</v>
      </c>
      <c r="X533" s="1">
        <f>IF(ISBLANK(Retail!W33),"",Retail!W33)</f>
        <v>75</v>
      </c>
      <c r="Y533" s="1">
        <f>IF(ISBLANK(Retail!X33),"",Retail!X33)</f>
        <v>75</v>
      </c>
      <c r="Z533" s="1">
        <f>IF(ISBLANK(Retail!Y33),"",Retail!Y33)</f>
        <v>75</v>
      </c>
      <c r="AA533" s="1">
        <f>IF(ISBLANK(Retail!Z33),"",Retail!Z33)</f>
        <v>85</v>
      </c>
      <c r="AB533" s="23">
        <f>IF(ISBLANK(Retail!AA33),"",Retail!AA33)</f>
        <v>85</v>
      </c>
    </row>
    <row r="534" spans="1:28" x14ac:dyDescent="0.25">
      <c r="A534" s="53" t="e">
        <f>IF(ISBLANK(Retail!A34),NA(),Retail!A34)</f>
        <v>#N/A</v>
      </c>
      <c r="B534" t="e">
        <f t="shared" si="32"/>
        <v>#N/A</v>
      </c>
      <c r="C534" t="str">
        <f>IF(ISBLANK(Retail!C34),"",Retail!C34)</f>
        <v>Sun</v>
      </c>
      <c r="D534" t="str">
        <f t="shared" si="31"/>
        <v>RetailClgSetptSun</v>
      </c>
      <c r="E534" s="1">
        <f>IF(ISBLANK(Retail!D34),"",Retail!D34)</f>
        <v>85</v>
      </c>
      <c r="F534" s="1">
        <f>IF(ISBLANK(Retail!E34),"",Retail!E34)</f>
        <v>85</v>
      </c>
      <c r="G534" s="1">
        <f>IF(ISBLANK(Retail!F34),"",Retail!F34)</f>
        <v>85</v>
      </c>
      <c r="H534" s="1">
        <f>IF(ISBLANK(Retail!G34),"",Retail!G34)</f>
        <v>85</v>
      </c>
      <c r="I534" s="1">
        <f>IF(ISBLANK(Retail!H34),"",Retail!H34)</f>
        <v>85</v>
      </c>
      <c r="J534" s="1">
        <f>IF(ISBLANK(Retail!I34),"",Retail!I34)</f>
        <v>85</v>
      </c>
      <c r="K534" s="1">
        <f>IF(ISBLANK(Retail!J34),"",Retail!J34)</f>
        <v>85</v>
      </c>
      <c r="L534" s="1">
        <f>IF(ISBLANK(Retail!K34),"",Retail!K34)</f>
        <v>85</v>
      </c>
      <c r="M534" s="1">
        <f>IF(ISBLANK(Retail!L34),"",Retail!L34)</f>
        <v>75</v>
      </c>
      <c r="N534" s="1">
        <f>IF(ISBLANK(Retail!M34),"",Retail!M34)</f>
        <v>75</v>
      </c>
      <c r="O534" s="1">
        <f>IF(ISBLANK(Retail!N34),"",Retail!N34)</f>
        <v>75</v>
      </c>
      <c r="P534" s="1">
        <f>IF(ISBLANK(Retail!O34),"",Retail!O34)</f>
        <v>75</v>
      </c>
      <c r="Q534" s="1">
        <f>IF(ISBLANK(Retail!P34),"",Retail!P34)</f>
        <v>75</v>
      </c>
      <c r="R534" s="1">
        <f>IF(ISBLANK(Retail!Q34),"",Retail!Q34)</f>
        <v>75</v>
      </c>
      <c r="S534" s="1">
        <f>IF(ISBLANK(Retail!R34),"",Retail!R34)</f>
        <v>75</v>
      </c>
      <c r="T534" s="1">
        <f>IF(ISBLANK(Retail!S34),"",Retail!S34)</f>
        <v>75</v>
      </c>
      <c r="U534" s="1">
        <f>IF(ISBLANK(Retail!T34),"",Retail!T34)</f>
        <v>75</v>
      </c>
      <c r="V534" s="1">
        <f>IF(ISBLANK(Retail!U34),"",Retail!U34)</f>
        <v>75</v>
      </c>
      <c r="W534" s="1">
        <f>IF(ISBLANK(Retail!V34),"",Retail!V34)</f>
        <v>75</v>
      </c>
      <c r="X534" s="1">
        <f>IF(ISBLANK(Retail!W34),"",Retail!W34)</f>
        <v>85</v>
      </c>
      <c r="Y534" s="1">
        <f>IF(ISBLANK(Retail!X34),"",Retail!X34)</f>
        <v>85</v>
      </c>
      <c r="Z534" s="1">
        <f>IF(ISBLANK(Retail!Y34),"",Retail!Y34)</f>
        <v>85</v>
      </c>
      <c r="AA534" s="1">
        <f>IF(ISBLANK(Retail!Z34),"",Retail!Z34)</f>
        <v>85</v>
      </c>
      <c r="AB534" s="23">
        <f>IF(ISBLANK(Retail!AA34),"",Retail!AA34)</f>
        <v>85</v>
      </c>
    </row>
    <row r="535" spans="1:28" x14ac:dyDescent="0.25">
      <c r="A535" s="53" t="str">
        <f>IF(ISBLANK(Retail!A35),NA(),Retail!A35)</f>
        <v>Infiltration</v>
      </c>
      <c r="B535" t="str">
        <f t="shared" si="32"/>
        <v>Infiltration</v>
      </c>
      <c r="C535" t="str">
        <f>IF(ISBLANK(Retail!C35),"",Retail!C35)</f>
        <v>WD</v>
      </c>
      <c r="D535" t="str">
        <f t="shared" si="31"/>
        <v>RetailInfiltrationWD</v>
      </c>
      <c r="E535" s="1">
        <f>IF(ISBLANK(Retail!D35),"",Retail!D35)</f>
        <v>1</v>
      </c>
      <c r="F535" s="1">
        <f>IF(ISBLANK(Retail!E35),"",Retail!E35)</f>
        <v>1</v>
      </c>
      <c r="G535" s="1">
        <f>IF(ISBLANK(Retail!F35),"",Retail!F35)</f>
        <v>1</v>
      </c>
      <c r="H535" s="1">
        <f>IF(ISBLANK(Retail!G35),"",Retail!G35)</f>
        <v>1</v>
      </c>
      <c r="I535" s="1">
        <f>IF(ISBLANK(Retail!H35),"",Retail!H35)</f>
        <v>1</v>
      </c>
      <c r="J535" s="1">
        <f>IF(ISBLANK(Retail!I35),"",Retail!I35)</f>
        <v>1</v>
      </c>
      <c r="K535" s="1">
        <f>IF(ISBLANK(Retail!J35),"",Retail!J35)</f>
        <v>0.25</v>
      </c>
      <c r="L535" s="1">
        <f>IF(ISBLANK(Retail!K35),"",Retail!K35)</f>
        <v>0.25</v>
      </c>
      <c r="M535" s="1">
        <f>IF(ISBLANK(Retail!L35),"",Retail!L35)</f>
        <v>0.25</v>
      </c>
      <c r="N535" s="1">
        <f>IF(ISBLANK(Retail!M35),"",Retail!M35)</f>
        <v>0.25</v>
      </c>
      <c r="O535" s="1">
        <f>IF(ISBLANK(Retail!N35),"",Retail!N35)</f>
        <v>0.25</v>
      </c>
      <c r="P535" s="1">
        <f>IF(ISBLANK(Retail!O35),"",Retail!O35)</f>
        <v>0.25</v>
      </c>
      <c r="Q535" s="1">
        <f>IF(ISBLANK(Retail!P35),"",Retail!P35)</f>
        <v>0.25</v>
      </c>
      <c r="R535" s="1">
        <f>IF(ISBLANK(Retail!Q35),"",Retail!Q35)</f>
        <v>0.25</v>
      </c>
      <c r="S535" s="1">
        <f>IF(ISBLANK(Retail!R35),"",Retail!R35)</f>
        <v>0.25</v>
      </c>
      <c r="T535" s="1">
        <f>IF(ISBLANK(Retail!S35),"",Retail!S35)</f>
        <v>0.25</v>
      </c>
      <c r="U535" s="1">
        <f>IF(ISBLANK(Retail!T35),"",Retail!T35)</f>
        <v>0.25</v>
      </c>
      <c r="V535" s="1">
        <f>IF(ISBLANK(Retail!U35),"",Retail!U35)</f>
        <v>0.25</v>
      </c>
      <c r="W535" s="1">
        <f>IF(ISBLANK(Retail!V35),"",Retail!V35)</f>
        <v>0.25</v>
      </c>
      <c r="X535" s="1">
        <f>IF(ISBLANK(Retail!W35),"",Retail!W35)</f>
        <v>0.25</v>
      </c>
      <c r="Y535" s="1">
        <f>IF(ISBLANK(Retail!X35),"",Retail!X35)</f>
        <v>0.25</v>
      </c>
      <c r="Z535" s="1">
        <f>IF(ISBLANK(Retail!Y35),"",Retail!Y35)</f>
        <v>1</v>
      </c>
      <c r="AA535" s="1">
        <f>IF(ISBLANK(Retail!Z35),"",Retail!Z35)</f>
        <v>1</v>
      </c>
      <c r="AB535" s="23">
        <f>IF(ISBLANK(Retail!AA35),"",Retail!AA35)</f>
        <v>1</v>
      </c>
    </row>
    <row r="536" spans="1:28" x14ac:dyDescent="0.25">
      <c r="A536" s="53" t="e">
        <f>IF(ISBLANK(Retail!A36),NA(),Retail!A36)</f>
        <v>#N/A</v>
      </c>
      <c r="B536" t="e">
        <f t="shared" si="32"/>
        <v>#N/A</v>
      </c>
      <c r="C536" t="str">
        <f>IF(ISBLANK(Retail!C36),"",Retail!C36)</f>
        <v>Sat</v>
      </c>
      <c r="D536" t="str">
        <f t="shared" ref="D536:D553" si="33">IF(AND(ISNA(B534),ISNA(B535),ISNA(B536)),"",$A$504&amp;(IF(AND(ISNA(B536),ISNA(B535)),B534,IF(AND(ISNA(B536),ISNA(B534)),B535,B536)))&amp;C536)</f>
        <v>RetailInfiltrationSat</v>
      </c>
      <c r="E536" s="1">
        <f>IF(ISBLANK(Retail!D36),"",Retail!D36)</f>
        <v>1</v>
      </c>
      <c r="F536" s="1">
        <f>IF(ISBLANK(Retail!E36),"",Retail!E36)</f>
        <v>1</v>
      </c>
      <c r="G536" s="1">
        <f>IF(ISBLANK(Retail!F36),"",Retail!F36)</f>
        <v>1</v>
      </c>
      <c r="H536" s="1">
        <f>IF(ISBLANK(Retail!G36),"",Retail!G36)</f>
        <v>1</v>
      </c>
      <c r="I536" s="1">
        <f>IF(ISBLANK(Retail!H36),"",Retail!H36)</f>
        <v>1</v>
      </c>
      <c r="J536" s="1">
        <f>IF(ISBLANK(Retail!I36),"",Retail!I36)</f>
        <v>1</v>
      </c>
      <c r="K536" s="1">
        <f>IF(ISBLANK(Retail!J36),"",Retail!J36)</f>
        <v>0.25</v>
      </c>
      <c r="L536" s="1">
        <f>IF(ISBLANK(Retail!K36),"",Retail!K36)</f>
        <v>0.25</v>
      </c>
      <c r="M536" s="1">
        <f>IF(ISBLANK(Retail!L36),"",Retail!L36)</f>
        <v>0.25</v>
      </c>
      <c r="N536" s="1">
        <f>IF(ISBLANK(Retail!M36),"",Retail!M36)</f>
        <v>0.25</v>
      </c>
      <c r="O536" s="1">
        <f>IF(ISBLANK(Retail!N36),"",Retail!N36)</f>
        <v>0.25</v>
      </c>
      <c r="P536" s="1">
        <f>IF(ISBLANK(Retail!O36),"",Retail!O36)</f>
        <v>0.25</v>
      </c>
      <c r="Q536" s="1">
        <f>IF(ISBLANK(Retail!P36),"",Retail!P36)</f>
        <v>0.25</v>
      </c>
      <c r="R536" s="1">
        <f>IF(ISBLANK(Retail!Q36),"",Retail!Q36)</f>
        <v>0.25</v>
      </c>
      <c r="S536" s="1">
        <f>IF(ISBLANK(Retail!R36),"",Retail!R36)</f>
        <v>0.25</v>
      </c>
      <c r="T536" s="1">
        <f>IF(ISBLANK(Retail!S36),"",Retail!S36)</f>
        <v>0.25</v>
      </c>
      <c r="U536" s="1">
        <f>IF(ISBLANK(Retail!T36),"",Retail!T36)</f>
        <v>0.25</v>
      </c>
      <c r="V536" s="1">
        <f>IF(ISBLANK(Retail!U36),"",Retail!U36)</f>
        <v>0.25</v>
      </c>
      <c r="W536" s="1">
        <f>IF(ISBLANK(Retail!V36),"",Retail!V36)</f>
        <v>0.25</v>
      </c>
      <c r="X536" s="1">
        <f>IF(ISBLANK(Retail!W36),"",Retail!W36)</f>
        <v>0.25</v>
      </c>
      <c r="Y536" s="1">
        <f>IF(ISBLANK(Retail!X36),"",Retail!X36)</f>
        <v>0.25</v>
      </c>
      <c r="Z536" s="1">
        <f>IF(ISBLANK(Retail!Y36),"",Retail!Y36)</f>
        <v>0.25</v>
      </c>
      <c r="AA536" s="1">
        <f>IF(ISBLANK(Retail!Z36),"",Retail!Z36)</f>
        <v>1</v>
      </c>
      <c r="AB536" s="23">
        <f>IF(ISBLANK(Retail!AA36),"",Retail!AA36)</f>
        <v>1</v>
      </c>
    </row>
    <row r="537" spans="1:28" x14ac:dyDescent="0.25">
      <c r="A537" s="53" t="e">
        <f>IF(ISBLANK(Retail!A37),NA(),Retail!A37)</f>
        <v>#N/A</v>
      </c>
      <c r="B537" t="e">
        <f t="shared" si="32"/>
        <v>#N/A</v>
      </c>
      <c r="C537" t="str">
        <f>IF(ISBLANK(Retail!C37),"",Retail!C37)</f>
        <v>Sun</v>
      </c>
      <c r="D537" t="str">
        <f t="shared" si="33"/>
        <v>RetailInfiltrationSun</v>
      </c>
      <c r="E537" s="1">
        <f>IF(ISBLANK(Retail!D37),"",Retail!D37)</f>
        <v>1</v>
      </c>
      <c r="F537" s="1">
        <f>IF(ISBLANK(Retail!E37),"",Retail!E37)</f>
        <v>1</v>
      </c>
      <c r="G537" s="1">
        <f>IF(ISBLANK(Retail!F37),"",Retail!F37)</f>
        <v>1</v>
      </c>
      <c r="H537" s="1">
        <f>IF(ISBLANK(Retail!G37),"",Retail!G37)</f>
        <v>1</v>
      </c>
      <c r="I537" s="1">
        <f>IF(ISBLANK(Retail!H37),"",Retail!H37)</f>
        <v>1</v>
      </c>
      <c r="J537" s="1">
        <f>IF(ISBLANK(Retail!I37),"",Retail!I37)</f>
        <v>1</v>
      </c>
      <c r="K537" s="1">
        <f>IF(ISBLANK(Retail!J37),"",Retail!J37)</f>
        <v>1</v>
      </c>
      <c r="L537" s="1">
        <f>IF(ISBLANK(Retail!K37),"",Retail!K37)</f>
        <v>1</v>
      </c>
      <c r="M537" s="1">
        <f>IF(ISBLANK(Retail!L37),"",Retail!L37)</f>
        <v>0.25</v>
      </c>
      <c r="N537" s="1">
        <f>IF(ISBLANK(Retail!M37),"",Retail!M37)</f>
        <v>0.25</v>
      </c>
      <c r="O537" s="1">
        <f>IF(ISBLANK(Retail!N37),"",Retail!N37)</f>
        <v>0.25</v>
      </c>
      <c r="P537" s="1">
        <f>IF(ISBLANK(Retail!O37),"",Retail!O37)</f>
        <v>0.25</v>
      </c>
      <c r="Q537" s="1">
        <f>IF(ISBLANK(Retail!P37),"",Retail!P37)</f>
        <v>0.25</v>
      </c>
      <c r="R537" s="1">
        <f>IF(ISBLANK(Retail!Q37),"",Retail!Q37)</f>
        <v>0.25</v>
      </c>
      <c r="S537" s="1">
        <f>IF(ISBLANK(Retail!R37),"",Retail!R37)</f>
        <v>0.25</v>
      </c>
      <c r="T537" s="1">
        <f>IF(ISBLANK(Retail!S37),"",Retail!S37)</f>
        <v>0.25</v>
      </c>
      <c r="U537" s="1">
        <f>IF(ISBLANK(Retail!T37),"",Retail!T37)</f>
        <v>0.25</v>
      </c>
      <c r="V537" s="1">
        <f>IF(ISBLANK(Retail!U37),"",Retail!U37)</f>
        <v>0.25</v>
      </c>
      <c r="W537" s="1">
        <f>IF(ISBLANK(Retail!V37),"",Retail!V37)</f>
        <v>0.25</v>
      </c>
      <c r="X537" s="1">
        <f>IF(ISBLANK(Retail!W37),"",Retail!W37)</f>
        <v>1</v>
      </c>
      <c r="Y537" s="1">
        <f>IF(ISBLANK(Retail!X37),"",Retail!X37)</f>
        <v>1</v>
      </c>
      <c r="Z537" s="1">
        <f>IF(ISBLANK(Retail!Y37),"",Retail!Y37)</f>
        <v>1</v>
      </c>
      <c r="AA537" s="1">
        <f>IF(ISBLANK(Retail!Z37),"",Retail!Z37)</f>
        <v>1</v>
      </c>
      <c r="AB537" s="23">
        <f>IF(ISBLANK(Retail!AA37),"",Retail!AA37)</f>
        <v>1</v>
      </c>
    </row>
    <row r="538" spans="1:28" x14ac:dyDescent="0.25">
      <c r="A538" s="53" t="str">
        <f>IF(ISBLANK(Retail!A38),NA(),Retail!A38)</f>
        <v>Escalator</v>
      </c>
      <c r="B538" t="str">
        <f t="shared" si="32"/>
        <v>Escalator</v>
      </c>
      <c r="C538" t="str">
        <f>IF(ISBLANK(Retail!C38),"",Retail!C38)</f>
        <v>WD</v>
      </c>
      <c r="D538" t="str">
        <f t="shared" si="33"/>
        <v>RetailEscalatorWD</v>
      </c>
      <c r="E538" s="1">
        <f>IF(ISBLANK(Retail!D38),"",Retail!D38)</f>
        <v>0</v>
      </c>
      <c r="F538" s="1">
        <f>IF(ISBLANK(Retail!E38),"",Retail!E38)</f>
        <v>0</v>
      </c>
      <c r="G538" s="1">
        <f>IF(ISBLANK(Retail!F38),"",Retail!F38)</f>
        <v>0</v>
      </c>
      <c r="H538" s="1">
        <f>IF(ISBLANK(Retail!G38),"",Retail!G38)</f>
        <v>0</v>
      </c>
      <c r="I538" s="1">
        <f>IF(ISBLANK(Retail!H38),"",Retail!H38)</f>
        <v>0</v>
      </c>
      <c r="J538" s="1">
        <f>IF(ISBLANK(Retail!I38),"",Retail!I38)</f>
        <v>0</v>
      </c>
      <c r="K538" s="1">
        <f>IF(ISBLANK(Retail!J38),"",Retail!J38)</f>
        <v>1</v>
      </c>
      <c r="L538" s="1">
        <f>IF(ISBLANK(Retail!K38),"",Retail!K38)</f>
        <v>1</v>
      </c>
      <c r="M538" s="1">
        <f>IF(ISBLANK(Retail!L38),"",Retail!L38)</f>
        <v>1</v>
      </c>
      <c r="N538" s="1">
        <f>IF(ISBLANK(Retail!M38),"",Retail!M38)</f>
        <v>1</v>
      </c>
      <c r="O538" s="1">
        <f>IF(ISBLANK(Retail!N38),"",Retail!N38)</f>
        <v>1</v>
      </c>
      <c r="P538" s="1">
        <f>IF(ISBLANK(Retail!O38),"",Retail!O38)</f>
        <v>1</v>
      </c>
      <c r="Q538" s="1">
        <f>IF(ISBLANK(Retail!P38),"",Retail!P38)</f>
        <v>1</v>
      </c>
      <c r="R538" s="1">
        <f>IF(ISBLANK(Retail!Q38),"",Retail!Q38)</f>
        <v>1</v>
      </c>
      <c r="S538" s="1">
        <f>IF(ISBLANK(Retail!R38),"",Retail!R38)</f>
        <v>1</v>
      </c>
      <c r="T538" s="1">
        <f>IF(ISBLANK(Retail!S38),"",Retail!S38)</f>
        <v>1</v>
      </c>
      <c r="U538" s="1">
        <f>IF(ISBLANK(Retail!T38),"",Retail!T38)</f>
        <v>1</v>
      </c>
      <c r="V538" s="1">
        <f>IF(ISBLANK(Retail!U38),"",Retail!U38)</f>
        <v>1</v>
      </c>
      <c r="W538" s="1">
        <f>IF(ISBLANK(Retail!V38),"",Retail!V38)</f>
        <v>1</v>
      </c>
      <c r="X538" s="1">
        <f>IF(ISBLANK(Retail!W38),"",Retail!W38)</f>
        <v>1</v>
      </c>
      <c r="Y538" s="1">
        <f>IF(ISBLANK(Retail!X38),"",Retail!X38)</f>
        <v>1</v>
      </c>
      <c r="Z538" s="1">
        <f>IF(ISBLANK(Retail!Y38),"",Retail!Y38)</f>
        <v>0</v>
      </c>
      <c r="AA538" s="1">
        <f>IF(ISBLANK(Retail!Z38),"",Retail!Z38)</f>
        <v>0</v>
      </c>
      <c r="AB538" s="23">
        <f>IF(ISBLANK(Retail!AA38),"",Retail!AA38)</f>
        <v>0</v>
      </c>
    </row>
    <row r="539" spans="1:28" x14ac:dyDescent="0.25">
      <c r="A539" s="53" t="e">
        <f>IF(ISBLANK(Retail!A39),NA(),Retail!A39)</f>
        <v>#N/A</v>
      </c>
      <c r="B539" t="e">
        <f t="shared" si="32"/>
        <v>#N/A</v>
      </c>
      <c r="C539" t="str">
        <f>IF(ISBLANK(Retail!C39),"",Retail!C39)</f>
        <v>Sat</v>
      </c>
      <c r="D539" t="str">
        <f t="shared" si="33"/>
        <v>RetailEscalatorSat</v>
      </c>
      <c r="E539" s="1">
        <f>IF(ISBLANK(Retail!D39),"",Retail!D39)</f>
        <v>0</v>
      </c>
      <c r="F539" s="1">
        <f>IF(ISBLANK(Retail!E39),"",Retail!E39)</f>
        <v>0</v>
      </c>
      <c r="G539" s="1">
        <f>IF(ISBLANK(Retail!F39),"",Retail!F39)</f>
        <v>0</v>
      </c>
      <c r="H539" s="1">
        <f>IF(ISBLANK(Retail!G39),"",Retail!G39)</f>
        <v>0</v>
      </c>
      <c r="I539" s="1">
        <f>IF(ISBLANK(Retail!H39),"",Retail!H39)</f>
        <v>0</v>
      </c>
      <c r="J539" s="1">
        <f>IF(ISBLANK(Retail!I39),"",Retail!I39)</f>
        <v>0</v>
      </c>
      <c r="K539" s="1">
        <f>IF(ISBLANK(Retail!J39),"",Retail!J39)</f>
        <v>1</v>
      </c>
      <c r="L539" s="1">
        <f>IF(ISBLANK(Retail!K39),"",Retail!K39)</f>
        <v>1</v>
      </c>
      <c r="M539" s="1">
        <f>IF(ISBLANK(Retail!L39),"",Retail!L39)</f>
        <v>1</v>
      </c>
      <c r="N539" s="1">
        <f>IF(ISBLANK(Retail!M39),"",Retail!M39)</f>
        <v>1</v>
      </c>
      <c r="O539" s="1">
        <f>IF(ISBLANK(Retail!N39),"",Retail!N39)</f>
        <v>1</v>
      </c>
      <c r="P539" s="1">
        <f>IF(ISBLANK(Retail!O39),"",Retail!O39)</f>
        <v>1</v>
      </c>
      <c r="Q539" s="1">
        <f>IF(ISBLANK(Retail!P39),"",Retail!P39)</f>
        <v>1</v>
      </c>
      <c r="R539" s="1">
        <f>IF(ISBLANK(Retail!Q39),"",Retail!Q39)</f>
        <v>1</v>
      </c>
      <c r="S539" s="1">
        <f>IF(ISBLANK(Retail!R39),"",Retail!R39)</f>
        <v>1</v>
      </c>
      <c r="T539" s="1">
        <f>IF(ISBLANK(Retail!S39),"",Retail!S39)</f>
        <v>1</v>
      </c>
      <c r="U539" s="1">
        <f>IF(ISBLANK(Retail!T39),"",Retail!T39)</f>
        <v>1</v>
      </c>
      <c r="V539" s="1">
        <f>IF(ISBLANK(Retail!U39),"",Retail!U39)</f>
        <v>1</v>
      </c>
      <c r="W539" s="1">
        <f>IF(ISBLANK(Retail!V39),"",Retail!V39)</f>
        <v>1</v>
      </c>
      <c r="X539" s="1">
        <f>IF(ISBLANK(Retail!W39),"",Retail!W39)</f>
        <v>1</v>
      </c>
      <c r="Y539" s="1">
        <f>IF(ISBLANK(Retail!X39),"",Retail!X39)</f>
        <v>1</v>
      </c>
      <c r="Z539" s="1">
        <f>IF(ISBLANK(Retail!Y39),"",Retail!Y39)</f>
        <v>1</v>
      </c>
      <c r="AA539" s="1">
        <f>IF(ISBLANK(Retail!Z39),"",Retail!Z39)</f>
        <v>0</v>
      </c>
      <c r="AB539" s="23">
        <f>IF(ISBLANK(Retail!AA39),"",Retail!AA39)</f>
        <v>0</v>
      </c>
    </row>
    <row r="540" spans="1:28" x14ac:dyDescent="0.25">
      <c r="A540" s="53" t="e">
        <f>IF(ISBLANK(Retail!A40),NA(),Retail!A40)</f>
        <v>#N/A</v>
      </c>
      <c r="B540" t="e">
        <f t="shared" si="32"/>
        <v>#N/A</v>
      </c>
      <c r="C540" t="str">
        <f>IF(ISBLANK(Retail!C40),"",Retail!C40)</f>
        <v>Sun</v>
      </c>
      <c r="D540" t="str">
        <f t="shared" si="33"/>
        <v>RetailEscalatorSun</v>
      </c>
      <c r="E540" s="1">
        <f>IF(ISBLANK(Retail!D40),"",Retail!D40)</f>
        <v>0</v>
      </c>
      <c r="F540" s="1">
        <f>IF(ISBLANK(Retail!E40),"",Retail!E40)</f>
        <v>0</v>
      </c>
      <c r="G540" s="1">
        <f>IF(ISBLANK(Retail!F40),"",Retail!F40)</f>
        <v>0</v>
      </c>
      <c r="H540" s="1">
        <f>IF(ISBLANK(Retail!G40),"",Retail!G40)</f>
        <v>0</v>
      </c>
      <c r="I540" s="1">
        <f>IF(ISBLANK(Retail!H40),"",Retail!H40)</f>
        <v>0</v>
      </c>
      <c r="J540" s="1">
        <f>IF(ISBLANK(Retail!I40),"",Retail!I40)</f>
        <v>0</v>
      </c>
      <c r="K540" s="1">
        <f>IF(ISBLANK(Retail!J40),"",Retail!J40)</f>
        <v>0</v>
      </c>
      <c r="L540" s="1">
        <f>IF(ISBLANK(Retail!K40),"",Retail!K40)</f>
        <v>0</v>
      </c>
      <c r="M540" s="1">
        <f>IF(ISBLANK(Retail!L40),"",Retail!L40)</f>
        <v>1</v>
      </c>
      <c r="N540" s="1">
        <f>IF(ISBLANK(Retail!M40),"",Retail!M40)</f>
        <v>1</v>
      </c>
      <c r="O540" s="1">
        <f>IF(ISBLANK(Retail!N40),"",Retail!N40)</f>
        <v>1</v>
      </c>
      <c r="P540" s="1">
        <f>IF(ISBLANK(Retail!O40),"",Retail!O40)</f>
        <v>1</v>
      </c>
      <c r="Q540" s="1">
        <f>IF(ISBLANK(Retail!P40),"",Retail!P40)</f>
        <v>1</v>
      </c>
      <c r="R540" s="1">
        <f>IF(ISBLANK(Retail!Q40),"",Retail!Q40)</f>
        <v>1</v>
      </c>
      <c r="S540" s="1">
        <f>IF(ISBLANK(Retail!R40),"",Retail!R40)</f>
        <v>1</v>
      </c>
      <c r="T540" s="1">
        <f>IF(ISBLANK(Retail!S40),"",Retail!S40)</f>
        <v>1</v>
      </c>
      <c r="U540" s="1">
        <f>IF(ISBLANK(Retail!T40),"",Retail!T40)</f>
        <v>1</v>
      </c>
      <c r="V540" s="1">
        <f>IF(ISBLANK(Retail!U40),"",Retail!U40)</f>
        <v>1</v>
      </c>
      <c r="W540" s="1">
        <f>IF(ISBLANK(Retail!V40),"",Retail!V40)</f>
        <v>1</v>
      </c>
      <c r="X540" s="1">
        <f>IF(ISBLANK(Retail!W40),"",Retail!W40)</f>
        <v>0</v>
      </c>
      <c r="Y540" s="1">
        <f>IF(ISBLANK(Retail!X40),"",Retail!X40)</f>
        <v>0</v>
      </c>
      <c r="Z540" s="1">
        <f>IF(ISBLANK(Retail!Y40),"",Retail!Y40)</f>
        <v>0</v>
      </c>
      <c r="AA540" s="1">
        <f>IF(ISBLANK(Retail!Z40),"",Retail!Z40)</f>
        <v>0</v>
      </c>
      <c r="AB540" s="23">
        <f>IF(ISBLANK(Retail!AA40),"",Retail!AA40)</f>
        <v>0</v>
      </c>
    </row>
    <row r="541" spans="1:28" x14ac:dyDescent="0.25">
      <c r="A541" s="53" t="str">
        <f>IF(ISBLANK(Retail!A41),NA(),Retail!A41)</f>
        <v>WtrHtrSetpt</v>
      </c>
      <c r="B541" t="str">
        <f t="shared" si="32"/>
        <v>WtrHtrSetpt</v>
      </c>
      <c r="C541" t="str">
        <f>IF(ISBLANK(Retail!C41),"",Retail!C41)</f>
        <v>WD</v>
      </c>
      <c r="D541" t="str">
        <f t="shared" si="33"/>
        <v>RetailWtrHtrSetptWD</v>
      </c>
      <c r="E541" s="1">
        <f>IF(ISBLANK(Retail!D41),"",Retail!D41)</f>
        <v>135</v>
      </c>
      <c r="F541" s="1">
        <f>IF(ISBLANK(Retail!E41),"",Retail!E41)</f>
        <v>135</v>
      </c>
      <c r="G541" s="1">
        <f>IF(ISBLANK(Retail!F41),"",Retail!F41)</f>
        <v>135</v>
      </c>
      <c r="H541" s="1">
        <f>IF(ISBLANK(Retail!G41),"",Retail!G41)</f>
        <v>135</v>
      </c>
      <c r="I541" s="1">
        <f>IF(ISBLANK(Retail!H41),"",Retail!H41)</f>
        <v>135</v>
      </c>
      <c r="J541" s="1">
        <f>IF(ISBLANK(Retail!I41),"",Retail!I41)</f>
        <v>135</v>
      </c>
      <c r="K541" s="1">
        <f>IF(ISBLANK(Retail!J41),"",Retail!J41)</f>
        <v>135</v>
      </c>
      <c r="L541" s="1">
        <f>IF(ISBLANK(Retail!K41),"",Retail!K41)</f>
        <v>135</v>
      </c>
      <c r="M541" s="1">
        <f>IF(ISBLANK(Retail!L41),"",Retail!L41)</f>
        <v>135</v>
      </c>
      <c r="N541" s="1">
        <f>IF(ISBLANK(Retail!M41),"",Retail!M41)</f>
        <v>135</v>
      </c>
      <c r="O541" s="1">
        <f>IF(ISBLANK(Retail!N41),"",Retail!N41)</f>
        <v>135</v>
      </c>
      <c r="P541" s="1">
        <f>IF(ISBLANK(Retail!O41),"",Retail!O41)</f>
        <v>135</v>
      </c>
      <c r="Q541" s="1">
        <f>IF(ISBLANK(Retail!P41),"",Retail!P41)</f>
        <v>135</v>
      </c>
      <c r="R541" s="1">
        <f>IF(ISBLANK(Retail!Q41),"",Retail!Q41)</f>
        <v>135</v>
      </c>
      <c r="S541" s="1">
        <f>IF(ISBLANK(Retail!R41),"",Retail!R41)</f>
        <v>135</v>
      </c>
      <c r="T541" s="1">
        <f>IF(ISBLANK(Retail!S41),"",Retail!S41)</f>
        <v>135</v>
      </c>
      <c r="U541" s="1">
        <f>IF(ISBLANK(Retail!T41),"",Retail!T41)</f>
        <v>135</v>
      </c>
      <c r="V541" s="1">
        <f>IF(ISBLANK(Retail!U41),"",Retail!U41)</f>
        <v>135</v>
      </c>
      <c r="W541" s="1">
        <f>IF(ISBLANK(Retail!V41),"",Retail!V41)</f>
        <v>135</v>
      </c>
      <c r="X541" s="1">
        <f>IF(ISBLANK(Retail!W41),"",Retail!W41)</f>
        <v>135</v>
      </c>
      <c r="Y541" s="1">
        <f>IF(ISBLANK(Retail!X41),"",Retail!X41)</f>
        <v>135</v>
      </c>
      <c r="Z541" s="1">
        <f>IF(ISBLANK(Retail!Y41),"",Retail!Y41)</f>
        <v>135</v>
      </c>
      <c r="AA541" s="1">
        <f>IF(ISBLANK(Retail!Z41),"",Retail!Z41)</f>
        <v>135</v>
      </c>
      <c r="AB541" s="23">
        <f>IF(ISBLANK(Retail!AA41),"",Retail!AA41)</f>
        <v>135</v>
      </c>
    </row>
    <row r="542" spans="1:28" x14ac:dyDescent="0.25">
      <c r="A542" s="53" t="e">
        <f>IF(ISBLANK(Retail!A42),NA(),Retail!A42)</f>
        <v>#N/A</v>
      </c>
      <c r="B542" t="e">
        <f t="shared" si="32"/>
        <v>#N/A</v>
      </c>
      <c r="C542" t="str">
        <f>IF(ISBLANK(Retail!C42),"",Retail!C42)</f>
        <v>Sat</v>
      </c>
      <c r="D542" t="str">
        <f t="shared" si="33"/>
        <v>RetailWtrHtrSetptSat</v>
      </c>
      <c r="E542" s="1">
        <f>IF(ISBLANK(Retail!D42),"",Retail!D42)</f>
        <v>135</v>
      </c>
      <c r="F542" s="1">
        <f>IF(ISBLANK(Retail!E42),"",Retail!E42)</f>
        <v>135</v>
      </c>
      <c r="G542" s="1">
        <f>IF(ISBLANK(Retail!F42),"",Retail!F42)</f>
        <v>135</v>
      </c>
      <c r="H542" s="1">
        <f>IF(ISBLANK(Retail!G42),"",Retail!G42)</f>
        <v>135</v>
      </c>
      <c r="I542" s="1">
        <f>IF(ISBLANK(Retail!H42),"",Retail!H42)</f>
        <v>135</v>
      </c>
      <c r="J542" s="1">
        <f>IF(ISBLANK(Retail!I42),"",Retail!I42)</f>
        <v>135</v>
      </c>
      <c r="K542" s="1">
        <f>IF(ISBLANK(Retail!J42),"",Retail!J42)</f>
        <v>135</v>
      </c>
      <c r="L542" s="1">
        <f>IF(ISBLANK(Retail!K42),"",Retail!K42)</f>
        <v>135</v>
      </c>
      <c r="M542" s="1">
        <f>IF(ISBLANK(Retail!L42),"",Retail!L42)</f>
        <v>135</v>
      </c>
      <c r="N542" s="1">
        <f>IF(ISBLANK(Retail!M42),"",Retail!M42)</f>
        <v>135</v>
      </c>
      <c r="O542" s="1">
        <f>IF(ISBLANK(Retail!N42),"",Retail!N42)</f>
        <v>135</v>
      </c>
      <c r="P542" s="1">
        <f>IF(ISBLANK(Retail!O42),"",Retail!O42)</f>
        <v>135</v>
      </c>
      <c r="Q542" s="1">
        <f>IF(ISBLANK(Retail!P42),"",Retail!P42)</f>
        <v>135</v>
      </c>
      <c r="R542" s="1">
        <f>IF(ISBLANK(Retail!Q42),"",Retail!Q42)</f>
        <v>135</v>
      </c>
      <c r="S542" s="1">
        <f>IF(ISBLANK(Retail!R42),"",Retail!R42)</f>
        <v>135</v>
      </c>
      <c r="T542" s="1">
        <f>IF(ISBLANK(Retail!S42),"",Retail!S42)</f>
        <v>135</v>
      </c>
      <c r="U542" s="1">
        <f>IF(ISBLANK(Retail!T42),"",Retail!T42)</f>
        <v>135</v>
      </c>
      <c r="V542" s="1">
        <f>IF(ISBLANK(Retail!U42),"",Retail!U42)</f>
        <v>135</v>
      </c>
      <c r="W542" s="1">
        <f>IF(ISBLANK(Retail!V42),"",Retail!V42)</f>
        <v>135</v>
      </c>
      <c r="X542" s="1">
        <f>IF(ISBLANK(Retail!W42),"",Retail!W42)</f>
        <v>135</v>
      </c>
      <c r="Y542" s="1">
        <f>IF(ISBLANK(Retail!X42),"",Retail!X42)</f>
        <v>135</v>
      </c>
      <c r="Z542" s="1">
        <f>IF(ISBLANK(Retail!Y42),"",Retail!Y42)</f>
        <v>135</v>
      </c>
      <c r="AA542" s="1">
        <f>IF(ISBLANK(Retail!Z42),"",Retail!Z42)</f>
        <v>135</v>
      </c>
      <c r="AB542" s="23">
        <f>IF(ISBLANK(Retail!AA42),"",Retail!AA42)</f>
        <v>135</v>
      </c>
    </row>
    <row r="543" spans="1:28" x14ac:dyDescent="0.25">
      <c r="A543" s="53" t="e">
        <f>IF(ISBLANK(Retail!A43),NA(),Retail!A43)</f>
        <v>#N/A</v>
      </c>
      <c r="B543" t="e">
        <f t="shared" si="32"/>
        <v>#N/A</v>
      </c>
      <c r="C543" t="str">
        <f>IF(ISBLANK(Retail!C43),"",Retail!C43)</f>
        <v>Sun</v>
      </c>
      <c r="D543" t="str">
        <f t="shared" si="33"/>
        <v>RetailWtrHtrSetptSun</v>
      </c>
      <c r="E543" s="1">
        <f>IF(ISBLANK(Retail!D43),"",Retail!D43)</f>
        <v>135</v>
      </c>
      <c r="F543" s="1">
        <f>IF(ISBLANK(Retail!E43),"",Retail!E43)</f>
        <v>135</v>
      </c>
      <c r="G543" s="1">
        <f>IF(ISBLANK(Retail!F43),"",Retail!F43)</f>
        <v>135</v>
      </c>
      <c r="H543" s="1">
        <f>IF(ISBLANK(Retail!G43),"",Retail!G43)</f>
        <v>135</v>
      </c>
      <c r="I543" s="1">
        <f>IF(ISBLANK(Retail!H43),"",Retail!H43)</f>
        <v>135</v>
      </c>
      <c r="J543" s="1">
        <f>IF(ISBLANK(Retail!I43),"",Retail!I43)</f>
        <v>135</v>
      </c>
      <c r="K543" s="1">
        <f>IF(ISBLANK(Retail!J43),"",Retail!J43)</f>
        <v>135</v>
      </c>
      <c r="L543" s="1">
        <f>IF(ISBLANK(Retail!K43),"",Retail!K43)</f>
        <v>135</v>
      </c>
      <c r="M543" s="1">
        <f>IF(ISBLANK(Retail!L43),"",Retail!L43)</f>
        <v>135</v>
      </c>
      <c r="N543" s="1">
        <f>IF(ISBLANK(Retail!M43),"",Retail!M43)</f>
        <v>135</v>
      </c>
      <c r="O543" s="1">
        <f>IF(ISBLANK(Retail!N43),"",Retail!N43)</f>
        <v>135</v>
      </c>
      <c r="P543" s="1">
        <f>IF(ISBLANK(Retail!O43),"",Retail!O43)</f>
        <v>135</v>
      </c>
      <c r="Q543" s="1">
        <f>IF(ISBLANK(Retail!P43),"",Retail!P43)</f>
        <v>135</v>
      </c>
      <c r="R543" s="1">
        <f>IF(ISBLANK(Retail!Q43),"",Retail!Q43)</f>
        <v>135</v>
      </c>
      <c r="S543" s="1">
        <f>IF(ISBLANK(Retail!R43),"",Retail!R43)</f>
        <v>135</v>
      </c>
      <c r="T543" s="1">
        <f>IF(ISBLANK(Retail!S43),"",Retail!S43)</f>
        <v>135</v>
      </c>
      <c r="U543" s="1">
        <f>IF(ISBLANK(Retail!T43),"",Retail!T43)</f>
        <v>135</v>
      </c>
      <c r="V543" s="1">
        <f>IF(ISBLANK(Retail!U43),"",Retail!U43)</f>
        <v>135</v>
      </c>
      <c r="W543" s="1">
        <f>IF(ISBLANK(Retail!V43),"",Retail!V43)</f>
        <v>135</v>
      </c>
      <c r="X543" s="1">
        <f>IF(ISBLANK(Retail!W43),"",Retail!W43)</f>
        <v>135</v>
      </c>
      <c r="Y543" s="1">
        <f>IF(ISBLANK(Retail!X43),"",Retail!X43)</f>
        <v>135</v>
      </c>
      <c r="Z543" s="1">
        <f>IF(ISBLANK(Retail!Y43),"",Retail!Y43)</f>
        <v>135</v>
      </c>
      <c r="AA543" s="1">
        <f>IF(ISBLANK(Retail!Z43),"",Retail!Z43)</f>
        <v>135</v>
      </c>
      <c r="AB543" s="23">
        <f>IF(ISBLANK(Retail!AA43),"",Retail!AA43)</f>
        <v>135</v>
      </c>
    </row>
    <row r="544" spans="1:28" x14ac:dyDescent="0.25">
      <c r="A544" s="53" t="e">
        <f>IF(ISBLANK(Retail!A44),NA(),Retail!A44)</f>
        <v>#N/A</v>
      </c>
      <c r="B544" t="e">
        <f t="shared" si="32"/>
        <v>#N/A</v>
      </c>
      <c r="C544" t="str">
        <f>IF(ISBLANK(Retail!C44),"",Retail!C44)</f>
        <v/>
      </c>
      <c r="D544" t="str">
        <f t="shared" si="33"/>
        <v/>
      </c>
      <c r="E544" s="1" t="str">
        <f>IF(ISBLANK(Retail!D44),"",Retail!D44)</f>
        <v/>
      </c>
      <c r="F544" s="1" t="str">
        <f>IF(ISBLANK(Retail!E44),"",Retail!E44)</f>
        <v/>
      </c>
      <c r="G544" s="1" t="str">
        <f>IF(ISBLANK(Retail!F44),"",Retail!F44)</f>
        <v/>
      </c>
      <c r="H544" s="1" t="str">
        <f>IF(ISBLANK(Retail!G44),"",Retail!G44)</f>
        <v/>
      </c>
      <c r="I544" s="1" t="str">
        <f>IF(ISBLANK(Retail!H44),"",Retail!H44)</f>
        <v/>
      </c>
      <c r="J544" s="1" t="str">
        <f>IF(ISBLANK(Retail!I44),"",Retail!I44)</f>
        <v/>
      </c>
      <c r="K544" s="1" t="str">
        <f>IF(ISBLANK(Retail!J44),"",Retail!J44)</f>
        <v/>
      </c>
      <c r="L544" s="1" t="str">
        <f>IF(ISBLANK(Retail!K44),"",Retail!K44)</f>
        <v/>
      </c>
      <c r="M544" s="1" t="str">
        <f>IF(ISBLANK(Retail!L44),"",Retail!L44)</f>
        <v/>
      </c>
      <c r="N544" s="1" t="str">
        <f>IF(ISBLANK(Retail!M44),"",Retail!M44)</f>
        <v/>
      </c>
      <c r="O544" s="1" t="str">
        <f>IF(ISBLANK(Retail!N44),"",Retail!N44)</f>
        <v/>
      </c>
      <c r="P544" s="1" t="str">
        <f>IF(ISBLANK(Retail!O44),"",Retail!O44)</f>
        <v/>
      </c>
      <c r="Q544" s="1" t="str">
        <f>IF(ISBLANK(Retail!P44),"",Retail!P44)</f>
        <v/>
      </c>
      <c r="R544" s="1" t="str">
        <f>IF(ISBLANK(Retail!Q44),"",Retail!Q44)</f>
        <v/>
      </c>
      <c r="S544" s="1" t="str">
        <f>IF(ISBLANK(Retail!R44),"",Retail!R44)</f>
        <v/>
      </c>
      <c r="T544" s="1" t="str">
        <f>IF(ISBLANK(Retail!S44),"",Retail!S44)</f>
        <v/>
      </c>
      <c r="U544" s="1" t="str">
        <f>IF(ISBLANK(Retail!T44),"",Retail!T44)</f>
        <v/>
      </c>
      <c r="V544" s="1" t="str">
        <f>IF(ISBLANK(Retail!U44),"",Retail!U44)</f>
        <v/>
      </c>
      <c r="W544" s="1" t="str">
        <f>IF(ISBLANK(Retail!V44),"",Retail!V44)</f>
        <v/>
      </c>
      <c r="X544" s="1" t="str">
        <f>IF(ISBLANK(Retail!W44),"",Retail!W44)</f>
        <v/>
      </c>
      <c r="Y544" s="1" t="str">
        <f>IF(ISBLANK(Retail!X44),"",Retail!X44)</f>
        <v/>
      </c>
      <c r="Z544" s="1" t="str">
        <f>IF(ISBLANK(Retail!Y44),"",Retail!Y44)</f>
        <v/>
      </c>
      <c r="AA544" s="1" t="str">
        <f>IF(ISBLANK(Retail!Z44),"",Retail!Z44)</f>
        <v/>
      </c>
      <c r="AB544" s="23" t="str">
        <f>IF(ISBLANK(Retail!AA44),"",Retail!AA44)</f>
        <v/>
      </c>
    </row>
    <row r="545" spans="1:28" x14ac:dyDescent="0.25">
      <c r="A545" s="53" t="e">
        <f>IF(ISBLANK(Retail!A45),NA(),Retail!A45)</f>
        <v>#N/A</v>
      </c>
      <c r="B545" t="e">
        <f t="shared" si="32"/>
        <v>#N/A</v>
      </c>
      <c r="C545" t="str">
        <f>IF(ISBLANK(Retail!C45),"",Retail!C45)</f>
        <v/>
      </c>
      <c r="D545" t="str">
        <f t="shared" si="33"/>
        <v/>
      </c>
      <c r="E545" s="1" t="str">
        <f>IF(ISBLANK(Retail!D45),"",Retail!D45)</f>
        <v/>
      </c>
      <c r="F545" s="1" t="str">
        <f>IF(ISBLANK(Retail!E45),"",Retail!E45)</f>
        <v/>
      </c>
      <c r="G545" s="1" t="str">
        <f>IF(ISBLANK(Retail!F45),"",Retail!F45)</f>
        <v/>
      </c>
      <c r="H545" s="1" t="str">
        <f>IF(ISBLANK(Retail!G45),"",Retail!G45)</f>
        <v/>
      </c>
      <c r="I545" s="1" t="str">
        <f>IF(ISBLANK(Retail!H45),"",Retail!H45)</f>
        <v/>
      </c>
      <c r="J545" s="1" t="str">
        <f>IF(ISBLANK(Retail!I45),"",Retail!I45)</f>
        <v/>
      </c>
      <c r="K545" s="1" t="str">
        <f>IF(ISBLANK(Retail!J45),"",Retail!J45)</f>
        <v/>
      </c>
      <c r="L545" s="1" t="str">
        <f>IF(ISBLANK(Retail!K45),"",Retail!K45)</f>
        <v/>
      </c>
      <c r="M545" s="1" t="str">
        <f>IF(ISBLANK(Retail!L45),"",Retail!L45)</f>
        <v/>
      </c>
      <c r="N545" s="1" t="str">
        <f>IF(ISBLANK(Retail!M45),"",Retail!M45)</f>
        <v/>
      </c>
      <c r="O545" s="1" t="str">
        <f>IF(ISBLANK(Retail!N45),"",Retail!N45)</f>
        <v/>
      </c>
      <c r="P545" s="1" t="str">
        <f>IF(ISBLANK(Retail!O45),"",Retail!O45)</f>
        <v/>
      </c>
      <c r="Q545" s="1" t="str">
        <f>IF(ISBLANK(Retail!P45),"",Retail!P45)</f>
        <v/>
      </c>
      <c r="R545" s="1" t="str">
        <f>IF(ISBLANK(Retail!Q45),"",Retail!Q45)</f>
        <v/>
      </c>
      <c r="S545" s="1" t="str">
        <f>IF(ISBLANK(Retail!R45),"",Retail!R45)</f>
        <v/>
      </c>
      <c r="T545" s="1" t="str">
        <f>IF(ISBLANK(Retail!S45),"",Retail!S45)</f>
        <v/>
      </c>
      <c r="U545" s="1" t="str">
        <f>IF(ISBLANK(Retail!T45),"",Retail!T45)</f>
        <v/>
      </c>
      <c r="V545" s="1" t="str">
        <f>IF(ISBLANK(Retail!U45),"",Retail!U45)</f>
        <v/>
      </c>
      <c r="W545" s="1" t="str">
        <f>IF(ISBLANK(Retail!V45),"",Retail!V45)</f>
        <v/>
      </c>
      <c r="X545" s="1" t="str">
        <f>IF(ISBLANK(Retail!W45),"",Retail!W45)</f>
        <v/>
      </c>
      <c r="Y545" s="1" t="str">
        <f>IF(ISBLANK(Retail!X45),"",Retail!X45)</f>
        <v/>
      </c>
      <c r="Z545" s="1" t="str">
        <f>IF(ISBLANK(Retail!Y45),"",Retail!Y45)</f>
        <v/>
      </c>
      <c r="AA545" s="1" t="str">
        <f>IF(ISBLANK(Retail!Z45),"",Retail!Z45)</f>
        <v/>
      </c>
      <c r="AB545" s="23" t="str">
        <f>IF(ISBLANK(Retail!AA45),"",Retail!AA45)</f>
        <v/>
      </c>
    </row>
    <row r="546" spans="1:28" x14ac:dyDescent="0.25">
      <c r="A546" s="53" t="e">
        <f>IF(ISBLANK(Retail!A46),NA(),Retail!A46)</f>
        <v>#N/A</v>
      </c>
      <c r="B546" t="e">
        <f t="shared" si="32"/>
        <v>#N/A</v>
      </c>
      <c r="C546" t="str">
        <f>IF(ISBLANK(Retail!C46),"",Retail!C46)</f>
        <v/>
      </c>
      <c r="D546" t="str">
        <f t="shared" si="33"/>
        <v/>
      </c>
      <c r="E546" s="1" t="str">
        <f>IF(ISBLANK(Retail!D46),"",Retail!D46)</f>
        <v/>
      </c>
      <c r="F546" s="1" t="str">
        <f>IF(ISBLANK(Retail!E46),"",Retail!E46)</f>
        <v/>
      </c>
      <c r="G546" s="1" t="str">
        <f>IF(ISBLANK(Retail!F46),"",Retail!F46)</f>
        <v/>
      </c>
      <c r="H546" s="1" t="str">
        <f>IF(ISBLANK(Retail!G46),"",Retail!G46)</f>
        <v/>
      </c>
      <c r="I546" s="1" t="str">
        <f>IF(ISBLANK(Retail!H46),"",Retail!H46)</f>
        <v/>
      </c>
      <c r="J546" s="1" t="str">
        <f>IF(ISBLANK(Retail!I46),"",Retail!I46)</f>
        <v/>
      </c>
      <c r="K546" s="1" t="str">
        <f>IF(ISBLANK(Retail!J46),"",Retail!J46)</f>
        <v/>
      </c>
      <c r="L546" s="1" t="str">
        <f>IF(ISBLANK(Retail!K46),"",Retail!K46)</f>
        <v/>
      </c>
      <c r="M546" s="1" t="str">
        <f>IF(ISBLANK(Retail!L46),"",Retail!L46)</f>
        <v/>
      </c>
      <c r="N546" s="1" t="str">
        <f>IF(ISBLANK(Retail!M46),"",Retail!M46)</f>
        <v/>
      </c>
      <c r="O546" s="1" t="str">
        <f>IF(ISBLANK(Retail!N46),"",Retail!N46)</f>
        <v/>
      </c>
      <c r="P546" s="1" t="str">
        <f>IF(ISBLANK(Retail!O46),"",Retail!O46)</f>
        <v/>
      </c>
      <c r="Q546" s="1" t="str">
        <f>IF(ISBLANK(Retail!P46),"",Retail!P46)</f>
        <v/>
      </c>
      <c r="R546" s="1" t="str">
        <f>IF(ISBLANK(Retail!Q46),"",Retail!Q46)</f>
        <v/>
      </c>
      <c r="S546" s="1" t="str">
        <f>IF(ISBLANK(Retail!R46),"",Retail!R46)</f>
        <v/>
      </c>
      <c r="T546" s="1" t="str">
        <f>IF(ISBLANK(Retail!S46),"",Retail!S46)</f>
        <v/>
      </c>
      <c r="U546" s="1" t="str">
        <f>IF(ISBLANK(Retail!T46),"",Retail!T46)</f>
        <v/>
      </c>
      <c r="V546" s="1" t="str">
        <f>IF(ISBLANK(Retail!U46),"",Retail!U46)</f>
        <v/>
      </c>
      <c r="W546" s="1" t="str">
        <f>IF(ISBLANK(Retail!V46),"",Retail!V46)</f>
        <v/>
      </c>
      <c r="X546" s="1" t="str">
        <f>IF(ISBLANK(Retail!W46),"",Retail!W46)</f>
        <v/>
      </c>
      <c r="Y546" s="1" t="str">
        <f>IF(ISBLANK(Retail!X46),"",Retail!X46)</f>
        <v/>
      </c>
      <c r="Z546" s="1" t="str">
        <f>IF(ISBLANK(Retail!Y46),"",Retail!Y46)</f>
        <v/>
      </c>
      <c r="AA546" s="1" t="str">
        <f>IF(ISBLANK(Retail!Z46),"",Retail!Z46)</f>
        <v/>
      </c>
      <c r="AB546" s="23" t="str">
        <f>IF(ISBLANK(Retail!AA46),"",Retail!AA46)</f>
        <v/>
      </c>
    </row>
    <row r="547" spans="1:28" x14ac:dyDescent="0.25">
      <c r="A547" s="53" t="e">
        <f>IF(ISBLANK(Retail!A47),NA(),Retail!A47)</f>
        <v>#N/A</v>
      </c>
      <c r="B547" t="e">
        <f t="shared" si="32"/>
        <v>#N/A</v>
      </c>
      <c r="C547" t="str">
        <f>IF(ISBLANK(Retail!C47),"",Retail!C47)</f>
        <v/>
      </c>
      <c r="D547" t="str">
        <f t="shared" si="33"/>
        <v/>
      </c>
      <c r="E547" s="1" t="str">
        <f>IF(ISBLANK(Retail!D47),"",Retail!D47)</f>
        <v/>
      </c>
      <c r="F547" s="1" t="str">
        <f>IF(ISBLANK(Retail!E47),"",Retail!E47)</f>
        <v/>
      </c>
      <c r="G547" s="1" t="str">
        <f>IF(ISBLANK(Retail!F47),"",Retail!F47)</f>
        <v/>
      </c>
      <c r="H547" s="1" t="str">
        <f>IF(ISBLANK(Retail!G47),"",Retail!G47)</f>
        <v/>
      </c>
      <c r="I547" s="1" t="str">
        <f>IF(ISBLANK(Retail!H47),"",Retail!H47)</f>
        <v/>
      </c>
      <c r="J547" s="1" t="str">
        <f>IF(ISBLANK(Retail!I47),"",Retail!I47)</f>
        <v/>
      </c>
      <c r="K547" s="1" t="str">
        <f>IF(ISBLANK(Retail!J47),"",Retail!J47)</f>
        <v/>
      </c>
      <c r="L547" s="1" t="str">
        <f>IF(ISBLANK(Retail!K47),"",Retail!K47)</f>
        <v/>
      </c>
      <c r="M547" s="1" t="str">
        <f>IF(ISBLANK(Retail!L47),"",Retail!L47)</f>
        <v/>
      </c>
      <c r="N547" s="1" t="str">
        <f>IF(ISBLANK(Retail!M47),"",Retail!M47)</f>
        <v/>
      </c>
      <c r="O547" s="1" t="str">
        <f>IF(ISBLANK(Retail!N47),"",Retail!N47)</f>
        <v/>
      </c>
      <c r="P547" s="1" t="str">
        <f>IF(ISBLANK(Retail!O47),"",Retail!O47)</f>
        <v/>
      </c>
      <c r="Q547" s="1" t="str">
        <f>IF(ISBLANK(Retail!P47),"",Retail!P47)</f>
        <v/>
      </c>
      <c r="R547" s="1" t="str">
        <f>IF(ISBLANK(Retail!Q47),"",Retail!Q47)</f>
        <v/>
      </c>
      <c r="S547" s="1" t="str">
        <f>IF(ISBLANK(Retail!R47),"",Retail!R47)</f>
        <v/>
      </c>
      <c r="T547" s="1" t="str">
        <f>IF(ISBLANK(Retail!S47),"",Retail!S47)</f>
        <v/>
      </c>
      <c r="U547" s="1" t="str">
        <f>IF(ISBLANK(Retail!T47),"",Retail!T47)</f>
        <v/>
      </c>
      <c r="V547" s="1" t="str">
        <f>IF(ISBLANK(Retail!U47),"",Retail!U47)</f>
        <v/>
      </c>
      <c r="W547" s="1" t="str">
        <f>IF(ISBLANK(Retail!V47),"",Retail!V47)</f>
        <v/>
      </c>
      <c r="X547" s="1" t="str">
        <f>IF(ISBLANK(Retail!W47),"",Retail!W47)</f>
        <v/>
      </c>
      <c r="Y547" s="1" t="str">
        <f>IF(ISBLANK(Retail!X47),"",Retail!X47)</f>
        <v/>
      </c>
      <c r="Z547" s="1" t="str">
        <f>IF(ISBLANK(Retail!Y47),"",Retail!Y47)</f>
        <v/>
      </c>
      <c r="AA547" s="1" t="str">
        <f>IF(ISBLANK(Retail!Z47),"",Retail!Z47)</f>
        <v/>
      </c>
      <c r="AB547" s="23" t="str">
        <f>IF(ISBLANK(Retail!AA47),"",Retail!AA47)</f>
        <v/>
      </c>
    </row>
    <row r="548" spans="1:28" x14ac:dyDescent="0.25">
      <c r="A548" s="53" t="e">
        <f>IF(ISBLANK(Retail!A48),NA(),Retail!A48)</f>
        <v>#N/A</v>
      </c>
      <c r="B548" t="e">
        <f t="shared" si="32"/>
        <v>#N/A</v>
      </c>
      <c r="C548" t="str">
        <f>IF(ISBLANK(Retail!C48),"",Retail!C48)</f>
        <v/>
      </c>
      <c r="D548" t="str">
        <f t="shared" si="33"/>
        <v/>
      </c>
      <c r="E548" s="1" t="str">
        <f>IF(ISBLANK(Retail!D48),"",Retail!D48)</f>
        <v/>
      </c>
      <c r="F548" s="1" t="str">
        <f>IF(ISBLANK(Retail!E48),"",Retail!E48)</f>
        <v/>
      </c>
      <c r="G548" s="1" t="str">
        <f>IF(ISBLANK(Retail!F48),"",Retail!F48)</f>
        <v/>
      </c>
      <c r="H548" s="1" t="str">
        <f>IF(ISBLANK(Retail!G48),"",Retail!G48)</f>
        <v/>
      </c>
      <c r="I548" s="1" t="str">
        <f>IF(ISBLANK(Retail!H48),"",Retail!H48)</f>
        <v/>
      </c>
      <c r="J548" s="1" t="str">
        <f>IF(ISBLANK(Retail!I48),"",Retail!I48)</f>
        <v/>
      </c>
      <c r="K548" s="1" t="str">
        <f>IF(ISBLANK(Retail!J48),"",Retail!J48)</f>
        <v/>
      </c>
      <c r="L548" s="1" t="str">
        <f>IF(ISBLANK(Retail!K48),"",Retail!K48)</f>
        <v/>
      </c>
      <c r="M548" s="1" t="str">
        <f>IF(ISBLANK(Retail!L48),"",Retail!L48)</f>
        <v/>
      </c>
      <c r="N548" s="1" t="str">
        <f>IF(ISBLANK(Retail!M48),"",Retail!M48)</f>
        <v/>
      </c>
      <c r="O548" s="1" t="str">
        <f>IF(ISBLANK(Retail!N48),"",Retail!N48)</f>
        <v/>
      </c>
      <c r="P548" s="1" t="str">
        <f>IF(ISBLANK(Retail!O48),"",Retail!O48)</f>
        <v/>
      </c>
      <c r="Q548" s="1" t="str">
        <f>IF(ISBLANK(Retail!P48),"",Retail!P48)</f>
        <v/>
      </c>
      <c r="R548" s="1" t="str">
        <f>IF(ISBLANK(Retail!Q48),"",Retail!Q48)</f>
        <v/>
      </c>
      <c r="S548" s="1" t="str">
        <f>IF(ISBLANK(Retail!R48),"",Retail!R48)</f>
        <v/>
      </c>
      <c r="T548" s="1" t="str">
        <f>IF(ISBLANK(Retail!S48),"",Retail!S48)</f>
        <v/>
      </c>
      <c r="U548" s="1" t="str">
        <f>IF(ISBLANK(Retail!T48),"",Retail!T48)</f>
        <v/>
      </c>
      <c r="V548" s="1" t="str">
        <f>IF(ISBLANK(Retail!U48),"",Retail!U48)</f>
        <v/>
      </c>
      <c r="W548" s="1" t="str">
        <f>IF(ISBLANK(Retail!V48),"",Retail!V48)</f>
        <v/>
      </c>
      <c r="X548" s="1" t="str">
        <f>IF(ISBLANK(Retail!W48),"",Retail!W48)</f>
        <v/>
      </c>
      <c r="Y548" s="1" t="str">
        <f>IF(ISBLANK(Retail!X48),"",Retail!X48)</f>
        <v/>
      </c>
      <c r="Z548" s="1" t="str">
        <f>IF(ISBLANK(Retail!Y48),"",Retail!Y48)</f>
        <v/>
      </c>
      <c r="AA548" s="1" t="str">
        <f>IF(ISBLANK(Retail!Z48),"",Retail!Z48)</f>
        <v/>
      </c>
      <c r="AB548" s="23" t="str">
        <f>IF(ISBLANK(Retail!AA48),"",Retail!AA48)</f>
        <v/>
      </c>
    </row>
    <row r="549" spans="1:28" x14ac:dyDescent="0.25">
      <c r="A549" s="53" t="e">
        <f>IF(ISBLANK(Retail!A49),NA(),Retail!A49)</f>
        <v>#N/A</v>
      </c>
      <c r="B549" t="e">
        <f t="shared" si="32"/>
        <v>#N/A</v>
      </c>
      <c r="C549" t="str">
        <f>IF(ISBLANK(Retail!C49),"",Retail!C49)</f>
        <v/>
      </c>
      <c r="D549" t="str">
        <f t="shared" si="33"/>
        <v/>
      </c>
      <c r="E549" s="1" t="str">
        <f>IF(ISBLANK(Retail!D49),"",Retail!D49)</f>
        <v/>
      </c>
      <c r="F549" s="1" t="str">
        <f>IF(ISBLANK(Retail!E49),"",Retail!E49)</f>
        <v/>
      </c>
      <c r="G549" s="1" t="str">
        <f>IF(ISBLANK(Retail!F49),"",Retail!F49)</f>
        <v/>
      </c>
      <c r="H549" s="1" t="str">
        <f>IF(ISBLANK(Retail!G49),"",Retail!G49)</f>
        <v/>
      </c>
      <c r="I549" s="1" t="str">
        <f>IF(ISBLANK(Retail!H49),"",Retail!H49)</f>
        <v/>
      </c>
      <c r="J549" s="1" t="str">
        <f>IF(ISBLANK(Retail!I49),"",Retail!I49)</f>
        <v/>
      </c>
      <c r="K549" s="1" t="str">
        <f>IF(ISBLANK(Retail!J49),"",Retail!J49)</f>
        <v/>
      </c>
      <c r="L549" s="1" t="str">
        <f>IF(ISBLANK(Retail!K49),"",Retail!K49)</f>
        <v/>
      </c>
      <c r="M549" s="1" t="str">
        <f>IF(ISBLANK(Retail!L49),"",Retail!L49)</f>
        <v/>
      </c>
      <c r="N549" s="1" t="str">
        <f>IF(ISBLANK(Retail!M49),"",Retail!M49)</f>
        <v/>
      </c>
      <c r="O549" s="1" t="str">
        <f>IF(ISBLANK(Retail!N49),"",Retail!N49)</f>
        <v/>
      </c>
      <c r="P549" s="1" t="str">
        <f>IF(ISBLANK(Retail!O49),"",Retail!O49)</f>
        <v/>
      </c>
      <c r="Q549" s="1" t="str">
        <f>IF(ISBLANK(Retail!P49),"",Retail!P49)</f>
        <v/>
      </c>
      <c r="R549" s="1" t="str">
        <f>IF(ISBLANK(Retail!Q49),"",Retail!Q49)</f>
        <v/>
      </c>
      <c r="S549" s="1" t="str">
        <f>IF(ISBLANK(Retail!R49),"",Retail!R49)</f>
        <v/>
      </c>
      <c r="T549" s="1" t="str">
        <f>IF(ISBLANK(Retail!S49),"",Retail!S49)</f>
        <v/>
      </c>
      <c r="U549" s="1" t="str">
        <f>IF(ISBLANK(Retail!T49),"",Retail!T49)</f>
        <v/>
      </c>
      <c r="V549" s="1" t="str">
        <f>IF(ISBLANK(Retail!U49),"",Retail!U49)</f>
        <v/>
      </c>
      <c r="W549" s="1" t="str">
        <f>IF(ISBLANK(Retail!V49),"",Retail!V49)</f>
        <v/>
      </c>
      <c r="X549" s="1" t="str">
        <f>IF(ISBLANK(Retail!W49),"",Retail!W49)</f>
        <v/>
      </c>
      <c r="Y549" s="1" t="str">
        <f>IF(ISBLANK(Retail!X49),"",Retail!X49)</f>
        <v/>
      </c>
      <c r="Z549" s="1" t="str">
        <f>IF(ISBLANK(Retail!Y49),"",Retail!Y49)</f>
        <v/>
      </c>
      <c r="AA549" s="1" t="str">
        <f>IF(ISBLANK(Retail!Z49),"",Retail!Z49)</f>
        <v/>
      </c>
      <c r="AB549" s="23" t="str">
        <f>IF(ISBLANK(Retail!AA49),"",Retail!AA49)</f>
        <v/>
      </c>
    </row>
    <row r="550" spans="1:28" x14ac:dyDescent="0.25">
      <c r="A550" s="53" t="e">
        <f>IF(ISBLANK(Retail!A50),NA(),Retail!A50)</f>
        <v>#N/A</v>
      </c>
      <c r="B550" t="e">
        <f t="shared" si="32"/>
        <v>#N/A</v>
      </c>
      <c r="C550" t="str">
        <f>IF(ISBLANK(Retail!C50),"",Retail!C50)</f>
        <v/>
      </c>
      <c r="D550" t="str">
        <f t="shared" si="33"/>
        <v/>
      </c>
      <c r="E550" s="1" t="str">
        <f>IF(ISBLANK(Retail!D50),"",Retail!D50)</f>
        <v/>
      </c>
      <c r="F550" s="1" t="str">
        <f>IF(ISBLANK(Retail!E50),"",Retail!E50)</f>
        <v/>
      </c>
      <c r="G550" s="1" t="str">
        <f>IF(ISBLANK(Retail!F50),"",Retail!F50)</f>
        <v/>
      </c>
      <c r="H550" s="1" t="str">
        <f>IF(ISBLANK(Retail!G50),"",Retail!G50)</f>
        <v/>
      </c>
      <c r="I550" s="1" t="str">
        <f>IF(ISBLANK(Retail!H50),"",Retail!H50)</f>
        <v/>
      </c>
      <c r="J550" s="1" t="str">
        <f>IF(ISBLANK(Retail!I50),"",Retail!I50)</f>
        <v/>
      </c>
      <c r="K550" s="1" t="str">
        <f>IF(ISBLANK(Retail!J50),"",Retail!J50)</f>
        <v/>
      </c>
      <c r="L550" s="1" t="str">
        <f>IF(ISBLANK(Retail!K50),"",Retail!K50)</f>
        <v/>
      </c>
      <c r="M550" s="1" t="str">
        <f>IF(ISBLANK(Retail!L50),"",Retail!L50)</f>
        <v/>
      </c>
      <c r="N550" s="1" t="str">
        <f>IF(ISBLANK(Retail!M50),"",Retail!M50)</f>
        <v/>
      </c>
      <c r="O550" s="1" t="str">
        <f>IF(ISBLANK(Retail!N50),"",Retail!N50)</f>
        <v/>
      </c>
      <c r="P550" s="1" t="str">
        <f>IF(ISBLANK(Retail!O50),"",Retail!O50)</f>
        <v/>
      </c>
      <c r="Q550" s="1" t="str">
        <f>IF(ISBLANK(Retail!P50),"",Retail!P50)</f>
        <v/>
      </c>
      <c r="R550" s="1" t="str">
        <f>IF(ISBLANK(Retail!Q50),"",Retail!Q50)</f>
        <v/>
      </c>
      <c r="S550" s="1" t="str">
        <f>IF(ISBLANK(Retail!R50),"",Retail!R50)</f>
        <v/>
      </c>
      <c r="T550" s="1" t="str">
        <f>IF(ISBLANK(Retail!S50),"",Retail!S50)</f>
        <v/>
      </c>
      <c r="U550" s="1" t="str">
        <f>IF(ISBLANK(Retail!T50),"",Retail!T50)</f>
        <v/>
      </c>
      <c r="V550" s="1" t="str">
        <f>IF(ISBLANK(Retail!U50),"",Retail!U50)</f>
        <v/>
      </c>
      <c r="W550" s="1" t="str">
        <f>IF(ISBLANK(Retail!V50),"",Retail!V50)</f>
        <v/>
      </c>
      <c r="X550" s="1" t="str">
        <f>IF(ISBLANK(Retail!W50),"",Retail!W50)</f>
        <v/>
      </c>
      <c r="Y550" s="1" t="str">
        <f>IF(ISBLANK(Retail!X50),"",Retail!X50)</f>
        <v/>
      </c>
      <c r="Z550" s="1" t="str">
        <f>IF(ISBLANK(Retail!Y50),"",Retail!Y50)</f>
        <v/>
      </c>
      <c r="AA550" s="1" t="str">
        <f>IF(ISBLANK(Retail!Z50),"",Retail!Z50)</f>
        <v/>
      </c>
      <c r="AB550" s="23" t="str">
        <f>IF(ISBLANK(Retail!AA50),"",Retail!AA50)</f>
        <v/>
      </c>
    </row>
    <row r="551" spans="1:28" x14ac:dyDescent="0.25">
      <c r="A551" s="53" t="e">
        <f>IF(ISBLANK(Retail!A51),NA(),Retail!A51)</f>
        <v>#N/A</v>
      </c>
      <c r="B551" t="e">
        <f t="shared" si="32"/>
        <v>#N/A</v>
      </c>
      <c r="C551" t="str">
        <f>IF(ISBLANK(Retail!C51),"",Retail!C51)</f>
        <v/>
      </c>
      <c r="D551" t="str">
        <f t="shared" si="33"/>
        <v/>
      </c>
      <c r="E551" s="1" t="str">
        <f>IF(ISBLANK(Retail!D51),"",Retail!D51)</f>
        <v/>
      </c>
      <c r="F551" s="1" t="str">
        <f>IF(ISBLANK(Retail!E51),"",Retail!E51)</f>
        <v/>
      </c>
      <c r="G551" s="1" t="str">
        <f>IF(ISBLANK(Retail!F51),"",Retail!F51)</f>
        <v/>
      </c>
      <c r="H551" s="1" t="str">
        <f>IF(ISBLANK(Retail!G51),"",Retail!G51)</f>
        <v/>
      </c>
      <c r="I551" s="1" t="str">
        <f>IF(ISBLANK(Retail!H51),"",Retail!H51)</f>
        <v/>
      </c>
      <c r="J551" s="1" t="str">
        <f>IF(ISBLANK(Retail!I51),"",Retail!I51)</f>
        <v/>
      </c>
      <c r="K551" s="1" t="str">
        <f>IF(ISBLANK(Retail!J51),"",Retail!J51)</f>
        <v/>
      </c>
      <c r="L551" s="1" t="str">
        <f>IF(ISBLANK(Retail!K51),"",Retail!K51)</f>
        <v/>
      </c>
      <c r="M551" s="1" t="str">
        <f>IF(ISBLANK(Retail!L51),"",Retail!L51)</f>
        <v/>
      </c>
      <c r="N551" s="1" t="str">
        <f>IF(ISBLANK(Retail!M51),"",Retail!M51)</f>
        <v/>
      </c>
      <c r="O551" s="1" t="str">
        <f>IF(ISBLANK(Retail!N51),"",Retail!N51)</f>
        <v/>
      </c>
      <c r="P551" s="1" t="str">
        <f>IF(ISBLANK(Retail!O51),"",Retail!O51)</f>
        <v/>
      </c>
      <c r="Q551" s="1" t="str">
        <f>IF(ISBLANK(Retail!P51),"",Retail!P51)</f>
        <v/>
      </c>
      <c r="R551" s="1" t="str">
        <f>IF(ISBLANK(Retail!Q51),"",Retail!Q51)</f>
        <v/>
      </c>
      <c r="S551" s="1" t="str">
        <f>IF(ISBLANK(Retail!R51),"",Retail!R51)</f>
        <v/>
      </c>
      <c r="T551" s="1" t="str">
        <f>IF(ISBLANK(Retail!S51),"",Retail!S51)</f>
        <v/>
      </c>
      <c r="U551" s="1" t="str">
        <f>IF(ISBLANK(Retail!T51),"",Retail!T51)</f>
        <v/>
      </c>
      <c r="V551" s="1" t="str">
        <f>IF(ISBLANK(Retail!U51),"",Retail!U51)</f>
        <v/>
      </c>
      <c r="W551" s="1" t="str">
        <f>IF(ISBLANK(Retail!V51),"",Retail!V51)</f>
        <v/>
      </c>
      <c r="X551" s="1" t="str">
        <f>IF(ISBLANK(Retail!W51),"",Retail!W51)</f>
        <v/>
      </c>
      <c r="Y551" s="1" t="str">
        <f>IF(ISBLANK(Retail!X51),"",Retail!X51)</f>
        <v/>
      </c>
      <c r="Z551" s="1" t="str">
        <f>IF(ISBLANK(Retail!Y51),"",Retail!Y51)</f>
        <v/>
      </c>
      <c r="AA551" s="1" t="str">
        <f>IF(ISBLANK(Retail!Z51),"",Retail!Z51)</f>
        <v/>
      </c>
      <c r="AB551" s="23" t="str">
        <f>IF(ISBLANK(Retail!AA51),"",Retail!AA51)</f>
        <v/>
      </c>
    </row>
    <row r="552" spans="1:28" x14ac:dyDescent="0.25">
      <c r="A552" s="53" t="e">
        <f>IF(ISBLANK(Retail!A52),NA(),Retail!A52)</f>
        <v>#N/A</v>
      </c>
      <c r="B552" t="e">
        <f t="shared" si="32"/>
        <v>#N/A</v>
      </c>
      <c r="C552" t="str">
        <f>IF(ISBLANK(Retail!C52),"",Retail!C52)</f>
        <v/>
      </c>
      <c r="D552" t="str">
        <f t="shared" si="33"/>
        <v/>
      </c>
      <c r="E552" s="1" t="str">
        <f>IF(ISBLANK(Retail!D52),"",Retail!D52)</f>
        <v/>
      </c>
      <c r="F552" s="1" t="str">
        <f>IF(ISBLANK(Retail!E52),"",Retail!E52)</f>
        <v/>
      </c>
      <c r="G552" s="1" t="str">
        <f>IF(ISBLANK(Retail!F52),"",Retail!F52)</f>
        <v/>
      </c>
      <c r="H552" s="1" t="str">
        <f>IF(ISBLANK(Retail!G52),"",Retail!G52)</f>
        <v/>
      </c>
      <c r="I552" s="1" t="str">
        <f>IF(ISBLANK(Retail!H52),"",Retail!H52)</f>
        <v/>
      </c>
      <c r="J552" s="1" t="str">
        <f>IF(ISBLANK(Retail!I52),"",Retail!I52)</f>
        <v/>
      </c>
      <c r="K552" s="1" t="str">
        <f>IF(ISBLANK(Retail!J52),"",Retail!J52)</f>
        <v/>
      </c>
      <c r="L552" s="1" t="str">
        <f>IF(ISBLANK(Retail!K52),"",Retail!K52)</f>
        <v/>
      </c>
      <c r="M552" s="1" t="str">
        <f>IF(ISBLANK(Retail!L52),"",Retail!L52)</f>
        <v/>
      </c>
      <c r="N552" s="1" t="str">
        <f>IF(ISBLANK(Retail!M52),"",Retail!M52)</f>
        <v/>
      </c>
      <c r="O552" s="1" t="str">
        <f>IF(ISBLANK(Retail!N52),"",Retail!N52)</f>
        <v/>
      </c>
      <c r="P552" s="1" t="str">
        <f>IF(ISBLANK(Retail!O52),"",Retail!O52)</f>
        <v/>
      </c>
      <c r="Q552" s="1" t="str">
        <f>IF(ISBLANK(Retail!P52),"",Retail!P52)</f>
        <v/>
      </c>
      <c r="R552" s="1" t="str">
        <f>IF(ISBLANK(Retail!Q52),"",Retail!Q52)</f>
        <v/>
      </c>
      <c r="S552" s="1" t="str">
        <f>IF(ISBLANK(Retail!R52),"",Retail!R52)</f>
        <v/>
      </c>
      <c r="T552" s="1" t="str">
        <f>IF(ISBLANK(Retail!S52),"",Retail!S52)</f>
        <v/>
      </c>
      <c r="U552" s="1" t="str">
        <f>IF(ISBLANK(Retail!T52),"",Retail!T52)</f>
        <v/>
      </c>
      <c r="V552" s="1" t="str">
        <f>IF(ISBLANK(Retail!U52),"",Retail!U52)</f>
        <v/>
      </c>
      <c r="W552" s="1" t="str">
        <f>IF(ISBLANK(Retail!V52),"",Retail!V52)</f>
        <v/>
      </c>
      <c r="X552" s="1" t="str">
        <f>IF(ISBLANK(Retail!W52),"",Retail!W52)</f>
        <v/>
      </c>
      <c r="Y552" s="1" t="str">
        <f>IF(ISBLANK(Retail!X52),"",Retail!X52)</f>
        <v/>
      </c>
      <c r="Z552" s="1" t="str">
        <f>IF(ISBLANK(Retail!Y52),"",Retail!Y52)</f>
        <v/>
      </c>
      <c r="AA552" s="1" t="str">
        <f>IF(ISBLANK(Retail!Z52),"",Retail!Z52)</f>
        <v/>
      </c>
      <c r="AB552" s="23" t="str">
        <f>IF(ISBLANK(Retail!AA52),"",Retail!AA52)</f>
        <v/>
      </c>
    </row>
    <row r="553" spans="1:28" ht="15.75" thickBot="1" x14ac:dyDescent="0.3">
      <c r="A553" s="53" t="e">
        <f>IF(ISBLANK(Retail!A53),NA(),Retail!A53)</f>
        <v>#N/A</v>
      </c>
      <c r="B553" t="e">
        <f t="shared" si="32"/>
        <v>#N/A</v>
      </c>
      <c r="C553" t="str">
        <f>IF(ISBLANK(Retail!C53),"",Retail!C53)</f>
        <v/>
      </c>
      <c r="D553" t="str">
        <f t="shared" si="33"/>
        <v/>
      </c>
      <c r="E553" s="1" t="str">
        <f>IF(ISBLANK(Retail!D53),"",Retail!D53)</f>
        <v/>
      </c>
      <c r="F553" s="1" t="str">
        <f>IF(ISBLANK(Retail!E53),"",Retail!E53)</f>
        <v/>
      </c>
      <c r="G553" s="1" t="str">
        <f>IF(ISBLANK(Retail!F53),"",Retail!F53)</f>
        <v/>
      </c>
      <c r="H553" s="1" t="str">
        <f>IF(ISBLANK(Retail!G53),"",Retail!G53)</f>
        <v/>
      </c>
      <c r="I553" s="1" t="str">
        <f>IF(ISBLANK(Retail!H53),"",Retail!H53)</f>
        <v/>
      </c>
      <c r="J553" s="1" t="str">
        <f>IF(ISBLANK(Retail!I53),"",Retail!I53)</f>
        <v/>
      </c>
      <c r="K553" s="1" t="str">
        <f>IF(ISBLANK(Retail!J53),"",Retail!J53)</f>
        <v/>
      </c>
      <c r="L553" s="1" t="str">
        <f>IF(ISBLANK(Retail!K53),"",Retail!K53)</f>
        <v/>
      </c>
      <c r="M553" s="1" t="str">
        <f>IF(ISBLANK(Retail!L53),"",Retail!L53)</f>
        <v/>
      </c>
      <c r="N553" s="1" t="str">
        <f>IF(ISBLANK(Retail!M53),"",Retail!M53)</f>
        <v/>
      </c>
      <c r="O553" s="1" t="str">
        <f>IF(ISBLANK(Retail!N53),"",Retail!N53)</f>
        <v/>
      </c>
      <c r="P553" s="1" t="str">
        <f>IF(ISBLANK(Retail!O53),"",Retail!O53)</f>
        <v/>
      </c>
      <c r="Q553" s="1" t="str">
        <f>IF(ISBLANK(Retail!P53),"",Retail!P53)</f>
        <v/>
      </c>
      <c r="R553" s="1" t="str">
        <f>IF(ISBLANK(Retail!Q53),"",Retail!Q53)</f>
        <v/>
      </c>
      <c r="S553" s="1" t="str">
        <f>IF(ISBLANK(Retail!R53),"",Retail!R53)</f>
        <v/>
      </c>
      <c r="T553" s="1" t="str">
        <f>IF(ISBLANK(Retail!S53),"",Retail!S53)</f>
        <v/>
      </c>
      <c r="U553" s="1" t="str">
        <f>IF(ISBLANK(Retail!T53),"",Retail!T53)</f>
        <v/>
      </c>
      <c r="V553" s="1" t="str">
        <f>IF(ISBLANK(Retail!U53),"",Retail!U53)</f>
        <v/>
      </c>
      <c r="W553" s="1" t="str">
        <f>IF(ISBLANK(Retail!V53),"",Retail!V53)</f>
        <v/>
      </c>
      <c r="X553" s="1" t="str">
        <f>IF(ISBLANK(Retail!W53),"",Retail!W53)</f>
        <v/>
      </c>
      <c r="Y553" s="1" t="str">
        <f>IF(ISBLANK(Retail!X53),"",Retail!X53)</f>
        <v/>
      </c>
      <c r="Z553" s="1" t="str">
        <f>IF(ISBLANK(Retail!Y53),"",Retail!Y53)</f>
        <v/>
      </c>
      <c r="AA553" s="1" t="str">
        <f>IF(ISBLANK(Retail!Z53),"",Retail!Z53)</f>
        <v/>
      </c>
      <c r="AB553" s="23" t="str">
        <f>IF(ISBLANK(Retail!AA53),"",Retail!AA53)</f>
        <v/>
      </c>
    </row>
    <row r="554" spans="1:28" x14ac:dyDescent="0.25">
      <c r="A554" s="51" t="str">
        <f>School!A2</f>
        <v>School</v>
      </c>
      <c r="B554" s="20" t="e">
        <v>#N/A</v>
      </c>
      <c r="C554" s="20"/>
      <c r="D554" s="20" t="str">
        <f t="shared" ref="D554:D585" si="34">IF(AND(ISNA(B552),ISNA(B553),ISNA(B554)),"",$A$554&amp;(IF(AND(ISNA(B554),ISNA(B553)),B552,IF(AND(ISNA(B554),ISNA(B552)),B553,B554)))&amp;C554)</f>
        <v/>
      </c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2"/>
    </row>
    <row r="555" spans="1:28" x14ac:dyDescent="0.25">
      <c r="A555" s="53" t="str">
        <f>IF(ISBLANK(School!A5),NA(),School!A5)</f>
        <v>Occupancy</v>
      </c>
      <c r="B555" t="str">
        <f t="shared" si="32"/>
        <v>Occupancy</v>
      </c>
      <c r="C555" t="str">
        <f>IF(ISBLANK(School!C5),"",School!C5)</f>
        <v>WD</v>
      </c>
      <c r="D555" t="str">
        <f t="shared" si="34"/>
        <v>SchoolOccupancyWD</v>
      </c>
      <c r="E555" s="1">
        <f>IF(ISBLANK(School!D5),"",School!D5)</f>
        <v>0</v>
      </c>
      <c r="F555" s="1">
        <f>IF(ISBLANK(School!E5),"",School!E5)</f>
        <v>0</v>
      </c>
      <c r="G555" s="1">
        <f>IF(ISBLANK(School!F5),"",School!F5)</f>
        <v>0</v>
      </c>
      <c r="H555" s="1">
        <f>IF(ISBLANK(School!G5),"",School!G5)</f>
        <v>0</v>
      </c>
      <c r="I555" s="1">
        <f>IF(ISBLANK(School!H5),"",School!H5)</f>
        <v>0</v>
      </c>
      <c r="J555" s="1">
        <f>IF(ISBLANK(School!I5),"",School!I5)</f>
        <v>0</v>
      </c>
      <c r="K555" s="1">
        <f>IF(ISBLANK(School!J5),"",School!J5)</f>
        <v>0</v>
      </c>
      <c r="L555" s="1">
        <f>IF(ISBLANK(School!K5),"",School!K5)</f>
        <v>0.05</v>
      </c>
      <c r="M555" s="1">
        <f>IF(ISBLANK(School!L5),"",School!L5)</f>
        <v>0.75</v>
      </c>
      <c r="N555" s="1">
        <f>IF(ISBLANK(School!M5),"",School!M5)</f>
        <v>0.9</v>
      </c>
      <c r="O555" s="1">
        <f>IF(ISBLANK(School!N5),"",School!N5)</f>
        <v>0.9</v>
      </c>
      <c r="P555" s="1">
        <f>IF(ISBLANK(School!O5),"",School!O5)</f>
        <v>0.8</v>
      </c>
      <c r="Q555" s="1">
        <f>IF(ISBLANK(School!P5),"",School!P5)</f>
        <v>0.8</v>
      </c>
      <c r="R555" s="1">
        <f>IF(ISBLANK(School!Q5),"",School!Q5)</f>
        <v>0.8</v>
      </c>
      <c r="S555" s="1">
        <f>IF(ISBLANK(School!R5),"",School!R5)</f>
        <v>0.8</v>
      </c>
      <c r="T555" s="1">
        <f>IF(ISBLANK(School!S5),"",School!S5)</f>
        <v>0.45</v>
      </c>
      <c r="U555" s="1">
        <f>IF(ISBLANK(School!T5),"",School!T5)</f>
        <v>0.15</v>
      </c>
      <c r="V555" s="1">
        <f>IF(ISBLANK(School!U5),"",School!U5)</f>
        <v>0.05</v>
      </c>
      <c r="W555" s="1">
        <f>IF(ISBLANK(School!V5),"",School!V5)</f>
        <v>0.15</v>
      </c>
      <c r="X555" s="1">
        <f>IF(ISBLANK(School!W5),"",School!W5)</f>
        <v>0.2</v>
      </c>
      <c r="Y555" s="1">
        <f>IF(ISBLANK(School!X5),"",School!X5)</f>
        <v>0.2</v>
      </c>
      <c r="Z555" s="1">
        <f>IF(ISBLANK(School!Y5),"",School!Y5)</f>
        <v>0.1</v>
      </c>
      <c r="AA555" s="1">
        <f>IF(ISBLANK(School!Z5),"",School!Z5)</f>
        <v>0</v>
      </c>
      <c r="AB555" s="23">
        <f>IF(ISBLANK(School!AA5),"",School!AA5)</f>
        <v>0</v>
      </c>
    </row>
    <row r="556" spans="1:28" x14ac:dyDescent="0.25">
      <c r="A556" s="53" t="e">
        <f>IF(ISBLANK(School!A6),NA(),School!A6)</f>
        <v>#N/A</v>
      </c>
      <c r="B556" t="e">
        <f t="shared" si="32"/>
        <v>#N/A</v>
      </c>
      <c r="C556" t="str">
        <f>IF(ISBLANK(School!C6),"",School!C6)</f>
        <v>Sat</v>
      </c>
      <c r="D556" t="str">
        <f t="shared" si="34"/>
        <v>SchoolOccupancySat</v>
      </c>
      <c r="E556" s="1">
        <f>IF(ISBLANK(School!D6),"",School!D6)</f>
        <v>0</v>
      </c>
      <c r="F556" s="1">
        <f>IF(ISBLANK(School!E6),"",School!E6)</f>
        <v>0</v>
      </c>
      <c r="G556" s="1">
        <f>IF(ISBLANK(School!F6),"",School!F6)</f>
        <v>0</v>
      </c>
      <c r="H556" s="1">
        <f>IF(ISBLANK(School!G6),"",School!G6)</f>
        <v>0</v>
      </c>
      <c r="I556" s="1">
        <f>IF(ISBLANK(School!H6),"",School!H6)</f>
        <v>0</v>
      </c>
      <c r="J556" s="1">
        <f>IF(ISBLANK(School!I6),"",School!I6)</f>
        <v>0</v>
      </c>
      <c r="K556" s="1">
        <f>IF(ISBLANK(School!J6),"",School!J6)</f>
        <v>0</v>
      </c>
      <c r="L556" s="1">
        <f>IF(ISBLANK(School!K6),"",School!K6)</f>
        <v>0</v>
      </c>
      <c r="M556" s="1">
        <f>IF(ISBLANK(School!L6),"",School!L6)</f>
        <v>0.1</v>
      </c>
      <c r="N556" s="1">
        <f>IF(ISBLANK(School!M6),"",School!M6)</f>
        <v>0.1</v>
      </c>
      <c r="O556" s="1">
        <f>IF(ISBLANK(School!N6),"",School!N6)</f>
        <v>0.1</v>
      </c>
      <c r="P556" s="1">
        <f>IF(ISBLANK(School!O6),"",School!O6)</f>
        <v>0.1</v>
      </c>
      <c r="Q556" s="1">
        <f>IF(ISBLANK(School!P6),"",School!P6)</f>
        <v>0.1</v>
      </c>
      <c r="R556" s="1">
        <f>IF(ISBLANK(School!Q6),"",School!Q6)</f>
        <v>0</v>
      </c>
      <c r="S556" s="1">
        <f>IF(ISBLANK(School!R6),"",School!R6)</f>
        <v>0</v>
      </c>
      <c r="T556" s="1">
        <f>IF(ISBLANK(School!S6),"",School!S6)</f>
        <v>0</v>
      </c>
      <c r="U556" s="1">
        <f>IF(ISBLANK(School!T6),"",School!T6)</f>
        <v>0</v>
      </c>
      <c r="V556" s="1">
        <f>IF(ISBLANK(School!U6),"",School!U6)</f>
        <v>0</v>
      </c>
      <c r="W556" s="1">
        <f>IF(ISBLANK(School!V6),"",School!V6)</f>
        <v>0</v>
      </c>
      <c r="X556" s="1">
        <f>IF(ISBLANK(School!W6),"",School!W6)</f>
        <v>0</v>
      </c>
      <c r="Y556" s="1">
        <f>IF(ISBLANK(School!X6),"",School!X6)</f>
        <v>0</v>
      </c>
      <c r="Z556" s="1">
        <f>IF(ISBLANK(School!Y6),"",School!Y6)</f>
        <v>0</v>
      </c>
      <c r="AA556" s="1">
        <f>IF(ISBLANK(School!Z6),"",School!Z6)</f>
        <v>0</v>
      </c>
      <c r="AB556" s="23">
        <f>IF(ISBLANK(School!AA6),"",School!AA6)</f>
        <v>0</v>
      </c>
    </row>
    <row r="557" spans="1:28" x14ac:dyDescent="0.25">
      <c r="A557" s="53" t="e">
        <f>IF(ISBLANK(School!A7),NA(),School!A7)</f>
        <v>#N/A</v>
      </c>
      <c r="B557" t="e">
        <f t="shared" si="32"/>
        <v>#N/A</v>
      </c>
      <c r="C557" t="str">
        <f>IF(ISBLANK(School!C7),"",School!C7)</f>
        <v>Sun</v>
      </c>
      <c r="D557" t="str">
        <f t="shared" si="34"/>
        <v>SchoolOccupancySun</v>
      </c>
      <c r="E557" s="1">
        <f>IF(ISBLANK(School!D7),"",School!D7)</f>
        <v>0</v>
      </c>
      <c r="F557" s="1">
        <f>IF(ISBLANK(School!E7),"",School!E7)</f>
        <v>0</v>
      </c>
      <c r="G557" s="1">
        <f>IF(ISBLANK(School!F7),"",School!F7)</f>
        <v>0</v>
      </c>
      <c r="H557" s="1">
        <f>IF(ISBLANK(School!G7),"",School!G7)</f>
        <v>0</v>
      </c>
      <c r="I557" s="1">
        <f>IF(ISBLANK(School!H7),"",School!H7)</f>
        <v>0</v>
      </c>
      <c r="J557" s="1">
        <f>IF(ISBLANK(School!I7),"",School!I7)</f>
        <v>0</v>
      </c>
      <c r="K557" s="1">
        <f>IF(ISBLANK(School!J7),"",School!J7)</f>
        <v>0</v>
      </c>
      <c r="L557" s="1">
        <f>IF(ISBLANK(School!K7),"",School!K7)</f>
        <v>0</v>
      </c>
      <c r="M557" s="1">
        <f>IF(ISBLANK(School!L7),"",School!L7)</f>
        <v>0</v>
      </c>
      <c r="N557" s="1">
        <f>IF(ISBLANK(School!M7),"",School!M7)</f>
        <v>0</v>
      </c>
      <c r="O557" s="1">
        <f>IF(ISBLANK(School!N7),"",School!N7)</f>
        <v>0</v>
      </c>
      <c r="P557" s="1">
        <f>IF(ISBLANK(School!O7),"",School!O7)</f>
        <v>0</v>
      </c>
      <c r="Q557" s="1">
        <f>IF(ISBLANK(School!P7),"",School!P7)</f>
        <v>0</v>
      </c>
      <c r="R557" s="1">
        <f>IF(ISBLANK(School!Q7),"",School!Q7)</f>
        <v>0</v>
      </c>
      <c r="S557" s="1">
        <f>IF(ISBLANK(School!R7),"",School!R7)</f>
        <v>0</v>
      </c>
      <c r="T557" s="1">
        <f>IF(ISBLANK(School!S7),"",School!S7)</f>
        <v>0</v>
      </c>
      <c r="U557" s="1">
        <f>IF(ISBLANK(School!T7),"",School!T7)</f>
        <v>0</v>
      </c>
      <c r="V557" s="1">
        <f>IF(ISBLANK(School!U7),"",School!U7)</f>
        <v>0</v>
      </c>
      <c r="W557" s="1">
        <f>IF(ISBLANK(School!V7),"",School!V7)</f>
        <v>0</v>
      </c>
      <c r="X557" s="1">
        <f>IF(ISBLANK(School!W7),"",School!W7)</f>
        <v>0</v>
      </c>
      <c r="Y557" s="1">
        <f>IF(ISBLANK(School!X7),"",School!X7)</f>
        <v>0</v>
      </c>
      <c r="Z557" s="1">
        <f>IF(ISBLANK(School!Y7),"",School!Y7)</f>
        <v>0</v>
      </c>
      <c r="AA557" s="1">
        <f>IF(ISBLANK(School!Z7),"",School!Z7)</f>
        <v>0</v>
      </c>
      <c r="AB557" s="23">
        <f>IF(ISBLANK(School!AA7),"",School!AA7)</f>
        <v>0</v>
      </c>
    </row>
    <row r="558" spans="1:28" x14ac:dyDescent="0.25">
      <c r="A558" s="53" t="str">
        <f>IF(ISBLANK(School!A8),NA(),School!A8)</f>
        <v>Lights</v>
      </c>
      <c r="B558" t="str">
        <f t="shared" si="32"/>
        <v>Lights</v>
      </c>
      <c r="C558" t="str">
        <f>IF(ISBLANK(School!C8),"",School!C8)</f>
        <v>WD</v>
      </c>
      <c r="D558" t="str">
        <f t="shared" si="34"/>
        <v>SchoolLightsWD</v>
      </c>
      <c r="E558" s="1">
        <f>IF(ISBLANK(School!D8),"",School!D8)</f>
        <v>0.05</v>
      </c>
      <c r="F558" s="1">
        <f>IF(ISBLANK(School!E8),"",School!E8)</f>
        <v>0.05</v>
      </c>
      <c r="G558" s="1">
        <f>IF(ISBLANK(School!F8),"",School!F8)</f>
        <v>0.05</v>
      </c>
      <c r="H558" s="1">
        <f>IF(ISBLANK(School!G8),"",School!G8)</f>
        <v>0.05</v>
      </c>
      <c r="I558" s="1">
        <f>IF(ISBLANK(School!H8),"",School!H8)</f>
        <v>0.05</v>
      </c>
      <c r="J558" s="1">
        <f>IF(ISBLANK(School!I8),"",School!I8)</f>
        <v>0.05</v>
      </c>
      <c r="K558" s="1">
        <f>IF(ISBLANK(School!J8),"",School!J8)</f>
        <v>0.05</v>
      </c>
      <c r="L558" s="1">
        <f>IF(ISBLANK(School!K8),"",School!K8)</f>
        <v>0.3</v>
      </c>
      <c r="M558" s="1">
        <f>IF(ISBLANK(School!L8),"",School!L8)</f>
        <v>0.6</v>
      </c>
      <c r="N558" s="1">
        <f>IF(ISBLANK(School!M8),"",School!M8)</f>
        <v>0.65</v>
      </c>
      <c r="O558" s="1">
        <f>IF(ISBLANK(School!N8),"",School!N8)</f>
        <v>0.65</v>
      </c>
      <c r="P558" s="1">
        <f>IF(ISBLANK(School!O8),"",School!O8)</f>
        <v>0.65</v>
      </c>
      <c r="Q558" s="1">
        <f>IF(ISBLANK(School!P8),"",School!P8)</f>
        <v>0.55000000000000004</v>
      </c>
      <c r="R558" s="1">
        <f>IF(ISBLANK(School!Q8),"",School!Q8)</f>
        <v>0.55000000000000004</v>
      </c>
      <c r="S558" s="1">
        <f>IF(ISBLANK(School!R8),"",School!R8)</f>
        <v>0.55000000000000004</v>
      </c>
      <c r="T558" s="1">
        <f>IF(ISBLANK(School!S8),"",School!S8)</f>
        <v>0.5</v>
      </c>
      <c r="U558" s="1">
        <f>IF(ISBLANK(School!T8),"",School!T8)</f>
        <v>0.35</v>
      </c>
      <c r="V558" s="1">
        <f>IF(ISBLANK(School!U8),"",School!U8)</f>
        <v>0.35</v>
      </c>
      <c r="W558" s="1">
        <f>IF(ISBLANK(School!V8),"",School!V8)</f>
        <v>0.35</v>
      </c>
      <c r="X558" s="1">
        <f>IF(ISBLANK(School!W8),"",School!W8)</f>
        <v>0.35</v>
      </c>
      <c r="Y558" s="1">
        <f>IF(ISBLANK(School!X8),"",School!X8)</f>
        <v>0.35</v>
      </c>
      <c r="Z558" s="1">
        <f>IF(ISBLANK(School!Y8),"",School!Y8)</f>
        <v>0.3</v>
      </c>
      <c r="AA558" s="1">
        <f>IF(ISBLANK(School!Z8),"",School!Z8)</f>
        <v>0.05</v>
      </c>
      <c r="AB558" s="23">
        <f>IF(ISBLANK(School!AA8),"",School!AA8)</f>
        <v>0.05</v>
      </c>
    </row>
    <row r="559" spans="1:28" x14ac:dyDescent="0.25">
      <c r="A559" s="53" t="e">
        <f>IF(ISBLANK(School!A9),NA(),School!A9)</f>
        <v>#N/A</v>
      </c>
      <c r="B559" t="e">
        <f t="shared" si="32"/>
        <v>#N/A</v>
      </c>
      <c r="C559" t="str">
        <f>IF(ISBLANK(School!C9),"",School!C9)</f>
        <v>Sat</v>
      </c>
      <c r="D559" t="str">
        <f t="shared" si="34"/>
        <v>SchoolLightsSat</v>
      </c>
      <c r="E559" s="1">
        <f>IF(ISBLANK(School!D9),"",School!D9)</f>
        <v>0.05</v>
      </c>
      <c r="F559" s="1">
        <f>IF(ISBLANK(School!E9),"",School!E9)</f>
        <v>0.05</v>
      </c>
      <c r="G559" s="1">
        <f>IF(ISBLANK(School!F9),"",School!F9)</f>
        <v>0.05</v>
      </c>
      <c r="H559" s="1">
        <f>IF(ISBLANK(School!G9),"",School!G9)</f>
        <v>0.05</v>
      </c>
      <c r="I559" s="1">
        <f>IF(ISBLANK(School!H9),"",School!H9)</f>
        <v>0.05</v>
      </c>
      <c r="J559" s="1">
        <f>IF(ISBLANK(School!I9),"",School!I9)</f>
        <v>0.05</v>
      </c>
      <c r="K559" s="1">
        <f>IF(ISBLANK(School!J9),"",School!J9)</f>
        <v>0.05</v>
      </c>
      <c r="L559" s="1">
        <f>IF(ISBLANK(School!K9),"",School!K9)</f>
        <v>0.05</v>
      </c>
      <c r="M559" s="1">
        <f>IF(ISBLANK(School!L9),"",School!L9)</f>
        <v>0.15</v>
      </c>
      <c r="N559" s="1">
        <f>IF(ISBLANK(School!M9),"",School!M9)</f>
        <v>0.15</v>
      </c>
      <c r="O559" s="1">
        <f>IF(ISBLANK(School!N9),"",School!N9)</f>
        <v>0.15</v>
      </c>
      <c r="P559" s="1">
        <f>IF(ISBLANK(School!O9),"",School!O9)</f>
        <v>0.15</v>
      </c>
      <c r="Q559" s="1">
        <f>IF(ISBLANK(School!P9),"",School!P9)</f>
        <v>0.15</v>
      </c>
      <c r="R559" s="1">
        <f>IF(ISBLANK(School!Q9),"",School!Q9)</f>
        <v>0.05</v>
      </c>
      <c r="S559" s="1">
        <f>IF(ISBLANK(School!R9),"",School!R9)</f>
        <v>0.05</v>
      </c>
      <c r="T559" s="1">
        <f>IF(ISBLANK(School!S9),"",School!S9)</f>
        <v>0.05</v>
      </c>
      <c r="U559" s="1">
        <f>IF(ISBLANK(School!T9),"",School!T9)</f>
        <v>0.05</v>
      </c>
      <c r="V559" s="1">
        <f>IF(ISBLANK(School!U9),"",School!U9)</f>
        <v>0.05</v>
      </c>
      <c r="W559" s="1">
        <f>IF(ISBLANK(School!V9),"",School!V9)</f>
        <v>0.05</v>
      </c>
      <c r="X559" s="1">
        <f>IF(ISBLANK(School!W9),"",School!W9)</f>
        <v>0.05</v>
      </c>
      <c r="Y559" s="1">
        <f>IF(ISBLANK(School!X9),"",School!X9)</f>
        <v>0.05</v>
      </c>
      <c r="Z559" s="1">
        <f>IF(ISBLANK(School!Y9),"",School!Y9)</f>
        <v>0.05</v>
      </c>
      <c r="AA559" s="1">
        <f>IF(ISBLANK(School!Z9),"",School!Z9)</f>
        <v>0.05</v>
      </c>
      <c r="AB559" s="23">
        <f>IF(ISBLANK(School!AA9),"",School!AA9)</f>
        <v>0.05</v>
      </c>
    </row>
    <row r="560" spans="1:28" x14ac:dyDescent="0.25">
      <c r="A560" s="53" t="e">
        <f>IF(ISBLANK(School!A10),NA(),School!A10)</f>
        <v>#N/A</v>
      </c>
      <c r="B560" t="e">
        <f t="shared" si="32"/>
        <v>#N/A</v>
      </c>
      <c r="C560" t="str">
        <f>IF(ISBLANK(School!C10),"",School!C10)</f>
        <v>Sun</v>
      </c>
      <c r="D560" t="str">
        <f t="shared" si="34"/>
        <v>SchoolLightsSun</v>
      </c>
      <c r="E560" s="1">
        <f>IF(ISBLANK(School!D10),"",School!D10)</f>
        <v>0.05</v>
      </c>
      <c r="F560" s="1">
        <f>IF(ISBLANK(School!E10),"",School!E10)</f>
        <v>0.05</v>
      </c>
      <c r="G560" s="1">
        <f>IF(ISBLANK(School!F10),"",School!F10)</f>
        <v>0.05</v>
      </c>
      <c r="H560" s="1">
        <f>IF(ISBLANK(School!G10),"",School!G10)</f>
        <v>0.05</v>
      </c>
      <c r="I560" s="1">
        <f>IF(ISBLANK(School!H10),"",School!H10)</f>
        <v>0.05</v>
      </c>
      <c r="J560" s="1">
        <f>IF(ISBLANK(School!I10),"",School!I10)</f>
        <v>0.05</v>
      </c>
      <c r="K560" s="1">
        <f>IF(ISBLANK(School!J10),"",School!J10)</f>
        <v>0.05</v>
      </c>
      <c r="L560" s="1">
        <f>IF(ISBLANK(School!K10),"",School!K10)</f>
        <v>0.05</v>
      </c>
      <c r="M560" s="1">
        <f>IF(ISBLANK(School!L10),"",School!L10)</f>
        <v>0.05</v>
      </c>
      <c r="N560" s="1">
        <f>IF(ISBLANK(School!M10),"",School!M10)</f>
        <v>0.05</v>
      </c>
      <c r="O560" s="1">
        <f>IF(ISBLANK(School!N10),"",School!N10)</f>
        <v>0.05</v>
      </c>
      <c r="P560" s="1">
        <f>IF(ISBLANK(School!O10),"",School!O10)</f>
        <v>0.05</v>
      </c>
      <c r="Q560" s="1">
        <f>IF(ISBLANK(School!P10),"",School!P10)</f>
        <v>0.05</v>
      </c>
      <c r="R560" s="1">
        <f>IF(ISBLANK(School!Q10),"",School!Q10)</f>
        <v>0.05</v>
      </c>
      <c r="S560" s="1">
        <f>IF(ISBLANK(School!R10),"",School!R10)</f>
        <v>0.05</v>
      </c>
      <c r="T560" s="1">
        <f>IF(ISBLANK(School!S10),"",School!S10)</f>
        <v>0.05</v>
      </c>
      <c r="U560" s="1">
        <f>IF(ISBLANK(School!T10),"",School!T10)</f>
        <v>0.05</v>
      </c>
      <c r="V560" s="1">
        <f>IF(ISBLANK(School!U10),"",School!U10)</f>
        <v>0.05</v>
      </c>
      <c r="W560" s="1">
        <f>IF(ISBLANK(School!V10),"",School!V10)</f>
        <v>0.05</v>
      </c>
      <c r="X560" s="1">
        <f>IF(ISBLANK(School!W10),"",School!W10)</f>
        <v>0.05</v>
      </c>
      <c r="Y560" s="1">
        <f>IF(ISBLANK(School!X10),"",School!X10)</f>
        <v>0.05</v>
      </c>
      <c r="Z560" s="1">
        <f>IF(ISBLANK(School!Y10),"",School!Y10)</f>
        <v>0.05</v>
      </c>
      <c r="AA560" s="1">
        <f>IF(ISBLANK(School!Z10),"",School!Z10)</f>
        <v>0.05</v>
      </c>
      <c r="AB560" s="23">
        <f>IF(ISBLANK(School!AA10),"",School!AA10)</f>
        <v>0.05</v>
      </c>
    </row>
    <row r="561" spans="1:28" x14ac:dyDescent="0.25">
      <c r="A561" s="53" t="str">
        <f>IF(ISBLANK(School!A11),NA(),School!A11)</f>
        <v>Receptacle</v>
      </c>
      <c r="B561" t="str">
        <f t="shared" si="32"/>
        <v>Receptacle</v>
      </c>
      <c r="C561" t="str">
        <f>IF(ISBLANK(School!C11),"",School!C11)</f>
        <v>WD</v>
      </c>
      <c r="D561" t="str">
        <f t="shared" si="34"/>
        <v>SchoolReceptacleWD</v>
      </c>
      <c r="E561" s="1">
        <f>IF(ISBLANK(School!D11),"",School!D11)</f>
        <v>0.05</v>
      </c>
      <c r="F561" s="1">
        <f>IF(ISBLANK(School!E11),"",School!E11)</f>
        <v>0.05</v>
      </c>
      <c r="G561" s="1">
        <f>IF(ISBLANK(School!F11),"",School!F11)</f>
        <v>0.05</v>
      </c>
      <c r="H561" s="1">
        <f>IF(ISBLANK(School!G11),"",School!G11)</f>
        <v>0.05</v>
      </c>
      <c r="I561" s="1">
        <f>IF(ISBLANK(School!H11),"",School!H11)</f>
        <v>0.05</v>
      </c>
      <c r="J561" s="1">
        <f>IF(ISBLANK(School!I11),"",School!I11)</f>
        <v>0.05</v>
      </c>
      <c r="K561" s="1">
        <f>IF(ISBLANK(School!J11),"",School!J11)</f>
        <v>0.05</v>
      </c>
      <c r="L561" s="1">
        <f>IF(ISBLANK(School!K11),"",School!K11)</f>
        <v>0.3</v>
      </c>
      <c r="M561" s="1">
        <f>IF(ISBLANK(School!L11),"",School!L11)</f>
        <v>0.85</v>
      </c>
      <c r="N561" s="1">
        <f>IF(ISBLANK(School!M11),"",School!M11)</f>
        <v>0.95</v>
      </c>
      <c r="O561" s="1">
        <f>IF(ISBLANK(School!N11),"",School!N11)</f>
        <v>0.95</v>
      </c>
      <c r="P561" s="1">
        <f>IF(ISBLANK(School!O11),"",School!O11)</f>
        <v>0.95</v>
      </c>
      <c r="Q561" s="1">
        <f>IF(ISBLANK(School!P11),"",School!P11)</f>
        <v>0.8</v>
      </c>
      <c r="R561" s="1">
        <f>IF(ISBLANK(School!Q11),"",School!Q11)</f>
        <v>0.8</v>
      </c>
      <c r="S561" s="1">
        <f>IF(ISBLANK(School!R11),"",School!R11)</f>
        <v>0.8</v>
      </c>
      <c r="T561" s="1">
        <f>IF(ISBLANK(School!S11),"",School!S11)</f>
        <v>0.7</v>
      </c>
      <c r="U561" s="1">
        <f>IF(ISBLANK(School!T11),"",School!T11)</f>
        <v>0.5</v>
      </c>
      <c r="V561" s="1">
        <f>IF(ISBLANK(School!U11),"",School!U11)</f>
        <v>0.5</v>
      </c>
      <c r="W561" s="1">
        <f>IF(ISBLANK(School!V11),"",School!V11)</f>
        <v>0.35</v>
      </c>
      <c r="X561" s="1">
        <f>IF(ISBLANK(School!W11),"",School!W11)</f>
        <v>0.35</v>
      </c>
      <c r="Y561" s="1">
        <f>IF(ISBLANK(School!X11),"",School!X11)</f>
        <v>0.35</v>
      </c>
      <c r="Z561" s="1">
        <f>IF(ISBLANK(School!Y11),"",School!Y11)</f>
        <v>0.3</v>
      </c>
      <c r="AA561" s="1">
        <f>IF(ISBLANK(School!Z11),"",School!Z11)</f>
        <v>0.05</v>
      </c>
      <c r="AB561" s="23">
        <f>IF(ISBLANK(School!AA11),"",School!AA11)</f>
        <v>0.05</v>
      </c>
    </row>
    <row r="562" spans="1:28" x14ac:dyDescent="0.25">
      <c r="A562" s="53" t="e">
        <f>IF(ISBLANK(School!A12),NA(),School!A12)</f>
        <v>#N/A</v>
      </c>
      <c r="B562" t="e">
        <f t="shared" si="32"/>
        <v>#N/A</v>
      </c>
      <c r="C562" t="str">
        <f>IF(ISBLANK(School!C12),"",School!C12)</f>
        <v>Sat</v>
      </c>
      <c r="D562" t="str">
        <f t="shared" si="34"/>
        <v>SchoolReceptacleSat</v>
      </c>
      <c r="E562" s="1">
        <f>IF(ISBLANK(School!D12),"",School!D12)</f>
        <v>0.05</v>
      </c>
      <c r="F562" s="1">
        <f>IF(ISBLANK(School!E12),"",School!E12)</f>
        <v>0.05</v>
      </c>
      <c r="G562" s="1">
        <f>IF(ISBLANK(School!F12),"",School!F12)</f>
        <v>0.05</v>
      </c>
      <c r="H562" s="1">
        <f>IF(ISBLANK(School!G12),"",School!G12)</f>
        <v>0.05</v>
      </c>
      <c r="I562" s="1">
        <f>IF(ISBLANK(School!H12),"",School!H12)</f>
        <v>0.05</v>
      </c>
      <c r="J562" s="1">
        <f>IF(ISBLANK(School!I12),"",School!I12)</f>
        <v>0.05</v>
      </c>
      <c r="K562" s="1">
        <f>IF(ISBLANK(School!J12),"",School!J12)</f>
        <v>0.05</v>
      </c>
      <c r="L562" s="1">
        <f>IF(ISBLANK(School!K12),"",School!K12)</f>
        <v>0.05</v>
      </c>
      <c r="M562" s="1">
        <f>IF(ISBLANK(School!L12),"",School!L12)</f>
        <v>0.15</v>
      </c>
      <c r="N562" s="1">
        <f>IF(ISBLANK(School!M12),"",School!M12)</f>
        <v>0.15</v>
      </c>
      <c r="O562" s="1">
        <f>IF(ISBLANK(School!N12),"",School!N12)</f>
        <v>0.15</v>
      </c>
      <c r="P562" s="1">
        <f>IF(ISBLANK(School!O12),"",School!O12)</f>
        <v>0.15</v>
      </c>
      <c r="Q562" s="1">
        <f>IF(ISBLANK(School!P12),"",School!P12)</f>
        <v>0.15</v>
      </c>
      <c r="R562" s="1">
        <f>IF(ISBLANK(School!Q12),"",School!Q12)</f>
        <v>0.05</v>
      </c>
      <c r="S562" s="1">
        <f>IF(ISBLANK(School!R12),"",School!R12)</f>
        <v>0.05</v>
      </c>
      <c r="T562" s="1">
        <f>IF(ISBLANK(School!S12),"",School!S12)</f>
        <v>0.05</v>
      </c>
      <c r="U562" s="1">
        <f>IF(ISBLANK(School!T12),"",School!T12)</f>
        <v>0.05</v>
      </c>
      <c r="V562" s="1">
        <f>IF(ISBLANK(School!U12),"",School!U12)</f>
        <v>0.05</v>
      </c>
      <c r="W562" s="1">
        <f>IF(ISBLANK(School!V12),"",School!V12)</f>
        <v>0.05</v>
      </c>
      <c r="X562" s="1">
        <f>IF(ISBLANK(School!W12),"",School!W12)</f>
        <v>0.05</v>
      </c>
      <c r="Y562" s="1">
        <f>IF(ISBLANK(School!X12),"",School!X12)</f>
        <v>0.05</v>
      </c>
      <c r="Z562" s="1">
        <f>IF(ISBLANK(School!Y12),"",School!Y12)</f>
        <v>0.05</v>
      </c>
      <c r="AA562" s="1">
        <f>IF(ISBLANK(School!Z12),"",School!Z12)</f>
        <v>0.05</v>
      </c>
      <c r="AB562" s="23">
        <f>IF(ISBLANK(School!AA12),"",School!AA12)</f>
        <v>0.05</v>
      </c>
    </row>
    <row r="563" spans="1:28" x14ac:dyDescent="0.25">
      <c r="A563" s="53" t="e">
        <f>IF(ISBLANK(School!A13),NA(),School!A13)</f>
        <v>#N/A</v>
      </c>
      <c r="B563" t="e">
        <f t="shared" si="32"/>
        <v>#N/A</v>
      </c>
      <c r="C563" t="str">
        <f>IF(ISBLANK(School!C13),"",School!C13)</f>
        <v>Sun</v>
      </c>
      <c r="D563" t="str">
        <f t="shared" si="34"/>
        <v>SchoolReceptacleSun</v>
      </c>
      <c r="E563" s="1">
        <f>IF(ISBLANK(School!D13),"",School!D13)</f>
        <v>0.05</v>
      </c>
      <c r="F563" s="1">
        <f>IF(ISBLANK(School!E13),"",School!E13)</f>
        <v>0.05</v>
      </c>
      <c r="G563" s="1">
        <f>IF(ISBLANK(School!F13),"",School!F13)</f>
        <v>0.05</v>
      </c>
      <c r="H563" s="1">
        <f>IF(ISBLANK(School!G13),"",School!G13)</f>
        <v>0.05</v>
      </c>
      <c r="I563" s="1">
        <f>IF(ISBLANK(School!H13),"",School!H13)</f>
        <v>0.05</v>
      </c>
      <c r="J563" s="1">
        <f>IF(ISBLANK(School!I13),"",School!I13)</f>
        <v>0.05</v>
      </c>
      <c r="K563" s="1">
        <f>IF(ISBLANK(School!J13),"",School!J13)</f>
        <v>0.05</v>
      </c>
      <c r="L563" s="1">
        <f>IF(ISBLANK(School!K13),"",School!K13)</f>
        <v>0.05</v>
      </c>
      <c r="M563" s="1">
        <f>IF(ISBLANK(School!L13),"",School!L13)</f>
        <v>0.05</v>
      </c>
      <c r="N563" s="1">
        <f>IF(ISBLANK(School!M13),"",School!M13)</f>
        <v>0.05</v>
      </c>
      <c r="O563" s="1">
        <f>IF(ISBLANK(School!N13),"",School!N13)</f>
        <v>0.05</v>
      </c>
      <c r="P563" s="1">
        <f>IF(ISBLANK(School!O13),"",School!O13)</f>
        <v>0.05</v>
      </c>
      <c r="Q563" s="1">
        <f>IF(ISBLANK(School!P13),"",School!P13)</f>
        <v>0.05</v>
      </c>
      <c r="R563" s="1">
        <f>IF(ISBLANK(School!Q13),"",School!Q13)</f>
        <v>0.05</v>
      </c>
      <c r="S563" s="1">
        <f>IF(ISBLANK(School!R13),"",School!R13)</f>
        <v>0.05</v>
      </c>
      <c r="T563" s="1">
        <f>IF(ISBLANK(School!S13),"",School!S13)</f>
        <v>0.05</v>
      </c>
      <c r="U563" s="1">
        <f>IF(ISBLANK(School!T13),"",School!T13)</f>
        <v>0.05</v>
      </c>
      <c r="V563" s="1">
        <f>IF(ISBLANK(School!U13),"",School!U13)</f>
        <v>0.05</v>
      </c>
      <c r="W563" s="1">
        <f>IF(ISBLANK(School!V13),"",School!V13)</f>
        <v>0.05</v>
      </c>
      <c r="X563" s="1">
        <f>IF(ISBLANK(School!W13),"",School!W13)</f>
        <v>0.05</v>
      </c>
      <c r="Y563" s="1">
        <f>IF(ISBLANK(School!X13),"",School!X13)</f>
        <v>0.05</v>
      </c>
      <c r="Z563" s="1">
        <f>IF(ISBLANK(School!Y13),"",School!Y13)</f>
        <v>0.05</v>
      </c>
      <c r="AA563" s="1">
        <f>IF(ISBLANK(School!Z13),"",School!Z13)</f>
        <v>0.05</v>
      </c>
      <c r="AB563" s="23">
        <f>IF(ISBLANK(School!AA13),"",School!AA13)</f>
        <v>0.05</v>
      </c>
    </row>
    <row r="564" spans="1:28" x14ac:dyDescent="0.25">
      <c r="A564" s="53" t="str">
        <f>IF(ISBLANK(School!A14),NA(),School!A14)</f>
        <v>HVAC Avail</v>
      </c>
      <c r="B564" t="str">
        <f t="shared" si="32"/>
        <v>HVACAvail</v>
      </c>
      <c r="C564" t="str">
        <f>IF(ISBLANK(School!C14),"",School!C14)</f>
        <v>WD</v>
      </c>
      <c r="D564" t="str">
        <f t="shared" si="34"/>
        <v>SchoolHVACAvailWD</v>
      </c>
      <c r="E564" s="1">
        <f>IF(ISBLANK(School!D14),"",School!D14)</f>
        <v>0</v>
      </c>
      <c r="F564" s="1">
        <f>IF(ISBLANK(School!E14),"",School!E14)</f>
        <v>0</v>
      </c>
      <c r="G564" s="1">
        <f>IF(ISBLANK(School!F14),"",School!F14)</f>
        <v>0</v>
      </c>
      <c r="H564" s="1">
        <f>IF(ISBLANK(School!G14),"",School!G14)</f>
        <v>0</v>
      </c>
      <c r="I564" s="1">
        <f>IF(ISBLANK(School!H14),"",School!H14)</f>
        <v>0</v>
      </c>
      <c r="J564" s="1">
        <f>IF(ISBLANK(School!I14),"",School!I14)</f>
        <v>0</v>
      </c>
      <c r="K564" s="1">
        <f>IF(ISBLANK(School!J14),"",School!J14)</f>
        <v>1</v>
      </c>
      <c r="L564" s="1">
        <f>IF(ISBLANK(School!K14),"",School!K14)</f>
        <v>1</v>
      </c>
      <c r="M564" s="1">
        <f>IF(ISBLANK(School!L14),"",School!L14)</f>
        <v>1</v>
      </c>
      <c r="N564" s="1">
        <f>IF(ISBLANK(School!M14),"",School!M14)</f>
        <v>1</v>
      </c>
      <c r="O564" s="1">
        <f>IF(ISBLANK(School!N14),"",School!N14)</f>
        <v>1</v>
      </c>
      <c r="P564" s="1">
        <f>IF(ISBLANK(School!O14),"",School!O14)</f>
        <v>1</v>
      </c>
      <c r="Q564" s="1">
        <f>IF(ISBLANK(School!P14),"",School!P14)</f>
        <v>1</v>
      </c>
      <c r="R564" s="1">
        <f>IF(ISBLANK(School!Q14),"",School!Q14)</f>
        <v>1</v>
      </c>
      <c r="S564" s="1">
        <f>IF(ISBLANK(School!R14),"",School!R14)</f>
        <v>1</v>
      </c>
      <c r="T564" s="1">
        <f>IF(ISBLANK(School!S14),"",School!S14)</f>
        <v>1</v>
      </c>
      <c r="U564" s="1">
        <f>IF(ISBLANK(School!T14),"",School!T14)</f>
        <v>1</v>
      </c>
      <c r="V564" s="1">
        <f>IF(ISBLANK(School!U14),"",School!U14)</f>
        <v>1</v>
      </c>
      <c r="W564" s="1">
        <f>IF(ISBLANK(School!V14),"",School!V14)</f>
        <v>1</v>
      </c>
      <c r="X564" s="1">
        <f>IF(ISBLANK(School!W14),"",School!W14)</f>
        <v>1</v>
      </c>
      <c r="Y564" s="1">
        <f>IF(ISBLANK(School!X14),"",School!X14)</f>
        <v>1</v>
      </c>
      <c r="Z564" s="1">
        <f>IF(ISBLANK(School!Y14),"",School!Y14)</f>
        <v>1</v>
      </c>
      <c r="AA564" s="1">
        <f>IF(ISBLANK(School!Z14),"",School!Z14)</f>
        <v>0</v>
      </c>
      <c r="AB564" s="23">
        <f>IF(ISBLANK(School!AA14),"",School!AA14)</f>
        <v>0</v>
      </c>
    </row>
    <row r="565" spans="1:28" x14ac:dyDescent="0.25">
      <c r="A565" s="53" t="e">
        <f>IF(ISBLANK(School!A15),NA(),School!A15)</f>
        <v>#N/A</v>
      </c>
      <c r="B565" t="e">
        <f t="shared" si="32"/>
        <v>#N/A</v>
      </c>
      <c r="C565" t="str">
        <f>IF(ISBLANK(School!C15),"",School!C15)</f>
        <v>Sat</v>
      </c>
      <c r="D565" t="str">
        <f t="shared" si="34"/>
        <v>SchoolHVACAvailSat</v>
      </c>
      <c r="E565" s="1">
        <f>IF(ISBLANK(School!D15),"",School!D15)</f>
        <v>0</v>
      </c>
      <c r="F565" s="1">
        <f>IF(ISBLANK(School!E15),"",School!E15)</f>
        <v>0</v>
      </c>
      <c r="G565" s="1">
        <f>IF(ISBLANK(School!F15),"",School!F15)</f>
        <v>0</v>
      </c>
      <c r="H565" s="1">
        <f>IF(ISBLANK(School!G15),"",School!G15)</f>
        <v>0</v>
      </c>
      <c r="I565" s="1">
        <f>IF(ISBLANK(School!H15),"",School!H15)</f>
        <v>0</v>
      </c>
      <c r="J565" s="1">
        <f>IF(ISBLANK(School!I15),"",School!I15)</f>
        <v>0</v>
      </c>
      <c r="K565" s="1">
        <f>IF(ISBLANK(School!J15),"",School!J15)</f>
        <v>0</v>
      </c>
      <c r="L565" s="1">
        <f>IF(ISBLANK(School!K15),"",School!K15)</f>
        <v>1</v>
      </c>
      <c r="M565" s="1">
        <f>IF(ISBLANK(School!L15),"",School!L15)</f>
        <v>1</v>
      </c>
      <c r="N565" s="1">
        <f>IF(ISBLANK(School!M15),"",School!M15)</f>
        <v>1</v>
      </c>
      <c r="O565" s="1">
        <f>IF(ISBLANK(School!N15),"",School!N15)</f>
        <v>1</v>
      </c>
      <c r="P565" s="1">
        <f>IF(ISBLANK(School!O15),"",School!O15)</f>
        <v>1</v>
      </c>
      <c r="Q565" s="1">
        <f>IF(ISBLANK(School!P15),"",School!P15)</f>
        <v>1</v>
      </c>
      <c r="R565" s="1">
        <f>IF(ISBLANK(School!Q15),"",School!Q15)</f>
        <v>0</v>
      </c>
      <c r="S565" s="1">
        <f>IF(ISBLANK(School!R15),"",School!R15)</f>
        <v>0</v>
      </c>
      <c r="T565" s="1">
        <f>IF(ISBLANK(School!S15),"",School!S15)</f>
        <v>0</v>
      </c>
      <c r="U565" s="1">
        <f>IF(ISBLANK(School!T15),"",School!T15)</f>
        <v>0</v>
      </c>
      <c r="V565" s="1">
        <f>IF(ISBLANK(School!U15),"",School!U15)</f>
        <v>0</v>
      </c>
      <c r="W565" s="1">
        <f>IF(ISBLANK(School!V15),"",School!V15)</f>
        <v>0</v>
      </c>
      <c r="X565" s="1">
        <f>IF(ISBLANK(School!W15),"",School!W15)</f>
        <v>0</v>
      </c>
      <c r="Y565" s="1">
        <f>IF(ISBLANK(School!X15),"",School!X15)</f>
        <v>0</v>
      </c>
      <c r="Z565" s="1">
        <f>IF(ISBLANK(School!Y15),"",School!Y15)</f>
        <v>0</v>
      </c>
      <c r="AA565" s="1">
        <f>IF(ISBLANK(School!Z15),"",School!Z15)</f>
        <v>0</v>
      </c>
      <c r="AB565" s="23">
        <f>IF(ISBLANK(School!AA15),"",School!AA15)</f>
        <v>0</v>
      </c>
    </row>
    <row r="566" spans="1:28" x14ac:dyDescent="0.25">
      <c r="A566" s="53" t="e">
        <f>IF(ISBLANK(School!A16),NA(),School!A16)</f>
        <v>#N/A</v>
      </c>
      <c r="B566" t="e">
        <f t="shared" si="32"/>
        <v>#N/A</v>
      </c>
      <c r="C566" t="str">
        <f>IF(ISBLANK(School!C16),"",School!C16)</f>
        <v>Sun</v>
      </c>
      <c r="D566" t="str">
        <f t="shared" si="34"/>
        <v>SchoolHVACAvailSun</v>
      </c>
      <c r="E566" s="1">
        <f>IF(ISBLANK(School!D16),"",School!D16)</f>
        <v>0</v>
      </c>
      <c r="F566" s="1">
        <f>IF(ISBLANK(School!E16),"",School!E16)</f>
        <v>0</v>
      </c>
      <c r="G566" s="1">
        <f>IF(ISBLANK(School!F16),"",School!F16)</f>
        <v>0</v>
      </c>
      <c r="H566" s="1">
        <f>IF(ISBLANK(School!G16),"",School!G16)</f>
        <v>0</v>
      </c>
      <c r="I566" s="1">
        <f>IF(ISBLANK(School!H16),"",School!H16)</f>
        <v>0</v>
      </c>
      <c r="J566" s="1">
        <f>IF(ISBLANK(School!I16),"",School!I16)</f>
        <v>0</v>
      </c>
      <c r="K566" s="1">
        <f>IF(ISBLANK(School!J16),"",School!J16)</f>
        <v>0</v>
      </c>
      <c r="L566" s="1">
        <f>IF(ISBLANK(School!K16),"",School!K16)</f>
        <v>0</v>
      </c>
      <c r="M566" s="1">
        <f>IF(ISBLANK(School!L16),"",School!L16)</f>
        <v>0</v>
      </c>
      <c r="N566" s="1">
        <f>IF(ISBLANK(School!M16),"",School!M16)</f>
        <v>0</v>
      </c>
      <c r="O566" s="1">
        <f>IF(ISBLANK(School!N16),"",School!N16)</f>
        <v>0</v>
      </c>
      <c r="P566" s="1">
        <f>IF(ISBLANK(School!O16),"",School!O16)</f>
        <v>0</v>
      </c>
      <c r="Q566" s="1">
        <f>IF(ISBLANK(School!P16),"",School!P16)</f>
        <v>0</v>
      </c>
      <c r="R566" s="1">
        <f>IF(ISBLANK(School!Q16),"",School!Q16)</f>
        <v>0</v>
      </c>
      <c r="S566" s="1">
        <f>IF(ISBLANK(School!R16),"",School!R16)</f>
        <v>0</v>
      </c>
      <c r="T566" s="1">
        <f>IF(ISBLANK(School!S16),"",School!S16)</f>
        <v>0</v>
      </c>
      <c r="U566" s="1">
        <f>IF(ISBLANK(School!T16),"",School!T16)</f>
        <v>0</v>
      </c>
      <c r="V566" s="1">
        <f>IF(ISBLANK(School!U16),"",School!U16)</f>
        <v>0</v>
      </c>
      <c r="W566" s="1">
        <f>IF(ISBLANK(School!V16),"",School!V16)</f>
        <v>0</v>
      </c>
      <c r="X566" s="1">
        <f>IF(ISBLANK(School!W16),"",School!W16)</f>
        <v>0</v>
      </c>
      <c r="Y566" s="1">
        <f>IF(ISBLANK(School!X16),"",School!X16)</f>
        <v>0</v>
      </c>
      <c r="Z566" s="1">
        <f>IF(ISBLANK(School!Y16),"",School!Y16)</f>
        <v>0</v>
      </c>
      <c r="AA566" s="1">
        <f>IF(ISBLANK(School!Z16),"",School!Z16)</f>
        <v>0</v>
      </c>
      <c r="AB566" s="23">
        <f>IF(ISBLANK(School!AA16),"",School!AA16)</f>
        <v>0</v>
      </c>
    </row>
    <row r="567" spans="1:28" x14ac:dyDescent="0.25">
      <c r="A567" s="53" t="str">
        <f>IF(ISBLANK(School!A17),NA(),School!A17)</f>
        <v>Service Hot Water</v>
      </c>
      <c r="B567" t="str">
        <f t="shared" si="32"/>
        <v>ServiceHotWater</v>
      </c>
      <c r="C567" t="str">
        <f>IF(ISBLANK(School!C17),"",School!C17)</f>
        <v>WD</v>
      </c>
      <c r="D567" t="str">
        <f t="shared" si="34"/>
        <v>SchoolServiceHotWaterWD</v>
      </c>
      <c r="E567" s="1">
        <f>IF(ISBLANK(School!D17),"",School!D17)</f>
        <v>0.05</v>
      </c>
      <c r="F567" s="1">
        <f>IF(ISBLANK(School!E17),"",School!E17)</f>
        <v>0.05</v>
      </c>
      <c r="G567" s="1">
        <f>IF(ISBLANK(School!F17),"",School!F17)</f>
        <v>0.05</v>
      </c>
      <c r="H567" s="1">
        <f>IF(ISBLANK(School!G17),"",School!G17)</f>
        <v>0.05</v>
      </c>
      <c r="I567" s="1">
        <f>IF(ISBLANK(School!H17),"",School!H17)</f>
        <v>0.05</v>
      </c>
      <c r="J567" s="1">
        <f>IF(ISBLANK(School!I17),"",School!I17)</f>
        <v>0.05</v>
      </c>
      <c r="K567" s="1">
        <f>IF(ISBLANK(School!J17),"",School!J17)</f>
        <v>0.05</v>
      </c>
      <c r="L567" s="1">
        <f>IF(ISBLANK(School!K17),"",School!K17)</f>
        <v>0.1</v>
      </c>
      <c r="M567" s="1">
        <f>IF(ISBLANK(School!L17),"",School!L17)</f>
        <v>0.34</v>
      </c>
      <c r="N567" s="1">
        <f>IF(ISBLANK(School!M17),"",School!M17)</f>
        <v>0.6</v>
      </c>
      <c r="O567" s="1">
        <f>IF(ISBLANK(School!N17),"",School!N17)</f>
        <v>0.63</v>
      </c>
      <c r="P567" s="1">
        <f>IF(ISBLANK(School!O17),"",School!O17)</f>
        <v>0.72</v>
      </c>
      <c r="Q567" s="1">
        <f>IF(ISBLANK(School!P17),"",School!P17)</f>
        <v>0.79</v>
      </c>
      <c r="R567" s="1">
        <f>IF(ISBLANK(School!Q17),"",School!Q17)</f>
        <v>0.83</v>
      </c>
      <c r="S567" s="1">
        <f>IF(ISBLANK(School!R17),"",School!R17)</f>
        <v>0.61</v>
      </c>
      <c r="T567" s="1">
        <f>IF(ISBLANK(School!S17),"",School!S17)</f>
        <v>0.65</v>
      </c>
      <c r="U567" s="1">
        <f>IF(ISBLANK(School!T17),"",School!T17)</f>
        <v>0.1</v>
      </c>
      <c r="V567" s="1">
        <f>IF(ISBLANK(School!U17),"",School!U17)</f>
        <v>0.1</v>
      </c>
      <c r="W567" s="1">
        <f>IF(ISBLANK(School!V17),"",School!V17)</f>
        <v>0.19</v>
      </c>
      <c r="X567" s="1">
        <f>IF(ISBLANK(School!W17),"",School!W17)</f>
        <v>0.25</v>
      </c>
      <c r="Y567" s="1">
        <f>IF(ISBLANK(School!X17),"",School!X17)</f>
        <v>0.22</v>
      </c>
      <c r="Z567" s="1">
        <f>IF(ISBLANK(School!Y17),"",School!Y17)</f>
        <v>0.22</v>
      </c>
      <c r="AA567" s="1">
        <f>IF(ISBLANK(School!Z17),"",School!Z17)</f>
        <v>0.12</v>
      </c>
      <c r="AB567" s="23">
        <f>IF(ISBLANK(School!AA17),"",School!AA17)</f>
        <v>0.09</v>
      </c>
    </row>
    <row r="568" spans="1:28" x14ac:dyDescent="0.25">
      <c r="A568" s="53" t="e">
        <f>IF(ISBLANK(School!A18),NA(),School!A18)</f>
        <v>#N/A</v>
      </c>
      <c r="B568" t="e">
        <f t="shared" si="32"/>
        <v>#N/A</v>
      </c>
      <c r="C568" t="str">
        <f>IF(ISBLANK(School!C18),"",School!C18)</f>
        <v>Sat</v>
      </c>
      <c r="D568" t="str">
        <f t="shared" si="34"/>
        <v>SchoolServiceHotWaterSat</v>
      </c>
      <c r="E568" s="1">
        <f>IF(ISBLANK(School!D18),"",School!D18)</f>
        <v>0.03</v>
      </c>
      <c r="F568" s="1">
        <f>IF(ISBLANK(School!E18),"",School!E18)</f>
        <v>0.03</v>
      </c>
      <c r="G568" s="1">
        <f>IF(ISBLANK(School!F18),"",School!F18)</f>
        <v>0.03</v>
      </c>
      <c r="H568" s="1">
        <f>IF(ISBLANK(School!G18),"",School!G18)</f>
        <v>0.03</v>
      </c>
      <c r="I568" s="1">
        <f>IF(ISBLANK(School!H18),"",School!H18)</f>
        <v>0.03</v>
      </c>
      <c r="J568" s="1">
        <f>IF(ISBLANK(School!I18),"",School!I18)</f>
        <v>0.03</v>
      </c>
      <c r="K568" s="1">
        <f>IF(ISBLANK(School!J18),"",School!J18)</f>
        <v>0.03</v>
      </c>
      <c r="L568" s="1">
        <f>IF(ISBLANK(School!K18),"",School!K18)</f>
        <v>0.03</v>
      </c>
      <c r="M568" s="1">
        <f>IF(ISBLANK(School!L18),"",School!L18)</f>
        <v>0.03</v>
      </c>
      <c r="N568" s="1">
        <f>IF(ISBLANK(School!M18),"",School!M18)</f>
        <v>0.05</v>
      </c>
      <c r="O568" s="1">
        <f>IF(ISBLANK(School!N18),"",School!N18)</f>
        <v>0.05</v>
      </c>
      <c r="P568" s="1">
        <f>IF(ISBLANK(School!O18),"",School!O18)</f>
        <v>0.05</v>
      </c>
      <c r="Q568" s="1">
        <f>IF(ISBLANK(School!P18),"",School!P18)</f>
        <v>0.05</v>
      </c>
      <c r="R568" s="1">
        <f>IF(ISBLANK(School!Q18),"",School!Q18)</f>
        <v>0.03</v>
      </c>
      <c r="S568" s="1">
        <f>IF(ISBLANK(School!R18),"",School!R18)</f>
        <v>0.03</v>
      </c>
      <c r="T568" s="1">
        <f>IF(ISBLANK(School!S18),"",School!S18)</f>
        <v>0.03</v>
      </c>
      <c r="U568" s="1">
        <f>IF(ISBLANK(School!T18),"",School!T18)</f>
        <v>0.03</v>
      </c>
      <c r="V568" s="1">
        <f>IF(ISBLANK(School!U18),"",School!U18)</f>
        <v>0.03</v>
      </c>
      <c r="W568" s="1">
        <f>IF(ISBLANK(School!V18),"",School!V18)</f>
        <v>0.03</v>
      </c>
      <c r="X568" s="1">
        <f>IF(ISBLANK(School!W18),"",School!W18)</f>
        <v>0.03</v>
      </c>
      <c r="Y568" s="1">
        <f>IF(ISBLANK(School!X18),"",School!X18)</f>
        <v>0.03</v>
      </c>
      <c r="Z568" s="1">
        <f>IF(ISBLANK(School!Y18),"",School!Y18)</f>
        <v>0.03</v>
      </c>
      <c r="AA568" s="1">
        <f>IF(ISBLANK(School!Z18),"",School!Z18)</f>
        <v>0.03</v>
      </c>
      <c r="AB568" s="23">
        <f>IF(ISBLANK(School!AA18),"",School!AA18)</f>
        <v>0.03</v>
      </c>
    </row>
    <row r="569" spans="1:28" x14ac:dyDescent="0.25">
      <c r="A569" s="53" t="e">
        <f>IF(ISBLANK(School!A19),NA(),School!A19)</f>
        <v>#N/A</v>
      </c>
      <c r="B569" t="e">
        <f t="shared" si="32"/>
        <v>#N/A</v>
      </c>
      <c r="C569" t="str">
        <f>IF(ISBLANK(School!C19),"",School!C19)</f>
        <v>Sun</v>
      </c>
      <c r="D569" t="str">
        <f t="shared" si="34"/>
        <v>SchoolServiceHotWaterSun</v>
      </c>
      <c r="E569" s="1">
        <f>IF(ISBLANK(School!D19),"",School!D19)</f>
        <v>0.03</v>
      </c>
      <c r="F569" s="1">
        <f>IF(ISBLANK(School!E19),"",School!E19)</f>
        <v>0.03</v>
      </c>
      <c r="G569" s="1">
        <f>IF(ISBLANK(School!F19),"",School!F19)</f>
        <v>0.03</v>
      </c>
      <c r="H569" s="1">
        <f>IF(ISBLANK(School!G19),"",School!G19)</f>
        <v>0.03</v>
      </c>
      <c r="I569" s="1">
        <f>IF(ISBLANK(School!H19),"",School!H19)</f>
        <v>0.03</v>
      </c>
      <c r="J569" s="1">
        <f>IF(ISBLANK(School!I19),"",School!I19)</f>
        <v>0.03</v>
      </c>
      <c r="K569" s="1">
        <f>IF(ISBLANK(School!J19),"",School!J19)</f>
        <v>0.03</v>
      </c>
      <c r="L569" s="1">
        <f>IF(ISBLANK(School!K19),"",School!K19)</f>
        <v>0.03</v>
      </c>
      <c r="M569" s="1">
        <f>IF(ISBLANK(School!L19),"",School!L19)</f>
        <v>0.05</v>
      </c>
      <c r="N569" s="1">
        <f>IF(ISBLANK(School!M19),"",School!M19)</f>
        <v>0.05</v>
      </c>
      <c r="O569" s="1">
        <f>IF(ISBLANK(School!N19),"",School!N19)</f>
        <v>0.05</v>
      </c>
      <c r="P569" s="1">
        <f>IF(ISBLANK(School!O19),"",School!O19)</f>
        <v>0.05</v>
      </c>
      <c r="Q569" s="1">
        <f>IF(ISBLANK(School!P19),"",School!P19)</f>
        <v>0.05</v>
      </c>
      <c r="R569" s="1">
        <f>IF(ISBLANK(School!Q19),"",School!Q19)</f>
        <v>0.05</v>
      </c>
      <c r="S569" s="1">
        <f>IF(ISBLANK(School!R19),"",School!R19)</f>
        <v>0.03</v>
      </c>
      <c r="T569" s="1">
        <f>IF(ISBLANK(School!S19),"",School!S19)</f>
        <v>0.03</v>
      </c>
      <c r="U569" s="1">
        <f>IF(ISBLANK(School!T19),"",School!T19)</f>
        <v>0.03</v>
      </c>
      <c r="V569" s="1">
        <f>IF(ISBLANK(School!U19),"",School!U19)</f>
        <v>0.03</v>
      </c>
      <c r="W569" s="1">
        <f>IF(ISBLANK(School!V19),"",School!V19)</f>
        <v>0.03</v>
      </c>
      <c r="X569" s="1">
        <f>IF(ISBLANK(School!W19),"",School!W19)</f>
        <v>0.03</v>
      </c>
      <c r="Y569" s="1">
        <f>IF(ISBLANK(School!X19),"",School!X19)</f>
        <v>0.03</v>
      </c>
      <c r="Z569" s="1">
        <f>IF(ISBLANK(School!Y19),"",School!Y19)</f>
        <v>0.03</v>
      </c>
      <c r="AA569" s="1">
        <f>IF(ISBLANK(School!Z19),"",School!Z19)</f>
        <v>0.03</v>
      </c>
      <c r="AB569" s="23">
        <f>IF(ISBLANK(School!AA19),"",School!AA19)</f>
        <v>0.03</v>
      </c>
    </row>
    <row r="570" spans="1:28" x14ac:dyDescent="0.25">
      <c r="A570" s="53" t="str">
        <f>IF(ISBLANK(School!A20),NA(),School!A20)</f>
        <v>Elevator</v>
      </c>
      <c r="B570" t="str">
        <f t="shared" si="32"/>
        <v>Elevator</v>
      </c>
      <c r="C570" t="str">
        <f>IF(ISBLANK(School!C20),"",School!C20)</f>
        <v>WD</v>
      </c>
      <c r="D570" t="str">
        <f t="shared" si="34"/>
        <v>SchoolElevatorWD</v>
      </c>
      <c r="E570" s="1">
        <f>IF(ISBLANK(School!D20),"",School!D20)</f>
        <v>0</v>
      </c>
      <c r="F570" s="1">
        <f>IF(ISBLANK(School!E20),"",School!E20)</f>
        <v>0</v>
      </c>
      <c r="G570" s="1">
        <f>IF(ISBLANK(School!F20),"",School!F20)</f>
        <v>0</v>
      </c>
      <c r="H570" s="1">
        <f>IF(ISBLANK(School!G20),"",School!G20)</f>
        <v>0</v>
      </c>
      <c r="I570" s="1">
        <f>IF(ISBLANK(School!H20),"",School!H20)</f>
        <v>0</v>
      </c>
      <c r="J570" s="1">
        <f>IF(ISBLANK(School!I20),"",School!I20)</f>
        <v>0</v>
      </c>
      <c r="K570" s="1">
        <f>IF(ISBLANK(School!J20),"",School!J20)</f>
        <v>0</v>
      </c>
      <c r="L570" s="1">
        <f>IF(ISBLANK(School!K20),"",School!K20)</f>
        <v>0</v>
      </c>
      <c r="M570" s="1">
        <f>IF(ISBLANK(School!L20),"",School!L20)</f>
        <v>0.3</v>
      </c>
      <c r="N570" s="1">
        <f>IF(ISBLANK(School!M20),"",School!M20)</f>
        <v>0.3</v>
      </c>
      <c r="O570" s="1">
        <f>IF(ISBLANK(School!N20),"",School!N20)</f>
        <v>0.3</v>
      </c>
      <c r="P570" s="1">
        <f>IF(ISBLANK(School!O20),"",School!O20)</f>
        <v>0.3</v>
      </c>
      <c r="Q570" s="1">
        <f>IF(ISBLANK(School!P20),"",School!P20)</f>
        <v>0.3</v>
      </c>
      <c r="R570" s="1">
        <f>IF(ISBLANK(School!Q20),"",School!Q20)</f>
        <v>0.3</v>
      </c>
      <c r="S570" s="1">
        <f>IF(ISBLANK(School!R20),"",School!R20)</f>
        <v>0.3</v>
      </c>
      <c r="T570" s="1">
        <f>IF(ISBLANK(School!S20),"",School!S20)</f>
        <v>0.15</v>
      </c>
      <c r="U570" s="1">
        <f>IF(ISBLANK(School!T20),"",School!T20)</f>
        <v>0</v>
      </c>
      <c r="V570" s="1">
        <f>IF(ISBLANK(School!U20),"",School!U20)</f>
        <v>0</v>
      </c>
      <c r="W570" s="1">
        <f>IF(ISBLANK(School!V20),"",School!V20)</f>
        <v>0</v>
      </c>
      <c r="X570" s="1">
        <f>IF(ISBLANK(School!W20),"",School!W20)</f>
        <v>0</v>
      </c>
      <c r="Y570" s="1">
        <f>IF(ISBLANK(School!X20),"",School!X20)</f>
        <v>0</v>
      </c>
      <c r="Z570" s="1">
        <f>IF(ISBLANK(School!Y20),"",School!Y20)</f>
        <v>0</v>
      </c>
      <c r="AA570" s="1">
        <f>IF(ISBLANK(School!Z20),"",School!Z20)</f>
        <v>0</v>
      </c>
      <c r="AB570" s="23">
        <f>IF(ISBLANK(School!AA20),"",School!AA20)</f>
        <v>0</v>
      </c>
    </row>
    <row r="571" spans="1:28" x14ac:dyDescent="0.25">
      <c r="A571" s="53" t="e">
        <f>IF(ISBLANK(School!A21),NA(),School!A21)</f>
        <v>#N/A</v>
      </c>
      <c r="B571" t="e">
        <f t="shared" si="32"/>
        <v>#N/A</v>
      </c>
      <c r="C571" t="str">
        <f>IF(ISBLANK(School!C21),"",School!C21)</f>
        <v>Sat</v>
      </c>
      <c r="D571" t="str">
        <f t="shared" si="34"/>
        <v>SchoolElevatorSat</v>
      </c>
      <c r="E571" s="1">
        <f>IF(ISBLANK(School!D21),"",School!D21)</f>
        <v>0</v>
      </c>
      <c r="F571" s="1">
        <f>IF(ISBLANK(School!E21),"",School!E21)</f>
        <v>0</v>
      </c>
      <c r="G571" s="1">
        <f>IF(ISBLANK(School!F21),"",School!F21)</f>
        <v>0</v>
      </c>
      <c r="H571" s="1">
        <f>IF(ISBLANK(School!G21),"",School!G21)</f>
        <v>0</v>
      </c>
      <c r="I571" s="1">
        <f>IF(ISBLANK(School!H21),"",School!H21)</f>
        <v>0</v>
      </c>
      <c r="J571" s="1">
        <f>IF(ISBLANK(School!I21),"",School!I21)</f>
        <v>0</v>
      </c>
      <c r="K571" s="1">
        <f>IF(ISBLANK(School!J21),"",School!J21)</f>
        <v>0</v>
      </c>
      <c r="L571" s="1">
        <f>IF(ISBLANK(School!K21),"",School!K21)</f>
        <v>0</v>
      </c>
      <c r="M571" s="1">
        <f>IF(ISBLANK(School!L21),"",School!L21)</f>
        <v>0</v>
      </c>
      <c r="N571" s="1">
        <f>IF(ISBLANK(School!M21),"",School!M21)</f>
        <v>0</v>
      </c>
      <c r="O571" s="1">
        <f>IF(ISBLANK(School!N21),"",School!N21)</f>
        <v>0</v>
      </c>
      <c r="P571" s="1">
        <f>IF(ISBLANK(School!O21),"",School!O21)</f>
        <v>0</v>
      </c>
      <c r="Q571" s="1">
        <f>IF(ISBLANK(School!P21),"",School!P21)</f>
        <v>0</v>
      </c>
      <c r="R571" s="1">
        <f>IF(ISBLANK(School!Q21),"",School!Q21)</f>
        <v>0</v>
      </c>
      <c r="S571" s="1">
        <f>IF(ISBLANK(School!R21),"",School!R21)</f>
        <v>0</v>
      </c>
      <c r="T571" s="1">
        <f>IF(ISBLANK(School!S21),"",School!S21)</f>
        <v>0</v>
      </c>
      <c r="U571" s="1">
        <f>IF(ISBLANK(School!T21),"",School!T21)</f>
        <v>0</v>
      </c>
      <c r="V571" s="1">
        <f>IF(ISBLANK(School!U21),"",School!U21)</f>
        <v>0</v>
      </c>
      <c r="W571" s="1">
        <f>IF(ISBLANK(School!V21),"",School!V21)</f>
        <v>0</v>
      </c>
      <c r="X571" s="1">
        <f>IF(ISBLANK(School!W21),"",School!W21)</f>
        <v>0</v>
      </c>
      <c r="Y571" s="1">
        <f>IF(ISBLANK(School!X21),"",School!X21)</f>
        <v>0</v>
      </c>
      <c r="Z571" s="1">
        <f>IF(ISBLANK(School!Y21),"",School!Y21)</f>
        <v>0</v>
      </c>
      <c r="AA571" s="1">
        <f>IF(ISBLANK(School!Z21),"",School!Z21)</f>
        <v>0</v>
      </c>
      <c r="AB571" s="23">
        <f>IF(ISBLANK(School!AA21),"",School!AA21)</f>
        <v>0</v>
      </c>
    </row>
    <row r="572" spans="1:28" x14ac:dyDescent="0.25">
      <c r="A572" s="53" t="e">
        <f>IF(ISBLANK(School!A22),NA(),School!A22)</f>
        <v>#N/A</v>
      </c>
      <c r="B572" t="e">
        <f t="shared" si="32"/>
        <v>#N/A</v>
      </c>
      <c r="C572" t="str">
        <f>IF(ISBLANK(School!C22),"",School!C22)</f>
        <v>Sun</v>
      </c>
      <c r="D572" t="str">
        <f t="shared" si="34"/>
        <v>SchoolElevatorSun</v>
      </c>
      <c r="E572" s="1">
        <f>IF(ISBLANK(School!D22),"",School!D22)</f>
        <v>0</v>
      </c>
      <c r="F572" s="1">
        <f>IF(ISBLANK(School!E22),"",School!E22)</f>
        <v>0</v>
      </c>
      <c r="G572" s="1">
        <f>IF(ISBLANK(School!F22),"",School!F22)</f>
        <v>0</v>
      </c>
      <c r="H572" s="1">
        <f>IF(ISBLANK(School!G22),"",School!G22)</f>
        <v>0</v>
      </c>
      <c r="I572" s="1">
        <f>IF(ISBLANK(School!H22),"",School!H22)</f>
        <v>0</v>
      </c>
      <c r="J572" s="1">
        <f>IF(ISBLANK(School!I22),"",School!I22)</f>
        <v>0</v>
      </c>
      <c r="K572" s="1">
        <f>IF(ISBLANK(School!J22),"",School!J22)</f>
        <v>0</v>
      </c>
      <c r="L572" s="1">
        <f>IF(ISBLANK(School!K22),"",School!K22)</f>
        <v>0</v>
      </c>
      <c r="M572" s="1">
        <f>IF(ISBLANK(School!L22),"",School!L22)</f>
        <v>0</v>
      </c>
      <c r="N572" s="1">
        <f>IF(ISBLANK(School!M22),"",School!M22)</f>
        <v>0</v>
      </c>
      <c r="O572" s="1">
        <f>IF(ISBLANK(School!N22),"",School!N22)</f>
        <v>0</v>
      </c>
      <c r="P572" s="1">
        <f>IF(ISBLANK(School!O22),"",School!O22)</f>
        <v>0</v>
      </c>
      <c r="Q572" s="1">
        <f>IF(ISBLANK(School!P22),"",School!P22)</f>
        <v>0</v>
      </c>
      <c r="R572" s="1">
        <f>IF(ISBLANK(School!Q22),"",School!Q22)</f>
        <v>0</v>
      </c>
      <c r="S572" s="1">
        <f>IF(ISBLANK(School!R22),"",School!R22)</f>
        <v>0</v>
      </c>
      <c r="T572" s="1">
        <f>IF(ISBLANK(School!S22),"",School!S22)</f>
        <v>0</v>
      </c>
      <c r="U572" s="1">
        <f>IF(ISBLANK(School!T22),"",School!T22)</f>
        <v>0</v>
      </c>
      <c r="V572" s="1">
        <f>IF(ISBLANK(School!U22),"",School!U22)</f>
        <v>0</v>
      </c>
      <c r="W572" s="1">
        <f>IF(ISBLANK(School!V22),"",School!V22)</f>
        <v>0</v>
      </c>
      <c r="X572" s="1">
        <f>IF(ISBLANK(School!W22),"",School!W22)</f>
        <v>0</v>
      </c>
      <c r="Y572" s="1">
        <f>IF(ISBLANK(School!X22),"",School!X22)</f>
        <v>0</v>
      </c>
      <c r="Z572" s="1">
        <f>IF(ISBLANK(School!Y22),"",School!Y22)</f>
        <v>0</v>
      </c>
      <c r="AA572" s="1">
        <f>IF(ISBLANK(School!Z22),"",School!Z22)</f>
        <v>0</v>
      </c>
      <c r="AB572" s="23">
        <f>IF(ISBLANK(School!AA22),"",School!AA22)</f>
        <v>0</v>
      </c>
    </row>
    <row r="573" spans="1:28" x14ac:dyDescent="0.25">
      <c r="A573" s="53" t="str">
        <f>IF(ISBLANK(School!A23),NA(),School!A23)</f>
        <v>Refrigeration</v>
      </c>
      <c r="B573" t="str">
        <f t="shared" si="32"/>
        <v>Refrigeration</v>
      </c>
      <c r="C573" t="str">
        <f>IF(ISBLANK(School!C23),"",School!C23)</f>
        <v>WD</v>
      </c>
      <c r="D573" t="str">
        <f t="shared" si="34"/>
        <v>SchoolRefrigerationWD</v>
      </c>
      <c r="E573" s="1">
        <f>IF(ISBLANK(School!D23),"",School!D23)</f>
        <v>0.9</v>
      </c>
      <c r="F573" s="1">
        <f>IF(ISBLANK(School!E23),"",School!E23)</f>
        <v>0.9</v>
      </c>
      <c r="G573" s="1">
        <f>IF(ISBLANK(School!F23),"",School!F23)</f>
        <v>0.9</v>
      </c>
      <c r="H573" s="1">
        <f>IF(ISBLANK(School!G23),"",School!G23)</f>
        <v>0.9</v>
      </c>
      <c r="I573" s="1">
        <f>IF(ISBLANK(School!H23),"",School!H23)</f>
        <v>0.9</v>
      </c>
      <c r="J573" s="1">
        <f>IF(ISBLANK(School!I23),"",School!I23)</f>
        <v>0.9</v>
      </c>
      <c r="K573" s="1">
        <f>IF(ISBLANK(School!J23),"",School!J23)</f>
        <v>0.9</v>
      </c>
      <c r="L573" s="1">
        <f>IF(ISBLANK(School!K23),"",School!K23)</f>
        <v>0.9</v>
      </c>
      <c r="M573" s="1">
        <f>IF(ISBLANK(School!L23),"",School!L23)</f>
        <v>0.9</v>
      </c>
      <c r="N573" s="1">
        <f>IF(ISBLANK(School!M23),"",School!M23)</f>
        <v>0.9</v>
      </c>
      <c r="O573" s="1">
        <f>IF(ISBLANK(School!N23),"",School!N23)</f>
        <v>0.9</v>
      </c>
      <c r="P573" s="1">
        <f>IF(ISBLANK(School!O23),"",School!O23)</f>
        <v>0.9</v>
      </c>
      <c r="Q573" s="1">
        <f>IF(ISBLANK(School!P23),"",School!P23)</f>
        <v>0.9</v>
      </c>
      <c r="R573" s="1">
        <f>IF(ISBLANK(School!Q23),"",School!Q23)</f>
        <v>0.9</v>
      </c>
      <c r="S573" s="1">
        <f>IF(ISBLANK(School!R23),"",School!R23)</f>
        <v>0.9</v>
      </c>
      <c r="T573" s="1">
        <f>IF(ISBLANK(School!S23),"",School!S23)</f>
        <v>0.9</v>
      </c>
      <c r="U573" s="1">
        <f>IF(ISBLANK(School!T23),"",School!T23)</f>
        <v>0.9</v>
      </c>
      <c r="V573" s="1">
        <f>IF(ISBLANK(School!U23),"",School!U23)</f>
        <v>0.9</v>
      </c>
      <c r="W573" s="1">
        <f>IF(ISBLANK(School!V23),"",School!V23)</f>
        <v>0.9</v>
      </c>
      <c r="X573" s="1">
        <f>IF(ISBLANK(School!W23),"",School!W23)</f>
        <v>0.9</v>
      </c>
      <c r="Y573" s="1">
        <f>IF(ISBLANK(School!X23),"",School!X23)</f>
        <v>0.9</v>
      </c>
      <c r="Z573" s="1">
        <f>IF(ISBLANK(School!Y23),"",School!Y23)</f>
        <v>0.9</v>
      </c>
      <c r="AA573" s="1">
        <f>IF(ISBLANK(School!Z23),"",School!Z23)</f>
        <v>0.9</v>
      </c>
      <c r="AB573" s="23">
        <f>IF(ISBLANK(School!AA23),"",School!AA23)</f>
        <v>0.9</v>
      </c>
    </row>
    <row r="574" spans="1:28" x14ac:dyDescent="0.25">
      <c r="A574" s="53" t="e">
        <f>IF(ISBLANK(School!A24),NA(),School!A24)</f>
        <v>#N/A</v>
      </c>
      <c r="B574" t="e">
        <f t="shared" si="32"/>
        <v>#N/A</v>
      </c>
      <c r="C574" t="str">
        <f>IF(ISBLANK(School!C24),"",School!C24)</f>
        <v>Sat</v>
      </c>
      <c r="D574" t="str">
        <f t="shared" si="34"/>
        <v>SchoolRefrigerationSat</v>
      </c>
      <c r="E574" s="1">
        <f>IF(ISBLANK(School!D24),"",School!D24)</f>
        <v>0.9</v>
      </c>
      <c r="F574" s="1">
        <f>IF(ISBLANK(School!E24),"",School!E24)</f>
        <v>0.9</v>
      </c>
      <c r="G574" s="1">
        <f>IF(ISBLANK(School!F24),"",School!F24)</f>
        <v>0.9</v>
      </c>
      <c r="H574" s="1">
        <f>IF(ISBLANK(School!G24),"",School!G24)</f>
        <v>0.9</v>
      </c>
      <c r="I574" s="1">
        <f>IF(ISBLANK(School!H24),"",School!H24)</f>
        <v>0.9</v>
      </c>
      <c r="J574" s="1">
        <f>IF(ISBLANK(School!I24),"",School!I24)</f>
        <v>0.9</v>
      </c>
      <c r="K574" s="1">
        <f>IF(ISBLANK(School!J24),"",School!J24)</f>
        <v>0.9</v>
      </c>
      <c r="L574" s="1">
        <f>IF(ISBLANK(School!K24),"",School!K24)</f>
        <v>0.9</v>
      </c>
      <c r="M574" s="1">
        <f>IF(ISBLANK(School!L24),"",School!L24)</f>
        <v>0.9</v>
      </c>
      <c r="N574" s="1">
        <f>IF(ISBLANK(School!M24),"",School!M24)</f>
        <v>0.9</v>
      </c>
      <c r="O574" s="1">
        <f>IF(ISBLANK(School!N24),"",School!N24)</f>
        <v>0.9</v>
      </c>
      <c r="P574" s="1">
        <f>IF(ISBLANK(School!O24),"",School!O24)</f>
        <v>0.9</v>
      </c>
      <c r="Q574" s="1">
        <f>IF(ISBLANK(School!P24),"",School!P24)</f>
        <v>0.9</v>
      </c>
      <c r="R574" s="1">
        <f>IF(ISBLANK(School!Q24),"",School!Q24)</f>
        <v>0.9</v>
      </c>
      <c r="S574" s="1">
        <f>IF(ISBLANK(School!R24),"",School!R24)</f>
        <v>0.9</v>
      </c>
      <c r="T574" s="1">
        <f>IF(ISBLANK(School!S24),"",School!S24)</f>
        <v>0.9</v>
      </c>
      <c r="U574" s="1">
        <f>IF(ISBLANK(School!T24),"",School!T24)</f>
        <v>0.9</v>
      </c>
      <c r="V574" s="1">
        <f>IF(ISBLANK(School!U24),"",School!U24)</f>
        <v>0.9</v>
      </c>
      <c r="W574" s="1">
        <f>IF(ISBLANK(School!V24),"",School!V24)</f>
        <v>0.9</v>
      </c>
      <c r="X574" s="1">
        <f>IF(ISBLANK(School!W24),"",School!W24)</f>
        <v>0.9</v>
      </c>
      <c r="Y574" s="1">
        <f>IF(ISBLANK(School!X24),"",School!X24)</f>
        <v>0.9</v>
      </c>
      <c r="Z574" s="1">
        <f>IF(ISBLANK(School!Y24),"",School!Y24)</f>
        <v>0.9</v>
      </c>
      <c r="AA574" s="1">
        <f>IF(ISBLANK(School!Z24),"",School!Z24)</f>
        <v>0.9</v>
      </c>
      <c r="AB574" s="23">
        <f>IF(ISBLANK(School!AA24),"",School!AA24)</f>
        <v>0.9</v>
      </c>
    </row>
    <row r="575" spans="1:28" x14ac:dyDescent="0.25">
      <c r="A575" s="53" t="e">
        <f>IF(ISBLANK(School!A25),NA(),School!A25)</f>
        <v>#N/A</v>
      </c>
      <c r="B575" t="e">
        <f t="shared" si="32"/>
        <v>#N/A</v>
      </c>
      <c r="C575" t="str">
        <f>IF(ISBLANK(School!C25),"",School!C25)</f>
        <v>Sun</v>
      </c>
      <c r="D575" t="str">
        <f t="shared" si="34"/>
        <v>SchoolRefrigerationSun</v>
      </c>
      <c r="E575" s="1">
        <f>IF(ISBLANK(School!D25),"",School!D25)</f>
        <v>0.9</v>
      </c>
      <c r="F575" s="1">
        <f>IF(ISBLANK(School!E25),"",School!E25)</f>
        <v>0.9</v>
      </c>
      <c r="G575" s="1">
        <f>IF(ISBLANK(School!F25),"",School!F25)</f>
        <v>0.9</v>
      </c>
      <c r="H575" s="1">
        <f>IF(ISBLANK(School!G25),"",School!G25)</f>
        <v>0.9</v>
      </c>
      <c r="I575" s="1">
        <f>IF(ISBLANK(School!H25),"",School!H25)</f>
        <v>0.9</v>
      </c>
      <c r="J575" s="1">
        <f>IF(ISBLANK(School!I25),"",School!I25)</f>
        <v>0.9</v>
      </c>
      <c r="K575" s="1">
        <f>IF(ISBLANK(School!J25),"",School!J25)</f>
        <v>0.9</v>
      </c>
      <c r="L575" s="1">
        <f>IF(ISBLANK(School!K25),"",School!K25)</f>
        <v>0.9</v>
      </c>
      <c r="M575" s="1">
        <f>IF(ISBLANK(School!L25),"",School!L25)</f>
        <v>0.9</v>
      </c>
      <c r="N575" s="1">
        <f>IF(ISBLANK(School!M25),"",School!M25)</f>
        <v>0.9</v>
      </c>
      <c r="O575" s="1">
        <f>IF(ISBLANK(School!N25),"",School!N25)</f>
        <v>0.9</v>
      </c>
      <c r="P575" s="1">
        <f>IF(ISBLANK(School!O25),"",School!O25)</f>
        <v>0.9</v>
      </c>
      <c r="Q575" s="1">
        <f>IF(ISBLANK(School!P25),"",School!P25)</f>
        <v>0.9</v>
      </c>
      <c r="R575" s="1">
        <f>IF(ISBLANK(School!Q25),"",School!Q25)</f>
        <v>0.9</v>
      </c>
      <c r="S575" s="1">
        <f>IF(ISBLANK(School!R25),"",School!R25)</f>
        <v>0.9</v>
      </c>
      <c r="T575" s="1">
        <f>IF(ISBLANK(School!S25),"",School!S25)</f>
        <v>0.9</v>
      </c>
      <c r="U575" s="1">
        <f>IF(ISBLANK(School!T25),"",School!T25)</f>
        <v>0.9</v>
      </c>
      <c r="V575" s="1">
        <f>IF(ISBLANK(School!U25),"",School!U25)</f>
        <v>0.9</v>
      </c>
      <c r="W575" s="1">
        <f>IF(ISBLANK(School!V25),"",School!V25)</f>
        <v>0.9</v>
      </c>
      <c r="X575" s="1">
        <f>IF(ISBLANK(School!W25),"",School!W25)</f>
        <v>0.9</v>
      </c>
      <c r="Y575" s="1">
        <f>IF(ISBLANK(School!X25),"",School!X25)</f>
        <v>0.9</v>
      </c>
      <c r="Z575" s="1">
        <f>IF(ISBLANK(School!Y25),"",School!Y25)</f>
        <v>0.9</v>
      </c>
      <c r="AA575" s="1">
        <f>IF(ISBLANK(School!Z25),"",School!Z25)</f>
        <v>0.9</v>
      </c>
      <c r="AB575" s="23">
        <f>IF(ISBLANK(School!AA25),"",School!AA25)</f>
        <v>0.9</v>
      </c>
    </row>
    <row r="576" spans="1:28" x14ac:dyDescent="0.25">
      <c r="A576" s="53" t="str">
        <f>IF(ISBLANK(School!A26),NA(),School!A26)</f>
        <v>Gas Equip</v>
      </c>
      <c r="B576" t="str">
        <f t="shared" si="32"/>
        <v>GasEquip</v>
      </c>
      <c r="C576" t="str">
        <f>IF(ISBLANK(School!C26),"",School!C26)</f>
        <v>WD</v>
      </c>
      <c r="D576" t="str">
        <f t="shared" si="34"/>
        <v>SchoolGasEquipWD</v>
      </c>
      <c r="E576" s="1">
        <f>IF(ISBLANK(School!D26),"",School!D26)</f>
        <v>0</v>
      </c>
      <c r="F576" s="1">
        <f>IF(ISBLANK(School!E26),"",School!E26)</f>
        <v>0</v>
      </c>
      <c r="G576" s="1">
        <f>IF(ISBLANK(School!F26),"",School!F26)</f>
        <v>0</v>
      </c>
      <c r="H576" s="1">
        <f>IF(ISBLANK(School!G26),"",School!G26)</f>
        <v>0</v>
      </c>
      <c r="I576" s="1">
        <f>IF(ISBLANK(School!H26),"",School!H26)</f>
        <v>0</v>
      </c>
      <c r="J576" s="1">
        <f>IF(ISBLANK(School!I26),"",School!I26)</f>
        <v>0</v>
      </c>
      <c r="K576" s="1">
        <f>IF(ISBLANK(School!J26),"",School!J26)</f>
        <v>0</v>
      </c>
      <c r="L576" s="1">
        <f>IF(ISBLANK(School!K26),"",School!K26)</f>
        <v>0.5</v>
      </c>
      <c r="M576" s="1">
        <f>IF(ISBLANK(School!L26),"",School!L26)</f>
        <v>0.5</v>
      </c>
      <c r="N576" s="1">
        <f>IF(ISBLANK(School!M26),"",School!M26)</f>
        <v>0.75</v>
      </c>
      <c r="O576" s="1">
        <f>IF(ISBLANK(School!N26),"",School!N26)</f>
        <v>0.9</v>
      </c>
      <c r="P576" s="1">
        <f>IF(ISBLANK(School!O26),"",School!O26)</f>
        <v>0.9</v>
      </c>
      <c r="Q576" s="1">
        <f>IF(ISBLANK(School!P26),"",School!P26)</f>
        <v>0.9</v>
      </c>
      <c r="R576" s="1">
        <f>IF(ISBLANK(School!Q26),"",School!Q26)</f>
        <v>0</v>
      </c>
      <c r="S576" s="1">
        <f>IF(ISBLANK(School!R26),"",School!R26)</f>
        <v>0</v>
      </c>
      <c r="T576" s="1">
        <f>IF(ISBLANK(School!S26),"",School!S26)</f>
        <v>0</v>
      </c>
      <c r="U576" s="1">
        <f>IF(ISBLANK(School!T26),"",School!T26)</f>
        <v>0</v>
      </c>
      <c r="V576" s="1">
        <f>IF(ISBLANK(School!U26),"",School!U26)</f>
        <v>0</v>
      </c>
      <c r="W576" s="1">
        <f>IF(ISBLANK(School!V26),"",School!V26)</f>
        <v>0</v>
      </c>
      <c r="X576" s="1">
        <f>IF(ISBLANK(School!W26),"",School!W26)</f>
        <v>0</v>
      </c>
      <c r="Y576" s="1">
        <f>IF(ISBLANK(School!X26),"",School!X26)</f>
        <v>0</v>
      </c>
      <c r="Z576" s="1">
        <f>IF(ISBLANK(School!Y26),"",School!Y26)</f>
        <v>0</v>
      </c>
      <c r="AA576" s="1">
        <f>IF(ISBLANK(School!Z26),"",School!Z26)</f>
        <v>0</v>
      </c>
      <c r="AB576" s="23">
        <f>IF(ISBLANK(School!AA26),"",School!AA26)</f>
        <v>0</v>
      </c>
    </row>
    <row r="577" spans="1:28" x14ac:dyDescent="0.25">
      <c r="A577" s="53" t="e">
        <f>IF(ISBLANK(School!A27),NA(),School!A27)</f>
        <v>#N/A</v>
      </c>
      <c r="B577" t="e">
        <f t="shared" si="32"/>
        <v>#N/A</v>
      </c>
      <c r="C577" t="str">
        <f>IF(ISBLANK(School!C27),"",School!C27)</f>
        <v>Sat</v>
      </c>
      <c r="D577" t="str">
        <f t="shared" si="34"/>
        <v>SchoolGasEquipSat</v>
      </c>
      <c r="E577" s="1">
        <f>IF(ISBLANK(School!D27),"",School!D27)</f>
        <v>0</v>
      </c>
      <c r="F577" s="1">
        <f>IF(ISBLANK(School!E27),"",School!E27)</f>
        <v>0</v>
      </c>
      <c r="G577" s="1">
        <f>IF(ISBLANK(School!F27),"",School!F27)</f>
        <v>0</v>
      </c>
      <c r="H577" s="1">
        <f>IF(ISBLANK(School!G27),"",School!G27)</f>
        <v>0</v>
      </c>
      <c r="I577" s="1">
        <f>IF(ISBLANK(School!H27),"",School!H27)</f>
        <v>0</v>
      </c>
      <c r="J577" s="1">
        <f>IF(ISBLANK(School!I27),"",School!I27)</f>
        <v>0</v>
      </c>
      <c r="K577" s="1">
        <f>IF(ISBLANK(School!J27),"",School!J27)</f>
        <v>0</v>
      </c>
      <c r="L577" s="1">
        <f>IF(ISBLANK(School!K27),"",School!K27)</f>
        <v>0</v>
      </c>
      <c r="M577" s="1">
        <f>IF(ISBLANK(School!L27),"",School!L27)</f>
        <v>0</v>
      </c>
      <c r="N577" s="1">
        <f>IF(ISBLANK(School!M27),"",School!M27)</f>
        <v>0</v>
      </c>
      <c r="O577" s="1">
        <f>IF(ISBLANK(School!N27),"",School!N27)</f>
        <v>0</v>
      </c>
      <c r="P577" s="1">
        <f>IF(ISBLANK(School!O27),"",School!O27)</f>
        <v>0</v>
      </c>
      <c r="Q577" s="1">
        <f>IF(ISBLANK(School!P27),"",School!P27)</f>
        <v>0</v>
      </c>
      <c r="R577" s="1">
        <f>IF(ISBLANK(School!Q27),"",School!Q27)</f>
        <v>0</v>
      </c>
      <c r="S577" s="1">
        <f>IF(ISBLANK(School!R27),"",School!R27)</f>
        <v>0</v>
      </c>
      <c r="T577" s="1">
        <f>IF(ISBLANK(School!S27),"",School!S27)</f>
        <v>0</v>
      </c>
      <c r="U577" s="1">
        <f>IF(ISBLANK(School!T27),"",School!T27)</f>
        <v>0</v>
      </c>
      <c r="V577" s="1">
        <f>IF(ISBLANK(School!U27),"",School!U27)</f>
        <v>0</v>
      </c>
      <c r="W577" s="1">
        <f>IF(ISBLANK(School!V27),"",School!V27)</f>
        <v>0</v>
      </c>
      <c r="X577" s="1">
        <f>IF(ISBLANK(School!W27),"",School!W27)</f>
        <v>0</v>
      </c>
      <c r="Y577" s="1">
        <f>IF(ISBLANK(School!X27),"",School!X27)</f>
        <v>0</v>
      </c>
      <c r="Z577" s="1">
        <f>IF(ISBLANK(School!Y27),"",School!Y27)</f>
        <v>0</v>
      </c>
      <c r="AA577" s="1">
        <f>IF(ISBLANK(School!Z27),"",School!Z27)</f>
        <v>0</v>
      </c>
      <c r="AB577" s="23">
        <f>IF(ISBLANK(School!AA27),"",School!AA27)</f>
        <v>0</v>
      </c>
    </row>
    <row r="578" spans="1:28" x14ac:dyDescent="0.25">
      <c r="A578" s="53" t="e">
        <f>IF(ISBLANK(School!A28),NA(),School!A28)</f>
        <v>#N/A</v>
      </c>
      <c r="B578" t="e">
        <f t="shared" si="32"/>
        <v>#N/A</v>
      </c>
      <c r="C578" t="str">
        <f>IF(ISBLANK(School!C28),"",School!C28)</f>
        <v>Sun</v>
      </c>
      <c r="D578" t="str">
        <f t="shared" si="34"/>
        <v>SchoolGasEquipSun</v>
      </c>
      <c r="E578" s="1">
        <f>IF(ISBLANK(School!D28),"",School!D28)</f>
        <v>0</v>
      </c>
      <c r="F578" s="1">
        <f>IF(ISBLANK(School!E28),"",School!E28)</f>
        <v>0</v>
      </c>
      <c r="G578" s="1">
        <f>IF(ISBLANK(School!F28),"",School!F28)</f>
        <v>0</v>
      </c>
      <c r="H578" s="1">
        <f>IF(ISBLANK(School!G28),"",School!G28)</f>
        <v>0</v>
      </c>
      <c r="I578" s="1">
        <f>IF(ISBLANK(School!H28),"",School!H28)</f>
        <v>0</v>
      </c>
      <c r="J578" s="1">
        <f>IF(ISBLANK(School!I28),"",School!I28)</f>
        <v>0</v>
      </c>
      <c r="K578" s="1">
        <f>IF(ISBLANK(School!J28),"",School!J28)</f>
        <v>0</v>
      </c>
      <c r="L578" s="1">
        <f>IF(ISBLANK(School!K28),"",School!K28)</f>
        <v>0</v>
      </c>
      <c r="M578" s="1">
        <f>IF(ISBLANK(School!L28),"",School!L28)</f>
        <v>0</v>
      </c>
      <c r="N578" s="1">
        <f>IF(ISBLANK(School!M28),"",School!M28)</f>
        <v>0</v>
      </c>
      <c r="O578" s="1">
        <f>IF(ISBLANK(School!N28),"",School!N28)</f>
        <v>0</v>
      </c>
      <c r="P578" s="1">
        <f>IF(ISBLANK(School!O28),"",School!O28)</f>
        <v>0</v>
      </c>
      <c r="Q578" s="1">
        <f>IF(ISBLANK(School!P28),"",School!P28)</f>
        <v>0</v>
      </c>
      <c r="R578" s="1">
        <f>IF(ISBLANK(School!Q28),"",School!Q28)</f>
        <v>0</v>
      </c>
      <c r="S578" s="1">
        <f>IF(ISBLANK(School!R28),"",School!R28)</f>
        <v>0</v>
      </c>
      <c r="T578" s="1">
        <f>IF(ISBLANK(School!S28),"",School!S28)</f>
        <v>0</v>
      </c>
      <c r="U578" s="1">
        <f>IF(ISBLANK(School!T28),"",School!T28)</f>
        <v>0</v>
      </c>
      <c r="V578" s="1">
        <f>IF(ISBLANK(School!U28),"",School!U28)</f>
        <v>0</v>
      </c>
      <c r="W578" s="1">
        <f>IF(ISBLANK(School!V28),"",School!V28)</f>
        <v>0</v>
      </c>
      <c r="X578" s="1">
        <f>IF(ISBLANK(School!W28),"",School!W28)</f>
        <v>0</v>
      </c>
      <c r="Y578" s="1">
        <f>IF(ISBLANK(School!X28),"",School!X28)</f>
        <v>0</v>
      </c>
      <c r="Z578" s="1">
        <f>IF(ISBLANK(School!Y28),"",School!Y28)</f>
        <v>0</v>
      </c>
      <c r="AA578" s="1">
        <f>IF(ISBLANK(School!Z28),"",School!Z28)</f>
        <v>0</v>
      </c>
      <c r="AB578" s="23">
        <f>IF(ISBLANK(School!AA28),"",School!AA28)</f>
        <v>0</v>
      </c>
    </row>
    <row r="579" spans="1:28" x14ac:dyDescent="0.25">
      <c r="A579" s="53" t="str">
        <f>IF(ISBLANK(School!A29),NA(),School!A29)</f>
        <v>HtgSetpt</v>
      </c>
      <c r="B579" t="str">
        <f t="shared" si="32"/>
        <v>HtgSetpt</v>
      </c>
      <c r="C579" t="str">
        <f>IF(ISBLANK(School!C29),"",School!C29)</f>
        <v>WD</v>
      </c>
      <c r="D579" t="str">
        <f t="shared" si="34"/>
        <v>SchoolHtgSetptWD</v>
      </c>
      <c r="E579" s="1">
        <f>IF(ISBLANK(School!D29),"",School!D29)</f>
        <v>60</v>
      </c>
      <c r="F579" s="1">
        <f>IF(ISBLANK(School!E29),"",School!E29)</f>
        <v>60</v>
      </c>
      <c r="G579" s="1">
        <f>IF(ISBLANK(School!F29),"",School!F29)</f>
        <v>60</v>
      </c>
      <c r="H579" s="1">
        <f>IF(ISBLANK(School!G29),"",School!G29)</f>
        <v>60</v>
      </c>
      <c r="I579" s="1">
        <f>IF(ISBLANK(School!H29),"",School!H29)</f>
        <v>60</v>
      </c>
      <c r="J579" s="1">
        <f>IF(ISBLANK(School!I29),"",School!I29)</f>
        <v>60</v>
      </c>
      <c r="K579" s="1">
        <f>IF(ISBLANK(School!J29),"",School!J29)</f>
        <v>70</v>
      </c>
      <c r="L579" s="1">
        <f>IF(ISBLANK(School!K29),"",School!K29)</f>
        <v>70</v>
      </c>
      <c r="M579" s="1">
        <f>IF(ISBLANK(School!L29),"",School!L29)</f>
        <v>70</v>
      </c>
      <c r="N579" s="1">
        <f>IF(ISBLANK(School!M29),"",School!M29)</f>
        <v>70</v>
      </c>
      <c r="O579" s="1">
        <f>IF(ISBLANK(School!N29),"",School!N29)</f>
        <v>70</v>
      </c>
      <c r="P579" s="1">
        <f>IF(ISBLANK(School!O29),"",School!O29)</f>
        <v>70</v>
      </c>
      <c r="Q579" s="1">
        <f>IF(ISBLANK(School!P29),"",School!P29)</f>
        <v>70</v>
      </c>
      <c r="R579" s="1">
        <f>IF(ISBLANK(School!Q29),"",School!Q29)</f>
        <v>70</v>
      </c>
      <c r="S579" s="1">
        <f>IF(ISBLANK(School!R29),"",School!R29)</f>
        <v>70</v>
      </c>
      <c r="T579" s="1">
        <f>IF(ISBLANK(School!S29),"",School!S29)</f>
        <v>70</v>
      </c>
      <c r="U579" s="1">
        <f>IF(ISBLANK(School!T29),"",School!T29)</f>
        <v>70</v>
      </c>
      <c r="V579" s="1">
        <f>IF(ISBLANK(School!U29),"",School!U29)</f>
        <v>70</v>
      </c>
      <c r="W579" s="1">
        <f>IF(ISBLANK(School!V29),"",School!V29)</f>
        <v>70</v>
      </c>
      <c r="X579" s="1">
        <f>IF(ISBLANK(School!W29),"",School!W29)</f>
        <v>70</v>
      </c>
      <c r="Y579" s="1">
        <f>IF(ISBLANK(School!X29),"",School!X29)</f>
        <v>70</v>
      </c>
      <c r="Z579" s="1">
        <f>IF(ISBLANK(School!Y29),"",School!Y29)</f>
        <v>70</v>
      </c>
      <c r="AA579" s="1">
        <f>IF(ISBLANK(School!Z29),"",School!Z29)</f>
        <v>60</v>
      </c>
      <c r="AB579" s="23">
        <f>IF(ISBLANK(School!AA29),"",School!AA29)</f>
        <v>60</v>
      </c>
    </row>
    <row r="580" spans="1:28" x14ac:dyDescent="0.25">
      <c r="A580" s="53" t="e">
        <f>IF(ISBLANK(School!A30),NA(),School!A30)</f>
        <v>#N/A</v>
      </c>
      <c r="B580" t="e">
        <f t="shared" si="32"/>
        <v>#N/A</v>
      </c>
      <c r="C580" t="str">
        <f>IF(ISBLANK(School!C30),"",School!C30)</f>
        <v>Sat</v>
      </c>
      <c r="D580" t="str">
        <f t="shared" si="34"/>
        <v>SchoolHtgSetptSat</v>
      </c>
      <c r="E580" s="1">
        <f>IF(ISBLANK(School!D30),"",School!D30)</f>
        <v>60</v>
      </c>
      <c r="F580" s="1">
        <f>IF(ISBLANK(School!E30),"",School!E30)</f>
        <v>60</v>
      </c>
      <c r="G580" s="1">
        <f>IF(ISBLANK(School!F30),"",School!F30)</f>
        <v>60</v>
      </c>
      <c r="H580" s="1">
        <f>IF(ISBLANK(School!G30),"",School!G30)</f>
        <v>60</v>
      </c>
      <c r="I580" s="1">
        <f>IF(ISBLANK(School!H30),"",School!H30)</f>
        <v>60</v>
      </c>
      <c r="J580" s="1">
        <f>IF(ISBLANK(School!I30),"",School!I30)</f>
        <v>60</v>
      </c>
      <c r="K580" s="1">
        <f>IF(ISBLANK(School!J30),"",School!J30)</f>
        <v>60</v>
      </c>
      <c r="L580" s="1">
        <f>IF(ISBLANK(School!K30),"",School!K30)</f>
        <v>70</v>
      </c>
      <c r="M580" s="1">
        <f>IF(ISBLANK(School!L30),"",School!L30)</f>
        <v>70</v>
      </c>
      <c r="N580" s="1">
        <f>IF(ISBLANK(School!M30),"",School!M30)</f>
        <v>70</v>
      </c>
      <c r="O580" s="1">
        <f>IF(ISBLANK(School!N30),"",School!N30)</f>
        <v>70</v>
      </c>
      <c r="P580" s="1">
        <f>IF(ISBLANK(School!O30),"",School!O30)</f>
        <v>70</v>
      </c>
      <c r="Q580" s="1">
        <f>IF(ISBLANK(School!P30),"",School!P30)</f>
        <v>70</v>
      </c>
      <c r="R580" s="1">
        <f>IF(ISBLANK(School!Q30),"",School!Q30)</f>
        <v>60</v>
      </c>
      <c r="S580" s="1">
        <f>IF(ISBLANK(School!R30),"",School!R30)</f>
        <v>60</v>
      </c>
      <c r="T580" s="1">
        <f>IF(ISBLANK(School!S30),"",School!S30)</f>
        <v>60</v>
      </c>
      <c r="U580" s="1">
        <f>IF(ISBLANK(School!T30),"",School!T30)</f>
        <v>60</v>
      </c>
      <c r="V580" s="1">
        <f>IF(ISBLANK(School!U30),"",School!U30)</f>
        <v>60</v>
      </c>
      <c r="W580" s="1">
        <f>IF(ISBLANK(School!V30),"",School!V30)</f>
        <v>60</v>
      </c>
      <c r="X580" s="1">
        <f>IF(ISBLANK(School!W30),"",School!W30)</f>
        <v>60</v>
      </c>
      <c r="Y580" s="1">
        <f>IF(ISBLANK(School!X30),"",School!X30)</f>
        <v>60</v>
      </c>
      <c r="Z580" s="1">
        <f>IF(ISBLANK(School!Y30),"",School!Y30)</f>
        <v>60</v>
      </c>
      <c r="AA580" s="1">
        <f>IF(ISBLANK(School!Z30),"",School!Z30)</f>
        <v>60</v>
      </c>
      <c r="AB580" s="23">
        <f>IF(ISBLANK(School!AA30),"",School!AA30)</f>
        <v>60</v>
      </c>
    </row>
    <row r="581" spans="1:28" x14ac:dyDescent="0.25">
      <c r="A581" s="53" t="e">
        <f>IF(ISBLANK(School!A31),NA(),School!A31)</f>
        <v>#N/A</v>
      </c>
      <c r="B581" t="e">
        <f t="shared" si="32"/>
        <v>#N/A</v>
      </c>
      <c r="C581" t="str">
        <f>IF(ISBLANK(School!C31),"",School!C31)</f>
        <v>Sun</v>
      </c>
      <c r="D581" t="str">
        <f t="shared" si="34"/>
        <v>SchoolHtgSetptSun</v>
      </c>
      <c r="E581" s="1">
        <f>IF(ISBLANK(School!D31),"",School!D31)</f>
        <v>60</v>
      </c>
      <c r="F581" s="1">
        <f>IF(ISBLANK(School!E31),"",School!E31)</f>
        <v>60</v>
      </c>
      <c r="G581" s="1">
        <f>IF(ISBLANK(School!F31),"",School!F31)</f>
        <v>60</v>
      </c>
      <c r="H581" s="1">
        <f>IF(ISBLANK(School!G31),"",School!G31)</f>
        <v>60</v>
      </c>
      <c r="I581" s="1">
        <f>IF(ISBLANK(School!H31),"",School!H31)</f>
        <v>60</v>
      </c>
      <c r="J581" s="1">
        <f>IF(ISBLANK(School!I31),"",School!I31)</f>
        <v>60</v>
      </c>
      <c r="K581" s="1">
        <f>IF(ISBLANK(School!J31),"",School!J31)</f>
        <v>60</v>
      </c>
      <c r="L581" s="1">
        <f>IF(ISBLANK(School!K31),"",School!K31)</f>
        <v>60</v>
      </c>
      <c r="M581" s="1">
        <f>IF(ISBLANK(School!L31),"",School!L31)</f>
        <v>60</v>
      </c>
      <c r="N581" s="1">
        <f>IF(ISBLANK(School!M31),"",School!M31)</f>
        <v>60</v>
      </c>
      <c r="O581" s="1">
        <f>IF(ISBLANK(School!N31),"",School!N31)</f>
        <v>60</v>
      </c>
      <c r="P581" s="1">
        <f>IF(ISBLANK(School!O31),"",School!O31)</f>
        <v>60</v>
      </c>
      <c r="Q581" s="1">
        <f>IF(ISBLANK(School!P31),"",School!P31)</f>
        <v>60</v>
      </c>
      <c r="R581" s="1">
        <f>IF(ISBLANK(School!Q31),"",School!Q31)</f>
        <v>60</v>
      </c>
      <c r="S581" s="1">
        <f>IF(ISBLANK(School!R31),"",School!R31)</f>
        <v>60</v>
      </c>
      <c r="T581" s="1">
        <f>IF(ISBLANK(School!S31),"",School!S31)</f>
        <v>60</v>
      </c>
      <c r="U581" s="1">
        <f>IF(ISBLANK(School!T31),"",School!T31)</f>
        <v>60</v>
      </c>
      <c r="V581" s="1">
        <f>IF(ISBLANK(School!U31),"",School!U31)</f>
        <v>60</v>
      </c>
      <c r="W581" s="1">
        <f>IF(ISBLANK(School!V31),"",School!V31)</f>
        <v>60</v>
      </c>
      <c r="X581" s="1">
        <f>IF(ISBLANK(School!W31),"",School!W31)</f>
        <v>60</v>
      </c>
      <c r="Y581" s="1">
        <f>IF(ISBLANK(School!X31),"",School!X31)</f>
        <v>60</v>
      </c>
      <c r="Z581" s="1">
        <f>IF(ISBLANK(School!Y31),"",School!Y31)</f>
        <v>60</v>
      </c>
      <c r="AA581" s="1">
        <f>IF(ISBLANK(School!Z31),"",School!Z31)</f>
        <v>60</v>
      </c>
      <c r="AB581" s="23">
        <f>IF(ISBLANK(School!AA31),"",School!AA31)</f>
        <v>60</v>
      </c>
    </row>
    <row r="582" spans="1:28" x14ac:dyDescent="0.25">
      <c r="A582" s="53" t="str">
        <f>IF(ISBLANK(School!A32),NA(),School!A32)</f>
        <v>ClgSetpt</v>
      </c>
      <c r="B582" t="str">
        <f t="shared" si="32"/>
        <v>ClgSetpt</v>
      </c>
      <c r="C582" t="str">
        <f>IF(ISBLANK(School!C32),"",School!C32)</f>
        <v>WD</v>
      </c>
      <c r="D582" t="str">
        <f t="shared" si="34"/>
        <v>SchoolClgSetptWD</v>
      </c>
      <c r="E582" s="1">
        <f>IF(ISBLANK(School!D32),"",School!D32)</f>
        <v>85</v>
      </c>
      <c r="F582" s="1">
        <f>IF(ISBLANK(School!E32),"",School!E32)</f>
        <v>85</v>
      </c>
      <c r="G582" s="1">
        <f>IF(ISBLANK(School!F32),"",School!F32)</f>
        <v>85</v>
      </c>
      <c r="H582" s="1">
        <f>IF(ISBLANK(School!G32),"",School!G32)</f>
        <v>85</v>
      </c>
      <c r="I582" s="1">
        <f>IF(ISBLANK(School!H32),"",School!H32)</f>
        <v>85</v>
      </c>
      <c r="J582" s="1">
        <f>IF(ISBLANK(School!I32),"",School!I32)</f>
        <v>85</v>
      </c>
      <c r="K582" s="1">
        <f>IF(ISBLANK(School!J32),"",School!J32)</f>
        <v>75</v>
      </c>
      <c r="L582" s="1">
        <f>IF(ISBLANK(School!K32),"",School!K32)</f>
        <v>75</v>
      </c>
      <c r="M582" s="1">
        <f>IF(ISBLANK(School!L32),"",School!L32)</f>
        <v>75</v>
      </c>
      <c r="N582" s="1">
        <f>IF(ISBLANK(School!M32),"",School!M32)</f>
        <v>75</v>
      </c>
      <c r="O582" s="1">
        <f>IF(ISBLANK(School!N32),"",School!N32)</f>
        <v>75</v>
      </c>
      <c r="P582" s="1">
        <f>IF(ISBLANK(School!O32),"",School!O32)</f>
        <v>75</v>
      </c>
      <c r="Q582" s="1">
        <f>IF(ISBLANK(School!P32),"",School!P32)</f>
        <v>75</v>
      </c>
      <c r="R582" s="1">
        <f>IF(ISBLANK(School!Q32),"",School!Q32)</f>
        <v>75</v>
      </c>
      <c r="S582" s="1">
        <f>IF(ISBLANK(School!R32),"",School!R32)</f>
        <v>75</v>
      </c>
      <c r="T582" s="1">
        <f>IF(ISBLANK(School!S32),"",School!S32)</f>
        <v>75</v>
      </c>
      <c r="U582" s="1">
        <f>IF(ISBLANK(School!T32),"",School!T32)</f>
        <v>75</v>
      </c>
      <c r="V582" s="1">
        <f>IF(ISBLANK(School!U32),"",School!U32)</f>
        <v>75</v>
      </c>
      <c r="W582" s="1">
        <f>IF(ISBLANK(School!V32),"",School!V32)</f>
        <v>75</v>
      </c>
      <c r="X582" s="1">
        <f>IF(ISBLANK(School!W32),"",School!W32)</f>
        <v>75</v>
      </c>
      <c r="Y582" s="1">
        <f>IF(ISBLANK(School!X32),"",School!X32)</f>
        <v>75</v>
      </c>
      <c r="Z582" s="1">
        <f>IF(ISBLANK(School!Y32),"",School!Y32)</f>
        <v>75</v>
      </c>
      <c r="AA582" s="1">
        <f>IF(ISBLANK(School!Z32),"",School!Z32)</f>
        <v>85</v>
      </c>
      <c r="AB582" s="23">
        <f>IF(ISBLANK(School!AA32),"",School!AA32)</f>
        <v>85</v>
      </c>
    </row>
    <row r="583" spans="1:28" x14ac:dyDescent="0.25">
      <c r="A583" s="53" t="e">
        <f>IF(ISBLANK(School!A33),NA(),School!A33)</f>
        <v>#N/A</v>
      </c>
      <c r="B583" t="e">
        <f t="shared" ref="B583:B646" si="35">IF(ISTEXT(A583),SUBSTITUTE(SUBSTITUTE(SUBSTITUTE(SUBSTITUTE(A583," ",""),"(",""),"%",""),")",""),A583)</f>
        <v>#N/A</v>
      </c>
      <c r="C583" t="str">
        <f>IF(ISBLANK(School!C33),"",School!C33)</f>
        <v>Sat</v>
      </c>
      <c r="D583" t="str">
        <f t="shared" si="34"/>
        <v>SchoolClgSetptSat</v>
      </c>
      <c r="E583" s="1">
        <f>IF(ISBLANK(School!D33),"",School!D33)</f>
        <v>85</v>
      </c>
      <c r="F583" s="1">
        <f>IF(ISBLANK(School!E33),"",School!E33)</f>
        <v>85</v>
      </c>
      <c r="G583" s="1">
        <f>IF(ISBLANK(School!F33),"",School!F33)</f>
        <v>85</v>
      </c>
      <c r="H583" s="1">
        <f>IF(ISBLANK(School!G33),"",School!G33)</f>
        <v>85</v>
      </c>
      <c r="I583" s="1">
        <f>IF(ISBLANK(School!H33),"",School!H33)</f>
        <v>85</v>
      </c>
      <c r="J583" s="1">
        <f>IF(ISBLANK(School!I33),"",School!I33)</f>
        <v>85</v>
      </c>
      <c r="K583" s="1">
        <f>IF(ISBLANK(School!J33),"",School!J33)</f>
        <v>85</v>
      </c>
      <c r="L583" s="1">
        <f>IF(ISBLANK(School!K33),"",School!K33)</f>
        <v>75</v>
      </c>
      <c r="M583" s="1">
        <f>IF(ISBLANK(School!L33),"",School!L33)</f>
        <v>75</v>
      </c>
      <c r="N583" s="1">
        <f>IF(ISBLANK(School!M33),"",School!M33)</f>
        <v>75</v>
      </c>
      <c r="O583" s="1">
        <f>IF(ISBLANK(School!N33),"",School!N33)</f>
        <v>75</v>
      </c>
      <c r="P583" s="1">
        <f>IF(ISBLANK(School!O33),"",School!O33)</f>
        <v>75</v>
      </c>
      <c r="Q583" s="1">
        <f>IF(ISBLANK(School!P33),"",School!P33)</f>
        <v>75</v>
      </c>
      <c r="R583" s="1">
        <f>IF(ISBLANK(School!Q33),"",School!Q33)</f>
        <v>85</v>
      </c>
      <c r="S583" s="1">
        <f>IF(ISBLANK(School!R33),"",School!R33)</f>
        <v>85</v>
      </c>
      <c r="T583" s="1">
        <f>IF(ISBLANK(School!S33),"",School!S33)</f>
        <v>85</v>
      </c>
      <c r="U583" s="1">
        <f>IF(ISBLANK(School!T33),"",School!T33)</f>
        <v>85</v>
      </c>
      <c r="V583" s="1">
        <f>IF(ISBLANK(School!U33),"",School!U33)</f>
        <v>85</v>
      </c>
      <c r="W583" s="1">
        <f>IF(ISBLANK(School!V33),"",School!V33)</f>
        <v>85</v>
      </c>
      <c r="X583" s="1">
        <f>IF(ISBLANK(School!W33),"",School!W33)</f>
        <v>85</v>
      </c>
      <c r="Y583" s="1">
        <f>IF(ISBLANK(School!X33),"",School!X33)</f>
        <v>85</v>
      </c>
      <c r="Z583" s="1">
        <f>IF(ISBLANK(School!Y33),"",School!Y33)</f>
        <v>85</v>
      </c>
      <c r="AA583" s="1">
        <f>IF(ISBLANK(School!Z33),"",School!Z33)</f>
        <v>85</v>
      </c>
      <c r="AB583" s="23">
        <f>IF(ISBLANK(School!AA33),"",School!AA33)</f>
        <v>85</v>
      </c>
    </row>
    <row r="584" spans="1:28" x14ac:dyDescent="0.25">
      <c r="A584" s="53" t="e">
        <f>IF(ISBLANK(School!A34),NA(),School!A34)</f>
        <v>#N/A</v>
      </c>
      <c r="B584" t="e">
        <f t="shared" si="35"/>
        <v>#N/A</v>
      </c>
      <c r="C584" t="str">
        <f>IF(ISBLANK(School!C34),"",School!C34)</f>
        <v>Sun</v>
      </c>
      <c r="D584" t="str">
        <f t="shared" si="34"/>
        <v>SchoolClgSetptSun</v>
      </c>
      <c r="E584" s="1">
        <f>IF(ISBLANK(School!D34),"",School!D34)</f>
        <v>85</v>
      </c>
      <c r="F584" s="1">
        <f>IF(ISBLANK(School!E34),"",School!E34)</f>
        <v>85</v>
      </c>
      <c r="G584" s="1">
        <f>IF(ISBLANK(School!F34),"",School!F34)</f>
        <v>85</v>
      </c>
      <c r="H584" s="1">
        <f>IF(ISBLANK(School!G34),"",School!G34)</f>
        <v>85</v>
      </c>
      <c r="I584" s="1">
        <f>IF(ISBLANK(School!H34),"",School!H34)</f>
        <v>85</v>
      </c>
      <c r="J584" s="1">
        <f>IF(ISBLANK(School!I34),"",School!I34)</f>
        <v>85</v>
      </c>
      <c r="K584" s="1">
        <f>IF(ISBLANK(School!J34),"",School!J34)</f>
        <v>85</v>
      </c>
      <c r="L584" s="1">
        <f>IF(ISBLANK(School!K34),"",School!K34)</f>
        <v>85</v>
      </c>
      <c r="M584" s="1">
        <f>IF(ISBLANK(School!L34),"",School!L34)</f>
        <v>85</v>
      </c>
      <c r="N584" s="1">
        <f>IF(ISBLANK(School!M34),"",School!M34)</f>
        <v>85</v>
      </c>
      <c r="O584" s="1">
        <f>IF(ISBLANK(School!N34),"",School!N34)</f>
        <v>85</v>
      </c>
      <c r="P584" s="1">
        <f>IF(ISBLANK(School!O34),"",School!O34)</f>
        <v>85</v>
      </c>
      <c r="Q584" s="1">
        <f>IF(ISBLANK(School!P34),"",School!P34)</f>
        <v>85</v>
      </c>
      <c r="R584" s="1">
        <f>IF(ISBLANK(School!Q34),"",School!Q34)</f>
        <v>85</v>
      </c>
      <c r="S584" s="1">
        <f>IF(ISBLANK(School!R34),"",School!R34)</f>
        <v>85</v>
      </c>
      <c r="T584" s="1">
        <f>IF(ISBLANK(School!S34),"",School!S34)</f>
        <v>85</v>
      </c>
      <c r="U584" s="1">
        <f>IF(ISBLANK(School!T34),"",School!T34)</f>
        <v>85</v>
      </c>
      <c r="V584" s="1">
        <f>IF(ISBLANK(School!U34),"",School!U34)</f>
        <v>85</v>
      </c>
      <c r="W584" s="1">
        <f>IF(ISBLANK(School!V34),"",School!V34)</f>
        <v>85</v>
      </c>
      <c r="X584" s="1">
        <f>IF(ISBLANK(School!W34),"",School!W34)</f>
        <v>85</v>
      </c>
      <c r="Y584" s="1">
        <f>IF(ISBLANK(School!X34),"",School!X34)</f>
        <v>85</v>
      </c>
      <c r="Z584" s="1">
        <f>IF(ISBLANK(School!Y34),"",School!Y34)</f>
        <v>85</v>
      </c>
      <c r="AA584" s="1">
        <f>IF(ISBLANK(School!Z34),"",School!Z34)</f>
        <v>85</v>
      </c>
      <c r="AB584" s="23">
        <f>IF(ISBLANK(School!AA34),"",School!AA34)</f>
        <v>85</v>
      </c>
    </row>
    <row r="585" spans="1:28" x14ac:dyDescent="0.25">
      <c r="A585" s="53" t="str">
        <f>IF(ISBLANK(School!A35),NA(),School!A35)</f>
        <v>Infiltration</v>
      </c>
      <c r="B585" t="str">
        <f t="shared" si="35"/>
        <v>Infiltration</v>
      </c>
      <c r="C585" t="str">
        <f>IF(ISBLANK(School!C35),"",School!C35)</f>
        <v>WD</v>
      </c>
      <c r="D585" t="str">
        <f t="shared" si="34"/>
        <v>SchoolInfiltrationWD</v>
      </c>
      <c r="E585" s="1">
        <f>IF(ISBLANK(School!D35),"",School!D35)</f>
        <v>1</v>
      </c>
      <c r="F585" s="1">
        <f>IF(ISBLANK(School!E35),"",School!E35)</f>
        <v>1</v>
      </c>
      <c r="G585" s="1">
        <f>IF(ISBLANK(School!F35),"",School!F35)</f>
        <v>1</v>
      </c>
      <c r="H585" s="1">
        <f>IF(ISBLANK(School!G35),"",School!G35)</f>
        <v>1</v>
      </c>
      <c r="I585" s="1">
        <f>IF(ISBLANK(School!H35),"",School!H35)</f>
        <v>1</v>
      </c>
      <c r="J585" s="1">
        <f>IF(ISBLANK(School!I35),"",School!I35)</f>
        <v>1</v>
      </c>
      <c r="K585" s="1">
        <f>IF(ISBLANK(School!J35),"",School!J35)</f>
        <v>0.25</v>
      </c>
      <c r="L585" s="1">
        <f>IF(ISBLANK(School!K35),"",School!K35)</f>
        <v>0.25</v>
      </c>
      <c r="M585" s="1">
        <f>IF(ISBLANK(School!L35),"",School!L35)</f>
        <v>0.25</v>
      </c>
      <c r="N585" s="1">
        <f>IF(ISBLANK(School!M35),"",School!M35)</f>
        <v>0.25</v>
      </c>
      <c r="O585" s="1">
        <f>IF(ISBLANK(School!N35),"",School!N35)</f>
        <v>0.25</v>
      </c>
      <c r="P585" s="1">
        <f>IF(ISBLANK(School!O35),"",School!O35)</f>
        <v>0.25</v>
      </c>
      <c r="Q585" s="1">
        <f>IF(ISBLANK(School!P35),"",School!P35)</f>
        <v>0.25</v>
      </c>
      <c r="R585" s="1">
        <f>IF(ISBLANK(School!Q35),"",School!Q35)</f>
        <v>0.25</v>
      </c>
      <c r="S585" s="1">
        <f>IF(ISBLANK(School!R35),"",School!R35)</f>
        <v>0.25</v>
      </c>
      <c r="T585" s="1">
        <f>IF(ISBLANK(School!S35),"",School!S35)</f>
        <v>0.25</v>
      </c>
      <c r="U585" s="1">
        <f>IF(ISBLANK(School!T35),"",School!T35)</f>
        <v>0.25</v>
      </c>
      <c r="V585" s="1">
        <f>IF(ISBLANK(School!U35),"",School!U35)</f>
        <v>0.25</v>
      </c>
      <c r="W585" s="1">
        <f>IF(ISBLANK(School!V35),"",School!V35)</f>
        <v>0.25</v>
      </c>
      <c r="X585" s="1">
        <f>IF(ISBLANK(School!W35),"",School!W35)</f>
        <v>0.25</v>
      </c>
      <c r="Y585" s="1">
        <f>IF(ISBLANK(School!X35),"",School!X35)</f>
        <v>0.25</v>
      </c>
      <c r="Z585" s="1">
        <f>IF(ISBLANK(School!Y35),"",School!Y35)</f>
        <v>0.25</v>
      </c>
      <c r="AA585" s="1">
        <f>IF(ISBLANK(School!Z35),"",School!Z35)</f>
        <v>1</v>
      </c>
      <c r="AB585" s="23">
        <f>IF(ISBLANK(School!AA35),"",School!AA35)</f>
        <v>1</v>
      </c>
    </row>
    <row r="586" spans="1:28" x14ac:dyDescent="0.25">
      <c r="A586" s="53" t="e">
        <f>IF(ISBLANK(School!A36),NA(),School!A36)</f>
        <v>#N/A</v>
      </c>
      <c r="B586" t="e">
        <f t="shared" si="35"/>
        <v>#N/A</v>
      </c>
      <c r="C586" t="str">
        <f>IF(ISBLANK(School!C36),"",School!C36)</f>
        <v>Sat</v>
      </c>
      <c r="D586" t="str">
        <f t="shared" ref="D586:D603" si="36">IF(AND(ISNA(B584),ISNA(B585),ISNA(B586)),"",$A$554&amp;(IF(AND(ISNA(B586),ISNA(B585)),B584,IF(AND(ISNA(B586),ISNA(B584)),B585,B586)))&amp;C586)</f>
        <v>SchoolInfiltrationSat</v>
      </c>
      <c r="E586" s="1">
        <f>IF(ISBLANK(School!D36),"",School!D36)</f>
        <v>1</v>
      </c>
      <c r="F586" s="1">
        <f>IF(ISBLANK(School!E36),"",School!E36)</f>
        <v>1</v>
      </c>
      <c r="G586" s="1">
        <f>IF(ISBLANK(School!F36),"",School!F36)</f>
        <v>1</v>
      </c>
      <c r="H586" s="1">
        <f>IF(ISBLANK(School!G36),"",School!G36)</f>
        <v>1</v>
      </c>
      <c r="I586" s="1">
        <f>IF(ISBLANK(School!H36),"",School!H36)</f>
        <v>1</v>
      </c>
      <c r="J586" s="1">
        <f>IF(ISBLANK(School!I36),"",School!I36)</f>
        <v>1</v>
      </c>
      <c r="K586" s="1">
        <f>IF(ISBLANK(School!J36),"",School!J36)</f>
        <v>1</v>
      </c>
      <c r="L586" s="1">
        <f>IF(ISBLANK(School!K36),"",School!K36)</f>
        <v>0.25</v>
      </c>
      <c r="M586" s="1">
        <f>IF(ISBLANK(School!L36),"",School!L36)</f>
        <v>0.25</v>
      </c>
      <c r="N586" s="1">
        <f>IF(ISBLANK(School!M36),"",School!M36)</f>
        <v>0.25</v>
      </c>
      <c r="O586" s="1">
        <f>IF(ISBLANK(School!N36),"",School!N36)</f>
        <v>0.25</v>
      </c>
      <c r="P586" s="1">
        <f>IF(ISBLANK(School!O36),"",School!O36)</f>
        <v>0.25</v>
      </c>
      <c r="Q586" s="1">
        <f>IF(ISBLANK(School!P36),"",School!P36)</f>
        <v>0.25</v>
      </c>
      <c r="R586" s="1">
        <f>IF(ISBLANK(School!Q36),"",School!Q36)</f>
        <v>1</v>
      </c>
      <c r="S586" s="1">
        <f>IF(ISBLANK(School!R36),"",School!R36)</f>
        <v>1</v>
      </c>
      <c r="T586" s="1">
        <f>IF(ISBLANK(School!S36),"",School!S36)</f>
        <v>1</v>
      </c>
      <c r="U586" s="1">
        <f>IF(ISBLANK(School!T36),"",School!T36)</f>
        <v>1</v>
      </c>
      <c r="V586" s="1">
        <f>IF(ISBLANK(School!U36),"",School!U36)</f>
        <v>1</v>
      </c>
      <c r="W586" s="1">
        <f>IF(ISBLANK(School!V36),"",School!V36)</f>
        <v>1</v>
      </c>
      <c r="X586" s="1">
        <f>IF(ISBLANK(School!W36),"",School!W36)</f>
        <v>1</v>
      </c>
      <c r="Y586" s="1">
        <f>IF(ISBLANK(School!X36),"",School!X36)</f>
        <v>1</v>
      </c>
      <c r="Z586" s="1">
        <f>IF(ISBLANK(School!Y36),"",School!Y36)</f>
        <v>1</v>
      </c>
      <c r="AA586" s="1">
        <f>IF(ISBLANK(School!Z36),"",School!Z36)</f>
        <v>1</v>
      </c>
      <c r="AB586" s="23">
        <f>IF(ISBLANK(School!AA36),"",School!AA36)</f>
        <v>1</v>
      </c>
    </row>
    <row r="587" spans="1:28" x14ac:dyDescent="0.25">
      <c r="A587" s="53" t="e">
        <f>IF(ISBLANK(School!A37),NA(),School!A37)</f>
        <v>#N/A</v>
      </c>
      <c r="B587" t="e">
        <f t="shared" si="35"/>
        <v>#N/A</v>
      </c>
      <c r="C587" t="str">
        <f>IF(ISBLANK(School!C37),"",School!C37)</f>
        <v>Sun</v>
      </c>
      <c r="D587" t="str">
        <f t="shared" si="36"/>
        <v>SchoolInfiltrationSun</v>
      </c>
      <c r="E587" s="1">
        <f>IF(ISBLANK(School!D37),"",School!D37)</f>
        <v>1</v>
      </c>
      <c r="F587" s="1">
        <f>IF(ISBLANK(School!E37),"",School!E37)</f>
        <v>1</v>
      </c>
      <c r="G587" s="1">
        <f>IF(ISBLANK(School!F37),"",School!F37)</f>
        <v>1</v>
      </c>
      <c r="H587" s="1">
        <f>IF(ISBLANK(School!G37),"",School!G37)</f>
        <v>1</v>
      </c>
      <c r="I587" s="1">
        <f>IF(ISBLANK(School!H37),"",School!H37)</f>
        <v>1</v>
      </c>
      <c r="J587" s="1">
        <f>IF(ISBLANK(School!I37),"",School!I37)</f>
        <v>1</v>
      </c>
      <c r="K587" s="1">
        <f>IF(ISBLANK(School!J37),"",School!J37)</f>
        <v>1</v>
      </c>
      <c r="L587" s="1">
        <f>IF(ISBLANK(School!K37),"",School!K37)</f>
        <v>1</v>
      </c>
      <c r="M587" s="1">
        <f>IF(ISBLANK(School!L37),"",School!L37)</f>
        <v>1</v>
      </c>
      <c r="N587" s="1">
        <f>IF(ISBLANK(School!M37),"",School!M37)</f>
        <v>1</v>
      </c>
      <c r="O587" s="1">
        <f>IF(ISBLANK(School!N37),"",School!N37)</f>
        <v>1</v>
      </c>
      <c r="P587" s="1">
        <f>IF(ISBLANK(School!O37),"",School!O37)</f>
        <v>1</v>
      </c>
      <c r="Q587" s="1">
        <f>IF(ISBLANK(School!P37),"",School!P37)</f>
        <v>1</v>
      </c>
      <c r="R587" s="1">
        <f>IF(ISBLANK(School!Q37),"",School!Q37)</f>
        <v>1</v>
      </c>
      <c r="S587" s="1">
        <f>IF(ISBLANK(School!R37),"",School!R37)</f>
        <v>1</v>
      </c>
      <c r="T587" s="1">
        <f>IF(ISBLANK(School!S37),"",School!S37)</f>
        <v>1</v>
      </c>
      <c r="U587" s="1">
        <f>IF(ISBLANK(School!T37),"",School!T37)</f>
        <v>1</v>
      </c>
      <c r="V587" s="1">
        <f>IF(ISBLANK(School!U37),"",School!U37)</f>
        <v>1</v>
      </c>
      <c r="W587" s="1">
        <f>IF(ISBLANK(School!V37),"",School!V37)</f>
        <v>1</v>
      </c>
      <c r="X587" s="1">
        <f>IF(ISBLANK(School!W37),"",School!W37)</f>
        <v>1</v>
      </c>
      <c r="Y587" s="1">
        <f>IF(ISBLANK(School!X37),"",School!X37)</f>
        <v>1</v>
      </c>
      <c r="Z587" s="1">
        <f>IF(ISBLANK(School!Y37),"",School!Y37)</f>
        <v>1</v>
      </c>
      <c r="AA587" s="1">
        <f>IF(ISBLANK(School!Z37),"",School!Z37)</f>
        <v>1</v>
      </c>
      <c r="AB587" s="23">
        <f>IF(ISBLANK(School!AA37),"",School!AA37)</f>
        <v>1</v>
      </c>
    </row>
    <row r="588" spans="1:28" x14ac:dyDescent="0.25">
      <c r="A588" s="53" t="str">
        <f>IF(ISBLANK(School!A38),NA(),School!A38)</f>
        <v>WtrHtrSetpt</v>
      </c>
      <c r="B588" t="str">
        <f t="shared" si="35"/>
        <v>WtrHtrSetpt</v>
      </c>
      <c r="C588" t="str">
        <f>IF(ISBLANK(School!C38),"",School!C38)</f>
        <v>WD</v>
      </c>
      <c r="D588" t="str">
        <f t="shared" si="36"/>
        <v>SchoolWtrHtrSetptWD</v>
      </c>
      <c r="E588" s="1">
        <f>IF(ISBLANK(School!D38),"",School!D38)</f>
        <v>135</v>
      </c>
      <c r="F588" s="1">
        <f>IF(ISBLANK(School!E38),"",School!E38)</f>
        <v>135</v>
      </c>
      <c r="G588" s="1">
        <f>IF(ISBLANK(School!F38),"",School!F38)</f>
        <v>135</v>
      </c>
      <c r="H588" s="1">
        <f>IF(ISBLANK(School!G38),"",School!G38)</f>
        <v>135</v>
      </c>
      <c r="I588" s="1">
        <f>IF(ISBLANK(School!H38),"",School!H38)</f>
        <v>135</v>
      </c>
      <c r="J588" s="1">
        <f>IF(ISBLANK(School!I38),"",School!I38)</f>
        <v>135</v>
      </c>
      <c r="K588" s="1">
        <f>IF(ISBLANK(School!J38),"",School!J38)</f>
        <v>135</v>
      </c>
      <c r="L588" s="1">
        <f>IF(ISBLANK(School!K38),"",School!K38)</f>
        <v>135</v>
      </c>
      <c r="M588" s="1">
        <f>IF(ISBLANK(School!L38),"",School!L38)</f>
        <v>135</v>
      </c>
      <c r="N588" s="1">
        <f>IF(ISBLANK(School!M38),"",School!M38)</f>
        <v>135</v>
      </c>
      <c r="O588" s="1">
        <f>IF(ISBLANK(School!N38),"",School!N38)</f>
        <v>135</v>
      </c>
      <c r="P588" s="1">
        <f>IF(ISBLANK(School!O38),"",School!O38)</f>
        <v>135</v>
      </c>
      <c r="Q588" s="1">
        <f>IF(ISBLANK(School!P38),"",School!P38)</f>
        <v>135</v>
      </c>
      <c r="R588" s="1">
        <f>IF(ISBLANK(School!Q38),"",School!Q38)</f>
        <v>135</v>
      </c>
      <c r="S588" s="1">
        <f>IF(ISBLANK(School!R38),"",School!R38)</f>
        <v>135</v>
      </c>
      <c r="T588" s="1">
        <f>IF(ISBLANK(School!S38),"",School!S38)</f>
        <v>135</v>
      </c>
      <c r="U588" s="1">
        <f>IF(ISBLANK(School!T38),"",School!T38)</f>
        <v>135</v>
      </c>
      <c r="V588" s="1">
        <f>IF(ISBLANK(School!U38),"",School!U38)</f>
        <v>135</v>
      </c>
      <c r="W588" s="1">
        <f>IF(ISBLANK(School!V38),"",School!V38)</f>
        <v>135</v>
      </c>
      <c r="X588" s="1">
        <f>IF(ISBLANK(School!W38),"",School!W38)</f>
        <v>135</v>
      </c>
      <c r="Y588" s="1">
        <f>IF(ISBLANK(School!X38),"",School!X38)</f>
        <v>135</v>
      </c>
      <c r="Z588" s="1">
        <f>IF(ISBLANK(School!Y38),"",School!Y38)</f>
        <v>135</v>
      </c>
      <c r="AA588" s="1">
        <f>IF(ISBLANK(School!Z38),"",School!Z38)</f>
        <v>135</v>
      </c>
      <c r="AB588" s="23">
        <f>IF(ISBLANK(School!AA38),"",School!AA38)</f>
        <v>135</v>
      </c>
    </row>
    <row r="589" spans="1:28" x14ac:dyDescent="0.25">
      <c r="A589" s="53" t="e">
        <f>IF(ISBLANK(School!A39),NA(),School!A39)</f>
        <v>#N/A</v>
      </c>
      <c r="B589" t="e">
        <f t="shared" si="35"/>
        <v>#N/A</v>
      </c>
      <c r="C589" t="str">
        <f>IF(ISBLANK(School!C39),"",School!C39)</f>
        <v>Sat</v>
      </c>
      <c r="D589" t="str">
        <f t="shared" si="36"/>
        <v>SchoolWtrHtrSetptSat</v>
      </c>
      <c r="E589" s="1">
        <f>IF(ISBLANK(School!D39),"",School!D39)</f>
        <v>135</v>
      </c>
      <c r="F589" s="1">
        <f>IF(ISBLANK(School!E39),"",School!E39)</f>
        <v>135</v>
      </c>
      <c r="G589" s="1">
        <f>IF(ISBLANK(School!F39),"",School!F39)</f>
        <v>135</v>
      </c>
      <c r="H589" s="1">
        <f>IF(ISBLANK(School!G39),"",School!G39)</f>
        <v>135</v>
      </c>
      <c r="I589" s="1">
        <f>IF(ISBLANK(School!H39),"",School!H39)</f>
        <v>135</v>
      </c>
      <c r="J589" s="1">
        <f>IF(ISBLANK(School!I39),"",School!I39)</f>
        <v>135</v>
      </c>
      <c r="K589" s="1">
        <f>IF(ISBLANK(School!J39),"",School!J39)</f>
        <v>135</v>
      </c>
      <c r="L589" s="1">
        <f>IF(ISBLANK(School!K39),"",School!K39)</f>
        <v>135</v>
      </c>
      <c r="M589" s="1">
        <f>IF(ISBLANK(School!L39),"",School!L39)</f>
        <v>135</v>
      </c>
      <c r="N589" s="1">
        <f>IF(ISBLANK(School!M39),"",School!M39)</f>
        <v>135</v>
      </c>
      <c r="O589" s="1">
        <f>IF(ISBLANK(School!N39),"",School!N39)</f>
        <v>135</v>
      </c>
      <c r="P589" s="1">
        <f>IF(ISBLANK(School!O39),"",School!O39)</f>
        <v>135</v>
      </c>
      <c r="Q589" s="1">
        <f>IF(ISBLANK(School!P39),"",School!P39)</f>
        <v>135</v>
      </c>
      <c r="R589" s="1">
        <f>IF(ISBLANK(School!Q39),"",School!Q39)</f>
        <v>135</v>
      </c>
      <c r="S589" s="1">
        <f>IF(ISBLANK(School!R39),"",School!R39)</f>
        <v>135</v>
      </c>
      <c r="T589" s="1">
        <f>IF(ISBLANK(School!S39),"",School!S39)</f>
        <v>135</v>
      </c>
      <c r="U589" s="1">
        <f>IF(ISBLANK(School!T39),"",School!T39)</f>
        <v>135</v>
      </c>
      <c r="V589" s="1">
        <f>IF(ISBLANK(School!U39),"",School!U39)</f>
        <v>135</v>
      </c>
      <c r="W589" s="1">
        <f>IF(ISBLANK(School!V39),"",School!V39)</f>
        <v>135</v>
      </c>
      <c r="X589" s="1">
        <f>IF(ISBLANK(School!W39),"",School!W39)</f>
        <v>135</v>
      </c>
      <c r="Y589" s="1">
        <f>IF(ISBLANK(School!X39),"",School!X39)</f>
        <v>135</v>
      </c>
      <c r="Z589" s="1">
        <f>IF(ISBLANK(School!Y39),"",School!Y39)</f>
        <v>135</v>
      </c>
      <c r="AA589" s="1">
        <f>IF(ISBLANK(School!Z39),"",School!Z39)</f>
        <v>135</v>
      </c>
      <c r="AB589" s="23">
        <f>IF(ISBLANK(School!AA39),"",School!AA39)</f>
        <v>135</v>
      </c>
    </row>
    <row r="590" spans="1:28" x14ac:dyDescent="0.25">
      <c r="A590" s="53" t="e">
        <f>IF(ISBLANK(School!A40),NA(),School!A40)</f>
        <v>#N/A</v>
      </c>
      <c r="B590" t="e">
        <f t="shared" si="35"/>
        <v>#N/A</v>
      </c>
      <c r="C590" t="str">
        <f>IF(ISBLANK(School!C40),"",School!C40)</f>
        <v>Sun</v>
      </c>
      <c r="D590" t="str">
        <f t="shared" si="36"/>
        <v>SchoolWtrHtrSetptSun</v>
      </c>
      <c r="E590" s="1">
        <f>IF(ISBLANK(School!D40),"",School!D40)</f>
        <v>135</v>
      </c>
      <c r="F590" s="1">
        <f>IF(ISBLANK(School!E40),"",School!E40)</f>
        <v>135</v>
      </c>
      <c r="G590" s="1">
        <f>IF(ISBLANK(School!F40),"",School!F40)</f>
        <v>135</v>
      </c>
      <c r="H590" s="1">
        <f>IF(ISBLANK(School!G40),"",School!G40)</f>
        <v>135</v>
      </c>
      <c r="I590" s="1">
        <f>IF(ISBLANK(School!H40),"",School!H40)</f>
        <v>135</v>
      </c>
      <c r="J590" s="1">
        <f>IF(ISBLANK(School!I40),"",School!I40)</f>
        <v>135</v>
      </c>
      <c r="K590" s="1">
        <f>IF(ISBLANK(School!J40),"",School!J40)</f>
        <v>135</v>
      </c>
      <c r="L590" s="1">
        <f>IF(ISBLANK(School!K40),"",School!K40)</f>
        <v>135</v>
      </c>
      <c r="M590" s="1">
        <f>IF(ISBLANK(School!L40),"",School!L40)</f>
        <v>135</v>
      </c>
      <c r="N590" s="1">
        <f>IF(ISBLANK(School!M40),"",School!M40)</f>
        <v>135</v>
      </c>
      <c r="O590" s="1">
        <f>IF(ISBLANK(School!N40),"",School!N40)</f>
        <v>135</v>
      </c>
      <c r="P590" s="1">
        <f>IF(ISBLANK(School!O40),"",School!O40)</f>
        <v>135</v>
      </c>
      <c r="Q590" s="1">
        <f>IF(ISBLANK(School!P40),"",School!P40)</f>
        <v>135</v>
      </c>
      <c r="R590" s="1">
        <f>IF(ISBLANK(School!Q40),"",School!Q40)</f>
        <v>135</v>
      </c>
      <c r="S590" s="1">
        <f>IF(ISBLANK(School!R40),"",School!R40)</f>
        <v>135</v>
      </c>
      <c r="T590" s="1">
        <f>IF(ISBLANK(School!S40),"",School!S40)</f>
        <v>135</v>
      </c>
      <c r="U590" s="1">
        <f>IF(ISBLANK(School!T40),"",School!T40)</f>
        <v>135</v>
      </c>
      <c r="V590" s="1">
        <f>IF(ISBLANK(School!U40),"",School!U40)</f>
        <v>135</v>
      </c>
      <c r="W590" s="1">
        <f>IF(ISBLANK(School!V40),"",School!V40)</f>
        <v>135</v>
      </c>
      <c r="X590" s="1">
        <f>IF(ISBLANK(School!W40),"",School!W40)</f>
        <v>135</v>
      </c>
      <c r="Y590" s="1">
        <f>IF(ISBLANK(School!X40),"",School!X40)</f>
        <v>135</v>
      </c>
      <c r="Z590" s="1">
        <f>IF(ISBLANK(School!Y40),"",School!Y40)</f>
        <v>135</v>
      </c>
      <c r="AA590" s="1">
        <f>IF(ISBLANK(School!Z40),"",School!Z40)</f>
        <v>135</v>
      </c>
      <c r="AB590" s="23">
        <f>IF(ISBLANK(School!AA40),"",School!AA40)</f>
        <v>135</v>
      </c>
    </row>
    <row r="591" spans="1:28" x14ac:dyDescent="0.25">
      <c r="A591" s="53" t="str">
        <f>IF(ISBLANK(School!A41),NA(),School!A41)</f>
        <v>Escalator</v>
      </c>
      <c r="B591" t="str">
        <f t="shared" si="35"/>
        <v>Escalator</v>
      </c>
      <c r="C591" t="str">
        <f>IF(ISBLANK(School!C41),"",School!C41)</f>
        <v>WD</v>
      </c>
      <c r="D591" t="str">
        <f t="shared" si="36"/>
        <v>SchoolEscalatorWD</v>
      </c>
      <c r="E591" s="1">
        <f>IF(ISBLANK(School!D41),"",School!D41)</f>
        <v>0</v>
      </c>
      <c r="F591" s="1">
        <f>IF(ISBLANK(School!E41),"",School!E41)</f>
        <v>0</v>
      </c>
      <c r="G591" s="1">
        <f>IF(ISBLANK(School!F41),"",School!F41)</f>
        <v>0</v>
      </c>
      <c r="H591" s="1">
        <f>IF(ISBLANK(School!G41),"",School!G41)</f>
        <v>0</v>
      </c>
      <c r="I591" s="1">
        <f>IF(ISBLANK(School!H41),"",School!H41)</f>
        <v>0</v>
      </c>
      <c r="J591" s="1">
        <f>IF(ISBLANK(School!I41),"",School!I41)</f>
        <v>0</v>
      </c>
      <c r="K591" s="1">
        <f>IF(ISBLANK(School!J41),"",School!J41)</f>
        <v>1</v>
      </c>
      <c r="L591" s="1">
        <f>IF(ISBLANK(School!K41),"",School!K41)</f>
        <v>1</v>
      </c>
      <c r="M591" s="1">
        <f>IF(ISBLANK(School!L41),"",School!L41)</f>
        <v>1</v>
      </c>
      <c r="N591" s="1">
        <f>IF(ISBLANK(School!M41),"",School!M41)</f>
        <v>1</v>
      </c>
      <c r="O591" s="1">
        <f>IF(ISBLANK(School!N41),"",School!N41)</f>
        <v>1</v>
      </c>
      <c r="P591" s="1">
        <f>IF(ISBLANK(School!O41),"",School!O41)</f>
        <v>1</v>
      </c>
      <c r="Q591" s="1">
        <f>IF(ISBLANK(School!P41),"",School!P41)</f>
        <v>1</v>
      </c>
      <c r="R591" s="1">
        <f>IF(ISBLANK(School!Q41),"",School!Q41)</f>
        <v>1</v>
      </c>
      <c r="S591" s="1">
        <f>IF(ISBLANK(School!R41),"",School!R41)</f>
        <v>1</v>
      </c>
      <c r="T591" s="1">
        <f>IF(ISBLANK(School!S41),"",School!S41)</f>
        <v>1</v>
      </c>
      <c r="U591" s="1">
        <f>IF(ISBLANK(School!T41),"",School!T41)</f>
        <v>1</v>
      </c>
      <c r="V591" s="1">
        <f>IF(ISBLANK(School!U41),"",School!U41)</f>
        <v>1</v>
      </c>
      <c r="W591" s="1">
        <f>IF(ISBLANK(School!V41),"",School!V41)</f>
        <v>1</v>
      </c>
      <c r="X591" s="1">
        <f>IF(ISBLANK(School!W41),"",School!W41)</f>
        <v>1</v>
      </c>
      <c r="Y591" s="1">
        <f>IF(ISBLANK(School!X41),"",School!X41)</f>
        <v>1</v>
      </c>
      <c r="Z591" s="1">
        <f>IF(ISBLANK(School!Y41),"",School!Y41)</f>
        <v>1</v>
      </c>
      <c r="AA591" s="1">
        <f>IF(ISBLANK(School!Z41),"",School!Z41)</f>
        <v>0</v>
      </c>
      <c r="AB591" s="23">
        <f>IF(ISBLANK(School!AA41),"",School!AA41)</f>
        <v>0</v>
      </c>
    </row>
    <row r="592" spans="1:28" x14ac:dyDescent="0.25">
      <c r="A592" s="53" t="e">
        <f>IF(ISBLANK(School!A42),NA(),School!A42)</f>
        <v>#N/A</v>
      </c>
      <c r="B592" t="e">
        <f t="shared" si="35"/>
        <v>#N/A</v>
      </c>
      <c r="C592" t="str">
        <f>IF(ISBLANK(School!C42),"",School!C42)</f>
        <v>Sat</v>
      </c>
      <c r="D592" t="str">
        <f t="shared" si="36"/>
        <v>SchoolEscalatorSat</v>
      </c>
      <c r="E592" s="1">
        <f>IF(ISBLANK(School!D42),"",School!D42)</f>
        <v>0</v>
      </c>
      <c r="F592" s="1">
        <f>IF(ISBLANK(School!E42),"",School!E42)</f>
        <v>0</v>
      </c>
      <c r="G592" s="1">
        <f>IF(ISBLANK(School!F42),"",School!F42)</f>
        <v>0</v>
      </c>
      <c r="H592" s="1">
        <f>IF(ISBLANK(School!G42),"",School!G42)</f>
        <v>0</v>
      </c>
      <c r="I592" s="1">
        <f>IF(ISBLANK(School!H42),"",School!H42)</f>
        <v>0</v>
      </c>
      <c r="J592" s="1">
        <f>IF(ISBLANK(School!I42),"",School!I42)</f>
        <v>0</v>
      </c>
      <c r="K592" s="1">
        <f>IF(ISBLANK(School!J42),"",School!J42)</f>
        <v>0</v>
      </c>
      <c r="L592" s="1">
        <f>IF(ISBLANK(School!K42),"",School!K42)</f>
        <v>1</v>
      </c>
      <c r="M592" s="1">
        <f>IF(ISBLANK(School!L42),"",School!L42)</f>
        <v>1</v>
      </c>
      <c r="N592" s="1">
        <f>IF(ISBLANK(School!M42),"",School!M42)</f>
        <v>1</v>
      </c>
      <c r="O592" s="1">
        <f>IF(ISBLANK(School!N42),"",School!N42)</f>
        <v>1</v>
      </c>
      <c r="P592" s="1">
        <f>IF(ISBLANK(School!O42),"",School!O42)</f>
        <v>1</v>
      </c>
      <c r="Q592" s="1">
        <f>IF(ISBLANK(School!P42),"",School!P42)</f>
        <v>1</v>
      </c>
      <c r="R592" s="1">
        <f>IF(ISBLANK(School!Q42),"",School!Q42)</f>
        <v>0</v>
      </c>
      <c r="S592" s="1">
        <f>IF(ISBLANK(School!R42),"",School!R42)</f>
        <v>0</v>
      </c>
      <c r="T592" s="1">
        <f>IF(ISBLANK(School!S42),"",School!S42)</f>
        <v>0</v>
      </c>
      <c r="U592" s="1">
        <f>IF(ISBLANK(School!T42),"",School!T42)</f>
        <v>0</v>
      </c>
      <c r="V592" s="1">
        <f>IF(ISBLANK(School!U42),"",School!U42)</f>
        <v>0</v>
      </c>
      <c r="W592" s="1">
        <f>IF(ISBLANK(School!V42),"",School!V42)</f>
        <v>0</v>
      </c>
      <c r="X592" s="1">
        <f>IF(ISBLANK(School!W42),"",School!W42)</f>
        <v>0</v>
      </c>
      <c r="Y592" s="1">
        <f>IF(ISBLANK(School!X42),"",School!X42)</f>
        <v>0</v>
      </c>
      <c r="Z592" s="1">
        <f>IF(ISBLANK(School!Y42),"",School!Y42)</f>
        <v>0</v>
      </c>
      <c r="AA592" s="1">
        <f>IF(ISBLANK(School!Z42),"",School!Z42)</f>
        <v>0</v>
      </c>
      <c r="AB592" s="23">
        <f>IF(ISBLANK(School!AA42),"",School!AA42)</f>
        <v>0</v>
      </c>
    </row>
    <row r="593" spans="1:28" x14ac:dyDescent="0.25">
      <c r="A593" s="53" t="e">
        <f>IF(ISBLANK(School!A43),NA(),School!A43)</f>
        <v>#N/A</v>
      </c>
      <c r="B593" t="e">
        <f t="shared" si="35"/>
        <v>#N/A</v>
      </c>
      <c r="C593" t="str">
        <f>IF(ISBLANK(School!C43),"",School!C43)</f>
        <v>Sun</v>
      </c>
      <c r="D593" t="str">
        <f t="shared" si="36"/>
        <v>SchoolEscalatorSun</v>
      </c>
      <c r="E593" s="1">
        <f>IF(ISBLANK(School!D43),"",School!D43)</f>
        <v>0</v>
      </c>
      <c r="F593" s="1">
        <f>IF(ISBLANK(School!E43),"",School!E43)</f>
        <v>0</v>
      </c>
      <c r="G593" s="1">
        <f>IF(ISBLANK(School!F43),"",School!F43)</f>
        <v>0</v>
      </c>
      <c r="H593" s="1">
        <f>IF(ISBLANK(School!G43),"",School!G43)</f>
        <v>0</v>
      </c>
      <c r="I593" s="1">
        <f>IF(ISBLANK(School!H43),"",School!H43)</f>
        <v>0</v>
      </c>
      <c r="J593" s="1">
        <f>IF(ISBLANK(School!I43),"",School!I43)</f>
        <v>0</v>
      </c>
      <c r="K593" s="1">
        <f>IF(ISBLANK(School!J43),"",School!J43)</f>
        <v>0</v>
      </c>
      <c r="L593" s="1">
        <f>IF(ISBLANK(School!K43),"",School!K43)</f>
        <v>0</v>
      </c>
      <c r="M593" s="1">
        <f>IF(ISBLANK(School!L43),"",School!L43)</f>
        <v>0</v>
      </c>
      <c r="N593" s="1">
        <f>IF(ISBLANK(School!M43),"",School!M43)</f>
        <v>0</v>
      </c>
      <c r="O593" s="1">
        <f>IF(ISBLANK(School!N43),"",School!N43)</f>
        <v>0</v>
      </c>
      <c r="P593" s="1">
        <f>IF(ISBLANK(School!O43),"",School!O43)</f>
        <v>0</v>
      </c>
      <c r="Q593" s="1">
        <f>IF(ISBLANK(School!P43),"",School!P43)</f>
        <v>0</v>
      </c>
      <c r="R593" s="1">
        <f>IF(ISBLANK(School!Q43),"",School!Q43)</f>
        <v>0</v>
      </c>
      <c r="S593" s="1">
        <f>IF(ISBLANK(School!R43),"",School!R43)</f>
        <v>0</v>
      </c>
      <c r="T593" s="1">
        <f>IF(ISBLANK(School!S43),"",School!S43)</f>
        <v>0</v>
      </c>
      <c r="U593" s="1">
        <f>IF(ISBLANK(School!T43),"",School!T43)</f>
        <v>0</v>
      </c>
      <c r="V593" s="1">
        <f>IF(ISBLANK(School!U43),"",School!U43)</f>
        <v>0</v>
      </c>
      <c r="W593" s="1">
        <f>IF(ISBLANK(School!V43),"",School!V43)</f>
        <v>0</v>
      </c>
      <c r="X593" s="1">
        <f>IF(ISBLANK(School!W43),"",School!W43)</f>
        <v>0</v>
      </c>
      <c r="Y593" s="1">
        <f>IF(ISBLANK(School!X43),"",School!X43)</f>
        <v>0</v>
      </c>
      <c r="Z593" s="1">
        <f>IF(ISBLANK(School!Y43),"",School!Y43)</f>
        <v>0</v>
      </c>
      <c r="AA593" s="1">
        <f>IF(ISBLANK(School!Z43),"",School!Z43)</f>
        <v>0</v>
      </c>
      <c r="AB593" s="23">
        <f>IF(ISBLANK(School!AA43),"",School!AA43)</f>
        <v>0</v>
      </c>
    </row>
    <row r="594" spans="1:28" x14ac:dyDescent="0.25">
      <c r="A594" s="53" t="e">
        <f>IF(ISBLANK(School!A44),NA(),School!A44)</f>
        <v>#N/A</v>
      </c>
      <c r="B594" t="e">
        <f t="shared" si="35"/>
        <v>#N/A</v>
      </c>
      <c r="C594" t="str">
        <f>IF(ISBLANK(School!C44),"",School!C44)</f>
        <v/>
      </c>
      <c r="D594" t="str">
        <f t="shared" si="36"/>
        <v/>
      </c>
      <c r="E594" s="1" t="str">
        <f>IF(ISBLANK(School!D44),"",School!D44)</f>
        <v/>
      </c>
      <c r="F594" s="1" t="str">
        <f>IF(ISBLANK(School!E44),"",School!E44)</f>
        <v/>
      </c>
      <c r="G594" s="1" t="str">
        <f>IF(ISBLANK(School!F44),"",School!F44)</f>
        <v/>
      </c>
      <c r="H594" s="1" t="str">
        <f>IF(ISBLANK(School!G44),"",School!G44)</f>
        <v/>
      </c>
      <c r="I594" s="1" t="str">
        <f>IF(ISBLANK(School!H44),"",School!H44)</f>
        <v/>
      </c>
      <c r="J594" s="1" t="str">
        <f>IF(ISBLANK(School!I44),"",School!I44)</f>
        <v/>
      </c>
      <c r="K594" s="1" t="str">
        <f>IF(ISBLANK(School!J44),"",School!J44)</f>
        <v/>
      </c>
      <c r="L594" s="1" t="str">
        <f>IF(ISBLANK(School!K44),"",School!K44)</f>
        <v/>
      </c>
      <c r="M594" s="1" t="str">
        <f>IF(ISBLANK(School!L44),"",School!L44)</f>
        <v/>
      </c>
      <c r="N594" s="1" t="str">
        <f>IF(ISBLANK(School!M44),"",School!M44)</f>
        <v/>
      </c>
      <c r="O594" s="1" t="str">
        <f>IF(ISBLANK(School!N44),"",School!N44)</f>
        <v/>
      </c>
      <c r="P594" s="1" t="str">
        <f>IF(ISBLANK(School!O44),"",School!O44)</f>
        <v/>
      </c>
      <c r="Q594" s="1" t="str">
        <f>IF(ISBLANK(School!P44),"",School!P44)</f>
        <v/>
      </c>
      <c r="R594" s="1" t="str">
        <f>IF(ISBLANK(School!Q44),"",School!Q44)</f>
        <v/>
      </c>
      <c r="S594" s="1" t="str">
        <f>IF(ISBLANK(School!R44),"",School!R44)</f>
        <v/>
      </c>
      <c r="T594" s="1" t="str">
        <f>IF(ISBLANK(School!S44),"",School!S44)</f>
        <v/>
      </c>
      <c r="U594" s="1" t="str">
        <f>IF(ISBLANK(School!T44),"",School!T44)</f>
        <v/>
      </c>
      <c r="V594" s="1" t="str">
        <f>IF(ISBLANK(School!U44),"",School!U44)</f>
        <v/>
      </c>
      <c r="W594" s="1" t="str">
        <f>IF(ISBLANK(School!V44),"",School!V44)</f>
        <v/>
      </c>
      <c r="X594" s="1" t="str">
        <f>IF(ISBLANK(School!W44),"",School!W44)</f>
        <v/>
      </c>
      <c r="Y594" s="1" t="str">
        <f>IF(ISBLANK(School!X44),"",School!X44)</f>
        <v/>
      </c>
      <c r="Z594" s="1" t="str">
        <f>IF(ISBLANK(School!Y44),"",School!Y44)</f>
        <v/>
      </c>
      <c r="AA594" s="1" t="str">
        <f>IF(ISBLANK(School!Z44),"",School!Z44)</f>
        <v/>
      </c>
      <c r="AB594" s="23" t="str">
        <f>IF(ISBLANK(School!AA44),"",School!AA44)</f>
        <v/>
      </c>
    </row>
    <row r="595" spans="1:28" x14ac:dyDescent="0.25">
      <c r="A595" s="53" t="e">
        <f>IF(ISBLANK(School!A45),NA(),School!A45)</f>
        <v>#N/A</v>
      </c>
      <c r="B595" t="e">
        <f t="shared" si="35"/>
        <v>#N/A</v>
      </c>
      <c r="C595" t="str">
        <f>IF(ISBLANK(School!C45),"",School!C45)</f>
        <v/>
      </c>
      <c r="D595" t="str">
        <f t="shared" si="36"/>
        <v/>
      </c>
      <c r="E595" s="1" t="str">
        <f>IF(ISBLANK(School!D45),"",School!D45)</f>
        <v/>
      </c>
      <c r="F595" s="1" t="str">
        <f>IF(ISBLANK(School!E45),"",School!E45)</f>
        <v/>
      </c>
      <c r="G595" s="1" t="str">
        <f>IF(ISBLANK(School!F45),"",School!F45)</f>
        <v/>
      </c>
      <c r="H595" s="1" t="str">
        <f>IF(ISBLANK(School!G45),"",School!G45)</f>
        <v/>
      </c>
      <c r="I595" s="1" t="str">
        <f>IF(ISBLANK(School!H45),"",School!H45)</f>
        <v/>
      </c>
      <c r="J595" s="1" t="str">
        <f>IF(ISBLANK(School!I45),"",School!I45)</f>
        <v/>
      </c>
      <c r="K595" s="1" t="str">
        <f>IF(ISBLANK(School!J45),"",School!J45)</f>
        <v/>
      </c>
      <c r="L595" s="1" t="str">
        <f>IF(ISBLANK(School!K45),"",School!K45)</f>
        <v/>
      </c>
      <c r="M595" s="1" t="str">
        <f>IF(ISBLANK(School!L45),"",School!L45)</f>
        <v/>
      </c>
      <c r="N595" s="1" t="str">
        <f>IF(ISBLANK(School!M45),"",School!M45)</f>
        <v/>
      </c>
      <c r="O595" s="1" t="str">
        <f>IF(ISBLANK(School!N45),"",School!N45)</f>
        <v/>
      </c>
      <c r="P595" s="1" t="str">
        <f>IF(ISBLANK(School!O45),"",School!O45)</f>
        <v/>
      </c>
      <c r="Q595" s="1" t="str">
        <f>IF(ISBLANK(School!P45),"",School!P45)</f>
        <v/>
      </c>
      <c r="R595" s="1" t="str">
        <f>IF(ISBLANK(School!Q45),"",School!Q45)</f>
        <v/>
      </c>
      <c r="S595" s="1" t="str">
        <f>IF(ISBLANK(School!R45),"",School!R45)</f>
        <v/>
      </c>
      <c r="T595" s="1" t="str">
        <f>IF(ISBLANK(School!S45),"",School!S45)</f>
        <v/>
      </c>
      <c r="U595" s="1" t="str">
        <f>IF(ISBLANK(School!T45),"",School!T45)</f>
        <v/>
      </c>
      <c r="V595" s="1" t="str">
        <f>IF(ISBLANK(School!U45),"",School!U45)</f>
        <v/>
      </c>
      <c r="W595" s="1" t="str">
        <f>IF(ISBLANK(School!V45),"",School!V45)</f>
        <v/>
      </c>
      <c r="X595" s="1" t="str">
        <f>IF(ISBLANK(School!W45),"",School!W45)</f>
        <v/>
      </c>
      <c r="Y595" s="1" t="str">
        <f>IF(ISBLANK(School!X45),"",School!X45)</f>
        <v/>
      </c>
      <c r="Z595" s="1" t="str">
        <f>IF(ISBLANK(School!Y45),"",School!Y45)</f>
        <v/>
      </c>
      <c r="AA595" s="1" t="str">
        <f>IF(ISBLANK(School!Z45),"",School!Z45)</f>
        <v/>
      </c>
      <c r="AB595" s="23" t="str">
        <f>IF(ISBLANK(School!AA45),"",School!AA45)</f>
        <v/>
      </c>
    </row>
    <row r="596" spans="1:28" x14ac:dyDescent="0.25">
      <c r="A596" s="53" t="e">
        <f>IF(ISBLANK(School!A46),NA(),School!A46)</f>
        <v>#N/A</v>
      </c>
      <c r="B596" t="e">
        <f t="shared" si="35"/>
        <v>#N/A</v>
      </c>
      <c r="C596" t="str">
        <f>IF(ISBLANK(School!C46),"",School!C46)</f>
        <v/>
      </c>
      <c r="D596" t="str">
        <f t="shared" si="36"/>
        <v/>
      </c>
      <c r="E596" s="1" t="str">
        <f>IF(ISBLANK(School!D46),"",School!D46)</f>
        <v/>
      </c>
      <c r="F596" s="1" t="str">
        <f>IF(ISBLANK(School!E46),"",School!E46)</f>
        <v/>
      </c>
      <c r="G596" s="1" t="str">
        <f>IF(ISBLANK(School!F46),"",School!F46)</f>
        <v/>
      </c>
      <c r="H596" s="1" t="str">
        <f>IF(ISBLANK(School!G46),"",School!G46)</f>
        <v/>
      </c>
      <c r="I596" s="1" t="str">
        <f>IF(ISBLANK(School!H46),"",School!H46)</f>
        <v/>
      </c>
      <c r="J596" s="1" t="str">
        <f>IF(ISBLANK(School!I46),"",School!I46)</f>
        <v/>
      </c>
      <c r="K596" s="1" t="str">
        <f>IF(ISBLANK(School!J46),"",School!J46)</f>
        <v/>
      </c>
      <c r="L596" s="1" t="str">
        <f>IF(ISBLANK(School!K46),"",School!K46)</f>
        <v/>
      </c>
      <c r="M596" s="1" t="str">
        <f>IF(ISBLANK(School!L46),"",School!L46)</f>
        <v/>
      </c>
      <c r="N596" s="1" t="str">
        <f>IF(ISBLANK(School!M46),"",School!M46)</f>
        <v/>
      </c>
      <c r="O596" s="1" t="str">
        <f>IF(ISBLANK(School!N46),"",School!N46)</f>
        <v/>
      </c>
      <c r="P596" s="1" t="str">
        <f>IF(ISBLANK(School!O46),"",School!O46)</f>
        <v/>
      </c>
      <c r="Q596" s="1" t="str">
        <f>IF(ISBLANK(School!P46),"",School!P46)</f>
        <v/>
      </c>
      <c r="R596" s="1" t="str">
        <f>IF(ISBLANK(School!Q46),"",School!Q46)</f>
        <v/>
      </c>
      <c r="S596" s="1" t="str">
        <f>IF(ISBLANK(School!R46),"",School!R46)</f>
        <v/>
      </c>
      <c r="T596" s="1" t="str">
        <f>IF(ISBLANK(School!S46),"",School!S46)</f>
        <v/>
      </c>
      <c r="U596" s="1" t="str">
        <f>IF(ISBLANK(School!T46),"",School!T46)</f>
        <v/>
      </c>
      <c r="V596" s="1" t="str">
        <f>IF(ISBLANK(School!U46),"",School!U46)</f>
        <v/>
      </c>
      <c r="W596" s="1" t="str">
        <f>IF(ISBLANK(School!V46),"",School!V46)</f>
        <v/>
      </c>
      <c r="X596" s="1" t="str">
        <f>IF(ISBLANK(School!W46),"",School!W46)</f>
        <v/>
      </c>
      <c r="Y596" s="1" t="str">
        <f>IF(ISBLANK(School!X46),"",School!X46)</f>
        <v/>
      </c>
      <c r="Z596" s="1" t="str">
        <f>IF(ISBLANK(School!Y46),"",School!Y46)</f>
        <v/>
      </c>
      <c r="AA596" s="1" t="str">
        <f>IF(ISBLANK(School!Z46),"",School!Z46)</f>
        <v/>
      </c>
      <c r="AB596" s="23" t="str">
        <f>IF(ISBLANK(School!AA46),"",School!AA46)</f>
        <v/>
      </c>
    </row>
    <row r="597" spans="1:28" x14ac:dyDescent="0.25">
      <c r="A597" s="53" t="e">
        <f>IF(ISBLANK(School!A47),NA(),School!A47)</f>
        <v>#N/A</v>
      </c>
      <c r="B597" t="e">
        <f t="shared" si="35"/>
        <v>#N/A</v>
      </c>
      <c r="C597" t="str">
        <f>IF(ISBLANK(School!C47),"",School!C47)</f>
        <v/>
      </c>
      <c r="D597" t="str">
        <f t="shared" si="36"/>
        <v/>
      </c>
      <c r="E597" s="1" t="str">
        <f>IF(ISBLANK(School!D47),"",School!D47)</f>
        <v/>
      </c>
      <c r="F597" s="1" t="str">
        <f>IF(ISBLANK(School!E47),"",School!E47)</f>
        <v/>
      </c>
      <c r="G597" s="1" t="str">
        <f>IF(ISBLANK(School!F47),"",School!F47)</f>
        <v/>
      </c>
      <c r="H597" s="1" t="str">
        <f>IF(ISBLANK(School!G47),"",School!G47)</f>
        <v/>
      </c>
      <c r="I597" s="1" t="str">
        <f>IF(ISBLANK(School!H47),"",School!H47)</f>
        <v/>
      </c>
      <c r="J597" s="1" t="str">
        <f>IF(ISBLANK(School!I47),"",School!I47)</f>
        <v/>
      </c>
      <c r="K597" s="1" t="str">
        <f>IF(ISBLANK(School!J47),"",School!J47)</f>
        <v/>
      </c>
      <c r="L597" s="1" t="str">
        <f>IF(ISBLANK(School!K47),"",School!K47)</f>
        <v/>
      </c>
      <c r="M597" s="1" t="str">
        <f>IF(ISBLANK(School!L47),"",School!L47)</f>
        <v/>
      </c>
      <c r="N597" s="1" t="str">
        <f>IF(ISBLANK(School!M47),"",School!M47)</f>
        <v/>
      </c>
      <c r="O597" s="1" t="str">
        <f>IF(ISBLANK(School!N47),"",School!N47)</f>
        <v/>
      </c>
      <c r="P597" s="1" t="str">
        <f>IF(ISBLANK(School!O47),"",School!O47)</f>
        <v/>
      </c>
      <c r="Q597" s="1" t="str">
        <f>IF(ISBLANK(School!P47),"",School!P47)</f>
        <v/>
      </c>
      <c r="R597" s="1" t="str">
        <f>IF(ISBLANK(School!Q47),"",School!Q47)</f>
        <v/>
      </c>
      <c r="S597" s="1" t="str">
        <f>IF(ISBLANK(School!R47),"",School!R47)</f>
        <v/>
      </c>
      <c r="T597" s="1" t="str">
        <f>IF(ISBLANK(School!S47),"",School!S47)</f>
        <v/>
      </c>
      <c r="U597" s="1" t="str">
        <f>IF(ISBLANK(School!T47),"",School!T47)</f>
        <v/>
      </c>
      <c r="V597" s="1" t="str">
        <f>IF(ISBLANK(School!U47),"",School!U47)</f>
        <v/>
      </c>
      <c r="W597" s="1" t="str">
        <f>IF(ISBLANK(School!V47),"",School!V47)</f>
        <v/>
      </c>
      <c r="X597" s="1" t="str">
        <f>IF(ISBLANK(School!W47),"",School!W47)</f>
        <v/>
      </c>
      <c r="Y597" s="1" t="str">
        <f>IF(ISBLANK(School!X47),"",School!X47)</f>
        <v/>
      </c>
      <c r="Z597" s="1" t="str">
        <f>IF(ISBLANK(School!Y47),"",School!Y47)</f>
        <v/>
      </c>
      <c r="AA597" s="1" t="str">
        <f>IF(ISBLANK(School!Z47),"",School!Z47)</f>
        <v/>
      </c>
      <c r="AB597" s="23" t="str">
        <f>IF(ISBLANK(School!AA47),"",School!AA47)</f>
        <v/>
      </c>
    </row>
    <row r="598" spans="1:28" x14ac:dyDescent="0.25">
      <c r="A598" s="53" t="e">
        <f>IF(ISBLANK(School!A48),NA(),School!A48)</f>
        <v>#N/A</v>
      </c>
      <c r="B598" t="e">
        <f t="shared" si="35"/>
        <v>#N/A</v>
      </c>
      <c r="C598" t="str">
        <f>IF(ISBLANK(School!C48),"",School!C48)</f>
        <v/>
      </c>
      <c r="D598" t="str">
        <f t="shared" si="36"/>
        <v/>
      </c>
      <c r="E598" s="1" t="str">
        <f>IF(ISBLANK(School!D48),"",School!D48)</f>
        <v/>
      </c>
      <c r="F598" s="1" t="str">
        <f>IF(ISBLANK(School!E48),"",School!E48)</f>
        <v/>
      </c>
      <c r="G598" s="1" t="str">
        <f>IF(ISBLANK(School!F48),"",School!F48)</f>
        <v/>
      </c>
      <c r="H598" s="1" t="str">
        <f>IF(ISBLANK(School!G48),"",School!G48)</f>
        <v/>
      </c>
      <c r="I598" s="1" t="str">
        <f>IF(ISBLANK(School!H48),"",School!H48)</f>
        <v/>
      </c>
      <c r="J598" s="1" t="str">
        <f>IF(ISBLANK(School!I48),"",School!I48)</f>
        <v/>
      </c>
      <c r="K598" s="1" t="str">
        <f>IF(ISBLANK(School!J48),"",School!J48)</f>
        <v/>
      </c>
      <c r="L598" s="1" t="str">
        <f>IF(ISBLANK(School!K48),"",School!K48)</f>
        <v/>
      </c>
      <c r="M598" s="1" t="str">
        <f>IF(ISBLANK(School!L48),"",School!L48)</f>
        <v/>
      </c>
      <c r="N598" s="1" t="str">
        <f>IF(ISBLANK(School!M48),"",School!M48)</f>
        <v/>
      </c>
      <c r="O598" s="1" t="str">
        <f>IF(ISBLANK(School!N48),"",School!N48)</f>
        <v/>
      </c>
      <c r="P598" s="1" t="str">
        <f>IF(ISBLANK(School!O48),"",School!O48)</f>
        <v/>
      </c>
      <c r="Q598" s="1" t="str">
        <f>IF(ISBLANK(School!P48),"",School!P48)</f>
        <v/>
      </c>
      <c r="R598" s="1" t="str">
        <f>IF(ISBLANK(School!Q48),"",School!Q48)</f>
        <v/>
      </c>
      <c r="S598" s="1" t="str">
        <f>IF(ISBLANK(School!R48),"",School!R48)</f>
        <v/>
      </c>
      <c r="T598" s="1" t="str">
        <f>IF(ISBLANK(School!S48),"",School!S48)</f>
        <v/>
      </c>
      <c r="U598" s="1" t="str">
        <f>IF(ISBLANK(School!T48),"",School!T48)</f>
        <v/>
      </c>
      <c r="V598" s="1" t="str">
        <f>IF(ISBLANK(School!U48),"",School!U48)</f>
        <v/>
      </c>
      <c r="W598" s="1" t="str">
        <f>IF(ISBLANK(School!V48),"",School!V48)</f>
        <v/>
      </c>
      <c r="X598" s="1" t="str">
        <f>IF(ISBLANK(School!W48),"",School!W48)</f>
        <v/>
      </c>
      <c r="Y598" s="1" t="str">
        <f>IF(ISBLANK(School!X48),"",School!X48)</f>
        <v/>
      </c>
      <c r="Z598" s="1" t="str">
        <f>IF(ISBLANK(School!Y48),"",School!Y48)</f>
        <v/>
      </c>
      <c r="AA598" s="1" t="str">
        <f>IF(ISBLANK(School!Z48),"",School!Z48)</f>
        <v/>
      </c>
      <c r="AB598" s="23" t="str">
        <f>IF(ISBLANK(School!AA48),"",School!AA48)</f>
        <v/>
      </c>
    </row>
    <row r="599" spans="1:28" x14ac:dyDescent="0.25">
      <c r="A599" s="53" t="e">
        <f>IF(ISBLANK(School!A49),NA(),School!A49)</f>
        <v>#N/A</v>
      </c>
      <c r="B599" t="e">
        <f t="shared" si="35"/>
        <v>#N/A</v>
      </c>
      <c r="C599" t="str">
        <f>IF(ISBLANK(School!C49),"",School!C49)</f>
        <v/>
      </c>
      <c r="D599" t="str">
        <f t="shared" si="36"/>
        <v/>
      </c>
      <c r="E599" s="1" t="str">
        <f>IF(ISBLANK(School!D49),"",School!D49)</f>
        <v/>
      </c>
      <c r="F599" s="1" t="str">
        <f>IF(ISBLANK(School!E49),"",School!E49)</f>
        <v/>
      </c>
      <c r="G599" s="1" t="str">
        <f>IF(ISBLANK(School!F49),"",School!F49)</f>
        <v/>
      </c>
      <c r="H599" s="1" t="str">
        <f>IF(ISBLANK(School!G49),"",School!G49)</f>
        <v/>
      </c>
      <c r="I599" s="1" t="str">
        <f>IF(ISBLANK(School!H49),"",School!H49)</f>
        <v/>
      </c>
      <c r="J599" s="1" t="str">
        <f>IF(ISBLANK(School!I49),"",School!I49)</f>
        <v/>
      </c>
      <c r="K599" s="1" t="str">
        <f>IF(ISBLANK(School!J49),"",School!J49)</f>
        <v/>
      </c>
      <c r="L599" s="1" t="str">
        <f>IF(ISBLANK(School!K49),"",School!K49)</f>
        <v/>
      </c>
      <c r="M599" s="1" t="str">
        <f>IF(ISBLANK(School!L49),"",School!L49)</f>
        <v/>
      </c>
      <c r="N599" s="1" t="str">
        <f>IF(ISBLANK(School!M49),"",School!M49)</f>
        <v/>
      </c>
      <c r="O599" s="1" t="str">
        <f>IF(ISBLANK(School!N49),"",School!N49)</f>
        <v/>
      </c>
      <c r="P599" s="1" t="str">
        <f>IF(ISBLANK(School!O49),"",School!O49)</f>
        <v/>
      </c>
      <c r="Q599" s="1" t="str">
        <f>IF(ISBLANK(School!P49),"",School!P49)</f>
        <v/>
      </c>
      <c r="R599" s="1" t="str">
        <f>IF(ISBLANK(School!Q49),"",School!Q49)</f>
        <v/>
      </c>
      <c r="S599" s="1" t="str">
        <f>IF(ISBLANK(School!R49),"",School!R49)</f>
        <v/>
      </c>
      <c r="T599" s="1" t="str">
        <f>IF(ISBLANK(School!S49),"",School!S49)</f>
        <v/>
      </c>
      <c r="U599" s="1" t="str">
        <f>IF(ISBLANK(School!T49),"",School!T49)</f>
        <v/>
      </c>
      <c r="V599" s="1" t="str">
        <f>IF(ISBLANK(School!U49),"",School!U49)</f>
        <v/>
      </c>
      <c r="W599" s="1" t="str">
        <f>IF(ISBLANK(School!V49),"",School!V49)</f>
        <v/>
      </c>
      <c r="X599" s="1" t="str">
        <f>IF(ISBLANK(School!W49),"",School!W49)</f>
        <v/>
      </c>
      <c r="Y599" s="1" t="str">
        <f>IF(ISBLANK(School!X49),"",School!X49)</f>
        <v/>
      </c>
      <c r="Z599" s="1" t="str">
        <f>IF(ISBLANK(School!Y49),"",School!Y49)</f>
        <v/>
      </c>
      <c r="AA599" s="1" t="str">
        <f>IF(ISBLANK(School!Z49),"",School!Z49)</f>
        <v/>
      </c>
      <c r="AB599" s="23" t="str">
        <f>IF(ISBLANK(School!AA49),"",School!AA49)</f>
        <v/>
      </c>
    </row>
    <row r="600" spans="1:28" x14ac:dyDescent="0.25">
      <c r="A600" s="53" t="e">
        <f>IF(ISBLANK(School!A50),NA(),School!A50)</f>
        <v>#N/A</v>
      </c>
      <c r="B600" t="e">
        <f t="shared" si="35"/>
        <v>#N/A</v>
      </c>
      <c r="C600" t="str">
        <f>IF(ISBLANK(School!C50),"",School!C50)</f>
        <v/>
      </c>
      <c r="D600" t="str">
        <f t="shared" si="36"/>
        <v/>
      </c>
      <c r="E600" s="1" t="str">
        <f>IF(ISBLANK(School!D50),"",School!D50)</f>
        <v/>
      </c>
      <c r="F600" s="1" t="str">
        <f>IF(ISBLANK(School!E50),"",School!E50)</f>
        <v/>
      </c>
      <c r="G600" s="1" t="str">
        <f>IF(ISBLANK(School!F50),"",School!F50)</f>
        <v/>
      </c>
      <c r="H600" s="1" t="str">
        <f>IF(ISBLANK(School!G50),"",School!G50)</f>
        <v/>
      </c>
      <c r="I600" s="1" t="str">
        <f>IF(ISBLANK(School!H50),"",School!H50)</f>
        <v/>
      </c>
      <c r="J600" s="1" t="str">
        <f>IF(ISBLANK(School!I50),"",School!I50)</f>
        <v/>
      </c>
      <c r="K600" s="1" t="str">
        <f>IF(ISBLANK(School!J50),"",School!J50)</f>
        <v/>
      </c>
      <c r="L600" s="1" t="str">
        <f>IF(ISBLANK(School!K50),"",School!K50)</f>
        <v/>
      </c>
      <c r="M600" s="1" t="str">
        <f>IF(ISBLANK(School!L50),"",School!L50)</f>
        <v/>
      </c>
      <c r="N600" s="1" t="str">
        <f>IF(ISBLANK(School!M50),"",School!M50)</f>
        <v/>
      </c>
      <c r="O600" s="1" t="str">
        <f>IF(ISBLANK(School!N50),"",School!N50)</f>
        <v/>
      </c>
      <c r="P600" s="1" t="str">
        <f>IF(ISBLANK(School!O50),"",School!O50)</f>
        <v/>
      </c>
      <c r="Q600" s="1" t="str">
        <f>IF(ISBLANK(School!P50),"",School!P50)</f>
        <v/>
      </c>
      <c r="R600" s="1" t="str">
        <f>IF(ISBLANK(School!Q50),"",School!Q50)</f>
        <v/>
      </c>
      <c r="S600" s="1" t="str">
        <f>IF(ISBLANK(School!R50),"",School!R50)</f>
        <v/>
      </c>
      <c r="T600" s="1" t="str">
        <f>IF(ISBLANK(School!S50),"",School!S50)</f>
        <v/>
      </c>
      <c r="U600" s="1" t="str">
        <f>IF(ISBLANK(School!T50),"",School!T50)</f>
        <v/>
      </c>
      <c r="V600" s="1" t="str">
        <f>IF(ISBLANK(School!U50),"",School!U50)</f>
        <v/>
      </c>
      <c r="W600" s="1" t="str">
        <f>IF(ISBLANK(School!V50),"",School!V50)</f>
        <v/>
      </c>
      <c r="X600" s="1" t="str">
        <f>IF(ISBLANK(School!W50),"",School!W50)</f>
        <v/>
      </c>
      <c r="Y600" s="1" t="str">
        <f>IF(ISBLANK(School!X50),"",School!X50)</f>
        <v/>
      </c>
      <c r="Z600" s="1" t="str">
        <f>IF(ISBLANK(School!Y50),"",School!Y50)</f>
        <v/>
      </c>
      <c r="AA600" s="1" t="str">
        <f>IF(ISBLANK(School!Z50),"",School!Z50)</f>
        <v/>
      </c>
      <c r="AB600" s="23" t="str">
        <f>IF(ISBLANK(School!AA50),"",School!AA50)</f>
        <v/>
      </c>
    </row>
    <row r="601" spans="1:28" x14ac:dyDescent="0.25">
      <c r="A601" s="53" t="e">
        <f>IF(ISBLANK(School!A51),NA(),School!A51)</f>
        <v>#N/A</v>
      </c>
      <c r="B601" t="e">
        <f t="shared" si="35"/>
        <v>#N/A</v>
      </c>
      <c r="C601" t="str">
        <f>IF(ISBLANK(School!C51),"",School!C51)</f>
        <v/>
      </c>
      <c r="D601" t="str">
        <f t="shared" si="36"/>
        <v/>
      </c>
      <c r="E601" s="1" t="str">
        <f>IF(ISBLANK(School!D51),"",School!D51)</f>
        <v/>
      </c>
      <c r="F601" s="1" t="str">
        <f>IF(ISBLANK(School!E51),"",School!E51)</f>
        <v/>
      </c>
      <c r="G601" s="1" t="str">
        <f>IF(ISBLANK(School!F51),"",School!F51)</f>
        <v/>
      </c>
      <c r="H601" s="1" t="str">
        <f>IF(ISBLANK(School!G51),"",School!G51)</f>
        <v/>
      </c>
      <c r="I601" s="1" t="str">
        <f>IF(ISBLANK(School!H51),"",School!H51)</f>
        <v/>
      </c>
      <c r="J601" s="1" t="str">
        <f>IF(ISBLANK(School!I51),"",School!I51)</f>
        <v/>
      </c>
      <c r="K601" s="1" t="str">
        <f>IF(ISBLANK(School!J51),"",School!J51)</f>
        <v/>
      </c>
      <c r="L601" s="1" t="str">
        <f>IF(ISBLANK(School!K51),"",School!K51)</f>
        <v/>
      </c>
      <c r="M601" s="1" t="str">
        <f>IF(ISBLANK(School!L51),"",School!L51)</f>
        <v/>
      </c>
      <c r="N601" s="1" t="str">
        <f>IF(ISBLANK(School!M51),"",School!M51)</f>
        <v/>
      </c>
      <c r="O601" s="1" t="str">
        <f>IF(ISBLANK(School!N51),"",School!N51)</f>
        <v/>
      </c>
      <c r="P601" s="1" t="str">
        <f>IF(ISBLANK(School!O51),"",School!O51)</f>
        <v/>
      </c>
      <c r="Q601" s="1" t="str">
        <f>IF(ISBLANK(School!P51),"",School!P51)</f>
        <v/>
      </c>
      <c r="R601" s="1" t="str">
        <f>IF(ISBLANK(School!Q51),"",School!Q51)</f>
        <v/>
      </c>
      <c r="S601" s="1" t="str">
        <f>IF(ISBLANK(School!R51),"",School!R51)</f>
        <v/>
      </c>
      <c r="T601" s="1" t="str">
        <f>IF(ISBLANK(School!S51),"",School!S51)</f>
        <v/>
      </c>
      <c r="U601" s="1" t="str">
        <f>IF(ISBLANK(School!T51),"",School!T51)</f>
        <v/>
      </c>
      <c r="V601" s="1" t="str">
        <f>IF(ISBLANK(School!U51),"",School!U51)</f>
        <v/>
      </c>
      <c r="W601" s="1" t="str">
        <f>IF(ISBLANK(School!V51),"",School!V51)</f>
        <v/>
      </c>
      <c r="X601" s="1" t="str">
        <f>IF(ISBLANK(School!W51),"",School!W51)</f>
        <v/>
      </c>
      <c r="Y601" s="1" t="str">
        <f>IF(ISBLANK(School!X51),"",School!X51)</f>
        <v/>
      </c>
      <c r="Z601" s="1" t="str">
        <f>IF(ISBLANK(School!Y51),"",School!Y51)</f>
        <v/>
      </c>
      <c r="AA601" s="1" t="str">
        <f>IF(ISBLANK(School!Z51),"",School!Z51)</f>
        <v/>
      </c>
      <c r="AB601" s="23" t="str">
        <f>IF(ISBLANK(School!AA51),"",School!AA51)</f>
        <v/>
      </c>
    </row>
    <row r="602" spans="1:28" x14ac:dyDescent="0.25">
      <c r="A602" s="53" t="e">
        <f>IF(ISBLANK(School!A52),NA(),School!A52)</f>
        <v>#N/A</v>
      </c>
      <c r="B602" t="e">
        <f t="shared" si="35"/>
        <v>#N/A</v>
      </c>
      <c r="C602" t="str">
        <f>IF(ISBLANK(School!C52),"",School!C52)</f>
        <v/>
      </c>
      <c r="D602" t="str">
        <f t="shared" si="36"/>
        <v/>
      </c>
      <c r="E602" s="1" t="str">
        <f>IF(ISBLANK(School!D52),"",School!D52)</f>
        <v/>
      </c>
      <c r="F602" s="1" t="str">
        <f>IF(ISBLANK(School!E52),"",School!E52)</f>
        <v/>
      </c>
      <c r="G602" s="1" t="str">
        <f>IF(ISBLANK(School!F52),"",School!F52)</f>
        <v/>
      </c>
      <c r="H602" s="1" t="str">
        <f>IF(ISBLANK(School!G52),"",School!G52)</f>
        <v/>
      </c>
      <c r="I602" s="1" t="str">
        <f>IF(ISBLANK(School!H52),"",School!H52)</f>
        <v/>
      </c>
      <c r="J602" s="1" t="str">
        <f>IF(ISBLANK(School!I52),"",School!I52)</f>
        <v/>
      </c>
      <c r="K602" s="1" t="str">
        <f>IF(ISBLANK(School!J52),"",School!J52)</f>
        <v/>
      </c>
      <c r="L602" s="1" t="str">
        <f>IF(ISBLANK(School!K52),"",School!K52)</f>
        <v/>
      </c>
      <c r="M602" s="1" t="str">
        <f>IF(ISBLANK(School!L52),"",School!L52)</f>
        <v/>
      </c>
      <c r="N602" s="1" t="str">
        <f>IF(ISBLANK(School!M52),"",School!M52)</f>
        <v/>
      </c>
      <c r="O602" s="1" t="str">
        <f>IF(ISBLANK(School!N52),"",School!N52)</f>
        <v/>
      </c>
      <c r="P602" s="1" t="str">
        <f>IF(ISBLANK(School!O52),"",School!O52)</f>
        <v/>
      </c>
      <c r="Q602" s="1" t="str">
        <f>IF(ISBLANK(School!P52),"",School!P52)</f>
        <v/>
      </c>
      <c r="R602" s="1" t="str">
        <f>IF(ISBLANK(School!Q52),"",School!Q52)</f>
        <v/>
      </c>
      <c r="S602" s="1" t="str">
        <f>IF(ISBLANK(School!R52),"",School!R52)</f>
        <v/>
      </c>
      <c r="T602" s="1" t="str">
        <f>IF(ISBLANK(School!S52),"",School!S52)</f>
        <v/>
      </c>
      <c r="U602" s="1" t="str">
        <f>IF(ISBLANK(School!T52),"",School!T52)</f>
        <v/>
      </c>
      <c r="V602" s="1" t="str">
        <f>IF(ISBLANK(School!U52),"",School!U52)</f>
        <v/>
      </c>
      <c r="W602" s="1" t="str">
        <f>IF(ISBLANK(School!V52),"",School!V52)</f>
        <v/>
      </c>
      <c r="X602" s="1" t="str">
        <f>IF(ISBLANK(School!W52),"",School!W52)</f>
        <v/>
      </c>
      <c r="Y602" s="1" t="str">
        <f>IF(ISBLANK(School!X52),"",School!X52)</f>
        <v/>
      </c>
      <c r="Z602" s="1" t="str">
        <f>IF(ISBLANK(School!Y52),"",School!Y52)</f>
        <v/>
      </c>
      <c r="AA602" s="1" t="str">
        <f>IF(ISBLANK(School!Z52),"",School!Z52)</f>
        <v/>
      </c>
      <c r="AB602" s="23" t="str">
        <f>IF(ISBLANK(School!AA52),"",School!AA52)</f>
        <v/>
      </c>
    </row>
    <row r="603" spans="1:28" ht="15.75" thickBot="1" x14ac:dyDescent="0.3">
      <c r="A603" s="54" t="e">
        <f>IF(ISBLANK(School!A53),NA(),School!A53)</f>
        <v>#N/A</v>
      </c>
      <c r="B603" s="19" t="e">
        <f t="shared" si="35"/>
        <v>#N/A</v>
      </c>
      <c r="C603" s="19" t="str">
        <f>IF(ISBLANK(School!C53),"",School!C53)</f>
        <v/>
      </c>
      <c r="D603" s="19" t="str">
        <f t="shared" si="36"/>
        <v/>
      </c>
      <c r="E603" s="24" t="str">
        <f>IF(ISBLANK(School!D53),"",School!D53)</f>
        <v/>
      </c>
      <c r="F603" s="24" t="str">
        <f>IF(ISBLANK(School!E53),"",School!E53)</f>
        <v/>
      </c>
      <c r="G603" s="24" t="str">
        <f>IF(ISBLANK(School!F53),"",School!F53)</f>
        <v/>
      </c>
      <c r="H603" s="24" t="str">
        <f>IF(ISBLANK(School!G53),"",School!G53)</f>
        <v/>
      </c>
      <c r="I603" s="24" t="str">
        <f>IF(ISBLANK(School!H53),"",School!H53)</f>
        <v/>
      </c>
      <c r="J603" s="24" t="str">
        <f>IF(ISBLANK(School!I53),"",School!I53)</f>
        <v/>
      </c>
      <c r="K603" s="24" t="str">
        <f>IF(ISBLANK(School!J53),"",School!J53)</f>
        <v/>
      </c>
      <c r="L603" s="24" t="str">
        <f>IF(ISBLANK(School!K53),"",School!K53)</f>
        <v/>
      </c>
      <c r="M603" s="24" t="str">
        <f>IF(ISBLANK(School!L53),"",School!L53)</f>
        <v/>
      </c>
      <c r="N603" s="24" t="str">
        <f>IF(ISBLANK(School!M53),"",School!M53)</f>
        <v/>
      </c>
      <c r="O603" s="24" t="str">
        <f>IF(ISBLANK(School!N53),"",School!N53)</f>
        <v/>
      </c>
      <c r="P603" s="24" t="str">
        <f>IF(ISBLANK(School!O53),"",School!O53)</f>
        <v/>
      </c>
      <c r="Q603" s="24" t="str">
        <f>IF(ISBLANK(School!P53),"",School!P53)</f>
        <v/>
      </c>
      <c r="R603" s="24" t="str">
        <f>IF(ISBLANK(School!Q53),"",School!Q53)</f>
        <v/>
      </c>
      <c r="S603" s="24" t="str">
        <f>IF(ISBLANK(School!R53),"",School!R53)</f>
        <v/>
      </c>
      <c r="T603" s="24" t="str">
        <f>IF(ISBLANK(School!S53),"",School!S53)</f>
        <v/>
      </c>
      <c r="U603" s="24" t="str">
        <f>IF(ISBLANK(School!T53),"",School!T53)</f>
        <v/>
      </c>
      <c r="V603" s="24" t="str">
        <f>IF(ISBLANK(School!U53),"",School!U53)</f>
        <v/>
      </c>
      <c r="W603" s="24" t="str">
        <f>IF(ISBLANK(School!V53),"",School!V53)</f>
        <v/>
      </c>
      <c r="X603" s="24" t="str">
        <f>IF(ISBLANK(School!W53),"",School!W53)</f>
        <v/>
      </c>
      <c r="Y603" s="24" t="str">
        <f>IF(ISBLANK(School!X53),"",School!X53)</f>
        <v/>
      </c>
      <c r="Z603" s="24" t="str">
        <f>IF(ISBLANK(School!Y53),"",School!Y53)</f>
        <v/>
      </c>
      <c r="AA603" s="24" t="str">
        <f>IF(ISBLANK(School!Z53),"",School!Z53)</f>
        <v/>
      </c>
      <c r="AB603" s="25" t="str">
        <f>IF(ISBLANK(School!AA53),"",School!AA53)</f>
        <v/>
      </c>
    </row>
    <row r="604" spans="1:28" x14ac:dyDescent="0.25">
      <c r="A604" s="51" t="str">
        <f>Warehouse!A2</f>
        <v>Warehouse</v>
      </c>
      <c r="B604" s="20" t="e">
        <v>#N/A</v>
      </c>
      <c r="C604" s="20"/>
      <c r="D604" s="20" t="str">
        <f>IF(AND(ISNA(B602),ISNA(B603),ISNA(B604)),"",$A$604&amp;(IF(AND(ISNA(B604),ISNA(B603)),B602,IF(AND(ISNA(B604),ISNA(B602)),B603,B604)))&amp;C604)</f>
        <v/>
      </c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2"/>
    </row>
    <row r="605" spans="1:28" x14ac:dyDescent="0.25">
      <c r="A605" s="53" t="str">
        <f>IF(ISBLANK(Warehouse!A5),NA(),Warehouse!A5)</f>
        <v>Occupancy</v>
      </c>
      <c r="B605" t="str">
        <f t="shared" si="35"/>
        <v>Occupancy</v>
      </c>
      <c r="C605" t="str">
        <f>IF(ISBLANK(Warehouse!C5),"",Warehouse!C5)</f>
        <v>WD</v>
      </c>
      <c r="D605" t="str">
        <f>IF(AND(ISNA(B603),ISNA(B604),ISNA(B605)),"",$A$604&amp;(IF(AND(ISNA(B605),ISNA(B604)),B603,IF(AND(ISNA(B605),ISNA(B603)),B604,B605)))&amp;C605)</f>
        <v>WarehouseOccupancyWD</v>
      </c>
      <c r="E605" s="1">
        <f>IF(ISBLANK(Warehouse!D5),"",Warehouse!D5)</f>
        <v>0</v>
      </c>
      <c r="F605" s="1">
        <f>IF(ISBLANK(Warehouse!E5),"",Warehouse!E5)</f>
        <v>0</v>
      </c>
      <c r="G605" s="1">
        <f>IF(ISBLANK(Warehouse!F5),"",Warehouse!F5)</f>
        <v>0</v>
      </c>
      <c r="H605" s="1">
        <f>IF(ISBLANK(Warehouse!G5),"",Warehouse!G5)</f>
        <v>0</v>
      </c>
      <c r="I605" s="1">
        <f>IF(ISBLANK(Warehouse!H5),"",Warehouse!H5)</f>
        <v>0</v>
      </c>
      <c r="J605" s="1">
        <f>IF(ISBLANK(Warehouse!I5),"",Warehouse!I5)</f>
        <v>0</v>
      </c>
      <c r="K605" s="1">
        <f>IF(ISBLANK(Warehouse!J5),"",Warehouse!J5)</f>
        <v>0</v>
      </c>
      <c r="L605" s="1">
        <f>IF(ISBLANK(Warehouse!K5),"",Warehouse!K5)</f>
        <v>0.15</v>
      </c>
      <c r="M605" s="1">
        <f>IF(ISBLANK(Warehouse!L5),"",Warehouse!L5)</f>
        <v>0.7</v>
      </c>
      <c r="N605" s="1">
        <f>IF(ISBLANK(Warehouse!M5),"",Warehouse!M5)</f>
        <v>0.9</v>
      </c>
      <c r="O605" s="1">
        <f>IF(ISBLANK(Warehouse!N5),"",Warehouse!N5)</f>
        <v>0.9</v>
      </c>
      <c r="P605" s="1">
        <f>IF(ISBLANK(Warehouse!O5),"",Warehouse!O5)</f>
        <v>0.9</v>
      </c>
      <c r="Q605" s="1">
        <f>IF(ISBLANK(Warehouse!P5),"",Warehouse!P5)</f>
        <v>0.5</v>
      </c>
      <c r="R605" s="1">
        <f>IF(ISBLANK(Warehouse!Q5),"",Warehouse!Q5)</f>
        <v>0.85</v>
      </c>
      <c r="S605" s="1">
        <f>IF(ISBLANK(Warehouse!R5),"",Warehouse!R5)</f>
        <v>0.85</v>
      </c>
      <c r="T605" s="1">
        <f>IF(ISBLANK(Warehouse!S5),"",Warehouse!S5)</f>
        <v>0.85</v>
      </c>
      <c r="U605" s="1">
        <f>IF(ISBLANK(Warehouse!T5),"",Warehouse!T5)</f>
        <v>0.2</v>
      </c>
      <c r="V605" s="1">
        <f>IF(ISBLANK(Warehouse!U5),"",Warehouse!U5)</f>
        <v>0</v>
      </c>
      <c r="W605" s="1">
        <f>IF(ISBLANK(Warehouse!V5),"",Warehouse!V5)</f>
        <v>0</v>
      </c>
      <c r="X605" s="1">
        <f>IF(ISBLANK(Warehouse!W5),"",Warehouse!W5)</f>
        <v>0</v>
      </c>
      <c r="Y605" s="1">
        <f>IF(ISBLANK(Warehouse!X5),"",Warehouse!X5)</f>
        <v>0</v>
      </c>
      <c r="Z605" s="1">
        <f>IF(ISBLANK(Warehouse!Y5),"",Warehouse!Y5)</f>
        <v>0</v>
      </c>
      <c r="AA605" s="1">
        <f>IF(ISBLANK(Warehouse!Z5),"",Warehouse!Z5)</f>
        <v>0</v>
      </c>
      <c r="AB605" s="23">
        <f>IF(ISBLANK(Warehouse!AA5),"",Warehouse!AA5)</f>
        <v>0</v>
      </c>
    </row>
    <row r="606" spans="1:28" x14ac:dyDescent="0.25">
      <c r="A606" s="53" t="e">
        <f>IF(ISBLANK(Warehouse!A6),NA(),Warehouse!A6)</f>
        <v>#N/A</v>
      </c>
      <c r="B606" t="e">
        <f t="shared" si="35"/>
        <v>#N/A</v>
      </c>
      <c r="C606" t="str">
        <f>IF(ISBLANK(Warehouse!C6),"",Warehouse!C6)</f>
        <v>Sat</v>
      </c>
      <c r="D606" t="str">
        <f t="shared" ref="D606:D654" si="37">IF(AND(ISNA(B604),ISNA(B605),ISNA(B606)),"",$A$604&amp;(IF(AND(ISNA(B606),ISNA(B605)),B604,IF(AND(ISNA(B606),ISNA(B604)),B605,B606)))&amp;C606)</f>
        <v>WarehouseOccupancySat</v>
      </c>
      <c r="E606" s="1">
        <f>IF(ISBLANK(Warehouse!D6),"",Warehouse!D6)</f>
        <v>0</v>
      </c>
      <c r="F606" s="1">
        <f>IF(ISBLANK(Warehouse!E6),"",Warehouse!E6)</f>
        <v>0</v>
      </c>
      <c r="G606" s="1">
        <f>IF(ISBLANK(Warehouse!F6),"",Warehouse!F6)</f>
        <v>0</v>
      </c>
      <c r="H606" s="1">
        <f>IF(ISBLANK(Warehouse!G6),"",Warehouse!G6)</f>
        <v>0</v>
      </c>
      <c r="I606" s="1">
        <f>IF(ISBLANK(Warehouse!H6),"",Warehouse!H6)</f>
        <v>0</v>
      </c>
      <c r="J606" s="1">
        <f>IF(ISBLANK(Warehouse!I6),"",Warehouse!I6)</f>
        <v>0</v>
      </c>
      <c r="K606" s="1">
        <f>IF(ISBLANK(Warehouse!J6),"",Warehouse!J6)</f>
        <v>0</v>
      </c>
      <c r="L606" s="1">
        <f>IF(ISBLANK(Warehouse!K6),"",Warehouse!K6)</f>
        <v>0</v>
      </c>
      <c r="M606" s="1">
        <f>IF(ISBLANK(Warehouse!L6),"",Warehouse!L6)</f>
        <v>0.2</v>
      </c>
      <c r="N606" s="1">
        <f>IF(ISBLANK(Warehouse!M6),"",Warehouse!M6)</f>
        <v>0.2</v>
      </c>
      <c r="O606" s="1">
        <f>IF(ISBLANK(Warehouse!N6),"",Warehouse!N6)</f>
        <v>0.2</v>
      </c>
      <c r="P606" s="1">
        <f>IF(ISBLANK(Warehouse!O6),"",Warehouse!O6)</f>
        <v>0.2</v>
      </c>
      <c r="Q606" s="1">
        <f>IF(ISBLANK(Warehouse!P6),"",Warehouse!P6)</f>
        <v>0.1</v>
      </c>
      <c r="R606" s="1">
        <f>IF(ISBLANK(Warehouse!Q6),"",Warehouse!Q6)</f>
        <v>0.1</v>
      </c>
      <c r="S606" s="1">
        <f>IF(ISBLANK(Warehouse!R6),"",Warehouse!R6)</f>
        <v>0.1</v>
      </c>
      <c r="T606" s="1">
        <f>IF(ISBLANK(Warehouse!S6),"",Warehouse!S6)</f>
        <v>0.1</v>
      </c>
      <c r="U606" s="1">
        <f>IF(ISBLANK(Warehouse!T6),"",Warehouse!T6)</f>
        <v>0</v>
      </c>
      <c r="V606" s="1">
        <f>IF(ISBLANK(Warehouse!U6),"",Warehouse!U6)</f>
        <v>0</v>
      </c>
      <c r="W606" s="1">
        <f>IF(ISBLANK(Warehouse!V6),"",Warehouse!V6)</f>
        <v>0</v>
      </c>
      <c r="X606" s="1">
        <f>IF(ISBLANK(Warehouse!W6),"",Warehouse!W6)</f>
        <v>0</v>
      </c>
      <c r="Y606" s="1">
        <f>IF(ISBLANK(Warehouse!X6),"",Warehouse!X6)</f>
        <v>0</v>
      </c>
      <c r="Z606" s="1">
        <f>IF(ISBLANK(Warehouse!Y6),"",Warehouse!Y6)</f>
        <v>0</v>
      </c>
      <c r="AA606" s="1">
        <f>IF(ISBLANK(Warehouse!Z6),"",Warehouse!Z6)</f>
        <v>0</v>
      </c>
      <c r="AB606" s="23">
        <f>IF(ISBLANK(Warehouse!AA6),"",Warehouse!AA6)</f>
        <v>0</v>
      </c>
    </row>
    <row r="607" spans="1:28" x14ac:dyDescent="0.25">
      <c r="A607" s="53" t="e">
        <f>IF(ISBLANK(Warehouse!A7),NA(),Warehouse!A7)</f>
        <v>#N/A</v>
      </c>
      <c r="B607" t="e">
        <f t="shared" si="35"/>
        <v>#N/A</v>
      </c>
      <c r="C607" t="str">
        <f>IF(ISBLANK(Warehouse!C7),"",Warehouse!C7)</f>
        <v>Sun</v>
      </c>
      <c r="D607" t="str">
        <f t="shared" si="37"/>
        <v>WarehouseOccupancySun</v>
      </c>
      <c r="E607" s="1">
        <f>IF(ISBLANK(Warehouse!D7),"",Warehouse!D7)</f>
        <v>0</v>
      </c>
      <c r="F607" s="1">
        <f>IF(ISBLANK(Warehouse!E7),"",Warehouse!E7)</f>
        <v>0</v>
      </c>
      <c r="G607" s="1">
        <f>IF(ISBLANK(Warehouse!F7),"",Warehouse!F7)</f>
        <v>0</v>
      </c>
      <c r="H607" s="1">
        <f>IF(ISBLANK(Warehouse!G7),"",Warehouse!G7)</f>
        <v>0</v>
      </c>
      <c r="I607" s="1">
        <f>IF(ISBLANK(Warehouse!H7),"",Warehouse!H7)</f>
        <v>0</v>
      </c>
      <c r="J607" s="1">
        <f>IF(ISBLANK(Warehouse!I7),"",Warehouse!I7)</f>
        <v>0</v>
      </c>
      <c r="K607" s="1">
        <f>IF(ISBLANK(Warehouse!J7),"",Warehouse!J7)</f>
        <v>0</v>
      </c>
      <c r="L607" s="1">
        <f>IF(ISBLANK(Warehouse!K7),"",Warehouse!K7)</f>
        <v>0</v>
      </c>
      <c r="M607" s="1">
        <f>IF(ISBLANK(Warehouse!L7),"",Warehouse!L7)</f>
        <v>0</v>
      </c>
      <c r="N607" s="1">
        <f>IF(ISBLANK(Warehouse!M7),"",Warehouse!M7)</f>
        <v>0</v>
      </c>
      <c r="O607" s="1">
        <f>IF(ISBLANK(Warehouse!N7),"",Warehouse!N7)</f>
        <v>0</v>
      </c>
      <c r="P607" s="1">
        <f>IF(ISBLANK(Warehouse!O7),"",Warehouse!O7)</f>
        <v>0</v>
      </c>
      <c r="Q607" s="1">
        <f>IF(ISBLANK(Warehouse!P7),"",Warehouse!P7)</f>
        <v>0</v>
      </c>
      <c r="R607" s="1">
        <f>IF(ISBLANK(Warehouse!Q7),"",Warehouse!Q7)</f>
        <v>0</v>
      </c>
      <c r="S607" s="1">
        <f>IF(ISBLANK(Warehouse!R7),"",Warehouse!R7)</f>
        <v>0</v>
      </c>
      <c r="T607" s="1">
        <f>IF(ISBLANK(Warehouse!S7),"",Warehouse!S7)</f>
        <v>0</v>
      </c>
      <c r="U607" s="1">
        <f>IF(ISBLANK(Warehouse!T7),"",Warehouse!T7)</f>
        <v>0</v>
      </c>
      <c r="V607" s="1">
        <f>IF(ISBLANK(Warehouse!U7),"",Warehouse!U7)</f>
        <v>0</v>
      </c>
      <c r="W607" s="1">
        <f>IF(ISBLANK(Warehouse!V7),"",Warehouse!V7)</f>
        <v>0</v>
      </c>
      <c r="X607" s="1">
        <f>IF(ISBLANK(Warehouse!W7),"",Warehouse!W7)</f>
        <v>0</v>
      </c>
      <c r="Y607" s="1">
        <f>IF(ISBLANK(Warehouse!X7),"",Warehouse!X7)</f>
        <v>0</v>
      </c>
      <c r="Z607" s="1">
        <f>IF(ISBLANK(Warehouse!Y7),"",Warehouse!Y7)</f>
        <v>0</v>
      </c>
      <c r="AA607" s="1">
        <f>IF(ISBLANK(Warehouse!Z7),"",Warehouse!Z7)</f>
        <v>0</v>
      </c>
      <c r="AB607" s="23">
        <f>IF(ISBLANK(Warehouse!AA7),"",Warehouse!AA7)</f>
        <v>0</v>
      </c>
    </row>
    <row r="608" spans="1:28" x14ac:dyDescent="0.25">
      <c r="A608" s="53" t="str">
        <f>IF(ISBLANK(Warehouse!A8),NA(),Warehouse!A8)</f>
        <v>Lights</v>
      </c>
      <c r="B608" t="str">
        <f t="shared" si="35"/>
        <v>Lights</v>
      </c>
      <c r="C608" t="str">
        <f>IF(ISBLANK(Warehouse!C8),"",Warehouse!C8)</f>
        <v>WD</v>
      </c>
      <c r="D608" t="str">
        <f t="shared" si="37"/>
        <v>WarehouseLightsWD</v>
      </c>
      <c r="E608" s="1">
        <f>IF(ISBLANK(Warehouse!D8),"",Warehouse!D8)</f>
        <v>0.05</v>
      </c>
      <c r="F608" s="1">
        <f>IF(ISBLANK(Warehouse!E8),"",Warehouse!E8)</f>
        <v>0.05</v>
      </c>
      <c r="G608" s="1">
        <f>IF(ISBLANK(Warehouse!F8),"",Warehouse!F8)</f>
        <v>0.05</v>
      </c>
      <c r="H608" s="1">
        <f>IF(ISBLANK(Warehouse!G8),"",Warehouse!G8)</f>
        <v>0.05</v>
      </c>
      <c r="I608" s="1">
        <f>IF(ISBLANK(Warehouse!H8),"",Warehouse!H8)</f>
        <v>0.05</v>
      </c>
      <c r="J608" s="1">
        <f>IF(ISBLANK(Warehouse!I8),"",Warehouse!I8)</f>
        <v>0.05</v>
      </c>
      <c r="K608" s="1">
        <f>IF(ISBLANK(Warehouse!J8),"",Warehouse!J8)</f>
        <v>0.05</v>
      </c>
      <c r="L608" s="1">
        <f>IF(ISBLANK(Warehouse!K8),"",Warehouse!K8)</f>
        <v>0.25</v>
      </c>
      <c r="M608" s="1">
        <f>IF(ISBLANK(Warehouse!L8),"",Warehouse!L8)</f>
        <v>0.45</v>
      </c>
      <c r="N608" s="1">
        <f>IF(ISBLANK(Warehouse!M8),"",Warehouse!M8)</f>
        <v>0.55000000000000004</v>
      </c>
      <c r="O608" s="1">
        <f>IF(ISBLANK(Warehouse!N8),"",Warehouse!N8)</f>
        <v>0.55000000000000004</v>
      </c>
      <c r="P608" s="1">
        <f>IF(ISBLANK(Warehouse!O8),"",Warehouse!O8)</f>
        <v>0.55000000000000004</v>
      </c>
      <c r="Q608" s="1">
        <f>IF(ISBLANK(Warehouse!P8),"",Warehouse!P8)</f>
        <v>0.55000000000000004</v>
      </c>
      <c r="R608" s="1">
        <f>IF(ISBLANK(Warehouse!Q8),"",Warehouse!Q8)</f>
        <v>0.55000000000000004</v>
      </c>
      <c r="S608" s="1">
        <f>IF(ISBLANK(Warehouse!R8),"",Warehouse!R8)</f>
        <v>0.55000000000000004</v>
      </c>
      <c r="T608" s="1">
        <f>IF(ISBLANK(Warehouse!S8),"",Warehouse!S8)</f>
        <v>0.55000000000000004</v>
      </c>
      <c r="U608" s="1">
        <f>IF(ISBLANK(Warehouse!T8),"",Warehouse!T8)</f>
        <v>0.55000000000000004</v>
      </c>
      <c r="V608" s="1">
        <f>IF(ISBLANK(Warehouse!U8),"",Warehouse!U8)</f>
        <v>0.3</v>
      </c>
      <c r="W608" s="1">
        <f>IF(ISBLANK(Warehouse!V8),"",Warehouse!V8)</f>
        <v>0.05</v>
      </c>
      <c r="X608" s="1">
        <f>IF(ISBLANK(Warehouse!W8),"",Warehouse!W8)</f>
        <v>0.05</v>
      </c>
      <c r="Y608" s="1">
        <f>IF(ISBLANK(Warehouse!X8),"",Warehouse!X8)</f>
        <v>0.05</v>
      </c>
      <c r="Z608" s="1">
        <f>IF(ISBLANK(Warehouse!Y8),"",Warehouse!Y8)</f>
        <v>0.05</v>
      </c>
      <c r="AA608" s="1">
        <f>IF(ISBLANK(Warehouse!Z8),"",Warehouse!Z8)</f>
        <v>0.05</v>
      </c>
      <c r="AB608" s="23">
        <f>IF(ISBLANK(Warehouse!AA8),"",Warehouse!AA8)</f>
        <v>0.05</v>
      </c>
    </row>
    <row r="609" spans="1:28" x14ac:dyDescent="0.25">
      <c r="A609" s="53" t="e">
        <f>IF(ISBLANK(Warehouse!A9),NA(),Warehouse!A9)</f>
        <v>#N/A</v>
      </c>
      <c r="B609" t="e">
        <f t="shared" si="35"/>
        <v>#N/A</v>
      </c>
      <c r="C609" t="str">
        <f>IF(ISBLANK(Warehouse!C9),"",Warehouse!C9)</f>
        <v>Sat</v>
      </c>
      <c r="D609" t="str">
        <f t="shared" si="37"/>
        <v>WarehouseLightsSat</v>
      </c>
      <c r="E609" s="1">
        <f>IF(ISBLANK(Warehouse!D9),"",Warehouse!D9)</f>
        <v>0.05</v>
      </c>
      <c r="F609" s="1">
        <f>IF(ISBLANK(Warehouse!E9),"",Warehouse!E9)</f>
        <v>0.05</v>
      </c>
      <c r="G609" s="1">
        <f>IF(ISBLANK(Warehouse!F9),"",Warehouse!F9)</f>
        <v>0.05</v>
      </c>
      <c r="H609" s="1">
        <f>IF(ISBLANK(Warehouse!G9),"",Warehouse!G9)</f>
        <v>0.05</v>
      </c>
      <c r="I609" s="1">
        <f>IF(ISBLANK(Warehouse!H9),"",Warehouse!H9)</f>
        <v>0.05</v>
      </c>
      <c r="J609" s="1">
        <f>IF(ISBLANK(Warehouse!I9),"",Warehouse!I9)</f>
        <v>0.05</v>
      </c>
      <c r="K609" s="1">
        <f>IF(ISBLANK(Warehouse!J9),"",Warehouse!J9)</f>
        <v>0.05</v>
      </c>
      <c r="L609" s="1">
        <f>IF(ISBLANK(Warehouse!K9),"",Warehouse!K9)</f>
        <v>0.05</v>
      </c>
      <c r="M609" s="1">
        <f>IF(ISBLANK(Warehouse!L9),"",Warehouse!L9)</f>
        <v>0.08</v>
      </c>
      <c r="N609" s="1">
        <f>IF(ISBLANK(Warehouse!M9),"",Warehouse!M9)</f>
        <v>0.24</v>
      </c>
      <c r="O609" s="1">
        <f>IF(ISBLANK(Warehouse!N9),"",Warehouse!N9)</f>
        <v>0.24</v>
      </c>
      <c r="P609" s="1">
        <f>IF(ISBLANK(Warehouse!O9),"",Warehouse!O9)</f>
        <v>0.24</v>
      </c>
      <c r="Q609" s="1">
        <f>IF(ISBLANK(Warehouse!P9),"",Warehouse!P9)</f>
        <v>0.05</v>
      </c>
      <c r="R609" s="1">
        <f>IF(ISBLANK(Warehouse!Q9),"",Warehouse!Q9)</f>
        <v>0.05</v>
      </c>
      <c r="S609" s="1">
        <f>IF(ISBLANK(Warehouse!R9),"",Warehouse!R9)</f>
        <v>0.05</v>
      </c>
      <c r="T609" s="1">
        <f>IF(ISBLANK(Warehouse!S9),"",Warehouse!S9)</f>
        <v>0.05</v>
      </c>
      <c r="U609" s="1">
        <f>IF(ISBLANK(Warehouse!T9),"",Warehouse!T9)</f>
        <v>0.05</v>
      </c>
      <c r="V609" s="1">
        <f>IF(ISBLANK(Warehouse!U9),"",Warehouse!U9)</f>
        <v>0.05</v>
      </c>
      <c r="W609" s="1">
        <f>IF(ISBLANK(Warehouse!V9),"",Warehouse!V9)</f>
        <v>0.05</v>
      </c>
      <c r="X609" s="1">
        <f>IF(ISBLANK(Warehouse!W9),"",Warehouse!W9)</f>
        <v>0.05</v>
      </c>
      <c r="Y609" s="1">
        <f>IF(ISBLANK(Warehouse!X9),"",Warehouse!X9)</f>
        <v>0.05</v>
      </c>
      <c r="Z609" s="1">
        <f>IF(ISBLANK(Warehouse!Y9),"",Warehouse!Y9)</f>
        <v>0.05</v>
      </c>
      <c r="AA609" s="1">
        <f>IF(ISBLANK(Warehouse!Z9),"",Warehouse!Z9)</f>
        <v>0.05</v>
      </c>
      <c r="AB609" s="23">
        <f>IF(ISBLANK(Warehouse!AA9),"",Warehouse!AA9)</f>
        <v>0.05</v>
      </c>
    </row>
    <row r="610" spans="1:28" x14ac:dyDescent="0.25">
      <c r="A610" s="53" t="e">
        <f>IF(ISBLANK(Warehouse!A10),NA(),Warehouse!A10)</f>
        <v>#N/A</v>
      </c>
      <c r="B610" t="e">
        <f t="shared" si="35"/>
        <v>#N/A</v>
      </c>
      <c r="C610" t="str">
        <f>IF(ISBLANK(Warehouse!C10),"",Warehouse!C10)</f>
        <v>Sun</v>
      </c>
      <c r="D610" t="str">
        <f t="shared" si="37"/>
        <v>WarehouseLightsSun</v>
      </c>
      <c r="E610" s="1">
        <f>IF(ISBLANK(Warehouse!D10),"",Warehouse!D10)</f>
        <v>0.05</v>
      </c>
      <c r="F610" s="1">
        <f>IF(ISBLANK(Warehouse!E10),"",Warehouse!E10)</f>
        <v>0.05</v>
      </c>
      <c r="G610" s="1">
        <f>IF(ISBLANK(Warehouse!F10),"",Warehouse!F10)</f>
        <v>0.05</v>
      </c>
      <c r="H610" s="1">
        <f>IF(ISBLANK(Warehouse!G10),"",Warehouse!G10)</f>
        <v>0.05</v>
      </c>
      <c r="I610" s="1">
        <f>IF(ISBLANK(Warehouse!H10),"",Warehouse!H10)</f>
        <v>0.05</v>
      </c>
      <c r="J610" s="1">
        <f>IF(ISBLANK(Warehouse!I10),"",Warehouse!I10)</f>
        <v>0.05</v>
      </c>
      <c r="K610" s="1">
        <f>IF(ISBLANK(Warehouse!J10),"",Warehouse!J10)</f>
        <v>0.05</v>
      </c>
      <c r="L610" s="1">
        <f>IF(ISBLANK(Warehouse!K10),"",Warehouse!K10)</f>
        <v>0.05</v>
      </c>
      <c r="M610" s="1">
        <f>IF(ISBLANK(Warehouse!L10),"",Warehouse!L10)</f>
        <v>0.05</v>
      </c>
      <c r="N610" s="1">
        <f>IF(ISBLANK(Warehouse!M10),"",Warehouse!M10)</f>
        <v>0.05</v>
      </c>
      <c r="O610" s="1">
        <f>IF(ISBLANK(Warehouse!N10),"",Warehouse!N10)</f>
        <v>0.05</v>
      </c>
      <c r="P610" s="1">
        <f>IF(ISBLANK(Warehouse!O10),"",Warehouse!O10)</f>
        <v>0.05</v>
      </c>
      <c r="Q610" s="1">
        <f>IF(ISBLANK(Warehouse!P10),"",Warehouse!P10)</f>
        <v>0.05</v>
      </c>
      <c r="R610" s="1">
        <f>IF(ISBLANK(Warehouse!Q10),"",Warehouse!Q10)</f>
        <v>0.05</v>
      </c>
      <c r="S610" s="1">
        <f>IF(ISBLANK(Warehouse!R10),"",Warehouse!R10)</f>
        <v>0.05</v>
      </c>
      <c r="T610" s="1">
        <f>IF(ISBLANK(Warehouse!S10),"",Warehouse!S10)</f>
        <v>0.05</v>
      </c>
      <c r="U610" s="1">
        <f>IF(ISBLANK(Warehouse!T10),"",Warehouse!T10)</f>
        <v>0.05</v>
      </c>
      <c r="V610" s="1">
        <f>IF(ISBLANK(Warehouse!U10),"",Warehouse!U10)</f>
        <v>0.05</v>
      </c>
      <c r="W610" s="1">
        <f>IF(ISBLANK(Warehouse!V10),"",Warehouse!V10)</f>
        <v>0.05</v>
      </c>
      <c r="X610" s="1">
        <f>IF(ISBLANK(Warehouse!W10),"",Warehouse!W10)</f>
        <v>0.05</v>
      </c>
      <c r="Y610" s="1">
        <f>IF(ISBLANK(Warehouse!X10),"",Warehouse!X10)</f>
        <v>0.05</v>
      </c>
      <c r="Z610" s="1">
        <f>IF(ISBLANK(Warehouse!Y10),"",Warehouse!Y10)</f>
        <v>0.05</v>
      </c>
      <c r="AA610" s="1">
        <f>IF(ISBLANK(Warehouse!Z10),"",Warehouse!Z10)</f>
        <v>0.05</v>
      </c>
      <c r="AB610" s="23">
        <f>IF(ISBLANK(Warehouse!AA10),"",Warehouse!AA10)</f>
        <v>0.05</v>
      </c>
    </row>
    <row r="611" spans="1:28" x14ac:dyDescent="0.25">
      <c r="A611" s="53" t="str">
        <f>IF(ISBLANK(Warehouse!A11),NA(),Warehouse!A11)</f>
        <v>Receptacle</v>
      </c>
      <c r="B611" t="str">
        <f t="shared" si="35"/>
        <v>Receptacle</v>
      </c>
      <c r="C611" t="str">
        <f>IF(ISBLANK(Warehouse!C11),"",Warehouse!C11)</f>
        <v>WD</v>
      </c>
      <c r="D611" t="str">
        <f t="shared" si="37"/>
        <v>WarehouseReceptacleWD</v>
      </c>
      <c r="E611" s="1">
        <f>IF(ISBLANK(Warehouse!D11),"",Warehouse!D11)</f>
        <v>0.05</v>
      </c>
      <c r="F611" s="1">
        <f>IF(ISBLANK(Warehouse!E11),"",Warehouse!E11)</f>
        <v>0.05</v>
      </c>
      <c r="G611" s="1">
        <f>IF(ISBLANK(Warehouse!F11),"",Warehouse!F11)</f>
        <v>0.05</v>
      </c>
      <c r="H611" s="1">
        <f>IF(ISBLANK(Warehouse!G11),"",Warehouse!G11)</f>
        <v>0.05</v>
      </c>
      <c r="I611" s="1">
        <f>IF(ISBLANK(Warehouse!H11),"",Warehouse!H11)</f>
        <v>0.05</v>
      </c>
      <c r="J611" s="1">
        <f>IF(ISBLANK(Warehouse!I11),"",Warehouse!I11)</f>
        <v>0.05</v>
      </c>
      <c r="K611" s="1">
        <f>IF(ISBLANK(Warehouse!J11),"",Warehouse!J11)</f>
        <v>0.05</v>
      </c>
      <c r="L611" s="1">
        <f>IF(ISBLANK(Warehouse!K11),"",Warehouse!K11)</f>
        <v>0.4</v>
      </c>
      <c r="M611" s="1">
        <f>IF(ISBLANK(Warehouse!L11),"",Warehouse!L11)</f>
        <v>0.7</v>
      </c>
      <c r="N611" s="1">
        <f>IF(ISBLANK(Warehouse!M11),"",Warehouse!M11)</f>
        <v>0.9</v>
      </c>
      <c r="O611" s="1">
        <f>IF(ISBLANK(Warehouse!N11),"",Warehouse!N11)</f>
        <v>0.9</v>
      </c>
      <c r="P611" s="1">
        <f>IF(ISBLANK(Warehouse!O11),"",Warehouse!O11)</f>
        <v>0.9</v>
      </c>
      <c r="Q611" s="1">
        <f>IF(ISBLANK(Warehouse!P11),"",Warehouse!P11)</f>
        <v>0.9</v>
      </c>
      <c r="R611" s="1">
        <f>IF(ISBLANK(Warehouse!Q11),"",Warehouse!Q11)</f>
        <v>0.9</v>
      </c>
      <c r="S611" s="1">
        <f>IF(ISBLANK(Warehouse!R11),"",Warehouse!R11)</f>
        <v>0.9</v>
      </c>
      <c r="T611" s="1">
        <f>IF(ISBLANK(Warehouse!S11),"",Warehouse!S11)</f>
        <v>0.9</v>
      </c>
      <c r="U611" s="1">
        <f>IF(ISBLANK(Warehouse!T11),"",Warehouse!T11)</f>
        <v>0.9</v>
      </c>
      <c r="V611" s="1">
        <f>IF(ISBLANK(Warehouse!U11),"",Warehouse!U11)</f>
        <v>0.3</v>
      </c>
      <c r="W611" s="1">
        <f>IF(ISBLANK(Warehouse!V11),"",Warehouse!V11)</f>
        <v>0.05</v>
      </c>
      <c r="X611" s="1">
        <f>IF(ISBLANK(Warehouse!W11),"",Warehouse!W11)</f>
        <v>0.05</v>
      </c>
      <c r="Y611" s="1">
        <f>IF(ISBLANK(Warehouse!X11),"",Warehouse!X11)</f>
        <v>0.05</v>
      </c>
      <c r="Z611" s="1">
        <f>IF(ISBLANK(Warehouse!Y11),"",Warehouse!Y11)</f>
        <v>0.05</v>
      </c>
      <c r="AA611" s="1">
        <f>IF(ISBLANK(Warehouse!Z11),"",Warehouse!Z11)</f>
        <v>0.05</v>
      </c>
      <c r="AB611" s="23">
        <f>IF(ISBLANK(Warehouse!AA11),"",Warehouse!AA11)</f>
        <v>0.05</v>
      </c>
    </row>
    <row r="612" spans="1:28" x14ac:dyDescent="0.25">
      <c r="A612" s="53" t="e">
        <f>IF(ISBLANK(Warehouse!A12),NA(),Warehouse!A12)</f>
        <v>#N/A</v>
      </c>
      <c r="B612" t="e">
        <f t="shared" si="35"/>
        <v>#N/A</v>
      </c>
      <c r="C612" t="str">
        <f>IF(ISBLANK(Warehouse!C12),"",Warehouse!C12)</f>
        <v>Sat</v>
      </c>
      <c r="D612" t="str">
        <f t="shared" si="37"/>
        <v>WarehouseReceptacleSat</v>
      </c>
      <c r="E612" s="1">
        <f>IF(ISBLANK(Warehouse!D12),"",Warehouse!D12)</f>
        <v>0.05</v>
      </c>
      <c r="F612" s="1">
        <f>IF(ISBLANK(Warehouse!E12),"",Warehouse!E12)</f>
        <v>0.05</v>
      </c>
      <c r="G612" s="1">
        <f>IF(ISBLANK(Warehouse!F12),"",Warehouse!F12)</f>
        <v>0.05</v>
      </c>
      <c r="H612" s="1">
        <f>IF(ISBLANK(Warehouse!G12),"",Warehouse!G12)</f>
        <v>0.05</v>
      </c>
      <c r="I612" s="1">
        <f>IF(ISBLANK(Warehouse!H12),"",Warehouse!H12)</f>
        <v>0.05</v>
      </c>
      <c r="J612" s="1">
        <f>IF(ISBLANK(Warehouse!I12),"",Warehouse!I12)</f>
        <v>0.05</v>
      </c>
      <c r="K612" s="1">
        <f>IF(ISBLANK(Warehouse!J12),"",Warehouse!J12)</f>
        <v>0.05</v>
      </c>
      <c r="L612" s="1">
        <f>IF(ISBLANK(Warehouse!K12),"",Warehouse!K12)</f>
        <v>0.05</v>
      </c>
      <c r="M612" s="1">
        <f>IF(ISBLANK(Warehouse!L12),"",Warehouse!L12)</f>
        <v>0.08</v>
      </c>
      <c r="N612" s="1">
        <f>IF(ISBLANK(Warehouse!M12),"",Warehouse!M12)</f>
        <v>0.24</v>
      </c>
      <c r="O612" s="1">
        <f>IF(ISBLANK(Warehouse!N12),"",Warehouse!N12)</f>
        <v>0.24</v>
      </c>
      <c r="P612" s="1">
        <f>IF(ISBLANK(Warehouse!O12),"",Warehouse!O12)</f>
        <v>0.24</v>
      </c>
      <c r="Q612" s="1">
        <f>IF(ISBLANK(Warehouse!P12),"",Warehouse!P12)</f>
        <v>0.05</v>
      </c>
      <c r="R612" s="1">
        <f>IF(ISBLANK(Warehouse!Q12),"",Warehouse!Q12)</f>
        <v>0.05</v>
      </c>
      <c r="S612" s="1">
        <f>IF(ISBLANK(Warehouse!R12),"",Warehouse!R12)</f>
        <v>0.05</v>
      </c>
      <c r="T612" s="1">
        <f>IF(ISBLANK(Warehouse!S12),"",Warehouse!S12)</f>
        <v>0.05</v>
      </c>
      <c r="U612" s="1">
        <f>IF(ISBLANK(Warehouse!T12),"",Warehouse!T12)</f>
        <v>0.05</v>
      </c>
      <c r="V612" s="1">
        <f>IF(ISBLANK(Warehouse!U12),"",Warehouse!U12)</f>
        <v>0.05</v>
      </c>
      <c r="W612" s="1">
        <f>IF(ISBLANK(Warehouse!V12),"",Warehouse!V12)</f>
        <v>0.05</v>
      </c>
      <c r="X612" s="1">
        <f>IF(ISBLANK(Warehouse!W12),"",Warehouse!W12)</f>
        <v>0.05</v>
      </c>
      <c r="Y612" s="1">
        <f>IF(ISBLANK(Warehouse!X12),"",Warehouse!X12)</f>
        <v>0.05</v>
      </c>
      <c r="Z612" s="1">
        <f>IF(ISBLANK(Warehouse!Y12),"",Warehouse!Y12)</f>
        <v>0.05</v>
      </c>
      <c r="AA612" s="1">
        <f>IF(ISBLANK(Warehouse!Z12),"",Warehouse!Z12)</f>
        <v>0.05</v>
      </c>
      <c r="AB612" s="23">
        <f>IF(ISBLANK(Warehouse!AA12),"",Warehouse!AA12)</f>
        <v>0.05</v>
      </c>
    </row>
    <row r="613" spans="1:28" x14ac:dyDescent="0.25">
      <c r="A613" s="53" t="e">
        <f>IF(ISBLANK(Warehouse!A13),NA(),Warehouse!A13)</f>
        <v>#N/A</v>
      </c>
      <c r="B613" t="e">
        <f t="shared" si="35"/>
        <v>#N/A</v>
      </c>
      <c r="C613" t="str">
        <f>IF(ISBLANK(Warehouse!C13),"",Warehouse!C13)</f>
        <v>Sun</v>
      </c>
      <c r="D613" t="str">
        <f t="shared" si="37"/>
        <v>WarehouseReceptacleSun</v>
      </c>
      <c r="E613" s="1">
        <f>IF(ISBLANK(Warehouse!D13),"",Warehouse!D13)</f>
        <v>0.05</v>
      </c>
      <c r="F613" s="1">
        <f>IF(ISBLANK(Warehouse!E13),"",Warehouse!E13)</f>
        <v>0.05</v>
      </c>
      <c r="G613" s="1">
        <f>IF(ISBLANK(Warehouse!F13),"",Warehouse!F13)</f>
        <v>0.05</v>
      </c>
      <c r="H613" s="1">
        <f>IF(ISBLANK(Warehouse!G13),"",Warehouse!G13)</f>
        <v>0.05</v>
      </c>
      <c r="I613" s="1">
        <f>IF(ISBLANK(Warehouse!H13),"",Warehouse!H13)</f>
        <v>0.05</v>
      </c>
      <c r="J613" s="1">
        <f>IF(ISBLANK(Warehouse!I13),"",Warehouse!I13)</f>
        <v>0.05</v>
      </c>
      <c r="K613" s="1">
        <f>IF(ISBLANK(Warehouse!J13),"",Warehouse!J13)</f>
        <v>0.05</v>
      </c>
      <c r="L613" s="1">
        <f>IF(ISBLANK(Warehouse!K13),"",Warehouse!K13)</f>
        <v>0.05</v>
      </c>
      <c r="M613" s="1">
        <f>IF(ISBLANK(Warehouse!L13),"",Warehouse!L13)</f>
        <v>0.05</v>
      </c>
      <c r="N613" s="1">
        <f>IF(ISBLANK(Warehouse!M13),"",Warehouse!M13)</f>
        <v>0.05</v>
      </c>
      <c r="O613" s="1">
        <f>IF(ISBLANK(Warehouse!N13),"",Warehouse!N13)</f>
        <v>0.05</v>
      </c>
      <c r="P613" s="1">
        <f>IF(ISBLANK(Warehouse!O13),"",Warehouse!O13)</f>
        <v>0.05</v>
      </c>
      <c r="Q613" s="1">
        <f>IF(ISBLANK(Warehouse!P13),"",Warehouse!P13)</f>
        <v>0.05</v>
      </c>
      <c r="R613" s="1">
        <f>IF(ISBLANK(Warehouse!Q13),"",Warehouse!Q13)</f>
        <v>0.05</v>
      </c>
      <c r="S613" s="1">
        <f>IF(ISBLANK(Warehouse!R13),"",Warehouse!R13)</f>
        <v>0.05</v>
      </c>
      <c r="T613" s="1">
        <f>IF(ISBLANK(Warehouse!S13),"",Warehouse!S13)</f>
        <v>0.05</v>
      </c>
      <c r="U613" s="1">
        <f>IF(ISBLANK(Warehouse!T13),"",Warehouse!T13)</f>
        <v>0.05</v>
      </c>
      <c r="V613" s="1">
        <f>IF(ISBLANK(Warehouse!U13),"",Warehouse!U13)</f>
        <v>0.05</v>
      </c>
      <c r="W613" s="1">
        <f>IF(ISBLANK(Warehouse!V13),"",Warehouse!V13)</f>
        <v>0.05</v>
      </c>
      <c r="X613" s="1">
        <f>IF(ISBLANK(Warehouse!W13),"",Warehouse!W13)</f>
        <v>0.05</v>
      </c>
      <c r="Y613" s="1">
        <f>IF(ISBLANK(Warehouse!X13),"",Warehouse!X13)</f>
        <v>0.05</v>
      </c>
      <c r="Z613" s="1">
        <f>IF(ISBLANK(Warehouse!Y13),"",Warehouse!Y13)</f>
        <v>0.05</v>
      </c>
      <c r="AA613" s="1">
        <f>IF(ISBLANK(Warehouse!Z13),"",Warehouse!Z13)</f>
        <v>0.05</v>
      </c>
      <c r="AB613" s="23">
        <f>IF(ISBLANK(Warehouse!AA13),"",Warehouse!AA13)</f>
        <v>0.05</v>
      </c>
    </row>
    <row r="614" spans="1:28" x14ac:dyDescent="0.25">
      <c r="A614" s="53" t="str">
        <f>IF(ISBLANK(Warehouse!A14),NA(),Warehouse!A14)</f>
        <v>HVAC Avail</v>
      </c>
      <c r="B614" t="str">
        <f t="shared" si="35"/>
        <v>HVACAvail</v>
      </c>
      <c r="C614" t="str">
        <f>IF(ISBLANK(Warehouse!C14),"",Warehouse!C14)</f>
        <v>WD</v>
      </c>
      <c r="D614" t="str">
        <f t="shared" si="37"/>
        <v>WarehouseHVACAvailWD</v>
      </c>
      <c r="E614" s="1">
        <f>IF(ISBLANK(Warehouse!D14),"",Warehouse!D14)</f>
        <v>0</v>
      </c>
      <c r="F614" s="1">
        <f>IF(ISBLANK(Warehouse!E14),"",Warehouse!E14)</f>
        <v>0</v>
      </c>
      <c r="G614" s="1">
        <f>IF(ISBLANK(Warehouse!F14),"",Warehouse!F14)</f>
        <v>0</v>
      </c>
      <c r="H614" s="1">
        <f>IF(ISBLANK(Warehouse!G14),"",Warehouse!G14)</f>
        <v>0</v>
      </c>
      <c r="I614" s="1">
        <f>IF(ISBLANK(Warehouse!H14),"",Warehouse!H14)</f>
        <v>0</v>
      </c>
      <c r="J614" s="1">
        <f>IF(ISBLANK(Warehouse!I14),"",Warehouse!I14)</f>
        <v>0</v>
      </c>
      <c r="K614" s="1">
        <f>IF(ISBLANK(Warehouse!J14),"",Warehouse!J14)</f>
        <v>1</v>
      </c>
      <c r="L614" s="1">
        <f>IF(ISBLANK(Warehouse!K14),"",Warehouse!K14)</f>
        <v>1</v>
      </c>
      <c r="M614" s="1">
        <f>IF(ISBLANK(Warehouse!L14),"",Warehouse!L14)</f>
        <v>1</v>
      </c>
      <c r="N614" s="1">
        <f>IF(ISBLANK(Warehouse!M14),"",Warehouse!M14)</f>
        <v>1</v>
      </c>
      <c r="O614" s="1">
        <f>IF(ISBLANK(Warehouse!N14),"",Warehouse!N14)</f>
        <v>1</v>
      </c>
      <c r="P614" s="1">
        <f>IF(ISBLANK(Warehouse!O14),"",Warehouse!O14)</f>
        <v>1</v>
      </c>
      <c r="Q614" s="1">
        <f>IF(ISBLANK(Warehouse!P14),"",Warehouse!P14)</f>
        <v>1</v>
      </c>
      <c r="R614" s="1">
        <f>IF(ISBLANK(Warehouse!Q14),"",Warehouse!Q14)</f>
        <v>1</v>
      </c>
      <c r="S614" s="1">
        <f>IF(ISBLANK(Warehouse!R14),"",Warehouse!R14)</f>
        <v>1</v>
      </c>
      <c r="T614" s="1">
        <f>IF(ISBLANK(Warehouse!S14),"",Warehouse!S14)</f>
        <v>1</v>
      </c>
      <c r="U614" s="1">
        <f>IF(ISBLANK(Warehouse!T14),"",Warehouse!T14)</f>
        <v>1</v>
      </c>
      <c r="V614" s="1">
        <f>IF(ISBLANK(Warehouse!U14),"",Warehouse!U14)</f>
        <v>0</v>
      </c>
      <c r="W614" s="1">
        <f>IF(ISBLANK(Warehouse!V14),"",Warehouse!V14)</f>
        <v>0</v>
      </c>
      <c r="X614" s="1">
        <f>IF(ISBLANK(Warehouse!W14),"",Warehouse!W14)</f>
        <v>0</v>
      </c>
      <c r="Y614" s="1">
        <f>IF(ISBLANK(Warehouse!X14),"",Warehouse!X14)</f>
        <v>0</v>
      </c>
      <c r="Z614" s="1">
        <f>IF(ISBLANK(Warehouse!Y14),"",Warehouse!Y14)</f>
        <v>0</v>
      </c>
      <c r="AA614" s="1">
        <f>IF(ISBLANK(Warehouse!Z14),"",Warehouse!Z14)</f>
        <v>0</v>
      </c>
      <c r="AB614" s="23">
        <f>IF(ISBLANK(Warehouse!AA14),"",Warehouse!AA14)</f>
        <v>0</v>
      </c>
    </row>
    <row r="615" spans="1:28" x14ac:dyDescent="0.25">
      <c r="A615" s="53" t="e">
        <f>IF(ISBLANK(Warehouse!A15),NA(),Warehouse!A15)</f>
        <v>#N/A</v>
      </c>
      <c r="B615" t="e">
        <f t="shared" si="35"/>
        <v>#N/A</v>
      </c>
      <c r="C615" t="str">
        <f>IF(ISBLANK(Warehouse!C15),"",Warehouse!C15)</f>
        <v>Sat</v>
      </c>
      <c r="D615" t="str">
        <f t="shared" si="37"/>
        <v>WarehouseHVACAvailSat</v>
      </c>
      <c r="E615" s="1">
        <f>IF(ISBLANK(Warehouse!D15),"",Warehouse!D15)</f>
        <v>0</v>
      </c>
      <c r="F615" s="1">
        <f>IF(ISBLANK(Warehouse!E15),"",Warehouse!E15)</f>
        <v>0</v>
      </c>
      <c r="G615" s="1">
        <f>IF(ISBLANK(Warehouse!F15),"",Warehouse!F15)</f>
        <v>0</v>
      </c>
      <c r="H615" s="1">
        <f>IF(ISBLANK(Warehouse!G15),"",Warehouse!G15)</f>
        <v>0</v>
      </c>
      <c r="I615" s="1">
        <f>IF(ISBLANK(Warehouse!H15),"",Warehouse!H15)</f>
        <v>0</v>
      </c>
      <c r="J615" s="1">
        <f>IF(ISBLANK(Warehouse!I15),"",Warehouse!I15)</f>
        <v>0</v>
      </c>
      <c r="K615" s="1">
        <f>IF(ISBLANK(Warehouse!J15),"",Warehouse!J15)</f>
        <v>0</v>
      </c>
      <c r="L615" s="1">
        <f>IF(ISBLANK(Warehouse!K15),"",Warehouse!K15)</f>
        <v>1</v>
      </c>
      <c r="M615" s="1">
        <f>IF(ISBLANK(Warehouse!L15),"",Warehouse!L15)</f>
        <v>1</v>
      </c>
      <c r="N615" s="1">
        <f>IF(ISBLANK(Warehouse!M15),"",Warehouse!M15)</f>
        <v>1</v>
      </c>
      <c r="O615" s="1">
        <f>IF(ISBLANK(Warehouse!N15),"",Warehouse!N15)</f>
        <v>1</v>
      </c>
      <c r="P615" s="1">
        <f>IF(ISBLANK(Warehouse!O15),"",Warehouse!O15)</f>
        <v>1</v>
      </c>
      <c r="Q615" s="1">
        <f>IF(ISBLANK(Warehouse!P15),"",Warehouse!P15)</f>
        <v>1</v>
      </c>
      <c r="R615" s="1">
        <f>IF(ISBLANK(Warehouse!Q15),"",Warehouse!Q15)</f>
        <v>1</v>
      </c>
      <c r="S615" s="1">
        <f>IF(ISBLANK(Warehouse!R15),"",Warehouse!R15)</f>
        <v>1</v>
      </c>
      <c r="T615" s="1">
        <f>IF(ISBLANK(Warehouse!S15),"",Warehouse!S15)</f>
        <v>1</v>
      </c>
      <c r="U615" s="1">
        <f>IF(ISBLANK(Warehouse!T15),"",Warehouse!T15)</f>
        <v>0</v>
      </c>
      <c r="V615" s="1">
        <f>IF(ISBLANK(Warehouse!U15),"",Warehouse!U15)</f>
        <v>0</v>
      </c>
      <c r="W615" s="1">
        <f>IF(ISBLANK(Warehouse!V15),"",Warehouse!V15)</f>
        <v>0</v>
      </c>
      <c r="X615" s="1">
        <f>IF(ISBLANK(Warehouse!W15),"",Warehouse!W15)</f>
        <v>0</v>
      </c>
      <c r="Y615" s="1">
        <f>IF(ISBLANK(Warehouse!X15),"",Warehouse!X15)</f>
        <v>0</v>
      </c>
      <c r="Z615" s="1">
        <f>IF(ISBLANK(Warehouse!Y15),"",Warehouse!Y15)</f>
        <v>0</v>
      </c>
      <c r="AA615" s="1">
        <f>IF(ISBLANK(Warehouse!Z15),"",Warehouse!Z15)</f>
        <v>0</v>
      </c>
      <c r="AB615" s="23">
        <f>IF(ISBLANK(Warehouse!AA15),"",Warehouse!AA15)</f>
        <v>0</v>
      </c>
    </row>
    <row r="616" spans="1:28" x14ac:dyDescent="0.25">
      <c r="A616" s="53" t="e">
        <f>IF(ISBLANK(Warehouse!A16),NA(),Warehouse!A16)</f>
        <v>#N/A</v>
      </c>
      <c r="B616" t="e">
        <f t="shared" si="35"/>
        <v>#N/A</v>
      </c>
      <c r="C616" t="str">
        <f>IF(ISBLANK(Warehouse!C16),"",Warehouse!C16)</f>
        <v>Sun</v>
      </c>
      <c r="D616" t="str">
        <f t="shared" si="37"/>
        <v>WarehouseHVACAvailSun</v>
      </c>
      <c r="E616" s="1">
        <f>IF(ISBLANK(Warehouse!D16),"",Warehouse!D16)</f>
        <v>0</v>
      </c>
      <c r="F616" s="1">
        <f>IF(ISBLANK(Warehouse!E16),"",Warehouse!E16)</f>
        <v>0</v>
      </c>
      <c r="G616" s="1">
        <f>IF(ISBLANK(Warehouse!F16),"",Warehouse!F16)</f>
        <v>0</v>
      </c>
      <c r="H616" s="1">
        <f>IF(ISBLANK(Warehouse!G16),"",Warehouse!G16)</f>
        <v>0</v>
      </c>
      <c r="I616" s="1">
        <f>IF(ISBLANK(Warehouse!H16),"",Warehouse!H16)</f>
        <v>0</v>
      </c>
      <c r="J616" s="1">
        <f>IF(ISBLANK(Warehouse!I16),"",Warehouse!I16)</f>
        <v>0</v>
      </c>
      <c r="K616" s="1">
        <f>IF(ISBLANK(Warehouse!J16),"",Warehouse!J16)</f>
        <v>0</v>
      </c>
      <c r="L616" s="1">
        <f>IF(ISBLANK(Warehouse!K16),"",Warehouse!K16)</f>
        <v>0</v>
      </c>
      <c r="M616" s="1">
        <f>IF(ISBLANK(Warehouse!L16),"",Warehouse!L16)</f>
        <v>0</v>
      </c>
      <c r="N616" s="1">
        <f>IF(ISBLANK(Warehouse!M16),"",Warehouse!M16)</f>
        <v>0</v>
      </c>
      <c r="O616" s="1">
        <f>IF(ISBLANK(Warehouse!N16),"",Warehouse!N16)</f>
        <v>0</v>
      </c>
      <c r="P616" s="1">
        <f>IF(ISBLANK(Warehouse!O16),"",Warehouse!O16)</f>
        <v>0</v>
      </c>
      <c r="Q616" s="1">
        <f>IF(ISBLANK(Warehouse!P16),"",Warehouse!P16)</f>
        <v>0</v>
      </c>
      <c r="R616" s="1">
        <f>IF(ISBLANK(Warehouse!Q16),"",Warehouse!Q16)</f>
        <v>0</v>
      </c>
      <c r="S616" s="1">
        <f>IF(ISBLANK(Warehouse!R16),"",Warehouse!R16)</f>
        <v>0</v>
      </c>
      <c r="T616" s="1">
        <f>IF(ISBLANK(Warehouse!S16),"",Warehouse!S16)</f>
        <v>0</v>
      </c>
      <c r="U616" s="1">
        <f>IF(ISBLANK(Warehouse!T16),"",Warehouse!T16)</f>
        <v>0</v>
      </c>
      <c r="V616" s="1">
        <f>IF(ISBLANK(Warehouse!U16),"",Warehouse!U16)</f>
        <v>0</v>
      </c>
      <c r="W616" s="1">
        <f>IF(ISBLANK(Warehouse!V16),"",Warehouse!V16)</f>
        <v>0</v>
      </c>
      <c r="X616" s="1">
        <f>IF(ISBLANK(Warehouse!W16),"",Warehouse!W16)</f>
        <v>0</v>
      </c>
      <c r="Y616" s="1">
        <f>IF(ISBLANK(Warehouse!X16),"",Warehouse!X16)</f>
        <v>0</v>
      </c>
      <c r="Z616" s="1">
        <f>IF(ISBLANK(Warehouse!Y16),"",Warehouse!Y16)</f>
        <v>0</v>
      </c>
      <c r="AA616" s="1">
        <f>IF(ISBLANK(Warehouse!Z16),"",Warehouse!Z16)</f>
        <v>0</v>
      </c>
      <c r="AB616" s="23">
        <f>IF(ISBLANK(Warehouse!AA16),"",Warehouse!AA16)</f>
        <v>0</v>
      </c>
    </row>
    <row r="617" spans="1:28" x14ac:dyDescent="0.25">
      <c r="A617" s="53" t="str">
        <f>IF(ISBLANK(Warehouse!A17),NA(),Warehouse!A17)</f>
        <v>Service Hot Water</v>
      </c>
      <c r="B617" t="str">
        <f t="shared" si="35"/>
        <v>ServiceHotWater</v>
      </c>
      <c r="C617" t="str">
        <f>IF(ISBLANK(Warehouse!C17),"",Warehouse!C17)</f>
        <v>WD</v>
      </c>
      <c r="D617" t="str">
        <f t="shared" si="37"/>
        <v>WarehouseServiceHotWaterWD</v>
      </c>
      <c r="E617" s="1">
        <f>IF(ISBLANK(Warehouse!D17),"",Warehouse!D17)</f>
        <v>0.02</v>
      </c>
      <c r="F617" s="1">
        <f>IF(ISBLANK(Warehouse!E17),"",Warehouse!E17)</f>
        <v>0.02</v>
      </c>
      <c r="G617" s="1">
        <f>IF(ISBLANK(Warehouse!F17),"",Warehouse!F17)</f>
        <v>0.02</v>
      </c>
      <c r="H617" s="1">
        <f>IF(ISBLANK(Warehouse!G17),"",Warehouse!G17)</f>
        <v>0.02</v>
      </c>
      <c r="I617" s="1">
        <f>IF(ISBLANK(Warehouse!H17),"",Warehouse!H17)</f>
        <v>0.05</v>
      </c>
      <c r="J617" s="1">
        <f>IF(ISBLANK(Warehouse!I17),"",Warehouse!I17)</f>
        <v>7.0000000000000007E-2</v>
      </c>
      <c r="K617" s="1">
        <f>IF(ISBLANK(Warehouse!J17),"",Warehouse!J17)</f>
        <v>7.0000000000000007E-2</v>
      </c>
      <c r="L617" s="1">
        <f>IF(ISBLANK(Warehouse!K17),"",Warehouse!K17)</f>
        <v>0.1</v>
      </c>
      <c r="M617" s="1">
        <f>IF(ISBLANK(Warehouse!L17),"",Warehouse!L17)</f>
        <v>0.3</v>
      </c>
      <c r="N617" s="1">
        <f>IF(ISBLANK(Warehouse!M17),"",Warehouse!M17)</f>
        <v>0.36</v>
      </c>
      <c r="O617" s="1">
        <f>IF(ISBLANK(Warehouse!N17),"",Warehouse!N17)</f>
        <v>0.36</v>
      </c>
      <c r="P617" s="1">
        <f>IF(ISBLANK(Warehouse!O17),"",Warehouse!O17)</f>
        <v>0.46</v>
      </c>
      <c r="Q617" s="1">
        <f>IF(ISBLANK(Warehouse!P17),"",Warehouse!P17)</f>
        <v>0.56999999999999995</v>
      </c>
      <c r="R617" s="1">
        <f>IF(ISBLANK(Warehouse!Q17),"",Warehouse!Q17)</f>
        <v>0.43</v>
      </c>
      <c r="S617" s="1">
        <f>IF(ISBLANK(Warehouse!R17),"",Warehouse!R17)</f>
        <v>0.38</v>
      </c>
      <c r="T617" s="1">
        <f>IF(ISBLANK(Warehouse!S17),"",Warehouse!S17)</f>
        <v>0.4</v>
      </c>
      <c r="U617" s="1">
        <f>IF(ISBLANK(Warehouse!T17),"",Warehouse!T17)</f>
        <v>0.3</v>
      </c>
      <c r="V617" s="1">
        <f>IF(ISBLANK(Warehouse!U17),"",Warehouse!U17)</f>
        <v>0.18</v>
      </c>
      <c r="W617" s="1">
        <f>IF(ISBLANK(Warehouse!V17),"",Warehouse!V17)</f>
        <v>0.03</v>
      </c>
      <c r="X617" s="1">
        <f>IF(ISBLANK(Warehouse!W17),"",Warehouse!W17)</f>
        <v>0.03</v>
      </c>
      <c r="Y617" s="1">
        <f>IF(ISBLANK(Warehouse!X17),"",Warehouse!X17)</f>
        <v>0.03</v>
      </c>
      <c r="Z617" s="1">
        <f>IF(ISBLANK(Warehouse!Y17),"",Warehouse!Y17)</f>
        <v>0.03</v>
      </c>
      <c r="AA617" s="1">
        <f>IF(ISBLANK(Warehouse!Z17),"",Warehouse!Z17)</f>
        <v>0.03</v>
      </c>
      <c r="AB617" s="23">
        <f>IF(ISBLANK(Warehouse!AA17),"",Warehouse!AA17)</f>
        <v>0.03</v>
      </c>
    </row>
    <row r="618" spans="1:28" x14ac:dyDescent="0.25">
      <c r="A618" s="53" t="e">
        <f>IF(ISBLANK(Warehouse!A18),NA(),Warehouse!A18)</f>
        <v>#N/A</v>
      </c>
      <c r="B618" t="e">
        <f t="shared" si="35"/>
        <v>#N/A</v>
      </c>
      <c r="C618" t="str">
        <f>IF(ISBLANK(Warehouse!C18),"",Warehouse!C18)</f>
        <v>Sat</v>
      </c>
      <c r="D618" t="str">
        <f t="shared" si="37"/>
        <v>WarehouseServiceHotWaterSat</v>
      </c>
      <c r="E618" s="1">
        <f>IF(ISBLANK(Warehouse!D18),"",Warehouse!D18)</f>
        <v>0.02</v>
      </c>
      <c r="F618" s="1">
        <f>IF(ISBLANK(Warehouse!E18),"",Warehouse!E18)</f>
        <v>0.02</v>
      </c>
      <c r="G618" s="1">
        <f>IF(ISBLANK(Warehouse!F18),"",Warehouse!F18)</f>
        <v>0.02</v>
      </c>
      <c r="H618" s="1">
        <f>IF(ISBLANK(Warehouse!G18),"",Warehouse!G18)</f>
        <v>0.02</v>
      </c>
      <c r="I618" s="1">
        <f>IF(ISBLANK(Warehouse!H18),"",Warehouse!H18)</f>
        <v>0.02</v>
      </c>
      <c r="J618" s="1">
        <f>IF(ISBLANK(Warehouse!I18),"",Warehouse!I18)</f>
        <v>0.02</v>
      </c>
      <c r="K618" s="1">
        <f>IF(ISBLANK(Warehouse!J18),"",Warehouse!J18)</f>
        <v>0.02</v>
      </c>
      <c r="L618" s="1">
        <f>IF(ISBLANK(Warehouse!K18),"",Warehouse!K18)</f>
        <v>0.02</v>
      </c>
      <c r="M618" s="1">
        <f>IF(ISBLANK(Warehouse!L18),"",Warehouse!L18)</f>
        <v>0.06</v>
      </c>
      <c r="N618" s="1">
        <f>IF(ISBLANK(Warehouse!M18),"",Warehouse!M18)</f>
        <v>0.12</v>
      </c>
      <c r="O618" s="1">
        <f>IF(ISBLANK(Warehouse!N18),"",Warehouse!N18)</f>
        <v>0.12</v>
      </c>
      <c r="P618" s="1">
        <f>IF(ISBLANK(Warehouse!O18),"",Warehouse!O18)</f>
        <v>0.17</v>
      </c>
      <c r="Q618" s="1">
        <f>IF(ISBLANK(Warehouse!P18),"",Warehouse!P18)</f>
        <v>0.04</v>
      </c>
      <c r="R618" s="1">
        <f>IF(ISBLANK(Warehouse!Q18),"",Warehouse!Q18)</f>
        <v>0.04</v>
      </c>
      <c r="S618" s="1">
        <f>IF(ISBLANK(Warehouse!R18),"",Warehouse!R18)</f>
        <v>0.02</v>
      </c>
      <c r="T618" s="1">
        <f>IF(ISBLANK(Warehouse!S18),"",Warehouse!S18)</f>
        <v>0.02</v>
      </c>
      <c r="U618" s="1">
        <f>IF(ISBLANK(Warehouse!T18),"",Warehouse!T18)</f>
        <v>0.02</v>
      </c>
      <c r="V618" s="1">
        <f>IF(ISBLANK(Warehouse!U18),"",Warehouse!U18)</f>
        <v>0.02</v>
      </c>
      <c r="W618" s="1">
        <f>IF(ISBLANK(Warehouse!V18),"",Warehouse!V18)</f>
        <v>0.02</v>
      </c>
      <c r="X618" s="1">
        <f>IF(ISBLANK(Warehouse!W18),"",Warehouse!W18)</f>
        <v>0.02</v>
      </c>
      <c r="Y618" s="1">
        <f>IF(ISBLANK(Warehouse!X18),"",Warehouse!X18)</f>
        <v>0.02</v>
      </c>
      <c r="Z618" s="1">
        <f>IF(ISBLANK(Warehouse!Y18),"",Warehouse!Y18)</f>
        <v>0.02</v>
      </c>
      <c r="AA618" s="1">
        <f>IF(ISBLANK(Warehouse!Z18),"",Warehouse!Z18)</f>
        <v>0.02</v>
      </c>
      <c r="AB618" s="23">
        <f>IF(ISBLANK(Warehouse!AA18),"",Warehouse!AA18)</f>
        <v>0.02</v>
      </c>
    </row>
    <row r="619" spans="1:28" x14ac:dyDescent="0.25">
      <c r="A619" s="53" t="e">
        <f>IF(ISBLANK(Warehouse!A19),NA(),Warehouse!A19)</f>
        <v>#N/A</v>
      </c>
      <c r="B619" t="e">
        <f t="shared" si="35"/>
        <v>#N/A</v>
      </c>
      <c r="C619" t="str">
        <f>IF(ISBLANK(Warehouse!C19),"",Warehouse!C19)</f>
        <v>Sun</v>
      </c>
      <c r="D619" t="str">
        <f t="shared" si="37"/>
        <v>WarehouseServiceHotWaterSun</v>
      </c>
      <c r="E619" s="1">
        <f>IF(ISBLANK(Warehouse!D19),"",Warehouse!D19)</f>
        <v>0.02</v>
      </c>
      <c r="F619" s="1">
        <f>IF(ISBLANK(Warehouse!E19),"",Warehouse!E19)</f>
        <v>0.02</v>
      </c>
      <c r="G619" s="1">
        <f>IF(ISBLANK(Warehouse!F19),"",Warehouse!F19)</f>
        <v>0.02</v>
      </c>
      <c r="H619" s="1">
        <f>IF(ISBLANK(Warehouse!G19),"",Warehouse!G19)</f>
        <v>0.02</v>
      </c>
      <c r="I619" s="1">
        <f>IF(ISBLANK(Warehouse!H19),"",Warehouse!H19)</f>
        <v>0.02</v>
      </c>
      <c r="J619" s="1">
        <f>IF(ISBLANK(Warehouse!I19),"",Warehouse!I19)</f>
        <v>0.02</v>
      </c>
      <c r="K619" s="1">
        <f>IF(ISBLANK(Warehouse!J19),"",Warehouse!J19)</f>
        <v>0.02</v>
      </c>
      <c r="L619" s="1">
        <f>IF(ISBLANK(Warehouse!K19),"",Warehouse!K19)</f>
        <v>0.02</v>
      </c>
      <c r="M619" s="1">
        <f>IF(ISBLANK(Warehouse!L19),"",Warehouse!L19)</f>
        <v>0.02</v>
      </c>
      <c r="N619" s="1">
        <f>IF(ISBLANK(Warehouse!M19),"",Warehouse!M19)</f>
        <v>0.02</v>
      </c>
      <c r="O619" s="1">
        <f>IF(ISBLANK(Warehouse!N19),"",Warehouse!N19)</f>
        <v>0.02</v>
      </c>
      <c r="P619" s="1">
        <f>IF(ISBLANK(Warehouse!O19),"",Warehouse!O19)</f>
        <v>0.02</v>
      </c>
      <c r="Q619" s="1">
        <f>IF(ISBLANK(Warehouse!P19),"",Warehouse!P19)</f>
        <v>0.04</v>
      </c>
      <c r="R619" s="1">
        <f>IF(ISBLANK(Warehouse!Q19),"",Warehouse!Q19)</f>
        <v>0.04</v>
      </c>
      <c r="S619" s="1">
        <f>IF(ISBLANK(Warehouse!R19),"",Warehouse!R19)</f>
        <v>0.02</v>
      </c>
      <c r="T619" s="1">
        <f>IF(ISBLANK(Warehouse!S19),"",Warehouse!S19)</f>
        <v>0.02</v>
      </c>
      <c r="U619" s="1">
        <f>IF(ISBLANK(Warehouse!T19),"",Warehouse!T19)</f>
        <v>0.02</v>
      </c>
      <c r="V619" s="1">
        <f>IF(ISBLANK(Warehouse!U19),"",Warehouse!U19)</f>
        <v>0.02</v>
      </c>
      <c r="W619" s="1">
        <f>IF(ISBLANK(Warehouse!V19),"",Warehouse!V19)</f>
        <v>0.02</v>
      </c>
      <c r="X619" s="1">
        <f>IF(ISBLANK(Warehouse!W19),"",Warehouse!W19)</f>
        <v>0.02</v>
      </c>
      <c r="Y619" s="1">
        <f>IF(ISBLANK(Warehouse!X19),"",Warehouse!X19)</f>
        <v>0.02</v>
      </c>
      <c r="Z619" s="1">
        <f>IF(ISBLANK(Warehouse!Y19),"",Warehouse!Y19)</f>
        <v>0.02</v>
      </c>
      <c r="AA619" s="1">
        <f>IF(ISBLANK(Warehouse!Z19),"",Warehouse!Z19)</f>
        <v>0.02</v>
      </c>
      <c r="AB619" s="23">
        <f>IF(ISBLANK(Warehouse!AA19),"",Warehouse!AA19)</f>
        <v>0.02</v>
      </c>
    </row>
    <row r="620" spans="1:28" x14ac:dyDescent="0.25">
      <c r="A620" s="53" t="str">
        <f>IF(ISBLANK(Warehouse!A20),NA(),Warehouse!A20)</f>
        <v>Elevator</v>
      </c>
      <c r="B620" t="str">
        <f t="shared" si="35"/>
        <v>Elevator</v>
      </c>
      <c r="C620" t="str">
        <f>IF(ISBLANK(Warehouse!C20),"",Warehouse!C20)</f>
        <v>WD</v>
      </c>
      <c r="D620" t="str">
        <f t="shared" si="37"/>
        <v>WarehouseElevatorWD</v>
      </c>
      <c r="E620" s="1">
        <f>IF(ISBLANK(Warehouse!D20),"",Warehouse!D20)</f>
        <v>0</v>
      </c>
      <c r="F620" s="1">
        <f>IF(ISBLANK(Warehouse!E20),"",Warehouse!E20)</f>
        <v>0</v>
      </c>
      <c r="G620" s="1">
        <f>IF(ISBLANK(Warehouse!F20),"",Warehouse!F20)</f>
        <v>0</v>
      </c>
      <c r="H620" s="1">
        <f>IF(ISBLANK(Warehouse!G20),"",Warehouse!G20)</f>
        <v>0</v>
      </c>
      <c r="I620" s="1">
        <f>IF(ISBLANK(Warehouse!H20),"",Warehouse!H20)</f>
        <v>0</v>
      </c>
      <c r="J620" s="1">
        <f>IF(ISBLANK(Warehouse!I20),"",Warehouse!I20)</f>
        <v>0</v>
      </c>
      <c r="K620" s="1">
        <f>IF(ISBLANK(Warehouse!J20),"",Warehouse!J20)</f>
        <v>0</v>
      </c>
      <c r="L620" s="1">
        <f>IF(ISBLANK(Warehouse!K20),"",Warehouse!K20)</f>
        <v>0</v>
      </c>
      <c r="M620" s="1">
        <f>IF(ISBLANK(Warehouse!L20),"",Warehouse!L20)</f>
        <v>0</v>
      </c>
      <c r="N620" s="1">
        <f>IF(ISBLANK(Warehouse!M20),"",Warehouse!M20)</f>
        <v>0</v>
      </c>
      <c r="O620" s="1">
        <f>IF(ISBLANK(Warehouse!N20),"",Warehouse!N20)</f>
        <v>0.3</v>
      </c>
      <c r="P620" s="1">
        <f>IF(ISBLANK(Warehouse!O20),"",Warehouse!O20)</f>
        <v>0</v>
      </c>
      <c r="Q620" s="1">
        <f>IF(ISBLANK(Warehouse!P20),"",Warehouse!P20)</f>
        <v>0</v>
      </c>
      <c r="R620" s="1">
        <f>IF(ISBLANK(Warehouse!Q20),"",Warehouse!Q20)</f>
        <v>0</v>
      </c>
      <c r="S620" s="1">
        <f>IF(ISBLANK(Warehouse!R20),"",Warehouse!R20)</f>
        <v>0</v>
      </c>
      <c r="T620" s="1">
        <f>IF(ISBLANK(Warehouse!S20),"",Warehouse!S20)</f>
        <v>0.4</v>
      </c>
      <c r="U620" s="1">
        <f>IF(ISBLANK(Warehouse!T20),"",Warehouse!T20)</f>
        <v>0</v>
      </c>
      <c r="V620" s="1">
        <f>IF(ISBLANK(Warehouse!U20),"",Warehouse!U20)</f>
        <v>0</v>
      </c>
      <c r="W620" s="1">
        <f>IF(ISBLANK(Warehouse!V20),"",Warehouse!V20)</f>
        <v>0</v>
      </c>
      <c r="X620" s="1">
        <f>IF(ISBLANK(Warehouse!W20),"",Warehouse!W20)</f>
        <v>0</v>
      </c>
      <c r="Y620" s="1">
        <f>IF(ISBLANK(Warehouse!X20),"",Warehouse!X20)</f>
        <v>0</v>
      </c>
      <c r="Z620" s="1">
        <f>IF(ISBLANK(Warehouse!Y20),"",Warehouse!Y20)</f>
        <v>0</v>
      </c>
      <c r="AA620" s="1">
        <f>IF(ISBLANK(Warehouse!Z20),"",Warehouse!Z20)</f>
        <v>0</v>
      </c>
      <c r="AB620" s="23">
        <f>IF(ISBLANK(Warehouse!AA20),"",Warehouse!AA20)</f>
        <v>0</v>
      </c>
    </row>
    <row r="621" spans="1:28" x14ac:dyDescent="0.25">
      <c r="A621" s="53" t="e">
        <f>IF(ISBLANK(Warehouse!A21),NA(),Warehouse!A21)</f>
        <v>#N/A</v>
      </c>
      <c r="B621" t="e">
        <f t="shared" si="35"/>
        <v>#N/A</v>
      </c>
      <c r="C621" t="str">
        <f>IF(ISBLANK(Warehouse!C21),"",Warehouse!C21)</f>
        <v>Sat</v>
      </c>
      <c r="D621" t="str">
        <f t="shared" si="37"/>
        <v>WarehouseElevatorSat</v>
      </c>
      <c r="E621" s="1">
        <f>IF(ISBLANK(Warehouse!D21),"",Warehouse!D21)</f>
        <v>0</v>
      </c>
      <c r="F621" s="1">
        <f>IF(ISBLANK(Warehouse!E21),"",Warehouse!E21)</f>
        <v>0</v>
      </c>
      <c r="G621" s="1">
        <f>IF(ISBLANK(Warehouse!F21),"",Warehouse!F21)</f>
        <v>0</v>
      </c>
      <c r="H621" s="1">
        <f>IF(ISBLANK(Warehouse!G21),"",Warehouse!G21)</f>
        <v>0</v>
      </c>
      <c r="I621" s="1">
        <f>IF(ISBLANK(Warehouse!H21),"",Warehouse!H21)</f>
        <v>0</v>
      </c>
      <c r="J621" s="1">
        <f>IF(ISBLANK(Warehouse!I21),"",Warehouse!I21)</f>
        <v>0</v>
      </c>
      <c r="K621" s="1">
        <f>IF(ISBLANK(Warehouse!J21),"",Warehouse!J21)</f>
        <v>0</v>
      </c>
      <c r="L621" s="1">
        <f>IF(ISBLANK(Warehouse!K21),"",Warehouse!K21)</f>
        <v>0</v>
      </c>
      <c r="M621" s="1">
        <f>IF(ISBLANK(Warehouse!L21),"",Warehouse!L21)</f>
        <v>0</v>
      </c>
      <c r="N621" s="1">
        <f>IF(ISBLANK(Warehouse!M21),"",Warehouse!M21)</f>
        <v>0</v>
      </c>
      <c r="O621" s="1">
        <f>IF(ISBLANK(Warehouse!N21),"",Warehouse!N21)</f>
        <v>0</v>
      </c>
      <c r="P621" s="1">
        <f>IF(ISBLANK(Warehouse!O21),"",Warehouse!O21)</f>
        <v>0</v>
      </c>
      <c r="Q621" s="1">
        <f>IF(ISBLANK(Warehouse!P21),"",Warehouse!P21)</f>
        <v>0</v>
      </c>
      <c r="R621" s="1">
        <f>IF(ISBLANK(Warehouse!Q21),"",Warehouse!Q21)</f>
        <v>0</v>
      </c>
      <c r="S621" s="1">
        <f>IF(ISBLANK(Warehouse!R21),"",Warehouse!R21)</f>
        <v>0</v>
      </c>
      <c r="T621" s="1">
        <f>IF(ISBLANK(Warehouse!S21),"",Warehouse!S21)</f>
        <v>0</v>
      </c>
      <c r="U621" s="1">
        <f>IF(ISBLANK(Warehouse!T21),"",Warehouse!T21)</f>
        <v>0</v>
      </c>
      <c r="V621" s="1">
        <f>IF(ISBLANK(Warehouse!U21),"",Warehouse!U21)</f>
        <v>0</v>
      </c>
      <c r="W621" s="1">
        <f>IF(ISBLANK(Warehouse!V21),"",Warehouse!V21)</f>
        <v>0</v>
      </c>
      <c r="X621" s="1">
        <f>IF(ISBLANK(Warehouse!W21),"",Warehouse!W21)</f>
        <v>0</v>
      </c>
      <c r="Y621" s="1">
        <f>IF(ISBLANK(Warehouse!X21),"",Warehouse!X21)</f>
        <v>0</v>
      </c>
      <c r="Z621" s="1">
        <f>IF(ISBLANK(Warehouse!Y21),"",Warehouse!Y21)</f>
        <v>0</v>
      </c>
      <c r="AA621" s="1">
        <f>IF(ISBLANK(Warehouse!Z21),"",Warehouse!Z21)</f>
        <v>0</v>
      </c>
      <c r="AB621" s="23">
        <f>IF(ISBLANK(Warehouse!AA21),"",Warehouse!AA21)</f>
        <v>0</v>
      </c>
    </row>
    <row r="622" spans="1:28" x14ac:dyDescent="0.25">
      <c r="A622" s="53" t="e">
        <f>IF(ISBLANK(Warehouse!A22),NA(),Warehouse!A22)</f>
        <v>#N/A</v>
      </c>
      <c r="B622" t="e">
        <f t="shared" si="35"/>
        <v>#N/A</v>
      </c>
      <c r="C622" t="str">
        <f>IF(ISBLANK(Warehouse!C22),"",Warehouse!C22)</f>
        <v>Sun</v>
      </c>
      <c r="D622" t="str">
        <f t="shared" si="37"/>
        <v>WarehouseElevatorSun</v>
      </c>
      <c r="E622" s="1">
        <f>IF(ISBLANK(Warehouse!D22),"",Warehouse!D22)</f>
        <v>0</v>
      </c>
      <c r="F622" s="1">
        <f>IF(ISBLANK(Warehouse!E22),"",Warehouse!E22)</f>
        <v>0</v>
      </c>
      <c r="G622" s="1">
        <f>IF(ISBLANK(Warehouse!F22),"",Warehouse!F22)</f>
        <v>0</v>
      </c>
      <c r="H622" s="1">
        <f>IF(ISBLANK(Warehouse!G22),"",Warehouse!G22)</f>
        <v>0</v>
      </c>
      <c r="I622" s="1">
        <f>IF(ISBLANK(Warehouse!H22),"",Warehouse!H22)</f>
        <v>0</v>
      </c>
      <c r="J622" s="1">
        <f>IF(ISBLANK(Warehouse!I22),"",Warehouse!I22)</f>
        <v>0</v>
      </c>
      <c r="K622" s="1">
        <f>IF(ISBLANK(Warehouse!J22),"",Warehouse!J22)</f>
        <v>0</v>
      </c>
      <c r="L622" s="1">
        <f>IF(ISBLANK(Warehouse!K22),"",Warehouse!K22)</f>
        <v>0</v>
      </c>
      <c r="M622" s="1">
        <f>IF(ISBLANK(Warehouse!L22),"",Warehouse!L22)</f>
        <v>0</v>
      </c>
      <c r="N622" s="1">
        <f>IF(ISBLANK(Warehouse!M22),"",Warehouse!M22)</f>
        <v>0</v>
      </c>
      <c r="O622" s="1">
        <f>IF(ISBLANK(Warehouse!N22),"",Warehouse!N22)</f>
        <v>0</v>
      </c>
      <c r="P622" s="1">
        <f>IF(ISBLANK(Warehouse!O22),"",Warehouse!O22)</f>
        <v>0</v>
      </c>
      <c r="Q622" s="1">
        <f>IF(ISBLANK(Warehouse!P22),"",Warehouse!P22)</f>
        <v>0</v>
      </c>
      <c r="R622" s="1">
        <f>IF(ISBLANK(Warehouse!Q22),"",Warehouse!Q22)</f>
        <v>0</v>
      </c>
      <c r="S622" s="1">
        <f>IF(ISBLANK(Warehouse!R22),"",Warehouse!R22)</f>
        <v>0</v>
      </c>
      <c r="T622" s="1">
        <f>IF(ISBLANK(Warehouse!S22),"",Warehouse!S22)</f>
        <v>0</v>
      </c>
      <c r="U622" s="1">
        <f>IF(ISBLANK(Warehouse!T22),"",Warehouse!T22)</f>
        <v>0</v>
      </c>
      <c r="V622" s="1">
        <f>IF(ISBLANK(Warehouse!U22),"",Warehouse!U22)</f>
        <v>0</v>
      </c>
      <c r="W622" s="1">
        <f>IF(ISBLANK(Warehouse!V22),"",Warehouse!V22)</f>
        <v>0</v>
      </c>
      <c r="X622" s="1">
        <f>IF(ISBLANK(Warehouse!W22),"",Warehouse!W22)</f>
        <v>0</v>
      </c>
      <c r="Y622" s="1">
        <f>IF(ISBLANK(Warehouse!X22),"",Warehouse!X22)</f>
        <v>0</v>
      </c>
      <c r="Z622" s="1">
        <f>IF(ISBLANK(Warehouse!Y22),"",Warehouse!Y22)</f>
        <v>0</v>
      </c>
      <c r="AA622" s="1">
        <f>IF(ISBLANK(Warehouse!Z22),"",Warehouse!Z22)</f>
        <v>0</v>
      </c>
      <c r="AB622" s="23">
        <f>IF(ISBLANK(Warehouse!AA22),"",Warehouse!AA22)</f>
        <v>0</v>
      </c>
    </row>
    <row r="623" spans="1:28" x14ac:dyDescent="0.25">
      <c r="A623" s="53" t="str">
        <f>IF(ISBLANK(Warehouse!A23),NA(),Warehouse!A23)</f>
        <v>Refrigeration</v>
      </c>
      <c r="B623" t="str">
        <f t="shared" si="35"/>
        <v>Refrigeration</v>
      </c>
      <c r="C623" t="str">
        <f>IF(ISBLANK(Warehouse!C23),"",Warehouse!C23)</f>
        <v>WD</v>
      </c>
      <c r="D623" t="str">
        <f t="shared" si="37"/>
        <v>WarehouseRefrigerationWD</v>
      </c>
      <c r="E623" s="1">
        <f>IF(ISBLANK(Warehouse!D23),"",Warehouse!D23)</f>
        <v>0.9</v>
      </c>
      <c r="F623" s="1">
        <f>IF(ISBLANK(Warehouse!E23),"",Warehouse!E23)</f>
        <v>0.9</v>
      </c>
      <c r="G623" s="1">
        <f>IF(ISBLANK(Warehouse!F23),"",Warehouse!F23)</f>
        <v>0.9</v>
      </c>
      <c r="H623" s="1">
        <f>IF(ISBLANK(Warehouse!G23),"",Warehouse!G23)</f>
        <v>0.9</v>
      </c>
      <c r="I623" s="1">
        <f>IF(ISBLANK(Warehouse!H23),"",Warehouse!H23)</f>
        <v>0.9</v>
      </c>
      <c r="J623" s="1">
        <f>IF(ISBLANK(Warehouse!I23),"",Warehouse!I23)</f>
        <v>0.9</v>
      </c>
      <c r="K623" s="1">
        <f>IF(ISBLANK(Warehouse!J23),"",Warehouse!J23)</f>
        <v>0.9</v>
      </c>
      <c r="L623" s="1">
        <f>IF(ISBLANK(Warehouse!K23),"",Warehouse!K23)</f>
        <v>0.9</v>
      </c>
      <c r="M623" s="1">
        <f>IF(ISBLANK(Warehouse!L23),"",Warehouse!L23)</f>
        <v>0.9</v>
      </c>
      <c r="N623" s="1">
        <f>IF(ISBLANK(Warehouse!M23),"",Warehouse!M23)</f>
        <v>0.9</v>
      </c>
      <c r="O623" s="1">
        <f>IF(ISBLANK(Warehouse!N23),"",Warehouse!N23)</f>
        <v>0.9</v>
      </c>
      <c r="P623" s="1">
        <f>IF(ISBLANK(Warehouse!O23),"",Warehouse!O23)</f>
        <v>0.9</v>
      </c>
      <c r="Q623" s="1">
        <f>IF(ISBLANK(Warehouse!P23),"",Warehouse!P23)</f>
        <v>0.9</v>
      </c>
      <c r="R623" s="1">
        <f>IF(ISBLANK(Warehouse!Q23),"",Warehouse!Q23)</f>
        <v>0.9</v>
      </c>
      <c r="S623" s="1">
        <f>IF(ISBLANK(Warehouse!R23),"",Warehouse!R23)</f>
        <v>0.9</v>
      </c>
      <c r="T623" s="1">
        <f>IF(ISBLANK(Warehouse!S23),"",Warehouse!S23)</f>
        <v>0.9</v>
      </c>
      <c r="U623" s="1">
        <f>IF(ISBLANK(Warehouse!T23),"",Warehouse!T23)</f>
        <v>0.9</v>
      </c>
      <c r="V623" s="1">
        <f>IF(ISBLANK(Warehouse!U23),"",Warehouse!U23)</f>
        <v>0.9</v>
      </c>
      <c r="W623" s="1">
        <f>IF(ISBLANK(Warehouse!V23),"",Warehouse!V23)</f>
        <v>0.9</v>
      </c>
      <c r="X623" s="1">
        <f>IF(ISBLANK(Warehouse!W23),"",Warehouse!W23)</f>
        <v>0.9</v>
      </c>
      <c r="Y623" s="1">
        <f>IF(ISBLANK(Warehouse!X23),"",Warehouse!X23)</f>
        <v>0.9</v>
      </c>
      <c r="Z623" s="1">
        <f>IF(ISBLANK(Warehouse!Y23),"",Warehouse!Y23)</f>
        <v>0.9</v>
      </c>
      <c r="AA623" s="1">
        <f>IF(ISBLANK(Warehouse!Z23),"",Warehouse!Z23)</f>
        <v>0.9</v>
      </c>
      <c r="AB623" s="23">
        <f>IF(ISBLANK(Warehouse!AA23),"",Warehouse!AA23)</f>
        <v>0.9</v>
      </c>
    </row>
    <row r="624" spans="1:28" x14ac:dyDescent="0.25">
      <c r="A624" s="53" t="e">
        <f>IF(ISBLANK(Warehouse!A24),NA(),Warehouse!A24)</f>
        <v>#N/A</v>
      </c>
      <c r="B624" t="e">
        <f t="shared" si="35"/>
        <v>#N/A</v>
      </c>
      <c r="C624" t="str">
        <f>IF(ISBLANK(Warehouse!C24),"",Warehouse!C24)</f>
        <v>Sat</v>
      </c>
      <c r="D624" t="str">
        <f t="shared" si="37"/>
        <v>WarehouseRefrigerationSat</v>
      </c>
      <c r="E624" s="1">
        <f>IF(ISBLANK(Warehouse!D24),"",Warehouse!D24)</f>
        <v>0.9</v>
      </c>
      <c r="F624" s="1">
        <f>IF(ISBLANK(Warehouse!E24),"",Warehouse!E24)</f>
        <v>0.9</v>
      </c>
      <c r="G624" s="1">
        <f>IF(ISBLANK(Warehouse!F24),"",Warehouse!F24)</f>
        <v>0.9</v>
      </c>
      <c r="H624" s="1">
        <f>IF(ISBLANK(Warehouse!G24),"",Warehouse!G24)</f>
        <v>0.9</v>
      </c>
      <c r="I624" s="1">
        <f>IF(ISBLANK(Warehouse!H24),"",Warehouse!H24)</f>
        <v>0.9</v>
      </c>
      <c r="J624" s="1">
        <f>IF(ISBLANK(Warehouse!I24),"",Warehouse!I24)</f>
        <v>0.9</v>
      </c>
      <c r="K624" s="1">
        <f>IF(ISBLANK(Warehouse!J24),"",Warehouse!J24)</f>
        <v>0.9</v>
      </c>
      <c r="L624" s="1">
        <f>IF(ISBLANK(Warehouse!K24),"",Warehouse!K24)</f>
        <v>0.9</v>
      </c>
      <c r="M624" s="1">
        <f>IF(ISBLANK(Warehouse!L24),"",Warehouse!L24)</f>
        <v>0.9</v>
      </c>
      <c r="N624" s="1">
        <f>IF(ISBLANK(Warehouse!M24),"",Warehouse!M24)</f>
        <v>0.9</v>
      </c>
      <c r="O624" s="1">
        <f>IF(ISBLANK(Warehouse!N24),"",Warehouse!N24)</f>
        <v>0.9</v>
      </c>
      <c r="P624" s="1">
        <f>IF(ISBLANK(Warehouse!O24),"",Warehouse!O24)</f>
        <v>0.9</v>
      </c>
      <c r="Q624" s="1">
        <f>IF(ISBLANK(Warehouse!P24),"",Warehouse!P24)</f>
        <v>0.9</v>
      </c>
      <c r="R624" s="1">
        <f>IF(ISBLANK(Warehouse!Q24),"",Warehouse!Q24)</f>
        <v>0.9</v>
      </c>
      <c r="S624" s="1">
        <f>IF(ISBLANK(Warehouse!R24),"",Warehouse!R24)</f>
        <v>0.9</v>
      </c>
      <c r="T624" s="1">
        <f>IF(ISBLANK(Warehouse!S24),"",Warehouse!S24)</f>
        <v>0.9</v>
      </c>
      <c r="U624" s="1">
        <f>IF(ISBLANK(Warehouse!T24),"",Warehouse!T24)</f>
        <v>0.9</v>
      </c>
      <c r="V624" s="1">
        <f>IF(ISBLANK(Warehouse!U24),"",Warehouse!U24)</f>
        <v>0.9</v>
      </c>
      <c r="W624" s="1">
        <f>IF(ISBLANK(Warehouse!V24),"",Warehouse!V24)</f>
        <v>0.9</v>
      </c>
      <c r="X624" s="1">
        <f>IF(ISBLANK(Warehouse!W24),"",Warehouse!W24)</f>
        <v>0.9</v>
      </c>
      <c r="Y624" s="1">
        <f>IF(ISBLANK(Warehouse!X24),"",Warehouse!X24)</f>
        <v>0.9</v>
      </c>
      <c r="Z624" s="1">
        <f>IF(ISBLANK(Warehouse!Y24),"",Warehouse!Y24)</f>
        <v>0.9</v>
      </c>
      <c r="AA624" s="1">
        <f>IF(ISBLANK(Warehouse!Z24),"",Warehouse!Z24)</f>
        <v>0.9</v>
      </c>
      <c r="AB624" s="23">
        <f>IF(ISBLANK(Warehouse!AA24),"",Warehouse!AA24)</f>
        <v>0.9</v>
      </c>
    </row>
    <row r="625" spans="1:28" x14ac:dyDescent="0.25">
      <c r="A625" s="53" t="e">
        <f>IF(ISBLANK(Warehouse!A25),NA(),Warehouse!A25)</f>
        <v>#N/A</v>
      </c>
      <c r="B625" t="e">
        <f t="shared" si="35"/>
        <v>#N/A</v>
      </c>
      <c r="C625" t="str">
        <f>IF(ISBLANK(Warehouse!C25),"",Warehouse!C25)</f>
        <v>Sun</v>
      </c>
      <c r="D625" t="str">
        <f t="shared" si="37"/>
        <v>WarehouseRefrigerationSun</v>
      </c>
      <c r="E625" s="1">
        <f>IF(ISBLANK(Warehouse!D25),"",Warehouse!D25)</f>
        <v>0.9</v>
      </c>
      <c r="F625" s="1">
        <f>IF(ISBLANK(Warehouse!E25),"",Warehouse!E25)</f>
        <v>0.9</v>
      </c>
      <c r="G625" s="1">
        <f>IF(ISBLANK(Warehouse!F25),"",Warehouse!F25)</f>
        <v>0.9</v>
      </c>
      <c r="H625" s="1">
        <f>IF(ISBLANK(Warehouse!G25),"",Warehouse!G25)</f>
        <v>0.9</v>
      </c>
      <c r="I625" s="1">
        <f>IF(ISBLANK(Warehouse!H25),"",Warehouse!H25)</f>
        <v>0.9</v>
      </c>
      <c r="J625" s="1">
        <f>IF(ISBLANK(Warehouse!I25),"",Warehouse!I25)</f>
        <v>0.9</v>
      </c>
      <c r="K625" s="1">
        <f>IF(ISBLANK(Warehouse!J25),"",Warehouse!J25)</f>
        <v>0.9</v>
      </c>
      <c r="L625" s="1">
        <f>IF(ISBLANK(Warehouse!K25),"",Warehouse!K25)</f>
        <v>0.9</v>
      </c>
      <c r="M625" s="1">
        <f>IF(ISBLANK(Warehouse!L25),"",Warehouse!L25)</f>
        <v>0.9</v>
      </c>
      <c r="N625" s="1">
        <f>IF(ISBLANK(Warehouse!M25),"",Warehouse!M25)</f>
        <v>0.9</v>
      </c>
      <c r="O625" s="1">
        <f>IF(ISBLANK(Warehouse!N25),"",Warehouse!N25)</f>
        <v>0.9</v>
      </c>
      <c r="P625" s="1">
        <f>IF(ISBLANK(Warehouse!O25),"",Warehouse!O25)</f>
        <v>0.9</v>
      </c>
      <c r="Q625" s="1">
        <f>IF(ISBLANK(Warehouse!P25),"",Warehouse!P25)</f>
        <v>0.9</v>
      </c>
      <c r="R625" s="1">
        <f>IF(ISBLANK(Warehouse!Q25),"",Warehouse!Q25)</f>
        <v>0.9</v>
      </c>
      <c r="S625" s="1">
        <f>IF(ISBLANK(Warehouse!R25),"",Warehouse!R25)</f>
        <v>0.9</v>
      </c>
      <c r="T625" s="1">
        <f>IF(ISBLANK(Warehouse!S25),"",Warehouse!S25)</f>
        <v>0.9</v>
      </c>
      <c r="U625" s="1">
        <f>IF(ISBLANK(Warehouse!T25),"",Warehouse!T25)</f>
        <v>0.9</v>
      </c>
      <c r="V625" s="1">
        <f>IF(ISBLANK(Warehouse!U25),"",Warehouse!U25)</f>
        <v>0.9</v>
      </c>
      <c r="W625" s="1">
        <f>IF(ISBLANK(Warehouse!V25),"",Warehouse!V25)</f>
        <v>0.9</v>
      </c>
      <c r="X625" s="1">
        <f>IF(ISBLANK(Warehouse!W25),"",Warehouse!W25)</f>
        <v>0.9</v>
      </c>
      <c r="Y625" s="1">
        <f>IF(ISBLANK(Warehouse!X25),"",Warehouse!X25)</f>
        <v>0.9</v>
      </c>
      <c r="Z625" s="1">
        <f>IF(ISBLANK(Warehouse!Y25),"",Warehouse!Y25)</f>
        <v>0.9</v>
      </c>
      <c r="AA625" s="1">
        <f>IF(ISBLANK(Warehouse!Z25),"",Warehouse!Z25)</f>
        <v>0.9</v>
      </c>
      <c r="AB625" s="23">
        <f>IF(ISBLANK(Warehouse!AA25),"",Warehouse!AA25)</f>
        <v>0.9</v>
      </c>
    </row>
    <row r="626" spans="1:28" x14ac:dyDescent="0.25">
      <c r="A626" s="53" t="str">
        <f>IF(ISBLANK(Warehouse!A26),NA(),Warehouse!A26)</f>
        <v>HtgSetpt</v>
      </c>
      <c r="B626" t="str">
        <f t="shared" si="35"/>
        <v>HtgSetpt</v>
      </c>
      <c r="C626" t="str">
        <f>IF(ISBLANK(Warehouse!C26),"",Warehouse!C26)</f>
        <v>WD</v>
      </c>
      <c r="D626" t="str">
        <f t="shared" si="37"/>
        <v>WarehouseHtgSetptWD</v>
      </c>
      <c r="E626" s="1">
        <f>IF(ISBLANK(Warehouse!D26),"",Warehouse!D26)</f>
        <v>60</v>
      </c>
      <c r="F626" s="1">
        <f>IF(ISBLANK(Warehouse!E26),"",Warehouse!E26)</f>
        <v>60</v>
      </c>
      <c r="G626" s="1">
        <f>IF(ISBLANK(Warehouse!F26),"",Warehouse!F26)</f>
        <v>60</v>
      </c>
      <c r="H626" s="1">
        <f>IF(ISBLANK(Warehouse!G26),"",Warehouse!G26)</f>
        <v>60</v>
      </c>
      <c r="I626" s="1">
        <f>IF(ISBLANK(Warehouse!H26),"",Warehouse!H26)</f>
        <v>60</v>
      </c>
      <c r="J626" s="1">
        <f>IF(ISBLANK(Warehouse!I26),"",Warehouse!I26)</f>
        <v>60</v>
      </c>
      <c r="K626" s="1">
        <f>IF(ISBLANK(Warehouse!J26),"",Warehouse!J26)</f>
        <v>70</v>
      </c>
      <c r="L626" s="1">
        <f>IF(ISBLANK(Warehouse!K26),"",Warehouse!K26)</f>
        <v>70</v>
      </c>
      <c r="M626" s="1">
        <f>IF(ISBLANK(Warehouse!L26),"",Warehouse!L26)</f>
        <v>70</v>
      </c>
      <c r="N626" s="1">
        <f>IF(ISBLANK(Warehouse!M26),"",Warehouse!M26)</f>
        <v>70</v>
      </c>
      <c r="O626" s="1">
        <f>IF(ISBLANK(Warehouse!N26),"",Warehouse!N26)</f>
        <v>70</v>
      </c>
      <c r="P626" s="1">
        <f>IF(ISBLANK(Warehouse!O26),"",Warehouse!O26)</f>
        <v>70</v>
      </c>
      <c r="Q626" s="1">
        <f>IF(ISBLANK(Warehouse!P26),"",Warehouse!P26)</f>
        <v>70</v>
      </c>
      <c r="R626" s="1">
        <f>IF(ISBLANK(Warehouse!Q26),"",Warehouse!Q26)</f>
        <v>70</v>
      </c>
      <c r="S626" s="1">
        <f>IF(ISBLANK(Warehouse!R26),"",Warehouse!R26)</f>
        <v>70</v>
      </c>
      <c r="T626" s="1">
        <f>IF(ISBLANK(Warehouse!S26),"",Warehouse!S26)</f>
        <v>70</v>
      </c>
      <c r="U626" s="1">
        <f>IF(ISBLANK(Warehouse!T26),"",Warehouse!T26)</f>
        <v>70</v>
      </c>
      <c r="V626" s="1">
        <f>IF(ISBLANK(Warehouse!U26),"",Warehouse!U26)</f>
        <v>60</v>
      </c>
      <c r="W626" s="1">
        <f>IF(ISBLANK(Warehouse!V26),"",Warehouse!V26)</f>
        <v>60</v>
      </c>
      <c r="X626" s="1">
        <f>IF(ISBLANK(Warehouse!W26),"",Warehouse!W26)</f>
        <v>60</v>
      </c>
      <c r="Y626" s="1">
        <f>IF(ISBLANK(Warehouse!X26),"",Warehouse!X26)</f>
        <v>60</v>
      </c>
      <c r="Z626" s="1">
        <f>IF(ISBLANK(Warehouse!Y26),"",Warehouse!Y26)</f>
        <v>60</v>
      </c>
      <c r="AA626" s="1">
        <f>IF(ISBLANK(Warehouse!Z26),"",Warehouse!Z26)</f>
        <v>60</v>
      </c>
      <c r="AB626" s="23">
        <f>IF(ISBLANK(Warehouse!AA26),"",Warehouse!AA26)</f>
        <v>60</v>
      </c>
    </row>
    <row r="627" spans="1:28" x14ac:dyDescent="0.25">
      <c r="A627" s="53" t="e">
        <f>IF(ISBLANK(Warehouse!A27),NA(),Warehouse!A27)</f>
        <v>#N/A</v>
      </c>
      <c r="B627" t="e">
        <f t="shared" si="35"/>
        <v>#N/A</v>
      </c>
      <c r="C627" t="str">
        <f>IF(ISBLANK(Warehouse!C27),"",Warehouse!C27)</f>
        <v>Sat</v>
      </c>
      <c r="D627" t="str">
        <f t="shared" si="37"/>
        <v>WarehouseHtgSetptSat</v>
      </c>
      <c r="E627" s="1">
        <f>IF(ISBLANK(Warehouse!D27),"",Warehouse!D27)</f>
        <v>60</v>
      </c>
      <c r="F627" s="1">
        <f>IF(ISBLANK(Warehouse!E27),"",Warehouse!E27)</f>
        <v>60</v>
      </c>
      <c r="G627" s="1">
        <f>IF(ISBLANK(Warehouse!F27),"",Warehouse!F27)</f>
        <v>60</v>
      </c>
      <c r="H627" s="1">
        <f>IF(ISBLANK(Warehouse!G27),"",Warehouse!G27)</f>
        <v>60</v>
      </c>
      <c r="I627" s="1">
        <f>IF(ISBLANK(Warehouse!H27),"",Warehouse!H27)</f>
        <v>60</v>
      </c>
      <c r="J627" s="1">
        <f>IF(ISBLANK(Warehouse!I27),"",Warehouse!I27)</f>
        <v>60</v>
      </c>
      <c r="K627" s="1">
        <f>IF(ISBLANK(Warehouse!J27),"",Warehouse!J27)</f>
        <v>60</v>
      </c>
      <c r="L627" s="1">
        <f>IF(ISBLANK(Warehouse!K27),"",Warehouse!K27)</f>
        <v>70</v>
      </c>
      <c r="M627" s="1">
        <f>IF(ISBLANK(Warehouse!L27),"",Warehouse!L27)</f>
        <v>70</v>
      </c>
      <c r="N627" s="1">
        <f>IF(ISBLANK(Warehouse!M27),"",Warehouse!M27)</f>
        <v>70</v>
      </c>
      <c r="O627" s="1">
        <f>IF(ISBLANK(Warehouse!N27),"",Warehouse!N27)</f>
        <v>70</v>
      </c>
      <c r="P627" s="1">
        <f>IF(ISBLANK(Warehouse!O27),"",Warehouse!O27)</f>
        <v>70</v>
      </c>
      <c r="Q627" s="1">
        <f>IF(ISBLANK(Warehouse!P27),"",Warehouse!P27)</f>
        <v>70</v>
      </c>
      <c r="R627" s="1">
        <f>IF(ISBLANK(Warehouse!Q27),"",Warehouse!Q27)</f>
        <v>70</v>
      </c>
      <c r="S627" s="1">
        <f>IF(ISBLANK(Warehouse!R27),"",Warehouse!R27)</f>
        <v>70</v>
      </c>
      <c r="T627" s="1">
        <f>IF(ISBLANK(Warehouse!S27),"",Warehouse!S27)</f>
        <v>70</v>
      </c>
      <c r="U627" s="1">
        <f>IF(ISBLANK(Warehouse!T27),"",Warehouse!T27)</f>
        <v>60</v>
      </c>
      <c r="V627" s="1">
        <f>IF(ISBLANK(Warehouse!U27),"",Warehouse!U27)</f>
        <v>60</v>
      </c>
      <c r="W627" s="1">
        <f>IF(ISBLANK(Warehouse!V27),"",Warehouse!V27)</f>
        <v>60</v>
      </c>
      <c r="X627" s="1">
        <f>IF(ISBLANK(Warehouse!W27),"",Warehouse!W27)</f>
        <v>60</v>
      </c>
      <c r="Y627" s="1">
        <f>IF(ISBLANK(Warehouse!X27),"",Warehouse!X27)</f>
        <v>60</v>
      </c>
      <c r="Z627" s="1">
        <f>IF(ISBLANK(Warehouse!Y27),"",Warehouse!Y27)</f>
        <v>60</v>
      </c>
      <c r="AA627" s="1">
        <f>IF(ISBLANK(Warehouse!Z27),"",Warehouse!Z27)</f>
        <v>60</v>
      </c>
      <c r="AB627" s="23">
        <f>IF(ISBLANK(Warehouse!AA27),"",Warehouse!AA27)</f>
        <v>60</v>
      </c>
    </row>
    <row r="628" spans="1:28" x14ac:dyDescent="0.25">
      <c r="A628" s="53" t="e">
        <f>IF(ISBLANK(Warehouse!A28),NA(),Warehouse!A28)</f>
        <v>#N/A</v>
      </c>
      <c r="B628" t="e">
        <f t="shared" si="35"/>
        <v>#N/A</v>
      </c>
      <c r="C628" t="str">
        <f>IF(ISBLANK(Warehouse!C28),"",Warehouse!C28)</f>
        <v>Sun</v>
      </c>
      <c r="D628" t="str">
        <f t="shared" si="37"/>
        <v>WarehouseHtgSetptSun</v>
      </c>
      <c r="E628" s="1">
        <f>IF(ISBLANK(Warehouse!D28),"",Warehouse!D28)</f>
        <v>60</v>
      </c>
      <c r="F628" s="1">
        <f>IF(ISBLANK(Warehouse!E28),"",Warehouse!E28)</f>
        <v>60</v>
      </c>
      <c r="G628" s="1">
        <f>IF(ISBLANK(Warehouse!F28),"",Warehouse!F28)</f>
        <v>60</v>
      </c>
      <c r="H628" s="1">
        <f>IF(ISBLANK(Warehouse!G28),"",Warehouse!G28)</f>
        <v>60</v>
      </c>
      <c r="I628" s="1">
        <f>IF(ISBLANK(Warehouse!H28),"",Warehouse!H28)</f>
        <v>60</v>
      </c>
      <c r="J628" s="1">
        <f>IF(ISBLANK(Warehouse!I28),"",Warehouse!I28)</f>
        <v>60</v>
      </c>
      <c r="K628" s="1">
        <f>IF(ISBLANK(Warehouse!J28),"",Warehouse!J28)</f>
        <v>60</v>
      </c>
      <c r="L628" s="1">
        <f>IF(ISBLANK(Warehouse!K28),"",Warehouse!K28)</f>
        <v>60</v>
      </c>
      <c r="M628" s="1">
        <f>IF(ISBLANK(Warehouse!L28),"",Warehouse!L28)</f>
        <v>60</v>
      </c>
      <c r="N628" s="1">
        <f>IF(ISBLANK(Warehouse!M28),"",Warehouse!M28)</f>
        <v>60</v>
      </c>
      <c r="O628" s="1">
        <f>IF(ISBLANK(Warehouse!N28),"",Warehouse!N28)</f>
        <v>60</v>
      </c>
      <c r="P628" s="1">
        <f>IF(ISBLANK(Warehouse!O28),"",Warehouse!O28)</f>
        <v>60</v>
      </c>
      <c r="Q628" s="1">
        <f>IF(ISBLANK(Warehouse!P28),"",Warehouse!P28)</f>
        <v>60</v>
      </c>
      <c r="R628" s="1">
        <f>IF(ISBLANK(Warehouse!Q28),"",Warehouse!Q28)</f>
        <v>60</v>
      </c>
      <c r="S628" s="1">
        <f>IF(ISBLANK(Warehouse!R28),"",Warehouse!R28)</f>
        <v>60</v>
      </c>
      <c r="T628" s="1">
        <f>IF(ISBLANK(Warehouse!S28),"",Warehouse!S28)</f>
        <v>60</v>
      </c>
      <c r="U628" s="1">
        <f>IF(ISBLANK(Warehouse!T28),"",Warehouse!T28)</f>
        <v>60</v>
      </c>
      <c r="V628" s="1">
        <f>IF(ISBLANK(Warehouse!U28),"",Warehouse!U28)</f>
        <v>60</v>
      </c>
      <c r="W628" s="1">
        <f>IF(ISBLANK(Warehouse!V28),"",Warehouse!V28)</f>
        <v>60</v>
      </c>
      <c r="X628" s="1">
        <f>IF(ISBLANK(Warehouse!W28),"",Warehouse!W28)</f>
        <v>60</v>
      </c>
      <c r="Y628" s="1">
        <f>IF(ISBLANK(Warehouse!X28),"",Warehouse!X28)</f>
        <v>60</v>
      </c>
      <c r="Z628" s="1">
        <f>IF(ISBLANK(Warehouse!Y28),"",Warehouse!Y28)</f>
        <v>60</v>
      </c>
      <c r="AA628" s="1">
        <f>IF(ISBLANK(Warehouse!Z28),"",Warehouse!Z28)</f>
        <v>60</v>
      </c>
      <c r="AB628" s="23">
        <f>IF(ISBLANK(Warehouse!AA28),"",Warehouse!AA28)</f>
        <v>60</v>
      </c>
    </row>
    <row r="629" spans="1:28" x14ac:dyDescent="0.25">
      <c r="A629" s="53" t="str">
        <f>IF(ISBLANK(Warehouse!A29),NA(),Warehouse!A29)</f>
        <v>ClgSetpt</v>
      </c>
      <c r="B629" t="str">
        <f t="shared" si="35"/>
        <v>ClgSetpt</v>
      </c>
      <c r="C629" t="str">
        <f>IF(ISBLANK(Warehouse!C29),"",Warehouse!C29)</f>
        <v>WD</v>
      </c>
      <c r="D629" t="str">
        <f t="shared" si="37"/>
        <v>WarehouseClgSetptWD</v>
      </c>
      <c r="E629" s="1">
        <f>IF(ISBLANK(Warehouse!D29),"",Warehouse!D29)</f>
        <v>85</v>
      </c>
      <c r="F629" s="1">
        <f>IF(ISBLANK(Warehouse!E29),"",Warehouse!E29)</f>
        <v>85</v>
      </c>
      <c r="G629" s="1">
        <f>IF(ISBLANK(Warehouse!F29),"",Warehouse!F29)</f>
        <v>85</v>
      </c>
      <c r="H629" s="1">
        <f>IF(ISBLANK(Warehouse!G29),"",Warehouse!G29)</f>
        <v>85</v>
      </c>
      <c r="I629" s="1">
        <f>IF(ISBLANK(Warehouse!H29),"",Warehouse!H29)</f>
        <v>85</v>
      </c>
      <c r="J629" s="1">
        <f>IF(ISBLANK(Warehouse!I29),"",Warehouse!I29)</f>
        <v>85</v>
      </c>
      <c r="K629" s="1">
        <f>IF(ISBLANK(Warehouse!J29),"",Warehouse!J29)</f>
        <v>75</v>
      </c>
      <c r="L629" s="1">
        <f>IF(ISBLANK(Warehouse!K29),"",Warehouse!K29)</f>
        <v>75</v>
      </c>
      <c r="M629" s="1">
        <f>IF(ISBLANK(Warehouse!L29),"",Warehouse!L29)</f>
        <v>75</v>
      </c>
      <c r="N629" s="1">
        <f>IF(ISBLANK(Warehouse!M29),"",Warehouse!M29)</f>
        <v>75</v>
      </c>
      <c r="O629" s="1">
        <f>IF(ISBLANK(Warehouse!N29),"",Warehouse!N29)</f>
        <v>75</v>
      </c>
      <c r="P629" s="1">
        <f>IF(ISBLANK(Warehouse!O29),"",Warehouse!O29)</f>
        <v>75</v>
      </c>
      <c r="Q629" s="1">
        <f>IF(ISBLANK(Warehouse!P29),"",Warehouse!P29)</f>
        <v>75</v>
      </c>
      <c r="R629" s="1">
        <f>IF(ISBLANK(Warehouse!Q29),"",Warehouse!Q29)</f>
        <v>75</v>
      </c>
      <c r="S629" s="1">
        <f>IF(ISBLANK(Warehouse!R29),"",Warehouse!R29)</f>
        <v>75</v>
      </c>
      <c r="T629" s="1">
        <f>IF(ISBLANK(Warehouse!S29),"",Warehouse!S29)</f>
        <v>75</v>
      </c>
      <c r="U629" s="1">
        <f>IF(ISBLANK(Warehouse!T29),"",Warehouse!T29)</f>
        <v>75</v>
      </c>
      <c r="V629" s="1">
        <f>IF(ISBLANK(Warehouse!U29),"",Warehouse!U29)</f>
        <v>85</v>
      </c>
      <c r="W629" s="1">
        <f>IF(ISBLANK(Warehouse!V29),"",Warehouse!V29)</f>
        <v>85</v>
      </c>
      <c r="X629" s="1">
        <f>IF(ISBLANK(Warehouse!W29),"",Warehouse!W29)</f>
        <v>85</v>
      </c>
      <c r="Y629" s="1">
        <f>IF(ISBLANK(Warehouse!X29),"",Warehouse!X29)</f>
        <v>85</v>
      </c>
      <c r="Z629" s="1">
        <f>IF(ISBLANK(Warehouse!Y29),"",Warehouse!Y29)</f>
        <v>85</v>
      </c>
      <c r="AA629" s="1">
        <f>IF(ISBLANK(Warehouse!Z29),"",Warehouse!Z29)</f>
        <v>85</v>
      </c>
      <c r="AB629" s="23">
        <f>IF(ISBLANK(Warehouse!AA29),"",Warehouse!AA29)</f>
        <v>85</v>
      </c>
    </row>
    <row r="630" spans="1:28" x14ac:dyDescent="0.25">
      <c r="A630" s="53" t="e">
        <f>IF(ISBLANK(Warehouse!A30),NA(),Warehouse!A30)</f>
        <v>#N/A</v>
      </c>
      <c r="B630" t="e">
        <f t="shared" si="35"/>
        <v>#N/A</v>
      </c>
      <c r="C630" t="str">
        <f>IF(ISBLANK(Warehouse!C30),"",Warehouse!C30)</f>
        <v>Sat</v>
      </c>
      <c r="D630" t="str">
        <f t="shared" si="37"/>
        <v>WarehouseClgSetptSat</v>
      </c>
      <c r="E630" s="1">
        <f>IF(ISBLANK(Warehouse!D30),"",Warehouse!D30)</f>
        <v>85</v>
      </c>
      <c r="F630" s="1">
        <f>IF(ISBLANK(Warehouse!E30),"",Warehouse!E30)</f>
        <v>85</v>
      </c>
      <c r="G630" s="1">
        <f>IF(ISBLANK(Warehouse!F30),"",Warehouse!F30)</f>
        <v>85</v>
      </c>
      <c r="H630" s="1">
        <f>IF(ISBLANK(Warehouse!G30),"",Warehouse!G30)</f>
        <v>85</v>
      </c>
      <c r="I630" s="1">
        <f>IF(ISBLANK(Warehouse!H30),"",Warehouse!H30)</f>
        <v>85</v>
      </c>
      <c r="J630" s="1">
        <f>IF(ISBLANK(Warehouse!I30),"",Warehouse!I30)</f>
        <v>85</v>
      </c>
      <c r="K630" s="1">
        <f>IF(ISBLANK(Warehouse!J30),"",Warehouse!J30)</f>
        <v>85</v>
      </c>
      <c r="L630" s="1">
        <f>IF(ISBLANK(Warehouse!K30),"",Warehouse!K30)</f>
        <v>75</v>
      </c>
      <c r="M630" s="1">
        <f>IF(ISBLANK(Warehouse!L30),"",Warehouse!L30)</f>
        <v>75</v>
      </c>
      <c r="N630" s="1">
        <f>IF(ISBLANK(Warehouse!M30),"",Warehouse!M30)</f>
        <v>75</v>
      </c>
      <c r="O630" s="1">
        <f>IF(ISBLANK(Warehouse!N30),"",Warehouse!N30)</f>
        <v>75</v>
      </c>
      <c r="P630" s="1">
        <f>IF(ISBLANK(Warehouse!O30),"",Warehouse!O30)</f>
        <v>75</v>
      </c>
      <c r="Q630" s="1">
        <f>IF(ISBLANK(Warehouse!P30),"",Warehouse!P30)</f>
        <v>75</v>
      </c>
      <c r="R630" s="1">
        <f>IF(ISBLANK(Warehouse!Q30),"",Warehouse!Q30)</f>
        <v>75</v>
      </c>
      <c r="S630" s="1">
        <f>IF(ISBLANK(Warehouse!R30),"",Warehouse!R30)</f>
        <v>75</v>
      </c>
      <c r="T630" s="1">
        <f>IF(ISBLANK(Warehouse!S30),"",Warehouse!S30)</f>
        <v>75</v>
      </c>
      <c r="U630" s="1">
        <f>IF(ISBLANK(Warehouse!T30),"",Warehouse!T30)</f>
        <v>85</v>
      </c>
      <c r="V630" s="1">
        <f>IF(ISBLANK(Warehouse!U30),"",Warehouse!U30)</f>
        <v>85</v>
      </c>
      <c r="W630" s="1">
        <f>IF(ISBLANK(Warehouse!V30),"",Warehouse!V30)</f>
        <v>85</v>
      </c>
      <c r="X630" s="1">
        <f>IF(ISBLANK(Warehouse!W30),"",Warehouse!W30)</f>
        <v>85</v>
      </c>
      <c r="Y630" s="1">
        <f>IF(ISBLANK(Warehouse!X30),"",Warehouse!X30)</f>
        <v>85</v>
      </c>
      <c r="Z630" s="1">
        <f>IF(ISBLANK(Warehouse!Y30),"",Warehouse!Y30)</f>
        <v>85</v>
      </c>
      <c r="AA630" s="1">
        <f>IF(ISBLANK(Warehouse!Z30),"",Warehouse!Z30)</f>
        <v>85</v>
      </c>
      <c r="AB630" s="23">
        <f>IF(ISBLANK(Warehouse!AA30),"",Warehouse!AA30)</f>
        <v>85</v>
      </c>
    </row>
    <row r="631" spans="1:28" x14ac:dyDescent="0.25">
      <c r="A631" s="53" t="e">
        <f>IF(ISBLANK(Warehouse!A31),NA(),Warehouse!A31)</f>
        <v>#N/A</v>
      </c>
      <c r="B631" t="e">
        <f t="shared" si="35"/>
        <v>#N/A</v>
      </c>
      <c r="C631" t="str">
        <f>IF(ISBLANK(Warehouse!C31),"",Warehouse!C31)</f>
        <v>Sun</v>
      </c>
      <c r="D631" t="str">
        <f t="shared" si="37"/>
        <v>WarehouseClgSetptSun</v>
      </c>
      <c r="E631" s="1">
        <f>IF(ISBLANK(Warehouse!D31),"",Warehouse!D31)</f>
        <v>85</v>
      </c>
      <c r="F631" s="1">
        <f>IF(ISBLANK(Warehouse!E31),"",Warehouse!E31)</f>
        <v>85</v>
      </c>
      <c r="G631" s="1">
        <f>IF(ISBLANK(Warehouse!F31),"",Warehouse!F31)</f>
        <v>85</v>
      </c>
      <c r="H631" s="1">
        <f>IF(ISBLANK(Warehouse!G31),"",Warehouse!G31)</f>
        <v>85</v>
      </c>
      <c r="I631" s="1">
        <f>IF(ISBLANK(Warehouse!H31),"",Warehouse!H31)</f>
        <v>85</v>
      </c>
      <c r="J631" s="1">
        <f>IF(ISBLANK(Warehouse!I31),"",Warehouse!I31)</f>
        <v>85</v>
      </c>
      <c r="K631" s="1">
        <f>IF(ISBLANK(Warehouse!J31),"",Warehouse!J31)</f>
        <v>85</v>
      </c>
      <c r="L631" s="1">
        <f>IF(ISBLANK(Warehouse!K31),"",Warehouse!K31)</f>
        <v>85</v>
      </c>
      <c r="M631" s="1">
        <f>IF(ISBLANK(Warehouse!L31),"",Warehouse!L31)</f>
        <v>85</v>
      </c>
      <c r="N631" s="1">
        <f>IF(ISBLANK(Warehouse!M31),"",Warehouse!M31)</f>
        <v>85</v>
      </c>
      <c r="O631" s="1">
        <f>IF(ISBLANK(Warehouse!N31),"",Warehouse!N31)</f>
        <v>85</v>
      </c>
      <c r="P631" s="1">
        <f>IF(ISBLANK(Warehouse!O31),"",Warehouse!O31)</f>
        <v>85</v>
      </c>
      <c r="Q631" s="1">
        <f>IF(ISBLANK(Warehouse!P31),"",Warehouse!P31)</f>
        <v>85</v>
      </c>
      <c r="R631" s="1">
        <f>IF(ISBLANK(Warehouse!Q31),"",Warehouse!Q31)</f>
        <v>85</v>
      </c>
      <c r="S631" s="1">
        <f>IF(ISBLANK(Warehouse!R31),"",Warehouse!R31)</f>
        <v>85</v>
      </c>
      <c r="T631" s="1">
        <f>IF(ISBLANK(Warehouse!S31),"",Warehouse!S31)</f>
        <v>85</v>
      </c>
      <c r="U631" s="1">
        <f>IF(ISBLANK(Warehouse!T31),"",Warehouse!T31)</f>
        <v>85</v>
      </c>
      <c r="V631" s="1">
        <f>IF(ISBLANK(Warehouse!U31),"",Warehouse!U31)</f>
        <v>85</v>
      </c>
      <c r="W631" s="1">
        <f>IF(ISBLANK(Warehouse!V31),"",Warehouse!V31)</f>
        <v>85</v>
      </c>
      <c r="X631" s="1">
        <f>IF(ISBLANK(Warehouse!W31),"",Warehouse!W31)</f>
        <v>85</v>
      </c>
      <c r="Y631" s="1">
        <f>IF(ISBLANK(Warehouse!X31),"",Warehouse!X31)</f>
        <v>85</v>
      </c>
      <c r="Z631" s="1">
        <f>IF(ISBLANK(Warehouse!Y31),"",Warehouse!Y31)</f>
        <v>85</v>
      </c>
      <c r="AA631" s="1">
        <f>IF(ISBLANK(Warehouse!Z31),"",Warehouse!Z31)</f>
        <v>85</v>
      </c>
      <c r="AB631" s="23">
        <f>IF(ISBLANK(Warehouse!AA31),"",Warehouse!AA31)</f>
        <v>85</v>
      </c>
    </row>
    <row r="632" spans="1:28" x14ac:dyDescent="0.25">
      <c r="A632" s="53" t="str">
        <f>IF(ISBLANK(Warehouse!A32),NA(),Warehouse!A32)</f>
        <v>Infiltration</v>
      </c>
      <c r="B632" t="str">
        <f t="shared" si="35"/>
        <v>Infiltration</v>
      </c>
      <c r="C632" t="str">
        <f>IF(ISBLANK(Warehouse!C32),"",Warehouse!C32)</f>
        <v>WD</v>
      </c>
      <c r="D632" t="str">
        <f t="shared" si="37"/>
        <v>WarehouseInfiltrationWD</v>
      </c>
      <c r="E632" s="1">
        <f>IF(ISBLANK(Warehouse!D32),"",Warehouse!D32)</f>
        <v>1</v>
      </c>
      <c r="F632" s="1">
        <f>IF(ISBLANK(Warehouse!E32),"",Warehouse!E32)</f>
        <v>1</v>
      </c>
      <c r="G632" s="1">
        <f>IF(ISBLANK(Warehouse!F32),"",Warehouse!F32)</f>
        <v>1</v>
      </c>
      <c r="H632" s="1">
        <f>IF(ISBLANK(Warehouse!G32),"",Warehouse!G32)</f>
        <v>1</v>
      </c>
      <c r="I632" s="1">
        <f>IF(ISBLANK(Warehouse!H32),"",Warehouse!H32)</f>
        <v>1</v>
      </c>
      <c r="J632" s="1">
        <f>IF(ISBLANK(Warehouse!I32),"",Warehouse!I32)</f>
        <v>1</v>
      </c>
      <c r="K632" s="1">
        <f>IF(ISBLANK(Warehouse!J32),"",Warehouse!J32)</f>
        <v>0.25</v>
      </c>
      <c r="L632" s="1">
        <f>IF(ISBLANK(Warehouse!K32),"",Warehouse!K32)</f>
        <v>0.25</v>
      </c>
      <c r="M632" s="1">
        <f>IF(ISBLANK(Warehouse!L32),"",Warehouse!L32)</f>
        <v>0.25</v>
      </c>
      <c r="N632" s="1">
        <f>IF(ISBLANK(Warehouse!M32),"",Warehouse!M32)</f>
        <v>0.25</v>
      </c>
      <c r="O632" s="1">
        <f>IF(ISBLANK(Warehouse!N32),"",Warehouse!N32)</f>
        <v>0.25</v>
      </c>
      <c r="P632" s="1">
        <f>IF(ISBLANK(Warehouse!O32),"",Warehouse!O32)</f>
        <v>0.25</v>
      </c>
      <c r="Q632" s="1">
        <f>IF(ISBLANK(Warehouse!P32),"",Warehouse!P32)</f>
        <v>0.25</v>
      </c>
      <c r="R632" s="1">
        <f>IF(ISBLANK(Warehouse!Q32),"",Warehouse!Q32)</f>
        <v>0.25</v>
      </c>
      <c r="S632" s="1">
        <f>IF(ISBLANK(Warehouse!R32),"",Warehouse!R32)</f>
        <v>0.25</v>
      </c>
      <c r="T632" s="1">
        <f>IF(ISBLANK(Warehouse!S32),"",Warehouse!S32)</f>
        <v>0.25</v>
      </c>
      <c r="U632" s="1">
        <f>IF(ISBLANK(Warehouse!T32),"",Warehouse!T32)</f>
        <v>0.25</v>
      </c>
      <c r="V632" s="1">
        <f>IF(ISBLANK(Warehouse!U32),"",Warehouse!U32)</f>
        <v>1</v>
      </c>
      <c r="W632" s="1">
        <f>IF(ISBLANK(Warehouse!V32),"",Warehouse!V32)</f>
        <v>1</v>
      </c>
      <c r="X632" s="1">
        <f>IF(ISBLANK(Warehouse!W32),"",Warehouse!W32)</f>
        <v>1</v>
      </c>
      <c r="Y632" s="1">
        <f>IF(ISBLANK(Warehouse!X32),"",Warehouse!X32)</f>
        <v>1</v>
      </c>
      <c r="Z632" s="1">
        <f>IF(ISBLANK(Warehouse!Y32),"",Warehouse!Y32)</f>
        <v>1</v>
      </c>
      <c r="AA632" s="1">
        <f>IF(ISBLANK(Warehouse!Z32),"",Warehouse!Z32)</f>
        <v>1</v>
      </c>
      <c r="AB632" s="23">
        <f>IF(ISBLANK(Warehouse!AA32),"",Warehouse!AA32)</f>
        <v>1</v>
      </c>
    </row>
    <row r="633" spans="1:28" x14ac:dyDescent="0.25">
      <c r="A633" s="53" t="e">
        <f>IF(ISBLANK(Warehouse!A33),NA(),Warehouse!A33)</f>
        <v>#N/A</v>
      </c>
      <c r="B633" t="e">
        <f t="shared" si="35"/>
        <v>#N/A</v>
      </c>
      <c r="C633" t="str">
        <f>IF(ISBLANK(Warehouse!C33),"",Warehouse!C33)</f>
        <v>Sat</v>
      </c>
      <c r="D633" t="str">
        <f t="shared" si="37"/>
        <v>WarehouseInfiltrationSat</v>
      </c>
      <c r="E633" s="1">
        <f>IF(ISBLANK(Warehouse!D33),"",Warehouse!D33)</f>
        <v>1</v>
      </c>
      <c r="F633" s="1">
        <f>IF(ISBLANK(Warehouse!E33),"",Warehouse!E33)</f>
        <v>1</v>
      </c>
      <c r="G633" s="1">
        <f>IF(ISBLANK(Warehouse!F33),"",Warehouse!F33)</f>
        <v>1</v>
      </c>
      <c r="H633" s="1">
        <f>IF(ISBLANK(Warehouse!G33),"",Warehouse!G33)</f>
        <v>1</v>
      </c>
      <c r="I633" s="1">
        <f>IF(ISBLANK(Warehouse!H33),"",Warehouse!H33)</f>
        <v>1</v>
      </c>
      <c r="J633" s="1">
        <f>IF(ISBLANK(Warehouse!I33),"",Warehouse!I33)</f>
        <v>1</v>
      </c>
      <c r="K633" s="1">
        <f>IF(ISBLANK(Warehouse!J33),"",Warehouse!J33)</f>
        <v>1</v>
      </c>
      <c r="L633" s="1">
        <f>IF(ISBLANK(Warehouse!K33),"",Warehouse!K33)</f>
        <v>0.25</v>
      </c>
      <c r="M633" s="1">
        <f>IF(ISBLANK(Warehouse!L33),"",Warehouse!L33)</f>
        <v>0.25</v>
      </c>
      <c r="N633" s="1">
        <f>IF(ISBLANK(Warehouse!M33),"",Warehouse!M33)</f>
        <v>0.25</v>
      </c>
      <c r="O633" s="1">
        <f>IF(ISBLANK(Warehouse!N33),"",Warehouse!N33)</f>
        <v>0.25</v>
      </c>
      <c r="P633" s="1">
        <f>IF(ISBLANK(Warehouse!O33),"",Warehouse!O33)</f>
        <v>0.25</v>
      </c>
      <c r="Q633" s="1">
        <f>IF(ISBLANK(Warehouse!P33),"",Warehouse!P33)</f>
        <v>0.25</v>
      </c>
      <c r="R633" s="1">
        <f>IF(ISBLANK(Warehouse!Q33),"",Warehouse!Q33)</f>
        <v>0.25</v>
      </c>
      <c r="S633" s="1">
        <f>IF(ISBLANK(Warehouse!R33),"",Warehouse!R33)</f>
        <v>0.25</v>
      </c>
      <c r="T633" s="1">
        <f>IF(ISBLANK(Warehouse!S33),"",Warehouse!S33)</f>
        <v>0.25</v>
      </c>
      <c r="U633" s="1">
        <f>IF(ISBLANK(Warehouse!T33),"",Warehouse!T33)</f>
        <v>1</v>
      </c>
      <c r="V633" s="1">
        <f>IF(ISBLANK(Warehouse!U33),"",Warehouse!U33)</f>
        <v>1</v>
      </c>
      <c r="W633" s="1">
        <f>IF(ISBLANK(Warehouse!V33),"",Warehouse!V33)</f>
        <v>1</v>
      </c>
      <c r="X633" s="1">
        <f>IF(ISBLANK(Warehouse!W33),"",Warehouse!W33)</f>
        <v>1</v>
      </c>
      <c r="Y633" s="1">
        <f>IF(ISBLANK(Warehouse!X33),"",Warehouse!X33)</f>
        <v>1</v>
      </c>
      <c r="Z633" s="1">
        <f>IF(ISBLANK(Warehouse!Y33),"",Warehouse!Y33)</f>
        <v>1</v>
      </c>
      <c r="AA633" s="1">
        <f>IF(ISBLANK(Warehouse!Z33),"",Warehouse!Z33)</f>
        <v>1</v>
      </c>
      <c r="AB633" s="23">
        <f>IF(ISBLANK(Warehouse!AA33),"",Warehouse!AA33)</f>
        <v>1</v>
      </c>
    </row>
    <row r="634" spans="1:28" x14ac:dyDescent="0.25">
      <c r="A634" s="53" t="e">
        <f>IF(ISBLANK(Warehouse!A34),NA(),Warehouse!A34)</f>
        <v>#N/A</v>
      </c>
      <c r="B634" t="e">
        <f t="shared" si="35"/>
        <v>#N/A</v>
      </c>
      <c r="C634" t="str">
        <f>IF(ISBLANK(Warehouse!C34),"",Warehouse!C34)</f>
        <v>Sun</v>
      </c>
      <c r="D634" t="str">
        <f t="shared" si="37"/>
        <v>WarehouseInfiltrationSun</v>
      </c>
      <c r="E634" s="1">
        <f>IF(ISBLANK(Warehouse!D34),"",Warehouse!D34)</f>
        <v>1</v>
      </c>
      <c r="F634" s="1">
        <f>IF(ISBLANK(Warehouse!E34),"",Warehouse!E34)</f>
        <v>1</v>
      </c>
      <c r="G634" s="1">
        <f>IF(ISBLANK(Warehouse!F34),"",Warehouse!F34)</f>
        <v>1</v>
      </c>
      <c r="H634" s="1">
        <f>IF(ISBLANK(Warehouse!G34),"",Warehouse!G34)</f>
        <v>1</v>
      </c>
      <c r="I634" s="1">
        <f>IF(ISBLANK(Warehouse!H34),"",Warehouse!H34)</f>
        <v>1</v>
      </c>
      <c r="J634" s="1">
        <f>IF(ISBLANK(Warehouse!I34),"",Warehouse!I34)</f>
        <v>1</v>
      </c>
      <c r="K634" s="1">
        <f>IF(ISBLANK(Warehouse!J34),"",Warehouse!J34)</f>
        <v>1</v>
      </c>
      <c r="L634" s="1">
        <f>IF(ISBLANK(Warehouse!K34),"",Warehouse!K34)</f>
        <v>1</v>
      </c>
      <c r="M634" s="1">
        <f>IF(ISBLANK(Warehouse!L34),"",Warehouse!L34)</f>
        <v>1</v>
      </c>
      <c r="N634" s="1">
        <f>IF(ISBLANK(Warehouse!M34),"",Warehouse!M34)</f>
        <v>1</v>
      </c>
      <c r="O634" s="1">
        <f>IF(ISBLANK(Warehouse!N34),"",Warehouse!N34)</f>
        <v>1</v>
      </c>
      <c r="P634" s="1">
        <f>IF(ISBLANK(Warehouse!O34),"",Warehouse!O34)</f>
        <v>1</v>
      </c>
      <c r="Q634" s="1">
        <f>IF(ISBLANK(Warehouse!P34),"",Warehouse!P34)</f>
        <v>1</v>
      </c>
      <c r="R634" s="1">
        <f>IF(ISBLANK(Warehouse!Q34),"",Warehouse!Q34)</f>
        <v>1</v>
      </c>
      <c r="S634" s="1">
        <f>IF(ISBLANK(Warehouse!R34),"",Warehouse!R34)</f>
        <v>1</v>
      </c>
      <c r="T634" s="1">
        <f>IF(ISBLANK(Warehouse!S34),"",Warehouse!S34)</f>
        <v>1</v>
      </c>
      <c r="U634" s="1">
        <f>IF(ISBLANK(Warehouse!T34),"",Warehouse!T34)</f>
        <v>1</v>
      </c>
      <c r="V634" s="1">
        <f>IF(ISBLANK(Warehouse!U34),"",Warehouse!U34)</f>
        <v>1</v>
      </c>
      <c r="W634" s="1">
        <f>IF(ISBLANK(Warehouse!V34),"",Warehouse!V34)</f>
        <v>1</v>
      </c>
      <c r="X634" s="1">
        <f>IF(ISBLANK(Warehouse!W34),"",Warehouse!W34)</f>
        <v>1</v>
      </c>
      <c r="Y634" s="1">
        <f>IF(ISBLANK(Warehouse!X34),"",Warehouse!X34)</f>
        <v>1</v>
      </c>
      <c r="Z634" s="1">
        <f>IF(ISBLANK(Warehouse!Y34),"",Warehouse!Y34)</f>
        <v>1</v>
      </c>
      <c r="AA634" s="1">
        <f>IF(ISBLANK(Warehouse!Z34),"",Warehouse!Z34)</f>
        <v>1</v>
      </c>
      <c r="AB634" s="23">
        <f>IF(ISBLANK(Warehouse!AA34),"",Warehouse!AA34)</f>
        <v>1</v>
      </c>
    </row>
    <row r="635" spans="1:28" x14ac:dyDescent="0.25">
      <c r="A635" s="53" t="str">
        <f>IF(ISBLANK(Warehouse!A35),NA(),Warehouse!A35)</f>
        <v>Escalator</v>
      </c>
      <c r="B635" t="str">
        <f t="shared" si="35"/>
        <v>Escalator</v>
      </c>
      <c r="C635" t="str">
        <f>IF(ISBLANK(Warehouse!C35),"",Warehouse!C35)</f>
        <v>WD</v>
      </c>
      <c r="D635" t="str">
        <f t="shared" si="37"/>
        <v>WarehouseEscalatorWD</v>
      </c>
      <c r="E635" s="1">
        <f>IF(ISBLANK(Warehouse!D35),"",Warehouse!D35)</f>
        <v>0</v>
      </c>
      <c r="F635" s="1">
        <f>IF(ISBLANK(Warehouse!E35),"",Warehouse!E35)</f>
        <v>0</v>
      </c>
      <c r="G635" s="1">
        <f>IF(ISBLANK(Warehouse!F35),"",Warehouse!F35)</f>
        <v>0</v>
      </c>
      <c r="H635" s="1">
        <f>IF(ISBLANK(Warehouse!G35),"",Warehouse!G35)</f>
        <v>0</v>
      </c>
      <c r="I635" s="1">
        <f>IF(ISBLANK(Warehouse!H35),"",Warehouse!H35)</f>
        <v>0</v>
      </c>
      <c r="J635" s="1">
        <f>IF(ISBLANK(Warehouse!I35),"",Warehouse!I35)</f>
        <v>0</v>
      </c>
      <c r="K635" s="1">
        <f>IF(ISBLANK(Warehouse!J35),"",Warehouse!J35)</f>
        <v>1</v>
      </c>
      <c r="L635" s="1">
        <f>IF(ISBLANK(Warehouse!K35),"",Warehouse!K35)</f>
        <v>1</v>
      </c>
      <c r="M635" s="1">
        <f>IF(ISBLANK(Warehouse!L35),"",Warehouse!L35)</f>
        <v>1</v>
      </c>
      <c r="N635" s="1">
        <f>IF(ISBLANK(Warehouse!M35),"",Warehouse!M35)</f>
        <v>1</v>
      </c>
      <c r="O635" s="1">
        <f>IF(ISBLANK(Warehouse!N35),"",Warehouse!N35)</f>
        <v>1</v>
      </c>
      <c r="P635" s="1">
        <f>IF(ISBLANK(Warehouse!O35),"",Warehouse!O35)</f>
        <v>1</v>
      </c>
      <c r="Q635" s="1">
        <f>IF(ISBLANK(Warehouse!P35),"",Warehouse!P35)</f>
        <v>1</v>
      </c>
      <c r="R635" s="1">
        <f>IF(ISBLANK(Warehouse!Q35),"",Warehouse!Q35)</f>
        <v>1</v>
      </c>
      <c r="S635" s="1">
        <f>IF(ISBLANK(Warehouse!R35),"",Warehouse!R35)</f>
        <v>1</v>
      </c>
      <c r="T635" s="1">
        <f>IF(ISBLANK(Warehouse!S35),"",Warehouse!S35)</f>
        <v>1</v>
      </c>
      <c r="U635" s="1">
        <f>IF(ISBLANK(Warehouse!T35),"",Warehouse!T35)</f>
        <v>1</v>
      </c>
      <c r="V635" s="1">
        <f>IF(ISBLANK(Warehouse!U35),"",Warehouse!U35)</f>
        <v>0</v>
      </c>
      <c r="W635" s="1">
        <f>IF(ISBLANK(Warehouse!V35),"",Warehouse!V35)</f>
        <v>0</v>
      </c>
      <c r="X635" s="1">
        <f>IF(ISBLANK(Warehouse!W35),"",Warehouse!W35)</f>
        <v>0</v>
      </c>
      <c r="Y635" s="1">
        <f>IF(ISBLANK(Warehouse!X35),"",Warehouse!X35)</f>
        <v>0</v>
      </c>
      <c r="Z635" s="1">
        <f>IF(ISBLANK(Warehouse!Y35),"",Warehouse!Y35)</f>
        <v>0</v>
      </c>
      <c r="AA635" s="1">
        <f>IF(ISBLANK(Warehouse!Z35),"",Warehouse!Z35)</f>
        <v>0</v>
      </c>
      <c r="AB635" s="23">
        <f>IF(ISBLANK(Warehouse!AA35),"",Warehouse!AA35)</f>
        <v>0</v>
      </c>
    </row>
    <row r="636" spans="1:28" x14ac:dyDescent="0.25">
      <c r="A636" s="53" t="e">
        <f>IF(ISBLANK(Warehouse!A36),NA(),Warehouse!A36)</f>
        <v>#N/A</v>
      </c>
      <c r="B636" t="e">
        <f t="shared" si="35"/>
        <v>#N/A</v>
      </c>
      <c r="C636" t="str">
        <f>IF(ISBLANK(Warehouse!C36),"",Warehouse!C36)</f>
        <v>Sat</v>
      </c>
      <c r="D636" t="str">
        <f t="shared" si="37"/>
        <v>WarehouseEscalatorSat</v>
      </c>
      <c r="E636" s="1">
        <f>IF(ISBLANK(Warehouse!D36),"",Warehouse!D36)</f>
        <v>0</v>
      </c>
      <c r="F636" s="1">
        <f>IF(ISBLANK(Warehouse!E36),"",Warehouse!E36)</f>
        <v>0</v>
      </c>
      <c r="G636" s="1">
        <f>IF(ISBLANK(Warehouse!F36),"",Warehouse!F36)</f>
        <v>0</v>
      </c>
      <c r="H636" s="1">
        <f>IF(ISBLANK(Warehouse!G36),"",Warehouse!G36)</f>
        <v>0</v>
      </c>
      <c r="I636" s="1">
        <f>IF(ISBLANK(Warehouse!H36),"",Warehouse!H36)</f>
        <v>0</v>
      </c>
      <c r="J636" s="1">
        <f>IF(ISBLANK(Warehouse!I36),"",Warehouse!I36)</f>
        <v>0</v>
      </c>
      <c r="K636" s="1">
        <f>IF(ISBLANK(Warehouse!J36),"",Warehouse!J36)</f>
        <v>0</v>
      </c>
      <c r="L636" s="1">
        <f>IF(ISBLANK(Warehouse!K36),"",Warehouse!K36)</f>
        <v>1</v>
      </c>
      <c r="M636" s="1">
        <f>IF(ISBLANK(Warehouse!L36),"",Warehouse!L36)</f>
        <v>1</v>
      </c>
      <c r="N636" s="1">
        <f>IF(ISBLANK(Warehouse!M36),"",Warehouse!M36)</f>
        <v>1</v>
      </c>
      <c r="O636" s="1">
        <f>IF(ISBLANK(Warehouse!N36),"",Warehouse!N36)</f>
        <v>1</v>
      </c>
      <c r="P636" s="1">
        <f>IF(ISBLANK(Warehouse!O36),"",Warehouse!O36)</f>
        <v>1</v>
      </c>
      <c r="Q636" s="1">
        <f>IF(ISBLANK(Warehouse!P36),"",Warehouse!P36)</f>
        <v>1</v>
      </c>
      <c r="R636" s="1">
        <f>IF(ISBLANK(Warehouse!Q36),"",Warehouse!Q36)</f>
        <v>1</v>
      </c>
      <c r="S636" s="1">
        <f>IF(ISBLANK(Warehouse!R36),"",Warehouse!R36)</f>
        <v>1</v>
      </c>
      <c r="T636" s="1">
        <f>IF(ISBLANK(Warehouse!S36),"",Warehouse!S36)</f>
        <v>1</v>
      </c>
      <c r="U636" s="1">
        <f>IF(ISBLANK(Warehouse!T36),"",Warehouse!T36)</f>
        <v>0</v>
      </c>
      <c r="V636" s="1">
        <f>IF(ISBLANK(Warehouse!U36),"",Warehouse!U36)</f>
        <v>0</v>
      </c>
      <c r="W636" s="1">
        <f>IF(ISBLANK(Warehouse!V36),"",Warehouse!V36)</f>
        <v>0</v>
      </c>
      <c r="X636" s="1">
        <f>IF(ISBLANK(Warehouse!W36),"",Warehouse!W36)</f>
        <v>0</v>
      </c>
      <c r="Y636" s="1">
        <f>IF(ISBLANK(Warehouse!X36),"",Warehouse!X36)</f>
        <v>0</v>
      </c>
      <c r="Z636" s="1">
        <f>IF(ISBLANK(Warehouse!Y36),"",Warehouse!Y36)</f>
        <v>0</v>
      </c>
      <c r="AA636" s="1">
        <f>IF(ISBLANK(Warehouse!Z36),"",Warehouse!Z36)</f>
        <v>0</v>
      </c>
      <c r="AB636" s="23">
        <f>IF(ISBLANK(Warehouse!AA36),"",Warehouse!AA36)</f>
        <v>0</v>
      </c>
    </row>
    <row r="637" spans="1:28" x14ac:dyDescent="0.25">
      <c r="A637" s="53" t="e">
        <f>IF(ISBLANK(Warehouse!A37),NA(),Warehouse!A37)</f>
        <v>#N/A</v>
      </c>
      <c r="B637" t="e">
        <f t="shared" si="35"/>
        <v>#N/A</v>
      </c>
      <c r="C637" t="str">
        <f>IF(ISBLANK(Warehouse!C37),"",Warehouse!C37)</f>
        <v>Sun</v>
      </c>
      <c r="D637" t="str">
        <f t="shared" si="37"/>
        <v>WarehouseEscalatorSun</v>
      </c>
      <c r="E637" s="1">
        <f>IF(ISBLANK(Warehouse!D37),"",Warehouse!D37)</f>
        <v>0</v>
      </c>
      <c r="F637" s="1">
        <f>IF(ISBLANK(Warehouse!E37),"",Warehouse!E37)</f>
        <v>0</v>
      </c>
      <c r="G637" s="1">
        <f>IF(ISBLANK(Warehouse!F37),"",Warehouse!F37)</f>
        <v>0</v>
      </c>
      <c r="H637" s="1">
        <f>IF(ISBLANK(Warehouse!G37),"",Warehouse!G37)</f>
        <v>0</v>
      </c>
      <c r="I637" s="1">
        <f>IF(ISBLANK(Warehouse!H37),"",Warehouse!H37)</f>
        <v>0</v>
      </c>
      <c r="J637" s="1">
        <f>IF(ISBLANK(Warehouse!I37),"",Warehouse!I37)</f>
        <v>0</v>
      </c>
      <c r="K637" s="1">
        <f>IF(ISBLANK(Warehouse!J37),"",Warehouse!J37)</f>
        <v>0</v>
      </c>
      <c r="L637" s="1">
        <f>IF(ISBLANK(Warehouse!K37),"",Warehouse!K37)</f>
        <v>0</v>
      </c>
      <c r="M637" s="1">
        <f>IF(ISBLANK(Warehouse!L37),"",Warehouse!L37)</f>
        <v>0</v>
      </c>
      <c r="N637" s="1">
        <f>IF(ISBLANK(Warehouse!M37),"",Warehouse!M37)</f>
        <v>0</v>
      </c>
      <c r="O637" s="1">
        <f>IF(ISBLANK(Warehouse!N37),"",Warehouse!N37)</f>
        <v>0</v>
      </c>
      <c r="P637" s="1">
        <f>IF(ISBLANK(Warehouse!O37),"",Warehouse!O37)</f>
        <v>0</v>
      </c>
      <c r="Q637" s="1">
        <f>IF(ISBLANK(Warehouse!P37),"",Warehouse!P37)</f>
        <v>0</v>
      </c>
      <c r="R637" s="1">
        <f>IF(ISBLANK(Warehouse!Q37),"",Warehouse!Q37)</f>
        <v>0</v>
      </c>
      <c r="S637" s="1">
        <f>IF(ISBLANK(Warehouse!R37),"",Warehouse!R37)</f>
        <v>0</v>
      </c>
      <c r="T637" s="1">
        <f>IF(ISBLANK(Warehouse!S37),"",Warehouse!S37)</f>
        <v>0</v>
      </c>
      <c r="U637" s="1">
        <f>IF(ISBLANK(Warehouse!T37),"",Warehouse!T37)</f>
        <v>0</v>
      </c>
      <c r="V637" s="1">
        <f>IF(ISBLANK(Warehouse!U37),"",Warehouse!U37)</f>
        <v>0</v>
      </c>
      <c r="W637" s="1">
        <f>IF(ISBLANK(Warehouse!V37),"",Warehouse!V37)</f>
        <v>0</v>
      </c>
      <c r="X637" s="1">
        <f>IF(ISBLANK(Warehouse!W37),"",Warehouse!W37)</f>
        <v>0</v>
      </c>
      <c r="Y637" s="1">
        <f>IF(ISBLANK(Warehouse!X37),"",Warehouse!X37)</f>
        <v>0</v>
      </c>
      <c r="Z637" s="1">
        <f>IF(ISBLANK(Warehouse!Y37),"",Warehouse!Y37)</f>
        <v>0</v>
      </c>
      <c r="AA637" s="1">
        <f>IF(ISBLANK(Warehouse!Z37),"",Warehouse!Z37)</f>
        <v>0</v>
      </c>
      <c r="AB637" s="23">
        <f>IF(ISBLANK(Warehouse!AA37),"",Warehouse!AA37)</f>
        <v>0</v>
      </c>
    </row>
    <row r="638" spans="1:28" x14ac:dyDescent="0.25">
      <c r="A638" s="53" t="str">
        <f>IF(ISBLANK(Warehouse!A38),NA(),Warehouse!A38)</f>
        <v>WtrHtrSetpt</v>
      </c>
      <c r="B638" t="str">
        <f t="shared" si="35"/>
        <v>WtrHtrSetpt</v>
      </c>
      <c r="C638" t="str">
        <f>IF(ISBLANK(Warehouse!C38),"",Warehouse!C38)</f>
        <v>WD</v>
      </c>
      <c r="D638" t="str">
        <f t="shared" si="37"/>
        <v>WarehouseWtrHtrSetptWD</v>
      </c>
      <c r="E638" s="1">
        <f>IF(ISBLANK(Warehouse!D38),"",Warehouse!D38)</f>
        <v>135</v>
      </c>
      <c r="F638" s="1">
        <f>IF(ISBLANK(Warehouse!E38),"",Warehouse!E38)</f>
        <v>135</v>
      </c>
      <c r="G638" s="1">
        <f>IF(ISBLANK(Warehouse!F38),"",Warehouse!F38)</f>
        <v>135</v>
      </c>
      <c r="H638" s="1">
        <f>IF(ISBLANK(Warehouse!G38),"",Warehouse!G38)</f>
        <v>135</v>
      </c>
      <c r="I638" s="1">
        <f>IF(ISBLANK(Warehouse!H38),"",Warehouse!H38)</f>
        <v>135</v>
      </c>
      <c r="J638" s="1">
        <f>IF(ISBLANK(Warehouse!I38),"",Warehouse!I38)</f>
        <v>135</v>
      </c>
      <c r="K638" s="1">
        <f>IF(ISBLANK(Warehouse!J38),"",Warehouse!J38)</f>
        <v>135</v>
      </c>
      <c r="L638" s="1">
        <f>IF(ISBLANK(Warehouse!K38),"",Warehouse!K38)</f>
        <v>135</v>
      </c>
      <c r="M638" s="1">
        <f>IF(ISBLANK(Warehouse!L38),"",Warehouse!L38)</f>
        <v>135</v>
      </c>
      <c r="N638" s="1">
        <f>IF(ISBLANK(Warehouse!M38),"",Warehouse!M38)</f>
        <v>135</v>
      </c>
      <c r="O638" s="1">
        <f>IF(ISBLANK(Warehouse!N38),"",Warehouse!N38)</f>
        <v>135</v>
      </c>
      <c r="P638" s="1">
        <f>IF(ISBLANK(Warehouse!O38),"",Warehouse!O38)</f>
        <v>135</v>
      </c>
      <c r="Q638" s="1">
        <f>IF(ISBLANK(Warehouse!P38),"",Warehouse!P38)</f>
        <v>135</v>
      </c>
      <c r="R638" s="1">
        <f>IF(ISBLANK(Warehouse!Q38),"",Warehouse!Q38)</f>
        <v>135</v>
      </c>
      <c r="S638" s="1">
        <f>IF(ISBLANK(Warehouse!R38),"",Warehouse!R38)</f>
        <v>135</v>
      </c>
      <c r="T638" s="1">
        <f>IF(ISBLANK(Warehouse!S38),"",Warehouse!S38)</f>
        <v>135</v>
      </c>
      <c r="U638" s="1">
        <f>IF(ISBLANK(Warehouse!T38),"",Warehouse!T38)</f>
        <v>135</v>
      </c>
      <c r="V638" s="1">
        <f>IF(ISBLANK(Warehouse!U38),"",Warehouse!U38)</f>
        <v>135</v>
      </c>
      <c r="W638" s="1">
        <f>IF(ISBLANK(Warehouse!V38),"",Warehouse!V38)</f>
        <v>135</v>
      </c>
      <c r="X638" s="1">
        <f>IF(ISBLANK(Warehouse!W38),"",Warehouse!W38)</f>
        <v>135</v>
      </c>
      <c r="Y638" s="1">
        <f>IF(ISBLANK(Warehouse!X38),"",Warehouse!X38)</f>
        <v>135</v>
      </c>
      <c r="Z638" s="1">
        <f>IF(ISBLANK(Warehouse!Y38),"",Warehouse!Y38)</f>
        <v>135</v>
      </c>
      <c r="AA638" s="1">
        <f>IF(ISBLANK(Warehouse!Z38),"",Warehouse!Z38)</f>
        <v>135</v>
      </c>
      <c r="AB638" s="23">
        <f>IF(ISBLANK(Warehouse!AA38),"",Warehouse!AA38)</f>
        <v>135</v>
      </c>
    </row>
    <row r="639" spans="1:28" x14ac:dyDescent="0.25">
      <c r="A639" s="53" t="e">
        <f>IF(ISBLANK(Warehouse!A39),NA(),Warehouse!A39)</f>
        <v>#N/A</v>
      </c>
      <c r="B639" t="e">
        <f t="shared" si="35"/>
        <v>#N/A</v>
      </c>
      <c r="C639" t="str">
        <f>IF(ISBLANK(Warehouse!C39),"",Warehouse!C39)</f>
        <v>Sat</v>
      </c>
      <c r="D639" t="str">
        <f t="shared" si="37"/>
        <v>WarehouseWtrHtrSetptSat</v>
      </c>
      <c r="E639" s="1">
        <f>IF(ISBLANK(Warehouse!D39),"",Warehouse!D39)</f>
        <v>135</v>
      </c>
      <c r="F639" s="1">
        <f>IF(ISBLANK(Warehouse!E39),"",Warehouse!E39)</f>
        <v>135</v>
      </c>
      <c r="G639" s="1">
        <f>IF(ISBLANK(Warehouse!F39),"",Warehouse!F39)</f>
        <v>135</v>
      </c>
      <c r="H639" s="1">
        <f>IF(ISBLANK(Warehouse!G39),"",Warehouse!G39)</f>
        <v>135</v>
      </c>
      <c r="I639" s="1">
        <f>IF(ISBLANK(Warehouse!H39),"",Warehouse!H39)</f>
        <v>135</v>
      </c>
      <c r="J639" s="1">
        <f>IF(ISBLANK(Warehouse!I39),"",Warehouse!I39)</f>
        <v>135</v>
      </c>
      <c r="K639" s="1">
        <f>IF(ISBLANK(Warehouse!J39),"",Warehouse!J39)</f>
        <v>135</v>
      </c>
      <c r="L639" s="1">
        <f>IF(ISBLANK(Warehouse!K39),"",Warehouse!K39)</f>
        <v>135</v>
      </c>
      <c r="M639" s="1">
        <f>IF(ISBLANK(Warehouse!L39),"",Warehouse!L39)</f>
        <v>135</v>
      </c>
      <c r="N639" s="1">
        <f>IF(ISBLANK(Warehouse!M39),"",Warehouse!M39)</f>
        <v>135</v>
      </c>
      <c r="O639" s="1">
        <f>IF(ISBLANK(Warehouse!N39),"",Warehouse!N39)</f>
        <v>135</v>
      </c>
      <c r="P639" s="1">
        <f>IF(ISBLANK(Warehouse!O39),"",Warehouse!O39)</f>
        <v>135</v>
      </c>
      <c r="Q639" s="1">
        <f>IF(ISBLANK(Warehouse!P39),"",Warehouse!P39)</f>
        <v>135</v>
      </c>
      <c r="R639" s="1">
        <f>IF(ISBLANK(Warehouse!Q39),"",Warehouse!Q39)</f>
        <v>135</v>
      </c>
      <c r="S639" s="1">
        <f>IF(ISBLANK(Warehouse!R39),"",Warehouse!R39)</f>
        <v>135</v>
      </c>
      <c r="T639" s="1">
        <f>IF(ISBLANK(Warehouse!S39),"",Warehouse!S39)</f>
        <v>135</v>
      </c>
      <c r="U639" s="1">
        <f>IF(ISBLANK(Warehouse!T39),"",Warehouse!T39)</f>
        <v>135</v>
      </c>
      <c r="V639" s="1">
        <f>IF(ISBLANK(Warehouse!U39),"",Warehouse!U39)</f>
        <v>135</v>
      </c>
      <c r="W639" s="1">
        <f>IF(ISBLANK(Warehouse!V39),"",Warehouse!V39)</f>
        <v>135</v>
      </c>
      <c r="X639" s="1">
        <f>IF(ISBLANK(Warehouse!W39),"",Warehouse!W39)</f>
        <v>135</v>
      </c>
      <c r="Y639" s="1">
        <f>IF(ISBLANK(Warehouse!X39),"",Warehouse!X39)</f>
        <v>135</v>
      </c>
      <c r="Z639" s="1">
        <f>IF(ISBLANK(Warehouse!Y39),"",Warehouse!Y39)</f>
        <v>135</v>
      </c>
      <c r="AA639" s="1">
        <f>IF(ISBLANK(Warehouse!Z39),"",Warehouse!Z39)</f>
        <v>135</v>
      </c>
      <c r="AB639" s="23">
        <f>IF(ISBLANK(Warehouse!AA39),"",Warehouse!AA39)</f>
        <v>135</v>
      </c>
    </row>
    <row r="640" spans="1:28" x14ac:dyDescent="0.25">
      <c r="A640" s="53" t="e">
        <f>IF(ISBLANK(Warehouse!A40),NA(),Warehouse!A40)</f>
        <v>#N/A</v>
      </c>
      <c r="B640" t="e">
        <f t="shared" si="35"/>
        <v>#N/A</v>
      </c>
      <c r="C640" t="str">
        <f>IF(ISBLANK(Warehouse!C40),"",Warehouse!C40)</f>
        <v>Sun</v>
      </c>
      <c r="D640" t="str">
        <f t="shared" si="37"/>
        <v>WarehouseWtrHtrSetptSun</v>
      </c>
      <c r="E640" s="1">
        <f>IF(ISBLANK(Warehouse!D40),"",Warehouse!D40)</f>
        <v>135</v>
      </c>
      <c r="F640" s="1">
        <f>IF(ISBLANK(Warehouse!E40),"",Warehouse!E40)</f>
        <v>135</v>
      </c>
      <c r="G640" s="1">
        <f>IF(ISBLANK(Warehouse!F40),"",Warehouse!F40)</f>
        <v>135</v>
      </c>
      <c r="H640" s="1">
        <f>IF(ISBLANK(Warehouse!G40),"",Warehouse!G40)</f>
        <v>135</v>
      </c>
      <c r="I640" s="1">
        <f>IF(ISBLANK(Warehouse!H40),"",Warehouse!H40)</f>
        <v>135</v>
      </c>
      <c r="J640" s="1">
        <f>IF(ISBLANK(Warehouse!I40),"",Warehouse!I40)</f>
        <v>135</v>
      </c>
      <c r="K640" s="1">
        <f>IF(ISBLANK(Warehouse!J40),"",Warehouse!J40)</f>
        <v>135</v>
      </c>
      <c r="L640" s="1">
        <f>IF(ISBLANK(Warehouse!K40),"",Warehouse!K40)</f>
        <v>135</v>
      </c>
      <c r="M640" s="1">
        <f>IF(ISBLANK(Warehouse!L40),"",Warehouse!L40)</f>
        <v>135</v>
      </c>
      <c r="N640" s="1">
        <f>IF(ISBLANK(Warehouse!M40),"",Warehouse!M40)</f>
        <v>135</v>
      </c>
      <c r="O640" s="1">
        <f>IF(ISBLANK(Warehouse!N40),"",Warehouse!N40)</f>
        <v>135</v>
      </c>
      <c r="P640" s="1">
        <f>IF(ISBLANK(Warehouse!O40),"",Warehouse!O40)</f>
        <v>135</v>
      </c>
      <c r="Q640" s="1">
        <f>IF(ISBLANK(Warehouse!P40),"",Warehouse!P40)</f>
        <v>135</v>
      </c>
      <c r="R640" s="1">
        <f>IF(ISBLANK(Warehouse!Q40),"",Warehouse!Q40)</f>
        <v>135</v>
      </c>
      <c r="S640" s="1">
        <f>IF(ISBLANK(Warehouse!R40),"",Warehouse!R40)</f>
        <v>135</v>
      </c>
      <c r="T640" s="1">
        <f>IF(ISBLANK(Warehouse!S40),"",Warehouse!S40)</f>
        <v>135</v>
      </c>
      <c r="U640" s="1">
        <f>IF(ISBLANK(Warehouse!T40),"",Warehouse!T40)</f>
        <v>135</v>
      </c>
      <c r="V640" s="1">
        <f>IF(ISBLANK(Warehouse!U40),"",Warehouse!U40)</f>
        <v>135</v>
      </c>
      <c r="W640" s="1">
        <f>IF(ISBLANK(Warehouse!V40),"",Warehouse!V40)</f>
        <v>135</v>
      </c>
      <c r="X640" s="1">
        <f>IF(ISBLANK(Warehouse!W40),"",Warehouse!W40)</f>
        <v>135</v>
      </c>
      <c r="Y640" s="1">
        <f>IF(ISBLANK(Warehouse!X40),"",Warehouse!X40)</f>
        <v>135</v>
      </c>
      <c r="Z640" s="1">
        <f>IF(ISBLANK(Warehouse!Y40),"",Warehouse!Y40)</f>
        <v>135</v>
      </c>
      <c r="AA640" s="1">
        <f>IF(ISBLANK(Warehouse!Z40),"",Warehouse!Z40)</f>
        <v>135</v>
      </c>
      <c r="AB640" s="23">
        <f>IF(ISBLANK(Warehouse!AA40),"",Warehouse!AA40)</f>
        <v>135</v>
      </c>
    </row>
    <row r="641" spans="1:28" x14ac:dyDescent="0.25">
      <c r="A641" s="53" t="str">
        <f>IF(ISBLANK(Warehouse!A41),NA(),Warehouse!A41)</f>
        <v>Gas Equip</v>
      </c>
      <c r="B641" t="str">
        <f t="shared" si="35"/>
        <v>GasEquip</v>
      </c>
      <c r="C641" t="str">
        <f>IF(ISBLANK(Warehouse!C41),"",Warehouse!C41)</f>
        <v>WD</v>
      </c>
      <c r="D641" t="str">
        <f t="shared" si="37"/>
        <v>WarehouseGasEquipWD</v>
      </c>
      <c r="E641" s="1">
        <f>IF(ISBLANK(Warehouse!D41),"",Warehouse!D41)</f>
        <v>0</v>
      </c>
      <c r="F641" s="1">
        <f>IF(ISBLANK(Warehouse!E41),"",Warehouse!E41)</f>
        <v>0</v>
      </c>
      <c r="G641" s="1">
        <f>IF(ISBLANK(Warehouse!F41),"",Warehouse!F41)</f>
        <v>0</v>
      </c>
      <c r="H641" s="1">
        <f>IF(ISBLANK(Warehouse!G41),"",Warehouse!G41)</f>
        <v>0</v>
      </c>
      <c r="I641" s="1">
        <f>IF(ISBLANK(Warehouse!H41),"",Warehouse!H41)</f>
        <v>0</v>
      </c>
      <c r="J641" s="1">
        <f>IF(ISBLANK(Warehouse!I41),"",Warehouse!I41)</f>
        <v>0</v>
      </c>
      <c r="K641" s="1">
        <f>IF(ISBLANK(Warehouse!J41),"",Warehouse!J41)</f>
        <v>0</v>
      </c>
      <c r="L641" s="1">
        <f>IF(ISBLANK(Warehouse!K41),"",Warehouse!K41)</f>
        <v>0.5</v>
      </c>
      <c r="M641" s="1">
        <f>IF(ISBLANK(Warehouse!L41),"",Warehouse!L41)</f>
        <v>0.5</v>
      </c>
      <c r="N641" s="1">
        <f>IF(ISBLANK(Warehouse!M41),"",Warehouse!M41)</f>
        <v>0.5</v>
      </c>
      <c r="O641" s="1">
        <f>IF(ISBLANK(Warehouse!N41),"",Warehouse!N41)</f>
        <v>0.9</v>
      </c>
      <c r="P641" s="1">
        <f>IF(ISBLANK(Warehouse!O41),"",Warehouse!O41)</f>
        <v>0.9</v>
      </c>
      <c r="Q641" s="1">
        <f>IF(ISBLANK(Warehouse!P41),"",Warehouse!P41)</f>
        <v>0.9</v>
      </c>
      <c r="R641" s="1">
        <f>IF(ISBLANK(Warehouse!Q41),"",Warehouse!Q41)</f>
        <v>0.9</v>
      </c>
      <c r="S641" s="1">
        <f>IF(ISBLANK(Warehouse!R41),"",Warehouse!R41)</f>
        <v>0.75</v>
      </c>
      <c r="T641" s="1">
        <f>IF(ISBLANK(Warehouse!S41),"",Warehouse!S41)</f>
        <v>0.75</v>
      </c>
      <c r="U641" s="1">
        <f>IF(ISBLANK(Warehouse!T41),"",Warehouse!T41)</f>
        <v>0.75</v>
      </c>
      <c r="V641" s="1">
        <f>IF(ISBLANK(Warehouse!U41),"",Warehouse!U41)</f>
        <v>0.75</v>
      </c>
      <c r="W641" s="1">
        <f>IF(ISBLANK(Warehouse!V41),"",Warehouse!V41)</f>
        <v>0</v>
      </c>
      <c r="X641" s="1">
        <f>IF(ISBLANK(Warehouse!W41),"",Warehouse!W41)</f>
        <v>0</v>
      </c>
      <c r="Y641" s="1">
        <f>IF(ISBLANK(Warehouse!X41),"",Warehouse!X41)</f>
        <v>0</v>
      </c>
      <c r="Z641" s="1">
        <f>IF(ISBLANK(Warehouse!Y41),"",Warehouse!Y41)</f>
        <v>0</v>
      </c>
      <c r="AA641" s="1">
        <f>IF(ISBLANK(Warehouse!Z41),"",Warehouse!Z41)</f>
        <v>0</v>
      </c>
      <c r="AB641" s="23">
        <f>IF(ISBLANK(Warehouse!AA41),"",Warehouse!AA41)</f>
        <v>0</v>
      </c>
    </row>
    <row r="642" spans="1:28" x14ac:dyDescent="0.25">
      <c r="A642" s="53" t="e">
        <f>IF(ISBLANK(Warehouse!A42),NA(),Warehouse!A42)</f>
        <v>#N/A</v>
      </c>
      <c r="B642" t="e">
        <f t="shared" si="35"/>
        <v>#N/A</v>
      </c>
      <c r="C642" t="str">
        <f>IF(ISBLANK(Warehouse!C42),"",Warehouse!C42)</f>
        <v>Sat</v>
      </c>
      <c r="D642" t="str">
        <f t="shared" si="37"/>
        <v>WarehouseGasEquipSat</v>
      </c>
      <c r="E642" s="1">
        <f>IF(ISBLANK(Warehouse!D42),"",Warehouse!D42)</f>
        <v>0</v>
      </c>
      <c r="F642" s="1">
        <f>IF(ISBLANK(Warehouse!E42),"",Warehouse!E42)</f>
        <v>0</v>
      </c>
      <c r="G642" s="1">
        <f>IF(ISBLANK(Warehouse!F42),"",Warehouse!F42)</f>
        <v>0</v>
      </c>
      <c r="H642" s="1">
        <f>IF(ISBLANK(Warehouse!G42),"",Warehouse!G42)</f>
        <v>0</v>
      </c>
      <c r="I642" s="1">
        <f>IF(ISBLANK(Warehouse!H42),"",Warehouse!H42)</f>
        <v>0</v>
      </c>
      <c r="J642" s="1">
        <f>IF(ISBLANK(Warehouse!I42),"",Warehouse!I42)</f>
        <v>0</v>
      </c>
      <c r="K642" s="1">
        <f>IF(ISBLANK(Warehouse!J42),"",Warehouse!J42)</f>
        <v>0</v>
      </c>
      <c r="L642" s="1">
        <f>IF(ISBLANK(Warehouse!K42),"",Warehouse!K42)</f>
        <v>0</v>
      </c>
      <c r="M642" s="1">
        <f>IF(ISBLANK(Warehouse!L42),"",Warehouse!L42)</f>
        <v>0.5</v>
      </c>
      <c r="N642" s="1">
        <f>IF(ISBLANK(Warehouse!M42),"",Warehouse!M42)</f>
        <v>0.5</v>
      </c>
      <c r="O642" s="1">
        <f>IF(ISBLANK(Warehouse!N42),"",Warehouse!N42)</f>
        <v>0.9</v>
      </c>
      <c r="P642" s="1">
        <f>IF(ISBLANK(Warehouse!O42),"",Warehouse!O42)</f>
        <v>0.9</v>
      </c>
      <c r="Q642" s="1">
        <f>IF(ISBLANK(Warehouse!P42),"",Warehouse!P42)</f>
        <v>0.9</v>
      </c>
      <c r="R642" s="1">
        <f>IF(ISBLANK(Warehouse!Q42),"",Warehouse!Q42)</f>
        <v>0.9</v>
      </c>
      <c r="S642" s="1">
        <f>IF(ISBLANK(Warehouse!R42),"",Warehouse!R42)</f>
        <v>0.75</v>
      </c>
      <c r="T642" s="1">
        <f>IF(ISBLANK(Warehouse!S42),"",Warehouse!S42)</f>
        <v>0.75</v>
      </c>
      <c r="U642" s="1">
        <f>IF(ISBLANK(Warehouse!T42),"",Warehouse!T42)</f>
        <v>0.75</v>
      </c>
      <c r="V642" s="1">
        <f>IF(ISBLANK(Warehouse!U42),"",Warehouse!U42)</f>
        <v>0</v>
      </c>
      <c r="W642" s="1">
        <f>IF(ISBLANK(Warehouse!V42),"",Warehouse!V42)</f>
        <v>0</v>
      </c>
      <c r="X642" s="1">
        <f>IF(ISBLANK(Warehouse!W42),"",Warehouse!W42)</f>
        <v>0</v>
      </c>
      <c r="Y642" s="1">
        <f>IF(ISBLANK(Warehouse!X42),"",Warehouse!X42)</f>
        <v>0</v>
      </c>
      <c r="Z642" s="1">
        <f>IF(ISBLANK(Warehouse!Y42),"",Warehouse!Y42)</f>
        <v>0</v>
      </c>
      <c r="AA642" s="1">
        <f>IF(ISBLANK(Warehouse!Z42),"",Warehouse!Z42)</f>
        <v>0</v>
      </c>
      <c r="AB642" s="23">
        <f>IF(ISBLANK(Warehouse!AA42),"",Warehouse!AA42)</f>
        <v>0</v>
      </c>
    </row>
    <row r="643" spans="1:28" x14ac:dyDescent="0.25">
      <c r="A643" s="53" t="e">
        <f>IF(ISBLANK(Warehouse!A43),NA(),Warehouse!A43)</f>
        <v>#N/A</v>
      </c>
      <c r="B643" t="e">
        <f t="shared" si="35"/>
        <v>#N/A</v>
      </c>
      <c r="C643" t="str">
        <f>IF(ISBLANK(Warehouse!C43),"",Warehouse!C43)</f>
        <v>Sun</v>
      </c>
      <c r="D643" t="str">
        <f t="shared" si="37"/>
        <v>WarehouseGasEquipSun</v>
      </c>
      <c r="E643" s="1">
        <f>IF(ISBLANK(Warehouse!D43),"",Warehouse!D43)</f>
        <v>0</v>
      </c>
      <c r="F643" s="1">
        <f>IF(ISBLANK(Warehouse!E43),"",Warehouse!E43)</f>
        <v>0</v>
      </c>
      <c r="G643" s="1">
        <f>IF(ISBLANK(Warehouse!F43),"",Warehouse!F43)</f>
        <v>0</v>
      </c>
      <c r="H643" s="1">
        <f>IF(ISBLANK(Warehouse!G43),"",Warehouse!G43)</f>
        <v>0</v>
      </c>
      <c r="I643" s="1">
        <f>IF(ISBLANK(Warehouse!H43),"",Warehouse!H43)</f>
        <v>0</v>
      </c>
      <c r="J643" s="1">
        <f>IF(ISBLANK(Warehouse!I43),"",Warehouse!I43)</f>
        <v>0</v>
      </c>
      <c r="K643" s="1">
        <f>IF(ISBLANK(Warehouse!J43),"",Warehouse!J43)</f>
        <v>0</v>
      </c>
      <c r="L643" s="1">
        <f>IF(ISBLANK(Warehouse!K43),"",Warehouse!K43)</f>
        <v>0</v>
      </c>
      <c r="M643" s="1">
        <f>IF(ISBLANK(Warehouse!L43),"",Warehouse!L43)</f>
        <v>0</v>
      </c>
      <c r="N643" s="1">
        <f>IF(ISBLANK(Warehouse!M43),"",Warehouse!M43)</f>
        <v>0</v>
      </c>
      <c r="O643" s="1">
        <f>IF(ISBLANK(Warehouse!N43),"",Warehouse!N43)</f>
        <v>0</v>
      </c>
      <c r="P643" s="1">
        <f>IF(ISBLANK(Warehouse!O43),"",Warehouse!O43)</f>
        <v>0</v>
      </c>
      <c r="Q643" s="1">
        <f>IF(ISBLANK(Warehouse!P43),"",Warehouse!P43)</f>
        <v>0</v>
      </c>
      <c r="R643" s="1">
        <f>IF(ISBLANK(Warehouse!Q43),"",Warehouse!Q43)</f>
        <v>0</v>
      </c>
      <c r="S643" s="1">
        <f>IF(ISBLANK(Warehouse!R43),"",Warehouse!R43)</f>
        <v>0</v>
      </c>
      <c r="T643" s="1">
        <f>IF(ISBLANK(Warehouse!S43),"",Warehouse!S43)</f>
        <v>0</v>
      </c>
      <c r="U643" s="1">
        <f>IF(ISBLANK(Warehouse!T43),"",Warehouse!T43)</f>
        <v>0</v>
      </c>
      <c r="V643" s="1">
        <f>IF(ISBLANK(Warehouse!U43),"",Warehouse!U43)</f>
        <v>0</v>
      </c>
      <c r="W643" s="1">
        <f>IF(ISBLANK(Warehouse!V43),"",Warehouse!V43)</f>
        <v>0</v>
      </c>
      <c r="X643" s="1">
        <f>IF(ISBLANK(Warehouse!W43),"",Warehouse!W43)</f>
        <v>0</v>
      </c>
      <c r="Y643" s="1">
        <f>IF(ISBLANK(Warehouse!X43),"",Warehouse!X43)</f>
        <v>0</v>
      </c>
      <c r="Z643" s="1">
        <f>IF(ISBLANK(Warehouse!Y43),"",Warehouse!Y43)</f>
        <v>0</v>
      </c>
      <c r="AA643" s="1">
        <f>IF(ISBLANK(Warehouse!Z43),"",Warehouse!Z43)</f>
        <v>0</v>
      </c>
      <c r="AB643" s="23">
        <f>IF(ISBLANK(Warehouse!AA43),"",Warehouse!AA43)</f>
        <v>0</v>
      </c>
    </row>
    <row r="644" spans="1:28" x14ac:dyDescent="0.25">
      <c r="A644" s="53" t="e">
        <f>IF(ISBLANK(Warehouse!A44),NA(),Warehouse!A44)</f>
        <v>#N/A</v>
      </c>
      <c r="B644" t="e">
        <f t="shared" si="35"/>
        <v>#N/A</v>
      </c>
      <c r="C644" t="str">
        <f>IF(ISBLANK(Warehouse!C44),"",Warehouse!C44)</f>
        <v/>
      </c>
      <c r="D644" t="str">
        <f t="shared" si="37"/>
        <v/>
      </c>
      <c r="E644" s="1" t="str">
        <f>IF(ISBLANK(Warehouse!D44),"",Warehouse!D44)</f>
        <v/>
      </c>
      <c r="F644" s="1" t="str">
        <f>IF(ISBLANK(Warehouse!E44),"",Warehouse!E44)</f>
        <v/>
      </c>
      <c r="G644" s="1" t="str">
        <f>IF(ISBLANK(Warehouse!F44),"",Warehouse!F44)</f>
        <v/>
      </c>
      <c r="H644" s="1" t="str">
        <f>IF(ISBLANK(Warehouse!G44),"",Warehouse!G44)</f>
        <v/>
      </c>
      <c r="I644" s="1" t="str">
        <f>IF(ISBLANK(Warehouse!H44),"",Warehouse!H44)</f>
        <v/>
      </c>
      <c r="J644" s="1" t="str">
        <f>IF(ISBLANK(Warehouse!I44),"",Warehouse!I44)</f>
        <v/>
      </c>
      <c r="K644" s="1" t="str">
        <f>IF(ISBLANK(Warehouse!J44),"",Warehouse!J44)</f>
        <v/>
      </c>
      <c r="L644" s="1" t="str">
        <f>IF(ISBLANK(Warehouse!K44),"",Warehouse!K44)</f>
        <v/>
      </c>
      <c r="M644" s="1" t="str">
        <f>IF(ISBLANK(Warehouse!L44),"",Warehouse!L44)</f>
        <v/>
      </c>
      <c r="N644" s="1" t="str">
        <f>IF(ISBLANK(Warehouse!M44),"",Warehouse!M44)</f>
        <v/>
      </c>
      <c r="O644" s="1" t="str">
        <f>IF(ISBLANK(Warehouse!N44),"",Warehouse!N44)</f>
        <v/>
      </c>
      <c r="P644" s="1" t="str">
        <f>IF(ISBLANK(Warehouse!O44),"",Warehouse!O44)</f>
        <v/>
      </c>
      <c r="Q644" s="1" t="str">
        <f>IF(ISBLANK(Warehouse!P44),"",Warehouse!P44)</f>
        <v/>
      </c>
      <c r="R644" s="1" t="str">
        <f>IF(ISBLANK(Warehouse!Q44),"",Warehouse!Q44)</f>
        <v/>
      </c>
      <c r="S644" s="1" t="str">
        <f>IF(ISBLANK(Warehouse!R44),"",Warehouse!R44)</f>
        <v/>
      </c>
      <c r="T644" s="1" t="str">
        <f>IF(ISBLANK(Warehouse!S44),"",Warehouse!S44)</f>
        <v/>
      </c>
      <c r="U644" s="1" t="str">
        <f>IF(ISBLANK(Warehouse!T44),"",Warehouse!T44)</f>
        <v/>
      </c>
      <c r="V644" s="1" t="str">
        <f>IF(ISBLANK(Warehouse!U44),"",Warehouse!U44)</f>
        <v/>
      </c>
      <c r="W644" s="1" t="str">
        <f>IF(ISBLANK(Warehouse!V44),"",Warehouse!V44)</f>
        <v/>
      </c>
      <c r="X644" s="1" t="str">
        <f>IF(ISBLANK(Warehouse!W44),"",Warehouse!W44)</f>
        <v/>
      </c>
      <c r="Y644" s="1" t="str">
        <f>IF(ISBLANK(Warehouse!X44),"",Warehouse!X44)</f>
        <v/>
      </c>
      <c r="Z644" s="1" t="str">
        <f>IF(ISBLANK(Warehouse!Y44),"",Warehouse!Y44)</f>
        <v/>
      </c>
      <c r="AA644" s="1" t="str">
        <f>IF(ISBLANK(Warehouse!Z44),"",Warehouse!Z44)</f>
        <v/>
      </c>
      <c r="AB644" s="23" t="str">
        <f>IF(ISBLANK(Warehouse!AA44),"",Warehouse!AA44)</f>
        <v/>
      </c>
    </row>
    <row r="645" spans="1:28" x14ac:dyDescent="0.25">
      <c r="A645" s="53" t="e">
        <f>IF(ISBLANK(Warehouse!A45),NA(),Warehouse!A45)</f>
        <v>#N/A</v>
      </c>
      <c r="B645" t="e">
        <f t="shared" si="35"/>
        <v>#N/A</v>
      </c>
      <c r="C645" t="str">
        <f>IF(ISBLANK(Warehouse!C45),"",Warehouse!C45)</f>
        <v/>
      </c>
      <c r="D645" t="str">
        <f t="shared" si="37"/>
        <v/>
      </c>
      <c r="E645" s="1" t="str">
        <f>IF(ISBLANK(Warehouse!D45),"",Warehouse!D45)</f>
        <v/>
      </c>
      <c r="F645" s="1" t="str">
        <f>IF(ISBLANK(Warehouse!E45),"",Warehouse!E45)</f>
        <v/>
      </c>
      <c r="G645" s="1" t="str">
        <f>IF(ISBLANK(Warehouse!F45),"",Warehouse!F45)</f>
        <v/>
      </c>
      <c r="H645" s="1" t="str">
        <f>IF(ISBLANK(Warehouse!G45),"",Warehouse!G45)</f>
        <v/>
      </c>
      <c r="I645" s="1" t="str">
        <f>IF(ISBLANK(Warehouse!H45),"",Warehouse!H45)</f>
        <v/>
      </c>
      <c r="J645" s="1" t="str">
        <f>IF(ISBLANK(Warehouse!I45),"",Warehouse!I45)</f>
        <v/>
      </c>
      <c r="K645" s="1" t="str">
        <f>IF(ISBLANK(Warehouse!J45),"",Warehouse!J45)</f>
        <v/>
      </c>
      <c r="L645" s="1" t="str">
        <f>IF(ISBLANK(Warehouse!K45),"",Warehouse!K45)</f>
        <v/>
      </c>
      <c r="M645" s="1" t="str">
        <f>IF(ISBLANK(Warehouse!L45),"",Warehouse!L45)</f>
        <v/>
      </c>
      <c r="N645" s="1" t="str">
        <f>IF(ISBLANK(Warehouse!M45),"",Warehouse!M45)</f>
        <v/>
      </c>
      <c r="O645" s="1" t="str">
        <f>IF(ISBLANK(Warehouse!N45),"",Warehouse!N45)</f>
        <v/>
      </c>
      <c r="P645" s="1" t="str">
        <f>IF(ISBLANK(Warehouse!O45),"",Warehouse!O45)</f>
        <v/>
      </c>
      <c r="Q645" s="1" t="str">
        <f>IF(ISBLANK(Warehouse!P45),"",Warehouse!P45)</f>
        <v/>
      </c>
      <c r="R645" s="1" t="str">
        <f>IF(ISBLANK(Warehouse!Q45),"",Warehouse!Q45)</f>
        <v/>
      </c>
      <c r="S645" s="1" t="str">
        <f>IF(ISBLANK(Warehouse!R45),"",Warehouse!R45)</f>
        <v/>
      </c>
      <c r="T645" s="1" t="str">
        <f>IF(ISBLANK(Warehouse!S45),"",Warehouse!S45)</f>
        <v/>
      </c>
      <c r="U645" s="1" t="str">
        <f>IF(ISBLANK(Warehouse!T45),"",Warehouse!T45)</f>
        <v/>
      </c>
      <c r="V645" s="1" t="str">
        <f>IF(ISBLANK(Warehouse!U45),"",Warehouse!U45)</f>
        <v/>
      </c>
      <c r="W645" s="1" t="str">
        <f>IF(ISBLANK(Warehouse!V45),"",Warehouse!V45)</f>
        <v/>
      </c>
      <c r="X645" s="1" t="str">
        <f>IF(ISBLANK(Warehouse!W45),"",Warehouse!W45)</f>
        <v/>
      </c>
      <c r="Y645" s="1" t="str">
        <f>IF(ISBLANK(Warehouse!X45),"",Warehouse!X45)</f>
        <v/>
      </c>
      <c r="Z645" s="1" t="str">
        <f>IF(ISBLANK(Warehouse!Y45),"",Warehouse!Y45)</f>
        <v/>
      </c>
      <c r="AA645" s="1" t="str">
        <f>IF(ISBLANK(Warehouse!Z45),"",Warehouse!Z45)</f>
        <v/>
      </c>
      <c r="AB645" s="23" t="str">
        <f>IF(ISBLANK(Warehouse!AA45),"",Warehouse!AA45)</f>
        <v/>
      </c>
    </row>
    <row r="646" spans="1:28" x14ac:dyDescent="0.25">
      <c r="A646" s="53" t="e">
        <f>IF(ISBLANK(Warehouse!A46),NA(),Warehouse!A46)</f>
        <v>#N/A</v>
      </c>
      <c r="B646" t="e">
        <f t="shared" si="35"/>
        <v>#N/A</v>
      </c>
      <c r="C646" t="str">
        <f>IF(ISBLANK(Warehouse!C46),"",Warehouse!C46)</f>
        <v/>
      </c>
      <c r="D646" t="str">
        <f t="shared" si="37"/>
        <v/>
      </c>
      <c r="E646" s="1" t="str">
        <f>IF(ISBLANK(Warehouse!D46),"",Warehouse!D46)</f>
        <v/>
      </c>
      <c r="F646" s="1" t="str">
        <f>IF(ISBLANK(Warehouse!E46),"",Warehouse!E46)</f>
        <v/>
      </c>
      <c r="G646" s="1" t="str">
        <f>IF(ISBLANK(Warehouse!F46),"",Warehouse!F46)</f>
        <v/>
      </c>
      <c r="H646" s="1" t="str">
        <f>IF(ISBLANK(Warehouse!G46),"",Warehouse!G46)</f>
        <v/>
      </c>
      <c r="I646" s="1" t="str">
        <f>IF(ISBLANK(Warehouse!H46),"",Warehouse!H46)</f>
        <v/>
      </c>
      <c r="J646" s="1" t="str">
        <f>IF(ISBLANK(Warehouse!I46),"",Warehouse!I46)</f>
        <v/>
      </c>
      <c r="K646" s="1" t="str">
        <f>IF(ISBLANK(Warehouse!J46),"",Warehouse!J46)</f>
        <v/>
      </c>
      <c r="L646" s="1" t="str">
        <f>IF(ISBLANK(Warehouse!K46),"",Warehouse!K46)</f>
        <v/>
      </c>
      <c r="M646" s="1" t="str">
        <f>IF(ISBLANK(Warehouse!L46),"",Warehouse!L46)</f>
        <v/>
      </c>
      <c r="N646" s="1" t="str">
        <f>IF(ISBLANK(Warehouse!M46),"",Warehouse!M46)</f>
        <v/>
      </c>
      <c r="O646" s="1" t="str">
        <f>IF(ISBLANK(Warehouse!N46),"",Warehouse!N46)</f>
        <v/>
      </c>
      <c r="P646" s="1" t="str">
        <f>IF(ISBLANK(Warehouse!O46),"",Warehouse!O46)</f>
        <v/>
      </c>
      <c r="Q646" s="1" t="str">
        <f>IF(ISBLANK(Warehouse!P46),"",Warehouse!P46)</f>
        <v/>
      </c>
      <c r="R646" s="1" t="str">
        <f>IF(ISBLANK(Warehouse!Q46),"",Warehouse!Q46)</f>
        <v/>
      </c>
      <c r="S646" s="1" t="str">
        <f>IF(ISBLANK(Warehouse!R46),"",Warehouse!R46)</f>
        <v/>
      </c>
      <c r="T646" s="1" t="str">
        <f>IF(ISBLANK(Warehouse!S46),"",Warehouse!S46)</f>
        <v/>
      </c>
      <c r="U646" s="1" t="str">
        <f>IF(ISBLANK(Warehouse!T46),"",Warehouse!T46)</f>
        <v/>
      </c>
      <c r="V646" s="1" t="str">
        <f>IF(ISBLANK(Warehouse!U46),"",Warehouse!U46)</f>
        <v/>
      </c>
      <c r="W646" s="1" t="str">
        <f>IF(ISBLANK(Warehouse!V46),"",Warehouse!V46)</f>
        <v/>
      </c>
      <c r="X646" s="1" t="str">
        <f>IF(ISBLANK(Warehouse!W46),"",Warehouse!W46)</f>
        <v/>
      </c>
      <c r="Y646" s="1" t="str">
        <f>IF(ISBLANK(Warehouse!X46),"",Warehouse!X46)</f>
        <v/>
      </c>
      <c r="Z646" s="1" t="str">
        <f>IF(ISBLANK(Warehouse!Y46),"",Warehouse!Y46)</f>
        <v/>
      </c>
      <c r="AA646" s="1" t="str">
        <f>IF(ISBLANK(Warehouse!Z46),"",Warehouse!Z46)</f>
        <v/>
      </c>
      <c r="AB646" s="23" t="str">
        <f>IF(ISBLANK(Warehouse!AA46),"",Warehouse!AA46)</f>
        <v/>
      </c>
    </row>
    <row r="647" spans="1:28" x14ac:dyDescent="0.25">
      <c r="A647" s="53" t="e">
        <f>IF(ISBLANK(Warehouse!A47),NA(),Warehouse!A47)</f>
        <v>#N/A</v>
      </c>
      <c r="B647" t="e">
        <f t="shared" ref="B647:B710" si="38">IF(ISTEXT(A647),SUBSTITUTE(SUBSTITUTE(SUBSTITUTE(SUBSTITUTE(A647," ",""),"(",""),"%",""),")",""),A647)</f>
        <v>#N/A</v>
      </c>
      <c r="C647" t="str">
        <f>IF(ISBLANK(Warehouse!C47),"",Warehouse!C47)</f>
        <v/>
      </c>
      <c r="D647" t="str">
        <f t="shared" si="37"/>
        <v/>
      </c>
      <c r="E647" s="1" t="str">
        <f>IF(ISBLANK(Warehouse!D47),"",Warehouse!D47)</f>
        <v/>
      </c>
      <c r="F647" s="1" t="str">
        <f>IF(ISBLANK(Warehouse!E47),"",Warehouse!E47)</f>
        <v/>
      </c>
      <c r="G647" s="1" t="str">
        <f>IF(ISBLANK(Warehouse!F47),"",Warehouse!F47)</f>
        <v/>
      </c>
      <c r="H647" s="1" t="str">
        <f>IF(ISBLANK(Warehouse!G47),"",Warehouse!G47)</f>
        <v/>
      </c>
      <c r="I647" s="1" t="str">
        <f>IF(ISBLANK(Warehouse!H47),"",Warehouse!H47)</f>
        <v/>
      </c>
      <c r="J647" s="1" t="str">
        <f>IF(ISBLANK(Warehouse!I47),"",Warehouse!I47)</f>
        <v/>
      </c>
      <c r="K647" s="1" t="str">
        <f>IF(ISBLANK(Warehouse!J47),"",Warehouse!J47)</f>
        <v/>
      </c>
      <c r="L647" s="1" t="str">
        <f>IF(ISBLANK(Warehouse!K47),"",Warehouse!K47)</f>
        <v/>
      </c>
      <c r="M647" s="1" t="str">
        <f>IF(ISBLANK(Warehouse!L47),"",Warehouse!L47)</f>
        <v/>
      </c>
      <c r="N647" s="1" t="str">
        <f>IF(ISBLANK(Warehouse!M47),"",Warehouse!M47)</f>
        <v/>
      </c>
      <c r="O647" s="1" t="str">
        <f>IF(ISBLANK(Warehouse!N47),"",Warehouse!N47)</f>
        <v/>
      </c>
      <c r="P647" s="1" t="str">
        <f>IF(ISBLANK(Warehouse!O47),"",Warehouse!O47)</f>
        <v/>
      </c>
      <c r="Q647" s="1" t="str">
        <f>IF(ISBLANK(Warehouse!P47),"",Warehouse!P47)</f>
        <v/>
      </c>
      <c r="R647" s="1" t="str">
        <f>IF(ISBLANK(Warehouse!Q47),"",Warehouse!Q47)</f>
        <v/>
      </c>
      <c r="S647" s="1" t="str">
        <f>IF(ISBLANK(Warehouse!R47),"",Warehouse!R47)</f>
        <v/>
      </c>
      <c r="T647" s="1" t="str">
        <f>IF(ISBLANK(Warehouse!S47),"",Warehouse!S47)</f>
        <v/>
      </c>
      <c r="U647" s="1" t="str">
        <f>IF(ISBLANK(Warehouse!T47),"",Warehouse!T47)</f>
        <v/>
      </c>
      <c r="V647" s="1" t="str">
        <f>IF(ISBLANK(Warehouse!U47),"",Warehouse!U47)</f>
        <v/>
      </c>
      <c r="W647" s="1" t="str">
        <f>IF(ISBLANK(Warehouse!V47),"",Warehouse!V47)</f>
        <v/>
      </c>
      <c r="X647" s="1" t="str">
        <f>IF(ISBLANK(Warehouse!W47),"",Warehouse!W47)</f>
        <v/>
      </c>
      <c r="Y647" s="1" t="str">
        <f>IF(ISBLANK(Warehouse!X47),"",Warehouse!X47)</f>
        <v/>
      </c>
      <c r="Z647" s="1" t="str">
        <f>IF(ISBLANK(Warehouse!Y47),"",Warehouse!Y47)</f>
        <v/>
      </c>
      <c r="AA647" s="1" t="str">
        <f>IF(ISBLANK(Warehouse!Z47),"",Warehouse!Z47)</f>
        <v/>
      </c>
      <c r="AB647" s="23" t="str">
        <f>IF(ISBLANK(Warehouse!AA47),"",Warehouse!AA47)</f>
        <v/>
      </c>
    </row>
    <row r="648" spans="1:28" x14ac:dyDescent="0.25">
      <c r="A648" s="53" t="e">
        <f>IF(ISBLANK(Warehouse!A48),NA(),Warehouse!A48)</f>
        <v>#N/A</v>
      </c>
      <c r="B648" t="e">
        <f t="shared" si="38"/>
        <v>#N/A</v>
      </c>
      <c r="C648" t="str">
        <f>IF(ISBLANK(Warehouse!C48),"",Warehouse!C48)</f>
        <v/>
      </c>
      <c r="D648" t="str">
        <f t="shared" si="37"/>
        <v/>
      </c>
      <c r="E648" s="1" t="str">
        <f>IF(ISBLANK(Warehouse!D48),"",Warehouse!D48)</f>
        <v/>
      </c>
      <c r="F648" s="1" t="str">
        <f>IF(ISBLANK(Warehouse!E48),"",Warehouse!E48)</f>
        <v/>
      </c>
      <c r="G648" s="1" t="str">
        <f>IF(ISBLANK(Warehouse!F48),"",Warehouse!F48)</f>
        <v/>
      </c>
      <c r="H648" s="1" t="str">
        <f>IF(ISBLANK(Warehouse!G48),"",Warehouse!G48)</f>
        <v/>
      </c>
      <c r="I648" s="1" t="str">
        <f>IF(ISBLANK(Warehouse!H48),"",Warehouse!H48)</f>
        <v/>
      </c>
      <c r="J648" s="1" t="str">
        <f>IF(ISBLANK(Warehouse!I48),"",Warehouse!I48)</f>
        <v/>
      </c>
      <c r="K648" s="1" t="str">
        <f>IF(ISBLANK(Warehouse!J48),"",Warehouse!J48)</f>
        <v/>
      </c>
      <c r="L648" s="1" t="str">
        <f>IF(ISBLANK(Warehouse!K48),"",Warehouse!K48)</f>
        <v/>
      </c>
      <c r="M648" s="1" t="str">
        <f>IF(ISBLANK(Warehouse!L48),"",Warehouse!L48)</f>
        <v/>
      </c>
      <c r="N648" s="1" t="str">
        <f>IF(ISBLANK(Warehouse!M48),"",Warehouse!M48)</f>
        <v/>
      </c>
      <c r="O648" s="1" t="str">
        <f>IF(ISBLANK(Warehouse!N48),"",Warehouse!N48)</f>
        <v/>
      </c>
      <c r="P648" s="1" t="str">
        <f>IF(ISBLANK(Warehouse!O48),"",Warehouse!O48)</f>
        <v/>
      </c>
      <c r="Q648" s="1" t="str">
        <f>IF(ISBLANK(Warehouse!P48),"",Warehouse!P48)</f>
        <v/>
      </c>
      <c r="R648" s="1" t="str">
        <f>IF(ISBLANK(Warehouse!Q48),"",Warehouse!Q48)</f>
        <v/>
      </c>
      <c r="S648" s="1" t="str">
        <f>IF(ISBLANK(Warehouse!R48),"",Warehouse!R48)</f>
        <v/>
      </c>
      <c r="T648" s="1" t="str">
        <f>IF(ISBLANK(Warehouse!S48),"",Warehouse!S48)</f>
        <v/>
      </c>
      <c r="U648" s="1" t="str">
        <f>IF(ISBLANK(Warehouse!T48),"",Warehouse!T48)</f>
        <v/>
      </c>
      <c r="V648" s="1" t="str">
        <f>IF(ISBLANK(Warehouse!U48),"",Warehouse!U48)</f>
        <v/>
      </c>
      <c r="W648" s="1" t="str">
        <f>IF(ISBLANK(Warehouse!V48),"",Warehouse!V48)</f>
        <v/>
      </c>
      <c r="X648" s="1" t="str">
        <f>IF(ISBLANK(Warehouse!W48),"",Warehouse!W48)</f>
        <v/>
      </c>
      <c r="Y648" s="1" t="str">
        <f>IF(ISBLANK(Warehouse!X48),"",Warehouse!X48)</f>
        <v/>
      </c>
      <c r="Z648" s="1" t="str">
        <f>IF(ISBLANK(Warehouse!Y48),"",Warehouse!Y48)</f>
        <v/>
      </c>
      <c r="AA648" s="1" t="str">
        <f>IF(ISBLANK(Warehouse!Z48),"",Warehouse!Z48)</f>
        <v/>
      </c>
      <c r="AB648" s="23" t="str">
        <f>IF(ISBLANK(Warehouse!AA48),"",Warehouse!AA48)</f>
        <v/>
      </c>
    </row>
    <row r="649" spans="1:28" x14ac:dyDescent="0.25">
      <c r="A649" s="53" t="e">
        <f>IF(ISBLANK(Warehouse!A49),NA(),Warehouse!A49)</f>
        <v>#N/A</v>
      </c>
      <c r="B649" t="e">
        <f t="shared" si="38"/>
        <v>#N/A</v>
      </c>
      <c r="C649" t="str">
        <f>IF(ISBLANK(Warehouse!C49),"",Warehouse!C49)</f>
        <v/>
      </c>
      <c r="D649" t="str">
        <f t="shared" si="37"/>
        <v/>
      </c>
      <c r="E649" s="1" t="str">
        <f>IF(ISBLANK(Warehouse!D49),"",Warehouse!D49)</f>
        <v/>
      </c>
      <c r="F649" s="1" t="str">
        <f>IF(ISBLANK(Warehouse!E49),"",Warehouse!E49)</f>
        <v/>
      </c>
      <c r="G649" s="1" t="str">
        <f>IF(ISBLANK(Warehouse!F49),"",Warehouse!F49)</f>
        <v/>
      </c>
      <c r="H649" s="1" t="str">
        <f>IF(ISBLANK(Warehouse!G49),"",Warehouse!G49)</f>
        <v/>
      </c>
      <c r="I649" s="1" t="str">
        <f>IF(ISBLANK(Warehouse!H49),"",Warehouse!H49)</f>
        <v/>
      </c>
      <c r="J649" s="1" t="str">
        <f>IF(ISBLANK(Warehouse!I49),"",Warehouse!I49)</f>
        <v/>
      </c>
      <c r="K649" s="1" t="str">
        <f>IF(ISBLANK(Warehouse!J49),"",Warehouse!J49)</f>
        <v/>
      </c>
      <c r="L649" s="1" t="str">
        <f>IF(ISBLANK(Warehouse!K49),"",Warehouse!K49)</f>
        <v/>
      </c>
      <c r="M649" s="1" t="str">
        <f>IF(ISBLANK(Warehouse!L49),"",Warehouse!L49)</f>
        <v/>
      </c>
      <c r="N649" s="1" t="str">
        <f>IF(ISBLANK(Warehouse!M49),"",Warehouse!M49)</f>
        <v/>
      </c>
      <c r="O649" s="1" t="str">
        <f>IF(ISBLANK(Warehouse!N49),"",Warehouse!N49)</f>
        <v/>
      </c>
      <c r="P649" s="1" t="str">
        <f>IF(ISBLANK(Warehouse!O49),"",Warehouse!O49)</f>
        <v/>
      </c>
      <c r="Q649" s="1" t="str">
        <f>IF(ISBLANK(Warehouse!P49),"",Warehouse!P49)</f>
        <v/>
      </c>
      <c r="R649" s="1" t="str">
        <f>IF(ISBLANK(Warehouse!Q49),"",Warehouse!Q49)</f>
        <v/>
      </c>
      <c r="S649" s="1" t="str">
        <f>IF(ISBLANK(Warehouse!R49),"",Warehouse!R49)</f>
        <v/>
      </c>
      <c r="T649" s="1" t="str">
        <f>IF(ISBLANK(Warehouse!S49),"",Warehouse!S49)</f>
        <v/>
      </c>
      <c r="U649" s="1" t="str">
        <f>IF(ISBLANK(Warehouse!T49),"",Warehouse!T49)</f>
        <v/>
      </c>
      <c r="V649" s="1" t="str">
        <f>IF(ISBLANK(Warehouse!U49),"",Warehouse!U49)</f>
        <v/>
      </c>
      <c r="W649" s="1" t="str">
        <f>IF(ISBLANK(Warehouse!V49),"",Warehouse!V49)</f>
        <v/>
      </c>
      <c r="X649" s="1" t="str">
        <f>IF(ISBLANK(Warehouse!W49),"",Warehouse!W49)</f>
        <v/>
      </c>
      <c r="Y649" s="1" t="str">
        <f>IF(ISBLANK(Warehouse!X49),"",Warehouse!X49)</f>
        <v/>
      </c>
      <c r="Z649" s="1" t="str">
        <f>IF(ISBLANK(Warehouse!Y49),"",Warehouse!Y49)</f>
        <v/>
      </c>
      <c r="AA649" s="1" t="str">
        <f>IF(ISBLANK(Warehouse!Z49),"",Warehouse!Z49)</f>
        <v/>
      </c>
      <c r="AB649" s="23" t="str">
        <f>IF(ISBLANK(Warehouse!AA49),"",Warehouse!AA49)</f>
        <v/>
      </c>
    </row>
    <row r="650" spans="1:28" x14ac:dyDescent="0.25">
      <c r="A650" s="53" t="e">
        <f>IF(ISBLANK(Warehouse!A50),NA(),Warehouse!A50)</f>
        <v>#N/A</v>
      </c>
      <c r="B650" t="e">
        <f t="shared" si="38"/>
        <v>#N/A</v>
      </c>
      <c r="C650" t="str">
        <f>IF(ISBLANK(Warehouse!C50),"",Warehouse!C50)</f>
        <v/>
      </c>
      <c r="D650" t="str">
        <f t="shared" si="37"/>
        <v/>
      </c>
      <c r="E650" s="1" t="str">
        <f>IF(ISBLANK(Warehouse!D50),"",Warehouse!D50)</f>
        <v/>
      </c>
      <c r="F650" s="1" t="str">
        <f>IF(ISBLANK(Warehouse!E50),"",Warehouse!E50)</f>
        <v/>
      </c>
      <c r="G650" s="1" t="str">
        <f>IF(ISBLANK(Warehouse!F50),"",Warehouse!F50)</f>
        <v/>
      </c>
      <c r="H650" s="1" t="str">
        <f>IF(ISBLANK(Warehouse!G50),"",Warehouse!G50)</f>
        <v/>
      </c>
      <c r="I650" s="1" t="str">
        <f>IF(ISBLANK(Warehouse!H50),"",Warehouse!H50)</f>
        <v/>
      </c>
      <c r="J650" s="1" t="str">
        <f>IF(ISBLANK(Warehouse!I50),"",Warehouse!I50)</f>
        <v/>
      </c>
      <c r="K650" s="1" t="str">
        <f>IF(ISBLANK(Warehouse!J50),"",Warehouse!J50)</f>
        <v/>
      </c>
      <c r="L650" s="1" t="str">
        <f>IF(ISBLANK(Warehouse!K50),"",Warehouse!K50)</f>
        <v/>
      </c>
      <c r="M650" s="1" t="str">
        <f>IF(ISBLANK(Warehouse!L50),"",Warehouse!L50)</f>
        <v/>
      </c>
      <c r="N650" s="1" t="str">
        <f>IF(ISBLANK(Warehouse!M50),"",Warehouse!M50)</f>
        <v/>
      </c>
      <c r="O650" s="1" t="str">
        <f>IF(ISBLANK(Warehouse!N50),"",Warehouse!N50)</f>
        <v/>
      </c>
      <c r="P650" s="1" t="str">
        <f>IF(ISBLANK(Warehouse!O50),"",Warehouse!O50)</f>
        <v/>
      </c>
      <c r="Q650" s="1" t="str">
        <f>IF(ISBLANK(Warehouse!P50),"",Warehouse!P50)</f>
        <v/>
      </c>
      <c r="R650" s="1" t="str">
        <f>IF(ISBLANK(Warehouse!Q50),"",Warehouse!Q50)</f>
        <v/>
      </c>
      <c r="S650" s="1" t="str">
        <f>IF(ISBLANK(Warehouse!R50),"",Warehouse!R50)</f>
        <v/>
      </c>
      <c r="T650" s="1" t="str">
        <f>IF(ISBLANK(Warehouse!S50),"",Warehouse!S50)</f>
        <v/>
      </c>
      <c r="U650" s="1" t="str">
        <f>IF(ISBLANK(Warehouse!T50),"",Warehouse!T50)</f>
        <v/>
      </c>
      <c r="V650" s="1" t="str">
        <f>IF(ISBLANK(Warehouse!U50),"",Warehouse!U50)</f>
        <v/>
      </c>
      <c r="W650" s="1" t="str">
        <f>IF(ISBLANK(Warehouse!V50),"",Warehouse!V50)</f>
        <v/>
      </c>
      <c r="X650" s="1" t="str">
        <f>IF(ISBLANK(Warehouse!W50),"",Warehouse!W50)</f>
        <v/>
      </c>
      <c r="Y650" s="1" t="str">
        <f>IF(ISBLANK(Warehouse!X50),"",Warehouse!X50)</f>
        <v/>
      </c>
      <c r="Z650" s="1" t="str">
        <f>IF(ISBLANK(Warehouse!Y50),"",Warehouse!Y50)</f>
        <v/>
      </c>
      <c r="AA650" s="1" t="str">
        <f>IF(ISBLANK(Warehouse!Z50),"",Warehouse!Z50)</f>
        <v/>
      </c>
      <c r="AB650" s="23" t="str">
        <f>IF(ISBLANK(Warehouse!AA50),"",Warehouse!AA50)</f>
        <v/>
      </c>
    </row>
    <row r="651" spans="1:28" x14ac:dyDescent="0.25">
      <c r="A651" s="53" t="e">
        <f>IF(ISBLANK(Warehouse!A51),NA(),Warehouse!A51)</f>
        <v>#N/A</v>
      </c>
      <c r="B651" t="e">
        <f t="shared" si="38"/>
        <v>#N/A</v>
      </c>
      <c r="C651" t="str">
        <f>IF(ISBLANK(Warehouse!C51),"",Warehouse!C51)</f>
        <v/>
      </c>
      <c r="D651" t="str">
        <f t="shared" si="37"/>
        <v/>
      </c>
      <c r="E651" s="1" t="str">
        <f>IF(ISBLANK(Warehouse!D51),"",Warehouse!D51)</f>
        <v/>
      </c>
      <c r="F651" s="1" t="str">
        <f>IF(ISBLANK(Warehouse!E51),"",Warehouse!E51)</f>
        <v/>
      </c>
      <c r="G651" s="1" t="str">
        <f>IF(ISBLANK(Warehouse!F51),"",Warehouse!F51)</f>
        <v/>
      </c>
      <c r="H651" s="1" t="str">
        <f>IF(ISBLANK(Warehouse!G51),"",Warehouse!G51)</f>
        <v/>
      </c>
      <c r="I651" s="1" t="str">
        <f>IF(ISBLANK(Warehouse!H51),"",Warehouse!H51)</f>
        <v/>
      </c>
      <c r="J651" s="1" t="str">
        <f>IF(ISBLANK(Warehouse!I51),"",Warehouse!I51)</f>
        <v/>
      </c>
      <c r="K651" s="1" t="str">
        <f>IF(ISBLANK(Warehouse!J51),"",Warehouse!J51)</f>
        <v/>
      </c>
      <c r="L651" s="1" t="str">
        <f>IF(ISBLANK(Warehouse!K51),"",Warehouse!K51)</f>
        <v/>
      </c>
      <c r="M651" s="1" t="str">
        <f>IF(ISBLANK(Warehouse!L51),"",Warehouse!L51)</f>
        <v/>
      </c>
      <c r="N651" s="1" t="str">
        <f>IF(ISBLANK(Warehouse!M51),"",Warehouse!M51)</f>
        <v/>
      </c>
      <c r="O651" s="1" t="str">
        <f>IF(ISBLANK(Warehouse!N51),"",Warehouse!N51)</f>
        <v/>
      </c>
      <c r="P651" s="1" t="str">
        <f>IF(ISBLANK(Warehouse!O51),"",Warehouse!O51)</f>
        <v/>
      </c>
      <c r="Q651" s="1" t="str">
        <f>IF(ISBLANK(Warehouse!P51),"",Warehouse!P51)</f>
        <v/>
      </c>
      <c r="R651" s="1" t="str">
        <f>IF(ISBLANK(Warehouse!Q51),"",Warehouse!Q51)</f>
        <v/>
      </c>
      <c r="S651" s="1" t="str">
        <f>IF(ISBLANK(Warehouse!R51),"",Warehouse!R51)</f>
        <v/>
      </c>
      <c r="T651" s="1" t="str">
        <f>IF(ISBLANK(Warehouse!S51),"",Warehouse!S51)</f>
        <v/>
      </c>
      <c r="U651" s="1" t="str">
        <f>IF(ISBLANK(Warehouse!T51),"",Warehouse!T51)</f>
        <v/>
      </c>
      <c r="V651" s="1" t="str">
        <f>IF(ISBLANK(Warehouse!U51),"",Warehouse!U51)</f>
        <v/>
      </c>
      <c r="W651" s="1" t="str">
        <f>IF(ISBLANK(Warehouse!V51),"",Warehouse!V51)</f>
        <v/>
      </c>
      <c r="X651" s="1" t="str">
        <f>IF(ISBLANK(Warehouse!W51),"",Warehouse!W51)</f>
        <v/>
      </c>
      <c r="Y651" s="1" t="str">
        <f>IF(ISBLANK(Warehouse!X51),"",Warehouse!X51)</f>
        <v/>
      </c>
      <c r="Z651" s="1" t="str">
        <f>IF(ISBLANK(Warehouse!Y51),"",Warehouse!Y51)</f>
        <v/>
      </c>
      <c r="AA651" s="1" t="str">
        <f>IF(ISBLANK(Warehouse!Z51),"",Warehouse!Z51)</f>
        <v/>
      </c>
      <c r="AB651" s="23" t="str">
        <f>IF(ISBLANK(Warehouse!AA51),"",Warehouse!AA51)</f>
        <v/>
      </c>
    </row>
    <row r="652" spans="1:28" x14ac:dyDescent="0.25">
      <c r="A652" s="53" t="e">
        <f>IF(ISBLANK(Warehouse!A52),NA(),Warehouse!A52)</f>
        <v>#N/A</v>
      </c>
      <c r="B652" t="e">
        <f t="shared" si="38"/>
        <v>#N/A</v>
      </c>
      <c r="C652" t="str">
        <f>IF(ISBLANK(Warehouse!C52),"",Warehouse!C52)</f>
        <v/>
      </c>
      <c r="D652" t="str">
        <f t="shared" si="37"/>
        <v/>
      </c>
      <c r="E652" s="1" t="str">
        <f>IF(ISBLANK(Warehouse!D52),"",Warehouse!D52)</f>
        <v/>
      </c>
      <c r="F652" s="1" t="str">
        <f>IF(ISBLANK(Warehouse!E52),"",Warehouse!E52)</f>
        <v/>
      </c>
      <c r="G652" s="1" t="str">
        <f>IF(ISBLANK(Warehouse!F52),"",Warehouse!F52)</f>
        <v/>
      </c>
      <c r="H652" s="1" t="str">
        <f>IF(ISBLANK(Warehouse!G52),"",Warehouse!G52)</f>
        <v/>
      </c>
      <c r="I652" s="1" t="str">
        <f>IF(ISBLANK(Warehouse!H52),"",Warehouse!H52)</f>
        <v/>
      </c>
      <c r="J652" s="1" t="str">
        <f>IF(ISBLANK(Warehouse!I52),"",Warehouse!I52)</f>
        <v/>
      </c>
      <c r="K652" s="1" t="str">
        <f>IF(ISBLANK(Warehouse!J52),"",Warehouse!J52)</f>
        <v/>
      </c>
      <c r="L652" s="1" t="str">
        <f>IF(ISBLANK(Warehouse!K52),"",Warehouse!K52)</f>
        <v/>
      </c>
      <c r="M652" s="1" t="str">
        <f>IF(ISBLANK(Warehouse!L52),"",Warehouse!L52)</f>
        <v/>
      </c>
      <c r="N652" s="1" t="str">
        <f>IF(ISBLANK(Warehouse!M52),"",Warehouse!M52)</f>
        <v/>
      </c>
      <c r="O652" s="1" t="str">
        <f>IF(ISBLANK(Warehouse!N52),"",Warehouse!N52)</f>
        <v/>
      </c>
      <c r="P652" s="1" t="str">
        <f>IF(ISBLANK(Warehouse!O52),"",Warehouse!O52)</f>
        <v/>
      </c>
      <c r="Q652" s="1" t="str">
        <f>IF(ISBLANK(Warehouse!P52),"",Warehouse!P52)</f>
        <v/>
      </c>
      <c r="R652" s="1" t="str">
        <f>IF(ISBLANK(Warehouse!Q52),"",Warehouse!Q52)</f>
        <v/>
      </c>
      <c r="S652" s="1" t="str">
        <f>IF(ISBLANK(Warehouse!R52),"",Warehouse!R52)</f>
        <v/>
      </c>
      <c r="T652" s="1" t="str">
        <f>IF(ISBLANK(Warehouse!S52),"",Warehouse!S52)</f>
        <v/>
      </c>
      <c r="U652" s="1" t="str">
        <f>IF(ISBLANK(Warehouse!T52),"",Warehouse!T52)</f>
        <v/>
      </c>
      <c r="V652" s="1" t="str">
        <f>IF(ISBLANK(Warehouse!U52),"",Warehouse!U52)</f>
        <v/>
      </c>
      <c r="W652" s="1" t="str">
        <f>IF(ISBLANK(Warehouse!V52),"",Warehouse!V52)</f>
        <v/>
      </c>
      <c r="X652" s="1" t="str">
        <f>IF(ISBLANK(Warehouse!W52),"",Warehouse!W52)</f>
        <v/>
      </c>
      <c r="Y652" s="1" t="str">
        <f>IF(ISBLANK(Warehouse!X52),"",Warehouse!X52)</f>
        <v/>
      </c>
      <c r="Z652" s="1" t="str">
        <f>IF(ISBLANK(Warehouse!Y52),"",Warehouse!Y52)</f>
        <v/>
      </c>
      <c r="AA652" s="1" t="str">
        <f>IF(ISBLANK(Warehouse!Z52),"",Warehouse!Z52)</f>
        <v/>
      </c>
      <c r="AB652" s="23" t="str">
        <f>IF(ISBLANK(Warehouse!AA52),"",Warehouse!AA52)</f>
        <v/>
      </c>
    </row>
    <row r="653" spans="1:28" ht="15.75" thickBot="1" x14ac:dyDescent="0.3">
      <c r="A653" s="53" t="e">
        <f>IF(ISBLANK(Warehouse!A53),NA(),Warehouse!A53)</f>
        <v>#N/A</v>
      </c>
      <c r="B653" t="e">
        <f t="shared" si="38"/>
        <v>#N/A</v>
      </c>
      <c r="C653" t="str">
        <f>IF(ISBLANK(Warehouse!C53),"",Warehouse!C53)</f>
        <v/>
      </c>
      <c r="D653" t="str">
        <f t="shared" si="37"/>
        <v/>
      </c>
      <c r="E653" s="1" t="str">
        <f>IF(ISBLANK(Warehouse!D53),"",Warehouse!D53)</f>
        <v/>
      </c>
      <c r="F653" s="1" t="str">
        <f>IF(ISBLANK(Warehouse!E53),"",Warehouse!E53)</f>
        <v/>
      </c>
      <c r="G653" s="1" t="str">
        <f>IF(ISBLANK(Warehouse!F53),"",Warehouse!F53)</f>
        <v/>
      </c>
      <c r="H653" s="1" t="str">
        <f>IF(ISBLANK(Warehouse!G53),"",Warehouse!G53)</f>
        <v/>
      </c>
      <c r="I653" s="1" t="str">
        <f>IF(ISBLANK(Warehouse!H53),"",Warehouse!H53)</f>
        <v/>
      </c>
      <c r="J653" s="1" t="str">
        <f>IF(ISBLANK(Warehouse!I53),"",Warehouse!I53)</f>
        <v/>
      </c>
      <c r="K653" s="1" t="str">
        <f>IF(ISBLANK(Warehouse!J53),"",Warehouse!J53)</f>
        <v/>
      </c>
      <c r="L653" s="1" t="str">
        <f>IF(ISBLANK(Warehouse!K53),"",Warehouse!K53)</f>
        <v/>
      </c>
      <c r="M653" s="1" t="str">
        <f>IF(ISBLANK(Warehouse!L53),"",Warehouse!L53)</f>
        <v/>
      </c>
      <c r="N653" s="1" t="str">
        <f>IF(ISBLANK(Warehouse!M53),"",Warehouse!M53)</f>
        <v/>
      </c>
      <c r="O653" s="1" t="str">
        <f>IF(ISBLANK(Warehouse!N53),"",Warehouse!N53)</f>
        <v/>
      </c>
      <c r="P653" s="1" t="str">
        <f>IF(ISBLANK(Warehouse!O53),"",Warehouse!O53)</f>
        <v/>
      </c>
      <c r="Q653" s="1" t="str">
        <f>IF(ISBLANK(Warehouse!P53),"",Warehouse!P53)</f>
        <v/>
      </c>
      <c r="R653" s="1" t="str">
        <f>IF(ISBLANK(Warehouse!Q53),"",Warehouse!Q53)</f>
        <v/>
      </c>
      <c r="S653" s="1" t="str">
        <f>IF(ISBLANK(Warehouse!R53),"",Warehouse!R53)</f>
        <v/>
      </c>
      <c r="T653" s="1" t="str">
        <f>IF(ISBLANK(Warehouse!S53),"",Warehouse!S53)</f>
        <v/>
      </c>
      <c r="U653" s="1" t="str">
        <f>IF(ISBLANK(Warehouse!T53),"",Warehouse!T53)</f>
        <v/>
      </c>
      <c r="V653" s="1" t="str">
        <f>IF(ISBLANK(Warehouse!U53),"",Warehouse!U53)</f>
        <v/>
      </c>
      <c r="W653" s="1" t="str">
        <f>IF(ISBLANK(Warehouse!V53),"",Warehouse!V53)</f>
        <v/>
      </c>
      <c r="X653" s="1" t="str">
        <f>IF(ISBLANK(Warehouse!W53),"",Warehouse!W53)</f>
        <v/>
      </c>
      <c r="Y653" s="1" t="str">
        <f>IF(ISBLANK(Warehouse!X53),"",Warehouse!X53)</f>
        <v/>
      </c>
      <c r="Z653" s="1" t="str">
        <f>IF(ISBLANK(Warehouse!Y53),"",Warehouse!Y53)</f>
        <v/>
      </c>
      <c r="AA653" s="1" t="str">
        <f>IF(ISBLANK(Warehouse!Z53),"",Warehouse!Z53)</f>
        <v/>
      </c>
      <c r="AB653" s="23" t="str">
        <f>IF(ISBLANK(Warehouse!AA53),"",Warehouse!AA53)</f>
        <v/>
      </c>
    </row>
    <row r="654" spans="1:28" x14ac:dyDescent="0.25">
      <c r="A654" s="51" t="str">
        <f>WaterMain!A2</f>
        <v>WaterMain</v>
      </c>
      <c r="B654" s="20" t="e">
        <v>#N/A</v>
      </c>
      <c r="C654" s="20"/>
      <c r="D654" s="20" t="str">
        <f t="shared" si="37"/>
        <v/>
      </c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2"/>
    </row>
    <row r="655" spans="1:28" x14ac:dyDescent="0.25">
      <c r="A655" s="53" t="str">
        <f>IF(ISBLANK(WaterMain!A5),NA(),WaterMain!A5)</f>
        <v>WaterMainCZ01</v>
      </c>
      <c r="B655" t="str">
        <f t="shared" si="38"/>
        <v>WaterMainCZ01</v>
      </c>
      <c r="C655" t="str">
        <f>IF(ISBLANK(WaterMain!B5),"",WaterMain!B5)</f>
        <v>Jan</v>
      </c>
      <c r="D655" t="str">
        <f>$B$655&amp;C655</f>
        <v>WaterMainCZ01Jan</v>
      </c>
      <c r="E655" s="1">
        <f>IF(ISBLANK(WaterMain!C5),"",WaterMain!C5)</f>
        <v>48.2</v>
      </c>
      <c r="F655" s="1">
        <f>IF(ISBLANK(WaterMain!D5),"",WaterMain!D5)</f>
        <v>48.2</v>
      </c>
      <c r="G655" s="1">
        <f>IF(ISBLANK(WaterMain!E5),"",WaterMain!E5)</f>
        <v>48.2</v>
      </c>
      <c r="H655" s="1">
        <f>IF(ISBLANK(WaterMain!F5),"",WaterMain!F5)</f>
        <v>48.2</v>
      </c>
      <c r="I655" s="1">
        <f>IF(ISBLANK(WaterMain!G5),"",WaterMain!G5)</f>
        <v>48.2</v>
      </c>
      <c r="J655" s="1">
        <f>IF(ISBLANK(WaterMain!H5),"",WaterMain!H5)</f>
        <v>48.2</v>
      </c>
      <c r="K655" s="1">
        <f>IF(ISBLANK(WaterMain!I5),"",WaterMain!I5)</f>
        <v>48.2</v>
      </c>
      <c r="L655" s="1">
        <f>IF(ISBLANK(WaterMain!J5),"",WaterMain!J5)</f>
        <v>48.2</v>
      </c>
      <c r="M655" s="1">
        <f>IF(ISBLANK(WaterMain!K5),"",WaterMain!K5)</f>
        <v>48.2</v>
      </c>
      <c r="N655" s="1">
        <f>IF(ISBLANK(WaterMain!L5),"",WaterMain!L5)</f>
        <v>48.2</v>
      </c>
      <c r="O655" s="1">
        <f>IF(ISBLANK(WaterMain!M5),"",WaterMain!M5)</f>
        <v>48.2</v>
      </c>
      <c r="P655" s="1">
        <f>IF(ISBLANK(WaterMain!N5),"",WaterMain!N5)</f>
        <v>48.2</v>
      </c>
      <c r="Q655" s="1">
        <f>IF(ISBLANK(WaterMain!O5),"",WaterMain!O5)</f>
        <v>48.2</v>
      </c>
      <c r="R655" s="1">
        <f>IF(ISBLANK(WaterMain!P5),"",WaterMain!P5)</f>
        <v>48.2</v>
      </c>
      <c r="S655" s="1">
        <f>IF(ISBLANK(WaterMain!Q5),"",WaterMain!Q5)</f>
        <v>48.2</v>
      </c>
      <c r="T655" s="1">
        <f>IF(ISBLANK(WaterMain!R5),"",WaterMain!R5)</f>
        <v>48.2</v>
      </c>
      <c r="U655" s="1">
        <f>IF(ISBLANK(WaterMain!S5),"",WaterMain!S5)</f>
        <v>48.2</v>
      </c>
      <c r="V655" s="1">
        <f>IF(ISBLANK(WaterMain!T5),"",WaterMain!T5)</f>
        <v>48.2</v>
      </c>
      <c r="W655" s="1">
        <f>IF(ISBLANK(WaterMain!U5),"",WaterMain!U5)</f>
        <v>48.2</v>
      </c>
      <c r="X655" s="1">
        <f>IF(ISBLANK(WaterMain!V5),"",WaterMain!V5)</f>
        <v>48.2</v>
      </c>
      <c r="Y655" s="1">
        <f>IF(ISBLANK(WaterMain!W5),"",WaterMain!W5)</f>
        <v>48.2</v>
      </c>
      <c r="Z655" s="1">
        <f>IF(ISBLANK(WaterMain!X5),"",WaterMain!X5)</f>
        <v>48.2</v>
      </c>
      <c r="AA655" s="1">
        <f>IF(ISBLANK(WaterMain!Y5),"",WaterMain!Y5)</f>
        <v>48.2</v>
      </c>
      <c r="AB655" s="23">
        <f>IF(ISBLANK(WaterMain!Z5),"",WaterMain!Z5)</f>
        <v>48.2</v>
      </c>
    </row>
    <row r="656" spans="1:28" x14ac:dyDescent="0.25">
      <c r="A656" s="53" t="e">
        <f>IF(ISBLANK(WaterMain!A6),NA(),WaterMain!A6)</f>
        <v>#N/A</v>
      </c>
      <c r="B656" t="e">
        <f t="shared" si="38"/>
        <v>#N/A</v>
      </c>
      <c r="C656" t="str">
        <f>IF(ISBLANK(WaterMain!B6),"",WaterMain!B6)</f>
        <v>Feb</v>
      </c>
      <c r="D656" t="str">
        <f t="shared" ref="D656:D666" si="39">$B$655&amp;C656</f>
        <v>WaterMainCZ01Feb</v>
      </c>
      <c r="E656" s="1">
        <f>IF(ISBLANK(WaterMain!C6),"",WaterMain!C6)</f>
        <v>48.7</v>
      </c>
      <c r="F656" s="1">
        <f>IF(ISBLANK(WaterMain!D6),"",WaterMain!D6)</f>
        <v>48.7</v>
      </c>
      <c r="G656" s="1">
        <f>IF(ISBLANK(WaterMain!E6),"",WaterMain!E6)</f>
        <v>48.7</v>
      </c>
      <c r="H656" s="1">
        <f>IF(ISBLANK(WaterMain!F6),"",WaterMain!F6)</f>
        <v>48.7</v>
      </c>
      <c r="I656" s="1">
        <f>IF(ISBLANK(WaterMain!G6),"",WaterMain!G6)</f>
        <v>48.7</v>
      </c>
      <c r="J656" s="1">
        <f>IF(ISBLANK(WaterMain!H6),"",WaterMain!H6)</f>
        <v>48.7</v>
      </c>
      <c r="K656" s="1">
        <f>IF(ISBLANK(WaterMain!I6),"",WaterMain!I6)</f>
        <v>48.7</v>
      </c>
      <c r="L656" s="1">
        <f>IF(ISBLANK(WaterMain!J6),"",WaterMain!J6)</f>
        <v>48.7</v>
      </c>
      <c r="M656" s="1">
        <f>IF(ISBLANK(WaterMain!K6),"",WaterMain!K6)</f>
        <v>48.7</v>
      </c>
      <c r="N656" s="1">
        <f>IF(ISBLANK(WaterMain!L6),"",WaterMain!L6)</f>
        <v>48.7</v>
      </c>
      <c r="O656" s="1">
        <f>IF(ISBLANK(WaterMain!M6),"",WaterMain!M6)</f>
        <v>48.7</v>
      </c>
      <c r="P656" s="1">
        <f>IF(ISBLANK(WaterMain!N6),"",WaterMain!N6)</f>
        <v>48.7</v>
      </c>
      <c r="Q656" s="1">
        <f>IF(ISBLANK(WaterMain!O6),"",WaterMain!O6)</f>
        <v>48.7</v>
      </c>
      <c r="R656" s="1">
        <f>IF(ISBLANK(WaterMain!P6),"",WaterMain!P6)</f>
        <v>48.7</v>
      </c>
      <c r="S656" s="1">
        <f>IF(ISBLANK(WaterMain!Q6),"",WaterMain!Q6)</f>
        <v>48.7</v>
      </c>
      <c r="T656" s="1">
        <f>IF(ISBLANK(WaterMain!R6),"",WaterMain!R6)</f>
        <v>48.7</v>
      </c>
      <c r="U656" s="1">
        <f>IF(ISBLANK(WaterMain!S6),"",WaterMain!S6)</f>
        <v>48.7</v>
      </c>
      <c r="V656" s="1">
        <f>IF(ISBLANK(WaterMain!T6),"",WaterMain!T6)</f>
        <v>48.7</v>
      </c>
      <c r="W656" s="1">
        <f>IF(ISBLANK(WaterMain!U6),"",WaterMain!U6)</f>
        <v>48.7</v>
      </c>
      <c r="X656" s="1">
        <f>IF(ISBLANK(WaterMain!V6),"",WaterMain!V6)</f>
        <v>48.7</v>
      </c>
      <c r="Y656" s="1">
        <f>IF(ISBLANK(WaterMain!W6),"",WaterMain!W6)</f>
        <v>48.7</v>
      </c>
      <c r="Z656" s="1">
        <f>IF(ISBLANK(WaterMain!X6),"",WaterMain!X6)</f>
        <v>48.7</v>
      </c>
      <c r="AA656" s="1">
        <f>IF(ISBLANK(WaterMain!Y6),"",WaterMain!Y6)</f>
        <v>48.7</v>
      </c>
      <c r="AB656" s="23">
        <f>IF(ISBLANK(WaterMain!Z6),"",WaterMain!Z6)</f>
        <v>48.7</v>
      </c>
    </row>
    <row r="657" spans="1:28" x14ac:dyDescent="0.25">
      <c r="A657" s="53" t="e">
        <f>IF(ISBLANK(WaterMain!A7),NA(),WaterMain!A7)</f>
        <v>#N/A</v>
      </c>
      <c r="B657" t="e">
        <f t="shared" si="38"/>
        <v>#N/A</v>
      </c>
      <c r="C657" t="str">
        <f>IF(ISBLANK(WaterMain!B7),"",WaterMain!B7)</f>
        <v>Mar</v>
      </c>
      <c r="D657" t="str">
        <f t="shared" si="39"/>
        <v>WaterMainCZ01Mar</v>
      </c>
      <c r="E657" s="1">
        <f>IF(ISBLANK(WaterMain!C7),"",WaterMain!C7)</f>
        <v>47.9</v>
      </c>
      <c r="F657" s="1">
        <f>IF(ISBLANK(WaterMain!D7),"",WaterMain!D7)</f>
        <v>47.9</v>
      </c>
      <c r="G657" s="1">
        <f>IF(ISBLANK(WaterMain!E7),"",WaterMain!E7)</f>
        <v>47.9</v>
      </c>
      <c r="H657" s="1">
        <f>IF(ISBLANK(WaterMain!F7),"",WaterMain!F7)</f>
        <v>47.9</v>
      </c>
      <c r="I657" s="1">
        <f>IF(ISBLANK(WaterMain!G7),"",WaterMain!G7)</f>
        <v>47.9</v>
      </c>
      <c r="J657" s="1">
        <f>IF(ISBLANK(WaterMain!H7),"",WaterMain!H7)</f>
        <v>47.9</v>
      </c>
      <c r="K657" s="1">
        <f>IF(ISBLANK(WaterMain!I7),"",WaterMain!I7)</f>
        <v>47.9</v>
      </c>
      <c r="L657" s="1">
        <f>IF(ISBLANK(WaterMain!J7),"",WaterMain!J7)</f>
        <v>47.9</v>
      </c>
      <c r="M657" s="1">
        <f>IF(ISBLANK(WaterMain!K7),"",WaterMain!K7)</f>
        <v>47.9</v>
      </c>
      <c r="N657" s="1">
        <f>IF(ISBLANK(WaterMain!L7),"",WaterMain!L7)</f>
        <v>47.9</v>
      </c>
      <c r="O657" s="1">
        <f>IF(ISBLANK(WaterMain!M7),"",WaterMain!M7)</f>
        <v>47.9</v>
      </c>
      <c r="P657" s="1">
        <f>IF(ISBLANK(WaterMain!N7),"",WaterMain!N7)</f>
        <v>47.9</v>
      </c>
      <c r="Q657" s="1">
        <f>IF(ISBLANK(WaterMain!O7),"",WaterMain!O7)</f>
        <v>47.9</v>
      </c>
      <c r="R657" s="1">
        <f>IF(ISBLANK(WaterMain!P7),"",WaterMain!P7)</f>
        <v>47.9</v>
      </c>
      <c r="S657" s="1">
        <f>IF(ISBLANK(WaterMain!Q7),"",WaterMain!Q7)</f>
        <v>47.9</v>
      </c>
      <c r="T657" s="1">
        <f>IF(ISBLANK(WaterMain!R7),"",WaterMain!R7)</f>
        <v>47.9</v>
      </c>
      <c r="U657" s="1">
        <f>IF(ISBLANK(WaterMain!S7),"",WaterMain!S7)</f>
        <v>47.9</v>
      </c>
      <c r="V657" s="1">
        <f>IF(ISBLANK(WaterMain!T7),"",WaterMain!T7)</f>
        <v>47.9</v>
      </c>
      <c r="W657" s="1">
        <f>IF(ISBLANK(WaterMain!U7),"",WaterMain!U7)</f>
        <v>47.9</v>
      </c>
      <c r="X657" s="1">
        <f>IF(ISBLANK(WaterMain!V7),"",WaterMain!V7)</f>
        <v>47.9</v>
      </c>
      <c r="Y657" s="1">
        <f>IF(ISBLANK(WaterMain!W7),"",WaterMain!W7)</f>
        <v>47.9</v>
      </c>
      <c r="Z657" s="1">
        <f>IF(ISBLANK(WaterMain!X7),"",WaterMain!X7)</f>
        <v>47.9</v>
      </c>
      <c r="AA657" s="1">
        <f>IF(ISBLANK(WaterMain!Y7),"",WaterMain!Y7)</f>
        <v>47.9</v>
      </c>
      <c r="AB657" s="23">
        <f>IF(ISBLANK(WaterMain!Z7),"",WaterMain!Z7)</f>
        <v>47.9</v>
      </c>
    </row>
    <row r="658" spans="1:28" x14ac:dyDescent="0.25">
      <c r="A658" s="53" t="e">
        <f>IF(ISBLANK(WaterMain!A8),NA(),WaterMain!A8)</f>
        <v>#N/A</v>
      </c>
      <c r="B658" t="e">
        <f t="shared" si="38"/>
        <v>#N/A</v>
      </c>
      <c r="C658" t="str">
        <f>IF(ISBLANK(WaterMain!B8),"",WaterMain!B8)</f>
        <v>Apr</v>
      </c>
      <c r="D658" t="str">
        <f t="shared" si="39"/>
        <v>WaterMainCZ01Apr</v>
      </c>
      <c r="E658" s="1">
        <f>IF(ISBLANK(WaterMain!C8),"",WaterMain!C8)</f>
        <v>48.6</v>
      </c>
      <c r="F658" s="1">
        <f>IF(ISBLANK(WaterMain!D8),"",WaterMain!D8)</f>
        <v>48.6</v>
      </c>
      <c r="G658" s="1">
        <f>IF(ISBLANK(WaterMain!E8),"",WaterMain!E8)</f>
        <v>48.6</v>
      </c>
      <c r="H658" s="1">
        <f>IF(ISBLANK(WaterMain!F8),"",WaterMain!F8)</f>
        <v>48.6</v>
      </c>
      <c r="I658" s="1">
        <f>IF(ISBLANK(WaterMain!G8),"",WaterMain!G8)</f>
        <v>48.6</v>
      </c>
      <c r="J658" s="1">
        <f>IF(ISBLANK(WaterMain!H8),"",WaterMain!H8)</f>
        <v>48.6</v>
      </c>
      <c r="K658" s="1">
        <f>IF(ISBLANK(WaterMain!I8),"",WaterMain!I8)</f>
        <v>48.6</v>
      </c>
      <c r="L658" s="1">
        <f>IF(ISBLANK(WaterMain!J8),"",WaterMain!J8)</f>
        <v>48.6</v>
      </c>
      <c r="M658" s="1">
        <f>IF(ISBLANK(WaterMain!K8),"",WaterMain!K8)</f>
        <v>48.6</v>
      </c>
      <c r="N658" s="1">
        <f>IF(ISBLANK(WaterMain!L8),"",WaterMain!L8)</f>
        <v>48.6</v>
      </c>
      <c r="O658" s="1">
        <f>IF(ISBLANK(WaterMain!M8),"",WaterMain!M8)</f>
        <v>48.6</v>
      </c>
      <c r="P658" s="1">
        <f>IF(ISBLANK(WaterMain!N8),"",WaterMain!N8)</f>
        <v>48.6</v>
      </c>
      <c r="Q658" s="1">
        <f>IF(ISBLANK(WaterMain!O8),"",WaterMain!O8)</f>
        <v>48.6</v>
      </c>
      <c r="R658" s="1">
        <f>IF(ISBLANK(WaterMain!P8),"",WaterMain!P8)</f>
        <v>48.6</v>
      </c>
      <c r="S658" s="1">
        <f>IF(ISBLANK(WaterMain!Q8),"",WaterMain!Q8)</f>
        <v>48.6</v>
      </c>
      <c r="T658" s="1">
        <f>IF(ISBLANK(WaterMain!R8),"",WaterMain!R8)</f>
        <v>48.6</v>
      </c>
      <c r="U658" s="1">
        <f>IF(ISBLANK(WaterMain!S8),"",WaterMain!S8)</f>
        <v>48.6</v>
      </c>
      <c r="V658" s="1">
        <f>IF(ISBLANK(WaterMain!T8),"",WaterMain!T8)</f>
        <v>48.6</v>
      </c>
      <c r="W658" s="1">
        <f>IF(ISBLANK(WaterMain!U8),"",WaterMain!U8)</f>
        <v>48.6</v>
      </c>
      <c r="X658" s="1">
        <f>IF(ISBLANK(WaterMain!V8),"",WaterMain!V8)</f>
        <v>48.6</v>
      </c>
      <c r="Y658" s="1">
        <f>IF(ISBLANK(WaterMain!W8),"",WaterMain!W8)</f>
        <v>48.6</v>
      </c>
      <c r="Z658" s="1">
        <f>IF(ISBLANK(WaterMain!X8),"",WaterMain!X8)</f>
        <v>48.6</v>
      </c>
      <c r="AA658" s="1">
        <f>IF(ISBLANK(WaterMain!Y8),"",WaterMain!Y8)</f>
        <v>48.6</v>
      </c>
      <c r="AB658" s="23">
        <f>IF(ISBLANK(WaterMain!Z8),"",WaterMain!Z8)</f>
        <v>48.6</v>
      </c>
    </row>
    <row r="659" spans="1:28" x14ac:dyDescent="0.25">
      <c r="A659" s="53" t="e">
        <f>IF(ISBLANK(WaterMain!A9),NA(),WaterMain!A9)</f>
        <v>#N/A</v>
      </c>
      <c r="B659" t="e">
        <f t="shared" si="38"/>
        <v>#N/A</v>
      </c>
      <c r="C659" t="str">
        <f>IF(ISBLANK(WaterMain!B9),"",WaterMain!B9)</f>
        <v>May</v>
      </c>
      <c r="D659" t="str">
        <f t="shared" si="39"/>
        <v>WaterMainCZ01May</v>
      </c>
      <c r="E659" s="1">
        <f>IF(ISBLANK(WaterMain!C9),"",WaterMain!C9)</f>
        <v>48.1</v>
      </c>
      <c r="F659" s="1">
        <f>IF(ISBLANK(WaterMain!D9),"",WaterMain!D9)</f>
        <v>48.1</v>
      </c>
      <c r="G659" s="1">
        <f>IF(ISBLANK(WaterMain!E9),"",WaterMain!E9)</f>
        <v>48.1</v>
      </c>
      <c r="H659" s="1">
        <f>IF(ISBLANK(WaterMain!F9),"",WaterMain!F9)</f>
        <v>48.1</v>
      </c>
      <c r="I659" s="1">
        <f>IF(ISBLANK(WaterMain!G9),"",WaterMain!G9)</f>
        <v>48.1</v>
      </c>
      <c r="J659" s="1">
        <f>IF(ISBLANK(WaterMain!H9),"",WaterMain!H9)</f>
        <v>48.1</v>
      </c>
      <c r="K659" s="1">
        <f>IF(ISBLANK(WaterMain!I9),"",WaterMain!I9)</f>
        <v>48.1</v>
      </c>
      <c r="L659" s="1">
        <f>IF(ISBLANK(WaterMain!J9),"",WaterMain!J9)</f>
        <v>48.1</v>
      </c>
      <c r="M659" s="1">
        <f>IF(ISBLANK(WaterMain!K9),"",WaterMain!K9)</f>
        <v>48.1</v>
      </c>
      <c r="N659" s="1">
        <f>IF(ISBLANK(WaterMain!L9),"",WaterMain!L9)</f>
        <v>48.1</v>
      </c>
      <c r="O659" s="1">
        <f>IF(ISBLANK(WaterMain!M9),"",WaterMain!M9)</f>
        <v>48.1</v>
      </c>
      <c r="P659" s="1">
        <f>IF(ISBLANK(WaterMain!N9),"",WaterMain!N9)</f>
        <v>48.1</v>
      </c>
      <c r="Q659" s="1">
        <f>IF(ISBLANK(WaterMain!O9),"",WaterMain!O9)</f>
        <v>48.1</v>
      </c>
      <c r="R659" s="1">
        <f>IF(ISBLANK(WaterMain!P9),"",WaterMain!P9)</f>
        <v>48.1</v>
      </c>
      <c r="S659" s="1">
        <f>IF(ISBLANK(WaterMain!Q9),"",WaterMain!Q9)</f>
        <v>48.1</v>
      </c>
      <c r="T659" s="1">
        <f>IF(ISBLANK(WaterMain!R9),"",WaterMain!R9)</f>
        <v>48.1</v>
      </c>
      <c r="U659" s="1">
        <f>IF(ISBLANK(WaterMain!S9),"",WaterMain!S9)</f>
        <v>48.1</v>
      </c>
      <c r="V659" s="1">
        <f>IF(ISBLANK(WaterMain!T9),"",WaterMain!T9)</f>
        <v>48.1</v>
      </c>
      <c r="W659" s="1">
        <f>IF(ISBLANK(WaterMain!U9),"",WaterMain!U9)</f>
        <v>48.1</v>
      </c>
      <c r="X659" s="1">
        <f>IF(ISBLANK(WaterMain!V9),"",WaterMain!V9)</f>
        <v>48.1</v>
      </c>
      <c r="Y659" s="1">
        <f>IF(ISBLANK(WaterMain!W9),"",WaterMain!W9)</f>
        <v>48.1</v>
      </c>
      <c r="Z659" s="1">
        <f>IF(ISBLANK(WaterMain!X9),"",WaterMain!X9)</f>
        <v>48.1</v>
      </c>
      <c r="AA659" s="1">
        <f>IF(ISBLANK(WaterMain!Y9),"",WaterMain!Y9)</f>
        <v>48.1</v>
      </c>
      <c r="AB659" s="23">
        <f>IF(ISBLANK(WaterMain!Z9),"",WaterMain!Z9)</f>
        <v>48.1</v>
      </c>
    </row>
    <row r="660" spans="1:28" x14ac:dyDescent="0.25">
      <c r="A660" s="53" t="e">
        <f>IF(ISBLANK(WaterMain!A10),NA(),WaterMain!A10)</f>
        <v>#N/A</v>
      </c>
      <c r="B660" t="e">
        <f t="shared" si="38"/>
        <v>#N/A</v>
      </c>
      <c r="C660" t="str">
        <f>IF(ISBLANK(WaterMain!B10),"",WaterMain!B10)</f>
        <v>Jun</v>
      </c>
      <c r="D660" t="str">
        <f t="shared" si="39"/>
        <v>WaterMainCZ01Jun</v>
      </c>
      <c r="E660" s="1">
        <f>IF(ISBLANK(WaterMain!C10),"",WaterMain!C10)</f>
        <v>49.9</v>
      </c>
      <c r="F660" s="1">
        <f>IF(ISBLANK(WaterMain!D10),"",WaterMain!D10)</f>
        <v>49.9</v>
      </c>
      <c r="G660" s="1">
        <f>IF(ISBLANK(WaterMain!E10),"",WaterMain!E10)</f>
        <v>49.9</v>
      </c>
      <c r="H660" s="1">
        <f>IF(ISBLANK(WaterMain!F10),"",WaterMain!F10)</f>
        <v>49.9</v>
      </c>
      <c r="I660" s="1">
        <f>IF(ISBLANK(WaterMain!G10),"",WaterMain!G10)</f>
        <v>49.9</v>
      </c>
      <c r="J660" s="1">
        <f>IF(ISBLANK(WaterMain!H10),"",WaterMain!H10)</f>
        <v>49.9</v>
      </c>
      <c r="K660" s="1">
        <f>IF(ISBLANK(WaterMain!I10),"",WaterMain!I10)</f>
        <v>49.9</v>
      </c>
      <c r="L660" s="1">
        <f>IF(ISBLANK(WaterMain!J10),"",WaterMain!J10)</f>
        <v>49.9</v>
      </c>
      <c r="M660" s="1">
        <f>IF(ISBLANK(WaterMain!K10),"",WaterMain!K10)</f>
        <v>49.9</v>
      </c>
      <c r="N660" s="1">
        <f>IF(ISBLANK(WaterMain!L10),"",WaterMain!L10)</f>
        <v>49.9</v>
      </c>
      <c r="O660" s="1">
        <f>IF(ISBLANK(WaterMain!M10),"",WaterMain!M10)</f>
        <v>49.9</v>
      </c>
      <c r="P660" s="1">
        <f>IF(ISBLANK(WaterMain!N10),"",WaterMain!N10)</f>
        <v>49.9</v>
      </c>
      <c r="Q660" s="1">
        <f>IF(ISBLANK(WaterMain!O10),"",WaterMain!O10)</f>
        <v>49.9</v>
      </c>
      <c r="R660" s="1">
        <f>IF(ISBLANK(WaterMain!P10),"",WaterMain!P10)</f>
        <v>49.9</v>
      </c>
      <c r="S660" s="1">
        <f>IF(ISBLANK(WaterMain!Q10),"",WaterMain!Q10)</f>
        <v>49.9</v>
      </c>
      <c r="T660" s="1">
        <f>IF(ISBLANK(WaterMain!R10),"",WaterMain!R10)</f>
        <v>49.9</v>
      </c>
      <c r="U660" s="1">
        <f>IF(ISBLANK(WaterMain!S10),"",WaterMain!S10)</f>
        <v>49.9</v>
      </c>
      <c r="V660" s="1">
        <f>IF(ISBLANK(WaterMain!T10),"",WaterMain!T10)</f>
        <v>49.9</v>
      </c>
      <c r="W660" s="1">
        <f>IF(ISBLANK(WaterMain!U10),"",WaterMain!U10)</f>
        <v>49.9</v>
      </c>
      <c r="X660" s="1">
        <f>IF(ISBLANK(WaterMain!V10),"",WaterMain!V10)</f>
        <v>49.9</v>
      </c>
      <c r="Y660" s="1">
        <f>IF(ISBLANK(WaterMain!W10),"",WaterMain!W10)</f>
        <v>49.9</v>
      </c>
      <c r="Z660" s="1">
        <f>IF(ISBLANK(WaterMain!X10),"",WaterMain!X10)</f>
        <v>49.9</v>
      </c>
      <c r="AA660" s="1">
        <f>IF(ISBLANK(WaterMain!Y10),"",WaterMain!Y10)</f>
        <v>49.9</v>
      </c>
      <c r="AB660" s="23">
        <f>IF(ISBLANK(WaterMain!Z10),"",WaterMain!Z10)</f>
        <v>49.9</v>
      </c>
    </row>
    <row r="661" spans="1:28" x14ac:dyDescent="0.25">
      <c r="A661" s="53" t="e">
        <f>IF(ISBLANK(WaterMain!A11),NA(),WaterMain!A11)</f>
        <v>#N/A</v>
      </c>
      <c r="B661" t="e">
        <f t="shared" si="38"/>
        <v>#N/A</v>
      </c>
      <c r="C661" t="str">
        <f>IF(ISBLANK(WaterMain!B11),"",WaterMain!B11)</f>
        <v>Jul</v>
      </c>
      <c r="D661" t="str">
        <f t="shared" si="39"/>
        <v>WaterMainCZ01Jul</v>
      </c>
      <c r="E661" s="1">
        <f>IF(ISBLANK(WaterMain!C11),"",WaterMain!C11)</f>
        <v>50.7</v>
      </c>
      <c r="F661" s="1">
        <f>IF(ISBLANK(WaterMain!D11),"",WaterMain!D11)</f>
        <v>50.7</v>
      </c>
      <c r="G661" s="1">
        <f>IF(ISBLANK(WaterMain!E11),"",WaterMain!E11)</f>
        <v>50.7</v>
      </c>
      <c r="H661" s="1">
        <f>IF(ISBLANK(WaterMain!F11),"",WaterMain!F11)</f>
        <v>50.7</v>
      </c>
      <c r="I661" s="1">
        <f>IF(ISBLANK(WaterMain!G11),"",WaterMain!G11)</f>
        <v>50.7</v>
      </c>
      <c r="J661" s="1">
        <f>IF(ISBLANK(WaterMain!H11),"",WaterMain!H11)</f>
        <v>50.7</v>
      </c>
      <c r="K661" s="1">
        <f>IF(ISBLANK(WaterMain!I11),"",WaterMain!I11)</f>
        <v>50.7</v>
      </c>
      <c r="L661" s="1">
        <f>IF(ISBLANK(WaterMain!J11),"",WaterMain!J11)</f>
        <v>50.7</v>
      </c>
      <c r="M661" s="1">
        <f>IF(ISBLANK(WaterMain!K11),"",WaterMain!K11)</f>
        <v>50.7</v>
      </c>
      <c r="N661" s="1">
        <f>IF(ISBLANK(WaterMain!L11),"",WaterMain!L11)</f>
        <v>50.7</v>
      </c>
      <c r="O661" s="1">
        <f>IF(ISBLANK(WaterMain!M11),"",WaterMain!M11)</f>
        <v>50.7</v>
      </c>
      <c r="P661" s="1">
        <f>IF(ISBLANK(WaterMain!N11),"",WaterMain!N11)</f>
        <v>50.7</v>
      </c>
      <c r="Q661" s="1">
        <f>IF(ISBLANK(WaterMain!O11),"",WaterMain!O11)</f>
        <v>50.7</v>
      </c>
      <c r="R661" s="1">
        <f>IF(ISBLANK(WaterMain!P11),"",WaterMain!P11)</f>
        <v>50.7</v>
      </c>
      <c r="S661" s="1">
        <f>IF(ISBLANK(WaterMain!Q11),"",WaterMain!Q11)</f>
        <v>50.7</v>
      </c>
      <c r="T661" s="1">
        <f>IF(ISBLANK(WaterMain!R11),"",WaterMain!R11)</f>
        <v>50.7</v>
      </c>
      <c r="U661" s="1">
        <f>IF(ISBLANK(WaterMain!S11),"",WaterMain!S11)</f>
        <v>50.7</v>
      </c>
      <c r="V661" s="1">
        <f>IF(ISBLANK(WaterMain!T11),"",WaterMain!T11)</f>
        <v>50.7</v>
      </c>
      <c r="W661" s="1">
        <f>IF(ISBLANK(WaterMain!U11),"",WaterMain!U11)</f>
        <v>50.7</v>
      </c>
      <c r="X661" s="1">
        <f>IF(ISBLANK(WaterMain!V11),"",WaterMain!V11)</f>
        <v>50.7</v>
      </c>
      <c r="Y661" s="1">
        <f>IF(ISBLANK(WaterMain!W11),"",WaterMain!W11)</f>
        <v>50.7</v>
      </c>
      <c r="Z661" s="1">
        <f>IF(ISBLANK(WaterMain!X11),"",WaterMain!X11)</f>
        <v>50.7</v>
      </c>
      <c r="AA661" s="1">
        <f>IF(ISBLANK(WaterMain!Y11),"",WaterMain!Y11)</f>
        <v>50.7</v>
      </c>
      <c r="AB661" s="23">
        <f>IF(ISBLANK(WaterMain!Z11),"",WaterMain!Z11)</f>
        <v>50.7</v>
      </c>
    </row>
    <row r="662" spans="1:28" x14ac:dyDescent="0.25">
      <c r="A662" s="53" t="e">
        <f>IF(ISBLANK(WaterMain!A12),NA(),WaterMain!A12)</f>
        <v>#N/A</v>
      </c>
      <c r="B662" t="e">
        <f t="shared" si="38"/>
        <v>#N/A</v>
      </c>
      <c r="C662" t="str">
        <f>IF(ISBLANK(WaterMain!B12),"",WaterMain!B12)</f>
        <v>Aug</v>
      </c>
      <c r="D662" t="str">
        <f t="shared" si="39"/>
        <v>WaterMainCZ01Aug</v>
      </c>
      <c r="E662" s="1">
        <f>IF(ISBLANK(WaterMain!C12),"",WaterMain!C12)</f>
        <v>51.4</v>
      </c>
      <c r="F662" s="1">
        <f>IF(ISBLANK(WaterMain!D12),"",WaterMain!D12)</f>
        <v>51.4</v>
      </c>
      <c r="G662" s="1">
        <f>IF(ISBLANK(WaterMain!E12),"",WaterMain!E12)</f>
        <v>51.4</v>
      </c>
      <c r="H662" s="1">
        <f>IF(ISBLANK(WaterMain!F12),"",WaterMain!F12)</f>
        <v>51.4</v>
      </c>
      <c r="I662" s="1">
        <f>IF(ISBLANK(WaterMain!G12),"",WaterMain!G12)</f>
        <v>51.4</v>
      </c>
      <c r="J662" s="1">
        <f>IF(ISBLANK(WaterMain!H12),"",WaterMain!H12)</f>
        <v>51.4</v>
      </c>
      <c r="K662" s="1">
        <f>IF(ISBLANK(WaterMain!I12),"",WaterMain!I12)</f>
        <v>51.4</v>
      </c>
      <c r="L662" s="1">
        <f>IF(ISBLANK(WaterMain!J12),"",WaterMain!J12)</f>
        <v>51.4</v>
      </c>
      <c r="M662" s="1">
        <f>IF(ISBLANK(WaterMain!K12),"",WaterMain!K12)</f>
        <v>51.4</v>
      </c>
      <c r="N662" s="1">
        <f>IF(ISBLANK(WaterMain!L12),"",WaterMain!L12)</f>
        <v>51.4</v>
      </c>
      <c r="O662" s="1">
        <f>IF(ISBLANK(WaterMain!M12),"",WaterMain!M12)</f>
        <v>51.4</v>
      </c>
      <c r="P662" s="1">
        <f>IF(ISBLANK(WaterMain!N12),"",WaterMain!N12)</f>
        <v>51.4</v>
      </c>
      <c r="Q662" s="1">
        <f>IF(ISBLANK(WaterMain!O12),"",WaterMain!O12)</f>
        <v>51.4</v>
      </c>
      <c r="R662" s="1">
        <f>IF(ISBLANK(WaterMain!P12),"",WaterMain!P12)</f>
        <v>51.4</v>
      </c>
      <c r="S662" s="1">
        <f>IF(ISBLANK(WaterMain!Q12),"",WaterMain!Q12)</f>
        <v>51.4</v>
      </c>
      <c r="T662" s="1">
        <f>IF(ISBLANK(WaterMain!R12),"",WaterMain!R12)</f>
        <v>51.4</v>
      </c>
      <c r="U662" s="1">
        <f>IF(ISBLANK(WaterMain!S12),"",WaterMain!S12)</f>
        <v>51.4</v>
      </c>
      <c r="V662" s="1">
        <f>IF(ISBLANK(WaterMain!T12),"",WaterMain!T12)</f>
        <v>51.4</v>
      </c>
      <c r="W662" s="1">
        <f>IF(ISBLANK(WaterMain!U12),"",WaterMain!U12)</f>
        <v>51.4</v>
      </c>
      <c r="X662" s="1">
        <f>IF(ISBLANK(WaterMain!V12),"",WaterMain!V12)</f>
        <v>51.4</v>
      </c>
      <c r="Y662" s="1">
        <f>IF(ISBLANK(WaterMain!W12),"",WaterMain!W12)</f>
        <v>51.4</v>
      </c>
      <c r="Z662" s="1">
        <f>IF(ISBLANK(WaterMain!X12),"",WaterMain!X12)</f>
        <v>51.4</v>
      </c>
      <c r="AA662" s="1">
        <f>IF(ISBLANK(WaterMain!Y12),"",WaterMain!Y12)</f>
        <v>51.4</v>
      </c>
      <c r="AB662" s="23">
        <f>IF(ISBLANK(WaterMain!Z12),"",WaterMain!Z12)</f>
        <v>51.4</v>
      </c>
    </row>
    <row r="663" spans="1:28" x14ac:dyDescent="0.25">
      <c r="A663" s="53" t="e">
        <f>IF(ISBLANK(WaterMain!A13),NA(),WaterMain!A13)</f>
        <v>#N/A</v>
      </c>
      <c r="B663" t="e">
        <f t="shared" si="38"/>
        <v>#N/A</v>
      </c>
      <c r="C663" t="str">
        <f>IF(ISBLANK(WaterMain!B13),"",WaterMain!B13)</f>
        <v>Sep</v>
      </c>
      <c r="D663" t="str">
        <f t="shared" si="39"/>
        <v>WaterMainCZ01Sep</v>
      </c>
      <c r="E663" s="1">
        <f>IF(ISBLANK(WaterMain!C13),"",WaterMain!C13)</f>
        <v>51.5</v>
      </c>
      <c r="F663" s="1">
        <f>IF(ISBLANK(WaterMain!D13),"",WaterMain!D13)</f>
        <v>51.5</v>
      </c>
      <c r="G663" s="1">
        <f>IF(ISBLANK(WaterMain!E13),"",WaterMain!E13)</f>
        <v>51.5</v>
      </c>
      <c r="H663" s="1">
        <f>IF(ISBLANK(WaterMain!F13),"",WaterMain!F13)</f>
        <v>51.5</v>
      </c>
      <c r="I663" s="1">
        <f>IF(ISBLANK(WaterMain!G13),"",WaterMain!G13)</f>
        <v>51.5</v>
      </c>
      <c r="J663" s="1">
        <f>IF(ISBLANK(WaterMain!H13),"",WaterMain!H13)</f>
        <v>51.5</v>
      </c>
      <c r="K663" s="1">
        <f>IF(ISBLANK(WaterMain!I13),"",WaterMain!I13)</f>
        <v>51.5</v>
      </c>
      <c r="L663" s="1">
        <f>IF(ISBLANK(WaterMain!J13),"",WaterMain!J13)</f>
        <v>51.5</v>
      </c>
      <c r="M663" s="1">
        <f>IF(ISBLANK(WaterMain!K13),"",WaterMain!K13)</f>
        <v>51.5</v>
      </c>
      <c r="N663" s="1">
        <f>IF(ISBLANK(WaterMain!L13),"",WaterMain!L13)</f>
        <v>51.5</v>
      </c>
      <c r="O663" s="1">
        <f>IF(ISBLANK(WaterMain!M13),"",WaterMain!M13)</f>
        <v>51.5</v>
      </c>
      <c r="P663" s="1">
        <f>IF(ISBLANK(WaterMain!N13),"",WaterMain!N13)</f>
        <v>51.5</v>
      </c>
      <c r="Q663" s="1">
        <f>IF(ISBLANK(WaterMain!O13),"",WaterMain!O13)</f>
        <v>51.5</v>
      </c>
      <c r="R663" s="1">
        <f>IF(ISBLANK(WaterMain!P13),"",WaterMain!P13)</f>
        <v>51.5</v>
      </c>
      <c r="S663" s="1">
        <f>IF(ISBLANK(WaterMain!Q13),"",WaterMain!Q13)</f>
        <v>51.5</v>
      </c>
      <c r="T663" s="1">
        <f>IF(ISBLANK(WaterMain!R13),"",WaterMain!R13)</f>
        <v>51.5</v>
      </c>
      <c r="U663" s="1">
        <f>IF(ISBLANK(WaterMain!S13),"",WaterMain!S13)</f>
        <v>51.5</v>
      </c>
      <c r="V663" s="1">
        <f>IF(ISBLANK(WaterMain!T13),"",WaterMain!T13)</f>
        <v>51.5</v>
      </c>
      <c r="W663" s="1">
        <f>IF(ISBLANK(WaterMain!U13),"",WaterMain!U13)</f>
        <v>51.5</v>
      </c>
      <c r="X663" s="1">
        <f>IF(ISBLANK(WaterMain!V13),"",WaterMain!V13)</f>
        <v>51.5</v>
      </c>
      <c r="Y663" s="1">
        <f>IF(ISBLANK(WaterMain!W13),"",WaterMain!W13)</f>
        <v>51.5</v>
      </c>
      <c r="Z663" s="1">
        <f>IF(ISBLANK(WaterMain!X13),"",WaterMain!X13)</f>
        <v>51.5</v>
      </c>
      <c r="AA663" s="1">
        <f>IF(ISBLANK(WaterMain!Y13),"",WaterMain!Y13)</f>
        <v>51.5</v>
      </c>
      <c r="AB663" s="23">
        <f>IF(ISBLANK(WaterMain!Z13),"",WaterMain!Z13)</f>
        <v>51.5</v>
      </c>
    </row>
    <row r="664" spans="1:28" x14ac:dyDescent="0.25">
      <c r="A664" s="53" t="e">
        <f>IF(ISBLANK(WaterMain!A14),NA(),WaterMain!A14)</f>
        <v>#N/A</v>
      </c>
      <c r="B664" t="e">
        <f t="shared" si="38"/>
        <v>#N/A</v>
      </c>
      <c r="C664" t="str">
        <f>IF(ISBLANK(WaterMain!B14),"",WaterMain!B14)</f>
        <v>Oct</v>
      </c>
      <c r="D664" t="str">
        <f t="shared" si="39"/>
        <v>WaterMainCZ01Oct</v>
      </c>
      <c r="E664" s="1">
        <f>IF(ISBLANK(WaterMain!C14),"",WaterMain!C14)</f>
        <v>50.7</v>
      </c>
      <c r="F664" s="1">
        <f>IF(ISBLANK(WaterMain!D14),"",WaterMain!D14)</f>
        <v>50.7</v>
      </c>
      <c r="G664" s="1">
        <f>IF(ISBLANK(WaterMain!E14),"",WaterMain!E14)</f>
        <v>50.7</v>
      </c>
      <c r="H664" s="1">
        <f>IF(ISBLANK(WaterMain!F14),"",WaterMain!F14)</f>
        <v>50.7</v>
      </c>
      <c r="I664" s="1">
        <f>IF(ISBLANK(WaterMain!G14),"",WaterMain!G14)</f>
        <v>50.7</v>
      </c>
      <c r="J664" s="1">
        <f>IF(ISBLANK(WaterMain!H14),"",WaterMain!H14)</f>
        <v>50.7</v>
      </c>
      <c r="K664" s="1">
        <f>IF(ISBLANK(WaterMain!I14),"",WaterMain!I14)</f>
        <v>50.7</v>
      </c>
      <c r="L664" s="1">
        <f>IF(ISBLANK(WaterMain!J14),"",WaterMain!J14)</f>
        <v>50.7</v>
      </c>
      <c r="M664" s="1">
        <f>IF(ISBLANK(WaterMain!K14),"",WaterMain!K14)</f>
        <v>50.7</v>
      </c>
      <c r="N664" s="1">
        <f>IF(ISBLANK(WaterMain!L14),"",WaterMain!L14)</f>
        <v>50.7</v>
      </c>
      <c r="O664" s="1">
        <f>IF(ISBLANK(WaterMain!M14),"",WaterMain!M14)</f>
        <v>50.7</v>
      </c>
      <c r="P664" s="1">
        <f>IF(ISBLANK(WaterMain!N14),"",WaterMain!N14)</f>
        <v>50.7</v>
      </c>
      <c r="Q664" s="1">
        <f>IF(ISBLANK(WaterMain!O14),"",WaterMain!O14)</f>
        <v>50.7</v>
      </c>
      <c r="R664" s="1">
        <f>IF(ISBLANK(WaterMain!P14),"",WaterMain!P14)</f>
        <v>50.7</v>
      </c>
      <c r="S664" s="1">
        <f>IF(ISBLANK(WaterMain!Q14),"",WaterMain!Q14)</f>
        <v>50.7</v>
      </c>
      <c r="T664" s="1">
        <f>IF(ISBLANK(WaterMain!R14),"",WaterMain!R14)</f>
        <v>50.7</v>
      </c>
      <c r="U664" s="1">
        <f>IF(ISBLANK(WaterMain!S14),"",WaterMain!S14)</f>
        <v>50.7</v>
      </c>
      <c r="V664" s="1">
        <f>IF(ISBLANK(WaterMain!T14),"",WaterMain!T14)</f>
        <v>50.7</v>
      </c>
      <c r="W664" s="1">
        <f>IF(ISBLANK(WaterMain!U14),"",WaterMain!U14)</f>
        <v>50.7</v>
      </c>
      <c r="X664" s="1">
        <f>IF(ISBLANK(WaterMain!V14),"",WaterMain!V14)</f>
        <v>50.7</v>
      </c>
      <c r="Y664" s="1">
        <f>IF(ISBLANK(WaterMain!W14),"",WaterMain!W14)</f>
        <v>50.7</v>
      </c>
      <c r="Z664" s="1">
        <f>IF(ISBLANK(WaterMain!X14),"",WaterMain!X14)</f>
        <v>50.7</v>
      </c>
      <c r="AA664" s="1">
        <f>IF(ISBLANK(WaterMain!Y14),"",WaterMain!Y14)</f>
        <v>50.7</v>
      </c>
      <c r="AB664" s="23">
        <f>IF(ISBLANK(WaterMain!Z14),"",WaterMain!Z14)</f>
        <v>50.7</v>
      </c>
    </row>
    <row r="665" spans="1:28" x14ac:dyDescent="0.25">
      <c r="A665" s="53" t="e">
        <f>IF(ISBLANK(WaterMain!A15),NA(),WaterMain!A15)</f>
        <v>#N/A</v>
      </c>
      <c r="B665" t="e">
        <f t="shared" si="38"/>
        <v>#N/A</v>
      </c>
      <c r="C665" t="str">
        <f>IF(ISBLANK(WaterMain!B15),"",WaterMain!B15)</f>
        <v>Nov</v>
      </c>
      <c r="D665" t="str">
        <f t="shared" si="39"/>
        <v>WaterMainCZ01Nov</v>
      </c>
      <c r="E665" s="1">
        <f>IF(ISBLANK(WaterMain!C15),"",WaterMain!C15)</f>
        <v>49.9</v>
      </c>
      <c r="F665" s="1">
        <f>IF(ISBLANK(WaterMain!D15),"",WaterMain!D15)</f>
        <v>49.9</v>
      </c>
      <c r="G665" s="1">
        <f>IF(ISBLANK(WaterMain!E15),"",WaterMain!E15)</f>
        <v>49.9</v>
      </c>
      <c r="H665" s="1">
        <f>IF(ISBLANK(WaterMain!F15),"",WaterMain!F15)</f>
        <v>49.9</v>
      </c>
      <c r="I665" s="1">
        <f>IF(ISBLANK(WaterMain!G15),"",WaterMain!G15)</f>
        <v>49.9</v>
      </c>
      <c r="J665" s="1">
        <f>IF(ISBLANK(WaterMain!H15),"",WaterMain!H15)</f>
        <v>49.9</v>
      </c>
      <c r="K665" s="1">
        <f>IF(ISBLANK(WaterMain!I15),"",WaterMain!I15)</f>
        <v>49.9</v>
      </c>
      <c r="L665" s="1">
        <f>IF(ISBLANK(WaterMain!J15),"",WaterMain!J15)</f>
        <v>49.9</v>
      </c>
      <c r="M665" s="1">
        <f>IF(ISBLANK(WaterMain!K15),"",WaterMain!K15)</f>
        <v>49.9</v>
      </c>
      <c r="N665" s="1">
        <f>IF(ISBLANK(WaterMain!L15),"",WaterMain!L15)</f>
        <v>49.9</v>
      </c>
      <c r="O665" s="1">
        <f>IF(ISBLANK(WaterMain!M15),"",WaterMain!M15)</f>
        <v>49.9</v>
      </c>
      <c r="P665" s="1">
        <f>IF(ISBLANK(WaterMain!N15),"",WaterMain!N15)</f>
        <v>49.9</v>
      </c>
      <c r="Q665" s="1">
        <f>IF(ISBLANK(WaterMain!O15),"",WaterMain!O15)</f>
        <v>49.9</v>
      </c>
      <c r="R665" s="1">
        <f>IF(ISBLANK(WaterMain!P15),"",WaterMain!P15)</f>
        <v>49.9</v>
      </c>
      <c r="S665" s="1">
        <f>IF(ISBLANK(WaterMain!Q15),"",WaterMain!Q15)</f>
        <v>49.9</v>
      </c>
      <c r="T665" s="1">
        <f>IF(ISBLANK(WaterMain!R15),"",WaterMain!R15)</f>
        <v>49.9</v>
      </c>
      <c r="U665" s="1">
        <f>IF(ISBLANK(WaterMain!S15),"",WaterMain!S15)</f>
        <v>49.9</v>
      </c>
      <c r="V665" s="1">
        <f>IF(ISBLANK(WaterMain!T15),"",WaterMain!T15)</f>
        <v>49.9</v>
      </c>
      <c r="W665" s="1">
        <f>IF(ISBLANK(WaterMain!U15),"",WaterMain!U15)</f>
        <v>49.9</v>
      </c>
      <c r="X665" s="1">
        <f>IF(ISBLANK(WaterMain!V15),"",WaterMain!V15)</f>
        <v>49.9</v>
      </c>
      <c r="Y665" s="1">
        <f>IF(ISBLANK(WaterMain!W15),"",WaterMain!W15)</f>
        <v>49.9</v>
      </c>
      <c r="Z665" s="1">
        <f>IF(ISBLANK(WaterMain!X15),"",WaterMain!X15)</f>
        <v>49.9</v>
      </c>
      <c r="AA665" s="1">
        <f>IF(ISBLANK(WaterMain!Y15),"",WaterMain!Y15)</f>
        <v>49.9</v>
      </c>
      <c r="AB665" s="23">
        <f>IF(ISBLANK(WaterMain!Z15),"",WaterMain!Z15)</f>
        <v>49.9</v>
      </c>
    </row>
    <row r="666" spans="1:28" x14ac:dyDescent="0.25">
      <c r="A666" s="53" t="e">
        <f>IF(ISBLANK(WaterMain!A16),NA(),WaterMain!A16)</f>
        <v>#N/A</v>
      </c>
      <c r="B666" t="e">
        <f t="shared" si="38"/>
        <v>#N/A</v>
      </c>
      <c r="C666" t="str">
        <f>IF(ISBLANK(WaterMain!B16),"",WaterMain!B16)</f>
        <v>Dec</v>
      </c>
      <c r="D666" t="str">
        <f t="shared" si="39"/>
        <v>WaterMainCZ01Dec</v>
      </c>
      <c r="E666" s="1">
        <f>IF(ISBLANK(WaterMain!C16),"",WaterMain!C16)</f>
        <v>48.5</v>
      </c>
      <c r="F666" s="1">
        <f>IF(ISBLANK(WaterMain!D16),"",WaterMain!D16)</f>
        <v>48.5</v>
      </c>
      <c r="G666" s="1">
        <f>IF(ISBLANK(WaterMain!E16),"",WaterMain!E16)</f>
        <v>48.5</v>
      </c>
      <c r="H666" s="1">
        <f>IF(ISBLANK(WaterMain!F16),"",WaterMain!F16)</f>
        <v>48.5</v>
      </c>
      <c r="I666" s="1">
        <f>IF(ISBLANK(WaterMain!G16),"",WaterMain!G16)</f>
        <v>48.5</v>
      </c>
      <c r="J666" s="1">
        <f>IF(ISBLANK(WaterMain!H16),"",WaterMain!H16)</f>
        <v>48.5</v>
      </c>
      <c r="K666" s="1">
        <f>IF(ISBLANK(WaterMain!I16),"",WaterMain!I16)</f>
        <v>48.5</v>
      </c>
      <c r="L666" s="1">
        <f>IF(ISBLANK(WaterMain!J16),"",WaterMain!J16)</f>
        <v>48.5</v>
      </c>
      <c r="M666" s="1">
        <f>IF(ISBLANK(WaterMain!K16),"",WaterMain!K16)</f>
        <v>48.5</v>
      </c>
      <c r="N666" s="1">
        <f>IF(ISBLANK(WaterMain!L16),"",WaterMain!L16)</f>
        <v>48.5</v>
      </c>
      <c r="O666" s="1">
        <f>IF(ISBLANK(WaterMain!M16),"",WaterMain!M16)</f>
        <v>48.5</v>
      </c>
      <c r="P666" s="1">
        <f>IF(ISBLANK(WaterMain!N16),"",WaterMain!N16)</f>
        <v>48.5</v>
      </c>
      <c r="Q666" s="1">
        <f>IF(ISBLANK(WaterMain!O16),"",WaterMain!O16)</f>
        <v>48.5</v>
      </c>
      <c r="R666" s="1">
        <f>IF(ISBLANK(WaterMain!P16),"",WaterMain!P16)</f>
        <v>48.5</v>
      </c>
      <c r="S666" s="1">
        <f>IF(ISBLANK(WaterMain!Q16),"",WaterMain!Q16)</f>
        <v>48.5</v>
      </c>
      <c r="T666" s="1">
        <f>IF(ISBLANK(WaterMain!R16),"",WaterMain!R16)</f>
        <v>48.5</v>
      </c>
      <c r="U666" s="1">
        <f>IF(ISBLANK(WaterMain!S16),"",WaterMain!S16)</f>
        <v>48.5</v>
      </c>
      <c r="V666" s="1">
        <f>IF(ISBLANK(WaterMain!T16),"",WaterMain!T16)</f>
        <v>48.5</v>
      </c>
      <c r="W666" s="1">
        <f>IF(ISBLANK(WaterMain!U16),"",WaterMain!U16)</f>
        <v>48.5</v>
      </c>
      <c r="X666" s="1">
        <f>IF(ISBLANK(WaterMain!V16),"",WaterMain!V16)</f>
        <v>48.5</v>
      </c>
      <c r="Y666" s="1">
        <f>IF(ISBLANK(WaterMain!W16),"",WaterMain!W16)</f>
        <v>48.5</v>
      </c>
      <c r="Z666" s="1">
        <f>IF(ISBLANK(WaterMain!X16),"",WaterMain!X16)</f>
        <v>48.5</v>
      </c>
      <c r="AA666" s="1">
        <f>IF(ISBLANK(WaterMain!Y16),"",WaterMain!Y16)</f>
        <v>48.5</v>
      </c>
      <c r="AB666" s="23">
        <f>IF(ISBLANK(WaterMain!Z16),"",WaterMain!Z16)</f>
        <v>48.5</v>
      </c>
    </row>
    <row r="667" spans="1:28" x14ac:dyDescent="0.25">
      <c r="A667" s="53" t="str">
        <f>IF(ISBLANK(WaterMain!A17),NA(),WaterMain!A17)</f>
        <v>WaterMainCZ02</v>
      </c>
      <c r="B667" t="str">
        <f t="shared" si="38"/>
        <v>WaterMainCZ02</v>
      </c>
      <c r="C667" t="str">
        <f>IF(ISBLANK(WaterMain!B17),"",WaterMain!B17)</f>
        <v>Jan</v>
      </c>
      <c r="D667" t="str">
        <f>$B$667&amp;C667</f>
        <v>WaterMainCZ02Jan</v>
      </c>
      <c r="E667" s="1">
        <f>IF(ISBLANK(WaterMain!C17),"",WaterMain!C17)</f>
        <v>50.9</v>
      </c>
      <c r="F667" s="1">
        <f>IF(ISBLANK(WaterMain!D17),"",WaterMain!D17)</f>
        <v>50.9</v>
      </c>
      <c r="G667" s="1">
        <f>IF(ISBLANK(WaterMain!E17),"",WaterMain!E17)</f>
        <v>50.9</v>
      </c>
      <c r="H667" s="1">
        <f>IF(ISBLANK(WaterMain!F17),"",WaterMain!F17)</f>
        <v>50.9</v>
      </c>
      <c r="I667" s="1">
        <f>IF(ISBLANK(WaterMain!G17),"",WaterMain!G17)</f>
        <v>50.9</v>
      </c>
      <c r="J667" s="1">
        <f>IF(ISBLANK(WaterMain!H17),"",WaterMain!H17)</f>
        <v>50.9</v>
      </c>
      <c r="K667" s="1">
        <f>IF(ISBLANK(WaterMain!I17),"",WaterMain!I17)</f>
        <v>50.9</v>
      </c>
      <c r="L667" s="1">
        <f>IF(ISBLANK(WaterMain!J17),"",WaterMain!J17)</f>
        <v>50.9</v>
      </c>
      <c r="M667" s="1">
        <f>IF(ISBLANK(WaterMain!K17),"",WaterMain!K17)</f>
        <v>50.9</v>
      </c>
      <c r="N667" s="1">
        <f>IF(ISBLANK(WaterMain!L17),"",WaterMain!L17)</f>
        <v>50.9</v>
      </c>
      <c r="O667" s="1">
        <f>IF(ISBLANK(WaterMain!M17),"",WaterMain!M17)</f>
        <v>50.9</v>
      </c>
      <c r="P667" s="1">
        <f>IF(ISBLANK(WaterMain!N17),"",WaterMain!N17)</f>
        <v>50.9</v>
      </c>
      <c r="Q667" s="1">
        <f>IF(ISBLANK(WaterMain!O17),"",WaterMain!O17)</f>
        <v>50.9</v>
      </c>
      <c r="R667" s="1">
        <f>IF(ISBLANK(WaterMain!P17),"",WaterMain!P17)</f>
        <v>50.9</v>
      </c>
      <c r="S667" s="1">
        <f>IF(ISBLANK(WaterMain!Q17),"",WaterMain!Q17)</f>
        <v>50.9</v>
      </c>
      <c r="T667" s="1">
        <f>IF(ISBLANK(WaterMain!R17),"",WaterMain!R17)</f>
        <v>50.9</v>
      </c>
      <c r="U667" s="1">
        <f>IF(ISBLANK(WaterMain!S17),"",WaterMain!S17)</f>
        <v>50.9</v>
      </c>
      <c r="V667" s="1">
        <f>IF(ISBLANK(WaterMain!T17),"",WaterMain!T17)</f>
        <v>50.9</v>
      </c>
      <c r="W667" s="1">
        <f>IF(ISBLANK(WaterMain!U17),"",WaterMain!U17)</f>
        <v>50.9</v>
      </c>
      <c r="X667" s="1">
        <f>IF(ISBLANK(WaterMain!V17),"",WaterMain!V17)</f>
        <v>50.9</v>
      </c>
      <c r="Y667" s="1">
        <f>IF(ISBLANK(WaterMain!W17),"",WaterMain!W17)</f>
        <v>50.9</v>
      </c>
      <c r="Z667" s="1">
        <f>IF(ISBLANK(WaterMain!X17),"",WaterMain!X17)</f>
        <v>50.9</v>
      </c>
      <c r="AA667" s="1">
        <f>IF(ISBLANK(WaterMain!Y17),"",WaterMain!Y17)</f>
        <v>50.9</v>
      </c>
      <c r="AB667" s="23">
        <f>IF(ISBLANK(WaterMain!Z17),"",WaterMain!Z17)</f>
        <v>50.9</v>
      </c>
    </row>
    <row r="668" spans="1:28" x14ac:dyDescent="0.25">
      <c r="A668" s="53" t="e">
        <f>IF(ISBLANK(WaterMain!A18),NA(),WaterMain!A18)</f>
        <v>#N/A</v>
      </c>
      <c r="B668" t="e">
        <f t="shared" si="38"/>
        <v>#N/A</v>
      </c>
      <c r="C668" t="str">
        <f>IF(ISBLANK(WaterMain!B18),"",WaterMain!B18)</f>
        <v>Feb</v>
      </c>
      <c r="D668" t="str">
        <f t="shared" ref="D668:D678" si="40">$B$667&amp;C668</f>
        <v>WaterMainCZ02Feb</v>
      </c>
      <c r="E668" s="1">
        <f>IF(ISBLANK(WaterMain!C18),"",WaterMain!C18)</f>
        <v>50.8</v>
      </c>
      <c r="F668" s="1">
        <f>IF(ISBLANK(WaterMain!D18),"",WaterMain!D18)</f>
        <v>50.8</v>
      </c>
      <c r="G668" s="1">
        <f>IF(ISBLANK(WaterMain!E18),"",WaterMain!E18)</f>
        <v>50.8</v>
      </c>
      <c r="H668" s="1">
        <f>IF(ISBLANK(WaterMain!F18),"",WaterMain!F18)</f>
        <v>50.8</v>
      </c>
      <c r="I668" s="1">
        <f>IF(ISBLANK(WaterMain!G18),"",WaterMain!G18)</f>
        <v>50.8</v>
      </c>
      <c r="J668" s="1">
        <f>IF(ISBLANK(WaterMain!H18),"",WaterMain!H18)</f>
        <v>50.8</v>
      </c>
      <c r="K668" s="1">
        <f>IF(ISBLANK(WaterMain!I18),"",WaterMain!I18)</f>
        <v>50.8</v>
      </c>
      <c r="L668" s="1">
        <f>IF(ISBLANK(WaterMain!J18),"",WaterMain!J18)</f>
        <v>50.8</v>
      </c>
      <c r="M668" s="1">
        <f>IF(ISBLANK(WaterMain!K18),"",WaterMain!K18)</f>
        <v>50.8</v>
      </c>
      <c r="N668" s="1">
        <f>IF(ISBLANK(WaterMain!L18),"",WaterMain!L18)</f>
        <v>50.8</v>
      </c>
      <c r="O668" s="1">
        <f>IF(ISBLANK(WaterMain!M18),"",WaterMain!M18)</f>
        <v>50.8</v>
      </c>
      <c r="P668" s="1">
        <f>IF(ISBLANK(WaterMain!N18),"",WaterMain!N18)</f>
        <v>50.8</v>
      </c>
      <c r="Q668" s="1">
        <f>IF(ISBLANK(WaterMain!O18),"",WaterMain!O18)</f>
        <v>50.8</v>
      </c>
      <c r="R668" s="1">
        <f>IF(ISBLANK(WaterMain!P18),"",WaterMain!P18)</f>
        <v>50.8</v>
      </c>
      <c r="S668" s="1">
        <f>IF(ISBLANK(WaterMain!Q18),"",WaterMain!Q18)</f>
        <v>50.8</v>
      </c>
      <c r="T668" s="1">
        <f>IF(ISBLANK(WaterMain!R18),"",WaterMain!R18)</f>
        <v>50.8</v>
      </c>
      <c r="U668" s="1">
        <f>IF(ISBLANK(WaterMain!S18),"",WaterMain!S18)</f>
        <v>50.8</v>
      </c>
      <c r="V668" s="1">
        <f>IF(ISBLANK(WaterMain!T18),"",WaterMain!T18)</f>
        <v>50.8</v>
      </c>
      <c r="W668" s="1">
        <f>IF(ISBLANK(WaterMain!U18),"",WaterMain!U18)</f>
        <v>50.8</v>
      </c>
      <c r="X668" s="1">
        <f>IF(ISBLANK(WaterMain!V18),"",WaterMain!V18)</f>
        <v>50.8</v>
      </c>
      <c r="Y668" s="1">
        <f>IF(ISBLANK(WaterMain!W18),"",WaterMain!W18)</f>
        <v>50.8</v>
      </c>
      <c r="Z668" s="1">
        <f>IF(ISBLANK(WaterMain!X18),"",WaterMain!X18)</f>
        <v>50.8</v>
      </c>
      <c r="AA668" s="1">
        <f>IF(ISBLANK(WaterMain!Y18),"",WaterMain!Y18)</f>
        <v>50.8</v>
      </c>
      <c r="AB668" s="23">
        <f>IF(ISBLANK(WaterMain!Z18),"",WaterMain!Z18)</f>
        <v>50.8</v>
      </c>
    </row>
    <row r="669" spans="1:28" x14ac:dyDescent="0.25">
      <c r="A669" s="53" t="e">
        <f>IF(ISBLANK(WaterMain!A19),NA(),WaterMain!A19)</f>
        <v>#N/A</v>
      </c>
      <c r="B669" t="e">
        <f t="shared" si="38"/>
        <v>#N/A</v>
      </c>
      <c r="C669" t="str">
        <f>IF(ISBLANK(WaterMain!B19),"",WaterMain!B19)</f>
        <v>Mar</v>
      </c>
      <c r="D669" t="str">
        <f t="shared" si="40"/>
        <v>WaterMainCZ02Mar</v>
      </c>
      <c r="E669" s="1">
        <f>IF(ISBLANK(WaterMain!C19),"",WaterMain!C19)</f>
        <v>51.5</v>
      </c>
      <c r="F669" s="1">
        <f>IF(ISBLANK(WaterMain!D19),"",WaterMain!D19)</f>
        <v>51.5</v>
      </c>
      <c r="G669" s="1">
        <f>IF(ISBLANK(WaterMain!E19),"",WaterMain!E19)</f>
        <v>51.5</v>
      </c>
      <c r="H669" s="1">
        <f>IF(ISBLANK(WaterMain!F19),"",WaterMain!F19)</f>
        <v>51.5</v>
      </c>
      <c r="I669" s="1">
        <f>IF(ISBLANK(WaterMain!G19),"",WaterMain!G19)</f>
        <v>51.5</v>
      </c>
      <c r="J669" s="1">
        <f>IF(ISBLANK(WaterMain!H19),"",WaterMain!H19)</f>
        <v>51.5</v>
      </c>
      <c r="K669" s="1">
        <f>IF(ISBLANK(WaterMain!I19),"",WaterMain!I19)</f>
        <v>51.5</v>
      </c>
      <c r="L669" s="1">
        <f>IF(ISBLANK(WaterMain!J19),"",WaterMain!J19)</f>
        <v>51.5</v>
      </c>
      <c r="M669" s="1">
        <f>IF(ISBLANK(WaterMain!K19),"",WaterMain!K19)</f>
        <v>51.5</v>
      </c>
      <c r="N669" s="1">
        <f>IF(ISBLANK(WaterMain!L19),"",WaterMain!L19)</f>
        <v>51.5</v>
      </c>
      <c r="O669" s="1">
        <f>IF(ISBLANK(WaterMain!M19),"",WaterMain!M19)</f>
        <v>51.5</v>
      </c>
      <c r="P669" s="1">
        <f>IF(ISBLANK(WaterMain!N19),"",WaterMain!N19)</f>
        <v>51.5</v>
      </c>
      <c r="Q669" s="1">
        <f>IF(ISBLANK(WaterMain!O19),"",WaterMain!O19)</f>
        <v>51.5</v>
      </c>
      <c r="R669" s="1">
        <f>IF(ISBLANK(WaterMain!P19),"",WaterMain!P19)</f>
        <v>51.5</v>
      </c>
      <c r="S669" s="1">
        <f>IF(ISBLANK(WaterMain!Q19),"",WaterMain!Q19)</f>
        <v>51.5</v>
      </c>
      <c r="T669" s="1">
        <f>IF(ISBLANK(WaterMain!R19),"",WaterMain!R19)</f>
        <v>51.5</v>
      </c>
      <c r="U669" s="1">
        <f>IF(ISBLANK(WaterMain!S19),"",WaterMain!S19)</f>
        <v>51.5</v>
      </c>
      <c r="V669" s="1">
        <f>IF(ISBLANK(WaterMain!T19),"",WaterMain!T19)</f>
        <v>51.5</v>
      </c>
      <c r="W669" s="1">
        <f>IF(ISBLANK(WaterMain!U19),"",WaterMain!U19)</f>
        <v>51.5</v>
      </c>
      <c r="X669" s="1">
        <f>IF(ISBLANK(WaterMain!V19),"",WaterMain!V19)</f>
        <v>51.5</v>
      </c>
      <c r="Y669" s="1">
        <f>IF(ISBLANK(WaterMain!W19),"",WaterMain!W19)</f>
        <v>51.5</v>
      </c>
      <c r="Z669" s="1">
        <f>IF(ISBLANK(WaterMain!X19),"",WaterMain!X19)</f>
        <v>51.5</v>
      </c>
      <c r="AA669" s="1">
        <f>IF(ISBLANK(WaterMain!Y19),"",WaterMain!Y19)</f>
        <v>51.5</v>
      </c>
      <c r="AB669" s="23">
        <f>IF(ISBLANK(WaterMain!Z19),"",WaterMain!Z19)</f>
        <v>51.5</v>
      </c>
    </row>
    <row r="670" spans="1:28" x14ac:dyDescent="0.25">
      <c r="A670" s="53" t="e">
        <f>IF(ISBLANK(WaterMain!A20),NA(),WaterMain!A20)</f>
        <v>#N/A</v>
      </c>
      <c r="B670" t="e">
        <f t="shared" si="38"/>
        <v>#N/A</v>
      </c>
      <c r="C670" t="str">
        <f>IF(ISBLANK(WaterMain!B20),"",WaterMain!B20)</f>
        <v>Apr</v>
      </c>
      <c r="D670" t="str">
        <f t="shared" si="40"/>
        <v>WaterMainCZ02Apr</v>
      </c>
      <c r="E670" s="1">
        <f>IF(ISBLANK(WaterMain!C20),"",WaterMain!C20)</f>
        <v>52.8</v>
      </c>
      <c r="F670" s="1">
        <f>IF(ISBLANK(WaterMain!D20),"",WaterMain!D20)</f>
        <v>52.8</v>
      </c>
      <c r="G670" s="1">
        <f>IF(ISBLANK(WaterMain!E20),"",WaterMain!E20)</f>
        <v>52.8</v>
      </c>
      <c r="H670" s="1">
        <f>IF(ISBLANK(WaterMain!F20),"",WaterMain!F20)</f>
        <v>52.8</v>
      </c>
      <c r="I670" s="1">
        <f>IF(ISBLANK(WaterMain!G20),"",WaterMain!G20)</f>
        <v>52.8</v>
      </c>
      <c r="J670" s="1">
        <f>IF(ISBLANK(WaterMain!H20),"",WaterMain!H20)</f>
        <v>52.8</v>
      </c>
      <c r="K670" s="1">
        <f>IF(ISBLANK(WaterMain!I20),"",WaterMain!I20)</f>
        <v>52.8</v>
      </c>
      <c r="L670" s="1">
        <f>IF(ISBLANK(WaterMain!J20),"",WaterMain!J20)</f>
        <v>52.8</v>
      </c>
      <c r="M670" s="1">
        <f>IF(ISBLANK(WaterMain!K20),"",WaterMain!K20)</f>
        <v>52.8</v>
      </c>
      <c r="N670" s="1">
        <f>IF(ISBLANK(WaterMain!L20),"",WaterMain!L20)</f>
        <v>52.8</v>
      </c>
      <c r="O670" s="1">
        <f>IF(ISBLANK(WaterMain!M20),"",WaterMain!M20)</f>
        <v>52.8</v>
      </c>
      <c r="P670" s="1">
        <f>IF(ISBLANK(WaterMain!N20),"",WaterMain!N20)</f>
        <v>52.8</v>
      </c>
      <c r="Q670" s="1">
        <f>IF(ISBLANK(WaterMain!O20),"",WaterMain!O20)</f>
        <v>52.8</v>
      </c>
      <c r="R670" s="1">
        <f>IF(ISBLANK(WaterMain!P20),"",WaterMain!P20)</f>
        <v>52.8</v>
      </c>
      <c r="S670" s="1">
        <f>IF(ISBLANK(WaterMain!Q20),"",WaterMain!Q20)</f>
        <v>52.8</v>
      </c>
      <c r="T670" s="1">
        <f>IF(ISBLANK(WaterMain!R20),"",WaterMain!R20)</f>
        <v>52.8</v>
      </c>
      <c r="U670" s="1">
        <f>IF(ISBLANK(WaterMain!S20),"",WaterMain!S20)</f>
        <v>52.8</v>
      </c>
      <c r="V670" s="1">
        <f>IF(ISBLANK(WaterMain!T20),"",WaterMain!T20)</f>
        <v>52.8</v>
      </c>
      <c r="W670" s="1">
        <f>IF(ISBLANK(WaterMain!U20),"",WaterMain!U20)</f>
        <v>52.8</v>
      </c>
      <c r="X670" s="1">
        <f>IF(ISBLANK(WaterMain!V20),"",WaterMain!V20)</f>
        <v>52.8</v>
      </c>
      <c r="Y670" s="1">
        <f>IF(ISBLANK(WaterMain!W20),"",WaterMain!W20)</f>
        <v>52.8</v>
      </c>
      <c r="Z670" s="1">
        <f>IF(ISBLANK(WaterMain!X20),"",WaterMain!X20)</f>
        <v>52.8</v>
      </c>
      <c r="AA670" s="1">
        <f>IF(ISBLANK(WaterMain!Y20),"",WaterMain!Y20)</f>
        <v>52.8</v>
      </c>
      <c r="AB670" s="23">
        <f>IF(ISBLANK(WaterMain!Z20),"",WaterMain!Z20)</f>
        <v>52.8</v>
      </c>
    </row>
    <row r="671" spans="1:28" x14ac:dyDescent="0.25">
      <c r="A671" s="53" t="e">
        <f>IF(ISBLANK(WaterMain!A21),NA(),WaterMain!A21)</f>
        <v>#N/A</v>
      </c>
      <c r="B671" t="e">
        <f t="shared" si="38"/>
        <v>#N/A</v>
      </c>
      <c r="C671" t="str">
        <f>IF(ISBLANK(WaterMain!B21),"",WaterMain!B21)</f>
        <v>May</v>
      </c>
      <c r="D671" t="str">
        <f t="shared" si="40"/>
        <v>WaterMainCZ02May</v>
      </c>
      <c r="E671" s="1">
        <f>IF(ISBLANK(WaterMain!C21),"",WaterMain!C21)</f>
        <v>52.7</v>
      </c>
      <c r="F671" s="1">
        <f>IF(ISBLANK(WaterMain!D21),"",WaterMain!D21)</f>
        <v>52.7</v>
      </c>
      <c r="G671" s="1">
        <f>IF(ISBLANK(WaterMain!E21),"",WaterMain!E21)</f>
        <v>52.7</v>
      </c>
      <c r="H671" s="1">
        <f>IF(ISBLANK(WaterMain!F21),"",WaterMain!F21)</f>
        <v>52.7</v>
      </c>
      <c r="I671" s="1">
        <f>IF(ISBLANK(WaterMain!G21),"",WaterMain!G21)</f>
        <v>52.7</v>
      </c>
      <c r="J671" s="1">
        <f>IF(ISBLANK(WaterMain!H21),"",WaterMain!H21)</f>
        <v>52.7</v>
      </c>
      <c r="K671" s="1">
        <f>IF(ISBLANK(WaterMain!I21),"",WaterMain!I21)</f>
        <v>52.7</v>
      </c>
      <c r="L671" s="1">
        <f>IF(ISBLANK(WaterMain!J21),"",WaterMain!J21)</f>
        <v>52.7</v>
      </c>
      <c r="M671" s="1">
        <f>IF(ISBLANK(WaterMain!K21),"",WaterMain!K21)</f>
        <v>52.7</v>
      </c>
      <c r="N671" s="1">
        <f>IF(ISBLANK(WaterMain!L21),"",WaterMain!L21)</f>
        <v>52.7</v>
      </c>
      <c r="O671" s="1">
        <f>IF(ISBLANK(WaterMain!M21),"",WaterMain!M21)</f>
        <v>52.7</v>
      </c>
      <c r="P671" s="1">
        <f>IF(ISBLANK(WaterMain!N21),"",WaterMain!N21)</f>
        <v>52.7</v>
      </c>
      <c r="Q671" s="1">
        <f>IF(ISBLANK(WaterMain!O21),"",WaterMain!O21)</f>
        <v>52.7</v>
      </c>
      <c r="R671" s="1">
        <f>IF(ISBLANK(WaterMain!P21),"",WaterMain!P21)</f>
        <v>52.7</v>
      </c>
      <c r="S671" s="1">
        <f>IF(ISBLANK(WaterMain!Q21),"",WaterMain!Q21)</f>
        <v>52.7</v>
      </c>
      <c r="T671" s="1">
        <f>IF(ISBLANK(WaterMain!R21),"",WaterMain!R21)</f>
        <v>52.7</v>
      </c>
      <c r="U671" s="1">
        <f>IF(ISBLANK(WaterMain!S21),"",WaterMain!S21)</f>
        <v>52.7</v>
      </c>
      <c r="V671" s="1">
        <f>IF(ISBLANK(WaterMain!T21),"",WaterMain!T21)</f>
        <v>52.7</v>
      </c>
      <c r="W671" s="1">
        <f>IF(ISBLANK(WaterMain!U21),"",WaterMain!U21)</f>
        <v>52.7</v>
      </c>
      <c r="X671" s="1">
        <f>IF(ISBLANK(WaterMain!V21),"",WaterMain!V21)</f>
        <v>52.7</v>
      </c>
      <c r="Y671" s="1">
        <f>IF(ISBLANK(WaterMain!W21),"",WaterMain!W21)</f>
        <v>52.7</v>
      </c>
      <c r="Z671" s="1">
        <f>IF(ISBLANK(WaterMain!X21),"",WaterMain!X21)</f>
        <v>52.7</v>
      </c>
      <c r="AA671" s="1">
        <f>IF(ISBLANK(WaterMain!Y21),"",WaterMain!Y21)</f>
        <v>52.7</v>
      </c>
      <c r="AB671" s="23">
        <f>IF(ISBLANK(WaterMain!Z21),"",WaterMain!Z21)</f>
        <v>52.7</v>
      </c>
    </row>
    <row r="672" spans="1:28" x14ac:dyDescent="0.25">
      <c r="A672" s="53" t="e">
        <f>IF(ISBLANK(WaterMain!A22),NA(),WaterMain!A22)</f>
        <v>#N/A</v>
      </c>
      <c r="B672" t="e">
        <f t="shared" si="38"/>
        <v>#N/A</v>
      </c>
      <c r="C672" t="str">
        <f>IF(ISBLANK(WaterMain!B22),"",WaterMain!B22)</f>
        <v>Jun</v>
      </c>
      <c r="D672" t="str">
        <f t="shared" si="40"/>
        <v>WaterMainCZ02Jun</v>
      </c>
      <c r="E672" s="1">
        <f>IF(ISBLANK(WaterMain!C22),"",WaterMain!C22)</f>
        <v>55</v>
      </c>
      <c r="F672" s="1">
        <f>IF(ISBLANK(WaterMain!D22),"",WaterMain!D22)</f>
        <v>55</v>
      </c>
      <c r="G672" s="1">
        <f>IF(ISBLANK(WaterMain!E22),"",WaterMain!E22)</f>
        <v>55</v>
      </c>
      <c r="H672" s="1">
        <f>IF(ISBLANK(WaterMain!F22),"",WaterMain!F22)</f>
        <v>55</v>
      </c>
      <c r="I672" s="1">
        <f>IF(ISBLANK(WaterMain!G22),"",WaterMain!G22)</f>
        <v>55</v>
      </c>
      <c r="J672" s="1">
        <f>IF(ISBLANK(WaterMain!H22),"",WaterMain!H22)</f>
        <v>55</v>
      </c>
      <c r="K672" s="1">
        <f>IF(ISBLANK(WaterMain!I22),"",WaterMain!I22)</f>
        <v>55</v>
      </c>
      <c r="L672" s="1">
        <f>IF(ISBLANK(WaterMain!J22),"",WaterMain!J22)</f>
        <v>55</v>
      </c>
      <c r="M672" s="1">
        <f>IF(ISBLANK(WaterMain!K22),"",WaterMain!K22)</f>
        <v>55</v>
      </c>
      <c r="N672" s="1">
        <f>IF(ISBLANK(WaterMain!L22),"",WaterMain!L22)</f>
        <v>55</v>
      </c>
      <c r="O672" s="1">
        <f>IF(ISBLANK(WaterMain!M22),"",WaterMain!M22)</f>
        <v>55</v>
      </c>
      <c r="P672" s="1">
        <f>IF(ISBLANK(WaterMain!N22),"",WaterMain!N22)</f>
        <v>55</v>
      </c>
      <c r="Q672" s="1">
        <f>IF(ISBLANK(WaterMain!O22),"",WaterMain!O22)</f>
        <v>55</v>
      </c>
      <c r="R672" s="1">
        <f>IF(ISBLANK(WaterMain!P22),"",WaterMain!P22)</f>
        <v>55</v>
      </c>
      <c r="S672" s="1">
        <f>IF(ISBLANK(WaterMain!Q22),"",WaterMain!Q22)</f>
        <v>55</v>
      </c>
      <c r="T672" s="1">
        <f>IF(ISBLANK(WaterMain!R22),"",WaterMain!R22)</f>
        <v>55</v>
      </c>
      <c r="U672" s="1">
        <f>IF(ISBLANK(WaterMain!S22),"",WaterMain!S22)</f>
        <v>55</v>
      </c>
      <c r="V672" s="1">
        <f>IF(ISBLANK(WaterMain!T22),"",WaterMain!T22)</f>
        <v>55</v>
      </c>
      <c r="W672" s="1">
        <f>IF(ISBLANK(WaterMain!U22),"",WaterMain!U22)</f>
        <v>55</v>
      </c>
      <c r="X672" s="1">
        <f>IF(ISBLANK(WaterMain!V22),"",WaterMain!V22)</f>
        <v>55</v>
      </c>
      <c r="Y672" s="1">
        <f>IF(ISBLANK(WaterMain!W22),"",WaterMain!W22)</f>
        <v>55</v>
      </c>
      <c r="Z672" s="1">
        <f>IF(ISBLANK(WaterMain!X22),"",WaterMain!X22)</f>
        <v>55</v>
      </c>
      <c r="AA672" s="1">
        <f>IF(ISBLANK(WaterMain!Y22),"",WaterMain!Y22)</f>
        <v>55</v>
      </c>
      <c r="AB672" s="23">
        <f>IF(ISBLANK(WaterMain!Z22),"",WaterMain!Z22)</f>
        <v>55</v>
      </c>
    </row>
    <row r="673" spans="1:28" x14ac:dyDescent="0.25">
      <c r="A673" s="53" t="e">
        <f>IF(ISBLANK(WaterMain!A23),NA(),WaterMain!A23)</f>
        <v>#N/A</v>
      </c>
      <c r="B673" t="e">
        <f t="shared" si="38"/>
        <v>#N/A</v>
      </c>
      <c r="C673" t="str">
        <f>IF(ISBLANK(WaterMain!B23),"",WaterMain!B23)</f>
        <v>Jul</v>
      </c>
      <c r="D673" t="str">
        <f t="shared" si="40"/>
        <v>WaterMainCZ02Jul</v>
      </c>
      <c r="E673" s="1">
        <f>IF(ISBLANK(WaterMain!C23),"",WaterMain!C23)</f>
        <v>57.5</v>
      </c>
      <c r="F673" s="1">
        <f>IF(ISBLANK(WaterMain!D23),"",WaterMain!D23)</f>
        <v>57.5</v>
      </c>
      <c r="G673" s="1">
        <f>IF(ISBLANK(WaterMain!E23),"",WaterMain!E23)</f>
        <v>57.5</v>
      </c>
      <c r="H673" s="1">
        <f>IF(ISBLANK(WaterMain!F23),"",WaterMain!F23)</f>
        <v>57.5</v>
      </c>
      <c r="I673" s="1">
        <f>IF(ISBLANK(WaterMain!G23),"",WaterMain!G23)</f>
        <v>57.5</v>
      </c>
      <c r="J673" s="1">
        <f>IF(ISBLANK(WaterMain!H23),"",WaterMain!H23)</f>
        <v>57.5</v>
      </c>
      <c r="K673" s="1">
        <f>IF(ISBLANK(WaterMain!I23),"",WaterMain!I23)</f>
        <v>57.5</v>
      </c>
      <c r="L673" s="1">
        <f>IF(ISBLANK(WaterMain!J23),"",WaterMain!J23)</f>
        <v>57.5</v>
      </c>
      <c r="M673" s="1">
        <f>IF(ISBLANK(WaterMain!K23),"",WaterMain!K23)</f>
        <v>57.5</v>
      </c>
      <c r="N673" s="1">
        <f>IF(ISBLANK(WaterMain!L23),"",WaterMain!L23)</f>
        <v>57.5</v>
      </c>
      <c r="O673" s="1">
        <f>IF(ISBLANK(WaterMain!M23),"",WaterMain!M23)</f>
        <v>57.5</v>
      </c>
      <c r="P673" s="1">
        <f>IF(ISBLANK(WaterMain!N23),"",WaterMain!N23)</f>
        <v>57.5</v>
      </c>
      <c r="Q673" s="1">
        <f>IF(ISBLANK(WaterMain!O23),"",WaterMain!O23)</f>
        <v>57.5</v>
      </c>
      <c r="R673" s="1">
        <f>IF(ISBLANK(WaterMain!P23),"",WaterMain!P23)</f>
        <v>57.5</v>
      </c>
      <c r="S673" s="1">
        <f>IF(ISBLANK(WaterMain!Q23),"",WaterMain!Q23)</f>
        <v>57.5</v>
      </c>
      <c r="T673" s="1">
        <f>IF(ISBLANK(WaterMain!R23),"",WaterMain!R23)</f>
        <v>57.5</v>
      </c>
      <c r="U673" s="1">
        <f>IF(ISBLANK(WaterMain!S23),"",WaterMain!S23)</f>
        <v>57.5</v>
      </c>
      <c r="V673" s="1">
        <f>IF(ISBLANK(WaterMain!T23),"",WaterMain!T23)</f>
        <v>57.5</v>
      </c>
      <c r="W673" s="1">
        <f>IF(ISBLANK(WaterMain!U23),"",WaterMain!U23)</f>
        <v>57.5</v>
      </c>
      <c r="X673" s="1">
        <f>IF(ISBLANK(WaterMain!V23),"",WaterMain!V23)</f>
        <v>57.5</v>
      </c>
      <c r="Y673" s="1">
        <f>IF(ISBLANK(WaterMain!W23),"",WaterMain!W23)</f>
        <v>57.5</v>
      </c>
      <c r="Z673" s="1">
        <f>IF(ISBLANK(WaterMain!X23),"",WaterMain!X23)</f>
        <v>57.5</v>
      </c>
      <c r="AA673" s="1">
        <f>IF(ISBLANK(WaterMain!Y23),"",WaterMain!Y23)</f>
        <v>57.5</v>
      </c>
      <c r="AB673" s="23">
        <f>IF(ISBLANK(WaterMain!Z23),"",WaterMain!Z23)</f>
        <v>57.5</v>
      </c>
    </row>
    <row r="674" spans="1:28" x14ac:dyDescent="0.25">
      <c r="A674" s="53" t="e">
        <f>IF(ISBLANK(WaterMain!A24),NA(),WaterMain!A24)</f>
        <v>#N/A</v>
      </c>
      <c r="B674" t="e">
        <f t="shared" si="38"/>
        <v>#N/A</v>
      </c>
      <c r="C674" t="str">
        <f>IF(ISBLANK(WaterMain!B24),"",WaterMain!B24)</f>
        <v>Aug</v>
      </c>
      <c r="D674" t="str">
        <f t="shared" si="40"/>
        <v>WaterMainCZ02Aug</v>
      </c>
      <c r="E674" s="1">
        <f>IF(ISBLANK(WaterMain!C24),"",WaterMain!C24)</f>
        <v>57.1</v>
      </c>
      <c r="F674" s="1">
        <f>IF(ISBLANK(WaterMain!D24),"",WaterMain!D24)</f>
        <v>57.1</v>
      </c>
      <c r="G674" s="1">
        <f>IF(ISBLANK(WaterMain!E24),"",WaterMain!E24)</f>
        <v>57.1</v>
      </c>
      <c r="H674" s="1">
        <f>IF(ISBLANK(WaterMain!F24),"",WaterMain!F24)</f>
        <v>57.1</v>
      </c>
      <c r="I674" s="1">
        <f>IF(ISBLANK(WaterMain!G24),"",WaterMain!G24)</f>
        <v>57.1</v>
      </c>
      <c r="J674" s="1">
        <f>IF(ISBLANK(WaterMain!H24),"",WaterMain!H24)</f>
        <v>57.1</v>
      </c>
      <c r="K674" s="1">
        <f>IF(ISBLANK(WaterMain!I24),"",WaterMain!I24)</f>
        <v>57.1</v>
      </c>
      <c r="L674" s="1">
        <f>IF(ISBLANK(WaterMain!J24),"",WaterMain!J24)</f>
        <v>57.1</v>
      </c>
      <c r="M674" s="1">
        <f>IF(ISBLANK(WaterMain!K24),"",WaterMain!K24)</f>
        <v>57.1</v>
      </c>
      <c r="N674" s="1">
        <f>IF(ISBLANK(WaterMain!L24),"",WaterMain!L24)</f>
        <v>57.1</v>
      </c>
      <c r="O674" s="1">
        <f>IF(ISBLANK(WaterMain!M24),"",WaterMain!M24)</f>
        <v>57.1</v>
      </c>
      <c r="P674" s="1">
        <f>IF(ISBLANK(WaterMain!N24),"",WaterMain!N24)</f>
        <v>57.1</v>
      </c>
      <c r="Q674" s="1">
        <f>IF(ISBLANK(WaterMain!O24),"",WaterMain!O24)</f>
        <v>57.1</v>
      </c>
      <c r="R674" s="1">
        <f>IF(ISBLANK(WaterMain!P24),"",WaterMain!P24)</f>
        <v>57.1</v>
      </c>
      <c r="S674" s="1">
        <f>IF(ISBLANK(WaterMain!Q24),"",WaterMain!Q24)</f>
        <v>57.1</v>
      </c>
      <c r="T674" s="1">
        <f>IF(ISBLANK(WaterMain!R24),"",WaterMain!R24)</f>
        <v>57.1</v>
      </c>
      <c r="U674" s="1">
        <f>IF(ISBLANK(WaterMain!S24),"",WaterMain!S24)</f>
        <v>57.1</v>
      </c>
      <c r="V674" s="1">
        <f>IF(ISBLANK(WaterMain!T24),"",WaterMain!T24)</f>
        <v>57.1</v>
      </c>
      <c r="W674" s="1">
        <f>IF(ISBLANK(WaterMain!U24),"",WaterMain!U24)</f>
        <v>57.1</v>
      </c>
      <c r="X674" s="1">
        <f>IF(ISBLANK(WaterMain!V24),"",WaterMain!V24)</f>
        <v>57.1</v>
      </c>
      <c r="Y674" s="1">
        <f>IF(ISBLANK(WaterMain!W24),"",WaterMain!W24)</f>
        <v>57.1</v>
      </c>
      <c r="Z674" s="1">
        <f>IF(ISBLANK(WaterMain!X24),"",WaterMain!X24)</f>
        <v>57.1</v>
      </c>
      <c r="AA674" s="1">
        <f>IF(ISBLANK(WaterMain!Y24),"",WaterMain!Y24)</f>
        <v>57.1</v>
      </c>
      <c r="AB674" s="23">
        <f>IF(ISBLANK(WaterMain!Z24),"",WaterMain!Z24)</f>
        <v>57.1</v>
      </c>
    </row>
    <row r="675" spans="1:28" x14ac:dyDescent="0.25">
      <c r="A675" s="53" t="e">
        <f>IF(ISBLANK(WaterMain!A25),NA(),WaterMain!A25)</f>
        <v>#N/A</v>
      </c>
      <c r="B675" t="e">
        <f t="shared" si="38"/>
        <v>#N/A</v>
      </c>
      <c r="C675" t="str">
        <f>IF(ISBLANK(WaterMain!B25),"",WaterMain!B25)</f>
        <v>Sep</v>
      </c>
      <c r="D675" t="str">
        <f t="shared" si="40"/>
        <v>WaterMainCZ02Sep</v>
      </c>
      <c r="E675" s="1">
        <f>IF(ISBLANK(WaterMain!C25),"",WaterMain!C25)</f>
        <v>57.3</v>
      </c>
      <c r="F675" s="1">
        <f>IF(ISBLANK(WaterMain!D25),"",WaterMain!D25)</f>
        <v>57.3</v>
      </c>
      <c r="G675" s="1">
        <f>IF(ISBLANK(WaterMain!E25),"",WaterMain!E25)</f>
        <v>57.3</v>
      </c>
      <c r="H675" s="1">
        <f>IF(ISBLANK(WaterMain!F25),"",WaterMain!F25)</f>
        <v>57.3</v>
      </c>
      <c r="I675" s="1">
        <f>IF(ISBLANK(WaterMain!G25),"",WaterMain!G25)</f>
        <v>57.3</v>
      </c>
      <c r="J675" s="1">
        <f>IF(ISBLANK(WaterMain!H25),"",WaterMain!H25)</f>
        <v>57.3</v>
      </c>
      <c r="K675" s="1">
        <f>IF(ISBLANK(WaterMain!I25),"",WaterMain!I25)</f>
        <v>57.3</v>
      </c>
      <c r="L675" s="1">
        <f>IF(ISBLANK(WaterMain!J25),"",WaterMain!J25)</f>
        <v>57.3</v>
      </c>
      <c r="M675" s="1">
        <f>IF(ISBLANK(WaterMain!K25),"",WaterMain!K25)</f>
        <v>57.3</v>
      </c>
      <c r="N675" s="1">
        <f>IF(ISBLANK(WaterMain!L25),"",WaterMain!L25)</f>
        <v>57.3</v>
      </c>
      <c r="O675" s="1">
        <f>IF(ISBLANK(WaterMain!M25),"",WaterMain!M25)</f>
        <v>57.3</v>
      </c>
      <c r="P675" s="1">
        <f>IF(ISBLANK(WaterMain!N25),"",WaterMain!N25)</f>
        <v>57.3</v>
      </c>
      <c r="Q675" s="1">
        <f>IF(ISBLANK(WaterMain!O25),"",WaterMain!O25)</f>
        <v>57.3</v>
      </c>
      <c r="R675" s="1">
        <f>IF(ISBLANK(WaterMain!P25),"",WaterMain!P25)</f>
        <v>57.3</v>
      </c>
      <c r="S675" s="1">
        <f>IF(ISBLANK(WaterMain!Q25),"",WaterMain!Q25)</f>
        <v>57.3</v>
      </c>
      <c r="T675" s="1">
        <f>IF(ISBLANK(WaterMain!R25),"",WaterMain!R25)</f>
        <v>57.3</v>
      </c>
      <c r="U675" s="1">
        <f>IF(ISBLANK(WaterMain!S25),"",WaterMain!S25)</f>
        <v>57.3</v>
      </c>
      <c r="V675" s="1">
        <f>IF(ISBLANK(WaterMain!T25),"",WaterMain!T25)</f>
        <v>57.3</v>
      </c>
      <c r="W675" s="1">
        <f>IF(ISBLANK(WaterMain!U25),"",WaterMain!U25)</f>
        <v>57.3</v>
      </c>
      <c r="X675" s="1">
        <f>IF(ISBLANK(WaterMain!V25),"",WaterMain!V25)</f>
        <v>57.3</v>
      </c>
      <c r="Y675" s="1">
        <f>IF(ISBLANK(WaterMain!W25),"",WaterMain!W25)</f>
        <v>57.3</v>
      </c>
      <c r="Z675" s="1">
        <f>IF(ISBLANK(WaterMain!X25),"",WaterMain!X25)</f>
        <v>57.3</v>
      </c>
      <c r="AA675" s="1">
        <f>IF(ISBLANK(WaterMain!Y25),"",WaterMain!Y25)</f>
        <v>57.3</v>
      </c>
      <c r="AB675" s="23">
        <f>IF(ISBLANK(WaterMain!Z25),"",WaterMain!Z25)</f>
        <v>57.3</v>
      </c>
    </row>
    <row r="676" spans="1:28" x14ac:dyDescent="0.25">
      <c r="A676" s="53" t="e">
        <f>IF(ISBLANK(WaterMain!A26),NA(),WaterMain!A26)</f>
        <v>#N/A</v>
      </c>
      <c r="B676" t="e">
        <f t="shared" si="38"/>
        <v>#N/A</v>
      </c>
      <c r="C676" t="str">
        <f>IF(ISBLANK(WaterMain!B26),"",WaterMain!B26)</f>
        <v>Oct</v>
      </c>
      <c r="D676" t="str">
        <f t="shared" si="40"/>
        <v>WaterMainCZ02Oct</v>
      </c>
      <c r="E676" s="1">
        <f>IF(ISBLANK(WaterMain!C26),"",WaterMain!C26)</f>
        <v>56.6</v>
      </c>
      <c r="F676" s="1">
        <f>IF(ISBLANK(WaterMain!D26),"",WaterMain!D26)</f>
        <v>56.6</v>
      </c>
      <c r="G676" s="1">
        <f>IF(ISBLANK(WaterMain!E26),"",WaterMain!E26)</f>
        <v>56.6</v>
      </c>
      <c r="H676" s="1">
        <f>IF(ISBLANK(WaterMain!F26),"",WaterMain!F26)</f>
        <v>56.6</v>
      </c>
      <c r="I676" s="1">
        <f>IF(ISBLANK(WaterMain!G26),"",WaterMain!G26)</f>
        <v>56.6</v>
      </c>
      <c r="J676" s="1">
        <f>IF(ISBLANK(WaterMain!H26),"",WaterMain!H26)</f>
        <v>56.6</v>
      </c>
      <c r="K676" s="1">
        <f>IF(ISBLANK(WaterMain!I26),"",WaterMain!I26)</f>
        <v>56.6</v>
      </c>
      <c r="L676" s="1">
        <f>IF(ISBLANK(WaterMain!J26),"",WaterMain!J26)</f>
        <v>56.6</v>
      </c>
      <c r="M676" s="1">
        <f>IF(ISBLANK(WaterMain!K26),"",WaterMain!K26)</f>
        <v>56.6</v>
      </c>
      <c r="N676" s="1">
        <f>IF(ISBLANK(WaterMain!L26),"",WaterMain!L26)</f>
        <v>56.6</v>
      </c>
      <c r="O676" s="1">
        <f>IF(ISBLANK(WaterMain!M26),"",WaterMain!M26)</f>
        <v>56.6</v>
      </c>
      <c r="P676" s="1">
        <f>IF(ISBLANK(WaterMain!N26),"",WaterMain!N26)</f>
        <v>56.6</v>
      </c>
      <c r="Q676" s="1">
        <f>IF(ISBLANK(WaterMain!O26),"",WaterMain!O26)</f>
        <v>56.6</v>
      </c>
      <c r="R676" s="1">
        <f>IF(ISBLANK(WaterMain!P26),"",WaterMain!P26)</f>
        <v>56.6</v>
      </c>
      <c r="S676" s="1">
        <f>IF(ISBLANK(WaterMain!Q26),"",WaterMain!Q26)</f>
        <v>56.6</v>
      </c>
      <c r="T676" s="1">
        <f>IF(ISBLANK(WaterMain!R26),"",WaterMain!R26)</f>
        <v>56.6</v>
      </c>
      <c r="U676" s="1">
        <f>IF(ISBLANK(WaterMain!S26),"",WaterMain!S26)</f>
        <v>56.6</v>
      </c>
      <c r="V676" s="1">
        <f>IF(ISBLANK(WaterMain!T26),"",WaterMain!T26)</f>
        <v>56.6</v>
      </c>
      <c r="W676" s="1">
        <f>IF(ISBLANK(WaterMain!U26),"",WaterMain!U26)</f>
        <v>56.6</v>
      </c>
      <c r="X676" s="1">
        <f>IF(ISBLANK(WaterMain!V26),"",WaterMain!V26)</f>
        <v>56.6</v>
      </c>
      <c r="Y676" s="1">
        <f>IF(ISBLANK(WaterMain!W26),"",WaterMain!W26)</f>
        <v>56.6</v>
      </c>
      <c r="Z676" s="1">
        <f>IF(ISBLANK(WaterMain!X26),"",WaterMain!X26)</f>
        <v>56.6</v>
      </c>
      <c r="AA676" s="1">
        <f>IF(ISBLANK(WaterMain!Y26),"",WaterMain!Y26)</f>
        <v>56.6</v>
      </c>
      <c r="AB676" s="23">
        <f>IF(ISBLANK(WaterMain!Z26),"",WaterMain!Z26)</f>
        <v>56.6</v>
      </c>
    </row>
    <row r="677" spans="1:28" x14ac:dyDescent="0.25">
      <c r="A677" s="53" t="e">
        <f>IF(ISBLANK(WaterMain!A27),NA(),WaterMain!A27)</f>
        <v>#N/A</v>
      </c>
      <c r="B677" t="e">
        <f t="shared" si="38"/>
        <v>#N/A</v>
      </c>
      <c r="C677" t="str">
        <f>IF(ISBLANK(WaterMain!B27),"",WaterMain!B27)</f>
        <v>Nov</v>
      </c>
      <c r="D677" t="str">
        <f t="shared" si="40"/>
        <v>WaterMainCZ02Nov</v>
      </c>
      <c r="E677" s="1">
        <f>IF(ISBLANK(WaterMain!C27),"",WaterMain!C27)</f>
        <v>54.8</v>
      </c>
      <c r="F677" s="1">
        <f>IF(ISBLANK(WaterMain!D27),"",WaterMain!D27)</f>
        <v>54.8</v>
      </c>
      <c r="G677" s="1">
        <f>IF(ISBLANK(WaterMain!E27),"",WaterMain!E27)</f>
        <v>54.8</v>
      </c>
      <c r="H677" s="1">
        <f>IF(ISBLANK(WaterMain!F27),"",WaterMain!F27)</f>
        <v>54.8</v>
      </c>
      <c r="I677" s="1">
        <f>IF(ISBLANK(WaterMain!G27),"",WaterMain!G27)</f>
        <v>54.8</v>
      </c>
      <c r="J677" s="1">
        <f>IF(ISBLANK(WaterMain!H27),"",WaterMain!H27)</f>
        <v>54.8</v>
      </c>
      <c r="K677" s="1">
        <f>IF(ISBLANK(WaterMain!I27),"",WaterMain!I27)</f>
        <v>54.8</v>
      </c>
      <c r="L677" s="1">
        <f>IF(ISBLANK(WaterMain!J27),"",WaterMain!J27)</f>
        <v>54.8</v>
      </c>
      <c r="M677" s="1">
        <f>IF(ISBLANK(WaterMain!K27),"",WaterMain!K27)</f>
        <v>54.8</v>
      </c>
      <c r="N677" s="1">
        <f>IF(ISBLANK(WaterMain!L27),"",WaterMain!L27)</f>
        <v>54.8</v>
      </c>
      <c r="O677" s="1">
        <f>IF(ISBLANK(WaterMain!M27),"",WaterMain!M27)</f>
        <v>54.8</v>
      </c>
      <c r="P677" s="1">
        <f>IF(ISBLANK(WaterMain!N27),"",WaterMain!N27)</f>
        <v>54.8</v>
      </c>
      <c r="Q677" s="1">
        <f>IF(ISBLANK(WaterMain!O27),"",WaterMain!O27)</f>
        <v>54.8</v>
      </c>
      <c r="R677" s="1">
        <f>IF(ISBLANK(WaterMain!P27),"",WaterMain!P27)</f>
        <v>54.8</v>
      </c>
      <c r="S677" s="1">
        <f>IF(ISBLANK(WaterMain!Q27),"",WaterMain!Q27)</f>
        <v>54.8</v>
      </c>
      <c r="T677" s="1">
        <f>IF(ISBLANK(WaterMain!R27),"",WaterMain!R27)</f>
        <v>54.8</v>
      </c>
      <c r="U677" s="1">
        <f>IF(ISBLANK(WaterMain!S27),"",WaterMain!S27)</f>
        <v>54.8</v>
      </c>
      <c r="V677" s="1">
        <f>IF(ISBLANK(WaterMain!T27),"",WaterMain!T27)</f>
        <v>54.8</v>
      </c>
      <c r="W677" s="1">
        <f>IF(ISBLANK(WaterMain!U27),"",WaterMain!U27)</f>
        <v>54.8</v>
      </c>
      <c r="X677" s="1">
        <f>IF(ISBLANK(WaterMain!V27),"",WaterMain!V27)</f>
        <v>54.8</v>
      </c>
      <c r="Y677" s="1">
        <f>IF(ISBLANK(WaterMain!W27),"",WaterMain!W27)</f>
        <v>54.8</v>
      </c>
      <c r="Z677" s="1">
        <f>IF(ISBLANK(WaterMain!X27),"",WaterMain!X27)</f>
        <v>54.8</v>
      </c>
      <c r="AA677" s="1">
        <f>IF(ISBLANK(WaterMain!Y27),"",WaterMain!Y27)</f>
        <v>54.8</v>
      </c>
      <c r="AB677" s="23">
        <f>IF(ISBLANK(WaterMain!Z27),"",WaterMain!Z27)</f>
        <v>54.8</v>
      </c>
    </row>
    <row r="678" spans="1:28" x14ac:dyDescent="0.25">
      <c r="A678" s="53" t="e">
        <f>IF(ISBLANK(WaterMain!A28),NA(),WaterMain!A28)</f>
        <v>#N/A</v>
      </c>
      <c r="B678" t="e">
        <f t="shared" si="38"/>
        <v>#N/A</v>
      </c>
      <c r="C678" t="str">
        <f>IF(ISBLANK(WaterMain!B28),"",WaterMain!B28)</f>
        <v>Dec</v>
      </c>
      <c r="D678" t="str">
        <f t="shared" si="40"/>
        <v>WaterMainCZ02Dec</v>
      </c>
      <c r="E678" s="1">
        <f>IF(ISBLANK(WaterMain!C28),"",WaterMain!C28)</f>
        <v>52</v>
      </c>
      <c r="F678" s="1">
        <f>IF(ISBLANK(WaterMain!D28),"",WaterMain!D28)</f>
        <v>52</v>
      </c>
      <c r="G678" s="1">
        <f>IF(ISBLANK(WaterMain!E28),"",WaterMain!E28)</f>
        <v>52</v>
      </c>
      <c r="H678" s="1">
        <f>IF(ISBLANK(WaterMain!F28),"",WaterMain!F28)</f>
        <v>52</v>
      </c>
      <c r="I678" s="1">
        <f>IF(ISBLANK(WaterMain!G28),"",WaterMain!G28)</f>
        <v>52</v>
      </c>
      <c r="J678" s="1">
        <f>IF(ISBLANK(WaterMain!H28),"",WaterMain!H28)</f>
        <v>52</v>
      </c>
      <c r="K678" s="1">
        <f>IF(ISBLANK(WaterMain!I28),"",WaterMain!I28)</f>
        <v>52</v>
      </c>
      <c r="L678" s="1">
        <f>IF(ISBLANK(WaterMain!J28),"",WaterMain!J28)</f>
        <v>52</v>
      </c>
      <c r="M678" s="1">
        <f>IF(ISBLANK(WaterMain!K28),"",WaterMain!K28)</f>
        <v>52</v>
      </c>
      <c r="N678" s="1">
        <f>IF(ISBLANK(WaterMain!L28),"",WaterMain!L28)</f>
        <v>52</v>
      </c>
      <c r="O678" s="1">
        <f>IF(ISBLANK(WaterMain!M28),"",WaterMain!M28)</f>
        <v>52</v>
      </c>
      <c r="P678" s="1">
        <f>IF(ISBLANK(WaterMain!N28),"",WaterMain!N28)</f>
        <v>52</v>
      </c>
      <c r="Q678" s="1">
        <f>IF(ISBLANK(WaterMain!O28),"",WaterMain!O28)</f>
        <v>52</v>
      </c>
      <c r="R678" s="1">
        <f>IF(ISBLANK(WaterMain!P28),"",WaterMain!P28)</f>
        <v>52</v>
      </c>
      <c r="S678" s="1">
        <f>IF(ISBLANK(WaterMain!Q28),"",WaterMain!Q28)</f>
        <v>52</v>
      </c>
      <c r="T678" s="1">
        <f>IF(ISBLANK(WaterMain!R28),"",WaterMain!R28)</f>
        <v>52</v>
      </c>
      <c r="U678" s="1">
        <f>IF(ISBLANK(WaterMain!S28),"",WaterMain!S28)</f>
        <v>52</v>
      </c>
      <c r="V678" s="1">
        <f>IF(ISBLANK(WaterMain!T28),"",WaterMain!T28)</f>
        <v>52</v>
      </c>
      <c r="W678" s="1">
        <f>IF(ISBLANK(WaterMain!U28),"",WaterMain!U28)</f>
        <v>52</v>
      </c>
      <c r="X678" s="1">
        <f>IF(ISBLANK(WaterMain!V28),"",WaterMain!V28)</f>
        <v>52</v>
      </c>
      <c r="Y678" s="1">
        <f>IF(ISBLANK(WaterMain!W28),"",WaterMain!W28)</f>
        <v>52</v>
      </c>
      <c r="Z678" s="1">
        <f>IF(ISBLANK(WaterMain!X28),"",WaterMain!X28)</f>
        <v>52</v>
      </c>
      <c r="AA678" s="1">
        <f>IF(ISBLANK(WaterMain!Y28),"",WaterMain!Y28)</f>
        <v>52</v>
      </c>
      <c r="AB678" s="23">
        <f>IF(ISBLANK(WaterMain!Z28),"",WaterMain!Z28)</f>
        <v>52</v>
      </c>
    </row>
    <row r="679" spans="1:28" x14ac:dyDescent="0.25">
      <c r="A679" s="53" t="str">
        <f>IF(ISBLANK(WaterMain!A29),NA(),WaterMain!A29)</f>
        <v>WaterMainCZ03</v>
      </c>
      <c r="B679" t="str">
        <f t="shared" si="38"/>
        <v>WaterMainCZ03</v>
      </c>
      <c r="C679" t="str">
        <f>IF(ISBLANK(WaterMain!B29),"",WaterMain!B29)</f>
        <v>Jan</v>
      </c>
      <c r="D679" t="str">
        <f>$B$679&amp;C679</f>
        <v>WaterMainCZ03Jan</v>
      </c>
      <c r="E679" s="1">
        <f>IF(ISBLANK(WaterMain!C29),"",WaterMain!C29)</f>
        <v>52.4</v>
      </c>
      <c r="F679" s="1">
        <f>IF(ISBLANK(WaterMain!D29),"",WaterMain!D29)</f>
        <v>52.4</v>
      </c>
      <c r="G679" s="1">
        <f>IF(ISBLANK(WaterMain!E29),"",WaterMain!E29)</f>
        <v>52.4</v>
      </c>
      <c r="H679" s="1">
        <f>IF(ISBLANK(WaterMain!F29),"",WaterMain!F29)</f>
        <v>52.4</v>
      </c>
      <c r="I679" s="1">
        <f>IF(ISBLANK(WaterMain!G29),"",WaterMain!G29)</f>
        <v>52.4</v>
      </c>
      <c r="J679" s="1">
        <f>IF(ISBLANK(WaterMain!H29),"",WaterMain!H29)</f>
        <v>52.4</v>
      </c>
      <c r="K679" s="1">
        <f>IF(ISBLANK(WaterMain!I29),"",WaterMain!I29)</f>
        <v>52.4</v>
      </c>
      <c r="L679" s="1">
        <f>IF(ISBLANK(WaterMain!J29),"",WaterMain!J29)</f>
        <v>52.4</v>
      </c>
      <c r="M679" s="1">
        <f>IF(ISBLANK(WaterMain!K29),"",WaterMain!K29)</f>
        <v>52.4</v>
      </c>
      <c r="N679" s="1">
        <f>IF(ISBLANK(WaterMain!L29),"",WaterMain!L29)</f>
        <v>52.4</v>
      </c>
      <c r="O679" s="1">
        <f>IF(ISBLANK(WaterMain!M29),"",WaterMain!M29)</f>
        <v>52.4</v>
      </c>
      <c r="P679" s="1">
        <f>IF(ISBLANK(WaterMain!N29),"",WaterMain!N29)</f>
        <v>52.4</v>
      </c>
      <c r="Q679" s="1">
        <f>IF(ISBLANK(WaterMain!O29),"",WaterMain!O29)</f>
        <v>52.4</v>
      </c>
      <c r="R679" s="1">
        <f>IF(ISBLANK(WaterMain!P29),"",WaterMain!P29)</f>
        <v>52.4</v>
      </c>
      <c r="S679" s="1">
        <f>IF(ISBLANK(WaterMain!Q29),"",WaterMain!Q29)</f>
        <v>52.4</v>
      </c>
      <c r="T679" s="1">
        <f>IF(ISBLANK(WaterMain!R29),"",WaterMain!R29)</f>
        <v>52.4</v>
      </c>
      <c r="U679" s="1">
        <f>IF(ISBLANK(WaterMain!S29),"",WaterMain!S29)</f>
        <v>52.4</v>
      </c>
      <c r="V679" s="1">
        <f>IF(ISBLANK(WaterMain!T29),"",WaterMain!T29)</f>
        <v>52.4</v>
      </c>
      <c r="W679" s="1">
        <f>IF(ISBLANK(WaterMain!U29),"",WaterMain!U29)</f>
        <v>52.4</v>
      </c>
      <c r="X679" s="1">
        <f>IF(ISBLANK(WaterMain!V29),"",WaterMain!V29)</f>
        <v>52.4</v>
      </c>
      <c r="Y679" s="1">
        <f>IF(ISBLANK(WaterMain!W29),"",WaterMain!W29)</f>
        <v>52.4</v>
      </c>
      <c r="Z679" s="1">
        <f>IF(ISBLANK(WaterMain!X29),"",WaterMain!X29)</f>
        <v>52.4</v>
      </c>
      <c r="AA679" s="1">
        <f>IF(ISBLANK(WaterMain!Y29),"",WaterMain!Y29)</f>
        <v>52.4</v>
      </c>
      <c r="AB679" s="23">
        <f>IF(ISBLANK(WaterMain!Z29),"",WaterMain!Z29)</f>
        <v>52.4</v>
      </c>
    </row>
    <row r="680" spans="1:28" x14ac:dyDescent="0.25">
      <c r="A680" s="53" t="e">
        <f>IF(ISBLANK(WaterMain!A30),NA(),WaterMain!A30)</f>
        <v>#N/A</v>
      </c>
      <c r="B680" t="e">
        <f t="shared" si="38"/>
        <v>#N/A</v>
      </c>
      <c r="C680" t="str">
        <f>IF(ISBLANK(WaterMain!B30),"",WaterMain!B30)</f>
        <v>Feb</v>
      </c>
      <c r="D680" t="str">
        <f t="shared" ref="D680:D690" si="41">$B$679&amp;C680</f>
        <v>WaterMainCZ03Feb</v>
      </c>
      <c r="E680" s="1">
        <f>IF(ISBLANK(WaterMain!C30),"",WaterMain!C30)</f>
        <v>52.2</v>
      </c>
      <c r="F680" s="1">
        <f>IF(ISBLANK(WaterMain!D30),"",WaterMain!D30)</f>
        <v>52.2</v>
      </c>
      <c r="G680" s="1">
        <f>IF(ISBLANK(WaterMain!E30),"",WaterMain!E30)</f>
        <v>52.2</v>
      </c>
      <c r="H680" s="1">
        <f>IF(ISBLANK(WaterMain!F30),"",WaterMain!F30)</f>
        <v>52.2</v>
      </c>
      <c r="I680" s="1">
        <f>IF(ISBLANK(WaterMain!G30),"",WaterMain!G30)</f>
        <v>52.2</v>
      </c>
      <c r="J680" s="1">
        <f>IF(ISBLANK(WaterMain!H30),"",WaterMain!H30)</f>
        <v>52.2</v>
      </c>
      <c r="K680" s="1">
        <f>IF(ISBLANK(WaterMain!I30),"",WaterMain!I30)</f>
        <v>52.2</v>
      </c>
      <c r="L680" s="1">
        <f>IF(ISBLANK(WaterMain!J30),"",WaterMain!J30)</f>
        <v>52.2</v>
      </c>
      <c r="M680" s="1">
        <f>IF(ISBLANK(WaterMain!K30),"",WaterMain!K30)</f>
        <v>52.2</v>
      </c>
      <c r="N680" s="1">
        <f>IF(ISBLANK(WaterMain!L30),"",WaterMain!L30)</f>
        <v>52.2</v>
      </c>
      <c r="O680" s="1">
        <f>IF(ISBLANK(WaterMain!M30),"",WaterMain!M30)</f>
        <v>52.2</v>
      </c>
      <c r="P680" s="1">
        <f>IF(ISBLANK(WaterMain!N30),"",WaterMain!N30)</f>
        <v>52.2</v>
      </c>
      <c r="Q680" s="1">
        <f>IF(ISBLANK(WaterMain!O30),"",WaterMain!O30)</f>
        <v>52.2</v>
      </c>
      <c r="R680" s="1">
        <f>IF(ISBLANK(WaterMain!P30),"",WaterMain!P30)</f>
        <v>52.2</v>
      </c>
      <c r="S680" s="1">
        <f>IF(ISBLANK(WaterMain!Q30),"",WaterMain!Q30)</f>
        <v>52.2</v>
      </c>
      <c r="T680" s="1">
        <f>IF(ISBLANK(WaterMain!R30),"",WaterMain!R30)</f>
        <v>52.2</v>
      </c>
      <c r="U680" s="1">
        <f>IF(ISBLANK(WaterMain!S30),"",WaterMain!S30)</f>
        <v>52.2</v>
      </c>
      <c r="V680" s="1">
        <f>IF(ISBLANK(WaterMain!T30),"",WaterMain!T30)</f>
        <v>52.2</v>
      </c>
      <c r="W680" s="1">
        <f>IF(ISBLANK(WaterMain!U30),"",WaterMain!U30)</f>
        <v>52.2</v>
      </c>
      <c r="X680" s="1">
        <f>IF(ISBLANK(WaterMain!V30),"",WaterMain!V30)</f>
        <v>52.2</v>
      </c>
      <c r="Y680" s="1">
        <f>IF(ISBLANK(WaterMain!W30),"",WaterMain!W30)</f>
        <v>52.2</v>
      </c>
      <c r="Z680" s="1">
        <f>IF(ISBLANK(WaterMain!X30),"",WaterMain!X30)</f>
        <v>52.2</v>
      </c>
      <c r="AA680" s="1">
        <f>IF(ISBLANK(WaterMain!Y30),"",WaterMain!Y30)</f>
        <v>52.2</v>
      </c>
      <c r="AB680" s="23">
        <f>IF(ISBLANK(WaterMain!Z30),"",WaterMain!Z30)</f>
        <v>52.2</v>
      </c>
    </row>
    <row r="681" spans="1:28" x14ac:dyDescent="0.25">
      <c r="A681" s="53" t="e">
        <f>IF(ISBLANK(WaterMain!A31),NA(),WaterMain!A31)</f>
        <v>#N/A</v>
      </c>
      <c r="B681" t="e">
        <f t="shared" si="38"/>
        <v>#N/A</v>
      </c>
      <c r="C681" t="str">
        <f>IF(ISBLANK(WaterMain!B31),"",WaterMain!B31)</f>
        <v>Mar</v>
      </c>
      <c r="D681" t="str">
        <f t="shared" si="41"/>
        <v>WaterMainCZ03Mar</v>
      </c>
      <c r="E681" s="1">
        <f>IF(ISBLANK(WaterMain!C31),"",WaterMain!C31)</f>
        <v>53.1</v>
      </c>
      <c r="F681" s="1">
        <f>IF(ISBLANK(WaterMain!D31),"",WaterMain!D31)</f>
        <v>53.1</v>
      </c>
      <c r="G681" s="1">
        <f>IF(ISBLANK(WaterMain!E31),"",WaterMain!E31)</f>
        <v>53.1</v>
      </c>
      <c r="H681" s="1">
        <f>IF(ISBLANK(WaterMain!F31),"",WaterMain!F31)</f>
        <v>53.1</v>
      </c>
      <c r="I681" s="1">
        <f>IF(ISBLANK(WaterMain!G31),"",WaterMain!G31)</f>
        <v>53.1</v>
      </c>
      <c r="J681" s="1">
        <f>IF(ISBLANK(WaterMain!H31),"",WaterMain!H31)</f>
        <v>53.1</v>
      </c>
      <c r="K681" s="1">
        <f>IF(ISBLANK(WaterMain!I31),"",WaterMain!I31)</f>
        <v>53.1</v>
      </c>
      <c r="L681" s="1">
        <f>IF(ISBLANK(WaterMain!J31),"",WaterMain!J31)</f>
        <v>53.1</v>
      </c>
      <c r="M681" s="1">
        <f>IF(ISBLANK(WaterMain!K31),"",WaterMain!K31)</f>
        <v>53.1</v>
      </c>
      <c r="N681" s="1">
        <f>IF(ISBLANK(WaterMain!L31),"",WaterMain!L31)</f>
        <v>53.1</v>
      </c>
      <c r="O681" s="1">
        <f>IF(ISBLANK(WaterMain!M31),"",WaterMain!M31)</f>
        <v>53.1</v>
      </c>
      <c r="P681" s="1">
        <f>IF(ISBLANK(WaterMain!N31),"",WaterMain!N31)</f>
        <v>53.1</v>
      </c>
      <c r="Q681" s="1">
        <f>IF(ISBLANK(WaterMain!O31),"",WaterMain!O31)</f>
        <v>53.1</v>
      </c>
      <c r="R681" s="1">
        <f>IF(ISBLANK(WaterMain!P31),"",WaterMain!P31)</f>
        <v>53.1</v>
      </c>
      <c r="S681" s="1">
        <f>IF(ISBLANK(WaterMain!Q31),"",WaterMain!Q31)</f>
        <v>53.1</v>
      </c>
      <c r="T681" s="1">
        <f>IF(ISBLANK(WaterMain!R31),"",WaterMain!R31)</f>
        <v>53.1</v>
      </c>
      <c r="U681" s="1">
        <f>IF(ISBLANK(WaterMain!S31),"",WaterMain!S31)</f>
        <v>53.1</v>
      </c>
      <c r="V681" s="1">
        <f>IF(ISBLANK(WaterMain!T31),"",WaterMain!T31)</f>
        <v>53.1</v>
      </c>
      <c r="W681" s="1">
        <f>IF(ISBLANK(WaterMain!U31),"",WaterMain!U31)</f>
        <v>53.1</v>
      </c>
      <c r="X681" s="1">
        <f>IF(ISBLANK(WaterMain!V31),"",WaterMain!V31)</f>
        <v>53.1</v>
      </c>
      <c r="Y681" s="1">
        <f>IF(ISBLANK(WaterMain!W31),"",WaterMain!W31)</f>
        <v>53.1</v>
      </c>
      <c r="Z681" s="1">
        <f>IF(ISBLANK(WaterMain!X31),"",WaterMain!X31)</f>
        <v>53.1</v>
      </c>
      <c r="AA681" s="1">
        <f>IF(ISBLANK(WaterMain!Y31),"",WaterMain!Y31)</f>
        <v>53.1</v>
      </c>
      <c r="AB681" s="23">
        <f>IF(ISBLANK(WaterMain!Z31),"",WaterMain!Z31)</f>
        <v>53.1</v>
      </c>
    </row>
    <row r="682" spans="1:28" x14ac:dyDescent="0.25">
      <c r="A682" s="53" t="e">
        <f>IF(ISBLANK(WaterMain!A32),NA(),WaterMain!A32)</f>
        <v>#N/A</v>
      </c>
      <c r="B682" t="e">
        <f t="shared" si="38"/>
        <v>#N/A</v>
      </c>
      <c r="C682" t="str">
        <f>IF(ISBLANK(WaterMain!B32),"",WaterMain!B32)</f>
        <v>Apr</v>
      </c>
      <c r="D682" t="str">
        <f t="shared" si="41"/>
        <v>WaterMainCZ03Apr</v>
      </c>
      <c r="E682" s="1">
        <f>IF(ISBLANK(WaterMain!C32),"",WaterMain!C32)</f>
        <v>53.7</v>
      </c>
      <c r="F682" s="1">
        <f>IF(ISBLANK(WaterMain!D32),"",WaterMain!D32)</f>
        <v>53.7</v>
      </c>
      <c r="G682" s="1">
        <f>IF(ISBLANK(WaterMain!E32),"",WaterMain!E32)</f>
        <v>53.7</v>
      </c>
      <c r="H682" s="1">
        <f>IF(ISBLANK(WaterMain!F32),"",WaterMain!F32)</f>
        <v>53.7</v>
      </c>
      <c r="I682" s="1">
        <f>IF(ISBLANK(WaterMain!G32),"",WaterMain!G32)</f>
        <v>53.7</v>
      </c>
      <c r="J682" s="1">
        <f>IF(ISBLANK(WaterMain!H32),"",WaterMain!H32)</f>
        <v>53.7</v>
      </c>
      <c r="K682" s="1">
        <f>IF(ISBLANK(WaterMain!I32),"",WaterMain!I32)</f>
        <v>53.7</v>
      </c>
      <c r="L682" s="1">
        <f>IF(ISBLANK(WaterMain!J32),"",WaterMain!J32)</f>
        <v>53.7</v>
      </c>
      <c r="M682" s="1">
        <f>IF(ISBLANK(WaterMain!K32),"",WaterMain!K32)</f>
        <v>53.7</v>
      </c>
      <c r="N682" s="1">
        <f>IF(ISBLANK(WaterMain!L32),"",WaterMain!L32)</f>
        <v>53.7</v>
      </c>
      <c r="O682" s="1">
        <f>IF(ISBLANK(WaterMain!M32),"",WaterMain!M32)</f>
        <v>53.7</v>
      </c>
      <c r="P682" s="1">
        <f>IF(ISBLANK(WaterMain!N32),"",WaterMain!N32)</f>
        <v>53.7</v>
      </c>
      <c r="Q682" s="1">
        <f>IF(ISBLANK(WaterMain!O32),"",WaterMain!O32)</f>
        <v>53.7</v>
      </c>
      <c r="R682" s="1">
        <f>IF(ISBLANK(WaterMain!P32),"",WaterMain!P32)</f>
        <v>53.7</v>
      </c>
      <c r="S682" s="1">
        <f>IF(ISBLANK(WaterMain!Q32),"",WaterMain!Q32)</f>
        <v>53.7</v>
      </c>
      <c r="T682" s="1">
        <f>IF(ISBLANK(WaterMain!R32),"",WaterMain!R32)</f>
        <v>53.7</v>
      </c>
      <c r="U682" s="1">
        <f>IF(ISBLANK(WaterMain!S32),"",WaterMain!S32)</f>
        <v>53.7</v>
      </c>
      <c r="V682" s="1">
        <f>IF(ISBLANK(WaterMain!T32),"",WaterMain!T32)</f>
        <v>53.7</v>
      </c>
      <c r="W682" s="1">
        <f>IF(ISBLANK(WaterMain!U32),"",WaterMain!U32)</f>
        <v>53.7</v>
      </c>
      <c r="X682" s="1">
        <f>IF(ISBLANK(WaterMain!V32),"",WaterMain!V32)</f>
        <v>53.7</v>
      </c>
      <c r="Y682" s="1">
        <f>IF(ISBLANK(WaterMain!W32),"",WaterMain!W32)</f>
        <v>53.7</v>
      </c>
      <c r="Z682" s="1">
        <f>IF(ISBLANK(WaterMain!X32),"",WaterMain!X32)</f>
        <v>53.7</v>
      </c>
      <c r="AA682" s="1">
        <f>IF(ISBLANK(WaterMain!Y32),"",WaterMain!Y32)</f>
        <v>53.7</v>
      </c>
      <c r="AB682" s="23">
        <f>IF(ISBLANK(WaterMain!Z32),"",WaterMain!Z32)</f>
        <v>53.7</v>
      </c>
    </row>
    <row r="683" spans="1:28" x14ac:dyDescent="0.25">
      <c r="A683" s="53" t="e">
        <f>IF(ISBLANK(WaterMain!A33),NA(),WaterMain!A33)</f>
        <v>#N/A</v>
      </c>
      <c r="B683" t="e">
        <f t="shared" si="38"/>
        <v>#N/A</v>
      </c>
      <c r="C683" t="str">
        <f>IF(ISBLANK(WaterMain!B33),"",WaterMain!B33)</f>
        <v>May</v>
      </c>
      <c r="D683" t="str">
        <f t="shared" si="41"/>
        <v>WaterMainCZ03May</v>
      </c>
      <c r="E683" s="1">
        <f>IF(ISBLANK(WaterMain!C33),"",WaterMain!C33)</f>
        <v>53.5</v>
      </c>
      <c r="F683" s="1">
        <f>IF(ISBLANK(WaterMain!D33),"",WaterMain!D33)</f>
        <v>53.5</v>
      </c>
      <c r="G683" s="1">
        <f>IF(ISBLANK(WaterMain!E33),"",WaterMain!E33)</f>
        <v>53.5</v>
      </c>
      <c r="H683" s="1">
        <f>IF(ISBLANK(WaterMain!F33),"",WaterMain!F33)</f>
        <v>53.5</v>
      </c>
      <c r="I683" s="1">
        <f>IF(ISBLANK(WaterMain!G33),"",WaterMain!G33)</f>
        <v>53.5</v>
      </c>
      <c r="J683" s="1">
        <f>IF(ISBLANK(WaterMain!H33),"",WaterMain!H33)</f>
        <v>53.5</v>
      </c>
      <c r="K683" s="1">
        <f>IF(ISBLANK(WaterMain!I33),"",WaterMain!I33)</f>
        <v>53.5</v>
      </c>
      <c r="L683" s="1">
        <f>IF(ISBLANK(WaterMain!J33),"",WaterMain!J33)</f>
        <v>53.5</v>
      </c>
      <c r="M683" s="1">
        <f>IF(ISBLANK(WaterMain!K33),"",WaterMain!K33)</f>
        <v>53.5</v>
      </c>
      <c r="N683" s="1">
        <f>IF(ISBLANK(WaterMain!L33),"",WaterMain!L33)</f>
        <v>53.5</v>
      </c>
      <c r="O683" s="1">
        <f>IF(ISBLANK(WaterMain!M33),"",WaterMain!M33)</f>
        <v>53.5</v>
      </c>
      <c r="P683" s="1">
        <f>IF(ISBLANK(WaterMain!N33),"",WaterMain!N33)</f>
        <v>53.5</v>
      </c>
      <c r="Q683" s="1">
        <f>IF(ISBLANK(WaterMain!O33),"",WaterMain!O33)</f>
        <v>53.5</v>
      </c>
      <c r="R683" s="1">
        <f>IF(ISBLANK(WaterMain!P33),"",WaterMain!P33)</f>
        <v>53.5</v>
      </c>
      <c r="S683" s="1">
        <f>IF(ISBLANK(WaterMain!Q33),"",WaterMain!Q33)</f>
        <v>53.5</v>
      </c>
      <c r="T683" s="1">
        <f>IF(ISBLANK(WaterMain!R33),"",WaterMain!R33)</f>
        <v>53.5</v>
      </c>
      <c r="U683" s="1">
        <f>IF(ISBLANK(WaterMain!S33),"",WaterMain!S33)</f>
        <v>53.5</v>
      </c>
      <c r="V683" s="1">
        <f>IF(ISBLANK(WaterMain!T33),"",WaterMain!T33)</f>
        <v>53.5</v>
      </c>
      <c r="W683" s="1">
        <f>IF(ISBLANK(WaterMain!U33),"",WaterMain!U33)</f>
        <v>53.5</v>
      </c>
      <c r="X683" s="1">
        <f>IF(ISBLANK(WaterMain!V33),"",WaterMain!V33)</f>
        <v>53.5</v>
      </c>
      <c r="Y683" s="1">
        <f>IF(ISBLANK(WaterMain!W33),"",WaterMain!W33)</f>
        <v>53.5</v>
      </c>
      <c r="Z683" s="1">
        <f>IF(ISBLANK(WaterMain!X33),"",WaterMain!X33)</f>
        <v>53.5</v>
      </c>
      <c r="AA683" s="1">
        <f>IF(ISBLANK(WaterMain!Y33),"",WaterMain!Y33)</f>
        <v>53.5</v>
      </c>
      <c r="AB683" s="23">
        <f>IF(ISBLANK(WaterMain!Z33),"",WaterMain!Z33)</f>
        <v>53.5</v>
      </c>
    </row>
    <row r="684" spans="1:28" x14ac:dyDescent="0.25">
      <c r="A684" s="53" t="e">
        <f>IF(ISBLANK(WaterMain!A34),NA(),WaterMain!A34)</f>
        <v>#N/A</v>
      </c>
      <c r="B684" t="e">
        <f t="shared" si="38"/>
        <v>#N/A</v>
      </c>
      <c r="C684" t="str">
        <f>IF(ISBLANK(WaterMain!B34),"",WaterMain!B34)</f>
        <v>Jun</v>
      </c>
      <c r="D684" t="str">
        <f t="shared" si="41"/>
        <v>WaterMainCZ03Jun</v>
      </c>
      <c r="E684" s="1">
        <f>IF(ISBLANK(WaterMain!C34),"",WaterMain!C34)</f>
        <v>55.5</v>
      </c>
      <c r="F684" s="1">
        <f>IF(ISBLANK(WaterMain!D34),"",WaterMain!D34)</f>
        <v>55.5</v>
      </c>
      <c r="G684" s="1">
        <f>IF(ISBLANK(WaterMain!E34),"",WaterMain!E34)</f>
        <v>55.5</v>
      </c>
      <c r="H684" s="1">
        <f>IF(ISBLANK(WaterMain!F34),"",WaterMain!F34)</f>
        <v>55.5</v>
      </c>
      <c r="I684" s="1">
        <f>IF(ISBLANK(WaterMain!G34),"",WaterMain!G34)</f>
        <v>55.5</v>
      </c>
      <c r="J684" s="1">
        <f>IF(ISBLANK(WaterMain!H34),"",WaterMain!H34)</f>
        <v>55.5</v>
      </c>
      <c r="K684" s="1">
        <f>IF(ISBLANK(WaterMain!I34),"",WaterMain!I34)</f>
        <v>55.5</v>
      </c>
      <c r="L684" s="1">
        <f>IF(ISBLANK(WaterMain!J34),"",WaterMain!J34)</f>
        <v>55.5</v>
      </c>
      <c r="M684" s="1">
        <f>IF(ISBLANK(WaterMain!K34),"",WaterMain!K34)</f>
        <v>55.5</v>
      </c>
      <c r="N684" s="1">
        <f>IF(ISBLANK(WaterMain!L34),"",WaterMain!L34)</f>
        <v>55.5</v>
      </c>
      <c r="O684" s="1">
        <f>IF(ISBLANK(WaterMain!M34),"",WaterMain!M34)</f>
        <v>55.5</v>
      </c>
      <c r="P684" s="1">
        <f>IF(ISBLANK(WaterMain!N34),"",WaterMain!N34)</f>
        <v>55.5</v>
      </c>
      <c r="Q684" s="1">
        <f>IF(ISBLANK(WaterMain!O34),"",WaterMain!O34)</f>
        <v>55.5</v>
      </c>
      <c r="R684" s="1">
        <f>IF(ISBLANK(WaterMain!P34),"",WaterMain!P34)</f>
        <v>55.5</v>
      </c>
      <c r="S684" s="1">
        <f>IF(ISBLANK(WaterMain!Q34),"",WaterMain!Q34)</f>
        <v>55.5</v>
      </c>
      <c r="T684" s="1">
        <f>IF(ISBLANK(WaterMain!R34),"",WaterMain!R34)</f>
        <v>55.5</v>
      </c>
      <c r="U684" s="1">
        <f>IF(ISBLANK(WaterMain!S34),"",WaterMain!S34)</f>
        <v>55.5</v>
      </c>
      <c r="V684" s="1">
        <f>IF(ISBLANK(WaterMain!T34),"",WaterMain!T34)</f>
        <v>55.5</v>
      </c>
      <c r="W684" s="1">
        <f>IF(ISBLANK(WaterMain!U34),"",WaterMain!U34)</f>
        <v>55.5</v>
      </c>
      <c r="X684" s="1">
        <f>IF(ISBLANK(WaterMain!V34),"",WaterMain!V34)</f>
        <v>55.5</v>
      </c>
      <c r="Y684" s="1">
        <f>IF(ISBLANK(WaterMain!W34),"",WaterMain!W34)</f>
        <v>55.5</v>
      </c>
      <c r="Z684" s="1">
        <f>IF(ISBLANK(WaterMain!X34),"",WaterMain!X34)</f>
        <v>55.5</v>
      </c>
      <c r="AA684" s="1">
        <f>IF(ISBLANK(WaterMain!Y34),"",WaterMain!Y34)</f>
        <v>55.5</v>
      </c>
      <c r="AB684" s="23">
        <f>IF(ISBLANK(WaterMain!Z34),"",WaterMain!Z34)</f>
        <v>55.5</v>
      </c>
    </row>
    <row r="685" spans="1:28" x14ac:dyDescent="0.25">
      <c r="A685" s="53" t="e">
        <f>IF(ISBLANK(WaterMain!A35),NA(),WaterMain!A35)</f>
        <v>#N/A</v>
      </c>
      <c r="B685" t="e">
        <f t="shared" si="38"/>
        <v>#N/A</v>
      </c>
      <c r="C685" t="str">
        <f>IF(ISBLANK(WaterMain!B35),"",WaterMain!B35)</f>
        <v>Jul</v>
      </c>
      <c r="D685" t="str">
        <f t="shared" si="41"/>
        <v>WaterMainCZ03Jul</v>
      </c>
      <c r="E685" s="1">
        <f>IF(ISBLANK(WaterMain!C35),"",WaterMain!C35)</f>
        <v>56</v>
      </c>
      <c r="F685" s="1">
        <f>IF(ISBLANK(WaterMain!D35),"",WaterMain!D35)</f>
        <v>56</v>
      </c>
      <c r="G685" s="1">
        <f>IF(ISBLANK(WaterMain!E35),"",WaterMain!E35)</f>
        <v>56</v>
      </c>
      <c r="H685" s="1">
        <f>IF(ISBLANK(WaterMain!F35),"",WaterMain!F35)</f>
        <v>56</v>
      </c>
      <c r="I685" s="1">
        <f>IF(ISBLANK(WaterMain!G35),"",WaterMain!G35)</f>
        <v>56</v>
      </c>
      <c r="J685" s="1">
        <f>IF(ISBLANK(WaterMain!H35),"",WaterMain!H35)</f>
        <v>56</v>
      </c>
      <c r="K685" s="1">
        <f>IF(ISBLANK(WaterMain!I35),"",WaterMain!I35)</f>
        <v>56</v>
      </c>
      <c r="L685" s="1">
        <f>IF(ISBLANK(WaterMain!J35),"",WaterMain!J35)</f>
        <v>56</v>
      </c>
      <c r="M685" s="1">
        <f>IF(ISBLANK(WaterMain!K35),"",WaterMain!K35)</f>
        <v>56</v>
      </c>
      <c r="N685" s="1">
        <f>IF(ISBLANK(WaterMain!L35),"",WaterMain!L35)</f>
        <v>56</v>
      </c>
      <c r="O685" s="1">
        <f>IF(ISBLANK(WaterMain!M35),"",WaterMain!M35)</f>
        <v>56</v>
      </c>
      <c r="P685" s="1">
        <f>IF(ISBLANK(WaterMain!N35),"",WaterMain!N35)</f>
        <v>56</v>
      </c>
      <c r="Q685" s="1">
        <f>IF(ISBLANK(WaterMain!O35),"",WaterMain!O35)</f>
        <v>56</v>
      </c>
      <c r="R685" s="1">
        <f>IF(ISBLANK(WaterMain!P35),"",WaterMain!P35)</f>
        <v>56</v>
      </c>
      <c r="S685" s="1">
        <f>IF(ISBLANK(WaterMain!Q35),"",WaterMain!Q35)</f>
        <v>56</v>
      </c>
      <c r="T685" s="1">
        <f>IF(ISBLANK(WaterMain!R35),"",WaterMain!R35)</f>
        <v>56</v>
      </c>
      <c r="U685" s="1">
        <f>IF(ISBLANK(WaterMain!S35),"",WaterMain!S35)</f>
        <v>56</v>
      </c>
      <c r="V685" s="1">
        <f>IF(ISBLANK(WaterMain!T35),"",WaterMain!T35)</f>
        <v>56</v>
      </c>
      <c r="W685" s="1">
        <f>IF(ISBLANK(WaterMain!U35),"",WaterMain!U35)</f>
        <v>56</v>
      </c>
      <c r="X685" s="1">
        <f>IF(ISBLANK(WaterMain!V35),"",WaterMain!V35)</f>
        <v>56</v>
      </c>
      <c r="Y685" s="1">
        <f>IF(ISBLANK(WaterMain!W35),"",WaterMain!W35)</f>
        <v>56</v>
      </c>
      <c r="Z685" s="1">
        <f>IF(ISBLANK(WaterMain!X35),"",WaterMain!X35)</f>
        <v>56</v>
      </c>
      <c r="AA685" s="1">
        <f>IF(ISBLANK(WaterMain!Y35),"",WaterMain!Y35)</f>
        <v>56</v>
      </c>
      <c r="AB685" s="23">
        <f>IF(ISBLANK(WaterMain!Z35),"",WaterMain!Z35)</f>
        <v>56</v>
      </c>
    </row>
    <row r="686" spans="1:28" x14ac:dyDescent="0.25">
      <c r="A686" s="53" t="e">
        <f>IF(ISBLANK(WaterMain!A36),NA(),WaterMain!A36)</f>
        <v>#N/A</v>
      </c>
      <c r="B686" t="e">
        <f t="shared" si="38"/>
        <v>#N/A</v>
      </c>
      <c r="C686" t="str">
        <f>IF(ISBLANK(WaterMain!B36),"",WaterMain!B36)</f>
        <v>Aug</v>
      </c>
      <c r="D686" t="str">
        <f t="shared" si="41"/>
        <v>WaterMainCZ03Aug</v>
      </c>
      <c r="E686" s="1">
        <f>IF(ISBLANK(WaterMain!C36),"",WaterMain!C36)</f>
        <v>56.7</v>
      </c>
      <c r="F686" s="1">
        <f>IF(ISBLANK(WaterMain!D36),"",WaterMain!D36)</f>
        <v>56.7</v>
      </c>
      <c r="G686" s="1">
        <f>IF(ISBLANK(WaterMain!E36),"",WaterMain!E36)</f>
        <v>56.7</v>
      </c>
      <c r="H686" s="1">
        <f>IF(ISBLANK(WaterMain!F36),"",WaterMain!F36)</f>
        <v>56.7</v>
      </c>
      <c r="I686" s="1">
        <f>IF(ISBLANK(WaterMain!G36),"",WaterMain!G36)</f>
        <v>56.7</v>
      </c>
      <c r="J686" s="1">
        <f>IF(ISBLANK(WaterMain!H36),"",WaterMain!H36)</f>
        <v>56.7</v>
      </c>
      <c r="K686" s="1">
        <f>IF(ISBLANK(WaterMain!I36),"",WaterMain!I36)</f>
        <v>56.7</v>
      </c>
      <c r="L686" s="1">
        <f>IF(ISBLANK(WaterMain!J36),"",WaterMain!J36)</f>
        <v>56.7</v>
      </c>
      <c r="M686" s="1">
        <f>IF(ISBLANK(WaterMain!K36),"",WaterMain!K36)</f>
        <v>56.7</v>
      </c>
      <c r="N686" s="1">
        <f>IF(ISBLANK(WaterMain!L36),"",WaterMain!L36)</f>
        <v>56.7</v>
      </c>
      <c r="O686" s="1">
        <f>IF(ISBLANK(WaterMain!M36),"",WaterMain!M36)</f>
        <v>56.7</v>
      </c>
      <c r="P686" s="1">
        <f>IF(ISBLANK(WaterMain!N36),"",WaterMain!N36)</f>
        <v>56.7</v>
      </c>
      <c r="Q686" s="1">
        <f>IF(ISBLANK(WaterMain!O36),"",WaterMain!O36)</f>
        <v>56.7</v>
      </c>
      <c r="R686" s="1">
        <f>IF(ISBLANK(WaterMain!P36),"",WaterMain!P36)</f>
        <v>56.7</v>
      </c>
      <c r="S686" s="1">
        <f>IF(ISBLANK(WaterMain!Q36),"",WaterMain!Q36)</f>
        <v>56.7</v>
      </c>
      <c r="T686" s="1">
        <f>IF(ISBLANK(WaterMain!R36),"",WaterMain!R36)</f>
        <v>56.7</v>
      </c>
      <c r="U686" s="1">
        <f>IF(ISBLANK(WaterMain!S36),"",WaterMain!S36)</f>
        <v>56.7</v>
      </c>
      <c r="V686" s="1">
        <f>IF(ISBLANK(WaterMain!T36),"",WaterMain!T36)</f>
        <v>56.7</v>
      </c>
      <c r="W686" s="1">
        <f>IF(ISBLANK(WaterMain!U36),"",WaterMain!U36)</f>
        <v>56.7</v>
      </c>
      <c r="X686" s="1">
        <f>IF(ISBLANK(WaterMain!V36),"",WaterMain!V36)</f>
        <v>56.7</v>
      </c>
      <c r="Y686" s="1">
        <f>IF(ISBLANK(WaterMain!W36),"",WaterMain!W36)</f>
        <v>56.7</v>
      </c>
      <c r="Z686" s="1">
        <f>IF(ISBLANK(WaterMain!X36),"",WaterMain!X36)</f>
        <v>56.7</v>
      </c>
      <c r="AA686" s="1">
        <f>IF(ISBLANK(WaterMain!Y36),"",WaterMain!Y36)</f>
        <v>56.7</v>
      </c>
      <c r="AB686" s="23">
        <f>IF(ISBLANK(WaterMain!Z36),"",WaterMain!Z36)</f>
        <v>56.7</v>
      </c>
    </row>
    <row r="687" spans="1:28" x14ac:dyDescent="0.25">
      <c r="A687" s="53" t="e">
        <f>IF(ISBLANK(WaterMain!A37),NA(),WaterMain!A37)</f>
        <v>#N/A</v>
      </c>
      <c r="B687" t="e">
        <f t="shared" si="38"/>
        <v>#N/A</v>
      </c>
      <c r="C687" t="str">
        <f>IF(ISBLANK(WaterMain!B37),"",WaterMain!B37)</f>
        <v>Sep</v>
      </c>
      <c r="D687" t="str">
        <f t="shared" si="41"/>
        <v>WaterMainCZ03Sep</v>
      </c>
      <c r="E687" s="1">
        <f>IF(ISBLANK(WaterMain!C37),"",WaterMain!C37)</f>
        <v>56.6</v>
      </c>
      <c r="F687" s="1">
        <f>IF(ISBLANK(WaterMain!D37),"",WaterMain!D37)</f>
        <v>56.6</v>
      </c>
      <c r="G687" s="1">
        <f>IF(ISBLANK(WaterMain!E37),"",WaterMain!E37)</f>
        <v>56.6</v>
      </c>
      <c r="H687" s="1">
        <f>IF(ISBLANK(WaterMain!F37),"",WaterMain!F37)</f>
        <v>56.6</v>
      </c>
      <c r="I687" s="1">
        <f>IF(ISBLANK(WaterMain!G37),"",WaterMain!G37)</f>
        <v>56.6</v>
      </c>
      <c r="J687" s="1">
        <f>IF(ISBLANK(WaterMain!H37),"",WaterMain!H37)</f>
        <v>56.6</v>
      </c>
      <c r="K687" s="1">
        <f>IF(ISBLANK(WaterMain!I37),"",WaterMain!I37)</f>
        <v>56.6</v>
      </c>
      <c r="L687" s="1">
        <f>IF(ISBLANK(WaterMain!J37),"",WaterMain!J37)</f>
        <v>56.6</v>
      </c>
      <c r="M687" s="1">
        <f>IF(ISBLANK(WaterMain!K37),"",WaterMain!K37)</f>
        <v>56.6</v>
      </c>
      <c r="N687" s="1">
        <f>IF(ISBLANK(WaterMain!L37),"",WaterMain!L37)</f>
        <v>56.6</v>
      </c>
      <c r="O687" s="1">
        <f>IF(ISBLANK(WaterMain!M37),"",WaterMain!M37)</f>
        <v>56.6</v>
      </c>
      <c r="P687" s="1">
        <f>IF(ISBLANK(WaterMain!N37),"",WaterMain!N37)</f>
        <v>56.6</v>
      </c>
      <c r="Q687" s="1">
        <f>IF(ISBLANK(WaterMain!O37),"",WaterMain!O37)</f>
        <v>56.6</v>
      </c>
      <c r="R687" s="1">
        <f>IF(ISBLANK(WaterMain!P37),"",WaterMain!P37)</f>
        <v>56.6</v>
      </c>
      <c r="S687" s="1">
        <f>IF(ISBLANK(WaterMain!Q37),"",WaterMain!Q37)</f>
        <v>56.6</v>
      </c>
      <c r="T687" s="1">
        <f>IF(ISBLANK(WaterMain!R37),"",WaterMain!R37)</f>
        <v>56.6</v>
      </c>
      <c r="U687" s="1">
        <f>IF(ISBLANK(WaterMain!S37),"",WaterMain!S37)</f>
        <v>56.6</v>
      </c>
      <c r="V687" s="1">
        <f>IF(ISBLANK(WaterMain!T37),"",WaterMain!T37)</f>
        <v>56.6</v>
      </c>
      <c r="W687" s="1">
        <f>IF(ISBLANK(WaterMain!U37),"",WaterMain!U37)</f>
        <v>56.6</v>
      </c>
      <c r="X687" s="1">
        <f>IF(ISBLANK(WaterMain!V37),"",WaterMain!V37)</f>
        <v>56.6</v>
      </c>
      <c r="Y687" s="1">
        <f>IF(ISBLANK(WaterMain!W37),"",WaterMain!W37)</f>
        <v>56.6</v>
      </c>
      <c r="Z687" s="1">
        <f>IF(ISBLANK(WaterMain!X37),"",WaterMain!X37)</f>
        <v>56.6</v>
      </c>
      <c r="AA687" s="1">
        <f>IF(ISBLANK(WaterMain!Y37),"",WaterMain!Y37)</f>
        <v>56.6</v>
      </c>
      <c r="AB687" s="23">
        <f>IF(ISBLANK(WaterMain!Z37),"",WaterMain!Z37)</f>
        <v>56.6</v>
      </c>
    </row>
    <row r="688" spans="1:28" x14ac:dyDescent="0.25">
      <c r="A688" s="53" t="e">
        <f>IF(ISBLANK(WaterMain!A38),NA(),WaterMain!A38)</f>
        <v>#N/A</v>
      </c>
      <c r="B688" t="e">
        <f t="shared" si="38"/>
        <v>#N/A</v>
      </c>
      <c r="C688" t="str">
        <f>IF(ISBLANK(WaterMain!B38),"",WaterMain!B38)</f>
        <v>Oct</v>
      </c>
      <c r="D688" t="str">
        <f t="shared" si="41"/>
        <v>WaterMainCZ03Oct</v>
      </c>
      <c r="E688" s="1">
        <f>IF(ISBLANK(WaterMain!C38),"",WaterMain!C38)</f>
        <v>57.1</v>
      </c>
      <c r="F688" s="1">
        <f>IF(ISBLANK(WaterMain!D38),"",WaterMain!D38)</f>
        <v>57.1</v>
      </c>
      <c r="G688" s="1">
        <f>IF(ISBLANK(WaterMain!E38),"",WaterMain!E38)</f>
        <v>57.1</v>
      </c>
      <c r="H688" s="1">
        <f>IF(ISBLANK(WaterMain!F38),"",WaterMain!F38)</f>
        <v>57.1</v>
      </c>
      <c r="I688" s="1">
        <f>IF(ISBLANK(WaterMain!G38),"",WaterMain!G38)</f>
        <v>57.1</v>
      </c>
      <c r="J688" s="1">
        <f>IF(ISBLANK(WaterMain!H38),"",WaterMain!H38)</f>
        <v>57.1</v>
      </c>
      <c r="K688" s="1">
        <f>IF(ISBLANK(WaterMain!I38),"",WaterMain!I38)</f>
        <v>57.1</v>
      </c>
      <c r="L688" s="1">
        <f>IF(ISBLANK(WaterMain!J38),"",WaterMain!J38)</f>
        <v>57.1</v>
      </c>
      <c r="M688" s="1">
        <f>IF(ISBLANK(WaterMain!K38),"",WaterMain!K38)</f>
        <v>57.1</v>
      </c>
      <c r="N688" s="1">
        <f>IF(ISBLANK(WaterMain!L38),"",WaterMain!L38)</f>
        <v>57.1</v>
      </c>
      <c r="O688" s="1">
        <f>IF(ISBLANK(WaterMain!M38),"",WaterMain!M38)</f>
        <v>57.1</v>
      </c>
      <c r="P688" s="1">
        <f>IF(ISBLANK(WaterMain!N38),"",WaterMain!N38)</f>
        <v>57.1</v>
      </c>
      <c r="Q688" s="1">
        <f>IF(ISBLANK(WaterMain!O38),"",WaterMain!O38)</f>
        <v>57.1</v>
      </c>
      <c r="R688" s="1">
        <f>IF(ISBLANK(WaterMain!P38),"",WaterMain!P38)</f>
        <v>57.1</v>
      </c>
      <c r="S688" s="1">
        <f>IF(ISBLANK(WaterMain!Q38),"",WaterMain!Q38)</f>
        <v>57.1</v>
      </c>
      <c r="T688" s="1">
        <f>IF(ISBLANK(WaterMain!R38),"",WaterMain!R38)</f>
        <v>57.1</v>
      </c>
      <c r="U688" s="1">
        <f>IF(ISBLANK(WaterMain!S38),"",WaterMain!S38)</f>
        <v>57.1</v>
      </c>
      <c r="V688" s="1">
        <f>IF(ISBLANK(WaterMain!T38),"",WaterMain!T38)</f>
        <v>57.1</v>
      </c>
      <c r="W688" s="1">
        <f>IF(ISBLANK(WaterMain!U38),"",WaterMain!U38)</f>
        <v>57.1</v>
      </c>
      <c r="X688" s="1">
        <f>IF(ISBLANK(WaterMain!V38),"",WaterMain!V38)</f>
        <v>57.1</v>
      </c>
      <c r="Y688" s="1">
        <f>IF(ISBLANK(WaterMain!W38),"",WaterMain!W38)</f>
        <v>57.1</v>
      </c>
      <c r="Z688" s="1">
        <f>IF(ISBLANK(WaterMain!X38),"",WaterMain!X38)</f>
        <v>57.1</v>
      </c>
      <c r="AA688" s="1">
        <f>IF(ISBLANK(WaterMain!Y38),"",WaterMain!Y38)</f>
        <v>57.1</v>
      </c>
      <c r="AB688" s="23">
        <f>IF(ISBLANK(WaterMain!Z38),"",WaterMain!Z38)</f>
        <v>57.1</v>
      </c>
    </row>
    <row r="689" spans="1:28" x14ac:dyDescent="0.25">
      <c r="A689" s="53" t="e">
        <f>IF(ISBLANK(WaterMain!A39),NA(),WaterMain!A39)</f>
        <v>#N/A</v>
      </c>
      <c r="B689" t="e">
        <f t="shared" si="38"/>
        <v>#N/A</v>
      </c>
      <c r="C689" t="str">
        <f>IF(ISBLANK(WaterMain!B39),"",WaterMain!B39)</f>
        <v>Nov</v>
      </c>
      <c r="D689" t="str">
        <f t="shared" si="41"/>
        <v>WaterMainCZ03Nov</v>
      </c>
      <c r="E689" s="1">
        <f>IF(ISBLANK(WaterMain!C39),"",WaterMain!C39)</f>
        <v>55.5</v>
      </c>
      <c r="F689" s="1">
        <f>IF(ISBLANK(WaterMain!D39),"",WaterMain!D39)</f>
        <v>55.5</v>
      </c>
      <c r="G689" s="1">
        <f>IF(ISBLANK(WaterMain!E39),"",WaterMain!E39)</f>
        <v>55.5</v>
      </c>
      <c r="H689" s="1">
        <f>IF(ISBLANK(WaterMain!F39),"",WaterMain!F39)</f>
        <v>55.5</v>
      </c>
      <c r="I689" s="1">
        <f>IF(ISBLANK(WaterMain!G39),"",WaterMain!G39)</f>
        <v>55.5</v>
      </c>
      <c r="J689" s="1">
        <f>IF(ISBLANK(WaterMain!H39),"",WaterMain!H39)</f>
        <v>55.5</v>
      </c>
      <c r="K689" s="1">
        <f>IF(ISBLANK(WaterMain!I39),"",WaterMain!I39)</f>
        <v>55.5</v>
      </c>
      <c r="L689" s="1">
        <f>IF(ISBLANK(WaterMain!J39),"",WaterMain!J39)</f>
        <v>55.5</v>
      </c>
      <c r="M689" s="1">
        <f>IF(ISBLANK(WaterMain!K39),"",WaterMain!K39)</f>
        <v>55.5</v>
      </c>
      <c r="N689" s="1">
        <f>IF(ISBLANK(WaterMain!L39),"",WaterMain!L39)</f>
        <v>55.5</v>
      </c>
      <c r="O689" s="1">
        <f>IF(ISBLANK(WaterMain!M39),"",WaterMain!M39)</f>
        <v>55.5</v>
      </c>
      <c r="P689" s="1">
        <f>IF(ISBLANK(WaterMain!N39),"",WaterMain!N39)</f>
        <v>55.5</v>
      </c>
      <c r="Q689" s="1">
        <f>IF(ISBLANK(WaterMain!O39),"",WaterMain!O39)</f>
        <v>55.5</v>
      </c>
      <c r="R689" s="1">
        <f>IF(ISBLANK(WaterMain!P39),"",WaterMain!P39)</f>
        <v>55.5</v>
      </c>
      <c r="S689" s="1">
        <f>IF(ISBLANK(WaterMain!Q39),"",WaterMain!Q39)</f>
        <v>55.5</v>
      </c>
      <c r="T689" s="1">
        <f>IF(ISBLANK(WaterMain!R39),"",WaterMain!R39)</f>
        <v>55.5</v>
      </c>
      <c r="U689" s="1">
        <f>IF(ISBLANK(WaterMain!S39),"",WaterMain!S39)</f>
        <v>55.5</v>
      </c>
      <c r="V689" s="1">
        <f>IF(ISBLANK(WaterMain!T39),"",WaterMain!T39)</f>
        <v>55.5</v>
      </c>
      <c r="W689" s="1">
        <f>IF(ISBLANK(WaterMain!U39),"",WaterMain!U39)</f>
        <v>55.5</v>
      </c>
      <c r="X689" s="1">
        <f>IF(ISBLANK(WaterMain!V39),"",WaterMain!V39)</f>
        <v>55.5</v>
      </c>
      <c r="Y689" s="1">
        <f>IF(ISBLANK(WaterMain!W39),"",WaterMain!W39)</f>
        <v>55.5</v>
      </c>
      <c r="Z689" s="1">
        <f>IF(ISBLANK(WaterMain!X39),"",WaterMain!X39)</f>
        <v>55.5</v>
      </c>
      <c r="AA689" s="1">
        <f>IF(ISBLANK(WaterMain!Y39),"",WaterMain!Y39)</f>
        <v>55.5</v>
      </c>
      <c r="AB689" s="23">
        <f>IF(ISBLANK(WaterMain!Z39),"",WaterMain!Z39)</f>
        <v>55.5</v>
      </c>
    </row>
    <row r="690" spans="1:28" x14ac:dyDescent="0.25">
      <c r="A690" s="53" t="e">
        <f>IF(ISBLANK(WaterMain!A40),NA(),WaterMain!A40)</f>
        <v>#N/A</v>
      </c>
      <c r="B690" t="e">
        <f t="shared" si="38"/>
        <v>#N/A</v>
      </c>
      <c r="C690" t="str">
        <f>IF(ISBLANK(WaterMain!B40),"",WaterMain!B40)</f>
        <v>Dec</v>
      </c>
      <c r="D690" t="str">
        <f t="shared" si="41"/>
        <v>WaterMainCZ03Dec</v>
      </c>
      <c r="E690" s="1">
        <f>IF(ISBLANK(WaterMain!C40),"",WaterMain!C40)</f>
        <v>53.5</v>
      </c>
      <c r="F690" s="1">
        <f>IF(ISBLANK(WaterMain!D40),"",WaterMain!D40)</f>
        <v>53.5</v>
      </c>
      <c r="G690" s="1">
        <f>IF(ISBLANK(WaterMain!E40),"",WaterMain!E40)</f>
        <v>53.5</v>
      </c>
      <c r="H690" s="1">
        <f>IF(ISBLANK(WaterMain!F40),"",WaterMain!F40)</f>
        <v>53.5</v>
      </c>
      <c r="I690" s="1">
        <f>IF(ISBLANK(WaterMain!G40),"",WaterMain!G40)</f>
        <v>53.5</v>
      </c>
      <c r="J690" s="1">
        <f>IF(ISBLANK(WaterMain!H40),"",WaterMain!H40)</f>
        <v>53.5</v>
      </c>
      <c r="K690" s="1">
        <f>IF(ISBLANK(WaterMain!I40),"",WaterMain!I40)</f>
        <v>53.5</v>
      </c>
      <c r="L690" s="1">
        <f>IF(ISBLANK(WaterMain!J40),"",WaterMain!J40)</f>
        <v>53.5</v>
      </c>
      <c r="M690" s="1">
        <f>IF(ISBLANK(WaterMain!K40),"",WaterMain!K40)</f>
        <v>53.5</v>
      </c>
      <c r="N690" s="1">
        <f>IF(ISBLANK(WaterMain!L40),"",WaterMain!L40)</f>
        <v>53.5</v>
      </c>
      <c r="O690" s="1">
        <f>IF(ISBLANK(WaterMain!M40),"",WaterMain!M40)</f>
        <v>53.5</v>
      </c>
      <c r="P690" s="1">
        <f>IF(ISBLANK(WaterMain!N40),"",WaterMain!N40)</f>
        <v>53.5</v>
      </c>
      <c r="Q690" s="1">
        <f>IF(ISBLANK(WaterMain!O40),"",WaterMain!O40)</f>
        <v>53.5</v>
      </c>
      <c r="R690" s="1">
        <f>IF(ISBLANK(WaterMain!P40),"",WaterMain!P40)</f>
        <v>53.5</v>
      </c>
      <c r="S690" s="1">
        <f>IF(ISBLANK(WaterMain!Q40),"",WaterMain!Q40)</f>
        <v>53.5</v>
      </c>
      <c r="T690" s="1">
        <f>IF(ISBLANK(WaterMain!R40),"",WaterMain!R40)</f>
        <v>53.5</v>
      </c>
      <c r="U690" s="1">
        <f>IF(ISBLANK(WaterMain!S40),"",WaterMain!S40)</f>
        <v>53.5</v>
      </c>
      <c r="V690" s="1">
        <f>IF(ISBLANK(WaterMain!T40),"",WaterMain!T40)</f>
        <v>53.5</v>
      </c>
      <c r="W690" s="1">
        <f>IF(ISBLANK(WaterMain!U40),"",WaterMain!U40)</f>
        <v>53.5</v>
      </c>
      <c r="X690" s="1">
        <f>IF(ISBLANK(WaterMain!V40),"",WaterMain!V40)</f>
        <v>53.5</v>
      </c>
      <c r="Y690" s="1">
        <f>IF(ISBLANK(WaterMain!W40),"",WaterMain!W40)</f>
        <v>53.5</v>
      </c>
      <c r="Z690" s="1">
        <f>IF(ISBLANK(WaterMain!X40),"",WaterMain!X40)</f>
        <v>53.5</v>
      </c>
      <c r="AA690" s="1">
        <f>IF(ISBLANK(WaterMain!Y40),"",WaterMain!Y40)</f>
        <v>53.5</v>
      </c>
      <c r="AB690" s="23">
        <f>IF(ISBLANK(WaterMain!Z40),"",WaterMain!Z40)</f>
        <v>53.5</v>
      </c>
    </row>
    <row r="691" spans="1:28" x14ac:dyDescent="0.25">
      <c r="A691" s="53" t="str">
        <f>IF(ISBLANK(WaterMain!A41),NA(),WaterMain!A41)</f>
        <v>WaterMainCZ04</v>
      </c>
      <c r="B691" t="str">
        <f t="shared" si="38"/>
        <v>WaterMainCZ04</v>
      </c>
      <c r="C691" t="str">
        <f>IF(ISBLANK(WaterMain!B41),"",WaterMain!B41)</f>
        <v>Jan</v>
      </c>
      <c r="D691" t="str">
        <f>$B$691&amp;C691</f>
        <v>WaterMainCZ04Jan</v>
      </c>
      <c r="E691" s="1">
        <f>IF(ISBLANK(WaterMain!C41),"",WaterMain!C41)</f>
        <v>52.7</v>
      </c>
      <c r="F691" s="1">
        <f>IF(ISBLANK(WaterMain!D41),"",WaterMain!D41)</f>
        <v>52.7</v>
      </c>
      <c r="G691" s="1">
        <f>IF(ISBLANK(WaterMain!E41),"",WaterMain!E41)</f>
        <v>52.7</v>
      </c>
      <c r="H691" s="1">
        <f>IF(ISBLANK(WaterMain!F41),"",WaterMain!F41)</f>
        <v>52.7</v>
      </c>
      <c r="I691" s="1">
        <f>IF(ISBLANK(WaterMain!G41),"",WaterMain!G41)</f>
        <v>52.7</v>
      </c>
      <c r="J691" s="1">
        <f>IF(ISBLANK(WaterMain!H41),"",WaterMain!H41)</f>
        <v>52.7</v>
      </c>
      <c r="K691" s="1">
        <f>IF(ISBLANK(WaterMain!I41),"",WaterMain!I41)</f>
        <v>52.7</v>
      </c>
      <c r="L691" s="1">
        <f>IF(ISBLANK(WaterMain!J41),"",WaterMain!J41)</f>
        <v>52.7</v>
      </c>
      <c r="M691" s="1">
        <f>IF(ISBLANK(WaterMain!K41),"",WaterMain!K41)</f>
        <v>52.7</v>
      </c>
      <c r="N691" s="1">
        <f>IF(ISBLANK(WaterMain!L41),"",WaterMain!L41)</f>
        <v>52.7</v>
      </c>
      <c r="O691" s="1">
        <f>IF(ISBLANK(WaterMain!M41),"",WaterMain!M41)</f>
        <v>52.7</v>
      </c>
      <c r="P691" s="1">
        <f>IF(ISBLANK(WaterMain!N41),"",WaterMain!N41)</f>
        <v>52.7</v>
      </c>
      <c r="Q691" s="1">
        <f>IF(ISBLANK(WaterMain!O41),"",WaterMain!O41)</f>
        <v>52.7</v>
      </c>
      <c r="R691" s="1">
        <f>IF(ISBLANK(WaterMain!P41),"",WaterMain!P41)</f>
        <v>52.7</v>
      </c>
      <c r="S691" s="1">
        <f>IF(ISBLANK(WaterMain!Q41),"",WaterMain!Q41)</f>
        <v>52.7</v>
      </c>
      <c r="T691" s="1">
        <f>IF(ISBLANK(WaterMain!R41),"",WaterMain!R41)</f>
        <v>52.7</v>
      </c>
      <c r="U691" s="1">
        <f>IF(ISBLANK(WaterMain!S41),"",WaterMain!S41)</f>
        <v>52.7</v>
      </c>
      <c r="V691" s="1">
        <f>IF(ISBLANK(WaterMain!T41),"",WaterMain!T41)</f>
        <v>52.7</v>
      </c>
      <c r="W691" s="1">
        <f>IF(ISBLANK(WaterMain!U41),"",WaterMain!U41)</f>
        <v>52.7</v>
      </c>
      <c r="X691" s="1">
        <f>IF(ISBLANK(WaterMain!V41),"",WaterMain!V41)</f>
        <v>52.7</v>
      </c>
      <c r="Y691" s="1">
        <f>IF(ISBLANK(WaterMain!W41),"",WaterMain!W41)</f>
        <v>52.7</v>
      </c>
      <c r="Z691" s="1">
        <f>IF(ISBLANK(WaterMain!X41),"",WaterMain!X41)</f>
        <v>52.7</v>
      </c>
      <c r="AA691" s="1">
        <f>IF(ISBLANK(WaterMain!Y41),"",WaterMain!Y41)</f>
        <v>52.7</v>
      </c>
      <c r="AB691" s="23">
        <f>IF(ISBLANK(WaterMain!Z41),"",WaterMain!Z41)</f>
        <v>52.7</v>
      </c>
    </row>
    <row r="692" spans="1:28" x14ac:dyDescent="0.25">
      <c r="A692" s="53" t="e">
        <f>IF(ISBLANK(WaterMain!A42),NA(),WaterMain!A42)</f>
        <v>#N/A</v>
      </c>
      <c r="B692" t="e">
        <f t="shared" si="38"/>
        <v>#N/A</v>
      </c>
      <c r="C692" t="str">
        <f>IF(ISBLANK(WaterMain!B42),"",WaterMain!B42)</f>
        <v>Feb</v>
      </c>
      <c r="D692" t="str">
        <f t="shared" ref="D692:D702" si="42">$B$691&amp;C692</f>
        <v>WaterMainCZ04Feb</v>
      </c>
      <c r="E692" s="1">
        <f>IF(ISBLANK(WaterMain!C42),"",WaterMain!C42)</f>
        <v>52.9</v>
      </c>
      <c r="F692" s="1">
        <f>IF(ISBLANK(WaterMain!D42),"",WaterMain!D42)</f>
        <v>52.9</v>
      </c>
      <c r="G692" s="1">
        <f>IF(ISBLANK(WaterMain!E42),"",WaterMain!E42)</f>
        <v>52.9</v>
      </c>
      <c r="H692" s="1">
        <f>IF(ISBLANK(WaterMain!F42),"",WaterMain!F42)</f>
        <v>52.9</v>
      </c>
      <c r="I692" s="1">
        <f>IF(ISBLANK(WaterMain!G42),"",WaterMain!G42)</f>
        <v>52.9</v>
      </c>
      <c r="J692" s="1">
        <f>IF(ISBLANK(WaterMain!H42),"",WaterMain!H42)</f>
        <v>52.9</v>
      </c>
      <c r="K692" s="1">
        <f>IF(ISBLANK(WaterMain!I42),"",WaterMain!I42)</f>
        <v>52.9</v>
      </c>
      <c r="L692" s="1">
        <f>IF(ISBLANK(WaterMain!J42),"",WaterMain!J42)</f>
        <v>52.9</v>
      </c>
      <c r="M692" s="1">
        <f>IF(ISBLANK(WaterMain!K42),"",WaterMain!K42)</f>
        <v>52.9</v>
      </c>
      <c r="N692" s="1">
        <f>IF(ISBLANK(WaterMain!L42),"",WaterMain!L42)</f>
        <v>52.9</v>
      </c>
      <c r="O692" s="1">
        <f>IF(ISBLANK(WaterMain!M42),"",WaterMain!M42)</f>
        <v>52.9</v>
      </c>
      <c r="P692" s="1">
        <f>IF(ISBLANK(WaterMain!N42),"",WaterMain!N42)</f>
        <v>52.9</v>
      </c>
      <c r="Q692" s="1">
        <f>IF(ISBLANK(WaterMain!O42),"",WaterMain!O42)</f>
        <v>52.9</v>
      </c>
      <c r="R692" s="1">
        <f>IF(ISBLANK(WaterMain!P42),"",WaterMain!P42)</f>
        <v>52.9</v>
      </c>
      <c r="S692" s="1">
        <f>IF(ISBLANK(WaterMain!Q42),"",WaterMain!Q42)</f>
        <v>52.9</v>
      </c>
      <c r="T692" s="1">
        <f>IF(ISBLANK(WaterMain!R42),"",WaterMain!R42)</f>
        <v>52.9</v>
      </c>
      <c r="U692" s="1">
        <f>IF(ISBLANK(WaterMain!S42),"",WaterMain!S42)</f>
        <v>52.9</v>
      </c>
      <c r="V692" s="1">
        <f>IF(ISBLANK(WaterMain!T42),"",WaterMain!T42)</f>
        <v>52.9</v>
      </c>
      <c r="W692" s="1">
        <f>IF(ISBLANK(WaterMain!U42),"",WaterMain!U42)</f>
        <v>52.9</v>
      </c>
      <c r="X692" s="1">
        <f>IF(ISBLANK(WaterMain!V42),"",WaterMain!V42)</f>
        <v>52.9</v>
      </c>
      <c r="Y692" s="1">
        <f>IF(ISBLANK(WaterMain!W42),"",WaterMain!W42)</f>
        <v>52.9</v>
      </c>
      <c r="Z692" s="1">
        <f>IF(ISBLANK(WaterMain!X42),"",WaterMain!X42)</f>
        <v>52.9</v>
      </c>
      <c r="AA692" s="1">
        <f>IF(ISBLANK(WaterMain!Y42),"",WaterMain!Y42)</f>
        <v>52.9</v>
      </c>
      <c r="AB692" s="23">
        <f>IF(ISBLANK(WaterMain!Z42),"",WaterMain!Z42)</f>
        <v>52.9</v>
      </c>
    </row>
    <row r="693" spans="1:28" x14ac:dyDescent="0.25">
      <c r="A693" s="53" t="e">
        <f>IF(ISBLANK(WaterMain!A43),NA(),WaterMain!A43)</f>
        <v>#N/A</v>
      </c>
      <c r="B693" t="e">
        <f t="shared" si="38"/>
        <v>#N/A</v>
      </c>
      <c r="C693" t="str">
        <f>IF(ISBLANK(WaterMain!B43),"",WaterMain!B43)</f>
        <v>Mar</v>
      </c>
      <c r="D693" t="str">
        <f t="shared" si="42"/>
        <v>WaterMainCZ04Mar</v>
      </c>
      <c r="E693" s="1">
        <f>IF(ISBLANK(WaterMain!C43),"",WaterMain!C43)</f>
        <v>53.4</v>
      </c>
      <c r="F693" s="1">
        <f>IF(ISBLANK(WaterMain!D43),"",WaterMain!D43)</f>
        <v>53.4</v>
      </c>
      <c r="G693" s="1">
        <f>IF(ISBLANK(WaterMain!E43),"",WaterMain!E43)</f>
        <v>53.4</v>
      </c>
      <c r="H693" s="1">
        <f>IF(ISBLANK(WaterMain!F43),"",WaterMain!F43)</f>
        <v>53.4</v>
      </c>
      <c r="I693" s="1">
        <f>IF(ISBLANK(WaterMain!G43),"",WaterMain!G43)</f>
        <v>53.4</v>
      </c>
      <c r="J693" s="1">
        <f>IF(ISBLANK(WaterMain!H43),"",WaterMain!H43)</f>
        <v>53.4</v>
      </c>
      <c r="K693" s="1">
        <f>IF(ISBLANK(WaterMain!I43),"",WaterMain!I43)</f>
        <v>53.4</v>
      </c>
      <c r="L693" s="1">
        <f>IF(ISBLANK(WaterMain!J43),"",WaterMain!J43)</f>
        <v>53.4</v>
      </c>
      <c r="M693" s="1">
        <f>IF(ISBLANK(WaterMain!K43),"",WaterMain!K43)</f>
        <v>53.4</v>
      </c>
      <c r="N693" s="1">
        <f>IF(ISBLANK(WaterMain!L43),"",WaterMain!L43)</f>
        <v>53.4</v>
      </c>
      <c r="O693" s="1">
        <f>IF(ISBLANK(WaterMain!M43),"",WaterMain!M43)</f>
        <v>53.4</v>
      </c>
      <c r="P693" s="1">
        <f>IF(ISBLANK(WaterMain!N43),"",WaterMain!N43)</f>
        <v>53.4</v>
      </c>
      <c r="Q693" s="1">
        <f>IF(ISBLANK(WaterMain!O43),"",WaterMain!O43)</f>
        <v>53.4</v>
      </c>
      <c r="R693" s="1">
        <f>IF(ISBLANK(WaterMain!P43),"",WaterMain!P43)</f>
        <v>53.4</v>
      </c>
      <c r="S693" s="1">
        <f>IF(ISBLANK(WaterMain!Q43),"",WaterMain!Q43)</f>
        <v>53.4</v>
      </c>
      <c r="T693" s="1">
        <f>IF(ISBLANK(WaterMain!R43),"",WaterMain!R43)</f>
        <v>53.4</v>
      </c>
      <c r="U693" s="1">
        <f>IF(ISBLANK(WaterMain!S43),"",WaterMain!S43)</f>
        <v>53.4</v>
      </c>
      <c r="V693" s="1">
        <f>IF(ISBLANK(WaterMain!T43),"",WaterMain!T43)</f>
        <v>53.4</v>
      </c>
      <c r="W693" s="1">
        <f>IF(ISBLANK(WaterMain!U43),"",WaterMain!U43)</f>
        <v>53.4</v>
      </c>
      <c r="X693" s="1">
        <f>IF(ISBLANK(WaterMain!V43),"",WaterMain!V43)</f>
        <v>53.4</v>
      </c>
      <c r="Y693" s="1">
        <f>IF(ISBLANK(WaterMain!W43),"",WaterMain!W43)</f>
        <v>53.4</v>
      </c>
      <c r="Z693" s="1">
        <f>IF(ISBLANK(WaterMain!X43),"",WaterMain!X43)</f>
        <v>53.4</v>
      </c>
      <c r="AA693" s="1">
        <f>IF(ISBLANK(WaterMain!Y43),"",WaterMain!Y43)</f>
        <v>53.4</v>
      </c>
      <c r="AB693" s="23">
        <f>IF(ISBLANK(WaterMain!Z43),"",WaterMain!Z43)</f>
        <v>53.4</v>
      </c>
    </row>
    <row r="694" spans="1:28" x14ac:dyDescent="0.25">
      <c r="A694" s="53" t="e">
        <f>IF(ISBLANK(WaterMain!A44),NA(),WaterMain!A44)</f>
        <v>#N/A</v>
      </c>
      <c r="B694" t="e">
        <f t="shared" si="38"/>
        <v>#N/A</v>
      </c>
      <c r="C694" t="str">
        <f>IF(ISBLANK(WaterMain!B44),"",WaterMain!B44)</f>
        <v>Apr</v>
      </c>
      <c r="D694" t="str">
        <f t="shared" si="42"/>
        <v>WaterMainCZ04Apr</v>
      </c>
      <c r="E694" s="1">
        <f>IF(ISBLANK(WaterMain!C44),"",WaterMain!C44)</f>
        <v>54.6</v>
      </c>
      <c r="F694" s="1">
        <f>IF(ISBLANK(WaterMain!D44),"",WaterMain!D44)</f>
        <v>54.6</v>
      </c>
      <c r="G694" s="1">
        <f>IF(ISBLANK(WaterMain!E44),"",WaterMain!E44)</f>
        <v>54.6</v>
      </c>
      <c r="H694" s="1">
        <f>IF(ISBLANK(WaterMain!F44),"",WaterMain!F44)</f>
        <v>54.6</v>
      </c>
      <c r="I694" s="1">
        <f>IF(ISBLANK(WaterMain!G44),"",WaterMain!G44)</f>
        <v>54.6</v>
      </c>
      <c r="J694" s="1">
        <f>IF(ISBLANK(WaterMain!H44),"",WaterMain!H44)</f>
        <v>54.6</v>
      </c>
      <c r="K694" s="1">
        <f>IF(ISBLANK(WaterMain!I44),"",WaterMain!I44)</f>
        <v>54.6</v>
      </c>
      <c r="L694" s="1">
        <f>IF(ISBLANK(WaterMain!J44),"",WaterMain!J44)</f>
        <v>54.6</v>
      </c>
      <c r="M694" s="1">
        <f>IF(ISBLANK(WaterMain!K44),"",WaterMain!K44)</f>
        <v>54.6</v>
      </c>
      <c r="N694" s="1">
        <f>IF(ISBLANK(WaterMain!L44),"",WaterMain!L44)</f>
        <v>54.6</v>
      </c>
      <c r="O694" s="1">
        <f>IF(ISBLANK(WaterMain!M44),"",WaterMain!M44)</f>
        <v>54.6</v>
      </c>
      <c r="P694" s="1">
        <f>IF(ISBLANK(WaterMain!N44),"",WaterMain!N44)</f>
        <v>54.6</v>
      </c>
      <c r="Q694" s="1">
        <f>IF(ISBLANK(WaterMain!O44),"",WaterMain!O44)</f>
        <v>54.6</v>
      </c>
      <c r="R694" s="1">
        <f>IF(ISBLANK(WaterMain!P44),"",WaterMain!P44)</f>
        <v>54.6</v>
      </c>
      <c r="S694" s="1">
        <f>IF(ISBLANK(WaterMain!Q44),"",WaterMain!Q44)</f>
        <v>54.6</v>
      </c>
      <c r="T694" s="1">
        <f>IF(ISBLANK(WaterMain!R44),"",WaterMain!R44)</f>
        <v>54.6</v>
      </c>
      <c r="U694" s="1">
        <f>IF(ISBLANK(WaterMain!S44),"",WaterMain!S44)</f>
        <v>54.6</v>
      </c>
      <c r="V694" s="1">
        <f>IF(ISBLANK(WaterMain!T44),"",WaterMain!T44)</f>
        <v>54.6</v>
      </c>
      <c r="W694" s="1">
        <f>IF(ISBLANK(WaterMain!U44),"",WaterMain!U44)</f>
        <v>54.6</v>
      </c>
      <c r="X694" s="1">
        <f>IF(ISBLANK(WaterMain!V44),"",WaterMain!V44)</f>
        <v>54.6</v>
      </c>
      <c r="Y694" s="1">
        <f>IF(ISBLANK(WaterMain!W44),"",WaterMain!W44)</f>
        <v>54.6</v>
      </c>
      <c r="Z694" s="1">
        <f>IF(ISBLANK(WaterMain!X44),"",WaterMain!X44)</f>
        <v>54.6</v>
      </c>
      <c r="AA694" s="1">
        <f>IF(ISBLANK(WaterMain!Y44),"",WaterMain!Y44)</f>
        <v>54.6</v>
      </c>
      <c r="AB694" s="23">
        <f>IF(ISBLANK(WaterMain!Z44),"",WaterMain!Z44)</f>
        <v>54.6</v>
      </c>
    </row>
    <row r="695" spans="1:28" x14ac:dyDescent="0.25">
      <c r="A695" s="53" t="e">
        <f>IF(ISBLANK(WaterMain!A45),NA(),WaterMain!A45)</f>
        <v>#N/A</v>
      </c>
      <c r="B695" t="e">
        <f t="shared" si="38"/>
        <v>#N/A</v>
      </c>
      <c r="C695" t="str">
        <f>IF(ISBLANK(WaterMain!B45),"",WaterMain!B45)</f>
        <v>May</v>
      </c>
      <c r="D695" t="str">
        <f t="shared" si="42"/>
        <v>WaterMainCZ04May</v>
      </c>
      <c r="E695" s="1">
        <f>IF(ISBLANK(WaterMain!C45),"",WaterMain!C45)</f>
        <v>54.5</v>
      </c>
      <c r="F695" s="1">
        <f>IF(ISBLANK(WaterMain!D45),"",WaterMain!D45)</f>
        <v>54.5</v>
      </c>
      <c r="G695" s="1">
        <f>IF(ISBLANK(WaterMain!E45),"",WaterMain!E45)</f>
        <v>54.5</v>
      </c>
      <c r="H695" s="1">
        <f>IF(ISBLANK(WaterMain!F45),"",WaterMain!F45)</f>
        <v>54.5</v>
      </c>
      <c r="I695" s="1">
        <f>IF(ISBLANK(WaterMain!G45),"",WaterMain!G45)</f>
        <v>54.5</v>
      </c>
      <c r="J695" s="1">
        <f>IF(ISBLANK(WaterMain!H45),"",WaterMain!H45)</f>
        <v>54.5</v>
      </c>
      <c r="K695" s="1">
        <f>IF(ISBLANK(WaterMain!I45),"",WaterMain!I45)</f>
        <v>54.5</v>
      </c>
      <c r="L695" s="1">
        <f>IF(ISBLANK(WaterMain!J45),"",WaterMain!J45)</f>
        <v>54.5</v>
      </c>
      <c r="M695" s="1">
        <f>IF(ISBLANK(WaterMain!K45),"",WaterMain!K45)</f>
        <v>54.5</v>
      </c>
      <c r="N695" s="1">
        <f>IF(ISBLANK(WaterMain!L45),"",WaterMain!L45)</f>
        <v>54.5</v>
      </c>
      <c r="O695" s="1">
        <f>IF(ISBLANK(WaterMain!M45),"",WaterMain!M45)</f>
        <v>54.5</v>
      </c>
      <c r="P695" s="1">
        <f>IF(ISBLANK(WaterMain!N45),"",WaterMain!N45)</f>
        <v>54.5</v>
      </c>
      <c r="Q695" s="1">
        <f>IF(ISBLANK(WaterMain!O45),"",WaterMain!O45)</f>
        <v>54.5</v>
      </c>
      <c r="R695" s="1">
        <f>IF(ISBLANK(WaterMain!P45),"",WaterMain!P45)</f>
        <v>54.5</v>
      </c>
      <c r="S695" s="1">
        <f>IF(ISBLANK(WaterMain!Q45),"",WaterMain!Q45)</f>
        <v>54.5</v>
      </c>
      <c r="T695" s="1">
        <f>IF(ISBLANK(WaterMain!R45),"",WaterMain!R45)</f>
        <v>54.5</v>
      </c>
      <c r="U695" s="1">
        <f>IF(ISBLANK(WaterMain!S45),"",WaterMain!S45)</f>
        <v>54.5</v>
      </c>
      <c r="V695" s="1">
        <f>IF(ISBLANK(WaterMain!T45),"",WaterMain!T45)</f>
        <v>54.5</v>
      </c>
      <c r="W695" s="1">
        <f>IF(ISBLANK(WaterMain!U45),"",WaterMain!U45)</f>
        <v>54.5</v>
      </c>
      <c r="X695" s="1">
        <f>IF(ISBLANK(WaterMain!V45),"",WaterMain!V45)</f>
        <v>54.5</v>
      </c>
      <c r="Y695" s="1">
        <f>IF(ISBLANK(WaterMain!W45),"",WaterMain!W45)</f>
        <v>54.5</v>
      </c>
      <c r="Z695" s="1">
        <f>IF(ISBLANK(WaterMain!X45),"",WaterMain!X45)</f>
        <v>54.5</v>
      </c>
      <c r="AA695" s="1">
        <f>IF(ISBLANK(WaterMain!Y45),"",WaterMain!Y45)</f>
        <v>54.5</v>
      </c>
      <c r="AB695" s="23">
        <f>IF(ISBLANK(WaterMain!Z45),"",WaterMain!Z45)</f>
        <v>54.5</v>
      </c>
    </row>
    <row r="696" spans="1:28" x14ac:dyDescent="0.25">
      <c r="A696" s="53" t="e">
        <f>IF(ISBLANK(WaterMain!A46),NA(),WaterMain!A46)</f>
        <v>#N/A</v>
      </c>
      <c r="B696" t="e">
        <f t="shared" si="38"/>
        <v>#N/A</v>
      </c>
      <c r="C696" t="str">
        <f>IF(ISBLANK(WaterMain!B46),"",WaterMain!B46)</f>
        <v>Jun</v>
      </c>
      <c r="D696" t="str">
        <f t="shared" si="42"/>
        <v>WaterMainCZ04Jun</v>
      </c>
      <c r="E696" s="1">
        <f>IF(ISBLANK(WaterMain!C46),"",WaterMain!C46)</f>
        <v>57.7</v>
      </c>
      <c r="F696" s="1">
        <f>IF(ISBLANK(WaterMain!D46),"",WaterMain!D46)</f>
        <v>57.7</v>
      </c>
      <c r="G696" s="1">
        <f>IF(ISBLANK(WaterMain!E46),"",WaterMain!E46)</f>
        <v>57.7</v>
      </c>
      <c r="H696" s="1">
        <f>IF(ISBLANK(WaterMain!F46),"",WaterMain!F46)</f>
        <v>57.7</v>
      </c>
      <c r="I696" s="1">
        <f>IF(ISBLANK(WaterMain!G46),"",WaterMain!G46)</f>
        <v>57.7</v>
      </c>
      <c r="J696" s="1">
        <f>IF(ISBLANK(WaterMain!H46),"",WaterMain!H46)</f>
        <v>57.7</v>
      </c>
      <c r="K696" s="1">
        <f>IF(ISBLANK(WaterMain!I46),"",WaterMain!I46)</f>
        <v>57.7</v>
      </c>
      <c r="L696" s="1">
        <f>IF(ISBLANK(WaterMain!J46),"",WaterMain!J46)</f>
        <v>57.7</v>
      </c>
      <c r="M696" s="1">
        <f>IF(ISBLANK(WaterMain!K46),"",WaterMain!K46)</f>
        <v>57.7</v>
      </c>
      <c r="N696" s="1">
        <f>IF(ISBLANK(WaterMain!L46),"",WaterMain!L46)</f>
        <v>57.7</v>
      </c>
      <c r="O696" s="1">
        <f>IF(ISBLANK(WaterMain!M46),"",WaterMain!M46)</f>
        <v>57.7</v>
      </c>
      <c r="P696" s="1">
        <f>IF(ISBLANK(WaterMain!N46),"",WaterMain!N46)</f>
        <v>57.7</v>
      </c>
      <c r="Q696" s="1">
        <f>IF(ISBLANK(WaterMain!O46),"",WaterMain!O46)</f>
        <v>57.7</v>
      </c>
      <c r="R696" s="1">
        <f>IF(ISBLANK(WaterMain!P46),"",WaterMain!P46)</f>
        <v>57.7</v>
      </c>
      <c r="S696" s="1">
        <f>IF(ISBLANK(WaterMain!Q46),"",WaterMain!Q46)</f>
        <v>57.7</v>
      </c>
      <c r="T696" s="1">
        <f>IF(ISBLANK(WaterMain!R46),"",WaterMain!R46)</f>
        <v>57.7</v>
      </c>
      <c r="U696" s="1">
        <f>IF(ISBLANK(WaterMain!S46),"",WaterMain!S46)</f>
        <v>57.7</v>
      </c>
      <c r="V696" s="1">
        <f>IF(ISBLANK(WaterMain!T46),"",WaterMain!T46)</f>
        <v>57.7</v>
      </c>
      <c r="W696" s="1">
        <f>IF(ISBLANK(WaterMain!U46),"",WaterMain!U46)</f>
        <v>57.7</v>
      </c>
      <c r="X696" s="1">
        <f>IF(ISBLANK(WaterMain!V46),"",WaterMain!V46)</f>
        <v>57.7</v>
      </c>
      <c r="Y696" s="1">
        <f>IF(ISBLANK(WaterMain!W46),"",WaterMain!W46)</f>
        <v>57.7</v>
      </c>
      <c r="Z696" s="1">
        <f>IF(ISBLANK(WaterMain!X46),"",WaterMain!X46)</f>
        <v>57.7</v>
      </c>
      <c r="AA696" s="1">
        <f>IF(ISBLANK(WaterMain!Y46),"",WaterMain!Y46)</f>
        <v>57.7</v>
      </c>
      <c r="AB696" s="23">
        <f>IF(ISBLANK(WaterMain!Z46),"",WaterMain!Z46)</f>
        <v>57.7</v>
      </c>
    </row>
    <row r="697" spans="1:28" x14ac:dyDescent="0.25">
      <c r="A697" s="53" t="e">
        <f>IF(ISBLANK(WaterMain!A47),NA(),WaterMain!A47)</f>
        <v>#N/A</v>
      </c>
      <c r="B697" t="e">
        <f t="shared" si="38"/>
        <v>#N/A</v>
      </c>
      <c r="C697" t="str">
        <f>IF(ISBLANK(WaterMain!B47),"",WaterMain!B47)</f>
        <v>Jul</v>
      </c>
      <c r="D697" t="str">
        <f t="shared" si="42"/>
        <v>WaterMainCZ04Jul</v>
      </c>
      <c r="E697" s="1">
        <f>IF(ISBLANK(WaterMain!C47),"",WaterMain!C47)</f>
        <v>58.4</v>
      </c>
      <c r="F697" s="1">
        <f>IF(ISBLANK(WaterMain!D47),"",WaterMain!D47)</f>
        <v>58.4</v>
      </c>
      <c r="G697" s="1">
        <f>IF(ISBLANK(WaterMain!E47),"",WaterMain!E47)</f>
        <v>58.4</v>
      </c>
      <c r="H697" s="1">
        <f>IF(ISBLANK(WaterMain!F47),"",WaterMain!F47)</f>
        <v>58.4</v>
      </c>
      <c r="I697" s="1">
        <f>IF(ISBLANK(WaterMain!G47),"",WaterMain!G47)</f>
        <v>58.4</v>
      </c>
      <c r="J697" s="1">
        <f>IF(ISBLANK(WaterMain!H47),"",WaterMain!H47)</f>
        <v>58.4</v>
      </c>
      <c r="K697" s="1">
        <f>IF(ISBLANK(WaterMain!I47),"",WaterMain!I47)</f>
        <v>58.4</v>
      </c>
      <c r="L697" s="1">
        <f>IF(ISBLANK(WaterMain!J47),"",WaterMain!J47)</f>
        <v>58.4</v>
      </c>
      <c r="M697" s="1">
        <f>IF(ISBLANK(WaterMain!K47),"",WaterMain!K47)</f>
        <v>58.4</v>
      </c>
      <c r="N697" s="1">
        <f>IF(ISBLANK(WaterMain!L47),"",WaterMain!L47)</f>
        <v>58.4</v>
      </c>
      <c r="O697" s="1">
        <f>IF(ISBLANK(WaterMain!M47),"",WaterMain!M47)</f>
        <v>58.4</v>
      </c>
      <c r="P697" s="1">
        <f>IF(ISBLANK(WaterMain!N47),"",WaterMain!N47)</f>
        <v>58.4</v>
      </c>
      <c r="Q697" s="1">
        <f>IF(ISBLANK(WaterMain!O47),"",WaterMain!O47)</f>
        <v>58.4</v>
      </c>
      <c r="R697" s="1">
        <f>IF(ISBLANK(WaterMain!P47),"",WaterMain!P47)</f>
        <v>58.4</v>
      </c>
      <c r="S697" s="1">
        <f>IF(ISBLANK(WaterMain!Q47),"",WaterMain!Q47)</f>
        <v>58.4</v>
      </c>
      <c r="T697" s="1">
        <f>IF(ISBLANK(WaterMain!R47),"",WaterMain!R47)</f>
        <v>58.4</v>
      </c>
      <c r="U697" s="1">
        <f>IF(ISBLANK(WaterMain!S47),"",WaterMain!S47)</f>
        <v>58.4</v>
      </c>
      <c r="V697" s="1">
        <f>IF(ISBLANK(WaterMain!T47),"",WaterMain!T47)</f>
        <v>58.4</v>
      </c>
      <c r="W697" s="1">
        <f>IF(ISBLANK(WaterMain!U47),"",WaterMain!U47)</f>
        <v>58.4</v>
      </c>
      <c r="X697" s="1">
        <f>IF(ISBLANK(WaterMain!V47),"",WaterMain!V47)</f>
        <v>58.4</v>
      </c>
      <c r="Y697" s="1">
        <f>IF(ISBLANK(WaterMain!W47),"",WaterMain!W47)</f>
        <v>58.4</v>
      </c>
      <c r="Z697" s="1">
        <f>IF(ISBLANK(WaterMain!X47),"",WaterMain!X47)</f>
        <v>58.4</v>
      </c>
      <c r="AA697" s="1">
        <f>IF(ISBLANK(WaterMain!Y47),"",WaterMain!Y47)</f>
        <v>58.4</v>
      </c>
      <c r="AB697" s="23">
        <f>IF(ISBLANK(WaterMain!Z47),"",WaterMain!Z47)</f>
        <v>58.4</v>
      </c>
    </row>
    <row r="698" spans="1:28" x14ac:dyDescent="0.25">
      <c r="A698" s="53" t="e">
        <f>IF(ISBLANK(WaterMain!A48),NA(),WaterMain!A48)</f>
        <v>#N/A</v>
      </c>
      <c r="B698" t="e">
        <f t="shared" si="38"/>
        <v>#N/A</v>
      </c>
      <c r="C698" t="str">
        <f>IF(ISBLANK(WaterMain!B48),"",WaterMain!B48)</f>
        <v>Aug</v>
      </c>
      <c r="D698" t="str">
        <f t="shared" si="42"/>
        <v>WaterMainCZ04Aug</v>
      </c>
      <c r="E698" s="1">
        <f>IF(ISBLANK(WaterMain!C48),"",WaterMain!C48)</f>
        <v>59.3</v>
      </c>
      <c r="F698" s="1">
        <f>IF(ISBLANK(WaterMain!D48),"",WaterMain!D48)</f>
        <v>59.3</v>
      </c>
      <c r="G698" s="1">
        <f>IF(ISBLANK(WaterMain!E48),"",WaterMain!E48)</f>
        <v>59.3</v>
      </c>
      <c r="H698" s="1">
        <f>IF(ISBLANK(WaterMain!F48),"",WaterMain!F48)</f>
        <v>59.3</v>
      </c>
      <c r="I698" s="1">
        <f>IF(ISBLANK(WaterMain!G48),"",WaterMain!G48)</f>
        <v>59.3</v>
      </c>
      <c r="J698" s="1">
        <f>IF(ISBLANK(WaterMain!H48),"",WaterMain!H48)</f>
        <v>59.3</v>
      </c>
      <c r="K698" s="1">
        <f>IF(ISBLANK(WaterMain!I48),"",WaterMain!I48)</f>
        <v>59.3</v>
      </c>
      <c r="L698" s="1">
        <f>IF(ISBLANK(WaterMain!J48),"",WaterMain!J48)</f>
        <v>59.3</v>
      </c>
      <c r="M698" s="1">
        <f>IF(ISBLANK(WaterMain!K48),"",WaterMain!K48)</f>
        <v>59.3</v>
      </c>
      <c r="N698" s="1">
        <f>IF(ISBLANK(WaterMain!L48),"",WaterMain!L48)</f>
        <v>59.3</v>
      </c>
      <c r="O698" s="1">
        <f>IF(ISBLANK(WaterMain!M48),"",WaterMain!M48)</f>
        <v>59.3</v>
      </c>
      <c r="P698" s="1">
        <f>IF(ISBLANK(WaterMain!N48),"",WaterMain!N48)</f>
        <v>59.3</v>
      </c>
      <c r="Q698" s="1">
        <f>IF(ISBLANK(WaterMain!O48),"",WaterMain!O48)</f>
        <v>59.3</v>
      </c>
      <c r="R698" s="1">
        <f>IF(ISBLANK(WaterMain!P48),"",WaterMain!P48)</f>
        <v>59.3</v>
      </c>
      <c r="S698" s="1">
        <f>IF(ISBLANK(WaterMain!Q48),"",WaterMain!Q48)</f>
        <v>59.3</v>
      </c>
      <c r="T698" s="1">
        <f>IF(ISBLANK(WaterMain!R48),"",WaterMain!R48)</f>
        <v>59.3</v>
      </c>
      <c r="U698" s="1">
        <f>IF(ISBLANK(WaterMain!S48),"",WaterMain!S48)</f>
        <v>59.3</v>
      </c>
      <c r="V698" s="1">
        <f>IF(ISBLANK(WaterMain!T48),"",WaterMain!T48)</f>
        <v>59.3</v>
      </c>
      <c r="W698" s="1">
        <f>IF(ISBLANK(WaterMain!U48),"",WaterMain!U48)</f>
        <v>59.3</v>
      </c>
      <c r="X698" s="1">
        <f>IF(ISBLANK(WaterMain!V48),"",WaterMain!V48)</f>
        <v>59.3</v>
      </c>
      <c r="Y698" s="1">
        <f>IF(ISBLANK(WaterMain!W48),"",WaterMain!W48)</f>
        <v>59.3</v>
      </c>
      <c r="Z698" s="1">
        <f>IF(ISBLANK(WaterMain!X48),"",WaterMain!X48)</f>
        <v>59.3</v>
      </c>
      <c r="AA698" s="1">
        <f>IF(ISBLANK(WaterMain!Y48),"",WaterMain!Y48)</f>
        <v>59.3</v>
      </c>
      <c r="AB698" s="23">
        <f>IF(ISBLANK(WaterMain!Z48),"",WaterMain!Z48)</f>
        <v>59.3</v>
      </c>
    </row>
    <row r="699" spans="1:28" x14ac:dyDescent="0.25">
      <c r="A699" s="53" t="e">
        <f>IF(ISBLANK(WaterMain!A49),NA(),WaterMain!A49)</f>
        <v>#N/A</v>
      </c>
      <c r="B699" t="e">
        <f t="shared" si="38"/>
        <v>#N/A</v>
      </c>
      <c r="C699" t="str">
        <f>IF(ISBLANK(WaterMain!B49),"",WaterMain!B49)</f>
        <v>Sep</v>
      </c>
      <c r="D699" t="str">
        <f t="shared" si="42"/>
        <v>WaterMainCZ04Sep</v>
      </c>
      <c r="E699" s="1">
        <f>IF(ISBLANK(WaterMain!C49),"",WaterMain!C49)</f>
        <v>59.3</v>
      </c>
      <c r="F699" s="1">
        <f>IF(ISBLANK(WaterMain!D49),"",WaterMain!D49)</f>
        <v>59.3</v>
      </c>
      <c r="G699" s="1">
        <f>IF(ISBLANK(WaterMain!E49),"",WaterMain!E49)</f>
        <v>59.3</v>
      </c>
      <c r="H699" s="1">
        <f>IF(ISBLANK(WaterMain!F49),"",WaterMain!F49)</f>
        <v>59.3</v>
      </c>
      <c r="I699" s="1">
        <f>IF(ISBLANK(WaterMain!G49),"",WaterMain!G49)</f>
        <v>59.3</v>
      </c>
      <c r="J699" s="1">
        <f>IF(ISBLANK(WaterMain!H49),"",WaterMain!H49)</f>
        <v>59.3</v>
      </c>
      <c r="K699" s="1">
        <f>IF(ISBLANK(WaterMain!I49),"",WaterMain!I49)</f>
        <v>59.3</v>
      </c>
      <c r="L699" s="1">
        <f>IF(ISBLANK(WaterMain!J49),"",WaterMain!J49)</f>
        <v>59.3</v>
      </c>
      <c r="M699" s="1">
        <f>IF(ISBLANK(WaterMain!K49),"",WaterMain!K49)</f>
        <v>59.3</v>
      </c>
      <c r="N699" s="1">
        <f>IF(ISBLANK(WaterMain!L49),"",WaterMain!L49)</f>
        <v>59.3</v>
      </c>
      <c r="O699" s="1">
        <f>IF(ISBLANK(WaterMain!M49),"",WaterMain!M49)</f>
        <v>59.3</v>
      </c>
      <c r="P699" s="1">
        <f>IF(ISBLANK(WaterMain!N49),"",WaterMain!N49)</f>
        <v>59.3</v>
      </c>
      <c r="Q699" s="1">
        <f>IF(ISBLANK(WaterMain!O49),"",WaterMain!O49)</f>
        <v>59.3</v>
      </c>
      <c r="R699" s="1">
        <f>IF(ISBLANK(WaterMain!P49),"",WaterMain!P49)</f>
        <v>59.3</v>
      </c>
      <c r="S699" s="1">
        <f>IF(ISBLANK(WaterMain!Q49),"",WaterMain!Q49)</f>
        <v>59.3</v>
      </c>
      <c r="T699" s="1">
        <f>IF(ISBLANK(WaterMain!R49),"",WaterMain!R49)</f>
        <v>59.3</v>
      </c>
      <c r="U699" s="1">
        <f>IF(ISBLANK(WaterMain!S49),"",WaterMain!S49)</f>
        <v>59.3</v>
      </c>
      <c r="V699" s="1">
        <f>IF(ISBLANK(WaterMain!T49),"",WaterMain!T49)</f>
        <v>59.3</v>
      </c>
      <c r="W699" s="1">
        <f>IF(ISBLANK(WaterMain!U49),"",WaterMain!U49)</f>
        <v>59.3</v>
      </c>
      <c r="X699" s="1">
        <f>IF(ISBLANK(WaterMain!V49),"",WaterMain!V49)</f>
        <v>59.3</v>
      </c>
      <c r="Y699" s="1">
        <f>IF(ISBLANK(WaterMain!W49),"",WaterMain!W49)</f>
        <v>59.3</v>
      </c>
      <c r="Z699" s="1">
        <f>IF(ISBLANK(WaterMain!X49),"",WaterMain!X49)</f>
        <v>59.3</v>
      </c>
      <c r="AA699" s="1">
        <f>IF(ISBLANK(WaterMain!Y49),"",WaterMain!Y49)</f>
        <v>59.3</v>
      </c>
      <c r="AB699" s="23">
        <f>IF(ISBLANK(WaterMain!Z49),"",WaterMain!Z49)</f>
        <v>59.3</v>
      </c>
    </row>
    <row r="700" spans="1:28" x14ac:dyDescent="0.25">
      <c r="A700" s="53" t="e">
        <f>IF(ISBLANK(WaterMain!A50),NA(),WaterMain!A50)</f>
        <v>#N/A</v>
      </c>
      <c r="B700" t="e">
        <f t="shared" si="38"/>
        <v>#N/A</v>
      </c>
      <c r="C700" t="str">
        <f>IF(ISBLANK(WaterMain!B50),"",WaterMain!B50)</f>
        <v>Oct</v>
      </c>
      <c r="D700" t="str">
        <f t="shared" si="42"/>
        <v>WaterMainCZ04Oct</v>
      </c>
      <c r="E700" s="1">
        <f>IF(ISBLANK(WaterMain!C50),"",WaterMain!C50)</f>
        <v>59.9</v>
      </c>
      <c r="F700" s="1">
        <f>IF(ISBLANK(WaterMain!D50),"",WaterMain!D50)</f>
        <v>59.9</v>
      </c>
      <c r="G700" s="1">
        <f>IF(ISBLANK(WaterMain!E50),"",WaterMain!E50)</f>
        <v>59.9</v>
      </c>
      <c r="H700" s="1">
        <f>IF(ISBLANK(WaterMain!F50),"",WaterMain!F50)</f>
        <v>59.9</v>
      </c>
      <c r="I700" s="1">
        <f>IF(ISBLANK(WaterMain!G50),"",WaterMain!G50)</f>
        <v>59.9</v>
      </c>
      <c r="J700" s="1">
        <f>IF(ISBLANK(WaterMain!H50),"",WaterMain!H50)</f>
        <v>59.9</v>
      </c>
      <c r="K700" s="1">
        <f>IF(ISBLANK(WaterMain!I50),"",WaterMain!I50)</f>
        <v>59.9</v>
      </c>
      <c r="L700" s="1">
        <f>IF(ISBLANK(WaterMain!J50),"",WaterMain!J50)</f>
        <v>59.9</v>
      </c>
      <c r="M700" s="1">
        <f>IF(ISBLANK(WaterMain!K50),"",WaterMain!K50)</f>
        <v>59.9</v>
      </c>
      <c r="N700" s="1">
        <f>IF(ISBLANK(WaterMain!L50),"",WaterMain!L50)</f>
        <v>59.9</v>
      </c>
      <c r="O700" s="1">
        <f>IF(ISBLANK(WaterMain!M50),"",WaterMain!M50)</f>
        <v>59.9</v>
      </c>
      <c r="P700" s="1">
        <f>IF(ISBLANK(WaterMain!N50),"",WaterMain!N50)</f>
        <v>59.9</v>
      </c>
      <c r="Q700" s="1">
        <f>IF(ISBLANK(WaterMain!O50),"",WaterMain!O50)</f>
        <v>59.9</v>
      </c>
      <c r="R700" s="1">
        <f>IF(ISBLANK(WaterMain!P50),"",WaterMain!P50)</f>
        <v>59.9</v>
      </c>
      <c r="S700" s="1">
        <f>IF(ISBLANK(WaterMain!Q50),"",WaterMain!Q50)</f>
        <v>59.9</v>
      </c>
      <c r="T700" s="1">
        <f>IF(ISBLANK(WaterMain!R50),"",WaterMain!R50)</f>
        <v>59.9</v>
      </c>
      <c r="U700" s="1">
        <f>IF(ISBLANK(WaterMain!S50),"",WaterMain!S50)</f>
        <v>59.9</v>
      </c>
      <c r="V700" s="1">
        <f>IF(ISBLANK(WaterMain!T50),"",WaterMain!T50)</f>
        <v>59.9</v>
      </c>
      <c r="W700" s="1">
        <f>IF(ISBLANK(WaterMain!U50),"",WaterMain!U50)</f>
        <v>59.9</v>
      </c>
      <c r="X700" s="1">
        <f>IF(ISBLANK(WaterMain!V50),"",WaterMain!V50)</f>
        <v>59.9</v>
      </c>
      <c r="Y700" s="1">
        <f>IF(ISBLANK(WaterMain!W50),"",WaterMain!W50)</f>
        <v>59.9</v>
      </c>
      <c r="Z700" s="1">
        <f>IF(ISBLANK(WaterMain!X50),"",WaterMain!X50)</f>
        <v>59.9</v>
      </c>
      <c r="AA700" s="1">
        <f>IF(ISBLANK(WaterMain!Y50),"",WaterMain!Y50)</f>
        <v>59.9</v>
      </c>
      <c r="AB700" s="23">
        <f>IF(ISBLANK(WaterMain!Z50),"",WaterMain!Z50)</f>
        <v>59.9</v>
      </c>
    </row>
    <row r="701" spans="1:28" x14ac:dyDescent="0.25">
      <c r="A701" s="53" t="e">
        <f>IF(ISBLANK(WaterMain!A51),NA(),WaterMain!A51)</f>
        <v>#N/A</v>
      </c>
      <c r="B701" t="e">
        <f t="shared" si="38"/>
        <v>#N/A</v>
      </c>
      <c r="C701" t="str">
        <f>IF(ISBLANK(WaterMain!B51),"",WaterMain!B51)</f>
        <v>Nov</v>
      </c>
      <c r="D701" t="str">
        <f t="shared" si="42"/>
        <v>WaterMainCZ04Nov</v>
      </c>
      <c r="E701" s="1">
        <f>IF(ISBLANK(WaterMain!C51),"",WaterMain!C51)</f>
        <v>57</v>
      </c>
      <c r="F701" s="1">
        <f>IF(ISBLANK(WaterMain!D51),"",WaterMain!D51)</f>
        <v>57</v>
      </c>
      <c r="G701" s="1">
        <f>IF(ISBLANK(WaterMain!E51),"",WaterMain!E51)</f>
        <v>57</v>
      </c>
      <c r="H701" s="1">
        <f>IF(ISBLANK(WaterMain!F51),"",WaterMain!F51)</f>
        <v>57</v>
      </c>
      <c r="I701" s="1">
        <f>IF(ISBLANK(WaterMain!G51),"",WaterMain!G51)</f>
        <v>57</v>
      </c>
      <c r="J701" s="1">
        <f>IF(ISBLANK(WaterMain!H51),"",WaterMain!H51)</f>
        <v>57</v>
      </c>
      <c r="K701" s="1">
        <f>IF(ISBLANK(WaterMain!I51),"",WaterMain!I51)</f>
        <v>57</v>
      </c>
      <c r="L701" s="1">
        <f>IF(ISBLANK(WaterMain!J51),"",WaterMain!J51)</f>
        <v>57</v>
      </c>
      <c r="M701" s="1">
        <f>IF(ISBLANK(WaterMain!K51),"",WaterMain!K51)</f>
        <v>57</v>
      </c>
      <c r="N701" s="1">
        <f>IF(ISBLANK(WaterMain!L51),"",WaterMain!L51)</f>
        <v>57</v>
      </c>
      <c r="O701" s="1">
        <f>IF(ISBLANK(WaterMain!M51),"",WaterMain!M51)</f>
        <v>57</v>
      </c>
      <c r="P701" s="1">
        <f>IF(ISBLANK(WaterMain!N51),"",WaterMain!N51)</f>
        <v>57</v>
      </c>
      <c r="Q701" s="1">
        <f>IF(ISBLANK(WaterMain!O51),"",WaterMain!O51)</f>
        <v>57</v>
      </c>
      <c r="R701" s="1">
        <f>IF(ISBLANK(WaterMain!P51),"",WaterMain!P51)</f>
        <v>57</v>
      </c>
      <c r="S701" s="1">
        <f>IF(ISBLANK(WaterMain!Q51),"",WaterMain!Q51)</f>
        <v>57</v>
      </c>
      <c r="T701" s="1">
        <f>IF(ISBLANK(WaterMain!R51),"",WaterMain!R51)</f>
        <v>57</v>
      </c>
      <c r="U701" s="1">
        <f>IF(ISBLANK(WaterMain!S51),"",WaterMain!S51)</f>
        <v>57</v>
      </c>
      <c r="V701" s="1">
        <f>IF(ISBLANK(WaterMain!T51),"",WaterMain!T51)</f>
        <v>57</v>
      </c>
      <c r="W701" s="1">
        <f>IF(ISBLANK(WaterMain!U51),"",WaterMain!U51)</f>
        <v>57</v>
      </c>
      <c r="X701" s="1">
        <f>IF(ISBLANK(WaterMain!V51),"",WaterMain!V51)</f>
        <v>57</v>
      </c>
      <c r="Y701" s="1">
        <f>IF(ISBLANK(WaterMain!W51),"",WaterMain!W51)</f>
        <v>57</v>
      </c>
      <c r="Z701" s="1">
        <f>IF(ISBLANK(WaterMain!X51),"",WaterMain!X51)</f>
        <v>57</v>
      </c>
      <c r="AA701" s="1">
        <f>IF(ISBLANK(WaterMain!Y51),"",WaterMain!Y51)</f>
        <v>57</v>
      </c>
      <c r="AB701" s="23">
        <f>IF(ISBLANK(WaterMain!Z51),"",WaterMain!Z51)</f>
        <v>57</v>
      </c>
    </row>
    <row r="702" spans="1:28" x14ac:dyDescent="0.25">
      <c r="A702" s="53" t="e">
        <f>IF(ISBLANK(WaterMain!A52),NA(),WaterMain!A52)</f>
        <v>#N/A</v>
      </c>
      <c r="B702" t="e">
        <f t="shared" si="38"/>
        <v>#N/A</v>
      </c>
      <c r="C702" t="str">
        <f>IF(ISBLANK(WaterMain!B52),"",WaterMain!B52)</f>
        <v>Dec</v>
      </c>
      <c r="D702" t="str">
        <f t="shared" si="42"/>
        <v>WaterMainCZ04Dec</v>
      </c>
      <c r="E702" s="1">
        <f>IF(ISBLANK(WaterMain!C52),"",WaterMain!C52)</f>
        <v>53.8</v>
      </c>
      <c r="F702" s="1">
        <f>IF(ISBLANK(WaterMain!D52),"",WaterMain!D52)</f>
        <v>53.8</v>
      </c>
      <c r="G702" s="1">
        <f>IF(ISBLANK(WaterMain!E52),"",WaterMain!E52)</f>
        <v>53.8</v>
      </c>
      <c r="H702" s="1">
        <f>IF(ISBLANK(WaterMain!F52),"",WaterMain!F52)</f>
        <v>53.8</v>
      </c>
      <c r="I702" s="1">
        <f>IF(ISBLANK(WaterMain!G52),"",WaterMain!G52)</f>
        <v>53.8</v>
      </c>
      <c r="J702" s="1">
        <f>IF(ISBLANK(WaterMain!H52),"",WaterMain!H52)</f>
        <v>53.8</v>
      </c>
      <c r="K702" s="1">
        <f>IF(ISBLANK(WaterMain!I52),"",WaterMain!I52)</f>
        <v>53.8</v>
      </c>
      <c r="L702" s="1">
        <f>IF(ISBLANK(WaterMain!J52),"",WaterMain!J52)</f>
        <v>53.8</v>
      </c>
      <c r="M702" s="1">
        <f>IF(ISBLANK(WaterMain!K52),"",WaterMain!K52)</f>
        <v>53.8</v>
      </c>
      <c r="N702" s="1">
        <f>IF(ISBLANK(WaterMain!L52),"",WaterMain!L52)</f>
        <v>53.8</v>
      </c>
      <c r="O702" s="1">
        <f>IF(ISBLANK(WaterMain!M52),"",WaterMain!M52)</f>
        <v>53.8</v>
      </c>
      <c r="P702" s="1">
        <f>IF(ISBLANK(WaterMain!N52),"",WaterMain!N52)</f>
        <v>53.8</v>
      </c>
      <c r="Q702" s="1">
        <f>IF(ISBLANK(WaterMain!O52),"",WaterMain!O52)</f>
        <v>53.8</v>
      </c>
      <c r="R702" s="1">
        <f>IF(ISBLANK(WaterMain!P52),"",WaterMain!P52)</f>
        <v>53.8</v>
      </c>
      <c r="S702" s="1">
        <f>IF(ISBLANK(WaterMain!Q52),"",WaterMain!Q52)</f>
        <v>53.8</v>
      </c>
      <c r="T702" s="1">
        <f>IF(ISBLANK(WaterMain!R52),"",WaterMain!R52)</f>
        <v>53.8</v>
      </c>
      <c r="U702" s="1">
        <f>IF(ISBLANK(WaterMain!S52),"",WaterMain!S52)</f>
        <v>53.8</v>
      </c>
      <c r="V702" s="1">
        <f>IF(ISBLANK(WaterMain!T52),"",WaterMain!T52)</f>
        <v>53.8</v>
      </c>
      <c r="W702" s="1">
        <f>IF(ISBLANK(WaterMain!U52),"",WaterMain!U52)</f>
        <v>53.8</v>
      </c>
      <c r="X702" s="1">
        <f>IF(ISBLANK(WaterMain!V52),"",WaterMain!V52)</f>
        <v>53.8</v>
      </c>
      <c r="Y702" s="1">
        <f>IF(ISBLANK(WaterMain!W52),"",WaterMain!W52)</f>
        <v>53.8</v>
      </c>
      <c r="Z702" s="1">
        <f>IF(ISBLANK(WaterMain!X52),"",WaterMain!X52)</f>
        <v>53.8</v>
      </c>
      <c r="AA702" s="1">
        <f>IF(ISBLANK(WaterMain!Y52),"",WaterMain!Y52)</f>
        <v>53.8</v>
      </c>
      <c r="AB702" s="23">
        <f>IF(ISBLANK(WaterMain!Z52),"",WaterMain!Z52)</f>
        <v>53.8</v>
      </c>
    </row>
    <row r="703" spans="1:28" x14ac:dyDescent="0.25">
      <c r="A703" s="53" t="str">
        <f>IF(ISBLANK(WaterMain!A53),NA(),WaterMain!A53)</f>
        <v>WaterMainCZ05</v>
      </c>
      <c r="B703" t="str">
        <f t="shared" si="38"/>
        <v>WaterMainCZ05</v>
      </c>
      <c r="C703" t="str">
        <f>IF(ISBLANK(WaterMain!B53),"",WaterMain!B53)</f>
        <v>Jan</v>
      </c>
      <c r="D703" t="str">
        <f>$B$703&amp;C703</f>
        <v>WaterMainCZ05Jan</v>
      </c>
      <c r="E703" s="1">
        <f>IF(ISBLANK(WaterMain!C53),"",WaterMain!C53)</f>
        <v>52.1</v>
      </c>
      <c r="F703" s="1">
        <f>IF(ISBLANK(WaterMain!D53),"",WaterMain!D53)</f>
        <v>52.1</v>
      </c>
      <c r="G703" s="1">
        <f>IF(ISBLANK(WaterMain!E53),"",WaterMain!E53)</f>
        <v>52.1</v>
      </c>
      <c r="H703" s="1">
        <f>IF(ISBLANK(WaterMain!F53),"",WaterMain!F53)</f>
        <v>52.1</v>
      </c>
      <c r="I703" s="1">
        <f>IF(ISBLANK(WaterMain!G53),"",WaterMain!G53)</f>
        <v>52.1</v>
      </c>
      <c r="J703" s="1">
        <f>IF(ISBLANK(WaterMain!H53),"",WaterMain!H53)</f>
        <v>52.1</v>
      </c>
      <c r="K703" s="1">
        <f>IF(ISBLANK(WaterMain!I53),"",WaterMain!I53)</f>
        <v>52.1</v>
      </c>
      <c r="L703" s="1">
        <f>IF(ISBLANK(WaterMain!J53),"",WaterMain!J53)</f>
        <v>52.1</v>
      </c>
      <c r="M703" s="1">
        <f>IF(ISBLANK(WaterMain!K53),"",WaterMain!K53)</f>
        <v>52.1</v>
      </c>
      <c r="N703" s="1">
        <f>IF(ISBLANK(WaterMain!L53),"",WaterMain!L53)</f>
        <v>52.1</v>
      </c>
      <c r="O703" s="1">
        <f>IF(ISBLANK(WaterMain!M53),"",WaterMain!M53)</f>
        <v>52.1</v>
      </c>
      <c r="P703" s="1">
        <f>IF(ISBLANK(WaterMain!N53),"",WaterMain!N53)</f>
        <v>52.1</v>
      </c>
      <c r="Q703" s="1">
        <f>IF(ISBLANK(WaterMain!O53),"",WaterMain!O53)</f>
        <v>52.1</v>
      </c>
      <c r="R703" s="1">
        <f>IF(ISBLANK(WaterMain!P53),"",WaterMain!P53)</f>
        <v>52.1</v>
      </c>
      <c r="S703" s="1">
        <f>IF(ISBLANK(WaterMain!Q53),"",WaterMain!Q53)</f>
        <v>52.1</v>
      </c>
      <c r="T703" s="1">
        <f>IF(ISBLANK(WaterMain!R53),"",WaterMain!R53)</f>
        <v>52.1</v>
      </c>
      <c r="U703" s="1">
        <f>IF(ISBLANK(WaterMain!S53),"",WaterMain!S53)</f>
        <v>52.1</v>
      </c>
      <c r="V703" s="1">
        <f>IF(ISBLANK(WaterMain!T53),"",WaterMain!T53)</f>
        <v>52.1</v>
      </c>
      <c r="W703" s="1">
        <f>IF(ISBLANK(WaterMain!U53),"",WaterMain!U53)</f>
        <v>52.1</v>
      </c>
      <c r="X703" s="1">
        <f>IF(ISBLANK(WaterMain!V53),"",WaterMain!V53)</f>
        <v>52.1</v>
      </c>
      <c r="Y703" s="1">
        <f>IF(ISBLANK(WaterMain!W53),"",WaterMain!W53)</f>
        <v>52.1</v>
      </c>
      <c r="Z703" s="1">
        <f>IF(ISBLANK(WaterMain!X53),"",WaterMain!X53)</f>
        <v>52.1</v>
      </c>
      <c r="AA703" s="1">
        <f>IF(ISBLANK(WaterMain!Y53),"",WaterMain!Y53)</f>
        <v>52.1</v>
      </c>
      <c r="AB703" s="23">
        <f>IF(ISBLANK(WaterMain!Z53),"",WaterMain!Z53)</f>
        <v>52.1</v>
      </c>
    </row>
    <row r="704" spans="1:28" x14ac:dyDescent="0.25">
      <c r="A704" s="53" t="e">
        <f>IF(ISBLANK(WaterMain!A54),NA(),WaterMain!A54)</f>
        <v>#N/A</v>
      </c>
      <c r="B704" t="e">
        <f t="shared" si="38"/>
        <v>#N/A</v>
      </c>
      <c r="C704" t="str">
        <f>IF(ISBLANK(WaterMain!B54),"",WaterMain!B54)</f>
        <v>Feb</v>
      </c>
      <c r="D704" t="str">
        <f t="shared" ref="D704:D714" si="43">$B$703&amp;C704</f>
        <v>WaterMainCZ05Feb</v>
      </c>
      <c r="E704" s="1">
        <f>IF(ISBLANK(WaterMain!C54),"",WaterMain!C54)</f>
        <v>51.6</v>
      </c>
      <c r="F704" s="1">
        <f>IF(ISBLANK(WaterMain!D54),"",WaterMain!D54)</f>
        <v>51.6</v>
      </c>
      <c r="G704" s="1">
        <f>IF(ISBLANK(WaterMain!E54),"",WaterMain!E54)</f>
        <v>51.6</v>
      </c>
      <c r="H704" s="1">
        <f>IF(ISBLANK(WaterMain!F54),"",WaterMain!F54)</f>
        <v>51.6</v>
      </c>
      <c r="I704" s="1">
        <f>IF(ISBLANK(WaterMain!G54),"",WaterMain!G54)</f>
        <v>51.6</v>
      </c>
      <c r="J704" s="1">
        <f>IF(ISBLANK(WaterMain!H54),"",WaterMain!H54)</f>
        <v>51.6</v>
      </c>
      <c r="K704" s="1">
        <f>IF(ISBLANK(WaterMain!I54),"",WaterMain!I54)</f>
        <v>51.6</v>
      </c>
      <c r="L704" s="1">
        <f>IF(ISBLANK(WaterMain!J54),"",WaterMain!J54)</f>
        <v>51.6</v>
      </c>
      <c r="M704" s="1">
        <f>IF(ISBLANK(WaterMain!K54),"",WaterMain!K54)</f>
        <v>51.6</v>
      </c>
      <c r="N704" s="1">
        <f>IF(ISBLANK(WaterMain!L54),"",WaterMain!L54)</f>
        <v>51.6</v>
      </c>
      <c r="O704" s="1">
        <f>IF(ISBLANK(WaterMain!M54),"",WaterMain!M54)</f>
        <v>51.6</v>
      </c>
      <c r="P704" s="1">
        <f>IF(ISBLANK(WaterMain!N54),"",WaterMain!N54)</f>
        <v>51.6</v>
      </c>
      <c r="Q704" s="1">
        <f>IF(ISBLANK(WaterMain!O54),"",WaterMain!O54)</f>
        <v>51.6</v>
      </c>
      <c r="R704" s="1">
        <f>IF(ISBLANK(WaterMain!P54),"",WaterMain!P54)</f>
        <v>51.6</v>
      </c>
      <c r="S704" s="1">
        <f>IF(ISBLANK(WaterMain!Q54),"",WaterMain!Q54)</f>
        <v>51.6</v>
      </c>
      <c r="T704" s="1">
        <f>IF(ISBLANK(WaterMain!R54),"",WaterMain!R54)</f>
        <v>51.6</v>
      </c>
      <c r="U704" s="1">
        <f>IF(ISBLANK(WaterMain!S54),"",WaterMain!S54)</f>
        <v>51.6</v>
      </c>
      <c r="V704" s="1">
        <f>IF(ISBLANK(WaterMain!T54),"",WaterMain!T54)</f>
        <v>51.6</v>
      </c>
      <c r="W704" s="1">
        <f>IF(ISBLANK(WaterMain!U54),"",WaterMain!U54)</f>
        <v>51.6</v>
      </c>
      <c r="X704" s="1">
        <f>IF(ISBLANK(WaterMain!V54),"",WaterMain!V54)</f>
        <v>51.6</v>
      </c>
      <c r="Y704" s="1">
        <f>IF(ISBLANK(WaterMain!W54),"",WaterMain!W54)</f>
        <v>51.6</v>
      </c>
      <c r="Z704" s="1">
        <f>IF(ISBLANK(WaterMain!X54),"",WaterMain!X54)</f>
        <v>51.6</v>
      </c>
      <c r="AA704" s="1">
        <f>IF(ISBLANK(WaterMain!Y54),"",WaterMain!Y54)</f>
        <v>51.6</v>
      </c>
      <c r="AB704" s="23">
        <f>IF(ISBLANK(WaterMain!Z54),"",WaterMain!Z54)</f>
        <v>51.6</v>
      </c>
    </row>
    <row r="705" spans="1:28" x14ac:dyDescent="0.25">
      <c r="A705" s="53" t="e">
        <f>IF(ISBLANK(WaterMain!A55),NA(),WaterMain!A55)</f>
        <v>#N/A</v>
      </c>
      <c r="B705" t="e">
        <f t="shared" si="38"/>
        <v>#N/A</v>
      </c>
      <c r="C705" t="str">
        <f>IF(ISBLANK(WaterMain!B55),"",WaterMain!B55)</f>
        <v>Mar</v>
      </c>
      <c r="D705" t="str">
        <f t="shared" si="43"/>
        <v>WaterMainCZ05Mar</v>
      </c>
      <c r="E705" s="1">
        <f>IF(ISBLANK(WaterMain!C55),"",WaterMain!C55)</f>
        <v>52.6</v>
      </c>
      <c r="F705" s="1">
        <f>IF(ISBLANK(WaterMain!D55),"",WaterMain!D55)</f>
        <v>52.6</v>
      </c>
      <c r="G705" s="1">
        <f>IF(ISBLANK(WaterMain!E55),"",WaterMain!E55)</f>
        <v>52.6</v>
      </c>
      <c r="H705" s="1">
        <f>IF(ISBLANK(WaterMain!F55),"",WaterMain!F55)</f>
        <v>52.6</v>
      </c>
      <c r="I705" s="1">
        <f>IF(ISBLANK(WaterMain!G55),"",WaterMain!G55)</f>
        <v>52.6</v>
      </c>
      <c r="J705" s="1">
        <f>IF(ISBLANK(WaterMain!H55),"",WaterMain!H55)</f>
        <v>52.6</v>
      </c>
      <c r="K705" s="1">
        <f>IF(ISBLANK(WaterMain!I55),"",WaterMain!I55)</f>
        <v>52.6</v>
      </c>
      <c r="L705" s="1">
        <f>IF(ISBLANK(WaterMain!J55),"",WaterMain!J55)</f>
        <v>52.6</v>
      </c>
      <c r="M705" s="1">
        <f>IF(ISBLANK(WaterMain!K55),"",WaterMain!K55)</f>
        <v>52.6</v>
      </c>
      <c r="N705" s="1">
        <f>IF(ISBLANK(WaterMain!L55),"",WaterMain!L55)</f>
        <v>52.6</v>
      </c>
      <c r="O705" s="1">
        <f>IF(ISBLANK(WaterMain!M55),"",WaterMain!M55)</f>
        <v>52.6</v>
      </c>
      <c r="P705" s="1">
        <f>IF(ISBLANK(WaterMain!N55),"",WaterMain!N55)</f>
        <v>52.6</v>
      </c>
      <c r="Q705" s="1">
        <f>IF(ISBLANK(WaterMain!O55),"",WaterMain!O55)</f>
        <v>52.6</v>
      </c>
      <c r="R705" s="1">
        <f>IF(ISBLANK(WaterMain!P55),"",WaterMain!P55)</f>
        <v>52.6</v>
      </c>
      <c r="S705" s="1">
        <f>IF(ISBLANK(WaterMain!Q55),"",WaterMain!Q55)</f>
        <v>52.6</v>
      </c>
      <c r="T705" s="1">
        <f>IF(ISBLANK(WaterMain!R55),"",WaterMain!R55)</f>
        <v>52.6</v>
      </c>
      <c r="U705" s="1">
        <f>IF(ISBLANK(WaterMain!S55),"",WaterMain!S55)</f>
        <v>52.6</v>
      </c>
      <c r="V705" s="1">
        <f>IF(ISBLANK(WaterMain!T55),"",WaterMain!T55)</f>
        <v>52.6</v>
      </c>
      <c r="W705" s="1">
        <f>IF(ISBLANK(WaterMain!U55),"",WaterMain!U55)</f>
        <v>52.6</v>
      </c>
      <c r="X705" s="1">
        <f>IF(ISBLANK(WaterMain!V55),"",WaterMain!V55)</f>
        <v>52.6</v>
      </c>
      <c r="Y705" s="1">
        <f>IF(ISBLANK(WaterMain!W55),"",WaterMain!W55)</f>
        <v>52.6</v>
      </c>
      <c r="Z705" s="1">
        <f>IF(ISBLANK(WaterMain!X55),"",WaterMain!X55)</f>
        <v>52.6</v>
      </c>
      <c r="AA705" s="1">
        <f>IF(ISBLANK(WaterMain!Y55),"",WaterMain!Y55)</f>
        <v>52.6</v>
      </c>
      <c r="AB705" s="23">
        <f>IF(ISBLANK(WaterMain!Z55),"",WaterMain!Z55)</f>
        <v>52.6</v>
      </c>
    </row>
    <row r="706" spans="1:28" x14ac:dyDescent="0.25">
      <c r="A706" s="53" t="e">
        <f>IF(ISBLANK(WaterMain!A56),NA(),WaterMain!A56)</f>
        <v>#N/A</v>
      </c>
      <c r="B706" t="e">
        <f t="shared" si="38"/>
        <v>#N/A</v>
      </c>
      <c r="C706" t="str">
        <f>IF(ISBLANK(WaterMain!B56),"",WaterMain!B56)</f>
        <v>Apr</v>
      </c>
      <c r="D706" t="str">
        <f t="shared" si="43"/>
        <v>WaterMainCZ05Apr</v>
      </c>
      <c r="E706" s="1">
        <f>IF(ISBLANK(WaterMain!C56),"",WaterMain!C56)</f>
        <v>52.9</v>
      </c>
      <c r="F706" s="1">
        <f>IF(ISBLANK(WaterMain!D56),"",WaterMain!D56)</f>
        <v>52.9</v>
      </c>
      <c r="G706" s="1">
        <f>IF(ISBLANK(WaterMain!E56),"",WaterMain!E56)</f>
        <v>52.9</v>
      </c>
      <c r="H706" s="1">
        <f>IF(ISBLANK(WaterMain!F56),"",WaterMain!F56)</f>
        <v>52.9</v>
      </c>
      <c r="I706" s="1">
        <f>IF(ISBLANK(WaterMain!G56),"",WaterMain!G56)</f>
        <v>52.9</v>
      </c>
      <c r="J706" s="1">
        <f>IF(ISBLANK(WaterMain!H56),"",WaterMain!H56)</f>
        <v>52.9</v>
      </c>
      <c r="K706" s="1">
        <f>IF(ISBLANK(WaterMain!I56),"",WaterMain!I56)</f>
        <v>52.9</v>
      </c>
      <c r="L706" s="1">
        <f>IF(ISBLANK(WaterMain!J56),"",WaterMain!J56)</f>
        <v>52.9</v>
      </c>
      <c r="M706" s="1">
        <f>IF(ISBLANK(WaterMain!K56),"",WaterMain!K56)</f>
        <v>52.9</v>
      </c>
      <c r="N706" s="1">
        <f>IF(ISBLANK(WaterMain!L56),"",WaterMain!L56)</f>
        <v>52.9</v>
      </c>
      <c r="O706" s="1">
        <f>IF(ISBLANK(WaterMain!M56),"",WaterMain!M56)</f>
        <v>52.9</v>
      </c>
      <c r="P706" s="1">
        <f>IF(ISBLANK(WaterMain!N56),"",WaterMain!N56)</f>
        <v>52.9</v>
      </c>
      <c r="Q706" s="1">
        <f>IF(ISBLANK(WaterMain!O56),"",WaterMain!O56)</f>
        <v>52.9</v>
      </c>
      <c r="R706" s="1">
        <f>IF(ISBLANK(WaterMain!P56),"",WaterMain!P56)</f>
        <v>52.9</v>
      </c>
      <c r="S706" s="1">
        <f>IF(ISBLANK(WaterMain!Q56),"",WaterMain!Q56)</f>
        <v>52.9</v>
      </c>
      <c r="T706" s="1">
        <f>IF(ISBLANK(WaterMain!R56),"",WaterMain!R56)</f>
        <v>52.9</v>
      </c>
      <c r="U706" s="1">
        <f>IF(ISBLANK(WaterMain!S56),"",WaterMain!S56)</f>
        <v>52.9</v>
      </c>
      <c r="V706" s="1">
        <f>IF(ISBLANK(WaterMain!T56),"",WaterMain!T56)</f>
        <v>52.9</v>
      </c>
      <c r="W706" s="1">
        <f>IF(ISBLANK(WaterMain!U56),"",WaterMain!U56)</f>
        <v>52.9</v>
      </c>
      <c r="X706" s="1">
        <f>IF(ISBLANK(WaterMain!V56),"",WaterMain!V56)</f>
        <v>52.9</v>
      </c>
      <c r="Y706" s="1">
        <f>IF(ISBLANK(WaterMain!W56),"",WaterMain!W56)</f>
        <v>52.9</v>
      </c>
      <c r="Z706" s="1">
        <f>IF(ISBLANK(WaterMain!X56),"",WaterMain!X56)</f>
        <v>52.9</v>
      </c>
      <c r="AA706" s="1">
        <f>IF(ISBLANK(WaterMain!Y56),"",WaterMain!Y56)</f>
        <v>52.9</v>
      </c>
      <c r="AB706" s="23">
        <f>IF(ISBLANK(WaterMain!Z56),"",WaterMain!Z56)</f>
        <v>52.9</v>
      </c>
    </row>
    <row r="707" spans="1:28" x14ac:dyDescent="0.25">
      <c r="A707" s="53" t="e">
        <f>IF(ISBLANK(WaterMain!A57),NA(),WaterMain!A57)</f>
        <v>#N/A</v>
      </c>
      <c r="B707" t="e">
        <f t="shared" si="38"/>
        <v>#N/A</v>
      </c>
      <c r="C707" t="str">
        <f>IF(ISBLANK(WaterMain!B57),"",WaterMain!B57)</f>
        <v>May</v>
      </c>
      <c r="D707" t="str">
        <f t="shared" si="43"/>
        <v>WaterMainCZ05May</v>
      </c>
      <c r="E707" s="1">
        <f>IF(ISBLANK(WaterMain!C57),"",WaterMain!C57)</f>
        <v>52.5</v>
      </c>
      <c r="F707" s="1">
        <f>IF(ISBLANK(WaterMain!D57),"",WaterMain!D57)</f>
        <v>52.5</v>
      </c>
      <c r="G707" s="1">
        <f>IF(ISBLANK(WaterMain!E57),"",WaterMain!E57)</f>
        <v>52.5</v>
      </c>
      <c r="H707" s="1">
        <f>IF(ISBLANK(WaterMain!F57),"",WaterMain!F57)</f>
        <v>52.5</v>
      </c>
      <c r="I707" s="1">
        <f>IF(ISBLANK(WaterMain!G57),"",WaterMain!G57)</f>
        <v>52.5</v>
      </c>
      <c r="J707" s="1">
        <f>IF(ISBLANK(WaterMain!H57),"",WaterMain!H57)</f>
        <v>52.5</v>
      </c>
      <c r="K707" s="1">
        <f>IF(ISBLANK(WaterMain!I57),"",WaterMain!I57)</f>
        <v>52.5</v>
      </c>
      <c r="L707" s="1">
        <f>IF(ISBLANK(WaterMain!J57),"",WaterMain!J57)</f>
        <v>52.5</v>
      </c>
      <c r="M707" s="1">
        <f>IF(ISBLANK(WaterMain!K57),"",WaterMain!K57)</f>
        <v>52.5</v>
      </c>
      <c r="N707" s="1">
        <f>IF(ISBLANK(WaterMain!L57),"",WaterMain!L57)</f>
        <v>52.5</v>
      </c>
      <c r="O707" s="1">
        <f>IF(ISBLANK(WaterMain!M57),"",WaterMain!M57)</f>
        <v>52.5</v>
      </c>
      <c r="P707" s="1">
        <f>IF(ISBLANK(WaterMain!N57),"",WaterMain!N57)</f>
        <v>52.5</v>
      </c>
      <c r="Q707" s="1">
        <f>IF(ISBLANK(WaterMain!O57),"",WaterMain!O57)</f>
        <v>52.5</v>
      </c>
      <c r="R707" s="1">
        <f>IF(ISBLANK(WaterMain!P57),"",WaterMain!P57)</f>
        <v>52.5</v>
      </c>
      <c r="S707" s="1">
        <f>IF(ISBLANK(WaterMain!Q57),"",WaterMain!Q57)</f>
        <v>52.5</v>
      </c>
      <c r="T707" s="1">
        <f>IF(ISBLANK(WaterMain!R57),"",WaterMain!R57)</f>
        <v>52.5</v>
      </c>
      <c r="U707" s="1">
        <f>IF(ISBLANK(WaterMain!S57),"",WaterMain!S57)</f>
        <v>52.5</v>
      </c>
      <c r="V707" s="1">
        <f>IF(ISBLANK(WaterMain!T57),"",WaterMain!T57)</f>
        <v>52.5</v>
      </c>
      <c r="W707" s="1">
        <f>IF(ISBLANK(WaterMain!U57),"",WaterMain!U57)</f>
        <v>52.5</v>
      </c>
      <c r="X707" s="1">
        <f>IF(ISBLANK(WaterMain!V57),"",WaterMain!V57)</f>
        <v>52.5</v>
      </c>
      <c r="Y707" s="1">
        <f>IF(ISBLANK(WaterMain!W57),"",WaterMain!W57)</f>
        <v>52.5</v>
      </c>
      <c r="Z707" s="1">
        <f>IF(ISBLANK(WaterMain!X57),"",WaterMain!X57)</f>
        <v>52.5</v>
      </c>
      <c r="AA707" s="1">
        <f>IF(ISBLANK(WaterMain!Y57),"",WaterMain!Y57)</f>
        <v>52.5</v>
      </c>
      <c r="AB707" s="23">
        <f>IF(ISBLANK(WaterMain!Z57),"",WaterMain!Z57)</f>
        <v>52.5</v>
      </c>
    </row>
    <row r="708" spans="1:28" x14ac:dyDescent="0.25">
      <c r="A708" s="53" t="e">
        <f>IF(ISBLANK(WaterMain!A58),NA(),WaterMain!A58)</f>
        <v>#N/A</v>
      </c>
      <c r="B708" t="e">
        <f t="shared" si="38"/>
        <v>#N/A</v>
      </c>
      <c r="C708" t="str">
        <f>IF(ISBLANK(WaterMain!B58),"",WaterMain!B58)</f>
        <v>Jun</v>
      </c>
      <c r="D708" t="str">
        <f t="shared" si="43"/>
        <v>WaterMainCZ05Jun</v>
      </c>
      <c r="E708" s="1">
        <f>IF(ISBLANK(WaterMain!C58),"",WaterMain!C58)</f>
        <v>54.5</v>
      </c>
      <c r="F708" s="1">
        <f>IF(ISBLANK(WaterMain!D58),"",WaterMain!D58)</f>
        <v>54.5</v>
      </c>
      <c r="G708" s="1">
        <f>IF(ISBLANK(WaterMain!E58),"",WaterMain!E58)</f>
        <v>54.5</v>
      </c>
      <c r="H708" s="1">
        <f>IF(ISBLANK(WaterMain!F58),"",WaterMain!F58)</f>
        <v>54.5</v>
      </c>
      <c r="I708" s="1">
        <f>IF(ISBLANK(WaterMain!G58),"",WaterMain!G58)</f>
        <v>54.5</v>
      </c>
      <c r="J708" s="1">
        <f>IF(ISBLANK(WaterMain!H58),"",WaterMain!H58)</f>
        <v>54.5</v>
      </c>
      <c r="K708" s="1">
        <f>IF(ISBLANK(WaterMain!I58),"",WaterMain!I58)</f>
        <v>54.5</v>
      </c>
      <c r="L708" s="1">
        <f>IF(ISBLANK(WaterMain!J58),"",WaterMain!J58)</f>
        <v>54.5</v>
      </c>
      <c r="M708" s="1">
        <f>IF(ISBLANK(WaterMain!K58),"",WaterMain!K58)</f>
        <v>54.5</v>
      </c>
      <c r="N708" s="1">
        <f>IF(ISBLANK(WaterMain!L58),"",WaterMain!L58)</f>
        <v>54.5</v>
      </c>
      <c r="O708" s="1">
        <f>IF(ISBLANK(WaterMain!M58),"",WaterMain!M58)</f>
        <v>54.5</v>
      </c>
      <c r="P708" s="1">
        <f>IF(ISBLANK(WaterMain!N58),"",WaterMain!N58)</f>
        <v>54.5</v>
      </c>
      <c r="Q708" s="1">
        <f>IF(ISBLANK(WaterMain!O58),"",WaterMain!O58)</f>
        <v>54.5</v>
      </c>
      <c r="R708" s="1">
        <f>IF(ISBLANK(WaterMain!P58),"",WaterMain!P58)</f>
        <v>54.5</v>
      </c>
      <c r="S708" s="1">
        <f>IF(ISBLANK(WaterMain!Q58),"",WaterMain!Q58)</f>
        <v>54.5</v>
      </c>
      <c r="T708" s="1">
        <f>IF(ISBLANK(WaterMain!R58),"",WaterMain!R58)</f>
        <v>54.5</v>
      </c>
      <c r="U708" s="1">
        <f>IF(ISBLANK(WaterMain!S58),"",WaterMain!S58)</f>
        <v>54.5</v>
      </c>
      <c r="V708" s="1">
        <f>IF(ISBLANK(WaterMain!T58),"",WaterMain!T58)</f>
        <v>54.5</v>
      </c>
      <c r="W708" s="1">
        <f>IF(ISBLANK(WaterMain!U58),"",WaterMain!U58)</f>
        <v>54.5</v>
      </c>
      <c r="X708" s="1">
        <f>IF(ISBLANK(WaterMain!V58),"",WaterMain!V58)</f>
        <v>54.5</v>
      </c>
      <c r="Y708" s="1">
        <f>IF(ISBLANK(WaterMain!W58),"",WaterMain!W58)</f>
        <v>54.5</v>
      </c>
      <c r="Z708" s="1">
        <f>IF(ISBLANK(WaterMain!X58),"",WaterMain!X58)</f>
        <v>54.5</v>
      </c>
      <c r="AA708" s="1">
        <f>IF(ISBLANK(WaterMain!Y58),"",WaterMain!Y58)</f>
        <v>54.5</v>
      </c>
      <c r="AB708" s="23">
        <f>IF(ISBLANK(WaterMain!Z58),"",WaterMain!Z58)</f>
        <v>54.5</v>
      </c>
    </row>
    <row r="709" spans="1:28" x14ac:dyDescent="0.25">
      <c r="A709" s="53" t="e">
        <f>IF(ISBLANK(WaterMain!A59),NA(),WaterMain!A59)</f>
        <v>#N/A</v>
      </c>
      <c r="B709" t="e">
        <f t="shared" si="38"/>
        <v>#N/A</v>
      </c>
      <c r="C709" t="str">
        <f>IF(ISBLANK(WaterMain!B59),"",WaterMain!B59)</f>
        <v>Jul</v>
      </c>
      <c r="D709" t="str">
        <f t="shared" si="43"/>
        <v>WaterMainCZ05Jul</v>
      </c>
      <c r="E709" s="1">
        <f>IF(ISBLANK(WaterMain!C59),"",WaterMain!C59)</f>
        <v>54.8</v>
      </c>
      <c r="F709" s="1">
        <f>IF(ISBLANK(WaterMain!D59),"",WaterMain!D59)</f>
        <v>54.8</v>
      </c>
      <c r="G709" s="1">
        <f>IF(ISBLANK(WaterMain!E59),"",WaterMain!E59)</f>
        <v>54.8</v>
      </c>
      <c r="H709" s="1">
        <f>IF(ISBLANK(WaterMain!F59),"",WaterMain!F59)</f>
        <v>54.8</v>
      </c>
      <c r="I709" s="1">
        <f>IF(ISBLANK(WaterMain!G59),"",WaterMain!G59)</f>
        <v>54.8</v>
      </c>
      <c r="J709" s="1">
        <f>IF(ISBLANK(WaterMain!H59),"",WaterMain!H59)</f>
        <v>54.8</v>
      </c>
      <c r="K709" s="1">
        <f>IF(ISBLANK(WaterMain!I59),"",WaterMain!I59)</f>
        <v>54.8</v>
      </c>
      <c r="L709" s="1">
        <f>IF(ISBLANK(WaterMain!J59),"",WaterMain!J59)</f>
        <v>54.8</v>
      </c>
      <c r="M709" s="1">
        <f>IF(ISBLANK(WaterMain!K59),"",WaterMain!K59)</f>
        <v>54.8</v>
      </c>
      <c r="N709" s="1">
        <f>IF(ISBLANK(WaterMain!L59),"",WaterMain!L59)</f>
        <v>54.8</v>
      </c>
      <c r="O709" s="1">
        <f>IF(ISBLANK(WaterMain!M59),"",WaterMain!M59)</f>
        <v>54.8</v>
      </c>
      <c r="P709" s="1">
        <f>IF(ISBLANK(WaterMain!N59),"",WaterMain!N59)</f>
        <v>54.8</v>
      </c>
      <c r="Q709" s="1">
        <f>IF(ISBLANK(WaterMain!O59),"",WaterMain!O59)</f>
        <v>54.8</v>
      </c>
      <c r="R709" s="1">
        <f>IF(ISBLANK(WaterMain!P59),"",WaterMain!P59)</f>
        <v>54.8</v>
      </c>
      <c r="S709" s="1">
        <f>IF(ISBLANK(WaterMain!Q59),"",WaterMain!Q59)</f>
        <v>54.8</v>
      </c>
      <c r="T709" s="1">
        <f>IF(ISBLANK(WaterMain!R59),"",WaterMain!R59)</f>
        <v>54.8</v>
      </c>
      <c r="U709" s="1">
        <f>IF(ISBLANK(WaterMain!S59),"",WaterMain!S59)</f>
        <v>54.8</v>
      </c>
      <c r="V709" s="1">
        <f>IF(ISBLANK(WaterMain!T59),"",WaterMain!T59)</f>
        <v>54.8</v>
      </c>
      <c r="W709" s="1">
        <f>IF(ISBLANK(WaterMain!U59),"",WaterMain!U59)</f>
        <v>54.8</v>
      </c>
      <c r="X709" s="1">
        <f>IF(ISBLANK(WaterMain!V59),"",WaterMain!V59)</f>
        <v>54.8</v>
      </c>
      <c r="Y709" s="1">
        <f>IF(ISBLANK(WaterMain!W59),"",WaterMain!W59)</f>
        <v>54.8</v>
      </c>
      <c r="Z709" s="1">
        <f>IF(ISBLANK(WaterMain!X59),"",WaterMain!X59)</f>
        <v>54.8</v>
      </c>
      <c r="AA709" s="1">
        <f>IF(ISBLANK(WaterMain!Y59),"",WaterMain!Y59)</f>
        <v>54.8</v>
      </c>
      <c r="AB709" s="23">
        <f>IF(ISBLANK(WaterMain!Z59),"",WaterMain!Z59)</f>
        <v>54.8</v>
      </c>
    </row>
    <row r="710" spans="1:28" x14ac:dyDescent="0.25">
      <c r="A710" s="53" t="e">
        <f>IF(ISBLANK(WaterMain!A60),NA(),WaterMain!A60)</f>
        <v>#N/A</v>
      </c>
      <c r="B710" t="e">
        <f t="shared" si="38"/>
        <v>#N/A</v>
      </c>
      <c r="C710" t="str">
        <f>IF(ISBLANK(WaterMain!B60),"",WaterMain!B60)</f>
        <v>Aug</v>
      </c>
      <c r="D710" t="str">
        <f t="shared" si="43"/>
        <v>WaterMainCZ05Aug</v>
      </c>
      <c r="E710" s="1">
        <f>IF(ISBLANK(WaterMain!C60),"",WaterMain!C60)</f>
        <v>55.7</v>
      </c>
      <c r="F710" s="1">
        <f>IF(ISBLANK(WaterMain!D60),"",WaterMain!D60)</f>
        <v>55.7</v>
      </c>
      <c r="G710" s="1">
        <f>IF(ISBLANK(WaterMain!E60),"",WaterMain!E60)</f>
        <v>55.7</v>
      </c>
      <c r="H710" s="1">
        <f>IF(ISBLANK(WaterMain!F60),"",WaterMain!F60)</f>
        <v>55.7</v>
      </c>
      <c r="I710" s="1">
        <f>IF(ISBLANK(WaterMain!G60),"",WaterMain!G60)</f>
        <v>55.7</v>
      </c>
      <c r="J710" s="1">
        <f>IF(ISBLANK(WaterMain!H60),"",WaterMain!H60)</f>
        <v>55.7</v>
      </c>
      <c r="K710" s="1">
        <f>IF(ISBLANK(WaterMain!I60),"",WaterMain!I60)</f>
        <v>55.7</v>
      </c>
      <c r="L710" s="1">
        <f>IF(ISBLANK(WaterMain!J60),"",WaterMain!J60)</f>
        <v>55.7</v>
      </c>
      <c r="M710" s="1">
        <f>IF(ISBLANK(WaterMain!K60),"",WaterMain!K60)</f>
        <v>55.7</v>
      </c>
      <c r="N710" s="1">
        <f>IF(ISBLANK(WaterMain!L60),"",WaterMain!L60)</f>
        <v>55.7</v>
      </c>
      <c r="O710" s="1">
        <f>IF(ISBLANK(WaterMain!M60),"",WaterMain!M60)</f>
        <v>55.7</v>
      </c>
      <c r="P710" s="1">
        <f>IF(ISBLANK(WaterMain!N60),"",WaterMain!N60)</f>
        <v>55.7</v>
      </c>
      <c r="Q710" s="1">
        <f>IF(ISBLANK(WaterMain!O60),"",WaterMain!O60)</f>
        <v>55.7</v>
      </c>
      <c r="R710" s="1">
        <f>IF(ISBLANK(WaterMain!P60),"",WaterMain!P60)</f>
        <v>55.7</v>
      </c>
      <c r="S710" s="1">
        <f>IF(ISBLANK(WaterMain!Q60),"",WaterMain!Q60)</f>
        <v>55.7</v>
      </c>
      <c r="T710" s="1">
        <f>IF(ISBLANK(WaterMain!R60),"",WaterMain!R60)</f>
        <v>55.7</v>
      </c>
      <c r="U710" s="1">
        <f>IF(ISBLANK(WaterMain!S60),"",WaterMain!S60)</f>
        <v>55.7</v>
      </c>
      <c r="V710" s="1">
        <f>IF(ISBLANK(WaterMain!T60),"",WaterMain!T60)</f>
        <v>55.7</v>
      </c>
      <c r="W710" s="1">
        <f>IF(ISBLANK(WaterMain!U60),"",WaterMain!U60)</f>
        <v>55.7</v>
      </c>
      <c r="X710" s="1">
        <f>IF(ISBLANK(WaterMain!V60),"",WaterMain!V60)</f>
        <v>55.7</v>
      </c>
      <c r="Y710" s="1">
        <f>IF(ISBLANK(WaterMain!W60),"",WaterMain!W60)</f>
        <v>55.7</v>
      </c>
      <c r="Z710" s="1">
        <f>IF(ISBLANK(WaterMain!X60),"",WaterMain!X60)</f>
        <v>55.7</v>
      </c>
      <c r="AA710" s="1">
        <f>IF(ISBLANK(WaterMain!Y60),"",WaterMain!Y60)</f>
        <v>55.7</v>
      </c>
      <c r="AB710" s="23">
        <f>IF(ISBLANK(WaterMain!Z60),"",WaterMain!Z60)</f>
        <v>55.7</v>
      </c>
    </row>
    <row r="711" spans="1:28" x14ac:dyDescent="0.25">
      <c r="A711" s="53" t="e">
        <f>IF(ISBLANK(WaterMain!A61),NA(),WaterMain!A61)</f>
        <v>#N/A</v>
      </c>
      <c r="B711" t="e">
        <f t="shared" ref="B711:B774" si="44">IF(ISTEXT(A711),SUBSTITUTE(SUBSTITUTE(SUBSTITUTE(SUBSTITUTE(A711," ",""),"(",""),"%",""),")",""),A711)</f>
        <v>#N/A</v>
      </c>
      <c r="C711" t="str">
        <f>IF(ISBLANK(WaterMain!B61),"",WaterMain!B61)</f>
        <v>Sep</v>
      </c>
      <c r="D711" t="str">
        <f t="shared" si="43"/>
        <v>WaterMainCZ05Sep</v>
      </c>
      <c r="E711" s="1">
        <f>IF(ISBLANK(WaterMain!C61),"",WaterMain!C61)</f>
        <v>55.3</v>
      </c>
      <c r="F711" s="1">
        <f>IF(ISBLANK(WaterMain!D61),"",WaterMain!D61)</f>
        <v>55.3</v>
      </c>
      <c r="G711" s="1">
        <f>IF(ISBLANK(WaterMain!E61),"",WaterMain!E61)</f>
        <v>55.3</v>
      </c>
      <c r="H711" s="1">
        <f>IF(ISBLANK(WaterMain!F61),"",WaterMain!F61)</f>
        <v>55.3</v>
      </c>
      <c r="I711" s="1">
        <f>IF(ISBLANK(WaterMain!G61),"",WaterMain!G61)</f>
        <v>55.3</v>
      </c>
      <c r="J711" s="1">
        <f>IF(ISBLANK(WaterMain!H61),"",WaterMain!H61)</f>
        <v>55.3</v>
      </c>
      <c r="K711" s="1">
        <f>IF(ISBLANK(WaterMain!I61),"",WaterMain!I61)</f>
        <v>55.3</v>
      </c>
      <c r="L711" s="1">
        <f>IF(ISBLANK(WaterMain!J61),"",WaterMain!J61)</f>
        <v>55.3</v>
      </c>
      <c r="M711" s="1">
        <f>IF(ISBLANK(WaterMain!K61),"",WaterMain!K61)</f>
        <v>55.3</v>
      </c>
      <c r="N711" s="1">
        <f>IF(ISBLANK(WaterMain!L61),"",WaterMain!L61)</f>
        <v>55.3</v>
      </c>
      <c r="O711" s="1">
        <f>IF(ISBLANK(WaterMain!M61),"",WaterMain!M61)</f>
        <v>55.3</v>
      </c>
      <c r="P711" s="1">
        <f>IF(ISBLANK(WaterMain!N61),"",WaterMain!N61)</f>
        <v>55.3</v>
      </c>
      <c r="Q711" s="1">
        <f>IF(ISBLANK(WaterMain!O61),"",WaterMain!O61)</f>
        <v>55.3</v>
      </c>
      <c r="R711" s="1">
        <f>IF(ISBLANK(WaterMain!P61),"",WaterMain!P61)</f>
        <v>55.3</v>
      </c>
      <c r="S711" s="1">
        <f>IF(ISBLANK(WaterMain!Q61),"",WaterMain!Q61)</f>
        <v>55.3</v>
      </c>
      <c r="T711" s="1">
        <f>IF(ISBLANK(WaterMain!R61),"",WaterMain!R61)</f>
        <v>55.3</v>
      </c>
      <c r="U711" s="1">
        <f>IF(ISBLANK(WaterMain!S61),"",WaterMain!S61)</f>
        <v>55.3</v>
      </c>
      <c r="V711" s="1">
        <f>IF(ISBLANK(WaterMain!T61),"",WaterMain!T61)</f>
        <v>55.3</v>
      </c>
      <c r="W711" s="1">
        <f>IF(ISBLANK(WaterMain!U61),"",WaterMain!U61)</f>
        <v>55.3</v>
      </c>
      <c r="X711" s="1">
        <f>IF(ISBLANK(WaterMain!V61),"",WaterMain!V61)</f>
        <v>55.3</v>
      </c>
      <c r="Y711" s="1">
        <f>IF(ISBLANK(WaterMain!W61),"",WaterMain!W61)</f>
        <v>55.3</v>
      </c>
      <c r="Z711" s="1">
        <f>IF(ISBLANK(WaterMain!X61),"",WaterMain!X61)</f>
        <v>55.3</v>
      </c>
      <c r="AA711" s="1">
        <f>IF(ISBLANK(WaterMain!Y61),"",WaterMain!Y61)</f>
        <v>55.3</v>
      </c>
      <c r="AB711" s="23">
        <f>IF(ISBLANK(WaterMain!Z61),"",WaterMain!Z61)</f>
        <v>55.3</v>
      </c>
    </row>
    <row r="712" spans="1:28" x14ac:dyDescent="0.25">
      <c r="A712" s="53" t="e">
        <f>IF(ISBLANK(WaterMain!A62),NA(),WaterMain!A62)</f>
        <v>#N/A</v>
      </c>
      <c r="B712" t="e">
        <f t="shared" si="44"/>
        <v>#N/A</v>
      </c>
      <c r="C712" t="str">
        <f>IF(ISBLANK(WaterMain!B62),"",WaterMain!B62)</f>
        <v>Oct</v>
      </c>
      <c r="D712" t="str">
        <f t="shared" si="43"/>
        <v>WaterMainCZ05Oct</v>
      </c>
      <c r="E712" s="1">
        <f>IF(ISBLANK(WaterMain!C62),"",WaterMain!C62)</f>
        <v>55.4</v>
      </c>
      <c r="F712" s="1">
        <f>IF(ISBLANK(WaterMain!D62),"",WaterMain!D62)</f>
        <v>55.4</v>
      </c>
      <c r="G712" s="1">
        <f>IF(ISBLANK(WaterMain!E62),"",WaterMain!E62)</f>
        <v>55.4</v>
      </c>
      <c r="H712" s="1">
        <f>IF(ISBLANK(WaterMain!F62),"",WaterMain!F62)</f>
        <v>55.4</v>
      </c>
      <c r="I712" s="1">
        <f>IF(ISBLANK(WaterMain!G62),"",WaterMain!G62)</f>
        <v>55.4</v>
      </c>
      <c r="J712" s="1">
        <f>IF(ISBLANK(WaterMain!H62),"",WaterMain!H62)</f>
        <v>55.4</v>
      </c>
      <c r="K712" s="1">
        <f>IF(ISBLANK(WaterMain!I62),"",WaterMain!I62)</f>
        <v>55.4</v>
      </c>
      <c r="L712" s="1">
        <f>IF(ISBLANK(WaterMain!J62),"",WaterMain!J62)</f>
        <v>55.4</v>
      </c>
      <c r="M712" s="1">
        <f>IF(ISBLANK(WaterMain!K62),"",WaterMain!K62)</f>
        <v>55.4</v>
      </c>
      <c r="N712" s="1">
        <f>IF(ISBLANK(WaterMain!L62),"",WaterMain!L62)</f>
        <v>55.4</v>
      </c>
      <c r="O712" s="1">
        <f>IF(ISBLANK(WaterMain!M62),"",WaterMain!M62)</f>
        <v>55.4</v>
      </c>
      <c r="P712" s="1">
        <f>IF(ISBLANK(WaterMain!N62),"",WaterMain!N62)</f>
        <v>55.4</v>
      </c>
      <c r="Q712" s="1">
        <f>IF(ISBLANK(WaterMain!O62),"",WaterMain!O62)</f>
        <v>55.4</v>
      </c>
      <c r="R712" s="1">
        <f>IF(ISBLANK(WaterMain!P62),"",WaterMain!P62)</f>
        <v>55.4</v>
      </c>
      <c r="S712" s="1">
        <f>IF(ISBLANK(WaterMain!Q62),"",WaterMain!Q62)</f>
        <v>55.4</v>
      </c>
      <c r="T712" s="1">
        <f>IF(ISBLANK(WaterMain!R62),"",WaterMain!R62)</f>
        <v>55.4</v>
      </c>
      <c r="U712" s="1">
        <f>IF(ISBLANK(WaterMain!S62),"",WaterMain!S62)</f>
        <v>55.4</v>
      </c>
      <c r="V712" s="1">
        <f>IF(ISBLANK(WaterMain!T62),"",WaterMain!T62)</f>
        <v>55.4</v>
      </c>
      <c r="W712" s="1">
        <f>IF(ISBLANK(WaterMain!U62),"",WaterMain!U62)</f>
        <v>55.4</v>
      </c>
      <c r="X712" s="1">
        <f>IF(ISBLANK(WaterMain!V62),"",WaterMain!V62)</f>
        <v>55.4</v>
      </c>
      <c r="Y712" s="1">
        <f>IF(ISBLANK(WaterMain!W62),"",WaterMain!W62)</f>
        <v>55.4</v>
      </c>
      <c r="Z712" s="1">
        <f>IF(ISBLANK(WaterMain!X62),"",WaterMain!X62)</f>
        <v>55.4</v>
      </c>
      <c r="AA712" s="1">
        <f>IF(ISBLANK(WaterMain!Y62),"",WaterMain!Y62)</f>
        <v>55.4</v>
      </c>
      <c r="AB712" s="23">
        <f>IF(ISBLANK(WaterMain!Z62),"",WaterMain!Z62)</f>
        <v>55.4</v>
      </c>
    </row>
    <row r="713" spans="1:28" x14ac:dyDescent="0.25">
      <c r="A713" s="53" t="e">
        <f>IF(ISBLANK(WaterMain!A63),NA(),WaterMain!A63)</f>
        <v>#N/A</v>
      </c>
      <c r="B713" t="e">
        <f t="shared" si="44"/>
        <v>#N/A</v>
      </c>
      <c r="C713" t="str">
        <f>IF(ISBLANK(WaterMain!B63),"",WaterMain!B63)</f>
        <v>Nov</v>
      </c>
      <c r="D713" t="str">
        <f t="shared" si="43"/>
        <v>WaterMainCZ05Nov</v>
      </c>
      <c r="E713" s="1">
        <f>IF(ISBLANK(WaterMain!C63),"",WaterMain!C63)</f>
        <v>54.8</v>
      </c>
      <c r="F713" s="1">
        <f>IF(ISBLANK(WaterMain!D63),"",WaterMain!D63)</f>
        <v>54.8</v>
      </c>
      <c r="G713" s="1">
        <f>IF(ISBLANK(WaterMain!E63),"",WaterMain!E63)</f>
        <v>54.8</v>
      </c>
      <c r="H713" s="1">
        <f>IF(ISBLANK(WaterMain!F63),"",WaterMain!F63)</f>
        <v>54.8</v>
      </c>
      <c r="I713" s="1">
        <f>IF(ISBLANK(WaterMain!G63),"",WaterMain!G63)</f>
        <v>54.8</v>
      </c>
      <c r="J713" s="1">
        <f>IF(ISBLANK(WaterMain!H63),"",WaterMain!H63)</f>
        <v>54.8</v>
      </c>
      <c r="K713" s="1">
        <f>IF(ISBLANK(WaterMain!I63),"",WaterMain!I63)</f>
        <v>54.8</v>
      </c>
      <c r="L713" s="1">
        <f>IF(ISBLANK(WaterMain!J63),"",WaterMain!J63)</f>
        <v>54.8</v>
      </c>
      <c r="M713" s="1">
        <f>IF(ISBLANK(WaterMain!K63),"",WaterMain!K63)</f>
        <v>54.8</v>
      </c>
      <c r="N713" s="1">
        <f>IF(ISBLANK(WaterMain!L63),"",WaterMain!L63)</f>
        <v>54.8</v>
      </c>
      <c r="O713" s="1">
        <f>IF(ISBLANK(WaterMain!M63),"",WaterMain!M63)</f>
        <v>54.8</v>
      </c>
      <c r="P713" s="1">
        <f>IF(ISBLANK(WaterMain!N63),"",WaterMain!N63)</f>
        <v>54.8</v>
      </c>
      <c r="Q713" s="1">
        <f>IF(ISBLANK(WaterMain!O63),"",WaterMain!O63)</f>
        <v>54.8</v>
      </c>
      <c r="R713" s="1">
        <f>IF(ISBLANK(WaterMain!P63),"",WaterMain!P63)</f>
        <v>54.8</v>
      </c>
      <c r="S713" s="1">
        <f>IF(ISBLANK(WaterMain!Q63),"",WaterMain!Q63)</f>
        <v>54.8</v>
      </c>
      <c r="T713" s="1">
        <f>IF(ISBLANK(WaterMain!R63),"",WaterMain!R63)</f>
        <v>54.8</v>
      </c>
      <c r="U713" s="1">
        <f>IF(ISBLANK(WaterMain!S63),"",WaterMain!S63)</f>
        <v>54.8</v>
      </c>
      <c r="V713" s="1">
        <f>IF(ISBLANK(WaterMain!T63),"",WaterMain!T63)</f>
        <v>54.8</v>
      </c>
      <c r="W713" s="1">
        <f>IF(ISBLANK(WaterMain!U63),"",WaterMain!U63)</f>
        <v>54.8</v>
      </c>
      <c r="X713" s="1">
        <f>IF(ISBLANK(WaterMain!V63),"",WaterMain!V63)</f>
        <v>54.8</v>
      </c>
      <c r="Y713" s="1">
        <f>IF(ISBLANK(WaterMain!W63),"",WaterMain!W63)</f>
        <v>54.8</v>
      </c>
      <c r="Z713" s="1">
        <f>IF(ISBLANK(WaterMain!X63),"",WaterMain!X63)</f>
        <v>54.8</v>
      </c>
      <c r="AA713" s="1">
        <f>IF(ISBLANK(WaterMain!Y63),"",WaterMain!Y63)</f>
        <v>54.8</v>
      </c>
      <c r="AB713" s="23">
        <f>IF(ISBLANK(WaterMain!Z63),"",WaterMain!Z63)</f>
        <v>54.8</v>
      </c>
    </row>
    <row r="714" spans="1:28" x14ac:dyDescent="0.25">
      <c r="A714" s="53" t="e">
        <f>IF(ISBLANK(WaterMain!A64),NA(),WaterMain!A64)</f>
        <v>#N/A</v>
      </c>
      <c r="B714" t="e">
        <f t="shared" si="44"/>
        <v>#N/A</v>
      </c>
      <c r="C714" t="str">
        <f>IF(ISBLANK(WaterMain!B64),"",WaterMain!B64)</f>
        <v>Dec</v>
      </c>
      <c r="D714" t="str">
        <f t="shared" si="43"/>
        <v>WaterMainCZ05Dec</v>
      </c>
      <c r="E714" s="1">
        <f>IF(ISBLANK(WaterMain!C64),"",WaterMain!C64)</f>
        <v>52.7</v>
      </c>
      <c r="F714" s="1">
        <f>IF(ISBLANK(WaterMain!D64),"",WaterMain!D64)</f>
        <v>52.7</v>
      </c>
      <c r="G714" s="1">
        <f>IF(ISBLANK(WaterMain!E64),"",WaterMain!E64)</f>
        <v>52.7</v>
      </c>
      <c r="H714" s="1">
        <f>IF(ISBLANK(WaterMain!F64),"",WaterMain!F64)</f>
        <v>52.7</v>
      </c>
      <c r="I714" s="1">
        <f>IF(ISBLANK(WaterMain!G64),"",WaterMain!G64)</f>
        <v>52.7</v>
      </c>
      <c r="J714" s="1">
        <f>IF(ISBLANK(WaterMain!H64),"",WaterMain!H64)</f>
        <v>52.7</v>
      </c>
      <c r="K714" s="1">
        <f>IF(ISBLANK(WaterMain!I64),"",WaterMain!I64)</f>
        <v>52.7</v>
      </c>
      <c r="L714" s="1">
        <f>IF(ISBLANK(WaterMain!J64),"",WaterMain!J64)</f>
        <v>52.7</v>
      </c>
      <c r="M714" s="1">
        <f>IF(ISBLANK(WaterMain!K64),"",WaterMain!K64)</f>
        <v>52.7</v>
      </c>
      <c r="N714" s="1">
        <f>IF(ISBLANK(WaterMain!L64),"",WaterMain!L64)</f>
        <v>52.7</v>
      </c>
      <c r="O714" s="1">
        <f>IF(ISBLANK(WaterMain!M64),"",WaterMain!M64)</f>
        <v>52.7</v>
      </c>
      <c r="P714" s="1">
        <f>IF(ISBLANK(WaterMain!N64),"",WaterMain!N64)</f>
        <v>52.7</v>
      </c>
      <c r="Q714" s="1">
        <f>IF(ISBLANK(WaterMain!O64),"",WaterMain!O64)</f>
        <v>52.7</v>
      </c>
      <c r="R714" s="1">
        <f>IF(ISBLANK(WaterMain!P64),"",WaterMain!P64)</f>
        <v>52.7</v>
      </c>
      <c r="S714" s="1">
        <f>IF(ISBLANK(WaterMain!Q64),"",WaterMain!Q64)</f>
        <v>52.7</v>
      </c>
      <c r="T714" s="1">
        <f>IF(ISBLANK(WaterMain!R64),"",WaterMain!R64)</f>
        <v>52.7</v>
      </c>
      <c r="U714" s="1">
        <f>IF(ISBLANK(WaterMain!S64),"",WaterMain!S64)</f>
        <v>52.7</v>
      </c>
      <c r="V714" s="1">
        <f>IF(ISBLANK(WaterMain!T64),"",WaterMain!T64)</f>
        <v>52.7</v>
      </c>
      <c r="W714" s="1">
        <f>IF(ISBLANK(WaterMain!U64),"",WaterMain!U64)</f>
        <v>52.7</v>
      </c>
      <c r="X714" s="1">
        <f>IF(ISBLANK(WaterMain!V64),"",WaterMain!V64)</f>
        <v>52.7</v>
      </c>
      <c r="Y714" s="1">
        <f>IF(ISBLANK(WaterMain!W64),"",WaterMain!W64)</f>
        <v>52.7</v>
      </c>
      <c r="Z714" s="1">
        <f>IF(ISBLANK(WaterMain!X64),"",WaterMain!X64)</f>
        <v>52.7</v>
      </c>
      <c r="AA714" s="1">
        <f>IF(ISBLANK(WaterMain!Y64),"",WaterMain!Y64)</f>
        <v>52.7</v>
      </c>
      <c r="AB714" s="23">
        <f>IF(ISBLANK(WaterMain!Z64),"",WaterMain!Z64)</f>
        <v>52.7</v>
      </c>
    </row>
    <row r="715" spans="1:28" x14ac:dyDescent="0.25">
      <c r="A715" s="53" t="str">
        <f>IF(ISBLANK(WaterMain!A65),NA(),WaterMain!A65)</f>
        <v>WaterMainCZ06</v>
      </c>
      <c r="B715" t="str">
        <f t="shared" si="44"/>
        <v>WaterMainCZ06</v>
      </c>
      <c r="C715" t="str">
        <f>IF(ISBLANK(WaterMain!B65),"",WaterMain!B65)</f>
        <v>Jan</v>
      </c>
      <c r="D715" t="str">
        <f>$B$715&amp;C715</f>
        <v>WaterMainCZ06Jan</v>
      </c>
      <c r="E715" s="1">
        <f>IF(ISBLANK(WaterMain!C65),"",WaterMain!C65)</f>
        <v>56.8</v>
      </c>
      <c r="F715" s="1">
        <f>IF(ISBLANK(WaterMain!D65),"",WaterMain!D65)</f>
        <v>56.8</v>
      </c>
      <c r="G715" s="1">
        <f>IF(ISBLANK(WaterMain!E65),"",WaterMain!E65)</f>
        <v>56.8</v>
      </c>
      <c r="H715" s="1">
        <f>IF(ISBLANK(WaterMain!F65),"",WaterMain!F65)</f>
        <v>56.8</v>
      </c>
      <c r="I715" s="1">
        <f>IF(ISBLANK(WaterMain!G65),"",WaterMain!G65)</f>
        <v>56.8</v>
      </c>
      <c r="J715" s="1">
        <f>IF(ISBLANK(WaterMain!H65),"",WaterMain!H65)</f>
        <v>56.8</v>
      </c>
      <c r="K715" s="1">
        <f>IF(ISBLANK(WaterMain!I65),"",WaterMain!I65)</f>
        <v>56.8</v>
      </c>
      <c r="L715" s="1">
        <f>IF(ISBLANK(WaterMain!J65),"",WaterMain!J65)</f>
        <v>56.8</v>
      </c>
      <c r="M715" s="1">
        <f>IF(ISBLANK(WaterMain!K65),"",WaterMain!K65)</f>
        <v>56.8</v>
      </c>
      <c r="N715" s="1">
        <f>IF(ISBLANK(WaterMain!L65),"",WaterMain!L65)</f>
        <v>56.8</v>
      </c>
      <c r="O715" s="1">
        <f>IF(ISBLANK(WaterMain!M65),"",WaterMain!M65)</f>
        <v>56.8</v>
      </c>
      <c r="P715" s="1">
        <f>IF(ISBLANK(WaterMain!N65),"",WaterMain!N65)</f>
        <v>56.8</v>
      </c>
      <c r="Q715" s="1">
        <f>IF(ISBLANK(WaterMain!O65),"",WaterMain!O65)</f>
        <v>56.8</v>
      </c>
      <c r="R715" s="1">
        <f>IF(ISBLANK(WaterMain!P65),"",WaterMain!P65)</f>
        <v>56.8</v>
      </c>
      <c r="S715" s="1">
        <f>IF(ISBLANK(WaterMain!Q65),"",WaterMain!Q65)</f>
        <v>56.8</v>
      </c>
      <c r="T715" s="1">
        <f>IF(ISBLANK(WaterMain!R65),"",WaterMain!R65)</f>
        <v>56.8</v>
      </c>
      <c r="U715" s="1">
        <f>IF(ISBLANK(WaterMain!S65),"",WaterMain!S65)</f>
        <v>56.8</v>
      </c>
      <c r="V715" s="1">
        <f>IF(ISBLANK(WaterMain!T65),"",WaterMain!T65)</f>
        <v>56.8</v>
      </c>
      <c r="W715" s="1">
        <f>IF(ISBLANK(WaterMain!U65),"",WaterMain!U65)</f>
        <v>56.8</v>
      </c>
      <c r="X715" s="1">
        <f>IF(ISBLANK(WaterMain!V65),"",WaterMain!V65)</f>
        <v>56.8</v>
      </c>
      <c r="Y715" s="1">
        <f>IF(ISBLANK(WaterMain!W65),"",WaterMain!W65)</f>
        <v>56.8</v>
      </c>
      <c r="Z715" s="1">
        <f>IF(ISBLANK(WaterMain!X65),"",WaterMain!X65)</f>
        <v>56.8</v>
      </c>
      <c r="AA715" s="1">
        <f>IF(ISBLANK(WaterMain!Y65),"",WaterMain!Y65)</f>
        <v>56.8</v>
      </c>
      <c r="AB715" s="23">
        <f>IF(ISBLANK(WaterMain!Z65),"",WaterMain!Z65)</f>
        <v>56.8</v>
      </c>
    </row>
    <row r="716" spans="1:28" x14ac:dyDescent="0.25">
      <c r="A716" s="53" t="e">
        <f>IF(ISBLANK(WaterMain!A66),NA(),WaterMain!A66)</f>
        <v>#N/A</v>
      </c>
      <c r="B716" t="e">
        <f t="shared" si="44"/>
        <v>#N/A</v>
      </c>
      <c r="C716" t="str">
        <f>IF(ISBLANK(WaterMain!B66),"",WaterMain!B66)</f>
        <v>Feb</v>
      </c>
      <c r="D716" t="str">
        <f t="shared" ref="D716:D726" si="45">$B$715&amp;C716</f>
        <v>WaterMainCZ06Feb</v>
      </c>
      <c r="E716" s="1">
        <f>IF(ISBLANK(WaterMain!C66),"",WaterMain!C66)</f>
        <v>56.8</v>
      </c>
      <c r="F716" s="1">
        <f>IF(ISBLANK(WaterMain!D66),"",WaterMain!D66)</f>
        <v>56.8</v>
      </c>
      <c r="G716" s="1">
        <f>IF(ISBLANK(WaterMain!E66),"",WaterMain!E66)</f>
        <v>56.8</v>
      </c>
      <c r="H716" s="1">
        <f>IF(ISBLANK(WaterMain!F66),"",WaterMain!F66)</f>
        <v>56.8</v>
      </c>
      <c r="I716" s="1">
        <f>IF(ISBLANK(WaterMain!G66),"",WaterMain!G66)</f>
        <v>56.8</v>
      </c>
      <c r="J716" s="1">
        <f>IF(ISBLANK(WaterMain!H66),"",WaterMain!H66)</f>
        <v>56.8</v>
      </c>
      <c r="K716" s="1">
        <f>IF(ISBLANK(WaterMain!I66),"",WaterMain!I66)</f>
        <v>56.8</v>
      </c>
      <c r="L716" s="1">
        <f>IF(ISBLANK(WaterMain!J66),"",WaterMain!J66)</f>
        <v>56.8</v>
      </c>
      <c r="M716" s="1">
        <f>IF(ISBLANK(WaterMain!K66),"",WaterMain!K66)</f>
        <v>56.8</v>
      </c>
      <c r="N716" s="1">
        <f>IF(ISBLANK(WaterMain!L66),"",WaterMain!L66)</f>
        <v>56.8</v>
      </c>
      <c r="O716" s="1">
        <f>IF(ISBLANK(WaterMain!M66),"",WaterMain!M66)</f>
        <v>56.8</v>
      </c>
      <c r="P716" s="1">
        <f>IF(ISBLANK(WaterMain!N66),"",WaterMain!N66)</f>
        <v>56.8</v>
      </c>
      <c r="Q716" s="1">
        <f>IF(ISBLANK(WaterMain!O66),"",WaterMain!O66)</f>
        <v>56.8</v>
      </c>
      <c r="R716" s="1">
        <f>IF(ISBLANK(WaterMain!P66),"",WaterMain!P66)</f>
        <v>56.8</v>
      </c>
      <c r="S716" s="1">
        <f>IF(ISBLANK(WaterMain!Q66),"",WaterMain!Q66)</f>
        <v>56.8</v>
      </c>
      <c r="T716" s="1">
        <f>IF(ISBLANK(WaterMain!R66),"",WaterMain!R66)</f>
        <v>56.8</v>
      </c>
      <c r="U716" s="1">
        <f>IF(ISBLANK(WaterMain!S66),"",WaterMain!S66)</f>
        <v>56.8</v>
      </c>
      <c r="V716" s="1">
        <f>IF(ISBLANK(WaterMain!T66),"",WaterMain!T66)</f>
        <v>56.8</v>
      </c>
      <c r="W716" s="1">
        <f>IF(ISBLANK(WaterMain!U66),"",WaterMain!U66)</f>
        <v>56.8</v>
      </c>
      <c r="X716" s="1">
        <f>IF(ISBLANK(WaterMain!V66),"",WaterMain!V66)</f>
        <v>56.8</v>
      </c>
      <c r="Y716" s="1">
        <f>IF(ISBLANK(WaterMain!W66),"",WaterMain!W66)</f>
        <v>56.8</v>
      </c>
      <c r="Z716" s="1">
        <f>IF(ISBLANK(WaterMain!X66),"",WaterMain!X66)</f>
        <v>56.8</v>
      </c>
      <c r="AA716" s="1">
        <f>IF(ISBLANK(WaterMain!Y66),"",WaterMain!Y66)</f>
        <v>56.8</v>
      </c>
      <c r="AB716" s="23">
        <f>IF(ISBLANK(WaterMain!Z66),"",WaterMain!Z66)</f>
        <v>56.8</v>
      </c>
    </row>
    <row r="717" spans="1:28" x14ac:dyDescent="0.25">
      <c r="A717" s="53" t="e">
        <f>IF(ISBLANK(WaterMain!A67),NA(),WaterMain!A67)</f>
        <v>#N/A</v>
      </c>
      <c r="B717" t="e">
        <f t="shared" si="44"/>
        <v>#N/A</v>
      </c>
      <c r="C717" t="str">
        <f>IF(ISBLANK(WaterMain!B67),"",WaterMain!B67)</f>
        <v>Mar</v>
      </c>
      <c r="D717" t="str">
        <f t="shared" si="45"/>
        <v>WaterMainCZ06Mar</v>
      </c>
      <c r="E717" s="1">
        <f>IF(ISBLANK(WaterMain!C67),"",WaterMain!C67)</f>
        <v>57.6</v>
      </c>
      <c r="F717" s="1">
        <f>IF(ISBLANK(WaterMain!D67),"",WaterMain!D67)</f>
        <v>57.6</v>
      </c>
      <c r="G717" s="1">
        <f>IF(ISBLANK(WaterMain!E67),"",WaterMain!E67)</f>
        <v>57.6</v>
      </c>
      <c r="H717" s="1">
        <f>IF(ISBLANK(WaterMain!F67),"",WaterMain!F67)</f>
        <v>57.6</v>
      </c>
      <c r="I717" s="1">
        <f>IF(ISBLANK(WaterMain!G67),"",WaterMain!G67)</f>
        <v>57.6</v>
      </c>
      <c r="J717" s="1">
        <f>IF(ISBLANK(WaterMain!H67),"",WaterMain!H67)</f>
        <v>57.6</v>
      </c>
      <c r="K717" s="1">
        <f>IF(ISBLANK(WaterMain!I67),"",WaterMain!I67)</f>
        <v>57.6</v>
      </c>
      <c r="L717" s="1">
        <f>IF(ISBLANK(WaterMain!J67),"",WaterMain!J67)</f>
        <v>57.6</v>
      </c>
      <c r="M717" s="1">
        <f>IF(ISBLANK(WaterMain!K67),"",WaterMain!K67)</f>
        <v>57.6</v>
      </c>
      <c r="N717" s="1">
        <f>IF(ISBLANK(WaterMain!L67),"",WaterMain!L67)</f>
        <v>57.6</v>
      </c>
      <c r="O717" s="1">
        <f>IF(ISBLANK(WaterMain!M67),"",WaterMain!M67)</f>
        <v>57.6</v>
      </c>
      <c r="P717" s="1">
        <f>IF(ISBLANK(WaterMain!N67),"",WaterMain!N67)</f>
        <v>57.6</v>
      </c>
      <c r="Q717" s="1">
        <f>IF(ISBLANK(WaterMain!O67),"",WaterMain!O67)</f>
        <v>57.6</v>
      </c>
      <c r="R717" s="1">
        <f>IF(ISBLANK(WaterMain!P67),"",WaterMain!P67)</f>
        <v>57.6</v>
      </c>
      <c r="S717" s="1">
        <f>IF(ISBLANK(WaterMain!Q67),"",WaterMain!Q67)</f>
        <v>57.6</v>
      </c>
      <c r="T717" s="1">
        <f>IF(ISBLANK(WaterMain!R67),"",WaterMain!R67)</f>
        <v>57.6</v>
      </c>
      <c r="U717" s="1">
        <f>IF(ISBLANK(WaterMain!S67),"",WaterMain!S67)</f>
        <v>57.6</v>
      </c>
      <c r="V717" s="1">
        <f>IF(ISBLANK(WaterMain!T67),"",WaterMain!T67)</f>
        <v>57.6</v>
      </c>
      <c r="W717" s="1">
        <f>IF(ISBLANK(WaterMain!U67),"",WaterMain!U67)</f>
        <v>57.6</v>
      </c>
      <c r="X717" s="1">
        <f>IF(ISBLANK(WaterMain!V67),"",WaterMain!V67)</f>
        <v>57.6</v>
      </c>
      <c r="Y717" s="1">
        <f>IF(ISBLANK(WaterMain!W67),"",WaterMain!W67)</f>
        <v>57.6</v>
      </c>
      <c r="Z717" s="1">
        <f>IF(ISBLANK(WaterMain!X67),"",WaterMain!X67)</f>
        <v>57.6</v>
      </c>
      <c r="AA717" s="1">
        <f>IF(ISBLANK(WaterMain!Y67),"",WaterMain!Y67)</f>
        <v>57.6</v>
      </c>
      <c r="AB717" s="23">
        <f>IF(ISBLANK(WaterMain!Z67),"",WaterMain!Z67)</f>
        <v>57.6</v>
      </c>
    </row>
    <row r="718" spans="1:28" x14ac:dyDescent="0.25">
      <c r="A718" s="53" t="e">
        <f>IF(ISBLANK(WaterMain!A68),NA(),WaterMain!A68)</f>
        <v>#N/A</v>
      </c>
      <c r="B718" t="e">
        <f t="shared" si="44"/>
        <v>#N/A</v>
      </c>
      <c r="C718" t="str">
        <f>IF(ISBLANK(WaterMain!B68),"",WaterMain!B68)</f>
        <v>Apr</v>
      </c>
      <c r="D718" t="str">
        <f t="shared" si="45"/>
        <v>WaterMainCZ06Apr</v>
      </c>
      <c r="E718" s="1">
        <f>IF(ISBLANK(WaterMain!C68),"",WaterMain!C68)</f>
        <v>57.5</v>
      </c>
      <c r="F718" s="1">
        <f>IF(ISBLANK(WaterMain!D68),"",WaterMain!D68)</f>
        <v>57.5</v>
      </c>
      <c r="G718" s="1">
        <f>IF(ISBLANK(WaterMain!E68),"",WaterMain!E68)</f>
        <v>57.5</v>
      </c>
      <c r="H718" s="1">
        <f>IF(ISBLANK(WaterMain!F68),"",WaterMain!F68)</f>
        <v>57.5</v>
      </c>
      <c r="I718" s="1">
        <f>IF(ISBLANK(WaterMain!G68),"",WaterMain!G68)</f>
        <v>57.5</v>
      </c>
      <c r="J718" s="1">
        <f>IF(ISBLANK(WaterMain!H68),"",WaterMain!H68)</f>
        <v>57.5</v>
      </c>
      <c r="K718" s="1">
        <f>IF(ISBLANK(WaterMain!I68),"",WaterMain!I68)</f>
        <v>57.5</v>
      </c>
      <c r="L718" s="1">
        <f>IF(ISBLANK(WaterMain!J68),"",WaterMain!J68)</f>
        <v>57.5</v>
      </c>
      <c r="M718" s="1">
        <f>IF(ISBLANK(WaterMain!K68),"",WaterMain!K68)</f>
        <v>57.5</v>
      </c>
      <c r="N718" s="1">
        <f>IF(ISBLANK(WaterMain!L68),"",WaterMain!L68)</f>
        <v>57.5</v>
      </c>
      <c r="O718" s="1">
        <f>IF(ISBLANK(WaterMain!M68),"",WaterMain!M68)</f>
        <v>57.5</v>
      </c>
      <c r="P718" s="1">
        <f>IF(ISBLANK(WaterMain!N68),"",WaterMain!N68)</f>
        <v>57.5</v>
      </c>
      <c r="Q718" s="1">
        <f>IF(ISBLANK(WaterMain!O68),"",WaterMain!O68)</f>
        <v>57.5</v>
      </c>
      <c r="R718" s="1">
        <f>IF(ISBLANK(WaterMain!P68),"",WaterMain!P68)</f>
        <v>57.5</v>
      </c>
      <c r="S718" s="1">
        <f>IF(ISBLANK(WaterMain!Q68),"",WaterMain!Q68)</f>
        <v>57.5</v>
      </c>
      <c r="T718" s="1">
        <f>IF(ISBLANK(WaterMain!R68),"",WaterMain!R68)</f>
        <v>57.5</v>
      </c>
      <c r="U718" s="1">
        <f>IF(ISBLANK(WaterMain!S68),"",WaterMain!S68)</f>
        <v>57.5</v>
      </c>
      <c r="V718" s="1">
        <f>IF(ISBLANK(WaterMain!T68),"",WaterMain!T68)</f>
        <v>57.5</v>
      </c>
      <c r="W718" s="1">
        <f>IF(ISBLANK(WaterMain!U68),"",WaterMain!U68)</f>
        <v>57.5</v>
      </c>
      <c r="X718" s="1">
        <f>IF(ISBLANK(WaterMain!V68),"",WaterMain!V68)</f>
        <v>57.5</v>
      </c>
      <c r="Y718" s="1">
        <f>IF(ISBLANK(WaterMain!W68),"",WaterMain!W68)</f>
        <v>57.5</v>
      </c>
      <c r="Z718" s="1">
        <f>IF(ISBLANK(WaterMain!X68),"",WaterMain!X68)</f>
        <v>57.5</v>
      </c>
      <c r="AA718" s="1">
        <f>IF(ISBLANK(WaterMain!Y68),"",WaterMain!Y68)</f>
        <v>57.5</v>
      </c>
      <c r="AB718" s="23">
        <f>IF(ISBLANK(WaterMain!Z68),"",WaterMain!Z68)</f>
        <v>57.5</v>
      </c>
    </row>
    <row r="719" spans="1:28" x14ac:dyDescent="0.25">
      <c r="A719" s="53" t="e">
        <f>IF(ISBLANK(WaterMain!A69),NA(),WaterMain!A69)</f>
        <v>#N/A</v>
      </c>
      <c r="B719" t="e">
        <f t="shared" si="44"/>
        <v>#N/A</v>
      </c>
      <c r="C719" t="str">
        <f>IF(ISBLANK(WaterMain!B69),"",WaterMain!B69)</f>
        <v>May</v>
      </c>
      <c r="D719" t="str">
        <f t="shared" si="45"/>
        <v>WaterMainCZ06May</v>
      </c>
      <c r="E719" s="1">
        <f>IF(ISBLANK(WaterMain!C69),"",WaterMain!C69)</f>
        <v>57.6</v>
      </c>
      <c r="F719" s="1">
        <f>IF(ISBLANK(WaterMain!D69),"",WaterMain!D69)</f>
        <v>57.6</v>
      </c>
      <c r="G719" s="1">
        <f>IF(ISBLANK(WaterMain!E69),"",WaterMain!E69)</f>
        <v>57.6</v>
      </c>
      <c r="H719" s="1">
        <f>IF(ISBLANK(WaterMain!F69),"",WaterMain!F69)</f>
        <v>57.6</v>
      </c>
      <c r="I719" s="1">
        <f>IF(ISBLANK(WaterMain!G69),"",WaterMain!G69)</f>
        <v>57.6</v>
      </c>
      <c r="J719" s="1">
        <f>IF(ISBLANK(WaterMain!H69),"",WaterMain!H69)</f>
        <v>57.6</v>
      </c>
      <c r="K719" s="1">
        <f>IF(ISBLANK(WaterMain!I69),"",WaterMain!I69)</f>
        <v>57.6</v>
      </c>
      <c r="L719" s="1">
        <f>IF(ISBLANK(WaterMain!J69),"",WaterMain!J69)</f>
        <v>57.6</v>
      </c>
      <c r="M719" s="1">
        <f>IF(ISBLANK(WaterMain!K69),"",WaterMain!K69)</f>
        <v>57.6</v>
      </c>
      <c r="N719" s="1">
        <f>IF(ISBLANK(WaterMain!L69),"",WaterMain!L69)</f>
        <v>57.6</v>
      </c>
      <c r="O719" s="1">
        <f>IF(ISBLANK(WaterMain!M69),"",WaterMain!M69)</f>
        <v>57.6</v>
      </c>
      <c r="P719" s="1">
        <f>IF(ISBLANK(WaterMain!N69),"",WaterMain!N69)</f>
        <v>57.6</v>
      </c>
      <c r="Q719" s="1">
        <f>IF(ISBLANK(WaterMain!O69),"",WaterMain!O69)</f>
        <v>57.6</v>
      </c>
      <c r="R719" s="1">
        <f>IF(ISBLANK(WaterMain!P69),"",WaterMain!P69)</f>
        <v>57.6</v>
      </c>
      <c r="S719" s="1">
        <f>IF(ISBLANK(WaterMain!Q69),"",WaterMain!Q69)</f>
        <v>57.6</v>
      </c>
      <c r="T719" s="1">
        <f>IF(ISBLANK(WaterMain!R69),"",WaterMain!R69)</f>
        <v>57.6</v>
      </c>
      <c r="U719" s="1">
        <f>IF(ISBLANK(WaterMain!S69),"",WaterMain!S69)</f>
        <v>57.6</v>
      </c>
      <c r="V719" s="1">
        <f>IF(ISBLANK(WaterMain!T69),"",WaterMain!T69)</f>
        <v>57.6</v>
      </c>
      <c r="W719" s="1">
        <f>IF(ISBLANK(WaterMain!U69),"",WaterMain!U69)</f>
        <v>57.6</v>
      </c>
      <c r="X719" s="1">
        <f>IF(ISBLANK(WaterMain!V69),"",WaterMain!V69)</f>
        <v>57.6</v>
      </c>
      <c r="Y719" s="1">
        <f>IF(ISBLANK(WaterMain!W69),"",WaterMain!W69)</f>
        <v>57.6</v>
      </c>
      <c r="Z719" s="1">
        <f>IF(ISBLANK(WaterMain!X69),"",WaterMain!X69)</f>
        <v>57.6</v>
      </c>
      <c r="AA719" s="1">
        <f>IF(ISBLANK(WaterMain!Y69),"",WaterMain!Y69)</f>
        <v>57.6</v>
      </c>
      <c r="AB719" s="23">
        <f>IF(ISBLANK(WaterMain!Z69),"",WaterMain!Z69)</f>
        <v>57.6</v>
      </c>
    </row>
    <row r="720" spans="1:28" x14ac:dyDescent="0.25">
      <c r="A720" s="53" t="e">
        <f>IF(ISBLANK(WaterMain!A70),NA(),WaterMain!A70)</f>
        <v>#N/A</v>
      </c>
      <c r="B720" t="e">
        <f t="shared" si="44"/>
        <v>#N/A</v>
      </c>
      <c r="C720" t="str">
        <f>IF(ISBLANK(WaterMain!B70),"",WaterMain!B70)</f>
        <v>Jun</v>
      </c>
      <c r="D720" t="str">
        <f t="shared" si="45"/>
        <v>WaterMainCZ06Jun</v>
      </c>
      <c r="E720" s="1">
        <f>IF(ISBLANK(WaterMain!C70),"",WaterMain!C70)</f>
        <v>59.5</v>
      </c>
      <c r="F720" s="1">
        <f>IF(ISBLANK(WaterMain!D70),"",WaterMain!D70)</f>
        <v>59.5</v>
      </c>
      <c r="G720" s="1">
        <f>IF(ISBLANK(WaterMain!E70),"",WaterMain!E70)</f>
        <v>59.5</v>
      </c>
      <c r="H720" s="1">
        <f>IF(ISBLANK(WaterMain!F70),"",WaterMain!F70)</f>
        <v>59.5</v>
      </c>
      <c r="I720" s="1">
        <f>IF(ISBLANK(WaterMain!G70),"",WaterMain!G70)</f>
        <v>59.5</v>
      </c>
      <c r="J720" s="1">
        <f>IF(ISBLANK(WaterMain!H70),"",WaterMain!H70)</f>
        <v>59.5</v>
      </c>
      <c r="K720" s="1">
        <f>IF(ISBLANK(WaterMain!I70),"",WaterMain!I70)</f>
        <v>59.5</v>
      </c>
      <c r="L720" s="1">
        <f>IF(ISBLANK(WaterMain!J70),"",WaterMain!J70)</f>
        <v>59.5</v>
      </c>
      <c r="M720" s="1">
        <f>IF(ISBLANK(WaterMain!K70),"",WaterMain!K70)</f>
        <v>59.5</v>
      </c>
      <c r="N720" s="1">
        <f>IF(ISBLANK(WaterMain!L70),"",WaterMain!L70)</f>
        <v>59.5</v>
      </c>
      <c r="O720" s="1">
        <f>IF(ISBLANK(WaterMain!M70),"",WaterMain!M70)</f>
        <v>59.5</v>
      </c>
      <c r="P720" s="1">
        <f>IF(ISBLANK(WaterMain!N70),"",WaterMain!N70)</f>
        <v>59.5</v>
      </c>
      <c r="Q720" s="1">
        <f>IF(ISBLANK(WaterMain!O70),"",WaterMain!O70)</f>
        <v>59.5</v>
      </c>
      <c r="R720" s="1">
        <f>IF(ISBLANK(WaterMain!P70),"",WaterMain!P70)</f>
        <v>59.5</v>
      </c>
      <c r="S720" s="1">
        <f>IF(ISBLANK(WaterMain!Q70),"",WaterMain!Q70)</f>
        <v>59.5</v>
      </c>
      <c r="T720" s="1">
        <f>IF(ISBLANK(WaterMain!R70),"",WaterMain!R70)</f>
        <v>59.5</v>
      </c>
      <c r="U720" s="1">
        <f>IF(ISBLANK(WaterMain!S70),"",WaterMain!S70)</f>
        <v>59.5</v>
      </c>
      <c r="V720" s="1">
        <f>IF(ISBLANK(WaterMain!T70),"",WaterMain!T70)</f>
        <v>59.5</v>
      </c>
      <c r="W720" s="1">
        <f>IF(ISBLANK(WaterMain!U70),"",WaterMain!U70)</f>
        <v>59.5</v>
      </c>
      <c r="X720" s="1">
        <f>IF(ISBLANK(WaterMain!V70),"",WaterMain!V70)</f>
        <v>59.5</v>
      </c>
      <c r="Y720" s="1">
        <f>IF(ISBLANK(WaterMain!W70),"",WaterMain!W70)</f>
        <v>59.5</v>
      </c>
      <c r="Z720" s="1">
        <f>IF(ISBLANK(WaterMain!X70),"",WaterMain!X70)</f>
        <v>59.5</v>
      </c>
      <c r="AA720" s="1">
        <f>IF(ISBLANK(WaterMain!Y70),"",WaterMain!Y70)</f>
        <v>59.5</v>
      </c>
      <c r="AB720" s="23">
        <f>IF(ISBLANK(WaterMain!Z70),"",WaterMain!Z70)</f>
        <v>59.5</v>
      </c>
    </row>
    <row r="721" spans="1:28" x14ac:dyDescent="0.25">
      <c r="A721" s="53" t="e">
        <f>IF(ISBLANK(WaterMain!A71),NA(),WaterMain!A71)</f>
        <v>#N/A</v>
      </c>
      <c r="B721" t="e">
        <f t="shared" si="44"/>
        <v>#N/A</v>
      </c>
      <c r="C721" t="str">
        <f>IF(ISBLANK(WaterMain!B71),"",WaterMain!B71)</f>
        <v>Jul</v>
      </c>
      <c r="D721" t="str">
        <f t="shared" si="45"/>
        <v>WaterMainCZ06Jul</v>
      </c>
      <c r="E721" s="1">
        <f>IF(ISBLANK(WaterMain!C71),"",WaterMain!C71)</f>
        <v>61.1</v>
      </c>
      <c r="F721" s="1">
        <f>IF(ISBLANK(WaterMain!D71),"",WaterMain!D71)</f>
        <v>61.1</v>
      </c>
      <c r="G721" s="1">
        <f>IF(ISBLANK(WaterMain!E71),"",WaterMain!E71)</f>
        <v>61.1</v>
      </c>
      <c r="H721" s="1">
        <f>IF(ISBLANK(WaterMain!F71),"",WaterMain!F71)</f>
        <v>61.1</v>
      </c>
      <c r="I721" s="1">
        <f>IF(ISBLANK(WaterMain!G71),"",WaterMain!G71)</f>
        <v>61.1</v>
      </c>
      <c r="J721" s="1">
        <f>IF(ISBLANK(WaterMain!H71),"",WaterMain!H71)</f>
        <v>61.1</v>
      </c>
      <c r="K721" s="1">
        <f>IF(ISBLANK(WaterMain!I71),"",WaterMain!I71)</f>
        <v>61.1</v>
      </c>
      <c r="L721" s="1">
        <f>IF(ISBLANK(WaterMain!J71),"",WaterMain!J71)</f>
        <v>61.1</v>
      </c>
      <c r="M721" s="1">
        <f>IF(ISBLANK(WaterMain!K71),"",WaterMain!K71)</f>
        <v>61.1</v>
      </c>
      <c r="N721" s="1">
        <f>IF(ISBLANK(WaterMain!L71),"",WaterMain!L71)</f>
        <v>61.1</v>
      </c>
      <c r="O721" s="1">
        <f>IF(ISBLANK(WaterMain!M71),"",WaterMain!M71)</f>
        <v>61.1</v>
      </c>
      <c r="P721" s="1">
        <f>IF(ISBLANK(WaterMain!N71),"",WaterMain!N71)</f>
        <v>61.1</v>
      </c>
      <c r="Q721" s="1">
        <f>IF(ISBLANK(WaterMain!O71),"",WaterMain!O71)</f>
        <v>61.1</v>
      </c>
      <c r="R721" s="1">
        <f>IF(ISBLANK(WaterMain!P71),"",WaterMain!P71)</f>
        <v>61.1</v>
      </c>
      <c r="S721" s="1">
        <f>IF(ISBLANK(WaterMain!Q71),"",WaterMain!Q71)</f>
        <v>61.1</v>
      </c>
      <c r="T721" s="1">
        <f>IF(ISBLANK(WaterMain!R71),"",WaterMain!R71)</f>
        <v>61.1</v>
      </c>
      <c r="U721" s="1">
        <f>IF(ISBLANK(WaterMain!S71),"",WaterMain!S71)</f>
        <v>61.1</v>
      </c>
      <c r="V721" s="1">
        <f>IF(ISBLANK(WaterMain!T71),"",WaterMain!T71)</f>
        <v>61.1</v>
      </c>
      <c r="W721" s="1">
        <f>IF(ISBLANK(WaterMain!U71),"",WaterMain!U71)</f>
        <v>61.1</v>
      </c>
      <c r="X721" s="1">
        <f>IF(ISBLANK(WaterMain!V71),"",WaterMain!V71)</f>
        <v>61.1</v>
      </c>
      <c r="Y721" s="1">
        <f>IF(ISBLANK(WaterMain!W71),"",WaterMain!W71)</f>
        <v>61.1</v>
      </c>
      <c r="Z721" s="1">
        <f>IF(ISBLANK(WaterMain!X71),"",WaterMain!X71)</f>
        <v>61.1</v>
      </c>
      <c r="AA721" s="1">
        <f>IF(ISBLANK(WaterMain!Y71),"",WaterMain!Y71)</f>
        <v>61.1</v>
      </c>
      <c r="AB721" s="23">
        <f>IF(ISBLANK(WaterMain!Z71),"",WaterMain!Z71)</f>
        <v>61.1</v>
      </c>
    </row>
    <row r="722" spans="1:28" x14ac:dyDescent="0.25">
      <c r="A722" s="53" t="e">
        <f>IF(ISBLANK(WaterMain!A72),NA(),WaterMain!A72)</f>
        <v>#N/A</v>
      </c>
      <c r="B722" t="e">
        <f t="shared" si="44"/>
        <v>#N/A</v>
      </c>
      <c r="C722" t="str">
        <f>IF(ISBLANK(WaterMain!B72),"",WaterMain!B72)</f>
        <v>Aug</v>
      </c>
      <c r="D722" t="str">
        <f t="shared" si="45"/>
        <v>WaterMainCZ06Aug</v>
      </c>
      <c r="E722" s="1">
        <f>IF(ISBLANK(WaterMain!C72),"",WaterMain!C72)</f>
        <v>62.1</v>
      </c>
      <c r="F722" s="1">
        <f>IF(ISBLANK(WaterMain!D72),"",WaterMain!D72)</f>
        <v>62.1</v>
      </c>
      <c r="G722" s="1">
        <f>IF(ISBLANK(WaterMain!E72),"",WaterMain!E72)</f>
        <v>62.1</v>
      </c>
      <c r="H722" s="1">
        <f>IF(ISBLANK(WaterMain!F72),"",WaterMain!F72)</f>
        <v>62.1</v>
      </c>
      <c r="I722" s="1">
        <f>IF(ISBLANK(WaterMain!G72),"",WaterMain!G72)</f>
        <v>62.1</v>
      </c>
      <c r="J722" s="1">
        <f>IF(ISBLANK(WaterMain!H72),"",WaterMain!H72)</f>
        <v>62.1</v>
      </c>
      <c r="K722" s="1">
        <f>IF(ISBLANK(WaterMain!I72),"",WaterMain!I72)</f>
        <v>62.1</v>
      </c>
      <c r="L722" s="1">
        <f>IF(ISBLANK(WaterMain!J72),"",WaterMain!J72)</f>
        <v>62.1</v>
      </c>
      <c r="M722" s="1">
        <f>IF(ISBLANK(WaterMain!K72),"",WaterMain!K72)</f>
        <v>62.1</v>
      </c>
      <c r="N722" s="1">
        <f>IF(ISBLANK(WaterMain!L72),"",WaterMain!L72)</f>
        <v>62.1</v>
      </c>
      <c r="O722" s="1">
        <f>IF(ISBLANK(WaterMain!M72),"",WaterMain!M72)</f>
        <v>62.1</v>
      </c>
      <c r="P722" s="1">
        <f>IF(ISBLANK(WaterMain!N72),"",WaterMain!N72)</f>
        <v>62.1</v>
      </c>
      <c r="Q722" s="1">
        <f>IF(ISBLANK(WaterMain!O72),"",WaterMain!O72)</f>
        <v>62.1</v>
      </c>
      <c r="R722" s="1">
        <f>IF(ISBLANK(WaterMain!P72),"",WaterMain!P72)</f>
        <v>62.1</v>
      </c>
      <c r="S722" s="1">
        <f>IF(ISBLANK(WaterMain!Q72),"",WaterMain!Q72)</f>
        <v>62.1</v>
      </c>
      <c r="T722" s="1">
        <f>IF(ISBLANK(WaterMain!R72),"",WaterMain!R72)</f>
        <v>62.1</v>
      </c>
      <c r="U722" s="1">
        <f>IF(ISBLANK(WaterMain!S72),"",WaterMain!S72)</f>
        <v>62.1</v>
      </c>
      <c r="V722" s="1">
        <f>IF(ISBLANK(WaterMain!T72),"",WaterMain!T72)</f>
        <v>62.1</v>
      </c>
      <c r="W722" s="1">
        <f>IF(ISBLANK(WaterMain!U72),"",WaterMain!U72)</f>
        <v>62.1</v>
      </c>
      <c r="X722" s="1">
        <f>IF(ISBLANK(WaterMain!V72),"",WaterMain!V72)</f>
        <v>62.1</v>
      </c>
      <c r="Y722" s="1">
        <f>IF(ISBLANK(WaterMain!W72),"",WaterMain!W72)</f>
        <v>62.1</v>
      </c>
      <c r="Z722" s="1">
        <f>IF(ISBLANK(WaterMain!X72),"",WaterMain!X72)</f>
        <v>62.1</v>
      </c>
      <c r="AA722" s="1">
        <f>IF(ISBLANK(WaterMain!Y72),"",WaterMain!Y72)</f>
        <v>62.1</v>
      </c>
      <c r="AB722" s="23">
        <f>IF(ISBLANK(WaterMain!Z72),"",WaterMain!Z72)</f>
        <v>62.1</v>
      </c>
    </row>
    <row r="723" spans="1:28" x14ac:dyDescent="0.25">
      <c r="A723" s="53" t="e">
        <f>IF(ISBLANK(WaterMain!A73),NA(),WaterMain!A73)</f>
        <v>#N/A</v>
      </c>
      <c r="B723" t="e">
        <f t="shared" si="44"/>
        <v>#N/A</v>
      </c>
      <c r="C723" t="str">
        <f>IF(ISBLANK(WaterMain!B73),"",WaterMain!B73)</f>
        <v>Sep</v>
      </c>
      <c r="D723" t="str">
        <f t="shared" si="45"/>
        <v>WaterMainCZ06Sep</v>
      </c>
      <c r="E723" s="1">
        <f>IF(ISBLANK(WaterMain!C73),"",WaterMain!C73)</f>
        <v>61.5</v>
      </c>
      <c r="F723" s="1">
        <f>IF(ISBLANK(WaterMain!D73),"",WaterMain!D73)</f>
        <v>61.5</v>
      </c>
      <c r="G723" s="1">
        <f>IF(ISBLANK(WaterMain!E73),"",WaterMain!E73)</f>
        <v>61.5</v>
      </c>
      <c r="H723" s="1">
        <f>IF(ISBLANK(WaterMain!F73),"",WaterMain!F73)</f>
        <v>61.5</v>
      </c>
      <c r="I723" s="1">
        <f>IF(ISBLANK(WaterMain!G73),"",WaterMain!G73)</f>
        <v>61.5</v>
      </c>
      <c r="J723" s="1">
        <f>IF(ISBLANK(WaterMain!H73),"",WaterMain!H73)</f>
        <v>61.5</v>
      </c>
      <c r="K723" s="1">
        <f>IF(ISBLANK(WaterMain!I73),"",WaterMain!I73)</f>
        <v>61.5</v>
      </c>
      <c r="L723" s="1">
        <f>IF(ISBLANK(WaterMain!J73),"",WaterMain!J73)</f>
        <v>61.5</v>
      </c>
      <c r="M723" s="1">
        <f>IF(ISBLANK(WaterMain!K73),"",WaterMain!K73)</f>
        <v>61.5</v>
      </c>
      <c r="N723" s="1">
        <f>IF(ISBLANK(WaterMain!L73),"",WaterMain!L73)</f>
        <v>61.5</v>
      </c>
      <c r="O723" s="1">
        <f>IF(ISBLANK(WaterMain!M73),"",WaterMain!M73)</f>
        <v>61.5</v>
      </c>
      <c r="P723" s="1">
        <f>IF(ISBLANK(WaterMain!N73),"",WaterMain!N73)</f>
        <v>61.5</v>
      </c>
      <c r="Q723" s="1">
        <f>IF(ISBLANK(WaterMain!O73),"",WaterMain!O73)</f>
        <v>61.5</v>
      </c>
      <c r="R723" s="1">
        <f>IF(ISBLANK(WaterMain!P73),"",WaterMain!P73)</f>
        <v>61.5</v>
      </c>
      <c r="S723" s="1">
        <f>IF(ISBLANK(WaterMain!Q73),"",WaterMain!Q73)</f>
        <v>61.5</v>
      </c>
      <c r="T723" s="1">
        <f>IF(ISBLANK(WaterMain!R73),"",WaterMain!R73)</f>
        <v>61.5</v>
      </c>
      <c r="U723" s="1">
        <f>IF(ISBLANK(WaterMain!S73),"",WaterMain!S73)</f>
        <v>61.5</v>
      </c>
      <c r="V723" s="1">
        <f>IF(ISBLANK(WaterMain!T73),"",WaterMain!T73)</f>
        <v>61.5</v>
      </c>
      <c r="W723" s="1">
        <f>IF(ISBLANK(WaterMain!U73),"",WaterMain!U73)</f>
        <v>61.5</v>
      </c>
      <c r="X723" s="1">
        <f>IF(ISBLANK(WaterMain!V73),"",WaterMain!V73)</f>
        <v>61.5</v>
      </c>
      <c r="Y723" s="1">
        <f>IF(ISBLANK(WaterMain!W73),"",WaterMain!W73)</f>
        <v>61.5</v>
      </c>
      <c r="Z723" s="1">
        <f>IF(ISBLANK(WaterMain!X73),"",WaterMain!X73)</f>
        <v>61.5</v>
      </c>
      <c r="AA723" s="1">
        <f>IF(ISBLANK(WaterMain!Y73),"",WaterMain!Y73)</f>
        <v>61.5</v>
      </c>
      <c r="AB723" s="23">
        <f>IF(ISBLANK(WaterMain!Z73),"",WaterMain!Z73)</f>
        <v>61.5</v>
      </c>
    </row>
    <row r="724" spans="1:28" x14ac:dyDescent="0.25">
      <c r="A724" s="53" t="e">
        <f>IF(ISBLANK(WaterMain!A74),NA(),WaterMain!A74)</f>
        <v>#N/A</v>
      </c>
      <c r="B724" t="e">
        <f t="shared" si="44"/>
        <v>#N/A</v>
      </c>
      <c r="C724" t="str">
        <f>IF(ISBLANK(WaterMain!B74),"",WaterMain!B74)</f>
        <v>Oct</v>
      </c>
      <c r="D724" t="str">
        <f t="shared" si="45"/>
        <v>WaterMainCZ06Oct</v>
      </c>
      <c r="E724" s="1">
        <f>IF(ISBLANK(WaterMain!C74),"",WaterMain!C74)</f>
        <v>61.8</v>
      </c>
      <c r="F724" s="1">
        <f>IF(ISBLANK(WaterMain!D74),"",WaterMain!D74)</f>
        <v>61.8</v>
      </c>
      <c r="G724" s="1">
        <f>IF(ISBLANK(WaterMain!E74),"",WaterMain!E74)</f>
        <v>61.8</v>
      </c>
      <c r="H724" s="1">
        <f>IF(ISBLANK(WaterMain!F74),"",WaterMain!F74)</f>
        <v>61.8</v>
      </c>
      <c r="I724" s="1">
        <f>IF(ISBLANK(WaterMain!G74),"",WaterMain!G74)</f>
        <v>61.8</v>
      </c>
      <c r="J724" s="1">
        <f>IF(ISBLANK(WaterMain!H74),"",WaterMain!H74)</f>
        <v>61.8</v>
      </c>
      <c r="K724" s="1">
        <f>IF(ISBLANK(WaterMain!I74),"",WaterMain!I74)</f>
        <v>61.8</v>
      </c>
      <c r="L724" s="1">
        <f>IF(ISBLANK(WaterMain!J74),"",WaterMain!J74)</f>
        <v>61.8</v>
      </c>
      <c r="M724" s="1">
        <f>IF(ISBLANK(WaterMain!K74),"",WaterMain!K74)</f>
        <v>61.8</v>
      </c>
      <c r="N724" s="1">
        <f>IF(ISBLANK(WaterMain!L74),"",WaterMain!L74)</f>
        <v>61.8</v>
      </c>
      <c r="O724" s="1">
        <f>IF(ISBLANK(WaterMain!M74),"",WaterMain!M74)</f>
        <v>61.8</v>
      </c>
      <c r="P724" s="1">
        <f>IF(ISBLANK(WaterMain!N74),"",WaterMain!N74)</f>
        <v>61.8</v>
      </c>
      <c r="Q724" s="1">
        <f>IF(ISBLANK(WaterMain!O74),"",WaterMain!O74)</f>
        <v>61.8</v>
      </c>
      <c r="R724" s="1">
        <f>IF(ISBLANK(WaterMain!P74),"",WaterMain!P74)</f>
        <v>61.8</v>
      </c>
      <c r="S724" s="1">
        <f>IF(ISBLANK(WaterMain!Q74),"",WaterMain!Q74)</f>
        <v>61.8</v>
      </c>
      <c r="T724" s="1">
        <f>IF(ISBLANK(WaterMain!R74),"",WaterMain!R74)</f>
        <v>61.8</v>
      </c>
      <c r="U724" s="1">
        <f>IF(ISBLANK(WaterMain!S74),"",WaterMain!S74)</f>
        <v>61.8</v>
      </c>
      <c r="V724" s="1">
        <f>IF(ISBLANK(WaterMain!T74),"",WaterMain!T74)</f>
        <v>61.8</v>
      </c>
      <c r="W724" s="1">
        <f>IF(ISBLANK(WaterMain!U74),"",WaterMain!U74)</f>
        <v>61.8</v>
      </c>
      <c r="X724" s="1">
        <f>IF(ISBLANK(WaterMain!V74),"",WaterMain!V74)</f>
        <v>61.8</v>
      </c>
      <c r="Y724" s="1">
        <f>IF(ISBLANK(WaterMain!W74),"",WaterMain!W74)</f>
        <v>61.8</v>
      </c>
      <c r="Z724" s="1">
        <f>IF(ISBLANK(WaterMain!X74),"",WaterMain!X74)</f>
        <v>61.8</v>
      </c>
      <c r="AA724" s="1">
        <f>IF(ISBLANK(WaterMain!Y74),"",WaterMain!Y74)</f>
        <v>61.8</v>
      </c>
      <c r="AB724" s="23">
        <f>IF(ISBLANK(WaterMain!Z74),"",WaterMain!Z74)</f>
        <v>61.8</v>
      </c>
    </row>
    <row r="725" spans="1:28" x14ac:dyDescent="0.25">
      <c r="A725" s="53" t="e">
        <f>IF(ISBLANK(WaterMain!A75),NA(),WaterMain!A75)</f>
        <v>#N/A</v>
      </c>
      <c r="B725" t="e">
        <f t="shared" si="44"/>
        <v>#N/A</v>
      </c>
      <c r="C725" t="str">
        <f>IF(ISBLANK(WaterMain!B75),"",WaterMain!B75)</f>
        <v>Nov</v>
      </c>
      <c r="D725" t="str">
        <f t="shared" si="45"/>
        <v>WaterMainCZ06Nov</v>
      </c>
      <c r="E725" s="1">
        <f>IF(ISBLANK(WaterMain!C75),"",WaterMain!C75)</f>
        <v>60.3</v>
      </c>
      <c r="F725" s="1">
        <f>IF(ISBLANK(WaterMain!D75),"",WaterMain!D75)</f>
        <v>60.3</v>
      </c>
      <c r="G725" s="1">
        <f>IF(ISBLANK(WaterMain!E75),"",WaterMain!E75)</f>
        <v>60.3</v>
      </c>
      <c r="H725" s="1">
        <f>IF(ISBLANK(WaterMain!F75),"",WaterMain!F75)</f>
        <v>60.3</v>
      </c>
      <c r="I725" s="1">
        <f>IF(ISBLANK(WaterMain!G75),"",WaterMain!G75)</f>
        <v>60.3</v>
      </c>
      <c r="J725" s="1">
        <f>IF(ISBLANK(WaterMain!H75),"",WaterMain!H75)</f>
        <v>60.3</v>
      </c>
      <c r="K725" s="1">
        <f>IF(ISBLANK(WaterMain!I75),"",WaterMain!I75)</f>
        <v>60.3</v>
      </c>
      <c r="L725" s="1">
        <f>IF(ISBLANK(WaterMain!J75),"",WaterMain!J75)</f>
        <v>60.3</v>
      </c>
      <c r="M725" s="1">
        <f>IF(ISBLANK(WaterMain!K75),"",WaterMain!K75)</f>
        <v>60.3</v>
      </c>
      <c r="N725" s="1">
        <f>IF(ISBLANK(WaterMain!L75),"",WaterMain!L75)</f>
        <v>60.3</v>
      </c>
      <c r="O725" s="1">
        <f>IF(ISBLANK(WaterMain!M75),"",WaterMain!M75)</f>
        <v>60.3</v>
      </c>
      <c r="P725" s="1">
        <f>IF(ISBLANK(WaterMain!N75),"",WaterMain!N75)</f>
        <v>60.3</v>
      </c>
      <c r="Q725" s="1">
        <f>IF(ISBLANK(WaterMain!O75),"",WaterMain!O75)</f>
        <v>60.3</v>
      </c>
      <c r="R725" s="1">
        <f>IF(ISBLANK(WaterMain!P75),"",WaterMain!P75)</f>
        <v>60.3</v>
      </c>
      <c r="S725" s="1">
        <f>IF(ISBLANK(WaterMain!Q75),"",WaterMain!Q75)</f>
        <v>60.3</v>
      </c>
      <c r="T725" s="1">
        <f>IF(ISBLANK(WaterMain!R75),"",WaterMain!R75)</f>
        <v>60.3</v>
      </c>
      <c r="U725" s="1">
        <f>IF(ISBLANK(WaterMain!S75),"",WaterMain!S75)</f>
        <v>60.3</v>
      </c>
      <c r="V725" s="1">
        <f>IF(ISBLANK(WaterMain!T75),"",WaterMain!T75)</f>
        <v>60.3</v>
      </c>
      <c r="W725" s="1">
        <f>IF(ISBLANK(WaterMain!U75),"",WaterMain!U75)</f>
        <v>60.3</v>
      </c>
      <c r="X725" s="1">
        <f>IF(ISBLANK(WaterMain!V75),"",WaterMain!V75)</f>
        <v>60.3</v>
      </c>
      <c r="Y725" s="1">
        <f>IF(ISBLANK(WaterMain!W75),"",WaterMain!W75)</f>
        <v>60.3</v>
      </c>
      <c r="Z725" s="1">
        <f>IF(ISBLANK(WaterMain!X75),"",WaterMain!X75)</f>
        <v>60.3</v>
      </c>
      <c r="AA725" s="1">
        <f>IF(ISBLANK(WaterMain!Y75),"",WaterMain!Y75)</f>
        <v>60.3</v>
      </c>
      <c r="AB725" s="23">
        <f>IF(ISBLANK(WaterMain!Z75),"",WaterMain!Z75)</f>
        <v>60.3</v>
      </c>
    </row>
    <row r="726" spans="1:28" x14ac:dyDescent="0.25">
      <c r="A726" s="53" t="e">
        <f>IF(ISBLANK(WaterMain!A76),NA(),WaterMain!A76)</f>
        <v>#N/A</v>
      </c>
      <c r="B726" t="e">
        <f t="shared" si="44"/>
        <v>#N/A</v>
      </c>
      <c r="C726" t="str">
        <f>IF(ISBLANK(WaterMain!B76),"",WaterMain!B76)</f>
        <v>Dec</v>
      </c>
      <c r="D726" t="str">
        <f t="shared" si="45"/>
        <v>WaterMainCZ06Dec</v>
      </c>
      <c r="E726" s="1">
        <f>IF(ISBLANK(WaterMain!C76),"",WaterMain!C76)</f>
        <v>57.5</v>
      </c>
      <c r="F726" s="1">
        <f>IF(ISBLANK(WaterMain!D76),"",WaterMain!D76)</f>
        <v>57.5</v>
      </c>
      <c r="G726" s="1">
        <f>IF(ISBLANK(WaterMain!E76),"",WaterMain!E76)</f>
        <v>57.5</v>
      </c>
      <c r="H726" s="1">
        <f>IF(ISBLANK(WaterMain!F76),"",WaterMain!F76)</f>
        <v>57.5</v>
      </c>
      <c r="I726" s="1">
        <f>IF(ISBLANK(WaterMain!G76),"",WaterMain!G76)</f>
        <v>57.5</v>
      </c>
      <c r="J726" s="1">
        <f>IF(ISBLANK(WaterMain!H76),"",WaterMain!H76)</f>
        <v>57.5</v>
      </c>
      <c r="K726" s="1">
        <f>IF(ISBLANK(WaterMain!I76),"",WaterMain!I76)</f>
        <v>57.5</v>
      </c>
      <c r="L726" s="1">
        <f>IF(ISBLANK(WaterMain!J76),"",WaterMain!J76)</f>
        <v>57.5</v>
      </c>
      <c r="M726" s="1">
        <f>IF(ISBLANK(WaterMain!K76),"",WaterMain!K76)</f>
        <v>57.5</v>
      </c>
      <c r="N726" s="1">
        <f>IF(ISBLANK(WaterMain!L76),"",WaterMain!L76)</f>
        <v>57.5</v>
      </c>
      <c r="O726" s="1">
        <f>IF(ISBLANK(WaterMain!M76),"",WaterMain!M76)</f>
        <v>57.5</v>
      </c>
      <c r="P726" s="1">
        <f>IF(ISBLANK(WaterMain!N76),"",WaterMain!N76)</f>
        <v>57.5</v>
      </c>
      <c r="Q726" s="1">
        <f>IF(ISBLANK(WaterMain!O76),"",WaterMain!O76)</f>
        <v>57.5</v>
      </c>
      <c r="R726" s="1">
        <f>IF(ISBLANK(WaterMain!P76),"",WaterMain!P76)</f>
        <v>57.5</v>
      </c>
      <c r="S726" s="1">
        <f>IF(ISBLANK(WaterMain!Q76),"",WaterMain!Q76)</f>
        <v>57.5</v>
      </c>
      <c r="T726" s="1">
        <f>IF(ISBLANK(WaterMain!R76),"",WaterMain!R76)</f>
        <v>57.5</v>
      </c>
      <c r="U726" s="1">
        <f>IF(ISBLANK(WaterMain!S76),"",WaterMain!S76)</f>
        <v>57.5</v>
      </c>
      <c r="V726" s="1">
        <f>IF(ISBLANK(WaterMain!T76),"",WaterMain!T76)</f>
        <v>57.5</v>
      </c>
      <c r="W726" s="1">
        <f>IF(ISBLANK(WaterMain!U76),"",WaterMain!U76)</f>
        <v>57.5</v>
      </c>
      <c r="X726" s="1">
        <f>IF(ISBLANK(WaterMain!V76),"",WaterMain!V76)</f>
        <v>57.5</v>
      </c>
      <c r="Y726" s="1">
        <f>IF(ISBLANK(WaterMain!W76),"",WaterMain!W76)</f>
        <v>57.5</v>
      </c>
      <c r="Z726" s="1">
        <f>IF(ISBLANK(WaterMain!X76),"",WaterMain!X76)</f>
        <v>57.5</v>
      </c>
      <c r="AA726" s="1">
        <f>IF(ISBLANK(WaterMain!Y76),"",WaterMain!Y76)</f>
        <v>57.5</v>
      </c>
      <c r="AB726" s="23">
        <f>IF(ISBLANK(WaterMain!Z76),"",WaterMain!Z76)</f>
        <v>57.5</v>
      </c>
    </row>
    <row r="727" spans="1:28" x14ac:dyDescent="0.25">
      <c r="A727" s="53" t="str">
        <f>IF(ISBLANK(WaterMain!A77),NA(),WaterMain!A77)</f>
        <v>WaterMainCZ07</v>
      </c>
      <c r="B727" t="str">
        <f t="shared" si="44"/>
        <v>WaterMainCZ07</v>
      </c>
      <c r="C727" t="str">
        <f>IF(ISBLANK(WaterMain!B77),"",WaterMain!B77)</f>
        <v>Jan</v>
      </c>
      <c r="D727" t="str">
        <f>$B$727&amp;C727</f>
        <v>WaterMainCZ07Jan</v>
      </c>
      <c r="E727" s="1">
        <f>IF(ISBLANK(WaterMain!C77),"",WaterMain!C77)</f>
        <v>58.8</v>
      </c>
      <c r="F727" s="1">
        <f>IF(ISBLANK(WaterMain!D77),"",WaterMain!D77)</f>
        <v>58.8</v>
      </c>
      <c r="G727" s="1">
        <f>IF(ISBLANK(WaterMain!E77),"",WaterMain!E77)</f>
        <v>58.8</v>
      </c>
      <c r="H727" s="1">
        <f>IF(ISBLANK(WaterMain!F77),"",WaterMain!F77)</f>
        <v>58.8</v>
      </c>
      <c r="I727" s="1">
        <f>IF(ISBLANK(WaterMain!G77),"",WaterMain!G77)</f>
        <v>58.8</v>
      </c>
      <c r="J727" s="1">
        <f>IF(ISBLANK(WaterMain!H77),"",WaterMain!H77)</f>
        <v>58.8</v>
      </c>
      <c r="K727" s="1">
        <f>IF(ISBLANK(WaterMain!I77),"",WaterMain!I77)</f>
        <v>58.8</v>
      </c>
      <c r="L727" s="1">
        <f>IF(ISBLANK(WaterMain!J77),"",WaterMain!J77)</f>
        <v>58.8</v>
      </c>
      <c r="M727" s="1">
        <f>IF(ISBLANK(WaterMain!K77),"",WaterMain!K77)</f>
        <v>58.8</v>
      </c>
      <c r="N727" s="1">
        <f>IF(ISBLANK(WaterMain!L77),"",WaterMain!L77)</f>
        <v>58.8</v>
      </c>
      <c r="O727" s="1">
        <f>IF(ISBLANK(WaterMain!M77),"",WaterMain!M77)</f>
        <v>58.8</v>
      </c>
      <c r="P727" s="1">
        <f>IF(ISBLANK(WaterMain!N77),"",WaterMain!N77)</f>
        <v>58.8</v>
      </c>
      <c r="Q727" s="1">
        <f>IF(ISBLANK(WaterMain!O77),"",WaterMain!O77)</f>
        <v>58.8</v>
      </c>
      <c r="R727" s="1">
        <f>IF(ISBLANK(WaterMain!P77),"",WaterMain!P77)</f>
        <v>58.8</v>
      </c>
      <c r="S727" s="1">
        <f>IF(ISBLANK(WaterMain!Q77),"",WaterMain!Q77)</f>
        <v>58.8</v>
      </c>
      <c r="T727" s="1">
        <f>IF(ISBLANK(WaterMain!R77),"",WaterMain!R77)</f>
        <v>58.8</v>
      </c>
      <c r="U727" s="1">
        <f>IF(ISBLANK(WaterMain!S77),"",WaterMain!S77)</f>
        <v>58.8</v>
      </c>
      <c r="V727" s="1">
        <f>IF(ISBLANK(WaterMain!T77),"",WaterMain!T77)</f>
        <v>58.8</v>
      </c>
      <c r="W727" s="1">
        <f>IF(ISBLANK(WaterMain!U77),"",WaterMain!U77)</f>
        <v>58.8</v>
      </c>
      <c r="X727" s="1">
        <f>IF(ISBLANK(WaterMain!V77),"",WaterMain!V77)</f>
        <v>58.8</v>
      </c>
      <c r="Y727" s="1">
        <f>IF(ISBLANK(WaterMain!W77),"",WaterMain!W77)</f>
        <v>58.8</v>
      </c>
      <c r="Z727" s="1">
        <f>IF(ISBLANK(WaterMain!X77),"",WaterMain!X77)</f>
        <v>58.8</v>
      </c>
      <c r="AA727" s="1">
        <f>IF(ISBLANK(WaterMain!Y77),"",WaterMain!Y77)</f>
        <v>58.8</v>
      </c>
      <c r="AB727" s="23">
        <f>IF(ISBLANK(WaterMain!Z77),"",WaterMain!Z77)</f>
        <v>58.8</v>
      </c>
    </row>
    <row r="728" spans="1:28" x14ac:dyDescent="0.25">
      <c r="A728" s="53" t="e">
        <f>IF(ISBLANK(WaterMain!A78),NA(),WaterMain!A78)</f>
        <v>#N/A</v>
      </c>
      <c r="B728" t="e">
        <f t="shared" si="44"/>
        <v>#N/A</v>
      </c>
      <c r="C728" t="str">
        <f>IF(ISBLANK(WaterMain!B78),"",WaterMain!B78)</f>
        <v>Feb</v>
      </c>
      <c r="D728" t="str">
        <f t="shared" ref="D728:D738" si="46">$B$727&amp;C728</f>
        <v>WaterMainCZ07Feb</v>
      </c>
      <c r="E728" s="1">
        <f>IF(ISBLANK(WaterMain!C78),"",WaterMain!C78)</f>
        <v>58.4</v>
      </c>
      <c r="F728" s="1">
        <f>IF(ISBLANK(WaterMain!D78),"",WaterMain!D78)</f>
        <v>58.4</v>
      </c>
      <c r="G728" s="1">
        <f>IF(ISBLANK(WaterMain!E78),"",WaterMain!E78)</f>
        <v>58.4</v>
      </c>
      <c r="H728" s="1">
        <f>IF(ISBLANK(WaterMain!F78),"",WaterMain!F78)</f>
        <v>58.4</v>
      </c>
      <c r="I728" s="1">
        <f>IF(ISBLANK(WaterMain!G78),"",WaterMain!G78)</f>
        <v>58.4</v>
      </c>
      <c r="J728" s="1">
        <f>IF(ISBLANK(WaterMain!H78),"",WaterMain!H78)</f>
        <v>58.4</v>
      </c>
      <c r="K728" s="1">
        <f>IF(ISBLANK(WaterMain!I78),"",WaterMain!I78)</f>
        <v>58.4</v>
      </c>
      <c r="L728" s="1">
        <f>IF(ISBLANK(WaterMain!J78),"",WaterMain!J78)</f>
        <v>58.4</v>
      </c>
      <c r="M728" s="1">
        <f>IF(ISBLANK(WaterMain!K78),"",WaterMain!K78)</f>
        <v>58.4</v>
      </c>
      <c r="N728" s="1">
        <f>IF(ISBLANK(WaterMain!L78),"",WaterMain!L78)</f>
        <v>58.4</v>
      </c>
      <c r="O728" s="1">
        <f>IF(ISBLANK(WaterMain!M78),"",WaterMain!M78)</f>
        <v>58.4</v>
      </c>
      <c r="P728" s="1">
        <f>IF(ISBLANK(WaterMain!N78),"",WaterMain!N78)</f>
        <v>58.4</v>
      </c>
      <c r="Q728" s="1">
        <f>IF(ISBLANK(WaterMain!O78),"",WaterMain!O78)</f>
        <v>58.4</v>
      </c>
      <c r="R728" s="1">
        <f>IF(ISBLANK(WaterMain!P78),"",WaterMain!P78)</f>
        <v>58.4</v>
      </c>
      <c r="S728" s="1">
        <f>IF(ISBLANK(WaterMain!Q78),"",WaterMain!Q78)</f>
        <v>58.4</v>
      </c>
      <c r="T728" s="1">
        <f>IF(ISBLANK(WaterMain!R78),"",WaterMain!R78)</f>
        <v>58.4</v>
      </c>
      <c r="U728" s="1">
        <f>IF(ISBLANK(WaterMain!S78),"",WaterMain!S78)</f>
        <v>58.4</v>
      </c>
      <c r="V728" s="1">
        <f>IF(ISBLANK(WaterMain!T78),"",WaterMain!T78)</f>
        <v>58.4</v>
      </c>
      <c r="W728" s="1">
        <f>IF(ISBLANK(WaterMain!U78),"",WaterMain!U78)</f>
        <v>58.4</v>
      </c>
      <c r="X728" s="1">
        <f>IF(ISBLANK(WaterMain!V78),"",WaterMain!V78)</f>
        <v>58.4</v>
      </c>
      <c r="Y728" s="1">
        <f>IF(ISBLANK(WaterMain!W78),"",WaterMain!W78)</f>
        <v>58.4</v>
      </c>
      <c r="Z728" s="1">
        <f>IF(ISBLANK(WaterMain!X78),"",WaterMain!X78)</f>
        <v>58.4</v>
      </c>
      <c r="AA728" s="1">
        <f>IF(ISBLANK(WaterMain!Y78),"",WaterMain!Y78)</f>
        <v>58.4</v>
      </c>
      <c r="AB728" s="23">
        <f>IF(ISBLANK(WaterMain!Z78),"",WaterMain!Z78)</f>
        <v>58.4</v>
      </c>
    </row>
    <row r="729" spans="1:28" x14ac:dyDescent="0.25">
      <c r="A729" s="53" t="e">
        <f>IF(ISBLANK(WaterMain!A79),NA(),WaterMain!A79)</f>
        <v>#N/A</v>
      </c>
      <c r="B729" t="e">
        <f t="shared" si="44"/>
        <v>#N/A</v>
      </c>
      <c r="C729" t="str">
        <f>IF(ISBLANK(WaterMain!B79),"",WaterMain!B79)</f>
        <v>Mar</v>
      </c>
      <c r="D729" t="str">
        <f t="shared" si="46"/>
        <v>WaterMainCZ07Mar</v>
      </c>
      <c r="E729" s="1">
        <f>IF(ISBLANK(WaterMain!C79),"",WaterMain!C79)</f>
        <v>59.3</v>
      </c>
      <c r="F729" s="1">
        <f>IF(ISBLANK(WaterMain!D79),"",WaterMain!D79)</f>
        <v>59.3</v>
      </c>
      <c r="G729" s="1">
        <f>IF(ISBLANK(WaterMain!E79),"",WaterMain!E79)</f>
        <v>59.3</v>
      </c>
      <c r="H729" s="1">
        <f>IF(ISBLANK(WaterMain!F79),"",WaterMain!F79)</f>
        <v>59.3</v>
      </c>
      <c r="I729" s="1">
        <f>IF(ISBLANK(WaterMain!G79),"",WaterMain!G79)</f>
        <v>59.3</v>
      </c>
      <c r="J729" s="1">
        <f>IF(ISBLANK(WaterMain!H79),"",WaterMain!H79)</f>
        <v>59.3</v>
      </c>
      <c r="K729" s="1">
        <f>IF(ISBLANK(WaterMain!I79),"",WaterMain!I79)</f>
        <v>59.3</v>
      </c>
      <c r="L729" s="1">
        <f>IF(ISBLANK(WaterMain!J79),"",WaterMain!J79)</f>
        <v>59.3</v>
      </c>
      <c r="M729" s="1">
        <f>IF(ISBLANK(WaterMain!K79),"",WaterMain!K79)</f>
        <v>59.3</v>
      </c>
      <c r="N729" s="1">
        <f>IF(ISBLANK(WaterMain!L79),"",WaterMain!L79)</f>
        <v>59.3</v>
      </c>
      <c r="O729" s="1">
        <f>IF(ISBLANK(WaterMain!M79),"",WaterMain!M79)</f>
        <v>59.3</v>
      </c>
      <c r="P729" s="1">
        <f>IF(ISBLANK(WaterMain!N79),"",WaterMain!N79)</f>
        <v>59.3</v>
      </c>
      <c r="Q729" s="1">
        <f>IF(ISBLANK(WaterMain!O79),"",WaterMain!O79)</f>
        <v>59.3</v>
      </c>
      <c r="R729" s="1">
        <f>IF(ISBLANK(WaterMain!P79),"",WaterMain!P79)</f>
        <v>59.3</v>
      </c>
      <c r="S729" s="1">
        <f>IF(ISBLANK(WaterMain!Q79),"",WaterMain!Q79)</f>
        <v>59.3</v>
      </c>
      <c r="T729" s="1">
        <f>IF(ISBLANK(WaterMain!R79),"",WaterMain!R79)</f>
        <v>59.3</v>
      </c>
      <c r="U729" s="1">
        <f>IF(ISBLANK(WaterMain!S79),"",WaterMain!S79)</f>
        <v>59.3</v>
      </c>
      <c r="V729" s="1">
        <f>IF(ISBLANK(WaterMain!T79),"",WaterMain!T79)</f>
        <v>59.3</v>
      </c>
      <c r="W729" s="1">
        <f>IF(ISBLANK(WaterMain!U79),"",WaterMain!U79)</f>
        <v>59.3</v>
      </c>
      <c r="X729" s="1">
        <f>IF(ISBLANK(WaterMain!V79),"",WaterMain!V79)</f>
        <v>59.3</v>
      </c>
      <c r="Y729" s="1">
        <f>IF(ISBLANK(WaterMain!W79),"",WaterMain!W79)</f>
        <v>59.3</v>
      </c>
      <c r="Z729" s="1">
        <f>IF(ISBLANK(WaterMain!X79),"",WaterMain!X79)</f>
        <v>59.3</v>
      </c>
      <c r="AA729" s="1">
        <f>IF(ISBLANK(WaterMain!Y79),"",WaterMain!Y79)</f>
        <v>59.3</v>
      </c>
      <c r="AB729" s="23">
        <f>IF(ISBLANK(WaterMain!Z79),"",WaterMain!Z79)</f>
        <v>59.3</v>
      </c>
    </row>
    <row r="730" spans="1:28" x14ac:dyDescent="0.25">
      <c r="A730" s="53" t="e">
        <f>IF(ISBLANK(WaterMain!A80),NA(),WaterMain!A80)</f>
        <v>#N/A</v>
      </c>
      <c r="B730" t="e">
        <f t="shared" si="44"/>
        <v>#N/A</v>
      </c>
      <c r="C730" t="str">
        <f>IF(ISBLANK(WaterMain!B80),"",WaterMain!B80)</f>
        <v>Apr</v>
      </c>
      <c r="D730" t="str">
        <f t="shared" si="46"/>
        <v>WaterMainCZ07Apr</v>
      </c>
      <c r="E730" s="1">
        <f>IF(ISBLANK(WaterMain!C80),"",WaterMain!C80)</f>
        <v>58.9</v>
      </c>
      <c r="F730" s="1">
        <f>IF(ISBLANK(WaterMain!D80),"",WaterMain!D80)</f>
        <v>58.9</v>
      </c>
      <c r="G730" s="1">
        <f>IF(ISBLANK(WaterMain!E80),"",WaterMain!E80)</f>
        <v>58.9</v>
      </c>
      <c r="H730" s="1">
        <f>IF(ISBLANK(WaterMain!F80),"",WaterMain!F80)</f>
        <v>58.9</v>
      </c>
      <c r="I730" s="1">
        <f>IF(ISBLANK(WaterMain!G80),"",WaterMain!G80)</f>
        <v>58.9</v>
      </c>
      <c r="J730" s="1">
        <f>IF(ISBLANK(WaterMain!H80),"",WaterMain!H80)</f>
        <v>58.9</v>
      </c>
      <c r="K730" s="1">
        <f>IF(ISBLANK(WaterMain!I80),"",WaterMain!I80)</f>
        <v>58.9</v>
      </c>
      <c r="L730" s="1">
        <f>IF(ISBLANK(WaterMain!J80),"",WaterMain!J80)</f>
        <v>58.9</v>
      </c>
      <c r="M730" s="1">
        <f>IF(ISBLANK(WaterMain!K80),"",WaterMain!K80)</f>
        <v>58.9</v>
      </c>
      <c r="N730" s="1">
        <f>IF(ISBLANK(WaterMain!L80),"",WaterMain!L80)</f>
        <v>58.9</v>
      </c>
      <c r="O730" s="1">
        <f>IF(ISBLANK(WaterMain!M80),"",WaterMain!M80)</f>
        <v>58.9</v>
      </c>
      <c r="P730" s="1">
        <f>IF(ISBLANK(WaterMain!N80),"",WaterMain!N80)</f>
        <v>58.9</v>
      </c>
      <c r="Q730" s="1">
        <f>IF(ISBLANK(WaterMain!O80),"",WaterMain!O80)</f>
        <v>58.9</v>
      </c>
      <c r="R730" s="1">
        <f>IF(ISBLANK(WaterMain!P80),"",WaterMain!P80)</f>
        <v>58.9</v>
      </c>
      <c r="S730" s="1">
        <f>IF(ISBLANK(WaterMain!Q80),"",WaterMain!Q80)</f>
        <v>58.9</v>
      </c>
      <c r="T730" s="1">
        <f>IF(ISBLANK(WaterMain!R80),"",WaterMain!R80)</f>
        <v>58.9</v>
      </c>
      <c r="U730" s="1">
        <f>IF(ISBLANK(WaterMain!S80),"",WaterMain!S80)</f>
        <v>58.9</v>
      </c>
      <c r="V730" s="1">
        <f>IF(ISBLANK(WaterMain!T80),"",WaterMain!T80)</f>
        <v>58.9</v>
      </c>
      <c r="W730" s="1">
        <f>IF(ISBLANK(WaterMain!U80),"",WaterMain!U80)</f>
        <v>58.9</v>
      </c>
      <c r="X730" s="1">
        <f>IF(ISBLANK(WaterMain!V80),"",WaterMain!V80)</f>
        <v>58.9</v>
      </c>
      <c r="Y730" s="1">
        <f>IF(ISBLANK(WaterMain!W80),"",WaterMain!W80)</f>
        <v>58.9</v>
      </c>
      <c r="Z730" s="1">
        <f>IF(ISBLANK(WaterMain!X80),"",WaterMain!X80)</f>
        <v>58.9</v>
      </c>
      <c r="AA730" s="1">
        <f>IF(ISBLANK(WaterMain!Y80),"",WaterMain!Y80)</f>
        <v>58.9</v>
      </c>
      <c r="AB730" s="23">
        <f>IF(ISBLANK(WaterMain!Z80),"",WaterMain!Z80)</f>
        <v>58.9</v>
      </c>
    </row>
    <row r="731" spans="1:28" x14ac:dyDescent="0.25">
      <c r="A731" s="53" t="e">
        <f>IF(ISBLANK(WaterMain!A81),NA(),WaterMain!A81)</f>
        <v>#N/A</v>
      </c>
      <c r="B731" t="e">
        <f t="shared" si="44"/>
        <v>#N/A</v>
      </c>
      <c r="C731" t="str">
        <f>IF(ISBLANK(WaterMain!B81),"",WaterMain!B81)</f>
        <v>May</v>
      </c>
      <c r="D731" t="str">
        <f t="shared" si="46"/>
        <v>WaterMainCZ07May</v>
      </c>
      <c r="E731" s="1">
        <f>IF(ISBLANK(WaterMain!C81),"",WaterMain!C81)</f>
        <v>59</v>
      </c>
      <c r="F731" s="1">
        <f>IF(ISBLANK(WaterMain!D81),"",WaterMain!D81)</f>
        <v>59</v>
      </c>
      <c r="G731" s="1">
        <f>IF(ISBLANK(WaterMain!E81),"",WaterMain!E81)</f>
        <v>59</v>
      </c>
      <c r="H731" s="1">
        <f>IF(ISBLANK(WaterMain!F81),"",WaterMain!F81)</f>
        <v>59</v>
      </c>
      <c r="I731" s="1">
        <f>IF(ISBLANK(WaterMain!G81),"",WaterMain!G81)</f>
        <v>59</v>
      </c>
      <c r="J731" s="1">
        <f>IF(ISBLANK(WaterMain!H81),"",WaterMain!H81)</f>
        <v>59</v>
      </c>
      <c r="K731" s="1">
        <f>IF(ISBLANK(WaterMain!I81),"",WaterMain!I81)</f>
        <v>59</v>
      </c>
      <c r="L731" s="1">
        <f>IF(ISBLANK(WaterMain!J81),"",WaterMain!J81)</f>
        <v>59</v>
      </c>
      <c r="M731" s="1">
        <f>IF(ISBLANK(WaterMain!K81),"",WaterMain!K81)</f>
        <v>59</v>
      </c>
      <c r="N731" s="1">
        <f>IF(ISBLANK(WaterMain!L81),"",WaterMain!L81)</f>
        <v>59</v>
      </c>
      <c r="O731" s="1">
        <f>IF(ISBLANK(WaterMain!M81),"",WaterMain!M81)</f>
        <v>59</v>
      </c>
      <c r="P731" s="1">
        <f>IF(ISBLANK(WaterMain!N81),"",WaterMain!N81)</f>
        <v>59</v>
      </c>
      <c r="Q731" s="1">
        <f>IF(ISBLANK(WaterMain!O81),"",WaterMain!O81)</f>
        <v>59</v>
      </c>
      <c r="R731" s="1">
        <f>IF(ISBLANK(WaterMain!P81),"",WaterMain!P81)</f>
        <v>59</v>
      </c>
      <c r="S731" s="1">
        <f>IF(ISBLANK(WaterMain!Q81),"",WaterMain!Q81)</f>
        <v>59</v>
      </c>
      <c r="T731" s="1">
        <f>IF(ISBLANK(WaterMain!R81),"",WaterMain!R81)</f>
        <v>59</v>
      </c>
      <c r="U731" s="1">
        <f>IF(ISBLANK(WaterMain!S81),"",WaterMain!S81)</f>
        <v>59</v>
      </c>
      <c r="V731" s="1">
        <f>IF(ISBLANK(WaterMain!T81),"",WaterMain!T81)</f>
        <v>59</v>
      </c>
      <c r="W731" s="1">
        <f>IF(ISBLANK(WaterMain!U81),"",WaterMain!U81)</f>
        <v>59</v>
      </c>
      <c r="X731" s="1">
        <f>IF(ISBLANK(WaterMain!V81),"",WaterMain!V81)</f>
        <v>59</v>
      </c>
      <c r="Y731" s="1">
        <f>IF(ISBLANK(WaterMain!W81),"",WaterMain!W81)</f>
        <v>59</v>
      </c>
      <c r="Z731" s="1">
        <f>IF(ISBLANK(WaterMain!X81),"",WaterMain!X81)</f>
        <v>59</v>
      </c>
      <c r="AA731" s="1">
        <f>IF(ISBLANK(WaterMain!Y81),"",WaterMain!Y81)</f>
        <v>59</v>
      </c>
      <c r="AB731" s="23">
        <f>IF(ISBLANK(WaterMain!Z81),"",WaterMain!Z81)</f>
        <v>59</v>
      </c>
    </row>
    <row r="732" spans="1:28" x14ac:dyDescent="0.25">
      <c r="A732" s="53" t="e">
        <f>IF(ISBLANK(WaterMain!A82),NA(),WaterMain!A82)</f>
        <v>#N/A</v>
      </c>
      <c r="B732" t="e">
        <f t="shared" si="44"/>
        <v>#N/A</v>
      </c>
      <c r="C732" t="str">
        <f>IF(ISBLANK(WaterMain!B82),"",WaterMain!B82)</f>
        <v>Jun</v>
      </c>
      <c r="D732" t="str">
        <f t="shared" si="46"/>
        <v>WaterMainCZ07Jun</v>
      </c>
      <c r="E732" s="1">
        <f>IF(ISBLANK(WaterMain!C82),"",WaterMain!C82)</f>
        <v>60.2</v>
      </c>
      <c r="F732" s="1">
        <f>IF(ISBLANK(WaterMain!D82),"",WaterMain!D82)</f>
        <v>60.2</v>
      </c>
      <c r="G732" s="1">
        <f>IF(ISBLANK(WaterMain!E82),"",WaterMain!E82)</f>
        <v>60.2</v>
      </c>
      <c r="H732" s="1">
        <f>IF(ISBLANK(WaterMain!F82),"",WaterMain!F82)</f>
        <v>60.2</v>
      </c>
      <c r="I732" s="1">
        <f>IF(ISBLANK(WaterMain!G82),"",WaterMain!G82)</f>
        <v>60.2</v>
      </c>
      <c r="J732" s="1">
        <f>IF(ISBLANK(WaterMain!H82),"",WaterMain!H82)</f>
        <v>60.2</v>
      </c>
      <c r="K732" s="1">
        <f>IF(ISBLANK(WaterMain!I82),"",WaterMain!I82)</f>
        <v>60.2</v>
      </c>
      <c r="L732" s="1">
        <f>IF(ISBLANK(WaterMain!J82),"",WaterMain!J82)</f>
        <v>60.2</v>
      </c>
      <c r="M732" s="1">
        <f>IF(ISBLANK(WaterMain!K82),"",WaterMain!K82)</f>
        <v>60.2</v>
      </c>
      <c r="N732" s="1">
        <f>IF(ISBLANK(WaterMain!L82),"",WaterMain!L82)</f>
        <v>60.2</v>
      </c>
      <c r="O732" s="1">
        <f>IF(ISBLANK(WaterMain!M82),"",WaterMain!M82)</f>
        <v>60.2</v>
      </c>
      <c r="P732" s="1">
        <f>IF(ISBLANK(WaterMain!N82),"",WaterMain!N82)</f>
        <v>60.2</v>
      </c>
      <c r="Q732" s="1">
        <f>IF(ISBLANK(WaterMain!O82),"",WaterMain!O82)</f>
        <v>60.2</v>
      </c>
      <c r="R732" s="1">
        <f>IF(ISBLANK(WaterMain!P82),"",WaterMain!P82)</f>
        <v>60.2</v>
      </c>
      <c r="S732" s="1">
        <f>IF(ISBLANK(WaterMain!Q82),"",WaterMain!Q82)</f>
        <v>60.2</v>
      </c>
      <c r="T732" s="1">
        <f>IF(ISBLANK(WaterMain!R82),"",WaterMain!R82)</f>
        <v>60.2</v>
      </c>
      <c r="U732" s="1">
        <f>IF(ISBLANK(WaterMain!S82),"",WaterMain!S82)</f>
        <v>60.2</v>
      </c>
      <c r="V732" s="1">
        <f>IF(ISBLANK(WaterMain!T82),"",WaterMain!T82)</f>
        <v>60.2</v>
      </c>
      <c r="W732" s="1">
        <f>IF(ISBLANK(WaterMain!U82),"",WaterMain!U82)</f>
        <v>60.2</v>
      </c>
      <c r="X732" s="1">
        <f>IF(ISBLANK(WaterMain!V82),"",WaterMain!V82)</f>
        <v>60.2</v>
      </c>
      <c r="Y732" s="1">
        <f>IF(ISBLANK(WaterMain!W82),"",WaterMain!W82)</f>
        <v>60.2</v>
      </c>
      <c r="Z732" s="1">
        <f>IF(ISBLANK(WaterMain!X82),"",WaterMain!X82)</f>
        <v>60.2</v>
      </c>
      <c r="AA732" s="1">
        <f>IF(ISBLANK(WaterMain!Y82),"",WaterMain!Y82)</f>
        <v>60.2</v>
      </c>
      <c r="AB732" s="23">
        <f>IF(ISBLANK(WaterMain!Z82),"",WaterMain!Z82)</f>
        <v>60.2</v>
      </c>
    </row>
    <row r="733" spans="1:28" x14ac:dyDescent="0.25">
      <c r="A733" s="53" t="e">
        <f>IF(ISBLANK(WaterMain!A83),NA(),WaterMain!A83)</f>
        <v>#N/A</v>
      </c>
      <c r="B733" t="e">
        <f t="shared" si="44"/>
        <v>#N/A</v>
      </c>
      <c r="C733" t="str">
        <f>IF(ISBLANK(WaterMain!B83),"",WaterMain!B83)</f>
        <v>Jul</v>
      </c>
      <c r="D733" t="str">
        <f t="shared" si="46"/>
        <v>WaterMainCZ07Jul</v>
      </c>
      <c r="E733" s="1">
        <f>IF(ISBLANK(WaterMain!C83),"",WaterMain!C83)</f>
        <v>61</v>
      </c>
      <c r="F733" s="1">
        <f>IF(ISBLANK(WaterMain!D83),"",WaterMain!D83)</f>
        <v>61</v>
      </c>
      <c r="G733" s="1">
        <f>IF(ISBLANK(WaterMain!E83),"",WaterMain!E83)</f>
        <v>61</v>
      </c>
      <c r="H733" s="1">
        <f>IF(ISBLANK(WaterMain!F83),"",WaterMain!F83)</f>
        <v>61</v>
      </c>
      <c r="I733" s="1">
        <f>IF(ISBLANK(WaterMain!G83),"",WaterMain!G83)</f>
        <v>61</v>
      </c>
      <c r="J733" s="1">
        <f>IF(ISBLANK(WaterMain!H83),"",WaterMain!H83)</f>
        <v>61</v>
      </c>
      <c r="K733" s="1">
        <f>IF(ISBLANK(WaterMain!I83),"",WaterMain!I83)</f>
        <v>61</v>
      </c>
      <c r="L733" s="1">
        <f>IF(ISBLANK(WaterMain!J83),"",WaterMain!J83)</f>
        <v>61</v>
      </c>
      <c r="M733" s="1">
        <f>IF(ISBLANK(WaterMain!K83),"",WaterMain!K83)</f>
        <v>61</v>
      </c>
      <c r="N733" s="1">
        <f>IF(ISBLANK(WaterMain!L83),"",WaterMain!L83)</f>
        <v>61</v>
      </c>
      <c r="O733" s="1">
        <f>IF(ISBLANK(WaterMain!M83),"",WaterMain!M83)</f>
        <v>61</v>
      </c>
      <c r="P733" s="1">
        <f>IF(ISBLANK(WaterMain!N83),"",WaterMain!N83)</f>
        <v>61</v>
      </c>
      <c r="Q733" s="1">
        <f>IF(ISBLANK(WaterMain!O83),"",WaterMain!O83)</f>
        <v>61</v>
      </c>
      <c r="R733" s="1">
        <f>IF(ISBLANK(WaterMain!P83),"",WaterMain!P83)</f>
        <v>61</v>
      </c>
      <c r="S733" s="1">
        <f>IF(ISBLANK(WaterMain!Q83),"",WaterMain!Q83)</f>
        <v>61</v>
      </c>
      <c r="T733" s="1">
        <f>IF(ISBLANK(WaterMain!R83),"",WaterMain!R83)</f>
        <v>61</v>
      </c>
      <c r="U733" s="1">
        <f>IF(ISBLANK(WaterMain!S83),"",WaterMain!S83)</f>
        <v>61</v>
      </c>
      <c r="V733" s="1">
        <f>IF(ISBLANK(WaterMain!T83),"",WaterMain!T83)</f>
        <v>61</v>
      </c>
      <c r="W733" s="1">
        <f>IF(ISBLANK(WaterMain!U83),"",WaterMain!U83)</f>
        <v>61</v>
      </c>
      <c r="X733" s="1">
        <f>IF(ISBLANK(WaterMain!V83),"",WaterMain!V83)</f>
        <v>61</v>
      </c>
      <c r="Y733" s="1">
        <f>IF(ISBLANK(WaterMain!W83),"",WaterMain!W83)</f>
        <v>61</v>
      </c>
      <c r="Z733" s="1">
        <f>IF(ISBLANK(WaterMain!X83),"",WaterMain!X83)</f>
        <v>61</v>
      </c>
      <c r="AA733" s="1">
        <f>IF(ISBLANK(WaterMain!Y83),"",WaterMain!Y83)</f>
        <v>61</v>
      </c>
      <c r="AB733" s="23">
        <f>IF(ISBLANK(WaterMain!Z83),"",WaterMain!Z83)</f>
        <v>61</v>
      </c>
    </row>
    <row r="734" spans="1:28" x14ac:dyDescent="0.25">
      <c r="A734" s="53" t="e">
        <f>IF(ISBLANK(WaterMain!A84),NA(),WaterMain!A84)</f>
        <v>#N/A</v>
      </c>
      <c r="B734" t="e">
        <f t="shared" si="44"/>
        <v>#N/A</v>
      </c>
      <c r="C734" t="str">
        <f>IF(ISBLANK(WaterMain!B84),"",WaterMain!B84)</f>
        <v>Aug</v>
      </c>
      <c r="D734" t="str">
        <f t="shared" si="46"/>
        <v>WaterMainCZ07Aug</v>
      </c>
      <c r="E734" s="1">
        <f>IF(ISBLANK(WaterMain!C84),"",WaterMain!C84)</f>
        <v>62.1</v>
      </c>
      <c r="F734" s="1">
        <f>IF(ISBLANK(WaterMain!D84),"",WaterMain!D84)</f>
        <v>62.1</v>
      </c>
      <c r="G734" s="1">
        <f>IF(ISBLANK(WaterMain!E84),"",WaterMain!E84)</f>
        <v>62.1</v>
      </c>
      <c r="H734" s="1">
        <f>IF(ISBLANK(WaterMain!F84),"",WaterMain!F84)</f>
        <v>62.1</v>
      </c>
      <c r="I734" s="1">
        <f>IF(ISBLANK(WaterMain!G84),"",WaterMain!G84)</f>
        <v>62.1</v>
      </c>
      <c r="J734" s="1">
        <f>IF(ISBLANK(WaterMain!H84),"",WaterMain!H84)</f>
        <v>62.1</v>
      </c>
      <c r="K734" s="1">
        <f>IF(ISBLANK(WaterMain!I84),"",WaterMain!I84)</f>
        <v>62.1</v>
      </c>
      <c r="L734" s="1">
        <f>IF(ISBLANK(WaterMain!J84),"",WaterMain!J84)</f>
        <v>62.1</v>
      </c>
      <c r="M734" s="1">
        <f>IF(ISBLANK(WaterMain!K84),"",WaterMain!K84)</f>
        <v>62.1</v>
      </c>
      <c r="N734" s="1">
        <f>IF(ISBLANK(WaterMain!L84),"",WaterMain!L84)</f>
        <v>62.1</v>
      </c>
      <c r="O734" s="1">
        <f>IF(ISBLANK(WaterMain!M84),"",WaterMain!M84)</f>
        <v>62.1</v>
      </c>
      <c r="P734" s="1">
        <f>IF(ISBLANK(WaterMain!N84),"",WaterMain!N84)</f>
        <v>62.1</v>
      </c>
      <c r="Q734" s="1">
        <f>IF(ISBLANK(WaterMain!O84),"",WaterMain!O84)</f>
        <v>62.1</v>
      </c>
      <c r="R734" s="1">
        <f>IF(ISBLANK(WaterMain!P84),"",WaterMain!P84)</f>
        <v>62.1</v>
      </c>
      <c r="S734" s="1">
        <f>IF(ISBLANK(WaterMain!Q84),"",WaterMain!Q84)</f>
        <v>62.1</v>
      </c>
      <c r="T734" s="1">
        <f>IF(ISBLANK(WaterMain!R84),"",WaterMain!R84)</f>
        <v>62.1</v>
      </c>
      <c r="U734" s="1">
        <f>IF(ISBLANK(WaterMain!S84),"",WaterMain!S84)</f>
        <v>62.1</v>
      </c>
      <c r="V734" s="1">
        <f>IF(ISBLANK(WaterMain!T84),"",WaterMain!T84)</f>
        <v>62.1</v>
      </c>
      <c r="W734" s="1">
        <f>IF(ISBLANK(WaterMain!U84),"",WaterMain!U84)</f>
        <v>62.1</v>
      </c>
      <c r="X734" s="1">
        <f>IF(ISBLANK(WaterMain!V84),"",WaterMain!V84)</f>
        <v>62.1</v>
      </c>
      <c r="Y734" s="1">
        <f>IF(ISBLANK(WaterMain!W84),"",WaterMain!W84)</f>
        <v>62.1</v>
      </c>
      <c r="Z734" s="1">
        <f>IF(ISBLANK(WaterMain!X84),"",WaterMain!X84)</f>
        <v>62.1</v>
      </c>
      <c r="AA734" s="1">
        <f>IF(ISBLANK(WaterMain!Y84),"",WaterMain!Y84)</f>
        <v>62.1</v>
      </c>
      <c r="AB734" s="23">
        <f>IF(ISBLANK(WaterMain!Z84),"",WaterMain!Z84)</f>
        <v>62.1</v>
      </c>
    </row>
    <row r="735" spans="1:28" x14ac:dyDescent="0.25">
      <c r="A735" s="53" t="e">
        <f>IF(ISBLANK(WaterMain!A85),NA(),WaterMain!A85)</f>
        <v>#N/A</v>
      </c>
      <c r="B735" t="e">
        <f t="shared" si="44"/>
        <v>#N/A</v>
      </c>
      <c r="C735" t="str">
        <f>IF(ISBLANK(WaterMain!B85),"",WaterMain!B85)</f>
        <v>Sep</v>
      </c>
      <c r="D735" t="str">
        <f t="shared" si="46"/>
        <v>WaterMainCZ07Sep</v>
      </c>
      <c r="E735" s="1">
        <f>IF(ISBLANK(WaterMain!C85),"",WaterMain!C85)</f>
        <v>62.6</v>
      </c>
      <c r="F735" s="1">
        <f>IF(ISBLANK(WaterMain!D85),"",WaterMain!D85)</f>
        <v>62.6</v>
      </c>
      <c r="G735" s="1">
        <f>IF(ISBLANK(WaterMain!E85),"",WaterMain!E85)</f>
        <v>62.6</v>
      </c>
      <c r="H735" s="1">
        <f>IF(ISBLANK(WaterMain!F85),"",WaterMain!F85)</f>
        <v>62.6</v>
      </c>
      <c r="I735" s="1">
        <f>IF(ISBLANK(WaterMain!G85),"",WaterMain!G85)</f>
        <v>62.6</v>
      </c>
      <c r="J735" s="1">
        <f>IF(ISBLANK(WaterMain!H85),"",WaterMain!H85)</f>
        <v>62.6</v>
      </c>
      <c r="K735" s="1">
        <f>IF(ISBLANK(WaterMain!I85),"",WaterMain!I85)</f>
        <v>62.6</v>
      </c>
      <c r="L735" s="1">
        <f>IF(ISBLANK(WaterMain!J85),"",WaterMain!J85)</f>
        <v>62.6</v>
      </c>
      <c r="M735" s="1">
        <f>IF(ISBLANK(WaterMain!K85),"",WaterMain!K85)</f>
        <v>62.6</v>
      </c>
      <c r="N735" s="1">
        <f>IF(ISBLANK(WaterMain!L85),"",WaterMain!L85)</f>
        <v>62.6</v>
      </c>
      <c r="O735" s="1">
        <f>IF(ISBLANK(WaterMain!M85),"",WaterMain!M85)</f>
        <v>62.6</v>
      </c>
      <c r="P735" s="1">
        <f>IF(ISBLANK(WaterMain!N85),"",WaterMain!N85)</f>
        <v>62.6</v>
      </c>
      <c r="Q735" s="1">
        <f>IF(ISBLANK(WaterMain!O85),"",WaterMain!O85)</f>
        <v>62.6</v>
      </c>
      <c r="R735" s="1">
        <f>IF(ISBLANK(WaterMain!P85),"",WaterMain!P85)</f>
        <v>62.6</v>
      </c>
      <c r="S735" s="1">
        <f>IF(ISBLANK(WaterMain!Q85),"",WaterMain!Q85)</f>
        <v>62.6</v>
      </c>
      <c r="T735" s="1">
        <f>IF(ISBLANK(WaterMain!R85),"",WaterMain!R85)</f>
        <v>62.6</v>
      </c>
      <c r="U735" s="1">
        <f>IF(ISBLANK(WaterMain!S85),"",WaterMain!S85)</f>
        <v>62.6</v>
      </c>
      <c r="V735" s="1">
        <f>IF(ISBLANK(WaterMain!T85),"",WaterMain!T85)</f>
        <v>62.6</v>
      </c>
      <c r="W735" s="1">
        <f>IF(ISBLANK(WaterMain!U85),"",WaterMain!U85)</f>
        <v>62.6</v>
      </c>
      <c r="X735" s="1">
        <f>IF(ISBLANK(WaterMain!V85),"",WaterMain!V85)</f>
        <v>62.6</v>
      </c>
      <c r="Y735" s="1">
        <f>IF(ISBLANK(WaterMain!W85),"",WaterMain!W85)</f>
        <v>62.6</v>
      </c>
      <c r="Z735" s="1">
        <f>IF(ISBLANK(WaterMain!X85),"",WaterMain!X85)</f>
        <v>62.6</v>
      </c>
      <c r="AA735" s="1">
        <f>IF(ISBLANK(WaterMain!Y85),"",WaterMain!Y85)</f>
        <v>62.6</v>
      </c>
      <c r="AB735" s="23">
        <f>IF(ISBLANK(WaterMain!Z85),"",WaterMain!Z85)</f>
        <v>62.6</v>
      </c>
    </row>
    <row r="736" spans="1:28" x14ac:dyDescent="0.25">
      <c r="A736" s="53" t="e">
        <f>IF(ISBLANK(WaterMain!A86),NA(),WaterMain!A86)</f>
        <v>#N/A</v>
      </c>
      <c r="B736" t="e">
        <f t="shared" si="44"/>
        <v>#N/A</v>
      </c>
      <c r="C736" t="str">
        <f>IF(ISBLANK(WaterMain!B86),"",WaterMain!B86)</f>
        <v>Oct</v>
      </c>
      <c r="D736" t="str">
        <f t="shared" si="46"/>
        <v>WaterMainCZ07Oct</v>
      </c>
      <c r="E736" s="1">
        <f>IF(ISBLANK(WaterMain!C86),"",WaterMain!C86)</f>
        <v>62.8</v>
      </c>
      <c r="F736" s="1">
        <f>IF(ISBLANK(WaterMain!D86),"",WaterMain!D86)</f>
        <v>62.8</v>
      </c>
      <c r="G736" s="1">
        <f>IF(ISBLANK(WaterMain!E86),"",WaterMain!E86)</f>
        <v>62.8</v>
      </c>
      <c r="H736" s="1">
        <f>IF(ISBLANK(WaterMain!F86),"",WaterMain!F86)</f>
        <v>62.8</v>
      </c>
      <c r="I736" s="1">
        <f>IF(ISBLANK(WaterMain!G86),"",WaterMain!G86)</f>
        <v>62.8</v>
      </c>
      <c r="J736" s="1">
        <f>IF(ISBLANK(WaterMain!H86),"",WaterMain!H86)</f>
        <v>62.8</v>
      </c>
      <c r="K736" s="1">
        <f>IF(ISBLANK(WaterMain!I86),"",WaterMain!I86)</f>
        <v>62.8</v>
      </c>
      <c r="L736" s="1">
        <f>IF(ISBLANK(WaterMain!J86),"",WaterMain!J86)</f>
        <v>62.8</v>
      </c>
      <c r="M736" s="1">
        <f>IF(ISBLANK(WaterMain!K86),"",WaterMain!K86)</f>
        <v>62.8</v>
      </c>
      <c r="N736" s="1">
        <f>IF(ISBLANK(WaterMain!L86),"",WaterMain!L86)</f>
        <v>62.8</v>
      </c>
      <c r="O736" s="1">
        <f>IF(ISBLANK(WaterMain!M86),"",WaterMain!M86)</f>
        <v>62.8</v>
      </c>
      <c r="P736" s="1">
        <f>IF(ISBLANK(WaterMain!N86),"",WaterMain!N86)</f>
        <v>62.8</v>
      </c>
      <c r="Q736" s="1">
        <f>IF(ISBLANK(WaterMain!O86),"",WaterMain!O86)</f>
        <v>62.8</v>
      </c>
      <c r="R736" s="1">
        <f>IF(ISBLANK(WaterMain!P86),"",WaterMain!P86)</f>
        <v>62.8</v>
      </c>
      <c r="S736" s="1">
        <f>IF(ISBLANK(WaterMain!Q86),"",WaterMain!Q86)</f>
        <v>62.8</v>
      </c>
      <c r="T736" s="1">
        <f>IF(ISBLANK(WaterMain!R86),"",WaterMain!R86)</f>
        <v>62.8</v>
      </c>
      <c r="U736" s="1">
        <f>IF(ISBLANK(WaterMain!S86),"",WaterMain!S86)</f>
        <v>62.8</v>
      </c>
      <c r="V736" s="1">
        <f>IF(ISBLANK(WaterMain!T86),"",WaterMain!T86)</f>
        <v>62.8</v>
      </c>
      <c r="W736" s="1">
        <f>IF(ISBLANK(WaterMain!U86),"",WaterMain!U86)</f>
        <v>62.8</v>
      </c>
      <c r="X736" s="1">
        <f>IF(ISBLANK(WaterMain!V86),"",WaterMain!V86)</f>
        <v>62.8</v>
      </c>
      <c r="Y736" s="1">
        <f>IF(ISBLANK(WaterMain!W86),"",WaterMain!W86)</f>
        <v>62.8</v>
      </c>
      <c r="Z736" s="1">
        <f>IF(ISBLANK(WaterMain!X86),"",WaterMain!X86)</f>
        <v>62.8</v>
      </c>
      <c r="AA736" s="1">
        <f>IF(ISBLANK(WaterMain!Y86),"",WaterMain!Y86)</f>
        <v>62.8</v>
      </c>
      <c r="AB736" s="23">
        <f>IF(ISBLANK(WaterMain!Z86),"",WaterMain!Z86)</f>
        <v>62.8</v>
      </c>
    </row>
    <row r="737" spans="1:28" x14ac:dyDescent="0.25">
      <c r="A737" s="53" t="e">
        <f>IF(ISBLANK(WaterMain!A87),NA(),WaterMain!A87)</f>
        <v>#N/A</v>
      </c>
      <c r="B737" t="e">
        <f t="shared" si="44"/>
        <v>#N/A</v>
      </c>
      <c r="C737" t="str">
        <f>IF(ISBLANK(WaterMain!B87),"",WaterMain!B87)</f>
        <v>Nov</v>
      </c>
      <c r="D737" t="str">
        <f t="shared" si="46"/>
        <v>WaterMainCZ07Nov</v>
      </c>
      <c r="E737" s="1">
        <f>IF(ISBLANK(WaterMain!C87),"",WaterMain!C87)</f>
        <v>61.5</v>
      </c>
      <c r="F737" s="1">
        <f>IF(ISBLANK(WaterMain!D87),"",WaterMain!D87)</f>
        <v>61.5</v>
      </c>
      <c r="G737" s="1">
        <f>IF(ISBLANK(WaterMain!E87),"",WaterMain!E87)</f>
        <v>61.5</v>
      </c>
      <c r="H737" s="1">
        <f>IF(ISBLANK(WaterMain!F87),"",WaterMain!F87)</f>
        <v>61.5</v>
      </c>
      <c r="I737" s="1">
        <f>IF(ISBLANK(WaterMain!G87),"",WaterMain!G87)</f>
        <v>61.5</v>
      </c>
      <c r="J737" s="1">
        <f>IF(ISBLANK(WaterMain!H87),"",WaterMain!H87)</f>
        <v>61.5</v>
      </c>
      <c r="K737" s="1">
        <f>IF(ISBLANK(WaterMain!I87),"",WaterMain!I87)</f>
        <v>61.5</v>
      </c>
      <c r="L737" s="1">
        <f>IF(ISBLANK(WaterMain!J87),"",WaterMain!J87)</f>
        <v>61.5</v>
      </c>
      <c r="M737" s="1">
        <f>IF(ISBLANK(WaterMain!K87),"",WaterMain!K87)</f>
        <v>61.5</v>
      </c>
      <c r="N737" s="1">
        <f>IF(ISBLANK(WaterMain!L87),"",WaterMain!L87)</f>
        <v>61.5</v>
      </c>
      <c r="O737" s="1">
        <f>IF(ISBLANK(WaterMain!M87),"",WaterMain!M87)</f>
        <v>61.5</v>
      </c>
      <c r="P737" s="1">
        <f>IF(ISBLANK(WaterMain!N87),"",WaterMain!N87)</f>
        <v>61.5</v>
      </c>
      <c r="Q737" s="1">
        <f>IF(ISBLANK(WaterMain!O87),"",WaterMain!O87)</f>
        <v>61.5</v>
      </c>
      <c r="R737" s="1">
        <f>IF(ISBLANK(WaterMain!P87),"",WaterMain!P87)</f>
        <v>61.5</v>
      </c>
      <c r="S737" s="1">
        <f>IF(ISBLANK(WaterMain!Q87),"",WaterMain!Q87)</f>
        <v>61.5</v>
      </c>
      <c r="T737" s="1">
        <f>IF(ISBLANK(WaterMain!R87),"",WaterMain!R87)</f>
        <v>61.5</v>
      </c>
      <c r="U737" s="1">
        <f>IF(ISBLANK(WaterMain!S87),"",WaterMain!S87)</f>
        <v>61.5</v>
      </c>
      <c r="V737" s="1">
        <f>IF(ISBLANK(WaterMain!T87),"",WaterMain!T87)</f>
        <v>61.5</v>
      </c>
      <c r="W737" s="1">
        <f>IF(ISBLANK(WaterMain!U87),"",WaterMain!U87)</f>
        <v>61.5</v>
      </c>
      <c r="X737" s="1">
        <f>IF(ISBLANK(WaterMain!V87),"",WaterMain!V87)</f>
        <v>61.5</v>
      </c>
      <c r="Y737" s="1">
        <f>IF(ISBLANK(WaterMain!W87),"",WaterMain!W87)</f>
        <v>61.5</v>
      </c>
      <c r="Z737" s="1">
        <f>IF(ISBLANK(WaterMain!X87),"",WaterMain!X87)</f>
        <v>61.5</v>
      </c>
      <c r="AA737" s="1">
        <f>IF(ISBLANK(WaterMain!Y87),"",WaterMain!Y87)</f>
        <v>61.5</v>
      </c>
      <c r="AB737" s="23">
        <f>IF(ISBLANK(WaterMain!Z87),"",WaterMain!Z87)</f>
        <v>61.5</v>
      </c>
    </row>
    <row r="738" spans="1:28" x14ac:dyDescent="0.25">
      <c r="A738" s="53" t="e">
        <f>IF(ISBLANK(WaterMain!A88),NA(),WaterMain!A88)</f>
        <v>#N/A</v>
      </c>
      <c r="B738" t="e">
        <f t="shared" si="44"/>
        <v>#N/A</v>
      </c>
      <c r="C738" t="str">
        <f>IF(ISBLANK(WaterMain!B88),"",WaterMain!B88)</f>
        <v>Dec</v>
      </c>
      <c r="D738" t="str">
        <f t="shared" si="46"/>
        <v>WaterMainCZ07Dec</v>
      </c>
      <c r="E738" s="1">
        <f>IF(ISBLANK(WaterMain!C88),"",WaterMain!C88)</f>
        <v>59.7</v>
      </c>
      <c r="F738" s="1">
        <f>IF(ISBLANK(WaterMain!D88),"",WaterMain!D88)</f>
        <v>59.7</v>
      </c>
      <c r="G738" s="1">
        <f>IF(ISBLANK(WaterMain!E88),"",WaterMain!E88)</f>
        <v>59.7</v>
      </c>
      <c r="H738" s="1">
        <f>IF(ISBLANK(WaterMain!F88),"",WaterMain!F88)</f>
        <v>59.7</v>
      </c>
      <c r="I738" s="1">
        <f>IF(ISBLANK(WaterMain!G88),"",WaterMain!G88)</f>
        <v>59.7</v>
      </c>
      <c r="J738" s="1">
        <f>IF(ISBLANK(WaterMain!H88),"",WaterMain!H88)</f>
        <v>59.7</v>
      </c>
      <c r="K738" s="1">
        <f>IF(ISBLANK(WaterMain!I88),"",WaterMain!I88)</f>
        <v>59.7</v>
      </c>
      <c r="L738" s="1">
        <f>IF(ISBLANK(WaterMain!J88),"",WaterMain!J88)</f>
        <v>59.7</v>
      </c>
      <c r="M738" s="1">
        <f>IF(ISBLANK(WaterMain!K88),"",WaterMain!K88)</f>
        <v>59.7</v>
      </c>
      <c r="N738" s="1">
        <f>IF(ISBLANK(WaterMain!L88),"",WaterMain!L88)</f>
        <v>59.7</v>
      </c>
      <c r="O738" s="1">
        <f>IF(ISBLANK(WaterMain!M88),"",WaterMain!M88)</f>
        <v>59.7</v>
      </c>
      <c r="P738" s="1">
        <f>IF(ISBLANK(WaterMain!N88),"",WaterMain!N88)</f>
        <v>59.7</v>
      </c>
      <c r="Q738" s="1">
        <f>IF(ISBLANK(WaterMain!O88),"",WaterMain!O88)</f>
        <v>59.7</v>
      </c>
      <c r="R738" s="1">
        <f>IF(ISBLANK(WaterMain!P88),"",WaterMain!P88)</f>
        <v>59.7</v>
      </c>
      <c r="S738" s="1">
        <f>IF(ISBLANK(WaterMain!Q88),"",WaterMain!Q88)</f>
        <v>59.7</v>
      </c>
      <c r="T738" s="1">
        <f>IF(ISBLANK(WaterMain!R88),"",WaterMain!R88)</f>
        <v>59.7</v>
      </c>
      <c r="U738" s="1">
        <f>IF(ISBLANK(WaterMain!S88),"",WaterMain!S88)</f>
        <v>59.7</v>
      </c>
      <c r="V738" s="1">
        <f>IF(ISBLANK(WaterMain!T88),"",WaterMain!T88)</f>
        <v>59.7</v>
      </c>
      <c r="W738" s="1">
        <f>IF(ISBLANK(WaterMain!U88),"",WaterMain!U88)</f>
        <v>59.7</v>
      </c>
      <c r="X738" s="1">
        <f>IF(ISBLANK(WaterMain!V88),"",WaterMain!V88)</f>
        <v>59.7</v>
      </c>
      <c r="Y738" s="1">
        <f>IF(ISBLANK(WaterMain!W88),"",WaterMain!W88)</f>
        <v>59.7</v>
      </c>
      <c r="Z738" s="1">
        <f>IF(ISBLANK(WaterMain!X88),"",WaterMain!X88)</f>
        <v>59.7</v>
      </c>
      <c r="AA738" s="1">
        <f>IF(ISBLANK(WaterMain!Y88),"",WaterMain!Y88)</f>
        <v>59.7</v>
      </c>
      <c r="AB738" s="23">
        <f>IF(ISBLANK(WaterMain!Z88),"",WaterMain!Z88)</f>
        <v>59.7</v>
      </c>
    </row>
    <row r="739" spans="1:28" x14ac:dyDescent="0.25">
      <c r="A739" s="53" t="str">
        <f>IF(ISBLANK(WaterMain!A89),NA(),WaterMain!A89)</f>
        <v>WaterMainCZ08</v>
      </c>
      <c r="B739" t="str">
        <f t="shared" si="44"/>
        <v>WaterMainCZ08</v>
      </c>
      <c r="C739" t="str">
        <f>IF(ISBLANK(WaterMain!B89),"",WaterMain!B89)</f>
        <v>Jan</v>
      </c>
      <c r="D739" t="str">
        <f>$B$739&amp;C739</f>
        <v>WaterMainCZ08Jan</v>
      </c>
      <c r="E739" s="1">
        <f>IF(ISBLANK(WaterMain!C89),"",WaterMain!C89)</f>
        <v>58.4</v>
      </c>
      <c r="F739" s="1">
        <f>IF(ISBLANK(WaterMain!D89),"",WaterMain!D89)</f>
        <v>58.4</v>
      </c>
      <c r="G739" s="1">
        <f>IF(ISBLANK(WaterMain!E89),"",WaterMain!E89)</f>
        <v>58.4</v>
      </c>
      <c r="H739" s="1">
        <f>IF(ISBLANK(WaterMain!F89),"",WaterMain!F89)</f>
        <v>58.4</v>
      </c>
      <c r="I739" s="1">
        <f>IF(ISBLANK(WaterMain!G89),"",WaterMain!G89)</f>
        <v>58.4</v>
      </c>
      <c r="J739" s="1">
        <f>IF(ISBLANK(WaterMain!H89),"",WaterMain!H89)</f>
        <v>58.4</v>
      </c>
      <c r="K739" s="1">
        <f>IF(ISBLANK(WaterMain!I89),"",WaterMain!I89)</f>
        <v>58.4</v>
      </c>
      <c r="L739" s="1">
        <f>IF(ISBLANK(WaterMain!J89),"",WaterMain!J89)</f>
        <v>58.4</v>
      </c>
      <c r="M739" s="1">
        <f>IF(ISBLANK(WaterMain!K89),"",WaterMain!K89)</f>
        <v>58.4</v>
      </c>
      <c r="N739" s="1">
        <f>IF(ISBLANK(WaterMain!L89),"",WaterMain!L89)</f>
        <v>58.4</v>
      </c>
      <c r="O739" s="1">
        <f>IF(ISBLANK(WaterMain!M89),"",WaterMain!M89)</f>
        <v>58.4</v>
      </c>
      <c r="P739" s="1">
        <f>IF(ISBLANK(WaterMain!N89),"",WaterMain!N89)</f>
        <v>58.4</v>
      </c>
      <c r="Q739" s="1">
        <f>IF(ISBLANK(WaterMain!O89),"",WaterMain!O89)</f>
        <v>58.4</v>
      </c>
      <c r="R739" s="1">
        <f>IF(ISBLANK(WaterMain!P89),"",WaterMain!P89)</f>
        <v>58.4</v>
      </c>
      <c r="S739" s="1">
        <f>IF(ISBLANK(WaterMain!Q89),"",WaterMain!Q89)</f>
        <v>58.4</v>
      </c>
      <c r="T739" s="1">
        <f>IF(ISBLANK(WaterMain!R89),"",WaterMain!R89)</f>
        <v>58.4</v>
      </c>
      <c r="U739" s="1">
        <f>IF(ISBLANK(WaterMain!S89),"",WaterMain!S89)</f>
        <v>58.4</v>
      </c>
      <c r="V739" s="1">
        <f>IF(ISBLANK(WaterMain!T89),"",WaterMain!T89)</f>
        <v>58.4</v>
      </c>
      <c r="W739" s="1">
        <f>IF(ISBLANK(WaterMain!U89),"",WaterMain!U89)</f>
        <v>58.4</v>
      </c>
      <c r="X739" s="1">
        <f>IF(ISBLANK(WaterMain!V89),"",WaterMain!V89)</f>
        <v>58.4</v>
      </c>
      <c r="Y739" s="1">
        <f>IF(ISBLANK(WaterMain!W89),"",WaterMain!W89)</f>
        <v>58.4</v>
      </c>
      <c r="Z739" s="1">
        <f>IF(ISBLANK(WaterMain!X89),"",WaterMain!X89)</f>
        <v>58.4</v>
      </c>
      <c r="AA739" s="1">
        <f>IF(ISBLANK(WaterMain!Y89),"",WaterMain!Y89)</f>
        <v>58.4</v>
      </c>
      <c r="AB739" s="23">
        <f>IF(ISBLANK(WaterMain!Z89),"",WaterMain!Z89)</f>
        <v>58.4</v>
      </c>
    </row>
    <row r="740" spans="1:28" x14ac:dyDescent="0.25">
      <c r="A740" s="53" t="e">
        <f>IF(ISBLANK(WaterMain!A90),NA(),WaterMain!A90)</f>
        <v>#N/A</v>
      </c>
      <c r="B740" t="e">
        <f t="shared" si="44"/>
        <v>#N/A</v>
      </c>
      <c r="C740" t="str">
        <f>IF(ISBLANK(WaterMain!B90),"",WaterMain!B90)</f>
        <v>Feb</v>
      </c>
      <c r="D740" t="str">
        <f t="shared" ref="D740:D750" si="47">$B$739&amp;C740</f>
        <v>WaterMainCZ08Feb</v>
      </c>
      <c r="E740" s="1">
        <f>IF(ISBLANK(WaterMain!C90),"",WaterMain!C90)</f>
        <v>58.6</v>
      </c>
      <c r="F740" s="1">
        <f>IF(ISBLANK(WaterMain!D90),"",WaterMain!D90)</f>
        <v>58.6</v>
      </c>
      <c r="G740" s="1">
        <f>IF(ISBLANK(WaterMain!E90),"",WaterMain!E90)</f>
        <v>58.6</v>
      </c>
      <c r="H740" s="1">
        <f>IF(ISBLANK(WaterMain!F90),"",WaterMain!F90)</f>
        <v>58.6</v>
      </c>
      <c r="I740" s="1">
        <f>IF(ISBLANK(WaterMain!G90),"",WaterMain!G90)</f>
        <v>58.6</v>
      </c>
      <c r="J740" s="1">
        <f>IF(ISBLANK(WaterMain!H90),"",WaterMain!H90)</f>
        <v>58.6</v>
      </c>
      <c r="K740" s="1">
        <f>IF(ISBLANK(WaterMain!I90),"",WaterMain!I90)</f>
        <v>58.6</v>
      </c>
      <c r="L740" s="1">
        <f>IF(ISBLANK(WaterMain!J90),"",WaterMain!J90)</f>
        <v>58.6</v>
      </c>
      <c r="M740" s="1">
        <f>IF(ISBLANK(WaterMain!K90),"",WaterMain!K90)</f>
        <v>58.6</v>
      </c>
      <c r="N740" s="1">
        <f>IF(ISBLANK(WaterMain!L90),"",WaterMain!L90)</f>
        <v>58.6</v>
      </c>
      <c r="O740" s="1">
        <f>IF(ISBLANK(WaterMain!M90),"",WaterMain!M90)</f>
        <v>58.6</v>
      </c>
      <c r="P740" s="1">
        <f>IF(ISBLANK(WaterMain!N90),"",WaterMain!N90)</f>
        <v>58.6</v>
      </c>
      <c r="Q740" s="1">
        <f>IF(ISBLANK(WaterMain!O90),"",WaterMain!O90)</f>
        <v>58.6</v>
      </c>
      <c r="R740" s="1">
        <f>IF(ISBLANK(WaterMain!P90),"",WaterMain!P90)</f>
        <v>58.6</v>
      </c>
      <c r="S740" s="1">
        <f>IF(ISBLANK(WaterMain!Q90),"",WaterMain!Q90)</f>
        <v>58.6</v>
      </c>
      <c r="T740" s="1">
        <f>IF(ISBLANK(WaterMain!R90),"",WaterMain!R90)</f>
        <v>58.6</v>
      </c>
      <c r="U740" s="1">
        <f>IF(ISBLANK(WaterMain!S90),"",WaterMain!S90)</f>
        <v>58.6</v>
      </c>
      <c r="V740" s="1">
        <f>IF(ISBLANK(WaterMain!T90),"",WaterMain!T90)</f>
        <v>58.6</v>
      </c>
      <c r="W740" s="1">
        <f>IF(ISBLANK(WaterMain!U90),"",WaterMain!U90)</f>
        <v>58.6</v>
      </c>
      <c r="X740" s="1">
        <f>IF(ISBLANK(WaterMain!V90),"",WaterMain!V90)</f>
        <v>58.6</v>
      </c>
      <c r="Y740" s="1">
        <f>IF(ISBLANK(WaterMain!W90),"",WaterMain!W90)</f>
        <v>58.6</v>
      </c>
      <c r="Z740" s="1">
        <f>IF(ISBLANK(WaterMain!X90),"",WaterMain!X90)</f>
        <v>58.6</v>
      </c>
      <c r="AA740" s="1">
        <f>IF(ISBLANK(WaterMain!Y90),"",WaterMain!Y90)</f>
        <v>58.6</v>
      </c>
      <c r="AB740" s="23">
        <f>IF(ISBLANK(WaterMain!Z90),"",WaterMain!Z90)</f>
        <v>58.6</v>
      </c>
    </row>
    <row r="741" spans="1:28" x14ac:dyDescent="0.25">
      <c r="A741" s="53" t="e">
        <f>IF(ISBLANK(WaterMain!A91),NA(),WaterMain!A91)</f>
        <v>#N/A</v>
      </c>
      <c r="B741" t="e">
        <f t="shared" si="44"/>
        <v>#N/A</v>
      </c>
      <c r="C741" t="str">
        <f>IF(ISBLANK(WaterMain!B91),"",WaterMain!B91)</f>
        <v>Mar</v>
      </c>
      <c r="D741" t="str">
        <f t="shared" si="47"/>
        <v>WaterMainCZ08Mar</v>
      </c>
      <c r="E741" s="1">
        <f>IF(ISBLANK(WaterMain!C91),"",WaterMain!C91)</f>
        <v>59.2</v>
      </c>
      <c r="F741" s="1">
        <f>IF(ISBLANK(WaterMain!D91),"",WaterMain!D91)</f>
        <v>59.2</v>
      </c>
      <c r="G741" s="1">
        <f>IF(ISBLANK(WaterMain!E91),"",WaterMain!E91)</f>
        <v>59.2</v>
      </c>
      <c r="H741" s="1">
        <f>IF(ISBLANK(WaterMain!F91),"",WaterMain!F91)</f>
        <v>59.2</v>
      </c>
      <c r="I741" s="1">
        <f>IF(ISBLANK(WaterMain!G91),"",WaterMain!G91)</f>
        <v>59.2</v>
      </c>
      <c r="J741" s="1">
        <f>IF(ISBLANK(WaterMain!H91),"",WaterMain!H91)</f>
        <v>59.2</v>
      </c>
      <c r="K741" s="1">
        <f>IF(ISBLANK(WaterMain!I91),"",WaterMain!I91)</f>
        <v>59.2</v>
      </c>
      <c r="L741" s="1">
        <f>IF(ISBLANK(WaterMain!J91),"",WaterMain!J91)</f>
        <v>59.2</v>
      </c>
      <c r="M741" s="1">
        <f>IF(ISBLANK(WaterMain!K91),"",WaterMain!K91)</f>
        <v>59.2</v>
      </c>
      <c r="N741" s="1">
        <f>IF(ISBLANK(WaterMain!L91),"",WaterMain!L91)</f>
        <v>59.2</v>
      </c>
      <c r="O741" s="1">
        <f>IF(ISBLANK(WaterMain!M91),"",WaterMain!M91)</f>
        <v>59.2</v>
      </c>
      <c r="P741" s="1">
        <f>IF(ISBLANK(WaterMain!N91),"",WaterMain!N91)</f>
        <v>59.2</v>
      </c>
      <c r="Q741" s="1">
        <f>IF(ISBLANK(WaterMain!O91),"",WaterMain!O91)</f>
        <v>59.2</v>
      </c>
      <c r="R741" s="1">
        <f>IF(ISBLANK(WaterMain!P91),"",WaterMain!P91)</f>
        <v>59.2</v>
      </c>
      <c r="S741" s="1">
        <f>IF(ISBLANK(WaterMain!Q91),"",WaterMain!Q91)</f>
        <v>59.2</v>
      </c>
      <c r="T741" s="1">
        <f>IF(ISBLANK(WaterMain!R91),"",WaterMain!R91)</f>
        <v>59.2</v>
      </c>
      <c r="U741" s="1">
        <f>IF(ISBLANK(WaterMain!S91),"",WaterMain!S91)</f>
        <v>59.2</v>
      </c>
      <c r="V741" s="1">
        <f>IF(ISBLANK(WaterMain!T91),"",WaterMain!T91)</f>
        <v>59.2</v>
      </c>
      <c r="W741" s="1">
        <f>IF(ISBLANK(WaterMain!U91),"",WaterMain!U91)</f>
        <v>59.2</v>
      </c>
      <c r="X741" s="1">
        <f>IF(ISBLANK(WaterMain!V91),"",WaterMain!V91)</f>
        <v>59.2</v>
      </c>
      <c r="Y741" s="1">
        <f>IF(ISBLANK(WaterMain!W91),"",WaterMain!W91)</f>
        <v>59.2</v>
      </c>
      <c r="Z741" s="1">
        <f>IF(ISBLANK(WaterMain!X91),"",WaterMain!X91)</f>
        <v>59.2</v>
      </c>
      <c r="AA741" s="1">
        <f>IF(ISBLANK(WaterMain!Y91),"",WaterMain!Y91)</f>
        <v>59.2</v>
      </c>
      <c r="AB741" s="23">
        <f>IF(ISBLANK(WaterMain!Z91),"",WaterMain!Z91)</f>
        <v>59.2</v>
      </c>
    </row>
    <row r="742" spans="1:28" x14ac:dyDescent="0.25">
      <c r="A742" s="53" t="e">
        <f>IF(ISBLANK(WaterMain!A92),NA(),WaterMain!A92)</f>
        <v>#N/A</v>
      </c>
      <c r="B742" t="e">
        <f t="shared" si="44"/>
        <v>#N/A</v>
      </c>
      <c r="C742" t="str">
        <f>IF(ISBLANK(WaterMain!B92),"",WaterMain!B92)</f>
        <v>Apr</v>
      </c>
      <c r="D742" t="str">
        <f t="shared" si="47"/>
        <v>WaterMainCZ08Apr</v>
      </c>
      <c r="E742" s="1">
        <f>IF(ISBLANK(WaterMain!C92),"",WaterMain!C92)</f>
        <v>59.3</v>
      </c>
      <c r="F742" s="1">
        <f>IF(ISBLANK(WaterMain!D92),"",WaterMain!D92)</f>
        <v>59.3</v>
      </c>
      <c r="G742" s="1">
        <f>IF(ISBLANK(WaterMain!E92),"",WaterMain!E92)</f>
        <v>59.3</v>
      </c>
      <c r="H742" s="1">
        <f>IF(ISBLANK(WaterMain!F92),"",WaterMain!F92)</f>
        <v>59.3</v>
      </c>
      <c r="I742" s="1">
        <f>IF(ISBLANK(WaterMain!G92),"",WaterMain!G92)</f>
        <v>59.3</v>
      </c>
      <c r="J742" s="1">
        <f>IF(ISBLANK(WaterMain!H92),"",WaterMain!H92)</f>
        <v>59.3</v>
      </c>
      <c r="K742" s="1">
        <f>IF(ISBLANK(WaterMain!I92),"",WaterMain!I92)</f>
        <v>59.3</v>
      </c>
      <c r="L742" s="1">
        <f>IF(ISBLANK(WaterMain!J92),"",WaterMain!J92)</f>
        <v>59.3</v>
      </c>
      <c r="M742" s="1">
        <f>IF(ISBLANK(WaterMain!K92),"",WaterMain!K92)</f>
        <v>59.3</v>
      </c>
      <c r="N742" s="1">
        <f>IF(ISBLANK(WaterMain!L92),"",WaterMain!L92)</f>
        <v>59.3</v>
      </c>
      <c r="O742" s="1">
        <f>IF(ISBLANK(WaterMain!M92),"",WaterMain!M92)</f>
        <v>59.3</v>
      </c>
      <c r="P742" s="1">
        <f>IF(ISBLANK(WaterMain!N92),"",WaterMain!N92)</f>
        <v>59.3</v>
      </c>
      <c r="Q742" s="1">
        <f>IF(ISBLANK(WaterMain!O92),"",WaterMain!O92)</f>
        <v>59.3</v>
      </c>
      <c r="R742" s="1">
        <f>IF(ISBLANK(WaterMain!P92),"",WaterMain!P92)</f>
        <v>59.3</v>
      </c>
      <c r="S742" s="1">
        <f>IF(ISBLANK(WaterMain!Q92),"",WaterMain!Q92)</f>
        <v>59.3</v>
      </c>
      <c r="T742" s="1">
        <f>IF(ISBLANK(WaterMain!R92),"",WaterMain!R92)</f>
        <v>59.3</v>
      </c>
      <c r="U742" s="1">
        <f>IF(ISBLANK(WaterMain!S92),"",WaterMain!S92)</f>
        <v>59.3</v>
      </c>
      <c r="V742" s="1">
        <f>IF(ISBLANK(WaterMain!T92),"",WaterMain!T92)</f>
        <v>59.3</v>
      </c>
      <c r="W742" s="1">
        <f>IF(ISBLANK(WaterMain!U92),"",WaterMain!U92)</f>
        <v>59.3</v>
      </c>
      <c r="X742" s="1">
        <f>IF(ISBLANK(WaterMain!V92),"",WaterMain!V92)</f>
        <v>59.3</v>
      </c>
      <c r="Y742" s="1">
        <f>IF(ISBLANK(WaterMain!W92),"",WaterMain!W92)</f>
        <v>59.3</v>
      </c>
      <c r="Z742" s="1">
        <f>IF(ISBLANK(WaterMain!X92),"",WaterMain!X92)</f>
        <v>59.3</v>
      </c>
      <c r="AA742" s="1">
        <f>IF(ISBLANK(WaterMain!Y92),"",WaterMain!Y92)</f>
        <v>59.3</v>
      </c>
      <c r="AB742" s="23">
        <f>IF(ISBLANK(WaterMain!Z92),"",WaterMain!Z92)</f>
        <v>59.3</v>
      </c>
    </row>
    <row r="743" spans="1:28" x14ac:dyDescent="0.25">
      <c r="A743" s="53" t="e">
        <f>IF(ISBLANK(WaterMain!A93),NA(),WaterMain!A93)</f>
        <v>#N/A</v>
      </c>
      <c r="B743" t="e">
        <f t="shared" si="44"/>
        <v>#N/A</v>
      </c>
      <c r="C743" t="str">
        <f>IF(ISBLANK(WaterMain!B93),"",WaterMain!B93)</f>
        <v>May</v>
      </c>
      <c r="D743" t="str">
        <f t="shared" si="47"/>
        <v>WaterMainCZ08May</v>
      </c>
      <c r="E743" s="1">
        <f>IF(ISBLANK(WaterMain!C93),"",WaterMain!C93)</f>
        <v>59.6</v>
      </c>
      <c r="F743" s="1">
        <f>IF(ISBLANK(WaterMain!D93),"",WaterMain!D93)</f>
        <v>59.6</v>
      </c>
      <c r="G743" s="1">
        <f>IF(ISBLANK(WaterMain!E93),"",WaterMain!E93)</f>
        <v>59.6</v>
      </c>
      <c r="H743" s="1">
        <f>IF(ISBLANK(WaterMain!F93),"",WaterMain!F93)</f>
        <v>59.6</v>
      </c>
      <c r="I743" s="1">
        <f>IF(ISBLANK(WaterMain!G93),"",WaterMain!G93)</f>
        <v>59.6</v>
      </c>
      <c r="J743" s="1">
        <f>IF(ISBLANK(WaterMain!H93),"",WaterMain!H93)</f>
        <v>59.6</v>
      </c>
      <c r="K743" s="1">
        <f>IF(ISBLANK(WaterMain!I93),"",WaterMain!I93)</f>
        <v>59.6</v>
      </c>
      <c r="L743" s="1">
        <f>IF(ISBLANK(WaterMain!J93),"",WaterMain!J93)</f>
        <v>59.6</v>
      </c>
      <c r="M743" s="1">
        <f>IF(ISBLANK(WaterMain!K93),"",WaterMain!K93)</f>
        <v>59.6</v>
      </c>
      <c r="N743" s="1">
        <f>IF(ISBLANK(WaterMain!L93),"",WaterMain!L93)</f>
        <v>59.6</v>
      </c>
      <c r="O743" s="1">
        <f>IF(ISBLANK(WaterMain!M93),"",WaterMain!M93)</f>
        <v>59.6</v>
      </c>
      <c r="P743" s="1">
        <f>IF(ISBLANK(WaterMain!N93),"",WaterMain!N93)</f>
        <v>59.6</v>
      </c>
      <c r="Q743" s="1">
        <f>IF(ISBLANK(WaterMain!O93),"",WaterMain!O93)</f>
        <v>59.6</v>
      </c>
      <c r="R743" s="1">
        <f>IF(ISBLANK(WaterMain!P93),"",WaterMain!P93)</f>
        <v>59.6</v>
      </c>
      <c r="S743" s="1">
        <f>IF(ISBLANK(WaterMain!Q93),"",WaterMain!Q93)</f>
        <v>59.6</v>
      </c>
      <c r="T743" s="1">
        <f>IF(ISBLANK(WaterMain!R93),"",WaterMain!R93)</f>
        <v>59.6</v>
      </c>
      <c r="U743" s="1">
        <f>IF(ISBLANK(WaterMain!S93),"",WaterMain!S93)</f>
        <v>59.6</v>
      </c>
      <c r="V743" s="1">
        <f>IF(ISBLANK(WaterMain!T93),"",WaterMain!T93)</f>
        <v>59.6</v>
      </c>
      <c r="W743" s="1">
        <f>IF(ISBLANK(WaterMain!U93),"",WaterMain!U93)</f>
        <v>59.6</v>
      </c>
      <c r="X743" s="1">
        <f>IF(ISBLANK(WaterMain!V93),"",WaterMain!V93)</f>
        <v>59.6</v>
      </c>
      <c r="Y743" s="1">
        <f>IF(ISBLANK(WaterMain!W93),"",WaterMain!W93)</f>
        <v>59.6</v>
      </c>
      <c r="Z743" s="1">
        <f>IF(ISBLANK(WaterMain!X93),"",WaterMain!X93)</f>
        <v>59.6</v>
      </c>
      <c r="AA743" s="1">
        <f>IF(ISBLANK(WaterMain!Y93),"",WaterMain!Y93)</f>
        <v>59.6</v>
      </c>
      <c r="AB743" s="23">
        <f>IF(ISBLANK(WaterMain!Z93),"",WaterMain!Z93)</f>
        <v>59.6</v>
      </c>
    </row>
    <row r="744" spans="1:28" x14ac:dyDescent="0.25">
      <c r="A744" s="53" t="e">
        <f>IF(ISBLANK(WaterMain!A94),NA(),WaterMain!A94)</f>
        <v>#N/A</v>
      </c>
      <c r="B744" t="e">
        <f t="shared" si="44"/>
        <v>#N/A</v>
      </c>
      <c r="C744" t="str">
        <f>IF(ISBLANK(WaterMain!B94),"",WaterMain!B94)</f>
        <v>Jun</v>
      </c>
      <c r="D744" t="str">
        <f t="shared" si="47"/>
        <v>WaterMainCZ08Jun</v>
      </c>
      <c r="E744" s="1">
        <f>IF(ISBLANK(WaterMain!C94),"",WaterMain!C94)</f>
        <v>61.3</v>
      </c>
      <c r="F744" s="1">
        <f>IF(ISBLANK(WaterMain!D94),"",WaterMain!D94)</f>
        <v>61.3</v>
      </c>
      <c r="G744" s="1">
        <f>IF(ISBLANK(WaterMain!E94),"",WaterMain!E94)</f>
        <v>61.3</v>
      </c>
      <c r="H744" s="1">
        <f>IF(ISBLANK(WaterMain!F94),"",WaterMain!F94)</f>
        <v>61.3</v>
      </c>
      <c r="I744" s="1">
        <f>IF(ISBLANK(WaterMain!G94),"",WaterMain!G94)</f>
        <v>61.3</v>
      </c>
      <c r="J744" s="1">
        <f>IF(ISBLANK(WaterMain!H94),"",WaterMain!H94)</f>
        <v>61.3</v>
      </c>
      <c r="K744" s="1">
        <f>IF(ISBLANK(WaterMain!I94),"",WaterMain!I94)</f>
        <v>61.3</v>
      </c>
      <c r="L744" s="1">
        <f>IF(ISBLANK(WaterMain!J94),"",WaterMain!J94)</f>
        <v>61.3</v>
      </c>
      <c r="M744" s="1">
        <f>IF(ISBLANK(WaterMain!K94),"",WaterMain!K94)</f>
        <v>61.3</v>
      </c>
      <c r="N744" s="1">
        <f>IF(ISBLANK(WaterMain!L94),"",WaterMain!L94)</f>
        <v>61.3</v>
      </c>
      <c r="O744" s="1">
        <f>IF(ISBLANK(WaterMain!M94),"",WaterMain!M94)</f>
        <v>61.3</v>
      </c>
      <c r="P744" s="1">
        <f>IF(ISBLANK(WaterMain!N94),"",WaterMain!N94)</f>
        <v>61.3</v>
      </c>
      <c r="Q744" s="1">
        <f>IF(ISBLANK(WaterMain!O94),"",WaterMain!O94)</f>
        <v>61.3</v>
      </c>
      <c r="R744" s="1">
        <f>IF(ISBLANK(WaterMain!P94),"",WaterMain!P94)</f>
        <v>61.3</v>
      </c>
      <c r="S744" s="1">
        <f>IF(ISBLANK(WaterMain!Q94),"",WaterMain!Q94)</f>
        <v>61.3</v>
      </c>
      <c r="T744" s="1">
        <f>IF(ISBLANK(WaterMain!R94),"",WaterMain!R94)</f>
        <v>61.3</v>
      </c>
      <c r="U744" s="1">
        <f>IF(ISBLANK(WaterMain!S94),"",WaterMain!S94)</f>
        <v>61.3</v>
      </c>
      <c r="V744" s="1">
        <f>IF(ISBLANK(WaterMain!T94),"",WaterMain!T94)</f>
        <v>61.3</v>
      </c>
      <c r="W744" s="1">
        <f>IF(ISBLANK(WaterMain!U94),"",WaterMain!U94)</f>
        <v>61.3</v>
      </c>
      <c r="X744" s="1">
        <f>IF(ISBLANK(WaterMain!V94),"",WaterMain!V94)</f>
        <v>61.3</v>
      </c>
      <c r="Y744" s="1">
        <f>IF(ISBLANK(WaterMain!W94),"",WaterMain!W94)</f>
        <v>61.3</v>
      </c>
      <c r="Z744" s="1">
        <f>IF(ISBLANK(WaterMain!X94),"",WaterMain!X94)</f>
        <v>61.3</v>
      </c>
      <c r="AA744" s="1">
        <f>IF(ISBLANK(WaterMain!Y94),"",WaterMain!Y94)</f>
        <v>61.3</v>
      </c>
      <c r="AB744" s="23">
        <f>IF(ISBLANK(WaterMain!Z94),"",WaterMain!Z94)</f>
        <v>61.3</v>
      </c>
    </row>
    <row r="745" spans="1:28" x14ac:dyDescent="0.25">
      <c r="A745" s="53" t="e">
        <f>IF(ISBLANK(WaterMain!A95),NA(),WaterMain!A95)</f>
        <v>#N/A</v>
      </c>
      <c r="B745" t="e">
        <f t="shared" si="44"/>
        <v>#N/A</v>
      </c>
      <c r="C745" t="str">
        <f>IF(ISBLANK(WaterMain!B95),"",WaterMain!B95)</f>
        <v>Jul</v>
      </c>
      <c r="D745" t="str">
        <f t="shared" si="47"/>
        <v>WaterMainCZ08Jul</v>
      </c>
      <c r="E745" s="1">
        <f>IF(ISBLANK(WaterMain!C95),"",WaterMain!C95)</f>
        <v>62.6</v>
      </c>
      <c r="F745" s="1">
        <f>IF(ISBLANK(WaterMain!D95),"",WaterMain!D95)</f>
        <v>62.6</v>
      </c>
      <c r="G745" s="1">
        <f>IF(ISBLANK(WaterMain!E95),"",WaterMain!E95)</f>
        <v>62.6</v>
      </c>
      <c r="H745" s="1">
        <f>IF(ISBLANK(WaterMain!F95),"",WaterMain!F95)</f>
        <v>62.6</v>
      </c>
      <c r="I745" s="1">
        <f>IF(ISBLANK(WaterMain!G95),"",WaterMain!G95)</f>
        <v>62.6</v>
      </c>
      <c r="J745" s="1">
        <f>IF(ISBLANK(WaterMain!H95),"",WaterMain!H95)</f>
        <v>62.6</v>
      </c>
      <c r="K745" s="1">
        <f>IF(ISBLANK(WaterMain!I95),"",WaterMain!I95)</f>
        <v>62.6</v>
      </c>
      <c r="L745" s="1">
        <f>IF(ISBLANK(WaterMain!J95),"",WaterMain!J95)</f>
        <v>62.6</v>
      </c>
      <c r="M745" s="1">
        <f>IF(ISBLANK(WaterMain!K95),"",WaterMain!K95)</f>
        <v>62.6</v>
      </c>
      <c r="N745" s="1">
        <f>IF(ISBLANK(WaterMain!L95),"",WaterMain!L95)</f>
        <v>62.6</v>
      </c>
      <c r="O745" s="1">
        <f>IF(ISBLANK(WaterMain!M95),"",WaterMain!M95)</f>
        <v>62.6</v>
      </c>
      <c r="P745" s="1">
        <f>IF(ISBLANK(WaterMain!N95),"",WaterMain!N95)</f>
        <v>62.6</v>
      </c>
      <c r="Q745" s="1">
        <f>IF(ISBLANK(WaterMain!O95),"",WaterMain!O95)</f>
        <v>62.6</v>
      </c>
      <c r="R745" s="1">
        <f>IF(ISBLANK(WaterMain!P95),"",WaterMain!P95)</f>
        <v>62.6</v>
      </c>
      <c r="S745" s="1">
        <f>IF(ISBLANK(WaterMain!Q95),"",WaterMain!Q95)</f>
        <v>62.6</v>
      </c>
      <c r="T745" s="1">
        <f>IF(ISBLANK(WaterMain!R95),"",WaterMain!R95)</f>
        <v>62.6</v>
      </c>
      <c r="U745" s="1">
        <f>IF(ISBLANK(WaterMain!S95),"",WaterMain!S95)</f>
        <v>62.6</v>
      </c>
      <c r="V745" s="1">
        <f>IF(ISBLANK(WaterMain!T95),"",WaterMain!T95)</f>
        <v>62.6</v>
      </c>
      <c r="W745" s="1">
        <f>IF(ISBLANK(WaterMain!U95),"",WaterMain!U95)</f>
        <v>62.6</v>
      </c>
      <c r="X745" s="1">
        <f>IF(ISBLANK(WaterMain!V95),"",WaterMain!V95)</f>
        <v>62.6</v>
      </c>
      <c r="Y745" s="1">
        <f>IF(ISBLANK(WaterMain!W95),"",WaterMain!W95)</f>
        <v>62.6</v>
      </c>
      <c r="Z745" s="1">
        <f>IF(ISBLANK(WaterMain!X95),"",WaterMain!X95)</f>
        <v>62.6</v>
      </c>
      <c r="AA745" s="1">
        <f>IF(ISBLANK(WaterMain!Y95),"",WaterMain!Y95)</f>
        <v>62.6</v>
      </c>
      <c r="AB745" s="23">
        <f>IF(ISBLANK(WaterMain!Z95),"",WaterMain!Z95)</f>
        <v>62.6</v>
      </c>
    </row>
    <row r="746" spans="1:28" x14ac:dyDescent="0.25">
      <c r="A746" s="53" t="e">
        <f>IF(ISBLANK(WaterMain!A96),NA(),WaterMain!A96)</f>
        <v>#N/A</v>
      </c>
      <c r="B746" t="e">
        <f t="shared" si="44"/>
        <v>#N/A</v>
      </c>
      <c r="C746" t="str">
        <f>IF(ISBLANK(WaterMain!B96),"",WaterMain!B96)</f>
        <v>Aug</v>
      </c>
      <c r="D746" t="str">
        <f t="shared" si="47"/>
        <v>WaterMainCZ08Aug</v>
      </c>
      <c r="E746" s="1">
        <f>IF(ISBLANK(WaterMain!C96),"",WaterMain!C96)</f>
        <v>63.7</v>
      </c>
      <c r="F746" s="1">
        <f>IF(ISBLANK(WaterMain!D96),"",WaterMain!D96)</f>
        <v>63.7</v>
      </c>
      <c r="G746" s="1">
        <f>IF(ISBLANK(WaterMain!E96),"",WaterMain!E96)</f>
        <v>63.7</v>
      </c>
      <c r="H746" s="1">
        <f>IF(ISBLANK(WaterMain!F96),"",WaterMain!F96)</f>
        <v>63.7</v>
      </c>
      <c r="I746" s="1">
        <f>IF(ISBLANK(WaterMain!G96),"",WaterMain!G96)</f>
        <v>63.7</v>
      </c>
      <c r="J746" s="1">
        <f>IF(ISBLANK(WaterMain!H96),"",WaterMain!H96)</f>
        <v>63.7</v>
      </c>
      <c r="K746" s="1">
        <f>IF(ISBLANK(WaterMain!I96),"",WaterMain!I96)</f>
        <v>63.7</v>
      </c>
      <c r="L746" s="1">
        <f>IF(ISBLANK(WaterMain!J96),"",WaterMain!J96)</f>
        <v>63.7</v>
      </c>
      <c r="M746" s="1">
        <f>IF(ISBLANK(WaterMain!K96),"",WaterMain!K96)</f>
        <v>63.7</v>
      </c>
      <c r="N746" s="1">
        <f>IF(ISBLANK(WaterMain!L96),"",WaterMain!L96)</f>
        <v>63.7</v>
      </c>
      <c r="O746" s="1">
        <f>IF(ISBLANK(WaterMain!M96),"",WaterMain!M96)</f>
        <v>63.7</v>
      </c>
      <c r="P746" s="1">
        <f>IF(ISBLANK(WaterMain!N96),"",WaterMain!N96)</f>
        <v>63.7</v>
      </c>
      <c r="Q746" s="1">
        <f>IF(ISBLANK(WaterMain!O96),"",WaterMain!O96)</f>
        <v>63.7</v>
      </c>
      <c r="R746" s="1">
        <f>IF(ISBLANK(WaterMain!P96),"",WaterMain!P96)</f>
        <v>63.7</v>
      </c>
      <c r="S746" s="1">
        <f>IF(ISBLANK(WaterMain!Q96),"",WaterMain!Q96)</f>
        <v>63.7</v>
      </c>
      <c r="T746" s="1">
        <f>IF(ISBLANK(WaterMain!R96),"",WaterMain!R96)</f>
        <v>63.7</v>
      </c>
      <c r="U746" s="1">
        <f>IF(ISBLANK(WaterMain!S96),"",WaterMain!S96)</f>
        <v>63.7</v>
      </c>
      <c r="V746" s="1">
        <f>IF(ISBLANK(WaterMain!T96),"",WaterMain!T96)</f>
        <v>63.7</v>
      </c>
      <c r="W746" s="1">
        <f>IF(ISBLANK(WaterMain!U96),"",WaterMain!U96)</f>
        <v>63.7</v>
      </c>
      <c r="X746" s="1">
        <f>IF(ISBLANK(WaterMain!V96),"",WaterMain!V96)</f>
        <v>63.7</v>
      </c>
      <c r="Y746" s="1">
        <f>IF(ISBLANK(WaterMain!W96),"",WaterMain!W96)</f>
        <v>63.7</v>
      </c>
      <c r="Z746" s="1">
        <f>IF(ISBLANK(WaterMain!X96),"",WaterMain!X96)</f>
        <v>63.7</v>
      </c>
      <c r="AA746" s="1">
        <f>IF(ISBLANK(WaterMain!Y96),"",WaterMain!Y96)</f>
        <v>63.7</v>
      </c>
      <c r="AB746" s="23">
        <f>IF(ISBLANK(WaterMain!Z96),"",WaterMain!Z96)</f>
        <v>63.7</v>
      </c>
    </row>
    <row r="747" spans="1:28" x14ac:dyDescent="0.25">
      <c r="A747" s="53" t="e">
        <f>IF(ISBLANK(WaterMain!A97),NA(),WaterMain!A97)</f>
        <v>#N/A</v>
      </c>
      <c r="B747" t="e">
        <f t="shared" si="44"/>
        <v>#N/A</v>
      </c>
      <c r="C747" t="str">
        <f>IF(ISBLANK(WaterMain!B97),"",WaterMain!B97)</f>
        <v>Sep</v>
      </c>
      <c r="D747" t="str">
        <f t="shared" si="47"/>
        <v>WaterMainCZ08Sep</v>
      </c>
      <c r="E747" s="1">
        <f>IF(ISBLANK(WaterMain!C97),"",WaterMain!C97)</f>
        <v>64</v>
      </c>
      <c r="F747" s="1">
        <f>IF(ISBLANK(WaterMain!D97),"",WaterMain!D97)</f>
        <v>64</v>
      </c>
      <c r="G747" s="1">
        <f>IF(ISBLANK(WaterMain!E97),"",WaterMain!E97)</f>
        <v>64</v>
      </c>
      <c r="H747" s="1">
        <f>IF(ISBLANK(WaterMain!F97),"",WaterMain!F97)</f>
        <v>64</v>
      </c>
      <c r="I747" s="1">
        <f>IF(ISBLANK(WaterMain!G97),"",WaterMain!G97)</f>
        <v>64</v>
      </c>
      <c r="J747" s="1">
        <f>IF(ISBLANK(WaterMain!H97),"",WaterMain!H97)</f>
        <v>64</v>
      </c>
      <c r="K747" s="1">
        <f>IF(ISBLANK(WaterMain!I97),"",WaterMain!I97)</f>
        <v>64</v>
      </c>
      <c r="L747" s="1">
        <f>IF(ISBLANK(WaterMain!J97),"",WaterMain!J97)</f>
        <v>64</v>
      </c>
      <c r="M747" s="1">
        <f>IF(ISBLANK(WaterMain!K97),"",WaterMain!K97)</f>
        <v>64</v>
      </c>
      <c r="N747" s="1">
        <f>IF(ISBLANK(WaterMain!L97),"",WaterMain!L97)</f>
        <v>64</v>
      </c>
      <c r="O747" s="1">
        <f>IF(ISBLANK(WaterMain!M97),"",WaterMain!M97)</f>
        <v>64</v>
      </c>
      <c r="P747" s="1">
        <f>IF(ISBLANK(WaterMain!N97),"",WaterMain!N97)</f>
        <v>64</v>
      </c>
      <c r="Q747" s="1">
        <f>IF(ISBLANK(WaterMain!O97),"",WaterMain!O97)</f>
        <v>64</v>
      </c>
      <c r="R747" s="1">
        <f>IF(ISBLANK(WaterMain!P97),"",WaterMain!P97)</f>
        <v>64</v>
      </c>
      <c r="S747" s="1">
        <f>IF(ISBLANK(WaterMain!Q97),"",WaterMain!Q97)</f>
        <v>64</v>
      </c>
      <c r="T747" s="1">
        <f>IF(ISBLANK(WaterMain!R97),"",WaterMain!R97)</f>
        <v>64</v>
      </c>
      <c r="U747" s="1">
        <f>IF(ISBLANK(WaterMain!S97),"",WaterMain!S97)</f>
        <v>64</v>
      </c>
      <c r="V747" s="1">
        <f>IF(ISBLANK(WaterMain!T97),"",WaterMain!T97)</f>
        <v>64</v>
      </c>
      <c r="W747" s="1">
        <f>IF(ISBLANK(WaterMain!U97),"",WaterMain!U97)</f>
        <v>64</v>
      </c>
      <c r="X747" s="1">
        <f>IF(ISBLANK(WaterMain!V97),"",WaterMain!V97)</f>
        <v>64</v>
      </c>
      <c r="Y747" s="1">
        <f>IF(ISBLANK(WaterMain!W97),"",WaterMain!W97)</f>
        <v>64</v>
      </c>
      <c r="Z747" s="1">
        <f>IF(ISBLANK(WaterMain!X97),"",WaterMain!X97)</f>
        <v>64</v>
      </c>
      <c r="AA747" s="1">
        <f>IF(ISBLANK(WaterMain!Y97),"",WaterMain!Y97)</f>
        <v>64</v>
      </c>
      <c r="AB747" s="23">
        <f>IF(ISBLANK(WaterMain!Z97),"",WaterMain!Z97)</f>
        <v>64</v>
      </c>
    </row>
    <row r="748" spans="1:28" x14ac:dyDescent="0.25">
      <c r="A748" s="53" t="e">
        <f>IF(ISBLANK(WaterMain!A98),NA(),WaterMain!A98)</f>
        <v>#N/A</v>
      </c>
      <c r="B748" t="e">
        <f t="shared" si="44"/>
        <v>#N/A</v>
      </c>
      <c r="C748" t="str">
        <f>IF(ISBLANK(WaterMain!B98),"",WaterMain!B98)</f>
        <v>Oct</v>
      </c>
      <c r="D748" t="str">
        <f t="shared" si="47"/>
        <v>WaterMainCZ08Oct</v>
      </c>
      <c r="E748" s="1">
        <f>IF(ISBLANK(WaterMain!C98),"",WaterMain!C98)</f>
        <v>64</v>
      </c>
      <c r="F748" s="1">
        <f>IF(ISBLANK(WaterMain!D98),"",WaterMain!D98)</f>
        <v>64</v>
      </c>
      <c r="G748" s="1">
        <f>IF(ISBLANK(WaterMain!E98),"",WaterMain!E98)</f>
        <v>64</v>
      </c>
      <c r="H748" s="1">
        <f>IF(ISBLANK(WaterMain!F98),"",WaterMain!F98)</f>
        <v>64</v>
      </c>
      <c r="I748" s="1">
        <f>IF(ISBLANK(WaterMain!G98),"",WaterMain!G98)</f>
        <v>64</v>
      </c>
      <c r="J748" s="1">
        <f>IF(ISBLANK(WaterMain!H98),"",WaterMain!H98)</f>
        <v>64</v>
      </c>
      <c r="K748" s="1">
        <f>IF(ISBLANK(WaterMain!I98),"",WaterMain!I98)</f>
        <v>64</v>
      </c>
      <c r="L748" s="1">
        <f>IF(ISBLANK(WaterMain!J98),"",WaterMain!J98)</f>
        <v>64</v>
      </c>
      <c r="M748" s="1">
        <f>IF(ISBLANK(WaterMain!K98),"",WaterMain!K98)</f>
        <v>64</v>
      </c>
      <c r="N748" s="1">
        <f>IF(ISBLANK(WaterMain!L98),"",WaterMain!L98)</f>
        <v>64</v>
      </c>
      <c r="O748" s="1">
        <f>IF(ISBLANK(WaterMain!M98),"",WaterMain!M98)</f>
        <v>64</v>
      </c>
      <c r="P748" s="1">
        <f>IF(ISBLANK(WaterMain!N98),"",WaterMain!N98)</f>
        <v>64</v>
      </c>
      <c r="Q748" s="1">
        <f>IF(ISBLANK(WaterMain!O98),"",WaterMain!O98)</f>
        <v>64</v>
      </c>
      <c r="R748" s="1">
        <f>IF(ISBLANK(WaterMain!P98),"",WaterMain!P98)</f>
        <v>64</v>
      </c>
      <c r="S748" s="1">
        <f>IF(ISBLANK(WaterMain!Q98),"",WaterMain!Q98)</f>
        <v>64</v>
      </c>
      <c r="T748" s="1">
        <f>IF(ISBLANK(WaterMain!R98),"",WaterMain!R98)</f>
        <v>64</v>
      </c>
      <c r="U748" s="1">
        <f>IF(ISBLANK(WaterMain!S98),"",WaterMain!S98)</f>
        <v>64</v>
      </c>
      <c r="V748" s="1">
        <f>IF(ISBLANK(WaterMain!T98),"",WaterMain!T98)</f>
        <v>64</v>
      </c>
      <c r="W748" s="1">
        <f>IF(ISBLANK(WaterMain!U98),"",WaterMain!U98)</f>
        <v>64</v>
      </c>
      <c r="X748" s="1">
        <f>IF(ISBLANK(WaterMain!V98),"",WaterMain!V98)</f>
        <v>64</v>
      </c>
      <c r="Y748" s="1">
        <f>IF(ISBLANK(WaterMain!W98),"",WaterMain!W98)</f>
        <v>64</v>
      </c>
      <c r="Z748" s="1">
        <f>IF(ISBLANK(WaterMain!X98),"",WaterMain!X98)</f>
        <v>64</v>
      </c>
      <c r="AA748" s="1">
        <f>IF(ISBLANK(WaterMain!Y98),"",WaterMain!Y98)</f>
        <v>64</v>
      </c>
      <c r="AB748" s="23">
        <f>IF(ISBLANK(WaterMain!Z98),"",WaterMain!Z98)</f>
        <v>64</v>
      </c>
    </row>
    <row r="749" spans="1:28" x14ac:dyDescent="0.25">
      <c r="A749" s="53" t="e">
        <f>IF(ISBLANK(WaterMain!A99),NA(),WaterMain!A99)</f>
        <v>#N/A</v>
      </c>
      <c r="B749" t="e">
        <f t="shared" si="44"/>
        <v>#N/A</v>
      </c>
      <c r="C749" t="str">
        <f>IF(ISBLANK(WaterMain!B99),"",WaterMain!B99)</f>
        <v>Nov</v>
      </c>
      <c r="D749" t="str">
        <f t="shared" si="47"/>
        <v>WaterMainCZ08Nov</v>
      </c>
      <c r="E749" s="1">
        <f>IF(ISBLANK(WaterMain!C99),"",WaterMain!C99)</f>
        <v>61.9</v>
      </c>
      <c r="F749" s="1">
        <f>IF(ISBLANK(WaterMain!D99),"",WaterMain!D99)</f>
        <v>61.9</v>
      </c>
      <c r="G749" s="1">
        <f>IF(ISBLANK(WaterMain!E99),"",WaterMain!E99)</f>
        <v>61.9</v>
      </c>
      <c r="H749" s="1">
        <f>IF(ISBLANK(WaterMain!F99),"",WaterMain!F99)</f>
        <v>61.9</v>
      </c>
      <c r="I749" s="1">
        <f>IF(ISBLANK(WaterMain!G99),"",WaterMain!G99)</f>
        <v>61.9</v>
      </c>
      <c r="J749" s="1">
        <f>IF(ISBLANK(WaterMain!H99),"",WaterMain!H99)</f>
        <v>61.9</v>
      </c>
      <c r="K749" s="1">
        <f>IF(ISBLANK(WaterMain!I99),"",WaterMain!I99)</f>
        <v>61.9</v>
      </c>
      <c r="L749" s="1">
        <f>IF(ISBLANK(WaterMain!J99),"",WaterMain!J99)</f>
        <v>61.9</v>
      </c>
      <c r="M749" s="1">
        <f>IF(ISBLANK(WaterMain!K99),"",WaterMain!K99)</f>
        <v>61.9</v>
      </c>
      <c r="N749" s="1">
        <f>IF(ISBLANK(WaterMain!L99),"",WaterMain!L99)</f>
        <v>61.9</v>
      </c>
      <c r="O749" s="1">
        <f>IF(ISBLANK(WaterMain!M99),"",WaterMain!M99)</f>
        <v>61.9</v>
      </c>
      <c r="P749" s="1">
        <f>IF(ISBLANK(WaterMain!N99),"",WaterMain!N99)</f>
        <v>61.9</v>
      </c>
      <c r="Q749" s="1">
        <f>IF(ISBLANK(WaterMain!O99),"",WaterMain!O99)</f>
        <v>61.9</v>
      </c>
      <c r="R749" s="1">
        <f>IF(ISBLANK(WaterMain!P99),"",WaterMain!P99)</f>
        <v>61.9</v>
      </c>
      <c r="S749" s="1">
        <f>IF(ISBLANK(WaterMain!Q99),"",WaterMain!Q99)</f>
        <v>61.9</v>
      </c>
      <c r="T749" s="1">
        <f>IF(ISBLANK(WaterMain!R99),"",WaterMain!R99)</f>
        <v>61.9</v>
      </c>
      <c r="U749" s="1">
        <f>IF(ISBLANK(WaterMain!S99),"",WaterMain!S99)</f>
        <v>61.9</v>
      </c>
      <c r="V749" s="1">
        <f>IF(ISBLANK(WaterMain!T99),"",WaterMain!T99)</f>
        <v>61.9</v>
      </c>
      <c r="W749" s="1">
        <f>IF(ISBLANK(WaterMain!U99),"",WaterMain!U99)</f>
        <v>61.9</v>
      </c>
      <c r="X749" s="1">
        <f>IF(ISBLANK(WaterMain!V99),"",WaterMain!V99)</f>
        <v>61.9</v>
      </c>
      <c r="Y749" s="1">
        <f>IF(ISBLANK(WaterMain!W99),"",WaterMain!W99)</f>
        <v>61.9</v>
      </c>
      <c r="Z749" s="1">
        <f>IF(ISBLANK(WaterMain!X99),"",WaterMain!X99)</f>
        <v>61.9</v>
      </c>
      <c r="AA749" s="1">
        <f>IF(ISBLANK(WaterMain!Y99),"",WaterMain!Y99)</f>
        <v>61.9</v>
      </c>
      <c r="AB749" s="23">
        <f>IF(ISBLANK(WaterMain!Z99),"",WaterMain!Z99)</f>
        <v>61.9</v>
      </c>
    </row>
    <row r="750" spans="1:28" x14ac:dyDescent="0.25">
      <c r="A750" s="53" t="e">
        <f>IF(ISBLANK(WaterMain!A100),NA(),WaterMain!A100)</f>
        <v>#N/A</v>
      </c>
      <c r="B750" t="e">
        <f t="shared" si="44"/>
        <v>#N/A</v>
      </c>
      <c r="C750" t="str">
        <f>IF(ISBLANK(WaterMain!B100),"",WaterMain!B100)</f>
        <v>Dec</v>
      </c>
      <c r="D750" t="str">
        <f t="shared" si="47"/>
        <v>WaterMainCZ08Dec</v>
      </c>
      <c r="E750" s="1">
        <f>IF(ISBLANK(WaterMain!C100),"",WaterMain!C100)</f>
        <v>59.2</v>
      </c>
      <c r="F750" s="1">
        <f>IF(ISBLANK(WaterMain!D100),"",WaterMain!D100)</f>
        <v>59.2</v>
      </c>
      <c r="G750" s="1">
        <f>IF(ISBLANK(WaterMain!E100),"",WaterMain!E100)</f>
        <v>59.2</v>
      </c>
      <c r="H750" s="1">
        <f>IF(ISBLANK(WaterMain!F100),"",WaterMain!F100)</f>
        <v>59.2</v>
      </c>
      <c r="I750" s="1">
        <f>IF(ISBLANK(WaterMain!G100),"",WaterMain!G100)</f>
        <v>59.2</v>
      </c>
      <c r="J750" s="1">
        <f>IF(ISBLANK(WaterMain!H100),"",WaterMain!H100)</f>
        <v>59.2</v>
      </c>
      <c r="K750" s="1">
        <f>IF(ISBLANK(WaterMain!I100),"",WaterMain!I100)</f>
        <v>59.2</v>
      </c>
      <c r="L750" s="1">
        <f>IF(ISBLANK(WaterMain!J100),"",WaterMain!J100)</f>
        <v>59.2</v>
      </c>
      <c r="M750" s="1">
        <f>IF(ISBLANK(WaterMain!K100),"",WaterMain!K100)</f>
        <v>59.2</v>
      </c>
      <c r="N750" s="1">
        <f>IF(ISBLANK(WaterMain!L100),"",WaterMain!L100)</f>
        <v>59.2</v>
      </c>
      <c r="O750" s="1">
        <f>IF(ISBLANK(WaterMain!M100),"",WaterMain!M100)</f>
        <v>59.2</v>
      </c>
      <c r="P750" s="1">
        <f>IF(ISBLANK(WaterMain!N100),"",WaterMain!N100)</f>
        <v>59.2</v>
      </c>
      <c r="Q750" s="1">
        <f>IF(ISBLANK(WaterMain!O100),"",WaterMain!O100)</f>
        <v>59.2</v>
      </c>
      <c r="R750" s="1">
        <f>IF(ISBLANK(WaterMain!P100),"",WaterMain!P100)</f>
        <v>59.2</v>
      </c>
      <c r="S750" s="1">
        <f>IF(ISBLANK(WaterMain!Q100),"",WaterMain!Q100)</f>
        <v>59.2</v>
      </c>
      <c r="T750" s="1">
        <f>IF(ISBLANK(WaterMain!R100),"",WaterMain!R100)</f>
        <v>59.2</v>
      </c>
      <c r="U750" s="1">
        <f>IF(ISBLANK(WaterMain!S100),"",WaterMain!S100)</f>
        <v>59.2</v>
      </c>
      <c r="V750" s="1">
        <f>IF(ISBLANK(WaterMain!T100),"",WaterMain!T100)</f>
        <v>59.2</v>
      </c>
      <c r="W750" s="1">
        <f>IF(ISBLANK(WaterMain!U100),"",WaterMain!U100)</f>
        <v>59.2</v>
      </c>
      <c r="X750" s="1">
        <f>IF(ISBLANK(WaterMain!V100),"",WaterMain!V100)</f>
        <v>59.2</v>
      </c>
      <c r="Y750" s="1">
        <f>IF(ISBLANK(WaterMain!W100),"",WaterMain!W100)</f>
        <v>59.2</v>
      </c>
      <c r="Z750" s="1">
        <f>IF(ISBLANK(WaterMain!X100),"",WaterMain!X100)</f>
        <v>59.2</v>
      </c>
      <c r="AA750" s="1">
        <f>IF(ISBLANK(WaterMain!Y100),"",WaterMain!Y100)</f>
        <v>59.2</v>
      </c>
      <c r="AB750" s="23">
        <f>IF(ISBLANK(WaterMain!Z100),"",WaterMain!Z100)</f>
        <v>59.2</v>
      </c>
    </row>
    <row r="751" spans="1:28" x14ac:dyDescent="0.25">
      <c r="A751" s="53" t="str">
        <f>IF(ISBLANK(WaterMain!A101),NA(),WaterMain!A101)</f>
        <v>WaterMainCZ09</v>
      </c>
      <c r="B751" t="str">
        <f t="shared" si="44"/>
        <v>WaterMainCZ09</v>
      </c>
      <c r="C751" t="str">
        <f>IF(ISBLANK(WaterMain!B101),"",WaterMain!B101)</f>
        <v>Jan</v>
      </c>
      <c r="D751" t="str">
        <f>$B$751&amp;C751</f>
        <v>WaterMainCZ09Jan</v>
      </c>
      <c r="E751" s="1">
        <f>IF(ISBLANK(WaterMain!C101),"",WaterMain!C101)</f>
        <v>57.7</v>
      </c>
      <c r="F751" s="1">
        <f>IF(ISBLANK(WaterMain!D101),"",WaterMain!D101)</f>
        <v>57.7</v>
      </c>
      <c r="G751" s="1">
        <f>IF(ISBLANK(WaterMain!E101),"",WaterMain!E101)</f>
        <v>57.7</v>
      </c>
      <c r="H751" s="1">
        <f>IF(ISBLANK(WaterMain!F101),"",WaterMain!F101)</f>
        <v>57.7</v>
      </c>
      <c r="I751" s="1">
        <f>IF(ISBLANK(WaterMain!G101),"",WaterMain!G101)</f>
        <v>57.7</v>
      </c>
      <c r="J751" s="1">
        <f>IF(ISBLANK(WaterMain!H101),"",WaterMain!H101)</f>
        <v>57.7</v>
      </c>
      <c r="K751" s="1">
        <f>IF(ISBLANK(WaterMain!I101),"",WaterMain!I101)</f>
        <v>57.7</v>
      </c>
      <c r="L751" s="1">
        <f>IF(ISBLANK(WaterMain!J101),"",WaterMain!J101)</f>
        <v>57.7</v>
      </c>
      <c r="M751" s="1">
        <f>IF(ISBLANK(WaterMain!K101),"",WaterMain!K101)</f>
        <v>57.7</v>
      </c>
      <c r="N751" s="1">
        <f>IF(ISBLANK(WaterMain!L101),"",WaterMain!L101)</f>
        <v>57.7</v>
      </c>
      <c r="O751" s="1">
        <f>IF(ISBLANK(WaterMain!M101),"",WaterMain!M101)</f>
        <v>57.7</v>
      </c>
      <c r="P751" s="1">
        <f>IF(ISBLANK(WaterMain!N101),"",WaterMain!N101)</f>
        <v>57.7</v>
      </c>
      <c r="Q751" s="1">
        <f>IF(ISBLANK(WaterMain!O101),"",WaterMain!O101)</f>
        <v>57.7</v>
      </c>
      <c r="R751" s="1">
        <f>IF(ISBLANK(WaterMain!P101),"",WaterMain!P101)</f>
        <v>57.7</v>
      </c>
      <c r="S751" s="1">
        <f>IF(ISBLANK(WaterMain!Q101),"",WaterMain!Q101)</f>
        <v>57.7</v>
      </c>
      <c r="T751" s="1">
        <f>IF(ISBLANK(WaterMain!R101),"",WaterMain!R101)</f>
        <v>57.7</v>
      </c>
      <c r="U751" s="1">
        <f>IF(ISBLANK(WaterMain!S101),"",WaterMain!S101)</f>
        <v>57.7</v>
      </c>
      <c r="V751" s="1">
        <f>IF(ISBLANK(WaterMain!T101),"",WaterMain!T101)</f>
        <v>57.7</v>
      </c>
      <c r="W751" s="1">
        <f>IF(ISBLANK(WaterMain!U101),"",WaterMain!U101)</f>
        <v>57.7</v>
      </c>
      <c r="X751" s="1">
        <f>IF(ISBLANK(WaterMain!V101),"",WaterMain!V101)</f>
        <v>57.7</v>
      </c>
      <c r="Y751" s="1">
        <f>IF(ISBLANK(WaterMain!W101),"",WaterMain!W101)</f>
        <v>57.7</v>
      </c>
      <c r="Z751" s="1">
        <f>IF(ISBLANK(WaterMain!X101),"",WaterMain!X101)</f>
        <v>57.7</v>
      </c>
      <c r="AA751" s="1">
        <f>IF(ISBLANK(WaterMain!Y101),"",WaterMain!Y101)</f>
        <v>57.7</v>
      </c>
      <c r="AB751" s="23">
        <f>IF(ISBLANK(WaterMain!Z101),"",WaterMain!Z101)</f>
        <v>57.7</v>
      </c>
    </row>
    <row r="752" spans="1:28" x14ac:dyDescent="0.25">
      <c r="A752" s="53" t="e">
        <f>IF(ISBLANK(WaterMain!A102),NA(),WaterMain!A102)</f>
        <v>#N/A</v>
      </c>
      <c r="B752" t="e">
        <f t="shared" si="44"/>
        <v>#N/A</v>
      </c>
      <c r="C752" t="str">
        <f>IF(ISBLANK(WaterMain!B102),"",WaterMain!B102)</f>
        <v>Feb</v>
      </c>
      <c r="D752" t="str">
        <f t="shared" ref="D752:D762" si="48">$B$751&amp;C752</f>
        <v>WaterMainCZ09Feb</v>
      </c>
      <c r="E752" s="1">
        <f>IF(ISBLANK(WaterMain!C102),"",WaterMain!C102)</f>
        <v>57.6</v>
      </c>
      <c r="F752" s="1">
        <f>IF(ISBLANK(WaterMain!D102),"",WaterMain!D102)</f>
        <v>57.6</v>
      </c>
      <c r="G752" s="1">
        <f>IF(ISBLANK(WaterMain!E102),"",WaterMain!E102)</f>
        <v>57.6</v>
      </c>
      <c r="H752" s="1">
        <f>IF(ISBLANK(WaterMain!F102),"",WaterMain!F102)</f>
        <v>57.6</v>
      </c>
      <c r="I752" s="1">
        <f>IF(ISBLANK(WaterMain!G102),"",WaterMain!G102)</f>
        <v>57.6</v>
      </c>
      <c r="J752" s="1">
        <f>IF(ISBLANK(WaterMain!H102),"",WaterMain!H102)</f>
        <v>57.6</v>
      </c>
      <c r="K752" s="1">
        <f>IF(ISBLANK(WaterMain!I102),"",WaterMain!I102)</f>
        <v>57.6</v>
      </c>
      <c r="L752" s="1">
        <f>IF(ISBLANK(WaterMain!J102),"",WaterMain!J102)</f>
        <v>57.6</v>
      </c>
      <c r="M752" s="1">
        <f>IF(ISBLANK(WaterMain!K102),"",WaterMain!K102)</f>
        <v>57.6</v>
      </c>
      <c r="N752" s="1">
        <f>IF(ISBLANK(WaterMain!L102),"",WaterMain!L102)</f>
        <v>57.6</v>
      </c>
      <c r="O752" s="1">
        <f>IF(ISBLANK(WaterMain!M102),"",WaterMain!M102)</f>
        <v>57.6</v>
      </c>
      <c r="P752" s="1">
        <f>IF(ISBLANK(WaterMain!N102),"",WaterMain!N102)</f>
        <v>57.6</v>
      </c>
      <c r="Q752" s="1">
        <f>IF(ISBLANK(WaterMain!O102),"",WaterMain!O102)</f>
        <v>57.6</v>
      </c>
      <c r="R752" s="1">
        <f>IF(ISBLANK(WaterMain!P102),"",WaterMain!P102)</f>
        <v>57.6</v>
      </c>
      <c r="S752" s="1">
        <f>IF(ISBLANK(WaterMain!Q102),"",WaterMain!Q102)</f>
        <v>57.6</v>
      </c>
      <c r="T752" s="1">
        <f>IF(ISBLANK(WaterMain!R102),"",WaterMain!R102)</f>
        <v>57.6</v>
      </c>
      <c r="U752" s="1">
        <f>IF(ISBLANK(WaterMain!S102),"",WaterMain!S102)</f>
        <v>57.6</v>
      </c>
      <c r="V752" s="1">
        <f>IF(ISBLANK(WaterMain!T102),"",WaterMain!T102)</f>
        <v>57.6</v>
      </c>
      <c r="W752" s="1">
        <f>IF(ISBLANK(WaterMain!U102),"",WaterMain!U102)</f>
        <v>57.6</v>
      </c>
      <c r="X752" s="1">
        <f>IF(ISBLANK(WaterMain!V102),"",WaterMain!V102)</f>
        <v>57.6</v>
      </c>
      <c r="Y752" s="1">
        <f>IF(ISBLANK(WaterMain!W102),"",WaterMain!W102)</f>
        <v>57.6</v>
      </c>
      <c r="Z752" s="1">
        <f>IF(ISBLANK(WaterMain!X102),"",WaterMain!X102)</f>
        <v>57.6</v>
      </c>
      <c r="AA752" s="1">
        <f>IF(ISBLANK(WaterMain!Y102),"",WaterMain!Y102)</f>
        <v>57.6</v>
      </c>
      <c r="AB752" s="23">
        <f>IF(ISBLANK(WaterMain!Z102),"",WaterMain!Z102)</f>
        <v>57.6</v>
      </c>
    </row>
    <row r="753" spans="1:28" x14ac:dyDescent="0.25">
      <c r="A753" s="53" t="e">
        <f>IF(ISBLANK(WaterMain!A103),NA(),WaterMain!A103)</f>
        <v>#N/A</v>
      </c>
      <c r="B753" t="e">
        <f t="shared" si="44"/>
        <v>#N/A</v>
      </c>
      <c r="C753" t="str">
        <f>IF(ISBLANK(WaterMain!B103),"",WaterMain!B103)</f>
        <v>Mar</v>
      </c>
      <c r="D753" t="str">
        <f t="shared" si="48"/>
        <v>WaterMainCZ09Mar</v>
      </c>
      <c r="E753" s="1">
        <f>IF(ISBLANK(WaterMain!C103),"",WaterMain!C103)</f>
        <v>58</v>
      </c>
      <c r="F753" s="1">
        <f>IF(ISBLANK(WaterMain!D103),"",WaterMain!D103)</f>
        <v>58</v>
      </c>
      <c r="G753" s="1">
        <f>IF(ISBLANK(WaterMain!E103),"",WaterMain!E103)</f>
        <v>58</v>
      </c>
      <c r="H753" s="1">
        <f>IF(ISBLANK(WaterMain!F103),"",WaterMain!F103)</f>
        <v>58</v>
      </c>
      <c r="I753" s="1">
        <f>IF(ISBLANK(WaterMain!G103),"",WaterMain!G103)</f>
        <v>58</v>
      </c>
      <c r="J753" s="1">
        <f>IF(ISBLANK(WaterMain!H103),"",WaterMain!H103)</f>
        <v>58</v>
      </c>
      <c r="K753" s="1">
        <f>IF(ISBLANK(WaterMain!I103),"",WaterMain!I103)</f>
        <v>58</v>
      </c>
      <c r="L753" s="1">
        <f>IF(ISBLANK(WaterMain!J103),"",WaterMain!J103)</f>
        <v>58</v>
      </c>
      <c r="M753" s="1">
        <f>IF(ISBLANK(WaterMain!K103),"",WaterMain!K103)</f>
        <v>58</v>
      </c>
      <c r="N753" s="1">
        <f>IF(ISBLANK(WaterMain!L103),"",WaterMain!L103)</f>
        <v>58</v>
      </c>
      <c r="O753" s="1">
        <f>IF(ISBLANK(WaterMain!M103),"",WaterMain!M103)</f>
        <v>58</v>
      </c>
      <c r="P753" s="1">
        <f>IF(ISBLANK(WaterMain!N103),"",WaterMain!N103)</f>
        <v>58</v>
      </c>
      <c r="Q753" s="1">
        <f>IF(ISBLANK(WaterMain!O103),"",WaterMain!O103)</f>
        <v>58</v>
      </c>
      <c r="R753" s="1">
        <f>IF(ISBLANK(WaterMain!P103),"",WaterMain!P103)</f>
        <v>58</v>
      </c>
      <c r="S753" s="1">
        <f>IF(ISBLANK(WaterMain!Q103),"",WaterMain!Q103)</f>
        <v>58</v>
      </c>
      <c r="T753" s="1">
        <f>IF(ISBLANK(WaterMain!R103),"",WaterMain!R103)</f>
        <v>58</v>
      </c>
      <c r="U753" s="1">
        <f>IF(ISBLANK(WaterMain!S103),"",WaterMain!S103)</f>
        <v>58</v>
      </c>
      <c r="V753" s="1">
        <f>IF(ISBLANK(WaterMain!T103),"",WaterMain!T103)</f>
        <v>58</v>
      </c>
      <c r="W753" s="1">
        <f>IF(ISBLANK(WaterMain!U103),"",WaterMain!U103)</f>
        <v>58</v>
      </c>
      <c r="X753" s="1">
        <f>IF(ISBLANK(WaterMain!V103),"",WaterMain!V103)</f>
        <v>58</v>
      </c>
      <c r="Y753" s="1">
        <f>IF(ISBLANK(WaterMain!W103),"",WaterMain!W103)</f>
        <v>58</v>
      </c>
      <c r="Z753" s="1">
        <f>IF(ISBLANK(WaterMain!X103),"",WaterMain!X103)</f>
        <v>58</v>
      </c>
      <c r="AA753" s="1">
        <f>IF(ISBLANK(WaterMain!Y103),"",WaterMain!Y103)</f>
        <v>58</v>
      </c>
      <c r="AB753" s="23">
        <f>IF(ISBLANK(WaterMain!Z103),"",WaterMain!Z103)</f>
        <v>58</v>
      </c>
    </row>
    <row r="754" spans="1:28" x14ac:dyDescent="0.25">
      <c r="A754" s="53" t="e">
        <f>IF(ISBLANK(WaterMain!A104),NA(),WaterMain!A104)</f>
        <v>#N/A</v>
      </c>
      <c r="B754" t="e">
        <f t="shared" si="44"/>
        <v>#N/A</v>
      </c>
      <c r="C754" t="str">
        <f>IF(ISBLANK(WaterMain!B104),"",WaterMain!B104)</f>
        <v>Apr</v>
      </c>
      <c r="D754" t="str">
        <f t="shared" si="48"/>
        <v>WaterMainCZ09Apr</v>
      </c>
      <c r="E754" s="1">
        <f>IF(ISBLANK(WaterMain!C104),"",WaterMain!C104)</f>
        <v>58.7</v>
      </c>
      <c r="F754" s="1">
        <f>IF(ISBLANK(WaterMain!D104),"",WaterMain!D104)</f>
        <v>58.7</v>
      </c>
      <c r="G754" s="1">
        <f>IF(ISBLANK(WaterMain!E104),"",WaterMain!E104)</f>
        <v>58.7</v>
      </c>
      <c r="H754" s="1">
        <f>IF(ISBLANK(WaterMain!F104),"",WaterMain!F104)</f>
        <v>58.7</v>
      </c>
      <c r="I754" s="1">
        <f>IF(ISBLANK(WaterMain!G104),"",WaterMain!G104)</f>
        <v>58.7</v>
      </c>
      <c r="J754" s="1">
        <f>IF(ISBLANK(WaterMain!H104),"",WaterMain!H104)</f>
        <v>58.7</v>
      </c>
      <c r="K754" s="1">
        <f>IF(ISBLANK(WaterMain!I104),"",WaterMain!I104)</f>
        <v>58.7</v>
      </c>
      <c r="L754" s="1">
        <f>IF(ISBLANK(WaterMain!J104),"",WaterMain!J104)</f>
        <v>58.7</v>
      </c>
      <c r="M754" s="1">
        <f>IF(ISBLANK(WaterMain!K104),"",WaterMain!K104)</f>
        <v>58.7</v>
      </c>
      <c r="N754" s="1">
        <f>IF(ISBLANK(WaterMain!L104),"",WaterMain!L104)</f>
        <v>58.7</v>
      </c>
      <c r="O754" s="1">
        <f>IF(ISBLANK(WaterMain!M104),"",WaterMain!M104)</f>
        <v>58.7</v>
      </c>
      <c r="P754" s="1">
        <f>IF(ISBLANK(WaterMain!N104),"",WaterMain!N104)</f>
        <v>58.7</v>
      </c>
      <c r="Q754" s="1">
        <f>IF(ISBLANK(WaterMain!O104),"",WaterMain!O104)</f>
        <v>58.7</v>
      </c>
      <c r="R754" s="1">
        <f>IF(ISBLANK(WaterMain!P104),"",WaterMain!P104)</f>
        <v>58.7</v>
      </c>
      <c r="S754" s="1">
        <f>IF(ISBLANK(WaterMain!Q104),"",WaterMain!Q104)</f>
        <v>58.7</v>
      </c>
      <c r="T754" s="1">
        <f>IF(ISBLANK(WaterMain!R104),"",WaterMain!R104)</f>
        <v>58.7</v>
      </c>
      <c r="U754" s="1">
        <f>IF(ISBLANK(WaterMain!S104),"",WaterMain!S104)</f>
        <v>58.7</v>
      </c>
      <c r="V754" s="1">
        <f>IF(ISBLANK(WaterMain!T104),"",WaterMain!T104)</f>
        <v>58.7</v>
      </c>
      <c r="W754" s="1">
        <f>IF(ISBLANK(WaterMain!U104),"",WaterMain!U104)</f>
        <v>58.7</v>
      </c>
      <c r="X754" s="1">
        <f>IF(ISBLANK(WaterMain!V104),"",WaterMain!V104)</f>
        <v>58.7</v>
      </c>
      <c r="Y754" s="1">
        <f>IF(ISBLANK(WaterMain!W104),"",WaterMain!W104)</f>
        <v>58.7</v>
      </c>
      <c r="Z754" s="1">
        <f>IF(ISBLANK(WaterMain!X104),"",WaterMain!X104)</f>
        <v>58.7</v>
      </c>
      <c r="AA754" s="1">
        <f>IF(ISBLANK(WaterMain!Y104),"",WaterMain!Y104)</f>
        <v>58.7</v>
      </c>
      <c r="AB754" s="23">
        <f>IF(ISBLANK(WaterMain!Z104),"",WaterMain!Z104)</f>
        <v>58.7</v>
      </c>
    </row>
    <row r="755" spans="1:28" x14ac:dyDescent="0.25">
      <c r="A755" s="53" t="e">
        <f>IF(ISBLANK(WaterMain!A105),NA(),WaterMain!A105)</f>
        <v>#N/A</v>
      </c>
      <c r="B755" t="e">
        <f t="shared" si="44"/>
        <v>#N/A</v>
      </c>
      <c r="C755" t="str">
        <f>IF(ISBLANK(WaterMain!B105),"",WaterMain!B105)</f>
        <v>May</v>
      </c>
      <c r="D755" t="str">
        <f t="shared" si="48"/>
        <v>WaterMainCZ09May</v>
      </c>
      <c r="E755" s="1">
        <f>IF(ISBLANK(WaterMain!C105),"",WaterMain!C105)</f>
        <v>58.9</v>
      </c>
      <c r="F755" s="1">
        <f>IF(ISBLANK(WaterMain!D105),"",WaterMain!D105)</f>
        <v>58.9</v>
      </c>
      <c r="G755" s="1">
        <f>IF(ISBLANK(WaterMain!E105),"",WaterMain!E105)</f>
        <v>58.9</v>
      </c>
      <c r="H755" s="1">
        <f>IF(ISBLANK(WaterMain!F105),"",WaterMain!F105)</f>
        <v>58.9</v>
      </c>
      <c r="I755" s="1">
        <f>IF(ISBLANK(WaterMain!G105),"",WaterMain!G105)</f>
        <v>58.9</v>
      </c>
      <c r="J755" s="1">
        <f>IF(ISBLANK(WaterMain!H105),"",WaterMain!H105)</f>
        <v>58.9</v>
      </c>
      <c r="K755" s="1">
        <f>IF(ISBLANK(WaterMain!I105),"",WaterMain!I105)</f>
        <v>58.9</v>
      </c>
      <c r="L755" s="1">
        <f>IF(ISBLANK(WaterMain!J105),"",WaterMain!J105)</f>
        <v>58.9</v>
      </c>
      <c r="M755" s="1">
        <f>IF(ISBLANK(WaterMain!K105),"",WaterMain!K105)</f>
        <v>58.9</v>
      </c>
      <c r="N755" s="1">
        <f>IF(ISBLANK(WaterMain!L105),"",WaterMain!L105)</f>
        <v>58.9</v>
      </c>
      <c r="O755" s="1">
        <f>IF(ISBLANK(WaterMain!M105),"",WaterMain!M105)</f>
        <v>58.9</v>
      </c>
      <c r="P755" s="1">
        <f>IF(ISBLANK(WaterMain!N105),"",WaterMain!N105)</f>
        <v>58.9</v>
      </c>
      <c r="Q755" s="1">
        <f>IF(ISBLANK(WaterMain!O105),"",WaterMain!O105)</f>
        <v>58.9</v>
      </c>
      <c r="R755" s="1">
        <f>IF(ISBLANK(WaterMain!P105),"",WaterMain!P105)</f>
        <v>58.9</v>
      </c>
      <c r="S755" s="1">
        <f>IF(ISBLANK(WaterMain!Q105),"",WaterMain!Q105)</f>
        <v>58.9</v>
      </c>
      <c r="T755" s="1">
        <f>IF(ISBLANK(WaterMain!R105),"",WaterMain!R105)</f>
        <v>58.9</v>
      </c>
      <c r="U755" s="1">
        <f>IF(ISBLANK(WaterMain!S105),"",WaterMain!S105)</f>
        <v>58.9</v>
      </c>
      <c r="V755" s="1">
        <f>IF(ISBLANK(WaterMain!T105),"",WaterMain!T105)</f>
        <v>58.9</v>
      </c>
      <c r="W755" s="1">
        <f>IF(ISBLANK(WaterMain!U105),"",WaterMain!U105)</f>
        <v>58.9</v>
      </c>
      <c r="X755" s="1">
        <f>IF(ISBLANK(WaterMain!V105),"",WaterMain!V105)</f>
        <v>58.9</v>
      </c>
      <c r="Y755" s="1">
        <f>IF(ISBLANK(WaterMain!W105),"",WaterMain!W105)</f>
        <v>58.9</v>
      </c>
      <c r="Z755" s="1">
        <f>IF(ISBLANK(WaterMain!X105),"",WaterMain!X105)</f>
        <v>58.9</v>
      </c>
      <c r="AA755" s="1">
        <f>IF(ISBLANK(WaterMain!Y105),"",WaterMain!Y105)</f>
        <v>58.9</v>
      </c>
      <c r="AB755" s="23">
        <f>IF(ISBLANK(WaterMain!Z105),"",WaterMain!Z105)</f>
        <v>58.9</v>
      </c>
    </row>
    <row r="756" spans="1:28" x14ac:dyDescent="0.25">
      <c r="A756" s="53" t="e">
        <f>IF(ISBLANK(WaterMain!A106),NA(),WaterMain!A106)</f>
        <v>#N/A</v>
      </c>
      <c r="B756" t="e">
        <f t="shared" si="44"/>
        <v>#N/A</v>
      </c>
      <c r="C756" t="str">
        <f>IF(ISBLANK(WaterMain!B106),"",WaterMain!B106)</f>
        <v>Jun</v>
      </c>
      <c r="D756" t="str">
        <f t="shared" si="48"/>
        <v>WaterMainCZ09Jun</v>
      </c>
      <c r="E756" s="1">
        <f>IF(ISBLANK(WaterMain!C106),"",WaterMain!C106)</f>
        <v>61.2</v>
      </c>
      <c r="F756" s="1">
        <f>IF(ISBLANK(WaterMain!D106),"",WaterMain!D106)</f>
        <v>61.2</v>
      </c>
      <c r="G756" s="1">
        <f>IF(ISBLANK(WaterMain!E106),"",WaterMain!E106)</f>
        <v>61.2</v>
      </c>
      <c r="H756" s="1">
        <f>IF(ISBLANK(WaterMain!F106),"",WaterMain!F106)</f>
        <v>61.2</v>
      </c>
      <c r="I756" s="1">
        <f>IF(ISBLANK(WaterMain!G106),"",WaterMain!G106)</f>
        <v>61.2</v>
      </c>
      <c r="J756" s="1">
        <f>IF(ISBLANK(WaterMain!H106),"",WaterMain!H106)</f>
        <v>61.2</v>
      </c>
      <c r="K756" s="1">
        <f>IF(ISBLANK(WaterMain!I106),"",WaterMain!I106)</f>
        <v>61.2</v>
      </c>
      <c r="L756" s="1">
        <f>IF(ISBLANK(WaterMain!J106),"",WaterMain!J106)</f>
        <v>61.2</v>
      </c>
      <c r="M756" s="1">
        <f>IF(ISBLANK(WaterMain!K106),"",WaterMain!K106)</f>
        <v>61.2</v>
      </c>
      <c r="N756" s="1">
        <f>IF(ISBLANK(WaterMain!L106),"",WaterMain!L106)</f>
        <v>61.2</v>
      </c>
      <c r="O756" s="1">
        <f>IF(ISBLANK(WaterMain!M106),"",WaterMain!M106)</f>
        <v>61.2</v>
      </c>
      <c r="P756" s="1">
        <f>IF(ISBLANK(WaterMain!N106),"",WaterMain!N106)</f>
        <v>61.2</v>
      </c>
      <c r="Q756" s="1">
        <f>IF(ISBLANK(WaterMain!O106),"",WaterMain!O106)</f>
        <v>61.2</v>
      </c>
      <c r="R756" s="1">
        <f>IF(ISBLANK(WaterMain!P106),"",WaterMain!P106)</f>
        <v>61.2</v>
      </c>
      <c r="S756" s="1">
        <f>IF(ISBLANK(WaterMain!Q106),"",WaterMain!Q106)</f>
        <v>61.2</v>
      </c>
      <c r="T756" s="1">
        <f>IF(ISBLANK(WaterMain!R106),"",WaterMain!R106)</f>
        <v>61.2</v>
      </c>
      <c r="U756" s="1">
        <f>IF(ISBLANK(WaterMain!S106),"",WaterMain!S106)</f>
        <v>61.2</v>
      </c>
      <c r="V756" s="1">
        <f>IF(ISBLANK(WaterMain!T106),"",WaterMain!T106)</f>
        <v>61.2</v>
      </c>
      <c r="W756" s="1">
        <f>IF(ISBLANK(WaterMain!U106),"",WaterMain!U106)</f>
        <v>61.2</v>
      </c>
      <c r="X756" s="1">
        <f>IF(ISBLANK(WaterMain!V106),"",WaterMain!V106)</f>
        <v>61.2</v>
      </c>
      <c r="Y756" s="1">
        <f>IF(ISBLANK(WaterMain!W106),"",WaterMain!W106)</f>
        <v>61.2</v>
      </c>
      <c r="Z756" s="1">
        <f>IF(ISBLANK(WaterMain!X106),"",WaterMain!X106)</f>
        <v>61.2</v>
      </c>
      <c r="AA756" s="1">
        <f>IF(ISBLANK(WaterMain!Y106),"",WaterMain!Y106)</f>
        <v>61.2</v>
      </c>
      <c r="AB756" s="23">
        <f>IF(ISBLANK(WaterMain!Z106),"",WaterMain!Z106)</f>
        <v>61.2</v>
      </c>
    </row>
    <row r="757" spans="1:28" x14ac:dyDescent="0.25">
      <c r="A757" s="53" t="e">
        <f>IF(ISBLANK(WaterMain!A107),NA(),WaterMain!A107)</f>
        <v>#N/A</v>
      </c>
      <c r="B757" t="e">
        <f t="shared" si="44"/>
        <v>#N/A</v>
      </c>
      <c r="C757" t="str">
        <f>IF(ISBLANK(WaterMain!B107),"",WaterMain!B107)</f>
        <v>Jul</v>
      </c>
      <c r="D757" t="str">
        <f t="shared" si="48"/>
        <v>WaterMainCZ09Jul</v>
      </c>
      <c r="E757" s="1">
        <f>IF(ISBLANK(WaterMain!C107),"",WaterMain!C107)</f>
        <v>62.4</v>
      </c>
      <c r="F757" s="1">
        <f>IF(ISBLANK(WaterMain!D107),"",WaterMain!D107)</f>
        <v>62.4</v>
      </c>
      <c r="G757" s="1">
        <f>IF(ISBLANK(WaterMain!E107),"",WaterMain!E107)</f>
        <v>62.4</v>
      </c>
      <c r="H757" s="1">
        <f>IF(ISBLANK(WaterMain!F107),"",WaterMain!F107)</f>
        <v>62.4</v>
      </c>
      <c r="I757" s="1">
        <f>IF(ISBLANK(WaterMain!G107),"",WaterMain!G107)</f>
        <v>62.4</v>
      </c>
      <c r="J757" s="1">
        <f>IF(ISBLANK(WaterMain!H107),"",WaterMain!H107)</f>
        <v>62.4</v>
      </c>
      <c r="K757" s="1">
        <f>IF(ISBLANK(WaterMain!I107),"",WaterMain!I107)</f>
        <v>62.4</v>
      </c>
      <c r="L757" s="1">
        <f>IF(ISBLANK(WaterMain!J107),"",WaterMain!J107)</f>
        <v>62.4</v>
      </c>
      <c r="M757" s="1">
        <f>IF(ISBLANK(WaterMain!K107),"",WaterMain!K107)</f>
        <v>62.4</v>
      </c>
      <c r="N757" s="1">
        <f>IF(ISBLANK(WaterMain!L107),"",WaterMain!L107)</f>
        <v>62.4</v>
      </c>
      <c r="O757" s="1">
        <f>IF(ISBLANK(WaterMain!M107),"",WaterMain!M107)</f>
        <v>62.4</v>
      </c>
      <c r="P757" s="1">
        <f>IF(ISBLANK(WaterMain!N107),"",WaterMain!N107)</f>
        <v>62.4</v>
      </c>
      <c r="Q757" s="1">
        <f>IF(ISBLANK(WaterMain!O107),"",WaterMain!O107)</f>
        <v>62.4</v>
      </c>
      <c r="R757" s="1">
        <f>IF(ISBLANK(WaterMain!P107),"",WaterMain!P107)</f>
        <v>62.4</v>
      </c>
      <c r="S757" s="1">
        <f>IF(ISBLANK(WaterMain!Q107),"",WaterMain!Q107)</f>
        <v>62.4</v>
      </c>
      <c r="T757" s="1">
        <f>IF(ISBLANK(WaterMain!R107),"",WaterMain!R107)</f>
        <v>62.4</v>
      </c>
      <c r="U757" s="1">
        <f>IF(ISBLANK(WaterMain!S107),"",WaterMain!S107)</f>
        <v>62.4</v>
      </c>
      <c r="V757" s="1">
        <f>IF(ISBLANK(WaterMain!T107),"",WaterMain!T107)</f>
        <v>62.4</v>
      </c>
      <c r="W757" s="1">
        <f>IF(ISBLANK(WaterMain!U107),"",WaterMain!U107)</f>
        <v>62.4</v>
      </c>
      <c r="X757" s="1">
        <f>IF(ISBLANK(WaterMain!V107),"",WaterMain!V107)</f>
        <v>62.4</v>
      </c>
      <c r="Y757" s="1">
        <f>IF(ISBLANK(WaterMain!W107),"",WaterMain!W107)</f>
        <v>62.4</v>
      </c>
      <c r="Z757" s="1">
        <f>IF(ISBLANK(WaterMain!X107),"",WaterMain!X107)</f>
        <v>62.4</v>
      </c>
      <c r="AA757" s="1">
        <f>IF(ISBLANK(WaterMain!Y107),"",WaterMain!Y107)</f>
        <v>62.4</v>
      </c>
      <c r="AB757" s="23">
        <f>IF(ISBLANK(WaterMain!Z107),"",WaterMain!Z107)</f>
        <v>62.4</v>
      </c>
    </row>
    <row r="758" spans="1:28" x14ac:dyDescent="0.25">
      <c r="A758" s="53" t="e">
        <f>IF(ISBLANK(WaterMain!A108),NA(),WaterMain!A108)</f>
        <v>#N/A</v>
      </c>
      <c r="B758" t="e">
        <f t="shared" si="44"/>
        <v>#N/A</v>
      </c>
      <c r="C758" t="str">
        <f>IF(ISBLANK(WaterMain!B108),"",WaterMain!B108)</f>
        <v>Aug</v>
      </c>
      <c r="D758" t="str">
        <f t="shared" si="48"/>
        <v>WaterMainCZ09Aug</v>
      </c>
      <c r="E758" s="1">
        <f>IF(ISBLANK(WaterMain!C108),"",WaterMain!C108)</f>
        <v>63.9</v>
      </c>
      <c r="F758" s="1">
        <f>IF(ISBLANK(WaterMain!D108),"",WaterMain!D108)</f>
        <v>63.9</v>
      </c>
      <c r="G758" s="1">
        <f>IF(ISBLANK(WaterMain!E108),"",WaterMain!E108)</f>
        <v>63.9</v>
      </c>
      <c r="H758" s="1">
        <f>IF(ISBLANK(WaterMain!F108),"",WaterMain!F108)</f>
        <v>63.9</v>
      </c>
      <c r="I758" s="1">
        <f>IF(ISBLANK(WaterMain!G108),"",WaterMain!G108)</f>
        <v>63.9</v>
      </c>
      <c r="J758" s="1">
        <f>IF(ISBLANK(WaterMain!H108),"",WaterMain!H108)</f>
        <v>63.9</v>
      </c>
      <c r="K758" s="1">
        <f>IF(ISBLANK(WaterMain!I108),"",WaterMain!I108)</f>
        <v>63.9</v>
      </c>
      <c r="L758" s="1">
        <f>IF(ISBLANK(WaterMain!J108),"",WaterMain!J108)</f>
        <v>63.9</v>
      </c>
      <c r="M758" s="1">
        <f>IF(ISBLANK(WaterMain!K108),"",WaterMain!K108)</f>
        <v>63.9</v>
      </c>
      <c r="N758" s="1">
        <f>IF(ISBLANK(WaterMain!L108),"",WaterMain!L108)</f>
        <v>63.9</v>
      </c>
      <c r="O758" s="1">
        <f>IF(ISBLANK(WaterMain!M108),"",WaterMain!M108)</f>
        <v>63.9</v>
      </c>
      <c r="P758" s="1">
        <f>IF(ISBLANK(WaterMain!N108),"",WaterMain!N108)</f>
        <v>63.9</v>
      </c>
      <c r="Q758" s="1">
        <f>IF(ISBLANK(WaterMain!O108),"",WaterMain!O108)</f>
        <v>63.9</v>
      </c>
      <c r="R758" s="1">
        <f>IF(ISBLANK(WaterMain!P108),"",WaterMain!P108)</f>
        <v>63.9</v>
      </c>
      <c r="S758" s="1">
        <f>IF(ISBLANK(WaterMain!Q108),"",WaterMain!Q108)</f>
        <v>63.9</v>
      </c>
      <c r="T758" s="1">
        <f>IF(ISBLANK(WaterMain!R108),"",WaterMain!R108)</f>
        <v>63.9</v>
      </c>
      <c r="U758" s="1">
        <f>IF(ISBLANK(WaterMain!S108),"",WaterMain!S108)</f>
        <v>63.9</v>
      </c>
      <c r="V758" s="1">
        <f>IF(ISBLANK(WaterMain!T108),"",WaterMain!T108)</f>
        <v>63.9</v>
      </c>
      <c r="W758" s="1">
        <f>IF(ISBLANK(WaterMain!U108),"",WaterMain!U108)</f>
        <v>63.9</v>
      </c>
      <c r="X758" s="1">
        <f>IF(ISBLANK(WaterMain!V108),"",WaterMain!V108)</f>
        <v>63.9</v>
      </c>
      <c r="Y758" s="1">
        <f>IF(ISBLANK(WaterMain!W108),"",WaterMain!W108)</f>
        <v>63.9</v>
      </c>
      <c r="Z758" s="1">
        <f>IF(ISBLANK(WaterMain!X108),"",WaterMain!X108)</f>
        <v>63.9</v>
      </c>
      <c r="AA758" s="1">
        <f>IF(ISBLANK(WaterMain!Y108),"",WaterMain!Y108)</f>
        <v>63.9</v>
      </c>
      <c r="AB758" s="23">
        <f>IF(ISBLANK(WaterMain!Z108),"",WaterMain!Z108)</f>
        <v>63.9</v>
      </c>
    </row>
    <row r="759" spans="1:28" x14ac:dyDescent="0.25">
      <c r="A759" s="53" t="e">
        <f>IF(ISBLANK(WaterMain!A109),NA(),WaterMain!A109)</f>
        <v>#N/A</v>
      </c>
      <c r="B759" t="e">
        <f t="shared" si="44"/>
        <v>#N/A</v>
      </c>
      <c r="C759" t="str">
        <f>IF(ISBLANK(WaterMain!B109),"",WaterMain!B109)</f>
        <v>Sep</v>
      </c>
      <c r="D759" t="str">
        <f t="shared" si="48"/>
        <v>WaterMainCZ09Sep</v>
      </c>
      <c r="E759" s="1">
        <f>IF(ISBLANK(WaterMain!C109),"",WaterMain!C109)</f>
        <v>64.5</v>
      </c>
      <c r="F759" s="1">
        <f>IF(ISBLANK(WaterMain!D109),"",WaterMain!D109)</f>
        <v>64.5</v>
      </c>
      <c r="G759" s="1">
        <f>IF(ISBLANK(WaterMain!E109),"",WaterMain!E109)</f>
        <v>64.5</v>
      </c>
      <c r="H759" s="1">
        <f>IF(ISBLANK(WaterMain!F109),"",WaterMain!F109)</f>
        <v>64.5</v>
      </c>
      <c r="I759" s="1">
        <f>IF(ISBLANK(WaterMain!G109),"",WaterMain!G109)</f>
        <v>64.5</v>
      </c>
      <c r="J759" s="1">
        <f>IF(ISBLANK(WaterMain!H109),"",WaterMain!H109)</f>
        <v>64.5</v>
      </c>
      <c r="K759" s="1">
        <f>IF(ISBLANK(WaterMain!I109),"",WaterMain!I109)</f>
        <v>64.5</v>
      </c>
      <c r="L759" s="1">
        <f>IF(ISBLANK(WaterMain!J109),"",WaterMain!J109)</f>
        <v>64.5</v>
      </c>
      <c r="M759" s="1">
        <f>IF(ISBLANK(WaterMain!K109),"",WaterMain!K109)</f>
        <v>64.5</v>
      </c>
      <c r="N759" s="1">
        <f>IF(ISBLANK(WaterMain!L109),"",WaterMain!L109)</f>
        <v>64.5</v>
      </c>
      <c r="O759" s="1">
        <f>IF(ISBLANK(WaterMain!M109),"",WaterMain!M109)</f>
        <v>64.5</v>
      </c>
      <c r="P759" s="1">
        <f>IF(ISBLANK(WaterMain!N109),"",WaterMain!N109)</f>
        <v>64.5</v>
      </c>
      <c r="Q759" s="1">
        <f>IF(ISBLANK(WaterMain!O109),"",WaterMain!O109)</f>
        <v>64.5</v>
      </c>
      <c r="R759" s="1">
        <f>IF(ISBLANK(WaterMain!P109),"",WaterMain!P109)</f>
        <v>64.5</v>
      </c>
      <c r="S759" s="1">
        <f>IF(ISBLANK(WaterMain!Q109),"",WaterMain!Q109)</f>
        <v>64.5</v>
      </c>
      <c r="T759" s="1">
        <f>IF(ISBLANK(WaterMain!R109),"",WaterMain!R109)</f>
        <v>64.5</v>
      </c>
      <c r="U759" s="1">
        <f>IF(ISBLANK(WaterMain!S109),"",WaterMain!S109)</f>
        <v>64.5</v>
      </c>
      <c r="V759" s="1">
        <f>IF(ISBLANK(WaterMain!T109),"",WaterMain!T109)</f>
        <v>64.5</v>
      </c>
      <c r="W759" s="1">
        <f>IF(ISBLANK(WaterMain!U109),"",WaterMain!U109)</f>
        <v>64.5</v>
      </c>
      <c r="X759" s="1">
        <f>IF(ISBLANK(WaterMain!V109),"",WaterMain!V109)</f>
        <v>64.5</v>
      </c>
      <c r="Y759" s="1">
        <f>IF(ISBLANK(WaterMain!W109),"",WaterMain!W109)</f>
        <v>64.5</v>
      </c>
      <c r="Z759" s="1">
        <f>IF(ISBLANK(WaterMain!X109),"",WaterMain!X109)</f>
        <v>64.5</v>
      </c>
      <c r="AA759" s="1">
        <f>IF(ISBLANK(WaterMain!Y109),"",WaterMain!Y109)</f>
        <v>64.5</v>
      </c>
      <c r="AB759" s="23">
        <f>IF(ISBLANK(WaterMain!Z109),"",WaterMain!Z109)</f>
        <v>64.5</v>
      </c>
    </row>
    <row r="760" spans="1:28" x14ac:dyDescent="0.25">
      <c r="A760" s="53" t="e">
        <f>IF(ISBLANK(WaterMain!A110),NA(),WaterMain!A110)</f>
        <v>#N/A</v>
      </c>
      <c r="B760" t="e">
        <f t="shared" si="44"/>
        <v>#N/A</v>
      </c>
      <c r="C760" t="str">
        <f>IF(ISBLANK(WaterMain!B110),"",WaterMain!B110)</f>
        <v>Oct</v>
      </c>
      <c r="D760" t="str">
        <f t="shared" si="48"/>
        <v>WaterMainCZ09Oct</v>
      </c>
      <c r="E760" s="1">
        <f>IF(ISBLANK(WaterMain!C110),"",WaterMain!C110)</f>
        <v>64.400000000000006</v>
      </c>
      <c r="F760" s="1">
        <f>IF(ISBLANK(WaterMain!D110),"",WaterMain!D110)</f>
        <v>64.400000000000006</v>
      </c>
      <c r="G760" s="1">
        <f>IF(ISBLANK(WaterMain!E110),"",WaterMain!E110)</f>
        <v>64.400000000000006</v>
      </c>
      <c r="H760" s="1">
        <f>IF(ISBLANK(WaterMain!F110),"",WaterMain!F110)</f>
        <v>64.400000000000006</v>
      </c>
      <c r="I760" s="1">
        <f>IF(ISBLANK(WaterMain!G110),"",WaterMain!G110)</f>
        <v>64.400000000000006</v>
      </c>
      <c r="J760" s="1">
        <f>IF(ISBLANK(WaterMain!H110),"",WaterMain!H110)</f>
        <v>64.400000000000006</v>
      </c>
      <c r="K760" s="1">
        <f>IF(ISBLANK(WaterMain!I110),"",WaterMain!I110)</f>
        <v>64.400000000000006</v>
      </c>
      <c r="L760" s="1">
        <f>IF(ISBLANK(WaterMain!J110),"",WaterMain!J110)</f>
        <v>64.400000000000006</v>
      </c>
      <c r="M760" s="1">
        <f>IF(ISBLANK(WaterMain!K110),"",WaterMain!K110)</f>
        <v>64.400000000000006</v>
      </c>
      <c r="N760" s="1">
        <f>IF(ISBLANK(WaterMain!L110),"",WaterMain!L110)</f>
        <v>64.400000000000006</v>
      </c>
      <c r="O760" s="1">
        <f>IF(ISBLANK(WaterMain!M110),"",WaterMain!M110)</f>
        <v>64.400000000000006</v>
      </c>
      <c r="P760" s="1">
        <f>IF(ISBLANK(WaterMain!N110),"",WaterMain!N110)</f>
        <v>64.400000000000006</v>
      </c>
      <c r="Q760" s="1">
        <f>IF(ISBLANK(WaterMain!O110),"",WaterMain!O110)</f>
        <v>64.400000000000006</v>
      </c>
      <c r="R760" s="1">
        <f>IF(ISBLANK(WaterMain!P110),"",WaterMain!P110)</f>
        <v>64.400000000000006</v>
      </c>
      <c r="S760" s="1">
        <f>IF(ISBLANK(WaterMain!Q110),"",WaterMain!Q110)</f>
        <v>64.400000000000006</v>
      </c>
      <c r="T760" s="1">
        <f>IF(ISBLANK(WaterMain!R110),"",WaterMain!R110)</f>
        <v>64.400000000000006</v>
      </c>
      <c r="U760" s="1">
        <f>IF(ISBLANK(WaterMain!S110),"",WaterMain!S110)</f>
        <v>64.400000000000006</v>
      </c>
      <c r="V760" s="1">
        <f>IF(ISBLANK(WaterMain!T110),"",WaterMain!T110)</f>
        <v>64.400000000000006</v>
      </c>
      <c r="W760" s="1">
        <f>IF(ISBLANK(WaterMain!U110),"",WaterMain!U110)</f>
        <v>64.400000000000006</v>
      </c>
      <c r="X760" s="1">
        <f>IF(ISBLANK(WaterMain!V110),"",WaterMain!V110)</f>
        <v>64.400000000000006</v>
      </c>
      <c r="Y760" s="1">
        <f>IF(ISBLANK(WaterMain!W110),"",WaterMain!W110)</f>
        <v>64.400000000000006</v>
      </c>
      <c r="Z760" s="1">
        <f>IF(ISBLANK(WaterMain!X110),"",WaterMain!X110)</f>
        <v>64.400000000000006</v>
      </c>
      <c r="AA760" s="1">
        <f>IF(ISBLANK(WaterMain!Y110),"",WaterMain!Y110)</f>
        <v>64.400000000000006</v>
      </c>
      <c r="AB760" s="23">
        <f>IF(ISBLANK(WaterMain!Z110),"",WaterMain!Z110)</f>
        <v>64.400000000000006</v>
      </c>
    </row>
    <row r="761" spans="1:28" x14ac:dyDescent="0.25">
      <c r="A761" s="53" t="e">
        <f>IF(ISBLANK(WaterMain!A111),NA(),WaterMain!A111)</f>
        <v>#N/A</v>
      </c>
      <c r="B761" t="e">
        <f t="shared" si="44"/>
        <v>#N/A</v>
      </c>
      <c r="C761" t="str">
        <f>IF(ISBLANK(WaterMain!B111),"",WaterMain!B111)</f>
        <v>Nov</v>
      </c>
      <c r="D761" t="str">
        <f t="shared" si="48"/>
        <v>WaterMainCZ09Nov</v>
      </c>
      <c r="E761" s="1">
        <f>IF(ISBLANK(WaterMain!C111),"",WaterMain!C111)</f>
        <v>61.3</v>
      </c>
      <c r="F761" s="1">
        <f>IF(ISBLANK(WaterMain!D111),"",WaterMain!D111)</f>
        <v>61.3</v>
      </c>
      <c r="G761" s="1">
        <f>IF(ISBLANK(WaterMain!E111),"",WaterMain!E111)</f>
        <v>61.3</v>
      </c>
      <c r="H761" s="1">
        <f>IF(ISBLANK(WaterMain!F111),"",WaterMain!F111)</f>
        <v>61.3</v>
      </c>
      <c r="I761" s="1">
        <f>IF(ISBLANK(WaterMain!G111),"",WaterMain!G111)</f>
        <v>61.3</v>
      </c>
      <c r="J761" s="1">
        <f>IF(ISBLANK(WaterMain!H111),"",WaterMain!H111)</f>
        <v>61.3</v>
      </c>
      <c r="K761" s="1">
        <f>IF(ISBLANK(WaterMain!I111),"",WaterMain!I111)</f>
        <v>61.3</v>
      </c>
      <c r="L761" s="1">
        <f>IF(ISBLANK(WaterMain!J111),"",WaterMain!J111)</f>
        <v>61.3</v>
      </c>
      <c r="M761" s="1">
        <f>IF(ISBLANK(WaterMain!K111),"",WaterMain!K111)</f>
        <v>61.3</v>
      </c>
      <c r="N761" s="1">
        <f>IF(ISBLANK(WaterMain!L111),"",WaterMain!L111)</f>
        <v>61.3</v>
      </c>
      <c r="O761" s="1">
        <f>IF(ISBLANK(WaterMain!M111),"",WaterMain!M111)</f>
        <v>61.3</v>
      </c>
      <c r="P761" s="1">
        <f>IF(ISBLANK(WaterMain!N111),"",WaterMain!N111)</f>
        <v>61.3</v>
      </c>
      <c r="Q761" s="1">
        <f>IF(ISBLANK(WaterMain!O111),"",WaterMain!O111)</f>
        <v>61.3</v>
      </c>
      <c r="R761" s="1">
        <f>IF(ISBLANK(WaterMain!P111),"",WaterMain!P111)</f>
        <v>61.3</v>
      </c>
      <c r="S761" s="1">
        <f>IF(ISBLANK(WaterMain!Q111),"",WaterMain!Q111)</f>
        <v>61.3</v>
      </c>
      <c r="T761" s="1">
        <f>IF(ISBLANK(WaterMain!R111),"",WaterMain!R111)</f>
        <v>61.3</v>
      </c>
      <c r="U761" s="1">
        <f>IF(ISBLANK(WaterMain!S111),"",WaterMain!S111)</f>
        <v>61.3</v>
      </c>
      <c r="V761" s="1">
        <f>IF(ISBLANK(WaterMain!T111),"",WaterMain!T111)</f>
        <v>61.3</v>
      </c>
      <c r="W761" s="1">
        <f>IF(ISBLANK(WaterMain!U111),"",WaterMain!U111)</f>
        <v>61.3</v>
      </c>
      <c r="X761" s="1">
        <f>IF(ISBLANK(WaterMain!V111),"",WaterMain!V111)</f>
        <v>61.3</v>
      </c>
      <c r="Y761" s="1">
        <f>IF(ISBLANK(WaterMain!W111),"",WaterMain!W111)</f>
        <v>61.3</v>
      </c>
      <c r="Z761" s="1">
        <f>IF(ISBLANK(WaterMain!X111),"",WaterMain!X111)</f>
        <v>61.3</v>
      </c>
      <c r="AA761" s="1">
        <f>IF(ISBLANK(WaterMain!Y111),"",WaterMain!Y111)</f>
        <v>61.3</v>
      </c>
      <c r="AB761" s="23">
        <f>IF(ISBLANK(WaterMain!Z111),"",WaterMain!Z111)</f>
        <v>61.3</v>
      </c>
    </row>
    <row r="762" spans="1:28" x14ac:dyDescent="0.25">
      <c r="A762" s="53" t="e">
        <f>IF(ISBLANK(WaterMain!A112),NA(),WaterMain!A112)</f>
        <v>#N/A</v>
      </c>
      <c r="B762" t="e">
        <f t="shared" si="44"/>
        <v>#N/A</v>
      </c>
      <c r="C762" t="str">
        <f>IF(ISBLANK(WaterMain!B112),"",WaterMain!B112)</f>
        <v>Dec</v>
      </c>
      <c r="D762" t="str">
        <f t="shared" si="48"/>
        <v>WaterMainCZ09Dec</v>
      </c>
      <c r="E762" s="1">
        <f>IF(ISBLANK(WaterMain!C112),"",WaterMain!C112)</f>
        <v>58.3</v>
      </c>
      <c r="F762" s="1">
        <f>IF(ISBLANK(WaterMain!D112),"",WaterMain!D112)</f>
        <v>58.3</v>
      </c>
      <c r="G762" s="1">
        <f>IF(ISBLANK(WaterMain!E112),"",WaterMain!E112)</f>
        <v>58.3</v>
      </c>
      <c r="H762" s="1">
        <f>IF(ISBLANK(WaterMain!F112),"",WaterMain!F112)</f>
        <v>58.3</v>
      </c>
      <c r="I762" s="1">
        <f>IF(ISBLANK(WaterMain!G112),"",WaterMain!G112)</f>
        <v>58.3</v>
      </c>
      <c r="J762" s="1">
        <f>IF(ISBLANK(WaterMain!H112),"",WaterMain!H112)</f>
        <v>58.3</v>
      </c>
      <c r="K762" s="1">
        <f>IF(ISBLANK(WaterMain!I112),"",WaterMain!I112)</f>
        <v>58.3</v>
      </c>
      <c r="L762" s="1">
        <f>IF(ISBLANK(WaterMain!J112),"",WaterMain!J112)</f>
        <v>58.3</v>
      </c>
      <c r="M762" s="1">
        <f>IF(ISBLANK(WaterMain!K112),"",WaterMain!K112)</f>
        <v>58.3</v>
      </c>
      <c r="N762" s="1">
        <f>IF(ISBLANK(WaterMain!L112),"",WaterMain!L112)</f>
        <v>58.3</v>
      </c>
      <c r="O762" s="1">
        <f>IF(ISBLANK(WaterMain!M112),"",WaterMain!M112)</f>
        <v>58.3</v>
      </c>
      <c r="P762" s="1">
        <f>IF(ISBLANK(WaterMain!N112),"",WaterMain!N112)</f>
        <v>58.3</v>
      </c>
      <c r="Q762" s="1">
        <f>IF(ISBLANK(WaterMain!O112),"",WaterMain!O112)</f>
        <v>58.3</v>
      </c>
      <c r="R762" s="1">
        <f>IF(ISBLANK(WaterMain!P112),"",WaterMain!P112)</f>
        <v>58.3</v>
      </c>
      <c r="S762" s="1">
        <f>IF(ISBLANK(WaterMain!Q112),"",WaterMain!Q112)</f>
        <v>58.3</v>
      </c>
      <c r="T762" s="1">
        <f>IF(ISBLANK(WaterMain!R112),"",WaterMain!R112)</f>
        <v>58.3</v>
      </c>
      <c r="U762" s="1">
        <f>IF(ISBLANK(WaterMain!S112),"",WaterMain!S112)</f>
        <v>58.3</v>
      </c>
      <c r="V762" s="1">
        <f>IF(ISBLANK(WaterMain!T112),"",WaterMain!T112)</f>
        <v>58.3</v>
      </c>
      <c r="W762" s="1">
        <f>IF(ISBLANK(WaterMain!U112),"",WaterMain!U112)</f>
        <v>58.3</v>
      </c>
      <c r="X762" s="1">
        <f>IF(ISBLANK(WaterMain!V112),"",WaterMain!V112)</f>
        <v>58.3</v>
      </c>
      <c r="Y762" s="1">
        <f>IF(ISBLANK(WaterMain!W112),"",WaterMain!W112)</f>
        <v>58.3</v>
      </c>
      <c r="Z762" s="1">
        <f>IF(ISBLANK(WaterMain!X112),"",WaterMain!X112)</f>
        <v>58.3</v>
      </c>
      <c r="AA762" s="1">
        <f>IF(ISBLANK(WaterMain!Y112),"",WaterMain!Y112)</f>
        <v>58.3</v>
      </c>
      <c r="AB762" s="23">
        <f>IF(ISBLANK(WaterMain!Z112),"",WaterMain!Z112)</f>
        <v>58.3</v>
      </c>
    </row>
    <row r="763" spans="1:28" x14ac:dyDescent="0.25">
      <c r="A763" s="53" t="str">
        <f>IF(ISBLANK(WaterMain!A113),NA(),WaterMain!A113)</f>
        <v>WaterMainCZ10</v>
      </c>
      <c r="B763" t="str">
        <f t="shared" si="44"/>
        <v>WaterMainCZ10</v>
      </c>
      <c r="C763" t="str">
        <f>IF(ISBLANK(WaterMain!B113),"",WaterMain!B113)</f>
        <v>Jan</v>
      </c>
      <c r="D763" t="str">
        <f>$B$763&amp;C763</f>
        <v>WaterMainCZ10Jan</v>
      </c>
      <c r="E763" s="1">
        <f>IF(ISBLANK(WaterMain!C113),"",WaterMain!C113)</f>
        <v>57.2</v>
      </c>
      <c r="F763" s="1">
        <f>IF(ISBLANK(WaterMain!D113),"",WaterMain!D113)</f>
        <v>57.2</v>
      </c>
      <c r="G763" s="1">
        <f>IF(ISBLANK(WaterMain!E113),"",WaterMain!E113)</f>
        <v>57.2</v>
      </c>
      <c r="H763" s="1">
        <f>IF(ISBLANK(WaterMain!F113),"",WaterMain!F113)</f>
        <v>57.2</v>
      </c>
      <c r="I763" s="1">
        <f>IF(ISBLANK(WaterMain!G113),"",WaterMain!G113)</f>
        <v>57.2</v>
      </c>
      <c r="J763" s="1">
        <f>IF(ISBLANK(WaterMain!H113),"",WaterMain!H113)</f>
        <v>57.2</v>
      </c>
      <c r="K763" s="1">
        <f>IF(ISBLANK(WaterMain!I113),"",WaterMain!I113)</f>
        <v>57.2</v>
      </c>
      <c r="L763" s="1">
        <f>IF(ISBLANK(WaterMain!J113),"",WaterMain!J113)</f>
        <v>57.2</v>
      </c>
      <c r="M763" s="1">
        <f>IF(ISBLANK(WaterMain!K113),"",WaterMain!K113)</f>
        <v>57.2</v>
      </c>
      <c r="N763" s="1">
        <f>IF(ISBLANK(WaterMain!L113),"",WaterMain!L113)</f>
        <v>57.2</v>
      </c>
      <c r="O763" s="1">
        <f>IF(ISBLANK(WaterMain!M113),"",WaterMain!M113)</f>
        <v>57.2</v>
      </c>
      <c r="P763" s="1">
        <f>IF(ISBLANK(WaterMain!N113),"",WaterMain!N113)</f>
        <v>57.2</v>
      </c>
      <c r="Q763" s="1">
        <f>IF(ISBLANK(WaterMain!O113),"",WaterMain!O113)</f>
        <v>57.2</v>
      </c>
      <c r="R763" s="1">
        <f>IF(ISBLANK(WaterMain!P113),"",WaterMain!P113)</f>
        <v>57.2</v>
      </c>
      <c r="S763" s="1">
        <f>IF(ISBLANK(WaterMain!Q113),"",WaterMain!Q113)</f>
        <v>57.2</v>
      </c>
      <c r="T763" s="1">
        <f>IF(ISBLANK(WaterMain!R113),"",WaterMain!R113)</f>
        <v>57.2</v>
      </c>
      <c r="U763" s="1">
        <f>IF(ISBLANK(WaterMain!S113),"",WaterMain!S113)</f>
        <v>57.2</v>
      </c>
      <c r="V763" s="1">
        <f>IF(ISBLANK(WaterMain!T113),"",WaterMain!T113)</f>
        <v>57.2</v>
      </c>
      <c r="W763" s="1">
        <f>IF(ISBLANK(WaterMain!U113),"",WaterMain!U113)</f>
        <v>57.2</v>
      </c>
      <c r="X763" s="1">
        <f>IF(ISBLANK(WaterMain!V113),"",WaterMain!V113)</f>
        <v>57.2</v>
      </c>
      <c r="Y763" s="1">
        <f>IF(ISBLANK(WaterMain!W113),"",WaterMain!W113)</f>
        <v>57.2</v>
      </c>
      <c r="Z763" s="1">
        <f>IF(ISBLANK(WaterMain!X113),"",WaterMain!X113)</f>
        <v>57.2</v>
      </c>
      <c r="AA763" s="1">
        <f>IF(ISBLANK(WaterMain!Y113),"",WaterMain!Y113)</f>
        <v>57.2</v>
      </c>
      <c r="AB763" s="23">
        <f>IF(ISBLANK(WaterMain!Z113),"",WaterMain!Z113)</f>
        <v>57.2</v>
      </c>
    </row>
    <row r="764" spans="1:28" x14ac:dyDescent="0.25">
      <c r="A764" s="53" t="e">
        <f>IF(ISBLANK(WaterMain!A114),NA(),WaterMain!A114)</f>
        <v>#N/A</v>
      </c>
      <c r="B764" t="e">
        <f t="shared" si="44"/>
        <v>#N/A</v>
      </c>
      <c r="C764" t="str">
        <f>IF(ISBLANK(WaterMain!B114),"",WaterMain!B114)</f>
        <v>Feb</v>
      </c>
      <c r="D764" t="str">
        <f t="shared" ref="D764:D774" si="49">$B$763&amp;C764</f>
        <v>WaterMainCZ10Feb</v>
      </c>
      <c r="E764" s="1">
        <f>IF(ISBLANK(WaterMain!C114),"",WaterMain!C114)</f>
        <v>57.1</v>
      </c>
      <c r="F764" s="1">
        <f>IF(ISBLANK(WaterMain!D114),"",WaterMain!D114)</f>
        <v>57.1</v>
      </c>
      <c r="G764" s="1">
        <f>IF(ISBLANK(WaterMain!E114),"",WaterMain!E114)</f>
        <v>57.1</v>
      </c>
      <c r="H764" s="1">
        <f>IF(ISBLANK(WaterMain!F114),"",WaterMain!F114)</f>
        <v>57.1</v>
      </c>
      <c r="I764" s="1">
        <f>IF(ISBLANK(WaterMain!G114),"",WaterMain!G114)</f>
        <v>57.1</v>
      </c>
      <c r="J764" s="1">
        <f>IF(ISBLANK(WaterMain!H114),"",WaterMain!H114)</f>
        <v>57.1</v>
      </c>
      <c r="K764" s="1">
        <f>IF(ISBLANK(WaterMain!I114),"",WaterMain!I114)</f>
        <v>57.1</v>
      </c>
      <c r="L764" s="1">
        <f>IF(ISBLANK(WaterMain!J114),"",WaterMain!J114)</f>
        <v>57.1</v>
      </c>
      <c r="M764" s="1">
        <f>IF(ISBLANK(WaterMain!K114),"",WaterMain!K114)</f>
        <v>57.1</v>
      </c>
      <c r="N764" s="1">
        <f>IF(ISBLANK(WaterMain!L114),"",WaterMain!L114)</f>
        <v>57.1</v>
      </c>
      <c r="O764" s="1">
        <f>IF(ISBLANK(WaterMain!M114),"",WaterMain!M114)</f>
        <v>57.1</v>
      </c>
      <c r="P764" s="1">
        <f>IF(ISBLANK(WaterMain!N114),"",WaterMain!N114)</f>
        <v>57.1</v>
      </c>
      <c r="Q764" s="1">
        <f>IF(ISBLANK(WaterMain!O114),"",WaterMain!O114)</f>
        <v>57.1</v>
      </c>
      <c r="R764" s="1">
        <f>IF(ISBLANK(WaterMain!P114),"",WaterMain!P114)</f>
        <v>57.1</v>
      </c>
      <c r="S764" s="1">
        <f>IF(ISBLANK(WaterMain!Q114),"",WaterMain!Q114)</f>
        <v>57.1</v>
      </c>
      <c r="T764" s="1">
        <f>IF(ISBLANK(WaterMain!R114),"",WaterMain!R114)</f>
        <v>57.1</v>
      </c>
      <c r="U764" s="1">
        <f>IF(ISBLANK(WaterMain!S114),"",WaterMain!S114)</f>
        <v>57.1</v>
      </c>
      <c r="V764" s="1">
        <f>IF(ISBLANK(WaterMain!T114),"",WaterMain!T114)</f>
        <v>57.1</v>
      </c>
      <c r="W764" s="1">
        <f>IF(ISBLANK(WaterMain!U114),"",WaterMain!U114)</f>
        <v>57.1</v>
      </c>
      <c r="X764" s="1">
        <f>IF(ISBLANK(WaterMain!V114),"",WaterMain!V114)</f>
        <v>57.1</v>
      </c>
      <c r="Y764" s="1">
        <f>IF(ISBLANK(WaterMain!W114),"",WaterMain!W114)</f>
        <v>57.1</v>
      </c>
      <c r="Z764" s="1">
        <f>IF(ISBLANK(WaterMain!X114),"",WaterMain!X114)</f>
        <v>57.1</v>
      </c>
      <c r="AA764" s="1">
        <f>IF(ISBLANK(WaterMain!Y114),"",WaterMain!Y114)</f>
        <v>57.1</v>
      </c>
      <c r="AB764" s="23">
        <f>IF(ISBLANK(WaterMain!Z114),"",WaterMain!Z114)</f>
        <v>57.1</v>
      </c>
    </row>
    <row r="765" spans="1:28" x14ac:dyDescent="0.25">
      <c r="A765" s="53" t="e">
        <f>IF(ISBLANK(WaterMain!A115),NA(),WaterMain!A115)</f>
        <v>#N/A</v>
      </c>
      <c r="B765" t="e">
        <f t="shared" si="44"/>
        <v>#N/A</v>
      </c>
      <c r="C765" t="str">
        <f>IF(ISBLANK(WaterMain!B115),"",WaterMain!B115)</f>
        <v>Mar</v>
      </c>
      <c r="D765" t="str">
        <f t="shared" si="49"/>
        <v>WaterMainCZ10Mar</v>
      </c>
      <c r="E765" s="1">
        <f>IF(ISBLANK(WaterMain!C115),"",WaterMain!C115)</f>
        <v>57.6</v>
      </c>
      <c r="F765" s="1">
        <f>IF(ISBLANK(WaterMain!D115),"",WaterMain!D115)</f>
        <v>57.6</v>
      </c>
      <c r="G765" s="1">
        <f>IF(ISBLANK(WaterMain!E115),"",WaterMain!E115)</f>
        <v>57.6</v>
      </c>
      <c r="H765" s="1">
        <f>IF(ISBLANK(WaterMain!F115),"",WaterMain!F115)</f>
        <v>57.6</v>
      </c>
      <c r="I765" s="1">
        <f>IF(ISBLANK(WaterMain!G115),"",WaterMain!G115)</f>
        <v>57.6</v>
      </c>
      <c r="J765" s="1">
        <f>IF(ISBLANK(WaterMain!H115),"",WaterMain!H115)</f>
        <v>57.6</v>
      </c>
      <c r="K765" s="1">
        <f>IF(ISBLANK(WaterMain!I115),"",WaterMain!I115)</f>
        <v>57.6</v>
      </c>
      <c r="L765" s="1">
        <f>IF(ISBLANK(WaterMain!J115),"",WaterMain!J115)</f>
        <v>57.6</v>
      </c>
      <c r="M765" s="1">
        <f>IF(ISBLANK(WaterMain!K115),"",WaterMain!K115)</f>
        <v>57.6</v>
      </c>
      <c r="N765" s="1">
        <f>IF(ISBLANK(WaterMain!L115),"",WaterMain!L115)</f>
        <v>57.6</v>
      </c>
      <c r="O765" s="1">
        <f>IF(ISBLANK(WaterMain!M115),"",WaterMain!M115)</f>
        <v>57.6</v>
      </c>
      <c r="P765" s="1">
        <f>IF(ISBLANK(WaterMain!N115),"",WaterMain!N115)</f>
        <v>57.6</v>
      </c>
      <c r="Q765" s="1">
        <f>IF(ISBLANK(WaterMain!O115),"",WaterMain!O115)</f>
        <v>57.6</v>
      </c>
      <c r="R765" s="1">
        <f>IF(ISBLANK(WaterMain!P115),"",WaterMain!P115)</f>
        <v>57.6</v>
      </c>
      <c r="S765" s="1">
        <f>IF(ISBLANK(WaterMain!Q115),"",WaterMain!Q115)</f>
        <v>57.6</v>
      </c>
      <c r="T765" s="1">
        <f>IF(ISBLANK(WaterMain!R115),"",WaterMain!R115)</f>
        <v>57.6</v>
      </c>
      <c r="U765" s="1">
        <f>IF(ISBLANK(WaterMain!S115),"",WaterMain!S115)</f>
        <v>57.6</v>
      </c>
      <c r="V765" s="1">
        <f>IF(ISBLANK(WaterMain!T115),"",WaterMain!T115)</f>
        <v>57.6</v>
      </c>
      <c r="W765" s="1">
        <f>IF(ISBLANK(WaterMain!U115),"",WaterMain!U115)</f>
        <v>57.6</v>
      </c>
      <c r="X765" s="1">
        <f>IF(ISBLANK(WaterMain!V115),"",WaterMain!V115)</f>
        <v>57.6</v>
      </c>
      <c r="Y765" s="1">
        <f>IF(ISBLANK(WaterMain!W115),"",WaterMain!W115)</f>
        <v>57.6</v>
      </c>
      <c r="Z765" s="1">
        <f>IF(ISBLANK(WaterMain!X115),"",WaterMain!X115)</f>
        <v>57.6</v>
      </c>
      <c r="AA765" s="1">
        <f>IF(ISBLANK(WaterMain!Y115),"",WaterMain!Y115)</f>
        <v>57.6</v>
      </c>
      <c r="AB765" s="23">
        <f>IF(ISBLANK(WaterMain!Z115),"",WaterMain!Z115)</f>
        <v>57.6</v>
      </c>
    </row>
    <row r="766" spans="1:28" x14ac:dyDescent="0.25">
      <c r="A766" s="53" t="e">
        <f>IF(ISBLANK(WaterMain!A116),NA(),WaterMain!A116)</f>
        <v>#N/A</v>
      </c>
      <c r="B766" t="e">
        <f t="shared" si="44"/>
        <v>#N/A</v>
      </c>
      <c r="C766" t="str">
        <f>IF(ISBLANK(WaterMain!B116),"",WaterMain!B116)</f>
        <v>Apr</v>
      </c>
      <c r="D766" t="str">
        <f t="shared" si="49"/>
        <v>WaterMainCZ10Apr</v>
      </c>
      <c r="E766" s="1">
        <f>IF(ISBLANK(WaterMain!C116),"",WaterMain!C116)</f>
        <v>58.2</v>
      </c>
      <c r="F766" s="1">
        <f>IF(ISBLANK(WaterMain!D116),"",WaterMain!D116)</f>
        <v>58.2</v>
      </c>
      <c r="G766" s="1">
        <f>IF(ISBLANK(WaterMain!E116),"",WaterMain!E116)</f>
        <v>58.2</v>
      </c>
      <c r="H766" s="1">
        <f>IF(ISBLANK(WaterMain!F116),"",WaterMain!F116)</f>
        <v>58.2</v>
      </c>
      <c r="I766" s="1">
        <f>IF(ISBLANK(WaterMain!G116),"",WaterMain!G116)</f>
        <v>58.2</v>
      </c>
      <c r="J766" s="1">
        <f>IF(ISBLANK(WaterMain!H116),"",WaterMain!H116)</f>
        <v>58.2</v>
      </c>
      <c r="K766" s="1">
        <f>IF(ISBLANK(WaterMain!I116),"",WaterMain!I116)</f>
        <v>58.2</v>
      </c>
      <c r="L766" s="1">
        <f>IF(ISBLANK(WaterMain!J116),"",WaterMain!J116)</f>
        <v>58.2</v>
      </c>
      <c r="M766" s="1">
        <f>IF(ISBLANK(WaterMain!K116),"",WaterMain!K116)</f>
        <v>58.2</v>
      </c>
      <c r="N766" s="1">
        <f>IF(ISBLANK(WaterMain!L116),"",WaterMain!L116)</f>
        <v>58.2</v>
      </c>
      <c r="O766" s="1">
        <f>IF(ISBLANK(WaterMain!M116),"",WaterMain!M116)</f>
        <v>58.2</v>
      </c>
      <c r="P766" s="1">
        <f>IF(ISBLANK(WaterMain!N116),"",WaterMain!N116)</f>
        <v>58.2</v>
      </c>
      <c r="Q766" s="1">
        <f>IF(ISBLANK(WaterMain!O116),"",WaterMain!O116)</f>
        <v>58.2</v>
      </c>
      <c r="R766" s="1">
        <f>IF(ISBLANK(WaterMain!P116),"",WaterMain!P116)</f>
        <v>58.2</v>
      </c>
      <c r="S766" s="1">
        <f>IF(ISBLANK(WaterMain!Q116),"",WaterMain!Q116)</f>
        <v>58.2</v>
      </c>
      <c r="T766" s="1">
        <f>IF(ISBLANK(WaterMain!R116),"",WaterMain!R116)</f>
        <v>58.2</v>
      </c>
      <c r="U766" s="1">
        <f>IF(ISBLANK(WaterMain!S116),"",WaterMain!S116)</f>
        <v>58.2</v>
      </c>
      <c r="V766" s="1">
        <f>IF(ISBLANK(WaterMain!T116),"",WaterMain!T116)</f>
        <v>58.2</v>
      </c>
      <c r="W766" s="1">
        <f>IF(ISBLANK(WaterMain!U116),"",WaterMain!U116)</f>
        <v>58.2</v>
      </c>
      <c r="X766" s="1">
        <f>IF(ISBLANK(WaterMain!V116),"",WaterMain!V116)</f>
        <v>58.2</v>
      </c>
      <c r="Y766" s="1">
        <f>IF(ISBLANK(WaterMain!W116),"",WaterMain!W116)</f>
        <v>58.2</v>
      </c>
      <c r="Z766" s="1">
        <f>IF(ISBLANK(WaterMain!X116),"",WaterMain!X116)</f>
        <v>58.2</v>
      </c>
      <c r="AA766" s="1">
        <f>IF(ISBLANK(WaterMain!Y116),"",WaterMain!Y116)</f>
        <v>58.2</v>
      </c>
      <c r="AB766" s="23">
        <f>IF(ISBLANK(WaterMain!Z116),"",WaterMain!Z116)</f>
        <v>58.2</v>
      </c>
    </row>
    <row r="767" spans="1:28" x14ac:dyDescent="0.25">
      <c r="A767" s="53" t="e">
        <f>IF(ISBLANK(WaterMain!A117),NA(),WaterMain!A117)</f>
        <v>#N/A</v>
      </c>
      <c r="B767" t="e">
        <f t="shared" si="44"/>
        <v>#N/A</v>
      </c>
      <c r="C767" t="str">
        <f>IF(ISBLANK(WaterMain!B117),"",WaterMain!B117)</f>
        <v>May</v>
      </c>
      <c r="D767" t="str">
        <f t="shared" si="49"/>
        <v>WaterMainCZ10May</v>
      </c>
      <c r="E767" s="1">
        <f>IF(ISBLANK(WaterMain!C117),"",WaterMain!C117)</f>
        <v>58.4</v>
      </c>
      <c r="F767" s="1">
        <f>IF(ISBLANK(WaterMain!D117),"",WaterMain!D117)</f>
        <v>58.4</v>
      </c>
      <c r="G767" s="1">
        <f>IF(ISBLANK(WaterMain!E117),"",WaterMain!E117)</f>
        <v>58.4</v>
      </c>
      <c r="H767" s="1">
        <f>IF(ISBLANK(WaterMain!F117),"",WaterMain!F117)</f>
        <v>58.4</v>
      </c>
      <c r="I767" s="1">
        <f>IF(ISBLANK(WaterMain!G117),"",WaterMain!G117)</f>
        <v>58.4</v>
      </c>
      <c r="J767" s="1">
        <f>IF(ISBLANK(WaterMain!H117),"",WaterMain!H117)</f>
        <v>58.4</v>
      </c>
      <c r="K767" s="1">
        <f>IF(ISBLANK(WaterMain!I117),"",WaterMain!I117)</f>
        <v>58.4</v>
      </c>
      <c r="L767" s="1">
        <f>IF(ISBLANK(WaterMain!J117),"",WaterMain!J117)</f>
        <v>58.4</v>
      </c>
      <c r="M767" s="1">
        <f>IF(ISBLANK(WaterMain!K117),"",WaterMain!K117)</f>
        <v>58.4</v>
      </c>
      <c r="N767" s="1">
        <f>IF(ISBLANK(WaterMain!L117),"",WaterMain!L117)</f>
        <v>58.4</v>
      </c>
      <c r="O767" s="1">
        <f>IF(ISBLANK(WaterMain!M117),"",WaterMain!M117)</f>
        <v>58.4</v>
      </c>
      <c r="P767" s="1">
        <f>IF(ISBLANK(WaterMain!N117),"",WaterMain!N117)</f>
        <v>58.4</v>
      </c>
      <c r="Q767" s="1">
        <f>IF(ISBLANK(WaterMain!O117),"",WaterMain!O117)</f>
        <v>58.4</v>
      </c>
      <c r="R767" s="1">
        <f>IF(ISBLANK(WaterMain!P117),"",WaterMain!P117)</f>
        <v>58.4</v>
      </c>
      <c r="S767" s="1">
        <f>IF(ISBLANK(WaterMain!Q117),"",WaterMain!Q117)</f>
        <v>58.4</v>
      </c>
      <c r="T767" s="1">
        <f>IF(ISBLANK(WaterMain!R117),"",WaterMain!R117)</f>
        <v>58.4</v>
      </c>
      <c r="U767" s="1">
        <f>IF(ISBLANK(WaterMain!S117),"",WaterMain!S117)</f>
        <v>58.4</v>
      </c>
      <c r="V767" s="1">
        <f>IF(ISBLANK(WaterMain!T117),"",WaterMain!T117)</f>
        <v>58.4</v>
      </c>
      <c r="W767" s="1">
        <f>IF(ISBLANK(WaterMain!U117),"",WaterMain!U117)</f>
        <v>58.4</v>
      </c>
      <c r="X767" s="1">
        <f>IF(ISBLANK(WaterMain!V117),"",WaterMain!V117)</f>
        <v>58.4</v>
      </c>
      <c r="Y767" s="1">
        <f>IF(ISBLANK(WaterMain!W117),"",WaterMain!W117)</f>
        <v>58.4</v>
      </c>
      <c r="Z767" s="1">
        <f>IF(ISBLANK(WaterMain!X117),"",WaterMain!X117)</f>
        <v>58.4</v>
      </c>
      <c r="AA767" s="1">
        <f>IF(ISBLANK(WaterMain!Y117),"",WaterMain!Y117)</f>
        <v>58.4</v>
      </c>
      <c r="AB767" s="23">
        <f>IF(ISBLANK(WaterMain!Z117),"",WaterMain!Z117)</f>
        <v>58.4</v>
      </c>
    </row>
    <row r="768" spans="1:28" x14ac:dyDescent="0.25">
      <c r="A768" s="53" t="e">
        <f>IF(ISBLANK(WaterMain!A118),NA(),WaterMain!A118)</f>
        <v>#N/A</v>
      </c>
      <c r="B768" t="e">
        <f t="shared" si="44"/>
        <v>#N/A</v>
      </c>
      <c r="C768" t="str">
        <f>IF(ISBLANK(WaterMain!B118),"",WaterMain!B118)</f>
        <v>Jun</v>
      </c>
      <c r="D768" t="str">
        <f t="shared" si="49"/>
        <v>WaterMainCZ10Jun</v>
      </c>
      <c r="E768" s="1">
        <f>IF(ISBLANK(WaterMain!C118),"",WaterMain!C118)</f>
        <v>61.1</v>
      </c>
      <c r="F768" s="1">
        <f>IF(ISBLANK(WaterMain!D118),"",WaterMain!D118)</f>
        <v>61.1</v>
      </c>
      <c r="G768" s="1">
        <f>IF(ISBLANK(WaterMain!E118),"",WaterMain!E118)</f>
        <v>61.1</v>
      </c>
      <c r="H768" s="1">
        <f>IF(ISBLANK(WaterMain!F118),"",WaterMain!F118)</f>
        <v>61.1</v>
      </c>
      <c r="I768" s="1">
        <f>IF(ISBLANK(WaterMain!G118),"",WaterMain!G118)</f>
        <v>61.1</v>
      </c>
      <c r="J768" s="1">
        <f>IF(ISBLANK(WaterMain!H118),"",WaterMain!H118)</f>
        <v>61.1</v>
      </c>
      <c r="K768" s="1">
        <f>IF(ISBLANK(WaterMain!I118),"",WaterMain!I118)</f>
        <v>61.1</v>
      </c>
      <c r="L768" s="1">
        <f>IF(ISBLANK(WaterMain!J118),"",WaterMain!J118)</f>
        <v>61.1</v>
      </c>
      <c r="M768" s="1">
        <f>IF(ISBLANK(WaterMain!K118),"",WaterMain!K118)</f>
        <v>61.1</v>
      </c>
      <c r="N768" s="1">
        <f>IF(ISBLANK(WaterMain!L118),"",WaterMain!L118)</f>
        <v>61.1</v>
      </c>
      <c r="O768" s="1">
        <f>IF(ISBLANK(WaterMain!M118),"",WaterMain!M118)</f>
        <v>61.1</v>
      </c>
      <c r="P768" s="1">
        <f>IF(ISBLANK(WaterMain!N118),"",WaterMain!N118)</f>
        <v>61.1</v>
      </c>
      <c r="Q768" s="1">
        <f>IF(ISBLANK(WaterMain!O118),"",WaterMain!O118)</f>
        <v>61.1</v>
      </c>
      <c r="R768" s="1">
        <f>IF(ISBLANK(WaterMain!P118),"",WaterMain!P118)</f>
        <v>61.1</v>
      </c>
      <c r="S768" s="1">
        <f>IF(ISBLANK(WaterMain!Q118),"",WaterMain!Q118)</f>
        <v>61.1</v>
      </c>
      <c r="T768" s="1">
        <f>IF(ISBLANK(WaterMain!R118),"",WaterMain!R118)</f>
        <v>61.1</v>
      </c>
      <c r="U768" s="1">
        <f>IF(ISBLANK(WaterMain!S118),"",WaterMain!S118)</f>
        <v>61.1</v>
      </c>
      <c r="V768" s="1">
        <f>IF(ISBLANK(WaterMain!T118),"",WaterMain!T118)</f>
        <v>61.1</v>
      </c>
      <c r="W768" s="1">
        <f>IF(ISBLANK(WaterMain!U118),"",WaterMain!U118)</f>
        <v>61.1</v>
      </c>
      <c r="X768" s="1">
        <f>IF(ISBLANK(WaterMain!V118),"",WaterMain!V118)</f>
        <v>61.1</v>
      </c>
      <c r="Y768" s="1">
        <f>IF(ISBLANK(WaterMain!W118),"",WaterMain!W118)</f>
        <v>61.1</v>
      </c>
      <c r="Z768" s="1">
        <f>IF(ISBLANK(WaterMain!X118),"",WaterMain!X118)</f>
        <v>61.1</v>
      </c>
      <c r="AA768" s="1">
        <f>IF(ISBLANK(WaterMain!Y118),"",WaterMain!Y118)</f>
        <v>61.1</v>
      </c>
      <c r="AB768" s="23">
        <f>IF(ISBLANK(WaterMain!Z118),"",WaterMain!Z118)</f>
        <v>61.1</v>
      </c>
    </row>
    <row r="769" spans="1:28" x14ac:dyDescent="0.25">
      <c r="A769" s="53" t="e">
        <f>IF(ISBLANK(WaterMain!A119),NA(),WaterMain!A119)</f>
        <v>#N/A</v>
      </c>
      <c r="B769" t="e">
        <f t="shared" si="44"/>
        <v>#N/A</v>
      </c>
      <c r="C769" t="str">
        <f>IF(ISBLANK(WaterMain!B119),"",WaterMain!B119)</f>
        <v>Jul</v>
      </c>
      <c r="D769" t="str">
        <f t="shared" si="49"/>
        <v>WaterMainCZ10Jul</v>
      </c>
      <c r="E769" s="1">
        <f>IF(ISBLANK(WaterMain!C119),"",WaterMain!C119)</f>
        <v>63</v>
      </c>
      <c r="F769" s="1">
        <f>IF(ISBLANK(WaterMain!D119),"",WaterMain!D119)</f>
        <v>63</v>
      </c>
      <c r="G769" s="1">
        <f>IF(ISBLANK(WaterMain!E119),"",WaterMain!E119)</f>
        <v>63</v>
      </c>
      <c r="H769" s="1">
        <f>IF(ISBLANK(WaterMain!F119),"",WaterMain!F119)</f>
        <v>63</v>
      </c>
      <c r="I769" s="1">
        <f>IF(ISBLANK(WaterMain!G119),"",WaterMain!G119)</f>
        <v>63</v>
      </c>
      <c r="J769" s="1">
        <f>IF(ISBLANK(WaterMain!H119),"",WaterMain!H119)</f>
        <v>63</v>
      </c>
      <c r="K769" s="1">
        <f>IF(ISBLANK(WaterMain!I119),"",WaterMain!I119)</f>
        <v>63</v>
      </c>
      <c r="L769" s="1">
        <f>IF(ISBLANK(WaterMain!J119),"",WaterMain!J119)</f>
        <v>63</v>
      </c>
      <c r="M769" s="1">
        <f>IF(ISBLANK(WaterMain!K119),"",WaterMain!K119)</f>
        <v>63</v>
      </c>
      <c r="N769" s="1">
        <f>IF(ISBLANK(WaterMain!L119),"",WaterMain!L119)</f>
        <v>63</v>
      </c>
      <c r="O769" s="1">
        <f>IF(ISBLANK(WaterMain!M119),"",WaterMain!M119)</f>
        <v>63</v>
      </c>
      <c r="P769" s="1">
        <f>IF(ISBLANK(WaterMain!N119),"",WaterMain!N119)</f>
        <v>63</v>
      </c>
      <c r="Q769" s="1">
        <f>IF(ISBLANK(WaterMain!O119),"",WaterMain!O119)</f>
        <v>63</v>
      </c>
      <c r="R769" s="1">
        <f>IF(ISBLANK(WaterMain!P119),"",WaterMain!P119)</f>
        <v>63</v>
      </c>
      <c r="S769" s="1">
        <f>IF(ISBLANK(WaterMain!Q119),"",WaterMain!Q119)</f>
        <v>63</v>
      </c>
      <c r="T769" s="1">
        <f>IF(ISBLANK(WaterMain!R119),"",WaterMain!R119)</f>
        <v>63</v>
      </c>
      <c r="U769" s="1">
        <f>IF(ISBLANK(WaterMain!S119),"",WaterMain!S119)</f>
        <v>63</v>
      </c>
      <c r="V769" s="1">
        <f>IF(ISBLANK(WaterMain!T119),"",WaterMain!T119)</f>
        <v>63</v>
      </c>
      <c r="W769" s="1">
        <f>IF(ISBLANK(WaterMain!U119),"",WaterMain!U119)</f>
        <v>63</v>
      </c>
      <c r="X769" s="1">
        <f>IF(ISBLANK(WaterMain!V119),"",WaterMain!V119)</f>
        <v>63</v>
      </c>
      <c r="Y769" s="1">
        <f>IF(ISBLANK(WaterMain!W119),"",WaterMain!W119)</f>
        <v>63</v>
      </c>
      <c r="Z769" s="1">
        <f>IF(ISBLANK(WaterMain!X119),"",WaterMain!X119)</f>
        <v>63</v>
      </c>
      <c r="AA769" s="1">
        <f>IF(ISBLANK(WaterMain!Y119),"",WaterMain!Y119)</f>
        <v>63</v>
      </c>
      <c r="AB769" s="23">
        <f>IF(ISBLANK(WaterMain!Z119),"",WaterMain!Z119)</f>
        <v>63</v>
      </c>
    </row>
    <row r="770" spans="1:28" x14ac:dyDescent="0.25">
      <c r="A770" s="53" t="e">
        <f>IF(ISBLANK(WaterMain!A120),NA(),WaterMain!A120)</f>
        <v>#N/A</v>
      </c>
      <c r="B770" t="e">
        <f t="shared" si="44"/>
        <v>#N/A</v>
      </c>
      <c r="C770" t="str">
        <f>IF(ISBLANK(WaterMain!B120),"",WaterMain!B120)</f>
        <v>Aug</v>
      </c>
      <c r="D770" t="str">
        <f t="shared" si="49"/>
        <v>WaterMainCZ10Aug</v>
      </c>
      <c r="E770" s="1">
        <f>IF(ISBLANK(WaterMain!C120),"",WaterMain!C120)</f>
        <v>64.5</v>
      </c>
      <c r="F770" s="1">
        <f>IF(ISBLANK(WaterMain!D120),"",WaterMain!D120)</f>
        <v>64.5</v>
      </c>
      <c r="G770" s="1">
        <f>IF(ISBLANK(WaterMain!E120),"",WaterMain!E120)</f>
        <v>64.5</v>
      </c>
      <c r="H770" s="1">
        <f>IF(ISBLANK(WaterMain!F120),"",WaterMain!F120)</f>
        <v>64.5</v>
      </c>
      <c r="I770" s="1">
        <f>IF(ISBLANK(WaterMain!G120),"",WaterMain!G120)</f>
        <v>64.5</v>
      </c>
      <c r="J770" s="1">
        <f>IF(ISBLANK(WaterMain!H120),"",WaterMain!H120)</f>
        <v>64.5</v>
      </c>
      <c r="K770" s="1">
        <f>IF(ISBLANK(WaterMain!I120),"",WaterMain!I120)</f>
        <v>64.5</v>
      </c>
      <c r="L770" s="1">
        <f>IF(ISBLANK(WaterMain!J120),"",WaterMain!J120)</f>
        <v>64.5</v>
      </c>
      <c r="M770" s="1">
        <f>IF(ISBLANK(WaterMain!K120),"",WaterMain!K120)</f>
        <v>64.5</v>
      </c>
      <c r="N770" s="1">
        <f>IF(ISBLANK(WaterMain!L120),"",WaterMain!L120)</f>
        <v>64.5</v>
      </c>
      <c r="O770" s="1">
        <f>IF(ISBLANK(WaterMain!M120),"",WaterMain!M120)</f>
        <v>64.5</v>
      </c>
      <c r="P770" s="1">
        <f>IF(ISBLANK(WaterMain!N120),"",WaterMain!N120)</f>
        <v>64.5</v>
      </c>
      <c r="Q770" s="1">
        <f>IF(ISBLANK(WaterMain!O120),"",WaterMain!O120)</f>
        <v>64.5</v>
      </c>
      <c r="R770" s="1">
        <f>IF(ISBLANK(WaterMain!P120),"",WaterMain!P120)</f>
        <v>64.5</v>
      </c>
      <c r="S770" s="1">
        <f>IF(ISBLANK(WaterMain!Q120),"",WaterMain!Q120)</f>
        <v>64.5</v>
      </c>
      <c r="T770" s="1">
        <f>IF(ISBLANK(WaterMain!R120),"",WaterMain!R120)</f>
        <v>64.5</v>
      </c>
      <c r="U770" s="1">
        <f>IF(ISBLANK(WaterMain!S120),"",WaterMain!S120)</f>
        <v>64.5</v>
      </c>
      <c r="V770" s="1">
        <f>IF(ISBLANK(WaterMain!T120),"",WaterMain!T120)</f>
        <v>64.5</v>
      </c>
      <c r="W770" s="1">
        <f>IF(ISBLANK(WaterMain!U120),"",WaterMain!U120)</f>
        <v>64.5</v>
      </c>
      <c r="X770" s="1">
        <f>IF(ISBLANK(WaterMain!V120),"",WaterMain!V120)</f>
        <v>64.5</v>
      </c>
      <c r="Y770" s="1">
        <f>IF(ISBLANK(WaterMain!W120),"",WaterMain!W120)</f>
        <v>64.5</v>
      </c>
      <c r="Z770" s="1">
        <f>IF(ISBLANK(WaterMain!X120),"",WaterMain!X120)</f>
        <v>64.5</v>
      </c>
      <c r="AA770" s="1">
        <f>IF(ISBLANK(WaterMain!Y120),"",WaterMain!Y120)</f>
        <v>64.5</v>
      </c>
      <c r="AB770" s="23">
        <f>IF(ISBLANK(WaterMain!Z120),"",WaterMain!Z120)</f>
        <v>64.5</v>
      </c>
    </row>
    <row r="771" spans="1:28" x14ac:dyDescent="0.25">
      <c r="A771" s="53" t="e">
        <f>IF(ISBLANK(WaterMain!A121),NA(),WaterMain!A121)</f>
        <v>#N/A</v>
      </c>
      <c r="B771" t="e">
        <f t="shared" si="44"/>
        <v>#N/A</v>
      </c>
      <c r="C771" t="str">
        <f>IF(ISBLANK(WaterMain!B121),"",WaterMain!B121)</f>
        <v>Sep</v>
      </c>
      <c r="D771" t="str">
        <f t="shared" si="49"/>
        <v>WaterMainCZ10Sep</v>
      </c>
      <c r="E771" s="1">
        <f>IF(ISBLANK(WaterMain!C121),"",WaterMain!C121)</f>
        <v>65</v>
      </c>
      <c r="F771" s="1">
        <f>IF(ISBLANK(WaterMain!D121),"",WaterMain!D121)</f>
        <v>65</v>
      </c>
      <c r="G771" s="1">
        <f>IF(ISBLANK(WaterMain!E121),"",WaterMain!E121)</f>
        <v>65</v>
      </c>
      <c r="H771" s="1">
        <f>IF(ISBLANK(WaterMain!F121),"",WaterMain!F121)</f>
        <v>65</v>
      </c>
      <c r="I771" s="1">
        <f>IF(ISBLANK(WaterMain!G121),"",WaterMain!G121)</f>
        <v>65</v>
      </c>
      <c r="J771" s="1">
        <f>IF(ISBLANK(WaterMain!H121),"",WaterMain!H121)</f>
        <v>65</v>
      </c>
      <c r="K771" s="1">
        <f>IF(ISBLANK(WaterMain!I121),"",WaterMain!I121)</f>
        <v>65</v>
      </c>
      <c r="L771" s="1">
        <f>IF(ISBLANK(WaterMain!J121),"",WaterMain!J121)</f>
        <v>65</v>
      </c>
      <c r="M771" s="1">
        <f>IF(ISBLANK(WaterMain!K121),"",WaterMain!K121)</f>
        <v>65</v>
      </c>
      <c r="N771" s="1">
        <f>IF(ISBLANK(WaterMain!L121),"",WaterMain!L121)</f>
        <v>65</v>
      </c>
      <c r="O771" s="1">
        <f>IF(ISBLANK(WaterMain!M121),"",WaterMain!M121)</f>
        <v>65</v>
      </c>
      <c r="P771" s="1">
        <f>IF(ISBLANK(WaterMain!N121),"",WaterMain!N121)</f>
        <v>65</v>
      </c>
      <c r="Q771" s="1">
        <f>IF(ISBLANK(WaterMain!O121),"",WaterMain!O121)</f>
        <v>65</v>
      </c>
      <c r="R771" s="1">
        <f>IF(ISBLANK(WaterMain!P121),"",WaterMain!P121)</f>
        <v>65</v>
      </c>
      <c r="S771" s="1">
        <f>IF(ISBLANK(WaterMain!Q121),"",WaterMain!Q121)</f>
        <v>65</v>
      </c>
      <c r="T771" s="1">
        <f>IF(ISBLANK(WaterMain!R121),"",WaterMain!R121)</f>
        <v>65</v>
      </c>
      <c r="U771" s="1">
        <f>IF(ISBLANK(WaterMain!S121),"",WaterMain!S121)</f>
        <v>65</v>
      </c>
      <c r="V771" s="1">
        <f>IF(ISBLANK(WaterMain!T121),"",WaterMain!T121)</f>
        <v>65</v>
      </c>
      <c r="W771" s="1">
        <f>IF(ISBLANK(WaterMain!U121),"",WaterMain!U121)</f>
        <v>65</v>
      </c>
      <c r="X771" s="1">
        <f>IF(ISBLANK(WaterMain!V121),"",WaterMain!V121)</f>
        <v>65</v>
      </c>
      <c r="Y771" s="1">
        <f>IF(ISBLANK(WaterMain!W121),"",WaterMain!W121)</f>
        <v>65</v>
      </c>
      <c r="Z771" s="1">
        <f>IF(ISBLANK(WaterMain!X121),"",WaterMain!X121)</f>
        <v>65</v>
      </c>
      <c r="AA771" s="1">
        <f>IF(ISBLANK(WaterMain!Y121),"",WaterMain!Y121)</f>
        <v>65</v>
      </c>
      <c r="AB771" s="23">
        <f>IF(ISBLANK(WaterMain!Z121),"",WaterMain!Z121)</f>
        <v>65</v>
      </c>
    </row>
    <row r="772" spans="1:28" x14ac:dyDescent="0.25">
      <c r="A772" s="53" t="e">
        <f>IF(ISBLANK(WaterMain!A122),NA(),WaterMain!A122)</f>
        <v>#N/A</v>
      </c>
      <c r="B772" t="e">
        <f t="shared" si="44"/>
        <v>#N/A</v>
      </c>
      <c r="C772" t="str">
        <f>IF(ISBLANK(WaterMain!B122),"",WaterMain!B122)</f>
        <v>Oct</v>
      </c>
      <c r="D772" t="str">
        <f t="shared" si="49"/>
        <v>WaterMainCZ10Oct</v>
      </c>
      <c r="E772" s="1">
        <f>IF(ISBLANK(WaterMain!C122),"",WaterMain!C122)</f>
        <v>64.400000000000006</v>
      </c>
      <c r="F772" s="1">
        <f>IF(ISBLANK(WaterMain!D122),"",WaterMain!D122)</f>
        <v>64.400000000000006</v>
      </c>
      <c r="G772" s="1">
        <f>IF(ISBLANK(WaterMain!E122),"",WaterMain!E122)</f>
        <v>64.400000000000006</v>
      </c>
      <c r="H772" s="1">
        <f>IF(ISBLANK(WaterMain!F122),"",WaterMain!F122)</f>
        <v>64.400000000000006</v>
      </c>
      <c r="I772" s="1">
        <f>IF(ISBLANK(WaterMain!G122),"",WaterMain!G122)</f>
        <v>64.400000000000006</v>
      </c>
      <c r="J772" s="1">
        <f>IF(ISBLANK(WaterMain!H122),"",WaterMain!H122)</f>
        <v>64.400000000000006</v>
      </c>
      <c r="K772" s="1">
        <f>IF(ISBLANK(WaterMain!I122),"",WaterMain!I122)</f>
        <v>64.400000000000006</v>
      </c>
      <c r="L772" s="1">
        <f>IF(ISBLANK(WaterMain!J122),"",WaterMain!J122)</f>
        <v>64.400000000000006</v>
      </c>
      <c r="M772" s="1">
        <f>IF(ISBLANK(WaterMain!K122),"",WaterMain!K122)</f>
        <v>64.400000000000006</v>
      </c>
      <c r="N772" s="1">
        <f>IF(ISBLANK(WaterMain!L122),"",WaterMain!L122)</f>
        <v>64.400000000000006</v>
      </c>
      <c r="O772" s="1">
        <f>IF(ISBLANK(WaterMain!M122),"",WaterMain!M122)</f>
        <v>64.400000000000006</v>
      </c>
      <c r="P772" s="1">
        <f>IF(ISBLANK(WaterMain!N122),"",WaterMain!N122)</f>
        <v>64.400000000000006</v>
      </c>
      <c r="Q772" s="1">
        <f>IF(ISBLANK(WaterMain!O122),"",WaterMain!O122)</f>
        <v>64.400000000000006</v>
      </c>
      <c r="R772" s="1">
        <f>IF(ISBLANK(WaterMain!P122),"",WaterMain!P122)</f>
        <v>64.400000000000006</v>
      </c>
      <c r="S772" s="1">
        <f>IF(ISBLANK(WaterMain!Q122),"",WaterMain!Q122)</f>
        <v>64.400000000000006</v>
      </c>
      <c r="T772" s="1">
        <f>IF(ISBLANK(WaterMain!R122),"",WaterMain!R122)</f>
        <v>64.400000000000006</v>
      </c>
      <c r="U772" s="1">
        <f>IF(ISBLANK(WaterMain!S122),"",WaterMain!S122)</f>
        <v>64.400000000000006</v>
      </c>
      <c r="V772" s="1">
        <f>IF(ISBLANK(WaterMain!T122),"",WaterMain!T122)</f>
        <v>64.400000000000006</v>
      </c>
      <c r="W772" s="1">
        <f>IF(ISBLANK(WaterMain!U122),"",WaterMain!U122)</f>
        <v>64.400000000000006</v>
      </c>
      <c r="X772" s="1">
        <f>IF(ISBLANK(WaterMain!V122),"",WaterMain!V122)</f>
        <v>64.400000000000006</v>
      </c>
      <c r="Y772" s="1">
        <f>IF(ISBLANK(WaterMain!W122),"",WaterMain!W122)</f>
        <v>64.400000000000006</v>
      </c>
      <c r="Z772" s="1">
        <f>IF(ISBLANK(WaterMain!X122),"",WaterMain!X122)</f>
        <v>64.400000000000006</v>
      </c>
      <c r="AA772" s="1">
        <f>IF(ISBLANK(WaterMain!Y122),"",WaterMain!Y122)</f>
        <v>64.400000000000006</v>
      </c>
      <c r="AB772" s="23">
        <f>IF(ISBLANK(WaterMain!Z122),"",WaterMain!Z122)</f>
        <v>64.400000000000006</v>
      </c>
    </row>
    <row r="773" spans="1:28" x14ac:dyDescent="0.25">
      <c r="A773" s="53" t="e">
        <f>IF(ISBLANK(WaterMain!A123),NA(),WaterMain!A123)</f>
        <v>#N/A</v>
      </c>
      <c r="B773" t="e">
        <f t="shared" si="44"/>
        <v>#N/A</v>
      </c>
      <c r="C773" t="str">
        <f>IF(ISBLANK(WaterMain!B123),"",WaterMain!B123)</f>
        <v>Nov</v>
      </c>
      <c r="D773" t="str">
        <f t="shared" si="49"/>
        <v>WaterMainCZ10Nov</v>
      </c>
      <c r="E773" s="1">
        <f>IF(ISBLANK(WaterMain!C123),"",WaterMain!C123)</f>
        <v>61.3</v>
      </c>
      <c r="F773" s="1">
        <f>IF(ISBLANK(WaterMain!D123),"",WaterMain!D123)</f>
        <v>61.3</v>
      </c>
      <c r="G773" s="1">
        <f>IF(ISBLANK(WaterMain!E123),"",WaterMain!E123)</f>
        <v>61.3</v>
      </c>
      <c r="H773" s="1">
        <f>IF(ISBLANK(WaterMain!F123),"",WaterMain!F123)</f>
        <v>61.3</v>
      </c>
      <c r="I773" s="1">
        <f>IF(ISBLANK(WaterMain!G123),"",WaterMain!G123)</f>
        <v>61.3</v>
      </c>
      <c r="J773" s="1">
        <f>IF(ISBLANK(WaterMain!H123),"",WaterMain!H123)</f>
        <v>61.3</v>
      </c>
      <c r="K773" s="1">
        <f>IF(ISBLANK(WaterMain!I123),"",WaterMain!I123)</f>
        <v>61.3</v>
      </c>
      <c r="L773" s="1">
        <f>IF(ISBLANK(WaterMain!J123),"",WaterMain!J123)</f>
        <v>61.3</v>
      </c>
      <c r="M773" s="1">
        <f>IF(ISBLANK(WaterMain!K123),"",WaterMain!K123)</f>
        <v>61.3</v>
      </c>
      <c r="N773" s="1">
        <f>IF(ISBLANK(WaterMain!L123),"",WaterMain!L123)</f>
        <v>61.3</v>
      </c>
      <c r="O773" s="1">
        <f>IF(ISBLANK(WaterMain!M123),"",WaterMain!M123)</f>
        <v>61.3</v>
      </c>
      <c r="P773" s="1">
        <f>IF(ISBLANK(WaterMain!N123),"",WaterMain!N123)</f>
        <v>61.3</v>
      </c>
      <c r="Q773" s="1">
        <f>IF(ISBLANK(WaterMain!O123),"",WaterMain!O123)</f>
        <v>61.3</v>
      </c>
      <c r="R773" s="1">
        <f>IF(ISBLANK(WaterMain!P123),"",WaterMain!P123)</f>
        <v>61.3</v>
      </c>
      <c r="S773" s="1">
        <f>IF(ISBLANK(WaterMain!Q123),"",WaterMain!Q123)</f>
        <v>61.3</v>
      </c>
      <c r="T773" s="1">
        <f>IF(ISBLANK(WaterMain!R123),"",WaterMain!R123)</f>
        <v>61.3</v>
      </c>
      <c r="U773" s="1">
        <f>IF(ISBLANK(WaterMain!S123),"",WaterMain!S123)</f>
        <v>61.3</v>
      </c>
      <c r="V773" s="1">
        <f>IF(ISBLANK(WaterMain!T123),"",WaterMain!T123)</f>
        <v>61.3</v>
      </c>
      <c r="W773" s="1">
        <f>IF(ISBLANK(WaterMain!U123),"",WaterMain!U123)</f>
        <v>61.3</v>
      </c>
      <c r="X773" s="1">
        <f>IF(ISBLANK(WaterMain!V123),"",WaterMain!V123)</f>
        <v>61.3</v>
      </c>
      <c r="Y773" s="1">
        <f>IF(ISBLANK(WaterMain!W123),"",WaterMain!W123)</f>
        <v>61.3</v>
      </c>
      <c r="Z773" s="1">
        <f>IF(ISBLANK(WaterMain!X123),"",WaterMain!X123)</f>
        <v>61.3</v>
      </c>
      <c r="AA773" s="1">
        <f>IF(ISBLANK(WaterMain!Y123),"",WaterMain!Y123)</f>
        <v>61.3</v>
      </c>
      <c r="AB773" s="23">
        <f>IF(ISBLANK(WaterMain!Z123),"",WaterMain!Z123)</f>
        <v>61.3</v>
      </c>
    </row>
    <row r="774" spans="1:28" x14ac:dyDescent="0.25">
      <c r="A774" s="53" t="e">
        <f>IF(ISBLANK(WaterMain!A124),NA(),WaterMain!A124)</f>
        <v>#N/A</v>
      </c>
      <c r="B774" t="e">
        <f t="shared" si="44"/>
        <v>#N/A</v>
      </c>
      <c r="C774" t="str">
        <f>IF(ISBLANK(WaterMain!B124),"",WaterMain!B124)</f>
        <v>Dec</v>
      </c>
      <c r="D774" t="str">
        <f t="shared" si="49"/>
        <v>WaterMainCZ10Dec</v>
      </c>
      <c r="E774" s="1">
        <f>IF(ISBLANK(WaterMain!C124),"",WaterMain!C124)</f>
        <v>57.4</v>
      </c>
      <c r="F774" s="1">
        <f>IF(ISBLANK(WaterMain!D124),"",WaterMain!D124)</f>
        <v>57.4</v>
      </c>
      <c r="G774" s="1">
        <f>IF(ISBLANK(WaterMain!E124),"",WaterMain!E124)</f>
        <v>57.4</v>
      </c>
      <c r="H774" s="1">
        <f>IF(ISBLANK(WaterMain!F124),"",WaterMain!F124)</f>
        <v>57.4</v>
      </c>
      <c r="I774" s="1">
        <f>IF(ISBLANK(WaterMain!G124),"",WaterMain!G124)</f>
        <v>57.4</v>
      </c>
      <c r="J774" s="1">
        <f>IF(ISBLANK(WaterMain!H124),"",WaterMain!H124)</f>
        <v>57.4</v>
      </c>
      <c r="K774" s="1">
        <f>IF(ISBLANK(WaterMain!I124),"",WaterMain!I124)</f>
        <v>57.4</v>
      </c>
      <c r="L774" s="1">
        <f>IF(ISBLANK(WaterMain!J124),"",WaterMain!J124)</f>
        <v>57.4</v>
      </c>
      <c r="M774" s="1">
        <f>IF(ISBLANK(WaterMain!K124),"",WaterMain!K124)</f>
        <v>57.4</v>
      </c>
      <c r="N774" s="1">
        <f>IF(ISBLANK(WaterMain!L124),"",WaterMain!L124)</f>
        <v>57.4</v>
      </c>
      <c r="O774" s="1">
        <f>IF(ISBLANK(WaterMain!M124),"",WaterMain!M124)</f>
        <v>57.4</v>
      </c>
      <c r="P774" s="1">
        <f>IF(ISBLANK(WaterMain!N124),"",WaterMain!N124)</f>
        <v>57.4</v>
      </c>
      <c r="Q774" s="1">
        <f>IF(ISBLANK(WaterMain!O124),"",WaterMain!O124)</f>
        <v>57.4</v>
      </c>
      <c r="R774" s="1">
        <f>IF(ISBLANK(WaterMain!P124),"",WaterMain!P124)</f>
        <v>57.4</v>
      </c>
      <c r="S774" s="1">
        <f>IF(ISBLANK(WaterMain!Q124),"",WaterMain!Q124)</f>
        <v>57.4</v>
      </c>
      <c r="T774" s="1">
        <f>IF(ISBLANK(WaterMain!R124),"",WaterMain!R124)</f>
        <v>57.4</v>
      </c>
      <c r="U774" s="1">
        <f>IF(ISBLANK(WaterMain!S124),"",WaterMain!S124)</f>
        <v>57.4</v>
      </c>
      <c r="V774" s="1">
        <f>IF(ISBLANK(WaterMain!T124),"",WaterMain!T124)</f>
        <v>57.4</v>
      </c>
      <c r="W774" s="1">
        <f>IF(ISBLANK(WaterMain!U124),"",WaterMain!U124)</f>
        <v>57.4</v>
      </c>
      <c r="X774" s="1">
        <f>IF(ISBLANK(WaterMain!V124),"",WaterMain!V124)</f>
        <v>57.4</v>
      </c>
      <c r="Y774" s="1">
        <f>IF(ISBLANK(WaterMain!W124),"",WaterMain!W124)</f>
        <v>57.4</v>
      </c>
      <c r="Z774" s="1">
        <f>IF(ISBLANK(WaterMain!X124),"",WaterMain!X124)</f>
        <v>57.4</v>
      </c>
      <c r="AA774" s="1">
        <f>IF(ISBLANK(WaterMain!Y124),"",WaterMain!Y124)</f>
        <v>57.4</v>
      </c>
      <c r="AB774" s="23">
        <f>IF(ISBLANK(WaterMain!Z124),"",WaterMain!Z124)</f>
        <v>57.4</v>
      </c>
    </row>
    <row r="775" spans="1:28" x14ac:dyDescent="0.25">
      <c r="A775" s="53" t="str">
        <f>IF(ISBLANK(WaterMain!A125),NA(),WaterMain!A125)</f>
        <v>WaterMainCZ11</v>
      </c>
      <c r="B775" t="str">
        <f t="shared" ref="B775:B838" si="50">IF(ISTEXT(A775),SUBSTITUTE(SUBSTITUTE(SUBSTITUTE(SUBSTITUTE(A775," ",""),"(",""),"%",""),")",""),A775)</f>
        <v>WaterMainCZ11</v>
      </c>
      <c r="C775" t="str">
        <f>IF(ISBLANK(WaterMain!B125),"",WaterMain!B125)</f>
        <v>Jan</v>
      </c>
      <c r="D775" t="str">
        <f>$B$775&amp;C775</f>
        <v>WaterMainCZ11Jan</v>
      </c>
      <c r="E775" s="1">
        <f>IF(ISBLANK(WaterMain!C125),"",WaterMain!C125)</f>
        <v>51.6</v>
      </c>
      <c r="F775" s="1">
        <f>IF(ISBLANK(WaterMain!D125),"",WaterMain!D125)</f>
        <v>51.6</v>
      </c>
      <c r="G775" s="1">
        <f>IF(ISBLANK(WaterMain!E125),"",WaterMain!E125)</f>
        <v>51.6</v>
      </c>
      <c r="H775" s="1">
        <f>IF(ISBLANK(WaterMain!F125),"",WaterMain!F125)</f>
        <v>51.6</v>
      </c>
      <c r="I775" s="1">
        <f>IF(ISBLANK(WaterMain!G125),"",WaterMain!G125)</f>
        <v>51.6</v>
      </c>
      <c r="J775" s="1">
        <f>IF(ISBLANK(WaterMain!H125),"",WaterMain!H125)</f>
        <v>51.6</v>
      </c>
      <c r="K775" s="1">
        <f>IF(ISBLANK(WaterMain!I125),"",WaterMain!I125)</f>
        <v>51.6</v>
      </c>
      <c r="L775" s="1">
        <f>IF(ISBLANK(WaterMain!J125),"",WaterMain!J125)</f>
        <v>51.6</v>
      </c>
      <c r="M775" s="1">
        <f>IF(ISBLANK(WaterMain!K125),"",WaterMain!K125)</f>
        <v>51.6</v>
      </c>
      <c r="N775" s="1">
        <f>IF(ISBLANK(WaterMain!L125),"",WaterMain!L125)</f>
        <v>51.6</v>
      </c>
      <c r="O775" s="1">
        <f>IF(ISBLANK(WaterMain!M125),"",WaterMain!M125)</f>
        <v>51.6</v>
      </c>
      <c r="P775" s="1">
        <f>IF(ISBLANK(WaterMain!N125),"",WaterMain!N125)</f>
        <v>51.6</v>
      </c>
      <c r="Q775" s="1">
        <f>IF(ISBLANK(WaterMain!O125),"",WaterMain!O125)</f>
        <v>51.6</v>
      </c>
      <c r="R775" s="1">
        <f>IF(ISBLANK(WaterMain!P125),"",WaterMain!P125)</f>
        <v>51.6</v>
      </c>
      <c r="S775" s="1">
        <f>IF(ISBLANK(WaterMain!Q125),"",WaterMain!Q125)</f>
        <v>51.6</v>
      </c>
      <c r="T775" s="1">
        <f>IF(ISBLANK(WaterMain!R125),"",WaterMain!R125)</f>
        <v>51.6</v>
      </c>
      <c r="U775" s="1">
        <f>IF(ISBLANK(WaterMain!S125),"",WaterMain!S125)</f>
        <v>51.6</v>
      </c>
      <c r="V775" s="1">
        <f>IF(ISBLANK(WaterMain!T125),"",WaterMain!T125)</f>
        <v>51.6</v>
      </c>
      <c r="W775" s="1">
        <f>IF(ISBLANK(WaterMain!U125),"",WaterMain!U125)</f>
        <v>51.6</v>
      </c>
      <c r="X775" s="1">
        <f>IF(ISBLANK(WaterMain!V125),"",WaterMain!V125)</f>
        <v>51.6</v>
      </c>
      <c r="Y775" s="1">
        <f>IF(ISBLANK(WaterMain!W125),"",WaterMain!W125)</f>
        <v>51.6</v>
      </c>
      <c r="Z775" s="1">
        <f>IF(ISBLANK(WaterMain!X125),"",WaterMain!X125)</f>
        <v>51.6</v>
      </c>
      <c r="AA775" s="1">
        <f>IF(ISBLANK(WaterMain!Y125),"",WaterMain!Y125)</f>
        <v>51.6</v>
      </c>
      <c r="AB775" s="23">
        <f>IF(ISBLANK(WaterMain!Z125),"",WaterMain!Z125)</f>
        <v>51.6</v>
      </c>
    </row>
    <row r="776" spans="1:28" x14ac:dyDescent="0.25">
      <c r="A776" s="53" t="e">
        <f>IF(ISBLANK(WaterMain!A126),NA(),WaterMain!A126)</f>
        <v>#N/A</v>
      </c>
      <c r="B776" t="e">
        <f t="shared" si="50"/>
        <v>#N/A</v>
      </c>
      <c r="C776" t="str">
        <f>IF(ISBLANK(WaterMain!B126),"",WaterMain!B126)</f>
        <v>Feb</v>
      </c>
      <c r="D776" t="str">
        <f t="shared" ref="D776:D786" si="51">$B$775&amp;C776</f>
        <v>WaterMainCZ11Feb</v>
      </c>
      <c r="E776" s="1">
        <f>IF(ISBLANK(WaterMain!C126),"",WaterMain!C126)</f>
        <v>50.5</v>
      </c>
      <c r="F776" s="1">
        <f>IF(ISBLANK(WaterMain!D126),"",WaterMain!D126)</f>
        <v>50.5</v>
      </c>
      <c r="G776" s="1">
        <f>IF(ISBLANK(WaterMain!E126),"",WaterMain!E126)</f>
        <v>50.5</v>
      </c>
      <c r="H776" s="1">
        <f>IF(ISBLANK(WaterMain!F126),"",WaterMain!F126)</f>
        <v>50.5</v>
      </c>
      <c r="I776" s="1">
        <f>IF(ISBLANK(WaterMain!G126),"",WaterMain!G126)</f>
        <v>50.5</v>
      </c>
      <c r="J776" s="1">
        <f>IF(ISBLANK(WaterMain!H126),"",WaterMain!H126)</f>
        <v>50.5</v>
      </c>
      <c r="K776" s="1">
        <f>IF(ISBLANK(WaterMain!I126),"",WaterMain!I126)</f>
        <v>50.5</v>
      </c>
      <c r="L776" s="1">
        <f>IF(ISBLANK(WaterMain!J126),"",WaterMain!J126)</f>
        <v>50.5</v>
      </c>
      <c r="M776" s="1">
        <f>IF(ISBLANK(WaterMain!K126),"",WaterMain!K126)</f>
        <v>50.5</v>
      </c>
      <c r="N776" s="1">
        <f>IF(ISBLANK(WaterMain!L126),"",WaterMain!L126)</f>
        <v>50.5</v>
      </c>
      <c r="O776" s="1">
        <f>IF(ISBLANK(WaterMain!M126),"",WaterMain!M126)</f>
        <v>50.5</v>
      </c>
      <c r="P776" s="1">
        <f>IF(ISBLANK(WaterMain!N126),"",WaterMain!N126)</f>
        <v>50.5</v>
      </c>
      <c r="Q776" s="1">
        <f>IF(ISBLANK(WaterMain!O126),"",WaterMain!O126)</f>
        <v>50.5</v>
      </c>
      <c r="R776" s="1">
        <f>IF(ISBLANK(WaterMain!P126),"",WaterMain!P126)</f>
        <v>50.5</v>
      </c>
      <c r="S776" s="1">
        <f>IF(ISBLANK(WaterMain!Q126),"",WaterMain!Q126)</f>
        <v>50.5</v>
      </c>
      <c r="T776" s="1">
        <f>IF(ISBLANK(WaterMain!R126),"",WaterMain!R126)</f>
        <v>50.5</v>
      </c>
      <c r="U776" s="1">
        <f>IF(ISBLANK(WaterMain!S126),"",WaterMain!S126)</f>
        <v>50.5</v>
      </c>
      <c r="V776" s="1">
        <f>IF(ISBLANK(WaterMain!T126),"",WaterMain!T126)</f>
        <v>50.5</v>
      </c>
      <c r="W776" s="1">
        <f>IF(ISBLANK(WaterMain!U126),"",WaterMain!U126)</f>
        <v>50.5</v>
      </c>
      <c r="X776" s="1">
        <f>IF(ISBLANK(WaterMain!V126),"",WaterMain!V126)</f>
        <v>50.5</v>
      </c>
      <c r="Y776" s="1">
        <f>IF(ISBLANK(WaterMain!W126),"",WaterMain!W126)</f>
        <v>50.5</v>
      </c>
      <c r="Z776" s="1">
        <f>IF(ISBLANK(WaterMain!X126),"",WaterMain!X126)</f>
        <v>50.5</v>
      </c>
      <c r="AA776" s="1">
        <f>IF(ISBLANK(WaterMain!Y126),"",WaterMain!Y126)</f>
        <v>50.5</v>
      </c>
      <c r="AB776" s="23">
        <f>IF(ISBLANK(WaterMain!Z126),"",WaterMain!Z126)</f>
        <v>50.5</v>
      </c>
    </row>
    <row r="777" spans="1:28" x14ac:dyDescent="0.25">
      <c r="A777" s="53" t="e">
        <f>IF(ISBLANK(WaterMain!A127),NA(),WaterMain!A127)</f>
        <v>#N/A</v>
      </c>
      <c r="B777" t="e">
        <f t="shared" si="50"/>
        <v>#N/A</v>
      </c>
      <c r="C777" t="str">
        <f>IF(ISBLANK(WaterMain!B127),"",WaterMain!B127)</f>
        <v>Mar</v>
      </c>
      <c r="D777" t="str">
        <f t="shared" si="51"/>
        <v>WaterMainCZ11Mar</v>
      </c>
      <c r="E777" s="1">
        <f>IF(ISBLANK(WaterMain!C127),"",WaterMain!C127)</f>
        <v>52.3</v>
      </c>
      <c r="F777" s="1">
        <f>IF(ISBLANK(WaterMain!D127),"",WaterMain!D127)</f>
        <v>52.3</v>
      </c>
      <c r="G777" s="1">
        <f>IF(ISBLANK(WaterMain!E127),"",WaterMain!E127)</f>
        <v>52.3</v>
      </c>
      <c r="H777" s="1">
        <f>IF(ISBLANK(WaterMain!F127),"",WaterMain!F127)</f>
        <v>52.3</v>
      </c>
      <c r="I777" s="1">
        <f>IF(ISBLANK(WaterMain!G127),"",WaterMain!G127)</f>
        <v>52.3</v>
      </c>
      <c r="J777" s="1">
        <f>IF(ISBLANK(WaterMain!H127),"",WaterMain!H127)</f>
        <v>52.3</v>
      </c>
      <c r="K777" s="1">
        <f>IF(ISBLANK(WaterMain!I127),"",WaterMain!I127)</f>
        <v>52.3</v>
      </c>
      <c r="L777" s="1">
        <f>IF(ISBLANK(WaterMain!J127),"",WaterMain!J127)</f>
        <v>52.3</v>
      </c>
      <c r="M777" s="1">
        <f>IF(ISBLANK(WaterMain!K127),"",WaterMain!K127)</f>
        <v>52.3</v>
      </c>
      <c r="N777" s="1">
        <f>IF(ISBLANK(WaterMain!L127),"",WaterMain!L127)</f>
        <v>52.3</v>
      </c>
      <c r="O777" s="1">
        <f>IF(ISBLANK(WaterMain!M127),"",WaterMain!M127)</f>
        <v>52.3</v>
      </c>
      <c r="P777" s="1">
        <f>IF(ISBLANK(WaterMain!N127),"",WaterMain!N127)</f>
        <v>52.3</v>
      </c>
      <c r="Q777" s="1">
        <f>IF(ISBLANK(WaterMain!O127),"",WaterMain!O127)</f>
        <v>52.3</v>
      </c>
      <c r="R777" s="1">
        <f>IF(ISBLANK(WaterMain!P127),"",WaterMain!P127)</f>
        <v>52.3</v>
      </c>
      <c r="S777" s="1">
        <f>IF(ISBLANK(WaterMain!Q127),"",WaterMain!Q127)</f>
        <v>52.3</v>
      </c>
      <c r="T777" s="1">
        <f>IF(ISBLANK(WaterMain!R127),"",WaterMain!R127)</f>
        <v>52.3</v>
      </c>
      <c r="U777" s="1">
        <f>IF(ISBLANK(WaterMain!S127),"",WaterMain!S127)</f>
        <v>52.3</v>
      </c>
      <c r="V777" s="1">
        <f>IF(ISBLANK(WaterMain!T127),"",WaterMain!T127)</f>
        <v>52.3</v>
      </c>
      <c r="W777" s="1">
        <f>IF(ISBLANK(WaterMain!U127),"",WaterMain!U127)</f>
        <v>52.3</v>
      </c>
      <c r="X777" s="1">
        <f>IF(ISBLANK(WaterMain!V127),"",WaterMain!V127)</f>
        <v>52.3</v>
      </c>
      <c r="Y777" s="1">
        <f>IF(ISBLANK(WaterMain!W127),"",WaterMain!W127)</f>
        <v>52.3</v>
      </c>
      <c r="Z777" s="1">
        <f>IF(ISBLANK(WaterMain!X127),"",WaterMain!X127)</f>
        <v>52.3</v>
      </c>
      <c r="AA777" s="1">
        <f>IF(ISBLANK(WaterMain!Y127),"",WaterMain!Y127)</f>
        <v>52.3</v>
      </c>
      <c r="AB777" s="23">
        <f>IF(ISBLANK(WaterMain!Z127),"",WaterMain!Z127)</f>
        <v>52.3</v>
      </c>
    </row>
    <row r="778" spans="1:28" x14ac:dyDescent="0.25">
      <c r="A778" s="53" t="e">
        <f>IF(ISBLANK(WaterMain!A128),NA(),WaterMain!A128)</f>
        <v>#N/A</v>
      </c>
      <c r="B778" t="e">
        <f t="shared" si="50"/>
        <v>#N/A</v>
      </c>
      <c r="C778" t="str">
        <f>IF(ISBLANK(WaterMain!B128),"",WaterMain!B128)</f>
        <v>Apr</v>
      </c>
      <c r="D778" t="str">
        <f t="shared" si="51"/>
        <v>WaterMainCZ11Apr</v>
      </c>
      <c r="E778" s="1">
        <f>IF(ISBLANK(WaterMain!C128),"",WaterMain!C128)</f>
        <v>54.1</v>
      </c>
      <c r="F778" s="1">
        <f>IF(ISBLANK(WaterMain!D128),"",WaterMain!D128)</f>
        <v>54.1</v>
      </c>
      <c r="G778" s="1">
        <f>IF(ISBLANK(WaterMain!E128),"",WaterMain!E128)</f>
        <v>54.1</v>
      </c>
      <c r="H778" s="1">
        <f>IF(ISBLANK(WaterMain!F128),"",WaterMain!F128)</f>
        <v>54.1</v>
      </c>
      <c r="I778" s="1">
        <f>IF(ISBLANK(WaterMain!G128),"",WaterMain!G128)</f>
        <v>54.1</v>
      </c>
      <c r="J778" s="1">
        <f>IF(ISBLANK(WaterMain!H128),"",WaterMain!H128)</f>
        <v>54.1</v>
      </c>
      <c r="K778" s="1">
        <f>IF(ISBLANK(WaterMain!I128),"",WaterMain!I128)</f>
        <v>54.1</v>
      </c>
      <c r="L778" s="1">
        <f>IF(ISBLANK(WaterMain!J128),"",WaterMain!J128)</f>
        <v>54.1</v>
      </c>
      <c r="M778" s="1">
        <f>IF(ISBLANK(WaterMain!K128),"",WaterMain!K128)</f>
        <v>54.1</v>
      </c>
      <c r="N778" s="1">
        <f>IF(ISBLANK(WaterMain!L128),"",WaterMain!L128)</f>
        <v>54.1</v>
      </c>
      <c r="O778" s="1">
        <f>IF(ISBLANK(WaterMain!M128),"",WaterMain!M128)</f>
        <v>54.1</v>
      </c>
      <c r="P778" s="1">
        <f>IF(ISBLANK(WaterMain!N128),"",WaterMain!N128)</f>
        <v>54.1</v>
      </c>
      <c r="Q778" s="1">
        <f>IF(ISBLANK(WaterMain!O128),"",WaterMain!O128)</f>
        <v>54.1</v>
      </c>
      <c r="R778" s="1">
        <f>IF(ISBLANK(WaterMain!P128),"",WaterMain!P128)</f>
        <v>54.1</v>
      </c>
      <c r="S778" s="1">
        <f>IF(ISBLANK(WaterMain!Q128),"",WaterMain!Q128)</f>
        <v>54.1</v>
      </c>
      <c r="T778" s="1">
        <f>IF(ISBLANK(WaterMain!R128),"",WaterMain!R128)</f>
        <v>54.1</v>
      </c>
      <c r="U778" s="1">
        <f>IF(ISBLANK(WaterMain!S128),"",WaterMain!S128)</f>
        <v>54.1</v>
      </c>
      <c r="V778" s="1">
        <f>IF(ISBLANK(WaterMain!T128),"",WaterMain!T128)</f>
        <v>54.1</v>
      </c>
      <c r="W778" s="1">
        <f>IF(ISBLANK(WaterMain!U128),"",WaterMain!U128)</f>
        <v>54.1</v>
      </c>
      <c r="X778" s="1">
        <f>IF(ISBLANK(WaterMain!V128),"",WaterMain!V128)</f>
        <v>54.1</v>
      </c>
      <c r="Y778" s="1">
        <f>IF(ISBLANK(WaterMain!W128),"",WaterMain!W128)</f>
        <v>54.1</v>
      </c>
      <c r="Z778" s="1">
        <f>IF(ISBLANK(WaterMain!X128),"",WaterMain!X128)</f>
        <v>54.1</v>
      </c>
      <c r="AA778" s="1">
        <f>IF(ISBLANK(WaterMain!Y128),"",WaterMain!Y128)</f>
        <v>54.1</v>
      </c>
      <c r="AB778" s="23">
        <f>IF(ISBLANK(WaterMain!Z128),"",WaterMain!Z128)</f>
        <v>54.1</v>
      </c>
    </row>
    <row r="779" spans="1:28" x14ac:dyDescent="0.25">
      <c r="A779" s="53" t="e">
        <f>IF(ISBLANK(WaterMain!A129),NA(),WaterMain!A129)</f>
        <v>#N/A</v>
      </c>
      <c r="B779" t="e">
        <f t="shared" si="50"/>
        <v>#N/A</v>
      </c>
      <c r="C779" t="str">
        <f>IF(ISBLANK(WaterMain!B129),"",WaterMain!B129)</f>
        <v>May</v>
      </c>
      <c r="D779" t="str">
        <f t="shared" si="51"/>
        <v>WaterMainCZ11May</v>
      </c>
      <c r="E779" s="1">
        <f>IF(ISBLANK(WaterMain!C129),"",WaterMain!C129)</f>
        <v>54.6</v>
      </c>
      <c r="F779" s="1">
        <f>IF(ISBLANK(WaterMain!D129),"",WaterMain!D129)</f>
        <v>54.6</v>
      </c>
      <c r="G779" s="1">
        <f>IF(ISBLANK(WaterMain!E129),"",WaterMain!E129)</f>
        <v>54.6</v>
      </c>
      <c r="H779" s="1">
        <f>IF(ISBLANK(WaterMain!F129),"",WaterMain!F129)</f>
        <v>54.6</v>
      </c>
      <c r="I779" s="1">
        <f>IF(ISBLANK(WaterMain!G129),"",WaterMain!G129)</f>
        <v>54.6</v>
      </c>
      <c r="J779" s="1">
        <f>IF(ISBLANK(WaterMain!H129),"",WaterMain!H129)</f>
        <v>54.6</v>
      </c>
      <c r="K779" s="1">
        <f>IF(ISBLANK(WaterMain!I129),"",WaterMain!I129)</f>
        <v>54.6</v>
      </c>
      <c r="L779" s="1">
        <f>IF(ISBLANK(WaterMain!J129),"",WaterMain!J129)</f>
        <v>54.6</v>
      </c>
      <c r="M779" s="1">
        <f>IF(ISBLANK(WaterMain!K129),"",WaterMain!K129)</f>
        <v>54.6</v>
      </c>
      <c r="N779" s="1">
        <f>IF(ISBLANK(WaterMain!L129),"",WaterMain!L129)</f>
        <v>54.6</v>
      </c>
      <c r="O779" s="1">
        <f>IF(ISBLANK(WaterMain!M129),"",WaterMain!M129)</f>
        <v>54.6</v>
      </c>
      <c r="P779" s="1">
        <f>IF(ISBLANK(WaterMain!N129),"",WaterMain!N129)</f>
        <v>54.6</v>
      </c>
      <c r="Q779" s="1">
        <f>IF(ISBLANK(WaterMain!O129),"",WaterMain!O129)</f>
        <v>54.6</v>
      </c>
      <c r="R779" s="1">
        <f>IF(ISBLANK(WaterMain!P129),"",WaterMain!P129)</f>
        <v>54.6</v>
      </c>
      <c r="S779" s="1">
        <f>IF(ISBLANK(WaterMain!Q129),"",WaterMain!Q129)</f>
        <v>54.6</v>
      </c>
      <c r="T779" s="1">
        <f>IF(ISBLANK(WaterMain!R129),"",WaterMain!R129)</f>
        <v>54.6</v>
      </c>
      <c r="U779" s="1">
        <f>IF(ISBLANK(WaterMain!S129),"",WaterMain!S129)</f>
        <v>54.6</v>
      </c>
      <c r="V779" s="1">
        <f>IF(ISBLANK(WaterMain!T129),"",WaterMain!T129)</f>
        <v>54.6</v>
      </c>
      <c r="W779" s="1">
        <f>IF(ISBLANK(WaterMain!U129),"",WaterMain!U129)</f>
        <v>54.6</v>
      </c>
      <c r="X779" s="1">
        <f>IF(ISBLANK(WaterMain!V129),"",WaterMain!V129)</f>
        <v>54.6</v>
      </c>
      <c r="Y779" s="1">
        <f>IF(ISBLANK(WaterMain!W129),"",WaterMain!W129)</f>
        <v>54.6</v>
      </c>
      <c r="Z779" s="1">
        <f>IF(ISBLANK(WaterMain!X129),"",WaterMain!X129)</f>
        <v>54.6</v>
      </c>
      <c r="AA779" s="1">
        <f>IF(ISBLANK(WaterMain!Y129),"",WaterMain!Y129)</f>
        <v>54.6</v>
      </c>
      <c r="AB779" s="23">
        <f>IF(ISBLANK(WaterMain!Z129),"",WaterMain!Z129)</f>
        <v>54.6</v>
      </c>
    </row>
    <row r="780" spans="1:28" x14ac:dyDescent="0.25">
      <c r="A780" s="53" t="e">
        <f>IF(ISBLANK(WaterMain!A130),NA(),WaterMain!A130)</f>
        <v>#N/A</v>
      </c>
      <c r="B780" t="e">
        <f t="shared" si="50"/>
        <v>#N/A</v>
      </c>
      <c r="C780" t="str">
        <f>IF(ISBLANK(WaterMain!B130),"",WaterMain!B130)</f>
        <v>Jun</v>
      </c>
      <c r="D780" t="str">
        <f t="shared" si="51"/>
        <v>WaterMainCZ11Jun</v>
      </c>
      <c r="E780" s="1">
        <f>IF(ISBLANK(WaterMain!C130),"",WaterMain!C130)</f>
        <v>58.1</v>
      </c>
      <c r="F780" s="1">
        <f>IF(ISBLANK(WaterMain!D130),"",WaterMain!D130)</f>
        <v>58.1</v>
      </c>
      <c r="G780" s="1">
        <f>IF(ISBLANK(WaterMain!E130),"",WaterMain!E130)</f>
        <v>58.1</v>
      </c>
      <c r="H780" s="1">
        <f>IF(ISBLANK(WaterMain!F130),"",WaterMain!F130)</f>
        <v>58.1</v>
      </c>
      <c r="I780" s="1">
        <f>IF(ISBLANK(WaterMain!G130),"",WaterMain!G130)</f>
        <v>58.1</v>
      </c>
      <c r="J780" s="1">
        <f>IF(ISBLANK(WaterMain!H130),"",WaterMain!H130)</f>
        <v>58.1</v>
      </c>
      <c r="K780" s="1">
        <f>IF(ISBLANK(WaterMain!I130),"",WaterMain!I130)</f>
        <v>58.1</v>
      </c>
      <c r="L780" s="1">
        <f>IF(ISBLANK(WaterMain!J130),"",WaterMain!J130)</f>
        <v>58.1</v>
      </c>
      <c r="M780" s="1">
        <f>IF(ISBLANK(WaterMain!K130),"",WaterMain!K130)</f>
        <v>58.1</v>
      </c>
      <c r="N780" s="1">
        <f>IF(ISBLANK(WaterMain!L130),"",WaterMain!L130)</f>
        <v>58.1</v>
      </c>
      <c r="O780" s="1">
        <f>IF(ISBLANK(WaterMain!M130),"",WaterMain!M130)</f>
        <v>58.1</v>
      </c>
      <c r="P780" s="1">
        <f>IF(ISBLANK(WaterMain!N130),"",WaterMain!N130)</f>
        <v>58.1</v>
      </c>
      <c r="Q780" s="1">
        <f>IF(ISBLANK(WaterMain!O130),"",WaterMain!O130)</f>
        <v>58.1</v>
      </c>
      <c r="R780" s="1">
        <f>IF(ISBLANK(WaterMain!P130),"",WaterMain!P130)</f>
        <v>58.1</v>
      </c>
      <c r="S780" s="1">
        <f>IF(ISBLANK(WaterMain!Q130),"",WaterMain!Q130)</f>
        <v>58.1</v>
      </c>
      <c r="T780" s="1">
        <f>IF(ISBLANK(WaterMain!R130),"",WaterMain!R130)</f>
        <v>58.1</v>
      </c>
      <c r="U780" s="1">
        <f>IF(ISBLANK(WaterMain!S130),"",WaterMain!S130)</f>
        <v>58.1</v>
      </c>
      <c r="V780" s="1">
        <f>IF(ISBLANK(WaterMain!T130),"",WaterMain!T130)</f>
        <v>58.1</v>
      </c>
      <c r="W780" s="1">
        <f>IF(ISBLANK(WaterMain!U130),"",WaterMain!U130)</f>
        <v>58.1</v>
      </c>
      <c r="X780" s="1">
        <f>IF(ISBLANK(WaterMain!V130),"",WaterMain!V130)</f>
        <v>58.1</v>
      </c>
      <c r="Y780" s="1">
        <f>IF(ISBLANK(WaterMain!W130),"",WaterMain!W130)</f>
        <v>58.1</v>
      </c>
      <c r="Z780" s="1">
        <f>IF(ISBLANK(WaterMain!X130),"",WaterMain!X130)</f>
        <v>58.1</v>
      </c>
      <c r="AA780" s="1">
        <f>IF(ISBLANK(WaterMain!Y130),"",WaterMain!Y130)</f>
        <v>58.1</v>
      </c>
      <c r="AB780" s="23">
        <f>IF(ISBLANK(WaterMain!Z130),"",WaterMain!Z130)</f>
        <v>58.1</v>
      </c>
    </row>
    <row r="781" spans="1:28" x14ac:dyDescent="0.25">
      <c r="A781" s="53" t="e">
        <f>IF(ISBLANK(WaterMain!A131),NA(),WaterMain!A131)</f>
        <v>#N/A</v>
      </c>
      <c r="B781" t="e">
        <f t="shared" si="50"/>
        <v>#N/A</v>
      </c>
      <c r="C781" t="str">
        <f>IF(ISBLANK(WaterMain!B131),"",WaterMain!B131)</f>
        <v>Jul</v>
      </c>
      <c r="D781" t="str">
        <f t="shared" si="51"/>
        <v>WaterMainCZ11Jul</v>
      </c>
      <c r="E781" s="1">
        <f>IF(ISBLANK(WaterMain!C131),"",WaterMain!C131)</f>
        <v>62.8</v>
      </c>
      <c r="F781" s="1">
        <f>IF(ISBLANK(WaterMain!D131),"",WaterMain!D131)</f>
        <v>62.8</v>
      </c>
      <c r="G781" s="1">
        <f>IF(ISBLANK(WaterMain!E131),"",WaterMain!E131)</f>
        <v>62.8</v>
      </c>
      <c r="H781" s="1">
        <f>IF(ISBLANK(WaterMain!F131),"",WaterMain!F131)</f>
        <v>62.8</v>
      </c>
      <c r="I781" s="1">
        <f>IF(ISBLANK(WaterMain!G131),"",WaterMain!G131)</f>
        <v>62.8</v>
      </c>
      <c r="J781" s="1">
        <f>IF(ISBLANK(WaterMain!H131),"",WaterMain!H131)</f>
        <v>62.8</v>
      </c>
      <c r="K781" s="1">
        <f>IF(ISBLANK(WaterMain!I131),"",WaterMain!I131)</f>
        <v>62.8</v>
      </c>
      <c r="L781" s="1">
        <f>IF(ISBLANK(WaterMain!J131),"",WaterMain!J131)</f>
        <v>62.8</v>
      </c>
      <c r="M781" s="1">
        <f>IF(ISBLANK(WaterMain!K131),"",WaterMain!K131)</f>
        <v>62.8</v>
      </c>
      <c r="N781" s="1">
        <f>IF(ISBLANK(WaterMain!L131),"",WaterMain!L131)</f>
        <v>62.8</v>
      </c>
      <c r="O781" s="1">
        <f>IF(ISBLANK(WaterMain!M131),"",WaterMain!M131)</f>
        <v>62.8</v>
      </c>
      <c r="P781" s="1">
        <f>IF(ISBLANK(WaterMain!N131),"",WaterMain!N131)</f>
        <v>62.8</v>
      </c>
      <c r="Q781" s="1">
        <f>IF(ISBLANK(WaterMain!O131),"",WaterMain!O131)</f>
        <v>62.8</v>
      </c>
      <c r="R781" s="1">
        <f>IF(ISBLANK(WaterMain!P131),"",WaterMain!P131)</f>
        <v>62.8</v>
      </c>
      <c r="S781" s="1">
        <f>IF(ISBLANK(WaterMain!Q131),"",WaterMain!Q131)</f>
        <v>62.8</v>
      </c>
      <c r="T781" s="1">
        <f>IF(ISBLANK(WaterMain!R131),"",WaterMain!R131)</f>
        <v>62.8</v>
      </c>
      <c r="U781" s="1">
        <f>IF(ISBLANK(WaterMain!S131),"",WaterMain!S131)</f>
        <v>62.8</v>
      </c>
      <c r="V781" s="1">
        <f>IF(ISBLANK(WaterMain!T131),"",WaterMain!T131)</f>
        <v>62.8</v>
      </c>
      <c r="W781" s="1">
        <f>IF(ISBLANK(WaterMain!U131),"",WaterMain!U131)</f>
        <v>62.8</v>
      </c>
      <c r="X781" s="1">
        <f>IF(ISBLANK(WaterMain!V131),"",WaterMain!V131)</f>
        <v>62.8</v>
      </c>
      <c r="Y781" s="1">
        <f>IF(ISBLANK(WaterMain!W131),"",WaterMain!W131)</f>
        <v>62.8</v>
      </c>
      <c r="Z781" s="1">
        <f>IF(ISBLANK(WaterMain!X131),"",WaterMain!X131)</f>
        <v>62.8</v>
      </c>
      <c r="AA781" s="1">
        <f>IF(ISBLANK(WaterMain!Y131),"",WaterMain!Y131)</f>
        <v>62.8</v>
      </c>
      <c r="AB781" s="23">
        <f>IF(ISBLANK(WaterMain!Z131),"",WaterMain!Z131)</f>
        <v>62.8</v>
      </c>
    </row>
    <row r="782" spans="1:28" x14ac:dyDescent="0.25">
      <c r="A782" s="53" t="e">
        <f>IF(ISBLANK(WaterMain!A132),NA(),WaterMain!A132)</f>
        <v>#N/A</v>
      </c>
      <c r="B782" t="e">
        <f t="shared" si="50"/>
        <v>#N/A</v>
      </c>
      <c r="C782" t="str">
        <f>IF(ISBLANK(WaterMain!B132),"",WaterMain!B132)</f>
        <v>Aug</v>
      </c>
      <c r="D782" t="str">
        <f t="shared" si="51"/>
        <v>WaterMainCZ11Aug</v>
      </c>
      <c r="E782" s="1">
        <f>IF(ISBLANK(WaterMain!C132),"",WaterMain!C132)</f>
        <v>64.400000000000006</v>
      </c>
      <c r="F782" s="1">
        <f>IF(ISBLANK(WaterMain!D132),"",WaterMain!D132)</f>
        <v>64.400000000000006</v>
      </c>
      <c r="G782" s="1">
        <f>IF(ISBLANK(WaterMain!E132),"",WaterMain!E132)</f>
        <v>64.400000000000006</v>
      </c>
      <c r="H782" s="1">
        <f>IF(ISBLANK(WaterMain!F132),"",WaterMain!F132)</f>
        <v>64.400000000000006</v>
      </c>
      <c r="I782" s="1">
        <f>IF(ISBLANK(WaterMain!G132),"",WaterMain!G132)</f>
        <v>64.400000000000006</v>
      </c>
      <c r="J782" s="1">
        <f>IF(ISBLANK(WaterMain!H132),"",WaterMain!H132)</f>
        <v>64.400000000000006</v>
      </c>
      <c r="K782" s="1">
        <f>IF(ISBLANK(WaterMain!I132),"",WaterMain!I132)</f>
        <v>64.400000000000006</v>
      </c>
      <c r="L782" s="1">
        <f>IF(ISBLANK(WaterMain!J132),"",WaterMain!J132)</f>
        <v>64.400000000000006</v>
      </c>
      <c r="M782" s="1">
        <f>IF(ISBLANK(WaterMain!K132),"",WaterMain!K132)</f>
        <v>64.400000000000006</v>
      </c>
      <c r="N782" s="1">
        <f>IF(ISBLANK(WaterMain!L132),"",WaterMain!L132)</f>
        <v>64.400000000000006</v>
      </c>
      <c r="O782" s="1">
        <f>IF(ISBLANK(WaterMain!M132),"",WaterMain!M132)</f>
        <v>64.400000000000006</v>
      </c>
      <c r="P782" s="1">
        <f>IF(ISBLANK(WaterMain!N132),"",WaterMain!N132)</f>
        <v>64.400000000000006</v>
      </c>
      <c r="Q782" s="1">
        <f>IF(ISBLANK(WaterMain!O132),"",WaterMain!O132)</f>
        <v>64.400000000000006</v>
      </c>
      <c r="R782" s="1">
        <f>IF(ISBLANK(WaterMain!P132),"",WaterMain!P132)</f>
        <v>64.400000000000006</v>
      </c>
      <c r="S782" s="1">
        <f>IF(ISBLANK(WaterMain!Q132),"",WaterMain!Q132)</f>
        <v>64.400000000000006</v>
      </c>
      <c r="T782" s="1">
        <f>IF(ISBLANK(WaterMain!R132),"",WaterMain!R132)</f>
        <v>64.400000000000006</v>
      </c>
      <c r="U782" s="1">
        <f>IF(ISBLANK(WaterMain!S132),"",WaterMain!S132)</f>
        <v>64.400000000000006</v>
      </c>
      <c r="V782" s="1">
        <f>IF(ISBLANK(WaterMain!T132),"",WaterMain!T132)</f>
        <v>64.400000000000006</v>
      </c>
      <c r="W782" s="1">
        <f>IF(ISBLANK(WaterMain!U132),"",WaterMain!U132)</f>
        <v>64.400000000000006</v>
      </c>
      <c r="X782" s="1">
        <f>IF(ISBLANK(WaterMain!V132),"",WaterMain!V132)</f>
        <v>64.400000000000006</v>
      </c>
      <c r="Y782" s="1">
        <f>IF(ISBLANK(WaterMain!W132),"",WaterMain!W132)</f>
        <v>64.400000000000006</v>
      </c>
      <c r="Z782" s="1">
        <f>IF(ISBLANK(WaterMain!X132),"",WaterMain!X132)</f>
        <v>64.400000000000006</v>
      </c>
      <c r="AA782" s="1">
        <f>IF(ISBLANK(WaterMain!Y132),"",WaterMain!Y132)</f>
        <v>64.400000000000006</v>
      </c>
      <c r="AB782" s="23">
        <f>IF(ISBLANK(WaterMain!Z132),"",WaterMain!Z132)</f>
        <v>64.400000000000006</v>
      </c>
    </row>
    <row r="783" spans="1:28" x14ac:dyDescent="0.25">
      <c r="A783" s="53" t="e">
        <f>IF(ISBLANK(WaterMain!A133),NA(),WaterMain!A133)</f>
        <v>#N/A</v>
      </c>
      <c r="B783" t="e">
        <f t="shared" si="50"/>
        <v>#N/A</v>
      </c>
      <c r="C783" t="str">
        <f>IF(ISBLANK(WaterMain!B133),"",WaterMain!B133)</f>
        <v>Sep</v>
      </c>
      <c r="D783" t="str">
        <f t="shared" si="51"/>
        <v>WaterMainCZ11Sep</v>
      </c>
      <c r="E783" s="1">
        <f>IF(ISBLANK(WaterMain!C133),"",WaterMain!C133)</f>
        <v>63.3</v>
      </c>
      <c r="F783" s="1">
        <f>IF(ISBLANK(WaterMain!D133),"",WaterMain!D133)</f>
        <v>63.3</v>
      </c>
      <c r="G783" s="1">
        <f>IF(ISBLANK(WaterMain!E133),"",WaterMain!E133)</f>
        <v>63.3</v>
      </c>
      <c r="H783" s="1">
        <f>IF(ISBLANK(WaterMain!F133),"",WaterMain!F133)</f>
        <v>63.3</v>
      </c>
      <c r="I783" s="1">
        <f>IF(ISBLANK(WaterMain!G133),"",WaterMain!G133)</f>
        <v>63.3</v>
      </c>
      <c r="J783" s="1">
        <f>IF(ISBLANK(WaterMain!H133),"",WaterMain!H133)</f>
        <v>63.3</v>
      </c>
      <c r="K783" s="1">
        <f>IF(ISBLANK(WaterMain!I133),"",WaterMain!I133)</f>
        <v>63.3</v>
      </c>
      <c r="L783" s="1">
        <f>IF(ISBLANK(WaterMain!J133),"",WaterMain!J133)</f>
        <v>63.3</v>
      </c>
      <c r="M783" s="1">
        <f>IF(ISBLANK(WaterMain!K133),"",WaterMain!K133)</f>
        <v>63.3</v>
      </c>
      <c r="N783" s="1">
        <f>IF(ISBLANK(WaterMain!L133),"",WaterMain!L133)</f>
        <v>63.3</v>
      </c>
      <c r="O783" s="1">
        <f>IF(ISBLANK(WaterMain!M133),"",WaterMain!M133)</f>
        <v>63.3</v>
      </c>
      <c r="P783" s="1">
        <f>IF(ISBLANK(WaterMain!N133),"",WaterMain!N133)</f>
        <v>63.3</v>
      </c>
      <c r="Q783" s="1">
        <f>IF(ISBLANK(WaterMain!O133),"",WaterMain!O133)</f>
        <v>63.3</v>
      </c>
      <c r="R783" s="1">
        <f>IF(ISBLANK(WaterMain!P133),"",WaterMain!P133)</f>
        <v>63.3</v>
      </c>
      <c r="S783" s="1">
        <f>IF(ISBLANK(WaterMain!Q133),"",WaterMain!Q133)</f>
        <v>63.3</v>
      </c>
      <c r="T783" s="1">
        <f>IF(ISBLANK(WaterMain!R133),"",WaterMain!R133)</f>
        <v>63.3</v>
      </c>
      <c r="U783" s="1">
        <f>IF(ISBLANK(WaterMain!S133),"",WaterMain!S133)</f>
        <v>63.3</v>
      </c>
      <c r="V783" s="1">
        <f>IF(ISBLANK(WaterMain!T133),"",WaterMain!T133)</f>
        <v>63.3</v>
      </c>
      <c r="W783" s="1">
        <f>IF(ISBLANK(WaterMain!U133),"",WaterMain!U133)</f>
        <v>63.3</v>
      </c>
      <c r="X783" s="1">
        <f>IF(ISBLANK(WaterMain!V133),"",WaterMain!V133)</f>
        <v>63.3</v>
      </c>
      <c r="Y783" s="1">
        <f>IF(ISBLANK(WaterMain!W133),"",WaterMain!W133)</f>
        <v>63.3</v>
      </c>
      <c r="Z783" s="1">
        <f>IF(ISBLANK(WaterMain!X133),"",WaterMain!X133)</f>
        <v>63.3</v>
      </c>
      <c r="AA783" s="1">
        <f>IF(ISBLANK(WaterMain!Y133),"",WaterMain!Y133)</f>
        <v>63.3</v>
      </c>
      <c r="AB783" s="23">
        <f>IF(ISBLANK(WaterMain!Z133),"",WaterMain!Z133)</f>
        <v>63.3</v>
      </c>
    </row>
    <row r="784" spans="1:28" x14ac:dyDescent="0.25">
      <c r="A784" s="53" t="e">
        <f>IF(ISBLANK(WaterMain!A134),NA(),WaterMain!A134)</f>
        <v>#N/A</v>
      </c>
      <c r="B784" t="e">
        <f t="shared" si="50"/>
        <v>#N/A</v>
      </c>
      <c r="C784" t="str">
        <f>IF(ISBLANK(WaterMain!B134),"",WaterMain!B134)</f>
        <v>Oct</v>
      </c>
      <c r="D784" t="str">
        <f t="shared" si="51"/>
        <v>WaterMainCZ11Oct</v>
      </c>
      <c r="E784" s="1">
        <f>IF(ISBLANK(WaterMain!C134),"",WaterMain!C134)</f>
        <v>61.4</v>
      </c>
      <c r="F784" s="1">
        <f>IF(ISBLANK(WaterMain!D134),"",WaterMain!D134)</f>
        <v>61.4</v>
      </c>
      <c r="G784" s="1">
        <f>IF(ISBLANK(WaterMain!E134),"",WaterMain!E134)</f>
        <v>61.4</v>
      </c>
      <c r="H784" s="1">
        <f>IF(ISBLANK(WaterMain!F134),"",WaterMain!F134)</f>
        <v>61.4</v>
      </c>
      <c r="I784" s="1">
        <f>IF(ISBLANK(WaterMain!G134),"",WaterMain!G134)</f>
        <v>61.4</v>
      </c>
      <c r="J784" s="1">
        <f>IF(ISBLANK(WaterMain!H134),"",WaterMain!H134)</f>
        <v>61.4</v>
      </c>
      <c r="K784" s="1">
        <f>IF(ISBLANK(WaterMain!I134),"",WaterMain!I134)</f>
        <v>61.4</v>
      </c>
      <c r="L784" s="1">
        <f>IF(ISBLANK(WaterMain!J134),"",WaterMain!J134)</f>
        <v>61.4</v>
      </c>
      <c r="M784" s="1">
        <f>IF(ISBLANK(WaterMain!K134),"",WaterMain!K134)</f>
        <v>61.4</v>
      </c>
      <c r="N784" s="1">
        <f>IF(ISBLANK(WaterMain!L134),"",WaterMain!L134)</f>
        <v>61.4</v>
      </c>
      <c r="O784" s="1">
        <f>IF(ISBLANK(WaterMain!M134),"",WaterMain!M134)</f>
        <v>61.4</v>
      </c>
      <c r="P784" s="1">
        <f>IF(ISBLANK(WaterMain!N134),"",WaterMain!N134)</f>
        <v>61.4</v>
      </c>
      <c r="Q784" s="1">
        <f>IF(ISBLANK(WaterMain!O134),"",WaterMain!O134)</f>
        <v>61.4</v>
      </c>
      <c r="R784" s="1">
        <f>IF(ISBLANK(WaterMain!P134),"",WaterMain!P134)</f>
        <v>61.4</v>
      </c>
      <c r="S784" s="1">
        <f>IF(ISBLANK(WaterMain!Q134),"",WaterMain!Q134)</f>
        <v>61.4</v>
      </c>
      <c r="T784" s="1">
        <f>IF(ISBLANK(WaterMain!R134),"",WaterMain!R134)</f>
        <v>61.4</v>
      </c>
      <c r="U784" s="1">
        <f>IF(ISBLANK(WaterMain!S134),"",WaterMain!S134)</f>
        <v>61.4</v>
      </c>
      <c r="V784" s="1">
        <f>IF(ISBLANK(WaterMain!T134),"",WaterMain!T134)</f>
        <v>61.4</v>
      </c>
      <c r="W784" s="1">
        <f>IF(ISBLANK(WaterMain!U134),"",WaterMain!U134)</f>
        <v>61.4</v>
      </c>
      <c r="X784" s="1">
        <f>IF(ISBLANK(WaterMain!V134),"",WaterMain!V134)</f>
        <v>61.4</v>
      </c>
      <c r="Y784" s="1">
        <f>IF(ISBLANK(WaterMain!W134),"",WaterMain!W134)</f>
        <v>61.4</v>
      </c>
      <c r="Z784" s="1">
        <f>IF(ISBLANK(WaterMain!X134),"",WaterMain!X134)</f>
        <v>61.4</v>
      </c>
      <c r="AA784" s="1">
        <f>IF(ISBLANK(WaterMain!Y134),"",WaterMain!Y134)</f>
        <v>61.4</v>
      </c>
      <c r="AB784" s="23">
        <f>IF(ISBLANK(WaterMain!Z134),"",WaterMain!Z134)</f>
        <v>61.4</v>
      </c>
    </row>
    <row r="785" spans="1:28" x14ac:dyDescent="0.25">
      <c r="A785" s="53" t="e">
        <f>IF(ISBLANK(WaterMain!A135),NA(),WaterMain!A135)</f>
        <v>#N/A</v>
      </c>
      <c r="B785" t="e">
        <f t="shared" si="50"/>
        <v>#N/A</v>
      </c>
      <c r="C785" t="str">
        <f>IF(ISBLANK(WaterMain!B135),"",WaterMain!B135)</f>
        <v>Nov</v>
      </c>
      <c r="D785" t="str">
        <f t="shared" si="51"/>
        <v>WaterMainCZ11Nov</v>
      </c>
      <c r="E785" s="1">
        <f>IF(ISBLANK(WaterMain!C135),"",WaterMain!C135)</f>
        <v>57.2</v>
      </c>
      <c r="F785" s="1">
        <f>IF(ISBLANK(WaterMain!D135),"",WaterMain!D135)</f>
        <v>57.2</v>
      </c>
      <c r="G785" s="1">
        <f>IF(ISBLANK(WaterMain!E135),"",WaterMain!E135)</f>
        <v>57.2</v>
      </c>
      <c r="H785" s="1">
        <f>IF(ISBLANK(WaterMain!F135),"",WaterMain!F135)</f>
        <v>57.2</v>
      </c>
      <c r="I785" s="1">
        <f>IF(ISBLANK(WaterMain!G135),"",WaterMain!G135)</f>
        <v>57.2</v>
      </c>
      <c r="J785" s="1">
        <f>IF(ISBLANK(WaterMain!H135),"",WaterMain!H135)</f>
        <v>57.2</v>
      </c>
      <c r="K785" s="1">
        <f>IF(ISBLANK(WaterMain!I135),"",WaterMain!I135)</f>
        <v>57.2</v>
      </c>
      <c r="L785" s="1">
        <f>IF(ISBLANK(WaterMain!J135),"",WaterMain!J135)</f>
        <v>57.2</v>
      </c>
      <c r="M785" s="1">
        <f>IF(ISBLANK(WaterMain!K135),"",WaterMain!K135)</f>
        <v>57.2</v>
      </c>
      <c r="N785" s="1">
        <f>IF(ISBLANK(WaterMain!L135),"",WaterMain!L135)</f>
        <v>57.2</v>
      </c>
      <c r="O785" s="1">
        <f>IF(ISBLANK(WaterMain!M135),"",WaterMain!M135)</f>
        <v>57.2</v>
      </c>
      <c r="P785" s="1">
        <f>IF(ISBLANK(WaterMain!N135),"",WaterMain!N135)</f>
        <v>57.2</v>
      </c>
      <c r="Q785" s="1">
        <f>IF(ISBLANK(WaterMain!O135),"",WaterMain!O135)</f>
        <v>57.2</v>
      </c>
      <c r="R785" s="1">
        <f>IF(ISBLANK(WaterMain!P135),"",WaterMain!P135)</f>
        <v>57.2</v>
      </c>
      <c r="S785" s="1">
        <f>IF(ISBLANK(WaterMain!Q135),"",WaterMain!Q135)</f>
        <v>57.2</v>
      </c>
      <c r="T785" s="1">
        <f>IF(ISBLANK(WaterMain!R135),"",WaterMain!R135)</f>
        <v>57.2</v>
      </c>
      <c r="U785" s="1">
        <f>IF(ISBLANK(WaterMain!S135),"",WaterMain!S135)</f>
        <v>57.2</v>
      </c>
      <c r="V785" s="1">
        <f>IF(ISBLANK(WaterMain!T135),"",WaterMain!T135)</f>
        <v>57.2</v>
      </c>
      <c r="W785" s="1">
        <f>IF(ISBLANK(WaterMain!U135),"",WaterMain!U135)</f>
        <v>57.2</v>
      </c>
      <c r="X785" s="1">
        <f>IF(ISBLANK(WaterMain!V135),"",WaterMain!V135)</f>
        <v>57.2</v>
      </c>
      <c r="Y785" s="1">
        <f>IF(ISBLANK(WaterMain!W135),"",WaterMain!W135)</f>
        <v>57.2</v>
      </c>
      <c r="Z785" s="1">
        <f>IF(ISBLANK(WaterMain!X135),"",WaterMain!X135)</f>
        <v>57.2</v>
      </c>
      <c r="AA785" s="1">
        <f>IF(ISBLANK(WaterMain!Y135),"",WaterMain!Y135)</f>
        <v>57.2</v>
      </c>
      <c r="AB785" s="23">
        <f>IF(ISBLANK(WaterMain!Z135),"",WaterMain!Z135)</f>
        <v>57.2</v>
      </c>
    </row>
    <row r="786" spans="1:28" x14ac:dyDescent="0.25">
      <c r="A786" s="53" t="e">
        <f>IF(ISBLANK(WaterMain!A136),NA(),WaterMain!A136)</f>
        <v>#N/A</v>
      </c>
      <c r="B786" t="e">
        <f t="shared" si="50"/>
        <v>#N/A</v>
      </c>
      <c r="C786" t="str">
        <f>IF(ISBLANK(WaterMain!B136),"",WaterMain!B136)</f>
        <v>Dec</v>
      </c>
      <c r="D786" t="str">
        <f t="shared" si="51"/>
        <v>WaterMainCZ11Dec</v>
      </c>
      <c r="E786" s="1">
        <f>IF(ISBLANK(WaterMain!C136),"",WaterMain!C136)</f>
        <v>53.2</v>
      </c>
      <c r="F786" s="1">
        <f>IF(ISBLANK(WaterMain!D136),"",WaterMain!D136)</f>
        <v>53.2</v>
      </c>
      <c r="G786" s="1">
        <f>IF(ISBLANK(WaterMain!E136),"",WaterMain!E136)</f>
        <v>53.2</v>
      </c>
      <c r="H786" s="1">
        <f>IF(ISBLANK(WaterMain!F136),"",WaterMain!F136)</f>
        <v>53.2</v>
      </c>
      <c r="I786" s="1">
        <f>IF(ISBLANK(WaterMain!G136),"",WaterMain!G136)</f>
        <v>53.2</v>
      </c>
      <c r="J786" s="1">
        <f>IF(ISBLANK(WaterMain!H136),"",WaterMain!H136)</f>
        <v>53.2</v>
      </c>
      <c r="K786" s="1">
        <f>IF(ISBLANK(WaterMain!I136),"",WaterMain!I136)</f>
        <v>53.2</v>
      </c>
      <c r="L786" s="1">
        <f>IF(ISBLANK(WaterMain!J136),"",WaterMain!J136)</f>
        <v>53.2</v>
      </c>
      <c r="M786" s="1">
        <f>IF(ISBLANK(WaterMain!K136),"",WaterMain!K136)</f>
        <v>53.2</v>
      </c>
      <c r="N786" s="1">
        <f>IF(ISBLANK(WaterMain!L136),"",WaterMain!L136)</f>
        <v>53.2</v>
      </c>
      <c r="O786" s="1">
        <f>IF(ISBLANK(WaterMain!M136),"",WaterMain!M136)</f>
        <v>53.2</v>
      </c>
      <c r="P786" s="1">
        <f>IF(ISBLANK(WaterMain!N136),"",WaterMain!N136)</f>
        <v>53.2</v>
      </c>
      <c r="Q786" s="1">
        <f>IF(ISBLANK(WaterMain!O136),"",WaterMain!O136)</f>
        <v>53.2</v>
      </c>
      <c r="R786" s="1">
        <f>IF(ISBLANK(WaterMain!P136),"",WaterMain!P136)</f>
        <v>53.2</v>
      </c>
      <c r="S786" s="1">
        <f>IF(ISBLANK(WaterMain!Q136),"",WaterMain!Q136)</f>
        <v>53.2</v>
      </c>
      <c r="T786" s="1">
        <f>IF(ISBLANK(WaterMain!R136),"",WaterMain!R136)</f>
        <v>53.2</v>
      </c>
      <c r="U786" s="1">
        <f>IF(ISBLANK(WaterMain!S136),"",WaterMain!S136)</f>
        <v>53.2</v>
      </c>
      <c r="V786" s="1">
        <f>IF(ISBLANK(WaterMain!T136),"",WaterMain!T136)</f>
        <v>53.2</v>
      </c>
      <c r="W786" s="1">
        <f>IF(ISBLANK(WaterMain!U136),"",WaterMain!U136)</f>
        <v>53.2</v>
      </c>
      <c r="X786" s="1">
        <f>IF(ISBLANK(WaterMain!V136),"",WaterMain!V136)</f>
        <v>53.2</v>
      </c>
      <c r="Y786" s="1">
        <f>IF(ISBLANK(WaterMain!W136),"",WaterMain!W136)</f>
        <v>53.2</v>
      </c>
      <c r="Z786" s="1">
        <f>IF(ISBLANK(WaterMain!X136),"",WaterMain!X136)</f>
        <v>53.2</v>
      </c>
      <c r="AA786" s="1">
        <f>IF(ISBLANK(WaterMain!Y136),"",WaterMain!Y136)</f>
        <v>53.2</v>
      </c>
      <c r="AB786" s="23">
        <f>IF(ISBLANK(WaterMain!Z136),"",WaterMain!Z136)</f>
        <v>53.2</v>
      </c>
    </row>
    <row r="787" spans="1:28" x14ac:dyDescent="0.25">
      <c r="A787" s="53" t="str">
        <f>IF(ISBLANK(WaterMain!A137),NA(),WaterMain!A137)</f>
        <v>WaterMainCZ12</v>
      </c>
      <c r="B787" t="str">
        <f t="shared" si="50"/>
        <v>WaterMainCZ12</v>
      </c>
      <c r="C787" t="str">
        <f>IF(ISBLANK(WaterMain!B137),"",WaterMain!B137)</f>
        <v>Jan</v>
      </c>
      <c r="D787" t="str">
        <f>$B$787&amp;C787</f>
        <v>WaterMainCZ12Jan</v>
      </c>
      <c r="E787" s="1">
        <f>IF(ISBLANK(WaterMain!C137),"",WaterMain!C137)</f>
        <v>51.4</v>
      </c>
      <c r="F787" s="1">
        <f>IF(ISBLANK(WaterMain!D137),"",WaterMain!D137)</f>
        <v>51.4</v>
      </c>
      <c r="G787" s="1">
        <f>IF(ISBLANK(WaterMain!E137),"",WaterMain!E137)</f>
        <v>51.4</v>
      </c>
      <c r="H787" s="1">
        <f>IF(ISBLANK(WaterMain!F137),"",WaterMain!F137)</f>
        <v>51.4</v>
      </c>
      <c r="I787" s="1">
        <f>IF(ISBLANK(WaterMain!G137),"",WaterMain!G137)</f>
        <v>51.4</v>
      </c>
      <c r="J787" s="1">
        <f>IF(ISBLANK(WaterMain!H137),"",WaterMain!H137)</f>
        <v>51.4</v>
      </c>
      <c r="K787" s="1">
        <f>IF(ISBLANK(WaterMain!I137),"",WaterMain!I137)</f>
        <v>51.4</v>
      </c>
      <c r="L787" s="1">
        <f>IF(ISBLANK(WaterMain!J137),"",WaterMain!J137)</f>
        <v>51.4</v>
      </c>
      <c r="M787" s="1">
        <f>IF(ISBLANK(WaterMain!K137),"",WaterMain!K137)</f>
        <v>51.4</v>
      </c>
      <c r="N787" s="1">
        <f>IF(ISBLANK(WaterMain!L137),"",WaterMain!L137)</f>
        <v>51.4</v>
      </c>
      <c r="O787" s="1">
        <f>IF(ISBLANK(WaterMain!M137),"",WaterMain!M137)</f>
        <v>51.4</v>
      </c>
      <c r="P787" s="1">
        <f>IF(ISBLANK(WaterMain!N137),"",WaterMain!N137)</f>
        <v>51.4</v>
      </c>
      <c r="Q787" s="1">
        <f>IF(ISBLANK(WaterMain!O137),"",WaterMain!O137)</f>
        <v>51.4</v>
      </c>
      <c r="R787" s="1">
        <f>IF(ISBLANK(WaterMain!P137),"",WaterMain!P137)</f>
        <v>51.4</v>
      </c>
      <c r="S787" s="1">
        <f>IF(ISBLANK(WaterMain!Q137),"",WaterMain!Q137)</f>
        <v>51.4</v>
      </c>
      <c r="T787" s="1">
        <f>IF(ISBLANK(WaterMain!R137),"",WaterMain!R137)</f>
        <v>51.4</v>
      </c>
      <c r="U787" s="1">
        <f>IF(ISBLANK(WaterMain!S137),"",WaterMain!S137)</f>
        <v>51.4</v>
      </c>
      <c r="V787" s="1">
        <f>IF(ISBLANK(WaterMain!T137),"",WaterMain!T137)</f>
        <v>51.4</v>
      </c>
      <c r="W787" s="1">
        <f>IF(ISBLANK(WaterMain!U137),"",WaterMain!U137)</f>
        <v>51.4</v>
      </c>
      <c r="X787" s="1">
        <f>IF(ISBLANK(WaterMain!V137),"",WaterMain!V137)</f>
        <v>51.4</v>
      </c>
      <c r="Y787" s="1">
        <f>IF(ISBLANK(WaterMain!W137),"",WaterMain!W137)</f>
        <v>51.4</v>
      </c>
      <c r="Z787" s="1">
        <f>IF(ISBLANK(WaterMain!X137),"",WaterMain!X137)</f>
        <v>51.4</v>
      </c>
      <c r="AA787" s="1">
        <f>IF(ISBLANK(WaterMain!Y137),"",WaterMain!Y137)</f>
        <v>51.4</v>
      </c>
      <c r="AB787" s="23">
        <f>IF(ISBLANK(WaterMain!Z137),"",WaterMain!Z137)</f>
        <v>51.4</v>
      </c>
    </row>
    <row r="788" spans="1:28" x14ac:dyDescent="0.25">
      <c r="A788" s="53" t="e">
        <f>IF(ISBLANK(WaterMain!A138),NA(),WaterMain!A138)</f>
        <v>#N/A</v>
      </c>
      <c r="B788" t="e">
        <f t="shared" si="50"/>
        <v>#N/A</v>
      </c>
      <c r="C788" t="str">
        <f>IF(ISBLANK(WaterMain!B138),"",WaterMain!B138)</f>
        <v>Feb</v>
      </c>
      <c r="D788" t="str">
        <f t="shared" ref="D788:D798" si="52">$B$787&amp;C788</f>
        <v>WaterMainCZ12Feb</v>
      </c>
      <c r="E788" s="1">
        <f>IF(ISBLANK(WaterMain!C138),"",WaterMain!C138)</f>
        <v>51.5</v>
      </c>
      <c r="F788" s="1">
        <f>IF(ISBLANK(WaterMain!D138),"",WaterMain!D138)</f>
        <v>51.5</v>
      </c>
      <c r="G788" s="1">
        <f>IF(ISBLANK(WaterMain!E138),"",WaterMain!E138)</f>
        <v>51.5</v>
      </c>
      <c r="H788" s="1">
        <f>IF(ISBLANK(WaterMain!F138),"",WaterMain!F138)</f>
        <v>51.5</v>
      </c>
      <c r="I788" s="1">
        <f>IF(ISBLANK(WaterMain!G138),"",WaterMain!G138)</f>
        <v>51.5</v>
      </c>
      <c r="J788" s="1">
        <f>IF(ISBLANK(WaterMain!H138),"",WaterMain!H138)</f>
        <v>51.5</v>
      </c>
      <c r="K788" s="1">
        <f>IF(ISBLANK(WaterMain!I138),"",WaterMain!I138)</f>
        <v>51.5</v>
      </c>
      <c r="L788" s="1">
        <f>IF(ISBLANK(WaterMain!J138),"",WaterMain!J138)</f>
        <v>51.5</v>
      </c>
      <c r="M788" s="1">
        <f>IF(ISBLANK(WaterMain!K138),"",WaterMain!K138)</f>
        <v>51.5</v>
      </c>
      <c r="N788" s="1">
        <f>IF(ISBLANK(WaterMain!L138),"",WaterMain!L138)</f>
        <v>51.5</v>
      </c>
      <c r="O788" s="1">
        <f>IF(ISBLANK(WaterMain!M138),"",WaterMain!M138)</f>
        <v>51.5</v>
      </c>
      <c r="P788" s="1">
        <f>IF(ISBLANK(WaterMain!N138),"",WaterMain!N138)</f>
        <v>51.5</v>
      </c>
      <c r="Q788" s="1">
        <f>IF(ISBLANK(WaterMain!O138),"",WaterMain!O138)</f>
        <v>51.5</v>
      </c>
      <c r="R788" s="1">
        <f>IF(ISBLANK(WaterMain!P138),"",WaterMain!P138)</f>
        <v>51.5</v>
      </c>
      <c r="S788" s="1">
        <f>IF(ISBLANK(WaterMain!Q138),"",WaterMain!Q138)</f>
        <v>51.5</v>
      </c>
      <c r="T788" s="1">
        <f>IF(ISBLANK(WaterMain!R138),"",WaterMain!R138)</f>
        <v>51.5</v>
      </c>
      <c r="U788" s="1">
        <f>IF(ISBLANK(WaterMain!S138),"",WaterMain!S138)</f>
        <v>51.5</v>
      </c>
      <c r="V788" s="1">
        <f>IF(ISBLANK(WaterMain!T138),"",WaterMain!T138)</f>
        <v>51.5</v>
      </c>
      <c r="W788" s="1">
        <f>IF(ISBLANK(WaterMain!U138),"",WaterMain!U138)</f>
        <v>51.5</v>
      </c>
      <c r="X788" s="1">
        <f>IF(ISBLANK(WaterMain!V138),"",WaterMain!V138)</f>
        <v>51.5</v>
      </c>
      <c r="Y788" s="1">
        <f>IF(ISBLANK(WaterMain!W138),"",WaterMain!W138)</f>
        <v>51.5</v>
      </c>
      <c r="Z788" s="1">
        <f>IF(ISBLANK(WaterMain!X138),"",WaterMain!X138)</f>
        <v>51.5</v>
      </c>
      <c r="AA788" s="1">
        <f>IF(ISBLANK(WaterMain!Y138),"",WaterMain!Y138)</f>
        <v>51.5</v>
      </c>
      <c r="AB788" s="23">
        <f>IF(ISBLANK(WaterMain!Z138),"",WaterMain!Z138)</f>
        <v>51.5</v>
      </c>
    </row>
    <row r="789" spans="1:28" x14ac:dyDescent="0.25">
      <c r="A789" s="53" t="e">
        <f>IF(ISBLANK(WaterMain!A139),NA(),WaterMain!A139)</f>
        <v>#N/A</v>
      </c>
      <c r="B789" t="e">
        <f t="shared" si="50"/>
        <v>#N/A</v>
      </c>
      <c r="C789" t="str">
        <f>IF(ISBLANK(WaterMain!B139),"",WaterMain!B139)</f>
        <v>Mar</v>
      </c>
      <c r="D789" t="str">
        <f t="shared" si="52"/>
        <v>WaterMainCZ12Mar</v>
      </c>
      <c r="E789" s="1">
        <f>IF(ISBLANK(WaterMain!C139),"",WaterMain!C139)</f>
        <v>52.7</v>
      </c>
      <c r="F789" s="1">
        <f>IF(ISBLANK(WaterMain!D139),"",WaterMain!D139)</f>
        <v>52.7</v>
      </c>
      <c r="G789" s="1">
        <f>IF(ISBLANK(WaterMain!E139),"",WaterMain!E139)</f>
        <v>52.7</v>
      </c>
      <c r="H789" s="1">
        <f>IF(ISBLANK(WaterMain!F139),"",WaterMain!F139)</f>
        <v>52.7</v>
      </c>
      <c r="I789" s="1">
        <f>IF(ISBLANK(WaterMain!G139),"",WaterMain!G139)</f>
        <v>52.7</v>
      </c>
      <c r="J789" s="1">
        <f>IF(ISBLANK(WaterMain!H139),"",WaterMain!H139)</f>
        <v>52.7</v>
      </c>
      <c r="K789" s="1">
        <f>IF(ISBLANK(WaterMain!I139),"",WaterMain!I139)</f>
        <v>52.7</v>
      </c>
      <c r="L789" s="1">
        <f>IF(ISBLANK(WaterMain!J139),"",WaterMain!J139)</f>
        <v>52.7</v>
      </c>
      <c r="M789" s="1">
        <f>IF(ISBLANK(WaterMain!K139),"",WaterMain!K139)</f>
        <v>52.7</v>
      </c>
      <c r="N789" s="1">
        <f>IF(ISBLANK(WaterMain!L139),"",WaterMain!L139)</f>
        <v>52.7</v>
      </c>
      <c r="O789" s="1">
        <f>IF(ISBLANK(WaterMain!M139),"",WaterMain!M139)</f>
        <v>52.7</v>
      </c>
      <c r="P789" s="1">
        <f>IF(ISBLANK(WaterMain!N139),"",WaterMain!N139)</f>
        <v>52.7</v>
      </c>
      <c r="Q789" s="1">
        <f>IF(ISBLANK(WaterMain!O139),"",WaterMain!O139)</f>
        <v>52.7</v>
      </c>
      <c r="R789" s="1">
        <f>IF(ISBLANK(WaterMain!P139),"",WaterMain!P139)</f>
        <v>52.7</v>
      </c>
      <c r="S789" s="1">
        <f>IF(ISBLANK(WaterMain!Q139),"",WaterMain!Q139)</f>
        <v>52.7</v>
      </c>
      <c r="T789" s="1">
        <f>IF(ISBLANK(WaterMain!R139),"",WaterMain!R139)</f>
        <v>52.7</v>
      </c>
      <c r="U789" s="1">
        <f>IF(ISBLANK(WaterMain!S139),"",WaterMain!S139)</f>
        <v>52.7</v>
      </c>
      <c r="V789" s="1">
        <f>IF(ISBLANK(WaterMain!T139),"",WaterMain!T139)</f>
        <v>52.7</v>
      </c>
      <c r="W789" s="1">
        <f>IF(ISBLANK(WaterMain!U139),"",WaterMain!U139)</f>
        <v>52.7</v>
      </c>
      <c r="X789" s="1">
        <f>IF(ISBLANK(WaterMain!V139),"",WaterMain!V139)</f>
        <v>52.7</v>
      </c>
      <c r="Y789" s="1">
        <f>IF(ISBLANK(WaterMain!W139),"",WaterMain!W139)</f>
        <v>52.7</v>
      </c>
      <c r="Z789" s="1">
        <f>IF(ISBLANK(WaterMain!X139),"",WaterMain!X139)</f>
        <v>52.7</v>
      </c>
      <c r="AA789" s="1">
        <f>IF(ISBLANK(WaterMain!Y139),"",WaterMain!Y139)</f>
        <v>52.7</v>
      </c>
      <c r="AB789" s="23">
        <f>IF(ISBLANK(WaterMain!Z139),"",WaterMain!Z139)</f>
        <v>52.7</v>
      </c>
    </row>
    <row r="790" spans="1:28" x14ac:dyDescent="0.25">
      <c r="A790" s="53" t="e">
        <f>IF(ISBLANK(WaterMain!A140),NA(),WaterMain!A140)</f>
        <v>#N/A</v>
      </c>
      <c r="B790" t="e">
        <f t="shared" si="50"/>
        <v>#N/A</v>
      </c>
      <c r="C790" t="str">
        <f>IF(ISBLANK(WaterMain!B140),"",WaterMain!B140)</f>
        <v>Apr</v>
      </c>
      <c r="D790" t="str">
        <f t="shared" si="52"/>
        <v>WaterMainCZ12Apr</v>
      </c>
      <c r="E790" s="1">
        <f>IF(ISBLANK(WaterMain!C140),"",WaterMain!C140)</f>
        <v>54.6</v>
      </c>
      <c r="F790" s="1">
        <f>IF(ISBLANK(WaterMain!D140),"",WaterMain!D140)</f>
        <v>54.6</v>
      </c>
      <c r="G790" s="1">
        <f>IF(ISBLANK(WaterMain!E140),"",WaterMain!E140)</f>
        <v>54.6</v>
      </c>
      <c r="H790" s="1">
        <f>IF(ISBLANK(WaterMain!F140),"",WaterMain!F140)</f>
        <v>54.6</v>
      </c>
      <c r="I790" s="1">
        <f>IF(ISBLANK(WaterMain!G140),"",WaterMain!G140)</f>
        <v>54.6</v>
      </c>
      <c r="J790" s="1">
        <f>IF(ISBLANK(WaterMain!H140),"",WaterMain!H140)</f>
        <v>54.6</v>
      </c>
      <c r="K790" s="1">
        <f>IF(ISBLANK(WaterMain!I140),"",WaterMain!I140)</f>
        <v>54.6</v>
      </c>
      <c r="L790" s="1">
        <f>IF(ISBLANK(WaterMain!J140),"",WaterMain!J140)</f>
        <v>54.6</v>
      </c>
      <c r="M790" s="1">
        <f>IF(ISBLANK(WaterMain!K140),"",WaterMain!K140)</f>
        <v>54.6</v>
      </c>
      <c r="N790" s="1">
        <f>IF(ISBLANK(WaterMain!L140),"",WaterMain!L140)</f>
        <v>54.6</v>
      </c>
      <c r="O790" s="1">
        <f>IF(ISBLANK(WaterMain!M140),"",WaterMain!M140)</f>
        <v>54.6</v>
      </c>
      <c r="P790" s="1">
        <f>IF(ISBLANK(WaterMain!N140),"",WaterMain!N140)</f>
        <v>54.6</v>
      </c>
      <c r="Q790" s="1">
        <f>IF(ISBLANK(WaterMain!O140),"",WaterMain!O140)</f>
        <v>54.6</v>
      </c>
      <c r="R790" s="1">
        <f>IF(ISBLANK(WaterMain!P140),"",WaterMain!P140)</f>
        <v>54.6</v>
      </c>
      <c r="S790" s="1">
        <f>IF(ISBLANK(WaterMain!Q140),"",WaterMain!Q140)</f>
        <v>54.6</v>
      </c>
      <c r="T790" s="1">
        <f>IF(ISBLANK(WaterMain!R140),"",WaterMain!R140)</f>
        <v>54.6</v>
      </c>
      <c r="U790" s="1">
        <f>IF(ISBLANK(WaterMain!S140),"",WaterMain!S140)</f>
        <v>54.6</v>
      </c>
      <c r="V790" s="1">
        <f>IF(ISBLANK(WaterMain!T140),"",WaterMain!T140)</f>
        <v>54.6</v>
      </c>
      <c r="W790" s="1">
        <f>IF(ISBLANK(WaterMain!U140),"",WaterMain!U140)</f>
        <v>54.6</v>
      </c>
      <c r="X790" s="1">
        <f>IF(ISBLANK(WaterMain!V140),"",WaterMain!V140)</f>
        <v>54.6</v>
      </c>
      <c r="Y790" s="1">
        <f>IF(ISBLANK(WaterMain!W140),"",WaterMain!W140)</f>
        <v>54.6</v>
      </c>
      <c r="Z790" s="1">
        <f>IF(ISBLANK(WaterMain!X140),"",WaterMain!X140)</f>
        <v>54.6</v>
      </c>
      <c r="AA790" s="1">
        <f>IF(ISBLANK(WaterMain!Y140),"",WaterMain!Y140)</f>
        <v>54.6</v>
      </c>
      <c r="AB790" s="23">
        <f>IF(ISBLANK(WaterMain!Z140),"",WaterMain!Z140)</f>
        <v>54.6</v>
      </c>
    </row>
    <row r="791" spans="1:28" x14ac:dyDescent="0.25">
      <c r="A791" s="53" t="e">
        <f>IF(ISBLANK(WaterMain!A141),NA(),WaterMain!A141)</f>
        <v>#N/A</v>
      </c>
      <c r="B791" t="e">
        <f t="shared" si="50"/>
        <v>#N/A</v>
      </c>
      <c r="C791" t="str">
        <f>IF(ISBLANK(WaterMain!B141),"",WaterMain!B141)</f>
        <v>May</v>
      </c>
      <c r="D791" t="str">
        <f t="shared" si="52"/>
        <v>WaterMainCZ12May</v>
      </c>
      <c r="E791" s="1">
        <f>IF(ISBLANK(WaterMain!C141),"",WaterMain!C141)</f>
        <v>54.7</v>
      </c>
      <c r="F791" s="1">
        <f>IF(ISBLANK(WaterMain!D141),"",WaterMain!D141)</f>
        <v>54.7</v>
      </c>
      <c r="G791" s="1">
        <f>IF(ISBLANK(WaterMain!E141),"",WaterMain!E141)</f>
        <v>54.7</v>
      </c>
      <c r="H791" s="1">
        <f>IF(ISBLANK(WaterMain!F141),"",WaterMain!F141)</f>
        <v>54.7</v>
      </c>
      <c r="I791" s="1">
        <f>IF(ISBLANK(WaterMain!G141),"",WaterMain!G141)</f>
        <v>54.7</v>
      </c>
      <c r="J791" s="1">
        <f>IF(ISBLANK(WaterMain!H141),"",WaterMain!H141)</f>
        <v>54.7</v>
      </c>
      <c r="K791" s="1">
        <f>IF(ISBLANK(WaterMain!I141),"",WaterMain!I141)</f>
        <v>54.7</v>
      </c>
      <c r="L791" s="1">
        <f>IF(ISBLANK(WaterMain!J141),"",WaterMain!J141)</f>
        <v>54.7</v>
      </c>
      <c r="M791" s="1">
        <f>IF(ISBLANK(WaterMain!K141),"",WaterMain!K141)</f>
        <v>54.7</v>
      </c>
      <c r="N791" s="1">
        <f>IF(ISBLANK(WaterMain!L141),"",WaterMain!L141)</f>
        <v>54.7</v>
      </c>
      <c r="O791" s="1">
        <f>IF(ISBLANK(WaterMain!M141),"",WaterMain!M141)</f>
        <v>54.7</v>
      </c>
      <c r="P791" s="1">
        <f>IF(ISBLANK(WaterMain!N141),"",WaterMain!N141)</f>
        <v>54.7</v>
      </c>
      <c r="Q791" s="1">
        <f>IF(ISBLANK(WaterMain!O141),"",WaterMain!O141)</f>
        <v>54.7</v>
      </c>
      <c r="R791" s="1">
        <f>IF(ISBLANK(WaterMain!P141),"",WaterMain!P141)</f>
        <v>54.7</v>
      </c>
      <c r="S791" s="1">
        <f>IF(ISBLANK(WaterMain!Q141),"",WaterMain!Q141)</f>
        <v>54.7</v>
      </c>
      <c r="T791" s="1">
        <f>IF(ISBLANK(WaterMain!R141),"",WaterMain!R141)</f>
        <v>54.7</v>
      </c>
      <c r="U791" s="1">
        <f>IF(ISBLANK(WaterMain!S141),"",WaterMain!S141)</f>
        <v>54.7</v>
      </c>
      <c r="V791" s="1">
        <f>IF(ISBLANK(WaterMain!T141),"",WaterMain!T141)</f>
        <v>54.7</v>
      </c>
      <c r="W791" s="1">
        <f>IF(ISBLANK(WaterMain!U141),"",WaterMain!U141)</f>
        <v>54.7</v>
      </c>
      <c r="X791" s="1">
        <f>IF(ISBLANK(WaterMain!V141),"",WaterMain!V141)</f>
        <v>54.7</v>
      </c>
      <c r="Y791" s="1">
        <f>IF(ISBLANK(WaterMain!W141),"",WaterMain!W141)</f>
        <v>54.7</v>
      </c>
      <c r="Z791" s="1">
        <f>IF(ISBLANK(WaterMain!X141),"",WaterMain!X141)</f>
        <v>54.7</v>
      </c>
      <c r="AA791" s="1">
        <f>IF(ISBLANK(WaterMain!Y141),"",WaterMain!Y141)</f>
        <v>54.7</v>
      </c>
      <c r="AB791" s="23">
        <f>IF(ISBLANK(WaterMain!Z141),"",WaterMain!Z141)</f>
        <v>54.7</v>
      </c>
    </row>
    <row r="792" spans="1:28" x14ac:dyDescent="0.25">
      <c r="A792" s="53" t="e">
        <f>IF(ISBLANK(WaterMain!A142),NA(),WaterMain!A142)</f>
        <v>#N/A</v>
      </c>
      <c r="B792" t="e">
        <f t="shared" si="50"/>
        <v>#N/A</v>
      </c>
      <c r="C792" t="str">
        <f>IF(ISBLANK(WaterMain!B142),"",WaterMain!B142)</f>
        <v>Jun</v>
      </c>
      <c r="D792" t="str">
        <f t="shared" si="52"/>
        <v>WaterMainCZ12Jun</v>
      </c>
      <c r="E792" s="1">
        <f>IF(ISBLANK(WaterMain!C142),"",WaterMain!C142)</f>
        <v>58</v>
      </c>
      <c r="F792" s="1">
        <f>IF(ISBLANK(WaterMain!D142),"",WaterMain!D142)</f>
        <v>58</v>
      </c>
      <c r="G792" s="1">
        <f>IF(ISBLANK(WaterMain!E142),"",WaterMain!E142)</f>
        <v>58</v>
      </c>
      <c r="H792" s="1">
        <f>IF(ISBLANK(WaterMain!F142),"",WaterMain!F142)</f>
        <v>58</v>
      </c>
      <c r="I792" s="1">
        <f>IF(ISBLANK(WaterMain!G142),"",WaterMain!G142)</f>
        <v>58</v>
      </c>
      <c r="J792" s="1">
        <f>IF(ISBLANK(WaterMain!H142),"",WaterMain!H142)</f>
        <v>58</v>
      </c>
      <c r="K792" s="1">
        <f>IF(ISBLANK(WaterMain!I142),"",WaterMain!I142)</f>
        <v>58</v>
      </c>
      <c r="L792" s="1">
        <f>IF(ISBLANK(WaterMain!J142),"",WaterMain!J142)</f>
        <v>58</v>
      </c>
      <c r="M792" s="1">
        <f>IF(ISBLANK(WaterMain!K142),"",WaterMain!K142)</f>
        <v>58</v>
      </c>
      <c r="N792" s="1">
        <f>IF(ISBLANK(WaterMain!L142),"",WaterMain!L142)</f>
        <v>58</v>
      </c>
      <c r="O792" s="1">
        <f>IF(ISBLANK(WaterMain!M142),"",WaterMain!M142)</f>
        <v>58</v>
      </c>
      <c r="P792" s="1">
        <f>IF(ISBLANK(WaterMain!N142),"",WaterMain!N142)</f>
        <v>58</v>
      </c>
      <c r="Q792" s="1">
        <f>IF(ISBLANK(WaterMain!O142),"",WaterMain!O142)</f>
        <v>58</v>
      </c>
      <c r="R792" s="1">
        <f>IF(ISBLANK(WaterMain!P142),"",WaterMain!P142)</f>
        <v>58</v>
      </c>
      <c r="S792" s="1">
        <f>IF(ISBLANK(WaterMain!Q142),"",WaterMain!Q142)</f>
        <v>58</v>
      </c>
      <c r="T792" s="1">
        <f>IF(ISBLANK(WaterMain!R142),"",WaterMain!R142)</f>
        <v>58</v>
      </c>
      <c r="U792" s="1">
        <f>IF(ISBLANK(WaterMain!S142),"",WaterMain!S142)</f>
        <v>58</v>
      </c>
      <c r="V792" s="1">
        <f>IF(ISBLANK(WaterMain!T142),"",WaterMain!T142)</f>
        <v>58</v>
      </c>
      <c r="W792" s="1">
        <f>IF(ISBLANK(WaterMain!U142),"",WaterMain!U142)</f>
        <v>58</v>
      </c>
      <c r="X792" s="1">
        <f>IF(ISBLANK(WaterMain!V142),"",WaterMain!V142)</f>
        <v>58</v>
      </c>
      <c r="Y792" s="1">
        <f>IF(ISBLANK(WaterMain!W142),"",WaterMain!W142)</f>
        <v>58</v>
      </c>
      <c r="Z792" s="1">
        <f>IF(ISBLANK(WaterMain!X142),"",WaterMain!X142)</f>
        <v>58</v>
      </c>
      <c r="AA792" s="1">
        <f>IF(ISBLANK(WaterMain!Y142),"",WaterMain!Y142)</f>
        <v>58</v>
      </c>
      <c r="AB792" s="23">
        <f>IF(ISBLANK(WaterMain!Z142),"",WaterMain!Z142)</f>
        <v>58</v>
      </c>
    </row>
    <row r="793" spans="1:28" x14ac:dyDescent="0.25">
      <c r="A793" s="53" t="e">
        <f>IF(ISBLANK(WaterMain!A143),NA(),WaterMain!A143)</f>
        <v>#N/A</v>
      </c>
      <c r="B793" t="e">
        <f t="shared" si="50"/>
        <v>#N/A</v>
      </c>
      <c r="C793" t="str">
        <f>IF(ISBLANK(WaterMain!B143),"",WaterMain!B143)</f>
        <v>Jul</v>
      </c>
      <c r="D793" t="str">
        <f t="shared" si="52"/>
        <v>WaterMainCZ12Jul</v>
      </c>
      <c r="E793" s="1">
        <f>IF(ISBLANK(WaterMain!C143),"",WaterMain!C143)</f>
        <v>60.2</v>
      </c>
      <c r="F793" s="1">
        <f>IF(ISBLANK(WaterMain!D143),"",WaterMain!D143)</f>
        <v>60.2</v>
      </c>
      <c r="G793" s="1">
        <f>IF(ISBLANK(WaterMain!E143),"",WaterMain!E143)</f>
        <v>60.2</v>
      </c>
      <c r="H793" s="1">
        <f>IF(ISBLANK(WaterMain!F143),"",WaterMain!F143)</f>
        <v>60.2</v>
      </c>
      <c r="I793" s="1">
        <f>IF(ISBLANK(WaterMain!G143),"",WaterMain!G143)</f>
        <v>60.2</v>
      </c>
      <c r="J793" s="1">
        <f>IF(ISBLANK(WaterMain!H143),"",WaterMain!H143)</f>
        <v>60.2</v>
      </c>
      <c r="K793" s="1">
        <f>IF(ISBLANK(WaterMain!I143),"",WaterMain!I143)</f>
        <v>60.2</v>
      </c>
      <c r="L793" s="1">
        <f>IF(ISBLANK(WaterMain!J143),"",WaterMain!J143)</f>
        <v>60.2</v>
      </c>
      <c r="M793" s="1">
        <f>IF(ISBLANK(WaterMain!K143),"",WaterMain!K143)</f>
        <v>60.2</v>
      </c>
      <c r="N793" s="1">
        <f>IF(ISBLANK(WaterMain!L143),"",WaterMain!L143)</f>
        <v>60.2</v>
      </c>
      <c r="O793" s="1">
        <f>IF(ISBLANK(WaterMain!M143),"",WaterMain!M143)</f>
        <v>60.2</v>
      </c>
      <c r="P793" s="1">
        <f>IF(ISBLANK(WaterMain!N143),"",WaterMain!N143)</f>
        <v>60.2</v>
      </c>
      <c r="Q793" s="1">
        <f>IF(ISBLANK(WaterMain!O143),"",WaterMain!O143)</f>
        <v>60.2</v>
      </c>
      <c r="R793" s="1">
        <f>IF(ISBLANK(WaterMain!P143),"",WaterMain!P143)</f>
        <v>60.2</v>
      </c>
      <c r="S793" s="1">
        <f>IF(ISBLANK(WaterMain!Q143),"",WaterMain!Q143)</f>
        <v>60.2</v>
      </c>
      <c r="T793" s="1">
        <f>IF(ISBLANK(WaterMain!R143),"",WaterMain!R143)</f>
        <v>60.2</v>
      </c>
      <c r="U793" s="1">
        <f>IF(ISBLANK(WaterMain!S143),"",WaterMain!S143)</f>
        <v>60.2</v>
      </c>
      <c r="V793" s="1">
        <f>IF(ISBLANK(WaterMain!T143),"",WaterMain!T143)</f>
        <v>60.2</v>
      </c>
      <c r="W793" s="1">
        <f>IF(ISBLANK(WaterMain!U143),"",WaterMain!U143)</f>
        <v>60.2</v>
      </c>
      <c r="X793" s="1">
        <f>IF(ISBLANK(WaterMain!V143),"",WaterMain!V143)</f>
        <v>60.2</v>
      </c>
      <c r="Y793" s="1">
        <f>IF(ISBLANK(WaterMain!W143),"",WaterMain!W143)</f>
        <v>60.2</v>
      </c>
      <c r="Z793" s="1">
        <f>IF(ISBLANK(WaterMain!X143),"",WaterMain!X143)</f>
        <v>60.2</v>
      </c>
      <c r="AA793" s="1">
        <f>IF(ISBLANK(WaterMain!Y143),"",WaterMain!Y143)</f>
        <v>60.2</v>
      </c>
      <c r="AB793" s="23">
        <f>IF(ISBLANK(WaterMain!Z143),"",WaterMain!Z143)</f>
        <v>60.2</v>
      </c>
    </row>
    <row r="794" spans="1:28" x14ac:dyDescent="0.25">
      <c r="A794" s="53" t="e">
        <f>IF(ISBLANK(WaterMain!A144),NA(),WaterMain!A144)</f>
        <v>#N/A</v>
      </c>
      <c r="B794" t="e">
        <f t="shared" si="50"/>
        <v>#N/A</v>
      </c>
      <c r="C794" t="str">
        <f>IF(ISBLANK(WaterMain!B144),"",WaterMain!B144)</f>
        <v>Aug</v>
      </c>
      <c r="D794" t="str">
        <f t="shared" si="52"/>
        <v>WaterMainCZ12Aug</v>
      </c>
      <c r="E794" s="1">
        <f>IF(ISBLANK(WaterMain!C144),"",WaterMain!C144)</f>
        <v>61.3</v>
      </c>
      <c r="F794" s="1">
        <f>IF(ISBLANK(WaterMain!D144),"",WaterMain!D144)</f>
        <v>61.3</v>
      </c>
      <c r="G794" s="1">
        <f>IF(ISBLANK(WaterMain!E144),"",WaterMain!E144)</f>
        <v>61.3</v>
      </c>
      <c r="H794" s="1">
        <f>IF(ISBLANK(WaterMain!F144),"",WaterMain!F144)</f>
        <v>61.3</v>
      </c>
      <c r="I794" s="1">
        <f>IF(ISBLANK(WaterMain!G144),"",WaterMain!G144)</f>
        <v>61.3</v>
      </c>
      <c r="J794" s="1">
        <f>IF(ISBLANK(WaterMain!H144),"",WaterMain!H144)</f>
        <v>61.3</v>
      </c>
      <c r="K794" s="1">
        <f>IF(ISBLANK(WaterMain!I144),"",WaterMain!I144)</f>
        <v>61.3</v>
      </c>
      <c r="L794" s="1">
        <f>IF(ISBLANK(WaterMain!J144),"",WaterMain!J144)</f>
        <v>61.3</v>
      </c>
      <c r="M794" s="1">
        <f>IF(ISBLANK(WaterMain!K144),"",WaterMain!K144)</f>
        <v>61.3</v>
      </c>
      <c r="N794" s="1">
        <f>IF(ISBLANK(WaterMain!L144),"",WaterMain!L144)</f>
        <v>61.3</v>
      </c>
      <c r="O794" s="1">
        <f>IF(ISBLANK(WaterMain!M144),"",WaterMain!M144)</f>
        <v>61.3</v>
      </c>
      <c r="P794" s="1">
        <f>IF(ISBLANK(WaterMain!N144),"",WaterMain!N144)</f>
        <v>61.3</v>
      </c>
      <c r="Q794" s="1">
        <f>IF(ISBLANK(WaterMain!O144),"",WaterMain!O144)</f>
        <v>61.3</v>
      </c>
      <c r="R794" s="1">
        <f>IF(ISBLANK(WaterMain!P144),"",WaterMain!P144)</f>
        <v>61.3</v>
      </c>
      <c r="S794" s="1">
        <f>IF(ISBLANK(WaterMain!Q144),"",WaterMain!Q144)</f>
        <v>61.3</v>
      </c>
      <c r="T794" s="1">
        <f>IF(ISBLANK(WaterMain!R144),"",WaterMain!R144)</f>
        <v>61.3</v>
      </c>
      <c r="U794" s="1">
        <f>IF(ISBLANK(WaterMain!S144),"",WaterMain!S144)</f>
        <v>61.3</v>
      </c>
      <c r="V794" s="1">
        <f>IF(ISBLANK(WaterMain!T144),"",WaterMain!T144)</f>
        <v>61.3</v>
      </c>
      <c r="W794" s="1">
        <f>IF(ISBLANK(WaterMain!U144),"",WaterMain!U144)</f>
        <v>61.3</v>
      </c>
      <c r="X794" s="1">
        <f>IF(ISBLANK(WaterMain!V144),"",WaterMain!V144)</f>
        <v>61.3</v>
      </c>
      <c r="Y794" s="1">
        <f>IF(ISBLANK(WaterMain!W144),"",WaterMain!W144)</f>
        <v>61.3</v>
      </c>
      <c r="Z794" s="1">
        <f>IF(ISBLANK(WaterMain!X144),"",WaterMain!X144)</f>
        <v>61.3</v>
      </c>
      <c r="AA794" s="1">
        <f>IF(ISBLANK(WaterMain!Y144),"",WaterMain!Y144)</f>
        <v>61.3</v>
      </c>
      <c r="AB794" s="23">
        <f>IF(ISBLANK(WaterMain!Z144),"",WaterMain!Z144)</f>
        <v>61.3</v>
      </c>
    </row>
    <row r="795" spans="1:28" x14ac:dyDescent="0.25">
      <c r="A795" s="53" t="e">
        <f>IF(ISBLANK(WaterMain!A145),NA(),WaterMain!A145)</f>
        <v>#N/A</v>
      </c>
      <c r="B795" t="e">
        <f t="shared" si="50"/>
        <v>#N/A</v>
      </c>
      <c r="C795" t="str">
        <f>IF(ISBLANK(WaterMain!B145),"",WaterMain!B145)</f>
        <v>Sep</v>
      </c>
      <c r="D795" t="str">
        <f t="shared" si="52"/>
        <v>WaterMainCZ12Sep</v>
      </c>
      <c r="E795" s="1">
        <f>IF(ISBLANK(WaterMain!C145),"",WaterMain!C145)</f>
        <v>60.8</v>
      </c>
      <c r="F795" s="1">
        <f>IF(ISBLANK(WaterMain!D145),"",WaterMain!D145)</f>
        <v>60.8</v>
      </c>
      <c r="G795" s="1">
        <f>IF(ISBLANK(WaterMain!E145),"",WaterMain!E145)</f>
        <v>60.8</v>
      </c>
      <c r="H795" s="1">
        <f>IF(ISBLANK(WaterMain!F145),"",WaterMain!F145)</f>
        <v>60.8</v>
      </c>
      <c r="I795" s="1">
        <f>IF(ISBLANK(WaterMain!G145),"",WaterMain!G145)</f>
        <v>60.8</v>
      </c>
      <c r="J795" s="1">
        <f>IF(ISBLANK(WaterMain!H145),"",WaterMain!H145)</f>
        <v>60.8</v>
      </c>
      <c r="K795" s="1">
        <f>IF(ISBLANK(WaterMain!I145),"",WaterMain!I145)</f>
        <v>60.8</v>
      </c>
      <c r="L795" s="1">
        <f>IF(ISBLANK(WaterMain!J145),"",WaterMain!J145)</f>
        <v>60.8</v>
      </c>
      <c r="M795" s="1">
        <f>IF(ISBLANK(WaterMain!K145),"",WaterMain!K145)</f>
        <v>60.8</v>
      </c>
      <c r="N795" s="1">
        <f>IF(ISBLANK(WaterMain!L145),"",WaterMain!L145)</f>
        <v>60.8</v>
      </c>
      <c r="O795" s="1">
        <f>IF(ISBLANK(WaterMain!M145),"",WaterMain!M145)</f>
        <v>60.8</v>
      </c>
      <c r="P795" s="1">
        <f>IF(ISBLANK(WaterMain!N145),"",WaterMain!N145)</f>
        <v>60.8</v>
      </c>
      <c r="Q795" s="1">
        <f>IF(ISBLANK(WaterMain!O145),"",WaterMain!O145)</f>
        <v>60.8</v>
      </c>
      <c r="R795" s="1">
        <f>IF(ISBLANK(WaterMain!P145),"",WaterMain!P145)</f>
        <v>60.8</v>
      </c>
      <c r="S795" s="1">
        <f>IF(ISBLANK(WaterMain!Q145),"",WaterMain!Q145)</f>
        <v>60.8</v>
      </c>
      <c r="T795" s="1">
        <f>IF(ISBLANK(WaterMain!R145),"",WaterMain!R145)</f>
        <v>60.8</v>
      </c>
      <c r="U795" s="1">
        <f>IF(ISBLANK(WaterMain!S145),"",WaterMain!S145)</f>
        <v>60.8</v>
      </c>
      <c r="V795" s="1">
        <f>IF(ISBLANK(WaterMain!T145),"",WaterMain!T145)</f>
        <v>60.8</v>
      </c>
      <c r="W795" s="1">
        <f>IF(ISBLANK(WaterMain!U145),"",WaterMain!U145)</f>
        <v>60.8</v>
      </c>
      <c r="X795" s="1">
        <f>IF(ISBLANK(WaterMain!V145),"",WaterMain!V145)</f>
        <v>60.8</v>
      </c>
      <c r="Y795" s="1">
        <f>IF(ISBLANK(WaterMain!W145),"",WaterMain!W145)</f>
        <v>60.8</v>
      </c>
      <c r="Z795" s="1">
        <f>IF(ISBLANK(WaterMain!X145),"",WaterMain!X145)</f>
        <v>60.8</v>
      </c>
      <c r="AA795" s="1">
        <f>IF(ISBLANK(WaterMain!Y145),"",WaterMain!Y145)</f>
        <v>60.8</v>
      </c>
      <c r="AB795" s="23">
        <f>IF(ISBLANK(WaterMain!Z145),"",WaterMain!Z145)</f>
        <v>60.8</v>
      </c>
    </row>
    <row r="796" spans="1:28" x14ac:dyDescent="0.25">
      <c r="A796" s="53" t="e">
        <f>IF(ISBLANK(WaterMain!A146),NA(),WaterMain!A146)</f>
        <v>#N/A</v>
      </c>
      <c r="B796" t="e">
        <f t="shared" si="50"/>
        <v>#N/A</v>
      </c>
      <c r="C796" t="str">
        <f>IF(ISBLANK(WaterMain!B146),"",WaterMain!B146)</f>
        <v>Oct</v>
      </c>
      <c r="D796" t="str">
        <f t="shared" si="52"/>
        <v>WaterMainCZ12Oct</v>
      </c>
      <c r="E796" s="1">
        <f>IF(ISBLANK(WaterMain!C146),"",WaterMain!C146)</f>
        <v>60.4</v>
      </c>
      <c r="F796" s="1">
        <f>IF(ISBLANK(WaterMain!D146),"",WaterMain!D146)</f>
        <v>60.4</v>
      </c>
      <c r="G796" s="1">
        <f>IF(ISBLANK(WaterMain!E146),"",WaterMain!E146)</f>
        <v>60.4</v>
      </c>
      <c r="H796" s="1">
        <f>IF(ISBLANK(WaterMain!F146),"",WaterMain!F146)</f>
        <v>60.4</v>
      </c>
      <c r="I796" s="1">
        <f>IF(ISBLANK(WaterMain!G146),"",WaterMain!G146)</f>
        <v>60.4</v>
      </c>
      <c r="J796" s="1">
        <f>IF(ISBLANK(WaterMain!H146),"",WaterMain!H146)</f>
        <v>60.4</v>
      </c>
      <c r="K796" s="1">
        <f>IF(ISBLANK(WaterMain!I146),"",WaterMain!I146)</f>
        <v>60.4</v>
      </c>
      <c r="L796" s="1">
        <f>IF(ISBLANK(WaterMain!J146),"",WaterMain!J146)</f>
        <v>60.4</v>
      </c>
      <c r="M796" s="1">
        <f>IF(ISBLANK(WaterMain!K146),"",WaterMain!K146)</f>
        <v>60.4</v>
      </c>
      <c r="N796" s="1">
        <f>IF(ISBLANK(WaterMain!L146),"",WaterMain!L146)</f>
        <v>60.4</v>
      </c>
      <c r="O796" s="1">
        <f>IF(ISBLANK(WaterMain!M146),"",WaterMain!M146)</f>
        <v>60.4</v>
      </c>
      <c r="P796" s="1">
        <f>IF(ISBLANK(WaterMain!N146),"",WaterMain!N146)</f>
        <v>60.4</v>
      </c>
      <c r="Q796" s="1">
        <f>IF(ISBLANK(WaterMain!O146),"",WaterMain!O146)</f>
        <v>60.4</v>
      </c>
      <c r="R796" s="1">
        <f>IF(ISBLANK(WaterMain!P146),"",WaterMain!P146)</f>
        <v>60.4</v>
      </c>
      <c r="S796" s="1">
        <f>IF(ISBLANK(WaterMain!Q146),"",WaterMain!Q146)</f>
        <v>60.4</v>
      </c>
      <c r="T796" s="1">
        <f>IF(ISBLANK(WaterMain!R146),"",WaterMain!R146)</f>
        <v>60.4</v>
      </c>
      <c r="U796" s="1">
        <f>IF(ISBLANK(WaterMain!S146),"",WaterMain!S146)</f>
        <v>60.4</v>
      </c>
      <c r="V796" s="1">
        <f>IF(ISBLANK(WaterMain!T146),"",WaterMain!T146)</f>
        <v>60.4</v>
      </c>
      <c r="W796" s="1">
        <f>IF(ISBLANK(WaterMain!U146),"",WaterMain!U146)</f>
        <v>60.4</v>
      </c>
      <c r="X796" s="1">
        <f>IF(ISBLANK(WaterMain!V146),"",WaterMain!V146)</f>
        <v>60.4</v>
      </c>
      <c r="Y796" s="1">
        <f>IF(ISBLANK(WaterMain!W146),"",WaterMain!W146)</f>
        <v>60.4</v>
      </c>
      <c r="Z796" s="1">
        <f>IF(ISBLANK(WaterMain!X146),"",WaterMain!X146)</f>
        <v>60.4</v>
      </c>
      <c r="AA796" s="1">
        <f>IF(ISBLANK(WaterMain!Y146),"",WaterMain!Y146)</f>
        <v>60.4</v>
      </c>
      <c r="AB796" s="23">
        <f>IF(ISBLANK(WaterMain!Z146),"",WaterMain!Z146)</f>
        <v>60.4</v>
      </c>
    </row>
    <row r="797" spans="1:28" x14ac:dyDescent="0.25">
      <c r="A797" s="53" t="e">
        <f>IF(ISBLANK(WaterMain!A147),NA(),WaterMain!A147)</f>
        <v>#N/A</v>
      </c>
      <c r="B797" t="e">
        <f t="shared" si="50"/>
        <v>#N/A</v>
      </c>
      <c r="C797" t="str">
        <f>IF(ISBLANK(WaterMain!B147),"",WaterMain!B147)</f>
        <v>Nov</v>
      </c>
      <c r="D797" t="str">
        <f t="shared" si="52"/>
        <v>WaterMainCZ12Nov</v>
      </c>
      <c r="E797" s="1">
        <f>IF(ISBLANK(WaterMain!C147),"",WaterMain!C147)</f>
        <v>57.2</v>
      </c>
      <c r="F797" s="1">
        <f>IF(ISBLANK(WaterMain!D147),"",WaterMain!D147)</f>
        <v>57.2</v>
      </c>
      <c r="G797" s="1">
        <f>IF(ISBLANK(WaterMain!E147),"",WaterMain!E147)</f>
        <v>57.2</v>
      </c>
      <c r="H797" s="1">
        <f>IF(ISBLANK(WaterMain!F147),"",WaterMain!F147)</f>
        <v>57.2</v>
      </c>
      <c r="I797" s="1">
        <f>IF(ISBLANK(WaterMain!G147),"",WaterMain!G147)</f>
        <v>57.2</v>
      </c>
      <c r="J797" s="1">
        <f>IF(ISBLANK(WaterMain!H147),"",WaterMain!H147)</f>
        <v>57.2</v>
      </c>
      <c r="K797" s="1">
        <f>IF(ISBLANK(WaterMain!I147),"",WaterMain!I147)</f>
        <v>57.2</v>
      </c>
      <c r="L797" s="1">
        <f>IF(ISBLANK(WaterMain!J147),"",WaterMain!J147)</f>
        <v>57.2</v>
      </c>
      <c r="M797" s="1">
        <f>IF(ISBLANK(WaterMain!K147),"",WaterMain!K147)</f>
        <v>57.2</v>
      </c>
      <c r="N797" s="1">
        <f>IF(ISBLANK(WaterMain!L147),"",WaterMain!L147)</f>
        <v>57.2</v>
      </c>
      <c r="O797" s="1">
        <f>IF(ISBLANK(WaterMain!M147),"",WaterMain!M147)</f>
        <v>57.2</v>
      </c>
      <c r="P797" s="1">
        <f>IF(ISBLANK(WaterMain!N147),"",WaterMain!N147)</f>
        <v>57.2</v>
      </c>
      <c r="Q797" s="1">
        <f>IF(ISBLANK(WaterMain!O147),"",WaterMain!O147)</f>
        <v>57.2</v>
      </c>
      <c r="R797" s="1">
        <f>IF(ISBLANK(WaterMain!P147),"",WaterMain!P147)</f>
        <v>57.2</v>
      </c>
      <c r="S797" s="1">
        <f>IF(ISBLANK(WaterMain!Q147),"",WaterMain!Q147)</f>
        <v>57.2</v>
      </c>
      <c r="T797" s="1">
        <f>IF(ISBLANK(WaterMain!R147),"",WaterMain!R147)</f>
        <v>57.2</v>
      </c>
      <c r="U797" s="1">
        <f>IF(ISBLANK(WaterMain!S147),"",WaterMain!S147)</f>
        <v>57.2</v>
      </c>
      <c r="V797" s="1">
        <f>IF(ISBLANK(WaterMain!T147),"",WaterMain!T147)</f>
        <v>57.2</v>
      </c>
      <c r="W797" s="1">
        <f>IF(ISBLANK(WaterMain!U147),"",WaterMain!U147)</f>
        <v>57.2</v>
      </c>
      <c r="X797" s="1">
        <f>IF(ISBLANK(WaterMain!V147),"",WaterMain!V147)</f>
        <v>57.2</v>
      </c>
      <c r="Y797" s="1">
        <f>IF(ISBLANK(WaterMain!W147),"",WaterMain!W147)</f>
        <v>57.2</v>
      </c>
      <c r="Z797" s="1">
        <f>IF(ISBLANK(WaterMain!X147),"",WaterMain!X147)</f>
        <v>57.2</v>
      </c>
      <c r="AA797" s="1">
        <f>IF(ISBLANK(WaterMain!Y147),"",WaterMain!Y147)</f>
        <v>57.2</v>
      </c>
      <c r="AB797" s="23">
        <f>IF(ISBLANK(WaterMain!Z147),"",WaterMain!Z147)</f>
        <v>57.2</v>
      </c>
    </row>
    <row r="798" spans="1:28" x14ac:dyDescent="0.25">
      <c r="A798" s="53" t="e">
        <f>IF(ISBLANK(WaterMain!A148),NA(),WaterMain!A148)</f>
        <v>#N/A</v>
      </c>
      <c r="B798" t="e">
        <f t="shared" si="50"/>
        <v>#N/A</v>
      </c>
      <c r="C798" t="str">
        <f>IF(ISBLANK(WaterMain!B148),"",WaterMain!B148)</f>
        <v>Dec</v>
      </c>
      <c r="D798" t="str">
        <f t="shared" si="52"/>
        <v>WaterMainCZ12Dec</v>
      </c>
      <c r="E798" s="1">
        <f>IF(ISBLANK(WaterMain!C148),"",WaterMain!C148)</f>
        <v>53.1</v>
      </c>
      <c r="F798" s="1">
        <f>IF(ISBLANK(WaterMain!D148),"",WaterMain!D148)</f>
        <v>53.1</v>
      </c>
      <c r="G798" s="1">
        <f>IF(ISBLANK(WaterMain!E148),"",WaterMain!E148)</f>
        <v>53.1</v>
      </c>
      <c r="H798" s="1">
        <f>IF(ISBLANK(WaterMain!F148),"",WaterMain!F148)</f>
        <v>53.1</v>
      </c>
      <c r="I798" s="1">
        <f>IF(ISBLANK(WaterMain!G148),"",WaterMain!G148)</f>
        <v>53.1</v>
      </c>
      <c r="J798" s="1">
        <f>IF(ISBLANK(WaterMain!H148),"",WaterMain!H148)</f>
        <v>53.1</v>
      </c>
      <c r="K798" s="1">
        <f>IF(ISBLANK(WaterMain!I148),"",WaterMain!I148)</f>
        <v>53.1</v>
      </c>
      <c r="L798" s="1">
        <f>IF(ISBLANK(WaterMain!J148),"",WaterMain!J148)</f>
        <v>53.1</v>
      </c>
      <c r="M798" s="1">
        <f>IF(ISBLANK(WaterMain!K148),"",WaterMain!K148)</f>
        <v>53.1</v>
      </c>
      <c r="N798" s="1">
        <f>IF(ISBLANK(WaterMain!L148),"",WaterMain!L148)</f>
        <v>53.1</v>
      </c>
      <c r="O798" s="1">
        <f>IF(ISBLANK(WaterMain!M148),"",WaterMain!M148)</f>
        <v>53.1</v>
      </c>
      <c r="P798" s="1">
        <f>IF(ISBLANK(WaterMain!N148),"",WaterMain!N148)</f>
        <v>53.1</v>
      </c>
      <c r="Q798" s="1">
        <f>IF(ISBLANK(WaterMain!O148),"",WaterMain!O148)</f>
        <v>53.1</v>
      </c>
      <c r="R798" s="1">
        <f>IF(ISBLANK(WaterMain!P148),"",WaterMain!P148)</f>
        <v>53.1</v>
      </c>
      <c r="S798" s="1">
        <f>IF(ISBLANK(WaterMain!Q148),"",WaterMain!Q148)</f>
        <v>53.1</v>
      </c>
      <c r="T798" s="1">
        <f>IF(ISBLANK(WaterMain!R148),"",WaterMain!R148)</f>
        <v>53.1</v>
      </c>
      <c r="U798" s="1">
        <f>IF(ISBLANK(WaterMain!S148),"",WaterMain!S148)</f>
        <v>53.1</v>
      </c>
      <c r="V798" s="1">
        <f>IF(ISBLANK(WaterMain!T148),"",WaterMain!T148)</f>
        <v>53.1</v>
      </c>
      <c r="W798" s="1">
        <f>IF(ISBLANK(WaterMain!U148),"",WaterMain!U148)</f>
        <v>53.1</v>
      </c>
      <c r="X798" s="1">
        <f>IF(ISBLANK(WaterMain!V148),"",WaterMain!V148)</f>
        <v>53.1</v>
      </c>
      <c r="Y798" s="1">
        <f>IF(ISBLANK(WaterMain!W148),"",WaterMain!W148)</f>
        <v>53.1</v>
      </c>
      <c r="Z798" s="1">
        <f>IF(ISBLANK(WaterMain!X148),"",WaterMain!X148)</f>
        <v>53.1</v>
      </c>
      <c r="AA798" s="1">
        <f>IF(ISBLANK(WaterMain!Y148),"",WaterMain!Y148)</f>
        <v>53.1</v>
      </c>
      <c r="AB798" s="23">
        <f>IF(ISBLANK(WaterMain!Z148),"",WaterMain!Z148)</f>
        <v>53.1</v>
      </c>
    </row>
    <row r="799" spans="1:28" x14ac:dyDescent="0.25">
      <c r="A799" s="53" t="str">
        <f>IF(ISBLANK(WaterMain!A149),NA(),WaterMain!A149)</f>
        <v>WaterMainCZ13</v>
      </c>
      <c r="B799" t="str">
        <f t="shared" si="50"/>
        <v>WaterMainCZ13</v>
      </c>
      <c r="C799" t="str">
        <f>IF(ISBLANK(WaterMain!B149),"",WaterMain!B149)</f>
        <v>Jan</v>
      </c>
      <c r="D799" t="str">
        <f>$B$799&amp;C799</f>
        <v>WaterMainCZ13Jan</v>
      </c>
      <c r="E799" s="1">
        <f>IF(ISBLANK(WaterMain!C149),"",WaterMain!C149)</f>
        <v>51.7</v>
      </c>
      <c r="F799" s="1">
        <f>IF(ISBLANK(WaterMain!D149),"",WaterMain!D149)</f>
        <v>51.7</v>
      </c>
      <c r="G799" s="1">
        <f>IF(ISBLANK(WaterMain!E149),"",WaterMain!E149)</f>
        <v>51.7</v>
      </c>
      <c r="H799" s="1">
        <f>IF(ISBLANK(WaterMain!F149),"",WaterMain!F149)</f>
        <v>51.7</v>
      </c>
      <c r="I799" s="1">
        <f>IF(ISBLANK(WaterMain!G149),"",WaterMain!G149)</f>
        <v>51.7</v>
      </c>
      <c r="J799" s="1">
        <f>IF(ISBLANK(WaterMain!H149),"",WaterMain!H149)</f>
        <v>51.7</v>
      </c>
      <c r="K799" s="1">
        <f>IF(ISBLANK(WaterMain!I149),"",WaterMain!I149)</f>
        <v>51.7</v>
      </c>
      <c r="L799" s="1">
        <f>IF(ISBLANK(WaterMain!J149),"",WaterMain!J149)</f>
        <v>51.7</v>
      </c>
      <c r="M799" s="1">
        <f>IF(ISBLANK(WaterMain!K149),"",WaterMain!K149)</f>
        <v>51.7</v>
      </c>
      <c r="N799" s="1">
        <f>IF(ISBLANK(WaterMain!L149),"",WaterMain!L149)</f>
        <v>51.7</v>
      </c>
      <c r="O799" s="1">
        <f>IF(ISBLANK(WaterMain!M149),"",WaterMain!M149)</f>
        <v>51.7</v>
      </c>
      <c r="P799" s="1">
        <f>IF(ISBLANK(WaterMain!N149),"",WaterMain!N149)</f>
        <v>51.7</v>
      </c>
      <c r="Q799" s="1">
        <f>IF(ISBLANK(WaterMain!O149),"",WaterMain!O149)</f>
        <v>51.7</v>
      </c>
      <c r="R799" s="1">
        <f>IF(ISBLANK(WaterMain!P149),"",WaterMain!P149)</f>
        <v>51.7</v>
      </c>
      <c r="S799" s="1">
        <f>IF(ISBLANK(WaterMain!Q149),"",WaterMain!Q149)</f>
        <v>51.7</v>
      </c>
      <c r="T799" s="1">
        <f>IF(ISBLANK(WaterMain!R149),"",WaterMain!R149)</f>
        <v>51.7</v>
      </c>
      <c r="U799" s="1">
        <f>IF(ISBLANK(WaterMain!S149),"",WaterMain!S149)</f>
        <v>51.7</v>
      </c>
      <c r="V799" s="1">
        <f>IF(ISBLANK(WaterMain!T149),"",WaterMain!T149)</f>
        <v>51.7</v>
      </c>
      <c r="W799" s="1">
        <f>IF(ISBLANK(WaterMain!U149),"",WaterMain!U149)</f>
        <v>51.7</v>
      </c>
      <c r="X799" s="1">
        <f>IF(ISBLANK(WaterMain!V149),"",WaterMain!V149)</f>
        <v>51.7</v>
      </c>
      <c r="Y799" s="1">
        <f>IF(ISBLANK(WaterMain!W149),"",WaterMain!W149)</f>
        <v>51.7</v>
      </c>
      <c r="Z799" s="1">
        <f>IF(ISBLANK(WaterMain!X149),"",WaterMain!X149)</f>
        <v>51.7</v>
      </c>
      <c r="AA799" s="1">
        <f>IF(ISBLANK(WaterMain!Y149),"",WaterMain!Y149)</f>
        <v>51.7</v>
      </c>
      <c r="AB799" s="23">
        <f>IF(ISBLANK(WaterMain!Z149),"",WaterMain!Z149)</f>
        <v>51.7</v>
      </c>
    </row>
    <row r="800" spans="1:28" x14ac:dyDescent="0.25">
      <c r="A800" s="53" t="e">
        <f>IF(ISBLANK(WaterMain!A150),NA(),WaterMain!A150)</f>
        <v>#N/A</v>
      </c>
      <c r="B800" t="e">
        <f t="shared" si="50"/>
        <v>#N/A</v>
      </c>
      <c r="C800" t="str">
        <f>IF(ISBLANK(WaterMain!B150),"",WaterMain!B150)</f>
        <v>Feb</v>
      </c>
      <c r="D800" t="str">
        <f t="shared" ref="D800:D810" si="53">$B$799&amp;C800</f>
        <v>WaterMainCZ13Feb</v>
      </c>
      <c r="E800" s="1">
        <f>IF(ISBLANK(WaterMain!C150),"",WaterMain!C150)</f>
        <v>51.9</v>
      </c>
      <c r="F800" s="1">
        <f>IF(ISBLANK(WaterMain!D150),"",WaterMain!D150)</f>
        <v>51.9</v>
      </c>
      <c r="G800" s="1">
        <f>IF(ISBLANK(WaterMain!E150),"",WaterMain!E150)</f>
        <v>51.9</v>
      </c>
      <c r="H800" s="1">
        <f>IF(ISBLANK(WaterMain!F150),"",WaterMain!F150)</f>
        <v>51.9</v>
      </c>
      <c r="I800" s="1">
        <f>IF(ISBLANK(WaterMain!G150),"",WaterMain!G150)</f>
        <v>51.9</v>
      </c>
      <c r="J800" s="1">
        <f>IF(ISBLANK(WaterMain!H150),"",WaterMain!H150)</f>
        <v>51.9</v>
      </c>
      <c r="K800" s="1">
        <f>IF(ISBLANK(WaterMain!I150),"",WaterMain!I150)</f>
        <v>51.9</v>
      </c>
      <c r="L800" s="1">
        <f>IF(ISBLANK(WaterMain!J150),"",WaterMain!J150)</f>
        <v>51.9</v>
      </c>
      <c r="M800" s="1">
        <f>IF(ISBLANK(WaterMain!K150),"",WaterMain!K150)</f>
        <v>51.9</v>
      </c>
      <c r="N800" s="1">
        <f>IF(ISBLANK(WaterMain!L150),"",WaterMain!L150)</f>
        <v>51.9</v>
      </c>
      <c r="O800" s="1">
        <f>IF(ISBLANK(WaterMain!M150),"",WaterMain!M150)</f>
        <v>51.9</v>
      </c>
      <c r="P800" s="1">
        <f>IF(ISBLANK(WaterMain!N150),"",WaterMain!N150)</f>
        <v>51.9</v>
      </c>
      <c r="Q800" s="1">
        <f>IF(ISBLANK(WaterMain!O150),"",WaterMain!O150)</f>
        <v>51.9</v>
      </c>
      <c r="R800" s="1">
        <f>IF(ISBLANK(WaterMain!P150),"",WaterMain!P150)</f>
        <v>51.9</v>
      </c>
      <c r="S800" s="1">
        <f>IF(ISBLANK(WaterMain!Q150),"",WaterMain!Q150)</f>
        <v>51.9</v>
      </c>
      <c r="T800" s="1">
        <f>IF(ISBLANK(WaterMain!R150),"",WaterMain!R150)</f>
        <v>51.9</v>
      </c>
      <c r="U800" s="1">
        <f>IF(ISBLANK(WaterMain!S150),"",WaterMain!S150)</f>
        <v>51.9</v>
      </c>
      <c r="V800" s="1">
        <f>IF(ISBLANK(WaterMain!T150),"",WaterMain!T150)</f>
        <v>51.9</v>
      </c>
      <c r="W800" s="1">
        <f>IF(ISBLANK(WaterMain!U150),"",WaterMain!U150)</f>
        <v>51.9</v>
      </c>
      <c r="X800" s="1">
        <f>IF(ISBLANK(WaterMain!V150),"",WaterMain!V150)</f>
        <v>51.9</v>
      </c>
      <c r="Y800" s="1">
        <f>IF(ISBLANK(WaterMain!W150),"",WaterMain!W150)</f>
        <v>51.9</v>
      </c>
      <c r="Z800" s="1">
        <f>IF(ISBLANK(WaterMain!X150),"",WaterMain!X150)</f>
        <v>51.9</v>
      </c>
      <c r="AA800" s="1">
        <f>IF(ISBLANK(WaterMain!Y150),"",WaterMain!Y150)</f>
        <v>51.9</v>
      </c>
      <c r="AB800" s="23">
        <f>IF(ISBLANK(WaterMain!Z150),"",WaterMain!Z150)</f>
        <v>51.9</v>
      </c>
    </row>
    <row r="801" spans="1:28" x14ac:dyDescent="0.25">
      <c r="A801" s="53" t="e">
        <f>IF(ISBLANK(WaterMain!A151),NA(),WaterMain!A151)</f>
        <v>#N/A</v>
      </c>
      <c r="B801" t="e">
        <f t="shared" si="50"/>
        <v>#N/A</v>
      </c>
      <c r="C801" t="str">
        <f>IF(ISBLANK(WaterMain!B151),"",WaterMain!B151)</f>
        <v>Mar</v>
      </c>
      <c r="D801" t="str">
        <f t="shared" si="53"/>
        <v>WaterMainCZ13Mar</v>
      </c>
      <c r="E801" s="1">
        <f>IF(ISBLANK(WaterMain!C151),"",WaterMain!C151)</f>
        <v>53.5</v>
      </c>
      <c r="F801" s="1">
        <f>IF(ISBLANK(WaterMain!D151),"",WaterMain!D151)</f>
        <v>53.5</v>
      </c>
      <c r="G801" s="1">
        <f>IF(ISBLANK(WaterMain!E151),"",WaterMain!E151)</f>
        <v>53.5</v>
      </c>
      <c r="H801" s="1">
        <f>IF(ISBLANK(WaterMain!F151),"",WaterMain!F151)</f>
        <v>53.5</v>
      </c>
      <c r="I801" s="1">
        <f>IF(ISBLANK(WaterMain!G151),"",WaterMain!G151)</f>
        <v>53.5</v>
      </c>
      <c r="J801" s="1">
        <f>IF(ISBLANK(WaterMain!H151),"",WaterMain!H151)</f>
        <v>53.5</v>
      </c>
      <c r="K801" s="1">
        <f>IF(ISBLANK(WaterMain!I151),"",WaterMain!I151)</f>
        <v>53.5</v>
      </c>
      <c r="L801" s="1">
        <f>IF(ISBLANK(WaterMain!J151),"",WaterMain!J151)</f>
        <v>53.5</v>
      </c>
      <c r="M801" s="1">
        <f>IF(ISBLANK(WaterMain!K151),"",WaterMain!K151)</f>
        <v>53.5</v>
      </c>
      <c r="N801" s="1">
        <f>IF(ISBLANK(WaterMain!L151),"",WaterMain!L151)</f>
        <v>53.5</v>
      </c>
      <c r="O801" s="1">
        <f>IF(ISBLANK(WaterMain!M151),"",WaterMain!M151)</f>
        <v>53.5</v>
      </c>
      <c r="P801" s="1">
        <f>IF(ISBLANK(WaterMain!N151),"",WaterMain!N151)</f>
        <v>53.5</v>
      </c>
      <c r="Q801" s="1">
        <f>IF(ISBLANK(WaterMain!O151),"",WaterMain!O151)</f>
        <v>53.5</v>
      </c>
      <c r="R801" s="1">
        <f>IF(ISBLANK(WaterMain!P151),"",WaterMain!P151)</f>
        <v>53.5</v>
      </c>
      <c r="S801" s="1">
        <f>IF(ISBLANK(WaterMain!Q151),"",WaterMain!Q151)</f>
        <v>53.5</v>
      </c>
      <c r="T801" s="1">
        <f>IF(ISBLANK(WaterMain!R151),"",WaterMain!R151)</f>
        <v>53.5</v>
      </c>
      <c r="U801" s="1">
        <f>IF(ISBLANK(WaterMain!S151),"",WaterMain!S151)</f>
        <v>53.5</v>
      </c>
      <c r="V801" s="1">
        <f>IF(ISBLANK(WaterMain!T151),"",WaterMain!T151)</f>
        <v>53.5</v>
      </c>
      <c r="W801" s="1">
        <f>IF(ISBLANK(WaterMain!U151),"",WaterMain!U151)</f>
        <v>53.5</v>
      </c>
      <c r="X801" s="1">
        <f>IF(ISBLANK(WaterMain!V151),"",WaterMain!V151)</f>
        <v>53.5</v>
      </c>
      <c r="Y801" s="1">
        <f>IF(ISBLANK(WaterMain!W151),"",WaterMain!W151)</f>
        <v>53.5</v>
      </c>
      <c r="Z801" s="1">
        <f>IF(ISBLANK(WaterMain!X151),"",WaterMain!X151)</f>
        <v>53.5</v>
      </c>
      <c r="AA801" s="1">
        <f>IF(ISBLANK(WaterMain!Y151),"",WaterMain!Y151)</f>
        <v>53.5</v>
      </c>
      <c r="AB801" s="23">
        <f>IF(ISBLANK(WaterMain!Z151),"",WaterMain!Z151)</f>
        <v>53.5</v>
      </c>
    </row>
    <row r="802" spans="1:28" x14ac:dyDescent="0.25">
      <c r="A802" s="53" t="e">
        <f>IF(ISBLANK(WaterMain!A152),NA(),WaterMain!A152)</f>
        <v>#N/A</v>
      </c>
      <c r="B802" t="e">
        <f t="shared" si="50"/>
        <v>#N/A</v>
      </c>
      <c r="C802" t="str">
        <f>IF(ISBLANK(WaterMain!B152),"",WaterMain!B152)</f>
        <v>Apr</v>
      </c>
      <c r="D802" t="str">
        <f t="shared" si="53"/>
        <v>WaterMainCZ13Apr</v>
      </c>
      <c r="E802" s="1">
        <f>IF(ISBLANK(WaterMain!C152),"",WaterMain!C152)</f>
        <v>55.4</v>
      </c>
      <c r="F802" s="1">
        <f>IF(ISBLANK(WaterMain!D152),"",WaterMain!D152)</f>
        <v>55.4</v>
      </c>
      <c r="G802" s="1">
        <f>IF(ISBLANK(WaterMain!E152),"",WaterMain!E152)</f>
        <v>55.4</v>
      </c>
      <c r="H802" s="1">
        <f>IF(ISBLANK(WaterMain!F152),"",WaterMain!F152)</f>
        <v>55.4</v>
      </c>
      <c r="I802" s="1">
        <f>IF(ISBLANK(WaterMain!G152),"",WaterMain!G152)</f>
        <v>55.4</v>
      </c>
      <c r="J802" s="1">
        <f>IF(ISBLANK(WaterMain!H152),"",WaterMain!H152)</f>
        <v>55.4</v>
      </c>
      <c r="K802" s="1">
        <f>IF(ISBLANK(WaterMain!I152),"",WaterMain!I152)</f>
        <v>55.4</v>
      </c>
      <c r="L802" s="1">
        <f>IF(ISBLANK(WaterMain!J152),"",WaterMain!J152)</f>
        <v>55.4</v>
      </c>
      <c r="M802" s="1">
        <f>IF(ISBLANK(WaterMain!K152),"",WaterMain!K152)</f>
        <v>55.4</v>
      </c>
      <c r="N802" s="1">
        <f>IF(ISBLANK(WaterMain!L152),"",WaterMain!L152)</f>
        <v>55.4</v>
      </c>
      <c r="O802" s="1">
        <f>IF(ISBLANK(WaterMain!M152),"",WaterMain!M152)</f>
        <v>55.4</v>
      </c>
      <c r="P802" s="1">
        <f>IF(ISBLANK(WaterMain!N152),"",WaterMain!N152)</f>
        <v>55.4</v>
      </c>
      <c r="Q802" s="1">
        <f>IF(ISBLANK(WaterMain!O152),"",WaterMain!O152)</f>
        <v>55.4</v>
      </c>
      <c r="R802" s="1">
        <f>IF(ISBLANK(WaterMain!P152),"",WaterMain!P152)</f>
        <v>55.4</v>
      </c>
      <c r="S802" s="1">
        <f>IF(ISBLANK(WaterMain!Q152),"",WaterMain!Q152)</f>
        <v>55.4</v>
      </c>
      <c r="T802" s="1">
        <f>IF(ISBLANK(WaterMain!R152),"",WaterMain!R152)</f>
        <v>55.4</v>
      </c>
      <c r="U802" s="1">
        <f>IF(ISBLANK(WaterMain!S152),"",WaterMain!S152)</f>
        <v>55.4</v>
      </c>
      <c r="V802" s="1">
        <f>IF(ISBLANK(WaterMain!T152),"",WaterMain!T152)</f>
        <v>55.4</v>
      </c>
      <c r="W802" s="1">
        <f>IF(ISBLANK(WaterMain!U152),"",WaterMain!U152)</f>
        <v>55.4</v>
      </c>
      <c r="X802" s="1">
        <f>IF(ISBLANK(WaterMain!V152),"",WaterMain!V152)</f>
        <v>55.4</v>
      </c>
      <c r="Y802" s="1">
        <f>IF(ISBLANK(WaterMain!W152),"",WaterMain!W152)</f>
        <v>55.4</v>
      </c>
      <c r="Z802" s="1">
        <f>IF(ISBLANK(WaterMain!X152),"",WaterMain!X152)</f>
        <v>55.4</v>
      </c>
      <c r="AA802" s="1">
        <f>IF(ISBLANK(WaterMain!Y152),"",WaterMain!Y152)</f>
        <v>55.4</v>
      </c>
      <c r="AB802" s="23">
        <f>IF(ISBLANK(WaterMain!Z152),"",WaterMain!Z152)</f>
        <v>55.4</v>
      </c>
    </row>
    <row r="803" spans="1:28" x14ac:dyDescent="0.25">
      <c r="A803" s="53" t="e">
        <f>IF(ISBLANK(WaterMain!A153),NA(),WaterMain!A153)</f>
        <v>#N/A</v>
      </c>
      <c r="B803" t="e">
        <f t="shared" si="50"/>
        <v>#N/A</v>
      </c>
      <c r="C803" t="str">
        <f>IF(ISBLANK(WaterMain!B153),"",WaterMain!B153)</f>
        <v>May</v>
      </c>
      <c r="D803" t="str">
        <f t="shared" si="53"/>
        <v>WaterMainCZ13May</v>
      </c>
      <c r="E803" s="1">
        <f>IF(ISBLANK(WaterMain!C153),"",WaterMain!C153)</f>
        <v>56.2</v>
      </c>
      <c r="F803" s="1">
        <f>IF(ISBLANK(WaterMain!D153),"",WaterMain!D153)</f>
        <v>56.2</v>
      </c>
      <c r="G803" s="1">
        <f>IF(ISBLANK(WaterMain!E153),"",WaterMain!E153)</f>
        <v>56.2</v>
      </c>
      <c r="H803" s="1">
        <f>IF(ISBLANK(WaterMain!F153),"",WaterMain!F153)</f>
        <v>56.2</v>
      </c>
      <c r="I803" s="1">
        <f>IF(ISBLANK(WaterMain!G153),"",WaterMain!G153)</f>
        <v>56.2</v>
      </c>
      <c r="J803" s="1">
        <f>IF(ISBLANK(WaterMain!H153),"",WaterMain!H153)</f>
        <v>56.2</v>
      </c>
      <c r="K803" s="1">
        <f>IF(ISBLANK(WaterMain!I153),"",WaterMain!I153)</f>
        <v>56.2</v>
      </c>
      <c r="L803" s="1">
        <f>IF(ISBLANK(WaterMain!J153),"",WaterMain!J153)</f>
        <v>56.2</v>
      </c>
      <c r="M803" s="1">
        <f>IF(ISBLANK(WaterMain!K153),"",WaterMain!K153)</f>
        <v>56.2</v>
      </c>
      <c r="N803" s="1">
        <f>IF(ISBLANK(WaterMain!L153),"",WaterMain!L153)</f>
        <v>56.2</v>
      </c>
      <c r="O803" s="1">
        <f>IF(ISBLANK(WaterMain!M153),"",WaterMain!M153)</f>
        <v>56.2</v>
      </c>
      <c r="P803" s="1">
        <f>IF(ISBLANK(WaterMain!N153),"",WaterMain!N153)</f>
        <v>56.2</v>
      </c>
      <c r="Q803" s="1">
        <f>IF(ISBLANK(WaterMain!O153),"",WaterMain!O153)</f>
        <v>56.2</v>
      </c>
      <c r="R803" s="1">
        <f>IF(ISBLANK(WaterMain!P153),"",WaterMain!P153)</f>
        <v>56.2</v>
      </c>
      <c r="S803" s="1">
        <f>IF(ISBLANK(WaterMain!Q153),"",WaterMain!Q153)</f>
        <v>56.2</v>
      </c>
      <c r="T803" s="1">
        <f>IF(ISBLANK(WaterMain!R153),"",WaterMain!R153)</f>
        <v>56.2</v>
      </c>
      <c r="U803" s="1">
        <f>IF(ISBLANK(WaterMain!S153),"",WaterMain!S153)</f>
        <v>56.2</v>
      </c>
      <c r="V803" s="1">
        <f>IF(ISBLANK(WaterMain!T153),"",WaterMain!T153)</f>
        <v>56.2</v>
      </c>
      <c r="W803" s="1">
        <f>IF(ISBLANK(WaterMain!U153),"",WaterMain!U153)</f>
        <v>56.2</v>
      </c>
      <c r="X803" s="1">
        <f>IF(ISBLANK(WaterMain!V153),"",WaterMain!V153)</f>
        <v>56.2</v>
      </c>
      <c r="Y803" s="1">
        <f>IF(ISBLANK(WaterMain!W153),"",WaterMain!W153)</f>
        <v>56.2</v>
      </c>
      <c r="Z803" s="1">
        <f>IF(ISBLANK(WaterMain!X153),"",WaterMain!X153)</f>
        <v>56.2</v>
      </c>
      <c r="AA803" s="1">
        <f>IF(ISBLANK(WaterMain!Y153),"",WaterMain!Y153)</f>
        <v>56.2</v>
      </c>
      <c r="AB803" s="23">
        <f>IF(ISBLANK(WaterMain!Z153),"",WaterMain!Z153)</f>
        <v>56.2</v>
      </c>
    </row>
    <row r="804" spans="1:28" x14ac:dyDescent="0.25">
      <c r="A804" s="53" t="e">
        <f>IF(ISBLANK(WaterMain!A154),NA(),WaterMain!A154)</f>
        <v>#N/A</v>
      </c>
      <c r="B804" t="e">
        <f t="shared" si="50"/>
        <v>#N/A</v>
      </c>
      <c r="C804" t="str">
        <f>IF(ISBLANK(WaterMain!B154),"",WaterMain!B154)</f>
        <v>Jun</v>
      </c>
      <c r="D804" t="str">
        <f t="shared" si="53"/>
        <v>WaterMainCZ13Jun</v>
      </c>
      <c r="E804" s="1">
        <f>IF(ISBLANK(WaterMain!C154),"",WaterMain!C154)</f>
        <v>60.1</v>
      </c>
      <c r="F804" s="1">
        <f>IF(ISBLANK(WaterMain!D154),"",WaterMain!D154)</f>
        <v>60.1</v>
      </c>
      <c r="G804" s="1">
        <f>IF(ISBLANK(WaterMain!E154),"",WaterMain!E154)</f>
        <v>60.1</v>
      </c>
      <c r="H804" s="1">
        <f>IF(ISBLANK(WaterMain!F154),"",WaterMain!F154)</f>
        <v>60.1</v>
      </c>
      <c r="I804" s="1">
        <f>IF(ISBLANK(WaterMain!G154),"",WaterMain!G154)</f>
        <v>60.1</v>
      </c>
      <c r="J804" s="1">
        <f>IF(ISBLANK(WaterMain!H154),"",WaterMain!H154)</f>
        <v>60.1</v>
      </c>
      <c r="K804" s="1">
        <f>IF(ISBLANK(WaterMain!I154),"",WaterMain!I154)</f>
        <v>60.1</v>
      </c>
      <c r="L804" s="1">
        <f>IF(ISBLANK(WaterMain!J154),"",WaterMain!J154)</f>
        <v>60.1</v>
      </c>
      <c r="M804" s="1">
        <f>IF(ISBLANK(WaterMain!K154),"",WaterMain!K154)</f>
        <v>60.1</v>
      </c>
      <c r="N804" s="1">
        <f>IF(ISBLANK(WaterMain!L154),"",WaterMain!L154)</f>
        <v>60.1</v>
      </c>
      <c r="O804" s="1">
        <f>IF(ISBLANK(WaterMain!M154),"",WaterMain!M154)</f>
        <v>60.1</v>
      </c>
      <c r="P804" s="1">
        <f>IF(ISBLANK(WaterMain!N154),"",WaterMain!N154)</f>
        <v>60.1</v>
      </c>
      <c r="Q804" s="1">
        <f>IF(ISBLANK(WaterMain!O154),"",WaterMain!O154)</f>
        <v>60.1</v>
      </c>
      <c r="R804" s="1">
        <f>IF(ISBLANK(WaterMain!P154),"",WaterMain!P154)</f>
        <v>60.1</v>
      </c>
      <c r="S804" s="1">
        <f>IF(ISBLANK(WaterMain!Q154),"",WaterMain!Q154)</f>
        <v>60.1</v>
      </c>
      <c r="T804" s="1">
        <f>IF(ISBLANK(WaterMain!R154),"",WaterMain!R154)</f>
        <v>60.1</v>
      </c>
      <c r="U804" s="1">
        <f>IF(ISBLANK(WaterMain!S154),"",WaterMain!S154)</f>
        <v>60.1</v>
      </c>
      <c r="V804" s="1">
        <f>IF(ISBLANK(WaterMain!T154),"",WaterMain!T154)</f>
        <v>60.1</v>
      </c>
      <c r="W804" s="1">
        <f>IF(ISBLANK(WaterMain!U154),"",WaterMain!U154)</f>
        <v>60.1</v>
      </c>
      <c r="X804" s="1">
        <f>IF(ISBLANK(WaterMain!V154),"",WaterMain!V154)</f>
        <v>60.1</v>
      </c>
      <c r="Y804" s="1">
        <f>IF(ISBLANK(WaterMain!W154),"",WaterMain!W154)</f>
        <v>60.1</v>
      </c>
      <c r="Z804" s="1">
        <f>IF(ISBLANK(WaterMain!X154),"",WaterMain!X154)</f>
        <v>60.1</v>
      </c>
      <c r="AA804" s="1">
        <f>IF(ISBLANK(WaterMain!Y154),"",WaterMain!Y154)</f>
        <v>60.1</v>
      </c>
      <c r="AB804" s="23">
        <f>IF(ISBLANK(WaterMain!Z154),"",WaterMain!Z154)</f>
        <v>60.1</v>
      </c>
    </row>
    <row r="805" spans="1:28" x14ac:dyDescent="0.25">
      <c r="A805" s="53" t="e">
        <f>IF(ISBLANK(WaterMain!A155),NA(),WaterMain!A155)</f>
        <v>#N/A</v>
      </c>
      <c r="B805" t="e">
        <f t="shared" si="50"/>
        <v>#N/A</v>
      </c>
      <c r="C805" t="str">
        <f>IF(ISBLANK(WaterMain!B155),"",WaterMain!B155)</f>
        <v>Jul</v>
      </c>
      <c r="D805" t="str">
        <f t="shared" si="53"/>
        <v>WaterMainCZ13Jul</v>
      </c>
      <c r="E805" s="1">
        <f>IF(ISBLANK(WaterMain!C155),"",WaterMain!C155)</f>
        <v>63.2</v>
      </c>
      <c r="F805" s="1">
        <f>IF(ISBLANK(WaterMain!D155),"",WaterMain!D155)</f>
        <v>63.2</v>
      </c>
      <c r="G805" s="1">
        <f>IF(ISBLANK(WaterMain!E155),"",WaterMain!E155)</f>
        <v>63.2</v>
      </c>
      <c r="H805" s="1">
        <f>IF(ISBLANK(WaterMain!F155),"",WaterMain!F155)</f>
        <v>63.2</v>
      </c>
      <c r="I805" s="1">
        <f>IF(ISBLANK(WaterMain!G155),"",WaterMain!G155)</f>
        <v>63.2</v>
      </c>
      <c r="J805" s="1">
        <f>IF(ISBLANK(WaterMain!H155),"",WaterMain!H155)</f>
        <v>63.2</v>
      </c>
      <c r="K805" s="1">
        <f>IF(ISBLANK(WaterMain!I155),"",WaterMain!I155)</f>
        <v>63.2</v>
      </c>
      <c r="L805" s="1">
        <f>IF(ISBLANK(WaterMain!J155),"",WaterMain!J155)</f>
        <v>63.2</v>
      </c>
      <c r="M805" s="1">
        <f>IF(ISBLANK(WaterMain!K155),"",WaterMain!K155)</f>
        <v>63.2</v>
      </c>
      <c r="N805" s="1">
        <f>IF(ISBLANK(WaterMain!L155),"",WaterMain!L155)</f>
        <v>63.2</v>
      </c>
      <c r="O805" s="1">
        <f>IF(ISBLANK(WaterMain!M155),"",WaterMain!M155)</f>
        <v>63.2</v>
      </c>
      <c r="P805" s="1">
        <f>IF(ISBLANK(WaterMain!N155),"",WaterMain!N155)</f>
        <v>63.2</v>
      </c>
      <c r="Q805" s="1">
        <f>IF(ISBLANK(WaterMain!O155),"",WaterMain!O155)</f>
        <v>63.2</v>
      </c>
      <c r="R805" s="1">
        <f>IF(ISBLANK(WaterMain!P155),"",WaterMain!P155)</f>
        <v>63.2</v>
      </c>
      <c r="S805" s="1">
        <f>IF(ISBLANK(WaterMain!Q155),"",WaterMain!Q155)</f>
        <v>63.2</v>
      </c>
      <c r="T805" s="1">
        <f>IF(ISBLANK(WaterMain!R155),"",WaterMain!R155)</f>
        <v>63.2</v>
      </c>
      <c r="U805" s="1">
        <f>IF(ISBLANK(WaterMain!S155),"",WaterMain!S155)</f>
        <v>63.2</v>
      </c>
      <c r="V805" s="1">
        <f>IF(ISBLANK(WaterMain!T155),"",WaterMain!T155)</f>
        <v>63.2</v>
      </c>
      <c r="W805" s="1">
        <f>IF(ISBLANK(WaterMain!U155),"",WaterMain!U155)</f>
        <v>63.2</v>
      </c>
      <c r="X805" s="1">
        <f>IF(ISBLANK(WaterMain!V155),"",WaterMain!V155)</f>
        <v>63.2</v>
      </c>
      <c r="Y805" s="1">
        <f>IF(ISBLANK(WaterMain!W155),"",WaterMain!W155)</f>
        <v>63.2</v>
      </c>
      <c r="Z805" s="1">
        <f>IF(ISBLANK(WaterMain!X155),"",WaterMain!X155)</f>
        <v>63.2</v>
      </c>
      <c r="AA805" s="1">
        <f>IF(ISBLANK(WaterMain!Y155),"",WaterMain!Y155)</f>
        <v>63.2</v>
      </c>
      <c r="AB805" s="23">
        <f>IF(ISBLANK(WaterMain!Z155),"",WaterMain!Z155)</f>
        <v>63.2</v>
      </c>
    </row>
    <row r="806" spans="1:28" x14ac:dyDescent="0.25">
      <c r="A806" s="53" t="e">
        <f>IF(ISBLANK(WaterMain!A156),NA(),WaterMain!A156)</f>
        <v>#N/A</v>
      </c>
      <c r="B806" t="e">
        <f t="shared" si="50"/>
        <v>#N/A</v>
      </c>
      <c r="C806" t="str">
        <f>IF(ISBLANK(WaterMain!B156),"",WaterMain!B156)</f>
        <v>Aug</v>
      </c>
      <c r="D806" t="str">
        <f t="shared" si="53"/>
        <v>WaterMainCZ13Aug</v>
      </c>
      <c r="E806" s="1">
        <f>IF(ISBLANK(WaterMain!C156),"",WaterMain!C156)</f>
        <v>65.2</v>
      </c>
      <c r="F806" s="1">
        <f>IF(ISBLANK(WaterMain!D156),"",WaterMain!D156)</f>
        <v>65.2</v>
      </c>
      <c r="G806" s="1">
        <f>IF(ISBLANK(WaterMain!E156),"",WaterMain!E156)</f>
        <v>65.2</v>
      </c>
      <c r="H806" s="1">
        <f>IF(ISBLANK(WaterMain!F156),"",WaterMain!F156)</f>
        <v>65.2</v>
      </c>
      <c r="I806" s="1">
        <f>IF(ISBLANK(WaterMain!G156),"",WaterMain!G156)</f>
        <v>65.2</v>
      </c>
      <c r="J806" s="1">
        <f>IF(ISBLANK(WaterMain!H156),"",WaterMain!H156)</f>
        <v>65.2</v>
      </c>
      <c r="K806" s="1">
        <f>IF(ISBLANK(WaterMain!I156),"",WaterMain!I156)</f>
        <v>65.2</v>
      </c>
      <c r="L806" s="1">
        <f>IF(ISBLANK(WaterMain!J156),"",WaterMain!J156)</f>
        <v>65.2</v>
      </c>
      <c r="M806" s="1">
        <f>IF(ISBLANK(WaterMain!K156),"",WaterMain!K156)</f>
        <v>65.2</v>
      </c>
      <c r="N806" s="1">
        <f>IF(ISBLANK(WaterMain!L156),"",WaterMain!L156)</f>
        <v>65.2</v>
      </c>
      <c r="O806" s="1">
        <f>IF(ISBLANK(WaterMain!M156),"",WaterMain!M156)</f>
        <v>65.2</v>
      </c>
      <c r="P806" s="1">
        <f>IF(ISBLANK(WaterMain!N156),"",WaterMain!N156)</f>
        <v>65.2</v>
      </c>
      <c r="Q806" s="1">
        <f>IF(ISBLANK(WaterMain!O156),"",WaterMain!O156)</f>
        <v>65.2</v>
      </c>
      <c r="R806" s="1">
        <f>IF(ISBLANK(WaterMain!P156),"",WaterMain!P156)</f>
        <v>65.2</v>
      </c>
      <c r="S806" s="1">
        <f>IF(ISBLANK(WaterMain!Q156),"",WaterMain!Q156)</f>
        <v>65.2</v>
      </c>
      <c r="T806" s="1">
        <f>IF(ISBLANK(WaterMain!R156),"",WaterMain!R156)</f>
        <v>65.2</v>
      </c>
      <c r="U806" s="1">
        <f>IF(ISBLANK(WaterMain!S156),"",WaterMain!S156)</f>
        <v>65.2</v>
      </c>
      <c r="V806" s="1">
        <f>IF(ISBLANK(WaterMain!T156),"",WaterMain!T156)</f>
        <v>65.2</v>
      </c>
      <c r="W806" s="1">
        <f>IF(ISBLANK(WaterMain!U156),"",WaterMain!U156)</f>
        <v>65.2</v>
      </c>
      <c r="X806" s="1">
        <f>IF(ISBLANK(WaterMain!V156),"",WaterMain!V156)</f>
        <v>65.2</v>
      </c>
      <c r="Y806" s="1">
        <f>IF(ISBLANK(WaterMain!W156),"",WaterMain!W156)</f>
        <v>65.2</v>
      </c>
      <c r="Z806" s="1">
        <f>IF(ISBLANK(WaterMain!X156),"",WaterMain!X156)</f>
        <v>65.2</v>
      </c>
      <c r="AA806" s="1">
        <f>IF(ISBLANK(WaterMain!Y156),"",WaterMain!Y156)</f>
        <v>65.2</v>
      </c>
      <c r="AB806" s="23">
        <f>IF(ISBLANK(WaterMain!Z156),"",WaterMain!Z156)</f>
        <v>65.2</v>
      </c>
    </row>
    <row r="807" spans="1:28" x14ac:dyDescent="0.25">
      <c r="A807" s="53" t="e">
        <f>IF(ISBLANK(WaterMain!A157),NA(),WaterMain!A157)</f>
        <v>#N/A</v>
      </c>
      <c r="B807" t="e">
        <f t="shared" si="50"/>
        <v>#N/A</v>
      </c>
      <c r="C807" t="str">
        <f>IF(ISBLANK(WaterMain!B157),"",WaterMain!B157)</f>
        <v>Sep</v>
      </c>
      <c r="D807" t="str">
        <f t="shared" si="53"/>
        <v>WaterMainCZ13Sep</v>
      </c>
      <c r="E807" s="1">
        <f>IF(ISBLANK(WaterMain!C157),"",WaterMain!C157)</f>
        <v>64.400000000000006</v>
      </c>
      <c r="F807" s="1">
        <f>IF(ISBLANK(WaterMain!D157),"",WaterMain!D157)</f>
        <v>64.400000000000006</v>
      </c>
      <c r="G807" s="1">
        <f>IF(ISBLANK(WaterMain!E157),"",WaterMain!E157)</f>
        <v>64.400000000000006</v>
      </c>
      <c r="H807" s="1">
        <f>IF(ISBLANK(WaterMain!F157),"",WaterMain!F157)</f>
        <v>64.400000000000006</v>
      </c>
      <c r="I807" s="1">
        <f>IF(ISBLANK(WaterMain!G157),"",WaterMain!G157)</f>
        <v>64.400000000000006</v>
      </c>
      <c r="J807" s="1">
        <f>IF(ISBLANK(WaterMain!H157),"",WaterMain!H157)</f>
        <v>64.400000000000006</v>
      </c>
      <c r="K807" s="1">
        <f>IF(ISBLANK(WaterMain!I157),"",WaterMain!I157)</f>
        <v>64.400000000000006</v>
      </c>
      <c r="L807" s="1">
        <f>IF(ISBLANK(WaterMain!J157),"",WaterMain!J157)</f>
        <v>64.400000000000006</v>
      </c>
      <c r="M807" s="1">
        <f>IF(ISBLANK(WaterMain!K157),"",WaterMain!K157)</f>
        <v>64.400000000000006</v>
      </c>
      <c r="N807" s="1">
        <f>IF(ISBLANK(WaterMain!L157),"",WaterMain!L157)</f>
        <v>64.400000000000006</v>
      </c>
      <c r="O807" s="1">
        <f>IF(ISBLANK(WaterMain!M157),"",WaterMain!M157)</f>
        <v>64.400000000000006</v>
      </c>
      <c r="P807" s="1">
        <f>IF(ISBLANK(WaterMain!N157),"",WaterMain!N157)</f>
        <v>64.400000000000006</v>
      </c>
      <c r="Q807" s="1">
        <f>IF(ISBLANK(WaterMain!O157),"",WaterMain!O157)</f>
        <v>64.400000000000006</v>
      </c>
      <c r="R807" s="1">
        <f>IF(ISBLANK(WaterMain!P157),"",WaterMain!P157)</f>
        <v>64.400000000000006</v>
      </c>
      <c r="S807" s="1">
        <f>IF(ISBLANK(WaterMain!Q157),"",WaterMain!Q157)</f>
        <v>64.400000000000006</v>
      </c>
      <c r="T807" s="1">
        <f>IF(ISBLANK(WaterMain!R157),"",WaterMain!R157)</f>
        <v>64.400000000000006</v>
      </c>
      <c r="U807" s="1">
        <f>IF(ISBLANK(WaterMain!S157),"",WaterMain!S157)</f>
        <v>64.400000000000006</v>
      </c>
      <c r="V807" s="1">
        <f>IF(ISBLANK(WaterMain!T157),"",WaterMain!T157)</f>
        <v>64.400000000000006</v>
      </c>
      <c r="W807" s="1">
        <f>IF(ISBLANK(WaterMain!U157),"",WaterMain!U157)</f>
        <v>64.400000000000006</v>
      </c>
      <c r="X807" s="1">
        <f>IF(ISBLANK(WaterMain!V157),"",WaterMain!V157)</f>
        <v>64.400000000000006</v>
      </c>
      <c r="Y807" s="1">
        <f>IF(ISBLANK(WaterMain!W157),"",WaterMain!W157)</f>
        <v>64.400000000000006</v>
      </c>
      <c r="Z807" s="1">
        <f>IF(ISBLANK(WaterMain!X157),"",WaterMain!X157)</f>
        <v>64.400000000000006</v>
      </c>
      <c r="AA807" s="1">
        <f>IF(ISBLANK(WaterMain!Y157),"",WaterMain!Y157)</f>
        <v>64.400000000000006</v>
      </c>
      <c r="AB807" s="23">
        <f>IF(ISBLANK(WaterMain!Z157),"",WaterMain!Z157)</f>
        <v>64.400000000000006</v>
      </c>
    </row>
    <row r="808" spans="1:28" x14ac:dyDescent="0.25">
      <c r="A808" s="53" t="e">
        <f>IF(ISBLANK(WaterMain!A158),NA(),WaterMain!A158)</f>
        <v>#N/A</v>
      </c>
      <c r="B808" t="e">
        <f t="shared" si="50"/>
        <v>#N/A</v>
      </c>
      <c r="C808" t="str">
        <f>IF(ISBLANK(WaterMain!B158),"",WaterMain!B158)</f>
        <v>Oct</v>
      </c>
      <c r="D808" t="str">
        <f t="shared" si="53"/>
        <v>WaterMainCZ13Oct</v>
      </c>
      <c r="E808" s="1">
        <f>IF(ISBLANK(WaterMain!C158),"",WaterMain!C158)</f>
        <v>62.6</v>
      </c>
      <c r="F808" s="1">
        <f>IF(ISBLANK(WaterMain!D158),"",WaterMain!D158)</f>
        <v>62.6</v>
      </c>
      <c r="G808" s="1">
        <f>IF(ISBLANK(WaterMain!E158),"",WaterMain!E158)</f>
        <v>62.6</v>
      </c>
      <c r="H808" s="1">
        <f>IF(ISBLANK(WaterMain!F158),"",WaterMain!F158)</f>
        <v>62.6</v>
      </c>
      <c r="I808" s="1">
        <f>IF(ISBLANK(WaterMain!G158),"",WaterMain!G158)</f>
        <v>62.6</v>
      </c>
      <c r="J808" s="1">
        <f>IF(ISBLANK(WaterMain!H158),"",WaterMain!H158)</f>
        <v>62.6</v>
      </c>
      <c r="K808" s="1">
        <f>IF(ISBLANK(WaterMain!I158),"",WaterMain!I158)</f>
        <v>62.6</v>
      </c>
      <c r="L808" s="1">
        <f>IF(ISBLANK(WaterMain!J158),"",WaterMain!J158)</f>
        <v>62.6</v>
      </c>
      <c r="M808" s="1">
        <f>IF(ISBLANK(WaterMain!K158),"",WaterMain!K158)</f>
        <v>62.6</v>
      </c>
      <c r="N808" s="1">
        <f>IF(ISBLANK(WaterMain!L158),"",WaterMain!L158)</f>
        <v>62.6</v>
      </c>
      <c r="O808" s="1">
        <f>IF(ISBLANK(WaterMain!M158),"",WaterMain!M158)</f>
        <v>62.6</v>
      </c>
      <c r="P808" s="1">
        <f>IF(ISBLANK(WaterMain!N158),"",WaterMain!N158)</f>
        <v>62.6</v>
      </c>
      <c r="Q808" s="1">
        <f>IF(ISBLANK(WaterMain!O158),"",WaterMain!O158)</f>
        <v>62.6</v>
      </c>
      <c r="R808" s="1">
        <f>IF(ISBLANK(WaterMain!P158),"",WaterMain!P158)</f>
        <v>62.6</v>
      </c>
      <c r="S808" s="1">
        <f>IF(ISBLANK(WaterMain!Q158),"",WaterMain!Q158)</f>
        <v>62.6</v>
      </c>
      <c r="T808" s="1">
        <f>IF(ISBLANK(WaterMain!R158),"",WaterMain!R158)</f>
        <v>62.6</v>
      </c>
      <c r="U808" s="1">
        <f>IF(ISBLANK(WaterMain!S158),"",WaterMain!S158)</f>
        <v>62.6</v>
      </c>
      <c r="V808" s="1">
        <f>IF(ISBLANK(WaterMain!T158),"",WaterMain!T158)</f>
        <v>62.6</v>
      </c>
      <c r="W808" s="1">
        <f>IF(ISBLANK(WaterMain!U158),"",WaterMain!U158)</f>
        <v>62.6</v>
      </c>
      <c r="X808" s="1">
        <f>IF(ISBLANK(WaterMain!V158),"",WaterMain!V158)</f>
        <v>62.6</v>
      </c>
      <c r="Y808" s="1">
        <f>IF(ISBLANK(WaterMain!W158),"",WaterMain!W158)</f>
        <v>62.6</v>
      </c>
      <c r="Z808" s="1">
        <f>IF(ISBLANK(WaterMain!X158),"",WaterMain!X158)</f>
        <v>62.6</v>
      </c>
      <c r="AA808" s="1">
        <f>IF(ISBLANK(WaterMain!Y158),"",WaterMain!Y158)</f>
        <v>62.6</v>
      </c>
      <c r="AB808" s="23">
        <f>IF(ISBLANK(WaterMain!Z158),"",WaterMain!Z158)</f>
        <v>62.6</v>
      </c>
    </row>
    <row r="809" spans="1:28" x14ac:dyDescent="0.25">
      <c r="A809" s="53" t="e">
        <f>IF(ISBLANK(WaterMain!A159),NA(),WaterMain!A159)</f>
        <v>#N/A</v>
      </c>
      <c r="B809" t="e">
        <f t="shared" si="50"/>
        <v>#N/A</v>
      </c>
      <c r="C809" t="str">
        <f>IF(ISBLANK(WaterMain!B159),"",WaterMain!B159)</f>
        <v>Nov</v>
      </c>
      <c r="D809" t="str">
        <f t="shared" si="53"/>
        <v>WaterMainCZ13Nov</v>
      </c>
      <c r="E809" s="1">
        <f>IF(ISBLANK(WaterMain!C159),"",WaterMain!C159)</f>
        <v>58.6</v>
      </c>
      <c r="F809" s="1">
        <f>IF(ISBLANK(WaterMain!D159),"",WaterMain!D159)</f>
        <v>58.6</v>
      </c>
      <c r="G809" s="1">
        <f>IF(ISBLANK(WaterMain!E159),"",WaterMain!E159)</f>
        <v>58.6</v>
      </c>
      <c r="H809" s="1">
        <f>IF(ISBLANK(WaterMain!F159),"",WaterMain!F159)</f>
        <v>58.6</v>
      </c>
      <c r="I809" s="1">
        <f>IF(ISBLANK(WaterMain!G159),"",WaterMain!G159)</f>
        <v>58.6</v>
      </c>
      <c r="J809" s="1">
        <f>IF(ISBLANK(WaterMain!H159),"",WaterMain!H159)</f>
        <v>58.6</v>
      </c>
      <c r="K809" s="1">
        <f>IF(ISBLANK(WaterMain!I159),"",WaterMain!I159)</f>
        <v>58.6</v>
      </c>
      <c r="L809" s="1">
        <f>IF(ISBLANK(WaterMain!J159),"",WaterMain!J159)</f>
        <v>58.6</v>
      </c>
      <c r="M809" s="1">
        <f>IF(ISBLANK(WaterMain!K159),"",WaterMain!K159)</f>
        <v>58.6</v>
      </c>
      <c r="N809" s="1">
        <f>IF(ISBLANK(WaterMain!L159),"",WaterMain!L159)</f>
        <v>58.6</v>
      </c>
      <c r="O809" s="1">
        <f>IF(ISBLANK(WaterMain!M159),"",WaterMain!M159)</f>
        <v>58.6</v>
      </c>
      <c r="P809" s="1">
        <f>IF(ISBLANK(WaterMain!N159),"",WaterMain!N159)</f>
        <v>58.6</v>
      </c>
      <c r="Q809" s="1">
        <f>IF(ISBLANK(WaterMain!O159),"",WaterMain!O159)</f>
        <v>58.6</v>
      </c>
      <c r="R809" s="1">
        <f>IF(ISBLANK(WaterMain!P159),"",WaterMain!P159)</f>
        <v>58.6</v>
      </c>
      <c r="S809" s="1">
        <f>IF(ISBLANK(WaterMain!Q159),"",WaterMain!Q159)</f>
        <v>58.6</v>
      </c>
      <c r="T809" s="1">
        <f>IF(ISBLANK(WaterMain!R159),"",WaterMain!R159)</f>
        <v>58.6</v>
      </c>
      <c r="U809" s="1">
        <f>IF(ISBLANK(WaterMain!S159),"",WaterMain!S159)</f>
        <v>58.6</v>
      </c>
      <c r="V809" s="1">
        <f>IF(ISBLANK(WaterMain!T159),"",WaterMain!T159)</f>
        <v>58.6</v>
      </c>
      <c r="W809" s="1">
        <f>IF(ISBLANK(WaterMain!U159),"",WaterMain!U159)</f>
        <v>58.6</v>
      </c>
      <c r="X809" s="1">
        <f>IF(ISBLANK(WaterMain!V159),"",WaterMain!V159)</f>
        <v>58.6</v>
      </c>
      <c r="Y809" s="1">
        <f>IF(ISBLANK(WaterMain!W159),"",WaterMain!W159)</f>
        <v>58.6</v>
      </c>
      <c r="Z809" s="1">
        <f>IF(ISBLANK(WaterMain!X159),"",WaterMain!X159)</f>
        <v>58.6</v>
      </c>
      <c r="AA809" s="1">
        <f>IF(ISBLANK(WaterMain!Y159),"",WaterMain!Y159)</f>
        <v>58.6</v>
      </c>
      <c r="AB809" s="23">
        <f>IF(ISBLANK(WaterMain!Z159),"",WaterMain!Z159)</f>
        <v>58.6</v>
      </c>
    </row>
    <row r="810" spans="1:28" x14ac:dyDescent="0.25">
      <c r="A810" s="53" t="e">
        <f>IF(ISBLANK(WaterMain!A160),NA(),WaterMain!A160)</f>
        <v>#N/A</v>
      </c>
      <c r="B810" t="e">
        <f t="shared" si="50"/>
        <v>#N/A</v>
      </c>
      <c r="C810" t="str">
        <f>IF(ISBLANK(WaterMain!B160),"",WaterMain!B160)</f>
        <v>Dec</v>
      </c>
      <c r="D810" t="str">
        <f t="shared" si="53"/>
        <v>WaterMainCZ13Dec</v>
      </c>
      <c r="E810" s="1">
        <f>IF(ISBLANK(WaterMain!C160),"",WaterMain!C160)</f>
        <v>53.7</v>
      </c>
      <c r="F810" s="1">
        <f>IF(ISBLANK(WaterMain!D160),"",WaterMain!D160)</f>
        <v>53.7</v>
      </c>
      <c r="G810" s="1">
        <f>IF(ISBLANK(WaterMain!E160),"",WaterMain!E160)</f>
        <v>53.7</v>
      </c>
      <c r="H810" s="1">
        <f>IF(ISBLANK(WaterMain!F160),"",WaterMain!F160)</f>
        <v>53.7</v>
      </c>
      <c r="I810" s="1">
        <f>IF(ISBLANK(WaterMain!G160),"",WaterMain!G160)</f>
        <v>53.7</v>
      </c>
      <c r="J810" s="1">
        <f>IF(ISBLANK(WaterMain!H160),"",WaterMain!H160)</f>
        <v>53.7</v>
      </c>
      <c r="K810" s="1">
        <f>IF(ISBLANK(WaterMain!I160),"",WaterMain!I160)</f>
        <v>53.7</v>
      </c>
      <c r="L810" s="1">
        <f>IF(ISBLANK(WaterMain!J160),"",WaterMain!J160)</f>
        <v>53.7</v>
      </c>
      <c r="M810" s="1">
        <f>IF(ISBLANK(WaterMain!K160),"",WaterMain!K160)</f>
        <v>53.7</v>
      </c>
      <c r="N810" s="1">
        <f>IF(ISBLANK(WaterMain!L160),"",WaterMain!L160)</f>
        <v>53.7</v>
      </c>
      <c r="O810" s="1">
        <f>IF(ISBLANK(WaterMain!M160),"",WaterMain!M160)</f>
        <v>53.7</v>
      </c>
      <c r="P810" s="1">
        <f>IF(ISBLANK(WaterMain!N160),"",WaterMain!N160)</f>
        <v>53.7</v>
      </c>
      <c r="Q810" s="1">
        <f>IF(ISBLANK(WaterMain!O160),"",WaterMain!O160)</f>
        <v>53.7</v>
      </c>
      <c r="R810" s="1">
        <f>IF(ISBLANK(WaterMain!P160),"",WaterMain!P160)</f>
        <v>53.7</v>
      </c>
      <c r="S810" s="1">
        <f>IF(ISBLANK(WaterMain!Q160),"",WaterMain!Q160)</f>
        <v>53.7</v>
      </c>
      <c r="T810" s="1">
        <f>IF(ISBLANK(WaterMain!R160),"",WaterMain!R160)</f>
        <v>53.7</v>
      </c>
      <c r="U810" s="1">
        <f>IF(ISBLANK(WaterMain!S160),"",WaterMain!S160)</f>
        <v>53.7</v>
      </c>
      <c r="V810" s="1">
        <f>IF(ISBLANK(WaterMain!T160),"",WaterMain!T160)</f>
        <v>53.7</v>
      </c>
      <c r="W810" s="1">
        <f>IF(ISBLANK(WaterMain!U160),"",WaterMain!U160)</f>
        <v>53.7</v>
      </c>
      <c r="X810" s="1">
        <f>IF(ISBLANK(WaterMain!V160),"",WaterMain!V160)</f>
        <v>53.7</v>
      </c>
      <c r="Y810" s="1">
        <f>IF(ISBLANK(WaterMain!W160),"",WaterMain!W160)</f>
        <v>53.7</v>
      </c>
      <c r="Z810" s="1">
        <f>IF(ISBLANK(WaterMain!X160),"",WaterMain!X160)</f>
        <v>53.7</v>
      </c>
      <c r="AA810" s="1">
        <f>IF(ISBLANK(WaterMain!Y160),"",WaterMain!Y160)</f>
        <v>53.7</v>
      </c>
      <c r="AB810" s="23">
        <f>IF(ISBLANK(WaterMain!Z160),"",WaterMain!Z160)</f>
        <v>53.7</v>
      </c>
    </row>
    <row r="811" spans="1:28" x14ac:dyDescent="0.25">
      <c r="A811" s="53" t="str">
        <f>IF(ISBLANK(WaterMain!A161),NA(),WaterMain!A161)</f>
        <v>WaterMainCZ14</v>
      </c>
      <c r="B811" t="str">
        <f t="shared" si="50"/>
        <v>WaterMainCZ14</v>
      </c>
      <c r="C811" t="str">
        <f>IF(ISBLANK(WaterMain!B161),"",WaterMain!B161)</f>
        <v>Jan</v>
      </c>
      <c r="D811" t="str">
        <f>$B$811&amp;C811</f>
        <v>WaterMainCZ14Jan</v>
      </c>
      <c r="E811" s="1">
        <f>IF(ISBLANK(WaterMain!C161),"",WaterMain!C161)</f>
        <v>50.1</v>
      </c>
      <c r="F811" s="1">
        <f>IF(ISBLANK(WaterMain!D161),"",WaterMain!D161)</f>
        <v>50.1</v>
      </c>
      <c r="G811" s="1">
        <f>IF(ISBLANK(WaterMain!E161),"",WaterMain!E161)</f>
        <v>50.1</v>
      </c>
      <c r="H811" s="1">
        <f>IF(ISBLANK(WaterMain!F161),"",WaterMain!F161)</f>
        <v>50.1</v>
      </c>
      <c r="I811" s="1">
        <f>IF(ISBLANK(WaterMain!G161),"",WaterMain!G161)</f>
        <v>50.1</v>
      </c>
      <c r="J811" s="1">
        <f>IF(ISBLANK(WaterMain!H161),"",WaterMain!H161)</f>
        <v>50.1</v>
      </c>
      <c r="K811" s="1">
        <f>IF(ISBLANK(WaterMain!I161),"",WaterMain!I161)</f>
        <v>50.1</v>
      </c>
      <c r="L811" s="1">
        <f>IF(ISBLANK(WaterMain!J161),"",WaterMain!J161)</f>
        <v>50.1</v>
      </c>
      <c r="M811" s="1">
        <f>IF(ISBLANK(WaterMain!K161),"",WaterMain!K161)</f>
        <v>50.1</v>
      </c>
      <c r="N811" s="1">
        <f>IF(ISBLANK(WaterMain!L161),"",WaterMain!L161)</f>
        <v>50.1</v>
      </c>
      <c r="O811" s="1">
        <f>IF(ISBLANK(WaterMain!M161),"",WaterMain!M161)</f>
        <v>50.1</v>
      </c>
      <c r="P811" s="1">
        <f>IF(ISBLANK(WaterMain!N161),"",WaterMain!N161)</f>
        <v>50.1</v>
      </c>
      <c r="Q811" s="1">
        <f>IF(ISBLANK(WaterMain!O161),"",WaterMain!O161)</f>
        <v>50.1</v>
      </c>
      <c r="R811" s="1">
        <f>IF(ISBLANK(WaterMain!P161),"",WaterMain!P161)</f>
        <v>50.1</v>
      </c>
      <c r="S811" s="1">
        <f>IF(ISBLANK(WaterMain!Q161),"",WaterMain!Q161)</f>
        <v>50.1</v>
      </c>
      <c r="T811" s="1">
        <f>IF(ISBLANK(WaterMain!R161),"",WaterMain!R161)</f>
        <v>50.1</v>
      </c>
      <c r="U811" s="1">
        <f>IF(ISBLANK(WaterMain!S161),"",WaterMain!S161)</f>
        <v>50.1</v>
      </c>
      <c r="V811" s="1">
        <f>IF(ISBLANK(WaterMain!T161),"",WaterMain!T161)</f>
        <v>50.1</v>
      </c>
      <c r="W811" s="1">
        <f>IF(ISBLANK(WaterMain!U161),"",WaterMain!U161)</f>
        <v>50.1</v>
      </c>
      <c r="X811" s="1">
        <f>IF(ISBLANK(WaterMain!V161),"",WaterMain!V161)</f>
        <v>50.1</v>
      </c>
      <c r="Y811" s="1">
        <f>IF(ISBLANK(WaterMain!W161),"",WaterMain!W161)</f>
        <v>50.1</v>
      </c>
      <c r="Z811" s="1">
        <f>IF(ISBLANK(WaterMain!X161),"",WaterMain!X161)</f>
        <v>50.1</v>
      </c>
      <c r="AA811" s="1">
        <f>IF(ISBLANK(WaterMain!Y161),"",WaterMain!Y161)</f>
        <v>50.1</v>
      </c>
      <c r="AB811" s="23">
        <f>IF(ISBLANK(WaterMain!Z161),"",WaterMain!Z161)</f>
        <v>50.1</v>
      </c>
    </row>
    <row r="812" spans="1:28" x14ac:dyDescent="0.25">
      <c r="A812" s="53" t="e">
        <f>IF(ISBLANK(WaterMain!A162),NA(),WaterMain!A162)</f>
        <v>#N/A</v>
      </c>
      <c r="B812" t="e">
        <f t="shared" si="50"/>
        <v>#N/A</v>
      </c>
      <c r="C812" t="str">
        <f>IF(ISBLANK(WaterMain!B162),"",WaterMain!B162)</f>
        <v>Feb</v>
      </c>
      <c r="D812" t="str">
        <f t="shared" ref="D812:D822" si="54">$B$811&amp;C812</f>
        <v>WaterMainCZ14Feb</v>
      </c>
      <c r="E812" s="1">
        <f>IF(ISBLANK(WaterMain!C162),"",WaterMain!C162)</f>
        <v>50.1</v>
      </c>
      <c r="F812" s="1">
        <f>IF(ISBLANK(WaterMain!D162),"",WaterMain!D162)</f>
        <v>50.1</v>
      </c>
      <c r="G812" s="1">
        <f>IF(ISBLANK(WaterMain!E162),"",WaterMain!E162)</f>
        <v>50.1</v>
      </c>
      <c r="H812" s="1">
        <f>IF(ISBLANK(WaterMain!F162),"",WaterMain!F162)</f>
        <v>50.1</v>
      </c>
      <c r="I812" s="1">
        <f>IF(ISBLANK(WaterMain!G162),"",WaterMain!G162)</f>
        <v>50.1</v>
      </c>
      <c r="J812" s="1">
        <f>IF(ISBLANK(WaterMain!H162),"",WaterMain!H162)</f>
        <v>50.1</v>
      </c>
      <c r="K812" s="1">
        <f>IF(ISBLANK(WaterMain!I162),"",WaterMain!I162)</f>
        <v>50.1</v>
      </c>
      <c r="L812" s="1">
        <f>IF(ISBLANK(WaterMain!J162),"",WaterMain!J162)</f>
        <v>50.1</v>
      </c>
      <c r="M812" s="1">
        <f>IF(ISBLANK(WaterMain!K162),"",WaterMain!K162)</f>
        <v>50.1</v>
      </c>
      <c r="N812" s="1">
        <f>IF(ISBLANK(WaterMain!L162),"",WaterMain!L162)</f>
        <v>50.1</v>
      </c>
      <c r="O812" s="1">
        <f>IF(ISBLANK(WaterMain!M162),"",WaterMain!M162)</f>
        <v>50.1</v>
      </c>
      <c r="P812" s="1">
        <f>IF(ISBLANK(WaterMain!N162),"",WaterMain!N162)</f>
        <v>50.1</v>
      </c>
      <c r="Q812" s="1">
        <f>IF(ISBLANK(WaterMain!O162),"",WaterMain!O162)</f>
        <v>50.1</v>
      </c>
      <c r="R812" s="1">
        <f>IF(ISBLANK(WaterMain!P162),"",WaterMain!P162)</f>
        <v>50.1</v>
      </c>
      <c r="S812" s="1">
        <f>IF(ISBLANK(WaterMain!Q162),"",WaterMain!Q162)</f>
        <v>50.1</v>
      </c>
      <c r="T812" s="1">
        <f>IF(ISBLANK(WaterMain!R162),"",WaterMain!R162)</f>
        <v>50.1</v>
      </c>
      <c r="U812" s="1">
        <f>IF(ISBLANK(WaterMain!S162),"",WaterMain!S162)</f>
        <v>50.1</v>
      </c>
      <c r="V812" s="1">
        <f>IF(ISBLANK(WaterMain!T162),"",WaterMain!T162)</f>
        <v>50.1</v>
      </c>
      <c r="W812" s="1">
        <f>IF(ISBLANK(WaterMain!U162),"",WaterMain!U162)</f>
        <v>50.1</v>
      </c>
      <c r="X812" s="1">
        <f>IF(ISBLANK(WaterMain!V162),"",WaterMain!V162)</f>
        <v>50.1</v>
      </c>
      <c r="Y812" s="1">
        <f>IF(ISBLANK(WaterMain!W162),"",WaterMain!W162)</f>
        <v>50.1</v>
      </c>
      <c r="Z812" s="1">
        <f>IF(ISBLANK(WaterMain!X162),"",WaterMain!X162)</f>
        <v>50.1</v>
      </c>
      <c r="AA812" s="1">
        <f>IF(ISBLANK(WaterMain!Y162),"",WaterMain!Y162)</f>
        <v>50.1</v>
      </c>
      <c r="AB812" s="23">
        <f>IF(ISBLANK(WaterMain!Z162),"",WaterMain!Z162)</f>
        <v>50.1</v>
      </c>
    </row>
    <row r="813" spans="1:28" x14ac:dyDescent="0.25">
      <c r="A813" s="53" t="e">
        <f>IF(ISBLANK(WaterMain!A163),NA(),WaterMain!A163)</f>
        <v>#N/A</v>
      </c>
      <c r="B813" t="e">
        <f t="shared" si="50"/>
        <v>#N/A</v>
      </c>
      <c r="C813" t="str">
        <f>IF(ISBLANK(WaterMain!B163),"",WaterMain!B163)</f>
        <v>Mar</v>
      </c>
      <c r="D813" t="str">
        <f t="shared" si="54"/>
        <v>WaterMainCZ14Mar</v>
      </c>
      <c r="E813" s="1">
        <f>IF(ISBLANK(WaterMain!C163),"",WaterMain!C163)</f>
        <v>51.4</v>
      </c>
      <c r="F813" s="1">
        <f>IF(ISBLANK(WaterMain!D163),"",WaterMain!D163)</f>
        <v>51.4</v>
      </c>
      <c r="G813" s="1">
        <f>IF(ISBLANK(WaterMain!E163),"",WaterMain!E163)</f>
        <v>51.4</v>
      </c>
      <c r="H813" s="1">
        <f>IF(ISBLANK(WaterMain!F163),"",WaterMain!F163)</f>
        <v>51.4</v>
      </c>
      <c r="I813" s="1">
        <f>IF(ISBLANK(WaterMain!G163),"",WaterMain!G163)</f>
        <v>51.4</v>
      </c>
      <c r="J813" s="1">
        <f>IF(ISBLANK(WaterMain!H163),"",WaterMain!H163)</f>
        <v>51.4</v>
      </c>
      <c r="K813" s="1">
        <f>IF(ISBLANK(WaterMain!I163),"",WaterMain!I163)</f>
        <v>51.4</v>
      </c>
      <c r="L813" s="1">
        <f>IF(ISBLANK(WaterMain!J163),"",WaterMain!J163)</f>
        <v>51.4</v>
      </c>
      <c r="M813" s="1">
        <f>IF(ISBLANK(WaterMain!K163),"",WaterMain!K163)</f>
        <v>51.4</v>
      </c>
      <c r="N813" s="1">
        <f>IF(ISBLANK(WaterMain!L163),"",WaterMain!L163)</f>
        <v>51.4</v>
      </c>
      <c r="O813" s="1">
        <f>IF(ISBLANK(WaterMain!M163),"",WaterMain!M163)</f>
        <v>51.4</v>
      </c>
      <c r="P813" s="1">
        <f>IF(ISBLANK(WaterMain!N163),"",WaterMain!N163)</f>
        <v>51.4</v>
      </c>
      <c r="Q813" s="1">
        <f>IF(ISBLANK(WaterMain!O163),"",WaterMain!O163)</f>
        <v>51.4</v>
      </c>
      <c r="R813" s="1">
        <f>IF(ISBLANK(WaterMain!P163),"",WaterMain!P163)</f>
        <v>51.4</v>
      </c>
      <c r="S813" s="1">
        <f>IF(ISBLANK(WaterMain!Q163),"",WaterMain!Q163)</f>
        <v>51.4</v>
      </c>
      <c r="T813" s="1">
        <f>IF(ISBLANK(WaterMain!R163),"",WaterMain!R163)</f>
        <v>51.4</v>
      </c>
      <c r="U813" s="1">
        <f>IF(ISBLANK(WaterMain!S163),"",WaterMain!S163)</f>
        <v>51.4</v>
      </c>
      <c r="V813" s="1">
        <f>IF(ISBLANK(WaterMain!T163),"",WaterMain!T163)</f>
        <v>51.4</v>
      </c>
      <c r="W813" s="1">
        <f>IF(ISBLANK(WaterMain!U163),"",WaterMain!U163)</f>
        <v>51.4</v>
      </c>
      <c r="X813" s="1">
        <f>IF(ISBLANK(WaterMain!V163),"",WaterMain!V163)</f>
        <v>51.4</v>
      </c>
      <c r="Y813" s="1">
        <f>IF(ISBLANK(WaterMain!W163),"",WaterMain!W163)</f>
        <v>51.4</v>
      </c>
      <c r="Z813" s="1">
        <f>IF(ISBLANK(WaterMain!X163),"",WaterMain!X163)</f>
        <v>51.4</v>
      </c>
      <c r="AA813" s="1">
        <f>IF(ISBLANK(WaterMain!Y163),"",WaterMain!Y163)</f>
        <v>51.4</v>
      </c>
      <c r="AB813" s="23">
        <f>IF(ISBLANK(WaterMain!Z163),"",WaterMain!Z163)</f>
        <v>51.4</v>
      </c>
    </row>
    <row r="814" spans="1:28" x14ac:dyDescent="0.25">
      <c r="A814" s="53" t="e">
        <f>IF(ISBLANK(WaterMain!A164),NA(),WaterMain!A164)</f>
        <v>#N/A</v>
      </c>
      <c r="B814" t="e">
        <f t="shared" si="50"/>
        <v>#N/A</v>
      </c>
      <c r="C814" t="str">
        <f>IF(ISBLANK(WaterMain!B164),"",WaterMain!B164)</f>
        <v>Apr</v>
      </c>
      <c r="D814" t="str">
        <f t="shared" si="54"/>
        <v>WaterMainCZ14Apr</v>
      </c>
      <c r="E814" s="1">
        <f>IF(ISBLANK(WaterMain!C164),"",WaterMain!C164)</f>
        <v>53.5</v>
      </c>
      <c r="F814" s="1">
        <f>IF(ISBLANK(WaterMain!D164),"",WaterMain!D164)</f>
        <v>53.5</v>
      </c>
      <c r="G814" s="1">
        <f>IF(ISBLANK(WaterMain!E164),"",WaterMain!E164)</f>
        <v>53.5</v>
      </c>
      <c r="H814" s="1">
        <f>IF(ISBLANK(WaterMain!F164),"",WaterMain!F164)</f>
        <v>53.5</v>
      </c>
      <c r="I814" s="1">
        <f>IF(ISBLANK(WaterMain!G164),"",WaterMain!G164)</f>
        <v>53.5</v>
      </c>
      <c r="J814" s="1">
        <f>IF(ISBLANK(WaterMain!H164),"",WaterMain!H164)</f>
        <v>53.5</v>
      </c>
      <c r="K814" s="1">
        <f>IF(ISBLANK(WaterMain!I164),"",WaterMain!I164)</f>
        <v>53.5</v>
      </c>
      <c r="L814" s="1">
        <f>IF(ISBLANK(WaterMain!J164),"",WaterMain!J164)</f>
        <v>53.5</v>
      </c>
      <c r="M814" s="1">
        <f>IF(ISBLANK(WaterMain!K164),"",WaterMain!K164)</f>
        <v>53.5</v>
      </c>
      <c r="N814" s="1">
        <f>IF(ISBLANK(WaterMain!L164),"",WaterMain!L164)</f>
        <v>53.5</v>
      </c>
      <c r="O814" s="1">
        <f>IF(ISBLANK(WaterMain!M164),"",WaterMain!M164)</f>
        <v>53.5</v>
      </c>
      <c r="P814" s="1">
        <f>IF(ISBLANK(WaterMain!N164),"",WaterMain!N164)</f>
        <v>53.5</v>
      </c>
      <c r="Q814" s="1">
        <f>IF(ISBLANK(WaterMain!O164),"",WaterMain!O164)</f>
        <v>53.5</v>
      </c>
      <c r="R814" s="1">
        <f>IF(ISBLANK(WaterMain!P164),"",WaterMain!P164)</f>
        <v>53.5</v>
      </c>
      <c r="S814" s="1">
        <f>IF(ISBLANK(WaterMain!Q164),"",WaterMain!Q164)</f>
        <v>53.5</v>
      </c>
      <c r="T814" s="1">
        <f>IF(ISBLANK(WaterMain!R164),"",WaterMain!R164)</f>
        <v>53.5</v>
      </c>
      <c r="U814" s="1">
        <f>IF(ISBLANK(WaterMain!S164),"",WaterMain!S164)</f>
        <v>53.5</v>
      </c>
      <c r="V814" s="1">
        <f>IF(ISBLANK(WaterMain!T164),"",WaterMain!T164)</f>
        <v>53.5</v>
      </c>
      <c r="W814" s="1">
        <f>IF(ISBLANK(WaterMain!U164),"",WaterMain!U164)</f>
        <v>53.5</v>
      </c>
      <c r="X814" s="1">
        <f>IF(ISBLANK(WaterMain!V164),"",WaterMain!V164)</f>
        <v>53.5</v>
      </c>
      <c r="Y814" s="1">
        <f>IF(ISBLANK(WaterMain!W164),"",WaterMain!W164)</f>
        <v>53.5</v>
      </c>
      <c r="Z814" s="1">
        <f>IF(ISBLANK(WaterMain!X164),"",WaterMain!X164)</f>
        <v>53.5</v>
      </c>
      <c r="AA814" s="1">
        <f>IF(ISBLANK(WaterMain!Y164),"",WaterMain!Y164)</f>
        <v>53.5</v>
      </c>
      <c r="AB814" s="23">
        <f>IF(ISBLANK(WaterMain!Z164),"",WaterMain!Z164)</f>
        <v>53.5</v>
      </c>
    </row>
    <row r="815" spans="1:28" x14ac:dyDescent="0.25">
      <c r="A815" s="53" t="e">
        <f>IF(ISBLANK(WaterMain!A165),NA(),WaterMain!A165)</f>
        <v>#N/A</v>
      </c>
      <c r="B815" t="e">
        <f t="shared" si="50"/>
        <v>#N/A</v>
      </c>
      <c r="C815" t="str">
        <f>IF(ISBLANK(WaterMain!B165),"",WaterMain!B165)</f>
        <v>May</v>
      </c>
      <c r="D815" t="str">
        <f t="shared" si="54"/>
        <v>WaterMainCZ14May</v>
      </c>
      <c r="E815" s="1">
        <f>IF(ISBLANK(WaterMain!C165),"",WaterMain!C165)</f>
        <v>54.6</v>
      </c>
      <c r="F815" s="1">
        <f>IF(ISBLANK(WaterMain!D165),"",WaterMain!D165)</f>
        <v>54.6</v>
      </c>
      <c r="G815" s="1">
        <f>IF(ISBLANK(WaterMain!E165),"",WaterMain!E165)</f>
        <v>54.6</v>
      </c>
      <c r="H815" s="1">
        <f>IF(ISBLANK(WaterMain!F165),"",WaterMain!F165)</f>
        <v>54.6</v>
      </c>
      <c r="I815" s="1">
        <f>IF(ISBLANK(WaterMain!G165),"",WaterMain!G165)</f>
        <v>54.6</v>
      </c>
      <c r="J815" s="1">
        <f>IF(ISBLANK(WaterMain!H165),"",WaterMain!H165)</f>
        <v>54.6</v>
      </c>
      <c r="K815" s="1">
        <f>IF(ISBLANK(WaterMain!I165),"",WaterMain!I165)</f>
        <v>54.6</v>
      </c>
      <c r="L815" s="1">
        <f>IF(ISBLANK(WaterMain!J165),"",WaterMain!J165)</f>
        <v>54.6</v>
      </c>
      <c r="M815" s="1">
        <f>IF(ISBLANK(WaterMain!K165),"",WaterMain!K165)</f>
        <v>54.6</v>
      </c>
      <c r="N815" s="1">
        <f>IF(ISBLANK(WaterMain!L165),"",WaterMain!L165)</f>
        <v>54.6</v>
      </c>
      <c r="O815" s="1">
        <f>IF(ISBLANK(WaterMain!M165),"",WaterMain!M165)</f>
        <v>54.6</v>
      </c>
      <c r="P815" s="1">
        <f>IF(ISBLANK(WaterMain!N165),"",WaterMain!N165)</f>
        <v>54.6</v>
      </c>
      <c r="Q815" s="1">
        <f>IF(ISBLANK(WaterMain!O165),"",WaterMain!O165)</f>
        <v>54.6</v>
      </c>
      <c r="R815" s="1">
        <f>IF(ISBLANK(WaterMain!P165),"",WaterMain!P165)</f>
        <v>54.6</v>
      </c>
      <c r="S815" s="1">
        <f>IF(ISBLANK(WaterMain!Q165),"",WaterMain!Q165)</f>
        <v>54.6</v>
      </c>
      <c r="T815" s="1">
        <f>IF(ISBLANK(WaterMain!R165),"",WaterMain!R165)</f>
        <v>54.6</v>
      </c>
      <c r="U815" s="1">
        <f>IF(ISBLANK(WaterMain!S165),"",WaterMain!S165)</f>
        <v>54.6</v>
      </c>
      <c r="V815" s="1">
        <f>IF(ISBLANK(WaterMain!T165),"",WaterMain!T165)</f>
        <v>54.6</v>
      </c>
      <c r="W815" s="1">
        <f>IF(ISBLANK(WaterMain!U165),"",WaterMain!U165)</f>
        <v>54.6</v>
      </c>
      <c r="X815" s="1">
        <f>IF(ISBLANK(WaterMain!V165),"",WaterMain!V165)</f>
        <v>54.6</v>
      </c>
      <c r="Y815" s="1">
        <f>IF(ISBLANK(WaterMain!W165),"",WaterMain!W165)</f>
        <v>54.6</v>
      </c>
      <c r="Z815" s="1">
        <f>IF(ISBLANK(WaterMain!X165),"",WaterMain!X165)</f>
        <v>54.6</v>
      </c>
      <c r="AA815" s="1">
        <f>IF(ISBLANK(WaterMain!Y165),"",WaterMain!Y165)</f>
        <v>54.6</v>
      </c>
      <c r="AB815" s="23">
        <f>IF(ISBLANK(WaterMain!Z165),"",WaterMain!Z165)</f>
        <v>54.6</v>
      </c>
    </row>
    <row r="816" spans="1:28" x14ac:dyDescent="0.25">
      <c r="A816" s="53" t="e">
        <f>IF(ISBLANK(WaterMain!A166),NA(),WaterMain!A166)</f>
        <v>#N/A</v>
      </c>
      <c r="B816" t="e">
        <f t="shared" si="50"/>
        <v>#N/A</v>
      </c>
      <c r="C816" t="str">
        <f>IF(ISBLANK(WaterMain!B166),"",WaterMain!B166)</f>
        <v>Jun</v>
      </c>
      <c r="D816" t="str">
        <f t="shared" si="54"/>
        <v>WaterMainCZ14Jun</v>
      </c>
      <c r="E816" s="1">
        <f>IF(ISBLANK(WaterMain!C166),"",WaterMain!C166)</f>
        <v>58.6</v>
      </c>
      <c r="F816" s="1">
        <f>IF(ISBLANK(WaterMain!D166),"",WaterMain!D166)</f>
        <v>58.6</v>
      </c>
      <c r="G816" s="1">
        <f>IF(ISBLANK(WaterMain!E166),"",WaterMain!E166)</f>
        <v>58.6</v>
      </c>
      <c r="H816" s="1">
        <f>IF(ISBLANK(WaterMain!F166),"",WaterMain!F166)</f>
        <v>58.6</v>
      </c>
      <c r="I816" s="1">
        <f>IF(ISBLANK(WaterMain!G166),"",WaterMain!G166)</f>
        <v>58.6</v>
      </c>
      <c r="J816" s="1">
        <f>IF(ISBLANK(WaterMain!H166),"",WaterMain!H166)</f>
        <v>58.6</v>
      </c>
      <c r="K816" s="1">
        <f>IF(ISBLANK(WaterMain!I166),"",WaterMain!I166)</f>
        <v>58.6</v>
      </c>
      <c r="L816" s="1">
        <f>IF(ISBLANK(WaterMain!J166),"",WaterMain!J166)</f>
        <v>58.6</v>
      </c>
      <c r="M816" s="1">
        <f>IF(ISBLANK(WaterMain!K166),"",WaterMain!K166)</f>
        <v>58.6</v>
      </c>
      <c r="N816" s="1">
        <f>IF(ISBLANK(WaterMain!L166),"",WaterMain!L166)</f>
        <v>58.6</v>
      </c>
      <c r="O816" s="1">
        <f>IF(ISBLANK(WaterMain!M166),"",WaterMain!M166)</f>
        <v>58.6</v>
      </c>
      <c r="P816" s="1">
        <f>IF(ISBLANK(WaterMain!N166),"",WaterMain!N166)</f>
        <v>58.6</v>
      </c>
      <c r="Q816" s="1">
        <f>IF(ISBLANK(WaterMain!O166),"",WaterMain!O166)</f>
        <v>58.6</v>
      </c>
      <c r="R816" s="1">
        <f>IF(ISBLANK(WaterMain!P166),"",WaterMain!P166)</f>
        <v>58.6</v>
      </c>
      <c r="S816" s="1">
        <f>IF(ISBLANK(WaterMain!Q166),"",WaterMain!Q166)</f>
        <v>58.6</v>
      </c>
      <c r="T816" s="1">
        <f>IF(ISBLANK(WaterMain!R166),"",WaterMain!R166)</f>
        <v>58.6</v>
      </c>
      <c r="U816" s="1">
        <f>IF(ISBLANK(WaterMain!S166),"",WaterMain!S166)</f>
        <v>58.6</v>
      </c>
      <c r="V816" s="1">
        <f>IF(ISBLANK(WaterMain!T166),"",WaterMain!T166)</f>
        <v>58.6</v>
      </c>
      <c r="W816" s="1">
        <f>IF(ISBLANK(WaterMain!U166),"",WaterMain!U166)</f>
        <v>58.6</v>
      </c>
      <c r="X816" s="1">
        <f>IF(ISBLANK(WaterMain!V166),"",WaterMain!V166)</f>
        <v>58.6</v>
      </c>
      <c r="Y816" s="1">
        <f>IF(ISBLANK(WaterMain!W166),"",WaterMain!W166)</f>
        <v>58.6</v>
      </c>
      <c r="Z816" s="1">
        <f>IF(ISBLANK(WaterMain!X166),"",WaterMain!X166)</f>
        <v>58.6</v>
      </c>
      <c r="AA816" s="1">
        <f>IF(ISBLANK(WaterMain!Y166),"",WaterMain!Y166)</f>
        <v>58.6</v>
      </c>
      <c r="AB816" s="23">
        <f>IF(ISBLANK(WaterMain!Z166),"",WaterMain!Z166)</f>
        <v>58.6</v>
      </c>
    </row>
    <row r="817" spans="1:28" x14ac:dyDescent="0.25">
      <c r="A817" s="53" t="e">
        <f>IF(ISBLANK(WaterMain!A167),NA(),WaterMain!A167)</f>
        <v>#N/A</v>
      </c>
      <c r="B817" t="e">
        <f t="shared" si="50"/>
        <v>#N/A</v>
      </c>
      <c r="C817" t="str">
        <f>IF(ISBLANK(WaterMain!B167),"",WaterMain!B167)</f>
        <v>Jul</v>
      </c>
      <c r="D817" t="str">
        <f t="shared" si="54"/>
        <v>WaterMainCZ14Jul</v>
      </c>
      <c r="E817" s="1">
        <f>IF(ISBLANK(WaterMain!C167),"",WaterMain!C167)</f>
        <v>60.8</v>
      </c>
      <c r="F817" s="1">
        <f>IF(ISBLANK(WaterMain!D167),"",WaterMain!D167)</f>
        <v>60.8</v>
      </c>
      <c r="G817" s="1">
        <f>IF(ISBLANK(WaterMain!E167),"",WaterMain!E167)</f>
        <v>60.8</v>
      </c>
      <c r="H817" s="1">
        <f>IF(ISBLANK(WaterMain!F167),"",WaterMain!F167)</f>
        <v>60.8</v>
      </c>
      <c r="I817" s="1">
        <f>IF(ISBLANK(WaterMain!G167),"",WaterMain!G167)</f>
        <v>60.8</v>
      </c>
      <c r="J817" s="1">
        <f>IF(ISBLANK(WaterMain!H167),"",WaterMain!H167)</f>
        <v>60.8</v>
      </c>
      <c r="K817" s="1">
        <f>IF(ISBLANK(WaterMain!I167),"",WaterMain!I167)</f>
        <v>60.8</v>
      </c>
      <c r="L817" s="1">
        <f>IF(ISBLANK(WaterMain!J167),"",WaterMain!J167)</f>
        <v>60.8</v>
      </c>
      <c r="M817" s="1">
        <f>IF(ISBLANK(WaterMain!K167),"",WaterMain!K167)</f>
        <v>60.8</v>
      </c>
      <c r="N817" s="1">
        <f>IF(ISBLANK(WaterMain!L167),"",WaterMain!L167)</f>
        <v>60.8</v>
      </c>
      <c r="O817" s="1">
        <f>IF(ISBLANK(WaterMain!M167),"",WaterMain!M167)</f>
        <v>60.8</v>
      </c>
      <c r="P817" s="1">
        <f>IF(ISBLANK(WaterMain!N167),"",WaterMain!N167)</f>
        <v>60.8</v>
      </c>
      <c r="Q817" s="1">
        <f>IF(ISBLANK(WaterMain!O167),"",WaterMain!O167)</f>
        <v>60.8</v>
      </c>
      <c r="R817" s="1">
        <f>IF(ISBLANK(WaterMain!P167),"",WaterMain!P167)</f>
        <v>60.8</v>
      </c>
      <c r="S817" s="1">
        <f>IF(ISBLANK(WaterMain!Q167),"",WaterMain!Q167)</f>
        <v>60.8</v>
      </c>
      <c r="T817" s="1">
        <f>IF(ISBLANK(WaterMain!R167),"",WaterMain!R167)</f>
        <v>60.8</v>
      </c>
      <c r="U817" s="1">
        <f>IF(ISBLANK(WaterMain!S167),"",WaterMain!S167)</f>
        <v>60.8</v>
      </c>
      <c r="V817" s="1">
        <f>IF(ISBLANK(WaterMain!T167),"",WaterMain!T167)</f>
        <v>60.8</v>
      </c>
      <c r="W817" s="1">
        <f>IF(ISBLANK(WaterMain!U167),"",WaterMain!U167)</f>
        <v>60.8</v>
      </c>
      <c r="X817" s="1">
        <f>IF(ISBLANK(WaterMain!V167),"",WaterMain!V167)</f>
        <v>60.8</v>
      </c>
      <c r="Y817" s="1">
        <f>IF(ISBLANK(WaterMain!W167),"",WaterMain!W167)</f>
        <v>60.8</v>
      </c>
      <c r="Z817" s="1">
        <f>IF(ISBLANK(WaterMain!X167),"",WaterMain!X167)</f>
        <v>60.8</v>
      </c>
      <c r="AA817" s="1">
        <f>IF(ISBLANK(WaterMain!Y167),"",WaterMain!Y167)</f>
        <v>60.8</v>
      </c>
      <c r="AB817" s="23">
        <f>IF(ISBLANK(WaterMain!Z167),"",WaterMain!Z167)</f>
        <v>60.8</v>
      </c>
    </row>
    <row r="818" spans="1:28" x14ac:dyDescent="0.25">
      <c r="A818" s="53" t="e">
        <f>IF(ISBLANK(WaterMain!A168),NA(),WaterMain!A168)</f>
        <v>#N/A</v>
      </c>
      <c r="B818" t="e">
        <f t="shared" si="50"/>
        <v>#N/A</v>
      </c>
      <c r="C818" t="str">
        <f>IF(ISBLANK(WaterMain!B168),"",WaterMain!B168)</f>
        <v>Aug</v>
      </c>
      <c r="D818" t="str">
        <f t="shared" si="54"/>
        <v>WaterMainCZ14Aug</v>
      </c>
      <c r="E818" s="1">
        <f>IF(ISBLANK(WaterMain!C168),"",WaterMain!C168)</f>
        <v>63.6</v>
      </c>
      <c r="F818" s="1">
        <f>IF(ISBLANK(WaterMain!D168),"",WaterMain!D168)</f>
        <v>63.6</v>
      </c>
      <c r="G818" s="1">
        <f>IF(ISBLANK(WaterMain!E168),"",WaterMain!E168)</f>
        <v>63.6</v>
      </c>
      <c r="H818" s="1">
        <f>IF(ISBLANK(WaterMain!F168),"",WaterMain!F168)</f>
        <v>63.6</v>
      </c>
      <c r="I818" s="1">
        <f>IF(ISBLANK(WaterMain!G168),"",WaterMain!G168)</f>
        <v>63.6</v>
      </c>
      <c r="J818" s="1">
        <f>IF(ISBLANK(WaterMain!H168),"",WaterMain!H168)</f>
        <v>63.6</v>
      </c>
      <c r="K818" s="1">
        <f>IF(ISBLANK(WaterMain!I168),"",WaterMain!I168)</f>
        <v>63.6</v>
      </c>
      <c r="L818" s="1">
        <f>IF(ISBLANK(WaterMain!J168),"",WaterMain!J168)</f>
        <v>63.6</v>
      </c>
      <c r="M818" s="1">
        <f>IF(ISBLANK(WaterMain!K168),"",WaterMain!K168)</f>
        <v>63.6</v>
      </c>
      <c r="N818" s="1">
        <f>IF(ISBLANK(WaterMain!L168),"",WaterMain!L168)</f>
        <v>63.6</v>
      </c>
      <c r="O818" s="1">
        <f>IF(ISBLANK(WaterMain!M168),"",WaterMain!M168)</f>
        <v>63.6</v>
      </c>
      <c r="P818" s="1">
        <f>IF(ISBLANK(WaterMain!N168),"",WaterMain!N168)</f>
        <v>63.6</v>
      </c>
      <c r="Q818" s="1">
        <f>IF(ISBLANK(WaterMain!O168),"",WaterMain!O168)</f>
        <v>63.6</v>
      </c>
      <c r="R818" s="1">
        <f>IF(ISBLANK(WaterMain!P168),"",WaterMain!P168)</f>
        <v>63.6</v>
      </c>
      <c r="S818" s="1">
        <f>IF(ISBLANK(WaterMain!Q168),"",WaterMain!Q168)</f>
        <v>63.6</v>
      </c>
      <c r="T818" s="1">
        <f>IF(ISBLANK(WaterMain!R168),"",WaterMain!R168)</f>
        <v>63.6</v>
      </c>
      <c r="U818" s="1">
        <f>IF(ISBLANK(WaterMain!S168),"",WaterMain!S168)</f>
        <v>63.6</v>
      </c>
      <c r="V818" s="1">
        <f>IF(ISBLANK(WaterMain!T168),"",WaterMain!T168)</f>
        <v>63.6</v>
      </c>
      <c r="W818" s="1">
        <f>IF(ISBLANK(WaterMain!U168),"",WaterMain!U168)</f>
        <v>63.6</v>
      </c>
      <c r="X818" s="1">
        <f>IF(ISBLANK(WaterMain!V168),"",WaterMain!V168)</f>
        <v>63.6</v>
      </c>
      <c r="Y818" s="1">
        <f>IF(ISBLANK(WaterMain!W168),"",WaterMain!W168)</f>
        <v>63.6</v>
      </c>
      <c r="Z818" s="1">
        <f>IF(ISBLANK(WaterMain!X168),"",WaterMain!X168)</f>
        <v>63.6</v>
      </c>
      <c r="AA818" s="1">
        <f>IF(ISBLANK(WaterMain!Y168),"",WaterMain!Y168)</f>
        <v>63.6</v>
      </c>
      <c r="AB818" s="23">
        <f>IF(ISBLANK(WaterMain!Z168),"",WaterMain!Z168)</f>
        <v>63.6</v>
      </c>
    </row>
    <row r="819" spans="1:28" x14ac:dyDescent="0.25">
      <c r="A819" s="53" t="e">
        <f>IF(ISBLANK(WaterMain!A169),NA(),WaterMain!A169)</f>
        <v>#N/A</v>
      </c>
      <c r="B819" t="e">
        <f t="shared" si="50"/>
        <v>#N/A</v>
      </c>
      <c r="C819" t="str">
        <f>IF(ISBLANK(WaterMain!B169),"",WaterMain!B169)</f>
        <v>Sep</v>
      </c>
      <c r="D819" t="str">
        <f t="shared" si="54"/>
        <v>WaterMainCZ14Sep</v>
      </c>
      <c r="E819" s="1">
        <f>IF(ISBLANK(WaterMain!C169),"",WaterMain!C169)</f>
        <v>64.099999999999994</v>
      </c>
      <c r="F819" s="1">
        <f>IF(ISBLANK(WaterMain!D169),"",WaterMain!D169)</f>
        <v>64.099999999999994</v>
      </c>
      <c r="G819" s="1">
        <f>IF(ISBLANK(WaterMain!E169),"",WaterMain!E169)</f>
        <v>64.099999999999994</v>
      </c>
      <c r="H819" s="1">
        <f>IF(ISBLANK(WaterMain!F169),"",WaterMain!F169)</f>
        <v>64.099999999999994</v>
      </c>
      <c r="I819" s="1">
        <f>IF(ISBLANK(WaterMain!G169),"",WaterMain!G169)</f>
        <v>64.099999999999994</v>
      </c>
      <c r="J819" s="1">
        <f>IF(ISBLANK(WaterMain!H169),"",WaterMain!H169)</f>
        <v>64.099999999999994</v>
      </c>
      <c r="K819" s="1">
        <f>IF(ISBLANK(WaterMain!I169),"",WaterMain!I169)</f>
        <v>64.099999999999994</v>
      </c>
      <c r="L819" s="1">
        <f>IF(ISBLANK(WaterMain!J169),"",WaterMain!J169)</f>
        <v>64.099999999999994</v>
      </c>
      <c r="M819" s="1">
        <f>IF(ISBLANK(WaterMain!K169),"",WaterMain!K169)</f>
        <v>64.099999999999994</v>
      </c>
      <c r="N819" s="1">
        <f>IF(ISBLANK(WaterMain!L169),"",WaterMain!L169)</f>
        <v>64.099999999999994</v>
      </c>
      <c r="O819" s="1">
        <f>IF(ISBLANK(WaterMain!M169),"",WaterMain!M169)</f>
        <v>64.099999999999994</v>
      </c>
      <c r="P819" s="1">
        <f>IF(ISBLANK(WaterMain!N169),"",WaterMain!N169)</f>
        <v>64.099999999999994</v>
      </c>
      <c r="Q819" s="1">
        <f>IF(ISBLANK(WaterMain!O169),"",WaterMain!O169)</f>
        <v>64.099999999999994</v>
      </c>
      <c r="R819" s="1">
        <f>IF(ISBLANK(WaterMain!P169),"",WaterMain!P169)</f>
        <v>64.099999999999994</v>
      </c>
      <c r="S819" s="1">
        <f>IF(ISBLANK(WaterMain!Q169),"",WaterMain!Q169)</f>
        <v>64.099999999999994</v>
      </c>
      <c r="T819" s="1">
        <f>IF(ISBLANK(WaterMain!R169),"",WaterMain!R169)</f>
        <v>64.099999999999994</v>
      </c>
      <c r="U819" s="1">
        <f>IF(ISBLANK(WaterMain!S169),"",WaterMain!S169)</f>
        <v>64.099999999999994</v>
      </c>
      <c r="V819" s="1">
        <f>IF(ISBLANK(WaterMain!T169),"",WaterMain!T169)</f>
        <v>64.099999999999994</v>
      </c>
      <c r="W819" s="1">
        <f>IF(ISBLANK(WaterMain!U169),"",WaterMain!U169)</f>
        <v>64.099999999999994</v>
      </c>
      <c r="X819" s="1">
        <f>IF(ISBLANK(WaterMain!V169),"",WaterMain!V169)</f>
        <v>64.099999999999994</v>
      </c>
      <c r="Y819" s="1">
        <f>IF(ISBLANK(WaterMain!W169),"",WaterMain!W169)</f>
        <v>64.099999999999994</v>
      </c>
      <c r="Z819" s="1">
        <f>IF(ISBLANK(WaterMain!X169),"",WaterMain!X169)</f>
        <v>64.099999999999994</v>
      </c>
      <c r="AA819" s="1">
        <f>IF(ISBLANK(WaterMain!Y169),"",WaterMain!Y169)</f>
        <v>64.099999999999994</v>
      </c>
      <c r="AB819" s="23">
        <f>IF(ISBLANK(WaterMain!Z169),"",WaterMain!Z169)</f>
        <v>64.099999999999994</v>
      </c>
    </row>
    <row r="820" spans="1:28" x14ac:dyDescent="0.25">
      <c r="A820" s="53" t="e">
        <f>IF(ISBLANK(WaterMain!A170),NA(),WaterMain!A170)</f>
        <v>#N/A</v>
      </c>
      <c r="B820" t="e">
        <f t="shared" si="50"/>
        <v>#N/A</v>
      </c>
      <c r="C820" t="str">
        <f>IF(ISBLANK(WaterMain!B170),"",WaterMain!B170)</f>
        <v>Oct</v>
      </c>
      <c r="D820" t="str">
        <f t="shared" si="54"/>
        <v>WaterMainCZ14Oct</v>
      </c>
      <c r="E820" s="1">
        <f>IF(ISBLANK(WaterMain!C170),"",WaterMain!C170)</f>
        <v>61.6</v>
      </c>
      <c r="F820" s="1">
        <f>IF(ISBLANK(WaterMain!D170),"",WaterMain!D170)</f>
        <v>61.6</v>
      </c>
      <c r="G820" s="1">
        <f>IF(ISBLANK(WaterMain!E170),"",WaterMain!E170)</f>
        <v>61.6</v>
      </c>
      <c r="H820" s="1">
        <f>IF(ISBLANK(WaterMain!F170),"",WaterMain!F170)</f>
        <v>61.6</v>
      </c>
      <c r="I820" s="1">
        <f>IF(ISBLANK(WaterMain!G170),"",WaterMain!G170)</f>
        <v>61.6</v>
      </c>
      <c r="J820" s="1">
        <f>IF(ISBLANK(WaterMain!H170),"",WaterMain!H170)</f>
        <v>61.6</v>
      </c>
      <c r="K820" s="1">
        <f>IF(ISBLANK(WaterMain!I170),"",WaterMain!I170)</f>
        <v>61.6</v>
      </c>
      <c r="L820" s="1">
        <f>IF(ISBLANK(WaterMain!J170),"",WaterMain!J170)</f>
        <v>61.6</v>
      </c>
      <c r="M820" s="1">
        <f>IF(ISBLANK(WaterMain!K170),"",WaterMain!K170)</f>
        <v>61.6</v>
      </c>
      <c r="N820" s="1">
        <f>IF(ISBLANK(WaterMain!L170),"",WaterMain!L170)</f>
        <v>61.6</v>
      </c>
      <c r="O820" s="1">
        <f>IF(ISBLANK(WaterMain!M170),"",WaterMain!M170)</f>
        <v>61.6</v>
      </c>
      <c r="P820" s="1">
        <f>IF(ISBLANK(WaterMain!N170),"",WaterMain!N170)</f>
        <v>61.6</v>
      </c>
      <c r="Q820" s="1">
        <f>IF(ISBLANK(WaterMain!O170),"",WaterMain!O170)</f>
        <v>61.6</v>
      </c>
      <c r="R820" s="1">
        <f>IF(ISBLANK(WaterMain!P170),"",WaterMain!P170)</f>
        <v>61.6</v>
      </c>
      <c r="S820" s="1">
        <f>IF(ISBLANK(WaterMain!Q170),"",WaterMain!Q170)</f>
        <v>61.6</v>
      </c>
      <c r="T820" s="1">
        <f>IF(ISBLANK(WaterMain!R170),"",WaterMain!R170)</f>
        <v>61.6</v>
      </c>
      <c r="U820" s="1">
        <f>IF(ISBLANK(WaterMain!S170),"",WaterMain!S170)</f>
        <v>61.6</v>
      </c>
      <c r="V820" s="1">
        <f>IF(ISBLANK(WaterMain!T170),"",WaterMain!T170)</f>
        <v>61.6</v>
      </c>
      <c r="W820" s="1">
        <f>IF(ISBLANK(WaterMain!U170),"",WaterMain!U170)</f>
        <v>61.6</v>
      </c>
      <c r="X820" s="1">
        <f>IF(ISBLANK(WaterMain!V170),"",WaterMain!V170)</f>
        <v>61.6</v>
      </c>
      <c r="Y820" s="1">
        <f>IF(ISBLANK(WaterMain!W170),"",WaterMain!W170)</f>
        <v>61.6</v>
      </c>
      <c r="Z820" s="1">
        <f>IF(ISBLANK(WaterMain!X170),"",WaterMain!X170)</f>
        <v>61.6</v>
      </c>
      <c r="AA820" s="1">
        <f>IF(ISBLANK(WaterMain!Y170),"",WaterMain!Y170)</f>
        <v>61.6</v>
      </c>
      <c r="AB820" s="23">
        <f>IF(ISBLANK(WaterMain!Z170),"",WaterMain!Z170)</f>
        <v>61.6</v>
      </c>
    </row>
    <row r="821" spans="1:28" x14ac:dyDescent="0.25">
      <c r="A821" s="53" t="e">
        <f>IF(ISBLANK(WaterMain!A171),NA(),WaterMain!A171)</f>
        <v>#N/A</v>
      </c>
      <c r="B821" t="e">
        <f t="shared" si="50"/>
        <v>#N/A</v>
      </c>
      <c r="C821" t="str">
        <f>IF(ISBLANK(WaterMain!B171),"",WaterMain!B171)</f>
        <v>Nov</v>
      </c>
      <c r="D821" t="str">
        <f t="shared" si="54"/>
        <v>WaterMainCZ14Nov</v>
      </c>
      <c r="E821" s="1">
        <f>IF(ISBLANK(WaterMain!C171),"",WaterMain!C171)</f>
        <v>56.4</v>
      </c>
      <c r="F821" s="1">
        <f>IF(ISBLANK(WaterMain!D171),"",WaterMain!D171)</f>
        <v>56.4</v>
      </c>
      <c r="G821" s="1">
        <f>IF(ISBLANK(WaterMain!E171),"",WaterMain!E171)</f>
        <v>56.4</v>
      </c>
      <c r="H821" s="1">
        <f>IF(ISBLANK(WaterMain!F171),"",WaterMain!F171)</f>
        <v>56.4</v>
      </c>
      <c r="I821" s="1">
        <f>IF(ISBLANK(WaterMain!G171),"",WaterMain!G171)</f>
        <v>56.4</v>
      </c>
      <c r="J821" s="1">
        <f>IF(ISBLANK(WaterMain!H171),"",WaterMain!H171)</f>
        <v>56.4</v>
      </c>
      <c r="K821" s="1">
        <f>IF(ISBLANK(WaterMain!I171),"",WaterMain!I171)</f>
        <v>56.4</v>
      </c>
      <c r="L821" s="1">
        <f>IF(ISBLANK(WaterMain!J171),"",WaterMain!J171)</f>
        <v>56.4</v>
      </c>
      <c r="M821" s="1">
        <f>IF(ISBLANK(WaterMain!K171),"",WaterMain!K171)</f>
        <v>56.4</v>
      </c>
      <c r="N821" s="1">
        <f>IF(ISBLANK(WaterMain!L171),"",WaterMain!L171)</f>
        <v>56.4</v>
      </c>
      <c r="O821" s="1">
        <f>IF(ISBLANK(WaterMain!M171),"",WaterMain!M171)</f>
        <v>56.4</v>
      </c>
      <c r="P821" s="1">
        <f>IF(ISBLANK(WaterMain!N171),"",WaterMain!N171)</f>
        <v>56.4</v>
      </c>
      <c r="Q821" s="1">
        <f>IF(ISBLANK(WaterMain!O171),"",WaterMain!O171)</f>
        <v>56.4</v>
      </c>
      <c r="R821" s="1">
        <f>IF(ISBLANK(WaterMain!P171),"",WaterMain!P171)</f>
        <v>56.4</v>
      </c>
      <c r="S821" s="1">
        <f>IF(ISBLANK(WaterMain!Q171),"",WaterMain!Q171)</f>
        <v>56.4</v>
      </c>
      <c r="T821" s="1">
        <f>IF(ISBLANK(WaterMain!R171),"",WaterMain!R171)</f>
        <v>56.4</v>
      </c>
      <c r="U821" s="1">
        <f>IF(ISBLANK(WaterMain!S171),"",WaterMain!S171)</f>
        <v>56.4</v>
      </c>
      <c r="V821" s="1">
        <f>IF(ISBLANK(WaterMain!T171),"",WaterMain!T171)</f>
        <v>56.4</v>
      </c>
      <c r="W821" s="1">
        <f>IF(ISBLANK(WaterMain!U171),"",WaterMain!U171)</f>
        <v>56.4</v>
      </c>
      <c r="X821" s="1">
        <f>IF(ISBLANK(WaterMain!V171),"",WaterMain!V171)</f>
        <v>56.4</v>
      </c>
      <c r="Y821" s="1">
        <f>IF(ISBLANK(WaterMain!W171),"",WaterMain!W171)</f>
        <v>56.4</v>
      </c>
      <c r="Z821" s="1">
        <f>IF(ISBLANK(WaterMain!X171),"",WaterMain!X171)</f>
        <v>56.4</v>
      </c>
      <c r="AA821" s="1">
        <f>IF(ISBLANK(WaterMain!Y171),"",WaterMain!Y171)</f>
        <v>56.4</v>
      </c>
      <c r="AB821" s="23">
        <f>IF(ISBLANK(WaterMain!Z171),"",WaterMain!Z171)</f>
        <v>56.4</v>
      </c>
    </row>
    <row r="822" spans="1:28" x14ac:dyDescent="0.25">
      <c r="A822" s="53" t="e">
        <f>IF(ISBLANK(WaterMain!A172),NA(),WaterMain!A172)</f>
        <v>#N/A</v>
      </c>
      <c r="B822" t="e">
        <f t="shared" si="50"/>
        <v>#N/A</v>
      </c>
      <c r="C822" t="str">
        <f>IF(ISBLANK(WaterMain!B172),"",WaterMain!B172)</f>
        <v>Dec</v>
      </c>
      <c r="D822" t="str">
        <f t="shared" si="54"/>
        <v>WaterMainCZ14Dec</v>
      </c>
      <c r="E822" s="1">
        <f>IF(ISBLANK(WaterMain!C172),"",WaterMain!C172)</f>
        <v>51.6</v>
      </c>
      <c r="F822" s="1">
        <f>IF(ISBLANK(WaterMain!D172),"",WaterMain!D172)</f>
        <v>51.6</v>
      </c>
      <c r="G822" s="1">
        <f>IF(ISBLANK(WaterMain!E172),"",WaterMain!E172)</f>
        <v>51.6</v>
      </c>
      <c r="H822" s="1">
        <f>IF(ISBLANK(WaterMain!F172),"",WaterMain!F172)</f>
        <v>51.6</v>
      </c>
      <c r="I822" s="1">
        <f>IF(ISBLANK(WaterMain!G172),"",WaterMain!G172)</f>
        <v>51.6</v>
      </c>
      <c r="J822" s="1">
        <f>IF(ISBLANK(WaterMain!H172),"",WaterMain!H172)</f>
        <v>51.6</v>
      </c>
      <c r="K822" s="1">
        <f>IF(ISBLANK(WaterMain!I172),"",WaterMain!I172)</f>
        <v>51.6</v>
      </c>
      <c r="L822" s="1">
        <f>IF(ISBLANK(WaterMain!J172),"",WaterMain!J172)</f>
        <v>51.6</v>
      </c>
      <c r="M822" s="1">
        <f>IF(ISBLANK(WaterMain!K172),"",WaterMain!K172)</f>
        <v>51.6</v>
      </c>
      <c r="N822" s="1">
        <f>IF(ISBLANK(WaterMain!L172),"",WaterMain!L172)</f>
        <v>51.6</v>
      </c>
      <c r="O822" s="1">
        <f>IF(ISBLANK(WaterMain!M172),"",WaterMain!M172)</f>
        <v>51.6</v>
      </c>
      <c r="P822" s="1">
        <f>IF(ISBLANK(WaterMain!N172),"",WaterMain!N172)</f>
        <v>51.6</v>
      </c>
      <c r="Q822" s="1">
        <f>IF(ISBLANK(WaterMain!O172),"",WaterMain!O172)</f>
        <v>51.6</v>
      </c>
      <c r="R822" s="1">
        <f>IF(ISBLANK(WaterMain!P172),"",WaterMain!P172)</f>
        <v>51.6</v>
      </c>
      <c r="S822" s="1">
        <f>IF(ISBLANK(WaterMain!Q172),"",WaterMain!Q172)</f>
        <v>51.6</v>
      </c>
      <c r="T822" s="1">
        <f>IF(ISBLANK(WaterMain!R172),"",WaterMain!R172)</f>
        <v>51.6</v>
      </c>
      <c r="U822" s="1">
        <f>IF(ISBLANK(WaterMain!S172),"",WaterMain!S172)</f>
        <v>51.6</v>
      </c>
      <c r="V822" s="1">
        <f>IF(ISBLANK(WaterMain!T172),"",WaterMain!T172)</f>
        <v>51.6</v>
      </c>
      <c r="W822" s="1">
        <f>IF(ISBLANK(WaterMain!U172),"",WaterMain!U172)</f>
        <v>51.6</v>
      </c>
      <c r="X822" s="1">
        <f>IF(ISBLANK(WaterMain!V172),"",WaterMain!V172)</f>
        <v>51.6</v>
      </c>
      <c r="Y822" s="1">
        <f>IF(ISBLANK(WaterMain!W172),"",WaterMain!W172)</f>
        <v>51.6</v>
      </c>
      <c r="Z822" s="1">
        <f>IF(ISBLANK(WaterMain!X172),"",WaterMain!X172)</f>
        <v>51.6</v>
      </c>
      <c r="AA822" s="1">
        <f>IF(ISBLANK(WaterMain!Y172),"",WaterMain!Y172)</f>
        <v>51.6</v>
      </c>
      <c r="AB822" s="23">
        <f>IF(ISBLANK(WaterMain!Z172),"",WaterMain!Z172)</f>
        <v>51.6</v>
      </c>
    </row>
    <row r="823" spans="1:28" x14ac:dyDescent="0.25">
      <c r="A823" s="53" t="str">
        <f>IF(ISBLANK(WaterMain!A173),NA(),WaterMain!A173)</f>
        <v>WaterMainCZ15</v>
      </c>
      <c r="B823" t="str">
        <f t="shared" si="50"/>
        <v>WaterMainCZ15</v>
      </c>
      <c r="C823" t="str">
        <f>IF(ISBLANK(WaterMain!B173),"",WaterMain!B173)</f>
        <v>Jan</v>
      </c>
      <c r="D823" t="str">
        <f>$B$823&amp;C823</f>
        <v>WaterMainCZ15Jan</v>
      </c>
      <c r="E823" s="1">
        <f>IF(ISBLANK(WaterMain!C173),"",WaterMain!C173)</f>
        <v>63.2</v>
      </c>
      <c r="F823" s="1">
        <f>IF(ISBLANK(WaterMain!D173),"",WaterMain!D173)</f>
        <v>63.2</v>
      </c>
      <c r="G823" s="1">
        <f>IF(ISBLANK(WaterMain!E173),"",WaterMain!E173)</f>
        <v>63.2</v>
      </c>
      <c r="H823" s="1">
        <f>IF(ISBLANK(WaterMain!F173),"",WaterMain!F173)</f>
        <v>63.2</v>
      </c>
      <c r="I823" s="1">
        <f>IF(ISBLANK(WaterMain!G173),"",WaterMain!G173)</f>
        <v>63.2</v>
      </c>
      <c r="J823" s="1">
        <f>IF(ISBLANK(WaterMain!H173),"",WaterMain!H173)</f>
        <v>63.2</v>
      </c>
      <c r="K823" s="1">
        <f>IF(ISBLANK(WaterMain!I173),"",WaterMain!I173)</f>
        <v>63.2</v>
      </c>
      <c r="L823" s="1">
        <f>IF(ISBLANK(WaterMain!J173),"",WaterMain!J173)</f>
        <v>63.2</v>
      </c>
      <c r="M823" s="1">
        <f>IF(ISBLANK(WaterMain!K173),"",WaterMain!K173)</f>
        <v>63.2</v>
      </c>
      <c r="N823" s="1">
        <f>IF(ISBLANK(WaterMain!L173),"",WaterMain!L173)</f>
        <v>63.2</v>
      </c>
      <c r="O823" s="1">
        <f>IF(ISBLANK(WaterMain!M173),"",WaterMain!M173)</f>
        <v>63.2</v>
      </c>
      <c r="P823" s="1">
        <f>IF(ISBLANK(WaterMain!N173),"",WaterMain!N173)</f>
        <v>63.2</v>
      </c>
      <c r="Q823" s="1">
        <f>IF(ISBLANK(WaterMain!O173),"",WaterMain!O173)</f>
        <v>63.2</v>
      </c>
      <c r="R823" s="1">
        <f>IF(ISBLANK(WaterMain!P173),"",WaterMain!P173)</f>
        <v>63.2</v>
      </c>
      <c r="S823" s="1">
        <f>IF(ISBLANK(WaterMain!Q173),"",WaterMain!Q173)</f>
        <v>63.2</v>
      </c>
      <c r="T823" s="1">
        <f>IF(ISBLANK(WaterMain!R173),"",WaterMain!R173)</f>
        <v>63.2</v>
      </c>
      <c r="U823" s="1">
        <f>IF(ISBLANK(WaterMain!S173),"",WaterMain!S173)</f>
        <v>63.2</v>
      </c>
      <c r="V823" s="1">
        <f>IF(ISBLANK(WaterMain!T173),"",WaterMain!T173)</f>
        <v>63.2</v>
      </c>
      <c r="W823" s="1">
        <f>IF(ISBLANK(WaterMain!U173),"",WaterMain!U173)</f>
        <v>63.2</v>
      </c>
      <c r="X823" s="1">
        <f>IF(ISBLANK(WaterMain!V173),"",WaterMain!V173)</f>
        <v>63.2</v>
      </c>
      <c r="Y823" s="1">
        <f>IF(ISBLANK(WaterMain!W173),"",WaterMain!W173)</f>
        <v>63.2</v>
      </c>
      <c r="Z823" s="1">
        <f>IF(ISBLANK(WaterMain!X173),"",WaterMain!X173)</f>
        <v>63.2</v>
      </c>
      <c r="AA823" s="1">
        <f>IF(ISBLANK(WaterMain!Y173),"",WaterMain!Y173)</f>
        <v>63.2</v>
      </c>
      <c r="AB823" s="23">
        <f>IF(ISBLANK(WaterMain!Z173),"",WaterMain!Z173)</f>
        <v>63.2</v>
      </c>
    </row>
    <row r="824" spans="1:28" x14ac:dyDescent="0.25">
      <c r="A824" s="53" t="e">
        <f>IF(ISBLANK(WaterMain!A174),NA(),WaterMain!A174)</f>
        <v>#N/A</v>
      </c>
      <c r="B824" t="e">
        <f t="shared" si="50"/>
        <v>#N/A</v>
      </c>
      <c r="C824" t="str">
        <f>IF(ISBLANK(WaterMain!B174),"",WaterMain!B174)</f>
        <v>Feb</v>
      </c>
      <c r="D824" t="str">
        <f t="shared" ref="D824:D834" si="55">$B$823&amp;C824</f>
        <v>WaterMainCZ15Feb</v>
      </c>
      <c r="E824" s="1">
        <f>IF(ISBLANK(WaterMain!C174),"",WaterMain!C174)</f>
        <v>63.6</v>
      </c>
      <c r="F824" s="1">
        <f>IF(ISBLANK(WaterMain!D174),"",WaterMain!D174)</f>
        <v>63.6</v>
      </c>
      <c r="G824" s="1">
        <f>IF(ISBLANK(WaterMain!E174),"",WaterMain!E174)</f>
        <v>63.6</v>
      </c>
      <c r="H824" s="1">
        <f>IF(ISBLANK(WaterMain!F174),"",WaterMain!F174)</f>
        <v>63.6</v>
      </c>
      <c r="I824" s="1">
        <f>IF(ISBLANK(WaterMain!G174),"",WaterMain!G174)</f>
        <v>63.6</v>
      </c>
      <c r="J824" s="1">
        <f>IF(ISBLANK(WaterMain!H174),"",WaterMain!H174)</f>
        <v>63.6</v>
      </c>
      <c r="K824" s="1">
        <f>IF(ISBLANK(WaterMain!I174),"",WaterMain!I174)</f>
        <v>63.6</v>
      </c>
      <c r="L824" s="1">
        <f>IF(ISBLANK(WaterMain!J174),"",WaterMain!J174)</f>
        <v>63.6</v>
      </c>
      <c r="M824" s="1">
        <f>IF(ISBLANK(WaterMain!K174),"",WaterMain!K174)</f>
        <v>63.6</v>
      </c>
      <c r="N824" s="1">
        <f>IF(ISBLANK(WaterMain!L174),"",WaterMain!L174)</f>
        <v>63.6</v>
      </c>
      <c r="O824" s="1">
        <f>IF(ISBLANK(WaterMain!M174),"",WaterMain!M174)</f>
        <v>63.6</v>
      </c>
      <c r="P824" s="1">
        <f>IF(ISBLANK(WaterMain!N174),"",WaterMain!N174)</f>
        <v>63.6</v>
      </c>
      <c r="Q824" s="1">
        <f>IF(ISBLANK(WaterMain!O174),"",WaterMain!O174)</f>
        <v>63.6</v>
      </c>
      <c r="R824" s="1">
        <f>IF(ISBLANK(WaterMain!P174),"",WaterMain!P174)</f>
        <v>63.6</v>
      </c>
      <c r="S824" s="1">
        <f>IF(ISBLANK(WaterMain!Q174),"",WaterMain!Q174)</f>
        <v>63.6</v>
      </c>
      <c r="T824" s="1">
        <f>IF(ISBLANK(WaterMain!R174),"",WaterMain!R174)</f>
        <v>63.6</v>
      </c>
      <c r="U824" s="1">
        <f>IF(ISBLANK(WaterMain!S174),"",WaterMain!S174)</f>
        <v>63.6</v>
      </c>
      <c r="V824" s="1">
        <f>IF(ISBLANK(WaterMain!T174),"",WaterMain!T174)</f>
        <v>63.6</v>
      </c>
      <c r="W824" s="1">
        <f>IF(ISBLANK(WaterMain!U174),"",WaterMain!U174)</f>
        <v>63.6</v>
      </c>
      <c r="X824" s="1">
        <f>IF(ISBLANK(WaterMain!V174),"",WaterMain!V174)</f>
        <v>63.6</v>
      </c>
      <c r="Y824" s="1">
        <f>IF(ISBLANK(WaterMain!W174),"",WaterMain!W174)</f>
        <v>63.6</v>
      </c>
      <c r="Z824" s="1">
        <f>IF(ISBLANK(WaterMain!X174),"",WaterMain!X174)</f>
        <v>63.6</v>
      </c>
      <c r="AA824" s="1">
        <f>IF(ISBLANK(WaterMain!Y174),"",WaterMain!Y174)</f>
        <v>63.6</v>
      </c>
      <c r="AB824" s="23">
        <f>IF(ISBLANK(WaterMain!Z174),"",WaterMain!Z174)</f>
        <v>63.6</v>
      </c>
    </row>
    <row r="825" spans="1:28" x14ac:dyDescent="0.25">
      <c r="A825" s="53" t="e">
        <f>IF(ISBLANK(WaterMain!A175),NA(),WaterMain!A175)</f>
        <v>#N/A</v>
      </c>
      <c r="B825" t="e">
        <f t="shared" si="50"/>
        <v>#N/A</v>
      </c>
      <c r="C825" t="str">
        <f>IF(ISBLANK(WaterMain!B175),"",WaterMain!B175)</f>
        <v>Mar</v>
      </c>
      <c r="D825" t="str">
        <f t="shared" si="55"/>
        <v>WaterMainCZ15Mar</v>
      </c>
      <c r="E825" s="1">
        <f>IF(ISBLANK(WaterMain!C175),"",WaterMain!C175)</f>
        <v>64.2</v>
      </c>
      <c r="F825" s="1">
        <f>IF(ISBLANK(WaterMain!D175),"",WaterMain!D175)</f>
        <v>64.2</v>
      </c>
      <c r="G825" s="1">
        <f>IF(ISBLANK(WaterMain!E175),"",WaterMain!E175)</f>
        <v>64.2</v>
      </c>
      <c r="H825" s="1">
        <f>IF(ISBLANK(WaterMain!F175),"",WaterMain!F175)</f>
        <v>64.2</v>
      </c>
      <c r="I825" s="1">
        <f>IF(ISBLANK(WaterMain!G175),"",WaterMain!G175)</f>
        <v>64.2</v>
      </c>
      <c r="J825" s="1">
        <f>IF(ISBLANK(WaterMain!H175),"",WaterMain!H175)</f>
        <v>64.2</v>
      </c>
      <c r="K825" s="1">
        <f>IF(ISBLANK(WaterMain!I175),"",WaterMain!I175)</f>
        <v>64.2</v>
      </c>
      <c r="L825" s="1">
        <f>IF(ISBLANK(WaterMain!J175),"",WaterMain!J175)</f>
        <v>64.2</v>
      </c>
      <c r="M825" s="1">
        <f>IF(ISBLANK(WaterMain!K175),"",WaterMain!K175)</f>
        <v>64.2</v>
      </c>
      <c r="N825" s="1">
        <f>IF(ISBLANK(WaterMain!L175),"",WaterMain!L175)</f>
        <v>64.2</v>
      </c>
      <c r="O825" s="1">
        <f>IF(ISBLANK(WaterMain!M175),"",WaterMain!M175)</f>
        <v>64.2</v>
      </c>
      <c r="P825" s="1">
        <f>IF(ISBLANK(WaterMain!N175),"",WaterMain!N175)</f>
        <v>64.2</v>
      </c>
      <c r="Q825" s="1">
        <f>IF(ISBLANK(WaterMain!O175),"",WaterMain!O175)</f>
        <v>64.2</v>
      </c>
      <c r="R825" s="1">
        <f>IF(ISBLANK(WaterMain!P175),"",WaterMain!P175)</f>
        <v>64.2</v>
      </c>
      <c r="S825" s="1">
        <f>IF(ISBLANK(WaterMain!Q175),"",WaterMain!Q175)</f>
        <v>64.2</v>
      </c>
      <c r="T825" s="1">
        <f>IF(ISBLANK(WaterMain!R175),"",WaterMain!R175)</f>
        <v>64.2</v>
      </c>
      <c r="U825" s="1">
        <f>IF(ISBLANK(WaterMain!S175),"",WaterMain!S175)</f>
        <v>64.2</v>
      </c>
      <c r="V825" s="1">
        <f>IF(ISBLANK(WaterMain!T175),"",WaterMain!T175)</f>
        <v>64.2</v>
      </c>
      <c r="W825" s="1">
        <f>IF(ISBLANK(WaterMain!U175),"",WaterMain!U175)</f>
        <v>64.2</v>
      </c>
      <c r="X825" s="1">
        <f>IF(ISBLANK(WaterMain!V175),"",WaterMain!V175)</f>
        <v>64.2</v>
      </c>
      <c r="Y825" s="1">
        <f>IF(ISBLANK(WaterMain!W175),"",WaterMain!W175)</f>
        <v>64.2</v>
      </c>
      <c r="Z825" s="1">
        <f>IF(ISBLANK(WaterMain!X175),"",WaterMain!X175)</f>
        <v>64.2</v>
      </c>
      <c r="AA825" s="1">
        <f>IF(ISBLANK(WaterMain!Y175),"",WaterMain!Y175)</f>
        <v>64.2</v>
      </c>
      <c r="AB825" s="23">
        <f>IF(ISBLANK(WaterMain!Z175),"",WaterMain!Z175)</f>
        <v>64.2</v>
      </c>
    </row>
    <row r="826" spans="1:28" x14ac:dyDescent="0.25">
      <c r="A826" s="53" t="e">
        <f>IF(ISBLANK(WaterMain!A176),NA(),WaterMain!A176)</f>
        <v>#N/A</v>
      </c>
      <c r="B826" t="e">
        <f t="shared" si="50"/>
        <v>#N/A</v>
      </c>
      <c r="C826" t="str">
        <f>IF(ISBLANK(WaterMain!B176),"",WaterMain!B176)</f>
        <v>Apr</v>
      </c>
      <c r="D826" t="str">
        <f t="shared" si="55"/>
        <v>WaterMainCZ15Apr</v>
      </c>
      <c r="E826" s="1">
        <f>IF(ISBLANK(WaterMain!C176),"",WaterMain!C176)</f>
        <v>66.5</v>
      </c>
      <c r="F826" s="1">
        <f>IF(ISBLANK(WaterMain!D176),"",WaterMain!D176)</f>
        <v>66.5</v>
      </c>
      <c r="G826" s="1">
        <f>IF(ISBLANK(WaterMain!E176),"",WaterMain!E176)</f>
        <v>66.5</v>
      </c>
      <c r="H826" s="1">
        <f>IF(ISBLANK(WaterMain!F176),"",WaterMain!F176)</f>
        <v>66.5</v>
      </c>
      <c r="I826" s="1">
        <f>IF(ISBLANK(WaterMain!G176),"",WaterMain!G176)</f>
        <v>66.5</v>
      </c>
      <c r="J826" s="1">
        <f>IF(ISBLANK(WaterMain!H176),"",WaterMain!H176)</f>
        <v>66.5</v>
      </c>
      <c r="K826" s="1">
        <f>IF(ISBLANK(WaterMain!I176),"",WaterMain!I176)</f>
        <v>66.5</v>
      </c>
      <c r="L826" s="1">
        <f>IF(ISBLANK(WaterMain!J176),"",WaterMain!J176)</f>
        <v>66.5</v>
      </c>
      <c r="M826" s="1">
        <f>IF(ISBLANK(WaterMain!K176),"",WaterMain!K176)</f>
        <v>66.5</v>
      </c>
      <c r="N826" s="1">
        <f>IF(ISBLANK(WaterMain!L176),"",WaterMain!L176)</f>
        <v>66.5</v>
      </c>
      <c r="O826" s="1">
        <f>IF(ISBLANK(WaterMain!M176),"",WaterMain!M176)</f>
        <v>66.5</v>
      </c>
      <c r="P826" s="1">
        <f>IF(ISBLANK(WaterMain!N176),"",WaterMain!N176)</f>
        <v>66.5</v>
      </c>
      <c r="Q826" s="1">
        <f>IF(ISBLANK(WaterMain!O176),"",WaterMain!O176)</f>
        <v>66.5</v>
      </c>
      <c r="R826" s="1">
        <f>IF(ISBLANK(WaterMain!P176),"",WaterMain!P176)</f>
        <v>66.5</v>
      </c>
      <c r="S826" s="1">
        <f>IF(ISBLANK(WaterMain!Q176),"",WaterMain!Q176)</f>
        <v>66.5</v>
      </c>
      <c r="T826" s="1">
        <f>IF(ISBLANK(WaterMain!R176),"",WaterMain!R176)</f>
        <v>66.5</v>
      </c>
      <c r="U826" s="1">
        <f>IF(ISBLANK(WaterMain!S176),"",WaterMain!S176)</f>
        <v>66.5</v>
      </c>
      <c r="V826" s="1">
        <f>IF(ISBLANK(WaterMain!T176),"",WaterMain!T176)</f>
        <v>66.5</v>
      </c>
      <c r="W826" s="1">
        <f>IF(ISBLANK(WaterMain!U176),"",WaterMain!U176)</f>
        <v>66.5</v>
      </c>
      <c r="X826" s="1">
        <f>IF(ISBLANK(WaterMain!V176),"",WaterMain!V176)</f>
        <v>66.5</v>
      </c>
      <c r="Y826" s="1">
        <f>IF(ISBLANK(WaterMain!W176),"",WaterMain!W176)</f>
        <v>66.5</v>
      </c>
      <c r="Z826" s="1">
        <f>IF(ISBLANK(WaterMain!X176),"",WaterMain!X176)</f>
        <v>66.5</v>
      </c>
      <c r="AA826" s="1">
        <f>IF(ISBLANK(WaterMain!Y176),"",WaterMain!Y176)</f>
        <v>66.5</v>
      </c>
      <c r="AB826" s="23">
        <f>IF(ISBLANK(WaterMain!Z176),"",WaterMain!Z176)</f>
        <v>66.5</v>
      </c>
    </row>
    <row r="827" spans="1:28" x14ac:dyDescent="0.25">
      <c r="A827" s="53" t="e">
        <f>IF(ISBLANK(WaterMain!A177),NA(),WaterMain!A177)</f>
        <v>#N/A</v>
      </c>
      <c r="B827" t="e">
        <f t="shared" si="50"/>
        <v>#N/A</v>
      </c>
      <c r="C827" t="str">
        <f>IF(ISBLANK(WaterMain!B177),"",WaterMain!B177)</f>
        <v>May</v>
      </c>
      <c r="D827" t="str">
        <f t="shared" si="55"/>
        <v>WaterMainCZ15May</v>
      </c>
      <c r="E827" s="1">
        <f>IF(ISBLANK(WaterMain!C177),"",WaterMain!C177)</f>
        <v>67.900000000000006</v>
      </c>
      <c r="F827" s="1">
        <f>IF(ISBLANK(WaterMain!D177),"",WaterMain!D177)</f>
        <v>67.900000000000006</v>
      </c>
      <c r="G827" s="1">
        <f>IF(ISBLANK(WaterMain!E177),"",WaterMain!E177)</f>
        <v>67.900000000000006</v>
      </c>
      <c r="H827" s="1">
        <f>IF(ISBLANK(WaterMain!F177),"",WaterMain!F177)</f>
        <v>67.900000000000006</v>
      </c>
      <c r="I827" s="1">
        <f>IF(ISBLANK(WaterMain!G177),"",WaterMain!G177)</f>
        <v>67.900000000000006</v>
      </c>
      <c r="J827" s="1">
        <f>IF(ISBLANK(WaterMain!H177),"",WaterMain!H177)</f>
        <v>67.900000000000006</v>
      </c>
      <c r="K827" s="1">
        <f>IF(ISBLANK(WaterMain!I177),"",WaterMain!I177)</f>
        <v>67.900000000000006</v>
      </c>
      <c r="L827" s="1">
        <f>IF(ISBLANK(WaterMain!J177),"",WaterMain!J177)</f>
        <v>67.900000000000006</v>
      </c>
      <c r="M827" s="1">
        <f>IF(ISBLANK(WaterMain!K177),"",WaterMain!K177)</f>
        <v>67.900000000000006</v>
      </c>
      <c r="N827" s="1">
        <f>IF(ISBLANK(WaterMain!L177),"",WaterMain!L177)</f>
        <v>67.900000000000006</v>
      </c>
      <c r="O827" s="1">
        <f>IF(ISBLANK(WaterMain!M177),"",WaterMain!M177)</f>
        <v>67.900000000000006</v>
      </c>
      <c r="P827" s="1">
        <f>IF(ISBLANK(WaterMain!N177),"",WaterMain!N177)</f>
        <v>67.900000000000006</v>
      </c>
      <c r="Q827" s="1">
        <f>IF(ISBLANK(WaterMain!O177),"",WaterMain!O177)</f>
        <v>67.900000000000006</v>
      </c>
      <c r="R827" s="1">
        <f>IF(ISBLANK(WaterMain!P177),"",WaterMain!P177)</f>
        <v>67.900000000000006</v>
      </c>
      <c r="S827" s="1">
        <f>IF(ISBLANK(WaterMain!Q177),"",WaterMain!Q177)</f>
        <v>67.900000000000006</v>
      </c>
      <c r="T827" s="1">
        <f>IF(ISBLANK(WaterMain!R177),"",WaterMain!R177)</f>
        <v>67.900000000000006</v>
      </c>
      <c r="U827" s="1">
        <f>IF(ISBLANK(WaterMain!S177),"",WaterMain!S177)</f>
        <v>67.900000000000006</v>
      </c>
      <c r="V827" s="1">
        <f>IF(ISBLANK(WaterMain!T177),"",WaterMain!T177)</f>
        <v>67.900000000000006</v>
      </c>
      <c r="W827" s="1">
        <f>IF(ISBLANK(WaterMain!U177),"",WaterMain!U177)</f>
        <v>67.900000000000006</v>
      </c>
      <c r="X827" s="1">
        <f>IF(ISBLANK(WaterMain!V177),"",WaterMain!V177)</f>
        <v>67.900000000000006</v>
      </c>
      <c r="Y827" s="1">
        <f>IF(ISBLANK(WaterMain!W177),"",WaterMain!W177)</f>
        <v>67.900000000000006</v>
      </c>
      <c r="Z827" s="1">
        <f>IF(ISBLANK(WaterMain!X177),"",WaterMain!X177)</f>
        <v>67.900000000000006</v>
      </c>
      <c r="AA827" s="1">
        <f>IF(ISBLANK(WaterMain!Y177),"",WaterMain!Y177)</f>
        <v>67.900000000000006</v>
      </c>
      <c r="AB827" s="23">
        <f>IF(ISBLANK(WaterMain!Z177),"",WaterMain!Z177)</f>
        <v>67.900000000000006</v>
      </c>
    </row>
    <row r="828" spans="1:28" x14ac:dyDescent="0.25">
      <c r="A828" s="53" t="e">
        <f>IF(ISBLANK(WaterMain!A178),NA(),WaterMain!A178)</f>
        <v>#N/A</v>
      </c>
      <c r="B828" t="e">
        <f t="shared" si="50"/>
        <v>#N/A</v>
      </c>
      <c r="C828" t="str">
        <f>IF(ISBLANK(WaterMain!B178),"",WaterMain!B178)</f>
        <v>Jun</v>
      </c>
      <c r="D828" t="str">
        <f t="shared" si="55"/>
        <v>WaterMainCZ15Jun</v>
      </c>
      <c r="E828" s="1">
        <f>IF(ISBLANK(WaterMain!C178),"",WaterMain!C178)</f>
        <v>71.599999999999994</v>
      </c>
      <c r="F828" s="1">
        <f>IF(ISBLANK(WaterMain!D178),"",WaterMain!D178)</f>
        <v>71.599999999999994</v>
      </c>
      <c r="G828" s="1">
        <f>IF(ISBLANK(WaterMain!E178),"",WaterMain!E178)</f>
        <v>71.599999999999994</v>
      </c>
      <c r="H828" s="1">
        <f>IF(ISBLANK(WaterMain!F178),"",WaterMain!F178)</f>
        <v>71.599999999999994</v>
      </c>
      <c r="I828" s="1">
        <f>IF(ISBLANK(WaterMain!G178),"",WaterMain!G178)</f>
        <v>71.599999999999994</v>
      </c>
      <c r="J828" s="1">
        <f>IF(ISBLANK(WaterMain!H178),"",WaterMain!H178)</f>
        <v>71.599999999999994</v>
      </c>
      <c r="K828" s="1">
        <f>IF(ISBLANK(WaterMain!I178),"",WaterMain!I178)</f>
        <v>71.599999999999994</v>
      </c>
      <c r="L828" s="1">
        <f>IF(ISBLANK(WaterMain!J178),"",WaterMain!J178)</f>
        <v>71.599999999999994</v>
      </c>
      <c r="M828" s="1">
        <f>IF(ISBLANK(WaterMain!K178),"",WaterMain!K178)</f>
        <v>71.599999999999994</v>
      </c>
      <c r="N828" s="1">
        <f>IF(ISBLANK(WaterMain!L178),"",WaterMain!L178)</f>
        <v>71.599999999999994</v>
      </c>
      <c r="O828" s="1">
        <f>IF(ISBLANK(WaterMain!M178),"",WaterMain!M178)</f>
        <v>71.599999999999994</v>
      </c>
      <c r="P828" s="1">
        <f>IF(ISBLANK(WaterMain!N178),"",WaterMain!N178)</f>
        <v>71.599999999999994</v>
      </c>
      <c r="Q828" s="1">
        <f>IF(ISBLANK(WaterMain!O178),"",WaterMain!O178)</f>
        <v>71.599999999999994</v>
      </c>
      <c r="R828" s="1">
        <f>IF(ISBLANK(WaterMain!P178),"",WaterMain!P178)</f>
        <v>71.599999999999994</v>
      </c>
      <c r="S828" s="1">
        <f>IF(ISBLANK(WaterMain!Q178),"",WaterMain!Q178)</f>
        <v>71.599999999999994</v>
      </c>
      <c r="T828" s="1">
        <f>IF(ISBLANK(WaterMain!R178),"",WaterMain!R178)</f>
        <v>71.599999999999994</v>
      </c>
      <c r="U828" s="1">
        <f>IF(ISBLANK(WaterMain!S178),"",WaterMain!S178)</f>
        <v>71.599999999999994</v>
      </c>
      <c r="V828" s="1">
        <f>IF(ISBLANK(WaterMain!T178),"",WaterMain!T178)</f>
        <v>71.599999999999994</v>
      </c>
      <c r="W828" s="1">
        <f>IF(ISBLANK(WaterMain!U178),"",WaterMain!U178)</f>
        <v>71.599999999999994</v>
      </c>
      <c r="X828" s="1">
        <f>IF(ISBLANK(WaterMain!V178),"",WaterMain!V178)</f>
        <v>71.599999999999994</v>
      </c>
      <c r="Y828" s="1">
        <f>IF(ISBLANK(WaterMain!W178),"",WaterMain!W178)</f>
        <v>71.599999999999994</v>
      </c>
      <c r="Z828" s="1">
        <f>IF(ISBLANK(WaterMain!X178),"",WaterMain!X178)</f>
        <v>71.599999999999994</v>
      </c>
      <c r="AA828" s="1">
        <f>IF(ISBLANK(WaterMain!Y178),"",WaterMain!Y178)</f>
        <v>71.599999999999994</v>
      </c>
      <c r="AB828" s="23">
        <f>IF(ISBLANK(WaterMain!Z178),"",WaterMain!Z178)</f>
        <v>71.599999999999994</v>
      </c>
    </row>
    <row r="829" spans="1:28" x14ac:dyDescent="0.25">
      <c r="A829" s="53" t="e">
        <f>IF(ISBLANK(WaterMain!A179),NA(),WaterMain!A179)</f>
        <v>#N/A</v>
      </c>
      <c r="B829" t="e">
        <f t="shared" si="50"/>
        <v>#N/A</v>
      </c>
      <c r="C829" t="str">
        <f>IF(ISBLANK(WaterMain!B179),"",WaterMain!B179)</f>
        <v>Jul</v>
      </c>
      <c r="D829" t="str">
        <f t="shared" si="55"/>
        <v>WaterMainCZ15Jul</v>
      </c>
      <c r="E829" s="1">
        <f>IF(ISBLANK(WaterMain!C179),"",WaterMain!C179)</f>
        <v>74.7</v>
      </c>
      <c r="F829" s="1">
        <f>IF(ISBLANK(WaterMain!D179),"",WaterMain!D179)</f>
        <v>74.7</v>
      </c>
      <c r="G829" s="1">
        <f>IF(ISBLANK(WaterMain!E179),"",WaterMain!E179)</f>
        <v>74.7</v>
      </c>
      <c r="H829" s="1">
        <f>IF(ISBLANK(WaterMain!F179),"",WaterMain!F179)</f>
        <v>74.7</v>
      </c>
      <c r="I829" s="1">
        <f>IF(ISBLANK(WaterMain!G179),"",WaterMain!G179)</f>
        <v>74.7</v>
      </c>
      <c r="J829" s="1">
        <f>IF(ISBLANK(WaterMain!H179),"",WaterMain!H179)</f>
        <v>74.7</v>
      </c>
      <c r="K829" s="1">
        <f>IF(ISBLANK(WaterMain!I179),"",WaterMain!I179)</f>
        <v>74.7</v>
      </c>
      <c r="L829" s="1">
        <f>IF(ISBLANK(WaterMain!J179),"",WaterMain!J179)</f>
        <v>74.7</v>
      </c>
      <c r="M829" s="1">
        <f>IF(ISBLANK(WaterMain!K179),"",WaterMain!K179)</f>
        <v>74.7</v>
      </c>
      <c r="N829" s="1">
        <f>IF(ISBLANK(WaterMain!L179),"",WaterMain!L179)</f>
        <v>74.7</v>
      </c>
      <c r="O829" s="1">
        <f>IF(ISBLANK(WaterMain!M179),"",WaterMain!M179)</f>
        <v>74.7</v>
      </c>
      <c r="P829" s="1">
        <f>IF(ISBLANK(WaterMain!N179),"",WaterMain!N179)</f>
        <v>74.7</v>
      </c>
      <c r="Q829" s="1">
        <f>IF(ISBLANK(WaterMain!O179),"",WaterMain!O179)</f>
        <v>74.7</v>
      </c>
      <c r="R829" s="1">
        <f>IF(ISBLANK(WaterMain!P179),"",WaterMain!P179)</f>
        <v>74.7</v>
      </c>
      <c r="S829" s="1">
        <f>IF(ISBLANK(WaterMain!Q179),"",WaterMain!Q179)</f>
        <v>74.7</v>
      </c>
      <c r="T829" s="1">
        <f>IF(ISBLANK(WaterMain!R179),"",WaterMain!R179)</f>
        <v>74.7</v>
      </c>
      <c r="U829" s="1">
        <f>IF(ISBLANK(WaterMain!S179),"",WaterMain!S179)</f>
        <v>74.7</v>
      </c>
      <c r="V829" s="1">
        <f>IF(ISBLANK(WaterMain!T179),"",WaterMain!T179)</f>
        <v>74.7</v>
      </c>
      <c r="W829" s="1">
        <f>IF(ISBLANK(WaterMain!U179),"",WaterMain!U179)</f>
        <v>74.7</v>
      </c>
      <c r="X829" s="1">
        <f>IF(ISBLANK(WaterMain!V179),"",WaterMain!V179)</f>
        <v>74.7</v>
      </c>
      <c r="Y829" s="1">
        <f>IF(ISBLANK(WaterMain!W179),"",WaterMain!W179)</f>
        <v>74.7</v>
      </c>
      <c r="Z829" s="1">
        <f>IF(ISBLANK(WaterMain!X179),"",WaterMain!X179)</f>
        <v>74.7</v>
      </c>
      <c r="AA829" s="1">
        <f>IF(ISBLANK(WaterMain!Y179),"",WaterMain!Y179)</f>
        <v>74.7</v>
      </c>
      <c r="AB829" s="23">
        <f>IF(ISBLANK(WaterMain!Z179),"",WaterMain!Z179)</f>
        <v>74.7</v>
      </c>
    </row>
    <row r="830" spans="1:28" x14ac:dyDescent="0.25">
      <c r="A830" s="53" t="e">
        <f>IF(ISBLANK(WaterMain!A180),NA(),WaterMain!A180)</f>
        <v>#N/A</v>
      </c>
      <c r="B830" t="e">
        <f t="shared" si="50"/>
        <v>#N/A</v>
      </c>
      <c r="C830" t="str">
        <f>IF(ISBLANK(WaterMain!B180),"",WaterMain!B180)</f>
        <v>Aug</v>
      </c>
      <c r="D830" t="str">
        <f t="shared" si="55"/>
        <v>WaterMainCZ15Aug</v>
      </c>
      <c r="E830" s="1">
        <f>IF(ISBLANK(WaterMain!C180),"",WaterMain!C180)</f>
        <v>76.400000000000006</v>
      </c>
      <c r="F830" s="1">
        <f>IF(ISBLANK(WaterMain!D180),"",WaterMain!D180)</f>
        <v>76.400000000000006</v>
      </c>
      <c r="G830" s="1">
        <f>IF(ISBLANK(WaterMain!E180),"",WaterMain!E180)</f>
        <v>76.400000000000006</v>
      </c>
      <c r="H830" s="1">
        <f>IF(ISBLANK(WaterMain!F180),"",WaterMain!F180)</f>
        <v>76.400000000000006</v>
      </c>
      <c r="I830" s="1">
        <f>IF(ISBLANK(WaterMain!G180),"",WaterMain!G180)</f>
        <v>76.400000000000006</v>
      </c>
      <c r="J830" s="1">
        <f>IF(ISBLANK(WaterMain!H180),"",WaterMain!H180)</f>
        <v>76.400000000000006</v>
      </c>
      <c r="K830" s="1">
        <f>IF(ISBLANK(WaterMain!I180),"",WaterMain!I180)</f>
        <v>76.400000000000006</v>
      </c>
      <c r="L830" s="1">
        <f>IF(ISBLANK(WaterMain!J180),"",WaterMain!J180)</f>
        <v>76.400000000000006</v>
      </c>
      <c r="M830" s="1">
        <f>IF(ISBLANK(WaterMain!K180),"",WaterMain!K180)</f>
        <v>76.400000000000006</v>
      </c>
      <c r="N830" s="1">
        <f>IF(ISBLANK(WaterMain!L180),"",WaterMain!L180)</f>
        <v>76.400000000000006</v>
      </c>
      <c r="O830" s="1">
        <f>IF(ISBLANK(WaterMain!M180),"",WaterMain!M180)</f>
        <v>76.400000000000006</v>
      </c>
      <c r="P830" s="1">
        <f>IF(ISBLANK(WaterMain!N180),"",WaterMain!N180)</f>
        <v>76.400000000000006</v>
      </c>
      <c r="Q830" s="1">
        <f>IF(ISBLANK(WaterMain!O180),"",WaterMain!O180)</f>
        <v>76.400000000000006</v>
      </c>
      <c r="R830" s="1">
        <f>IF(ISBLANK(WaterMain!P180),"",WaterMain!P180)</f>
        <v>76.400000000000006</v>
      </c>
      <c r="S830" s="1">
        <f>IF(ISBLANK(WaterMain!Q180),"",WaterMain!Q180)</f>
        <v>76.400000000000006</v>
      </c>
      <c r="T830" s="1">
        <f>IF(ISBLANK(WaterMain!R180),"",WaterMain!R180)</f>
        <v>76.400000000000006</v>
      </c>
      <c r="U830" s="1">
        <f>IF(ISBLANK(WaterMain!S180),"",WaterMain!S180)</f>
        <v>76.400000000000006</v>
      </c>
      <c r="V830" s="1">
        <f>IF(ISBLANK(WaterMain!T180),"",WaterMain!T180)</f>
        <v>76.400000000000006</v>
      </c>
      <c r="W830" s="1">
        <f>IF(ISBLANK(WaterMain!U180),"",WaterMain!U180)</f>
        <v>76.400000000000006</v>
      </c>
      <c r="X830" s="1">
        <f>IF(ISBLANK(WaterMain!V180),"",WaterMain!V180)</f>
        <v>76.400000000000006</v>
      </c>
      <c r="Y830" s="1">
        <f>IF(ISBLANK(WaterMain!W180),"",WaterMain!W180)</f>
        <v>76.400000000000006</v>
      </c>
      <c r="Z830" s="1">
        <f>IF(ISBLANK(WaterMain!X180),"",WaterMain!X180)</f>
        <v>76.400000000000006</v>
      </c>
      <c r="AA830" s="1">
        <f>IF(ISBLANK(WaterMain!Y180),"",WaterMain!Y180)</f>
        <v>76.400000000000006</v>
      </c>
      <c r="AB830" s="23">
        <f>IF(ISBLANK(WaterMain!Z180),"",WaterMain!Z180)</f>
        <v>76.400000000000006</v>
      </c>
    </row>
    <row r="831" spans="1:28" x14ac:dyDescent="0.25">
      <c r="A831" s="53" t="e">
        <f>IF(ISBLANK(WaterMain!A181),NA(),WaterMain!A181)</f>
        <v>#N/A</v>
      </c>
      <c r="B831" t="e">
        <f t="shared" si="50"/>
        <v>#N/A</v>
      </c>
      <c r="C831" t="str">
        <f>IF(ISBLANK(WaterMain!B181),"",WaterMain!B181)</f>
        <v>Sep</v>
      </c>
      <c r="D831" t="str">
        <f t="shared" si="55"/>
        <v>WaterMainCZ15Sep</v>
      </c>
      <c r="E831" s="1">
        <f>IF(ISBLANK(WaterMain!C181),"",WaterMain!C181)</f>
        <v>76.400000000000006</v>
      </c>
      <c r="F831" s="1">
        <f>IF(ISBLANK(WaterMain!D181),"",WaterMain!D181)</f>
        <v>76.400000000000006</v>
      </c>
      <c r="G831" s="1">
        <f>IF(ISBLANK(WaterMain!E181),"",WaterMain!E181)</f>
        <v>76.400000000000006</v>
      </c>
      <c r="H831" s="1">
        <f>IF(ISBLANK(WaterMain!F181),"",WaterMain!F181)</f>
        <v>76.400000000000006</v>
      </c>
      <c r="I831" s="1">
        <f>IF(ISBLANK(WaterMain!G181),"",WaterMain!G181)</f>
        <v>76.400000000000006</v>
      </c>
      <c r="J831" s="1">
        <f>IF(ISBLANK(WaterMain!H181),"",WaterMain!H181)</f>
        <v>76.400000000000006</v>
      </c>
      <c r="K831" s="1">
        <f>IF(ISBLANK(WaterMain!I181),"",WaterMain!I181)</f>
        <v>76.400000000000006</v>
      </c>
      <c r="L831" s="1">
        <f>IF(ISBLANK(WaterMain!J181),"",WaterMain!J181)</f>
        <v>76.400000000000006</v>
      </c>
      <c r="M831" s="1">
        <f>IF(ISBLANK(WaterMain!K181),"",WaterMain!K181)</f>
        <v>76.400000000000006</v>
      </c>
      <c r="N831" s="1">
        <f>IF(ISBLANK(WaterMain!L181),"",WaterMain!L181)</f>
        <v>76.400000000000006</v>
      </c>
      <c r="O831" s="1">
        <f>IF(ISBLANK(WaterMain!M181),"",WaterMain!M181)</f>
        <v>76.400000000000006</v>
      </c>
      <c r="P831" s="1">
        <f>IF(ISBLANK(WaterMain!N181),"",WaterMain!N181)</f>
        <v>76.400000000000006</v>
      </c>
      <c r="Q831" s="1">
        <f>IF(ISBLANK(WaterMain!O181),"",WaterMain!O181)</f>
        <v>76.400000000000006</v>
      </c>
      <c r="R831" s="1">
        <f>IF(ISBLANK(WaterMain!P181),"",WaterMain!P181)</f>
        <v>76.400000000000006</v>
      </c>
      <c r="S831" s="1">
        <f>IF(ISBLANK(WaterMain!Q181),"",WaterMain!Q181)</f>
        <v>76.400000000000006</v>
      </c>
      <c r="T831" s="1">
        <f>IF(ISBLANK(WaterMain!R181),"",WaterMain!R181)</f>
        <v>76.400000000000006</v>
      </c>
      <c r="U831" s="1">
        <f>IF(ISBLANK(WaterMain!S181),"",WaterMain!S181)</f>
        <v>76.400000000000006</v>
      </c>
      <c r="V831" s="1">
        <f>IF(ISBLANK(WaterMain!T181),"",WaterMain!T181)</f>
        <v>76.400000000000006</v>
      </c>
      <c r="W831" s="1">
        <f>IF(ISBLANK(WaterMain!U181),"",WaterMain!U181)</f>
        <v>76.400000000000006</v>
      </c>
      <c r="X831" s="1">
        <f>IF(ISBLANK(WaterMain!V181),"",WaterMain!V181)</f>
        <v>76.400000000000006</v>
      </c>
      <c r="Y831" s="1">
        <f>IF(ISBLANK(WaterMain!W181),"",WaterMain!W181)</f>
        <v>76.400000000000006</v>
      </c>
      <c r="Z831" s="1">
        <f>IF(ISBLANK(WaterMain!X181),"",WaterMain!X181)</f>
        <v>76.400000000000006</v>
      </c>
      <c r="AA831" s="1">
        <f>IF(ISBLANK(WaterMain!Y181),"",WaterMain!Y181)</f>
        <v>76.400000000000006</v>
      </c>
      <c r="AB831" s="23">
        <f>IF(ISBLANK(WaterMain!Z181),"",WaterMain!Z181)</f>
        <v>76.400000000000006</v>
      </c>
    </row>
    <row r="832" spans="1:28" x14ac:dyDescent="0.25">
      <c r="A832" s="53" t="e">
        <f>IF(ISBLANK(WaterMain!A182),NA(),WaterMain!A182)</f>
        <v>#N/A</v>
      </c>
      <c r="B832" t="e">
        <f t="shared" si="50"/>
        <v>#N/A</v>
      </c>
      <c r="C832" t="str">
        <f>IF(ISBLANK(WaterMain!B182),"",WaterMain!B182)</f>
        <v>Oct</v>
      </c>
      <c r="D832" t="str">
        <f t="shared" si="55"/>
        <v>WaterMainCZ15Oct</v>
      </c>
      <c r="E832" s="1">
        <f>IF(ISBLANK(WaterMain!C182),"",WaterMain!C182)</f>
        <v>74.5</v>
      </c>
      <c r="F832" s="1">
        <f>IF(ISBLANK(WaterMain!D182),"",WaterMain!D182)</f>
        <v>74.5</v>
      </c>
      <c r="G832" s="1">
        <f>IF(ISBLANK(WaterMain!E182),"",WaterMain!E182)</f>
        <v>74.5</v>
      </c>
      <c r="H832" s="1">
        <f>IF(ISBLANK(WaterMain!F182),"",WaterMain!F182)</f>
        <v>74.5</v>
      </c>
      <c r="I832" s="1">
        <f>IF(ISBLANK(WaterMain!G182),"",WaterMain!G182)</f>
        <v>74.5</v>
      </c>
      <c r="J832" s="1">
        <f>IF(ISBLANK(WaterMain!H182),"",WaterMain!H182)</f>
        <v>74.5</v>
      </c>
      <c r="K832" s="1">
        <f>IF(ISBLANK(WaterMain!I182),"",WaterMain!I182)</f>
        <v>74.5</v>
      </c>
      <c r="L832" s="1">
        <f>IF(ISBLANK(WaterMain!J182),"",WaterMain!J182)</f>
        <v>74.5</v>
      </c>
      <c r="M832" s="1">
        <f>IF(ISBLANK(WaterMain!K182),"",WaterMain!K182)</f>
        <v>74.5</v>
      </c>
      <c r="N832" s="1">
        <f>IF(ISBLANK(WaterMain!L182),"",WaterMain!L182)</f>
        <v>74.5</v>
      </c>
      <c r="O832" s="1">
        <f>IF(ISBLANK(WaterMain!M182),"",WaterMain!M182)</f>
        <v>74.5</v>
      </c>
      <c r="P832" s="1">
        <f>IF(ISBLANK(WaterMain!N182),"",WaterMain!N182)</f>
        <v>74.5</v>
      </c>
      <c r="Q832" s="1">
        <f>IF(ISBLANK(WaterMain!O182),"",WaterMain!O182)</f>
        <v>74.5</v>
      </c>
      <c r="R832" s="1">
        <f>IF(ISBLANK(WaterMain!P182),"",WaterMain!P182)</f>
        <v>74.5</v>
      </c>
      <c r="S832" s="1">
        <f>IF(ISBLANK(WaterMain!Q182),"",WaterMain!Q182)</f>
        <v>74.5</v>
      </c>
      <c r="T832" s="1">
        <f>IF(ISBLANK(WaterMain!R182),"",WaterMain!R182)</f>
        <v>74.5</v>
      </c>
      <c r="U832" s="1">
        <f>IF(ISBLANK(WaterMain!S182),"",WaterMain!S182)</f>
        <v>74.5</v>
      </c>
      <c r="V832" s="1">
        <f>IF(ISBLANK(WaterMain!T182),"",WaterMain!T182)</f>
        <v>74.5</v>
      </c>
      <c r="W832" s="1">
        <f>IF(ISBLANK(WaterMain!U182),"",WaterMain!U182)</f>
        <v>74.5</v>
      </c>
      <c r="X832" s="1">
        <f>IF(ISBLANK(WaterMain!V182),"",WaterMain!V182)</f>
        <v>74.5</v>
      </c>
      <c r="Y832" s="1">
        <f>IF(ISBLANK(WaterMain!W182),"",WaterMain!W182)</f>
        <v>74.5</v>
      </c>
      <c r="Z832" s="1">
        <f>IF(ISBLANK(WaterMain!X182),"",WaterMain!X182)</f>
        <v>74.5</v>
      </c>
      <c r="AA832" s="1">
        <f>IF(ISBLANK(WaterMain!Y182),"",WaterMain!Y182)</f>
        <v>74.5</v>
      </c>
      <c r="AB832" s="23">
        <f>IF(ISBLANK(WaterMain!Z182),"",WaterMain!Z182)</f>
        <v>74.5</v>
      </c>
    </row>
    <row r="833" spans="1:28" x14ac:dyDescent="0.25">
      <c r="A833" s="53" t="e">
        <f>IF(ISBLANK(WaterMain!A183),NA(),WaterMain!A183)</f>
        <v>#N/A</v>
      </c>
      <c r="B833" t="e">
        <f t="shared" si="50"/>
        <v>#N/A</v>
      </c>
      <c r="C833" t="str">
        <f>IF(ISBLANK(WaterMain!B183),"",WaterMain!B183)</f>
        <v>Nov</v>
      </c>
      <c r="D833" t="str">
        <f t="shared" si="55"/>
        <v>WaterMainCZ15Nov</v>
      </c>
      <c r="E833" s="1">
        <f>IF(ISBLANK(WaterMain!C183),"",WaterMain!C183)</f>
        <v>69.900000000000006</v>
      </c>
      <c r="F833" s="1">
        <f>IF(ISBLANK(WaterMain!D183),"",WaterMain!D183)</f>
        <v>69.900000000000006</v>
      </c>
      <c r="G833" s="1">
        <f>IF(ISBLANK(WaterMain!E183),"",WaterMain!E183)</f>
        <v>69.900000000000006</v>
      </c>
      <c r="H833" s="1">
        <f>IF(ISBLANK(WaterMain!F183),"",WaterMain!F183)</f>
        <v>69.900000000000006</v>
      </c>
      <c r="I833" s="1">
        <f>IF(ISBLANK(WaterMain!G183),"",WaterMain!G183)</f>
        <v>69.900000000000006</v>
      </c>
      <c r="J833" s="1">
        <f>IF(ISBLANK(WaterMain!H183),"",WaterMain!H183)</f>
        <v>69.900000000000006</v>
      </c>
      <c r="K833" s="1">
        <f>IF(ISBLANK(WaterMain!I183),"",WaterMain!I183)</f>
        <v>69.900000000000006</v>
      </c>
      <c r="L833" s="1">
        <f>IF(ISBLANK(WaterMain!J183),"",WaterMain!J183)</f>
        <v>69.900000000000006</v>
      </c>
      <c r="M833" s="1">
        <f>IF(ISBLANK(WaterMain!K183),"",WaterMain!K183)</f>
        <v>69.900000000000006</v>
      </c>
      <c r="N833" s="1">
        <f>IF(ISBLANK(WaterMain!L183),"",WaterMain!L183)</f>
        <v>69.900000000000006</v>
      </c>
      <c r="O833" s="1">
        <f>IF(ISBLANK(WaterMain!M183),"",WaterMain!M183)</f>
        <v>69.900000000000006</v>
      </c>
      <c r="P833" s="1">
        <f>IF(ISBLANK(WaterMain!N183),"",WaterMain!N183)</f>
        <v>69.900000000000006</v>
      </c>
      <c r="Q833" s="1">
        <f>IF(ISBLANK(WaterMain!O183),"",WaterMain!O183)</f>
        <v>69.900000000000006</v>
      </c>
      <c r="R833" s="1">
        <f>IF(ISBLANK(WaterMain!P183),"",WaterMain!P183)</f>
        <v>69.900000000000006</v>
      </c>
      <c r="S833" s="1">
        <f>IF(ISBLANK(WaterMain!Q183),"",WaterMain!Q183)</f>
        <v>69.900000000000006</v>
      </c>
      <c r="T833" s="1">
        <f>IF(ISBLANK(WaterMain!R183),"",WaterMain!R183)</f>
        <v>69.900000000000006</v>
      </c>
      <c r="U833" s="1">
        <f>IF(ISBLANK(WaterMain!S183),"",WaterMain!S183)</f>
        <v>69.900000000000006</v>
      </c>
      <c r="V833" s="1">
        <f>IF(ISBLANK(WaterMain!T183),"",WaterMain!T183)</f>
        <v>69.900000000000006</v>
      </c>
      <c r="W833" s="1">
        <f>IF(ISBLANK(WaterMain!U183),"",WaterMain!U183)</f>
        <v>69.900000000000006</v>
      </c>
      <c r="X833" s="1">
        <f>IF(ISBLANK(WaterMain!V183),"",WaterMain!V183)</f>
        <v>69.900000000000006</v>
      </c>
      <c r="Y833" s="1">
        <f>IF(ISBLANK(WaterMain!W183),"",WaterMain!W183)</f>
        <v>69.900000000000006</v>
      </c>
      <c r="Z833" s="1">
        <f>IF(ISBLANK(WaterMain!X183),"",WaterMain!X183)</f>
        <v>69.900000000000006</v>
      </c>
      <c r="AA833" s="1">
        <f>IF(ISBLANK(WaterMain!Y183),"",WaterMain!Y183)</f>
        <v>69.900000000000006</v>
      </c>
      <c r="AB833" s="23">
        <f>IF(ISBLANK(WaterMain!Z183),"",WaterMain!Z183)</f>
        <v>69.900000000000006</v>
      </c>
    </row>
    <row r="834" spans="1:28" x14ac:dyDescent="0.25">
      <c r="A834" s="53" t="e">
        <f>IF(ISBLANK(WaterMain!A184),NA(),WaterMain!A184)</f>
        <v>#N/A</v>
      </c>
      <c r="B834" t="e">
        <f t="shared" si="50"/>
        <v>#N/A</v>
      </c>
      <c r="C834" t="str">
        <f>IF(ISBLANK(WaterMain!B184),"",WaterMain!B184)</f>
        <v>Dec</v>
      </c>
      <c r="D834" t="str">
        <f t="shared" si="55"/>
        <v>WaterMainCZ15Dec</v>
      </c>
      <c r="E834" s="1">
        <f>IF(ISBLANK(WaterMain!C184),"",WaterMain!C184)</f>
        <v>64.5</v>
      </c>
      <c r="F834" s="1">
        <f>IF(ISBLANK(WaterMain!D184),"",WaterMain!D184)</f>
        <v>64.5</v>
      </c>
      <c r="G834" s="1">
        <f>IF(ISBLANK(WaterMain!E184),"",WaterMain!E184)</f>
        <v>64.5</v>
      </c>
      <c r="H834" s="1">
        <f>IF(ISBLANK(WaterMain!F184),"",WaterMain!F184)</f>
        <v>64.5</v>
      </c>
      <c r="I834" s="1">
        <f>IF(ISBLANK(WaterMain!G184),"",WaterMain!G184)</f>
        <v>64.5</v>
      </c>
      <c r="J834" s="1">
        <f>IF(ISBLANK(WaterMain!H184),"",WaterMain!H184)</f>
        <v>64.5</v>
      </c>
      <c r="K834" s="1">
        <f>IF(ISBLANK(WaterMain!I184),"",WaterMain!I184)</f>
        <v>64.5</v>
      </c>
      <c r="L834" s="1">
        <f>IF(ISBLANK(WaterMain!J184),"",WaterMain!J184)</f>
        <v>64.5</v>
      </c>
      <c r="M834" s="1">
        <f>IF(ISBLANK(WaterMain!K184),"",WaterMain!K184)</f>
        <v>64.5</v>
      </c>
      <c r="N834" s="1">
        <f>IF(ISBLANK(WaterMain!L184),"",WaterMain!L184)</f>
        <v>64.5</v>
      </c>
      <c r="O834" s="1">
        <f>IF(ISBLANK(WaterMain!M184),"",WaterMain!M184)</f>
        <v>64.5</v>
      </c>
      <c r="P834" s="1">
        <f>IF(ISBLANK(WaterMain!N184),"",WaterMain!N184)</f>
        <v>64.5</v>
      </c>
      <c r="Q834" s="1">
        <f>IF(ISBLANK(WaterMain!O184),"",WaterMain!O184)</f>
        <v>64.5</v>
      </c>
      <c r="R834" s="1">
        <f>IF(ISBLANK(WaterMain!P184),"",WaterMain!P184)</f>
        <v>64.5</v>
      </c>
      <c r="S834" s="1">
        <f>IF(ISBLANK(WaterMain!Q184),"",WaterMain!Q184)</f>
        <v>64.5</v>
      </c>
      <c r="T834" s="1">
        <f>IF(ISBLANK(WaterMain!R184),"",WaterMain!R184)</f>
        <v>64.5</v>
      </c>
      <c r="U834" s="1">
        <f>IF(ISBLANK(WaterMain!S184),"",WaterMain!S184)</f>
        <v>64.5</v>
      </c>
      <c r="V834" s="1">
        <f>IF(ISBLANK(WaterMain!T184),"",WaterMain!T184)</f>
        <v>64.5</v>
      </c>
      <c r="W834" s="1">
        <f>IF(ISBLANK(WaterMain!U184),"",WaterMain!U184)</f>
        <v>64.5</v>
      </c>
      <c r="X834" s="1">
        <f>IF(ISBLANK(WaterMain!V184),"",WaterMain!V184)</f>
        <v>64.5</v>
      </c>
      <c r="Y834" s="1">
        <f>IF(ISBLANK(WaterMain!W184),"",WaterMain!W184)</f>
        <v>64.5</v>
      </c>
      <c r="Z834" s="1">
        <f>IF(ISBLANK(WaterMain!X184),"",WaterMain!X184)</f>
        <v>64.5</v>
      </c>
      <c r="AA834" s="1">
        <f>IF(ISBLANK(WaterMain!Y184),"",WaterMain!Y184)</f>
        <v>64.5</v>
      </c>
      <c r="AB834" s="23">
        <f>IF(ISBLANK(WaterMain!Z184),"",WaterMain!Z184)</f>
        <v>64.5</v>
      </c>
    </row>
    <row r="835" spans="1:28" x14ac:dyDescent="0.25">
      <c r="A835" s="53" t="str">
        <f>IF(ISBLANK(WaterMain!A185),NA(),WaterMain!A185)</f>
        <v>WaterMainCZ16</v>
      </c>
      <c r="B835" t="str">
        <f t="shared" si="50"/>
        <v>WaterMainCZ16</v>
      </c>
      <c r="C835" t="str">
        <f>IF(ISBLANK(WaterMain!B185),"",WaterMain!B185)</f>
        <v>Jan</v>
      </c>
      <c r="D835" t="str">
        <f>$B$835&amp;C835</f>
        <v>WaterMainCZ16Jan</v>
      </c>
      <c r="E835" s="1">
        <f>IF(ISBLANK(WaterMain!C185),"",WaterMain!C185)</f>
        <v>42.6</v>
      </c>
      <c r="F835" s="1">
        <f>IF(ISBLANK(WaterMain!D185),"",WaterMain!D185)</f>
        <v>42.6</v>
      </c>
      <c r="G835" s="1">
        <f>IF(ISBLANK(WaterMain!E185),"",WaterMain!E185)</f>
        <v>42.6</v>
      </c>
      <c r="H835" s="1">
        <f>IF(ISBLANK(WaterMain!F185),"",WaterMain!F185)</f>
        <v>42.6</v>
      </c>
      <c r="I835" s="1">
        <f>IF(ISBLANK(WaterMain!G185),"",WaterMain!G185)</f>
        <v>42.6</v>
      </c>
      <c r="J835" s="1">
        <f>IF(ISBLANK(WaterMain!H185),"",WaterMain!H185)</f>
        <v>42.6</v>
      </c>
      <c r="K835" s="1">
        <f>IF(ISBLANK(WaterMain!I185),"",WaterMain!I185)</f>
        <v>42.6</v>
      </c>
      <c r="L835" s="1">
        <f>IF(ISBLANK(WaterMain!J185),"",WaterMain!J185)</f>
        <v>42.6</v>
      </c>
      <c r="M835" s="1">
        <f>IF(ISBLANK(WaterMain!K185),"",WaterMain!K185)</f>
        <v>42.6</v>
      </c>
      <c r="N835" s="1">
        <f>IF(ISBLANK(WaterMain!L185),"",WaterMain!L185)</f>
        <v>42.6</v>
      </c>
      <c r="O835" s="1">
        <f>IF(ISBLANK(WaterMain!M185),"",WaterMain!M185)</f>
        <v>42.6</v>
      </c>
      <c r="P835" s="1">
        <f>IF(ISBLANK(WaterMain!N185),"",WaterMain!N185)</f>
        <v>42.6</v>
      </c>
      <c r="Q835" s="1">
        <f>IF(ISBLANK(WaterMain!O185),"",WaterMain!O185)</f>
        <v>42.6</v>
      </c>
      <c r="R835" s="1">
        <f>IF(ISBLANK(WaterMain!P185),"",WaterMain!P185)</f>
        <v>42.6</v>
      </c>
      <c r="S835" s="1">
        <f>IF(ISBLANK(WaterMain!Q185),"",WaterMain!Q185)</f>
        <v>42.6</v>
      </c>
      <c r="T835" s="1">
        <f>IF(ISBLANK(WaterMain!R185),"",WaterMain!R185)</f>
        <v>42.6</v>
      </c>
      <c r="U835" s="1">
        <f>IF(ISBLANK(WaterMain!S185),"",WaterMain!S185)</f>
        <v>42.6</v>
      </c>
      <c r="V835" s="1">
        <f>IF(ISBLANK(WaterMain!T185),"",WaterMain!T185)</f>
        <v>42.6</v>
      </c>
      <c r="W835" s="1">
        <f>IF(ISBLANK(WaterMain!U185),"",WaterMain!U185)</f>
        <v>42.6</v>
      </c>
      <c r="X835" s="1">
        <f>IF(ISBLANK(WaterMain!V185),"",WaterMain!V185)</f>
        <v>42.6</v>
      </c>
      <c r="Y835" s="1">
        <f>IF(ISBLANK(WaterMain!W185),"",WaterMain!W185)</f>
        <v>42.6</v>
      </c>
      <c r="Z835" s="1">
        <f>IF(ISBLANK(WaterMain!X185),"",WaterMain!X185)</f>
        <v>42.6</v>
      </c>
      <c r="AA835" s="1">
        <f>IF(ISBLANK(WaterMain!Y185),"",WaterMain!Y185)</f>
        <v>42.6</v>
      </c>
      <c r="AB835" s="23">
        <f>IF(ISBLANK(WaterMain!Z185),"",WaterMain!Z185)</f>
        <v>42.6</v>
      </c>
    </row>
    <row r="836" spans="1:28" x14ac:dyDescent="0.25">
      <c r="A836" s="53" t="e">
        <f>IF(ISBLANK(WaterMain!A186),NA(),WaterMain!A186)</f>
        <v>#N/A</v>
      </c>
      <c r="B836" t="e">
        <f t="shared" si="50"/>
        <v>#N/A</v>
      </c>
      <c r="C836" t="str">
        <f>IF(ISBLANK(WaterMain!B186),"",WaterMain!B186)</f>
        <v>Feb</v>
      </c>
      <c r="D836" t="str">
        <f t="shared" ref="D836:D846" si="56">$B$835&amp;C836</f>
        <v>WaterMainCZ16Feb</v>
      </c>
      <c r="E836" s="1">
        <f>IF(ISBLANK(WaterMain!C186),"",WaterMain!C186)</f>
        <v>41.4</v>
      </c>
      <c r="F836" s="1">
        <f>IF(ISBLANK(WaterMain!D186),"",WaterMain!D186)</f>
        <v>41.4</v>
      </c>
      <c r="G836" s="1">
        <f>IF(ISBLANK(WaterMain!E186),"",WaterMain!E186)</f>
        <v>41.4</v>
      </c>
      <c r="H836" s="1">
        <f>IF(ISBLANK(WaterMain!F186),"",WaterMain!F186)</f>
        <v>41.4</v>
      </c>
      <c r="I836" s="1">
        <f>IF(ISBLANK(WaterMain!G186),"",WaterMain!G186)</f>
        <v>41.4</v>
      </c>
      <c r="J836" s="1">
        <f>IF(ISBLANK(WaterMain!H186),"",WaterMain!H186)</f>
        <v>41.4</v>
      </c>
      <c r="K836" s="1">
        <f>IF(ISBLANK(WaterMain!I186),"",WaterMain!I186)</f>
        <v>41.4</v>
      </c>
      <c r="L836" s="1">
        <f>IF(ISBLANK(WaterMain!J186),"",WaterMain!J186)</f>
        <v>41.4</v>
      </c>
      <c r="M836" s="1">
        <f>IF(ISBLANK(WaterMain!K186),"",WaterMain!K186)</f>
        <v>41.4</v>
      </c>
      <c r="N836" s="1">
        <f>IF(ISBLANK(WaterMain!L186),"",WaterMain!L186)</f>
        <v>41.4</v>
      </c>
      <c r="O836" s="1">
        <f>IF(ISBLANK(WaterMain!M186),"",WaterMain!M186)</f>
        <v>41.4</v>
      </c>
      <c r="P836" s="1">
        <f>IF(ISBLANK(WaterMain!N186),"",WaterMain!N186)</f>
        <v>41.4</v>
      </c>
      <c r="Q836" s="1">
        <f>IF(ISBLANK(WaterMain!O186),"",WaterMain!O186)</f>
        <v>41.4</v>
      </c>
      <c r="R836" s="1">
        <f>IF(ISBLANK(WaterMain!P186),"",WaterMain!P186)</f>
        <v>41.4</v>
      </c>
      <c r="S836" s="1">
        <f>IF(ISBLANK(WaterMain!Q186),"",WaterMain!Q186)</f>
        <v>41.4</v>
      </c>
      <c r="T836" s="1">
        <f>IF(ISBLANK(WaterMain!R186),"",WaterMain!R186)</f>
        <v>41.4</v>
      </c>
      <c r="U836" s="1">
        <f>IF(ISBLANK(WaterMain!S186),"",WaterMain!S186)</f>
        <v>41.4</v>
      </c>
      <c r="V836" s="1">
        <f>IF(ISBLANK(WaterMain!T186),"",WaterMain!T186)</f>
        <v>41.4</v>
      </c>
      <c r="W836" s="1">
        <f>IF(ISBLANK(WaterMain!U186),"",WaterMain!U186)</f>
        <v>41.4</v>
      </c>
      <c r="X836" s="1">
        <f>IF(ISBLANK(WaterMain!V186),"",WaterMain!V186)</f>
        <v>41.4</v>
      </c>
      <c r="Y836" s="1">
        <f>IF(ISBLANK(WaterMain!W186),"",WaterMain!W186)</f>
        <v>41.4</v>
      </c>
      <c r="Z836" s="1">
        <f>IF(ISBLANK(WaterMain!X186),"",WaterMain!X186)</f>
        <v>41.4</v>
      </c>
      <c r="AA836" s="1">
        <f>IF(ISBLANK(WaterMain!Y186),"",WaterMain!Y186)</f>
        <v>41.4</v>
      </c>
      <c r="AB836" s="23">
        <f>IF(ISBLANK(WaterMain!Z186),"",WaterMain!Z186)</f>
        <v>41.4</v>
      </c>
    </row>
    <row r="837" spans="1:28" x14ac:dyDescent="0.25">
      <c r="A837" s="53" t="e">
        <f>IF(ISBLANK(WaterMain!A187),NA(),WaterMain!A187)</f>
        <v>#N/A</v>
      </c>
      <c r="B837" t="e">
        <f t="shared" si="50"/>
        <v>#N/A</v>
      </c>
      <c r="C837" t="str">
        <f>IF(ISBLANK(WaterMain!B187),"",WaterMain!B187)</f>
        <v>Mar</v>
      </c>
      <c r="D837" t="str">
        <f t="shared" si="56"/>
        <v>WaterMainCZ16Mar</v>
      </c>
      <c r="E837" s="1">
        <f>IF(ISBLANK(WaterMain!C187),"",WaterMain!C187)</f>
        <v>41.5</v>
      </c>
      <c r="F837" s="1">
        <f>IF(ISBLANK(WaterMain!D187),"",WaterMain!D187)</f>
        <v>41.5</v>
      </c>
      <c r="G837" s="1">
        <f>IF(ISBLANK(WaterMain!E187),"",WaterMain!E187)</f>
        <v>41.5</v>
      </c>
      <c r="H837" s="1">
        <f>IF(ISBLANK(WaterMain!F187),"",WaterMain!F187)</f>
        <v>41.5</v>
      </c>
      <c r="I837" s="1">
        <f>IF(ISBLANK(WaterMain!G187),"",WaterMain!G187)</f>
        <v>41.5</v>
      </c>
      <c r="J837" s="1">
        <f>IF(ISBLANK(WaterMain!H187),"",WaterMain!H187)</f>
        <v>41.5</v>
      </c>
      <c r="K837" s="1">
        <f>IF(ISBLANK(WaterMain!I187),"",WaterMain!I187)</f>
        <v>41.5</v>
      </c>
      <c r="L837" s="1">
        <f>IF(ISBLANK(WaterMain!J187),"",WaterMain!J187)</f>
        <v>41.5</v>
      </c>
      <c r="M837" s="1">
        <f>IF(ISBLANK(WaterMain!K187),"",WaterMain!K187)</f>
        <v>41.5</v>
      </c>
      <c r="N837" s="1">
        <f>IF(ISBLANK(WaterMain!L187),"",WaterMain!L187)</f>
        <v>41.5</v>
      </c>
      <c r="O837" s="1">
        <f>IF(ISBLANK(WaterMain!M187),"",WaterMain!M187)</f>
        <v>41.5</v>
      </c>
      <c r="P837" s="1">
        <f>IF(ISBLANK(WaterMain!N187),"",WaterMain!N187)</f>
        <v>41.5</v>
      </c>
      <c r="Q837" s="1">
        <f>IF(ISBLANK(WaterMain!O187),"",WaterMain!O187)</f>
        <v>41.5</v>
      </c>
      <c r="R837" s="1">
        <f>IF(ISBLANK(WaterMain!P187),"",WaterMain!P187)</f>
        <v>41.5</v>
      </c>
      <c r="S837" s="1">
        <f>IF(ISBLANK(WaterMain!Q187),"",WaterMain!Q187)</f>
        <v>41.5</v>
      </c>
      <c r="T837" s="1">
        <f>IF(ISBLANK(WaterMain!R187),"",WaterMain!R187)</f>
        <v>41.5</v>
      </c>
      <c r="U837" s="1">
        <f>IF(ISBLANK(WaterMain!S187),"",WaterMain!S187)</f>
        <v>41.5</v>
      </c>
      <c r="V837" s="1">
        <f>IF(ISBLANK(WaterMain!T187),"",WaterMain!T187)</f>
        <v>41.5</v>
      </c>
      <c r="W837" s="1">
        <f>IF(ISBLANK(WaterMain!U187),"",WaterMain!U187)</f>
        <v>41.5</v>
      </c>
      <c r="X837" s="1">
        <f>IF(ISBLANK(WaterMain!V187),"",WaterMain!V187)</f>
        <v>41.5</v>
      </c>
      <c r="Y837" s="1">
        <f>IF(ISBLANK(WaterMain!W187),"",WaterMain!W187)</f>
        <v>41.5</v>
      </c>
      <c r="Z837" s="1">
        <f>IF(ISBLANK(WaterMain!X187),"",WaterMain!X187)</f>
        <v>41.5</v>
      </c>
      <c r="AA837" s="1">
        <f>IF(ISBLANK(WaterMain!Y187),"",WaterMain!Y187)</f>
        <v>41.5</v>
      </c>
      <c r="AB837" s="23">
        <f>IF(ISBLANK(WaterMain!Z187),"",WaterMain!Z187)</f>
        <v>41.5</v>
      </c>
    </row>
    <row r="838" spans="1:28" x14ac:dyDescent="0.25">
      <c r="A838" s="53" t="e">
        <f>IF(ISBLANK(WaterMain!A188),NA(),WaterMain!A188)</f>
        <v>#N/A</v>
      </c>
      <c r="B838" t="e">
        <f t="shared" si="50"/>
        <v>#N/A</v>
      </c>
      <c r="C838" t="str">
        <f>IF(ISBLANK(WaterMain!B188),"",WaterMain!B188)</f>
        <v>Apr</v>
      </c>
      <c r="D838" t="str">
        <f t="shared" si="56"/>
        <v>WaterMainCZ16Apr</v>
      </c>
      <c r="E838" s="1">
        <f>IF(ISBLANK(WaterMain!C188),"",WaterMain!C188)</f>
        <v>42.7</v>
      </c>
      <c r="F838" s="1">
        <f>IF(ISBLANK(WaterMain!D188),"",WaterMain!D188)</f>
        <v>42.7</v>
      </c>
      <c r="G838" s="1">
        <f>IF(ISBLANK(WaterMain!E188),"",WaterMain!E188)</f>
        <v>42.7</v>
      </c>
      <c r="H838" s="1">
        <f>IF(ISBLANK(WaterMain!F188),"",WaterMain!F188)</f>
        <v>42.7</v>
      </c>
      <c r="I838" s="1">
        <f>IF(ISBLANK(WaterMain!G188),"",WaterMain!G188)</f>
        <v>42.7</v>
      </c>
      <c r="J838" s="1">
        <f>IF(ISBLANK(WaterMain!H188),"",WaterMain!H188)</f>
        <v>42.7</v>
      </c>
      <c r="K838" s="1">
        <f>IF(ISBLANK(WaterMain!I188),"",WaterMain!I188)</f>
        <v>42.7</v>
      </c>
      <c r="L838" s="1">
        <f>IF(ISBLANK(WaterMain!J188),"",WaterMain!J188)</f>
        <v>42.7</v>
      </c>
      <c r="M838" s="1">
        <f>IF(ISBLANK(WaterMain!K188),"",WaterMain!K188)</f>
        <v>42.7</v>
      </c>
      <c r="N838" s="1">
        <f>IF(ISBLANK(WaterMain!L188),"",WaterMain!L188)</f>
        <v>42.7</v>
      </c>
      <c r="O838" s="1">
        <f>IF(ISBLANK(WaterMain!M188),"",WaterMain!M188)</f>
        <v>42.7</v>
      </c>
      <c r="P838" s="1">
        <f>IF(ISBLANK(WaterMain!N188),"",WaterMain!N188)</f>
        <v>42.7</v>
      </c>
      <c r="Q838" s="1">
        <f>IF(ISBLANK(WaterMain!O188),"",WaterMain!O188)</f>
        <v>42.7</v>
      </c>
      <c r="R838" s="1">
        <f>IF(ISBLANK(WaterMain!P188),"",WaterMain!P188)</f>
        <v>42.7</v>
      </c>
      <c r="S838" s="1">
        <f>IF(ISBLANK(WaterMain!Q188),"",WaterMain!Q188)</f>
        <v>42.7</v>
      </c>
      <c r="T838" s="1">
        <f>IF(ISBLANK(WaterMain!R188),"",WaterMain!R188)</f>
        <v>42.7</v>
      </c>
      <c r="U838" s="1">
        <f>IF(ISBLANK(WaterMain!S188),"",WaterMain!S188)</f>
        <v>42.7</v>
      </c>
      <c r="V838" s="1">
        <f>IF(ISBLANK(WaterMain!T188),"",WaterMain!T188)</f>
        <v>42.7</v>
      </c>
      <c r="W838" s="1">
        <f>IF(ISBLANK(WaterMain!U188),"",WaterMain!U188)</f>
        <v>42.7</v>
      </c>
      <c r="X838" s="1">
        <f>IF(ISBLANK(WaterMain!V188),"",WaterMain!V188)</f>
        <v>42.7</v>
      </c>
      <c r="Y838" s="1">
        <f>IF(ISBLANK(WaterMain!W188),"",WaterMain!W188)</f>
        <v>42.7</v>
      </c>
      <c r="Z838" s="1">
        <f>IF(ISBLANK(WaterMain!X188),"",WaterMain!X188)</f>
        <v>42.7</v>
      </c>
      <c r="AA838" s="1">
        <f>IF(ISBLANK(WaterMain!Y188),"",WaterMain!Y188)</f>
        <v>42.7</v>
      </c>
      <c r="AB838" s="23">
        <f>IF(ISBLANK(WaterMain!Z188),"",WaterMain!Z188)</f>
        <v>42.7</v>
      </c>
    </row>
    <row r="839" spans="1:28" x14ac:dyDescent="0.25">
      <c r="A839" s="53" t="e">
        <f>IF(ISBLANK(WaterMain!A189),NA(),WaterMain!A189)</f>
        <v>#N/A</v>
      </c>
      <c r="B839" t="e">
        <f t="shared" ref="B839:B853" si="57">IF(ISTEXT(A839),SUBSTITUTE(SUBSTITUTE(SUBSTITUTE(SUBSTITUTE(A839," ",""),"(",""),"%",""),")",""),A839)</f>
        <v>#N/A</v>
      </c>
      <c r="C839" t="str">
        <f>IF(ISBLANK(WaterMain!B189),"",WaterMain!B189)</f>
        <v>May</v>
      </c>
      <c r="D839" t="str">
        <f t="shared" si="56"/>
        <v>WaterMainCZ16May</v>
      </c>
      <c r="E839" s="1">
        <f>IF(ISBLANK(WaterMain!C189),"",WaterMain!C189)</f>
        <v>42.6</v>
      </c>
      <c r="F839" s="1">
        <f>IF(ISBLANK(WaterMain!D189),"",WaterMain!D189)</f>
        <v>42.6</v>
      </c>
      <c r="G839" s="1">
        <f>IF(ISBLANK(WaterMain!E189),"",WaterMain!E189)</f>
        <v>42.6</v>
      </c>
      <c r="H839" s="1">
        <f>IF(ISBLANK(WaterMain!F189),"",WaterMain!F189)</f>
        <v>42.6</v>
      </c>
      <c r="I839" s="1">
        <f>IF(ISBLANK(WaterMain!G189),"",WaterMain!G189)</f>
        <v>42.6</v>
      </c>
      <c r="J839" s="1">
        <f>IF(ISBLANK(WaterMain!H189),"",WaterMain!H189)</f>
        <v>42.6</v>
      </c>
      <c r="K839" s="1">
        <f>IF(ISBLANK(WaterMain!I189),"",WaterMain!I189)</f>
        <v>42.6</v>
      </c>
      <c r="L839" s="1">
        <f>IF(ISBLANK(WaterMain!J189),"",WaterMain!J189)</f>
        <v>42.6</v>
      </c>
      <c r="M839" s="1">
        <f>IF(ISBLANK(WaterMain!K189),"",WaterMain!K189)</f>
        <v>42.6</v>
      </c>
      <c r="N839" s="1">
        <f>IF(ISBLANK(WaterMain!L189),"",WaterMain!L189)</f>
        <v>42.6</v>
      </c>
      <c r="O839" s="1">
        <f>IF(ISBLANK(WaterMain!M189),"",WaterMain!M189)</f>
        <v>42.6</v>
      </c>
      <c r="P839" s="1">
        <f>IF(ISBLANK(WaterMain!N189),"",WaterMain!N189)</f>
        <v>42.6</v>
      </c>
      <c r="Q839" s="1">
        <f>IF(ISBLANK(WaterMain!O189),"",WaterMain!O189)</f>
        <v>42.6</v>
      </c>
      <c r="R839" s="1">
        <f>IF(ISBLANK(WaterMain!P189),"",WaterMain!P189)</f>
        <v>42.6</v>
      </c>
      <c r="S839" s="1">
        <f>IF(ISBLANK(WaterMain!Q189),"",WaterMain!Q189)</f>
        <v>42.6</v>
      </c>
      <c r="T839" s="1">
        <f>IF(ISBLANK(WaterMain!R189),"",WaterMain!R189)</f>
        <v>42.6</v>
      </c>
      <c r="U839" s="1">
        <f>IF(ISBLANK(WaterMain!S189),"",WaterMain!S189)</f>
        <v>42.6</v>
      </c>
      <c r="V839" s="1">
        <f>IF(ISBLANK(WaterMain!T189),"",WaterMain!T189)</f>
        <v>42.6</v>
      </c>
      <c r="W839" s="1">
        <f>IF(ISBLANK(WaterMain!U189),"",WaterMain!U189)</f>
        <v>42.6</v>
      </c>
      <c r="X839" s="1">
        <f>IF(ISBLANK(WaterMain!V189),"",WaterMain!V189)</f>
        <v>42.6</v>
      </c>
      <c r="Y839" s="1">
        <f>IF(ISBLANK(WaterMain!W189),"",WaterMain!W189)</f>
        <v>42.6</v>
      </c>
      <c r="Z839" s="1">
        <f>IF(ISBLANK(WaterMain!X189),"",WaterMain!X189)</f>
        <v>42.6</v>
      </c>
      <c r="AA839" s="1">
        <f>IF(ISBLANK(WaterMain!Y189),"",WaterMain!Y189)</f>
        <v>42.6</v>
      </c>
      <c r="AB839" s="23">
        <f>IF(ISBLANK(WaterMain!Z189),"",WaterMain!Z189)</f>
        <v>42.6</v>
      </c>
    </row>
    <row r="840" spans="1:28" x14ac:dyDescent="0.25">
      <c r="A840" s="53" t="e">
        <f>IF(ISBLANK(WaterMain!A190),NA(),WaterMain!A190)</f>
        <v>#N/A</v>
      </c>
      <c r="B840" t="e">
        <f t="shared" si="57"/>
        <v>#N/A</v>
      </c>
      <c r="C840" t="str">
        <f>IF(ISBLANK(WaterMain!B190),"",WaterMain!B190)</f>
        <v>Jun</v>
      </c>
      <c r="D840" t="str">
        <f t="shared" si="56"/>
        <v>WaterMainCZ16Jun</v>
      </c>
      <c r="E840" s="1">
        <f>IF(ISBLANK(WaterMain!C190),"",WaterMain!C190)</f>
        <v>47</v>
      </c>
      <c r="F840" s="1">
        <f>IF(ISBLANK(WaterMain!D190),"",WaterMain!D190)</f>
        <v>47</v>
      </c>
      <c r="G840" s="1">
        <f>IF(ISBLANK(WaterMain!E190),"",WaterMain!E190)</f>
        <v>47</v>
      </c>
      <c r="H840" s="1">
        <f>IF(ISBLANK(WaterMain!F190),"",WaterMain!F190)</f>
        <v>47</v>
      </c>
      <c r="I840" s="1">
        <f>IF(ISBLANK(WaterMain!G190),"",WaterMain!G190)</f>
        <v>47</v>
      </c>
      <c r="J840" s="1">
        <f>IF(ISBLANK(WaterMain!H190),"",WaterMain!H190)</f>
        <v>47</v>
      </c>
      <c r="K840" s="1">
        <f>IF(ISBLANK(WaterMain!I190),"",WaterMain!I190)</f>
        <v>47</v>
      </c>
      <c r="L840" s="1">
        <f>IF(ISBLANK(WaterMain!J190),"",WaterMain!J190)</f>
        <v>47</v>
      </c>
      <c r="M840" s="1">
        <f>IF(ISBLANK(WaterMain!K190),"",WaterMain!K190)</f>
        <v>47</v>
      </c>
      <c r="N840" s="1">
        <f>IF(ISBLANK(WaterMain!L190),"",WaterMain!L190)</f>
        <v>47</v>
      </c>
      <c r="O840" s="1">
        <f>IF(ISBLANK(WaterMain!M190),"",WaterMain!M190)</f>
        <v>47</v>
      </c>
      <c r="P840" s="1">
        <f>IF(ISBLANK(WaterMain!N190),"",WaterMain!N190)</f>
        <v>47</v>
      </c>
      <c r="Q840" s="1">
        <f>IF(ISBLANK(WaterMain!O190),"",WaterMain!O190)</f>
        <v>47</v>
      </c>
      <c r="R840" s="1">
        <f>IF(ISBLANK(WaterMain!P190),"",WaterMain!P190)</f>
        <v>47</v>
      </c>
      <c r="S840" s="1">
        <f>IF(ISBLANK(WaterMain!Q190),"",WaterMain!Q190)</f>
        <v>47</v>
      </c>
      <c r="T840" s="1">
        <f>IF(ISBLANK(WaterMain!R190),"",WaterMain!R190)</f>
        <v>47</v>
      </c>
      <c r="U840" s="1">
        <f>IF(ISBLANK(WaterMain!S190),"",WaterMain!S190)</f>
        <v>47</v>
      </c>
      <c r="V840" s="1">
        <f>IF(ISBLANK(WaterMain!T190),"",WaterMain!T190)</f>
        <v>47</v>
      </c>
      <c r="W840" s="1">
        <f>IF(ISBLANK(WaterMain!U190),"",WaterMain!U190)</f>
        <v>47</v>
      </c>
      <c r="X840" s="1">
        <f>IF(ISBLANK(WaterMain!V190),"",WaterMain!V190)</f>
        <v>47</v>
      </c>
      <c r="Y840" s="1">
        <f>IF(ISBLANK(WaterMain!W190),"",WaterMain!W190)</f>
        <v>47</v>
      </c>
      <c r="Z840" s="1">
        <f>IF(ISBLANK(WaterMain!X190),"",WaterMain!X190)</f>
        <v>47</v>
      </c>
      <c r="AA840" s="1">
        <f>IF(ISBLANK(WaterMain!Y190),"",WaterMain!Y190)</f>
        <v>47</v>
      </c>
      <c r="AB840" s="23">
        <f>IF(ISBLANK(WaterMain!Z190),"",WaterMain!Z190)</f>
        <v>47</v>
      </c>
    </row>
    <row r="841" spans="1:28" x14ac:dyDescent="0.25">
      <c r="A841" s="53" t="e">
        <f>IF(ISBLANK(WaterMain!A191),NA(),WaterMain!A191)</f>
        <v>#N/A</v>
      </c>
      <c r="B841" t="e">
        <f t="shared" si="57"/>
        <v>#N/A</v>
      </c>
      <c r="C841" t="str">
        <f>IF(ISBLANK(WaterMain!B191),"",WaterMain!B191)</f>
        <v>Jul</v>
      </c>
      <c r="D841" t="str">
        <f t="shared" si="56"/>
        <v>WaterMainCZ16Jul</v>
      </c>
      <c r="E841" s="1">
        <f>IF(ISBLANK(WaterMain!C191),"",WaterMain!C191)</f>
        <v>50.8</v>
      </c>
      <c r="F841" s="1">
        <f>IF(ISBLANK(WaterMain!D191),"",WaterMain!D191)</f>
        <v>50.8</v>
      </c>
      <c r="G841" s="1">
        <f>IF(ISBLANK(WaterMain!E191),"",WaterMain!E191)</f>
        <v>50.8</v>
      </c>
      <c r="H841" s="1">
        <f>IF(ISBLANK(WaterMain!F191),"",WaterMain!F191)</f>
        <v>50.8</v>
      </c>
      <c r="I841" s="1">
        <f>IF(ISBLANK(WaterMain!G191),"",WaterMain!G191)</f>
        <v>50.8</v>
      </c>
      <c r="J841" s="1">
        <f>IF(ISBLANK(WaterMain!H191),"",WaterMain!H191)</f>
        <v>50.8</v>
      </c>
      <c r="K841" s="1">
        <f>IF(ISBLANK(WaterMain!I191),"",WaterMain!I191)</f>
        <v>50.8</v>
      </c>
      <c r="L841" s="1">
        <f>IF(ISBLANK(WaterMain!J191),"",WaterMain!J191)</f>
        <v>50.8</v>
      </c>
      <c r="M841" s="1">
        <f>IF(ISBLANK(WaterMain!K191),"",WaterMain!K191)</f>
        <v>50.8</v>
      </c>
      <c r="N841" s="1">
        <f>IF(ISBLANK(WaterMain!L191),"",WaterMain!L191)</f>
        <v>50.8</v>
      </c>
      <c r="O841" s="1">
        <f>IF(ISBLANK(WaterMain!M191),"",WaterMain!M191)</f>
        <v>50.8</v>
      </c>
      <c r="P841" s="1">
        <f>IF(ISBLANK(WaterMain!N191),"",WaterMain!N191)</f>
        <v>50.8</v>
      </c>
      <c r="Q841" s="1">
        <f>IF(ISBLANK(WaterMain!O191),"",WaterMain!O191)</f>
        <v>50.8</v>
      </c>
      <c r="R841" s="1">
        <f>IF(ISBLANK(WaterMain!P191),"",WaterMain!P191)</f>
        <v>50.8</v>
      </c>
      <c r="S841" s="1">
        <f>IF(ISBLANK(WaterMain!Q191),"",WaterMain!Q191)</f>
        <v>50.8</v>
      </c>
      <c r="T841" s="1">
        <f>IF(ISBLANK(WaterMain!R191),"",WaterMain!R191)</f>
        <v>50.8</v>
      </c>
      <c r="U841" s="1">
        <f>IF(ISBLANK(WaterMain!S191),"",WaterMain!S191)</f>
        <v>50.8</v>
      </c>
      <c r="V841" s="1">
        <f>IF(ISBLANK(WaterMain!T191),"",WaterMain!T191)</f>
        <v>50.8</v>
      </c>
      <c r="W841" s="1">
        <f>IF(ISBLANK(WaterMain!U191),"",WaterMain!U191)</f>
        <v>50.8</v>
      </c>
      <c r="X841" s="1">
        <f>IF(ISBLANK(WaterMain!V191),"",WaterMain!V191)</f>
        <v>50.8</v>
      </c>
      <c r="Y841" s="1">
        <f>IF(ISBLANK(WaterMain!W191),"",WaterMain!W191)</f>
        <v>50.8</v>
      </c>
      <c r="Z841" s="1">
        <f>IF(ISBLANK(WaterMain!X191),"",WaterMain!X191)</f>
        <v>50.8</v>
      </c>
      <c r="AA841" s="1">
        <f>IF(ISBLANK(WaterMain!Y191),"",WaterMain!Y191)</f>
        <v>50.8</v>
      </c>
      <c r="AB841" s="23">
        <f>IF(ISBLANK(WaterMain!Z191),"",WaterMain!Z191)</f>
        <v>50.8</v>
      </c>
    </row>
    <row r="842" spans="1:28" x14ac:dyDescent="0.25">
      <c r="A842" s="53" t="e">
        <f>IF(ISBLANK(WaterMain!A192),NA(),WaterMain!A192)</f>
        <v>#N/A</v>
      </c>
      <c r="B842" t="e">
        <f t="shared" si="57"/>
        <v>#N/A</v>
      </c>
      <c r="C842" t="str">
        <f>IF(ISBLANK(WaterMain!B192),"",WaterMain!B192)</f>
        <v>Aug</v>
      </c>
      <c r="D842" t="str">
        <f t="shared" si="56"/>
        <v>WaterMainCZ16Aug</v>
      </c>
      <c r="E842" s="1">
        <f>IF(ISBLANK(WaterMain!C192),"",WaterMain!C192)</f>
        <v>53.5</v>
      </c>
      <c r="F842" s="1">
        <f>IF(ISBLANK(WaterMain!D192),"",WaterMain!D192)</f>
        <v>53.5</v>
      </c>
      <c r="G842" s="1">
        <f>IF(ISBLANK(WaterMain!E192),"",WaterMain!E192)</f>
        <v>53.5</v>
      </c>
      <c r="H842" s="1">
        <f>IF(ISBLANK(WaterMain!F192),"",WaterMain!F192)</f>
        <v>53.5</v>
      </c>
      <c r="I842" s="1">
        <f>IF(ISBLANK(WaterMain!G192),"",WaterMain!G192)</f>
        <v>53.5</v>
      </c>
      <c r="J842" s="1">
        <f>IF(ISBLANK(WaterMain!H192),"",WaterMain!H192)</f>
        <v>53.5</v>
      </c>
      <c r="K842" s="1">
        <f>IF(ISBLANK(WaterMain!I192),"",WaterMain!I192)</f>
        <v>53.5</v>
      </c>
      <c r="L842" s="1">
        <f>IF(ISBLANK(WaterMain!J192),"",WaterMain!J192)</f>
        <v>53.5</v>
      </c>
      <c r="M842" s="1">
        <f>IF(ISBLANK(WaterMain!K192),"",WaterMain!K192)</f>
        <v>53.5</v>
      </c>
      <c r="N842" s="1">
        <f>IF(ISBLANK(WaterMain!L192),"",WaterMain!L192)</f>
        <v>53.5</v>
      </c>
      <c r="O842" s="1">
        <f>IF(ISBLANK(WaterMain!M192),"",WaterMain!M192)</f>
        <v>53.5</v>
      </c>
      <c r="P842" s="1">
        <f>IF(ISBLANK(WaterMain!N192),"",WaterMain!N192)</f>
        <v>53.5</v>
      </c>
      <c r="Q842" s="1">
        <f>IF(ISBLANK(WaterMain!O192),"",WaterMain!O192)</f>
        <v>53.5</v>
      </c>
      <c r="R842" s="1">
        <f>IF(ISBLANK(WaterMain!P192),"",WaterMain!P192)</f>
        <v>53.5</v>
      </c>
      <c r="S842" s="1">
        <f>IF(ISBLANK(WaterMain!Q192),"",WaterMain!Q192)</f>
        <v>53.5</v>
      </c>
      <c r="T842" s="1">
        <f>IF(ISBLANK(WaterMain!R192),"",WaterMain!R192)</f>
        <v>53.5</v>
      </c>
      <c r="U842" s="1">
        <f>IF(ISBLANK(WaterMain!S192),"",WaterMain!S192)</f>
        <v>53.5</v>
      </c>
      <c r="V842" s="1">
        <f>IF(ISBLANK(WaterMain!T192),"",WaterMain!T192)</f>
        <v>53.5</v>
      </c>
      <c r="W842" s="1">
        <f>IF(ISBLANK(WaterMain!U192),"",WaterMain!U192)</f>
        <v>53.5</v>
      </c>
      <c r="X842" s="1">
        <f>IF(ISBLANK(WaterMain!V192),"",WaterMain!V192)</f>
        <v>53.5</v>
      </c>
      <c r="Y842" s="1">
        <f>IF(ISBLANK(WaterMain!W192),"",WaterMain!W192)</f>
        <v>53.5</v>
      </c>
      <c r="Z842" s="1">
        <f>IF(ISBLANK(WaterMain!X192),"",WaterMain!X192)</f>
        <v>53.5</v>
      </c>
      <c r="AA842" s="1">
        <f>IF(ISBLANK(WaterMain!Y192),"",WaterMain!Y192)</f>
        <v>53.5</v>
      </c>
      <c r="AB842" s="23">
        <f>IF(ISBLANK(WaterMain!Z192),"",WaterMain!Z192)</f>
        <v>53.5</v>
      </c>
    </row>
    <row r="843" spans="1:28" x14ac:dyDescent="0.25">
      <c r="A843" s="53" t="e">
        <f>IF(ISBLANK(WaterMain!A193),NA(),WaterMain!A193)</f>
        <v>#N/A</v>
      </c>
      <c r="B843" t="e">
        <f t="shared" si="57"/>
        <v>#N/A</v>
      </c>
      <c r="C843" t="str">
        <f>IF(ISBLANK(WaterMain!B193),"",WaterMain!B193)</f>
        <v>Sep</v>
      </c>
      <c r="D843" t="str">
        <f t="shared" si="56"/>
        <v>WaterMainCZ16Sep</v>
      </c>
      <c r="E843" s="1">
        <f>IF(ISBLANK(WaterMain!C193),"",WaterMain!C193)</f>
        <v>53</v>
      </c>
      <c r="F843" s="1">
        <f>IF(ISBLANK(WaterMain!D193),"",WaterMain!D193)</f>
        <v>53</v>
      </c>
      <c r="G843" s="1">
        <f>IF(ISBLANK(WaterMain!E193),"",WaterMain!E193)</f>
        <v>53</v>
      </c>
      <c r="H843" s="1">
        <f>IF(ISBLANK(WaterMain!F193),"",WaterMain!F193)</f>
        <v>53</v>
      </c>
      <c r="I843" s="1">
        <f>IF(ISBLANK(WaterMain!G193),"",WaterMain!G193)</f>
        <v>53</v>
      </c>
      <c r="J843" s="1">
        <f>IF(ISBLANK(WaterMain!H193),"",WaterMain!H193)</f>
        <v>53</v>
      </c>
      <c r="K843" s="1">
        <f>IF(ISBLANK(WaterMain!I193),"",WaterMain!I193)</f>
        <v>53</v>
      </c>
      <c r="L843" s="1">
        <f>IF(ISBLANK(WaterMain!J193),"",WaterMain!J193)</f>
        <v>53</v>
      </c>
      <c r="M843" s="1">
        <f>IF(ISBLANK(WaterMain!K193),"",WaterMain!K193)</f>
        <v>53</v>
      </c>
      <c r="N843" s="1">
        <f>IF(ISBLANK(WaterMain!L193),"",WaterMain!L193)</f>
        <v>53</v>
      </c>
      <c r="O843" s="1">
        <f>IF(ISBLANK(WaterMain!M193),"",WaterMain!M193)</f>
        <v>53</v>
      </c>
      <c r="P843" s="1">
        <f>IF(ISBLANK(WaterMain!N193),"",WaterMain!N193)</f>
        <v>53</v>
      </c>
      <c r="Q843" s="1">
        <f>IF(ISBLANK(WaterMain!O193),"",WaterMain!O193)</f>
        <v>53</v>
      </c>
      <c r="R843" s="1">
        <f>IF(ISBLANK(WaterMain!P193),"",WaterMain!P193)</f>
        <v>53</v>
      </c>
      <c r="S843" s="1">
        <f>IF(ISBLANK(WaterMain!Q193),"",WaterMain!Q193)</f>
        <v>53</v>
      </c>
      <c r="T843" s="1">
        <f>IF(ISBLANK(WaterMain!R193),"",WaterMain!R193)</f>
        <v>53</v>
      </c>
      <c r="U843" s="1">
        <f>IF(ISBLANK(WaterMain!S193),"",WaterMain!S193)</f>
        <v>53</v>
      </c>
      <c r="V843" s="1">
        <f>IF(ISBLANK(WaterMain!T193),"",WaterMain!T193)</f>
        <v>53</v>
      </c>
      <c r="W843" s="1">
        <f>IF(ISBLANK(WaterMain!U193),"",WaterMain!U193)</f>
        <v>53</v>
      </c>
      <c r="X843" s="1">
        <f>IF(ISBLANK(WaterMain!V193),"",WaterMain!V193)</f>
        <v>53</v>
      </c>
      <c r="Y843" s="1">
        <f>IF(ISBLANK(WaterMain!W193),"",WaterMain!W193)</f>
        <v>53</v>
      </c>
      <c r="Z843" s="1">
        <f>IF(ISBLANK(WaterMain!X193),"",WaterMain!X193)</f>
        <v>53</v>
      </c>
      <c r="AA843" s="1">
        <f>IF(ISBLANK(WaterMain!Y193),"",WaterMain!Y193)</f>
        <v>53</v>
      </c>
      <c r="AB843" s="23">
        <f>IF(ISBLANK(WaterMain!Z193),"",WaterMain!Z193)</f>
        <v>53</v>
      </c>
    </row>
    <row r="844" spans="1:28" x14ac:dyDescent="0.25">
      <c r="A844" s="53" t="e">
        <f>IF(ISBLANK(WaterMain!A194),NA(),WaterMain!A194)</f>
        <v>#N/A</v>
      </c>
      <c r="B844" t="e">
        <f t="shared" si="57"/>
        <v>#N/A</v>
      </c>
      <c r="C844" t="str">
        <f>IF(ISBLANK(WaterMain!B194),"",WaterMain!B194)</f>
        <v>Oct</v>
      </c>
      <c r="D844" t="str">
        <f t="shared" si="56"/>
        <v>WaterMainCZ16Oct</v>
      </c>
      <c r="E844" s="1">
        <f>IF(ISBLANK(WaterMain!C194),"",WaterMain!C194)</f>
        <v>50.8</v>
      </c>
      <c r="F844" s="1">
        <f>IF(ISBLANK(WaterMain!D194),"",WaterMain!D194)</f>
        <v>50.8</v>
      </c>
      <c r="G844" s="1">
        <f>IF(ISBLANK(WaterMain!E194),"",WaterMain!E194)</f>
        <v>50.8</v>
      </c>
      <c r="H844" s="1">
        <f>IF(ISBLANK(WaterMain!F194),"",WaterMain!F194)</f>
        <v>50.8</v>
      </c>
      <c r="I844" s="1">
        <f>IF(ISBLANK(WaterMain!G194),"",WaterMain!G194)</f>
        <v>50.8</v>
      </c>
      <c r="J844" s="1">
        <f>IF(ISBLANK(WaterMain!H194),"",WaterMain!H194)</f>
        <v>50.8</v>
      </c>
      <c r="K844" s="1">
        <f>IF(ISBLANK(WaterMain!I194),"",WaterMain!I194)</f>
        <v>50.8</v>
      </c>
      <c r="L844" s="1">
        <f>IF(ISBLANK(WaterMain!J194),"",WaterMain!J194)</f>
        <v>50.8</v>
      </c>
      <c r="M844" s="1">
        <f>IF(ISBLANK(WaterMain!K194),"",WaterMain!K194)</f>
        <v>50.8</v>
      </c>
      <c r="N844" s="1">
        <f>IF(ISBLANK(WaterMain!L194),"",WaterMain!L194)</f>
        <v>50.8</v>
      </c>
      <c r="O844" s="1">
        <f>IF(ISBLANK(WaterMain!M194),"",WaterMain!M194)</f>
        <v>50.8</v>
      </c>
      <c r="P844" s="1">
        <f>IF(ISBLANK(WaterMain!N194),"",WaterMain!N194)</f>
        <v>50.8</v>
      </c>
      <c r="Q844" s="1">
        <f>IF(ISBLANK(WaterMain!O194),"",WaterMain!O194)</f>
        <v>50.8</v>
      </c>
      <c r="R844" s="1">
        <f>IF(ISBLANK(WaterMain!P194),"",WaterMain!P194)</f>
        <v>50.8</v>
      </c>
      <c r="S844" s="1">
        <f>IF(ISBLANK(WaterMain!Q194),"",WaterMain!Q194)</f>
        <v>50.8</v>
      </c>
      <c r="T844" s="1">
        <f>IF(ISBLANK(WaterMain!R194),"",WaterMain!R194)</f>
        <v>50.8</v>
      </c>
      <c r="U844" s="1">
        <f>IF(ISBLANK(WaterMain!S194),"",WaterMain!S194)</f>
        <v>50.8</v>
      </c>
      <c r="V844" s="1">
        <f>IF(ISBLANK(WaterMain!T194),"",WaterMain!T194)</f>
        <v>50.8</v>
      </c>
      <c r="W844" s="1">
        <f>IF(ISBLANK(WaterMain!U194),"",WaterMain!U194)</f>
        <v>50.8</v>
      </c>
      <c r="X844" s="1">
        <f>IF(ISBLANK(WaterMain!V194),"",WaterMain!V194)</f>
        <v>50.8</v>
      </c>
      <c r="Y844" s="1">
        <f>IF(ISBLANK(WaterMain!W194),"",WaterMain!W194)</f>
        <v>50.8</v>
      </c>
      <c r="Z844" s="1">
        <f>IF(ISBLANK(WaterMain!X194),"",WaterMain!X194)</f>
        <v>50.8</v>
      </c>
      <c r="AA844" s="1">
        <f>IF(ISBLANK(WaterMain!Y194),"",WaterMain!Y194)</f>
        <v>50.8</v>
      </c>
      <c r="AB844" s="23">
        <f>IF(ISBLANK(WaterMain!Z194),"",WaterMain!Z194)</f>
        <v>50.8</v>
      </c>
    </row>
    <row r="845" spans="1:28" x14ac:dyDescent="0.25">
      <c r="A845" s="53" t="e">
        <f>IF(ISBLANK(WaterMain!A195),NA(),WaterMain!A195)</f>
        <v>#N/A</v>
      </c>
      <c r="B845" t="e">
        <f t="shared" si="57"/>
        <v>#N/A</v>
      </c>
      <c r="C845" t="str">
        <f>IF(ISBLANK(WaterMain!B195),"",WaterMain!B195)</f>
        <v>Nov</v>
      </c>
      <c r="D845" t="str">
        <f t="shared" si="56"/>
        <v>WaterMainCZ16Nov</v>
      </c>
      <c r="E845" s="1">
        <f>IF(ISBLANK(WaterMain!C195),"",WaterMain!C195)</f>
        <v>46.8</v>
      </c>
      <c r="F845" s="1">
        <f>IF(ISBLANK(WaterMain!D195),"",WaterMain!D195)</f>
        <v>46.8</v>
      </c>
      <c r="G845" s="1">
        <f>IF(ISBLANK(WaterMain!E195),"",WaterMain!E195)</f>
        <v>46.8</v>
      </c>
      <c r="H845" s="1">
        <f>IF(ISBLANK(WaterMain!F195),"",WaterMain!F195)</f>
        <v>46.8</v>
      </c>
      <c r="I845" s="1">
        <f>IF(ISBLANK(WaterMain!G195),"",WaterMain!G195)</f>
        <v>46.8</v>
      </c>
      <c r="J845" s="1">
        <f>IF(ISBLANK(WaterMain!H195),"",WaterMain!H195)</f>
        <v>46.8</v>
      </c>
      <c r="K845" s="1">
        <f>IF(ISBLANK(WaterMain!I195),"",WaterMain!I195)</f>
        <v>46.8</v>
      </c>
      <c r="L845" s="1">
        <f>IF(ISBLANK(WaterMain!J195),"",WaterMain!J195)</f>
        <v>46.8</v>
      </c>
      <c r="M845" s="1">
        <f>IF(ISBLANK(WaterMain!K195),"",WaterMain!K195)</f>
        <v>46.8</v>
      </c>
      <c r="N845" s="1">
        <f>IF(ISBLANK(WaterMain!L195),"",WaterMain!L195)</f>
        <v>46.8</v>
      </c>
      <c r="O845" s="1">
        <f>IF(ISBLANK(WaterMain!M195),"",WaterMain!M195)</f>
        <v>46.8</v>
      </c>
      <c r="P845" s="1">
        <f>IF(ISBLANK(WaterMain!N195),"",WaterMain!N195)</f>
        <v>46.8</v>
      </c>
      <c r="Q845" s="1">
        <f>IF(ISBLANK(WaterMain!O195),"",WaterMain!O195)</f>
        <v>46.8</v>
      </c>
      <c r="R845" s="1">
        <f>IF(ISBLANK(WaterMain!P195),"",WaterMain!P195)</f>
        <v>46.8</v>
      </c>
      <c r="S845" s="1">
        <f>IF(ISBLANK(WaterMain!Q195),"",WaterMain!Q195)</f>
        <v>46.8</v>
      </c>
      <c r="T845" s="1">
        <f>IF(ISBLANK(WaterMain!R195),"",WaterMain!R195)</f>
        <v>46.8</v>
      </c>
      <c r="U845" s="1">
        <f>IF(ISBLANK(WaterMain!S195),"",WaterMain!S195)</f>
        <v>46.8</v>
      </c>
      <c r="V845" s="1">
        <f>IF(ISBLANK(WaterMain!T195),"",WaterMain!T195)</f>
        <v>46.8</v>
      </c>
      <c r="W845" s="1">
        <f>IF(ISBLANK(WaterMain!U195),"",WaterMain!U195)</f>
        <v>46.8</v>
      </c>
      <c r="X845" s="1">
        <f>IF(ISBLANK(WaterMain!V195),"",WaterMain!V195)</f>
        <v>46.8</v>
      </c>
      <c r="Y845" s="1">
        <f>IF(ISBLANK(WaterMain!W195),"",WaterMain!W195)</f>
        <v>46.8</v>
      </c>
      <c r="Z845" s="1">
        <f>IF(ISBLANK(WaterMain!X195),"",WaterMain!X195)</f>
        <v>46.8</v>
      </c>
      <c r="AA845" s="1">
        <f>IF(ISBLANK(WaterMain!Y195),"",WaterMain!Y195)</f>
        <v>46.8</v>
      </c>
      <c r="AB845" s="23">
        <f>IF(ISBLANK(WaterMain!Z195),"",WaterMain!Z195)</f>
        <v>46.8</v>
      </c>
    </row>
    <row r="846" spans="1:28" x14ac:dyDescent="0.25">
      <c r="A846" s="53" t="e">
        <f>IF(ISBLANK(WaterMain!A196),NA(),WaterMain!A196)</f>
        <v>#N/A</v>
      </c>
      <c r="B846" t="e">
        <f t="shared" si="57"/>
        <v>#N/A</v>
      </c>
      <c r="C846" t="str">
        <f>IF(ISBLANK(WaterMain!B196),"",WaterMain!B196)</f>
        <v>Dec</v>
      </c>
      <c r="D846" t="str">
        <f t="shared" si="56"/>
        <v>WaterMainCZ16Dec</v>
      </c>
      <c r="E846" s="1">
        <f>IF(ISBLANK(WaterMain!C196),"",WaterMain!C196)</f>
        <v>42.8</v>
      </c>
      <c r="F846" s="1">
        <f>IF(ISBLANK(WaterMain!D196),"",WaterMain!D196)</f>
        <v>42.8</v>
      </c>
      <c r="G846" s="1">
        <f>IF(ISBLANK(WaterMain!E196),"",WaterMain!E196)</f>
        <v>42.8</v>
      </c>
      <c r="H846" s="1">
        <f>IF(ISBLANK(WaterMain!F196),"",WaterMain!F196)</f>
        <v>42.8</v>
      </c>
      <c r="I846" s="1">
        <f>IF(ISBLANK(WaterMain!G196),"",WaterMain!G196)</f>
        <v>42.8</v>
      </c>
      <c r="J846" s="1">
        <f>IF(ISBLANK(WaterMain!H196),"",WaterMain!H196)</f>
        <v>42.8</v>
      </c>
      <c r="K846" s="1">
        <f>IF(ISBLANK(WaterMain!I196),"",WaterMain!I196)</f>
        <v>42.8</v>
      </c>
      <c r="L846" s="1">
        <f>IF(ISBLANK(WaterMain!J196),"",WaterMain!J196)</f>
        <v>42.8</v>
      </c>
      <c r="M846" s="1">
        <f>IF(ISBLANK(WaterMain!K196),"",WaterMain!K196)</f>
        <v>42.8</v>
      </c>
      <c r="N846" s="1">
        <f>IF(ISBLANK(WaterMain!L196),"",WaterMain!L196)</f>
        <v>42.8</v>
      </c>
      <c r="O846" s="1">
        <f>IF(ISBLANK(WaterMain!M196),"",WaterMain!M196)</f>
        <v>42.8</v>
      </c>
      <c r="P846" s="1">
        <f>IF(ISBLANK(WaterMain!N196),"",WaterMain!N196)</f>
        <v>42.8</v>
      </c>
      <c r="Q846" s="1">
        <f>IF(ISBLANK(WaterMain!O196),"",WaterMain!O196)</f>
        <v>42.8</v>
      </c>
      <c r="R846" s="1">
        <f>IF(ISBLANK(WaterMain!P196),"",WaterMain!P196)</f>
        <v>42.8</v>
      </c>
      <c r="S846" s="1">
        <f>IF(ISBLANK(WaterMain!Q196),"",WaterMain!Q196)</f>
        <v>42.8</v>
      </c>
      <c r="T846" s="1">
        <f>IF(ISBLANK(WaterMain!R196),"",WaterMain!R196)</f>
        <v>42.8</v>
      </c>
      <c r="U846" s="1">
        <f>IF(ISBLANK(WaterMain!S196),"",WaterMain!S196)</f>
        <v>42.8</v>
      </c>
      <c r="V846" s="1">
        <f>IF(ISBLANK(WaterMain!T196),"",WaterMain!T196)</f>
        <v>42.8</v>
      </c>
      <c r="W846" s="1">
        <f>IF(ISBLANK(WaterMain!U196),"",WaterMain!U196)</f>
        <v>42.8</v>
      </c>
      <c r="X846" s="1">
        <f>IF(ISBLANK(WaterMain!V196),"",WaterMain!V196)</f>
        <v>42.8</v>
      </c>
      <c r="Y846" s="1">
        <f>IF(ISBLANK(WaterMain!W196),"",WaterMain!W196)</f>
        <v>42.8</v>
      </c>
      <c r="Z846" s="1">
        <f>IF(ISBLANK(WaterMain!X196),"",WaterMain!X196)</f>
        <v>42.8</v>
      </c>
      <c r="AA846" s="1">
        <f>IF(ISBLANK(WaterMain!Y196),"",WaterMain!Y196)</f>
        <v>42.8</v>
      </c>
      <c r="AB846" s="23">
        <f>IF(ISBLANK(WaterMain!Z196),"",WaterMain!Z196)</f>
        <v>42.8</v>
      </c>
    </row>
    <row r="847" spans="1:28" x14ac:dyDescent="0.25">
      <c r="A847" s="53" t="e">
        <f>IF(ISBLANK(WaterMain!A197),NA(),WaterMain!A197)</f>
        <v>#N/A</v>
      </c>
      <c r="B847" t="e">
        <f t="shared" si="57"/>
        <v>#N/A</v>
      </c>
      <c r="C847" t="str">
        <f>IF(ISBLANK(WaterMain!B197),"",WaterMain!B197)</f>
        <v/>
      </c>
      <c r="AB847" s="23"/>
    </row>
    <row r="848" spans="1:28" x14ac:dyDescent="0.25">
      <c r="A848" s="53" t="e">
        <f>IF(ISBLANK(WaterMain!A198),NA(),WaterMain!A198)</f>
        <v>#N/A</v>
      </c>
      <c r="B848" t="e">
        <f t="shared" si="57"/>
        <v>#N/A</v>
      </c>
      <c r="C848" t="str">
        <f>IF(ISBLANK(WaterMain!B198),"",WaterMain!B198)</f>
        <v/>
      </c>
      <c r="AB848" s="23"/>
    </row>
    <row r="849" spans="1:28" x14ac:dyDescent="0.25">
      <c r="A849" s="53" t="e">
        <f>IF(ISBLANK(WaterMain!A199),NA(),WaterMain!A199)</f>
        <v>#N/A</v>
      </c>
      <c r="B849" t="e">
        <f t="shared" si="57"/>
        <v>#N/A</v>
      </c>
      <c r="C849" t="str">
        <f>IF(ISBLANK(WaterMain!B199),"",WaterMain!B199)</f>
        <v/>
      </c>
      <c r="AB849" s="23"/>
    </row>
    <row r="850" spans="1:28" x14ac:dyDescent="0.25">
      <c r="A850" s="53" t="e">
        <f>IF(ISBLANK(WaterMain!A200),NA(),WaterMain!A200)</f>
        <v>#N/A</v>
      </c>
      <c r="B850" t="e">
        <f t="shared" si="57"/>
        <v>#N/A</v>
      </c>
      <c r="C850" t="str">
        <f>IF(ISBLANK(WaterMain!B200),"",WaterMain!B200)</f>
        <v/>
      </c>
      <c r="AB850" s="23"/>
    </row>
    <row r="851" spans="1:28" x14ac:dyDescent="0.25">
      <c r="A851" s="53" t="e">
        <f>IF(ISBLANK(WaterMain!A201),NA(),WaterMain!A201)</f>
        <v>#N/A</v>
      </c>
      <c r="B851" t="e">
        <f t="shared" si="57"/>
        <v>#N/A</v>
      </c>
      <c r="C851" t="str">
        <f>IF(ISBLANK(WaterMain!B201),"",WaterMain!B201)</f>
        <v/>
      </c>
      <c r="AB851" s="23"/>
    </row>
    <row r="852" spans="1:28" x14ac:dyDescent="0.25">
      <c r="A852" s="53" t="e">
        <f>IF(ISBLANK(WaterMain!A202),NA(),WaterMain!A202)</f>
        <v>#N/A</v>
      </c>
      <c r="B852" t="e">
        <f t="shared" si="57"/>
        <v>#N/A</v>
      </c>
      <c r="C852" t="str">
        <f>IF(ISBLANK(WaterMain!B202),"",WaterMain!B202)</f>
        <v/>
      </c>
      <c r="AB852" s="23"/>
    </row>
    <row r="853" spans="1:28" ht="15.75" thickBot="1" x14ac:dyDescent="0.3">
      <c r="A853" s="54" t="e">
        <f>IF(ISBLANK(WaterMain!A203),NA(),WaterMain!A203)</f>
        <v>#N/A</v>
      </c>
      <c r="B853" s="19" t="e">
        <f t="shared" si="57"/>
        <v>#N/A</v>
      </c>
      <c r="C853" s="19" t="str">
        <f>IF(ISBLANK(WaterMain!B203),"",WaterMain!B203)</f>
        <v/>
      </c>
      <c r="D853" s="19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715"/>
  <sheetViews>
    <sheetView topLeftCell="A113" zoomScale="55" zoomScaleNormal="55" workbookViewId="0">
      <selection activeCell="A119" sqref="A119:Y121"/>
    </sheetView>
  </sheetViews>
  <sheetFormatPr defaultRowHeight="15" x14ac:dyDescent="0.25"/>
  <cols>
    <col min="1" max="1" width="54.28515625" style="30" customWidth="1"/>
    <col min="2" max="25" width="9.140625" style="1"/>
  </cols>
  <sheetData>
    <row r="1" spans="1:25" x14ac:dyDescent="0.25">
      <c r="A1" s="30" t="str">
        <f>INDEX(ScheduleRef!$D$2:$AB$853,_xlfn.AGGREGATE(15,6,(ROW(ScheduleRef!$D$2:$AB$853)-ROW(ScheduleRef!$D$2)+1)/(ScheduleRef!$D$2:$D$853&lt;&gt;""),ROWS(ScheduleCompile!A$1:A1)),COLUMNS($A1:A1))</f>
        <v>AssemblyOccupancyWD</v>
      </c>
      <c r="B1" s="1">
        <f>INDEX(ScheduleRef!$D$2:$AB$853,_xlfn.AGGREGATE(15,6,(ROW(ScheduleRef!$D$2:$AB$853)-ROW(ScheduleRef!$D$2)+1)/(ScheduleRef!$D$2:$D$853&lt;&gt;""),ROWS(ScheduleCompile!B$1:B1)),COLUMNS($A1:B1))</f>
        <v>0</v>
      </c>
      <c r="C1" s="1">
        <f>INDEX(ScheduleRef!$D$2:$AB$853,_xlfn.AGGREGATE(15,6,(ROW(ScheduleRef!$D$2:$AB$853)-ROW(ScheduleRef!$D$2)+1)/(ScheduleRef!$D$2:$D$853&lt;&gt;""),ROWS(ScheduleCompile!C$1:C1)),COLUMNS($A1:C1))</f>
        <v>0</v>
      </c>
      <c r="D1" s="1">
        <f>INDEX(ScheduleRef!$D$2:$AB$853,_xlfn.AGGREGATE(15,6,(ROW(ScheduleRef!$D$2:$AB$853)-ROW(ScheduleRef!$D$2)+1)/(ScheduleRef!$D$2:$D$853&lt;&gt;""),ROWS(ScheduleCompile!D$1:D1)),COLUMNS($A1:D1))</f>
        <v>0</v>
      </c>
      <c r="E1" s="1">
        <f>INDEX(ScheduleRef!$D$2:$AB$853,_xlfn.AGGREGATE(15,6,(ROW(ScheduleRef!$D$2:$AB$853)-ROW(ScheduleRef!$D$2)+1)/(ScheduleRef!$D$2:$D$853&lt;&gt;""),ROWS(ScheduleCompile!E$1:E1)),COLUMNS($A1:E1))</f>
        <v>0</v>
      </c>
      <c r="F1" s="1">
        <f>INDEX(ScheduleRef!$D$2:$AB$853,_xlfn.AGGREGATE(15,6,(ROW(ScheduleRef!$D$2:$AB$853)-ROW(ScheduleRef!$D$2)+1)/(ScheduleRef!$D$2:$D$853&lt;&gt;""),ROWS(ScheduleCompile!F$1:F1)),COLUMNS($A1:F1))</f>
        <v>0</v>
      </c>
      <c r="G1" s="1">
        <f>INDEX(ScheduleRef!$D$2:$AB$853,_xlfn.AGGREGATE(15,6,(ROW(ScheduleRef!$D$2:$AB$853)-ROW(ScheduleRef!$D$2)+1)/(ScheduleRef!$D$2:$D$853&lt;&gt;""),ROWS(ScheduleCompile!G$1:G1)),COLUMNS($A1:G1))</f>
        <v>0</v>
      </c>
      <c r="H1" s="1">
        <f>INDEX(ScheduleRef!$D$2:$AB$853,_xlfn.AGGREGATE(15,6,(ROW(ScheduleRef!$D$2:$AB$853)-ROW(ScheduleRef!$D$2)+1)/(ScheduleRef!$D$2:$D$853&lt;&gt;""),ROWS(ScheduleCompile!H$1:H1)),COLUMNS($A1:H1))</f>
        <v>0</v>
      </c>
      <c r="I1" s="1">
        <f>INDEX(ScheduleRef!$D$2:$AB$853,_xlfn.AGGREGATE(15,6,(ROW(ScheduleRef!$D$2:$AB$853)-ROW(ScheduleRef!$D$2)+1)/(ScheduleRef!$D$2:$D$853&lt;&gt;""),ROWS(ScheduleCompile!I$1:I1)),COLUMNS($A1:I1))</f>
        <v>0</v>
      </c>
      <c r="J1" s="1">
        <f>INDEX(ScheduleRef!$D$2:$AB$853,_xlfn.AGGREGATE(15,6,(ROW(ScheduleRef!$D$2:$AB$853)-ROW(ScheduleRef!$D$2)+1)/(ScheduleRef!$D$2:$D$853&lt;&gt;""),ROWS(ScheduleCompile!J$1:J1)),COLUMNS($A1:J1))</f>
        <v>0.2</v>
      </c>
      <c r="K1" s="1">
        <f>INDEX(ScheduleRef!$D$2:$AB$853,_xlfn.AGGREGATE(15,6,(ROW(ScheduleRef!$D$2:$AB$853)-ROW(ScheduleRef!$D$2)+1)/(ScheduleRef!$D$2:$D$853&lt;&gt;""),ROWS(ScheduleCompile!K$1:K1)),COLUMNS($A1:K1))</f>
        <v>0.2</v>
      </c>
      <c r="L1" s="1">
        <f>INDEX(ScheduleRef!$D$2:$AB$853,_xlfn.AGGREGATE(15,6,(ROW(ScheduleRef!$D$2:$AB$853)-ROW(ScheduleRef!$D$2)+1)/(ScheduleRef!$D$2:$D$853&lt;&gt;""),ROWS(ScheduleCompile!L$1:L1)),COLUMNS($A1:L1))</f>
        <v>0.2</v>
      </c>
      <c r="M1" s="1">
        <f>INDEX(ScheduleRef!$D$2:$AB$853,_xlfn.AGGREGATE(15,6,(ROW(ScheduleRef!$D$2:$AB$853)-ROW(ScheduleRef!$D$2)+1)/(ScheduleRef!$D$2:$D$853&lt;&gt;""),ROWS(ScheduleCompile!M$1:M1)),COLUMNS($A1:M1))</f>
        <v>0.8</v>
      </c>
      <c r="N1" s="1">
        <f>INDEX(ScheduleRef!$D$2:$AB$853,_xlfn.AGGREGATE(15,6,(ROW(ScheduleRef!$D$2:$AB$853)-ROW(ScheduleRef!$D$2)+1)/(ScheduleRef!$D$2:$D$853&lt;&gt;""),ROWS(ScheduleCompile!N$1:N1)),COLUMNS($A1:N1))</f>
        <v>0.8</v>
      </c>
      <c r="O1" s="1">
        <f>INDEX(ScheduleRef!$D$2:$AB$853,_xlfn.AGGREGATE(15,6,(ROW(ScheduleRef!$D$2:$AB$853)-ROW(ScheduleRef!$D$2)+1)/(ScheduleRef!$D$2:$D$853&lt;&gt;""),ROWS(ScheduleCompile!O$1:O1)),COLUMNS($A1:O1))</f>
        <v>0.8</v>
      </c>
      <c r="P1" s="1">
        <f>INDEX(ScheduleRef!$D$2:$AB$853,_xlfn.AGGREGATE(15,6,(ROW(ScheduleRef!$D$2:$AB$853)-ROW(ScheduleRef!$D$2)+1)/(ScheduleRef!$D$2:$D$853&lt;&gt;""),ROWS(ScheduleCompile!P$1:P1)),COLUMNS($A1:P1))</f>
        <v>0.8</v>
      </c>
      <c r="Q1" s="1">
        <f>INDEX(ScheduleRef!$D$2:$AB$853,_xlfn.AGGREGATE(15,6,(ROW(ScheduleRef!$D$2:$AB$853)-ROW(ScheduleRef!$D$2)+1)/(ScheduleRef!$D$2:$D$853&lt;&gt;""),ROWS(ScheduleCompile!Q$1:Q1)),COLUMNS($A1:Q1))</f>
        <v>0.8</v>
      </c>
      <c r="R1" s="1">
        <f>INDEX(ScheduleRef!$D$2:$AB$853,_xlfn.AGGREGATE(15,6,(ROW(ScheduleRef!$D$2:$AB$853)-ROW(ScheduleRef!$D$2)+1)/(ScheduleRef!$D$2:$D$853&lt;&gt;""),ROWS(ScheduleCompile!R$1:R1)),COLUMNS($A1:R1))</f>
        <v>0.8</v>
      </c>
      <c r="S1" s="1">
        <f>INDEX(ScheduleRef!$D$2:$AB$853,_xlfn.AGGREGATE(15,6,(ROW(ScheduleRef!$D$2:$AB$853)-ROW(ScheduleRef!$D$2)+1)/(ScheduleRef!$D$2:$D$853&lt;&gt;""),ROWS(ScheduleCompile!S$1:S1)),COLUMNS($A1:S1))</f>
        <v>0.8</v>
      </c>
      <c r="T1" s="1">
        <f>INDEX(ScheduleRef!$D$2:$AB$853,_xlfn.AGGREGATE(15,6,(ROW(ScheduleRef!$D$2:$AB$853)-ROW(ScheduleRef!$D$2)+1)/(ScheduleRef!$D$2:$D$853&lt;&gt;""),ROWS(ScheduleCompile!T$1:T1)),COLUMNS($A1:T1))</f>
        <v>0.2</v>
      </c>
      <c r="U1" s="1">
        <f>INDEX(ScheduleRef!$D$2:$AB$853,_xlfn.AGGREGATE(15,6,(ROW(ScheduleRef!$D$2:$AB$853)-ROW(ScheduleRef!$D$2)+1)/(ScheduleRef!$D$2:$D$853&lt;&gt;""),ROWS(ScheduleCompile!U$1:U1)),COLUMNS($A1:U1))</f>
        <v>0.2</v>
      </c>
      <c r="V1" s="1">
        <f>INDEX(ScheduleRef!$D$2:$AB$853,_xlfn.AGGREGATE(15,6,(ROW(ScheduleRef!$D$2:$AB$853)-ROW(ScheduleRef!$D$2)+1)/(ScheduleRef!$D$2:$D$853&lt;&gt;""),ROWS(ScheduleCompile!V$1:V1)),COLUMNS($A1:V1))</f>
        <v>0.2</v>
      </c>
      <c r="W1" s="1">
        <f>INDEX(ScheduleRef!$D$2:$AB$853,_xlfn.AGGREGATE(15,6,(ROW(ScheduleRef!$D$2:$AB$853)-ROW(ScheduleRef!$D$2)+1)/(ScheduleRef!$D$2:$D$853&lt;&gt;""),ROWS(ScheduleCompile!W$1:W1)),COLUMNS($A1:W1))</f>
        <v>0.2</v>
      </c>
      <c r="X1" s="1">
        <f>INDEX(ScheduleRef!$D$2:$AB$853,_xlfn.AGGREGATE(15,6,(ROW(ScheduleRef!$D$2:$AB$853)-ROW(ScheduleRef!$D$2)+1)/(ScheduleRef!$D$2:$D$853&lt;&gt;""),ROWS(ScheduleCompile!X$1:X1)),COLUMNS($A1:X1))</f>
        <v>0.1</v>
      </c>
      <c r="Y1" s="1">
        <f>INDEX(ScheduleRef!$D$2:$AB$853,_xlfn.AGGREGATE(15,6,(ROW(ScheduleRef!$D$2:$AB$853)-ROW(ScheduleRef!$D$2)+1)/(ScheduleRef!$D$2:$D$853&lt;&gt;""),ROWS(ScheduleCompile!Y$1:Y1)),COLUMNS($A1:Y1))</f>
        <v>0</v>
      </c>
    </row>
    <row r="2" spans="1:25" x14ac:dyDescent="0.25">
      <c r="A2" s="30" t="str">
        <f>INDEX(ScheduleRef!$D$2:$AB$853,_xlfn.AGGREGATE(15,6,(ROW(ScheduleRef!$D$2:$AB$853)-ROW(ScheduleRef!$D$2)+1)/(ScheduleRef!$D$2:$D$853&lt;&gt;""),ROWS(ScheduleCompile!A$1:A2)),COLUMNS($A2:A2))</f>
        <v>AssemblyOccupancySat</v>
      </c>
      <c r="B2" s="1">
        <f>INDEX(ScheduleRef!$D$2:$AB$853,_xlfn.AGGREGATE(15,6,(ROW(ScheduleRef!$D$2:$AB$853)-ROW(ScheduleRef!$D$2)+1)/(ScheduleRef!$D$2:$D$853&lt;&gt;""),ROWS(ScheduleCompile!B$1:B2)),COLUMNS($A2:B2))</f>
        <v>0</v>
      </c>
      <c r="C2" s="1">
        <f>INDEX(ScheduleRef!$D$2:$AB$853,_xlfn.AGGREGATE(15,6,(ROW(ScheduleRef!$D$2:$AB$853)-ROW(ScheduleRef!$D$2)+1)/(ScheduleRef!$D$2:$D$853&lt;&gt;""),ROWS(ScheduleCompile!C$1:C2)),COLUMNS($A2:C2))</f>
        <v>0</v>
      </c>
      <c r="D2" s="1">
        <f>INDEX(ScheduleRef!$D$2:$AB$853,_xlfn.AGGREGATE(15,6,(ROW(ScheduleRef!$D$2:$AB$853)-ROW(ScheduleRef!$D$2)+1)/(ScheduleRef!$D$2:$D$853&lt;&gt;""),ROWS(ScheduleCompile!D$1:D2)),COLUMNS($A2:D2))</f>
        <v>0</v>
      </c>
      <c r="E2" s="1">
        <f>INDEX(ScheduleRef!$D$2:$AB$853,_xlfn.AGGREGATE(15,6,(ROW(ScheduleRef!$D$2:$AB$853)-ROW(ScheduleRef!$D$2)+1)/(ScheduleRef!$D$2:$D$853&lt;&gt;""),ROWS(ScheduleCompile!E$1:E2)),COLUMNS($A2:E2))</f>
        <v>0</v>
      </c>
      <c r="F2" s="1">
        <f>INDEX(ScheduleRef!$D$2:$AB$853,_xlfn.AGGREGATE(15,6,(ROW(ScheduleRef!$D$2:$AB$853)-ROW(ScheduleRef!$D$2)+1)/(ScheduleRef!$D$2:$D$853&lt;&gt;""),ROWS(ScheduleCompile!F$1:F2)),COLUMNS($A2:F2))</f>
        <v>0</v>
      </c>
      <c r="G2" s="1">
        <f>INDEX(ScheduleRef!$D$2:$AB$853,_xlfn.AGGREGATE(15,6,(ROW(ScheduleRef!$D$2:$AB$853)-ROW(ScheduleRef!$D$2)+1)/(ScheduleRef!$D$2:$D$853&lt;&gt;""),ROWS(ScheduleCompile!G$1:G2)),COLUMNS($A2:G2))</f>
        <v>0</v>
      </c>
      <c r="H2" s="1">
        <f>INDEX(ScheduleRef!$D$2:$AB$853,_xlfn.AGGREGATE(15,6,(ROW(ScheduleRef!$D$2:$AB$853)-ROW(ScheduleRef!$D$2)+1)/(ScheduleRef!$D$2:$D$853&lt;&gt;""),ROWS(ScheduleCompile!H$1:H2)),COLUMNS($A2:H2))</f>
        <v>0</v>
      </c>
      <c r="I2" s="1">
        <f>INDEX(ScheduleRef!$D$2:$AB$853,_xlfn.AGGREGATE(15,6,(ROW(ScheduleRef!$D$2:$AB$853)-ROW(ScheduleRef!$D$2)+1)/(ScheduleRef!$D$2:$D$853&lt;&gt;""),ROWS(ScheduleCompile!I$1:I2)),COLUMNS($A2:I2))</f>
        <v>0</v>
      </c>
      <c r="J2" s="1">
        <f>INDEX(ScheduleRef!$D$2:$AB$853,_xlfn.AGGREGATE(15,6,(ROW(ScheduleRef!$D$2:$AB$853)-ROW(ScheduleRef!$D$2)+1)/(ScheduleRef!$D$2:$D$853&lt;&gt;""),ROWS(ScheduleCompile!J$1:J2)),COLUMNS($A2:J2))</f>
        <v>0.2</v>
      </c>
      <c r="K2" s="1">
        <f>INDEX(ScheduleRef!$D$2:$AB$853,_xlfn.AGGREGATE(15,6,(ROW(ScheduleRef!$D$2:$AB$853)-ROW(ScheduleRef!$D$2)+1)/(ScheduleRef!$D$2:$D$853&lt;&gt;""),ROWS(ScheduleCompile!K$1:K2)),COLUMNS($A2:K2))</f>
        <v>0.2</v>
      </c>
      <c r="L2" s="1">
        <f>INDEX(ScheduleRef!$D$2:$AB$853,_xlfn.AGGREGATE(15,6,(ROW(ScheduleRef!$D$2:$AB$853)-ROW(ScheduleRef!$D$2)+1)/(ScheduleRef!$D$2:$D$853&lt;&gt;""),ROWS(ScheduleCompile!L$1:L2)),COLUMNS($A2:L2))</f>
        <v>0.2</v>
      </c>
      <c r="M2" s="1">
        <f>INDEX(ScheduleRef!$D$2:$AB$853,_xlfn.AGGREGATE(15,6,(ROW(ScheduleRef!$D$2:$AB$853)-ROW(ScheduleRef!$D$2)+1)/(ScheduleRef!$D$2:$D$853&lt;&gt;""),ROWS(ScheduleCompile!M$1:M2)),COLUMNS($A2:M2))</f>
        <v>0.6</v>
      </c>
      <c r="N2" s="1">
        <f>INDEX(ScheduleRef!$D$2:$AB$853,_xlfn.AGGREGATE(15,6,(ROW(ScheduleRef!$D$2:$AB$853)-ROW(ScheduleRef!$D$2)+1)/(ScheduleRef!$D$2:$D$853&lt;&gt;""),ROWS(ScheduleCompile!N$1:N2)),COLUMNS($A2:N2))</f>
        <v>0.6</v>
      </c>
      <c r="O2" s="1">
        <f>INDEX(ScheduleRef!$D$2:$AB$853,_xlfn.AGGREGATE(15,6,(ROW(ScheduleRef!$D$2:$AB$853)-ROW(ScheduleRef!$D$2)+1)/(ScheduleRef!$D$2:$D$853&lt;&gt;""),ROWS(ScheduleCompile!O$1:O2)),COLUMNS($A2:O2))</f>
        <v>0.6</v>
      </c>
      <c r="P2" s="1">
        <f>INDEX(ScheduleRef!$D$2:$AB$853,_xlfn.AGGREGATE(15,6,(ROW(ScheduleRef!$D$2:$AB$853)-ROW(ScheduleRef!$D$2)+1)/(ScheduleRef!$D$2:$D$853&lt;&gt;""),ROWS(ScheduleCompile!P$1:P2)),COLUMNS($A2:P2))</f>
        <v>0.6</v>
      </c>
      <c r="Q2" s="1">
        <f>INDEX(ScheduleRef!$D$2:$AB$853,_xlfn.AGGREGATE(15,6,(ROW(ScheduleRef!$D$2:$AB$853)-ROW(ScheduleRef!$D$2)+1)/(ScheduleRef!$D$2:$D$853&lt;&gt;""),ROWS(ScheduleCompile!Q$1:Q2)),COLUMNS($A2:Q2))</f>
        <v>0.6</v>
      </c>
      <c r="R2" s="1">
        <f>INDEX(ScheduleRef!$D$2:$AB$853,_xlfn.AGGREGATE(15,6,(ROW(ScheduleRef!$D$2:$AB$853)-ROW(ScheduleRef!$D$2)+1)/(ScheduleRef!$D$2:$D$853&lt;&gt;""),ROWS(ScheduleCompile!R$1:R2)),COLUMNS($A2:R2))</f>
        <v>0.6</v>
      </c>
      <c r="S2" s="1">
        <f>INDEX(ScheduleRef!$D$2:$AB$853,_xlfn.AGGREGATE(15,6,(ROW(ScheduleRef!$D$2:$AB$853)-ROW(ScheduleRef!$D$2)+1)/(ScheduleRef!$D$2:$D$853&lt;&gt;""),ROWS(ScheduleCompile!S$1:S2)),COLUMNS($A2:S2))</f>
        <v>0.6</v>
      </c>
      <c r="T2" s="1">
        <f>INDEX(ScheduleRef!$D$2:$AB$853,_xlfn.AGGREGATE(15,6,(ROW(ScheduleRef!$D$2:$AB$853)-ROW(ScheduleRef!$D$2)+1)/(ScheduleRef!$D$2:$D$853&lt;&gt;""),ROWS(ScheduleCompile!T$1:T2)),COLUMNS($A2:T2))</f>
        <v>0.6</v>
      </c>
      <c r="U2" s="1">
        <f>INDEX(ScheduleRef!$D$2:$AB$853,_xlfn.AGGREGATE(15,6,(ROW(ScheduleRef!$D$2:$AB$853)-ROW(ScheduleRef!$D$2)+1)/(ScheduleRef!$D$2:$D$853&lt;&gt;""),ROWS(ScheduleCompile!U$1:U2)),COLUMNS($A2:U2))</f>
        <v>0.6</v>
      </c>
      <c r="V2" s="1">
        <f>INDEX(ScheduleRef!$D$2:$AB$853,_xlfn.AGGREGATE(15,6,(ROW(ScheduleRef!$D$2:$AB$853)-ROW(ScheduleRef!$D$2)+1)/(ScheduleRef!$D$2:$D$853&lt;&gt;""),ROWS(ScheduleCompile!V$1:V2)),COLUMNS($A2:V2))</f>
        <v>0.6</v>
      </c>
      <c r="W2" s="1">
        <f>INDEX(ScheduleRef!$D$2:$AB$853,_xlfn.AGGREGATE(15,6,(ROW(ScheduleRef!$D$2:$AB$853)-ROW(ScheduleRef!$D$2)+1)/(ScheduleRef!$D$2:$D$853&lt;&gt;""),ROWS(ScheduleCompile!W$1:W2)),COLUMNS($A2:W2))</f>
        <v>0.8</v>
      </c>
      <c r="X2" s="1">
        <f>INDEX(ScheduleRef!$D$2:$AB$853,_xlfn.AGGREGATE(15,6,(ROW(ScheduleRef!$D$2:$AB$853)-ROW(ScheduleRef!$D$2)+1)/(ScheduleRef!$D$2:$D$853&lt;&gt;""),ROWS(ScheduleCompile!X$1:X2)),COLUMNS($A2:X2))</f>
        <v>0.1</v>
      </c>
      <c r="Y2" s="1">
        <f>INDEX(ScheduleRef!$D$2:$AB$853,_xlfn.AGGREGATE(15,6,(ROW(ScheduleRef!$D$2:$AB$853)-ROW(ScheduleRef!$D$2)+1)/(ScheduleRef!$D$2:$D$853&lt;&gt;""),ROWS(ScheduleCompile!Y$1:Y2)),COLUMNS($A2:Y2))</f>
        <v>0</v>
      </c>
    </row>
    <row r="3" spans="1:25" x14ac:dyDescent="0.25">
      <c r="A3" s="30" t="str">
        <f>INDEX(ScheduleRef!$D$2:$AB$853,_xlfn.AGGREGATE(15,6,(ROW(ScheduleRef!$D$2:$AB$853)-ROW(ScheduleRef!$D$2)+1)/(ScheduleRef!$D$2:$D$853&lt;&gt;""),ROWS(ScheduleCompile!A$1:A3)),COLUMNS($A3:A3))</f>
        <v>AssemblyOccupancySun</v>
      </c>
      <c r="B3" s="1">
        <f>INDEX(ScheduleRef!$D$2:$AB$853,_xlfn.AGGREGATE(15,6,(ROW(ScheduleRef!$D$2:$AB$853)-ROW(ScheduleRef!$D$2)+1)/(ScheduleRef!$D$2:$D$853&lt;&gt;""),ROWS(ScheduleCompile!B$1:B3)),COLUMNS($A3:B3))</f>
        <v>0</v>
      </c>
      <c r="C3" s="1">
        <f>INDEX(ScheduleRef!$D$2:$AB$853,_xlfn.AGGREGATE(15,6,(ROW(ScheduleRef!$D$2:$AB$853)-ROW(ScheduleRef!$D$2)+1)/(ScheduleRef!$D$2:$D$853&lt;&gt;""),ROWS(ScheduleCompile!C$1:C3)),COLUMNS($A3:C3))</f>
        <v>0</v>
      </c>
      <c r="D3" s="1">
        <f>INDEX(ScheduleRef!$D$2:$AB$853,_xlfn.AGGREGATE(15,6,(ROW(ScheduleRef!$D$2:$AB$853)-ROW(ScheduleRef!$D$2)+1)/(ScheduleRef!$D$2:$D$853&lt;&gt;""),ROWS(ScheduleCompile!D$1:D3)),COLUMNS($A3:D3))</f>
        <v>0</v>
      </c>
      <c r="E3" s="1">
        <f>INDEX(ScheduleRef!$D$2:$AB$853,_xlfn.AGGREGATE(15,6,(ROW(ScheduleRef!$D$2:$AB$853)-ROW(ScheduleRef!$D$2)+1)/(ScheduleRef!$D$2:$D$853&lt;&gt;""),ROWS(ScheduleCompile!E$1:E3)),COLUMNS($A3:E3))</f>
        <v>0</v>
      </c>
      <c r="F3" s="1">
        <f>INDEX(ScheduleRef!$D$2:$AB$853,_xlfn.AGGREGATE(15,6,(ROW(ScheduleRef!$D$2:$AB$853)-ROW(ScheduleRef!$D$2)+1)/(ScheduleRef!$D$2:$D$853&lt;&gt;""),ROWS(ScheduleCompile!F$1:F3)),COLUMNS($A3:F3))</f>
        <v>0</v>
      </c>
      <c r="G3" s="1">
        <f>INDEX(ScheduleRef!$D$2:$AB$853,_xlfn.AGGREGATE(15,6,(ROW(ScheduleRef!$D$2:$AB$853)-ROW(ScheduleRef!$D$2)+1)/(ScheduleRef!$D$2:$D$853&lt;&gt;""),ROWS(ScheduleCompile!G$1:G3)),COLUMNS($A3:G3))</f>
        <v>0</v>
      </c>
      <c r="H3" s="1">
        <f>INDEX(ScheduleRef!$D$2:$AB$853,_xlfn.AGGREGATE(15,6,(ROW(ScheduleRef!$D$2:$AB$853)-ROW(ScheduleRef!$D$2)+1)/(ScheduleRef!$D$2:$D$853&lt;&gt;""),ROWS(ScheduleCompile!H$1:H3)),COLUMNS($A3:H3))</f>
        <v>0</v>
      </c>
      <c r="I3" s="1">
        <f>INDEX(ScheduleRef!$D$2:$AB$853,_xlfn.AGGREGATE(15,6,(ROW(ScheduleRef!$D$2:$AB$853)-ROW(ScheduleRef!$D$2)+1)/(ScheduleRef!$D$2:$D$853&lt;&gt;""),ROWS(ScheduleCompile!I$1:I3)),COLUMNS($A3:I3))</f>
        <v>0</v>
      </c>
      <c r="J3" s="1">
        <f>INDEX(ScheduleRef!$D$2:$AB$853,_xlfn.AGGREGATE(15,6,(ROW(ScheduleRef!$D$2:$AB$853)-ROW(ScheduleRef!$D$2)+1)/(ScheduleRef!$D$2:$D$853&lt;&gt;""),ROWS(ScheduleCompile!J$1:J3)),COLUMNS($A3:J3))</f>
        <v>0.1</v>
      </c>
      <c r="K3" s="1">
        <f>INDEX(ScheduleRef!$D$2:$AB$853,_xlfn.AGGREGATE(15,6,(ROW(ScheduleRef!$D$2:$AB$853)-ROW(ScheduleRef!$D$2)+1)/(ScheduleRef!$D$2:$D$853&lt;&gt;""),ROWS(ScheduleCompile!K$1:K3)),COLUMNS($A3:K3))</f>
        <v>0.1</v>
      </c>
      <c r="L3" s="1">
        <f>INDEX(ScheduleRef!$D$2:$AB$853,_xlfn.AGGREGATE(15,6,(ROW(ScheduleRef!$D$2:$AB$853)-ROW(ScheduleRef!$D$2)+1)/(ScheduleRef!$D$2:$D$853&lt;&gt;""),ROWS(ScheduleCompile!L$1:L3)),COLUMNS($A3:L3))</f>
        <v>0.1</v>
      </c>
      <c r="M3" s="1">
        <f>INDEX(ScheduleRef!$D$2:$AB$853,_xlfn.AGGREGATE(15,6,(ROW(ScheduleRef!$D$2:$AB$853)-ROW(ScheduleRef!$D$2)+1)/(ScheduleRef!$D$2:$D$853&lt;&gt;""),ROWS(ScheduleCompile!M$1:M3)),COLUMNS($A3:M3))</f>
        <v>0.1</v>
      </c>
      <c r="N3" s="1">
        <f>INDEX(ScheduleRef!$D$2:$AB$853,_xlfn.AGGREGATE(15,6,(ROW(ScheduleRef!$D$2:$AB$853)-ROW(ScheduleRef!$D$2)+1)/(ScheduleRef!$D$2:$D$853&lt;&gt;""),ROWS(ScheduleCompile!N$1:N3)),COLUMNS($A3:N3))</f>
        <v>0.1</v>
      </c>
      <c r="O3" s="1">
        <f>INDEX(ScheduleRef!$D$2:$AB$853,_xlfn.AGGREGATE(15,6,(ROW(ScheduleRef!$D$2:$AB$853)-ROW(ScheduleRef!$D$2)+1)/(ScheduleRef!$D$2:$D$853&lt;&gt;""),ROWS(ScheduleCompile!O$1:O3)),COLUMNS($A3:O3))</f>
        <v>0.7</v>
      </c>
      <c r="P3" s="1">
        <f>INDEX(ScheduleRef!$D$2:$AB$853,_xlfn.AGGREGATE(15,6,(ROW(ScheduleRef!$D$2:$AB$853)-ROW(ScheduleRef!$D$2)+1)/(ScheduleRef!$D$2:$D$853&lt;&gt;""),ROWS(ScheduleCompile!P$1:P3)),COLUMNS($A3:P3))</f>
        <v>0.7</v>
      </c>
      <c r="Q3" s="1">
        <f>INDEX(ScheduleRef!$D$2:$AB$853,_xlfn.AGGREGATE(15,6,(ROW(ScheduleRef!$D$2:$AB$853)-ROW(ScheduleRef!$D$2)+1)/(ScheduleRef!$D$2:$D$853&lt;&gt;""),ROWS(ScheduleCompile!Q$1:Q3)),COLUMNS($A3:Q3))</f>
        <v>0.7</v>
      </c>
      <c r="R3" s="1">
        <f>INDEX(ScheduleRef!$D$2:$AB$853,_xlfn.AGGREGATE(15,6,(ROW(ScheduleRef!$D$2:$AB$853)-ROW(ScheduleRef!$D$2)+1)/(ScheduleRef!$D$2:$D$853&lt;&gt;""),ROWS(ScheduleCompile!R$1:R3)),COLUMNS($A3:R3))</f>
        <v>0.7</v>
      </c>
      <c r="S3" s="1">
        <f>INDEX(ScheduleRef!$D$2:$AB$853,_xlfn.AGGREGATE(15,6,(ROW(ScheduleRef!$D$2:$AB$853)-ROW(ScheduleRef!$D$2)+1)/(ScheduleRef!$D$2:$D$853&lt;&gt;""),ROWS(ScheduleCompile!S$1:S3)),COLUMNS($A3:S3))</f>
        <v>0.7</v>
      </c>
      <c r="T3" s="1">
        <f>INDEX(ScheduleRef!$D$2:$AB$853,_xlfn.AGGREGATE(15,6,(ROW(ScheduleRef!$D$2:$AB$853)-ROW(ScheduleRef!$D$2)+1)/(ScheduleRef!$D$2:$D$853&lt;&gt;""),ROWS(ScheduleCompile!T$1:T3)),COLUMNS($A3:T3))</f>
        <v>0.7</v>
      </c>
      <c r="U3" s="1">
        <f>INDEX(ScheduleRef!$D$2:$AB$853,_xlfn.AGGREGATE(15,6,(ROW(ScheduleRef!$D$2:$AB$853)-ROW(ScheduleRef!$D$2)+1)/(ScheduleRef!$D$2:$D$853&lt;&gt;""),ROWS(ScheduleCompile!U$1:U3)),COLUMNS($A3:U3))</f>
        <v>0.7</v>
      </c>
      <c r="V3" s="1">
        <f>INDEX(ScheduleRef!$D$2:$AB$853,_xlfn.AGGREGATE(15,6,(ROW(ScheduleRef!$D$2:$AB$853)-ROW(ScheduleRef!$D$2)+1)/(ScheduleRef!$D$2:$D$853&lt;&gt;""),ROWS(ScheduleCompile!V$1:V3)),COLUMNS($A3:V3))</f>
        <v>0.7</v>
      </c>
      <c r="W3" s="1">
        <f>INDEX(ScheduleRef!$D$2:$AB$853,_xlfn.AGGREGATE(15,6,(ROW(ScheduleRef!$D$2:$AB$853)-ROW(ScheduleRef!$D$2)+1)/(ScheduleRef!$D$2:$D$853&lt;&gt;""),ROWS(ScheduleCompile!W$1:W3)),COLUMNS($A3:W3))</f>
        <v>0.7</v>
      </c>
      <c r="X3" s="1">
        <f>INDEX(ScheduleRef!$D$2:$AB$853,_xlfn.AGGREGATE(15,6,(ROW(ScheduleRef!$D$2:$AB$853)-ROW(ScheduleRef!$D$2)+1)/(ScheduleRef!$D$2:$D$853&lt;&gt;""),ROWS(ScheduleCompile!X$1:X3)),COLUMNS($A3:X3))</f>
        <v>0.2</v>
      </c>
      <c r="Y3" s="1">
        <f>INDEX(ScheduleRef!$D$2:$AB$853,_xlfn.AGGREGATE(15,6,(ROW(ScheduleRef!$D$2:$AB$853)-ROW(ScheduleRef!$D$2)+1)/(ScheduleRef!$D$2:$D$853&lt;&gt;""),ROWS(ScheduleCompile!Y$1:Y3)),COLUMNS($A3:Y3))</f>
        <v>0</v>
      </c>
    </row>
    <row r="4" spans="1:25" x14ac:dyDescent="0.25">
      <c r="A4" s="30" t="str">
        <f>INDEX(ScheduleRef!$D$2:$AB$853,_xlfn.AGGREGATE(15,6,(ROW(ScheduleRef!$D$2:$AB$853)-ROW(ScheduleRef!$D$2)+1)/(ScheduleRef!$D$2:$D$853&lt;&gt;""),ROWS(ScheduleCompile!A$1:A4)),COLUMNS($A4:A4))</f>
        <v>AssemblyLightsWD</v>
      </c>
      <c r="B4" s="1">
        <f>INDEX(ScheduleRef!$D$2:$AB$853,_xlfn.AGGREGATE(15,6,(ROW(ScheduleRef!$D$2:$AB$853)-ROW(ScheduleRef!$D$2)+1)/(ScheduleRef!$D$2:$D$853&lt;&gt;""),ROWS(ScheduleCompile!B$1:B4)),COLUMNS($A4:B4))</f>
        <v>0.05</v>
      </c>
      <c r="C4" s="1">
        <f>INDEX(ScheduleRef!$D$2:$AB$853,_xlfn.AGGREGATE(15,6,(ROW(ScheduleRef!$D$2:$AB$853)-ROW(ScheduleRef!$D$2)+1)/(ScheduleRef!$D$2:$D$853&lt;&gt;""),ROWS(ScheduleCompile!C$1:C4)),COLUMNS($A4:C4))</f>
        <v>0.05</v>
      </c>
      <c r="D4" s="1">
        <f>INDEX(ScheduleRef!$D$2:$AB$853,_xlfn.AGGREGATE(15,6,(ROW(ScheduleRef!$D$2:$AB$853)-ROW(ScheduleRef!$D$2)+1)/(ScheduleRef!$D$2:$D$853&lt;&gt;""),ROWS(ScheduleCompile!D$1:D4)),COLUMNS($A4:D4))</f>
        <v>0.05</v>
      </c>
      <c r="E4" s="1">
        <f>INDEX(ScheduleRef!$D$2:$AB$853,_xlfn.AGGREGATE(15,6,(ROW(ScheduleRef!$D$2:$AB$853)-ROW(ScheduleRef!$D$2)+1)/(ScheduleRef!$D$2:$D$853&lt;&gt;""),ROWS(ScheduleCompile!E$1:E4)),COLUMNS($A4:E4))</f>
        <v>0.05</v>
      </c>
      <c r="F4" s="1">
        <f>INDEX(ScheduleRef!$D$2:$AB$853,_xlfn.AGGREGATE(15,6,(ROW(ScheduleRef!$D$2:$AB$853)-ROW(ScheduleRef!$D$2)+1)/(ScheduleRef!$D$2:$D$853&lt;&gt;""),ROWS(ScheduleCompile!F$1:F4)),COLUMNS($A4:F4))</f>
        <v>0.05</v>
      </c>
      <c r="G4" s="1">
        <f>INDEX(ScheduleRef!$D$2:$AB$853,_xlfn.AGGREGATE(15,6,(ROW(ScheduleRef!$D$2:$AB$853)-ROW(ScheduleRef!$D$2)+1)/(ScheduleRef!$D$2:$D$853&lt;&gt;""),ROWS(ScheduleCompile!G$1:G4)),COLUMNS($A4:G4))</f>
        <v>0.05</v>
      </c>
      <c r="H4" s="1">
        <f>INDEX(ScheduleRef!$D$2:$AB$853,_xlfn.AGGREGATE(15,6,(ROW(ScheduleRef!$D$2:$AB$853)-ROW(ScheduleRef!$D$2)+1)/(ScheduleRef!$D$2:$D$853&lt;&gt;""),ROWS(ScheduleCompile!H$1:H4)),COLUMNS($A4:H4))</f>
        <v>0.35</v>
      </c>
      <c r="I4" s="1">
        <f>INDEX(ScheduleRef!$D$2:$AB$853,_xlfn.AGGREGATE(15,6,(ROW(ScheduleRef!$D$2:$AB$853)-ROW(ScheduleRef!$D$2)+1)/(ScheduleRef!$D$2:$D$853&lt;&gt;""),ROWS(ScheduleCompile!I$1:I4)),COLUMNS($A4:I4))</f>
        <v>0.35</v>
      </c>
      <c r="J4" s="1">
        <f>INDEX(ScheduleRef!$D$2:$AB$853,_xlfn.AGGREGATE(15,6,(ROW(ScheduleRef!$D$2:$AB$853)-ROW(ScheduleRef!$D$2)+1)/(ScheduleRef!$D$2:$D$853&lt;&gt;""),ROWS(ScheduleCompile!J$1:J4)),COLUMNS($A4:J4))</f>
        <v>0.35</v>
      </c>
      <c r="K4" s="1">
        <f>INDEX(ScheduleRef!$D$2:$AB$853,_xlfn.AGGREGATE(15,6,(ROW(ScheduleRef!$D$2:$AB$853)-ROW(ScheduleRef!$D$2)+1)/(ScheduleRef!$D$2:$D$853&lt;&gt;""),ROWS(ScheduleCompile!K$1:K4)),COLUMNS($A4:K4))</f>
        <v>0.65</v>
      </c>
      <c r="L4" s="1">
        <f>INDEX(ScheduleRef!$D$2:$AB$853,_xlfn.AGGREGATE(15,6,(ROW(ScheduleRef!$D$2:$AB$853)-ROW(ScheduleRef!$D$2)+1)/(ScheduleRef!$D$2:$D$853&lt;&gt;""),ROWS(ScheduleCompile!L$1:L4)),COLUMNS($A4:L4))</f>
        <v>0.65</v>
      </c>
      <c r="M4" s="1">
        <f>INDEX(ScheduleRef!$D$2:$AB$853,_xlfn.AGGREGATE(15,6,(ROW(ScheduleRef!$D$2:$AB$853)-ROW(ScheduleRef!$D$2)+1)/(ScheduleRef!$D$2:$D$853&lt;&gt;""),ROWS(ScheduleCompile!M$1:M4)),COLUMNS($A4:M4))</f>
        <v>0.65</v>
      </c>
      <c r="N4" s="1">
        <f>INDEX(ScheduleRef!$D$2:$AB$853,_xlfn.AGGREGATE(15,6,(ROW(ScheduleRef!$D$2:$AB$853)-ROW(ScheduleRef!$D$2)+1)/(ScheduleRef!$D$2:$D$853&lt;&gt;""),ROWS(ScheduleCompile!N$1:N4)),COLUMNS($A4:N4))</f>
        <v>0.65</v>
      </c>
      <c r="O4" s="1">
        <f>INDEX(ScheduleRef!$D$2:$AB$853,_xlfn.AGGREGATE(15,6,(ROW(ScheduleRef!$D$2:$AB$853)-ROW(ScheduleRef!$D$2)+1)/(ScheduleRef!$D$2:$D$853&lt;&gt;""),ROWS(ScheduleCompile!O$1:O4)),COLUMNS($A4:O4))</f>
        <v>0.65</v>
      </c>
      <c r="P4" s="1">
        <f>INDEX(ScheduleRef!$D$2:$AB$853,_xlfn.AGGREGATE(15,6,(ROW(ScheduleRef!$D$2:$AB$853)-ROW(ScheduleRef!$D$2)+1)/(ScheduleRef!$D$2:$D$853&lt;&gt;""),ROWS(ScheduleCompile!P$1:P4)),COLUMNS($A4:P4))</f>
        <v>0.65</v>
      </c>
      <c r="Q4" s="1">
        <f>INDEX(ScheduleRef!$D$2:$AB$853,_xlfn.AGGREGATE(15,6,(ROW(ScheduleRef!$D$2:$AB$853)-ROW(ScheduleRef!$D$2)+1)/(ScheduleRef!$D$2:$D$853&lt;&gt;""),ROWS(ScheduleCompile!Q$1:Q4)),COLUMNS($A4:Q4))</f>
        <v>0.65</v>
      </c>
      <c r="R4" s="1">
        <f>INDEX(ScheduleRef!$D$2:$AB$853,_xlfn.AGGREGATE(15,6,(ROW(ScheduleRef!$D$2:$AB$853)-ROW(ScheduleRef!$D$2)+1)/(ScheduleRef!$D$2:$D$853&lt;&gt;""),ROWS(ScheduleCompile!R$1:R4)),COLUMNS($A4:R4))</f>
        <v>0.65</v>
      </c>
      <c r="S4" s="1">
        <f>INDEX(ScheduleRef!$D$2:$AB$853,_xlfn.AGGREGATE(15,6,(ROW(ScheduleRef!$D$2:$AB$853)-ROW(ScheduleRef!$D$2)+1)/(ScheduleRef!$D$2:$D$853&lt;&gt;""),ROWS(ScheduleCompile!S$1:S4)),COLUMNS($A4:S4))</f>
        <v>0.65</v>
      </c>
      <c r="T4" s="1">
        <f>INDEX(ScheduleRef!$D$2:$AB$853,_xlfn.AGGREGATE(15,6,(ROW(ScheduleRef!$D$2:$AB$853)-ROW(ScheduleRef!$D$2)+1)/(ScheduleRef!$D$2:$D$853&lt;&gt;""),ROWS(ScheduleCompile!T$1:T4)),COLUMNS($A4:T4))</f>
        <v>0.65</v>
      </c>
      <c r="U4" s="1">
        <f>INDEX(ScheduleRef!$D$2:$AB$853,_xlfn.AGGREGATE(15,6,(ROW(ScheduleRef!$D$2:$AB$853)-ROW(ScheduleRef!$D$2)+1)/(ScheduleRef!$D$2:$D$853&lt;&gt;""),ROWS(ScheduleCompile!U$1:U4)),COLUMNS($A4:U4))</f>
        <v>0.65</v>
      </c>
      <c r="V4" s="1">
        <f>INDEX(ScheduleRef!$D$2:$AB$853,_xlfn.AGGREGATE(15,6,(ROW(ScheduleRef!$D$2:$AB$853)-ROW(ScheduleRef!$D$2)+1)/(ScheduleRef!$D$2:$D$853&lt;&gt;""),ROWS(ScheduleCompile!V$1:V4)),COLUMNS($A4:V4))</f>
        <v>0.65</v>
      </c>
      <c r="W4" s="1">
        <f>INDEX(ScheduleRef!$D$2:$AB$853,_xlfn.AGGREGATE(15,6,(ROW(ScheduleRef!$D$2:$AB$853)-ROW(ScheduleRef!$D$2)+1)/(ScheduleRef!$D$2:$D$853&lt;&gt;""),ROWS(ScheduleCompile!W$1:W4)),COLUMNS($A4:W4))</f>
        <v>0.65</v>
      </c>
      <c r="X4" s="1">
        <f>INDEX(ScheduleRef!$D$2:$AB$853,_xlfn.AGGREGATE(15,6,(ROW(ScheduleRef!$D$2:$AB$853)-ROW(ScheduleRef!$D$2)+1)/(ScheduleRef!$D$2:$D$853&lt;&gt;""),ROWS(ScheduleCompile!X$1:X4)),COLUMNS($A4:X4))</f>
        <v>0.25</v>
      </c>
      <c r="Y4" s="1">
        <f>INDEX(ScheduleRef!$D$2:$AB$853,_xlfn.AGGREGATE(15,6,(ROW(ScheduleRef!$D$2:$AB$853)-ROW(ScheduleRef!$D$2)+1)/(ScheduleRef!$D$2:$D$853&lt;&gt;""),ROWS(ScheduleCompile!Y$1:Y4)),COLUMNS($A4:Y4))</f>
        <v>0.05</v>
      </c>
    </row>
    <row r="5" spans="1:25" x14ac:dyDescent="0.25">
      <c r="A5" s="30" t="str">
        <f>INDEX(ScheduleRef!$D$2:$AB$853,_xlfn.AGGREGATE(15,6,(ROW(ScheduleRef!$D$2:$AB$853)-ROW(ScheduleRef!$D$2)+1)/(ScheduleRef!$D$2:$D$853&lt;&gt;""),ROWS(ScheduleCompile!A$1:A5)),COLUMNS($A5:A5))</f>
        <v>AssemblyLightsSat</v>
      </c>
      <c r="B5" s="1">
        <f>INDEX(ScheduleRef!$D$2:$AB$853,_xlfn.AGGREGATE(15,6,(ROW(ScheduleRef!$D$2:$AB$853)-ROW(ScheduleRef!$D$2)+1)/(ScheduleRef!$D$2:$D$853&lt;&gt;""),ROWS(ScheduleCompile!B$1:B5)),COLUMNS($A5:B5))</f>
        <v>0.05</v>
      </c>
      <c r="C5" s="1">
        <f>INDEX(ScheduleRef!$D$2:$AB$853,_xlfn.AGGREGATE(15,6,(ROW(ScheduleRef!$D$2:$AB$853)-ROW(ScheduleRef!$D$2)+1)/(ScheduleRef!$D$2:$D$853&lt;&gt;""),ROWS(ScheduleCompile!C$1:C5)),COLUMNS($A5:C5))</f>
        <v>0.05</v>
      </c>
      <c r="D5" s="1">
        <f>INDEX(ScheduleRef!$D$2:$AB$853,_xlfn.AGGREGATE(15,6,(ROW(ScheduleRef!$D$2:$AB$853)-ROW(ScheduleRef!$D$2)+1)/(ScheduleRef!$D$2:$D$853&lt;&gt;""),ROWS(ScheduleCompile!D$1:D5)),COLUMNS($A5:D5))</f>
        <v>0.05</v>
      </c>
      <c r="E5" s="1">
        <f>INDEX(ScheduleRef!$D$2:$AB$853,_xlfn.AGGREGATE(15,6,(ROW(ScheduleRef!$D$2:$AB$853)-ROW(ScheduleRef!$D$2)+1)/(ScheduleRef!$D$2:$D$853&lt;&gt;""),ROWS(ScheduleCompile!E$1:E5)),COLUMNS($A5:E5))</f>
        <v>0.05</v>
      </c>
      <c r="F5" s="1">
        <f>INDEX(ScheduleRef!$D$2:$AB$853,_xlfn.AGGREGATE(15,6,(ROW(ScheduleRef!$D$2:$AB$853)-ROW(ScheduleRef!$D$2)+1)/(ScheduleRef!$D$2:$D$853&lt;&gt;""),ROWS(ScheduleCompile!F$1:F5)),COLUMNS($A5:F5))</f>
        <v>0.05</v>
      </c>
      <c r="G5" s="1">
        <f>INDEX(ScheduleRef!$D$2:$AB$853,_xlfn.AGGREGATE(15,6,(ROW(ScheduleRef!$D$2:$AB$853)-ROW(ScheduleRef!$D$2)+1)/(ScheduleRef!$D$2:$D$853&lt;&gt;""),ROWS(ScheduleCompile!G$1:G5)),COLUMNS($A5:G5))</f>
        <v>0.05</v>
      </c>
      <c r="H5" s="1">
        <f>INDEX(ScheduleRef!$D$2:$AB$853,_xlfn.AGGREGATE(15,6,(ROW(ScheduleRef!$D$2:$AB$853)-ROW(ScheduleRef!$D$2)+1)/(ScheduleRef!$D$2:$D$853&lt;&gt;""),ROWS(ScheduleCompile!H$1:H5)),COLUMNS($A5:H5))</f>
        <v>0.05</v>
      </c>
      <c r="I5" s="1">
        <f>INDEX(ScheduleRef!$D$2:$AB$853,_xlfn.AGGREGATE(15,6,(ROW(ScheduleRef!$D$2:$AB$853)-ROW(ScheduleRef!$D$2)+1)/(ScheduleRef!$D$2:$D$853&lt;&gt;""),ROWS(ScheduleCompile!I$1:I5)),COLUMNS($A5:I5))</f>
        <v>0.3</v>
      </c>
      <c r="J5" s="1">
        <f>INDEX(ScheduleRef!$D$2:$AB$853,_xlfn.AGGREGATE(15,6,(ROW(ScheduleRef!$D$2:$AB$853)-ROW(ScheduleRef!$D$2)+1)/(ScheduleRef!$D$2:$D$853&lt;&gt;""),ROWS(ScheduleCompile!J$1:J5)),COLUMNS($A5:J5))</f>
        <v>0.3</v>
      </c>
      <c r="K5" s="1">
        <f>INDEX(ScheduleRef!$D$2:$AB$853,_xlfn.AGGREGATE(15,6,(ROW(ScheduleRef!$D$2:$AB$853)-ROW(ScheduleRef!$D$2)+1)/(ScheduleRef!$D$2:$D$853&lt;&gt;""),ROWS(ScheduleCompile!K$1:K5)),COLUMNS($A5:K5))</f>
        <v>0.4</v>
      </c>
      <c r="L5" s="1">
        <f>INDEX(ScheduleRef!$D$2:$AB$853,_xlfn.AGGREGATE(15,6,(ROW(ScheduleRef!$D$2:$AB$853)-ROW(ScheduleRef!$D$2)+1)/(ScheduleRef!$D$2:$D$853&lt;&gt;""),ROWS(ScheduleCompile!L$1:L5)),COLUMNS($A5:L5))</f>
        <v>0.4</v>
      </c>
      <c r="M5" s="1">
        <f>INDEX(ScheduleRef!$D$2:$AB$853,_xlfn.AGGREGATE(15,6,(ROW(ScheduleRef!$D$2:$AB$853)-ROW(ScheduleRef!$D$2)+1)/(ScheduleRef!$D$2:$D$853&lt;&gt;""),ROWS(ScheduleCompile!M$1:M5)),COLUMNS($A5:M5))</f>
        <v>0.4</v>
      </c>
      <c r="N5" s="1">
        <f>INDEX(ScheduleRef!$D$2:$AB$853,_xlfn.AGGREGATE(15,6,(ROW(ScheduleRef!$D$2:$AB$853)-ROW(ScheduleRef!$D$2)+1)/(ScheduleRef!$D$2:$D$853&lt;&gt;""),ROWS(ScheduleCompile!N$1:N5)),COLUMNS($A5:N5))</f>
        <v>0.4</v>
      </c>
      <c r="O5" s="1">
        <f>INDEX(ScheduleRef!$D$2:$AB$853,_xlfn.AGGREGATE(15,6,(ROW(ScheduleRef!$D$2:$AB$853)-ROW(ScheduleRef!$D$2)+1)/(ScheduleRef!$D$2:$D$853&lt;&gt;""),ROWS(ScheduleCompile!O$1:O5)),COLUMNS($A5:O5))</f>
        <v>0.4</v>
      </c>
      <c r="P5" s="1">
        <f>INDEX(ScheduleRef!$D$2:$AB$853,_xlfn.AGGREGATE(15,6,(ROW(ScheduleRef!$D$2:$AB$853)-ROW(ScheduleRef!$D$2)+1)/(ScheduleRef!$D$2:$D$853&lt;&gt;""),ROWS(ScheduleCompile!P$1:P5)),COLUMNS($A5:P5))</f>
        <v>0.4</v>
      </c>
      <c r="Q5" s="1">
        <f>INDEX(ScheduleRef!$D$2:$AB$853,_xlfn.AGGREGATE(15,6,(ROW(ScheduleRef!$D$2:$AB$853)-ROW(ScheduleRef!$D$2)+1)/(ScheduleRef!$D$2:$D$853&lt;&gt;""),ROWS(ScheduleCompile!Q$1:Q5)),COLUMNS($A5:Q5))</f>
        <v>0.4</v>
      </c>
      <c r="R5" s="1">
        <f>INDEX(ScheduleRef!$D$2:$AB$853,_xlfn.AGGREGATE(15,6,(ROW(ScheduleRef!$D$2:$AB$853)-ROW(ScheduleRef!$D$2)+1)/(ScheduleRef!$D$2:$D$853&lt;&gt;""),ROWS(ScheduleCompile!R$1:R5)),COLUMNS($A5:R5))</f>
        <v>0.4</v>
      </c>
      <c r="S5" s="1">
        <f>INDEX(ScheduleRef!$D$2:$AB$853,_xlfn.AGGREGATE(15,6,(ROW(ScheduleRef!$D$2:$AB$853)-ROW(ScheduleRef!$D$2)+1)/(ScheduleRef!$D$2:$D$853&lt;&gt;""),ROWS(ScheduleCompile!S$1:S5)),COLUMNS($A5:S5))</f>
        <v>0.4</v>
      </c>
      <c r="T5" s="1">
        <f>INDEX(ScheduleRef!$D$2:$AB$853,_xlfn.AGGREGATE(15,6,(ROW(ScheduleRef!$D$2:$AB$853)-ROW(ScheduleRef!$D$2)+1)/(ScheduleRef!$D$2:$D$853&lt;&gt;""),ROWS(ScheduleCompile!T$1:T5)),COLUMNS($A5:T5))</f>
        <v>0.4</v>
      </c>
      <c r="U5" s="1">
        <f>INDEX(ScheduleRef!$D$2:$AB$853,_xlfn.AGGREGATE(15,6,(ROW(ScheduleRef!$D$2:$AB$853)-ROW(ScheduleRef!$D$2)+1)/(ScheduleRef!$D$2:$D$853&lt;&gt;""),ROWS(ScheduleCompile!U$1:U5)),COLUMNS($A5:U5))</f>
        <v>0.4</v>
      </c>
      <c r="V5" s="1">
        <f>INDEX(ScheduleRef!$D$2:$AB$853,_xlfn.AGGREGATE(15,6,(ROW(ScheduleRef!$D$2:$AB$853)-ROW(ScheduleRef!$D$2)+1)/(ScheduleRef!$D$2:$D$853&lt;&gt;""),ROWS(ScheduleCompile!V$1:V5)),COLUMNS($A5:V5))</f>
        <v>0.4</v>
      </c>
      <c r="W5" s="1">
        <f>INDEX(ScheduleRef!$D$2:$AB$853,_xlfn.AGGREGATE(15,6,(ROW(ScheduleRef!$D$2:$AB$853)-ROW(ScheduleRef!$D$2)+1)/(ScheduleRef!$D$2:$D$853&lt;&gt;""),ROWS(ScheduleCompile!W$1:W5)),COLUMNS($A5:W5))</f>
        <v>0.4</v>
      </c>
      <c r="X5" s="1">
        <f>INDEX(ScheduleRef!$D$2:$AB$853,_xlfn.AGGREGATE(15,6,(ROW(ScheduleRef!$D$2:$AB$853)-ROW(ScheduleRef!$D$2)+1)/(ScheduleRef!$D$2:$D$853&lt;&gt;""),ROWS(ScheduleCompile!X$1:X5)),COLUMNS($A5:X5))</f>
        <v>0.4</v>
      </c>
      <c r="Y5" s="1">
        <f>INDEX(ScheduleRef!$D$2:$AB$853,_xlfn.AGGREGATE(15,6,(ROW(ScheduleRef!$D$2:$AB$853)-ROW(ScheduleRef!$D$2)+1)/(ScheduleRef!$D$2:$D$853&lt;&gt;""),ROWS(ScheduleCompile!Y$1:Y5)),COLUMNS($A5:Y5))</f>
        <v>0.05</v>
      </c>
    </row>
    <row r="6" spans="1:25" x14ac:dyDescent="0.25">
      <c r="A6" s="30" t="str">
        <f>INDEX(ScheduleRef!$D$2:$AB$853,_xlfn.AGGREGATE(15,6,(ROW(ScheduleRef!$D$2:$AB$853)-ROW(ScheduleRef!$D$2)+1)/(ScheduleRef!$D$2:$D$853&lt;&gt;""),ROWS(ScheduleCompile!A$1:A6)),COLUMNS($A6:A6))</f>
        <v>AssemblyLightsSun</v>
      </c>
      <c r="B6" s="1">
        <f>INDEX(ScheduleRef!$D$2:$AB$853,_xlfn.AGGREGATE(15,6,(ROW(ScheduleRef!$D$2:$AB$853)-ROW(ScheduleRef!$D$2)+1)/(ScheduleRef!$D$2:$D$853&lt;&gt;""),ROWS(ScheduleCompile!B$1:B6)),COLUMNS($A6:B6))</f>
        <v>0.05</v>
      </c>
      <c r="C6" s="1">
        <f>INDEX(ScheduleRef!$D$2:$AB$853,_xlfn.AGGREGATE(15,6,(ROW(ScheduleRef!$D$2:$AB$853)-ROW(ScheduleRef!$D$2)+1)/(ScheduleRef!$D$2:$D$853&lt;&gt;""),ROWS(ScheduleCompile!C$1:C6)),COLUMNS($A6:C6))</f>
        <v>0.05</v>
      </c>
      <c r="D6" s="1">
        <f>INDEX(ScheduleRef!$D$2:$AB$853,_xlfn.AGGREGATE(15,6,(ROW(ScheduleRef!$D$2:$AB$853)-ROW(ScheduleRef!$D$2)+1)/(ScheduleRef!$D$2:$D$853&lt;&gt;""),ROWS(ScheduleCompile!D$1:D6)),COLUMNS($A6:D6))</f>
        <v>0.05</v>
      </c>
      <c r="E6" s="1">
        <f>INDEX(ScheduleRef!$D$2:$AB$853,_xlfn.AGGREGATE(15,6,(ROW(ScheduleRef!$D$2:$AB$853)-ROW(ScheduleRef!$D$2)+1)/(ScheduleRef!$D$2:$D$853&lt;&gt;""),ROWS(ScheduleCompile!E$1:E6)),COLUMNS($A6:E6))</f>
        <v>0.05</v>
      </c>
      <c r="F6" s="1">
        <f>INDEX(ScheduleRef!$D$2:$AB$853,_xlfn.AGGREGATE(15,6,(ROW(ScheduleRef!$D$2:$AB$853)-ROW(ScheduleRef!$D$2)+1)/(ScheduleRef!$D$2:$D$853&lt;&gt;""),ROWS(ScheduleCompile!F$1:F6)),COLUMNS($A6:F6))</f>
        <v>0.05</v>
      </c>
      <c r="G6" s="1">
        <f>INDEX(ScheduleRef!$D$2:$AB$853,_xlfn.AGGREGATE(15,6,(ROW(ScheduleRef!$D$2:$AB$853)-ROW(ScheduleRef!$D$2)+1)/(ScheduleRef!$D$2:$D$853&lt;&gt;""),ROWS(ScheduleCompile!G$1:G6)),COLUMNS($A6:G6))</f>
        <v>0.05</v>
      </c>
      <c r="H6" s="1">
        <f>INDEX(ScheduleRef!$D$2:$AB$853,_xlfn.AGGREGATE(15,6,(ROW(ScheduleRef!$D$2:$AB$853)-ROW(ScheduleRef!$D$2)+1)/(ScheduleRef!$D$2:$D$853&lt;&gt;""),ROWS(ScheduleCompile!H$1:H6)),COLUMNS($A6:H6))</f>
        <v>0.05</v>
      </c>
      <c r="I6" s="1">
        <f>INDEX(ScheduleRef!$D$2:$AB$853,_xlfn.AGGREGATE(15,6,(ROW(ScheduleRef!$D$2:$AB$853)-ROW(ScheduleRef!$D$2)+1)/(ScheduleRef!$D$2:$D$853&lt;&gt;""),ROWS(ScheduleCompile!I$1:I6)),COLUMNS($A6:I6))</f>
        <v>0.3</v>
      </c>
      <c r="J6" s="1">
        <f>INDEX(ScheduleRef!$D$2:$AB$853,_xlfn.AGGREGATE(15,6,(ROW(ScheduleRef!$D$2:$AB$853)-ROW(ScheduleRef!$D$2)+1)/(ScheduleRef!$D$2:$D$853&lt;&gt;""),ROWS(ScheduleCompile!J$1:J6)),COLUMNS($A6:J6))</f>
        <v>0.3</v>
      </c>
      <c r="K6" s="1">
        <f>INDEX(ScheduleRef!$D$2:$AB$853,_xlfn.AGGREGATE(15,6,(ROW(ScheduleRef!$D$2:$AB$853)-ROW(ScheduleRef!$D$2)+1)/(ScheduleRef!$D$2:$D$853&lt;&gt;""),ROWS(ScheduleCompile!K$1:K6)),COLUMNS($A6:K6))</f>
        <v>0.3</v>
      </c>
      <c r="L6" s="1">
        <f>INDEX(ScheduleRef!$D$2:$AB$853,_xlfn.AGGREGATE(15,6,(ROW(ScheduleRef!$D$2:$AB$853)-ROW(ScheduleRef!$D$2)+1)/(ScheduleRef!$D$2:$D$853&lt;&gt;""),ROWS(ScheduleCompile!L$1:L6)),COLUMNS($A6:L6))</f>
        <v>0.3</v>
      </c>
      <c r="M6" s="1">
        <f>INDEX(ScheduleRef!$D$2:$AB$853,_xlfn.AGGREGATE(15,6,(ROW(ScheduleRef!$D$2:$AB$853)-ROW(ScheduleRef!$D$2)+1)/(ScheduleRef!$D$2:$D$853&lt;&gt;""),ROWS(ScheduleCompile!M$1:M6)),COLUMNS($A6:M6))</f>
        <v>0.3</v>
      </c>
      <c r="N6" s="1">
        <f>INDEX(ScheduleRef!$D$2:$AB$853,_xlfn.AGGREGATE(15,6,(ROW(ScheduleRef!$D$2:$AB$853)-ROW(ScheduleRef!$D$2)+1)/(ScheduleRef!$D$2:$D$853&lt;&gt;""),ROWS(ScheduleCompile!N$1:N6)),COLUMNS($A6:N6))</f>
        <v>0.55000000000000004</v>
      </c>
      <c r="O6" s="1">
        <f>INDEX(ScheduleRef!$D$2:$AB$853,_xlfn.AGGREGATE(15,6,(ROW(ScheduleRef!$D$2:$AB$853)-ROW(ScheduleRef!$D$2)+1)/(ScheduleRef!$D$2:$D$853&lt;&gt;""),ROWS(ScheduleCompile!O$1:O6)),COLUMNS($A6:O6))</f>
        <v>0.55000000000000004</v>
      </c>
      <c r="P6" s="1">
        <f>INDEX(ScheduleRef!$D$2:$AB$853,_xlfn.AGGREGATE(15,6,(ROW(ScheduleRef!$D$2:$AB$853)-ROW(ScheduleRef!$D$2)+1)/(ScheduleRef!$D$2:$D$853&lt;&gt;""),ROWS(ScheduleCompile!P$1:P6)),COLUMNS($A6:P6))</f>
        <v>0.55000000000000004</v>
      </c>
      <c r="Q6" s="1">
        <f>INDEX(ScheduleRef!$D$2:$AB$853,_xlfn.AGGREGATE(15,6,(ROW(ScheduleRef!$D$2:$AB$853)-ROW(ScheduleRef!$D$2)+1)/(ScheduleRef!$D$2:$D$853&lt;&gt;""),ROWS(ScheduleCompile!Q$1:Q6)),COLUMNS($A6:Q6))</f>
        <v>0.55000000000000004</v>
      </c>
      <c r="R6" s="1">
        <f>INDEX(ScheduleRef!$D$2:$AB$853,_xlfn.AGGREGATE(15,6,(ROW(ScheduleRef!$D$2:$AB$853)-ROW(ScheduleRef!$D$2)+1)/(ScheduleRef!$D$2:$D$853&lt;&gt;""),ROWS(ScheduleCompile!R$1:R6)),COLUMNS($A6:R6))</f>
        <v>0.55000000000000004</v>
      </c>
      <c r="S6" s="1">
        <f>INDEX(ScheduleRef!$D$2:$AB$853,_xlfn.AGGREGATE(15,6,(ROW(ScheduleRef!$D$2:$AB$853)-ROW(ScheduleRef!$D$2)+1)/(ScheduleRef!$D$2:$D$853&lt;&gt;""),ROWS(ScheduleCompile!S$1:S6)),COLUMNS($A6:S6))</f>
        <v>0.55000000000000004</v>
      </c>
      <c r="T6" s="1">
        <f>INDEX(ScheduleRef!$D$2:$AB$853,_xlfn.AGGREGATE(15,6,(ROW(ScheduleRef!$D$2:$AB$853)-ROW(ScheduleRef!$D$2)+1)/(ScheduleRef!$D$2:$D$853&lt;&gt;""),ROWS(ScheduleCompile!T$1:T6)),COLUMNS($A6:T6))</f>
        <v>0.55000000000000004</v>
      </c>
      <c r="U6" s="1">
        <f>INDEX(ScheduleRef!$D$2:$AB$853,_xlfn.AGGREGATE(15,6,(ROW(ScheduleRef!$D$2:$AB$853)-ROW(ScheduleRef!$D$2)+1)/(ScheduleRef!$D$2:$D$853&lt;&gt;""),ROWS(ScheduleCompile!U$1:U6)),COLUMNS($A6:U6))</f>
        <v>0.55000000000000004</v>
      </c>
      <c r="V6" s="1">
        <f>INDEX(ScheduleRef!$D$2:$AB$853,_xlfn.AGGREGATE(15,6,(ROW(ScheduleRef!$D$2:$AB$853)-ROW(ScheduleRef!$D$2)+1)/(ScheduleRef!$D$2:$D$853&lt;&gt;""),ROWS(ScheduleCompile!V$1:V6)),COLUMNS($A6:V6))</f>
        <v>0.55000000000000004</v>
      </c>
      <c r="W6" s="1">
        <f>INDEX(ScheduleRef!$D$2:$AB$853,_xlfn.AGGREGATE(15,6,(ROW(ScheduleRef!$D$2:$AB$853)-ROW(ScheduleRef!$D$2)+1)/(ScheduleRef!$D$2:$D$853&lt;&gt;""),ROWS(ScheduleCompile!W$1:W6)),COLUMNS($A6:W6))</f>
        <v>0.55000000000000004</v>
      </c>
      <c r="X6" s="1">
        <f>INDEX(ScheduleRef!$D$2:$AB$853,_xlfn.AGGREGATE(15,6,(ROW(ScheduleRef!$D$2:$AB$853)-ROW(ScheduleRef!$D$2)+1)/(ScheduleRef!$D$2:$D$853&lt;&gt;""),ROWS(ScheduleCompile!X$1:X6)),COLUMNS($A6:X6))</f>
        <v>0.05</v>
      </c>
      <c r="Y6" s="1">
        <f>INDEX(ScheduleRef!$D$2:$AB$853,_xlfn.AGGREGATE(15,6,(ROW(ScheduleRef!$D$2:$AB$853)-ROW(ScheduleRef!$D$2)+1)/(ScheduleRef!$D$2:$D$853&lt;&gt;""),ROWS(ScheduleCompile!Y$1:Y6)),COLUMNS($A6:Y6))</f>
        <v>0.05</v>
      </c>
    </row>
    <row r="7" spans="1:25" x14ac:dyDescent="0.25">
      <c r="A7" s="30" t="str">
        <f>INDEX(ScheduleRef!$D$2:$AB$853,_xlfn.AGGREGATE(15,6,(ROW(ScheduleRef!$D$2:$AB$853)-ROW(ScheduleRef!$D$2)+1)/(ScheduleRef!$D$2:$D$853&lt;&gt;""),ROWS(ScheduleCompile!A$1:A7)),COLUMNS($A7:A7))</f>
        <v>AssemblyReceptacleWD</v>
      </c>
      <c r="B7" s="1">
        <f>INDEX(ScheduleRef!$D$2:$AB$853,_xlfn.AGGREGATE(15,6,(ROW(ScheduleRef!$D$2:$AB$853)-ROW(ScheduleRef!$D$2)+1)/(ScheduleRef!$D$2:$D$853&lt;&gt;""),ROWS(ScheduleCompile!B$1:B7)),COLUMNS($A7:B7))</f>
        <v>0.05</v>
      </c>
      <c r="C7" s="1">
        <f>INDEX(ScheduleRef!$D$2:$AB$853,_xlfn.AGGREGATE(15,6,(ROW(ScheduleRef!$D$2:$AB$853)-ROW(ScheduleRef!$D$2)+1)/(ScheduleRef!$D$2:$D$853&lt;&gt;""),ROWS(ScheduleCompile!C$1:C7)),COLUMNS($A7:C7))</f>
        <v>0.05</v>
      </c>
      <c r="D7" s="1">
        <f>INDEX(ScheduleRef!$D$2:$AB$853,_xlfn.AGGREGATE(15,6,(ROW(ScheduleRef!$D$2:$AB$853)-ROW(ScheduleRef!$D$2)+1)/(ScheduleRef!$D$2:$D$853&lt;&gt;""),ROWS(ScheduleCompile!D$1:D7)),COLUMNS($A7:D7))</f>
        <v>0.05</v>
      </c>
      <c r="E7" s="1">
        <f>INDEX(ScheduleRef!$D$2:$AB$853,_xlfn.AGGREGATE(15,6,(ROW(ScheduleRef!$D$2:$AB$853)-ROW(ScheduleRef!$D$2)+1)/(ScheduleRef!$D$2:$D$853&lt;&gt;""),ROWS(ScheduleCompile!E$1:E7)),COLUMNS($A7:E7))</f>
        <v>0.05</v>
      </c>
      <c r="F7" s="1">
        <f>INDEX(ScheduleRef!$D$2:$AB$853,_xlfn.AGGREGATE(15,6,(ROW(ScheduleRef!$D$2:$AB$853)-ROW(ScheduleRef!$D$2)+1)/(ScheduleRef!$D$2:$D$853&lt;&gt;""),ROWS(ScheduleCompile!F$1:F7)),COLUMNS($A7:F7))</f>
        <v>0.05</v>
      </c>
      <c r="G7" s="1">
        <f>INDEX(ScheduleRef!$D$2:$AB$853,_xlfn.AGGREGATE(15,6,(ROW(ScheduleRef!$D$2:$AB$853)-ROW(ScheduleRef!$D$2)+1)/(ScheduleRef!$D$2:$D$853&lt;&gt;""),ROWS(ScheduleCompile!G$1:G7)),COLUMNS($A7:G7))</f>
        <v>0.05</v>
      </c>
      <c r="H7" s="1">
        <f>INDEX(ScheduleRef!$D$2:$AB$853,_xlfn.AGGREGATE(15,6,(ROW(ScheduleRef!$D$2:$AB$853)-ROW(ScheduleRef!$D$2)+1)/(ScheduleRef!$D$2:$D$853&lt;&gt;""),ROWS(ScheduleCompile!H$1:H7)),COLUMNS($A7:H7))</f>
        <v>0.4</v>
      </c>
      <c r="I7" s="1">
        <f>INDEX(ScheduleRef!$D$2:$AB$853,_xlfn.AGGREGATE(15,6,(ROW(ScheduleRef!$D$2:$AB$853)-ROW(ScheduleRef!$D$2)+1)/(ScheduleRef!$D$2:$D$853&lt;&gt;""),ROWS(ScheduleCompile!I$1:I7)),COLUMNS($A7:I7))</f>
        <v>0.4</v>
      </c>
      <c r="J7" s="1">
        <f>INDEX(ScheduleRef!$D$2:$AB$853,_xlfn.AGGREGATE(15,6,(ROW(ScheduleRef!$D$2:$AB$853)-ROW(ScheduleRef!$D$2)+1)/(ScheduleRef!$D$2:$D$853&lt;&gt;""),ROWS(ScheduleCompile!J$1:J7)),COLUMNS($A7:J7))</f>
        <v>0.4</v>
      </c>
      <c r="K7" s="1">
        <f>INDEX(ScheduleRef!$D$2:$AB$853,_xlfn.AGGREGATE(15,6,(ROW(ScheduleRef!$D$2:$AB$853)-ROW(ScheduleRef!$D$2)+1)/(ScheduleRef!$D$2:$D$853&lt;&gt;""),ROWS(ScheduleCompile!K$1:K7)),COLUMNS($A7:K7))</f>
        <v>0.75</v>
      </c>
      <c r="L7" s="1">
        <f>INDEX(ScheduleRef!$D$2:$AB$853,_xlfn.AGGREGATE(15,6,(ROW(ScheduleRef!$D$2:$AB$853)-ROW(ScheduleRef!$D$2)+1)/(ScheduleRef!$D$2:$D$853&lt;&gt;""),ROWS(ScheduleCompile!L$1:L7)),COLUMNS($A7:L7))</f>
        <v>0.75</v>
      </c>
      <c r="M7" s="1">
        <f>INDEX(ScheduleRef!$D$2:$AB$853,_xlfn.AGGREGATE(15,6,(ROW(ScheduleRef!$D$2:$AB$853)-ROW(ScheduleRef!$D$2)+1)/(ScheduleRef!$D$2:$D$853&lt;&gt;""),ROWS(ScheduleCompile!M$1:M7)),COLUMNS($A7:M7))</f>
        <v>0.75</v>
      </c>
      <c r="N7" s="1">
        <f>INDEX(ScheduleRef!$D$2:$AB$853,_xlfn.AGGREGATE(15,6,(ROW(ScheduleRef!$D$2:$AB$853)-ROW(ScheduleRef!$D$2)+1)/(ScheduleRef!$D$2:$D$853&lt;&gt;""),ROWS(ScheduleCompile!N$1:N7)),COLUMNS($A7:N7))</f>
        <v>0.75</v>
      </c>
      <c r="O7" s="1">
        <f>INDEX(ScheduleRef!$D$2:$AB$853,_xlfn.AGGREGATE(15,6,(ROW(ScheduleRef!$D$2:$AB$853)-ROW(ScheduleRef!$D$2)+1)/(ScheduleRef!$D$2:$D$853&lt;&gt;""),ROWS(ScheduleCompile!O$1:O7)),COLUMNS($A7:O7))</f>
        <v>0.75</v>
      </c>
      <c r="P7" s="1">
        <f>INDEX(ScheduleRef!$D$2:$AB$853,_xlfn.AGGREGATE(15,6,(ROW(ScheduleRef!$D$2:$AB$853)-ROW(ScheduleRef!$D$2)+1)/(ScheduleRef!$D$2:$D$853&lt;&gt;""),ROWS(ScheduleCompile!P$1:P7)),COLUMNS($A7:P7))</f>
        <v>0.75</v>
      </c>
      <c r="Q7" s="1">
        <f>INDEX(ScheduleRef!$D$2:$AB$853,_xlfn.AGGREGATE(15,6,(ROW(ScheduleRef!$D$2:$AB$853)-ROW(ScheduleRef!$D$2)+1)/(ScheduleRef!$D$2:$D$853&lt;&gt;""),ROWS(ScheduleCompile!Q$1:Q7)),COLUMNS($A7:Q7))</f>
        <v>0.75</v>
      </c>
      <c r="R7" s="1">
        <f>INDEX(ScheduleRef!$D$2:$AB$853,_xlfn.AGGREGATE(15,6,(ROW(ScheduleRef!$D$2:$AB$853)-ROW(ScheduleRef!$D$2)+1)/(ScheduleRef!$D$2:$D$853&lt;&gt;""),ROWS(ScheduleCompile!R$1:R7)),COLUMNS($A7:R7))</f>
        <v>0.75</v>
      </c>
      <c r="S7" s="1">
        <f>INDEX(ScheduleRef!$D$2:$AB$853,_xlfn.AGGREGATE(15,6,(ROW(ScheduleRef!$D$2:$AB$853)-ROW(ScheduleRef!$D$2)+1)/(ScheduleRef!$D$2:$D$853&lt;&gt;""),ROWS(ScheduleCompile!S$1:S7)),COLUMNS($A7:S7))</f>
        <v>0.75</v>
      </c>
      <c r="T7" s="1">
        <f>INDEX(ScheduleRef!$D$2:$AB$853,_xlfn.AGGREGATE(15,6,(ROW(ScheduleRef!$D$2:$AB$853)-ROW(ScheduleRef!$D$2)+1)/(ScheduleRef!$D$2:$D$853&lt;&gt;""),ROWS(ScheduleCompile!T$1:T7)),COLUMNS($A7:T7))</f>
        <v>0.75</v>
      </c>
      <c r="U7" s="1">
        <f>INDEX(ScheduleRef!$D$2:$AB$853,_xlfn.AGGREGATE(15,6,(ROW(ScheduleRef!$D$2:$AB$853)-ROW(ScheduleRef!$D$2)+1)/(ScheduleRef!$D$2:$D$853&lt;&gt;""),ROWS(ScheduleCompile!U$1:U7)),COLUMNS($A7:U7))</f>
        <v>0.75</v>
      </c>
      <c r="V7" s="1">
        <f>INDEX(ScheduleRef!$D$2:$AB$853,_xlfn.AGGREGATE(15,6,(ROW(ScheduleRef!$D$2:$AB$853)-ROW(ScheduleRef!$D$2)+1)/(ScheduleRef!$D$2:$D$853&lt;&gt;""),ROWS(ScheduleCompile!V$1:V7)),COLUMNS($A7:V7))</f>
        <v>0.75</v>
      </c>
      <c r="W7" s="1">
        <f>INDEX(ScheduleRef!$D$2:$AB$853,_xlfn.AGGREGATE(15,6,(ROW(ScheduleRef!$D$2:$AB$853)-ROW(ScheduleRef!$D$2)+1)/(ScheduleRef!$D$2:$D$853&lt;&gt;""),ROWS(ScheduleCompile!W$1:W7)),COLUMNS($A7:W7))</f>
        <v>0.75</v>
      </c>
      <c r="X7" s="1">
        <f>INDEX(ScheduleRef!$D$2:$AB$853,_xlfn.AGGREGATE(15,6,(ROW(ScheduleRef!$D$2:$AB$853)-ROW(ScheduleRef!$D$2)+1)/(ScheduleRef!$D$2:$D$853&lt;&gt;""),ROWS(ScheduleCompile!X$1:X7)),COLUMNS($A7:X7))</f>
        <v>0.25</v>
      </c>
      <c r="Y7" s="1">
        <f>INDEX(ScheduleRef!$D$2:$AB$853,_xlfn.AGGREGATE(15,6,(ROW(ScheduleRef!$D$2:$AB$853)-ROW(ScheduleRef!$D$2)+1)/(ScheduleRef!$D$2:$D$853&lt;&gt;""),ROWS(ScheduleCompile!Y$1:Y7)),COLUMNS($A7:Y7))</f>
        <v>0.05</v>
      </c>
    </row>
    <row r="8" spans="1:25" x14ac:dyDescent="0.25">
      <c r="A8" s="30" t="str">
        <f>INDEX(ScheduleRef!$D$2:$AB$853,_xlfn.AGGREGATE(15,6,(ROW(ScheduleRef!$D$2:$AB$853)-ROW(ScheduleRef!$D$2)+1)/(ScheduleRef!$D$2:$D$853&lt;&gt;""),ROWS(ScheduleCompile!A$1:A8)),COLUMNS($A8:A8))</f>
        <v>AssemblyReceptacleSat</v>
      </c>
      <c r="B8" s="1">
        <f>INDEX(ScheduleRef!$D$2:$AB$853,_xlfn.AGGREGATE(15,6,(ROW(ScheduleRef!$D$2:$AB$853)-ROW(ScheduleRef!$D$2)+1)/(ScheduleRef!$D$2:$D$853&lt;&gt;""),ROWS(ScheduleCompile!B$1:B8)),COLUMNS($A8:B8))</f>
        <v>0.05</v>
      </c>
      <c r="C8" s="1">
        <f>INDEX(ScheduleRef!$D$2:$AB$853,_xlfn.AGGREGATE(15,6,(ROW(ScheduleRef!$D$2:$AB$853)-ROW(ScheduleRef!$D$2)+1)/(ScheduleRef!$D$2:$D$853&lt;&gt;""),ROWS(ScheduleCompile!C$1:C8)),COLUMNS($A8:C8))</f>
        <v>0.05</v>
      </c>
      <c r="D8" s="1">
        <f>INDEX(ScheduleRef!$D$2:$AB$853,_xlfn.AGGREGATE(15,6,(ROW(ScheduleRef!$D$2:$AB$853)-ROW(ScheduleRef!$D$2)+1)/(ScheduleRef!$D$2:$D$853&lt;&gt;""),ROWS(ScheduleCompile!D$1:D8)),COLUMNS($A8:D8))</f>
        <v>0.05</v>
      </c>
      <c r="E8" s="1">
        <f>INDEX(ScheduleRef!$D$2:$AB$853,_xlfn.AGGREGATE(15,6,(ROW(ScheduleRef!$D$2:$AB$853)-ROW(ScheduleRef!$D$2)+1)/(ScheduleRef!$D$2:$D$853&lt;&gt;""),ROWS(ScheduleCompile!E$1:E8)),COLUMNS($A8:E8))</f>
        <v>0.05</v>
      </c>
      <c r="F8" s="1">
        <f>INDEX(ScheduleRef!$D$2:$AB$853,_xlfn.AGGREGATE(15,6,(ROW(ScheduleRef!$D$2:$AB$853)-ROW(ScheduleRef!$D$2)+1)/(ScheduleRef!$D$2:$D$853&lt;&gt;""),ROWS(ScheduleCompile!F$1:F8)),COLUMNS($A8:F8))</f>
        <v>0.05</v>
      </c>
      <c r="G8" s="1">
        <f>INDEX(ScheduleRef!$D$2:$AB$853,_xlfn.AGGREGATE(15,6,(ROW(ScheduleRef!$D$2:$AB$853)-ROW(ScheduleRef!$D$2)+1)/(ScheduleRef!$D$2:$D$853&lt;&gt;""),ROWS(ScheduleCompile!G$1:G8)),COLUMNS($A8:G8))</f>
        <v>0.05</v>
      </c>
      <c r="H8" s="1">
        <f>INDEX(ScheduleRef!$D$2:$AB$853,_xlfn.AGGREGATE(15,6,(ROW(ScheduleRef!$D$2:$AB$853)-ROW(ScheduleRef!$D$2)+1)/(ScheduleRef!$D$2:$D$853&lt;&gt;""),ROWS(ScheduleCompile!H$1:H8)),COLUMNS($A8:H8))</f>
        <v>0.05</v>
      </c>
      <c r="I8" s="1">
        <f>INDEX(ScheduleRef!$D$2:$AB$853,_xlfn.AGGREGATE(15,6,(ROW(ScheduleRef!$D$2:$AB$853)-ROW(ScheduleRef!$D$2)+1)/(ScheduleRef!$D$2:$D$853&lt;&gt;""),ROWS(ScheduleCompile!I$1:I8)),COLUMNS($A8:I8))</f>
        <v>0.3</v>
      </c>
      <c r="J8" s="1">
        <f>INDEX(ScheduleRef!$D$2:$AB$853,_xlfn.AGGREGATE(15,6,(ROW(ScheduleRef!$D$2:$AB$853)-ROW(ScheduleRef!$D$2)+1)/(ScheduleRef!$D$2:$D$853&lt;&gt;""),ROWS(ScheduleCompile!J$1:J8)),COLUMNS($A8:J8))</f>
        <v>0.3</v>
      </c>
      <c r="K8" s="1">
        <f>INDEX(ScheduleRef!$D$2:$AB$853,_xlfn.AGGREGATE(15,6,(ROW(ScheduleRef!$D$2:$AB$853)-ROW(ScheduleRef!$D$2)+1)/(ScheduleRef!$D$2:$D$853&lt;&gt;""),ROWS(ScheduleCompile!K$1:K8)),COLUMNS($A8:K8))</f>
        <v>0.5</v>
      </c>
      <c r="L8" s="1">
        <f>INDEX(ScheduleRef!$D$2:$AB$853,_xlfn.AGGREGATE(15,6,(ROW(ScheduleRef!$D$2:$AB$853)-ROW(ScheduleRef!$D$2)+1)/(ScheduleRef!$D$2:$D$853&lt;&gt;""),ROWS(ScheduleCompile!L$1:L8)),COLUMNS($A8:L8))</f>
        <v>0.5</v>
      </c>
      <c r="M8" s="1">
        <f>INDEX(ScheduleRef!$D$2:$AB$853,_xlfn.AGGREGATE(15,6,(ROW(ScheduleRef!$D$2:$AB$853)-ROW(ScheduleRef!$D$2)+1)/(ScheduleRef!$D$2:$D$853&lt;&gt;""),ROWS(ScheduleCompile!M$1:M8)),COLUMNS($A8:M8))</f>
        <v>0.5</v>
      </c>
      <c r="N8" s="1">
        <f>INDEX(ScheduleRef!$D$2:$AB$853,_xlfn.AGGREGATE(15,6,(ROW(ScheduleRef!$D$2:$AB$853)-ROW(ScheduleRef!$D$2)+1)/(ScheduleRef!$D$2:$D$853&lt;&gt;""),ROWS(ScheduleCompile!N$1:N8)),COLUMNS($A8:N8))</f>
        <v>0.5</v>
      </c>
      <c r="O8" s="1">
        <f>INDEX(ScheduleRef!$D$2:$AB$853,_xlfn.AGGREGATE(15,6,(ROW(ScheduleRef!$D$2:$AB$853)-ROW(ScheduleRef!$D$2)+1)/(ScheduleRef!$D$2:$D$853&lt;&gt;""),ROWS(ScheduleCompile!O$1:O8)),COLUMNS($A8:O8))</f>
        <v>0.5</v>
      </c>
      <c r="P8" s="1">
        <f>INDEX(ScheduleRef!$D$2:$AB$853,_xlfn.AGGREGATE(15,6,(ROW(ScheduleRef!$D$2:$AB$853)-ROW(ScheduleRef!$D$2)+1)/(ScheduleRef!$D$2:$D$853&lt;&gt;""),ROWS(ScheduleCompile!P$1:P8)),COLUMNS($A8:P8))</f>
        <v>0.5</v>
      </c>
      <c r="Q8" s="1">
        <f>INDEX(ScheduleRef!$D$2:$AB$853,_xlfn.AGGREGATE(15,6,(ROW(ScheduleRef!$D$2:$AB$853)-ROW(ScheduleRef!$D$2)+1)/(ScheduleRef!$D$2:$D$853&lt;&gt;""),ROWS(ScheduleCompile!Q$1:Q8)),COLUMNS($A8:Q8))</f>
        <v>0.5</v>
      </c>
      <c r="R8" s="1">
        <f>INDEX(ScheduleRef!$D$2:$AB$853,_xlfn.AGGREGATE(15,6,(ROW(ScheduleRef!$D$2:$AB$853)-ROW(ScheduleRef!$D$2)+1)/(ScheduleRef!$D$2:$D$853&lt;&gt;""),ROWS(ScheduleCompile!R$1:R8)),COLUMNS($A8:R8))</f>
        <v>0.5</v>
      </c>
      <c r="S8" s="1">
        <f>INDEX(ScheduleRef!$D$2:$AB$853,_xlfn.AGGREGATE(15,6,(ROW(ScheduleRef!$D$2:$AB$853)-ROW(ScheduleRef!$D$2)+1)/(ScheduleRef!$D$2:$D$853&lt;&gt;""),ROWS(ScheduleCompile!S$1:S8)),COLUMNS($A8:S8))</f>
        <v>0.5</v>
      </c>
      <c r="T8" s="1">
        <f>INDEX(ScheduleRef!$D$2:$AB$853,_xlfn.AGGREGATE(15,6,(ROW(ScheduleRef!$D$2:$AB$853)-ROW(ScheduleRef!$D$2)+1)/(ScheduleRef!$D$2:$D$853&lt;&gt;""),ROWS(ScheduleCompile!T$1:T8)),COLUMNS($A8:T8))</f>
        <v>0.5</v>
      </c>
      <c r="U8" s="1">
        <f>INDEX(ScheduleRef!$D$2:$AB$853,_xlfn.AGGREGATE(15,6,(ROW(ScheduleRef!$D$2:$AB$853)-ROW(ScheduleRef!$D$2)+1)/(ScheduleRef!$D$2:$D$853&lt;&gt;""),ROWS(ScheduleCompile!U$1:U8)),COLUMNS($A8:U8))</f>
        <v>0.5</v>
      </c>
      <c r="V8" s="1">
        <f>INDEX(ScheduleRef!$D$2:$AB$853,_xlfn.AGGREGATE(15,6,(ROW(ScheduleRef!$D$2:$AB$853)-ROW(ScheduleRef!$D$2)+1)/(ScheduleRef!$D$2:$D$853&lt;&gt;""),ROWS(ScheduleCompile!V$1:V8)),COLUMNS($A8:V8))</f>
        <v>0.5</v>
      </c>
      <c r="W8" s="1">
        <f>INDEX(ScheduleRef!$D$2:$AB$853,_xlfn.AGGREGATE(15,6,(ROW(ScheduleRef!$D$2:$AB$853)-ROW(ScheduleRef!$D$2)+1)/(ScheduleRef!$D$2:$D$853&lt;&gt;""),ROWS(ScheduleCompile!W$1:W8)),COLUMNS($A8:W8))</f>
        <v>0.5</v>
      </c>
      <c r="X8" s="1">
        <f>INDEX(ScheduleRef!$D$2:$AB$853,_xlfn.AGGREGATE(15,6,(ROW(ScheduleRef!$D$2:$AB$853)-ROW(ScheduleRef!$D$2)+1)/(ScheduleRef!$D$2:$D$853&lt;&gt;""),ROWS(ScheduleCompile!X$1:X8)),COLUMNS($A8:X8))</f>
        <v>0.5</v>
      </c>
      <c r="Y8" s="1">
        <f>INDEX(ScheduleRef!$D$2:$AB$853,_xlfn.AGGREGATE(15,6,(ROW(ScheduleRef!$D$2:$AB$853)-ROW(ScheduleRef!$D$2)+1)/(ScheduleRef!$D$2:$D$853&lt;&gt;""),ROWS(ScheduleCompile!Y$1:Y8)),COLUMNS($A8:Y8))</f>
        <v>0.05</v>
      </c>
    </row>
    <row r="9" spans="1:25" x14ac:dyDescent="0.25">
      <c r="A9" s="30" t="str">
        <f>INDEX(ScheduleRef!$D$2:$AB$853,_xlfn.AGGREGATE(15,6,(ROW(ScheduleRef!$D$2:$AB$853)-ROW(ScheduleRef!$D$2)+1)/(ScheduleRef!$D$2:$D$853&lt;&gt;""),ROWS(ScheduleCompile!A$1:A9)),COLUMNS($A9:A9))</f>
        <v>AssemblyReceptacleSun</v>
      </c>
      <c r="B9" s="1">
        <f>INDEX(ScheduleRef!$D$2:$AB$853,_xlfn.AGGREGATE(15,6,(ROW(ScheduleRef!$D$2:$AB$853)-ROW(ScheduleRef!$D$2)+1)/(ScheduleRef!$D$2:$D$853&lt;&gt;""),ROWS(ScheduleCompile!B$1:B9)),COLUMNS($A9:B9))</f>
        <v>0.05</v>
      </c>
      <c r="C9" s="1">
        <f>INDEX(ScheduleRef!$D$2:$AB$853,_xlfn.AGGREGATE(15,6,(ROW(ScheduleRef!$D$2:$AB$853)-ROW(ScheduleRef!$D$2)+1)/(ScheduleRef!$D$2:$D$853&lt;&gt;""),ROWS(ScheduleCompile!C$1:C9)),COLUMNS($A9:C9))</f>
        <v>0.05</v>
      </c>
      <c r="D9" s="1">
        <f>INDEX(ScheduleRef!$D$2:$AB$853,_xlfn.AGGREGATE(15,6,(ROW(ScheduleRef!$D$2:$AB$853)-ROW(ScheduleRef!$D$2)+1)/(ScheduleRef!$D$2:$D$853&lt;&gt;""),ROWS(ScheduleCompile!D$1:D9)),COLUMNS($A9:D9))</f>
        <v>0.05</v>
      </c>
      <c r="E9" s="1">
        <f>INDEX(ScheduleRef!$D$2:$AB$853,_xlfn.AGGREGATE(15,6,(ROW(ScheduleRef!$D$2:$AB$853)-ROW(ScheduleRef!$D$2)+1)/(ScheduleRef!$D$2:$D$853&lt;&gt;""),ROWS(ScheduleCompile!E$1:E9)),COLUMNS($A9:E9))</f>
        <v>0.05</v>
      </c>
      <c r="F9" s="1">
        <f>INDEX(ScheduleRef!$D$2:$AB$853,_xlfn.AGGREGATE(15,6,(ROW(ScheduleRef!$D$2:$AB$853)-ROW(ScheduleRef!$D$2)+1)/(ScheduleRef!$D$2:$D$853&lt;&gt;""),ROWS(ScheduleCompile!F$1:F9)),COLUMNS($A9:F9))</f>
        <v>0.05</v>
      </c>
      <c r="G9" s="1">
        <f>INDEX(ScheduleRef!$D$2:$AB$853,_xlfn.AGGREGATE(15,6,(ROW(ScheduleRef!$D$2:$AB$853)-ROW(ScheduleRef!$D$2)+1)/(ScheduleRef!$D$2:$D$853&lt;&gt;""),ROWS(ScheduleCompile!G$1:G9)),COLUMNS($A9:G9))</f>
        <v>0.05</v>
      </c>
      <c r="H9" s="1">
        <f>INDEX(ScheduleRef!$D$2:$AB$853,_xlfn.AGGREGATE(15,6,(ROW(ScheduleRef!$D$2:$AB$853)-ROW(ScheduleRef!$D$2)+1)/(ScheduleRef!$D$2:$D$853&lt;&gt;""),ROWS(ScheduleCompile!H$1:H9)),COLUMNS($A9:H9))</f>
        <v>0.05</v>
      </c>
      <c r="I9" s="1">
        <f>INDEX(ScheduleRef!$D$2:$AB$853,_xlfn.AGGREGATE(15,6,(ROW(ScheduleRef!$D$2:$AB$853)-ROW(ScheduleRef!$D$2)+1)/(ScheduleRef!$D$2:$D$853&lt;&gt;""),ROWS(ScheduleCompile!I$1:I9)),COLUMNS($A9:I9))</f>
        <v>0.3</v>
      </c>
      <c r="J9" s="1">
        <f>INDEX(ScheduleRef!$D$2:$AB$853,_xlfn.AGGREGATE(15,6,(ROW(ScheduleRef!$D$2:$AB$853)-ROW(ScheduleRef!$D$2)+1)/(ScheduleRef!$D$2:$D$853&lt;&gt;""),ROWS(ScheduleCompile!J$1:J9)),COLUMNS($A9:J9))</f>
        <v>0.3</v>
      </c>
      <c r="K9" s="1">
        <f>INDEX(ScheduleRef!$D$2:$AB$853,_xlfn.AGGREGATE(15,6,(ROW(ScheduleRef!$D$2:$AB$853)-ROW(ScheduleRef!$D$2)+1)/(ScheduleRef!$D$2:$D$853&lt;&gt;""),ROWS(ScheduleCompile!K$1:K9)),COLUMNS($A9:K9))</f>
        <v>0.3</v>
      </c>
      <c r="L9" s="1">
        <f>INDEX(ScheduleRef!$D$2:$AB$853,_xlfn.AGGREGATE(15,6,(ROW(ScheduleRef!$D$2:$AB$853)-ROW(ScheduleRef!$D$2)+1)/(ScheduleRef!$D$2:$D$853&lt;&gt;""),ROWS(ScheduleCompile!L$1:L9)),COLUMNS($A9:L9))</f>
        <v>0.3</v>
      </c>
      <c r="M9" s="1">
        <f>INDEX(ScheduleRef!$D$2:$AB$853,_xlfn.AGGREGATE(15,6,(ROW(ScheduleRef!$D$2:$AB$853)-ROW(ScheduleRef!$D$2)+1)/(ScheduleRef!$D$2:$D$853&lt;&gt;""),ROWS(ScheduleCompile!M$1:M9)),COLUMNS($A9:M9))</f>
        <v>0.3</v>
      </c>
      <c r="N9" s="1">
        <f>INDEX(ScheduleRef!$D$2:$AB$853,_xlfn.AGGREGATE(15,6,(ROW(ScheduleRef!$D$2:$AB$853)-ROW(ScheduleRef!$D$2)+1)/(ScheduleRef!$D$2:$D$853&lt;&gt;""),ROWS(ScheduleCompile!N$1:N9)),COLUMNS($A9:N9))</f>
        <v>0.65</v>
      </c>
      <c r="O9" s="1">
        <f>INDEX(ScheduleRef!$D$2:$AB$853,_xlfn.AGGREGATE(15,6,(ROW(ScheduleRef!$D$2:$AB$853)-ROW(ScheduleRef!$D$2)+1)/(ScheduleRef!$D$2:$D$853&lt;&gt;""),ROWS(ScheduleCompile!O$1:O9)),COLUMNS($A9:O9))</f>
        <v>0.65</v>
      </c>
      <c r="P9" s="1">
        <f>INDEX(ScheduleRef!$D$2:$AB$853,_xlfn.AGGREGATE(15,6,(ROW(ScheduleRef!$D$2:$AB$853)-ROW(ScheduleRef!$D$2)+1)/(ScheduleRef!$D$2:$D$853&lt;&gt;""),ROWS(ScheduleCompile!P$1:P9)),COLUMNS($A9:P9))</f>
        <v>0.65</v>
      </c>
      <c r="Q9" s="1">
        <f>INDEX(ScheduleRef!$D$2:$AB$853,_xlfn.AGGREGATE(15,6,(ROW(ScheduleRef!$D$2:$AB$853)-ROW(ScheduleRef!$D$2)+1)/(ScheduleRef!$D$2:$D$853&lt;&gt;""),ROWS(ScheduleCompile!Q$1:Q9)),COLUMNS($A9:Q9))</f>
        <v>0.65</v>
      </c>
      <c r="R9" s="1">
        <f>INDEX(ScheduleRef!$D$2:$AB$853,_xlfn.AGGREGATE(15,6,(ROW(ScheduleRef!$D$2:$AB$853)-ROW(ScheduleRef!$D$2)+1)/(ScheduleRef!$D$2:$D$853&lt;&gt;""),ROWS(ScheduleCompile!R$1:R9)),COLUMNS($A9:R9))</f>
        <v>0.65</v>
      </c>
      <c r="S9" s="1">
        <f>INDEX(ScheduleRef!$D$2:$AB$853,_xlfn.AGGREGATE(15,6,(ROW(ScheduleRef!$D$2:$AB$853)-ROW(ScheduleRef!$D$2)+1)/(ScheduleRef!$D$2:$D$853&lt;&gt;""),ROWS(ScheduleCompile!S$1:S9)),COLUMNS($A9:S9))</f>
        <v>0.65</v>
      </c>
      <c r="T9" s="1">
        <f>INDEX(ScheduleRef!$D$2:$AB$853,_xlfn.AGGREGATE(15,6,(ROW(ScheduleRef!$D$2:$AB$853)-ROW(ScheduleRef!$D$2)+1)/(ScheduleRef!$D$2:$D$853&lt;&gt;""),ROWS(ScheduleCompile!T$1:T9)),COLUMNS($A9:T9))</f>
        <v>0.65</v>
      </c>
      <c r="U9" s="1">
        <f>INDEX(ScheduleRef!$D$2:$AB$853,_xlfn.AGGREGATE(15,6,(ROW(ScheduleRef!$D$2:$AB$853)-ROW(ScheduleRef!$D$2)+1)/(ScheduleRef!$D$2:$D$853&lt;&gt;""),ROWS(ScheduleCompile!U$1:U9)),COLUMNS($A9:U9))</f>
        <v>0.65</v>
      </c>
      <c r="V9" s="1">
        <f>INDEX(ScheduleRef!$D$2:$AB$853,_xlfn.AGGREGATE(15,6,(ROW(ScheduleRef!$D$2:$AB$853)-ROW(ScheduleRef!$D$2)+1)/(ScheduleRef!$D$2:$D$853&lt;&gt;""),ROWS(ScheduleCompile!V$1:V9)),COLUMNS($A9:V9))</f>
        <v>0.65</v>
      </c>
      <c r="W9" s="1">
        <f>INDEX(ScheduleRef!$D$2:$AB$853,_xlfn.AGGREGATE(15,6,(ROW(ScheduleRef!$D$2:$AB$853)-ROW(ScheduleRef!$D$2)+1)/(ScheduleRef!$D$2:$D$853&lt;&gt;""),ROWS(ScheduleCompile!W$1:W9)),COLUMNS($A9:W9))</f>
        <v>0.65</v>
      </c>
      <c r="X9" s="1">
        <f>INDEX(ScheduleRef!$D$2:$AB$853,_xlfn.AGGREGATE(15,6,(ROW(ScheduleRef!$D$2:$AB$853)-ROW(ScheduleRef!$D$2)+1)/(ScheduleRef!$D$2:$D$853&lt;&gt;""),ROWS(ScheduleCompile!X$1:X9)),COLUMNS($A9:X9))</f>
        <v>0.05</v>
      </c>
      <c r="Y9" s="1">
        <f>INDEX(ScheduleRef!$D$2:$AB$853,_xlfn.AGGREGATE(15,6,(ROW(ScheduleRef!$D$2:$AB$853)-ROW(ScheduleRef!$D$2)+1)/(ScheduleRef!$D$2:$D$853&lt;&gt;""),ROWS(ScheduleCompile!Y$1:Y9)),COLUMNS($A9:Y9))</f>
        <v>0.05</v>
      </c>
    </row>
    <row r="10" spans="1:25" x14ac:dyDescent="0.25">
      <c r="A10" s="30" t="str">
        <f>INDEX(ScheduleRef!$D$2:$AB$853,_xlfn.AGGREGATE(15,6,(ROW(ScheduleRef!$D$2:$AB$853)-ROW(ScheduleRef!$D$2)+1)/(ScheduleRef!$D$2:$D$853&lt;&gt;""),ROWS(ScheduleCompile!A$1:A10)),COLUMNS($A10:A10))</f>
        <v>AssemblyHVACAvailWD</v>
      </c>
      <c r="B10" s="1">
        <f>INDEX(ScheduleRef!$D$2:$AB$853,_xlfn.AGGREGATE(15,6,(ROW(ScheduleRef!$D$2:$AB$853)-ROW(ScheduleRef!$D$2)+1)/(ScheduleRef!$D$2:$D$853&lt;&gt;""),ROWS(ScheduleCompile!B$1:B10)),COLUMNS($A10:B10))</f>
        <v>0</v>
      </c>
      <c r="C10" s="1">
        <f>INDEX(ScheduleRef!$D$2:$AB$853,_xlfn.AGGREGATE(15,6,(ROW(ScheduleRef!$D$2:$AB$853)-ROW(ScheduleRef!$D$2)+1)/(ScheduleRef!$D$2:$D$853&lt;&gt;""),ROWS(ScheduleCompile!C$1:C10)),COLUMNS($A10:C10))</f>
        <v>0</v>
      </c>
      <c r="D10" s="1">
        <f>INDEX(ScheduleRef!$D$2:$AB$853,_xlfn.AGGREGATE(15,6,(ROW(ScheduleRef!$D$2:$AB$853)-ROW(ScheduleRef!$D$2)+1)/(ScheduleRef!$D$2:$D$853&lt;&gt;""),ROWS(ScheduleCompile!D$1:D10)),COLUMNS($A10:D10))</f>
        <v>0</v>
      </c>
      <c r="E10" s="1">
        <f>INDEX(ScheduleRef!$D$2:$AB$853,_xlfn.AGGREGATE(15,6,(ROW(ScheduleRef!$D$2:$AB$853)-ROW(ScheduleRef!$D$2)+1)/(ScheduleRef!$D$2:$D$853&lt;&gt;""),ROWS(ScheduleCompile!E$1:E10)),COLUMNS($A10:E10))</f>
        <v>0</v>
      </c>
      <c r="F10" s="1">
        <f>INDEX(ScheduleRef!$D$2:$AB$853,_xlfn.AGGREGATE(15,6,(ROW(ScheduleRef!$D$2:$AB$853)-ROW(ScheduleRef!$D$2)+1)/(ScheduleRef!$D$2:$D$853&lt;&gt;""),ROWS(ScheduleCompile!F$1:F10)),COLUMNS($A10:F10))</f>
        <v>0</v>
      </c>
      <c r="G10" s="1">
        <f>INDEX(ScheduleRef!$D$2:$AB$853,_xlfn.AGGREGATE(15,6,(ROW(ScheduleRef!$D$2:$AB$853)-ROW(ScheduleRef!$D$2)+1)/(ScheduleRef!$D$2:$D$853&lt;&gt;""),ROWS(ScheduleCompile!G$1:G10)),COLUMNS($A10:G10))</f>
        <v>0</v>
      </c>
      <c r="H10" s="1">
        <f>INDEX(ScheduleRef!$D$2:$AB$853,_xlfn.AGGREGATE(15,6,(ROW(ScheduleRef!$D$2:$AB$853)-ROW(ScheduleRef!$D$2)+1)/(ScheduleRef!$D$2:$D$853&lt;&gt;""),ROWS(ScheduleCompile!H$1:H10)),COLUMNS($A10:H10))</f>
        <v>0</v>
      </c>
      <c r="I10" s="1">
        <f>INDEX(ScheduleRef!$D$2:$AB$853,_xlfn.AGGREGATE(15,6,(ROW(ScheduleRef!$D$2:$AB$853)-ROW(ScheduleRef!$D$2)+1)/(ScheduleRef!$D$2:$D$853&lt;&gt;""),ROWS(ScheduleCompile!I$1:I10)),COLUMNS($A10:I10))</f>
        <v>1</v>
      </c>
      <c r="J10" s="1">
        <f>INDEX(ScheduleRef!$D$2:$AB$853,_xlfn.AGGREGATE(15,6,(ROW(ScheduleRef!$D$2:$AB$853)-ROW(ScheduleRef!$D$2)+1)/(ScheduleRef!$D$2:$D$853&lt;&gt;""),ROWS(ScheduleCompile!J$1:J10)),COLUMNS($A10:J10))</f>
        <v>1</v>
      </c>
      <c r="K10" s="1">
        <f>INDEX(ScheduleRef!$D$2:$AB$853,_xlfn.AGGREGATE(15,6,(ROW(ScheduleRef!$D$2:$AB$853)-ROW(ScheduleRef!$D$2)+1)/(ScheduleRef!$D$2:$D$853&lt;&gt;""),ROWS(ScheduleCompile!K$1:K10)),COLUMNS($A10:K10))</f>
        <v>1</v>
      </c>
      <c r="L10" s="1">
        <f>INDEX(ScheduleRef!$D$2:$AB$853,_xlfn.AGGREGATE(15,6,(ROW(ScheduleRef!$D$2:$AB$853)-ROW(ScheduleRef!$D$2)+1)/(ScheduleRef!$D$2:$D$853&lt;&gt;""),ROWS(ScheduleCompile!L$1:L10)),COLUMNS($A10:L10))</f>
        <v>1</v>
      </c>
      <c r="M10" s="1">
        <f>INDEX(ScheduleRef!$D$2:$AB$853,_xlfn.AGGREGATE(15,6,(ROW(ScheduleRef!$D$2:$AB$853)-ROW(ScheduleRef!$D$2)+1)/(ScheduleRef!$D$2:$D$853&lt;&gt;""),ROWS(ScheduleCompile!M$1:M10)),COLUMNS($A10:M10))</f>
        <v>1</v>
      </c>
      <c r="N10" s="1">
        <f>INDEX(ScheduleRef!$D$2:$AB$853,_xlfn.AGGREGATE(15,6,(ROW(ScheduleRef!$D$2:$AB$853)-ROW(ScheduleRef!$D$2)+1)/(ScheduleRef!$D$2:$D$853&lt;&gt;""),ROWS(ScheduleCompile!N$1:N10)),COLUMNS($A10:N10))</f>
        <v>1</v>
      </c>
      <c r="O10" s="1">
        <f>INDEX(ScheduleRef!$D$2:$AB$853,_xlfn.AGGREGATE(15,6,(ROW(ScheduleRef!$D$2:$AB$853)-ROW(ScheduleRef!$D$2)+1)/(ScheduleRef!$D$2:$D$853&lt;&gt;""),ROWS(ScheduleCompile!O$1:O10)),COLUMNS($A10:O10))</f>
        <v>1</v>
      </c>
      <c r="P10" s="1">
        <f>INDEX(ScheduleRef!$D$2:$AB$853,_xlfn.AGGREGATE(15,6,(ROW(ScheduleRef!$D$2:$AB$853)-ROW(ScheduleRef!$D$2)+1)/(ScheduleRef!$D$2:$D$853&lt;&gt;""),ROWS(ScheduleCompile!P$1:P10)),COLUMNS($A10:P10))</f>
        <v>1</v>
      </c>
      <c r="Q10" s="1">
        <f>INDEX(ScheduleRef!$D$2:$AB$853,_xlfn.AGGREGATE(15,6,(ROW(ScheduleRef!$D$2:$AB$853)-ROW(ScheduleRef!$D$2)+1)/(ScheduleRef!$D$2:$D$853&lt;&gt;""),ROWS(ScheduleCompile!Q$1:Q10)),COLUMNS($A10:Q10))</f>
        <v>1</v>
      </c>
      <c r="R10" s="1">
        <f>INDEX(ScheduleRef!$D$2:$AB$853,_xlfn.AGGREGATE(15,6,(ROW(ScheduleRef!$D$2:$AB$853)-ROW(ScheduleRef!$D$2)+1)/(ScheduleRef!$D$2:$D$853&lt;&gt;""),ROWS(ScheduleCompile!R$1:R10)),COLUMNS($A10:R10))</f>
        <v>1</v>
      </c>
      <c r="S10" s="1">
        <f>INDEX(ScheduleRef!$D$2:$AB$853,_xlfn.AGGREGATE(15,6,(ROW(ScheduleRef!$D$2:$AB$853)-ROW(ScheduleRef!$D$2)+1)/(ScheduleRef!$D$2:$D$853&lt;&gt;""),ROWS(ScheduleCompile!S$1:S10)),COLUMNS($A10:S10))</f>
        <v>1</v>
      </c>
      <c r="T10" s="1">
        <f>INDEX(ScheduleRef!$D$2:$AB$853,_xlfn.AGGREGATE(15,6,(ROW(ScheduleRef!$D$2:$AB$853)-ROW(ScheduleRef!$D$2)+1)/(ScheduleRef!$D$2:$D$853&lt;&gt;""),ROWS(ScheduleCompile!T$1:T10)),COLUMNS($A10:T10))</f>
        <v>1</v>
      </c>
      <c r="U10" s="1">
        <f>INDEX(ScheduleRef!$D$2:$AB$853,_xlfn.AGGREGATE(15,6,(ROW(ScheduleRef!$D$2:$AB$853)-ROW(ScheduleRef!$D$2)+1)/(ScheduleRef!$D$2:$D$853&lt;&gt;""),ROWS(ScheduleCompile!U$1:U10)),COLUMNS($A10:U10))</f>
        <v>1</v>
      </c>
      <c r="V10" s="1">
        <f>INDEX(ScheduleRef!$D$2:$AB$853,_xlfn.AGGREGATE(15,6,(ROW(ScheduleRef!$D$2:$AB$853)-ROW(ScheduleRef!$D$2)+1)/(ScheduleRef!$D$2:$D$853&lt;&gt;""),ROWS(ScheduleCompile!V$1:V10)),COLUMNS($A10:V10))</f>
        <v>1</v>
      </c>
      <c r="W10" s="1">
        <f>INDEX(ScheduleRef!$D$2:$AB$853,_xlfn.AGGREGATE(15,6,(ROW(ScheduleRef!$D$2:$AB$853)-ROW(ScheduleRef!$D$2)+1)/(ScheduleRef!$D$2:$D$853&lt;&gt;""),ROWS(ScheduleCompile!W$1:W10)),COLUMNS($A10:W10))</f>
        <v>1</v>
      </c>
      <c r="X10" s="1">
        <f>INDEX(ScheduleRef!$D$2:$AB$853,_xlfn.AGGREGATE(15,6,(ROW(ScheduleRef!$D$2:$AB$853)-ROW(ScheduleRef!$D$2)+1)/(ScheduleRef!$D$2:$D$853&lt;&gt;""),ROWS(ScheduleCompile!X$1:X10)),COLUMNS($A10:X10))</f>
        <v>1</v>
      </c>
      <c r="Y10" s="1">
        <f>INDEX(ScheduleRef!$D$2:$AB$853,_xlfn.AGGREGATE(15,6,(ROW(ScheduleRef!$D$2:$AB$853)-ROW(ScheduleRef!$D$2)+1)/(ScheduleRef!$D$2:$D$853&lt;&gt;""),ROWS(ScheduleCompile!Y$1:Y10)),COLUMNS($A10:Y10))</f>
        <v>0</v>
      </c>
    </row>
    <row r="11" spans="1:25" x14ac:dyDescent="0.25">
      <c r="A11" s="30" t="str">
        <f>INDEX(ScheduleRef!$D$2:$AB$853,_xlfn.AGGREGATE(15,6,(ROW(ScheduleRef!$D$2:$AB$853)-ROW(ScheduleRef!$D$2)+1)/(ScheduleRef!$D$2:$D$853&lt;&gt;""),ROWS(ScheduleCompile!A$1:A11)),COLUMNS($A11:A11))</f>
        <v>AssemblyHVACAvailSat</v>
      </c>
      <c r="B11" s="1">
        <f>INDEX(ScheduleRef!$D$2:$AB$853,_xlfn.AGGREGATE(15,6,(ROW(ScheduleRef!$D$2:$AB$853)-ROW(ScheduleRef!$D$2)+1)/(ScheduleRef!$D$2:$D$853&lt;&gt;""),ROWS(ScheduleCompile!B$1:B11)),COLUMNS($A11:B11))</f>
        <v>0</v>
      </c>
      <c r="C11" s="1">
        <f>INDEX(ScheduleRef!$D$2:$AB$853,_xlfn.AGGREGATE(15,6,(ROW(ScheduleRef!$D$2:$AB$853)-ROW(ScheduleRef!$D$2)+1)/(ScheduleRef!$D$2:$D$853&lt;&gt;""),ROWS(ScheduleCompile!C$1:C11)),COLUMNS($A11:C11))</f>
        <v>0</v>
      </c>
      <c r="D11" s="1">
        <f>INDEX(ScheduleRef!$D$2:$AB$853,_xlfn.AGGREGATE(15,6,(ROW(ScheduleRef!$D$2:$AB$853)-ROW(ScheduleRef!$D$2)+1)/(ScheduleRef!$D$2:$D$853&lt;&gt;""),ROWS(ScheduleCompile!D$1:D11)),COLUMNS($A11:D11))</f>
        <v>0</v>
      </c>
      <c r="E11" s="1">
        <f>INDEX(ScheduleRef!$D$2:$AB$853,_xlfn.AGGREGATE(15,6,(ROW(ScheduleRef!$D$2:$AB$853)-ROW(ScheduleRef!$D$2)+1)/(ScheduleRef!$D$2:$D$853&lt;&gt;""),ROWS(ScheduleCompile!E$1:E11)),COLUMNS($A11:E11))</f>
        <v>0</v>
      </c>
      <c r="F11" s="1">
        <f>INDEX(ScheduleRef!$D$2:$AB$853,_xlfn.AGGREGATE(15,6,(ROW(ScheduleRef!$D$2:$AB$853)-ROW(ScheduleRef!$D$2)+1)/(ScheduleRef!$D$2:$D$853&lt;&gt;""),ROWS(ScheduleCompile!F$1:F11)),COLUMNS($A11:F11))</f>
        <v>0</v>
      </c>
      <c r="G11" s="1">
        <f>INDEX(ScheduleRef!$D$2:$AB$853,_xlfn.AGGREGATE(15,6,(ROW(ScheduleRef!$D$2:$AB$853)-ROW(ScheduleRef!$D$2)+1)/(ScheduleRef!$D$2:$D$853&lt;&gt;""),ROWS(ScheduleCompile!G$1:G11)),COLUMNS($A11:G11))</f>
        <v>0</v>
      </c>
      <c r="H11" s="1">
        <f>INDEX(ScheduleRef!$D$2:$AB$853,_xlfn.AGGREGATE(15,6,(ROW(ScheduleRef!$D$2:$AB$853)-ROW(ScheduleRef!$D$2)+1)/(ScheduleRef!$D$2:$D$853&lt;&gt;""),ROWS(ScheduleCompile!H$1:H11)),COLUMNS($A11:H11))</f>
        <v>0</v>
      </c>
      <c r="I11" s="1">
        <f>INDEX(ScheduleRef!$D$2:$AB$853,_xlfn.AGGREGATE(15,6,(ROW(ScheduleRef!$D$2:$AB$853)-ROW(ScheduleRef!$D$2)+1)/(ScheduleRef!$D$2:$D$853&lt;&gt;""),ROWS(ScheduleCompile!I$1:I11)),COLUMNS($A11:I11))</f>
        <v>1</v>
      </c>
      <c r="J11" s="1">
        <f>INDEX(ScheduleRef!$D$2:$AB$853,_xlfn.AGGREGATE(15,6,(ROW(ScheduleRef!$D$2:$AB$853)-ROW(ScheduleRef!$D$2)+1)/(ScheduleRef!$D$2:$D$853&lt;&gt;""),ROWS(ScheduleCompile!J$1:J11)),COLUMNS($A11:J11))</f>
        <v>1</v>
      </c>
      <c r="K11" s="1">
        <f>INDEX(ScheduleRef!$D$2:$AB$853,_xlfn.AGGREGATE(15,6,(ROW(ScheduleRef!$D$2:$AB$853)-ROW(ScheduleRef!$D$2)+1)/(ScheduleRef!$D$2:$D$853&lt;&gt;""),ROWS(ScheduleCompile!K$1:K11)),COLUMNS($A11:K11))</f>
        <v>1</v>
      </c>
      <c r="L11" s="1">
        <f>INDEX(ScheduleRef!$D$2:$AB$853,_xlfn.AGGREGATE(15,6,(ROW(ScheduleRef!$D$2:$AB$853)-ROW(ScheduleRef!$D$2)+1)/(ScheduleRef!$D$2:$D$853&lt;&gt;""),ROWS(ScheduleCompile!L$1:L11)),COLUMNS($A11:L11))</f>
        <v>1</v>
      </c>
      <c r="M11" s="1">
        <f>INDEX(ScheduleRef!$D$2:$AB$853,_xlfn.AGGREGATE(15,6,(ROW(ScheduleRef!$D$2:$AB$853)-ROW(ScheduleRef!$D$2)+1)/(ScheduleRef!$D$2:$D$853&lt;&gt;""),ROWS(ScheduleCompile!M$1:M11)),COLUMNS($A11:M11))</f>
        <v>1</v>
      </c>
      <c r="N11" s="1">
        <f>INDEX(ScheduleRef!$D$2:$AB$853,_xlfn.AGGREGATE(15,6,(ROW(ScheduleRef!$D$2:$AB$853)-ROW(ScheduleRef!$D$2)+1)/(ScheduleRef!$D$2:$D$853&lt;&gt;""),ROWS(ScheduleCompile!N$1:N11)),COLUMNS($A11:N11))</f>
        <v>1</v>
      </c>
      <c r="O11" s="1">
        <f>INDEX(ScheduleRef!$D$2:$AB$853,_xlfn.AGGREGATE(15,6,(ROW(ScheduleRef!$D$2:$AB$853)-ROW(ScheduleRef!$D$2)+1)/(ScheduleRef!$D$2:$D$853&lt;&gt;""),ROWS(ScheduleCompile!O$1:O11)),COLUMNS($A11:O11))</f>
        <v>1</v>
      </c>
      <c r="P11" s="1">
        <f>INDEX(ScheduleRef!$D$2:$AB$853,_xlfn.AGGREGATE(15,6,(ROW(ScheduleRef!$D$2:$AB$853)-ROW(ScheduleRef!$D$2)+1)/(ScheduleRef!$D$2:$D$853&lt;&gt;""),ROWS(ScheduleCompile!P$1:P11)),COLUMNS($A11:P11))</f>
        <v>1</v>
      </c>
      <c r="Q11" s="1">
        <f>INDEX(ScheduleRef!$D$2:$AB$853,_xlfn.AGGREGATE(15,6,(ROW(ScheduleRef!$D$2:$AB$853)-ROW(ScheduleRef!$D$2)+1)/(ScheduleRef!$D$2:$D$853&lt;&gt;""),ROWS(ScheduleCompile!Q$1:Q11)),COLUMNS($A11:Q11))</f>
        <v>1</v>
      </c>
      <c r="R11" s="1">
        <f>INDEX(ScheduleRef!$D$2:$AB$853,_xlfn.AGGREGATE(15,6,(ROW(ScheduleRef!$D$2:$AB$853)-ROW(ScheduleRef!$D$2)+1)/(ScheduleRef!$D$2:$D$853&lt;&gt;""),ROWS(ScheduleCompile!R$1:R11)),COLUMNS($A11:R11))</f>
        <v>1</v>
      </c>
      <c r="S11" s="1">
        <f>INDEX(ScheduleRef!$D$2:$AB$853,_xlfn.AGGREGATE(15,6,(ROW(ScheduleRef!$D$2:$AB$853)-ROW(ScheduleRef!$D$2)+1)/(ScheduleRef!$D$2:$D$853&lt;&gt;""),ROWS(ScheduleCompile!S$1:S11)),COLUMNS($A11:S11))</f>
        <v>1</v>
      </c>
      <c r="T11" s="1">
        <f>INDEX(ScheduleRef!$D$2:$AB$853,_xlfn.AGGREGATE(15,6,(ROW(ScheduleRef!$D$2:$AB$853)-ROW(ScheduleRef!$D$2)+1)/(ScheduleRef!$D$2:$D$853&lt;&gt;""),ROWS(ScheduleCompile!T$1:T11)),COLUMNS($A11:T11))</f>
        <v>1</v>
      </c>
      <c r="U11" s="1">
        <f>INDEX(ScheduleRef!$D$2:$AB$853,_xlfn.AGGREGATE(15,6,(ROW(ScheduleRef!$D$2:$AB$853)-ROW(ScheduleRef!$D$2)+1)/(ScheduleRef!$D$2:$D$853&lt;&gt;""),ROWS(ScheduleCompile!U$1:U11)),COLUMNS($A11:U11))</f>
        <v>1</v>
      </c>
      <c r="V11" s="1">
        <f>INDEX(ScheduleRef!$D$2:$AB$853,_xlfn.AGGREGATE(15,6,(ROW(ScheduleRef!$D$2:$AB$853)-ROW(ScheduleRef!$D$2)+1)/(ScheduleRef!$D$2:$D$853&lt;&gt;""),ROWS(ScheduleCompile!V$1:V11)),COLUMNS($A11:V11))</f>
        <v>1</v>
      </c>
      <c r="W11" s="1">
        <f>INDEX(ScheduleRef!$D$2:$AB$853,_xlfn.AGGREGATE(15,6,(ROW(ScheduleRef!$D$2:$AB$853)-ROW(ScheduleRef!$D$2)+1)/(ScheduleRef!$D$2:$D$853&lt;&gt;""),ROWS(ScheduleCompile!W$1:W11)),COLUMNS($A11:W11))</f>
        <v>1</v>
      </c>
      <c r="X11" s="1">
        <f>INDEX(ScheduleRef!$D$2:$AB$853,_xlfn.AGGREGATE(15,6,(ROW(ScheduleRef!$D$2:$AB$853)-ROW(ScheduleRef!$D$2)+1)/(ScheduleRef!$D$2:$D$853&lt;&gt;""),ROWS(ScheduleCompile!X$1:X11)),COLUMNS($A11:X11))</f>
        <v>1</v>
      </c>
      <c r="Y11" s="1">
        <f>INDEX(ScheduleRef!$D$2:$AB$853,_xlfn.AGGREGATE(15,6,(ROW(ScheduleRef!$D$2:$AB$853)-ROW(ScheduleRef!$D$2)+1)/(ScheduleRef!$D$2:$D$853&lt;&gt;""),ROWS(ScheduleCompile!Y$1:Y11)),COLUMNS($A11:Y11))</f>
        <v>0</v>
      </c>
    </row>
    <row r="12" spans="1:25" x14ac:dyDescent="0.25">
      <c r="A12" s="30" t="str">
        <f>INDEX(ScheduleRef!$D$2:$AB$853,_xlfn.AGGREGATE(15,6,(ROW(ScheduleRef!$D$2:$AB$853)-ROW(ScheduleRef!$D$2)+1)/(ScheduleRef!$D$2:$D$853&lt;&gt;""),ROWS(ScheduleCompile!A$1:A12)),COLUMNS($A12:A12))</f>
        <v>AssemblyHVACAvailSun</v>
      </c>
      <c r="B12" s="1">
        <f>INDEX(ScheduleRef!$D$2:$AB$853,_xlfn.AGGREGATE(15,6,(ROW(ScheduleRef!$D$2:$AB$853)-ROW(ScheduleRef!$D$2)+1)/(ScheduleRef!$D$2:$D$853&lt;&gt;""),ROWS(ScheduleCompile!B$1:B12)),COLUMNS($A12:B12))</f>
        <v>0</v>
      </c>
      <c r="C12" s="1">
        <f>INDEX(ScheduleRef!$D$2:$AB$853,_xlfn.AGGREGATE(15,6,(ROW(ScheduleRef!$D$2:$AB$853)-ROW(ScheduleRef!$D$2)+1)/(ScheduleRef!$D$2:$D$853&lt;&gt;""),ROWS(ScheduleCompile!C$1:C12)),COLUMNS($A12:C12))</f>
        <v>0</v>
      </c>
      <c r="D12" s="1">
        <f>INDEX(ScheduleRef!$D$2:$AB$853,_xlfn.AGGREGATE(15,6,(ROW(ScheduleRef!$D$2:$AB$853)-ROW(ScheduleRef!$D$2)+1)/(ScheduleRef!$D$2:$D$853&lt;&gt;""),ROWS(ScheduleCompile!D$1:D12)),COLUMNS($A12:D12))</f>
        <v>0</v>
      </c>
      <c r="E12" s="1">
        <f>INDEX(ScheduleRef!$D$2:$AB$853,_xlfn.AGGREGATE(15,6,(ROW(ScheduleRef!$D$2:$AB$853)-ROW(ScheduleRef!$D$2)+1)/(ScheduleRef!$D$2:$D$853&lt;&gt;""),ROWS(ScheduleCompile!E$1:E12)),COLUMNS($A12:E12))</f>
        <v>0</v>
      </c>
      <c r="F12" s="1">
        <f>INDEX(ScheduleRef!$D$2:$AB$853,_xlfn.AGGREGATE(15,6,(ROW(ScheduleRef!$D$2:$AB$853)-ROW(ScheduleRef!$D$2)+1)/(ScheduleRef!$D$2:$D$853&lt;&gt;""),ROWS(ScheduleCompile!F$1:F12)),COLUMNS($A12:F12))</f>
        <v>0</v>
      </c>
      <c r="G12" s="1">
        <f>INDEX(ScheduleRef!$D$2:$AB$853,_xlfn.AGGREGATE(15,6,(ROW(ScheduleRef!$D$2:$AB$853)-ROW(ScheduleRef!$D$2)+1)/(ScheduleRef!$D$2:$D$853&lt;&gt;""),ROWS(ScheduleCompile!G$1:G12)),COLUMNS($A12:G12))</f>
        <v>0</v>
      </c>
      <c r="H12" s="1">
        <f>INDEX(ScheduleRef!$D$2:$AB$853,_xlfn.AGGREGATE(15,6,(ROW(ScheduleRef!$D$2:$AB$853)-ROW(ScheduleRef!$D$2)+1)/(ScheduleRef!$D$2:$D$853&lt;&gt;""),ROWS(ScheduleCompile!H$1:H12)),COLUMNS($A12:H12))</f>
        <v>0</v>
      </c>
      <c r="I12" s="1">
        <f>INDEX(ScheduleRef!$D$2:$AB$853,_xlfn.AGGREGATE(15,6,(ROW(ScheduleRef!$D$2:$AB$853)-ROW(ScheduleRef!$D$2)+1)/(ScheduleRef!$D$2:$D$853&lt;&gt;""),ROWS(ScheduleCompile!I$1:I12)),COLUMNS($A12:I12))</f>
        <v>1</v>
      </c>
      <c r="J12" s="1">
        <f>INDEX(ScheduleRef!$D$2:$AB$853,_xlfn.AGGREGATE(15,6,(ROW(ScheduleRef!$D$2:$AB$853)-ROW(ScheduleRef!$D$2)+1)/(ScheduleRef!$D$2:$D$853&lt;&gt;""),ROWS(ScheduleCompile!J$1:J12)),COLUMNS($A12:J12))</f>
        <v>1</v>
      </c>
      <c r="K12" s="1">
        <f>INDEX(ScheduleRef!$D$2:$AB$853,_xlfn.AGGREGATE(15,6,(ROW(ScheduleRef!$D$2:$AB$853)-ROW(ScheduleRef!$D$2)+1)/(ScheduleRef!$D$2:$D$853&lt;&gt;""),ROWS(ScheduleCompile!K$1:K12)),COLUMNS($A12:K12))</f>
        <v>1</v>
      </c>
      <c r="L12" s="1">
        <f>INDEX(ScheduleRef!$D$2:$AB$853,_xlfn.AGGREGATE(15,6,(ROW(ScheduleRef!$D$2:$AB$853)-ROW(ScheduleRef!$D$2)+1)/(ScheduleRef!$D$2:$D$853&lt;&gt;""),ROWS(ScheduleCompile!L$1:L12)),COLUMNS($A12:L12))</f>
        <v>1</v>
      </c>
      <c r="M12" s="1">
        <f>INDEX(ScheduleRef!$D$2:$AB$853,_xlfn.AGGREGATE(15,6,(ROW(ScheduleRef!$D$2:$AB$853)-ROW(ScheduleRef!$D$2)+1)/(ScheduleRef!$D$2:$D$853&lt;&gt;""),ROWS(ScheduleCompile!M$1:M12)),COLUMNS($A12:M12))</f>
        <v>1</v>
      </c>
      <c r="N12" s="1">
        <f>INDEX(ScheduleRef!$D$2:$AB$853,_xlfn.AGGREGATE(15,6,(ROW(ScheduleRef!$D$2:$AB$853)-ROW(ScheduleRef!$D$2)+1)/(ScheduleRef!$D$2:$D$853&lt;&gt;""),ROWS(ScheduleCompile!N$1:N12)),COLUMNS($A12:N12))</f>
        <v>1</v>
      </c>
      <c r="O12" s="1">
        <f>INDEX(ScheduleRef!$D$2:$AB$853,_xlfn.AGGREGATE(15,6,(ROW(ScheduleRef!$D$2:$AB$853)-ROW(ScheduleRef!$D$2)+1)/(ScheduleRef!$D$2:$D$853&lt;&gt;""),ROWS(ScheduleCompile!O$1:O12)),COLUMNS($A12:O12))</f>
        <v>1</v>
      </c>
      <c r="P12" s="1">
        <f>INDEX(ScheduleRef!$D$2:$AB$853,_xlfn.AGGREGATE(15,6,(ROW(ScheduleRef!$D$2:$AB$853)-ROW(ScheduleRef!$D$2)+1)/(ScheduleRef!$D$2:$D$853&lt;&gt;""),ROWS(ScheduleCompile!P$1:P12)),COLUMNS($A12:P12))</f>
        <v>1</v>
      </c>
      <c r="Q12" s="1">
        <f>INDEX(ScheduleRef!$D$2:$AB$853,_xlfn.AGGREGATE(15,6,(ROW(ScheduleRef!$D$2:$AB$853)-ROW(ScheduleRef!$D$2)+1)/(ScheduleRef!$D$2:$D$853&lt;&gt;""),ROWS(ScheduleCompile!Q$1:Q12)),COLUMNS($A12:Q12))</f>
        <v>1</v>
      </c>
      <c r="R12" s="1">
        <f>INDEX(ScheduleRef!$D$2:$AB$853,_xlfn.AGGREGATE(15,6,(ROW(ScheduleRef!$D$2:$AB$853)-ROW(ScheduleRef!$D$2)+1)/(ScheduleRef!$D$2:$D$853&lt;&gt;""),ROWS(ScheduleCompile!R$1:R12)),COLUMNS($A12:R12))</f>
        <v>1</v>
      </c>
      <c r="S12" s="1">
        <f>INDEX(ScheduleRef!$D$2:$AB$853,_xlfn.AGGREGATE(15,6,(ROW(ScheduleRef!$D$2:$AB$853)-ROW(ScheduleRef!$D$2)+1)/(ScheduleRef!$D$2:$D$853&lt;&gt;""),ROWS(ScheduleCompile!S$1:S12)),COLUMNS($A12:S12))</f>
        <v>1</v>
      </c>
      <c r="T12" s="1">
        <f>INDEX(ScheduleRef!$D$2:$AB$853,_xlfn.AGGREGATE(15,6,(ROW(ScheduleRef!$D$2:$AB$853)-ROW(ScheduleRef!$D$2)+1)/(ScheduleRef!$D$2:$D$853&lt;&gt;""),ROWS(ScheduleCompile!T$1:T12)),COLUMNS($A12:T12))</f>
        <v>1</v>
      </c>
      <c r="U12" s="1">
        <f>INDEX(ScheduleRef!$D$2:$AB$853,_xlfn.AGGREGATE(15,6,(ROW(ScheduleRef!$D$2:$AB$853)-ROW(ScheduleRef!$D$2)+1)/(ScheduleRef!$D$2:$D$853&lt;&gt;""),ROWS(ScheduleCompile!U$1:U12)),COLUMNS($A12:U12))</f>
        <v>1</v>
      </c>
      <c r="V12" s="1">
        <f>INDEX(ScheduleRef!$D$2:$AB$853,_xlfn.AGGREGATE(15,6,(ROW(ScheduleRef!$D$2:$AB$853)-ROW(ScheduleRef!$D$2)+1)/(ScheduleRef!$D$2:$D$853&lt;&gt;""),ROWS(ScheduleCompile!V$1:V12)),COLUMNS($A12:V12))</f>
        <v>1</v>
      </c>
      <c r="W12" s="1">
        <f>INDEX(ScheduleRef!$D$2:$AB$853,_xlfn.AGGREGATE(15,6,(ROW(ScheduleRef!$D$2:$AB$853)-ROW(ScheduleRef!$D$2)+1)/(ScheduleRef!$D$2:$D$853&lt;&gt;""),ROWS(ScheduleCompile!W$1:W12)),COLUMNS($A12:W12))</f>
        <v>1</v>
      </c>
      <c r="X12" s="1">
        <f>INDEX(ScheduleRef!$D$2:$AB$853,_xlfn.AGGREGATE(15,6,(ROW(ScheduleRef!$D$2:$AB$853)-ROW(ScheduleRef!$D$2)+1)/(ScheduleRef!$D$2:$D$853&lt;&gt;""),ROWS(ScheduleCompile!X$1:X12)),COLUMNS($A12:X12))</f>
        <v>1</v>
      </c>
      <c r="Y12" s="1">
        <f>INDEX(ScheduleRef!$D$2:$AB$853,_xlfn.AGGREGATE(15,6,(ROW(ScheduleRef!$D$2:$AB$853)-ROW(ScheduleRef!$D$2)+1)/(ScheduleRef!$D$2:$D$853&lt;&gt;""),ROWS(ScheduleCompile!Y$1:Y12)),COLUMNS($A12:Y12))</f>
        <v>0</v>
      </c>
    </row>
    <row r="13" spans="1:25" x14ac:dyDescent="0.25">
      <c r="A13" s="30" t="str">
        <f>INDEX(ScheduleRef!$D$2:$AB$853,_xlfn.AGGREGATE(15,6,(ROW(ScheduleRef!$D$2:$AB$853)-ROW(ScheduleRef!$D$2)+1)/(ScheduleRef!$D$2:$D$853&lt;&gt;""),ROWS(ScheduleCompile!A$1:A13)),COLUMNS($A13:A13))</f>
        <v>AssemblyServiceHotWaterWD</v>
      </c>
      <c r="B13" s="1">
        <f>INDEX(ScheduleRef!$D$2:$AB$853,_xlfn.AGGREGATE(15,6,(ROW(ScheduleRef!$D$2:$AB$853)-ROW(ScheduleRef!$D$2)+1)/(ScheduleRef!$D$2:$D$853&lt;&gt;""),ROWS(ScheduleCompile!B$1:B13)),COLUMNS($A13:B13))</f>
        <v>0</v>
      </c>
      <c r="C13" s="1">
        <f>INDEX(ScheduleRef!$D$2:$AB$853,_xlfn.AGGREGATE(15,6,(ROW(ScheduleRef!$D$2:$AB$853)-ROW(ScheduleRef!$D$2)+1)/(ScheduleRef!$D$2:$D$853&lt;&gt;""),ROWS(ScheduleCompile!C$1:C13)),COLUMNS($A13:C13))</f>
        <v>0</v>
      </c>
      <c r="D13" s="1">
        <f>INDEX(ScheduleRef!$D$2:$AB$853,_xlfn.AGGREGATE(15,6,(ROW(ScheduleRef!$D$2:$AB$853)-ROW(ScheduleRef!$D$2)+1)/(ScheduleRef!$D$2:$D$853&lt;&gt;""),ROWS(ScheduleCompile!D$1:D13)),COLUMNS($A13:D13))</f>
        <v>0</v>
      </c>
      <c r="E13" s="1">
        <f>INDEX(ScheduleRef!$D$2:$AB$853,_xlfn.AGGREGATE(15,6,(ROW(ScheduleRef!$D$2:$AB$853)-ROW(ScheduleRef!$D$2)+1)/(ScheduleRef!$D$2:$D$853&lt;&gt;""),ROWS(ScheduleCompile!E$1:E13)),COLUMNS($A13:E13))</f>
        <v>0</v>
      </c>
      <c r="F13" s="1">
        <f>INDEX(ScheduleRef!$D$2:$AB$853,_xlfn.AGGREGATE(15,6,(ROW(ScheduleRef!$D$2:$AB$853)-ROW(ScheduleRef!$D$2)+1)/(ScheduleRef!$D$2:$D$853&lt;&gt;""),ROWS(ScheduleCompile!F$1:F13)),COLUMNS($A13:F13))</f>
        <v>0</v>
      </c>
      <c r="G13" s="1">
        <f>INDEX(ScheduleRef!$D$2:$AB$853,_xlfn.AGGREGATE(15,6,(ROW(ScheduleRef!$D$2:$AB$853)-ROW(ScheduleRef!$D$2)+1)/(ScheduleRef!$D$2:$D$853&lt;&gt;""),ROWS(ScheduleCompile!G$1:G13)),COLUMNS($A13:G13))</f>
        <v>0</v>
      </c>
      <c r="H13" s="1">
        <f>INDEX(ScheduleRef!$D$2:$AB$853,_xlfn.AGGREGATE(15,6,(ROW(ScheduleRef!$D$2:$AB$853)-ROW(ScheduleRef!$D$2)+1)/(ScheduleRef!$D$2:$D$853&lt;&gt;""),ROWS(ScheduleCompile!H$1:H13)),COLUMNS($A13:H13))</f>
        <v>0</v>
      </c>
      <c r="I13" s="1">
        <f>INDEX(ScheduleRef!$D$2:$AB$853,_xlfn.AGGREGATE(15,6,(ROW(ScheduleRef!$D$2:$AB$853)-ROW(ScheduleRef!$D$2)+1)/(ScheduleRef!$D$2:$D$853&lt;&gt;""),ROWS(ScheduleCompile!I$1:I13)),COLUMNS($A13:I13))</f>
        <v>0</v>
      </c>
      <c r="J13" s="1">
        <f>INDEX(ScheduleRef!$D$2:$AB$853,_xlfn.AGGREGATE(15,6,(ROW(ScheduleRef!$D$2:$AB$853)-ROW(ScheduleRef!$D$2)+1)/(ScheduleRef!$D$2:$D$853&lt;&gt;""),ROWS(ScheduleCompile!J$1:J13)),COLUMNS($A13:J13))</f>
        <v>0</v>
      </c>
      <c r="K13" s="1">
        <f>INDEX(ScheduleRef!$D$2:$AB$853,_xlfn.AGGREGATE(15,6,(ROW(ScheduleRef!$D$2:$AB$853)-ROW(ScheduleRef!$D$2)+1)/(ScheduleRef!$D$2:$D$853&lt;&gt;""),ROWS(ScheduleCompile!K$1:K13)),COLUMNS($A13:K13))</f>
        <v>0.05</v>
      </c>
      <c r="L13" s="1">
        <f>INDEX(ScheduleRef!$D$2:$AB$853,_xlfn.AGGREGATE(15,6,(ROW(ScheduleRef!$D$2:$AB$853)-ROW(ScheduleRef!$D$2)+1)/(ScheduleRef!$D$2:$D$853&lt;&gt;""),ROWS(ScheduleCompile!L$1:L13)),COLUMNS($A13:L13))</f>
        <v>0.05</v>
      </c>
      <c r="M13" s="1">
        <f>INDEX(ScheduleRef!$D$2:$AB$853,_xlfn.AGGREGATE(15,6,(ROW(ScheduleRef!$D$2:$AB$853)-ROW(ScheduleRef!$D$2)+1)/(ScheduleRef!$D$2:$D$853&lt;&gt;""),ROWS(ScheduleCompile!M$1:M13)),COLUMNS($A13:M13))</f>
        <v>0.35</v>
      </c>
      <c r="N13" s="1">
        <f>INDEX(ScheduleRef!$D$2:$AB$853,_xlfn.AGGREGATE(15,6,(ROW(ScheduleRef!$D$2:$AB$853)-ROW(ScheduleRef!$D$2)+1)/(ScheduleRef!$D$2:$D$853&lt;&gt;""),ROWS(ScheduleCompile!N$1:N13)),COLUMNS($A13:N13))</f>
        <v>0.05</v>
      </c>
      <c r="O13" s="1">
        <f>INDEX(ScheduleRef!$D$2:$AB$853,_xlfn.AGGREGATE(15,6,(ROW(ScheduleRef!$D$2:$AB$853)-ROW(ScheduleRef!$D$2)+1)/(ScheduleRef!$D$2:$D$853&lt;&gt;""),ROWS(ScheduleCompile!O$1:O13)),COLUMNS($A13:O13))</f>
        <v>0.05</v>
      </c>
      <c r="P13" s="1">
        <f>INDEX(ScheduleRef!$D$2:$AB$853,_xlfn.AGGREGATE(15,6,(ROW(ScheduleRef!$D$2:$AB$853)-ROW(ScheduleRef!$D$2)+1)/(ScheduleRef!$D$2:$D$853&lt;&gt;""),ROWS(ScheduleCompile!P$1:P13)),COLUMNS($A13:P13))</f>
        <v>0.05</v>
      </c>
      <c r="Q13" s="1">
        <f>INDEX(ScheduleRef!$D$2:$AB$853,_xlfn.AGGREGATE(15,6,(ROW(ScheduleRef!$D$2:$AB$853)-ROW(ScheduleRef!$D$2)+1)/(ScheduleRef!$D$2:$D$853&lt;&gt;""),ROWS(ScheduleCompile!Q$1:Q13)),COLUMNS($A13:Q13))</f>
        <v>0.05</v>
      </c>
      <c r="R13" s="1">
        <f>INDEX(ScheduleRef!$D$2:$AB$853,_xlfn.AGGREGATE(15,6,(ROW(ScheduleRef!$D$2:$AB$853)-ROW(ScheduleRef!$D$2)+1)/(ScheduleRef!$D$2:$D$853&lt;&gt;""),ROWS(ScheduleCompile!R$1:R13)),COLUMNS($A13:R13))</f>
        <v>0.05</v>
      </c>
      <c r="S13" s="1">
        <f>INDEX(ScheduleRef!$D$2:$AB$853,_xlfn.AGGREGATE(15,6,(ROW(ScheduleRef!$D$2:$AB$853)-ROW(ScheduleRef!$D$2)+1)/(ScheduleRef!$D$2:$D$853&lt;&gt;""),ROWS(ScheduleCompile!S$1:S13)),COLUMNS($A13:S13))</f>
        <v>0</v>
      </c>
      <c r="T13" s="1">
        <f>INDEX(ScheduleRef!$D$2:$AB$853,_xlfn.AGGREGATE(15,6,(ROW(ScheduleRef!$D$2:$AB$853)-ROW(ScheduleRef!$D$2)+1)/(ScheduleRef!$D$2:$D$853&lt;&gt;""),ROWS(ScheduleCompile!T$1:T13)),COLUMNS($A13:T13))</f>
        <v>0</v>
      </c>
      <c r="U13" s="1">
        <f>INDEX(ScheduleRef!$D$2:$AB$853,_xlfn.AGGREGATE(15,6,(ROW(ScheduleRef!$D$2:$AB$853)-ROW(ScheduleRef!$D$2)+1)/(ScheduleRef!$D$2:$D$853&lt;&gt;""),ROWS(ScheduleCompile!U$1:U13)),COLUMNS($A13:U13))</f>
        <v>0</v>
      </c>
      <c r="V13" s="1">
        <f>INDEX(ScheduleRef!$D$2:$AB$853,_xlfn.AGGREGATE(15,6,(ROW(ScheduleRef!$D$2:$AB$853)-ROW(ScheduleRef!$D$2)+1)/(ScheduleRef!$D$2:$D$853&lt;&gt;""),ROWS(ScheduleCompile!V$1:V13)),COLUMNS($A13:V13))</f>
        <v>0</v>
      </c>
      <c r="W13" s="1">
        <f>INDEX(ScheduleRef!$D$2:$AB$853,_xlfn.AGGREGATE(15,6,(ROW(ScheduleRef!$D$2:$AB$853)-ROW(ScheduleRef!$D$2)+1)/(ScheduleRef!$D$2:$D$853&lt;&gt;""),ROWS(ScheduleCompile!W$1:W13)),COLUMNS($A13:W13))</f>
        <v>0</v>
      </c>
      <c r="X13" s="1">
        <f>INDEX(ScheduleRef!$D$2:$AB$853,_xlfn.AGGREGATE(15,6,(ROW(ScheduleRef!$D$2:$AB$853)-ROW(ScheduleRef!$D$2)+1)/(ScheduleRef!$D$2:$D$853&lt;&gt;""),ROWS(ScheduleCompile!X$1:X13)),COLUMNS($A13:X13))</f>
        <v>0</v>
      </c>
      <c r="Y13" s="1">
        <f>INDEX(ScheduleRef!$D$2:$AB$853,_xlfn.AGGREGATE(15,6,(ROW(ScheduleRef!$D$2:$AB$853)-ROW(ScheduleRef!$D$2)+1)/(ScheduleRef!$D$2:$D$853&lt;&gt;""),ROWS(ScheduleCompile!Y$1:Y13)),COLUMNS($A13:Y13))</f>
        <v>0</v>
      </c>
    </row>
    <row r="14" spans="1:25" x14ac:dyDescent="0.25">
      <c r="A14" s="30" t="str">
        <f>INDEX(ScheduleRef!$D$2:$AB$853,_xlfn.AGGREGATE(15,6,(ROW(ScheduleRef!$D$2:$AB$853)-ROW(ScheduleRef!$D$2)+1)/(ScheduleRef!$D$2:$D$853&lt;&gt;""),ROWS(ScheduleCompile!A$1:A14)),COLUMNS($A14:A14))</f>
        <v>AssemblyServiceHotWaterSat</v>
      </c>
      <c r="B14" s="1">
        <f>INDEX(ScheduleRef!$D$2:$AB$853,_xlfn.AGGREGATE(15,6,(ROW(ScheduleRef!$D$2:$AB$853)-ROW(ScheduleRef!$D$2)+1)/(ScheduleRef!$D$2:$D$853&lt;&gt;""),ROWS(ScheduleCompile!B$1:B14)),COLUMNS($A14:B14))</f>
        <v>0</v>
      </c>
      <c r="C14" s="1">
        <f>INDEX(ScheduleRef!$D$2:$AB$853,_xlfn.AGGREGATE(15,6,(ROW(ScheduleRef!$D$2:$AB$853)-ROW(ScheduleRef!$D$2)+1)/(ScheduleRef!$D$2:$D$853&lt;&gt;""),ROWS(ScheduleCompile!C$1:C14)),COLUMNS($A14:C14))</f>
        <v>0</v>
      </c>
      <c r="D14" s="1">
        <f>INDEX(ScheduleRef!$D$2:$AB$853,_xlfn.AGGREGATE(15,6,(ROW(ScheduleRef!$D$2:$AB$853)-ROW(ScheduleRef!$D$2)+1)/(ScheduleRef!$D$2:$D$853&lt;&gt;""),ROWS(ScheduleCompile!D$1:D14)),COLUMNS($A14:D14))</f>
        <v>0</v>
      </c>
      <c r="E14" s="1">
        <f>INDEX(ScheduleRef!$D$2:$AB$853,_xlfn.AGGREGATE(15,6,(ROW(ScheduleRef!$D$2:$AB$853)-ROW(ScheduleRef!$D$2)+1)/(ScheduleRef!$D$2:$D$853&lt;&gt;""),ROWS(ScheduleCompile!E$1:E14)),COLUMNS($A14:E14))</f>
        <v>0</v>
      </c>
      <c r="F14" s="1">
        <f>INDEX(ScheduleRef!$D$2:$AB$853,_xlfn.AGGREGATE(15,6,(ROW(ScheduleRef!$D$2:$AB$853)-ROW(ScheduleRef!$D$2)+1)/(ScheduleRef!$D$2:$D$853&lt;&gt;""),ROWS(ScheduleCompile!F$1:F14)),COLUMNS($A14:F14))</f>
        <v>0</v>
      </c>
      <c r="G14" s="1">
        <f>INDEX(ScheduleRef!$D$2:$AB$853,_xlfn.AGGREGATE(15,6,(ROW(ScheduleRef!$D$2:$AB$853)-ROW(ScheduleRef!$D$2)+1)/(ScheduleRef!$D$2:$D$853&lt;&gt;""),ROWS(ScheduleCompile!G$1:G14)),COLUMNS($A14:G14))</f>
        <v>0</v>
      </c>
      <c r="H14" s="1">
        <f>INDEX(ScheduleRef!$D$2:$AB$853,_xlfn.AGGREGATE(15,6,(ROW(ScheduleRef!$D$2:$AB$853)-ROW(ScheduleRef!$D$2)+1)/(ScheduleRef!$D$2:$D$853&lt;&gt;""),ROWS(ScheduleCompile!H$1:H14)),COLUMNS($A14:H14))</f>
        <v>0</v>
      </c>
      <c r="I14" s="1">
        <f>INDEX(ScheduleRef!$D$2:$AB$853,_xlfn.AGGREGATE(15,6,(ROW(ScheduleRef!$D$2:$AB$853)-ROW(ScheduleRef!$D$2)+1)/(ScheduleRef!$D$2:$D$853&lt;&gt;""),ROWS(ScheduleCompile!I$1:I14)),COLUMNS($A14:I14))</f>
        <v>0</v>
      </c>
      <c r="J14" s="1">
        <f>INDEX(ScheduleRef!$D$2:$AB$853,_xlfn.AGGREGATE(15,6,(ROW(ScheduleRef!$D$2:$AB$853)-ROW(ScheduleRef!$D$2)+1)/(ScheduleRef!$D$2:$D$853&lt;&gt;""),ROWS(ScheduleCompile!J$1:J14)),COLUMNS($A14:J14))</f>
        <v>0</v>
      </c>
      <c r="K14" s="1">
        <f>INDEX(ScheduleRef!$D$2:$AB$853,_xlfn.AGGREGATE(15,6,(ROW(ScheduleRef!$D$2:$AB$853)-ROW(ScheduleRef!$D$2)+1)/(ScheduleRef!$D$2:$D$853&lt;&gt;""),ROWS(ScheduleCompile!K$1:K14)),COLUMNS($A14:K14))</f>
        <v>0.05</v>
      </c>
      <c r="L14" s="1">
        <f>INDEX(ScheduleRef!$D$2:$AB$853,_xlfn.AGGREGATE(15,6,(ROW(ScheduleRef!$D$2:$AB$853)-ROW(ScheduleRef!$D$2)+1)/(ScheduleRef!$D$2:$D$853&lt;&gt;""),ROWS(ScheduleCompile!L$1:L14)),COLUMNS($A14:L14))</f>
        <v>0.05</v>
      </c>
      <c r="M14" s="1">
        <f>INDEX(ScheduleRef!$D$2:$AB$853,_xlfn.AGGREGATE(15,6,(ROW(ScheduleRef!$D$2:$AB$853)-ROW(ScheduleRef!$D$2)+1)/(ScheduleRef!$D$2:$D$853&lt;&gt;""),ROWS(ScheduleCompile!M$1:M14)),COLUMNS($A14:M14))</f>
        <v>0.2</v>
      </c>
      <c r="N14" s="1">
        <f>INDEX(ScheduleRef!$D$2:$AB$853,_xlfn.AGGREGATE(15,6,(ROW(ScheduleRef!$D$2:$AB$853)-ROW(ScheduleRef!$D$2)+1)/(ScheduleRef!$D$2:$D$853&lt;&gt;""),ROWS(ScheduleCompile!N$1:N14)),COLUMNS($A14:N14))</f>
        <v>0</v>
      </c>
      <c r="O14" s="1">
        <f>INDEX(ScheduleRef!$D$2:$AB$853,_xlfn.AGGREGATE(15,6,(ROW(ScheduleRef!$D$2:$AB$853)-ROW(ScheduleRef!$D$2)+1)/(ScheduleRef!$D$2:$D$853&lt;&gt;""),ROWS(ScheduleCompile!O$1:O14)),COLUMNS($A14:O14))</f>
        <v>0</v>
      </c>
      <c r="P14" s="1">
        <f>INDEX(ScheduleRef!$D$2:$AB$853,_xlfn.AGGREGATE(15,6,(ROW(ScheduleRef!$D$2:$AB$853)-ROW(ScheduleRef!$D$2)+1)/(ScheduleRef!$D$2:$D$853&lt;&gt;""),ROWS(ScheduleCompile!P$1:P14)),COLUMNS($A14:P14))</f>
        <v>0</v>
      </c>
      <c r="Q14" s="1">
        <f>INDEX(ScheduleRef!$D$2:$AB$853,_xlfn.AGGREGATE(15,6,(ROW(ScheduleRef!$D$2:$AB$853)-ROW(ScheduleRef!$D$2)+1)/(ScheduleRef!$D$2:$D$853&lt;&gt;""),ROWS(ScheduleCompile!Q$1:Q14)),COLUMNS($A14:Q14))</f>
        <v>0</v>
      </c>
      <c r="R14" s="1">
        <f>INDEX(ScheduleRef!$D$2:$AB$853,_xlfn.AGGREGATE(15,6,(ROW(ScheduleRef!$D$2:$AB$853)-ROW(ScheduleRef!$D$2)+1)/(ScheduleRef!$D$2:$D$853&lt;&gt;""),ROWS(ScheduleCompile!R$1:R14)),COLUMNS($A14:R14))</f>
        <v>0</v>
      </c>
      <c r="S14" s="1">
        <f>INDEX(ScheduleRef!$D$2:$AB$853,_xlfn.AGGREGATE(15,6,(ROW(ScheduleRef!$D$2:$AB$853)-ROW(ScheduleRef!$D$2)+1)/(ScheduleRef!$D$2:$D$853&lt;&gt;""),ROWS(ScheduleCompile!S$1:S14)),COLUMNS($A14:S14))</f>
        <v>0</v>
      </c>
      <c r="T14" s="1">
        <f>INDEX(ScheduleRef!$D$2:$AB$853,_xlfn.AGGREGATE(15,6,(ROW(ScheduleRef!$D$2:$AB$853)-ROW(ScheduleRef!$D$2)+1)/(ScheduleRef!$D$2:$D$853&lt;&gt;""),ROWS(ScheduleCompile!T$1:T14)),COLUMNS($A14:T14))</f>
        <v>0</v>
      </c>
      <c r="U14" s="1">
        <f>INDEX(ScheduleRef!$D$2:$AB$853,_xlfn.AGGREGATE(15,6,(ROW(ScheduleRef!$D$2:$AB$853)-ROW(ScheduleRef!$D$2)+1)/(ScheduleRef!$D$2:$D$853&lt;&gt;""),ROWS(ScheduleCompile!U$1:U14)),COLUMNS($A14:U14))</f>
        <v>0.65</v>
      </c>
      <c r="V14" s="1">
        <f>INDEX(ScheduleRef!$D$2:$AB$853,_xlfn.AGGREGATE(15,6,(ROW(ScheduleRef!$D$2:$AB$853)-ROW(ScheduleRef!$D$2)+1)/(ScheduleRef!$D$2:$D$853&lt;&gt;""),ROWS(ScheduleCompile!V$1:V14)),COLUMNS($A14:V14))</f>
        <v>0.3</v>
      </c>
      <c r="W14" s="1">
        <f>INDEX(ScheduleRef!$D$2:$AB$853,_xlfn.AGGREGATE(15,6,(ROW(ScheduleRef!$D$2:$AB$853)-ROW(ScheduleRef!$D$2)+1)/(ScheduleRef!$D$2:$D$853&lt;&gt;""),ROWS(ScheduleCompile!W$1:W14)),COLUMNS($A14:W14))</f>
        <v>0</v>
      </c>
      <c r="X14" s="1">
        <f>INDEX(ScheduleRef!$D$2:$AB$853,_xlfn.AGGREGATE(15,6,(ROW(ScheduleRef!$D$2:$AB$853)-ROW(ScheduleRef!$D$2)+1)/(ScheduleRef!$D$2:$D$853&lt;&gt;""),ROWS(ScheduleCompile!X$1:X14)),COLUMNS($A14:X14))</f>
        <v>0</v>
      </c>
      <c r="Y14" s="1">
        <f>INDEX(ScheduleRef!$D$2:$AB$853,_xlfn.AGGREGATE(15,6,(ROW(ScheduleRef!$D$2:$AB$853)-ROW(ScheduleRef!$D$2)+1)/(ScheduleRef!$D$2:$D$853&lt;&gt;""),ROWS(ScheduleCompile!Y$1:Y14)),COLUMNS($A14:Y14))</f>
        <v>0</v>
      </c>
    </row>
    <row r="15" spans="1:25" x14ac:dyDescent="0.25">
      <c r="A15" s="30" t="str">
        <f>INDEX(ScheduleRef!$D$2:$AB$853,_xlfn.AGGREGATE(15,6,(ROW(ScheduleRef!$D$2:$AB$853)-ROW(ScheduleRef!$D$2)+1)/(ScheduleRef!$D$2:$D$853&lt;&gt;""),ROWS(ScheduleCompile!A$1:A15)),COLUMNS($A15:A15))</f>
        <v>AssemblyServiceHotWaterSun</v>
      </c>
      <c r="B15" s="1">
        <f>INDEX(ScheduleRef!$D$2:$AB$853,_xlfn.AGGREGATE(15,6,(ROW(ScheduleRef!$D$2:$AB$853)-ROW(ScheduleRef!$D$2)+1)/(ScheduleRef!$D$2:$D$853&lt;&gt;""),ROWS(ScheduleCompile!B$1:B15)),COLUMNS($A15:B15))</f>
        <v>0</v>
      </c>
      <c r="C15" s="1">
        <f>INDEX(ScheduleRef!$D$2:$AB$853,_xlfn.AGGREGATE(15,6,(ROW(ScheduleRef!$D$2:$AB$853)-ROW(ScheduleRef!$D$2)+1)/(ScheduleRef!$D$2:$D$853&lt;&gt;""),ROWS(ScheduleCompile!C$1:C15)),COLUMNS($A15:C15))</f>
        <v>0</v>
      </c>
      <c r="D15" s="1">
        <f>INDEX(ScheduleRef!$D$2:$AB$853,_xlfn.AGGREGATE(15,6,(ROW(ScheduleRef!$D$2:$AB$853)-ROW(ScheduleRef!$D$2)+1)/(ScheduleRef!$D$2:$D$853&lt;&gt;""),ROWS(ScheduleCompile!D$1:D15)),COLUMNS($A15:D15))</f>
        <v>0</v>
      </c>
      <c r="E15" s="1">
        <f>INDEX(ScheduleRef!$D$2:$AB$853,_xlfn.AGGREGATE(15,6,(ROW(ScheduleRef!$D$2:$AB$853)-ROW(ScheduleRef!$D$2)+1)/(ScheduleRef!$D$2:$D$853&lt;&gt;""),ROWS(ScheduleCompile!E$1:E15)),COLUMNS($A15:E15))</f>
        <v>0</v>
      </c>
      <c r="F15" s="1">
        <f>INDEX(ScheduleRef!$D$2:$AB$853,_xlfn.AGGREGATE(15,6,(ROW(ScheduleRef!$D$2:$AB$853)-ROW(ScheduleRef!$D$2)+1)/(ScheduleRef!$D$2:$D$853&lt;&gt;""),ROWS(ScheduleCompile!F$1:F15)),COLUMNS($A15:F15))</f>
        <v>0</v>
      </c>
      <c r="G15" s="1">
        <f>INDEX(ScheduleRef!$D$2:$AB$853,_xlfn.AGGREGATE(15,6,(ROW(ScheduleRef!$D$2:$AB$853)-ROW(ScheduleRef!$D$2)+1)/(ScheduleRef!$D$2:$D$853&lt;&gt;""),ROWS(ScheduleCompile!G$1:G15)),COLUMNS($A15:G15))</f>
        <v>0</v>
      </c>
      <c r="H15" s="1">
        <f>INDEX(ScheduleRef!$D$2:$AB$853,_xlfn.AGGREGATE(15,6,(ROW(ScheduleRef!$D$2:$AB$853)-ROW(ScheduleRef!$D$2)+1)/(ScheduleRef!$D$2:$D$853&lt;&gt;""),ROWS(ScheduleCompile!H$1:H15)),COLUMNS($A15:H15))</f>
        <v>0</v>
      </c>
      <c r="I15" s="1">
        <f>INDEX(ScheduleRef!$D$2:$AB$853,_xlfn.AGGREGATE(15,6,(ROW(ScheduleRef!$D$2:$AB$853)-ROW(ScheduleRef!$D$2)+1)/(ScheduleRef!$D$2:$D$853&lt;&gt;""),ROWS(ScheduleCompile!I$1:I15)),COLUMNS($A15:I15))</f>
        <v>0</v>
      </c>
      <c r="J15" s="1">
        <f>INDEX(ScheduleRef!$D$2:$AB$853,_xlfn.AGGREGATE(15,6,(ROW(ScheduleRef!$D$2:$AB$853)-ROW(ScheduleRef!$D$2)+1)/(ScheduleRef!$D$2:$D$853&lt;&gt;""),ROWS(ScheduleCompile!J$1:J15)),COLUMNS($A15:J15))</f>
        <v>0</v>
      </c>
      <c r="K15" s="1">
        <f>INDEX(ScheduleRef!$D$2:$AB$853,_xlfn.AGGREGATE(15,6,(ROW(ScheduleRef!$D$2:$AB$853)-ROW(ScheduleRef!$D$2)+1)/(ScheduleRef!$D$2:$D$853&lt;&gt;""),ROWS(ScheduleCompile!K$1:K15)),COLUMNS($A15:K15))</f>
        <v>0.05</v>
      </c>
      <c r="L15" s="1">
        <f>INDEX(ScheduleRef!$D$2:$AB$853,_xlfn.AGGREGATE(15,6,(ROW(ScheduleRef!$D$2:$AB$853)-ROW(ScheduleRef!$D$2)+1)/(ScheduleRef!$D$2:$D$853&lt;&gt;""),ROWS(ScheduleCompile!L$1:L15)),COLUMNS($A15:L15))</f>
        <v>0.05</v>
      </c>
      <c r="M15" s="1">
        <f>INDEX(ScheduleRef!$D$2:$AB$853,_xlfn.AGGREGATE(15,6,(ROW(ScheduleRef!$D$2:$AB$853)-ROW(ScheduleRef!$D$2)+1)/(ScheduleRef!$D$2:$D$853&lt;&gt;""),ROWS(ScheduleCompile!M$1:M15)),COLUMNS($A15:M15))</f>
        <v>0.1</v>
      </c>
      <c r="N15" s="1">
        <f>INDEX(ScheduleRef!$D$2:$AB$853,_xlfn.AGGREGATE(15,6,(ROW(ScheduleRef!$D$2:$AB$853)-ROW(ScheduleRef!$D$2)+1)/(ScheduleRef!$D$2:$D$853&lt;&gt;""),ROWS(ScheduleCompile!N$1:N15)),COLUMNS($A15:N15))</f>
        <v>0</v>
      </c>
      <c r="O15" s="1">
        <f>INDEX(ScheduleRef!$D$2:$AB$853,_xlfn.AGGREGATE(15,6,(ROW(ScheduleRef!$D$2:$AB$853)-ROW(ScheduleRef!$D$2)+1)/(ScheduleRef!$D$2:$D$853&lt;&gt;""),ROWS(ScheduleCompile!O$1:O15)),COLUMNS($A15:O15))</f>
        <v>0</v>
      </c>
      <c r="P15" s="1">
        <f>INDEX(ScheduleRef!$D$2:$AB$853,_xlfn.AGGREGATE(15,6,(ROW(ScheduleRef!$D$2:$AB$853)-ROW(ScheduleRef!$D$2)+1)/(ScheduleRef!$D$2:$D$853&lt;&gt;""),ROWS(ScheduleCompile!P$1:P15)),COLUMNS($A15:P15))</f>
        <v>0</v>
      </c>
      <c r="Q15" s="1">
        <f>INDEX(ScheduleRef!$D$2:$AB$853,_xlfn.AGGREGATE(15,6,(ROW(ScheduleRef!$D$2:$AB$853)-ROW(ScheduleRef!$D$2)+1)/(ScheduleRef!$D$2:$D$853&lt;&gt;""),ROWS(ScheduleCompile!Q$1:Q15)),COLUMNS($A15:Q15))</f>
        <v>0</v>
      </c>
      <c r="R15" s="1">
        <f>INDEX(ScheduleRef!$D$2:$AB$853,_xlfn.AGGREGATE(15,6,(ROW(ScheduleRef!$D$2:$AB$853)-ROW(ScheduleRef!$D$2)+1)/(ScheduleRef!$D$2:$D$853&lt;&gt;""),ROWS(ScheduleCompile!R$1:R15)),COLUMNS($A15:R15))</f>
        <v>0</v>
      </c>
      <c r="S15" s="1">
        <f>INDEX(ScheduleRef!$D$2:$AB$853,_xlfn.AGGREGATE(15,6,(ROW(ScheduleRef!$D$2:$AB$853)-ROW(ScheduleRef!$D$2)+1)/(ScheduleRef!$D$2:$D$853&lt;&gt;""),ROWS(ScheduleCompile!S$1:S15)),COLUMNS($A15:S15))</f>
        <v>0</v>
      </c>
      <c r="T15" s="1">
        <f>INDEX(ScheduleRef!$D$2:$AB$853,_xlfn.AGGREGATE(15,6,(ROW(ScheduleRef!$D$2:$AB$853)-ROW(ScheduleRef!$D$2)+1)/(ScheduleRef!$D$2:$D$853&lt;&gt;""),ROWS(ScheduleCompile!T$1:T15)),COLUMNS($A15:T15))</f>
        <v>0</v>
      </c>
      <c r="U15" s="1">
        <f>INDEX(ScheduleRef!$D$2:$AB$853,_xlfn.AGGREGATE(15,6,(ROW(ScheduleRef!$D$2:$AB$853)-ROW(ScheduleRef!$D$2)+1)/(ScheduleRef!$D$2:$D$853&lt;&gt;""),ROWS(ScheduleCompile!U$1:U15)),COLUMNS($A15:U15))</f>
        <v>0.65</v>
      </c>
      <c r="V15" s="1">
        <f>INDEX(ScheduleRef!$D$2:$AB$853,_xlfn.AGGREGATE(15,6,(ROW(ScheduleRef!$D$2:$AB$853)-ROW(ScheduleRef!$D$2)+1)/(ScheduleRef!$D$2:$D$853&lt;&gt;""),ROWS(ScheduleCompile!V$1:V15)),COLUMNS($A15:V15))</f>
        <v>0.3</v>
      </c>
      <c r="W15" s="1">
        <f>INDEX(ScheduleRef!$D$2:$AB$853,_xlfn.AGGREGATE(15,6,(ROW(ScheduleRef!$D$2:$AB$853)-ROW(ScheduleRef!$D$2)+1)/(ScheduleRef!$D$2:$D$853&lt;&gt;""),ROWS(ScheduleCompile!W$1:W15)),COLUMNS($A15:W15))</f>
        <v>0</v>
      </c>
      <c r="X15" s="1">
        <f>INDEX(ScheduleRef!$D$2:$AB$853,_xlfn.AGGREGATE(15,6,(ROW(ScheduleRef!$D$2:$AB$853)-ROW(ScheduleRef!$D$2)+1)/(ScheduleRef!$D$2:$D$853&lt;&gt;""),ROWS(ScheduleCompile!X$1:X15)),COLUMNS($A15:X15))</f>
        <v>0</v>
      </c>
      <c r="Y15" s="1">
        <f>INDEX(ScheduleRef!$D$2:$AB$853,_xlfn.AGGREGATE(15,6,(ROW(ScheduleRef!$D$2:$AB$853)-ROW(ScheduleRef!$D$2)+1)/(ScheduleRef!$D$2:$D$853&lt;&gt;""),ROWS(ScheduleCompile!Y$1:Y15)),COLUMNS($A15:Y15))</f>
        <v>0</v>
      </c>
    </row>
    <row r="16" spans="1:25" x14ac:dyDescent="0.25">
      <c r="A16" s="30" t="str">
        <f>INDEX(ScheduleRef!$D$2:$AB$853,_xlfn.AGGREGATE(15,6,(ROW(ScheduleRef!$D$2:$AB$853)-ROW(ScheduleRef!$D$2)+1)/(ScheduleRef!$D$2:$D$853&lt;&gt;""),ROWS(ScheduleCompile!A$1:A16)),COLUMNS($A16:A16))</f>
        <v>AssemblyElevatorWD</v>
      </c>
      <c r="B16" s="1">
        <f>INDEX(ScheduleRef!$D$2:$AB$853,_xlfn.AGGREGATE(15,6,(ROW(ScheduleRef!$D$2:$AB$853)-ROW(ScheduleRef!$D$2)+1)/(ScheduleRef!$D$2:$D$853&lt;&gt;""),ROWS(ScheduleCompile!B$1:B16)),COLUMNS($A16:B16))</f>
        <v>0</v>
      </c>
      <c r="C16" s="1">
        <f>INDEX(ScheduleRef!$D$2:$AB$853,_xlfn.AGGREGATE(15,6,(ROW(ScheduleRef!$D$2:$AB$853)-ROW(ScheduleRef!$D$2)+1)/(ScheduleRef!$D$2:$D$853&lt;&gt;""),ROWS(ScheduleCompile!C$1:C16)),COLUMNS($A16:C16))</f>
        <v>0</v>
      </c>
      <c r="D16" s="1">
        <f>INDEX(ScheduleRef!$D$2:$AB$853,_xlfn.AGGREGATE(15,6,(ROW(ScheduleRef!$D$2:$AB$853)-ROW(ScheduleRef!$D$2)+1)/(ScheduleRef!$D$2:$D$853&lt;&gt;""),ROWS(ScheduleCompile!D$1:D16)),COLUMNS($A16:D16))</f>
        <v>0</v>
      </c>
      <c r="E16" s="1">
        <f>INDEX(ScheduleRef!$D$2:$AB$853,_xlfn.AGGREGATE(15,6,(ROW(ScheduleRef!$D$2:$AB$853)-ROW(ScheduleRef!$D$2)+1)/(ScheduleRef!$D$2:$D$853&lt;&gt;""),ROWS(ScheduleCompile!E$1:E16)),COLUMNS($A16:E16))</f>
        <v>0</v>
      </c>
      <c r="F16" s="1">
        <f>INDEX(ScheduleRef!$D$2:$AB$853,_xlfn.AGGREGATE(15,6,(ROW(ScheduleRef!$D$2:$AB$853)-ROW(ScheduleRef!$D$2)+1)/(ScheduleRef!$D$2:$D$853&lt;&gt;""),ROWS(ScheduleCompile!F$1:F16)),COLUMNS($A16:F16))</f>
        <v>0</v>
      </c>
      <c r="G16" s="1">
        <f>INDEX(ScheduleRef!$D$2:$AB$853,_xlfn.AGGREGATE(15,6,(ROW(ScheduleRef!$D$2:$AB$853)-ROW(ScheduleRef!$D$2)+1)/(ScheduleRef!$D$2:$D$853&lt;&gt;""),ROWS(ScheduleCompile!G$1:G16)),COLUMNS($A16:G16))</f>
        <v>0</v>
      </c>
      <c r="H16" s="1">
        <f>INDEX(ScheduleRef!$D$2:$AB$853,_xlfn.AGGREGATE(15,6,(ROW(ScheduleRef!$D$2:$AB$853)-ROW(ScheduleRef!$D$2)+1)/(ScheduleRef!$D$2:$D$853&lt;&gt;""),ROWS(ScheduleCompile!H$1:H16)),COLUMNS($A16:H16))</f>
        <v>0</v>
      </c>
      <c r="I16" s="1">
        <f>INDEX(ScheduleRef!$D$2:$AB$853,_xlfn.AGGREGATE(15,6,(ROW(ScheduleRef!$D$2:$AB$853)-ROW(ScheduleRef!$D$2)+1)/(ScheduleRef!$D$2:$D$853&lt;&gt;""),ROWS(ScheduleCompile!I$1:I16)),COLUMNS($A16:I16))</f>
        <v>0</v>
      </c>
      <c r="J16" s="1">
        <f>INDEX(ScheduleRef!$D$2:$AB$853,_xlfn.AGGREGATE(15,6,(ROW(ScheduleRef!$D$2:$AB$853)-ROW(ScheduleRef!$D$2)+1)/(ScheduleRef!$D$2:$D$853&lt;&gt;""),ROWS(ScheduleCompile!J$1:J16)),COLUMNS($A16:J16))</f>
        <v>0.12</v>
      </c>
      <c r="K16" s="1">
        <f>INDEX(ScheduleRef!$D$2:$AB$853,_xlfn.AGGREGATE(15,6,(ROW(ScheduleRef!$D$2:$AB$853)-ROW(ScheduleRef!$D$2)+1)/(ScheduleRef!$D$2:$D$853&lt;&gt;""),ROWS(ScheduleCompile!K$1:K16)),COLUMNS($A16:K16))</f>
        <v>0.22</v>
      </c>
      <c r="L16" s="1">
        <f>INDEX(ScheduleRef!$D$2:$AB$853,_xlfn.AGGREGATE(15,6,(ROW(ScheduleRef!$D$2:$AB$853)-ROW(ScheduleRef!$D$2)+1)/(ScheduleRef!$D$2:$D$853&lt;&gt;""),ROWS(ScheduleCompile!L$1:L16)),COLUMNS($A16:L16))</f>
        <v>0.64</v>
      </c>
      <c r="M16" s="1">
        <f>INDEX(ScheduleRef!$D$2:$AB$853,_xlfn.AGGREGATE(15,6,(ROW(ScheduleRef!$D$2:$AB$853)-ROW(ScheduleRef!$D$2)+1)/(ScheduleRef!$D$2:$D$853&lt;&gt;""),ROWS(ScheduleCompile!M$1:M16)),COLUMNS($A16:M16))</f>
        <v>0.74</v>
      </c>
      <c r="N16" s="1">
        <f>INDEX(ScheduleRef!$D$2:$AB$853,_xlfn.AGGREGATE(15,6,(ROW(ScheduleRef!$D$2:$AB$853)-ROW(ScheduleRef!$D$2)+1)/(ScheduleRef!$D$2:$D$853&lt;&gt;""),ROWS(ScheduleCompile!N$1:N16)),COLUMNS($A16:N16))</f>
        <v>0.68</v>
      </c>
      <c r="O16" s="1">
        <f>INDEX(ScheduleRef!$D$2:$AB$853,_xlfn.AGGREGATE(15,6,(ROW(ScheduleRef!$D$2:$AB$853)-ROW(ScheduleRef!$D$2)+1)/(ScheduleRef!$D$2:$D$853&lt;&gt;""),ROWS(ScheduleCompile!O$1:O16)),COLUMNS($A16:O16))</f>
        <v>0.68</v>
      </c>
      <c r="P16" s="1">
        <f>INDEX(ScheduleRef!$D$2:$AB$853,_xlfn.AGGREGATE(15,6,(ROW(ScheduleRef!$D$2:$AB$853)-ROW(ScheduleRef!$D$2)+1)/(ScheduleRef!$D$2:$D$853&lt;&gt;""),ROWS(ScheduleCompile!P$1:P16)),COLUMNS($A16:P16))</f>
        <v>0.71</v>
      </c>
      <c r="Q16" s="1">
        <f>INDEX(ScheduleRef!$D$2:$AB$853,_xlfn.AGGREGATE(15,6,(ROW(ScheduleRef!$D$2:$AB$853)-ROW(ScheduleRef!$D$2)+1)/(ScheduleRef!$D$2:$D$853&lt;&gt;""),ROWS(ScheduleCompile!Q$1:Q16)),COLUMNS($A16:Q16))</f>
        <v>0.72</v>
      </c>
      <c r="R16" s="1">
        <f>INDEX(ScheduleRef!$D$2:$AB$853,_xlfn.AGGREGATE(15,6,(ROW(ScheduleRef!$D$2:$AB$853)-ROW(ScheduleRef!$D$2)+1)/(ScheduleRef!$D$2:$D$853&lt;&gt;""),ROWS(ScheduleCompile!R$1:R16)),COLUMNS($A16:R16))</f>
        <v>0.72</v>
      </c>
      <c r="S16" s="1">
        <f>INDEX(ScheduleRef!$D$2:$AB$853,_xlfn.AGGREGATE(15,6,(ROW(ScheduleRef!$D$2:$AB$853)-ROW(ScheduleRef!$D$2)+1)/(ScheduleRef!$D$2:$D$853&lt;&gt;""),ROWS(ScheduleCompile!S$1:S16)),COLUMNS($A16:S16))</f>
        <v>0.73</v>
      </c>
      <c r="T16" s="1">
        <f>INDEX(ScheduleRef!$D$2:$AB$853,_xlfn.AGGREGATE(15,6,(ROW(ScheduleRef!$D$2:$AB$853)-ROW(ScheduleRef!$D$2)+1)/(ScheduleRef!$D$2:$D$853&lt;&gt;""),ROWS(ScheduleCompile!T$1:T16)),COLUMNS($A16:T16))</f>
        <v>0.68</v>
      </c>
      <c r="U16" s="1">
        <f>INDEX(ScheduleRef!$D$2:$AB$853,_xlfn.AGGREGATE(15,6,(ROW(ScheduleRef!$D$2:$AB$853)-ROW(ScheduleRef!$D$2)+1)/(ScheduleRef!$D$2:$D$853&lt;&gt;""),ROWS(ScheduleCompile!U$1:U16)),COLUMNS($A16:U16))</f>
        <v>0.68</v>
      </c>
      <c r="V16" s="1">
        <f>INDEX(ScheduleRef!$D$2:$AB$853,_xlfn.AGGREGATE(15,6,(ROW(ScheduleRef!$D$2:$AB$853)-ROW(ScheduleRef!$D$2)+1)/(ScheduleRef!$D$2:$D$853&lt;&gt;""),ROWS(ScheduleCompile!V$1:V16)),COLUMNS($A16:V16))</f>
        <v>0.57999999999999996</v>
      </c>
      <c r="W16" s="1">
        <f>INDEX(ScheduleRef!$D$2:$AB$853,_xlfn.AGGREGATE(15,6,(ROW(ScheduleRef!$D$2:$AB$853)-ROW(ScheduleRef!$D$2)+1)/(ScheduleRef!$D$2:$D$853&lt;&gt;""),ROWS(ScheduleCompile!W$1:W16)),COLUMNS($A16:W16))</f>
        <v>0.54</v>
      </c>
      <c r="X16" s="1">
        <f>INDEX(ScheduleRef!$D$2:$AB$853,_xlfn.AGGREGATE(15,6,(ROW(ScheduleRef!$D$2:$AB$853)-ROW(ScheduleRef!$D$2)+1)/(ScheduleRef!$D$2:$D$853&lt;&gt;""),ROWS(ScheduleCompile!X$1:X16)),COLUMNS($A16:X16))</f>
        <v>0</v>
      </c>
      <c r="Y16" s="1">
        <f>INDEX(ScheduleRef!$D$2:$AB$853,_xlfn.AGGREGATE(15,6,(ROW(ScheduleRef!$D$2:$AB$853)-ROW(ScheduleRef!$D$2)+1)/(ScheduleRef!$D$2:$D$853&lt;&gt;""),ROWS(ScheduleCompile!Y$1:Y16)),COLUMNS($A16:Y16))</f>
        <v>0</v>
      </c>
    </row>
    <row r="17" spans="1:25" x14ac:dyDescent="0.25">
      <c r="A17" s="30" t="str">
        <f>INDEX(ScheduleRef!$D$2:$AB$853,_xlfn.AGGREGATE(15,6,(ROW(ScheduleRef!$D$2:$AB$853)-ROW(ScheduleRef!$D$2)+1)/(ScheduleRef!$D$2:$D$853&lt;&gt;""),ROWS(ScheduleCompile!A$1:A17)),COLUMNS($A17:A17))</f>
        <v>AssemblyElevatorSat</v>
      </c>
      <c r="B17" s="1">
        <f>INDEX(ScheduleRef!$D$2:$AB$853,_xlfn.AGGREGATE(15,6,(ROW(ScheduleRef!$D$2:$AB$853)-ROW(ScheduleRef!$D$2)+1)/(ScheduleRef!$D$2:$D$853&lt;&gt;""),ROWS(ScheduleCompile!B$1:B17)),COLUMNS($A17:B17))</f>
        <v>0</v>
      </c>
      <c r="C17" s="1">
        <f>INDEX(ScheduleRef!$D$2:$AB$853,_xlfn.AGGREGATE(15,6,(ROW(ScheduleRef!$D$2:$AB$853)-ROW(ScheduleRef!$D$2)+1)/(ScheduleRef!$D$2:$D$853&lt;&gt;""),ROWS(ScheduleCompile!C$1:C17)),COLUMNS($A17:C17))</f>
        <v>0</v>
      </c>
      <c r="D17" s="1">
        <f>INDEX(ScheduleRef!$D$2:$AB$853,_xlfn.AGGREGATE(15,6,(ROW(ScheduleRef!$D$2:$AB$853)-ROW(ScheduleRef!$D$2)+1)/(ScheduleRef!$D$2:$D$853&lt;&gt;""),ROWS(ScheduleCompile!D$1:D17)),COLUMNS($A17:D17))</f>
        <v>0</v>
      </c>
      <c r="E17" s="1">
        <f>INDEX(ScheduleRef!$D$2:$AB$853,_xlfn.AGGREGATE(15,6,(ROW(ScheduleRef!$D$2:$AB$853)-ROW(ScheduleRef!$D$2)+1)/(ScheduleRef!$D$2:$D$853&lt;&gt;""),ROWS(ScheduleCompile!E$1:E17)),COLUMNS($A17:E17))</f>
        <v>0</v>
      </c>
      <c r="F17" s="1">
        <f>INDEX(ScheduleRef!$D$2:$AB$853,_xlfn.AGGREGATE(15,6,(ROW(ScheduleRef!$D$2:$AB$853)-ROW(ScheduleRef!$D$2)+1)/(ScheduleRef!$D$2:$D$853&lt;&gt;""),ROWS(ScheduleCompile!F$1:F17)),COLUMNS($A17:F17))</f>
        <v>0</v>
      </c>
      <c r="G17" s="1">
        <f>INDEX(ScheduleRef!$D$2:$AB$853,_xlfn.AGGREGATE(15,6,(ROW(ScheduleRef!$D$2:$AB$853)-ROW(ScheduleRef!$D$2)+1)/(ScheduleRef!$D$2:$D$853&lt;&gt;""),ROWS(ScheduleCompile!G$1:G17)),COLUMNS($A17:G17))</f>
        <v>0</v>
      </c>
      <c r="H17" s="1">
        <f>INDEX(ScheduleRef!$D$2:$AB$853,_xlfn.AGGREGATE(15,6,(ROW(ScheduleRef!$D$2:$AB$853)-ROW(ScheduleRef!$D$2)+1)/(ScheduleRef!$D$2:$D$853&lt;&gt;""),ROWS(ScheduleCompile!H$1:H17)),COLUMNS($A17:H17))</f>
        <v>0</v>
      </c>
      <c r="I17" s="1">
        <f>INDEX(ScheduleRef!$D$2:$AB$853,_xlfn.AGGREGATE(15,6,(ROW(ScheduleRef!$D$2:$AB$853)-ROW(ScheduleRef!$D$2)+1)/(ScheduleRef!$D$2:$D$853&lt;&gt;""),ROWS(ScheduleCompile!I$1:I17)),COLUMNS($A17:I17))</f>
        <v>0</v>
      </c>
      <c r="J17" s="1">
        <f>INDEX(ScheduleRef!$D$2:$AB$853,_xlfn.AGGREGATE(15,6,(ROW(ScheduleRef!$D$2:$AB$853)-ROW(ScheduleRef!$D$2)+1)/(ScheduleRef!$D$2:$D$853&lt;&gt;""),ROWS(ScheduleCompile!J$1:J17)),COLUMNS($A17:J17))</f>
        <v>0.09</v>
      </c>
      <c r="K17" s="1">
        <f>INDEX(ScheduleRef!$D$2:$AB$853,_xlfn.AGGREGATE(15,6,(ROW(ScheduleRef!$D$2:$AB$853)-ROW(ScheduleRef!$D$2)+1)/(ScheduleRef!$D$2:$D$853&lt;&gt;""),ROWS(ScheduleCompile!K$1:K17)),COLUMNS($A17:K17))</f>
        <v>0.21</v>
      </c>
      <c r="L17" s="1">
        <f>INDEX(ScheduleRef!$D$2:$AB$853,_xlfn.AGGREGATE(15,6,(ROW(ScheduleRef!$D$2:$AB$853)-ROW(ScheduleRef!$D$2)+1)/(ScheduleRef!$D$2:$D$853&lt;&gt;""),ROWS(ScheduleCompile!L$1:L17)),COLUMNS($A17:L17))</f>
        <v>0.56000000000000005</v>
      </c>
      <c r="M17" s="1">
        <f>INDEX(ScheduleRef!$D$2:$AB$853,_xlfn.AGGREGATE(15,6,(ROW(ScheduleRef!$D$2:$AB$853)-ROW(ScheduleRef!$D$2)+1)/(ScheduleRef!$D$2:$D$853&lt;&gt;""),ROWS(ScheduleCompile!M$1:M17)),COLUMNS($A17:M17))</f>
        <v>0.66</v>
      </c>
      <c r="N17" s="1">
        <f>INDEX(ScheduleRef!$D$2:$AB$853,_xlfn.AGGREGATE(15,6,(ROW(ScheduleRef!$D$2:$AB$853)-ROW(ScheduleRef!$D$2)+1)/(ScheduleRef!$D$2:$D$853&lt;&gt;""),ROWS(ScheduleCompile!N$1:N17)),COLUMNS($A17:N17))</f>
        <v>0.68</v>
      </c>
      <c r="O17" s="1">
        <f>INDEX(ScheduleRef!$D$2:$AB$853,_xlfn.AGGREGATE(15,6,(ROW(ScheduleRef!$D$2:$AB$853)-ROW(ScheduleRef!$D$2)+1)/(ScheduleRef!$D$2:$D$853&lt;&gt;""),ROWS(ScheduleCompile!O$1:O17)),COLUMNS($A17:O17))</f>
        <v>0.68</v>
      </c>
      <c r="P17" s="1">
        <f>INDEX(ScheduleRef!$D$2:$AB$853,_xlfn.AGGREGATE(15,6,(ROW(ScheduleRef!$D$2:$AB$853)-ROW(ScheduleRef!$D$2)+1)/(ScheduleRef!$D$2:$D$853&lt;&gt;""),ROWS(ScheduleCompile!P$1:P17)),COLUMNS($A17:P17))</f>
        <v>0.69</v>
      </c>
      <c r="Q17" s="1">
        <f>INDEX(ScheduleRef!$D$2:$AB$853,_xlfn.AGGREGATE(15,6,(ROW(ScheduleRef!$D$2:$AB$853)-ROW(ScheduleRef!$D$2)+1)/(ScheduleRef!$D$2:$D$853&lt;&gt;""),ROWS(ScheduleCompile!Q$1:Q17)),COLUMNS($A17:Q17))</f>
        <v>0.7</v>
      </c>
      <c r="R17" s="1">
        <f>INDEX(ScheduleRef!$D$2:$AB$853,_xlfn.AGGREGATE(15,6,(ROW(ScheduleRef!$D$2:$AB$853)-ROW(ScheduleRef!$D$2)+1)/(ScheduleRef!$D$2:$D$853&lt;&gt;""),ROWS(ScheduleCompile!R$1:R17)),COLUMNS($A17:R17))</f>
        <v>0.69</v>
      </c>
      <c r="S17" s="1">
        <f>INDEX(ScheduleRef!$D$2:$AB$853,_xlfn.AGGREGATE(15,6,(ROW(ScheduleRef!$D$2:$AB$853)-ROW(ScheduleRef!$D$2)+1)/(ScheduleRef!$D$2:$D$853&lt;&gt;""),ROWS(ScheduleCompile!S$1:S17)),COLUMNS($A17:S17))</f>
        <v>0.66</v>
      </c>
      <c r="T17" s="1">
        <f>INDEX(ScheduleRef!$D$2:$AB$853,_xlfn.AGGREGATE(15,6,(ROW(ScheduleRef!$D$2:$AB$853)-ROW(ScheduleRef!$D$2)+1)/(ScheduleRef!$D$2:$D$853&lt;&gt;""),ROWS(ScheduleCompile!T$1:T17)),COLUMNS($A17:T17))</f>
        <v>0.57999999999999996</v>
      </c>
      <c r="U17" s="1">
        <f>INDEX(ScheduleRef!$D$2:$AB$853,_xlfn.AGGREGATE(15,6,(ROW(ScheduleRef!$D$2:$AB$853)-ROW(ScheduleRef!$D$2)+1)/(ScheduleRef!$D$2:$D$853&lt;&gt;""),ROWS(ScheduleCompile!U$1:U17)),COLUMNS($A17:U17))</f>
        <v>0.47</v>
      </c>
      <c r="V17" s="1">
        <f>INDEX(ScheduleRef!$D$2:$AB$853,_xlfn.AGGREGATE(15,6,(ROW(ScheduleRef!$D$2:$AB$853)-ROW(ScheduleRef!$D$2)+1)/(ScheduleRef!$D$2:$D$853&lt;&gt;""),ROWS(ScheduleCompile!V$1:V17)),COLUMNS($A17:V17))</f>
        <v>0.43</v>
      </c>
      <c r="W17" s="1">
        <f>INDEX(ScheduleRef!$D$2:$AB$853,_xlfn.AGGREGATE(15,6,(ROW(ScheduleRef!$D$2:$AB$853)-ROW(ScheduleRef!$D$2)+1)/(ScheduleRef!$D$2:$D$853&lt;&gt;""),ROWS(ScheduleCompile!W$1:W17)),COLUMNS($A17:W17))</f>
        <v>0.43</v>
      </c>
      <c r="X17" s="1">
        <f>INDEX(ScheduleRef!$D$2:$AB$853,_xlfn.AGGREGATE(15,6,(ROW(ScheduleRef!$D$2:$AB$853)-ROW(ScheduleRef!$D$2)+1)/(ScheduleRef!$D$2:$D$853&lt;&gt;""),ROWS(ScheduleCompile!X$1:X17)),COLUMNS($A17:X17))</f>
        <v>0.08</v>
      </c>
      <c r="Y17" s="1">
        <f>INDEX(ScheduleRef!$D$2:$AB$853,_xlfn.AGGREGATE(15,6,(ROW(ScheduleRef!$D$2:$AB$853)-ROW(ScheduleRef!$D$2)+1)/(ScheduleRef!$D$2:$D$853&lt;&gt;""),ROWS(ScheduleCompile!Y$1:Y17)),COLUMNS($A17:Y17))</f>
        <v>0</v>
      </c>
    </row>
    <row r="18" spans="1:25" x14ac:dyDescent="0.25">
      <c r="A18" s="30" t="str">
        <f>INDEX(ScheduleRef!$D$2:$AB$853,_xlfn.AGGREGATE(15,6,(ROW(ScheduleRef!$D$2:$AB$853)-ROW(ScheduleRef!$D$2)+1)/(ScheduleRef!$D$2:$D$853&lt;&gt;""),ROWS(ScheduleCompile!A$1:A18)),COLUMNS($A18:A18))</f>
        <v>AssemblyElevatorSun</v>
      </c>
      <c r="B18" s="1">
        <f>INDEX(ScheduleRef!$D$2:$AB$853,_xlfn.AGGREGATE(15,6,(ROW(ScheduleRef!$D$2:$AB$853)-ROW(ScheduleRef!$D$2)+1)/(ScheduleRef!$D$2:$D$853&lt;&gt;""),ROWS(ScheduleCompile!B$1:B18)),COLUMNS($A18:B18))</f>
        <v>0</v>
      </c>
      <c r="C18" s="1">
        <f>INDEX(ScheduleRef!$D$2:$AB$853,_xlfn.AGGREGATE(15,6,(ROW(ScheduleRef!$D$2:$AB$853)-ROW(ScheduleRef!$D$2)+1)/(ScheduleRef!$D$2:$D$853&lt;&gt;""),ROWS(ScheduleCompile!C$1:C18)),COLUMNS($A18:C18))</f>
        <v>0</v>
      </c>
      <c r="D18" s="1">
        <f>INDEX(ScheduleRef!$D$2:$AB$853,_xlfn.AGGREGATE(15,6,(ROW(ScheduleRef!$D$2:$AB$853)-ROW(ScheduleRef!$D$2)+1)/(ScheduleRef!$D$2:$D$853&lt;&gt;""),ROWS(ScheduleCompile!D$1:D18)),COLUMNS($A18:D18))</f>
        <v>0</v>
      </c>
      <c r="E18" s="1">
        <f>INDEX(ScheduleRef!$D$2:$AB$853,_xlfn.AGGREGATE(15,6,(ROW(ScheduleRef!$D$2:$AB$853)-ROW(ScheduleRef!$D$2)+1)/(ScheduleRef!$D$2:$D$853&lt;&gt;""),ROWS(ScheduleCompile!E$1:E18)),COLUMNS($A18:E18))</f>
        <v>0</v>
      </c>
      <c r="F18" s="1">
        <f>INDEX(ScheduleRef!$D$2:$AB$853,_xlfn.AGGREGATE(15,6,(ROW(ScheduleRef!$D$2:$AB$853)-ROW(ScheduleRef!$D$2)+1)/(ScheduleRef!$D$2:$D$853&lt;&gt;""),ROWS(ScheduleCompile!F$1:F18)),COLUMNS($A18:F18))</f>
        <v>0</v>
      </c>
      <c r="G18" s="1">
        <f>INDEX(ScheduleRef!$D$2:$AB$853,_xlfn.AGGREGATE(15,6,(ROW(ScheduleRef!$D$2:$AB$853)-ROW(ScheduleRef!$D$2)+1)/(ScheduleRef!$D$2:$D$853&lt;&gt;""),ROWS(ScheduleCompile!G$1:G18)),COLUMNS($A18:G18))</f>
        <v>0</v>
      </c>
      <c r="H18" s="1">
        <f>INDEX(ScheduleRef!$D$2:$AB$853,_xlfn.AGGREGATE(15,6,(ROW(ScheduleRef!$D$2:$AB$853)-ROW(ScheduleRef!$D$2)+1)/(ScheduleRef!$D$2:$D$853&lt;&gt;""),ROWS(ScheduleCompile!H$1:H18)),COLUMNS($A18:H18))</f>
        <v>0</v>
      </c>
      <c r="I18" s="1">
        <f>INDEX(ScheduleRef!$D$2:$AB$853,_xlfn.AGGREGATE(15,6,(ROW(ScheduleRef!$D$2:$AB$853)-ROW(ScheduleRef!$D$2)+1)/(ScheduleRef!$D$2:$D$853&lt;&gt;""),ROWS(ScheduleCompile!I$1:I18)),COLUMNS($A18:I18))</f>
        <v>0</v>
      </c>
      <c r="J18" s="1">
        <f>INDEX(ScheduleRef!$D$2:$AB$853,_xlfn.AGGREGATE(15,6,(ROW(ScheduleRef!$D$2:$AB$853)-ROW(ScheduleRef!$D$2)+1)/(ScheduleRef!$D$2:$D$853&lt;&gt;""),ROWS(ScheduleCompile!J$1:J18)),COLUMNS($A18:J18))</f>
        <v>0</v>
      </c>
      <c r="K18" s="1">
        <f>INDEX(ScheduleRef!$D$2:$AB$853,_xlfn.AGGREGATE(15,6,(ROW(ScheduleRef!$D$2:$AB$853)-ROW(ScheduleRef!$D$2)+1)/(ScheduleRef!$D$2:$D$853&lt;&gt;""),ROWS(ScheduleCompile!K$1:K18)),COLUMNS($A18:K18))</f>
        <v>0</v>
      </c>
      <c r="L18" s="1">
        <f>INDEX(ScheduleRef!$D$2:$AB$853,_xlfn.AGGREGATE(15,6,(ROW(ScheduleRef!$D$2:$AB$853)-ROW(ScheduleRef!$D$2)+1)/(ScheduleRef!$D$2:$D$853&lt;&gt;""),ROWS(ScheduleCompile!L$1:L18)),COLUMNS($A18:L18))</f>
        <v>0.11</v>
      </c>
      <c r="M18" s="1">
        <f>INDEX(ScheduleRef!$D$2:$AB$853,_xlfn.AGGREGATE(15,6,(ROW(ScheduleRef!$D$2:$AB$853)-ROW(ScheduleRef!$D$2)+1)/(ScheduleRef!$D$2:$D$853&lt;&gt;""),ROWS(ScheduleCompile!M$1:M18)),COLUMNS($A18:M18))</f>
        <v>0.13</v>
      </c>
      <c r="N18" s="1">
        <f>INDEX(ScheduleRef!$D$2:$AB$853,_xlfn.AGGREGATE(15,6,(ROW(ScheduleRef!$D$2:$AB$853)-ROW(ScheduleRef!$D$2)+1)/(ScheduleRef!$D$2:$D$853&lt;&gt;""),ROWS(ScheduleCompile!N$1:N18)),COLUMNS($A18:N18))</f>
        <v>0.35</v>
      </c>
      <c r="O18" s="1">
        <f>INDEX(ScheduleRef!$D$2:$AB$853,_xlfn.AGGREGATE(15,6,(ROW(ScheduleRef!$D$2:$AB$853)-ROW(ScheduleRef!$D$2)+1)/(ScheduleRef!$D$2:$D$853&lt;&gt;""),ROWS(ScheduleCompile!O$1:O18)),COLUMNS($A18:O18))</f>
        <v>0.37</v>
      </c>
      <c r="P18" s="1">
        <f>INDEX(ScheduleRef!$D$2:$AB$853,_xlfn.AGGREGATE(15,6,(ROW(ScheduleRef!$D$2:$AB$853)-ROW(ScheduleRef!$D$2)+1)/(ScheduleRef!$D$2:$D$853&lt;&gt;""),ROWS(ScheduleCompile!P$1:P18)),COLUMNS($A18:P18))</f>
        <v>0.37</v>
      </c>
      <c r="Q18" s="1">
        <f>INDEX(ScheduleRef!$D$2:$AB$853,_xlfn.AGGREGATE(15,6,(ROW(ScheduleRef!$D$2:$AB$853)-ROW(ScheduleRef!$D$2)+1)/(ScheduleRef!$D$2:$D$853&lt;&gt;""),ROWS(ScheduleCompile!Q$1:Q18)),COLUMNS($A18:Q18))</f>
        <v>0.39</v>
      </c>
      <c r="R18" s="1">
        <f>INDEX(ScheduleRef!$D$2:$AB$853,_xlfn.AGGREGATE(15,6,(ROW(ScheduleRef!$D$2:$AB$853)-ROW(ScheduleRef!$D$2)+1)/(ScheduleRef!$D$2:$D$853&lt;&gt;""),ROWS(ScheduleCompile!R$1:R18)),COLUMNS($A18:R18))</f>
        <v>0.41</v>
      </c>
      <c r="S18" s="1">
        <f>INDEX(ScheduleRef!$D$2:$AB$853,_xlfn.AGGREGATE(15,6,(ROW(ScheduleRef!$D$2:$AB$853)-ROW(ScheduleRef!$D$2)+1)/(ScheduleRef!$D$2:$D$853&lt;&gt;""),ROWS(ScheduleCompile!S$1:S18)),COLUMNS($A18:S18))</f>
        <v>0.38</v>
      </c>
      <c r="T18" s="1">
        <f>INDEX(ScheduleRef!$D$2:$AB$853,_xlfn.AGGREGATE(15,6,(ROW(ScheduleRef!$D$2:$AB$853)-ROW(ScheduleRef!$D$2)+1)/(ScheduleRef!$D$2:$D$853&lt;&gt;""),ROWS(ScheduleCompile!T$1:T18)),COLUMNS($A18:T18))</f>
        <v>0.34</v>
      </c>
      <c r="U18" s="1">
        <f>INDEX(ScheduleRef!$D$2:$AB$853,_xlfn.AGGREGATE(15,6,(ROW(ScheduleRef!$D$2:$AB$853)-ROW(ScheduleRef!$D$2)+1)/(ScheduleRef!$D$2:$D$853&lt;&gt;""),ROWS(ScheduleCompile!U$1:U18)),COLUMNS($A18:U18))</f>
        <v>0.03</v>
      </c>
      <c r="V18" s="1">
        <f>INDEX(ScheduleRef!$D$2:$AB$853,_xlfn.AGGREGATE(15,6,(ROW(ScheduleRef!$D$2:$AB$853)-ROW(ScheduleRef!$D$2)+1)/(ScheduleRef!$D$2:$D$853&lt;&gt;""),ROWS(ScheduleCompile!V$1:V18)),COLUMNS($A18:V18))</f>
        <v>0</v>
      </c>
      <c r="W18" s="1">
        <f>INDEX(ScheduleRef!$D$2:$AB$853,_xlfn.AGGREGATE(15,6,(ROW(ScheduleRef!$D$2:$AB$853)-ROW(ScheduleRef!$D$2)+1)/(ScheduleRef!$D$2:$D$853&lt;&gt;""),ROWS(ScheduleCompile!W$1:W18)),COLUMNS($A18:W18))</f>
        <v>0</v>
      </c>
      <c r="X18" s="1">
        <f>INDEX(ScheduleRef!$D$2:$AB$853,_xlfn.AGGREGATE(15,6,(ROW(ScheduleRef!$D$2:$AB$853)-ROW(ScheduleRef!$D$2)+1)/(ScheduleRef!$D$2:$D$853&lt;&gt;""),ROWS(ScheduleCompile!X$1:X18)),COLUMNS($A18:X18))</f>
        <v>0</v>
      </c>
      <c r="Y18" s="1">
        <f>INDEX(ScheduleRef!$D$2:$AB$853,_xlfn.AGGREGATE(15,6,(ROW(ScheduleRef!$D$2:$AB$853)-ROW(ScheduleRef!$D$2)+1)/(ScheduleRef!$D$2:$D$853&lt;&gt;""),ROWS(ScheduleCompile!Y$1:Y18)),COLUMNS($A18:Y18))</f>
        <v>0</v>
      </c>
    </row>
    <row r="19" spans="1:25" x14ac:dyDescent="0.25">
      <c r="A19" s="30" t="str">
        <f>INDEX(ScheduleRef!$D$2:$AB$853,_xlfn.AGGREGATE(15,6,(ROW(ScheduleRef!$D$2:$AB$853)-ROW(ScheduleRef!$D$2)+1)/(ScheduleRef!$D$2:$D$853&lt;&gt;""),ROWS(ScheduleCompile!A$1:A19)),COLUMNS($A19:A19))</f>
        <v>AssemblyRefrigerationWD</v>
      </c>
      <c r="B19" s="1">
        <f>INDEX(ScheduleRef!$D$2:$AB$853,_xlfn.AGGREGATE(15,6,(ROW(ScheduleRef!$D$2:$AB$853)-ROW(ScheduleRef!$D$2)+1)/(ScheduleRef!$D$2:$D$853&lt;&gt;""),ROWS(ScheduleCompile!B$1:B19)),COLUMNS($A19:B19))</f>
        <v>0.9</v>
      </c>
      <c r="C19" s="1">
        <f>INDEX(ScheduleRef!$D$2:$AB$853,_xlfn.AGGREGATE(15,6,(ROW(ScheduleRef!$D$2:$AB$853)-ROW(ScheduleRef!$D$2)+1)/(ScheduleRef!$D$2:$D$853&lt;&gt;""),ROWS(ScheduleCompile!C$1:C19)),COLUMNS($A19:C19))</f>
        <v>0.9</v>
      </c>
      <c r="D19" s="1">
        <f>INDEX(ScheduleRef!$D$2:$AB$853,_xlfn.AGGREGATE(15,6,(ROW(ScheduleRef!$D$2:$AB$853)-ROW(ScheduleRef!$D$2)+1)/(ScheduleRef!$D$2:$D$853&lt;&gt;""),ROWS(ScheduleCompile!D$1:D19)),COLUMNS($A19:D19))</f>
        <v>0.9</v>
      </c>
      <c r="E19" s="1">
        <f>INDEX(ScheduleRef!$D$2:$AB$853,_xlfn.AGGREGATE(15,6,(ROW(ScheduleRef!$D$2:$AB$853)-ROW(ScheduleRef!$D$2)+1)/(ScheduleRef!$D$2:$D$853&lt;&gt;""),ROWS(ScheduleCompile!E$1:E19)),COLUMNS($A19:E19))</f>
        <v>0.9</v>
      </c>
      <c r="F19" s="1">
        <f>INDEX(ScheduleRef!$D$2:$AB$853,_xlfn.AGGREGATE(15,6,(ROW(ScheduleRef!$D$2:$AB$853)-ROW(ScheduleRef!$D$2)+1)/(ScheduleRef!$D$2:$D$853&lt;&gt;""),ROWS(ScheduleCompile!F$1:F19)),COLUMNS($A19:F19))</f>
        <v>0.9</v>
      </c>
      <c r="G19" s="1">
        <f>INDEX(ScheduleRef!$D$2:$AB$853,_xlfn.AGGREGATE(15,6,(ROW(ScheduleRef!$D$2:$AB$853)-ROW(ScheduleRef!$D$2)+1)/(ScheduleRef!$D$2:$D$853&lt;&gt;""),ROWS(ScheduleCompile!G$1:G19)),COLUMNS($A19:G19))</f>
        <v>0.9</v>
      </c>
      <c r="H19" s="1">
        <f>INDEX(ScheduleRef!$D$2:$AB$853,_xlfn.AGGREGATE(15,6,(ROW(ScheduleRef!$D$2:$AB$853)-ROW(ScheduleRef!$D$2)+1)/(ScheduleRef!$D$2:$D$853&lt;&gt;""),ROWS(ScheduleCompile!H$1:H19)),COLUMNS($A19:H19))</f>
        <v>0.9</v>
      </c>
      <c r="I19" s="1">
        <f>INDEX(ScheduleRef!$D$2:$AB$853,_xlfn.AGGREGATE(15,6,(ROW(ScheduleRef!$D$2:$AB$853)-ROW(ScheduleRef!$D$2)+1)/(ScheduleRef!$D$2:$D$853&lt;&gt;""),ROWS(ScheduleCompile!I$1:I19)),COLUMNS($A19:I19))</f>
        <v>0.9</v>
      </c>
      <c r="J19" s="1">
        <f>INDEX(ScheduleRef!$D$2:$AB$853,_xlfn.AGGREGATE(15,6,(ROW(ScheduleRef!$D$2:$AB$853)-ROW(ScheduleRef!$D$2)+1)/(ScheduleRef!$D$2:$D$853&lt;&gt;""),ROWS(ScheduleCompile!J$1:J19)),COLUMNS($A19:J19))</f>
        <v>0.9</v>
      </c>
      <c r="K19" s="1">
        <f>INDEX(ScheduleRef!$D$2:$AB$853,_xlfn.AGGREGATE(15,6,(ROW(ScheduleRef!$D$2:$AB$853)-ROW(ScheduleRef!$D$2)+1)/(ScheduleRef!$D$2:$D$853&lt;&gt;""),ROWS(ScheduleCompile!K$1:K19)),COLUMNS($A19:K19))</f>
        <v>0.9</v>
      </c>
      <c r="L19" s="1">
        <f>INDEX(ScheduleRef!$D$2:$AB$853,_xlfn.AGGREGATE(15,6,(ROW(ScheduleRef!$D$2:$AB$853)-ROW(ScheduleRef!$D$2)+1)/(ScheduleRef!$D$2:$D$853&lt;&gt;""),ROWS(ScheduleCompile!L$1:L19)),COLUMNS($A19:L19))</f>
        <v>0.9</v>
      </c>
      <c r="M19" s="1">
        <f>INDEX(ScheduleRef!$D$2:$AB$853,_xlfn.AGGREGATE(15,6,(ROW(ScheduleRef!$D$2:$AB$853)-ROW(ScheduleRef!$D$2)+1)/(ScheduleRef!$D$2:$D$853&lt;&gt;""),ROWS(ScheduleCompile!M$1:M19)),COLUMNS($A19:M19))</f>
        <v>0.9</v>
      </c>
      <c r="N19" s="1">
        <f>INDEX(ScheduleRef!$D$2:$AB$853,_xlfn.AGGREGATE(15,6,(ROW(ScheduleRef!$D$2:$AB$853)-ROW(ScheduleRef!$D$2)+1)/(ScheduleRef!$D$2:$D$853&lt;&gt;""),ROWS(ScheduleCompile!N$1:N19)),COLUMNS($A19:N19))</f>
        <v>0.9</v>
      </c>
      <c r="O19" s="1">
        <f>INDEX(ScheduleRef!$D$2:$AB$853,_xlfn.AGGREGATE(15,6,(ROW(ScheduleRef!$D$2:$AB$853)-ROW(ScheduleRef!$D$2)+1)/(ScheduleRef!$D$2:$D$853&lt;&gt;""),ROWS(ScheduleCompile!O$1:O19)),COLUMNS($A19:O19))</f>
        <v>0.9</v>
      </c>
      <c r="P19" s="1">
        <f>INDEX(ScheduleRef!$D$2:$AB$853,_xlfn.AGGREGATE(15,6,(ROW(ScheduleRef!$D$2:$AB$853)-ROW(ScheduleRef!$D$2)+1)/(ScheduleRef!$D$2:$D$853&lt;&gt;""),ROWS(ScheduleCompile!P$1:P19)),COLUMNS($A19:P19))</f>
        <v>0.9</v>
      </c>
      <c r="Q19" s="1">
        <f>INDEX(ScheduleRef!$D$2:$AB$853,_xlfn.AGGREGATE(15,6,(ROW(ScheduleRef!$D$2:$AB$853)-ROW(ScheduleRef!$D$2)+1)/(ScheduleRef!$D$2:$D$853&lt;&gt;""),ROWS(ScheduleCompile!Q$1:Q19)),COLUMNS($A19:Q19))</f>
        <v>0.9</v>
      </c>
      <c r="R19" s="1">
        <f>INDEX(ScheduleRef!$D$2:$AB$853,_xlfn.AGGREGATE(15,6,(ROW(ScheduleRef!$D$2:$AB$853)-ROW(ScheduleRef!$D$2)+1)/(ScheduleRef!$D$2:$D$853&lt;&gt;""),ROWS(ScheduleCompile!R$1:R19)),COLUMNS($A19:R19))</f>
        <v>0.9</v>
      </c>
      <c r="S19" s="1">
        <f>INDEX(ScheduleRef!$D$2:$AB$853,_xlfn.AGGREGATE(15,6,(ROW(ScheduleRef!$D$2:$AB$853)-ROW(ScheduleRef!$D$2)+1)/(ScheduleRef!$D$2:$D$853&lt;&gt;""),ROWS(ScheduleCompile!S$1:S19)),COLUMNS($A19:S19))</f>
        <v>0.9</v>
      </c>
      <c r="T19" s="1">
        <f>INDEX(ScheduleRef!$D$2:$AB$853,_xlfn.AGGREGATE(15,6,(ROW(ScheduleRef!$D$2:$AB$853)-ROW(ScheduleRef!$D$2)+1)/(ScheduleRef!$D$2:$D$853&lt;&gt;""),ROWS(ScheduleCompile!T$1:T19)),COLUMNS($A19:T19))</f>
        <v>0.9</v>
      </c>
      <c r="U19" s="1">
        <f>INDEX(ScheduleRef!$D$2:$AB$853,_xlfn.AGGREGATE(15,6,(ROW(ScheduleRef!$D$2:$AB$853)-ROW(ScheduleRef!$D$2)+1)/(ScheduleRef!$D$2:$D$853&lt;&gt;""),ROWS(ScheduleCompile!U$1:U19)),COLUMNS($A19:U19))</f>
        <v>0.9</v>
      </c>
      <c r="V19" s="1">
        <f>INDEX(ScheduleRef!$D$2:$AB$853,_xlfn.AGGREGATE(15,6,(ROW(ScheduleRef!$D$2:$AB$853)-ROW(ScheduleRef!$D$2)+1)/(ScheduleRef!$D$2:$D$853&lt;&gt;""),ROWS(ScheduleCompile!V$1:V19)),COLUMNS($A19:V19))</f>
        <v>0.9</v>
      </c>
      <c r="W19" s="1">
        <f>INDEX(ScheduleRef!$D$2:$AB$853,_xlfn.AGGREGATE(15,6,(ROW(ScheduleRef!$D$2:$AB$853)-ROW(ScheduleRef!$D$2)+1)/(ScheduleRef!$D$2:$D$853&lt;&gt;""),ROWS(ScheduleCompile!W$1:W19)),COLUMNS($A19:W19))</f>
        <v>0.9</v>
      </c>
      <c r="X19" s="1">
        <f>INDEX(ScheduleRef!$D$2:$AB$853,_xlfn.AGGREGATE(15,6,(ROW(ScheduleRef!$D$2:$AB$853)-ROW(ScheduleRef!$D$2)+1)/(ScheduleRef!$D$2:$D$853&lt;&gt;""),ROWS(ScheduleCompile!X$1:X19)),COLUMNS($A19:X19))</f>
        <v>0.9</v>
      </c>
      <c r="Y19" s="1">
        <f>INDEX(ScheduleRef!$D$2:$AB$853,_xlfn.AGGREGATE(15,6,(ROW(ScheduleRef!$D$2:$AB$853)-ROW(ScheduleRef!$D$2)+1)/(ScheduleRef!$D$2:$D$853&lt;&gt;""),ROWS(ScheduleCompile!Y$1:Y19)),COLUMNS($A19:Y19))</f>
        <v>0.9</v>
      </c>
    </row>
    <row r="20" spans="1:25" x14ac:dyDescent="0.25">
      <c r="A20" s="30" t="str">
        <f>INDEX(ScheduleRef!$D$2:$AB$853,_xlfn.AGGREGATE(15,6,(ROW(ScheduleRef!$D$2:$AB$853)-ROW(ScheduleRef!$D$2)+1)/(ScheduleRef!$D$2:$D$853&lt;&gt;""),ROWS(ScheduleCompile!A$1:A20)),COLUMNS($A20:A20))</f>
        <v>AssemblyRefrigerationSat</v>
      </c>
      <c r="B20" s="1">
        <f>INDEX(ScheduleRef!$D$2:$AB$853,_xlfn.AGGREGATE(15,6,(ROW(ScheduleRef!$D$2:$AB$853)-ROW(ScheduleRef!$D$2)+1)/(ScheduleRef!$D$2:$D$853&lt;&gt;""),ROWS(ScheduleCompile!B$1:B20)),COLUMNS($A20:B20))</f>
        <v>0.9</v>
      </c>
      <c r="C20" s="1">
        <f>INDEX(ScheduleRef!$D$2:$AB$853,_xlfn.AGGREGATE(15,6,(ROW(ScheduleRef!$D$2:$AB$853)-ROW(ScheduleRef!$D$2)+1)/(ScheduleRef!$D$2:$D$853&lt;&gt;""),ROWS(ScheduleCompile!C$1:C20)),COLUMNS($A20:C20))</f>
        <v>0.9</v>
      </c>
      <c r="D20" s="1">
        <f>INDEX(ScheduleRef!$D$2:$AB$853,_xlfn.AGGREGATE(15,6,(ROW(ScheduleRef!$D$2:$AB$853)-ROW(ScheduleRef!$D$2)+1)/(ScheduleRef!$D$2:$D$853&lt;&gt;""),ROWS(ScheduleCompile!D$1:D20)),COLUMNS($A20:D20))</f>
        <v>0.9</v>
      </c>
      <c r="E20" s="1">
        <f>INDEX(ScheduleRef!$D$2:$AB$853,_xlfn.AGGREGATE(15,6,(ROW(ScheduleRef!$D$2:$AB$853)-ROW(ScheduleRef!$D$2)+1)/(ScheduleRef!$D$2:$D$853&lt;&gt;""),ROWS(ScheduleCompile!E$1:E20)),COLUMNS($A20:E20))</f>
        <v>0.9</v>
      </c>
      <c r="F20" s="1">
        <f>INDEX(ScheduleRef!$D$2:$AB$853,_xlfn.AGGREGATE(15,6,(ROW(ScheduleRef!$D$2:$AB$853)-ROW(ScheduleRef!$D$2)+1)/(ScheduleRef!$D$2:$D$853&lt;&gt;""),ROWS(ScheduleCompile!F$1:F20)),COLUMNS($A20:F20))</f>
        <v>0.9</v>
      </c>
      <c r="G20" s="1">
        <f>INDEX(ScheduleRef!$D$2:$AB$853,_xlfn.AGGREGATE(15,6,(ROW(ScheduleRef!$D$2:$AB$853)-ROW(ScheduleRef!$D$2)+1)/(ScheduleRef!$D$2:$D$853&lt;&gt;""),ROWS(ScheduleCompile!G$1:G20)),COLUMNS($A20:G20))</f>
        <v>0.9</v>
      </c>
      <c r="H20" s="1">
        <f>INDEX(ScheduleRef!$D$2:$AB$853,_xlfn.AGGREGATE(15,6,(ROW(ScheduleRef!$D$2:$AB$853)-ROW(ScheduleRef!$D$2)+1)/(ScheduleRef!$D$2:$D$853&lt;&gt;""),ROWS(ScheduleCompile!H$1:H20)),COLUMNS($A20:H20))</f>
        <v>0.9</v>
      </c>
      <c r="I20" s="1">
        <f>INDEX(ScheduleRef!$D$2:$AB$853,_xlfn.AGGREGATE(15,6,(ROW(ScheduleRef!$D$2:$AB$853)-ROW(ScheduleRef!$D$2)+1)/(ScheduleRef!$D$2:$D$853&lt;&gt;""),ROWS(ScheduleCompile!I$1:I20)),COLUMNS($A20:I20))</f>
        <v>0.9</v>
      </c>
      <c r="J20" s="1">
        <f>INDEX(ScheduleRef!$D$2:$AB$853,_xlfn.AGGREGATE(15,6,(ROW(ScheduleRef!$D$2:$AB$853)-ROW(ScheduleRef!$D$2)+1)/(ScheduleRef!$D$2:$D$853&lt;&gt;""),ROWS(ScheduleCompile!J$1:J20)),COLUMNS($A20:J20))</f>
        <v>0.9</v>
      </c>
      <c r="K20" s="1">
        <f>INDEX(ScheduleRef!$D$2:$AB$853,_xlfn.AGGREGATE(15,6,(ROW(ScheduleRef!$D$2:$AB$853)-ROW(ScheduleRef!$D$2)+1)/(ScheduleRef!$D$2:$D$853&lt;&gt;""),ROWS(ScheduleCompile!K$1:K20)),COLUMNS($A20:K20))</f>
        <v>0.9</v>
      </c>
      <c r="L20" s="1">
        <f>INDEX(ScheduleRef!$D$2:$AB$853,_xlfn.AGGREGATE(15,6,(ROW(ScheduleRef!$D$2:$AB$853)-ROW(ScheduleRef!$D$2)+1)/(ScheduleRef!$D$2:$D$853&lt;&gt;""),ROWS(ScheduleCompile!L$1:L20)),COLUMNS($A20:L20))</f>
        <v>0.9</v>
      </c>
      <c r="M20" s="1">
        <f>INDEX(ScheduleRef!$D$2:$AB$853,_xlfn.AGGREGATE(15,6,(ROW(ScheduleRef!$D$2:$AB$853)-ROW(ScheduleRef!$D$2)+1)/(ScheduleRef!$D$2:$D$853&lt;&gt;""),ROWS(ScheduleCompile!M$1:M20)),COLUMNS($A20:M20))</f>
        <v>0.9</v>
      </c>
      <c r="N20" s="1">
        <f>INDEX(ScheduleRef!$D$2:$AB$853,_xlfn.AGGREGATE(15,6,(ROW(ScheduleRef!$D$2:$AB$853)-ROW(ScheduleRef!$D$2)+1)/(ScheduleRef!$D$2:$D$853&lt;&gt;""),ROWS(ScheduleCompile!N$1:N20)),COLUMNS($A20:N20))</f>
        <v>0.9</v>
      </c>
      <c r="O20" s="1">
        <f>INDEX(ScheduleRef!$D$2:$AB$853,_xlfn.AGGREGATE(15,6,(ROW(ScheduleRef!$D$2:$AB$853)-ROW(ScheduleRef!$D$2)+1)/(ScheduleRef!$D$2:$D$853&lt;&gt;""),ROWS(ScheduleCompile!O$1:O20)),COLUMNS($A20:O20))</f>
        <v>0.9</v>
      </c>
      <c r="P20" s="1">
        <f>INDEX(ScheduleRef!$D$2:$AB$853,_xlfn.AGGREGATE(15,6,(ROW(ScheduleRef!$D$2:$AB$853)-ROW(ScheduleRef!$D$2)+1)/(ScheduleRef!$D$2:$D$853&lt;&gt;""),ROWS(ScheduleCompile!P$1:P20)),COLUMNS($A20:P20))</f>
        <v>0.9</v>
      </c>
      <c r="Q20" s="1">
        <f>INDEX(ScheduleRef!$D$2:$AB$853,_xlfn.AGGREGATE(15,6,(ROW(ScheduleRef!$D$2:$AB$853)-ROW(ScheduleRef!$D$2)+1)/(ScheduleRef!$D$2:$D$853&lt;&gt;""),ROWS(ScheduleCompile!Q$1:Q20)),COLUMNS($A20:Q20))</f>
        <v>0.9</v>
      </c>
      <c r="R20" s="1">
        <f>INDEX(ScheduleRef!$D$2:$AB$853,_xlfn.AGGREGATE(15,6,(ROW(ScheduleRef!$D$2:$AB$853)-ROW(ScheduleRef!$D$2)+1)/(ScheduleRef!$D$2:$D$853&lt;&gt;""),ROWS(ScheduleCompile!R$1:R20)),COLUMNS($A20:R20))</f>
        <v>0.9</v>
      </c>
      <c r="S20" s="1">
        <f>INDEX(ScheduleRef!$D$2:$AB$853,_xlfn.AGGREGATE(15,6,(ROW(ScheduleRef!$D$2:$AB$853)-ROW(ScheduleRef!$D$2)+1)/(ScheduleRef!$D$2:$D$853&lt;&gt;""),ROWS(ScheduleCompile!S$1:S20)),COLUMNS($A20:S20))</f>
        <v>0.9</v>
      </c>
      <c r="T20" s="1">
        <f>INDEX(ScheduleRef!$D$2:$AB$853,_xlfn.AGGREGATE(15,6,(ROW(ScheduleRef!$D$2:$AB$853)-ROW(ScheduleRef!$D$2)+1)/(ScheduleRef!$D$2:$D$853&lt;&gt;""),ROWS(ScheduleCompile!T$1:T20)),COLUMNS($A20:T20))</f>
        <v>0.9</v>
      </c>
      <c r="U20" s="1">
        <f>INDEX(ScheduleRef!$D$2:$AB$853,_xlfn.AGGREGATE(15,6,(ROW(ScheduleRef!$D$2:$AB$853)-ROW(ScheduleRef!$D$2)+1)/(ScheduleRef!$D$2:$D$853&lt;&gt;""),ROWS(ScheduleCompile!U$1:U20)),COLUMNS($A20:U20))</f>
        <v>0.9</v>
      </c>
      <c r="V20" s="1">
        <f>INDEX(ScheduleRef!$D$2:$AB$853,_xlfn.AGGREGATE(15,6,(ROW(ScheduleRef!$D$2:$AB$853)-ROW(ScheduleRef!$D$2)+1)/(ScheduleRef!$D$2:$D$853&lt;&gt;""),ROWS(ScheduleCompile!V$1:V20)),COLUMNS($A20:V20))</f>
        <v>0.9</v>
      </c>
      <c r="W20" s="1">
        <f>INDEX(ScheduleRef!$D$2:$AB$853,_xlfn.AGGREGATE(15,6,(ROW(ScheduleRef!$D$2:$AB$853)-ROW(ScheduleRef!$D$2)+1)/(ScheduleRef!$D$2:$D$853&lt;&gt;""),ROWS(ScheduleCompile!W$1:W20)),COLUMNS($A20:W20))</f>
        <v>0.9</v>
      </c>
      <c r="X20" s="1">
        <f>INDEX(ScheduleRef!$D$2:$AB$853,_xlfn.AGGREGATE(15,6,(ROW(ScheduleRef!$D$2:$AB$853)-ROW(ScheduleRef!$D$2)+1)/(ScheduleRef!$D$2:$D$853&lt;&gt;""),ROWS(ScheduleCompile!X$1:X20)),COLUMNS($A20:X20))</f>
        <v>0.9</v>
      </c>
      <c r="Y20" s="1">
        <f>INDEX(ScheduleRef!$D$2:$AB$853,_xlfn.AGGREGATE(15,6,(ROW(ScheduleRef!$D$2:$AB$853)-ROW(ScheduleRef!$D$2)+1)/(ScheduleRef!$D$2:$D$853&lt;&gt;""),ROWS(ScheduleCompile!Y$1:Y20)),COLUMNS($A20:Y20))</f>
        <v>0.9</v>
      </c>
    </row>
    <row r="21" spans="1:25" x14ac:dyDescent="0.25">
      <c r="A21" s="30" t="str">
        <f>INDEX(ScheduleRef!$D$2:$AB$853,_xlfn.AGGREGATE(15,6,(ROW(ScheduleRef!$D$2:$AB$853)-ROW(ScheduleRef!$D$2)+1)/(ScheduleRef!$D$2:$D$853&lt;&gt;""),ROWS(ScheduleCompile!A$1:A21)),COLUMNS($A21:A21))</f>
        <v>AssemblyRefrigerationSun</v>
      </c>
      <c r="B21" s="1">
        <f>INDEX(ScheduleRef!$D$2:$AB$853,_xlfn.AGGREGATE(15,6,(ROW(ScheduleRef!$D$2:$AB$853)-ROW(ScheduleRef!$D$2)+1)/(ScheduleRef!$D$2:$D$853&lt;&gt;""),ROWS(ScheduleCompile!B$1:B21)),COLUMNS($A21:B21))</f>
        <v>0.9</v>
      </c>
      <c r="C21" s="1">
        <f>INDEX(ScheduleRef!$D$2:$AB$853,_xlfn.AGGREGATE(15,6,(ROW(ScheduleRef!$D$2:$AB$853)-ROW(ScheduleRef!$D$2)+1)/(ScheduleRef!$D$2:$D$853&lt;&gt;""),ROWS(ScheduleCompile!C$1:C21)),COLUMNS($A21:C21))</f>
        <v>0.9</v>
      </c>
      <c r="D21" s="1">
        <f>INDEX(ScheduleRef!$D$2:$AB$853,_xlfn.AGGREGATE(15,6,(ROW(ScheduleRef!$D$2:$AB$853)-ROW(ScheduleRef!$D$2)+1)/(ScheduleRef!$D$2:$D$853&lt;&gt;""),ROWS(ScheduleCompile!D$1:D21)),COLUMNS($A21:D21))</f>
        <v>0.9</v>
      </c>
      <c r="E21" s="1">
        <f>INDEX(ScheduleRef!$D$2:$AB$853,_xlfn.AGGREGATE(15,6,(ROW(ScheduleRef!$D$2:$AB$853)-ROW(ScheduleRef!$D$2)+1)/(ScheduleRef!$D$2:$D$853&lt;&gt;""),ROWS(ScheduleCompile!E$1:E21)),COLUMNS($A21:E21))</f>
        <v>0.9</v>
      </c>
      <c r="F21" s="1">
        <f>INDEX(ScheduleRef!$D$2:$AB$853,_xlfn.AGGREGATE(15,6,(ROW(ScheduleRef!$D$2:$AB$853)-ROW(ScheduleRef!$D$2)+1)/(ScheduleRef!$D$2:$D$853&lt;&gt;""),ROWS(ScheduleCompile!F$1:F21)),COLUMNS($A21:F21))</f>
        <v>0.9</v>
      </c>
      <c r="G21" s="1">
        <f>INDEX(ScheduleRef!$D$2:$AB$853,_xlfn.AGGREGATE(15,6,(ROW(ScheduleRef!$D$2:$AB$853)-ROW(ScheduleRef!$D$2)+1)/(ScheduleRef!$D$2:$D$853&lt;&gt;""),ROWS(ScheduleCompile!G$1:G21)),COLUMNS($A21:G21))</f>
        <v>0.9</v>
      </c>
      <c r="H21" s="1">
        <f>INDEX(ScheduleRef!$D$2:$AB$853,_xlfn.AGGREGATE(15,6,(ROW(ScheduleRef!$D$2:$AB$853)-ROW(ScheduleRef!$D$2)+1)/(ScheduleRef!$D$2:$D$853&lt;&gt;""),ROWS(ScheduleCompile!H$1:H21)),COLUMNS($A21:H21))</f>
        <v>0.9</v>
      </c>
      <c r="I21" s="1">
        <f>INDEX(ScheduleRef!$D$2:$AB$853,_xlfn.AGGREGATE(15,6,(ROW(ScheduleRef!$D$2:$AB$853)-ROW(ScheduleRef!$D$2)+1)/(ScheduleRef!$D$2:$D$853&lt;&gt;""),ROWS(ScheduleCompile!I$1:I21)),COLUMNS($A21:I21))</f>
        <v>0.9</v>
      </c>
      <c r="J21" s="1">
        <f>INDEX(ScheduleRef!$D$2:$AB$853,_xlfn.AGGREGATE(15,6,(ROW(ScheduleRef!$D$2:$AB$853)-ROW(ScheduleRef!$D$2)+1)/(ScheduleRef!$D$2:$D$853&lt;&gt;""),ROWS(ScheduleCompile!J$1:J21)),COLUMNS($A21:J21))</f>
        <v>0.9</v>
      </c>
      <c r="K21" s="1">
        <f>INDEX(ScheduleRef!$D$2:$AB$853,_xlfn.AGGREGATE(15,6,(ROW(ScheduleRef!$D$2:$AB$853)-ROW(ScheduleRef!$D$2)+1)/(ScheduleRef!$D$2:$D$853&lt;&gt;""),ROWS(ScheduleCompile!K$1:K21)),COLUMNS($A21:K21))</f>
        <v>0.9</v>
      </c>
      <c r="L21" s="1">
        <f>INDEX(ScheduleRef!$D$2:$AB$853,_xlfn.AGGREGATE(15,6,(ROW(ScheduleRef!$D$2:$AB$853)-ROW(ScheduleRef!$D$2)+1)/(ScheduleRef!$D$2:$D$853&lt;&gt;""),ROWS(ScheduleCompile!L$1:L21)),COLUMNS($A21:L21))</f>
        <v>0.9</v>
      </c>
      <c r="M21" s="1">
        <f>INDEX(ScheduleRef!$D$2:$AB$853,_xlfn.AGGREGATE(15,6,(ROW(ScheduleRef!$D$2:$AB$853)-ROW(ScheduleRef!$D$2)+1)/(ScheduleRef!$D$2:$D$853&lt;&gt;""),ROWS(ScheduleCompile!M$1:M21)),COLUMNS($A21:M21))</f>
        <v>0.9</v>
      </c>
      <c r="N21" s="1">
        <f>INDEX(ScheduleRef!$D$2:$AB$853,_xlfn.AGGREGATE(15,6,(ROW(ScheduleRef!$D$2:$AB$853)-ROW(ScheduleRef!$D$2)+1)/(ScheduleRef!$D$2:$D$853&lt;&gt;""),ROWS(ScheduleCompile!N$1:N21)),COLUMNS($A21:N21))</f>
        <v>0.9</v>
      </c>
      <c r="O21" s="1">
        <f>INDEX(ScheduleRef!$D$2:$AB$853,_xlfn.AGGREGATE(15,6,(ROW(ScheduleRef!$D$2:$AB$853)-ROW(ScheduleRef!$D$2)+1)/(ScheduleRef!$D$2:$D$853&lt;&gt;""),ROWS(ScheduleCompile!O$1:O21)),COLUMNS($A21:O21))</f>
        <v>0.9</v>
      </c>
      <c r="P21" s="1">
        <f>INDEX(ScheduleRef!$D$2:$AB$853,_xlfn.AGGREGATE(15,6,(ROW(ScheduleRef!$D$2:$AB$853)-ROW(ScheduleRef!$D$2)+1)/(ScheduleRef!$D$2:$D$853&lt;&gt;""),ROWS(ScheduleCompile!P$1:P21)),COLUMNS($A21:P21))</f>
        <v>0.9</v>
      </c>
      <c r="Q21" s="1">
        <f>INDEX(ScheduleRef!$D$2:$AB$853,_xlfn.AGGREGATE(15,6,(ROW(ScheduleRef!$D$2:$AB$853)-ROW(ScheduleRef!$D$2)+1)/(ScheduleRef!$D$2:$D$853&lt;&gt;""),ROWS(ScheduleCompile!Q$1:Q21)),COLUMNS($A21:Q21))</f>
        <v>0.9</v>
      </c>
      <c r="R21" s="1">
        <f>INDEX(ScheduleRef!$D$2:$AB$853,_xlfn.AGGREGATE(15,6,(ROW(ScheduleRef!$D$2:$AB$853)-ROW(ScheduleRef!$D$2)+1)/(ScheduleRef!$D$2:$D$853&lt;&gt;""),ROWS(ScheduleCompile!R$1:R21)),COLUMNS($A21:R21))</f>
        <v>0.9</v>
      </c>
      <c r="S21" s="1">
        <f>INDEX(ScheduleRef!$D$2:$AB$853,_xlfn.AGGREGATE(15,6,(ROW(ScheduleRef!$D$2:$AB$853)-ROW(ScheduleRef!$D$2)+1)/(ScheduleRef!$D$2:$D$853&lt;&gt;""),ROWS(ScheduleCompile!S$1:S21)),COLUMNS($A21:S21))</f>
        <v>0.9</v>
      </c>
      <c r="T21" s="1">
        <f>INDEX(ScheduleRef!$D$2:$AB$853,_xlfn.AGGREGATE(15,6,(ROW(ScheduleRef!$D$2:$AB$853)-ROW(ScheduleRef!$D$2)+1)/(ScheduleRef!$D$2:$D$853&lt;&gt;""),ROWS(ScheduleCompile!T$1:T21)),COLUMNS($A21:T21))</f>
        <v>0.9</v>
      </c>
      <c r="U21" s="1">
        <f>INDEX(ScheduleRef!$D$2:$AB$853,_xlfn.AGGREGATE(15,6,(ROW(ScheduleRef!$D$2:$AB$853)-ROW(ScheduleRef!$D$2)+1)/(ScheduleRef!$D$2:$D$853&lt;&gt;""),ROWS(ScheduleCompile!U$1:U21)),COLUMNS($A21:U21))</f>
        <v>0.9</v>
      </c>
      <c r="V21" s="1">
        <f>INDEX(ScheduleRef!$D$2:$AB$853,_xlfn.AGGREGATE(15,6,(ROW(ScheduleRef!$D$2:$AB$853)-ROW(ScheduleRef!$D$2)+1)/(ScheduleRef!$D$2:$D$853&lt;&gt;""),ROWS(ScheduleCompile!V$1:V21)),COLUMNS($A21:V21))</f>
        <v>0.9</v>
      </c>
      <c r="W21" s="1">
        <f>INDEX(ScheduleRef!$D$2:$AB$853,_xlfn.AGGREGATE(15,6,(ROW(ScheduleRef!$D$2:$AB$853)-ROW(ScheduleRef!$D$2)+1)/(ScheduleRef!$D$2:$D$853&lt;&gt;""),ROWS(ScheduleCompile!W$1:W21)),COLUMNS($A21:W21))</f>
        <v>0.9</v>
      </c>
      <c r="X21" s="1">
        <f>INDEX(ScheduleRef!$D$2:$AB$853,_xlfn.AGGREGATE(15,6,(ROW(ScheduleRef!$D$2:$AB$853)-ROW(ScheduleRef!$D$2)+1)/(ScheduleRef!$D$2:$D$853&lt;&gt;""),ROWS(ScheduleCompile!X$1:X21)),COLUMNS($A21:X21))</f>
        <v>0.9</v>
      </c>
      <c r="Y21" s="1">
        <f>INDEX(ScheduleRef!$D$2:$AB$853,_xlfn.AGGREGATE(15,6,(ROW(ScheduleRef!$D$2:$AB$853)-ROW(ScheduleRef!$D$2)+1)/(ScheduleRef!$D$2:$D$853&lt;&gt;""),ROWS(ScheduleCompile!Y$1:Y21)),COLUMNS($A21:Y21))</f>
        <v>0.9</v>
      </c>
    </row>
    <row r="22" spans="1:25" x14ac:dyDescent="0.25">
      <c r="A22" s="30" t="str">
        <f>INDEX(ScheduleRef!$D$2:$AB$853,_xlfn.AGGREGATE(15,6,(ROW(ScheduleRef!$D$2:$AB$853)-ROW(ScheduleRef!$D$2)+1)/(ScheduleRef!$D$2:$D$853&lt;&gt;""),ROWS(ScheduleCompile!A$1:A22)),COLUMNS($A22:A22))</f>
        <v>AssemblyGasEquipWD</v>
      </c>
      <c r="B22" s="1">
        <f>INDEX(ScheduleRef!$D$2:$AB$853,_xlfn.AGGREGATE(15,6,(ROW(ScheduleRef!$D$2:$AB$853)-ROW(ScheduleRef!$D$2)+1)/(ScheduleRef!$D$2:$D$853&lt;&gt;""),ROWS(ScheduleCompile!B$1:B22)),COLUMNS($A22:B22))</f>
        <v>0</v>
      </c>
      <c r="C22" s="1">
        <f>INDEX(ScheduleRef!$D$2:$AB$853,_xlfn.AGGREGATE(15,6,(ROW(ScheduleRef!$D$2:$AB$853)-ROW(ScheduleRef!$D$2)+1)/(ScheduleRef!$D$2:$D$853&lt;&gt;""),ROWS(ScheduleCompile!C$1:C22)),COLUMNS($A22:C22))</f>
        <v>0</v>
      </c>
      <c r="D22" s="1">
        <f>INDEX(ScheduleRef!$D$2:$AB$853,_xlfn.AGGREGATE(15,6,(ROW(ScheduleRef!$D$2:$AB$853)-ROW(ScheduleRef!$D$2)+1)/(ScheduleRef!$D$2:$D$853&lt;&gt;""),ROWS(ScheduleCompile!D$1:D22)),COLUMNS($A22:D22))</f>
        <v>0</v>
      </c>
      <c r="E22" s="1">
        <f>INDEX(ScheduleRef!$D$2:$AB$853,_xlfn.AGGREGATE(15,6,(ROW(ScheduleRef!$D$2:$AB$853)-ROW(ScheduleRef!$D$2)+1)/(ScheduleRef!$D$2:$D$853&lt;&gt;""),ROWS(ScheduleCompile!E$1:E22)),COLUMNS($A22:E22))</f>
        <v>0</v>
      </c>
      <c r="F22" s="1">
        <f>INDEX(ScheduleRef!$D$2:$AB$853,_xlfn.AGGREGATE(15,6,(ROW(ScheduleRef!$D$2:$AB$853)-ROW(ScheduleRef!$D$2)+1)/(ScheduleRef!$D$2:$D$853&lt;&gt;""),ROWS(ScheduleCompile!F$1:F22)),COLUMNS($A22:F22))</f>
        <v>0</v>
      </c>
      <c r="G22" s="1">
        <f>INDEX(ScheduleRef!$D$2:$AB$853,_xlfn.AGGREGATE(15,6,(ROW(ScheduleRef!$D$2:$AB$853)-ROW(ScheduleRef!$D$2)+1)/(ScheduleRef!$D$2:$D$853&lt;&gt;""),ROWS(ScheduleCompile!G$1:G22)),COLUMNS($A22:G22))</f>
        <v>0</v>
      </c>
      <c r="H22" s="1">
        <f>INDEX(ScheduleRef!$D$2:$AB$853,_xlfn.AGGREGATE(15,6,(ROW(ScheduleRef!$D$2:$AB$853)-ROW(ScheduleRef!$D$2)+1)/(ScheduleRef!$D$2:$D$853&lt;&gt;""),ROWS(ScheduleCompile!H$1:H22)),COLUMNS($A22:H22))</f>
        <v>0</v>
      </c>
      <c r="I22" s="1">
        <f>INDEX(ScheduleRef!$D$2:$AB$853,_xlfn.AGGREGATE(15,6,(ROW(ScheduleRef!$D$2:$AB$853)-ROW(ScheduleRef!$D$2)+1)/(ScheduleRef!$D$2:$D$853&lt;&gt;""),ROWS(ScheduleCompile!I$1:I22)),COLUMNS($A22:I22))</f>
        <v>0</v>
      </c>
      <c r="J22" s="1">
        <f>INDEX(ScheduleRef!$D$2:$AB$853,_xlfn.AGGREGATE(15,6,(ROW(ScheduleRef!$D$2:$AB$853)-ROW(ScheduleRef!$D$2)+1)/(ScheduleRef!$D$2:$D$853&lt;&gt;""),ROWS(ScheduleCompile!J$1:J22)),COLUMNS($A22:J22))</f>
        <v>0.3</v>
      </c>
      <c r="K22" s="1">
        <f>INDEX(ScheduleRef!$D$2:$AB$853,_xlfn.AGGREGATE(15,6,(ROW(ScheduleRef!$D$2:$AB$853)-ROW(ScheduleRef!$D$2)+1)/(ScheduleRef!$D$2:$D$853&lt;&gt;""),ROWS(ScheduleCompile!K$1:K22)),COLUMNS($A22:K22))</f>
        <v>0.3</v>
      </c>
      <c r="L22" s="1">
        <f>INDEX(ScheduleRef!$D$2:$AB$853,_xlfn.AGGREGATE(15,6,(ROW(ScheduleRef!$D$2:$AB$853)-ROW(ScheduleRef!$D$2)+1)/(ScheduleRef!$D$2:$D$853&lt;&gt;""),ROWS(ScheduleCompile!L$1:L22)),COLUMNS($A22:L22))</f>
        <v>0.2</v>
      </c>
      <c r="M22" s="1">
        <f>INDEX(ScheduleRef!$D$2:$AB$853,_xlfn.AGGREGATE(15,6,(ROW(ScheduleRef!$D$2:$AB$853)-ROW(ScheduleRef!$D$2)+1)/(ScheduleRef!$D$2:$D$853&lt;&gt;""),ROWS(ScheduleCompile!M$1:M22)),COLUMNS($A22:M22))</f>
        <v>0.9</v>
      </c>
      <c r="N22" s="1">
        <f>INDEX(ScheduleRef!$D$2:$AB$853,_xlfn.AGGREGATE(15,6,(ROW(ScheduleRef!$D$2:$AB$853)-ROW(ScheduleRef!$D$2)+1)/(ScheduleRef!$D$2:$D$853&lt;&gt;""),ROWS(ScheduleCompile!N$1:N22)),COLUMNS($A22:N22))</f>
        <v>0.9</v>
      </c>
      <c r="O22" s="1">
        <f>INDEX(ScheduleRef!$D$2:$AB$853,_xlfn.AGGREGATE(15,6,(ROW(ScheduleRef!$D$2:$AB$853)-ROW(ScheduleRef!$D$2)+1)/(ScheduleRef!$D$2:$D$853&lt;&gt;""),ROWS(ScheduleCompile!O$1:O22)),COLUMNS($A22:O22))</f>
        <v>0.9</v>
      </c>
      <c r="P22" s="1">
        <f>INDEX(ScheduleRef!$D$2:$AB$853,_xlfn.AGGREGATE(15,6,(ROW(ScheduleRef!$D$2:$AB$853)-ROW(ScheduleRef!$D$2)+1)/(ScheduleRef!$D$2:$D$853&lt;&gt;""),ROWS(ScheduleCompile!P$1:P22)),COLUMNS($A22:P22))</f>
        <v>0.2</v>
      </c>
      <c r="Q22" s="1">
        <f>INDEX(ScheduleRef!$D$2:$AB$853,_xlfn.AGGREGATE(15,6,(ROW(ScheduleRef!$D$2:$AB$853)-ROW(ScheduleRef!$D$2)+1)/(ScheduleRef!$D$2:$D$853&lt;&gt;""),ROWS(ScheduleCompile!Q$1:Q22)),COLUMNS($A22:Q22))</f>
        <v>0.2</v>
      </c>
      <c r="R22" s="1">
        <f>INDEX(ScheduleRef!$D$2:$AB$853,_xlfn.AGGREGATE(15,6,(ROW(ScheduleRef!$D$2:$AB$853)-ROW(ScheduleRef!$D$2)+1)/(ScheduleRef!$D$2:$D$853&lt;&gt;""),ROWS(ScheduleCompile!R$1:R22)),COLUMNS($A22:R22))</f>
        <v>0.2</v>
      </c>
      <c r="S22" s="1">
        <f>INDEX(ScheduleRef!$D$2:$AB$853,_xlfn.AGGREGATE(15,6,(ROW(ScheduleRef!$D$2:$AB$853)-ROW(ScheduleRef!$D$2)+1)/(ScheduleRef!$D$2:$D$853&lt;&gt;""),ROWS(ScheduleCompile!S$1:S22)),COLUMNS($A22:S22))</f>
        <v>0.5</v>
      </c>
      <c r="T22" s="1">
        <f>INDEX(ScheduleRef!$D$2:$AB$853,_xlfn.AGGREGATE(15,6,(ROW(ScheduleRef!$D$2:$AB$853)-ROW(ScheduleRef!$D$2)+1)/(ScheduleRef!$D$2:$D$853&lt;&gt;""),ROWS(ScheduleCompile!T$1:T22)),COLUMNS($A22:T22))</f>
        <v>0.5</v>
      </c>
      <c r="U22" s="1">
        <f>INDEX(ScheduleRef!$D$2:$AB$853,_xlfn.AGGREGATE(15,6,(ROW(ScheduleRef!$D$2:$AB$853)-ROW(ScheduleRef!$D$2)+1)/(ScheduleRef!$D$2:$D$853&lt;&gt;""),ROWS(ScheduleCompile!U$1:U22)),COLUMNS($A22:U22))</f>
        <v>0.1</v>
      </c>
      <c r="V22" s="1">
        <f>INDEX(ScheduleRef!$D$2:$AB$853,_xlfn.AGGREGATE(15,6,(ROW(ScheduleRef!$D$2:$AB$853)-ROW(ScheduleRef!$D$2)+1)/(ScheduleRef!$D$2:$D$853&lt;&gt;""),ROWS(ScheduleCompile!V$1:V22)),COLUMNS($A22:V22))</f>
        <v>0.1</v>
      </c>
      <c r="W22" s="1">
        <f>INDEX(ScheduleRef!$D$2:$AB$853,_xlfn.AGGREGATE(15,6,(ROW(ScheduleRef!$D$2:$AB$853)-ROW(ScheduleRef!$D$2)+1)/(ScheduleRef!$D$2:$D$853&lt;&gt;""),ROWS(ScheduleCompile!W$1:W22)),COLUMNS($A22:W22))</f>
        <v>0.1</v>
      </c>
      <c r="X22" s="1">
        <f>INDEX(ScheduleRef!$D$2:$AB$853,_xlfn.AGGREGATE(15,6,(ROW(ScheduleRef!$D$2:$AB$853)-ROW(ScheduleRef!$D$2)+1)/(ScheduleRef!$D$2:$D$853&lt;&gt;""),ROWS(ScheduleCompile!X$1:X22)),COLUMNS($A22:X22))</f>
        <v>0</v>
      </c>
      <c r="Y22" s="1">
        <f>INDEX(ScheduleRef!$D$2:$AB$853,_xlfn.AGGREGATE(15,6,(ROW(ScheduleRef!$D$2:$AB$853)-ROW(ScheduleRef!$D$2)+1)/(ScheduleRef!$D$2:$D$853&lt;&gt;""),ROWS(ScheduleCompile!Y$1:Y22)),COLUMNS($A22:Y22))</f>
        <v>0</v>
      </c>
    </row>
    <row r="23" spans="1:25" x14ac:dyDescent="0.25">
      <c r="A23" s="30" t="str">
        <f>INDEX(ScheduleRef!$D$2:$AB$853,_xlfn.AGGREGATE(15,6,(ROW(ScheduleRef!$D$2:$AB$853)-ROW(ScheduleRef!$D$2)+1)/(ScheduleRef!$D$2:$D$853&lt;&gt;""),ROWS(ScheduleCompile!A$1:A23)),COLUMNS($A23:A23))</f>
        <v>AssemblyGasEquipSat</v>
      </c>
      <c r="B23" s="1">
        <f>INDEX(ScheduleRef!$D$2:$AB$853,_xlfn.AGGREGATE(15,6,(ROW(ScheduleRef!$D$2:$AB$853)-ROW(ScheduleRef!$D$2)+1)/(ScheduleRef!$D$2:$D$853&lt;&gt;""),ROWS(ScheduleCompile!B$1:B23)),COLUMNS($A23:B23))</f>
        <v>0</v>
      </c>
      <c r="C23" s="1">
        <f>INDEX(ScheduleRef!$D$2:$AB$853,_xlfn.AGGREGATE(15,6,(ROW(ScheduleRef!$D$2:$AB$853)-ROW(ScheduleRef!$D$2)+1)/(ScheduleRef!$D$2:$D$853&lt;&gt;""),ROWS(ScheduleCompile!C$1:C23)),COLUMNS($A23:C23))</f>
        <v>0</v>
      </c>
      <c r="D23" s="1">
        <f>INDEX(ScheduleRef!$D$2:$AB$853,_xlfn.AGGREGATE(15,6,(ROW(ScheduleRef!$D$2:$AB$853)-ROW(ScheduleRef!$D$2)+1)/(ScheduleRef!$D$2:$D$853&lt;&gt;""),ROWS(ScheduleCompile!D$1:D23)),COLUMNS($A23:D23))</f>
        <v>0</v>
      </c>
      <c r="E23" s="1">
        <f>INDEX(ScheduleRef!$D$2:$AB$853,_xlfn.AGGREGATE(15,6,(ROW(ScheduleRef!$D$2:$AB$853)-ROW(ScheduleRef!$D$2)+1)/(ScheduleRef!$D$2:$D$853&lt;&gt;""),ROWS(ScheduleCompile!E$1:E23)),COLUMNS($A23:E23))</f>
        <v>0</v>
      </c>
      <c r="F23" s="1">
        <f>INDEX(ScheduleRef!$D$2:$AB$853,_xlfn.AGGREGATE(15,6,(ROW(ScheduleRef!$D$2:$AB$853)-ROW(ScheduleRef!$D$2)+1)/(ScheduleRef!$D$2:$D$853&lt;&gt;""),ROWS(ScheduleCompile!F$1:F23)),COLUMNS($A23:F23))</f>
        <v>0</v>
      </c>
      <c r="G23" s="1">
        <f>INDEX(ScheduleRef!$D$2:$AB$853,_xlfn.AGGREGATE(15,6,(ROW(ScheduleRef!$D$2:$AB$853)-ROW(ScheduleRef!$D$2)+1)/(ScheduleRef!$D$2:$D$853&lt;&gt;""),ROWS(ScheduleCompile!G$1:G23)),COLUMNS($A23:G23))</f>
        <v>0</v>
      </c>
      <c r="H23" s="1">
        <f>INDEX(ScheduleRef!$D$2:$AB$853,_xlfn.AGGREGATE(15,6,(ROW(ScheduleRef!$D$2:$AB$853)-ROW(ScheduleRef!$D$2)+1)/(ScheduleRef!$D$2:$D$853&lt;&gt;""),ROWS(ScheduleCompile!H$1:H23)),COLUMNS($A23:H23))</f>
        <v>0</v>
      </c>
      <c r="I23" s="1">
        <f>INDEX(ScheduleRef!$D$2:$AB$853,_xlfn.AGGREGATE(15,6,(ROW(ScheduleRef!$D$2:$AB$853)-ROW(ScheduleRef!$D$2)+1)/(ScheduleRef!$D$2:$D$853&lt;&gt;""),ROWS(ScheduleCompile!I$1:I23)),COLUMNS($A23:I23))</f>
        <v>0</v>
      </c>
      <c r="J23" s="1">
        <f>INDEX(ScheduleRef!$D$2:$AB$853,_xlfn.AGGREGATE(15,6,(ROW(ScheduleRef!$D$2:$AB$853)-ROW(ScheduleRef!$D$2)+1)/(ScheduleRef!$D$2:$D$853&lt;&gt;""),ROWS(ScheduleCompile!J$1:J23)),COLUMNS($A23:J23))</f>
        <v>0.3</v>
      </c>
      <c r="K23" s="1">
        <f>INDEX(ScheduleRef!$D$2:$AB$853,_xlfn.AGGREGATE(15,6,(ROW(ScheduleRef!$D$2:$AB$853)-ROW(ScheduleRef!$D$2)+1)/(ScheduleRef!$D$2:$D$853&lt;&gt;""),ROWS(ScheduleCompile!K$1:K23)),COLUMNS($A23:K23))</f>
        <v>0.3</v>
      </c>
      <c r="L23" s="1">
        <f>INDEX(ScheduleRef!$D$2:$AB$853,_xlfn.AGGREGATE(15,6,(ROW(ScheduleRef!$D$2:$AB$853)-ROW(ScheduleRef!$D$2)+1)/(ScheduleRef!$D$2:$D$853&lt;&gt;""),ROWS(ScheduleCompile!L$1:L23)),COLUMNS($A23:L23))</f>
        <v>0.2</v>
      </c>
      <c r="M23" s="1">
        <f>INDEX(ScheduleRef!$D$2:$AB$853,_xlfn.AGGREGATE(15,6,(ROW(ScheduleRef!$D$2:$AB$853)-ROW(ScheduleRef!$D$2)+1)/(ScheduleRef!$D$2:$D$853&lt;&gt;""),ROWS(ScheduleCompile!M$1:M23)),COLUMNS($A23:M23))</f>
        <v>0.7</v>
      </c>
      <c r="N23" s="1">
        <f>INDEX(ScheduleRef!$D$2:$AB$853,_xlfn.AGGREGATE(15,6,(ROW(ScheduleRef!$D$2:$AB$853)-ROW(ScheduleRef!$D$2)+1)/(ScheduleRef!$D$2:$D$853&lt;&gt;""),ROWS(ScheduleCompile!N$1:N23)),COLUMNS($A23:N23))</f>
        <v>0.7</v>
      </c>
      <c r="O23" s="1">
        <f>INDEX(ScheduleRef!$D$2:$AB$853,_xlfn.AGGREGATE(15,6,(ROW(ScheduleRef!$D$2:$AB$853)-ROW(ScheduleRef!$D$2)+1)/(ScheduleRef!$D$2:$D$853&lt;&gt;""),ROWS(ScheduleCompile!O$1:O23)),COLUMNS($A23:O23))</f>
        <v>0.7</v>
      </c>
      <c r="P23" s="1">
        <f>INDEX(ScheduleRef!$D$2:$AB$853,_xlfn.AGGREGATE(15,6,(ROW(ScheduleRef!$D$2:$AB$853)-ROW(ScheduleRef!$D$2)+1)/(ScheduleRef!$D$2:$D$853&lt;&gt;""),ROWS(ScheduleCompile!P$1:P23)),COLUMNS($A23:P23))</f>
        <v>0.2</v>
      </c>
      <c r="Q23" s="1">
        <f>INDEX(ScheduleRef!$D$2:$AB$853,_xlfn.AGGREGATE(15,6,(ROW(ScheduleRef!$D$2:$AB$853)-ROW(ScheduleRef!$D$2)+1)/(ScheduleRef!$D$2:$D$853&lt;&gt;""),ROWS(ScheduleCompile!Q$1:Q23)),COLUMNS($A23:Q23))</f>
        <v>0.2</v>
      </c>
      <c r="R23" s="1">
        <f>INDEX(ScheduleRef!$D$2:$AB$853,_xlfn.AGGREGATE(15,6,(ROW(ScheduleRef!$D$2:$AB$853)-ROW(ScheduleRef!$D$2)+1)/(ScheduleRef!$D$2:$D$853&lt;&gt;""),ROWS(ScheduleCompile!R$1:R23)),COLUMNS($A23:R23))</f>
        <v>0.2</v>
      </c>
      <c r="S23" s="1">
        <f>INDEX(ScheduleRef!$D$2:$AB$853,_xlfn.AGGREGATE(15,6,(ROW(ScheduleRef!$D$2:$AB$853)-ROW(ScheduleRef!$D$2)+1)/(ScheduleRef!$D$2:$D$853&lt;&gt;""),ROWS(ScheduleCompile!S$1:S23)),COLUMNS($A23:S23))</f>
        <v>0.4</v>
      </c>
      <c r="T23" s="1">
        <f>INDEX(ScheduleRef!$D$2:$AB$853,_xlfn.AGGREGATE(15,6,(ROW(ScheduleRef!$D$2:$AB$853)-ROW(ScheduleRef!$D$2)+1)/(ScheduleRef!$D$2:$D$853&lt;&gt;""),ROWS(ScheduleCompile!T$1:T23)),COLUMNS($A23:T23))</f>
        <v>0.4</v>
      </c>
      <c r="U23" s="1">
        <f>INDEX(ScheduleRef!$D$2:$AB$853,_xlfn.AGGREGATE(15,6,(ROW(ScheduleRef!$D$2:$AB$853)-ROW(ScheduleRef!$D$2)+1)/(ScheduleRef!$D$2:$D$853&lt;&gt;""),ROWS(ScheduleCompile!U$1:U23)),COLUMNS($A23:U23))</f>
        <v>0.1</v>
      </c>
      <c r="V23" s="1">
        <f>INDEX(ScheduleRef!$D$2:$AB$853,_xlfn.AGGREGATE(15,6,(ROW(ScheduleRef!$D$2:$AB$853)-ROW(ScheduleRef!$D$2)+1)/(ScheduleRef!$D$2:$D$853&lt;&gt;""),ROWS(ScheduleCompile!V$1:V23)),COLUMNS($A23:V23))</f>
        <v>0.1</v>
      </c>
      <c r="W23" s="1">
        <f>INDEX(ScheduleRef!$D$2:$AB$853,_xlfn.AGGREGATE(15,6,(ROW(ScheduleRef!$D$2:$AB$853)-ROW(ScheduleRef!$D$2)+1)/(ScheduleRef!$D$2:$D$853&lt;&gt;""),ROWS(ScheduleCompile!W$1:W23)),COLUMNS($A23:W23))</f>
        <v>0.1</v>
      </c>
      <c r="X23" s="1">
        <f>INDEX(ScheduleRef!$D$2:$AB$853,_xlfn.AGGREGATE(15,6,(ROW(ScheduleRef!$D$2:$AB$853)-ROW(ScheduleRef!$D$2)+1)/(ScheduleRef!$D$2:$D$853&lt;&gt;""),ROWS(ScheduleCompile!X$1:X23)),COLUMNS($A23:X23))</f>
        <v>0</v>
      </c>
      <c r="Y23" s="1">
        <f>INDEX(ScheduleRef!$D$2:$AB$853,_xlfn.AGGREGATE(15,6,(ROW(ScheduleRef!$D$2:$AB$853)-ROW(ScheduleRef!$D$2)+1)/(ScheduleRef!$D$2:$D$853&lt;&gt;""),ROWS(ScheduleCompile!Y$1:Y23)),COLUMNS($A23:Y23))</f>
        <v>0</v>
      </c>
    </row>
    <row r="24" spans="1:25" x14ac:dyDescent="0.25">
      <c r="A24" s="30" t="str">
        <f>INDEX(ScheduleRef!$D$2:$AB$853,_xlfn.AGGREGATE(15,6,(ROW(ScheduleRef!$D$2:$AB$853)-ROW(ScheduleRef!$D$2)+1)/(ScheduleRef!$D$2:$D$853&lt;&gt;""),ROWS(ScheduleCompile!A$1:A24)),COLUMNS($A24:A24))</f>
        <v>AssemblyGasEquipSun</v>
      </c>
      <c r="B24" s="1">
        <f>INDEX(ScheduleRef!$D$2:$AB$853,_xlfn.AGGREGATE(15,6,(ROW(ScheduleRef!$D$2:$AB$853)-ROW(ScheduleRef!$D$2)+1)/(ScheduleRef!$D$2:$D$853&lt;&gt;""),ROWS(ScheduleCompile!B$1:B24)),COLUMNS($A24:B24))</f>
        <v>0</v>
      </c>
      <c r="C24" s="1">
        <f>INDEX(ScheduleRef!$D$2:$AB$853,_xlfn.AGGREGATE(15,6,(ROW(ScheduleRef!$D$2:$AB$853)-ROW(ScheduleRef!$D$2)+1)/(ScheduleRef!$D$2:$D$853&lt;&gt;""),ROWS(ScheduleCompile!C$1:C24)),COLUMNS($A24:C24))</f>
        <v>0</v>
      </c>
      <c r="D24" s="1">
        <f>INDEX(ScheduleRef!$D$2:$AB$853,_xlfn.AGGREGATE(15,6,(ROW(ScheduleRef!$D$2:$AB$853)-ROW(ScheduleRef!$D$2)+1)/(ScheduleRef!$D$2:$D$853&lt;&gt;""),ROWS(ScheduleCompile!D$1:D24)),COLUMNS($A24:D24))</f>
        <v>0</v>
      </c>
      <c r="E24" s="1">
        <f>INDEX(ScheduleRef!$D$2:$AB$853,_xlfn.AGGREGATE(15,6,(ROW(ScheduleRef!$D$2:$AB$853)-ROW(ScheduleRef!$D$2)+1)/(ScheduleRef!$D$2:$D$853&lt;&gt;""),ROWS(ScheduleCompile!E$1:E24)),COLUMNS($A24:E24))</f>
        <v>0</v>
      </c>
      <c r="F24" s="1">
        <f>INDEX(ScheduleRef!$D$2:$AB$853,_xlfn.AGGREGATE(15,6,(ROW(ScheduleRef!$D$2:$AB$853)-ROW(ScheduleRef!$D$2)+1)/(ScheduleRef!$D$2:$D$853&lt;&gt;""),ROWS(ScheduleCompile!F$1:F24)),COLUMNS($A24:F24))</f>
        <v>0</v>
      </c>
      <c r="G24" s="1">
        <f>INDEX(ScheduleRef!$D$2:$AB$853,_xlfn.AGGREGATE(15,6,(ROW(ScheduleRef!$D$2:$AB$853)-ROW(ScheduleRef!$D$2)+1)/(ScheduleRef!$D$2:$D$853&lt;&gt;""),ROWS(ScheduleCompile!G$1:G24)),COLUMNS($A24:G24))</f>
        <v>0</v>
      </c>
      <c r="H24" s="1">
        <f>INDEX(ScheduleRef!$D$2:$AB$853,_xlfn.AGGREGATE(15,6,(ROW(ScheduleRef!$D$2:$AB$853)-ROW(ScheduleRef!$D$2)+1)/(ScheduleRef!$D$2:$D$853&lt;&gt;""),ROWS(ScheduleCompile!H$1:H24)),COLUMNS($A24:H24))</f>
        <v>0</v>
      </c>
      <c r="I24" s="1">
        <f>INDEX(ScheduleRef!$D$2:$AB$853,_xlfn.AGGREGATE(15,6,(ROW(ScheduleRef!$D$2:$AB$853)-ROW(ScheduleRef!$D$2)+1)/(ScheduleRef!$D$2:$D$853&lt;&gt;""),ROWS(ScheduleCompile!I$1:I24)),COLUMNS($A24:I24))</f>
        <v>0</v>
      </c>
      <c r="J24" s="1">
        <f>INDEX(ScheduleRef!$D$2:$AB$853,_xlfn.AGGREGATE(15,6,(ROW(ScheduleRef!$D$2:$AB$853)-ROW(ScheduleRef!$D$2)+1)/(ScheduleRef!$D$2:$D$853&lt;&gt;""),ROWS(ScheduleCompile!J$1:J24)),COLUMNS($A24:J24))</f>
        <v>0.2</v>
      </c>
      <c r="K24" s="1">
        <f>INDEX(ScheduleRef!$D$2:$AB$853,_xlfn.AGGREGATE(15,6,(ROW(ScheduleRef!$D$2:$AB$853)-ROW(ScheduleRef!$D$2)+1)/(ScheduleRef!$D$2:$D$853&lt;&gt;""),ROWS(ScheduleCompile!K$1:K24)),COLUMNS($A24:K24))</f>
        <v>0.2</v>
      </c>
      <c r="L24" s="1">
        <f>INDEX(ScheduleRef!$D$2:$AB$853,_xlfn.AGGREGATE(15,6,(ROW(ScheduleRef!$D$2:$AB$853)-ROW(ScheduleRef!$D$2)+1)/(ScheduleRef!$D$2:$D$853&lt;&gt;""),ROWS(ScheduleCompile!L$1:L24)),COLUMNS($A24:L24))</f>
        <v>0.1</v>
      </c>
      <c r="M24" s="1">
        <f>INDEX(ScheduleRef!$D$2:$AB$853,_xlfn.AGGREGATE(15,6,(ROW(ScheduleRef!$D$2:$AB$853)-ROW(ScheduleRef!$D$2)+1)/(ScheduleRef!$D$2:$D$853&lt;&gt;""),ROWS(ScheduleCompile!M$1:M24)),COLUMNS($A24:M24))</f>
        <v>0.1</v>
      </c>
      <c r="N24" s="1">
        <f>INDEX(ScheduleRef!$D$2:$AB$853,_xlfn.AGGREGATE(15,6,(ROW(ScheduleRef!$D$2:$AB$853)-ROW(ScheduleRef!$D$2)+1)/(ScheduleRef!$D$2:$D$853&lt;&gt;""),ROWS(ScheduleCompile!N$1:N24)),COLUMNS($A24:N24))</f>
        <v>0.3</v>
      </c>
      <c r="O24" s="1">
        <f>INDEX(ScheduleRef!$D$2:$AB$853,_xlfn.AGGREGATE(15,6,(ROW(ScheduleRef!$D$2:$AB$853)-ROW(ScheduleRef!$D$2)+1)/(ScheduleRef!$D$2:$D$853&lt;&gt;""),ROWS(ScheduleCompile!O$1:O24)),COLUMNS($A24:O24))</f>
        <v>0.8</v>
      </c>
      <c r="P24" s="1">
        <f>INDEX(ScheduleRef!$D$2:$AB$853,_xlfn.AGGREGATE(15,6,(ROW(ScheduleRef!$D$2:$AB$853)-ROW(ScheduleRef!$D$2)+1)/(ScheduleRef!$D$2:$D$853&lt;&gt;""),ROWS(ScheduleCompile!P$1:P24)),COLUMNS($A24:P24))</f>
        <v>0.2</v>
      </c>
      <c r="Q24" s="1">
        <f>INDEX(ScheduleRef!$D$2:$AB$853,_xlfn.AGGREGATE(15,6,(ROW(ScheduleRef!$D$2:$AB$853)-ROW(ScheduleRef!$D$2)+1)/(ScheduleRef!$D$2:$D$853&lt;&gt;""),ROWS(ScheduleCompile!Q$1:Q24)),COLUMNS($A24:Q24))</f>
        <v>0.2</v>
      </c>
      <c r="R24" s="1">
        <f>INDEX(ScheduleRef!$D$2:$AB$853,_xlfn.AGGREGATE(15,6,(ROW(ScheduleRef!$D$2:$AB$853)-ROW(ScheduleRef!$D$2)+1)/(ScheduleRef!$D$2:$D$853&lt;&gt;""),ROWS(ScheduleCompile!R$1:R24)),COLUMNS($A24:R24))</f>
        <v>0.2</v>
      </c>
      <c r="S24" s="1">
        <f>INDEX(ScheduleRef!$D$2:$AB$853,_xlfn.AGGREGATE(15,6,(ROW(ScheduleRef!$D$2:$AB$853)-ROW(ScheduleRef!$D$2)+1)/(ScheduleRef!$D$2:$D$853&lt;&gt;""),ROWS(ScheduleCompile!S$1:S24)),COLUMNS($A24:S24))</f>
        <v>0.5</v>
      </c>
      <c r="T24" s="1">
        <f>INDEX(ScheduleRef!$D$2:$AB$853,_xlfn.AGGREGATE(15,6,(ROW(ScheduleRef!$D$2:$AB$853)-ROW(ScheduleRef!$D$2)+1)/(ScheduleRef!$D$2:$D$853&lt;&gt;""),ROWS(ScheduleCompile!T$1:T24)),COLUMNS($A24:T24))</f>
        <v>0.5</v>
      </c>
      <c r="U24" s="1">
        <f>INDEX(ScheduleRef!$D$2:$AB$853,_xlfn.AGGREGATE(15,6,(ROW(ScheduleRef!$D$2:$AB$853)-ROW(ScheduleRef!$D$2)+1)/(ScheduleRef!$D$2:$D$853&lt;&gt;""),ROWS(ScheduleCompile!U$1:U24)),COLUMNS($A24:U24))</f>
        <v>0.1</v>
      </c>
      <c r="V24" s="1">
        <f>INDEX(ScheduleRef!$D$2:$AB$853,_xlfn.AGGREGATE(15,6,(ROW(ScheduleRef!$D$2:$AB$853)-ROW(ScheduleRef!$D$2)+1)/(ScheduleRef!$D$2:$D$853&lt;&gt;""),ROWS(ScheduleCompile!V$1:V24)),COLUMNS($A24:V24))</f>
        <v>0.1</v>
      </c>
      <c r="W24" s="1">
        <f>INDEX(ScheduleRef!$D$2:$AB$853,_xlfn.AGGREGATE(15,6,(ROW(ScheduleRef!$D$2:$AB$853)-ROW(ScheduleRef!$D$2)+1)/(ScheduleRef!$D$2:$D$853&lt;&gt;""),ROWS(ScheduleCompile!W$1:W24)),COLUMNS($A24:W24))</f>
        <v>0.1</v>
      </c>
      <c r="X24" s="1">
        <f>INDEX(ScheduleRef!$D$2:$AB$853,_xlfn.AGGREGATE(15,6,(ROW(ScheduleRef!$D$2:$AB$853)-ROW(ScheduleRef!$D$2)+1)/(ScheduleRef!$D$2:$D$853&lt;&gt;""),ROWS(ScheduleCompile!X$1:X24)),COLUMNS($A24:X24))</f>
        <v>0</v>
      </c>
      <c r="Y24" s="1">
        <f>INDEX(ScheduleRef!$D$2:$AB$853,_xlfn.AGGREGATE(15,6,(ROW(ScheduleRef!$D$2:$AB$853)-ROW(ScheduleRef!$D$2)+1)/(ScheduleRef!$D$2:$D$853&lt;&gt;""),ROWS(ScheduleCompile!Y$1:Y24)),COLUMNS($A24:Y24))</f>
        <v>0</v>
      </c>
    </row>
    <row r="25" spans="1:25" x14ac:dyDescent="0.25">
      <c r="A25" s="30" t="str">
        <f>INDEX(ScheduleRef!$D$2:$AB$853,_xlfn.AGGREGATE(15,6,(ROW(ScheduleRef!$D$2:$AB$853)-ROW(ScheduleRef!$D$2)+1)/(ScheduleRef!$D$2:$D$853&lt;&gt;""),ROWS(ScheduleCompile!A$1:A25)),COLUMNS($A25:A25))</f>
        <v>AssemblyHtgSetptWD</v>
      </c>
      <c r="B25" s="1">
        <f>INDEX(ScheduleRef!$D$2:$AB$853,_xlfn.AGGREGATE(15,6,(ROW(ScheduleRef!$D$2:$AB$853)-ROW(ScheduleRef!$D$2)+1)/(ScheduleRef!$D$2:$D$853&lt;&gt;""),ROWS(ScheduleCompile!B$1:B25)),COLUMNS($A25:B25))</f>
        <v>60</v>
      </c>
      <c r="C25" s="1">
        <f>INDEX(ScheduleRef!$D$2:$AB$853,_xlfn.AGGREGATE(15,6,(ROW(ScheduleRef!$D$2:$AB$853)-ROW(ScheduleRef!$D$2)+1)/(ScheduleRef!$D$2:$D$853&lt;&gt;""),ROWS(ScheduleCompile!C$1:C25)),COLUMNS($A25:C25))</f>
        <v>60</v>
      </c>
      <c r="D25" s="1">
        <f>INDEX(ScheduleRef!$D$2:$AB$853,_xlfn.AGGREGATE(15,6,(ROW(ScheduleRef!$D$2:$AB$853)-ROW(ScheduleRef!$D$2)+1)/(ScheduleRef!$D$2:$D$853&lt;&gt;""),ROWS(ScheduleCompile!D$1:D25)),COLUMNS($A25:D25))</f>
        <v>60</v>
      </c>
      <c r="E25" s="1">
        <f>INDEX(ScheduleRef!$D$2:$AB$853,_xlfn.AGGREGATE(15,6,(ROW(ScheduleRef!$D$2:$AB$853)-ROW(ScheduleRef!$D$2)+1)/(ScheduleRef!$D$2:$D$853&lt;&gt;""),ROWS(ScheduleCompile!E$1:E25)),COLUMNS($A25:E25))</f>
        <v>60</v>
      </c>
      <c r="F25" s="1">
        <f>INDEX(ScheduleRef!$D$2:$AB$853,_xlfn.AGGREGATE(15,6,(ROW(ScheduleRef!$D$2:$AB$853)-ROW(ScheduleRef!$D$2)+1)/(ScheduleRef!$D$2:$D$853&lt;&gt;""),ROWS(ScheduleCompile!F$1:F25)),COLUMNS($A25:F25))</f>
        <v>60</v>
      </c>
      <c r="G25" s="1">
        <f>INDEX(ScheduleRef!$D$2:$AB$853,_xlfn.AGGREGATE(15,6,(ROW(ScheduleRef!$D$2:$AB$853)-ROW(ScheduleRef!$D$2)+1)/(ScheduleRef!$D$2:$D$853&lt;&gt;""),ROWS(ScheduleCompile!G$1:G25)),COLUMNS($A25:G25))</f>
        <v>60</v>
      </c>
      <c r="H25" s="1">
        <f>INDEX(ScheduleRef!$D$2:$AB$853,_xlfn.AGGREGATE(15,6,(ROW(ScheduleRef!$D$2:$AB$853)-ROW(ScheduleRef!$D$2)+1)/(ScheduleRef!$D$2:$D$853&lt;&gt;""),ROWS(ScheduleCompile!H$1:H25)),COLUMNS($A25:H25))</f>
        <v>60</v>
      </c>
      <c r="I25" s="1">
        <f>INDEX(ScheduleRef!$D$2:$AB$853,_xlfn.AGGREGATE(15,6,(ROW(ScheduleRef!$D$2:$AB$853)-ROW(ScheduleRef!$D$2)+1)/(ScheduleRef!$D$2:$D$853&lt;&gt;""),ROWS(ScheduleCompile!I$1:I25)),COLUMNS($A25:I25))</f>
        <v>70</v>
      </c>
      <c r="J25" s="1">
        <f>INDEX(ScheduleRef!$D$2:$AB$853,_xlfn.AGGREGATE(15,6,(ROW(ScheduleRef!$D$2:$AB$853)-ROW(ScheduleRef!$D$2)+1)/(ScheduleRef!$D$2:$D$853&lt;&gt;""),ROWS(ScheduleCompile!J$1:J25)),COLUMNS($A25:J25))</f>
        <v>70</v>
      </c>
      <c r="K25" s="1">
        <f>INDEX(ScheduleRef!$D$2:$AB$853,_xlfn.AGGREGATE(15,6,(ROW(ScheduleRef!$D$2:$AB$853)-ROW(ScheduleRef!$D$2)+1)/(ScheduleRef!$D$2:$D$853&lt;&gt;""),ROWS(ScheduleCompile!K$1:K25)),COLUMNS($A25:K25))</f>
        <v>70</v>
      </c>
      <c r="L25" s="1">
        <f>INDEX(ScheduleRef!$D$2:$AB$853,_xlfn.AGGREGATE(15,6,(ROW(ScheduleRef!$D$2:$AB$853)-ROW(ScheduleRef!$D$2)+1)/(ScheduleRef!$D$2:$D$853&lt;&gt;""),ROWS(ScheduleCompile!L$1:L25)),COLUMNS($A25:L25))</f>
        <v>70</v>
      </c>
      <c r="M25" s="1">
        <f>INDEX(ScheduleRef!$D$2:$AB$853,_xlfn.AGGREGATE(15,6,(ROW(ScheduleRef!$D$2:$AB$853)-ROW(ScheduleRef!$D$2)+1)/(ScheduleRef!$D$2:$D$853&lt;&gt;""),ROWS(ScheduleCompile!M$1:M25)),COLUMNS($A25:M25))</f>
        <v>70</v>
      </c>
      <c r="N25" s="1">
        <f>INDEX(ScheduleRef!$D$2:$AB$853,_xlfn.AGGREGATE(15,6,(ROW(ScheduleRef!$D$2:$AB$853)-ROW(ScheduleRef!$D$2)+1)/(ScheduleRef!$D$2:$D$853&lt;&gt;""),ROWS(ScheduleCompile!N$1:N25)),COLUMNS($A25:N25))</f>
        <v>70</v>
      </c>
      <c r="O25" s="1">
        <f>INDEX(ScheduleRef!$D$2:$AB$853,_xlfn.AGGREGATE(15,6,(ROW(ScheduleRef!$D$2:$AB$853)-ROW(ScheduleRef!$D$2)+1)/(ScheduleRef!$D$2:$D$853&lt;&gt;""),ROWS(ScheduleCompile!O$1:O25)),COLUMNS($A25:O25))</f>
        <v>70</v>
      </c>
      <c r="P25" s="1">
        <f>INDEX(ScheduleRef!$D$2:$AB$853,_xlfn.AGGREGATE(15,6,(ROW(ScheduleRef!$D$2:$AB$853)-ROW(ScheduleRef!$D$2)+1)/(ScheduleRef!$D$2:$D$853&lt;&gt;""),ROWS(ScheduleCompile!P$1:P25)),COLUMNS($A25:P25))</f>
        <v>70</v>
      </c>
      <c r="Q25" s="1">
        <f>INDEX(ScheduleRef!$D$2:$AB$853,_xlfn.AGGREGATE(15,6,(ROW(ScheduleRef!$D$2:$AB$853)-ROW(ScheduleRef!$D$2)+1)/(ScheduleRef!$D$2:$D$853&lt;&gt;""),ROWS(ScheduleCompile!Q$1:Q25)),COLUMNS($A25:Q25))</f>
        <v>70</v>
      </c>
      <c r="R25" s="1">
        <f>INDEX(ScheduleRef!$D$2:$AB$853,_xlfn.AGGREGATE(15,6,(ROW(ScheduleRef!$D$2:$AB$853)-ROW(ScheduleRef!$D$2)+1)/(ScheduleRef!$D$2:$D$853&lt;&gt;""),ROWS(ScheduleCompile!R$1:R25)),COLUMNS($A25:R25))</f>
        <v>70</v>
      </c>
      <c r="S25" s="1">
        <f>INDEX(ScheduleRef!$D$2:$AB$853,_xlfn.AGGREGATE(15,6,(ROW(ScheduleRef!$D$2:$AB$853)-ROW(ScheduleRef!$D$2)+1)/(ScheduleRef!$D$2:$D$853&lt;&gt;""),ROWS(ScheduleCompile!S$1:S25)),COLUMNS($A25:S25))</f>
        <v>70</v>
      </c>
      <c r="T25" s="1">
        <f>INDEX(ScheduleRef!$D$2:$AB$853,_xlfn.AGGREGATE(15,6,(ROW(ScheduleRef!$D$2:$AB$853)-ROW(ScheduleRef!$D$2)+1)/(ScheduleRef!$D$2:$D$853&lt;&gt;""),ROWS(ScheduleCompile!T$1:T25)),COLUMNS($A25:T25))</f>
        <v>70</v>
      </c>
      <c r="U25" s="1">
        <f>INDEX(ScheduleRef!$D$2:$AB$853,_xlfn.AGGREGATE(15,6,(ROW(ScheduleRef!$D$2:$AB$853)-ROW(ScheduleRef!$D$2)+1)/(ScheduleRef!$D$2:$D$853&lt;&gt;""),ROWS(ScheduleCompile!U$1:U25)),COLUMNS($A25:U25))</f>
        <v>70</v>
      </c>
      <c r="V25" s="1">
        <f>INDEX(ScheduleRef!$D$2:$AB$853,_xlfn.AGGREGATE(15,6,(ROW(ScheduleRef!$D$2:$AB$853)-ROW(ScheduleRef!$D$2)+1)/(ScheduleRef!$D$2:$D$853&lt;&gt;""),ROWS(ScheduleCompile!V$1:V25)),COLUMNS($A25:V25))</f>
        <v>70</v>
      </c>
      <c r="W25" s="1">
        <f>INDEX(ScheduleRef!$D$2:$AB$853,_xlfn.AGGREGATE(15,6,(ROW(ScheduleRef!$D$2:$AB$853)-ROW(ScheduleRef!$D$2)+1)/(ScheduleRef!$D$2:$D$853&lt;&gt;""),ROWS(ScheduleCompile!W$1:W25)),COLUMNS($A25:W25))</f>
        <v>70</v>
      </c>
      <c r="X25" s="1">
        <f>INDEX(ScheduleRef!$D$2:$AB$853,_xlfn.AGGREGATE(15,6,(ROW(ScheduleRef!$D$2:$AB$853)-ROW(ScheduleRef!$D$2)+1)/(ScheduleRef!$D$2:$D$853&lt;&gt;""),ROWS(ScheduleCompile!X$1:X25)),COLUMNS($A25:X25))</f>
        <v>70</v>
      </c>
      <c r="Y25" s="1">
        <f>INDEX(ScheduleRef!$D$2:$AB$853,_xlfn.AGGREGATE(15,6,(ROW(ScheduleRef!$D$2:$AB$853)-ROW(ScheduleRef!$D$2)+1)/(ScheduleRef!$D$2:$D$853&lt;&gt;""),ROWS(ScheduleCompile!Y$1:Y25)),COLUMNS($A25:Y25))</f>
        <v>60</v>
      </c>
    </row>
    <row r="26" spans="1:25" x14ac:dyDescent="0.25">
      <c r="A26" s="30" t="str">
        <f>INDEX(ScheduleRef!$D$2:$AB$853,_xlfn.AGGREGATE(15,6,(ROW(ScheduleRef!$D$2:$AB$853)-ROW(ScheduleRef!$D$2)+1)/(ScheduleRef!$D$2:$D$853&lt;&gt;""),ROWS(ScheduleCompile!A$1:A26)),COLUMNS($A26:A26))</f>
        <v>AssemblyHtgSetptSat</v>
      </c>
      <c r="B26" s="1">
        <f>INDEX(ScheduleRef!$D$2:$AB$853,_xlfn.AGGREGATE(15,6,(ROW(ScheduleRef!$D$2:$AB$853)-ROW(ScheduleRef!$D$2)+1)/(ScheduleRef!$D$2:$D$853&lt;&gt;""),ROWS(ScheduleCompile!B$1:B26)),COLUMNS($A26:B26))</f>
        <v>60</v>
      </c>
      <c r="C26" s="1">
        <f>INDEX(ScheduleRef!$D$2:$AB$853,_xlfn.AGGREGATE(15,6,(ROW(ScheduleRef!$D$2:$AB$853)-ROW(ScheduleRef!$D$2)+1)/(ScheduleRef!$D$2:$D$853&lt;&gt;""),ROWS(ScheduleCompile!C$1:C26)),COLUMNS($A26:C26))</f>
        <v>60</v>
      </c>
      <c r="D26" s="1">
        <f>INDEX(ScheduleRef!$D$2:$AB$853,_xlfn.AGGREGATE(15,6,(ROW(ScheduleRef!$D$2:$AB$853)-ROW(ScheduleRef!$D$2)+1)/(ScheduleRef!$D$2:$D$853&lt;&gt;""),ROWS(ScheduleCompile!D$1:D26)),COLUMNS($A26:D26))</f>
        <v>60</v>
      </c>
      <c r="E26" s="1">
        <f>INDEX(ScheduleRef!$D$2:$AB$853,_xlfn.AGGREGATE(15,6,(ROW(ScheduleRef!$D$2:$AB$853)-ROW(ScheduleRef!$D$2)+1)/(ScheduleRef!$D$2:$D$853&lt;&gt;""),ROWS(ScheduleCompile!E$1:E26)),COLUMNS($A26:E26))</f>
        <v>60</v>
      </c>
      <c r="F26" s="1">
        <f>INDEX(ScheduleRef!$D$2:$AB$853,_xlfn.AGGREGATE(15,6,(ROW(ScheduleRef!$D$2:$AB$853)-ROW(ScheduleRef!$D$2)+1)/(ScheduleRef!$D$2:$D$853&lt;&gt;""),ROWS(ScheduleCompile!F$1:F26)),COLUMNS($A26:F26))</f>
        <v>60</v>
      </c>
      <c r="G26" s="1">
        <f>INDEX(ScheduleRef!$D$2:$AB$853,_xlfn.AGGREGATE(15,6,(ROW(ScheduleRef!$D$2:$AB$853)-ROW(ScheduleRef!$D$2)+1)/(ScheduleRef!$D$2:$D$853&lt;&gt;""),ROWS(ScheduleCompile!G$1:G26)),COLUMNS($A26:G26))</f>
        <v>60</v>
      </c>
      <c r="H26" s="1">
        <f>INDEX(ScheduleRef!$D$2:$AB$853,_xlfn.AGGREGATE(15,6,(ROW(ScheduleRef!$D$2:$AB$853)-ROW(ScheduleRef!$D$2)+1)/(ScheduleRef!$D$2:$D$853&lt;&gt;""),ROWS(ScheduleCompile!H$1:H26)),COLUMNS($A26:H26))</f>
        <v>60</v>
      </c>
      <c r="I26" s="1">
        <f>INDEX(ScheduleRef!$D$2:$AB$853,_xlfn.AGGREGATE(15,6,(ROW(ScheduleRef!$D$2:$AB$853)-ROW(ScheduleRef!$D$2)+1)/(ScheduleRef!$D$2:$D$853&lt;&gt;""),ROWS(ScheduleCompile!I$1:I26)),COLUMNS($A26:I26))</f>
        <v>70</v>
      </c>
      <c r="J26" s="1">
        <f>INDEX(ScheduleRef!$D$2:$AB$853,_xlfn.AGGREGATE(15,6,(ROW(ScheduleRef!$D$2:$AB$853)-ROW(ScheduleRef!$D$2)+1)/(ScheduleRef!$D$2:$D$853&lt;&gt;""),ROWS(ScheduleCompile!J$1:J26)),COLUMNS($A26:J26))</f>
        <v>70</v>
      </c>
      <c r="K26" s="1">
        <f>INDEX(ScheduleRef!$D$2:$AB$853,_xlfn.AGGREGATE(15,6,(ROW(ScheduleRef!$D$2:$AB$853)-ROW(ScheduleRef!$D$2)+1)/(ScheduleRef!$D$2:$D$853&lt;&gt;""),ROWS(ScheduleCompile!K$1:K26)),COLUMNS($A26:K26))</f>
        <v>70</v>
      </c>
      <c r="L26" s="1">
        <f>INDEX(ScheduleRef!$D$2:$AB$853,_xlfn.AGGREGATE(15,6,(ROW(ScheduleRef!$D$2:$AB$853)-ROW(ScheduleRef!$D$2)+1)/(ScheduleRef!$D$2:$D$853&lt;&gt;""),ROWS(ScheduleCompile!L$1:L26)),COLUMNS($A26:L26))</f>
        <v>70</v>
      </c>
      <c r="M26" s="1">
        <f>INDEX(ScheduleRef!$D$2:$AB$853,_xlfn.AGGREGATE(15,6,(ROW(ScheduleRef!$D$2:$AB$853)-ROW(ScheduleRef!$D$2)+1)/(ScheduleRef!$D$2:$D$853&lt;&gt;""),ROWS(ScheduleCompile!M$1:M26)),COLUMNS($A26:M26))</f>
        <v>70</v>
      </c>
      <c r="N26" s="1">
        <f>INDEX(ScheduleRef!$D$2:$AB$853,_xlfn.AGGREGATE(15,6,(ROW(ScheduleRef!$D$2:$AB$853)-ROW(ScheduleRef!$D$2)+1)/(ScheduleRef!$D$2:$D$853&lt;&gt;""),ROWS(ScheduleCompile!N$1:N26)),COLUMNS($A26:N26))</f>
        <v>70</v>
      </c>
      <c r="O26" s="1">
        <f>INDEX(ScheduleRef!$D$2:$AB$853,_xlfn.AGGREGATE(15,6,(ROW(ScheduleRef!$D$2:$AB$853)-ROW(ScheduleRef!$D$2)+1)/(ScheduleRef!$D$2:$D$853&lt;&gt;""),ROWS(ScheduleCompile!O$1:O26)),COLUMNS($A26:O26))</f>
        <v>70</v>
      </c>
      <c r="P26" s="1">
        <f>INDEX(ScheduleRef!$D$2:$AB$853,_xlfn.AGGREGATE(15,6,(ROW(ScheduleRef!$D$2:$AB$853)-ROW(ScheduleRef!$D$2)+1)/(ScheduleRef!$D$2:$D$853&lt;&gt;""),ROWS(ScheduleCompile!P$1:P26)),COLUMNS($A26:P26))</f>
        <v>70</v>
      </c>
      <c r="Q26" s="1">
        <f>INDEX(ScheduleRef!$D$2:$AB$853,_xlfn.AGGREGATE(15,6,(ROW(ScheduleRef!$D$2:$AB$853)-ROW(ScheduleRef!$D$2)+1)/(ScheduleRef!$D$2:$D$853&lt;&gt;""),ROWS(ScheduleCompile!Q$1:Q26)),COLUMNS($A26:Q26))</f>
        <v>70</v>
      </c>
      <c r="R26" s="1">
        <f>INDEX(ScheduleRef!$D$2:$AB$853,_xlfn.AGGREGATE(15,6,(ROW(ScheduleRef!$D$2:$AB$853)-ROW(ScheduleRef!$D$2)+1)/(ScheduleRef!$D$2:$D$853&lt;&gt;""),ROWS(ScheduleCompile!R$1:R26)),COLUMNS($A26:R26))</f>
        <v>70</v>
      </c>
      <c r="S26" s="1">
        <f>INDEX(ScheduleRef!$D$2:$AB$853,_xlfn.AGGREGATE(15,6,(ROW(ScheduleRef!$D$2:$AB$853)-ROW(ScheduleRef!$D$2)+1)/(ScheduleRef!$D$2:$D$853&lt;&gt;""),ROWS(ScheduleCompile!S$1:S26)),COLUMNS($A26:S26))</f>
        <v>70</v>
      </c>
      <c r="T26" s="1">
        <f>INDEX(ScheduleRef!$D$2:$AB$853,_xlfn.AGGREGATE(15,6,(ROW(ScheduleRef!$D$2:$AB$853)-ROW(ScheduleRef!$D$2)+1)/(ScheduleRef!$D$2:$D$853&lt;&gt;""),ROWS(ScheduleCompile!T$1:T26)),COLUMNS($A26:T26))</f>
        <v>70</v>
      </c>
      <c r="U26" s="1">
        <f>INDEX(ScheduleRef!$D$2:$AB$853,_xlfn.AGGREGATE(15,6,(ROW(ScheduleRef!$D$2:$AB$853)-ROW(ScheduleRef!$D$2)+1)/(ScheduleRef!$D$2:$D$853&lt;&gt;""),ROWS(ScheduleCompile!U$1:U26)),COLUMNS($A26:U26))</f>
        <v>70</v>
      </c>
      <c r="V26" s="1">
        <f>INDEX(ScheduleRef!$D$2:$AB$853,_xlfn.AGGREGATE(15,6,(ROW(ScheduleRef!$D$2:$AB$853)-ROW(ScheduleRef!$D$2)+1)/(ScheduleRef!$D$2:$D$853&lt;&gt;""),ROWS(ScheduleCompile!V$1:V26)),COLUMNS($A26:V26))</f>
        <v>70</v>
      </c>
      <c r="W26" s="1">
        <f>INDEX(ScheduleRef!$D$2:$AB$853,_xlfn.AGGREGATE(15,6,(ROW(ScheduleRef!$D$2:$AB$853)-ROW(ScheduleRef!$D$2)+1)/(ScheduleRef!$D$2:$D$853&lt;&gt;""),ROWS(ScheduleCompile!W$1:W26)),COLUMNS($A26:W26))</f>
        <v>70</v>
      </c>
      <c r="X26" s="1">
        <f>INDEX(ScheduleRef!$D$2:$AB$853,_xlfn.AGGREGATE(15,6,(ROW(ScheduleRef!$D$2:$AB$853)-ROW(ScheduleRef!$D$2)+1)/(ScheduleRef!$D$2:$D$853&lt;&gt;""),ROWS(ScheduleCompile!X$1:X26)),COLUMNS($A26:X26))</f>
        <v>70</v>
      </c>
      <c r="Y26" s="1">
        <f>INDEX(ScheduleRef!$D$2:$AB$853,_xlfn.AGGREGATE(15,6,(ROW(ScheduleRef!$D$2:$AB$853)-ROW(ScheduleRef!$D$2)+1)/(ScheduleRef!$D$2:$D$853&lt;&gt;""),ROWS(ScheduleCompile!Y$1:Y26)),COLUMNS($A26:Y26))</f>
        <v>60</v>
      </c>
    </row>
    <row r="27" spans="1:25" x14ac:dyDescent="0.25">
      <c r="A27" s="30" t="str">
        <f>INDEX(ScheduleRef!$D$2:$AB$853,_xlfn.AGGREGATE(15,6,(ROW(ScheduleRef!$D$2:$AB$853)-ROW(ScheduleRef!$D$2)+1)/(ScheduleRef!$D$2:$D$853&lt;&gt;""),ROWS(ScheduleCompile!A$1:A27)),COLUMNS($A27:A27))</f>
        <v>AssemblyHtgSetptSun</v>
      </c>
      <c r="B27" s="1">
        <f>INDEX(ScheduleRef!$D$2:$AB$853,_xlfn.AGGREGATE(15,6,(ROW(ScheduleRef!$D$2:$AB$853)-ROW(ScheduleRef!$D$2)+1)/(ScheduleRef!$D$2:$D$853&lt;&gt;""),ROWS(ScheduleCompile!B$1:B27)),COLUMNS($A27:B27))</f>
        <v>60</v>
      </c>
      <c r="C27" s="1">
        <f>INDEX(ScheduleRef!$D$2:$AB$853,_xlfn.AGGREGATE(15,6,(ROW(ScheduleRef!$D$2:$AB$853)-ROW(ScheduleRef!$D$2)+1)/(ScheduleRef!$D$2:$D$853&lt;&gt;""),ROWS(ScheduleCompile!C$1:C27)),COLUMNS($A27:C27))</f>
        <v>60</v>
      </c>
      <c r="D27" s="1">
        <f>INDEX(ScheduleRef!$D$2:$AB$853,_xlfn.AGGREGATE(15,6,(ROW(ScheduleRef!$D$2:$AB$853)-ROW(ScheduleRef!$D$2)+1)/(ScheduleRef!$D$2:$D$853&lt;&gt;""),ROWS(ScheduleCompile!D$1:D27)),COLUMNS($A27:D27))</f>
        <v>60</v>
      </c>
      <c r="E27" s="1">
        <f>INDEX(ScheduleRef!$D$2:$AB$853,_xlfn.AGGREGATE(15,6,(ROW(ScheduleRef!$D$2:$AB$853)-ROW(ScheduleRef!$D$2)+1)/(ScheduleRef!$D$2:$D$853&lt;&gt;""),ROWS(ScheduleCompile!E$1:E27)),COLUMNS($A27:E27))</f>
        <v>60</v>
      </c>
      <c r="F27" s="1">
        <f>INDEX(ScheduleRef!$D$2:$AB$853,_xlfn.AGGREGATE(15,6,(ROW(ScheduleRef!$D$2:$AB$853)-ROW(ScheduleRef!$D$2)+1)/(ScheduleRef!$D$2:$D$853&lt;&gt;""),ROWS(ScheduleCompile!F$1:F27)),COLUMNS($A27:F27))</f>
        <v>60</v>
      </c>
      <c r="G27" s="1">
        <f>INDEX(ScheduleRef!$D$2:$AB$853,_xlfn.AGGREGATE(15,6,(ROW(ScheduleRef!$D$2:$AB$853)-ROW(ScheduleRef!$D$2)+1)/(ScheduleRef!$D$2:$D$853&lt;&gt;""),ROWS(ScheduleCompile!G$1:G27)),COLUMNS($A27:G27))</f>
        <v>60</v>
      </c>
      <c r="H27" s="1">
        <f>INDEX(ScheduleRef!$D$2:$AB$853,_xlfn.AGGREGATE(15,6,(ROW(ScheduleRef!$D$2:$AB$853)-ROW(ScheduleRef!$D$2)+1)/(ScheduleRef!$D$2:$D$853&lt;&gt;""),ROWS(ScheduleCompile!H$1:H27)),COLUMNS($A27:H27))</f>
        <v>60</v>
      </c>
      <c r="I27" s="1">
        <f>INDEX(ScheduleRef!$D$2:$AB$853,_xlfn.AGGREGATE(15,6,(ROW(ScheduleRef!$D$2:$AB$853)-ROW(ScheduleRef!$D$2)+1)/(ScheduleRef!$D$2:$D$853&lt;&gt;""),ROWS(ScheduleCompile!I$1:I27)),COLUMNS($A27:I27))</f>
        <v>70</v>
      </c>
      <c r="J27" s="1">
        <f>INDEX(ScheduleRef!$D$2:$AB$853,_xlfn.AGGREGATE(15,6,(ROW(ScheduleRef!$D$2:$AB$853)-ROW(ScheduleRef!$D$2)+1)/(ScheduleRef!$D$2:$D$853&lt;&gt;""),ROWS(ScheduleCompile!J$1:J27)),COLUMNS($A27:J27))</f>
        <v>70</v>
      </c>
      <c r="K27" s="1">
        <f>INDEX(ScheduleRef!$D$2:$AB$853,_xlfn.AGGREGATE(15,6,(ROW(ScheduleRef!$D$2:$AB$853)-ROW(ScheduleRef!$D$2)+1)/(ScheduleRef!$D$2:$D$853&lt;&gt;""),ROWS(ScheduleCompile!K$1:K27)),COLUMNS($A27:K27))</f>
        <v>70</v>
      </c>
      <c r="L27" s="1">
        <f>INDEX(ScheduleRef!$D$2:$AB$853,_xlfn.AGGREGATE(15,6,(ROW(ScheduleRef!$D$2:$AB$853)-ROW(ScheduleRef!$D$2)+1)/(ScheduleRef!$D$2:$D$853&lt;&gt;""),ROWS(ScheduleCompile!L$1:L27)),COLUMNS($A27:L27))</f>
        <v>70</v>
      </c>
      <c r="M27" s="1">
        <f>INDEX(ScheduleRef!$D$2:$AB$853,_xlfn.AGGREGATE(15,6,(ROW(ScheduleRef!$D$2:$AB$853)-ROW(ScheduleRef!$D$2)+1)/(ScheduleRef!$D$2:$D$853&lt;&gt;""),ROWS(ScheduleCompile!M$1:M27)),COLUMNS($A27:M27))</f>
        <v>70</v>
      </c>
      <c r="N27" s="1">
        <f>INDEX(ScheduleRef!$D$2:$AB$853,_xlfn.AGGREGATE(15,6,(ROW(ScheduleRef!$D$2:$AB$853)-ROW(ScheduleRef!$D$2)+1)/(ScheduleRef!$D$2:$D$853&lt;&gt;""),ROWS(ScheduleCompile!N$1:N27)),COLUMNS($A27:N27))</f>
        <v>70</v>
      </c>
      <c r="O27" s="1">
        <f>INDEX(ScheduleRef!$D$2:$AB$853,_xlfn.AGGREGATE(15,6,(ROW(ScheduleRef!$D$2:$AB$853)-ROW(ScheduleRef!$D$2)+1)/(ScheduleRef!$D$2:$D$853&lt;&gt;""),ROWS(ScheduleCompile!O$1:O27)),COLUMNS($A27:O27))</f>
        <v>70</v>
      </c>
      <c r="P27" s="1">
        <f>INDEX(ScheduleRef!$D$2:$AB$853,_xlfn.AGGREGATE(15,6,(ROW(ScheduleRef!$D$2:$AB$853)-ROW(ScheduleRef!$D$2)+1)/(ScheduleRef!$D$2:$D$853&lt;&gt;""),ROWS(ScheduleCompile!P$1:P27)),COLUMNS($A27:P27))</f>
        <v>70</v>
      </c>
      <c r="Q27" s="1">
        <f>INDEX(ScheduleRef!$D$2:$AB$853,_xlfn.AGGREGATE(15,6,(ROW(ScheduleRef!$D$2:$AB$853)-ROW(ScheduleRef!$D$2)+1)/(ScheduleRef!$D$2:$D$853&lt;&gt;""),ROWS(ScheduleCompile!Q$1:Q27)),COLUMNS($A27:Q27))</f>
        <v>70</v>
      </c>
      <c r="R27" s="1">
        <f>INDEX(ScheduleRef!$D$2:$AB$853,_xlfn.AGGREGATE(15,6,(ROW(ScheduleRef!$D$2:$AB$853)-ROW(ScheduleRef!$D$2)+1)/(ScheduleRef!$D$2:$D$853&lt;&gt;""),ROWS(ScheduleCompile!R$1:R27)),COLUMNS($A27:R27))</f>
        <v>70</v>
      </c>
      <c r="S27" s="1">
        <f>INDEX(ScheduleRef!$D$2:$AB$853,_xlfn.AGGREGATE(15,6,(ROW(ScheduleRef!$D$2:$AB$853)-ROW(ScheduleRef!$D$2)+1)/(ScheduleRef!$D$2:$D$853&lt;&gt;""),ROWS(ScheduleCompile!S$1:S27)),COLUMNS($A27:S27))</f>
        <v>70</v>
      </c>
      <c r="T27" s="1">
        <f>INDEX(ScheduleRef!$D$2:$AB$853,_xlfn.AGGREGATE(15,6,(ROW(ScheduleRef!$D$2:$AB$853)-ROW(ScheduleRef!$D$2)+1)/(ScheduleRef!$D$2:$D$853&lt;&gt;""),ROWS(ScheduleCompile!T$1:T27)),COLUMNS($A27:T27))</f>
        <v>70</v>
      </c>
      <c r="U27" s="1">
        <f>INDEX(ScheduleRef!$D$2:$AB$853,_xlfn.AGGREGATE(15,6,(ROW(ScheduleRef!$D$2:$AB$853)-ROW(ScheduleRef!$D$2)+1)/(ScheduleRef!$D$2:$D$853&lt;&gt;""),ROWS(ScheduleCompile!U$1:U27)),COLUMNS($A27:U27))</f>
        <v>70</v>
      </c>
      <c r="V27" s="1">
        <f>INDEX(ScheduleRef!$D$2:$AB$853,_xlfn.AGGREGATE(15,6,(ROW(ScheduleRef!$D$2:$AB$853)-ROW(ScheduleRef!$D$2)+1)/(ScheduleRef!$D$2:$D$853&lt;&gt;""),ROWS(ScheduleCompile!V$1:V27)),COLUMNS($A27:V27))</f>
        <v>70</v>
      </c>
      <c r="W27" s="1">
        <f>INDEX(ScheduleRef!$D$2:$AB$853,_xlfn.AGGREGATE(15,6,(ROW(ScheduleRef!$D$2:$AB$853)-ROW(ScheduleRef!$D$2)+1)/(ScheduleRef!$D$2:$D$853&lt;&gt;""),ROWS(ScheduleCompile!W$1:W27)),COLUMNS($A27:W27))</f>
        <v>70</v>
      </c>
      <c r="X27" s="1">
        <f>INDEX(ScheduleRef!$D$2:$AB$853,_xlfn.AGGREGATE(15,6,(ROW(ScheduleRef!$D$2:$AB$853)-ROW(ScheduleRef!$D$2)+1)/(ScheduleRef!$D$2:$D$853&lt;&gt;""),ROWS(ScheduleCompile!X$1:X27)),COLUMNS($A27:X27))</f>
        <v>70</v>
      </c>
      <c r="Y27" s="1">
        <f>INDEX(ScheduleRef!$D$2:$AB$853,_xlfn.AGGREGATE(15,6,(ROW(ScheduleRef!$D$2:$AB$853)-ROW(ScheduleRef!$D$2)+1)/(ScheduleRef!$D$2:$D$853&lt;&gt;""),ROWS(ScheduleCompile!Y$1:Y27)),COLUMNS($A27:Y27))</f>
        <v>60</v>
      </c>
    </row>
    <row r="28" spans="1:25" x14ac:dyDescent="0.25">
      <c r="A28" s="30" t="str">
        <f>INDEX(ScheduleRef!$D$2:$AB$853,_xlfn.AGGREGATE(15,6,(ROW(ScheduleRef!$D$2:$AB$853)-ROW(ScheduleRef!$D$2)+1)/(ScheduleRef!$D$2:$D$853&lt;&gt;""),ROWS(ScheduleCompile!A$1:A28)),COLUMNS($A28:A28))</f>
        <v>AssemblyClgSetptWD</v>
      </c>
      <c r="B28" s="1">
        <f>INDEX(ScheduleRef!$D$2:$AB$853,_xlfn.AGGREGATE(15,6,(ROW(ScheduleRef!$D$2:$AB$853)-ROW(ScheduleRef!$D$2)+1)/(ScheduleRef!$D$2:$D$853&lt;&gt;""),ROWS(ScheduleCompile!B$1:B28)),COLUMNS($A28:B28))</f>
        <v>85</v>
      </c>
      <c r="C28" s="1">
        <f>INDEX(ScheduleRef!$D$2:$AB$853,_xlfn.AGGREGATE(15,6,(ROW(ScheduleRef!$D$2:$AB$853)-ROW(ScheduleRef!$D$2)+1)/(ScheduleRef!$D$2:$D$853&lt;&gt;""),ROWS(ScheduleCompile!C$1:C28)),COLUMNS($A28:C28))</f>
        <v>85</v>
      </c>
      <c r="D28" s="1">
        <f>INDEX(ScheduleRef!$D$2:$AB$853,_xlfn.AGGREGATE(15,6,(ROW(ScheduleRef!$D$2:$AB$853)-ROW(ScheduleRef!$D$2)+1)/(ScheduleRef!$D$2:$D$853&lt;&gt;""),ROWS(ScheduleCompile!D$1:D28)),COLUMNS($A28:D28))</f>
        <v>85</v>
      </c>
      <c r="E28" s="1">
        <f>INDEX(ScheduleRef!$D$2:$AB$853,_xlfn.AGGREGATE(15,6,(ROW(ScheduleRef!$D$2:$AB$853)-ROW(ScheduleRef!$D$2)+1)/(ScheduleRef!$D$2:$D$853&lt;&gt;""),ROWS(ScheduleCompile!E$1:E28)),COLUMNS($A28:E28))</f>
        <v>85</v>
      </c>
      <c r="F28" s="1">
        <f>INDEX(ScheduleRef!$D$2:$AB$853,_xlfn.AGGREGATE(15,6,(ROW(ScheduleRef!$D$2:$AB$853)-ROW(ScheduleRef!$D$2)+1)/(ScheduleRef!$D$2:$D$853&lt;&gt;""),ROWS(ScheduleCompile!F$1:F28)),COLUMNS($A28:F28))</f>
        <v>85</v>
      </c>
      <c r="G28" s="1">
        <f>INDEX(ScheduleRef!$D$2:$AB$853,_xlfn.AGGREGATE(15,6,(ROW(ScheduleRef!$D$2:$AB$853)-ROW(ScheduleRef!$D$2)+1)/(ScheduleRef!$D$2:$D$853&lt;&gt;""),ROWS(ScheduleCompile!G$1:G28)),COLUMNS($A28:G28))</f>
        <v>85</v>
      </c>
      <c r="H28" s="1">
        <f>INDEX(ScheduleRef!$D$2:$AB$853,_xlfn.AGGREGATE(15,6,(ROW(ScheduleRef!$D$2:$AB$853)-ROW(ScheduleRef!$D$2)+1)/(ScheduleRef!$D$2:$D$853&lt;&gt;""),ROWS(ScheduleCompile!H$1:H28)),COLUMNS($A28:H28))</f>
        <v>85</v>
      </c>
      <c r="I28" s="1">
        <f>INDEX(ScheduleRef!$D$2:$AB$853,_xlfn.AGGREGATE(15,6,(ROW(ScheduleRef!$D$2:$AB$853)-ROW(ScheduleRef!$D$2)+1)/(ScheduleRef!$D$2:$D$853&lt;&gt;""),ROWS(ScheduleCompile!I$1:I28)),COLUMNS($A28:I28))</f>
        <v>75</v>
      </c>
      <c r="J28" s="1">
        <f>INDEX(ScheduleRef!$D$2:$AB$853,_xlfn.AGGREGATE(15,6,(ROW(ScheduleRef!$D$2:$AB$853)-ROW(ScheduleRef!$D$2)+1)/(ScheduleRef!$D$2:$D$853&lt;&gt;""),ROWS(ScheduleCompile!J$1:J28)),COLUMNS($A28:J28))</f>
        <v>75</v>
      </c>
      <c r="K28" s="1">
        <f>INDEX(ScheduleRef!$D$2:$AB$853,_xlfn.AGGREGATE(15,6,(ROW(ScheduleRef!$D$2:$AB$853)-ROW(ScheduleRef!$D$2)+1)/(ScheduleRef!$D$2:$D$853&lt;&gt;""),ROWS(ScheduleCompile!K$1:K28)),COLUMNS($A28:K28))</f>
        <v>75</v>
      </c>
      <c r="L28" s="1">
        <f>INDEX(ScheduleRef!$D$2:$AB$853,_xlfn.AGGREGATE(15,6,(ROW(ScheduleRef!$D$2:$AB$853)-ROW(ScheduleRef!$D$2)+1)/(ScheduleRef!$D$2:$D$853&lt;&gt;""),ROWS(ScheduleCompile!L$1:L28)),COLUMNS($A28:L28))</f>
        <v>75</v>
      </c>
      <c r="M28" s="1">
        <f>INDEX(ScheduleRef!$D$2:$AB$853,_xlfn.AGGREGATE(15,6,(ROW(ScheduleRef!$D$2:$AB$853)-ROW(ScheduleRef!$D$2)+1)/(ScheduleRef!$D$2:$D$853&lt;&gt;""),ROWS(ScheduleCompile!M$1:M28)),COLUMNS($A28:M28))</f>
        <v>75</v>
      </c>
      <c r="N28" s="1">
        <f>INDEX(ScheduleRef!$D$2:$AB$853,_xlfn.AGGREGATE(15,6,(ROW(ScheduleRef!$D$2:$AB$853)-ROW(ScheduleRef!$D$2)+1)/(ScheduleRef!$D$2:$D$853&lt;&gt;""),ROWS(ScheduleCompile!N$1:N28)),COLUMNS($A28:N28))</f>
        <v>75</v>
      </c>
      <c r="O28" s="1">
        <f>INDEX(ScheduleRef!$D$2:$AB$853,_xlfn.AGGREGATE(15,6,(ROW(ScheduleRef!$D$2:$AB$853)-ROW(ScheduleRef!$D$2)+1)/(ScheduleRef!$D$2:$D$853&lt;&gt;""),ROWS(ScheduleCompile!O$1:O28)),COLUMNS($A28:O28))</f>
        <v>75</v>
      </c>
      <c r="P28" s="1">
        <f>INDEX(ScheduleRef!$D$2:$AB$853,_xlfn.AGGREGATE(15,6,(ROW(ScheduleRef!$D$2:$AB$853)-ROW(ScheduleRef!$D$2)+1)/(ScheduleRef!$D$2:$D$853&lt;&gt;""),ROWS(ScheduleCompile!P$1:P28)),COLUMNS($A28:P28))</f>
        <v>75</v>
      </c>
      <c r="Q28" s="1">
        <f>INDEX(ScheduleRef!$D$2:$AB$853,_xlfn.AGGREGATE(15,6,(ROW(ScheduleRef!$D$2:$AB$853)-ROW(ScheduleRef!$D$2)+1)/(ScheduleRef!$D$2:$D$853&lt;&gt;""),ROWS(ScheduleCompile!Q$1:Q28)),COLUMNS($A28:Q28))</f>
        <v>75</v>
      </c>
      <c r="R28" s="1">
        <f>INDEX(ScheduleRef!$D$2:$AB$853,_xlfn.AGGREGATE(15,6,(ROW(ScheduleRef!$D$2:$AB$853)-ROW(ScheduleRef!$D$2)+1)/(ScheduleRef!$D$2:$D$853&lt;&gt;""),ROWS(ScheduleCompile!R$1:R28)),COLUMNS($A28:R28))</f>
        <v>75</v>
      </c>
      <c r="S28" s="1">
        <f>INDEX(ScheduleRef!$D$2:$AB$853,_xlfn.AGGREGATE(15,6,(ROW(ScheduleRef!$D$2:$AB$853)-ROW(ScheduleRef!$D$2)+1)/(ScheduleRef!$D$2:$D$853&lt;&gt;""),ROWS(ScheduleCompile!S$1:S28)),COLUMNS($A28:S28))</f>
        <v>75</v>
      </c>
      <c r="T28" s="1">
        <f>INDEX(ScheduleRef!$D$2:$AB$853,_xlfn.AGGREGATE(15,6,(ROW(ScheduleRef!$D$2:$AB$853)-ROW(ScheduleRef!$D$2)+1)/(ScheduleRef!$D$2:$D$853&lt;&gt;""),ROWS(ScheduleCompile!T$1:T28)),COLUMNS($A28:T28))</f>
        <v>75</v>
      </c>
      <c r="U28" s="1">
        <f>INDEX(ScheduleRef!$D$2:$AB$853,_xlfn.AGGREGATE(15,6,(ROW(ScheduleRef!$D$2:$AB$853)-ROW(ScheduleRef!$D$2)+1)/(ScheduleRef!$D$2:$D$853&lt;&gt;""),ROWS(ScheduleCompile!U$1:U28)),COLUMNS($A28:U28))</f>
        <v>75</v>
      </c>
      <c r="V28" s="1">
        <f>INDEX(ScheduleRef!$D$2:$AB$853,_xlfn.AGGREGATE(15,6,(ROW(ScheduleRef!$D$2:$AB$853)-ROW(ScheduleRef!$D$2)+1)/(ScheduleRef!$D$2:$D$853&lt;&gt;""),ROWS(ScheduleCompile!V$1:V28)),COLUMNS($A28:V28))</f>
        <v>75</v>
      </c>
      <c r="W28" s="1">
        <f>INDEX(ScheduleRef!$D$2:$AB$853,_xlfn.AGGREGATE(15,6,(ROW(ScheduleRef!$D$2:$AB$853)-ROW(ScheduleRef!$D$2)+1)/(ScheduleRef!$D$2:$D$853&lt;&gt;""),ROWS(ScheduleCompile!W$1:W28)),COLUMNS($A28:W28))</f>
        <v>75</v>
      </c>
      <c r="X28" s="1">
        <f>INDEX(ScheduleRef!$D$2:$AB$853,_xlfn.AGGREGATE(15,6,(ROW(ScheduleRef!$D$2:$AB$853)-ROW(ScheduleRef!$D$2)+1)/(ScheduleRef!$D$2:$D$853&lt;&gt;""),ROWS(ScheduleCompile!X$1:X28)),COLUMNS($A28:X28))</f>
        <v>75</v>
      </c>
      <c r="Y28" s="1">
        <f>INDEX(ScheduleRef!$D$2:$AB$853,_xlfn.AGGREGATE(15,6,(ROW(ScheduleRef!$D$2:$AB$853)-ROW(ScheduleRef!$D$2)+1)/(ScheduleRef!$D$2:$D$853&lt;&gt;""),ROWS(ScheduleCompile!Y$1:Y28)),COLUMNS($A28:Y28))</f>
        <v>85</v>
      </c>
    </row>
    <row r="29" spans="1:25" x14ac:dyDescent="0.25">
      <c r="A29" s="30" t="str">
        <f>INDEX(ScheduleRef!$D$2:$AB$853,_xlfn.AGGREGATE(15,6,(ROW(ScheduleRef!$D$2:$AB$853)-ROW(ScheduleRef!$D$2)+1)/(ScheduleRef!$D$2:$D$853&lt;&gt;""),ROWS(ScheduleCompile!A$1:A29)),COLUMNS($A29:A29))</f>
        <v>AssemblyClgSetptSat</v>
      </c>
      <c r="B29" s="1">
        <f>INDEX(ScheduleRef!$D$2:$AB$853,_xlfn.AGGREGATE(15,6,(ROW(ScheduleRef!$D$2:$AB$853)-ROW(ScheduleRef!$D$2)+1)/(ScheduleRef!$D$2:$D$853&lt;&gt;""),ROWS(ScheduleCompile!B$1:B29)),COLUMNS($A29:B29))</f>
        <v>85</v>
      </c>
      <c r="C29" s="1">
        <f>INDEX(ScheduleRef!$D$2:$AB$853,_xlfn.AGGREGATE(15,6,(ROW(ScheduleRef!$D$2:$AB$853)-ROW(ScheduleRef!$D$2)+1)/(ScheduleRef!$D$2:$D$853&lt;&gt;""),ROWS(ScheduleCompile!C$1:C29)),COLUMNS($A29:C29))</f>
        <v>85</v>
      </c>
      <c r="D29" s="1">
        <f>INDEX(ScheduleRef!$D$2:$AB$853,_xlfn.AGGREGATE(15,6,(ROW(ScheduleRef!$D$2:$AB$853)-ROW(ScheduleRef!$D$2)+1)/(ScheduleRef!$D$2:$D$853&lt;&gt;""),ROWS(ScheduleCompile!D$1:D29)),COLUMNS($A29:D29))</f>
        <v>85</v>
      </c>
      <c r="E29" s="1">
        <f>INDEX(ScheduleRef!$D$2:$AB$853,_xlfn.AGGREGATE(15,6,(ROW(ScheduleRef!$D$2:$AB$853)-ROW(ScheduleRef!$D$2)+1)/(ScheduleRef!$D$2:$D$853&lt;&gt;""),ROWS(ScheduleCompile!E$1:E29)),COLUMNS($A29:E29))</f>
        <v>85</v>
      </c>
      <c r="F29" s="1">
        <f>INDEX(ScheduleRef!$D$2:$AB$853,_xlfn.AGGREGATE(15,6,(ROW(ScheduleRef!$D$2:$AB$853)-ROW(ScheduleRef!$D$2)+1)/(ScheduleRef!$D$2:$D$853&lt;&gt;""),ROWS(ScheduleCompile!F$1:F29)),COLUMNS($A29:F29))</f>
        <v>85</v>
      </c>
      <c r="G29" s="1">
        <f>INDEX(ScheduleRef!$D$2:$AB$853,_xlfn.AGGREGATE(15,6,(ROW(ScheduleRef!$D$2:$AB$853)-ROW(ScheduleRef!$D$2)+1)/(ScheduleRef!$D$2:$D$853&lt;&gt;""),ROWS(ScheduleCompile!G$1:G29)),COLUMNS($A29:G29))</f>
        <v>85</v>
      </c>
      <c r="H29" s="1">
        <f>INDEX(ScheduleRef!$D$2:$AB$853,_xlfn.AGGREGATE(15,6,(ROW(ScheduleRef!$D$2:$AB$853)-ROW(ScheduleRef!$D$2)+1)/(ScheduleRef!$D$2:$D$853&lt;&gt;""),ROWS(ScheduleCompile!H$1:H29)),COLUMNS($A29:H29))</f>
        <v>85</v>
      </c>
      <c r="I29" s="1">
        <f>INDEX(ScheduleRef!$D$2:$AB$853,_xlfn.AGGREGATE(15,6,(ROW(ScheduleRef!$D$2:$AB$853)-ROW(ScheduleRef!$D$2)+1)/(ScheduleRef!$D$2:$D$853&lt;&gt;""),ROWS(ScheduleCompile!I$1:I29)),COLUMNS($A29:I29))</f>
        <v>75</v>
      </c>
      <c r="J29" s="1">
        <f>INDEX(ScheduleRef!$D$2:$AB$853,_xlfn.AGGREGATE(15,6,(ROW(ScheduleRef!$D$2:$AB$853)-ROW(ScheduleRef!$D$2)+1)/(ScheduleRef!$D$2:$D$853&lt;&gt;""),ROWS(ScheduleCompile!J$1:J29)),COLUMNS($A29:J29))</f>
        <v>75</v>
      </c>
      <c r="K29" s="1">
        <f>INDEX(ScheduleRef!$D$2:$AB$853,_xlfn.AGGREGATE(15,6,(ROW(ScheduleRef!$D$2:$AB$853)-ROW(ScheduleRef!$D$2)+1)/(ScheduleRef!$D$2:$D$853&lt;&gt;""),ROWS(ScheduleCompile!K$1:K29)),COLUMNS($A29:K29))</f>
        <v>75</v>
      </c>
      <c r="L29" s="1">
        <f>INDEX(ScheduleRef!$D$2:$AB$853,_xlfn.AGGREGATE(15,6,(ROW(ScheduleRef!$D$2:$AB$853)-ROW(ScheduleRef!$D$2)+1)/(ScheduleRef!$D$2:$D$853&lt;&gt;""),ROWS(ScheduleCompile!L$1:L29)),COLUMNS($A29:L29))</f>
        <v>75</v>
      </c>
      <c r="M29" s="1">
        <f>INDEX(ScheduleRef!$D$2:$AB$853,_xlfn.AGGREGATE(15,6,(ROW(ScheduleRef!$D$2:$AB$853)-ROW(ScheduleRef!$D$2)+1)/(ScheduleRef!$D$2:$D$853&lt;&gt;""),ROWS(ScheduleCompile!M$1:M29)),COLUMNS($A29:M29))</f>
        <v>75</v>
      </c>
      <c r="N29" s="1">
        <f>INDEX(ScheduleRef!$D$2:$AB$853,_xlfn.AGGREGATE(15,6,(ROW(ScheduleRef!$D$2:$AB$853)-ROW(ScheduleRef!$D$2)+1)/(ScheduleRef!$D$2:$D$853&lt;&gt;""),ROWS(ScheduleCompile!N$1:N29)),COLUMNS($A29:N29))</f>
        <v>75</v>
      </c>
      <c r="O29" s="1">
        <f>INDEX(ScheduleRef!$D$2:$AB$853,_xlfn.AGGREGATE(15,6,(ROW(ScheduleRef!$D$2:$AB$853)-ROW(ScheduleRef!$D$2)+1)/(ScheduleRef!$D$2:$D$853&lt;&gt;""),ROWS(ScheduleCompile!O$1:O29)),COLUMNS($A29:O29))</f>
        <v>75</v>
      </c>
      <c r="P29" s="1">
        <f>INDEX(ScheduleRef!$D$2:$AB$853,_xlfn.AGGREGATE(15,6,(ROW(ScheduleRef!$D$2:$AB$853)-ROW(ScheduleRef!$D$2)+1)/(ScheduleRef!$D$2:$D$853&lt;&gt;""),ROWS(ScheduleCompile!P$1:P29)),COLUMNS($A29:P29))</f>
        <v>75</v>
      </c>
      <c r="Q29" s="1">
        <f>INDEX(ScheduleRef!$D$2:$AB$853,_xlfn.AGGREGATE(15,6,(ROW(ScheduleRef!$D$2:$AB$853)-ROW(ScheduleRef!$D$2)+1)/(ScheduleRef!$D$2:$D$853&lt;&gt;""),ROWS(ScheduleCompile!Q$1:Q29)),COLUMNS($A29:Q29))</f>
        <v>75</v>
      </c>
      <c r="R29" s="1">
        <f>INDEX(ScheduleRef!$D$2:$AB$853,_xlfn.AGGREGATE(15,6,(ROW(ScheduleRef!$D$2:$AB$853)-ROW(ScheduleRef!$D$2)+1)/(ScheduleRef!$D$2:$D$853&lt;&gt;""),ROWS(ScheduleCompile!R$1:R29)),COLUMNS($A29:R29))</f>
        <v>75</v>
      </c>
      <c r="S29" s="1">
        <f>INDEX(ScheduleRef!$D$2:$AB$853,_xlfn.AGGREGATE(15,6,(ROW(ScheduleRef!$D$2:$AB$853)-ROW(ScheduleRef!$D$2)+1)/(ScheduleRef!$D$2:$D$853&lt;&gt;""),ROWS(ScheduleCompile!S$1:S29)),COLUMNS($A29:S29))</f>
        <v>75</v>
      </c>
      <c r="T29" s="1">
        <f>INDEX(ScheduleRef!$D$2:$AB$853,_xlfn.AGGREGATE(15,6,(ROW(ScheduleRef!$D$2:$AB$853)-ROW(ScheduleRef!$D$2)+1)/(ScheduleRef!$D$2:$D$853&lt;&gt;""),ROWS(ScheduleCompile!T$1:T29)),COLUMNS($A29:T29))</f>
        <v>75</v>
      </c>
      <c r="U29" s="1">
        <f>INDEX(ScheduleRef!$D$2:$AB$853,_xlfn.AGGREGATE(15,6,(ROW(ScheduleRef!$D$2:$AB$853)-ROW(ScheduleRef!$D$2)+1)/(ScheduleRef!$D$2:$D$853&lt;&gt;""),ROWS(ScheduleCompile!U$1:U29)),COLUMNS($A29:U29))</f>
        <v>75</v>
      </c>
      <c r="V29" s="1">
        <f>INDEX(ScheduleRef!$D$2:$AB$853,_xlfn.AGGREGATE(15,6,(ROW(ScheduleRef!$D$2:$AB$853)-ROW(ScheduleRef!$D$2)+1)/(ScheduleRef!$D$2:$D$853&lt;&gt;""),ROWS(ScheduleCompile!V$1:V29)),COLUMNS($A29:V29))</f>
        <v>75</v>
      </c>
      <c r="W29" s="1">
        <f>INDEX(ScheduleRef!$D$2:$AB$853,_xlfn.AGGREGATE(15,6,(ROW(ScheduleRef!$D$2:$AB$853)-ROW(ScheduleRef!$D$2)+1)/(ScheduleRef!$D$2:$D$853&lt;&gt;""),ROWS(ScheduleCompile!W$1:W29)),COLUMNS($A29:W29))</f>
        <v>75</v>
      </c>
      <c r="X29" s="1">
        <f>INDEX(ScheduleRef!$D$2:$AB$853,_xlfn.AGGREGATE(15,6,(ROW(ScheduleRef!$D$2:$AB$853)-ROW(ScheduleRef!$D$2)+1)/(ScheduleRef!$D$2:$D$853&lt;&gt;""),ROWS(ScheduleCompile!X$1:X29)),COLUMNS($A29:X29))</f>
        <v>75</v>
      </c>
      <c r="Y29" s="1">
        <f>INDEX(ScheduleRef!$D$2:$AB$853,_xlfn.AGGREGATE(15,6,(ROW(ScheduleRef!$D$2:$AB$853)-ROW(ScheduleRef!$D$2)+1)/(ScheduleRef!$D$2:$D$853&lt;&gt;""),ROWS(ScheduleCompile!Y$1:Y29)),COLUMNS($A29:Y29))</f>
        <v>85</v>
      </c>
    </row>
    <row r="30" spans="1:25" x14ac:dyDescent="0.25">
      <c r="A30" s="30" t="str">
        <f>INDEX(ScheduleRef!$D$2:$AB$853,_xlfn.AGGREGATE(15,6,(ROW(ScheduleRef!$D$2:$AB$853)-ROW(ScheduleRef!$D$2)+1)/(ScheduleRef!$D$2:$D$853&lt;&gt;""),ROWS(ScheduleCompile!A$1:A30)),COLUMNS($A30:A30))</f>
        <v>AssemblyClgSetptSun</v>
      </c>
      <c r="B30" s="1">
        <f>INDEX(ScheduleRef!$D$2:$AB$853,_xlfn.AGGREGATE(15,6,(ROW(ScheduleRef!$D$2:$AB$853)-ROW(ScheduleRef!$D$2)+1)/(ScheduleRef!$D$2:$D$853&lt;&gt;""),ROWS(ScheduleCompile!B$1:B30)),COLUMNS($A30:B30))</f>
        <v>85</v>
      </c>
      <c r="C30" s="1">
        <f>INDEX(ScheduleRef!$D$2:$AB$853,_xlfn.AGGREGATE(15,6,(ROW(ScheduleRef!$D$2:$AB$853)-ROW(ScheduleRef!$D$2)+1)/(ScheduleRef!$D$2:$D$853&lt;&gt;""),ROWS(ScheduleCompile!C$1:C30)),COLUMNS($A30:C30))</f>
        <v>85</v>
      </c>
      <c r="D30" s="1">
        <f>INDEX(ScheduleRef!$D$2:$AB$853,_xlfn.AGGREGATE(15,6,(ROW(ScheduleRef!$D$2:$AB$853)-ROW(ScheduleRef!$D$2)+1)/(ScheduleRef!$D$2:$D$853&lt;&gt;""),ROWS(ScheduleCompile!D$1:D30)),COLUMNS($A30:D30))</f>
        <v>85</v>
      </c>
      <c r="E30" s="1">
        <f>INDEX(ScheduleRef!$D$2:$AB$853,_xlfn.AGGREGATE(15,6,(ROW(ScheduleRef!$D$2:$AB$853)-ROW(ScheduleRef!$D$2)+1)/(ScheduleRef!$D$2:$D$853&lt;&gt;""),ROWS(ScheduleCompile!E$1:E30)),COLUMNS($A30:E30))</f>
        <v>85</v>
      </c>
      <c r="F30" s="1">
        <f>INDEX(ScheduleRef!$D$2:$AB$853,_xlfn.AGGREGATE(15,6,(ROW(ScheduleRef!$D$2:$AB$853)-ROW(ScheduleRef!$D$2)+1)/(ScheduleRef!$D$2:$D$853&lt;&gt;""),ROWS(ScheduleCompile!F$1:F30)),COLUMNS($A30:F30))</f>
        <v>85</v>
      </c>
      <c r="G30" s="1">
        <f>INDEX(ScheduleRef!$D$2:$AB$853,_xlfn.AGGREGATE(15,6,(ROW(ScheduleRef!$D$2:$AB$853)-ROW(ScheduleRef!$D$2)+1)/(ScheduleRef!$D$2:$D$853&lt;&gt;""),ROWS(ScheduleCompile!G$1:G30)),COLUMNS($A30:G30))</f>
        <v>85</v>
      </c>
      <c r="H30" s="1">
        <f>INDEX(ScheduleRef!$D$2:$AB$853,_xlfn.AGGREGATE(15,6,(ROW(ScheduleRef!$D$2:$AB$853)-ROW(ScheduleRef!$D$2)+1)/(ScheduleRef!$D$2:$D$853&lt;&gt;""),ROWS(ScheduleCompile!H$1:H30)),COLUMNS($A30:H30))</f>
        <v>85</v>
      </c>
      <c r="I30" s="1">
        <f>INDEX(ScheduleRef!$D$2:$AB$853,_xlfn.AGGREGATE(15,6,(ROW(ScheduleRef!$D$2:$AB$853)-ROW(ScheduleRef!$D$2)+1)/(ScheduleRef!$D$2:$D$853&lt;&gt;""),ROWS(ScheduleCompile!I$1:I30)),COLUMNS($A30:I30))</f>
        <v>75</v>
      </c>
      <c r="J30" s="1">
        <f>INDEX(ScheduleRef!$D$2:$AB$853,_xlfn.AGGREGATE(15,6,(ROW(ScheduleRef!$D$2:$AB$853)-ROW(ScheduleRef!$D$2)+1)/(ScheduleRef!$D$2:$D$853&lt;&gt;""),ROWS(ScheduleCompile!J$1:J30)),COLUMNS($A30:J30))</f>
        <v>75</v>
      </c>
      <c r="K30" s="1">
        <f>INDEX(ScheduleRef!$D$2:$AB$853,_xlfn.AGGREGATE(15,6,(ROW(ScheduleRef!$D$2:$AB$853)-ROW(ScheduleRef!$D$2)+1)/(ScheduleRef!$D$2:$D$853&lt;&gt;""),ROWS(ScheduleCompile!K$1:K30)),COLUMNS($A30:K30))</f>
        <v>75</v>
      </c>
      <c r="L30" s="1">
        <f>INDEX(ScheduleRef!$D$2:$AB$853,_xlfn.AGGREGATE(15,6,(ROW(ScheduleRef!$D$2:$AB$853)-ROW(ScheduleRef!$D$2)+1)/(ScheduleRef!$D$2:$D$853&lt;&gt;""),ROWS(ScheduleCompile!L$1:L30)),COLUMNS($A30:L30))</f>
        <v>75</v>
      </c>
      <c r="M30" s="1">
        <f>INDEX(ScheduleRef!$D$2:$AB$853,_xlfn.AGGREGATE(15,6,(ROW(ScheduleRef!$D$2:$AB$853)-ROW(ScheduleRef!$D$2)+1)/(ScheduleRef!$D$2:$D$853&lt;&gt;""),ROWS(ScheduleCompile!M$1:M30)),COLUMNS($A30:M30))</f>
        <v>75</v>
      </c>
      <c r="N30" s="1">
        <f>INDEX(ScheduleRef!$D$2:$AB$853,_xlfn.AGGREGATE(15,6,(ROW(ScheduleRef!$D$2:$AB$853)-ROW(ScheduleRef!$D$2)+1)/(ScheduleRef!$D$2:$D$853&lt;&gt;""),ROWS(ScheduleCompile!N$1:N30)),COLUMNS($A30:N30))</f>
        <v>75</v>
      </c>
      <c r="O30" s="1">
        <f>INDEX(ScheduleRef!$D$2:$AB$853,_xlfn.AGGREGATE(15,6,(ROW(ScheduleRef!$D$2:$AB$853)-ROW(ScheduleRef!$D$2)+1)/(ScheduleRef!$D$2:$D$853&lt;&gt;""),ROWS(ScheduleCompile!O$1:O30)),COLUMNS($A30:O30))</f>
        <v>75</v>
      </c>
      <c r="P30" s="1">
        <f>INDEX(ScheduleRef!$D$2:$AB$853,_xlfn.AGGREGATE(15,6,(ROW(ScheduleRef!$D$2:$AB$853)-ROW(ScheduleRef!$D$2)+1)/(ScheduleRef!$D$2:$D$853&lt;&gt;""),ROWS(ScheduleCompile!P$1:P30)),COLUMNS($A30:P30))</f>
        <v>75</v>
      </c>
      <c r="Q30" s="1">
        <f>INDEX(ScheduleRef!$D$2:$AB$853,_xlfn.AGGREGATE(15,6,(ROW(ScheduleRef!$D$2:$AB$853)-ROW(ScheduleRef!$D$2)+1)/(ScheduleRef!$D$2:$D$853&lt;&gt;""),ROWS(ScheduleCompile!Q$1:Q30)),COLUMNS($A30:Q30))</f>
        <v>75</v>
      </c>
      <c r="R30" s="1">
        <f>INDEX(ScheduleRef!$D$2:$AB$853,_xlfn.AGGREGATE(15,6,(ROW(ScheduleRef!$D$2:$AB$853)-ROW(ScheduleRef!$D$2)+1)/(ScheduleRef!$D$2:$D$853&lt;&gt;""),ROWS(ScheduleCompile!R$1:R30)),COLUMNS($A30:R30))</f>
        <v>75</v>
      </c>
      <c r="S30" s="1">
        <f>INDEX(ScheduleRef!$D$2:$AB$853,_xlfn.AGGREGATE(15,6,(ROW(ScheduleRef!$D$2:$AB$853)-ROW(ScheduleRef!$D$2)+1)/(ScheduleRef!$D$2:$D$853&lt;&gt;""),ROWS(ScheduleCompile!S$1:S30)),COLUMNS($A30:S30))</f>
        <v>75</v>
      </c>
      <c r="T30" s="1">
        <f>INDEX(ScheduleRef!$D$2:$AB$853,_xlfn.AGGREGATE(15,6,(ROW(ScheduleRef!$D$2:$AB$853)-ROW(ScheduleRef!$D$2)+1)/(ScheduleRef!$D$2:$D$853&lt;&gt;""),ROWS(ScheduleCompile!T$1:T30)),COLUMNS($A30:T30))</f>
        <v>75</v>
      </c>
      <c r="U30" s="1">
        <f>INDEX(ScheduleRef!$D$2:$AB$853,_xlfn.AGGREGATE(15,6,(ROW(ScheduleRef!$D$2:$AB$853)-ROW(ScheduleRef!$D$2)+1)/(ScheduleRef!$D$2:$D$853&lt;&gt;""),ROWS(ScheduleCompile!U$1:U30)),COLUMNS($A30:U30))</f>
        <v>75</v>
      </c>
      <c r="V30" s="1">
        <f>INDEX(ScheduleRef!$D$2:$AB$853,_xlfn.AGGREGATE(15,6,(ROW(ScheduleRef!$D$2:$AB$853)-ROW(ScheduleRef!$D$2)+1)/(ScheduleRef!$D$2:$D$853&lt;&gt;""),ROWS(ScheduleCompile!V$1:V30)),COLUMNS($A30:V30))</f>
        <v>75</v>
      </c>
      <c r="W30" s="1">
        <f>INDEX(ScheduleRef!$D$2:$AB$853,_xlfn.AGGREGATE(15,6,(ROW(ScheduleRef!$D$2:$AB$853)-ROW(ScheduleRef!$D$2)+1)/(ScheduleRef!$D$2:$D$853&lt;&gt;""),ROWS(ScheduleCompile!W$1:W30)),COLUMNS($A30:W30))</f>
        <v>75</v>
      </c>
      <c r="X30" s="1">
        <f>INDEX(ScheduleRef!$D$2:$AB$853,_xlfn.AGGREGATE(15,6,(ROW(ScheduleRef!$D$2:$AB$853)-ROW(ScheduleRef!$D$2)+1)/(ScheduleRef!$D$2:$D$853&lt;&gt;""),ROWS(ScheduleCompile!X$1:X30)),COLUMNS($A30:X30))</f>
        <v>75</v>
      </c>
      <c r="Y30" s="1">
        <f>INDEX(ScheduleRef!$D$2:$AB$853,_xlfn.AGGREGATE(15,6,(ROW(ScheduleRef!$D$2:$AB$853)-ROW(ScheduleRef!$D$2)+1)/(ScheduleRef!$D$2:$D$853&lt;&gt;""),ROWS(ScheduleCompile!Y$1:Y30)),COLUMNS($A30:Y30))</f>
        <v>85</v>
      </c>
    </row>
    <row r="31" spans="1:25" x14ac:dyDescent="0.25">
      <c r="A31" s="30" t="str">
        <f>INDEX(ScheduleRef!$D$2:$AB$853,_xlfn.AGGREGATE(15,6,(ROW(ScheduleRef!$D$2:$AB$853)-ROW(ScheduleRef!$D$2)+1)/(ScheduleRef!$D$2:$D$853&lt;&gt;""),ROWS(ScheduleCompile!A$1:A31)),COLUMNS($A31:A31))</f>
        <v>AssemblyInfiltrationWD</v>
      </c>
      <c r="B31" s="1">
        <f>INDEX(ScheduleRef!$D$2:$AB$853,_xlfn.AGGREGATE(15,6,(ROW(ScheduleRef!$D$2:$AB$853)-ROW(ScheduleRef!$D$2)+1)/(ScheduleRef!$D$2:$D$853&lt;&gt;""),ROWS(ScheduleCompile!B$1:B31)),COLUMNS($A31:B31))</f>
        <v>1</v>
      </c>
      <c r="C31" s="1">
        <f>INDEX(ScheduleRef!$D$2:$AB$853,_xlfn.AGGREGATE(15,6,(ROW(ScheduleRef!$D$2:$AB$853)-ROW(ScheduleRef!$D$2)+1)/(ScheduleRef!$D$2:$D$853&lt;&gt;""),ROWS(ScheduleCompile!C$1:C31)),COLUMNS($A31:C31))</f>
        <v>1</v>
      </c>
      <c r="D31" s="1">
        <f>INDEX(ScheduleRef!$D$2:$AB$853,_xlfn.AGGREGATE(15,6,(ROW(ScheduleRef!$D$2:$AB$853)-ROW(ScheduleRef!$D$2)+1)/(ScheduleRef!$D$2:$D$853&lt;&gt;""),ROWS(ScheduleCompile!D$1:D31)),COLUMNS($A31:D31))</f>
        <v>1</v>
      </c>
      <c r="E31" s="1">
        <f>INDEX(ScheduleRef!$D$2:$AB$853,_xlfn.AGGREGATE(15,6,(ROW(ScheduleRef!$D$2:$AB$853)-ROW(ScheduleRef!$D$2)+1)/(ScheduleRef!$D$2:$D$853&lt;&gt;""),ROWS(ScheduleCompile!E$1:E31)),COLUMNS($A31:E31))</f>
        <v>1</v>
      </c>
      <c r="F31" s="1">
        <f>INDEX(ScheduleRef!$D$2:$AB$853,_xlfn.AGGREGATE(15,6,(ROW(ScheduleRef!$D$2:$AB$853)-ROW(ScheduleRef!$D$2)+1)/(ScheduleRef!$D$2:$D$853&lt;&gt;""),ROWS(ScheduleCompile!F$1:F31)),COLUMNS($A31:F31))</f>
        <v>1</v>
      </c>
      <c r="G31" s="1">
        <f>INDEX(ScheduleRef!$D$2:$AB$853,_xlfn.AGGREGATE(15,6,(ROW(ScheduleRef!$D$2:$AB$853)-ROW(ScheduleRef!$D$2)+1)/(ScheduleRef!$D$2:$D$853&lt;&gt;""),ROWS(ScheduleCompile!G$1:G31)),COLUMNS($A31:G31))</f>
        <v>1</v>
      </c>
      <c r="H31" s="1">
        <f>INDEX(ScheduleRef!$D$2:$AB$853,_xlfn.AGGREGATE(15,6,(ROW(ScheduleRef!$D$2:$AB$853)-ROW(ScheduleRef!$D$2)+1)/(ScheduleRef!$D$2:$D$853&lt;&gt;""),ROWS(ScheduleCompile!H$1:H31)),COLUMNS($A31:H31))</f>
        <v>1</v>
      </c>
      <c r="I31" s="1">
        <f>INDEX(ScheduleRef!$D$2:$AB$853,_xlfn.AGGREGATE(15,6,(ROW(ScheduleRef!$D$2:$AB$853)-ROW(ScheduleRef!$D$2)+1)/(ScheduleRef!$D$2:$D$853&lt;&gt;""),ROWS(ScheduleCompile!I$1:I31)),COLUMNS($A31:I31))</f>
        <v>0.25</v>
      </c>
      <c r="J31" s="1">
        <f>INDEX(ScheduleRef!$D$2:$AB$853,_xlfn.AGGREGATE(15,6,(ROW(ScheduleRef!$D$2:$AB$853)-ROW(ScheduleRef!$D$2)+1)/(ScheduleRef!$D$2:$D$853&lt;&gt;""),ROWS(ScheduleCompile!J$1:J31)),COLUMNS($A31:J31))</f>
        <v>0.25</v>
      </c>
      <c r="K31" s="1">
        <f>INDEX(ScheduleRef!$D$2:$AB$853,_xlfn.AGGREGATE(15,6,(ROW(ScheduleRef!$D$2:$AB$853)-ROW(ScheduleRef!$D$2)+1)/(ScheduleRef!$D$2:$D$853&lt;&gt;""),ROWS(ScheduleCompile!K$1:K31)),COLUMNS($A31:K31))</f>
        <v>0.25</v>
      </c>
      <c r="L31" s="1">
        <f>INDEX(ScheduleRef!$D$2:$AB$853,_xlfn.AGGREGATE(15,6,(ROW(ScheduleRef!$D$2:$AB$853)-ROW(ScheduleRef!$D$2)+1)/(ScheduleRef!$D$2:$D$853&lt;&gt;""),ROWS(ScheduleCompile!L$1:L31)),COLUMNS($A31:L31))</f>
        <v>0.25</v>
      </c>
      <c r="M31" s="1">
        <f>INDEX(ScheduleRef!$D$2:$AB$853,_xlfn.AGGREGATE(15,6,(ROW(ScheduleRef!$D$2:$AB$853)-ROW(ScheduleRef!$D$2)+1)/(ScheduleRef!$D$2:$D$853&lt;&gt;""),ROWS(ScheduleCompile!M$1:M31)),COLUMNS($A31:M31))</f>
        <v>0.25</v>
      </c>
      <c r="N31" s="1">
        <f>INDEX(ScheduleRef!$D$2:$AB$853,_xlfn.AGGREGATE(15,6,(ROW(ScheduleRef!$D$2:$AB$853)-ROW(ScheduleRef!$D$2)+1)/(ScheduleRef!$D$2:$D$853&lt;&gt;""),ROWS(ScheduleCompile!N$1:N31)),COLUMNS($A31:N31))</f>
        <v>0.25</v>
      </c>
      <c r="O31" s="1">
        <f>INDEX(ScheduleRef!$D$2:$AB$853,_xlfn.AGGREGATE(15,6,(ROW(ScheduleRef!$D$2:$AB$853)-ROW(ScheduleRef!$D$2)+1)/(ScheduleRef!$D$2:$D$853&lt;&gt;""),ROWS(ScheduleCompile!O$1:O31)),COLUMNS($A31:O31))</f>
        <v>0.25</v>
      </c>
      <c r="P31" s="1">
        <f>INDEX(ScheduleRef!$D$2:$AB$853,_xlfn.AGGREGATE(15,6,(ROW(ScheduleRef!$D$2:$AB$853)-ROW(ScheduleRef!$D$2)+1)/(ScheduleRef!$D$2:$D$853&lt;&gt;""),ROWS(ScheduleCompile!P$1:P31)),COLUMNS($A31:P31))</f>
        <v>0.25</v>
      </c>
      <c r="Q31" s="1">
        <f>INDEX(ScheduleRef!$D$2:$AB$853,_xlfn.AGGREGATE(15,6,(ROW(ScheduleRef!$D$2:$AB$853)-ROW(ScheduleRef!$D$2)+1)/(ScheduleRef!$D$2:$D$853&lt;&gt;""),ROWS(ScheduleCompile!Q$1:Q31)),COLUMNS($A31:Q31))</f>
        <v>0.25</v>
      </c>
      <c r="R31" s="1">
        <f>INDEX(ScheduleRef!$D$2:$AB$853,_xlfn.AGGREGATE(15,6,(ROW(ScheduleRef!$D$2:$AB$853)-ROW(ScheduleRef!$D$2)+1)/(ScheduleRef!$D$2:$D$853&lt;&gt;""),ROWS(ScheduleCompile!R$1:R31)),COLUMNS($A31:R31))</f>
        <v>0.25</v>
      </c>
      <c r="S31" s="1">
        <f>INDEX(ScheduleRef!$D$2:$AB$853,_xlfn.AGGREGATE(15,6,(ROW(ScheduleRef!$D$2:$AB$853)-ROW(ScheduleRef!$D$2)+1)/(ScheduleRef!$D$2:$D$853&lt;&gt;""),ROWS(ScheduleCompile!S$1:S31)),COLUMNS($A31:S31))</f>
        <v>0.25</v>
      </c>
      <c r="T31" s="1">
        <f>INDEX(ScheduleRef!$D$2:$AB$853,_xlfn.AGGREGATE(15,6,(ROW(ScheduleRef!$D$2:$AB$853)-ROW(ScheduleRef!$D$2)+1)/(ScheduleRef!$D$2:$D$853&lt;&gt;""),ROWS(ScheduleCompile!T$1:T31)),COLUMNS($A31:T31))</f>
        <v>0.25</v>
      </c>
      <c r="U31" s="1">
        <f>INDEX(ScheduleRef!$D$2:$AB$853,_xlfn.AGGREGATE(15,6,(ROW(ScheduleRef!$D$2:$AB$853)-ROW(ScheduleRef!$D$2)+1)/(ScheduleRef!$D$2:$D$853&lt;&gt;""),ROWS(ScheduleCompile!U$1:U31)),COLUMNS($A31:U31))</f>
        <v>0.25</v>
      </c>
      <c r="V31" s="1">
        <f>INDEX(ScheduleRef!$D$2:$AB$853,_xlfn.AGGREGATE(15,6,(ROW(ScheduleRef!$D$2:$AB$853)-ROW(ScheduleRef!$D$2)+1)/(ScheduleRef!$D$2:$D$853&lt;&gt;""),ROWS(ScheduleCompile!V$1:V31)),COLUMNS($A31:V31))</f>
        <v>0.25</v>
      </c>
      <c r="W31" s="1">
        <f>INDEX(ScheduleRef!$D$2:$AB$853,_xlfn.AGGREGATE(15,6,(ROW(ScheduleRef!$D$2:$AB$853)-ROW(ScheduleRef!$D$2)+1)/(ScheduleRef!$D$2:$D$853&lt;&gt;""),ROWS(ScheduleCompile!W$1:W31)),COLUMNS($A31:W31))</f>
        <v>0.25</v>
      </c>
      <c r="X31" s="1">
        <f>INDEX(ScheduleRef!$D$2:$AB$853,_xlfn.AGGREGATE(15,6,(ROW(ScheduleRef!$D$2:$AB$853)-ROW(ScheduleRef!$D$2)+1)/(ScheduleRef!$D$2:$D$853&lt;&gt;""),ROWS(ScheduleCompile!X$1:X31)),COLUMNS($A31:X31))</f>
        <v>0.25</v>
      </c>
      <c r="Y31" s="1">
        <f>INDEX(ScheduleRef!$D$2:$AB$853,_xlfn.AGGREGATE(15,6,(ROW(ScheduleRef!$D$2:$AB$853)-ROW(ScheduleRef!$D$2)+1)/(ScheduleRef!$D$2:$D$853&lt;&gt;""),ROWS(ScheduleCompile!Y$1:Y31)),COLUMNS($A31:Y31))</f>
        <v>1</v>
      </c>
    </row>
    <row r="32" spans="1:25" x14ac:dyDescent="0.25">
      <c r="A32" s="30" t="str">
        <f>INDEX(ScheduleRef!$D$2:$AB$853,_xlfn.AGGREGATE(15,6,(ROW(ScheduleRef!$D$2:$AB$853)-ROW(ScheduleRef!$D$2)+1)/(ScheduleRef!$D$2:$D$853&lt;&gt;""),ROWS(ScheduleCompile!A$1:A32)),COLUMNS($A32:A32))</f>
        <v>AssemblyInfiltrationSat</v>
      </c>
      <c r="B32" s="1">
        <f>INDEX(ScheduleRef!$D$2:$AB$853,_xlfn.AGGREGATE(15,6,(ROW(ScheduleRef!$D$2:$AB$853)-ROW(ScheduleRef!$D$2)+1)/(ScheduleRef!$D$2:$D$853&lt;&gt;""),ROWS(ScheduleCompile!B$1:B32)),COLUMNS($A32:B32))</f>
        <v>1</v>
      </c>
      <c r="C32" s="1">
        <f>INDEX(ScheduleRef!$D$2:$AB$853,_xlfn.AGGREGATE(15,6,(ROW(ScheduleRef!$D$2:$AB$853)-ROW(ScheduleRef!$D$2)+1)/(ScheduleRef!$D$2:$D$853&lt;&gt;""),ROWS(ScheduleCompile!C$1:C32)),COLUMNS($A32:C32))</f>
        <v>1</v>
      </c>
      <c r="D32" s="1">
        <f>INDEX(ScheduleRef!$D$2:$AB$853,_xlfn.AGGREGATE(15,6,(ROW(ScheduleRef!$D$2:$AB$853)-ROW(ScheduleRef!$D$2)+1)/(ScheduleRef!$D$2:$D$853&lt;&gt;""),ROWS(ScheduleCompile!D$1:D32)),COLUMNS($A32:D32))</f>
        <v>1</v>
      </c>
      <c r="E32" s="1">
        <f>INDEX(ScheduleRef!$D$2:$AB$853,_xlfn.AGGREGATE(15,6,(ROW(ScheduleRef!$D$2:$AB$853)-ROW(ScheduleRef!$D$2)+1)/(ScheduleRef!$D$2:$D$853&lt;&gt;""),ROWS(ScheduleCompile!E$1:E32)),COLUMNS($A32:E32))</f>
        <v>1</v>
      </c>
      <c r="F32" s="1">
        <f>INDEX(ScheduleRef!$D$2:$AB$853,_xlfn.AGGREGATE(15,6,(ROW(ScheduleRef!$D$2:$AB$853)-ROW(ScheduleRef!$D$2)+1)/(ScheduleRef!$D$2:$D$853&lt;&gt;""),ROWS(ScheduleCompile!F$1:F32)),COLUMNS($A32:F32))</f>
        <v>1</v>
      </c>
      <c r="G32" s="1">
        <f>INDEX(ScheduleRef!$D$2:$AB$853,_xlfn.AGGREGATE(15,6,(ROW(ScheduleRef!$D$2:$AB$853)-ROW(ScheduleRef!$D$2)+1)/(ScheduleRef!$D$2:$D$853&lt;&gt;""),ROWS(ScheduleCompile!G$1:G32)),COLUMNS($A32:G32))</f>
        <v>1</v>
      </c>
      <c r="H32" s="1">
        <f>INDEX(ScheduleRef!$D$2:$AB$853,_xlfn.AGGREGATE(15,6,(ROW(ScheduleRef!$D$2:$AB$853)-ROW(ScheduleRef!$D$2)+1)/(ScheduleRef!$D$2:$D$853&lt;&gt;""),ROWS(ScheduleCompile!H$1:H32)),COLUMNS($A32:H32))</f>
        <v>1</v>
      </c>
      <c r="I32" s="1">
        <f>INDEX(ScheduleRef!$D$2:$AB$853,_xlfn.AGGREGATE(15,6,(ROW(ScheduleRef!$D$2:$AB$853)-ROW(ScheduleRef!$D$2)+1)/(ScheduleRef!$D$2:$D$853&lt;&gt;""),ROWS(ScheduleCompile!I$1:I32)),COLUMNS($A32:I32))</f>
        <v>0.25</v>
      </c>
      <c r="J32" s="1">
        <f>INDEX(ScheduleRef!$D$2:$AB$853,_xlfn.AGGREGATE(15,6,(ROW(ScheduleRef!$D$2:$AB$853)-ROW(ScheduleRef!$D$2)+1)/(ScheduleRef!$D$2:$D$853&lt;&gt;""),ROWS(ScheduleCompile!J$1:J32)),COLUMNS($A32:J32))</f>
        <v>0.25</v>
      </c>
      <c r="K32" s="1">
        <f>INDEX(ScheduleRef!$D$2:$AB$853,_xlfn.AGGREGATE(15,6,(ROW(ScheduleRef!$D$2:$AB$853)-ROW(ScheduleRef!$D$2)+1)/(ScheduleRef!$D$2:$D$853&lt;&gt;""),ROWS(ScheduleCompile!K$1:K32)),COLUMNS($A32:K32))</f>
        <v>0.25</v>
      </c>
      <c r="L32" s="1">
        <f>INDEX(ScheduleRef!$D$2:$AB$853,_xlfn.AGGREGATE(15,6,(ROW(ScheduleRef!$D$2:$AB$853)-ROW(ScheduleRef!$D$2)+1)/(ScheduleRef!$D$2:$D$853&lt;&gt;""),ROWS(ScheduleCompile!L$1:L32)),COLUMNS($A32:L32))</f>
        <v>0.25</v>
      </c>
      <c r="M32" s="1">
        <f>INDEX(ScheduleRef!$D$2:$AB$853,_xlfn.AGGREGATE(15,6,(ROW(ScheduleRef!$D$2:$AB$853)-ROW(ScheduleRef!$D$2)+1)/(ScheduleRef!$D$2:$D$853&lt;&gt;""),ROWS(ScheduleCompile!M$1:M32)),COLUMNS($A32:M32))</f>
        <v>0.25</v>
      </c>
      <c r="N32" s="1">
        <f>INDEX(ScheduleRef!$D$2:$AB$853,_xlfn.AGGREGATE(15,6,(ROW(ScheduleRef!$D$2:$AB$853)-ROW(ScheduleRef!$D$2)+1)/(ScheduleRef!$D$2:$D$853&lt;&gt;""),ROWS(ScheduleCompile!N$1:N32)),COLUMNS($A32:N32))</f>
        <v>0.25</v>
      </c>
      <c r="O32" s="1">
        <f>INDEX(ScheduleRef!$D$2:$AB$853,_xlfn.AGGREGATE(15,6,(ROW(ScheduleRef!$D$2:$AB$853)-ROW(ScheduleRef!$D$2)+1)/(ScheduleRef!$D$2:$D$853&lt;&gt;""),ROWS(ScheduleCompile!O$1:O32)),COLUMNS($A32:O32))</f>
        <v>0.25</v>
      </c>
      <c r="P32" s="1">
        <f>INDEX(ScheduleRef!$D$2:$AB$853,_xlfn.AGGREGATE(15,6,(ROW(ScheduleRef!$D$2:$AB$853)-ROW(ScheduleRef!$D$2)+1)/(ScheduleRef!$D$2:$D$853&lt;&gt;""),ROWS(ScheduleCompile!P$1:P32)),COLUMNS($A32:P32))</f>
        <v>0.25</v>
      </c>
      <c r="Q32" s="1">
        <f>INDEX(ScheduleRef!$D$2:$AB$853,_xlfn.AGGREGATE(15,6,(ROW(ScheduleRef!$D$2:$AB$853)-ROW(ScheduleRef!$D$2)+1)/(ScheduleRef!$D$2:$D$853&lt;&gt;""),ROWS(ScheduleCompile!Q$1:Q32)),COLUMNS($A32:Q32))</f>
        <v>0.25</v>
      </c>
      <c r="R32" s="1">
        <f>INDEX(ScheduleRef!$D$2:$AB$853,_xlfn.AGGREGATE(15,6,(ROW(ScheduleRef!$D$2:$AB$853)-ROW(ScheduleRef!$D$2)+1)/(ScheduleRef!$D$2:$D$853&lt;&gt;""),ROWS(ScheduleCompile!R$1:R32)),COLUMNS($A32:R32))</f>
        <v>0.25</v>
      </c>
      <c r="S32" s="1">
        <f>INDEX(ScheduleRef!$D$2:$AB$853,_xlfn.AGGREGATE(15,6,(ROW(ScheduleRef!$D$2:$AB$853)-ROW(ScheduleRef!$D$2)+1)/(ScheduleRef!$D$2:$D$853&lt;&gt;""),ROWS(ScheduleCompile!S$1:S32)),COLUMNS($A32:S32))</f>
        <v>0.25</v>
      </c>
      <c r="T32" s="1">
        <f>INDEX(ScheduleRef!$D$2:$AB$853,_xlfn.AGGREGATE(15,6,(ROW(ScheduleRef!$D$2:$AB$853)-ROW(ScheduleRef!$D$2)+1)/(ScheduleRef!$D$2:$D$853&lt;&gt;""),ROWS(ScheduleCompile!T$1:T32)),COLUMNS($A32:T32))</f>
        <v>0.25</v>
      </c>
      <c r="U32" s="1">
        <f>INDEX(ScheduleRef!$D$2:$AB$853,_xlfn.AGGREGATE(15,6,(ROW(ScheduleRef!$D$2:$AB$853)-ROW(ScheduleRef!$D$2)+1)/(ScheduleRef!$D$2:$D$853&lt;&gt;""),ROWS(ScheduleCompile!U$1:U32)),COLUMNS($A32:U32))</f>
        <v>0.25</v>
      </c>
      <c r="V32" s="1">
        <f>INDEX(ScheduleRef!$D$2:$AB$853,_xlfn.AGGREGATE(15,6,(ROW(ScheduleRef!$D$2:$AB$853)-ROW(ScheduleRef!$D$2)+1)/(ScheduleRef!$D$2:$D$853&lt;&gt;""),ROWS(ScheduleCompile!V$1:V32)),COLUMNS($A32:V32))</f>
        <v>0.25</v>
      </c>
      <c r="W32" s="1">
        <f>INDEX(ScheduleRef!$D$2:$AB$853,_xlfn.AGGREGATE(15,6,(ROW(ScheduleRef!$D$2:$AB$853)-ROW(ScheduleRef!$D$2)+1)/(ScheduleRef!$D$2:$D$853&lt;&gt;""),ROWS(ScheduleCompile!W$1:W32)),COLUMNS($A32:W32))</f>
        <v>0.25</v>
      </c>
      <c r="X32" s="1">
        <f>INDEX(ScheduleRef!$D$2:$AB$853,_xlfn.AGGREGATE(15,6,(ROW(ScheduleRef!$D$2:$AB$853)-ROW(ScheduleRef!$D$2)+1)/(ScheduleRef!$D$2:$D$853&lt;&gt;""),ROWS(ScheduleCompile!X$1:X32)),COLUMNS($A32:X32))</f>
        <v>0.25</v>
      </c>
      <c r="Y32" s="1">
        <f>INDEX(ScheduleRef!$D$2:$AB$853,_xlfn.AGGREGATE(15,6,(ROW(ScheduleRef!$D$2:$AB$853)-ROW(ScheduleRef!$D$2)+1)/(ScheduleRef!$D$2:$D$853&lt;&gt;""),ROWS(ScheduleCompile!Y$1:Y32)),COLUMNS($A32:Y32))</f>
        <v>1</v>
      </c>
    </row>
    <row r="33" spans="1:25" x14ac:dyDescent="0.25">
      <c r="A33" s="30" t="str">
        <f>INDEX(ScheduleRef!$D$2:$AB$853,_xlfn.AGGREGATE(15,6,(ROW(ScheduleRef!$D$2:$AB$853)-ROW(ScheduleRef!$D$2)+1)/(ScheduleRef!$D$2:$D$853&lt;&gt;""),ROWS(ScheduleCompile!A$1:A33)),COLUMNS($A33:A33))</f>
        <v>AssemblyInfiltrationSun</v>
      </c>
      <c r="B33" s="1">
        <f>INDEX(ScheduleRef!$D$2:$AB$853,_xlfn.AGGREGATE(15,6,(ROW(ScheduleRef!$D$2:$AB$853)-ROW(ScheduleRef!$D$2)+1)/(ScheduleRef!$D$2:$D$853&lt;&gt;""),ROWS(ScheduleCompile!B$1:B33)),COLUMNS($A33:B33))</f>
        <v>1</v>
      </c>
      <c r="C33" s="1">
        <f>INDEX(ScheduleRef!$D$2:$AB$853,_xlfn.AGGREGATE(15,6,(ROW(ScheduleRef!$D$2:$AB$853)-ROW(ScheduleRef!$D$2)+1)/(ScheduleRef!$D$2:$D$853&lt;&gt;""),ROWS(ScheduleCompile!C$1:C33)),COLUMNS($A33:C33))</f>
        <v>1</v>
      </c>
      <c r="D33" s="1">
        <f>INDEX(ScheduleRef!$D$2:$AB$853,_xlfn.AGGREGATE(15,6,(ROW(ScheduleRef!$D$2:$AB$853)-ROW(ScheduleRef!$D$2)+1)/(ScheduleRef!$D$2:$D$853&lt;&gt;""),ROWS(ScheduleCompile!D$1:D33)),COLUMNS($A33:D33))</f>
        <v>1</v>
      </c>
      <c r="E33" s="1">
        <f>INDEX(ScheduleRef!$D$2:$AB$853,_xlfn.AGGREGATE(15,6,(ROW(ScheduleRef!$D$2:$AB$853)-ROW(ScheduleRef!$D$2)+1)/(ScheduleRef!$D$2:$D$853&lt;&gt;""),ROWS(ScheduleCompile!E$1:E33)),COLUMNS($A33:E33))</f>
        <v>1</v>
      </c>
      <c r="F33" s="1">
        <f>INDEX(ScheduleRef!$D$2:$AB$853,_xlfn.AGGREGATE(15,6,(ROW(ScheduleRef!$D$2:$AB$853)-ROW(ScheduleRef!$D$2)+1)/(ScheduleRef!$D$2:$D$853&lt;&gt;""),ROWS(ScheduleCompile!F$1:F33)),COLUMNS($A33:F33))</f>
        <v>1</v>
      </c>
      <c r="G33" s="1">
        <f>INDEX(ScheduleRef!$D$2:$AB$853,_xlfn.AGGREGATE(15,6,(ROW(ScheduleRef!$D$2:$AB$853)-ROW(ScheduleRef!$D$2)+1)/(ScheduleRef!$D$2:$D$853&lt;&gt;""),ROWS(ScheduleCompile!G$1:G33)),COLUMNS($A33:G33))</f>
        <v>1</v>
      </c>
      <c r="H33" s="1">
        <f>INDEX(ScheduleRef!$D$2:$AB$853,_xlfn.AGGREGATE(15,6,(ROW(ScheduleRef!$D$2:$AB$853)-ROW(ScheduleRef!$D$2)+1)/(ScheduleRef!$D$2:$D$853&lt;&gt;""),ROWS(ScheduleCompile!H$1:H33)),COLUMNS($A33:H33))</f>
        <v>1</v>
      </c>
      <c r="I33" s="1">
        <f>INDEX(ScheduleRef!$D$2:$AB$853,_xlfn.AGGREGATE(15,6,(ROW(ScheduleRef!$D$2:$AB$853)-ROW(ScheduleRef!$D$2)+1)/(ScheduleRef!$D$2:$D$853&lt;&gt;""),ROWS(ScheduleCompile!I$1:I33)),COLUMNS($A33:I33))</f>
        <v>0.25</v>
      </c>
      <c r="J33" s="1">
        <f>INDEX(ScheduleRef!$D$2:$AB$853,_xlfn.AGGREGATE(15,6,(ROW(ScheduleRef!$D$2:$AB$853)-ROW(ScheduleRef!$D$2)+1)/(ScheduleRef!$D$2:$D$853&lt;&gt;""),ROWS(ScheduleCompile!J$1:J33)),COLUMNS($A33:J33))</f>
        <v>0.25</v>
      </c>
      <c r="K33" s="1">
        <f>INDEX(ScheduleRef!$D$2:$AB$853,_xlfn.AGGREGATE(15,6,(ROW(ScheduleRef!$D$2:$AB$853)-ROW(ScheduleRef!$D$2)+1)/(ScheduleRef!$D$2:$D$853&lt;&gt;""),ROWS(ScheduleCompile!K$1:K33)),COLUMNS($A33:K33))</f>
        <v>0.25</v>
      </c>
      <c r="L33" s="1">
        <f>INDEX(ScheduleRef!$D$2:$AB$853,_xlfn.AGGREGATE(15,6,(ROW(ScheduleRef!$D$2:$AB$853)-ROW(ScheduleRef!$D$2)+1)/(ScheduleRef!$D$2:$D$853&lt;&gt;""),ROWS(ScheduleCompile!L$1:L33)),COLUMNS($A33:L33))</f>
        <v>0.25</v>
      </c>
      <c r="M33" s="1">
        <f>INDEX(ScheduleRef!$D$2:$AB$853,_xlfn.AGGREGATE(15,6,(ROW(ScheduleRef!$D$2:$AB$853)-ROW(ScheduleRef!$D$2)+1)/(ScheduleRef!$D$2:$D$853&lt;&gt;""),ROWS(ScheduleCompile!M$1:M33)),COLUMNS($A33:M33))</f>
        <v>0.25</v>
      </c>
      <c r="N33" s="1">
        <f>INDEX(ScheduleRef!$D$2:$AB$853,_xlfn.AGGREGATE(15,6,(ROW(ScheduleRef!$D$2:$AB$853)-ROW(ScheduleRef!$D$2)+1)/(ScheduleRef!$D$2:$D$853&lt;&gt;""),ROWS(ScheduleCompile!N$1:N33)),COLUMNS($A33:N33))</f>
        <v>0.25</v>
      </c>
      <c r="O33" s="1">
        <f>INDEX(ScheduleRef!$D$2:$AB$853,_xlfn.AGGREGATE(15,6,(ROW(ScheduleRef!$D$2:$AB$853)-ROW(ScheduleRef!$D$2)+1)/(ScheduleRef!$D$2:$D$853&lt;&gt;""),ROWS(ScheduleCompile!O$1:O33)),COLUMNS($A33:O33))</f>
        <v>0.25</v>
      </c>
      <c r="P33" s="1">
        <f>INDEX(ScheduleRef!$D$2:$AB$853,_xlfn.AGGREGATE(15,6,(ROW(ScheduleRef!$D$2:$AB$853)-ROW(ScheduleRef!$D$2)+1)/(ScheduleRef!$D$2:$D$853&lt;&gt;""),ROWS(ScheduleCompile!P$1:P33)),COLUMNS($A33:P33))</f>
        <v>0.25</v>
      </c>
      <c r="Q33" s="1">
        <f>INDEX(ScheduleRef!$D$2:$AB$853,_xlfn.AGGREGATE(15,6,(ROW(ScheduleRef!$D$2:$AB$853)-ROW(ScheduleRef!$D$2)+1)/(ScheduleRef!$D$2:$D$853&lt;&gt;""),ROWS(ScheduleCompile!Q$1:Q33)),COLUMNS($A33:Q33))</f>
        <v>0.25</v>
      </c>
      <c r="R33" s="1">
        <f>INDEX(ScheduleRef!$D$2:$AB$853,_xlfn.AGGREGATE(15,6,(ROW(ScheduleRef!$D$2:$AB$853)-ROW(ScheduleRef!$D$2)+1)/(ScheduleRef!$D$2:$D$853&lt;&gt;""),ROWS(ScheduleCompile!R$1:R33)),COLUMNS($A33:R33))</f>
        <v>0.25</v>
      </c>
      <c r="S33" s="1">
        <f>INDEX(ScheduleRef!$D$2:$AB$853,_xlfn.AGGREGATE(15,6,(ROW(ScheduleRef!$D$2:$AB$853)-ROW(ScheduleRef!$D$2)+1)/(ScheduleRef!$D$2:$D$853&lt;&gt;""),ROWS(ScheduleCompile!S$1:S33)),COLUMNS($A33:S33))</f>
        <v>0.25</v>
      </c>
      <c r="T33" s="1">
        <f>INDEX(ScheduleRef!$D$2:$AB$853,_xlfn.AGGREGATE(15,6,(ROW(ScheduleRef!$D$2:$AB$853)-ROW(ScheduleRef!$D$2)+1)/(ScheduleRef!$D$2:$D$853&lt;&gt;""),ROWS(ScheduleCompile!T$1:T33)),COLUMNS($A33:T33))</f>
        <v>0.25</v>
      </c>
      <c r="U33" s="1">
        <f>INDEX(ScheduleRef!$D$2:$AB$853,_xlfn.AGGREGATE(15,6,(ROW(ScheduleRef!$D$2:$AB$853)-ROW(ScheduleRef!$D$2)+1)/(ScheduleRef!$D$2:$D$853&lt;&gt;""),ROWS(ScheduleCompile!U$1:U33)),COLUMNS($A33:U33))</f>
        <v>0.25</v>
      </c>
      <c r="V33" s="1">
        <f>INDEX(ScheduleRef!$D$2:$AB$853,_xlfn.AGGREGATE(15,6,(ROW(ScheduleRef!$D$2:$AB$853)-ROW(ScheduleRef!$D$2)+1)/(ScheduleRef!$D$2:$D$853&lt;&gt;""),ROWS(ScheduleCompile!V$1:V33)),COLUMNS($A33:V33))</f>
        <v>0.25</v>
      </c>
      <c r="W33" s="1">
        <f>INDEX(ScheduleRef!$D$2:$AB$853,_xlfn.AGGREGATE(15,6,(ROW(ScheduleRef!$D$2:$AB$853)-ROW(ScheduleRef!$D$2)+1)/(ScheduleRef!$D$2:$D$853&lt;&gt;""),ROWS(ScheduleCompile!W$1:W33)),COLUMNS($A33:W33))</f>
        <v>0.25</v>
      </c>
      <c r="X33" s="1">
        <f>INDEX(ScheduleRef!$D$2:$AB$853,_xlfn.AGGREGATE(15,6,(ROW(ScheduleRef!$D$2:$AB$853)-ROW(ScheduleRef!$D$2)+1)/(ScheduleRef!$D$2:$D$853&lt;&gt;""),ROWS(ScheduleCompile!X$1:X33)),COLUMNS($A33:X33))</f>
        <v>0.25</v>
      </c>
      <c r="Y33" s="1">
        <f>INDEX(ScheduleRef!$D$2:$AB$853,_xlfn.AGGREGATE(15,6,(ROW(ScheduleRef!$D$2:$AB$853)-ROW(ScheduleRef!$D$2)+1)/(ScheduleRef!$D$2:$D$853&lt;&gt;""),ROWS(ScheduleCompile!Y$1:Y33)),COLUMNS($A33:Y33))</f>
        <v>1</v>
      </c>
    </row>
    <row r="34" spans="1:25" x14ac:dyDescent="0.25">
      <c r="A34" s="30" t="str">
        <f>INDEX(ScheduleRef!$D$2:$AB$853,_xlfn.AGGREGATE(15,6,(ROW(ScheduleRef!$D$2:$AB$853)-ROW(ScheduleRef!$D$2)+1)/(ScheduleRef!$D$2:$D$853&lt;&gt;""),ROWS(ScheduleCompile!A$1:A34)),COLUMNS($A34:A34))</f>
        <v>AssemblyEscalatorWD</v>
      </c>
      <c r="B34" s="1">
        <f>INDEX(ScheduleRef!$D$2:$AB$853,_xlfn.AGGREGATE(15,6,(ROW(ScheduleRef!$D$2:$AB$853)-ROW(ScheduleRef!$D$2)+1)/(ScheduleRef!$D$2:$D$853&lt;&gt;""),ROWS(ScheduleCompile!B$1:B34)),COLUMNS($A34:B34))</f>
        <v>0</v>
      </c>
      <c r="C34" s="1">
        <f>INDEX(ScheduleRef!$D$2:$AB$853,_xlfn.AGGREGATE(15,6,(ROW(ScheduleRef!$D$2:$AB$853)-ROW(ScheduleRef!$D$2)+1)/(ScheduleRef!$D$2:$D$853&lt;&gt;""),ROWS(ScheduleCompile!C$1:C34)),COLUMNS($A34:C34))</f>
        <v>0</v>
      </c>
      <c r="D34" s="1">
        <f>INDEX(ScheduleRef!$D$2:$AB$853,_xlfn.AGGREGATE(15,6,(ROW(ScheduleRef!$D$2:$AB$853)-ROW(ScheduleRef!$D$2)+1)/(ScheduleRef!$D$2:$D$853&lt;&gt;""),ROWS(ScheduleCompile!D$1:D34)),COLUMNS($A34:D34))</f>
        <v>0</v>
      </c>
      <c r="E34" s="1">
        <f>INDEX(ScheduleRef!$D$2:$AB$853,_xlfn.AGGREGATE(15,6,(ROW(ScheduleRef!$D$2:$AB$853)-ROW(ScheduleRef!$D$2)+1)/(ScheduleRef!$D$2:$D$853&lt;&gt;""),ROWS(ScheduleCompile!E$1:E34)),COLUMNS($A34:E34))</f>
        <v>0</v>
      </c>
      <c r="F34" s="1">
        <f>INDEX(ScheduleRef!$D$2:$AB$853,_xlfn.AGGREGATE(15,6,(ROW(ScheduleRef!$D$2:$AB$853)-ROW(ScheduleRef!$D$2)+1)/(ScheduleRef!$D$2:$D$853&lt;&gt;""),ROWS(ScheduleCompile!F$1:F34)),COLUMNS($A34:F34))</f>
        <v>0</v>
      </c>
      <c r="G34" s="1">
        <f>INDEX(ScheduleRef!$D$2:$AB$853,_xlfn.AGGREGATE(15,6,(ROW(ScheduleRef!$D$2:$AB$853)-ROW(ScheduleRef!$D$2)+1)/(ScheduleRef!$D$2:$D$853&lt;&gt;""),ROWS(ScheduleCompile!G$1:G34)),COLUMNS($A34:G34))</f>
        <v>0</v>
      </c>
      <c r="H34" s="1">
        <f>INDEX(ScheduleRef!$D$2:$AB$853,_xlfn.AGGREGATE(15,6,(ROW(ScheduleRef!$D$2:$AB$853)-ROW(ScheduleRef!$D$2)+1)/(ScheduleRef!$D$2:$D$853&lt;&gt;""),ROWS(ScheduleCompile!H$1:H34)),COLUMNS($A34:H34))</f>
        <v>0</v>
      </c>
      <c r="I34" s="1">
        <f>INDEX(ScheduleRef!$D$2:$AB$853,_xlfn.AGGREGATE(15,6,(ROW(ScheduleRef!$D$2:$AB$853)-ROW(ScheduleRef!$D$2)+1)/(ScheduleRef!$D$2:$D$853&lt;&gt;""),ROWS(ScheduleCompile!I$1:I34)),COLUMNS($A34:I34))</f>
        <v>1</v>
      </c>
      <c r="J34" s="1">
        <f>INDEX(ScheduleRef!$D$2:$AB$853,_xlfn.AGGREGATE(15,6,(ROW(ScheduleRef!$D$2:$AB$853)-ROW(ScheduleRef!$D$2)+1)/(ScheduleRef!$D$2:$D$853&lt;&gt;""),ROWS(ScheduleCompile!J$1:J34)),COLUMNS($A34:J34))</f>
        <v>1</v>
      </c>
      <c r="K34" s="1">
        <f>INDEX(ScheduleRef!$D$2:$AB$853,_xlfn.AGGREGATE(15,6,(ROW(ScheduleRef!$D$2:$AB$853)-ROW(ScheduleRef!$D$2)+1)/(ScheduleRef!$D$2:$D$853&lt;&gt;""),ROWS(ScheduleCompile!K$1:K34)),COLUMNS($A34:K34))</f>
        <v>1</v>
      </c>
      <c r="L34" s="1">
        <f>INDEX(ScheduleRef!$D$2:$AB$853,_xlfn.AGGREGATE(15,6,(ROW(ScheduleRef!$D$2:$AB$853)-ROW(ScheduleRef!$D$2)+1)/(ScheduleRef!$D$2:$D$853&lt;&gt;""),ROWS(ScheduleCompile!L$1:L34)),COLUMNS($A34:L34))</f>
        <v>1</v>
      </c>
      <c r="M34" s="1">
        <f>INDEX(ScheduleRef!$D$2:$AB$853,_xlfn.AGGREGATE(15,6,(ROW(ScheduleRef!$D$2:$AB$853)-ROW(ScheduleRef!$D$2)+1)/(ScheduleRef!$D$2:$D$853&lt;&gt;""),ROWS(ScheduleCompile!M$1:M34)),COLUMNS($A34:M34))</f>
        <v>1</v>
      </c>
      <c r="N34" s="1">
        <f>INDEX(ScheduleRef!$D$2:$AB$853,_xlfn.AGGREGATE(15,6,(ROW(ScheduleRef!$D$2:$AB$853)-ROW(ScheduleRef!$D$2)+1)/(ScheduleRef!$D$2:$D$853&lt;&gt;""),ROWS(ScheduleCompile!N$1:N34)),COLUMNS($A34:N34))</f>
        <v>1</v>
      </c>
      <c r="O34" s="1">
        <f>INDEX(ScheduleRef!$D$2:$AB$853,_xlfn.AGGREGATE(15,6,(ROW(ScheduleRef!$D$2:$AB$853)-ROW(ScheduleRef!$D$2)+1)/(ScheduleRef!$D$2:$D$853&lt;&gt;""),ROWS(ScheduleCompile!O$1:O34)),COLUMNS($A34:O34))</f>
        <v>1</v>
      </c>
      <c r="P34" s="1">
        <f>INDEX(ScheduleRef!$D$2:$AB$853,_xlfn.AGGREGATE(15,6,(ROW(ScheduleRef!$D$2:$AB$853)-ROW(ScheduleRef!$D$2)+1)/(ScheduleRef!$D$2:$D$853&lt;&gt;""),ROWS(ScheduleCompile!P$1:P34)),COLUMNS($A34:P34))</f>
        <v>1</v>
      </c>
      <c r="Q34" s="1">
        <f>INDEX(ScheduleRef!$D$2:$AB$853,_xlfn.AGGREGATE(15,6,(ROW(ScheduleRef!$D$2:$AB$853)-ROW(ScheduleRef!$D$2)+1)/(ScheduleRef!$D$2:$D$853&lt;&gt;""),ROWS(ScheduleCompile!Q$1:Q34)),COLUMNS($A34:Q34))</f>
        <v>1</v>
      </c>
      <c r="R34" s="1">
        <f>INDEX(ScheduleRef!$D$2:$AB$853,_xlfn.AGGREGATE(15,6,(ROW(ScheduleRef!$D$2:$AB$853)-ROW(ScheduleRef!$D$2)+1)/(ScheduleRef!$D$2:$D$853&lt;&gt;""),ROWS(ScheduleCompile!R$1:R34)),COLUMNS($A34:R34))</f>
        <v>1</v>
      </c>
      <c r="S34" s="1">
        <f>INDEX(ScheduleRef!$D$2:$AB$853,_xlfn.AGGREGATE(15,6,(ROW(ScheduleRef!$D$2:$AB$853)-ROW(ScheduleRef!$D$2)+1)/(ScheduleRef!$D$2:$D$853&lt;&gt;""),ROWS(ScheduleCompile!S$1:S34)),COLUMNS($A34:S34))</f>
        <v>1</v>
      </c>
      <c r="T34" s="1">
        <f>INDEX(ScheduleRef!$D$2:$AB$853,_xlfn.AGGREGATE(15,6,(ROW(ScheduleRef!$D$2:$AB$853)-ROW(ScheduleRef!$D$2)+1)/(ScheduleRef!$D$2:$D$853&lt;&gt;""),ROWS(ScheduleCompile!T$1:T34)),COLUMNS($A34:T34))</f>
        <v>1</v>
      </c>
      <c r="U34" s="1">
        <f>INDEX(ScheduleRef!$D$2:$AB$853,_xlfn.AGGREGATE(15,6,(ROW(ScheduleRef!$D$2:$AB$853)-ROW(ScheduleRef!$D$2)+1)/(ScheduleRef!$D$2:$D$853&lt;&gt;""),ROWS(ScheduleCompile!U$1:U34)),COLUMNS($A34:U34))</f>
        <v>1</v>
      </c>
      <c r="V34" s="1">
        <f>INDEX(ScheduleRef!$D$2:$AB$853,_xlfn.AGGREGATE(15,6,(ROW(ScheduleRef!$D$2:$AB$853)-ROW(ScheduleRef!$D$2)+1)/(ScheduleRef!$D$2:$D$853&lt;&gt;""),ROWS(ScheduleCompile!V$1:V34)),COLUMNS($A34:V34))</f>
        <v>1</v>
      </c>
      <c r="W34" s="1">
        <f>INDEX(ScheduleRef!$D$2:$AB$853,_xlfn.AGGREGATE(15,6,(ROW(ScheduleRef!$D$2:$AB$853)-ROW(ScheduleRef!$D$2)+1)/(ScheduleRef!$D$2:$D$853&lt;&gt;""),ROWS(ScheduleCompile!W$1:W34)),COLUMNS($A34:W34))</f>
        <v>1</v>
      </c>
      <c r="X34" s="1">
        <f>INDEX(ScheduleRef!$D$2:$AB$853,_xlfn.AGGREGATE(15,6,(ROW(ScheduleRef!$D$2:$AB$853)-ROW(ScheduleRef!$D$2)+1)/(ScheduleRef!$D$2:$D$853&lt;&gt;""),ROWS(ScheduleCompile!X$1:X34)),COLUMNS($A34:X34))</f>
        <v>1</v>
      </c>
      <c r="Y34" s="1">
        <f>INDEX(ScheduleRef!$D$2:$AB$853,_xlfn.AGGREGATE(15,6,(ROW(ScheduleRef!$D$2:$AB$853)-ROW(ScheduleRef!$D$2)+1)/(ScheduleRef!$D$2:$D$853&lt;&gt;""),ROWS(ScheduleCompile!Y$1:Y34)),COLUMNS($A34:Y34))</f>
        <v>0</v>
      </c>
    </row>
    <row r="35" spans="1:25" x14ac:dyDescent="0.25">
      <c r="A35" s="30" t="str">
        <f>INDEX(ScheduleRef!$D$2:$AB$853,_xlfn.AGGREGATE(15,6,(ROW(ScheduleRef!$D$2:$AB$853)-ROW(ScheduleRef!$D$2)+1)/(ScheduleRef!$D$2:$D$853&lt;&gt;""),ROWS(ScheduleCompile!A$1:A35)),COLUMNS($A35:A35))</f>
        <v>AssemblyEscalatorSat</v>
      </c>
      <c r="B35" s="1">
        <f>INDEX(ScheduleRef!$D$2:$AB$853,_xlfn.AGGREGATE(15,6,(ROW(ScheduleRef!$D$2:$AB$853)-ROW(ScheduleRef!$D$2)+1)/(ScheduleRef!$D$2:$D$853&lt;&gt;""),ROWS(ScheduleCompile!B$1:B35)),COLUMNS($A35:B35))</f>
        <v>0</v>
      </c>
      <c r="C35" s="1">
        <f>INDEX(ScheduleRef!$D$2:$AB$853,_xlfn.AGGREGATE(15,6,(ROW(ScheduleRef!$D$2:$AB$853)-ROW(ScheduleRef!$D$2)+1)/(ScheduleRef!$D$2:$D$853&lt;&gt;""),ROWS(ScheduleCompile!C$1:C35)),COLUMNS($A35:C35))</f>
        <v>0</v>
      </c>
      <c r="D35" s="1">
        <f>INDEX(ScheduleRef!$D$2:$AB$853,_xlfn.AGGREGATE(15,6,(ROW(ScheduleRef!$D$2:$AB$853)-ROW(ScheduleRef!$D$2)+1)/(ScheduleRef!$D$2:$D$853&lt;&gt;""),ROWS(ScheduleCompile!D$1:D35)),COLUMNS($A35:D35))</f>
        <v>0</v>
      </c>
      <c r="E35" s="1">
        <f>INDEX(ScheduleRef!$D$2:$AB$853,_xlfn.AGGREGATE(15,6,(ROW(ScheduleRef!$D$2:$AB$853)-ROW(ScheduleRef!$D$2)+1)/(ScheduleRef!$D$2:$D$853&lt;&gt;""),ROWS(ScheduleCompile!E$1:E35)),COLUMNS($A35:E35))</f>
        <v>0</v>
      </c>
      <c r="F35" s="1">
        <f>INDEX(ScheduleRef!$D$2:$AB$853,_xlfn.AGGREGATE(15,6,(ROW(ScheduleRef!$D$2:$AB$853)-ROW(ScheduleRef!$D$2)+1)/(ScheduleRef!$D$2:$D$853&lt;&gt;""),ROWS(ScheduleCompile!F$1:F35)),COLUMNS($A35:F35))</f>
        <v>0</v>
      </c>
      <c r="G35" s="1">
        <f>INDEX(ScheduleRef!$D$2:$AB$853,_xlfn.AGGREGATE(15,6,(ROW(ScheduleRef!$D$2:$AB$853)-ROW(ScheduleRef!$D$2)+1)/(ScheduleRef!$D$2:$D$853&lt;&gt;""),ROWS(ScheduleCompile!G$1:G35)),COLUMNS($A35:G35))</f>
        <v>0</v>
      </c>
      <c r="H35" s="1">
        <f>INDEX(ScheduleRef!$D$2:$AB$853,_xlfn.AGGREGATE(15,6,(ROW(ScheduleRef!$D$2:$AB$853)-ROW(ScheduleRef!$D$2)+1)/(ScheduleRef!$D$2:$D$853&lt;&gt;""),ROWS(ScheduleCompile!H$1:H35)),COLUMNS($A35:H35))</f>
        <v>0</v>
      </c>
      <c r="I35" s="1">
        <f>INDEX(ScheduleRef!$D$2:$AB$853,_xlfn.AGGREGATE(15,6,(ROW(ScheduleRef!$D$2:$AB$853)-ROW(ScheduleRef!$D$2)+1)/(ScheduleRef!$D$2:$D$853&lt;&gt;""),ROWS(ScheduleCompile!I$1:I35)),COLUMNS($A35:I35))</f>
        <v>1</v>
      </c>
      <c r="J35" s="1">
        <f>INDEX(ScheduleRef!$D$2:$AB$853,_xlfn.AGGREGATE(15,6,(ROW(ScheduleRef!$D$2:$AB$853)-ROW(ScheduleRef!$D$2)+1)/(ScheduleRef!$D$2:$D$853&lt;&gt;""),ROWS(ScheduleCompile!J$1:J35)),COLUMNS($A35:J35))</f>
        <v>1</v>
      </c>
      <c r="K35" s="1">
        <f>INDEX(ScheduleRef!$D$2:$AB$853,_xlfn.AGGREGATE(15,6,(ROW(ScheduleRef!$D$2:$AB$853)-ROW(ScheduleRef!$D$2)+1)/(ScheduleRef!$D$2:$D$853&lt;&gt;""),ROWS(ScheduleCompile!K$1:K35)),COLUMNS($A35:K35))</f>
        <v>1</v>
      </c>
      <c r="L35" s="1">
        <f>INDEX(ScheduleRef!$D$2:$AB$853,_xlfn.AGGREGATE(15,6,(ROW(ScheduleRef!$D$2:$AB$853)-ROW(ScheduleRef!$D$2)+1)/(ScheduleRef!$D$2:$D$853&lt;&gt;""),ROWS(ScheduleCompile!L$1:L35)),COLUMNS($A35:L35))</f>
        <v>1</v>
      </c>
      <c r="M35" s="1">
        <f>INDEX(ScheduleRef!$D$2:$AB$853,_xlfn.AGGREGATE(15,6,(ROW(ScheduleRef!$D$2:$AB$853)-ROW(ScheduleRef!$D$2)+1)/(ScheduleRef!$D$2:$D$853&lt;&gt;""),ROWS(ScheduleCompile!M$1:M35)),COLUMNS($A35:M35))</f>
        <v>1</v>
      </c>
      <c r="N35" s="1">
        <f>INDEX(ScheduleRef!$D$2:$AB$853,_xlfn.AGGREGATE(15,6,(ROW(ScheduleRef!$D$2:$AB$853)-ROW(ScheduleRef!$D$2)+1)/(ScheduleRef!$D$2:$D$853&lt;&gt;""),ROWS(ScheduleCompile!N$1:N35)),COLUMNS($A35:N35))</f>
        <v>1</v>
      </c>
      <c r="O35" s="1">
        <f>INDEX(ScheduleRef!$D$2:$AB$853,_xlfn.AGGREGATE(15,6,(ROW(ScheduleRef!$D$2:$AB$853)-ROW(ScheduleRef!$D$2)+1)/(ScheduleRef!$D$2:$D$853&lt;&gt;""),ROWS(ScheduleCompile!O$1:O35)),COLUMNS($A35:O35))</f>
        <v>1</v>
      </c>
      <c r="P35" s="1">
        <f>INDEX(ScheduleRef!$D$2:$AB$853,_xlfn.AGGREGATE(15,6,(ROW(ScheduleRef!$D$2:$AB$853)-ROW(ScheduleRef!$D$2)+1)/(ScheduleRef!$D$2:$D$853&lt;&gt;""),ROWS(ScheduleCompile!P$1:P35)),COLUMNS($A35:P35))</f>
        <v>1</v>
      </c>
      <c r="Q35" s="1">
        <f>INDEX(ScheduleRef!$D$2:$AB$853,_xlfn.AGGREGATE(15,6,(ROW(ScheduleRef!$D$2:$AB$853)-ROW(ScheduleRef!$D$2)+1)/(ScheduleRef!$D$2:$D$853&lt;&gt;""),ROWS(ScheduleCompile!Q$1:Q35)),COLUMNS($A35:Q35))</f>
        <v>1</v>
      </c>
      <c r="R35" s="1">
        <f>INDEX(ScheduleRef!$D$2:$AB$853,_xlfn.AGGREGATE(15,6,(ROW(ScheduleRef!$D$2:$AB$853)-ROW(ScheduleRef!$D$2)+1)/(ScheduleRef!$D$2:$D$853&lt;&gt;""),ROWS(ScheduleCompile!R$1:R35)),COLUMNS($A35:R35))</f>
        <v>1</v>
      </c>
      <c r="S35" s="1">
        <f>INDEX(ScheduleRef!$D$2:$AB$853,_xlfn.AGGREGATE(15,6,(ROW(ScheduleRef!$D$2:$AB$853)-ROW(ScheduleRef!$D$2)+1)/(ScheduleRef!$D$2:$D$853&lt;&gt;""),ROWS(ScheduleCompile!S$1:S35)),COLUMNS($A35:S35))</f>
        <v>1</v>
      </c>
      <c r="T35" s="1">
        <f>INDEX(ScheduleRef!$D$2:$AB$853,_xlfn.AGGREGATE(15,6,(ROW(ScheduleRef!$D$2:$AB$853)-ROW(ScheduleRef!$D$2)+1)/(ScheduleRef!$D$2:$D$853&lt;&gt;""),ROWS(ScheduleCompile!T$1:T35)),COLUMNS($A35:T35))</f>
        <v>1</v>
      </c>
      <c r="U35" s="1">
        <f>INDEX(ScheduleRef!$D$2:$AB$853,_xlfn.AGGREGATE(15,6,(ROW(ScheduleRef!$D$2:$AB$853)-ROW(ScheduleRef!$D$2)+1)/(ScheduleRef!$D$2:$D$853&lt;&gt;""),ROWS(ScheduleCompile!U$1:U35)),COLUMNS($A35:U35))</f>
        <v>1</v>
      </c>
      <c r="V35" s="1">
        <f>INDEX(ScheduleRef!$D$2:$AB$853,_xlfn.AGGREGATE(15,6,(ROW(ScheduleRef!$D$2:$AB$853)-ROW(ScheduleRef!$D$2)+1)/(ScheduleRef!$D$2:$D$853&lt;&gt;""),ROWS(ScheduleCompile!V$1:V35)),COLUMNS($A35:V35))</f>
        <v>1</v>
      </c>
      <c r="W35" s="1">
        <f>INDEX(ScheduleRef!$D$2:$AB$853,_xlfn.AGGREGATE(15,6,(ROW(ScheduleRef!$D$2:$AB$853)-ROW(ScheduleRef!$D$2)+1)/(ScheduleRef!$D$2:$D$853&lt;&gt;""),ROWS(ScheduleCompile!W$1:W35)),COLUMNS($A35:W35))</f>
        <v>1</v>
      </c>
      <c r="X35" s="1">
        <f>INDEX(ScheduleRef!$D$2:$AB$853,_xlfn.AGGREGATE(15,6,(ROW(ScheduleRef!$D$2:$AB$853)-ROW(ScheduleRef!$D$2)+1)/(ScheduleRef!$D$2:$D$853&lt;&gt;""),ROWS(ScheduleCompile!X$1:X35)),COLUMNS($A35:X35))</f>
        <v>1</v>
      </c>
      <c r="Y35" s="1">
        <f>INDEX(ScheduleRef!$D$2:$AB$853,_xlfn.AGGREGATE(15,6,(ROW(ScheduleRef!$D$2:$AB$853)-ROW(ScheduleRef!$D$2)+1)/(ScheduleRef!$D$2:$D$853&lt;&gt;""),ROWS(ScheduleCompile!Y$1:Y35)),COLUMNS($A35:Y35))</f>
        <v>0</v>
      </c>
    </row>
    <row r="36" spans="1:25" x14ac:dyDescent="0.25">
      <c r="A36" s="30" t="str">
        <f>INDEX(ScheduleRef!$D$2:$AB$853,_xlfn.AGGREGATE(15,6,(ROW(ScheduleRef!$D$2:$AB$853)-ROW(ScheduleRef!$D$2)+1)/(ScheduleRef!$D$2:$D$853&lt;&gt;""),ROWS(ScheduleCompile!A$1:A36)),COLUMNS($A36:A36))</f>
        <v>AssemblyEscalatorSun</v>
      </c>
      <c r="B36" s="1">
        <f>INDEX(ScheduleRef!$D$2:$AB$853,_xlfn.AGGREGATE(15,6,(ROW(ScheduleRef!$D$2:$AB$853)-ROW(ScheduleRef!$D$2)+1)/(ScheduleRef!$D$2:$D$853&lt;&gt;""),ROWS(ScheduleCompile!B$1:B36)),COLUMNS($A36:B36))</f>
        <v>0</v>
      </c>
      <c r="C36" s="1">
        <f>INDEX(ScheduleRef!$D$2:$AB$853,_xlfn.AGGREGATE(15,6,(ROW(ScheduleRef!$D$2:$AB$853)-ROW(ScheduleRef!$D$2)+1)/(ScheduleRef!$D$2:$D$853&lt;&gt;""),ROWS(ScheduleCompile!C$1:C36)),COLUMNS($A36:C36))</f>
        <v>0</v>
      </c>
      <c r="D36" s="1">
        <f>INDEX(ScheduleRef!$D$2:$AB$853,_xlfn.AGGREGATE(15,6,(ROW(ScheduleRef!$D$2:$AB$853)-ROW(ScheduleRef!$D$2)+1)/(ScheduleRef!$D$2:$D$853&lt;&gt;""),ROWS(ScheduleCompile!D$1:D36)),COLUMNS($A36:D36))</f>
        <v>0</v>
      </c>
      <c r="E36" s="1">
        <f>INDEX(ScheduleRef!$D$2:$AB$853,_xlfn.AGGREGATE(15,6,(ROW(ScheduleRef!$D$2:$AB$853)-ROW(ScheduleRef!$D$2)+1)/(ScheduleRef!$D$2:$D$853&lt;&gt;""),ROWS(ScheduleCompile!E$1:E36)),COLUMNS($A36:E36))</f>
        <v>0</v>
      </c>
      <c r="F36" s="1">
        <f>INDEX(ScheduleRef!$D$2:$AB$853,_xlfn.AGGREGATE(15,6,(ROW(ScheduleRef!$D$2:$AB$853)-ROW(ScheduleRef!$D$2)+1)/(ScheduleRef!$D$2:$D$853&lt;&gt;""),ROWS(ScheduleCompile!F$1:F36)),COLUMNS($A36:F36))</f>
        <v>0</v>
      </c>
      <c r="G36" s="1">
        <f>INDEX(ScheduleRef!$D$2:$AB$853,_xlfn.AGGREGATE(15,6,(ROW(ScheduleRef!$D$2:$AB$853)-ROW(ScheduleRef!$D$2)+1)/(ScheduleRef!$D$2:$D$853&lt;&gt;""),ROWS(ScheduleCompile!G$1:G36)),COLUMNS($A36:G36))</f>
        <v>0</v>
      </c>
      <c r="H36" s="1">
        <f>INDEX(ScheduleRef!$D$2:$AB$853,_xlfn.AGGREGATE(15,6,(ROW(ScheduleRef!$D$2:$AB$853)-ROW(ScheduleRef!$D$2)+1)/(ScheduleRef!$D$2:$D$853&lt;&gt;""),ROWS(ScheduleCompile!H$1:H36)),COLUMNS($A36:H36))</f>
        <v>0</v>
      </c>
      <c r="I36" s="1">
        <f>INDEX(ScheduleRef!$D$2:$AB$853,_xlfn.AGGREGATE(15,6,(ROW(ScheduleRef!$D$2:$AB$853)-ROW(ScheduleRef!$D$2)+1)/(ScheduleRef!$D$2:$D$853&lt;&gt;""),ROWS(ScheduleCompile!I$1:I36)),COLUMNS($A36:I36))</f>
        <v>1</v>
      </c>
      <c r="J36" s="1">
        <f>INDEX(ScheduleRef!$D$2:$AB$853,_xlfn.AGGREGATE(15,6,(ROW(ScheduleRef!$D$2:$AB$853)-ROW(ScheduleRef!$D$2)+1)/(ScheduleRef!$D$2:$D$853&lt;&gt;""),ROWS(ScheduleCompile!J$1:J36)),COLUMNS($A36:J36))</f>
        <v>1</v>
      </c>
      <c r="K36" s="1">
        <f>INDEX(ScheduleRef!$D$2:$AB$853,_xlfn.AGGREGATE(15,6,(ROW(ScheduleRef!$D$2:$AB$853)-ROW(ScheduleRef!$D$2)+1)/(ScheduleRef!$D$2:$D$853&lt;&gt;""),ROWS(ScheduleCompile!K$1:K36)),COLUMNS($A36:K36))</f>
        <v>1</v>
      </c>
      <c r="L36" s="1">
        <f>INDEX(ScheduleRef!$D$2:$AB$853,_xlfn.AGGREGATE(15,6,(ROW(ScheduleRef!$D$2:$AB$853)-ROW(ScheduleRef!$D$2)+1)/(ScheduleRef!$D$2:$D$853&lt;&gt;""),ROWS(ScheduleCompile!L$1:L36)),COLUMNS($A36:L36))</f>
        <v>1</v>
      </c>
      <c r="M36" s="1">
        <f>INDEX(ScheduleRef!$D$2:$AB$853,_xlfn.AGGREGATE(15,6,(ROW(ScheduleRef!$D$2:$AB$853)-ROW(ScheduleRef!$D$2)+1)/(ScheduleRef!$D$2:$D$853&lt;&gt;""),ROWS(ScheduleCompile!M$1:M36)),COLUMNS($A36:M36))</f>
        <v>1</v>
      </c>
      <c r="N36" s="1">
        <f>INDEX(ScheduleRef!$D$2:$AB$853,_xlfn.AGGREGATE(15,6,(ROW(ScheduleRef!$D$2:$AB$853)-ROW(ScheduleRef!$D$2)+1)/(ScheduleRef!$D$2:$D$853&lt;&gt;""),ROWS(ScheduleCompile!N$1:N36)),COLUMNS($A36:N36))</f>
        <v>1</v>
      </c>
      <c r="O36" s="1">
        <f>INDEX(ScheduleRef!$D$2:$AB$853,_xlfn.AGGREGATE(15,6,(ROW(ScheduleRef!$D$2:$AB$853)-ROW(ScheduleRef!$D$2)+1)/(ScheduleRef!$D$2:$D$853&lt;&gt;""),ROWS(ScheduleCompile!O$1:O36)),COLUMNS($A36:O36))</f>
        <v>1</v>
      </c>
      <c r="P36" s="1">
        <f>INDEX(ScheduleRef!$D$2:$AB$853,_xlfn.AGGREGATE(15,6,(ROW(ScheduleRef!$D$2:$AB$853)-ROW(ScheduleRef!$D$2)+1)/(ScheduleRef!$D$2:$D$853&lt;&gt;""),ROWS(ScheduleCompile!P$1:P36)),COLUMNS($A36:P36))</f>
        <v>1</v>
      </c>
      <c r="Q36" s="1">
        <f>INDEX(ScheduleRef!$D$2:$AB$853,_xlfn.AGGREGATE(15,6,(ROW(ScheduleRef!$D$2:$AB$853)-ROW(ScheduleRef!$D$2)+1)/(ScheduleRef!$D$2:$D$853&lt;&gt;""),ROWS(ScheduleCompile!Q$1:Q36)),COLUMNS($A36:Q36))</f>
        <v>1</v>
      </c>
      <c r="R36" s="1">
        <f>INDEX(ScheduleRef!$D$2:$AB$853,_xlfn.AGGREGATE(15,6,(ROW(ScheduleRef!$D$2:$AB$853)-ROW(ScheduleRef!$D$2)+1)/(ScheduleRef!$D$2:$D$853&lt;&gt;""),ROWS(ScheduleCompile!R$1:R36)),COLUMNS($A36:R36))</f>
        <v>1</v>
      </c>
      <c r="S36" s="1">
        <f>INDEX(ScheduleRef!$D$2:$AB$853,_xlfn.AGGREGATE(15,6,(ROW(ScheduleRef!$D$2:$AB$853)-ROW(ScheduleRef!$D$2)+1)/(ScheduleRef!$D$2:$D$853&lt;&gt;""),ROWS(ScheduleCompile!S$1:S36)),COLUMNS($A36:S36))</f>
        <v>1</v>
      </c>
      <c r="T36" s="1">
        <f>INDEX(ScheduleRef!$D$2:$AB$853,_xlfn.AGGREGATE(15,6,(ROW(ScheduleRef!$D$2:$AB$853)-ROW(ScheduleRef!$D$2)+1)/(ScheduleRef!$D$2:$D$853&lt;&gt;""),ROWS(ScheduleCompile!T$1:T36)),COLUMNS($A36:T36))</f>
        <v>1</v>
      </c>
      <c r="U36" s="1">
        <f>INDEX(ScheduleRef!$D$2:$AB$853,_xlfn.AGGREGATE(15,6,(ROW(ScheduleRef!$D$2:$AB$853)-ROW(ScheduleRef!$D$2)+1)/(ScheduleRef!$D$2:$D$853&lt;&gt;""),ROWS(ScheduleCompile!U$1:U36)),COLUMNS($A36:U36))</f>
        <v>1</v>
      </c>
      <c r="V36" s="1">
        <f>INDEX(ScheduleRef!$D$2:$AB$853,_xlfn.AGGREGATE(15,6,(ROW(ScheduleRef!$D$2:$AB$853)-ROW(ScheduleRef!$D$2)+1)/(ScheduleRef!$D$2:$D$853&lt;&gt;""),ROWS(ScheduleCompile!V$1:V36)),COLUMNS($A36:V36))</f>
        <v>1</v>
      </c>
      <c r="W36" s="1">
        <f>INDEX(ScheduleRef!$D$2:$AB$853,_xlfn.AGGREGATE(15,6,(ROW(ScheduleRef!$D$2:$AB$853)-ROW(ScheduleRef!$D$2)+1)/(ScheduleRef!$D$2:$D$853&lt;&gt;""),ROWS(ScheduleCompile!W$1:W36)),COLUMNS($A36:W36))</f>
        <v>1</v>
      </c>
      <c r="X36" s="1">
        <f>INDEX(ScheduleRef!$D$2:$AB$853,_xlfn.AGGREGATE(15,6,(ROW(ScheduleRef!$D$2:$AB$853)-ROW(ScheduleRef!$D$2)+1)/(ScheduleRef!$D$2:$D$853&lt;&gt;""),ROWS(ScheduleCompile!X$1:X36)),COLUMNS($A36:X36))</f>
        <v>1</v>
      </c>
      <c r="Y36" s="1">
        <f>INDEX(ScheduleRef!$D$2:$AB$853,_xlfn.AGGREGATE(15,6,(ROW(ScheduleRef!$D$2:$AB$853)-ROW(ScheduleRef!$D$2)+1)/(ScheduleRef!$D$2:$D$853&lt;&gt;""),ROWS(ScheduleCompile!Y$1:Y36)),COLUMNS($A36:Y36))</f>
        <v>0</v>
      </c>
    </row>
    <row r="37" spans="1:25" x14ac:dyDescent="0.25">
      <c r="A37" s="30" t="str">
        <f>INDEX(ScheduleRef!$D$2:$AB$853,_xlfn.AGGREGATE(15,6,(ROW(ScheduleRef!$D$2:$AB$853)-ROW(ScheduleRef!$D$2)+1)/(ScheduleRef!$D$2:$D$853&lt;&gt;""),ROWS(ScheduleCompile!A$1:A37)),COLUMNS($A37:A37))</f>
        <v>AssemblyWtrHtrSetptWD</v>
      </c>
      <c r="B37" s="1">
        <f>INDEX(ScheduleRef!$D$2:$AB$853,_xlfn.AGGREGATE(15,6,(ROW(ScheduleRef!$D$2:$AB$853)-ROW(ScheduleRef!$D$2)+1)/(ScheduleRef!$D$2:$D$853&lt;&gt;""),ROWS(ScheduleCompile!B$1:B37)),COLUMNS($A37:B37))</f>
        <v>135</v>
      </c>
      <c r="C37" s="1">
        <f>INDEX(ScheduleRef!$D$2:$AB$853,_xlfn.AGGREGATE(15,6,(ROW(ScheduleRef!$D$2:$AB$853)-ROW(ScheduleRef!$D$2)+1)/(ScheduleRef!$D$2:$D$853&lt;&gt;""),ROWS(ScheduleCompile!C$1:C37)),COLUMNS($A37:C37))</f>
        <v>135</v>
      </c>
      <c r="D37" s="1">
        <f>INDEX(ScheduleRef!$D$2:$AB$853,_xlfn.AGGREGATE(15,6,(ROW(ScheduleRef!$D$2:$AB$853)-ROW(ScheduleRef!$D$2)+1)/(ScheduleRef!$D$2:$D$853&lt;&gt;""),ROWS(ScheduleCompile!D$1:D37)),COLUMNS($A37:D37))</f>
        <v>135</v>
      </c>
      <c r="E37" s="1">
        <f>INDEX(ScheduleRef!$D$2:$AB$853,_xlfn.AGGREGATE(15,6,(ROW(ScheduleRef!$D$2:$AB$853)-ROW(ScheduleRef!$D$2)+1)/(ScheduleRef!$D$2:$D$853&lt;&gt;""),ROWS(ScheduleCompile!E$1:E37)),COLUMNS($A37:E37))</f>
        <v>135</v>
      </c>
      <c r="F37" s="1">
        <f>INDEX(ScheduleRef!$D$2:$AB$853,_xlfn.AGGREGATE(15,6,(ROW(ScheduleRef!$D$2:$AB$853)-ROW(ScheduleRef!$D$2)+1)/(ScheduleRef!$D$2:$D$853&lt;&gt;""),ROWS(ScheduleCompile!F$1:F37)),COLUMNS($A37:F37))</f>
        <v>135</v>
      </c>
      <c r="G37" s="1">
        <f>INDEX(ScheduleRef!$D$2:$AB$853,_xlfn.AGGREGATE(15,6,(ROW(ScheduleRef!$D$2:$AB$853)-ROW(ScheduleRef!$D$2)+1)/(ScheduleRef!$D$2:$D$853&lt;&gt;""),ROWS(ScheduleCompile!G$1:G37)),COLUMNS($A37:G37))</f>
        <v>135</v>
      </c>
      <c r="H37" s="1">
        <f>INDEX(ScheduleRef!$D$2:$AB$853,_xlfn.AGGREGATE(15,6,(ROW(ScheduleRef!$D$2:$AB$853)-ROW(ScheduleRef!$D$2)+1)/(ScheduleRef!$D$2:$D$853&lt;&gt;""),ROWS(ScheduleCompile!H$1:H37)),COLUMNS($A37:H37))</f>
        <v>135</v>
      </c>
      <c r="I37" s="1">
        <f>INDEX(ScheduleRef!$D$2:$AB$853,_xlfn.AGGREGATE(15,6,(ROW(ScheduleRef!$D$2:$AB$853)-ROW(ScheduleRef!$D$2)+1)/(ScheduleRef!$D$2:$D$853&lt;&gt;""),ROWS(ScheduleCompile!I$1:I37)),COLUMNS($A37:I37))</f>
        <v>135</v>
      </c>
      <c r="J37" s="1">
        <f>INDEX(ScheduleRef!$D$2:$AB$853,_xlfn.AGGREGATE(15,6,(ROW(ScheduleRef!$D$2:$AB$853)-ROW(ScheduleRef!$D$2)+1)/(ScheduleRef!$D$2:$D$853&lt;&gt;""),ROWS(ScheduleCompile!J$1:J37)),COLUMNS($A37:J37))</f>
        <v>135</v>
      </c>
      <c r="K37" s="1">
        <f>INDEX(ScheduleRef!$D$2:$AB$853,_xlfn.AGGREGATE(15,6,(ROW(ScheduleRef!$D$2:$AB$853)-ROW(ScheduleRef!$D$2)+1)/(ScheduleRef!$D$2:$D$853&lt;&gt;""),ROWS(ScheduleCompile!K$1:K37)),COLUMNS($A37:K37))</f>
        <v>135</v>
      </c>
      <c r="L37" s="1">
        <f>INDEX(ScheduleRef!$D$2:$AB$853,_xlfn.AGGREGATE(15,6,(ROW(ScheduleRef!$D$2:$AB$853)-ROW(ScheduleRef!$D$2)+1)/(ScheduleRef!$D$2:$D$853&lt;&gt;""),ROWS(ScheduleCompile!L$1:L37)),COLUMNS($A37:L37))</f>
        <v>135</v>
      </c>
      <c r="M37" s="1">
        <f>INDEX(ScheduleRef!$D$2:$AB$853,_xlfn.AGGREGATE(15,6,(ROW(ScheduleRef!$D$2:$AB$853)-ROW(ScheduleRef!$D$2)+1)/(ScheduleRef!$D$2:$D$853&lt;&gt;""),ROWS(ScheduleCompile!M$1:M37)),COLUMNS($A37:M37))</f>
        <v>135</v>
      </c>
      <c r="N37" s="1">
        <f>INDEX(ScheduleRef!$D$2:$AB$853,_xlfn.AGGREGATE(15,6,(ROW(ScheduleRef!$D$2:$AB$853)-ROW(ScheduleRef!$D$2)+1)/(ScheduleRef!$D$2:$D$853&lt;&gt;""),ROWS(ScheduleCompile!N$1:N37)),COLUMNS($A37:N37))</f>
        <v>135</v>
      </c>
      <c r="O37" s="1">
        <f>INDEX(ScheduleRef!$D$2:$AB$853,_xlfn.AGGREGATE(15,6,(ROW(ScheduleRef!$D$2:$AB$853)-ROW(ScheduleRef!$D$2)+1)/(ScheduleRef!$D$2:$D$853&lt;&gt;""),ROWS(ScheduleCompile!O$1:O37)),COLUMNS($A37:O37))</f>
        <v>135</v>
      </c>
      <c r="P37" s="1">
        <f>INDEX(ScheduleRef!$D$2:$AB$853,_xlfn.AGGREGATE(15,6,(ROW(ScheduleRef!$D$2:$AB$853)-ROW(ScheduleRef!$D$2)+1)/(ScheduleRef!$D$2:$D$853&lt;&gt;""),ROWS(ScheduleCompile!P$1:P37)),COLUMNS($A37:P37))</f>
        <v>135</v>
      </c>
      <c r="Q37" s="1">
        <f>INDEX(ScheduleRef!$D$2:$AB$853,_xlfn.AGGREGATE(15,6,(ROW(ScheduleRef!$D$2:$AB$853)-ROW(ScheduleRef!$D$2)+1)/(ScheduleRef!$D$2:$D$853&lt;&gt;""),ROWS(ScheduleCompile!Q$1:Q37)),COLUMNS($A37:Q37))</f>
        <v>135</v>
      </c>
      <c r="R37" s="1">
        <f>INDEX(ScheduleRef!$D$2:$AB$853,_xlfn.AGGREGATE(15,6,(ROW(ScheduleRef!$D$2:$AB$853)-ROW(ScheduleRef!$D$2)+1)/(ScheduleRef!$D$2:$D$853&lt;&gt;""),ROWS(ScheduleCompile!R$1:R37)),COLUMNS($A37:R37))</f>
        <v>135</v>
      </c>
      <c r="S37" s="1">
        <f>INDEX(ScheduleRef!$D$2:$AB$853,_xlfn.AGGREGATE(15,6,(ROW(ScheduleRef!$D$2:$AB$853)-ROW(ScheduleRef!$D$2)+1)/(ScheduleRef!$D$2:$D$853&lt;&gt;""),ROWS(ScheduleCompile!S$1:S37)),COLUMNS($A37:S37))</f>
        <v>135</v>
      </c>
      <c r="T37" s="1">
        <f>INDEX(ScheduleRef!$D$2:$AB$853,_xlfn.AGGREGATE(15,6,(ROW(ScheduleRef!$D$2:$AB$853)-ROW(ScheduleRef!$D$2)+1)/(ScheduleRef!$D$2:$D$853&lt;&gt;""),ROWS(ScheduleCompile!T$1:T37)),COLUMNS($A37:T37))</f>
        <v>135</v>
      </c>
      <c r="U37" s="1">
        <f>INDEX(ScheduleRef!$D$2:$AB$853,_xlfn.AGGREGATE(15,6,(ROW(ScheduleRef!$D$2:$AB$853)-ROW(ScheduleRef!$D$2)+1)/(ScheduleRef!$D$2:$D$853&lt;&gt;""),ROWS(ScheduleCompile!U$1:U37)),COLUMNS($A37:U37))</f>
        <v>135</v>
      </c>
      <c r="V37" s="1">
        <f>INDEX(ScheduleRef!$D$2:$AB$853,_xlfn.AGGREGATE(15,6,(ROW(ScheduleRef!$D$2:$AB$853)-ROW(ScheduleRef!$D$2)+1)/(ScheduleRef!$D$2:$D$853&lt;&gt;""),ROWS(ScheduleCompile!V$1:V37)),COLUMNS($A37:V37))</f>
        <v>135</v>
      </c>
      <c r="W37" s="1">
        <f>INDEX(ScheduleRef!$D$2:$AB$853,_xlfn.AGGREGATE(15,6,(ROW(ScheduleRef!$D$2:$AB$853)-ROW(ScheduleRef!$D$2)+1)/(ScheduleRef!$D$2:$D$853&lt;&gt;""),ROWS(ScheduleCompile!W$1:W37)),COLUMNS($A37:W37))</f>
        <v>135</v>
      </c>
      <c r="X37" s="1">
        <f>INDEX(ScheduleRef!$D$2:$AB$853,_xlfn.AGGREGATE(15,6,(ROW(ScheduleRef!$D$2:$AB$853)-ROW(ScheduleRef!$D$2)+1)/(ScheduleRef!$D$2:$D$853&lt;&gt;""),ROWS(ScheduleCompile!X$1:X37)),COLUMNS($A37:X37))</f>
        <v>135</v>
      </c>
      <c r="Y37" s="1">
        <f>INDEX(ScheduleRef!$D$2:$AB$853,_xlfn.AGGREGATE(15,6,(ROW(ScheduleRef!$D$2:$AB$853)-ROW(ScheduleRef!$D$2)+1)/(ScheduleRef!$D$2:$D$853&lt;&gt;""),ROWS(ScheduleCompile!Y$1:Y37)),COLUMNS($A37:Y37))</f>
        <v>135</v>
      </c>
    </row>
    <row r="38" spans="1:25" x14ac:dyDescent="0.25">
      <c r="A38" s="30" t="str">
        <f>INDEX(ScheduleRef!$D$2:$AB$853,_xlfn.AGGREGATE(15,6,(ROW(ScheduleRef!$D$2:$AB$853)-ROW(ScheduleRef!$D$2)+1)/(ScheduleRef!$D$2:$D$853&lt;&gt;""),ROWS(ScheduleCompile!A$1:A38)),COLUMNS($A38:A38))</f>
        <v>AssemblyWtrHtrSetptSat</v>
      </c>
      <c r="B38" s="1">
        <f>INDEX(ScheduleRef!$D$2:$AB$853,_xlfn.AGGREGATE(15,6,(ROW(ScheduleRef!$D$2:$AB$853)-ROW(ScheduleRef!$D$2)+1)/(ScheduleRef!$D$2:$D$853&lt;&gt;""),ROWS(ScheduleCompile!B$1:B38)),COLUMNS($A38:B38))</f>
        <v>135</v>
      </c>
      <c r="C38" s="1">
        <f>INDEX(ScheduleRef!$D$2:$AB$853,_xlfn.AGGREGATE(15,6,(ROW(ScheduleRef!$D$2:$AB$853)-ROW(ScheduleRef!$D$2)+1)/(ScheduleRef!$D$2:$D$853&lt;&gt;""),ROWS(ScheduleCompile!C$1:C38)),COLUMNS($A38:C38))</f>
        <v>135</v>
      </c>
      <c r="D38" s="1">
        <f>INDEX(ScheduleRef!$D$2:$AB$853,_xlfn.AGGREGATE(15,6,(ROW(ScheduleRef!$D$2:$AB$853)-ROW(ScheduleRef!$D$2)+1)/(ScheduleRef!$D$2:$D$853&lt;&gt;""),ROWS(ScheduleCompile!D$1:D38)),COLUMNS($A38:D38))</f>
        <v>135</v>
      </c>
      <c r="E38" s="1">
        <f>INDEX(ScheduleRef!$D$2:$AB$853,_xlfn.AGGREGATE(15,6,(ROW(ScheduleRef!$D$2:$AB$853)-ROW(ScheduleRef!$D$2)+1)/(ScheduleRef!$D$2:$D$853&lt;&gt;""),ROWS(ScheduleCompile!E$1:E38)),COLUMNS($A38:E38))</f>
        <v>135</v>
      </c>
      <c r="F38" s="1">
        <f>INDEX(ScheduleRef!$D$2:$AB$853,_xlfn.AGGREGATE(15,6,(ROW(ScheduleRef!$D$2:$AB$853)-ROW(ScheduleRef!$D$2)+1)/(ScheduleRef!$D$2:$D$853&lt;&gt;""),ROWS(ScheduleCompile!F$1:F38)),COLUMNS($A38:F38))</f>
        <v>135</v>
      </c>
      <c r="G38" s="1">
        <f>INDEX(ScheduleRef!$D$2:$AB$853,_xlfn.AGGREGATE(15,6,(ROW(ScheduleRef!$D$2:$AB$853)-ROW(ScheduleRef!$D$2)+1)/(ScheduleRef!$D$2:$D$853&lt;&gt;""),ROWS(ScheduleCompile!G$1:G38)),COLUMNS($A38:G38))</f>
        <v>135</v>
      </c>
      <c r="H38" s="1">
        <f>INDEX(ScheduleRef!$D$2:$AB$853,_xlfn.AGGREGATE(15,6,(ROW(ScheduleRef!$D$2:$AB$853)-ROW(ScheduleRef!$D$2)+1)/(ScheduleRef!$D$2:$D$853&lt;&gt;""),ROWS(ScheduleCompile!H$1:H38)),COLUMNS($A38:H38))</f>
        <v>135</v>
      </c>
      <c r="I38" s="1">
        <f>INDEX(ScheduleRef!$D$2:$AB$853,_xlfn.AGGREGATE(15,6,(ROW(ScheduleRef!$D$2:$AB$853)-ROW(ScheduleRef!$D$2)+1)/(ScheduleRef!$D$2:$D$853&lt;&gt;""),ROWS(ScheduleCompile!I$1:I38)),COLUMNS($A38:I38))</f>
        <v>135</v>
      </c>
      <c r="J38" s="1">
        <f>INDEX(ScheduleRef!$D$2:$AB$853,_xlfn.AGGREGATE(15,6,(ROW(ScheduleRef!$D$2:$AB$853)-ROW(ScheduleRef!$D$2)+1)/(ScheduleRef!$D$2:$D$853&lt;&gt;""),ROWS(ScheduleCompile!J$1:J38)),COLUMNS($A38:J38))</f>
        <v>135</v>
      </c>
      <c r="K38" s="1">
        <f>INDEX(ScheduleRef!$D$2:$AB$853,_xlfn.AGGREGATE(15,6,(ROW(ScheduleRef!$D$2:$AB$853)-ROW(ScheduleRef!$D$2)+1)/(ScheduleRef!$D$2:$D$853&lt;&gt;""),ROWS(ScheduleCompile!K$1:K38)),COLUMNS($A38:K38))</f>
        <v>135</v>
      </c>
      <c r="L38" s="1">
        <f>INDEX(ScheduleRef!$D$2:$AB$853,_xlfn.AGGREGATE(15,6,(ROW(ScheduleRef!$D$2:$AB$853)-ROW(ScheduleRef!$D$2)+1)/(ScheduleRef!$D$2:$D$853&lt;&gt;""),ROWS(ScheduleCompile!L$1:L38)),COLUMNS($A38:L38))</f>
        <v>135</v>
      </c>
      <c r="M38" s="1">
        <f>INDEX(ScheduleRef!$D$2:$AB$853,_xlfn.AGGREGATE(15,6,(ROW(ScheduleRef!$D$2:$AB$853)-ROW(ScheduleRef!$D$2)+1)/(ScheduleRef!$D$2:$D$853&lt;&gt;""),ROWS(ScheduleCompile!M$1:M38)),COLUMNS($A38:M38))</f>
        <v>135</v>
      </c>
      <c r="N38" s="1">
        <f>INDEX(ScheduleRef!$D$2:$AB$853,_xlfn.AGGREGATE(15,6,(ROW(ScheduleRef!$D$2:$AB$853)-ROW(ScheduleRef!$D$2)+1)/(ScheduleRef!$D$2:$D$853&lt;&gt;""),ROWS(ScheduleCompile!N$1:N38)),COLUMNS($A38:N38))</f>
        <v>135</v>
      </c>
      <c r="O38" s="1">
        <f>INDEX(ScheduleRef!$D$2:$AB$853,_xlfn.AGGREGATE(15,6,(ROW(ScheduleRef!$D$2:$AB$853)-ROW(ScheduleRef!$D$2)+1)/(ScheduleRef!$D$2:$D$853&lt;&gt;""),ROWS(ScheduleCompile!O$1:O38)),COLUMNS($A38:O38))</f>
        <v>135</v>
      </c>
      <c r="P38" s="1">
        <f>INDEX(ScheduleRef!$D$2:$AB$853,_xlfn.AGGREGATE(15,6,(ROW(ScheduleRef!$D$2:$AB$853)-ROW(ScheduleRef!$D$2)+1)/(ScheduleRef!$D$2:$D$853&lt;&gt;""),ROWS(ScheduleCompile!P$1:P38)),COLUMNS($A38:P38))</f>
        <v>135</v>
      </c>
      <c r="Q38" s="1">
        <f>INDEX(ScheduleRef!$D$2:$AB$853,_xlfn.AGGREGATE(15,6,(ROW(ScheduleRef!$D$2:$AB$853)-ROW(ScheduleRef!$D$2)+1)/(ScheduleRef!$D$2:$D$853&lt;&gt;""),ROWS(ScheduleCompile!Q$1:Q38)),COLUMNS($A38:Q38))</f>
        <v>135</v>
      </c>
      <c r="R38" s="1">
        <f>INDEX(ScheduleRef!$D$2:$AB$853,_xlfn.AGGREGATE(15,6,(ROW(ScheduleRef!$D$2:$AB$853)-ROW(ScheduleRef!$D$2)+1)/(ScheduleRef!$D$2:$D$853&lt;&gt;""),ROWS(ScheduleCompile!R$1:R38)),COLUMNS($A38:R38))</f>
        <v>135</v>
      </c>
      <c r="S38" s="1">
        <f>INDEX(ScheduleRef!$D$2:$AB$853,_xlfn.AGGREGATE(15,6,(ROW(ScheduleRef!$D$2:$AB$853)-ROW(ScheduleRef!$D$2)+1)/(ScheduleRef!$D$2:$D$853&lt;&gt;""),ROWS(ScheduleCompile!S$1:S38)),COLUMNS($A38:S38))</f>
        <v>135</v>
      </c>
      <c r="T38" s="1">
        <f>INDEX(ScheduleRef!$D$2:$AB$853,_xlfn.AGGREGATE(15,6,(ROW(ScheduleRef!$D$2:$AB$853)-ROW(ScheduleRef!$D$2)+1)/(ScheduleRef!$D$2:$D$853&lt;&gt;""),ROWS(ScheduleCompile!T$1:T38)),COLUMNS($A38:T38))</f>
        <v>135</v>
      </c>
      <c r="U38" s="1">
        <f>INDEX(ScheduleRef!$D$2:$AB$853,_xlfn.AGGREGATE(15,6,(ROW(ScheduleRef!$D$2:$AB$853)-ROW(ScheduleRef!$D$2)+1)/(ScheduleRef!$D$2:$D$853&lt;&gt;""),ROWS(ScheduleCompile!U$1:U38)),COLUMNS($A38:U38))</f>
        <v>135</v>
      </c>
      <c r="V38" s="1">
        <f>INDEX(ScheduleRef!$D$2:$AB$853,_xlfn.AGGREGATE(15,6,(ROW(ScheduleRef!$D$2:$AB$853)-ROW(ScheduleRef!$D$2)+1)/(ScheduleRef!$D$2:$D$853&lt;&gt;""),ROWS(ScheduleCompile!V$1:V38)),COLUMNS($A38:V38))</f>
        <v>135</v>
      </c>
      <c r="W38" s="1">
        <f>INDEX(ScheduleRef!$D$2:$AB$853,_xlfn.AGGREGATE(15,6,(ROW(ScheduleRef!$D$2:$AB$853)-ROW(ScheduleRef!$D$2)+1)/(ScheduleRef!$D$2:$D$853&lt;&gt;""),ROWS(ScheduleCompile!W$1:W38)),COLUMNS($A38:W38))</f>
        <v>135</v>
      </c>
      <c r="X38" s="1">
        <f>INDEX(ScheduleRef!$D$2:$AB$853,_xlfn.AGGREGATE(15,6,(ROW(ScheduleRef!$D$2:$AB$853)-ROW(ScheduleRef!$D$2)+1)/(ScheduleRef!$D$2:$D$853&lt;&gt;""),ROWS(ScheduleCompile!X$1:X38)),COLUMNS($A38:X38))</f>
        <v>135</v>
      </c>
      <c r="Y38" s="1">
        <f>INDEX(ScheduleRef!$D$2:$AB$853,_xlfn.AGGREGATE(15,6,(ROW(ScheduleRef!$D$2:$AB$853)-ROW(ScheduleRef!$D$2)+1)/(ScheduleRef!$D$2:$D$853&lt;&gt;""),ROWS(ScheduleCompile!Y$1:Y38)),COLUMNS($A38:Y38))</f>
        <v>135</v>
      </c>
    </row>
    <row r="39" spans="1:25" x14ac:dyDescent="0.25">
      <c r="A39" s="30" t="str">
        <f>INDEX(ScheduleRef!$D$2:$AB$853,_xlfn.AGGREGATE(15,6,(ROW(ScheduleRef!$D$2:$AB$853)-ROW(ScheduleRef!$D$2)+1)/(ScheduleRef!$D$2:$D$853&lt;&gt;""),ROWS(ScheduleCompile!A$1:A39)),COLUMNS($A39:A39))</f>
        <v>AssemblyWtrHtrSetptSun</v>
      </c>
      <c r="B39" s="1">
        <f>INDEX(ScheduleRef!$D$2:$AB$853,_xlfn.AGGREGATE(15,6,(ROW(ScheduleRef!$D$2:$AB$853)-ROW(ScheduleRef!$D$2)+1)/(ScheduleRef!$D$2:$D$853&lt;&gt;""),ROWS(ScheduleCompile!B$1:B39)),COLUMNS($A39:B39))</f>
        <v>135</v>
      </c>
      <c r="C39" s="1">
        <f>INDEX(ScheduleRef!$D$2:$AB$853,_xlfn.AGGREGATE(15,6,(ROW(ScheduleRef!$D$2:$AB$853)-ROW(ScheduleRef!$D$2)+1)/(ScheduleRef!$D$2:$D$853&lt;&gt;""),ROWS(ScheduleCompile!C$1:C39)),COLUMNS($A39:C39))</f>
        <v>135</v>
      </c>
      <c r="D39" s="1">
        <f>INDEX(ScheduleRef!$D$2:$AB$853,_xlfn.AGGREGATE(15,6,(ROW(ScheduleRef!$D$2:$AB$853)-ROW(ScheduleRef!$D$2)+1)/(ScheduleRef!$D$2:$D$853&lt;&gt;""),ROWS(ScheduleCompile!D$1:D39)),COLUMNS($A39:D39))</f>
        <v>135</v>
      </c>
      <c r="E39" s="1">
        <f>INDEX(ScheduleRef!$D$2:$AB$853,_xlfn.AGGREGATE(15,6,(ROW(ScheduleRef!$D$2:$AB$853)-ROW(ScheduleRef!$D$2)+1)/(ScheduleRef!$D$2:$D$853&lt;&gt;""),ROWS(ScheduleCompile!E$1:E39)),COLUMNS($A39:E39))</f>
        <v>135</v>
      </c>
      <c r="F39" s="1">
        <f>INDEX(ScheduleRef!$D$2:$AB$853,_xlfn.AGGREGATE(15,6,(ROW(ScheduleRef!$D$2:$AB$853)-ROW(ScheduleRef!$D$2)+1)/(ScheduleRef!$D$2:$D$853&lt;&gt;""),ROWS(ScheduleCompile!F$1:F39)),COLUMNS($A39:F39))</f>
        <v>135</v>
      </c>
      <c r="G39" s="1">
        <f>INDEX(ScheduleRef!$D$2:$AB$853,_xlfn.AGGREGATE(15,6,(ROW(ScheduleRef!$D$2:$AB$853)-ROW(ScheduleRef!$D$2)+1)/(ScheduleRef!$D$2:$D$853&lt;&gt;""),ROWS(ScheduleCompile!G$1:G39)),COLUMNS($A39:G39))</f>
        <v>135</v>
      </c>
      <c r="H39" s="1">
        <f>INDEX(ScheduleRef!$D$2:$AB$853,_xlfn.AGGREGATE(15,6,(ROW(ScheduleRef!$D$2:$AB$853)-ROW(ScheduleRef!$D$2)+1)/(ScheduleRef!$D$2:$D$853&lt;&gt;""),ROWS(ScheduleCompile!H$1:H39)),COLUMNS($A39:H39))</f>
        <v>135</v>
      </c>
      <c r="I39" s="1">
        <f>INDEX(ScheduleRef!$D$2:$AB$853,_xlfn.AGGREGATE(15,6,(ROW(ScheduleRef!$D$2:$AB$853)-ROW(ScheduleRef!$D$2)+1)/(ScheduleRef!$D$2:$D$853&lt;&gt;""),ROWS(ScheduleCompile!I$1:I39)),COLUMNS($A39:I39))</f>
        <v>135</v>
      </c>
      <c r="J39" s="1">
        <f>INDEX(ScheduleRef!$D$2:$AB$853,_xlfn.AGGREGATE(15,6,(ROW(ScheduleRef!$D$2:$AB$853)-ROW(ScheduleRef!$D$2)+1)/(ScheduleRef!$D$2:$D$853&lt;&gt;""),ROWS(ScheduleCompile!J$1:J39)),COLUMNS($A39:J39))</f>
        <v>135</v>
      </c>
      <c r="K39" s="1">
        <f>INDEX(ScheduleRef!$D$2:$AB$853,_xlfn.AGGREGATE(15,6,(ROW(ScheduleRef!$D$2:$AB$853)-ROW(ScheduleRef!$D$2)+1)/(ScheduleRef!$D$2:$D$853&lt;&gt;""),ROWS(ScheduleCompile!K$1:K39)),COLUMNS($A39:K39))</f>
        <v>135</v>
      </c>
      <c r="L39" s="1">
        <f>INDEX(ScheduleRef!$D$2:$AB$853,_xlfn.AGGREGATE(15,6,(ROW(ScheduleRef!$D$2:$AB$853)-ROW(ScheduleRef!$D$2)+1)/(ScheduleRef!$D$2:$D$853&lt;&gt;""),ROWS(ScheduleCompile!L$1:L39)),COLUMNS($A39:L39))</f>
        <v>135</v>
      </c>
      <c r="M39" s="1">
        <f>INDEX(ScheduleRef!$D$2:$AB$853,_xlfn.AGGREGATE(15,6,(ROW(ScheduleRef!$D$2:$AB$853)-ROW(ScheduleRef!$D$2)+1)/(ScheduleRef!$D$2:$D$853&lt;&gt;""),ROWS(ScheduleCompile!M$1:M39)),COLUMNS($A39:M39))</f>
        <v>135</v>
      </c>
      <c r="N39" s="1">
        <f>INDEX(ScheduleRef!$D$2:$AB$853,_xlfn.AGGREGATE(15,6,(ROW(ScheduleRef!$D$2:$AB$853)-ROW(ScheduleRef!$D$2)+1)/(ScheduleRef!$D$2:$D$853&lt;&gt;""),ROWS(ScheduleCompile!N$1:N39)),COLUMNS($A39:N39))</f>
        <v>135</v>
      </c>
      <c r="O39" s="1">
        <f>INDEX(ScheduleRef!$D$2:$AB$853,_xlfn.AGGREGATE(15,6,(ROW(ScheduleRef!$D$2:$AB$853)-ROW(ScheduleRef!$D$2)+1)/(ScheduleRef!$D$2:$D$853&lt;&gt;""),ROWS(ScheduleCompile!O$1:O39)),COLUMNS($A39:O39))</f>
        <v>135</v>
      </c>
      <c r="P39" s="1">
        <f>INDEX(ScheduleRef!$D$2:$AB$853,_xlfn.AGGREGATE(15,6,(ROW(ScheduleRef!$D$2:$AB$853)-ROW(ScheduleRef!$D$2)+1)/(ScheduleRef!$D$2:$D$853&lt;&gt;""),ROWS(ScheduleCompile!P$1:P39)),COLUMNS($A39:P39))</f>
        <v>135</v>
      </c>
      <c r="Q39" s="1">
        <f>INDEX(ScheduleRef!$D$2:$AB$853,_xlfn.AGGREGATE(15,6,(ROW(ScheduleRef!$D$2:$AB$853)-ROW(ScheduleRef!$D$2)+1)/(ScheduleRef!$D$2:$D$853&lt;&gt;""),ROWS(ScheduleCompile!Q$1:Q39)),COLUMNS($A39:Q39))</f>
        <v>135</v>
      </c>
      <c r="R39" s="1">
        <f>INDEX(ScheduleRef!$D$2:$AB$853,_xlfn.AGGREGATE(15,6,(ROW(ScheduleRef!$D$2:$AB$853)-ROW(ScheduleRef!$D$2)+1)/(ScheduleRef!$D$2:$D$853&lt;&gt;""),ROWS(ScheduleCompile!R$1:R39)),COLUMNS($A39:R39))</f>
        <v>135</v>
      </c>
      <c r="S39" s="1">
        <f>INDEX(ScheduleRef!$D$2:$AB$853,_xlfn.AGGREGATE(15,6,(ROW(ScheduleRef!$D$2:$AB$853)-ROW(ScheduleRef!$D$2)+1)/(ScheduleRef!$D$2:$D$853&lt;&gt;""),ROWS(ScheduleCompile!S$1:S39)),COLUMNS($A39:S39))</f>
        <v>135</v>
      </c>
      <c r="T39" s="1">
        <f>INDEX(ScheduleRef!$D$2:$AB$853,_xlfn.AGGREGATE(15,6,(ROW(ScheduleRef!$D$2:$AB$853)-ROW(ScheduleRef!$D$2)+1)/(ScheduleRef!$D$2:$D$853&lt;&gt;""),ROWS(ScheduleCompile!T$1:T39)),COLUMNS($A39:T39))</f>
        <v>135</v>
      </c>
      <c r="U39" s="1">
        <f>INDEX(ScheduleRef!$D$2:$AB$853,_xlfn.AGGREGATE(15,6,(ROW(ScheduleRef!$D$2:$AB$853)-ROW(ScheduleRef!$D$2)+1)/(ScheduleRef!$D$2:$D$853&lt;&gt;""),ROWS(ScheduleCompile!U$1:U39)),COLUMNS($A39:U39))</f>
        <v>135</v>
      </c>
      <c r="V39" s="1">
        <f>INDEX(ScheduleRef!$D$2:$AB$853,_xlfn.AGGREGATE(15,6,(ROW(ScheduleRef!$D$2:$AB$853)-ROW(ScheduleRef!$D$2)+1)/(ScheduleRef!$D$2:$D$853&lt;&gt;""),ROWS(ScheduleCompile!V$1:V39)),COLUMNS($A39:V39))</f>
        <v>135</v>
      </c>
      <c r="W39" s="1">
        <f>INDEX(ScheduleRef!$D$2:$AB$853,_xlfn.AGGREGATE(15,6,(ROW(ScheduleRef!$D$2:$AB$853)-ROW(ScheduleRef!$D$2)+1)/(ScheduleRef!$D$2:$D$853&lt;&gt;""),ROWS(ScheduleCompile!W$1:W39)),COLUMNS($A39:W39))</f>
        <v>135</v>
      </c>
      <c r="X39" s="1">
        <f>INDEX(ScheduleRef!$D$2:$AB$853,_xlfn.AGGREGATE(15,6,(ROW(ScheduleRef!$D$2:$AB$853)-ROW(ScheduleRef!$D$2)+1)/(ScheduleRef!$D$2:$D$853&lt;&gt;""),ROWS(ScheduleCompile!X$1:X39)),COLUMNS($A39:X39))</f>
        <v>135</v>
      </c>
      <c r="Y39" s="1">
        <f>INDEX(ScheduleRef!$D$2:$AB$853,_xlfn.AGGREGATE(15,6,(ROW(ScheduleRef!$D$2:$AB$853)-ROW(ScheduleRef!$D$2)+1)/(ScheduleRef!$D$2:$D$853&lt;&gt;""),ROWS(ScheduleCompile!Y$1:Y39)),COLUMNS($A39:Y39))</f>
        <v>135</v>
      </c>
    </row>
    <row r="40" spans="1:25" x14ac:dyDescent="0.25">
      <c r="A40" s="30" t="str">
        <f>INDEX(ScheduleRef!$D$2:$AB$853,_xlfn.AGGREGATE(15,6,(ROW(ScheduleRef!$D$2:$AB$853)-ROW(ScheduleRef!$D$2)+1)/(ScheduleRef!$D$2:$D$853&lt;&gt;""),ROWS(ScheduleCompile!A$1:A40)),COLUMNS($A40:A40))</f>
        <v>DataOccupancyWD</v>
      </c>
      <c r="B40" s="1">
        <f>INDEX(ScheduleRef!$D$2:$AB$853,_xlfn.AGGREGATE(15,6,(ROW(ScheduleRef!$D$2:$AB$853)-ROW(ScheduleRef!$D$2)+1)/(ScheduleRef!$D$2:$D$853&lt;&gt;""),ROWS(ScheduleCompile!B$1:B40)),COLUMNS($A40:B40))</f>
        <v>0</v>
      </c>
      <c r="C40" s="1">
        <f>INDEX(ScheduleRef!$D$2:$AB$853,_xlfn.AGGREGATE(15,6,(ROW(ScheduleRef!$D$2:$AB$853)-ROW(ScheduleRef!$D$2)+1)/(ScheduleRef!$D$2:$D$853&lt;&gt;""),ROWS(ScheduleCompile!C$1:C40)),COLUMNS($A40:C40))</f>
        <v>0</v>
      </c>
      <c r="D40" s="1">
        <f>INDEX(ScheduleRef!$D$2:$AB$853,_xlfn.AGGREGATE(15,6,(ROW(ScheduleRef!$D$2:$AB$853)-ROW(ScheduleRef!$D$2)+1)/(ScheduleRef!$D$2:$D$853&lt;&gt;""),ROWS(ScheduleCompile!D$1:D40)),COLUMNS($A40:D40))</f>
        <v>0</v>
      </c>
      <c r="E40" s="1">
        <f>INDEX(ScheduleRef!$D$2:$AB$853,_xlfn.AGGREGATE(15,6,(ROW(ScheduleRef!$D$2:$AB$853)-ROW(ScheduleRef!$D$2)+1)/(ScheduleRef!$D$2:$D$853&lt;&gt;""),ROWS(ScheduleCompile!E$1:E40)),COLUMNS($A40:E40))</f>
        <v>0</v>
      </c>
      <c r="F40" s="1">
        <f>INDEX(ScheduleRef!$D$2:$AB$853,_xlfn.AGGREGATE(15,6,(ROW(ScheduleRef!$D$2:$AB$853)-ROW(ScheduleRef!$D$2)+1)/(ScheduleRef!$D$2:$D$853&lt;&gt;""),ROWS(ScheduleCompile!F$1:F40)),COLUMNS($A40:F40))</f>
        <v>0.05</v>
      </c>
      <c r="G40" s="1">
        <f>INDEX(ScheduleRef!$D$2:$AB$853,_xlfn.AGGREGATE(15,6,(ROW(ScheduleRef!$D$2:$AB$853)-ROW(ScheduleRef!$D$2)+1)/(ScheduleRef!$D$2:$D$853&lt;&gt;""),ROWS(ScheduleCompile!G$1:G40)),COLUMNS($A40:G40))</f>
        <v>0.1</v>
      </c>
      <c r="H40" s="1">
        <f>INDEX(ScheduleRef!$D$2:$AB$853,_xlfn.AGGREGATE(15,6,(ROW(ScheduleRef!$D$2:$AB$853)-ROW(ScheduleRef!$D$2)+1)/(ScheduleRef!$D$2:$D$853&lt;&gt;""),ROWS(ScheduleCompile!H$1:H40)),COLUMNS($A40:H40))</f>
        <v>0.25</v>
      </c>
      <c r="I40" s="1">
        <f>INDEX(ScheduleRef!$D$2:$AB$853,_xlfn.AGGREGATE(15,6,(ROW(ScheduleRef!$D$2:$AB$853)-ROW(ScheduleRef!$D$2)+1)/(ScheduleRef!$D$2:$D$853&lt;&gt;""),ROWS(ScheduleCompile!I$1:I40)),COLUMNS($A40:I40))</f>
        <v>0.65</v>
      </c>
      <c r="J40" s="1">
        <f>INDEX(ScheduleRef!$D$2:$AB$853,_xlfn.AGGREGATE(15,6,(ROW(ScheduleRef!$D$2:$AB$853)-ROW(ScheduleRef!$D$2)+1)/(ScheduleRef!$D$2:$D$853&lt;&gt;""),ROWS(ScheduleCompile!J$1:J40)),COLUMNS($A40:J40))</f>
        <v>0.65</v>
      </c>
      <c r="K40" s="1">
        <f>INDEX(ScheduleRef!$D$2:$AB$853,_xlfn.AGGREGATE(15,6,(ROW(ScheduleRef!$D$2:$AB$853)-ROW(ScheduleRef!$D$2)+1)/(ScheduleRef!$D$2:$D$853&lt;&gt;""),ROWS(ScheduleCompile!K$1:K40)),COLUMNS($A40:K40))</f>
        <v>0.65</v>
      </c>
      <c r="L40" s="1">
        <f>INDEX(ScheduleRef!$D$2:$AB$853,_xlfn.AGGREGATE(15,6,(ROW(ScheduleRef!$D$2:$AB$853)-ROW(ScheduleRef!$D$2)+1)/(ScheduleRef!$D$2:$D$853&lt;&gt;""),ROWS(ScheduleCompile!L$1:L40)),COLUMNS($A40:L40))</f>
        <v>0.65</v>
      </c>
      <c r="M40" s="1">
        <f>INDEX(ScheduleRef!$D$2:$AB$853,_xlfn.AGGREGATE(15,6,(ROW(ScheduleRef!$D$2:$AB$853)-ROW(ScheduleRef!$D$2)+1)/(ScheduleRef!$D$2:$D$853&lt;&gt;""),ROWS(ScheduleCompile!M$1:M40)),COLUMNS($A40:M40))</f>
        <v>0.6</v>
      </c>
      <c r="N40" s="1">
        <f>INDEX(ScheduleRef!$D$2:$AB$853,_xlfn.AGGREGATE(15,6,(ROW(ScheduleRef!$D$2:$AB$853)-ROW(ScheduleRef!$D$2)+1)/(ScheduleRef!$D$2:$D$853&lt;&gt;""),ROWS(ScheduleCompile!N$1:N40)),COLUMNS($A40:N40))</f>
        <v>0.6</v>
      </c>
      <c r="O40" s="1">
        <f>INDEX(ScheduleRef!$D$2:$AB$853,_xlfn.AGGREGATE(15,6,(ROW(ScheduleRef!$D$2:$AB$853)-ROW(ScheduleRef!$D$2)+1)/(ScheduleRef!$D$2:$D$853&lt;&gt;""),ROWS(ScheduleCompile!O$1:O40)),COLUMNS($A40:O40))</f>
        <v>0.65</v>
      </c>
      <c r="P40" s="1">
        <f>INDEX(ScheduleRef!$D$2:$AB$853,_xlfn.AGGREGATE(15,6,(ROW(ScheduleRef!$D$2:$AB$853)-ROW(ScheduleRef!$D$2)+1)/(ScheduleRef!$D$2:$D$853&lt;&gt;""),ROWS(ScheduleCompile!P$1:P40)),COLUMNS($A40:P40))</f>
        <v>0.65</v>
      </c>
      <c r="Q40" s="1">
        <f>INDEX(ScheduleRef!$D$2:$AB$853,_xlfn.AGGREGATE(15,6,(ROW(ScheduleRef!$D$2:$AB$853)-ROW(ScheduleRef!$D$2)+1)/(ScheduleRef!$D$2:$D$853&lt;&gt;""),ROWS(ScheduleCompile!Q$1:Q40)),COLUMNS($A40:Q40))</f>
        <v>0.65</v>
      </c>
      <c r="R40" s="1">
        <f>INDEX(ScheduleRef!$D$2:$AB$853,_xlfn.AGGREGATE(15,6,(ROW(ScheduleRef!$D$2:$AB$853)-ROW(ScheduleRef!$D$2)+1)/(ScheduleRef!$D$2:$D$853&lt;&gt;""),ROWS(ScheduleCompile!R$1:R40)),COLUMNS($A40:R40))</f>
        <v>0.65</v>
      </c>
      <c r="S40" s="1">
        <f>INDEX(ScheduleRef!$D$2:$AB$853,_xlfn.AGGREGATE(15,6,(ROW(ScheduleRef!$D$2:$AB$853)-ROW(ScheduleRef!$D$2)+1)/(ScheduleRef!$D$2:$D$853&lt;&gt;""),ROWS(ScheduleCompile!S$1:S40)),COLUMNS($A40:S40))</f>
        <v>0.4</v>
      </c>
      <c r="T40" s="1">
        <f>INDEX(ScheduleRef!$D$2:$AB$853,_xlfn.AGGREGATE(15,6,(ROW(ScheduleRef!$D$2:$AB$853)-ROW(ScheduleRef!$D$2)+1)/(ScheduleRef!$D$2:$D$853&lt;&gt;""),ROWS(ScheduleCompile!T$1:T40)),COLUMNS($A40:T40))</f>
        <v>0.25</v>
      </c>
      <c r="U40" s="1">
        <f>INDEX(ScheduleRef!$D$2:$AB$853,_xlfn.AGGREGATE(15,6,(ROW(ScheduleRef!$D$2:$AB$853)-ROW(ScheduleRef!$D$2)+1)/(ScheduleRef!$D$2:$D$853&lt;&gt;""),ROWS(ScheduleCompile!U$1:U40)),COLUMNS($A40:U40))</f>
        <v>0.1</v>
      </c>
      <c r="V40" s="1">
        <f>INDEX(ScheduleRef!$D$2:$AB$853,_xlfn.AGGREGATE(15,6,(ROW(ScheduleRef!$D$2:$AB$853)-ROW(ScheduleRef!$D$2)+1)/(ScheduleRef!$D$2:$D$853&lt;&gt;""),ROWS(ScheduleCompile!V$1:V40)),COLUMNS($A40:V40))</f>
        <v>0.05</v>
      </c>
      <c r="W40" s="1">
        <f>INDEX(ScheduleRef!$D$2:$AB$853,_xlfn.AGGREGATE(15,6,(ROW(ScheduleRef!$D$2:$AB$853)-ROW(ScheduleRef!$D$2)+1)/(ScheduleRef!$D$2:$D$853&lt;&gt;""),ROWS(ScheduleCompile!W$1:W40)),COLUMNS($A40:W40))</f>
        <v>0.05</v>
      </c>
      <c r="X40" s="1">
        <f>INDEX(ScheduleRef!$D$2:$AB$853,_xlfn.AGGREGATE(15,6,(ROW(ScheduleRef!$D$2:$AB$853)-ROW(ScheduleRef!$D$2)+1)/(ScheduleRef!$D$2:$D$853&lt;&gt;""),ROWS(ScheduleCompile!X$1:X40)),COLUMNS($A40:X40))</f>
        <v>0.05</v>
      </c>
      <c r="Y40" s="1">
        <f>INDEX(ScheduleRef!$D$2:$AB$853,_xlfn.AGGREGATE(15,6,(ROW(ScheduleRef!$D$2:$AB$853)-ROW(ScheduleRef!$D$2)+1)/(ScheduleRef!$D$2:$D$853&lt;&gt;""),ROWS(ScheduleCompile!Y$1:Y40)),COLUMNS($A40:Y40))</f>
        <v>0</v>
      </c>
    </row>
    <row r="41" spans="1:25" x14ac:dyDescent="0.25">
      <c r="A41" s="30" t="str">
        <f>INDEX(ScheduleRef!$D$2:$AB$853,_xlfn.AGGREGATE(15,6,(ROW(ScheduleRef!$D$2:$AB$853)-ROW(ScheduleRef!$D$2)+1)/(ScheduleRef!$D$2:$D$853&lt;&gt;""),ROWS(ScheduleCompile!A$1:A41)),COLUMNS($A41:A41))</f>
        <v>DataOccupancySat</v>
      </c>
      <c r="B41" s="1">
        <f>INDEX(ScheduleRef!$D$2:$AB$853,_xlfn.AGGREGATE(15,6,(ROW(ScheduleRef!$D$2:$AB$853)-ROW(ScheduleRef!$D$2)+1)/(ScheduleRef!$D$2:$D$853&lt;&gt;""),ROWS(ScheduleCompile!B$1:B41)),COLUMNS($A41:B41))</f>
        <v>0</v>
      </c>
      <c r="C41" s="1">
        <f>INDEX(ScheduleRef!$D$2:$AB$853,_xlfn.AGGREGATE(15,6,(ROW(ScheduleRef!$D$2:$AB$853)-ROW(ScheduleRef!$D$2)+1)/(ScheduleRef!$D$2:$D$853&lt;&gt;""),ROWS(ScheduleCompile!C$1:C41)),COLUMNS($A41:C41))</f>
        <v>0</v>
      </c>
      <c r="D41" s="1">
        <f>INDEX(ScheduleRef!$D$2:$AB$853,_xlfn.AGGREGATE(15,6,(ROW(ScheduleRef!$D$2:$AB$853)-ROW(ScheduleRef!$D$2)+1)/(ScheduleRef!$D$2:$D$853&lt;&gt;""),ROWS(ScheduleCompile!D$1:D41)),COLUMNS($A41:D41))</f>
        <v>0</v>
      </c>
      <c r="E41" s="1">
        <f>INDEX(ScheduleRef!$D$2:$AB$853,_xlfn.AGGREGATE(15,6,(ROW(ScheduleRef!$D$2:$AB$853)-ROW(ScheduleRef!$D$2)+1)/(ScheduleRef!$D$2:$D$853&lt;&gt;""),ROWS(ScheduleCompile!E$1:E41)),COLUMNS($A41:E41))</f>
        <v>0</v>
      </c>
      <c r="F41" s="1">
        <f>INDEX(ScheduleRef!$D$2:$AB$853,_xlfn.AGGREGATE(15,6,(ROW(ScheduleRef!$D$2:$AB$853)-ROW(ScheduleRef!$D$2)+1)/(ScheduleRef!$D$2:$D$853&lt;&gt;""),ROWS(ScheduleCompile!F$1:F41)),COLUMNS($A41:F41))</f>
        <v>0</v>
      </c>
      <c r="G41" s="1">
        <f>INDEX(ScheduleRef!$D$2:$AB$853,_xlfn.AGGREGATE(15,6,(ROW(ScheduleRef!$D$2:$AB$853)-ROW(ScheduleRef!$D$2)+1)/(ScheduleRef!$D$2:$D$853&lt;&gt;""),ROWS(ScheduleCompile!G$1:G41)),COLUMNS($A41:G41))</f>
        <v>0</v>
      </c>
      <c r="H41" s="1">
        <f>INDEX(ScheduleRef!$D$2:$AB$853,_xlfn.AGGREGATE(15,6,(ROW(ScheduleRef!$D$2:$AB$853)-ROW(ScheduleRef!$D$2)+1)/(ScheduleRef!$D$2:$D$853&lt;&gt;""),ROWS(ScheduleCompile!H$1:H41)),COLUMNS($A41:H41))</f>
        <v>0.05</v>
      </c>
      <c r="I41" s="1">
        <f>INDEX(ScheduleRef!$D$2:$AB$853,_xlfn.AGGREGATE(15,6,(ROW(ScheduleRef!$D$2:$AB$853)-ROW(ScheduleRef!$D$2)+1)/(ScheduleRef!$D$2:$D$853&lt;&gt;""),ROWS(ScheduleCompile!I$1:I41)),COLUMNS($A41:I41))</f>
        <v>0.15</v>
      </c>
      <c r="J41" s="1">
        <f>INDEX(ScheduleRef!$D$2:$AB$853,_xlfn.AGGREGATE(15,6,(ROW(ScheduleRef!$D$2:$AB$853)-ROW(ScheduleRef!$D$2)+1)/(ScheduleRef!$D$2:$D$853&lt;&gt;""),ROWS(ScheduleCompile!J$1:J41)),COLUMNS($A41:J41))</f>
        <v>0.15</v>
      </c>
      <c r="K41" s="1">
        <f>INDEX(ScheduleRef!$D$2:$AB$853,_xlfn.AGGREGATE(15,6,(ROW(ScheduleRef!$D$2:$AB$853)-ROW(ScheduleRef!$D$2)+1)/(ScheduleRef!$D$2:$D$853&lt;&gt;""),ROWS(ScheduleCompile!K$1:K41)),COLUMNS($A41:K41))</f>
        <v>0.15</v>
      </c>
      <c r="L41" s="1">
        <f>INDEX(ScheduleRef!$D$2:$AB$853,_xlfn.AGGREGATE(15,6,(ROW(ScheduleRef!$D$2:$AB$853)-ROW(ScheduleRef!$D$2)+1)/(ScheduleRef!$D$2:$D$853&lt;&gt;""),ROWS(ScheduleCompile!L$1:L41)),COLUMNS($A41:L41))</f>
        <v>0.15</v>
      </c>
      <c r="M41" s="1">
        <f>INDEX(ScheduleRef!$D$2:$AB$853,_xlfn.AGGREGATE(15,6,(ROW(ScheduleRef!$D$2:$AB$853)-ROW(ScheduleRef!$D$2)+1)/(ScheduleRef!$D$2:$D$853&lt;&gt;""),ROWS(ScheduleCompile!M$1:M41)),COLUMNS($A41:M41))</f>
        <v>0.15</v>
      </c>
      <c r="N41" s="1">
        <f>INDEX(ScheduleRef!$D$2:$AB$853,_xlfn.AGGREGATE(15,6,(ROW(ScheduleRef!$D$2:$AB$853)-ROW(ScheduleRef!$D$2)+1)/(ScheduleRef!$D$2:$D$853&lt;&gt;""),ROWS(ScheduleCompile!N$1:N41)),COLUMNS($A41:N41))</f>
        <v>0.15</v>
      </c>
      <c r="O41" s="1">
        <f>INDEX(ScheduleRef!$D$2:$AB$853,_xlfn.AGGREGATE(15,6,(ROW(ScheduleRef!$D$2:$AB$853)-ROW(ScheduleRef!$D$2)+1)/(ScheduleRef!$D$2:$D$853&lt;&gt;""),ROWS(ScheduleCompile!O$1:O41)),COLUMNS($A41:O41))</f>
        <v>0.15</v>
      </c>
      <c r="P41" s="1">
        <f>INDEX(ScheduleRef!$D$2:$AB$853,_xlfn.AGGREGATE(15,6,(ROW(ScheduleRef!$D$2:$AB$853)-ROW(ScheduleRef!$D$2)+1)/(ScheduleRef!$D$2:$D$853&lt;&gt;""),ROWS(ScheduleCompile!P$1:P41)),COLUMNS($A41:P41))</f>
        <v>0.15</v>
      </c>
      <c r="Q41" s="1">
        <f>INDEX(ScheduleRef!$D$2:$AB$853,_xlfn.AGGREGATE(15,6,(ROW(ScheduleRef!$D$2:$AB$853)-ROW(ScheduleRef!$D$2)+1)/(ScheduleRef!$D$2:$D$853&lt;&gt;""),ROWS(ScheduleCompile!Q$1:Q41)),COLUMNS($A41:Q41))</f>
        <v>0.15</v>
      </c>
      <c r="R41" s="1">
        <f>INDEX(ScheduleRef!$D$2:$AB$853,_xlfn.AGGREGATE(15,6,(ROW(ScheduleRef!$D$2:$AB$853)-ROW(ScheduleRef!$D$2)+1)/(ScheduleRef!$D$2:$D$853&lt;&gt;""),ROWS(ScheduleCompile!R$1:R41)),COLUMNS($A41:R41))</f>
        <v>0.15</v>
      </c>
      <c r="S41" s="1">
        <f>INDEX(ScheduleRef!$D$2:$AB$853,_xlfn.AGGREGATE(15,6,(ROW(ScheduleRef!$D$2:$AB$853)-ROW(ScheduleRef!$D$2)+1)/(ScheduleRef!$D$2:$D$853&lt;&gt;""),ROWS(ScheduleCompile!S$1:S41)),COLUMNS($A41:S41))</f>
        <v>0.05</v>
      </c>
      <c r="T41" s="1">
        <f>INDEX(ScheduleRef!$D$2:$AB$853,_xlfn.AGGREGATE(15,6,(ROW(ScheduleRef!$D$2:$AB$853)-ROW(ScheduleRef!$D$2)+1)/(ScheduleRef!$D$2:$D$853&lt;&gt;""),ROWS(ScheduleCompile!T$1:T41)),COLUMNS($A41:T41))</f>
        <v>0.05</v>
      </c>
      <c r="U41" s="1">
        <f>INDEX(ScheduleRef!$D$2:$AB$853,_xlfn.AGGREGATE(15,6,(ROW(ScheduleRef!$D$2:$AB$853)-ROW(ScheduleRef!$D$2)+1)/(ScheduleRef!$D$2:$D$853&lt;&gt;""),ROWS(ScheduleCompile!U$1:U41)),COLUMNS($A41:U41))</f>
        <v>0.05</v>
      </c>
      <c r="V41" s="1">
        <f>INDEX(ScheduleRef!$D$2:$AB$853,_xlfn.AGGREGATE(15,6,(ROW(ScheduleRef!$D$2:$AB$853)-ROW(ScheduleRef!$D$2)+1)/(ScheduleRef!$D$2:$D$853&lt;&gt;""),ROWS(ScheduleCompile!V$1:V41)),COLUMNS($A41:V41))</f>
        <v>0</v>
      </c>
      <c r="W41" s="1">
        <f>INDEX(ScheduleRef!$D$2:$AB$853,_xlfn.AGGREGATE(15,6,(ROW(ScheduleRef!$D$2:$AB$853)-ROW(ScheduleRef!$D$2)+1)/(ScheduleRef!$D$2:$D$853&lt;&gt;""),ROWS(ScheduleCompile!W$1:W41)),COLUMNS($A41:W41))</f>
        <v>0</v>
      </c>
      <c r="X41" s="1">
        <f>INDEX(ScheduleRef!$D$2:$AB$853,_xlfn.AGGREGATE(15,6,(ROW(ScheduleRef!$D$2:$AB$853)-ROW(ScheduleRef!$D$2)+1)/(ScheduleRef!$D$2:$D$853&lt;&gt;""),ROWS(ScheduleCompile!X$1:X41)),COLUMNS($A41:X41))</f>
        <v>0</v>
      </c>
      <c r="Y41" s="1">
        <f>INDEX(ScheduleRef!$D$2:$AB$853,_xlfn.AGGREGATE(15,6,(ROW(ScheduleRef!$D$2:$AB$853)-ROW(ScheduleRef!$D$2)+1)/(ScheduleRef!$D$2:$D$853&lt;&gt;""),ROWS(ScheduleCompile!Y$1:Y41)),COLUMNS($A41:Y41))</f>
        <v>0</v>
      </c>
    </row>
    <row r="42" spans="1:25" x14ac:dyDescent="0.25">
      <c r="A42" s="30" t="str">
        <f>INDEX(ScheduleRef!$D$2:$AB$853,_xlfn.AGGREGATE(15,6,(ROW(ScheduleRef!$D$2:$AB$853)-ROW(ScheduleRef!$D$2)+1)/(ScheduleRef!$D$2:$D$853&lt;&gt;""),ROWS(ScheduleCompile!A$1:A42)),COLUMNS($A42:A42))</f>
        <v>DataOccupancySun</v>
      </c>
      <c r="B42" s="1">
        <f>INDEX(ScheduleRef!$D$2:$AB$853,_xlfn.AGGREGATE(15,6,(ROW(ScheduleRef!$D$2:$AB$853)-ROW(ScheduleRef!$D$2)+1)/(ScheduleRef!$D$2:$D$853&lt;&gt;""),ROWS(ScheduleCompile!B$1:B42)),COLUMNS($A42:B42))</f>
        <v>0</v>
      </c>
      <c r="C42" s="1">
        <f>INDEX(ScheduleRef!$D$2:$AB$853,_xlfn.AGGREGATE(15,6,(ROW(ScheduleRef!$D$2:$AB$853)-ROW(ScheduleRef!$D$2)+1)/(ScheduleRef!$D$2:$D$853&lt;&gt;""),ROWS(ScheduleCompile!C$1:C42)),COLUMNS($A42:C42))</f>
        <v>0</v>
      </c>
      <c r="D42" s="1">
        <f>INDEX(ScheduleRef!$D$2:$AB$853,_xlfn.AGGREGATE(15,6,(ROW(ScheduleRef!$D$2:$AB$853)-ROW(ScheduleRef!$D$2)+1)/(ScheduleRef!$D$2:$D$853&lt;&gt;""),ROWS(ScheduleCompile!D$1:D42)),COLUMNS($A42:D42))</f>
        <v>0</v>
      </c>
      <c r="E42" s="1">
        <f>INDEX(ScheduleRef!$D$2:$AB$853,_xlfn.AGGREGATE(15,6,(ROW(ScheduleRef!$D$2:$AB$853)-ROW(ScheduleRef!$D$2)+1)/(ScheduleRef!$D$2:$D$853&lt;&gt;""),ROWS(ScheduleCompile!E$1:E42)),COLUMNS($A42:E42))</f>
        <v>0</v>
      </c>
      <c r="F42" s="1">
        <f>INDEX(ScheduleRef!$D$2:$AB$853,_xlfn.AGGREGATE(15,6,(ROW(ScheduleRef!$D$2:$AB$853)-ROW(ScheduleRef!$D$2)+1)/(ScheduleRef!$D$2:$D$853&lt;&gt;""),ROWS(ScheduleCompile!F$1:F42)),COLUMNS($A42:F42))</f>
        <v>0</v>
      </c>
      <c r="G42" s="1">
        <f>INDEX(ScheduleRef!$D$2:$AB$853,_xlfn.AGGREGATE(15,6,(ROW(ScheduleRef!$D$2:$AB$853)-ROW(ScheduleRef!$D$2)+1)/(ScheduleRef!$D$2:$D$853&lt;&gt;""),ROWS(ScheduleCompile!G$1:G42)),COLUMNS($A42:G42))</f>
        <v>0</v>
      </c>
      <c r="H42" s="1">
        <f>INDEX(ScheduleRef!$D$2:$AB$853,_xlfn.AGGREGATE(15,6,(ROW(ScheduleRef!$D$2:$AB$853)-ROW(ScheduleRef!$D$2)+1)/(ScheduleRef!$D$2:$D$853&lt;&gt;""),ROWS(ScheduleCompile!H$1:H42)),COLUMNS($A42:H42))</f>
        <v>0</v>
      </c>
      <c r="I42" s="1">
        <f>INDEX(ScheduleRef!$D$2:$AB$853,_xlfn.AGGREGATE(15,6,(ROW(ScheduleRef!$D$2:$AB$853)-ROW(ScheduleRef!$D$2)+1)/(ScheduleRef!$D$2:$D$853&lt;&gt;""),ROWS(ScheduleCompile!I$1:I42)),COLUMNS($A42:I42))</f>
        <v>0.05</v>
      </c>
      <c r="J42" s="1">
        <f>INDEX(ScheduleRef!$D$2:$AB$853,_xlfn.AGGREGATE(15,6,(ROW(ScheduleRef!$D$2:$AB$853)-ROW(ScheduleRef!$D$2)+1)/(ScheduleRef!$D$2:$D$853&lt;&gt;""),ROWS(ScheduleCompile!J$1:J42)),COLUMNS($A42:J42))</f>
        <v>0.05</v>
      </c>
      <c r="K42" s="1">
        <f>INDEX(ScheduleRef!$D$2:$AB$853,_xlfn.AGGREGATE(15,6,(ROW(ScheduleRef!$D$2:$AB$853)-ROW(ScheduleRef!$D$2)+1)/(ScheduleRef!$D$2:$D$853&lt;&gt;""),ROWS(ScheduleCompile!K$1:K42)),COLUMNS($A42:K42))</f>
        <v>0.05</v>
      </c>
      <c r="L42" s="1">
        <f>INDEX(ScheduleRef!$D$2:$AB$853,_xlfn.AGGREGATE(15,6,(ROW(ScheduleRef!$D$2:$AB$853)-ROW(ScheduleRef!$D$2)+1)/(ScheduleRef!$D$2:$D$853&lt;&gt;""),ROWS(ScheduleCompile!L$1:L42)),COLUMNS($A42:L42))</f>
        <v>0.05</v>
      </c>
      <c r="M42" s="1">
        <f>INDEX(ScheduleRef!$D$2:$AB$853,_xlfn.AGGREGATE(15,6,(ROW(ScheduleRef!$D$2:$AB$853)-ROW(ScheduleRef!$D$2)+1)/(ScheduleRef!$D$2:$D$853&lt;&gt;""),ROWS(ScheduleCompile!M$1:M42)),COLUMNS($A42:M42))</f>
        <v>0.05</v>
      </c>
      <c r="N42" s="1">
        <f>INDEX(ScheduleRef!$D$2:$AB$853,_xlfn.AGGREGATE(15,6,(ROW(ScheduleRef!$D$2:$AB$853)-ROW(ScheduleRef!$D$2)+1)/(ScheduleRef!$D$2:$D$853&lt;&gt;""),ROWS(ScheduleCompile!N$1:N42)),COLUMNS($A42:N42))</f>
        <v>0.05</v>
      </c>
      <c r="O42" s="1">
        <f>INDEX(ScheduleRef!$D$2:$AB$853,_xlfn.AGGREGATE(15,6,(ROW(ScheduleRef!$D$2:$AB$853)-ROW(ScheduleRef!$D$2)+1)/(ScheduleRef!$D$2:$D$853&lt;&gt;""),ROWS(ScheduleCompile!O$1:O42)),COLUMNS($A42:O42))</f>
        <v>0.05</v>
      </c>
      <c r="P42" s="1">
        <f>INDEX(ScheduleRef!$D$2:$AB$853,_xlfn.AGGREGATE(15,6,(ROW(ScheduleRef!$D$2:$AB$853)-ROW(ScheduleRef!$D$2)+1)/(ScheduleRef!$D$2:$D$853&lt;&gt;""),ROWS(ScheduleCompile!P$1:P42)),COLUMNS($A42:P42))</f>
        <v>0.05</v>
      </c>
      <c r="Q42" s="1">
        <f>INDEX(ScheduleRef!$D$2:$AB$853,_xlfn.AGGREGATE(15,6,(ROW(ScheduleRef!$D$2:$AB$853)-ROW(ScheduleRef!$D$2)+1)/(ScheduleRef!$D$2:$D$853&lt;&gt;""),ROWS(ScheduleCompile!Q$1:Q42)),COLUMNS($A42:Q42))</f>
        <v>0.05</v>
      </c>
      <c r="R42" s="1">
        <f>INDEX(ScheduleRef!$D$2:$AB$853,_xlfn.AGGREGATE(15,6,(ROW(ScheduleRef!$D$2:$AB$853)-ROW(ScheduleRef!$D$2)+1)/(ScheduleRef!$D$2:$D$853&lt;&gt;""),ROWS(ScheduleCompile!R$1:R42)),COLUMNS($A42:R42))</f>
        <v>0.05</v>
      </c>
      <c r="S42" s="1">
        <f>INDEX(ScheduleRef!$D$2:$AB$853,_xlfn.AGGREGATE(15,6,(ROW(ScheduleRef!$D$2:$AB$853)-ROW(ScheduleRef!$D$2)+1)/(ScheduleRef!$D$2:$D$853&lt;&gt;""),ROWS(ScheduleCompile!S$1:S42)),COLUMNS($A42:S42))</f>
        <v>0.05</v>
      </c>
      <c r="T42" s="1">
        <f>INDEX(ScheduleRef!$D$2:$AB$853,_xlfn.AGGREGATE(15,6,(ROW(ScheduleRef!$D$2:$AB$853)-ROW(ScheduleRef!$D$2)+1)/(ScheduleRef!$D$2:$D$853&lt;&gt;""),ROWS(ScheduleCompile!T$1:T42)),COLUMNS($A42:T42))</f>
        <v>0.05</v>
      </c>
      <c r="U42" s="1">
        <f>INDEX(ScheduleRef!$D$2:$AB$853,_xlfn.AGGREGATE(15,6,(ROW(ScheduleRef!$D$2:$AB$853)-ROW(ScheduleRef!$D$2)+1)/(ScheduleRef!$D$2:$D$853&lt;&gt;""),ROWS(ScheduleCompile!U$1:U42)),COLUMNS($A42:U42))</f>
        <v>0.05</v>
      </c>
      <c r="V42" s="1">
        <f>INDEX(ScheduleRef!$D$2:$AB$853,_xlfn.AGGREGATE(15,6,(ROW(ScheduleRef!$D$2:$AB$853)-ROW(ScheduleRef!$D$2)+1)/(ScheduleRef!$D$2:$D$853&lt;&gt;""),ROWS(ScheduleCompile!V$1:V42)),COLUMNS($A42:V42))</f>
        <v>0</v>
      </c>
      <c r="W42" s="1">
        <f>INDEX(ScheduleRef!$D$2:$AB$853,_xlfn.AGGREGATE(15,6,(ROW(ScheduleRef!$D$2:$AB$853)-ROW(ScheduleRef!$D$2)+1)/(ScheduleRef!$D$2:$D$853&lt;&gt;""),ROWS(ScheduleCompile!W$1:W42)),COLUMNS($A42:W42))</f>
        <v>0</v>
      </c>
      <c r="X42" s="1">
        <f>INDEX(ScheduleRef!$D$2:$AB$853,_xlfn.AGGREGATE(15,6,(ROW(ScheduleRef!$D$2:$AB$853)-ROW(ScheduleRef!$D$2)+1)/(ScheduleRef!$D$2:$D$853&lt;&gt;""),ROWS(ScheduleCompile!X$1:X42)),COLUMNS($A42:X42))</f>
        <v>0</v>
      </c>
      <c r="Y42" s="1">
        <f>INDEX(ScheduleRef!$D$2:$AB$853,_xlfn.AGGREGATE(15,6,(ROW(ScheduleRef!$D$2:$AB$853)-ROW(ScheduleRef!$D$2)+1)/(ScheduleRef!$D$2:$D$853&lt;&gt;""),ROWS(ScheduleCompile!Y$1:Y42)),COLUMNS($A42:Y42))</f>
        <v>0</v>
      </c>
    </row>
    <row r="43" spans="1:25" x14ac:dyDescent="0.25">
      <c r="A43" s="30" t="str">
        <f>INDEX(ScheduleRef!$D$2:$AB$853,_xlfn.AGGREGATE(15,6,(ROW(ScheduleRef!$D$2:$AB$853)-ROW(ScheduleRef!$D$2)+1)/(ScheduleRef!$D$2:$D$853&lt;&gt;""),ROWS(ScheduleCompile!A$1:A43)),COLUMNS($A43:A43))</f>
        <v>DataLightsWD</v>
      </c>
      <c r="B43" s="1">
        <f>INDEX(ScheduleRef!$D$2:$AB$853,_xlfn.AGGREGATE(15,6,(ROW(ScheduleRef!$D$2:$AB$853)-ROW(ScheduleRef!$D$2)+1)/(ScheduleRef!$D$2:$D$853&lt;&gt;""),ROWS(ScheduleCompile!B$1:B43)),COLUMNS($A43:B43))</f>
        <v>0.05</v>
      </c>
      <c r="C43" s="1">
        <f>INDEX(ScheduleRef!$D$2:$AB$853,_xlfn.AGGREGATE(15,6,(ROW(ScheduleRef!$D$2:$AB$853)-ROW(ScheduleRef!$D$2)+1)/(ScheduleRef!$D$2:$D$853&lt;&gt;""),ROWS(ScheduleCompile!C$1:C43)),COLUMNS($A43:C43))</f>
        <v>0.05</v>
      </c>
      <c r="D43" s="1">
        <f>INDEX(ScheduleRef!$D$2:$AB$853,_xlfn.AGGREGATE(15,6,(ROW(ScheduleRef!$D$2:$AB$853)-ROW(ScheduleRef!$D$2)+1)/(ScheduleRef!$D$2:$D$853&lt;&gt;""),ROWS(ScheduleCompile!D$1:D43)),COLUMNS($A43:D43))</f>
        <v>0.05</v>
      </c>
      <c r="E43" s="1">
        <f>INDEX(ScheduleRef!$D$2:$AB$853,_xlfn.AGGREGATE(15,6,(ROW(ScheduleRef!$D$2:$AB$853)-ROW(ScheduleRef!$D$2)+1)/(ScheduleRef!$D$2:$D$853&lt;&gt;""),ROWS(ScheduleCompile!E$1:E43)),COLUMNS($A43:E43))</f>
        <v>0.05</v>
      </c>
      <c r="F43" s="1">
        <f>INDEX(ScheduleRef!$D$2:$AB$853,_xlfn.AGGREGATE(15,6,(ROW(ScheduleRef!$D$2:$AB$853)-ROW(ScheduleRef!$D$2)+1)/(ScheduleRef!$D$2:$D$853&lt;&gt;""),ROWS(ScheduleCompile!F$1:F43)),COLUMNS($A43:F43))</f>
        <v>0.1</v>
      </c>
      <c r="G43" s="1">
        <f>INDEX(ScheduleRef!$D$2:$AB$853,_xlfn.AGGREGATE(15,6,(ROW(ScheduleRef!$D$2:$AB$853)-ROW(ScheduleRef!$D$2)+1)/(ScheduleRef!$D$2:$D$853&lt;&gt;""),ROWS(ScheduleCompile!G$1:G43)),COLUMNS($A43:G43))</f>
        <v>0.2</v>
      </c>
      <c r="H43" s="1">
        <f>INDEX(ScheduleRef!$D$2:$AB$853,_xlfn.AGGREGATE(15,6,(ROW(ScheduleRef!$D$2:$AB$853)-ROW(ScheduleRef!$D$2)+1)/(ScheduleRef!$D$2:$D$853&lt;&gt;""),ROWS(ScheduleCompile!H$1:H43)),COLUMNS($A43:H43))</f>
        <v>0.4</v>
      </c>
      <c r="I43" s="1">
        <f>INDEX(ScheduleRef!$D$2:$AB$853,_xlfn.AGGREGATE(15,6,(ROW(ScheduleRef!$D$2:$AB$853)-ROW(ScheduleRef!$D$2)+1)/(ScheduleRef!$D$2:$D$853&lt;&gt;""),ROWS(ScheduleCompile!I$1:I43)),COLUMNS($A43:I43))</f>
        <v>0.7</v>
      </c>
      <c r="J43" s="1">
        <f>INDEX(ScheduleRef!$D$2:$AB$853,_xlfn.AGGREGATE(15,6,(ROW(ScheduleRef!$D$2:$AB$853)-ROW(ScheduleRef!$D$2)+1)/(ScheduleRef!$D$2:$D$853&lt;&gt;""),ROWS(ScheduleCompile!J$1:J43)),COLUMNS($A43:J43))</f>
        <v>0.8</v>
      </c>
      <c r="K43" s="1">
        <f>INDEX(ScheduleRef!$D$2:$AB$853,_xlfn.AGGREGATE(15,6,(ROW(ScheduleRef!$D$2:$AB$853)-ROW(ScheduleRef!$D$2)+1)/(ScheduleRef!$D$2:$D$853&lt;&gt;""),ROWS(ScheduleCompile!K$1:K43)),COLUMNS($A43:K43))</f>
        <v>0.85</v>
      </c>
      <c r="L43" s="1">
        <f>INDEX(ScheduleRef!$D$2:$AB$853,_xlfn.AGGREGATE(15,6,(ROW(ScheduleRef!$D$2:$AB$853)-ROW(ScheduleRef!$D$2)+1)/(ScheduleRef!$D$2:$D$853&lt;&gt;""),ROWS(ScheduleCompile!L$1:L43)),COLUMNS($A43:L43))</f>
        <v>0.85</v>
      </c>
      <c r="M43" s="1">
        <f>INDEX(ScheduleRef!$D$2:$AB$853,_xlfn.AGGREGATE(15,6,(ROW(ScheduleRef!$D$2:$AB$853)-ROW(ScheduleRef!$D$2)+1)/(ScheduleRef!$D$2:$D$853&lt;&gt;""),ROWS(ScheduleCompile!M$1:M43)),COLUMNS($A43:M43))</f>
        <v>0.85</v>
      </c>
      <c r="N43" s="1">
        <f>INDEX(ScheduleRef!$D$2:$AB$853,_xlfn.AGGREGATE(15,6,(ROW(ScheduleRef!$D$2:$AB$853)-ROW(ScheduleRef!$D$2)+1)/(ScheduleRef!$D$2:$D$853&lt;&gt;""),ROWS(ScheduleCompile!N$1:N43)),COLUMNS($A43:N43))</f>
        <v>0.85</v>
      </c>
      <c r="O43" s="1">
        <f>INDEX(ScheduleRef!$D$2:$AB$853,_xlfn.AGGREGATE(15,6,(ROW(ScheduleRef!$D$2:$AB$853)-ROW(ScheduleRef!$D$2)+1)/(ScheduleRef!$D$2:$D$853&lt;&gt;""),ROWS(ScheduleCompile!O$1:O43)),COLUMNS($A43:O43))</f>
        <v>0.85</v>
      </c>
      <c r="P43" s="1">
        <f>INDEX(ScheduleRef!$D$2:$AB$853,_xlfn.AGGREGATE(15,6,(ROW(ScheduleRef!$D$2:$AB$853)-ROW(ScheduleRef!$D$2)+1)/(ScheduleRef!$D$2:$D$853&lt;&gt;""),ROWS(ScheduleCompile!P$1:P43)),COLUMNS($A43:P43))</f>
        <v>0.85</v>
      </c>
      <c r="Q43" s="1">
        <f>INDEX(ScheduleRef!$D$2:$AB$853,_xlfn.AGGREGATE(15,6,(ROW(ScheduleRef!$D$2:$AB$853)-ROW(ScheduleRef!$D$2)+1)/(ScheduleRef!$D$2:$D$853&lt;&gt;""),ROWS(ScheduleCompile!Q$1:Q43)),COLUMNS($A43:Q43))</f>
        <v>0.85</v>
      </c>
      <c r="R43" s="1">
        <f>INDEX(ScheduleRef!$D$2:$AB$853,_xlfn.AGGREGATE(15,6,(ROW(ScheduleRef!$D$2:$AB$853)-ROW(ScheduleRef!$D$2)+1)/(ScheduleRef!$D$2:$D$853&lt;&gt;""),ROWS(ScheduleCompile!R$1:R43)),COLUMNS($A43:R43))</f>
        <v>0.85</v>
      </c>
      <c r="S43" s="1">
        <f>INDEX(ScheduleRef!$D$2:$AB$853,_xlfn.AGGREGATE(15,6,(ROW(ScheduleRef!$D$2:$AB$853)-ROW(ScheduleRef!$D$2)+1)/(ScheduleRef!$D$2:$D$853&lt;&gt;""),ROWS(ScheduleCompile!S$1:S43)),COLUMNS($A43:S43))</f>
        <v>0.8</v>
      </c>
      <c r="T43" s="1">
        <f>INDEX(ScheduleRef!$D$2:$AB$853,_xlfn.AGGREGATE(15,6,(ROW(ScheduleRef!$D$2:$AB$853)-ROW(ScheduleRef!$D$2)+1)/(ScheduleRef!$D$2:$D$853&lt;&gt;""),ROWS(ScheduleCompile!T$1:T43)),COLUMNS($A43:T43))</f>
        <v>0.35</v>
      </c>
      <c r="U43" s="1">
        <f>INDEX(ScheduleRef!$D$2:$AB$853,_xlfn.AGGREGATE(15,6,(ROW(ScheduleRef!$D$2:$AB$853)-ROW(ScheduleRef!$D$2)+1)/(ScheduleRef!$D$2:$D$853&lt;&gt;""),ROWS(ScheduleCompile!U$1:U43)),COLUMNS($A43:U43))</f>
        <v>0.1</v>
      </c>
      <c r="V43" s="1">
        <f>INDEX(ScheduleRef!$D$2:$AB$853,_xlfn.AGGREGATE(15,6,(ROW(ScheduleRef!$D$2:$AB$853)-ROW(ScheduleRef!$D$2)+1)/(ScheduleRef!$D$2:$D$853&lt;&gt;""),ROWS(ScheduleCompile!V$1:V43)),COLUMNS($A43:V43))</f>
        <v>0.1</v>
      </c>
      <c r="W43" s="1">
        <f>INDEX(ScheduleRef!$D$2:$AB$853,_xlfn.AGGREGATE(15,6,(ROW(ScheduleRef!$D$2:$AB$853)-ROW(ScheduleRef!$D$2)+1)/(ScheduleRef!$D$2:$D$853&lt;&gt;""),ROWS(ScheduleCompile!W$1:W43)),COLUMNS($A43:W43))</f>
        <v>0.1</v>
      </c>
      <c r="X43" s="1">
        <f>INDEX(ScheduleRef!$D$2:$AB$853,_xlfn.AGGREGATE(15,6,(ROW(ScheduleRef!$D$2:$AB$853)-ROW(ScheduleRef!$D$2)+1)/(ScheduleRef!$D$2:$D$853&lt;&gt;""),ROWS(ScheduleCompile!X$1:X43)),COLUMNS($A43:X43))</f>
        <v>0.1</v>
      </c>
      <c r="Y43" s="1">
        <f>INDEX(ScheduleRef!$D$2:$AB$853,_xlfn.AGGREGATE(15,6,(ROW(ScheduleRef!$D$2:$AB$853)-ROW(ScheduleRef!$D$2)+1)/(ScheduleRef!$D$2:$D$853&lt;&gt;""),ROWS(ScheduleCompile!Y$1:Y43)),COLUMNS($A43:Y43))</f>
        <v>0.1</v>
      </c>
    </row>
    <row r="44" spans="1:25" x14ac:dyDescent="0.25">
      <c r="A44" s="30" t="str">
        <f>INDEX(ScheduleRef!$D$2:$AB$853,_xlfn.AGGREGATE(15,6,(ROW(ScheduleRef!$D$2:$AB$853)-ROW(ScheduleRef!$D$2)+1)/(ScheduleRef!$D$2:$D$853&lt;&gt;""),ROWS(ScheduleCompile!A$1:A44)),COLUMNS($A44:A44))</f>
        <v>DataLightsSat</v>
      </c>
      <c r="B44" s="1">
        <f>INDEX(ScheduleRef!$D$2:$AB$853,_xlfn.AGGREGATE(15,6,(ROW(ScheduleRef!$D$2:$AB$853)-ROW(ScheduleRef!$D$2)+1)/(ScheduleRef!$D$2:$D$853&lt;&gt;""),ROWS(ScheduleCompile!B$1:B44)),COLUMNS($A44:B44))</f>
        <v>0.05</v>
      </c>
      <c r="C44" s="1">
        <f>INDEX(ScheduleRef!$D$2:$AB$853,_xlfn.AGGREGATE(15,6,(ROW(ScheduleRef!$D$2:$AB$853)-ROW(ScheduleRef!$D$2)+1)/(ScheduleRef!$D$2:$D$853&lt;&gt;""),ROWS(ScheduleCompile!C$1:C44)),COLUMNS($A44:C44))</f>
        <v>0.05</v>
      </c>
      <c r="D44" s="1">
        <f>INDEX(ScheduleRef!$D$2:$AB$853,_xlfn.AGGREGATE(15,6,(ROW(ScheduleRef!$D$2:$AB$853)-ROW(ScheduleRef!$D$2)+1)/(ScheduleRef!$D$2:$D$853&lt;&gt;""),ROWS(ScheduleCompile!D$1:D44)),COLUMNS($A44:D44))</f>
        <v>0.05</v>
      </c>
      <c r="E44" s="1">
        <f>INDEX(ScheduleRef!$D$2:$AB$853,_xlfn.AGGREGATE(15,6,(ROW(ScheduleRef!$D$2:$AB$853)-ROW(ScheduleRef!$D$2)+1)/(ScheduleRef!$D$2:$D$853&lt;&gt;""),ROWS(ScheduleCompile!E$1:E44)),COLUMNS($A44:E44))</f>
        <v>0.05</v>
      </c>
      <c r="F44" s="1">
        <f>INDEX(ScheduleRef!$D$2:$AB$853,_xlfn.AGGREGATE(15,6,(ROW(ScheduleRef!$D$2:$AB$853)-ROW(ScheduleRef!$D$2)+1)/(ScheduleRef!$D$2:$D$853&lt;&gt;""),ROWS(ScheduleCompile!F$1:F44)),COLUMNS($A44:F44))</f>
        <v>0.05</v>
      </c>
      <c r="G44" s="1">
        <f>INDEX(ScheduleRef!$D$2:$AB$853,_xlfn.AGGREGATE(15,6,(ROW(ScheduleRef!$D$2:$AB$853)-ROW(ScheduleRef!$D$2)+1)/(ScheduleRef!$D$2:$D$853&lt;&gt;""),ROWS(ScheduleCompile!G$1:G44)),COLUMNS($A44:G44))</f>
        <v>0.1</v>
      </c>
      <c r="H44" s="1">
        <f>INDEX(ScheduleRef!$D$2:$AB$853,_xlfn.AGGREGATE(15,6,(ROW(ScheduleRef!$D$2:$AB$853)-ROW(ScheduleRef!$D$2)+1)/(ScheduleRef!$D$2:$D$853&lt;&gt;""),ROWS(ScheduleCompile!H$1:H44)),COLUMNS($A44:H44))</f>
        <v>0.15</v>
      </c>
      <c r="I44" s="1">
        <f>INDEX(ScheduleRef!$D$2:$AB$853,_xlfn.AGGREGATE(15,6,(ROW(ScheduleRef!$D$2:$AB$853)-ROW(ScheduleRef!$D$2)+1)/(ScheduleRef!$D$2:$D$853&lt;&gt;""),ROWS(ScheduleCompile!I$1:I44)),COLUMNS($A44:I44))</f>
        <v>0.25</v>
      </c>
      <c r="J44" s="1">
        <f>INDEX(ScheduleRef!$D$2:$AB$853,_xlfn.AGGREGATE(15,6,(ROW(ScheduleRef!$D$2:$AB$853)-ROW(ScheduleRef!$D$2)+1)/(ScheduleRef!$D$2:$D$853&lt;&gt;""),ROWS(ScheduleCompile!J$1:J44)),COLUMNS($A44:J44))</f>
        <v>0.25</v>
      </c>
      <c r="K44" s="1">
        <f>INDEX(ScheduleRef!$D$2:$AB$853,_xlfn.AGGREGATE(15,6,(ROW(ScheduleRef!$D$2:$AB$853)-ROW(ScheduleRef!$D$2)+1)/(ScheduleRef!$D$2:$D$853&lt;&gt;""),ROWS(ScheduleCompile!K$1:K44)),COLUMNS($A44:K44))</f>
        <v>0.25</v>
      </c>
      <c r="L44" s="1">
        <f>INDEX(ScheduleRef!$D$2:$AB$853,_xlfn.AGGREGATE(15,6,(ROW(ScheduleRef!$D$2:$AB$853)-ROW(ScheduleRef!$D$2)+1)/(ScheduleRef!$D$2:$D$853&lt;&gt;""),ROWS(ScheduleCompile!L$1:L44)),COLUMNS($A44:L44))</f>
        <v>0.25</v>
      </c>
      <c r="M44" s="1">
        <f>INDEX(ScheduleRef!$D$2:$AB$853,_xlfn.AGGREGATE(15,6,(ROW(ScheduleRef!$D$2:$AB$853)-ROW(ScheduleRef!$D$2)+1)/(ScheduleRef!$D$2:$D$853&lt;&gt;""),ROWS(ScheduleCompile!M$1:M44)),COLUMNS($A44:M44))</f>
        <v>0.25</v>
      </c>
      <c r="N44" s="1">
        <f>INDEX(ScheduleRef!$D$2:$AB$853,_xlfn.AGGREGATE(15,6,(ROW(ScheduleRef!$D$2:$AB$853)-ROW(ScheduleRef!$D$2)+1)/(ScheduleRef!$D$2:$D$853&lt;&gt;""),ROWS(ScheduleCompile!N$1:N44)),COLUMNS($A44:N44))</f>
        <v>0.25</v>
      </c>
      <c r="O44" s="1">
        <f>INDEX(ScheduleRef!$D$2:$AB$853,_xlfn.AGGREGATE(15,6,(ROW(ScheduleRef!$D$2:$AB$853)-ROW(ScheduleRef!$D$2)+1)/(ScheduleRef!$D$2:$D$853&lt;&gt;""),ROWS(ScheduleCompile!O$1:O44)),COLUMNS($A44:O44))</f>
        <v>0.25</v>
      </c>
      <c r="P44" s="1">
        <f>INDEX(ScheduleRef!$D$2:$AB$853,_xlfn.AGGREGATE(15,6,(ROW(ScheduleRef!$D$2:$AB$853)-ROW(ScheduleRef!$D$2)+1)/(ScheduleRef!$D$2:$D$853&lt;&gt;""),ROWS(ScheduleCompile!P$1:P44)),COLUMNS($A44:P44))</f>
        <v>0.2</v>
      </c>
      <c r="Q44" s="1">
        <f>INDEX(ScheduleRef!$D$2:$AB$853,_xlfn.AGGREGATE(15,6,(ROW(ScheduleRef!$D$2:$AB$853)-ROW(ScheduleRef!$D$2)+1)/(ScheduleRef!$D$2:$D$853&lt;&gt;""),ROWS(ScheduleCompile!Q$1:Q44)),COLUMNS($A44:Q44))</f>
        <v>0.2</v>
      </c>
      <c r="R44" s="1">
        <f>INDEX(ScheduleRef!$D$2:$AB$853,_xlfn.AGGREGATE(15,6,(ROW(ScheduleRef!$D$2:$AB$853)-ROW(ScheduleRef!$D$2)+1)/(ScheduleRef!$D$2:$D$853&lt;&gt;""),ROWS(ScheduleCompile!R$1:R44)),COLUMNS($A44:R44))</f>
        <v>0.2</v>
      </c>
      <c r="S44" s="1">
        <f>INDEX(ScheduleRef!$D$2:$AB$853,_xlfn.AGGREGATE(15,6,(ROW(ScheduleRef!$D$2:$AB$853)-ROW(ScheduleRef!$D$2)+1)/(ScheduleRef!$D$2:$D$853&lt;&gt;""),ROWS(ScheduleCompile!S$1:S44)),COLUMNS($A44:S44))</f>
        <v>0.15</v>
      </c>
      <c r="T44" s="1">
        <f>INDEX(ScheduleRef!$D$2:$AB$853,_xlfn.AGGREGATE(15,6,(ROW(ScheduleRef!$D$2:$AB$853)-ROW(ScheduleRef!$D$2)+1)/(ScheduleRef!$D$2:$D$853&lt;&gt;""),ROWS(ScheduleCompile!T$1:T44)),COLUMNS($A44:T44))</f>
        <v>0.1</v>
      </c>
      <c r="U44" s="1">
        <f>INDEX(ScheduleRef!$D$2:$AB$853,_xlfn.AGGREGATE(15,6,(ROW(ScheduleRef!$D$2:$AB$853)-ROW(ScheduleRef!$D$2)+1)/(ScheduleRef!$D$2:$D$853&lt;&gt;""),ROWS(ScheduleCompile!U$1:U44)),COLUMNS($A44:U44))</f>
        <v>0.1</v>
      </c>
      <c r="V44" s="1">
        <f>INDEX(ScheduleRef!$D$2:$AB$853,_xlfn.AGGREGATE(15,6,(ROW(ScheduleRef!$D$2:$AB$853)-ROW(ScheduleRef!$D$2)+1)/(ScheduleRef!$D$2:$D$853&lt;&gt;""),ROWS(ScheduleCompile!V$1:V44)),COLUMNS($A44:V44))</f>
        <v>0.1</v>
      </c>
      <c r="W44" s="1">
        <f>INDEX(ScheduleRef!$D$2:$AB$853,_xlfn.AGGREGATE(15,6,(ROW(ScheduleRef!$D$2:$AB$853)-ROW(ScheduleRef!$D$2)+1)/(ScheduleRef!$D$2:$D$853&lt;&gt;""),ROWS(ScheduleCompile!W$1:W44)),COLUMNS($A44:W44))</f>
        <v>0.1</v>
      </c>
      <c r="X44" s="1">
        <f>INDEX(ScheduleRef!$D$2:$AB$853,_xlfn.AGGREGATE(15,6,(ROW(ScheduleRef!$D$2:$AB$853)-ROW(ScheduleRef!$D$2)+1)/(ScheduleRef!$D$2:$D$853&lt;&gt;""),ROWS(ScheduleCompile!X$1:X44)),COLUMNS($A44:X44))</f>
        <v>0.1</v>
      </c>
      <c r="Y44" s="1">
        <f>INDEX(ScheduleRef!$D$2:$AB$853,_xlfn.AGGREGATE(15,6,(ROW(ScheduleRef!$D$2:$AB$853)-ROW(ScheduleRef!$D$2)+1)/(ScheduleRef!$D$2:$D$853&lt;&gt;""),ROWS(ScheduleCompile!Y$1:Y44)),COLUMNS($A44:Y44))</f>
        <v>0.1</v>
      </c>
    </row>
    <row r="45" spans="1:25" x14ac:dyDescent="0.25">
      <c r="A45" s="30" t="str">
        <f>INDEX(ScheduleRef!$D$2:$AB$853,_xlfn.AGGREGATE(15,6,(ROW(ScheduleRef!$D$2:$AB$853)-ROW(ScheduleRef!$D$2)+1)/(ScheduleRef!$D$2:$D$853&lt;&gt;""),ROWS(ScheduleCompile!A$1:A45)),COLUMNS($A45:A45))</f>
        <v>DataLightsSun</v>
      </c>
      <c r="B45" s="1">
        <f>INDEX(ScheduleRef!$D$2:$AB$853,_xlfn.AGGREGATE(15,6,(ROW(ScheduleRef!$D$2:$AB$853)-ROW(ScheduleRef!$D$2)+1)/(ScheduleRef!$D$2:$D$853&lt;&gt;""),ROWS(ScheduleCompile!B$1:B45)),COLUMNS($A45:B45))</f>
        <v>0.05</v>
      </c>
      <c r="C45" s="1">
        <f>INDEX(ScheduleRef!$D$2:$AB$853,_xlfn.AGGREGATE(15,6,(ROW(ScheduleRef!$D$2:$AB$853)-ROW(ScheduleRef!$D$2)+1)/(ScheduleRef!$D$2:$D$853&lt;&gt;""),ROWS(ScheduleCompile!C$1:C45)),COLUMNS($A45:C45))</f>
        <v>0.05</v>
      </c>
      <c r="D45" s="1">
        <f>INDEX(ScheduleRef!$D$2:$AB$853,_xlfn.AGGREGATE(15,6,(ROW(ScheduleRef!$D$2:$AB$853)-ROW(ScheduleRef!$D$2)+1)/(ScheduleRef!$D$2:$D$853&lt;&gt;""),ROWS(ScheduleCompile!D$1:D45)),COLUMNS($A45:D45))</f>
        <v>0.05</v>
      </c>
      <c r="E45" s="1">
        <f>INDEX(ScheduleRef!$D$2:$AB$853,_xlfn.AGGREGATE(15,6,(ROW(ScheduleRef!$D$2:$AB$853)-ROW(ScheduleRef!$D$2)+1)/(ScheduleRef!$D$2:$D$853&lt;&gt;""),ROWS(ScheduleCompile!E$1:E45)),COLUMNS($A45:E45))</f>
        <v>0.05</v>
      </c>
      <c r="F45" s="1">
        <f>INDEX(ScheduleRef!$D$2:$AB$853,_xlfn.AGGREGATE(15,6,(ROW(ScheduleRef!$D$2:$AB$853)-ROW(ScheduleRef!$D$2)+1)/(ScheduleRef!$D$2:$D$853&lt;&gt;""),ROWS(ScheduleCompile!F$1:F45)),COLUMNS($A45:F45))</f>
        <v>0.05</v>
      </c>
      <c r="G45" s="1">
        <f>INDEX(ScheduleRef!$D$2:$AB$853,_xlfn.AGGREGATE(15,6,(ROW(ScheduleRef!$D$2:$AB$853)-ROW(ScheduleRef!$D$2)+1)/(ScheduleRef!$D$2:$D$853&lt;&gt;""),ROWS(ScheduleCompile!G$1:G45)),COLUMNS($A45:G45))</f>
        <v>0.1</v>
      </c>
      <c r="H45" s="1">
        <f>INDEX(ScheduleRef!$D$2:$AB$853,_xlfn.AGGREGATE(15,6,(ROW(ScheduleRef!$D$2:$AB$853)-ROW(ScheduleRef!$D$2)+1)/(ScheduleRef!$D$2:$D$853&lt;&gt;""),ROWS(ScheduleCompile!H$1:H45)),COLUMNS($A45:H45))</f>
        <v>0.1</v>
      </c>
      <c r="I45" s="1">
        <f>INDEX(ScheduleRef!$D$2:$AB$853,_xlfn.AGGREGATE(15,6,(ROW(ScheduleRef!$D$2:$AB$853)-ROW(ScheduleRef!$D$2)+1)/(ScheduleRef!$D$2:$D$853&lt;&gt;""),ROWS(ScheduleCompile!I$1:I45)),COLUMNS($A45:I45))</f>
        <v>0.15</v>
      </c>
      <c r="J45" s="1">
        <f>INDEX(ScheduleRef!$D$2:$AB$853,_xlfn.AGGREGATE(15,6,(ROW(ScheduleRef!$D$2:$AB$853)-ROW(ScheduleRef!$D$2)+1)/(ScheduleRef!$D$2:$D$853&lt;&gt;""),ROWS(ScheduleCompile!J$1:J45)),COLUMNS($A45:J45))</f>
        <v>0.15</v>
      </c>
      <c r="K45" s="1">
        <f>INDEX(ScheduleRef!$D$2:$AB$853,_xlfn.AGGREGATE(15,6,(ROW(ScheduleRef!$D$2:$AB$853)-ROW(ScheduleRef!$D$2)+1)/(ScheduleRef!$D$2:$D$853&lt;&gt;""),ROWS(ScheduleCompile!K$1:K45)),COLUMNS($A45:K45))</f>
        <v>0.15</v>
      </c>
      <c r="L45" s="1">
        <f>INDEX(ScheduleRef!$D$2:$AB$853,_xlfn.AGGREGATE(15,6,(ROW(ScheduleRef!$D$2:$AB$853)-ROW(ScheduleRef!$D$2)+1)/(ScheduleRef!$D$2:$D$853&lt;&gt;""),ROWS(ScheduleCompile!L$1:L45)),COLUMNS($A45:L45))</f>
        <v>0.15</v>
      </c>
      <c r="M45" s="1">
        <f>INDEX(ScheduleRef!$D$2:$AB$853,_xlfn.AGGREGATE(15,6,(ROW(ScheduleRef!$D$2:$AB$853)-ROW(ScheduleRef!$D$2)+1)/(ScheduleRef!$D$2:$D$853&lt;&gt;""),ROWS(ScheduleCompile!M$1:M45)),COLUMNS($A45:M45))</f>
        <v>0.15</v>
      </c>
      <c r="N45" s="1">
        <f>INDEX(ScheduleRef!$D$2:$AB$853,_xlfn.AGGREGATE(15,6,(ROW(ScheduleRef!$D$2:$AB$853)-ROW(ScheduleRef!$D$2)+1)/(ScheduleRef!$D$2:$D$853&lt;&gt;""),ROWS(ScheduleCompile!N$1:N45)),COLUMNS($A45:N45))</f>
        <v>0.15</v>
      </c>
      <c r="O45" s="1">
        <f>INDEX(ScheduleRef!$D$2:$AB$853,_xlfn.AGGREGATE(15,6,(ROW(ScheduleRef!$D$2:$AB$853)-ROW(ScheduleRef!$D$2)+1)/(ScheduleRef!$D$2:$D$853&lt;&gt;""),ROWS(ScheduleCompile!O$1:O45)),COLUMNS($A45:O45))</f>
        <v>0.15</v>
      </c>
      <c r="P45" s="1">
        <f>INDEX(ScheduleRef!$D$2:$AB$853,_xlfn.AGGREGATE(15,6,(ROW(ScheduleRef!$D$2:$AB$853)-ROW(ScheduleRef!$D$2)+1)/(ScheduleRef!$D$2:$D$853&lt;&gt;""),ROWS(ScheduleCompile!P$1:P45)),COLUMNS($A45:P45))</f>
        <v>0.15</v>
      </c>
      <c r="Q45" s="1">
        <f>INDEX(ScheduleRef!$D$2:$AB$853,_xlfn.AGGREGATE(15,6,(ROW(ScheduleRef!$D$2:$AB$853)-ROW(ScheduleRef!$D$2)+1)/(ScheduleRef!$D$2:$D$853&lt;&gt;""),ROWS(ScheduleCompile!Q$1:Q45)),COLUMNS($A45:Q45))</f>
        <v>0.15</v>
      </c>
      <c r="R45" s="1">
        <f>INDEX(ScheduleRef!$D$2:$AB$853,_xlfn.AGGREGATE(15,6,(ROW(ScheduleRef!$D$2:$AB$853)-ROW(ScheduleRef!$D$2)+1)/(ScheduleRef!$D$2:$D$853&lt;&gt;""),ROWS(ScheduleCompile!R$1:R45)),COLUMNS($A45:R45))</f>
        <v>0.15</v>
      </c>
      <c r="S45" s="1">
        <f>INDEX(ScheduleRef!$D$2:$AB$853,_xlfn.AGGREGATE(15,6,(ROW(ScheduleRef!$D$2:$AB$853)-ROW(ScheduleRef!$D$2)+1)/(ScheduleRef!$D$2:$D$853&lt;&gt;""),ROWS(ScheduleCompile!S$1:S45)),COLUMNS($A45:S45))</f>
        <v>0.1</v>
      </c>
      <c r="T45" s="1">
        <f>INDEX(ScheduleRef!$D$2:$AB$853,_xlfn.AGGREGATE(15,6,(ROW(ScheduleRef!$D$2:$AB$853)-ROW(ScheduleRef!$D$2)+1)/(ScheduleRef!$D$2:$D$853&lt;&gt;""),ROWS(ScheduleCompile!T$1:T45)),COLUMNS($A45:T45))</f>
        <v>0.1</v>
      </c>
      <c r="U45" s="1">
        <f>INDEX(ScheduleRef!$D$2:$AB$853,_xlfn.AGGREGATE(15,6,(ROW(ScheduleRef!$D$2:$AB$853)-ROW(ScheduleRef!$D$2)+1)/(ScheduleRef!$D$2:$D$853&lt;&gt;""),ROWS(ScheduleCompile!U$1:U45)),COLUMNS($A45:U45))</f>
        <v>0.1</v>
      </c>
      <c r="V45" s="1">
        <f>INDEX(ScheduleRef!$D$2:$AB$853,_xlfn.AGGREGATE(15,6,(ROW(ScheduleRef!$D$2:$AB$853)-ROW(ScheduleRef!$D$2)+1)/(ScheduleRef!$D$2:$D$853&lt;&gt;""),ROWS(ScheduleCompile!V$1:V45)),COLUMNS($A45:V45))</f>
        <v>0.05</v>
      </c>
      <c r="W45" s="1">
        <f>INDEX(ScheduleRef!$D$2:$AB$853,_xlfn.AGGREGATE(15,6,(ROW(ScheduleRef!$D$2:$AB$853)-ROW(ScheduleRef!$D$2)+1)/(ScheduleRef!$D$2:$D$853&lt;&gt;""),ROWS(ScheduleCompile!W$1:W45)),COLUMNS($A45:W45))</f>
        <v>0.05</v>
      </c>
      <c r="X45" s="1">
        <f>INDEX(ScheduleRef!$D$2:$AB$853,_xlfn.AGGREGATE(15,6,(ROW(ScheduleRef!$D$2:$AB$853)-ROW(ScheduleRef!$D$2)+1)/(ScheduleRef!$D$2:$D$853&lt;&gt;""),ROWS(ScheduleCompile!X$1:X45)),COLUMNS($A45:X45))</f>
        <v>0.05</v>
      </c>
      <c r="Y45" s="1">
        <f>INDEX(ScheduleRef!$D$2:$AB$853,_xlfn.AGGREGATE(15,6,(ROW(ScheduleRef!$D$2:$AB$853)-ROW(ScheduleRef!$D$2)+1)/(ScheduleRef!$D$2:$D$853&lt;&gt;""),ROWS(ScheduleCompile!Y$1:Y45)),COLUMNS($A45:Y45))</f>
        <v>0.05</v>
      </c>
    </row>
    <row r="46" spans="1:25" x14ac:dyDescent="0.25">
      <c r="A46" s="30" t="str">
        <f>INDEX(ScheduleRef!$D$2:$AB$853,_xlfn.AGGREGATE(15,6,(ROW(ScheduleRef!$D$2:$AB$853)-ROW(ScheduleRef!$D$2)+1)/(ScheduleRef!$D$2:$D$853&lt;&gt;""),ROWS(ScheduleCompile!A$1:A46)),COLUMNS($A46:A46))</f>
        <v>DataReceptacleJanMaySep</v>
      </c>
      <c r="B46" s="1">
        <f>INDEX(ScheduleRef!$D$2:$AB$853,_xlfn.AGGREGATE(15,6,(ROW(ScheduleRef!$D$2:$AB$853)-ROW(ScheduleRef!$D$2)+1)/(ScheduleRef!$D$2:$D$853&lt;&gt;""),ROWS(ScheduleCompile!B$1:B46)),COLUMNS($A46:B46))</f>
        <v>0.25</v>
      </c>
      <c r="C46" s="1">
        <f>INDEX(ScheduleRef!$D$2:$AB$853,_xlfn.AGGREGATE(15,6,(ROW(ScheduleRef!$D$2:$AB$853)-ROW(ScheduleRef!$D$2)+1)/(ScheduleRef!$D$2:$D$853&lt;&gt;""),ROWS(ScheduleCompile!C$1:C46)),COLUMNS($A46:C46))</f>
        <v>0.25</v>
      </c>
      <c r="D46" s="1">
        <f>INDEX(ScheduleRef!$D$2:$AB$853,_xlfn.AGGREGATE(15,6,(ROW(ScheduleRef!$D$2:$AB$853)-ROW(ScheduleRef!$D$2)+1)/(ScheduleRef!$D$2:$D$853&lt;&gt;""),ROWS(ScheduleCompile!D$1:D46)),COLUMNS($A46:D46))</f>
        <v>0.25</v>
      </c>
      <c r="E46" s="1">
        <f>INDEX(ScheduleRef!$D$2:$AB$853,_xlfn.AGGREGATE(15,6,(ROW(ScheduleRef!$D$2:$AB$853)-ROW(ScheduleRef!$D$2)+1)/(ScheduleRef!$D$2:$D$853&lt;&gt;""),ROWS(ScheduleCompile!E$1:E46)),COLUMNS($A46:E46))</f>
        <v>0.25</v>
      </c>
      <c r="F46" s="1">
        <f>INDEX(ScheduleRef!$D$2:$AB$853,_xlfn.AGGREGATE(15,6,(ROW(ScheduleRef!$D$2:$AB$853)-ROW(ScheduleRef!$D$2)+1)/(ScheduleRef!$D$2:$D$853&lt;&gt;""),ROWS(ScheduleCompile!F$1:F46)),COLUMNS($A46:F46))</f>
        <v>0.25</v>
      </c>
      <c r="G46" s="1">
        <f>INDEX(ScheduleRef!$D$2:$AB$853,_xlfn.AGGREGATE(15,6,(ROW(ScheduleRef!$D$2:$AB$853)-ROW(ScheduleRef!$D$2)+1)/(ScheduleRef!$D$2:$D$853&lt;&gt;""),ROWS(ScheduleCompile!G$1:G46)),COLUMNS($A46:G46))</f>
        <v>0.25</v>
      </c>
      <c r="H46" s="1">
        <f>INDEX(ScheduleRef!$D$2:$AB$853,_xlfn.AGGREGATE(15,6,(ROW(ScheduleRef!$D$2:$AB$853)-ROW(ScheduleRef!$D$2)+1)/(ScheduleRef!$D$2:$D$853&lt;&gt;""),ROWS(ScheduleCompile!H$1:H46)),COLUMNS($A46:H46))</f>
        <v>0.25</v>
      </c>
      <c r="I46" s="1">
        <f>INDEX(ScheduleRef!$D$2:$AB$853,_xlfn.AGGREGATE(15,6,(ROW(ScheduleRef!$D$2:$AB$853)-ROW(ScheduleRef!$D$2)+1)/(ScheduleRef!$D$2:$D$853&lt;&gt;""),ROWS(ScheduleCompile!I$1:I46)),COLUMNS($A46:I46))</f>
        <v>0.25</v>
      </c>
      <c r="J46" s="1">
        <f>INDEX(ScheduleRef!$D$2:$AB$853,_xlfn.AGGREGATE(15,6,(ROW(ScheduleRef!$D$2:$AB$853)-ROW(ScheduleRef!$D$2)+1)/(ScheduleRef!$D$2:$D$853&lt;&gt;""),ROWS(ScheduleCompile!J$1:J46)),COLUMNS($A46:J46))</f>
        <v>0.25</v>
      </c>
      <c r="K46" s="1">
        <f>INDEX(ScheduleRef!$D$2:$AB$853,_xlfn.AGGREGATE(15,6,(ROW(ScheduleRef!$D$2:$AB$853)-ROW(ScheduleRef!$D$2)+1)/(ScheduleRef!$D$2:$D$853&lt;&gt;""),ROWS(ScheduleCompile!K$1:K46)),COLUMNS($A46:K46))</f>
        <v>0.25</v>
      </c>
      <c r="L46" s="1">
        <f>INDEX(ScheduleRef!$D$2:$AB$853,_xlfn.AGGREGATE(15,6,(ROW(ScheduleRef!$D$2:$AB$853)-ROW(ScheduleRef!$D$2)+1)/(ScheduleRef!$D$2:$D$853&lt;&gt;""),ROWS(ScheduleCompile!L$1:L46)),COLUMNS($A46:L46))</f>
        <v>0.25</v>
      </c>
      <c r="M46" s="1">
        <f>INDEX(ScheduleRef!$D$2:$AB$853,_xlfn.AGGREGATE(15,6,(ROW(ScheduleRef!$D$2:$AB$853)-ROW(ScheduleRef!$D$2)+1)/(ScheduleRef!$D$2:$D$853&lt;&gt;""),ROWS(ScheduleCompile!M$1:M46)),COLUMNS($A46:M46))</f>
        <v>0.25</v>
      </c>
      <c r="N46" s="1">
        <f>INDEX(ScheduleRef!$D$2:$AB$853,_xlfn.AGGREGATE(15,6,(ROW(ScheduleRef!$D$2:$AB$853)-ROW(ScheduleRef!$D$2)+1)/(ScheduleRef!$D$2:$D$853&lt;&gt;""),ROWS(ScheduleCompile!N$1:N46)),COLUMNS($A46:N46))</f>
        <v>0.25</v>
      </c>
      <c r="O46" s="1">
        <f>INDEX(ScheduleRef!$D$2:$AB$853,_xlfn.AGGREGATE(15,6,(ROW(ScheduleRef!$D$2:$AB$853)-ROW(ScheduleRef!$D$2)+1)/(ScheduleRef!$D$2:$D$853&lt;&gt;""),ROWS(ScheduleCompile!O$1:O46)),COLUMNS($A46:O46))</f>
        <v>0.25</v>
      </c>
      <c r="P46" s="1">
        <f>INDEX(ScheduleRef!$D$2:$AB$853,_xlfn.AGGREGATE(15,6,(ROW(ScheduleRef!$D$2:$AB$853)-ROW(ScheduleRef!$D$2)+1)/(ScheduleRef!$D$2:$D$853&lt;&gt;""),ROWS(ScheduleCompile!P$1:P46)),COLUMNS($A46:P46))</f>
        <v>0.25</v>
      </c>
      <c r="Q46" s="1">
        <f>INDEX(ScheduleRef!$D$2:$AB$853,_xlfn.AGGREGATE(15,6,(ROW(ScheduleRef!$D$2:$AB$853)-ROW(ScheduleRef!$D$2)+1)/(ScheduleRef!$D$2:$D$853&lt;&gt;""),ROWS(ScheduleCompile!Q$1:Q46)),COLUMNS($A46:Q46))</f>
        <v>0.25</v>
      </c>
      <c r="R46" s="1">
        <f>INDEX(ScheduleRef!$D$2:$AB$853,_xlfn.AGGREGATE(15,6,(ROW(ScheduleRef!$D$2:$AB$853)-ROW(ScheduleRef!$D$2)+1)/(ScheduleRef!$D$2:$D$853&lt;&gt;""),ROWS(ScheduleCompile!R$1:R46)),COLUMNS($A46:R46))</f>
        <v>0.25</v>
      </c>
      <c r="S46" s="1">
        <f>INDEX(ScheduleRef!$D$2:$AB$853,_xlfn.AGGREGATE(15,6,(ROW(ScheduleRef!$D$2:$AB$853)-ROW(ScheduleRef!$D$2)+1)/(ScheduleRef!$D$2:$D$853&lt;&gt;""),ROWS(ScheduleCompile!S$1:S46)),COLUMNS($A46:S46))</f>
        <v>0.25</v>
      </c>
      <c r="T46" s="1">
        <f>INDEX(ScheduleRef!$D$2:$AB$853,_xlfn.AGGREGATE(15,6,(ROW(ScheduleRef!$D$2:$AB$853)-ROW(ScheduleRef!$D$2)+1)/(ScheduleRef!$D$2:$D$853&lt;&gt;""),ROWS(ScheduleCompile!T$1:T46)),COLUMNS($A46:T46))</f>
        <v>0.25</v>
      </c>
      <c r="U46" s="1">
        <f>INDEX(ScheduleRef!$D$2:$AB$853,_xlfn.AGGREGATE(15,6,(ROW(ScheduleRef!$D$2:$AB$853)-ROW(ScheduleRef!$D$2)+1)/(ScheduleRef!$D$2:$D$853&lt;&gt;""),ROWS(ScheduleCompile!U$1:U46)),COLUMNS($A46:U46))</f>
        <v>0.25</v>
      </c>
      <c r="V46" s="1">
        <f>INDEX(ScheduleRef!$D$2:$AB$853,_xlfn.AGGREGATE(15,6,(ROW(ScheduleRef!$D$2:$AB$853)-ROW(ScheduleRef!$D$2)+1)/(ScheduleRef!$D$2:$D$853&lt;&gt;""),ROWS(ScheduleCompile!V$1:V46)),COLUMNS($A46:V46))</f>
        <v>0.25</v>
      </c>
      <c r="W46" s="1">
        <f>INDEX(ScheduleRef!$D$2:$AB$853,_xlfn.AGGREGATE(15,6,(ROW(ScheduleRef!$D$2:$AB$853)-ROW(ScheduleRef!$D$2)+1)/(ScheduleRef!$D$2:$D$853&lt;&gt;""),ROWS(ScheduleCompile!W$1:W46)),COLUMNS($A46:W46))</f>
        <v>0.25</v>
      </c>
      <c r="X46" s="1">
        <f>INDEX(ScheduleRef!$D$2:$AB$853,_xlfn.AGGREGATE(15,6,(ROW(ScheduleRef!$D$2:$AB$853)-ROW(ScheduleRef!$D$2)+1)/(ScheduleRef!$D$2:$D$853&lt;&gt;""),ROWS(ScheduleCompile!X$1:X46)),COLUMNS($A46:X46))</f>
        <v>0.25</v>
      </c>
      <c r="Y46" s="1">
        <f>INDEX(ScheduleRef!$D$2:$AB$853,_xlfn.AGGREGATE(15,6,(ROW(ScheduleRef!$D$2:$AB$853)-ROW(ScheduleRef!$D$2)+1)/(ScheduleRef!$D$2:$D$853&lt;&gt;""),ROWS(ScheduleCompile!Y$1:Y46)),COLUMNS($A46:Y46))</f>
        <v>0.25</v>
      </c>
    </row>
    <row r="47" spans="1:25" x14ac:dyDescent="0.25">
      <c r="A47" s="30" t="str">
        <f>INDEX(ScheduleRef!$D$2:$AB$853,_xlfn.AGGREGATE(15,6,(ROW(ScheduleRef!$D$2:$AB$853)-ROW(ScheduleRef!$D$2)+1)/(ScheduleRef!$D$2:$D$853&lt;&gt;""),ROWS(ScheduleCompile!A$1:A47)),COLUMNS($A47:A47))</f>
        <v>DataReceptacleFebJunOct</v>
      </c>
      <c r="B47" s="1">
        <f>INDEX(ScheduleRef!$D$2:$AB$853,_xlfn.AGGREGATE(15,6,(ROW(ScheduleRef!$D$2:$AB$853)-ROW(ScheduleRef!$D$2)+1)/(ScheduleRef!$D$2:$D$853&lt;&gt;""),ROWS(ScheduleCompile!B$1:B47)),COLUMNS($A47:B47))</f>
        <v>0.5</v>
      </c>
      <c r="C47" s="1">
        <f>INDEX(ScheduleRef!$D$2:$AB$853,_xlfn.AGGREGATE(15,6,(ROW(ScheduleRef!$D$2:$AB$853)-ROW(ScheduleRef!$D$2)+1)/(ScheduleRef!$D$2:$D$853&lt;&gt;""),ROWS(ScheduleCompile!C$1:C47)),COLUMNS($A47:C47))</f>
        <v>0.5</v>
      </c>
      <c r="D47" s="1">
        <f>INDEX(ScheduleRef!$D$2:$AB$853,_xlfn.AGGREGATE(15,6,(ROW(ScheduleRef!$D$2:$AB$853)-ROW(ScheduleRef!$D$2)+1)/(ScheduleRef!$D$2:$D$853&lt;&gt;""),ROWS(ScheduleCompile!D$1:D47)),COLUMNS($A47:D47))</f>
        <v>0.5</v>
      </c>
      <c r="E47" s="1">
        <f>INDEX(ScheduleRef!$D$2:$AB$853,_xlfn.AGGREGATE(15,6,(ROW(ScheduleRef!$D$2:$AB$853)-ROW(ScheduleRef!$D$2)+1)/(ScheduleRef!$D$2:$D$853&lt;&gt;""),ROWS(ScheduleCompile!E$1:E47)),COLUMNS($A47:E47))</f>
        <v>0.5</v>
      </c>
      <c r="F47" s="1">
        <f>INDEX(ScheduleRef!$D$2:$AB$853,_xlfn.AGGREGATE(15,6,(ROW(ScheduleRef!$D$2:$AB$853)-ROW(ScheduleRef!$D$2)+1)/(ScheduleRef!$D$2:$D$853&lt;&gt;""),ROWS(ScheduleCompile!F$1:F47)),COLUMNS($A47:F47))</f>
        <v>0.5</v>
      </c>
      <c r="G47" s="1">
        <f>INDEX(ScheduleRef!$D$2:$AB$853,_xlfn.AGGREGATE(15,6,(ROW(ScheduleRef!$D$2:$AB$853)-ROW(ScheduleRef!$D$2)+1)/(ScheduleRef!$D$2:$D$853&lt;&gt;""),ROWS(ScheduleCompile!G$1:G47)),COLUMNS($A47:G47))</f>
        <v>0.5</v>
      </c>
      <c r="H47" s="1">
        <f>INDEX(ScheduleRef!$D$2:$AB$853,_xlfn.AGGREGATE(15,6,(ROW(ScheduleRef!$D$2:$AB$853)-ROW(ScheduleRef!$D$2)+1)/(ScheduleRef!$D$2:$D$853&lt;&gt;""),ROWS(ScheduleCompile!H$1:H47)),COLUMNS($A47:H47))</f>
        <v>0.5</v>
      </c>
      <c r="I47" s="1">
        <f>INDEX(ScheduleRef!$D$2:$AB$853,_xlfn.AGGREGATE(15,6,(ROW(ScheduleRef!$D$2:$AB$853)-ROW(ScheduleRef!$D$2)+1)/(ScheduleRef!$D$2:$D$853&lt;&gt;""),ROWS(ScheduleCompile!I$1:I47)),COLUMNS($A47:I47))</f>
        <v>0.5</v>
      </c>
      <c r="J47" s="1">
        <f>INDEX(ScheduleRef!$D$2:$AB$853,_xlfn.AGGREGATE(15,6,(ROW(ScheduleRef!$D$2:$AB$853)-ROW(ScheduleRef!$D$2)+1)/(ScheduleRef!$D$2:$D$853&lt;&gt;""),ROWS(ScheduleCompile!J$1:J47)),COLUMNS($A47:J47))</f>
        <v>0.5</v>
      </c>
      <c r="K47" s="1">
        <f>INDEX(ScheduleRef!$D$2:$AB$853,_xlfn.AGGREGATE(15,6,(ROW(ScheduleRef!$D$2:$AB$853)-ROW(ScheduleRef!$D$2)+1)/(ScheduleRef!$D$2:$D$853&lt;&gt;""),ROWS(ScheduleCompile!K$1:K47)),COLUMNS($A47:K47))</f>
        <v>0.5</v>
      </c>
      <c r="L47" s="1">
        <f>INDEX(ScheduleRef!$D$2:$AB$853,_xlfn.AGGREGATE(15,6,(ROW(ScheduleRef!$D$2:$AB$853)-ROW(ScheduleRef!$D$2)+1)/(ScheduleRef!$D$2:$D$853&lt;&gt;""),ROWS(ScheduleCompile!L$1:L47)),COLUMNS($A47:L47))</f>
        <v>0.5</v>
      </c>
      <c r="M47" s="1">
        <f>INDEX(ScheduleRef!$D$2:$AB$853,_xlfn.AGGREGATE(15,6,(ROW(ScheduleRef!$D$2:$AB$853)-ROW(ScheduleRef!$D$2)+1)/(ScheduleRef!$D$2:$D$853&lt;&gt;""),ROWS(ScheduleCompile!M$1:M47)),COLUMNS($A47:M47))</f>
        <v>0.5</v>
      </c>
      <c r="N47" s="1">
        <f>INDEX(ScheduleRef!$D$2:$AB$853,_xlfn.AGGREGATE(15,6,(ROW(ScheduleRef!$D$2:$AB$853)-ROW(ScheduleRef!$D$2)+1)/(ScheduleRef!$D$2:$D$853&lt;&gt;""),ROWS(ScheduleCompile!N$1:N47)),COLUMNS($A47:N47))</f>
        <v>0.5</v>
      </c>
      <c r="O47" s="1">
        <f>INDEX(ScheduleRef!$D$2:$AB$853,_xlfn.AGGREGATE(15,6,(ROW(ScheduleRef!$D$2:$AB$853)-ROW(ScheduleRef!$D$2)+1)/(ScheduleRef!$D$2:$D$853&lt;&gt;""),ROWS(ScheduleCompile!O$1:O47)),COLUMNS($A47:O47))</f>
        <v>0.5</v>
      </c>
      <c r="P47" s="1">
        <f>INDEX(ScheduleRef!$D$2:$AB$853,_xlfn.AGGREGATE(15,6,(ROW(ScheduleRef!$D$2:$AB$853)-ROW(ScheduleRef!$D$2)+1)/(ScheduleRef!$D$2:$D$853&lt;&gt;""),ROWS(ScheduleCompile!P$1:P47)),COLUMNS($A47:P47))</f>
        <v>0.5</v>
      </c>
      <c r="Q47" s="1">
        <f>INDEX(ScheduleRef!$D$2:$AB$853,_xlfn.AGGREGATE(15,6,(ROW(ScheduleRef!$D$2:$AB$853)-ROW(ScheduleRef!$D$2)+1)/(ScheduleRef!$D$2:$D$853&lt;&gt;""),ROWS(ScheduleCompile!Q$1:Q47)),COLUMNS($A47:Q47))</f>
        <v>0.5</v>
      </c>
      <c r="R47" s="1">
        <f>INDEX(ScheduleRef!$D$2:$AB$853,_xlfn.AGGREGATE(15,6,(ROW(ScheduleRef!$D$2:$AB$853)-ROW(ScheduleRef!$D$2)+1)/(ScheduleRef!$D$2:$D$853&lt;&gt;""),ROWS(ScheduleCompile!R$1:R47)),COLUMNS($A47:R47))</f>
        <v>0.5</v>
      </c>
      <c r="S47" s="1">
        <f>INDEX(ScheduleRef!$D$2:$AB$853,_xlfn.AGGREGATE(15,6,(ROW(ScheduleRef!$D$2:$AB$853)-ROW(ScheduleRef!$D$2)+1)/(ScheduleRef!$D$2:$D$853&lt;&gt;""),ROWS(ScheduleCompile!S$1:S47)),COLUMNS($A47:S47))</f>
        <v>0.5</v>
      </c>
      <c r="T47" s="1">
        <f>INDEX(ScheduleRef!$D$2:$AB$853,_xlfn.AGGREGATE(15,6,(ROW(ScheduleRef!$D$2:$AB$853)-ROW(ScheduleRef!$D$2)+1)/(ScheduleRef!$D$2:$D$853&lt;&gt;""),ROWS(ScheduleCompile!T$1:T47)),COLUMNS($A47:T47))</f>
        <v>0.5</v>
      </c>
      <c r="U47" s="1">
        <f>INDEX(ScheduleRef!$D$2:$AB$853,_xlfn.AGGREGATE(15,6,(ROW(ScheduleRef!$D$2:$AB$853)-ROW(ScheduleRef!$D$2)+1)/(ScheduleRef!$D$2:$D$853&lt;&gt;""),ROWS(ScheduleCompile!U$1:U47)),COLUMNS($A47:U47))</f>
        <v>0.5</v>
      </c>
      <c r="V47" s="1">
        <f>INDEX(ScheduleRef!$D$2:$AB$853,_xlfn.AGGREGATE(15,6,(ROW(ScheduleRef!$D$2:$AB$853)-ROW(ScheduleRef!$D$2)+1)/(ScheduleRef!$D$2:$D$853&lt;&gt;""),ROWS(ScheduleCompile!V$1:V47)),COLUMNS($A47:V47))</f>
        <v>0.5</v>
      </c>
      <c r="W47" s="1">
        <f>INDEX(ScheduleRef!$D$2:$AB$853,_xlfn.AGGREGATE(15,6,(ROW(ScheduleRef!$D$2:$AB$853)-ROW(ScheduleRef!$D$2)+1)/(ScheduleRef!$D$2:$D$853&lt;&gt;""),ROWS(ScheduleCompile!W$1:W47)),COLUMNS($A47:W47))</f>
        <v>0.5</v>
      </c>
      <c r="X47" s="1">
        <f>INDEX(ScheduleRef!$D$2:$AB$853,_xlfn.AGGREGATE(15,6,(ROW(ScheduleRef!$D$2:$AB$853)-ROW(ScheduleRef!$D$2)+1)/(ScheduleRef!$D$2:$D$853&lt;&gt;""),ROWS(ScheduleCompile!X$1:X47)),COLUMNS($A47:X47))</f>
        <v>0.5</v>
      </c>
      <c r="Y47" s="1">
        <f>INDEX(ScheduleRef!$D$2:$AB$853,_xlfn.AGGREGATE(15,6,(ROW(ScheduleRef!$D$2:$AB$853)-ROW(ScheduleRef!$D$2)+1)/(ScheduleRef!$D$2:$D$853&lt;&gt;""),ROWS(ScheduleCompile!Y$1:Y47)),COLUMNS($A47:Y47))</f>
        <v>0.5</v>
      </c>
    </row>
    <row r="48" spans="1:25" x14ac:dyDescent="0.25">
      <c r="A48" s="30" t="str">
        <f>INDEX(ScheduleRef!$D$2:$AB$853,_xlfn.AGGREGATE(15,6,(ROW(ScheduleRef!$D$2:$AB$853)-ROW(ScheduleRef!$D$2)+1)/(ScheduleRef!$D$2:$D$853&lt;&gt;""),ROWS(ScheduleCompile!A$1:A48)),COLUMNS($A48:A48))</f>
        <v>DataReceptacleMarJulNov</v>
      </c>
      <c r="B48" s="1">
        <f>INDEX(ScheduleRef!$D$2:$AB$853,_xlfn.AGGREGATE(15,6,(ROW(ScheduleRef!$D$2:$AB$853)-ROW(ScheduleRef!$D$2)+1)/(ScheduleRef!$D$2:$D$853&lt;&gt;""),ROWS(ScheduleCompile!B$1:B48)),COLUMNS($A48:B48))</f>
        <v>0.75</v>
      </c>
      <c r="C48" s="1">
        <f>INDEX(ScheduleRef!$D$2:$AB$853,_xlfn.AGGREGATE(15,6,(ROW(ScheduleRef!$D$2:$AB$853)-ROW(ScheduleRef!$D$2)+1)/(ScheduleRef!$D$2:$D$853&lt;&gt;""),ROWS(ScheduleCompile!C$1:C48)),COLUMNS($A48:C48))</f>
        <v>0.75</v>
      </c>
      <c r="D48" s="1">
        <f>INDEX(ScheduleRef!$D$2:$AB$853,_xlfn.AGGREGATE(15,6,(ROW(ScheduleRef!$D$2:$AB$853)-ROW(ScheduleRef!$D$2)+1)/(ScheduleRef!$D$2:$D$853&lt;&gt;""),ROWS(ScheduleCompile!D$1:D48)),COLUMNS($A48:D48))</f>
        <v>0.75</v>
      </c>
      <c r="E48" s="1">
        <f>INDEX(ScheduleRef!$D$2:$AB$853,_xlfn.AGGREGATE(15,6,(ROW(ScheduleRef!$D$2:$AB$853)-ROW(ScheduleRef!$D$2)+1)/(ScheduleRef!$D$2:$D$853&lt;&gt;""),ROWS(ScheduleCompile!E$1:E48)),COLUMNS($A48:E48))</f>
        <v>0.75</v>
      </c>
      <c r="F48" s="1">
        <f>INDEX(ScheduleRef!$D$2:$AB$853,_xlfn.AGGREGATE(15,6,(ROW(ScheduleRef!$D$2:$AB$853)-ROW(ScheduleRef!$D$2)+1)/(ScheduleRef!$D$2:$D$853&lt;&gt;""),ROWS(ScheduleCompile!F$1:F48)),COLUMNS($A48:F48))</f>
        <v>0.75</v>
      </c>
      <c r="G48" s="1">
        <f>INDEX(ScheduleRef!$D$2:$AB$853,_xlfn.AGGREGATE(15,6,(ROW(ScheduleRef!$D$2:$AB$853)-ROW(ScheduleRef!$D$2)+1)/(ScheduleRef!$D$2:$D$853&lt;&gt;""),ROWS(ScheduleCompile!G$1:G48)),COLUMNS($A48:G48))</f>
        <v>0.75</v>
      </c>
      <c r="H48" s="1">
        <f>INDEX(ScheduleRef!$D$2:$AB$853,_xlfn.AGGREGATE(15,6,(ROW(ScheduleRef!$D$2:$AB$853)-ROW(ScheduleRef!$D$2)+1)/(ScheduleRef!$D$2:$D$853&lt;&gt;""),ROWS(ScheduleCompile!H$1:H48)),COLUMNS($A48:H48))</f>
        <v>0.75</v>
      </c>
      <c r="I48" s="1">
        <f>INDEX(ScheduleRef!$D$2:$AB$853,_xlfn.AGGREGATE(15,6,(ROW(ScheduleRef!$D$2:$AB$853)-ROW(ScheduleRef!$D$2)+1)/(ScheduleRef!$D$2:$D$853&lt;&gt;""),ROWS(ScheduleCompile!I$1:I48)),COLUMNS($A48:I48))</f>
        <v>0.75</v>
      </c>
      <c r="J48" s="1">
        <f>INDEX(ScheduleRef!$D$2:$AB$853,_xlfn.AGGREGATE(15,6,(ROW(ScheduleRef!$D$2:$AB$853)-ROW(ScheduleRef!$D$2)+1)/(ScheduleRef!$D$2:$D$853&lt;&gt;""),ROWS(ScheduleCompile!J$1:J48)),COLUMNS($A48:J48))</f>
        <v>0.75</v>
      </c>
      <c r="K48" s="1">
        <f>INDEX(ScheduleRef!$D$2:$AB$853,_xlfn.AGGREGATE(15,6,(ROW(ScheduleRef!$D$2:$AB$853)-ROW(ScheduleRef!$D$2)+1)/(ScheduleRef!$D$2:$D$853&lt;&gt;""),ROWS(ScheduleCompile!K$1:K48)),COLUMNS($A48:K48))</f>
        <v>0.75</v>
      </c>
      <c r="L48" s="1">
        <f>INDEX(ScheduleRef!$D$2:$AB$853,_xlfn.AGGREGATE(15,6,(ROW(ScheduleRef!$D$2:$AB$853)-ROW(ScheduleRef!$D$2)+1)/(ScheduleRef!$D$2:$D$853&lt;&gt;""),ROWS(ScheduleCompile!L$1:L48)),COLUMNS($A48:L48))</f>
        <v>0.75</v>
      </c>
      <c r="M48" s="1">
        <f>INDEX(ScheduleRef!$D$2:$AB$853,_xlfn.AGGREGATE(15,6,(ROW(ScheduleRef!$D$2:$AB$853)-ROW(ScheduleRef!$D$2)+1)/(ScheduleRef!$D$2:$D$853&lt;&gt;""),ROWS(ScheduleCompile!M$1:M48)),COLUMNS($A48:M48))</f>
        <v>0.75</v>
      </c>
      <c r="N48" s="1">
        <f>INDEX(ScheduleRef!$D$2:$AB$853,_xlfn.AGGREGATE(15,6,(ROW(ScheduleRef!$D$2:$AB$853)-ROW(ScheduleRef!$D$2)+1)/(ScheduleRef!$D$2:$D$853&lt;&gt;""),ROWS(ScheduleCompile!N$1:N48)),COLUMNS($A48:N48))</f>
        <v>0.75</v>
      </c>
      <c r="O48" s="1">
        <f>INDEX(ScheduleRef!$D$2:$AB$853,_xlfn.AGGREGATE(15,6,(ROW(ScheduleRef!$D$2:$AB$853)-ROW(ScheduleRef!$D$2)+1)/(ScheduleRef!$D$2:$D$853&lt;&gt;""),ROWS(ScheduleCompile!O$1:O48)),COLUMNS($A48:O48))</f>
        <v>0.75</v>
      </c>
      <c r="P48" s="1">
        <f>INDEX(ScheduleRef!$D$2:$AB$853,_xlfn.AGGREGATE(15,6,(ROW(ScheduleRef!$D$2:$AB$853)-ROW(ScheduleRef!$D$2)+1)/(ScheduleRef!$D$2:$D$853&lt;&gt;""),ROWS(ScheduleCompile!P$1:P48)),COLUMNS($A48:P48))</f>
        <v>0.75</v>
      </c>
      <c r="Q48" s="1">
        <f>INDEX(ScheduleRef!$D$2:$AB$853,_xlfn.AGGREGATE(15,6,(ROW(ScheduleRef!$D$2:$AB$853)-ROW(ScheduleRef!$D$2)+1)/(ScheduleRef!$D$2:$D$853&lt;&gt;""),ROWS(ScheduleCompile!Q$1:Q48)),COLUMNS($A48:Q48))</f>
        <v>0.75</v>
      </c>
      <c r="R48" s="1">
        <f>INDEX(ScheduleRef!$D$2:$AB$853,_xlfn.AGGREGATE(15,6,(ROW(ScheduleRef!$D$2:$AB$853)-ROW(ScheduleRef!$D$2)+1)/(ScheduleRef!$D$2:$D$853&lt;&gt;""),ROWS(ScheduleCompile!R$1:R48)),COLUMNS($A48:R48))</f>
        <v>0.75</v>
      </c>
      <c r="S48" s="1">
        <f>INDEX(ScheduleRef!$D$2:$AB$853,_xlfn.AGGREGATE(15,6,(ROW(ScheduleRef!$D$2:$AB$853)-ROW(ScheduleRef!$D$2)+1)/(ScheduleRef!$D$2:$D$853&lt;&gt;""),ROWS(ScheduleCompile!S$1:S48)),COLUMNS($A48:S48))</f>
        <v>0.75</v>
      </c>
      <c r="T48" s="1">
        <f>INDEX(ScheduleRef!$D$2:$AB$853,_xlfn.AGGREGATE(15,6,(ROW(ScheduleRef!$D$2:$AB$853)-ROW(ScheduleRef!$D$2)+1)/(ScheduleRef!$D$2:$D$853&lt;&gt;""),ROWS(ScheduleCompile!T$1:T48)),COLUMNS($A48:T48))</f>
        <v>0.75</v>
      </c>
      <c r="U48" s="1">
        <f>INDEX(ScheduleRef!$D$2:$AB$853,_xlfn.AGGREGATE(15,6,(ROW(ScheduleRef!$D$2:$AB$853)-ROW(ScheduleRef!$D$2)+1)/(ScheduleRef!$D$2:$D$853&lt;&gt;""),ROWS(ScheduleCompile!U$1:U48)),COLUMNS($A48:U48))</f>
        <v>0.75</v>
      </c>
      <c r="V48" s="1">
        <f>INDEX(ScheduleRef!$D$2:$AB$853,_xlfn.AGGREGATE(15,6,(ROW(ScheduleRef!$D$2:$AB$853)-ROW(ScheduleRef!$D$2)+1)/(ScheduleRef!$D$2:$D$853&lt;&gt;""),ROWS(ScheduleCompile!V$1:V48)),COLUMNS($A48:V48))</f>
        <v>0.75</v>
      </c>
      <c r="W48" s="1">
        <f>INDEX(ScheduleRef!$D$2:$AB$853,_xlfn.AGGREGATE(15,6,(ROW(ScheduleRef!$D$2:$AB$853)-ROW(ScheduleRef!$D$2)+1)/(ScheduleRef!$D$2:$D$853&lt;&gt;""),ROWS(ScheduleCompile!W$1:W48)),COLUMNS($A48:W48))</f>
        <v>0.75</v>
      </c>
      <c r="X48" s="1">
        <f>INDEX(ScheduleRef!$D$2:$AB$853,_xlfn.AGGREGATE(15,6,(ROW(ScheduleRef!$D$2:$AB$853)-ROW(ScheduleRef!$D$2)+1)/(ScheduleRef!$D$2:$D$853&lt;&gt;""),ROWS(ScheduleCompile!X$1:X48)),COLUMNS($A48:X48))</f>
        <v>0.75</v>
      </c>
      <c r="Y48" s="1">
        <f>INDEX(ScheduleRef!$D$2:$AB$853,_xlfn.AGGREGATE(15,6,(ROW(ScheduleRef!$D$2:$AB$853)-ROW(ScheduleRef!$D$2)+1)/(ScheduleRef!$D$2:$D$853&lt;&gt;""),ROWS(ScheduleCompile!Y$1:Y48)),COLUMNS($A48:Y48))</f>
        <v>0.75</v>
      </c>
    </row>
    <row r="49" spans="1:25" x14ac:dyDescent="0.25">
      <c r="A49" s="30" t="str">
        <f>INDEX(ScheduleRef!$D$2:$AB$853,_xlfn.AGGREGATE(15,6,(ROW(ScheduleRef!$D$2:$AB$853)-ROW(ScheduleRef!$D$2)+1)/(ScheduleRef!$D$2:$D$853&lt;&gt;""),ROWS(ScheduleCompile!A$1:A49)),COLUMNS($A49:A49))</f>
        <v>DataReceptacleAprAugDec</v>
      </c>
      <c r="B49" s="1">
        <f>INDEX(ScheduleRef!$D$2:$AB$853,_xlfn.AGGREGATE(15,6,(ROW(ScheduleRef!$D$2:$AB$853)-ROW(ScheduleRef!$D$2)+1)/(ScheduleRef!$D$2:$D$853&lt;&gt;""),ROWS(ScheduleCompile!B$1:B49)),COLUMNS($A49:B49))</f>
        <v>1</v>
      </c>
      <c r="C49" s="1">
        <f>INDEX(ScheduleRef!$D$2:$AB$853,_xlfn.AGGREGATE(15,6,(ROW(ScheduleRef!$D$2:$AB$853)-ROW(ScheduleRef!$D$2)+1)/(ScheduleRef!$D$2:$D$853&lt;&gt;""),ROWS(ScheduleCompile!C$1:C49)),COLUMNS($A49:C49))</f>
        <v>1</v>
      </c>
      <c r="D49" s="1">
        <f>INDEX(ScheduleRef!$D$2:$AB$853,_xlfn.AGGREGATE(15,6,(ROW(ScheduleRef!$D$2:$AB$853)-ROW(ScheduleRef!$D$2)+1)/(ScheduleRef!$D$2:$D$853&lt;&gt;""),ROWS(ScheduleCompile!D$1:D49)),COLUMNS($A49:D49))</f>
        <v>1</v>
      </c>
      <c r="E49" s="1">
        <f>INDEX(ScheduleRef!$D$2:$AB$853,_xlfn.AGGREGATE(15,6,(ROW(ScheduleRef!$D$2:$AB$853)-ROW(ScheduleRef!$D$2)+1)/(ScheduleRef!$D$2:$D$853&lt;&gt;""),ROWS(ScheduleCompile!E$1:E49)),COLUMNS($A49:E49))</f>
        <v>1</v>
      </c>
      <c r="F49" s="1">
        <f>INDEX(ScheduleRef!$D$2:$AB$853,_xlfn.AGGREGATE(15,6,(ROW(ScheduleRef!$D$2:$AB$853)-ROW(ScheduleRef!$D$2)+1)/(ScheduleRef!$D$2:$D$853&lt;&gt;""),ROWS(ScheduleCompile!F$1:F49)),COLUMNS($A49:F49))</f>
        <v>1</v>
      </c>
      <c r="G49" s="1">
        <f>INDEX(ScheduleRef!$D$2:$AB$853,_xlfn.AGGREGATE(15,6,(ROW(ScheduleRef!$D$2:$AB$853)-ROW(ScheduleRef!$D$2)+1)/(ScheduleRef!$D$2:$D$853&lt;&gt;""),ROWS(ScheduleCompile!G$1:G49)),COLUMNS($A49:G49))</f>
        <v>1</v>
      </c>
      <c r="H49" s="1">
        <f>INDEX(ScheduleRef!$D$2:$AB$853,_xlfn.AGGREGATE(15,6,(ROW(ScheduleRef!$D$2:$AB$853)-ROW(ScheduleRef!$D$2)+1)/(ScheduleRef!$D$2:$D$853&lt;&gt;""),ROWS(ScheduleCompile!H$1:H49)),COLUMNS($A49:H49))</f>
        <v>1</v>
      </c>
      <c r="I49" s="1">
        <f>INDEX(ScheduleRef!$D$2:$AB$853,_xlfn.AGGREGATE(15,6,(ROW(ScheduleRef!$D$2:$AB$853)-ROW(ScheduleRef!$D$2)+1)/(ScheduleRef!$D$2:$D$853&lt;&gt;""),ROWS(ScheduleCompile!I$1:I49)),COLUMNS($A49:I49))</f>
        <v>1</v>
      </c>
      <c r="J49" s="1">
        <f>INDEX(ScheduleRef!$D$2:$AB$853,_xlfn.AGGREGATE(15,6,(ROW(ScheduleRef!$D$2:$AB$853)-ROW(ScheduleRef!$D$2)+1)/(ScheduleRef!$D$2:$D$853&lt;&gt;""),ROWS(ScheduleCompile!J$1:J49)),COLUMNS($A49:J49))</f>
        <v>1</v>
      </c>
      <c r="K49" s="1">
        <f>INDEX(ScheduleRef!$D$2:$AB$853,_xlfn.AGGREGATE(15,6,(ROW(ScheduleRef!$D$2:$AB$853)-ROW(ScheduleRef!$D$2)+1)/(ScheduleRef!$D$2:$D$853&lt;&gt;""),ROWS(ScheduleCompile!K$1:K49)),COLUMNS($A49:K49))</f>
        <v>1</v>
      </c>
      <c r="L49" s="1">
        <f>INDEX(ScheduleRef!$D$2:$AB$853,_xlfn.AGGREGATE(15,6,(ROW(ScheduleRef!$D$2:$AB$853)-ROW(ScheduleRef!$D$2)+1)/(ScheduleRef!$D$2:$D$853&lt;&gt;""),ROWS(ScheduleCompile!L$1:L49)),COLUMNS($A49:L49))</f>
        <v>1</v>
      </c>
      <c r="M49" s="1">
        <f>INDEX(ScheduleRef!$D$2:$AB$853,_xlfn.AGGREGATE(15,6,(ROW(ScheduleRef!$D$2:$AB$853)-ROW(ScheduleRef!$D$2)+1)/(ScheduleRef!$D$2:$D$853&lt;&gt;""),ROWS(ScheduleCompile!M$1:M49)),COLUMNS($A49:M49))</f>
        <v>1</v>
      </c>
      <c r="N49" s="1">
        <f>INDEX(ScheduleRef!$D$2:$AB$853,_xlfn.AGGREGATE(15,6,(ROW(ScheduleRef!$D$2:$AB$853)-ROW(ScheduleRef!$D$2)+1)/(ScheduleRef!$D$2:$D$853&lt;&gt;""),ROWS(ScheduleCompile!N$1:N49)),COLUMNS($A49:N49))</f>
        <v>1</v>
      </c>
      <c r="O49" s="1">
        <f>INDEX(ScheduleRef!$D$2:$AB$853,_xlfn.AGGREGATE(15,6,(ROW(ScheduleRef!$D$2:$AB$853)-ROW(ScheduleRef!$D$2)+1)/(ScheduleRef!$D$2:$D$853&lt;&gt;""),ROWS(ScheduleCompile!O$1:O49)),COLUMNS($A49:O49))</f>
        <v>1</v>
      </c>
      <c r="P49" s="1">
        <f>INDEX(ScheduleRef!$D$2:$AB$853,_xlfn.AGGREGATE(15,6,(ROW(ScheduleRef!$D$2:$AB$853)-ROW(ScheduleRef!$D$2)+1)/(ScheduleRef!$D$2:$D$853&lt;&gt;""),ROWS(ScheduleCompile!P$1:P49)),COLUMNS($A49:P49))</f>
        <v>1</v>
      </c>
      <c r="Q49" s="1">
        <f>INDEX(ScheduleRef!$D$2:$AB$853,_xlfn.AGGREGATE(15,6,(ROW(ScheduleRef!$D$2:$AB$853)-ROW(ScheduleRef!$D$2)+1)/(ScheduleRef!$D$2:$D$853&lt;&gt;""),ROWS(ScheduleCompile!Q$1:Q49)),COLUMNS($A49:Q49))</f>
        <v>1</v>
      </c>
      <c r="R49" s="1">
        <f>INDEX(ScheduleRef!$D$2:$AB$853,_xlfn.AGGREGATE(15,6,(ROW(ScheduleRef!$D$2:$AB$853)-ROW(ScheduleRef!$D$2)+1)/(ScheduleRef!$D$2:$D$853&lt;&gt;""),ROWS(ScheduleCompile!R$1:R49)),COLUMNS($A49:R49))</f>
        <v>1</v>
      </c>
      <c r="S49" s="1">
        <f>INDEX(ScheduleRef!$D$2:$AB$853,_xlfn.AGGREGATE(15,6,(ROW(ScheduleRef!$D$2:$AB$853)-ROW(ScheduleRef!$D$2)+1)/(ScheduleRef!$D$2:$D$853&lt;&gt;""),ROWS(ScheduleCompile!S$1:S49)),COLUMNS($A49:S49))</f>
        <v>1</v>
      </c>
      <c r="T49" s="1">
        <f>INDEX(ScheduleRef!$D$2:$AB$853,_xlfn.AGGREGATE(15,6,(ROW(ScheduleRef!$D$2:$AB$853)-ROW(ScheduleRef!$D$2)+1)/(ScheduleRef!$D$2:$D$853&lt;&gt;""),ROWS(ScheduleCompile!T$1:T49)),COLUMNS($A49:T49))</f>
        <v>1</v>
      </c>
      <c r="U49" s="1">
        <f>INDEX(ScheduleRef!$D$2:$AB$853,_xlfn.AGGREGATE(15,6,(ROW(ScheduleRef!$D$2:$AB$853)-ROW(ScheduleRef!$D$2)+1)/(ScheduleRef!$D$2:$D$853&lt;&gt;""),ROWS(ScheduleCompile!U$1:U49)),COLUMNS($A49:U49))</f>
        <v>1</v>
      </c>
      <c r="V49" s="1">
        <f>INDEX(ScheduleRef!$D$2:$AB$853,_xlfn.AGGREGATE(15,6,(ROW(ScheduleRef!$D$2:$AB$853)-ROW(ScheduleRef!$D$2)+1)/(ScheduleRef!$D$2:$D$853&lt;&gt;""),ROWS(ScheduleCompile!V$1:V49)),COLUMNS($A49:V49))</f>
        <v>1</v>
      </c>
      <c r="W49" s="1">
        <f>INDEX(ScheduleRef!$D$2:$AB$853,_xlfn.AGGREGATE(15,6,(ROW(ScheduleRef!$D$2:$AB$853)-ROW(ScheduleRef!$D$2)+1)/(ScheduleRef!$D$2:$D$853&lt;&gt;""),ROWS(ScheduleCompile!W$1:W49)),COLUMNS($A49:W49))</f>
        <v>1</v>
      </c>
      <c r="X49" s="1">
        <f>INDEX(ScheduleRef!$D$2:$AB$853,_xlfn.AGGREGATE(15,6,(ROW(ScheduleRef!$D$2:$AB$853)-ROW(ScheduleRef!$D$2)+1)/(ScheduleRef!$D$2:$D$853&lt;&gt;""),ROWS(ScheduleCompile!X$1:X49)),COLUMNS($A49:X49))</f>
        <v>1</v>
      </c>
      <c r="Y49" s="1">
        <f>INDEX(ScheduleRef!$D$2:$AB$853,_xlfn.AGGREGATE(15,6,(ROW(ScheduleRef!$D$2:$AB$853)-ROW(ScheduleRef!$D$2)+1)/(ScheduleRef!$D$2:$D$853&lt;&gt;""),ROWS(ScheduleCompile!Y$1:Y49)),COLUMNS($A49:Y49))</f>
        <v>1</v>
      </c>
    </row>
    <row r="50" spans="1:25" x14ac:dyDescent="0.25">
      <c r="A50" s="30" t="str">
        <f>INDEX(ScheduleRef!$D$2:$AB$853,_xlfn.AGGREGATE(15,6,(ROW(ScheduleRef!$D$2:$AB$853)-ROW(ScheduleRef!$D$2)+1)/(ScheduleRef!$D$2:$D$853&lt;&gt;""),ROWS(ScheduleCompile!A$1:A50)),COLUMNS($A50:A50))</f>
        <v>DataHVACAvailWD</v>
      </c>
      <c r="B50" s="1">
        <f>INDEX(ScheduleRef!$D$2:$AB$853,_xlfn.AGGREGATE(15,6,(ROW(ScheduleRef!$D$2:$AB$853)-ROW(ScheduleRef!$D$2)+1)/(ScheduleRef!$D$2:$D$853&lt;&gt;""),ROWS(ScheduleCompile!B$1:B50)),COLUMNS($A50:B50))</f>
        <v>1</v>
      </c>
      <c r="C50" s="1">
        <f>INDEX(ScheduleRef!$D$2:$AB$853,_xlfn.AGGREGATE(15,6,(ROW(ScheduleRef!$D$2:$AB$853)-ROW(ScheduleRef!$D$2)+1)/(ScheduleRef!$D$2:$D$853&lt;&gt;""),ROWS(ScheduleCompile!C$1:C50)),COLUMNS($A50:C50))</f>
        <v>1</v>
      </c>
      <c r="D50" s="1">
        <f>INDEX(ScheduleRef!$D$2:$AB$853,_xlfn.AGGREGATE(15,6,(ROW(ScheduleRef!$D$2:$AB$853)-ROW(ScheduleRef!$D$2)+1)/(ScheduleRef!$D$2:$D$853&lt;&gt;""),ROWS(ScheduleCompile!D$1:D50)),COLUMNS($A50:D50))</f>
        <v>1</v>
      </c>
      <c r="E50" s="1">
        <f>INDEX(ScheduleRef!$D$2:$AB$853,_xlfn.AGGREGATE(15,6,(ROW(ScheduleRef!$D$2:$AB$853)-ROW(ScheduleRef!$D$2)+1)/(ScheduleRef!$D$2:$D$853&lt;&gt;""),ROWS(ScheduleCompile!E$1:E50)),COLUMNS($A50:E50))</f>
        <v>1</v>
      </c>
      <c r="F50" s="1">
        <f>INDEX(ScheduleRef!$D$2:$AB$853,_xlfn.AGGREGATE(15,6,(ROW(ScheduleRef!$D$2:$AB$853)-ROW(ScheduleRef!$D$2)+1)/(ScheduleRef!$D$2:$D$853&lt;&gt;""),ROWS(ScheduleCompile!F$1:F50)),COLUMNS($A50:F50))</f>
        <v>1</v>
      </c>
      <c r="G50" s="1">
        <f>INDEX(ScheduleRef!$D$2:$AB$853,_xlfn.AGGREGATE(15,6,(ROW(ScheduleRef!$D$2:$AB$853)-ROW(ScheduleRef!$D$2)+1)/(ScheduleRef!$D$2:$D$853&lt;&gt;""),ROWS(ScheduleCompile!G$1:G50)),COLUMNS($A50:G50))</f>
        <v>1</v>
      </c>
      <c r="H50" s="1">
        <f>INDEX(ScheduleRef!$D$2:$AB$853,_xlfn.AGGREGATE(15,6,(ROW(ScheduleRef!$D$2:$AB$853)-ROW(ScheduleRef!$D$2)+1)/(ScheduleRef!$D$2:$D$853&lt;&gt;""),ROWS(ScheduleCompile!H$1:H50)),COLUMNS($A50:H50))</f>
        <v>1</v>
      </c>
      <c r="I50" s="1">
        <f>INDEX(ScheduleRef!$D$2:$AB$853,_xlfn.AGGREGATE(15,6,(ROW(ScheduleRef!$D$2:$AB$853)-ROW(ScheduleRef!$D$2)+1)/(ScheduleRef!$D$2:$D$853&lt;&gt;""),ROWS(ScheduleCompile!I$1:I50)),COLUMNS($A50:I50))</f>
        <v>1</v>
      </c>
      <c r="J50" s="1">
        <f>INDEX(ScheduleRef!$D$2:$AB$853,_xlfn.AGGREGATE(15,6,(ROW(ScheduleRef!$D$2:$AB$853)-ROW(ScheduleRef!$D$2)+1)/(ScheduleRef!$D$2:$D$853&lt;&gt;""),ROWS(ScheduleCompile!J$1:J50)),COLUMNS($A50:J50))</f>
        <v>1</v>
      </c>
      <c r="K50" s="1">
        <f>INDEX(ScheduleRef!$D$2:$AB$853,_xlfn.AGGREGATE(15,6,(ROW(ScheduleRef!$D$2:$AB$853)-ROW(ScheduleRef!$D$2)+1)/(ScheduleRef!$D$2:$D$853&lt;&gt;""),ROWS(ScheduleCompile!K$1:K50)),COLUMNS($A50:K50))</f>
        <v>1</v>
      </c>
      <c r="L50" s="1">
        <f>INDEX(ScheduleRef!$D$2:$AB$853,_xlfn.AGGREGATE(15,6,(ROW(ScheduleRef!$D$2:$AB$853)-ROW(ScheduleRef!$D$2)+1)/(ScheduleRef!$D$2:$D$853&lt;&gt;""),ROWS(ScheduleCompile!L$1:L50)),COLUMNS($A50:L50))</f>
        <v>1</v>
      </c>
      <c r="M50" s="1">
        <f>INDEX(ScheduleRef!$D$2:$AB$853,_xlfn.AGGREGATE(15,6,(ROW(ScheduleRef!$D$2:$AB$853)-ROW(ScheduleRef!$D$2)+1)/(ScheduleRef!$D$2:$D$853&lt;&gt;""),ROWS(ScheduleCompile!M$1:M50)),COLUMNS($A50:M50))</f>
        <v>1</v>
      </c>
      <c r="N50" s="1">
        <f>INDEX(ScheduleRef!$D$2:$AB$853,_xlfn.AGGREGATE(15,6,(ROW(ScheduleRef!$D$2:$AB$853)-ROW(ScheduleRef!$D$2)+1)/(ScheduleRef!$D$2:$D$853&lt;&gt;""),ROWS(ScheduleCompile!N$1:N50)),COLUMNS($A50:N50))</f>
        <v>1</v>
      </c>
      <c r="O50" s="1">
        <f>INDEX(ScheduleRef!$D$2:$AB$853,_xlfn.AGGREGATE(15,6,(ROW(ScheduleRef!$D$2:$AB$853)-ROW(ScheduleRef!$D$2)+1)/(ScheduleRef!$D$2:$D$853&lt;&gt;""),ROWS(ScheduleCompile!O$1:O50)),COLUMNS($A50:O50))</f>
        <v>1</v>
      </c>
      <c r="P50" s="1">
        <f>INDEX(ScheduleRef!$D$2:$AB$853,_xlfn.AGGREGATE(15,6,(ROW(ScheduleRef!$D$2:$AB$853)-ROW(ScheduleRef!$D$2)+1)/(ScheduleRef!$D$2:$D$853&lt;&gt;""),ROWS(ScheduleCompile!P$1:P50)),COLUMNS($A50:P50))</f>
        <v>1</v>
      </c>
      <c r="Q50" s="1">
        <f>INDEX(ScheduleRef!$D$2:$AB$853,_xlfn.AGGREGATE(15,6,(ROW(ScheduleRef!$D$2:$AB$853)-ROW(ScheduleRef!$D$2)+1)/(ScheduleRef!$D$2:$D$853&lt;&gt;""),ROWS(ScheduleCompile!Q$1:Q50)),COLUMNS($A50:Q50))</f>
        <v>1</v>
      </c>
      <c r="R50" s="1">
        <f>INDEX(ScheduleRef!$D$2:$AB$853,_xlfn.AGGREGATE(15,6,(ROW(ScheduleRef!$D$2:$AB$853)-ROW(ScheduleRef!$D$2)+1)/(ScheduleRef!$D$2:$D$853&lt;&gt;""),ROWS(ScheduleCompile!R$1:R50)),COLUMNS($A50:R50))</f>
        <v>1</v>
      </c>
      <c r="S50" s="1">
        <f>INDEX(ScheduleRef!$D$2:$AB$853,_xlfn.AGGREGATE(15,6,(ROW(ScheduleRef!$D$2:$AB$853)-ROW(ScheduleRef!$D$2)+1)/(ScheduleRef!$D$2:$D$853&lt;&gt;""),ROWS(ScheduleCompile!S$1:S50)),COLUMNS($A50:S50))</f>
        <v>1</v>
      </c>
      <c r="T50" s="1">
        <f>INDEX(ScheduleRef!$D$2:$AB$853,_xlfn.AGGREGATE(15,6,(ROW(ScheduleRef!$D$2:$AB$853)-ROW(ScheduleRef!$D$2)+1)/(ScheduleRef!$D$2:$D$853&lt;&gt;""),ROWS(ScheduleCompile!T$1:T50)),COLUMNS($A50:T50))</f>
        <v>1</v>
      </c>
      <c r="U50" s="1">
        <f>INDEX(ScheduleRef!$D$2:$AB$853,_xlfn.AGGREGATE(15,6,(ROW(ScheduleRef!$D$2:$AB$853)-ROW(ScheduleRef!$D$2)+1)/(ScheduleRef!$D$2:$D$853&lt;&gt;""),ROWS(ScheduleCompile!U$1:U50)),COLUMNS($A50:U50))</f>
        <v>1</v>
      </c>
      <c r="V50" s="1">
        <f>INDEX(ScheduleRef!$D$2:$AB$853,_xlfn.AGGREGATE(15,6,(ROW(ScheduleRef!$D$2:$AB$853)-ROW(ScheduleRef!$D$2)+1)/(ScheduleRef!$D$2:$D$853&lt;&gt;""),ROWS(ScheduleCompile!V$1:V50)),COLUMNS($A50:V50))</f>
        <v>1</v>
      </c>
      <c r="W50" s="1">
        <f>INDEX(ScheduleRef!$D$2:$AB$853,_xlfn.AGGREGATE(15,6,(ROW(ScheduleRef!$D$2:$AB$853)-ROW(ScheduleRef!$D$2)+1)/(ScheduleRef!$D$2:$D$853&lt;&gt;""),ROWS(ScheduleCompile!W$1:W50)),COLUMNS($A50:W50))</f>
        <v>1</v>
      </c>
      <c r="X50" s="1">
        <f>INDEX(ScheduleRef!$D$2:$AB$853,_xlfn.AGGREGATE(15,6,(ROW(ScheduleRef!$D$2:$AB$853)-ROW(ScheduleRef!$D$2)+1)/(ScheduleRef!$D$2:$D$853&lt;&gt;""),ROWS(ScheduleCompile!X$1:X50)),COLUMNS($A50:X50))</f>
        <v>1</v>
      </c>
      <c r="Y50" s="1">
        <f>INDEX(ScheduleRef!$D$2:$AB$853,_xlfn.AGGREGATE(15,6,(ROW(ScheduleRef!$D$2:$AB$853)-ROW(ScheduleRef!$D$2)+1)/(ScheduleRef!$D$2:$D$853&lt;&gt;""),ROWS(ScheduleCompile!Y$1:Y50)),COLUMNS($A50:Y50))</f>
        <v>1</v>
      </c>
    </row>
    <row r="51" spans="1:25" x14ac:dyDescent="0.25">
      <c r="A51" s="30" t="str">
        <f>INDEX(ScheduleRef!$D$2:$AB$853,_xlfn.AGGREGATE(15,6,(ROW(ScheduleRef!$D$2:$AB$853)-ROW(ScheduleRef!$D$2)+1)/(ScheduleRef!$D$2:$D$853&lt;&gt;""),ROWS(ScheduleCompile!A$1:A51)),COLUMNS($A51:A51))</f>
        <v>DataHVACAvailSat</v>
      </c>
      <c r="B51" s="1">
        <f>INDEX(ScheduleRef!$D$2:$AB$853,_xlfn.AGGREGATE(15,6,(ROW(ScheduleRef!$D$2:$AB$853)-ROW(ScheduleRef!$D$2)+1)/(ScheduleRef!$D$2:$D$853&lt;&gt;""),ROWS(ScheduleCompile!B$1:B51)),COLUMNS($A51:B51))</f>
        <v>1</v>
      </c>
      <c r="C51" s="1">
        <f>INDEX(ScheduleRef!$D$2:$AB$853,_xlfn.AGGREGATE(15,6,(ROW(ScheduleRef!$D$2:$AB$853)-ROW(ScheduleRef!$D$2)+1)/(ScheduleRef!$D$2:$D$853&lt;&gt;""),ROWS(ScheduleCompile!C$1:C51)),COLUMNS($A51:C51))</f>
        <v>1</v>
      </c>
      <c r="D51" s="1">
        <f>INDEX(ScheduleRef!$D$2:$AB$853,_xlfn.AGGREGATE(15,6,(ROW(ScheduleRef!$D$2:$AB$853)-ROW(ScheduleRef!$D$2)+1)/(ScheduleRef!$D$2:$D$853&lt;&gt;""),ROWS(ScheduleCompile!D$1:D51)),COLUMNS($A51:D51))</f>
        <v>1</v>
      </c>
      <c r="E51" s="1">
        <f>INDEX(ScheduleRef!$D$2:$AB$853,_xlfn.AGGREGATE(15,6,(ROW(ScheduleRef!$D$2:$AB$853)-ROW(ScheduleRef!$D$2)+1)/(ScheduleRef!$D$2:$D$853&lt;&gt;""),ROWS(ScheduleCompile!E$1:E51)),COLUMNS($A51:E51))</f>
        <v>1</v>
      </c>
      <c r="F51" s="1">
        <f>INDEX(ScheduleRef!$D$2:$AB$853,_xlfn.AGGREGATE(15,6,(ROW(ScheduleRef!$D$2:$AB$853)-ROW(ScheduleRef!$D$2)+1)/(ScheduleRef!$D$2:$D$853&lt;&gt;""),ROWS(ScheduleCompile!F$1:F51)),COLUMNS($A51:F51))</f>
        <v>1</v>
      </c>
      <c r="G51" s="1">
        <f>INDEX(ScheduleRef!$D$2:$AB$853,_xlfn.AGGREGATE(15,6,(ROW(ScheduleRef!$D$2:$AB$853)-ROW(ScheduleRef!$D$2)+1)/(ScheduleRef!$D$2:$D$853&lt;&gt;""),ROWS(ScheduleCompile!G$1:G51)),COLUMNS($A51:G51))</f>
        <v>1</v>
      </c>
      <c r="H51" s="1">
        <f>INDEX(ScheduleRef!$D$2:$AB$853,_xlfn.AGGREGATE(15,6,(ROW(ScheduleRef!$D$2:$AB$853)-ROW(ScheduleRef!$D$2)+1)/(ScheduleRef!$D$2:$D$853&lt;&gt;""),ROWS(ScheduleCompile!H$1:H51)),COLUMNS($A51:H51))</f>
        <v>1</v>
      </c>
      <c r="I51" s="1">
        <f>INDEX(ScheduleRef!$D$2:$AB$853,_xlfn.AGGREGATE(15,6,(ROW(ScheduleRef!$D$2:$AB$853)-ROW(ScheduleRef!$D$2)+1)/(ScheduleRef!$D$2:$D$853&lt;&gt;""),ROWS(ScheduleCompile!I$1:I51)),COLUMNS($A51:I51))</f>
        <v>1</v>
      </c>
      <c r="J51" s="1">
        <f>INDEX(ScheduleRef!$D$2:$AB$853,_xlfn.AGGREGATE(15,6,(ROW(ScheduleRef!$D$2:$AB$853)-ROW(ScheduleRef!$D$2)+1)/(ScheduleRef!$D$2:$D$853&lt;&gt;""),ROWS(ScheduleCompile!J$1:J51)),COLUMNS($A51:J51))</f>
        <v>1</v>
      </c>
      <c r="K51" s="1">
        <f>INDEX(ScheduleRef!$D$2:$AB$853,_xlfn.AGGREGATE(15,6,(ROW(ScheduleRef!$D$2:$AB$853)-ROW(ScheduleRef!$D$2)+1)/(ScheduleRef!$D$2:$D$853&lt;&gt;""),ROWS(ScheduleCompile!K$1:K51)),COLUMNS($A51:K51))</f>
        <v>1</v>
      </c>
      <c r="L51" s="1">
        <f>INDEX(ScheduleRef!$D$2:$AB$853,_xlfn.AGGREGATE(15,6,(ROW(ScheduleRef!$D$2:$AB$853)-ROW(ScheduleRef!$D$2)+1)/(ScheduleRef!$D$2:$D$853&lt;&gt;""),ROWS(ScheduleCompile!L$1:L51)),COLUMNS($A51:L51))</f>
        <v>1</v>
      </c>
      <c r="M51" s="1">
        <f>INDEX(ScheduleRef!$D$2:$AB$853,_xlfn.AGGREGATE(15,6,(ROW(ScheduleRef!$D$2:$AB$853)-ROW(ScheduleRef!$D$2)+1)/(ScheduleRef!$D$2:$D$853&lt;&gt;""),ROWS(ScheduleCompile!M$1:M51)),COLUMNS($A51:M51))</f>
        <v>1</v>
      </c>
      <c r="N51" s="1">
        <f>INDEX(ScheduleRef!$D$2:$AB$853,_xlfn.AGGREGATE(15,6,(ROW(ScheduleRef!$D$2:$AB$853)-ROW(ScheduleRef!$D$2)+1)/(ScheduleRef!$D$2:$D$853&lt;&gt;""),ROWS(ScheduleCompile!N$1:N51)),COLUMNS($A51:N51))</f>
        <v>1</v>
      </c>
      <c r="O51" s="1">
        <f>INDEX(ScheduleRef!$D$2:$AB$853,_xlfn.AGGREGATE(15,6,(ROW(ScheduleRef!$D$2:$AB$853)-ROW(ScheduleRef!$D$2)+1)/(ScheduleRef!$D$2:$D$853&lt;&gt;""),ROWS(ScheduleCompile!O$1:O51)),COLUMNS($A51:O51))</f>
        <v>1</v>
      </c>
      <c r="P51" s="1">
        <f>INDEX(ScheduleRef!$D$2:$AB$853,_xlfn.AGGREGATE(15,6,(ROW(ScheduleRef!$D$2:$AB$853)-ROW(ScheduleRef!$D$2)+1)/(ScheduleRef!$D$2:$D$853&lt;&gt;""),ROWS(ScheduleCompile!P$1:P51)),COLUMNS($A51:P51))</f>
        <v>1</v>
      </c>
      <c r="Q51" s="1">
        <f>INDEX(ScheduleRef!$D$2:$AB$853,_xlfn.AGGREGATE(15,6,(ROW(ScheduleRef!$D$2:$AB$853)-ROW(ScheduleRef!$D$2)+1)/(ScheduleRef!$D$2:$D$853&lt;&gt;""),ROWS(ScheduleCompile!Q$1:Q51)),COLUMNS($A51:Q51))</f>
        <v>1</v>
      </c>
      <c r="R51" s="1">
        <f>INDEX(ScheduleRef!$D$2:$AB$853,_xlfn.AGGREGATE(15,6,(ROW(ScheduleRef!$D$2:$AB$853)-ROW(ScheduleRef!$D$2)+1)/(ScheduleRef!$D$2:$D$853&lt;&gt;""),ROWS(ScheduleCompile!R$1:R51)),COLUMNS($A51:R51))</f>
        <v>1</v>
      </c>
      <c r="S51" s="1">
        <f>INDEX(ScheduleRef!$D$2:$AB$853,_xlfn.AGGREGATE(15,6,(ROW(ScheduleRef!$D$2:$AB$853)-ROW(ScheduleRef!$D$2)+1)/(ScheduleRef!$D$2:$D$853&lt;&gt;""),ROWS(ScheduleCompile!S$1:S51)),COLUMNS($A51:S51))</f>
        <v>1</v>
      </c>
      <c r="T51" s="1">
        <f>INDEX(ScheduleRef!$D$2:$AB$853,_xlfn.AGGREGATE(15,6,(ROW(ScheduleRef!$D$2:$AB$853)-ROW(ScheduleRef!$D$2)+1)/(ScheduleRef!$D$2:$D$853&lt;&gt;""),ROWS(ScheduleCompile!T$1:T51)),COLUMNS($A51:T51))</f>
        <v>1</v>
      </c>
      <c r="U51" s="1">
        <f>INDEX(ScheduleRef!$D$2:$AB$853,_xlfn.AGGREGATE(15,6,(ROW(ScheduleRef!$D$2:$AB$853)-ROW(ScheduleRef!$D$2)+1)/(ScheduleRef!$D$2:$D$853&lt;&gt;""),ROWS(ScheduleCompile!U$1:U51)),COLUMNS($A51:U51))</f>
        <v>1</v>
      </c>
      <c r="V51" s="1">
        <f>INDEX(ScheduleRef!$D$2:$AB$853,_xlfn.AGGREGATE(15,6,(ROW(ScheduleRef!$D$2:$AB$853)-ROW(ScheduleRef!$D$2)+1)/(ScheduleRef!$D$2:$D$853&lt;&gt;""),ROWS(ScheduleCompile!V$1:V51)),COLUMNS($A51:V51))</f>
        <v>1</v>
      </c>
      <c r="W51" s="1">
        <f>INDEX(ScheduleRef!$D$2:$AB$853,_xlfn.AGGREGATE(15,6,(ROW(ScheduleRef!$D$2:$AB$853)-ROW(ScheduleRef!$D$2)+1)/(ScheduleRef!$D$2:$D$853&lt;&gt;""),ROWS(ScheduleCompile!W$1:W51)),COLUMNS($A51:W51))</f>
        <v>1</v>
      </c>
      <c r="X51" s="1">
        <f>INDEX(ScheduleRef!$D$2:$AB$853,_xlfn.AGGREGATE(15,6,(ROW(ScheduleRef!$D$2:$AB$853)-ROW(ScheduleRef!$D$2)+1)/(ScheduleRef!$D$2:$D$853&lt;&gt;""),ROWS(ScheduleCompile!X$1:X51)),COLUMNS($A51:X51))</f>
        <v>1</v>
      </c>
      <c r="Y51" s="1">
        <f>INDEX(ScheduleRef!$D$2:$AB$853,_xlfn.AGGREGATE(15,6,(ROW(ScheduleRef!$D$2:$AB$853)-ROW(ScheduleRef!$D$2)+1)/(ScheduleRef!$D$2:$D$853&lt;&gt;""),ROWS(ScheduleCompile!Y$1:Y51)),COLUMNS($A51:Y51))</f>
        <v>1</v>
      </c>
    </row>
    <row r="52" spans="1:25" x14ac:dyDescent="0.25">
      <c r="A52" s="30" t="str">
        <f>INDEX(ScheduleRef!$D$2:$AB$853,_xlfn.AGGREGATE(15,6,(ROW(ScheduleRef!$D$2:$AB$853)-ROW(ScheduleRef!$D$2)+1)/(ScheduleRef!$D$2:$D$853&lt;&gt;""),ROWS(ScheduleCompile!A$1:A52)),COLUMNS($A52:A52))</f>
        <v>DataHVACAvailSun</v>
      </c>
      <c r="B52" s="1">
        <f>INDEX(ScheduleRef!$D$2:$AB$853,_xlfn.AGGREGATE(15,6,(ROW(ScheduleRef!$D$2:$AB$853)-ROW(ScheduleRef!$D$2)+1)/(ScheduleRef!$D$2:$D$853&lt;&gt;""),ROWS(ScheduleCompile!B$1:B52)),COLUMNS($A52:B52))</f>
        <v>1</v>
      </c>
      <c r="C52" s="1">
        <f>INDEX(ScheduleRef!$D$2:$AB$853,_xlfn.AGGREGATE(15,6,(ROW(ScheduleRef!$D$2:$AB$853)-ROW(ScheduleRef!$D$2)+1)/(ScheduleRef!$D$2:$D$853&lt;&gt;""),ROWS(ScheduleCompile!C$1:C52)),COLUMNS($A52:C52))</f>
        <v>1</v>
      </c>
      <c r="D52" s="1">
        <f>INDEX(ScheduleRef!$D$2:$AB$853,_xlfn.AGGREGATE(15,6,(ROW(ScheduleRef!$D$2:$AB$853)-ROW(ScheduleRef!$D$2)+1)/(ScheduleRef!$D$2:$D$853&lt;&gt;""),ROWS(ScheduleCompile!D$1:D52)),COLUMNS($A52:D52))</f>
        <v>1</v>
      </c>
      <c r="E52" s="1">
        <f>INDEX(ScheduleRef!$D$2:$AB$853,_xlfn.AGGREGATE(15,6,(ROW(ScheduleRef!$D$2:$AB$853)-ROW(ScheduleRef!$D$2)+1)/(ScheduleRef!$D$2:$D$853&lt;&gt;""),ROWS(ScheduleCompile!E$1:E52)),COLUMNS($A52:E52))</f>
        <v>1</v>
      </c>
      <c r="F52" s="1">
        <f>INDEX(ScheduleRef!$D$2:$AB$853,_xlfn.AGGREGATE(15,6,(ROW(ScheduleRef!$D$2:$AB$853)-ROW(ScheduleRef!$D$2)+1)/(ScheduleRef!$D$2:$D$853&lt;&gt;""),ROWS(ScheduleCompile!F$1:F52)),COLUMNS($A52:F52))</f>
        <v>1</v>
      </c>
      <c r="G52" s="1">
        <f>INDEX(ScheduleRef!$D$2:$AB$853,_xlfn.AGGREGATE(15,6,(ROW(ScheduleRef!$D$2:$AB$853)-ROW(ScheduleRef!$D$2)+1)/(ScheduleRef!$D$2:$D$853&lt;&gt;""),ROWS(ScheduleCompile!G$1:G52)),COLUMNS($A52:G52))</f>
        <v>1</v>
      </c>
      <c r="H52" s="1">
        <f>INDEX(ScheduleRef!$D$2:$AB$853,_xlfn.AGGREGATE(15,6,(ROW(ScheduleRef!$D$2:$AB$853)-ROW(ScheduleRef!$D$2)+1)/(ScheduleRef!$D$2:$D$853&lt;&gt;""),ROWS(ScheduleCompile!H$1:H52)),COLUMNS($A52:H52))</f>
        <v>1</v>
      </c>
      <c r="I52" s="1">
        <f>INDEX(ScheduleRef!$D$2:$AB$853,_xlfn.AGGREGATE(15,6,(ROW(ScheduleRef!$D$2:$AB$853)-ROW(ScheduleRef!$D$2)+1)/(ScheduleRef!$D$2:$D$853&lt;&gt;""),ROWS(ScheduleCompile!I$1:I52)),COLUMNS($A52:I52))</f>
        <v>1</v>
      </c>
      <c r="J52" s="1">
        <f>INDEX(ScheduleRef!$D$2:$AB$853,_xlfn.AGGREGATE(15,6,(ROW(ScheduleRef!$D$2:$AB$853)-ROW(ScheduleRef!$D$2)+1)/(ScheduleRef!$D$2:$D$853&lt;&gt;""),ROWS(ScheduleCompile!J$1:J52)),COLUMNS($A52:J52))</f>
        <v>1</v>
      </c>
      <c r="K52" s="1">
        <f>INDEX(ScheduleRef!$D$2:$AB$853,_xlfn.AGGREGATE(15,6,(ROW(ScheduleRef!$D$2:$AB$853)-ROW(ScheduleRef!$D$2)+1)/(ScheduleRef!$D$2:$D$853&lt;&gt;""),ROWS(ScheduleCompile!K$1:K52)),COLUMNS($A52:K52))</f>
        <v>1</v>
      </c>
      <c r="L52" s="1">
        <f>INDEX(ScheduleRef!$D$2:$AB$853,_xlfn.AGGREGATE(15,6,(ROW(ScheduleRef!$D$2:$AB$853)-ROW(ScheduleRef!$D$2)+1)/(ScheduleRef!$D$2:$D$853&lt;&gt;""),ROWS(ScheduleCompile!L$1:L52)),COLUMNS($A52:L52))</f>
        <v>1</v>
      </c>
      <c r="M52" s="1">
        <f>INDEX(ScheduleRef!$D$2:$AB$853,_xlfn.AGGREGATE(15,6,(ROW(ScheduleRef!$D$2:$AB$853)-ROW(ScheduleRef!$D$2)+1)/(ScheduleRef!$D$2:$D$853&lt;&gt;""),ROWS(ScheduleCompile!M$1:M52)),COLUMNS($A52:M52))</f>
        <v>1</v>
      </c>
      <c r="N52" s="1">
        <f>INDEX(ScheduleRef!$D$2:$AB$853,_xlfn.AGGREGATE(15,6,(ROW(ScheduleRef!$D$2:$AB$853)-ROW(ScheduleRef!$D$2)+1)/(ScheduleRef!$D$2:$D$853&lt;&gt;""),ROWS(ScheduleCompile!N$1:N52)),COLUMNS($A52:N52))</f>
        <v>1</v>
      </c>
      <c r="O52" s="1">
        <f>INDEX(ScheduleRef!$D$2:$AB$853,_xlfn.AGGREGATE(15,6,(ROW(ScheduleRef!$D$2:$AB$853)-ROW(ScheduleRef!$D$2)+1)/(ScheduleRef!$D$2:$D$853&lt;&gt;""),ROWS(ScheduleCompile!O$1:O52)),COLUMNS($A52:O52))</f>
        <v>1</v>
      </c>
      <c r="P52" s="1">
        <f>INDEX(ScheduleRef!$D$2:$AB$853,_xlfn.AGGREGATE(15,6,(ROW(ScheduleRef!$D$2:$AB$853)-ROW(ScheduleRef!$D$2)+1)/(ScheduleRef!$D$2:$D$853&lt;&gt;""),ROWS(ScheduleCompile!P$1:P52)),COLUMNS($A52:P52))</f>
        <v>1</v>
      </c>
      <c r="Q52" s="1">
        <f>INDEX(ScheduleRef!$D$2:$AB$853,_xlfn.AGGREGATE(15,6,(ROW(ScheduleRef!$D$2:$AB$853)-ROW(ScheduleRef!$D$2)+1)/(ScheduleRef!$D$2:$D$853&lt;&gt;""),ROWS(ScheduleCompile!Q$1:Q52)),COLUMNS($A52:Q52))</f>
        <v>1</v>
      </c>
      <c r="R52" s="1">
        <f>INDEX(ScheduleRef!$D$2:$AB$853,_xlfn.AGGREGATE(15,6,(ROW(ScheduleRef!$D$2:$AB$853)-ROW(ScheduleRef!$D$2)+1)/(ScheduleRef!$D$2:$D$853&lt;&gt;""),ROWS(ScheduleCompile!R$1:R52)),COLUMNS($A52:R52))</f>
        <v>1</v>
      </c>
      <c r="S52" s="1">
        <f>INDEX(ScheduleRef!$D$2:$AB$853,_xlfn.AGGREGATE(15,6,(ROW(ScheduleRef!$D$2:$AB$853)-ROW(ScheduleRef!$D$2)+1)/(ScheduleRef!$D$2:$D$853&lt;&gt;""),ROWS(ScheduleCompile!S$1:S52)),COLUMNS($A52:S52))</f>
        <v>1</v>
      </c>
      <c r="T52" s="1">
        <f>INDEX(ScheduleRef!$D$2:$AB$853,_xlfn.AGGREGATE(15,6,(ROW(ScheduleRef!$D$2:$AB$853)-ROW(ScheduleRef!$D$2)+1)/(ScheduleRef!$D$2:$D$853&lt;&gt;""),ROWS(ScheduleCompile!T$1:T52)),COLUMNS($A52:T52))</f>
        <v>1</v>
      </c>
      <c r="U52" s="1">
        <f>INDEX(ScheduleRef!$D$2:$AB$853,_xlfn.AGGREGATE(15,6,(ROW(ScheduleRef!$D$2:$AB$853)-ROW(ScheduleRef!$D$2)+1)/(ScheduleRef!$D$2:$D$853&lt;&gt;""),ROWS(ScheduleCompile!U$1:U52)),COLUMNS($A52:U52))</f>
        <v>1</v>
      </c>
      <c r="V52" s="1">
        <f>INDEX(ScheduleRef!$D$2:$AB$853,_xlfn.AGGREGATE(15,6,(ROW(ScheduleRef!$D$2:$AB$853)-ROW(ScheduleRef!$D$2)+1)/(ScheduleRef!$D$2:$D$853&lt;&gt;""),ROWS(ScheduleCompile!V$1:V52)),COLUMNS($A52:V52))</f>
        <v>1</v>
      </c>
      <c r="W52" s="1">
        <f>INDEX(ScheduleRef!$D$2:$AB$853,_xlfn.AGGREGATE(15,6,(ROW(ScheduleRef!$D$2:$AB$853)-ROW(ScheduleRef!$D$2)+1)/(ScheduleRef!$D$2:$D$853&lt;&gt;""),ROWS(ScheduleCompile!W$1:W52)),COLUMNS($A52:W52))</f>
        <v>1</v>
      </c>
      <c r="X52" s="1">
        <f>INDEX(ScheduleRef!$D$2:$AB$853,_xlfn.AGGREGATE(15,6,(ROW(ScheduleRef!$D$2:$AB$853)-ROW(ScheduleRef!$D$2)+1)/(ScheduleRef!$D$2:$D$853&lt;&gt;""),ROWS(ScheduleCompile!X$1:X52)),COLUMNS($A52:X52))</f>
        <v>1</v>
      </c>
      <c r="Y52" s="1">
        <f>INDEX(ScheduleRef!$D$2:$AB$853,_xlfn.AGGREGATE(15,6,(ROW(ScheduleRef!$D$2:$AB$853)-ROW(ScheduleRef!$D$2)+1)/(ScheduleRef!$D$2:$D$853&lt;&gt;""),ROWS(ScheduleCompile!Y$1:Y52)),COLUMNS($A52:Y52))</f>
        <v>1</v>
      </c>
    </row>
    <row r="53" spans="1:25" x14ac:dyDescent="0.25">
      <c r="A53" s="30" t="str">
        <f>INDEX(ScheduleRef!$D$2:$AB$853,_xlfn.AGGREGATE(15,6,(ROW(ScheduleRef!$D$2:$AB$853)-ROW(ScheduleRef!$D$2)+1)/(ScheduleRef!$D$2:$D$853&lt;&gt;""),ROWS(ScheduleCompile!A$1:A53)),COLUMNS($A53:A53))</f>
        <v>DataServiceHotWaterWD</v>
      </c>
      <c r="B53" s="1">
        <f>INDEX(ScheduleRef!$D$2:$AB$853,_xlfn.AGGREGATE(15,6,(ROW(ScheduleRef!$D$2:$AB$853)-ROW(ScheduleRef!$D$2)+1)/(ScheduleRef!$D$2:$D$853&lt;&gt;""),ROWS(ScheduleCompile!B$1:B53)),COLUMNS($A53:B53))</f>
        <v>0</v>
      </c>
      <c r="C53" s="1">
        <f>INDEX(ScheduleRef!$D$2:$AB$853,_xlfn.AGGREGATE(15,6,(ROW(ScheduleRef!$D$2:$AB$853)-ROW(ScheduleRef!$D$2)+1)/(ScheduleRef!$D$2:$D$853&lt;&gt;""),ROWS(ScheduleCompile!C$1:C53)),COLUMNS($A53:C53))</f>
        <v>0</v>
      </c>
      <c r="D53" s="1">
        <f>INDEX(ScheduleRef!$D$2:$AB$853,_xlfn.AGGREGATE(15,6,(ROW(ScheduleRef!$D$2:$AB$853)-ROW(ScheduleRef!$D$2)+1)/(ScheduleRef!$D$2:$D$853&lt;&gt;""),ROWS(ScheduleCompile!D$1:D53)),COLUMNS($A53:D53))</f>
        <v>0</v>
      </c>
      <c r="E53" s="1">
        <f>INDEX(ScheduleRef!$D$2:$AB$853,_xlfn.AGGREGATE(15,6,(ROW(ScheduleRef!$D$2:$AB$853)-ROW(ScheduleRef!$D$2)+1)/(ScheduleRef!$D$2:$D$853&lt;&gt;""),ROWS(ScheduleCompile!E$1:E53)),COLUMNS($A53:E53))</f>
        <v>0</v>
      </c>
      <c r="F53" s="1">
        <f>INDEX(ScheduleRef!$D$2:$AB$853,_xlfn.AGGREGATE(15,6,(ROW(ScheduleRef!$D$2:$AB$853)-ROW(ScheduleRef!$D$2)+1)/(ScheduleRef!$D$2:$D$853&lt;&gt;""),ROWS(ScheduleCompile!F$1:F53)),COLUMNS($A53:F53))</f>
        <v>0.1</v>
      </c>
      <c r="G53" s="1">
        <f>INDEX(ScheduleRef!$D$2:$AB$853,_xlfn.AGGREGATE(15,6,(ROW(ScheduleRef!$D$2:$AB$853)-ROW(ScheduleRef!$D$2)+1)/(ScheduleRef!$D$2:$D$853&lt;&gt;""),ROWS(ScheduleCompile!G$1:G53)),COLUMNS($A53:G53))</f>
        <v>0.1</v>
      </c>
      <c r="H53" s="1">
        <f>INDEX(ScheduleRef!$D$2:$AB$853,_xlfn.AGGREGATE(15,6,(ROW(ScheduleRef!$D$2:$AB$853)-ROW(ScheduleRef!$D$2)+1)/(ScheduleRef!$D$2:$D$853&lt;&gt;""),ROWS(ScheduleCompile!H$1:H53)),COLUMNS($A53:H53))</f>
        <v>0.5</v>
      </c>
      <c r="I53" s="1">
        <f>INDEX(ScheduleRef!$D$2:$AB$853,_xlfn.AGGREGATE(15,6,(ROW(ScheduleRef!$D$2:$AB$853)-ROW(ScheduleRef!$D$2)+1)/(ScheduleRef!$D$2:$D$853&lt;&gt;""),ROWS(ScheduleCompile!I$1:I53)),COLUMNS($A53:I53))</f>
        <v>0.5</v>
      </c>
      <c r="J53" s="1">
        <f>INDEX(ScheduleRef!$D$2:$AB$853,_xlfn.AGGREGATE(15,6,(ROW(ScheduleRef!$D$2:$AB$853)-ROW(ScheduleRef!$D$2)+1)/(ScheduleRef!$D$2:$D$853&lt;&gt;""),ROWS(ScheduleCompile!J$1:J53)),COLUMNS($A53:J53))</f>
        <v>0.5</v>
      </c>
      <c r="K53" s="1">
        <f>INDEX(ScheduleRef!$D$2:$AB$853,_xlfn.AGGREGATE(15,6,(ROW(ScheduleRef!$D$2:$AB$853)-ROW(ScheduleRef!$D$2)+1)/(ScheduleRef!$D$2:$D$853&lt;&gt;""),ROWS(ScheduleCompile!K$1:K53)),COLUMNS($A53:K53))</f>
        <v>0.5</v>
      </c>
      <c r="L53" s="1">
        <f>INDEX(ScheduleRef!$D$2:$AB$853,_xlfn.AGGREGATE(15,6,(ROW(ScheduleRef!$D$2:$AB$853)-ROW(ScheduleRef!$D$2)+1)/(ScheduleRef!$D$2:$D$853&lt;&gt;""),ROWS(ScheduleCompile!L$1:L53)),COLUMNS($A53:L53))</f>
        <v>0.7</v>
      </c>
      <c r="M53" s="1">
        <f>INDEX(ScheduleRef!$D$2:$AB$853,_xlfn.AGGREGATE(15,6,(ROW(ScheduleRef!$D$2:$AB$853)-ROW(ScheduleRef!$D$2)+1)/(ScheduleRef!$D$2:$D$853&lt;&gt;""),ROWS(ScheduleCompile!M$1:M53)),COLUMNS($A53:M53))</f>
        <v>0.9</v>
      </c>
      <c r="N53" s="1">
        <f>INDEX(ScheduleRef!$D$2:$AB$853,_xlfn.AGGREGATE(15,6,(ROW(ScheduleRef!$D$2:$AB$853)-ROW(ScheduleRef!$D$2)+1)/(ScheduleRef!$D$2:$D$853&lt;&gt;""),ROWS(ScheduleCompile!N$1:N53)),COLUMNS($A53:N53))</f>
        <v>0.9</v>
      </c>
      <c r="O53" s="1">
        <f>INDEX(ScheduleRef!$D$2:$AB$853,_xlfn.AGGREGATE(15,6,(ROW(ScheduleRef!$D$2:$AB$853)-ROW(ScheduleRef!$D$2)+1)/(ScheduleRef!$D$2:$D$853&lt;&gt;""),ROWS(ScheduleCompile!O$1:O53)),COLUMNS($A53:O53))</f>
        <v>0.5</v>
      </c>
      <c r="P53" s="1">
        <f>INDEX(ScheduleRef!$D$2:$AB$853,_xlfn.AGGREGATE(15,6,(ROW(ScheduleRef!$D$2:$AB$853)-ROW(ScheduleRef!$D$2)+1)/(ScheduleRef!$D$2:$D$853&lt;&gt;""),ROWS(ScheduleCompile!P$1:P53)),COLUMNS($A53:P53))</f>
        <v>0.5</v>
      </c>
      <c r="Q53" s="1">
        <f>INDEX(ScheduleRef!$D$2:$AB$853,_xlfn.AGGREGATE(15,6,(ROW(ScheduleRef!$D$2:$AB$853)-ROW(ScheduleRef!$D$2)+1)/(ScheduleRef!$D$2:$D$853&lt;&gt;""),ROWS(ScheduleCompile!Q$1:Q53)),COLUMNS($A53:Q53))</f>
        <v>0.7</v>
      </c>
      <c r="R53" s="1">
        <f>INDEX(ScheduleRef!$D$2:$AB$853,_xlfn.AGGREGATE(15,6,(ROW(ScheduleRef!$D$2:$AB$853)-ROW(ScheduleRef!$D$2)+1)/(ScheduleRef!$D$2:$D$853&lt;&gt;""),ROWS(ScheduleCompile!R$1:R53)),COLUMNS($A53:R53))</f>
        <v>0.5</v>
      </c>
      <c r="S53" s="1">
        <f>INDEX(ScheduleRef!$D$2:$AB$853,_xlfn.AGGREGATE(15,6,(ROW(ScheduleRef!$D$2:$AB$853)-ROW(ScheduleRef!$D$2)+1)/(ScheduleRef!$D$2:$D$853&lt;&gt;""),ROWS(ScheduleCompile!S$1:S53)),COLUMNS($A53:S53))</f>
        <v>0.5</v>
      </c>
      <c r="T53" s="1">
        <f>INDEX(ScheduleRef!$D$2:$AB$853,_xlfn.AGGREGATE(15,6,(ROW(ScheduleRef!$D$2:$AB$853)-ROW(ScheduleRef!$D$2)+1)/(ScheduleRef!$D$2:$D$853&lt;&gt;""),ROWS(ScheduleCompile!T$1:T53)),COLUMNS($A53:T53))</f>
        <v>0.5</v>
      </c>
      <c r="U53" s="1">
        <f>INDEX(ScheduleRef!$D$2:$AB$853,_xlfn.AGGREGATE(15,6,(ROW(ScheduleRef!$D$2:$AB$853)-ROW(ScheduleRef!$D$2)+1)/(ScheduleRef!$D$2:$D$853&lt;&gt;""),ROWS(ScheduleCompile!U$1:U53)),COLUMNS($A53:U53))</f>
        <v>0.1</v>
      </c>
      <c r="V53" s="1">
        <f>INDEX(ScheduleRef!$D$2:$AB$853,_xlfn.AGGREGATE(15,6,(ROW(ScheduleRef!$D$2:$AB$853)-ROW(ScheduleRef!$D$2)+1)/(ScheduleRef!$D$2:$D$853&lt;&gt;""),ROWS(ScheduleCompile!V$1:V53)),COLUMNS($A53:V53))</f>
        <v>0.1</v>
      </c>
      <c r="W53" s="1">
        <f>INDEX(ScheduleRef!$D$2:$AB$853,_xlfn.AGGREGATE(15,6,(ROW(ScheduleRef!$D$2:$AB$853)-ROW(ScheduleRef!$D$2)+1)/(ScheduleRef!$D$2:$D$853&lt;&gt;""),ROWS(ScheduleCompile!W$1:W53)),COLUMNS($A53:W53))</f>
        <v>0.1</v>
      </c>
      <c r="X53" s="1">
        <f>INDEX(ScheduleRef!$D$2:$AB$853,_xlfn.AGGREGATE(15,6,(ROW(ScheduleRef!$D$2:$AB$853)-ROW(ScheduleRef!$D$2)+1)/(ScheduleRef!$D$2:$D$853&lt;&gt;""),ROWS(ScheduleCompile!X$1:X53)),COLUMNS($A53:X53))</f>
        <v>0.1</v>
      </c>
      <c r="Y53" s="1">
        <f>INDEX(ScheduleRef!$D$2:$AB$853,_xlfn.AGGREGATE(15,6,(ROW(ScheduleRef!$D$2:$AB$853)-ROW(ScheduleRef!$D$2)+1)/(ScheduleRef!$D$2:$D$853&lt;&gt;""),ROWS(ScheduleCompile!Y$1:Y53)),COLUMNS($A53:Y53))</f>
        <v>0</v>
      </c>
    </row>
    <row r="54" spans="1:25" x14ac:dyDescent="0.25">
      <c r="A54" s="30" t="str">
        <f>INDEX(ScheduleRef!$D$2:$AB$853,_xlfn.AGGREGATE(15,6,(ROW(ScheduleRef!$D$2:$AB$853)-ROW(ScheduleRef!$D$2)+1)/(ScheduleRef!$D$2:$D$853&lt;&gt;""),ROWS(ScheduleCompile!A$1:A54)),COLUMNS($A54:A54))</f>
        <v>DataServiceHotWaterSat</v>
      </c>
      <c r="B54" s="1">
        <f>INDEX(ScheduleRef!$D$2:$AB$853,_xlfn.AGGREGATE(15,6,(ROW(ScheduleRef!$D$2:$AB$853)-ROW(ScheduleRef!$D$2)+1)/(ScheduleRef!$D$2:$D$853&lt;&gt;""),ROWS(ScheduleCompile!B$1:B54)),COLUMNS($A54:B54))</f>
        <v>0</v>
      </c>
      <c r="C54" s="1">
        <f>INDEX(ScheduleRef!$D$2:$AB$853,_xlfn.AGGREGATE(15,6,(ROW(ScheduleRef!$D$2:$AB$853)-ROW(ScheduleRef!$D$2)+1)/(ScheduleRef!$D$2:$D$853&lt;&gt;""),ROWS(ScheduleCompile!C$1:C54)),COLUMNS($A54:C54))</f>
        <v>0</v>
      </c>
      <c r="D54" s="1">
        <f>INDEX(ScheduleRef!$D$2:$AB$853,_xlfn.AGGREGATE(15,6,(ROW(ScheduleRef!$D$2:$AB$853)-ROW(ScheduleRef!$D$2)+1)/(ScheduleRef!$D$2:$D$853&lt;&gt;""),ROWS(ScheduleCompile!D$1:D54)),COLUMNS($A54:D54))</f>
        <v>0</v>
      </c>
      <c r="E54" s="1">
        <f>INDEX(ScheduleRef!$D$2:$AB$853,_xlfn.AGGREGATE(15,6,(ROW(ScheduleRef!$D$2:$AB$853)-ROW(ScheduleRef!$D$2)+1)/(ScheduleRef!$D$2:$D$853&lt;&gt;""),ROWS(ScheduleCompile!E$1:E54)),COLUMNS($A54:E54))</f>
        <v>0</v>
      </c>
      <c r="F54" s="1">
        <f>INDEX(ScheduleRef!$D$2:$AB$853,_xlfn.AGGREGATE(15,6,(ROW(ScheduleRef!$D$2:$AB$853)-ROW(ScheduleRef!$D$2)+1)/(ScheduleRef!$D$2:$D$853&lt;&gt;""),ROWS(ScheduleCompile!F$1:F54)),COLUMNS($A54:F54))</f>
        <v>0</v>
      </c>
      <c r="G54" s="1">
        <f>INDEX(ScheduleRef!$D$2:$AB$853,_xlfn.AGGREGATE(15,6,(ROW(ScheduleRef!$D$2:$AB$853)-ROW(ScheduleRef!$D$2)+1)/(ScheduleRef!$D$2:$D$853&lt;&gt;""),ROWS(ScheduleCompile!G$1:G54)),COLUMNS($A54:G54))</f>
        <v>0</v>
      </c>
      <c r="H54" s="1">
        <f>INDEX(ScheduleRef!$D$2:$AB$853,_xlfn.AGGREGATE(15,6,(ROW(ScheduleRef!$D$2:$AB$853)-ROW(ScheduleRef!$D$2)+1)/(ScheduleRef!$D$2:$D$853&lt;&gt;""),ROWS(ScheduleCompile!H$1:H54)),COLUMNS($A54:H54))</f>
        <v>0</v>
      </c>
      <c r="I54" s="1">
        <f>INDEX(ScheduleRef!$D$2:$AB$853,_xlfn.AGGREGATE(15,6,(ROW(ScheduleRef!$D$2:$AB$853)-ROW(ScheduleRef!$D$2)+1)/(ScheduleRef!$D$2:$D$853&lt;&gt;""),ROWS(ScheduleCompile!I$1:I54)),COLUMNS($A54:I54))</f>
        <v>0</v>
      </c>
      <c r="J54" s="1">
        <f>INDEX(ScheduleRef!$D$2:$AB$853,_xlfn.AGGREGATE(15,6,(ROW(ScheduleRef!$D$2:$AB$853)-ROW(ScheduleRef!$D$2)+1)/(ScheduleRef!$D$2:$D$853&lt;&gt;""),ROWS(ScheduleCompile!J$1:J54)),COLUMNS($A54:J54))</f>
        <v>0</v>
      </c>
      <c r="K54" s="1">
        <f>INDEX(ScheduleRef!$D$2:$AB$853,_xlfn.AGGREGATE(15,6,(ROW(ScheduleRef!$D$2:$AB$853)-ROW(ScheduleRef!$D$2)+1)/(ScheduleRef!$D$2:$D$853&lt;&gt;""),ROWS(ScheduleCompile!K$1:K54)),COLUMNS($A54:K54))</f>
        <v>0</v>
      </c>
      <c r="L54" s="1">
        <f>INDEX(ScheduleRef!$D$2:$AB$853,_xlfn.AGGREGATE(15,6,(ROW(ScheduleRef!$D$2:$AB$853)-ROW(ScheduleRef!$D$2)+1)/(ScheduleRef!$D$2:$D$853&lt;&gt;""),ROWS(ScheduleCompile!L$1:L54)),COLUMNS($A54:L54))</f>
        <v>0</v>
      </c>
      <c r="M54" s="1">
        <f>INDEX(ScheduleRef!$D$2:$AB$853,_xlfn.AGGREGATE(15,6,(ROW(ScheduleRef!$D$2:$AB$853)-ROW(ScheduleRef!$D$2)+1)/(ScheduleRef!$D$2:$D$853&lt;&gt;""),ROWS(ScheduleCompile!M$1:M54)),COLUMNS($A54:M54))</f>
        <v>0</v>
      </c>
      <c r="N54" s="1">
        <f>INDEX(ScheduleRef!$D$2:$AB$853,_xlfn.AGGREGATE(15,6,(ROW(ScheduleRef!$D$2:$AB$853)-ROW(ScheduleRef!$D$2)+1)/(ScheduleRef!$D$2:$D$853&lt;&gt;""),ROWS(ScheduleCompile!N$1:N54)),COLUMNS($A54:N54))</f>
        <v>0</v>
      </c>
      <c r="O54" s="1">
        <f>INDEX(ScheduleRef!$D$2:$AB$853,_xlfn.AGGREGATE(15,6,(ROW(ScheduleRef!$D$2:$AB$853)-ROW(ScheduleRef!$D$2)+1)/(ScheduleRef!$D$2:$D$853&lt;&gt;""),ROWS(ScheduleCompile!O$1:O54)),COLUMNS($A54:O54))</f>
        <v>0</v>
      </c>
      <c r="P54" s="1">
        <f>INDEX(ScheduleRef!$D$2:$AB$853,_xlfn.AGGREGATE(15,6,(ROW(ScheduleRef!$D$2:$AB$853)-ROW(ScheduleRef!$D$2)+1)/(ScheduleRef!$D$2:$D$853&lt;&gt;""),ROWS(ScheduleCompile!P$1:P54)),COLUMNS($A54:P54))</f>
        <v>0</v>
      </c>
      <c r="Q54" s="1">
        <f>INDEX(ScheduleRef!$D$2:$AB$853,_xlfn.AGGREGATE(15,6,(ROW(ScheduleRef!$D$2:$AB$853)-ROW(ScheduleRef!$D$2)+1)/(ScheduleRef!$D$2:$D$853&lt;&gt;""),ROWS(ScheduleCompile!Q$1:Q54)),COLUMNS($A54:Q54))</f>
        <v>0</v>
      </c>
      <c r="R54" s="1">
        <f>INDEX(ScheduleRef!$D$2:$AB$853,_xlfn.AGGREGATE(15,6,(ROW(ScheduleRef!$D$2:$AB$853)-ROW(ScheduleRef!$D$2)+1)/(ScheduleRef!$D$2:$D$853&lt;&gt;""),ROWS(ScheduleCompile!R$1:R54)),COLUMNS($A54:R54))</f>
        <v>0</v>
      </c>
      <c r="S54" s="1">
        <f>INDEX(ScheduleRef!$D$2:$AB$853,_xlfn.AGGREGATE(15,6,(ROW(ScheduleRef!$D$2:$AB$853)-ROW(ScheduleRef!$D$2)+1)/(ScheduleRef!$D$2:$D$853&lt;&gt;""),ROWS(ScheduleCompile!S$1:S54)),COLUMNS($A54:S54))</f>
        <v>0</v>
      </c>
      <c r="T54" s="1">
        <f>INDEX(ScheduleRef!$D$2:$AB$853,_xlfn.AGGREGATE(15,6,(ROW(ScheduleRef!$D$2:$AB$853)-ROW(ScheduleRef!$D$2)+1)/(ScheduleRef!$D$2:$D$853&lt;&gt;""),ROWS(ScheduleCompile!T$1:T54)),COLUMNS($A54:T54))</f>
        <v>0</v>
      </c>
      <c r="U54" s="1">
        <f>INDEX(ScheduleRef!$D$2:$AB$853,_xlfn.AGGREGATE(15,6,(ROW(ScheduleRef!$D$2:$AB$853)-ROW(ScheduleRef!$D$2)+1)/(ScheduleRef!$D$2:$D$853&lt;&gt;""),ROWS(ScheduleCompile!U$1:U54)),COLUMNS($A54:U54))</f>
        <v>0</v>
      </c>
      <c r="V54" s="1">
        <f>INDEX(ScheduleRef!$D$2:$AB$853,_xlfn.AGGREGATE(15,6,(ROW(ScheduleRef!$D$2:$AB$853)-ROW(ScheduleRef!$D$2)+1)/(ScheduleRef!$D$2:$D$853&lt;&gt;""),ROWS(ScheduleCompile!V$1:V54)),COLUMNS($A54:V54))</f>
        <v>0</v>
      </c>
      <c r="W54" s="1">
        <f>INDEX(ScheduleRef!$D$2:$AB$853,_xlfn.AGGREGATE(15,6,(ROW(ScheduleRef!$D$2:$AB$853)-ROW(ScheduleRef!$D$2)+1)/(ScheduleRef!$D$2:$D$853&lt;&gt;""),ROWS(ScheduleCompile!W$1:W54)),COLUMNS($A54:W54))</f>
        <v>0</v>
      </c>
      <c r="X54" s="1">
        <f>INDEX(ScheduleRef!$D$2:$AB$853,_xlfn.AGGREGATE(15,6,(ROW(ScheduleRef!$D$2:$AB$853)-ROW(ScheduleRef!$D$2)+1)/(ScheduleRef!$D$2:$D$853&lt;&gt;""),ROWS(ScheduleCompile!X$1:X54)),COLUMNS($A54:X54))</f>
        <v>0</v>
      </c>
      <c r="Y54" s="1">
        <f>INDEX(ScheduleRef!$D$2:$AB$853,_xlfn.AGGREGATE(15,6,(ROW(ScheduleRef!$D$2:$AB$853)-ROW(ScheduleRef!$D$2)+1)/(ScheduleRef!$D$2:$D$853&lt;&gt;""),ROWS(ScheduleCompile!Y$1:Y54)),COLUMNS($A54:Y54))</f>
        <v>0</v>
      </c>
    </row>
    <row r="55" spans="1:25" x14ac:dyDescent="0.25">
      <c r="A55" s="30" t="str">
        <f>INDEX(ScheduleRef!$D$2:$AB$853,_xlfn.AGGREGATE(15,6,(ROW(ScheduleRef!$D$2:$AB$853)-ROW(ScheduleRef!$D$2)+1)/(ScheduleRef!$D$2:$D$853&lt;&gt;""),ROWS(ScheduleCompile!A$1:A55)),COLUMNS($A55:A55))</f>
        <v>DataServiceHotWaterSun</v>
      </c>
      <c r="B55" s="1">
        <f>INDEX(ScheduleRef!$D$2:$AB$853,_xlfn.AGGREGATE(15,6,(ROW(ScheduleRef!$D$2:$AB$853)-ROW(ScheduleRef!$D$2)+1)/(ScheduleRef!$D$2:$D$853&lt;&gt;""),ROWS(ScheduleCompile!B$1:B55)),COLUMNS($A55:B55))</f>
        <v>0</v>
      </c>
      <c r="C55" s="1">
        <f>INDEX(ScheduleRef!$D$2:$AB$853,_xlfn.AGGREGATE(15,6,(ROW(ScheduleRef!$D$2:$AB$853)-ROW(ScheduleRef!$D$2)+1)/(ScheduleRef!$D$2:$D$853&lt;&gt;""),ROWS(ScheduleCompile!C$1:C55)),COLUMNS($A55:C55))</f>
        <v>0</v>
      </c>
      <c r="D55" s="1">
        <f>INDEX(ScheduleRef!$D$2:$AB$853,_xlfn.AGGREGATE(15,6,(ROW(ScheduleRef!$D$2:$AB$853)-ROW(ScheduleRef!$D$2)+1)/(ScheduleRef!$D$2:$D$853&lt;&gt;""),ROWS(ScheduleCompile!D$1:D55)),COLUMNS($A55:D55))</f>
        <v>0</v>
      </c>
      <c r="E55" s="1">
        <f>INDEX(ScheduleRef!$D$2:$AB$853,_xlfn.AGGREGATE(15,6,(ROW(ScheduleRef!$D$2:$AB$853)-ROW(ScheduleRef!$D$2)+1)/(ScheduleRef!$D$2:$D$853&lt;&gt;""),ROWS(ScheduleCompile!E$1:E55)),COLUMNS($A55:E55))</f>
        <v>0</v>
      </c>
      <c r="F55" s="1">
        <f>INDEX(ScheduleRef!$D$2:$AB$853,_xlfn.AGGREGATE(15,6,(ROW(ScheduleRef!$D$2:$AB$853)-ROW(ScheduleRef!$D$2)+1)/(ScheduleRef!$D$2:$D$853&lt;&gt;""),ROWS(ScheduleCompile!F$1:F55)),COLUMNS($A55:F55))</f>
        <v>0</v>
      </c>
      <c r="G55" s="1">
        <f>INDEX(ScheduleRef!$D$2:$AB$853,_xlfn.AGGREGATE(15,6,(ROW(ScheduleRef!$D$2:$AB$853)-ROW(ScheduleRef!$D$2)+1)/(ScheduleRef!$D$2:$D$853&lt;&gt;""),ROWS(ScheduleCompile!G$1:G55)),COLUMNS($A55:G55))</f>
        <v>0</v>
      </c>
      <c r="H55" s="1">
        <f>INDEX(ScheduleRef!$D$2:$AB$853,_xlfn.AGGREGATE(15,6,(ROW(ScheduleRef!$D$2:$AB$853)-ROW(ScheduleRef!$D$2)+1)/(ScheduleRef!$D$2:$D$853&lt;&gt;""),ROWS(ScheduleCompile!H$1:H55)),COLUMNS($A55:H55))</f>
        <v>0</v>
      </c>
      <c r="I55" s="1">
        <f>INDEX(ScheduleRef!$D$2:$AB$853,_xlfn.AGGREGATE(15,6,(ROW(ScheduleRef!$D$2:$AB$853)-ROW(ScheduleRef!$D$2)+1)/(ScheduleRef!$D$2:$D$853&lt;&gt;""),ROWS(ScheduleCompile!I$1:I55)),COLUMNS($A55:I55))</f>
        <v>0</v>
      </c>
      <c r="J55" s="1">
        <f>INDEX(ScheduleRef!$D$2:$AB$853,_xlfn.AGGREGATE(15,6,(ROW(ScheduleRef!$D$2:$AB$853)-ROW(ScheduleRef!$D$2)+1)/(ScheduleRef!$D$2:$D$853&lt;&gt;""),ROWS(ScheduleCompile!J$1:J55)),COLUMNS($A55:J55))</f>
        <v>0</v>
      </c>
      <c r="K55" s="1">
        <f>INDEX(ScheduleRef!$D$2:$AB$853,_xlfn.AGGREGATE(15,6,(ROW(ScheduleRef!$D$2:$AB$853)-ROW(ScheduleRef!$D$2)+1)/(ScheduleRef!$D$2:$D$853&lt;&gt;""),ROWS(ScheduleCompile!K$1:K55)),COLUMNS($A55:K55))</f>
        <v>0</v>
      </c>
      <c r="L55" s="1">
        <f>INDEX(ScheduleRef!$D$2:$AB$853,_xlfn.AGGREGATE(15,6,(ROW(ScheduleRef!$D$2:$AB$853)-ROW(ScheduleRef!$D$2)+1)/(ScheduleRef!$D$2:$D$853&lt;&gt;""),ROWS(ScheduleCompile!L$1:L55)),COLUMNS($A55:L55))</f>
        <v>0</v>
      </c>
      <c r="M55" s="1">
        <f>INDEX(ScheduleRef!$D$2:$AB$853,_xlfn.AGGREGATE(15,6,(ROW(ScheduleRef!$D$2:$AB$853)-ROW(ScheduleRef!$D$2)+1)/(ScheduleRef!$D$2:$D$853&lt;&gt;""),ROWS(ScheduleCompile!M$1:M55)),COLUMNS($A55:M55))</f>
        <v>0</v>
      </c>
      <c r="N55" s="1">
        <f>INDEX(ScheduleRef!$D$2:$AB$853,_xlfn.AGGREGATE(15,6,(ROW(ScheduleRef!$D$2:$AB$853)-ROW(ScheduleRef!$D$2)+1)/(ScheduleRef!$D$2:$D$853&lt;&gt;""),ROWS(ScheduleCompile!N$1:N55)),COLUMNS($A55:N55))</f>
        <v>0</v>
      </c>
      <c r="O55" s="1">
        <f>INDEX(ScheduleRef!$D$2:$AB$853,_xlfn.AGGREGATE(15,6,(ROW(ScheduleRef!$D$2:$AB$853)-ROW(ScheduleRef!$D$2)+1)/(ScheduleRef!$D$2:$D$853&lt;&gt;""),ROWS(ScheduleCompile!O$1:O55)),COLUMNS($A55:O55))</f>
        <v>0</v>
      </c>
      <c r="P55" s="1">
        <f>INDEX(ScheduleRef!$D$2:$AB$853,_xlfn.AGGREGATE(15,6,(ROW(ScheduleRef!$D$2:$AB$853)-ROW(ScheduleRef!$D$2)+1)/(ScheduleRef!$D$2:$D$853&lt;&gt;""),ROWS(ScheduleCompile!P$1:P55)),COLUMNS($A55:P55))</f>
        <v>0</v>
      </c>
      <c r="Q55" s="1">
        <f>INDEX(ScheduleRef!$D$2:$AB$853,_xlfn.AGGREGATE(15,6,(ROW(ScheduleRef!$D$2:$AB$853)-ROW(ScheduleRef!$D$2)+1)/(ScheduleRef!$D$2:$D$853&lt;&gt;""),ROWS(ScheduleCompile!Q$1:Q55)),COLUMNS($A55:Q55))</f>
        <v>0</v>
      </c>
      <c r="R55" s="1">
        <f>INDEX(ScheduleRef!$D$2:$AB$853,_xlfn.AGGREGATE(15,6,(ROW(ScheduleRef!$D$2:$AB$853)-ROW(ScheduleRef!$D$2)+1)/(ScheduleRef!$D$2:$D$853&lt;&gt;""),ROWS(ScheduleCompile!R$1:R55)),COLUMNS($A55:R55))</f>
        <v>0</v>
      </c>
      <c r="S55" s="1">
        <f>INDEX(ScheduleRef!$D$2:$AB$853,_xlfn.AGGREGATE(15,6,(ROW(ScheduleRef!$D$2:$AB$853)-ROW(ScheduleRef!$D$2)+1)/(ScheduleRef!$D$2:$D$853&lt;&gt;""),ROWS(ScheduleCompile!S$1:S55)),COLUMNS($A55:S55))</f>
        <v>0</v>
      </c>
      <c r="T55" s="1">
        <f>INDEX(ScheduleRef!$D$2:$AB$853,_xlfn.AGGREGATE(15,6,(ROW(ScheduleRef!$D$2:$AB$853)-ROW(ScheduleRef!$D$2)+1)/(ScheduleRef!$D$2:$D$853&lt;&gt;""),ROWS(ScheduleCompile!T$1:T55)),COLUMNS($A55:T55))</f>
        <v>0</v>
      </c>
      <c r="U55" s="1">
        <f>INDEX(ScheduleRef!$D$2:$AB$853,_xlfn.AGGREGATE(15,6,(ROW(ScheduleRef!$D$2:$AB$853)-ROW(ScheduleRef!$D$2)+1)/(ScheduleRef!$D$2:$D$853&lt;&gt;""),ROWS(ScheduleCompile!U$1:U55)),COLUMNS($A55:U55))</f>
        <v>0</v>
      </c>
      <c r="V55" s="1">
        <f>INDEX(ScheduleRef!$D$2:$AB$853,_xlfn.AGGREGATE(15,6,(ROW(ScheduleRef!$D$2:$AB$853)-ROW(ScheduleRef!$D$2)+1)/(ScheduleRef!$D$2:$D$853&lt;&gt;""),ROWS(ScheduleCompile!V$1:V55)),COLUMNS($A55:V55))</f>
        <v>0</v>
      </c>
      <c r="W55" s="1">
        <f>INDEX(ScheduleRef!$D$2:$AB$853,_xlfn.AGGREGATE(15,6,(ROW(ScheduleRef!$D$2:$AB$853)-ROW(ScheduleRef!$D$2)+1)/(ScheduleRef!$D$2:$D$853&lt;&gt;""),ROWS(ScheduleCompile!W$1:W55)),COLUMNS($A55:W55))</f>
        <v>0</v>
      </c>
      <c r="X55" s="1">
        <f>INDEX(ScheduleRef!$D$2:$AB$853,_xlfn.AGGREGATE(15,6,(ROW(ScheduleRef!$D$2:$AB$853)-ROW(ScheduleRef!$D$2)+1)/(ScheduleRef!$D$2:$D$853&lt;&gt;""),ROWS(ScheduleCompile!X$1:X55)),COLUMNS($A55:X55))</f>
        <v>0</v>
      </c>
      <c r="Y55" s="1">
        <f>INDEX(ScheduleRef!$D$2:$AB$853,_xlfn.AGGREGATE(15,6,(ROW(ScheduleRef!$D$2:$AB$853)-ROW(ScheduleRef!$D$2)+1)/(ScheduleRef!$D$2:$D$853&lt;&gt;""),ROWS(ScheduleCompile!Y$1:Y55)),COLUMNS($A55:Y55))</f>
        <v>0</v>
      </c>
    </row>
    <row r="56" spans="1:25" x14ac:dyDescent="0.25">
      <c r="A56" s="30" t="str">
        <f>INDEX(ScheduleRef!$D$2:$AB$853,_xlfn.AGGREGATE(15,6,(ROW(ScheduleRef!$D$2:$AB$853)-ROW(ScheduleRef!$D$2)+1)/(ScheduleRef!$D$2:$D$853&lt;&gt;""),ROWS(ScheduleCompile!A$1:A56)),COLUMNS($A56:A56))</f>
        <v>DataElevatorWD</v>
      </c>
      <c r="B56" s="1">
        <f>INDEX(ScheduleRef!$D$2:$AB$853,_xlfn.AGGREGATE(15,6,(ROW(ScheduleRef!$D$2:$AB$853)-ROW(ScheduleRef!$D$2)+1)/(ScheduleRef!$D$2:$D$853&lt;&gt;""),ROWS(ScheduleCompile!B$1:B56)),COLUMNS($A56:B56))</f>
        <v>0</v>
      </c>
      <c r="C56" s="1">
        <f>INDEX(ScheduleRef!$D$2:$AB$853,_xlfn.AGGREGATE(15,6,(ROW(ScheduleRef!$D$2:$AB$853)-ROW(ScheduleRef!$D$2)+1)/(ScheduleRef!$D$2:$D$853&lt;&gt;""),ROWS(ScheduleCompile!C$1:C56)),COLUMNS($A56:C56))</f>
        <v>0</v>
      </c>
      <c r="D56" s="1">
        <f>INDEX(ScheduleRef!$D$2:$AB$853,_xlfn.AGGREGATE(15,6,(ROW(ScheduleRef!$D$2:$AB$853)-ROW(ScheduleRef!$D$2)+1)/(ScheduleRef!$D$2:$D$853&lt;&gt;""),ROWS(ScheduleCompile!D$1:D56)),COLUMNS($A56:D56))</f>
        <v>0</v>
      </c>
      <c r="E56" s="1">
        <f>INDEX(ScheduleRef!$D$2:$AB$853,_xlfn.AGGREGATE(15,6,(ROW(ScheduleRef!$D$2:$AB$853)-ROW(ScheduleRef!$D$2)+1)/(ScheduleRef!$D$2:$D$853&lt;&gt;""),ROWS(ScheduleCompile!E$1:E56)),COLUMNS($A56:E56))</f>
        <v>0</v>
      </c>
      <c r="F56" s="1">
        <f>INDEX(ScheduleRef!$D$2:$AB$853,_xlfn.AGGREGATE(15,6,(ROW(ScheduleRef!$D$2:$AB$853)-ROW(ScheduleRef!$D$2)+1)/(ScheduleRef!$D$2:$D$853&lt;&gt;""),ROWS(ScheduleCompile!F$1:F56)),COLUMNS($A56:F56))</f>
        <v>0</v>
      </c>
      <c r="G56" s="1">
        <f>INDEX(ScheduleRef!$D$2:$AB$853,_xlfn.AGGREGATE(15,6,(ROW(ScheduleRef!$D$2:$AB$853)-ROW(ScheduleRef!$D$2)+1)/(ScheduleRef!$D$2:$D$853&lt;&gt;""),ROWS(ScheduleCompile!G$1:G56)),COLUMNS($A56:G56))</f>
        <v>0</v>
      </c>
      <c r="H56" s="1">
        <f>INDEX(ScheduleRef!$D$2:$AB$853,_xlfn.AGGREGATE(15,6,(ROW(ScheduleRef!$D$2:$AB$853)-ROW(ScheduleRef!$D$2)+1)/(ScheduleRef!$D$2:$D$853&lt;&gt;""),ROWS(ScheduleCompile!H$1:H56)),COLUMNS($A56:H56))</f>
        <v>0</v>
      </c>
      <c r="I56" s="1">
        <f>INDEX(ScheduleRef!$D$2:$AB$853,_xlfn.AGGREGATE(15,6,(ROW(ScheduleRef!$D$2:$AB$853)-ROW(ScheduleRef!$D$2)+1)/(ScheduleRef!$D$2:$D$853&lt;&gt;""),ROWS(ScheduleCompile!I$1:I56)),COLUMNS($A56:I56))</f>
        <v>0</v>
      </c>
      <c r="J56" s="1">
        <f>INDEX(ScheduleRef!$D$2:$AB$853,_xlfn.AGGREGATE(15,6,(ROW(ScheduleRef!$D$2:$AB$853)-ROW(ScheduleRef!$D$2)+1)/(ScheduleRef!$D$2:$D$853&lt;&gt;""),ROWS(ScheduleCompile!J$1:J56)),COLUMNS($A56:J56))</f>
        <v>0</v>
      </c>
      <c r="K56" s="1">
        <f>INDEX(ScheduleRef!$D$2:$AB$853,_xlfn.AGGREGATE(15,6,(ROW(ScheduleRef!$D$2:$AB$853)-ROW(ScheduleRef!$D$2)+1)/(ScheduleRef!$D$2:$D$853&lt;&gt;""),ROWS(ScheduleCompile!K$1:K56)),COLUMNS($A56:K56))</f>
        <v>0</v>
      </c>
      <c r="L56" s="1">
        <f>INDEX(ScheduleRef!$D$2:$AB$853,_xlfn.AGGREGATE(15,6,(ROW(ScheduleRef!$D$2:$AB$853)-ROW(ScheduleRef!$D$2)+1)/(ScheduleRef!$D$2:$D$853&lt;&gt;""),ROWS(ScheduleCompile!L$1:L56)),COLUMNS($A56:L56))</f>
        <v>0</v>
      </c>
      <c r="M56" s="1">
        <f>INDEX(ScheduleRef!$D$2:$AB$853,_xlfn.AGGREGATE(15,6,(ROW(ScheduleRef!$D$2:$AB$853)-ROW(ScheduleRef!$D$2)+1)/(ScheduleRef!$D$2:$D$853&lt;&gt;""),ROWS(ScheduleCompile!M$1:M56)),COLUMNS($A56:M56))</f>
        <v>0</v>
      </c>
      <c r="N56" s="1">
        <f>INDEX(ScheduleRef!$D$2:$AB$853,_xlfn.AGGREGATE(15,6,(ROW(ScheduleRef!$D$2:$AB$853)-ROW(ScheduleRef!$D$2)+1)/(ScheduleRef!$D$2:$D$853&lt;&gt;""),ROWS(ScheduleCompile!N$1:N56)),COLUMNS($A56:N56))</f>
        <v>0</v>
      </c>
      <c r="O56" s="1">
        <f>INDEX(ScheduleRef!$D$2:$AB$853,_xlfn.AGGREGATE(15,6,(ROW(ScheduleRef!$D$2:$AB$853)-ROW(ScheduleRef!$D$2)+1)/(ScheduleRef!$D$2:$D$853&lt;&gt;""),ROWS(ScheduleCompile!O$1:O56)),COLUMNS($A56:O56))</f>
        <v>0</v>
      </c>
      <c r="P56" s="1">
        <f>INDEX(ScheduleRef!$D$2:$AB$853,_xlfn.AGGREGATE(15,6,(ROW(ScheduleRef!$D$2:$AB$853)-ROW(ScheduleRef!$D$2)+1)/(ScheduleRef!$D$2:$D$853&lt;&gt;""),ROWS(ScheduleCompile!P$1:P56)),COLUMNS($A56:P56))</f>
        <v>0</v>
      </c>
      <c r="Q56" s="1">
        <f>INDEX(ScheduleRef!$D$2:$AB$853,_xlfn.AGGREGATE(15,6,(ROW(ScheduleRef!$D$2:$AB$853)-ROW(ScheduleRef!$D$2)+1)/(ScheduleRef!$D$2:$D$853&lt;&gt;""),ROWS(ScheduleCompile!Q$1:Q56)),COLUMNS($A56:Q56))</f>
        <v>0</v>
      </c>
      <c r="R56" s="1">
        <f>INDEX(ScheduleRef!$D$2:$AB$853,_xlfn.AGGREGATE(15,6,(ROW(ScheduleRef!$D$2:$AB$853)-ROW(ScheduleRef!$D$2)+1)/(ScheduleRef!$D$2:$D$853&lt;&gt;""),ROWS(ScheduleCompile!R$1:R56)),COLUMNS($A56:R56))</f>
        <v>0</v>
      </c>
      <c r="S56" s="1">
        <f>INDEX(ScheduleRef!$D$2:$AB$853,_xlfn.AGGREGATE(15,6,(ROW(ScheduleRef!$D$2:$AB$853)-ROW(ScheduleRef!$D$2)+1)/(ScheduleRef!$D$2:$D$853&lt;&gt;""),ROWS(ScheduleCompile!S$1:S56)),COLUMNS($A56:S56))</f>
        <v>0</v>
      </c>
      <c r="T56" s="1">
        <f>INDEX(ScheduleRef!$D$2:$AB$853,_xlfn.AGGREGATE(15,6,(ROW(ScheduleRef!$D$2:$AB$853)-ROW(ScheduleRef!$D$2)+1)/(ScheduleRef!$D$2:$D$853&lt;&gt;""),ROWS(ScheduleCompile!T$1:T56)),COLUMNS($A56:T56))</f>
        <v>0</v>
      </c>
      <c r="U56" s="1">
        <f>INDEX(ScheduleRef!$D$2:$AB$853,_xlfn.AGGREGATE(15,6,(ROW(ScheduleRef!$D$2:$AB$853)-ROW(ScheduleRef!$D$2)+1)/(ScheduleRef!$D$2:$D$853&lt;&gt;""),ROWS(ScheduleCompile!U$1:U56)),COLUMNS($A56:U56))</f>
        <v>0</v>
      </c>
      <c r="V56" s="1">
        <f>INDEX(ScheduleRef!$D$2:$AB$853,_xlfn.AGGREGATE(15,6,(ROW(ScheduleRef!$D$2:$AB$853)-ROW(ScheduleRef!$D$2)+1)/(ScheduleRef!$D$2:$D$853&lt;&gt;""),ROWS(ScheduleCompile!V$1:V56)),COLUMNS($A56:V56))</f>
        <v>0</v>
      </c>
      <c r="W56" s="1">
        <f>INDEX(ScheduleRef!$D$2:$AB$853,_xlfn.AGGREGATE(15,6,(ROW(ScheduleRef!$D$2:$AB$853)-ROW(ScheduleRef!$D$2)+1)/(ScheduleRef!$D$2:$D$853&lt;&gt;""),ROWS(ScheduleCompile!W$1:W56)),COLUMNS($A56:W56))</f>
        <v>0</v>
      </c>
      <c r="X56" s="1">
        <f>INDEX(ScheduleRef!$D$2:$AB$853,_xlfn.AGGREGATE(15,6,(ROW(ScheduleRef!$D$2:$AB$853)-ROW(ScheduleRef!$D$2)+1)/(ScheduleRef!$D$2:$D$853&lt;&gt;""),ROWS(ScheduleCompile!X$1:X56)),COLUMNS($A56:X56))</f>
        <v>0</v>
      </c>
      <c r="Y56" s="1">
        <f>INDEX(ScheduleRef!$D$2:$AB$853,_xlfn.AGGREGATE(15,6,(ROW(ScheduleRef!$D$2:$AB$853)-ROW(ScheduleRef!$D$2)+1)/(ScheduleRef!$D$2:$D$853&lt;&gt;""),ROWS(ScheduleCompile!Y$1:Y56)),COLUMNS($A56:Y56))</f>
        <v>0</v>
      </c>
    </row>
    <row r="57" spans="1:25" x14ac:dyDescent="0.25">
      <c r="A57" s="30" t="str">
        <f>INDEX(ScheduleRef!$D$2:$AB$853,_xlfn.AGGREGATE(15,6,(ROW(ScheduleRef!$D$2:$AB$853)-ROW(ScheduleRef!$D$2)+1)/(ScheduleRef!$D$2:$D$853&lt;&gt;""),ROWS(ScheduleCompile!A$1:A57)),COLUMNS($A57:A57))</f>
        <v>DataElevatorSat</v>
      </c>
      <c r="B57" s="1">
        <f>INDEX(ScheduleRef!$D$2:$AB$853,_xlfn.AGGREGATE(15,6,(ROW(ScheduleRef!$D$2:$AB$853)-ROW(ScheduleRef!$D$2)+1)/(ScheduleRef!$D$2:$D$853&lt;&gt;""),ROWS(ScheduleCompile!B$1:B57)),COLUMNS($A57:B57))</f>
        <v>0</v>
      </c>
      <c r="C57" s="1">
        <f>INDEX(ScheduleRef!$D$2:$AB$853,_xlfn.AGGREGATE(15,6,(ROW(ScheduleRef!$D$2:$AB$853)-ROW(ScheduleRef!$D$2)+1)/(ScheduleRef!$D$2:$D$853&lt;&gt;""),ROWS(ScheduleCompile!C$1:C57)),COLUMNS($A57:C57))</f>
        <v>0</v>
      </c>
      <c r="D57" s="1">
        <f>INDEX(ScheduleRef!$D$2:$AB$853,_xlfn.AGGREGATE(15,6,(ROW(ScheduleRef!$D$2:$AB$853)-ROW(ScheduleRef!$D$2)+1)/(ScheduleRef!$D$2:$D$853&lt;&gt;""),ROWS(ScheduleCompile!D$1:D57)),COLUMNS($A57:D57))</f>
        <v>0</v>
      </c>
      <c r="E57" s="1">
        <f>INDEX(ScheduleRef!$D$2:$AB$853,_xlfn.AGGREGATE(15,6,(ROW(ScheduleRef!$D$2:$AB$853)-ROW(ScheduleRef!$D$2)+1)/(ScheduleRef!$D$2:$D$853&lt;&gt;""),ROWS(ScheduleCompile!E$1:E57)),COLUMNS($A57:E57))</f>
        <v>0</v>
      </c>
      <c r="F57" s="1">
        <f>INDEX(ScheduleRef!$D$2:$AB$853,_xlfn.AGGREGATE(15,6,(ROW(ScheduleRef!$D$2:$AB$853)-ROW(ScheduleRef!$D$2)+1)/(ScheduleRef!$D$2:$D$853&lt;&gt;""),ROWS(ScheduleCompile!F$1:F57)),COLUMNS($A57:F57))</f>
        <v>0</v>
      </c>
      <c r="G57" s="1">
        <f>INDEX(ScheduleRef!$D$2:$AB$853,_xlfn.AGGREGATE(15,6,(ROW(ScheduleRef!$D$2:$AB$853)-ROW(ScheduleRef!$D$2)+1)/(ScheduleRef!$D$2:$D$853&lt;&gt;""),ROWS(ScheduleCompile!G$1:G57)),COLUMNS($A57:G57))</f>
        <v>0</v>
      </c>
      <c r="H57" s="1">
        <f>INDEX(ScheduleRef!$D$2:$AB$853,_xlfn.AGGREGATE(15,6,(ROW(ScheduleRef!$D$2:$AB$853)-ROW(ScheduleRef!$D$2)+1)/(ScheduleRef!$D$2:$D$853&lt;&gt;""),ROWS(ScheduleCompile!H$1:H57)),COLUMNS($A57:H57))</f>
        <v>0</v>
      </c>
      <c r="I57" s="1">
        <f>INDEX(ScheduleRef!$D$2:$AB$853,_xlfn.AGGREGATE(15,6,(ROW(ScheduleRef!$D$2:$AB$853)-ROW(ScheduleRef!$D$2)+1)/(ScheduleRef!$D$2:$D$853&lt;&gt;""),ROWS(ScheduleCompile!I$1:I57)),COLUMNS($A57:I57))</f>
        <v>0</v>
      </c>
      <c r="J57" s="1">
        <f>INDEX(ScheduleRef!$D$2:$AB$853,_xlfn.AGGREGATE(15,6,(ROW(ScheduleRef!$D$2:$AB$853)-ROW(ScheduleRef!$D$2)+1)/(ScheduleRef!$D$2:$D$853&lt;&gt;""),ROWS(ScheduleCompile!J$1:J57)),COLUMNS($A57:J57))</f>
        <v>0</v>
      </c>
      <c r="K57" s="1">
        <f>INDEX(ScheduleRef!$D$2:$AB$853,_xlfn.AGGREGATE(15,6,(ROW(ScheduleRef!$D$2:$AB$853)-ROW(ScheduleRef!$D$2)+1)/(ScheduleRef!$D$2:$D$853&lt;&gt;""),ROWS(ScheduleCompile!K$1:K57)),COLUMNS($A57:K57))</f>
        <v>0</v>
      </c>
      <c r="L57" s="1">
        <f>INDEX(ScheduleRef!$D$2:$AB$853,_xlfn.AGGREGATE(15,6,(ROW(ScheduleRef!$D$2:$AB$853)-ROW(ScheduleRef!$D$2)+1)/(ScheduleRef!$D$2:$D$853&lt;&gt;""),ROWS(ScheduleCompile!L$1:L57)),COLUMNS($A57:L57))</f>
        <v>0</v>
      </c>
      <c r="M57" s="1">
        <f>INDEX(ScheduleRef!$D$2:$AB$853,_xlfn.AGGREGATE(15,6,(ROW(ScheduleRef!$D$2:$AB$853)-ROW(ScheduleRef!$D$2)+1)/(ScheduleRef!$D$2:$D$853&lt;&gt;""),ROWS(ScheduleCompile!M$1:M57)),COLUMNS($A57:M57))</f>
        <v>0</v>
      </c>
      <c r="N57" s="1">
        <f>INDEX(ScheduleRef!$D$2:$AB$853,_xlfn.AGGREGATE(15,6,(ROW(ScheduleRef!$D$2:$AB$853)-ROW(ScheduleRef!$D$2)+1)/(ScheduleRef!$D$2:$D$853&lt;&gt;""),ROWS(ScheduleCompile!N$1:N57)),COLUMNS($A57:N57))</f>
        <v>0</v>
      </c>
      <c r="O57" s="1">
        <f>INDEX(ScheduleRef!$D$2:$AB$853,_xlfn.AGGREGATE(15,6,(ROW(ScheduleRef!$D$2:$AB$853)-ROW(ScheduleRef!$D$2)+1)/(ScheduleRef!$D$2:$D$853&lt;&gt;""),ROWS(ScheduleCompile!O$1:O57)),COLUMNS($A57:O57))</f>
        <v>0</v>
      </c>
      <c r="P57" s="1">
        <f>INDEX(ScheduleRef!$D$2:$AB$853,_xlfn.AGGREGATE(15,6,(ROW(ScheduleRef!$D$2:$AB$853)-ROW(ScheduleRef!$D$2)+1)/(ScheduleRef!$D$2:$D$853&lt;&gt;""),ROWS(ScheduleCompile!P$1:P57)),COLUMNS($A57:P57))</f>
        <v>0</v>
      </c>
      <c r="Q57" s="1">
        <f>INDEX(ScheduleRef!$D$2:$AB$853,_xlfn.AGGREGATE(15,6,(ROW(ScheduleRef!$D$2:$AB$853)-ROW(ScheduleRef!$D$2)+1)/(ScheduleRef!$D$2:$D$853&lt;&gt;""),ROWS(ScheduleCompile!Q$1:Q57)),COLUMNS($A57:Q57))</f>
        <v>0</v>
      </c>
      <c r="R57" s="1">
        <f>INDEX(ScheduleRef!$D$2:$AB$853,_xlfn.AGGREGATE(15,6,(ROW(ScheduleRef!$D$2:$AB$853)-ROW(ScheduleRef!$D$2)+1)/(ScheduleRef!$D$2:$D$853&lt;&gt;""),ROWS(ScheduleCompile!R$1:R57)),COLUMNS($A57:R57))</f>
        <v>0</v>
      </c>
      <c r="S57" s="1">
        <f>INDEX(ScheduleRef!$D$2:$AB$853,_xlfn.AGGREGATE(15,6,(ROW(ScheduleRef!$D$2:$AB$853)-ROW(ScheduleRef!$D$2)+1)/(ScheduleRef!$D$2:$D$853&lt;&gt;""),ROWS(ScheduleCompile!S$1:S57)),COLUMNS($A57:S57))</f>
        <v>0</v>
      </c>
      <c r="T57" s="1">
        <f>INDEX(ScheduleRef!$D$2:$AB$853,_xlfn.AGGREGATE(15,6,(ROW(ScheduleRef!$D$2:$AB$853)-ROW(ScheduleRef!$D$2)+1)/(ScheduleRef!$D$2:$D$853&lt;&gt;""),ROWS(ScheduleCompile!T$1:T57)),COLUMNS($A57:T57))</f>
        <v>0</v>
      </c>
      <c r="U57" s="1">
        <f>INDEX(ScheduleRef!$D$2:$AB$853,_xlfn.AGGREGATE(15,6,(ROW(ScheduleRef!$D$2:$AB$853)-ROW(ScheduleRef!$D$2)+1)/(ScheduleRef!$D$2:$D$853&lt;&gt;""),ROWS(ScheduleCompile!U$1:U57)),COLUMNS($A57:U57))</f>
        <v>0</v>
      </c>
      <c r="V57" s="1">
        <f>INDEX(ScheduleRef!$D$2:$AB$853,_xlfn.AGGREGATE(15,6,(ROW(ScheduleRef!$D$2:$AB$853)-ROW(ScheduleRef!$D$2)+1)/(ScheduleRef!$D$2:$D$853&lt;&gt;""),ROWS(ScheduleCompile!V$1:V57)),COLUMNS($A57:V57))</f>
        <v>0</v>
      </c>
      <c r="W57" s="1">
        <f>INDEX(ScheduleRef!$D$2:$AB$853,_xlfn.AGGREGATE(15,6,(ROW(ScheduleRef!$D$2:$AB$853)-ROW(ScheduleRef!$D$2)+1)/(ScheduleRef!$D$2:$D$853&lt;&gt;""),ROWS(ScheduleCompile!W$1:W57)),COLUMNS($A57:W57))</f>
        <v>0</v>
      </c>
      <c r="X57" s="1">
        <f>INDEX(ScheduleRef!$D$2:$AB$853,_xlfn.AGGREGATE(15,6,(ROW(ScheduleRef!$D$2:$AB$853)-ROW(ScheduleRef!$D$2)+1)/(ScheduleRef!$D$2:$D$853&lt;&gt;""),ROWS(ScheduleCompile!X$1:X57)),COLUMNS($A57:X57))</f>
        <v>0</v>
      </c>
      <c r="Y57" s="1">
        <f>INDEX(ScheduleRef!$D$2:$AB$853,_xlfn.AGGREGATE(15,6,(ROW(ScheduleRef!$D$2:$AB$853)-ROW(ScheduleRef!$D$2)+1)/(ScheduleRef!$D$2:$D$853&lt;&gt;""),ROWS(ScheduleCompile!Y$1:Y57)),COLUMNS($A57:Y57))</f>
        <v>0</v>
      </c>
    </row>
    <row r="58" spans="1:25" x14ac:dyDescent="0.25">
      <c r="A58" s="30" t="str">
        <f>INDEX(ScheduleRef!$D$2:$AB$853,_xlfn.AGGREGATE(15,6,(ROW(ScheduleRef!$D$2:$AB$853)-ROW(ScheduleRef!$D$2)+1)/(ScheduleRef!$D$2:$D$853&lt;&gt;""),ROWS(ScheduleCompile!A$1:A58)),COLUMNS($A58:A58))</f>
        <v>DataElevatorSun</v>
      </c>
      <c r="B58" s="1">
        <f>INDEX(ScheduleRef!$D$2:$AB$853,_xlfn.AGGREGATE(15,6,(ROW(ScheduleRef!$D$2:$AB$853)-ROW(ScheduleRef!$D$2)+1)/(ScheduleRef!$D$2:$D$853&lt;&gt;""),ROWS(ScheduleCompile!B$1:B58)),COLUMNS($A58:B58))</f>
        <v>0</v>
      </c>
      <c r="C58" s="1">
        <f>INDEX(ScheduleRef!$D$2:$AB$853,_xlfn.AGGREGATE(15,6,(ROW(ScheduleRef!$D$2:$AB$853)-ROW(ScheduleRef!$D$2)+1)/(ScheduleRef!$D$2:$D$853&lt;&gt;""),ROWS(ScheduleCompile!C$1:C58)),COLUMNS($A58:C58))</f>
        <v>0</v>
      </c>
      <c r="D58" s="1">
        <f>INDEX(ScheduleRef!$D$2:$AB$853,_xlfn.AGGREGATE(15,6,(ROW(ScheduleRef!$D$2:$AB$853)-ROW(ScheduleRef!$D$2)+1)/(ScheduleRef!$D$2:$D$853&lt;&gt;""),ROWS(ScheduleCompile!D$1:D58)),COLUMNS($A58:D58))</f>
        <v>0</v>
      </c>
      <c r="E58" s="1">
        <f>INDEX(ScheduleRef!$D$2:$AB$853,_xlfn.AGGREGATE(15,6,(ROW(ScheduleRef!$D$2:$AB$853)-ROW(ScheduleRef!$D$2)+1)/(ScheduleRef!$D$2:$D$853&lt;&gt;""),ROWS(ScheduleCompile!E$1:E58)),COLUMNS($A58:E58))</f>
        <v>0</v>
      </c>
      <c r="F58" s="1">
        <f>INDEX(ScheduleRef!$D$2:$AB$853,_xlfn.AGGREGATE(15,6,(ROW(ScheduleRef!$D$2:$AB$853)-ROW(ScheduleRef!$D$2)+1)/(ScheduleRef!$D$2:$D$853&lt;&gt;""),ROWS(ScheduleCompile!F$1:F58)),COLUMNS($A58:F58))</f>
        <v>0</v>
      </c>
      <c r="G58" s="1">
        <f>INDEX(ScheduleRef!$D$2:$AB$853,_xlfn.AGGREGATE(15,6,(ROW(ScheduleRef!$D$2:$AB$853)-ROW(ScheduleRef!$D$2)+1)/(ScheduleRef!$D$2:$D$853&lt;&gt;""),ROWS(ScheduleCompile!G$1:G58)),COLUMNS($A58:G58))</f>
        <v>0</v>
      </c>
      <c r="H58" s="1">
        <f>INDEX(ScheduleRef!$D$2:$AB$853,_xlfn.AGGREGATE(15,6,(ROW(ScheduleRef!$D$2:$AB$853)-ROW(ScheduleRef!$D$2)+1)/(ScheduleRef!$D$2:$D$853&lt;&gt;""),ROWS(ScheduleCompile!H$1:H58)),COLUMNS($A58:H58))</f>
        <v>0</v>
      </c>
      <c r="I58" s="1">
        <f>INDEX(ScheduleRef!$D$2:$AB$853,_xlfn.AGGREGATE(15,6,(ROW(ScheduleRef!$D$2:$AB$853)-ROW(ScheduleRef!$D$2)+1)/(ScheduleRef!$D$2:$D$853&lt;&gt;""),ROWS(ScheduleCompile!I$1:I58)),COLUMNS($A58:I58))</f>
        <v>0</v>
      </c>
      <c r="J58" s="1">
        <f>INDEX(ScheduleRef!$D$2:$AB$853,_xlfn.AGGREGATE(15,6,(ROW(ScheduleRef!$D$2:$AB$853)-ROW(ScheduleRef!$D$2)+1)/(ScheduleRef!$D$2:$D$853&lt;&gt;""),ROWS(ScheduleCompile!J$1:J58)),COLUMNS($A58:J58))</f>
        <v>0</v>
      </c>
      <c r="K58" s="1">
        <f>INDEX(ScheduleRef!$D$2:$AB$853,_xlfn.AGGREGATE(15,6,(ROW(ScheduleRef!$D$2:$AB$853)-ROW(ScheduleRef!$D$2)+1)/(ScheduleRef!$D$2:$D$853&lt;&gt;""),ROWS(ScheduleCompile!K$1:K58)),COLUMNS($A58:K58))</f>
        <v>0</v>
      </c>
      <c r="L58" s="1">
        <f>INDEX(ScheduleRef!$D$2:$AB$853,_xlfn.AGGREGATE(15,6,(ROW(ScheduleRef!$D$2:$AB$853)-ROW(ScheduleRef!$D$2)+1)/(ScheduleRef!$D$2:$D$853&lt;&gt;""),ROWS(ScheduleCompile!L$1:L58)),COLUMNS($A58:L58))</f>
        <v>0</v>
      </c>
      <c r="M58" s="1">
        <f>INDEX(ScheduleRef!$D$2:$AB$853,_xlfn.AGGREGATE(15,6,(ROW(ScheduleRef!$D$2:$AB$853)-ROW(ScheduleRef!$D$2)+1)/(ScheduleRef!$D$2:$D$853&lt;&gt;""),ROWS(ScheduleCompile!M$1:M58)),COLUMNS($A58:M58))</f>
        <v>0</v>
      </c>
      <c r="N58" s="1">
        <f>INDEX(ScheduleRef!$D$2:$AB$853,_xlfn.AGGREGATE(15,6,(ROW(ScheduleRef!$D$2:$AB$853)-ROW(ScheduleRef!$D$2)+1)/(ScheduleRef!$D$2:$D$853&lt;&gt;""),ROWS(ScheduleCompile!N$1:N58)),COLUMNS($A58:N58))</f>
        <v>0</v>
      </c>
      <c r="O58" s="1">
        <f>INDEX(ScheduleRef!$D$2:$AB$853,_xlfn.AGGREGATE(15,6,(ROW(ScheduleRef!$D$2:$AB$853)-ROW(ScheduleRef!$D$2)+1)/(ScheduleRef!$D$2:$D$853&lt;&gt;""),ROWS(ScheduleCompile!O$1:O58)),COLUMNS($A58:O58))</f>
        <v>0</v>
      </c>
      <c r="P58" s="1">
        <f>INDEX(ScheduleRef!$D$2:$AB$853,_xlfn.AGGREGATE(15,6,(ROW(ScheduleRef!$D$2:$AB$853)-ROW(ScheduleRef!$D$2)+1)/(ScheduleRef!$D$2:$D$853&lt;&gt;""),ROWS(ScheduleCompile!P$1:P58)),COLUMNS($A58:P58))</f>
        <v>0</v>
      </c>
      <c r="Q58" s="1">
        <f>INDEX(ScheduleRef!$D$2:$AB$853,_xlfn.AGGREGATE(15,6,(ROW(ScheduleRef!$D$2:$AB$853)-ROW(ScheduleRef!$D$2)+1)/(ScheduleRef!$D$2:$D$853&lt;&gt;""),ROWS(ScheduleCompile!Q$1:Q58)),COLUMNS($A58:Q58))</f>
        <v>0</v>
      </c>
      <c r="R58" s="1">
        <f>INDEX(ScheduleRef!$D$2:$AB$853,_xlfn.AGGREGATE(15,6,(ROW(ScheduleRef!$D$2:$AB$853)-ROW(ScheduleRef!$D$2)+1)/(ScheduleRef!$D$2:$D$853&lt;&gt;""),ROWS(ScheduleCompile!R$1:R58)),COLUMNS($A58:R58))</f>
        <v>0</v>
      </c>
      <c r="S58" s="1">
        <f>INDEX(ScheduleRef!$D$2:$AB$853,_xlfn.AGGREGATE(15,6,(ROW(ScheduleRef!$D$2:$AB$853)-ROW(ScheduleRef!$D$2)+1)/(ScheduleRef!$D$2:$D$853&lt;&gt;""),ROWS(ScheduleCompile!S$1:S58)),COLUMNS($A58:S58))</f>
        <v>0</v>
      </c>
      <c r="T58" s="1">
        <f>INDEX(ScheduleRef!$D$2:$AB$853,_xlfn.AGGREGATE(15,6,(ROW(ScheduleRef!$D$2:$AB$853)-ROW(ScheduleRef!$D$2)+1)/(ScheduleRef!$D$2:$D$853&lt;&gt;""),ROWS(ScheduleCompile!T$1:T58)),COLUMNS($A58:T58))</f>
        <v>0</v>
      </c>
      <c r="U58" s="1">
        <f>INDEX(ScheduleRef!$D$2:$AB$853,_xlfn.AGGREGATE(15,6,(ROW(ScheduleRef!$D$2:$AB$853)-ROW(ScheduleRef!$D$2)+1)/(ScheduleRef!$D$2:$D$853&lt;&gt;""),ROWS(ScheduleCompile!U$1:U58)),COLUMNS($A58:U58))</f>
        <v>0</v>
      </c>
      <c r="V58" s="1">
        <f>INDEX(ScheduleRef!$D$2:$AB$853,_xlfn.AGGREGATE(15,6,(ROW(ScheduleRef!$D$2:$AB$853)-ROW(ScheduleRef!$D$2)+1)/(ScheduleRef!$D$2:$D$853&lt;&gt;""),ROWS(ScheduleCompile!V$1:V58)),COLUMNS($A58:V58))</f>
        <v>0</v>
      </c>
      <c r="W58" s="1">
        <f>INDEX(ScheduleRef!$D$2:$AB$853,_xlfn.AGGREGATE(15,6,(ROW(ScheduleRef!$D$2:$AB$853)-ROW(ScheduleRef!$D$2)+1)/(ScheduleRef!$D$2:$D$853&lt;&gt;""),ROWS(ScheduleCompile!W$1:W58)),COLUMNS($A58:W58))</f>
        <v>0</v>
      </c>
      <c r="X58" s="1">
        <f>INDEX(ScheduleRef!$D$2:$AB$853,_xlfn.AGGREGATE(15,6,(ROW(ScheduleRef!$D$2:$AB$853)-ROW(ScheduleRef!$D$2)+1)/(ScheduleRef!$D$2:$D$853&lt;&gt;""),ROWS(ScheduleCompile!X$1:X58)),COLUMNS($A58:X58))</f>
        <v>0</v>
      </c>
      <c r="Y58" s="1">
        <f>INDEX(ScheduleRef!$D$2:$AB$853,_xlfn.AGGREGATE(15,6,(ROW(ScheduleRef!$D$2:$AB$853)-ROW(ScheduleRef!$D$2)+1)/(ScheduleRef!$D$2:$D$853&lt;&gt;""),ROWS(ScheduleCompile!Y$1:Y58)),COLUMNS($A58:Y58))</f>
        <v>0</v>
      </c>
    </row>
    <row r="59" spans="1:25" x14ac:dyDescent="0.25">
      <c r="A59" s="30" t="str">
        <f>INDEX(ScheduleRef!$D$2:$AB$853,_xlfn.AGGREGATE(15,6,(ROW(ScheduleRef!$D$2:$AB$853)-ROW(ScheduleRef!$D$2)+1)/(ScheduleRef!$D$2:$D$853&lt;&gt;""),ROWS(ScheduleCompile!A$1:A59)),COLUMNS($A59:A59))</f>
        <v>DataHtgSetptWD</v>
      </c>
      <c r="B59" s="1">
        <f>INDEX(ScheduleRef!$D$2:$AB$853,_xlfn.AGGREGATE(15,6,(ROW(ScheduleRef!$D$2:$AB$853)-ROW(ScheduleRef!$D$2)+1)/(ScheduleRef!$D$2:$D$853&lt;&gt;""),ROWS(ScheduleCompile!B$1:B59)),COLUMNS($A59:B59))</f>
        <v>60</v>
      </c>
      <c r="C59" s="1">
        <f>INDEX(ScheduleRef!$D$2:$AB$853,_xlfn.AGGREGATE(15,6,(ROW(ScheduleRef!$D$2:$AB$853)-ROW(ScheduleRef!$D$2)+1)/(ScheduleRef!$D$2:$D$853&lt;&gt;""),ROWS(ScheduleCompile!C$1:C59)),COLUMNS($A59:C59))</f>
        <v>60</v>
      </c>
      <c r="D59" s="1">
        <f>INDEX(ScheduleRef!$D$2:$AB$853,_xlfn.AGGREGATE(15,6,(ROW(ScheduleRef!$D$2:$AB$853)-ROW(ScheduleRef!$D$2)+1)/(ScheduleRef!$D$2:$D$853&lt;&gt;""),ROWS(ScheduleCompile!D$1:D59)),COLUMNS($A59:D59))</f>
        <v>60</v>
      </c>
      <c r="E59" s="1">
        <f>INDEX(ScheduleRef!$D$2:$AB$853,_xlfn.AGGREGATE(15,6,(ROW(ScheduleRef!$D$2:$AB$853)-ROW(ScheduleRef!$D$2)+1)/(ScheduleRef!$D$2:$D$853&lt;&gt;""),ROWS(ScheduleCompile!E$1:E59)),COLUMNS($A59:E59))</f>
        <v>60</v>
      </c>
      <c r="F59" s="1">
        <f>INDEX(ScheduleRef!$D$2:$AB$853,_xlfn.AGGREGATE(15,6,(ROW(ScheduleRef!$D$2:$AB$853)-ROW(ScheduleRef!$D$2)+1)/(ScheduleRef!$D$2:$D$853&lt;&gt;""),ROWS(ScheduleCompile!F$1:F59)),COLUMNS($A59:F59))</f>
        <v>60</v>
      </c>
      <c r="G59" s="1">
        <f>INDEX(ScheduleRef!$D$2:$AB$853,_xlfn.AGGREGATE(15,6,(ROW(ScheduleRef!$D$2:$AB$853)-ROW(ScheduleRef!$D$2)+1)/(ScheduleRef!$D$2:$D$853&lt;&gt;""),ROWS(ScheduleCompile!G$1:G59)),COLUMNS($A59:G59))</f>
        <v>60</v>
      </c>
      <c r="H59" s="1">
        <f>INDEX(ScheduleRef!$D$2:$AB$853,_xlfn.AGGREGATE(15,6,(ROW(ScheduleRef!$D$2:$AB$853)-ROW(ScheduleRef!$D$2)+1)/(ScheduleRef!$D$2:$D$853&lt;&gt;""),ROWS(ScheduleCompile!H$1:H59)),COLUMNS($A59:H59))</f>
        <v>60</v>
      </c>
      <c r="I59" s="1">
        <f>INDEX(ScheduleRef!$D$2:$AB$853,_xlfn.AGGREGATE(15,6,(ROW(ScheduleRef!$D$2:$AB$853)-ROW(ScheduleRef!$D$2)+1)/(ScheduleRef!$D$2:$D$853&lt;&gt;""),ROWS(ScheduleCompile!I$1:I59)),COLUMNS($A59:I59))</f>
        <v>60</v>
      </c>
      <c r="J59" s="1">
        <f>INDEX(ScheduleRef!$D$2:$AB$853,_xlfn.AGGREGATE(15,6,(ROW(ScheduleRef!$D$2:$AB$853)-ROW(ScheduleRef!$D$2)+1)/(ScheduleRef!$D$2:$D$853&lt;&gt;""),ROWS(ScheduleCompile!J$1:J59)),COLUMNS($A59:J59))</f>
        <v>60</v>
      </c>
      <c r="K59" s="1">
        <f>INDEX(ScheduleRef!$D$2:$AB$853,_xlfn.AGGREGATE(15,6,(ROW(ScheduleRef!$D$2:$AB$853)-ROW(ScheduleRef!$D$2)+1)/(ScheduleRef!$D$2:$D$853&lt;&gt;""),ROWS(ScheduleCompile!K$1:K59)),COLUMNS($A59:K59))</f>
        <v>60</v>
      </c>
      <c r="L59" s="1">
        <f>INDEX(ScheduleRef!$D$2:$AB$853,_xlfn.AGGREGATE(15,6,(ROW(ScheduleRef!$D$2:$AB$853)-ROW(ScheduleRef!$D$2)+1)/(ScheduleRef!$D$2:$D$853&lt;&gt;""),ROWS(ScheduleCompile!L$1:L59)),COLUMNS($A59:L59))</f>
        <v>60</v>
      </c>
      <c r="M59" s="1">
        <f>INDEX(ScheduleRef!$D$2:$AB$853,_xlfn.AGGREGATE(15,6,(ROW(ScheduleRef!$D$2:$AB$853)-ROW(ScheduleRef!$D$2)+1)/(ScheduleRef!$D$2:$D$853&lt;&gt;""),ROWS(ScheduleCompile!M$1:M59)),COLUMNS($A59:M59))</f>
        <v>60</v>
      </c>
      <c r="N59" s="1">
        <f>INDEX(ScheduleRef!$D$2:$AB$853,_xlfn.AGGREGATE(15,6,(ROW(ScheduleRef!$D$2:$AB$853)-ROW(ScheduleRef!$D$2)+1)/(ScheduleRef!$D$2:$D$853&lt;&gt;""),ROWS(ScheduleCompile!N$1:N59)),COLUMNS($A59:N59))</f>
        <v>60</v>
      </c>
      <c r="O59" s="1">
        <f>INDEX(ScheduleRef!$D$2:$AB$853,_xlfn.AGGREGATE(15,6,(ROW(ScheduleRef!$D$2:$AB$853)-ROW(ScheduleRef!$D$2)+1)/(ScheduleRef!$D$2:$D$853&lt;&gt;""),ROWS(ScheduleCompile!O$1:O59)),COLUMNS($A59:O59))</f>
        <v>60</v>
      </c>
      <c r="P59" s="1">
        <f>INDEX(ScheduleRef!$D$2:$AB$853,_xlfn.AGGREGATE(15,6,(ROW(ScheduleRef!$D$2:$AB$853)-ROW(ScheduleRef!$D$2)+1)/(ScheduleRef!$D$2:$D$853&lt;&gt;""),ROWS(ScheduleCompile!P$1:P59)),COLUMNS($A59:P59))</f>
        <v>60</v>
      </c>
      <c r="Q59" s="1">
        <f>INDEX(ScheduleRef!$D$2:$AB$853,_xlfn.AGGREGATE(15,6,(ROW(ScheduleRef!$D$2:$AB$853)-ROW(ScheduleRef!$D$2)+1)/(ScheduleRef!$D$2:$D$853&lt;&gt;""),ROWS(ScheduleCompile!Q$1:Q59)),COLUMNS($A59:Q59))</f>
        <v>60</v>
      </c>
      <c r="R59" s="1">
        <f>INDEX(ScheduleRef!$D$2:$AB$853,_xlfn.AGGREGATE(15,6,(ROW(ScheduleRef!$D$2:$AB$853)-ROW(ScheduleRef!$D$2)+1)/(ScheduleRef!$D$2:$D$853&lt;&gt;""),ROWS(ScheduleCompile!R$1:R59)),COLUMNS($A59:R59))</f>
        <v>60</v>
      </c>
      <c r="S59" s="1">
        <f>INDEX(ScheduleRef!$D$2:$AB$853,_xlfn.AGGREGATE(15,6,(ROW(ScheduleRef!$D$2:$AB$853)-ROW(ScheduleRef!$D$2)+1)/(ScheduleRef!$D$2:$D$853&lt;&gt;""),ROWS(ScheduleCompile!S$1:S59)),COLUMNS($A59:S59))</f>
        <v>60</v>
      </c>
      <c r="T59" s="1">
        <f>INDEX(ScheduleRef!$D$2:$AB$853,_xlfn.AGGREGATE(15,6,(ROW(ScheduleRef!$D$2:$AB$853)-ROW(ScheduleRef!$D$2)+1)/(ScheduleRef!$D$2:$D$853&lt;&gt;""),ROWS(ScheduleCompile!T$1:T59)),COLUMNS($A59:T59))</f>
        <v>60</v>
      </c>
      <c r="U59" s="1">
        <f>INDEX(ScheduleRef!$D$2:$AB$853,_xlfn.AGGREGATE(15,6,(ROW(ScheduleRef!$D$2:$AB$853)-ROW(ScheduleRef!$D$2)+1)/(ScheduleRef!$D$2:$D$853&lt;&gt;""),ROWS(ScheduleCompile!U$1:U59)),COLUMNS($A59:U59))</f>
        <v>60</v>
      </c>
      <c r="V59" s="1">
        <f>INDEX(ScheduleRef!$D$2:$AB$853,_xlfn.AGGREGATE(15,6,(ROW(ScheduleRef!$D$2:$AB$853)-ROW(ScheduleRef!$D$2)+1)/(ScheduleRef!$D$2:$D$853&lt;&gt;""),ROWS(ScheduleCompile!V$1:V59)),COLUMNS($A59:V59))</f>
        <v>60</v>
      </c>
      <c r="W59" s="1">
        <f>INDEX(ScheduleRef!$D$2:$AB$853,_xlfn.AGGREGATE(15,6,(ROW(ScheduleRef!$D$2:$AB$853)-ROW(ScheduleRef!$D$2)+1)/(ScheduleRef!$D$2:$D$853&lt;&gt;""),ROWS(ScheduleCompile!W$1:W59)),COLUMNS($A59:W59))</f>
        <v>60</v>
      </c>
      <c r="X59" s="1">
        <f>INDEX(ScheduleRef!$D$2:$AB$853,_xlfn.AGGREGATE(15,6,(ROW(ScheduleRef!$D$2:$AB$853)-ROW(ScheduleRef!$D$2)+1)/(ScheduleRef!$D$2:$D$853&lt;&gt;""),ROWS(ScheduleCompile!X$1:X59)),COLUMNS($A59:X59))</f>
        <v>60</v>
      </c>
      <c r="Y59" s="1">
        <f>INDEX(ScheduleRef!$D$2:$AB$853,_xlfn.AGGREGATE(15,6,(ROW(ScheduleRef!$D$2:$AB$853)-ROW(ScheduleRef!$D$2)+1)/(ScheduleRef!$D$2:$D$853&lt;&gt;""),ROWS(ScheduleCompile!Y$1:Y59)),COLUMNS($A59:Y59))</f>
        <v>60</v>
      </c>
    </row>
    <row r="60" spans="1:25" x14ac:dyDescent="0.25">
      <c r="A60" s="30" t="str">
        <f>INDEX(ScheduleRef!$D$2:$AB$853,_xlfn.AGGREGATE(15,6,(ROW(ScheduleRef!$D$2:$AB$853)-ROW(ScheduleRef!$D$2)+1)/(ScheduleRef!$D$2:$D$853&lt;&gt;""),ROWS(ScheduleCompile!A$1:A60)),COLUMNS($A60:A60))</f>
        <v>DataHtgSetptSat</v>
      </c>
      <c r="B60" s="1">
        <f>INDEX(ScheduleRef!$D$2:$AB$853,_xlfn.AGGREGATE(15,6,(ROW(ScheduleRef!$D$2:$AB$853)-ROW(ScheduleRef!$D$2)+1)/(ScheduleRef!$D$2:$D$853&lt;&gt;""),ROWS(ScheduleCompile!B$1:B60)),COLUMNS($A60:B60))</f>
        <v>60</v>
      </c>
      <c r="C60" s="1">
        <f>INDEX(ScheduleRef!$D$2:$AB$853,_xlfn.AGGREGATE(15,6,(ROW(ScheduleRef!$D$2:$AB$853)-ROW(ScheduleRef!$D$2)+1)/(ScheduleRef!$D$2:$D$853&lt;&gt;""),ROWS(ScheduleCompile!C$1:C60)),COLUMNS($A60:C60))</f>
        <v>60</v>
      </c>
      <c r="D60" s="1">
        <f>INDEX(ScheduleRef!$D$2:$AB$853,_xlfn.AGGREGATE(15,6,(ROW(ScheduleRef!$D$2:$AB$853)-ROW(ScheduleRef!$D$2)+1)/(ScheduleRef!$D$2:$D$853&lt;&gt;""),ROWS(ScheduleCompile!D$1:D60)),COLUMNS($A60:D60))</f>
        <v>60</v>
      </c>
      <c r="E60" s="1">
        <f>INDEX(ScheduleRef!$D$2:$AB$853,_xlfn.AGGREGATE(15,6,(ROW(ScheduleRef!$D$2:$AB$853)-ROW(ScheduleRef!$D$2)+1)/(ScheduleRef!$D$2:$D$853&lt;&gt;""),ROWS(ScheduleCompile!E$1:E60)),COLUMNS($A60:E60))</f>
        <v>60</v>
      </c>
      <c r="F60" s="1">
        <f>INDEX(ScheduleRef!$D$2:$AB$853,_xlfn.AGGREGATE(15,6,(ROW(ScheduleRef!$D$2:$AB$853)-ROW(ScheduleRef!$D$2)+1)/(ScheduleRef!$D$2:$D$853&lt;&gt;""),ROWS(ScheduleCompile!F$1:F60)),COLUMNS($A60:F60))</f>
        <v>60</v>
      </c>
      <c r="G60" s="1">
        <f>INDEX(ScheduleRef!$D$2:$AB$853,_xlfn.AGGREGATE(15,6,(ROW(ScheduleRef!$D$2:$AB$853)-ROW(ScheduleRef!$D$2)+1)/(ScheduleRef!$D$2:$D$853&lt;&gt;""),ROWS(ScheduleCompile!G$1:G60)),COLUMNS($A60:G60))</f>
        <v>60</v>
      </c>
      <c r="H60" s="1">
        <f>INDEX(ScheduleRef!$D$2:$AB$853,_xlfn.AGGREGATE(15,6,(ROW(ScheduleRef!$D$2:$AB$853)-ROW(ScheduleRef!$D$2)+1)/(ScheduleRef!$D$2:$D$853&lt;&gt;""),ROWS(ScheduleCompile!H$1:H60)),COLUMNS($A60:H60))</f>
        <v>60</v>
      </c>
      <c r="I60" s="1">
        <f>INDEX(ScheduleRef!$D$2:$AB$853,_xlfn.AGGREGATE(15,6,(ROW(ScheduleRef!$D$2:$AB$853)-ROW(ScheduleRef!$D$2)+1)/(ScheduleRef!$D$2:$D$853&lt;&gt;""),ROWS(ScheduleCompile!I$1:I60)),COLUMNS($A60:I60))</f>
        <v>60</v>
      </c>
      <c r="J60" s="1">
        <f>INDEX(ScheduleRef!$D$2:$AB$853,_xlfn.AGGREGATE(15,6,(ROW(ScheduleRef!$D$2:$AB$853)-ROW(ScheduleRef!$D$2)+1)/(ScheduleRef!$D$2:$D$853&lt;&gt;""),ROWS(ScheduleCompile!J$1:J60)),COLUMNS($A60:J60))</f>
        <v>60</v>
      </c>
      <c r="K60" s="1">
        <f>INDEX(ScheduleRef!$D$2:$AB$853,_xlfn.AGGREGATE(15,6,(ROW(ScheduleRef!$D$2:$AB$853)-ROW(ScheduleRef!$D$2)+1)/(ScheduleRef!$D$2:$D$853&lt;&gt;""),ROWS(ScheduleCompile!K$1:K60)),COLUMNS($A60:K60))</f>
        <v>60</v>
      </c>
      <c r="L60" s="1">
        <f>INDEX(ScheduleRef!$D$2:$AB$853,_xlfn.AGGREGATE(15,6,(ROW(ScheduleRef!$D$2:$AB$853)-ROW(ScheduleRef!$D$2)+1)/(ScheduleRef!$D$2:$D$853&lt;&gt;""),ROWS(ScheduleCompile!L$1:L60)),COLUMNS($A60:L60))</f>
        <v>60</v>
      </c>
      <c r="M60" s="1">
        <f>INDEX(ScheduleRef!$D$2:$AB$853,_xlfn.AGGREGATE(15,6,(ROW(ScheduleRef!$D$2:$AB$853)-ROW(ScheduleRef!$D$2)+1)/(ScheduleRef!$D$2:$D$853&lt;&gt;""),ROWS(ScheduleCompile!M$1:M60)),COLUMNS($A60:M60))</f>
        <v>60</v>
      </c>
      <c r="N60" s="1">
        <f>INDEX(ScheduleRef!$D$2:$AB$853,_xlfn.AGGREGATE(15,6,(ROW(ScheduleRef!$D$2:$AB$853)-ROW(ScheduleRef!$D$2)+1)/(ScheduleRef!$D$2:$D$853&lt;&gt;""),ROWS(ScheduleCompile!N$1:N60)),COLUMNS($A60:N60))</f>
        <v>60</v>
      </c>
      <c r="O60" s="1">
        <f>INDEX(ScheduleRef!$D$2:$AB$853,_xlfn.AGGREGATE(15,6,(ROW(ScheduleRef!$D$2:$AB$853)-ROW(ScheduleRef!$D$2)+1)/(ScheduleRef!$D$2:$D$853&lt;&gt;""),ROWS(ScheduleCompile!O$1:O60)),COLUMNS($A60:O60))</f>
        <v>60</v>
      </c>
      <c r="P60" s="1">
        <f>INDEX(ScheduleRef!$D$2:$AB$853,_xlfn.AGGREGATE(15,6,(ROW(ScheduleRef!$D$2:$AB$853)-ROW(ScheduleRef!$D$2)+1)/(ScheduleRef!$D$2:$D$853&lt;&gt;""),ROWS(ScheduleCompile!P$1:P60)),COLUMNS($A60:P60))</f>
        <v>60</v>
      </c>
      <c r="Q60" s="1">
        <f>INDEX(ScheduleRef!$D$2:$AB$853,_xlfn.AGGREGATE(15,6,(ROW(ScheduleRef!$D$2:$AB$853)-ROW(ScheduleRef!$D$2)+1)/(ScheduleRef!$D$2:$D$853&lt;&gt;""),ROWS(ScheduleCompile!Q$1:Q60)),COLUMNS($A60:Q60))</f>
        <v>60</v>
      </c>
      <c r="R60" s="1">
        <f>INDEX(ScheduleRef!$D$2:$AB$853,_xlfn.AGGREGATE(15,6,(ROW(ScheduleRef!$D$2:$AB$853)-ROW(ScheduleRef!$D$2)+1)/(ScheduleRef!$D$2:$D$853&lt;&gt;""),ROWS(ScheduleCompile!R$1:R60)),COLUMNS($A60:R60))</f>
        <v>60</v>
      </c>
      <c r="S60" s="1">
        <f>INDEX(ScheduleRef!$D$2:$AB$853,_xlfn.AGGREGATE(15,6,(ROW(ScheduleRef!$D$2:$AB$853)-ROW(ScheduleRef!$D$2)+1)/(ScheduleRef!$D$2:$D$853&lt;&gt;""),ROWS(ScheduleCompile!S$1:S60)),COLUMNS($A60:S60))</f>
        <v>60</v>
      </c>
      <c r="T60" s="1">
        <f>INDEX(ScheduleRef!$D$2:$AB$853,_xlfn.AGGREGATE(15,6,(ROW(ScheduleRef!$D$2:$AB$853)-ROW(ScheduleRef!$D$2)+1)/(ScheduleRef!$D$2:$D$853&lt;&gt;""),ROWS(ScheduleCompile!T$1:T60)),COLUMNS($A60:T60))</f>
        <v>60</v>
      </c>
      <c r="U60" s="1">
        <f>INDEX(ScheduleRef!$D$2:$AB$853,_xlfn.AGGREGATE(15,6,(ROW(ScheduleRef!$D$2:$AB$853)-ROW(ScheduleRef!$D$2)+1)/(ScheduleRef!$D$2:$D$853&lt;&gt;""),ROWS(ScheduleCompile!U$1:U60)),COLUMNS($A60:U60))</f>
        <v>60</v>
      </c>
      <c r="V60" s="1">
        <f>INDEX(ScheduleRef!$D$2:$AB$853,_xlfn.AGGREGATE(15,6,(ROW(ScheduleRef!$D$2:$AB$853)-ROW(ScheduleRef!$D$2)+1)/(ScheduleRef!$D$2:$D$853&lt;&gt;""),ROWS(ScheduleCompile!V$1:V60)),COLUMNS($A60:V60))</f>
        <v>60</v>
      </c>
      <c r="W60" s="1">
        <f>INDEX(ScheduleRef!$D$2:$AB$853,_xlfn.AGGREGATE(15,6,(ROW(ScheduleRef!$D$2:$AB$853)-ROW(ScheduleRef!$D$2)+1)/(ScheduleRef!$D$2:$D$853&lt;&gt;""),ROWS(ScheduleCompile!W$1:W60)),COLUMNS($A60:W60))</f>
        <v>60</v>
      </c>
      <c r="X60" s="1">
        <f>INDEX(ScheduleRef!$D$2:$AB$853,_xlfn.AGGREGATE(15,6,(ROW(ScheduleRef!$D$2:$AB$853)-ROW(ScheduleRef!$D$2)+1)/(ScheduleRef!$D$2:$D$853&lt;&gt;""),ROWS(ScheduleCompile!X$1:X60)),COLUMNS($A60:X60))</f>
        <v>60</v>
      </c>
      <c r="Y60" s="1">
        <f>INDEX(ScheduleRef!$D$2:$AB$853,_xlfn.AGGREGATE(15,6,(ROW(ScheduleRef!$D$2:$AB$853)-ROW(ScheduleRef!$D$2)+1)/(ScheduleRef!$D$2:$D$853&lt;&gt;""),ROWS(ScheduleCompile!Y$1:Y60)),COLUMNS($A60:Y60))</f>
        <v>60</v>
      </c>
    </row>
    <row r="61" spans="1:25" x14ac:dyDescent="0.25">
      <c r="A61" s="30" t="str">
        <f>INDEX(ScheduleRef!$D$2:$AB$853,_xlfn.AGGREGATE(15,6,(ROW(ScheduleRef!$D$2:$AB$853)-ROW(ScheduleRef!$D$2)+1)/(ScheduleRef!$D$2:$D$853&lt;&gt;""),ROWS(ScheduleCompile!A$1:A61)),COLUMNS($A61:A61))</f>
        <v>DataHtgSetptSun</v>
      </c>
      <c r="B61" s="1">
        <f>INDEX(ScheduleRef!$D$2:$AB$853,_xlfn.AGGREGATE(15,6,(ROW(ScheduleRef!$D$2:$AB$853)-ROW(ScheduleRef!$D$2)+1)/(ScheduleRef!$D$2:$D$853&lt;&gt;""),ROWS(ScheduleCompile!B$1:B61)),COLUMNS($A61:B61))</f>
        <v>60</v>
      </c>
      <c r="C61" s="1">
        <f>INDEX(ScheduleRef!$D$2:$AB$853,_xlfn.AGGREGATE(15,6,(ROW(ScheduleRef!$D$2:$AB$853)-ROW(ScheduleRef!$D$2)+1)/(ScheduleRef!$D$2:$D$853&lt;&gt;""),ROWS(ScheduleCompile!C$1:C61)),COLUMNS($A61:C61))</f>
        <v>60</v>
      </c>
      <c r="D61" s="1">
        <f>INDEX(ScheduleRef!$D$2:$AB$853,_xlfn.AGGREGATE(15,6,(ROW(ScheduleRef!$D$2:$AB$853)-ROW(ScheduleRef!$D$2)+1)/(ScheduleRef!$D$2:$D$853&lt;&gt;""),ROWS(ScheduleCompile!D$1:D61)),COLUMNS($A61:D61))</f>
        <v>60</v>
      </c>
      <c r="E61" s="1">
        <f>INDEX(ScheduleRef!$D$2:$AB$853,_xlfn.AGGREGATE(15,6,(ROW(ScheduleRef!$D$2:$AB$853)-ROW(ScheduleRef!$D$2)+1)/(ScheduleRef!$D$2:$D$853&lt;&gt;""),ROWS(ScheduleCompile!E$1:E61)),COLUMNS($A61:E61))</f>
        <v>60</v>
      </c>
      <c r="F61" s="1">
        <f>INDEX(ScheduleRef!$D$2:$AB$853,_xlfn.AGGREGATE(15,6,(ROW(ScheduleRef!$D$2:$AB$853)-ROW(ScheduleRef!$D$2)+1)/(ScheduleRef!$D$2:$D$853&lt;&gt;""),ROWS(ScheduleCompile!F$1:F61)),COLUMNS($A61:F61))</f>
        <v>60</v>
      </c>
      <c r="G61" s="1">
        <f>INDEX(ScheduleRef!$D$2:$AB$853,_xlfn.AGGREGATE(15,6,(ROW(ScheduleRef!$D$2:$AB$853)-ROW(ScheduleRef!$D$2)+1)/(ScheduleRef!$D$2:$D$853&lt;&gt;""),ROWS(ScheduleCompile!G$1:G61)),COLUMNS($A61:G61))</f>
        <v>60</v>
      </c>
      <c r="H61" s="1">
        <f>INDEX(ScheduleRef!$D$2:$AB$853,_xlfn.AGGREGATE(15,6,(ROW(ScheduleRef!$D$2:$AB$853)-ROW(ScheduleRef!$D$2)+1)/(ScheduleRef!$D$2:$D$853&lt;&gt;""),ROWS(ScheduleCompile!H$1:H61)),COLUMNS($A61:H61))</f>
        <v>60</v>
      </c>
      <c r="I61" s="1">
        <f>INDEX(ScheduleRef!$D$2:$AB$853,_xlfn.AGGREGATE(15,6,(ROW(ScheduleRef!$D$2:$AB$853)-ROW(ScheduleRef!$D$2)+1)/(ScheduleRef!$D$2:$D$853&lt;&gt;""),ROWS(ScheduleCompile!I$1:I61)),COLUMNS($A61:I61))</f>
        <v>60</v>
      </c>
      <c r="J61" s="1">
        <f>INDEX(ScheduleRef!$D$2:$AB$853,_xlfn.AGGREGATE(15,6,(ROW(ScheduleRef!$D$2:$AB$853)-ROW(ScheduleRef!$D$2)+1)/(ScheduleRef!$D$2:$D$853&lt;&gt;""),ROWS(ScheduleCompile!J$1:J61)),COLUMNS($A61:J61))</f>
        <v>60</v>
      </c>
      <c r="K61" s="1">
        <f>INDEX(ScheduleRef!$D$2:$AB$853,_xlfn.AGGREGATE(15,6,(ROW(ScheduleRef!$D$2:$AB$853)-ROW(ScheduleRef!$D$2)+1)/(ScheduleRef!$D$2:$D$853&lt;&gt;""),ROWS(ScheduleCompile!K$1:K61)),COLUMNS($A61:K61))</f>
        <v>60</v>
      </c>
      <c r="L61" s="1">
        <f>INDEX(ScheduleRef!$D$2:$AB$853,_xlfn.AGGREGATE(15,6,(ROW(ScheduleRef!$D$2:$AB$853)-ROW(ScheduleRef!$D$2)+1)/(ScheduleRef!$D$2:$D$853&lt;&gt;""),ROWS(ScheduleCompile!L$1:L61)),COLUMNS($A61:L61))</f>
        <v>60</v>
      </c>
      <c r="M61" s="1">
        <f>INDEX(ScheduleRef!$D$2:$AB$853,_xlfn.AGGREGATE(15,6,(ROW(ScheduleRef!$D$2:$AB$853)-ROW(ScheduleRef!$D$2)+1)/(ScheduleRef!$D$2:$D$853&lt;&gt;""),ROWS(ScheduleCompile!M$1:M61)),COLUMNS($A61:M61))</f>
        <v>60</v>
      </c>
      <c r="N61" s="1">
        <f>INDEX(ScheduleRef!$D$2:$AB$853,_xlfn.AGGREGATE(15,6,(ROW(ScheduleRef!$D$2:$AB$853)-ROW(ScheduleRef!$D$2)+1)/(ScheduleRef!$D$2:$D$853&lt;&gt;""),ROWS(ScheduleCompile!N$1:N61)),COLUMNS($A61:N61))</f>
        <v>60</v>
      </c>
      <c r="O61" s="1">
        <f>INDEX(ScheduleRef!$D$2:$AB$853,_xlfn.AGGREGATE(15,6,(ROW(ScheduleRef!$D$2:$AB$853)-ROW(ScheduleRef!$D$2)+1)/(ScheduleRef!$D$2:$D$853&lt;&gt;""),ROWS(ScheduleCompile!O$1:O61)),COLUMNS($A61:O61))</f>
        <v>60</v>
      </c>
      <c r="P61" s="1">
        <f>INDEX(ScheduleRef!$D$2:$AB$853,_xlfn.AGGREGATE(15,6,(ROW(ScheduleRef!$D$2:$AB$853)-ROW(ScheduleRef!$D$2)+1)/(ScheduleRef!$D$2:$D$853&lt;&gt;""),ROWS(ScheduleCompile!P$1:P61)),COLUMNS($A61:P61))</f>
        <v>60</v>
      </c>
      <c r="Q61" s="1">
        <f>INDEX(ScheduleRef!$D$2:$AB$853,_xlfn.AGGREGATE(15,6,(ROW(ScheduleRef!$D$2:$AB$853)-ROW(ScheduleRef!$D$2)+1)/(ScheduleRef!$D$2:$D$853&lt;&gt;""),ROWS(ScheduleCompile!Q$1:Q61)),COLUMNS($A61:Q61))</f>
        <v>60</v>
      </c>
      <c r="R61" s="1">
        <f>INDEX(ScheduleRef!$D$2:$AB$853,_xlfn.AGGREGATE(15,6,(ROW(ScheduleRef!$D$2:$AB$853)-ROW(ScheduleRef!$D$2)+1)/(ScheduleRef!$D$2:$D$853&lt;&gt;""),ROWS(ScheduleCompile!R$1:R61)),COLUMNS($A61:R61))</f>
        <v>60</v>
      </c>
      <c r="S61" s="1">
        <f>INDEX(ScheduleRef!$D$2:$AB$853,_xlfn.AGGREGATE(15,6,(ROW(ScheduleRef!$D$2:$AB$853)-ROW(ScheduleRef!$D$2)+1)/(ScheduleRef!$D$2:$D$853&lt;&gt;""),ROWS(ScheduleCompile!S$1:S61)),COLUMNS($A61:S61))</f>
        <v>60</v>
      </c>
      <c r="T61" s="1">
        <f>INDEX(ScheduleRef!$D$2:$AB$853,_xlfn.AGGREGATE(15,6,(ROW(ScheduleRef!$D$2:$AB$853)-ROW(ScheduleRef!$D$2)+1)/(ScheduleRef!$D$2:$D$853&lt;&gt;""),ROWS(ScheduleCompile!T$1:T61)),COLUMNS($A61:T61))</f>
        <v>60</v>
      </c>
      <c r="U61" s="1">
        <f>INDEX(ScheduleRef!$D$2:$AB$853,_xlfn.AGGREGATE(15,6,(ROW(ScheduleRef!$D$2:$AB$853)-ROW(ScheduleRef!$D$2)+1)/(ScheduleRef!$D$2:$D$853&lt;&gt;""),ROWS(ScheduleCompile!U$1:U61)),COLUMNS($A61:U61))</f>
        <v>60</v>
      </c>
      <c r="V61" s="1">
        <f>INDEX(ScheduleRef!$D$2:$AB$853,_xlfn.AGGREGATE(15,6,(ROW(ScheduleRef!$D$2:$AB$853)-ROW(ScheduleRef!$D$2)+1)/(ScheduleRef!$D$2:$D$853&lt;&gt;""),ROWS(ScheduleCompile!V$1:V61)),COLUMNS($A61:V61))</f>
        <v>60</v>
      </c>
      <c r="W61" s="1">
        <f>INDEX(ScheduleRef!$D$2:$AB$853,_xlfn.AGGREGATE(15,6,(ROW(ScheduleRef!$D$2:$AB$853)-ROW(ScheduleRef!$D$2)+1)/(ScheduleRef!$D$2:$D$853&lt;&gt;""),ROWS(ScheduleCompile!W$1:W61)),COLUMNS($A61:W61))</f>
        <v>60</v>
      </c>
      <c r="X61" s="1">
        <f>INDEX(ScheduleRef!$D$2:$AB$853,_xlfn.AGGREGATE(15,6,(ROW(ScheduleRef!$D$2:$AB$853)-ROW(ScheduleRef!$D$2)+1)/(ScheduleRef!$D$2:$D$853&lt;&gt;""),ROWS(ScheduleCompile!X$1:X61)),COLUMNS($A61:X61))</f>
        <v>60</v>
      </c>
      <c r="Y61" s="1">
        <f>INDEX(ScheduleRef!$D$2:$AB$853,_xlfn.AGGREGATE(15,6,(ROW(ScheduleRef!$D$2:$AB$853)-ROW(ScheduleRef!$D$2)+1)/(ScheduleRef!$D$2:$D$853&lt;&gt;""),ROWS(ScheduleCompile!Y$1:Y61)),COLUMNS($A61:Y61))</f>
        <v>60</v>
      </c>
    </row>
    <row r="62" spans="1:25" x14ac:dyDescent="0.25">
      <c r="A62" s="30" t="str">
        <f>INDEX(ScheduleRef!$D$2:$AB$853,_xlfn.AGGREGATE(15,6,(ROW(ScheduleRef!$D$2:$AB$853)-ROW(ScheduleRef!$D$2)+1)/(ScheduleRef!$D$2:$D$853&lt;&gt;""),ROWS(ScheduleCompile!A$1:A62)),COLUMNS($A62:A62))</f>
        <v>DataClgSetptWD</v>
      </c>
      <c r="B62" s="1">
        <f>INDEX(ScheduleRef!$D$2:$AB$853,_xlfn.AGGREGATE(15,6,(ROW(ScheduleRef!$D$2:$AB$853)-ROW(ScheduleRef!$D$2)+1)/(ScheduleRef!$D$2:$D$853&lt;&gt;""),ROWS(ScheduleCompile!B$1:B62)),COLUMNS($A62:B62))</f>
        <v>80</v>
      </c>
      <c r="C62" s="1">
        <f>INDEX(ScheduleRef!$D$2:$AB$853,_xlfn.AGGREGATE(15,6,(ROW(ScheduleRef!$D$2:$AB$853)-ROW(ScheduleRef!$D$2)+1)/(ScheduleRef!$D$2:$D$853&lt;&gt;""),ROWS(ScheduleCompile!C$1:C62)),COLUMNS($A62:C62))</f>
        <v>80</v>
      </c>
      <c r="D62" s="1">
        <f>INDEX(ScheduleRef!$D$2:$AB$853,_xlfn.AGGREGATE(15,6,(ROW(ScheduleRef!$D$2:$AB$853)-ROW(ScheduleRef!$D$2)+1)/(ScheduleRef!$D$2:$D$853&lt;&gt;""),ROWS(ScheduleCompile!D$1:D62)),COLUMNS($A62:D62))</f>
        <v>80</v>
      </c>
      <c r="E62" s="1">
        <f>INDEX(ScheduleRef!$D$2:$AB$853,_xlfn.AGGREGATE(15,6,(ROW(ScheduleRef!$D$2:$AB$853)-ROW(ScheduleRef!$D$2)+1)/(ScheduleRef!$D$2:$D$853&lt;&gt;""),ROWS(ScheduleCompile!E$1:E62)),COLUMNS($A62:E62))</f>
        <v>80</v>
      </c>
      <c r="F62" s="1">
        <f>INDEX(ScheduleRef!$D$2:$AB$853,_xlfn.AGGREGATE(15,6,(ROW(ScheduleRef!$D$2:$AB$853)-ROW(ScheduleRef!$D$2)+1)/(ScheduleRef!$D$2:$D$853&lt;&gt;""),ROWS(ScheduleCompile!F$1:F62)),COLUMNS($A62:F62))</f>
        <v>80</v>
      </c>
      <c r="G62" s="1">
        <f>INDEX(ScheduleRef!$D$2:$AB$853,_xlfn.AGGREGATE(15,6,(ROW(ScheduleRef!$D$2:$AB$853)-ROW(ScheduleRef!$D$2)+1)/(ScheduleRef!$D$2:$D$853&lt;&gt;""),ROWS(ScheduleCompile!G$1:G62)),COLUMNS($A62:G62))</f>
        <v>80</v>
      </c>
      <c r="H62" s="1">
        <f>INDEX(ScheduleRef!$D$2:$AB$853,_xlfn.AGGREGATE(15,6,(ROW(ScheduleRef!$D$2:$AB$853)-ROW(ScheduleRef!$D$2)+1)/(ScheduleRef!$D$2:$D$853&lt;&gt;""),ROWS(ScheduleCompile!H$1:H62)),COLUMNS($A62:H62))</f>
        <v>80</v>
      </c>
      <c r="I62" s="1">
        <f>INDEX(ScheduleRef!$D$2:$AB$853,_xlfn.AGGREGATE(15,6,(ROW(ScheduleRef!$D$2:$AB$853)-ROW(ScheduleRef!$D$2)+1)/(ScheduleRef!$D$2:$D$853&lt;&gt;""),ROWS(ScheduleCompile!I$1:I62)),COLUMNS($A62:I62))</f>
        <v>80</v>
      </c>
      <c r="J62" s="1">
        <f>INDEX(ScheduleRef!$D$2:$AB$853,_xlfn.AGGREGATE(15,6,(ROW(ScheduleRef!$D$2:$AB$853)-ROW(ScheduleRef!$D$2)+1)/(ScheduleRef!$D$2:$D$853&lt;&gt;""),ROWS(ScheduleCompile!J$1:J62)),COLUMNS($A62:J62))</f>
        <v>80</v>
      </c>
      <c r="K62" s="1">
        <f>INDEX(ScheduleRef!$D$2:$AB$853,_xlfn.AGGREGATE(15,6,(ROW(ScheduleRef!$D$2:$AB$853)-ROW(ScheduleRef!$D$2)+1)/(ScheduleRef!$D$2:$D$853&lt;&gt;""),ROWS(ScheduleCompile!K$1:K62)),COLUMNS($A62:K62))</f>
        <v>80</v>
      </c>
      <c r="L62" s="1">
        <f>INDEX(ScheduleRef!$D$2:$AB$853,_xlfn.AGGREGATE(15,6,(ROW(ScheduleRef!$D$2:$AB$853)-ROW(ScheduleRef!$D$2)+1)/(ScheduleRef!$D$2:$D$853&lt;&gt;""),ROWS(ScheduleCompile!L$1:L62)),COLUMNS($A62:L62))</f>
        <v>80</v>
      </c>
      <c r="M62" s="1">
        <f>INDEX(ScheduleRef!$D$2:$AB$853,_xlfn.AGGREGATE(15,6,(ROW(ScheduleRef!$D$2:$AB$853)-ROW(ScheduleRef!$D$2)+1)/(ScheduleRef!$D$2:$D$853&lt;&gt;""),ROWS(ScheduleCompile!M$1:M62)),COLUMNS($A62:M62))</f>
        <v>80</v>
      </c>
      <c r="N62" s="1">
        <f>INDEX(ScheduleRef!$D$2:$AB$853,_xlfn.AGGREGATE(15,6,(ROW(ScheduleRef!$D$2:$AB$853)-ROW(ScheduleRef!$D$2)+1)/(ScheduleRef!$D$2:$D$853&lt;&gt;""),ROWS(ScheduleCompile!N$1:N62)),COLUMNS($A62:N62))</f>
        <v>80</v>
      </c>
      <c r="O62" s="1">
        <f>INDEX(ScheduleRef!$D$2:$AB$853,_xlfn.AGGREGATE(15,6,(ROW(ScheduleRef!$D$2:$AB$853)-ROW(ScheduleRef!$D$2)+1)/(ScheduleRef!$D$2:$D$853&lt;&gt;""),ROWS(ScheduleCompile!O$1:O62)),COLUMNS($A62:O62))</f>
        <v>80</v>
      </c>
      <c r="P62" s="1">
        <f>INDEX(ScheduleRef!$D$2:$AB$853,_xlfn.AGGREGATE(15,6,(ROW(ScheduleRef!$D$2:$AB$853)-ROW(ScheduleRef!$D$2)+1)/(ScheduleRef!$D$2:$D$853&lt;&gt;""),ROWS(ScheduleCompile!P$1:P62)),COLUMNS($A62:P62))</f>
        <v>80</v>
      </c>
      <c r="Q62" s="1">
        <f>INDEX(ScheduleRef!$D$2:$AB$853,_xlfn.AGGREGATE(15,6,(ROW(ScheduleRef!$D$2:$AB$853)-ROW(ScheduleRef!$D$2)+1)/(ScheduleRef!$D$2:$D$853&lt;&gt;""),ROWS(ScheduleCompile!Q$1:Q62)),COLUMNS($A62:Q62))</f>
        <v>80</v>
      </c>
      <c r="R62" s="1">
        <f>INDEX(ScheduleRef!$D$2:$AB$853,_xlfn.AGGREGATE(15,6,(ROW(ScheduleRef!$D$2:$AB$853)-ROW(ScheduleRef!$D$2)+1)/(ScheduleRef!$D$2:$D$853&lt;&gt;""),ROWS(ScheduleCompile!R$1:R62)),COLUMNS($A62:R62))</f>
        <v>80</v>
      </c>
      <c r="S62" s="1">
        <f>INDEX(ScheduleRef!$D$2:$AB$853,_xlfn.AGGREGATE(15,6,(ROW(ScheduleRef!$D$2:$AB$853)-ROW(ScheduleRef!$D$2)+1)/(ScheduleRef!$D$2:$D$853&lt;&gt;""),ROWS(ScheduleCompile!S$1:S62)),COLUMNS($A62:S62))</f>
        <v>80</v>
      </c>
      <c r="T62" s="1">
        <f>INDEX(ScheduleRef!$D$2:$AB$853,_xlfn.AGGREGATE(15,6,(ROW(ScheduleRef!$D$2:$AB$853)-ROW(ScheduleRef!$D$2)+1)/(ScheduleRef!$D$2:$D$853&lt;&gt;""),ROWS(ScheduleCompile!T$1:T62)),COLUMNS($A62:T62))</f>
        <v>80</v>
      </c>
      <c r="U62" s="1">
        <f>INDEX(ScheduleRef!$D$2:$AB$853,_xlfn.AGGREGATE(15,6,(ROW(ScheduleRef!$D$2:$AB$853)-ROW(ScheduleRef!$D$2)+1)/(ScheduleRef!$D$2:$D$853&lt;&gt;""),ROWS(ScheduleCompile!U$1:U62)),COLUMNS($A62:U62))</f>
        <v>80</v>
      </c>
      <c r="V62" s="1">
        <f>INDEX(ScheduleRef!$D$2:$AB$853,_xlfn.AGGREGATE(15,6,(ROW(ScheduleRef!$D$2:$AB$853)-ROW(ScheduleRef!$D$2)+1)/(ScheduleRef!$D$2:$D$853&lt;&gt;""),ROWS(ScheduleCompile!V$1:V62)),COLUMNS($A62:V62))</f>
        <v>80</v>
      </c>
      <c r="W62" s="1">
        <f>INDEX(ScheduleRef!$D$2:$AB$853,_xlfn.AGGREGATE(15,6,(ROW(ScheduleRef!$D$2:$AB$853)-ROW(ScheduleRef!$D$2)+1)/(ScheduleRef!$D$2:$D$853&lt;&gt;""),ROWS(ScheduleCompile!W$1:W62)),COLUMNS($A62:W62))</f>
        <v>80</v>
      </c>
      <c r="X62" s="1">
        <f>INDEX(ScheduleRef!$D$2:$AB$853,_xlfn.AGGREGATE(15,6,(ROW(ScheduleRef!$D$2:$AB$853)-ROW(ScheduleRef!$D$2)+1)/(ScheduleRef!$D$2:$D$853&lt;&gt;""),ROWS(ScheduleCompile!X$1:X62)),COLUMNS($A62:X62))</f>
        <v>80</v>
      </c>
      <c r="Y62" s="1">
        <f>INDEX(ScheduleRef!$D$2:$AB$853,_xlfn.AGGREGATE(15,6,(ROW(ScheduleRef!$D$2:$AB$853)-ROW(ScheduleRef!$D$2)+1)/(ScheduleRef!$D$2:$D$853&lt;&gt;""),ROWS(ScheduleCompile!Y$1:Y62)),COLUMNS($A62:Y62))</f>
        <v>80</v>
      </c>
    </row>
    <row r="63" spans="1:25" x14ac:dyDescent="0.25">
      <c r="A63" s="30" t="str">
        <f>INDEX(ScheduleRef!$D$2:$AB$853,_xlfn.AGGREGATE(15,6,(ROW(ScheduleRef!$D$2:$AB$853)-ROW(ScheduleRef!$D$2)+1)/(ScheduleRef!$D$2:$D$853&lt;&gt;""),ROWS(ScheduleCompile!A$1:A63)),COLUMNS($A63:A63))</f>
        <v>DataClgSetptSat</v>
      </c>
      <c r="B63" s="1">
        <f>INDEX(ScheduleRef!$D$2:$AB$853,_xlfn.AGGREGATE(15,6,(ROW(ScheduleRef!$D$2:$AB$853)-ROW(ScheduleRef!$D$2)+1)/(ScheduleRef!$D$2:$D$853&lt;&gt;""),ROWS(ScheduleCompile!B$1:B63)),COLUMNS($A63:B63))</f>
        <v>80</v>
      </c>
      <c r="C63" s="1">
        <f>INDEX(ScheduleRef!$D$2:$AB$853,_xlfn.AGGREGATE(15,6,(ROW(ScheduleRef!$D$2:$AB$853)-ROW(ScheduleRef!$D$2)+1)/(ScheduleRef!$D$2:$D$853&lt;&gt;""),ROWS(ScheduleCompile!C$1:C63)),COLUMNS($A63:C63))</f>
        <v>80</v>
      </c>
      <c r="D63" s="1">
        <f>INDEX(ScheduleRef!$D$2:$AB$853,_xlfn.AGGREGATE(15,6,(ROW(ScheduleRef!$D$2:$AB$853)-ROW(ScheduleRef!$D$2)+1)/(ScheduleRef!$D$2:$D$853&lt;&gt;""),ROWS(ScheduleCompile!D$1:D63)),COLUMNS($A63:D63))</f>
        <v>80</v>
      </c>
      <c r="E63" s="1">
        <f>INDEX(ScheduleRef!$D$2:$AB$853,_xlfn.AGGREGATE(15,6,(ROW(ScheduleRef!$D$2:$AB$853)-ROW(ScheduleRef!$D$2)+1)/(ScheduleRef!$D$2:$D$853&lt;&gt;""),ROWS(ScheduleCompile!E$1:E63)),COLUMNS($A63:E63))</f>
        <v>80</v>
      </c>
      <c r="F63" s="1">
        <f>INDEX(ScheduleRef!$D$2:$AB$853,_xlfn.AGGREGATE(15,6,(ROW(ScheduleRef!$D$2:$AB$853)-ROW(ScheduleRef!$D$2)+1)/(ScheduleRef!$D$2:$D$853&lt;&gt;""),ROWS(ScheduleCompile!F$1:F63)),COLUMNS($A63:F63))</f>
        <v>80</v>
      </c>
      <c r="G63" s="1">
        <f>INDEX(ScheduleRef!$D$2:$AB$853,_xlfn.AGGREGATE(15,6,(ROW(ScheduleRef!$D$2:$AB$853)-ROW(ScheduleRef!$D$2)+1)/(ScheduleRef!$D$2:$D$853&lt;&gt;""),ROWS(ScheduleCompile!G$1:G63)),COLUMNS($A63:G63))</f>
        <v>80</v>
      </c>
      <c r="H63" s="1">
        <f>INDEX(ScheduleRef!$D$2:$AB$853,_xlfn.AGGREGATE(15,6,(ROW(ScheduleRef!$D$2:$AB$853)-ROW(ScheduleRef!$D$2)+1)/(ScheduleRef!$D$2:$D$853&lt;&gt;""),ROWS(ScheduleCompile!H$1:H63)),COLUMNS($A63:H63))</f>
        <v>80</v>
      </c>
      <c r="I63" s="1">
        <f>INDEX(ScheduleRef!$D$2:$AB$853,_xlfn.AGGREGATE(15,6,(ROW(ScheduleRef!$D$2:$AB$853)-ROW(ScheduleRef!$D$2)+1)/(ScheduleRef!$D$2:$D$853&lt;&gt;""),ROWS(ScheduleCompile!I$1:I63)),COLUMNS($A63:I63))</f>
        <v>80</v>
      </c>
      <c r="J63" s="1">
        <f>INDEX(ScheduleRef!$D$2:$AB$853,_xlfn.AGGREGATE(15,6,(ROW(ScheduleRef!$D$2:$AB$853)-ROW(ScheduleRef!$D$2)+1)/(ScheduleRef!$D$2:$D$853&lt;&gt;""),ROWS(ScheduleCompile!J$1:J63)),COLUMNS($A63:J63))</f>
        <v>80</v>
      </c>
      <c r="K63" s="1">
        <f>INDEX(ScheduleRef!$D$2:$AB$853,_xlfn.AGGREGATE(15,6,(ROW(ScheduleRef!$D$2:$AB$853)-ROW(ScheduleRef!$D$2)+1)/(ScheduleRef!$D$2:$D$853&lt;&gt;""),ROWS(ScheduleCompile!K$1:K63)),COLUMNS($A63:K63))</f>
        <v>80</v>
      </c>
      <c r="L63" s="1">
        <f>INDEX(ScheduleRef!$D$2:$AB$853,_xlfn.AGGREGATE(15,6,(ROW(ScheduleRef!$D$2:$AB$853)-ROW(ScheduleRef!$D$2)+1)/(ScheduleRef!$D$2:$D$853&lt;&gt;""),ROWS(ScheduleCompile!L$1:L63)),COLUMNS($A63:L63))</f>
        <v>80</v>
      </c>
      <c r="M63" s="1">
        <f>INDEX(ScheduleRef!$D$2:$AB$853,_xlfn.AGGREGATE(15,6,(ROW(ScheduleRef!$D$2:$AB$853)-ROW(ScheduleRef!$D$2)+1)/(ScheduleRef!$D$2:$D$853&lt;&gt;""),ROWS(ScheduleCompile!M$1:M63)),COLUMNS($A63:M63))</f>
        <v>80</v>
      </c>
      <c r="N63" s="1">
        <f>INDEX(ScheduleRef!$D$2:$AB$853,_xlfn.AGGREGATE(15,6,(ROW(ScheduleRef!$D$2:$AB$853)-ROW(ScheduleRef!$D$2)+1)/(ScheduleRef!$D$2:$D$853&lt;&gt;""),ROWS(ScheduleCompile!N$1:N63)),COLUMNS($A63:N63))</f>
        <v>80</v>
      </c>
      <c r="O63" s="1">
        <f>INDEX(ScheduleRef!$D$2:$AB$853,_xlfn.AGGREGATE(15,6,(ROW(ScheduleRef!$D$2:$AB$853)-ROW(ScheduleRef!$D$2)+1)/(ScheduleRef!$D$2:$D$853&lt;&gt;""),ROWS(ScheduleCompile!O$1:O63)),COLUMNS($A63:O63))</f>
        <v>80</v>
      </c>
      <c r="P63" s="1">
        <f>INDEX(ScheduleRef!$D$2:$AB$853,_xlfn.AGGREGATE(15,6,(ROW(ScheduleRef!$D$2:$AB$853)-ROW(ScheduleRef!$D$2)+1)/(ScheduleRef!$D$2:$D$853&lt;&gt;""),ROWS(ScheduleCompile!P$1:P63)),COLUMNS($A63:P63))</f>
        <v>80</v>
      </c>
      <c r="Q63" s="1">
        <f>INDEX(ScheduleRef!$D$2:$AB$853,_xlfn.AGGREGATE(15,6,(ROW(ScheduleRef!$D$2:$AB$853)-ROW(ScheduleRef!$D$2)+1)/(ScheduleRef!$D$2:$D$853&lt;&gt;""),ROWS(ScheduleCompile!Q$1:Q63)),COLUMNS($A63:Q63))</f>
        <v>80</v>
      </c>
      <c r="R63" s="1">
        <f>INDEX(ScheduleRef!$D$2:$AB$853,_xlfn.AGGREGATE(15,6,(ROW(ScheduleRef!$D$2:$AB$853)-ROW(ScheduleRef!$D$2)+1)/(ScheduleRef!$D$2:$D$853&lt;&gt;""),ROWS(ScheduleCompile!R$1:R63)),COLUMNS($A63:R63))</f>
        <v>80</v>
      </c>
      <c r="S63" s="1">
        <f>INDEX(ScheduleRef!$D$2:$AB$853,_xlfn.AGGREGATE(15,6,(ROW(ScheduleRef!$D$2:$AB$853)-ROW(ScheduleRef!$D$2)+1)/(ScheduleRef!$D$2:$D$853&lt;&gt;""),ROWS(ScheduleCompile!S$1:S63)),COLUMNS($A63:S63))</f>
        <v>80</v>
      </c>
      <c r="T63" s="1">
        <f>INDEX(ScheduleRef!$D$2:$AB$853,_xlfn.AGGREGATE(15,6,(ROW(ScheduleRef!$D$2:$AB$853)-ROW(ScheduleRef!$D$2)+1)/(ScheduleRef!$D$2:$D$853&lt;&gt;""),ROWS(ScheduleCompile!T$1:T63)),COLUMNS($A63:T63))</f>
        <v>80</v>
      </c>
      <c r="U63" s="1">
        <f>INDEX(ScheduleRef!$D$2:$AB$853,_xlfn.AGGREGATE(15,6,(ROW(ScheduleRef!$D$2:$AB$853)-ROW(ScheduleRef!$D$2)+1)/(ScheduleRef!$D$2:$D$853&lt;&gt;""),ROWS(ScheduleCompile!U$1:U63)),COLUMNS($A63:U63))</f>
        <v>80</v>
      </c>
      <c r="V63" s="1">
        <f>INDEX(ScheduleRef!$D$2:$AB$853,_xlfn.AGGREGATE(15,6,(ROW(ScheduleRef!$D$2:$AB$853)-ROW(ScheduleRef!$D$2)+1)/(ScheduleRef!$D$2:$D$853&lt;&gt;""),ROWS(ScheduleCompile!V$1:V63)),COLUMNS($A63:V63))</f>
        <v>80</v>
      </c>
      <c r="W63" s="1">
        <f>INDEX(ScheduleRef!$D$2:$AB$853,_xlfn.AGGREGATE(15,6,(ROW(ScheduleRef!$D$2:$AB$853)-ROW(ScheduleRef!$D$2)+1)/(ScheduleRef!$D$2:$D$853&lt;&gt;""),ROWS(ScheduleCompile!W$1:W63)),COLUMNS($A63:W63))</f>
        <v>80</v>
      </c>
      <c r="X63" s="1">
        <f>INDEX(ScheduleRef!$D$2:$AB$853,_xlfn.AGGREGATE(15,6,(ROW(ScheduleRef!$D$2:$AB$853)-ROW(ScheduleRef!$D$2)+1)/(ScheduleRef!$D$2:$D$853&lt;&gt;""),ROWS(ScheduleCompile!X$1:X63)),COLUMNS($A63:X63))</f>
        <v>80</v>
      </c>
      <c r="Y63" s="1">
        <f>INDEX(ScheduleRef!$D$2:$AB$853,_xlfn.AGGREGATE(15,6,(ROW(ScheduleRef!$D$2:$AB$853)-ROW(ScheduleRef!$D$2)+1)/(ScheduleRef!$D$2:$D$853&lt;&gt;""),ROWS(ScheduleCompile!Y$1:Y63)),COLUMNS($A63:Y63))</f>
        <v>80</v>
      </c>
    </row>
    <row r="64" spans="1:25" x14ac:dyDescent="0.25">
      <c r="A64" s="30" t="str">
        <f>INDEX(ScheduleRef!$D$2:$AB$853,_xlfn.AGGREGATE(15,6,(ROW(ScheduleRef!$D$2:$AB$853)-ROW(ScheduleRef!$D$2)+1)/(ScheduleRef!$D$2:$D$853&lt;&gt;""),ROWS(ScheduleCompile!A$1:A64)),COLUMNS($A64:A64))</f>
        <v>DataClgSetptSun</v>
      </c>
      <c r="B64" s="1">
        <f>INDEX(ScheduleRef!$D$2:$AB$853,_xlfn.AGGREGATE(15,6,(ROW(ScheduleRef!$D$2:$AB$853)-ROW(ScheduleRef!$D$2)+1)/(ScheduleRef!$D$2:$D$853&lt;&gt;""),ROWS(ScheduleCompile!B$1:B64)),COLUMNS($A64:B64))</f>
        <v>80</v>
      </c>
      <c r="C64" s="1">
        <f>INDEX(ScheduleRef!$D$2:$AB$853,_xlfn.AGGREGATE(15,6,(ROW(ScheduleRef!$D$2:$AB$853)-ROW(ScheduleRef!$D$2)+1)/(ScheduleRef!$D$2:$D$853&lt;&gt;""),ROWS(ScheduleCompile!C$1:C64)),COLUMNS($A64:C64))</f>
        <v>80</v>
      </c>
      <c r="D64" s="1">
        <f>INDEX(ScheduleRef!$D$2:$AB$853,_xlfn.AGGREGATE(15,6,(ROW(ScheduleRef!$D$2:$AB$853)-ROW(ScheduleRef!$D$2)+1)/(ScheduleRef!$D$2:$D$853&lt;&gt;""),ROWS(ScheduleCompile!D$1:D64)),COLUMNS($A64:D64))</f>
        <v>80</v>
      </c>
      <c r="E64" s="1">
        <f>INDEX(ScheduleRef!$D$2:$AB$853,_xlfn.AGGREGATE(15,6,(ROW(ScheduleRef!$D$2:$AB$853)-ROW(ScheduleRef!$D$2)+1)/(ScheduleRef!$D$2:$D$853&lt;&gt;""),ROWS(ScheduleCompile!E$1:E64)),COLUMNS($A64:E64))</f>
        <v>80</v>
      </c>
      <c r="F64" s="1">
        <f>INDEX(ScheduleRef!$D$2:$AB$853,_xlfn.AGGREGATE(15,6,(ROW(ScheduleRef!$D$2:$AB$853)-ROW(ScheduleRef!$D$2)+1)/(ScheduleRef!$D$2:$D$853&lt;&gt;""),ROWS(ScheduleCompile!F$1:F64)),COLUMNS($A64:F64))</f>
        <v>80</v>
      </c>
      <c r="G64" s="1">
        <f>INDEX(ScheduleRef!$D$2:$AB$853,_xlfn.AGGREGATE(15,6,(ROW(ScheduleRef!$D$2:$AB$853)-ROW(ScheduleRef!$D$2)+1)/(ScheduleRef!$D$2:$D$853&lt;&gt;""),ROWS(ScheduleCompile!G$1:G64)),COLUMNS($A64:G64))</f>
        <v>80</v>
      </c>
      <c r="H64" s="1">
        <f>INDEX(ScheduleRef!$D$2:$AB$853,_xlfn.AGGREGATE(15,6,(ROW(ScheduleRef!$D$2:$AB$853)-ROW(ScheduleRef!$D$2)+1)/(ScheduleRef!$D$2:$D$853&lt;&gt;""),ROWS(ScheduleCompile!H$1:H64)),COLUMNS($A64:H64))</f>
        <v>80</v>
      </c>
      <c r="I64" s="1">
        <f>INDEX(ScheduleRef!$D$2:$AB$853,_xlfn.AGGREGATE(15,6,(ROW(ScheduleRef!$D$2:$AB$853)-ROW(ScheduleRef!$D$2)+1)/(ScheduleRef!$D$2:$D$853&lt;&gt;""),ROWS(ScheduleCompile!I$1:I64)),COLUMNS($A64:I64))</f>
        <v>80</v>
      </c>
      <c r="J64" s="1">
        <f>INDEX(ScheduleRef!$D$2:$AB$853,_xlfn.AGGREGATE(15,6,(ROW(ScheduleRef!$D$2:$AB$853)-ROW(ScheduleRef!$D$2)+1)/(ScheduleRef!$D$2:$D$853&lt;&gt;""),ROWS(ScheduleCompile!J$1:J64)),COLUMNS($A64:J64))</f>
        <v>80</v>
      </c>
      <c r="K64" s="1">
        <f>INDEX(ScheduleRef!$D$2:$AB$853,_xlfn.AGGREGATE(15,6,(ROW(ScheduleRef!$D$2:$AB$853)-ROW(ScheduleRef!$D$2)+1)/(ScheduleRef!$D$2:$D$853&lt;&gt;""),ROWS(ScheduleCompile!K$1:K64)),COLUMNS($A64:K64))</f>
        <v>80</v>
      </c>
      <c r="L64" s="1">
        <f>INDEX(ScheduleRef!$D$2:$AB$853,_xlfn.AGGREGATE(15,6,(ROW(ScheduleRef!$D$2:$AB$853)-ROW(ScheduleRef!$D$2)+1)/(ScheduleRef!$D$2:$D$853&lt;&gt;""),ROWS(ScheduleCompile!L$1:L64)),COLUMNS($A64:L64))</f>
        <v>80</v>
      </c>
      <c r="M64" s="1">
        <f>INDEX(ScheduleRef!$D$2:$AB$853,_xlfn.AGGREGATE(15,6,(ROW(ScheduleRef!$D$2:$AB$853)-ROW(ScheduleRef!$D$2)+1)/(ScheduleRef!$D$2:$D$853&lt;&gt;""),ROWS(ScheduleCompile!M$1:M64)),COLUMNS($A64:M64))</f>
        <v>80</v>
      </c>
      <c r="N64" s="1">
        <f>INDEX(ScheduleRef!$D$2:$AB$853,_xlfn.AGGREGATE(15,6,(ROW(ScheduleRef!$D$2:$AB$853)-ROW(ScheduleRef!$D$2)+1)/(ScheduleRef!$D$2:$D$853&lt;&gt;""),ROWS(ScheduleCompile!N$1:N64)),COLUMNS($A64:N64))</f>
        <v>80</v>
      </c>
      <c r="O64" s="1">
        <f>INDEX(ScheduleRef!$D$2:$AB$853,_xlfn.AGGREGATE(15,6,(ROW(ScheduleRef!$D$2:$AB$853)-ROW(ScheduleRef!$D$2)+1)/(ScheduleRef!$D$2:$D$853&lt;&gt;""),ROWS(ScheduleCompile!O$1:O64)),COLUMNS($A64:O64))</f>
        <v>80</v>
      </c>
      <c r="P64" s="1">
        <f>INDEX(ScheduleRef!$D$2:$AB$853,_xlfn.AGGREGATE(15,6,(ROW(ScheduleRef!$D$2:$AB$853)-ROW(ScheduleRef!$D$2)+1)/(ScheduleRef!$D$2:$D$853&lt;&gt;""),ROWS(ScheduleCompile!P$1:P64)),COLUMNS($A64:P64))</f>
        <v>80</v>
      </c>
      <c r="Q64" s="1">
        <f>INDEX(ScheduleRef!$D$2:$AB$853,_xlfn.AGGREGATE(15,6,(ROW(ScheduleRef!$D$2:$AB$853)-ROW(ScheduleRef!$D$2)+1)/(ScheduleRef!$D$2:$D$853&lt;&gt;""),ROWS(ScheduleCompile!Q$1:Q64)),COLUMNS($A64:Q64))</f>
        <v>80</v>
      </c>
      <c r="R64" s="1">
        <f>INDEX(ScheduleRef!$D$2:$AB$853,_xlfn.AGGREGATE(15,6,(ROW(ScheduleRef!$D$2:$AB$853)-ROW(ScheduleRef!$D$2)+1)/(ScheduleRef!$D$2:$D$853&lt;&gt;""),ROWS(ScheduleCompile!R$1:R64)),COLUMNS($A64:R64))</f>
        <v>80</v>
      </c>
      <c r="S64" s="1">
        <f>INDEX(ScheduleRef!$D$2:$AB$853,_xlfn.AGGREGATE(15,6,(ROW(ScheduleRef!$D$2:$AB$853)-ROW(ScheduleRef!$D$2)+1)/(ScheduleRef!$D$2:$D$853&lt;&gt;""),ROWS(ScheduleCompile!S$1:S64)),COLUMNS($A64:S64))</f>
        <v>80</v>
      </c>
      <c r="T64" s="1">
        <f>INDEX(ScheduleRef!$D$2:$AB$853,_xlfn.AGGREGATE(15,6,(ROW(ScheduleRef!$D$2:$AB$853)-ROW(ScheduleRef!$D$2)+1)/(ScheduleRef!$D$2:$D$853&lt;&gt;""),ROWS(ScheduleCompile!T$1:T64)),COLUMNS($A64:T64))</f>
        <v>80</v>
      </c>
      <c r="U64" s="1">
        <f>INDEX(ScheduleRef!$D$2:$AB$853,_xlfn.AGGREGATE(15,6,(ROW(ScheduleRef!$D$2:$AB$853)-ROW(ScheduleRef!$D$2)+1)/(ScheduleRef!$D$2:$D$853&lt;&gt;""),ROWS(ScheduleCompile!U$1:U64)),COLUMNS($A64:U64))</f>
        <v>80</v>
      </c>
      <c r="V64" s="1">
        <f>INDEX(ScheduleRef!$D$2:$AB$853,_xlfn.AGGREGATE(15,6,(ROW(ScheduleRef!$D$2:$AB$853)-ROW(ScheduleRef!$D$2)+1)/(ScheduleRef!$D$2:$D$853&lt;&gt;""),ROWS(ScheduleCompile!V$1:V64)),COLUMNS($A64:V64))</f>
        <v>80</v>
      </c>
      <c r="W64" s="1">
        <f>INDEX(ScheduleRef!$D$2:$AB$853,_xlfn.AGGREGATE(15,6,(ROW(ScheduleRef!$D$2:$AB$853)-ROW(ScheduleRef!$D$2)+1)/(ScheduleRef!$D$2:$D$853&lt;&gt;""),ROWS(ScheduleCompile!W$1:W64)),COLUMNS($A64:W64))</f>
        <v>80</v>
      </c>
      <c r="X64" s="1">
        <f>INDEX(ScheduleRef!$D$2:$AB$853,_xlfn.AGGREGATE(15,6,(ROW(ScheduleRef!$D$2:$AB$853)-ROW(ScheduleRef!$D$2)+1)/(ScheduleRef!$D$2:$D$853&lt;&gt;""),ROWS(ScheduleCompile!X$1:X64)),COLUMNS($A64:X64))</f>
        <v>80</v>
      </c>
      <c r="Y64" s="1">
        <f>INDEX(ScheduleRef!$D$2:$AB$853,_xlfn.AGGREGATE(15,6,(ROW(ScheduleRef!$D$2:$AB$853)-ROW(ScheduleRef!$D$2)+1)/(ScheduleRef!$D$2:$D$853&lt;&gt;""),ROWS(ScheduleCompile!Y$1:Y64)),COLUMNS($A64:Y64))</f>
        <v>80</v>
      </c>
    </row>
    <row r="65" spans="1:25" x14ac:dyDescent="0.25">
      <c r="A65" s="30" t="str">
        <f>INDEX(ScheduleRef!$D$2:$AB$853,_xlfn.AGGREGATE(15,6,(ROW(ScheduleRef!$D$2:$AB$853)-ROW(ScheduleRef!$D$2)+1)/(ScheduleRef!$D$2:$D$853&lt;&gt;""),ROWS(ScheduleCompile!A$1:A65)),COLUMNS($A65:A65))</f>
        <v>DataInfiltrationWD</v>
      </c>
      <c r="B65" s="1">
        <f>INDEX(ScheduleRef!$D$2:$AB$853,_xlfn.AGGREGATE(15,6,(ROW(ScheduleRef!$D$2:$AB$853)-ROW(ScheduleRef!$D$2)+1)/(ScheduleRef!$D$2:$D$853&lt;&gt;""),ROWS(ScheduleCompile!B$1:B65)),COLUMNS($A65:B65))</f>
        <v>0.25</v>
      </c>
      <c r="C65" s="1">
        <f>INDEX(ScheduleRef!$D$2:$AB$853,_xlfn.AGGREGATE(15,6,(ROW(ScheduleRef!$D$2:$AB$853)-ROW(ScheduleRef!$D$2)+1)/(ScheduleRef!$D$2:$D$853&lt;&gt;""),ROWS(ScheduleCompile!C$1:C65)),COLUMNS($A65:C65))</f>
        <v>0.25</v>
      </c>
      <c r="D65" s="1">
        <f>INDEX(ScheduleRef!$D$2:$AB$853,_xlfn.AGGREGATE(15,6,(ROW(ScheduleRef!$D$2:$AB$853)-ROW(ScheduleRef!$D$2)+1)/(ScheduleRef!$D$2:$D$853&lt;&gt;""),ROWS(ScheduleCompile!D$1:D65)),COLUMNS($A65:D65))</f>
        <v>0.25</v>
      </c>
      <c r="E65" s="1">
        <f>INDEX(ScheduleRef!$D$2:$AB$853,_xlfn.AGGREGATE(15,6,(ROW(ScheduleRef!$D$2:$AB$853)-ROW(ScheduleRef!$D$2)+1)/(ScheduleRef!$D$2:$D$853&lt;&gt;""),ROWS(ScheduleCompile!E$1:E65)),COLUMNS($A65:E65))</f>
        <v>0.25</v>
      </c>
      <c r="F65" s="1">
        <f>INDEX(ScheduleRef!$D$2:$AB$853,_xlfn.AGGREGATE(15,6,(ROW(ScheduleRef!$D$2:$AB$853)-ROW(ScheduleRef!$D$2)+1)/(ScheduleRef!$D$2:$D$853&lt;&gt;""),ROWS(ScheduleCompile!F$1:F65)),COLUMNS($A65:F65))</f>
        <v>0.25</v>
      </c>
      <c r="G65" s="1">
        <f>INDEX(ScheduleRef!$D$2:$AB$853,_xlfn.AGGREGATE(15,6,(ROW(ScheduleRef!$D$2:$AB$853)-ROW(ScheduleRef!$D$2)+1)/(ScheduleRef!$D$2:$D$853&lt;&gt;""),ROWS(ScheduleCompile!G$1:G65)),COLUMNS($A65:G65))</f>
        <v>0.25</v>
      </c>
      <c r="H65" s="1">
        <f>INDEX(ScheduleRef!$D$2:$AB$853,_xlfn.AGGREGATE(15,6,(ROW(ScheduleRef!$D$2:$AB$853)-ROW(ScheduleRef!$D$2)+1)/(ScheduleRef!$D$2:$D$853&lt;&gt;""),ROWS(ScheduleCompile!H$1:H65)),COLUMNS($A65:H65))</f>
        <v>0.25</v>
      </c>
      <c r="I65" s="1">
        <f>INDEX(ScheduleRef!$D$2:$AB$853,_xlfn.AGGREGATE(15,6,(ROW(ScheduleRef!$D$2:$AB$853)-ROW(ScheduleRef!$D$2)+1)/(ScheduleRef!$D$2:$D$853&lt;&gt;""),ROWS(ScheduleCompile!I$1:I65)),COLUMNS($A65:I65))</f>
        <v>0.25</v>
      </c>
      <c r="J65" s="1">
        <f>INDEX(ScheduleRef!$D$2:$AB$853,_xlfn.AGGREGATE(15,6,(ROW(ScheduleRef!$D$2:$AB$853)-ROW(ScheduleRef!$D$2)+1)/(ScheduleRef!$D$2:$D$853&lt;&gt;""),ROWS(ScheduleCompile!J$1:J65)),COLUMNS($A65:J65))</f>
        <v>0.25</v>
      </c>
      <c r="K65" s="1">
        <f>INDEX(ScheduleRef!$D$2:$AB$853,_xlfn.AGGREGATE(15,6,(ROW(ScheduleRef!$D$2:$AB$853)-ROW(ScheduleRef!$D$2)+1)/(ScheduleRef!$D$2:$D$853&lt;&gt;""),ROWS(ScheduleCompile!K$1:K65)),COLUMNS($A65:K65))</f>
        <v>0.25</v>
      </c>
      <c r="L65" s="1">
        <f>INDEX(ScheduleRef!$D$2:$AB$853,_xlfn.AGGREGATE(15,6,(ROW(ScheduleRef!$D$2:$AB$853)-ROW(ScheduleRef!$D$2)+1)/(ScheduleRef!$D$2:$D$853&lt;&gt;""),ROWS(ScheduleCompile!L$1:L65)),COLUMNS($A65:L65))</f>
        <v>0.25</v>
      </c>
      <c r="M65" s="1">
        <f>INDEX(ScheduleRef!$D$2:$AB$853,_xlfn.AGGREGATE(15,6,(ROW(ScheduleRef!$D$2:$AB$853)-ROW(ScheduleRef!$D$2)+1)/(ScheduleRef!$D$2:$D$853&lt;&gt;""),ROWS(ScheduleCompile!M$1:M65)),COLUMNS($A65:M65))</f>
        <v>0.25</v>
      </c>
      <c r="N65" s="1">
        <f>INDEX(ScheduleRef!$D$2:$AB$853,_xlfn.AGGREGATE(15,6,(ROW(ScheduleRef!$D$2:$AB$853)-ROW(ScheduleRef!$D$2)+1)/(ScheduleRef!$D$2:$D$853&lt;&gt;""),ROWS(ScheduleCompile!N$1:N65)),COLUMNS($A65:N65))</f>
        <v>0.25</v>
      </c>
      <c r="O65" s="1">
        <f>INDEX(ScheduleRef!$D$2:$AB$853,_xlfn.AGGREGATE(15,6,(ROW(ScheduleRef!$D$2:$AB$853)-ROW(ScheduleRef!$D$2)+1)/(ScheduleRef!$D$2:$D$853&lt;&gt;""),ROWS(ScheduleCompile!O$1:O65)),COLUMNS($A65:O65))</f>
        <v>0.25</v>
      </c>
      <c r="P65" s="1">
        <f>INDEX(ScheduleRef!$D$2:$AB$853,_xlfn.AGGREGATE(15,6,(ROW(ScheduleRef!$D$2:$AB$853)-ROW(ScheduleRef!$D$2)+1)/(ScheduleRef!$D$2:$D$853&lt;&gt;""),ROWS(ScheduleCompile!P$1:P65)),COLUMNS($A65:P65))</f>
        <v>0.25</v>
      </c>
      <c r="Q65" s="1">
        <f>INDEX(ScheduleRef!$D$2:$AB$853,_xlfn.AGGREGATE(15,6,(ROW(ScheduleRef!$D$2:$AB$853)-ROW(ScheduleRef!$D$2)+1)/(ScheduleRef!$D$2:$D$853&lt;&gt;""),ROWS(ScheduleCompile!Q$1:Q65)),COLUMNS($A65:Q65))</f>
        <v>0.25</v>
      </c>
      <c r="R65" s="1">
        <f>INDEX(ScheduleRef!$D$2:$AB$853,_xlfn.AGGREGATE(15,6,(ROW(ScheduleRef!$D$2:$AB$853)-ROW(ScheduleRef!$D$2)+1)/(ScheduleRef!$D$2:$D$853&lt;&gt;""),ROWS(ScheduleCompile!R$1:R65)),COLUMNS($A65:R65))</f>
        <v>0.25</v>
      </c>
      <c r="S65" s="1">
        <f>INDEX(ScheduleRef!$D$2:$AB$853,_xlfn.AGGREGATE(15,6,(ROW(ScheduleRef!$D$2:$AB$853)-ROW(ScheduleRef!$D$2)+1)/(ScheduleRef!$D$2:$D$853&lt;&gt;""),ROWS(ScheduleCompile!S$1:S65)),COLUMNS($A65:S65))</f>
        <v>0.25</v>
      </c>
      <c r="T65" s="1">
        <f>INDEX(ScheduleRef!$D$2:$AB$853,_xlfn.AGGREGATE(15,6,(ROW(ScheduleRef!$D$2:$AB$853)-ROW(ScheduleRef!$D$2)+1)/(ScheduleRef!$D$2:$D$853&lt;&gt;""),ROWS(ScheduleCompile!T$1:T65)),COLUMNS($A65:T65))</f>
        <v>0.25</v>
      </c>
      <c r="U65" s="1">
        <f>INDEX(ScheduleRef!$D$2:$AB$853,_xlfn.AGGREGATE(15,6,(ROW(ScheduleRef!$D$2:$AB$853)-ROW(ScheduleRef!$D$2)+1)/(ScheduleRef!$D$2:$D$853&lt;&gt;""),ROWS(ScheduleCompile!U$1:U65)),COLUMNS($A65:U65))</f>
        <v>0.25</v>
      </c>
      <c r="V65" s="1">
        <f>INDEX(ScheduleRef!$D$2:$AB$853,_xlfn.AGGREGATE(15,6,(ROW(ScheduleRef!$D$2:$AB$853)-ROW(ScheduleRef!$D$2)+1)/(ScheduleRef!$D$2:$D$853&lt;&gt;""),ROWS(ScheduleCompile!V$1:V65)),COLUMNS($A65:V65))</f>
        <v>0.25</v>
      </c>
      <c r="W65" s="1">
        <f>INDEX(ScheduleRef!$D$2:$AB$853,_xlfn.AGGREGATE(15,6,(ROW(ScheduleRef!$D$2:$AB$853)-ROW(ScheduleRef!$D$2)+1)/(ScheduleRef!$D$2:$D$853&lt;&gt;""),ROWS(ScheduleCompile!W$1:W65)),COLUMNS($A65:W65))</f>
        <v>0.25</v>
      </c>
      <c r="X65" s="1">
        <f>INDEX(ScheduleRef!$D$2:$AB$853,_xlfn.AGGREGATE(15,6,(ROW(ScheduleRef!$D$2:$AB$853)-ROW(ScheduleRef!$D$2)+1)/(ScheduleRef!$D$2:$D$853&lt;&gt;""),ROWS(ScheduleCompile!X$1:X65)),COLUMNS($A65:X65))</f>
        <v>0.25</v>
      </c>
      <c r="Y65" s="1">
        <f>INDEX(ScheduleRef!$D$2:$AB$853,_xlfn.AGGREGATE(15,6,(ROW(ScheduleRef!$D$2:$AB$853)-ROW(ScheduleRef!$D$2)+1)/(ScheduleRef!$D$2:$D$853&lt;&gt;""),ROWS(ScheduleCompile!Y$1:Y65)),COLUMNS($A65:Y65))</f>
        <v>0.25</v>
      </c>
    </row>
    <row r="66" spans="1:25" x14ac:dyDescent="0.25">
      <c r="A66" s="30" t="str">
        <f>INDEX(ScheduleRef!$D$2:$AB$853,_xlfn.AGGREGATE(15,6,(ROW(ScheduleRef!$D$2:$AB$853)-ROW(ScheduleRef!$D$2)+1)/(ScheduleRef!$D$2:$D$853&lt;&gt;""),ROWS(ScheduleCompile!A$1:A66)),COLUMNS($A66:A66))</f>
        <v>DataInfiltrationSat</v>
      </c>
      <c r="B66" s="1">
        <f>INDEX(ScheduleRef!$D$2:$AB$853,_xlfn.AGGREGATE(15,6,(ROW(ScheduleRef!$D$2:$AB$853)-ROW(ScheduleRef!$D$2)+1)/(ScheduleRef!$D$2:$D$853&lt;&gt;""),ROWS(ScheduleCompile!B$1:B66)),COLUMNS($A66:B66))</f>
        <v>0.25</v>
      </c>
      <c r="C66" s="1">
        <f>INDEX(ScheduleRef!$D$2:$AB$853,_xlfn.AGGREGATE(15,6,(ROW(ScheduleRef!$D$2:$AB$853)-ROW(ScheduleRef!$D$2)+1)/(ScheduleRef!$D$2:$D$853&lt;&gt;""),ROWS(ScheduleCompile!C$1:C66)),COLUMNS($A66:C66))</f>
        <v>0.25</v>
      </c>
      <c r="D66" s="1">
        <f>INDEX(ScheduleRef!$D$2:$AB$853,_xlfn.AGGREGATE(15,6,(ROW(ScheduleRef!$D$2:$AB$853)-ROW(ScheduleRef!$D$2)+1)/(ScheduleRef!$D$2:$D$853&lt;&gt;""),ROWS(ScheduleCompile!D$1:D66)),COLUMNS($A66:D66))</f>
        <v>0.25</v>
      </c>
      <c r="E66" s="1">
        <f>INDEX(ScheduleRef!$D$2:$AB$853,_xlfn.AGGREGATE(15,6,(ROW(ScheduleRef!$D$2:$AB$853)-ROW(ScheduleRef!$D$2)+1)/(ScheduleRef!$D$2:$D$853&lt;&gt;""),ROWS(ScheduleCompile!E$1:E66)),COLUMNS($A66:E66))</f>
        <v>0.25</v>
      </c>
      <c r="F66" s="1">
        <f>INDEX(ScheduleRef!$D$2:$AB$853,_xlfn.AGGREGATE(15,6,(ROW(ScheduleRef!$D$2:$AB$853)-ROW(ScheduleRef!$D$2)+1)/(ScheduleRef!$D$2:$D$853&lt;&gt;""),ROWS(ScheduleCompile!F$1:F66)),COLUMNS($A66:F66))</f>
        <v>0.25</v>
      </c>
      <c r="G66" s="1">
        <f>INDEX(ScheduleRef!$D$2:$AB$853,_xlfn.AGGREGATE(15,6,(ROW(ScheduleRef!$D$2:$AB$853)-ROW(ScheduleRef!$D$2)+1)/(ScheduleRef!$D$2:$D$853&lt;&gt;""),ROWS(ScheduleCompile!G$1:G66)),COLUMNS($A66:G66))</f>
        <v>0.25</v>
      </c>
      <c r="H66" s="1">
        <f>INDEX(ScheduleRef!$D$2:$AB$853,_xlfn.AGGREGATE(15,6,(ROW(ScheduleRef!$D$2:$AB$853)-ROW(ScheduleRef!$D$2)+1)/(ScheduleRef!$D$2:$D$853&lt;&gt;""),ROWS(ScheduleCompile!H$1:H66)),COLUMNS($A66:H66))</f>
        <v>0.25</v>
      </c>
      <c r="I66" s="1">
        <f>INDEX(ScheduleRef!$D$2:$AB$853,_xlfn.AGGREGATE(15,6,(ROW(ScheduleRef!$D$2:$AB$853)-ROW(ScheduleRef!$D$2)+1)/(ScheduleRef!$D$2:$D$853&lt;&gt;""),ROWS(ScheduleCompile!I$1:I66)),COLUMNS($A66:I66))</f>
        <v>0.25</v>
      </c>
      <c r="J66" s="1">
        <f>INDEX(ScheduleRef!$D$2:$AB$853,_xlfn.AGGREGATE(15,6,(ROW(ScheduleRef!$D$2:$AB$853)-ROW(ScheduleRef!$D$2)+1)/(ScheduleRef!$D$2:$D$853&lt;&gt;""),ROWS(ScheduleCompile!J$1:J66)),COLUMNS($A66:J66))</f>
        <v>0.25</v>
      </c>
      <c r="K66" s="1">
        <f>INDEX(ScheduleRef!$D$2:$AB$853,_xlfn.AGGREGATE(15,6,(ROW(ScheduleRef!$D$2:$AB$853)-ROW(ScheduleRef!$D$2)+1)/(ScheduleRef!$D$2:$D$853&lt;&gt;""),ROWS(ScheduleCompile!K$1:K66)),COLUMNS($A66:K66))</f>
        <v>0.25</v>
      </c>
      <c r="L66" s="1">
        <f>INDEX(ScheduleRef!$D$2:$AB$853,_xlfn.AGGREGATE(15,6,(ROW(ScheduleRef!$D$2:$AB$853)-ROW(ScheduleRef!$D$2)+1)/(ScheduleRef!$D$2:$D$853&lt;&gt;""),ROWS(ScheduleCompile!L$1:L66)),COLUMNS($A66:L66))</f>
        <v>0.25</v>
      </c>
      <c r="M66" s="1">
        <f>INDEX(ScheduleRef!$D$2:$AB$853,_xlfn.AGGREGATE(15,6,(ROW(ScheduleRef!$D$2:$AB$853)-ROW(ScheduleRef!$D$2)+1)/(ScheduleRef!$D$2:$D$853&lt;&gt;""),ROWS(ScheduleCompile!M$1:M66)),COLUMNS($A66:M66))</f>
        <v>0.25</v>
      </c>
      <c r="N66" s="1">
        <f>INDEX(ScheduleRef!$D$2:$AB$853,_xlfn.AGGREGATE(15,6,(ROW(ScheduleRef!$D$2:$AB$853)-ROW(ScheduleRef!$D$2)+1)/(ScheduleRef!$D$2:$D$853&lt;&gt;""),ROWS(ScheduleCompile!N$1:N66)),COLUMNS($A66:N66))</f>
        <v>0.25</v>
      </c>
      <c r="O66" s="1">
        <f>INDEX(ScheduleRef!$D$2:$AB$853,_xlfn.AGGREGATE(15,6,(ROW(ScheduleRef!$D$2:$AB$853)-ROW(ScheduleRef!$D$2)+1)/(ScheduleRef!$D$2:$D$853&lt;&gt;""),ROWS(ScheduleCompile!O$1:O66)),COLUMNS($A66:O66))</f>
        <v>0.25</v>
      </c>
      <c r="P66" s="1">
        <f>INDEX(ScheduleRef!$D$2:$AB$853,_xlfn.AGGREGATE(15,6,(ROW(ScheduleRef!$D$2:$AB$853)-ROW(ScheduleRef!$D$2)+1)/(ScheduleRef!$D$2:$D$853&lt;&gt;""),ROWS(ScheduleCompile!P$1:P66)),COLUMNS($A66:P66))</f>
        <v>0.25</v>
      </c>
      <c r="Q66" s="1">
        <f>INDEX(ScheduleRef!$D$2:$AB$853,_xlfn.AGGREGATE(15,6,(ROW(ScheduleRef!$D$2:$AB$853)-ROW(ScheduleRef!$D$2)+1)/(ScheduleRef!$D$2:$D$853&lt;&gt;""),ROWS(ScheduleCompile!Q$1:Q66)),COLUMNS($A66:Q66))</f>
        <v>0.25</v>
      </c>
      <c r="R66" s="1">
        <f>INDEX(ScheduleRef!$D$2:$AB$853,_xlfn.AGGREGATE(15,6,(ROW(ScheduleRef!$D$2:$AB$853)-ROW(ScheduleRef!$D$2)+1)/(ScheduleRef!$D$2:$D$853&lt;&gt;""),ROWS(ScheduleCompile!R$1:R66)),COLUMNS($A66:R66))</f>
        <v>0.25</v>
      </c>
      <c r="S66" s="1">
        <f>INDEX(ScheduleRef!$D$2:$AB$853,_xlfn.AGGREGATE(15,6,(ROW(ScheduleRef!$D$2:$AB$853)-ROW(ScheduleRef!$D$2)+1)/(ScheduleRef!$D$2:$D$853&lt;&gt;""),ROWS(ScheduleCompile!S$1:S66)),COLUMNS($A66:S66))</f>
        <v>0.25</v>
      </c>
      <c r="T66" s="1">
        <f>INDEX(ScheduleRef!$D$2:$AB$853,_xlfn.AGGREGATE(15,6,(ROW(ScheduleRef!$D$2:$AB$853)-ROW(ScheduleRef!$D$2)+1)/(ScheduleRef!$D$2:$D$853&lt;&gt;""),ROWS(ScheduleCompile!T$1:T66)),COLUMNS($A66:T66))</f>
        <v>0.25</v>
      </c>
      <c r="U66" s="1">
        <f>INDEX(ScheduleRef!$D$2:$AB$853,_xlfn.AGGREGATE(15,6,(ROW(ScheduleRef!$D$2:$AB$853)-ROW(ScheduleRef!$D$2)+1)/(ScheduleRef!$D$2:$D$853&lt;&gt;""),ROWS(ScheduleCompile!U$1:U66)),COLUMNS($A66:U66))</f>
        <v>0.25</v>
      </c>
      <c r="V66" s="1">
        <f>INDEX(ScheduleRef!$D$2:$AB$853,_xlfn.AGGREGATE(15,6,(ROW(ScheduleRef!$D$2:$AB$853)-ROW(ScheduleRef!$D$2)+1)/(ScheduleRef!$D$2:$D$853&lt;&gt;""),ROWS(ScheduleCompile!V$1:V66)),COLUMNS($A66:V66))</f>
        <v>0.25</v>
      </c>
      <c r="W66" s="1">
        <f>INDEX(ScheduleRef!$D$2:$AB$853,_xlfn.AGGREGATE(15,6,(ROW(ScheduleRef!$D$2:$AB$853)-ROW(ScheduleRef!$D$2)+1)/(ScheduleRef!$D$2:$D$853&lt;&gt;""),ROWS(ScheduleCompile!W$1:W66)),COLUMNS($A66:W66))</f>
        <v>0.25</v>
      </c>
      <c r="X66" s="1">
        <f>INDEX(ScheduleRef!$D$2:$AB$853,_xlfn.AGGREGATE(15,6,(ROW(ScheduleRef!$D$2:$AB$853)-ROW(ScheduleRef!$D$2)+1)/(ScheduleRef!$D$2:$D$853&lt;&gt;""),ROWS(ScheduleCompile!X$1:X66)),COLUMNS($A66:X66))</f>
        <v>0.25</v>
      </c>
      <c r="Y66" s="1">
        <f>INDEX(ScheduleRef!$D$2:$AB$853,_xlfn.AGGREGATE(15,6,(ROW(ScheduleRef!$D$2:$AB$853)-ROW(ScheduleRef!$D$2)+1)/(ScheduleRef!$D$2:$D$853&lt;&gt;""),ROWS(ScheduleCompile!Y$1:Y66)),COLUMNS($A66:Y66))</f>
        <v>0.25</v>
      </c>
    </row>
    <row r="67" spans="1:25" x14ac:dyDescent="0.25">
      <c r="A67" s="30" t="str">
        <f>INDEX(ScheduleRef!$D$2:$AB$853,_xlfn.AGGREGATE(15,6,(ROW(ScheduleRef!$D$2:$AB$853)-ROW(ScheduleRef!$D$2)+1)/(ScheduleRef!$D$2:$D$853&lt;&gt;""),ROWS(ScheduleCompile!A$1:A67)),COLUMNS($A67:A67))</f>
        <v>DataInfiltrationSun</v>
      </c>
      <c r="B67" s="1">
        <f>INDEX(ScheduleRef!$D$2:$AB$853,_xlfn.AGGREGATE(15,6,(ROW(ScheduleRef!$D$2:$AB$853)-ROW(ScheduleRef!$D$2)+1)/(ScheduleRef!$D$2:$D$853&lt;&gt;""),ROWS(ScheduleCompile!B$1:B67)),COLUMNS($A67:B67))</f>
        <v>0.25</v>
      </c>
      <c r="C67" s="1">
        <f>INDEX(ScheduleRef!$D$2:$AB$853,_xlfn.AGGREGATE(15,6,(ROW(ScheduleRef!$D$2:$AB$853)-ROW(ScheduleRef!$D$2)+1)/(ScheduleRef!$D$2:$D$853&lt;&gt;""),ROWS(ScheduleCompile!C$1:C67)),COLUMNS($A67:C67))</f>
        <v>0.25</v>
      </c>
      <c r="D67" s="1">
        <f>INDEX(ScheduleRef!$D$2:$AB$853,_xlfn.AGGREGATE(15,6,(ROW(ScheduleRef!$D$2:$AB$853)-ROW(ScheduleRef!$D$2)+1)/(ScheduleRef!$D$2:$D$853&lt;&gt;""),ROWS(ScheduleCompile!D$1:D67)),COLUMNS($A67:D67))</f>
        <v>0.25</v>
      </c>
      <c r="E67" s="1">
        <f>INDEX(ScheduleRef!$D$2:$AB$853,_xlfn.AGGREGATE(15,6,(ROW(ScheduleRef!$D$2:$AB$853)-ROW(ScheduleRef!$D$2)+1)/(ScheduleRef!$D$2:$D$853&lt;&gt;""),ROWS(ScheduleCompile!E$1:E67)),COLUMNS($A67:E67))</f>
        <v>0.25</v>
      </c>
      <c r="F67" s="1">
        <f>INDEX(ScheduleRef!$D$2:$AB$853,_xlfn.AGGREGATE(15,6,(ROW(ScheduleRef!$D$2:$AB$853)-ROW(ScheduleRef!$D$2)+1)/(ScheduleRef!$D$2:$D$853&lt;&gt;""),ROWS(ScheduleCompile!F$1:F67)),COLUMNS($A67:F67))</f>
        <v>0.25</v>
      </c>
      <c r="G67" s="1">
        <f>INDEX(ScheduleRef!$D$2:$AB$853,_xlfn.AGGREGATE(15,6,(ROW(ScheduleRef!$D$2:$AB$853)-ROW(ScheduleRef!$D$2)+1)/(ScheduleRef!$D$2:$D$853&lt;&gt;""),ROWS(ScheduleCompile!G$1:G67)),COLUMNS($A67:G67))</f>
        <v>0.25</v>
      </c>
      <c r="H67" s="1">
        <f>INDEX(ScheduleRef!$D$2:$AB$853,_xlfn.AGGREGATE(15,6,(ROW(ScheduleRef!$D$2:$AB$853)-ROW(ScheduleRef!$D$2)+1)/(ScheduleRef!$D$2:$D$853&lt;&gt;""),ROWS(ScheduleCompile!H$1:H67)),COLUMNS($A67:H67))</f>
        <v>0.25</v>
      </c>
      <c r="I67" s="1">
        <f>INDEX(ScheduleRef!$D$2:$AB$853,_xlfn.AGGREGATE(15,6,(ROW(ScheduleRef!$D$2:$AB$853)-ROW(ScheduleRef!$D$2)+1)/(ScheduleRef!$D$2:$D$853&lt;&gt;""),ROWS(ScheduleCompile!I$1:I67)),COLUMNS($A67:I67))</f>
        <v>0.25</v>
      </c>
      <c r="J67" s="1">
        <f>INDEX(ScheduleRef!$D$2:$AB$853,_xlfn.AGGREGATE(15,6,(ROW(ScheduleRef!$D$2:$AB$853)-ROW(ScheduleRef!$D$2)+1)/(ScheduleRef!$D$2:$D$853&lt;&gt;""),ROWS(ScheduleCompile!J$1:J67)),COLUMNS($A67:J67))</f>
        <v>0.25</v>
      </c>
      <c r="K67" s="1">
        <f>INDEX(ScheduleRef!$D$2:$AB$853,_xlfn.AGGREGATE(15,6,(ROW(ScheduleRef!$D$2:$AB$853)-ROW(ScheduleRef!$D$2)+1)/(ScheduleRef!$D$2:$D$853&lt;&gt;""),ROWS(ScheduleCompile!K$1:K67)),COLUMNS($A67:K67))</f>
        <v>0.25</v>
      </c>
      <c r="L67" s="1">
        <f>INDEX(ScheduleRef!$D$2:$AB$853,_xlfn.AGGREGATE(15,6,(ROW(ScheduleRef!$D$2:$AB$853)-ROW(ScheduleRef!$D$2)+1)/(ScheduleRef!$D$2:$D$853&lt;&gt;""),ROWS(ScheduleCompile!L$1:L67)),COLUMNS($A67:L67))</f>
        <v>0.25</v>
      </c>
      <c r="M67" s="1">
        <f>INDEX(ScheduleRef!$D$2:$AB$853,_xlfn.AGGREGATE(15,6,(ROW(ScheduleRef!$D$2:$AB$853)-ROW(ScheduleRef!$D$2)+1)/(ScheduleRef!$D$2:$D$853&lt;&gt;""),ROWS(ScheduleCompile!M$1:M67)),COLUMNS($A67:M67))</f>
        <v>0.25</v>
      </c>
      <c r="N67" s="1">
        <f>INDEX(ScheduleRef!$D$2:$AB$853,_xlfn.AGGREGATE(15,6,(ROW(ScheduleRef!$D$2:$AB$853)-ROW(ScheduleRef!$D$2)+1)/(ScheduleRef!$D$2:$D$853&lt;&gt;""),ROWS(ScheduleCompile!N$1:N67)),COLUMNS($A67:N67))</f>
        <v>0.25</v>
      </c>
      <c r="O67" s="1">
        <f>INDEX(ScheduleRef!$D$2:$AB$853,_xlfn.AGGREGATE(15,6,(ROW(ScheduleRef!$D$2:$AB$853)-ROW(ScheduleRef!$D$2)+1)/(ScheduleRef!$D$2:$D$853&lt;&gt;""),ROWS(ScheduleCompile!O$1:O67)),COLUMNS($A67:O67))</f>
        <v>0.25</v>
      </c>
      <c r="P67" s="1">
        <f>INDEX(ScheduleRef!$D$2:$AB$853,_xlfn.AGGREGATE(15,6,(ROW(ScheduleRef!$D$2:$AB$853)-ROW(ScheduleRef!$D$2)+1)/(ScheduleRef!$D$2:$D$853&lt;&gt;""),ROWS(ScheduleCompile!P$1:P67)),COLUMNS($A67:P67))</f>
        <v>0.25</v>
      </c>
      <c r="Q67" s="1">
        <f>INDEX(ScheduleRef!$D$2:$AB$853,_xlfn.AGGREGATE(15,6,(ROW(ScheduleRef!$D$2:$AB$853)-ROW(ScheduleRef!$D$2)+1)/(ScheduleRef!$D$2:$D$853&lt;&gt;""),ROWS(ScheduleCompile!Q$1:Q67)),COLUMNS($A67:Q67))</f>
        <v>0.25</v>
      </c>
      <c r="R67" s="1">
        <f>INDEX(ScheduleRef!$D$2:$AB$853,_xlfn.AGGREGATE(15,6,(ROW(ScheduleRef!$D$2:$AB$853)-ROW(ScheduleRef!$D$2)+1)/(ScheduleRef!$D$2:$D$853&lt;&gt;""),ROWS(ScheduleCompile!R$1:R67)),COLUMNS($A67:R67))</f>
        <v>0.25</v>
      </c>
      <c r="S67" s="1">
        <f>INDEX(ScheduleRef!$D$2:$AB$853,_xlfn.AGGREGATE(15,6,(ROW(ScheduleRef!$D$2:$AB$853)-ROW(ScheduleRef!$D$2)+1)/(ScheduleRef!$D$2:$D$853&lt;&gt;""),ROWS(ScheduleCompile!S$1:S67)),COLUMNS($A67:S67))</f>
        <v>0.25</v>
      </c>
      <c r="T67" s="1">
        <f>INDEX(ScheduleRef!$D$2:$AB$853,_xlfn.AGGREGATE(15,6,(ROW(ScheduleRef!$D$2:$AB$853)-ROW(ScheduleRef!$D$2)+1)/(ScheduleRef!$D$2:$D$853&lt;&gt;""),ROWS(ScheduleCompile!T$1:T67)),COLUMNS($A67:T67))</f>
        <v>0.25</v>
      </c>
      <c r="U67" s="1">
        <f>INDEX(ScheduleRef!$D$2:$AB$853,_xlfn.AGGREGATE(15,6,(ROW(ScheduleRef!$D$2:$AB$853)-ROW(ScheduleRef!$D$2)+1)/(ScheduleRef!$D$2:$D$853&lt;&gt;""),ROWS(ScheduleCompile!U$1:U67)),COLUMNS($A67:U67))</f>
        <v>0.25</v>
      </c>
      <c r="V67" s="1">
        <f>INDEX(ScheduleRef!$D$2:$AB$853,_xlfn.AGGREGATE(15,6,(ROW(ScheduleRef!$D$2:$AB$853)-ROW(ScheduleRef!$D$2)+1)/(ScheduleRef!$D$2:$D$853&lt;&gt;""),ROWS(ScheduleCompile!V$1:V67)),COLUMNS($A67:V67))</f>
        <v>0.25</v>
      </c>
      <c r="W67" s="1">
        <f>INDEX(ScheduleRef!$D$2:$AB$853,_xlfn.AGGREGATE(15,6,(ROW(ScheduleRef!$D$2:$AB$853)-ROW(ScheduleRef!$D$2)+1)/(ScheduleRef!$D$2:$D$853&lt;&gt;""),ROWS(ScheduleCompile!W$1:W67)),COLUMNS($A67:W67))</f>
        <v>0.25</v>
      </c>
      <c r="X67" s="1">
        <f>INDEX(ScheduleRef!$D$2:$AB$853,_xlfn.AGGREGATE(15,6,(ROW(ScheduleRef!$D$2:$AB$853)-ROW(ScheduleRef!$D$2)+1)/(ScheduleRef!$D$2:$D$853&lt;&gt;""),ROWS(ScheduleCompile!X$1:X67)),COLUMNS($A67:X67))</f>
        <v>0.25</v>
      </c>
      <c r="Y67" s="1">
        <f>INDEX(ScheduleRef!$D$2:$AB$853,_xlfn.AGGREGATE(15,6,(ROW(ScheduleRef!$D$2:$AB$853)-ROW(ScheduleRef!$D$2)+1)/(ScheduleRef!$D$2:$D$853&lt;&gt;""),ROWS(ScheduleCompile!Y$1:Y67)),COLUMNS($A67:Y67))</f>
        <v>0.25</v>
      </c>
    </row>
    <row r="68" spans="1:25" x14ac:dyDescent="0.25">
      <c r="A68" s="30" t="str">
        <f>INDEX(ScheduleRef!$D$2:$AB$853,_xlfn.AGGREGATE(15,6,(ROW(ScheduleRef!$D$2:$AB$853)-ROW(ScheduleRef!$D$2)+1)/(ScheduleRef!$D$2:$D$853&lt;&gt;""),ROWS(ScheduleCompile!A$1:A68)),COLUMNS($A68:A68))</f>
        <v>DataWtrHtrSetptWD</v>
      </c>
      <c r="B68" s="1">
        <f>INDEX(ScheduleRef!$D$2:$AB$853,_xlfn.AGGREGATE(15,6,(ROW(ScheduleRef!$D$2:$AB$853)-ROW(ScheduleRef!$D$2)+1)/(ScheduleRef!$D$2:$D$853&lt;&gt;""),ROWS(ScheduleCompile!B$1:B68)),COLUMNS($A68:B68))</f>
        <v>135</v>
      </c>
      <c r="C68" s="1">
        <f>INDEX(ScheduleRef!$D$2:$AB$853,_xlfn.AGGREGATE(15,6,(ROW(ScheduleRef!$D$2:$AB$853)-ROW(ScheduleRef!$D$2)+1)/(ScheduleRef!$D$2:$D$853&lt;&gt;""),ROWS(ScheduleCompile!C$1:C68)),COLUMNS($A68:C68))</f>
        <v>135</v>
      </c>
      <c r="D68" s="1">
        <f>INDEX(ScheduleRef!$D$2:$AB$853,_xlfn.AGGREGATE(15,6,(ROW(ScheduleRef!$D$2:$AB$853)-ROW(ScheduleRef!$D$2)+1)/(ScheduleRef!$D$2:$D$853&lt;&gt;""),ROWS(ScheduleCompile!D$1:D68)),COLUMNS($A68:D68))</f>
        <v>135</v>
      </c>
      <c r="E68" s="1">
        <f>INDEX(ScheduleRef!$D$2:$AB$853,_xlfn.AGGREGATE(15,6,(ROW(ScheduleRef!$D$2:$AB$853)-ROW(ScheduleRef!$D$2)+1)/(ScheduleRef!$D$2:$D$853&lt;&gt;""),ROWS(ScheduleCompile!E$1:E68)),COLUMNS($A68:E68))</f>
        <v>135</v>
      </c>
      <c r="F68" s="1">
        <f>INDEX(ScheduleRef!$D$2:$AB$853,_xlfn.AGGREGATE(15,6,(ROW(ScheduleRef!$D$2:$AB$853)-ROW(ScheduleRef!$D$2)+1)/(ScheduleRef!$D$2:$D$853&lt;&gt;""),ROWS(ScheduleCompile!F$1:F68)),COLUMNS($A68:F68))</f>
        <v>135</v>
      </c>
      <c r="G68" s="1">
        <f>INDEX(ScheduleRef!$D$2:$AB$853,_xlfn.AGGREGATE(15,6,(ROW(ScheduleRef!$D$2:$AB$853)-ROW(ScheduleRef!$D$2)+1)/(ScheduleRef!$D$2:$D$853&lt;&gt;""),ROWS(ScheduleCompile!G$1:G68)),COLUMNS($A68:G68))</f>
        <v>135</v>
      </c>
      <c r="H68" s="1">
        <f>INDEX(ScheduleRef!$D$2:$AB$853,_xlfn.AGGREGATE(15,6,(ROW(ScheduleRef!$D$2:$AB$853)-ROW(ScheduleRef!$D$2)+1)/(ScheduleRef!$D$2:$D$853&lt;&gt;""),ROWS(ScheduleCompile!H$1:H68)),COLUMNS($A68:H68))</f>
        <v>135</v>
      </c>
      <c r="I68" s="1">
        <f>INDEX(ScheduleRef!$D$2:$AB$853,_xlfn.AGGREGATE(15,6,(ROW(ScheduleRef!$D$2:$AB$853)-ROW(ScheduleRef!$D$2)+1)/(ScheduleRef!$D$2:$D$853&lt;&gt;""),ROWS(ScheduleCompile!I$1:I68)),COLUMNS($A68:I68))</f>
        <v>135</v>
      </c>
      <c r="J68" s="1">
        <f>INDEX(ScheduleRef!$D$2:$AB$853,_xlfn.AGGREGATE(15,6,(ROW(ScheduleRef!$D$2:$AB$853)-ROW(ScheduleRef!$D$2)+1)/(ScheduleRef!$D$2:$D$853&lt;&gt;""),ROWS(ScheduleCompile!J$1:J68)),COLUMNS($A68:J68))</f>
        <v>135</v>
      </c>
      <c r="K68" s="1">
        <f>INDEX(ScheduleRef!$D$2:$AB$853,_xlfn.AGGREGATE(15,6,(ROW(ScheduleRef!$D$2:$AB$853)-ROW(ScheduleRef!$D$2)+1)/(ScheduleRef!$D$2:$D$853&lt;&gt;""),ROWS(ScheduleCompile!K$1:K68)),COLUMNS($A68:K68))</f>
        <v>135</v>
      </c>
      <c r="L68" s="1">
        <f>INDEX(ScheduleRef!$D$2:$AB$853,_xlfn.AGGREGATE(15,6,(ROW(ScheduleRef!$D$2:$AB$853)-ROW(ScheduleRef!$D$2)+1)/(ScheduleRef!$D$2:$D$853&lt;&gt;""),ROWS(ScheduleCompile!L$1:L68)),COLUMNS($A68:L68))</f>
        <v>135</v>
      </c>
      <c r="M68" s="1">
        <f>INDEX(ScheduleRef!$D$2:$AB$853,_xlfn.AGGREGATE(15,6,(ROW(ScheduleRef!$D$2:$AB$853)-ROW(ScheduleRef!$D$2)+1)/(ScheduleRef!$D$2:$D$853&lt;&gt;""),ROWS(ScheduleCompile!M$1:M68)),COLUMNS($A68:M68))</f>
        <v>135</v>
      </c>
      <c r="N68" s="1">
        <f>INDEX(ScheduleRef!$D$2:$AB$853,_xlfn.AGGREGATE(15,6,(ROW(ScheduleRef!$D$2:$AB$853)-ROW(ScheduleRef!$D$2)+1)/(ScheduleRef!$D$2:$D$853&lt;&gt;""),ROWS(ScheduleCompile!N$1:N68)),COLUMNS($A68:N68))</f>
        <v>135</v>
      </c>
      <c r="O68" s="1">
        <f>INDEX(ScheduleRef!$D$2:$AB$853,_xlfn.AGGREGATE(15,6,(ROW(ScheduleRef!$D$2:$AB$853)-ROW(ScheduleRef!$D$2)+1)/(ScheduleRef!$D$2:$D$853&lt;&gt;""),ROWS(ScheduleCompile!O$1:O68)),COLUMNS($A68:O68))</f>
        <v>135</v>
      </c>
      <c r="P68" s="1">
        <f>INDEX(ScheduleRef!$D$2:$AB$853,_xlfn.AGGREGATE(15,6,(ROW(ScheduleRef!$D$2:$AB$853)-ROW(ScheduleRef!$D$2)+1)/(ScheduleRef!$D$2:$D$853&lt;&gt;""),ROWS(ScheduleCompile!P$1:P68)),COLUMNS($A68:P68))</f>
        <v>135</v>
      </c>
      <c r="Q68" s="1">
        <f>INDEX(ScheduleRef!$D$2:$AB$853,_xlfn.AGGREGATE(15,6,(ROW(ScheduleRef!$D$2:$AB$853)-ROW(ScheduleRef!$D$2)+1)/(ScheduleRef!$D$2:$D$853&lt;&gt;""),ROWS(ScheduleCompile!Q$1:Q68)),COLUMNS($A68:Q68))</f>
        <v>135</v>
      </c>
      <c r="R68" s="1">
        <f>INDEX(ScheduleRef!$D$2:$AB$853,_xlfn.AGGREGATE(15,6,(ROW(ScheduleRef!$D$2:$AB$853)-ROW(ScheduleRef!$D$2)+1)/(ScheduleRef!$D$2:$D$853&lt;&gt;""),ROWS(ScheduleCompile!R$1:R68)),COLUMNS($A68:R68))</f>
        <v>135</v>
      </c>
      <c r="S68" s="1">
        <f>INDEX(ScheduleRef!$D$2:$AB$853,_xlfn.AGGREGATE(15,6,(ROW(ScheduleRef!$D$2:$AB$853)-ROW(ScheduleRef!$D$2)+1)/(ScheduleRef!$D$2:$D$853&lt;&gt;""),ROWS(ScheduleCompile!S$1:S68)),COLUMNS($A68:S68))</f>
        <v>135</v>
      </c>
      <c r="T68" s="1">
        <f>INDEX(ScheduleRef!$D$2:$AB$853,_xlfn.AGGREGATE(15,6,(ROW(ScheduleRef!$D$2:$AB$853)-ROW(ScheduleRef!$D$2)+1)/(ScheduleRef!$D$2:$D$853&lt;&gt;""),ROWS(ScheduleCompile!T$1:T68)),COLUMNS($A68:T68))</f>
        <v>135</v>
      </c>
      <c r="U68" s="1">
        <f>INDEX(ScheduleRef!$D$2:$AB$853,_xlfn.AGGREGATE(15,6,(ROW(ScheduleRef!$D$2:$AB$853)-ROW(ScheduleRef!$D$2)+1)/(ScheduleRef!$D$2:$D$853&lt;&gt;""),ROWS(ScheduleCompile!U$1:U68)),COLUMNS($A68:U68))</f>
        <v>135</v>
      </c>
      <c r="V68" s="1">
        <f>INDEX(ScheduleRef!$D$2:$AB$853,_xlfn.AGGREGATE(15,6,(ROW(ScheduleRef!$D$2:$AB$853)-ROW(ScheduleRef!$D$2)+1)/(ScheduleRef!$D$2:$D$853&lt;&gt;""),ROWS(ScheduleCompile!V$1:V68)),COLUMNS($A68:V68))</f>
        <v>135</v>
      </c>
      <c r="W68" s="1">
        <f>INDEX(ScheduleRef!$D$2:$AB$853,_xlfn.AGGREGATE(15,6,(ROW(ScheduleRef!$D$2:$AB$853)-ROW(ScheduleRef!$D$2)+1)/(ScheduleRef!$D$2:$D$853&lt;&gt;""),ROWS(ScheduleCompile!W$1:W68)),COLUMNS($A68:W68))</f>
        <v>135</v>
      </c>
      <c r="X68" s="1">
        <f>INDEX(ScheduleRef!$D$2:$AB$853,_xlfn.AGGREGATE(15,6,(ROW(ScheduleRef!$D$2:$AB$853)-ROW(ScheduleRef!$D$2)+1)/(ScheduleRef!$D$2:$D$853&lt;&gt;""),ROWS(ScheduleCompile!X$1:X68)),COLUMNS($A68:X68))</f>
        <v>135</v>
      </c>
      <c r="Y68" s="1">
        <f>INDEX(ScheduleRef!$D$2:$AB$853,_xlfn.AGGREGATE(15,6,(ROW(ScheduleRef!$D$2:$AB$853)-ROW(ScheduleRef!$D$2)+1)/(ScheduleRef!$D$2:$D$853&lt;&gt;""),ROWS(ScheduleCompile!Y$1:Y68)),COLUMNS($A68:Y68))</f>
        <v>135</v>
      </c>
    </row>
    <row r="69" spans="1:25" x14ac:dyDescent="0.25">
      <c r="A69" s="30" t="str">
        <f>INDEX(ScheduleRef!$D$2:$AB$853,_xlfn.AGGREGATE(15,6,(ROW(ScheduleRef!$D$2:$AB$853)-ROW(ScheduleRef!$D$2)+1)/(ScheduleRef!$D$2:$D$853&lt;&gt;""),ROWS(ScheduleCompile!A$1:A69)),COLUMNS($A69:A69))</f>
        <v>DataWtrHtrSetptSat</v>
      </c>
      <c r="B69" s="1">
        <f>INDEX(ScheduleRef!$D$2:$AB$853,_xlfn.AGGREGATE(15,6,(ROW(ScheduleRef!$D$2:$AB$853)-ROW(ScheduleRef!$D$2)+1)/(ScheduleRef!$D$2:$D$853&lt;&gt;""),ROWS(ScheduleCompile!B$1:B69)),COLUMNS($A69:B69))</f>
        <v>135</v>
      </c>
      <c r="C69" s="1">
        <f>INDEX(ScheduleRef!$D$2:$AB$853,_xlfn.AGGREGATE(15,6,(ROW(ScheduleRef!$D$2:$AB$853)-ROW(ScheduleRef!$D$2)+1)/(ScheduleRef!$D$2:$D$853&lt;&gt;""),ROWS(ScheduleCompile!C$1:C69)),COLUMNS($A69:C69))</f>
        <v>135</v>
      </c>
      <c r="D69" s="1">
        <f>INDEX(ScheduleRef!$D$2:$AB$853,_xlfn.AGGREGATE(15,6,(ROW(ScheduleRef!$D$2:$AB$853)-ROW(ScheduleRef!$D$2)+1)/(ScheduleRef!$D$2:$D$853&lt;&gt;""),ROWS(ScheduleCompile!D$1:D69)),COLUMNS($A69:D69))</f>
        <v>135</v>
      </c>
      <c r="E69" s="1">
        <f>INDEX(ScheduleRef!$D$2:$AB$853,_xlfn.AGGREGATE(15,6,(ROW(ScheduleRef!$D$2:$AB$853)-ROW(ScheduleRef!$D$2)+1)/(ScheduleRef!$D$2:$D$853&lt;&gt;""),ROWS(ScheduleCompile!E$1:E69)),COLUMNS($A69:E69))</f>
        <v>135</v>
      </c>
      <c r="F69" s="1">
        <f>INDEX(ScheduleRef!$D$2:$AB$853,_xlfn.AGGREGATE(15,6,(ROW(ScheduleRef!$D$2:$AB$853)-ROW(ScheduleRef!$D$2)+1)/(ScheduleRef!$D$2:$D$853&lt;&gt;""),ROWS(ScheduleCompile!F$1:F69)),COLUMNS($A69:F69))</f>
        <v>135</v>
      </c>
      <c r="G69" s="1">
        <f>INDEX(ScheduleRef!$D$2:$AB$853,_xlfn.AGGREGATE(15,6,(ROW(ScheduleRef!$D$2:$AB$853)-ROW(ScheduleRef!$D$2)+1)/(ScheduleRef!$D$2:$D$853&lt;&gt;""),ROWS(ScheduleCompile!G$1:G69)),COLUMNS($A69:G69))</f>
        <v>135</v>
      </c>
      <c r="H69" s="1">
        <f>INDEX(ScheduleRef!$D$2:$AB$853,_xlfn.AGGREGATE(15,6,(ROW(ScheduleRef!$D$2:$AB$853)-ROW(ScheduleRef!$D$2)+1)/(ScheduleRef!$D$2:$D$853&lt;&gt;""),ROWS(ScheduleCompile!H$1:H69)),COLUMNS($A69:H69))</f>
        <v>135</v>
      </c>
      <c r="I69" s="1">
        <f>INDEX(ScheduleRef!$D$2:$AB$853,_xlfn.AGGREGATE(15,6,(ROW(ScheduleRef!$D$2:$AB$853)-ROW(ScheduleRef!$D$2)+1)/(ScheduleRef!$D$2:$D$853&lt;&gt;""),ROWS(ScheduleCompile!I$1:I69)),COLUMNS($A69:I69))</f>
        <v>135</v>
      </c>
      <c r="J69" s="1">
        <f>INDEX(ScheduleRef!$D$2:$AB$853,_xlfn.AGGREGATE(15,6,(ROW(ScheduleRef!$D$2:$AB$853)-ROW(ScheduleRef!$D$2)+1)/(ScheduleRef!$D$2:$D$853&lt;&gt;""),ROWS(ScheduleCompile!J$1:J69)),COLUMNS($A69:J69))</f>
        <v>135</v>
      </c>
      <c r="K69" s="1">
        <f>INDEX(ScheduleRef!$D$2:$AB$853,_xlfn.AGGREGATE(15,6,(ROW(ScheduleRef!$D$2:$AB$853)-ROW(ScheduleRef!$D$2)+1)/(ScheduleRef!$D$2:$D$853&lt;&gt;""),ROWS(ScheduleCompile!K$1:K69)),COLUMNS($A69:K69))</f>
        <v>135</v>
      </c>
      <c r="L69" s="1">
        <f>INDEX(ScheduleRef!$D$2:$AB$853,_xlfn.AGGREGATE(15,6,(ROW(ScheduleRef!$D$2:$AB$853)-ROW(ScheduleRef!$D$2)+1)/(ScheduleRef!$D$2:$D$853&lt;&gt;""),ROWS(ScheduleCompile!L$1:L69)),COLUMNS($A69:L69))</f>
        <v>135</v>
      </c>
      <c r="M69" s="1">
        <f>INDEX(ScheduleRef!$D$2:$AB$853,_xlfn.AGGREGATE(15,6,(ROW(ScheduleRef!$D$2:$AB$853)-ROW(ScheduleRef!$D$2)+1)/(ScheduleRef!$D$2:$D$853&lt;&gt;""),ROWS(ScheduleCompile!M$1:M69)),COLUMNS($A69:M69))</f>
        <v>135</v>
      </c>
      <c r="N69" s="1">
        <f>INDEX(ScheduleRef!$D$2:$AB$853,_xlfn.AGGREGATE(15,6,(ROW(ScheduleRef!$D$2:$AB$853)-ROW(ScheduleRef!$D$2)+1)/(ScheduleRef!$D$2:$D$853&lt;&gt;""),ROWS(ScheduleCompile!N$1:N69)),COLUMNS($A69:N69))</f>
        <v>135</v>
      </c>
      <c r="O69" s="1">
        <f>INDEX(ScheduleRef!$D$2:$AB$853,_xlfn.AGGREGATE(15,6,(ROW(ScheduleRef!$D$2:$AB$853)-ROW(ScheduleRef!$D$2)+1)/(ScheduleRef!$D$2:$D$853&lt;&gt;""),ROWS(ScheduleCompile!O$1:O69)),COLUMNS($A69:O69))</f>
        <v>135</v>
      </c>
      <c r="P69" s="1">
        <f>INDEX(ScheduleRef!$D$2:$AB$853,_xlfn.AGGREGATE(15,6,(ROW(ScheduleRef!$D$2:$AB$853)-ROW(ScheduleRef!$D$2)+1)/(ScheduleRef!$D$2:$D$853&lt;&gt;""),ROWS(ScheduleCompile!P$1:P69)),COLUMNS($A69:P69))</f>
        <v>135</v>
      </c>
      <c r="Q69" s="1">
        <f>INDEX(ScheduleRef!$D$2:$AB$853,_xlfn.AGGREGATE(15,6,(ROW(ScheduleRef!$D$2:$AB$853)-ROW(ScheduleRef!$D$2)+1)/(ScheduleRef!$D$2:$D$853&lt;&gt;""),ROWS(ScheduleCompile!Q$1:Q69)),COLUMNS($A69:Q69))</f>
        <v>135</v>
      </c>
      <c r="R69" s="1">
        <f>INDEX(ScheduleRef!$D$2:$AB$853,_xlfn.AGGREGATE(15,6,(ROW(ScheduleRef!$D$2:$AB$853)-ROW(ScheduleRef!$D$2)+1)/(ScheduleRef!$D$2:$D$853&lt;&gt;""),ROWS(ScheduleCompile!R$1:R69)),COLUMNS($A69:R69))</f>
        <v>135</v>
      </c>
      <c r="S69" s="1">
        <f>INDEX(ScheduleRef!$D$2:$AB$853,_xlfn.AGGREGATE(15,6,(ROW(ScheduleRef!$D$2:$AB$853)-ROW(ScheduleRef!$D$2)+1)/(ScheduleRef!$D$2:$D$853&lt;&gt;""),ROWS(ScheduleCompile!S$1:S69)),COLUMNS($A69:S69))</f>
        <v>135</v>
      </c>
      <c r="T69" s="1">
        <f>INDEX(ScheduleRef!$D$2:$AB$853,_xlfn.AGGREGATE(15,6,(ROW(ScheduleRef!$D$2:$AB$853)-ROW(ScheduleRef!$D$2)+1)/(ScheduleRef!$D$2:$D$853&lt;&gt;""),ROWS(ScheduleCompile!T$1:T69)),COLUMNS($A69:T69))</f>
        <v>135</v>
      </c>
      <c r="U69" s="1">
        <f>INDEX(ScheduleRef!$D$2:$AB$853,_xlfn.AGGREGATE(15,6,(ROW(ScheduleRef!$D$2:$AB$853)-ROW(ScheduleRef!$D$2)+1)/(ScheduleRef!$D$2:$D$853&lt;&gt;""),ROWS(ScheduleCompile!U$1:U69)),COLUMNS($A69:U69))</f>
        <v>135</v>
      </c>
      <c r="V69" s="1">
        <f>INDEX(ScheduleRef!$D$2:$AB$853,_xlfn.AGGREGATE(15,6,(ROW(ScheduleRef!$D$2:$AB$853)-ROW(ScheduleRef!$D$2)+1)/(ScheduleRef!$D$2:$D$853&lt;&gt;""),ROWS(ScheduleCompile!V$1:V69)),COLUMNS($A69:V69))</f>
        <v>135</v>
      </c>
      <c r="W69" s="1">
        <f>INDEX(ScheduleRef!$D$2:$AB$853,_xlfn.AGGREGATE(15,6,(ROW(ScheduleRef!$D$2:$AB$853)-ROW(ScheduleRef!$D$2)+1)/(ScheduleRef!$D$2:$D$853&lt;&gt;""),ROWS(ScheduleCompile!W$1:W69)),COLUMNS($A69:W69))</f>
        <v>135</v>
      </c>
      <c r="X69" s="1">
        <f>INDEX(ScheduleRef!$D$2:$AB$853,_xlfn.AGGREGATE(15,6,(ROW(ScheduleRef!$D$2:$AB$853)-ROW(ScheduleRef!$D$2)+1)/(ScheduleRef!$D$2:$D$853&lt;&gt;""),ROWS(ScheduleCompile!X$1:X69)),COLUMNS($A69:X69))</f>
        <v>135</v>
      </c>
      <c r="Y69" s="1">
        <f>INDEX(ScheduleRef!$D$2:$AB$853,_xlfn.AGGREGATE(15,6,(ROW(ScheduleRef!$D$2:$AB$853)-ROW(ScheduleRef!$D$2)+1)/(ScheduleRef!$D$2:$D$853&lt;&gt;""),ROWS(ScheduleCompile!Y$1:Y69)),COLUMNS($A69:Y69))</f>
        <v>135</v>
      </c>
    </row>
    <row r="70" spans="1:25" x14ac:dyDescent="0.25">
      <c r="A70" s="30" t="str">
        <f>INDEX(ScheduleRef!$D$2:$AB$853,_xlfn.AGGREGATE(15,6,(ROW(ScheduleRef!$D$2:$AB$853)-ROW(ScheduleRef!$D$2)+1)/(ScheduleRef!$D$2:$D$853&lt;&gt;""),ROWS(ScheduleCompile!A$1:A70)),COLUMNS($A70:A70))</f>
        <v>DataWtrHtrSetptSun</v>
      </c>
      <c r="B70" s="1">
        <f>INDEX(ScheduleRef!$D$2:$AB$853,_xlfn.AGGREGATE(15,6,(ROW(ScheduleRef!$D$2:$AB$853)-ROW(ScheduleRef!$D$2)+1)/(ScheduleRef!$D$2:$D$853&lt;&gt;""),ROWS(ScheduleCompile!B$1:B70)),COLUMNS($A70:B70))</f>
        <v>135</v>
      </c>
      <c r="C70" s="1">
        <f>INDEX(ScheduleRef!$D$2:$AB$853,_xlfn.AGGREGATE(15,6,(ROW(ScheduleRef!$D$2:$AB$853)-ROW(ScheduleRef!$D$2)+1)/(ScheduleRef!$D$2:$D$853&lt;&gt;""),ROWS(ScheduleCompile!C$1:C70)),COLUMNS($A70:C70))</f>
        <v>135</v>
      </c>
      <c r="D70" s="1">
        <f>INDEX(ScheduleRef!$D$2:$AB$853,_xlfn.AGGREGATE(15,6,(ROW(ScheduleRef!$D$2:$AB$853)-ROW(ScheduleRef!$D$2)+1)/(ScheduleRef!$D$2:$D$853&lt;&gt;""),ROWS(ScheduleCompile!D$1:D70)),COLUMNS($A70:D70))</f>
        <v>135</v>
      </c>
      <c r="E70" s="1">
        <f>INDEX(ScheduleRef!$D$2:$AB$853,_xlfn.AGGREGATE(15,6,(ROW(ScheduleRef!$D$2:$AB$853)-ROW(ScheduleRef!$D$2)+1)/(ScheduleRef!$D$2:$D$853&lt;&gt;""),ROWS(ScheduleCompile!E$1:E70)),COLUMNS($A70:E70))</f>
        <v>135</v>
      </c>
      <c r="F70" s="1">
        <f>INDEX(ScheduleRef!$D$2:$AB$853,_xlfn.AGGREGATE(15,6,(ROW(ScheduleRef!$D$2:$AB$853)-ROW(ScheduleRef!$D$2)+1)/(ScheduleRef!$D$2:$D$853&lt;&gt;""),ROWS(ScheduleCompile!F$1:F70)),COLUMNS($A70:F70))</f>
        <v>135</v>
      </c>
      <c r="G70" s="1">
        <f>INDEX(ScheduleRef!$D$2:$AB$853,_xlfn.AGGREGATE(15,6,(ROW(ScheduleRef!$D$2:$AB$853)-ROW(ScheduleRef!$D$2)+1)/(ScheduleRef!$D$2:$D$853&lt;&gt;""),ROWS(ScheduleCompile!G$1:G70)),COLUMNS($A70:G70))</f>
        <v>135</v>
      </c>
      <c r="H70" s="1">
        <f>INDEX(ScheduleRef!$D$2:$AB$853,_xlfn.AGGREGATE(15,6,(ROW(ScheduleRef!$D$2:$AB$853)-ROW(ScheduleRef!$D$2)+1)/(ScheduleRef!$D$2:$D$853&lt;&gt;""),ROWS(ScheduleCompile!H$1:H70)),COLUMNS($A70:H70))</f>
        <v>135</v>
      </c>
      <c r="I70" s="1">
        <f>INDEX(ScheduleRef!$D$2:$AB$853,_xlfn.AGGREGATE(15,6,(ROW(ScheduleRef!$D$2:$AB$853)-ROW(ScheduleRef!$D$2)+1)/(ScheduleRef!$D$2:$D$853&lt;&gt;""),ROWS(ScheduleCompile!I$1:I70)),COLUMNS($A70:I70))</f>
        <v>135</v>
      </c>
      <c r="J70" s="1">
        <f>INDEX(ScheduleRef!$D$2:$AB$853,_xlfn.AGGREGATE(15,6,(ROW(ScheduleRef!$D$2:$AB$853)-ROW(ScheduleRef!$D$2)+1)/(ScheduleRef!$D$2:$D$853&lt;&gt;""),ROWS(ScheduleCompile!J$1:J70)),COLUMNS($A70:J70))</f>
        <v>135</v>
      </c>
      <c r="K70" s="1">
        <f>INDEX(ScheduleRef!$D$2:$AB$853,_xlfn.AGGREGATE(15,6,(ROW(ScheduleRef!$D$2:$AB$853)-ROW(ScheduleRef!$D$2)+1)/(ScheduleRef!$D$2:$D$853&lt;&gt;""),ROWS(ScheduleCompile!K$1:K70)),COLUMNS($A70:K70))</f>
        <v>135</v>
      </c>
      <c r="L70" s="1">
        <f>INDEX(ScheduleRef!$D$2:$AB$853,_xlfn.AGGREGATE(15,6,(ROW(ScheduleRef!$D$2:$AB$853)-ROW(ScheduleRef!$D$2)+1)/(ScheduleRef!$D$2:$D$853&lt;&gt;""),ROWS(ScheduleCompile!L$1:L70)),COLUMNS($A70:L70))</f>
        <v>135</v>
      </c>
      <c r="M70" s="1">
        <f>INDEX(ScheduleRef!$D$2:$AB$853,_xlfn.AGGREGATE(15,6,(ROW(ScheduleRef!$D$2:$AB$853)-ROW(ScheduleRef!$D$2)+1)/(ScheduleRef!$D$2:$D$853&lt;&gt;""),ROWS(ScheduleCompile!M$1:M70)),COLUMNS($A70:M70))</f>
        <v>135</v>
      </c>
      <c r="N70" s="1">
        <f>INDEX(ScheduleRef!$D$2:$AB$853,_xlfn.AGGREGATE(15,6,(ROW(ScheduleRef!$D$2:$AB$853)-ROW(ScheduleRef!$D$2)+1)/(ScheduleRef!$D$2:$D$853&lt;&gt;""),ROWS(ScheduleCompile!N$1:N70)),COLUMNS($A70:N70))</f>
        <v>135</v>
      </c>
      <c r="O70" s="1">
        <f>INDEX(ScheduleRef!$D$2:$AB$853,_xlfn.AGGREGATE(15,6,(ROW(ScheduleRef!$D$2:$AB$853)-ROW(ScheduleRef!$D$2)+1)/(ScheduleRef!$D$2:$D$853&lt;&gt;""),ROWS(ScheduleCompile!O$1:O70)),COLUMNS($A70:O70))</f>
        <v>135</v>
      </c>
      <c r="P70" s="1">
        <f>INDEX(ScheduleRef!$D$2:$AB$853,_xlfn.AGGREGATE(15,6,(ROW(ScheduleRef!$D$2:$AB$853)-ROW(ScheduleRef!$D$2)+1)/(ScheduleRef!$D$2:$D$853&lt;&gt;""),ROWS(ScheduleCompile!P$1:P70)),COLUMNS($A70:P70))</f>
        <v>135</v>
      </c>
      <c r="Q70" s="1">
        <f>INDEX(ScheduleRef!$D$2:$AB$853,_xlfn.AGGREGATE(15,6,(ROW(ScheduleRef!$D$2:$AB$853)-ROW(ScheduleRef!$D$2)+1)/(ScheduleRef!$D$2:$D$853&lt;&gt;""),ROWS(ScheduleCompile!Q$1:Q70)),COLUMNS($A70:Q70))</f>
        <v>135</v>
      </c>
      <c r="R70" s="1">
        <f>INDEX(ScheduleRef!$D$2:$AB$853,_xlfn.AGGREGATE(15,6,(ROW(ScheduleRef!$D$2:$AB$853)-ROW(ScheduleRef!$D$2)+1)/(ScheduleRef!$D$2:$D$853&lt;&gt;""),ROWS(ScheduleCompile!R$1:R70)),COLUMNS($A70:R70))</f>
        <v>135</v>
      </c>
      <c r="S70" s="1">
        <f>INDEX(ScheduleRef!$D$2:$AB$853,_xlfn.AGGREGATE(15,6,(ROW(ScheduleRef!$D$2:$AB$853)-ROW(ScheduleRef!$D$2)+1)/(ScheduleRef!$D$2:$D$853&lt;&gt;""),ROWS(ScheduleCompile!S$1:S70)),COLUMNS($A70:S70))</f>
        <v>135</v>
      </c>
      <c r="T70" s="1">
        <f>INDEX(ScheduleRef!$D$2:$AB$853,_xlfn.AGGREGATE(15,6,(ROW(ScheduleRef!$D$2:$AB$853)-ROW(ScheduleRef!$D$2)+1)/(ScheduleRef!$D$2:$D$853&lt;&gt;""),ROWS(ScheduleCompile!T$1:T70)),COLUMNS($A70:T70))</f>
        <v>135</v>
      </c>
      <c r="U70" s="1">
        <f>INDEX(ScheduleRef!$D$2:$AB$853,_xlfn.AGGREGATE(15,6,(ROW(ScheduleRef!$D$2:$AB$853)-ROW(ScheduleRef!$D$2)+1)/(ScheduleRef!$D$2:$D$853&lt;&gt;""),ROWS(ScheduleCompile!U$1:U70)),COLUMNS($A70:U70))</f>
        <v>135</v>
      </c>
      <c r="V70" s="1">
        <f>INDEX(ScheduleRef!$D$2:$AB$853,_xlfn.AGGREGATE(15,6,(ROW(ScheduleRef!$D$2:$AB$853)-ROW(ScheduleRef!$D$2)+1)/(ScheduleRef!$D$2:$D$853&lt;&gt;""),ROWS(ScheduleCompile!V$1:V70)),COLUMNS($A70:V70))</f>
        <v>135</v>
      </c>
      <c r="W70" s="1">
        <f>INDEX(ScheduleRef!$D$2:$AB$853,_xlfn.AGGREGATE(15,6,(ROW(ScheduleRef!$D$2:$AB$853)-ROW(ScheduleRef!$D$2)+1)/(ScheduleRef!$D$2:$D$853&lt;&gt;""),ROWS(ScheduleCompile!W$1:W70)),COLUMNS($A70:W70))</f>
        <v>135</v>
      </c>
      <c r="X70" s="1">
        <f>INDEX(ScheduleRef!$D$2:$AB$853,_xlfn.AGGREGATE(15,6,(ROW(ScheduleRef!$D$2:$AB$853)-ROW(ScheduleRef!$D$2)+1)/(ScheduleRef!$D$2:$D$853&lt;&gt;""),ROWS(ScheduleCompile!X$1:X70)),COLUMNS($A70:X70))</f>
        <v>135</v>
      </c>
      <c r="Y70" s="1">
        <f>INDEX(ScheduleRef!$D$2:$AB$853,_xlfn.AGGREGATE(15,6,(ROW(ScheduleRef!$D$2:$AB$853)-ROW(ScheduleRef!$D$2)+1)/(ScheduleRef!$D$2:$D$853&lt;&gt;""),ROWS(ScheduleCompile!Y$1:Y70)),COLUMNS($A70:Y70))</f>
        <v>135</v>
      </c>
    </row>
    <row r="71" spans="1:25" x14ac:dyDescent="0.25">
      <c r="A71" s="30" t="str">
        <f>INDEX(ScheduleRef!$D$2:$AB$853,_xlfn.AGGREGATE(15,6,(ROW(ScheduleRef!$D$2:$AB$853)-ROW(ScheduleRef!$D$2)+1)/(ScheduleRef!$D$2:$D$853&lt;&gt;""),ROWS(ScheduleCompile!A$1:A71)),COLUMNS($A71:A71))</f>
        <v>DataEscalatorWD</v>
      </c>
      <c r="B71" s="1">
        <f>INDEX(ScheduleRef!$D$2:$AB$853,_xlfn.AGGREGATE(15,6,(ROW(ScheduleRef!$D$2:$AB$853)-ROW(ScheduleRef!$D$2)+1)/(ScheduleRef!$D$2:$D$853&lt;&gt;""),ROWS(ScheduleCompile!B$1:B71)),COLUMNS($A71:B71))</f>
        <v>0</v>
      </c>
      <c r="C71" s="1">
        <f>INDEX(ScheduleRef!$D$2:$AB$853,_xlfn.AGGREGATE(15,6,(ROW(ScheduleRef!$D$2:$AB$853)-ROW(ScheduleRef!$D$2)+1)/(ScheduleRef!$D$2:$D$853&lt;&gt;""),ROWS(ScheduleCompile!C$1:C71)),COLUMNS($A71:C71))</f>
        <v>0</v>
      </c>
      <c r="D71" s="1">
        <f>INDEX(ScheduleRef!$D$2:$AB$853,_xlfn.AGGREGATE(15,6,(ROW(ScheduleRef!$D$2:$AB$853)-ROW(ScheduleRef!$D$2)+1)/(ScheduleRef!$D$2:$D$853&lt;&gt;""),ROWS(ScheduleCompile!D$1:D71)),COLUMNS($A71:D71))</f>
        <v>0</v>
      </c>
      <c r="E71" s="1">
        <f>INDEX(ScheduleRef!$D$2:$AB$853,_xlfn.AGGREGATE(15,6,(ROW(ScheduleRef!$D$2:$AB$853)-ROW(ScheduleRef!$D$2)+1)/(ScheduleRef!$D$2:$D$853&lt;&gt;""),ROWS(ScheduleCompile!E$1:E71)),COLUMNS($A71:E71))</f>
        <v>1</v>
      </c>
      <c r="F71" s="1">
        <f>INDEX(ScheduleRef!$D$2:$AB$853,_xlfn.AGGREGATE(15,6,(ROW(ScheduleRef!$D$2:$AB$853)-ROW(ScheduleRef!$D$2)+1)/(ScheduleRef!$D$2:$D$853&lt;&gt;""),ROWS(ScheduleCompile!F$1:F71)),COLUMNS($A71:F71))</f>
        <v>1</v>
      </c>
      <c r="G71" s="1">
        <f>INDEX(ScheduleRef!$D$2:$AB$853,_xlfn.AGGREGATE(15,6,(ROW(ScheduleRef!$D$2:$AB$853)-ROW(ScheduleRef!$D$2)+1)/(ScheduleRef!$D$2:$D$853&lt;&gt;""),ROWS(ScheduleCompile!G$1:G71)),COLUMNS($A71:G71))</f>
        <v>1</v>
      </c>
      <c r="H71" s="1">
        <f>INDEX(ScheduleRef!$D$2:$AB$853,_xlfn.AGGREGATE(15,6,(ROW(ScheduleRef!$D$2:$AB$853)-ROW(ScheduleRef!$D$2)+1)/(ScheduleRef!$D$2:$D$853&lt;&gt;""),ROWS(ScheduleCompile!H$1:H71)),COLUMNS($A71:H71))</f>
        <v>1</v>
      </c>
      <c r="I71" s="1">
        <f>INDEX(ScheduleRef!$D$2:$AB$853,_xlfn.AGGREGATE(15,6,(ROW(ScheduleRef!$D$2:$AB$853)-ROW(ScheduleRef!$D$2)+1)/(ScheduleRef!$D$2:$D$853&lt;&gt;""),ROWS(ScheduleCompile!I$1:I71)),COLUMNS($A71:I71))</f>
        <v>1</v>
      </c>
      <c r="J71" s="1">
        <f>INDEX(ScheduleRef!$D$2:$AB$853,_xlfn.AGGREGATE(15,6,(ROW(ScheduleRef!$D$2:$AB$853)-ROW(ScheduleRef!$D$2)+1)/(ScheduleRef!$D$2:$D$853&lt;&gt;""),ROWS(ScheduleCompile!J$1:J71)),COLUMNS($A71:J71))</f>
        <v>1</v>
      </c>
      <c r="K71" s="1">
        <f>INDEX(ScheduleRef!$D$2:$AB$853,_xlfn.AGGREGATE(15,6,(ROW(ScheduleRef!$D$2:$AB$853)-ROW(ScheduleRef!$D$2)+1)/(ScheduleRef!$D$2:$D$853&lt;&gt;""),ROWS(ScheduleCompile!K$1:K71)),COLUMNS($A71:K71))</f>
        <v>1</v>
      </c>
      <c r="L71" s="1">
        <f>INDEX(ScheduleRef!$D$2:$AB$853,_xlfn.AGGREGATE(15,6,(ROW(ScheduleRef!$D$2:$AB$853)-ROW(ScheduleRef!$D$2)+1)/(ScheduleRef!$D$2:$D$853&lt;&gt;""),ROWS(ScheduleCompile!L$1:L71)),COLUMNS($A71:L71))</f>
        <v>1</v>
      </c>
      <c r="M71" s="1">
        <f>INDEX(ScheduleRef!$D$2:$AB$853,_xlfn.AGGREGATE(15,6,(ROW(ScheduleRef!$D$2:$AB$853)-ROW(ScheduleRef!$D$2)+1)/(ScheduleRef!$D$2:$D$853&lt;&gt;""),ROWS(ScheduleCompile!M$1:M71)),COLUMNS($A71:M71))</f>
        <v>1</v>
      </c>
      <c r="N71" s="1">
        <f>INDEX(ScheduleRef!$D$2:$AB$853,_xlfn.AGGREGATE(15,6,(ROW(ScheduleRef!$D$2:$AB$853)-ROW(ScheduleRef!$D$2)+1)/(ScheduleRef!$D$2:$D$853&lt;&gt;""),ROWS(ScheduleCompile!N$1:N71)),COLUMNS($A71:N71))</f>
        <v>1</v>
      </c>
      <c r="O71" s="1">
        <f>INDEX(ScheduleRef!$D$2:$AB$853,_xlfn.AGGREGATE(15,6,(ROW(ScheduleRef!$D$2:$AB$853)-ROW(ScheduleRef!$D$2)+1)/(ScheduleRef!$D$2:$D$853&lt;&gt;""),ROWS(ScheduleCompile!O$1:O71)),COLUMNS($A71:O71))</f>
        <v>1</v>
      </c>
      <c r="P71" s="1">
        <f>INDEX(ScheduleRef!$D$2:$AB$853,_xlfn.AGGREGATE(15,6,(ROW(ScheduleRef!$D$2:$AB$853)-ROW(ScheduleRef!$D$2)+1)/(ScheduleRef!$D$2:$D$853&lt;&gt;""),ROWS(ScheduleCompile!P$1:P71)),COLUMNS($A71:P71))</f>
        <v>1</v>
      </c>
      <c r="Q71" s="1">
        <f>INDEX(ScheduleRef!$D$2:$AB$853,_xlfn.AGGREGATE(15,6,(ROW(ScheduleRef!$D$2:$AB$853)-ROW(ScheduleRef!$D$2)+1)/(ScheduleRef!$D$2:$D$853&lt;&gt;""),ROWS(ScheduleCompile!Q$1:Q71)),COLUMNS($A71:Q71))</f>
        <v>1</v>
      </c>
      <c r="R71" s="1">
        <f>INDEX(ScheduleRef!$D$2:$AB$853,_xlfn.AGGREGATE(15,6,(ROW(ScheduleRef!$D$2:$AB$853)-ROW(ScheduleRef!$D$2)+1)/(ScheduleRef!$D$2:$D$853&lt;&gt;""),ROWS(ScheduleCompile!R$1:R71)),COLUMNS($A71:R71))</f>
        <v>1</v>
      </c>
      <c r="S71" s="1">
        <f>INDEX(ScheduleRef!$D$2:$AB$853,_xlfn.AGGREGATE(15,6,(ROW(ScheduleRef!$D$2:$AB$853)-ROW(ScheduleRef!$D$2)+1)/(ScheduleRef!$D$2:$D$853&lt;&gt;""),ROWS(ScheduleCompile!S$1:S71)),COLUMNS($A71:S71))</f>
        <v>1</v>
      </c>
      <c r="T71" s="1">
        <f>INDEX(ScheduleRef!$D$2:$AB$853,_xlfn.AGGREGATE(15,6,(ROW(ScheduleRef!$D$2:$AB$853)-ROW(ScheduleRef!$D$2)+1)/(ScheduleRef!$D$2:$D$853&lt;&gt;""),ROWS(ScheduleCompile!T$1:T71)),COLUMNS($A71:T71))</f>
        <v>1</v>
      </c>
      <c r="U71" s="1">
        <f>INDEX(ScheduleRef!$D$2:$AB$853,_xlfn.AGGREGATE(15,6,(ROW(ScheduleRef!$D$2:$AB$853)-ROW(ScheduleRef!$D$2)+1)/(ScheduleRef!$D$2:$D$853&lt;&gt;""),ROWS(ScheduleCompile!U$1:U71)),COLUMNS($A71:U71))</f>
        <v>1</v>
      </c>
      <c r="V71" s="1">
        <f>INDEX(ScheduleRef!$D$2:$AB$853,_xlfn.AGGREGATE(15,6,(ROW(ScheduleRef!$D$2:$AB$853)-ROW(ScheduleRef!$D$2)+1)/(ScheduleRef!$D$2:$D$853&lt;&gt;""),ROWS(ScheduleCompile!V$1:V71)),COLUMNS($A71:V71))</f>
        <v>1</v>
      </c>
      <c r="W71" s="1">
        <f>INDEX(ScheduleRef!$D$2:$AB$853,_xlfn.AGGREGATE(15,6,(ROW(ScheduleRef!$D$2:$AB$853)-ROW(ScheduleRef!$D$2)+1)/(ScheduleRef!$D$2:$D$853&lt;&gt;""),ROWS(ScheduleCompile!W$1:W71)),COLUMNS($A71:W71))</f>
        <v>1</v>
      </c>
      <c r="X71" s="1">
        <f>INDEX(ScheduleRef!$D$2:$AB$853,_xlfn.AGGREGATE(15,6,(ROW(ScheduleRef!$D$2:$AB$853)-ROW(ScheduleRef!$D$2)+1)/(ScheduleRef!$D$2:$D$853&lt;&gt;""),ROWS(ScheduleCompile!X$1:X71)),COLUMNS($A71:X71))</f>
        <v>1</v>
      </c>
      <c r="Y71" s="1">
        <f>INDEX(ScheduleRef!$D$2:$AB$853,_xlfn.AGGREGATE(15,6,(ROW(ScheduleRef!$D$2:$AB$853)-ROW(ScheduleRef!$D$2)+1)/(ScheduleRef!$D$2:$D$853&lt;&gt;""),ROWS(ScheduleCompile!Y$1:Y71)),COLUMNS($A71:Y71))</f>
        <v>0</v>
      </c>
    </row>
    <row r="72" spans="1:25" x14ac:dyDescent="0.25">
      <c r="A72" s="30" t="str">
        <f>INDEX(ScheduleRef!$D$2:$AB$853,_xlfn.AGGREGATE(15,6,(ROW(ScheduleRef!$D$2:$AB$853)-ROW(ScheduleRef!$D$2)+1)/(ScheduleRef!$D$2:$D$853&lt;&gt;""),ROWS(ScheduleCompile!A$1:A72)),COLUMNS($A72:A72))</f>
        <v>DataEscalatorSat</v>
      </c>
      <c r="B72" s="1">
        <f>INDEX(ScheduleRef!$D$2:$AB$853,_xlfn.AGGREGATE(15,6,(ROW(ScheduleRef!$D$2:$AB$853)-ROW(ScheduleRef!$D$2)+1)/(ScheduleRef!$D$2:$D$853&lt;&gt;""),ROWS(ScheduleCompile!B$1:B72)),COLUMNS($A72:B72))</f>
        <v>0</v>
      </c>
      <c r="C72" s="1">
        <f>INDEX(ScheduleRef!$D$2:$AB$853,_xlfn.AGGREGATE(15,6,(ROW(ScheduleRef!$D$2:$AB$853)-ROW(ScheduleRef!$D$2)+1)/(ScheduleRef!$D$2:$D$853&lt;&gt;""),ROWS(ScheduleCompile!C$1:C72)),COLUMNS($A72:C72))</f>
        <v>0</v>
      </c>
      <c r="D72" s="1">
        <f>INDEX(ScheduleRef!$D$2:$AB$853,_xlfn.AGGREGATE(15,6,(ROW(ScheduleRef!$D$2:$AB$853)-ROW(ScheduleRef!$D$2)+1)/(ScheduleRef!$D$2:$D$853&lt;&gt;""),ROWS(ScheduleCompile!D$1:D72)),COLUMNS($A72:D72))</f>
        <v>0</v>
      </c>
      <c r="E72" s="1">
        <f>INDEX(ScheduleRef!$D$2:$AB$853,_xlfn.AGGREGATE(15,6,(ROW(ScheduleRef!$D$2:$AB$853)-ROW(ScheduleRef!$D$2)+1)/(ScheduleRef!$D$2:$D$853&lt;&gt;""),ROWS(ScheduleCompile!E$1:E72)),COLUMNS($A72:E72))</f>
        <v>0</v>
      </c>
      <c r="F72" s="1">
        <f>INDEX(ScheduleRef!$D$2:$AB$853,_xlfn.AGGREGATE(15,6,(ROW(ScheduleRef!$D$2:$AB$853)-ROW(ScheduleRef!$D$2)+1)/(ScheduleRef!$D$2:$D$853&lt;&gt;""),ROWS(ScheduleCompile!F$1:F72)),COLUMNS($A72:F72))</f>
        <v>0</v>
      </c>
      <c r="G72" s="1">
        <f>INDEX(ScheduleRef!$D$2:$AB$853,_xlfn.AGGREGATE(15,6,(ROW(ScheduleRef!$D$2:$AB$853)-ROW(ScheduleRef!$D$2)+1)/(ScheduleRef!$D$2:$D$853&lt;&gt;""),ROWS(ScheduleCompile!G$1:G72)),COLUMNS($A72:G72))</f>
        <v>1</v>
      </c>
      <c r="H72" s="1">
        <f>INDEX(ScheduleRef!$D$2:$AB$853,_xlfn.AGGREGATE(15,6,(ROW(ScheduleRef!$D$2:$AB$853)-ROW(ScheduleRef!$D$2)+1)/(ScheduleRef!$D$2:$D$853&lt;&gt;""),ROWS(ScheduleCompile!H$1:H72)),COLUMNS($A72:H72))</f>
        <v>1</v>
      </c>
      <c r="I72" s="1">
        <f>INDEX(ScheduleRef!$D$2:$AB$853,_xlfn.AGGREGATE(15,6,(ROW(ScheduleRef!$D$2:$AB$853)-ROW(ScheduleRef!$D$2)+1)/(ScheduleRef!$D$2:$D$853&lt;&gt;""),ROWS(ScheduleCompile!I$1:I72)),COLUMNS($A72:I72))</f>
        <v>1</v>
      </c>
      <c r="J72" s="1">
        <f>INDEX(ScheduleRef!$D$2:$AB$853,_xlfn.AGGREGATE(15,6,(ROW(ScheduleRef!$D$2:$AB$853)-ROW(ScheduleRef!$D$2)+1)/(ScheduleRef!$D$2:$D$853&lt;&gt;""),ROWS(ScheduleCompile!J$1:J72)),COLUMNS($A72:J72))</f>
        <v>1</v>
      </c>
      <c r="K72" s="1">
        <f>INDEX(ScheduleRef!$D$2:$AB$853,_xlfn.AGGREGATE(15,6,(ROW(ScheduleRef!$D$2:$AB$853)-ROW(ScheduleRef!$D$2)+1)/(ScheduleRef!$D$2:$D$853&lt;&gt;""),ROWS(ScheduleCompile!K$1:K72)),COLUMNS($A72:K72))</f>
        <v>1</v>
      </c>
      <c r="L72" s="1">
        <f>INDEX(ScheduleRef!$D$2:$AB$853,_xlfn.AGGREGATE(15,6,(ROW(ScheduleRef!$D$2:$AB$853)-ROW(ScheduleRef!$D$2)+1)/(ScheduleRef!$D$2:$D$853&lt;&gt;""),ROWS(ScheduleCompile!L$1:L72)),COLUMNS($A72:L72))</f>
        <v>1</v>
      </c>
      <c r="M72" s="1">
        <f>INDEX(ScheduleRef!$D$2:$AB$853,_xlfn.AGGREGATE(15,6,(ROW(ScheduleRef!$D$2:$AB$853)-ROW(ScheduleRef!$D$2)+1)/(ScheduleRef!$D$2:$D$853&lt;&gt;""),ROWS(ScheduleCompile!M$1:M72)),COLUMNS($A72:M72))</f>
        <v>1</v>
      </c>
      <c r="N72" s="1">
        <f>INDEX(ScheduleRef!$D$2:$AB$853,_xlfn.AGGREGATE(15,6,(ROW(ScheduleRef!$D$2:$AB$853)-ROW(ScheduleRef!$D$2)+1)/(ScheduleRef!$D$2:$D$853&lt;&gt;""),ROWS(ScheduleCompile!N$1:N72)),COLUMNS($A72:N72))</f>
        <v>1</v>
      </c>
      <c r="O72" s="1">
        <f>INDEX(ScheduleRef!$D$2:$AB$853,_xlfn.AGGREGATE(15,6,(ROW(ScheduleRef!$D$2:$AB$853)-ROW(ScheduleRef!$D$2)+1)/(ScheduleRef!$D$2:$D$853&lt;&gt;""),ROWS(ScheduleCompile!O$1:O72)),COLUMNS($A72:O72))</f>
        <v>1</v>
      </c>
      <c r="P72" s="1">
        <f>INDEX(ScheduleRef!$D$2:$AB$853,_xlfn.AGGREGATE(15,6,(ROW(ScheduleRef!$D$2:$AB$853)-ROW(ScheduleRef!$D$2)+1)/(ScheduleRef!$D$2:$D$853&lt;&gt;""),ROWS(ScheduleCompile!P$1:P72)),COLUMNS($A72:P72))</f>
        <v>1</v>
      </c>
      <c r="Q72" s="1">
        <f>INDEX(ScheduleRef!$D$2:$AB$853,_xlfn.AGGREGATE(15,6,(ROW(ScheduleRef!$D$2:$AB$853)-ROW(ScheduleRef!$D$2)+1)/(ScheduleRef!$D$2:$D$853&lt;&gt;""),ROWS(ScheduleCompile!Q$1:Q72)),COLUMNS($A72:Q72))</f>
        <v>1</v>
      </c>
      <c r="R72" s="1">
        <f>INDEX(ScheduleRef!$D$2:$AB$853,_xlfn.AGGREGATE(15,6,(ROW(ScheduleRef!$D$2:$AB$853)-ROW(ScheduleRef!$D$2)+1)/(ScheduleRef!$D$2:$D$853&lt;&gt;""),ROWS(ScheduleCompile!R$1:R72)),COLUMNS($A72:R72))</f>
        <v>1</v>
      </c>
      <c r="S72" s="1">
        <f>INDEX(ScheduleRef!$D$2:$AB$853,_xlfn.AGGREGATE(15,6,(ROW(ScheduleRef!$D$2:$AB$853)-ROW(ScheduleRef!$D$2)+1)/(ScheduleRef!$D$2:$D$853&lt;&gt;""),ROWS(ScheduleCompile!S$1:S72)),COLUMNS($A72:S72))</f>
        <v>1</v>
      </c>
      <c r="T72" s="1">
        <f>INDEX(ScheduleRef!$D$2:$AB$853,_xlfn.AGGREGATE(15,6,(ROW(ScheduleRef!$D$2:$AB$853)-ROW(ScheduleRef!$D$2)+1)/(ScheduleRef!$D$2:$D$853&lt;&gt;""),ROWS(ScheduleCompile!T$1:T72)),COLUMNS($A72:T72))</f>
        <v>1</v>
      </c>
      <c r="U72" s="1">
        <f>INDEX(ScheduleRef!$D$2:$AB$853,_xlfn.AGGREGATE(15,6,(ROW(ScheduleRef!$D$2:$AB$853)-ROW(ScheduleRef!$D$2)+1)/(ScheduleRef!$D$2:$D$853&lt;&gt;""),ROWS(ScheduleCompile!U$1:U72)),COLUMNS($A72:U72))</f>
        <v>1</v>
      </c>
      <c r="V72" s="1">
        <f>INDEX(ScheduleRef!$D$2:$AB$853,_xlfn.AGGREGATE(15,6,(ROW(ScheduleRef!$D$2:$AB$853)-ROW(ScheduleRef!$D$2)+1)/(ScheduleRef!$D$2:$D$853&lt;&gt;""),ROWS(ScheduleCompile!V$1:V72)),COLUMNS($A72:V72))</f>
        <v>0</v>
      </c>
      <c r="W72" s="1">
        <f>INDEX(ScheduleRef!$D$2:$AB$853,_xlfn.AGGREGATE(15,6,(ROW(ScheduleRef!$D$2:$AB$853)-ROW(ScheduleRef!$D$2)+1)/(ScheduleRef!$D$2:$D$853&lt;&gt;""),ROWS(ScheduleCompile!W$1:W72)),COLUMNS($A72:W72))</f>
        <v>0</v>
      </c>
      <c r="X72" s="1">
        <f>INDEX(ScheduleRef!$D$2:$AB$853,_xlfn.AGGREGATE(15,6,(ROW(ScheduleRef!$D$2:$AB$853)-ROW(ScheduleRef!$D$2)+1)/(ScheduleRef!$D$2:$D$853&lt;&gt;""),ROWS(ScheduleCompile!X$1:X72)),COLUMNS($A72:X72))</f>
        <v>0</v>
      </c>
      <c r="Y72" s="1">
        <f>INDEX(ScheduleRef!$D$2:$AB$853,_xlfn.AGGREGATE(15,6,(ROW(ScheduleRef!$D$2:$AB$853)-ROW(ScheduleRef!$D$2)+1)/(ScheduleRef!$D$2:$D$853&lt;&gt;""),ROWS(ScheduleCompile!Y$1:Y72)),COLUMNS($A72:Y72))</f>
        <v>0</v>
      </c>
    </row>
    <row r="73" spans="1:25" x14ac:dyDescent="0.25">
      <c r="A73" s="30" t="str">
        <f>INDEX(ScheduleRef!$D$2:$AB$853,_xlfn.AGGREGATE(15,6,(ROW(ScheduleRef!$D$2:$AB$853)-ROW(ScheduleRef!$D$2)+1)/(ScheduleRef!$D$2:$D$853&lt;&gt;""),ROWS(ScheduleCompile!A$1:A73)),COLUMNS($A73:A73))</f>
        <v>DataEscalatorSun</v>
      </c>
      <c r="B73" s="1">
        <f>INDEX(ScheduleRef!$D$2:$AB$853,_xlfn.AGGREGATE(15,6,(ROW(ScheduleRef!$D$2:$AB$853)-ROW(ScheduleRef!$D$2)+1)/(ScheduleRef!$D$2:$D$853&lt;&gt;""),ROWS(ScheduleCompile!B$1:B73)),COLUMNS($A73:B73))</f>
        <v>0</v>
      </c>
      <c r="C73" s="1">
        <f>INDEX(ScheduleRef!$D$2:$AB$853,_xlfn.AGGREGATE(15,6,(ROW(ScheduleRef!$D$2:$AB$853)-ROW(ScheduleRef!$D$2)+1)/(ScheduleRef!$D$2:$D$853&lt;&gt;""),ROWS(ScheduleCompile!C$1:C73)),COLUMNS($A73:C73))</f>
        <v>0</v>
      </c>
      <c r="D73" s="1">
        <f>INDEX(ScheduleRef!$D$2:$AB$853,_xlfn.AGGREGATE(15,6,(ROW(ScheduleRef!$D$2:$AB$853)-ROW(ScheduleRef!$D$2)+1)/(ScheduleRef!$D$2:$D$853&lt;&gt;""),ROWS(ScheduleCompile!D$1:D73)),COLUMNS($A73:D73))</f>
        <v>0</v>
      </c>
      <c r="E73" s="1">
        <f>INDEX(ScheduleRef!$D$2:$AB$853,_xlfn.AGGREGATE(15,6,(ROW(ScheduleRef!$D$2:$AB$853)-ROW(ScheduleRef!$D$2)+1)/(ScheduleRef!$D$2:$D$853&lt;&gt;""),ROWS(ScheduleCompile!E$1:E73)),COLUMNS($A73:E73))</f>
        <v>0</v>
      </c>
      <c r="F73" s="1">
        <f>INDEX(ScheduleRef!$D$2:$AB$853,_xlfn.AGGREGATE(15,6,(ROW(ScheduleRef!$D$2:$AB$853)-ROW(ScheduleRef!$D$2)+1)/(ScheduleRef!$D$2:$D$853&lt;&gt;""),ROWS(ScheduleCompile!F$1:F73)),COLUMNS($A73:F73))</f>
        <v>0</v>
      </c>
      <c r="G73" s="1">
        <f>INDEX(ScheduleRef!$D$2:$AB$853,_xlfn.AGGREGATE(15,6,(ROW(ScheduleRef!$D$2:$AB$853)-ROW(ScheduleRef!$D$2)+1)/(ScheduleRef!$D$2:$D$853&lt;&gt;""),ROWS(ScheduleCompile!G$1:G73)),COLUMNS($A73:G73))</f>
        <v>0</v>
      </c>
      <c r="H73" s="1">
        <f>INDEX(ScheduleRef!$D$2:$AB$853,_xlfn.AGGREGATE(15,6,(ROW(ScheduleRef!$D$2:$AB$853)-ROW(ScheduleRef!$D$2)+1)/(ScheduleRef!$D$2:$D$853&lt;&gt;""),ROWS(ScheduleCompile!H$1:H73)),COLUMNS($A73:H73))</f>
        <v>1</v>
      </c>
      <c r="I73" s="1">
        <f>INDEX(ScheduleRef!$D$2:$AB$853,_xlfn.AGGREGATE(15,6,(ROW(ScheduleRef!$D$2:$AB$853)-ROW(ScheduleRef!$D$2)+1)/(ScheduleRef!$D$2:$D$853&lt;&gt;""),ROWS(ScheduleCompile!I$1:I73)),COLUMNS($A73:I73))</f>
        <v>1</v>
      </c>
      <c r="J73" s="1">
        <f>INDEX(ScheduleRef!$D$2:$AB$853,_xlfn.AGGREGATE(15,6,(ROW(ScheduleRef!$D$2:$AB$853)-ROW(ScheduleRef!$D$2)+1)/(ScheduleRef!$D$2:$D$853&lt;&gt;""),ROWS(ScheduleCompile!J$1:J73)),COLUMNS($A73:J73))</f>
        <v>1</v>
      </c>
      <c r="K73" s="1">
        <f>INDEX(ScheduleRef!$D$2:$AB$853,_xlfn.AGGREGATE(15,6,(ROW(ScheduleRef!$D$2:$AB$853)-ROW(ScheduleRef!$D$2)+1)/(ScheduleRef!$D$2:$D$853&lt;&gt;""),ROWS(ScheduleCompile!K$1:K73)),COLUMNS($A73:K73))</f>
        <v>1</v>
      </c>
      <c r="L73" s="1">
        <f>INDEX(ScheduleRef!$D$2:$AB$853,_xlfn.AGGREGATE(15,6,(ROW(ScheduleRef!$D$2:$AB$853)-ROW(ScheduleRef!$D$2)+1)/(ScheduleRef!$D$2:$D$853&lt;&gt;""),ROWS(ScheduleCompile!L$1:L73)),COLUMNS($A73:L73))</f>
        <v>1</v>
      </c>
      <c r="M73" s="1">
        <f>INDEX(ScheduleRef!$D$2:$AB$853,_xlfn.AGGREGATE(15,6,(ROW(ScheduleRef!$D$2:$AB$853)-ROW(ScheduleRef!$D$2)+1)/(ScheduleRef!$D$2:$D$853&lt;&gt;""),ROWS(ScheduleCompile!M$1:M73)),COLUMNS($A73:M73))</f>
        <v>1</v>
      </c>
      <c r="N73" s="1">
        <f>INDEX(ScheduleRef!$D$2:$AB$853,_xlfn.AGGREGATE(15,6,(ROW(ScheduleRef!$D$2:$AB$853)-ROW(ScheduleRef!$D$2)+1)/(ScheduleRef!$D$2:$D$853&lt;&gt;""),ROWS(ScheduleCompile!N$1:N73)),COLUMNS($A73:N73))</f>
        <v>1</v>
      </c>
      <c r="O73" s="1">
        <f>INDEX(ScheduleRef!$D$2:$AB$853,_xlfn.AGGREGATE(15,6,(ROW(ScheduleRef!$D$2:$AB$853)-ROW(ScheduleRef!$D$2)+1)/(ScheduleRef!$D$2:$D$853&lt;&gt;""),ROWS(ScheduleCompile!O$1:O73)),COLUMNS($A73:O73))</f>
        <v>1</v>
      </c>
      <c r="P73" s="1">
        <f>INDEX(ScheduleRef!$D$2:$AB$853,_xlfn.AGGREGATE(15,6,(ROW(ScheduleRef!$D$2:$AB$853)-ROW(ScheduleRef!$D$2)+1)/(ScheduleRef!$D$2:$D$853&lt;&gt;""),ROWS(ScheduleCompile!P$1:P73)),COLUMNS($A73:P73))</f>
        <v>1</v>
      </c>
      <c r="Q73" s="1">
        <f>INDEX(ScheduleRef!$D$2:$AB$853,_xlfn.AGGREGATE(15,6,(ROW(ScheduleRef!$D$2:$AB$853)-ROW(ScheduleRef!$D$2)+1)/(ScheduleRef!$D$2:$D$853&lt;&gt;""),ROWS(ScheduleCompile!Q$1:Q73)),COLUMNS($A73:Q73))</f>
        <v>1</v>
      </c>
      <c r="R73" s="1">
        <f>INDEX(ScheduleRef!$D$2:$AB$853,_xlfn.AGGREGATE(15,6,(ROW(ScheduleRef!$D$2:$AB$853)-ROW(ScheduleRef!$D$2)+1)/(ScheduleRef!$D$2:$D$853&lt;&gt;""),ROWS(ScheduleCompile!R$1:R73)),COLUMNS($A73:R73))</f>
        <v>1</v>
      </c>
      <c r="S73" s="1">
        <f>INDEX(ScheduleRef!$D$2:$AB$853,_xlfn.AGGREGATE(15,6,(ROW(ScheduleRef!$D$2:$AB$853)-ROW(ScheduleRef!$D$2)+1)/(ScheduleRef!$D$2:$D$853&lt;&gt;""),ROWS(ScheduleCompile!S$1:S73)),COLUMNS($A73:S73))</f>
        <v>1</v>
      </c>
      <c r="T73" s="1">
        <f>INDEX(ScheduleRef!$D$2:$AB$853,_xlfn.AGGREGATE(15,6,(ROW(ScheduleRef!$D$2:$AB$853)-ROW(ScheduleRef!$D$2)+1)/(ScheduleRef!$D$2:$D$853&lt;&gt;""),ROWS(ScheduleCompile!T$1:T73)),COLUMNS($A73:T73))</f>
        <v>1</v>
      </c>
      <c r="U73" s="1">
        <f>INDEX(ScheduleRef!$D$2:$AB$853,_xlfn.AGGREGATE(15,6,(ROW(ScheduleRef!$D$2:$AB$853)-ROW(ScheduleRef!$D$2)+1)/(ScheduleRef!$D$2:$D$853&lt;&gt;""),ROWS(ScheduleCompile!U$1:U73)),COLUMNS($A73:U73))</f>
        <v>1</v>
      </c>
      <c r="V73" s="1">
        <f>INDEX(ScheduleRef!$D$2:$AB$853,_xlfn.AGGREGATE(15,6,(ROW(ScheduleRef!$D$2:$AB$853)-ROW(ScheduleRef!$D$2)+1)/(ScheduleRef!$D$2:$D$853&lt;&gt;""),ROWS(ScheduleCompile!V$1:V73)),COLUMNS($A73:V73))</f>
        <v>0</v>
      </c>
      <c r="W73" s="1">
        <f>INDEX(ScheduleRef!$D$2:$AB$853,_xlfn.AGGREGATE(15,6,(ROW(ScheduleRef!$D$2:$AB$853)-ROW(ScheduleRef!$D$2)+1)/(ScheduleRef!$D$2:$D$853&lt;&gt;""),ROWS(ScheduleCompile!W$1:W73)),COLUMNS($A73:W73))</f>
        <v>0</v>
      </c>
      <c r="X73" s="1">
        <f>INDEX(ScheduleRef!$D$2:$AB$853,_xlfn.AGGREGATE(15,6,(ROW(ScheduleRef!$D$2:$AB$853)-ROW(ScheduleRef!$D$2)+1)/(ScheduleRef!$D$2:$D$853&lt;&gt;""),ROWS(ScheduleCompile!X$1:X73)),COLUMNS($A73:X73))</f>
        <v>0</v>
      </c>
      <c r="Y73" s="1">
        <f>INDEX(ScheduleRef!$D$2:$AB$853,_xlfn.AGGREGATE(15,6,(ROW(ScheduleRef!$D$2:$AB$853)-ROW(ScheduleRef!$D$2)+1)/(ScheduleRef!$D$2:$D$853&lt;&gt;""),ROWS(ScheduleCompile!Y$1:Y73)),COLUMNS($A73:Y73))</f>
        <v>0</v>
      </c>
    </row>
    <row r="74" spans="1:25" x14ac:dyDescent="0.25">
      <c r="A74" s="30" t="str">
        <f>INDEX(ScheduleRef!$D$2:$AB$853,_xlfn.AGGREGATE(15,6,(ROW(ScheduleRef!$D$2:$AB$853)-ROW(ScheduleRef!$D$2)+1)/(ScheduleRef!$D$2:$D$853&lt;&gt;""),ROWS(ScheduleCompile!A$1:A74)),COLUMNS($A74:A74))</f>
        <v>DataGasEquipWD</v>
      </c>
      <c r="B74" s="1">
        <f>INDEX(ScheduleRef!$D$2:$AB$853,_xlfn.AGGREGATE(15,6,(ROW(ScheduleRef!$D$2:$AB$853)-ROW(ScheduleRef!$D$2)+1)/(ScheduleRef!$D$2:$D$853&lt;&gt;""),ROWS(ScheduleCompile!B$1:B74)),COLUMNS($A74:B74))</f>
        <v>0</v>
      </c>
      <c r="C74" s="1">
        <f>INDEX(ScheduleRef!$D$2:$AB$853,_xlfn.AGGREGATE(15,6,(ROW(ScheduleRef!$D$2:$AB$853)-ROW(ScheduleRef!$D$2)+1)/(ScheduleRef!$D$2:$D$853&lt;&gt;""),ROWS(ScheduleCompile!C$1:C74)),COLUMNS($A74:C74))</f>
        <v>0</v>
      </c>
      <c r="D74" s="1">
        <f>INDEX(ScheduleRef!$D$2:$AB$853,_xlfn.AGGREGATE(15,6,(ROW(ScheduleRef!$D$2:$AB$853)-ROW(ScheduleRef!$D$2)+1)/(ScheduleRef!$D$2:$D$853&lt;&gt;""),ROWS(ScheduleCompile!D$1:D74)),COLUMNS($A74:D74))</f>
        <v>0</v>
      </c>
      <c r="E74" s="1">
        <f>INDEX(ScheduleRef!$D$2:$AB$853,_xlfn.AGGREGATE(15,6,(ROW(ScheduleRef!$D$2:$AB$853)-ROW(ScheduleRef!$D$2)+1)/(ScheduleRef!$D$2:$D$853&lt;&gt;""),ROWS(ScheduleCompile!E$1:E74)),COLUMNS($A74:E74))</f>
        <v>0</v>
      </c>
      <c r="F74" s="1">
        <f>INDEX(ScheduleRef!$D$2:$AB$853,_xlfn.AGGREGATE(15,6,(ROW(ScheduleRef!$D$2:$AB$853)-ROW(ScheduleRef!$D$2)+1)/(ScheduleRef!$D$2:$D$853&lt;&gt;""),ROWS(ScheduleCompile!F$1:F74)),COLUMNS($A74:F74))</f>
        <v>0</v>
      </c>
      <c r="G74" s="1">
        <f>INDEX(ScheduleRef!$D$2:$AB$853,_xlfn.AGGREGATE(15,6,(ROW(ScheduleRef!$D$2:$AB$853)-ROW(ScheduleRef!$D$2)+1)/(ScheduleRef!$D$2:$D$853&lt;&gt;""),ROWS(ScheduleCompile!G$1:G74)),COLUMNS($A74:G74))</f>
        <v>0</v>
      </c>
      <c r="H74" s="1">
        <f>INDEX(ScheduleRef!$D$2:$AB$853,_xlfn.AGGREGATE(15,6,(ROW(ScheduleRef!$D$2:$AB$853)-ROW(ScheduleRef!$D$2)+1)/(ScheduleRef!$D$2:$D$853&lt;&gt;""),ROWS(ScheduleCompile!H$1:H74)),COLUMNS($A74:H74))</f>
        <v>0</v>
      </c>
      <c r="I74" s="1">
        <f>INDEX(ScheduleRef!$D$2:$AB$853,_xlfn.AGGREGATE(15,6,(ROW(ScheduleRef!$D$2:$AB$853)-ROW(ScheduleRef!$D$2)+1)/(ScheduleRef!$D$2:$D$853&lt;&gt;""),ROWS(ScheduleCompile!I$1:I74)),COLUMNS($A74:I74))</f>
        <v>0.5</v>
      </c>
      <c r="J74" s="1">
        <f>INDEX(ScheduleRef!$D$2:$AB$853,_xlfn.AGGREGATE(15,6,(ROW(ScheduleRef!$D$2:$AB$853)-ROW(ScheduleRef!$D$2)+1)/(ScheduleRef!$D$2:$D$853&lt;&gt;""),ROWS(ScheduleCompile!J$1:J74)),COLUMNS($A74:J74))</f>
        <v>0.5</v>
      </c>
      <c r="K74" s="1">
        <f>INDEX(ScheduleRef!$D$2:$AB$853,_xlfn.AGGREGATE(15,6,(ROW(ScheduleRef!$D$2:$AB$853)-ROW(ScheduleRef!$D$2)+1)/(ScheduleRef!$D$2:$D$853&lt;&gt;""),ROWS(ScheduleCompile!K$1:K74)),COLUMNS($A74:K74))</f>
        <v>0.5</v>
      </c>
      <c r="L74" s="1">
        <f>INDEX(ScheduleRef!$D$2:$AB$853,_xlfn.AGGREGATE(15,6,(ROW(ScheduleRef!$D$2:$AB$853)-ROW(ScheduleRef!$D$2)+1)/(ScheduleRef!$D$2:$D$853&lt;&gt;""),ROWS(ScheduleCompile!L$1:L74)),COLUMNS($A74:L74))</f>
        <v>0.9</v>
      </c>
      <c r="M74" s="1">
        <f>INDEX(ScheduleRef!$D$2:$AB$853,_xlfn.AGGREGATE(15,6,(ROW(ScheduleRef!$D$2:$AB$853)-ROW(ScheduleRef!$D$2)+1)/(ScheduleRef!$D$2:$D$853&lt;&gt;""),ROWS(ScheduleCompile!M$1:M74)),COLUMNS($A74:M74))</f>
        <v>0.9</v>
      </c>
      <c r="N74" s="1">
        <f>INDEX(ScheduleRef!$D$2:$AB$853,_xlfn.AGGREGATE(15,6,(ROW(ScheduleRef!$D$2:$AB$853)-ROW(ScheduleRef!$D$2)+1)/(ScheduleRef!$D$2:$D$853&lt;&gt;""),ROWS(ScheduleCompile!N$1:N74)),COLUMNS($A74:N74))</f>
        <v>0.9</v>
      </c>
      <c r="O74" s="1">
        <f>INDEX(ScheduleRef!$D$2:$AB$853,_xlfn.AGGREGATE(15,6,(ROW(ScheduleRef!$D$2:$AB$853)-ROW(ScheduleRef!$D$2)+1)/(ScheduleRef!$D$2:$D$853&lt;&gt;""),ROWS(ScheduleCompile!O$1:O74)),COLUMNS($A74:O74))</f>
        <v>0.9</v>
      </c>
      <c r="P74" s="1">
        <f>INDEX(ScheduleRef!$D$2:$AB$853,_xlfn.AGGREGATE(15,6,(ROW(ScheduleRef!$D$2:$AB$853)-ROW(ScheduleRef!$D$2)+1)/(ScheduleRef!$D$2:$D$853&lt;&gt;""),ROWS(ScheduleCompile!P$1:P74)),COLUMNS($A74:P74))</f>
        <v>0.75</v>
      </c>
      <c r="Q74" s="1">
        <f>INDEX(ScheduleRef!$D$2:$AB$853,_xlfn.AGGREGATE(15,6,(ROW(ScheduleRef!$D$2:$AB$853)-ROW(ScheduleRef!$D$2)+1)/(ScheduleRef!$D$2:$D$853&lt;&gt;""),ROWS(ScheduleCompile!Q$1:Q74)),COLUMNS($A74:Q74))</f>
        <v>0.75</v>
      </c>
      <c r="R74" s="1">
        <f>INDEX(ScheduleRef!$D$2:$AB$853,_xlfn.AGGREGATE(15,6,(ROW(ScheduleRef!$D$2:$AB$853)-ROW(ScheduleRef!$D$2)+1)/(ScheduleRef!$D$2:$D$853&lt;&gt;""),ROWS(ScheduleCompile!R$1:R74)),COLUMNS($A74:R74))</f>
        <v>0.75</v>
      </c>
      <c r="S74" s="1">
        <f>INDEX(ScheduleRef!$D$2:$AB$853,_xlfn.AGGREGATE(15,6,(ROW(ScheduleRef!$D$2:$AB$853)-ROW(ScheduleRef!$D$2)+1)/(ScheduleRef!$D$2:$D$853&lt;&gt;""),ROWS(ScheduleCompile!S$1:S74)),COLUMNS($A74:S74))</f>
        <v>0.75</v>
      </c>
      <c r="T74" s="1">
        <f>INDEX(ScheduleRef!$D$2:$AB$853,_xlfn.AGGREGATE(15,6,(ROW(ScheduleRef!$D$2:$AB$853)-ROW(ScheduleRef!$D$2)+1)/(ScheduleRef!$D$2:$D$853&lt;&gt;""),ROWS(ScheduleCompile!T$1:T74)),COLUMNS($A74:T74))</f>
        <v>0</v>
      </c>
      <c r="U74" s="1">
        <f>INDEX(ScheduleRef!$D$2:$AB$853,_xlfn.AGGREGATE(15,6,(ROW(ScheduleRef!$D$2:$AB$853)-ROW(ScheduleRef!$D$2)+1)/(ScheduleRef!$D$2:$D$853&lt;&gt;""),ROWS(ScheduleCompile!U$1:U74)),COLUMNS($A74:U74))</f>
        <v>0</v>
      </c>
      <c r="V74" s="1">
        <f>INDEX(ScheduleRef!$D$2:$AB$853,_xlfn.AGGREGATE(15,6,(ROW(ScheduleRef!$D$2:$AB$853)-ROW(ScheduleRef!$D$2)+1)/(ScheduleRef!$D$2:$D$853&lt;&gt;""),ROWS(ScheduleCompile!V$1:V74)),COLUMNS($A74:V74))</f>
        <v>0</v>
      </c>
      <c r="W74" s="1">
        <f>INDEX(ScheduleRef!$D$2:$AB$853,_xlfn.AGGREGATE(15,6,(ROW(ScheduleRef!$D$2:$AB$853)-ROW(ScheduleRef!$D$2)+1)/(ScheduleRef!$D$2:$D$853&lt;&gt;""),ROWS(ScheduleCompile!W$1:W74)),COLUMNS($A74:W74))</f>
        <v>0</v>
      </c>
      <c r="X74" s="1">
        <f>INDEX(ScheduleRef!$D$2:$AB$853,_xlfn.AGGREGATE(15,6,(ROW(ScheduleRef!$D$2:$AB$853)-ROW(ScheduleRef!$D$2)+1)/(ScheduleRef!$D$2:$D$853&lt;&gt;""),ROWS(ScheduleCompile!X$1:X74)),COLUMNS($A74:X74))</f>
        <v>0</v>
      </c>
      <c r="Y74" s="1">
        <f>INDEX(ScheduleRef!$D$2:$AB$853,_xlfn.AGGREGATE(15,6,(ROW(ScheduleRef!$D$2:$AB$853)-ROW(ScheduleRef!$D$2)+1)/(ScheduleRef!$D$2:$D$853&lt;&gt;""),ROWS(ScheduleCompile!Y$1:Y74)),COLUMNS($A74:Y74))</f>
        <v>0</v>
      </c>
    </row>
    <row r="75" spans="1:25" x14ac:dyDescent="0.25">
      <c r="A75" s="30" t="str">
        <f>INDEX(ScheduleRef!$D$2:$AB$853,_xlfn.AGGREGATE(15,6,(ROW(ScheduleRef!$D$2:$AB$853)-ROW(ScheduleRef!$D$2)+1)/(ScheduleRef!$D$2:$D$853&lt;&gt;""),ROWS(ScheduleCompile!A$1:A75)),COLUMNS($A75:A75))</f>
        <v>DataGasEquipSat</v>
      </c>
      <c r="B75" s="1">
        <f>INDEX(ScheduleRef!$D$2:$AB$853,_xlfn.AGGREGATE(15,6,(ROW(ScheduleRef!$D$2:$AB$853)-ROW(ScheduleRef!$D$2)+1)/(ScheduleRef!$D$2:$D$853&lt;&gt;""),ROWS(ScheduleCompile!B$1:B75)),COLUMNS($A75:B75))</f>
        <v>0</v>
      </c>
      <c r="C75" s="1">
        <f>INDEX(ScheduleRef!$D$2:$AB$853,_xlfn.AGGREGATE(15,6,(ROW(ScheduleRef!$D$2:$AB$853)-ROW(ScheduleRef!$D$2)+1)/(ScheduleRef!$D$2:$D$853&lt;&gt;""),ROWS(ScheduleCompile!C$1:C75)),COLUMNS($A75:C75))</f>
        <v>0</v>
      </c>
      <c r="D75" s="1">
        <f>INDEX(ScheduleRef!$D$2:$AB$853,_xlfn.AGGREGATE(15,6,(ROW(ScheduleRef!$D$2:$AB$853)-ROW(ScheduleRef!$D$2)+1)/(ScheduleRef!$D$2:$D$853&lt;&gt;""),ROWS(ScheduleCompile!D$1:D75)),COLUMNS($A75:D75))</f>
        <v>0</v>
      </c>
      <c r="E75" s="1">
        <f>INDEX(ScheduleRef!$D$2:$AB$853,_xlfn.AGGREGATE(15,6,(ROW(ScheduleRef!$D$2:$AB$853)-ROW(ScheduleRef!$D$2)+1)/(ScheduleRef!$D$2:$D$853&lt;&gt;""),ROWS(ScheduleCompile!E$1:E75)),COLUMNS($A75:E75))</f>
        <v>0</v>
      </c>
      <c r="F75" s="1">
        <f>INDEX(ScheduleRef!$D$2:$AB$853,_xlfn.AGGREGATE(15,6,(ROW(ScheduleRef!$D$2:$AB$853)-ROW(ScheduleRef!$D$2)+1)/(ScheduleRef!$D$2:$D$853&lt;&gt;""),ROWS(ScheduleCompile!F$1:F75)),COLUMNS($A75:F75))</f>
        <v>0</v>
      </c>
      <c r="G75" s="1">
        <f>INDEX(ScheduleRef!$D$2:$AB$853,_xlfn.AGGREGATE(15,6,(ROW(ScheduleRef!$D$2:$AB$853)-ROW(ScheduleRef!$D$2)+1)/(ScheduleRef!$D$2:$D$853&lt;&gt;""),ROWS(ScheduleCompile!G$1:G75)),COLUMNS($A75:G75))</f>
        <v>0</v>
      </c>
      <c r="H75" s="1">
        <f>INDEX(ScheduleRef!$D$2:$AB$853,_xlfn.AGGREGATE(15,6,(ROW(ScheduleRef!$D$2:$AB$853)-ROW(ScheduleRef!$D$2)+1)/(ScheduleRef!$D$2:$D$853&lt;&gt;""),ROWS(ScheduleCompile!H$1:H75)),COLUMNS($A75:H75))</f>
        <v>0</v>
      </c>
      <c r="I75" s="1">
        <f>INDEX(ScheduleRef!$D$2:$AB$853,_xlfn.AGGREGATE(15,6,(ROW(ScheduleRef!$D$2:$AB$853)-ROW(ScheduleRef!$D$2)+1)/(ScheduleRef!$D$2:$D$853&lt;&gt;""),ROWS(ScheduleCompile!I$1:I75)),COLUMNS($A75:I75))</f>
        <v>0</v>
      </c>
      <c r="J75" s="1">
        <f>INDEX(ScheduleRef!$D$2:$AB$853,_xlfn.AGGREGATE(15,6,(ROW(ScheduleRef!$D$2:$AB$853)-ROW(ScheduleRef!$D$2)+1)/(ScheduleRef!$D$2:$D$853&lt;&gt;""),ROWS(ScheduleCompile!J$1:J75)),COLUMNS($A75:J75))</f>
        <v>0.5</v>
      </c>
      <c r="K75" s="1">
        <f>INDEX(ScheduleRef!$D$2:$AB$853,_xlfn.AGGREGATE(15,6,(ROW(ScheduleRef!$D$2:$AB$853)-ROW(ScheduleRef!$D$2)+1)/(ScheduleRef!$D$2:$D$853&lt;&gt;""),ROWS(ScheduleCompile!K$1:K75)),COLUMNS($A75:K75))</f>
        <v>0.5</v>
      </c>
      <c r="L75" s="1">
        <f>INDEX(ScheduleRef!$D$2:$AB$853,_xlfn.AGGREGATE(15,6,(ROW(ScheduleRef!$D$2:$AB$853)-ROW(ScheduleRef!$D$2)+1)/(ScheduleRef!$D$2:$D$853&lt;&gt;""),ROWS(ScheduleCompile!L$1:L75)),COLUMNS($A75:L75))</f>
        <v>0.9</v>
      </c>
      <c r="M75" s="1">
        <f>INDEX(ScheduleRef!$D$2:$AB$853,_xlfn.AGGREGATE(15,6,(ROW(ScheduleRef!$D$2:$AB$853)-ROW(ScheduleRef!$D$2)+1)/(ScheduleRef!$D$2:$D$853&lt;&gt;""),ROWS(ScheduleCompile!M$1:M75)),COLUMNS($A75:M75))</f>
        <v>0.9</v>
      </c>
      <c r="N75" s="1">
        <f>INDEX(ScheduleRef!$D$2:$AB$853,_xlfn.AGGREGATE(15,6,(ROW(ScheduleRef!$D$2:$AB$853)-ROW(ScheduleRef!$D$2)+1)/(ScheduleRef!$D$2:$D$853&lt;&gt;""),ROWS(ScheduleCompile!N$1:N75)),COLUMNS($A75:N75))</f>
        <v>0.9</v>
      </c>
      <c r="O75" s="1">
        <f>INDEX(ScheduleRef!$D$2:$AB$853,_xlfn.AGGREGATE(15,6,(ROW(ScheduleRef!$D$2:$AB$853)-ROW(ScheduleRef!$D$2)+1)/(ScheduleRef!$D$2:$D$853&lt;&gt;""),ROWS(ScheduleCompile!O$1:O75)),COLUMNS($A75:O75))</f>
        <v>0.9</v>
      </c>
      <c r="P75" s="1">
        <f>INDEX(ScheduleRef!$D$2:$AB$853,_xlfn.AGGREGATE(15,6,(ROW(ScheduleRef!$D$2:$AB$853)-ROW(ScheduleRef!$D$2)+1)/(ScheduleRef!$D$2:$D$853&lt;&gt;""),ROWS(ScheduleCompile!P$1:P75)),COLUMNS($A75:P75))</f>
        <v>0.75</v>
      </c>
      <c r="Q75" s="1">
        <f>INDEX(ScheduleRef!$D$2:$AB$853,_xlfn.AGGREGATE(15,6,(ROW(ScheduleRef!$D$2:$AB$853)-ROW(ScheduleRef!$D$2)+1)/(ScheduleRef!$D$2:$D$853&lt;&gt;""),ROWS(ScheduleCompile!Q$1:Q75)),COLUMNS($A75:Q75))</f>
        <v>0.75</v>
      </c>
      <c r="R75" s="1">
        <f>INDEX(ScheduleRef!$D$2:$AB$853,_xlfn.AGGREGATE(15,6,(ROW(ScheduleRef!$D$2:$AB$853)-ROW(ScheduleRef!$D$2)+1)/(ScheduleRef!$D$2:$D$853&lt;&gt;""),ROWS(ScheduleCompile!R$1:R75)),COLUMNS($A75:R75))</f>
        <v>0.75</v>
      </c>
      <c r="S75" s="1">
        <f>INDEX(ScheduleRef!$D$2:$AB$853,_xlfn.AGGREGATE(15,6,(ROW(ScheduleRef!$D$2:$AB$853)-ROW(ScheduleRef!$D$2)+1)/(ScheduleRef!$D$2:$D$853&lt;&gt;""),ROWS(ScheduleCompile!S$1:S75)),COLUMNS($A75:S75))</f>
        <v>0</v>
      </c>
      <c r="T75" s="1">
        <f>INDEX(ScheduleRef!$D$2:$AB$853,_xlfn.AGGREGATE(15,6,(ROW(ScheduleRef!$D$2:$AB$853)-ROW(ScheduleRef!$D$2)+1)/(ScheduleRef!$D$2:$D$853&lt;&gt;""),ROWS(ScheduleCompile!T$1:T75)),COLUMNS($A75:T75))</f>
        <v>0</v>
      </c>
      <c r="U75" s="1">
        <f>INDEX(ScheduleRef!$D$2:$AB$853,_xlfn.AGGREGATE(15,6,(ROW(ScheduleRef!$D$2:$AB$853)-ROW(ScheduleRef!$D$2)+1)/(ScheduleRef!$D$2:$D$853&lt;&gt;""),ROWS(ScheduleCompile!U$1:U75)),COLUMNS($A75:U75))</f>
        <v>0</v>
      </c>
      <c r="V75" s="1">
        <f>INDEX(ScheduleRef!$D$2:$AB$853,_xlfn.AGGREGATE(15,6,(ROW(ScheduleRef!$D$2:$AB$853)-ROW(ScheduleRef!$D$2)+1)/(ScheduleRef!$D$2:$D$853&lt;&gt;""),ROWS(ScheduleCompile!V$1:V75)),COLUMNS($A75:V75))</f>
        <v>0</v>
      </c>
      <c r="W75" s="1">
        <f>INDEX(ScheduleRef!$D$2:$AB$853,_xlfn.AGGREGATE(15,6,(ROW(ScheduleRef!$D$2:$AB$853)-ROW(ScheduleRef!$D$2)+1)/(ScheduleRef!$D$2:$D$853&lt;&gt;""),ROWS(ScheduleCompile!W$1:W75)),COLUMNS($A75:W75))</f>
        <v>0</v>
      </c>
      <c r="X75" s="1">
        <f>INDEX(ScheduleRef!$D$2:$AB$853,_xlfn.AGGREGATE(15,6,(ROW(ScheduleRef!$D$2:$AB$853)-ROW(ScheduleRef!$D$2)+1)/(ScheduleRef!$D$2:$D$853&lt;&gt;""),ROWS(ScheduleCompile!X$1:X75)),COLUMNS($A75:X75))</f>
        <v>0</v>
      </c>
      <c r="Y75" s="1">
        <f>INDEX(ScheduleRef!$D$2:$AB$853,_xlfn.AGGREGATE(15,6,(ROW(ScheduleRef!$D$2:$AB$853)-ROW(ScheduleRef!$D$2)+1)/(ScheduleRef!$D$2:$D$853&lt;&gt;""),ROWS(ScheduleCompile!Y$1:Y75)),COLUMNS($A75:Y75))</f>
        <v>0</v>
      </c>
    </row>
    <row r="76" spans="1:25" x14ac:dyDescent="0.25">
      <c r="A76" s="30" t="str">
        <f>INDEX(ScheduleRef!$D$2:$AB$853,_xlfn.AGGREGATE(15,6,(ROW(ScheduleRef!$D$2:$AB$853)-ROW(ScheduleRef!$D$2)+1)/(ScheduleRef!$D$2:$D$853&lt;&gt;""),ROWS(ScheduleCompile!A$1:A76)),COLUMNS($A76:A76))</f>
        <v>DataGasEquipSun</v>
      </c>
      <c r="B76" s="1">
        <f>INDEX(ScheduleRef!$D$2:$AB$853,_xlfn.AGGREGATE(15,6,(ROW(ScheduleRef!$D$2:$AB$853)-ROW(ScheduleRef!$D$2)+1)/(ScheduleRef!$D$2:$D$853&lt;&gt;""),ROWS(ScheduleCompile!B$1:B76)),COLUMNS($A76:B76))</f>
        <v>0</v>
      </c>
      <c r="C76" s="1">
        <f>INDEX(ScheduleRef!$D$2:$AB$853,_xlfn.AGGREGATE(15,6,(ROW(ScheduleRef!$D$2:$AB$853)-ROW(ScheduleRef!$D$2)+1)/(ScheduleRef!$D$2:$D$853&lt;&gt;""),ROWS(ScheduleCompile!C$1:C76)),COLUMNS($A76:C76))</f>
        <v>0</v>
      </c>
      <c r="D76" s="1">
        <f>INDEX(ScheduleRef!$D$2:$AB$853,_xlfn.AGGREGATE(15,6,(ROW(ScheduleRef!$D$2:$AB$853)-ROW(ScheduleRef!$D$2)+1)/(ScheduleRef!$D$2:$D$853&lt;&gt;""),ROWS(ScheduleCompile!D$1:D76)),COLUMNS($A76:D76))</f>
        <v>0</v>
      </c>
      <c r="E76" s="1">
        <f>INDEX(ScheduleRef!$D$2:$AB$853,_xlfn.AGGREGATE(15,6,(ROW(ScheduleRef!$D$2:$AB$853)-ROW(ScheduleRef!$D$2)+1)/(ScheduleRef!$D$2:$D$853&lt;&gt;""),ROWS(ScheduleCompile!E$1:E76)),COLUMNS($A76:E76))</f>
        <v>0</v>
      </c>
      <c r="F76" s="1">
        <f>INDEX(ScheduleRef!$D$2:$AB$853,_xlfn.AGGREGATE(15,6,(ROW(ScheduleRef!$D$2:$AB$853)-ROW(ScheduleRef!$D$2)+1)/(ScheduleRef!$D$2:$D$853&lt;&gt;""),ROWS(ScheduleCompile!F$1:F76)),COLUMNS($A76:F76))</f>
        <v>0</v>
      </c>
      <c r="G76" s="1">
        <f>INDEX(ScheduleRef!$D$2:$AB$853,_xlfn.AGGREGATE(15,6,(ROW(ScheduleRef!$D$2:$AB$853)-ROW(ScheduleRef!$D$2)+1)/(ScheduleRef!$D$2:$D$853&lt;&gt;""),ROWS(ScheduleCompile!G$1:G76)),COLUMNS($A76:G76))</f>
        <v>0</v>
      </c>
      <c r="H76" s="1">
        <f>INDEX(ScheduleRef!$D$2:$AB$853,_xlfn.AGGREGATE(15,6,(ROW(ScheduleRef!$D$2:$AB$853)-ROW(ScheduleRef!$D$2)+1)/(ScheduleRef!$D$2:$D$853&lt;&gt;""),ROWS(ScheduleCompile!H$1:H76)),COLUMNS($A76:H76))</f>
        <v>0</v>
      </c>
      <c r="I76" s="1">
        <f>INDEX(ScheduleRef!$D$2:$AB$853,_xlfn.AGGREGATE(15,6,(ROW(ScheduleRef!$D$2:$AB$853)-ROW(ScheduleRef!$D$2)+1)/(ScheduleRef!$D$2:$D$853&lt;&gt;""),ROWS(ScheduleCompile!I$1:I76)),COLUMNS($A76:I76))</f>
        <v>0</v>
      </c>
      <c r="J76" s="1">
        <f>INDEX(ScheduleRef!$D$2:$AB$853,_xlfn.AGGREGATE(15,6,(ROW(ScheduleRef!$D$2:$AB$853)-ROW(ScheduleRef!$D$2)+1)/(ScheduleRef!$D$2:$D$853&lt;&gt;""),ROWS(ScheduleCompile!J$1:J76)),COLUMNS($A76:J76))</f>
        <v>0</v>
      </c>
      <c r="K76" s="1">
        <f>INDEX(ScheduleRef!$D$2:$AB$853,_xlfn.AGGREGATE(15,6,(ROW(ScheduleRef!$D$2:$AB$853)-ROW(ScheduleRef!$D$2)+1)/(ScheduleRef!$D$2:$D$853&lt;&gt;""),ROWS(ScheduleCompile!K$1:K76)),COLUMNS($A76:K76))</f>
        <v>0</v>
      </c>
      <c r="L76" s="1">
        <f>INDEX(ScheduleRef!$D$2:$AB$853,_xlfn.AGGREGATE(15,6,(ROW(ScheduleRef!$D$2:$AB$853)-ROW(ScheduleRef!$D$2)+1)/(ScheduleRef!$D$2:$D$853&lt;&gt;""),ROWS(ScheduleCompile!L$1:L76)),COLUMNS($A76:L76))</f>
        <v>0</v>
      </c>
      <c r="M76" s="1">
        <f>INDEX(ScheduleRef!$D$2:$AB$853,_xlfn.AGGREGATE(15,6,(ROW(ScheduleRef!$D$2:$AB$853)-ROW(ScheduleRef!$D$2)+1)/(ScheduleRef!$D$2:$D$853&lt;&gt;""),ROWS(ScheduleCompile!M$1:M76)),COLUMNS($A76:M76))</f>
        <v>0</v>
      </c>
      <c r="N76" s="1">
        <f>INDEX(ScheduleRef!$D$2:$AB$853,_xlfn.AGGREGATE(15,6,(ROW(ScheduleRef!$D$2:$AB$853)-ROW(ScheduleRef!$D$2)+1)/(ScheduleRef!$D$2:$D$853&lt;&gt;""),ROWS(ScheduleCompile!N$1:N76)),COLUMNS($A76:N76))</f>
        <v>0</v>
      </c>
      <c r="O76" s="1">
        <f>INDEX(ScheduleRef!$D$2:$AB$853,_xlfn.AGGREGATE(15,6,(ROW(ScheduleRef!$D$2:$AB$853)-ROW(ScheduleRef!$D$2)+1)/(ScheduleRef!$D$2:$D$853&lt;&gt;""),ROWS(ScheduleCompile!O$1:O76)),COLUMNS($A76:O76))</f>
        <v>0</v>
      </c>
      <c r="P76" s="1">
        <f>INDEX(ScheduleRef!$D$2:$AB$853,_xlfn.AGGREGATE(15,6,(ROW(ScheduleRef!$D$2:$AB$853)-ROW(ScheduleRef!$D$2)+1)/(ScheduleRef!$D$2:$D$853&lt;&gt;""),ROWS(ScheduleCompile!P$1:P76)),COLUMNS($A76:P76))</f>
        <v>0</v>
      </c>
      <c r="Q76" s="1">
        <f>INDEX(ScheduleRef!$D$2:$AB$853,_xlfn.AGGREGATE(15,6,(ROW(ScheduleRef!$D$2:$AB$853)-ROW(ScheduleRef!$D$2)+1)/(ScheduleRef!$D$2:$D$853&lt;&gt;""),ROWS(ScheduleCompile!Q$1:Q76)),COLUMNS($A76:Q76))</f>
        <v>0</v>
      </c>
      <c r="R76" s="1">
        <f>INDEX(ScheduleRef!$D$2:$AB$853,_xlfn.AGGREGATE(15,6,(ROW(ScheduleRef!$D$2:$AB$853)-ROW(ScheduleRef!$D$2)+1)/(ScheduleRef!$D$2:$D$853&lt;&gt;""),ROWS(ScheduleCompile!R$1:R76)),COLUMNS($A76:R76))</f>
        <v>0</v>
      </c>
      <c r="S76" s="1">
        <f>INDEX(ScheduleRef!$D$2:$AB$853,_xlfn.AGGREGATE(15,6,(ROW(ScheduleRef!$D$2:$AB$853)-ROW(ScheduleRef!$D$2)+1)/(ScheduleRef!$D$2:$D$853&lt;&gt;""),ROWS(ScheduleCompile!S$1:S76)),COLUMNS($A76:S76))</f>
        <v>0</v>
      </c>
      <c r="T76" s="1">
        <f>INDEX(ScheduleRef!$D$2:$AB$853,_xlfn.AGGREGATE(15,6,(ROW(ScheduleRef!$D$2:$AB$853)-ROW(ScheduleRef!$D$2)+1)/(ScheduleRef!$D$2:$D$853&lt;&gt;""),ROWS(ScheduleCompile!T$1:T76)),COLUMNS($A76:T76))</f>
        <v>0</v>
      </c>
      <c r="U76" s="1">
        <f>INDEX(ScheduleRef!$D$2:$AB$853,_xlfn.AGGREGATE(15,6,(ROW(ScheduleRef!$D$2:$AB$853)-ROW(ScheduleRef!$D$2)+1)/(ScheduleRef!$D$2:$D$853&lt;&gt;""),ROWS(ScheduleCompile!U$1:U76)),COLUMNS($A76:U76))</f>
        <v>0</v>
      </c>
      <c r="V76" s="1">
        <f>INDEX(ScheduleRef!$D$2:$AB$853,_xlfn.AGGREGATE(15,6,(ROW(ScheduleRef!$D$2:$AB$853)-ROW(ScheduleRef!$D$2)+1)/(ScheduleRef!$D$2:$D$853&lt;&gt;""),ROWS(ScheduleCompile!V$1:V76)),COLUMNS($A76:V76))</f>
        <v>0</v>
      </c>
      <c r="W76" s="1">
        <f>INDEX(ScheduleRef!$D$2:$AB$853,_xlfn.AGGREGATE(15,6,(ROW(ScheduleRef!$D$2:$AB$853)-ROW(ScheduleRef!$D$2)+1)/(ScheduleRef!$D$2:$D$853&lt;&gt;""),ROWS(ScheduleCompile!W$1:W76)),COLUMNS($A76:W76))</f>
        <v>0</v>
      </c>
      <c r="X76" s="1">
        <f>INDEX(ScheduleRef!$D$2:$AB$853,_xlfn.AGGREGATE(15,6,(ROW(ScheduleRef!$D$2:$AB$853)-ROW(ScheduleRef!$D$2)+1)/(ScheduleRef!$D$2:$D$853&lt;&gt;""),ROWS(ScheduleCompile!X$1:X76)),COLUMNS($A76:X76))</f>
        <v>0</v>
      </c>
      <c r="Y76" s="1">
        <f>INDEX(ScheduleRef!$D$2:$AB$853,_xlfn.AGGREGATE(15,6,(ROW(ScheduleRef!$D$2:$AB$853)-ROW(ScheduleRef!$D$2)+1)/(ScheduleRef!$D$2:$D$853&lt;&gt;""),ROWS(ScheduleCompile!Y$1:Y76)),COLUMNS($A76:Y76))</f>
        <v>0</v>
      </c>
    </row>
    <row r="77" spans="1:25" x14ac:dyDescent="0.25">
      <c r="A77" s="30" t="str">
        <f>INDEX(ScheduleRef!$D$2:$AB$853,_xlfn.AGGREGATE(15,6,(ROW(ScheduleRef!$D$2:$AB$853)-ROW(ScheduleRef!$D$2)+1)/(ScheduleRef!$D$2:$D$853&lt;&gt;""),ROWS(ScheduleCompile!A$1:A77)),COLUMNS($A77:A77))</f>
        <v>DataRefrigerationWD</v>
      </c>
      <c r="B77" s="1">
        <f>INDEX(ScheduleRef!$D$2:$AB$853,_xlfn.AGGREGATE(15,6,(ROW(ScheduleRef!$D$2:$AB$853)-ROW(ScheduleRef!$D$2)+1)/(ScheduleRef!$D$2:$D$853&lt;&gt;""),ROWS(ScheduleCompile!B$1:B77)),COLUMNS($A77:B77))</f>
        <v>0.9</v>
      </c>
      <c r="C77" s="1">
        <f>INDEX(ScheduleRef!$D$2:$AB$853,_xlfn.AGGREGATE(15,6,(ROW(ScheduleRef!$D$2:$AB$853)-ROW(ScheduleRef!$D$2)+1)/(ScheduleRef!$D$2:$D$853&lt;&gt;""),ROWS(ScheduleCompile!C$1:C77)),COLUMNS($A77:C77))</f>
        <v>0.9</v>
      </c>
      <c r="D77" s="1">
        <f>INDEX(ScheduleRef!$D$2:$AB$853,_xlfn.AGGREGATE(15,6,(ROW(ScheduleRef!$D$2:$AB$853)-ROW(ScheduleRef!$D$2)+1)/(ScheduleRef!$D$2:$D$853&lt;&gt;""),ROWS(ScheduleCompile!D$1:D77)),COLUMNS($A77:D77))</f>
        <v>0.9</v>
      </c>
      <c r="E77" s="1">
        <f>INDEX(ScheduleRef!$D$2:$AB$853,_xlfn.AGGREGATE(15,6,(ROW(ScheduleRef!$D$2:$AB$853)-ROW(ScheduleRef!$D$2)+1)/(ScheduleRef!$D$2:$D$853&lt;&gt;""),ROWS(ScheduleCompile!E$1:E77)),COLUMNS($A77:E77))</f>
        <v>0.9</v>
      </c>
      <c r="F77" s="1">
        <f>INDEX(ScheduleRef!$D$2:$AB$853,_xlfn.AGGREGATE(15,6,(ROW(ScheduleRef!$D$2:$AB$853)-ROW(ScheduleRef!$D$2)+1)/(ScheduleRef!$D$2:$D$853&lt;&gt;""),ROWS(ScheduleCompile!F$1:F77)),COLUMNS($A77:F77))</f>
        <v>0.9</v>
      </c>
      <c r="G77" s="1">
        <f>INDEX(ScheduleRef!$D$2:$AB$853,_xlfn.AGGREGATE(15,6,(ROW(ScheduleRef!$D$2:$AB$853)-ROW(ScheduleRef!$D$2)+1)/(ScheduleRef!$D$2:$D$853&lt;&gt;""),ROWS(ScheduleCompile!G$1:G77)),COLUMNS($A77:G77))</f>
        <v>0.9</v>
      </c>
      <c r="H77" s="1">
        <f>INDEX(ScheduleRef!$D$2:$AB$853,_xlfn.AGGREGATE(15,6,(ROW(ScheduleRef!$D$2:$AB$853)-ROW(ScheduleRef!$D$2)+1)/(ScheduleRef!$D$2:$D$853&lt;&gt;""),ROWS(ScheduleCompile!H$1:H77)),COLUMNS($A77:H77))</f>
        <v>0.9</v>
      </c>
      <c r="I77" s="1">
        <f>INDEX(ScheduleRef!$D$2:$AB$853,_xlfn.AGGREGATE(15,6,(ROW(ScheduleRef!$D$2:$AB$853)-ROW(ScheduleRef!$D$2)+1)/(ScheduleRef!$D$2:$D$853&lt;&gt;""),ROWS(ScheduleCompile!I$1:I77)),COLUMNS($A77:I77))</f>
        <v>0.9</v>
      </c>
      <c r="J77" s="1">
        <f>INDEX(ScheduleRef!$D$2:$AB$853,_xlfn.AGGREGATE(15,6,(ROW(ScheduleRef!$D$2:$AB$853)-ROW(ScheduleRef!$D$2)+1)/(ScheduleRef!$D$2:$D$853&lt;&gt;""),ROWS(ScheduleCompile!J$1:J77)),COLUMNS($A77:J77))</f>
        <v>0.9</v>
      </c>
      <c r="K77" s="1">
        <f>INDEX(ScheduleRef!$D$2:$AB$853,_xlfn.AGGREGATE(15,6,(ROW(ScheduleRef!$D$2:$AB$853)-ROW(ScheduleRef!$D$2)+1)/(ScheduleRef!$D$2:$D$853&lt;&gt;""),ROWS(ScheduleCompile!K$1:K77)),COLUMNS($A77:K77))</f>
        <v>0.9</v>
      </c>
      <c r="L77" s="1">
        <f>INDEX(ScheduleRef!$D$2:$AB$853,_xlfn.AGGREGATE(15,6,(ROW(ScheduleRef!$D$2:$AB$853)-ROW(ScheduleRef!$D$2)+1)/(ScheduleRef!$D$2:$D$853&lt;&gt;""),ROWS(ScheduleCompile!L$1:L77)),COLUMNS($A77:L77))</f>
        <v>0.9</v>
      </c>
      <c r="M77" s="1">
        <f>INDEX(ScheduleRef!$D$2:$AB$853,_xlfn.AGGREGATE(15,6,(ROW(ScheduleRef!$D$2:$AB$853)-ROW(ScheduleRef!$D$2)+1)/(ScheduleRef!$D$2:$D$853&lt;&gt;""),ROWS(ScheduleCompile!M$1:M77)),COLUMNS($A77:M77))</f>
        <v>0.9</v>
      </c>
      <c r="N77" s="1">
        <f>INDEX(ScheduleRef!$D$2:$AB$853,_xlfn.AGGREGATE(15,6,(ROW(ScheduleRef!$D$2:$AB$853)-ROW(ScheduleRef!$D$2)+1)/(ScheduleRef!$D$2:$D$853&lt;&gt;""),ROWS(ScheduleCompile!N$1:N77)),COLUMNS($A77:N77))</f>
        <v>0.9</v>
      </c>
      <c r="O77" s="1">
        <f>INDEX(ScheduleRef!$D$2:$AB$853,_xlfn.AGGREGATE(15,6,(ROW(ScheduleRef!$D$2:$AB$853)-ROW(ScheduleRef!$D$2)+1)/(ScheduleRef!$D$2:$D$853&lt;&gt;""),ROWS(ScheduleCompile!O$1:O77)),COLUMNS($A77:O77))</f>
        <v>0.9</v>
      </c>
      <c r="P77" s="1">
        <f>INDEX(ScheduleRef!$D$2:$AB$853,_xlfn.AGGREGATE(15,6,(ROW(ScheduleRef!$D$2:$AB$853)-ROW(ScheduleRef!$D$2)+1)/(ScheduleRef!$D$2:$D$853&lt;&gt;""),ROWS(ScheduleCompile!P$1:P77)),COLUMNS($A77:P77))</f>
        <v>0.9</v>
      </c>
      <c r="Q77" s="1">
        <f>INDEX(ScheduleRef!$D$2:$AB$853,_xlfn.AGGREGATE(15,6,(ROW(ScheduleRef!$D$2:$AB$853)-ROW(ScheduleRef!$D$2)+1)/(ScheduleRef!$D$2:$D$853&lt;&gt;""),ROWS(ScheduleCompile!Q$1:Q77)),COLUMNS($A77:Q77))</f>
        <v>0.9</v>
      </c>
      <c r="R77" s="1">
        <f>INDEX(ScheduleRef!$D$2:$AB$853,_xlfn.AGGREGATE(15,6,(ROW(ScheduleRef!$D$2:$AB$853)-ROW(ScheduleRef!$D$2)+1)/(ScheduleRef!$D$2:$D$853&lt;&gt;""),ROWS(ScheduleCompile!R$1:R77)),COLUMNS($A77:R77))</f>
        <v>0.9</v>
      </c>
      <c r="S77" s="1">
        <f>INDEX(ScheduleRef!$D$2:$AB$853,_xlfn.AGGREGATE(15,6,(ROW(ScheduleRef!$D$2:$AB$853)-ROW(ScheduleRef!$D$2)+1)/(ScheduleRef!$D$2:$D$853&lt;&gt;""),ROWS(ScheduleCompile!S$1:S77)),COLUMNS($A77:S77))</f>
        <v>0.9</v>
      </c>
      <c r="T77" s="1">
        <f>INDEX(ScheduleRef!$D$2:$AB$853,_xlfn.AGGREGATE(15,6,(ROW(ScheduleRef!$D$2:$AB$853)-ROW(ScheduleRef!$D$2)+1)/(ScheduleRef!$D$2:$D$853&lt;&gt;""),ROWS(ScheduleCompile!T$1:T77)),COLUMNS($A77:T77))</f>
        <v>0.9</v>
      </c>
      <c r="U77" s="1">
        <f>INDEX(ScheduleRef!$D$2:$AB$853,_xlfn.AGGREGATE(15,6,(ROW(ScheduleRef!$D$2:$AB$853)-ROW(ScheduleRef!$D$2)+1)/(ScheduleRef!$D$2:$D$853&lt;&gt;""),ROWS(ScheduleCompile!U$1:U77)),COLUMNS($A77:U77))</f>
        <v>0.9</v>
      </c>
      <c r="V77" s="1">
        <f>INDEX(ScheduleRef!$D$2:$AB$853,_xlfn.AGGREGATE(15,6,(ROW(ScheduleRef!$D$2:$AB$853)-ROW(ScheduleRef!$D$2)+1)/(ScheduleRef!$D$2:$D$853&lt;&gt;""),ROWS(ScheduleCompile!V$1:V77)),COLUMNS($A77:V77))</f>
        <v>0.9</v>
      </c>
      <c r="W77" s="1">
        <f>INDEX(ScheduleRef!$D$2:$AB$853,_xlfn.AGGREGATE(15,6,(ROW(ScheduleRef!$D$2:$AB$853)-ROW(ScheduleRef!$D$2)+1)/(ScheduleRef!$D$2:$D$853&lt;&gt;""),ROWS(ScheduleCompile!W$1:W77)),COLUMNS($A77:W77))</f>
        <v>0.9</v>
      </c>
      <c r="X77" s="1">
        <f>INDEX(ScheduleRef!$D$2:$AB$853,_xlfn.AGGREGATE(15,6,(ROW(ScheduleRef!$D$2:$AB$853)-ROW(ScheduleRef!$D$2)+1)/(ScheduleRef!$D$2:$D$853&lt;&gt;""),ROWS(ScheduleCompile!X$1:X77)),COLUMNS($A77:X77))</f>
        <v>0.9</v>
      </c>
      <c r="Y77" s="1">
        <f>INDEX(ScheduleRef!$D$2:$AB$853,_xlfn.AGGREGATE(15,6,(ROW(ScheduleRef!$D$2:$AB$853)-ROW(ScheduleRef!$D$2)+1)/(ScheduleRef!$D$2:$D$853&lt;&gt;""),ROWS(ScheduleCompile!Y$1:Y77)),COLUMNS($A77:Y77))</f>
        <v>0.9</v>
      </c>
    </row>
    <row r="78" spans="1:25" x14ac:dyDescent="0.25">
      <c r="A78" s="30" t="str">
        <f>INDEX(ScheduleRef!$D$2:$AB$853,_xlfn.AGGREGATE(15,6,(ROW(ScheduleRef!$D$2:$AB$853)-ROW(ScheduleRef!$D$2)+1)/(ScheduleRef!$D$2:$D$853&lt;&gt;""),ROWS(ScheduleCompile!A$1:A78)),COLUMNS($A78:A78))</f>
        <v>DataRefrigerationSat</v>
      </c>
      <c r="B78" s="1">
        <f>INDEX(ScheduleRef!$D$2:$AB$853,_xlfn.AGGREGATE(15,6,(ROW(ScheduleRef!$D$2:$AB$853)-ROW(ScheduleRef!$D$2)+1)/(ScheduleRef!$D$2:$D$853&lt;&gt;""),ROWS(ScheduleCompile!B$1:B78)),COLUMNS($A78:B78))</f>
        <v>0.9</v>
      </c>
      <c r="C78" s="1">
        <f>INDEX(ScheduleRef!$D$2:$AB$853,_xlfn.AGGREGATE(15,6,(ROW(ScheduleRef!$D$2:$AB$853)-ROW(ScheduleRef!$D$2)+1)/(ScheduleRef!$D$2:$D$853&lt;&gt;""),ROWS(ScheduleCompile!C$1:C78)),COLUMNS($A78:C78))</f>
        <v>0.9</v>
      </c>
      <c r="D78" s="1">
        <f>INDEX(ScheduleRef!$D$2:$AB$853,_xlfn.AGGREGATE(15,6,(ROW(ScheduleRef!$D$2:$AB$853)-ROW(ScheduleRef!$D$2)+1)/(ScheduleRef!$D$2:$D$853&lt;&gt;""),ROWS(ScheduleCompile!D$1:D78)),COLUMNS($A78:D78))</f>
        <v>0.9</v>
      </c>
      <c r="E78" s="1">
        <f>INDEX(ScheduleRef!$D$2:$AB$853,_xlfn.AGGREGATE(15,6,(ROW(ScheduleRef!$D$2:$AB$853)-ROW(ScheduleRef!$D$2)+1)/(ScheduleRef!$D$2:$D$853&lt;&gt;""),ROWS(ScheduleCompile!E$1:E78)),COLUMNS($A78:E78))</f>
        <v>0.9</v>
      </c>
      <c r="F78" s="1">
        <f>INDEX(ScheduleRef!$D$2:$AB$853,_xlfn.AGGREGATE(15,6,(ROW(ScheduleRef!$D$2:$AB$853)-ROW(ScheduleRef!$D$2)+1)/(ScheduleRef!$D$2:$D$853&lt;&gt;""),ROWS(ScheduleCompile!F$1:F78)),COLUMNS($A78:F78))</f>
        <v>0.9</v>
      </c>
      <c r="G78" s="1">
        <f>INDEX(ScheduleRef!$D$2:$AB$853,_xlfn.AGGREGATE(15,6,(ROW(ScheduleRef!$D$2:$AB$853)-ROW(ScheduleRef!$D$2)+1)/(ScheduleRef!$D$2:$D$853&lt;&gt;""),ROWS(ScheduleCompile!G$1:G78)),COLUMNS($A78:G78))</f>
        <v>0.9</v>
      </c>
      <c r="H78" s="1">
        <f>INDEX(ScheduleRef!$D$2:$AB$853,_xlfn.AGGREGATE(15,6,(ROW(ScheduleRef!$D$2:$AB$853)-ROW(ScheduleRef!$D$2)+1)/(ScheduleRef!$D$2:$D$853&lt;&gt;""),ROWS(ScheduleCompile!H$1:H78)),COLUMNS($A78:H78))</f>
        <v>0.9</v>
      </c>
      <c r="I78" s="1">
        <f>INDEX(ScheduleRef!$D$2:$AB$853,_xlfn.AGGREGATE(15,6,(ROW(ScheduleRef!$D$2:$AB$853)-ROW(ScheduleRef!$D$2)+1)/(ScheduleRef!$D$2:$D$853&lt;&gt;""),ROWS(ScheduleCompile!I$1:I78)),COLUMNS($A78:I78))</f>
        <v>0.9</v>
      </c>
      <c r="J78" s="1">
        <f>INDEX(ScheduleRef!$D$2:$AB$853,_xlfn.AGGREGATE(15,6,(ROW(ScheduleRef!$D$2:$AB$853)-ROW(ScheduleRef!$D$2)+1)/(ScheduleRef!$D$2:$D$853&lt;&gt;""),ROWS(ScheduleCompile!J$1:J78)),COLUMNS($A78:J78))</f>
        <v>0.9</v>
      </c>
      <c r="K78" s="1">
        <f>INDEX(ScheduleRef!$D$2:$AB$853,_xlfn.AGGREGATE(15,6,(ROW(ScheduleRef!$D$2:$AB$853)-ROW(ScheduleRef!$D$2)+1)/(ScheduleRef!$D$2:$D$853&lt;&gt;""),ROWS(ScheduleCompile!K$1:K78)),COLUMNS($A78:K78))</f>
        <v>0.9</v>
      </c>
      <c r="L78" s="1">
        <f>INDEX(ScheduleRef!$D$2:$AB$853,_xlfn.AGGREGATE(15,6,(ROW(ScheduleRef!$D$2:$AB$853)-ROW(ScheduleRef!$D$2)+1)/(ScheduleRef!$D$2:$D$853&lt;&gt;""),ROWS(ScheduleCompile!L$1:L78)),COLUMNS($A78:L78))</f>
        <v>0.9</v>
      </c>
      <c r="M78" s="1">
        <f>INDEX(ScheduleRef!$D$2:$AB$853,_xlfn.AGGREGATE(15,6,(ROW(ScheduleRef!$D$2:$AB$853)-ROW(ScheduleRef!$D$2)+1)/(ScheduleRef!$D$2:$D$853&lt;&gt;""),ROWS(ScheduleCompile!M$1:M78)),COLUMNS($A78:M78))</f>
        <v>0.9</v>
      </c>
      <c r="N78" s="1">
        <f>INDEX(ScheduleRef!$D$2:$AB$853,_xlfn.AGGREGATE(15,6,(ROW(ScheduleRef!$D$2:$AB$853)-ROW(ScheduleRef!$D$2)+1)/(ScheduleRef!$D$2:$D$853&lt;&gt;""),ROWS(ScheduleCompile!N$1:N78)),COLUMNS($A78:N78))</f>
        <v>0.9</v>
      </c>
      <c r="O78" s="1">
        <f>INDEX(ScheduleRef!$D$2:$AB$853,_xlfn.AGGREGATE(15,6,(ROW(ScheduleRef!$D$2:$AB$853)-ROW(ScheduleRef!$D$2)+1)/(ScheduleRef!$D$2:$D$853&lt;&gt;""),ROWS(ScheduleCompile!O$1:O78)),COLUMNS($A78:O78))</f>
        <v>0.9</v>
      </c>
      <c r="P78" s="1">
        <f>INDEX(ScheduleRef!$D$2:$AB$853,_xlfn.AGGREGATE(15,6,(ROW(ScheduleRef!$D$2:$AB$853)-ROW(ScheduleRef!$D$2)+1)/(ScheduleRef!$D$2:$D$853&lt;&gt;""),ROWS(ScheduleCompile!P$1:P78)),COLUMNS($A78:P78))</f>
        <v>0.9</v>
      </c>
      <c r="Q78" s="1">
        <f>INDEX(ScheduleRef!$D$2:$AB$853,_xlfn.AGGREGATE(15,6,(ROW(ScheduleRef!$D$2:$AB$853)-ROW(ScheduleRef!$D$2)+1)/(ScheduleRef!$D$2:$D$853&lt;&gt;""),ROWS(ScheduleCompile!Q$1:Q78)),COLUMNS($A78:Q78))</f>
        <v>0.9</v>
      </c>
      <c r="R78" s="1">
        <f>INDEX(ScheduleRef!$D$2:$AB$853,_xlfn.AGGREGATE(15,6,(ROW(ScheduleRef!$D$2:$AB$853)-ROW(ScheduleRef!$D$2)+1)/(ScheduleRef!$D$2:$D$853&lt;&gt;""),ROWS(ScheduleCompile!R$1:R78)),COLUMNS($A78:R78))</f>
        <v>0.9</v>
      </c>
      <c r="S78" s="1">
        <f>INDEX(ScheduleRef!$D$2:$AB$853,_xlfn.AGGREGATE(15,6,(ROW(ScheduleRef!$D$2:$AB$853)-ROW(ScheduleRef!$D$2)+1)/(ScheduleRef!$D$2:$D$853&lt;&gt;""),ROWS(ScheduleCompile!S$1:S78)),COLUMNS($A78:S78))</f>
        <v>0.9</v>
      </c>
      <c r="T78" s="1">
        <f>INDEX(ScheduleRef!$D$2:$AB$853,_xlfn.AGGREGATE(15,6,(ROW(ScheduleRef!$D$2:$AB$853)-ROW(ScheduleRef!$D$2)+1)/(ScheduleRef!$D$2:$D$853&lt;&gt;""),ROWS(ScheduleCompile!T$1:T78)),COLUMNS($A78:T78))</f>
        <v>0.9</v>
      </c>
      <c r="U78" s="1">
        <f>INDEX(ScheduleRef!$D$2:$AB$853,_xlfn.AGGREGATE(15,6,(ROW(ScheduleRef!$D$2:$AB$853)-ROW(ScheduleRef!$D$2)+1)/(ScheduleRef!$D$2:$D$853&lt;&gt;""),ROWS(ScheduleCompile!U$1:U78)),COLUMNS($A78:U78))</f>
        <v>0.9</v>
      </c>
      <c r="V78" s="1">
        <f>INDEX(ScheduleRef!$D$2:$AB$853,_xlfn.AGGREGATE(15,6,(ROW(ScheduleRef!$D$2:$AB$853)-ROW(ScheduleRef!$D$2)+1)/(ScheduleRef!$D$2:$D$853&lt;&gt;""),ROWS(ScheduleCompile!V$1:V78)),COLUMNS($A78:V78))</f>
        <v>0.9</v>
      </c>
      <c r="W78" s="1">
        <f>INDEX(ScheduleRef!$D$2:$AB$853,_xlfn.AGGREGATE(15,6,(ROW(ScheduleRef!$D$2:$AB$853)-ROW(ScheduleRef!$D$2)+1)/(ScheduleRef!$D$2:$D$853&lt;&gt;""),ROWS(ScheduleCompile!W$1:W78)),COLUMNS($A78:W78))</f>
        <v>0.9</v>
      </c>
      <c r="X78" s="1">
        <f>INDEX(ScheduleRef!$D$2:$AB$853,_xlfn.AGGREGATE(15,6,(ROW(ScheduleRef!$D$2:$AB$853)-ROW(ScheduleRef!$D$2)+1)/(ScheduleRef!$D$2:$D$853&lt;&gt;""),ROWS(ScheduleCompile!X$1:X78)),COLUMNS($A78:X78))</f>
        <v>0.9</v>
      </c>
      <c r="Y78" s="1">
        <f>INDEX(ScheduleRef!$D$2:$AB$853,_xlfn.AGGREGATE(15,6,(ROW(ScheduleRef!$D$2:$AB$853)-ROW(ScheduleRef!$D$2)+1)/(ScheduleRef!$D$2:$D$853&lt;&gt;""),ROWS(ScheduleCompile!Y$1:Y78)),COLUMNS($A78:Y78))</f>
        <v>0.9</v>
      </c>
    </row>
    <row r="79" spans="1:25" x14ac:dyDescent="0.25">
      <c r="A79" s="30" t="str">
        <f>INDEX(ScheduleRef!$D$2:$AB$853,_xlfn.AGGREGATE(15,6,(ROW(ScheduleRef!$D$2:$AB$853)-ROW(ScheduleRef!$D$2)+1)/(ScheduleRef!$D$2:$D$853&lt;&gt;""),ROWS(ScheduleCompile!A$1:A79)),COLUMNS($A79:A79))</f>
        <v>DataRefrigerationSun</v>
      </c>
      <c r="B79" s="1">
        <f>INDEX(ScheduleRef!$D$2:$AB$853,_xlfn.AGGREGATE(15,6,(ROW(ScheduleRef!$D$2:$AB$853)-ROW(ScheduleRef!$D$2)+1)/(ScheduleRef!$D$2:$D$853&lt;&gt;""),ROWS(ScheduleCompile!B$1:B79)),COLUMNS($A79:B79))</f>
        <v>0.9</v>
      </c>
      <c r="C79" s="1">
        <f>INDEX(ScheduleRef!$D$2:$AB$853,_xlfn.AGGREGATE(15,6,(ROW(ScheduleRef!$D$2:$AB$853)-ROW(ScheduleRef!$D$2)+1)/(ScheduleRef!$D$2:$D$853&lt;&gt;""),ROWS(ScheduleCompile!C$1:C79)),COLUMNS($A79:C79))</f>
        <v>0.9</v>
      </c>
      <c r="D79" s="1">
        <f>INDEX(ScheduleRef!$D$2:$AB$853,_xlfn.AGGREGATE(15,6,(ROW(ScheduleRef!$D$2:$AB$853)-ROW(ScheduleRef!$D$2)+1)/(ScheduleRef!$D$2:$D$853&lt;&gt;""),ROWS(ScheduleCompile!D$1:D79)),COLUMNS($A79:D79))</f>
        <v>0.9</v>
      </c>
      <c r="E79" s="1">
        <f>INDEX(ScheduleRef!$D$2:$AB$853,_xlfn.AGGREGATE(15,6,(ROW(ScheduleRef!$D$2:$AB$853)-ROW(ScheduleRef!$D$2)+1)/(ScheduleRef!$D$2:$D$853&lt;&gt;""),ROWS(ScheduleCompile!E$1:E79)),COLUMNS($A79:E79))</f>
        <v>0.9</v>
      </c>
      <c r="F79" s="1">
        <f>INDEX(ScheduleRef!$D$2:$AB$853,_xlfn.AGGREGATE(15,6,(ROW(ScheduleRef!$D$2:$AB$853)-ROW(ScheduleRef!$D$2)+1)/(ScheduleRef!$D$2:$D$853&lt;&gt;""),ROWS(ScheduleCompile!F$1:F79)),COLUMNS($A79:F79))</f>
        <v>0.9</v>
      </c>
      <c r="G79" s="1">
        <f>INDEX(ScheduleRef!$D$2:$AB$853,_xlfn.AGGREGATE(15,6,(ROW(ScheduleRef!$D$2:$AB$853)-ROW(ScheduleRef!$D$2)+1)/(ScheduleRef!$D$2:$D$853&lt;&gt;""),ROWS(ScheduleCompile!G$1:G79)),COLUMNS($A79:G79))</f>
        <v>0.9</v>
      </c>
      <c r="H79" s="1">
        <f>INDEX(ScheduleRef!$D$2:$AB$853,_xlfn.AGGREGATE(15,6,(ROW(ScheduleRef!$D$2:$AB$853)-ROW(ScheduleRef!$D$2)+1)/(ScheduleRef!$D$2:$D$853&lt;&gt;""),ROWS(ScheduleCompile!H$1:H79)),COLUMNS($A79:H79))</f>
        <v>0.9</v>
      </c>
      <c r="I79" s="1">
        <f>INDEX(ScheduleRef!$D$2:$AB$853,_xlfn.AGGREGATE(15,6,(ROW(ScheduleRef!$D$2:$AB$853)-ROW(ScheduleRef!$D$2)+1)/(ScheduleRef!$D$2:$D$853&lt;&gt;""),ROWS(ScheduleCompile!I$1:I79)),COLUMNS($A79:I79))</f>
        <v>0.9</v>
      </c>
      <c r="J79" s="1">
        <f>INDEX(ScheduleRef!$D$2:$AB$853,_xlfn.AGGREGATE(15,6,(ROW(ScheduleRef!$D$2:$AB$853)-ROW(ScheduleRef!$D$2)+1)/(ScheduleRef!$D$2:$D$853&lt;&gt;""),ROWS(ScheduleCompile!J$1:J79)),COLUMNS($A79:J79))</f>
        <v>0.9</v>
      </c>
      <c r="K79" s="1">
        <f>INDEX(ScheduleRef!$D$2:$AB$853,_xlfn.AGGREGATE(15,6,(ROW(ScheduleRef!$D$2:$AB$853)-ROW(ScheduleRef!$D$2)+1)/(ScheduleRef!$D$2:$D$853&lt;&gt;""),ROWS(ScheduleCompile!K$1:K79)),COLUMNS($A79:K79))</f>
        <v>0.9</v>
      </c>
      <c r="L79" s="1">
        <f>INDEX(ScheduleRef!$D$2:$AB$853,_xlfn.AGGREGATE(15,6,(ROW(ScheduleRef!$D$2:$AB$853)-ROW(ScheduleRef!$D$2)+1)/(ScheduleRef!$D$2:$D$853&lt;&gt;""),ROWS(ScheduleCompile!L$1:L79)),COLUMNS($A79:L79))</f>
        <v>0.9</v>
      </c>
      <c r="M79" s="1">
        <f>INDEX(ScheduleRef!$D$2:$AB$853,_xlfn.AGGREGATE(15,6,(ROW(ScheduleRef!$D$2:$AB$853)-ROW(ScheduleRef!$D$2)+1)/(ScheduleRef!$D$2:$D$853&lt;&gt;""),ROWS(ScheduleCompile!M$1:M79)),COLUMNS($A79:M79))</f>
        <v>0.9</v>
      </c>
      <c r="N79" s="1">
        <f>INDEX(ScheduleRef!$D$2:$AB$853,_xlfn.AGGREGATE(15,6,(ROW(ScheduleRef!$D$2:$AB$853)-ROW(ScheduleRef!$D$2)+1)/(ScheduleRef!$D$2:$D$853&lt;&gt;""),ROWS(ScheduleCompile!N$1:N79)),COLUMNS($A79:N79))</f>
        <v>0.9</v>
      </c>
      <c r="O79" s="1">
        <f>INDEX(ScheduleRef!$D$2:$AB$853,_xlfn.AGGREGATE(15,6,(ROW(ScheduleRef!$D$2:$AB$853)-ROW(ScheduleRef!$D$2)+1)/(ScheduleRef!$D$2:$D$853&lt;&gt;""),ROWS(ScheduleCompile!O$1:O79)),COLUMNS($A79:O79))</f>
        <v>0.9</v>
      </c>
      <c r="P79" s="1">
        <f>INDEX(ScheduleRef!$D$2:$AB$853,_xlfn.AGGREGATE(15,6,(ROW(ScheduleRef!$D$2:$AB$853)-ROW(ScheduleRef!$D$2)+1)/(ScheduleRef!$D$2:$D$853&lt;&gt;""),ROWS(ScheduleCompile!P$1:P79)),COLUMNS($A79:P79))</f>
        <v>0.9</v>
      </c>
      <c r="Q79" s="1">
        <f>INDEX(ScheduleRef!$D$2:$AB$853,_xlfn.AGGREGATE(15,6,(ROW(ScheduleRef!$D$2:$AB$853)-ROW(ScheduleRef!$D$2)+1)/(ScheduleRef!$D$2:$D$853&lt;&gt;""),ROWS(ScheduleCompile!Q$1:Q79)),COLUMNS($A79:Q79))</f>
        <v>0.9</v>
      </c>
      <c r="R79" s="1">
        <f>INDEX(ScheduleRef!$D$2:$AB$853,_xlfn.AGGREGATE(15,6,(ROW(ScheduleRef!$D$2:$AB$853)-ROW(ScheduleRef!$D$2)+1)/(ScheduleRef!$D$2:$D$853&lt;&gt;""),ROWS(ScheduleCompile!R$1:R79)),COLUMNS($A79:R79))</f>
        <v>0.9</v>
      </c>
      <c r="S79" s="1">
        <f>INDEX(ScheduleRef!$D$2:$AB$853,_xlfn.AGGREGATE(15,6,(ROW(ScheduleRef!$D$2:$AB$853)-ROW(ScheduleRef!$D$2)+1)/(ScheduleRef!$D$2:$D$853&lt;&gt;""),ROWS(ScheduleCompile!S$1:S79)),COLUMNS($A79:S79))</f>
        <v>0.9</v>
      </c>
      <c r="T79" s="1">
        <f>INDEX(ScheduleRef!$D$2:$AB$853,_xlfn.AGGREGATE(15,6,(ROW(ScheduleRef!$D$2:$AB$853)-ROW(ScheduleRef!$D$2)+1)/(ScheduleRef!$D$2:$D$853&lt;&gt;""),ROWS(ScheduleCompile!T$1:T79)),COLUMNS($A79:T79))</f>
        <v>0.9</v>
      </c>
      <c r="U79" s="1">
        <f>INDEX(ScheduleRef!$D$2:$AB$853,_xlfn.AGGREGATE(15,6,(ROW(ScheduleRef!$D$2:$AB$853)-ROW(ScheduleRef!$D$2)+1)/(ScheduleRef!$D$2:$D$853&lt;&gt;""),ROWS(ScheduleCompile!U$1:U79)),COLUMNS($A79:U79))</f>
        <v>0.9</v>
      </c>
      <c r="V79" s="1">
        <f>INDEX(ScheduleRef!$D$2:$AB$853,_xlfn.AGGREGATE(15,6,(ROW(ScheduleRef!$D$2:$AB$853)-ROW(ScheduleRef!$D$2)+1)/(ScheduleRef!$D$2:$D$853&lt;&gt;""),ROWS(ScheduleCompile!V$1:V79)),COLUMNS($A79:V79))</f>
        <v>0.9</v>
      </c>
      <c r="W79" s="1">
        <f>INDEX(ScheduleRef!$D$2:$AB$853,_xlfn.AGGREGATE(15,6,(ROW(ScheduleRef!$D$2:$AB$853)-ROW(ScheduleRef!$D$2)+1)/(ScheduleRef!$D$2:$D$853&lt;&gt;""),ROWS(ScheduleCompile!W$1:W79)),COLUMNS($A79:W79))</f>
        <v>0.9</v>
      </c>
      <c r="X79" s="1">
        <f>INDEX(ScheduleRef!$D$2:$AB$853,_xlfn.AGGREGATE(15,6,(ROW(ScheduleRef!$D$2:$AB$853)-ROW(ScheduleRef!$D$2)+1)/(ScheduleRef!$D$2:$D$853&lt;&gt;""),ROWS(ScheduleCompile!X$1:X79)),COLUMNS($A79:X79))</f>
        <v>0.9</v>
      </c>
      <c r="Y79" s="1">
        <f>INDEX(ScheduleRef!$D$2:$AB$853,_xlfn.AGGREGATE(15,6,(ROW(ScheduleRef!$D$2:$AB$853)-ROW(ScheduleRef!$D$2)+1)/(ScheduleRef!$D$2:$D$853&lt;&gt;""),ROWS(ScheduleCompile!Y$1:Y79)),COLUMNS($A79:Y79))</f>
        <v>0.9</v>
      </c>
    </row>
    <row r="80" spans="1:25" x14ac:dyDescent="0.25">
      <c r="A80" s="30" t="str">
        <f>INDEX(ScheduleRef!$D$2:$AB$853,_xlfn.AGGREGATE(15,6,(ROW(ScheduleRef!$D$2:$AB$853)-ROW(ScheduleRef!$D$2)+1)/(ScheduleRef!$D$2:$D$853&lt;&gt;""),ROWS(ScheduleCompile!A$1:A80)),COLUMNS($A80:A80))</f>
        <v>HealthOccupancyWD</v>
      </c>
      <c r="B80" s="1">
        <f>INDEX(ScheduleRef!$D$2:$AB$853,_xlfn.AGGREGATE(15,6,(ROW(ScheduleRef!$D$2:$AB$853)-ROW(ScheduleRef!$D$2)+1)/(ScheduleRef!$D$2:$D$853&lt;&gt;""),ROWS(ScheduleCompile!B$1:B80)),COLUMNS($A80:B80))</f>
        <v>0</v>
      </c>
      <c r="C80" s="1">
        <f>INDEX(ScheduleRef!$D$2:$AB$853,_xlfn.AGGREGATE(15,6,(ROW(ScheduleRef!$D$2:$AB$853)-ROW(ScheduleRef!$D$2)+1)/(ScheduleRef!$D$2:$D$853&lt;&gt;""),ROWS(ScheduleCompile!C$1:C80)),COLUMNS($A80:C80))</f>
        <v>0</v>
      </c>
      <c r="D80" s="1">
        <f>INDEX(ScheduleRef!$D$2:$AB$853,_xlfn.AGGREGATE(15,6,(ROW(ScheduleRef!$D$2:$AB$853)-ROW(ScheduleRef!$D$2)+1)/(ScheduleRef!$D$2:$D$853&lt;&gt;""),ROWS(ScheduleCompile!D$1:D80)),COLUMNS($A80:D80))</f>
        <v>0</v>
      </c>
      <c r="E80" s="1">
        <f>INDEX(ScheduleRef!$D$2:$AB$853,_xlfn.AGGREGATE(15,6,(ROW(ScheduleRef!$D$2:$AB$853)-ROW(ScheduleRef!$D$2)+1)/(ScheduleRef!$D$2:$D$853&lt;&gt;""),ROWS(ScheduleCompile!E$1:E80)),COLUMNS($A80:E80))</f>
        <v>0</v>
      </c>
      <c r="F80" s="1">
        <f>INDEX(ScheduleRef!$D$2:$AB$853,_xlfn.AGGREGATE(15,6,(ROW(ScheduleRef!$D$2:$AB$853)-ROW(ScheduleRef!$D$2)+1)/(ScheduleRef!$D$2:$D$853&lt;&gt;""),ROWS(ScheduleCompile!F$1:F80)),COLUMNS($A80:F80))</f>
        <v>0</v>
      </c>
      <c r="G80" s="1">
        <f>INDEX(ScheduleRef!$D$2:$AB$853,_xlfn.AGGREGATE(15,6,(ROW(ScheduleRef!$D$2:$AB$853)-ROW(ScheduleRef!$D$2)+1)/(ScheduleRef!$D$2:$D$853&lt;&gt;""),ROWS(ScheduleCompile!G$1:G80)),COLUMNS($A80:G80))</f>
        <v>0</v>
      </c>
      <c r="H80" s="1">
        <f>INDEX(ScheduleRef!$D$2:$AB$853,_xlfn.AGGREGATE(15,6,(ROW(ScheduleRef!$D$2:$AB$853)-ROW(ScheduleRef!$D$2)+1)/(ScheduleRef!$D$2:$D$853&lt;&gt;""),ROWS(ScheduleCompile!H$1:H80)),COLUMNS($A80:H80))</f>
        <v>0</v>
      </c>
      <c r="I80" s="1">
        <f>INDEX(ScheduleRef!$D$2:$AB$853,_xlfn.AGGREGATE(15,6,(ROW(ScheduleRef!$D$2:$AB$853)-ROW(ScheduleRef!$D$2)+1)/(ScheduleRef!$D$2:$D$853&lt;&gt;""),ROWS(ScheduleCompile!I$1:I80)),COLUMNS($A80:I80))</f>
        <v>0.1</v>
      </c>
      <c r="J80" s="1">
        <f>INDEX(ScheduleRef!$D$2:$AB$853,_xlfn.AGGREGATE(15,6,(ROW(ScheduleRef!$D$2:$AB$853)-ROW(ScheduleRef!$D$2)+1)/(ScheduleRef!$D$2:$D$853&lt;&gt;""),ROWS(ScheduleCompile!J$1:J80)),COLUMNS($A80:J80))</f>
        <v>0.5</v>
      </c>
      <c r="K80" s="1">
        <f>INDEX(ScheduleRef!$D$2:$AB$853,_xlfn.AGGREGATE(15,6,(ROW(ScheduleRef!$D$2:$AB$853)-ROW(ScheduleRef!$D$2)+1)/(ScheduleRef!$D$2:$D$853&lt;&gt;""),ROWS(ScheduleCompile!K$1:K80)),COLUMNS($A80:K80))</f>
        <v>0.8</v>
      </c>
      <c r="L80" s="1">
        <f>INDEX(ScheduleRef!$D$2:$AB$853,_xlfn.AGGREGATE(15,6,(ROW(ScheduleRef!$D$2:$AB$853)-ROW(ScheduleRef!$D$2)+1)/(ScheduleRef!$D$2:$D$853&lt;&gt;""),ROWS(ScheduleCompile!L$1:L80)),COLUMNS($A80:L80))</f>
        <v>0.8</v>
      </c>
      <c r="M80" s="1">
        <f>INDEX(ScheduleRef!$D$2:$AB$853,_xlfn.AGGREGATE(15,6,(ROW(ScheduleRef!$D$2:$AB$853)-ROW(ScheduleRef!$D$2)+1)/(ScheduleRef!$D$2:$D$853&lt;&gt;""),ROWS(ScheduleCompile!M$1:M80)),COLUMNS($A80:M80))</f>
        <v>0.8</v>
      </c>
      <c r="N80" s="1">
        <f>INDEX(ScheduleRef!$D$2:$AB$853,_xlfn.AGGREGATE(15,6,(ROW(ScheduleRef!$D$2:$AB$853)-ROW(ScheduleRef!$D$2)+1)/(ScheduleRef!$D$2:$D$853&lt;&gt;""),ROWS(ScheduleCompile!N$1:N80)),COLUMNS($A80:N80))</f>
        <v>0.8</v>
      </c>
      <c r="O80" s="1">
        <f>INDEX(ScheduleRef!$D$2:$AB$853,_xlfn.AGGREGATE(15,6,(ROW(ScheduleRef!$D$2:$AB$853)-ROW(ScheduleRef!$D$2)+1)/(ScheduleRef!$D$2:$D$853&lt;&gt;""),ROWS(ScheduleCompile!O$1:O80)),COLUMNS($A80:O80))</f>
        <v>0.8</v>
      </c>
      <c r="P80" s="1">
        <f>INDEX(ScheduleRef!$D$2:$AB$853,_xlfn.AGGREGATE(15,6,(ROW(ScheduleRef!$D$2:$AB$853)-ROW(ScheduleRef!$D$2)+1)/(ScheduleRef!$D$2:$D$853&lt;&gt;""),ROWS(ScheduleCompile!P$1:P80)),COLUMNS($A80:P80))</f>
        <v>0.8</v>
      </c>
      <c r="Q80" s="1">
        <f>INDEX(ScheduleRef!$D$2:$AB$853,_xlfn.AGGREGATE(15,6,(ROW(ScheduleRef!$D$2:$AB$853)-ROW(ScheduleRef!$D$2)+1)/(ScheduleRef!$D$2:$D$853&lt;&gt;""),ROWS(ScheduleCompile!Q$1:Q80)),COLUMNS($A80:Q80))</f>
        <v>0.8</v>
      </c>
      <c r="R80" s="1">
        <f>INDEX(ScheduleRef!$D$2:$AB$853,_xlfn.AGGREGATE(15,6,(ROW(ScheduleRef!$D$2:$AB$853)-ROW(ScheduleRef!$D$2)+1)/(ScheduleRef!$D$2:$D$853&lt;&gt;""),ROWS(ScheduleCompile!R$1:R80)),COLUMNS($A80:R80))</f>
        <v>0.8</v>
      </c>
      <c r="S80" s="1">
        <f>INDEX(ScheduleRef!$D$2:$AB$853,_xlfn.AGGREGATE(15,6,(ROW(ScheduleRef!$D$2:$AB$853)-ROW(ScheduleRef!$D$2)+1)/(ScheduleRef!$D$2:$D$853&lt;&gt;""),ROWS(ScheduleCompile!S$1:S80)),COLUMNS($A80:S80))</f>
        <v>0.5</v>
      </c>
      <c r="T80" s="1">
        <f>INDEX(ScheduleRef!$D$2:$AB$853,_xlfn.AGGREGATE(15,6,(ROW(ScheduleRef!$D$2:$AB$853)-ROW(ScheduleRef!$D$2)+1)/(ScheduleRef!$D$2:$D$853&lt;&gt;""),ROWS(ScheduleCompile!T$1:T80)),COLUMNS($A80:T80))</f>
        <v>0.3</v>
      </c>
      <c r="U80" s="1">
        <f>INDEX(ScheduleRef!$D$2:$AB$853,_xlfn.AGGREGATE(15,6,(ROW(ScheduleRef!$D$2:$AB$853)-ROW(ScheduleRef!$D$2)+1)/(ScheduleRef!$D$2:$D$853&lt;&gt;""),ROWS(ScheduleCompile!U$1:U80)),COLUMNS($A80:U80))</f>
        <v>0.3</v>
      </c>
      <c r="V80" s="1">
        <f>INDEX(ScheduleRef!$D$2:$AB$853,_xlfn.AGGREGATE(15,6,(ROW(ScheduleRef!$D$2:$AB$853)-ROW(ScheduleRef!$D$2)+1)/(ScheduleRef!$D$2:$D$853&lt;&gt;""),ROWS(ScheduleCompile!V$1:V80)),COLUMNS($A80:V80))</f>
        <v>0.2</v>
      </c>
      <c r="W80" s="1">
        <f>INDEX(ScheduleRef!$D$2:$AB$853,_xlfn.AGGREGATE(15,6,(ROW(ScheduleRef!$D$2:$AB$853)-ROW(ScheduleRef!$D$2)+1)/(ScheduleRef!$D$2:$D$853&lt;&gt;""),ROWS(ScheduleCompile!W$1:W80)),COLUMNS($A80:W80))</f>
        <v>0.2</v>
      </c>
      <c r="X80" s="1">
        <f>INDEX(ScheduleRef!$D$2:$AB$853,_xlfn.AGGREGATE(15,6,(ROW(ScheduleRef!$D$2:$AB$853)-ROW(ScheduleRef!$D$2)+1)/(ScheduleRef!$D$2:$D$853&lt;&gt;""),ROWS(ScheduleCompile!X$1:X80)),COLUMNS($A80:X80))</f>
        <v>0</v>
      </c>
      <c r="Y80" s="1">
        <f>INDEX(ScheduleRef!$D$2:$AB$853,_xlfn.AGGREGATE(15,6,(ROW(ScheduleRef!$D$2:$AB$853)-ROW(ScheduleRef!$D$2)+1)/(ScheduleRef!$D$2:$D$853&lt;&gt;""),ROWS(ScheduleCompile!Y$1:Y80)),COLUMNS($A80:Y80))</f>
        <v>0</v>
      </c>
    </row>
    <row r="81" spans="1:25" x14ac:dyDescent="0.25">
      <c r="A81" s="30" t="str">
        <f>INDEX(ScheduleRef!$D$2:$AB$853,_xlfn.AGGREGATE(15,6,(ROW(ScheduleRef!$D$2:$AB$853)-ROW(ScheduleRef!$D$2)+1)/(ScheduleRef!$D$2:$D$853&lt;&gt;""),ROWS(ScheduleCompile!A$1:A81)),COLUMNS($A81:A81))</f>
        <v>HealthOccupancySat</v>
      </c>
      <c r="B81" s="1">
        <f>INDEX(ScheduleRef!$D$2:$AB$853,_xlfn.AGGREGATE(15,6,(ROW(ScheduleRef!$D$2:$AB$853)-ROW(ScheduleRef!$D$2)+1)/(ScheduleRef!$D$2:$D$853&lt;&gt;""),ROWS(ScheduleCompile!B$1:B81)),COLUMNS($A81:B81))</f>
        <v>0</v>
      </c>
      <c r="C81" s="1">
        <f>INDEX(ScheduleRef!$D$2:$AB$853,_xlfn.AGGREGATE(15,6,(ROW(ScheduleRef!$D$2:$AB$853)-ROW(ScheduleRef!$D$2)+1)/(ScheduleRef!$D$2:$D$853&lt;&gt;""),ROWS(ScheduleCompile!C$1:C81)),COLUMNS($A81:C81))</f>
        <v>0</v>
      </c>
      <c r="D81" s="1">
        <f>INDEX(ScheduleRef!$D$2:$AB$853,_xlfn.AGGREGATE(15,6,(ROW(ScheduleRef!$D$2:$AB$853)-ROW(ScheduleRef!$D$2)+1)/(ScheduleRef!$D$2:$D$853&lt;&gt;""),ROWS(ScheduleCompile!D$1:D81)),COLUMNS($A81:D81))</f>
        <v>0</v>
      </c>
      <c r="E81" s="1">
        <f>INDEX(ScheduleRef!$D$2:$AB$853,_xlfn.AGGREGATE(15,6,(ROW(ScheduleRef!$D$2:$AB$853)-ROW(ScheduleRef!$D$2)+1)/(ScheduleRef!$D$2:$D$853&lt;&gt;""),ROWS(ScheduleCompile!E$1:E81)),COLUMNS($A81:E81))</f>
        <v>0</v>
      </c>
      <c r="F81" s="1">
        <f>INDEX(ScheduleRef!$D$2:$AB$853,_xlfn.AGGREGATE(15,6,(ROW(ScheduleRef!$D$2:$AB$853)-ROW(ScheduleRef!$D$2)+1)/(ScheduleRef!$D$2:$D$853&lt;&gt;""),ROWS(ScheduleCompile!F$1:F81)),COLUMNS($A81:F81))</f>
        <v>0</v>
      </c>
      <c r="G81" s="1">
        <f>INDEX(ScheduleRef!$D$2:$AB$853,_xlfn.AGGREGATE(15,6,(ROW(ScheduleRef!$D$2:$AB$853)-ROW(ScheduleRef!$D$2)+1)/(ScheduleRef!$D$2:$D$853&lt;&gt;""),ROWS(ScheduleCompile!G$1:G81)),COLUMNS($A81:G81))</f>
        <v>0</v>
      </c>
      <c r="H81" s="1">
        <f>INDEX(ScheduleRef!$D$2:$AB$853,_xlfn.AGGREGATE(15,6,(ROW(ScheduleRef!$D$2:$AB$853)-ROW(ScheduleRef!$D$2)+1)/(ScheduleRef!$D$2:$D$853&lt;&gt;""),ROWS(ScheduleCompile!H$1:H81)),COLUMNS($A81:H81))</f>
        <v>0</v>
      </c>
      <c r="I81" s="1">
        <f>INDEX(ScheduleRef!$D$2:$AB$853,_xlfn.AGGREGATE(15,6,(ROW(ScheduleRef!$D$2:$AB$853)-ROW(ScheduleRef!$D$2)+1)/(ScheduleRef!$D$2:$D$853&lt;&gt;""),ROWS(ScheduleCompile!I$1:I81)),COLUMNS($A81:I81))</f>
        <v>0.1</v>
      </c>
      <c r="J81" s="1">
        <f>INDEX(ScheduleRef!$D$2:$AB$853,_xlfn.AGGREGATE(15,6,(ROW(ScheduleRef!$D$2:$AB$853)-ROW(ScheduleRef!$D$2)+1)/(ScheduleRef!$D$2:$D$853&lt;&gt;""),ROWS(ScheduleCompile!J$1:J81)),COLUMNS($A81:J81))</f>
        <v>0.3</v>
      </c>
      <c r="K81" s="1">
        <f>INDEX(ScheduleRef!$D$2:$AB$853,_xlfn.AGGREGATE(15,6,(ROW(ScheduleRef!$D$2:$AB$853)-ROW(ScheduleRef!$D$2)+1)/(ScheduleRef!$D$2:$D$853&lt;&gt;""),ROWS(ScheduleCompile!K$1:K81)),COLUMNS($A81:K81))</f>
        <v>0.4</v>
      </c>
      <c r="L81" s="1">
        <f>INDEX(ScheduleRef!$D$2:$AB$853,_xlfn.AGGREGATE(15,6,(ROW(ScheduleRef!$D$2:$AB$853)-ROW(ScheduleRef!$D$2)+1)/(ScheduleRef!$D$2:$D$853&lt;&gt;""),ROWS(ScheduleCompile!L$1:L81)),COLUMNS($A81:L81))</f>
        <v>0.4</v>
      </c>
      <c r="M81" s="1">
        <f>INDEX(ScheduleRef!$D$2:$AB$853,_xlfn.AGGREGATE(15,6,(ROW(ScheduleRef!$D$2:$AB$853)-ROW(ScheduleRef!$D$2)+1)/(ScheduleRef!$D$2:$D$853&lt;&gt;""),ROWS(ScheduleCompile!M$1:M81)),COLUMNS($A81:M81))</f>
        <v>0.4</v>
      </c>
      <c r="N81" s="1">
        <f>INDEX(ScheduleRef!$D$2:$AB$853,_xlfn.AGGREGATE(15,6,(ROW(ScheduleRef!$D$2:$AB$853)-ROW(ScheduleRef!$D$2)+1)/(ScheduleRef!$D$2:$D$853&lt;&gt;""),ROWS(ScheduleCompile!N$1:N81)),COLUMNS($A81:N81))</f>
        <v>0.4</v>
      </c>
      <c r="O81" s="1">
        <f>INDEX(ScheduleRef!$D$2:$AB$853,_xlfn.AGGREGATE(15,6,(ROW(ScheduleRef!$D$2:$AB$853)-ROW(ScheduleRef!$D$2)+1)/(ScheduleRef!$D$2:$D$853&lt;&gt;""),ROWS(ScheduleCompile!O$1:O81)),COLUMNS($A81:O81))</f>
        <v>0.4</v>
      </c>
      <c r="P81" s="1">
        <f>INDEX(ScheduleRef!$D$2:$AB$853,_xlfn.AGGREGATE(15,6,(ROW(ScheduleRef!$D$2:$AB$853)-ROW(ScheduleRef!$D$2)+1)/(ScheduleRef!$D$2:$D$853&lt;&gt;""),ROWS(ScheduleCompile!P$1:P81)),COLUMNS($A81:P81))</f>
        <v>0.4</v>
      </c>
      <c r="Q81" s="1">
        <f>INDEX(ScheduleRef!$D$2:$AB$853,_xlfn.AGGREGATE(15,6,(ROW(ScheduleRef!$D$2:$AB$853)-ROW(ScheduleRef!$D$2)+1)/(ScheduleRef!$D$2:$D$853&lt;&gt;""),ROWS(ScheduleCompile!Q$1:Q81)),COLUMNS($A81:Q81))</f>
        <v>0.4</v>
      </c>
      <c r="R81" s="1">
        <f>INDEX(ScheduleRef!$D$2:$AB$853,_xlfn.AGGREGATE(15,6,(ROW(ScheduleRef!$D$2:$AB$853)-ROW(ScheduleRef!$D$2)+1)/(ScheduleRef!$D$2:$D$853&lt;&gt;""),ROWS(ScheduleCompile!R$1:R81)),COLUMNS($A81:R81))</f>
        <v>0.4</v>
      </c>
      <c r="S81" s="1">
        <f>INDEX(ScheduleRef!$D$2:$AB$853,_xlfn.AGGREGATE(15,6,(ROW(ScheduleRef!$D$2:$AB$853)-ROW(ScheduleRef!$D$2)+1)/(ScheduleRef!$D$2:$D$853&lt;&gt;""),ROWS(ScheduleCompile!S$1:S81)),COLUMNS($A81:S81))</f>
        <v>0.1</v>
      </c>
      <c r="T81" s="1">
        <f>INDEX(ScheduleRef!$D$2:$AB$853,_xlfn.AGGREGATE(15,6,(ROW(ScheduleRef!$D$2:$AB$853)-ROW(ScheduleRef!$D$2)+1)/(ScheduleRef!$D$2:$D$853&lt;&gt;""),ROWS(ScheduleCompile!T$1:T81)),COLUMNS($A81:T81))</f>
        <v>0.1</v>
      </c>
      <c r="U81" s="1">
        <f>INDEX(ScheduleRef!$D$2:$AB$853,_xlfn.AGGREGATE(15,6,(ROW(ScheduleRef!$D$2:$AB$853)-ROW(ScheduleRef!$D$2)+1)/(ScheduleRef!$D$2:$D$853&lt;&gt;""),ROWS(ScheduleCompile!U$1:U81)),COLUMNS($A81:U81))</f>
        <v>0</v>
      </c>
      <c r="V81" s="1">
        <f>INDEX(ScheduleRef!$D$2:$AB$853,_xlfn.AGGREGATE(15,6,(ROW(ScheduleRef!$D$2:$AB$853)-ROW(ScheduleRef!$D$2)+1)/(ScheduleRef!$D$2:$D$853&lt;&gt;""),ROWS(ScheduleCompile!V$1:V81)),COLUMNS($A81:V81))</f>
        <v>0</v>
      </c>
      <c r="W81" s="1">
        <f>INDEX(ScheduleRef!$D$2:$AB$853,_xlfn.AGGREGATE(15,6,(ROW(ScheduleRef!$D$2:$AB$853)-ROW(ScheduleRef!$D$2)+1)/(ScheduleRef!$D$2:$D$853&lt;&gt;""),ROWS(ScheduleCompile!W$1:W81)),COLUMNS($A81:W81))</f>
        <v>0</v>
      </c>
      <c r="X81" s="1">
        <f>INDEX(ScheduleRef!$D$2:$AB$853,_xlfn.AGGREGATE(15,6,(ROW(ScheduleRef!$D$2:$AB$853)-ROW(ScheduleRef!$D$2)+1)/(ScheduleRef!$D$2:$D$853&lt;&gt;""),ROWS(ScheduleCompile!X$1:X81)),COLUMNS($A81:X81))</f>
        <v>0</v>
      </c>
      <c r="Y81" s="1">
        <f>INDEX(ScheduleRef!$D$2:$AB$853,_xlfn.AGGREGATE(15,6,(ROW(ScheduleRef!$D$2:$AB$853)-ROW(ScheduleRef!$D$2)+1)/(ScheduleRef!$D$2:$D$853&lt;&gt;""),ROWS(ScheduleCompile!Y$1:Y81)),COLUMNS($A81:Y81))</f>
        <v>0</v>
      </c>
    </row>
    <row r="82" spans="1:25" x14ac:dyDescent="0.25">
      <c r="A82" s="30" t="str">
        <f>INDEX(ScheduleRef!$D$2:$AB$853,_xlfn.AGGREGATE(15,6,(ROW(ScheduleRef!$D$2:$AB$853)-ROW(ScheduleRef!$D$2)+1)/(ScheduleRef!$D$2:$D$853&lt;&gt;""),ROWS(ScheduleCompile!A$1:A82)),COLUMNS($A82:A82))</f>
        <v>HealthOccupancySun</v>
      </c>
      <c r="B82" s="1">
        <f>INDEX(ScheduleRef!$D$2:$AB$853,_xlfn.AGGREGATE(15,6,(ROW(ScheduleRef!$D$2:$AB$853)-ROW(ScheduleRef!$D$2)+1)/(ScheduleRef!$D$2:$D$853&lt;&gt;""),ROWS(ScheduleCompile!B$1:B82)),COLUMNS($A82:B82))</f>
        <v>0</v>
      </c>
      <c r="C82" s="1">
        <f>INDEX(ScheduleRef!$D$2:$AB$853,_xlfn.AGGREGATE(15,6,(ROW(ScheduleRef!$D$2:$AB$853)-ROW(ScheduleRef!$D$2)+1)/(ScheduleRef!$D$2:$D$853&lt;&gt;""),ROWS(ScheduleCompile!C$1:C82)),COLUMNS($A82:C82))</f>
        <v>0</v>
      </c>
      <c r="D82" s="1">
        <f>INDEX(ScheduleRef!$D$2:$AB$853,_xlfn.AGGREGATE(15,6,(ROW(ScheduleRef!$D$2:$AB$853)-ROW(ScheduleRef!$D$2)+1)/(ScheduleRef!$D$2:$D$853&lt;&gt;""),ROWS(ScheduleCompile!D$1:D82)),COLUMNS($A82:D82))</f>
        <v>0</v>
      </c>
      <c r="E82" s="1">
        <f>INDEX(ScheduleRef!$D$2:$AB$853,_xlfn.AGGREGATE(15,6,(ROW(ScheduleRef!$D$2:$AB$853)-ROW(ScheduleRef!$D$2)+1)/(ScheduleRef!$D$2:$D$853&lt;&gt;""),ROWS(ScheduleCompile!E$1:E82)),COLUMNS($A82:E82))</f>
        <v>0</v>
      </c>
      <c r="F82" s="1">
        <f>INDEX(ScheduleRef!$D$2:$AB$853,_xlfn.AGGREGATE(15,6,(ROW(ScheduleRef!$D$2:$AB$853)-ROW(ScheduleRef!$D$2)+1)/(ScheduleRef!$D$2:$D$853&lt;&gt;""),ROWS(ScheduleCompile!F$1:F82)),COLUMNS($A82:F82))</f>
        <v>0</v>
      </c>
      <c r="G82" s="1">
        <f>INDEX(ScheduleRef!$D$2:$AB$853,_xlfn.AGGREGATE(15,6,(ROW(ScheduleRef!$D$2:$AB$853)-ROW(ScheduleRef!$D$2)+1)/(ScheduleRef!$D$2:$D$853&lt;&gt;""),ROWS(ScheduleCompile!G$1:G82)),COLUMNS($A82:G82))</f>
        <v>0</v>
      </c>
      <c r="H82" s="1">
        <f>INDEX(ScheduleRef!$D$2:$AB$853,_xlfn.AGGREGATE(15,6,(ROW(ScheduleRef!$D$2:$AB$853)-ROW(ScheduleRef!$D$2)+1)/(ScheduleRef!$D$2:$D$853&lt;&gt;""),ROWS(ScheduleCompile!H$1:H82)),COLUMNS($A82:H82))</f>
        <v>0</v>
      </c>
      <c r="I82" s="1">
        <f>INDEX(ScheduleRef!$D$2:$AB$853,_xlfn.AGGREGATE(15,6,(ROW(ScheduleRef!$D$2:$AB$853)-ROW(ScheduleRef!$D$2)+1)/(ScheduleRef!$D$2:$D$853&lt;&gt;""),ROWS(ScheduleCompile!I$1:I82)),COLUMNS($A82:I82))</f>
        <v>0</v>
      </c>
      <c r="J82" s="1">
        <f>INDEX(ScheduleRef!$D$2:$AB$853,_xlfn.AGGREGATE(15,6,(ROW(ScheduleRef!$D$2:$AB$853)-ROW(ScheduleRef!$D$2)+1)/(ScheduleRef!$D$2:$D$853&lt;&gt;""),ROWS(ScheduleCompile!J$1:J82)),COLUMNS($A82:J82))</f>
        <v>0.05</v>
      </c>
      <c r="K82" s="1">
        <f>INDEX(ScheduleRef!$D$2:$AB$853,_xlfn.AGGREGATE(15,6,(ROW(ScheduleRef!$D$2:$AB$853)-ROW(ScheduleRef!$D$2)+1)/(ScheduleRef!$D$2:$D$853&lt;&gt;""),ROWS(ScheduleCompile!K$1:K82)),COLUMNS($A82:K82))</f>
        <v>0.05</v>
      </c>
      <c r="L82" s="1">
        <f>INDEX(ScheduleRef!$D$2:$AB$853,_xlfn.AGGREGATE(15,6,(ROW(ScheduleRef!$D$2:$AB$853)-ROW(ScheduleRef!$D$2)+1)/(ScheduleRef!$D$2:$D$853&lt;&gt;""),ROWS(ScheduleCompile!L$1:L82)),COLUMNS($A82:L82))</f>
        <v>0.05</v>
      </c>
      <c r="M82" s="1">
        <f>INDEX(ScheduleRef!$D$2:$AB$853,_xlfn.AGGREGATE(15,6,(ROW(ScheduleRef!$D$2:$AB$853)-ROW(ScheduleRef!$D$2)+1)/(ScheduleRef!$D$2:$D$853&lt;&gt;""),ROWS(ScheduleCompile!M$1:M82)),COLUMNS($A82:M82))</f>
        <v>0.05</v>
      </c>
      <c r="N82" s="1">
        <f>INDEX(ScheduleRef!$D$2:$AB$853,_xlfn.AGGREGATE(15,6,(ROW(ScheduleRef!$D$2:$AB$853)-ROW(ScheduleRef!$D$2)+1)/(ScheduleRef!$D$2:$D$853&lt;&gt;""),ROWS(ScheduleCompile!N$1:N82)),COLUMNS($A82:N82))</f>
        <v>0.05</v>
      </c>
      <c r="O82" s="1">
        <f>INDEX(ScheduleRef!$D$2:$AB$853,_xlfn.AGGREGATE(15,6,(ROW(ScheduleRef!$D$2:$AB$853)-ROW(ScheduleRef!$D$2)+1)/(ScheduleRef!$D$2:$D$853&lt;&gt;""),ROWS(ScheduleCompile!O$1:O82)),COLUMNS($A82:O82))</f>
        <v>0.05</v>
      </c>
      <c r="P82" s="1">
        <f>INDEX(ScheduleRef!$D$2:$AB$853,_xlfn.AGGREGATE(15,6,(ROW(ScheduleRef!$D$2:$AB$853)-ROW(ScheduleRef!$D$2)+1)/(ScheduleRef!$D$2:$D$853&lt;&gt;""),ROWS(ScheduleCompile!P$1:P82)),COLUMNS($A82:P82))</f>
        <v>0.05</v>
      </c>
      <c r="Q82" s="1">
        <f>INDEX(ScheduleRef!$D$2:$AB$853,_xlfn.AGGREGATE(15,6,(ROW(ScheduleRef!$D$2:$AB$853)-ROW(ScheduleRef!$D$2)+1)/(ScheduleRef!$D$2:$D$853&lt;&gt;""),ROWS(ScheduleCompile!Q$1:Q82)),COLUMNS($A82:Q82))</f>
        <v>0.05</v>
      </c>
      <c r="R82" s="1">
        <f>INDEX(ScheduleRef!$D$2:$AB$853,_xlfn.AGGREGATE(15,6,(ROW(ScheduleRef!$D$2:$AB$853)-ROW(ScheduleRef!$D$2)+1)/(ScheduleRef!$D$2:$D$853&lt;&gt;""),ROWS(ScheduleCompile!R$1:R82)),COLUMNS($A82:R82))</f>
        <v>0</v>
      </c>
      <c r="S82" s="1">
        <f>INDEX(ScheduleRef!$D$2:$AB$853,_xlfn.AGGREGATE(15,6,(ROW(ScheduleRef!$D$2:$AB$853)-ROW(ScheduleRef!$D$2)+1)/(ScheduleRef!$D$2:$D$853&lt;&gt;""),ROWS(ScheduleCompile!S$1:S82)),COLUMNS($A82:S82))</f>
        <v>0</v>
      </c>
      <c r="T82" s="1">
        <f>INDEX(ScheduleRef!$D$2:$AB$853,_xlfn.AGGREGATE(15,6,(ROW(ScheduleRef!$D$2:$AB$853)-ROW(ScheduleRef!$D$2)+1)/(ScheduleRef!$D$2:$D$853&lt;&gt;""),ROWS(ScheduleCompile!T$1:T82)),COLUMNS($A82:T82))</f>
        <v>0</v>
      </c>
      <c r="U82" s="1">
        <f>INDEX(ScheduleRef!$D$2:$AB$853,_xlfn.AGGREGATE(15,6,(ROW(ScheduleRef!$D$2:$AB$853)-ROW(ScheduleRef!$D$2)+1)/(ScheduleRef!$D$2:$D$853&lt;&gt;""),ROWS(ScheduleCompile!U$1:U82)),COLUMNS($A82:U82))</f>
        <v>0</v>
      </c>
      <c r="V82" s="1">
        <f>INDEX(ScheduleRef!$D$2:$AB$853,_xlfn.AGGREGATE(15,6,(ROW(ScheduleRef!$D$2:$AB$853)-ROW(ScheduleRef!$D$2)+1)/(ScheduleRef!$D$2:$D$853&lt;&gt;""),ROWS(ScheduleCompile!V$1:V82)),COLUMNS($A82:V82))</f>
        <v>0</v>
      </c>
      <c r="W82" s="1">
        <f>INDEX(ScheduleRef!$D$2:$AB$853,_xlfn.AGGREGATE(15,6,(ROW(ScheduleRef!$D$2:$AB$853)-ROW(ScheduleRef!$D$2)+1)/(ScheduleRef!$D$2:$D$853&lt;&gt;""),ROWS(ScheduleCompile!W$1:W82)),COLUMNS($A82:W82))</f>
        <v>0</v>
      </c>
      <c r="X82" s="1">
        <f>INDEX(ScheduleRef!$D$2:$AB$853,_xlfn.AGGREGATE(15,6,(ROW(ScheduleRef!$D$2:$AB$853)-ROW(ScheduleRef!$D$2)+1)/(ScheduleRef!$D$2:$D$853&lt;&gt;""),ROWS(ScheduleCompile!X$1:X82)),COLUMNS($A82:X82))</f>
        <v>0</v>
      </c>
      <c r="Y82" s="1">
        <f>INDEX(ScheduleRef!$D$2:$AB$853,_xlfn.AGGREGATE(15,6,(ROW(ScheduleRef!$D$2:$AB$853)-ROW(ScheduleRef!$D$2)+1)/(ScheduleRef!$D$2:$D$853&lt;&gt;""),ROWS(ScheduleCompile!Y$1:Y82)),COLUMNS($A82:Y82))</f>
        <v>0</v>
      </c>
    </row>
    <row r="83" spans="1:25" x14ac:dyDescent="0.25">
      <c r="A83" s="30" t="str">
        <f>INDEX(ScheduleRef!$D$2:$AB$853,_xlfn.AGGREGATE(15,6,(ROW(ScheduleRef!$D$2:$AB$853)-ROW(ScheduleRef!$D$2)+1)/(ScheduleRef!$D$2:$D$853&lt;&gt;""),ROWS(ScheduleCompile!A$1:A83)),COLUMNS($A83:A83))</f>
        <v>HealthLightsWD</v>
      </c>
      <c r="B83" s="1">
        <f>INDEX(ScheduleRef!$D$2:$AB$853,_xlfn.AGGREGATE(15,6,(ROW(ScheduleRef!$D$2:$AB$853)-ROW(ScheduleRef!$D$2)+1)/(ScheduleRef!$D$2:$D$853&lt;&gt;""),ROWS(ScheduleCompile!B$1:B83)),COLUMNS($A83:B83))</f>
        <v>0.1</v>
      </c>
      <c r="C83" s="1">
        <f>INDEX(ScheduleRef!$D$2:$AB$853,_xlfn.AGGREGATE(15,6,(ROW(ScheduleRef!$D$2:$AB$853)-ROW(ScheduleRef!$D$2)+1)/(ScheduleRef!$D$2:$D$853&lt;&gt;""),ROWS(ScheduleCompile!C$1:C83)),COLUMNS($A83:C83))</f>
        <v>0.1</v>
      </c>
      <c r="D83" s="1">
        <f>INDEX(ScheduleRef!$D$2:$AB$853,_xlfn.AGGREGATE(15,6,(ROW(ScheduleRef!$D$2:$AB$853)-ROW(ScheduleRef!$D$2)+1)/(ScheduleRef!$D$2:$D$853&lt;&gt;""),ROWS(ScheduleCompile!D$1:D83)),COLUMNS($A83:D83))</f>
        <v>0.1</v>
      </c>
      <c r="E83" s="1">
        <f>INDEX(ScheduleRef!$D$2:$AB$853,_xlfn.AGGREGATE(15,6,(ROW(ScheduleRef!$D$2:$AB$853)-ROW(ScheduleRef!$D$2)+1)/(ScheduleRef!$D$2:$D$853&lt;&gt;""),ROWS(ScheduleCompile!E$1:E83)),COLUMNS($A83:E83))</f>
        <v>0.1</v>
      </c>
      <c r="F83" s="1">
        <f>INDEX(ScheduleRef!$D$2:$AB$853,_xlfn.AGGREGATE(15,6,(ROW(ScheduleRef!$D$2:$AB$853)-ROW(ScheduleRef!$D$2)+1)/(ScheduleRef!$D$2:$D$853&lt;&gt;""),ROWS(ScheduleCompile!F$1:F83)),COLUMNS($A83:F83))</f>
        <v>0.1</v>
      </c>
      <c r="G83" s="1">
        <f>INDEX(ScheduleRef!$D$2:$AB$853,_xlfn.AGGREGATE(15,6,(ROW(ScheduleRef!$D$2:$AB$853)-ROW(ScheduleRef!$D$2)+1)/(ScheduleRef!$D$2:$D$853&lt;&gt;""),ROWS(ScheduleCompile!G$1:G83)),COLUMNS($A83:G83))</f>
        <v>0.1</v>
      </c>
      <c r="H83" s="1">
        <f>INDEX(ScheduleRef!$D$2:$AB$853,_xlfn.AGGREGATE(15,6,(ROW(ScheduleRef!$D$2:$AB$853)-ROW(ScheduleRef!$D$2)+1)/(ScheduleRef!$D$2:$D$853&lt;&gt;""),ROWS(ScheduleCompile!H$1:H83)),COLUMNS($A83:H83))</f>
        <v>0.1</v>
      </c>
      <c r="I83" s="1">
        <f>INDEX(ScheduleRef!$D$2:$AB$853,_xlfn.AGGREGATE(15,6,(ROW(ScheduleRef!$D$2:$AB$853)-ROW(ScheduleRef!$D$2)+1)/(ScheduleRef!$D$2:$D$853&lt;&gt;""),ROWS(ScheduleCompile!I$1:I83)),COLUMNS($A83:I83))</f>
        <v>0.45</v>
      </c>
      <c r="J83" s="1">
        <f>INDEX(ScheduleRef!$D$2:$AB$853,_xlfn.AGGREGATE(15,6,(ROW(ScheduleRef!$D$2:$AB$853)-ROW(ScheduleRef!$D$2)+1)/(ScheduleRef!$D$2:$D$853&lt;&gt;""),ROWS(ScheduleCompile!J$1:J83)),COLUMNS($A83:J83))</f>
        <v>0.8</v>
      </c>
      <c r="K83" s="1">
        <f>INDEX(ScheduleRef!$D$2:$AB$853,_xlfn.AGGREGATE(15,6,(ROW(ScheduleRef!$D$2:$AB$853)-ROW(ScheduleRef!$D$2)+1)/(ScheduleRef!$D$2:$D$853&lt;&gt;""),ROWS(ScheduleCompile!K$1:K83)),COLUMNS($A83:K83))</f>
        <v>0.8</v>
      </c>
      <c r="L83" s="1">
        <f>INDEX(ScheduleRef!$D$2:$AB$853,_xlfn.AGGREGATE(15,6,(ROW(ScheduleRef!$D$2:$AB$853)-ROW(ScheduleRef!$D$2)+1)/(ScheduleRef!$D$2:$D$853&lt;&gt;""),ROWS(ScheduleCompile!L$1:L83)),COLUMNS($A83:L83))</f>
        <v>0.8</v>
      </c>
      <c r="M83" s="1">
        <f>INDEX(ScheduleRef!$D$2:$AB$853,_xlfn.AGGREGATE(15,6,(ROW(ScheduleRef!$D$2:$AB$853)-ROW(ScheduleRef!$D$2)+1)/(ScheduleRef!$D$2:$D$853&lt;&gt;""),ROWS(ScheduleCompile!M$1:M83)),COLUMNS($A83:M83))</f>
        <v>0.8</v>
      </c>
      <c r="N83" s="1">
        <f>INDEX(ScheduleRef!$D$2:$AB$853,_xlfn.AGGREGATE(15,6,(ROW(ScheduleRef!$D$2:$AB$853)-ROW(ScheduleRef!$D$2)+1)/(ScheduleRef!$D$2:$D$853&lt;&gt;""),ROWS(ScheduleCompile!N$1:N83)),COLUMNS($A83:N83))</f>
        <v>0.8</v>
      </c>
      <c r="O83" s="1">
        <f>INDEX(ScheduleRef!$D$2:$AB$853,_xlfn.AGGREGATE(15,6,(ROW(ScheduleRef!$D$2:$AB$853)-ROW(ScheduleRef!$D$2)+1)/(ScheduleRef!$D$2:$D$853&lt;&gt;""),ROWS(ScheduleCompile!O$1:O83)),COLUMNS($A83:O83))</f>
        <v>0.8</v>
      </c>
      <c r="P83" s="1">
        <f>INDEX(ScheduleRef!$D$2:$AB$853,_xlfn.AGGREGATE(15,6,(ROW(ScheduleRef!$D$2:$AB$853)-ROW(ScheduleRef!$D$2)+1)/(ScheduleRef!$D$2:$D$853&lt;&gt;""),ROWS(ScheduleCompile!P$1:P83)),COLUMNS($A83:P83))</f>
        <v>0.8</v>
      </c>
      <c r="Q83" s="1">
        <f>INDEX(ScheduleRef!$D$2:$AB$853,_xlfn.AGGREGATE(15,6,(ROW(ScheduleRef!$D$2:$AB$853)-ROW(ScheduleRef!$D$2)+1)/(ScheduleRef!$D$2:$D$853&lt;&gt;""),ROWS(ScheduleCompile!Q$1:Q83)),COLUMNS($A83:Q83))</f>
        <v>0.8</v>
      </c>
      <c r="R83" s="1">
        <f>INDEX(ScheduleRef!$D$2:$AB$853,_xlfn.AGGREGATE(15,6,(ROW(ScheduleRef!$D$2:$AB$853)-ROW(ScheduleRef!$D$2)+1)/(ScheduleRef!$D$2:$D$853&lt;&gt;""),ROWS(ScheduleCompile!R$1:R83)),COLUMNS($A83:R83))</f>
        <v>0.3</v>
      </c>
      <c r="S83" s="1">
        <f>INDEX(ScheduleRef!$D$2:$AB$853,_xlfn.AGGREGATE(15,6,(ROW(ScheduleRef!$D$2:$AB$853)-ROW(ScheduleRef!$D$2)+1)/(ScheduleRef!$D$2:$D$853&lt;&gt;""),ROWS(ScheduleCompile!S$1:S83)),COLUMNS($A83:S83))</f>
        <v>0.3</v>
      </c>
      <c r="T83" s="1">
        <f>INDEX(ScheduleRef!$D$2:$AB$853,_xlfn.AGGREGATE(15,6,(ROW(ScheduleRef!$D$2:$AB$853)-ROW(ScheduleRef!$D$2)+1)/(ScheduleRef!$D$2:$D$853&lt;&gt;""),ROWS(ScheduleCompile!T$1:T83)),COLUMNS($A83:T83))</f>
        <v>0.3</v>
      </c>
      <c r="U83" s="1">
        <f>INDEX(ScheduleRef!$D$2:$AB$853,_xlfn.AGGREGATE(15,6,(ROW(ScheduleRef!$D$2:$AB$853)-ROW(ScheduleRef!$D$2)+1)/(ScheduleRef!$D$2:$D$853&lt;&gt;""),ROWS(ScheduleCompile!U$1:U83)),COLUMNS($A83:U83))</f>
        <v>0.3</v>
      </c>
      <c r="V83" s="1">
        <f>INDEX(ScheduleRef!$D$2:$AB$853,_xlfn.AGGREGATE(15,6,(ROW(ScheduleRef!$D$2:$AB$853)-ROW(ScheduleRef!$D$2)+1)/(ScheduleRef!$D$2:$D$853&lt;&gt;""),ROWS(ScheduleCompile!V$1:V83)),COLUMNS($A83:V83))</f>
        <v>0.3</v>
      </c>
      <c r="W83" s="1">
        <f>INDEX(ScheduleRef!$D$2:$AB$853,_xlfn.AGGREGATE(15,6,(ROW(ScheduleRef!$D$2:$AB$853)-ROW(ScheduleRef!$D$2)+1)/(ScheduleRef!$D$2:$D$853&lt;&gt;""),ROWS(ScheduleCompile!W$1:W83)),COLUMNS($A83:W83))</f>
        <v>0.3</v>
      </c>
      <c r="X83" s="1">
        <f>INDEX(ScheduleRef!$D$2:$AB$853,_xlfn.AGGREGATE(15,6,(ROW(ScheduleRef!$D$2:$AB$853)-ROW(ScheduleRef!$D$2)+1)/(ScheduleRef!$D$2:$D$853&lt;&gt;""),ROWS(ScheduleCompile!X$1:X83)),COLUMNS($A83:X83))</f>
        <v>0.3</v>
      </c>
      <c r="Y83" s="1">
        <f>INDEX(ScheduleRef!$D$2:$AB$853,_xlfn.AGGREGATE(15,6,(ROW(ScheduleRef!$D$2:$AB$853)-ROW(ScheduleRef!$D$2)+1)/(ScheduleRef!$D$2:$D$853&lt;&gt;""),ROWS(ScheduleCompile!Y$1:Y83)),COLUMNS($A83:Y83))</f>
        <v>0.1</v>
      </c>
    </row>
    <row r="84" spans="1:25" x14ac:dyDescent="0.25">
      <c r="A84" s="30" t="str">
        <f>INDEX(ScheduleRef!$D$2:$AB$853,_xlfn.AGGREGATE(15,6,(ROW(ScheduleRef!$D$2:$AB$853)-ROW(ScheduleRef!$D$2)+1)/(ScheduleRef!$D$2:$D$853&lt;&gt;""),ROWS(ScheduleCompile!A$1:A84)),COLUMNS($A84:A84))</f>
        <v>HealthLightsSat</v>
      </c>
      <c r="B84" s="1">
        <f>INDEX(ScheduleRef!$D$2:$AB$853,_xlfn.AGGREGATE(15,6,(ROW(ScheduleRef!$D$2:$AB$853)-ROW(ScheduleRef!$D$2)+1)/(ScheduleRef!$D$2:$D$853&lt;&gt;""),ROWS(ScheduleCompile!B$1:B84)),COLUMNS($A84:B84))</f>
        <v>0.1</v>
      </c>
      <c r="C84" s="1">
        <f>INDEX(ScheduleRef!$D$2:$AB$853,_xlfn.AGGREGATE(15,6,(ROW(ScheduleRef!$D$2:$AB$853)-ROW(ScheduleRef!$D$2)+1)/(ScheduleRef!$D$2:$D$853&lt;&gt;""),ROWS(ScheduleCompile!C$1:C84)),COLUMNS($A84:C84))</f>
        <v>0.1</v>
      </c>
      <c r="D84" s="1">
        <f>INDEX(ScheduleRef!$D$2:$AB$853,_xlfn.AGGREGATE(15,6,(ROW(ScheduleRef!$D$2:$AB$853)-ROW(ScheduleRef!$D$2)+1)/(ScheduleRef!$D$2:$D$853&lt;&gt;""),ROWS(ScheduleCompile!D$1:D84)),COLUMNS($A84:D84))</f>
        <v>0.1</v>
      </c>
      <c r="E84" s="1">
        <f>INDEX(ScheduleRef!$D$2:$AB$853,_xlfn.AGGREGATE(15,6,(ROW(ScheduleRef!$D$2:$AB$853)-ROW(ScheduleRef!$D$2)+1)/(ScheduleRef!$D$2:$D$853&lt;&gt;""),ROWS(ScheduleCompile!E$1:E84)),COLUMNS($A84:E84))</f>
        <v>0.1</v>
      </c>
      <c r="F84" s="1">
        <f>INDEX(ScheduleRef!$D$2:$AB$853,_xlfn.AGGREGATE(15,6,(ROW(ScheduleRef!$D$2:$AB$853)-ROW(ScheduleRef!$D$2)+1)/(ScheduleRef!$D$2:$D$853&lt;&gt;""),ROWS(ScheduleCompile!F$1:F84)),COLUMNS($A84:F84))</f>
        <v>0.1</v>
      </c>
      <c r="G84" s="1">
        <f>INDEX(ScheduleRef!$D$2:$AB$853,_xlfn.AGGREGATE(15,6,(ROW(ScheduleRef!$D$2:$AB$853)-ROW(ScheduleRef!$D$2)+1)/(ScheduleRef!$D$2:$D$853&lt;&gt;""),ROWS(ScheduleCompile!G$1:G84)),COLUMNS($A84:G84))</f>
        <v>0.1</v>
      </c>
      <c r="H84" s="1">
        <f>INDEX(ScheduleRef!$D$2:$AB$853,_xlfn.AGGREGATE(15,6,(ROW(ScheduleRef!$D$2:$AB$853)-ROW(ScheduleRef!$D$2)+1)/(ScheduleRef!$D$2:$D$853&lt;&gt;""),ROWS(ScheduleCompile!H$1:H84)),COLUMNS($A84:H84))</f>
        <v>0.1</v>
      </c>
      <c r="I84" s="1">
        <f>INDEX(ScheduleRef!$D$2:$AB$853,_xlfn.AGGREGATE(15,6,(ROW(ScheduleRef!$D$2:$AB$853)-ROW(ScheduleRef!$D$2)+1)/(ScheduleRef!$D$2:$D$853&lt;&gt;""),ROWS(ScheduleCompile!I$1:I84)),COLUMNS($A84:I84))</f>
        <v>0.2</v>
      </c>
      <c r="J84" s="1">
        <f>INDEX(ScheduleRef!$D$2:$AB$853,_xlfn.AGGREGATE(15,6,(ROW(ScheduleRef!$D$2:$AB$853)-ROW(ScheduleRef!$D$2)+1)/(ScheduleRef!$D$2:$D$853&lt;&gt;""),ROWS(ScheduleCompile!J$1:J84)),COLUMNS($A84:J84))</f>
        <v>0.35</v>
      </c>
      <c r="K84" s="1">
        <f>INDEX(ScheduleRef!$D$2:$AB$853,_xlfn.AGGREGATE(15,6,(ROW(ScheduleRef!$D$2:$AB$853)-ROW(ScheduleRef!$D$2)+1)/(ScheduleRef!$D$2:$D$853&lt;&gt;""),ROWS(ScheduleCompile!K$1:K84)),COLUMNS($A84:K84))</f>
        <v>0.35</v>
      </c>
      <c r="L84" s="1">
        <f>INDEX(ScheduleRef!$D$2:$AB$853,_xlfn.AGGREGATE(15,6,(ROW(ScheduleRef!$D$2:$AB$853)-ROW(ScheduleRef!$D$2)+1)/(ScheduleRef!$D$2:$D$853&lt;&gt;""),ROWS(ScheduleCompile!L$1:L84)),COLUMNS($A84:L84))</f>
        <v>0.35</v>
      </c>
      <c r="M84" s="1">
        <f>INDEX(ScheduleRef!$D$2:$AB$853,_xlfn.AGGREGATE(15,6,(ROW(ScheduleRef!$D$2:$AB$853)-ROW(ScheduleRef!$D$2)+1)/(ScheduleRef!$D$2:$D$853&lt;&gt;""),ROWS(ScheduleCompile!M$1:M84)),COLUMNS($A84:M84))</f>
        <v>0.35</v>
      </c>
      <c r="N84" s="1">
        <f>INDEX(ScheduleRef!$D$2:$AB$853,_xlfn.AGGREGATE(15,6,(ROW(ScheduleRef!$D$2:$AB$853)-ROW(ScheduleRef!$D$2)+1)/(ScheduleRef!$D$2:$D$853&lt;&gt;""),ROWS(ScheduleCompile!N$1:N84)),COLUMNS($A84:N84))</f>
        <v>0.35</v>
      </c>
      <c r="O84" s="1">
        <f>INDEX(ScheduleRef!$D$2:$AB$853,_xlfn.AGGREGATE(15,6,(ROW(ScheduleRef!$D$2:$AB$853)-ROW(ScheduleRef!$D$2)+1)/(ScheduleRef!$D$2:$D$853&lt;&gt;""),ROWS(ScheduleCompile!O$1:O84)),COLUMNS($A84:O84))</f>
        <v>0.35</v>
      </c>
      <c r="P84" s="1">
        <f>INDEX(ScheduleRef!$D$2:$AB$853,_xlfn.AGGREGATE(15,6,(ROW(ScheduleRef!$D$2:$AB$853)-ROW(ScheduleRef!$D$2)+1)/(ScheduleRef!$D$2:$D$853&lt;&gt;""),ROWS(ScheduleCompile!P$1:P84)),COLUMNS($A84:P84))</f>
        <v>0.35</v>
      </c>
      <c r="Q84" s="1">
        <f>INDEX(ScheduleRef!$D$2:$AB$853,_xlfn.AGGREGATE(15,6,(ROW(ScheduleRef!$D$2:$AB$853)-ROW(ScheduleRef!$D$2)+1)/(ScheduleRef!$D$2:$D$853&lt;&gt;""),ROWS(ScheduleCompile!Q$1:Q84)),COLUMNS($A84:Q84))</f>
        <v>0.35</v>
      </c>
      <c r="R84" s="1">
        <f>INDEX(ScheduleRef!$D$2:$AB$853,_xlfn.AGGREGATE(15,6,(ROW(ScheduleRef!$D$2:$AB$853)-ROW(ScheduleRef!$D$2)+1)/(ScheduleRef!$D$2:$D$853&lt;&gt;""),ROWS(ScheduleCompile!R$1:R84)),COLUMNS($A84:R84))</f>
        <v>0.35</v>
      </c>
      <c r="S84" s="1">
        <f>INDEX(ScheduleRef!$D$2:$AB$853,_xlfn.AGGREGATE(15,6,(ROW(ScheduleRef!$D$2:$AB$853)-ROW(ScheduleRef!$D$2)+1)/(ScheduleRef!$D$2:$D$853&lt;&gt;""),ROWS(ScheduleCompile!S$1:S84)),COLUMNS($A84:S84))</f>
        <v>0.35</v>
      </c>
      <c r="T84" s="1">
        <f>INDEX(ScheduleRef!$D$2:$AB$853,_xlfn.AGGREGATE(15,6,(ROW(ScheduleRef!$D$2:$AB$853)-ROW(ScheduleRef!$D$2)+1)/(ScheduleRef!$D$2:$D$853&lt;&gt;""),ROWS(ScheduleCompile!T$1:T84)),COLUMNS($A84:T84))</f>
        <v>0.1</v>
      </c>
      <c r="U84" s="1">
        <f>INDEX(ScheduleRef!$D$2:$AB$853,_xlfn.AGGREGATE(15,6,(ROW(ScheduleRef!$D$2:$AB$853)-ROW(ScheduleRef!$D$2)+1)/(ScheduleRef!$D$2:$D$853&lt;&gt;""),ROWS(ScheduleCompile!U$1:U84)),COLUMNS($A84:U84))</f>
        <v>0.1</v>
      </c>
      <c r="V84" s="1">
        <f>INDEX(ScheduleRef!$D$2:$AB$853,_xlfn.AGGREGATE(15,6,(ROW(ScheduleRef!$D$2:$AB$853)-ROW(ScheduleRef!$D$2)+1)/(ScheduleRef!$D$2:$D$853&lt;&gt;""),ROWS(ScheduleCompile!V$1:V84)),COLUMNS($A84:V84))</f>
        <v>0.1</v>
      </c>
      <c r="W84" s="1">
        <f>INDEX(ScheduleRef!$D$2:$AB$853,_xlfn.AGGREGATE(15,6,(ROW(ScheduleRef!$D$2:$AB$853)-ROW(ScheduleRef!$D$2)+1)/(ScheduleRef!$D$2:$D$853&lt;&gt;""),ROWS(ScheduleCompile!W$1:W84)),COLUMNS($A84:W84))</f>
        <v>0.1</v>
      </c>
      <c r="X84" s="1">
        <f>INDEX(ScheduleRef!$D$2:$AB$853,_xlfn.AGGREGATE(15,6,(ROW(ScheduleRef!$D$2:$AB$853)-ROW(ScheduleRef!$D$2)+1)/(ScheduleRef!$D$2:$D$853&lt;&gt;""),ROWS(ScheduleCompile!X$1:X84)),COLUMNS($A84:X84))</f>
        <v>0.1</v>
      </c>
      <c r="Y84" s="1">
        <f>INDEX(ScheduleRef!$D$2:$AB$853,_xlfn.AGGREGATE(15,6,(ROW(ScheduleRef!$D$2:$AB$853)-ROW(ScheduleRef!$D$2)+1)/(ScheduleRef!$D$2:$D$853&lt;&gt;""),ROWS(ScheduleCompile!Y$1:Y84)),COLUMNS($A84:Y84))</f>
        <v>0.1</v>
      </c>
    </row>
    <row r="85" spans="1:25" x14ac:dyDescent="0.25">
      <c r="A85" s="30" t="str">
        <f>INDEX(ScheduleRef!$D$2:$AB$853,_xlfn.AGGREGATE(15,6,(ROW(ScheduleRef!$D$2:$AB$853)-ROW(ScheduleRef!$D$2)+1)/(ScheduleRef!$D$2:$D$853&lt;&gt;""),ROWS(ScheduleCompile!A$1:A85)),COLUMNS($A85:A85))</f>
        <v>HealthLightsSun</v>
      </c>
      <c r="B85" s="1">
        <f>INDEX(ScheduleRef!$D$2:$AB$853,_xlfn.AGGREGATE(15,6,(ROW(ScheduleRef!$D$2:$AB$853)-ROW(ScheduleRef!$D$2)+1)/(ScheduleRef!$D$2:$D$853&lt;&gt;""),ROWS(ScheduleCompile!B$1:B85)),COLUMNS($A85:B85))</f>
        <v>0.05</v>
      </c>
      <c r="C85" s="1">
        <f>INDEX(ScheduleRef!$D$2:$AB$853,_xlfn.AGGREGATE(15,6,(ROW(ScheduleRef!$D$2:$AB$853)-ROW(ScheduleRef!$D$2)+1)/(ScheduleRef!$D$2:$D$853&lt;&gt;""),ROWS(ScheduleCompile!C$1:C85)),COLUMNS($A85:C85))</f>
        <v>0.05</v>
      </c>
      <c r="D85" s="1">
        <f>INDEX(ScheduleRef!$D$2:$AB$853,_xlfn.AGGREGATE(15,6,(ROW(ScheduleRef!$D$2:$AB$853)-ROW(ScheduleRef!$D$2)+1)/(ScheduleRef!$D$2:$D$853&lt;&gt;""),ROWS(ScheduleCompile!D$1:D85)),COLUMNS($A85:D85))</f>
        <v>0.05</v>
      </c>
      <c r="E85" s="1">
        <f>INDEX(ScheduleRef!$D$2:$AB$853,_xlfn.AGGREGATE(15,6,(ROW(ScheduleRef!$D$2:$AB$853)-ROW(ScheduleRef!$D$2)+1)/(ScheduleRef!$D$2:$D$853&lt;&gt;""),ROWS(ScheduleCompile!E$1:E85)),COLUMNS($A85:E85))</f>
        <v>0.05</v>
      </c>
      <c r="F85" s="1">
        <f>INDEX(ScheduleRef!$D$2:$AB$853,_xlfn.AGGREGATE(15,6,(ROW(ScheduleRef!$D$2:$AB$853)-ROW(ScheduleRef!$D$2)+1)/(ScheduleRef!$D$2:$D$853&lt;&gt;""),ROWS(ScheduleCompile!F$1:F85)),COLUMNS($A85:F85))</f>
        <v>0.05</v>
      </c>
      <c r="G85" s="1">
        <f>INDEX(ScheduleRef!$D$2:$AB$853,_xlfn.AGGREGATE(15,6,(ROW(ScheduleRef!$D$2:$AB$853)-ROW(ScheduleRef!$D$2)+1)/(ScheduleRef!$D$2:$D$853&lt;&gt;""),ROWS(ScheduleCompile!G$1:G85)),COLUMNS($A85:G85))</f>
        <v>0.05</v>
      </c>
      <c r="H85" s="1">
        <f>INDEX(ScheduleRef!$D$2:$AB$853,_xlfn.AGGREGATE(15,6,(ROW(ScheduleRef!$D$2:$AB$853)-ROW(ScheduleRef!$D$2)+1)/(ScheduleRef!$D$2:$D$853&lt;&gt;""),ROWS(ScheduleCompile!H$1:H85)),COLUMNS($A85:H85))</f>
        <v>0.05</v>
      </c>
      <c r="I85" s="1">
        <f>INDEX(ScheduleRef!$D$2:$AB$853,_xlfn.AGGREGATE(15,6,(ROW(ScheduleRef!$D$2:$AB$853)-ROW(ScheduleRef!$D$2)+1)/(ScheduleRef!$D$2:$D$853&lt;&gt;""),ROWS(ScheduleCompile!I$1:I85)),COLUMNS($A85:I85))</f>
        <v>0.05</v>
      </c>
      <c r="J85" s="1">
        <f>INDEX(ScheduleRef!$D$2:$AB$853,_xlfn.AGGREGATE(15,6,(ROW(ScheduleRef!$D$2:$AB$853)-ROW(ScheduleRef!$D$2)+1)/(ScheduleRef!$D$2:$D$853&lt;&gt;""),ROWS(ScheduleCompile!J$1:J85)),COLUMNS($A85:J85))</f>
        <v>0.1</v>
      </c>
      <c r="K85" s="1">
        <f>INDEX(ScheduleRef!$D$2:$AB$853,_xlfn.AGGREGATE(15,6,(ROW(ScheduleRef!$D$2:$AB$853)-ROW(ScheduleRef!$D$2)+1)/(ScheduleRef!$D$2:$D$853&lt;&gt;""),ROWS(ScheduleCompile!K$1:K85)),COLUMNS($A85:K85))</f>
        <v>0.1</v>
      </c>
      <c r="L85" s="1">
        <f>INDEX(ScheduleRef!$D$2:$AB$853,_xlfn.AGGREGATE(15,6,(ROW(ScheduleRef!$D$2:$AB$853)-ROW(ScheduleRef!$D$2)+1)/(ScheduleRef!$D$2:$D$853&lt;&gt;""),ROWS(ScheduleCompile!L$1:L85)),COLUMNS($A85:L85))</f>
        <v>0.1</v>
      </c>
      <c r="M85" s="1">
        <f>INDEX(ScheduleRef!$D$2:$AB$853,_xlfn.AGGREGATE(15,6,(ROW(ScheduleRef!$D$2:$AB$853)-ROW(ScheduleRef!$D$2)+1)/(ScheduleRef!$D$2:$D$853&lt;&gt;""),ROWS(ScheduleCompile!M$1:M85)),COLUMNS($A85:M85))</f>
        <v>0.1</v>
      </c>
      <c r="N85" s="1">
        <f>INDEX(ScheduleRef!$D$2:$AB$853,_xlfn.AGGREGATE(15,6,(ROW(ScheduleRef!$D$2:$AB$853)-ROW(ScheduleRef!$D$2)+1)/(ScheduleRef!$D$2:$D$853&lt;&gt;""),ROWS(ScheduleCompile!N$1:N85)),COLUMNS($A85:N85))</f>
        <v>0.1</v>
      </c>
      <c r="O85" s="1">
        <f>INDEX(ScheduleRef!$D$2:$AB$853,_xlfn.AGGREGATE(15,6,(ROW(ScheduleRef!$D$2:$AB$853)-ROW(ScheduleRef!$D$2)+1)/(ScheduleRef!$D$2:$D$853&lt;&gt;""),ROWS(ScheduleCompile!O$1:O85)),COLUMNS($A85:O85))</f>
        <v>0.1</v>
      </c>
      <c r="P85" s="1">
        <f>INDEX(ScheduleRef!$D$2:$AB$853,_xlfn.AGGREGATE(15,6,(ROW(ScheduleRef!$D$2:$AB$853)-ROW(ScheduleRef!$D$2)+1)/(ScheduleRef!$D$2:$D$853&lt;&gt;""),ROWS(ScheduleCompile!P$1:P85)),COLUMNS($A85:P85))</f>
        <v>0.1</v>
      </c>
      <c r="Q85" s="1">
        <f>INDEX(ScheduleRef!$D$2:$AB$853,_xlfn.AGGREGATE(15,6,(ROW(ScheduleRef!$D$2:$AB$853)-ROW(ScheduleRef!$D$2)+1)/(ScheduleRef!$D$2:$D$853&lt;&gt;""),ROWS(ScheduleCompile!Q$1:Q85)),COLUMNS($A85:Q85))</f>
        <v>0.1</v>
      </c>
      <c r="R85" s="1">
        <f>INDEX(ScheduleRef!$D$2:$AB$853,_xlfn.AGGREGATE(15,6,(ROW(ScheduleRef!$D$2:$AB$853)-ROW(ScheduleRef!$D$2)+1)/(ScheduleRef!$D$2:$D$853&lt;&gt;""),ROWS(ScheduleCompile!R$1:R85)),COLUMNS($A85:R85))</f>
        <v>0.05</v>
      </c>
      <c r="S85" s="1">
        <f>INDEX(ScheduleRef!$D$2:$AB$853,_xlfn.AGGREGATE(15,6,(ROW(ScheduleRef!$D$2:$AB$853)-ROW(ScheduleRef!$D$2)+1)/(ScheduleRef!$D$2:$D$853&lt;&gt;""),ROWS(ScheduleCompile!S$1:S85)),COLUMNS($A85:S85))</f>
        <v>0.05</v>
      </c>
      <c r="T85" s="1">
        <f>INDEX(ScheduleRef!$D$2:$AB$853,_xlfn.AGGREGATE(15,6,(ROW(ScheduleRef!$D$2:$AB$853)-ROW(ScheduleRef!$D$2)+1)/(ScheduleRef!$D$2:$D$853&lt;&gt;""),ROWS(ScheduleCompile!T$1:T85)),COLUMNS($A85:T85))</f>
        <v>0.05</v>
      </c>
      <c r="U85" s="1">
        <f>INDEX(ScheduleRef!$D$2:$AB$853,_xlfn.AGGREGATE(15,6,(ROW(ScheduleRef!$D$2:$AB$853)-ROW(ScheduleRef!$D$2)+1)/(ScheduleRef!$D$2:$D$853&lt;&gt;""),ROWS(ScheduleCompile!U$1:U85)),COLUMNS($A85:U85))</f>
        <v>0.05</v>
      </c>
      <c r="V85" s="1">
        <f>INDEX(ScheduleRef!$D$2:$AB$853,_xlfn.AGGREGATE(15,6,(ROW(ScheduleRef!$D$2:$AB$853)-ROW(ScheduleRef!$D$2)+1)/(ScheduleRef!$D$2:$D$853&lt;&gt;""),ROWS(ScheduleCompile!V$1:V85)),COLUMNS($A85:V85))</f>
        <v>0.05</v>
      </c>
      <c r="W85" s="1">
        <f>INDEX(ScheduleRef!$D$2:$AB$853,_xlfn.AGGREGATE(15,6,(ROW(ScheduleRef!$D$2:$AB$853)-ROW(ScheduleRef!$D$2)+1)/(ScheduleRef!$D$2:$D$853&lt;&gt;""),ROWS(ScheduleCompile!W$1:W85)),COLUMNS($A85:W85))</f>
        <v>0.05</v>
      </c>
      <c r="X85" s="1">
        <f>INDEX(ScheduleRef!$D$2:$AB$853,_xlfn.AGGREGATE(15,6,(ROW(ScheduleRef!$D$2:$AB$853)-ROW(ScheduleRef!$D$2)+1)/(ScheduleRef!$D$2:$D$853&lt;&gt;""),ROWS(ScheduleCompile!X$1:X85)),COLUMNS($A85:X85))</f>
        <v>0.05</v>
      </c>
      <c r="Y85" s="1">
        <f>INDEX(ScheduleRef!$D$2:$AB$853,_xlfn.AGGREGATE(15,6,(ROW(ScheduleRef!$D$2:$AB$853)-ROW(ScheduleRef!$D$2)+1)/(ScheduleRef!$D$2:$D$853&lt;&gt;""),ROWS(ScheduleCompile!Y$1:Y85)),COLUMNS($A85:Y85))</f>
        <v>0.05</v>
      </c>
    </row>
    <row r="86" spans="1:25" x14ac:dyDescent="0.25">
      <c r="A86" s="30" t="str">
        <f>INDEX(ScheduleRef!$D$2:$AB$853,_xlfn.AGGREGATE(15,6,(ROW(ScheduleRef!$D$2:$AB$853)-ROW(ScheduleRef!$D$2)+1)/(ScheduleRef!$D$2:$D$853&lt;&gt;""),ROWS(ScheduleCompile!A$1:A86)),COLUMNS($A86:A86))</f>
        <v>HealthReceptacleWD</v>
      </c>
      <c r="B86" s="1">
        <f>INDEX(ScheduleRef!$D$2:$AB$853,_xlfn.AGGREGATE(15,6,(ROW(ScheduleRef!$D$2:$AB$853)-ROW(ScheduleRef!$D$2)+1)/(ScheduleRef!$D$2:$D$853&lt;&gt;""),ROWS(ScheduleCompile!B$1:B86)),COLUMNS($A86:B86))</f>
        <v>0.1</v>
      </c>
      <c r="C86" s="1">
        <f>INDEX(ScheduleRef!$D$2:$AB$853,_xlfn.AGGREGATE(15,6,(ROW(ScheduleRef!$D$2:$AB$853)-ROW(ScheduleRef!$D$2)+1)/(ScheduleRef!$D$2:$D$853&lt;&gt;""),ROWS(ScheduleCompile!C$1:C86)),COLUMNS($A86:C86))</f>
        <v>0.1</v>
      </c>
      <c r="D86" s="1">
        <f>INDEX(ScheduleRef!$D$2:$AB$853,_xlfn.AGGREGATE(15,6,(ROW(ScheduleRef!$D$2:$AB$853)-ROW(ScheduleRef!$D$2)+1)/(ScheduleRef!$D$2:$D$853&lt;&gt;""),ROWS(ScheduleCompile!D$1:D86)),COLUMNS($A86:D86))</f>
        <v>0.1</v>
      </c>
      <c r="E86" s="1">
        <f>INDEX(ScheduleRef!$D$2:$AB$853,_xlfn.AGGREGATE(15,6,(ROW(ScheduleRef!$D$2:$AB$853)-ROW(ScheduleRef!$D$2)+1)/(ScheduleRef!$D$2:$D$853&lt;&gt;""),ROWS(ScheduleCompile!E$1:E86)),COLUMNS($A86:E86))</f>
        <v>0.1</v>
      </c>
      <c r="F86" s="1">
        <f>INDEX(ScheduleRef!$D$2:$AB$853,_xlfn.AGGREGATE(15,6,(ROW(ScheduleRef!$D$2:$AB$853)-ROW(ScheduleRef!$D$2)+1)/(ScheduleRef!$D$2:$D$853&lt;&gt;""),ROWS(ScheduleCompile!F$1:F86)),COLUMNS($A86:F86))</f>
        <v>0.1</v>
      </c>
      <c r="G86" s="1">
        <f>INDEX(ScheduleRef!$D$2:$AB$853,_xlfn.AGGREGATE(15,6,(ROW(ScheduleRef!$D$2:$AB$853)-ROW(ScheduleRef!$D$2)+1)/(ScheduleRef!$D$2:$D$853&lt;&gt;""),ROWS(ScheduleCompile!G$1:G86)),COLUMNS($A86:G86))</f>
        <v>0.1</v>
      </c>
      <c r="H86" s="1">
        <f>INDEX(ScheduleRef!$D$2:$AB$853,_xlfn.AGGREGATE(15,6,(ROW(ScheduleRef!$D$2:$AB$853)-ROW(ScheduleRef!$D$2)+1)/(ScheduleRef!$D$2:$D$853&lt;&gt;""),ROWS(ScheduleCompile!H$1:H86)),COLUMNS($A86:H86))</f>
        <v>0.1</v>
      </c>
      <c r="I86" s="1">
        <f>INDEX(ScheduleRef!$D$2:$AB$853,_xlfn.AGGREGATE(15,6,(ROW(ScheduleRef!$D$2:$AB$853)-ROW(ScheduleRef!$D$2)+1)/(ScheduleRef!$D$2:$D$853&lt;&gt;""),ROWS(ScheduleCompile!I$1:I86)),COLUMNS($A86:I86))</f>
        <v>0.5</v>
      </c>
      <c r="J86" s="1">
        <f>INDEX(ScheduleRef!$D$2:$AB$853,_xlfn.AGGREGATE(15,6,(ROW(ScheduleRef!$D$2:$AB$853)-ROW(ScheduleRef!$D$2)+1)/(ScheduleRef!$D$2:$D$853&lt;&gt;""),ROWS(ScheduleCompile!J$1:J86)),COLUMNS($A86:J86))</f>
        <v>0.9</v>
      </c>
      <c r="K86" s="1">
        <f>INDEX(ScheduleRef!$D$2:$AB$853,_xlfn.AGGREGATE(15,6,(ROW(ScheduleRef!$D$2:$AB$853)-ROW(ScheduleRef!$D$2)+1)/(ScheduleRef!$D$2:$D$853&lt;&gt;""),ROWS(ScheduleCompile!K$1:K86)),COLUMNS($A86:K86))</f>
        <v>0.9</v>
      </c>
      <c r="L86" s="1">
        <f>INDEX(ScheduleRef!$D$2:$AB$853,_xlfn.AGGREGATE(15,6,(ROW(ScheduleRef!$D$2:$AB$853)-ROW(ScheduleRef!$D$2)+1)/(ScheduleRef!$D$2:$D$853&lt;&gt;""),ROWS(ScheduleCompile!L$1:L86)),COLUMNS($A86:L86))</f>
        <v>0.9</v>
      </c>
      <c r="M86" s="1">
        <f>INDEX(ScheduleRef!$D$2:$AB$853,_xlfn.AGGREGATE(15,6,(ROW(ScheduleRef!$D$2:$AB$853)-ROW(ScheduleRef!$D$2)+1)/(ScheduleRef!$D$2:$D$853&lt;&gt;""),ROWS(ScheduleCompile!M$1:M86)),COLUMNS($A86:M86))</f>
        <v>0.9</v>
      </c>
      <c r="N86" s="1">
        <f>INDEX(ScheduleRef!$D$2:$AB$853,_xlfn.AGGREGATE(15,6,(ROW(ScheduleRef!$D$2:$AB$853)-ROW(ScheduleRef!$D$2)+1)/(ScheduleRef!$D$2:$D$853&lt;&gt;""),ROWS(ScheduleCompile!N$1:N86)),COLUMNS($A86:N86))</f>
        <v>0.9</v>
      </c>
      <c r="O86" s="1">
        <f>INDEX(ScheduleRef!$D$2:$AB$853,_xlfn.AGGREGATE(15,6,(ROW(ScheduleRef!$D$2:$AB$853)-ROW(ScheduleRef!$D$2)+1)/(ScheduleRef!$D$2:$D$853&lt;&gt;""),ROWS(ScheduleCompile!O$1:O86)),COLUMNS($A86:O86))</f>
        <v>0.9</v>
      </c>
      <c r="P86" s="1">
        <f>INDEX(ScheduleRef!$D$2:$AB$853,_xlfn.AGGREGATE(15,6,(ROW(ScheduleRef!$D$2:$AB$853)-ROW(ScheduleRef!$D$2)+1)/(ScheduleRef!$D$2:$D$853&lt;&gt;""),ROWS(ScheduleCompile!P$1:P86)),COLUMNS($A86:P86))</f>
        <v>0.9</v>
      </c>
      <c r="Q86" s="1">
        <f>INDEX(ScheduleRef!$D$2:$AB$853,_xlfn.AGGREGATE(15,6,(ROW(ScheduleRef!$D$2:$AB$853)-ROW(ScheduleRef!$D$2)+1)/(ScheduleRef!$D$2:$D$853&lt;&gt;""),ROWS(ScheduleCompile!Q$1:Q86)),COLUMNS($A86:Q86))</f>
        <v>0.9</v>
      </c>
      <c r="R86" s="1">
        <f>INDEX(ScheduleRef!$D$2:$AB$853,_xlfn.AGGREGATE(15,6,(ROW(ScheduleRef!$D$2:$AB$853)-ROW(ScheduleRef!$D$2)+1)/(ScheduleRef!$D$2:$D$853&lt;&gt;""),ROWS(ScheduleCompile!R$1:R86)),COLUMNS($A86:R86))</f>
        <v>0.3</v>
      </c>
      <c r="S86" s="1">
        <f>INDEX(ScheduleRef!$D$2:$AB$853,_xlfn.AGGREGATE(15,6,(ROW(ScheduleRef!$D$2:$AB$853)-ROW(ScheduleRef!$D$2)+1)/(ScheduleRef!$D$2:$D$853&lt;&gt;""),ROWS(ScheduleCompile!S$1:S86)),COLUMNS($A86:S86))</f>
        <v>0.3</v>
      </c>
      <c r="T86" s="1">
        <f>INDEX(ScheduleRef!$D$2:$AB$853,_xlfn.AGGREGATE(15,6,(ROW(ScheduleRef!$D$2:$AB$853)-ROW(ScheduleRef!$D$2)+1)/(ScheduleRef!$D$2:$D$853&lt;&gt;""),ROWS(ScheduleCompile!T$1:T86)),COLUMNS($A86:T86))</f>
        <v>0.3</v>
      </c>
      <c r="U86" s="1">
        <f>INDEX(ScheduleRef!$D$2:$AB$853,_xlfn.AGGREGATE(15,6,(ROW(ScheduleRef!$D$2:$AB$853)-ROW(ScheduleRef!$D$2)+1)/(ScheduleRef!$D$2:$D$853&lt;&gt;""),ROWS(ScheduleCompile!U$1:U86)),COLUMNS($A86:U86))</f>
        <v>0.3</v>
      </c>
      <c r="V86" s="1">
        <f>INDEX(ScheduleRef!$D$2:$AB$853,_xlfn.AGGREGATE(15,6,(ROW(ScheduleRef!$D$2:$AB$853)-ROW(ScheduleRef!$D$2)+1)/(ScheduleRef!$D$2:$D$853&lt;&gt;""),ROWS(ScheduleCompile!V$1:V86)),COLUMNS($A86:V86))</f>
        <v>0.3</v>
      </c>
      <c r="W86" s="1">
        <f>INDEX(ScheduleRef!$D$2:$AB$853,_xlfn.AGGREGATE(15,6,(ROW(ScheduleRef!$D$2:$AB$853)-ROW(ScheduleRef!$D$2)+1)/(ScheduleRef!$D$2:$D$853&lt;&gt;""),ROWS(ScheduleCompile!W$1:W86)),COLUMNS($A86:W86))</f>
        <v>0.3</v>
      </c>
      <c r="X86" s="1">
        <f>INDEX(ScheduleRef!$D$2:$AB$853,_xlfn.AGGREGATE(15,6,(ROW(ScheduleRef!$D$2:$AB$853)-ROW(ScheduleRef!$D$2)+1)/(ScheduleRef!$D$2:$D$853&lt;&gt;""),ROWS(ScheduleCompile!X$1:X86)),COLUMNS($A86:X86))</f>
        <v>0.3</v>
      </c>
      <c r="Y86" s="1">
        <f>INDEX(ScheduleRef!$D$2:$AB$853,_xlfn.AGGREGATE(15,6,(ROW(ScheduleRef!$D$2:$AB$853)-ROW(ScheduleRef!$D$2)+1)/(ScheduleRef!$D$2:$D$853&lt;&gt;""),ROWS(ScheduleCompile!Y$1:Y86)),COLUMNS($A86:Y86))</f>
        <v>0.1</v>
      </c>
    </row>
    <row r="87" spans="1:25" x14ac:dyDescent="0.25">
      <c r="A87" s="30" t="str">
        <f>INDEX(ScheduleRef!$D$2:$AB$853,_xlfn.AGGREGATE(15,6,(ROW(ScheduleRef!$D$2:$AB$853)-ROW(ScheduleRef!$D$2)+1)/(ScheduleRef!$D$2:$D$853&lt;&gt;""),ROWS(ScheduleCompile!A$1:A87)),COLUMNS($A87:A87))</f>
        <v>HealthReceptacleSat</v>
      </c>
      <c r="B87" s="1">
        <f>INDEX(ScheduleRef!$D$2:$AB$853,_xlfn.AGGREGATE(15,6,(ROW(ScheduleRef!$D$2:$AB$853)-ROW(ScheduleRef!$D$2)+1)/(ScheduleRef!$D$2:$D$853&lt;&gt;""),ROWS(ScheduleCompile!B$1:B87)),COLUMNS($A87:B87))</f>
        <v>0.1</v>
      </c>
      <c r="C87" s="1">
        <f>INDEX(ScheduleRef!$D$2:$AB$853,_xlfn.AGGREGATE(15,6,(ROW(ScheduleRef!$D$2:$AB$853)-ROW(ScheduleRef!$D$2)+1)/(ScheduleRef!$D$2:$D$853&lt;&gt;""),ROWS(ScheduleCompile!C$1:C87)),COLUMNS($A87:C87))</f>
        <v>0.1</v>
      </c>
      <c r="D87" s="1">
        <f>INDEX(ScheduleRef!$D$2:$AB$853,_xlfn.AGGREGATE(15,6,(ROW(ScheduleRef!$D$2:$AB$853)-ROW(ScheduleRef!$D$2)+1)/(ScheduleRef!$D$2:$D$853&lt;&gt;""),ROWS(ScheduleCompile!D$1:D87)),COLUMNS($A87:D87))</f>
        <v>0.1</v>
      </c>
      <c r="E87" s="1">
        <f>INDEX(ScheduleRef!$D$2:$AB$853,_xlfn.AGGREGATE(15,6,(ROW(ScheduleRef!$D$2:$AB$853)-ROW(ScheduleRef!$D$2)+1)/(ScheduleRef!$D$2:$D$853&lt;&gt;""),ROWS(ScheduleCompile!E$1:E87)),COLUMNS($A87:E87))</f>
        <v>0.1</v>
      </c>
      <c r="F87" s="1">
        <f>INDEX(ScheduleRef!$D$2:$AB$853,_xlfn.AGGREGATE(15,6,(ROW(ScheduleRef!$D$2:$AB$853)-ROW(ScheduleRef!$D$2)+1)/(ScheduleRef!$D$2:$D$853&lt;&gt;""),ROWS(ScheduleCompile!F$1:F87)),COLUMNS($A87:F87))</f>
        <v>0.1</v>
      </c>
      <c r="G87" s="1">
        <f>INDEX(ScheduleRef!$D$2:$AB$853,_xlfn.AGGREGATE(15,6,(ROW(ScheduleRef!$D$2:$AB$853)-ROW(ScheduleRef!$D$2)+1)/(ScheduleRef!$D$2:$D$853&lt;&gt;""),ROWS(ScheduleCompile!G$1:G87)),COLUMNS($A87:G87))</f>
        <v>0.1</v>
      </c>
      <c r="H87" s="1">
        <f>INDEX(ScheduleRef!$D$2:$AB$853,_xlfn.AGGREGATE(15,6,(ROW(ScheduleRef!$D$2:$AB$853)-ROW(ScheduleRef!$D$2)+1)/(ScheduleRef!$D$2:$D$853&lt;&gt;""),ROWS(ScheduleCompile!H$1:H87)),COLUMNS($A87:H87))</f>
        <v>0.1</v>
      </c>
      <c r="I87" s="1">
        <f>INDEX(ScheduleRef!$D$2:$AB$853,_xlfn.AGGREGATE(15,6,(ROW(ScheduleRef!$D$2:$AB$853)-ROW(ScheduleRef!$D$2)+1)/(ScheduleRef!$D$2:$D$853&lt;&gt;""),ROWS(ScheduleCompile!I$1:I87)),COLUMNS($A87:I87))</f>
        <v>0.2</v>
      </c>
      <c r="J87" s="1">
        <f>INDEX(ScheduleRef!$D$2:$AB$853,_xlfn.AGGREGATE(15,6,(ROW(ScheduleRef!$D$2:$AB$853)-ROW(ScheduleRef!$D$2)+1)/(ScheduleRef!$D$2:$D$853&lt;&gt;""),ROWS(ScheduleCompile!J$1:J87)),COLUMNS($A87:J87))</f>
        <v>0.4</v>
      </c>
      <c r="K87" s="1">
        <f>INDEX(ScheduleRef!$D$2:$AB$853,_xlfn.AGGREGATE(15,6,(ROW(ScheduleRef!$D$2:$AB$853)-ROW(ScheduleRef!$D$2)+1)/(ScheduleRef!$D$2:$D$853&lt;&gt;""),ROWS(ScheduleCompile!K$1:K87)),COLUMNS($A87:K87))</f>
        <v>0.4</v>
      </c>
      <c r="L87" s="1">
        <f>INDEX(ScheduleRef!$D$2:$AB$853,_xlfn.AGGREGATE(15,6,(ROW(ScheduleRef!$D$2:$AB$853)-ROW(ScheduleRef!$D$2)+1)/(ScheduleRef!$D$2:$D$853&lt;&gt;""),ROWS(ScheduleCompile!L$1:L87)),COLUMNS($A87:L87))</f>
        <v>0.4</v>
      </c>
      <c r="M87" s="1">
        <f>INDEX(ScheduleRef!$D$2:$AB$853,_xlfn.AGGREGATE(15,6,(ROW(ScheduleRef!$D$2:$AB$853)-ROW(ScheduleRef!$D$2)+1)/(ScheduleRef!$D$2:$D$853&lt;&gt;""),ROWS(ScheduleCompile!M$1:M87)),COLUMNS($A87:M87))</f>
        <v>0.4</v>
      </c>
      <c r="N87" s="1">
        <f>INDEX(ScheduleRef!$D$2:$AB$853,_xlfn.AGGREGATE(15,6,(ROW(ScheduleRef!$D$2:$AB$853)-ROW(ScheduleRef!$D$2)+1)/(ScheduleRef!$D$2:$D$853&lt;&gt;""),ROWS(ScheduleCompile!N$1:N87)),COLUMNS($A87:N87))</f>
        <v>0.4</v>
      </c>
      <c r="O87" s="1">
        <f>INDEX(ScheduleRef!$D$2:$AB$853,_xlfn.AGGREGATE(15,6,(ROW(ScheduleRef!$D$2:$AB$853)-ROW(ScheduleRef!$D$2)+1)/(ScheduleRef!$D$2:$D$853&lt;&gt;""),ROWS(ScheduleCompile!O$1:O87)),COLUMNS($A87:O87))</f>
        <v>0.4</v>
      </c>
      <c r="P87" s="1">
        <f>INDEX(ScheduleRef!$D$2:$AB$853,_xlfn.AGGREGATE(15,6,(ROW(ScheduleRef!$D$2:$AB$853)-ROW(ScheduleRef!$D$2)+1)/(ScheduleRef!$D$2:$D$853&lt;&gt;""),ROWS(ScheduleCompile!P$1:P87)),COLUMNS($A87:P87))</f>
        <v>0.4</v>
      </c>
      <c r="Q87" s="1">
        <f>INDEX(ScheduleRef!$D$2:$AB$853,_xlfn.AGGREGATE(15,6,(ROW(ScheduleRef!$D$2:$AB$853)-ROW(ScheduleRef!$D$2)+1)/(ScheduleRef!$D$2:$D$853&lt;&gt;""),ROWS(ScheduleCompile!Q$1:Q87)),COLUMNS($A87:Q87))</f>
        <v>0.4</v>
      </c>
      <c r="R87" s="1">
        <f>INDEX(ScheduleRef!$D$2:$AB$853,_xlfn.AGGREGATE(15,6,(ROW(ScheduleRef!$D$2:$AB$853)-ROW(ScheduleRef!$D$2)+1)/(ScheduleRef!$D$2:$D$853&lt;&gt;""),ROWS(ScheduleCompile!R$1:R87)),COLUMNS($A87:R87))</f>
        <v>0.4</v>
      </c>
      <c r="S87" s="1">
        <f>INDEX(ScheduleRef!$D$2:$AB$853,_xlfn.AGGREGATE(15,6,(ROW(ScheduleRef!$D$2:$AB$853)-ROW(ScheduleRef!$D$2)+1)/(ScheduleRef!$D$2:$D$853&lt;&gt;""),ROWS(ScheduleCompile!S$1:S87)),COLUMNS($A87:S87))</f>
        <v>0.4</v>
      </c>
      <c r="T87" s="1">
        <f>INDEX(ScheduleRef!$D$2:$AB$853,_xlfn.AGGREGATE(15,6,(ROW(ScheduleRef!$D$2:$AB$853)-ROW(ScheduleRef!$D$2)+1)/(ScheduleRef!$D$2:$D$853&lt;&gt;""),ROWS(ScheduleCompile!T$1:T87)),COLUMNS($A87:T87))</f>
        <v>0.1</v>
      </c>
      <c r="U87" s="1">
        <f>INDEX(ScheduleRef!$D$2:$AB$853,_xlfn.AGGREGATE(15,6,(ROW(ScheduleRef!$D$2:$AB$853)-ROW(ScheduleRef!$D$2)+1)/(ScheduleRef!$D$2:$D$853&lt;&gt;""),ROWS(ScheduleCompile!U$1:U87)),COLUMNS($A87:U87))</f>
        <v>0.1</v>
      </c>
      <c r="V87" s="1">
        <f>INDEX(ScheduleRef!$D$2:$AB$853,_xlfn.AGGREGATE(15,6,(ROW(ScheduleRef!$D$2:$AB$853)-ROW(ScheduleRef!$D$2)+1)/(ScheduleRef!$D$2:$D$853&lt;&gt;""),ROWS(ScheduleCompile!V$1:V87)),COLUMNS($A87:V87))</f>
        <v>0.1</v>
      </c>
      <c r="W87" s="1">
        <f>INDEX(ScheduleRef!$D$2:$AB$853,_xlfn.AGGREGATE(15,6,(ROW(ScheduleRef!$D$2:$AB$853)-ROW(ScheduleRef!$D$2)+1)/(ScheduleRef!$D$2:$D$853&lt;&gt;""),ROWS(ScheduleCompile!W$1:W87)),COLUMNS($A87:W87))</f>
        <v>0.1</v>
      </c>
      <c r="X87" s="1">
        <f>INDEX(ScheduleRef!$D$2:$AB$853,_xlfn.AGGREGATE(15,6,(ROW(ScheduleRef!$D$2:$AB$853)-ROW(ScheduleRef!$D$2)+1)/(ScheduleRef!$D$2:$D$853&lt;&gt;""),ROWS(ScheduleCompile!X$1:X87)),COLUMNS($A87:X87))</f>
        <v>0.1</v>
      </c>
      <c r="Y87" s="1">
        <f>INDEX(ScheduleRef!$D$2:$AB$853,_xlfn.AGGREGATE(15,6,(ROW(ScheduleRef!$D$2:$AB$853)-ROW(ScheduleRef!$D$2)+1)/(ScheduleRef!$D$2:$D$853&lt;&gt;""),ROWS(ScheduleCompile!Y$1:Y87)),COLUMNS($A87:Y87))</f>
        <v>0.1</v>
      </c>
    </row>
    <row r="88" spans="1:25" x14ac:dyDescent="0.25">
      <c r="A88" s="30" t="str">
        <f>INDEX(ScheduleRef!$D$2:$AB$853,_xlfn.AGGREGATE(15,6,(ROW(ScheduleRef!$D$2:$AB$853)-ROW(ScheduleRef!$D$2)+1)/(ScheduleRef!$D$2:$D$853&lt;&gt;""),ROWS(ScheduleCompile!A$1:A88)),COLUMNS($A88:A88))</f>
        <v>HealthReceptacleSun</v>
      </c>
      <c r="B88" s="1">
        <f>INDEX(ScheduleRef!$D$2:$AB$853,_xlfn.AGGREGATE(15,6,(ROW(ScheduleRef!$D$2:$AB$853)-ROW(ScheduleRef!$D$2)+1)/(ScheduleRef!$D$2:$D$853&lt;&gt;""),ROWS(ScheduleCompile!B$1:B88)),COLUMNS($A88:B88))</f>
        <v>0.05</v>
      </c>
      <c r="C88" s="1">
        <f>INDEX(ScheduleRef!$D$2:$AB$853,_xlfn.AGGREGATE(15,6,(ROW(ScheduleRef!$D$2:$AB$853)-ROW(ScheduleRef!$D$2)+1)/(ScheduleRef!$D$2:$D$853&lt;&gt;""),ROWS(ScheduleCompile!C$1:C88)),COLUMNS($A88:C88))</f>
        <v>0.05</v>
      </c>
      <c r="D88" s="1">
        <f>INDEX(ScheduleRef!$D$2:$AB$853,_xlfn.AGGREGATE(15,6,(ROW(ScheduleRef!$D$2:$AB$853)-ROW(ScheduleRef!$D$2)+1)/(ScheduleRef!$D$2:$D$853&lt;&gt;""),ROWS(ScheduleCompile!D$1:D88)),COLUMNS($A88:D88))</f>
        <v>0.05</v>
      </c>
      <c r="E88" s="1">
        <f>INDEX(ScheduleRef!$D$2:$AB$853,_xlfn.AGGREGATE(15,6,(ROW(ScheduleRef!$D$2:$AB$853)-ROW(ScheduleRef!$D$2)+1)/(ScheduleRef!$D$2:$D$853&lt;&gt;""),ROWS(ScheduleCompile!E$1:E88)),COLUMNS($A88:E88))</f>
        <v>0.05</v>
      </c>
      <c r="F88" s="1">
        <f>INDEX(ScheduleRef!$D$2:$AB$853,_xlfn.AGGREGATE(15,6,(ROW(ScheduleRef!$D$2:$AB$853)-ROW(ScheduleRef!$D$2)+1)/(ScheduleRef!$D$2:$D$853&lt;&gt;""),ROWS(ScheduleCompile!F$1:F88)),COLUMNS($A88:F88))</f>
        <v>0.05</v>
      </c>
      <c r="G88" s="1">
        <f>INDEX(ScheduleRef!$D$2:$AB$853,_xlfn.AGGREGATE(15,6,(ROW(ScheduleRef!$D$2:$AB$853)-ROW(ScheduleRef!$D$2)+1)/(ScheduleRef!$D$2:$D$853&lt;&gt;""),ROWS(ScheduleCompile!G$1:G88)),COLUMNS($A88:G88))</f>
        <v>0.05</v>
      </c>
      <c r="H88" s="1">
        <f>INDEX(ScheduleRef!$D$2:$AB$853,_xlfn.AGGREGATE(15,6,(ROW(ScheduleRef!$D$2:$AB$853)-ROW(ScheduleRef!$D$2)+1)/(ScheduleRef!$D$2:$D$853&lt;&gt;""),ROWS(ScheduleCompile!H$1:H88)),COLUMNS($A88:H88))</f>
        <v>0.05</v>
      </c>
      <c r="I88" s="1">
        <f>INDEX(ScheduleRef!$D$2:$AB$853,_xlfn.AGGREGATE(15,6,(ROW(ScheduleRef!$D$2:$AB$853)-ROW(ScheduleRef!$D$2)+1)/(ScheduleRef!$D$2:$D$853&lt;&gt;""),ROWS(ScheduleCompile!I$1:I88)),COLUMNS($A88:I88))</f>
        <v>0.05</v>
      </c>
      <c r="J88" s="1">
        <f>INDEX(ScheduleRef!$D$2:$AB$853,_xlfn.AGGREGATE(15,6,(ROW(ScheduleRef!$D$2:$AB$853)-ROW(ScheduleRef!$D$2)+1)/(ScheduleRef!$D$2:$D$853&lt;&gt;""),ROWS(ScheduleCompile!J$1:J88)),COLUMNS($A88:J88))</f>
        <v>0.1</v>
      </c>
      <c r="K88" s="1">
        <f>INDEX(ScheduleRef!$D$2:$AB$853,_xlfn.AGGREGATE(15,6,(ROW(ScheduleRef!$D$2:$AB$853)-ROW(ScheduleRef!$D$2)+1)/(ScheduleRef!$D$2:$D$853&lt;&gt;""),ROWS(ScheduleCompile!K$1:K88)),COLUMNS($A88:K88))</f>
        <v>0.1</v>
      </c>
      <c r="L88" s="1">
        <f>INDEX(ScheduleRef!$D$2:$AB$853,_xlfn.AGGREGATE(15,6,(ROW(ScheduleRef!$D$2:$AB$853)-ROW(ScheduleRef!$D$2)+1)/(ScheduleRef!$D$2:$D$853&lt;&gt;""),ROWS(ScheduleCompile!L$1:L88)),COLUMNS($A88:L88))</f>
        <v>0.1</v>
      </c>
      <c r="M88" s="1">
        <f>INDEX(ScheduleRef!$D$2:$AB$853,_xlfn.AGGREGATE(15,6,(ROW(ScheduleRef!$D$2:$AB$853)-ROW(ScheduleRef!$D$2)+1)/(ScheduleRef!$D$2:$D$853&lt;&gt;""),ROWS(ScheduleCompile!M$1:M88)),COLUMNS($A88:M88))</f>
        <v>0.1</v>
      </c>
      <c r="N88" s="1">
        <f>INDEX(ScheduleRef!$D$2:$AB$853,_xlfn.AGGREGATE(15,6,(ROW(ScheduleRef!$D$2:$AB$853)-ROW(ScheduleRef!$D$2)+1)/(ScheduleRef!$D$2:$D$853&lt;&gt;""),ROWS(ScheduleCompile!N$1:N88)),COLUMNS($A88:N88))</f>
        <v>0.1</v>
      </c>
      <c r="O88" s="1">
        <f>INDEX(ScheduleRef!$D$2:$AB$853,_xlfn.AGGREGATE(15,6,(ROW(ScheduleRef!$D$2:$AB$853)-ROW(ScheduleRef!$D$2)+1)/(ScheduleRef!$D$2:$D$853&lt;&gt;""),ROWS(ScheduleCompile!O$1:O88)),COLUMNS($A88:O88))</f>
        <v>0.1</v>
      </c>
      <c r="P88" s="1">
        <f>INDEX(ScheduleRef!$D$2:$AB$853,_xlfn.AGGREGATE(15,6,(ROW(ScheduleRef!$D$2:$AB$853)-ROW(ScheduleRef!$D$2)+1)/(ScheduleRef!$D$2:$D$853&lt;&gt;""),ROWS(ScheduleCompile!P$1:P88)),COLUMNS($A88:P88))</f>
        <v>0.1</v>
      </c>
      <c r="Q88" s="1">
        <f>INDEX(ScheduleRef!$D$2:$AB$853,_xlfn.AGGREGATE(15,6,(ROW(ScheduleRef!$D$2:$AB$853)-ROW(ScheduleRef!$D$2)+1)/(ScheduleRef!$D$2:$D$853&lt;&gt;""),ROWS(ScheduleCompile!Q$1:Q88)),COLUMNS($A88:Q88))</f>
        <v>0.1</v>
      </c>
      <c r="R88" s="1">
        <f>INDEX(ScheduleRef!$D$2:$AB$853,_xlfn.AGGREGATE(15,6,(ROW(ScheduleRef!$D$2:$AB$853)-ROW(ScheduleRef!$D$2)+1)/(ScheduleRef!$D$2:$D$853&lt;&gt;""),ROWS(ScheduleCompile!R$1:R88)),COLUMNS($A88:R88))</f>
        <v>0.05</v>
      </c>
      <c r="S88" s="1">
        <f>INDEX(ScheduleRef!$D$2:$AB$853,_xlfn.AGGREGATE(15,6,(ROW(ScheduleRef!$D$2:$AB$853)-ROW(ScheduleRef!$D$2)+1)/(ScheduleRef!$D$2:$D$853&lt;&gt;""),ROWS(ScheduleCompile!S$1:S88)),COLUMNS($A88:S88))</f>
        <v>0.05</v>
      </c>
      <c r="T88" s="1">
        <f>INDEX(ScheduleRef!$D$2:$AB$853,_xlfn.AGGREGATE(15,6,(ROW(ScheduleRef!$D$2:$AB$853)-ROW(ScheduleRef!$D$2)+1)/(ScheduleRef!$D$2:$D$853&lt;&gt;""),ROWS(ScheduleCompile!T$1:T88)),COLUMNS($A88:T88))</f>
        <v>0.05</v>
      </c>
      <c r="U88" s="1">
        <f>INDEX(ScheduleRef!$D$2:$AB$853,_xlfn.AGGREGATE(15,6,(ROW(ScheduleRef!$D$2:$AB$853)-ROW(ScheduleRef!$D$2)+1)/(ScheduleRef!$D$2:$D$853&lt;&gt;""),ROWS(ScheduleCompile!U$1:U88)),COLUMNS($A88:U88))</f>
        <v>0.05</v>
      </c>
      <c r="V88" s="1">
        <f>INDEX(ScheduleRef!$D$2:$AB$853,_xlfn.AGGREGATE(15,6,(ROW(ScheduleRef!$D$2:$AB$853)-ROW(ScheduleRef!$D$2)+1)/(ScheduleRef!$D$2:$D$853&lt;&gt;""),ROWS(ScheduleCompile!V$1:V88)),COLUMNS($A88:V88))</f>
        <v>0.05</v>
      </c>
      <c r="W88" s="1">
        <f>INDEX(ScheduleRef!$D$2:$AB$853,_xlfn.AGGREGATE(15,6,(ROW(ScheduleRef!$D$2:$AB$853)-ROW(ScheduleRef!$D$2)+1)/(ScheduleRef!$D$2:$D$853&lt;&gt;""),ROWS(ScheduleCompile!W$1:W88)),COLUMNS($A88:W88))</f>
        <v>0.05</v>
      </c>
      <c r="X88" s="1">
        <f>INDEX(ScheduleRef!$D$2:$AB$853,_xlfn.AGGREGATE(15,6,(ROW(ScheduleRef!$D$2:$AB$853)-ROW(ScheduleRef!$D$2)+1)/(ScheduleRef!$D$2:$D$853&lt;&gt;""),ROWS(ScheduleCompile!X$1:X88)),COLUMNS($A88:X88))</f>
        <v>0.05</v>
      </c>
      <c r="Y88" s="1">
        <f>INDEX(ScheduleRef!$D$2:$AB$853,_xlfn.AGGREGATE(15,6,(ROW(ScheduleRef!$D$2:$AB$853)-ROW(ScheduleRef!$D$2)+1)/(ScheduleRef!$D$2:$D$853&lt;&gt;""),ROWS(ScheduleCompile!Y$1:Y88)),COLUMNS($A88:Y88))</f>
        <v>0.05</v>
      </c>
    </row>
    <row r="89" spans="1:25" x14ac:dyDescent="0.25">
      <c r="A89" s="30" t="str">
        <f>INDEX(ScheduleRef!$D$2:$AB$853,_xlfn.AGGREGATE(15,6,(ROW(ScheduleRef!$D$2:$AB$853)-ROW(ScheduleRef!$D$2)+1)/(ScheduleRef!$D$2:$D$853&lt;&gt;""),ROWS(ScheduleCompile!A$1:A89)),COLUMNS($A89:A89))</f>
        <v>HealthHVACAvailWD</v>
      </c>
      <c r="B89" s="1">
        <f>INDEX(ScheduleRef!$D$2:$AB$853,_xlfn.AGGREGATE(15,6,(ROW(ScheduleRef!$D$2:$AB$853)-ROW(ScheduleRef!$D$2)+1)/(ScheduleRef!$D$2:$D$853&lt;&gt;""),ROWS(ScheduleCompile!B$1:B89)),COLUMNS($A89:B89))</f>
        <v>0</v>
      </c>
      <c r="C89" s="1">
        <f>INDEX(ScheduleRef!$D$2:$AB$853,_xlfn.AGGREGATE(15,6,(ROW(ScheduleRef!$D$2:$AB$853)-ROW(ScheduleRef!$D$2)+1)/(ScheduleRef!$D$2:$D$853&lt;&gt;""),ROWS(ScheduleCompile!C$1:C89)),COLUMNS($A89:C89))</f>
        <v>0</v>
      </c>
      <c r="D89" s="1">
        <f>INDEX(ScheduleRef!$D$2:$AB$853,_xlfn.AGGREGATE(15,6,(ROW(ScheduleRef!$D$2:$AB$853)-ROW(ScheduleRef!$D$2)+1)/(ScheduleRef!$D$2:$D$853&lt;&gt;""),ROWS(ScheduleCompile!D$1:D89)),COLUMNS($A89:D89))</f>
        <v>0</v>
      </c>
      <c r="E89" s="1">
        <f>INDEX(ScheduleRef!$D$2:$AB$853,_xlfn.AGGREGATE(15,6,(ROW(ScheduleRef!$D$2:$AB$853)-ROW(ScheduleRef!$D$2)+1)/(ScheduleRef!$D$2:$D$853&lt;&gt;""),ROWS(ScheduleCompile!E$1:E89)),COLUMNS($A89:E89))</f>
        <v>0</v>
      </c>
      <c r="F89" s="1">
        <f>INDEX(ScheduleRef!$D$2:$AB$853,_xlfn.AGGREGATE(15,6,(ROW(ScheduleRef!$D$2:$AB$853)-ROW(ScheduleRef!$D$2)+1)/(ScheduleRef!$D$2:$D$853&lt;&gt;""),ROWS(ScheduleCompile!F$1:F89)),COLUMNS($A89:F89))</f>
        <v>0</v>
      </c>
      <c r="G89" s="1">
        <f>INDEX(ScheduleRef!$D$2:$AB$853,_xlfn.AGGREGATE(15,6,(ROW(ScheduleRef!$D$2:$AB$853)-ROW(ScheduleRef!$D$2)+1)/(ScheduleRef!$D$2:$D$853&lt;&gt;""),ROWS(ScheduleCompile!G$1:G89)),COLUMNS($A89:G89))</f>
        <v>0</v>
      </c>
      <c r="H89" s="1">
        <f>INDEX(ScheduleRef!$D$2:$AB$853,_xlfn.AGGREGATE(15,6,(ROW(ScheduleRef!$D$2:$AB$853)-ROW(ScheduleRef!$D$2)+1)/(ScheduleRef!$D$2:$D$853&lt;&gt;""),ROWS(ScheduleCompile!H$1:H89)),COLUMNS($A89:H89))</f>
        <v>1</v>
      </c>
      <c r="I89" s="1">
        <f>INDEX(ScheduleRef!$D$2:$AB$853,_xlfn.AGGREGATE(15,6,(ROW(ScheduleRef!$D$2:$AB$853)-ROW(ScheduleRef!$D$2)+1)/(ScheduleRef!$D$2:$D$853&lt;&gt;""),ROWS(ScheduleCompile!I$1:I89)),COLUMNS($A89:I89))</f>
        <v>1</v>
      </c>
      <c r="J89" s="1">
        <f>INDEX(ScheduleRef!$D$2:$AB$853,_xlfn.AGGREGATE(15,6,(ROW(ScheduleRef!$D$2:$AB$853)-ROW(ScheduleRef!$D$2)+1)/(ScheduleRef!$D$2:$D$853&lt;&gt;""),ROWS(ScheduleCompile!J$1:J89)),COLUMNS($A89:J89))</f>
        <v>1</v>
      </c>
      <c r="K89" s="1">
        <f>INDEX(ScheduleRef!$D$2:$AB$853,_xlfn.AGGREGATE(15,6,(ROW(ScheduleRef!$D$2:$AB$853)-ROW(ScheduleRef!$D$2)+1)/(ScheduleRef!$D$2:$D$853&lt;&gt;""),ROWS(ScheduleCompile!K$1:K89)),COLUMNS($A89:K89))</f>
        <v>1</v>
      </c>
      <c r="L89" s="1">
        <f>INDEX(ScheduleRef!$D$2:$AB$853,_xlfn.AGGREGATE(15,6,(ROW(ScheduleRef!$D$2:$AB$853)-ROW(ScheduleRef!$D$2)+1)/(ScheduleRef!$D$2:$D$853&lt;&gt;""),ROWS(ScheduleCompile!L$1:L89)),COLUMNS($A89:L89))</f>
        <v>1</v>
      </c>
      <c r="M89" s="1">
        <f>INDEX(ScheduleRef!$D$2:$AB$853,_xlfn.AGGREGATE(15,6,(ROW(ScheduleRef!$D$2:$AB$853)-ROW(ScheduleRef!$D$2)+1)/(ScheduleRef!$D$2:$D$853&lt;&gt;""),ROWS(ScheduleCompile!M$1:M89)),COLUMNS($A89:M89))</f>
        <v>1</v>
      </c>
      <c r="N89" s="1">
        <f>INDEX(ScheduleRef!$D$2:$AB$853,_xlfn.AGGREGATE(15,6,(ROW(ScheduleRef!$D$2:$AB$853)-ROW(ScheduleRef!$D$2)+1)/(ScheduleRef!$D$2:$D$853&lt;&gt;""),ROWS(ScheduleCompile!N$1:N89)),COLUMNS($A89:N89))</f>
        <v>1</v>
      </c>
      <c r="O89" s="1">
        <f>INDEX(ScheduleRef!$D$2:$AB$853,_xlfn.AGGREGATE(15,6,(ROW(ScheduleRef!$D$2:$AB$853)-ROW(ScheduleRef!$D$2)+1)/(ScheduleRef!$D$2:$D$853&lt;&gt;""),ROWS(ScheduleCompile!O$1:O89)),COLUMNS($A89:O89))</f>
        <v>1</v>
      </c>
      <c r="P89" s="1">
        <f>INDEX(ScheduleRef!$D$2:$AB$853,_xlfn.AGGREGATE(15,6,(ROW(ScheduleRef!$D$2:$AB$853)-ROW(ScheduleRef!$D$2)+1)/(ScheduleRef!$D$2:$D$853&lt;&gt;""),ROWS(ScheduleCompile!P$1:P89)),COLUMNS($A89:P89))</f>
        <v>1</v>
      </c>
      <c r="Q89" s="1">
        <f>INDEX(ScheduleRef!$D$2:$AB$853,_xlfn.AGGREGATE(15,6,(ROW(ScheduleRef!$D$2:$AB$853)-ROW(ScheduleRef!$D$2)+1)/(ScheduleRef!$D$2:$D$853&lt;&gt;""),ROWS(ScheduleCompile!Q$1:Q89)),COLUMNS($A89:Q89))</f>
        <v>1</v>
      </c>
      <c r="R89" s="1">
        <f>INDEX(ScheduleRef!$D$2:$AB$853,_xlfn.AGGREGATE(15,6,(ROW(ScheduleRef!$D$2:$AB$853)-ROW(ScheduleRef!$D$2)+1)/(ScheduleRef!$D$2:$D$853&lt;&gt;""),ROWS(ScheduleCompile!R$1:R89)),COLUMNS($A89:R89))</f>
        <v>1</v>
      </c>
      <c r="S89" s="1">
        <f>INDEX(ScheduleRef!$D$2:$AB$853,_xlfn.AGGREGATE(15,6,(ROW(ScheduleRef!$D$2:$AB$853)-ROW(ScheduleRef!$D$2)+1)/(ScheduleRef!$D$2:$D$853&lt;&gt;""),ROWS(ScheduleCompile!S$1:S89)),COLUMNS($A89:S89))</f>
        <v>1</v>
      </c>
      <c r="T89" s="1">
        <f>INDEX(ScheduleRef!$D$2:$AB$853,_xlfn.AGGREGATE(15,6,(ROW(ScheduleRef!$D$2:$AB$853)-ROW(ScheduleRef!$D$2)+1)/(ScheduleRef!$D$2:$D$853&lt;&gt;""),ROWS(ScheduleCompile!T$1:T89)),COLUMNS($A89:T89))</f>
        <v>1</v>
      </c>
      <c r="U89" s="1">
        <f>INDEX(ScheduleRef!$D$2:$AB$853,_xlfn.AGGREGATE(15,6,(ROW(ScheduleRef!$D$2:$AB$853)-ROW(ScheduleRef!$D$2)+1)/(ScheduleRef!$D$2:$D$853&lt;&gt;""),ROWS(ScheduleCompile!U$1:U89)),COLUMNS($A89:U89))</f>
        <v>1</v>
      </c>
      <c r="V89" s="1">
        <f>INDEX(ScheduleRef!$D$2:$AB$853,_xlfn.AGGREGATE(15,6,(ROW(ScheduleRef!$D$2:$AB$853)-ROW(ScheduleRef!$D$2)+1)/(ScheduleRef!$D$2:$D$853&lt;&gt;""),ROWS(ScheduleCompile!V$1:V89)),COLUMNS($A89:V89))</f>
        <v>1</v>
      </c>
      <c r="W89" s="1">
        <f>INDEX(ScheduleRef!$D$2:$AB$853,_xlfn.AGGREGATE(15,6,(ROW(ScheduleRef!$D$2:$AB$853)-ROW(ScheduleRef!$D$2)+1)/(ScheduleRef!$D$2:$D$853&lt;&gt;""),ROWS(ScheduleCompile!W$1:W89)),COLUMNS($A89:W89))</f>
        <v>1</v>
      </c>
      <c r="X89" s="1">
        <f>INDEX(ScheduleRef!$D$2:$AB$853,_xlfn.AGGREGATE(15,6,(ROW(ScheduleRef!$D$2:$AB$853)-ROW(ScheduleRef!$D$2)+1)/(ScheduleRef!$D$2:$D$853&lt;&gt;""),ROWS(ScheduleCompile!X$1:X89)),COLUMNS($A89:X89))</f>
        <v>0</v>
      </c>
      <c r="Y89" s="1">
        <f>INDEX(ScheduleRef!$D$2:$AB$853,_xlfn.AGGREGATE(15,6,(ROW(ScheduleRef!$D$2:$AB$853)-ROW(ScheduleRef!$D$2)+1)/(ScheduleRef!$D$2:$D$853&lt;&gt;""),ROWS(ScheduleCompile!Y$1:Y89)),COLUMNS($A89:Y89))</f>
        <v>0</v>
      </c>
    </row>
    <row r="90" spans="1:25" x14ac:dyDescent="0.25">
      <c r="A90" s="30" t="str">
        <f>INDEX(ScheduleRef!$D$2:$AB$853,_xlfn.AGGREGATE(15,6,(ROW(ScheduleRef!$D$2:$AB$853)-ROW(ScheduleRef!$D$2)+1)/(ScheduleRef!$D$2:$D$853&lt;&gt;""),ROWS(ScheduleCompile!A$1:A90)),COLUMNS($A90:A90))</f>
        <v>HealthHVACAvailSat</v>
      </c>
      <c r="B90" s="1">
        <f>INDEX(ScheduleRef!$D$2:$AB$853,_xlfn.AGGREGATE(15,6,(ROW(ScheduleRef!$D$2:$AB$853)-ROW(ScheduleRef!$D$2)+1)/(ScheduleRef!$D$2:$D$853&lt;&gt;""),ROWS(ScheduleCompile!B$1:B90)),COLUMNS($A90:B90))</f>
        <v>0</v>
      </c>
      <c r="C90" s="1">
        <f>INDEX(ScheduleRef!$D$2:$AB$853,_xlfn.AGGREGATE(15,6,(ROW(ScheduleRef!$D$2:$AB$853)-ROW(ScheduleRef!$D$2)+1)/(ScheduleRef!$D$2:$D$853&lt;&gt;""),ROWS(ScheduleCompile!C$1:C90)),COLUMNS($A90:C90))</f>
        <v>0</v>
      </c>
      <c r="D90" s="1">
        <f>INDEX(ScheduleRef!$D$2:$AB$853,_xlfn.AGGREGATE(15,6,(ROW(ScheduleRef!$D$2:$AB$853)-ROW(ScheduleRef!$D$2)+1)/(ScheduleRef!$D$2:$D$853&lt;&gt;""),ROWS(ScheduleCompile!D$1:D90)),COLUMNS($A90:D90))</f>
        <v>0</v>
      </c>
      <c r="E90" s="1">
        <f>INDEX(ScheduleRef!$D$2:$AB$853,_xlfn.AGGREGATE(15,6,(ROW(ScheduleRef!$D$2:$AB$853)-ROW(ScheduleRef!$D$2)+1)/(ScheduleRef!$D$2:$D$853&lt;&gt;""),ROWS(ScheduleCompile!E$1:E90)),COLUMNS($A90:E90))</f>
        <v>0</v>
      </c>
      <c r="F90" s="1">
        <f>INDEX(ScheduleRef!$D$2:$AB$853,_xlfn.AGGREGATE(15,6,(ROW(ScheduleRef!$D$2:$AB$853)-ROW(ScheduleRef!$D$2)+1)/(ScheduleRef!$D$2:$D$853&lt;&gt;""),ROWS(ScheduleCompile!F$1:F90)),COLUMNS($A90:F90))</f>
        <v>0</v>
      </c>
      <c r="G90" s="1">
        <f>INDEX(ScheduleRef!$D$2:$AB$853,_xlfn.AGGREGATE(15,6,(ROW(ScheduleRef!$D$2:$AB$853)-ROW(ScheduleRef!$D$2)+1)/(ScheduleRef!$D$2:$D$853&lt;&gt;""),ROWS(ScheduleCompile!G$1:G90)),COLUMNS($A90:G90))</f>
        <v>0</v>
      </c>
      <c r="H90" s="1">
        <f>INDEX(ScheduleRef!$D$2:$AB$853,_xlfn.AGGREGATE(15,6,(ROW(ScheduleRef!$D$2:$AB$853)-ROW(ScheduleRef!$D$2)+1)/(ScheduleRef!$D$2:$D$853&lt;&gt;""),ROWS(ScheduleCompile!H$1:H90)),COLUMNS($A90:H90))</f>
        <v>1</v>
      </c>
      <c r="I90" s="1">
        <f>INDEX(ScheduleRef!$D$2:$AB$853,_xlfn.AGGREGATE(15,6,(ROW(ScheduleRef!$D$2:$AB$853)-ROW(ScheduleRef!$D$2)+1)/(ScheduleRef!$D$2:$D$853&lt;&gt;""),ROWS(ScheduleCompile!I$1:I90)),COLUMNS($A90:I90))</f>
        <v>1</v>
      </c>
      <c r="J90" s="1">
        <f>INDEX(ScheduleRef!$D$2:$AB$853,_xlfn.AGGREGATE(15,6,(ROW(ScheduleRef!$D$2:$AB$853)-ROW(ScheduleRef!$D$2)+1)/(ScheduleRef!$D$2:$D$853&lt;&gt;""),ROWS(ScheduleCompile!J$1:J90)),COLUMNS($A90:J90))</f>
        <v>1</v>
      </c>
      <c r="K90" s="1">
        <f>INDEX(ScheduleRef!$D$2:$AB$853,_xlfn.AGGREGATE(15,6,(ROW(ScheduleRef!$D$2:$AB$853)-ROW(ScheduleRef!$D$2)+1)/(ScheduleRef!$D$2:$D$853&lt;&gt;""),ROWS(ScheduleCompile!K$1:K90)),COLUMNS($A90:K90))</f>
        <v>1</v>
      </c>
      <c r="L90" s="1">
        <f>INDEX(ScheduleRef!$D$2:$AB$853,_xlfn.AGGREGATE(15,6,(ROW(ScheduleRef!$D$2:$AB$853)-ROW(ScheduleRef!$D$2)+1)/(ScheduleRef!$D$2:$D$853&lt;&gt;""),ROWS(ScheduleCompile!L$1:L90)),COLUMNS($A90:L90))</f>
        <v>1</v>
      </c>
      <c r="M90" s="1">
        <f>INDEX(ScheduleRef!$D$2:$AB$853,_xlfn.AGGREGATE(15,6,(ROW(ScheduleRef!$D$2:$AB$853)-ROW(ScheduleRef!$D$2)+1)/(ScheduleRef!$D$2:$D$853&lt;&gt;""),ROWS(ScheduleCompile!M$1:M90)),COLUMNS($A90:M90))</f>
        <v>1</v>
      </c>
      <c r="N90" s="1">
        <f>INDEX(ScheduleRef!$D$2:$AB$853,_xlfn.AGGREGATE(15,6,(ROW(ScheduleRef!$D$2:$AB$853)-ROW(ScheduleRef!$D$2)+1)/(ScheduleRef!$D$2:$D$853&lt;&gt;""),ROWS(ScheduleCompile!N$1:N90)),COLUMNS($A90:N90))</f>
        <v>1</v>
      </c>
      <c r="O90" s="1">
        <f>INDEX(ScheduleRef!$D$2:$AB$853,_xlfn.AGGREGATE(15,6,(ROW(ScheduleRef!$D$2:$AB$853)-ROW(ScheduleRef!$D$2)+1)/(ScheduleRef!$D$2:$D$853&lt;&gt;""),ROWS(ScheduleCompile!O$1:O90)),COLUMNS($A90:O90))</f>
        <v>1</v>
      </c>
      <c r="P90" s="1">
        <f>INDEX(ScheduleRef!$D$2:$AB$853,_xlfn.AGGREGATE(15,6,(ROW(ScheduleRef!$D$2:$AB$853)-ROW(ScheduleRef!$D$2)+1)/(ScheduleRef!$D$2:$D$853&lt;&gt;""),ROWS(ScheduleCompile!P$1:P90)),COLUMNS($A90:P90))</f>
        <v>1</v>
      </c>
      <c r="Q90" s="1">
        <f>INDEX(ScheduleRef!$D$2:$AB$853,_xlfn.AGGREGATE(15,6,(ROW(ScheduleRef!$D$2:$AB$853)-ROW(ScheduleRef!$D$2)+1)/(ScheduleRef!$D$2:$D$853&lt;&gt;""),ROWS(ScheduleCompile!Q$1:Q90)),COLUMNS($A90:Q90))</f>
        <v>1</v>
      </c>
      <c r="R90" s="1">
        <f>INDEX(ScheduleRef!$D$2:$AB$853,_xlfn.AGGREGATE(15,6,(ROW(ScheduleRef!$D$2:$AB$853)-ROW(ScheduleRef!$D$2)+1)/(ScheduleRef!$D$2:$D$853&lt;&gt;""),ROWS(ScheduleCompile!R$1:R90)),COLUMNS($A90:R90))</f>
        <v>1</v>
      </c>
      <c r="S90" s="1">
        <f>INDEX(ScheduleRef!$D$2:$AB$853,_xlfn.AGGREGATE(15,6,(ROW(ScheduleRef!$D$2:$AB$853)-ROW(ScheduleRef!$D$2)+1)/(ScheduleRef!$D$2:$D$853&lt;&gt;""),ROWS(ScheduleCompile!S$1:S90)),COLUMNS($A90:S90))</f>
        <v>1</v>
      </c>
      <c r="T90" s="1">
        <f>INDEX(ScheduleRef!$D$2:$AB$853,_xlfn.AGGREGATE(15,6,(ROW(ScheduleRef!$D$2:$AB$853)-ROW(ScheduleRef!$D$2)+1)/(ScheduleRef!$D$2:$D$853&lt;&gt;""),ROWS(ScheduleCompile!T$1:T90)),COLUMNS($A90:T90))</f>
        <v>1</v>
      </c>
      <c r="U90" s="1">
        <f>INDEX(ScheduleRef!$D$2:$AB$853,_xlfn.AGGREGATE(15,6,(ROW(ScheduleRef!$D$2:$AB$853)-ROW(ScheduleRef!$D$2)+1)/(ScheduleRef!$D$2:$D$853&lt;&gt;""),ROWS(ScheduleCompile!U$1:U90)),COLUMNS($A90:U90))</f>
        <v>0</v>
      </c>
      <c r="V90" s="1">
        <f>INDEX(ScheduleRef!$D$2:$AB$853,_xlfn.AGGREGATE(15,6,(ROW(ScheduleRef!$D$2:$AB$853)-ROW(ScheduleRef!$D$2)+1)/(ScheduleRef!$D$2:$D$853&lt;&gt;""),ROWS(ScheduleCompile!V$1:V90)),COLUMNS($A90:V90))</f>
        <v>0</v>
      </c>
      <c r="W90" s="1">
        <f>INDEX(ScheduleRef!$D$2:$AB$853,_xlfn.AGGREGATE(15,6,(ROW(ScheduleRef!$D$2:$AB$853)-ROW(ScheduleRef!$D$2)+1)/(ScheduleRef!$D$2:$D$853&lt;&gt;""),ROWS(ScheduleCompile!W$1:W90)),COLUMNS($A90:W90))</f>
        <v>0</v>
      </c>
      <c r="X90" s="1">
        <f>INDEX(ScheduleRef!$D$2:$AB$853,_xlfn.AGGREGATE(15,6,(ROW(ScheduleRef!$D$2:$AB$853)-ROW(ScheduleRef!$D$2)+1)/(ScheduleRef!$D$2:$D$853&lt;&gt;""),ROWS(ScheduleCompile!X$1:X90)),COLUMNS($A90:X90))</f>
        <v>0</v>
      </c>
      <c r="Y90" s="1">
        <f>INDEX(ScheduleRef!$D$2:$AB$853,_xlfn.AGGREGATE(15,6,(ROW(ScheduleRef!$D$2:$AB$853)-ROW(ScheduleRef!$D$2)+1)/(ScheduleRef!$D$2:$D$853&lt;&gt;""),ROWS(ScheduleCompile!Y$1:Y90)),COLUMNS($A90:Y90))</f>
        <v>0</v>
      </c>
    </row>
    <row r="91" spans="1:25" x14ac:dyDescent="0.25">
      <c r="A91" s="30" t="str">
        <f>INDEX(ScheduleRef!$D$2:$AB$853,_xlfn.AGGREGATE(15,6,(ROW(ScheduleRef!$D$2:$AB$853)-ROW(ScheduleRef!$D$2)+1)/(ScheduleRef!$D$2:$D$853&lt;&gt;""),ROWS(ScheduleCompile!A$1:A91)),COLUMNS($A91:A91))</f>
        <v>HealthHVACAvailSun</v>
      </c>
      <c r="B91" s="1">
        <f>INDEX(ScheduleRef!$D$2:$AB$853,_xlfn.AGGREGATE(15,6,(ROW(ScheduleRef!$D$2:$AB$853)-ROW(ScheduleRef!$D$2)+1)/(ScheduleRef!$D$2:$D$853&lt;&gt;""),ROWS(ScheduleCompile!B$1:B91)),COLUMNS($A91:B91))</f>
        <v>0</v>
      </c>
      <c r="C91" s="1">
        <f>INDEX(ScheduleRef!$D$2:$AB$853,_xlfn.AGGREGATE(15,6,(ROW(ScheduleRef!$D$2:$AB$853)-ROW(ScheduleRef!$D$2)+1)/(ScheduleRef!$D$2:$D$853&lt;&gt;""),ROWS(ScheduleCompile!C$1:C91)),COLUMNS($A91:C91))</f>
        <v>0</v>
      </c>
      <c r="D91" s="1">
        <f>INDEX(ScheduleRef!$D$2:$AB$853,_xlfn.AGGREGATE(15,6,(ROW(ScheduleRef!$D$2:$AB$853)-ROW(ScheduleRef!$D$2)+1)/(ScheduleRef!$D$2:$D$853&lt;&gt;""),ROWS(ScheduleCompile!D$1:D91)),COLUMNS($A91:D91))</f>
        <v>0</v>
      </c>
      <c r="E91" s="1">
        <f>INDEX(ScheduleRef!$D$2:$AB$853,_xlfn.AGGREGATE(15,6,(ROW(ScheduleRef!$D$2:$AB$853)-ROW(ScheduleRef!$D$2)+1)/(ScheduleRef!$D$2:$D$853&lt;&gt;""),ROWS(ScheduleCompile!E$1:E91)),COLUMNS($A91:E91))</f>
        <v>0</v>
      </c>
      <c r="F91" s="1">
        <f>INDEX(ScheduleRef!$D$2:$AB$853,_xlfn.AGGREGATE(15,6,(ROW(ScheduleRef!$D$2:$AB$853)-ROW(ScheduleRef!$D$2)+1)/(ScheduleRef!$D$2:$D$853&lt;&gt;""),ROWS(ScheduleCompile!F$1:F91)),COLUMNS($A91:F91))</f>
        <v>0</v>
      </c>
      <c r="G91" s="1">
        <f>INDEX(ScheduleRef!$D$2:$AB$853,_xlfn.AGGREGATE(15,6,(ROW(ScheduleRef!$D$2:$AB$853)-ROW(ScheduleRef!$D$2)+1)/(ScheduleRef!$D$2:$D$853&lt;&gt;""),ROWS(ScheduleCompile!G$1:G91)),COLUMNS($A91:G91))</f>
        <v>0</v>
      </c>
      <c r="H91" s="1">
        <f>INDEX(ScheduleRef!$D$2:$AB$853,_xlfn.AGGREGATE(15,6,(ROW(ScheduleRef!$D$2:$AB$853)-ROW(ScheduleRef!$D$2)+1)/(ScheduleRef!$D$2:$D$853&lt;&gt;""),ROWS(ScheduleCompile!H$1:H91)),COLUMNS($A91:H91))</f>
        <v>0</v>
      </c>
      <c r="I91" s="1">
        <f>INDEX(ScheduleRef!$D$2:$AB$853,_xlfn.AGGREGATE(15,6,(ROW(ScheduleRef!$D$2:$AB$853)-ROW(ScheduleRef!$D$2)+1)/(ScheduleRef!$D$2:$D$853&lt;&gt;""),ROWS(ScheduleCompile!I$1:I91)),COLUMNS($A91:I91))</f>
        <v>1</v>
      </c>
      <c r="J91" s="1">
        <f>INDEX(ScheduleRef!$D$2:$AB$853,_xlfn.AGGREGATE(15,6,(ROW(ScheduleRef!$D$2:$AB$853)-ROW(ScheduleRef!$D$2)+1)/(ScheduleRef!$D$2:$D$853&lt;&gt;""),ROWS(ScheduleCompile!J$1:J91)),COLUMNS($A91:J91))</f>
        <v>1</v>
      </c>
      <c r="K91" s="1">
        <f>INDEX(ScheduleRef!$D$2:$AB$853,_xlfn.AGGREGATE(15,6,(ROW(ScheduleRef!$D$2:$AB$853)-ROW(ScheduleRef!$D$2)+1)/(ScheduleRef!$D$2:$D$853&lt;&gt;""),ROWS(ScheduleCompile!K$1:K91)),COLUMNS($A91:K91))</f>
        <v>1</v>
      </c>
      <c r="L91" s="1">
        <f>INDEX(ScheduleRef!$D$2:$AB$853,_xlfn.AGGREGATE(15,6,(ROW(ScheduleRef!$D$2:$AB$853)-ROW(ScheduleRef!$D$2)+1)/(ScheduleRef!$D$2:$D$853&lt;&gt;""),ROWS(ScheduleCompile!L$1:L91)),COLUMNS($A91:L91))</f>
        <v>1</v>
      </c>
      <c r="M91" s="1">
        <f>INDEX(ScheduleRef!$D$2:$AB$853,_xlfn.AGGREGATE(15,6,(ROW(ScheduleRef!$D$2:$AB$853)-ROW(ScheduleRef!$D$2)+1)/(ScheduleRef!$D$2:$D$853&lt;&gt;""),ROWS(ScheduleCompile!M$1:M91)),COLUMNS($A91:M91))</f>
        <v>1</v>
      </c>
      <c r="N91" s="1">
        <f>INDEX(ScheduleRef!$D$2:$AB$853,_xlfn.AGGREGATE(15,6,(ROW(ScheduleRef!$D$2:$AB$853)-ROW(ScheduleRef!$D$2)+1)/(ScheduleRef!$D$2:$D$853&lt;&gt;""),ROWS(ScheduleCompile!N$1:N91)),COLUMNS($A91:N91))</f>
        <v>1</v>
      </c>
      <c r="O91" s="1">
        <f>INDEX(ScheduleRef!$D$2:$AB$853,_xlfn.AGGREGATE(15,6,(ROW(ScheduleRef!$D$2:$AB$853)-ROW(ScheduleRef!$D$2)+1)/(ScheduleRef!$D$2:$D$853&lt;&gt;""),ROWS(ScheduleCompile!O$1:O91)),COLUMNS($A91:O91))</f>
        <v>1</v>
      </c>
      <c r="P91" s="1">
        <f>INDEX(ScheduleRef!$D$2:$AB$853,_xlfn.AGGREGATE(15,6,(ROW(ScheduleRef!$D$2:$AB$853)-ROW(ScheduleRef!$D$2)+1)/(ScheduleRef!$D$2:$D$853&lt;&gt;""),ROWS(ScheduleCompile!P$1:P91)),COLUMNS($A91:P91))</f>
        <v>1</v>
      </c>
      <c r="Q91" s="1">
        <f>INDEX(ScheduleRef!$D$2:$AB$853,_xlfn.AGGREGATE(15,6,(ROW(ScheduleRef!$D$2:$AB$853)-ROW(ScheduleRef!$D$2)+1)/(ScheduleRef!$D$2:$D$853&lt;&gt;""),ROWS(ScheduleCompile!Q$1:Q91)),COLUMNS($A91:Q91))</f>
        <v>1</v>
      </c>
      <c r="R91" s="1">
        <f>INDEX(ScheduleRef!$D$2:$AB$853,_xlfn.AGGREGATE(15,6,(ROW(ScheduleRef!$D$2:$AB$853)-ROW(ScheduleRef!$D$2)+1)/(ScheduleRef!$D$2:$D$853&lt;&gt;""),ROWS(ScheduleCompile!R$1:R91)),COLUMNS($A91:R91))</f>
        <v>0</v>
      </c>
      <c r="S91" s="1">
        <f>INDEX(ScheduleRef!$D$2:$AB$853,_xlfn.AGGREGATE(15,6,(ROW(ScheduleRef!$D$2:$AB$853)-ROW(ScheduleRef!$D$2)+1)/(ScheduleRef!$D$2:$D$853&lt;&gt;""),ROWS(ScheduleCompile!S$1:S91)),COLUMNS($A91:S91))</f>
        <v>0</v>
      </c>
      <c r="T91" s="1">
        <f>INDEX(ScheduleRef!$D$2:$AB$853,_xlfn.AGGREGATE(15,6,(ROW(ScheduleRef!$D$2:$AB$853)-ROW(ScheduleRef!$D$2)+1)/(ScheduleRef!$D$2:$D$853&lt;&gt;""),ROWS(ScheduleCompile!T$1:T91)),COLUMNS($A91:T91))</f>
        <v>0</v>
      </c>
      <c r="U91" s="1">
        <f>INDEX(ScheduleRef!$D$2:$AB$853,_xlfn.AGGREGATE(15,6,(ROW(ScheduleRef!$D$2:$AB$853)-ROW(ScheduleRef!$D$2)+1)/(ScheduleRef!$D$2:$D$853&lt;&gt;""),ROWS(ScheduleCompile!U$1:U91)),COLUMNS($A91:U91))</f>
        <v>0</v>
      </c>
      <c r="V91" s="1">
        <f>INDEX(ScheduleRef!$D$2:$AB$853,_xlfn.AGGREGATE(15,6,(ROW(ScheduleRef!$D$2:$AB$853)-ROW(ScheduleRef!$D$2)+1)/(ScheduleRef!$D$2:$D$853&lt;&gt;""),ROWS(ScheduleCompile!V$1:V91)),COLUMNS($A91:V91))</f>
        <v>0</v>
      </c>
      <c r="W91" s="1">
        <f>INDEX(ScheduleRef!$D$2:$AB$853,_xlfn.AGGREGATE(15,6,(ROW(ScheduleRef!$D$2:$AB$853)-ROW(ScheduleRef!$D$2)+1)/(ScheduleRef!$D$2:$D$853&lt;&gt;""),ROWS(ScheduleCompile!W$1:W91)),COLUMNS($A91:W91))</f>
        <v>0</v>
      </c>
      <c r="X91" s="1">
        <f>INDEX(ScheduleRef!$D$2:$AB$853,_xlfn.AGGREGATE(15,6,(ROW(ScheduleRef!$D$2:$AB$853)-ROW(ScheduleRef!$D$2)+1)/(ScheduleRef!$D$2:$D$853&lt;&gt;""),ROWS(ScheduleCompile!X$1:X91)),COLUMNS($A91:X91))</f>
        <v>0</v>
      </c>
      <c r="Y91" s="1">
        <f>INDEX(ScheduleRef!$D$2:$AB$853,_xlfn.AGGREGATE(15,6,(ROW(ScheduleRef!$D$2:$AB$853)-ROW(ScheduleRef!$D$2)+1)/(ScheduleRef!$D$2:$D$853&lt;&gt;""),ROWS(ScheduleCompile!Y$1:Y91)),COLUMNS($A91:Y91))</f>
        <v>0</v>
      </c>
    </row>
    <row r="92" spans="1:25" x14ac:dyDescent="0.25">
      <c r="A92" s="30" t="str">
        <f>INDEX(ScheduleRef!$D$2:$AB$853,_xlfn.AGGREGATE(15,6,(ROW(ScheduleRef!$D$2:$AB$853)-ROW(ScheduleRef!$D$2)+1)/(ScheduleRef!$D$2:$D$853&lt;&gt;""),ROWS(ScheduleCompile!A$1:A92)),COLUMNS($A92:A92))</f>
        <v>HealthServiceHotWaterWD</v>
      </c>
      <c r="B92" s="1">
        <f>INDEX(ScheduleRef!$D$2:$AB$853,_xlfn.AGGREGATE(15,6,(ROW(ScheduleRef!$D$2:$AB$853)-ROW(ScheduleRef!$D$2)+1)/(ScheduleRef!$D$2:$D$853&lt;&gt;""),ROWS(ScheduleCompile!B$1:B92)),COLUMNS($A92:B92))</f>
        <v>0.01</v>
      </c>
      <c r="C92" s="1">
        <f>INDEX(ScheduleRef!$D$2:$AB$853,_xlfn.AGGREGATE(15,6,(ROW(ScheduleRef!$D$2:$AB$853)-ROW(ScheduleRef!$D$2)+1)/(ScheduleRef!$D$2:$D$853&lt;&gt;""),ROWS(ScheduleCompile!C$1:C92)),COLUMNS($A92:C92))</f>
        <v>0.01</v>
      </c>
      <c r="D92" s="1">
        <f>INDEX(ScheduleRef!$D$2:$AB$853,_xlfn.AGGREGATE(15,6,(ROW(ScheduleRef!$D$2:$AB$853)-ROW(ScheduleRef!$D$2)+1)/(ScheduleRef!$D$2:$D$853&lt;&gt;""),ROWS(ScheduleCompile!D$1:D92)),COLUMNS($A92:D92))</f>
        <v>0.01</v>
      </c>
      <c r="E92" s="1">
        <f>INDEX(ScheduleRef!$D$2:$AB$853,_xlfn.AGGREGATE(15,6,(ROW(ScheduleRef!$D$2:$AB$853)-ROW(ScheduleRef!$D$2)+1)/(ScheduleRef!$D$2:$D$853&lt;&gt;""),ROWS(ScheduleCompile!E$1:E92)),COLUMNS($A92:E92))</f>
        <v>0.01</v>
      </c>
      <c r="F92" s="1">
        <f>INDEX(ScheduleRef!$D$2:$AB$853,_xlfn.AGGREGATE(15,6,(ROW(ScheduleRef!$D$2:$AB$853)-ROW(ScheduleRef!$D$2)+1)/(ScheduleRef!$D$2:$D$853&lt;&gt;""),ROWS(ScheduleCompile!F$1:F92)),COLUMNS($A92:F92))</f>
        <v>0.01</v>
      </c>
      <c r="G92" s="1">
        <f>INDEX(ScheduleRef!$D$2:$AB$853,_xlfn.AGGREGATE(15,6,(ROW(ScheduleRef!$D$2:$AB$853)-ROW(ScheduleRef!$D$2)+1)/(ScheduleRef!$D$2:$D$853&lt;&gt;""),ROWS(ScheduleCompile!G$1:G92)),COLUMNS($A92:G92))</f>
        <v>0.01</v>
      </c>
      <c r="H92" s="1">
        <f>INDEX(ScheduleRef!$D$2:$AB$853,_xlfn.AGGREGATE(15,6,(ROW(ScheduleRef!$D$2:$AB$853)-ROW(ScheduleRef!$D$2)+1)/(ScheduleRef!$D$2:$D$853&lt;&gt;""),ROWS(ScheduleCompile!H$1:H92)),COLUMNS($A92:H92))</f>
        <v>0.01</v>
      </c>
      <c r="I92" s="1">
        <f>INDEX(ScheduleRef!$D$2:$AB$853,_xlfn.AGGREGATE(15,6,(ROW(ScheduleRef!$D$2:$AB$853)-ROW(ScheduleRef!$D$2)+1)/(ScheduleRef!$D$2:$D$853&lt;&gt;""),ROWS(ScheduleCompile!I$1:I92)),COLUMNS($A92:I92))</f>
        <v>0.17</v>
      </c>
      <c r="J92" s="1">
        <f>INDEX(ScheduleRef!$D$2:$AB$853,_xlfn.AGGREGATE(15,6,(ROW(ScheduleRef!$D$2:$AB$853)-ROW(ScheduleRef!$D$2)+1)/(ScheduleRef!$D$2:$D$853&lt;&gt;""),ROWS(ScheduleCompile!J$1:J92)),COLUMNS($A92:J92))</f>
        <v>0.57999999999999996</v>
      </c>
      <c r="K92" s="1">
        <f>INDEX(ScheduleRef!$D$2:$AB$853,_xlfn.AGGREGATE(15,6,(ROW(ScheduleRef!$D$2:$AB$853)-ROW(ScheduleRef!$D$2)+1)/(ScheduleRef!$D$2:$D$853&lt;&gt;""),ROWS(ScheduleCompile!K$1:K92)),COLUMNS($A92:K92))</f>
        <v>0.66</v>
      </c>
      <c r="L92" s="1">
        <f>INDEX(ScheduleRef!$D$2:$AB$853,_xlfn.AGGREGATE(15,6,(ROW(ScheduleRef!$D$2:$AB$853)-ROW(ScheduleRef!$D$2)+1)/(ScheduleRef!$D$2:$D$853&lt;&gt;""),ROWS(ScheduleCompile!L$1:L92)),COLUMNS($A92:L92))</f>
        <v>0.78</v>
      </c>
      <c r="M92" s="1">
        <f>INDEX(ScheduleRef!$D$2:$AB$853,_xlfn.AGGREGATE(15,6,(ROW(ScheduleRef!$D$2:$AB$853)-ROW(ScheduleRef!$D$2)+1)/(ScheduleRef!$D$2:$D$853&lt;&gt;""),ROWS(ScheduleCompile!M$1:M92)),COLUMNS($A92:M92))</f>
        <v>0.82</v>
      </c>
      <c r="N92" s="1">
        <f>INDEX(ScheduleRef!$D$2:$AB$853,_xlfn.AGGREGATE(15,6,(ROW(ScheduleRef!$D$2:$AB$853)-ROW(ScheduleRef!$D$2)+1)/(ScheduleRef!$D$2:$D$853&lt;&gt;""),ROWS(ScheduleCompile!N$1:N92)),COLUMNS($A92:N92))</f>
        <v>0.71</v>
      </c>
      <c r="O92" s="1">
        <f>INDEX(ScheduleRef!$D$2:$AB$853,_xlfn.AGGREGATE(15,6,(ROW(ScheduleRef!$D$2:$AB$853)-ROW(ScheduleRef!$D$2)+1)/(ScheduleRef!$D$2:$D$853&lt;&gt;""),ROWS(ScheduleCompile!O$1:O92)),COLUMNS($A92:O92))</f>
        <v>0.82</v>
      </c>
      <c r="P92" s="1">
        <f>INDEX(ScheduleRef!$D$2:$AB$853,_xlfn.AGGREGATE(15,6,(ROW(ScheduleRef!$D$2:$AB$853)-ROW(ScheduleRef!$D$2)+1)/(ScheduleRef!$D$2:$D$853&lt;&gt;""),ROWS(ScheduleCompile!P$1:P92)),COLUMNS($A92:P92))</f>
        <v>0.78</v>
      </c>
      <c r="Q92" s="1">
        <f>INDEX(ScheduleRef!$D$2:$AB$853,_xlfn.AGGREGATE(15,6,(ROW(ScheduleRef!$D$2:$AB$853)-ROW(ScheduleRef!$D$2)+1)/(ScheduleRef!$D$2:$D$853&lt;&gt;""),ROWS(ScheduleCompile!Q$1:Q92)),COLUMNS($A92:Q92))</f>
        <v>0.74</v>
      </c>
      <c r="R92" s="1">
        <f>INDEX(ScheduleRef!$D$2:$AB$853,_xlfn.AGGREGATE(15,6,(ROW(ScheduleRef!$D$2:$AB$853)-ROW(ScheduleRef!$D$2)+1)/(ScheduleRef!$D$2:$D$853&lt;&gt;""),ROWS(ScheduleCompile!R$1:R92)),COLUMNS($A92:R92))</f>
        <v>0.63</v>
      </c>
      <c r="S92" s="1">
        <f>INDEX(ScheduleRef!$D$2:$AB$853,_xlfn.AGGREGATE(15,6,(ROW(ScheduleRef!$D$2:$AB$853)-ROW(ScheduleRef!$D$2)+1)/(ScheduleRef!$D$2:$D$853&lt;&gt;""),ROWS(ScheduleCompile!S$1:S92)),COLUMNS($A92:S92))</f>
        <v>0.41</v>
      </c>
      <c r="T92" s="1">
        <f>INDEX(ScheduleRef!$D$2:$AB$853,_xlfn.AGGREGATE(15,6,(ROW(ScheduleRef!$D$2:$AB$853)-ROW(ScheduleRef!$D$2)+1)/(ScheduleRef!$D$2:$D$853&lt;&gt;""),ROWS(ScheduleCompile!T$1:T92)),COLUMNS($A92:T92))</f>
        <v>0.18</v>
      </c>
      <c r="U92" s="1">
        <f>INDEX(ScheduleRef!$D$2:$AB$853,_xlfn.AGGREGATE(15,6,(ROW(ScheduleRef!$D$2:$AB$853)-ROW(ScheduleRef!$D$2)+1)/(ScheduleRef!$D$2:$D$853&lt;&gt;""),ROWS(ScheduleCompile!U$1:U92)),COLUMNS($A92:U92))</f>
        <v>0.18</v>
      </c>
      <c r="V92" s="1">
        <f>INDEX(ScheduleRef!$D$2:$AB$853,_xlfn.AGGREGATE(15,6,(ROW(ScheduleRef!$D$2:$AB$853)-ROW(ScheduleRef!$D$2)+1)/(ScheduleRef!$D$2:$D$853&lt;&gt;""),ROWS(ScheduleCompile!V$1:V92)),COLUMNS($A92:V92))</f>
        <v>0.18</v>
      </c>
      <c r="W92" s="1">
        <f>INDEX(ScheduleRef!$D$2:$AB$853,_xlfn.AGGREGATE(15,6,(ROW(ScheduleRef!$D$2:$AB$853)-ROW(ScheduleRef!$D$2)+1)/(ScheduleRef!$D$2:$D$853&lt;&gt;""),ROWS(ScheduleCompile!W$1:W92)),COLUMNS($A92:W92))</f>
        <v>0.1</v>
      </c>
      <c r="X92" s="1">
        <f>INDEX(ScheduleRef!$D$2:$AB$853,_xlfn.AGGREGATE(15,6,(ROW(ScheduleRef!$D$2:$AB$853)-ROW(ScheduleRef!$D$2)+1)/(ScheduleRef!$D$2:$D$853&lt;&gt;""),ROWS(ScheduleCompile!X$1:X92)),COLUMNS($A92:X92))</f>
        <v>0.01</v>
      </c>
      <c r="Y92" s="1">
        <f>INDEX(ScheduleRef!$D$2:$AB$853,_xlfn.AGGREGATE(15,6,(ROW(ScheduleRef!$D$2:$AB$853)-ROW(ScheduleRef!$D$2)+1)/(ScheduleRef!$D$2:$D$853&lt;&gt;""),ROWS(ScheduleCompile!Y$1:Y92)),COLUMNS($A92:Y92))</f>
        <v>0.01</v>
      </c>
    </row>
    <row r="93" spans="1:25" x14ac:dyDescent="0.25">
      <c r="A93" s="30" t="str">
        <f>INDEX(ScheduleRef!$D$2:$AB$853,_xlfn.AGGREGATE(15,6,(ROW(ScheduleRef!$D$2:$AB$853)-ROW(ScheduleRef!$D$2)+1)/(ScheduleRef!$D$2:$D$853&lt;&gt;""),ROWS(ScheduleCompile!A$1:A93)),COLUMNS($A93:A93))</f>
        <v>HealthServiceHotWaterSat</v>
      </c>
      <c r="B93" s="1">
        <f>INDEX(ScheduleRef!$D$2:$AB$853,_xlfn.AGGREGATE(15,6,(ROW(ScheduleRef!$D$2:$AB$853)-ROW(ScheduleRef!$D$2)+1)/(ScheduleRef!$D$2:$D$853&lt;&gt;""),ROWS(ScheduleCompile!B$1:B93)),COLUMNS($A93:B93))</f>
        <v>0.01</v>
      </c>
      <c r="C93" s="1">
        <f>INDEX(ScheduleRef!$D$2:$AB$853,_xlfn.AGGREGATE(15,6,(ROW(ScheduleRef!$D$2:$AB$853)-ROW(ScheduleRef!$D$2)+1)/(ScheduleRef!$D$2:$D$853&lt;&gt;""),ROWS(ScheduleCompile!C$1:C93)),COLUMNS($A93:C93))</f>
        <v>0.01</v>
      </c>
      <c r="D93" s="1">
        <f>INDEX(ScheduleRef!$D$2:$AB$853,_xlfn.AGGREGATE(15,6,(ROW(ScheduleRef!$D$2:$AB$853)-ROW(ScheduleRef!$D$2)+1)/(ScheduleRef!$D$2:$D$853&lt;&gt;""),ROWS(ScheduleCompile!D$1:D93)),COLUMNS($A93:D93))</f>
        <v>0.01</v>
      </c>
      <c r="E93" s="1">
        <f>INDEX(ScheduleRef!$D$2:$AB$853,_xlfn.AGGREGATE(15,6,(ROW(ScheduleRef!$D$2:$AB$853)-ROW(ScheduleRef!$D$2)+1)/(ScheduleRef!$D$2:$D$853&lt;&gt;""),ROWS(ScheduleCompile!E$1:E93)),COLUMNS($A93:E93))</f>
        <v>0.01</v>
      </c>
      <c r="F93" s="1">
        <f>INDEX(ScheduleRef!$D$2:$AB$853,_xlfn.AGGREGATE(15,6,(ROW(ScheduleRef!$D$2:$AB$853)-ROW(ScheduleRef!$D$2)+1)/(ScheduleRef!$D$2:$D$853&lt;&gt;""),ROWS(ScheduleCompile!F$1:F93)),COLUMNS($A93:F93))</f>
        <v>0.01</v>
      </c>
      <c r="G93" s="1">
        <f>INDEX(ScheduleRef!$D$2:$AB$853,_xlfn.AGGREGATE(15,6,(ROW(ScheduleRef!$D$2:$AB$853)-ROW(ScheduleRef!$D$2)+1)/(ScheduleRef!$D$2:$D$853&lt;&gt;""),ROWS(ScheduleCompile!G$1:G93)),COLUMNS($A93:G93))</f>
        <v>0.01</v>
      </c>
      <c r="H93" s="1">
        <f>INDEX(ScheduleRef!$D$2:$AB$853,_xlfn.AGGREGATE(15,6,(ROW(ScheduleRef!$D$2:$AB$853)-ROW(ScheduleRef!$D$2)+1)/(ScheduleRef!$D$2:$D$853&lt;&gt;""),ROWS(ScheduleCompile!H$1:H93)),COLUMNS($A93:H93))</f>
        <v>0.01</v>
      </c>
      <c r="I93" s="1">
        <f>INDEX(ScheduleRef!$D$2:$AB$853,_xlfn.AGGREGATE(15,6,(ROW(ScheduleRef!$D$2:$AB$853)-ROW(ScheduleRef!$D$2)+1)/(ScheduleRef!$D$2:$D$853&lt;&gt;""),ROWS(ScheduleCompile!I$1:I93)),COLUMNS($A93:I93))</f>
        <v>0.01</v>
      </c>
      <c r="J93" s="1">
        <f>INDEX(ScheduleRef!$D$2:$AB$853,_xlfn.AGGREGATE(15,6,(ROW(ScheduleRef!$D$2:$AB$853)-ROW(ScheduleRef!$D$2)+1)/(ScheduleRef!$D$2:$D$853&lt;&gt;""),ROWS(ScheduleCompile!J$1:J93)),COLUMNS($A93:J93))</f>
        <v>0.2</v>
      </c>
      <c r="K93" s="1">
        <f>INDEX(ScheduleRef!$D$2:$AB$853,_xlfn.AGGREGATE(15,6,(ROW(ScheduleRef!$D$2:$AB$853)-ROW(ScheduleRef!$D$2)+1)/(ScheduleRef!$D$2:$D$853&lt;&gt;""),ROWS(ScheduleCompile!K$1:K93)),COLUMNS($A93:K93))</f>
        <v>0.28000000000000003</v>
      </c>
      <c r="L93" s="1">
        <f>INDEX(ScheduleRef!$D$2:$AB$853,_xlfn.AGGREGATE(15,6,(ROW(ScheduleRef!$D$2:$AB$853)-ROW(ScheduleRef!$D$2)+1)/(ScheduleRef!$D$2:$D$853&lt;&gt;""),ROWS(ScheduleCompile!L$1:L93)),COLUMNS($A93:L93))</f>
        <v>0.3</v>
      </c>
      <c r="M93" s="1">
        <f>INDEX(ScheduleRef!$D$2:$AB$853,_xlfn.AGGREGATE(15,6,(ROW(ScheduleRef!$D$2:$AB$853)-ROW(ScheduleRef!$D$2)+1)/(ScheduleRef!$D$2:$D$853&lt;&gt;""),ROWS(ScheduleCompile!M$1:M93)),COLUMNS($A93:M93))</f>
        <v>0.3</v>
      </c>
      <c r="N93" s="1">
        <f>INDEX(ScheduleRef!$D$2:$AB$853,_xlfn.AGGREGATE(15,6,(ROW(ScheduleRef!$D$2:$AB$853)-ROW(ScheduleRef!$D$2)+1)/(ScheduleRef!$D$2:$D$853&lt;&gt;""),ROWS(ScheduleCompile!N$1:N93)),COLUMNS($A93:N93))</f>
        <v>0.24</v>
      </c>
      <c r="O93" s="1">
        <f>INDEX(ScheduleRef!$D$2:$AB$853,_xlfn.AGGREGATE(15,6,(ROW(ScheduleRef!$D$2:$AB$853)-ROW(ScheduleRef!$D$2)+1)/(ScheduleRef!$D$2:$D$853&lt;&gt;""),ROWS(ScheduleCompile!O$1:O93)),COLUMNS($A93:O93))</f>
        <v>0.24</v>
      </c>
      <c r="P93" s="1">
        <f>INDEX(ScheduleRef!$D$2:$AB$853,_xlfn.AGGREGATE(15,6,(ROW(ScheduleRef!$D$2:$AB$853)-ROW(ScheduleRef!$D$2)+1)/(ScheduleRef!$D$2:$D$853&lt;&gt;""),ROWS(ScheduleCompile!P$1:P93)),COLUMNS($A93:P93))</f>
        <v>0.23</v>
      </c>
      <c r="Q93" s="1">
        <f>INDEX(ScheduleRef!$D$2:$AB$853,_xlfn.AGGREGATE(15,6,(ROW(ScheduleRef!$D$2:$AB$853)-ROW(ScheduleRef!$D$2)+1)/(ScheduleRef!$D$2:$D$853&lt;&gt;""),ROWS(ScheduleCompile!Q$1:Q93)),COLUMNS($A93:Q93))</f>
        <v>0.23</v>
      </c>
      <c r="R93" s="1">
        <f>INDEX(ScheduleRef!$D$2:$AB$853,_xlfn.AGGREGATE(15,6,(ROW(ScheduleRef!$D$2:$AB$853)-ROW(ScheduleRef!$D$2)+1)/(ScheduleRef!$D$2:$D$853&lt;&gt;""),ROWS(ScheduleCompile!R$1:R93)),COLUMNS($A93:R93))</f>
        <v>0.23</v>
      </c>
      <c r="S93" s="1">
        <f>INDEX(ScheduleRef!$D$2:$AB$853,_xlfn.AGGREGATE(15,6,(ROW(ScheduleRef!$D$2:$AB$853)-ROW(ScheduleRef!$D$2)+1)/(ScheduleRef!$D$2:$D$853&lt;&gt;""),ROWS(ScheduleCompile!S$1:S93)),COLUMNS($A93:S93))</f>
        <v>0.1</v>
      </c>
      <c r="T93" s="1">
        <f>INDEX(ScheduleRef!$D$2:$AB$853,_xlfn.AGGREGATE(15,6,(ROW(ScheduleRef!$D$2:$AB$853)-ROW(ScheduleRef!$D$2)+1)/(ScheduleRef!$D$2:$D$853&lt;&gt;""),ROWS(ScheduleCompile!T$1:T93)),COLUMNS($A93:T93))</f>
        <v>0.01</v>
      </c>
      <c r="U93" s="1">
        <f>INDEX(ScheduleRef!$D$2:$AB$853,_xlfn.AGGREGATE(15,6,(ROW(ScheduleRef!$D$2:$AB$853)-ROW(ScheduleRef!$D$2)+1)/(ScheduleRef!$D$2:$D$853&lt;&gt;""),ROWS(ScheduleCompile!U$1:U93)),COLUMNS($A93:U93))</f>
        <v>0.01</v>
      </c>
      <c r="V93" s="1">
        <f>INDEX(ScheduleRef!$D$2:$AB$853,_xlfn.AGGREGATE(15,6,(ROW(ScheduleRef!$D$2:$AB$853)-ROW(ScheduleRef!$D$2)+1)/(ScheduleRef!$D$2:$D$853&lt;&gt;""),ROWS(ScheduleCompile!V$1:V93)),COLUMNS($A93:V93))</f>
        <v>0.01</v>
      </c>
      <c r="W93" s="1">
        <f>INDEX(ScheduleRef!$D$2:$AB$853,_xlfn.AGGREGATE(15,6,(ROW(ScheduleRef!$D$2:$AB$853)-ROW(ScheduleRef!$D$2)+1)/(ScheduleRef!$D$2:$D$853&lt;&gt;""),ROWS(ScheduleCompile!W$1:W93)),COLUMNS($A93:W93))</f>
        <v>0.01</v>
      </c>
      <c r="X93" s="1">
        <f>INDEX(ScheduleRef!$D$2:$AB$853,_xlfn.AGGREGATE(15,6,(ROW(ScheduleRef!$D$2:$AB$853)-ROW(ScheduleRef!$D$2)+1)/(ScheduleRef!$D$2:$D$853&lt;&gt;""),ROWS(ScheduleCompile!X$1:X93)),COLUMNS($A93:X93))</f>
        <v>0.01</v>
      </c>
      <c r="Y93" s="1">
        <f>INDEX(ScheduleRef!$D$2:$AB$853,_xlfn.AGGREGATE(15,6,(ROW(ScheduleRef!$D$2:$AB$853)-ROW(ScheduleRef!$D$2)+1)/(ScheduleRef!$D$2:$D$853&lt;&gt;""),ROWS(ScheduleCompile!Y$1:Y93)),COLUMNS($A93:Y93))</f>
        <v>0.01</v>
      </c>
    </row>
    <row r="94" spans="1:25" x14ac:dyDescent="0.25">
      <c r="A94" s="30" t="str">
        <f>INDEX(ScheduleRef!$D$2:$AB$853,_xlfn.AGGREGATE(15,6,(ROW(ScheduleRef!$D$2:$AB$853)-ROW(ScheduleRef!$D$2)+1)/(ScheduleRef!$D$2:$D$853&lt;&gt;""),ROWS(ScheduleCompile!A$1:A94)),COLUMNS($A94:A94))</f>
        <v>HealthServiceHotWaterSun</v>
      </c>
      <c r="B94" s="1">
        <f>INDEX(ScheduleRef!$D$2:$AB$853,_xlfn.AGGREGATE(15,6,(ROW(ScheduleRef!$D$2:$AB$853)-ROW(ScheduleRef!$D$2)+1)/(ScheduleRef!$D$2:$D$853&lt;&gt;""),ROWS(ScheduleCompile!B$1:B94)),COLUMNS($A94:B94))</f>
        <v>0.01</v>
      </c>
      <c r="C94" s="1">
        <f>INDEX(ScheduleRef!$D$2:$AB$853,_xlfn.AGGREGATE(15,6,(ROW(ScheduleRef!$D$2:$AB$853)-ROW(ScheduleRef!$D$2)+1)/(ScheduleRef!$D$2:$D$853&lt;&gt;""),ROWS(ScheduleCompile!C$1:C94)),COLUMNS($A94:C94))</f>
        <v>0.01</v>
      </c>
      <c r="D94" s="1">
        <f>INDEX(ScheduleRef!$D$2:$AB$853,_xlfn.AGGREGATE(15,6,(ROW(ScheduleRef!$D$2:$AB$853)-ROW(ScheduleRef!$D$2)+1)/(ScheduleRef!$D$2:$D$853&lt;&gt;""),ROWS(ScheduleCompile!D$1:D94)),COLUMNS($A94:D94))</f>
        <v>0.01</v>
      </c>
      <c r="E94" s="1">
        <f>INDEX(ScheduleRef!$D$2:$AB$853,_xlfn.AGGREGATE(15,6,(ROW(ScheduleRef!$D$2:$AB$853)-ROW(ScheduleRef!$D$2)+1)/(ScheduleRef!$D$2:$D$853&lt;&gt;""),ROWS(ScheduleCompile!E$1:E94)),COLUMNS($A94:E94))</f>
        <v>0.01</v>
      </c>
      <c r="F94" s="1">
        <f>INDEX(ScheduleRef!$D$2:$AB$853,_xlfn.AGGREGATE(15,6,(ROW(ScheduleRef!$D$2:$AB$853)-ROW(ScheduleRef!$D$2)+1)/(ScheduleRef!$D$2:$D$853&lt;&gt;""),ROWS(ScheduleCompile!F$1:F94)),COLUMNS($A94:F94))</f>
        <v>0.01</v>
      </c>
      <c r="G94" s="1">
        <f>INDEX(ScheduleRef!$D$2:$AB$853,_xlfn.AGGREGATE(15,6,(ROW(ScheduleRef!$D$2:$AB$853)-ROW(ScheduleRef!$D$2)+1)/(ScheduleRef!$D$2:$D$853&lt;&gt;""),ROWS(ScheduleCompile!G$1:G94)),COLUMNS($A94:G94))</f>
        <v>0.01</v>
      </c>
      <c r="H94" s="1">
        <f>INDEX(ScheduleRef!$D$2:$AB$853,_xlfn.AGGREGATE(15,6,(ROW(ScheduleRef!$D$2:$AB$853)-ROW(ScheduleRef!$D$2)+1)/(ScheduleRef!$D$2:$D$853&lt;&gt;""),ROWS(ScheduleCompile!H$1:H94)),COLUMNS($A94:H94))</f>
        <v>0.01</v>
      </c>
      <c r="I94" s="1">
        <f>INDEX(ScheduleRef!$D$2:$AB$853,_xlfn.AGGREGATE(15,6,(ROW(ScheduleRef!$D$2:$AB$853)-ROW(ScheduleRef!$D$2)+1)/(ScheduleRef!$D$2:$D$853&lt;&gt;""),ROWS(ScheduleCompile!I$1:I94)),COLUMNS($A94:I94))</f>
        <v>0.01</v>
      </c>
      <c r="J94" s="1">
        <f>INDEX(ScheduleRef!$D$2:$AB$853,_xlfn.AGGREGATE(15,6,(ROW(ScheduleRef!$D$2:$AB$853)-ROW(ScheduleRef!$D$2)+1)/(ScheduleRef!$D$2:$D$853&lt;&gt;""),ROWS(ScheduleCompile!J$1:J94)),COLUMNS($A94:J94))</f>
        <v>0.01</v>
      </c>
      <c r="K94" s="1">
        <f>INDEX(ScheduleRef!$D$2:$AB$853,_xlfn.AGGREGATE(15,6,(ROW(ScheduleRef!$D$2:$AB$853)-ROW(ScheduleRef!$D$2)+1)/(ScheduleRef!$D$2:$D$853&lt;&gt;""),ROWS(ScheduleCompile!K$1:K94)),COLUMNS($A94:K94))</f>
        <v>0.01</v>
      </c>
      <c r="L94" s="1">
        <f>INDEX(ScheduleRef!$D$2:$AB$853,_xlfn.AGGREGATE(15,6,(ROW(ScheduleRef!$D$2:$AB$853)-ROW(ScheduleRef!$D$2)+1)/(ScheduleRef!$D$2:$D$853&lt;&gt;""),ROWS(ScheduleCompile!L$1:L94)),COLUMNS($A94:L94))</f>
        <v>0.01</v>
      </c>
      <c r="M94" s="1">
        <f>INDEX(ScheduleRef!$D$2:$AB$853,_xlfn.AGGREGATE(15,6,(ROW(ScheduleRef!$D$2:$AB$853)-ROW(ScheduleRef!$D$2)+1)/(ScheduleRef!$D$2:$D$853&lt;&gt;""),ROWS(ScheduleCompile!M$1:M94)),COLUMNS($A94:M94))</f>
        <v>0.01</v>
      </c>
      <c r="N94" s="1">
        <f>INDEX(ScheduleRef!$D$2:$AB$853,_xlfn.AGGREGATE(15,6,(ROW(ScheduleRef!$D$2:$AB$853)-ROW(ScheduleRef!$D$2)+1)/(ScheduleRef!$D$2:$D$853&lt;&gt;""),ROWS(ScheduleCompile!N$1:N94)),COLUMNS($A94:N94))</f>
        <v>0.01</v>
      </c>
      <c r="O94" s="1">
        <f>INDEX(ScheduleRef!$D$2:$AB$853,_xlfn.AGGREGATE(15,6,(ROW(ScheduleRef!$D$2:$AB$853)-ROW(ScheduleRef!$D$2)+1)/(ScheduleRef!$D$2:$D$853&lt;&gt;""),ROWS(ScheduleCompile!O$1:O94)),COLUMNS($A94:O94))</f>
        <v>0.01</v>
      </c>
      <c r="P94" s="1">
        <f>INDEX(ScheduleRef!$D$2:$AB$853,_xlfn.AGGREGATE(15,6,(ROW(ScheduleRef!$D$2:$AB$853)-ROW(ScheduleRef!$D$2)+1)/(ScheduleRef!$D$2:$D$853&lt;&gt;""),ROWS(ScheduleCompile!P$1:P94)),COLUMNS($A94:P94))</f>
        <v>0.01</v>
      </c>
      <c r="Q94" s="1">
        <f>INDEX(ScheduleRef!$D$2:$AB$853,_xlfn.AGGREGATE(15,6,(ROW(ScheduleRef!$D$2:$AB$853)-ROW(ScheduleRef!$D$2)+1)/(ScheduleRef!$D$2:$D$853&lt;&gt;""),ROWS(ScheduleCompile!Q$1:Q94)),COLUMNS($A94:Q94))</f>
        <v>0.01</v>
      </c>
      <c r="R94" s="1">
        <f>INDEX(ScheduleRef!$D$2:$AB$853,_xlfn.AGGREGATE(15,6,(ROW(ScheduleRef!$D$2:$AB$853)-ROW(ScheduleRef!$D$2)+1)/(ScheduleRef!$D$2:$D$853&lt;&gt;""),ROWS(ScheduleCompile!R$1:R94)),COLUMNS($A94:R94))</f>
        <v>0.01</v>
      </c>
      <c r="S94" s="1">
        <f>INDEX(ScheduleRef!$D$2:$AB$853,_xlfn.AGGREGATE(15,6,(ROW(ScheduleRef!$D$2:$AB$853)-ROW(ScheduleRef!$D$2)+1)/(ScheduleRef!$D$2:$D$853&lt;&gt;""),ROWS(ScheduleCompile!S$1:S94)),COLUMNS($A94:S94))</f>
        <v>0.01</v>
      </c>
      <c r="T94" s="1">
        <f>INDEX(ScheduleRef!$D$2:$AB$853,_xlfn.AGGREGATE(15,6,(ROW(ScheduleRef!$D$2:$AB$853)-ROW(ScheduleRef!$D$2)+1)/(ScheduleRef!$D$2:$D$853&lt;&gt;""),ROWS(ScheduleCompile!T$1:T94)),COLUMNS($A94:T94))</f>
        <v>0.01</v>
      </c>
      <c r="U94" s="1">
        <f>INDEX(ScheduleRef!$D$2:$AB$853,_xlfn.AGGREGATE(15,6,(ROW(ScheduleRef!$D$2:$AB$853)-ROW(ScheduleRef!$D$2)+1)/(ScheduleRef!$D$2:$D$853&lt;&gt;""),ROWS(ScheduleCompile!U$1:U94)),COLUMNS($A94:U94))</f>
        <v>0.01</v>
      </c>
      <c r="V94" s="1">
        <f>INDEX(ScheduleRef!$D$2:$AB$853,_xlfn.AGGREGATE(15,6,(ROW(ScheduleRef!$D$2:$AB$853)-ROW(ScheduleRef!$D$2)+1)/(ScheduleRef!$D$2:$D$853&lt;&gt;""),ROWS(ScheduleCompile!V$1:V94)),COLUMNS($A94:V94))</f>
        <v>0.01</v>
      </c>
      <c r="W94" s="1">
        <f>INDEX(ScheduleRef!$D$2:$AB$853,_xlfn.AGGREGATE(15,6,(ROW(ScheduleRef!$D$2:$AB$853)-ROW(ScheduleRef!$D$2)+1)/(ScheduleRef!$D$2:$D$853&lt;&gt;""),ROWS(ScheduleCompile!W$1:W94)),COLUMNS($A94:W94))</f>
        <v>0.01</v>
      </c>
      <c r="X94" s="1">
        <f>INDEX(ScheduleRef!$D$2:$AB$853,_xlfn.AGGREGATE(15,6,(ROW(ScheduleRef!$D$2:$AB$853)-ROW(ScheduleRef!$D$2)+1)/(ScheduleRef!$D$2:$D$853&lt;&gt;""),ROWS(ScheduleCompile!X$1:X94)),COLUMNS($A94:X94))</f>
        <v>0.01</v>
      </c>
      <c r="Y94" s="1">
        <f>INDEX(ScheduleRef!$D$2:$AB$853,_xlfn.AGGREGATE(15,6,(ROW(ScheduleRef!$D$2:$AB$853)-ROW(ScheduleRef!$D$2)+1)/(ScheduleRef!$D$2:$D$853&lt;&gt;""),ROWS(ScheduleCompile!Y$1:Y94)),COLUMNS($A94:Y94))</f>
        <v>0.01</v>
      </c>
    </row>
    <row r="95" spans="1:25" x14ac:dyDescent="0.25">
      <c r="A95" s="30" t="str">
        <f>INDEX(ScheduleRef!$D$2:$AB$853,_xlfn.AGGREGATE(15,6,(ROW(ScheduleRef!$D$2:$AB$853)-ROW(ScheduleRef!$D$2)+1)/(ScheduleRef!$D$2:$D$853&lt;&gt;""),ROWS(ScheduleCompile!A$1:A95)),COLUMNS($A95:A95))</f>
        <v>HealthElevatorWD</v>
      </c>
      <c r="B95" s="1">
        <f>INDEX(ScheduleRef!$D$2:$AB$853,_xlfn.AGGREGATE(15,6,(ROW(ScheduleRef!$D$2:$AB$853)-ROW(ScheduleRef!$D$2)+1)/(ScheduleRef!$D$2:$D$853&lt;&gt;""),ROWS(ScheduleCompile!B$1:B95)),COLUMNS($A95:B95))</f>
        <v>0</v>
      </c>
      <c r="C95" s="1">
        <f>INDEX(ScheduleRef!$D$2:$AB$853,_xlfn.AGGREGATE(15,6,(ROW(ScheduleRef!$D$2:$AB$853)-ROW(ScheduleRef!$D$2)+1)/(ScheduleRef!$D$2:$D$853&lt;&gt;""),ROWS(ScheduleCompile!C$1:C95)),COLUMNS($A95:C95))</f>
        <v>0</v>
      </c>
      <c r="D95" s="1">
        <f>INDEX(ScheduleRef!$D$2:$AB$853,_xlfn.AGGREGATE(15,6,(ROW(ScheduleRef!$D$2:$AB$853)-ROW(ScheduleRef!$D$2)+1)/(ScheduleRef!$D$2:$D$853&lt;&gt;""),ROWS(ScheduleCompile!D$1:D95)),COLUMNS($A95:D95))</f>
        <v>0</v>
      </c>
      <c r="E95" s="1">
        <f>INDEX(ScheduleRef!$D$2:$AB$853,_xlfn.AGGREGATE(15,6,(ROW(ScheduleRef!$D$2:$AB$853)-ROW(ScheduleRef!$D$2)+1)/(ScheduleRef!$D$2:$D$853&lt;&gt;""),ROWS(ScheduleCompile!E$1:E95)),COLUMNS($A95:E95))</f>
        <v>0</v>
      </c>
      <c r="F95" s="1">
        <f>INDEX(ScheduleRef!$D$2:$AB$853,_xlfn.AGGREGATE(15,6,(ROW(ScheduleRef!$D$2:$AB$853)-ROW(ScheduleRef!$D$2)+1)/(ScheduleRef!$D$2:$D$853&lt;&gt;""),ROWS(ScheduleCompile!F$1:F95)),COLUMNS($A95:F95))</f>
        <v>0</v>
      </c>
      <c r="G95" s="1">
        <f>INDEX(ScheduleRef!$D$2:$AB$853,_xlfn.AGGREGATE(15,6,(ROW(ScheduleRef!$D$2:$AB$853)-ROW(ScheduleRef!$D$2)+1)/(ScheduleRef!$D$2:$D$853&lt;&gt;""),ROWS(ScheduleCompile!G$1:G95)),COLUMNS($A95:G95))</f>
        <v>0</v>
      </c>
      <c r="H95" s="1">
        <f>INDEX(ScheduleRef!$D$2:$AB$853,_xlfn.AGGREGATE(15,6,(ROW(ScheduleRef!$D$2:$AB$853)-ROW(ScheduleRef!$D$2)+1)/(ScheduleRef!$D$2:$D$853&lt;&gt;""),ROWS(ScheduleCompile!H$1:H95)),COLUMNS($A95:H95))</f>
        <v>0</v>
      </c>
      <c r="I95" s="1">
        <f>INDEX(ScheduleRef!$D$2:$AB$853,_xlfn.AGGREGATE(15,6,(ROW(ScheduleRef!$D$2:$AB$853)-ROW(ScheduleRef!$D$2)+1)/(ScheduleRef!$D$2:$D$853&lt;&gt;""),ROWS(ScheduleCompile!I$1:I95)),COLUMNS($A95:I95))</f>
        <v>0.02</v>
      </c>
      <c r="J95" s="1">
        <f>INDEX(ScheduleRef!$D$2:$AB$853,_xlfn.AGGREGATE(15,6,(ROW(ScheduleRef!$D$2:$AB$853)-ROW(ScheduleRef!$D$2)+1)/(ScheduleRef!$D$2:$D$853&lt;&gt;""),ROWS(ScheduleCompile!J$1:J95)),COLUMNS($A95:J95))</f>
        <v>0.75</v>
      </c>
      <c r="K95" s="1">
        <f>INDEX(ScheduleRef!$D$2:$AB$853,_xlfn.AGGREGATE(15,6,(ROW(ScheduleRef!$D$2:$AB$853)-ROW(ScheduleRef!$D$2)+1)/(ScheduleRef!$D$2:$D$853&lt;&gt;""),ROWS(ScheduleCompile!K$1:K95)),COLUMNS($A95:K95))</f>
        <v>1</v>
      </c>
      <c r="L95" s="1">
        <f>INDEX(ScheduleRef!$D$2:$AB$853,_xlfn.AGGREGATE(15,6,(ROW(ScheduleRef!$D$2:$AB$853)-ROW(ScheduleRef!$D$2)+1)/(ScheduleRef!$D$2:$D$853&lt;&gt;""),ROWS(ScheduleCompile!L$1:L95)),COLUMNS($A95:L95))</f>
        <v>1</v>
      </c>
      <c r="M95" s="1">
        <f>INDEX(ScheduleRef!$D$2:$AB$853,_xlfn.AGGREGATE(15,6,(ROW(ScheduleRef!$D$2:$AB$853)-ROW(ScheduleRef!$D$2)+1)/(ScheduleRef!$D$2:$D$853&lt;&gt;""),ROWS(ScheduleCompile!M$1:M95)),COLUMNS($A95:M95))</f>
        <v>1</v>
      </c>
      <c r="N95" s="1">
        <f>INDEX(ScheduleRef!$D$2:$AB$853,_xlfn.AGGREGATE(15,6,(ROW(ScheduleRef!$D$2:$AB$853)-ROW(ScheduleRef!$D$2)+1)/(ScheduleRef!$D$2:$D$853&lt;&gt;""),ROWS(ScheduleCompile!N$1:N95)),COLUMNS($A95:N95))</f>
        <v>0.75</v>
      </c>
      <c r="O95" s="1">
        <f>INDEX(ScheduleRef!$D$2:$AB$853,_xlfn.AGGREGATE(15,6,(ROW(ScheduleRef!$D$2:$AB$853)-ROW(ScheduleRef!$D$2)+1)/(ScheduleRef!$D$2:$D$853&lt;&gt;""),ROWS(ScheduleCompile!O$1:O95)),COLUMNS($A95:O95))</f>
        <v>1</v>
      </c>
      <c r="P95" s="1">
        <f>INDEX(ScheduleRef!$D$2:$AB$853,_xlfn.AGGREGATE(15,6,(ROW(ScheduleRef!$D$2:$AB$853)-ROW(ScheduleRef!$D$2)+1)/(ScheduleRef!$D$2:$D$853&lt;&gt;""),ROWS(ScheduleCompile!P$1:P95)),COLUMNS($A95:P95))</f>
        <v>1</v>
      </c>
      <c r="Q95" s="1">
        <f>INDEX(ScheduleRef!$D$2:$AB$853,_xlfn.AGGREGATE(15,6,(ROW(ScheduleRef!$D$2:$AB$853)-ROW(ScheduleRef!$D$2)+1)/(ScheduleRef!$D$2:$D$853&lt;&gt;""),ROWS(ScheduleCompile!Q$1:Q95)),COLUMNS($A95:Q95))</f>
        <v>1</v>
      </c>
      <c r="R95" s="1">
        <f>INDEX(ScheduleRef!$D$2:$AB$853,_xlfn.AGGREGATE(15,6,(ROW(ScheduleRef!$D$2:$AB$853)-ROW(ScheduleRef!$D$2)+1)/(ScheduleRef!$D$2:$D$853&lt;&gt;""),ROWS(ScheduleCompile!R$1:R95)),COLUMNS($A95:R95))</f>
        <v>1</v>
      </c>
      <c r="S95" s="1">
        <f>INDEX(ScheduleRef!$D$2:$AB$853,_xlfn.AGGREGATE(15,6,(ROW(ScheduleRef!$D$2:$AB$853)-ROW(ScheduleRef!$D$2)+1)/(ScheduleRef!$D$2:$D$853&lt;&gt;""),ROWS(ScheduleCompile!S$1:S95)),COLUMNS($A95:S95))</f>
        <v>1</v>
      </c>
      <c r="T95" s="1">
        <f>INDEX(ScheduleRef!$D$2:$AB$853,_xlfn.AGGREGATE(15,6,(ROW(ScheduleRef!$D$2:$AB$853)-ROW(ScheduleRef!$D$2)+1)/(ScheduleRef!$D$2:$D$853&lt;&gt;""),ROWS(ScheduleCompile!T$1:T95)),COLUMNS($A95:T95))</f>
        <v>0.52</v>
      </c>
      <c r="U95" s="1">
        <f>INDEX(ScheduleRef!$D$2:$AB$853,_xlfn.AGGREGATE(15,6,(ROW(ScheduleRef!$D$2:$AB$853)-ROW(ScheduleRef!$D$2)+1)/(ScheduleRef!$D$2:$D$853&lt;&gt;""),ROWS(ScheduleCompile!U$1:U95)),COLUMNS($A95:U95))</f>
        <v>0.52</v>
      </c>
      <c r="V95" s="1">
        <f>INDEX(ScheduleRef!$D$2:$AB$853,_xlfn.AGGREGATE(15,6,(ROW(ScheduleRef!$D$2:$AB$853)-ROW(ScheduleRef!$D$2)+1)/(ScheduleRef!$D$2:$D$853&lt;&gt;""),ROWS(ScheduleCompile!V$1:V95)),COLUMNS($A95:V95))</f>
        <v>0.52</v>
      </c>
      <c r="W95" s="1">
        <f>INDEX(ScheduleRef!$D$2:$AB$853,_xlfn.AGGREGATE(15,6,(ROW(ScheduleRef!$D$2:$AB$853)-ROW(ScheduleRef!$D$2)+1)/(ScheduleRef!$D$2:$D$853&lt;&gt;""),ROWS(ScheduleCompile!W$1:W95)),COLUMNS($A95:W95))</f>
        <v>0.28000000000000003</v>
      </c>
      <c r="X95" s="1">
        <f>INDEX(ScheduleRef!$D$2:$AB$853,_xlfn.AGGREGATE(15,6,(ROW(ScheduleRef!$D$2:$AB$853)-ROW(ScheduleRef!$D$2)+1)/(ScheduleRef!$D$2:$D$853&lt;&gt;""),ROWS(ScheduleCompile!X$1:X95)),COLUMNS($A95:X95))</f>
        <v>0</v>
      </c>
      <c r="Y95" s="1">
        <f>INDEX(ScheduleRef!$D$2:$AB$853,_xlfn.AGGREGATE(15,6,(ROW(ScheduleRef!$D$2:$AB$853)-ROW(ScheduleRef!$D$2)+1)/(ScheduleRef!$D$2:$D$853&lt;&gt;""),ROWS(ScheduleCompile!Y$1:Y95)),COLUMNS($A95:Y95))</f>
        <v>0</v>
      </c>
    </row>
    <row r="96" spans="1:25" x14ac:dyDescent="0.25">
      <c r="A96" s="30" t="str">
        <f>INDEX(ScheduleRef!$D$2:$AB$853,_xlfn.AGGREGATE(15,6,(ROW(ScheduleRef!$D$2:$AB$853)-ROW(ScheduleRef!$D$2)+1)/(ScheduleRef!$D$2:$D$853&lt;&gt;""),ROWS(ScheduleCompile!A$1:A96)),COLUMNS($A96:A96))</f>
        <v>HealthElevatorSat</v>
      </c>
      <c r="B96" s="1">
        <f>INDEX(ScheduleRef!$D$2:$AB$853,_xlfn.AGGREGATE(15,6,(ROW(ScheduleRef!$D$2:$AB$853)-ROW(ScheduleRef!$D$2)+1)/(ScheduleRef!$D$2:$D$853&lt;&gt;""),ROWS(ScheduleCompile!B$1:B96)),COLUMNS($A96:B96))</f>
        <v>0</v>
      </c>
      <c r="C96" s="1">
        <f>INDEX(ScheduleRef!$D$2:$AB$853,_xlfn.AGGREGATE(15,6,(ROW(ScheduleRef!$D$2:$AB$853)-ROW(ScheduleRef!$D$2)+1)/(ScheduleRef!$D$2:$D$853&lt;&gt;""),ROWS(ScheduleCompile!C$1:C96)),COLUMNS($A96:C96))</f>
        <v>0</v>
      </c>
      <c r="D96" s="1">
        <f>INDEX(ScheduleRef!$D$2:$AB$853,_xlfn.AGGREGATE(15,6,(ROW(ScheduleRef!$D$2:$AB$853)-ROW(ScheduleRef!$D$2)+1)/(ScheduleRef!$D$2:$D$853&lt;&gt;""),ROWS(ScheduleCompile!D$1:D96)),COLUMNS($A96:D96))</f>
        <v>0</v>
      </c>
      <c r="E96" s="1">
        <f>INDEX(ScheduleRef!$D$2:$AB$853,_xlfn.AGGREGATE(15,6,(ROW(ScheduleRef!$D$2:$AB$853)-ROW(ScheduleRef!$D$2)+1)/(ScheduleRef!$D$2:$D$853&lt;&gt;""),ROWS(ScheduleCompile!E$1:E96)),COLUMNS($A96:E96))</f>
        <v>0</v>
      </c>
      <c r="F96" s="1">
        <f>INDEX(ScheduleRef!$D$2:$AB$853,_xlfn.AGGREGATE(15,6,(ROW(ScheduleRef!$D$2:$AB$853)-ROW(ScheduleRef!$D$2)+1)/(ScheduleRef!$D$2:$D$853&lt;&gt;""),ROWS(ScheduleCompile!F$1:F96)),COLUMNS($A96:F96))</f>
        <v>0</v>
      </c>
      <c r="G96" s="1">
        <f>INDEX(ScheduleRef!$D$2:$AB$853,_xlfn.AGGREGATE(15,6,(ROW(ScheduleRef!$D$2:$AB$853)-ROW(ScheduleRef!$D$2)+1)/(ScheduleRef!$D$2:$D$853&lt;&gt;""),ROWS(ScheduleCompile!G$1:G96)),COLUMNS($A96:G96))</f>
        <v>0</v>
      </c>
      <c r="H96" s="1">
        <f>INDEX(ScheduleRef!$D$2:$AB$853,_xlfn.AGGREGATE(15,6,(ROW(ScheduleRef!$D$2:$AB$853)-ROW(ScheduleRef!$D$2)+1)/(ScheduleRef!$D$2:$D$853&lt;&gt;""),ROWS(ScheduleCompile!H$1:H96)),COLUMNS($A96:H96))</f>
        <v>0</v>
      </c>
      <c r="I96" s="1">
        <f>INDEX(ScheduleRef!$D$2:$AB$853,_xlfn.AGGREGATE(15,6,(ROW(ScheduleRef!$D$2:$AB$853)-ROW(ScheduleRef!$D$2)+1)/(ScheduleRef!$D$2:$D$853&lt;&gt;""),ROWS(ScheduleCompile!I$1:I96)),COLUMNS($A96:I96))</f>
        <v>0.02</v>
      </c>
      <c r="J96" s="1">
        <f>INDEX(ScheduleRef!$D$2:$AB$853,_xlfn.AGGREGATE(15,6,(ROW(ScheduleRef!$D$2:$AB$853)-ROW(ScheduleRef!$D$2)+1)/(ScheduleRef!$D$2:$D$853&lt;&gt;""),ROWS(ScheduleCompile!J$1:J96)),COLUMNS($A96:J96))</f>
        <v>0.46</v>
      </c>
      <c r="K96" s="1">
        <f>INDEX(ScheduleRef!$D$2:$AB$853,_xlfn.AGGREGATE(15,6,(ROW(ScheduleRef!$D$2:$AB$853)-ROW(ScheduleRef!$D$2)+1)/(ScheduleRef!$D$2:$D$853&lt;&gt;""),ROWS(ScheduleCompile!K$1:K96)),COLUMNS($A96:K96))</f>
        <v>0.7</v>
      </c>
      <c r="L96" s="1">
        <f>INDEX(ScheduleRef!$D$2:$AB$853,_xlfn.AGGREGATE(15,6,(ROW(ScheduleRef!$D$2:$AB$853)-ROW(ScheduleRef!$D$2)+1)/(ScheduleRef!$D$2:$D$853&lt;&gt;""),ROWS(ScheduleCompile!L$1:L96)),COLUMNS($A96:L96))</f>
        <v>0.7</v>
      </c>
      <c r="M96" s="1">
        <f>INDEX(ScheduleRef!$D$2:$AB$853,_xlfn.AGGREGATE(15,6,(ROW(ScheduleRef!$D$2:$AB$853)-ROW(ScheduleRef!$D$2)+1)/(ScheduleRef!$D$2:$D$853&lt;&gt;""),ROWS(ScheduleCompile!M$1:M96)),COLUMNS($A96:M96))</f>
        <v>0.7</v>
      </c>
      <c r="N96" s="1">
        <f>INDEX(ScheduleRef!$D$2:$AB$853,_xlfn.AGGREGATE(15,6,(ROW(ScheduleRef!$D$2:$AB$853)-ROW(ScheduleRef!$D$2)+1)/(ScheduleRef!$D$2:$D$853&lt;&gt;""),ROWS(ScheduleCompile!N$1:N96)),COLUMNS($A96:N96))</f>
        <v>0.51</v>
      </c>
      <c r="O96" s="1">
        <f>INDEX(ScheduleRef!$D$2:$AB$853,_xlfn.AGGREGATE(15,6,(ROW(ScheduleRef!$D$2:$AB$853)-ROW(ScheduleRef!$D$2)+1)/(ScheduleRef!$D$2:$D$853&lt;&gt;""),ROWS(ScheduleCompile!O$1:O96)),COLUMNS($A96:O96))</f>
        <v>0.51</v>
      </c>
      <c r="P96" s="1">
        <f>INDEX(ScheduleRef!$D$2:$AB$853,_xlfn.AGGREGATE(15,6,(ROW(ScheduleRef!$D$2:$AB$853)-ROW(ScheduleRef!$D$2)+1)/(ScheduleRef!$D$2:$D$853&lt;&gt;""),ROWS(ScheduleCompile!P$1:P96)),COLUMNS($A96:P96))</f>
        <v>0.51</v>
      </c>
      <c r="Q96" s="1">
        <f>INDEX(ScheduleRef!$D$2:$AB$853,_xlfn.AGGREGATE(15,6,(ROW(ScheduleRef!$D$2:$AB$853)-ROW(ScheduleRef!$D$2)+1)/(ScheduleRef!$D$2:$D$853&lt;&gt;""),ROWS(ScheduleCompile!Q$1:Q96)),COLUMNS($A96:Q96))</f>
        <v>0.51</v>
      </c>
      <c r="R96" s="1">
        <f>INDEX(ScheduleRef!$D$2:$AB$853,_xlfn.AGGREGATE(15,6,(ROW(ScheduleRef!$D$2:$AB$853)-ROW(ScheduleRef!$D$2)+1)/(ScheduleRef!$D$2:$D$853&lt;&gt;""),ROWS(ScheduleCompile!R$1:R96)),COLUMNS($A96:R96))</f>
        <v>0.51</v>
      </c>
      <c r="S96" s="1">
        <f>INDEX(ScheduleRef!$D$2:$AB$853,_xlfn.AGGREGATE(15,6,(ROW(ScheduleRef!$D$2:$AB$853)-ROW(ScheduleRef!$D$2)+1)/(ScheduleRef!$D$2:$D$853&lt;&gt;""),ROWS(ScheduleCompile!S$1:S96)),COLUMNS($A96:S96))</f>
        <v>0.25</v>
      </c>
      <c r="T96" s="1">
        <f>INDEX(ScheduleRef!$D$2:$AB$853,_xlfn.AGGREGATE(15,6,(ROW(ScheduleRef!$D$2:$AB$853)-ROW(ScheduleRef!$D$2)+1)/(ScheduleRef!$D$2:$D$853&lt;&gt;""),ROWS(ScheduleCompile!T$1:T96)),COLUMNS($A96:T96))</f>
        <v>0.02</v>
      </c>
      <c r="U96" s="1">
        <f>INDEX(ScheduleRef!$D$2:$AB$853,_xlfn.AGGREGATE(15,6,(ROW(ScheduleRef!$D$2:$AB$853)-ROW(ScheduleRef!$D$2)+1)/(ScheduleRef!$D$2:$D$853&lt;&gt;""),ROWS(ScheduleCompile!U$1:U96)),COLUMNS($A96:U96))</f>
        <v>0</v>
      </c>
      <c r="V96" s="1">
        <f>INDEX(ScheduleRef!$D$2:$AB$853,_xlfn.AGGREGATE(15,6,(ROW(ScheduleRef!$D$2:$AB$853)-ROW(ScheduleRef!$D$2)+1)/(ScheduleRef!$D$2:$D$853&lt;&gt;""),ROWS(ScheduleCompile!V$1:V96)),COLUMNS($A96:V96))</f>
        <v>0</v>
      </c>
      <c r="W96" s="1">
        <f>INDEX(ScheduleRef!$D$2:$AB$853,_xlfn.AGGREGATE(15,6,(ROW(ScheduleRef!$D$2:$AB$853)-ROW(ScheduleRef!$D$2)+1)/(ScheduleRef!$D$2:$D$853&lt;&gt;""),ROWS(ScheduleCompile!W$1:W96)),COLUMNS($A96:W96))</f>
        <v>0</v>
      </c>
      <c r="X96" s="1">
        <f>INDEX(ScheduleRef!$D$2:$AB$853,_xlfn.AGGREGATE(15,6,(ROW(ScheduleRef!$D$2:$AB$853)-ROW(ScheduleRef!$D$2)+1)/(ScheduleRef!$D$2:$D$853&lt;&gt;""),ROWS(ScheduleCompile!X$1:X96)),COLUMNS($A96:X96))</f>
        <v>0</v>
      </c>
      <c r="Y96" s="1">
        <f>INDEX(ScheduleRef!$D$2:$AB$853,_xlfn.AGGREGATE(15,6,(ROW(ScheduleRef!$D$2:$AB$853)-ROW(ScheduleRef!$D$2)+1)/(ScheduleRef!$D$2:$D$853&lt;&gt;""),ROWS(ScheduleCompile!Y$1:Y96)),COLUMNS($A96:Y96))</f>
        <v>0</v>
      </c>
    </row>
    <row r="97" spans="1:25" x14ac:dyDescent="0.25">
      <c r="A97" s="30" t="str">
        <f>INDEX(ScheduleRef!$D$2:$AB$853,_xlfn.AGGREGATE(15,6,(ROW(ScheduleRef!$D$2:$AB$853)-ROW(ScheduleRef!$D$2)+1)/(ScheduleRef!$D$2:$D$853&lt;&gt;""),ROWS(ScheduleCompile!A$1:A97)),COLUMNS($A97:A97))</f>
        <v>HealthElevatorSun</v>
      </c>
      <c r="B97" s="1">
        <f>INDEX(ScheduleRef!$D$2:$AB$853,_xlfn.AGGREGATE(15,6,(ROW(ScheduleRef!$D$2:$AB$853)-ROW(ScheduleRef!$D$2)+1)/(ScheduleRef!$D$2:$D$853&lt;&gt;""),ROWS(ScheduleCompile!B$1:B97)),COLUMNS($A97:B97))</f>
        <v>0</v>
      </c>
      <c r="C97" s="1">
        <f>INDEX(ScheduleRef!$D$2:$AB$853,_xlfn.AGGREGATE(15,6,(ROW(ScheduleRef!$D$2:$AB$853)-ROW(ScheduleRef!$D$2)+1)/(ScheduleRef!$D$2:$D$853&lt;&gt;""),ROWS(ScheduleCompile!C$1:C97)),COLUMNS($A97:C97))</f>
        <v>0</v>
      </c>
      <c r="D97" s="1">
        <f>INDEX(ScheduleRef!$D$2:$AB$853,_xlfn.AGGREGATE(15,6,(ROW(ScheduleRef!$D$2:$AB$853)-ROW(ScheduleRef!$D$2)+1)/(ScheduleRef!$D$2:$D$853&lt;&gt;""),ROWS(ScheduleCompile!D$1:D97)),COLUMNS($A97:D97))</f>
        <v>0</v>
      </c>
      <c r="E97" s="1">
        <f>INDEX(ScheduleRef!$D$2:$AB$853,_xlfn.AGGREGATE(15,6,(ROW(ScheduleRef!$D$2:$AB$853)-ROW(ScheduleRef!$D$2)+1)/(ScheduleRef!$D$2:$D$853&lt;&gt;""),ROWS(ScheduleCompile!E$1:E97)),COLUMNS($A97:E97))</f>
        <v>0</v>
      </c>
      <c r="F97" s="1">
        <f>INDEX(ScheduleRef!$D$2:$AB$853,_xlfn.AGGREGATE(15,6,(ROW(ScheduleRef!$D$2:$AB$853)-ROW(ScheduleRef!$D$2)+1)/(ScheduleRef!$D$2:$D$853&lt;&gt;""),ROWS(ScheduleCompile!F$1:F97)),COLUMNS($A97:F97))</f>
        <v>0</v>
      </c>
      <c r="G97" s="1">
        <f>INDEX(ScheduleRef!$D$2:$AB$853,_xlfn.AGGREGATE(15,6,(ROW(ScheduleRef!$D$2:$AB$853)-ROW(ScheduleRef!$D$2)+1)/(ScheduleRef!$D$2:$D$853&lt;&gt;""),ROWS(ScheduleCompile!G$1:G97)),COLUMNS($A97:G97))</f>
        <v>0</v>
      </c>
      <c r="H97" s="1">
        <f>INDEX(ScheduleRef!$D$2:$AB$853,_xlfn.AGGREGATE(15,6,(ROW(ScheduleRef!$D$2:$AB$853)-ROW(ScheduleRef!$D$2)+1)/(ScheduleRef!$D$2:$D$853&lt;&gt;""),ROWS(ScheduleCompile!H$1:H97)),COLUMNS($A97:H97))</f>
        <v>0</v>
      </c>
      <c r="I97" s="1">
        <f>INDEX(ScheduleRef!$D$2:$AB$853,_xlfn.AGGREGATE(15,6,(ROW(ScheduleRef!$D$2:$AB$853)-ROW(ScheduleRef!$D$2)+1)/(ScheduleRef!$D$2:$D$853&lt;&gt;""),ROWS(ScheduleCompile!I$1:I97)),COLUMNS($A97:I97))</f>
        <v>0</v>
      </c>
      <c r="J97" s="1">
        <f>INDEX(ScheduleRef!$D$2:$AB$853,_xlfn.AGGREGATE(15,6,(ROW(ScheduleRef!$D$2:$AB$853)-ROW(ScheduleRef!$D$2)+1)/(ScheduleRef!$D$2:$D$853&lt;&gt;""),ROWS(ScheduleCompile!J$1:J97)),COLUMNS($A97:J97))</f>
        <v>0.02</v>
      </c>
      <c r="K97" s="1">
        <f>INDEX(ScheduleRef!$D$2:$AB$853,_xlfn.AGGREGATE(15,6,(ROW(ScheduleRef!$D$2:$AB$853)-ROW(ScheduleRef!$D$2)+1)/(ScheduleRef!$D$2:$D$853&lt;&gt;""),ROWS(ScheduleCompile!K$1:K97)),COLUMNS($A97:K97))</f>
        <v>0.02</v>
      </c>
      <c r="L97" s="1">
        <f>INDEX(ScheduleRef!$D$2:$AB$853,_xlfn.AGGREGATE(15,6,(ROW(ScheduleRef!$D$2:$AB$853)-ROW(ScheduleRef!$D$2)+1)/(ScheduleRef!$D$2:$D$853&lt;&gt;""),ROWS(ScheduleCompile!L$1:L97)),COLUMNS($A97:L97))</f>
        <v>0.02</v>
      </c>
      <c r="M97" s="1">
        <f>INDEX(ScheduleRef!$D$2:$AB$853,_xlfn.AGGREGATE(15,6,(ROW(ScheduleRef!$D$2:$AB$853)-ROW(ScheduleRef!$D$2)+1)/(ScheduleRef!$D$2:$D$853&lt;&gt;""),ROWS(ScheduleCompile!M$1:M97)),COLUMNS($A97:M97))</f>
        <v>0.02</v>
      </c>
      <c r="N97" s="1">
        <f>INDEX(ScheduleRef!$D$2:$AB$853,_xlfn.AGGREGATE(15,6,(ROW(ScheduleRef!$D$2:$AB$853)-ROW(ScheduleRef!$D$2)+1)/(ScheduleRef!$D$2:$D$853&lt;&gt;""),ROWS(ScheduleCompile!N$1:N97)),COLUMNS($A97:N97))</f>
        <v>0.02</v>
      </c>
      <c r="O97" s="1">
        <f>INDEX(ScheduleRef!$D$2:$AB$853,_xlfn.AGGREGATE(15,6,(ROW(ScheduleRef!$D$2:$AB$853)-ROW(ScheduleRef!$D$2)+1)/(ScheduleRef!$D$2:$D$853&lt;&gt;""),ROWS(ScheduleCompile!O$1:O97)),COLUMNS($A97:O97))</f>
        <v>0.02</v>
      </c>
      <c r="P97" s="1">
        <f>INDEX(ScheduleRef!$D$2:$AB$853,_xlfn.AGGREGATE(15,6,(ROW(ScheduleRef!$D$2:$AB$853)-ROW(ScheduleRef!$D$2)+1)/(ScheduleRef!$D$2:$D$853&lt;&gt;""),ROWS(ScheduleCompile!P$1:P97)),COLUMNS($A97:P97))</f>
        <v>0.02</v>
      </c>
      <c r="Q97" s="1">
        <f>INDEX(ScheduleRef!$D$2:$AB$853,_xlfn.AGGREGATE(15,6,(ROW(ScheduleRef!$D$2:$AB$853)-ROW(ScheduleRef!$D$2)+1)/(ScheduleRef!$D$2:$D$853&lt;&gt;""),ROWS(ScheduleCompile!Q$1:Q97)),COLUMNS($A97:Q97))</f>
        <v>0.02</v>
      </c>
      <c r="R97" s="1">
        <f>INDEX(ScheduleRef!$D$2:$AB$853,_xlfn.AGGREGATE(15,6,(ROW(ScheduleRef!$D$2:$AB$853)-ROW(ScheduleRef!$D$2)+1)/(ScheduleRef!$D$2:$D$853&lt;&gt;""),ROWS(ScheduleCompile!R$1:R97)),COLUMNS($A97:R97))</f>
        <v>0</v>
      </c>
      <c r="S97" s="1">
        <f>INDEX(ScheduleRef!$D$2:$AB$853,_xlfn.AGGREGATE(15,6,(ROW(ScheduleRef!$D$2:$AB$853)-ROW(ScheduleRef!$D$2)+1)/(ScheduleRef!$D$2:$D$853&lt;&gt;""),ROWS(ScheduleCompile!S$1:S97)),COLUMNS($A97:S97))</f>
        <v>0</v>
      </c>
      <c r="T97" s="1">
        <f>INDEX(ScheduleRef!$D$2:$AB$853,_xlfn.AGGREGATE(15,6,(ROW(ScheduleRef!$D$2:$AB$853)-ROW(ScheduleRef!$D$2)+1)/(ScheduleRef!$D$2:$D$853&lt;&gt;""),ROWS(ScheduleCompile!T$1:T97)),COLUMNS($A97:T97))</f>
        <v>0</v>
      </c>
      <c r="U97" s="1">
        <f>INDEX(ScheduleRef!$D$2:$AB$853,_xlfn.AGGREGATE(15,6,(ROW(ScheduleRef!$D$2:$AB$853)-ROW(ScheduleRef!$D$2)+1)/(ScheduleRef!$D$2:$D$853&lt;&gt;""),ROWS(ScheduleCompile!U$1:U97)),COLUMNS($A97:U97))</f>
        <v>0</v>
      </c>
      <c r="V97" s="1">
        <f>INDEX(ScheduleRef!$D$2:$AB$853,_xlfn.AGGREGATE(15,6,(ROW(ScheduleRef!$D$2:$AB$853)-ROW(ScheduleRef!$D$2)+1)/(ScheduleRef!$D$2:$D$853&lt;&gt;""),ROWS(ScheduleCompile!V$1:V97)),COLUMNS($A97:V97))</f>
        <v>0</v>
      </c>
      <c r="W97" s="1">
        <f>INDEX(ScheduleRef!$D$2:$AB$853,_xlfn.AGGREGATE(15,6,(ROW(ScheduleRef!$D$2:$AB$853)-ROW(ScheduleRef!$D$2)+1)/(ScheduleRef!$D$2:$D$853&lt;&gt;""),ROWS(ScheduleCompile!W$1:W97)),COLUMNS($A97:W97))</f>
        <v>0</v>
      </c>
      <c r="X97" s="1">
        <f>INDEX(ScheduleRef!$D$2:$AB$853,_xlfn.AGGREGATE(15,6,(ROW(ScheduleRef!$D$2:$AB$853)-ROW(ScheduleRef!$D$2)+1)/(ScheduleRef!$D$2:$D$853&lt;&gt;""),ROWS(ScheduleCompile!X$1:X97)),COLUMNS($A97:X97))</f>
        <v>0</v>
      </c>
      <c r="Y97" s="1">
        <f>INDEX(ScheduleRef!$D$2:$AB$853,_xlfn.AGGREGATE(15,6,(ROW(ScheduleRef!$D$2:$AB$853)-ROW(ScheduleRef!$D$2)+1)/(ScheduleRef!$D$2:$D$853&lt;&gt;""),ROWS(ScheduleCompile!Y$1:Y97)),COLUMNS($A97:Y97))</f>
        <v>0</v>
      </c>
    </row>
    <row r="98" spans="1:25" x14ac:dyDescent="0.25">
      <c r="A98" s="30" t="str">
        <f>INDEX(ScheduleRef!$D$2:$AB$853,_xlfn.AGGREGATE(15,6,(ROW(ScheduleRef!$D$2:$AB$853)-ROW(ScheduleRef!$D$2)+1)/(ScheduleRef!$D$2:$D$853&lt;&gt;""),ROWS(ScheduleCompile!A$1:A98)),COLUMNS($A98:A98))</f>
        <v>HealthRefrigerationWD</v>
      </c>
      <c r="B98" s="1">
        <f>INDEX(ScheduleRef!$D$2:$AB$853,_xlfn.AGGREGATE(15,6,(ROW(ScheduleRef!$D$2:$AB$853)-ROW(ScheduleRef!$D$2)+1)/(ScheduleRef!$D$2:$D$853&lt;&gt;""),ROWS(ScheduleCompile!B$1:B98)),COLUMNS($A98:B98))</f>
        <v>0.9</v>
      </c>
      <c r="C98" s="1">
        <f>INDEX(ScheduleRef!$D$2:$AB$853,_xlfn.AGGREGATE(15,6,(ROW(ScheduleRef!$D$2:$AB$853)-ROW(ScheduleRef!$D$2)+1)/(ScheduleRef!$D$2:$D$853&lt;&gt;""),ROWS(ScheduleCompile!C$1:C98)),COLUMNS($A98:C98))</f>
        <v>0.9</v>
      </c>
      <c r="D98" s="1">
        <f>INDEX(ScheduleRef!$D$2:$AB$853,_xlfn.AGGREGATE(15,6,(ROW(ScheduleRef!$D$2:$AB$853)-ROW(ScheduleRef!$D$2)+1)/(ScheduleRef!$D$2:$D$853&lt;&gt;""),ROWS(ScheduleCompile!D$1:D98)),COLUMNS($A98:D98))</f>
        <v>0.9</v>
      </c>
      <c r="E98" s="1">
        <f>INDEX(ScheduleRef!$D$2:$AB$853,_xlfn.AGGREGATE(15,6,(ROW(ScheduleRef!$D$2:$AB$853)-ROW(ScheduleRef!$D$2)+1)/(ScheduleRef!$D$2:$D$853&lt;&gt;""),ROWS(ScheduleCompile!E$1:E98)),COLUMNS($A98:E98))</f>
        <v>0.9</v>
      </c>
      <c r="F98" s="1">
        <f>INDEX(ScheduleRef!$D$2:$AB$853,_xlfn.AGGREGATE(15,6,(ROW(ScheduleRef!$D$2:$AB$853)-ROW(ScheduleRef!$D$2)+1)/(ScheduleRef!$D$2:$D$853&lt;&gt;""),ROWS(ScheduleCompile!F$1:F98)),COLUMNS($A98:F98))</f>
        <v>0.9</v>
      </c>
      <c r="G98" s="1">
        <f>INDEX(ScheduleRef!$D$2:$AB$853,_xlfn.AGGREGATE(15,6,(ROW(ScheduleRef!$D$2:$AB$853)-ROW(ScheduleRef!$D$2)+1)/(ScheduleRef!$D$2:$D$853&lt;&gt;""),ROWS(ScheduleCompile!G$1:G98)),COLUMNS($A98:G98))</f>
        <v>0.9</v>
      </c>
      <c r="H98" s="1">
        <f>INDEX(ScheduleRef!$D$2:$AB$853,_xlfn.AGGREGATE(15,6,(ROW(ScheduleRef!$D$2:$AB$853)-ROW(ScheduleRef!$D$2)+1)/(ScheduleRef!$D$2:$D$853&lt;&gt;""),ROWS(ScheduleCompile!H$1:H98)),COLUMNS($A98:H98))</f>
        <v>0.9</v>
      </c>
      <c r="I98" s="1">
        <f>INDEX(ScheduleRef!$D$2:$AB$853,_xlfn.AGGREGATE(15,6,(ROW(ScheduleRef!$D$2:$AB$853)-ROW(ScheduleRef!$D$2)+1)/(ScheduleRef!$D$2:$D$853&lt;&gt;""),ROWS(ScheduleCompile!I$1:I98)),COLUMNS($A98:I98))</f>
        <v>0.9</v>
      </c>
      <c r="J98" s="1">
        <f>INDEX(ScheduleRef!$D$2:$AB$853,_xlfn.AGGREGATE(15,6,(ROW(ScheduleRef!$D$2:$AB$853)-ROW(ScheduleRef!$D$2)+1)/(ScheduleRef!$D$2:$D$853&lt;&gt;""),ROWS(ScheduleCompile!J$1:J98)),COLUMNS($A98:J98))</f>
        <v>0.9</v>
      </c>
      <c r="K98" s="1">
        <f>INDEX(ScheduleRef!$D$2:$AB$853,_xlfn.AGGREGATE(15,6,(ROW(ScheduleRef!$D$2:$AB$853)-ROW(ScheduleRef!$D$2)+1)/(ScheduleRef!$D$2:$D$853&lt;&gt;""),ROWS(ScheduleCompile!K$1:K98)),COLUMNS($A98:K98))</f>
        <v>0.9</v>
      </c>
      <c r="L98" s="1">
        <f>INDEX(ScheduleRef!$D$2:$AB$853,_xlfn.AGGREGATE(15,6,(ROW(ScheduleRef!$D$2:$AB$853)-ROW(ScheduleRef!$D$2)+1)/(ScheduleRef!$D$2:$D$853&lt;&gt;""),ROWS(ScheduleCompile!L$1:L98)),COLUMNS($A98:L98))</f>
        <v>0.9</v>
      </c>
      <c r="M98" s="1">
        <f>INDEX(ScheduleRef!$D$2:$AB$853,_xlfn.AGGREGATE(15,6,(ROW(ScheduleRef!$D$2:$AB$853)-ROW(ScheduleRef!$D$2)+1)/(ScheduleRef!$D$2:$D$853&lt;&gt;""),ROWS(ScheduleCompile!M$1:M98)),COLUMNS($A98:M98))</f>
        <v>0.9</v>
      </c>
      <c r="N98" s="1">
        <f>INDEX(ScheduleRef!$D$2:$AB$853,_xlfn.AGGREGATE(15,6,(ROW(ScheduleRef!$D$2:$AB$853)-ROW(ScheduleRef!$D$2)+1)/(ScheduleRef!$D$2:$D$853&lt;&gt;""),ROWS(ScheduleCompile!N$1:N98)),COLUMNS($A98:N98))</f>
        <v>0.9</v>
      </c>
      <c r="O98" s="1">
        <f>INDEX(ScheduleRef!$D$2:$AB$853,_xlfn.AGGREGATE(15,6,(ROW(ScheduleRef!$D$2:$AB$853)-ROW(ScheduleRef!$D$2)+1)/(ScheduleRef!$D$2:$D$853&lt;&gt;""),ROWS(ScheduleCompile!O$1:O98)),COLUMNS($A98:O98))</f>
        <v>0.9</v>
      </c>
      <c r="P98" s="1">
        <f>INDEX(ScheduleRef!$D$2:$AB$853,_xlfn.AGGREGATE(15,6,(ROW(ScheduleRef!$D$2:$AB$853)-ROW(ScheduleRef!$D$2)+1)/(ScheduleRef!$D$2:$D$853&lt;&gt;""),ROWS(ScheduleCompile!P$1:P98)),COLUMNS($A98:P98))</f>
        <v>0.9</v>
      </c>
      <c r="Q98" s="1">
        <f>INDEX(ScheduleRef!$D$2:$AB$853,_xlfn.AGGREGATE(15,6,(ROW(ScheduleRef!$D$2:$AB$853)-ROW(ScheduleRef!$D$2)+1)/(ScheduleRef!$D$2:$D$853&lt;&gt;""),ROWS(ScheduleCompile!Q$1:Q98)),COLUMNS($A98:Q98))</f>
        <v>0.9</v>
      </c>
      <c r="R98" s="1">
        <f>INDEX(ScheduleRef!$D$2:$AB$853,_xlfn.AGGREGATE(15,6,(ROW(ScheduleRef!$D$2:$AB$853)-ROW(ScheduleRef!$D$2)+1)/(ScheduleRef!$D$2:$D$853&lt;&gt;""),ROWS(ScheduleCompile!R$1:R98)),COLUMNS($A98:R98))</f>
        <v>0.9</v>
      </c>
      <c r="S98" s="1">
        <f>INDEX(ScheduleRef!$D$2:$AB$853,_xlfn.AGGREGATE(15,6,(ROW(ScheduleRef!$D$2:$AB$853)-ROW(ScheduleRef!$D$2)+1)/(ScheduleRef!$D$2:$D$853&lt;&gt;""),ROWS(ScheduleCompile!S$1:S98)),COLUMNS($A98:S98))</f>
        <v>0.9</v>
      </c>
      <c r="T98" s="1">
        <f>INDEX(ScheduleRef!$D$2:$AB$853,_xlfn.AGGREGATE(15,6,(ROW(ScheduleRef!$D$2:$AB$853)-ROW(ScheduleRef!$D$2)+1)/(ScheduleRef!$D$2:$D$853&lt;&gt;""),ROWS(ScheduleCompile!T$1:T98)),COLUMNS($A98:T98))</f>
        <v>0.9</v>
      </c>
      <c r="U98" s="1">
        <f>INDEX(ScheduleRef!$D$2:$AB$853,_xlfn.AGGREGATE(15,6,(ROW(ScheduleRef!$D$2:$AB$853)-ROW(ScheduleRef!$D$2)+1)/(ScheduleRef!$D$2:$D$853&lt;&gt;""),ROWS(ScheduleCompile!U$1:U98)),COLUMNS($A98:U98))</f>
        <v>0.9</v>
      </c>
      <c r="V98" s="1">
        <f>INDEX(ScheduleRef!$D$2:$AB$853,_xlfn.AGGREGATE(15,6,(ROW(ScheduleRef!$D$2:$AB$853)-ROW(ScheduleRef!$D$2)+1)/(ScheduleRef!$D$2:$D$853&lt;&gt;""),ROWS(ScheduleCompile!V$1:V98)),COLUMNS($A98:V98))</f>
        <v>0.9</v>
      </c>
      <c r="W98" s="1">
        <f>INDEX(ScheduleRef!$D$2:$AB$853,_xlfn.AGGREGATE(15,6,(ROW(ScheduleRef!$D$2:$AB$853)-ROW(ScheduleRef!$D$2)+1)/(ScheduleRef!$D$2:$D$853&lt;&gt;""),ROWS(ScheduleCompile!W$1:W98)),COLUMNS($A98:W98))</f>
        <v>0.9</v>
      </c>
      <c r="X98" s="1">
        <f>INDEX(ScheduleRef!$D$2:$AB$853,_xlfn.AGGREGATE(15,6,(ROW(ScheduleRef!$D$2:$AB$853)-ROW(ScheduleRef!$D$2)+1)/(ScheduleRef!$D$2:$D$853&lt;&gt;""),ROWS(ScheduleCompile!X$1:X98)),COLUMNS($A98:X98))</f>
        <v>0.9</v>
      </c>
      <c r="Y98" s="1">
        <f>INDEX(ScheduleRef!$D$2:$AB$853,_xlfn.AGGREGATE(15,6,(ROW(ScheduleRef!$D$2:$AB$853)-ROW(ScheduleRef!$D$2)+1)/(ScheduleRef!$D$2:$D$853&lt;&gt;""),ROWS(ScheduleCompile!Y$1:Y98)),COLUMNS($A98:Y98))</f>
        <v>0.9</v>
      </c>
    </row>
    <row r="99" spans="1:25" x14ac:dyDescent="0.25">
      <c r="A99" s="30" t="str">
        <f>INDEX(ScheduleRef!$D$2:$AB$853,_xlfn.AGGREGATE(15,6,(ROW(ScheduleRef!$D$2:$AB$853)-ROW(ScheduleRef!$D$2)+1)/(ScheduleRef!$D$2:$D$853&lt;&gt;""),ROWS(ScheduleCompile!A$1:A99)),COLUMNS($A99:A99))</f>
        <v>HealthRefrigerationSat</v>
      </c>
      <c r="B99" s="1">
        <f>INDEX(ScheduleRef!$D$2:$AB$853,_xlfn.AGGREGATE(15,6,(ROW(ScheduleRef!$D$2:$AB$853)-ROW(ScheduleRef!$D$2)+1)/(ScheduleRef!$D$2:$D$853&lt;&gt;""),ROWS(ScheduleCompile!B$1:B99)),COLUMNS($A99:B99))</f>
        <v>0.9</v>
      </c>
      <c r="C99" s="1">
        <f>INDEX(ScheduleRef!$D$2:$AB$853,_xlfn.AGGREGATE(15,6,(ROW(ScheduleRef!$D$2:$AB$853)-ROW(ScheduleRef!$D$2)+1)/(ScheduleRef!$D$2:$D$853&lt;&gt;""),ROWS(ScheduleCompile!C$1:C99)),COLUMNS($A99:C99))</f>
        <v>0.9</v>
      </c>
      <c r="D99" s="1">
        <f>INDEX(ScheduleRef!$D$2:$AB$853,_xlfn.AGGREGATE(15,6,(ROW(ScheduleRef!$D$2:$AB$853)-ROW(ScheduleRef!$D$2)+1)/(ScheduleRef!$D$2:$D$853&lt;&gt;""),ROWS(ScheduleCompile!D$1:D99)),COLUMNS($A99:D99))</f>
        <v>0.9</v>
      </c>
      <c r="E99" s="1">
        <f>INDEX(ScheduleRef!$D$2:$AB$853,_xlfn.AGGREGATE(15,6,(ROW(ScheduleRef!$D$2:$AB$853)-ROW(ScheduleRef!$D$2)+1)/(ScheduleRef!$D$2:$D$853&lt;&gt;""),ROWS(ScheduleCompile!E$1:E99)),COLUMNS($A99:E99))</f>
        <v>0.9</v>
      </c>
      <c r="F99" s="1">
        <f>INDEX(ScheduleRef!$D$2:$AB$853,_xlfn.AGGREGATE(15,6,(ROW(ScheduleRef!$D$2:$AB$853)-ROW(ScheduleRef!$D$2)+1)/(ScheduleRef!$D$2:$D$853&lt;&gt;""),ROWS(ScheduleCompile!F$1:F99)),COLUMNS($A99:F99))</f>
        <v>0.9</v>
      </c>
      <c r="G99" s="1">
        <f>INDEX(ScheduleRef!$D$2:$AB$853,_xlfn.AGGREGATE(15,6,(ROW(ScheduleRef!$D$2:$AB$853)-ROW(ScheduleRef!$D$2)+1)/(ScheduleRef!$D$2:$D$853&lt;&gt;""),ROWS(ScheduleCompile!G$1:G99)),COLUMNS($A99:G99))</f>
        <v>0.9</v>
      </c>
      <c r="H99" s="1">
        <f>INDEX(ScheduleRef!$D$2:$AB$853,_xlfn.AGGREGATE(15,6,(ROW(ScheduleRef!$D$2:$AB$853)-ROW(ScheduleRef!$D$2)+1)/(ScheduleRef!$D$2:$D$853&lt;&gt;""),ROWS(ScheduleCompile!H$1:H99)),COLUMNS($A99:H99))</f>
        <v>0.9</v>
      </c>
      <c r="I99" s="1">
        <f>INDEX(ScheduleRef!$D$2:$AB$853,_xlfn.AGGREGATE(15,6,(ROW(ScheduleRef!$D$2:$AB$853)-ROW(ScheduleRef!$D$2)+1)/(ScheduleRef!$D$2:$D$853&lt;&gt;""),ROWS(ScheduleCompile!I$1:I99)),COLUMNS($A99:I99))</f>
        <v>0.9</v>
      </c>
      <c r="J99" s="1">
        <f>INDEX(ScheduleRef!$D$2:$AB$853,_xlfn.AGGREGATE(15,6,(ROW(ScheduleRef!$D$2:$AB$853)-ROW(ScheduleRef!$D$2)+1)/(ScheduleRef!$D$2:$D$853&lt;&gt;""),ROWS(ScheduleCompile!J$1:J99)),COLUMNS($A99:J99))</f>
        <v>0.9</v>
      </c>
      <c r="K99" s="1">
        <f>INDEX(ScheduleRef!$D$2:$AB$853,_xlfn.AGGREGATE(15,6,(ROW(ScheduleRef!$D$2:$AB$853)-ROW(ScheduleRef!$D$2)+1)/(ScheduleRef!$D$2:$D$853&lt;&gt;""),ROWS(ScheduleCompile!K$1:K99)),COLUMNS($A99:K99))</f>
        <v>0.9</v>
      </c>
      <c r="L99" s="1">
        <f>INDEX(ScheduleRef!$D$2:$AB$853,_xlfn.AGGREGATE(15,6,(ROW(ScheduleRef!$D$2:$AB$853)-ROW(ScheduleRef!$D$2)+1)/(ScheduleRef!$D$2:$D$853&lt;&gt;""),ROWS(ScheduleCompile!L$1:L99)),COLUMNS($A99:L99))</f>
        <v>0.9</v>
      </c>
      <c r="M99" s="1">
        <f>INDEX(ScheduleRef!$D$2:$AB$853,_xlfn.AGGREGATE(15,6,(ROW(ScheduleRef!$D$2:$AB$853)-ROW(ScheduleRef!$D$2)+1)/(ScheduleRef!$D$2:$D$853&lt;&gt;""),ROWS(ScheduleCompile!M$1:M99)),COLUMNS($A99:M99))</f>
        <v>0.9</v>
      </c>
      <c r="N99" s="1">
        <f>INDEX(ScheduleRef!$D$2:$AB$853,_xlfn.AGGREGATE(15,6,(ROW(ScheduleRef!$D$2:$AB$853)-ROW(ScheduleRef!$D$2)+1)/(ScheduleRef!$D$2:$D$853&lt;&gt;""),ROWS(ScheduleCompile!N$1:N99)),COLUMNS($A99:N99))</f>
        <v>0.9</v>
      </c>
      <c r="O99" s="1">
        <f>INDEX(ScheduleRef!$D$2:$AB$853,_xlfn.AGGREGATE(15,6,(ROW(ScheduleRef!$D$2:$AB$853)-ROW(ScheduleRef!$D$2)+1)/(ScheduleRef!$D$2:$D$853&lt;&gt;""),ROWS(ScheduleCompile!O$1:O99)),COLUMNS($A99:O99))</f>
        <v>0.9</v>
      </c>
      <c r="P99" s="1">
        <f>INDEX(ScheduleRef!$D$2:$AB$853,_xlfn.AGGREGATE(15,6,(ROW(ScheduleRef!$D$2:$AB$853)-ROW(ScheduleRef!$D$2)+1)/(ScheduleRef!$D$2:$D$853&lt;&gt;""),ROWS(ScheduleCompile!P$1:P99)),COLUMNS($A99:P99))</f>
        <v>0.9</v>
      </c>
      <c r="Q99" s="1">
        <f>INDEX(ScheduleRef!$D$2:$AB$853,_xlfn.AGGREGATE(15,6,(ROW(ScheduleRef!$D$2:$AB$853)-ROW(ScheduleRef!$D$2)+1)/(ScheduleRef!$D$2:$D$853&lt;&gt;""),ROWS(ScheduleCompile!Q$1:Q99)),COLUMNS($A99:Q99))</f>
        <v>0.9</v>
      </c>
      <c r="R99" s="1">
        <f>INDEX(ScheduleRef!$D$2:$AB$853,_xlfn.AGGREGATE(15,6,(ROW(ScheduleRef!$D$2:$AB$853)-ROW(ScheduleRef!$D$2)+1)/(ScheduleRef!$D$2:$D$853&lt;&gt;""),ROWS(ScheduleCompile!R$1:R99)),COLUMNS($A99:R99))</f>
        <v>0.9</v>
      </c>
      <c r="S99" s="1">
        <f>INDEX(ScheduleRef!$D$2:$AB$853,_xlfn.AGGREGATE(15,6,(ROW(ScheduleRef!$D$2:$AB$853)-ROW(ScheduleRef!$D$2)+1)/(ScheduleRef!$D$2:$D$853&lt;&gt;""),ROWS(ScheduleCompile!S$1:S99)),COLUMNS($A99:S99))</f>
        <v>0.9</v>
      </c>
      <c r="T99" s="1">
        <f>INDEX(ScheduleRef!$D$2:$AB$853,_xlfn.AGGREGATE(15,6,(ROW(ScheduleRef!$D$2:$AB$853)-ROW(ScheduleRef!$D$2)+1)/(ScheduleRef!$D$2:$D$853&lt;&gt;""),ROWS(ScheduleCompile!T$1:T99)),COLUMNS($A99:T99))</f>
        <v>0.9</v>
      </c>
      <c r="U99" s="1">
        <f>INDEX(ScheduleRef!$D$2:$AB$853,_xlfn.AGGREGATE(15,6,(ROW(ScheduleRef!$D$2:$AB$853)-ROW(ScheduleRef!$D$2)+1)/(ScheduleRef!$D$2:$D$853&lt;&gt;""),ROWS(ScheduleCompile!U$1:U99)),COLUMNS($A99:U99))</f>
        <v>0.9</v>
      </c>
      <c r="V99" s="1">
        <f>INDEX(ScheduleRef!$D$2:$AB$853,_xlfn.AGGREGATE(15,6,(ROW(ScheduleRef!$D$2:$AB$853)-ROW(ScheduleRef!$D$2)+1)/(ScheduleRef!$D$2:$D$853&lt;&gt;""),ROWS(ScheduleCompile!V$1:V99)),COLUMNS($A99:V99))</f>
        <v>0.9</v>
      </c>
      <c r="W99" s="1">
        <f>INDEX(ScheduleRef!$D$2:$AB$853,_xlfn.AGGREGATE(15,6,(ROW(ScheduleRef!$D$2:$AB$853)-ROW(ScheduleRef!$D$2)+1)/(ScheduleRef!$D$2:$D$853&lt;&gt;""),ROWS(ScheduleCompile!W$1:W99)),COLUMNS($A99:W99))</f>
        <v>0.9</v>
      </c>
      <c r="X99" s="1">
        <f>INDEX(ScheduleRef!$D$2:$AB$853,_xlfn.AGGREGATE(15,6,(ROW(ScheduleRef!$D$2:$AB$853)-ROW(ScheduleRef!$D$2)+1)/(ScheduleRef!$D$2:$D$853&lt;&gt;""),ROWS(ScheduleCompile!X$1:X99)),COLUMNS($A99:X99))</f>
        <v>0.9</v>
      </c>
      <c r="Y99" s="1">
        <f>INDEX(ScheduleRef!$D$2:$AB$853,_xlfn.AGGREGATE(15,6,(ROW(ScheduleRef!$D$2:$AB$853)-ROW(ScheduleRef!$D$2)+1)/(ScheduleRef!$D$2:$D$853&lt;&gt;""),ROWS(ScheduleCompile!Y$1:Y99)),COLUMNS($A99:Y99))</f>
        <v>0.9</v>
      </c>
    </row>
    <row r="100" spans="1:25" x14ac:dyDescent="0.25">
      <c r="A100" s="30" t="str">
        <f>INDEX(ScheduleRef!$D$2:$AB$853,_xlfn.AGGREGATE(15,6,(ROW(ScheduleRef!$D$2:$AB$853)-ROW(ScheduleRef!$D$2)+1)/(ScheduleRef!$D$2:$D$853&lt;&gt;""),ROWS(ScheduleCompile!A$1:A100)),COLUMNS($A100:A100))</f>
        <v>HealthRefrigerationSun</v>
      </c>
      <c r="B100" s="1">
        <f>INDEX(ScheduleRef!$D$2:$AB$853,_xlfn.AGGREGATE(15,6,(ROW(ScheduleRef!$D$2:$AB$853)-ROW(ScheduleRef!$D$2)+1)/(ScheduleRef!$D$2:$D$853&lt;&gt;""),ROWS(ScheduleCompile!B$1:B100)),COLUMNS($A100:B100))</f>
        <v>0.9</v>
      </c>
      <c r="C100" s="1">
        <f>INDEX(ScheduleRef!$D$2:$AB$853,_xlfn.AGGREGATE(15,6,(ROW(ScheduleRef!$D$2:$AB$853)-ROW(ScheduleRef!$D$2)+1)/(ScheduleRef!$D$2:$D$853&lt;&gt;""),ROWS(ScheduleCompile!C$1:C100)),COLUMNS($A100:C100))</f>
        <v>0.9</v>
      </c>
      <c r="D100" s="1">
        <f>INDEX(ScheduleRef!$D$2:$AB$853,_xlfn.AGGREGATE(15,6,(ROW(ScheduleRef!$D$2:$AB$853)-ROW(ScheduleRef!$D$2)+1)/(ScheduleRef!$D$2:$D$853&lt;&gt;""),ROWS(ScheduleCompile!D$1:D100)),COLUMNS($A100:D100))</f>
        <v>0.9</v>
      </c>
      <c r="E100" s="1">
        <f>INDEX(ScheduleRef!$D$2:$AB$853,_xlfn.AGGREGATE(15,6,(ROW(ScheduleRef!$D$2:$AB$853)-ROW(ScheduleRef!$D$2)+1)/(ScheduleRef!$D$2:$D$853&lt;&gt;""),ROWS(ScheduleCompile!E$1:E100)),COLUMNS($A100:E100))</f>
        <v>0.9</v>
      </c>
      <c r="F100" s="1">
        <f>INDEX(ScheduleRef!$D$2:$AB$853,_xlfn.AGGREGATE(15,6,(ROW(ScheduleRef!$D$2:$AB$853)-ROW(ScheduleRef!$D$2)+1)/(ScheduleRef!$D$2:$D$853&lt;&gt;""),ROWS(ScheduleCompile!F$1:F100)),COLUMNS($A100:F100))</f>
        <v>0.9</v>
      </c>
      <c r="G100" s="1">
        <f>INDEX(ScheduleRef!$D$2:$AB$853,_xlfn.AGGREGATE(15,6,(ROW(ScheduleRef!$D$2:$AB$853)-ROW(ScheduleRef!$D$2)+1)/(ScheduleRef!$D$2:$D$853&lt;&gt;""),ROWS(ScheduleCompile!G$1:G100)),COLUMNS($A100:G100))</f>
        <v>0.9</v>
      </c>
      <c r="H100" s="1">
        <f>INDEX(ScheduleRef!$D$2:$AB$853,_xlfn.AGGREGATE(15,6,(ROW(ScheduleRef!$D$2:$AB$853)-ROW(ScheduleRef!$D$2)+1)/(ScheduleRef!$D$2:$D$853&lt;&gt;""),ROWS(ScheduleCompile!H$1:H100)),COLUMNS($A100:H100))</f>
        <v>0.9</v>
      </c>
      <c r="I100" s="1">
        <f>INDEX(ScheduleRef!$D$2:$AB$853,_xlfn.AGGREGATE(15,6,(ROW(ScheduleRef!$D$2:$AB$853)-ROW(ScheduleRef!$D$2)+1)/(ScheduleRef!$D$2:$D$853&lt;&gt;""),ROWS(ScheduleCompile!I$1:I100)),COLUMNS($A100:I100))</f>
        <v>0.9</v>
      </c>
      <c r="J100" s="1">
        <f>INDEX(ScheduleRef!$D$2:$AB$853,_xlfn.AGGREGATE(15,6,(ROW(ScheduleRef!$D$2:$AB$853)-ROW(ScheduleRef!$D$2)+1)/(ScheduleRef!$D$2:$D$853&lt;&gt;""),ROWS(ScheduleCompile!J$1:J100)),COLUMNS($A100:J100))</f>
        <v>0.9</v>
      </c>
      <c r="K100" s="1">
        <f>INDEX(ScheduleRef!$D$2:$AB$853,_xlfn.AGGREGATE(15,6,(ROW(ScheduleRef!$D$2:$AB$853)-ROW(ScheduleRef!$D$2)+1)/(ScheduleRef!$D$2:$D$853&lt;&gt;""),ROWS(ScheduleCompile!K$1:K100)),COLUMNS($A100:K100))</f>
        <v>0.9</v>
      </c>
      <c r="L100" s="1">
        <f>INDEX(ScheduleRef!$D$2:$AB$853,_xlfn.AGGREGATE(15,6,(ROW(ScheduleRef!$D$2:$AB$853)-ROW(ScheduleRef!$D$2)+1)/(ScheduleRef!$D$2:$D$853&lt;&gt;""),ROWS(ScheduleCompile!L$1:L100)),COLUMNS($A100:L100))</f>
        <v>0.9</v>
      </c>
      <c r="M100" s="1">
        <f>INDEX(ScheduleRef!$D$2:$AB$853,_xlfn.AGGREGATE(15,6,(ROW(ScheduleRef!$D$2:$AB$853)-ROW(ScheduleRef!$D$2)+1)/(ScheduleRef!$D$2:$D$853&lt;&gt;""),ROWS(ScheduleCompile!M$1:M100)),COLUMNS($A100:M100))</f>
        <v>0.9</v>
      </c>
      <c r="N100" s="1">
        <f>INDEX(ScheduleRef!$D$2:$AB$853,_xlfn.AGGREGATE(15,6,(ROW(ScheduleRef!$D$2:$AB$853)-ROW(ScheduleRef!$D$2)+1)/(ScheduleRef!$D$2:$D$853&lt;&gt;""),ROWS(ScheduleCompile!N$1:N100)),COLUMNS($A100:N100))</f>
        <v>0.9</v>
      </c>
      <c r="O100" s="1">
        <f>INDEX(ScheduleRef!$D$2:$AB$853,_xlfn.AGGREGATE(15,6,(ROW(ScheduleRef!$D$2:$AB$853)-ROW(ScheduleRef!$D$2)+1)/(ScheduleRef!$D$2:$D$853&lt;&gt;""),ROWS(ScheduleCompile!O$1:O100)),COLUMNS($A100:O100))</f>
        <v>0.9</v>
      </c>
      <c r="P100" s="1">
        <f>INDEX(ScheduleRef!$D$2:$AB$853,_xlfn.AGGREGATE(15,6,(ROW(ScheduleRef!$D$2:$AB$853)-ROW(ScheduleRef!$D$2)+1)/(ScheduleRef!$D$2:$D$853&lt;&gt;""),ROWS(ScheduleCompile!P$1:P100)),COLUMNS($A100:P100))</f>
        <v>0.9</v>
      </c>
      <c r="Q100" s="1">
        <f>INDEX(ScheduleRef!$D$2:$AB$853,_xlfn.AGGREGATE(15,6,(ROW(ScheduleRef!$D$2:$AB$853)-ROW(ScheduleRef!$D$2)+1)/(ScheduleRef!$D$2:$D$853&lt;&gt;""),ROWS(ScheduleCompile!Q$1:Q100)),COLUMNS($A100:Q100))</f>
        <v>0.9</v>
      </c>
      <c r="R100" s="1">
        <f>INDEX(ScheduleRef!$D$2:$AB$853,_xlfn.AGGREGATE(15,6,(ROW(ScheduleRef!$D$2:$AB$853)-ROW(ScheduleRef!$D$2)+1)/(ScheduleRef!$D$2:$D$853&lt;&gt;""),ROWS(ScheduleCompile!R$1:R100)),COLUMNS($A100:R100))</f>
        <v>0.9</v>
      </c>
      <c r="S100" s="1">
        <f>INDEX(ScheduleRef!$D$2:$AB$853,_xlfn.AGGREGATE(15,6,(ROW(ScheduleRef!$D$2:$AB$853)-ROW(ScheduleRef!$D$2)+1)/(ScheduleRef!$D$2:$D$853&lt;&gt;""),ROWS(ScheduleCompile!S$1:S100)),COLUMNS($A100:S100))</f>
        <v>0.9</v>
      </c>
      <c r="T100" s="1">
        <f>INDEX(ScheduleRef!$D$2:$AB$853,_xlfn.AGGREGATE(15,6,(ROW(ScheduleRef!$D$2:$AB$853)-ROW(ScheduleRef!$D$2)+1)/(ScheduleRef!$D$2:$D$853&lt;&gt;""),ROWS(ScheduleCompile!T$1:T100)),COLUMNS($A100:T100))</f>
        <v>0.9</v>
      </c>
      <c r="U100" s="1">
        <f>INDEX(ScheduleRef!$D$2:$AB$853,_xlfn.AGGREGATE(15,6,(ROW(ScheduleRef!$D$2:$AB$853)-ROW(ScheduleRef!$D$2)+1)/(ScheduleRef!$D$2:$D$853&lt;&gt;""),ROWS(ScheduleCompile!U$1:U100)),COLUMNS($A100:U100))</f>
        <v>0.9</v>
      </c>
      <c r="V100" s="1">
        <f>INDEX(ScheduleRef!$D$2:$AB$853,_xlfn.AGGREGATE(15,6,(ROW(ScheduleRef!$D$2:$AB$853)-ROW(ScheduleRef!$D$2)+1)/(ScheduleRef!$D$2:$D$853&lt;&gt;""),ROWS(ScheduleCompile!V$1:V100)),COLUMNS($A100:V100))</f>
        <v>0.9</v>
      </c>
      <c r="W100" s="1">
        <f>INDEX(ScheduleRef!$D$2:$AB$853,_xlfn.AGGREGATE(15,6,(ROW(ScheduleRef!$D$2:$AB$853)-ROW(ScheduleRef!$D$2)+1)/(ScheduleRef!$D$2:$D$853&lt;&gt;""),ROWS(ScheduleCompile!W$1:W100)),COLUMNS($A100:W100))</f>
        <v>0.9</v>
      </c>
      <c r="X100" s="1">
        <f>INDEX(ScheduleRef!$D$2:$AB$853,_xlfn.AGGREGATE(15,6,(ROW(ScheduleRef!$D$2:$AB$853)-ROW(ScheduleRef!$D$2)+1)/(ScheduleRef!$D$2:$D$853&lt;&gt;""),ROWS(ScheduleCompile!X$1:X100)),COLUMNS($A100:X100))</f>
        <v>0.9</v>
      </c>
      <c r="Y100" s="1">
        <f>INDEX(ScheduleRef!$D$2:$AB$853,_xlfn.AGGREGATE(15,6,(ROW(ScheduleRef!$D$2:$AB$853)-ROW(ScheduleRef!$D$2)+1)/(ScheduleRef!$D$2:$D$853&lt;&gt;""),ROWS(ScheduleCompile!Y$1:Y100)),COLUMNS($A100:Y100))</f>
        <v>0.9</v>
      </c>
    </row>
    <row r="101" spans="1:25" x14ac:dyDescent="0.25">
      <c r="A101" s="30" t="str">
        <f>INDEX(ScheduleRef!$D$2:$AB$853,_xlfn.AGGREGATE(15,6,(ROW(ScheduleRef!$D$2:$AB$853)-ROW(ScheduleRef!$D$2)+1)/(ScheduleRef!$D$2:$D$853&lt;&gt;""),ROWS(ScheduleCompile!A$1:A101)),COLUMNS($A101:A101))</f>
        <v>HealthGasEquipWD</v>
      </c>
      <c r="B101" s="1">
        <f>INDEX(ScheduleRef!$D$2:$AB$853,_xlfn.AGGREGATE(15,6,(ROW(ScheduleRef!$D$2:$AB$853)-ROW(ScheduleRef!$D$2)+1)/(ScheduleRef!$D$2:$D$853&lt;&gt;""),ROWS(ScheduleCompile!B$1:B101)),COLUMNS($A101:B101))</f>
        <v>0</v>
      </c>
      <c r="C101" s="1">
        <f>INDEX(ScheduleRef!$D$2:$AB$853,_xlfn.AGGREGATE(15,6,(ROW(ScheduleRef!$D$2:$AB$853)-ROW(ScheduleRef!$D$2)+1)/(ScheduleRef!$D$2:$D$853&lt;&gt;""),ROWS(ScheduleCompile!C$1:C101)),COLUMNS($A101:C101))</f>
        <v>0</v>
      </c>
      <c r="D101" s="1">
        <f>INDEX(ScheduleRef!$D$2:$AB$853,_xlfn.AGGREGATE(15,6,(ROW(ScheduleRef!$D$2:$AB$853)-ROW(ScheduleRef!$D$2)+1)/(ScheduleRef!$D$2:$D$853&lt;&gt;""),ROWS(ScheduleCompile!D$1:D101)),COLUMNS($A101:D101))</f>
        <v>0</v>
      </c>
      <c r="E101" s="1">
        <f>INDEX(ScheduleRef!$D$2:$AB$853,_xlfn.AGGREGATE(15,6,(ROW(ScheduleRef!$D$2:$AB$853)-ROW(ScheduleRef!$D$2)+1)/(ScheduleRef!$D$2:$D$853&lt;&gt;""),ROWS(ScheduleCompile!E$1:E101)),COLUMNS($A101:E101))</f>
        <v>0</v>
      </c>
      <c r="F101" s="1">
        <f>INDEX(ScheduleRef!$D$2:$AB$853,_xlfn.AGGREGATE(15,6,(ROW(ScheduleRef!$D$2:$AB$853)-ROW(ScheduleRef!$D$2)+1)/(ScheduleRef!$D$2:$D$853&lt;&gt;""),ROWS(ScheduleCompile!F$1:F101)),COLUMNS($A101:F101))</f>
        <v>0</v>
      </c>
      <c r="G101" s="1">
        <f>INDEX(ScheduleRef!$D$2:$AB$853,_xlfn.AGGREGATE(15,6,(ROW(ScheduleRef!$D$2:$AB$853)-ROW(ScheduleRef!$D$2)+1)/(ScheduleRef!$D$2:$D$853&lt;&gt;""),ROWS(ScheduleCompile!G$1:G101)),COLUMNS($A101:G101))</f>
        <v>0</v>
      </c>
      <c r="H101" s="1">
        <f>INDEX(ScheduleRef!$D$2:$AB$853,_xlfn.AGGREGATE(15,6,(ROW(ScheduleRef!$D$2:$AB$853)-ROW(ScheduleRef!$D$2)+1)/(ScheduleRef!$D$2:$D$853&lt;&gt;""),ROWS(ScheduleCompile!H$1:H101)),COLUMNS($A101:H101))</f>
        <v>0</v>
      </c>
      <c r="I101" s="1">
        <f>INDEX(ScheduleRef!$D$2:$AB$853,_xlfn.AGGREGATE(15,6,(ROW(ScheduleRef!$D$2:$AB$853)-ROW(ScheduleRef!$D$2)+1)/(ScheduleRef!$D$2:$D$853&lt;&gt;""),ROWS(ScheduleCompile!I$1:I101)),COLUMNS($A101:I101))</f>
        <v>0.75</v>
      </c>
      <c r="J101" s="1">
        <f>INDEX(ScheduleRef!$D$2:$AB$853,_xlfn.AGGREGATE(15,6,(ROW(ScheduleRef!$D$2:$AB$853)-ROW(ScheduleRef!$D$2)+1)/(ScheduleRef!$D$2:$D$853&lt;&gt;""),ROWS(ScheduleCompile!J$1:J101)),COLUMNS($A101:J101))</f>
        <v>0.9</v>
      </c>
      <c r="K101" s="1">
        <f>INDEX(ScheduleRef!$D$2:$AB$853,_xlfn.AGGREGATE(15,6,(ROW(ScheduleRef!$D$2:$AB$853)-ROW(ScheduleRef!$D$2)+1)/(ScheduleRef!$D$2:$D$853&lt;&gt;""),ROWS(ScheduleCompile!K$1:K101)),COLUMNS($A101:K101))</f>
        <v>0.9</v>
      </c>
      <c r="L101" s="1">
        <f>INDEX(ScheduleRef!$D$2:$AB$853,_xlfn.AGGREGATE(15,6,(ROW(ScheduleRef!$D$2:$AB$853)-ROW(ScheduleRef!$D$2)+1)/(ScheduleRef!$D$2:$D$853&lt;&gt;""),ROWS(ScheduleCompile!L$1:L101)),COLUMNS($A101:L101))</f>
        <v>0.9</v>
      </c>
      <c r="M101" s="1">
        <f>INDEX(ScheduleRef!$D$2:$AB$853,_xlfn.AGGREGATE(15,6,(ROW(ScheduleRef!$D$2:$AB$853)-ROW(ScheduleRef!$D$2)+1)/(ScheduleRef!$D$2:$D$853&lt;&gt;""),ROWS(ScheduleCompile!M$1:M101)),COLUMNS($A101:M101))</f>
        <v>0.9</v>
      </c>
      <c r="N101" s="1">
        <f>INDEX(ScheduleRef!$D$2:$AB$853,_xlfn.AGGREGATE(15,6,(ROW(ScheduleRef!$D$2:$AB$853)-ROW(ScheduleRef!$D$2)+1)/(ScheduleRef!$D$2:$D$853&lt;&gt;""),ROWS(ScheduleCompile!N$1:N101)),COLUMNS($A101:N101))</f>
        <v>0.9</v>
      </c>
      <c r="O101" s="1">
        <f>INDEX(ScheduleRef!$D$2:$AB$853,_xlfn.AGGREGATE(15,6,(ROW(ScheduleRef!$D$2:$AB$853)-ROW(ScheduleRef!$D$2)+1)/(ScheduleRef!$D$2:$D$853&lt;&gt;""),ROWS(ScheduleCompile!O$1:O101)),COLUMNS($A101:O101))</f>
        <v>0.9</v>
      </c>
      <c r="P101" s="1">
        <f>INDEX(ScheduleRef!$D$2:$AB$853,_xlfn.AGGREGATE(15,6,(ROW(ScheduleRef!$D$2:$AB$853)-ROW(ScheduleRef!$D$2)+1)/(ScheduleRef!$D$2:$D$853&lt;&gt;""),ROWS(ScheduleCompile!P$1:P101)),COLUMNS($A101:P101))</f>
        <v>0.9</v>
      </c>
      <c r="Q101" s="1">
        <f>INDEX(ScheduleRef!$D$2:$AB$853,_xlfn.AGGREGATE(15,6,(ROW(ScheduleRef!$D$2:$AB$853)-ROW(ScheduleRef!$D$2)+1)/(ScheduleRef!$D$2:$D$853&lt;&gt;""),ROWS(ScheduleCompile!Q$1:Q101)),COLUMNS($A101:Q101))</f>
        <v>0.9</v>
      </c>
      <c r="R101" s="1">
        <f>INDEX(ScheduleRef!$D$2:$AB$853,_xlfn.AGGREGATE(15,6,(ROW(ScheduleRef!$D$2:$AB$853)-ROW(ScheduleRef!$D$2)+1)/(ScheduleRef!$D$2:$D$853&lt;&gt;""),ROWS(ScheduleCompile!R$1:R101)),COLUMNS($A101:R101))</f>
        <v>0.9</v>
      </c>
      <c r="S101" s="1">
        <f>INDEX(ScheduleRef!$D$2:$AB$853,_xlfn.AGGREGATE(15,6,(ROW(ScheduleRef!$D$2:$AB$853)-ROW(ScheduleRef!$D$2)+1)/(ScheduleRef!$D$2:$D$853&lt;&gt;""),ROWS(ScheduleCompile!S$1:S101)),COLUMNS($A101:S101))</f>
        <v>0.75</v>
      </c>
      <c r="T101" s="1">
        <f>INDEX(ScheduleRef!$D$2:$AB$853,_xlfn.AGGREGATE(15,6,(ROW(ScheduleRef!$D$2:$AB$853)-ROW(ScheduleRef!$D$2)+1)/(ScheduleRef!$D$2:$D$853&lt;&gt;""),ROWS(ScheduleCompile!T$1:T101)),COLUMNS($A101:T101))</f>
        <v>0.2</v>
      </c>
      <c r="U101" s="1">
        <f>INDEX(ScheduleRef!$D$2:$AB$853,_xlfn.AGGREGATE(15,6,(ROW(ScheduleRef!$D$2:$AB$853)-ROW(ScheduleRef!$D$2)+1)/(ScheduleRef!$D$2:$D$853&lt;&gt;""),ROWS(ScheduleCompile!U$1:U101)),COLUMNS($A101:U101))</f>
        <v>0.1</v>
      </c>
      <c r="V101" s="1">
        <f>INDEX(ScheduleRef!$D$2:$AB$853,_xlfn.AGGREGATE(15,6,(ROW(ScheduleRef!$D$2:$AB$853)-ROW(ScheduleRef!$D$2)+1)/(ScheduleRef!$D$2:$D$853&lt;&gt;""),ROWS(ScheduleCompile!V$1:V101)),COLUMNS($A101:V101))</f>
        <v>0</v>
      </c>
      <c r="W101" s="1">
        <f>INDEX(ScheduleRef!$D$2:$AB$853,_xlfn.AGGREGATE(15,6,(ROW(ScheduleRef!$D$2:$AB$853)-ROW(ScheduleRef!$D$2)+1)/(ScheduleRef!$D$2:$D$853&lt;&gt;""),ROWS(ScheduleCompile!W$1:W101)),COLUMNS($A101:W101))</f>
        <v>0</v>
      </c>
      <c r="X101" s="1">
        <f>INDEX(ScheduleRef!$D$2:$AB$853,_xlfn.AGGREGATE(15,6,(ROW(ScheduleRef!$D$2:$AB$853)-ROW(ScheduleRef!$D$2)+1)/(ScheduleRef!$D$2:$D$853&lt;&gt;""),ROWS(ScheduleCompile!X$1:X101)),COLUMNS($A101:X101))</f>
        <v>0</v>
      </c>
      <c r="Y101" s="1">
        <f>INDEX(ScheduleRef!$D$2:$AB$853,_xlfn.AGGREGATE(15,6,(ROW(ScheduleRef!$D$2:$AB$853)-ROW(ScheduleRef!$D$2)+1)/(ScheduleRef!$D$2:$D$853&lt;&gt;""),ROWS(ScheduleCompile!Y$1:Y101)),COLUMNS($A101:Y101))</f>
        <v>0</v>
      </c>
    </row>
    <row r="102" spans="1:25" x14ac:dyDescent="0.25">
      <c r="A102" s="30" t="str">
        <f>INDEX(ScheduleRef!$D$2:$AB$853,_xlfn.AGGREGATE(15,6,(ROW(ScheduleRef!$D$2:$AB$853)-ROW(ScheduleRef!$D$2)+1)/(ScheduleRef!$D$2:$D$853&lt;&gt;""),ROWS(ScheduleCompile!A$1:A102)),COLUMNS($A102:A102))</f>
        <v>HealthGasEquipSat</v>
      </c>
      <c r="B102" s="1">
        <f>INDEX(ScheduleRef!$D$2:$AB$853,_xlfn.AGGREGATE(15,6,(ROW(ScheduleRef!$D$2:$AB$853)-ROW(ScheduleRef!$D$2)+1)/(ScheduleRef!$D$2:$D$853&lt;&gt;""),ROWS(ScheduleCompile!B$1:B102)),COLUMNS($A102:B102))</f>
        <v>0</v>
      </c>
      <c r="C102" s="1">
        <f>INDEX(ScheduleRef!$D$2:$AB$853,_xlfn.AGGREGATE(15,6,(ROW(ScheduleRef!$D$2:$AB$853)-ROW(ScheduleRef!$D$2)+1)/(ScheduleRef!$D$2:$D$853&lt;&gt;""),ROWS(ScheduleCompile!C$1:C102)),COLUMNS($A102:C102))</f>
        <v>0</v>
      </c>
      <c r="D102" s="1">
        <f>INDEX(ScheduleRef!$D$2:$AB$853,_xlfn.AGGREGATE(15,6,(ROW(ScheduleRef!$D$2:$AB$853)-ROW(ScheduleRef!$D$2)+1)/(ScheduleRef!$D$2:$D$853&lt;&gt;""),ROWS(ScheduleCompile!D$1:D102)),COLUMNS($A102:D102))</f>
        <v>0</v>
      </c>
      <c r="E102" s="1">
        <f>INDEX(ScheduleRef!$D$2:$AB$853,_xlfn.AGGREGATE(15,6,(ROW(ScheduleRef!$D$2:$AB$853)-ROW(ScheduleRef!$D$2)+1)/(ScheduleRef!$D$2:$D$853&lt;&gt;""),ROWS(ScheduleCompile!E$1:E102)),COLUMNS($A102:E102))</f>
        <v>0</v>
      </c>
      <c r="F102" s="1">
        <f>INDEX(ScheduleRef!$D$2:$AB$853,_xlfn.AGGREGATE(15,6,(ROW(ScheduleRef!$D$2:$AB$853)-ROW(ScheduleRef!$D$2)+1)/(ScheduleRef!$D$2:$D$853&lt;&gt;""),ROWS(ScheduleCompile!F$1:F102)),COLUMNS($A102:F102))</f>
        <v>0</v>
      </c>
      <c r="G102" s="1">
        <f>INDEX(ScheduleRef!$D$2:$AB$853,_xlfn.AGGREGATE(15,6,(ROW(ScheduleRef!$D$2:$AB$853)-ROW(ScheduleRef!$D$2)+1)/(ScheduleRef!$D$2:$D$853&lt;&gt;""),ROWS(ScheduleCompile!G$1:G102)),COLUMNS($A102:G102))</f>
        <v>0</v>
      </c>
      <c r="H102" s="1">
        <f>INDEX(ScheduleRef!$D$2:$AB$853,_xlfn.AGGREGATE(15,6,(ROW(ScheduleRef!$D$2:$AB$853)-ROW(ScheduleRef!$D$2)+1)/(ScheduleRef!$D$2:$D$853&lt;&gt;""),ROWS(ScheduleCompile!H$1:H102)),COLUMNS($A102:H102))</f>
        <v>0</v>
      </c>
      <c r="I102" s="1">
        <f>INDEX(ScheduleRef!$D$2:$AB$853,_xlfn.AGGREGATE(15,6,(ROW(ScheduleRef!$D$2:$AB$853)-ROW(ScheduleRef!$D$2)+1)/(ScheduleRef!$D$2:$D$853&lt;&gt;""),ROWS(ScheduleCompile!I$1:I102)),COLUMNS($A102:I102))</f>
        <v>0.3</v>
      </c>
      <c r="J102" s="1">
        <f>INDEX(ScheduleRef!$D$2:$AB$853,_xlfn.AGGREGATE(15,6,(ROW(ScheduleRef!$D$2:$AB$853)-ROW(ScheduleRef!$D$2)+1)/(ScheduleRef!$D$2:$D$853&lt;&gt;""),ROWS(ScheduleCompile!J$1:J102)),COLUMNS($A102:J102))</f>
        <v>0.5</v>
      </c>
      <c r="K102" s="1">
        <f>INDEX(ScheduleRef!$D$2:$AB$853,_xlfn.AGGREGATE(15,6,(ROW(ScheduleRef!$D$2:$AB$853)-ROW(ScheduleRef!$D$2)+1)/(ScheduleRef!$D$2:$D$853&lt;&gt;""),ROWS(ScheduleCompile!K$1:K102)),COLUMNS($A102:K102))</f>
        <v>0.5</v>
      </c>
      <c r="L102" s="1">
        <f>INDEX(ScheduleRef!$D$2:$AB$853,_xlfn.AGGREGATE(15,6,(ROW(ScheduleRef!$D$2:$AB$853)-ROW(ScheduleRef!$D$2)+1)/(ScheduleRef!$D$2:$D$853&lt;&gt;""),ROWS(ScheduleCompile!L$1:L102)),COLUMNS($A102:L102))</f>
        <v>0.5</v>
      </c>
      <c r="M102" s="1">
        <f>INDEX(ScheduleRef!$D$2:$AB$853,_xlfn.AGGREGATE(15,6,(ROW(ScheduleRef!$D$2:$AB$853)-ROW(ScheduleRef!$D$2)+1)/(ScheduleRef!$D$2:$D$853&lt;&gt;""),ROWS(ScheduleCompile!M$1:M102)),COLUMNS($A102:M102))</f>
        <v>0.5</v>
      </c>
      <c r="N102" s="1">
        <f>INDEX(ScheduleRef!$D$2:$AB$853,_xlfn.AGGREGATE(15,6,(ROW(ScheduleRef!$D$2:$AB$853)-ROW(ScheduleRef!$D$2)+1)/(ScheduleRef!$D$2:$D$853&lt;&gt;""),ROWS(ScheduleCompile!N$1:N102)),COLUMNS($A102:N102))</f>
        <v>0.5</v>
      </c>
      <c r="O102" s="1">
        <f>INDEX(ScheduleRef!$D$2:$AB$853,_xlfn.AGGREGATE(15,6,(ROW(ScheduleRef!$D$2:$AB$853)-ROW(ScheduleRef!$D$2)+1)/(ScheduleRef!$D$2:$D$853&lt;&gt;""),ROWS(ScheduleCompile!O$1:O102)),COLUMNS($A102:O102))</f>
        <v>0.5</v>
      </c>
      <c r="P102" s="1">
        <f>INDEX(ScheduleRef!$D$2:$AB$853,_xlfn.AGGREGATE(15,6,(ROW(ScheduleRef!$D$2:$AB$853)-ROW(ScheduleRef!$D$2)+1)/(ScheduleRef!$D$2:$D$853&lt;&gt;""),ROWS(ScheduleCompile!P$1:P102)),COLUMNS($A102:P102))</f>
        <v>0.5</v>
      </c>
      <c r="Q102" s="1">
        <f>INDEX(ScheduleRef!$D$2:$AB$853,_xlfn.AGGREGATE(15,6,(ROW(ScheduleRef!$D$2:$AB$853)-ROW(ScheduleRef!$D$2)+1)/(ScheduleRef!$D$2:$D$853&lt;&gt;""),ROWS(ScheduleCompile!Q$1:Q102)),COLUMNS($A102:Q102))</f>
        <v>0.5</v>
      </c>
      <c r="R102" s="1">
        <f>INDEX(ScheduleRef!$D$2:$AB$853,_xlfn.AGGREGATE(15,6,(ROW(ScheduleRef!$D$2:$AB$853)-ROW(ScheduleRef!$D$2)+1)/(ScheduleRef!$D$2:$D$853&lt;&gt;""),ROWS(ScheduleCompile!R$1:R102)),COLUMNS($A102:R102))</f>
        <v>0.5</v>
      </c>
      <c r="S102" s="1">
        <f>INDEX(ScheduleRef!$D$2:$AB$853,_xlfn.AGGREGATE(15,6,(ROW(ScheduleRef!$D$2:$AB$853)-ROW(ScheduleRef!$D$2)+1)/(ScheduleRef!$D$2:$D$853&lt;&gt;""),ROWS(ScheduleCompile!S$1:S102)),COLUMNS($A102:S102))</f>
        <v>0.3</v>
      </c>
      <c r="T102" s="1">
        <f>INDEX(ScheduleRef!$D$2:$AB$853,_xlfn.AGGREGATE(15,6,(ROW(ScheduleRef!$D$2:$AB$853)-ROW(ScheduleRef!$D$2)+1)/(ScheduleRef!$D$2:$D$853&lt;&gt;""),ROWS(ScheduleCompile!T$1:T102)),COLUMNS($A102:T102))</f>
        <v>0</v>
      </c>
      <c r="U102" s="1">
        <f>INDEX(ScheduleRef!$D$2:$AB$853,_xlfn.AGGREGATE(15,6,(ROW(ScheduleRef!$D$2:$AB$853)-ROW(ScheduleRef!$D$2)+1)/(ScheduleRef!$D$2:$D$853&lt;&gt;""),ROWS(ScheduleCompile!U$1:U102)),COLUMNS($A102:U102))</f>
        <v>0</v>
      </c>
      <c r="V102" s="1">
        <f>INDEX(ScheduleRef!$D$2:$AB$853,_xlfn.AGGREGATE(15,6,(ROW(ScheduleRef!$D$2:$AB$853)-ROW(ScheduleRef!$D$2)+1)/(ScheduleRef!$D$2:$D$853&lt;&gt;""),ROWS(ScheduleCompile!V$1:V102)),COLUMNS($A102:V102))</f>
        <v>0</v>
      </c>
      <c r="W102" s="1">
        <f>INDEX(ScheduleRef!$D$2:$AB$853,_xlfn.AGGREGATE(15,6,(ROW(ScheduleRef!$D$2:$AB$853)-ROW(ScheduleRef!$D$2)+1)/(ScheduleRef!$D$2:$D$853&lt;&gt;""),ROWS(ScheduleCompile!W$1:W102)),COLUMNS($A102:W102))</f>
        <v>0</v>
      </c>
      <c r="X102" s="1">
        <f>INDEX(ScheduleRef!$D$2:$AB$853,_xlfn.AGGREGATE(15,6,(ROW(ScheduleRef!$D$2:$AB$853)-ROW(ScheduleRef!$D$2)+1)/(ScheduleRef!$D$2:$D$853&lt;&gt;""),ROWS(ScheduleCompile!X$1:X102)),COLUMNS($A102:X102))</f>
        <v>0</v>
      </c>
      <c r="Y102" s="1">
        <f>INDEX(ScheduleRef!$D$2:$AB$853,_xlfn.AGGREGATE(15,6,(ROW(ScheduleRef!$D$2:$AB$853)-ROW(ScheduleRef!$D$2)+1)/(ScheduleRef!$D$2:$D$853&lt;&gt;""),ROWS(ScheduleCompile!Y$1:Y102)),COLUMNS($A102:Y102))</f>
        <v>0</v>
      </c>
    </row>
    <row r="103" spans="1:25" x14ac:dyDescent="0.25">
      <c r="A103" s="30" t="str">
        <f>INDEX(ScheduleRef!$D$2:$AB$853,_xlfn.AGGREGATE(15,6,(ROW(ScheduleRef!$D$2:$AB$853)-ROW(ScheduleRef!$D$2)+1)/(ScheduleRef!$D$2:$D$853&lt;&gt;""),ROWS(ScheduleCompile!A$1:A103)),COLUMNS($A103:A103))</f>
        <v>HealthGasEquipSun</v>
      </c>
      <c r="B103" s="1">
        <f>INDEX(ScheduleRef!$D$2:$AB$853,_xlfn.AGGREGATE(15,6,(ROW(ScheduleRef!$D$2:$AB$853)-ROW(ScheduleRef!$D$2)+1)/(ScheduleRef!$D$2:$D$853&lt;&gt;""),ROWS(ScheduleCompile!B$1:B103)),COLUMNS($A103:B103))</f>
        <v>0</v>
      </c>
      <c r="C103" s="1">
        <f>INDEX(ScheduleRef!$D$2:$AB$853,_xlfn.AGGREGATE(15,6,(ROW(ScheduleRef!$D$2:$AB$853)-ROW(ScheduleRef!$D$2)+1)/(ScheduleRef!$D$2:$D$853&lt;&gt;""),ROWS(ScheduleCompile!C$1:C103)),COLUMNS($A103:C103))</f>
        <v>0</v>
      </c>
      <c r="D103" s="1">
        <f>INDEX(ScheduleRef!$D$2:$AB$853,_xlfn.AGGREGATE(15,6,(ROW(ScheduleRef!$D$2:$AB$853)-ROW(ScheduleRef!$D$2)+1)/(ScheduleRef!$D$2:$D$853&lt;&gt;""),ROWS(ScheduleCompile!D$1:D103)),COLUMNS($A103:D103))</f>
        <v>0</v>
      </c>
      <c r="E103" s="1">
        <f>INDEX(ScheduleRef!$D$2:$AB$853,_xlfn.AGGREGATE(15,6,(ROW(ScheduleRef!$D$2:$AB$853)-ROW(ScheduleRef!$D$2)+1)/(ScheduleRef!$D$2:$D$853&lt;&gt;""),ROWS(ScheduleCompile!E$1:E103)),COLUMNS($A103:E103))</f>
        <v>0</v>
      </c>
      <c r="F103" s="1">
        <f>INDEX(ScheduleRef!$D$2:$AB$853,_xlfn.AGGREGATE(15,6,(ROW(ScheduleRef!$D$2:$AB$853)-ROW(ScheduleRef!$D$2)+1)/(ScheduleRef!$D$2:$D$853&lt;&gt;""),ROWS(ScheduleCompile!F$1:F103)),COLUMNS($A103:F103))</f>
        <v>0</v>
      </c>
      <c r="G103" s="1">
        <f>INDEX(ScheduleRef!$D$2:$AB$853,_xlfn.AGGREGATE(15,6,(ROW(ScheduleRef!$D$2:$AB$853)-ROW(ScheduleRef!$D$2)+1)/(ScheduleRef!$D$2:$D$853&lt;&gt;""),ROWS(ScheduleCompile!G$1:G103)),COLUMNS($A103:G103))</f>
        <v>0</v>
      </c>
      <c r="H103" s="1">
        <f>INDEX(ScheduleRef!$D$2:$AB$853,_xlfn.AGGREGATE(15,6,(ROW(ScheduleRef!$D$2:$AB$853)-ROW(ScheduleRef!$D$2)+1)/(ScheduleRef!$D$2:$D$853&lt;&gt;""),ROWS(ScheduleCompile!H$1:H103)),COLUMNS($A103:H103))</f>
        <v>0</v>
      </c>
      <c r="I103" s="1">
        <f>INDEX(ScheduleRef!$D$2:$AB$853,_xlfn.AGGREGATE(15,6,(ROW(ScheduleRef!$D$2:$AB$853)-ROW(ScheduleRef!$D$2)+1)/(ScheduleRef!$D$2:$D$853&lt;&gt;""),ROWS(ScheduleCompile!I$1:I103)),COLUMNS($A103:I103))</f>
        <v>0</v>
      </c>
      <c r="J103" s="1">
        <f>INDEX(ScheduleRef!$D$2:$AB$853,_xlfn.AGGREGATE(15,6,(ROW(ScheduleRef!$D$2:$AB$853)-ROW(ScheduleRef!$D$2)+1)/(ScheduleRef!$D$2:$D$853&lt;&gt;""),ROWS(ScheduleCompile!J$1:J103)),COLUMNS($A103:J103))</f>
        <v>0</v>
      </c>
      <c r="K103" s="1">
        <f>INDEX(ScheduleRef!$D$2:$AB$853,_xlfn.AGGREGATE(15,6,(ROW(ScheduleRef!$D$2:$AB$853)-ROW(ScheduleRef!$D$2)+1)/(ScheduleRef!$D$2:$D$853&lt;&gt;""),ROWS(ScheduleCompile!K$1:K103)),COLUMNS($A103:K103))</f>
        <v>0</v>
      </c>
      <c r="L103" s="1">
        <f>INDEX(ScheduleRef!$D$2:$AB$853,_xlfn.AGGREGATE(15,6,(ROW(ScheduleRef!$D$2:$AB$853)-ROW(ScheduleRef!$D$2)+1)/(ScheduleRef!$D$2:$D$853&lt;&gt;""),ROWS(ScheduleCompile!L$1:L103)),COLUMNS($A103:L103))</f>
        <v>0</v>
      </c>
      <c r="M103" s="1">
        <f>INDEX(ScheduleRef!$D$2:$AB$853,_xlfn.AGGREGATE(15,6,(ROW(ScheduleRef!$D$2:$AB$853)-ROW(ScheduleRef!$D$2)+1)/(ScheduleRef!$D$2:$D$853&lt;&gt;""),ROWS(ScheduleCompile!M$1:M103)),COLUMNS($A103:M103))</f>
        <v>0</v>
      </c>
      <c r="N103" s="1">
        <f>INDEX(ScheduleRef!$D$2:$AB$853,_xlfn.AGGREGATE(15,6,(ROW(ScheduleRef!$D$2:$AB$853)-ROW(ScheduleRef!$D$2)+1)/(ScheduleRef!$D$2:$D$853&lt;&gt;""),ROWS(ScheduleCompile!N$1:N103)),COLUMNS($A103:N103))</f>
        <v>0</v>
      </c>
      <c r="O103" s="1">
        <f>INDEX(ScheduleRef!$D$2:$AB$853,_xlfn.AGGREGATE(15,6,(ROW(ScheduleRef!$D$2:$AB$853)-ROW(ScheduleRef!$D$2)+1)/(ScheduleRef!$D$2:$D$853&lt;&gt;""),ROWS(ScheduleCompile!O$1:O103)),COLUMNS($A103:O103))</f>
        <v>0</v>
      </c>
      <c r="P103" s="1">
        <f>INDEX(ScheduleRef!$D$2:$AB$853,_xlfn.AGGREGATE(15,6,(ROW(ScheduleRef!$D$2:$AB$853)-ROW(ScheduleRef!$D$2)+1)/(ScheduleRef!$D$2:$D$853&lt;&gt;""),ROWS(ScheduleCompile!P$1:P103)),COLUMNS($A103:P103))</f>
        <v>0</v>
      </c>
      <c r="Q103" s="1">
        <f>INDEX(ScheduleRef!$D$2:$AB$853,_xlfn.AGGREGATE(15,6,(ROW(ScheduleRef!$D$2:$AB$853)-ROW(ScheduleRef!$D$2)+1)/(ScheduleRef!$D$2:$D$853&lt;&gt;""),ROWS(ScheduleCompile!Q$1:Q103)),COLUMNS($A103:Q103))</f>
        <v>0</v>
      </c>
      <c r="R103" s="1">
        <f>INDEX(ScheduleRef!$D$2:$AB$853,_xlfn.AGGREGATE(15,6,(ROW(ScheduleRef!$D$2:$AB$853)-ROW(ScheduleRef!$D$2)+1)/(ScheduleRef!$D$2:$D$853&lt;&gt;""),ROWS(ScheduleCompile!R$1:R103)),COLUMNS($A103:R103))</f>
        <v>0</v>
      </c>
      <c r="S103" s="1">
        <f>INDEX(ScheduleRef!$D$2:$AB$853,_xlfn.AGGREGATE(15,6,(ROW(ScheduleRef!$D$2:$AB$853)-ROW(ScheduleRef!$D$2)+1)/(ScheduleRef!$D$2:$D$853&lt;&gt;""),ROWS(ScheduleCompile!S$1:S103)),COLUMNS($A103:S103))</f>
        <v>0</v>
      </c>
      <c r="T103" s="1">
        <f>INDEX(ScheduleRef!$D$2:$AB$853,_xlfn.AGGREGATE(15,6,(ROW(ScheduleRef!$D$2:$AB$853)-ROW(ScheduleRef!$D$2)+1)/(ScheduleRef!$D$2:$D$853&lt;&gt;""),ROWS(ScheduleCompile!T$1:T103)),COLUMNS($A103:T103))</f>
        <v>0</v>
      </c>
      <c r="U103" s="1">
        <f>INDEX(ScheduleRef!$D$2:$AB$853,_xlfn.AGGREGATE(15,6,(ROW(ScheduleRef!$D$2:$AB$853)-ROW(ScheduleRef!$D$2)+1)/(ScheduleRef!$D$2:$D$853&lt;&gt;""),ROWS(ScheduleCompile!U$1:U103)),COLUMNS($A103:U103))</f>
        <v>0</v>
      </c>
      <c r="V103" s="1">
        <f>INDEX(ScheduleRef!$D$2:$AB$853,_xlfn.AGGREGATE(15,6,(ROW(ScheduleRef!$D$2:$AB$853)-ROW(ScheduleRef!$D$2)+1)/(ScheduleRef!$D$2:$D$853&lt;&gt;""),ROWS(ScheduleCompile!V$1:V103)),COLUMNS($A103:V103))</f>
        <v>0</v>
      </c>
      <c r="W103" s="1">
        <f>INDEX(ScheduleRef!$D$2:$AB$853,_xlfn.AGGREGATE(15,6,(ROW(ScheduleRef!$D$2:$AB$853)-ROW(ScheduleRef!$D$2)+1)/(ScheduleRef!$D$2:$D$853&lt;&gt;""),ROWS(ScheduleCompile!W$1:W103)),COLUMNS($A103:W103))</f>
        <v>0</v>
      </c>
      <c r="X103" s="1">
        <f>INDEX(ScheduleRef!$D$2:$AB$853,_xlfn.AGGREGATE(15,6,(ROW(ScheduleRef!$D$2:$AB$853)-ROW(ScheduleRef!$D$2)+1)/(ScheduleRef!$D$2:$D$853&lt;&gt;""),ROWS(ScheduleCompile!X$1:X103)),COLUMNS($A103:X103))</f>
        <v>0</v>
      </c>
      <c r="Y103" s="1">
        <f>INDEX(ScheduleRef!$D$2:$AB$853,_xlfn.AGGREGATE(15,6,(ROW(ScheduleRef!$D$2:$AB$853)-ROW(ScheduleRef!$D$2)+1)/(ScheduleRef!$D$2:$D$853&lt;&gt;""),ROWS(ScheduleCompile!Y$1:Y103)),COLUMNS($A103:Y103))</f>
        <v>0</v>
      </c>
    </row>
    <row r="104" spans="1:25" x14ac:dyDescent="0.25">
      <c r="A104" s="30" t="str">
        <f>INDEX(ScheduleRef!$D$2:$AB$853,_xlfn.AGGREGATE(15,6,(ROW(ScheduleRef!$D$2:$AB$853)-ROW(ScheduleRef!$D$2)+1)/(ScheduleRef!$D$2:$D$853&lt;&gt;""),ROWS(ScheduleCompile!A$1:A104)),COLUMNS($A104:A104))</f>
        <v>HealthHtgSetptWD</v>
      </c>
      <c r="B104" s="1">
        <f>INDEX(ScheduleRef!$D$2:$AB$853,_xlfn.AGGREGATE(15,6,(ROW(ScheduleRef!$D$2:$AB$853)-ROW(ScheduleRef!$D$2)+1)/(ScheduleRef!$D$2:$D$853&lt;&gt;""),ROWS(ScheduleCompile!B$1:B104)),COLUMNS($A104:B104))</f>
        <v>70</v>
      </c>
      <c r="C104" s="1">
        <f>INDEX(ScheduleRef!$D$2:$AB$853,_xlfn.AGGREGATE(15,6,(ROW(ScheduleRef!$D$2:$AB$853)-ROW(ScheduleRef!$D$2)+1)/(ScheduleRef!$D$2:$D$853&lt;&gt;""),ROWS(ScheduleCompile!C$1:C104)),COLUMNS($A104:C104))</f>
        <v>70</v>
      </c>
      <c r="D104" s="1">
        <f>INDEX(ScheduleRef!$D$2:$AB$853,_xlfn.AGGREGATE(15,6,(ROW(ScheduleRef!$D$2:$AB$853)-ROW(ScheduleRef!$D$2)+1)/(ScheduleRef!$D$2:$D$853&lt;&gt;""),ROWS(ScheduleCompile!D$1:D104)),COLUMNS($A104:D104))</f>
        <v>70</v>
      </c>
      <c r="E104" s="1">
        <f>INDEX(ScheduleRef!$D$2:$AB$853,_xlfn.AGGREGATE(15,6,(ROW(ScheduleRef!$D$2:$AB$853)-ROW(ScheduleRef!$D$2)+1)/(ScheduleRef!$D$2:$D$853&lt;&gt;""),ROWS(ScheduleCompile!E$1:E104)),COLUMNS($A104:E104))</f>
        <v>70</v>
      </c>
      <c r="F104" s="1">
        <f>INDEX(ScheduleRef!$D$2:$AB$853,_xlfn.AGGREGATE(15,6,(ROW(ScheduleRef!$D$2:$AB$853)-ROW(ScheduleRef!$D$2)+1)/(ScheduleRef!$D$2:$D$853&lt;&gt;""),ROWS(ScheduleCompile!F$1:F104)),COLUMNS($A104:F104))</f>
        <v>70</v>
      </c>
      <c r="G104" s="1">
        <f>INDEX(ScheduleRef!$D$2:$AB$853,_xlfn.AGGREGATE(15,6,(ROW(ScheduleRef!$D$2:$AB$853)-ROW(ScheduleRef!$D$2)+1)/(ScheduleRef!$D$2:$D$853&lt;&gt;""),ROWS(ScheduleCompile!G$1:G104)),COLUMNS($A104:G104))</f>
        <v>70</v>
      </c>
      <c r="H104" s="1">
        <f>INDEX(ScheduleRef!$D$2:$AB$853,_xlfn.AGGREGATE(15,6,(ROW(ScheduleRef!$D$2:$AB$853)-ROW(ScheduleRef!$D$2)+1)/(ScheduleRef!$D$2:$D$853&lt;&gt;""),ROWS(ScheduleCompile!H$1:H104)),COLUMNS($A104:H104))</f>
        <v>70</v>
      </c>
      <c r="I104" s="1">
        <f>INDEX(ScheduleRef!$D$2:$AB$853,_xlfn.AGGREGATE(15,6,(ROW(ScheduleRef!$D$2:$AB$853)-ROW(ScheduleRef!$D$2)+1)/(ScheduleRef!$D$2:$D$853&lt;&gt;""),ROWS(ScheduleCompile!I$1:I104)),COLUMNS($A104:I104))</f>
        <v>70</v>
      </c>
      <c r="J104" s="1">
        <f>INDEX(ScheduleRef!$D$2:$AB$853,_xlfn.AGGREGATE(15,6,(ROW(ScheduleRef!$D$2:$AB$853)-ROW(ScheduleRef!$D$2)+1)/(ScheduleRef!$D$2:$D$853&lt;&gt;""),ROWS(ScheduleCompile!J$1:J104)),COLUMNS($A104:J104))</f>
        <v>70</v>
      </c>
      <c r="K104" s="1">
        <f>INDEX(ScheduleRef!$D$2:$AB$853,_xlfn.AGGREGATE(15,6,(ROW(ScheduleRef!$D$2:$AB$853)-ROW(ScheduleRef!$D$2)+1)/(ScheduleRef!$D$2:$D$853&lt;&gt;""),ROWS(ScheduleCompile!K$1:K104)),COLUMNS($A104:K104))</f>
        <v>70</v>
      </c>
      <c r="L104" s="1">
        <f>INDEX(ScheduleRef!$D$2:$AB$853,_xlfn.AGGREGATE(15,6,(ROW(ScheduleRef!$D$2:$AB$853)-ROW(ScheduleRef!$D$2)+1)/(ScheduleRef!$D$2:$D$853&lt;&gt;""),ROWS(ScheduleCompile!L$1:L104)),COLUMNS($A104:L104))</f>
        <v>70</v>
      </c>
      <c r="M104" s="1">
        <f>INDEX(ScheduleRef!$D$2:$AB$853,_xlfn.AGGREGATE(15,6,(ROW(ScheduleRef!$D$2:$AB$853)-ROW(ScheduleRef!$D$2)+1)/(ScheduleRef!$D$2:$D$853&lt;&gt;""),ROWS(ScheduleCompile!M$1:M104)),COLUMNS($A104:M104))</f>
        <v>70</v>
      </c>
      <c r="N104" s="1">
        <f>INDEX(ScheduleRef!$D$2:$AB$853,_xlfn.AGGREGATE(15,6,(ROW(ScheduleRef!$D$2:$AB$853)-ROW(ScheduleRef!$D$2)+1)/(ScheduleRef!$D$2:$D$853&lt;&gt;""),ROWS(ScheduleCompile!N$1:N104)),COLUMNS($A104:N104))</f>
        <v>70</v>
      </c>
      <c r="O104" s="1">
        <f>INDEX(ScheduleRef!$D$2:$AB$853,_xlfn.AGGREGATE(15,6,(ROW(ScheduleRef!$D$2:$AB$853)-ROW(ScheduleRef!$D$2)+1)/(ScheduleRef!$D$2:$D$853&lt;&gt;""),ROWS(ScheduleCompile!O$1:O104)),COLUMNS($A104:O104))</f>
        <v>70</v>
      </c>
      <c r="P104" s="1">
        <f>INDEX(ScheduleRef!$D$2:$AB$853,_xlfn.AGGREGATE(15,6,(ROW(ScheduleRef!$D$2:$AB$853)-ROW(ScheduleRef!$D$2)+1)/(ScheduleRef!$D$2:$D$853&lt;&gt;""),ROWS(ScheduleCompile!P$1:P104)),COLUMNS($A104:P104))</f>
        <v>70</v>
      </c>
      <c r="Q104" s="1">
        <f>INDEX(ScheduleRef!$D$2:$AB$853,_xlfn.AGGREGATE(15,6,(ROW(ScheduleRef!$D$2:$AB$853)-ROW(ScheduleRef!$D$2)+1)/(ScheduleRef!$D$2:$D$853&lt;&gt;""),ROWS(ScheduleCompile!Q$1:Q104)),COLUMNS($A104:Q104))</f>
        <v>70</v>
      </c>
      <c r="R104" s="1">
        <f>INDEX(ScheduleRef!$D$2:$AB$853,_xlfn.AGGREGATE(15,6,(ROW(ScheduleRef!$D$2:$AB$853)-ROW(ScheduleRef!$D$2)+1)/(ScheduleRef!$D$2:$D$853&lt;&gt;""),ROWS(ScheduleCompile!R$1:R104)),COLUMNS($A104:R104))</f>
        <v>70</v>
      </c>
      <c r="S104" s="1">
        <f>INDEX(ScheduleRef!$D$2:$AB$853,_xlfn.AGGREGATE(15,6,(ROW(ScheduleRef!$D$2:$AB$853)-ROW(ScheduleRef!$D$2)+1)/(ScheduleRef!$D$2:$D$853&lt;&gt;""),ROWS(ScheduleCompile!S$1:S104)),COLUMNS($A104:S104))</f>
        <v>70</v>
      </c>
      <c r="T104" s="1">
        <f>INDEX(ScheduleRef!$D$2:$AB$853,_xlfn.AGGREGATE(15,6,(ROW(ScheduleRef!$D$2:$AB$853)-ROW(ScheduleRef!$D$2)+1)/(ScheduleRef!$D$2:$D$853&lt;&gt;""),ROWS(ScheduleCompile!T$1:T104)),COLUMNS($A104:T104))</f>
        <v>70</v>
      </c>
      <c r="U104" s="1">
        <f>INDEX(ScheduleRef!$D$2:$AB$853,_xlfn.AGGREGATE(15,6,(ROW(ScheduleRef!$D$2:$AB$853)-ROW(ScheduleRef!$D$2)+1)/(ScheduleRef!$D$2:$D$853&lt;&gt;""),ROWS(ScheduleCompile!U$1:U104)),COLUMNS($A104:U104))</f>
        <v>70</v>
      </c>
      <c r="V104" s="1">
        <f>INDEX(ScheduleRef!$D$2:$AB$853,_xlfn.AGGREGATE(15,6,(ROW(ScheduleRef!$D$2:$AB$853)-ROW(ScheduleRef!$D$2)+1)/(ScheduleRef!$D$2:$D$853&lt;&gt;""),ROWS(ScheduleCompile!V$1:V104)),COLUMNS($A104:V104))</f>
        <v>70</v>
      </c>
      <c r="W104" s="1">
        <f>INDEX(ScheduleRef!$D$2:$AB$853,_xlfn.AGGREGATE(15,6,(ROW(ScheduleRef!$D$2:$AB$853)-ROW(ScheduleRef!$D$2)+1)/(ScheduleRef!$D$2:$D$853&lt;&gt;""),ROWS(ScheduleCompile!W$1:W104)),COLUMNS($A104:W104))</f>
        <v>70</v>
      </c>
      <c r="X104" s="1">
        <f>INDEX(ScheduleRef!$D$2:$AB$853,_xlfn.AGGREGATE(15,6,(ROW(ScheduleRef!$D$2:$AB$853)-ROW(ScheduleRef!$D$2)+1)/(ScheduleRef!$D$2:$D$853&lt;&gt;""),ROWS(ScheduleCompile!X$1:X104)),COLUMNS($A104:X104))</f>
        <v>70</v>
      </c>
      <c r="Y104" s="1">
        <f>INDEX(ScheduleRef!$D$2:$AB$853,_xlfn.AGGREGATE(15,6,(ROW(ScheduleRef!$D$2:$AB$853)-ROW(ScheduleRef!$D$2)+1)/(ScheduleRef!$D$2:$D$853&lt;&gt;""),ROWS(ScheduleCompile!Y$1:Y104)),COLUMNS($A104:Y104))</f>
        <v>70</v>
      </c>
    </row>
    <row r="105" spans="1:25" x14ac:dyDescent="0.25">
      <c r="A105" s="30" t="str">
        <f>INDEX(ScheduleRef!$D$2:$AB$853,_xlfn.AGGREGATE(15,6,(ROW(ScheduleRef!$D$2:$AB$853)-ROW(ScheduleRef!$D$2)+1)/(ScheduleRef!$D$2:$D$853&lt;&gt;""),ROWS(ScheduleCompile!A$1:A105)),COLUMNS($A105:A105))</f>
        <v>HealthHtgSetptSat</v>
      </c>
      <c r="B105" s="1">
        <f>INDEX(ScheduleRef!$D$2:$AB$853,_xlfn.AGGREGATE(15,6,(ROW(ScheduleRef!$D$2:$AB$853)-ROW(ScheduleRef!$D$2)+1)/(ScheduleRef!$D$2:$D$853&lt;&gt;""),ROWS(ScheduleCompile!B$1:B105)),COLUMNS($A105:B105))</f>
        <v>70</v>
      </c>
      <c r="C105" s="1">
        <f>INDEX(ScheduleRef!$D$2:$AB$853,_xlfn.AGGREGATE(15,6,(ROW(ScheduleRef!$D$2:$AB$853)-ROW(ScheduleRef!$D$2)+1)/(ScheduleRef!$D$2:$D$853&lt;&gt;""),ROWS(ScheduleCompile!C$1:C105)),COLUMNS($A105:C105))</f>
        <v>70</v>
      </c>
      <c r="D105" s="1">
        <f>INDEX(ScheduleRef!$D$2:$AB$853,_xlfn.AGGREGATE(15,6,(ROW(ScheduleRef!$D$2:$AB$853)-ROW(ScheduleRef!$D$2)+1)/(ScheduleRef!$D$2:$D$853&lt;&gt;""),ROWS(ScheduleCompile!D$1:D105)),COLUMNS($A105:D105))</f>
        <v>70</v>
      </c>
      <c r="E105" s="1">
        <f>INDEX(ScheduleRef!$D$2:$AB$853,_xlfn.AGGREGATE(15,6,(ROW(ScheduleRef!$D$2:$AB$853)-ROW(ScheduleRef!$D$2)+1)/(ScheduleRef!$D$2:$D$853&lt;&gt;""),ROWS(ScheduleCompile!E$1:E105)),COLUMNS($A105:E105))</f>
        <v>70</v>
      </c>
      <c r="F105" s="1">
        <f>INDEX(ScheduleRef!$D$2:$AB$853,_xlfn.AGGREGATE(15,6,(ROW(ScheduleRef!$D$2:$AB$853)-ROW(ScheduleRef!$D$2)+1)/(ScheduleRef!$D$2:$D$853&lt;&gt;""),ROWS(ScheduleCompile!F$1:F105)),COLUMNS($A105:F105))</f>
        <v>70</v>
      </c>
      <c r="G105" s="1">
        <f>INDEX(ScheduleRef!$D$2:$AB$853,_xlfn.AGGREGATE(15,6,(ROW(ScheduleRef!$D$2:$AB$853)-ROW(ScheduleRef!$D$2)+1)/(ScheduleRef!$D$2:$D$853&lt;&gt;""),ROWS(ScheduleCompile!G$1:G105)),COLUMNS($A105:G105))</f>
        <v>70</v>
      </c>
      <c r="H105" s="1">
        <f>INDEX(ScheduleRef!$D$2:$AB$853,_xlfn.AGGREGATE(15,6,(ROW(ScheduleRef!$D$2:$AB$853)-ROW(ScheduleRef!$D$2)+1)/(ScheduleRef!$D$2:$D$853&lt;&gt;""),ROWS(ScheduleCompile!H$1:H105)),COLUMNS($A105:H105))</f>
        <v>70</v>
      </c>
      <c r="I105" s="1">
        <f>INDEX(ScheduleRef!$D$2:$AB$853,_xlfn.AGGREGATE(15,6,(ROW(ScheduleRef!$D$2:$AB$853)-ROW(ScheduleRef!$D$2)+1)/(ScheduleRef!$D$2:$D$853&lt;&gt;""),ROWS(ScheduleCompile!I$1:I105)),COLUMNS($A105:I105))</f>
        <v>70</v>
      </c>
      <c r="J105" s="1">
        <f>INDEX(ScheduleRef!$D$2:$AB$853,_xlfn.AGGREGATE(15,6,(ROW(ScheduleRef!$D$2:$AB$853)-ROW(ScheduleRef!$D$2)+1)/(ScheduleRef!$D$2:$D$853&lt;&gt;""),ROWS(ScheduleCompile!J$1:J105)),COLUMNS($A105:J105))</f>
        <v>70</v>
      </c>
      <c r="K105" s="1">
        <f>INDEX(ScheduleRef!$D$2:$AB$853,_xlfn.AGGREGATE(15,6,(ROW(ScheduleRef!$D$2:$AB$853)-ROW(ScheduleRef!$D$2)+1)/(ScheduleRef!$D$2:$D$853&lt;&gt;""),ROWS(ScheduleCompile!K$1:K105)),COLUMNS($A105:K105))</f>
        <v>70</v>
      </c>
      <c r="L105" s="1">
        <f>INDEX(ScheduleRef!$D$2:$AB$853,_xlfn.AGGREGATE(15,6,(ROW(ScheduleRef!$D$2:$AB$853)-ROW(ScheduleRef!$D$2)+1)/(ScheduleRef!$D$2:$D$853&lt;&gt;""),ROWS(ScheduleCompile!L$1:L105)),COLUMNS($A105:L105))</f>
        <v>70</v>
      </c>
      <c r="M105" s="1">
        <f>INDEX(ScheduleRef!$D$2:$AB$853,_xlfn.AGGREGATE(15,6,(ROW(ScheduleRef!$D$2:$AB$853)-ROW(ScheduleRef!$D$2)+1)/(ScheduleRef!$D$2:$D$853&lt;&gt;""),ROWS(ScheduleCompile!M$1:M105)),COLUMNS($A105:M105))</f>
        <v>70</v>
      </c>
      <c r="N105" s="1">
        <f>INDEX(ScheduleRef!$D$2:$AB$853,_xlfn.AGGREGATE(15,6,(ROW(ScheduleRef!$D$2:$AB$853)-ROW(ScheduleRef!$D$2)+1)/(ScheduleRef!$D$2:$D$853&lt;&gt;""),ROWS(ScheduleCompile!N$1:N105)),COLUMNS($A105:N105))</f>
        <v>70</v>
      </c>
      <c r="O105" s="1">
        <f>INDEX(ScheduleRef!$D$2:$AB$853,_xlfn.AGGREGATE(15,6,(ROW(ScheduleRef!$D$2:$AB$853)-ROW(ScheduleRef!$D$2)+1)/(ScheduleRef!$D$2:$D$853&lt;&gt;""),ROWS(ScheduleCompile!O$1:O105)),COLUMNS($A105:O105))</f>
        <v>70</v>
      </c>
      <c r="P105" s="1">
        <f>INDEX(ScheduleRef!$D$2:$AB$853,_xlfn.AGGREGATE(15,6,(ROW(ScheduleRef!$D$2:$AB$853)-ROW(ScheduleRef!$D$2)+1)/(ScheduleRef!$D$2:$D$853&lt;&gt;""),ROWS(ScheduleCompile!P$1:P105)),COLUMNS($A105:P105))</f>
        <v>70</v>
      </c>
      <c r="Q105" s="1">
        <f>INDEX(ScheduleRef!$D$2:$AB$853,_xlfn.AGGREGATE(15,6,(ROW(ScheduleRef!$D$2:$AB$853)-ROW(ScheduleRef!$D$2)+1)/(ScheduleRef!$D$2:$D$853&lt;&gt;""),ROWS(ScheduleCompile!Q$1:Q105)),COLUMNS($A105:Q105))</f>
        <v>70</v>
      </c>
      <c r="R105" s="1">
        <f>INDEX(ScheduleRef!$D$2:$AB$853,_xlfn.AGGREGATE(15,6,(ROW(ScheduleRef!$D$2:$AB$853)-ROW(ScheduleRef!$D$2)+1)/(ScheduleRef!$D$2:$D$853&lt;&gt;""),ROWS(ScheduleCompile!R$1:R105)),COLUMNS($A105:R105))</f>
        <v>70</v>
      </c>
      <c r="S105" s="1">
        <f>INDEX(ScheduleRef!$D$2:$AB$853,_xlfn.AGGREGATE(15,6,(ROW(ScheduleRef!$D$2:$AB$853)-ROW(ScheduleRef!$D$2)+1)/(ScheduleRef!$D$2:$D$853&lt;&gt;""),ROWS(ScheduleCompile!S$1:S105)),COLUMNS($A105:S105))</f>
        <v>70</v>
      </c>
      <c r="T105" s="1">
        <f>INDEX(ScheduleRef!$D$2:$AB$853,_xlfn.AGGREGATE(15,6,(ROW(ScheduleRef!$D$2:$AB$853)-ROW(ScheduleRef!$D$2)+1)/(ScheduleRef!$D$2:$D$853&lt;&gt;""),ROWS(ScheduleCompile!T$1:T105)),COLUMNS($A105:T105))</f>
        <v>70</v>
      </c>
      <c r="U105" s="1">
        <f>INDEX(ScheduleRef!$D$2:$AB$853,_xlfn.AGGREGATE(15,6,(ROW(ScheduleRef!$D$2:$AB$853)-ROW(ScheduleRef!$D$2)+1)/(ScheduleRef!$D$2:$D$853&lt;&gt;""),ROWS(ScheduleCompile!U$1:U105)),COLUMNS($A105:U105))</f>
        <v>70</v>
      </c>
      <c r="V105" s="1">
        <f>INDEX(ScheduleRef!$D$2:$AB$853,_xlfn.AGGREGATE(15,6,(ROW(ScheduleRef!$D$2:$AB$853)-ROW(ScheduleRef!$D$2)+1)/(ScheduleRef!$D$2:$D$853&lt;&gt;""),ROWS(ScheduleCompile!V$1:V105)),COLUMNS($A105:V105))</f>
        <v>70</v>
      </c>
      <c r="W105" s="1">
        <f>INDEX(ScheduleRef!$D$2:$AB$853,_xlfn.AGGREGATE(15,6,(ROW(ScheduleRef!$D$2:$AB$853)-ROW(ScheduleRef!$D$2)+1)/(ScheduleRef!$D$2:$D$853&lt;&gt;""),ROWS(ScheduleCompile!W$1:W105)),COLUMNS($A105:W105))</f>
        <v>70</v>
      </c>
      <c r="X105" s="1">
        <f>INDEX(ScheduleRef!$D$2:$AB$853,_xlfn.AGGREGATE(15,6,(ROW(ScheduleRef!$D$2:$AB$853)-ROW(ScheduleRef!$D$2)+1)/(ScheduleRef!$D$2:$D$853&lt;&gt;""),ROWS(ScheduleCompile!X$1:X105)),COLUMNS($A105:X105))</f>
        <v>70</v>
      </c>
      <c r="Y105" s="1">
        <f>INDEX(ScheduleRef!$D$2:$AB$853,_xlfn.AGGREGATE(15,6,(ROW(ScheduleRef!$D$2:$AB$853)-ROW(ScheduleRef!$D$2)+1)/(ScheduleRef!$D$2:$D$853&lt;&gt;""),ROWS(ScheduleCompile!Y$1:Y105)),COLUMNS($A105:Y105))</f>
        <v>70</v>
      </c>
    </row>
    <row r="106" spans="1:25" x14ac:dyDescent="0.25">
      <c r="A106" s="30" t="str">
        <f>INDEX(ScheduleRef!$D$2:$AB$853,_xlfn.AGGREGATE(15,6,(ROW(ScheduleRef!$D$2:$AB$853)-ROW(ScheduleRef!$D$2)+1)/(ScheduleRef!$D$2:$D$853&lt;&gt;""),ROWS(ScheduleCompile!A$1:A106)),COLUMNS($A106:A106))</f>
        <v>HealthHtgSetptSun</v>
      </c>
      <c r="B106" s="1">
        <f>INDEX(ScheduleRef!$D$2:$AB$853,_xlfn.AGGREGATE(15,6,(ROW(ScheduleRef!$D$2:$AB$853)-ROW(ScheduleRef!$D$2)+1)/(ScheduleRef!$D$2:$D$853&lt;&gt;""),ROWS(ScheduleCompile!B$1:B106)),COLUMNS($A106:B106))</f>
        <v>70</v>
      </c>
      <c r="C106" s="1">
        <f>INDEX(ScheduleRef!$D$2:$AB$853,_xlfn.AGGREGATE(15,6,(ROW(ScheduleRef!$D$2:$AB$853)-ROW(ScheduleRef!$D$2)+1)/(ScheduleRef!$D$2:$D$853&lt;&gt;""),ROWS(ScheduleCompile!C$1:C106)),COLUMNS($A106:C106))</f>
        <v>70</v>
      </c>
      <c r="D106" s="1">
        <f>INDEX(ScheduleRef!$D$2:$AB$853,_xlfn.AGGREGATE(15,6,(ROW(ScheduleRef!$D$2:$AB$853)-ROW(ScheduleRef!$D$2)+1)/(ScheduleRef!$D$2:$D$853&lt;&gt;""),ROWS(ScheduleCompile!D$1:D106)),COLUMNS($A106:D106))</f>
        <v>70</v>
      </c>
      <c r="E106" s="1">
        <f>INDEX(ScheduleRef!$D$2:$AB$853,_xlfn.AGGREGATE(15,6,(ROW(ScheduleRef!$D$2:$AB$853)-ROW(ScheduleRef!$D$2)+1)/(ScheduleRef!$D$2:$D$853&lt;&gt;""),ROWS(ScheduleCompile!E$1:E106)),COLUMNS($A106:E106))</f>
        <v>70</v>
      </c>
      <c r="F106" s="1">
        <f>INDEX(ScheduleRef!$D$2:$AB$853,_xlfn.AGGREGATE(15,6,(ROW(ScheduleRef!$D$2:$AB$853)-ROW(ScheduleRef!$D$2)+1)/(ScheduleRef!$D$2:$D$853&lt;&gt;""),ROWS(ScheduleCompile!F$1:F106)),COLUMNS($A106:F106))</f>
        <v>70</v>
      </c>
      <c r="G106" s="1">
        <f>INDEX(ScheduleRef!$D$2:$AB$853,_xlfn.AGGREGATE(15,6,(ROW(ScheduleRef!$D$2:$AB$853)-ROW(ScheduleRef!$D$2)+1)/(ScheduleRef!$D$2:$D$853&lt;&gt;""),ROWS(ScheduleCompile!G$1:G106)),COLUMNS($A106:G106))</f>
        <v>70</v>
      </c>
      <c r="H106" s="1">
        <f>INDEX(ScheduleRef!$D$2:$AB$853,_xlfn.AGGREGATE(15,6,(ROW(ScheduleRef!$D$2:$AB$853)-ROW(ScheduleRef!$D$2)+1)/(ScheduleRef!$D$2:$D$853&lt;&gt;""),ROWS(ScheduleCompile!H$1:H106)),COLUMNS($A106:H106))</f>
        <v>70</v>
      </c>
      <c r="I106" s="1">
        <f>INDEX(ScheduleRef!$D$2:$AB$853,_xlfn.AGGREGATE(15,6,(ROW(ScheduleRef!$D$2:$AB$853)-ROW(ScheduleRef!$D$2)+1)/(ScheduleRef!$D$2:$D$853&lt;&gt;""),ROWS(ScheduleCompile!I$1:I106)),COLUMNS($A106:I106))</f>
        <v>70</v>
      </c>
      <c r="J106" s="1">
        <f>INDEX(ScheduleRef!$D$2:$AB$853,_xlfn.AGGREGATE(15,6,(ROW(ScheduleRef!$D$2:$AB$853)-ROW(ScheduleRef!$D$2)+1)/(ScheduleRef!$D$2:$D$853&lt;&gt;""),ROWS(ScheduleCompile!J$1:J106)),COLUMNS($A106:J106))</f>
        <v>70</v>
      </c>
      <c r="K106" s="1">
        <f>INDEX(ScheduleRef!$D$2:$AB$853,_xlfn.AGGREGATE(15,6,(ROW(ScheduleRef!$D$2:$AB$853)-ROW(ScheduleRef!$D$2)+1)/(ScheduleRef!$D$2:$D$853&lt;&gt;""),ROWS(ScheduleCompile!K$1:K106)),COLUMNS($A106:K106))</f>
        <v>70</v>
      </c>
      <c r="L106" s="1">
        <f>INDEX(ScheduleRef!$D$2:$AB$853,_xlfn.AGGREGATE(15,6,(ROW(ScheduleRef!$D$2:$AB$853)-ROW(ScheduleRef!$D$2)+1)/(ScheduleRef!$D$2:$D$853&lt;&gt;""),ROWS(ScheduleCompile!L$1:L106)),COLUMNS($A106:L106))</f>
        <v>70</v>
      </c>
      <c r="M106" s="1">
        <f>INDEX(ScheduleRef!$D$2:$AB$853,_xlfn.AGGREGATE(15,6,(ROW(ScheduleRef!$D$2:$AB$853)-ROW(ScheduleRef!$D$2)+1)/(ScheduleRef!$D$2:$D$853&lt;&gt;""),ROWS(ScheduleCompile!M$1:M106)),COLUMNS($A106:M106))</f>
        <v>70</v>
      </c>
      <c r="N106" s="1">
        <f>INDEX(ScheduleRef!$D$2:$AB$853,_xlfn.AGGREGATE(15,6,(ROW(ScheduleRef!$D$2:$AB$853)-ROW(ScheduleRef!$D$2)+1)/(ScheduleRef!$D$2:$D$853&lt;&gt;""),ROWS(ScheduleCompile!N$1:N106)),COLUMNS($A106:N106))</f>
        <v>70</v>
      </c>
      <c r="O106" s="1">
        <f>INDEX(ScheduleRef!$D$2:$AB$853,_xlfn.AGGREGATE(15,6,(ROW(ScheduleRef!$D$2:$AB$853)-ROW(ScheduleRef!$D$2)+1)/(ScheduleRef!$D$2:$D$853&lt;&gt;""),ROWS(ScheduleCompile!O$1:O106)),COLUMNS($A106:O106))</f>
        <v>70</v>
      </c>
      <c r="P106" s="1">
        <f>INDEX(ScheduleRef!$D$2:$AB$853,_xlfn.AGGREGATE(15,6,(ROW(ScheduleRef!$D$2:$AB$853)-ROW(ScheduleRef!$D$2)+1)/(ScheduleRef!$D$2:$D$853&lt;&gt;""),ROWS(ScheduleCompile!P$1:P106)),COLUMNS($A106:P106))</f>
        <v>70</v>
      </c>
      <c r="Q106" s="1">
        <f>INDEX(ScheduleRef!$D$2:$AB$853,_xlfn.AGGREGATE(15,6,(ROW(ScheduleRef!$D$2:$AB$853)-ROW(ScheduleRef!$D$2)+1)/(ScheduleRef!$D$2:$D$853&lt;&gt;""),ROWS(ScheduleCompile!Q$1:Q106)),COLUMNS($A106:Q106))</f>
        <v>70</v>
      </c>
      <c r="R106" s="1">
        <f>INDEX(ScheduleRef!$D$2:$AB$853,_xlfn.AGGREGATE(15,6,(ROW(ScheduleRef!$D$2:$AB$853)-ROW(ScheduleRef!$D$2)+1)/(ScheduleRef!$D$2:$D$853&lt;&gt;""),ROWS(ScheduleCompile!R$1:R106)),COLUMNS($A106:R106))</f>
        <v>70</v>
      </c>
      <c r="S106" s="1">
        <f>INDEX(ScheduleRef!$D$2:$AB$853,_xlfn.AGGREGATE(15,6,(ROW(ScheduleRef!$D$2:$AB$853)-ROW(ScheduleRef!$D$2)+1)/(ScheduleRef!$D$2:$D$853&lt;&gt;""),ROWS(ScheduleCompile!S$1:S106)),COLUMNS($A106:S106))</f>
        <v>70</v>
      </c>
      <c r="T106" s="1">
        <f>INDEX(ScheduleRef!$D$2:$AB$853,_xlfn.AGGREGATE(15,6,(ROW(ScheduleRef!$D$2:$AB$853)-ROW(ScheduleRef!$D$2)+1)/(ScheduleRef!$D$2:$D$853&lt;&gt;""),ROWS(ScheduleCompile!T$1:T106)),COLUMNS($A106:T106))</f>
        <v>70</v>
      </c>
      <c r="U106" s="1">
        <f>INDEX(ScheduleRef!$D$2:$AB$853,_xlfn.AGGREGATE(15,6,(ROW(ScheduleRef!$D$2:$AB$853)-ROW(ScheduleRef!$D$2)+1)/(ScheduleRef!$D$2:$D$853&lt;&gt;""),ROWS(ScheduleCompile!U$1:U106)),COLUMNS($A106:U106))</f>
        <v>70</v>
      </c>
      <c r="V106" s="1">
        <f>INDEX(ScheduleRef!$D$2:$AB$853,_xlfn.AGGREGATE(15,6,(ROW(ScheduleRef!$D$2:$AB$853)-ROW(ScheduleRef!$D$2)+1)/(ScheduleRef!$D$2:$D$853&lt;&gt;""),ROWS(ScheduleCompile!V$1:V106)),COLUMNS($A106:V106))</f>
        <v>70</v>
      </c>
      <c r="W106" s="1">
        <f>INDEX(ScheduleRef!$D$2:$AB$853,_xlfn.AGGREGATE(15,6,(ROW(ScheduleRef!$D$2:$AB$853)-ROW(ScheduleRef!$D$2)+1)/(ScheduleRef!$D$2:$D$853&lt;&gt;""),ROWS(ScheduleCompile!W$1:W106)),COLUMNS($A106:W106))</f>
        <v>70</v>
      </c>
      <c r="X106" s="1">
        <f>INDEX(ScheduleRef!$D$2:$AB$853,_xlfn.AGGREGATE(15,6,(ROW(ScheduleRef!$D$2:$AB$853)-ROW(ScheduleRef!$D$2)+1)/(ScheduleRef!$D$2:$D$853&lt;&gt;""),ROWS(ScheduleCompile!X$1:X106)),COLUMNS($A106:X106))</f>
        <v>70</v>
      </c>
      <c r="Y106" s="1">
        <f>INDEX(ScheduleRef!$D$2:$AB$853,_xlfn.AGGREGATE(15,6,(ROW(ScheduleRef!$D$2:$AB$853)-ROW(ScheduleRef!$D$2)+1)/(ScheduleRef!$D$2:$D$853&lt;&gt;""),ROWS(ScheduleCompile!Y$1:Y106)),COLUMNS($A106:Y106))</f>
        <v>70</v>
      </c>
    </row>
    <row r="107" spans="1:25" x14ac:dyDescent="0.25">
      <c r="A107" s="30" t="str">
        <f>INDEX(ScheduleRef!$D$2:$AB$853,_xlfn.AGGREGATE(15,6,(ROW(ScheduleRef!$D$2:$AB$853)-ROW(ScheduleRef!$D$2)+1)/(ScheduleRef!$D$2:$D$853&lt;&gt;""),ROWS(ScheduleCompile!A$1:A107)),COLUMNS($A107:A107))</f>
        <v>HealthClgSetptWD</v>
      </c>
      <c r="B107" s="1">
        <f>INDEX(ScheduleRef!$D$2:$AB$853,_xlfn.AGGREGATE(15,6,(ROW(ScheduleRef!$D$2:$AB$853)-ROW(ScheduleRef!$D$2)+1)/(ScheduleRef!$D$2:$D$853&lt;&gt;""),ROWS(ScheduleCompile!B$1:B107)),COLUMNS($A107:B107))</f>
        <v>75</v>
      </c>
      <c r="C107" s="1">
        <f>INDEX(ScheduleRef!$D$2:$AB$853,_xlfn.AGGREGATE(15,6,(ROW(ScheduleRef!$D$2:$AB$853)-ROW(ScheduleRef!$D$2)+1)/(ScheduleRef!$D$2:$D$853&lt;&gt;""),ROWS(ScheduleCompile!C$1:C107)),COLUMNS($A107:C107))</f>
        <v>75</v>
      </c>
      <c r="D107" s="1">
        <f>INDEX(ScheduleRef!$D$2:$AB$853,_xlfn.AGGREGATE(15,6,(ROW(ScheduleRef!$D$2:$AB$853)-ROW(ScheduleRef!$D$2)+1)/(ScheduleRef!$D$2:$D$853&lt;&gt;""),ROWS(ScheduleCompile!D$1:D107)),COLUMNS($A107:D107))</f>
        <v>75</v>
      </c>
      <c r="E107" s="1">
        <f>INDEX(ScheduleRef!$D$2:$AB$853,_xlfn.AGGREGATE(15,6,(ROW(ScheduleRef!$D$2:$AB$853)-ROW(ScheduleRef!$D$2)+1)/(ScheduleRef!$D$2:$D$853&lt;&gt;""),ROWS(ScheduleCompile!E$1:E107)),COLUMNS($A107:E107))</f>
        <v>75</v>
      </c>
      <c r="F107" s="1">
        <f>INDEX(ScheduleRef!$D$2:$AB$853,_xlfn.AGGREGATE(15,6,(ROW(ScheduleRef!$D$2:$AB$853)-ROW(ScheduleRef!$D$2)+1)/(ScheduleRef!$D$2:$D$853&lt;&gt;""),ROWS(ScheduleCompile!F$1:F107)),COLUMNS($A107:F107))</f>
        <v>75</v>
      </c>
      <c r="G107" s="1">
        <f>INDEX(ScheduleRef!$D$2:$AB$853,_xlfn.AGGREGATE(15,6,(ROW(ScheduleRef!$D$2:$AB$853)-ROW(ScheduleRef!$D$2)+1)/(ScheduleRef!$D$2:$D$853&lt;&gt;""),ROWS(ScheduleCompile!G$1:G107)),COLUMNS($A107:G107))</f>
        <v>75</v>
      </c>
      <c r="H107" s="1">
        <f>INDEX(ScheduleRef!$D$2:$AB$853,_xlfn.AGGREGATE(15,6,(ROW(ScheduleRef!$D$2:$AB$853)-ROW(ScheduleRef!$D$2)+1)/(ScheduleRef!$D$2:$D$853&lt;&gt;""),ROWS(ScheduleCompile!H$1:H107)),COLUMNS($A107:H107))</f>
        <v>75</v>
      </c>
      <c r="I107" s="1">
        <f>INDEX(ScheduleRef!$D$2:$AB$853,_xlfn.AGGREGATE(15,6,(ROW(ScheduleRef!$D$2:$AB$853)-ROW(ScheduleRef!$D$2)+1)/(ScheduleRef!$D$2:$D$853&lt;&gt;""),ROWS(ScheduleCompile!I$1:I107)),COLUMNS($A107:I107))</f>
        <v>75</v>
      </c>
      <c r="J107" s="1">
        <f>INDEX(ScheduleRef!$D$2:$AB$853,_xlfn.AGGREGATE(15,6,(ROW(ScheduleRef!$D$2:$AB$853)-ROW(ScheduleRef!$D$2)+1)/(ScheduleRef!$D$2:$D$853&lt;&gt;""),ROWS(ScheduleCompile!J$1:J107)),COLUMNS($A107:J107))</f>
        <v>75</v>
      </c>
      <c r="K107" s="1">
        <f>INDEX(ScheduleRef!$D$2:$AB$853,_xlfn.AGGREGATE(15,6,(ROW(ScheduleRef!$D$2:$AB$853)-ROW(ScheduleRef!$D$2)+1)/(ScheduleRef!$D$2:$D$853&lt;&gt;""),ROWS(ScheduleCompile!K$1:K107)),COLUMNS($A107:K107))</f>
        <v>75</v>
      </c>
      <c r="L107" s="1">
        <f>INDEX(ScheduleRef!$D$2:$AB$853,_xlfn.AGGREGATE(15,6,(ROW(ScheduleRef!$D$2:$AB$853)-ROW(ScheduleRef!$D$2)+1)/(ScheduleRef!$D$2:$D$853&lt;&gt;""),ROWS(ScheduleCompile!L$1:L107)),COLUMNS($A107:L107))</f>
        <v>75</v>
      </c>
      <c r="M107" s="1">
        <f>INDEX(ScheduleRef!$D$2:$AB$853,_xlfn.AGGREGATE(15,6,(ROW(ScheduleRef!$D$2:$AB$853)-ROW(ScheduleRef!$D$2)+1)/(ScheduleRef!$D$2:$D$853&lt;&gt;""),ROWS(ScheduleCompile!M$1:M107)),COLUMNS($A107:M107))</f>
        <v>75</v>
      </c>
      <c r="N107" s="1">
        <f>INDEX(ScheduleRef!$D$2:$AB$853,_xlfn.AGGREGATE(15,6,(ROW(ScheduleRef!$D$2:$AB$853)-ROW(ScheduleRef!$D$2)+1)/(ScheduleRef!$D$2:$D$853&lt;&gt;""),ROWS(ScheduleCompile!N$1:N107)),COLUMNS($A107:N107))</f>
        <v>75</v>
      </c>
      <c r="O107" s="1">
        <f>INDEX(ScheduleRef!$D$2:$AB$853,_xlfn.AGGREGATE(15,6,(ROW(ScheduleRef!$D$2:$AB$853)-ROW(ScheduleRef!$D$2)+1)/(ScheduleRef!$D$2:$D$853&lt;&gt;""),ROWS(ScheduleCompile!O$1:O107)),COLUMNS($A107:O107))</f>
        <v>75</v>
      </c>
      <c r="P107" s="1">
        <f>INDEX(ScheduleRef!$D$2:$AB$853,_xlfn.AGGREGATE(15,6,(ROW(ScheduleRef!$D$2:$AB$853)-ROW(ScheduleRef!$D$2)+1)/(ScheduleRef!$D$2:$D$853&lt;&gt;""),ROWS(ScheduleCompile!P$1:P107)),COLUMNS($A107:P107))</f>
        <v>75</v>
      </c>
      <c r="Q107" s="1">
        <f>INDEX(ScheduleRef!$D$2:$AB$853,_xlfn.AGGREGATE(15,6,(ROW(ScheduleRef!$D$2:$AB$853)-ROW(ScheduleRef!$D$2)+1)/(ScheduleRef!$D$2:$D$853&lt;&gt;""),ROWS(ScheduleCompile!Q$1:Q107)),COLUMNS($A107:Q107))</f>
        <v>75</v>
      </c>
      <c r="R107" s="1">
        <f>INDEX(ScheduleRef!$D$2:$AB$853,_xlfn.AGGREGATE(15,6,(ROW(ScheduleRef!$D$2:$AB$853)-ROW(ScheduleRef!$D$2)+1)/(ScheduleRef!$D$2:$D$853&lt;&gt;""),ROWS(ScheduleCompile!R$1:R107)),COLUMNS($A107:R107))</f>
        <v>75</v>
      </c>
      <c r="S107" s="1">
        <f>INDEX(ScheduleRef!$D$2:$AB$853,_xlfn.AGGREGATE(15,6,(ROW(ScheduleRef!$D$2:$AB$853)-ROW(ScheduleRef!$D$2)+1)/(ScheduleRef!$D$2:$D$853&lt;&gt;""),ROWS(ScheduleCompile!S$1:S107)),COLUMNS($A107:S107))</f>
        <v>75</v>
      </c>
      <c r="T107" s="1">
        <f>INDEX(ScheduleRef!$D$2:$AB$853,_xlfn.AGGREGATE(15,6,(ROW(ScheduleRef!$D$2:$AB$853)-ROW(ScheduleRef!$D$2)+1)/(ScheduleRef!$D$2:$D$853&lt;&gt;""),ROWS(ScheduleCompile!T$1:T107)),COLUMNS($A107:T107))</f>
        <v>75</v>
      </c>
      <c r="U107" s="1">
        <f>INDEX(ScheduleRef!$D$2:$AB$853,_xlfn.AGGREGATE(15,6,(ROW(ScheduleRef!$D$2:$AB$853)-ROW(ScheduleRef!$D$2)+1)/(ScheduleRef!$D$2:$D$853&lt;&gt;""),ROWS(ScheduleCompile!U$1:U107)),COLUMNS($A107:U107))</f>
        <v>75</v>
      </c>
      <c r="V107" s="1">
        <f>INDEX(ScheduleRef!$D$2:$AB$853,_xlfn.AGGREGATE(15,6,(ROW(ScheduleRef!$D$2:$AB$853)-ROW(ScheduleRef!$D$2)+1)/(ScheduleRef!$D$2:$D$853&lt;&gt;""),ROWS(ScheduleCompile!V$1:V107)),COLUMNS($A107:V107))</f>
        <v>75</v>
      </c>
      <c r="W107" s="1">
        <f>INDEX(ScheduleRef!$D$2:$AB$853,_xlfn.AGGREGATE(15,6,(ROW(ScheduleRef!$D$2:$AB$853)-ROW(ScheduleRef!$D$2)+1)/(ScheduleRef!$D$2:$D$853&lt;&gt;""),ROWS(ScheduleCompile!W$1:W107)),COLUMNS($A107:W107))</f>
        <v>75</v>
      </c>
      <c r="X107" s="1">
        <f>INDEX(ScheduleRef!$D$2:$AB$853,_xlfn.AGGREGATE(15,6,(ROW(ScheduleRef!$D$2:$AB$853)-ROW(ScheduleRef!$D$2)+1)/(ScheduleRef!$D$2:$D$853&lt;&gt;""),ROWS(ScheduleCompile!X$1:X107)),COLUMNS($A107:X107))</f>
        <v>75</v>
      </c>
      <c r="Y107" s="1">
        <f>INDEX(ScheduleRef!$D$2:$AB$853,_xlfn.AGGREGATE(15,6,(ROW(ScheduleRef!$D$2:$AB$853)-ROW(ScheduleRef!$D$2)+1)/(ScheduleRef!$D$2:$D$853&lt;&gt;""),ROWS(ScheduleCompile!Y$1:Y107)),COLUMNS($A107:Y107))</f>
        <v>75</v>
      </c>
    </row>
    <row r="108" spans="1:25" x14ac:dyDescent="0.25">
      <c r="A108" s="30" t="str">
        <f>INDEX(ScheduleRef!$D$2:$AB$853,_xlfn.AGGREGATE(15,6,(ROW(ScheduleRef!$D$2:$AB$853)-ROW(ScheduleRef!$D$2)+1)/(ScheduleRef!$D$2:$D$853&lt;&gt;""),ROWS(ScheduleCompile!A$1:A108)),COLUMNS($A108:A108))</f>
        <v>HealthClgSetptSat</v>
      </c>
      <c r="B108" s="1">
        <f>INDEX(ScheduleRef!$D$2:$AB$853,_xlfn.AGGREGATE(15,6,(ROW(ScheduleRef!$D$2:$AB$853)-ROW(ScheduleRef!$D$2)+1)/(ScheduleRef!$D$2:$D$853&lt;&gt;""),ROWS(ScheduleCompile!B$1:B108)),COLUMNS($A108:B108))</f>
        <v>75</v>
      </c>
      <c r="C108" s="1">
        <f>INDEX(ScheduleRef!$D$2:$AB$853,_xlfn.AGGREGATE(15,6,(ROW(ScheduleRef!$D$2:$AB$853)-ROW(ScheduleRef!$D$2)+1)/(ScheduleRef!$D$2:$D$853&lt;&gt;""),ROWS(ScheduleCompile!C$1:C108)),COLUMNS($A108:C108))</f>
        <v>75</v>
      </c>
      <c r="D108" s="1">
        <f>INDEX(ScheduleRef!$D$2:$AB$853,_xlfn.AGGREGATE(15,6,(ROW(ScheduleRef!$D$2:$AB$853)-ROW(ScheduleRef!$D$2)+1)/(ScheduleRef!$D$2:$D$853&lt;&gt;""),ROWS(ScheduleCompile!D$1:D108)),COLUMNS($A108:D108))</f>
        <v>75</v>
      </c>
      <c r="E108" s="1">
        <f>INDEX(ScheduleRef!$D$2:$AB$853,_xlfn.AGGREGATE(15,6,(ROW(ScheduleRef!$D$2:$AB$853)-ROW(ScheduleRef!$D$2)+1)/(ScheduleRef!$D$2:$D$853&lt;&gt;""),ROWS(ScheduleCompile!E$1:E108)),COLUMNS($A108:E108))</f>
        <v>75</v>
      </c>
      <c r="F108" s="1">
        <f>INDEX(ScheduleRef!$D$2:$AB$853,_xlfn.AGGREGATE(15,6,(ROW(ScheduleRef!$D$2:$AB$853)-ROW(ScheduleRef!$D$2)+1)/(ScheduleRef!$D$2:$D$853&lt;&gt;""),ROWS(ScheduleCompile!F$1:F108)),COLUMNS($A108:F108))</f>
        <v>75</v>
      </c>
      <c r="G108" s="1">
        <f>INDEX(ScheduleRef!$D$2:$AB$853,_xlfn.AGGREGATE(15,6,(ROW(ScheduleRef!$D$2:$AB$853)-ROW(ScheduleRef!$D$2)+1)/(ScheduleRef!$D$2:$D$853&lt;&gt;""),ROWS(ScheduleCompile!G$1:G108)),COLUMNS($A108:G108))</f>
        <v>75</v>
      </c>
      <c r="H108" s="1">
        <f>INDEX(ScheduleRef!$D$2:$AB$853,_xlfn.AGGREGATE(15,6,(ROW(ScheduleRef!$D$2:$AB$853)-ROW(ScheduleRef!$D$2)+1)/(ScheduleRef!$D$2:$D$853&lt;&gt;""),ROWS(ScheduleCompile!H$1:H108)),COLUMNS($A108:H108))</f>
        <v>75</v>
      </c>
      <c r="I108" s="1">
        <f>INDEX(ScheduleRef!$D$2:$AB$853,_xlfn.AGGREGATE(15,6,(ROW(ScheduleRef!$D$2:$AB$853)-ROW(ScheduleRef!$D$2)+1)/(ScheduleRef!$D$2:$D$853&lt;&gt;""),ROWS(ScheduleCompile!I$1:I108)),COLUMNS($A108:I108))</f>
        <v>75</v>
      </c>
      <c r="J108" s="1">
        <f>INDEX(ScheduleRef!$D$2:$AB$853,_xlfn.AGGREGATE(15,6,(ROW(ScheduleRef!$D$2:$AB$853)-ROW(ScheduleRef!$D$2)+1)/(ScheduleRef!$D$2:$D$853&lt;&gt;""),ROWS(ScheduleCompile!J$1:J108)),COLUMNS($A108:J108))</f>
        <v>75</v>
      </c>
      <c r="K108" s="1">
        <f>INDEX(ScheduleRef!$D$2:$AB$853,_xlfn.AGGREGATE(15,6,(ROW(ScheduleRef!$D$2:$AB$853)-ROW(ScheduleRef!$D$2)+1)/(ScheduleRef!$D$2:$D$853&lt;&gt;""),ROWS(ScheduleCompile!K$1:K108)),COLUMNS($A108:K108))</f>
        <v>75</v>
      </c>
      <c r="L108" s="1">
        <f>INDEX(ScheduleRef!$D$2:$AB$853,_xlfn.AGGREGATE(15,6,(ROW(ScheduleRef!$D$2:$AB$853)-ROW(ScheduleRef!$D$2)+1)/(ScheduleRef!$D$2:$D$853&lt;&gt;""),ROWS(ScheduleCompile!L$1:L108)),COLUMNS($A108:L108))</f>
        <v>75</v>
      </c>
      <c r="M108" s="1">
        <f>INDEX(ScheduleRef!$D$2:$AB$853,_xlfn.AGGREGATE(15,6,(ROW(ScheduleRef!$D$2:$AB$853)-ROW(ScheduleRef!$D$2)+1)/(ScheduleRef!$D$2:$D$853&lt;&gt;""),ROWS(ScheduleCompile!M$1:M108)),COLUMNS($A108:M108))</f>
        <v>75</v>
      </c>
      <c r="N108" s="1">
        <f>INDEX(ScheduleRef!$D$2:$AB$853,_xlfn.AGGREGATE(15,6,(ROW(ScheduleRef!$D$2:$AB$853)-ROW(ScheduleRef!$D$2)+1)/(ScheduleRef!$D$2:$D$853&lt;&gt;""),ROWS(ScheduleCompile!N$1:N108)),COLUMNS($A108:N108))</f>
        <v>75</v>
      </c>
      <c r="O108" s="1">
        <f>INDEX(ScheduleRef!$D$2:$AB$853,_xlfn.AGGREGATE(15,6,(ROW(ScheduleRef!$D$2:$AB$853)-ROW(ScheduleRef!$D$2)+1)/(ScheduleRef!$D$2:$D$853&lt;&gt;""),ROWS(ScheduleCompile!O$1:O108)),COLUMNS($A108:O108))</f>
        <v>75</v>
      </c>
      <c r="P108" s="1">
        <f>INDEX(ScheduleRef!$D$2:$AB$853,_xlfn.AGGREGATE(15,6,(ROW(ScheduleRef!$D$2:$AB$853)-ROW(ScheduleRef!$D$2)+1)/(ScheduleRef!$D$2:$D$853&lt;&gt;""),ROWS(ScheduleCompile!P$1:P108)),COLUMNS($A108:P108))</f>
        <v>75</v>
      </c>
      <c r="Q108" s="1">
        <f>INDEX(ScheduleRef!$D$2:$AB$853,_xlfn.AGGREGATE(15,6,(ROW(ScheduleRef!$D$2:$AB$853)-ROW(ScheduleRef!$D$2)+1)/(ScheduleRef!$D$2:$D$853&lt;&gt;""),ROWS(ScheduleCompile!Q$1:Q108)),COLUMNS($A108:Q108))</f>
        <v>75</v>
      </c>
      <c r="R108" s="1">
        <f>INDEX(ScheduleRef!$D$2:$AB$853,_xlfn.AGGREGATE(15,6,(ROW(ScheduleRef!$D$2:$AB$853)-ROW(ScheduleRef!$D$2)+1)/(ScheduleRef!$D$2:$D$853&lt;&gt;""),ROWS(ScheduleCompile!R$1:R108)),COLUMNS($A108:R108))</f>
        <v>75</v>
      </c>
      <c r="S108" s="1">
        <f>INDEX(ScheduleRef!$D$2:$AB$853,_xlfn.AGGREGATE(15,6,(ROW(ScheduleRef!$D$2:$AB$853)-ROW(ScheduleRef!$D$2)+1)/(ScheduleRef!$D$2:$D$853&lt;&gt;""),ROWS(ScheduleCompile!S$1:S108)),COLUMNS($A108:S108))</f>
        <v>75</v>
      </c>
      <c r="T108" s="1">
        <f>INDEX(ScheduleRef!$D$2:$AB$853,_xlfn.AGGREGATE(15,6,(ROW(ScheduleRef!$D$2:$AB$853)-ROW(ScheduleRef!$D$2)+1)/(ScheduleRef!$D$2:$D$853&lt;&gt;""),ROWS(ScheduleCompile!T$1:T108)),COLUMNS($A108:T108))</f>
        <v>75</v>
      </c>
      <c r="U108" s="1">
        <f>INDEX(ScheduleRef!$D$2:$AB$853,_xlfn.AGGREGATE(15,6,(ROW(ScheduleRef!$D$2:$AB$853)-ROW(ScheduleRef!$D$2)+1)/(ScheduleRef!$D$2:$D$853&lt;&gt;""),ROWS(ScheduleCompile!U$1:U108)),COLUMNS($A108:U108))</f>
        <v>75</v>
      </c>
      <c r="V108" s="1">
        <f>INDEX(ScheduleRef!$D$2:$AB$853,_xlfn.AGGREGATE(15,6,(ROW(ScheduleRef!$D$2:$AB$853)-ROW(ScheduleRef!$D$2)+1)/(ScheduleRef!$D$2:$D$853&lt;&gt;""),ROWS(ScheduleCompile!V$1:V108)),COLUMNS($A108:V108))</f>
        <v>75</v>
      </c>
      <c r="W108" s="1">
        <f>INDEX(ScheduleRef!$D$2:$AB$853,_xlfn.AGGREGATE(15,6,(ROW(ScheduleRef!$D$2:$AB$853)-ROW(ScheduleRef!$D$2)+1)/(ScheduleRef!$D$2:$D$853&lt;&gt;""),ROWS(ScheduleCompile!W$1:W108)),COLUMNS($A108:W108))</f>
        <v>75</v>
      </c>
      <c r="X108" s="1">
        <f>INDEX(ScheduleRef!$D$2:$AB$853,_xlfn.AGGREGATE(15,6,(ROW(ScheduleRef!$D$2:$AB$853)-ROW(ScheduleRef!$D$2)+1)/(ScheduleRef!$D$2:$D$853&lt;&gt;""),ROWS(ScheduleCompile!X$1:X108)),COLUMNS($A108:X108))</f>
        <v>75</v>
      </c>
      <c r="Y108" s="1">
        <f>INDEX(ScheduleRef!$D$2:$AB$853,_xlfn.AGGREGATE(15,6,(ROW(ScheduleRef!$D$2:$AB$853)-ROW(ScheduleRef!$D$2)+1)/(ScheduleRef!$D$2:$D$853&lt;&gt;""),ROWS(ScheduleCompile!Y$1:Y108)),COLUMNS($A108:Y108))</f>
        <v>75</v>
      </c>
    </row>
    <row r="109" spans="1:25" x14ac:dyDescent="0.25">
      <c r="A109" s="30" t="str">
        <f>INDEX(ScheduleRef!$D$2:$AB$853,_xlfn.AGGREGATE(15,6,(ROW(ScheduleRef!$D$2:$AB$853)-ROW(ScheduleRef!$D$2)+1)/(ScheduleRef!$D$2:$D$853&lt;&gt;""),ROWS(ScheduleCompile!A$1:A109)),COLUMNS($A109:A109))</f>
        <v>HealthClgSetptSun</v>
      </c>
      <c r="B109" s="1">
        <f>INDEX(ScheduleRef!$D$2:$AB$853,_xlfn.AGGREGATE(15,6,(ROW(ScheduleRef!$D$2:$AB$853)-ROW(ScheduleRef!$D$2)+1)/(ScheduleRef!$D$2:$D$853&lt;&gt;""),ROWS(ScheduleCompile!B$1:B109)),COLUMNS($A109:B109))</f>
        <v>75</v>
      </c>
      <c r="C109" s="1">
        <f>INDEX(ScheduleRef!$D$2:$AB$853,_xlfn.AGGREGATE(15,6,(ROW(ScheduleRef!$D$2:$AB$853)-ROW(ScheduleRef!$D$2)+1)/(ScheduleRef!$D$2:$D$853&lt;&gt;""),ROWS(ScheduleCompile!C$1:C109)),COLUMNS($A109:C109))</f>
        <v>75</v>
      </c>
      <c r="D109" s="1">
        <f>INDEX(ScheduleRef!$D$2:$AB$853,_xlfn.AGGREGATE(15,6,(ROW(ScheduleRef!$D$2:$AB$853)-ROW(ScheduleRef!$D$2)+1)/(ScheduleRef!$D$2:$D$853&lt;&gt;""),ROWS(ScheduleCompile!D$1:D109)),COLUMNS($A109:D109))</f>
        <v>75</v>
      </c>
      <c r="E109" s="1">
        <f>INDEX(ScheduleRef!$D$2:$AB$853,_xlfn.AGGREGATE(15,6,(ROW(ScheduleRef!$D$2:$AB$853)-ROW(ScheduleRef!$D$2)+1)/(ScheduleRef!$D$2:$D$853&lt;&gt;""),ROWS(ScheduleCompile!E$1:E109)),COLUMNS($A109:E109))</f>
        <v>75</v>
      </c>
      <c r="F109" s="1">
        <f>INDEX(ScheduleRef!$D$2:$AB$853,_xlfn.AGGREGATE(15,6,(ROW(ScheduleRef!$D$2:$AB$853)-ROW(ScheduleRef!$D$2)+1)/(ScheduleRef!$D$2:$D$853&lt;&gt;""),ROWS(ScheduleCompile!F$1:F109)),COLUMNS($A109:F109))</f>
        <v>75</v>
      </c>
      <c r="G109" s="1">
        <f>INDEX(ScheduleRef!$D$2:$AB$853,_xlfn.AGGREGATE(15,6,(ROW(ScheduleRef!$D$2:$AB$853)-ROW(ScheduleRef!$D$2)+1)/(ScheduleRef!$D$2:$D$853&lt;&gt;""),ROWS(ScheduleCompile!G$1:G109)),COLUMNS($A109:G109))</f>
        <v>75</v>
      </c>
      <c r="H109" s="1">
        <f>INDEX(ScheduleRef!$D$2:$AB$853,_xlfn.AGGREGATE(15,6,(ROW(ScheduleRef!$D$2:$AB$853)-ROW(ScheduleRef!$D$2)+1)/(ScheduleRef!$D$2:$D$853&lt;&gt;""),ROWS(ScheduleCompile!H$1:H109)),COLUMNS($A109:H109))</f>
        <v>75</v>
      </c>
      <c r="I109" s="1">
        <f>INDEX(ScheduleRef!$D$2:$AB$853,_xlfn.AGGREGATE(15,6,(ROW(ScheduleRef!$D$2:$AB$853)-ROW(ScheduleRef!$D$2)+1)/(ScheduleRef!$D$2:$D$853&lt;&gt;""),ROWS(ScheduleCompile!I$1:I109)),COLUMNS($A109:I109))</f>
        <v>75</v>
      </c>
      <c r="J109" s="1">
        <f>INDEX(ScheduleRef!$D$2:$AB$853,_xlfn.AGGREGATE(15,6,(ROW(ScheduleRef!$D$2:$AB$853)-ROW(ScheduleRef!$D$2)+1)/(ScheduleRef!$D$2:$D$853&lt;&gt;""),ROWS(ScheduleCompile!J$1:J109)),COLUMNS($A109:J109))</f>
        <v>75</v>
      </c>
      <c r="K109" s="1">
        <f>INDEX(ScheduleRef!$D$2:$AB$853,_xlfn.AGGREGATE(15,6,(ROW(ScheduleRef!$D$2:$AB$853)-ROW(ScheduleRef!$D$2)+1)/(ScheduleRef!$D$2:$D$853&lt;&gt;""),ROWS(ScheduleCompile!K$1:K109)),COLUMNS($A109:K109))</f>
        <v>75</v>
      </c>
      <c r="L109" s="1">
        <f>INDEX(ScheduleRef!$D$2:$AB$853,_xlfn.AGGREGATE(15,6,(ROW(ScheduleRef!$D$2:$AB$853)-ROW(ScheduleRef!$D$2)+1)/(ScheduleRef!$D$2:$D$853&lt;&gt;""),ROWS(ScheduleCompile!L$1:L109)),COLUMNS($A109:L109))</f>
        <v>75</v>
      </c>
      <c r="M109" s="1">
        <f>INDEX(ScheduleRef!$D$2:$AB$853,_xlfn.AGGREGATE(15,6,(ROW(ScheduleRef!$D$2:$AB$853)-ROW(ScheduleRef!$D$2)+1)/(ScheduleRef!$D$2:$D$853&lt;&gt;""),ROWS(ScheduleCompile!M$1:M109)),COLUMNS($A109:M109))</f>
        <v>75</v>
      </c>
      <c r="N109" s="1">
        <f>INDEX(ScheduleRef!$D$2:$AB$853,_xlfn.AGGREGATE(15,6,(ROW(ScheduleRef!$D$2:$AB$853)-ROW(ScheduleRef!$D$2)+1)/(ScheduleRef!$D$2:$D$853&lt;&gt;""),ROWS(ScheduleCompile!N$1:N109)),COLUMNS($A109:N109))</f>
        <v>75</v>
      </c>
      <c r="O109" s="1">
        <f>INDEX(ScheduleRef!$D$2:$AB$853,_xlfn.AGGREGATE(15,6,(ROW(ScheduleRef!$D$2:$AB$853)-ROW(ScheduleRef!$D$2)+1)/(ScheduleRef!$D$2:$D$853&lt;&gt;""),ROWS(ScheduleCompile!O$1:O109)),COLUMNS($A109:O109))</f>
        <v>75</v>
      </c>
      <c r="P109" s="1">
        <f>INDEX(ScheduleRef!$D$2:$AB$853,_xlfn.AGGREGATE(15,6,(ROW(ScheduleRef!$D$2:$AB$853)-ROW(ScheduleRef!$D$2)+1)/(ScheduleRef!$D$2:$D$853&lt;&gt;""),ROWS(ScheduleCompile!P$1:P109)),COLUMNS($A109:P109))</f>
        <v>75</v>
      </c>
      <c r="Q109" s="1">
        <f>INDEX(ScheduleRef!$D$2:$AB$853,_xlfn.AGGREGATE(15,6,(ROW(ScheduleRef!$D$2:$AB$853)-ROW(ScheduleRef!$D$2)+1)/(ScheduleRef!$D$2:$D$853&lt;&gt;""),ROWS(ScheduleCompile!Q$1:Q109)),COLUMNS($A109:Q109))</f>
        <v>75</v>
      </c>
      <c r="R109" s="1">
        <f>INDEX(ScheduleRef!$D$2:$AB$853,_xlfn.AGGREGATE(15,6,(ROW(ScheduleRef!$D$2:$AB$853)-ROW(ScheduleRef!$D$2)+1)/(ScheduleRef!$D$2:$D$853&lt;&gt;""),ROWS(ScheduleCompile!R$1:R109)),COLUMNS($A109:R109))</f>
        <v>75</v>
      </c>
      <c r="S109" s="1">
        <f>INDEX(ScheduleRef!$D$2:$AB$853,_xlfn.AGGREGATE(15,6,(ROW(ScheduleRef!$D$2:$AB$853)-ROW(ScheduleRef!$D$2)+1)/(ScheduleRef!$D$2:$D$853&lt;&gt;""),ROWS(ScheduleCompile!S$1:S109)),COLUMNS($A109:S109))</f>
        <v>75</v>
      </c>
      <c r="T109" s="1">
        <f>INDEX(ScheduleRef!$D$2:$AB$853,_xlfn.AGGREGATE(15,6,(ROW(ScheduleRef!$D$2:$AB$853)-ROW(ScheduleRef!$D$2)+1)/(ScheduleRef!$D$2:$D$853&lt;&gt;""),ROWS(ScheduleCompile!T$1:T109)),COLUMNS($A109:T109))</f>
        <v>75</v>
      </c>
      <c r="U109" s="1">
        <f>INDEX(ScheduleRef!$D$2:$AB$853,_xlfn.AGGREGATE(15,6,(ROW(ScheduleRef!$D$2:$AB$853)-ROW(ScheduleRef!$D$2)+1)/(ScheduleRef!$D$2:$D$853&lt;&gt;""),ROWS(ScheduleCompile!U$1:U109)),COLUMNS($A109:U109))</f>
        <v>75</v>
      </c>
      <c r="V109" s="1">
        <f>INDEX(ScheduleRef!$D$2:$AB$853,_xlfn.AGGREGATE(15,6,(ROW(ScheduleRef!$D$2:$AB$853)-ROW(ScheduleRef!$D$2)+1)/(ScheduleRef!$D$2:$D$853&lt;&gt;""),ROWS(ScheduleCompile!V$1:V109)),COLUMNS($A109:V109))</f>
        <v>75</v>
      </c>
      <c r="W109" s="1">
        <f>INDEX(ScheduleRef!$D$2:$AB$853,_xlfn.AGGREGATE(15,6,(ROW(ScheduleRef!$D$2:$AB$853)-ROW(ScheduleRef!$D$2)+1)/(ScheduleRef!$D$2:$D$853&lt;&gt;""),ROWS(ScheduleCompile!W$1:W109)),COLUMNS($A109:W109))</f>
        <v>75</v>
      </c>
      <c r="X109" s="1">
        <f>INDEX(ScheduleRef!$D$2:$AB$853,_xlfn.AGGREGATE(15,6,(ROW(ScheduleRef!$D$2:$AB$853)-ROW(ScheduleRef!$D$2)+1)/(ScheduleRef!$D$2:$D$853&lt;&gt;""),ROWS(ScheduleCompile!X$1:X109)),COLUMNS($A109:X109))</f>
        <v>75</v>
      </c>
      <c r="Y109" s="1">
        <f>INDEX(ScheduleRef!$D$2:$AB$853,_xlfn.AGGREGATE(15,6,(ROW(ScheduleRef!$D$2:$AB$853)-ROW(ScheduleRef!$D$2)+1)/(ScheduleRef!$D$2:$D$853&lt;&gt;""),ROWS(ScheduleCompile!Y$1:Y109)),COLUMNS($A109:Y109))</f>
        <v>75</v>
      </c>
    </row>
    <row r="110" spans="1:25" x14ac:dyDescent="0.25">
      <c r="A110" s="30" t="str">
        <f>INDEX(ScheduleRef!$D$2:$AB$853,_xlfn.AGGREGATE(15,6,(ROW(ScheduleRef!$D$2:$AB$853)-ROW(ScheduleRef!$D$2)+1)/(ScheduleRef!$D$2:$D$853&lt;&gt;""),ROWS(ScheduleCompile!A$1:A110)),COLUMNS($A110:A110))</f>
        <v>HealthInfiltrationWD</v>
      </c>
      <c r="B110" s="1">
        <f>INDEX(ScheduleRef!$D$2:$AB$853,_xlfn.AGGREGATE(15,6,(ROW(ScheduleRef!$D$2:$AB$853)-ROW(ScheduleRef!$D$2)+1)/(ScheduleRef!$D$2:$D$853&lt;&gt;""),ROWS(ScheduleCompile!B$1:B110)),COLUMNS($A110:B110))</f>
        <v>1</v>
      </c>
      <c r="C110" s="1">
        <f>INDEX(ScheduleRef!$D$2:$AB$853,_xlfn.AGGREGATE(15,6,(ROW(ScheduleRef!$D$2:$AB$853)-ROW(ScheduleRef!$D$2)+1)/(ScheduleRef!$D$2:$D$853&lt;&gt;""),ROWS(ScheduleCompile!C$1:C110)),COLUMNS($A110:C110))</f>
        <v>1</v>
      </c>
      <c r="D110" s="1">
        <f>INDEX(ScheduleRef!$D$2:$AB$853,_xlfn.AGGREGATE(15,6,(ROW(ScheduleRef!$D$2:$AB$853)-ROW(ScheduleRef!$D$2)+1)/(ScheduleRef!$D$2:$D$853&lt;&gt;""),ROWS(ScheduleCompile!D$1:D110)),COLUMNS($A110:D110))</f>
        <v>1</v>
      </c>
      <c r="E110" s="1">
        <f>INDEX(ScheduleRef!$D$2:$AB$853,_xlfn.AGGREGATE(15,6,(ROW(ScheduleRef!$D$2:$AB$853)-ROW(ScheduleRef!$D$2)+1)/(ScheduleRef!$D$2:$D$853&lt;&gt;""),ROWS(ScheduleCompile!E$1:E110)),COLUMNS($A110:E110))</f>
        <v>1</v>
      </c>
      <c r="F110" s="1">
        <f>INDEX(ScheduleRef!$D$2:$AB$853,_xlfn.AGGREGATE(15,6,(ROW(ScheduleRef!$D$2:$AB$853)-ROW(ScheduleRef!$D$2)+1)/(ScheduleRef!$D$2:$D$853&lt;&gt;""),ROWS(ScheduleCompile!F$1:F110)),COLUMNS($A110:F110))</f>
        <v>1</v>
      </c>
      <c r="G110" s="1">
        <f>INDEX(ScheduleRef!$D$2:$AB$853,_xlfn.AGGREGATE(15,6,(ROW(ScheduleRef!$D$2:$AB$853)-ROW(ScheduleRef!$D$2)+1)/(ScheduleRef!$D$2:$D$853&lt;&gt;""),ROWS(ScheduleCompile!G$1:G110)),COLUMNS($A110:G110))</f>
        <v>1</v>
      </c>
      <c r="H110" s="1">
        <f>INDEX(ScheduleRef!$D$2:$AB$853,_xlfn.AGGREGATE(15,6,(ROW(ScheduleRef!$D$2:$AB$853)-ROW(ScheduleRef!$D$2)+1)/(ScheduleRef!$D$2:$D$853&lt;&gt;""),ROWS(ScheduleCompile!H$1:H110)),COLUMNS($A110:H110))</f>
        <v>0.25</v>
      </c>
      <c r="I110" s="1">
        <f>INDEX(ScheduleRef!$D$2:$AB$853,_xlfn.AGGREGATE(15,6,(ROW(ScheduleRef!$D$2:$AB$853)-ROW(ScheduleRef!$D$2)+1)/(ScheduleRef!$D$2:$D$853&lt;&gt;""),ROWS(ScheduleCompile!I$1:I110)),COLUMNS($A110:I110))</f>
        <v>0.25</v>
      </c>
      <c r="J110" s="1">
        <f>INDEX(ScheduleRef!$D$2:$AB$853,_xlfn.AGGREGATE(15,6,(ROW(ScheduleRef!$D$2:$AB$853)-ROW(ScheduleRef!$D$2)+1)/(ScheduleRef!$D$2:$D$853&lt;&gt;""),ROWS(ScheduleCompile!J$1:J110)),COLUMNS($A110:J110))</f>
        <v>0.25</v>
      </c>
      <c r="K110" s="1">
        <f>INDEX(ScheduleRef!$D$2:$AB$853,_xlfn.AGGREGATE(15,6,(ROW(ScheduleRef!$D$2:$AB$853)-ROW(ScheduleRef!$D$2)+1)/(ScheduleRef!$D$2:$D$853&lt;&gt;""),ROWS(ScheduleCompile!K$1:K110)),COLUMNS($A110:K110))</f>
        <v>0.25</v>
      </c>
      <c r="L110" s="1">
        <f>INDEX(ScheduleRef!$D$2:$AB$853,_xlfn.AGGREGATE(15,6,(ROW(ScheduleRef!$D$2:$AB$853)-ROW(ScheduleRef!$D$2)+1)/(ScheduleRef!$D$2:$D$853&lt;&gt;""),ROWS(ScheduleCompile!L$1:L110)),COLUMNS($A110:L110))</f>
        <v>0.25</v>
      </c>
      <c r="M110" s="1">
        <f>INDEX(ScheduleRef!$D$2:$AB$853,_xlfn.AGGREGATE(15,6,(ROW(ScheduleRef!$D$2:$AB$853)-ROW(ScheduleRef!$D$2)+1)/(ScheduleRef!$D$2:$D$853&lt;&gt;""),ROWS(ScheduleCompile!M$1:M110)),COLUMNS($A110:M110))</f>
        <v>0.25</v>
      </c>
      <c r="N110" s="1">
        <f>INDEX(ScheduleRef!$D$2:$AB$853,_xlfn.AGGREGATE(15,6,(ROW(ScheduleRef!$D$2:$AB$853)-ROW(ScheduleRef!$D$2)+1)/(ScheduleRef!$D$2:$D$853&lt;&gt;""),ROWS(ScheduleCompile!N$1:N110)),COLUMNS($A110:N110))</f>
        <v>0.25</v>
      </c>
      <c r="O110" s="1">
        <f>INDEX(ScheduleRef!$D$2:$AB$853,_xlfn.AGGREGATE(15,6,(ROW(ScheduleRef!$D$2:$AB$853)-ROW(ScheduleRef!$D$2)+1)/(ScheduleRef!$D$2:$D$853&lt;&gt;""),ROWS(ScheduleCompile!O$1:O110)),COLUMNS($A110:O110))</f>
        <v>0.25</v>
      </c>
      <c r="P110" s="1">
        <f>INDEX(ScheduleRef!$D$2:$AB$853,_xlfn.AGGREGATE(15,6,(ROW(ScheduleRef!$D$2:$AB$853)-ROW(ScheduleRef!$D$2)+1)/(ScheduleRef!$D$2:$D$853&lt;&gt;""),ROWS(ScheduleCompile!P$1:P110)),COLUMNS($A110:P110))</f>
        <v>0.25</v>
      </c>
      <c r="Q110" s="1">
        <f>INDEX(ScheduleRef!$D$2:$AB$853,_xlfn.AGGREGATE(15,6,(ROW(ScheduleRef!$D$2:$AB$853)-ROW(ScheduleRef!$D$2)+1)/(ScheduleRef!$D$2:$D$853&lt;&gt;""),ROWS(ScheduleCompile!Q$1:Q110)),COLUMNS($A110:Q110))</f>
        <v>0.25</v>
      </c>
      <c r="R110" s="1">
        <f>INDEX(ScheduleRef!$D$2:$AB$853,_xlfn.AGGREGATE(15,6,(ROW(ScheduleRef!$D$2:$AB$853)-ROW(ScheduleRef!$D$2)+1)/(ScheduleRef!$D$2:$D$853&lt;&gt;""),ROWS(ScheduleCompile!R$1:R110)),COLUMNS($A110:R110))</f>
        <v>0.25</v>
      </c>
      <c r="S110" s="1">
        <f>INDEX(ScheduleRef!$D$2:$AB$853,_xlfn.AGGREGATE(15,6,(ROW(ScheduleRef!$D$2:$AB$853)-ROW(ScheduleRef!$D$2)+1)/(ScheduleRef!$D$2:$D$853&lt;&gt;""),ROWS(ScheduleCompile!S$1:S110)),COLUMNS($A110:S110))</f>
        <v>0.25</v>
      </c>
      <c r="T110" s="1">
        <f>INDEX(ScheduleRef!$D$2:$AB$853,_xlfn.AGGREGATE(15,6,(ROW(ScheduleRef!$D$2:$AB$853)-ROW(ScheduleRef!$D$2)+1)/(ScheduleRef!$D$2:$D$853&lt;&gt;""),ROWS(ScheduleCompile!T$1:T110)),COLUMNS($A110:T110))</f>
        <v>0.25</v>
      </c>
      <c r="U110" s="1">
        <f>INDEX(ScheduleRef!$D$2:$AB$853,_xlfn.AGGREGATE(15,6,(ROW(ScheduleRef!$D$2:$AB$853)-ROW(ScheduleRef!$D$2)+1)/(ScheduleRef!$D$2:$D$853&lt;&gt;""),ROWS(ScheduleCompile!U$1:U110)),COLUMNS($A110:U110))</f>
        <v>0.25</v>
      </c>
      <c r="V110" s="1">
        <f>INDEX(ScheduleRef!$D$2:$AB$853,_xlfn.AGGREGATE(15,6,(ROW(ScheduleRef!$D$2:$AB$853)-ROW(ScheduleRef!$D$2)+1)/(ScheduleRef!$D$2:$D$853&lt;&gt;""),ROWS(ScheduleCompile!V$1:V110)),COLUMNS($A110:V110))</f>
        <v>0.25</v>
      </c>
      <c r="W110" s="1">
        <f>INDEX(ScheduleRef!$D$2:$AB$853,_xlfn.AGGREGATE(15,6,(ROW(ScheduleRef!$D$2:$AB$853)-ROW(ScheduleRef!$D$2)+1)/(ScheduleRef!$D$2:$D$853&lt;&gt;""),ROWS(ScheduleCompile!W$1:W110)),COLUMNS($A110:W110))</f>
        <v>0.25</v>
      </c>
      <c r="X110" s="1">
        <f>INDEX(ScheduleRef!$D$2:$AB$853,_xlfn.AGGREGATE(15,6,(ROW(ScheduleRef!$D$2:$AB$853)-ROW(ScheduleRef!$D$2)+1)/(ScheduleRef!$D$2:$D$853&lt;&gt;""),ROWS(ScheduleCompile!X$1:X110)),COLUMNS($A110:X110))</f>
        <v>1</v>
      </c>
      <c r="Y110" s="1">
        <f>INDEX(ScheduleRef!$D$2:$AB$853,_xlfn.AGGREGATE(15,6,(ROW(ScheduleRef!$D$2:$AB$853)-ROW(ScheduleRef!$D$2)+1)/(ScheduleRef!$D$2:$D$853&lt;&gt;""),ROWS(ScheduleCompile!Y$1:Y110)),COLUMNS($A110:Y110))</f>
        <v>1</v>
      </c>
    </row>
    <row r="111" spans="1:25" x14ac:dyDescent="0.25">
      <c r="A111" s="30" t="str">
        <f>INDEX(ScheduleRef!$D$2:$AB$853,_xlfn.AGGREGATE(15,6,(ROW(ScheduleRef!$D$2:$AB$853)-ROW(ScheduleRef!$D$2)+1)/(ScheduleRef!$D$2:$D$853&lt;&gt;""),ROWS(ScheduleCompile!A$1:A111)),COLUMNS($A111:A111))</f>
        <v>HealthInfiltrationSat</v>
      </c>
      <c r="B111" s="1">
        <f>INDEX(ScheduleRef!$D$2:$AB$853,_xlfn.AGGREGATE(15,6,(ROW(ScheduleRef!$D$2:$AB$853)-ROW(ScheduleRef!$D$2)+1)/(ScheduleRef!$D$2:$D$853&lt;&gt;""),ROWS(ScheduleCompile!B$1:B111)),COLUMNS($A111:B111))</f>
        <v>1</v>
      </c>
      <c r="C111" s="1">
        <f>INDEX(ScheduleRef!$D$2:$AB$853,_xlfn.AGGREGATE(15,6,(ROW(ScheduleRef!$D$2:$AB$853)-ROW(ScheduleRef!$D$2)+1)/(ScheduleRef!$D$2:$D$853&lt;&gt;""),ROWS(ScheduleCompile!C$1:C111)),COLUMNS($A111:C111))</f>
        <v>1</v>
      </c>
      <c r="D111" s="1">
        <f>INDEX(ScheduleRef!$D$2:$AB$853,_xlfn.AGGREGATE(15,6,(ROW(ScheduleRef!$D$2:$AB$853)-ROW(ScheduleRef!$D$2)+1)/(ScheduleRef!$D$2:$D$853&lt;&gt;""),ROWS(ScheduleCompile!D$1:D111)),COLUMNS($A111:D111))</f>
        <v>1</v>
      </c>
      <c r="E111" s="1">
        <f>INDEX(ScheduleRef!$D$2:$AB$853,_xlfn.AGGREGATE(15,6,(ROW(ScheduleRef!$D$2:$AB$853)-ROW(ScheduleRef!$D$2)+1)/(ScheduleRef!$D$2:$D$853&lt;&gt;""),ROWS(ScheduleCompile!E$1:E111)),COLUMNS($A111:E111))</f>
        <v>1</v>
      </c>
      <c r="F111" s="1">
        <f>INDEX(ScheduleRef!$D$2:$AB$853,_xlfn.AGGREGATE(15,6,(ROW(ScheduleRef!$D$2:$AB$853)-ROW(ScheduleRef!$D$2)+1)/(ScheduleRef!$D$2:$D$853&lt;&gt;""),ROWS(ScheduleCompile!F$1:F111)),COLUMNS($A111:F111))</f>
        <v>1</v>
      </c>
      <c r="G111" s="1">
        <f>INDEX(ScheduleRef!$D$2:$AB$853,_xlfn.AGGREGATE(15,6,(ROW(ScheduleRef!$D$2:$AB$853)-ROW(ScheduleRef!$D$2)+1)/(ScheduleRef!$D$2:$D$853&lt;&gt;""),ROWS(ScheduleCompile!G$1:G111)),COLUMNS($A111:G111))</f>
        <v>1</v>
      </c>
      <c r="H111" s="1">
        <f>INDEX(ScheduleRef!$D$2:$AB$853,_xlfn.AGGREGATE(15,6,(ROW(ScheduleRef!$D$2:$AB$853)-ROW(ScheduleRef!$D$2)+1)/(ScheduleRef!$D$2:$D$853&lt;&gt;""),ROWS(ScheduleCompile!H$1:H111)),COLUMNS($A111:H111))</f>
        <v>0.25</v>
      </c>
      <c r="I111" s="1">
        <f>INDEX(ScheduleRef!$D$2:$AB$853,_xlfn.AGGREGATE(15,6,(ROW(ScheduleRef!$D$2:$AB$853)-ROW(ScheduleRef!$D$2)+1)/(ScheduleRef!$D$2:$D$853&lt;&gt;""),ROWS(ScheduleCompile!I$1:I111)),COLUMNS($A111:I111))</f>
        <v>0.25</v>
      </c>
      <c r="J111" s="1">
        <f>INDEX(ScheduleRef!$D$2:$AB$853,_xlfn.AGGREGATE(15,6,(ROW(ScheduleRef!$D$2:$AB$853)-ROW(ScheduleRef!$D$2)+1)/(ScheduleRef!$D$2:$D$853&lt;&gt;""),ROWS(ScheduleCompile!J$1:J111)),COLUMNS($A111:J111))</f>
        <v>0.25</v>
      </c>
      <c r="K111" s="1">
        <f>INDEX(ScheduleRef!$D$2:$AB$853,_xlfn.AGGREGATE(15,6,(ROW(ScheduleRef!$D$2:$AB$853)-ROW(ScheduleRef!$D$2)+1)/(ScheduleRef!$D$2:$D$853&lt;&gt;""),ROWS(ScheduleCompile!K$1:K111)),COLUMNS($A111:K111))</f>
        <v>0.25</v>
      </c>
      <c r="L111" s="1">
        <f>INDEX(ScheduleRef!$D$2:$AB$853,_xlfn.AGGREGATE(15,6,(ROW(ScheduleRef!$D$2:$AB$853)-ROW(ScheduleRef!$D$2)+1)/(ScheduleRef!$D$2:$D$853&lt;&gt;""),ROWS(ScheduleCompile!L$1:L111)),COLUMNS($A111:L111))</f>
        <v>0.25</v>
      </c>
      <c r="M111" s="1">
        <f>INDEX(ScheduleRef!$D$2:$AB$853,_xlfn.AGGREGATE(15,6,(ROW(ScheduleRef!$D$2:$AB$853)-ROW(ScheduleRef!$D$2)+1)/(ScheduleRef!$D$2:$D$853&lt;&gt;""),ROWS(ScheduleCompile!M$1:M111)),COLUMNS($A111:M111))</f>
        <v>0.25</v>
      </c>
      <c r="N111" s="1">
        <f>INDEX(ScheduleRef!$D$2:$AB$853,_xlfn.AGGREGATE(15,6,(ROW(ScheduleRef!$D$2:$AB$853)-ROW(ScheduleRef!$D$2)+1)/(ScheduleRef!$D$2:$D$853&lt;&gt;""),ROWS(ScheduleCompile!N$1:N111)),COLUMNS($A111:N111))</f>
        <v>0.25</v>
      </c>
      <c r="O111" s="1">
        <f>INDEX(ScheduleRef!$D$2:$AB$853,_xlfn.AGGREGATE(15,6,(ROW(ScheduleRef!$D$2:$AB$853)-ROW(ScheduleRef!$D$2)+1)/(ScheduleRef!$D$2:$D$853&lt;&gt;""),ROWS(ScheduleCompile!O$1:O111)),COLUMNS($A111:O111))</f>
        <v>0.25</v>
      </c>
      <c r="P111" s="1">
        <f>INDEX(ScheduleRef!$D$2:$AB$853,_xlfn.AGGREGATE(15,6,(ROW(ScheduleRef!$D$2:$AB$853)-ROW(ScheduleRef!$D$2)+1)/(ScheduleRef!$D$2:$D$853&lt;&gt;""),ROWS(ScheduleCompile!P$1:P111)),COLUMNS($A111:P111))</f>
        <v>0.25</v>
      </c>
      <c r="Q111" s="1">
        <f>INDEX(ScheduleRef!$D$2:$AB$853,_xlfn.AGGREGATE(15,6,(ROW(ScheduleRef!$D$2:$AB$853)-ROW(ScheduleRef!$D$2)+1)/(ScheduleRef!$D$2:$D$853&lt;&gt;""),ROWS(ScheduleCompile!Q$1:Q111)),COLUMNS($A111:Q111))</f>
        <v>0.25</v>
      </c>
      <c r="R111" s="1">
        <f>INDEX(ScheduleRef!$D$2:$AB$853,_xlfn.AGGREGATE(15,6,(ROW(ScheduleRef!$D$2:$AB$853)-ROW(ScheduleRef!$D$2)+1)/(ScheduleRef!$D$2:$D$853&lt;&gt;""),ROWS(ScheduleCompile!R$1:R111)),COLUMNS($A111:R111))</f>
        <v>0.25</v>
      </c>
      <c r="S111" s="1">
        <f>INDEX(ScheduleRef!$D$2:$AB$853,_xlfn.AGGREGATE(15,6,(ROW(ScheduleRef!$D$2:$AB$853)-ROW(ScheduleRef!$D$2)+1)/(ScheduleRef!$D$2:$D$853&lt;&gt;""),ROWS(ScheduleCompile!S$1:S111)),COLUMNS($A111:S111))</f>
        <v>0.25</v>
      </c>
      <c r="T111" s="1">
        <f>INDEX(ScheduleRef!$D$2:$AB$853,_xlfn.AGGREGATE(15,6,(ROW(ScheduleRef!$D$2:$AB$853)-ROW(ScheduleRef!$D$2)+1)/(ScheduleRef!$D$2:$D$853&lt;&gt;""),ROWS(ScheduleCompile!T$1:T111)),COLUMNS($A111:T111))</f>
        <v>0.25</v>
      </c>
      <c r="U111" s="1">
        <f>INDEX(ScheduleRef!$D$2:$AB$853,_xlfn.AGGREGATE(15,6,(ROW(ScheduleRef!$D$2:$AB$853)-ROW(ScheduleRef!$D$2)+1)/(ScheduleRef!$D$2:$D$853&lt;&gt;""),ROWS(ScheduleCompile!U$1:U111)),COLUMNS($A111:U111))</f>
        <v>1</v>
      </c>
      <c r="V111" s="1">
        <f>INDEX(ScheduleRef!$D$2:$AB$853,_xlfn.AGGREGATE(15,6,(ROW(ScheduleRef!$D$2:$AB$853)-ROW(ScheduleRef!$D$2)+1)/(ScheduleRef!$D$2:$D$853&lt;&gt;""),ROWS(ScheduleCompile!V$1:V111)),COLUMNS($A111:V111))</f>
        <v>1</v>
      </c>
      <c r="W111" s="1">
        <f>INDEX(ScheduleRef!$D$2:$AB$853,_xlfn.AGGREGATE(15,6,(ROW(ScheduleRef!$D$2:$AB$853)-ROW(ScheduleRef!$D$2)+1)/(ScheduleRef!$D$2:$D$853&lt;&gt;""),ROWS(ScheduleCompile!W$1:W111)),COLUMNS($A111:W111))</f>
        <v>1</v>
      </c>
      <c r="X111" s="1">
        <f>INDEX(ScheduleRef!$D$2:$AB$853,_xlfn.AGGREGATE(15,6,(ROW(ScheduleRef!$D$2:$AB$853)-ROW(ScheduleRef!$D$2)+1)/(ScheduleRef!$D$2:$D$853&lt;&gt;""),ROWS(ScheduleCompile!X$1:X111)),COLUMNS($A111:X111))</f>
        <v>1</v>
      </c>
      <c r="Y111" s="1">
        <f>INDEX(ScheduleRef!$D$2:$AB$853,_xlfn.AGGREGATE(15,6,(ROW(ScheduleRef!$D$2:$AB$853)-ROW(ScheduleRef!$D$2)+1)/(ScheduleRef!$D$2:$D$853&lt;&gt;""),ROWS(ScheduleCompile!Y$1:Y111)),COLUMNS($A111:Y111))</f>
        <v>1</v>
      </c>
    </row>
    <row r="112" spans="1:25" x14ac:dyDescent="0.25">
      <c r="A112" s="30" t="str">
        <f>INDEX(ScheduleRef!$D$2:$AB$853,_xlfn.AGGREGATE(15,6,(ROW(ScheduleRef!$D$2:$AB$853)-ROW(ScheduleRef!$D$2)+1)/(ScheduleRef!$D$2:$D$853&lt;&gt;""),ROWS(ScheduleCompile!A$1:A112)),COLUMNS($A112:A112))</f>
        <v>HealthInfiltrationSun</v>
      </c>
      <c r="B112" s="1">
        <f>INDEX(ScheduleRef!$D$2:$AB$853,_xlfn.AGGREGATE(15,6,(ROW(ScheduleRef!$D$2:$AB$853)-ROW(ScheduleRef!$D$2)+1)/(ScheduleRef!$D$2:$D$853&lt;&gt;""),ROWS(ScheduleCompile!B$1:B112)),COLUMNS($A112:B112))</f>
        <v>1</v>
      </c>
      <c r="C112" s="1">
        <f>INDEX(ScheduleRef!$D$2:$AB$853,_xlfn.AGGREGATE(15,6,(ROW(ScheduleRef!$D$2:$AB$853)-ROW(ScheduleRef!$D$2)+1)/(ScheduleRef!$D$2:$D$853&lt;&gt;""),ROWS(ScheduleCompile!C$1:C112)),COLUMNS($A112:C112))</f>
        <v>1</v>
      </c>
      <c r="D112" s="1">
        <f>INDEX(ScheduleRef!$D$2:$AB$853,_xlfn.AGGREGATE(15,6,(ROW(ScheduleRef!$D$2:$AB$853)-ROW(ScheduleRef!$D$2)+1)/(ScheduleRef!$D$2:$D$853&lt;&gt;""),ROWS(ScheduleCompile!D$1:D112)),COLUMNS($A112:D112))</f>
        <v>1</v>
      </c>
      <c r="E112" s="1">
        <f>INDEX(ScheduleRef!$D$2:$AB$853,_xlfn.AGGREGATE(15,6,(ROW(ScheduleRef!$D$2:$AB$853)-ROW(ScheduleRef!$D$2)+1)/(ScheduleRef!$D$2:$D$853&lt;&gt;""),ROWS(ScheduleCompile!E$1:E112)),COLUMNS($A112:E112))</f>
        <v>1</v>
      </c>
      <c r="F112" s="1">
        <f>INDEX(ScheduleRef!$D$2:$AB$853,_xlfn.AGGREGATE(15,6,(ROW(ScheduleRef!$D$2:$AB$853)-ROW(ScheduleRef!$D$2)+1)/(ScheduleRef!$D$2:$D$853&lt;&gt;""),ROWS(ScheduleCompile!F$1:F112)),COLUMNS($A112:F112))</f>
        <v>1</v>
      </c>
      <c r="G112" s="1">
        <f>INDEX(ScheduleRef!$D$2:$AB$853,_xlfn.AGGREGATE(15,6,(ROW(ScheduleRef!$D$2:$AB$853)-ROW(ScheduleRef!$D$2)+1)/(ScheduleRef!$D$2:$D$853&lt;&gt;""),ROWS(ScheduleCompile!G$1:G112)),COLUMNS($A112:G112))</f>
        <v>1</v>
      </c>
      <c r="H112" s="1">
        <f>INDEX(ScheduleRef!$D$2:$AB$853,_xlfn.AGGREGATE(15,6,(ROW(ScheduleRef!$D$2:$AB$853)-ROW(ScheduleRef!$D$2)+1)/(ScheduleRef!$D$2:$D$853&lt;&gt;""),ROWS(ScheduleCompile!H$1:H112)),COLUMNS($A112:H112))</f>
        <v>1</v>
      </c>
      <c r="I112" s="1">
        <f>INDEX(ScheduleRef!$D$2:$AB$853,_xlfn.AGGREGATE(15,6,(ROW(ScheduleRef!$D$2:$AB$853)-ROW(ScheduleRef!$D$2)+1)/(ScheduleRef!$D$2:$D$853&lt;&gt;""),ROWS(ScheduleCompile!I$1:I112)),COLUMNS($A112:I112))</f>
        <v>0.25</v>
      </c>
      <c r="J112" s="1">
        <f>INDEX(ScheduleRef!$D$2:$AB$853,_xlfn.AGGREGATE(15,6,(ROW(ScheduleRef!$D$2:$AB$853)-ROW(ScheduleRef!$D$2)+1)/(ScheduleRef!$D$2:$D$853&lt;&gt;""),ROWS(ScheduleCompile!J$1:J112)),COLUMNS($A112:J112))</f>
        <v>0.25</v>
      </c>
      <c r="K112" s="1">
        <f>INDEX(ScheduleRef!$D$2:$AB$853,_xlfn.AGGREGATE(15,6,(ROW(ScheduleRef!$D$2:$AB$853)-ROW(ScheduleRef!$D$2)+1)/(ScheduleRef!$D$2:$D$853&lt;&gt;""),ROWS(ScheduleCompile!K$1:K112)),COLUMNS($A112:K112))</f>
        <v>0.25</v>
      </c>
      <c r="L112" s="1">
        <f>INDEX(ScheduleRef!$D$2:$AB$853,_xlfn.AGGREGATE(15,6,(ROW(ScheduleRef!$D$2:$AB$853)-ROW(ScheduleRef!$D$2)+1)/(ScheduleRef!$D$2:$D$853&lt;&gt;""),ROWS(ScheduleCompile!L$1:L112)),COLUMNS($A112:L112))</f>
        <v>0.25</v>
      </c>
      <c r="M112" s="1">
        <f>INDEX(ScheduleRef!$D$2:$AB$853,_xlfn.AGGREGATE(15,6,(ROW(ScheduleRef!$D$2:$AB$853)-ROW(ScheduleRef!$D$2)+1)/(ScheduleRef!$D$2:$D$853&lt;&gt;""),ROWS(ScheduleCompile!M$1:M112)),COLUMNS($A112:M112))</f>
        <v>0.25</v>
      </c>
      <c r="N112" s="1">
        <f>INDEX(ScheduleRef!$D$2:$AB$853,_xlfn.AGGREGATE(15,6,(ROW(ScheduleRef!$D$2:$AB$853)-ROW(ScheduleRef!$D$2)+1)/(ScheduleRef!$D$2:$D$853&lt;&gt;""),ROWS(ScheduleCompile!N$1:N112)),COLUMNS($A112:N112))</f>
        <v>0.25</v>
      </c>
      <c r="O112" s="1">
        <f>INDEX(ScheduleRef!$D$2:$AB$853,_xlfn.AGGREGATE(15,6,(ROW(ScheduleRef!$D$2:$AB$853)-ROW(ScheduleRef!$D$2)+1)/(ScheduleRef!$D$2:$D$853&lt;&gt;""),ROWS(ScheduleCompile!O$1:O112)),COLUMNS($A112:O112))</f>
        <v>0.25</v>
      </c>
      <c r="P112" s="1">
        <f>INDEX(ScheduleRef!$D$2:$AB$853,_xlfn.AGGREGATE(15,6,(ROW(ScheduleRef!$D$2:$AB$853)-ROW(ScheduleRef!$D$2)+1)/(ScheduleRef!$D$2:$D$853&lt;&gt;""),ROWS(ScheduleCompile!P$1:P112)),COLUMNS($A112:P112))</f>
        <v>0.25</v>
      </c>
      <c r="Q112" s="1">
        <f>INDEX(ScheduleRef!$D$2:$AB$853,_xlfn.AGGREGATE(15,6,(ROW(ScheduleRef!$D$2:$AB$853)-ROW(ScheduleRef!$D$2)+1)/(ScheduleRef!$D$2:$D$853&lt;&gt;""),ROWS(ScheduleCompile!Q$1:Q112)),COLUMNS($A112:Q112))</f>
        <v>0.25</v>
      </c>
      <c r="R112" s="1">
        <f>INDEX(ScheduleRef!$D$2:$AB$853,_xlfn.AGGREGATE(15,6,(ROW(ScheduleRef!$D$2:$AB$853)-ROW(ScheduleRef!$D$2)+1)/(ScheduleRef!$D$2:$D$853&lt;&gt;""),ROWS(ScheduleCompile!R$1:R112)),COLUMNS($A112:R112))</f>
        <v>1</v>
      </c>
      <c r="S112" s="1">
        <f>INDEX(ScheduleRef!$D$2:$AB$853,_xlfn.AGGREGATE(15,6,(ROW(ScheduleRef!$D$2:$AB$853)-ROW(ScheduleRef!$D$2)+1)/(ScheduleRef!$D$2:$D$853&lt;&gt;""),ROWS(ScheduleCompile!S$1:S112)),COLUMNS($A112:S112))</f>
        <v>1</v>
      </c>
      <c r="T112" s="1">
        <f>INDEX(ScheduleRef!$D$2:$AB$853,_xlfn.AGGREGATE(15,6,(ROW(ScheduleRef!$D$2:$AB$853)-ROW(ScheduleRef!$D$2)+1)/(ScheduleRef!$D$2:$D$853&lt;&gt;""),ROWS(ScheduleCompile!T$1:T112)),COLUMNS($A112:T112))</f>
        <v>1</v>
      </c>
      <c r="U112" s="1">
        <f>INDEX(ScheduleRef!$D$2:$AB$853,_xlfn.AGGREGATE(15,6,(ROW(ScheduleRef!$D$2:$AB$853)-ROW(ScheduleRef!$D$2)+1)/(ScheduleRef!$D$2:$D$853&lt;&gt;""),ROWS(ScheduleCompile!U$1:U112)),COLUMNS($A112:U112))</f>
        <v>1</v>
      </c>
      <c r="V112" s="1">
        <f>INDEX(ScheduleRef!$D$2:$AB$853,_xlfn.AGGREGATE(15,6,(ROW(ScheduleRef!$D$2:$AB$853)-ROW(ScheduleRef!$D$2)+1)/(ScheduleRef!$D$2:$D$853&lt;&gt;""),ROWS(ScheduleCompile!V$1:V112)),COLUMNS($A112:V112))</f>
        <v>1</v>
      </c>
      <c r="W112" s="1">
        <f>INDEX(ScheduleRef!$D$2:$AB$853,_xlfn.AGGREGATE(15,6,(ROW(ScheduleRef!$D$2:$AB$853)-ROW(ScheduleRef!$D$2)+1)/(ScheduleRef!$D$2:$D$853&lt;&gt;""),ROWS(ScheduleCompile!W$1:W112)),COLUMNS($A112:W112))</f>
        <v>1</v>
      </c>
      <c r="X112" s="1">
        <f>INDEX(ScheduleRef!$D$2:$AB$853,_xlfn.AGGREGATE(15,6,(ROW(ScheduleRef!$D$2:$AB$853)-ROW(ScheduleRef!$D$2)+1)/(ScheduleRef!$D$2:$D$853&lt;&gt;""),ROWS(ScheduleCompile!X$1:X112)),COLUMNS($A112:X112))</f>
        <v>1</v>
      </c>
      <c r="Y112" s="1">
        <f>INDEX(ScheduleRef!$D$2:$AB$853,_xlfn.AGGREGATE(15,6,(ROW(ScheduleRef!$D$2:$AB$853)-ROW(ScheduleRef!$D$2)+1)/(ScheduleRef!$D$2:$D$853&lt;&gt;""),ROWS(ScheduleCompile!Y$1:Y112)),COLUMNS($A112:Y112))</f>
        <v>1</v>
      </c>
    </row>
    <row r="113" spans="1:25" x14ac:dyDescent="0.25">
      <c r="A113" s="30" t="str">
        <f>INDEX(ScheduleRef!$D$2:$AB$853,_xlfn.AGGREGATE(15,6,(ROW(ScheduleRef!$D$2:$AB$853)-ROW(ScheduleRef!$D$2)+1)/(ScheduleRef!$D$2:$D$853&lt;&gt;""),ROWS(ScheduleCompile!A$1:A113)),COLUMNS($A113:A113))</f>
        <v>HealthWtrHtrSetptWD</v>
      </c>
      <c r="B113" s="1">
        <f>INDEX(ScheduleRef!$D$2:$AB$853,_xlfn.AGGREGATE(15,6,(ROW(ScheduleRef!$D$2:$AB$853)-ROW(ScheduleRef!$D$2)+1)/(ScheduleRef!$D$2:$D$853&lt;&gt;""),ROWS(ScheduleCompile!B$1:B113)),COLUMNS($A113:B113))</f>
        <v>135</v>
      </c>
      <c r="C113" s="1">
        <f>INDEX(ScheduleRef!$D$2:$AB$853,_xlfn.AGGREGATE(15,6,(ROW(ScheduleRef!$D$2:$AB$853)-ROW(ScheduleRef!$D$2)+1)/(ScheduleRef!$D$2:$D$853&lt;&gt;""),ROWS(ScheduleCompile!C$1:C113)),COLUMNS($A113:C113))</f>
        <v>135</v>
      </c>
      <c r="D113" s="1">
        <f>INDEX(ScheduleRef!$D$2:$AB$853,_xlfn.AGGREGATE(15,6,(ROW(ScheduleRef!$D$2:$AB$853)-ROW(ScheduleRef!$D$2)+1)/(ScheduleRef!$D$2:$D$853&lt;&gt;""),ROWS(ScheduleCompile!D$1:D113)),COLUMNS($A113:D113))</f>
        <v>135</v>
      </c>
      <c r="E113" s="1">
        <f>INDEX(ScheduleRef!$D$2:$AB$853,_xlfn.AGGREGATE(15,6,(ROW(ScheduleRef!$D$2:$AB$853)-ROW(ScheduleRef!$D$2)+1)/(ScheduleRef!$D$2:$D$853&lt;&gt;""),ROWS(ScheduleCompile!E$1:E113)),COLUMNS($A113:E113))</f>
        <v>135</v>
      </c>
      <c r="F113" s="1">
        <f>INDEX(ScheduleRef!$D$2:$AB$853,_xlfn.AGGREGATE(15,6,(ROW(ScheduleRef!$D$2:$AB$853)-ROW(ScheduleRef!$D$2)+1)/(ScheduleRef!$D$2:$D$853&lt;&gt;""),ROWS(ScheduleCompile!F$1:F113)),COLUMNS($A113:F113))</f>
        <v>135</v>
      </c>
      <c r="G113" s="1">
        <f>INDEX(ScheduleRef!$D$2:$AB$853,_xlfn.AGGREGATE(15,6,(ROW(ScheduleRef!$D$2:$AB$853)-ROW(ScheduleRef!$D$2)+1)/(ScheduleRef!$D$2:$D$853&lt;&gt;""),ROWS(ScheduleCompile!G$1:G113)),COLUMNS($A113:G113))</f>
        <v>135</v>
      </c>
      <c r="H113" s="1">
        <f>INDEX(ScheduleRef!$D$2:$AB$853,_xlfn.AGGREGATE(15,6,(ROW(ScheduleRef!$D$2:$AB$853)-ROW(ScheduleRef!$D$2)+1)/(ScheduleRef!$D$2:$D$853&lt;&gt;""),ROWS(ScheduleCompile!H$1:H113)),COLUMNS($A113:H113))</f>
        <v>135</v>
      </c>
      <c r="I113" s="1">
        <f>INDEX(ScheduleRef!$D$2:$AB$853,_xlfn.AGGREGATE(15,6,(ROW(ScheduleRef!$D$2:$AB$853)-ROW(ScheduleRef!$D$2)+1)/(ScheduleRef!$D$2:$D$853&lt;&gt;""),ROWS(ScheduleCompile!I$1:I113)),COLUMNS($A113:I113))</f>
        <v>135</v>
      </c>
      <c r="J113" s="1">
        <f>INDEX(ScheduleRef!$D$2:$AB$853,_xlfn.AGGREGATE(15,6,(ROW(ScheduleRef!$D$2:$AB$853)-ROW(ScheduleRef!$D$2)+1)/(ScheduleRef!$D$2:$D$853&lt;&gt;""),ROWS(ScheduleCompile!J$1:J113)),COLUMNS($A113:J113))</f>
        <v>135</v>
      </c>
      <c r="K113" s="1">
        <f>INDEX(ScheduleRef!$D$2:$AB$853,_xlfn.AGGREGATE(15,6,(ROW(ScheduleRef!$D$2:$AB$853)-ROW(ScheduleRef!$D$2)+1)/(ScheduleRef!$D$2:$D$853&lt;&gt;""),ROWS(ScheduleCompile!K$1:K113)),COLUMNS($A113:K113))</f>
        <v>135</v>
      </c>
      <c r="L113" s="1">
        <f>INDEX(ScheduleRef!$D$2:$AB$853,_xlfn.AGGREGATE(15,6,(ROW(ScheduleRef!$D$2:$AB$853)-ROW(ScheduleRef!$D$2)+1)/(ScheduleRef!$D$2:$D$853&lt;&gt;""),ROWS(ScheduleCompile!L$1:L113)),COLUMNS($A113:L113))</f>
        <v>135</v>
      </c>
      <c r="M113" s="1">
        <f>INDEX(ScheduleRef!$D$2:$AB$853,_xlfn.AGGREGATE(15,6,(ROW(ScheduleRef!$D$2:$AB$853)-ROW(ScheduleRef!$D$2)+1)/(ScheduleRef!$D$2:$D$853&lt;&gt;""),ROWS(ScheduleCompile!M$1:M113)),COLUMNS($A113:M113))</f>
        <v>135</v>
      </c>
      <c r="N113" s="1">
        <f>INDEX(ScheduleRef!$D$2:$AB$853,_xlfn.AGGREGATE(15,6,(ROW(ScheduleRef!$D$2:$AB$853)-ROW(ScheduleRef!$D$2)+1)/(ScheduleRef!$D$2:$D$853&lt;&gt;""),ROWS(ScheduleCompile!N$1:N113)),COLUMNS($A113:N113))</f>
        <v>135</v>
      </c>
      <c r="O113" s="1">
        <f>INDEX(ScheduleRef!$D$2:$AB$853,_xlfn.AGGREGATE(15,6,(ROW(ScheduleRef!$D$2:$AB$853)-ROW(ScheduleRef!$D$2)+1)/(ScheduleRef!$D$2:$D$853&lt;&gt;""),ROWS(ScheduleCompile!O$1:O113)),COLUMNS($A113:O113))</f>
        <v>135</v>
      </c>
      <c r="P113" s="1">
        <f>INDEX(ScheduleRef!$D$2:$AB$853,_xlfn.AGGREGATE(15,6,(ROW(ScheduleRef!$D$2:$AB$853)-ROW(ScheduleRef!$D$2)+1)/(ScheduleRef!$D$2:$D$853&lt;&gt;""),ROWS(ScheduleCompile!P$1:P113)),COLUMNS($A113:P113))</f>
        <v>135</v>
      </c>
      <c r="Q113" s="1">
        <f>INDEX(ScheduleRef!$D$2:$AB$853,_xlfn.AGGREGATE(15,6,(ROW(ScheduleRef!$D$2:$AB$853)-ROW(ScheduleRef!$D$2)+1)/(ScheduleRef!$D$2:$D$853&lt;&gt;""),ROWS(ScheduleCompile!Q$1:Q113)),COLUMNS($A113:Q113))</f>
        <v>135</v>
      </c>
      <c r="R113" s="1">
        <f>INDEX(ScheduleRef!$D$2:$AB$853,_xlfn.AGGREGATE(15,6,(ROW(ScheduleRef!$D$2:$AB$853)-ROW(ScheduleRef!$D$2)+1)/(ScheduleRef!$D$2:$D$853&lt;&gt;""),ROWS(ScheduleCompile!R$1:R113)),COLUMNS($A113:R113))</f>
        <v>135</v>
      </c>
      <c r="S113" s="1">
        <f>INDEX(ScheduleRef!$D$2:$AB$853,_xlfn.AGGREGATE(15,6,(ROW(ScheduleRef!$D$2:$AB$853)-ROW(ScheduleRef!$D$2)+1)/(ScheduleRef!$D$2:$D$853&lt;&gt;""),ROWS(ScheduleCompile!S$1:S113)),COLUMNS($A113:S113))</f>
        <v>135</v>
      </c>
      <c r="T113" s="1">
        <f>INDEX(ScheduleRef!$D$2:$AB$853,_xlfn.AGGREGATE(15,6,(ROW(ScheduleRef!$D$2:$AB$853)-ROW(ScheduleRef!$D$2)+1)/(ScheduleRef!$D$2:$D$853&lt;&gt;""),ROWS(ScheduleCompile!T$1:T113)),COLUMNS($A113:T113))</f>
        <v>135</v>
      </c>
      <c r="U113" s="1">
        <f>INDEX(ScheduleRef!$D$2:$AB$853,_xlfn.AGGREGATE(15,6,(ROW(ScheduleRef!$D$2:$AB$853)-ROW(ScheduleRef!$D$2)+1)/(ScheduleRef!$D$2:$D$853&lt;&gt;""),ROWS(ScheduleCompile!U$1:U113)),COLUMNS($A113:U113))</f>
        <v>135</v>
      </c>
      <c r="V113" s="1">
        <f>INDEX(ScheduleRef!$D$2:$AB$853,_xlfn.AGGREGATE(15,6,(ROW(ScheduleRef!$D$2:$AB$853)-ROW(ScheduleRef!$D$2)+1)/(ScheduleRef!$D$2:$D$853&lt;&gt;""),ROWS(ScheduleCompile!V$1:V113)),COLUMNS($A113:V113))</f>
        <v>135</v>
      </c>
      <c r="W113" s="1">
        <f>INDEX(ScheduleRef!$D$2:$AB$853,_xlfn.AGGREGATE(15,6,(ROW(ScheduleRef!$D$2:$AB$853)-ROW(ScheduleRef!$D$2)+1)/(ScheduleRef!$D$2:$D$853&lt;&gt;""),ROWS(ScheduleCompile!W$1:W113)),COLUMNS($A113:W113))</f>
        <v>135</v>
      </c>
      <c r="X113" s="1">
        <f>INDEX(ScheduleRef!$D$2:$AB$853,_xlfn.AGGREGATE(15,6,(ROW(ScheduleRef!$D$2:$AB$853)-ROW(ScheduleRef!$D$2)+1)/(ScheduleRef!$D$2:$D$853&lt;&gt;""),ROWS(ScheduleCompile!X$1:X113)),COLUMNS($A113:X113))</f>
        <v>135</v>
      </c>
      <c r="Y113" s="1">
        <f>INDEX(ScheduleRef!$D$2:$AB$853,_xlfn.AGGREGATE(15,6,(ROW(ScheduleRef!$D$2:$AB$853)-ROW(ScheduleRef!$D$2)+1)/(ScheduleRef!$D$2:$D$853&lt;&gt;""),ROWS(ScheduleCompile!Y$1:Y113)),COLUMNS($A113:Y113))</f>
        <v>135</v>
      </c>
    </row>
    <row r="114" spans="1:25" x14ac:dyDescent="0.25">
      <c r="A114" s="30" t="str">
        <f>INDEX(ScheduleRef!$D$2:$AB$853,_xlfn.AGGREGATE(15,6,(ROW(ScheduleRef!$D$2:$AB$853)-ROW(ScheduleRef!$D$2)+1)/(ScheduleRef!$D$2:$D$853&lt;&gt;""),ROWS(ScheduleCompile!A$1:A114)),COLUMNS($A114:A114))</f>
        <v>HealthWtrHtrSetptSat</v>
      </c>
      <c r="B114" s="1">
        <f>INDEX(ScheduleRef!$D$2:$AB$853,_xlfn.AGGREGATE(15,6,(ROW(ScheduleRef!$D$2:$AB$853)-ROW(ScheduleRef!$D$2)+1)/(ScheduleRef!$D$2:$D$853&lt;&gt;""),ROWS(ScheduleCompile!B$1:B114)),COLUMNS($A114:B114))</f>
        <v>135</v>
      </c>
      <c r="C114" s="1">
        <f>INDEX(ScheduleRef!$D$2:$AB$853,_xlfn.AGGREGATE(15,6,(ROW(ScheduleRef!$D$2:$AB$853)-ROW(ScheduleRef!$D$2)+1)/(ScheduleRef!$D$2:$D$853&lt;&gt;""),ROWS(ScheduleCompile!C$1:C114)),COLUMNS($A114:C114))</f>
        <v>135</v>
      </c>
      <c r="D114" s="1">
        <f>INDEX(ScheduleRef!$D$2:$AB$853,_xlfn.AGGREGATE(15,6,(ROW(ScheduleRef!$D$2:$AB$853)-ROW(ScheduleRef!$D$2)+1)/(ScheduleRef!$D$2:$D$853&lt;&gt;""),ROWS(ScheduleCompile!D$1:D114)),COLUMNS($A114:D114))</f>
        <v>135</v>
      </c>
      <c r="E114" s="1">
        <f>INDEX(ScheduleRef!$D$2:$AB$853,_xlfn.AGGREGATE(15,6,(ROW(ScheduleRef!$D$2:$AB$853)-ROW(ScheduleRef!$D$2)+1)/(ScheduleRef!$D$2:$D$853&lt;&gt;""),ROWS(ScheduleCompile!E$1:E114)),COLUMNS($A114:E114))</f>
        <v>135</v>
      </c>
      <c r="F114" s="1">
        <f>INDEX(ScheduleRef!$D$2:$AB$853,_xlfn.AGGREGATE(15,6,(ROW(ScheduleRef!$D$2:$AB$853)-ROW(ScheduleRef!$D$2)+1)/(ScheduleRef!$D$2:$D$853&lt;&gt;""),ROWS(ScheduleCompile!F$1:F114)),COLUMNS($A114:F114))</f>
        <v>135</v>
      </c>
      <c r="G114" s="1">
        <f>INDEX(ScheduleRef!$D$2:$AB$853,_xlfn.AGGREGATE(15,6,(ROW(ScheduleRef!$D$2:$AB$853)-ROW(ScheduleRef!$D$2)+1)/(ScheduleRef!$D$2:$D$853&lt;&gt;""),ROWS(ScheduleCompile!G$1:G114)),COLUMNS($A114:G114))</f>
        <v>135</v>
      </c>
      <c r="H114" s="1">
        <f>INDEX(ScheduleRef!$D$2:$AB$853,_xlfn.AGGREGATE(15,6,(ROW(ScheduleRef!$D$2:$AB$853)-ROW(ScheduleRef!$D$2)+1)/(ScheduleRef!$D$2:$D$853&lt;&gt;""),ROWS(ScheduleCompile!H$1:H114)),COLUMNS($A114:H114))</f>
        <v>135</v>
      </c>
      <c r="I114" s="1">
        <f>INDEX(ScheduleRef!$D$2:$AB$853,_xlfn.AGGREGATE(15,6,(ROW(ScheduleRef!$D$2:$AB$853)-ROW(ScheduleRef!$D$2)+1)/(ScheduleRef!$D$2:$D$853&lt;&gt;""),ROWS(ScheduleCompile!I$1:I114)),COLUMNS($A114:I114))</f>
        <v>135</v>
      </c>
      <c r="J114" s="1">
        <f>INDEX(ScheduleRef!$D$2:$AB$853,_xlfn.AGGREGATE(15,6,(ROW(ScheduleRef!$D$2:$AB$853)-ROW(ScheduleRef!$D$2)+1)/(ScheduleRef!$D$2:$D$853&lt;&gt;""),ROWS(ScheduleCompile!J$1:J114)),COLUMNS($A114:J114))</f>
        <v>135</v>
      </c>
      <c r="K114" s="1">
        <f>INDEX(ScheduleRef!$D$2:$AB$853,_xlfn.AGGREGATE(15,6,(ROW(ScheduleRef!$D$2:$AB$853)-ROW(ScheduleRef!$D$2)+1)/(ScheduleRef!$D$2:$D$853&lt;&gt;""),ROWS(ScheduleCompile!K$1:K114)),COLUMNS($A114:K114))</f>
        <v>135</v>
      </c>
      <c r="L114" s="1">
        <f>INDEX(ScheduleRef!$D$2:$AB$853,_xlfn.AGGREGATE(15,6,(ROW(ScheduleRef!$D$2:$AB$853)-ROW(ScheduleRef!$D$2)+1)/(ScheduleRef!$D$2:$D$853&lt;&gt;""),ROWS(ScheduleCompile!L$1:L114)),COLUMNS($A114:L114))</f>
        <v>135</v>
      </c>
      <c r="M114" s="1">
        <f>INDEX(ScheduleRef!$D$2:$AB$853,_xlfn.AGGREGATE(15,6,(ROW(ScheduleRef!$D$2:$AB$853)-ROW(ScheduleRef!$D$2)+1)/(ScheduleRef!$D$2:$D$853&lt;&gt;""),ROWS(ScheduleCompile!M$1:M114)),COLUMNS($A114:M114))</f>
        <v>135</v>
      </c>
      <c r="N114" s="1">
        <f>INDEX(ScheduleRef!$D$2:$AB$853,_xlfn.AGGREGATE(15,6,(ROW(ScheduleRef!$D$2:$AB$853)-ROW(ScheduleRef!$D$2)+1)/(ScheduleRef!$D$2:$D$853&lt;&gt;""),ROWS(ScheduleCompile!N$1:N114)),COLUMNS($A114:N114))</f>
        <v>135</v>
      </c>
      <c r="O114" s="1">
        <f>INDEX(ScheduleRef!$D$2:$AB$853,_xlfn.AGGREGATE(15,6,(ROW(ScheduleRef!$D$2:$AB$853)-ROW(ScheduleRef!$D$2)+1)/(ScheduleRef!$D$2:$D$853&lt;&gt;""),ROWS(ScheduleCompile!O$1:O114)),COLUMNS($A114:O114))</f>
        <v>135</v>
      </c>
      <c r="P114" s="1">
        <f>INDEX(ScheduleRef!$D$2:$AB$853,_xlfn.AGGREGATE(15,6,(ROW(ScheduleRef!$D$2:$AB$853)-ROW(ScheduleRef!$D$2)+1)/(ScheduleRef!$D$2:$D$853&lt;&gt;""),ROWS(ScheduleCompile!P$1:P114)),COLUMNS($A114:P114))</f>
        <v>135</v>
      </c>
      <c r="Q114" s="1">
        <f>INDEX(ScheduleRef!$D$2:$AB$853,_xlfn.AGGREGATE(15,6,(ROW(ScheduleRef!$D$2:$AB$853)-ROW(ScheduleRef!$D$2)+1)/(ScheduleRef!$D$2:$D$853&lt;&gt;""),ROWS(ScheduleCompile!Q$1:Q114)),COLUMNS($A114:Q114))</f>
        <v>135</v>
      </c>
      <c r="R114" s="1">
        <f>INDEX(ScheduleRef!$D$2:$AB$853,_xlfn.AGGREGATE(15,6,(ROW(ScheduleRef!$D$2:$AB$853)-ROW(ScheduleRef!$D$2)+1)/(ScheduleRef!$D$2:$D$853&lt;&gt;""),ROWS(ScheduleCompile!R$1:R114)),COLUMNS($A114:R114))</f>
        <v>135</v>
      </c>
      <c r="S114" s="1">
        <f>INDEX(ScheduleRef!$D$2:$AB$853,_xlfn.AGGREGATE(15,6,(ROW(ScheduleRef!$D$2:$AB$853)-ROW(ScheduleRef!$D$2)+1)/(ScheduleRef!$D$2:$D$853&lt;&gt;""),ROWS(ScheduleCompile!S$1:S114)),COLUMNS($A114:S114))</f>
        <v>135</v>
      </c>
      <c r="T114" s="1">
        <f>INDEX(ScheduleRef!$D$2:$AB$853,_xlfn.AGGREGATE(15,6,(ROW(ScheduleRef!$D$2:$AB$853)-ROW(ScheduleRef!$D$2)+1)/(ScheduleRef!$D$2:$D$853&lt;&gt;""),ROWS(ScheduleCompile!T$1:T114)),COLUMNS($A114:T114))</f>
        <v>135</v>
      </c>
      <c r="U114" s="1">
        <f>INDEX(ScheduleRef!$D$2:$AB$853,_xlfn.AGGREGATE(15,6,(ROW(ScheduleRef!$D$2:$AB$853)-ROW(ScheduleRef!$D$2)+1)/(ScheduleRef!$D$2:$D$853&lt;&gt;""),ROWS(ScheduleCompile!U$1:U114)),COLUMNS($A114:U114))</f>
        <v>135</v>
      </c>
      <c r="V114" s="1">
        <f>INDEX(ScheduleRef!$D$2:$AB$853,_xlfn.AGGREGATE(15,6,(ROW(ScheduleRef!$D$2:$AB$853)-ROW(ScheduleRef!$D$2)+1)/(ScheduleRef!$D$2:$D$853&lt;&gt;""),ROWS(ScheduleCompile!V$1:V114)),COLUMNS($A114:V114))</f>
        <v>135</v>
      </c>
      <c r="W114" s="1">
        <f>INDEX(ScheduleRef!$D$2:$AB$853,_xlfn.AGGREGATE(15,6,(ROW(ScheduleRef!$D$2:$AB$853)-ROW(ScheduleRef!$D$2)+1)/(ScheduleRef!$D$2:$D$853&lt;&gt;""),ROWS(ScheduleCompile!W$1:W114)),COLUMNS($A114:W114))</f>
        <v>135</v>
      </c>
      <c r="X114" s="1">
        <f>INDEX(ScheduleRef!$D$2:$AB$853,_xlfn.AGGREGATE(15,6,(ROW(ScheduleRef!$D$2:$AB$853)-ROW(ScheduleRef!$D$2)+1)/(ScheduleRef!$D$2:$D$853&lt;&gt;""),ROWS(ScheduleCompile!X$1:X114)),COLUMNS($A114:X114))</f>
        <v>135</v>
      </c>
      <c r="Y114" s="1">
        <f>INDEX(ScheduleRef!$D$2:$AB$853,_xlfn.AGGREGATE(15,6,(ROW(ScheduleRef!$D$2:$AB$853)-ROW(ScheduleRef!$D$2)+1)/(ScheduleRef!$D$2:$D$853&lt;&gt;""),ROWS(ScheduleCompile!Y$1:Y114)),COLUMNS($A114:Y114))</f>
        <v>135</v>
      </c>
    </row>
    <row r="115" spans="1:25" x14ac:dyDescent="0.25">
      <c r="A115" s="30" t="str">
        <f>INDEX(ScheduleRef!$D$2:$AB$853,_xlfn.AGGREGATE(15,6,(ROW(ScheduleRef!$D$2:$AB$853)-ROW(ScheduleRef!$D$2)+1)/(ScheduleRef!$D$2:$D$853&lt;&gt;""),ROWS(ScheduleCompile!A$1:A115)),COLUMNS($A115:A115))</f>
        <v>HealthWtrHtrSetptSun</v>
      </c>
      <c r="B115" s="1">
        <f>INDEX(ScheduleRef!$D$2:$AB$853,_xlfn.AGGREGATE(15,6,(ROW(ScheduleRef!$D$2:$AB$853)-ROW(ScheduleRef!$D$2)+1)/(ScheduleRef!$D$2:$D$853&lt;&gt;""),ROWS(ScheduleCompile!B$1:B115)),COLUMNS($A115:B115))</f>
        <v>135</v>
      </c>
      <c r="C115" s="1">
        <f>INDEX(ScheduleRef!$D$2:$AB$853,_xlfn.AGGREGATE(15,6,(ROW(ScheduleRef!$D$2:$AB$853)-ROW(ScheduleRef!$D$2)+1)/(ScheduleRef!$D$2:$D$853&lt;&gt;""),ROWS(ScheduleCompile!C$1:C115)),COLUMNS($A115:C115))</f>
        <v>135</v>
      </c>
      <c r="D115" s="1">
        <f>INDEX(ScheduleRef!$D$2:$AB$853,_xlfn.AGGREGATE(15,6,(ROW(ScheduleRef!$D$2:$AB$853)-ROW(ScheduleRef!$D$2)+1)/(ScheduleRef!$D$2:$D$853&lt;&gt;""),ROWS(ScheduleCompile!D$1:D115)),COLUMNS($A115:D115))</f>
        <v>135</v>
      </c>
      <c r="E115" s="1">
        <f>INDEX(ScheduleRef!$D$2:$AB$853,_xlfn.AGGREGATE(15,6,(ROW(ScheduleRef!$D$2:$AB$853)-ROW(ScheduleRef!$D$2)+1)/(ScheduleRef!$D$2:$D$853&lt;&gt;""),ROWS(ScheduleCompile!E$1:E115)),COLUMNS($A115:E115))</f>
        <v>135</v>
      </c>
      <c r="F115" s="1">
        <f>INDEX(ScheduleRef!$D$2:$AB$853,_xlfn.AGGREGATE(15,6,(ROW(ScheduleRef!$D$2:$AB$853)-ROW(ScheduleRef!$D$2)+1)/(ScheduleRef!$D$2:$D$853&lt;&gt;""),ROWS(ScheduleCompile!F$1:F115)),COLUMNS($A115:F115))</f>
        <v>135</v>
      </c>
      <c r="G115" s="1">
        <f>INDEX(ScheduleRef!$D$2:$AB$853,_xlfn.AGGREGATE(15,6,(ROW(ScheduleRef!$D$2:$AB$853)-ROW(ScheduleRef!$D$2)+1)/(ScheduleRef!$D$2:$D$853&lt;&gt;""),ROWS(ScheduleCompile!G$1:G115)),COLUMNS($A115:G115))</f>
        <v>135</v>
      </c>
      <c r="H115" s="1">
        <f>INDEX(ScheduleRef!$D$2:$AB$853,_xlfn.AGGREGATE(15,6,(ROW(ScheduleRef!$D$2:$AB$853)-ROW(ScheduleRef!$D$2)+1)/(ScheduleRef!$D$2:$D$853&lt;&gt;""),ROWS(ScheduleCompile!H$1:H115)),COLUMNS($A115:H115))</f>
        <v>135</v>
      </c>
      <c r="I115" s="1">
        <f>INDEX(ScheduleRef!$D$2:$AB$853,_xlfn.AGGREGATE(15,6,(ROW(ScheduleRef!$D$2:$AB$853)-ROW(ScheduleRef!$D$2)+1)/(ScheduleRef!$D$2:$D$853&lt;&gt;""),ROWS(ScheduleCompile!I$1:I115)),COLUMNS($A115:I115))</f>
        <v>135</v>
      </c>
      <c r="J115" s="1">
        <f>INDEX(ScheduleRef!$D$2:$AB$853,_xlfn.AGGREGATE(15,6,(ROW(ScheduleRef!$D$2:$AB$853)-ROW(ScheduleRef!$D$2)+1)/(ScheduleRef!$D$2:$D$853&lt;&gt;""),ROWS(ScheduleCompile!J$1:J115)),COLUMNS($A115:J115))</f>
        <v>135</v>
      </c>
      <c r="K115" s="1">
        <f>INDEX(ScheduleRef!$D$2:$AB$853,_xlfn.AGGREGATE(15,6,(ROW(ScheduleRef!$D$2:$AB$853)-ROW(ScheduleRef!$D$2)+1)/(ScheduleRef!$D$2:$D$853&lt;&gt;""),ROWS(ScheduleCompile!K$1:K115)),COLUMNS($A115:K115))</f>
        <v>135</v>
      </c>
      <c r="L115" s="1">
        <f>INDEX(ScheduleRef!$D$2:$AB$853,_xlfn.AGGREGATE(15,6,(ROW(ScheduleRef!$D$2:$AB$853)-ROW(ScheduleRef!$D$2)+1)/(ScheduleRef!$D$2:$D$853&lt;&gt;""),ROWS(ScheduleCompile!L$1:L115)),COLUMNS($A115:L115))</f>
        <v>135</v>
      </c>
      <c r="M115" s="1">
        <f>INDEX(ScheduleRef!$D$2:$AB$853,_xlfn.AGGREGATE(15,6,(ROW(ScheduleRef!$D$2:$AB$853)-ROW(ScheduleRef!$D$2)+1)/(ScheduleRef!$D$2:$D$853&lt;&gt;""),ROWS(ScheduleCompile!M$1:M115)),COLUMNS($A115:M115))</f>
        <v>135</v>
      </c>
      <c r="N115" s="1">
        <f>INDEX(ScheduleRef!$D$2:$AB$853,_xlfn.AGGREGATE(15,6,(ROW(ScheduleRef!$D$2:$AB$853)-ROW(ScheduleRef!$D$2)+1)/(ScheduleRef!$D$2:$D$853&lt;&gt;""),ROWS(ScheduleCompile!N$1:N115)),COLUMNS($A115:N115))</f>
        <v>135</v>
      </c>
      <c r="O115" s="1">
        <f>INDEX(ScheduleRef!$D$2:$AB$853,_xlfn.AGGREGATE(15,6,(ROW(ScheduleRef!$D$2:$AB$853)-ROW(ScheduleRef!$D$2)+1)/(ScheduleRef!$D$2:$D$853&lt;&gt;""),ROWS(ScheduleCompile!O$1:O115)),COLUMNS($A115:O115))</f>
        <v>135</v>
      </c>
      <c r="P115" s="1">
        <f>INDEX(ScheduleRef!$D$2:$AB$853,_xlfn.AGGREGATE(15,6,(ROW(ScheduleRef!$D$2:$AB$853)-ROW(ScheduleRef!$D$2)+1)/(ScheduleRef!$D$2:$D$853&lt;&gt;""),ROWS(ScheduleCompile!P$1:P115)),COLUMNS($A115:P115))</f>
        <v>135</v>
      </c>
      <c r="Q115" s="1">
        <f>INDEX(ScheduleRef!$D$2:$AB$853,_xlfn.AGGREGATE(15,6,(ROW(ScheduleRef!$D$2:$AB$853)-ROW(ScheduleRef!$D$2)+1)/(ScheduleRef!$D$2:$D$853&lt;&gt;""),ROWS(ScheduleCompile!Q$1:Q115)),COLUMNS($A115:Q115))</f>
        <v>135</v>
      </c>
      <c r="R115" s="1">
        <f>INDEX(ScheduleRef!$D$2:$AB$853,_xlfn.AGGREGATE(15,6,(ROW(ScheduleRef!$D$2:$AB$853)-ROW(ScheduleRef!$D$2)+1)/(ScheduleRef!$D$2:$D$853&lt;&gt;""),ROWS(ScheduleCompile!R$1:R115)),COLUMNS($A115:R115))</f>
        <v>135</v>
      </c>
      <c r="S115" s="1">
        <f>INDEX(ScheduleRef!$D$2:$AB$853,_xlfn.AGGREGATE(15,6,(ROW(ScheduleRef!$D$2:$AB$853)-ROW(ScheduleRef!$D$2)+1)/(ScheduleRef!$D$2:$D$853&lt;&gt;""),ROWS(ScheduleCompile!S$1:S115)),COLUMNS($A115:S115))</f>
        <v>135</v>
      </c>
      <c r="T115" s="1">
        <f>INDEX(ScheduleRef!$D$2:$AB$853,_xlfn.AGGREGATE(15,6,(ROW(ScheduleRef!$D$2:$AB$853)-ROW(ScheduleRef!$D$2)+1)/(ScheduleRef!$D$2:$D$853&lt;&gt;""),ROWS(ScheduleCompile!T$1:T115)),COLUMNS($A115:T115))</f>
        <v>135</v>
      </c>
      <c r="U115" s="1">
        <f>INDEX(ScheduleRef!$D$2:$AB$853,_xlfn.AGGREGATE(15,6,(ROW(ScheduleRef!$D$2:$AB$853)-ROW(ScheduleRef!$D$2)+1)/(ScheduleRef!$D$2:$D$853&lt;&gt;""),ROWS(ScheduleCompile!U$1:U115)),COLUMNS($A115:U115))</f>
        <v>135</v>
      </c>
      <c r="V115" s="1">
        <f>INDEX(ScheduleRef!$D$2:$AB$853,_xlfn.AGGREGATE(15,6,(ROW(ScheduleRef!$D$2:$AB$853)-ROW(ScheduleRef!$D$2)+1)/(ScheduleRef!$D$2:$D$853&lt;&gt;""),ROWS(ScheduleCompile!V$1:V115)),COLUMNS($A115:V115))</f>
        <v>135</v>
      </c>
      <c r="W115" s="1">
        <f>INDEX(ScheduleRef!$D$2:$AB$853,_xlfn.AGGREGATE(15,6,(ROW(ScheduleRef!$D$2:$AB$853)-ROW(ScheduleRef!$D$2)+1)/(ScheduleRef!$D$2:$D$853&lt;&gt;""),ROWS(ScheduleCompile!W$1:W115)),COLUMNS($A115:W115))</f>
        <v>135</v>
      </c>
      <c r="X115" s="1">
        <f>INDEX(ScheduleRef!$D$2:$AB$853,_xlfn.AGGREGATE(15,6,(ROW(ScheduleRef!$D$2:$AB$853)-ROW(ScheduleRef!$D$2)+1)/(ScheduleRef!$D$2:$D$853&lt;&gt;""),ROWS(ScheduleCompile!X$1:X115)),COLUMNS($A115:X115))</f>
        <v>135</v>
      </c>
      <c r="Y115" s="1">
        <f>INDEX(ScheduleRef!$D$2:$AB$853,_xlfn.AGGREGATE(15,6,(ROW(ScheduleRef!$D$2:$AB$853)-ROW(ScheduleRef!$D$2)+1)/(ScheduleRef!$D$2:$D$853&lt;&gt;""),ROWS(ScheduleCompile!Y$1:Y115)),COLUMNS($A115:Y115))</f>
        <v>135</v>
      </c>
    </row>
    <row r="116" spans="1:25" x14ac:dyDescent="0.25">
      <c r="A116" s="30" t="str">
        <f>INDEX(ScheduleRef!$D$2:$AB$853,_xlfn.AGGREGATE(15,6,(ROW(ScheduleRef!$D$2:$AB$853)-ROW(ScheduleRef!$D$2)+1)/(ScheduleRef!$D$2:$D$853&lt;&gt;""),ROWS(ScheduleCompile!A$1:A116)),COLUMNS($A116:A116))</f>
        <v>HealthEscalatorWD</v>
      </c>
      <c r="B116" s="1">
        <f>INDEX(ScheduleRef!$D$2:$AB$853,_xlfn.AGGREGATE(15,6,(ROW(ScheduleRef!$D$2:$AB$853)-ROW(ScheduleRef!$D$2)+1)/(ScheduleRef!$D$2:$D$853&lt;&gt;""),ROWS(ScheduleCompile!B$1:B116)),COLUMNS($A116:B116))</f>
        <v>0</v>
      </c>
      <c r="C116" s="1">
        <f>INDEX(ScheduleRef!$D$2:$AB$853,_xlfn.AGGREGATE(15,6,(ROW(ScheduleRef!$D$2:$AB$853)-ROW(ScheduleRef!$D$2)+1)/(ScheduleRef!$D$2:$D$853&lt;&gt;""),ROWS(ScheduleCompile!C$1:C116)),COLUMNS($A116:C116))</f>
        <v>0</v>
      </c>
      <c r="D116" s="1">
        <f>INDEX(ScheduleRef!$D$2:$AB$853,_xlfn.AGGREGATE(15,6,(ROW(ScheduleRef!$D$2:$AB$853)-ROW(ScheduleRef!$D$2)+1)/(ScheduleRef!$D$2:$D$853&lt;&gt;""),ROWS(ScheduleCompile!D$1:D116)),COLUMNS($A116:D116))</f>
        <v>0</v>
      </c>
      <c r="E116" s="1">
        <f>INDEX(ScheduleRef!$D$2:$AB$853,_xlfn.AGGREGATE(15,6,(ROW(ScheduleRef!$D$2:$AB$853)-ROW(ScheduleRef!$D$2)+1)/(ScheduleRef!$D$2:$D$853&lt;&gt;""),ROWS(ScheduleCompile!E$1:E116)),COLUMNS($A116:E116))</f>
        <v>0</v>
      </c>
      <c r="F116" s="1">
        <f>INDEX(ScheduleRef!$D$2:$AB$853,_xlfn.AGGREGATE(15,6,(ROW(ScheduleRef!$D$2:$AB$853)-ROW(ScheduleRef!$D$2)+1)/(ScheduleRef!$D$2:$D$853&lt;&gt;""),ROWS(ScheduleCompile!F$1:F116)),COLUMNS($A116:F116))</f>
        <v>0</v>
      </c>
      <c r="G116" s="1">
        <f>INDEX(ScheduleRef!$D$2:$AB$853,_xlfn.AGGREGATE(15,6,(ROW(ScheduleRef!$D$2:$AB$853)-ROW(ScheduleRef!$D$2)+1)/(ScheduleRef!$D$2:$D$853&lt;&gt;""),ROWS(ScheduleCompile!G$1:G116)),COLUMNS($A116:G116))</f>
        <v>0</v>
      </c>
      <c r="H116" s="1">
        <f>INDEX(ScheduleRef!$D$2:$AB$853,_xlfn.AGGREGATE(15,6,(ROW(ScheduleRef!$D$2:$AB$853)-ROW(ScheduleRef!$D$2)+1)/(ScheduleRef!$D$2:$D$853&lt;&gt;""),ROWS(ScheduleCompile!H$1:H116)),COLUMNS($A116:H116))</f>
        <v>1</v>
      </c>
      <c r="I116" s="1">
        <f>INDEX(ScheduleRef!$D$2:$AB$853,_xlfn.AGGREGATE(15,6,(ROW(ScheduleRef!$D$2:$AB$853)-ROW(ScheduleRef!$D$2)+1)/(ScheduleRef!$D$2:$D$853&lt;&gt;""),ROWS(ScheduleCompile!I$1:I116)),COLUMNS($A116:I116))</f>
        <v>1</v>
      </c>
      <c r="J116" s="1">
        <f>INDEX(ScheduleRef!$D$2:$AB$853,_xlfn.AGGREGATE(15,6,(ROW(ScheduleRef!$D$2:$AB$853)-ROW(ScheduleRef!$D$2)+1)/(ScheduleRef!$D$2:$D$853&lt;&gt;""),ROWS(ScheduleCompile!J$1:J116)),COLUMNS($A116:J116))</f>
        <v>1</v>
      </c>
      <c r="K116" s="1">
        <f>INDEX(ScheduleRef!$D$2:$AB$853,_xlfn.AGGREGATE(15,6,(ROW(ScheduleRef!$D$2:$AB$853)-ROW(ScheduleRef!$D$2)+1)/(ScheduleRef!$D$2:$D$853&lt;&gt;""),ROWS(ScheduleCompile!K$1:K116)),COLUMNS($A116:K116))</f>
        <v>1</v>
      </c>
      <c r="L116" s="1">
        <f>INDEX(ScheduleRef!$D$2:$AB$853,_xlfn.AGGREGATE(15,6,(ROW(ScheduleRef!$D$2:$AB$853)-ROW(ScheduleRef!$D$2)+1)/(ScheduleRef!$D$2:$D$853&lt;&gt;""),ROWS(ScheduleCompile!L$1:L116)),COLUMNS($A116:L116))</f>
        <v>1</v>
      </c>
      <c r="M116" s="1">
        <f>INDEX(ScheduleRef!$D$2:$AB$853,_xlfn.AGGREGATE(15,6,(ROW(ScheduleRef!$D$2:$AB$853)-ROW(ScheduleRef!$D$2)+1)/(ScheduleRef!$D$2:$D$853&lt;&gt;""),ROWS(ScheduleCompile!M$1:M116)),COLUMNS($A116:M116))</f>
        <v>1</v>
      </c>
      <c r="N116" s="1">
        <f>INDEX(ScheduleRef!$D$2:$AB$853,_xlfn.AGGREGATE(15,6,(ROW(ScheduleRef!$D$2:$AB$853)-ROW(ScheduleRef!$D$2)+1)/(ScheduleRef!$D$2:$D$853&lt;&gt;""),ROWS(ScheduleCompile!N$1:N116)),COLUMNS($A116:N116))</f>
        <v>1</v>
      </c>
      <c r="O116" s="1">
        <f>INDEX(ScheduleRef!$D$2:$AB$853,_xlfn.AGGREGATE(15,6,(ROW(ScheduleRef!$D$2:$AB$853)-ROW(ScheduleRef!$D$2)+1)/(ScheduleRef!$D$2:$D$853&lt;&gt;""),ROWS(ScheduleCompile!O$1:O116)),COLUMNS($A116:O116))</f>
        <v>1</v>
      </c>
      <c r="P116" s="1">
        <f>INDEX(ScheduleRef!$D$2:$AB$853,_xlfn.AGGREGATE(15,6,(ROW(ScheduleRef!$D$2:$AB$853)-ROW(ScheduleRef!$D$2)+1)/(ScheduleRef!$D$2:$D$853&lt;&gt;""),ROWS(ScheduleCompile!P$1:P116)),COLUMNS($A116:P116))</f>
        <v>1</v>
      </c>
      <c r="Q116" s="1">
        <f>INDEX(ScheduleRef!$D$2:$AB$853,_xlfn.AGGREGATE(15,6,(ROW(ScheduleRef!$D$2:$AB$853)-ROW(ScheduleRef!$D$2)+1)/(ScheduleRef!$D$2:$D$853&lt;&gt;""),ROWS(ScheduleCompile!Q$1:Q116)),COLUMNS($A116:Q116))</f>
        <v>1</v>
      </c>
      <c r="R116" s="1">
        <f>INDEX(ScheduleRef!$D$2:$AB$853,_xlfn.AGGREGATE(15,6,(ROW(ScheduleRef!$D$2:$AB$853)-ROW(ScheduleRef!$D$2)+1)/(ScheduleRef!$D$2:$D$853&lt;&gt;""),ROWS(ScheduleCompile!R$1:R116)),COLUMNS($A116:R116))</f>
        <v>1</v>
      </c>
      <c r="S116" s="1">
        <f>INDEX(ScheduleRef!$D$2:$AB$853,_xlfn.AGGREGATE(15,6,(ROW(ScheduleRef!$D$2:$AB$853)-ROW(ScheduleRef!$D$2)+1)/(ScheduleRef!$D$2:$D$853&lt;&gt;""),ROWS(ScheduleCompile!S$1:S116)),COLUMNS($A116:S116))</f>
        <v>1</v>
      </c>
      <c r="T116" s="1">
        <f>INDEX(ScheduleRef!$D$2:$AB$853,_xlfn.AGGREGATE(15,6,(ROW(ScheduleRef!$D$2:$AB$853)-ROW(ScheduleRef!$D$2)+1)/(ScheduleRef!$D$2:$D$853&lt;&gt;""),ROWS(ScheduleCompile!T$1:T116)),COLUMNS($A116:T116))</f>
        <v>1</v>
      </c>
      <c r="U116" s="1">
        <f>INDEX(ScheduleRef!$D$2:$AB$853,_xlfn.AGGREGATE(15,6,(ROW(ScheduleRef!$D$2:$AB$853)-ROW(ScheduleRef!$D$2)+1)/(ScheduleRef!$D$2:$D$853&lt;&gt;""),ROWS(ScheduleCompile!U$1:U116)),COLUMNS($A116:U116))</f>
        <v>1</v>
      </c>
      <c r="V116" s="1">
        <f>INDEX(ScheduleRef!$D$2:$AB$853,_xlfn.AGGREGATE(15,6,(ROW(ScheduleRef!$D$2:$AB$853)-ROW(ScheduleRef!$D$2)+1)/(ScheduleRef!$D$2:$D$853&lt;&gt;""),ROWS(ScheduleCompile!V$1:V116)),COLUMNS($A116:V116))</f>
        <v>1</v>
      </c>
      <c r="W116" s="1">
        <f>INDEX(ScheduleRef!$D$2:$AB$853,_xlfn.AGGREGATE(15,6,(ROW(ScheduleRef!$D$2:$AB$853)-ROW(ScheduleRef!$D$2)+1)/(ScheduleRef!$D$2:$D$853&lt;&gt;""),ROWS(ScheduleCompile!W$1:W116)),COLUMNS($A116:W116))</f>
        <v>1</v>
      </c>
      <c r="X116" s="1">
        <f>INDEX(ScheduleRef!$D$2:$AB$853,_xlfn.AGGREGATE(15,6,(ROW(ScheduleRef!$D$2:$AB$853)-ROW(ScheduleRef!$D$2)+1)/(ScheduleRef!$D$2:$D$853&lt;&gt;""),ROWS(ScheduleCompile!X$1:X116)),COLUMNS($A116:X116))</f>
        <v>0</v>
      </c>
      <c r="Y116" s="1">
        <f>INDEX(ScheduleRef!$D$2:$AB$853,_xlfn.AGGREGATE(15,6,(ROW(ScheduleRef!$D$2:$AB$853)-ROW(ScheduleRef!$D$2)+1)/(ScheduleRef!$D$2:$D$853&lt;&gt;""),ROWS(ScheduleCompile!Y$1:Y116)),COLUMNS($A116:Y116))</f>
        <v>0</v>
      </c>
    </row>
    <row r="117" spans="1:25" x14ac:dyDescent="0.25">
      <c r="A117" s="30" t="str">
        <f>INDEX(ScheduleRef!$D$2:$AB$853,_xlfn.AGGREGATE(15,6,(ROW(ScheduleRef!$D$2:$AB$853)-ROW(ScheduleRef!$D$2)+1)/(ScheduleRef!$D$2:$D$853&lt;&gt;""),ROWS(ScheduleCompile!A$1:A117)),COLUMNS($A117:A117))</f>
        <v>HealthEscalatorSat</v>
      </c>
      <c r="B117" s="1">
        <f>INDEX(ScheduleRef!$D$2:$AB$853,_xlfn.AGGREGATE(15,6,(ROW(ScheduleRef!$D$2:$AB$853)-ROW(ScheduleRef!$D$2)+1)/(ScheduleRef!$D$2:$D$853&lt;&gt;""),ROWS(ScheduleCompile!B$1:B117)),COLUMNS($A117:B117))</f>
        <v>0</v>
      </c>
      <c r="C117" s="1">
        <f>INDEX(ScheduleRef!$D$2:$AB$853,_xlfn.AGGREGATE(15,6,(ROW(ScheduleRef!$D$2:$AB$853)-ROW(ScheduleRef!$D$2)+1)/(ScheduleRef!$D$2:$D$853&lt;&gt;""),ROWS(ScheduleCompile!C$1:C117)),COLUMNS($A117:C117))</f>
        <v>0</v>
      </c>
      <c r="D117" s="1">
        <f>INDEX(ScheduleRef!$D$2:$AB$853,_xlfn.AGGREGATE(15,6,(ROW(ScheduleRef!$D$2:$AB$853)-ROW(ScheduleRef!$D$2)+1)/(ScheduleRef!$D$2:$D$853&lt;&gt;""),ROWS(ScheduleCompile!D$1:D117)),COLUMNS($A117:D117))</f>
        <v>0</v>
      </c>
      <c r="E117" s="1">
        <f>INDEX(ScheduleRef!$D$2:$AB$853,_xlfn.AGGREGATE(15,6,(ROW(ScheduleRef!$D$2:$AB$853)-ROW(ScheduleRef!$D$2)+1)/(ScheduleRef!$D$2:$D$853&lt;&gt;""),ROWS(ScheduleCompile!E$1:E117)),COLUMNS($A117:E117))</f>
        <v>0</v>
      </c>
      <c r="F117" s="1">
        <f>INDEX(ScheduleRef!$D$2:$AB$853,_xlfn.AGGREGATE(15,6,(ROW(ScheduleRef!$D$2:$AB$853)-ROW(ScheduleRef!$D$2)+1)/(ScheduleRef!$D$2:$D$853&lt;&gt;""),ROWS(ScheduleCompile!F$1:F117)),COLUMNS($A117:F117))</f>
        <v>0</v>
      </c>
      <c r="G117" s="1">
        <f>INDEX(ScheduleRef!$D$2:$AB$853,_xlfn.AGGREGATE(15,6,(ROW(ScheduleRef!$D$2:$AB$853)-ROW(ScheduleRef!$D$2)+1)/(ScheduleRef!$D$2:$D$853&lt;&gt;""),ROWS(ScheduleCompile!G$1:G117)),COLUMNS($A117:G117))</f>
        <v>0</v>
      </c>
      <c r="H117" s="1">
        <f>INDEX(ScheduleRef!$D$2:$AB$853,_xlfn.AGGREGATE(15,6,(ROW(ScheduleRef!$D$2:$AB$853)-ROW(ScheduleRef!$D$2)+1)/(ScheduleRef!$D$2:$D$853&lt;&gt;""),ROWS(ScheduleCompile!H$1:H117)),COLUMNS($A117:H117))</f>
        <v>1</v>
      </c>
      <c r="I117" s="1">
        <f>INDEX(ScheduleRef!$D$2:$AB$853,_xlfn.AGGREGATE(15,6,(ROW(ScheduleRef!$D$2:$AB$853)-ROW(ScheduleRef!$D$2)+1)/(ScheduleRef!$D$2:$D$853&lt;&gt;""),ROWS(ScheduleCompile!I$1:I117)),COLUMNS($A117:I117))</f>
        <v>1</v>
      </c>
      <c r="J117" s="1">
        <f>INDEX(ScheduleRef!$D$2:$AB$853,_xlfn.AGGREGATE(15,6,(ROW(ScheduleRef!$D$2:$AB$853)-ROW(ScheduleRef!$D$2)+1)/(ScheduleRef!$D$2:$D$853&lt;&gt;""),ROWS(ScheduleCompile!J$1:J117)),COLUMNS($A117:J117))</f>
        <v>1</v>
      </c>
      <c r="K117" s="1">
        <f>INDEX(ScheduleRef!$D$2:$AB$853,_xlfn.AGGREGATE(15,6,(ROW(ScheduleRef!$D$2:$AB$853)-ROW(ScheduleRef!$D$2)+1)/(ScheduleRef!$D$2:$D$853&lt;&gt;""),ROWS(ScheduleCompile!K$1:K117)),COLUMNS($A117:K117))</f>
        <v>1</v>
      </c>
      <c r="L117" s="1">
        <f>INDEX(ScheduleRef!$D$2:$AB$853,_xlfn.AGGREGATE(15,6,(ROW(ScheduleRef!$D$2:$AB$853)-ROW(ScheduleRef!$D$2)+1)/(ScheduleRef!$D$2:$D$853&lt;&gt;""),ROWS(ScheduleCompile!L$1:L117)),COLUMNS($A117:L117))</f>
        <v>1</v>
      </c>
      <c r="M117" s="1">
        <f>INDEX(ScheduleRef!$D$2:$AB$853,_xlfn.AGGREGATE(15,6,(ROW(ScheduleRef!$D$2:$AB$853)-ROW(ScheduleRef!$D$2)+1)/(ScheduleRef!$D$2:$D$853&lt;&gt;""),ROWS(ScheduleCompile!M$1:M117)),COLUMNS($A117:M117))</f>
        <v>1</v>
      </c>
      <c r="N117" s="1">
        <f>INDEX(ScheduleRef!$D$2:$AB$853,_xlfn.AGGREGATE(15,6,(ROW(ScheduleRef!$D$2:$AB$853)-ROW(ScheduleRef!$D$2)+1)/(ScheduleRef!$D$2:$D$853&lt;&gt;""),ROWS(ScheduleCompile!N$1:N117)),COLUMNS($A117:N117))</f>
        <v>1</v>
      </c>
      <c r="O117" s="1">
        <f>INDEX(ScheduleRef!$D$2:$AB$853,_xlfn.AGGREGATE(15,6,(ROW(ScheduleRef!$D$2:$AB$853)-ROW(ScheduleRef!$D$2)+1)/(ScheduleRef!$D$2:$D$853&lt;&gt;""),ROWS(ScheduleCompile!O$1:O117)),COLUMNS($A117:O117))</f>
        <v>1</v>
      </c>
      <c r="P117" s="1">
        <f>INDEX(ScheduleRef!$D$2:$AB$853,_xlfn.AGGREGATE(15,6,(ROW(ScheduleRef!$D$2:$AB$853)-ROW(ScheduleRef!$D$2)+1)/(ScheduleRef!$D$2:$D$853&lt;&gt;""),ROWS(ScheduleCompile!P$1:P117)),COLUMNS($A117:P117))</f>
        <v>1</v>
      </c>
      <c r="Q117" s="1">
        <f>INDEX(ScheduleRef!$D$2:$AB$853,_xlfn.AGGREGATE(15,6,(ROW(ScheduleRef!$D$2:$AB$853)-ROW(ScheduleRef!$D$2)+1)/(ScheduleRef!$D$2:$D$853&lt;&gt;""),ROWS(ScheduleCompile!Q$1:Q117)),COLUMNS($A117:Q117))</f>
        <v>1</v>
      </c>
      <c r="R117" s="1">
        <f>INDEX(ScheduleRef!$D$2:$AB$853,_xlfn.AGGREGATE(15,6,(ROW(ScheduleRef!$D$2:$AB$853)-ROW(ScheduleRef!$D$2)+1)/(ScheduleRef!$D$2:$D$853&lt;&gt;""),ROWS(ScheduleCompile!R$1:R117)),COLUMNS($A117:R117))</f>
        <v>1</v>
      </c>
      <c r="S117" s="1">
        <f>INDEX(ScheduleRef!$D$2:$AB$853,_xlfn.AGGREGATE(15,6,(ROW(ScheduleRef!$D$2:$AB$853)-ROW(ScheduleRef!$D$2)+1)/(ScheduleRef!$D$2:$D$853&lt;&gt;""),ROWS(ScheduleCompile!S$1:S117)),COLUMNS($A117:S117))</f>
        <v>1</v>
      </c>
      <c r="T117" s="1">
        <f>INDEX(ScheduleRef!$D$2:$AB$853,_xlfn.AGGREGATE(15,6,(ROW(ScheduleRef!$D$2:$AB$853)-ROW(ScheduleRef!$D$2)+1)/(ScheduleRef!$D$2:$D$853&lt;&gt;""),ROWS(ScheduleCompile!T$1:T117)),COLUMNS($A117:T117))</f>
        <v>1</v>
      </c>
      <c r="U117" s="1">
        <f>INDEX(ScheduleRef!$D$2:$AB$853,_xlfn.AGGREGATE(15,6,(ROW(ScheduleRef!$D$2:$AB$853)-ROW(ScheduleRef!$D$2)+1)/(ScheduleRef!$D$2:$D$853&lt;&gt;""),ROWS(ScheduleCompile!U$1:U117)),COLUMNS($A117:U117))</f>
        <v>0</v>
      </c>
      <c r="V117" s="1">
        <f>INDEX(ScheduleRef!$D$2:$AB$853,_xlfn.AGGREGATE(15,6,(ROW(ScheduleRef!$D$2:$AB$853)-ROW(ScheduleRef!$D$2)+1)/(ScheduleRef!$D$2:$D$853&lt;&gt;""),ROWS(ScheduleCompile!V$1:V117)),COLUMNS($A117:V117))</f>
        <v>0</v>
      </c>
      <c r="W117" s="1">
        <f>INDEX(ScheduleRef!$D$2:$AB$853,_xlfn.AGGREGATE(15,6,(ROW(ScheduleRef!$D$2:$AB$853)-ROW(ScheduleRef!$D$2)+1)/(ScheduleRef!$D$2:$D$853&lt;&gt;""),ROWS(ScheduleCompile!W$1:W117)),COLUMNS($A117:W117))</f>
        <v>0</v>
      </c>
      <c r="X117" s="1">
        <f>INDEX(ScheduleRef!$D$2:$AB$853,_xlfn.AGGREGATE(15,6,(ROW(ScheduleRef!$D$2:$AB$853)-ROW(ScheduleRef!$D$2)+1)/(ScheduleRef!$D$2:$D$853&lt;&gt;""),ROWS(ScheduleCompile!X$1:X117)),COLUMNS($A117:X117))</f>
        <v>0</v>
      </c>
      <c r="Y117" s="1">
        <f>INDEX(ScheduleRef!$D$2:$AB$853,_xlfn.AGGREGATE(15,6,(ROW(ScheduleRef!$D$2:$AB$853)-ROW(ScheduleRef!$D$2)+1)/(ScheduleRef!$D$2:$D$853&lt;&gt;""),ROWS(ScheduleCompile!Y$1:Y117)),COLUMNS($A117:Y117))</f>
        <v>0</v>
      </c>
    </row>
    <row r="118" spans="1:25" x14ac:dyDescent="0.25">
      <c r="A118" s="30" t="str">
        <f>INDEX(ScheduleRef!$D$2:$AB$853,_xlfn.AGGREGATE(15,6,(ROW(ScheduleRef!$D$2:$AB$853)-ROW(ScheduleRef!$D$2)+1)/(ScheduleRef!$D$2:$D$853&lt;&gt;""),ROWS(ScheduleCompile!A$1:A118)),COLUMNS($A118:A118))</f>
        <v>HealthEscalatorSun</v>
      </c>
      <c r="B118" s="1">
        <f>INDEX(ScheduleRef!$D$2:$AB$853,_xlfn.AGGREGATE(15,6,(ROW(ScheduleRef!$D$2:$AB$853)-ROW(ScheduleRef!$D$2)+1)/(ScheduleRef!$D$2:$D$853&lt;&gt;""),ROWS(ScheduleCompile!B$1:B118)),COLUMNS($A118:B118))</f>
        <v>0</v>
      </c>
      <c r="C118" s="1">
        <f>INDEX(ScheduleRef!$D$2:$AB$853,_xlfn.AGGREGATE(15,6,(ROW(ScheduleRef!$D$2:$AB$853)-ROW(ScheduleRef!$D$2)+1)/(ScheduleRef!$D$2:$D$853&lt;&gt;""),ROWS(ScheduleCompile!C$1:C118)),COLUMNS($A118:C118))</f>
        <v>0</v>
      </c>
      <c r="D118" s="1">
        <f>INDEX(ScheduleRef!$D$2:$AB$853,_xlfn.AGGREGATE(15,6,(ROW(ScheduleRef!$D$2:$AB$853)-ROW(ScheduleRef!$D$2)+1)/(ScheduleRef!$D$2:$D$853&lt;&gt;""),ROWS(ScheduleCompile!D$1:D118)),COLUMNS($A118:D118))</f>
        <v>0</v>
      </c>
      <c r="E118" s="1">
        <f>INDEX(ScheduleRef!$D$2:$AB$853,_xlfn.AGGREGATE(15,6,(ROW(ScheduleRef!$D$2:$AB$853)-ROW(ScheduleRef!$D$2)+1)/(ScheduleRef!$D$2:$D$853&lt;&gt;""),ROWS(ScheduleCompile!E$1:E118)),COLUMNS($A118:E118))</f>
        <v>0</v>
      </c>
      <c r="F118" s="1">
        <f>INDEX(ScheduleRef!$D$2:$AB$853,_xlfn.AGGREGATE(15,6,(ROW(ScheduleRef!$D$2:$AB$853)-ROW(ScheduleRef!$D$2)+1)/(ScheduleRef!$D$2:$D$853&lt;&gt;""),ROWS(ScheduleCompile!F$1:F118)),COLUMNS($A118:F118))</f>
        <v>0</v>
      </c>
      <c r="G118" s="1">
        <f>INDEX(ScheduleRef!$D$2:$AB$853,_xlfn.AGGREGATE(15,6,(ROW(ScheduleRef!$D$2:$AB$853)-ROW(ScheduleRef!$D$2)+1)/(ScheduleRef!$D$2:$D$853&lt;&gt;""),ROWS(ScheduleCompile!G$1:G118)),COLUMNS($A118:G118))</f>
        <v>0</v>
      </c>
      <c r="H118" s="1">
        <f>INDEX(ScheduleRef!$D$2:$AB$853,_xlfn.AGGREGATE(15,6,(ROW(ScheduleRef!$D$2:$AB$853)-ROW(ScheduleRef!$D$2)+1)/(ScheduleRef!$D$2:$D$853&lt;&gt;""),ROWS(ScheduleCompile!H$1:H118)),COLUMNS($A118:H118))</f>
        <v>0</v>
      </c>
      <c r="I118" s="1">
        <f>INDEX(ScheduleRef!$D$2:$AB$853,_xlfn.AGGREGATE(15,6,(ROW(ScheduleRef!$D$2:$AB$853)-ROW(ScheduleRef!$D$2)+1)/(ScheduleRef!$D$2:$D$853&lt;&gt;""),ROWS(ScheduleCompile!I$1:I118)),COLUMNS($A118:I118))</f>
        <v>1</v>
      </c>
      <c r="J118" s="1">
        <f>INDEX(ScheduleRef!$D$2:$AB$853,_xlfn.AGGREGATE(15,6,(ROW(ScheduleRef!$D$2:$AB$853)-ROW(ScheduleRef!$D$2)+1)/(ScheduleRef!$D$2:$D$853&lt;&gt;""),ROWS(ScheduleCompile!J$1:J118)),COLUMNS($A118:J118))</f>
        <v>1</v>
      </c>
      <c r="K118" s="1">
        <f>INDEX(ScheduleRef!$D$2:$AB$853,_xlfn.AGGREGATE(15,6,(ROW(ScheduleRef!$D$2:$AB$853)-ROW(ScheduleRef!$D$2)+1)/(ScheduleRef!$D$2:$D$853&lt;&gt;""),ROWS(ScheduleCompile!K$1:K118)),COLUMNS($A118:K118))</f>
        <v>1</v>
      </c>
      <c r="L118" s="1">
        <f>INDEX(ScheduleRef!$D$2:$AB$853,_xlfn.AGGREGATE(15,6,(ROW(ScheduleRef!$D$2:$AB$853)-ROW(ScheduleRef!$D$2)+1)/(ScheduleRef!$D$2:$D$853&lt;&gt;""),ROWS(ScheduleCompile!L$1:L118)),COLUMNS($A118:L118))</f>
        <v>1</v>
      </c>
      <c r="M118" s="1">
        <f>INDEX(ScheduleRef!$D$2:$AB$853,_xlfn.AGGREGATE(15,6,(ROW(ScheduleRef!$D$2:$AB$853)-ROW(ScheduleRef!$D$2)+1)/(ScheduleRef!$D$2:$D$853&lt;&gt;""),ROWS(ScheduleCompile!M$1:M118)),COLUMNS($A118:M118))</f>
        <v>1</v>
      </c>
      <c r="N118" s="1">
        <f>INDEX(ScheduleRef!$D$2:$AB$853,_xlfn.AGGREGATE(15,6,(ROW(ScheduleRef!$D$2:$AB$853)-ROW(ScheduleRef!$D$2)+1)/(ScheduleRef!$D$2:$D$853&lt;&gt;""),ROWS(ScheduleCompile!N$1:N118)),COLUMNS($A118:N118))</f>
        <v>1</v>
      </c>
      <c r="O118" s="1">
        <f>INDEX(ScheduleRef!$D$2:$AB$853,_xlfn.AGGREGATE(15,6,(ROW(ScheduleRef!$D$2:$AB$853)-ROW(ScheduleRef!$D$2)+1)/(ScheduleRef!$D$2:$D$853&lt;&gt;""),ROWS(ScheduleCompile!O$1:O118)),COLUMNS($A118:O118))</f>
        <v>1</v>
      </c>
      <c r="P118" s="1">
        <f>INDEX(ScheduleRef!$D$2:$AB$853,_xlfn.AGGREGATE(15,6,(ROW(ScheduleRef!$D$2:$AB$853)-ROW(ScheduleRef!$D$2)+1)/(ScheduleRef!$D$2:$D$853&lt;&gt;""),ROWS(ScheduleCompile!P$1:P118)),COLUMNS($A118:P118))</f>
        <v>1</v>
      </c>
      <c r="Q118" s="1">
        <f>INDEX(ScheduleRef!$D$2:$AB$853,_xlfn.AGGREGATE(15,6,(ROW(ScheduleRef!$D$2:$AB$853)-ROW(ScheduleRef!$D$2)+1)/(ScheduleRef!$D$2:$D$853&lt;&gt;""),ROWS(ScheduleCompile!Q$1:Q118)),COLUMNS($A118:Q118))</f>
        <v>1</v>
      </c>
      <c r="R118" s="1">
        <f>INDEX(ScheduleRef!$D$2:$AB$853,_xlfn.AGGREGATE(15,6,(ROW(ScheduleRef!$D$2:$AB$853)-ROW(ScheduleRef!$D$2)+1)/(ScheduleRef!$D$2:$D$853&lt;&gt;""),ROWS(ScheduleCompile!R$1:R118)),COLUMNS($A118:R118))</f>
        <v>0</v>
      </c>
      <c r="S118" s="1">
        <f>INDEX(ScheduleRef!$D$2:$AB$853,_xlfn.AGGREGATE(15,6,(ROW(ScheduleRef!$D$2:$AB$853)-ROW(ScheduleRef!$D$2)+1)/(ScheduleRef!$D$2:$D$853&lt;&gt;""),ROWS(ScheduleCompile!S$1:S118)),COLUMNS($A118:S118))</f>
        <v>0</v>
      </c>
      <c r="T118" s="1">
        <f>INDEX(ScheduleRef!$D$2:$AB$853,_xlfn.AGGREGATE(15,6,(ROW(ScheduleRef!$D$2:$AB$853)-ROW(ScheduleRef!$D$2)+1)/(ScheduleRef!$D$2:$D$853&lt;&gt;""),ROWS(ScheduleCompile!T$1:T118)),COLUMNS($A118:T118))</f>
        <v>0</v>
      </c>
      <c r="U118" s="1">
        <f>INDEX(ScheduleRef!$D$2:$AB$853,_xlfn.AGGREGATE(15,6,(ROW(ScheduleRef!$D$2:$AB$853)-ROW(ScheduleRef!$D$2)+1)/(ScheduleRef!$D$2:$D$853&lt;&gt;""),ROWS(ScheduleCompile!U$1:U118)),COLUMNS($A118:U118))</f>
        <v>0</v>
      </c>
      <c r="V118" s="1">
        <f>INDEX(ScheduleRef!$D$2:$AB$853,_xlfn.AGGREGATE(15,6,(ROW(ScheduleRef!$D$2:$AB$853)-ROW(ScheduleRef!$D$2)+1)/(ScheduleRef!$D$2:$D$853&lt;&gt;""),ROWS(ScheduleCompile!V$1:V118)),COLUMNS($A118:V118))</f>
        <v>0</v>
      </c>
      <c r="W118" s="1">
        <f>INDEX(ScheduleRef!$D$2:$AB$853,_xlfn.AGGREGATE(15,6,(ROW(ScheduleRef!$D$2:$AB$853)-ROW(ScheduleRef!$D$2)+1)/(ScheduleRef!$D$2:$D$853&lt;&gt;""),ROWS(ScheduleCompile!W$1:W118)),COLUMNS($A118:W118))</f>
        <v>0</v>
      </c>
      <c r="X118" s="1">
        <f>INDEX(ScheduleRef!$D$2:$AB$853,_xlfn.AGGREGATE(15,6,(ROW(ScheduleRef!$D$2:$AB$853)-ROW(ScheduleRef!$D$2)+1)/(ScheduleRef!$D$2:$D$853&lt;&gt;""),ROWS(ScheduleCompile!X$1:X118)),COLUMNS($A118:X118))</f>
        <v>0</v>
      </c>
      <c r="Y118" s="1">
        <f>INDEX(ScheduleRef!$D$2:$AB$853,_xlfn.AGGREGATE(15,6,(ROW(ScheduleRef!$D$2:$AB$853)-ROW(ScheduleRef!$D$2)+1)/(ScheduleRef!$D$2:$D$853&lt;&gt;""),ROWS(ScheduleCompile!Y$1:Y118)),COLUMNS($A118:Y118))</f>
        <v>0</v>
      </c>
    </row>
    <row r="119" spans="1:25" x14ac:dyDescent="0.25">
      <c r="A119" s="30" t="str">
        <f>INDEX(ScheduleRef!$D$2:$AB$853,_xlfn.AGGREGATE(15,6,(ROW(ScheduleRef!$D$2:$AB$853)-ROW(ScheduleRef!$D$2)+1)/(ScheduleRef!$D$2:$D$853&lt;&gt;""),ROWS(ScheduleCompile!A$1:A119)),COLUMNS($A119:A119))</f>
        <v>LabOccupancyWD</v>
      </c>
      <c r="B119" s="1">
        <f>INDEX(ScheduleRef!$D$2:$AB$853,_xlfn.AGGREGATE(15,6,(ROW(ScheduleRef!$D$2:$AB$853)-ROW(ScheduleRef!$D$2)+1)/(ScheduleRef!$D$2:$D$853&lt;&gt;""),ROWS(ScheduleCompile!B$1:B119)),COLUMNS($A119:B119))</f>
        <v>0.05</v>
      </c>
      <c r="C119" s="1">
        <f>INDEX(ScheduleRef!$D$2:$AB$853,_xlfn.AGGREGATE(15,6,(ROW(ScheduleRef!$D$2:$AB$853)-ROW(ScheduleRef!$D$2)+1)/(ScheduleRef!$D$2:$D$853&lt;&gt;""),ROWS(ScheduleCompile!C$1:C119)),COLUMNS($A119:C119))</f>
        <v>0.05</v>
      </c>
      <c r="D119" s="1">
        <f>INDEX(ScheduleRef!$D$2:$AB$853,_xlfn.AGGREGATE(15,6,(ROW(ScheduleRef!$D$2:$AB$853)-ROW(ScheduleRef!$D$2)+1)/(ScheduleRef!$D$2:$D$853&lt;&gt;""),ROWS(ScheduleCompile!D$1:D119)),COLUMNS($A119:D119))</f>
        <v>0.05</v>
      </c>
      <c r="E119" s="1">
        <f>INDEX(ScheduleRef!$D$2:$AB$853,_xlfn.AGGREGATE(15,6,(ROW(ScheduleRef!$D$2:$AB$853)-ROW(ScheduleRef!$D$2)+1)/(ScheduleRef!$D$2:$D$853&lt;&gt;""),ROWS(ScheduleCompile!E$1:E119)),COLUMNS($A119:E119))</f>
        <v>0.05</v>
      </c>
      <c r="F119" s="1">
        <f>INDEX(ScheduleRef!$D$2:$AB$853,_xlfn.AGGREGATE(15,6,(ROW(ScheduleRef!$D$2:$AB$853)-ROW(ScheduleRef!$D$2)+1)/(ScheduleRef!$D$2:$D$853&lt;&gt;""),ROWS(ScheduleCompile!F$1:F119)),COLUMNS($A119:F119))</f>
        <v>0.05</v>
      </c>
      <c r="G119" s="1">
        <f>INDEX(ScheduleRef!$D$2:$AB$853,_xlfn.AGGREGATE(15,6,(ROW(ScheduleRef!$D$2:$AB$853)-ROW(ScheduleRef!$D$2)+1)/(ScheduleRef!$D$2:$D$853&lt;&gt;""),ROWS(ScheduleCompile!G$1:G119)),COLUMNS($A119:G119))</f>
        <v>0.05</v>
      </c>
      <c r="H119" s="1">
        <f>INDEX(ScheduleRef!$D$2:$AB$853,_xlfn.AGGREGATE(15,6,(ROW(ScheduleRef!$D$2:$AB$853)-ROW(ScheduleRef!$D$2)+1)/(ScheduleRef!$D$2:$D$853&lt;&gt;""),ROWS(ScheduleCompile!H$1:H119)),COLUMNS($A119:H119))</f>
        <v>0.05</v>
      </c>
      <c r="I119" s="1">
        <f>INDEX(ScheduleRef!$D$2:$AB$853,_xlfn.AGGREGATE(15,6,(ROW(ScheduleRef!$D$2:$AB$853)-ROW(ScheduleRef!$D$2)+1)/(ScheduleRef!$D$2:$D$853&lt;&gt;""),ROWS(ScheduleCompile!I$1:I119)),COLUMNS($A119:I119))</f>
        <v>0.1</v>
      </c>
      <c r="J119" s="1">
        <f>INDEX(ScheduleRef!$D$2:$AB$853,_xlfn.AGGREGATE(15,6,(ROW(ScheduleRef!$D$2:$AB$853)-ROW(ScheduleRef!$D$2)+1)/(ScheduleRef!$D$2:$D$853&lt;&gt;""),ROWS(ScheduleCompile!J$1:J119)),COLUMNS($A119:J119))</f>
        <v>0.2</v>
      </c>
      <c r="K119" s="1">
        <f>INDEX(ScheduleRef!$D$2:$AB$853,_xlfn.AGGREGATE(15,6,(ROW(ScheduleRef!$D$2:$AB$853)-ROW(ScheduleRef!$D$2)+1)/(ScheduleRef!$D$2:$D$853&lt;&gt;""),ROWS(ScheduleCompile!K$1:K119)),COLUMNS($A119:K119))</f>
        <v>0.9</v>
      </c>
      <c r="L119" s="1">
        <f>INDEX(ScheduleRef!$D$2:$AB$853,_xlfn.AGGREGATE(15,6,(ROW(ScheduleRef!$D$2:$AB$853)-ROW(ScheduleRef!$D$2)+1)/(ScheduleRef!$D$2:$D$853&lt;&gt;""),ROWS(ScheduleCompile!L$1:L119)),COLUMNS($A119:L119))</f>
        <v>0.9</v>
      </c>
      <c r="M119" s="1">
        <f>INDEX(ScheduleRef!$D$2:$AB$853,_xlfn.AGGREGATE(15,6,(ROW(ScheduleRef!$D$2:$AB$853)-ROW(ScheduleRef!$D$2)+1)/(ScheduleRef!$D$2:$D$853&lt;&gt;""),ROWS(ScheduleCompile!M$1:M119)),COLUMNS($A119:M119))</f>
        <v>0.45</v>
      </c>
      <c r="N119" s="1">
        <f>INDEX(ScheduleRef!$D$2:$AB$853,_xlfn.AGGREGATE(15,6,(ROW(ScheduleRef!$D$2:$AB$853)-ROW(ScheduleRef!$D$2)+1)/(ScheduleRef!$D$2:$D$853&lt;&gt;""),ROWS(ScheduleCompile!N$1:N119)),COLUMNS($A119:N119))</f>
        <v>0.45</v>
      </c>
      <c r="O119" s="1">
        <f>INDEX(ScheduleRef!$D$2:$AB$853,_xlfn.AGGREGATE(15,6,(ROW(ScheduleRef!$D$2:$AB$853)-ROW(ScheduleRef!$D$2)+1)/(ScheduleRef!$D$2:$D$853&lt;&gt;""),ROWS(ScheduleCompile!O$1:O119)),COLUMNS($A119:O119))</f>
        <v>0.9</v>
      </c>
      <c r="P119" s="1">
        <f>INDEX(ScheduleRef!$D$2:$AB$853,_xlfn.AGGREGATE(15,6,(ROW(ScheduleRef!$D$2:$AB$853)-ROW(ScheduleRef!$D$2)+1)/(ScheduleRef!$D$2:$D$853&lt;&gt;""),ROWS(ScheduleCompile!P$1:P119)),COLUMNS($A119:P119))</f>
        <v>0.9</v>
      </c>
      <c r="Q119" s="1">
        <f>INDEX(ScheduleRef!$D$2:$AB$853,_xlfn.AGGREGATE(15,6,(ROW(ScheduleRef!$D$2:$AB$853)-ROW(ScheduleRef!$D$2)+1)/(ScheduleRef!$D$2:$D$853&lt;&gt;""),ROWS(ScheduleCompile!Q$1:Q119)),COLUMNS($A119:Q119))</f>
        <v>0.9</v>
      </c>
      <c r="R119" s="1">
        <f>INDEX(ScheduleRef!$D$2:$AB$853,_xlfn.AGGREGATE(15,6,(ROW(ScheduleRef!$D$2:$AB$853)-ROW(ScheduleRef!$D$2)+1)/(ScheduleRef!$D$2:$D$853&lt;&gt;""),ROWS(ScheduleCompile!R$1:R119)),COLUMNS($A119:R119))</f>
        <v>0.9</v>
      </c>
      <c r="S119" s="1">
        <f>INDEX(ScheduleRef!$D$2:$AB$853,_xlfn.AGGREGATE(15,6,(ROW(ScheduleRef!$D$2:$AB$853)-ROW(ScheduleRef!$D$2)+1)/(ScheduleRef!$D$2:$D$853&lt;&gt;""),ROWS(ScheduleCompile!S$1:S119)),COLUMNS($A119:S119))</f>
        <v>0.9</v>
      </c>
      <c r="T119" s="1">
        <f>INDEX(ScheduleRef!$D$2:$AB$853,_xlfn.AGGREGATE(15,6,(ROW(ScheduleRef!$D$2:$AB$853)-ROW(ScheduleRef!$D$2)+1)/(ScheduleRef!$D$2:$D$853&lt;&gt;""),ROWS(ScheduleCompile!T$1:T119)),COLUMNS($A119:T119))</f>
        <v>0.3</v>
      </c>
      <c r="U119" s="1">
        <f>INDEX(ScheduleRef!$D$2:$AB$853,_xlfn.AGGREGATE(15,6,(ROW(ScheduleRef!$D$2:$AB$853)-ROW(ScheduleRef!$D$2)+1)/(ScheduleRef!$D$2:$D$853&lt;&gt;""),ROWS(ScheduleCompile!U$1:U119)),COLUMNS($A119:U119))</f>
        <v>0.1</v>
      </c>
      <c r="V119" s="1">
        <f>INDEX(ScheduleRef!$D$2:$AB$853,_xlfn.AGGREGATE(15,6,(ROW(ScheduleRef!$D$2:$AB$853)-ROW(ScheduleRef!$D$2)+1)/(ScheduleRef!$D$2:$D$853&lt;&gt;""),ROWS(ScheduleCompile!V$1:V119)),COLUMNS($A119:V119))</f>
        <v>0.1</v>
      </c>
      <c r="W119" s="1">
        <f>INDEX(ScheduleRef!$D$2:$AB$853,_xlfn.AGGREGATE(15,6,(ROW(ScheduleRef!$D$2:$AB$853)-ROW(ScheduleRef!$D$2)+1)/(ScheduleRef!$D$2:$D$853&lt;&gt;""),ROWS(ScheduleCompile!W$1:W119)),COLUMNS($A119:W119))</f>
        <v>0.1</v>
      </c>
      <c r="X119" s="1">
        <f>INDEX(ScheduleRef!$D$2:$AB$853,_xlfn.AGGREGATE(15,6,(ROW(ScheduleRef!$D$2:$AB$853)-ROW(ScheduleRef!$D$2)+1)/(ScheduleRef!$D$2:$D$853&lt;&gt;""),ROWS(ScheduleCompile!X$1:X119)),COLUMNS($A119:X119))</f>
        <v>0.05</v>
      </c>
      <c r="Y119" s="1">
        <f>INDEX(ScheduleRef!$D$2:$AB$853,_xlfn.AGGREGATE(15,6,(ROW(ScheduleRef!$D$2:$AB$853)-ROW(ScheduleRef!$D$2)+1)/(ScheduleRef!$D$2:$D$853&lt;&gt;""),ROWS(ScheduleCompile!Y$1:Y119)),COLUMNS($A119:Y119))</f>
        <v>0.05</v>
      </c>
    </row>
    <row r="120" spans="1:25" x14ac:dyDescent="0.25">
      <c r="A120" s="30" t="str">
        <f>INDEX(ScheduleRef!$D$2:$AB$853,_xlfn.AGGREGATE(15,6,(ROW(ScheduleRef!$D$2:$AB$853)-ROW(ScheduleRef!$D$2)+1)/(ScheduleRef!$D$2:$D$853&lt;&gt;""),ROWS(ScheduleCompile!A$1:A120)),COLUMNS($A120:A120))</f>
        <v>LabOccupancySat</v>
      </c>
      <c r="B120" s="1">
        <f>INDEX(ScheduleRef!$D$2:$AB$853,_xlfn.AGGREGATE(15,6,(ROW(ScheduleRef!$D$2:$AB$853)-ROW(ScheduleRef!$D$2)+1)/(ScheduleRef!$D$2:$D$853&lt;&gt;""),ROWS(ScheduleCompile!B$1:B120)),COLUMNS($A120:B120))</f>
        <v>0.05</v>
      </c>
      <c r="C120" s="1">
        <f>INDEX(ScheduleRef!$D$2:$AB$853,_xlfn.AGGREGATE(15,6,(ROW(ScheduleRef!$D$2:$AB$853)-ROW(ScheduleRef!$D$2)+1)/(ScheduleRef!$D$2:$D$853&lt;&gt;""),ROWS(ScheduleCompile!C$1:C120)),COLUMNS($A120:C120))</f>
        <v>0.05</v>
      </c>
      <c r="D120" s="1">
        <f>INDEX(ScheduleRef!$D$2:$AB$853,_xlfn.AGGREGATE(15,6,(ROW(ScheduleRef!$D$2:$AB$853)-ROW(ScheduleRef!$D$2)+1)/(ScheduleRef!$D$2:$D$853&lt;&gt;""),ROWS(ScheduleCompile!D$1:D120)),COLUMNS($A120:D120))</f>
        <v>0.05</v>
      </c>
      <c r="E120" s="1">
        <f>INDEX(ScheduleRef!$D$2:$AB$853,_xlfn.AGGREGATE(15,6,(ROW(ScheduleRef!$D$2:$AB$853)-ROW(ScheduleRef!$D$2)+1)/(ScheduleRef!$D$2:$D$853&lt;&gt;""),ROWS(ScheduleCompile!E$1:E120)),COLUMNS($A120:E120))</f>
        <v>0.05</v>
      </c>
      <c r="F120" s="1">
        <f>INDEX(ScheduleRef!$D$2:$AB$853,_xlfn.AGGREGATE(15,6,(ROW(ScheduleRef!$D$2:$AB$853)-ROW(ScheduleRef!$D$2)+1)/(ScheduleRef!$D$2:$D$853&lt;&gt;""),ROWS(ScheduleCompile!F$1:F120)),COLUMNS($A120:F120))</f>
        <v>0.05</v>
      </c>
      <c r="G120" s="1">
        <f>INDEX(ScheduleRef!$D$2:$AB$853,_xlfn.AGGREGATE(15,6,(ROW(ScheduleRef!$D$2:$AB$853)-ROW(ScheduleRef!$D$2)+1)/(ScheduleRef!$D$2:$D$853&lt;&gt;""),ROWS(ScheduleCompile!G$1:G120)),COLUMNS($A120:G120))</f>
        <v>0.05</v>
      </c>
      <c r="H120" s="1">
        <f>INDEX(ScheduleRef!$D$2:$AB$853,_xlfn.AGGREGATE(15,6,(ROW(ScheduleRef!$D$2:$AB$853)-ROW(ScheduleRef!$D$2)+1)/(ScheduleRef!$D$2:$D$853&lt;&gt;""),ROWS(ScheduleCompile!H$1:H120)),COLUMNS($A120:H120))</f>
        <v>0.05</v>
      </c>
      <c r="I120" s="1">
        <f>INDEX(ScheduleRef!$D$2:$AB$853,_xlfn.AGGREGATE(15,6,(ROW(ScheduleRef!$D$2:$AB$853)-ROW(ScheduleRef!$D$2)+1)/(ScheduleRef!$D$2:$D$853&lt;&gt;""),ROWS(ScheduleCompile!I$1:I120)),COLUMNS($A120:I120))</f>
        <v>0.1</v>
      </c>
      <c r="J120" s="1">
        <f>INDEX(ScheduleRef!$D$2:$AB$853,_xlfn.AGGREGATE(15,6,(ROW(ScheduleRef!$D$2:$AB$853)-ROW(ScheduleRef!$D$2)+1)/(ScheduleRef!$D$2:$D$853&lt;&gt;""),ROWS(ScheduleCompile!J$1:J120)),COLUMNS($A120:J120))</f>
        <v>0.1</v>
      </c>
      <c r="K120" s="1">
        <f>INDEX(ScheduleRef!$D$2:$AB$853,_xlfn.AGGREGATE(15,6,(ROW(ScheduleRef!$D$2:$AB$853)-ROW(ScheduleRef!$D$2)+1)/(ScheduleRef!$D$2:$D$853&lt;&gt;""),ROWS(ScheduleCompile!K$1:K120)),COLUMNS($A120:K120))</f>
        <v>0.3</v>
      </c>
      <c r="L120" s="1">
        <f>INDEX(ScheduleRef!$D$2:$AB$853,_xlfn.AGGREGATE(15,6,(ROW(ScheduleRef!$D$2:$AB$853)-ROW(ScheduleRef!$D$2)+1)/(ScheduleRef!$D$2:$D$853&lt;&gt;""),ROWS(ScheduleCompile!L$1:L120)),COLUMNS($A120:L120))</f>
        <v>0.3</v>
      </c>
      <c r="M120" s="1">
        <f>INDEX(ScheduleRef!$D$2:$AB$853,_xlfn.AGGREGATE(15,6,(ROW(ScheduleRef!$D$2:$AB$853)-ROW(ScheduleRef!$D$2)+1)/(ScheduleRef!$D$2:$D$853&lt;&gt;""),ROWS(ScheduleCompile!M$1:M120)),COLUMNS($A120:M120))</f>
        <v>0.3</v>
      </c>
      <c r="N120" s="1">
        <f>INDEX(ScheduleRef!$D$2:$AB$853,_xlfn.AGGREGATE(15,6,(ROW(ScheduleRef!$D$2:$AB$853)-ROW(ScheduleRef!$D$2)+1)/(ScheduleRef!$D$2:$D$853&lt;&gt;""),ROWS(ScheduleCompile!N$1:N120)),COLUMNS($A120:N120))</f>
        <v>0.3</v>
      </c>
      <c r="O120" s="1">
        <f>INDEX(ScheduleRef!$D$2:$AB$853,_xlfn.AGGREGATE(15,6,(ROW(ScheduleRef!$D$2:$AB$853)-ROW(ScheduleRef!$D$2)+1)/(ScheduleRef!$D$2:$D$853&lt;&gt;""),ROWS(ScheduleCompile!O$1:O120)),COLUMNS($A120:O120))</f>
        <v>0.1</v>
      </c>
      <c r="P120" s="1">
        <f>INDEX(ScheduleRef!$D$2:$AB$853,_xlfn.AGGREGATE(15,6,(ROW(ScheduleRef!$D$2:$AB$853)-ROW(ScheduleRef!$D$2)+1)/(ScheduleRef!$D$2:$D$853&lt;&gt;""),ROWS(ScheduleCompile!P$1:P120)),COLUMNS($A120:P120))</f>
        <v>0.1</v>
      </c>
      <c r="Q120" s="1">
        <f>INDEX(ScheduleRef!$D$2:$AB$853,_xlfn.AGGREGATE(15,6,(ROW(ScheduleRef!$D$2:$AB$853)-ROW(ScheduleRef!$D$2)+1)/(ScheduleRef!$D$2:$D$853&lt;&gt;""),ROWS(ScheduleCompile!Q$1:Q120)),COLUMNS($A120:Q120))</f>
        <v>0.1</v>
      </c>
      <c r="R120" s="1">
        <f>INDEX(ScheduleRef!$D$2:$AB$853,_xlfn.AGGREGATE(15,6,(ROW(ScheduleRef!$D$2:$AB$853)-ROW(ScheduleRef!$D$2)+1)/(ScheduleRef!$D$2:$D$853&lt;&gt;""),ROWS(ScheduleCompile!R$1:R120)),COLUMNS($A120:R120))</f>
        <v>0.1</v>
      </c>
      <c r="S120" s="1">
        <f>INDEX(ScheduleRef!$D$2:$AB$853,_xlfn.AGGREGATE(15,6,(ROW(ScheduleRef!$D$2:$AB$853)-ROW(ScheduleRef!$D$2)+1)/(ScheduleRef!$D$2:$D$853&lt;&gt;""),ROWS(ScheduleCompile!S$1:S120)),COLUMNS($A120:S120))</f>
        <v>0.1</v>
      </c>
      <c r="T120" s="1">
        <f>INDEX(ScheduleRef!$D$2:$AB$853,_xlfn.AGGREGATE(15,6,(ROW(ScheduleRef!$D$2:$AB$853)-ROW(ScheduleRef!$D$2)+1)/(ScheduleRef!$D$2:$D$853&lt;&gt;""),ROWS(ScheduleCompile!T$1:T120)),COLUMNS($A120:T120))</f>
        <v>0.05</v>
      </c>
      <c r="U120" s="1">
        <f>INDEX(ScheduleRef!$D$2:$AB$853,_xlfn.AGGREGATE(15,6,(ROW(ScheduleRef!$D$2:$AB$853)-ROW(ScheduleRef!$D$2)+1)/(ScheduleRef!$D$2:$D$853&lt;&gt;""),ROWS(ScheduleCompile!U$1:U120)),COLUMNS($A120:U120))</f>
        <v>0.05</v>
      </c>
      <c r="V120" s="1">
        <f>INDEX(ScheduleRef!$D$2:$AB$853,_xlfn.AGGREGATE(15,6,(ROW(ScheduleRef!$D$2:$AB$853)-ROW(ScheduleRef!$D$2)+1)/(ScheduleRef!$D$2:$D$853&lt;&gt;""),ROWS(ScheduleCompile!V$1:V120)),COLUMNS($A120:V120))</f>
        <v>0.05</v>
      </c>
      <c r="W120" s="1">
        <f>INDEX(ScheduleRef!$D$2:$AB$853,_xlfn.AGGREGATE(15,6,(ROW(ScheduleRef!$D$2:$AB$853)-ROW(ScheduleRef!$D$2)+1)/(ScheduleRef!$D$2:$D$853&lt;&gt;""),ROWS(ScheduleCompile!W$1:W120)),COLUMNS($A120:W120))</f>
        <v>0.05</v>
      </c>
      <c r="X120" s="1">
        <f>INDEX(ScheduleRef!$D$2:$AB$853,_xlfn.AGGREGATE(15,6,(ROW(ScheduleRef!$D$2:$AB$853)-ROW(ScheduleRef!$D$2)+1)/(ScheduleRef!$D$2:$D$853&lt;&gt;""),ROWS(ScheduleCompile!X$1:X120)),COLUMNS($A120:X120))</f>
        <v>0.05</v>
      </c>
      <c r="Y120" s="1">
        <f>INDEX(ScheduleRef!$D$2:$AB$853,_xlfn.AGGREGATE(15,6,(ROW(ScheduleRef!$D$2:$AB$853)-ROW(ScheduleRef!$D$2)+1)/(ScheduleRef!$D$2:$D$853&lt;&gt;""),ROWS(ScheduleCompile!Y$1:Y120)),COLUMNS($A120:Y120))</f>
        <v>0.05</v>
      </c>
    </row>
    <row r="121" spans="1:25" x14ac:dyDescent="0.25">
      <c r="A121" s="30" t="str">
        <f>INDEX(ScheduleRef!$D$2:$AB$853,_xlfn.AGGREGATE(15,6,(ROW(ScheduleRef!$D$2:$AB$853)-ROW(ScheduleRef!$D$2)+1)/(ScheduleRef!$D$2:$D$853&lt;&gt;""),ROWS(ScheduleCompile!A$1:A121)),COLUMNS($A121:A121))</f>
        <v>LabOccupancySun</v>
      </c>
      <c r="B121" s="1">
        <f>INDEX(ScheduleRef!$D$2:$AB$853,_xlfn.AGGREGATE(15,6,(ROW(ScheduleRef!$D$2:$AB$853)-ROW(ScheduleRef!$D$2)+1)/(ScheduleRef!$D$2:$D$853&lt;&gt;""),ROWS(ScheduleCompile!B$1:B121)),COLUMNS($A121:B121))</f>
        <v>0.05</v>
      </c>
      <c r="C121" s="1">
        <f>INDEX(ScheduleRef!$D$2:$AB$853,_xlfn.AGGREGATE(15,6,(ROW(ScheduleRef!$D$2:$AB$853)-ROW(ScheduleRef!$D$2)+1)/(ScheduleRef!$D$2:$D$853&lt;&gt;""),ROWS(ScheduleCompile!C$1:C121)),COLUMNS($A121:C121))</f>
        <v>0.05</v>
      </c>
      <c r="D121" s="1">
        <f>INDEX(ScheduleRef!$D$2:$AB$853,_xlfn.AGGREGATE(15,6,(ROW(ScheduleRef!$D$2:$AB$853)-ROW(ScheduleRef!$D$2)+1)/(ScheduleRef!$D$2:$D$853&lt;&gt;""),ROWS(ScheduleCompile!D$1:D121)),COLUMNS($A121:D121))</f>
        <v>0.05</v>
      </c>
      <c r="E121" s="1">
        <f>INDEX(ScheduleRef!$D$2:$AB$853,_xlfn.AGGREGATE(15,6,(ROW(ScheduleRef!$D$2:$AB$853)-ROW(ScheduleRef!$D$2)+1)/(ScheduleRef!$D$2:$D$853&lt;&gt;""),ROWS(ScheduleCompile!E$1:E121)),COLUMNS($A121:E121))</f>
        <v>0.05</v>
      </c>
      <c r="F121" s="1">
        <f>INDEX(ScheduleRef!$D$2:$AB$853,_xlfn.AGGREGATE(15,6,(ROW(ScheduleRef!$D$2:$AB$853)-ROW(ScheduleRef!$D$2)+1)/(ScheduleRef!$D$2:$D$853&lt;&gt;""),ROWS(ScheduleCompile!F$1:F121)),COLUMNS($A121:F121))</f>
        <v>0.05</v>
      </c>
      <c r="G121" s="1">
        <f>INDEX(ScheduleRef!$D$2:$AB$853,_xlfn.AGGREGATE(15,6,(ROW(ScheduleRef!$D$2:$AB$853)-ROW(ScheduleRef!$D$2)+1)/(ScheduleRef!$D$2:$D$853&lt;&gt;""),ROWS(ScheduleCompile!G$1:G121)),COLUMNS($A121:G121))</f>
        <v>0.05</v>
      </c>
      <c r="H121" s="1">
        <f>INDEX(ScheduleRef!$D$2:$AB$853,_xlfn.AGGREGATE(15,6,(ROW(ScheduleRef!$D$2:$AB$853)-ROW(ScheduleRef!$D$2)+1)/(ScheduleRef!$D$2:$D$853&lt;&gt;""),ROWS(ScheduleCompile!H$1:H121)),COLUMNS($A121:H121))</f>
        <v>0.05</v>
      </c>
      <c r="I121" s="1">
        <f>INDEX(ScheduleRef!$D$2:$AB$853,_xlfn.AGGREGATE(15,6,(ROW(ScheduleRef!$D$2:$AB$853)-ROW(ScheduleRef!$D$2)+1)/(ScheduleRef!$D$2:$D$853&lt;&gt;""),ROWS(ScheduleCompile!I$1:I121)),COLUMNS($A121:I121))</f>
        <v>0.1</v>
      </c>
      <c r="J121" s="1">
        <f>INDEX(ScheduleRef!$D$2:$AB$853,_xlfn.AGGREGATE(15,6,(ROW(ScheduleRef!$D$2:$AB$853)-ROW(ScheduleRef!$D$2)+1)/(ScheduleRef!$D$2:$D$853&lt;&gt;""),ROWS(ScheduleCompile!J$1:J121)),COLUMNS($A121:J121))</f>
        <v>0.1</v>
      </c>
      <c r="K121" s="1">
        <f>INDEX(ScheduleRef!$D$2:$AB$853,_xlfn.AGGREGATE(15,6,(ROW(ScheduleRef!$D$2:$AB$853)-ROW(ScheduleRef!$D$2)+1)/(ScheduleRef!$D$2:$D$853&lt;&gt;""),ROWS(ScheduleCompile!K$1:K121)),COLUMNS($A121:K121))</f>
        <v>0.3</v>
      </c>
      <c r="L121" s="1">
        <f>INDEX(ScheduleRef!$D$2:$AB$853,_xlfn.AGGREGATE(15,6,(ROW(ScheduleRef!$D$2:$AB$853)-ROW(ScheduleRef!$D$2)+1)/(ScheduleRef!$D$2:$D$853&lt;&gt;""),ROWS(ScheduleCompile!L$1:L121)),COLUMNS($A121:L121))</f>
        <v>0.3</v>
      </c>
      <c r="M121" s="1">
        <f>INDEX(ScheduleRef!$D$2:$AB$853,_xlfn.AGGREGATE(15,6,(ROW(ScheduleRef!$D$2:$AB$853)-ROW(ScheduleRef!$D$2)+1)/(ScheduleRef!$D$2:$D$853&lt;&gt;""),ROWS(ScheduleCompile!M$1:M121)),COLUMNS($A121:M121))</f>
        <v>0.3</v>
      </c>
      <c r="N121" s="1">
        <f>INDEX(ScheduleRef!$D$2:$AB$853,_xlfn.AGGREGATE(15,6,(ROW(ScheduleRef!$D$2:$AB$853)-ROW(ScheduleRef!$D$2)+1)/(ScheduleRef!$D$2:$D$853&lt;&gt;""),ROWS(ScheduleCompile!N$1:N121)),COLUMNS($A121:N121))</f>
        <v>0.3</v>
      </c>
      <c r="O121" s="1">
        <f>INDEX(ScheduleRef!$D$2:$AB$853,_xlfn.AGGREGATE(15,6,(ROW(ScheduleRef!$D$2:$AB$853)-ROW(ScheduleRef!$D$2)+1)/(ScheduleRef!$D$2:$D$853&lt;&gt;""),ROWS(ScheduleCompile!O$1:O121)),COLUMNS($A121:O121))</f>
        <v>0.1</v>
      </c>
      <c r="P121" s="1">
        <f>INDEX(ScheduleRef!$D$2:$AB$853,_xlfn.AGGREGATE(15,6,(ROW(ScheduleRef!$D$2:$AB$853)-ROW(ScheduleRef!$D$2)+1)/(ScheduleRef!$D$2:$D$853&lt;&gt;""),ROWS(ScheduleCompile!P$1:P121)),COLUMNS($A121:P121))</f>
        <v>0.1</v>
      </c>
      <c r="Q121" s="1">
        <f>INDEX(ScheduleRef!$D$2:$AB$853,_xlfn.AGGREGATE(15,6,(ROW(ScheduleRef!$D$2:$AB$853)-ROW(ScheduleRef!$D$2)+1)/(ScheduleRef!$D$2:$D$853&lt;&gt;""),ROWS(ScheduleCompile!Q$1:Q121)),COLUMNS($A121:Q121))</f>
        <v>0.1</v>
      </c>
      <c r="R121" s="1">
        <f>INDEX(ScheduleRef!$D$2:$AB$853,_xlfn.AGGREGATE(15,6,(ROW(ScheduleRef!$D$2:$AB$853)-ROW(ScheduleRef!$D$2)+1)/(ScheduleRef!$D$2:$D$853&lt;&gt;""),ROWS(ScheduleCompile!R$1:R121)),COLUMNS($A121:R121))</f>
        <v>0.1</v>
      </c>
      <c r="S121" s="1">
        <f>INDEX(ScheduleRef!$D$2:$AB$853,_xlfn.AGGREGATE(15,6,(ROW(ScheduleRef!$D$2:$AB$853)-ROW(ScheduleRef!$D$2)+1)/(ScheduleRef!$D$2:$D$853&lt;&gt;""),ROWS(ScheduleCompile!S$1:S121)),COLUMNS($A121:S121))</f>
        <v>0.1</v>
      </c>
      <c r="T121" s="1">
        <f>INDEX(ScheduleRef!$D$2:$AB$853,_xlfn.AGGREGATE(15,6,(ROW(ScheduleRef!$D$2:$AB$853)-ROW(ScheduleRef!$D$2)+1)/(ScheduleRef!$D$2:$D$853&lt;&gt;""),ROWS(ScheduleCompile!T$1:T121)),COLUMNS($A121:T121))</f>
        <v>0.05</v>
      </c>
      <c r="U121" s="1">
        <f>INDEX(ScheduleRef!$D$2:$AB$853,_xlfn.AGGREGATE(15,6,(ROW(ScheduleRef!$D$2:$AB$853)-ROW(ScheduleRef!$D$2)+1)/(ScheduleRef!$D$2:$D$853&lt;&gt;""),ROWS(ScheduleCompile!U$1:U121)),COLUMNS($A121:U121))</f>
        <v>0.05</v>
      </c>
      <c r="V121" s="1">
        <f>INDEX(ScheduleRef!$D$2:$AB$853,_xlfn.AGGREGATE(15,6,(ROW(ScheduleRef!$D$2:$AB$853)-ROW(ScheduleRef!$D$2)+1)/(ScheduleRef!$D$2:$D$853&lt;&gt;""),ROWS(ScheduleCompile!V$1:V121)),COLUMNS($A121:V121))</f>
        <v>0.05</v>
      </c>
      <c r="W121" s="1">
        <f>INDEX(ScheduleRef!$D$2:$AB$853,_xlfn.AGGREGATE(15,6,(ROW(ScheduleRef!$D$2:$AB$853)-ROW(ScheduleRef!$D$2)+1)/(ScheduleRef!$D$2:$D$853&lt;&gt;""),ROWS(ScheduleCompile!W$1:W121)),COLUMNS($A121:W121))</f>
        <v>0.05</v>
      </c>
      <c r="X121" s="1">
        <f>INDEX(ScheduleRef!$D$2:$AB$853,_xlfn.AGGREGATE(15,6,(ROW(ScheduleRef!$D$2:$AB$853)-ROW(ScheduleRef!$D$2)+1)/(ScheduleRef!$D$2:$D$853&lt;&gt;""),ROWS(ScheduleCompile!X$1:X121)),COLUMNS($A121:X121))</f>
        <v>0.05</v>
      </c>
      <c r="Y121" s="1">
        <f>INDEX(ScheduleRef!$D$2:$AB$853,_xlfn.AGGREGATE(15,6,(ROW(ScheduleRef!$D$2:$AB$853)-ROW(ScheduleRef!$D$2)+1)/(ScheduleRef!$D$2:$D$853&lt;&gt;""),ROWS(ScheduleCompile!Y$1:Y121)),COLUMNS($A121:Y121))</f>
        <v>0.05</v>
      </c>
    </row>
    <row r="122" spans="1:25" x14ac:dyDescent="0.25">
      <c r="A122" s="30" t="str">
        <f>INDEX(ScheduleRef!$D$2:$AB$853,_xlfn.AGGREGATE(15,6,(ROW(ScheduleRef!$D$2:$AB$853)-ROW(ScheduleRef!$D$2)+1)/(ScheduleRef!$D$2:$D$853&lt;&gt;""),ROWS(ScheduleCompile!A$1:A122)),COLUMNS($A122:A122))</f>
        <v>LabLightsWD</v>
      </c>
      <c r="B122" s="1">
        <f>INDEX(ScheduleRef!$D$2:$AB$853,_xlfn.AGGREGATE(15,6,(ROW(ScheduleRef!$D$2:$AB$853)-ROW(ScheduleRef!$D$2)+1)/(ScheduleRef!$D$2:$D$853&lt;&gt;""),ROWS(ScheduleCompile!B$1:B122)),COLUMNS($A122:B122))</f>
        <v>0.2</v>
      </c>
      <c r="C122" s="1">
        <f>INDEX(ScheduleRef!$D$2:$AB$853,_xlfn.AGGREGATE(15,6,(ROW(ScheduleRef!$D$2:$AB$853)-ROW(ScheduleRef!$D$2)+1)/(ScheduleRef!$D$2:$D$853&lt;&gt;""),ROWS(ScheduleCompile!C$1:C122)),COLUMNS($A122:C122))</f>
        <v>0.2</v>
      </c>
      <c r="D122" s="1">
        <f>INDEX(ScheduleRef!$D$2:$AB$853,_xlfn.AGGREGATE(15,6,(ROW(ScheduleRef!$D$2:$AB$853)-ROW(ScheduleRef!$D$2)+1)/(ScheduleRef!$D$2:$D$853&lt;&gt;""),ROWS(ScheduleCompile!D$1:D122)),COLUMNS($A122:D122))</f>
        <v>0.2</v>
      </c>
      <c r="E122" s="1">
        <f>INDEX(ScheduleRef!$D$2:$AB$853,_xlfn.AGGREGATE(15,6,(ROW(ScheduleRef!$D$2:$AB$853)-ROW(ScheduleRef!$D$2)+1)/(ScheduleRef!$D$2:$D$853&lt;&gt;""),ROWS(ScheduleCompile!E$1:E122)),COLUMNS($A122:E122))</f>
        <v>0.2</v>
      </c>
      <c r="F122" s="1">
        <f>INDEX(ScheduleRef!$D$2:$AB$853,_xlfn.AGGREGATE(15,6,(ROW(ScheduleRef!$D$2:$AB$853)-ROW(ScheduleRef!$D$2)+1)/(ScheduleRef!$D$2:$D$853&lt;&gt;""),ROWS(ScheduleCompile!F$1:F122)),COLUMNS($A122:F122))</f>
        <v>0.2</v>
      </c>
      <c r="G122" s="1">
        <f>INDEX(ScheduleRef!$D$2:$AB$853,_xlfn.AGGREGATE(15,6,(ROW(ScheduleRef!$D$2:$AB$853)-ROW(ScheduleRef!$D$2)+1)/(ScheduleRef!$D$2:$D$853&lt;&gt;""),ROWS(ScheduleCompile!G$1:G122)),COLUMNS($A122:G122))</f>
        <v>0.2</v>
      </c>
      <c r="H122" s="1">
        <f>INDEX(ScheduleRef!$D$2:$AB$853,_xlfn.AGGREGATE(15,6,(ROW(ScheduleRef!$D$2:$AB$853)-ROW(ScheduleRef!$D$2)+1)/(ScheduleRef!$D$2:$D$853&lt;&gt;""),ROWS(ScheduleCompile!H$1:H122)),COLUMNS($A122:H122))</f>
        <v>0.3</v>
      </c>
      <c r="I122" s="1">
        <f>INDEX(ScheduleRef!$D$2:$AB$853,_xlfn.AGGREGATE(15,6,(ROW(ScheduleRef!$D$2:$AB$853)-ROW(ScheduleRef!$D$2)+1)/(ScheduleRef!$D$2:$D$853&lt;&gt;""),ROWS(ScheduleCompile!I$1:I122)),COLUMNS($A122:I122))</f>
        <v>0.5</v>
      </c>
      <c r="J122" s="1">
        <f>INDEX(ScheduleRef!$D$2:$AB$853,_xlfn.AGGREGATE(15,6,(ROW(ScheduleRef!$D$2:$AB$853)-ROW(ScheduleRef!$D$2)+1)/(ScheduleRef!$D$2:$D$853&lt;&gt;""),ROWS(ScheduleCompile!J$1:J122)),COLUMNS($A122:J122))</f>
        <v>0.9</v>
      </c>
      <c r="K122" s="1">
        <f>INDEX(ScheduleRef!$D$2:$AB$853,_xlfn.AGGREGATE(15,6,(ROW(ScheduleRef!$D$2:$AB$853)-ROW(ScheduleRef!$D$2)+1)/(ScheduleRef!$D$2:$D$853&lt;&gt;""),ROWS(ScheduleCompile!K$1:K122)),COLUMNS($A122:K122))</f>
        <v>0.9</v>
      </c>
      <c r="L122" s="1">
        <f>INDEX(ScheduleRef!$D$2:$AB$853,_xlfn.AGGREGATE(15,6,(ROW(ScheduleRef!$D$2:$AB$853)-ROW(ScheduleRef!$D$2)+1)/(ScheduleRef!$D$2:$D$853&lt;&gt;""),ROWS(ScheduleCompile!L$1:L122)),COLUMNS($A122:L122))</f>
        <v>0.9</v>
      </c>
      <c r="M122" s="1">
        <f>INDEX(ScheduleRef!$D$2:$AB$853,_xlfn.AGGREGATE(15,6,(ROW(ScheduleRef!$D$2:$AB$853)-ROW(ScheduleRef!$D$2)+1)/(ScheduleRef!$D$2:$D$853&lt;&gt;""),ROWS(ScheduleCompile!M$1:M122)),COLUMNS($A122:M122))</f>
        <v>0.9</v>
      </c>
      <c r="N122" s="1">
        <f>INDEX(ScheduleRef!$D$2:$AB$853,_xlfn.AGGREGATE(15,6,(ROW(ScheduleRef!$D$2:$AB$853)-ROW(ScheduleRef!$D$2)+1)/(ScheduleRef!$D$2:$D$853&lt;&gt;""),ROWS(ScheduleCompile!N$1:N122)),COLUMNS($A122:N122))</f>
        <v>0.8</v>
      </c>
      <c r="O122" s="1">
        <f>INDEX(ScheduleRef!$D$2:$AB$853,_xlfn.AGGREGATE(15,6,(ROW(ScheduleRef!$D$2:$AB$853)-ROW(ScheduleRef!$D$2)+1)/(ScheduleRef!$D$2:$D$853&lt;&gt;""),ROWS(ScheduleCompile!O$1:O122)),COLUMNS($A122:O122))</f>
        <v>0.9</v>
      </c>
      <c r="P122" s="1">
        <f>INDEX(ScheduleRef!$D$2:$AB$853,_xlfn.AGGREGATE(15,6,(ROW(ScheduleRef!$D$2:$AB$853)-ROW(ScheduleRef!$D$2)+1)/(ScheduleRef!$D$2:$D$853&lt;&gt;""),ROWS(ScheduleCompile!P$1:P122)),COLUMNS($A122:P122))</f>
        <v>0.9</v>
      </c>
      <c r="Q122" s="1">
        <f>INDEX(ScheduleRef!$D$2:$AB$853,_xlfn.AGGREGATE(15,6,(ROW(ScheduleRef!$D$2:$AB$853)-ROW(ScheduleRef!$D$2)+1)/(ScheduleRef!$D$2:$D$853&lt;&gt;""),ROWS(ScheduleCompile!Q$1:Q122)),COLUMNS($A122:Q122))</f>
        <v>0.9</v>
      </c>
      <c r="R122" s="1">
        <f>INDEX(ScheduleRef!$D$2:$AB$853,_xlfn.AGGREGATE(15,6,(ROW(ScheduleRef!$D$2:$AB$853)-ROW(ScheduleRef!$D$2)+1)/(ScheduleRef!$D$2:$D$853&lt;&gt;""),ROWS(ScheduleCompile!R$1:R122)),COLUMNS($A122:R122))</f>
        <v>0.9</v>
      </c>
      <c r="S122" s="1">
        <f>INDEX(ScheduleRef!$D$2:$AB$853,_xlfn.AGGREGATE(15,6,(ROW(ScheduleRef!$D$2:$AB$853)-ROW(ScheduleRef!$D$2)+1)/(ScheduleRef!$D$2:$D$853&lt;&gt;""),ROWS(ScheduleCompile!S$1:S122)),COLUMNS($A122:S122))</f>
        <v>0.9</v>
      </c>
      <c r="T122" s="1">
        <f>INDEX(ScheduleRef!$D$2:$AB$853,_xlfn.AGGREGATE(15,6,(ROW(ScheduleRef!$D$2:$AB$853)-ROW(ScheduleRef!$D$2)+1)/(ScheduleRef!$D$2:$D$853&lt;&gt;""),ROWS(ScheduleCompile!T$1:T122)),COLUMNS($A122:T122))</f>
        <v>0.5</v>
      </c>
      <c r="U122" s="1">
        <f>INDEX(ScheduleRef!$D$2:$AB$853,_xlfn.AGGREGATE(15,6,(ROW(ScheduleRef!$D$2:$AB$853)-ROW(ScheduleRef!$D$2)+1)/(ScheduleRef!$D$2:$D$853&lt;&gt;""),ROWS(ScheduleCompile!U$1:U122)),COLUMNS($A122:U122))</f>
        <v>0.5</v>
      </c>
      <c r="V122" s="1">
        <f>INDEX(ScheduleRef!$D$2:$AB$853,_xlfn.AGGREGATE(15,6,(ROW(ScheduleRef!$D$2:$AB$853)-ROW(ScheduleRef!$D$2)+1)/(ScheduleRef!$D$2:$D$853&lt;&gt;""),ROWS(ScheduleCompile!V$1:V122)),COLUMNS($A122:V122))</f>
        <v>0.3</v>
      </c>
      <c r="W122" s="1">
        <f>INDEX(ScheduleRef!$D$2:$AB$853,_xlfn.AGGREGATE(15,6,(ROW(ScheduleRef!$D$2:$AB$853)-ROW(ScheduleRef!$D$2)+1)/(ScheduleRef!$D$2:$D$853&lt;&gt;""),ROWS(ScheduleCompile!W$1:W122)),COLUMNS($A122:W122))</f>
        <v>0.3</v>
      </c>
      <c r="X122" s="1">
        <f>INDEX(ScheduleRef!$D$2:$AB$853,_xlfn.AGGREGATE(15,6,(ROW(ScheduleRef!$D$2:$AB$853)-ROW(ScheduleRef!$D$2)+1)/(ScheduleRef!$D$2:$D$853&lt;&gt;""),ROWS(ScheduleCompile!X$1:X122)),COLUMNS($A122:X122))</f>
        <v>0.2</v>
      </c>
      <c r="Y122" s="1">
        <f>INDEX(ScheduleRef!$D$2:$AB$853,_xlfn.AGGREGATE(15,6,(ROW(ScheduleRef!$D$2:$AB$853)-ROW(ScheduleRef!$D$2)+1)/(ScheduleRef!$D$2:$D$853&lt;&gt;""),ROWS(ScheduleCompile!Y$1:Y122)),COLUMNS($A122:Y122))</f>
        <v>0.2</v>
      </c>
    </row>
    <row r="123" spans="1:25" x14ac:dyDescent="0.25">
      <c r="A123" s="30" t="str">
        <f>INDEX(ScheduleRef!$D$2:$AB$853,_xlfn.AGGREGATE(15,6,(ROW(ScheduleRef!$D$2:$AB$853)-ROW(ScheduleRef!$D$2)+1)/(ScheduleRef!$D$2:$D$853&lt;&gt;""),ROWS(ScheduleCompile!A$1:A123)),COLUMNS($A123:A123))</f>
        <v>LabLightsSat</v>
      </c>
      <c r="B123" s="1">
        <f>INDEX(ScheduleRef!$D$2:$AB$853,_xlfn.AGGREGATE(15,6,(ROW(ScheduleRef!$D$2:$AB$853)-ROW(ScheduleRef!$D$2)+1)/(ScheduleRef!$D$2:$D$853&lt;&gt;""),ROWS(ScheduleCompile!B$1:B123)),COLUMNS($A123:B123))</f>
        <v>0.1</v>
      </c>
      <c r="C123" s="1">
        <f>INDEX(ScheduleRef!$D$2:$AB$853,_xlfn.AGGREGATE(15,6,(ROW(ScheduleRef!$D$2:$AB$853)-ROW(ScheduleRef!$D$2)+1)/(ScheduleRef!$D$2:$D$853&lt;&gt;""),ROWS(ScheduleCompile!C$1:C123)),COLUMNS($A123:C123))</f>
        <v>0.1</v>
      </c>
      <c r="D123" s="1">
        <f>INDEX(ScheduleRef!$D$2:$AB$853,_xlfn.AGGREGATE(15,6,(ROW(ScheduleRef!$D$2:$AB$853)-ROW(ScheduleRef!$D$2)+1)/(ScheduleRef!$D$2:$D$853&lt;&gt;""),ROWS(ScheduleCompile!D$1:D123)),COLUMNS($A123:D123))</f>
        <v>0.1</v>
      </c>
      <c r="E123" s="1">
        <f>INDEX(ScheduleRef!$D$2:$AB$853,_xlfn.AGGREGATE(15,6,(ROW(ScheduleRef!$D$2:$AB$853)-ROW(ScheduleRef!$D$2)+1)/(ScheduleRef!$D$2:$D$853&lt;&gt;""),ROWS(ScheduleCompile!E$1:E123)),COLUMNS($A123:E123))</f>
        <v>0.1</v>
      </c>
      <c r="F123" s="1">
        <f>INDEX(ScheduleRef!$D$2:$AB$853,_xlfn.AGGREGATE(15,6,(ROW(ScheduleRef!$D$2:$AB$853)-ROW(ScheduleRef!$D$2)+1)/(ScheduleRef!$D$2:$D$853&lt;&gt;""),ROWS(ScheduleCompile!F$1:F123)),COLUMNS($A123:F123))</f>
        <v>0.1</v>
      </c>
      <c r="G123" s="1">
        <f>INDEX(ScheduleRef!$D$2:$AB$853,_xlfn.AGGREGATE(15,6,(ROW(ScheduleRef!$D$2:$AB$853)-ROW(ScheduleRef!$D$2)+1)/(ScheduleRef!$D$2:$D$853&lt;&gt;""),ROWS(ScheduleCompile!G$1:G123)),COLUMNS($A123:G123))</f>
        <v>0.1</v>
      </c>
      <c r="H123" s="1">
        <f>INDEX(ScheduleRef!$D$2:$AB$853,_xlfn.AGGREGATE(15,6,(ROW(ScheduleRef!$D$2:$AB$853)-ROW(ScheduleRef!$D$2)+1)/(ScheduleRef!$D$2:$D$853&lt;&gt;""),ROWS(ScheduleCompile!H$1:H123)),COLUMNS($A123:H123))</f>
        <v>0.1</v>
      </c>
      <c r="I123" s="1">
        <f>INDEX(ScheduleRef!$D$2:$AB$853,_xlfn.AGGREGATE(15,6,(ROW(ScheduleRef!$D$2:$AB$853)-ROW(ScheduleRef!$D$2)+1)/(ScheduleRef!$D$2:$D$853&lt;&gt;""),ROWS(ScheduleCompile!I$1:I123)),COLUMNS($A123:I123))</f>
        <v>0.1</v>
      </c>
      <c r="J123" s="1">
        <f>INDEX(ScheduleRef!$D$2:$AB$853,_xlfn.AGGREGATE(15,6,(ROW(ScheduleRef!$D$2:$AB$853)-ROW(ScheduleRef!$D$2)+1)/(ScheduleRef!$D$2:$D$853&lt;&gt;""),ROWS(ScheduleCompile!J$1:J123)),COLUMNS($A123:J123))</f>
        <v>0.4</v>
      </c>
      <c r="K123" s="1">
        <f>INDEX(ScheduleRef!$D$2:$AB$853,_xlfn.AGGREGATE(15,6,(ROW(ScheduleRef!$D$2:$AB$853)-ROW(ScheduleRef!$D$2)+1)/(ScheduleRef!$D$2:$D$853&lt;&gt;""),ROWS(ScheduleCompile!K$1:K123)),COLUMNS($A123:K123))</f>
        <v>0.4</v>
      </c>
      <c r="L123" s="1">
        <f>INDEX(ScheduleRef!$D$2:$AB$853,_xlfn.AGGREGATE(15,6,(ROW(ScheduleRef!$D$2:$AB$853)-ROW(ScheduleRef!$D$2)+1)/(ScheduleRef!$D$2:$D$853&lt;&gt;""),ROWS(ScheduleCompile!L$1:L123)),COLUMNS($A123:L123))</f>
        <v>0.4</v>
      </c>
      <c r="M123" s="1">
        <f>INDEX(ScheduleRef!$D$2:$AB$853,_xlfn.AGGREGATE(15,6,(ROW(ScheduleRef!$D$2:$AB$853)-ROW(ScheduleRef!$D$2)+1)/(ScheduleRef!$D$2:$D$853&lt;&gt;""),ROWS(ScheduleCompile!M$1:M123)),COLUMNS($A123:M123))</f>
        <v>0.4</v>
      </c>
      <c r="N123" s="1">
        <f>INDEX(ScheduleRef!$D$2:$AB$853,_xlfn.AGGREGATE(15,6,(ROW(ScheduleRef!$D$2:$AB$853)-ROW(ScheduleRef!$D$2)+1)/(ScheduleRef!$D$2:$D$853&lt;&gt;""),ROWS(ScheduleCompile!N$1:N123)),COLUMNS($A123:N123))</f>
        <v>0.2</v>
      </c>
      <c r="O123" s="1">
        <f>INDEX(ScheduleRef!$D$2:$AB$853,_xlfn.AGGREGATE(15,6,(ROW(ScheduleRef!$D$2:$AB$853)-ROW(ScheduleRef!$D$2)+1)/(ScheduleRef!$D$2:$D$853&lt;&gt;""),ROWS(ScheduleCompile!O$1:O123)),COLUMNS($A123:O123))</f>
        <v>0.2</v>
      </c>
      <c r="P123" s="1">
        <f>INDEX(ScheduleRef!$D$2:$AB$853,_xlfn.AGGREGATE(15,6,(ROW(ScheduleRef!$D$2:$AB$853)-ROW(ScheduleRef!$D$2)+1)/(ScheduleRef!$D$2:$D$853&lt;&gt;""),ROWS(ScheduleCompile!P$1:P123)),COLUMNS($A123:P123))</f>
        <v>0.2</v>
      </c>
      <c r="Q123" s="1">
        <f>INDEX(ScheduleRef!$D$2:$AB$853,_xlfn.AGGREGATE(15,6,(ROW(ScheduleRef!$D$2:$AB$853)-ROW(ScheduleRef!$D$2)+1)/(ScheduleRef!$D$2:$D$853&lt;&gt;""),ROWS(ScheduleCompile!Q$1:Q123)),COLUMNS($A123:Q123))</f>
        <v>0.2</v>
      </c>
      <c r="R123" s="1">
        <f>INDEX(ScheduleRef!$D$2:$AB$853,_xlfn.AGGREGATE(15,6,(ROW(ScheduleRef!$D$2:$AB$853)-ROW(ScheduleRef!$D$2)+1)/(ScheduleRef!$D$2:$D$853&lt;&gt;""),ROWS(ScheduleCompile!R$1:R123)),COLUMNS($A123:R123))</f>
        <v>0.2</v>
      </c>
      <c r="S123" s="1">
        <f>INDEX(ScheduleRef!$D$2:$AB$853,_xlfn.AGGREGATE(15,6,(ROW(ScheduleRef!$D$2:$AB$853)-ROW(ScheduleRef!$D$2)+1)/(ScheduleRef!$D$2:$D$853&lt;&gt;""),ROWS(ScheduleCompile!S$1:S123)),COLUMNS($A123:S123))</f>
        <v>0.1</v>
      </c>
      <c r="T123" s="1">
        <f>INDEX(ScheduleRef!$D$2:$AB$853,_xlfn.AGGREGATE(15,6,(ROW(ScheduleRef!$D$2:$AB$853)-ROW(ScheduleRef!$D$2)+1)/(ScheduleRef!$D$2:$D$853&lt;&gt;""),ROWS(ScheduleCompile!T$1:T123)),COLUMNS($A123:T123))</f>
        <v>0.1</v>
      </c>
      <c r="U123" s="1">
        <f>INDEX(ScheduleRef!$D$2:$AB$853,_xlfn.AGGREGATE(15,6,(ROW(ScheduleRef!$D$2:$AB$853)-ROW(ScheduleRef!$D$2)+1)/(ScheduleRef!$D$2:$D$853&lt;&gt;""),ROWS(ScheduleCompile!U$1:U123)),COLUMNS($A123:U123))</f>
        <v>0.1</v>
      </c>
      <c r="V123" s="1">
        <f>INDEX(ScheduleRef!$D$2:$AB$853,_xlfn.AGGREGATE(15,6,(ROW(ScheduleRef!$D$2:$AB$853)-ROW(ScheduleRef!$D$2)+1)/(ScheduleRef!$D$2:$D$853&lt;&gt;""),ROWS(ScheduleCompile!V$1:V123)),COLUMNS($A123:V123))</f>
        <v>0.1</v>
      </c>
      <c r="W123" s="1">
        <f>INDEX(ScheduleRef!$D$2:$AB$853,_xlfn.AGGREGATE(15,6,(ROW(ScheduleRef!$D$2:$AB$853)-ROW(ScheduleRef!$D$2)+1)/(ScheduleRef!$D$2:$D$853&lt;&gt;""),ROWS(ScheduleCompile!W$1:W123)),COLUMNS($A123:W123))</f>
        <v>0.1</v>
      </c>
      <c r="X123" s="1">
        <f>INDEX(ScheduleRef!$D$2:$AB$853,_xlfn.AGGREGATE(15,6,(ROW(ScheduleRef!$D$2:$AB$853)-ROW(ScheduleRef!$D$2)+1)/(ScheduleRef!$D$2:$D$853&lt;&gt;""),ROWS(ScheduleCompile!X$1:X123)),COLUMNS($A123:X123))</f>
        <v>0.1</v>
      </c>
      <c r="Y123" s="1">
        <f>INDEX(ScheduleRef!$D$2:$AB$853,_xlfn.AGGREGATE(15,6,(ROW(ScheduleRef!$D$2:$AB$853)-ROW(ScheduleRef!$D$2)+1)/(ScheduleRef!$D$2:$D$853&lt;&gt;""),ROWS(ScheduleCompile!Y$1:Y123)),COLUMNS($A123:Y123))</f>
        <v>0.1</v>
      </c>
    </row>
    <row r="124" spans="1:25" x14ac:dyDescent="0.25">
      <c r="A124" s="30" t="str">
        <f>INDEX(ScheduleRef!$D$2:$AB$853,_xlfn.AGGREGATE(15,6,(ROW(ScheduleRef!$D$2:$AB$853)-ROW(ScheduleRef!$D$2)+1)/(ScheduleRef!$D$2:$D$853&lt;&gt;""),ROWS(ScheduleCompile!A$1:A124)),COLUMNS($A124:A124))</f>
        <v>LabLightsSun</v>
      </c>
      <c r="B124" s="1">
        <f>INDEX(ScheduleRef!$D$2:$AB$853,_xlfn.AGGREGATE(15,6,(ROW(ScheduleRef!$D$2:$AB$853)-ROW(ScheduleRef!$D$2)+1)/(ScheduleRef!$D$2:$D$853&lt;&gt;""),ROWS(ScheduleCompile!B$1:B124)),COLUMNS($A124:B124))</f>
        <v>0.1</v>
      </c>
      <c r="C124" s="1">
        <f>INDEX(ScheduleRef!$D$2:$AB$853,_xlfn.AGGREGATE(15,6,(ROW(ScheduleRef!$D$2:$AB$853)-ROW(ScheduleRef!$D$2)+1)/(ScheduleRef!$D$2:$D$853&lt;&gt;""),ROWS(ScheduleCompile!C$1:C124)),COLUMNS($A124:C124))</f>
        <v>0.1</v>
      </c>
      <c r="D124" s="1">
        <f>INDEX(ScheduleRef!$D$2:$AB$853,_xlfn.AGGREGATE(15,6,(ROW(ScheduleRef!$D$2:$AB$853)-ROW(ScheduleRef!$D$2)+1)/(ScheduleRef!$D$2:$D$853&lt;&gt;""),ROWS(ScheduleCompile!D$1:D124)),COLUMNS($A124:D124))</f>
        <v>0.1</v>
      </c>
      <c r="E124" s="1">
        <f>INDEX(ScheduleRef!$D$2:$AB$853,_xlfn.AGGREGATE(15,6,(ROW(ScheduleRef!$D$2:$AB$853)-ROW(ScheduleRef!$D$2)+1)/(ScheduleRef!$D$2:$D$853&lt;&gt;""),ROWS(ScheduleCompile!E$1:E124)),COLUMNS($A124:E124))</f>
        <v>0.1</v>
      </c>
      <c r="F124" s="1">
        <f>INDEX(ScheduleRef!$D$2:$AB$853,_xlfn.AGGREGATE(15,6,(ROW(ScheduleRef!$D$2:$AB$853)-ROW(ScheduleRef!$D$2)+1)/(ScheduleRef!$D$2:$D$853&lt;&gt;""),ROWS(ScheduleCompile!F$1:F124)),COLUMNS($A124:F124))</f>
        <v>0.1</v>
      </c>
      <c r="G124" s="1">
        <f>INDEX(ScheduleRef!$D$2:$AB$853,_xlfn.AGGREGATE(15,6,(ROW(ScheduleRef!$D$2:$AB$853)-ROW(ScheduleRef!$D$2)+1)/(ScheduleRef!$D$2:$D$853&lt;&gt;""),ROWS(ScheduleCompile!G$1:G124)),COLUMNS($A124:G124))</f>
        <v>0.1</v>
      </c>
      <c r="H124" s="1">
        <f>INDEX(ScheduleRef!$D$2:$AB$853,_xlfn.AGGREGATE(15,6,(ROW(ScheduleRef!$D$2:$AB$853)-ROW(ScheduleRef!$D$2)+1)/(ScheduleRef!$D$2:$D$853&lt;&gt;""),ROWS(ScheduleCompile!H$1:H124)),COLUMNS($A124:H124))</f>
        <v>0.1</v>
      </c>
      <c r="I124" s="1">
        <f>INDEX(ScheduleRef!$D$2:$AB$853,_xlfn.AGGREGATE(15,6,(ROW(ScheduleRef!$D$2:$AB$853)-ROW(ScheduleRef!$D$2)+1)/(ScheduleRef!$D$2:$D$853&lt;&gt;""),ROWS(ScheduleCompile!I$1:I124)),COLUMNS($A124:I124))</f>
        <v>0.1</v>
      </c>
      <c r="J124" s="1">
        <f>INDEX(ScheduleRef!$D$2:$AB$853,_xlfn.AGGREGATE(15,6,(ROW(ScheduleRef!$D$2:$AB$853)-ROW(ScheduleRef!$D$2)+1)/(ScheduleRef!$D$2:$D$853&lt;&gt;""),ROWS(ScheduleCompile!J$1:J124)),COLUMNS($A124:J124))</f>
        <v>0.4</v>
      </c>
      <c r="K124" s="1">
        <f>INDEX(ScheduleRef!$D$2:$AB$853,_xlfn.AGGREGATE(15,6,(ROW(ScheduleRef!$D$2:$AB$853)-ROW(ScheduleRef!$D$2)+1)/(ScheduleRef!$D$2:$D$853&lt;&gt;""),ROWS(ScheduleCompile!K$1:K124)),COLUMNS($A124:K124))</f>
        <v>0.4</v>
      </c>
      <c r="L124" s="1">
        <f>INDEX(ScheduleRef!$D$2:$AB$853,_xlfn.AGGREGATE(15,6,(ROW(ScheduleRef!$D$2:$AB$853)-ROW(ScheduleRef!$D$2)+1)/(ScheduleRef!$D$2:$D$853&lt;&gt;""),ROWS(ScheduleCompile!L$1:L124)),COLUMNS($A124:L124))</f>
        <v>0.4</v>
      </c>
      <c r="M124" s="1">
        <f>INDEX(ScheduleRef!$D$2:$AB$853,_xlfn.AGGREGATE(15,6,(ROW(ScheduleRef!$D$2:$AB$853)-ROW(ScheduleRef!$D$2)+1)/(ScheduleRef!$D$2:$D$853&lt;&gt;""),ROWS(ScheduleCompile!M$1:M124)),COLUMNS($A124:M124))</f>
        <v>0.4</v>
      </c>
      <c r="N124" s="1">
        <f>INDEX(ScheduleRef!$D$2:$AB$853,_xlfn.AGGREGATE(15,6,(ROW(ScheduleRef!$D$2:$AB$853)-ROW(ScheduleRef!$D$2)+1)/(ScheduleRef!$D$2:$D$853&lt;&gt;""),ROWS(ScheduleCompile!N$1:N124)),COLUMNS($A124:N124))</f>
        <v>0.2</v>
      </c>
      <c r="O124" s="1">
        <f>INDEX(ScheduleRef!$D$2:$AB$853,_xlfn.AGGREGATE(15,6,(ROW(ScheduleRef!$D$2:$AB$853)-ROW(ScheduleRef!$D$2)+1)/(ScheduleRef!$D$2:$D$853&lt;&gt;""),ROWS(ScheduleCompile!O$1:O124)),COLUMNS($A124:O124))</f>
        <v>0.2</v>
      </c>
      <c r="P124" s="1">
        <f>INDEX(ScheduleRef!$D$2:$AB$853,_xlfn.AGGREGATE(15,6,(ROW(ScheduleRef!$D$2:$AB$853)-ROW(ScheduleRef!$D$2)+1)/(ScheduleRef!$D$2:$D$853&lt;&gt;""),ROWS(ScheduleCompile!P$1:P124)),COLUMNS($A124:P124))</f>
        <v>0.2</v>
      </c>
      <c r="Q124" s="1">
        <f>INDEX(ScheduleRef!$D$2:$AB$853,_xlfn.AGGREGATE(15,6,(ROW(ScheduleRef!$D$2:$AB$853)-ROW(ScheduleRef!$D$2)+1)/(ScheduleRef!$D$2:$D$853&lt;&gt;""),ROWS(ScheduleCompile!Q$1:Q124)),COLUMNS($A124:Q124))</f>
        <v>0.2</v>
      </c>
      <c r="R124" s="1">
        <f>INDEX(ScheduleRef!$D$2:$AB$853,_xlfn.AGGREGATE(15,6,(ROW(ScheduleRef!$D$2:$AB$853)-ROW(ScheduleRef!$D$2)+1)/(ScheduleRef!$D$2:$D$853&lt;&gt;""),ROWS(ScheduleCompile!R$1:R124)),COLUMNS($A124:R124))</f>
        <v>0.2</v>
      </c>
      <c r="S124" s="1">
        <f>INDEX(ScheduleRef!$D$2:$AB$853,_xlfn.AGGREGATE(15,6,(ROW(ScheduleRef!$D$2:$AB$853)-ROW(ScheduleRef!$D$2)+1)/(ScheduleRef!$D$2:$D$853&lt;&gt;""),ROWS(ScheduleCompile!S$1:S124)),COLUMNS($A124:S124))</f>
        <v>0.1</v>
      </c>
      <c r="T124" s="1">
        <f>INDEX(ScheduleRef!$D$2:$AB$853,_xlfn.AGGREGATE(15,6,(ROW(ScheduleRef!$D$2:$AB$853)-ROW(ScheduleRef!$D$2)+1)/(ScheduleRef!$D$2:$D$853&lt;&gt;""),ROWS(ScheduleCompile!T$1:T124)),COLUMNS($A124:T124))</f>
        <v>0.1</v>
      </c>
      <c r="U124" s="1">
        <f>INDEX(ScheduleRef!$D$2:$AB$853,_xlfn.AGGREGATE(15,6,(ROW(ScheduleRef!$D$2:$AB$853)-ROW(ScheduleRef!$D$2)+1)/(ScheduleRef!$D$2:$D$853&lt;&gt;""),ROWS(ScheduleCompile!U$1:U124)),COLUMNS($A124:U124))</f>
        <v>0.1</v>
      </c>
      <c r="V124" s="1">
        <f>INDEX(ScheduleRef!$D$2:$AB$853,_xlfn.AGGREGATE(15,6,(ROW(ScheduleRef!$D$2:$AB$853)-ROW(ScheduleRef!$D$2)+1)/(ScheduleRef!$D$2:$D$853&lt;&gt;""),ROWS(ScheduleCompile!V$1:V124)),COLUMNS($A124:V124))</f>
        <v>0.1</v>
      </c>
      <c r="W124" s="1">
        <f>INDEX(ScheduleRef!$D$2:$AB$853,_xlfn.AGGREGATE(15,6,(ROW(ScheduleRef!$D$2:$AB$853)-ROW(ScheduleRef!$D$2)+1)/(ScheduleRef!$D$2:$D$853&lt;&gt;""),ROWS(ScheduleCompile!W$1:W124)),COLUMNS($A124:W124))</f>
        <v>0.1</v>
      </c>
      <c r="X124" s="1">
        <f>INDEX(ScheduleRef!$D$2:$AB$853,_xlfn.AGGREGATE(15,6,(ROW(ScheduleRef!$D$2:$AB$853)-ROW(ScheduleRef!$D$2)+1)/(ScheduleRef!$D$2:$D$853&lt;&gt;""),ROWS(ScheduleCompile!X$1:X124)),COLUMNS($A124:X124))</f>
        <v>0.1</v>
      </c>
      <c r="Y124" s="1">
        <f>INDEX(ScheduleRef!$D$2:$AB$853,_xlfn.AGGREGATE(15,6,(ROW(ScheduleRef!$D$2:$AB$853)-ROW(ScheduleRef!$D$2)+1)/(ScheduleRef!$D$2:$D$853&lt;&gt;""),ROWS(ScheduleCompile!Y$1:Y124)),COLUMNS($A124:Y124))</f>
        <v>0.1</v>
      </c>
    </row>
    <row r="125" spans="1:25" x14ac:dyDescent="0.25">
      <c r="A125" s="30" t="str">
        <f>INDEX(ScheduleRef!$D$2:$AB$853,_xlfn.AGGREGATE(15,6,(ROW(ScheduleRef!$D$2:$AB$853)-ROW(ScheduleRef!$D$2)+1)/(ScheduleRef!$D$2:$D$853&lt;&gt;""),ROWS(ScheduleCompile!A$1:A125)),COLUMNS($A125:A125))</f>
        <v>LabReceptacleWD</v>
      </c>
      <c r="B125" s="1">
        <f>INDEX(ScheduleRef!$D$2:$AB$853,_xlfn.AGGREGATE(15,6,(ROW(ScheduleRef!$D$2:$AB$853)-ROW(ScheduleRef!$D$2)+1)/(ScheduleRef!$D$2:$D$853&lt;&gt;""),ROWS(ScheduleCompile!B$1:B125)),COLUMNS($A125:B125))</f>
        <v>0.2</v>
      </c>
      <c r="C125" s="1">
        <f>INDEX(ScheduleRef!$D$2:$AB$853,_xlfn.AGGREGATE(15,6,(ROW(ScheduleRef!$D$2:$AB$853)-ROW(ScheduleRef!$D$2)+1)/(ScheduleRef!$D$2:$D$853&lt;&gt;""),ROWS(ScheduleCompile!C$1:C125)),COLUMNS($A125:C125))</f>
        <v>0.2</v>
      </c>
      <c r="D125" s="1">
        <f>INDEX(ScheduleRef!$D$2:$AB$853,_xlfn.AGGREGATE(15,6,(ROW(ScheduleRef!$D$2:$AB$853)-ROW(ScheduleRef!$D$2)+1)/(ScheduleRef!$D$2:$D$853&lt;&gt;""),ROWS(ScheduleCompile!D$1:D125)),COLUMNS($A125:D125))</f>
        <v>0.2</v>
      </c>
      <c r="E125" s="1">
        <f>INDEX(ScheduleRef!$D$2:$AB$853,_xlfn.AGGREGATE(15,6,(ROW(ScheduleRef!$D$2:$AB$853)-ROW(ScheduleRef!$D$2)+1)/(ScheduleRef!$D$2:$D$853&lt;&gt;""),ROWS(ScheduleCompile!E$1:E125)),COLUMNS($A125:E125))</f>
        <v>0.2</v>
      </c>
      <c r="F125" s="1">
        <f>INDEX(ScheduleRef!$D$2:$AB$853,_xlfn.AGGREGATE(15,6,(ROW(ScheduleRef!$D$2:$AB$853)-ROW(ScheduleRef!$D$2)+1)/(ScheduleRef!$D$2:$D$853&lt;&gt;""),ROWS(ScheduleCompile!F$1:F125)),COLUMNS($A125:F125))</f>
        <v>0.2</v>
      </c>
      <c r="G125" s="1">
        <f>INDEX(ScheduleRef!$D$2:$AB$853,_xlfn.AGGREGATE(15,6,(ROW(ScheduleRef!$D$2:$AB$853)-ROW(ScheduleRef!$D$2)+1)/(ScheduleRef!$D$2:$D$853&lt;&gt;""),ROWS(ScheduleCompile!G$1:G125)),COLUMNS($A125:G125))</f>
        <v>0.2</v>
      </c>
      <c r="H125" s="1">
        <f>INDEX(ScheduleRef!$D$2:$AB$853,_xlfn.AGGREGATE(15,6,(ROW(ScheduleRef!$D$2:$AB$853)-ROW(ScheduleRef!$D$2)+1)/(ScheduleRef!$D$2:$D$853&lt;&gt;""),ROWS(ScheduleCompile!H$1:H125)),COLUMNS($A125:H125))</f>
        <v>0.3</v>
      </c>
      <c r="I125" s="1">
        <f>INDEX(ScheduleRef!$D$2:$AB$853,_xlfn.AGGREGATE(15,6,(ROW(ScheduleRef!$D$2:$AB$853)-ROW(ScheduleRef!$D$2)+1)/(ScheduleRef!$D$2:$D$853&lt;&gt;""),ROWS(ScheduleCompile!I$1:I125)),COLUMNS($A125:I125))</f>
        <v>0.4</v>
      </c>
      <c r="J125" s="1">
        <f>INDEX(ScheduleRef!$D$2:$AB$853,_xlfn.AGGREGATE(15,6,(ROW(ScheduleRef!$D$2:$AB$853)-ROW(ScheduleRef!$D$2)+1)/(ScheduleRef!$D$2:$D$853&lt;&gt;""),ROWS(ScheduleCompile!J$1:J125)),COLUMNS($A125:J125))</f>
        <v>0.5</v>
      </c>
      <c r="K125" s="1">
        <f>INDEX(ScheduleRef!$D$2:$AB$853,_xlfn.AGGREGATE(15,6,(ROW(ScheduleRef!$D$2:$AB$853)-ROW(ScheduleRef!$D$2)+1)/(ScheduleRef!$D$2:$D$853&lt;&gt;""),ROWS(ScheduleCompile!K$1:K125)),COLUMNS($A125:K125))</f>
        <v>0.7</v>
      </c>
      <c r="L125" s="1">
        <f>INDEX(ScheduleRef!$D$2:$AB$853,_xlfn.AGGREGATE(15,6,(ROW(ScheduleRef!$D$2:$AB$853)-ROW(ScheduleRef!$D$2)+1)/(ScheduleRef!$D$2:$D$853&lt;&gt;""),ROWS(ScheduleCompile!L$1:L125)),COLUMNS($A125:L125))</f>
        <v>0.8</v>
      </c>
      <c r="M125" s="1">
        <f>INDEX(ScheduleRef!$D$2:$AB$853,_xlfn.AGGREGATE(15,6,(ROW(ScheduleRef!$D$2:$AB$853)-ROW(ScheduleRef!$D$2)+1)/(ScheduleRef!$D$2:$D$853&lt;&gt;""),ROWS(ScheduleCompile!M$1:M125)),COLUMNS($A125:M125))</f>
        <v>0.5</v>
      </c>
      <c r="N125" s="1">
        <f>INDEX(ScheduleRef!$D$2:$AB$853,_xlfn.AGGREGATE(15,6,(ROW(ScheduleRef!$D$2:$AB$853)-ROW(ScheduleRef!$D$2)+1)/(ScheduleRef!$D$2:$D$853&lt;&gt;""),ROWS(ScheduleCompile!N$1:N125)),COLUMNS($A125:N125))</f>
        <v>0.6</v>
      </c>
      <c r="O125" s="1">
        <f>INDEX(ScheduleRef!$D$2:$AB$853,_xlfn.AGGREGATE(15,6,(ROW(ScheduleRef!$D$2:$AB$853)-ROW(ScheduleRef!$D$2)+1)/(ScheduleRef!$D$2:$D$853&lt;&gt;""),ROWS(ScheduleCompile!O$1:O125)),COLUMNS($A125:O125))</f>
        <v>0.7</v>
      </c>
      <c r="P125" s="1">
        <f>INDEX(ScheduleRef!$D$2:$AB$853,_xlfn.AGGREGATE(15,6,(ROW(ScheduleRef!$D$2:$AB$853)-ROW(ScheduleRef!$D$2)+1)/(ScheduleRef!$D$2:$D$853&lt;&gt;""),ROWS(ScheduleCompile!P$1:P125)),COLUMNS($A125:P125))</f>
        <v>0.9</v>
      </c>
      <c r="Q125" s="1">
        <f>INDEX(ScheduleRef!$D$2:$AB$853,_xlfn.AGGREGATE(15,6,(ROW(ScheduleRef!$D$2:$AB$853)-ROW(ScheduleRef!$D$2)+1)/(ScheduleRef!$D$2:$D$853&lt;&gt;""),ROWS(ScheduleCompile!Q$1:Q125)),COLUMNS($A125:Q125))</f>
        <v>0.8</v>
      </c>
      <c r="R125" s="1">
        <f>INDEX(ScheduleRef!$D$2:$AB$853,_xlfn.AGGREGATE(15,6,(ROW(ScheduleRef!$D$2:$AB$853)-ROW(ScheduleRef!$D$2)+1)/(ScheduleRef!$D$2:$D$853&lt;&gt;""),ROWS(ScheduleCompile!R$1:R125)),COLUMNS($A125:R125))</f>
        <v>0.5</v>
      </c>
      <c r="S125" s="1">
        <f>INDEX(ScheduleRef!$D$2:$AB$853,_xlfn.AGGREGATE(15,6,(ROW(ScheduleRef!$D$2:$AB$853)-ROW(ScheduleRef!$D$2)+1)/(ScheduleRef!$D$2:$D$853&lt;&gt;""),ROWS(ScheduleCompile!S$1:S125)),COLUMNS($A125:S125))</f>
        <v>0.4</v>
      </c>
      <c r="T125" s="1">
        <f>INDEX(ScheduleRef!$D$2:$AB$853,_xlfn.AGGREGATE(15,6,(ROW(ScheduleRef!$D$2:$AB$853)-ROW(ScheduleRef!$D$2)+1)/(ScheduleRef!$D$2:$D$853&lt;&gt;""),ROWS(ScheduleCompile!T$1:T125)),COLUMNS($A125:T125))</f>
        <v>0.3</v>
      </c>
      <c r="U125" s="1">
        <f>INDEX(ScheduleRef!$D$2:$AB$853,_xlfn.AGGREGATE(15,6,(ROW(ScheduleRef!$D$2:$AB$853)-ROW(ScheduleRef!$D$2)+1)/(ScheduleRef!$D$2:$D$853&lt;&gt;""),ROWS(ScheduleCompile!U$1:U125)),COLUMNS($A125:U125))</f>
        <v>0.2</v>
      </c>
      <c r="V125" s="1">
        <f>INDEX(ScheduleRef!$D$2:$AB$853,_xlfn.AGGREGATE(15,6,(ROW(ScheduleRef!$D$2:$AB$853)-ROW(ScheduleRef!$D$2)+1)/(ScheduleRef!$D$2:$D$853&lt;&gt;""),ROWS(ScheduleCompile!V$1:V125)),COLUMNS($A125:V125))</f>
        <v>0.2</v>
      </c>
      <c r="W125" s="1">
        <f>INDEX(ScheduleRef!$D$2:$AB$853,_xlfn.AGGREGATE(15,6,(ROW(ScheduleRef!$D$2:$AB$853)-ROW(ScheduleRef!$D$2)+1)/(ScheduleRef!$D$2:$D$853&lt;&gt;""),ROWS(ScheduleCompile!W$1:W125)),COLUMNS($A125:W125))</f>
        <v>0.2</v>
      </c>
      <c r="X125" s="1">
        <f>INDEX(ScheduleRef!$D$2:$AB$853,_xlfn.AGGREGATE(15,6,(ROW(ScheduleRef!$D$2:$AB$853)-ROW(ScheduleRef!$D$2)+1)/(ScheduleRef!$D$2:$D$853&lt;&gt;""),ROWS(ScheduleCompile!X$1:X125)),COLUMNS($A125:X125))</f>
        <v>0.2</v>
      </c>
      <c r="Y125" s="1">
        <f>INDEX(ScheduleRef!$D$2:$AB$853,_xlfn.AGGREGATE(15,6,(ROW(ScheduleRef!$D$2:$AB$853)-ROW(ScheduleRef!$D$2)+1)/(ScheduleRef!$D$2:$D$853&lt;&gt;""),ROWS(ScheduleCompile!Y$1:Y125)),COLUMNS($A125:Y125))</f>
        <v>0.2</v>
      </c>
    </row>
    <row r="126" spans="1:25" x14ac:dyDescent="0.25">
      <c r="A126" s="30" t="str">
        <f>INDEX(ScheduleRef!$D$2:$AB$853,_xlfn.AGGREGATE(15,6,(ROW(ScheduleRef!$D$2:$AB$853)-ROW(ScheduleRef!$D$2)+1)/(ScheduleRef!$D$2:$D$853&lt;&gt;""),ROWS(ScheduleCompile!A$1:A126)),COLUMNS($A126:A126))</f>
        <v>LabReceptacleSat</v>
      </c>
      <c r="B126" s="1">
        <f>INDEX(ScheduleRef!$D$2:$AB$853,_xlfn.AGGREGATE(15,6,(ROW(ScheduleRef!$D$2:$AB$853)-ROW(ScheduleRef!$D$2)+1)/(ScheduleRef!$D$2:$D$853&lt;&gt;""),ROWS(ScheduleCompile!B$1:B126)),COLUMNS($A126:B126))</f>
        <v>0</v>
      </c>
      <c r="C126" s="1">
        <f>INDEX(ScheduleRef!$D$2:$AB$853,_xlfn.AGGREGATE(15,6,(ROW(ScheduleRef!$D$2:$AB$853)-ROW(ScheduleRef!$D$2)+1)/(ScheduleRef!$D$2:$D$853&lt;&gt;""),ROWS(ScheduleCompile!C$1:C126)),COLUMNS($A126:C126))</f>
        <v>0</v>
      </c>
      <c r="D126" s="1">
        <f>INDEX(ScheduleRef!$D$2:$AB$853,_xlfn.AGGREGATE(15,6,(ROW(ScheduleRef!$D$2:$AB$853)-ROW(ScheduleRef!$D$2)+1)/(ScheduleRef!$D$2:$D$853&lt;&gt;""),ROWS(ScheduleCompile!D$1:D126)),COLUMNS($A126:D126))</f>
        <v>0</v>
      </c>
      <c r="E126" s="1">
        <f>INDEX(ScheduleRef!$D$2:$AB$853,_xlfn.AGGREGATE(15,6,(ROW(ScheduleRef!$D$2:$AB$853)-ROW(ScheduleRef!$D$2)+1)/(ScheduleRef!$D$2:$D$853&lt;&gt;""),ROWS(ScheduleCompile!E$1:E126)),COLUMNS($A126:E126))</f>
        <v>0</v>
      </c>
      <c r="F126" s="1">
        <f>INDEX(ScheduleRef!$D$2:$AB$853,_xlfn.AGGREGATE(15,6,(ROW(ScheduleRef!$D$2:$AB$853)-ROW(ScheduleRef!$D$2)+1)/(ScheduleRef!$D$2:$D$853&lt;&gt;""),ROWS(ScheduleCompile!F$1:F126)),COLUMNS($A126:F126))</f>
        <v>0</v>
      </c>
      <c r="G126" s="1">
        <f>INDEX(ScheduleRef!$D$2:$AB$853,_xlfn.AGGREGATE(15,6,(ROW(ScheduleRef!$D$2:$AB$853)-ROW(ScheduleRef!$D$2)+1)/(ScheduleRef!$D$2:$D$853&lt;&gt;""),ROWS(ScheduleCompile!G$1:G126)),COLUMNS($A126:G126))</f>
        <v>0</v>
      </c>
      <c r="H126" s="1">
        <f>INDEX(ScheduleRef!$D$2:$AB$853,_xlfn.AGGREGATE(15,6,(ROW(ScheduleRef!$D$2:$AB$853)-ROW(ScheduleRef!$D$2)+1)/(ScheduleRef!$D$2:$D$853&lt;&gt;""),ROWS(ScheduleCompile!H$1:H126)),COLUMNS($A126:H126))</f>
        <v>0</v>
      </c>
      <c r="I126" s="1">
        <f>INDEX(ScheduleRef!$D$2:$AB$853,_xlfn.AGGREGATE(15,6,(ROW(ScheduleRef!$D$2:$AB$853)-ROW(ScheduleRef!$D$2)+1)/(ScheduleRef!$D$2:$D$853&lt;&gt;""),ROWS(ScheduleCompile!I$1:I126)),COLUMNS($A126:I126))</f>
        <v>0</v>
      </c>
      <c r="J126" s="1">
        <f>INDEX(ScheduleRef!$D$2:$AB$853,_xlfn.AGGREGATE(15,6,(ROW(ScheduleRef!$D$2:$AB$853)-ROW(ScheduleRef!$D$2)+1)/(ScheduleRef!$D$2:$D$853&lt;&gt;""),ROWS(ScheduleCompile!J$1:J126)),COLUMNS($A126:J126))</f>
        <v>0</v>
      </c>
      <c r="K126" s="1">
        <f>INDEX(ScheduleRef!$D$2:$AB$853,_xlfn.AGGREGATE(15,6,(ROW(ScheduleRef!$D$2:$AB$853)-ROW(ScheduleRef!$D$2)+1)/(ScheduleRef!$D$2:$D$853&lt;&gt;""),ROWS(ScheduleCompile!K$1:K126)),COLUMNS($A126:K126))</f>
        <v>0</v>
      </c>
      <c r="L126" s="1">
        <f>INDEX(ScheduleRef!$D$2:$AB$853,_xlfn.AGGREGATE(15,6,(ROW(ScheduleRef!$D$2:$AB$853)-ROW(ScheduleRef!$D$2)+1)/(ScheduleRef!$D$2:$D$853&lt;&gt;""),ROWS(ScheduleCompile!L$1:L126)),COLUMNS($A126:L126))</f>
        <v>0</v>
      </c>
      <c r="M126" s="1">
        <f>INDEX(ScheduleRef!$D$2:$AB$853,_xlfn.AGGREGATE(15,6,(ROW(ScheduleRef!$D$2:$AB$853)-ROW(ScheduleRef!$D$2)+1)/(ScheduleRef!$D$2:$D$853&lt;&gt;""),ROWS(ScheduleCompile!M$1:M126)),COLUMNS($A126:M126))</f>
        <v>0</v>
      </c>
      <c r="N126" s="1">
        <f>INDEX(ScheduleRef!$D$2:$AB$853,_xlfn.AGGREGATE(15,6,(ROW(ScheduleRef!$D$2:$AB$853)-ROW(ScheduleRef!$D$2)+1)/(ScheduleRef!$D$2:$D$853&lt;&gt;""),ROWS(ScheduleCompile!N$1:N126)),COLUMNS($A126:N126))</f>
        <v>0</v>
      </c>
      <c r="O126" s="1">
        <f>INDEX(ScheduleRef!$D$2:$AB$853,_xlfn.AGGREGATE(15,6,(ROW(ScheduleRef!$D$2:$AB$853)-ROW(ScheduleRef!$D$2)+1)/(ScheduleRef!$D$2:$D$853&lt;&gt;""),ROWS(ScheduleCompile!O$1:O126)),COLUMNS($A126:O126))</f>
        <v>0</v>
      </c>
      <c r="P126" s="1">
        <f>INDEX(ScheduleRef!$D$2:$AB$853,_xlfn.AGGREGATE(15,6,(ROW(ScheduleRef!$D$2:$AB$853)-ROW(ScheduleRef!$D$2)+1)/(ScheduleRef!$D$2:$D$853&lt;&gt;""),ROWS(ScheduleCompile!P$1:P126)),COLUMNS($A126:P126))</f>
        <v>0</v>
      </c>
      <c r="Q126" s="1">
        <f>INDEX(ScheduleRef!$D$2:$AB$853,_xlfn.AGGREGATE(15,6,(ROW(ScheduleRef!$D$2:$AB$853)-ROW(ScheduleRef!$D$2)+1)/(ScheduleRef!$D$2:$D$853&lt;&gt;""),ROWS(ScheduleCompile!Q$1:Q126)),COLUMNS($A126:Q126))</f>
        <v>0</v>
      </c>
      <c r="R126" s="1">
        <f>INDEX(ScheduleRef!$D$2:$AB$853,_xlfn.AGGREGATE(15,6,(ROW(ScheduleRef!$D$2:$AB$853)-ROW(ScheduleRef!$D$2)+1)/(ScheduleRef!$D$2:$D$853&lt;&gt;""),ROWS(ScheduleCompile!R$1:R126)),COLUMNS($A126:R126))</f>
        <v>0</v>
      </c>
      <c r="S126" s="1">
        <f>INDEX(ScheduleRef!$D$2:$AB$853,_xlfn.AGGREGATE(15,6,(ROW(ScheduleRef!$D$2:$AB$853)-ROW(ScheduleRef!$D$2)+1)/(ScheduleRef!$D$2:$D$853&lt;&gt;""),ROWS(ScheduleCompile!S$1:S126)),COLUMNS($A126:S126))</f>
        <v>0</v>
      </c>
      <c r="T126" s="1">
        <f>INDEX(ScheduleRef!$D$2:$AB$853,_xlfn.AGGREGATE(15,6,(ROW(ScheduleRef!$D$2:$AB$853)-ROW(ScheduleRef!$D$2)+1)/(ScheduleRef!$D$2:$D$853&lt;&gt;""),ROWS(ScheduleCompile!T$1:T126)),COLUMNS($A126:T126))</f>
        <v>0</v>
      </c>
      <c r="U126" s="1">
        <f>INDEX(ScheduleRef!$D$2:$AB$853,_xlfn.AGGREGATE(15,6,(ROW(ScheduleRef!$D$2:$AB$853)-ROW(ScheduleRef!$D$2)+1)/(ScheduleRef!$D$2:$D$853&lt;&gt;""),ROWS(ScheduleCompile!U$1:U126)),COLUMNS($A126:U126))</f>
        <v>0</v>
      </c>
      <c r="V126" s="1">
        <f>INDEX(ScheduleRef!$D$2:$AB$853,_xlfn.AGGREGATE(15,6,(ROW(ScheduleRef!$D$2:$AB$853)-ROW(ScheduleRef!$D$2)+1)/(ScheduleRef!$D$2:$D$853&lt;&gt;""),ROWS(ScheduleCompile!V$1:V126)),COLUMNS($A126:V126))</f>
        <v>0</v>
      </c>
      <c r="W126" s="1">
        <f>INDEX(ScheduleRef!$D$2:$AB$853,_xlfn.AGGREGATE(15,6,(ROW(ScheduleRef!$D$2:$AB$853)-ROW(ScheduleRef!$D$2)+1)/(ScheduleRef!$D$2:$D$853&lt;&gt;""),ROWS(ScheduleCompile!W$1:W126)),COLUMNS($A126:W126))</f>
        <v>0</v>
      </c>
      <c r="X126" s="1">
        <f>INDEX(ScheduleRef!$D$2:$AB$853,_xlfn.AGGREGATE(15,6,(ROW(ScheduleRef!$D$2:$AB$853)-ROW(ScheduleRef!$D$2)+1)/(ScheduleRef!$D$2:$D$853&lt;&gt;""),ROWS(ScheduleCompile!X$1:X126)),COLUMNS($A126:X126))</f>
        <v>0</v>
      </c>
      <c r="Y126" s="1">
        <f>INDEX(ScheduleRef!$D$2:$AB$853,_xlfn.AGGREGATE(15,6,(ROW(ScheduleRef!$D$2:$AB$853)-ROW(ScheduleRef!$D$2)+1)/(ScheduleRef!$D$2:$D$853&lt;&gt;""),ROWS(ScheduleCompile!Y$1:Y126)),COLUMNS($A126:Y126))</f>
        <v>0</v>
      </c>
    </row>
    <row r="127" spans="1:25" x14ac:dyDescent="0.25">
      <c r="A127" s="30" t="str">
        <f>INDEX(ScheduleRef!$D$2:$AB$853,_xlfn.AGGREGATE(15,6,(ROW(ScheduleRef!$D$2:$AB$853)-ROW(ScheduleRef!$D$2)+1)/(ScheduleRef!$D$2:$D$853&lt;&gt;""),ROWS(ScheduleCompile!A$1:A127)),COLUMNS($A127:A127))</f>
        <v>LabReceptacleSun</v>
      </c>
      <c r="B127" s="1">
        <f>INDEX(ScheduleRef!$D$2:$AB$853,_xlfn.AGGREGATE(15,6,(ROW(ScheduleRef!$D$2:$AB$853)-ROW(ScheduleRef!$D$2)+1)/(ScheduleRef!$D$2:$D$853&lt;&gt;""),ROWS(ScheduleCompile!B$1:B127)),COLUMNS($A127:B127))</f>
        <v>0</v>
      </c>
      <c r="C127" s="1">
        <f>INDEX(ScheduleRef!$D$2:$AB$853,_xlfn.AGGREGATE(15,6,(ROW(ScheduleRef!$D$2:$AB$853)-ROW(ScheduleRef!$D$2)+1)/(ScheduleRef!$D$2:$D$853&lt;&gt;""),ROWS(ScheduleCompile!C$1:C127)),COLUMNS($A127:C127))</f>
        <v>0</v>
      </c>
      <c r="D127" s="1">
        <f>INDEX(ScheduleRef!$D$2:$AB$853,_xlfn.AGGREGATE(15,6,(ROW(ScheduleRef!$D$2:$AB$853)-ROW(ScheduleRef!$D$2)+1)/(ScheduleRef!$D$2:$D$853&lt;&gt;""),ROWS(ScheduleCompile!D$1:D127)),COLUMNS($A127:D127))</f>
        <v>0</v>
      </c>
      <c r="E127" s="1">
        <f>INDEX(ScheduleRef!$D$2:$AB$853,_xlfn.AGGREGATE(15,6,(ROW(ScheduleRef!$D$2:$AB$853)-ROW(ScheduleRef!$D$2)+1)/(ScheduleRef!$D$2:$D$853&lt;&gt;""),ROWS(ScheduleCompile!E$1:E127)),COLUMNS($A127:E127))</f>
        <v>0</v>
      </c>
      <c r="F127" s="1">
        <f>INDEX(ScheduleRef!$D$2:$AB$853,_xlfn.AGGREGATE(15,6,(ROW(ScheduleRef!$D$2:$AB$853)-ROW(ScheduleRef!$D$2)+1)/(ScheduleRef!$D$2:$D$853&lt;&gt;""),ROWS(ScheduleCompile!F$1:F127)),COLUMNS($A127:F127))</f>
        <v>0</v>
      </c>
      <c r="G127" s="1">
        <f>INDEX(ScheduleRef!$D$2:$AB$853,_xlfn.AGGREGATE(15,6,(ROW(ScheduleRef!$D$2:$AB$853)-ROW(ScheduleRef!$D$2)+1)/(ScheduleRef!$D$2:$D$853&lt;&gt;""),ROWS(ScheduleCompile!G$1:G127)),COLUMNS($A127:G127))</f>
        <v>0</v>
      </c>
      <c r="H127" s="1">
        <f>INDEX(ScheduleRef!$D$2:$AB$853,_xlfn.AGGREGATE(15,6,(ROW(ScheduleRef!$D$2:$AB$853)-ROW(ScheduleRef!$D$2)+1)/(ScheduleRef!$D$2:$D$853&lt;&gt;""),ROWS(ScheduleCompile!H$1:H127)),COLUMNS($A127:H127))</f>
        <v>0</v>
      </c>
      <c r="I127" s="1">
        <f>INDEX(ScheduleRef!$D$2:$AB$853,_xlfn.AGGREGATE(15,6,(ROW(ScheduleRef!$D$2:$AB$853)-ROW(ScheduleRef!$D$2)+1)/(ScheduleRef!$D$2:$D$853&lt;&gt;""),ROWS(ScheduleCompile!I$1:I127)),COLUMNS($A127:I127))</f>
        <v>0</v>
      </c>
      <c r="J127" s="1">
        <f>INDEX(ScheduleRef!$D$2:$AB$853,_xlfn.AGGREGATE(15,6,(ROW(ScheduleRef!$D$2:$AB$853)-ROW(ScheduleRef!$D$2)+1)/(ScheduleRef!$D$2:$D$853&lt;&gt;""),ROWS(ScheduleCompile!J$1:J127)),COLUMNS($A127:J127))</f>
        <v>0</v>
      </c>
      <c r="K127" s="1">
        <f>INDEX(ScheduleRef!$D$2:$AB$853,_xlfn.AGGREGATE(15,6,(ROW(ScheduleRef!$D$2:$AB$853)-ROW(ScheduleRef!$D$2)+1)/(ScheduleRef!$D$2:$D$853&lt;&gt;""),ROWS(ScheduleCompile!K$1:K127)),COLUMNS($A127:K127))</f>
        <v>0</v>
      </c>
      <c r="L127" s="1">
        <f>INDEX(ScheduleRef!$D$2:$AB$853,_xlfn.AGGREGATE(15,6,(ROW(ScheduleRef!$D$2:$AB$853)-ROW(ScheduleRef!$D$2)+1)/(ScheduleRef!$D$2:$D$853&lt;&gt;""),ROWS(ScheduleCompile!L$1:L127)),COLUMNS($A127:L127))</f>
        <v>0</v>
      </c>
      <c r="M127" s="1">
        <f>INDEX(ScheduleRef!$D$2:$AB$853,_xlfn.AGGREGATE(15,6,(ROW(ScheduleRef!$D$2:$AB$853)-ROW(ScheduleRef!$D$2)+1)/(ScheduleRef!$D$2:$D$853&lt;&gt;""),ROWS(ScheduleCompile!M$1:M127)),COLUMNS($A127:M127))</f>
        <v>0</v>
      </c>
      <c r="N127" s="1">
        <f>INDEX(ScheduleRef!$D$2:$AB$853,_xlfn.AGGREGATE(15,6,(ROW(ScheduleRef!$D$2:$AB$853)-ROW(ScheduleRef!$D$2)+1)/(ScheduleRef!$D$2:$D$853&lt;&gt;""),ROWS(ScheduleCompile!N$1:N127)),COLUMNS($A127:N127))</f>
        <v>0</v>
      </c>
      <c r="O127" s="1">
        <f>INDEX(ScheduleRef!$D$2:$AB$853,_xlfn.AGGREGATE(15,6,(ROW(ScheduleRef!$D$2:$AB$853)-ROW(ScheduleRef!$D$2)+1)/(ScheduleRef!$D$2:$D$853&lt;&gt;""),ROWS(ScheduleCompile!O$1:O127)),COLUMNS($A127:O127))</f>
        <v>0</v>
      </c>
      <c r="P127" s="1">
        <f>INDEX(ScheduleRef!$D$2:$AB$853,_xlfn.AGGREGATE(15,6,(ROW(ScheduleRef!$D$2:$AB$853)-ROW(ScheduleRef!$D$2)+1)/(ScheduleRef!$D$2:$D$853&lt;&gt;""),ROWS(ScheduleCompile!P$1:P127)),COLUMNS($A127:P127))</f>
        <v>0</v>
      </c>
      <c r="Q127" s="1">
        <f>INDEX(ScheduleRef!$D$2:$AB$853,_xlfn.AGGREGATE(15,6,(ROW(ScheduleRef!$D$2:$AB$853)-ROW(ScheduleRef!$D$2)+1)/(ScheduleRef!$D$2:$D$853&lt;&gt;""),ROWS(ScheduleCompile!Q$1:Q127)),COLUMNS($A127:Q127))</f>
        <v>0</v>
      </c>
      <c r="R127" s="1">
        <f>INDEX(ScheduleRef!$D$2:$AB$853,_xlfn.AGGREGATE(15,6,(ROW(ScheduleRef!$D$2:$AB$853)-ROW(ScheduleRef!$D$2)+1)/(ScheduleRef!$D$2:$D$853&lt;&gt;""),ROWS(ScheduleCompile!R$1:R127)),COLUMNS($A127:R127))</f>
        <v>0</v>
      </c>
      <c r="S127" s="1">
        <f>INDEX(ScheduleRef!$D$2:$AB$853,_xlfn.AGGREGATE(15,6,(ROW(ScheduleRef!$D$2:$AB$853)-ROW(ScheduleRef!$D$2)+1)/(ScheduleRef!$D$2:$D$853&lt;&gt;""),ROWS(ScheduleCompile!S$1:S127)),COLUMNS($A127:S127))</f>
        <v>0</v>
      </c>
      <c r="T127" s="1">
        <f>INDEX(ScheduleRef!$D$2:$AB$853,_xlfn.AGGREGATE(15,6,(ROW(ScheduleRef!$D$2:$AB$853)-ROW(ScheduleRef!$D$2)+1)/(ScheduleRef!$D$2:$D$853&lt;&gt;""),ROWS(ScheduleCompile!T$1:T127)),COLUMNS($A127:T127))</f>
        <v>0</v>
      </c>
      <c r="U127" s="1">
        <f>INDEX(ScheduleRef!$D$2:$AB$853,_xlfn.AGGREGATE(15,6,(ROW(ScheduleRef!$D$2:$AB$853)-ROW(ScheduleRef!$D$2)+1)/(ScheduleRef!$D$2:$D$853&lt;&gt;""),ROWS(ScheduleCompile!U$1:U127)),COLUMNS($A127:U127))</f>
        <v>0</v>
      </c>
      <c r="V127" s="1">
        <f>INDEX(ScheduleRef!$D$2:$AB$853,_xlfn.AGGREGATE(15,6,(ROW(ScheduleRef!$D$2:$AB$853)-ROW(ScheduleRef!$D$2)+1)/(ScheduleRef!$D$2:$D$853&lt;&gt;""),ROWS(ScheduleCompile!V$1:V127)),COLUMNS($A127:V127))</f>
        <v>0</v>
      </c>
      <c r="W127" s="1">
        <f>INDEX(ScheduleRef!$D$2:$AB$853,_xlfn.AGGREGATE(15,6,(ROW(ScheduleRef!$D$2:$AB$853)-ROW(ScheduleRef!$D$2)+1)/(ScheduleRef!$D$2:$D$853&lt;&gt;""),ROWS(ScheduleCompile!W$1:W127)),COLUMNS($A127:W127))</f>
        <v>0</v>
      </c>
      <c r="X127" s="1">
        <f>INDEX(ScheduleRef!$D$2:$AB$853,_xlfn.AGGREGATE(15,6,(ROW(ScheduleRef!$D$2:$AB$853)-ROW(ScheduleRef!$D$2)+1)/(ScheduleRef!$D$2:$D$853&lt;&gt;""),ROWS(ScheduleCompile!X$1:X127)),COLUMNS($A127:X127))</f>
        <v>0</v>
      </c>
      <c r="Y127" s="1">
        <f>INDEX(ScheduleRef!$D$2:$AB$853,_xlfn.AGGREGATE(15,6,(ROW(ScheduleRef!$D$2:$AB$853)-ROW(ScheduleRef!$D$2)+1)/(ScheduleRef!$D$2:$D$853&lt;&gt;""),ROWS(ScheduleCompile!Y$1:Y127)),COLUMNS($A127:Y127))</f>
        <v>0</v>
      </c>
    </row>
    <row r="128" spans="1:25" x14ac:dyDescent="0.25">
      <c r="A128" s="30" t="str">
        <f>INDEX(ScheduleRef!$D$2:$AB$853,_xlfn.AGGREGATE(15,6,(ROW(ScheduleRef!$D$2:$AB$853)-ROW(ScheduleRef!$D$2)+1)/(ScheduleRef!$D$2:$D$853&lt;&gt;""),ROWS(ScheduleCompile!A$1:A128)),COLUMNS($A128:A128))</f>
        <v>LabHVACAvailWD</v>
      </c>
      <c r="B128" s="1">
        <f>INDEX(ScheduleRef!$D$2:$AB$853,_xlfn.AGGREGATE(15,6,(ROW(ScheduleRef!$D$2:$AB$853)-ROW(ScheduleRef!$D$2)+1)/(ScheduleRef!$D$2:$D$853&lt;&gt;""),ROWS(ScheduleCompile!B$1:B128)),COLUMNS($A128:B128))</f>
        <v>1</v>
      </c>
      <c r="C128" s="1">
        <f>INDEX(ScheduleRef!$D$2:$AB$853,_xlfn.AGGREGATE(15,6,(ROW(ScheduleRef!$D$2:$AB$853)-ROW(ScheduleRef!$D$2)+1)/(ScheduleRef!$D$2:$D$853&lt;&gt;""),ROWS(ScheduleCompile!C$1:C128)),COLUMNS($A128:C128))</f>
        <v>1</v>
      </c>
      <c r="D128" s="1">
        <f>INDEX(ScheduleRef!$D$2:$AB$853,_xlfn.AGGREGATE(15,6,(ROW(ScheduleRef!$D$2:$AB$853)-ROW(ScheduleRef!$D$2)+1)/(ScheduleRef!$D$2:$D$853&lt;&gt;""),ROWS(ScheduleCompile!D$1:D128)),COLUMNS($A128:D128))</f>
        <v>1</v>
      </c>
      <c r="E128" s="1">
        <f>INDEX(ScheduleRef!$D$2:$AB$853,_xlfn.AGGREGATE(15,6,(ROW(ScheduleRef!$D$2:$AB$853)-ROW(ScheduleRef!$D$2)+1)/(ScheduleRef!$D$2:$D$853&lt;&gt;""),ROWS(ScheduleCompile!E$1:E128)),COLUMNS($A128:E128))</f>
        <v>1</v>
      </c>
      <c r="F128" s="1">
        <f>INDEX(ScheduleRef!$D$2:$AB$853,_xlfn.AGGREGATE(15,6,(ROW(ScheduleRef!$D$2:$AB$853)-ROW(ScheduleRef!$D$2)+1)/(ScheduleRef!$D$2:$D$853&lt;&gt;""),ROWS(ScheduleCompile!F$1:F128)),COLUMNS($A128:F128))</f>
        <v>1</v>
      </c>
      <c r="G128" s="1">
        <f>INDEX(ScheduleRef!$D$2:$AB$853,_xlfn.AGGREGATE(15,6,(ROW(ScheduleRef!$D$2:$AB$853)-ROW(ScheduleRef!$D$2)+1)/(ScheduleRef!$D$2:$D$853&lt;&gt;""),ROWS(ScheduleCompile!G$1:G128)),COLUMNS($A128:G128))</f>
        <v>1</v>
      </c>
      <c r="H128" s="1">
        <f>INDEX(ScheduleRef!$D$2:$AB$853,_xlfn.AGGREGATE(15,6,(ROW(ScheduleRef!$D$2:$AB$853)-ROW(ScheduleRef!$D$2)+1)/(ScheduleRef!$D$2:$D$853&lt;&gt;""),ROWS(ScheduleCompile!H$1:H128)),COLUMNS($A128:H128))</f>
        <v>1</v>
      </c>
      <c r="I128" s="1">
        <f>INDEX(ScheduleRef!$D$2:$AB$853,_xlfn.AGGREGATE(15,6,(ROW(ScheduleRef!$D$2:$AB$853)-ROW(ScheduleRef!$D$2)+1)/(ScheduleRef!$D$2:$D$853&lt;&gt;""),ROWS(ScheduleCompile!I$1:I128)),COLUMNS($A128:I128))</f>
        <v>1</v>
      </c>
      <c r="J128" s="1">
        <f>INDEX(ScheduleRef!$D$2:$AB$853,_xlfn.AGGREGATE(15,6,(ROW(ScheduleRef!$D$2:$AB$853)-ROW(ScheduleRef!$D$2)+1)/(ScheduleRef!$D$2:$D$853&lt;&gt;""),ROWS(ScheduleCompile!J$1:J128)),COLUMNS($A128:J128))</f>
        <v>1</v>
      </c>
      <c r="K128" s="1">
        <f>INDEX(ScheduleRef!$D$2:$AB$853,_xlfn.AGGREGATE(15,6,(ROW(ScheduleRef!$D$2:$AB$853)-ROW(ScheduleRef!$D$2)+1)/(ScheduleRef!$D$2:$D$853&lt;&gt;""),ROWS(ScheduleCompile!K$1:K128)),COLUMNS($A128:K128))</f>
        <v>1</v>
      </c>
      <c r="L128" s="1">
        <f>INDEX(ScheduleRef!$D$2:$AB$853,_xlfn.AGGREGATE(15,6,(ROW(ScheduleRef!$D$2:$AB$853)-ROW(ScheduleRef!$D$2)+1)/(ScheduleRef!$D$2:$D$853&lt;&gt;""),ROWS(ScheduleCompile!L$1:L128)),COLUMNS($A128:L128))</f>
        <v>1</v>
      </c>
      <c r="M128" s="1">
        <f>INDEX(ScheduleRef!$D$2:$AB$853,_xlfn.AGGREGATE(15,6,(ROW(ScheduleRef!$D$2:$AB$853)-ROW(ScheduleRef!$D$2)+1)/(ScheduleRef!$D$2:$D$853&lt;&gt;""),ROWS(ScheduleCompile!M$1:M128)),COLUMNS($A128:M128))</f>
        <v>1</v>
      </c>
      <c r="N128" s="1">
        <f>INDEX(ScheduleRef!$D$2:$AB$853,_xlfn.AGGREGATE(15,6,(ROW(ScheduleRef!$D$2:$AB$853)-ROW(ScheduleRef!$D$2)+1)/(ScheduleRef!$D$2:$D$853&lt;&gt;""),ROWS(ScheduleCompile!N$1:N128)),COLUMNS($A128:N128))</f>
        <v>1</v>
      </c>
      <c r="O128" s="1">
        <f>INDEX(ScheduleRef!$D$2:$AB$853,_xlfn.AGGREGATE(15,6,(ROW(ScheduleRef!$D$2:$AB$853)-ROW(ScheduleRef!$D$2)+1)/(ScheduleRef!$D$2:$D$853&lt;&gt;""),ROWS(ScheduleCompile!O$1:O128)),COLUMNS($A128:O128))</f>
        <v>1</v>
      </c>
      <c r="P128" s="1">
        <f>INDEX(ScheduleRef!$D$2:$AB$853,_xlfn.AGGREGATE(15,6,(ROW(ScheduleRef!$D$2:$AB$853)-ROW(ScheduleRef!$D$2)+1)/(ScheduleRef!$D$2:$D$853&lt;&gt;""),ROWS(ScheduleCompile!P$1:P128)),COLUMNS($A128:P128))</f>
        <v>1</v>
      </c>
      <c r="Q128" s="1">
        <f>INDEX(ScheduleRef!$D$2:$AB$853,_xlfn.AGGREGATE(15,6,(ROW(ScheduleRef!$D$2:$AB$853)-ROW(ScheduleRef!$D$2)+1)/(ScheduleRef!$D$2:$D$853&lt;&gt;""),ROWS(ScheduleCompile!Q$1:Q128)),COLUMNS($A128:Q128))</f>
        <v>1</v>
      </c>
      <c r="R128" s="1">
        <f>INDEX(ScheduleRef!$D$2:$AB$853,_xlfn.AGGREGATE(15,6,(ROW(ScheduleRef!$D$2:$AB$853)-ROW(ScheduleRef!$D$2)+1)/(ScheduleRef!$D$2:$D$853&lt;&gt;""),ROWS(ScheduleCompile!R$1:R128)),COLUMNS($A128:R128))</f>
        <v>1</v>
      </c>
      <c r="S128" s="1">
        <f>INDEX(ScheduleRef!$D$2:$AB$853,_xlfn.AGGREGATE(15,6,(ROW(ScheduleRef!$D$2:$AB$853)-ROW(ScheduleRef!$D$2)+1)/(ScheduleRef!$D$2:$D$853&lt;&gt;""),ROWS(ScheduleCompile!S$1:S128)),COLUMNS($A128:S128))</f>
        <v>1</v>
      </c>
      <c r="T128" s="1">
        <f>INDEX(ScheduleRef!$D$2:$AB$853,_xlfn.AGGREGATE(15,6,(ROW(ScheduleRef!$D$2:$AB$853)-ROW(ScheduleRef!$D$2)+1)/(ScheduleRef!$D$2:$D$853&lt;&gt;""),ROWS(ScheduleCompile!T$1:T128)),COLUMNS($A128:T128))</f>
        <v>1</v>
      </c>
      <c r="U128" s="1">
        <f>INDEX(ScheduleRef!$D$2:$AB$853,_xlfn.AGGREGATE(15,6,(ROW(ScheduleRef!$D$2:$AB$853)-ROW(ScheduleRef!$D$2)+1)/(ScheduleRef!$D$2:$D$853&lt;&gt;""),ROWS(ScheduleCompile!U$1:U128)),COLUMNS($A128:U128))</f>
        <v>1</v>
      </c>
      <c r="V128" s="1">
        <f>INDEX(ScheduleRef!$D$2:$AB$853,_xlfn.AGGREGATE(15,6,(ROW(ScheduleRef!$D$2:$AB$853)-ROW(ScheduleRef!$D$2)+1)/(ScheduleRef!$D$2:$D$853&lt;&gt;""),ROWS(ScheduleCompile!V$1:V128)),COLUMNS($A128:V128))</f>
        <v>1</v>
      </c>
      <c r="W128" s="1">
        <f>INDEX(ScheduleRef!$D$2:$AB$853,_xlfn.AGGREGATE(15,6,(ROW(ScheduleRef!$D$2:$AB$853)-ROW(ScheduleRef!$D$2)+1)/(ScheduleRef!$D$2:$D$853&lt;&gt;""),ROWS(ScheduleCompile!W$1:W128)),COLUMNS($A128:W128))</f>
        <v>1</v>
      </c>
      <c r="X128" s="1">
        <f>INDEX(ScheduleRef!$D$2:$AB$853,_xlfn.AGGREGATE(15,6,(ROW(ScheduleRef!$D$2:$AB$853)-ROW(ScheduleRef!$D$2)+1)/(ScheduleRef!$D$2:$D$853&lt;&gt;""),ROWS(ScheduleCompile!X$1:X128)),COLUMNS($A128:X128))</f>
        <v>1</v>
      </c>
      <c r="Y128" s="1">
        <f>INDEX(ScheduleRef!$D$2:$AB$853,_xlfn.AGGREGATE(15,6,(ROW(ScheduleRef!$D$2:$AB$853)-ROW(ScheduleRef!$D$2)+1)/(ScheduleRef!$D$2:$D$853&lt;&gt;""),ROWS(ScheduleCompile!Y$1:Y128)),COLUMNS($A128:Y128))</f>
        <v>1</v>
      </c>
    </row>
    <row r="129" spans="1:25" x14ac:dyDescent="0.25">
      <c r="A129" s="30" t="str">
        <f>INDEX(ScheduleRef!$D$2:$AB$853,_xlfn.AGGREGATE(15,6,(ROW(ScheduleRef!$D$2:$AB$853)-ROW(ScheduleRef!$D$2)+1)/(ScheduleRef!$D$2:$D$853&lt;&gt;""),ROWS(ScheduleCompile!A$1:A129)),COLUMNS($A129:A129))</f>
        <v>LabHVACAvailSat</v>
      </c>
      <c r="B129" s="1">
        <f>INDEX(ScheduleRef!$D$2:$AB$853,_xlfn.AGGREGATE(15,6,(ROW(ScheduleRef!$D$2:$AB$853)-ROW(ScheduleRef!$D$2)+1)/(ScheduleRef!$D$2:$D$853&lt;&gt;""),ROWS(ScheduleCompile!B$1:B129)),COLUMNS($A129:B129))</f>
        <v>1</v>
      </c>
      <c r="C129" s="1">
        <f>INDEX(ScheduleRef!$D$2:$AB$853,_xlfn.AGGREGATE(15,6,(ROW(ScheduleRef!$D$2:$AB$853)-ROW(ScheduleRef!$D$2)+1)/(ScheduleRef!$D$2:$D$853&lt;&gt;""),ROWS(ScheduleCompile!C$1:C129)),COLUMNS($A129:C129))</f>
        <v>1</v>
      </c>
      <c r="D129" s="1">
        <f>INDEX(ScheduleRef!$D$2:$AB$853,_xlfn.AGGREGATE(15,6,(ROW(ScheduleRef!$D$2:$AB$853)-ROW(ScheduleRef!$D$2)+1)/(ScheduleRef!$D$2:$D$853&lt;&gt;""),ROWS(ScheduleCompile!D$1:D129)),COLUMNS($A129:D129))</f>
        <v>1</v>
      </c>
      <c r="E129" s="1">
        <f>INDEX(ScheduleRef!$D$2:$AB$853,_xlfn.AGGREGATE(15,6,(ROW(ScheduleRef!$D$2:$AB$853)-ROW(ScheduleRef!$D$2)+1)/(ScheduleRef!$D$2:$D$853&lt;&gt;""),ROWS(ScheduleCompile!E$1:E129)),COLUMNS($A129:E129))</f>
        <v>1</v>
      </c>
      <c r="F129" s="1">
        <f>INDEX(ScheduleRef!$D$2:$AB$853,_xlfn.AGGREGATE(15,6,(ROW(ScheduleRef!$D$2:$AB$853)-ROW(ScheduleRef!$D$2)+1)/(ScheduleRef!$D$2:$D$853&lt;&gt;""),ROWS(ScheduleCompile!F$1:F129)),COLUMNS($A129:F129))</f>
        <v>1</v>
      </c>
      <c r="G129" s="1">
        <f>INDEX(ScheduleRef!$D$2:$AB$853,_xlfn.AGGREGATE(15,6,(ROW(ScheduleRef!$D$2:$AB$853)-ROW(ScheduleRef!$D$2)+1)/(ScheduleRef!$D$2:$D$853&lt;&gt;""),ROWS(ScheduleCompile!G$1:G129)),COLUMNS($A129:G129))</f>
        <v>1</v>
      </c>
      <c r="H129" s="1">
        <f>INDEX(ScheduleRef!$D$2:$AB$853,_xlfn.AGGREGATE(15,6,(ROW(ScheduleRef!$D$2:$AB$853)-ROW(ScheduleRef!$D$2)+1)/(ScheduleRef!$D$2:$D$853&lt;&gt;""),ROWS(ScheduleCompile!H$1:H129)),COLUMNS($A129:H129))</f>
        <v>1</v>
      </c>
      <c r="I129" s="1">
        <f>INDEX(ScheduleRef!$D$2:$AB$853,_xlfn.AGGREGATE(15,6,(ROW(ScheduleRef!$D$2:$AB$853)-ROW(ScheduleRef!$D$2)+1)/(ScheduleRef!$D$2:$D$853&lt;&gt;""),ROWS(ScheduleCompile!I$1:I129)),COLUMNS($A129:I129))</f>
        <v>1</v>
      </c>
      <c r="J129" s="1">
        <f>INDEX(ScheduleRef!$D$2:$AB$853,_xlfn.AGGREGATE(15,6,(ROW(ScheduleRef!$D$2:$AB$853)-ROW(ScheduleRef!$D$2)+1)/(ScheduleRef!$D$2:$D$853&lt;&gt;""),ROWS(ScheduleCompile!J$1:J129)),COLUMNS($A129:J129))</f>
        <v>1</v>
      </c>
      <c r="K129" s="1">
        <f>INDEX(ScheduleRef!$D$2:$AB$853,_xlfn.AGGREGATE(15,6,(ROW(ScheduleRef!$D$2:$AB$853)-ROW(ScheduleRef!$D$2)+1)/(ScheduleRef!$D$2:$D$853&lt;&gt;""),ROWS(ScheduleCompile!K$1:K129)),COLUMNS($A129:K129))</f>
        <v>1</v>
      </c>
      <c r="L129" s="1">
        <f>INDEX(ScheduleRef!$D$2:$AB$853,_xlfn.AGGREGATE(15,6,(ROW(ScheduleRef!$D$2:$AB$853)-ROW(ScheduleRef!$D$2)+1)/(ScheduleRef!$D$2:$D$853&lt;&gt;""),ROWS(ScheduleCompile!L$1:L129)),COLUMNS($A129:L129))</f>
        <v>1</v>
      </c>
      <c r="M129" s="1">
        <f>INDEX(ScheduleRef!$D$2:$AB$853,_xlfn.AGGREGATE(15,6,(ROW(ScheduleRef!$D$2:$AB$853)-ROW(ScheduleRef!$D$2)+1)/(ScheduleRef!$D$2:$D$853&lt;&gt;""),ROWS(ScheduleCompile!M$1:M129)),COLUMNS($A129:M129))</f>
        <v>1</v>
      </c>
      <c r="N129" s="1">
        <f>INDEX(ScheduleRef!$D$2:$AB$853,_xlfn.AGGREGATE(15,6,(ROW(ScheduleRef!$D$2:$AB$853)-ROW(ScheduleRef!$D$2)+1)/(ScheduleRef!$D$2:$D$853&lt;&gt;""),ROWS(ScheduleCompile!N$1:N129)),COLUMNS($A129:N129))</f>
        <v>1</v>
      </c>
      <c r="O129" s="1">
        <f>INDEX(ScheduleRef!$D$2:$AB$853,_xlfn.AGGREGATE(15,6,(ROW(ScheduleRef!$D$2:$AB$853)-ROW(ScheduleRef!$D$2)+1)/(ScheduleRef!$D$2:$D$853&lt;&gt;""),ROWS(ScheduleCompile!O$1:O129)),COLUMNS($A129:O129))</f>
        <v>1</v>
      </c>
      <c r="P129" s="1">
        <f>INDEX(ScheduleRef!$D$2:$AB$853,_xlfn.AGGREGATE(15,6,(ROW(ScheduleRef!$D$2:$AB$853)-ROW(ScheduleRef!$D$2)+1)/(ScheduleRef!$D$2:$D$853&lt;&gt;""),ROWS(ScheduleCompile!P$1:P129)),COLUMNS($A129:P129))</f>
        <v>1</v>
      </c>
      <c r="Q129" s="1">
        <f>INDEX(ScheduleRef!$D$2:$AB$853,_xlfn.AGGREGATE(15,6,(ROW(ScheduleRef!$D$2:$AB$853)-ROW(ScheduleRef!$D$2)+1)/(ScheduleRef!$D$2:$D$853&lt;&gt;""),ROWS(ScheduleCompile!Q$1:Q129)),COLUMNS($A129:Q129))</f>
        <v>1</v>
      </c>
      <c r="R129" s="1">
        <f>INDEX(ScheduleRef!$D$2:$AB$853,_xlfn.AGGREGATE(15,6,(ROW(ScheduleRef!$D$2:$AB$853)-ROW(ScheduleRef!$D$2)+1)/(ScheduleRef!$D$2:$D$853&lt;&gt;""),ROWS(ScheduleCompile!R$1:R129)),COLUMNS($A129:R129))</f>
        <v>1</v>
      </c>
      <c r="S129" s="1">
        <f>INDEX(ScheduleRef!$D$2:$AB$853,_xlfn.AGGREGATE(15,6,(ROW(ScheduleRef!$D$2:$AB$853)-ROW(ScheduleRef!$D$2)+1)/(ScheduleRef!$D$2:$D$853&lt;&gt;""),ROWS(ScheduleCompile!S$1:S129)),COLUMNS($A129:S129))</f>
        <v>1</v>
      </c>
      <c r="T129" s="1">
        <f>INDEX(ScheduleRef!$D$2:$AB$853,_xlfn.AGGREGATE(15,6,(ROW(ScheduleRef!$D$2:$AB$853)-ROW(ScheduleRef!$D$2)+1)/(ScheduleRef!$D$2:$D$853&lt;&gt;""),ROWS(ScheduleCompile!T$1:T129)),COLUMNS($A129:T129))</f>
        <v>1</v>
      </c>
      <c r="U129" s="1">
        <f>INDEX(ScheduleRef!$D$2:$AB$853,_xlfn.AGGREGATE(15,6,(ROW(ScheduleRef!$D$2:$AB$853)-ROW(ScheduleRef!$D$2)+1)/(ScheduleRef!$D$2:$D$853&lt;&gt;""),ROWS(ScheduleCompile!U$1:U129)),COLUMNS($A129:U129))</f>
        <v>1</v>
      </c>
      <c r="V129" s="1">
        <f>INDEX(ScheduleRef!$D$2:$AB$853,_xlfn.AGGREGATE(15,6,(ROW(ScheduleRef!$D$2:$AB$853)-ROW(ScheduleRef!$D$2)+1)/(ScheduleRef!$D$2:$D$853&lt;&gt;""),ROWS(ScheduleCompile!V$1:V129)),COLUMNS($A129:V129))</f>
        <v>1</v>
      </c>
      <c r="W129" s="1">
        <f>INDEX(ScheduleRef!$D$2:$AB$853,_xlfn.AGGREGATE(15,6,(ROW(ScheduleRef!$D$2:$AB$853)-ROW(ScheduleRef!$D$2)+1)/(ScheduleRef!$D$2:$D$853&lt;&gt;""),ROWS(ScheduleCompile!W$1:W129)),COLUMNS($A129:W129))</f>
        <v>1</v>
      </c>
      <c r="X129" s="1">
        <f>INDEX(ScheduleRef!$D$2:$AB$853,_xlfn.AGGREGATE(15,6,(ROW(ScheduleRef!$D$2:$AB$853)-ROW(ScheduleRef!$D$2)+1)/(ScheduleRef!$D$2:$D$853&lt;&gt;""),ROWS(ScheduleCompile!X$1:X129)),COLUMNS($A129:X129))</f>
        <v>1</v>
      </c>
      <c r="Y129" s="1">
        <f>INDEX(ScheduleRef!$D$2:$AB$853,_xlfn.AGGREGATE(15,6,(ROW(ScheduleRef!$D$2:$AB$853)-ROW(ScheduleRef!$D$2)+1)/(ScheduleRef!$D$2:$D$853&lt;&gt;""),ROWS(ScheduleCompile!Y$1:Y129)),COLUMNS($A129:Y129))</f>
        <v>1</v>
      </c>
    </row>
    <row r="130" spans="1:25" x14ac:dyDescent="0.25">
      <c r="A130" s="30" t="str">
        <f>INDEX(ScheduleRef!$D$2:$AB$853,_xlfn.AGGREGATE(15,6,(ROW(ScheduleRef!$D$2:$AB$853)-ROW(ScheduleRef!$D$2)+1)/(ScheduleRef!$D$2:$D$853&lt;&gt;""),ROWS(ScheduleCompile!A$1:A130)),COLUMNS($A130:A130))</f>
        <v>LabHVACAvailSun</v>
      </c>
      <c r="B130" s="1">
        <f>INDEX(ScheduleRef!$D$2:$AB$853,_xlfn.AGGREGATE(15,6,(ROW(ScheduleRef!$D$2:$AB$853)-ROW(ScheduleRef!$D$2)+1)/(ScheduleRef!$D$2:$D$853&lt;&gt;""),ROWS(ScheduleCompile!B$1:B130)),COLUMNS($A130:B130))</f>
        <v>1</v>
      </c>
      <c r="C130" s="1">
        <f>INDEX(ScheduleRef!$D$2:$AB$853,_xlfn.AGGREGATE(15,6,(ROW(ScheduleRef!$D$2:$AB$853)-ROW(ScheduleRef!$D$2)+1)/(ScheduleRef!$D$2:$D$853&lt;&gt;""),ROWS(ScheduleCompile!C$1:C130)),COLUMNS($A130:C130))</f>
        <v>1</v>
      </c>
      <c r="D130" s="1">
        <f>INDEX(ScheduleRef!$D$2:$AB$853,_xlfn.AGGREGATE(15,6,(ROW(ScheduleRef!$D$2:$AB$853)-ROW(ScheduleRef!$D$2)+1)/(ScheduleRef!$D$2:$D$853&lt;&gt;""),ROWS(ScheduleCompile!D$1:D130)),COLUMNS($A130:D130))</f>
        <v>1</v>
      </c>
      <c r="E130" s="1">
        <f>INDEX(ScheduleRef!$D$2:$AB$853,_xlfn.AGGREGATE(15,6,(ROW(ScheduleRef!$D$2:$AB$853)-ROW(ScheduleRef!$D$2)+1)/(ScheduleRef!$D$2:$D$853&lt;&gt;""),ROWS(ScheduleCompile!E$1:E130)),COLUMNS($A130:E130))</f>
        <v>1</v>
      </c>
      <c r="F130" s="1">
        <f>INDEX(ScheduleRef!$D$2:$AB$853,_xlfn.AGGREGATE(15,6,(ROW(ScheduleRef!$D$2:$AB$853)-ROW(ScheduleRef!$D$2)+1)/(ScheduleRef!$D$2:$D$853&lt;&gt;""),ROWS(ScheduleCompile!F$1:F130)),COLUMNS($A130:F130))</f>
        <v>1</v>
      </c>
      <c r="G130" s="1">
        <f>INDEX(ScheduleRef!$D$2:$AB$853,_xlfn.AGGREGATE(15,6,(ROW(ScheduleRef!$D$2:$AB$853)-ROW(ScheduleRef!$D$2)+1)/(ScheduleRef!$D$2:$D$853&lt;&gt;""),ROWS(ScheduleCompile!G$1:G130)),COLUMNS($A130:G130))</f>
        <v>1</v>
      </c>
      <c r="H130" s="1">
        <f>INDEX(ScheduleRef!$D$2:$AB$853,_xlfn.AGGREGATE(15,6,(ROW(ScheduleRef!$D$2:$AB$853)-ROW(ScheduleRef!$D$2)+1)/(ScheduleRef!$D$2:$D$853&lt;&gt;""),ROWS(ScheduleCompile!H$1:H130)),COLUMNS($A130:H130))</f>
        <v>1</v>
      </c>
      <c r="I130" s="1">
        <f>INDEX(ScheduleRef!$D$2:$AB$853,_xlfn.AGGREGATE(15,6,(ROW(ScheduleRef!$D$2:$AB$853)-ROW(ScheduleRef!$D$2)+1)/(ScheduleRef!$D$2:$D$853&lt;&gt;""),ROWS(ScheduleCompile!I$1:I130)),COLUMNS($A130:I130))</f>
        <v>1</v>
      </c>
      <c r="J130" s="1">
        <f>INDEX(ScheduleRef!$D$2:$AB$853,_xlfn.AGGREGATE(15,6,(ROW(ScheduleRef!$D$2:$AB$853)-ROW(ScheduleRef!$D$2)+1)/(ScheduleRef!$D$2:$D$853&lt;&gt;""),ROWS(ScheduleCompile!J$1:J130)),COLUMNS($A130:J130))</f>
        <v>1</v>
      </c>
      <c r="K130" s="1">
        <f>INDEX(ScheduleRef!$D$2:$AB$853,_xlfn.AGGREGATE(15,6,(ROW(ScheduleRef!$D$2:$AB$853)-ROW(ScheduleRef!$D$2)+1)/(ScheduleRef!$D$2:$D$853&lt;&gt;""),ROWS(ScheduleCompile!K$1:K130)),COLUMNS($A130:K130))</f>
        <v>1</v>
      </c>
      <c r="L130" s="1">
        <f>INDEX(ScheduleRef!$D$2:$AB$853,_xlfn.AGGREGATE(15,6,(ROW(ScheduleRef!$D$2:$AB$853)-ROW(ScheduleRef!$D$2)+1)/(ScheduleRef!$D$2:$D$853&lt;&gt;""),ROWS(ScheduleCompile!L$1:L130)),COLUMNS($A130:L130))</f>
        <v>1</v>
      </c>
      <c r="M130" s="1">
        <f>INDEX(ScheduleRef!$D$2:$AB$853,_xlfn.AGGREGATE(15,6,(ROW(ScheduleRef!$D$2:$AB$853)-ROW(ScheduleRef!$D$2)+1)/(ScheduleRef!$D$2:$D$853&lt;&gt;""),ROWS(ScheduleCompile!M$1:M130)),COLUMNS($A130:M130))</f>
        <v>1</v>
      </c>
      <c r="N130" s="1">
        <f>INDEX(ScheduleRef!$D$2:$AB$853,_xlfn.AGGREGATE(15,6,(ROW(ScheduleRef!$D$2:$AB$853)-ROW(ScheduleRef!$D$2)+1)/(ScheduleRef!$D$2:$D$853&lt;&gt;""),ROWS(ScheduleCompile!N$1:N130)),COLUMNS($A130:N130))</f>
        <v>1</v>
      </c>
      <c r="O130" s="1">
        <f>INDEX(ScheduleRef!$D$2:$AB$853,_xlfn.AGGREGATE(15,6,(ROW(ScheduleRef!$D$2:$AB$853)-ROW(ScheduleRef!$D$2)+1)/(ScheduleRef!$D$2:$D$853&lt;&gt;""),ROWS(ScheduleCompile!O$1:O130)),COLUMNS($A130:O130))</f>
        <v>1</v>
      </c>
      <c r="P130" s="1">
        <f>INDEX(ScheduleRef!$D$2:$AB$853,_xlfn.AGGREGATE(15,6,(ROW(ScheduleRef!$D$2:$AB$853)-ROW(ScheduleRef!$D$2)+1)/(ScheduleRef!$D$2:$D$853&lt;&gt;""),ROWS(ScheduleCompile!P$1:P130)),COLUMNS($A130:P130))</f>
        <v>1</v>
      </c>
      <c r="Q130" s="1">
        <f>INDEX(ScheduleRef!$D$2:$AB$853,_xlfn.AGGREGATE(15,6,(ROW(ScheduleRef!$D$2:$AB$853)-ROW(ScheduleRef!$D$2)+1)/(ScheduleRef!$D$2:$D$853&lt;&gt;""),ROWS(ScheduleCompile!Q$1:Q130)),COLUMNS($A130:Q130))</f>
        <v>1</v>
      </c>
      <c r="R130" s="1">
        <f>INDEX(ScheduleRef!$D$2:$AB$853,_xlfn.AGGREGATE(15,6,(ROW(ScheduleRef!$D$2:$AB$853)-ROW(ScheduleRef!$D$2)+1)/(ScheduleRef!$D$2:$D$853&lt;&gt;""),ROWS(ScheduleCompile!R$1:R130)),COLUMNS($A130:R130))</f>
        <v>1</v>
      </c>
      <c r="S130" s="1">
        <f>INDEX(ScheduleRef!$D$2:$AB$853,_xlfn.AGGREGATE(15,6,(ROW(ScheduleRef!$D$2:$AB$853)-ROW(ScheduleRef!$D$2)+1)/(ScheduleRef!$D$2:$D$853&lt;&gt;""),ROWS(ScheduleCompile!S$1:S130)),COLUMNS($A130:S130))</f>
        <v>1</v>
      </c>
      <c r="T130" s="1">
        <f>INDEX(ScheduleRef!$D$2:$AB$853,_xlfn.AGGREGATE(15,6,(ROW(ScheduleRef!$D$2:$AB$853)-ROW(ScheduleRef!$D$2)+1)/(ScheduleRef!$D$2:$D$853&lt;&gt;""),ROWS(ScheduleCompile!T$1:T130)),COLUMNS($A130:T130))</f>
        <v>1</v>
      </c>
      <c r="U130" s="1">
        <f>INDEX(ScheduleRef!$D$2:$AB$853,_xlfn.AGGREGATE(15,6,(ROW(ScheduleRef!$D$2:$AB$853)-ROW(ScheduleRef!$D$2)+1)/(ScheduleRef!$D$2:$D$853&lt;&gt;""),ROWS(ScheduleCompile!U$1:U130)),COLUMNS($A130:U130))</f>
        <v>1</v>
      </c>
      <c r="V130" s="1">
        <f>INDEX(ScheduleRef!$D$2:$AB$853,_xlfn.AGGREGATE(15,6,(ROW(ScheduleRef!$D$2:$AB$853)-ROW(ScheduleRef!$D$2)+1)/(ScheduleRef!$D$2:$D$853&lt;&gt;""),ROWS(ScheduleCompile!V$1:V130)),COLUMNS($A130:V130))</f>
        <v>1</v>
      </c>
      <c r="W130" s="1">
        <f>INDEX(ScheduleRef!$D$2:$AB$853,_xlfn.AGGREGATE(15,6,(ROW(ScheduleRef!$D$2:$AB$853)-ROW(ScheduleRef!$D$2)+1)/(ScheduleRef!$D$2:$D$853&lt;&gt;""),ROWS(ScheduleCompile!W$1:W130)),COLUMNS($A130:W130))</f>
        <v>1</v>
      </c>
      <c r="X130" s="1">
        <f>INDEX(ScheduleRef!$D$2:$AB$853,_xlfn.AGGREGATE(15,6,(ROW(ScheduleRef!$D$2:$AB$853)-ROW(ScheduleRef!$D$2)+1)/(ScheduleRef!$D$2:$D$853&lt;&gt;""),ROWS(ScheduleCompile!X$1:X130)),COLUMNS($A130:X130))</f>
        <v>1</v>
      </c>
      <c r="Y130" s="1">
        <f>INDEX(ScheduleRef!$D$2:$AB$853,_xlfn.AGGREGATE(15,6,(ROW(ScheduleRef!$D$2:$AB$853)-ROW(ScheduleRef!$D$2)+1)/(ScheduleRef!$D$2:$D$853&lt;&gt;""),ROWS(ScheduleCompile!Y$1:Y130)),COLUMNS($A130:Y130))</f>
        <v>1</v>
      </c>
    </row>
    <row r="131" spans="1:25" x14ac:dyDescent="0.25">
      <c r="A131" s="30" t="str">
        <f>INDEX(ScheduleRef!$D$2:$AB$853,_xlfn.AGGREGATE(15,6,(ROW(ScheduleRef!$D$2:$AB$853)-ROW(ScheduleRef!$D$2)+1)/(ScheduleRef!$D$2:$D$853&lt;&gt;""),ROWS(ScheduleCompile!A$1:A131)),COLUMNS($A131:A131))</f>
        <v>LabServiceHotWaterWD</v>
      </c>
      <c r="B131" s="1">
        <f>INDEX(ScheduleRef!$D$2:$AB$853,_xlfn.AGGREGATE(15,6,(ROW(ScheduleRef!$D$2:$AB$853)-ROW(ScheduleRef!$D$2)+1)/(ScheduleRef!$D$2:$D$853&lt;&gt;""),ROWS(ScheduleCompile!B$1:B131)),COLUMNS($A131:B131))</f>
        <v>0</v>
      </c>
      <c r="C131" s="1">
        <f>INDEX(ScheduleRef!$D$2:$AB$853,_xlfn.AGGREGATE(15,6,(ROW(ScheduleRef!$D$2:$AB$853)-ROW(ScheduleRef!$D$2)+1)/(ScheduleRef!$D$2:$D$853&lt;&gt;""),ROWS(ScheduleCompile!C$1:C131)),COLUMNS($A131:C131))</f>
        <v>0</v>
      </c>
      <c r="D131" s="1">
        <f>INDEX(ScheduleRef!$D$2:$AB$853,_xlfn.AGGREGATE(15,6,(ROW(ScheduleRef!$D$2:$AB$853)-ROW(ScheduleRef!$D$2)+1)/(ScheduleRef!$D$2:$D$853&lt;&gt;""),ROWS(ScheduleCompile!D$1:D131)),COLUMNS($A131:D131))</f>
        <v>0</v>
      </c>
      <c r="E131" s="1">
        <f>INDEX(ScheduleRef!$D$2:$AB$853,_xlfn.AGGREGATE(15,6,(ROW(ScheduleRef!$D$2:$AB$853)-ROW(ScheduleRef!$D$2)+1)/(ScheduleRef!$D$2:$D$853&lt;&gt;""),ROWS(ScheduleCompile!E$1:E131)),COLUMNS($A131:E131))</f>
        <v>0</v>
      </c>
      <c r="F131" s="1">
        <f>INDEX(ScheduleRef!$D$2:$AB$853,_xlfn.AGGREGATE(15,6,(ROW(ScheduleRef!$D$2:$AB$853)-ROW(ScheduleRef!$D$2)+1)/(ScheduleRef!$D$2:$D$853&lt;&gt;""),ROWS(ScheduleCompile!F$1:F131)),COLUMNS($A131:F131))</f>
        <v>0</v>
      </c>
      <c r="G131" s="1">
        <f>INDEX(ScheduleRef!$D$2:$AB$853,_xlfn.AGGREGATE(15,6,(ROW(ScheduleRef!$D$2:$AB$853)-ROW(ScheduleRef!$D$2)+1)/(ScheduleRef!$D$2:$D$853&lt;&gt;""),ROWS(ScheduleCompile!G$1:G131)),COLUMNS($A131:G131))</f>
        <v>0</v>
      </c>
      <c r="H131" s="1">
        <f>INDEX(ScheduleRef!$D$2:$AB$853,_xlfn.AGGREGATE(15,6,(ROW(ScheduleRef!$D$2:$AB$853)-ROW(ScheduleRef!$D$2)+1)/(ScheduleRef!$D$2:$D$853&lt;&gt;""),ROWS(ScheduleCompile!H$1:H131)),COLUMNS($A131:H131))</f>
        <v>0</v>
      </c>
      <c r="I131" s="1">
        <f>INDEX(ScheduleRef!$D$2:$AB$853,_xlfn.AGGREGATE(15,6,(ROW(ScheduleRef!$D$2:$AB$853)-ROW(ScheduleRef!$D$2)+1)/(ScheduleRef!$D$2:$D$853&lt;&gt;""),ROWS(ScheduleCompile!I$1:I131)),COLUMNS($A131:I131))</f>
        <v>0</v>
      </c>
      <c r="J131" s="1">
        <f>INDEX(ScheduleRef!$D$2:$AB$853,_xlfn.AGGREGATE(15,6,(ROW(ScheduleRef!$D$2:$AB$853)-ROW(ScheduleRef!$D$2)+1)/(ScheduleRef!$D$2:$D$853&lt;&gt;""),ROWS(ScheduleCompile!J$1:J131)),COLUMNS($A131:J131))</f>
        <v>0</v>
      </c>
      <c r="K131" s="1">
        <f>INDEX(ScheduleRef!$D$2:$AB$853,_xlfn.AGGREGATE(15,6,(ROW(ScheduleRef!$D$2:$AB$853)-ROW(ScheduleRef!$D$2)+1)/(ScheduleRef!$D$2:$D$853&lt;&gt;""),ROWS(ScheduleCompile!K$1:K131)),COLUMNS($A131:K131))</f>
        <v>0</v>
      </c>
      <c r="L131" s="1">
        <f>INDEX(ScheduleRef!$D$2:$AB$853,_xlfn.AGGREGATE(15,6,(ROW(ScheduleRef!$D$2:$AB$853)-ROW(ScheduleRef!$D$2)+1)/(ScheduleRef!$D$2:$D$853&lt;&gt;""),ROWS(ScheduleCompile!L$1:L131)),COLUMNS($A131:L131))</f>
        <v>0</v>
      </c>
      <c r="M131" s="1">
        <f>INDEX(ScheduleRef!$D$2:$AB$853,_xlfn.AGGREGATE(15,6,(ROW(ScheduleRef!$D$2:$AB$853)-ROW(ScheduleRef!$D$2)+1)/(ScheduleRef!$D$2:$D$853&lt;&gt;""),ROWS(ScheduleCompile!M$1:M131)),COLUMNS($A131:M131))</f>
        <v>0</v>
      </c>
      <c r="N131" s="1">
        <f>INDEX(ScheduleRef!$D$2:$AB$853,_xlfn.AGGREGATE(15,6,(ROW(ScheduleRef!$D$2:$AB$853)-ROW(ScheduleRef!$D$2)+1)/(ScheduleRef!$D$2:$D$853&lt;&gt;""),ROWS(ScheduleCompile!N$1:N131)),COLUMNS($A131:N131))</f>
        <v>0</v>
      </c>
      <c r="O131" s="1">
        <f>INDEX(ScheduleRef!$D$2:$AB$853,_xlfn.AGGREGATE(15,6,(ROW(ScheduleRef!$D$2:$AB$853)-ROW(ScheduleRef!$D$2)+1)/(ScheduleRef!$D$2:$D$853&lt;&gt;""),ROWS(ScheduleCompile!O$1:O131)),COLUMNS($A131:O131))</f>
        <v>0</v>
      </c>
      <c r="P131" s="1">
        <f>INDEX(ScheduleRef!$D$2:$AB$853,_xlfn.AGGREGATE(15,6,(ROW(ScheduleRef!$D$2:$AB$853)-ROW(ScheduleRef!$D$2)+1)/(ScheduleRef!$D$2:$D$853&lt;&gt;""),ROWS(ScheduleCompile!P$1:P131)),COLUMNS($A131:P131))</f>
        <v>0</v>
      </c>
      <c r="Q131" s="1">
        <f>INDEX(ScheduleRef!$D$2:$AB$853,_xlfn.AGGREGATE(15,6,(ROW(ScheduleRef!$D$2:$AB$853)-ROW(ScheduleRef!$D$2)+1)/(ScheduleRef!$D$2:$D$853&lt;&gt;""),ROWS(ScheduleCompile!Q$1:Q131)),COLUMNS($A131:Q131))</f>
        <v>0</v>
      </c>
      <c r="R131" s="1">
        <f>INDEX(ScheduleRef!$D$2:$AB$853,_xlfn.AGGREGATE(15,6,(ROW(ScheduleRef!$D$2:$AB$853)-ROW(ScheduleRef!$D$2)+1)/(ScheduleRef!$D$2:$D$853&lt;&gt;""),ROWS(ScheduleCompile!R$1:R131)),COLUMNS($A131:R131))</f>
        <v>0</v>
      </c>
      <c r="S131" s="1">
        <f>INDEX(ScheduleRef!$D$2:$AB$853,_xlfn.AGGREGATE(15,6,(ROW(ScheduleRef!$D$2:$AB$853)-ROW(ScheduleRef!$D$2)+1)/(ScheduleRef!$D$2:$D$853&lt;&gt;""),ROWS(ScheduleCompile!S$1:S131)),COLUMNS($A131:S131))</f>
        <v>0</v>
      </c>
      <c r="T131" s="1">
        <f>INDEX(ScheduleRef!$D$2:$AB$853,_xlfn.AGGREGATE(15,6,(ROW(ScheduleRef!$D$2:$AB$853)-ROW(ScheduleRef!$D$2)+1)/(ScheduleRef!$D$2:$D$853&lt;&gt;""),ROWS(ScheduleCompile!T$1:T131)),COLUMNS($A131:T131))</f>
        <v>0</v>
      </c>
      <c r="U131" s="1">
        <f>INDEX(ScheduleRef!$D$2:$AB$853,_xlfn.AGGREGATE(15,6,(ROW(ScheduleRef!$D$2:$AB$853)-ROW(ScheduleRef!$D$2)+1)/(ScheduleRef!$D$2:$D$853&lt;&gt;""),ROWS(ScheduleCompile!U$1:U131)),COLUMNS($A131:U131))</f>
        <v>0</v>
      </c>
      <c r="V131" s="1">
        <f>INDEX(ScheduleRef!$D$2:$AB$853,_xlfn.AGGREGATE(15,6,(ROW(ScheduleRef!$D$2:$AB$853)-ROW(ScheduleRef!$D$2)+1)/(ScheduleRef!$D$2:$D$853&lt;&gt;""),ROWS(ScheduleCompile!V$1:V131)),COLUMNS($A131:V131))</f>
        <v>0</v>
      </c>
      <c r="W131" s="1">
        <f>INDEX(ScheduleRef!$D$2:$AB$853,_xlfn.AGGREGATE(15,6,(ROW(ScheduleRef!$D$2:$AB$853)-ROW(ScheduleRef!$D$2)+1)/(ScheduleRef!$D$2:$D$853&lt;&gt;""),ROWS(ScheduleCompile!W$1:W131)),COLUMNS($A131:W131))</f>
        <v>0</v>
      </c>
      <c r="X131" s="1">
        <f>INDEX(ScheduleRef!$D$2:$AB$853,_xlfn.AGGREGATE(15,6,(ROW(ScheduleRef!$D$2:$AB$853)-ROW(ScheduleRef!$D$2)+1)/(ScheduleRef!$D$2:$D$853&lt;&gt;""),ROWS(ScheduleCompile!X$1:X131)),COLUMNS($A131:X131))</f>
        <v>0</v>
      </c>
      <c r="Y131" s="1">
        <f>INDEX(ScheduleRef!$D$2:$AB$853,_xlfn.AGGREGATE(15,6,(ROW(ScheduleRef!$D$2:$AB$853)-ROW(ScheduleRef!$D$2)+1)/(ScheduleRef!$D$2:$D$853&lt;&gt;""),ROWS(ScheduleCompile!Y$1:Y131)),COLUMNS($A131:Y131))</f>
        <v>0</v>
      </c>
    </row>
    <row r="132" spans="1:25" x14ac:dyDescent="0.25">
      <c r="A132" s="30" t="str">
        <f>INDEX(ScheduleRef!$D$2:$AB$853,_xlfn.AGGREGATE(15,6,(ROW(ScheduleRef!$D$2:$AB$853)-ROW(ScheduleRef!$D$2)+1)/(ScheduleRef!$D$2:$D$853&lt;&gt;""),ROWS(ScheduleCompile!A$1:A132)),COLUMNS($A132:A132))</f>
        <v>LabServiceHotWaterSat</v>
      </c>
      <c r="B132" s="1">
        <f>INDEX(ScheduleRef!$D$2:$AB$853,_xlfn.AGGREGATE(15,6,(ROW(ScheduleRef!$D$2:$AB$853)-ROW(ScheduleRef!$D$2)+1)/(ScheduleRef!$D$2:$D$853&lt;&gt;""),ROWS(ScheduleCompile!B$1:B132)),COLUMNS($A132:B132))</f>
        <v>0</v>
      </c>
      <c r="C132" s="1">
        <f>INDEX(ScheduleRef!$D$2:$AB$853,_xlfn.AGGREGATE(15,6,(ROW(ScheduleRef!$D$2:$AB$853)-ROW(ScheduleRef!$D$2)+1)/(ScheduleRef!$D$2:$D$853&lt;&gt;""),ROWS(ScheduleCompile!C$1:C132)),COLUMNS($A132:C132))</f>
        <v>0</v>
      </c>
      <c r="D132" s="1">
        <f>INDEX(ScheduleRef!$D$2:$AB$853,_xlfn.AGGREGATE(15,6,(ROW(ScheduleRef!$D$2:$AB$853)-ROW(ScheduleRef!$D$2)+1)/(ScheduleRef!$D$2:$D$853&lt;&gt;""),ROWS(ScheduleCompile!D$1:D132)),COLUMNS($A132:D132))</f>
        <v>0</v>
      </c>
      <c r="E132" s="1">
        <f>INDEX(ScheduleRef!$D$2:$AB$853,_xlfn.AGGREGATE(15,6,(ROW(ScheduleRef!$D$2:$AB$853)-ROW(ScheduleRef!$D$2)+1)/(ScheduleRef!$D$2:$D$853&lt;&gt;""),ROWS(ScheduleCompile!E$1:E132)),COLUMNS($A132:E132))</f>
        <v>0</v>
      </c>
      <c r="F132" s="1">
        <f>INDEX(ScheduleRef!$D$2:$AB$853,_xlfn.AGGREGATE(15,6,(ROW(ScheduleRef!$D$2:$AB$853)-ROW(ScheduleRef!$D$2)+1)/(ScheduleRef!$D$2:$D$853&lt;&gt;""),ROWS(ScheduleCompile!F$1:F132)),COLUMNS($A132:F132))</f>
        <v>0</v>
      </c>
      <c r="G132" s="1">
        <f>INDEX(ScheduleRef!$D$2:$AB$853,_xlfn.AGGREGATE(15,6,(ROW(ScheduleRef!$D$2:$AB$853)-ROW(ScheduleRef!$D$2)+1)/(ScheduleRef!$D$2:$D$853&lt;&gt;""),ROWS(ScheduleCompile!G$1:G132)),COLUMNS($A132:G132))</f>
        <v>0</v>
      </c>
      <c r="H132" s="1">
        <f>INDEX(ScheduleRef!$D$2:$AB$853,_xlfn.AGGREGATE(15,6,(ROW(ScheduleRef!$D$2:$AB$853)-ROW(ScheduleRef!$D$2)+1)/(ScheduleRef!$D$2:$D$853&lt;&gt;""),ROWS(ScheduleCompile!H$1:H132)),COLUMNS($A132:H132))</f>
        <v>0</v>
      </c>
      <c r="I132" s="1">
        <f>INDEX(ScheduleRef!$D$2:$AB$853,_xlfn.AGGREGATE(15,6,(ROW(ScheduleRef!$D$2:$AB$853)-ROW(ScheduleRef!$D$2)+1)/(ScheduleRef!$D$2:$D$853&lt;&gt;""),ROWS(ScheduleCompile!I$1:I132)),COLUMNS($A132:I132))</f>
        <v>0</v>
      </c>
      <c r="J132" s="1">
        <f>INDEX(ScheduleRef!$D$2:$AB$853,_xlfn.AGGREGATE(15,6,(ROW(ScheduleRef!$D$2:$AB$853)-ROW(ScheduleRef!$D$2)+1)/(ScheduleRef!$D$2:$D$853&lt;&gt;""),ROWS(ScheduleCompile!J$1:J132)),COLUMNS($A132:J132))</f>
        <v>0</v>
      </c>
      <c r="K132" s="1">
        <f>INDEX(ScheduleRef!$D$2:$AB$853,_xlfn.AGGREGATE(15,6,(ROW(ScheduleRef!$D$2:$AB$853)-ROW(ScheduleRef!$D$2)+1)/(ScheduleRef!$D$2:$D$853&lt;&gt;""),ROWS(ScheduleCompile!K$1:K132)),COLUMNS($A132:K132))</f>
        <v>0</v>
      </c>
      <c r="L132" s="1">
        <f>INDEX(ScheduleRef!$D$2:$AB$853,_xlfn.AGGREGATE(15,6,(ROW(ScheduleRef!$D$2:$AB$853)-ROW(ScheduleRef!$D$2)+1)/(ScheduleRef!$D$2:$D$853&lt;&gt;""),ROWS(ScheduleCompile!L$1:L132)),COLUMNS($A132:L132))</f>
        <v>0</v>
      </c>
      <c r="M132" s="1">
        <f>INDEX(ScheduleRef!$D$2:$AB$853,_xlfn.AGGREGATE(15,6,(ROW(ScheduleRef!$D$2:$AB$853)-ROW(ScheduleRef!$D$2)+1)/(ScheduleRef!$D$2:$D$853&lt;&gt;""),ROWS(ScheduleCompile!M$1:M132)),COLUMNS($A132:M132))</f>
        <v>0</v>
      </c>
      <c r="N132" s="1">
        <f>INDEX(ScheduleRef!$D$2:$AB$853,_xlfn.AGGREGATE(15,6,(ROW(ScheduleRef!$D$2:$AB$853)-ROW(ScheduleRef!$D$2)+1)/(ScheduleRef!$D$2:$D$853&lt;&gt;""),ROWS(ScheduleCompile!N$1:N132)),COLUMNS($A132:N132))</f>
        <v>0</v>
      </c>
      <c r="O132" s="1">
        <f>INDEX(ScheduleRef!$D$2:$AB$853,_xlfn.AGGREGATE(15,6,(ROW(ScheduleRef!$D$2:$AB$853)-ROW(ScheduleRef!$D$2)+1)/(ScheduleRef!$D$2:$D$853&lt;&gt;""),ROWS(ScheduleCompile!O$1:O132)),COLUMNS($A132:O132))</f>
        <v>0</v>
      </c>
      <c r="P132" s="1">
        <f>INDEX(ScheduleRef!$D$2:$AB$853,_xlfn.AGGREGATE(15,6,(ROW(ScheduleRef!$D$2:$AB$853)-ROW(ScheduleRef!$D$2)+1)/(ScheduleRef!$D$2:$D$853&lt;&gt;""),ROWS(ScheduleCompile!P$1:P132)),COLUMNS($A132:P132))</f>
        <v>0</v>
      </c>
      <c r="Q132" s="1">
        <f>INDEX(ScheduleRef!$D$2:$AB$853,_xlfn.AGGREGATE(15,6,(ROW(ScheduleRef!$D$2:$AB$853)-ROW(ScheduleRef!$D$2)+1)/(ScheduleRef!$D$2:$D$853&lt;&gt;""),ROWS(ScheduleCompile!Q$1:Q132)),COLUMNS($A132:Q132))</f>
        <v>0</v>
      </c>
      <c r="R132" s="1">
        <f>INDEX(ScheduleRef!$D$2:$AB$853,_xlfn.AGGREGATE(15,6,(ROW(ScheduleRef!$D$2:$AB$853)-ROW(ScheduleRef!$D$2)+1)/(ScheduleRef!$D$2:$D$853&lt;&gt;""),ROWS(ScheduleCompile!R$1:R132)),COLUMNS($A132:R132))</f>
        <v>0</v>
      </c>
      <c r="S132" s="1">
        <f>INDEX(ScheduleRef!$D$2:$AB$853,_xlfn.AGGREGATE(15,6,(ROW(ScheduleRef!$D$2:$AB$853)-ROW(ScheduleRef!$D$2)+1)/(ScheduleRef!$D$2:$D$853&lt;&gt;""),ROWS(ScheduleCompile!S$1:S132)),COLUMNS($A132:S132))</f>
        <v>0</v>
      </c>
      <c r="T132" s="1">
        <f>INDEX(ScheduleRef!$D$2:$AB$853,_xlfn.AGGREGATE(15,6,(ROW(ScheduleRef!$D$2:$AB$853)-ROW(ScheduleRef!$D$2)+1)/(ScheduleRef!$D$2:$D$853&lt;&gt;""),ROWS(ScheduleCompile!T$1:T132)),COLUMNS($A132:T132))</f>
        <v>0</v>
      </c>
      <c r="U132" s="1">
        <f>INDEX(ScheduleRef!$D$2:$AB$853,_xlfn.AGGREGATE(15,6,(ROW(ScheduleRef!$D$2:$AB$853)-ROW(ScheduleRef!$D$2)+1)/(ScheduleRef!$D$2:$D$853&lt;&gt;""),ROWS(ScheduleCompile!U$1:U132)),COLUMNS($A132:U132))</f>
        <v>0</v>
      </c>
      <c r="V132" s="1">
        <f>INDEX(ScheduleRef!$D$2:$AB$853,_xlfn.AGGREGATE(15,6,(ROW(ScheduleRef!$D$2:$AB$853)-ROW(ScheduleRef!$D$2)+1)/(ScheduleRef!$D$2:$D$853&lt;&gt;""),ROWS(ScheduleCompile!V$1:V132)),COLUMNS($A132:V132))</f>
        <v>0</v>
      </c>
      <c r="W132" s="1">
        <f>INDEX(ScheduleRef!$D$2:$AB$853,_xlfn.AGGREGATE(15,6,(ROW(ScheduleRef!$D$2:$AB$853)-ROW(ScheduleRef!$D$2)+1)/(ScheduleRef!$D$2:$D$853&lt;&gt;""),ROWS(ScheduleCompile!W$1:W132)),COLUMNS($A132:W132))</f>
        <v>0</v>
      </c>
      <c r="X132" s="1">
        <f>INDEX(ScheduleRef!$D$2:$AB$853,_xlfn.AGGREGATE(15,6,(ROW(ScheduleRef!$D$2:$AB$853)-ROW(ScheduleRef!$D$2)+1)/(ScheduleRef!$D$2:$D$853&lt;&gt;""),ROWS(ScheduleCompile!X$1:X132)),COLUMNS($A132:X132))</f>
        <v>0</v>
      </c>
      <c r="Y132" s="1">
        <f>INDEX(ScheduleRef!$D$2:$AB$853,_xlfn.AGGREGATE(15,6,(ROW(ScheduleRef!$D$2:$AB$853)-ROW(ScheduleRef!$D$2)+1)/(ScheduleRef!$D$2:$D$853&lt;&gt;""),ROWS(ScheduleCompile!Y$1:Y132)),COLUMNS($A132:Y132))</f>
        <v>0</v>
      </c>
    </row>
    <row r="133" spans="1:25" x14ac:dyDescent="0.25">
      <c r="A133" s="30" t="str">
        <f>INDEX(ScheduleRef!$D$2:$AB$853,_xlfn.AGGREGATE(15,6,(ROW(ScheduleRef!$D$2:$AB$853)-ROW(ScheduleRef!$D$2)+1)/(ScheduleRef!$D$2:$D$853&lt;&gt;""),ROWS(ScheduleCompile!A$1:A133)),COLUMNS($A133:A133))</f>
        <v>LabServiceHotWaterSun</v>
      </c>
      <c r="B133" s="1">
        <f>INDEX(ScheduleRef!$D$2:$AB$853,_xlfn.AGGREGATE(15,6,(ROW(ScheduleRef!$D$2:$AB$853)-ROW(ScheduleRef!$D$2)+1)/(ScheduleRef!$D$2:$D$853&lt;&gt;""),ROWS(ScheduleCompile!B$1:B133)),COLUMNS($A133:B133))</f>
        <v>0</v>
      </c>
      <c r="C133" s="1">
        <f>INDEX(ScheduleRef!$D$2:$AB$853,_xlfn.AGGREGATE(15,6,(ROW(ScheduleRef!$D$2:$AB$853)-ROW(ScheduleRef!$D$2)+1)/(ScheduleRef!$D$2:$D$853&lt;&gt;""),ROWS(ScheduleCompile!C$1:C133)),COLUMNS($A133:C133))</f>
        <v>0</v>
      </c>
      <c r="D133" s="1">
        <f>INDEX(ScheduleRef!$D$2:$AB$853,_xlfn.AGGREGATE(15,6,(ROW(ScheduleRef!$D$2:$AB$853)-ROW(ScheduleRef!$D$2)+1)/(ScheduleRef!$D$2:$D$853&lt;&gt;""),ROWS(ScheduleCompile!D$1:D133)),COLUMNS($A133:D133))</f>
        <v>0</v>
      </c>
      <c r="E133" s="1">
        <f>INDEX(ScheduleRef!$D$2:$AB$853,_xlfn.AGGREGATE(15,6,(ROW(ScheduleRef!$D$2:$AB$853)-ROW(ScheduleRef!$D$2)+1)/(ScheduleRef!$D$2:$D$853&lt;&gt;""),ROWS(ScheduleCompile!E$1:E133)),COLUMNS($A133:E133))</f>
        <v>0</v>
      </c>
      <c r="F133" s="1">
        <f>INDEX(ScheduleRef!$D$2:$AB$853,_xlfn.AGGREGATE(15,6,(ROW(ScheduleRef!$D$2:$AB$853)-ROW(ScheduleRef!$D$2)+1)/(ScheduleRef!$D$2:$D$853&lt;&gt;""),ROWS(ScheduleCompile!F$1:F133)),COLUMNS($A133:F133))</f>
        <v>0</v>
      </c>
      <c r="G133" s="1">
        <f>INDEX(ScheduleRef!$D$2:$AB$853,_xlfn.AGGREGATE(15,6,(ROW(ScheduleRef!$D$2:$AB$853)-ROW(ScheduleRef!$D$2)+1)/(ScheduleRef!$D$2:$D$853&lt;&gt;""),ROWS(ScheduleCompile!G$1:G133)),COLUMNS($A133:G133))</f>
        <v>0</v>
      </c>
      <c r="H133" s="1">
        <f>INDEX(ScheduleRef!$D$2:$AB$853,_xlfn.AGGREGATE(15,6,(ROW(ScheduleRef!$D$2:$AB$853)-ROW(ScheduleRef!$D$2)+1)/(ScheduleRef!$D$2:$D$853&lt;&gt;""),ROWS(ScheduleCompile!H$1:H133)),COLUMNS($A133:H133))</f>
        <v>0</v>
      </c>
      <c r="I133" s="1">
        <f>INDEX(ScheduleRef!$D$2:$AB$853,_xlfn.AGGREGATE(15,6,(ROW(ScheduleRef!$D$2:$AB$853)-ROW(ScheduleRef!$D$2)+1)/(ScheduleRef!$D$2:$D$853&lt;&gt;""),ROWS(ScheduleCompile!I$1:I133)),COLUMNS($A133:I133))</f>
        <v>0</v>
      </c>
      <c r="J133" s="1">
        <f>INDEX(ScheduleRef!$D$2:$AB$853,_xlfn.AGGREGATE(15,6,(ROW(ScheduleRef!$D$2:$AB$853)-ROW(ScheduleRef!$D$2)+1)/(ScheduleRef!$D$2:$D$853&lt;&gt;""),ROWS(ScheduleCompile!J$1:J133)),COLUMNS($A133:J133))</f>
        <v>0</v>
      </c>
      <c r="K133" s="1">
        <f>INDEX(ScheduleRef!$D$2:$AB$853,_xlfn.AGGREGATE(15,6,(ROW(ScheduleRef!$D$2:$AB$853)-ROW(ScheduleRef!$D$2)+1)/(ScheduleRef!$D$2:$D$853&lt;&gt;""),ROWS(ScheduleCompile!K$1:K133)),COLUMNS($A133:K133))</f>
        <v>0</v>
      </c>
      <c r="L133" s="1">
        <f>INDEX(ScheduleRef!$D$2:$AB$853,_xlfn.AGGREGATE(15,6,(ROW(ScheduleRef!$D$2:$AB$853)-ROW(ScheduleRef!$D$2)+1)/(ScheduleRef!$D$2:$D$853&lt;&gt;""),ROWS(ScheduleCompile!L$1:L133)),COLUMNS($A133:L133))</f>
        <v>0</v>
      </c>
      <c r="M133" s="1">
        <f>INDEX(ScheduleRef!$D$2:$AB$853,_xlfn.AGGREGATE(15,6,(ROW(ScheduleRef!$D$2:$AB$853)-ROW(ScheduleRef!$D$2)+1)/(ScheduleRef!$D$2:$D$853&lt;&gt;""),ROWS(ScheduleCompile!M$1:M133)),COLUMNS($A133:M133))</f>
        <v>0</v>
      </c>
      <c r="N133" s="1">
        <f>INDEX(ScheduleRef!$D$2:$AB$853,_xlfn.AGGREGATE(15,6,(ROW(ScheduleRef!$D$2:$AB$853)-ROW(ScheduleRef!$D$2)+1)/(ScheduleRef!$D$2:$D$853&lt;&gt;""),ROWS(ScheduleCompile!N$1:N133)),COLUMNS($A133:N133))</f>
        <v>0</v>
      </c>
      <c r="O133" s="1">
        <f>INDEX(ScheduleRef!$D$2:$AB$853,_xlfn.AGGREGATE(15,6,(ROW(ScheduleRef!$D$2:$AB$853)-ROW(ScheduleRef!$D$2)+1)/(ScheduleRef!$D$2:$D$853&lt;&gt;""),ROWS(ScheduleCompile!O$1:O133)),COLUMNS($A133:O133))</f>
        <v>0</v>
      </c>
      <c r="P133" s="1">
        <f>INDEX(ScheduleRef!$D$2:$AB$853,_xlfn.AGGREGATE(15,6,(ROW(ScheduleRef!$D$2:$AB$853)-ROW(ScheduleRef!$D$2)+1)/(ScheduleRef!$D$2:$D$853&lt;&gt;""),ROWS(ScheduleCompile!P$1:P133)),COLUMNS($A133:P133))</f>
        <v>0</v>
      </c>
      <c r="Q133" s="1">
        <f>INDEX(ScheduleRef!$D$2:$AB$853,_xlfn.AGGREGATE(15,6,(ROW(ScheduleRef!$D$2:$AB$853)-ROW(ScheduleRef!$D$2)+1)/(ScheduleRef!$D$2:$D$853&lt;&gt;""),ROWS(ScheduleCompile!Q$1:Q133)),COLUMNS($A133:Q133))</f>
        <v>0</v>
      </c>
      <c r="R133" s="1">
        <f>INDEX(ScheduleRef!$D$2:$AB$853,_xlfn.AGGREGATE(15,6,(ROW(ScheduleRef!$D$2:$AB$853)-ROW(ScheduleRef!$D$2)+1)/(ScheduleRef!$D$2:$D$853&lt;&gt;""),ROWS(ScheduleCompile!R$1:R133)),COLUMNS($A133:R133))</f>
        <v>0</v>
      </c>
      <c r="S133" s="1">
        <f>INDEX(ScheduleRef!$D$2:$AB$853,_xlfn.AGGREGATE(15,6,(ROW(ScheduleRef!$D$2:$AB$853)-ROW(ScheduleRef!$D$2)+1)/(ScheduleRef!$D$2:$D$853&lt;&gt;""),ROWS(ScheduleCompile!S$1:S133)),COLUMNS($A133:S133))</f>
        <v>0</v>
      </c>
      <c r="T133" s="1">
        <f>INDEX(ScheduleRef!$D$2:$AB$853,_xlfn.AGGREGATE(15,6,(ROW(ScheduleRef!$D$2:$AB$853)-ROW(ScheduleRef!$D$2)+1)/(ScheduleRef!$D$2:$D$853&lt;&gt;""),ROWS(ScheduleCompile!T$1:T133)),COLUMNS($A133:T133))</f>
        <v>0</v>
      </c>
      <c r="U133" s="1">
        <f>INDEX(ScheduleRef!$D$2:$AB$853,_xlfn.AGGREGATE(15,6,(ROW(ScheduleRef!$D$2:$AB$853)-ROW(ScheduleRef!$D$2)+1)/(ScheduleRef!$D$2:$D$853&lt;&gt;""),ROWS(ScheduleCompile!U$1:U133)),COLUMNS($A133:U133))</f>
        <v>0</v>
      </c>
      <c r="V133" s="1">
        <f>INDEX(ScheduleRef!$D$2:$AB$853,_xlfn.AGGREGATE(15,6,(ROW(ScheduleRef!$D$2:$AB$853)-ROW(ScheduleRef!$D$2)+1)/(ScheduleRef!$D$2:$D$853&lt;&gt;""),ROWS(ScheduleCompile!V$1:V133)),COLUMNS($A133:V133))</f>
        <v>0</v>
      </c>
      <c r="W133" s="1">
        <f>INDEX(ScheduleRef!$D$2:$AB$853,_xlfn.AGGREGATE(15,6,(ROW(ScheduleRef!$D$2:$AB$853)-ROW(ScheduleRef!$D$2)+1)/(ScheduleRef!$D$2:$D$853&lt;&gt;""),ROWS(ScheduleCompile!W$1:W133)),COLUMNS($A133:W133))</f>
        <v>0</v>
      </c>
      <c r="X133" s="1">
        <f>INDEX(ScheduleRef!$D$2:$AB$853,_xlfn.AGGREGATE(15,6,(ROW(ScheduleRef!$D$2:$AB$853)-ROW(ScheduleRef!$D$2)+1)/(ScheduleRef!$D$2:$D$853&lt;&gt;""),ROWS(ScheduleCompile!X$1:X133)),COLUMNS($A133:X133))</f>
        <v>0</v>
      </c>
      <c r="Y133" s="1">
        <f>INDEX(ScheduleRef!$D$2:$AB$853,_xlfn.AGGREGATE(15,6,(ROW(ScheduleRef!$D$2:$AB$853)-ROW(ScheduleRef!$D$2)+1)/(ScheduleRef!$D$2:$D$853&lt;&gt;""),ROWS(ScheduleCompile!Y$1:Y133)),COLUMNS($A133:Y133))</f>
        <v>0</v>
      </c>
    </row>
    <row r="134" spans="1:25" x14ac:dyDescent="0.25">
      <c r="A134" s="30" t="str">
        <f>INDEX(ScheduleRef!$D$2:$AB$853,_xlfn.AGGREGATE(15,6,(ROW(ScheduleRef!$D$2:$AB$853)-ROW(ScheduleRef!$D$2)+1)/(ScheduleRef!$D$2:$D$853&lt;&gt;""),ROWS(ScheduleCompile!A$1:A134)),COLUMNS($A134:A134))</f>
        <v>LabElevatorWD</v>
      </c>
      <c r="B134" s="1">
        <f>INDEX(ScheduleRef!$D$2:$AB$853,_xlfn.AGGREGATE(15,6,(ROW(ScheduleRef!$D$2:$AB$853)-ROW(ScheduleRef!$D$2)+1)/(ScheduleRef!$D$2:$D$853&lt;&gt;""),ROWS(ScheduleCompile!B$1:B134)),COLUMNS($A134:B134))</f>
        <v>0</v>
      </c>
      <c r="C134" s="1">
        <f>INDEX(ScheduleRef!$D$2:$AB$853,_xlfn.AGGREGATE(15,6,(ROW(ScheduleRef!$D$2:$AB$853)-ROW(ScheduleRef!$D$2)+1)/(ScheduleRef!$D$2:$D$853&lt;&gt;""),ROWS(ScheduleCompile!C$1:C134)),COLUMNS($A134:C134))</f>
        <v>0</v>
      </c>
      <c r="D134" s="1">
        <f>INDEX(ScheduleRef!$D$2:$AB$853,_xlfn.AGGREGATE(15,6,(ROW(ScheduleRef!$D$2:$AB$853)-ROW(ScheduleRef!$D$2)+1)/(ScheduleRef!$D$2:$D$853&lt;&gt;""),ROWS(ScheduleCompile!D$1:D134)),COLUMNS($A134:D134))</f>
        <v>0</v>
      </c>
      <c r="E134" s="1">
        <f>INDEX(ScheduleRef!$D$2:$AB$853,_xlfn.AGGREGATE(15,6,(ROW(ScheduleRef!$D$2:$AB$853)-ROW(ScheduleRef!$D$2)+1)/(ScheduleRef!$D$2:$D$853&lt;&gt;""),ROWS(ScheduleCompile!E$1:E134)),COLUMNS($A134:E134))</f>
        <v>0</v>
      </c>
      <c r="F134" s="1">
        <f>INDEX(ScheduleRef!$D$2:$AB$853,_xlfn.AGGREGATE(15,6,(ROW(ScheduleRef!$D$2:$AB$853)-ROW(ScheduleRef!$D$2)+1)/(ScheduleRef!$D$2:$D$853&lt;&gt;""),ROWS(ScheduleCompile!F$1:F134)),COLUMNS($A134:F134))</f>
        <v>0</v>
      </c>
      <c r="G134" s="1">
        <f>INDEX(ScheduleRef!$D$2:$AB$853,_xlfn.AGGREGATE(15,6,(ROW(ScheduleRef!$D$2:$AB$853)-ROW(ScheduleRef!$D$2)+1)/(ScheduleRef!$D$2:$D$853&lt;&gt;""),ROWS(ScheduleCompile!G$1:G134)),COLUMNS($A134:G134))</f>
        <v>0</v>
      </c>
      <c r="H134" s="1">
        <f>INDEX(ScheduleRef!$D$2:$AB$853,_xlfn.AGGREGATE(15,6,(ROW(ScheduleRef!$D$2:$AB$853)-ROW(ScheduleRef!$D$2)+1)/(ScheduleRef!$D$2:$D$853&lt;&gt;""),ROWS(ScheduleCompile!H$1:H134)),COLUMNS($A134:H134))</f>
        <v>0</v>
      </c>
      <c r="I134" s="1">
        <f>INDEX(ScheduleRef!$D$2:$AB$853,_xlfn.AGGREGATE(15,6,(ROW(ScheduleRef!$D$2:$AB$853)-ROW(ScheduleRef!$D$2)+1)/(ScheduleRef!$D$2:$D$853&lt;&gt;""),ROWS(ScheduleCompile!I$1:I134)),COLUMNS($A134:I134))</f>
        <v>0</v>
      </c>
      <c r="J134" s="1">
        <f>INDEX(ScheduleRef!$D$2:$AB$853,_xlfn.AGGREGATE(15,6,(ROW(ScheduleRef!$D$2:$AB$853)-ROW(ScheduleRef!$D$2)+1)/(ScheduleRef!$D$2:$D$853&lt;&gt;""),ROWS(ScheduleCompile!J$1:J134)),COLUMNS($A134:J134))</f>
        <v>0</v>
      </c>
      <c r="K134" s="1">
        <f>INDEX(ScheduleRef!$D$2:$AB$853,_xlfn.AGGREGATE(15,6,(ROW(ScheduleRef!$D$2:$AB$853)-ROW(ScheduleRef!$D$2)+1)/(ScheduleRef!$D$2:$D$853&lt;&gt;""),ROWS(ScheduleCompile!K$1:K134)),COLUMNS($A134:K134))</f>
        <v>0</v>
      </c>
      <c r="L134" s="1">
        <f>INDEX(ScheduleRef!$D$2:$AB$853,_xlfn.AGGREGATE(15,6,(ROW(ScheduleRef!$D$2:$AB$853)-ROW(ScheduleRef!$D$2)+1)/(ScheduleRef!$D$2:$D$853&lt;&gt;""),ROWS(ScheduleCompile!L$1:L134)),COLUMNS($A134:L134))</f>
        <v>0</v>
      </c>
      <c r="M134" s="1">
        <f>INDEX(ScheduleRef!$D$2:$AB$853,_xlfn.AGGREGATE(15,6,(ROW(ScheduleRef!$D$2:$AB$853)-ROW(ScheduleRef!$D$2)+1)/(ScheduleRef!$D$2:$D$853&lt;&gt;""),ROWS(ScheduleCompile!M$1:M134)),COLUMNS($A134:M134))</f>
        <v>0</v>
      </c>
      <c r="N134" s="1">
        <f>INDEX(ScheduleRef!$D$2:$AB$853,_xlfn.AGGREGATE(15,6,(ROW(ScheduleRef!$D$2:$AB$853)-ROW(ScheduleRef!$D$2)+1)/(ScheduleRef!$D$2:$D$853&lt;&gt;""),ROWS(ScheduleCompile!N$1:N134)),COLUMNS($A134:N134))</f>
        <v>0</v>
      </c>
      <c r="O134" s="1">
        <f>INDEX(ScheduleRef!$D$2:$AB$853,_xlfn.AGGREGATE(15,6,(ROW(ScheduleRef!$D$2:$AB$853)-ROW(ScheduleRef!$D$2)+1)/(ScheduleRef!$D$2:$D$853&lt;&gt;""),ROWS(ScheduleCompile!O$1:O134)),COLUMNS($A134:O134))</f>
        <v>0</v>
      </c>
      <c r="P134" s="1">
        <f>INDEX(ScheduleRef!$D$2:$AB$853,_xlfn.AGGREGATE(15,6,(ROW(ScheduleRef!$D$2:$AB$853)-ROW(ScheduleRef!$D$2)+1)/(ScheduleRef!$D$2:$D$853&lt;&gt;""),ROWS(ScheduleCompile!P$1:P134)),COLUMNS($A134:P134))</f>
        <v>0</v>
      </c>
      <c r="Q134" s="1">
        <f>INDEX(ScheduleRef!$D$2:$AB$853,_xlfn.AGGREGATE(15,6,(ROW(ScheduleRef!$D$2:$AB$853)-ROW(ScheduleRef!$D$2)+1)/(ScheduleRef!$D$2:$D$853&lt;&gt;""),ROWS(ScheduleCompile!Q$1:Q134)),COLUMNS($A134:Q134))</f>
        <v>0</v>
      </c>
      <c r="R134" s="1">
        <f>INDEX(ScheduleRef!$D$2:$AB$853,_xlfn.AGGREGATE(15,6,(ROW(ScheduleRef!$D$2:$AB$853)-ROW(ScheduleRef!$D$2)+1)/(ScheduleRef!$D$2:$D$853&lt;&gt;""),ROWS(ScheduleCompile!R$1:R134)),COLUMNS($A134:R134))</f>
        <v>0</v>
      </c>
      <c r="S134" s="1">
        <f>INDEX(ScheduleRef!$D$2:$AB$853,_xlfn.AGGREGATE(15,6,(ROW(ScheduleRef!$D$2:$AB$853)-ROW(ScheduleRef!$D$2)+1)/(ScheduleRef!$D$2:$D$853&lt;&gt;""),ROWS(ScheduleCompile!S$1:S134)),COLUMNS($A134:S134))</f>
        <v>0</v>
      </c>
      <c r="T134" s="1">
        <f>INDEX(ScheduleRef!$D$2:$AB$853,_xlfn.AGGREGATE(15,6,(ROW(ScheduleRef!$D$2:$AB$853)-ROW(ScheduleRef!$D$2)+1)/(ScheduleRef!$D$2:$D$853&lt;&gt;""),ROWS(ScheduleCompile!T$1:T134)),COLUMNS($A134:T134))</f>
        <v>0</v>
      </c>
      <c r="U134" s="1">
        <f>INDEX(ScheduleRef!$D$2:$AB$853,_xlfn.AGGREGATE(15,6,(ROW(ScheduleRef!$D$2:$AB$853)-ROW(ScheduleRef!$D$2)+1)/(ScheduleRef!$D$2:$D$853&lt;&gt;""),ROWS(ScheduleCompile!U$1:U134)),COLUMNS($A134:U134))</f>
        <v>0</v>
      </c>
      <c r="V134" s="1">
        <f>INDEX(ScheduleRef!$D$2:$AB$853,_xlfn.AGGREGATE(15,6,(ROW(ScheduleRef!$D$2:$AB$853)-ROW(ScheduleRef!$D$2)+1)/(ScheduleRef!$D$2:$D$853&lt;&gt;""),ROWS(ScheduleCompile!V$1:V134)),COLUMNS($A134:V134))</f>
        <v>0</v>
      </c>
      <c r="W134" s="1">
        <f>INDEX(ScheduleRef!$D$2:$AB$853,_xlfn.AGGREGATE(15,6,(ROW(ScheduleRef!$D$2:$AB$853)-ROW(ScheduleRef!$D$2)+1)/(ScheduleRef!$D$2:$D$853&lt;&gt;""),ROWS(ScheduleCompile!W$1:W134)),COLUMNS($A134:W134))</f>
        <v>0</v>
      </c>
      <c r="X134" s="1">
        <f>INDEX(ScheduleRef!$D$2:$AB$853,_xlfn.AGGREGATE(15,6,(ROW(ScheduleRef!$D$2:$AB$853)-ROW(ScheduleRef!$D$2)+1)/(ScheduleRef!$D$2:$D$853&lt;&gt;""),ROWS(ScheduleCompile!X$1:X134)),COLUMNS($A134:X134))</f>
        <v>0</v>
      </c>
      <c r="Y134" s="1">
        <f>INDEX(ScheduleRef!$D$2:$AB$853,_xlfn.AGGREGATE(15,6,(ROW(ScheduleRef!$D$2:$AB$853)-ROW(ScheduleRef!$D$2)+1)/(ScheduleRef!$D$2:$D$853&lt;&gt;""),ROWS(ScheduleCompile!Y$1:Y134)),COLUMNS($A134:Y134))</f>
        <v>0</v>
      </c>
    </row>
    <row r="135" spans="1:25" x14ac:dyDescent="0.25">
      <c r="A135" s="30" t="str">
        <f>INDEX(ScheduleRef!$D$2:$AB$853,_xlfn.AGGREGATE(15,6,(ROW(ScheduleRef!$D$2:$AB$853)-ROW(ScheduleRef!$D$2)+1)/(ScheduleRef!$D$2:$D$853&lt;&gt;""),ROWS(ScheduleCompile!A$1:A135)),COLUMNS($A135:A135))</f>
        <v>LabElevatorSat</v>
      </c>
      <c r="B135" s="1">
        <f>INDEX(ScheduleRef!$D$2:$AB$853,_xlfn.AGGREGATE(15,6,(ROW(ScheduleRef!$D$2:$AB$853)-ROW(ScheduleRef!$D$2)+1)/(ScheduleRef!$D$2:$D$853&lt;&gt;""),ROWS(ScheduleCompile!B$1:B135)),COLUMNS($A135:B135))</f>
        <v>0</v>
      </c>
      <c r="C135" s="1">
        <f>INDEX(ScheduleRef!$D$2:$AB$853,_xlfn.AGGREGATE(15,6,(ROW(ScheduleRef!$D$2:$AB$853)-ROW(ScheduleRef!$D$2)+1)/(ScheduleRef!$D$2:$D$853&lt;&gt;""),ROWS(ScheduleCompile!C$1:C135)),COLUMNS($A135:C135))</f>
        <v>0</v>
      </c>
      <c r="D135" s="1">
        <f>INDEX(ScheduleRef!$D$2:$AB$853,_xlfn.AGGREGATE(15,6,(ROW(ScheduleRef!$D$2:$AB$853)-ROW(ScheduleRef!$D$2)+1)/(ScheduleRef!$D$2:$D$853&lt;&gt;""),ROWS(ScheduleCompile!D$1:D135)),COLUMNS($A135:D135))</f>
        <v>0</v>
      </c>
      <c r="E135" s="1">
        <f>INDEX(ScheduleRef!$D$2:$AB$853,_xlfn.AGGREGATE(15,6,(ROW(ScheduleRef!$D$2:$AB$853)-ROW(ScheduleRef!$D$2)+1)/(ScheduleRef!$D$2:$D$853&lt;&gt;""),ROWS(ScheduleCompile!E$1:E135)),COLUMNS($A135:E135))</f>
        <v>0</v>
      </c>
      <c r="F135" s="1">
        <f>INDEX(ScheduleRef!$D$2:$AB$853,_xlfn.AGGREGATE(15,6,(ROW(ScheduleRef!$D$2:$AB$853)-ROW(ScheduleRef!$D$2)+1)/(ScheduleRef!$D$2:$D$853&lt;&gt;""),ROWS(ScheduleCompile!F$1:F135)),COLUMNS($A135:F135))</f>
        <v>0</v>
      </c>
      <c r="G135" s="1">
        <f>INDEX(ScheduleRef!$D$2:$AB$853,_xlfn.AGGREGATE(15,6,(ROW(ScheduleRef!$D$2:$AB$853)-ROW(ScheduleRef!$D$2)+1)/(ScheduleRef!$D$2:$D$853&lt;&gt;""),ROWS(ScheduleCompile!G$1:G135)),COLUMNS($A135:G135))</f>
        <v>0</v>
      </c>
      <c r="H135" s="1">
        <f>INDEX(ScheduleRef!$D$2:$AB$853,_xlfn.AGGREGATE(15,6,(ROW(ScheduleRef!$D$2:$AB$853)-ROW(ScheduleRef!$D$2)+1)/(ScheduleRef!$D$2:$D$853&lt;&gt;""),ROWS(ScheduleCompile!H$1:H135)),COLUMNS($A135:H135))</f>
        <v>0</v>
      </c>
      <c r="I135" s="1">
        <f>INDEX(ScheduleRef!$D$2:$AB$853,_xlfn.AGGREGATE(15,6,(ROW(ScheduleRef!$D$2:$AB$853)-ROW(ScheduleRef!$D$2)+1)/(ScheduleRef!$D$2:$D$853&lt;&gt;""),ROWS(ScheduleCompile!I$1:I135)),COLUMNS($A135:I135))</f>
        <v>0</v>
      </c>
      <c r="J135" s="1">
        <f>INDEX(ScheduleRef!$D$2:$AB$853,_xlfn.AGGREGATE(15,6,(ROW(ScheduleRef!$D$2:$AB$853)-ROW(ScheduleRef!$D$2)+1)/(ScheduleRef!$D$2:$D$853&lt;&gt;""),ROWS(ScheduleCompile!J$1:J135)),COLUMNS($A135:J135))</f>
        <v>0</v>
      </c>
      <c r="K135" s="1">
        <f>INDEX(ScheduleRef!$D$2:$AB$853,_xlfn.AGGREGATE(15,6,(ROW(ScheduleRef!$D$2:$AB$853)-ROW(ScheduleRef!$D$2)+1)/(ScheduleRef!$D$2:$D$853&lt;&gt;""),ROWS(ScheduleCompile!K$1:K135)),COLUMNS($A135:K135))</f>
        <v>0</v>
      </c>
      <c r="L135" s="1">
        <f>INDEX(ScheduleRef!$D$2:$AB$853,_xlfn.AGGREGATE(15,6,(ROW(ScheduleRef!$D$2:$AB$853)-ROW(ScheduleRef!$D$2)+1)/(ScheduleRef!$D$2:$D$853&lt;&gt;""),ROWS(ScheduleCompile!L$1:L135)),COLUMNS($A135:L135))</f>
        <v>0</v>
      </c>
      <c r="M135" s="1">
        <f>INDEX(ScheduleRef!$D$2:$AB$853,_xlfn.AGGREGATE(15,6,(ROW(ScheduleRef!$D$2:$AB$853)-ROW(ScheduleRef!$D$2)+1)/(ScheduleRef!$D$2:$D$853&lt;&gt;""),ROWS(ScheduleCompile!M$1:M135)),COLUMNS($A135:M135))</f>
        <v>0</v>
      </c>
      <c r="N135" s="1">
        <f>INDEX(ScheduleRef!$D$2:$AB$853,_xlfn.AGGREGATE(15,6,(ROW(ScheduleRef!$D$2:$AB$853)-ROW(ScheduleRef!$D$2)+1)/(ScheduleRef!$D$2:$D$853&lt;&gt;""),ROWS(ScheduleCompile!N$1:N135)),COLUMNS($A135:N135))</f>
        <v>0</v>
      </c>
      <c r="O135" s="1">
        <f>INDEX(ScheduleRef!$D$2:$AB$853,_xlfn.AGGREGATE(15,6,(ROW(ScheduleRef!$D$2:$AB$853)-ROW(ScheduleRef!$D$2)+1)/(ScheduleRef!$D$2:$D$853&lt;&gt;""),ROWS(ScheduleCompile!O$1:O135)),COLUMNS($A135:O135))</f>
        <v>0</v>
      </c>
      <c r="P135" s="1">
        <f>INDEX(ScheduleRef!$D$2:$AB$853,_xlfn.AGGREGATE(15,6,(ROW(ScheduleRef!$D$2:$AB$853)-ROW(ScheduleRef!$D$2)+1)/(ScheduleRef!$D$2:$D$853&lt;&gt;""),ROWS(ScheduleCompile!P$1:P135)),COLUMNS($A135:P135))</f>
        <v>0</v>
      </c>
      <c r="Q135" s="1">
        <f>INDEX(ScheduleRef!$D$2:$AB$853,_xlfn.AGGREGATE(15,6,(ROW(ScheduleRef!$D$2:$AB$853)-ROW(ScheduleRef!$D$2)+1)/(ScheduleRef!$D$2:$D$853&lt;&gt;""),ROWS(ScheduleCompile!Q$1:Q135)),COLUMNS($A135:Q135))</f>
        <v>0</v>
      </c>
      <c r="R135" s="1">
        <f>INDEX(ScheduleRef!$D$2:$AB$853,_xlfn.AGGREGATE(15,6,(ROW(ScheduleRef!$D$2:$AB$853)-ROW(ScheduleRef!$D$2)+1)/(ScheduleRef!$D$2:$D$853&lt;&gt;""),ROWS(ScheduleCompile!R$1:R135)),COLUMNS($A135:R135))</f>
        <v>0</v>
      </c>
      <c r="S135" s="1">
        <f>INDEX(ScheduleRef!$D$2:$AB$853,_xlfn.AGGREGATE(15,6,(ROW(ScheduleRef!$D$2:$AB$853)-ROW(ScheduleRef!$D$2)+1)/(ScheduleRef!$D$2:$D$853&lt;&gt;""),ROWS(ScheduleCompile!S$1:S135)),COLUMNS($A135:S135))</f>
        <v>0</v>
      </c>
      <c r="T135" s="1">
        <f>INDEX(ScheduleRef!$D$2:$AB$853,_xlfn.AGGREGATE(15,6,(ROW(ScheduleRef!$D$2:$AB$853)-ROW(ScheduleRef!$D$2)+1)/(ScheduleRef!$D$2:$D$853&lt;&gt;""),ROWS(ScheduleCompile!T$1:T135)),COLUMNS($A135:T135))</f>
        <v>0</v>
      </c>
      <c r="U135" s="1">
        <f>INDEX(ScheduleRef!$D$2:$AB$853,_xlfn.AGGREGATE(15,6,(ROW(ScheduleRef!$D$2:$AB$853)-ROW(ScheduleRef!$D$2)+1)/(ScheduleRef!$D$2:$D$853&lt;&gt;""),ROWS(ScheduleCompile!U$1:U135)),COLUMNS($A135:U135))</f>
        <v>0</v>
      </c>
      <c r="V135" s="1">
        <f>INDEX(ScheduleRef!$D$2:$AB$853,_xlfn.AGGREGATE(15,6,(ROW(ScheduleRef!$D$2:$AB$853)-ROW(ScheduleRef!$D$2)+1)/(ScheduleRef!$D$2:$D$853&lt;&gt;""),ROWS(ScheduleCompile!V$1:V135)),COLUMNS($A135:V135))</f>
        <v>0</v>
      </c>
      <c r="W135" s="1">
        <f>INDEX(ScheduleRef!$D$2:$AB$853,_xlfn.AGGREGATE(15,6,(ROW(ScheduleRef!$D$2:$AB$853)-ROW(ScheduleRef!$D$2)+1)/(ScheduleRef!$D$2:$D$853&lt;&gt;""),ROWS(ScheduleCompile!W$1:W135)),COLUMNS($A135:W135))</f>
        <v>0</v>
      </c>
      <c r="X135" s="1">
        <f>INDEX(ScheduleRef!$D$2:$AB$853,_xlfn.AGGREGATE(15,6,(ROW(ScheduleRef!$D$2:$AB$853)-ROW(ScheduleRef!$D$2)+1)/(ScheduleRef!$D$2:$D$853&lt;&gt;""),ROWS(ScheduleCompile!X$1:X135)),COLUMNS($A135:X135))</f>
        <v>0</v>
      </c>
      <c r="Y135" s="1">
        <f>INDEX(ScheduleRef!$D$2:$AB$853,_xlfn.AGGREGATE(15,6,(ROW(ScheduleRef!$D$2:$AB$853)-ROW(ScheduleRef!$D$2)+1)/(ScheduleRef!$D$2:$D$853&lt;&gt;""),ROWS(ScheduleCompile!Y$1:Y135)),COLUMNS($A135:Y135))</f>
        <v>0</v>
      </c>
    </row>
    <row r="136" spans="1:25" x14ac:dyDescent="0.25">
      <c r="A136" s="30" t="str">
        <f>INDEX(ScheduleRef!$D$2:$AB$853,_xlfn.AGGREGATE(15,6,(ROW(ScheduleRef!$D$2:$AB$853)-ROW(ScheduleRef!$D$2)+1)/(ScheduleRef!$D$2:$D$853&lt;&gt;""),ROWS(ScheduleCompile!A$1:A136)),COLUMNS($A136:A136))</f>
        <v>LabElevatorSun</v>
      </c>
      <c r="B136" s="1">
        <f>INDEX(ScheduleRef!$D$2:$AB$853,_xlfn.AGGREGATE(15,6,(ROW(ScheduleRef!$D$2:$AB$853)-ROW(ScheduleRef!$D$2)+1)/(ScheduleRef!$D$2:$D$853&lt;&gt;""),ROWS(ScheduleCompile!B$1:B136)),COLUMNS($A136:B136))</f>
        <v>0</v>
      </c>
      <c r="C136" s="1">
        <f>INDEX(ScheduleRef!$D$2:$AB$853,_xlfn.AGGREGATE(15,6,(ROW(ScheduleRef!$D$2:$AB$853)-ROW(ScheduleRef!$D$2)+1)/(ScheduleRef!$D$2:$D$853&lt;&gt;""),ROWS(ScheduleCompile!C$1:C136)),COLUMNS($A136:C136))</f>
        <v>0</v>
      </c>
      <c r="D136" s="1">
        <f>INDEX(ScheduleRef!$D$2:$AB$853,_xlfn.AGGREGATE(15,6,(ROW(ScheduleRef!$D$2:$AB$853)-ROW(ScheduleRef!$D$2)+1)/(ScheduleRef!$D$2:$D$853&lt;&gt;""),ROWS(ScheduleCompile!D$1:D136)),COLUMNS($A136:D136))</f>
        <v>0</v>
      </c>
      <c r="E136" s="1">
        <f>INDEX(ScheduleRef!$D$2:$AB$853,_xlfn.AGGREGATE(15,6,(ROW(ScheduleRef!$D$2:$AB$853)-ROW(ScheduleRef!$D$2)+1)/(ScheduleRef!$D$2:$D$853&lt;&gt;""),ROWS(ScheduleCompile!E$1:E136)),COLUMNS($A136:E136))</f>
        <v>0</v>
      </c>
      <c r="F136" s="1">
        <f>INDEX(ScheduleRef!$D$2:$AB$853,_xlfn.AGGREGATE(15,6,(ROW(ScheduleRef!$D$2:$AB$853)-ROW(ScheduleRef!$D$2)+1)/(ScheduleRef!$D$2:$D$853&lt;&gt;""),ROWS(ScheduleCompile!F$1:F136)),COLUMNS($A136:F136))</f>
        <v>0</v>
      </c>
      <c r="G136" s="1">
        <f>INDEX(ScheduleRef!$D$2:$AB$853,_xlfn.AGGREGATE(15,6,(ROW(ScheduleRef!$D$2:$AB$853)-ROW(ScheduleRef!$D$2)+1)/(ScheduleRef!$D$2:$D$853&lt;&gt;""),ROWS(ScheduleCompile!G$1:G136)),COLUMNS($A136:G136))</f>
        <v>0</v>
      </c>
      <c r="H136" s="1">
        <f>INDEX(ScheduleRef!$D$2:$AB$853,_xlfn.AGGREGATE(15,6,(ROW(ScheduleRef!$D$2:$AB$853)-ROW(ScheduleRef!$D$2)+1)/(ScheduleRef!$D$2:$D$853&lt;&gt;""),ROWS(ScheduleCompile!H$1:H136)),COLUMNS($A136:H136))</f>
        <v>0</v>
      </c>
      <c r="I136" s="1">
        <f>INDEX(ScheduleRef!$D$2:$AB$853,_xlfn.AGGREGATE(15,6,(ROW(ScheduleRef!$D$2:$AB$853)-ROW(ScheduleRef!$D$2)+1)/(ScheduleRef!$D$2:$D$853&lt;&gt;""),ROWS(ScheduleCompile!I$1:I136)),COLUMNS($A136:I136))</f>
        <v>0</v>
      </c>
      <c r="J136" s="1">
        <f>INDEX(ScheduleRef!$D$2:$AB$853,_xlfn.AGGREGATE(15,6,(ROW(ScheduleRef!$D$2:$AB$853)-ROW(ScheduleRef!$D$2)+1)/(ScheduleRef!$D$2:$D$853&lt;&gt;""),ROWS(ScheduleCompile!J$1:J136)),COLUMNS($A136:J136))</f>
        <v>0</v>
      </c>
      <c r="K136" s="1">
        <f>INDEX(ScheduleRef!$D$2:$AB$853,_xlfn.AGGREGATE(15,6,(ROW(ScheduleRef!$D$2:$AB$853)-ROW(ScheduleRef!$D$2)+1)/(ScheduleRef!$D$2:$D$853&lt;&gt;""),ROWS(ScheduleCompile!K$1:K136)),COLUMNS($A136:K136))</f>
        <v>0</v>
      </c>
      <c r="L136" s="1">
        <f>INDEX(ScheduleRef!$D$2:$AB$853,_xlfn.AGGREGATE(15,6,(ROW(ScheduleRef!$D$2:$AB$853)-ROW(ScheduleRef!$D$2)+1)/(ScheduleRef!$D$2:$D$853&lt;&gt;""),ROWS(ScheduleCompile!L$1:L136)),COLUMNS($A136:L136))</f>
        <v>0</v>
      </c>
      <c r="M136" s="1">
        <f>INDEX(ScheduleRef!$D$2:$AB$853,_xlfn.AGGREGATE(15,6,(ROW(ScheduleRef!$D$2:$AB$853)-ROW(ScheduleRef!$D$2)+1)/(ScheduleRef!$D$2:$D$853&lt;&gt;""),ROWS(ScheduleCompile!M$1:M136)),COLUMNS($A136:M136))</f>
        <v>0</v>
      </c>
      <c r="N136" s="1">
        <f>INDEX(ScheduleRef!$D$2:$AB$853,_xlfn.AGGREGATE(15,6,(ROW(ScheduleRef!$D$2:$AB$853)-ROW(ScheduleRef!$D$2)+1)/(ScheduleRef!$D$2:$D$853&lt;&gt;""),ROWS(ScheduleCompile!N$1:N136)),COLUMNS($A136:N136))</f>
        <v>0</v>
      </c>
      <c r="O136" s="1">
        <f>INDEX(ScheduleRef!$D$2:$AB$853,_xlfn.AGGREGATE(15,6,(ROW(ScheduleRef!$D$2:$AB$853)-ROW(ScheduleRef!$D$2)+1)/(ScheduleRef!$D$2:$D$853&lt;&gt;""),ROWS(ScheduleCompile!O$1:O136)),COLUMNS($A136:O136))</f>
        <v>0</v>
      </c>
      <c r="P136" s="1">
        <f>INDEX(ScheduleRef!$D$2:$AB$853,_xlfn.AGGREGATE(15,6,(ROW(ScheduleRef!$D$2:$AB$853)-ROW(ScheduleRef!$D$2)+1)/(ScheduleRef!$D$2:$D$853&lt;&gt;""),ROWS(ScheduleCompile!P$1:P136)),COLUMNS($A136:P136))</f>
        <v>0</v>
      </c>
      <c r="Q136" s="1">
        <f>INDEX(ScheduleRef!$D$2:$AB$853,_xlfn.AGGREGATE(15,6,(ROW(ScheduleRef!$D$2:$AB$853)-ROW(ScheduleRef!$D$2)+1)/(ScheduleRef!$D$2:$D$853&lt;&gt;""),ROWS(ScheduleCompile!Q$1:Q136)),COLUMNS($A136:Q136))</f>
        <v>0</v>
      </c>
      <c r="R136" s="1">
        <f>INDEX(ScheduleRef!$D$2:$AB$853,_xlfn.AGGREGATE(15,6,(ROW(ScheduleRef!$D$2:$AB$853)-ROW(ScheduleRef!$D$2)+1)/(ScheduleRef!$D$2:$D$853&lt;&gt;""),ROWS(ScheduleCompile!R$1:R136)),COLUMNS($A136:R136))</f>
        <v>0</v>
      </c>
      <c r="S136" s="1">
        <f>INDEX(ScheduleRef!$D$2:$AB$853,_xlfn.AGGREGATE(15,6,(ROW(ScheduleRef!$D$2:$AB$853)-ROW(ScheduleRef!$D$2)+1)/(ScheduleRef!$D$2:$D$853&lt;&gt;""),ROWS(ScheduleCompile!S$1:S136)),COLUMNS($A136:S136))</f>
        <v>0</v>
      </c>
      <c r="T136" s="1">
        <f>INDEX(ScheduleRef!$D$2:$AB$853,_xlfn.AGGREGATE(15,6,(ROW(ScheduleRef!$D$2:$AB$853)-ROW(ScheduleRef!$D$2)+1)/(ScheduleRef!$D$2:$D$853&lt;&gt;""),ROWS(ScheduleCompile!T$1:T136)),COLUMNS($A136:T136))</f>
        <v>0</v>
      </c>
      <c r="U136" s="1">
        <f>INDEX(ScheduleRef!$D$2:$AB$853,_xlfn.AGGREGATE(15,6,(ROW(ScheduleRef!$D$2:$AB$853)-ROW(ScheduleRef!$D$2)+1)/(ScheduleRef!$D$2:$D$853&lt;&gt;""),ROWS(ScheduleCompile!U$1:U136)),COLUMNS($A136:U136))</f>
        <v>0</v>
      </c>
      <c r="V136" s="1">
        <f>INDEX(ScheduleRef!$D$2:$AB$853,_xlfn.AGGREGATE(15,6,(ROW(ScheduleRef!$D$2:$AB$853)-ROW(ScheduleRef!$D$2)+1)/(ScheduleRef!$D$2:$D$853&lt;&gt;""),ROWS(ScheduleCompile!V$1:V136)),COLUMNS($A136:V136))</f>
        <v>0</v>
      </c>
      <c r="W136" s="1">
        <f>INDEX(ScheduleRef!$D$2:$AB$853,_xlfn.AGGREGATE(15,6,(ROW(ScheduleRef!$D$2:$AB$853)-ROW(ScheduleRef!$D$2)+1)/(ScheduleRef!$D$2:$D$853&lt;&gt;""),ROWS(ScheduleCompile!W$1:W136)),COLUMNS($A136:W136))</f>
        <v>0</v>
      </c>
      <c r="X136" s="1">
        <f>INDEX(ScheduleRef!$D$2:$AB$853,_xlfn.AGGREGATE(15,6,(ROW(ScheduleRef!$D$2:$AB$853)-ROW(ScheduleRef!$D$2)+1)/(ScheduleRef!$D$2:$D$853&lt;&gt;""),ROWS(ScheduleCompile!X$1:X136)),COLUMNS($A136:X136))</f>
        <v>0</v>
      </c>
      <c r="Y136" s="1">
        <f>INDEX(ScheduleRef!$D$2:$AB$853,_xlfn.AGGREGATE(15,6,(ROW(ScheduleRef!$D$2:$AB$853)-ROW(ScheduleRef!$D$2)+1)/(ScheduleRef!$D$2:$D$853&lt;&gt;""),ROWS(ScheduleCompile!Y$1:Y136)),COLUMNS($A136:Y136))</f>
        <v>0</v>
      </c>
    </row>
    <row r="137" spans="1:25" x14ac:dyDescent="0.25">
      <c r="A137" s="30" t="str">
        <f>INDEX(ScheduleRef!$D$2:$AB$853,_xlfn.AGGREGATE(15,6,(ROW(ScheduleRef!$D$2:$AB$853)-ROW(ScheduleRef!$D$2)+1)/(ScheduleRef!$D$2:$D$853&lt;&gt;""),ROWS(ScheduleCompile!A$1:A137)),COLUMNS($A137:A137))</f>
        <v>LabExhaustCAVWD</v>
      </c>
      <c r="B137" s="1">
        <f>INDEX(ScheduleRef!$D$2:$AB$853,_xlfn.AGGREGATE(15,6,(ROW(ScheduleRef!$D$2:$AB$853)-ROW(ScheduleRef!$D$2)+1)/(ScheduleRef!$D$2:$D$853&lt;&gt;""),ROWS(ScheduleCompile!B$1:B137)),COLUMNS($A137:B137))</f>
        <v>0.9</v>
      </c>
      <c r="C137" s="1">
        <f>INDEX(ScheduleRef!$D$2:$AB$853,_xlfn.AGGREGATE(15,6,(ROW(ScheduleRef!$D$2:$AB$853)-ROW(ScheduleRef!$D$2)+1)/(ScheduleRef!$D$2:$D$853&lt;&gt;""),ROWS(ScheduleCompile!C$1:C137)),COLUMNS($A137:C137))</f>
        <v>0.9</v>
      </c>
      <c r="D137" s="1">
        <f>INDEX(ScheduleRef!$D$2:$AB$853,_xlfn.AGGREGATE(15,6,(ROW(ScheduleRef!$D$2:$AB$853)-ROW(ScheduleRef!$D$2)+1)/(ScheduleRef!$D$2:$D$853&lt;&gt;""),ROWS(ScheduleCompile!D$1:D137)),COLUMNS($A137:D137))</f>
        <v>0.9</v>
      </c>
      <c r="E137" s="1">
        <f>INDEX(ScheduleRef!$D$2:$AB$853,_xlfn.AGGREGATE(15,6,(ROW(ScheduleRef!$D$2:$AB$853)-ROW(ScheduleRef!$D$2)+1)/(ScheduleRef!$D$2:$D$853&lt;&gt;""),ROWS(ScheduleCompile!E$1:E137)),COLUMNS($A137:E137))</f>
        <v>0.9</v>
      </c>
      <c r="F137" s="1">
        <f>INDEX(ScheduleRef!$D$2:$AB$853,_xlfn.AGGREGATE(15,6,(ROW(ScheduleRef!$D$2:$AB$853)-ROW(ScheduleRef!$D$2)+1)/(ScheduleRef!$D$2:$D$853&lt;&gt;""),ROWS(ScheduleCompile!F$1:F137)),COLUMNS($A137:F137))</f>
        <v>0.9</v>
      </c>
      <c r="G137" s="1">
        <f>INDEX(ScheduleRef!$D$2:$AB$853,_xlfn.AGGREGATE(15,6,(ROW(ScheduleRef!$D$2:$AB$853)-ROW(ScheduleRef!$D$2)+1)/(ScheduleRef!$D$2:$D$853&lt;&gt;""),ROWS(ScheduleCompile!G$1:G137)),COLUMNS($A137:G137))</f>
        <v>0.9</v>
      </c>
      <c r="H137" s="1">
        <f>INDEX(ScheduleRef!$D$2:$AB$853,_xlfn.AGGREGATE(15,6,(ROW(ScheduleRef!$D$2:$AB$853)-ROW(ScheduleRef!$D$2)+1)/(ScheduleRef!$D$2:$D$853&lt;&gt;""),ROWS(ScheduleCompile!H$1:H137)),COLUMNS($A137:H137))</f>
        <v>0.9</v>
      </c>
      <c r="I137" s="1">
        <f>INDEX(ScheduleRef!$D$2:$AB$853,_xlfn.AGGREGATE(15,6,(ROW(ScheduleRef!$D$2:$AB$853)-ROW(ScheduleRef!$D$2)+1)/(ScheduleRef!$D$2:$D$853&lt;&gt;""),ROWS(ScheduleCompile!I$1:I137)),COLUMNS($A137:I137))</f>
        <v>0.9</v>
      </c>
      <c r="J137" s="1">
        <f>INDEX(ScheduleRef!$D$2:$AB$853,_xlfn.AGGREGATE(15,6,(ROW(ScheduleRef!$D$2:$AB$853)-ROW(ScheduleRef!$D$2)+1)/(ScheduleRef!$D$2:$D$853&lt;&gt;""),ROWS(ScheduleCompile!J$1:J137)),COLUMNS($A137:J137))</f>
        <v>0.9</v>
      </c>
      <c r="K137" s="1">
        <f>INDEX(ScheduleRef!$D$2:$AB$853,_xlfn.AGGREGATE(15,6,(ROW(ScheduleRef!$D$2:$AB$853)-ROW(ScheduleRef!$D$2)+1)/(ScheduleRef!$D$2:$D$853&lt;&gt;""),ROWS(ScheduleCompile!K$1:K137)),COLUMNS($A137:K137))</f>
        <v>0.9</v>
      </c>
      <c r="L137" s="1">
        <f>INDEX(ScheduleRef!$D$2:$AB$853,_xlfn.AGGREGATE(15,6,(ROW(ScheduleRef!$D$2:$AB$853)-ROW(ScheduleRef!$D$2)+1)/(ScheduleRef!$D$2:$D$853&lt;&gt;""),ROWS(ScheduleCompile!L$1:L137)),COLUMNS($A137:L137))</f>
        <v>0.9</v>
      </c>
      <c r="M137" s="1">
        <f>INDEX(ScheduleRef!$D$2:$AB$853,_xlfn.AGGREGATE(15,6,(ROW(ScheduleRef!$D$2:$AB$853)-ROW(ScheduleRef!$D$2)+1)/(ScheduleRef!$D$2:$D$853&lt;&gt;""),ROWS(ScheduleCompile!M$1:M137)),COLUMNS($A137:M137))</f>
        <v>0.9</v>
      </c>
      <c r="N137" s="1">
        <f>INDEX(ScheduleRef!$D$2:$AB$853,_xlfn.AGGREGATE(15,6,(ROW(ScheduleRef!$D$2:$AB$853)-ROW(ScheduleRef!$D$2)+1)/(ScheduleRef!$D$2:$D$853&lt;&gt;""),ROWS(ScheduleCompile!N$1:N137)),COLUMNS($A137:N137))</f>
        <v>0.9</v>
      </c>
      <c r="O137" s="1">
        <f>INDEX(ScheduleRef!$D$2:$AB$853,_xlfn.AGGREGATE(15,6,(ROW(ScheduleRef!$D$2:$AB$853)-ROW(ScheduleRef!$D$2)+1)/(ScheduleRef!$D$2:$D$853&lt;&gt;""),ROWS(ScheduleCompile!O$1:O137)),COLUMNS($A137:O137))</f>
        <v>0.9</v>
      </c>
      <c r="P137" s="1">
        <f>INDEX(ScheduleRef!$D$2:$AB$853,_xlfn.AGGREGATE(15,6,(ROW(ScheduleRef!$D$2:$AB$853)-ROW(ScheduleRef!$D$2)+1)/(ScheduleRef!$D$2:$D$853&lt;&gt;""),ROWS(ScheduleCompile!P$1:P137)),COLUMNS($A137:P137))</f>
        <v>0.9</v>
      </c>
      <c r="Q137" s="1">
        <f>INDEX(ScheduleRef!$D$2:$AB$853,_xlfn.AGGREGATE(15,6,(ROW(ScheduleRef!$D$2:$AB$853)-ROW(ScheduleRef!$D$2)+1)/(ScheduleRef!$D$2:$D$853&lt;&gt;""),ROWS(ScheduleCompile!Q$1:Q137)),COLUMNS($A137:Q137))</f>
        <v>0.9</v>
      </c>
      <c r="R137" s="1">
        <f>INDEX(ScheduleRef!$D$2:$AB$853,_xlfn.AGGREGATE(15,6,(ROW(ScheduleRef!$D$2:$AB$853)-ROW(ScheduleRef!$D$2)+1)/(ScheduleRef!$D$2:$D$853&lt;&gt;""),ROWS(ScheduleCompile!R$1:R137)),COLUMNS($A137:R137))</f>
        <v>0.9</v>
      </c>
      <c r="S137" s="1">
        <f>INDEX(ScheduleRef!$D$2:$AB$853,_xlfn.AGGREGATE(15,6,(ROW(ScheduleRef!$D$2:$AB$853)-ROW(ScheduleRef!$D$2)+1)/(ScheduleRef!$D$2:$D$853&lt;&gt;""),ROWS(ScheduleCompile!S$1:S137)),COLUMNS($A137:S137))</f>
        <v>0.9</v>
      </c>
      <c r="T137" s="1">
        <f>INDEX(ScheduleRef!$D$2:$AB$853,_xlfn.AGGREGATE(15,6,(ROW(ScheduleRef!$D$2:$AB$853)-ROW(ScheduleRef!$D$2)+1)/(ScheduleRef!$D$2:$D$853&lt;&gt;""),ROWS(ScheduleCompile!T$1:T137)),COLUMNS($A137:T137))</f>
        <v>0.9</v>
      </c>
      <c r="U137" s="1">
        <f>INDEX(ScheduleRef!$D$2:$AB$853,_xlfn.AGGREGATE(15,6,(ROW(ScheduleRef!$D$2:$AB$853)-ROW(ScheduleRef!$D$2)+1)/(ScheduleRef!$D$2:$D$853&lt;&gt;""),ROWS(ScheduleCompile!U$1:U137)),COLUMNS($A137:U137))</f>
        <v>0.9</v>
      </c>
      <c r="V137" s="1">
        <f>INDEX(ScheduleRef!$D$2:$AB$853,_xlfn.AGGREGATE(15,6,(ROW(ScheduleRef!$D$2:$AB$853)-ROW(ScheduleRef!$D$2)+1)/(ScheduleRef!$D$2:$D$853&lt;&gt;""),ROWS(ScheduleCompile!V$1:V137)),COLUMNS($A137:V137))</f>
        <v>0.9</v>
      </c>
      <c r="W137" s="1">
        <f>INDEX(ScheduleRef!$D$2:$AB$853,_xlfn.AGGREGATE(15,6,(ROW(ScheduleRef!$D$2:$AB$853)-ROW(ScheduleRef!$D$2)+1)/(ScheduleRef!$D$2:$D$853&lt;&gt;""),ROWS(ScheduleCompile!W$1:W137)),COLUMNS($A137:W137))</f>
        <v>0.9</v>
      </c>
      <c r="X137" s="1">
        <f>INDEX(ScheduleRef!$D$2:$AB$853,_xlfn.AGGREGATE(15,6,(ROW(ScheduleRef!$D$2:$AB$853)-ROW(ScheduleRef!$D$2)+1)/(ScheduleRef!$D$2:$D$853&lt;&gt;""),ROWS(ScheduleCompile!X$1:X137)),COLUMNS($A137:X137))</f>
        <v>0.9</v>
      </c>
      <c r="Y137" s="1">
        <f>INDEX(ScheduleRef!$D$2:$AB$853,_xlfn.AGGREGATE(15,6,(ROW(ScheduleRef!$D$2:$AB$853)-ROW(ScheduleRef!$D$2)+1)/(ScheduleRef!$D$2:$D$853&lt;&gt;""),ROWS(ScheduleCompile!Y$1:Y137)),COLUMNS($A137:Y137))</f>
        <v>0.9</v>
      </c>
    </row>
    <row r="138" spans="1:25" x14ac:dyDescent="0.25">
      <c r="A138" s="30" t="str">
        <f>INDEX(ScheduleRef!$D$2:$AB$853,_xlfn.AGGREGATE(15,6,(ROW(ScheduleRef!$D$2:$AB$853)-ROW(ScheduleRef!$D$2)+1)/(ScheduleRef!$D$2:$D$853&lt;&gt;""),ROWS(ScheduleCompile!A$1:A138)),COLUMNS($A138:A138))</f>
        <v>LabExhaustCAVSat</v>
      </c>
      <c r="B138" s="1">
        <f>INDEX(ScheduleRef!$D$2:$AB$853,_xlfn.AGGREGATE(15,6,(ROW(ScheduleRef!$D$2:$AB$853)-ROW(ScheduleRef!$D$2)+1)/(ScheduleRef!$D$2:$D$853&lt;&gt;""),ROWS(ScheduleCompile!B$1:B138)),COLUMNS($A138:B138))</f>
        <v>0.9</v>
      </c>
      <c r="C138" s="1">
        <f>INDEX(ScheduleRef!$D$2:$AB$853,_xlfn.AGGREGATE(15,6,(ROW(ScheduleRef!$D$2:$AB$853)-ROW(ScheduleRef!$D$2)+1)/(ScheduleRef!$D$2:$D$853&lt;&gt;""),ROWS(ScheduleCompile!C$1:C138)),COLUMNS($A138:C138))</f>
        <v>0.9</v>
      </c>
      <c r="D138" s="1">
        <f>INDEX(ScheduleRef!$D$2:$AB$853,_xlfn.AGGREGATE(15,6,(ROW(ScheduleRef!$D$2:$AB$853)-ROW(ScheduleRef!$D$2)+1)/(ScheduleRef!$D$2:$D$853&lt;&gt;""),ROWS(ScheduleCompile!D$1:D138)),COLUMNS($A138:D138))</f>
        <v>0.9</v>
      </c>
      <c r="E138" s="1">
        <f>INDEX(ScheduleRef!$D$2:$AB$853,_xlfn.AGGREGATE(15,6,(ROW(ScheduleRef!$D$2:$AB$853)-ROW(ScheduleRef!$D$2)+1)/(ScheduleRef!$D$2:$D$853&lt;&gt;""),ROWS(ScheduleCompile!E$1:E138)),COLUMNS($A138:E138))</f>
        <v>0.9</v>
      </c>
      <c r="F138" s="1">
        <f>INDEX(ScheduleRef!$D$2:$AB$853,_xlfn.AGGREGATE(15,6,(ROW(ScheduleRef!$D$2:$AB$853)-ROW(ScheduleRef!$D$2)+1)/(ScheduleRef!$D$2:$D$853&lt;&gt;""),ROWS(ScheduleCompile!F$1:F138)),COLUMNS($A138:F138))</f>
        <v>0.9</v>
      </c>
      <c r="G138" s="1">
        <f>INDEX(ScheduleRef!$D$2:$AB$853,_xlfn.AGGREGATE(15,6,(ROW(ScheduleRef!$D$2:$AB$853)-ROW(ScheduleRef!$D$2)+1)/(ScheduleRef!$D$2:$D$853&lt;&gt;""),ROWS(ScheduleCompile!G$1:G138)),COLUMNS($A138:G138))</f>
        <v>0.9</v>
      </c>
      <c r="H138" s="1">
        <f>INDEX(ScheduleRef!$D$2:$AB$853,_xlfn.AGGREGATE(15,6,(ROW(ScheduleRef!$D$2:$AB$853)-ROW(ScheduleRef!$D$2)+1)/(ScheduleRef!$D$2:$D$853&lt;&gt;""),ROWS(ScheduleCompile!H$1:H138)),COLUMNS($A138:H138))</f>
        <v>0.9</v>
      </c>
      <c r="I138" s="1">
        <f>INDEX(ScheduleRef!$D$2:$AB$853,_xlfn.AGGREGATE(15,6,(ROW(ScheduleRef!$D$2:$AB$853)-ROW(ScheduleRef!$D$2)+1)/(ScheduleRef!$D$2:$D$853&lt;&gt;""),ROWS(ScheduleCompile!I$1:I138)),COLUMNS($A138:I138))</f>
        <v>0.9</v>
      </c>
      <c r="J138" s="1">
        <f>INDEX(ScheduleRef!$D$2:$AB$853,_xlfn.AGGREGATE(15,6,(ROW(ScheduleRef!$D$2:$AB$853)-ROW(ScheduleRef!$D$2)+1)/(ScheduleRef!$D$2:$D$853&lt;&gt;""),ROWS(ScheduleCompile!J$1:J138)),COLUMNS($A138:J138))</f>
        <v>0.9</v>
      </c>
      <c r="K138" s="1">
        <f>INDEX(ScheduleRef!$D$2:$AB$853,_xlfn.AGGREGATE(15,6,(ROW(ScheduleRef!$D$2:$AB$853)-ROW(ScheduleRef!$D$2)+1)/(ScheduleRef!$D$2:$D$853&lt;&gt;""),ROWS(ScheduleCompile!K$1:K138)),COLUMNS($A138:K138))</f>
        <v>0.9</v>
      </c>
      <c r="L138" s="1">
        <f>INDEX(ScheduleRef!$D$2:$AB$853,_xlfn.AGGREGATE(15,6,(ROW(ScheduleRef!$D$2:$AB$853)-ROW(ScheduleRef!$D$2)+1)/(ScheduleRef!$D$2:$D$853&lt;&gt;""),ROWS(ScheduleCompile!L$1:L138)),COLUMNS($A138:L138))</f>
        <v>0.9</v>
      </c>
      <c r="M138" s="1">
        <f>INDEX(ScheduleRef!$D$2:$AB$853,_xlfn.AGGREGATE(15,6,(ROW(ScheduleRef!$D$2:$AB$853)-ROW(ScheduleRef!$D$2)+1)/(ScheduleRef!$D$2:$D$853&lt;&gt;""),ROWS(ScheduleCompile!M$1:M138)),COLUMNS($A138:M138))</f>
        <v>0.9</v>
      </c>
      <c r="N138" s="1">
        <f>INDEX(ScheduleRef!$D$2:$AB$853,_xlfn.AGGREGATE(15,6,(ROW(ScheduleRef!$D$2:$AB$853)-ROW(ScheduleRef!$D$2)+1)/(ScheduleRef!$D$2:$D$853&lt;&gt;""),ROWS(ScheduleCompile!N$1:N138)),COLUMNS($A138:N138))</f>
        <v>0.9</v>
      </c>
      <c r="O138" s="1">
        <f>INDEX(ScheduleRef!$D$2:$AB$853,_xlfn.AGGREGATE(15,6,(ROW(ScheduleRef!$D$2:$AB$853)-ROW(ScheduleRef!$D$2)+1)/(ScheduleRef!$D$2:$D$853&lt;&gt;""),ROWS(ScheduleCompile!O$1:O138)),COLUMNS($A138:O138))</f>
        <v>0.9</v>
      </c>
      <c r="P138" s="1">
        <f>INDEX(ScheduleRef!$D$2:$AB$853,_xlfn.AGGREGATE(15,6,(ROW(ScheduleRef!$D$2:$AB$853)-ROW(ScheduleRef!$D$2)+1)/(ScheduleRef!$D$2:$D$853&lt;&gt;""),ROWS(ScheduleCompile!P$1:P138)),COLUMNS($A138:P138))</f>
        <v>0.9</v>
      </c>
      <c r="Q138" s="1">
        <f>INDEX(ScheduleRef!$D$2:$AB$853,_xlfn.AGGREGATE(15,6,(ROW(ScheduleRef!$D$2:$AB$853)-ROW(ScheduleRef!$D$2)+1)/(ScheduleRef!$D$2:$D$853&lt;&gt;""),ROWS(ScheduleCompile!Q$1:Q138)),COLUMNS($A138:Q138))</f>
        <v>0.9</v>
      </c>
      <c r="R138" s="1">
        <f>INDEX(ScheduleRef!$D$2:$AB$853,_xlfn.AGGREGATE(15,6,(ROW(ScheduleRef!$D$2:$AB$853)-ROW(ScheduleRef!$D$2)+1)/(ScheduleRef!$D$2:$D$853&lt;&gt;""),ROWS(ScheduleCompile!R$1:R138)),COLUMNS($A138:R138))</f>
        <v>0.9</v>
      </c>
      <c r="S138" s="1">
        <f>INDEX(ScheduleRef!$D$2:$AB$853,_xlfn.AGGREGATE(15,6,(ROW(ScheduleRef!$D$2:$AB$853)-ROW(ScheduleRef!$D$2)+1)/(ScheduleRef!$D$2:$D$853&lt;&gt;""),ROWS(ScheduleCompile!S$1:S138)),COLUMNS($A138:S138))</f>
        <v>0.9</v>
      </c>
      <c r="T138" s="1">
        <f>INDEX(ScheduleRef!$D$2:$AB$853,_xlfn.AGGREGATE(15,6,(ROW(ScheduleRef!$D$2:$AB$853)-ROW(ScheduleRef!$D$2)+1)/(ScheduleRef!$D$2:$D$853&lt;&gt;""),ROWS(ScheduleCompile!T$1:T138)),COLUMNS($A138:T138))</f>
        <v>0.9</v>
      </c>
      <c r="U138" s="1">
        <f>INDEX(ScheduleRef!$D$2:$AB$853,_xlfn.AGGREGATE(15,6,(ROW(ScheduleRef!$D$2:$AB$853)-ROW(ScheduleRef!$D$2)+1)/(ScheduleRef!$D$2:$D$853&lt;&gt;""),ROWS(ScheduleCompile!U$1:U138)),COLUMNS($A138:U138))</f>
        <v>0.9</v>
      </c>
      <c r="V138" s="1">
        <f>INDEX(ScheduleRef!$D$2:$AB$853,_xlfn.AGGREGATE(15,6,(ROW(ScheduleRef!$D$2:$AB$853)-ROW(ScheduleRef!$D$2)+1)/(ScheduleRef!$D$2:$D$853&lt;&gt;""),ROWS(ScheduleCompile!V$1:V138)),COLUMNS($A138:V138))</f>
        <v>0.9</v>
      </c>
      <c r="W138" s="1">
        <f>INDEX(ScheduleRef!$D$2:$AB$853,_xlfn.AGGREGATE(15,6,(ROW(ScheduleRef!$D$2:$AB$853)-ROW(ScheduleRef!$D$2)+1)/(ScheduleRef!$D$2:$D$853&lt;&gt;""),ROWS(ScheduleCompile!W$1:W138)),COLUMNS($A138:W138))</f>
        <v>0.9</v>
      </c>
      <c r="X138" s="1">
        <f>INDEX(ScheduleRef!$D$2:$AB$853,_xlfn.AGGREGATE(15,6,(ROW(ScheduleRef!$D$2:$AB$853)-ROW(ScheduleRef!$D$2)+1)/(ScheduleRef!$D$2:$D$853&lt;&gt;""),ROWS(ScheduleCompile!X$1:X138)),COLUMNS($A138:X138))</f>
        <v>0.9</v>
      </c>
      <c r="Y138" s="1">
        <f>INDEX(ScheduleRef!$D$2:$AB$853,_xlfn.AGGREGATE(15,6,(ROW(ScheduleRef!$D$2:$AB$853)-ROW(ScheduleRef!$D$2)+1)/(ScheduleRef!$D$2:$D$853&lt;&gt;""),ROWS(ScheduleCompile!Y$1:Y138)),COLUMNS($A138:Y138))</f>
        <v>0.9</v>
      </c>
    </row>
    <row r="139" spans="1:25" x14ac:dyDescent="0.25">
      <c r="A139" s="30" t="str">
        <f>INDEX(ScheduleRef!$D$2:$AB$853,_xlfn.AGGREGATE(15,6,(ROW(ScheduleRef!$D$2:$AB$853)-ROW(ScheduleRef!$D$2)+1)/(ScheduleRef!$D$2:$D$853&lt;&gt;""),ROWS(ScheduleCompile!A$1:A139)),COLUMNS($A139:A139))</f>
        <v>LabExhaustCAVSun</v>
      </c>
      <c r="B139" s="1">
        <f>INDEX(ScheduleRef!$D$2:$AB$853,_xlfn.AGGREGATE(15,6,(ROW(ScheduleRef!$D$2:$AB$853)-ROW(ScheduleRef!$D$2)+1)/(ScheduleRef!$D$2:$D$853&lt;&gt;""),ROWS(ScheduleCompile!B$1:B139)),COLUMNS($A139:B139))</f>
        <v>0.9</v>
      </c>
      <c r="C139" s="1">
        <f>INDEX(ScheduleRef!$D$2:$AB$853,_xlfn.AGGREGATE(15,6,(ROW(ScheduleRef!$D$2:$AB$853)-ROW(ScheduleRef!$D$2)+1)/(ScheduleRef!$D$2:$D$853&lt;&gt;""),ROWS(ScheduleCompile!C$1:C139)),COLUMNS($A139:C139))</f>
        <v>0.9</v>
      </c>
      <c r="D139" s="1">
        <f>INDEX(ScheduleRef!$D$2:$AB$853,_xlfn.AGGREGATE(15,6,(ROW(ScheduleRef!$D$2:$AB$853)-ROW(ScheduleRef!$D$2)+1)/(ScheduleRef!$D$2:$D$853&lt;&gt;""),ROWS(ScheduleCompile!D$1:D139)),COLUMNS($A139:D139))</f>
        <v>0.9</v>
      </c>
      <c r="E139" s="1">
        <f>INDEX(ScheduleRef!$D$2:$AB$853,_xlfn.AGGREGATE(15,6,(ROW(ScheduleRef!$D$2:$AB$853)-ROW(ScheduleRef!$D$2)+1)/(ScheduleRef!$D$2:$D$853&lt;&gt;""),ROWS(ScheduleCompile!E$1:E139)),COLUMNS($A139:E139))</f>
        <v>0.9</v>
      </c>
      <c r="F139" s="1">
        <f>INDEX(ScheduleRef!$D$2:$AB$853,_xlfn.AGGREGATE(15,6,(ROW(ScheduleRef!$D$2:$AB$853)-ROW(ScheduleRef!$D$2)+1)/(ScheduleRef!$D$2:$D$853&lt;&gt;""),ROWS(ScheduleCompile!F$1:F139)),COLUMNS($A139:F139))</f>
        <v>0.9</v>
      </c>
      <c r="G139" s="1">
        <f>INDEX(ScheduleRef!$D$2:$AB$853,_xlfn.AGGREGATE(15,6,(ROW(ScheduleRef!$D$2:$AB$853)-ROW(ScheduleRef!$D$2)+1)/(ScheduleRef!$D$2:$D$853&lt;&gt;""),ROWS(ScheduleCompile!G$1:G139)),COLUMNS($A139:G139))</f>
        <v>0.9</v>
      </c>
      <c r="H139" s="1">
        <f>INDEX(ScheduleRef!$D$2:$AB$853,_xlfn.AGGREGATE(15,6,(ROW(ScheduleRef!$D$2:$AB$853)-ROW(ScheduleRef!$D$2)+1)/(ScheduleRef!$D$2:$D$853&lt;&gt;""),ROWS(ScheduleCompile!H$1:H139)),COLUMNS($A139:H139))</f>
        <v>0.9</v>
      </c>
      <c r="I139" s="1">
        <f>INDEX(ScheduleRef!$D$2:$AB$853,_xlfn.AGGREGATE(15,6,(ROW(ScheduleRef!$D$2:$AB$853)-ROW(ScheduleRef!$D$2)+1)/(ScheduleRef!$D$2:$D$853&lt;&gt;""),ROWS(ScheduleCompile!I$1:I139)),COLUMNS($A139:I139))</f>
        <v>0.9</v>
      </c>
      <c r="J139" s="1">
        <f>INDEX(ScheduleRef!$D$2:$AB$853,_xlfn.AGGREGATE(15,6,(ROW(ScheduleRef!$D$2:$AB$853)-ROW(ScheduleRef!$D$2)+1)/(ScheduleRef!$D$2:$D$853&lt;&gt;""),ROWS(ScheduleCompile!J$1:J139)),COLUMNS($A139:J139))</f>
        <v>0.9</v>
      </c>
      <c r="K139" s="1">
        <f>INDEX(ScheduleRef!$D$2:$AB$853,_xlfn.AGGREGATE(15,6,(ROW(ScheduleRef!$D$2:$AB$853)-ROW(ScheduleRef!$D$2)+1)/(ScheduleRef!$D$2:$D$853&lt;&gt;""),ROWS(ScheduleCompile!K$1:K139)),COLUMNS($A139:K139))</f>
        <v>0.9</v>
      </c>
      <c r="L139" s="1">
        <f>INDEX(ScheduleRef!$D$2:$AB$853,_xlfn.AGGREGATE(15,6,(ROW(ScheduleRef!$D$2:$AB$853)-ROW(ScheduleRef!$D$2)+1)/(ScheduleRef!$D$2:$D$853&lt;&gt;""),ROWS(ScheduleCompile!L$1:L139)),COLUMNS($A139:L139))</f>
        <v>0.9</v>
      </c>
      <c r="M139" s="1">
        <f>INDEX(ScheduleRef!$D$2:$AB$853,_xlfn.AGGREGATE(15,6,(ROW(ScheduleRef!$D$2:$AB$853)-ROW(ScheduleRef!$D$2)+1)/(ScheduleRef!$D$2:$D$853&lt;&gt;""),ROWS(ScheduleCompile!M$1:M139)),COLUMNS($A139:M139))</f>
        <v>0.9</v>
      </c>
      <c r="N139" s="1">
        <f>INDEX(ScheduleRef!$D$2:$AB$853,_xlfn.AGGREGATE(15,6,(ROW(ScheduleRef!$D$2:$AB$853)-ROW(ScheduleRef!$D$2)+1)/(ScheduleRef!$D$2:$D$853&lt;&gt;""),ROWS(ScheduleCompile!N$1:N139)),COLUMNS($A139:N139))</f>
        <v>0.9</v>
      </c>
      <c r="O139" s="1">
        <f>INDEX(ScheduleRef!$D$2:$AB$853,_xlfn.AGGREGATE(15,6,(ROW(ScheduleRef!$D$2:$AB$853)-ROW(ScheduleRef!$D$2)+1)/(ScheduleRef!$D$2:$D$853&lt;&gt;""),ROWS(ScheduleCompile!O$1:O139)),COLUMNS($A139:O139))</f>
        <v>0.9</v>
      </c>
      <c r="P139" s="1">
        <f>INDEX(ScheduleRef!$D$2:$AB$853,_xlfn.AGGREGATE(15,6,(ROW(ScheduleRef!$D$2:$AB$853)-ROW(ScheduleRef!$D$2)+1)/(ScheduleRef!$D$2:$D$853&lt;&gt;""),ROWS(ScheduleCompile!P$1:P139)),COLUMNS($A139:P139))</f>
        <v>0.9</v>
      </c>
      <c r="Q139" s="1">
        <f>INDEX(ScheduleRef!$D$2:$AB$853,_xlfn.AGGREGATE(15,6,(ROW(ScheduleRef!$D$2:$AB$853)-ROW(ScheduleRef!$D$2)+1)/(ScheduleRef!$D$2:$D$853&lt;&gt;""),ROWS(ScheduleCompile!Q$1:Q139)),COLUMNS($A139:Q139))</f>
        <v>0.9</v>
      </c>
      <c r="R139" s="1">
        <f>INDEX(ScheduleRef!$D$2:$AB$853,_xlfn.AGGREGATE(15,6,(ROW(ScheduleRef!$D$2:$AB$853)-ROW(ScheduleRef!$D$2)+1)/(ScheduleRef!$D$2:$D$853&lt;&gt;""),ROWS(ScheduleCompile!R$1:R139)),COLUMNS($A139:R139))</f>
        <v>0.9</v>
      </c>
      <c r="S139" s="1">
        <f>INDEX(ScheduleRef!$D$2:$AB$853,_xlfn.AGGREGATE(15,6,(ROW(ScheduleRef!$D$2:$AB$853)-ROW(ScheduleRef!$D$2)+1)/(ScheduleRef!$D$2:$D$853&lt;&gt;""),ROWS(ScheduleCompile!S$1:S139)),COLUMNS($A139:S139))</f>
        <v>0.9</v>
      </c>
      <c r="T139" s="1">
        <f>INDEX(ScheduleRef!$D$2:$AB$853,_xlfn.AGGREGATE(15,6,(ROW(ScheduleRef!$D$2:$AB$853)-ROW(ScheduleRef!$D$2)+1)/(ScheduleRef!$D$2:$D$853&lt;&gt;""),ROWS(ScheduleCompile!T$1:T139)),COLUMNS($A139:T139))</f>
        <v>0.9</v>
      </c>
      <c r="U139" s="1">
        <f>INDEX(ScheduleRef!$D$2:$AB$853,_xlfn.AGGREGATE(15,6,(ROW(ScheduleRef!$D$2:$AB$853)-ROW(ScheduleRef!$D$2)+1)/(ScheduleRef!$D$2:$D$853&lt;&gt;""),ROWS(ScheduleCompile!U$1:U139)),COLUMNS($A139:U139))</f>
        <v>0.9</v>
      </c>
      <c r="V139" s="1">
        <f>INDEX(ScheduleRef!$D$2:$AB$853,_xlfn.AGGREGATE(15,6,(ROW(ScheduleRef!$D$2:$AB$853)-ROW(ScheduleRef!$D$2)+1)/(ScheduleRef!$D$2:$D$853&lt;&gt;""),ROWS(ScheduleCompile!V$1:V139)),COLUMNS($A139:V139))</f>
        <v>0.9</v>
      </c>
      <c r="W139" s="1">
        <f>INDEX(ScheduleRef!$D$2:$AB$853,_xlfn.AGGREGATE(15,6,(ROW(ScheduleRef!$D$2:$AB$853)-ROW(ScheduleRef!$D$2)+1)/(ScheduleRef!$D$2:$D$853&lt;&gt;""),ROWS(ScheduleCompile!W$1:W139)),COLUMNS($A139:W139))</f>
        <v>0.9</v>
      </c>
      <c r="X139" s="1">
        <f>INDEX(ScheduleRef!$D$2:$AB$853,_xlfn.AGGREGATE(15,6,(ROW(ScheduleRef!$D$2:$AB$853)-ROW(ScheduleRef!$D$2)+1)/(ScheduleRef!$D$2:$D$853&lt;&gt;""),ROWS(ScheduleCompile!X$1:X139)),COLUMNS($A139:X139))</f>
        <v>0.9</v>
      </c>
      <c r="Y139" s="1">
        <f>INDEX(ScheduleRef!$D$2:$AB$853,_xlfn.AGGREGATE(15,6,(ROW(ScheduleRef!$D$2:$AB$853)-ROW(ScheduleRef!$D$2)+1)/(ScheduleRef!$D$2:$D$853&lt;&gt;""),ROWS(ScheduleCompile!Y$1:Y139)),COLUMNS($A139:Y139))</f>
        <v>0.9</v>
      </c>
    </row>
    <row r="140" spans="1:25" x14ac:dyDescent="0.25">
      <c r="A140" s="30" t="str">
        <f>INDEX(ScheduleRef!$D$2:$AB$853,_xlfn.AGGREGATE(15,6,(ROW(ScheduleRef!$D$2:$AB$853)-ROW(ScheduleRef!$D$2)+1)/(ScheduleRef!$D$2:$D$853&lt;&gt;""),ROWS(ScheduleCompile!A$1:A140)),COLUMNS($A140:A140))</f>
        <v>LabExhaustVAVManualSashCtrlWD</v>
      </c>
      <c r="B140" s="1">
        <f>INDEX(ScheduleRef!$D$2:$AB$853,_xlfn.AGGREGATE(15,6,(ROW(ScheduleRef!$D$2:$AB$853)-ROW(ScheduleRef!$D$2)+1)/(ScheduleRef!$D$2:$D$853&lt;&gt;""),ROWS(ScheduleCompile!B$1:B140)),COLUMNS($A140:B140))</f>
        <v>0.5</v>
      </c>
      <c r="C140" s="1">
        <f>INDEX(ScheduleRef!$D$2:$AB$853,_xlfn.AGGREGATE(15,6,(ROW(ScheduleRef!$D$2:$AB$853)-ROW(ScheduleRef!$D$2)+1)/(ScheduleRef!$D$2:$D$853&lt;&gt;""),ROWS(ScheduleCompile!C$1:C140)),COLUMNS($A140:C140))</f>
        <v>0.5</v>
      </c>
      <c r="D140" s="1">
        <f>INDEX(ScheduleRef!$D$2:$AB$853,_xlfn.AGGREGATE(15,6,(ROW(ScheduleRef!$D$2:$AB$853)-ROW(ScheduleRef!$D$2)+1)/(ScheduleRef!$D$2:$D$853&lt;&gt;""),ROWS(ScheduleCompile!D$1:D140)),COLUMNS($A140:D140))</f>
        <v>0.5</v>
      </c>
      <c r="E140" s="1">
        <f>INDEX(ScheduleRef!$D$2:$AB$853,_xlfn.AGGREGATE(15,6,(ROW(ScheduleRef!$D$2:$AB$853)-ROW(ScheduleRef!$D$2)+1)/(ScheduleRef!$D$2:$D$853&lt;&gt;""),ROWS(ScheduleCompile!E$1:E140)),COLUMNS($A140:E140))</f>
        <v>0.5</v>
      </c>
      <c r="F140" s="1">
        <f>INDEX(ScheduleRef!$D$2:$AB$853,_xlfn.AGGREGATE(15,6,(ROW(ScheduleRef!$D$2:$AB$853)-ROW(ScheduleRef!$D$2)+1)/(ScheduleRef!$D$2:$D$853&lt;&gt;""),ROWS(ScheduleCompile!F$1:F140)),COLUMNS($A140:F140))</f>
        <v>0.5</v>
      </c>
      <c r="G140" s="1">
        <f>INDEX(ScheduleRef!$D$2:$AB$853,_xlfn.AGGREGATE(15,6,(ROW(ScheduleRef!$D$2:$AB$853)-ROW(ScheduleRef!$D$2)+1)/(ScheduleRef!$D$2:$D$853&lt;&gt;""),ROWS(ScheduleCompile!G$1:G140)),COLUMNS($A140:G140))</f>
        <v>0.5</v>
      </c>
      <c r="H140" s="1">
        <f>INDEX(ScheduleRef!$D$2:$AB$853,_xlfn.AGGREGATE(15,6,(ROW(ScheduleRef!$D$2:$AB$853)-ROW(ScheduleRef!$D$2)+1)/(ScheduleRef!$D$2:$D$853&lt;&gt;""),ROWS(ScheduleCompile!H$1:H140)),COLUMNS($A140:H140))</f>
        <v>0.5</v>
      </c>
      <c r="I140" s="1">
        <f>INDEX(ScheduleRef!$D$2:$AB$853,_xlfn.AGGREGATE(15,6,(ROW(ScheduleRef!$D$2:$AB$853)-ROW(ScheduleRef!$D$2)+1)/(ScheduleRef!$D$2:$D$853&lt;&gt;""),ROWS(ScheduleCompile!I$1:I140)),COLUMNS($A140:I140))</f>
        <v>0.5</v>
      </c>
      <c r="J140" s="1">
        <f>INDEX(ScheduleRef!$D$2:$AB$853,_xlfn.AGGREGATE(15,6,(ROW(ScheduleRef!$D$2:$AB$853)-ROW(ScheduleRef!$D$2)+1)/(ScheduleRef!$D$2:$D$853&lt;&gt;""),ROWS(ScheduleCompile!J$1:J140)),COLUMNS($A140:J140))</f>
        <v>0.51</v>
      </c>
      <c r="K140" s="1">
        <f>INDEX(ScheduleRef!$D$2:$AB$853,_xlfn.AGGREGATE(15,6,(ROW(ScheduleRef!$D$2:$AB$853)-ROW(ScheduleRef!$D$2)+1)/(ScheduleRef!$D$2:$D$853&lt;&gt;""),ROWS(ScheduleCompile!K$1:K140)),COLUMNS($A140:K140))</f>
        <v>0.56000000000000005</v>
      </c>
      <c r="L140" s="1">
        <f>INDEX(ScheduleRef!$D$2:$AB$853,_xlfn.AGGREGATE(15,6,(ROW(ScheduleRef!$D$2:$AB$853)-ROW(ScheduleRef!$D$2)+1)/(ScheduleRef!$D$2:$D$853&lt;&gt;""),ROWS(ScheduleCompile!L$1:L140)),COLUMNS($A140:L140))</f>
        <v>0.56000000000000005</v>
      </c>
      <c r="M140" s="1">
        <f>INDEX(ScheduleRef!$D$2:$AB$853,_xlfn.AGGREGATE(15,6,(ROW(ScheduleRef!$D$2:$AB$853)-ROW(ScheduleRef!$D$2)+1)/(ScheduleRef!$D$2:$D$853&lt;&gt;""),ROWS(ScheduleCompile!M$1:M140)),COLUMNS($A140:M140))</f>
        <v>0.53</v>
      </c>
      <c r="N140" s="1">
        <f>INDEX(ScheduleRef!$D$2:$AB$853,_xlfn.AGGREGATE(15,6,(ROW(ScheduleRef!$D$2:$AB$853)-ROW(ScheduleRef!$D$2)+1)/(ScheduleRef!$D$2:$D$853&lt;&gt;""),ROWS(ScheduleCompile!N$1:N140)),COLUMNS($A140:N140))</f>
        <v>0.53</v>
      </c>
      <c r="O140" s="1">
        <f>INDEX(ScheduleRef!$D$2:$AB$853,_xlfn.AGGREGATE(15,6,(ROW(ScheduleRef!$D$2:$AB$853)-ROW(ScheduleRef!$D$2)+1)/(ScheduleRef!$D$2:$D$853&lt;&gt;""),ROWS(ScheduleCompile!O$1:O140)),COLUMNS($A140:O140))</f>
        <v>0.56000000000000005</v>
      </c>
      <c r="P140" s="1">
        <f>INDEX(ScheduleRef!$D$2:$AB$853,_xlfn.AGGREGATE(15,6,(ROW(ScheduleRef!$D$2:$AB$853)-ROW(ScheduleRef!$D$2)+1)/(ScheduleRef!$D$2:$D$853&lt;&gt;""),ROWS(ScheduleCompile!P$1:P140)),COLUMNS($A140:P140))</f>
        <v>0.56000000000000005</v>
      </c>
      <c r="Q140" s="1">
        <f>INDEX(ScheduleRef!$D$2:$AB$853,_xlfn.AGGREGATE(15,6,(ROW(ScheduleRef!$D$2:$AB$853)-ROW(ScheduleRef!$D$2)+1)/(ScheduleRef!$D$2:$D$853&lt;&gt;""),ROWS(ScheduleCompile!Q$1:Q140)),COLUMNS($A140:Q140))</f>
        <v>0.56000000000000005</v>
      </c>
      <c r="R140" s="1">
        <f>INDEX(ScheduleRef!$D$2:$AB$853,_xlfn.AGGREGATE(15,6,(ROW(ScheduleRef!$D$2:$AB$853)-ROW(ScheduleRef!$D$2)+1)/(ScheduleRef!$D$2:$D$853&lt;&gt;""),ROWS(ScheduleCompile!R$1:R140)),COLUMNS($A140:R140))</f>
        <v>0.56000000000000005</v>
      </c>
      <c r="S140" s="1">
        <f>INDEX(ScheduleRef!$D$2:$AB$853,_xlfn.AGGREGATE(15,6,(ROW(ScheduleRef!$D$2:$AB$853)-ROW(ScheduleRef!$D$2)+1)/(ScheduleRef!$D$2:$D$853&lt;&gt;""),ROWS(ScheduleCompile!S$1:S140)),COLUMNS($A140:S140))</f>
        <v>0.56000000000000005</v>
      </c>
      <c r="T140" s="1">
        <f>INDEX(ScheduleRef!$D$2:$AB$853,_xlfn.AGGREGATE(15,6,(ROW(ScheduleRef!$D$2:$AB$853)-ROW(ScheduleRef!$D$2)+1)/(ScheduleRef!$D$2:$D$853&lt;&gt;""),ROWS(ScheduleCompile!T$1:T140)),COLUMNS($A140:T140))</f>
        <v>0.52</v>
      </c>
      <c r="U140" s="1">
        <f>INDEX(ScheduleRef!$D$2:$AB$853,_xlfn.AGGREGATE(15,6,(ROW(ScheduleRef!$D$2:$AB$853)-ROW(ScheduleRef!$D$2)+1)/(ScheduleRef!$D$2:$D$853&lt;&gt;""),ROWS(ScheduleCompile!U$1:U140)),COLUMNS($A140:U140))</f>
        <v>0.5</v>
      </c>
      <c r="V140" s="1">
        <f>INDEX(ScheduleRef!$D$2:$AB$853,_xlfn.AGGREGATE(15,6,(ROW(ScheduleRef!$D$2:$AB$853)-ROW(ScheduleRef!$D$2)+1)/(ScheduleRef!$D$2:$D$853&lt;&gt;""),ROWS(ScheduleCompile!V$1:V140)),COLUMNS($A140:V140))</f>
        <v>0.5</v>
      </c>
      <c r="W140" s="1">
        <f>INDEX(ScheduleRef!$D$2:$AB$853,_xlfn.AGGREGATE(15,6,(ROW(ScheduleRef!$D$2:$AB$853)-ROW(ScheduleRef!$D$2)+1)/(ScheduleRef!$D$2:$D$853&lt;&gt;""),ROWS(ScheduleCompile!W$1:W140)),COLUMNS($A140:W140))</f>
        <v>0.5</v>
      </c>
      <c r="X140" s="1">
        <f>INDEX(ScheduleRef!$D$2:$AB$853,_xlfn.AGGREGATE(15,6,(ROW(ScheduleRef!$D$2:$AB$853)-ROW(ScheduleRef!$D$2)+1)/(ScheduleRef!$D$2:$D$853&lt;&gt;""),ROWS(ScheduleCompile!X$1:X140)),COLUMNS($A140:X140))</f>
        <v>0.5</v>
      </c>
      <c r="Y140" s="1">
        <f>INDEX(ScheduleRef!$D$2:$AB$853,_xlfn.AGGREGATE(15,6,(ROW(ScheduleRef!$D$2:$AB$853)-ROW(ScheduleRef!$D$2)+1)/(ScheduleRef!$D$2:$D$853&lt;&gt;""),ROWS(ScheduleCompile!Y$1:Y140)),COLUMNS($A140:Y140))</f>
        <v>0.5</v>
      </c>
    </row>
    <row r="141" spans="1:25" x14ac:dyDescent="0.25">
      <c r="A141" s="30" t="str">
        <f>INDEX(ScheduleRef!$D$2:$AB$853,_xlfn.AGGREGATE(15,6,(ROW(ScheduleRef!$D$2:$AB$853)-ROW(ScheduleRef!$D$2)+1)/(ScheduleRef!$D$2:$D$853&lt;&gt;""),ROWS(ScheduleCompile!A$1:A141)),COLUMNS($A141:A141))</f>
        <v>LabExhaustVAVManualSashCtrlSat</v>
      </c>
      <c r="B141" s="1">
        <f>INDEX(ScheduleRef!$D$2:$AB$853,_xlfn.AGGREGATE(15,6,(ROW(ScheduleRef!$D$2:$AB$853)-ROW(ScheduleRef!$D$2)+1)/(ScheduleRef!$D$2:$D$853&lt;&gt;""),ROWS(ScheduleCompile!B$1:B141)),COLUMNS($A141:B141))</f>
        <v>0.5</v>
      </c>
      <c r="C141" s="1">
        <f>INDEX(ScheduleRef!$D$2:$AB$853,_xlfn.AGGREGATE(15,6,(ROW(ScheduleRef!$D$2:$AB$853)-ROW(ScheduleRef!$D$2)+1)/(ScheduleRef!$D$2:$D$853&lt;&gt;""),ROWS(ScheduleCompile!C$1:C141)),COLUMNS($A141:C141))</f>
        <v>0.5</v>
      </c>
      <c r="D141" s="1">
        <f>INDEX(ScheduleRef!$D$2:$AB$853,_xlfn.AGGREGATE(15,6,(ROW(ScheduleRef!$D$2:$AB$853)-ROW(ScheduleRef!$D$2)+1)/(ScheduleRef!$D$2:$D$853&lt;&gt;""),ROWS(ScheduleCompile!D$1:D141)),COLUMNS($A141:D141))</f>
        <v>0.5</v>
      </c>
      <c r="E141" s="1">
        <f>INDEX(ScheduleRef!$D$2:$AB$853,_xlfn.AGGREGATE(15,6,(ROW(ScheduleRef!$D$2:$AB$853)-ROW(ScheduleRef!$D$2)+1)/(ScheduleRef!$D$2:$D$853&lt;&gt;""),ROWS(ScheduleCompile!E$1:E141)),COLUMNS($A141:E141))</f>
        <v>0.5</v>
      </c>
      <c r="F141" s="1">
        <f>INDEX(ScheduleRef!$D$2:$AB$853,_xlfn.AGGREGATE(15,6,(ROW(ScheduleRef!$D$2:$AB$853)-ROW(ScheduleRef!$D$2)+1)/(ScheduleRef!$D$2:$D$853&lt;&gt;""),ROWS(ScheduleCompile!F$1:F141)),COLUMNS($A141:F141))</f>
        <v>0.5</v>
      </c>
      <c r="G141" s="1">
        <f>INDEX(ScheduleRef!$D$2:$AB$853,_xlfn.AGGREGATE(15,6,(ROW(ScheduleRef!$D$2:$AB$853)-ROW(ScheduleRef!$D$2)+1)/(ScheduleRef!$D$2:$D$853&lt;&gt;""),ROWS(ScheduleCompile!G$1:G141)),COLUMNS($A141:G141))</f>
        <v>0.5</v>
      </c>
      <c r="H141" s="1">
        <f>INDEX(ScheduleRef!$D$2:$AB$853,_xlfn.AGGREGATE(15,6,(ROW(ScheduleRef!$D$2:$AB$853)-ROW(ScheduleRef!$D$2)+1)/(ScheduleRef!$D$2:$D$853&lt;&gt;""),ROWS(ScheduleCompile!H$1:H141)),COLUMNS($A141:H141))</f>
        <v>0.5</v>
      </c>
      <c r="I141" s="1">
        <f>INDEX(ScheduleRef!$D$2:$AB$853,_xlfn.AGGREGATE(15,6,(ROW(ScheduleRef!$D$2:$AB$853)-ROW(ScheduleRef!$D$2)+1)/(ScheduleRef!$D$2:$D$853&lt;&gt;""),ROWS(ScheduleCompile!I$1:I141)),COLUMNS($A141:I141))</f>
        <v>0.5</v>
      </c>
      <c r="J141" s="1">
        <f>INDEX(ScheduleRef!$D$2:$AB$853,_xlfn.AGGREGATE(15,6,(ROW(ScheduleRef!$D$2:$AB$853)-ROW(ScheduleRef!$D$2)+1)/(ScheduleRef!$D$2:$D$853&lt;&gt;""),ROWS(ScheduleCompile!J$1:J141)),COLUMNS($A141:J141))</f>
        <v>0.5</v>
      </c>
      <c r="K141" s="1">
        <f>INDEX(ScheduleRef!$D$2:$AB$853,_xlfn.AGGREGATE(15,6,(ROW(ScheduleRef!$D$2:$AB$853)-ROW(ScheduleRef!$D$2)+1)/(ScheduleRef!$D$2:$D$853&lt;&gt;""),ROWS(ScheduleCompile!K$1:K141)),COLUMNS($A141:K141))</f>
        <v>0.52</v>
      </c>
      <c r="L141" s="1">
        <f>INDEX(ScheduleRef!$D$2:$AB$853,_xlfn.AGGREGATE(15,6,(ROW(ScheduleRef!$D$2:$AB$853)-ROW(ScheduleRef!$D$2)+1)/(ScheduleRef!$D$2:$D$853&lt;&gt;""),ROWS(ScheduleCompile!L$1:L141)),COLUMNS($A141:L141))</f>
        <v>0.52</v>
      </c>
      <c r="M141" s="1">
        <f>INDEX(ScheduleRef!$D$2:$AB$853,_xlfn.AGGREGATE(15,6,(ROW(ScheduleRef!$D$2:$AB$853)-ROW(ScheduleRef!$D$2)+1)/(ScheduleRef!$D$2:$D$853&lt;&gt;""),ROWS(ScheduleCompile!M$1:M141)),COLUMNS($A141:M141))</f>
        <v>0.52</v>
      </c>
      <c r="N141" s="1">
        <f>INDEX(ScheduleRef!$D$2:$AB$853,_xlfn.AGGREGATE(15,6,(ROW(ScheduleRef!$D$2:$AB$853)-ROW(ScheduleRef!$D$2)+1)/(ScheduleRef!$D$2:$D$853&lt;&gt;""),ROWS(ScheduleCompile!N$1:N141)),COLUMNS($A141:N141))</f>
        <v>0.52</v>
      </c>
      <c r="O141" s="1">
        <f>INDEX(ScheduleRef!$D$2:$AB$853,_xlfn.AGGREGATE(15,6,(ROW(ScheduleRef!$D$2:$AB$853)-ROW(ScheduleRef!$D$2)+1)/(ScheduleRef!$D$2:$D$853&lt;&gt;""),ROWS(ScheduleCompile!O$1:O141)),COLUMNS($A141:O141))</f>
        <v>0.5</v>
      </c>
      <c r="P141" s="1">
        <f>INDEX(ScheduleRef!$D$2:$AB$853,_xlfn.AGGREGATE(15,6,(ROW(ScheduleRef!$D$2:$AB$853)-ROW(ScheduleRef!$D$2)+1)/(ScheduleRef!$D$2:$D$853&lt;&gt;""),ROWS(ScheduleCompile!P$1:P141)),COLUMNS($A141:P141))</f>
        <v>0.5</v>
      </c>
      <c r="Q141" s="1">
        <f>INDEX(ScheduleRef!$D$2:$AB$853,_xlfn.AGGREGATE(15,6,(ROW(ScheduleRef!$D$2:$AB$853)-ROW(ScheduleRef!$D$2)+1)/(ScheduleRef!$D$2:$D$853&lt;&gt;""),ROWS(ScheduleCompile!Q$1:Q141)),COLUMNS($A141:Q141))</f>
        <v>0.5</v>
      </c>
      <c r="R141" s="1">
        <f>INDEX(ScheduleRef!$D$2:$AB$853,_xlfn.AGGREGATE(15,6,(ROW(ScheduleRef!$D$2:$AB$853)-ROW(ScheduleRef!$D$2)+1)/(ScheduleRef!$D$2:$D$853&lt;&gt;""),ROWS(ScheduleCompile!R$1:R141)),COLUMNS($A141:R141))</f>
        <v>0.5</v>
      </c>
      <c r="S141" s="1">
        <f>INDEX(ScheduleRef!$D$2:$AB$853,_xlfn.AGGREGATE(15,6,(ROW(ScheduleRef!$D$2:$AB$853)-ROW(ScheduleRef!$D$2)+1)/(ScheduleRef!$D$2:$D$853&lt;&gt;""),ROWS(ScheduleCompile!S$1:S141)),COLUMNS($A141:S141))</f>
        <v>0.5</v>
      </c>
      <c r="T141" s="1">
        <f>INDEX(ScheduleRef!$D$2:$AB$853,_xlfn.AGGREGATE(15,6,(ROW(ScheduleRef!$D$2:$AB$853)-ROW(ScheduleRef!$D$2)+1)/(ScheduleRef!$D$2:$D$853&lt;&gt;""),ROWS(ScheduleCompile!T$1:T141)),COLUMNS($A141:T141))</f>
        <v>0.5</v>
      </c>
      <c r="U141" s="1">
        <f>INDEX(ScheduleRef!$D$2:$AB$853,_xlfn.AGGREGATE(15,6,(ROW(ScheduleRef!$D$2:$AB$853)-ROW(ScheduleRef!$D$2)+1)/(ScheduleRef!$D$2:$D$853&lt;&gt;""),ROWS(ScheduleCompile!U$1:U141)),COLUMNS($A141:U141))</f>
        <v>0.5</v>
      </c>
      <c r="V141" s="1">
        <f>INDEX(ScheduleRef!$D$2:$AB$853,_xlfn.AGGREGATE(15,6,(ROW(ScheduleRef!$D$2:$AB$853)-ROW(ScheduleRef!$D$2)+1)/(ScheduleRef!$D$2:$D$853&lt;&gt;""),ROWS(ScheduleCompile!V$1:V141)),COLUMNS($A141:V141))</f>
        <v>0.5</v>
      </c>
      <c r="W141" s="1">
        <f>INDEX(ScheduleRef!$D$2:$AB$853,_xlfn.AGGREGATE(15,6,(ROW(ScheduleRef!$D$2:$AB$853)-ROW(ScheduleRef!$D$2)+1)/(ScheduleRef!$D$2:$D$853&lt;&gt;""),ROWS(ScheduleCompile!W$1:W141)),COLUMNS($A141:W141))</f>
        <v>0.5</v>
      </c>
      <c r="X141" s="1">
        <f>INDEX(ScheduleRef!$D$2:$AB$853,_xlfn.AGGREGATE(15,6,(ROW(ScheduleRef!$D$2:$AB$853)-ROW(ScheduleRef!$D$2)+1)/(ScheduleRef!$D$2:$D$853&lt;&gt;""),ROWS(ScheduleCompile!X$1:X141)),COLUMNS($A141:X141))</f>
        <v>0.5</v>
      </c>
      <c r="Y141" s="1">
        <f>INDEX(ScheduleRef!$D$2:$AB$853,_xlfn.AGGREGATE(15,6,(ROW(ScheduleRef!$D$2:$AB$853)-ROW(ScheduleRef!$D$2)+1)/(ScheduleRef!$D$2:$D$853&lt;&gt;""),ROWS(ScheduleCompile!Y$1:Y141)),COLUMNS($A141:Y141))</f>
        <v>0.5</v>
      </c>
    </row>
    <row r="142" spans="1:25" x14ac:dyDescent="0.25">
      <c r="A142" s="30" t="str">
        <f>INDEX(ScheduleRef!$D$2:$AB$853,_xlfn.AGGREGATE(15,6,(ROW(ScheduleRef!$D$2:$AB$853)-ROW(ScheduleRef!$D$2)+1)/(ScheduleRef!$D$2:$D$853&lt;&gt;""),ROWS(ScheduleCompile!A$1:A142)),COLUMNS($A142:A142))</f>
        <v>LabExhaustVAVManualSashCtrlSun</v>
      </c>
      <c r="B142" s="1">
        <f>INDEX(ScheduleRef!$D$2:$AB$853,_xlfn.AGGREGATE(15,6,(ROW(ScheduleRef!$D$2:$AB$853)-ROW(ScheduleRef!$D$2)+1)/(ScheduleRef!$D$2:$D$853&lt;&gt;""),ROWS(ScheduleCompile!B$1:B142)),COLUMNS($A142:B142))</f>
        <v>0.5</v>
      </c>
      <c r="C142" s="1">
        <f>INDEX(ScheduleRef!$D$2:$AB$853,_xlfn.AGGREGATE(15,6,(ROW(ScheduleRef!$D$2:$AB$853)-ROW(ScheduleRef!$D$2)+1)/(ScheduleRef!$D$2:$D$853&lt;&gt;""),ROWS(ScheduleCompile!C$1:C142)),COLUMNS($A142:C142))</f>
        <v>0.5</v>
      </c>
      <c r="D142" s="1">
        <f>INDEX(ScheduleRef!$D$2:$AB$853,_xlfn.AGGREGATE(15,6,(ROW(ScheduleRef!$D$2:$AB$853)-ROW(ScheduleRef!$D$2)+1)/(ScheduleRef!$D$2:$D$853&lt;&gt;""),ROWS(ScheduleCompile!D$1:D142)),COLUMNS($A142:D142))</f>
        <v>0.5</v>
      </c>
      <c r="E142" s="1">
        <f>INDEX(ScheduleRef!$D$2:$AB$853,_xlfn.AGGREGATE(15,6,(ROW(ScheduleRef!$D$2:$AB$853)-ROW(ScheduleRef!$D$2)+1)/(ScheduleRef!$D$2:$D$853&lt;&gt;""),ROWS(ScheduleCompile!E$1:E142)),COLUMNS($A142:E142))</f>
        <v>0.5</v>
      </c>
      <c r="F142" s="1">
        <f>INDEX(ScheduleRef!$D$2:$AB$853,_xlfn.AGGREGATE(15,6,(ROW(ScheduleRef!$D$2:$AB$853)-ROW(ScheduleRef!$D$2)+1)/(ScheduleRef!$D$2:$D$853&lt;&gt;""),ROWS(ScheduleCompile!F$1:F142)),COLUMNS($A142:F142))</f>
        <v>0.5</v>
      </c>
      <c r="G142" s="1">
        <f>INDEX(ScheduleRef!$D$2:$AB$853,_xlfn.AGGREGATE(15,6,(ROW(ScheduleRef!$D$2:$AB$853)-ROW(ScheduleRef!$D$2)+1)/(ScheduleRef!$D$2:$D$853&lt;&gt;""),ROWS(ScheduleCompile!G$1:G142)),COLUMNS($A142:G142))</f>
        <v>0.5</v>
      </c>
      <c r="H142" s="1">
        <f>INDEX(ScheduleRef!$D$2:$AB$853,_xlfn.AGGREGATE(15,6,(ROW(ScheduleRef!$D$2:$AB$853)-ROW(ScheduleRef!$D$2)+1)/(ScheduleRef!$D$2:$D$853&lt;&gt;""),ROWS(ScheduleCompile!H$1:H142)),COLUMNS($A142:H142))</f>
        <v>0.5</v>
      </c>
      <c r="I142" s="1">
        <f>INDEX(ScheduleRef!$D$2:$AB$853,_xlfn.AGGREGATE(15,6,(ROW(ScheduleRef!$D$2:$AB$853)-ROW(ScheduleRef!$D$2)+1)/(ScheduleRef!$D$2:$D$853&lt;&gt;""),ROWS(ScheduleCompile!I$1:I142)),COLUMNS($A142:I142))</f>
        <v>0.5</v>
      </c>
      <c r="J142" s="1">
        <f>INDEX(ScheduleRef!$D$2:$AB$853,_xlfn.AGGREGATE(15,6,(ROW(ScheduleRef!$D$2:$AB$853)-ROW(ScheduleRef!$D$2)+1)/(ScheduleRef!$D$2:$D$853&lt;&gt;""),ROWS(ScheduleCompile!J$1:J142)),COLUMNS($A142:J142))</f>
        <v>0.5</v>
      </c>
      <c r="K142" s="1">
        <f>INDEX(ScheduleRef!$D$2:$AB$853,_xlfn.AGGREGATE(15,6,(ROW(ScheduleRef!$D$2:$AB$853)-ROW(ScheduleRef!$D$2)+1)/(ScheduleRef!$D$2:$D$853&lt;&gt;""),ROWS(ScheduleCompile!K$1:K142)),COLUMNS($A142:K142))</f>
        <v>0.52</v>
      </c>
      <c r="L142" s="1">
        <f>INDEX(ScheduleRef!$D$2:$AB$853,_xlfn.AGGREGATE(15,6,(ROW(ScheduleRef!$D$2:$AB$853)-ROW(ScheduleRef!$D$2)+1)/(ScheduleRef!$D$2:$D$853&lt;&gt;""),ROWS(ScheduleCompile!L$1:L142)),COLUMNS($A142:L142))</f>
        <v>0.52</v>
      </c>
      <c r="M142" s="1">
        <f>INDEX(ScheduleRef!$D$2:$AB$853,_xlfn.AGGREGATE(15,6,(ROW(ScheduleRef!$D$2:$AB$853)-ROW(ScheduleRef!$D$2)+1)/(ScheduleRef!$D$2:$D$853&lt;&gt;""),ROWS(ScheduleCompile!M$1:M142)),COLUMNS($A142:M142))</f>
        <v>0.52</v>
      </c>
      <c r="N142" s="1">
        <f>INDEX(ScheduleRef!$D$2:$AB$853,_xlfn.AGGREGATE(15,6,(ROW(ScheduleRef!$D$2:$AB$853)-ROW(ScheduleRef!$D$2)+1)/(ScheduleRef!$D$2:$D$853&lt;&gt;""),ROWS(ScheduleCompile!N$1:N142)),COLUMNS($A142:N142))</f>
        <v>0.52</v>
      </c>
      <c r="O142" s="1">
        <f>INDEX(ScheduleRef!$D$2:$AB$853,_xlfn.AGGREGATE(15,6,(ROW(ScheduleRef!$D$2:$AB$853)-ROW(ScheduleRef!$D$2)+1)/(ScheduleRef!$D$2:$D$853&lt;&gt;""),ROWS(ScheduleCompile!O$1:O142)),COLUMNS($A142:O142))</f>
        <v>0.5</v>
      </c>
      <c r="P142" s="1">
        <f>INDEX(ScheduleRef!$D$2:$AB$853,_xlfn.AGGREGATE(15,6,(ROW(ScheduleRef!$D$2:$AB$853)-ROW(ScheduleRef!$D$2)+1)/(ScheduleRef!$D$2:$D$853&lt;&gt;""),ROWS(ScheduleCompile!P$1:P142)),COLUMNS($A142:P142))</f>
        <v>0.5</v>
      </c>
      <c r="Q142" s="1">
        <f>INDEX(ScheduleRef!$D$2:$AB$853,_xlfn.AGGREGATE(15,6,(ROW(ScheduleRef!$D$2:$AB$853)-ROW(ScheduleRef!$D$2)+1)/(ScheduleRef!$D$2:$D$853&lt;&gt;""),ROWS(ScheduleCompile!Q$1:Q142)),COLUMNS($A142:Q142))</f>
        <v>0.5</v>
      </c>
      <c r="R142" s="1">
        <f>INDEX(ScheduleRef!$D$2:$AB$853,_xlfn.AGGREGATE(15,6,(ROW(ScheduleRef!$D$2:$AB$853)-ROW(ScheduleRef!$D$2)+1)/(ScheduleRef!$D$2:$D$853&lt;&gt;""),ROWS(ScheduleCompile!R$1:R142)),COLUMNS($A142:R142))</f>
        <v>0.5</v>
      </c>
      <c r="S142" s="1">
        <f>INDEX(ScheduleRef!$D$2:$AB$853,_xlfn.AGGREGATE(15,6,(ROW(ScheduleRef!$D$2:$AB$853)-ROW(ScheduleRef!$D$2)+1)/(ScheduleRef!$D$2:$D$853&lt;&gt;""),ROWS(ScheduleCompile!S$1:S142)),COLUMNS($A142:S142))</f>
        <v>0.5</v>
      </c>
      <c r="T142" s="1">
        <f>INDEX(ScheduleRef!$D$2:$AB$853,_xlfn.AGGREGATE(15,6,(ROW(ScheduleRef!$D$2:$AB$853)-ROW(ScheduleRef!$D$2)+1)/(ScheduleRef!$D$2:$D$853&lt;&gt;""),ROWS(ScheduleCompile!T$1:T142)),COLUMNS($A142:T142))</f>
        <v>0.5</v>
      </c>
      <c r="U142" s="1">
        <f>INDEX(ScheduleRef!$D$2:$AB$853,_xlfn.AGGREGATE(15,6,(ROW(ScheduleRef!$D$2:$AB$853)-ROW(ScheduleRef!$D$2)+1)/(ScheduleRef!$D$2:$D$853&lt;&gt;""),ROWS(ScheduleCompile!U$1:U142)),COLUMNS($A142:U142))</f>
        <v>0.5</v>
      </c>
      <c r="V142" s="1">
        <f>INDEX(ScheduleRef!$D$2:$AB$853,_xlfn.AGGREGATE(15,6,(ROW(ScheduleRef!$D$2:$AB$853)-ROW(ScheduleRef!$D$2)+1)/(ScheduleRef!$D$2:$D$853&lt;&gt;""),ROWS(ScheduleCompile!V$1:V142)),COLUMNS($A142:V142))</f>
        <v>0.5</v>
      </c>
      <c r="W142" s="1">
        <f>INDEX(ScheduleRef!$D$2:$AB$853,_xlfn.AGGREGATE(15,6,(ROW(ScheduleRef!$D$2:$AB$853)-ROW(ScheduleRef!$D$2)+1)/(ScheduleRef!$D$2:$D$853&lt;&gt;""),ROWS(ScheduleCompile!W$1:W142)),COLUMNS($A142:W142))</f>
        <v>0.5</v>
      </c>
      <c r="X142" s="1">
        <f>INDEX(ScheduleRef!$D$2:$AB$853,_xlfn.AGGREGATE(15,6,(ROW(ScheduleRef!$D$2:$AB$853)-ROW(ScheduleRef!$D$2)+1)/(ScheduleRef!$D$2:$D$853&lt;&gt;""),ROWS(ScheduleCompile!X$1:X142)),COLUMNS($A142:X142))</f>
        <v>0.5</v>
      </c>
      <c r="Y142" s="1">
        <f>INDEX(ScheduleRef!$D$2:$AB$853,_xlfn.AGGREGATE(15,6,(ROW(ScheduleRef!$D$2:$AB$853)-ROW(ScheduleRef!$D$2)+1)/(ScheduleRef!$D$2:$D$853&lt;&gt;""),ROWS(ScheduleCompile!Y$1:Y142)),COLUMNS($A142:Y142))</f>
        <v>0.5</v>
      </c>
    </row>
    <row r="143" spans="1:25" x14ac:dyDescent="0.25">
      <c r="A143" s="30" t="str">
        <f>INDEX(ScheduleRef!$D$2:$AB$853,_xlfn.AGGREGATE(15,6,(ROW(ScheduleRef!$D$2:$AB$853)-ROW(ScheduleRef!$D$2)+1)/(ScheduleRef!$D$2:$D$853&lt;&gt;""),ROWS(ScheduleCompile!A$1:A143)),COLUMNS($A143:A143))</f>
        <v>LabExhaustVAVAutoSashCtrlWD</v>
      </c>
      <c r="B143" s="1">
        <f>INDEX(ScheduleRef!$D$2:$AB$853,_xlfn.AGGREGATE(15,6,(ROW(ScheduleRef!$D$2:$AB$853)-ROW(ScheduleRef!$D$2)+1)/(ScheduleRef!$D$2:$D$853&lt;&gt;""),ROWS(ScheduleCompile!B$1:B143)),COLUMNS($A143:B143))</f>
        <v>0.2</v>
      </c>
      <c r="C143" s="1">
        <f>INDEX(ScheduleRef!$D$2:$AB$853,_xlfn.AGGREGATE(15,6,(ROW(ScheduleRef!$D$2:$AB$853)-ROW(ScheduleRef!$D$2)+1)/(ScheduleRef!$D$2:$D$853&lt;&gt;""),ROWS(ScheduleCompile!C$1:C143)),COLUMNS($A143:C143))</f>
        <v>0.2</v>
      </c>
      <c r="D143" s="1">
        <f>INDEX(ScheduleRef!$D$2:$AB$853,_xlfn.AGGREGATE(15,6,(ROW(ScheduleRef!$D$2:$AB$853)-ROW(ScheduleRef!$D$2)+1)/(ScheduleRef!$D$2:$D$853&lt;&gt;""),ROWS(ScheduleCompile!D$1:D143)),COLUMNS($A143:D143))</f>
        <v>0.2</v>
      </c>
      <c r="E143" s="1">
        <f>INDEX(ScheduleRef!$D$2:$AB$853,_xlfn.AGGREGATE(15,6,(ROW(ScheduleRef!$D$2:$AB$853)-ROW(ScheduleRef!$D$2)+1)/(ScheduleRef!$D$2:$D$853&lt;&gt;""),ROWS(ScheduleCompile!E$1:E143)),COLUMNS($A143:E143))</f>
        <v>0.2</v>
      </c>
      <c r="F143" s="1">
        <f>INDEX(ScheduleRef!$D$2:$AB$853,_xlfn.AGGREGATE(15,6,(ROW(ScheduleRef!$D$2:$AB$853)-ROW(ScheduleRef!$D$2)+1)/(ScheduleRef!$D$2:$D$853&lt;&gt;""),ROWS(ScheduleCompile!F$1:F143)),COLUMNS($A143:F143))</f>
        <v>0.2</v>
      </c>
      <c r="G143" s="1">
        <f>INDEX(ScheduleRef!$D$2:$AB$853,_xlfn.AGGREGATE(15,6,(ROW(ScheduleRef!$D$2:$AB$853)-ROW(ScheduleRef!$D$2)+1)/(ScheduleRef!$D$2:$D$853&lt;&gt;""),ROWS(ScheduleCompile!G$1:G143)),COLUMNS($A143:G143))</f>
        <v>0.2</v>
      </c>
      <c r="H143" s="1">
        <f>INDEX(ScheduleRef!$D$2:$AB$853,_xlfn.AGGREGATE(15,6,(ROW(ScheduleRef!$D$2:$AB$853)-ROW(ScheduleRef!$D$2)+1)/(ScheduleRef!$D$2:$D$853&lt;&gt;""),ROWS(ScheduleCompile!H$1:H143)),COLUMNS($A143:H143))</f>
        <v>0.2</v>
      </c>
      <c r="I143" s="1">
        <f>INDEX(ScheduleRef!$D$2:$AB$853,_xlfn.AGGREGATE(15,6,(ROW(ScheduleRef!$D$2:$AB$853)-ROW(ScheduleRef!$D$2)+1)/(ScheduleRef!$D$2:$D$853&lt;&gt;""),ROWS(ScheduleCompile!I$1:I143)),COLUMNS($A143:I143))</f>
        <v>0.21</v>
      </c>
      <c r="J143" s="1">
        <f>INDEX(ScheduleRef!$D$2:$AB$853,_xlfn.AGGREGATE(15,6,(ROW(ScheduleRef!$D$2:$AB$853)-ROW(ScheduleRef!$D$2)+1)/(ScheduleRef!$D$2:$D$853&lt;&gt;""),ROWS(ScheduleCompile!J$1:J143)),COLUMNS($A143:J143))</f>
        <v>0.22</v>
      </c>
      <c r="K143" s="1">
        <f>INDEX(ScheduleRef!$D$2:$AB$853,_xlfn.AGGREGATE(15,6,(ROW(ScheduleRef!$D$2:$AB$853)-ROW(ScheduleRef!$D$2)+1)/(ScheduleRef!$D$2:$D$853&lt;&gt;""),ROWS(ScheduleCompile!K$1:K143)),COLUMNS($A143:K143))</f>
        <v>0.33</v>
      </c>
      <c r="L143" s="1">
        <f>INDEX(ScheduleRef!$D$2:$AB$853,_xlfn.AGGREGATE(15,6,(ROW(ScheduleRef!$D$2:$AB$853)-ROW(ScheduleRef!$D$2)+1)/(ScheduleRef!$D$2:$D$853&lt;&gt;""),ROWS(ScheduleCompile!L$1:L143)),COLUMNS($A143:L143))</f>
        <v>0.33</v>
      </c>
      <c r="M143" s="1">
        <f>INDEX(ScheduleRef!$D$2:$AB$853,_xlfn.AGGREGATE(15,6,(ROW(ScheduleRef!$D$2:$AB$853)-ROW(ScheduleRef!$D$2)+1)/(ScheduleRef!$D$2:$D$853&lt;&gt;""),ROWS(ScheduleCompile!M$1:M143)),COLUMNS($A143:M143))</f>
        <v>0.26</v>
      </c>
      <c r="N143" s="1">
        <f>INDEX(ScheduleRef!$D$2:$AB$853,_xlfn.AGGREGATE(15,6,(ROW(ScheduleRef!$D$2:$AB$853)-ROW(ScheduleRef!$D$2)+1)/(ScheduleRef!$D$2:$D$853&lt;&gt;""),ROWS(ScheduleCompile!N$1:N143)),COLUMNS($A143:N143))</f>
        <v>0.26</v>
      </c>
      <c r="O143" s="1">
        <f>INDEX(ScheduleRef!$D$2:$AB$853,_xlfn.AGGREGATE(15,6,(ROW(ScheduleRef!$D$2:$AB$853)-ROW(ScheduleRef!$D$2)+1)/(ScheduleRef!$D$2:$D$853&lt;&gt;""),ROWS(ScheduleCompile!O$1:O143)),COLUMNS($A143:O143))</f>
        <v>0.33</v>
      </c>
      <c r="P143" s="1">
        <f>INDEX(ScheduleRef!$D$2:$AB$853,_xlfn.AGGREGATE(15,6,(ROW(ScheduleRef!$D$2:$AB$853)-ROW(ScheduleRef!$D$2)+1)/(ScheduleRef!$D$2:$D$853&lt;&gt;""),ROWS(ScheduleCompile!P$1:P143)),COLUMNS($A143:P143))</f>
        <v>0.33</v>
      </c>
      <c r="Q143" s="1">
        <f>INDEX(ScheduleRef!$D$2:$AB$853,_xlfn.AGGREGATE(15,6,(ROW(ScheduleRef!$D$2:$AB$853)-ROW(ScheduleRef!$D$2)+1)/(ScheduleRef!$D$2:$D$853&lt;&gt;""),ROWS(ScheduleCompile!Q$1:Q143)),COLUMNS($A143:Q143))</f>
        <v>0.33</v>
      </c>
      <c r="R143" s="1">
        <f>INDEX(ScheduleRef!$D$2:$AB$853,_xlfn.AGGREGATE(15,6,(ROW(ScheduleRef!$D$2:$AB$853)-ROW(ScheduleRef!$D$2)+1)/(ScheduleRef!$D$2:$D$853&lt;&gt;""),ROWS(ScheduleCompile!R$1:R143)),COLUMNS($A143:R143))</f>
        <v>0.33</v>
      </c>
      <c r="S143" s="1">
        <f>INDEX(ScheduleRef!$D$2:$AB$853,_xlfn.AGGREGATE(15,6,(ROW(ScheduleRef!$D$2:$AB$853)-ROW(ScheduleRef!$D$2)+1)/(ScheduleRef!$D$2:$D$853&lt;&gt;""),ROWS(ScheduleCompile!S$1:S143)),COLUMNS($A143:S143))</f>
        <v>0.33</v>
      </c>
      <c r="T143" s="1">
        <f>INDEX(ScheduleRef!$D$2:$AB$853,_xlfn.AGGREGATE(15,6,(ROW(ScheduleRef!$D$2:$AB$853)-ROW(ScheduleRef!$D$2)+1)/(ScheduleRef!$D$2:$D$853&lt;&gt;""),ROWS(ScheduleCompile!T$1:T143)),COLUMNS($A143:T143))</f>
        <v>0.24</v>
      </c>
      <c r="U143" s="1">
        <f>INDEX(ScheduleRef!$D$2:$AB$853,_xlfn.AGGREGATE(15,6,(ROW(ScheduleRef!$D$2:$AB$853)-ROW(ScheduleRef!$D$2)+1)/(ScheduleRef!$D$2:$D$853&lt;&gt;""),ROWS(ScheduleCompile!U$1:U143)),COLUMNS($A143:U143))</f>
        <v>0.21</v>
      </c>
      <c r="V143" s="1">
        <f>INDEX(ScheduleRef!$D$2:$AB$853,_xlfn.AGGREGATE(15,6,(ROW(ScheduleRef!$D$2:$AB$853)-ROW(ScheduleRef!$D$2)+1)/(ScheduleRef!$D$2:$D$853&lt;&gt;""),ROWS(ScheduleCompile!V$1:V143)),COLUMNS($A143:V143))</f>
        <v>0.21</v>
      </c>
      <c r="W143" s="1">
        <f>INDEX(ScheduleRef!$D$2:$AB$853,_xlfn.AGGREGATE(15,6,(ROW(ScheduleRef!$D$2:$AB$853)-ROW(ScheduleRef!$D$2)+1)/(ScheduleRef!$D$2:$D$853&lt;&gt;""),ROWS(ScheduleCompile!W$1:W143)),COLUMNS($A143:W143))</f>
        <v>0.21</v>
      </c>
      <c r="X143" s="1">
        <f>INDEX(ScheduleRef!$D$2:$AB$853,_xlfn.AGGREGATE(15,6,(ROW(ScheduleRef!$D$2:$AB$853)-ROW(ScheduleRef!$D$2)+1)/(ScheduleRef!$D$2:$D$853&lt;&gt;""),ROWS(ScheduleCompile!X$1:X143)),COLUMNS($A143:X143))</f>
        <v>0.2</v>
      </c>
      <c r="Y143" s="1">
        <f>INDEX(ScheduleRef!$D$2:$AB$853,_xlfn.AGGREGATE(15,6,(ROW(ScheduleRef!$D$2:$AB$853)-ROW(ScheduleRef!$D$2)+1)/(ScheduleRef!$D$2:$D$853&lt;&gt;""),ROWS(ScheduleCompile!Y$1:Y143)),COLUMNS($A143:Y143))</f>
        <v>0.2</v>
      </c>
    </row>
    <row r="144" spans="1:25" x14ac:dyDescent="0.25">
      <c r="A144" s="30" t="str">
        <f>INDEX(ScheduleRef!$D$2:$AB$853,_xlfn.AGGREGATE(15,6,(ROW(ScheduleRef!$D$2:$AB$853)-ROW(ScheduleRef!$D$2)+1)/(ScheduleRef!$D$2:$D$853&lt;&gt;""),ROWS(ScheduleCompile!A$1:A144)),COLUMNS($A144:A144))</f>
        <v>LabExhaustVAVAutoSashCtrlSat</v>
      </c>
      <c r="B144" s="1">
        <f>INDEX(ScheduleRef!$D$2:$AB$853,_xlfn.AGGREGATE(15,6,(ROW(ScheduleRef!$D$2:$AB$853)-ROW(ScheduleRef!$D$2)+1)/(ScheduleRef!$D$2:$D$853&lt;&gt;""),ROWS(ScheduleCompile!B$1:B144)),COLUMNS($A144:B144))</f>
        <v>0.2</v>
      </c>
      <c r="C144" s="1">
        <f>INDEX(ScheduleRef!$D$2:$AB$853,_xlfn.AGGREGATE(15,6,(ROW(ScheduleRef!$D$2:$AB$853)-ROW(ScheduleRef!$D$2)+1)/(ScheduleRef!$D$2:$D$853&lt;&gt;""),ROWS(ScheduleCompile!C$1:C144)),COLUMNS($A144:C144))</f>
        <v>0.2</v>
      </c>
      <c r="D144" s="1">
        <f>INDEX(ScheduleRef!$D$2:$AB$853,_xlfn.AGGREGATE(15,6,(ROW(ScheduleRef!$D$2:$AB$853)-ROW(ScheduleRef!$D$2)+1)/(ScheduleRef!$D$2:$D$853&lt;&gt;""),ROWS(ScheduleCompile!D$1:D144)),COLUMNS($A144:D144))</f>
        <v>0.2</v>
      </c>
      <c r="E144" s="1">
        <f>INDEX(ScheduleRef!$D$2:$AB$853,_xlfn.AGGREGATE(15,6,(ROW(ScheduleRef!$D$2:$AB$853)-ROW(ScheduleRef!$D$2)+1)/(ScheduleRef!$D$2:$D$853&lt;&gt;""),ROWS(ScheduleCompile!E$1:E144)),COLUMNS($A144:E144))</f>
        <v>0.2</v>
      </c>
      <c r="F144" s="1">
        <f>INDEX(ScheduleRef!$D$2:$AB$853,_xlfn.AGGREGATE(15,6,(ROW(ScheduleRef!$D$2:$AB$853)-ROW(ScheduleRef!$D$2)+1)/(ScheduleRef!$D$2:$D$853&lt;&gt;""),ROWS(ScheduleCompile!F$1:F144)),COLUMNS($A144:F144))</f>
        <v>0.2</v>
      </c>
      <c r="G144" s="1">
        <f>INDEX(ScheduleRef!$D$2:$AB$853,_xlfn.AGGREGATE(15,6,(ROW(ScheduleRef!$D$2:$AB$853)-ROW(ScheduleRef!$D$2)+1)/(ScheduleRef!$D$2:$D$853&lt;&gt;""),ROWS(ScheduleCompile!G$1:G144)),COLUMNS($A144:G144))</f>
        <v>0.2</v>
      </c>
      <c r="H144" s="1">
        <f>INDEX(ScheduleRef!$D$2:$AB$853,_xlfn.AGGREGATE(15,6,(ROW(ScheduleRef!$D$2:$AB$853)-ROW(ScheduleRef!$D$2)+1)/(ScheduleRef!$D$2:$D$853&lt;&gt;""),ROWS(ScheduleCompile!H$1:H144)),COLUMNS($A144:H144))</f>
        <v>0.2</v>
      </c>
      <c r="I144" s="1">
        <f>INDEX(ScheduleRef!$D$2:$AB$853,_xlfn.AGGREGATE(15,6,(ROW(ScheduleRef!$D$2:$AB$853)-ROW(ScheduleRef!$D$2)+1)/(ScheduleRef!$D$2:$D$853&lt;&gt;""),ROWS(ScheduleCompile!I$1:I144)),COLUMNS($A144:I144))</f>
        <v>0.21</v>
      </c>
      <c r="J144" s="1">
        <f>INDEX(ScheduleRef!$D$2:$AB$853,_xlfn.AGGREGATE(15,6,(ROW(ScheduleRef!$D$2:$AB$853)-ROW(ScheduleRef!$D$2)+1)/(ScheduleRef!$D$2:$D$853&lt;&gt;""),ROWS(ScheduleCompile!J$1:J144)),COLUMNS($A144:J144))</f>
        <v>0.21</v>
      </c>
      <c r="K144" s="1">
        <f>INDEX(ScheduleRef!$D$2:$AB$853,_xlfn.AGGREGATE(15,6,(ROW(ScheduleRef!$D$2:$AB$853)-ROW(ScheduleRef!$D$2)+1)/(ScheduleRef!$D$2:$D$853&lt;&gt;""),ROWS(ScheduleCompile!K$1:K144)),COLUMNS($A144:K144))</f>
        <v>0.24</v>
      </c>
      <c r="L144" s="1">
        <f>INDEX(ScheduleRef!$D$2:$AB$853,_xlfn.AGGREGATE(15,6,(ROW(ScheduleRef!$D$2:$AB$853)-ROW(ScheduleRef!$D$2)+1)/(ScheduleRef!$D$2:$D$853&lt;&gt;""),ROWS(ScheduleCompile!L$1:L144)),COLUMNS($A144:L144))</f>
        <v>0.24</v>
      </c>
      <c r="M144" s="1">
        <f>INDEX(ScheduleRef!$D$2:$AB$853,_xlfn.AGGREGATE(15,6,(ROW(ScheduleRef!$D$2:$AB$853)-ROW(ScheduleRef!$D$2)+1)/(ScheduleRef!$D$2:$D$853&lt;&gt;""),ROWS(ScheduleCompile!M$1:M144)),COLUMNS($A144:M144))</f>
        <v>0.24</v>
      </c>
      <c r="N144" s="1">
        <f>INDEX(ScheduleRef!$D$2:$AB$853,_xlfn.AGGREGATE(15,6,(ROW(ScheduleRef!$D$2:$AB$853)-ROW(ScheduleRef!$D$2)+1)/(ScheduleRef!$D$2:$D$853&lt;&gt;""),ROWS(ScheduleCompile!N$1:N144)),COLUMNS($A144:N144))</f>
        <v>0.24</v>
      </c>
      <c r="O144" s="1">
        <f>INDEX(ScheduleRef!$D$2:$AB$853,_xlfn.AGGREGATE(15,6,(ROW(ScheduleRef!$D$2:$AB$853)-ROW(ScheduleRef!$D$2)+1)/(ScheduleRef!$D$2:$D$853&lt;&gt;""),ROWS(ScheduleCompile!O$1:O144)),COLUMNS($A144:O144))</f>
        <v>0.21</v>
      </c>
      <c r="P144" s="1">
        <f>INDEX(ScheduleRef!$D$2:$AB$853,_xlfn.AGGREGATE(15,6,(ROW(ScheduleRef!$D$2:$AB$853)-ROW(ScheduleRef!$D$2)+1)/(ScheduleRef!$D$2:$D$853&lt;&gt;""),ROWS(ScheduleCompile!P$1:P144)),COLUMNS($A144:P144))</f>
        <v>0.21</v>
      </c>
      <c r="Q144" s="1">
        <f>INDEX(ScheduleRef!$D$2:$AB$853,_xlfn.AGGREGATE(15,6,(ROW(ScheduleRef!$D$2:$AB$853)-ROW(ScheduleRef!$D$2)+1)/(ScheduleRef!$D$2:$D$853&lt;&gt;""),ROWS(ScheduleCompile!Q$1:Q144)),COLUMNS($A144:Q144))</f>
        <v>0.21</v>
      </c>
      <c r="R144" s="1">
        <f>INDEX(ScheduleRef!$D$2:$AB$853,_xlfn.AGGREGATE(15,6,(ROW(ScheduleRef!$D$2:$AB$853)-ROW(ScheduleRef!$D$2)+1)/(ScheduleRef!$D$2:$D$853&lt;&gt;""),ROWS(ScheduleCompile!R$1:R144)),COLUMNS($A144:R144))</f>
        <v>0.21</v>
      </c>
      <c r="S144" s="1">
        <f>INDEX(ScheduleRef!$D$2:$AB$853,_xlfn.AGGREGATE(15,6,(ROW(ScheduleRef!$D$2:$AB$853)-ROW(ScheduleRef!$D$2)+1)/(ScheduleRef!$D$2:$D$853&lt;&gt;""),ROWS(ScheduleCompile!S$1:S144)),COLUMNS($A144:S144))</f>
        <v>0.21</v>
      </c>
      <c r="T144" s="1">
        <f>INDEX(ScheduleRef!$D$2:$AB$853,_xlfn.AGGREGATE(15,6,(ROW(ScheduleRef!$D$2:$AB$853)-ROW(ScheduleRef!$D$2)+1)/(ScheduleRef!$D$2:$D$853&lt;&gt;""),ROWS(ScheduleCompile!T$1:T144)),COLUMNS($A144:T144))</f>
        <v>0.2</v>
      </c>
      <c r="U144" s="1">
        <f>INDEX(ScheduleRef!$D$2:$AB$853,_xlfn.AGGREGATE(15,6,(ROW(ScheduleRef!$D$2:$AB$853)-ROW(ScheduleRef!$D$2)+1)/(ScheduleRef!$D$2:$D$853&lt;&gt;""),ROWS(ScheduleCompile!U$1:U144)),COLUMNS($A144:U144))</f>
        <v>0.2</v>
      </c>
      <c r="V144" s="1">
        <f>INDEX(ScheduleRef!$D$2:$AB$853,_xlfn.AGGREGATE(15,6,(ROW(ScheduleRef!$D$2:$AB$853)-ROW(ScheduleRef!$D$2)+1)/(ScheduleRef!$D$2:$D$853&lt;&gt;""),ROWS(ScheduleCompile!V$1:V144)),COLUMNS($A144:V144))</f>
        <v>0.2</v>
      </c>
      <c r="W144" s="1">
        <f>INDEX(ScheduleRef!$D$2:$AB$853,_xlfn.AGGREGATE(15,6,(ROW(ScheduleRef!$D$2:$AB$853)-ROW(ScheduleRef!$D$2)+1)/(ScheduleRef!$D$2:$D$853&lt;&gt;""),ROWS(ScheduleCompile!W$1:W144)),COLUMNS($A144:W144))</f>
        <v>0.2</v>
      </c>
      <c r="X144" s="1">
        <f>INDEX(ScheduleRef!$D$2:$AB$853,_xlfn.AGGREGATE(15,6,(ROW(ScheduleRef!$D$2:$AB$853)-ROW(ScheduleRef!$D$2)+1)/(ScheduleRef!$D$2:$D$853&lt;&gt;""),ROWS(ScheduleCompile!X$1:X144)),COLUMNS($A144:X144))</f>
        <v>0.2</v>
      </c>
      <c r="Y144" s="1">
        <f>INDEX(ScheduleRef!$D$2:$AB$853,_xlfn.AGGREGATE(15,6,(ROW(ScheduleRef!$D$2:$AB$853)-ROW(ScheduleRef!$D$2)+1)/(ScheduleRef!$D$2:$D$853&lt;&gt;""),ROWS(ScheduleCompile!Y$1:Y144)),COLUMNS($A144:Y144))</f>
        <v>0.2</v>
      </c>
    </row>
    <row r="145" spans="1:25" x14ac:dyDescent="0.25">
      <c r="A145" s="30" t="str">
        <f>INDEX(ScheduleRef!$D$2:$AB$853,_xlfn.AGGREGATE(15,6,(ROW(ScheduleRef!$D$2:$AB$853)-ROW(ScheduleRef!$D$2)+1)/(ScheduleRef!$D$2:$D$853&lt;&gt;""),ROWS(ScheduleCompile!A$1:A145)),COLUMNS($A145:A145))</f>
        <v>LabExhaustVAVAutoSashCtrlSun</v>
      </c>
      <c r="B145" s="1">
        <f>INDEX(ScheduleRef!$D$2:$AB$853,_xlfn.AGGREGATE(15,6,(ROW(ScheduleRef!$D$2:$AB$853)-ROW(ScheduleRef!$D$2)+1)/(ScheduleRef!$D$2:$D$853&lt;&gt;""),ROWS(ScheduleCompile!B$1:B145)),COLUMNS($A145:B145))</f>
        <v>0.2</v>
      </c>
      <c r="C145" s="1">
        <f>INDEX(ScheduleRef!$D$2:$AB$853,_xlfn.AGGREGATE(15,6,(ROW(ScheduleRef!$D$2:$AB$853)-ROW(ScheduleRef!$D$2)+1)/(ScheduleRef!$D$2:$D$853&lt;&gt;""),ROWS(ScheduleCompile!C$1:C145)),COLUMNS($A145:C145))</f>
        <v>0.2</v>
      </c>
      <c r="D145" s="1">
        <f>INDEX(ScheduleRef!$D$2:$AB$853,_xlfn.AGGREGATE(15,6,(ROW(ScheduleRef!$D$2:$AB$853)-ROW(ScheduleRef!$D$2)+1)/(ScheduleRef!$D$2:$D$853&lt;&gt;""),ROWS(ScheduleCompile!D$1:D145)),COLUMNS($A145:D145))</f>
        <v>0.2</v>
      </c>
      <c r="E145" s="1">
        <f>INDEX(ScheduleRef!$D$2:$AB$853,_xlfn.AGGREGATE(15,6,(ROW(ScheduleRef!$D$2:$AB$853)-ROW(ScheduleRef!$D$2)+1)/(ScheduleRef!$D$2:$D$853&lt;&gt;""),ROWS(ScheduleCompile!E$1:E145)),COLUMNS($A145:E145))</f>
        <v>0.2</v>
      </c>
      <c r="F145" s="1">
        <f>INDEX(ScheduleRef!$D$2:$AB$853,_xlfn.AGGREGATE(15,6,(ROW(ScheduleRef!$D$2:$AB$853)-ROW(ScheduleRef!$D$2)+1)/(ScheduleRef!$D$2:$D$853&lt;&gt;""),ROWS(ScheduleCompile!F$1:F145)),COLUMNS($A145:F145))</f>
        <v>0.2</v>
      </c>
      <c r="G145" s="1">
        <f>INDEX(ScheduleRef!$D$2:$AB$853,_xlfn.AGGREGATE(15,6,(ROW(ScheduleRef!$D$2:$AB$853)-ROW(ScheduleRef!$D$2)+1)/(ScheduleRef!$D$2:$D$853&lt;&gt;""),ROWS(ScheduleCompile!G$1:G145)),COLUMNS($A145:G145))</f>
        <v>0.2</v>
      </c>
      <c r="H145" s="1">
        <f>INDEX(ScheduleRef!$D$2:$AB$853,_xlfn.AGGREGATE(15,6,(ROW(ScheduleRef!$D$2:$AB$853)-ROW(ScheduleRef!$D$2)+1)/(ScheduleRef!$D$2:$D$853&lt;&gt;""),ROWS(ScheduleCompile!H$1:H145)),COLUMNS($A145:H145))</f>
        <v>0.2</v>
      </c>
      <c r="I145" s="1">
        <f>INDEX(ScheduleRef!$D$2:$AB$853,_xlfn.AGGREGATE(15,6,(ROW(ScheduleRef!$D$2:$AB$853)-ROW(ScheduleRef!$D$2)+1)/(ScheduleRef!$D$2:$D$853&lt;&gt;""),ROWS(ScheduleCompile!I$1:I145)),COLUMNS($A145:I145))</f>
        <v>0.21</v>
      </c>
      <c r="J145" s="1">
        <f>INDEX(ScheduleRef!$D$2:$AB$853,_xlfn.AGGREGATE(15,6,(ROW(ScheduleRef!$D$2:$AB$853)-ROW(ScheduleRef!$D$2)+1)/(ScheduleRef!$D$2:$D$853&lt;&gt;""),ROWS(ScheduleCompile!J$1:J145)),COLUMNS($A145:J145))</f>
        <v>0.21</v>
      </c>
      <c r="K145" s="1">
        <f>INDEX(ScheduleRef!$D$2:$AB$853,_xlfn.AGGREGATE(15,6,(ROW(ScheduleRef!$D$2:$AB$853)-ROW(ScheduleRef!$D$2)+1)/(ScheduleRef!$D$2:$D$853&lt;&gt;""),ROWS(ScheduleCompile!K$1:K145)),COLUMNS($A145:K145))</f>
        <v>0.24</v>
      </c>
      <c r="L145" s="1">
        <f>INDEX(ScheduleRef!$D$2:$AB$853,_xlfn.AGGREGATE(15,6,(ROW(ScheduleRef!$D$2:$AB$853)-ROW(ScheduleRef!$D$2)+1)/(ScheduleRef!$D$2:$D$853&lt;&gt;""),ROWS(ScheduleCompile!L$1:L145)),COLUMNS($A145:L145))</f>
        <v>0.24</v>
      </c>
      <c r="M145" s="1">
        <f>INDEX(ScheduleRef!$D$2:$AB$853,_xlfn.AGGREGATE(15,6,(ROW(ScheduleRef!$D$2:$AB$853)-ROW(ScheduleRef!$D$2)+1)/(ScheduleRef!$D$2:$D$853&lt;&gt;""),ROWS(ScheduleCompile!M$1:M145)),COLUMNS($A145:M145))</f>
        <v>0.24</v>
      </c>
      <c r="N145" s="1">
        <f>INDEX(ScheduleRef!$D$2:$AB$853,_xlfn.AGGREGATE(15,6,(ROW(ScheduleRef!$D$2:$AB$853)-ROW(ScheduleRef!$D$2)+1)/(ScheduleRef!$D$2:$D$853&lt;&gt;""),ROWS(ScheduleCompile!N$1:N145)),COLUMNS($A145:N145))</f>
        <v>0.24</v>
      </c>
      <c r="O145" s="1">
        <f>INDEX(ScheduleRef!$D$2:$AB$853,_xlfn.AGGREGATE(15,6,(ROW(ScheduleRef!$D$2:$AB$853)-ROW(ScheduleRef!$D$2)+1)/(ScheduleRef!$D$2:$D$853&lt;&gt;""),ROWS(ScheduleCompile!O$1:O145)),COLUMNS($A145:O145))</f>
        <v>0.21</v>
      </c>
      <c r="P145" s="1">
        <f>INDEX(ScheduleRef!$D$2:$AB$853,_xlfn.AGGREGATE(15,6,(ROW(ScheduleRef!$D$2:$AB$853)-ROW(ScheduleRef!$D$2)+1)/(ScheduleRef!$D$2:$D$853&lt;&gt;""),ROWS(ScheduleCompile!P$1:P145)),COLUMNS($A145:P145))</f>
        <v>0.21</v>
      </c>
      <c r="Q145" s="1">
        <f>INDEX(ScheduleRef!$D$2:$AB$853,_xlfn.AGGREGATE(15,6,(ROW(ScheduleRef!$D$2:$AB$853)-ROW(ScheduleRef!$D$2)+1)/(ScheduleRef!$D$2:$D$853&lt;&gt;""),ROWS(ScheduleCompile!Q$1:Q145)),COLUMNS($A145:Q145))</f>
        <v>0.21</v>
      </c>
      <c r="R145" s="1">
        <f>INDEX(ScheduleRef!$D$2:$AB$853,_xlfn.AGGREGATE(15,6,(ROW(ScheduleRef!$D$2:$AB$853)-ROW(ScheduleRef!$D$2)+1)/(ScheduleRef!$D$2:$D$853&lt;&gt;""),ROWS(ScheduleCompile!R$1:R145)),COLUMNS($A145:R145))</f>
        <v>0.21</v>
      </c>
      <c r="S145" s="1">
        <f>INDEX(ScheduleRef!$D$2:$AB$853,_xlfn.AGGREGATE(15,6,(ROW(ScheduleRef!$D$2:$AB$853)-ROW(ScheduleRef!$D$2)+1)/(ScheduleRef!$D$2:$D$853&lt;&gt;""),ROWS(ScheduleCompile!S$1:S145)),COLUMNS($A145:S145))</f>
        <v>0.21</v>
      </c>
      <c r="T145" s="1">
        <f>INDEX(ScheduleRef!$D$2:$AB$853,_xlfn.AGGREGATE(15,6,(ROW(ScheduleRef!$D$2:$AB$853)-ROW(ScheduleRef!$D$2)+1)/(ScheduleRef!$D$2:$D$853&lt;&gt;""),ROWS(ScheduleCompile!T$1:T145)),COLUMNS($A145:T145))</f>
        <v>0.2</v>
      </c>
      <c r="U145" s="1">
        <f>INDEX(ScheduleRef!$D$2:$AB$853,_xlfn.AGGREGATE(15,6,(ROW(ScheduleRef!$D$2:$AB$853)-ROW(ScheduleRef!$D$2)+1)/(ScheduleRef!$D$2:$D$853&lt;&gt;""),ROWS(ScheduleCompile!U$1:U145)),COLUMNS($A145:U145))</f>
        <v>0.2</v>
      </c>
      <c r="V145" s="1">
        <f>INDEX(ScheduleRef!$D$2:$AB$853,_xlfn.AGGREGATE(15,6,(ROW(ScheduleRef!$D$2:$AB$853)-ROW(ScheduleRef!$D$2)+1)/(ScheduleRef!$D$2:$D$853&lt;&gt;""),ROWS(ScheduleCompile!V$1:V145)),COLUMNS($A145:V145))</f>
        <v>0.2</v>
      </c>
      <c r="W145" s="1">
        <f>INDEX(ScheduleRef!$D$2:$AB$853,_xlfn.AGGREGATE(15,6,(ROW(ScheduleRef!$D$2:$AB$853)-ROW(ScheduleRef!$D$2)+1)/(ScheduleRef!$D$2:$D$853&lt;&gt;""),ROWS(ScheduleCompile!W$1:W145)),COLUMNS($A145:W145))</f>
        <v>0.2</v>
      </c>
      <c r="X145" s="1">
        <f>INDEX(ScheduleRef!$D$2:$AB$853,_xlfn.AGGREGATE(15,6,(ROW(ScheduleRef!$D$2:$AB$853)-ROW(ScheduleRef!$D$2)+1)/(ScheduleRef!$D$2:$D$853&lt;&gt;""),ROWS(ScheduleCompile!X$1:X145)),COLUMNS($A145:X145))</f>
        <v>0.2</v>
      </c>
      <c r="Y145" s="1">
        <f>INDEX(ScheduleRef!$D$2:$AB$853,_xlfn.AGGREGATE(15,6,(ROW(ScheduleRef!$D$2:$AB$853)-ROW(ScheduleRef!$D$2)+1)/(ScheduleRef!$D$2:$D$853&lt;&gt;""),ROWS(ScheduleCompile!Y$1:Y145)),COLUMNS($A145:Y145))</f>
        <v>0.2</v>
      </c>
    </row>
    <row r="146" spans="1:25" x14ac:dyDescent="0.25">
      <c r="A146" s="30" t="str">
        <f>INDEX(ScheduleRef!$D$2:$AB$853,_xlfn.AGGREGATE(15,6,(ROW(ScheduleRef!$D$2:$AB$853)-ROW(ScheduleRef!$D$2)+1)/(ScheduleRef!$D$2:$D$853&lt;&gt;""),ROWS(ScheduleCompile!A$1:A146)),COLUMNS($A146:A146))</f>
        <v>LabProcessEquipmentTypicalUseWD</v>
      </c>
      <c r="B146" s="1">
        <f>INDEX(ScheduleRef!$D$2:$AB$853,_xlfn.AGGREGATE(15,6,(ROW(ScheduleRef!$D$2:$AB$853)-ROW(ScheduleRef!$D$2)+1)/(ScheduleRef!$D$2:$D$853&lt;&gt;""),ROWS(ScheduleCompile!B$1:B146)),COLUMNS($A146:B146))</f>
        <v>0.2</v>
      </c>
      <c r="C146" s="1">
        <f>INDEX(ScheduleRef!$D$2:$AB$853,_xlfn.AGGREGATE(15,6,(ROW(ScheduleRef!$D$2:$AB$853)-ROW(ScheduleRef!$D$2)+1)/(ScheduleRef!$D$2:$D$853&lt;&gt;""),ROWS(ScheduleCompile!C$1:C146)),COLUMNS($A146:C146))</f>
        <v>0.2</v>
      </c>
      <c r="D146" s="1">
        <f>INDEX(ScheduleRef!$D$2:$AB$853,_xlfn.AGGREGATE(15,6,(ROW(ScheduleRef!$D$2:$AB$853)-ROW(ScheduleRef!$D$2)+1)/(ScheduleRef!$D$2:$D$853&lt;&gt;""),ROWS(ScheduleCompile!D$1:D146)),COLUMNS($A146:D146))</f>
        <v>0.2</v>
      </c>
      <c r="E146" s="1">
        <f>INDEX(ScheduleRef!$D$2:$AB$853,_xlfn.AGGREGATE(15,6,(ROW(ScheduleRef!$D$2:$AB$853)-ROW(ScheduleRef!$D$2)+1)/(ScheduleRef!$D$2:$D$853&lt;&gt;""),ROWS(ScheduleCompile!E$1:E146)),COLUMNS($A146:E146))</f>
        <v>0.2</v>
      </c>
      <c r="F146" s="1">
        <f>INDEX(ScheduleRef!$D$2:$AB$853,_xlfn.AGGREGATE(15,6,(ROW(ScheduleRef!$D$2:$AB$853)-ROW(ScheduleRef!$D$2)+1)/(ScheduleRef!$D$2:$D$853&lt;&gt;""),ROWS(ScheduleCompile!F$1:F146)),COLUMNS($A146:F146))</f>
        <v>0.2</v>
      </c>
      <c r="G146" s="1">
        <f>INDEX(ScheduleRef!$D$2:$AB$853,_xlfn.AGGREGATE(15,6,(ROW(ScheduleRef!$D$2:$AB$853)-ROW(ScheduleRef!$D$2)+1)/(ScheduleRef!$D$2:$D$853&lt;&gt;""),ROWS(ScheduleCompile!G$1:G146)),COLUMNS($A146:G146))</f>
        <v>0.2</v>
      </c>
      <c r="H146" s="1">
        <f>INDEX(ScheduleRef!$D$2:$AB$853,_xlfn.AGGREGATE(15,6,(ROW(ScheduleRef!$D$2:$AB$853)-ROW(ScheduleRef!$D$2)+1)/(ScheduleRef!$D$2:$D$853&lt;&gt;""),ROWS(ScheduleCompile!H$1:H146)),COLUMNS($A146:H146))</f>
        <v>0.2</v>
      </c>
      <c r="I146" s="1">
        <f>INDEX(ScheduleRef!$D$2:$AB$853,_xlfn.AGGREGATE(15,6,(ROW(ScheduleRef!$D$2:$AB$853)-ROW(ScheduleRef!$D$2)+1)/(ScheduleRef!$D$2:$D$853&lt;&gt;""),ROWS(ScheduleCompile!I$1:I146)),COLUMNS($A146:I146))</f>
        <v>0.3</v>
      </c>
      <c r="J146" s="1">
        <f>INDEX(ScheduleRef!$D$2:$AB$853,_xlfn.AGGREGATE(15,6,(ROW(ScheduleRef!$D$2:$AB$853)-ROW(ScheduleRef!$D$2)+1)/(ScheduleRef!$D$2:$D$853&lt;&gt;""),ROWS(ScheduleCompile!J$1:J146)),COLUMNS($A146:J146))</f>
        <v>0.4</v>
      </c>
      <c r="K146" s="1">
        <f>INDEX(ScheduleRef!$D$2:$AB$853,_xlfn.AGGREGATE(15,6,(ROW(ScheduleRef!$D$2:$AB$853)-ROW(ScheduleRef!$D$2)+1)/(ScheduleRef!$D$2:$D$853&lt;&gt;""),ROWS(ScheduleCompile!K$1:K146)),COLUMNS($A146:K146))</f>
        <v>0.5</v>
      </c>
      <c r="L146" s="1">
        <f>INDEX(ScheduleRef!$D$2:$AB$853,_xlfn.AGGREGATE(15,6,(ROW(ScheduleRef!$D$2:$AB$853)-ROW(ScheduleRef!$D$2)+1)/(ScheduleRef!$D$2:$D$853&lt;&gt;""),ROWS(ScheduleCompile!L$1:L146)),COLUMNS($A146:L146))</f>
        <v>0.5</v>
      </c>
      <c r="M146" s="1">
        <f>INDEX(ScheduleRef!$D$2:$AB$853,_xlfn.AGGREGATE(15,6,(ROW(ScheduleRef!$D$2:$AB$853)-ROW(ScheduleRef!$D$2)+1)/(ScheduleRef!$D$2:$D$853&lt;&gt;""),ROWS(ScheduleCompile!M$1:M146)),COLUMNS($A146:M146))</f>
        <v>0.5</v>
      </c>
      <c r="N146" s="1">
        <f>INDEX(ScheduleRef!$D$2:$AB$853,_xlfn.AGGREGATE(15,6,(ROW(ScheduleRef!$D$2:$AB$853)-ROW(ScheduleRef!$D$2)+1)/(ScheduleRef!$D$2:$D$853&lt;&gt;""),ROWS(ScheduleCompile!N$1:N146)),COLUMNS($A146:N146))</f>
        <v>0.4</v>
      </c>
      <c r="O146" s="1">
        <f>INDEX(ScheduleRef!$D$2:$AB$853,_xlfn.AGGREGATE(15,6,(ROW(ScheduleRef!$D$2:$AB$853)-ROW(ScheduleRef!$D$2)+1)/(ScheduleRef!$D$2:$D$853&lt;&gt;""),ROWS(ScheduleCompile!O$1:O146)),COLUMNS($A146:O146))</f>
        <v>0.5</v>
      </c>
      <c r="P146" s="1">
        <f>INDEX(ScheduleRef!$D$2:$AB$853,_xlfn.AGGREGATE(15,6,(ROW(ScheduleRef!$D$2:$AB$853)-ROW(ScheduleRef!$D$2)+1)/(ScheduleRef!$D$2:$D$853&lt;&gt;""),ROWS(ScheduleCompile!P$1:P146)),COLUMNS($A146:P146))</f>
        <v>0.5</v>
      </c>
      <c r="Q146" s="1">
        <f>INDEX(ScheduleRef!$D$2:$AB$853,_xlfn.AGGREGATE(15,6,(ROW(ScheduleRef!$D$2:$AB$853)-ROW(ScheduleRef!$D$2)+1)/(ScheduleRef!$D$2:$D$853&lt;&gt;""),ROWS(ScheduleCompile!Q$1:Q146)),COLUMNS($A146:Q146))</f>
        <v>0.5</v>
      </c>
      <c r="R146" s="1">
        <f>INDEX(ScheduleRef!$D$2:$AB$853,_xlfn.AGGREGATE(15,6,(ROW(ScheduleRef!$D$2:$AB$853)-ROW(ScheduleRef!$D$2)+1)/(ScheduleRef!$D$2:$D$853&lt;&gt;""),ROWS(ScheduleCompile!R$1:R146)),COLUMNS($A146:R146))</f>
        <v>0.5</v>
      </c>
      <c r="S146" s="1">
        <f>INDEX(ScheduleRef!$D$2:$AB$853,_xlfn.AGGREGATE(15,6,(ROW(ScheduleRef!$D$2:$AB$853)-ROW(ScheduleRef!$D$2)+1)/(ScheduleRef!$D$2:$D$853&lt;&gt;""),ROWS(ScheduleCompile!S$1:S146)),COLUMNS($A146:S146))</f>
        <v>0.4</v>
      </c>
      <c r="T146" s="1">
        <f>INDEX(ScheduleRef!$D$2:$AB$853,_xlfn.AGGREGATE(15,6,(ROW(ScheduleRef!$D$2:$AB$853)-ROW(ScheduleRef!$D$2)+1)/(ScheduleRef!$D$2:$D$853&lt;&gt;""),ROWS(ScheduleCompile!T$1:T146)),COLUMNS($A146:T146))</f>
        <v>0.3</v>
      </c>
      <c r="U146" s="1">
        <f>INDEX(ScheduleRef!$D$2:$AB$853,_xlfn.AGGREGATE(15,6,(ROW(ScheduleRef!$D$2:$AB$853)-ROW(ScheduleRef!$D$2)+1)/(ScheduleRef!$D$2:$D$853&lt;&gt;""),ROWS(ScheduleCompile!U$1:U146)),COLUMNS($A146:U146))</f>
        <v>0.3</v>
      </c>
      <c r="V146" s="1">
        <f>INDEX(ScheduleRef!$D$2:$AB$853,_xlfn.AGGREGATE(15,6,(ROW(ScheduleRef!$D$2:$AB$853)-ROW(ScheduleRef!$D$2)+1)/(ScheduleRef!$D$2:$D$853&lt;&gt;""),ROWS(ScheduleCompile!V$1:V146)),COLUMNS($A146:V146))</f>
        <v>0.2</v>
      </c>
      <c r="W146" s="1">
        <f>INDEX(ScheduleRef!$D$2:$AB$853,_xlfn.AGGREGATE(15,6,(ROW(ScheduleRef!$D$2:$AB$853)-ROW(ScheduleRef!$D$2)+1)/(ScheduleRef!$D$2:$D$853&lt;&gt;""),ROWS(ScheduleCompile!W$1:W146)),COLUMNS($A146:W146))</f>
        <v>0.2</v>
      </c>
      <c r="X146" s="1">
        <f>INDEX(ScheduleRef!$D$2:$AB$853,_xlfn.AGGREGATE(15,6,(ROW(ScheduleRef!$D$2:$AB$853)-ROW(ScheduleRef!$D$2)+1)/(ScheduleRef!$D$2:$D$853&lt;&gt;""),ROWS(ScheduleCompile!X$1:X146)),COLUMNS($A146:X146))</f>
        <v>0.2</v>
      </c>
      <c r="Y146" s="1">
        <f>INDEX(ScheduleRef!$D$2:$AB$853,_xlfn.AGGREGATE(15,6,(ROW(ScheduleRef!$D$2:$AB$853)-ROW(ScheduleRef!$D$2)+1)/(ScheduleRef!$D$2:$D$853&lt;&gt;""),ROWS(ScheduleCompile!Y$1:Y146)),COLUMNS($A146:Y146))</f>
        <v>0.2</v>
      </c>
    </row>
    <row r="147" spans="1:25" x14ac:dyDescent="0.25">
      <c r="A147" s="30" t="str">
        <f>INDEX(ScheduleRef!$D$2:$AB$853,_xlfn.AGGREGATE(15,6,(ROW(ScheduleRef!$D$2:$AB$853)-ROW(ScheduleRef!$D$2)+1)/(ScheduleRef!$D$2:$D$853&lt;&gt;""),ROWS(ScheduleCompile!A$1:A147)),COLUMNS($A147:A147))</f>
        <v>LabProcessEquipmentTypicalUseSat</v>
      </c>
      <c r="B147" s="1">
        <f>INDEX(ScheduleRef!$D$2:$AB$853,_xlfn.AGGREGATE(15,6,(ROW(ScheduleRef!$D$2:$AB$853)-ROW(ScheduleRef!$D$2)+1)/(ScheduleRef!$D$2:$D$853&lt;&gt;""),ROWS(ScheduleCompile!B$1:B147)),COLUMNS($A147:B147))</f>
        <v>0.2</v>
      </c>
      <c r="C147" s="1">
        <f>INDEX(ScheduleRef!$D$2:$AB$853,_xlfn.AGGREGATE(15,6,(ROW(ScheduleRef!$D$2:$AB$853)-ROW(ScheduleRef!$D$2)+1)/(ScheduleRef!$D$2:$D$853&lt;&gt;""),ROWS(ScheduleCompile!C$1:C147)),COLUMNS($A147:C147))</f>
        <v>0.2</v>
      </c>
      <c r="D147" s="1">
        <f>INDEX(ScheduleRef!$D$2:$AB$853,_xlfn.AGGREGATE(15,6,(ROW(ScheduleRef!$D$2:$AB$853)-ROW(ScheduleRef!$D$2)+1)/(ScheduleRef!$D$2:$D$853&lt;&gt;""),ROWS(ScheduleCompile!D$1:D147)),COLUMNS($A147:D147))</f>
        <v>0.2</v>
      </c>
      <c r="E147" s="1">
        <f>INDEX(ScheduleRef!$D$2:$AB$853,_xlfn.AGGREGATE(15,6,(ROW(ScheduleRef!$D$2:$AB$853)-ROW(ScheduleRef!$D$2)+1)/(ScheduleRef!$D$2:$D$853&lt;&gt;""),ROWS(ScheduleCompile!E$1:E147)),COLUMNS($A147:E147))</f>
        <v>0.2</v>
      </c>
      <c r="F147" s="1">
        <f>INDEX(ScheduleRef!$D$2:$AB$853,_xlfn.AGGREGATE(15,6,(ROW(ScheduleRef!$D$2:$AB$853)-ROW(ScheduleRef!$D$2)+1)/(ScheduleRef!$D$2:$D$853&lt;&gt;""),ROWS(ScheduleCompile!F$1:F147)),COLUMNS($A147:F147))</f>
        <v>0.2</v>
      </c>
      <c r="G147" s="1">
        <f>INDEX(ScheduleRef!$D$2:$AB$853,_xlfn.AGGREGATE(15,6,(ROW(ScheduleRef!$D$2:$AB$853)-ROW(ScheduleRef!$D$2)+1)/(ScheduleRef!$D$2:$D$853&lt;&gt;""),ROWS(ScheduleCompile!G$1:G147)),COLUMNS($A147:G147))</f>
        <v>0.2</v>
      </c>
      <c r="H147" s="1">
        <f>INDEX(ScheduleRef!$D$2:$AB$853,_xlfn.AGGREGATE(15,6,(ROW(ScheduleRef!$D$2:$AB$853)-ROW(ScheduleRef!$D$2)+1)/(ScheduleRef!$D$2:$D$853&lt;&gt;""),ROWS(ScheduleCompile!H$1:H147)),COLUMNS($A147:H147))</f>
        <v>0.3</v>
      </c>
      <c r="I147" s="1">
        <f>INDEX(ScheduleRef!$D$2:$AB$853,_xlfn.AGGREGATE(15,6,(ROW(ScheduleRef!$D$2:$AB$853)-ROW(ScheduleRef!$D$2)+1)/(ScheduleRef!$D$2:$D$853&lt;&gt;""),ROWS(ScheduleCompile!I$1:I147)),COLUMNS($A147:I147))</f>
        <v>0.3</v>
      </c>
      <c r="J147" s="1">
        <f>INDEX(ScheduleRef!$D$2:$AB$853,_xlfn.AGGREGATE(15,6,(ROW(ScheduleRef!$D$2:$AB$853)-ROW(ScheduleRef!$D$2)+1)/(ScheduleRef!$D$2:$D$853&lt;&gt;""),ROWS(ScheduleCompile!J$1:J147)),COLUMNS($A147:J147))</f>
        <v>0.4</v>
      </c>
      <c r="K147" s="1">
        <f>INDEX(ScheduleRef!$D$2:$AB$853,_xlfn.AGGREGATE(15,6,(ROW(ScheduleRef!$D$2:$AB$853)-ROW(ScheduleRef!$D$2)+1)/(ScheduleRef!$D$2:$D$853&lt;&gt;""),ROWS(ScheduleCompile!K$1:K147)),COLUMNS($A147:K147))</f>
        <v>0.4</v>
      </c>
      <c r="L147" s="1">
        <f>INDEX(ScheduleRef!$D$2:$AB$853,_xlfn.AGGREGATE(15,6,(ROW(ScheduleRef!$D$2:$AB$853)-ROW(ScheduleRef!$D$2)+1)/(ScheduleRef!$D$2:$D$853&lt;&gt;""),ROWS(ScheduleCompile!L$1:L147)),COLUMNS($A147:L147))</f>
        <v>0.4</v>
      </c>
      <c r="M147" s="1">
        <f>INDEX(ScheduleRef!$D$2:$AB$853,_xlfn.AGGREGATE(15,6,(ROW(ScheduleRef!$D$2:$AB$853)-ROW(ScheduleRef!$D$2)+1)/(ScheduleRef!$D$2:$D$853&lt;&gt;""),ROWS(ScheduleCompile!M$1:M147)),COLUMNS($A147:M147))</f>
        <v>0.4</v>
      </c>
      <c r="N147" s="1">
        <f>INDEX(ScheduleRef!$D$2:$AB$853,_xlfn.AGGREGATE(15,6,(ROW(ScheduleRef!$D$2:$AB$853)-ROW(ScheduleRef!$D$2)+1)/(ScheduleRef!$D$2:$D$853&lt;&gt;""),ROWS(ScheduleCompile!N$1:N147)),COLUMNS($A147:N147))</f>
        <v>0.3</v>
      </c>
      <c r="O147" s="1">
        <f>INDEX(ScheduleRef!$D$2:$AB$853,_xlfn.AGGREGATE(15,6,(ROW(ScheduleRef!$D$2:$AB$853)-ROW(ScheduleRef!$D$2)+1)/(ScheduleRef!$D$2:$D$853&lt;&gt;""),ROWS(ScheduleCompile!O$1:O147)),COLUMNS($A147:O147))</f>
        <v>0.3</v>
      </c>
      <c r="P147" s="1">
        <f>INDEX(ScheduleRef!$D$2:$AB$853,_xlfn.AGGREGATE(15,6,(ROW(ScheduleRef!$D$2:$AB$853)-ROW(ScheduleRef!$D$2)+1)/(ScheduleRef!$D$2:$D$853&lt;&gt;""),ROWS(ScheduleCompile!P$1:P147)),COLUMNS($A147:P147))</f>
        <v>0.3</v>
      </c>
      <c r="Q147" s="1">
        <f>INDEX(ScheduleRef!$D$2:$AB$853,_xlfn.AGGREGATE(15,6,(ROW(ScheduleRef!$D$2:$AB$853)-ROW(ScheduleRef!$D$2)+1)/(ScheduleRef!$D$2:$D$853&lt;&gt;""),ROWS(ScheduleCompile!Q$1:Q147)),COLUMNS($A147:Q147))</f>
        <v>0.3</v>
      </c>
      <c r="R147" s="1">
        <f>INDEX(ScheduleRef!$D$2:$AB$853,_xlfn.AGGREGATE(15,6,(ROW(ScheduleRef!$D$2:$AB$853)-ROW(ScheduleRef!$D$2)+1)/(ScheduleRef!$D$2:$D$853&lt;&gt;""),ROWS(ScheduleCompile!R$1:R147)),COLUMNS($A147:R147))</f>
        <v>0.3</v>
      </c>
      <c r="S147" s="1">
        <f>INDEX(ScheduleRef!$D$2:$AB$853,_xlfn.AGGREGATE(15,6,(ROW(ScheduleRef!$D$2:$AB$853)-ROW(ScheduleRef!$D$2)+1)/(ScheduleRef!$D$2:$D$853&lt;&gt;""),ROWS(ScheduleCompile!S$1:S147)),COLUMNS($A147:S147))</f>
        <v>0.2</v>
      </c>
      <c r="T147" s="1">
        <f>INDEX(ScheduleRef!$D$2:$AB$853,_xlfn.AGGREGATE(15,6,(ROW(ScheduleRef!$D$2:$AB$853)-ROW(ScheduleRef!$D$2)+1)/(ScheduleRef!$D$2:$D$853&lt;&gt;""),ROWS(ScheduleCompile!T$1:T147)),COLUMNS($A147:T147))</f>
        <v>0.2</v>
      </c>
      <c r="U147" s="1">
        <f>INDEX(ScheduleRef!$D$2:$AB$853,_xlfn.AGGREGATE(15,6,(ROW(ScheduleRef!$D$2:$AB$853)-ROW(ScheduleRef!$D$2)+1)/(ScheduleRef!$D$2:$D$853&lt;&gt;""),ROWS(ScheduleCompile!U$1:U147)),COLUMNS($A147:U147))</f>
        <v>0.2</v>
      </c>
      <c r="V147" s="1">
        <f>INDEX(ScheduleRef!$D$2:$AB$853,_xlfn.AGGREGATE(15,6,(ROW(ScheduleRef!$D$2:$AB$853)-ROW(ScheduleRef!$D$2)+1)/(ScheduleRef!$D$2:$D$853&lt;&gt;""),ROWS(ScheduleCompile!V$1:V147)),COLUMNS($A147:V147))</f>
        <v>0.2</v>
      </c>
      <c r="W147" s="1">
        <f>INDEX(ScheduleRef!$D$2:$AB$853,_xlfn.AGGREGATE(15,6,(ROW(ScheduleRef!$D$2:$AB$853)-ROW(ScheduleRef!$D$2)+1)/(ScheduleRef!$D$2:$D$853&lt;&gt;""),ROWS(ScheduleCompile!W$1:W147)),COLUMNS($A147:W147))</f>
        <v>0.2</v>
      </c>
      <c r="X147" s="1">
        <f>INDEX(ScheduleRef!$D$2:$AB$853,_xlfn.AGGREGATE(15,6,(ROW(ScheduleRef!$D$2:$AB$853)-ROW(ScheduleRef!$D$2)+1)/(ScheduleRef!$D$2:$D$853&lt;&gt;""),ROWS(ScheduleCompile!X$1:X147)),COLUMNS($A147:X147))</f>
        <v>0.2</v>
      </c>
      <c r="Y147" s="1">
        <f>INDEX(ScheduleRef!$D$2:$AB$853,_xlfn.AGGREGATE(15,6,(ROW(ScheduleRef!$D$2:$AB$853)-ROW(ScheduleRef!$D$2)+1)/(ScheduleRef!$D$2:$D$853&lt;&gt;""),ROWS(ScheduleCompile!Y$1:Y147)),COLUMNS($A147:Y147))</f>
        <v>0.2</v>
      </c>
    </row>
    <row r="148" spans="1:25" x14ac:dyDescent="0.25">
      <c r="A148" s="30" t="str">
        <f>INDEX(ScheduleRef!$D$2:$AB$853,_xlfn.AGGREGATE(15,6,(ROW(ScheduleRef!$D$2:$AB$853)-ROW(ScheduleRef!$D$2)+1)/(ScheduleRef!$D$2:$D$853&lt;&gt;""),ROWS(ScheduleCompile!A$1:A148)),COLUMNS($A148:A148))</f>
        <v>LabProcessEquipmentTypicalUseSun</v>
      </c>
      <c r="B148" s="1">
        <f>INDEX(ScheduleRef!$D$2:$AB$853,_xlfn.AGGREGATE(15,6,(ROW(ScheduleRef!$D$2:$AB$853)-ROW(ScheduleRef!$D$2)+1)/(ScheduleRef!$D$2:$D$853&lt;&gt;""),ROWS(ScheduleCompile!B$1:B148)),COLUMNS($A148:B148))</f>
        <v>0.2</v>
      </c>
      <c r="C148" s="1">
        <f>INDEX(ScheduleRef!$D$2:$AB$853,_xlfn.AGGREGATE(15,6,(ROW(ScheduleRef!$D$2:$AB$853)-ROW(ScheduleRef!$D$2)+1)/(ScheduleRef!$D$2:$D$853&lt;&gt;""),ROWS(ScheduleCompile!C$1:C148)),COLUMNS($A148:C148))</f>
        <v>0.2</v>
      </c>
      <c r="D148" s="1">
        <f>INDEX(ScheduleRef!$D$2:$AB$853,_xlfn.AGGREGATE(15,6,(ROW(ScheduleRef!$D$2:$AB$853)-ROW(ScheduleRef!$D$2)+1)/(ScheduleRef!$D$2:$D$853&lt;&gt;""),ROWS(ScheduleCompile!D$1:D148)),COLUMNS($A148:D148))</f>
        <v>0.2</v>
      </c>
      <c r="E148" s="1">
        <f>INDEX(ScheduleRef!$D$2:$AB$853,_xlfn.AGGREGATE(15,6,(ROW(ScheduleRef!$D$2:$AB$853)-ROW(ScheduleRef!$D$2)+1)/(ScheduleRef!$D$2:$D$853&lt;&gt;""),ROWS(ScheduleCompile!E$1:E148)),COLUMNS($A148:E148))</f>
        <v>0.2</v>
      </c>
      <c r="F148" s="1">
        <f>INDEX(ScheduleRef!$D$2:$AB$853,_xlfn.AGGREGATE(15,6,(ROW(ScheduleRef!$D$2:$AB$853)-ROW(ScheduleRef!$D$2)+1)/(ScheduleRef!$D$2:$D$853&lt;&gt;""),ROWS(ScheduleCompile!F$1:F148)),COLUMNS($A148:F148))</f>
        <v>0.2</v>
      </c>
      <c r="G148" s="1">
        <f>INDEX(ScheduleRef!$D$2:$AB$853,_xlfn.AGGREGATE(15,6,(ROW(ScheduleRef!$D$2:$AB$853)-ROW(ScheduleRef!$D$2)+1)/(ScheduleRef!$D$2:$D$853&lt;&gt;""),ROWS(ScheduleCompile!G$1:G148)),COLUMNS($A148:G148))</f>
        <v>0.2</v>
      </c>
      <c r="H148" s="1">
        <f>INDEX(ScheduleRef!$D$2:$AB$853,_xlfn.AGGREGATE(15,6,(ROW(ScheduleRef!$D$2:$AB$853)-ROW(ScheduleRef!$D$2)+1)/(ScheduleRef!$D$2:$D$853&lt;&gt;""),ROWS(ScheduleCompile!H$1:H148)),COLUMNS($A148:H148))</f>
        <v>0.3</v>
      </c>
      <c r="I148" s="1">
        <f>INDEX(ScheduleRef!$D$2:$AB$853,_xlfn.AGGREGATE(15,6,(ROW(ScheduleRef!$D$2:$AB$853)-ROW(ScheduleRef!$D$2)+1)/(ScheduleRef!$D$2:$D$853&lt;&gt;""),ROWS(ScheduleCompile!I$1:I148)),COLUMNS($A148:I148))</f>
        <v>0.3</v>
      </c>
      <c r="J148" s="1">
        <f>INDEX(ScheduleRef!$D$2:$AB$853,_xlfn.AGGREGATE(15,6,(ROW(ScheduleRef!$D$2:$AB$853)-ROW(ScheduleRef!$D$2)+1)/(ScheduleRef!$D$2:$D$853&lt;&gt;""),ROWS(ScheduleCompile!J$1:J148)),COLUMNS($A148:J148))</f>
        <v>0.4</v>
      </c>
      <c r="K148" s="1">
        <f>INDEX(ScheduleRef!$D$2:$AB$853,_xlfn.AGGREGATE(15,6,(ROW(ScheduleRef!$D$2:$AB$853)-ROW(ScheduleRef!$D$2)+1)/(ScheduleRef!$D$2:$D$853&lt;&gt;""),ROWS(ScheduleCompile!K$1:K148)),COLUMNS($A148:K148))</f>
        <v>0.4</v>
      </c>
      <c r="L148" s="1">
        <f>INDEX(ScheduleRef!$D$2:$AB$853,_xlfn.AGGREGATE(15,6,(ROW(ScheduleRef!$D$2:$AB$853)-ROW(ScheduleRef!$D$2)+1)/(ScheduleRef!$D$2:$D$853&lt;&gt;""),ROWS(ScheduleCompile!L$1:L148)),COLUMNS($A148:L148))</f>
        <v>0.4</v>
      </c>
      <c r="M148" s="1">
        <f>INDEX(ScheduleRef!$D$2:$AB$853,_xlfn.AGGREGATE(15,6,(ROW(ScheduleRef!$D$2:$AB$853)-ROW(ScheduleRef!$D$2)+1)/(ScheduleRef!$D$2:$D$853&lt;&gt;""),ROWS(ScheduleCompile!M$1:M148)),COLUMNS($A148:M148))</f>
        <v>0.4</v>
      </c>
      <c r="N148" s="1">
        <f>INDEX(ScheduleRef!$D$2:$AB$853,_xlfn.AGGREGATE(15,6,(ROW(ScheduleRef!$D$2:$AB$853)-ROW(ScheduleRef!$D$2)+1)/(ScheduleRef!$D$2:$D$853&lt;&gt;""),ROWS(ScheduleCompile!N$1:N148)),COLUMNS($A148:N148))</f>
        <v>0.3</v>
      </c>
      <c r="O148" s="1">
        <f>INDEX(ScheduleRef!$D$2:$AB$853,_xlfn.AGGREGATE(15,6,(ROW(ScheduleRef!$D$2:$AB$853)-ROW(ScheduleRef!$D$2)+1)/(ScheduleRef!$D$2:$D$853&lt;&gt;""),ROWS(ScheduleCompile!O$1:O148)),COLUMNS($A148:O148))</f>
        <v>0.3</v>
      </c>
      <c r="P148" s="1">
        <f>INDEX(ScheduleRef!$D$2:$AB$853,_xlfn.AGGREGATE(15,6,(ROW(ScheduleRef!$D$2:$AB$853)-ROW(ScheduleRef!$D$2)+1)/(ScheduleRef!$D$2:$D$853&lt;&gt;""),ROWS(ScheduleCompile!P$1:P148)),COLUMNS($A148:P148))</f>
        <v>0.3</v>
      </c>
      <c r="Q148" s="1">
        <f>INDEX(ScheduleRef!$D$2:$AB$853,_xlfn.AGGREGATE(15,6,(ROW(ScheduleRef!$D$2:$AB$853)-ROW(ScheduleRef!$D$2)+1)/(ScheduleRef!$D$2:$D$853&lt;&gt;""),ROWS(ScheduleCompile!Q$1:Q148)),COLUMNS($A148:Q148))</f>
        <v>0.3</v>
      </c>
      <c r="R148" s="1">
        <f>INDEX(ScheduleRef!$D$2:$AB$853,_xlfn.AGGREGATE(15,6,(ROW(ScheduleRef!$D$2:$AB$853)-ROW(ScheduleRef!$D$2)+1)/(ScheduleRef!$D$2:$D$853&lt;&gt;""),ROWS(ScheduleCompile!R$1:R148)),COLUMNS($A148:R148))</f>
        <v>0.3</v>
      </c>
      <c r="S148" s="1">
        <f>INDEX(ScheduleRef!$D$2:$AB$853,_xlfn.AGGREGATE(15,6,(ROW(ScheduleRef!$D$2:$AB$853)-ROW(ScheduleRef!$D$2)+1)/(ScheduleRef!$D$2:$D$853&lt;&gt;""),ROWS(ScheduleCompile!S$1:S148)),COLUMNS($A148:S148))</f>
        <v>0.2</v>
      </c>
      <c r="T148" s="1">
        <f>INDEX(ScheduleRef!$D$2:$AB$853,_xlfn.AGGREGATE(15,6,(ROW(ScheduleRef!$D$2:$AB$853)-ROW(ScheduleRef!$D$2)+1)/(ScheduleRef!$D$2:$D$853&lt;&gt;""),ROWS(ScheduleCompile!T$1:T148)),COLUMNS($A148:T148))</f>
        <v>0.2</v>
      </c>
      <c r="U148" s="1">
        <f>INDEX(ScheduleRef!$D$2:$AB$853,_xlfn.AGGREGATE(15,6,(ROW(ScheduleRef!$D$2:$AB$853)-ROW(ScheduleRef!$D$2)+1)/(ScheduleRef!$D$2:$D$853&lt;&gt;""),ROWS(ScheduleCompile!U$1:U148)),COLUMNS($A148:U148))</f>
        <v>0.2</v>
      </c>
      <c r="V148" s="1">
        <f>INDEX(ScheduleRef!$D$2:$AB$853,_xlfn.AGGREGATE(15,6,(ROW(ScheduleRef!$D$2:$AB$853)-ROW(ScheduleRef!$D$2)+1)/(ScheduleRef!$D$2:$D$853&lt;&gt;""),ROWS(ScheduleCompile!V$1:V148)),COLUMNS($A148:V148))</f>
        <v>0.2</v>
      </c>
      <c r="W148" s="1">
        <f>INDEX(ScheduleRef!$D$2:$AB$853,_xlfn.AGGREGATE(15,6,(ROW(ScheduleRef!$D$2:$AB$853)-ROW(ScheduleRef!$D$2)+1)/(ScheduleRef!$D$2:$D$853&lt;&gt;""),ROWS(ScheduleCompile!W$1:W148)),COLUMNS($A148:W148))</f>
        <v>0.2</v>
      </c>
      <c r="X148" s="1">
        <f>INDEX(ScheduleRef!$D$2:$AB$853,_xlfn.AGGREGATE(15,6,(ROW(ScheduleRef!$D$2:$AB$853)-ROW(ScheduleRef!$D$2)+1)/(ScheduleRef!$D$2:$D$853&lt;&gt;""),ROWS(ScheduleCompile!X$1:X148)),COLUMNS($A148:X148))</f>
        <v>0.2</v>
      </c>
      <c r="Y148" s="1">
        <f>INDEX(ScheduleRef!$D$2:$AB$853,_xlfn.AGGREGATE(15,6,(ROW(ScheduleRef!$D$2:$AB$853)-ROW(ScheduleRef!$D$2)+1)/(ScheduleRef!$D$2:$D$853&lt;&gt;""),ROWS(ScheduleCompile!Y$1:Y148)),COLUMNS($A148:Y148))</f>
        <v>0.2</v>
      </c>
    </row>
    <row r="149" spans="1:25" x14ac:dyDescent="0.25">
      <c r="A149" s="30" t="str">
        <f>INDEX(ScheduleRef!$D$2:$AB$853,_xlfn.AGGREGATE(15,6,(ROW(ScheduleRef!$D$2:$AB$853)-ROW(ScheduleRef!$D$2)+1)/(ScheduleRef!$D$2:$D$853&lt;&gt;""),ROWS(ScheduleCompile!A$1:A149)),COLUMNS($A149:A149))</f>
        <v>LabProcessEquipmentHighUseWD</v>
      </c>
      <c r="B149" s="1">
        <f>INDEX(ScheduleRef!$D$2:$AB$853,_xlfn.AGGREGATE(15,6,(ROW(ScheduleRef!$D$2:$AB$853)-ROW(ScheduleRef!$D$2)+1)/(ScheduleRef!$D$2:$D$853&lt;&gt;""),ROWS(ScheduleCompile!B$1:B149)),COLUMNS($A149:B149))</f>
        <v>1</v>
      </c>
      <c r="C149" s="1">
        <f>INDEX(ScheduleRef!$D$2:$AB$853,_xlfn.AGGREGATE(15,6,(ROW(ScheduleRef!$D$2:$AB$853)-ROW(ScheduleRef!$D$2)+1)/(ScheduleRef!$D$2:$D$853&lt;&gt;""),ROWS(ScheduleCompile!C$1:C149)),COLUMNS($A149:C149))</f>
        <v>1</v>
      </c>
      <c r="D149" s="1">
        <f>INDEX(ScheduleRef!$D$2:$AB$853,_xlfn.AGGREGATE(15,6,(ROW(ScheduleRef!$D$2:$AB$853)-ROW(ScheduleRef!$D$2)+1)/(ScheduleRef!$D$2:$D$853&lt;&gt;""),ROWS(ScheduleCompile!D$1:D149)),COLUMNS($A149:D149))</f>
        <v>1</v>
      </c>
      <c r="E149" s="1">
        <f>INDEX(ScheduleRef!$D$2:$AB$853,_xlfn.AGGREGATE(15,6,(ROW(ScheduleRef!$D$2:$AB$853)-ROW(ScheduleRef!$D$2)+1)/(ScheduleRef!$D$2:$D$853&lt;&gt;""),ROWS(ScheduleCompile!E$1:E149)),COLUMNS($A149:E149))</f>
        <v>1</v>
      </c>
      <c r="F149" s="1">
        <f>INDEX(ScheduleRef!$D$2:$AB$853,_xlfn.AGGREGATE(15,6,(ROW(ScheduleRef!$D$2:$AB$853)-ROW(ScheduleRef!$D$2)+1)/(ScheduleRef!$D$2:$D$853&lt;&gt;""),ROWS(ScheduleCompile!F$1:F149)),COLUMNS($A149:F149))</f>
        <v>1</v>
      </c>
      <c r="G149" s="1">
        <f>INDEX(ScheduleRef!$D$2:$AB$853,_xlfn.AGGREGATE(15,6,(ROW(ScheduleRef!$D$2:$AB$853)-ROW(ScheduleRef!$D$2)+1)/(ScheduleRef!$D$2:$D$853&lt;&gt;""),ROWS(ScheduleCompile!G$1:G149)),COLUMNS($A149:G149))</f>
        <v>1</v>
      </c>
      <c r="H149" s="1">
        <f>INDEX(ScheduleRef!$D$2:$AB$853,_xlfn.AGGREGATE(15,6,(ROW(ScheduleRef!$D$2:$AB$853)-ROW(ScheduleRef!$D$2)+1)/(ScheduleRef!$D$2:$D$853&lt;&gt;""),ROWS(ScheduleCompile!H$1:H149)),COLUMNS($A149:H149))</f>
        <v>1</v>
      </c>
      <c r="I149" s="1">
        <f>INDEX(ScheduleRef!$D$2:$AB$853,_xlfn.AGGREGATE(15,6,(ROW(ScheduleRef!$D$2:$AB$853)-ROW(ScheduleRef!$D$2)+1)/(ScheduleRef!$D$2:$D$853&lt;&gt;""),ROWS(ScheduleCompile!I$1:I149)),COLUMNS($A149:I149))</f>
        <v>1</v>
      </c>
      <c r="J149" s="1">
        <f>INDEX(ScheduleRef!$D$2:$AB$853,_xlfn.AGGREGATE(15,6,(ROW(ScheduleRef!$D$2:$AB$853)-ROW(ScheduleRef!$D$2)+1)/(ScheduleRef!$D$2:$D$853&lt;&gt;""),ROWS(ScheduleCompile!J$1:J149)),COLUMNS($A149:J149))</f>
        <v>1</v>
      </c>
      <c r="K149" s="1">
        <f>INDEX(ScheduleRef!$D$2:$AB$853,_xlfn.AGGREGATE(15,6,(ROW(ScheduleRef!$D$2:$AB$853)-ROW(ScheduleRef!$D$2)+1)/(ScheduleRef!$D$2:$D$853&lt;&gt;""),ROWS(ScheduleCompile!K$1:K149)),COLUMNS($A149:K149))</f>
        <v>1</v>
      </c>
      <c r="L149" s="1">
        <f>INDEX(ScheduleRef!$D$2:$AB$853,_xlfn.AGGREGATE(15,6,(ROW(ScheduleRef!$D$2:$AB$853)-ROW(ScheduleRef!$D$2)+1)/(ScheduleRef!$D$2:$D$853&lt;&gt;""),ROWS(ScheduleCompile!L$1:L149)),COLUMNS($A149:L149))</f>
        <v>1</v>
      </c>
      <c r="M149" s="1">
        <f>INDEX(ScheduleRef!$D$2:$AB$853,_xlfn.AGGREGATE(15,6,(ROW(ScheduleRef!$D$2:$AB$853)-ROW(ScheduleRef!$D$2)+1)/(ScheduleRef!$D$2:$D$853&lt;&gt;""),ROWS(ScheduleCompile!M$1:M149)),COLUMNS($A149:M149))</f>
        <v>1</v>
      </c>
      <c r="N149" s="1">
        <f>INDEX(ScheduleRef!$D$2:$AB$853,_xlfn.AGGREGATE(15,6,(ROW(ScheduleRef!$D$2:$AB$853)-ROW(ScheduleRef!$D$2)+1)/(ScheduleRef!$D$2:$D$853&lt;&gt;""),ROWS(ScheduleCompile!N$1:N149)),COLUMNS($A149:N149))</f>
        <v>1</v>
      </c>
      <c r="O149" s="1">
        <f>INDEX(ScheduleRef!$D$2:$AB$853,_xlfn.AGGREGATE(15,6,(ROW(ScheduleRef!$D$2:$AB$853)-ROW(ScheduleRef!$D$2)+1)/(ScheduleRef!$D$2:$D$853&lt;&gt;""),ROWS(ScheduleCompile!O$1:O149)),COLUMNS($A149:O149))</f>
        <v>1</v>
      </c>
      <c r="P149" s="1">
        <f>INDEX(ScheduleRef!$D$2:$AB$853,_xlfn.AGGREGATE(15,6,(ROW(ScheduleRef!$D$2:$AB$853)-ROW(ScheduleRef!$D$2)+1)/(ScheduleRef!$D$2:$D$853&lt;&gt;""),ROWS(ScheduleCompile!P$1:P149)),COLUMNS($A149:P149))</f>
        <v>1</v>
      </c>
      <c r="Q149" s="1">
        <f>INDEX(ScheduleRef!$D$2:$AB$853,_xlfn.AGGREGATE(15,6,(ROW(ScheduleRef!$D$2:$AB$853)-ROW(ScheduleRef!$D$2)+1)/(ScheduleRef!$D$2:$D$853&lt;&gt;""),ROWS(ScheduleCompile!Q$1:Q149)),COLUMNS($A149:Q149))</f>
        <v>1</v>
      </c>
      <c r="R149" s="1">
        <f>INDEX(ScheduleRef!$D$2:$AB$853,_xlfn.AGGREGATE(15,6,(ROW(ScheduleRef!$D$2:$AB$853)-ROW(ScheduleRef!$D$2)+1)/(ScheduleRef!$D$2:$D$853&lt;&gt;""),ROWS(ScheduleCompile!R$1:R149)),COLUMNS($A149:R149))</f>
        <v>1</v>
      </c>
      <c r="S149" s="1">
        <f>INDEX(ScheduleRef!$D$2:$AB$853,_xlfn.AGGREGATE(15,6,(ROW(ScheduleRef!$D$2:$AB$853)-ROW(ScheduleRef!$D$2)+1)/(ScheduleRef!$D$2:$D$853&lt;&gt;""),ROWS(ScheduleCompile!S$1:S149)),COLUMNS($A149:S149))</f>
        <v>1</v>
      </c>
      <c r="T149" s="1">
        <f>INDEX(ScheduleRef!$D$2:$AB$853,_xlfn.AGGREGATE(15,6,(ROW(ScheduleRef!$D$2:$AB$853)-ROW(ScheduleRef!$D$2)+1)/(ScheduleRef!$D$2:$D$853&lt;&gt;""),ROWS(ScheduleCompile!T$1:T149)),COLUMNS($A149:T149))</f>
        <v>1</v>
      </c>
      <c r="U149" s="1">
        <f>INDEX(ScheduleRef!$D$2:$AB$853,_xlfn.AGGREGATE(15,6,(ROW(ScheduleRef!$D$2:$AB$853)-ROW(ScheduleRef!$D$2)+1)/(ScheduleRef!$D$2:$D$853&lt;&gt;""),ROWS(ScheduleCompile!U$1:U149)),COLUMNS($A149:U149))</f>
        <v>1</v>
      </c>
      <c r="V149" s="1">
        <f>INDEX(ScheduleRef!$D$2:$AB$853,_xlfn.AGGREGATE(15,6,(ROW(ScheduleRef!$D$2:$AB$853)-ROW(ScheduleRef!$D$2)+1)/(ScheduleRef!$D$2:$D$853&lt;&gt;""),ROWS(ScheduleCompile!V$1:V149)),COLUMNS($A149:V149))</f>
        <v>1</v>
      </c>
      <c r="W149" s="1">
        <f>INDEX(ScheduleRef!$D$2:$AB$853,_xlfn.AGGREGATE(15,6,(ROW(ScheduleRef!$D$2:$AB$853)-ROW(ScheduleRef!$D$2)+1)/(ScheduleRef!$D$2:$D$853&lt;&gt;""),ROWS(ScheduleCompile!W$1:W149)),COLUMNS($A149:W149))</f>
        <v>1</v>
      </c>
      <c r="X149" s="1">
        <f>INDEX(ScheduleRef!$D$2:$AB$853,_xlfn.AGGREGATE(15,6,(ROW(ScheduleRef!$D$2:$AB$853)-ROW(ScheduleRef!$D$2)+1)/(ScheduleRef!$D$2:$D$853&lt;&gt;""),ROWS(ScheduleCompile!X$1:X149)),COLUMNS($A149:X149))</f>
        <v>1</v>
      </c>
      <c r="Y149" s="1">
        <f>INDEX(ScheduleRef!$D$2:$AB$853,_xlfn.AGGREGATE(15,6,(ROW(ScheduleRef!$D$2:$AB$853)-ROW(ScheduleRef!$D$2)+1)/(ScheduleRef!$D$2:$D$853&lt;&gt;""),ROWS(ScheduleCompile!Y$1:Y149)),COLUMNS($A149:Y149))</f>
        <v>1</v>
      </c>
    </row>
    <row r="150" spans="1:25" x14ac:dyDescent="0.25">
      <c r="A150" s="30" t="str">
        <f>INDEX(ScheduleRef!$D$2:$AB$853,_xlfn.AGGREGATE(15,6,(ROW(ScheduleRef!$D$2:$AB$853)-ROW(ScheduleRef!$D$2)+1)/(ScheduleRef!$D$2:$D$853&lt;&gt;""),ROWS(ScheduleCompile!A$1:A150)),COLUMNS($A150:A150))</f>
        <v>LabProcessEquipmentHighUseSat</v>
      </c>
      <c r="B150" s="1">
        <f>INDEX(ScheduleRef!$D$2:$AB$853,_xlfn.AGGREGATE(15,6,(ROW(ScheduleRef!$D$2:$AB$853)-ROW(ScheduleRef!$D$2)+1)/(ScheduleRef!$D$2:$D$853&lt;&gt;""),ROWS(ScheduleCompile!B$1:B150)),COLUMNS($A150:B150))</f>
        <v>1</v>
      </c>
      <c r="C150" s="1">
        <f>INDEX(ScheduleRef!$D$2:$AB$853,_xlfn.AGGREGATE(15,6,(ROW(ScheduleRef!$D$2:$AB$853)-ROW(ScheduleRef!$D$2)+1)/(ScheduleRef!$D$2:$D$853&lt;&gt;""),ROWS(ScheduleCompile!C$1:C150)),COLUMNS($A150:C150))</f>
        <v>1</v>
      </c>
      <c r="D150" s="1">
        <f>INDEX(ScheduleRef!$D$2:$AB$853,_xlfn.AGGREGATE(15,6,(ROW(ScheduleRef!$D$2:$AB$853)-ROW(ScheduleRef!$D$2)+1)/(ScheduleRef!$D$2:$D$853&lt;&gt;""),ROWS(ScheduleCompile!D$1:D150)),COLUMNS($A150:D150))</f>
        <v>1</v>
      </c>
      <c r="E150" s="1">
        <f>INDEX(ScheduleRef!$D$2:$AB$853,_xlfn.AGGREGATE(15,6,(ROW(ScheduleRef!$D$2:$AB$853)-ROW(ScheduleRef!$D$2)+1)/(ScheduleRef!$D$2:$D$853&lt;&gt;""),ROWS(ScheduleCompile!E$1:E150)),COLUMNS($A150:E150))</f>
        <v>1</v>
      </c>
      <c r="F150" s="1">
        <f>INDEX(ScheduleRef!$D$2:$AB$853,_xlfn.AGGREGATE(15,6,(ROW(ScheduleRef!$D$2:$AB$853)-ROW(ScheduleRef!$D$2)+1)/(ScheduleRef!$D$2:$D$853&lt;&gt;""),ROWS(ScheduleCompile!F$1:F150)),COLUMNS($A150:F150))</f>
        <v>1</v>
      </c>
      <c r="G150" s="1">
        <f>INDEX(ScheduleRef!$D$2:$AB$853,_xlfn.AGGREGATE(15,6,(ROW(ScheduleRef!$D$2:$AB$853)-ROW(ScheduleRef!$D$2)+1)/(ScheduleRef!$D$2:$D$853&lt;&gt;""),ROWS(ScheduleCompile!G$1:G150)),COLUMNS($A150:G150))</f>
        <v>1</v>
      </c>
      <c r="H150" s="1">
        <f>INDEX(ScheduleRef!$D$2:$AB$853,_xlfn.AGGREGATE(15,6,(ROW(ScheduleRef!$D$2:$AB$853)-ROW(ScheduleRef!$D$2)+1)/(ScheduleRef!$D$2:$D$853&lt;&gt;""),ROWS(ScheduleCompile!H$1:H150)),COLUMNS($A150:H150))</f>
        <v>1</v>
      </c>
      <c r="I150" s="1">
        <f>INDEX(ScheduleRef!$D$2:$AB$853,_xlfn.AGGREGATE(15,6,(ROW(ScheduleRef!$D$2:$AB$853)-ROW(ScheduleRef!$D$2)+1)/(ScheduleRef!$D$2:$D$853&lt;&gt;""),ROWS(ScheduleCompile!I$1:I150)),COLUMNS($A150:I150))</f>
        <v>1</v>
      </c>
      <c r="J150" s="1">
        <f>INDEX(ScheduleRef!$D$2:$AB$853,_xlfn.AGGREGATE(15,6,(ROW(ScheduleRef!$D$2:$AB$853)-ROW(ScheduleRef!$D$2)+1)/(ScheduleRef!$D$2:$D$853&lt;&gt;""),ROWS(ScheduleCompile!J$1:J150)),COLUMNS($A150:J150))</f>
        <v>1</v>
      </c>
      <c r="K150" s="1">
        <f>INDEX(ScheduleRef!$D$2:$AB$853,_xlfn.AGGREGATE(15,6,(ROW(ScheduleRef!$D$2:$AB$853)-ROW(ScheduleRef!$D$2)+1)/(ScheduleRef!$D$2:$D$853&lt;&gt;""),ROWS(ScheduleCompile!K$1:K150)),COLUMNS($A150:K150))</f>
        <v>1</v>
      </c>
      <c r="L150" s="1">
        <f>INDEX(ScheduleRef!$D$2:$AB$853,_xlfn.AGGREGATE(15,6,(ROW(ScheduleRef!$D$2:$AB$853)-ROW(ScheduleRef!$D$2)+1)/(ScheduleRef!$D$2:$D$853&lt;&gt;""),ROWS(ScheduleCompile!L$1:L150)),COLUMNS($A150:L150))</f>
        <v>1</v>
      </c>
      <c r="M150" s="1">
        <f>INDEX(ScheduleRef!$D$2:$AB$853,_xlfn.AGGREGATE(15,6,(ROW(ScheduleRef!$D$2:$AB$853)-ROW(ScheduleRef!$D$2)+1)/(ScheduleRef!$D$2:$D$853&lt;&gt;""),ROWS(ScheduleCompile!M$1:M150)),COLUMNS($A150:M150))</f>
        <v>1</v>
      </c>
      <c r="N150" s="1">
        <f>INDEX(ScheduleRef!$D$2:$AB$853,_xlfn.AGGREGATE(15,6,(ROW(ScheduleRef!$D$2:$AB$853)-ROW(ScheduleRef!$D$2)+1)/(ScheduleRef!$D$2:$D$853&lt;&gt;""),ROWS(ScheduleCompile!N$1:N150)),COLUMNS($A150:N150))</f>
        <v>1</v>
      </c>
      <c r="O150" s="1">
        <f>INDEX(ScheduleRef!$D$2:$AB$853,_xlfn.AGGREGATE(15,6,(ROW(ScheduleRef!$D$2:$AB$853)-ROW(ScheduleRef!$D$2)+1)/(ScheduleRef!$D$2:$D$853&lt;&gt;""),ROWS(ScheduleCompile!O$1:O150)),COLUMNS($A150:O150))</f>
        <v>1</v>
      </c>
      <c r="P150" s="1">
        <f>INDEX(ScheduleRef!$D$2:$AB$853,_xlfn.AGGREGATE(15,6,(ROW(ScheduleRef!$D$2:$AB$853)-ROW(ScheduleRef!$D$2)+1)/(ScheduleRef!$D$2:$D$853&lt;&gt;""),ROWS(ScheduleCompile!P$1:P150)),COLUMNS($A150:P150))</f>
        <v>1</v>
      </c>
      <c r="Q150" s="1">
        <f>INDEX(ScheduleRef!$D$2:$AB$853,_xlfn.AGGREGATE(15,6,(ROW(ScheduleRef!$D$2:$AB$853)-ROW(ScheduleRef!$D$2)+1)/(ScheduleRef!$D$2:$D$853&lt;&gt;""),ROWS(ScheduleCompile!Q$1:Q150)),COLUMNS($A150:Q150))</f>
        <v>1</v>
      </c>
      <c r="R150" s="1">
        <f>INDEX(ScheduleRef!$D$2:$AB$853,_xlfn.AGGREGATE(15,6,(ROW(ScheduleRef!$D$2:$AB$853)-ROW(ScheduleRef!$D$2)+1)/(ScheduleRef!$D$2:$D$853&lt;&gt;""),ROWS(ScheduleCompile!R$1:R150)),COLUMNS($A150:R150))</f>
        <v>1</v>
      </c>
      <c r="S150" s="1">
        <f>INDEX(ScheduleRef!$D$2:$AB$853,_xlfn.AGGREGATE(15,6,(ROW(ScheduleRef!$D$2:$AB$853)-ROW(ScheduleRef!$D$2)+1)/(ScheduleRef!$D$2:$D$853&lt;&gt;""),ROWS(ScheduleCompile!S$1:S150)),COLUMNS($A150:S150))</f>
        <v>1</v>
      </c>
      <c r="T150" s="1">
        <f>INDEX(ScheduleRef!$D$2:$AB$853,_xlfn.AGGREGATE(15,6,(ROW(ScheduleRef!$D$2:$AB$853)-ROW(ScheduleRef!$D$2)+1)/(ScheduleRef!$D$2:$D$853&lt;&gt;""),ROWS(ScheduleCompile!T$1:T150)),COLUMNS($A150:T150))</f>
        <v>1</v>
      </c>
      <c r="U150" s="1">
        <f>INDEX(ScheduleRef!$D$2:$AB$853,_xlfn.AGGREGATE(15,6,(ROW(ScheduleRef!$D$2:$AB$853)-ROW(ScheduleRef!$D$2)+1)/(ScheduleRef!$D$2:$D$853&lt;&gt;""),ROWS(ScheduleCompile!U$1:U150)),COLUMNS($A150:U150))</f>
        <v>1</v>
      </c>
      <c r="V150" s="1">
        <f>INDEX(ScheduleRef!$D$2:$AB$853,_xlfn.AGGREGATE(15,6,(ROW(ScheduleRef!$D$2:$AB$853)-ROW(ScheduleRef!$D$2)+1)/(ScheduleRef!$D$2:$D$853&lt;&gt;""),ROWS(ScheduleCompile!V$1:V150)),COLUMNS($A150:V150))</f>
        <v>1</v>
      </c>
      <c r="W150" s="1">
        <f>INDEX(ScheduleRef!$D$2:$AB$853,_xlfn.AGGREGATE(15,6,(ROW(ScheduleRef!$D$2:$AB$853)-ROW(ScheduleRef!$D$2)+1)/(ScheduleRef!$D$2:$D$853&lt;&gt;""),ROWS(ScheduleCompile!W$1:W150)),COLUMNS($A150:W150))</f>
        <v>1</v>
      </c>
      <c r="X150" s="1">
        <f>INDEX(ScheduleRef!$D$2:$AB$853,_xlfn.AGGREGATE(15,6,(ROW(ScheduleRef!$D$2:$AB$853)-ROW(ScheduleRef!$D$2)+1)/(ScheduleRef!$D$2:$D$853&lt;&gt;""),ROWS(ScheduleCompile!X$1:X150)),COLUMNS($A150:X150))</f>
        <v>1</v>
      </c>
      <c r="Y150" s="1">
        <f>INDEX(ScheduleRef!$D$2:$AB$853,_xlfn.AGGREGATE(15,6,(ROW(ScheduleRef!$D$2:$AB$853)-ROW(ScheduleRef!$D$2)+1)/(ScheduleRef!$D$2:$D$853&lt;&gt;""),ROWS(ScheduleCompile!Y$1:Y150)),COLUMNS($A150:Y150))</f>
        <v>1</v>
      </c>
    </row>
    <row r="151" spans="1:25" x14ac:dyDescent="0.25">
      <c r="A151" s="30" t="str">
        <f>INDEX(ScheduleRef!$D$2:$AB$853,_xlfn.AGGREGATE(15,6,(ROW(ScheduleRef!$D$2:$AB$853)-ROW(ScheduleRef!$D$2)+1)/(ScheduleRef!$D$2:$D$853&lt;&gt;""),ROWS(ScheduleCompile!A$1:A151)),COLUMNS($A151:A151))</f>
        <v>LabProcessEquipmentHighUseSun</v>
      </c>
      <c r="B151" s="1">
        <f>INDEX(ScheduleRef!$D$2:$AB$853,_xlfn.AGGREGATE(15,6,(ROW(ScheduleRef!$D$2:$AB$853)-ROW(ScheduleRef!$D$2)+1)/(ScheduleRef!$D$2:$D$853&lt;&gt;""),ROWS(ScheduleCompile!B$1:B151)),COLUMNS($A151:B151))</f>
        <v>1</v>
      </c>
      <c r="C151" s="1">
        <f>INDEX(ScheduleRef!$D$2:$AB$853,_xlfn.AGGREGATE(15,6,(ROW(ScheduleRef!$D$2:$AB$853)-ROW(ScheduleRef!$D$2)+1)/(ScheduleRef!$D$2:$D$853&lt;&gt;""),ROWS(ScheduleCompile!C$1:C151)),COLUMNS($A151:C151))</f>
        <v>1</v>
      </c>
      <c r="D151" s="1">
        <f>INDEX(ScheduleRef!$D$2:$AB$853,_xlfn.AGGREGATE(15,6,(ROW(ScheduleRef!$D$2:$AB$853)-ROW(ScheduleRef!$D$2)+1)/(ScheduleRef!$D$2:$D$853&lt;&gt;""),ROWS(ScheduleCompile!D$1:D151)),COLUMNS($A151:D151))</f>
        <v>1</v>
      </c>
      <c r="E151" s="1">
        <f>INDEX(ScheduleRef!$D$2:$AB$853,_xlfn.AGGREGATE(15,6,(ROW(ScheduleRef!$D$2:$AB$853)-ROW(ScheduleRef!$D$2)+1)/(ScheduleRef!$D$2:$D$853&lt;&gt;""),ROWS(ScheduleCompile!E$1:E151)),COLUMNS($A151:E151))</f>
        <v>1</v>
      </c>
      <c r="F151" s="1">
        <f>INDEX(ScheduleRef!$D$2:$AB$853,_xlfn.AGGREGATE(15,6,(ROW(ScheduleRef!$D$2:$AB$853)-ROW(ScheduleRef!$D$2)+1)/(ScheduleRef!$D$2:$D$853&lt;&gt;""),ROWS(ScheduleCompile!F$1:F151)),COLUMNS($A151:F151))</f>
        <v>1</v>
      </c>
      <c r="G151" s="1">
        <f>INDEX(ScheduleRef!$D$2:$AB$853,_xlfn.AGGREGATE(15,6,(ROW(ScheduleRef!$D$2:$AB$853)-ROW(ScheduleRef!$D$2)+1)/(ScheduleRef!$D$2:$D$853&lt;&gt;""),ROWS(ScheduleCompile!G$1:G151)),COLUMNS($A151:G151))</f>
        <v>1</v>
      </c>
      <c r="H151" s="1">
        <f>INDEX(ScheduleRef!$D$2:$AB$853,_xlfn.AGGREGATE(15,6,(ROW(ScheduleRef!$D$2:$AB$853)-ROW(ScheduleRef!$D$2)+1)/(ScheduleRef!$D$2:$D$853&lt;&gt;""),ROWS(ScheduleCompile!H$1:H151)),COLUMNS($A151:H151))</f>
        <v>1</v>
      </c>
      <c r="I151" s="1">
        <f>INDEX(ScheduleRef!$D$2:$AB$853,_xlfn.AGGREGATE(15,6,(ROW(ScheduleRef!$D$2:$AB$853)-ROW(ScheduleRef!$D$2)+1)/(ScheduleRef!$D$2:$D$853&lt;&gt;""),ROWS(ScheduleCompile!I$1:I151)),COLUMNS($A151:I151))</f>
        <v>1</v>
      </c>
      <c r="J151" s="1">
        <f>INDEX(ScheduleRef!$D$2:$AB$853,_xlfn.AGGREGATE(15,6,(ROW(ScheduleRef!$D$2:$AB$853)-ROW(ScheduleRef!$D$2)+1)/(ScheduleRef!$D$2:$D$853&lt;&gt;""),ROWS(ScheduleCompile!J$1:J151)),COLUMNS($A151:J151))</f>
        <v>1</v>
      </c>
      <c r="K151" s="1">
        <f>INDEX(ScheduleRef!$D$2:$AB$853,_xlfn.AGGREGATE(15,6,(ROW(ScheduleRef!$D$2:$AB$853)-ROW(ScheduleRef!$D$2)+1)/(ScheduleRef!$D$2:$D$853&lt;&gt;""),ROWS(ScheduleCompile!K$1:K151)),COLUMNS($A151:K151))</f>
        <v>1</v>
      </c>
      <c r="L151" s="1">
        <f>INDEX(ScheduleRef!$D$2:$AB$853,_xlfn.AGGREGATE(15,6,(ROW(ScheduleRef!$D$2:$AB$853)-ROW(ScheduleRef!$D$2)+1)/(ScheduleRef!$D$2:$D$853&lt;&gt;""),ROWS(ScheduleCompile!L$1:L151)),COLUMNS($A151:L151))</f>
        <v>1</v>
      </c>
      <c r="M151" s="1">
        <f>INDEX(ScheduleRef!$D$2:$AB$853,_xlfn.AGGREGATE(15,6,(ROW(ScheduleRef!$D$2:$AB$853)-ROW(ScheduleRef!$D$2)+1)/(ScheduleRef!$D$2:$D$853&lt;&gt;""),ROWS(ScheduleCompile!M$1:M151)),COLUMNS($A151:M151))</f>
        <v>1</v>
      </c>
      <c r="N151" s="1">
        <f>INDEX(ScheduleRef!$D$2:$AB$853,_xlfn.AGGREGATE(15,6,(ROW(ScheduleRef!$D$2:$AB$853)-ROW(ScheduleRef!$D$2)+1)/(ScheduleRef!$D$2:$D$853&lt;&gt;""),ROWS(ScheduleCompile!N$1:N151)),COLUMNS($A151:N151))</f>
        <v>1</v>
      </c>
      <c r="O151" s="1">
        <f>INDEX(ScheduleRef!$D$2:$AB$853,_xlfn.AGGREGATE(15,6,(ROW(ScheduleRef!$D$2:$AB$853)-ROW(ScheduleRef!$D$2)+1)/(ScheduleRef!$D$2:$D$853&lt;&gt;""),ROWS(ScheduleCompile!O$1:O151)),COLUMNS($A151:O151))</f>
        <v>1</v>
      </c>
      <c r="P151" s="1">
        <f>INDEX(ScheduleRef!$D$2:$AB$853,_xlfn.AGGREGATE(15,6,(ROW(ScheduleRef!$D$2:$AB$853)-ROW(ScheduleRef!$D$2)+1)/(ScheduleRef!$D$2:$D$853&lt;&gt;""),ROWS(ScheduleCompile!P$1:P151)),COLUMNS($A151:P151))</f>
        <v>1</v>
      </c>
      <c r="Q151" s="1">
        <f>INDEX(ScheduleRef!$D$2:$AB$853,_xlfn.AGGREGATE(15,6,(ROW(ScheduleRef!$D$2:$AB$853)-ROW(ScheduleRef!$D$2)+1)/(ScheduleRef!$D$2:$D$853&lt;&gt;""),ROWS(ScheduleCompile!Q$1:Q151)),COLUMNS($A151:Q151))</f>
        <v>1</v>
      </c>
      <c r="R151" s="1">
        <f>INDEX(ScheduleRef!$D$2:$AB$853,_xlfn.AGGREGATE(15,6,(ROW(ScheduleRef!$D$2:$AB$853)-ROW(ScheduleRef!$D$2)+1)/(ScheduleRef!$D$2:$D$853&lt;&gt;""),ROWS(ScheduleCompile!R$1:R151)),COLUMNS($A151:R151))</f>
        <v>1</v>
      </c>
      <c r="S151" s="1">
        <f>INDEX(ScheduleRef!$D$2:$AB$853,_xlfn.AGGREGATE(15,6,(ROW(ScheduleRef!$D$2:$AB$853)-ROW(ScheduleRef!$D$2)+1)/(ScheduleRef!$D$2:$D$853&lt;&gt;""),ROWS(ScheduleCompile!S$1:S151)),COLUMNS($A151:S151))</f>
        <v>1</v>
      </c>
      <c r="T151" s="1">
        <f>INDEX(ScheduleRef!$D$2:$AB$853,_xlfn.AGGREGATE(15,6,(ROW(ScheduleRef!$D$2:$AB$853)-ROW(ScheduleRef!$D$2)+1)/(ScheduleRef!$D$2:$D$853&lt;&gt;""),ROWS(ScheduleCompile!T$1:T151)),COLUMNS($A151:T151))</f>
        <v>1</v>
      </c>
      <c r="U151" s="1">
        <f>INDEX(ScheduleRef!$D$2:$AB$853,_xlfn.AGGREGATE(15,6,(ROW(ScheduleRef!$D$2:$AB$853)-ROW(ScheduleRef!$D$2)+1)/(ScheduleRef!$D$2:$D$853&lt;&gt;""),ROWS(ScheduleCompile!U$1:U151)),COLUMNS($A151:U151))</f>
        <v>1</v>
      </c>
      <c r="V151" s="1">
        <f>INDEX(ScheduleRef!$D$2:$AB$853,_xlfn.AGGREGATE(15,6,(ROW(ScheduleRef!$D$2:$AB$853)-ROW(ScheduleRef!$D$2)+1)/(ScheduleRef!$D$2:$D$853&lt;&gt;""),ROWS(ScheduleCompile!V$1:V151)),COLUMNS($A151:V151))</f>
        <v>1</v>
      </c>
      <c r="W151" s="1">
        <f>INDEX(ScheduleRef!$D$2:$AB$853,_xlfn.AGGREGATE(15,6,(ROW(ScheduleRef!$D$2:$AB$853)-ROW(ScheduleRef!$D$2)+1)/(ScheduleRef!$D$2:$D$853&lt;&gt;""),ROWS(ScheduleCompile!W$1:W151)),COLUMNS($A151:W151))</f>
        <v>1</v>
      </c>
      <c r="X151" s="1">
        <f>INDEX(ScheduleRef!$D$2:$AB$853,_xlfn.AGGREGATE(15,6,(ROW(ScheduleRef!$D$2:$AB$853)-ROW(ScheduleRef!$D$2)+1)/(ScheduleRef!$D$2:$D$853&lt;&gt;""),ROWS(ScheduleCompile!X$1:X151)),COLUMNS($A151:X151))</f>
        <v>1</v>
      </c>
      <c r="Y151" s="1">
        <f>INDEX(ScheduleRef!$D$2:$AB$853,_xlfn.AGGREGATE(15,6,(ROW(ScheduleRef!$D$2:$AB$853)-ROW(ScheduleRef!$D$2)+1)/(ScheduleRef!$D$2:$D$853&lt;&gt;""),ROWS(ScheduleCompile!Y$1:Y151)),COLUMNS($A151:Y151))</f>
        <v>1</v>
      </c>
    </row>
    <row r="152" spans="1:25" x14ac:dyDescent="0.25">
      <c r="A152" s="30" t="str">
        <f>INDEX(ScheduleRef!$D$2:$AB$853,_xlfn.AGGREGATE(15,6,(ROW(ScheduleRef!$D$2:$AB$853)-ROW(ScheduleRef!$D$2)+1)/(ScheduleRef!$D$2:$D$853&lt;&gt;""),ROWS(ScheduleCompile!A$1:A152)),COLUMNS($A152:A152))</f>
        <v>LabRefrigerationWD</v>
      </c>
      <c r="B152" s="1">
        <f>INDEX(ScheduleRef!$D$2:$AB$853,_xlfn.AGGREGATE(15,6,(ROW(ScheduleRef!$D$2:$AB$853)-ROW(ScheduleRef!$D$2)+1)/(ScheduleRef!$D$2:$D$853&lt;&gt;""),ROWS(ScheduleCompile!B$1:B152)),COLUMNS($A152:B152))</f>
        <v>0.9</v>
      </c>
      <c r="C152" s="1">
        <f>INDEX(ScheduleRef!$D$2:$AB$853,_xlfn.AGGREGATE(15,6,(ROW(ScheduleRef!$D$2:$AB$853)-ROW(ScheduleRef!$D$2)+1)/(ScheduleRef!$D$2:$D$853&lt;&gt;""),ROWS(ScheduleCompile!C$1:C152)),COLUMNS($A152:C152))</f>
        <v>0.9</v>
      </c>
      <c r="D152" s="1">
        <f>INDEX(ScheduleRef!$D$2:$AB$853,_xlfn.AGGREGATE(15,6,(ROW(ScheduleRef!$D$2:$AB$853)-ROW(ScheduleRef!$D$2)+1)/(ScheduleRef!$D$2:$D$853&lt;&gt;""),ROWS(ScheduleCompile!D$1:D152)),COLUMNS($A152:D152))</f>
        <v>0.9</v>
      </c>
      <c r="E152" s="1">
        <f>INDEX(ScheduleRef!$D$2:$AB$853,_xlfn.AGGREGATE(15,6,(ROW(ScheduleRef!$D$2:$AB$853)-ROW(ScheduleRef!$D$2)+1)/(ScheduleRef!$D$2:$D$853&lt;&gt;""),ROWS(ScheduleCompile!E$1:E152)),COLUMNS($A152:E152))</f>
        <v>0.9</v>
      </c>
      <c r="F152" s="1">
        <f>INDEX(ScheduleRef!$D$2:$AB$853,_xlfn.AGGREGATE(15,6,(ROW(ScheduleRef!$D$2:$AB$853)-ROW(ScheduleRef!$D$2)+1)/(ScheduleRef!$D$2:$D$853&lt;&gt;""),ROWS(ScheduleCompile!F$1:F152)),COLUMNS($A152:F152))</f>
        <v>0.9</v>
      </c>
      <c r="G152" s="1">
        <f>INDEX(ScheduleRef!$D$2:$AB$853,_xlfn.AGGREGATE(15,6,(ROW(ScheduleRef!$D$2:$AB$853)-ROW(ScheduleRef!$D$2)+1)/(ScheduleRef!$D$2:$D$853&lt;&gt;""),ROWS(ScheduleCompile!G$1:G152)),COLUMNS($A152:G152))</f>
        <v>0.9</v>
      </c>
      <c r="H152" s="1">
        <f>INDEX(ScheduleRef!$D$2:$AB$853,_xlfn.AGGREGATE(15,6,(ROW(ScheduleRef!$D$2:$AB$853)-ROW(ScheduleRef!$D$2)+1)/(ScheduleRef!$D$2:$D$853&lt;&gt;""),ROWS(ScheduleCompile!H$1:H152)),COLUMNS($A152:H152))</f>
        <v>0.9</v>
      </c>
      <c r="I152" s="1">
        <f>INDEX(ScheduleRef!$D$2:$AB$853,_xlfn.AGGREGATE(15,6,(ROW(ScheduleRef!$D$2:$AB$853)-ROW(ScheduleRef!$D$2)+1)/(ScheduleRef!$D$2:$D$853&lt;&gt;""),ROWS(ScheduleCompile!I$1:I152)),COLUMNS($A152:I152))</f>
        <v>0.9</v>
      </c>
      <c r="J152" s="1">
        <f>INDEX(ScheduleRef!$D$2:$AB$853,_xlfn.AGGREGATE(15,6,(ROW(ScheduleRef!$D$2:$AB$853)-ROW(ScheduleRef!$D$2)+1)/(ScheduleRef!$D$2:$D$853&lt;&gt;""),ROWS(ScheduleCompile!J$1:J152)),COLUMNS($A152:J152))</f>
        <v>0.9</v>
      </c>
      <c r="K152" s="1">
        <f>INDEX(ScheduleRef!$D$2:$AB$853,_xlfn.AGGREGATE(15,6,(ROW(ScheduleRef!$D$2:$AB$853)-ROW(ScheduleRef!$D$2)+1)/(ScheduleRef!$D$2:$D$853&lt;&gt;""),ROWS(ScheduleCompile!K$1:K152)),COLUMNS($A152:K152))</f>
        <v>0.9</v>
      </c>
      <c r="L152" s="1">
        <f>INDEX(ScheduleRef!$D$2:$AB$853,_xlfn.AGGREGATE(15,6,(ROW(ScheduleRef!$D$2:$AB$853)-ROW(ScheduleRef!$D$2)+1)/(ScheduleRef!$D$2:$D$853&lt;&gt;""),ROWS(ScheduleCompile!L$1:L152)),COLUMNS($A152:L152))</f>
        <v>0.9</v>
      </c>
      <c r="M152" s="1">
        <f>INDEX(ScheduleRef!$D$2:$AB$853,_xlfn.AGGREGATE(15,6,(ROW(ScheduleRef!$D$2:$AB$853)-ROW(ScheduleRef!$D$2)+1)/(ScheduleRef!$D$2:$D$853&lt;&gt;""),ROWS(ScheduleCompile!M$1:M152)),COLUMNS($A152:M152))</f>
        <v>0.9</v>
      </c>
      <c r="N152" s="1">
        <f>INDEX(ScheduleRef!$D$2:$AB$853,_xlfn.AGGREGATE(15,6,(ROW(ScheduleRef!$D$2:$AB$853)-ROW(ScheduleRef!$D$2)+1)/(ScheduleRef!$D$2:$D$853&lt;&gt;""),ROWS(ScheduleCompile!N$1:N152)),COLUMNS($A152:N152))</f>
        <v>0.9</v>
      </c>
      <c r="O152" s="1">
        <f>INDEX(ScheduleRef!$D$2:$AB$853,_xlfn.AGGREGATE(15,6,(ROW(ScheduleRef!$D$2:$AB$853)-ROW(ScheduleRef!$D$2)+1)/(ScheduleRef!$D$2:$D$853&lt;&gt;""),ROWS(ScheduleCompile!O$1:O152)),COLUMNS($A152:O152))</f>
        <v>0.9</v>
      </c>
      <c r="P152" s="1">
        <f>INDEX(ScheduleRef!$D$2:$AB$853,_xlfn.AGGREGATE(15,6,(ROW(ScheduleRef!$D$2:$AB$853)-ROW(ScheduleRef!$D$2)+1)/(ScheduleRef!$D$2:$D$853&lt;&gt;""),ROWS(ScheduleCompile!P$1:P152)),COLUMNS($A152:P152))</f>
        <v>0.9</v>
      </c>
      <c r="Q152" s="1">
        <f>INDEX(ScheduleRef!$D$2:$AB$853,_xlfn.AGGREGATE(15,6,(ROW(ScheduleRef!$D$2:$AB$853)-ROW(ScheduleRef!$D$2)+1)/(ScheduleRef!$D$2:$D$853&lt;&gt;""),ROWS(ScheduleCompile!Q$1:Q152)),COLUMNS($A152:Q152))</f>
        <v>0.9</v>
      </c>
      <c r="R152" s="1">
        <f>INDEX(ScheduleRef!$D$2:$AB$853,_xlfn.AGGREGATE(15,6,(ROW(ScheduleRef!$D$2:$AB$853)-ROW(ScheduleRef!$D$2)+1)/(ScheduleRef!$D$2:$D$853&lt;&gt;""),ROWS(ScheduleCompile!R$1:R152)),COLUMNS($A152:R152))</f>
        <v>0.9</v>
      </c>
      <c r="S152" s="1">
        <f>INDEX(ScheduleRef!$D$2:$AB$853,_xlfn.AGGREGATE(15,6,(ROW(ScheduleRef!$D$2:$AB$853)-ROW(ScheduleRef!$D$2)+1)/(ScheduleRef!$D$2:$D$853&lt;&gt;""),ROWS(ScheduleCompile!S$1:S152)),COLUMNS($A152:S152))</f>
        <v>0.9</v>
      </c>
      <c r="T152" s="1">
        <f>INDEX(ScheduleRef!$D$2:$AB$853,_xlfn.AGGREGATE(15,6,(ROW(ScheduleRef!$D$2:$AB$853)-ROW(ScheduleRef!$D$2)+1)/(ScheduleRef!$D$2:$D$853&lt;&gt;""),ROWS(ScheduleCompile!T$1:T152)),COLUMNS($A152:T152))</f>
        <v>0.9</v>
      </c>
      <c r="U152" s="1">
        <f>INDEX(ScheduleRef!$D$2:$AB$853,_xlfn.AGGREGATE(15,6,(ROW(ScheduleRef!$D$2:$AB$853)-ROW(ScheduleRef!$D$2)+1)/(ScheduleRef!$D$2:$D$853&lt;&gt;""),ROWS(ScheduleCompile!U$1:U152)),COLUMNS($A152:U152))</f>
        <v>0.9</v>
      </c>
      <c r="V152" s="1">
        <f>INDEX(ScheduleRef!$D$2:$AB$853,_xlfn.AGGREGATE(15,6,(ROW(ScheduleRef!$D$2:$AB$853)-ROW(ScheduleRef!$D$2)+1)/(ScheduleRef!$D$2:$D$853&lt;&gt;""),ROWS(ScheduleCompile!V$1:V152)),COLUMNS($A152:V152))</f>
        <v>0.9</v>
      </c>
      <c r="W152" s="1">
        <f>INDEX(ScheduleRef!$D$2:$AB$853,_xlfn.AGGREGATE(15,6,(ROW(ScheduleRef!$D$2:$AB$853)-ROW(ScheduleRef!$D$2)+1)/(ScheduleRef!$D$2:$D$853&lt;&gt;""),ROWS(ScheduleCompile!W$1:W152)),COLUMNS($A152:W152))</f>
        <v>0.9</v>
      </c>
      <c r="X152" s="1">
        <f>INDEX(ScheduleRef!$D$2:$AB$853,_xlfn.AGGREGATE(15,6,(ROW(ScheduleRef!$D$2:$AB$853)-ROW(ScheduleRef!$D$2)+1)/(ScheduleRef!$D$2:$D$853&lt;&gt;""),ROWS(ScheduleCompile!X$1:X152)),COLUMNS($A152:X152))</f>
        <v>0.9</v>
      </c>
      <c r="Y152" s="1">
        <f>INDEX(ScheduleRef!$D$2:$AB$853,_xlfn.AGGREGATE(15,6,(ROW(ScheduleRef!$D$2:$AB$853)-ROW(ScheduleRef!$D$2)+1)/(ScheduleRef!$D$2:$D$853&lt;&gt;""),ROWS(ScheduleCompile!Y$1:Y152)),COLUMNS($A152:Y152))</f>
        <v>0.9</v>
      </c>
    </row>
    <row r="153" spans="1:25" x14ac:dyDescent="0.25">
      <c r="A153" s="30" t="str">
        <f>INDEX(ScheduleRef!$D$2:$AB$853,_xlfn.AGGREGATE(15,6,(ROW(ScheduleRef!$D$2:$AB$853)-ROW(ScheduleRef!$D$2)+1)/(ScheduleRef!$D$2:$D$853&lt;&gt;""),ROWS(ScheduleCompile!A$1:A153)),COLUMNS($A153:A153))</f>
        <v>LabRefrigerationSat</v>
      </c>
      <c r="B153" s="1">
        <f>INDEX(ScheduleRef!$D$2:$AB$853,_xlfn.AGGREGATE(15,6,(ROW(ScheduleRef!$D$2:$AB$853)-ROW(ScheduleRef!$D$2)+1)/(ScheduleRef!$D$2:$D$853&lt;&gt;""),ROWS(ScheduleCompile!B$1:B153)),COLUMNS($A153:B153))</f>
        <v>0.9</v>
      </c>
      <c r="C153" s="1">
        <f>INDEX(ScheduleRef!$D$2:$AB$853,_xlfn.AGGREGATE(15,6,(ROW(ScheduleRef!$D$2:$AB$853)-ROW(ScheduleRef!$D$2)+1)/(ScheduleRef!$D$2:$D$853&lt;&gt;""),ROWS(ScheduleCompile!C$1:C153)),COLUMNS($A153:C153))</f>
        <v>0.9</v>
      </c>
      <c r="D153" s="1">
        <f>INDEX(ScheduleRef!$D$2:$AB$853,_xlfn.AGGREGATE(15,6,(ROW(ScheduleRef!$D$2:$AB$853)-ROW(ScheduleRef!$D$2)+1)/(ScheduleRef!$D$2:$D$853&lt;&gt;""),ROWS(ScheduleCompile!D$1:D153)),COLUMNS($A153:D153))</f>
        <v>0.9</v>
      </c>
      <c r="E153" s="1">
        <f>INDEX(ScheduleRef!$D$2:$AB$853,_xlfn.AGGREGATE(15,6,(ROW(ScheduleRef!$D$2:$AB$853)-ROW(ScheduleRef!$D$2)+1)/(ScheduleRef!$D$2:$D$853&lt;&gt;""),ROWS(ScheduleCompile!E$1:E153)),COLUMNS($A153:E153))</f>
        <v>0.9</v>
      </c>
      <c r="F153" s="1">
        <f>INDEX(ScheduleRef!$D$2:$AB$853,_xlfn.AGGREGATE(15,6,(ROW(ScheduleRef!$D$2:$AB$853)-ROW(ScheduleRef!$D$2)+1)/(ScheduleRef!$D$2:$D$853&lt;&gt;""),ROWS(ScheduleCompile!F$1:F153)),COLUMNS($A153:F153))</f>
        <v>0.9</v>
      </c>
      <c r="G153" s="1">
        <f>INDEX(ScheduleRef!$D$2:$AB$853,_xlfn.AGGREGATE(15,6,(ROW(ScheduleRef!$D$2:$AB$853)-ROW(ScheduleRef!$D$2)+1)/(ScheduleRef!$D$2:$D$853&lt;&gt;""),ROWS(ScheduleCompile!G$1:G153)),COLUMNS($A153:G153))</f>
        <v>0.9</v>
      </c>
      <c r="H153" s="1">
        <f>INDEX(ScheduleRef!$D$2:$AB$853,_xlfn.AGGREGATE(15,6,(ROW(ScheduleRef!$D$2:$AB$853)-ROW(ScheduleRef!$D$2)+1)/(ScheduleRef!$D$2:$D$853&lt;&gt;""),ROWS(ScheduleCompile!H$1:H153)),COLUMNS($A153:H153))</f>
        <v>0.9</v>
      </c>
      <c r="I153" s="1">
        <f>INDEX(ScheduleRef!$D$2:$AB$853,_xlfn.AGGREGATE(15,6,(ROW(ScheduleRef!$D$2:$AB$853)-ROW(ScheduleRef!$D$2)+1)/(ScheduleRef!$D$2:$D$853&lt;&gt;""),ROWS(ScheduleCompile!I$1:I153)),COLUMNS($A153:I153))</f>
        <v>0.9</v>
      </c>
      <c r="J153" s="1">
        <f>INDEX(ScheduleRef!$D$2:$AB$853,_xlfn.AGGREGATE(15,6,(ROW(ScheduleRef!$D$2:$AB$853)-ROW(ScheduleRef!$D$2)+1)/(ScheduleRef!$D$2:$D$853&lt;&gt;""),ROWS(ScheduleCompile!J$1:J153)),COLUMNS($A153:J153))</f>
        <v>0.9</v>
      </c>
      <c r="K153" s="1">
        <f>INDEX(ScheduleRef!$D$2:$AB$853,_xlfn.AGGREGATE(15,6,(ROW(ScheduleRef!$D$2:$AB$853)-ROW(ScheduleRef!$D$2)+1)/(ScheduleRef!$D$2:$D$853&lt;&gt;""),ROWS(ScheduleCompile!K$1:K153)),COLUMNS($A153:K153))</f>
        <v>0.9</v>
      </c>
      <c r="L153" s="1">
        <f>INDEX(ScheduleRef!$D$2:$AB$853,_xlfn.AGGREGATE(15,6,(ROW(ScheduleRef!$D$2:$AB$853)-ROW(ScheduleRef!$D$2)+1)/(ScheduleRef!$D$2:$D$853&lt;&gt;""),ROWS(ScheduleCompile!L$1:L153)),COLUMNS($A153:L153))</f>
        <v>0.9</v>
      </c>
      <c r="M153" s="1">
        <f>INDEX(ScheduleRef!$D$2:$AB$853,_xlfn.AGGREGATE(15,6,(ROW(ScheduleRef!$D$2:$AB$853)-ROW(ScheduleRef!$D$2)+1)/(ScheduleRef!$D$2:$D$853&lt;&gt;""),ROWS(ScheduleCompile!M$1:M153)),COLUMNS($A153:M153))</f>
        <v>0.9</v>
      </c>
      <c r="N153" s="1">
        <f>INDEX(ScheduleRef!$D$2:$AB$853,_xlfn.AGGREGATE(15,6,(ROW(ScheduleRef!$D$2:$AB$853)-ROW(ScheduleRef!$D$2)+1)/(ScheduleRef!$D$2:$D$853&lt;&gt;""),ROWS(ScheduleCompile!N$1:N153)),COLUMNS($A153:N153))</f>
        <v>0.9</v>
      </c>
      <c r="O153" s="1">
        <f>INDEX(ScheduleRef!$D$2:$AB$853,_xlfn.AGGREGATE(15,6,(ROW(ScheduleRef!$D$2:$AB$853)-ROW(ScheduleRef!$D$2)+1)/(ScheduleRef!$D$2:$D$853&lt;&gt;""),ROWS(ScheduleCompile!O$1:O153)),COLUMNS($A153:O153))</f>
        <v>0.9</v>
      </c>
      <c r="P153" s="1">
        <f>INDEX(ScheduleRef!$D$2:$AB$853,_xlfn.AGGREGATE(15,6,(ROW(ScheduleRef!$D$2:$AB$853)-ROW(ScheduleRef!$D$2)+1)/(ScheduleRef!$D$2:$D$853&lt;&gt;""),ROWS(ScheduleCompile!P$1:P153)),COLUMNS($A153:P153))</f>
        <v>0.9</v>
      </c>
      <c r="Q153" s="1">
        <f>INDEX(ScheduleRef!$D$2:$AB$853,_xlfn.AGGREGATE(15,6,(ROW(ScheduleRef!$D$2:$AB$853)-ROW(ScheduleRef!$D$2)+1)/(ScheduleRef!$D$2:$D$853&lt;&gt;""),ROWS(ScheduleCompile!Q$1:Q153)),COLUMNS($A153:Q153))</f>
        <v>0.9</v>
      </c>
      <c r="R153" s="1">
        <f>INDEX(ScheduleRef!$D$2:$AB$853,_xlfn.AGGREGATE(15,6,(ROW(ScheduleRef!$D$2:$AB$853)-ROW(ScheduleRef!$D$2)+1)/(ScheduleRef!$D$2:$D$853&lt;&gt;""),ROWS(ScheduleCompile!R$1:R153)),COLUMNS($A153:R153))</f>
        <v>0.9</v>
      </c>
      <c r="S153" s="1">
        <f>INDEX(ScheduleRef!$D$2:$AB$853,_xlfn.AGGREGATE(15,6,(ROW(ScheduleRef!$D$2:$AB$853)-ROW(ScheduleRef!$D$2)+1)/(ScheduleRef!$D$2:$D$853&lt;&gt;""),ROWS(ScheduleCompile!S$1:S153)),COLUMNS($A153:S153))</f>
        <v>0.9</v>
      </c>
      <c r="T153" s="1">
        <f>INDEX(ScheduleRef!$D$2:$AB$853,_xlfn.AGGREGATE(15,6,(ROW(ScheduleRef!$D$2:$AB$853)-ROW(ScheduleRef!$D$2)+1)/(ScheduleRef!$D$2:$D$853&lt;&gt;""),ROWS(ScheduleCompile!T$1:T153)),COLUMNS($A153:T153))</f>
        <v>0.9</v>
      </c>
      <c r="U153" s="1">
        <f>INDEX(ScheduleRef!$D$2:$AB$853,_xlfn.AGGREGATE(15,6,(ROW(ScheduleRef!$D$2:$AB$853)-ROW(ScheduleRef!$D$2)+1)/(ScheduleRef!$D$2:$D$853&lt;&gt;""),ROWS(ScheduleCompile!U$1:U153)),COLUMNS($A153:U153))</f>
        <v>0.9</v>
      </c>
      <c r="V153" s="1">
        <f>INDEX(ScheduleRef!$D$2:$AB$853,_xlfn.AGGREGATE(15,6,(ROW(ScheduleRef!$D$2:$AB$853)-ROW(ScheduleRef!$D$2)+1)/(ScheduleRef!$D$2:$D$853&lt;&gt;""),ROWS(ScheduleCompile!V$1:V153)),COLUMNS($A153:V153))</f>
        <v>0.9</v>
      </c>
      <c r="W153" s="1">
        <f>INDEX(ScheduleRef!$D$2:$AB$853,_xlfn.AGGREGATE(15,6,(ROW(ScheduleRef!$D$2:$AB$853)-ROW(ScheduleRef!$D$2)+1)/(ScheduleRef!$D$2:$D$853&lt;&gt;""),ROWS(ScheduleCompile!W$1:W153)),COLUMNS($A153:W153))</f>
        <v>0.9</v>
      </c>
      <c r="X153" s="1">
        <f>INDEX(ScheduleRef!$D$2:$AB$853,_xlfn.AGGREGATE(15,6,(ROW(ScheduleRef!$D$2:$AB$853)-ROW(ScheduleRef!$D$2)+1)/(ScheduleRef!$D$2:$D$853&lt;&gt;""),ROWS(ScheduleCompile!X$1:X153)),COLUMNS($A153:X153))</f>
        <v>0.9</v>
      </c>
      <c r="Y153" s="1">
        <f>INDEX(ScheduleRef!$D$2:$AB$853,_xlfn.AGGREGATE(15,6,(ROW(ScheduleRef!$D$2:$AB$853)-ROW(ScheduleRef!$D$2)+1)/(ScheduleRef!$D$2:$D$853&lt;&gt;""),ROWS(ScheduleCompile!Y$1:Y153)),COLUMNS($A153:Y153))</f>
        <v>0.9</v>
      </c>
    </row>
    <row r="154" spans="1:25" x14ac:dyDescent="0.25">
      <c r="A154" s="30" t="str">
        <f>INDEX(ScheduleRef!$D$2:$AB$853,_xlfn.AGGREGATE(15,6,(ROW(ScheduleRef!$D$2:$AB$853)-ROW(ScheduleRef!$D$2)+1)/(ScheduleRef!$D$2:$D$853&lt;&gt;""),ROWS(ScheduleCompile!A$1:A154)),COLUMNS($A154:A154))</f>
        <v>LabRefrigerationSun</v>
      </c>
      <c r="B154" s="1">
        <f>INDEX(ScheduleRef!$D$2:$AB$853,_xlfn.AGGREGATE(15,6,(ROW(ScheduleRef!$D$2:$AB$853)-ROW(ScheduleRef!$D$2)+1)/(ScheduleRef!$D$2:$D$853&lt;&gt;""),ROWS(ScheduleCompile!B$1:B154)),COLUMNS($A154:B154))</f>
        <v>0.9</v>
      </c>
      <c r="C154" s="1">
        <f>INDEX(ScheduleRef!$D$2:$AB$853,_xlfn.AGGREGATE(15,6,(ROW(ScheduleRef!$D$2:$AB$853)-ROW(ScheduleRef!$D$2)+1)/(ScheduleRef!$D$2:$D$853&lt;&gt;""),ROWS(ScheduleCompile!C$1:C154)),COLUMNS($A154:C154))</f>
        <v>0.9</v>
      </c>
      <c r="D154" s="1">
        <f>INDEX(ScheduleRef!$D$2:$AB$853,_xlfn.AGGREGATE(15,6,(ROW(ScheduleRef!$D$2:$AB$853)-ROW(ScheduleRef!$D$2)+1)/(ScheduleRef!$D$2:$D$853&lt;&gt;""),ROWS(ScheduleCompile!D$1:D154)),COLUMNS($A154:D154))</f>
        <v>0.9</v>
      </c>
      <c r="E154" s="1">
        <f>INDEX(ScheduleRef!$D$2:$AB$853,_xlfn.AGGREGATE(15,6,(ROW(ScheduleRef!$D$2:$AB$853)-ROW(ScheduleRef!$D$2)+1)/(ScheduleRef!$D$2:$D$853&lt;&gt;""),ROWS(ScheduleCompile!E$1:E154)),COLUMNS($A154:E154))</f>
        <v>0.9</v>
      </c>
      <c r="F154" s="1">
        <f>INDEX(ScheduleRef!$D$2:$AB$853,_xlfn.AGGREGATE(15,6,(ROW(ScheduleRef!$D$2:$AB$853)-ROW(ScheduleRef!$D$2)+1)/(ScheduleRef!$D$2:$D$853&lt;&gt;""),ROWS(ScheduleCompile!F$1:F154)),COLUMNS($A154:F154))</f>
        <v>0.9</v>
      </c>
      <c r="G154" s="1">
        <f>INDEX(ScheduleRef!$D$2:$AB$853,_xlfn.AGGREGATE(15,6,(ROW(ScheduleRef!$D$2:$AB$853)-ROW(ScheduleRef!$D$2)+1)/(ScheduleRef!$D$2:$D$853&lt;&gt;""),ROWS(ScheduleCompile!G$1:G154)),COLUMNS($A154:G154))</f>
        <v>0.9</v>
      </c>
      <c r="H154" s="1">
        <f>INDEX(ScheduleRef!$D$2:$AB$853,_xlfn.AGGREGATE(15,6,(ROW(ScheduleRef!$D$2:$AB$853)-ROW(ScheduleRef!$D$2)+1)/(ScheduleRef!$D$2:$D$853&lt;&gt;""),ROWS(ScheduleCompile!H$1:H154)),COLUMNS($A154:H154))</f>
        <v>0.9</v>
      </c>
      <c r="I154" s="1">
        <f>INDEX(ScheduleRef!$D$2:$AB$853,_xlfn.AGGREGATE(15,6,(ROW(ScheduleRef!$D$2:$AB$853)-ROW(ScheduleRef!$D$2)+1)/(ScheduleRef!$D$2:$D$853&lt;&gt;""),ROWS(ScheduleCompile!I$1:I154)),COLUMNS($A154:I154))</f>
        <v>0.9</v>
      </c>
      <c r="J154" s="1">
        <f>INDEX(ScheduleRef!$D$2:$AB$853,_xlfn.AGGREGATE(15,6,(ROW(ScheduleRef!$D$2:$AB$853)-ROW(ScheduleRef!$D$2)+1)/(ScheduleRef!$D$2:$D$853&lt;&gt;""),ROWS(ScheduleCompile!J$1:J154)),COLUMNS($A154:J154))</f>
        <v>0.9</v>
      </c>
      <c r="K154" s="1">
        <f>INDEX(ScheduleRef!$D$2:$AB$853,_xlfn.AGGREGATE(15,6,(ROW(ScheduleRef!$D$2:$AB$853)-ROW(ScheduleRef!$D$2)+1)/(ScheduleRef!$D$2:$D$853&lt;&gt;""),ROWS(ScheduleCompile!K$1:K154)),COLUMNS($A154:K154))</f>
        <v>0.9</v>
      </c>
      <c r="L154" s="1">
        <f>INDEX(ScheduleRef!$D$2:$AB$853,_xlfn.AGGREGATE(15,6,(ROW(ScheduleRef!$D$2:$AB$853)-ROW(ScheduleRef!$D$2)+1)/(ScheduleRef!$D$2:$D$853&lt;&gt;""),ROWS(ScheduleCompile!L$1:L154)),COLUMNS($A154:L154))</f>
        <v>0.9</v>
      </c>
      <c r="M154" s="1">
        <f>INDEX(ScheduleRef!$D$2:$AB$853,_xlfn.AGGREGATE(15,6,(ROW(ScheduleRef!$D$2:$AB$853)-ROW(ScheduleRef!$D$2)+1)/(ScheduleRef!$D$2:$D$853&lt;&gt;""),ROWS(ScheduleCompile!M$1:M154)),COLUMNS($A154:M154))</f>
        <v>0.9</v>
      </c>
      <c r="N154" s="1">
        <f>INDEX(ScheduleRef!$D$2:$AB$853,_xlfn.AGGREGATE(15,6,(ROW(ScheduleRef!$D$2:$AB$853)-ROW(ScheduleRef!$D$2)+1)/(ScheduleRef!$D$2:$D$853&lt;&gt;""),ROWS(ScheduleCompile!N$1:N154)),COLUMNS($A154:N154))</f>
        <v>0.9</v>
      </c>
      <c r="O154" s="1">
        <f>INDEX(ScheduleRef!$D$2:$AB$853,_xlfn.AGGREGATE(15,6,(ROW(ScheduleRef!$D$2:$AB$853)-ROW(ScheduleRef!$D$2)+1)/(ScheduleRef!$D$2:$D$853&lt;&gt;""),ROWS(ScheduleCompile!O$1:O154)),COLUMNS($A154:O154))</f>
        <v>0.9</v>
      </c>
      <c r="P154" s="1">
        <f>INDEX(ScheduleRef!$D$2:$AB$853,_xlfn.AGGREGATE(15,6,(ROW(ScheduleRef!$D$2:$AB$853)-ROW(ScheduleRef!$D$2)+1)/(ScheduleRef!$D$2:$D$853&lt;&gt;""),ROWS(ScheduleCompile!P$1:P154)),COLUMNS($A154:P154))</f>
        <v>0.9</v>
      </c>
      <c r="Q154" s="1">
        <f>INDEX(ScheduleRef!$D$2:$AB$853,_xlfn.AGGREGATE(15,6,(ROW(ScheduleRef!$D$2:$AB$853)-ROW(ScheduleRef!$D$2)+1)/(ScheduleRef!$D$2:$D$853&lt;&gt;""),ROWS(ScheduleCompile!Q$1:Q154)),COLUMNS($A154:Q154))</f>
        <v>0.9</v>
      </c>
      <c r="R154" s="1">
        <f>INDEX(ScheduleRef!$D$2:$AB$853,_xlfn.AGGREGATE(15,6,(ROW(ScheduleRef!$D$2:$AB$853)-ROW(ScheduleRef!$D$2)+1)/(ScheduleRef!$D$2:$D$853&lt;&gt;""),ROWS(ScheduleCompile!R$1:R154)),COLUMNS($A154:R154))</f>
        <v>0.9</v>
      </c>
      <c r="S154" s="1">
        <f>INDEX(ScheduleRef!$D$2:$AB$853,_xlfn.AGGREGATE(15,6,(ROW(ScheduleRef!$D$2:$AB$853)-ROW(ScheduleRef!$D$2)+1)/(ScheduleRef!$D$2:$D$853&lt;&gt;""),ROWS(ScheduleCompile!S$1:S154)),COLUMNS($A154:S154))</f>
        <v>0.9</v>
      </c>
      <c r="T154" s="1">
        <f>INDEX(ScheduleRef!$D$2:$AB$853,_xlfn.AGGREGATE(15,6,(ROW(ScheduleRef!$D$2:$AB$853)-ROW(ScheduleRef!$D$2)+1)/(ScheduleRef!$D$2:$D$853&lt;&gt;""),ROWS(ScheduleCompile!T$1:T154)),COLUMNS($A154:T154))</f>
        <v>0.9</v>
      </c>
      <c r="U154" s="1">
        <f>INDEX(ScheduleRef!$D$2:$AB$853,_xlfn.AGGREGATE(15,6,(ROW(ScheduleRef!$D$2:$AB$853)-ROW(ScheduleRef!$D$2)+1)/(ScheduleRef!$D$2:$D$853&lt;&gt;""),ROWS(ScheduleCompile!U$1:U154)),COLUMNS($A154:U154))</f>
        <v>0.9</v>
      </c>
      <c r="V154" s="1">
        <f>INDEX(ScheduleRef!$D$2:$AB$853,_xlfn.AGGREGATE(15,6,(ROW(ScheduleRef!$D$2:$AB$853)-ROW(ScheduleRef!$D$2)+1)/(ScheduleRef!$D$2:$D$853&lt;&gt;""),ROWS(ScheduleCompile!V$1:V154)),COLUMNS($A154:V154))</f>
        <v>0.9</v>
      </c>
      <c r="W154" s="1">
        <f>INDEX(ScheduleRef!$D$2:$AB$853,_xlfn.AGGREGATE(15,6,(ROW(ScheduleRef!$D$2:$AB$853)-ROW(ScheduleRef!$D$2)+1)/(ScheduleRef!$D$2:$D$853&lt;&gt;""),ROWS(ScheduleCompile!W$1:W154)),COLUMNS($A154:W154))</f>
        <v>0.9</v>
      </c>
      <c r="X154" s="1">
        <f>INDEX(ScheduleRef!$D$2:$AB$853,_xlfn.AGGREGATE(15,6,(ROW(ScheduleRef!$D$2:$AB$853)-ROW(ScheduleRef!$D$2)+1)/(ScheduleRef!$D$2:$D$853&lt;&gt;""),ROWS(ScheduleCompile!X$1:X154)),COLUMNS($A154:X154))</f>
        <v>0.9</v>
      </c>
      <c r="Y154" s="1">
        <f>INDEX(ScheduleRef!$D$2:$AB$853,_xlfn.AGGREGATE(15,6,(ROW(ScheduleRef!$D$2:$AB$853)-ROW(ScheduleRef!$D$2)+1)/(ScheduleRef!$D$2:$D$853&lt;&gt;""),ROWS(ScheduleCompile!Y$1:Y154)),COLUMNS($A154:Y154))</f>
        <v>0.9</v>
      </c>
    </row>
    <row r="155" spans="1:25" x14ac:dyDescent="0.25">
      <c r="A155" s="30" t="str">
        <f>INDEX(ScheduleRef!$D$2:$AB$853,_xlfn.AGGREGATE(15,6,(ROW(ScheduleRef!$D$2:$AB$853)-ROW(ScheduleRef!$D$2)+1)/(ScheduleRef!$D$2:$D$853&lt;&gt;""),ROWS(ScheduleCompile!A$1:A155)),COLUMNS($A155:A155))</f>
        <v>LabGasEquipWD</v>
      </c>
      <c r="B155" s="1">
        <f>INDEX(ScheduleRef!$D$2:$AB$853,_xlfn.AGGREGATE(15,6,(ROW(ScheduleRef!$D$2:$AB$853)-ROW(ScheduleRef!$D$2)+1)/(ScheduleRef!$D$2:$D$853&lt;&gt;""),ROWS(ScheduleCompile!B$1:B155)),COLUMNS($A155:B155))</f>
        <v>0</v>
      </c>
      <c r="C155" s="1">
        <f>INDEX(ScheduleRef!$D$2:$AB$853,_xlfn.AGGREGATE(15,6,(ROW(ScheduleRef!$D$2:$AB$853)-ROW(ScheduleRef!$D$2)+1)/(ScheduleRef!$D$2:$D$853&lt;&gt;""),ROWS(ScheduleCompile!C$1:C155)),COLUMNS($A155:C155))</f>
        <v>0</v>
      </c>
      <c r="D155" s="1">
        <f>INDEX(ScheduleRef!$D$2:$AB$853,_xlfn.AGGREGATE(15,6,(ROW(ScheduleRef!$D$2:$AB$853)-ROW(ScheduleRef!$D$2)+1)/(ScheduleRef!$D$2:$D$853&lt;&gt;""),ROWS(ScheduleCompile!D$1:D155)),COLUMNS($A155:D155))</f>
        <v>0</v>
      </c>
      <c r="E155" s="1">
        <f>INDEX(ScheduleRef!$D$2:$AB$853,_xlfn.AGGREGATE(15,6,(ROW(ScheduleRef!$D$2:$AB$853)-ROW(ScheduleRef!$D$2)+1)/(ScheduleRef!$D$2:$D$853&lt;&gt;""),ROWS(ScheduleCompile!E$1:E155)),COLUMNS($A155:E155))</f>
        <v>0</v>
      </c>
      <c r="F155" s="1">
        <f>INDEX(ScheduleRef!$D$2:$AB$853,_xlfn.AGGREGATE(15,6,(ROW(ScheduleRef!$D$2:$AB$853)-ROW(ScheduleRef!$D$2)+1)/(ScheduleRef!$D$2:$D$853&lt;&gt;""),ROWS(ScheduleCompile!F$1:F155)),COLUMNS($A155:F155))</f>
        <v>0</v>
      </c>
      <c r="G155" s="1">
        <f>INDEX(ScheduleRef!$D$2:$AB$853,_xlfn.AGGREGATE(15,6,(ROW(ScheduleRef!$D$2:$AB$853)-ROW(ScheduleRef!$D$2)+1)/(ScheduleRef!$D$2:$D$853&lt;&gt;""),ROWS(ScheduleCompile!G$1:G155)),COLUMNS($A155:G155))</f>
        <v>0</v>
      </c>
      <c r="H155" s="1">
        <f>INDEX(ScheduleRef!$D$2:$AB$853,_xlfn.AGGREGATE(15,6,(ROW(ScheduleRef!$D$2:$AB$853)-ROW(ScheduleRef!$D$2)+1)/(ScheduleRef!$D$2:$D$853&lt;&gt;""),ROWS(ScheduleCompile!H$1:H155)),COLUMNS($A155:H155))</f>
        <v>0</v>
      </c>
      <c r="I155" s="1">
        <f>INDEX(ScheduleRef!$D$2:$AB$853,_xlfn.AGGREGATE(15,6,(ROW(ScheduleRef!$D$2:$AB$853)-ROW(ScheduleRef!$D$2)+1)/(ScheduleRef!$D$2:$D$853&lt;&gt;""),ROWS(ScheduleCompile!I$1:I155)),COLUMNS($A155:I155))</f>
        <v>0.1</v>
      </c>
      <c r="J155" s="1">
        <f>INDEX(ScheduleRef!$D$2:$AB$853,_xlfn.AGGREGATE(15,6,(ROW(ScheduleRef!$D$2:$AB$853)-ROW(ScheduleRef!$D$2)+1)/(ScheduleRef!$D$2:$D$853&lt;&gt;""),ROWS(ScheduleCompile!J$1:J155)),COLUMNS($A155:J155))</f>
        <v>0.2</v>
      </c>
      <c r="K155" s="1">
        <f>INDEX(ScheduleRef!$D$2:$AB$853,_xlfn.AGGREGATE(15,6,(ROW(ScheduleRef!$D$2:$AB$853)-ROW(ScheduleRef!$D$2)+1)/(ScheduleRef!$D$2:$D$853&lt;&gt;""),ROWS(ScheduleCompile!K$1:K155)),COLUMNS($A155:K155))</f>
        <v>0.9</v>
      </c>
      <c r="L155" s="1">
        <f>INDEX(ScheduleRef!$D$2:$AB$853,_xlfn.AGGREGATE(15,6,(ROW(ScheduleRef!$D$2:$AB$853)-ROW(ScheduleRef!$D$2)+1)/(ScheduleRef!$D$2:$D$853&lt;&gt;""),ROWS(ScheduleCompile!L$1:L155)),COLUMNS($A155:L155))</f>
        <v>0.9</v>
      </c>
      <c r="M155" s="1">
        <f>INDEX(ScheduleRef!$D$2:$AB$853,_xlfn.AGGREGATE(15,6,(ROW(ScheduleRef!$D$2:$AB$853)-ROW(ScheduleRef!$D$2)+1)/(ScheduleRef!$D$2:$D$853&lt;&gt;""),ROWS(ScheduleCompile!M$1:M155)),COLUMNS($A155:M155))</f>
        <v>0.45</v>
      </c>
      <c r="N155" s="1">
        <f>INDEX(ScheduleRef!$D$2:$AB$853,_xlfn.AGGREGATE(15,6,(ROW(ScheduleRef!$D$2:$AB$853)-ROW(ScheduleRef!$D$2)+1)/(ScheduleRef!$D$2:$D$853&lt;&gt;""),ROWS(ScheduleCompile!N$1:N155)),COLUMNS($A155:N155))</f>
        <v>0.45</v>
      </c>
      <c r="O155" s="1">
        <f>INDEX(ScheduleRef!$D$2:$AB$853,_xlfn.AGGREGATE(15,6,(ROW(ScheduleRef!$D$2:$AB$853)-ROW(ScheduleRef!$D$2)+1)/(ScheduleRef!$D$2:$D$853&lt;&gt;""),ROWS(ScheduleCompile!O$1:O155)),COLUMNS($A155:O155))</f>
        <v>0.9</v>
      </c>
      <c r="P155" s="1">
        <f>INDEX(ScheduleRef!$D$2:$AB$853,_xlfn.AGGREGATE(15,6,(ROW(ScheduleRef!$D$2:$AB$853)-ROW(ScheduleRef!$D$2)+1)/(ScheduleRef!$D$2:$D$853&lt;&gt;""),ROWS(ScheduleCompile!P$1:P155)),COLUMNS($A155:P155))</f>
        <v>0.9</v>
      </c>
      <c r="Q155" s="1">
        <f>INDEX(ScheduleRef!$D$2:$AB$853,_xlfn.AGGREGATE(15,6,(ROW(ScheduleRef!$D$2:$AB$853)-ROW(ScheduleRef!$D$2)+1)/(ScheduleRef!$D$2:$D$853&lt;&gt;""),ROWS(ScheduleCompile!Q$1:Q155)),COLUMNS($A155:Q155))</f>
        <v>0.9</v>
      </c>
      <c r="R155" s="1">
        <f>INDEX(ScheduleRef!$D$2:$AB$853,_xlfn.AGGREGATE(15,6,(ROW(ScheduleRef!$D$2:$AB$853)-ROW(ScheduleRef!$D$2)+1)/(ScheduleRef!$D$2:$D$853&lt;&gt;""),ROWS(ScheduleCompile!R$1:R155)),COLUMNS($A155:R155))</f>
        <v>0.9</v>
      </c>
      <c r="S155" s="1">
        <f>INDEX(ScheduleRef!$D$2:$AB$853,_xlfn.AGGREGATE(15,6,(ROW(ScheduleRef!$D$2:$AB$853)-ROW(ScheduleRef!$D$2)+1)/(ScheduleRef!$D$2:$D$853&lt;&gt;""),ROWS(ScheduleCompile!S$1:S155)),COLUMNS($A155:S155))</f>
        <v>0.9</v>
      </c>
      <c r="T155" s="1">
        <f>INDEX(ScheduleRef!$D$2:$AB$853,_xlfn.AGGREGATE(15,6,(ROW(ScheduleRef!$D$2:$AB$853)-ROW(ScheduleRef!$D$2)+1)/(ScheduleRef!$D$2:$D$853&lt;&gt;""),ROWS(ScheduleCompile!T$1:T155)),COLUMNS($A155:T155))</f>
        <v>0.1</v>
      </c>
      <c r="U155" s="1">
        <f>INDEX(ScheduleRef!$D$2:$AB$853,_xlfn.AGGREGATE(15,6,(ROW(ScheduleRef!$D$2:$AB$853)-ROW(ScheduleRef!$D$2)+1)/(ScheduleRef!$D$2:$D$853&lt;&gt;""),ROWS(ScheduleCompile!U$1:U155)),COLUMNS($A155:U155))</f>
        <v>0.1</v>
      </c>
      <c r="V155" s="1">
        <f>INDEX(ScheduleRef!$D$2:$AB$853,_xlfn.AGGREGATE(15,6,(ROW(ScheduleRef!$D$2:$AB$853)-ROW(ScheduleRef!$D$2)+1)/(ScheduleRef!$D$2:$D$853&lt;&gt;""),ROWS(ScheduleCompile!V$1:V155)),COLUMNS($A155:V155))</f>
        <v>0</v>
      </c>
      <c r="W155" s="1">
        <f>INDEX(ScheduleRef!$D$2:$AB$853,_xlfn.AGGREGATE(15,6,(ROW(ScheduleRef!$D$2:$AB$853)-ROW(ScheduleRef!$D$2)+1)/(ScheduleRef!$D$2:$D$853&lt;&gt;""),ROWS(ScheduleCompile!W$1:W155)),COLUMNS($A155:W155))</f>
        <v>0</v>
      </c>
      <c r="X155" s="1">
        <f>INDEX(ScheduleRef!$D$2:$AB$853,_xlfn.AGGREGATE(15,6,(ROW(ScheduleRef!$D$2:$AB$853)-ROW(ScheduleRef!$D$2)+1)/(ScheduleRef!$D$2:$D$853&lt;&gt;""),ROWS(ScheduleCompile!X$1:X155)),COLUMNS($A155:X155))</f>
        <v>0</v>
      </c>
      <c r="Y155" s="1">
        <f>INDEX(ScheduleRef!$D$2:$AB$853,_xlfn.AGGREGATE(15,6,(ROW(ScheduleRef!$D$2:$AB$853)-ROW(ScheduleRef!$D$2)+1)/(ScheduleRef!$D$2:$D$853&lt;&gt;""),ROWS(ScheduleCompile!Y$1:Y155)),COLUMNS($A155:Y155))</f>
        <v>0</v>
      </c>
    </row>
    <row r="156" spans="1:25" x14ac:dyDescent="0.25">
      <c r="A156" s="30" t="str">
        <f>INDEX(ScheduleRef!$D$2:$AB$853,_xlfn.AGGREGATE(15,6,(ROW(ScheduleRef!$D$2:$AB$853)-ROW(ScheduleRef!$D$2)+1)/(ScheduleRef!$D$2:$D$853&lt;&gt;""),ROWS(ScheduleCompile!A$1:A156)),COLUMNS($A156:A156))</f>
        <v>LabGasEquipSat</v>
      </c>
      <c r="B156" s="1">
        <f>INDEX(ScheduleRef!$D$2:$AB$853,_xlfn.AGGREGATE(15,6,(ROW(ScheduleRef!$D$2:$AB$853)-ROW(ScheduleRef!$D$2)+1)/(ScheduleRef!$D$2:$D$853&lt;&gt;""),ROWS(ScheduleCompile!B$1:B156)),COLUMNS($A156:B156))</f>
        <v>0</v>
      </c>
      <c r="C156" s="1">
        <f>INDEX(ScheduleRef!$D$2:$AB$853,_xlfn.AGGREGATE(15,6,(ROW(ScheduleRef!$D$2:$AB$853)-ROW(ScheduleRef!$D$2)+1)/(ScheduleRef!$D$2:$D$853&lt;&gt;""),ROWS(ScheduleCompile!C$1:C156)),COLUMNS($A156:C156))</f>
        <v>0</v>
      </c>
      <c r="D156" s="1">
        <f>INDEX(ScheduleRef!$D$2:$AB$853,_xlfn.AGGREGATE(15,6,(ROW(ScheduleRef!$D$2:$AB$853)-ROW(ScheduleRef!$D$2)+1)/(ScheduleRef!$D$2:$D$853&lt;&gt;""),ROWS(ScheduleCompile!D$1:D156)),COLUMNS($A156:D156))</f>
        <v>0</v>
      </c>
      <c r="E156" s="1">
        <f>INDEX(ScheduleRef!$D$2:$AB$853,_xlfn.AGGREGATE(15,6,(ROW(ScheduleRef!$D$2:$AB$853)-ROW(ScheduleRef!$D$2)+1)/(ScheduleRef!$D$2:$D$853&lt;&gt;""),ROWS(ScheduleCompile!E$1:E156)),COLUMNS($A156:E156))</f>
        <v>0</v>
      </c>
      <c r="F156" s="1">
        <f>INDEX(ScheduleRef!$D$2:$AB$853,_xlfn.AGGREGATE(15,6,(ROW(ScheduleRef!$D$2:$AB$853)-ROW(ScheduleRef!$D$2)+1)/(ScheduleRef!$D$2:$D$853&lt;&gt;""),ROWS(ScheduleCompile!F$1:F156)),COLUMNS($A156:F156))</f>
        <v>0</v>
      </c>
      <c r="G156" s="1">
        <f>INDEX(ScheduleRef!$D$2:$AB$853,_xlfn.AGGREGATE(15,6,(ROW(ScheduleRef!$D$2:$AB$853)-ROW(ScheduleRef!$D$2)+1)/(ScheduleRef!$D$2:$D$853&lt;&gt;""),ROWS(ScheduleCompile!G$1:G156)),COLUMNS($A156:G156))</f>
        <v>0</v>
      </c>
      <c r="H156" s="1">
        <f>INDEX(ScheduleRef!$D$2:$AB$853,_xlfn.AGGREGATE(15,6,(ROW(ScheduleRef!$D$2:$AB$853)-ROW(ScheduleRef!$D$2)+1)/(ScheduleRef!$D$2:$D$853&lt;&gt;""),ROWS(ScheduleCompile!H$1:H156)),COLUMNS($A156:H156))</f>
        <v>0</v>
      </c>
      <c r="I156" s="1">
        <f>INDEX(ScheduleRef!$D$2:$AB$853,_xlfn.AGGREGATE(15,6,(ROW(ScheduleRef!$D$2:$AB$853)-ROW(ScheduleRef!$D$2)+1)/(ScheduleRef!$D$2:$D$853&lt;&gt;""),ROWS(ScheduleCompile!I$1:I156)),COLUMNS($A156:I156))</f>
        <v>0.1</v>
      </c>
      <c r="J156" s="1">
        <f>INDEX(ScheduleRef!$D$2:$AB$853,_xlfn.AGGREGATE(15,6,(ROW(ScheduleRef!$D$2:$AB$853)-ROW(ScheduleRef!$D$2)+1)/(ScheduleRef!$D$2:$D$853&lt;&gt;""),ROWS(ScheduleCompile!J$1:J156)),COLUMNS($A156:J156))</f>
        <v>0.1</v>
      </c>
      <c r="K156" s="1">
        <f>INDEX(ScheduleRef!$D$2:$AB$853,_xlfn.AGGREGATE(15,6,(ROW(ScheduleRef!$D$2:$AB$853)-ROW(ScheduleRef!$D$2)+1)/(ScheduleRef!$D$2:$D$853&lt;&gt;""),ROWS(ScheduleCompile!K$1:K156)),COLUMNS($A156:K156))</f>
        <v>0.3</v>
      </c>
      <c r="L156" s="1">
        <f>INDEX(ScheduleRef!$D$2:$AB$853,_xlfn.AGGREGATE(15,6,(ROW(ScheduleRef!$D$2:$AB$853)-ROW(ScheduleRef!$D$2)+1)/(ScheduleRef!$D$2:$D$853&lt;&gt;""),ROWS(ScheduleCompile!L$1:L156)),COLUMNS($A156:L156))</f>
        <v>0.3</v>
      </c>
      <c r="M156" s="1">
        <f>INDEX(ScheduleRef!$D$2:$AB$853,_xlfn.AGGREGATE(15,6,(ROW(ScheduleRef!$D$2:$AB$853)-ROW(ScheduleRef!$D$2)+1)/(ScheduleRef!$D$2:$D$853&lt;&gt;""),ROWS(ScheduleCompile!M$1:M156)),COLUMNS($A156:M156))</f>
        <v>0.3</v>
      </c>
      <c r="N156" s="1">
        <f>INDEX(ScheduleRef!$D$2:$AB$853,_xlfn.AGGREGATE(15,6,(ROW(ScheduleRef!$D$2:$AB$853)-ROW(ScheduleRef!$D$2)+1)/(ScheduleRef!$D$2:$D$853&lt;&gt;""),ROWS(ScheduleCompile!N$1:N156)),COLUMNS($A156:N156))</f>
        <v>0.3</v>
      </c>
      <c r="O156" s="1">
        <f>INDEX(ScheduleRef!$D$2:$AB$853,_xlfn.AGGREGATE(15,6,(ROW(ScheduleRef!$D$2:$AB$853)-ROW(ScheduleRef!$D$2)+1)/(ScheduleRef!$D$2:$D$853&lt;&gt;""),ROWS(ScheduleCompile!O$1:O156)),COLUMNS($A156:O156))</f>
        <v>0.1</v>
      </c>
      <c r="P156" s="1">
        <f>INDEX(ScheduleRef!$D$2:$AB$853,_xlfn.AGGREGATE(15,6,(ROW(ScheduleRef!$D$2:$AB$853)-ROW(ScheduleRef!$D$2)+1)/(ScheduleRef!$D$2:$D$853&lt;&gt;""),ROWS(ScheduleCompile!P$1:P156)),COLUMNS($A156:P156))</f>
        <v>0.1</v>
      </c>
      <c r="Q156" s="1">
        <f>INDEX(ScheduleRef!$D$2:$AB$853,_xlfn.AGGREGATE(15,6,(ROW(ScheduleRef!$D$2:$AB$853)-ROW(ScheduleRef!$D$2)+1)/(ScheduleRef!$D$2:$D$853&lt;&gt;""),ROWS(ScheduleCompile!Q$1:Q156)),COLUMNS($A156:Q156))</f>
        <v>0.1</v>
      </c>
      <c r="R156" s="1">
        <f>INDEX(ScheduleRef!$D$2:$AB$853,_xlfn.AGGREGATE(15,6,(ROW(ScheduleRef!$D$2:$AB$853)-ROW(ScheduleRef!$D$2)+1)/(ScheduleRef!$D$2:$D$853&lt;&gt;""),ROWS(ScheduleCompile!R$1:R156)),COLUMNS($A156:R156))</f>
        <v>0.1</v>
      </c>
      <c r="S156" s="1">
        <f>INDEX(ScheduleRef!$D$2:$AB$853,_xlfn.AGGREGATE(15,6,(ROW(ScheduleRef!$D$2:$AB$853)-ROW(ScheduleRef!$D$2)+1)/(ScheduleRef!$D$2:$D$853&lt;&gt;""),ROWS(ScheduleCompile!S$1:S156)),COLUMNS($A156:S156))</f>
        <v>0.1</v>
      </c>
      <c r="T156" s="1">
        <f>INDEX(ScheduleRef!$D$2:$AB$853,_xlfn.AGGREGATE(15,6,(ROW(ScheduleRef!$D$2:$AB$853)-ROW(ScheduleRef!$D$2)+1)/(ScheduleRef!$D$2:$D$853&lt;&gt;""),ROWS(ScheduleCompile!T$1:T156)),COLUMNS($A156:T156))</f>
        <v>0</v>
      </c>
      <c r="U156" s="1">
        <f>INDEX(ScheduleRef!$D$2:$AB$853,_xlfn.AGGREGATE(15,6,(ROW(ScheduleRef!$D$2:$AB$853)-ROW(ScheduleRef!$D$2)+1)/(ScheduleRef!$D$2:$D$853&lt;&gt;""),ROWS(ScheduleCompile!U$1:U156)),COLUMNS($A156:U156))</f>
        <v>0</v>
      </c>
      <c r="V156" s="1">
        <f>INDEX(ScheduleRef!$D$2:$AB$853,_xlfn.AGGREGATE(15,6,(ROW(ScheduleRef!$D$2:$AB$853)-ROW(ScheduleRef!$D$2)+1)/(ScheduleRef!$D$2:$D$853&lt;&gt;""),ROWS(ScheduleCompile!V$1:V156)),COLUMNS($A156:V156))</f>
        <v>0</v>
      </c>
      <c r="W156" s="1">
        <f>INDEX(ScheduleRef!$D$2:$AB$853,_xlfn.AGGREGATE(15,6,(ROW(ScheduleRef!$D$2:$AB$853)-ROW(ScheduleRef!$D$2)+1)/(ScheduleRef!$D$2:$D$853&lt;&gt;""),ROWS(ScheduleCompile!W$1:W156)),COLUMNS($A156:W156))</f>
        <v>0</v>
      </c>
      <c r="X156" s="1">
        <f>INDEX(ScheduleRef!$D$2:$AB$853,_xlfn.AGGREGATE(15,6,(ROW(ScheduleRef!$D$2:$AB$853)-ROW(ScheduleRef!$D$2)+1)/(ScheduleRef!$D$2:$D$853&lt;&gt;""),ROWS(ScheduleCompile!X$1:X156)),COLUMNS($A156:X156))</f>
        <v>0</v>
      </c>
      <c r="Y156" s="1">
        <f>INDEX(ScheduleRef!$D$2:$AB$853,_xlfn.AGGREGATE(15,6,(ROW(ScheduleRef!$D$2:$AB$853)-ROW(ScheduleRef!$D$2)+1)/(ScheduleRef!$D$2:$D$853&lt;&gt;""),ROWS(ScheduleCompile!Y$1:Y156)),COLUMNS($A156:Y156))</f>
        <v>0</v>
      </c>
    </row>
    <row r="157" spans="1:25" x14ac:dyDescent="0.25">
      <c r="A157" s="30" t="str">
        <f>INDEX(ScheduleRef!$D$2:$AB$853,_xlfn.AGGREGATE(15,6,(ROW(ScheduleRef!$D$2:$AB$853)-ROW(ScheduleRef!$D$2)+1)/(ScheduleRef!$D$2:$D$853&lt;&gt;""),ROWS(ScheduleCompile!A$1:A157)),COLUMNS($A157:A157))</f>
        <v>LabGasEquipSun</v>
      </c>
      <c r="B157" s="1">
        <f>INDEX(ScheduleRef!$D$2:$AB$853,_xlfn.AGGREGATE(15,6,(ROW(ScheduleRef!$D$2:$AB$853)-ROW(ScheduleRef!$D$2)+1)/(ScheduleRef!$D$2:$D$853&lt;&gt;""),ROWS(ScheduleCompile!B$1:B157)),COLUMNS($A157:B157))</f>
        <v>0</v>
      </c>
      <c r="C157" s="1">
        <f>INDEX(ScheduleRef!$D$2:$AB$853,_xlfn.AGGREGATE(15,6,(ROW(ScheduleRef!$D$2:$AB$853)-ROW(ScheduleRef!$D$2)+1)/(ScheduleRef!$D$2:$D$853&lt;&gt;""),ROWS(ScheduleCompile!C$1:C157)),COLUMNS($A157:C157))</f>
        <v>0</v>
      </c>
      <c r="D157" s="1">
        <f>INDEX(ScheduleRef!$D$2:$AB$853,_xlfn.AGGREGATE(15,6,(ROW(ScheduleRef!$D$2:$AB$853)-ROW(ScheduleRef!$D$2)+1)/(ScheduleRef!$D$2:$D$853&lt;&gt;""),ROWS(ScheduleCompile!D$1:D157)),COLUMNS($A157:D157))</f>
        <v>0</v>
      </c>
      <c r="E157" s="1">
        <f>INDEX(ScheduleRef!$D$2:$AB$853,_xlfn.AGGREGATE(15,6,(ROW(ScheduleRef!$D$2:$AB$853)-ROW(ScheduleRef!$D$2)+1)/(ScheduleRef!$D$2:$D$853&lt;&gt;""),ROWS(ScheduleCompile!E$1:E157)),COLUMNS($A157:E157))</f>
        <v>0</v>
      </c>
      <c r="F157" s="1">
        <f>INDEX(ScheduleRef!$D$2:$AB$853,_xlfn.AGGREGATE(15,6,(ROW(ScheduleRef!$D$2:$AB$853)-ROW(ScheduleRef!$D$2)+1)/(ScheduleRef!$D$2:$D$853&lt;&gt;""),ROWS(ScheduleCompile!F$1:F157)),COLUMNS($A157:F157))</f>
        <v>0</v>
      </c>
      <c r="G157" s="1">
        <f>INDEX(ScheduleRef!$D$2:$AB$853,_xlfn.AGGREGATE(15,6,(ROW(ScheduleRef!$D$2:$AB$853)-ROW(ScheduleRef!$D$2)+1)/(ScheduleRef!$D$2:$D$853&lt;&gt;""),ROWS(ScheduleCompile!G$1:G157)),COLUMNS($A157:G157))</f>
        <v>0</v>
      </c>
      <c r="H157" s="1">
        <f>INDEX(ScheduleRef!$D$2:$AB$853,_xlfn.AGGREGATE(15,6,(ROW(ScheduleRef!$D$2:$AB$853)-ROW(ScheduleRef!$D$2)+1)/(ScheduleRef!$D$2:$D$853&lt;&gt;""),ROWS(ScheduleCompile!H$1:H157)),COLUMNS($A157:H157))</f>
        <v>0</v>
      </c>
      <c r="I157" s="1">
        <f>INDEX(ScheduleRef!$D$2:$AB$853,_xlfn.AGGREGATE(15,6,(ROW(ScheduleRef!$D$2:$AB$853)-ROW(ScheduleRef!$D$2)+1)/(ScheduleRef!$D$2:$D$853&lt;&gt;""),ROWS(ScheduleCompile!I$1:I157)),COLUMNS($A157:I157))</f>
        <v>0.1</v>
      </c>
      <c r="J157" s="1">
        <f>INDEX(ScheduleRef!$D$2:$AB$853,_xlfn.AGGREGATE(15,6,(ROW(ScheduleRef!$D$2:$AB$853)-ROW(ScheduleRef!$D$2)+1)/(ScheduleRef!$D$2:$D$853&lt;&gt;""),ROWS(ScheduleCompile!J$1:J157)),COLUMNS($A157:J157))</f>
        <v>0.1</v>
      </c>
      <c r="K157" s="1">
        <f>INDEX(ScheduleRef!$D$2:$AB$853,_xlfn.AGGREGATE(15,6,(ROW(ScheduleRef!$D$2:$AB$853)-ROW(ScheduleRef!$D$2)+1)/(ScheduleRef!$D$2:$D$853&lt;&gt;""),ROWS(ScheduleCompile!K$1:K157)),COLUMNS($A157:K157))</f>
        <v>0.3</v>
      </c>
      <c r="L157" s="1">
        <f>INDEX(ScheduleRef!$D$2:$AB$853,_xlfn.AGGREGATE(15,6,(ROW(ScheduleRef!$D$2:$AB$853)-ROW(ScheduleRef!$D$2)+1)/(ScheduleRef!$D$2:$D$853&lt;&gt;""),ROWS(ScheduleCompile!L$1:L157)),COLUMNS($A157:L157))</f>
        <v>0.3</v>
      </c>
      <c r="M157" s="1">
        <f>INDEX(ScheduleRef!$D$2:$AB$853,_xlfn.AGGREGATE(15,6,(ROW(ScheduleRef!$D$2:$AB$853)-ROW(ScheduleRef!$D$2)+1)/(ScheduleRef!$D$2:$D$853&lt;&gt;""),ROWS(ScheduleCompile!M$1:M157)),COLUMNS($A157:M157))</f>
        <v>0.3</v>
      </c>
      <c r="N157" s="1">
        <f>INDEX(ScheduleRef!$D$2:$AB$853,_xlfn.AGGREGATE(15,6,(ROW(ScheduleRef!$D$2:$AB$853)-ROW(ScheduleRef!$D$2)+1)/(ScheduleRef!$D$2:$D$853&lt;&gt;""),ROWS(ScheduleCompile!N$1:N157)),COLUMNS($A157:N157))</f>
        <v>0.3</v>
      </c>
      <c r="O157" s="1">
        <f>INDEX(ScheduleRef!$D$2:$AB$853,_xlfn.AGGREGATE(15,6,(ROW(ScheduleRef!$D$2:$AB$853)-ROW(ScheduleRef!$D$2)+1)/(ScheduleRef!$D$2:$D$853&lt;&gt;""),ROWS(ScheduleCompile!O$1:O157)),COLUMNS($A157:O157))</f>
        <v>0.1</v>
      </c>
      <c r="P157" s="1">
        <f>INDEX(ScheduleRef!$D$2:$AB$853,_xlfn.AGGREGATE(15,6,(ROW(ScheduleRef!$D$2:$AB$853)-ROW(ScheduleRef!$D$2)+1)/(ScheduleRef!$D$2:$D$853&lt;&gt;""),ROWS(ScheduleCompile!P$1:P157)),COLUMNS($A157:P157))</f>
        <v>0.1</v>
      </c>
      <c r="Q157" s="1">
        <f>INDEX(ScheduleRef!$D$2:$AB$853,_xlfn.AGGREGATE(15,6,(ROW(ScheduleRef!$D$2:$AB$853)-ROW(ScheduleRef!$D$2)+1)/(ScheduleRef!$D$2:$D$853&lt;&gt;""),ROWS(ScheduleCompile!Q$1:Q157)),COLUMNS($A157:Q157))</f>
        <v>0.1</v>
      </c>
      <c r="R157" s="1">
        <f>INDEX(ScheduleRef!$D$2:$AB$853,_xlfn.AGGREGATE(15,6,(ROW(ScheduleRef!$D$2:$AB$853)-ROW(ScheduleRef!$D$2)+1)/(ScheduleRef!$D$2:$D$853&lt;&gt;""),ROWS(ScheduleCompile!R$1:R157)),COLUMNS($A157:R157))</f>
        <v>0.1</v>
      </c>
      <c r="S157" s="1">
        <f>INDEX(ScheduleRef!$D$2:$AB$853,_xlfn.AGGREGATE(15,6,(ROW(ScheduleRef!$D$2:$AB$853)-ROW(ScheduleRef!$D$2)+1)/(ScheduleRef!$D$2:$D$853&lt;&gt;""),ROWS(ScheduleCompile!S$1:S157)),COLUMNS($A157:S157))</f>
        <v>0.1</v>
      </c>
      <c r="T157" s="1">
        <f>INDEX(ScheduleRef!$D$2:$AB$853,_xlfn.AGGREGATE(15,6,(ROW(ScheduleRef!$D$2:$AB$853)-ROW(ScheduleRef!$D$2)+1)/(ScheduleRef!$D$2:$D$853&lt;&gt;""),ROWS(ScheduleCompile!T$1:T157)),COLUMNS($A157:T157))</f>
        <v>0</v>
      </c>
      <c r="U157" s="1">
        <f>INDEX(ScheduleRef!$D$2:$AB$853,_xlfn.AGGREGATE(15,6,(ROW(ScheduleRef!$D$2:$AB$853)-ROW(ScheduleRef!$D$2)+1)/(ScheduleRef!$D$2:$D$853&lt;&gt;""),ROWS(ScheduleCompile!U$1:U157)),COLUMNS($A157:U157))</f>
        <v>0</v>
      </c>
      <c r="V157" s="1">
        <f>INDEX(ScheduleRef!$D$2:$AB$853,_xlfn.AGGREGATE(15,6,(ROW(ScheduleRef!$D$2:$AB$853)-ROW(ScheduleRef!$D$2)+1)/(ScheduleRef!$D$2:$D$853&lt;&gt;""),ROWS(ScheduleCompile!V$1:V157)),COLUMNS($A157:V157))</f>
        <v>0</v>
      </c>
      <c r="W157" s="1">
        <f>INDEX(ScheduleRef!$D$2:$AB$853,_xlfn.AGGREGATE(15,6,(ROW(ScheduleRef!$D$2:$AB$853)-ROW(ScheduleRef!$D$2)+1)/(ScheduleRef!$D$2:$D$853&lt;&gt;""),ROWS(ScheduleCompile!W$1:W157)),COLUMNS($A157:W157))</f>
        <v>0</v>
      </c>
      <c r="X157" s="1">
        <f>INDEX(ScheduleRef!$D$2:$AB$853,_xlfn.AGGREGATE(15,6,(ROW(ScheduleRef!$D$2:$AB$853)-ROW(ScheduleRef!$D$2)+1)/(ScheduleRef!$D$2:$D$853&lt;&gt;""),ROWS(ScheduleCompile!X$1:X157)),COLUMNS($A157:X157))</f>
        <v>0</v>
      </c>
      <c r="Y157" s="1">
        <f>INDEX(ScheduleRef!$D$2:$AB$853,_xlfn.AGGREGATE(15,6,(ROW(ScheduleRef!$D$2:$AB$853)-ROW(ScheduleRef!$D$2)+1)/(ScheduleRef!$D$2:$D$853&lt;&gt;""),ROWS(ScheduleCompile!Y$1:Y157)),COLUMNS($A157:Y157))</f>
        <v>0</v>
      </c>
    </row>
    <row r="158" spans="1:25" x14ac:dyDescent="0.25">
      <c r="A158" s="30" t="str">
        <f>INDEX(ScheduleRef!$D$2:$AB$853,_xlfn.AGGREGATE(15,6,(ROW(ScheduleRef!$D$2:$AB$853)-ROW(ScheduleRef!$D$2)+1)/(ScheduleRef!$D$2:$D$853&lt;&gt;""),ROWS(ScheduleCompile!A$1:A158)),COLUMNS($A158:A158))</f>
        <v>LabHtgSetptWD</v>
      </c>
      <c r="B158" s="1">
        <f>INDEX(ScheduleRef!$D$2:$AB$853,_xlfn.AGGREGATE(15,6,(ROW(ScheduleRef!$D$2:$AB$853)-ROW(ScheduleRef!$D$2)+1)/(ScheduleRef!$D$2:$D$853&lt;&gt;""),ROWS(ScheduleCompile!B$1:B158)),COLUMNS($A158:B158))</f>
        <v>70</v>
      </c>
      <c r="C158" s="1">
        <f>INDEX(ScheduleRef!$D$2:$AB$853,_xlfn.AGGREGATE(15,6,(ROW(ScheduleRef!$D$2:$AB$853)-ROW(ScheduleRef!$D$2)+1)/(ScheduleRef!$D$2:$D$853&lt;&gt;""),ROWS(ScheduleCompile!C$1:C158)),COLUMNS($A158:C158))</f>
        <v>70</v>
      </c>
      <c r="D158" s="1">
        <f>INDEX(ScheduleRef!$D$2:$AB$853,_xlfn.AGGREGATE(15,6,(ROW(ScheduleRef!$D$2:$AB$853)-ROW(ScheduleRef!$D$2)+1)/(ScheduleRef!$D$2:$D$853&lt;&gt;""),ROWS(ScheduleCompile!D$1:D158)),COLUMNS($A158:D158))</f>
        <v>70</v>
      </c>
      <c r="E158" s="1">
        <f>INDEX(ScheduleRef!$D$2:$AB$853,_xlfn.AGGREGATE(15,6,(ROW(ScheduleRef!$D$2:$AB$853)-ROW(ScheduleRef!$D$2)+1)/(ScheduleRef!$D$2:$D$853&lt;&gt;""),ROWS(ScheduleCompile!E$1:E158)),COLUMNS($A158:E158))</f>
        <v>70</v>
      </c>
      <c r="F158" s="1">
        <f>INDEX(ScheduleRef!$D$2:$AB$853,_xlfn.AGGREGATE(15,6,(ROW(ScheduleRef!$D$2:$AB$853)-ROW(ScheduleRef!$D$2)+1)/(ScheduleRef!$D$2:$D$853&lt;&gt;""),ROWS(ScheduleCompile!F$1:F158)),COLUMNS($A158:F158))</f>
        <v>70</v>
      </c>
      <c r="G158" s="1">
        <f>INDEX(ScheduleRef!$D$2:$AB$853,_xlfn.AGGREGATE(15,6,(ROW(ScheduleRef!$D$2:$AB$853)-ROW(ScheduleRef!$D$2)+1)/(ScheduleRef!$D$2:$D$853&lt;&gt;""),ROWS(ScheduleCompile!G$1:G158)),COLUMNS($A158:G158))</f>
        <v>70</v>
      </c>
      <c r="H158" s="1">
        <f>INDEX(ScheduleRef!$D$2:$AB$853,_xlfn.AGGREGATE(15,6,(ROW(ScheduleRef!$D$2:$AB$853)-ROW(ScheduleRef!$D$2)+1)/(ScheduleRef!$D$2:$D$853&lt;&gt;""),ROWS(ScheduleCompile!H$1:H158)),COLUMNS($A158:H158))</f>
        <v>70</v>
      </c>
      <c r="I158" s="1">
        <f>INDEX(ScheduleRef!$D$2:$AB$853,_xlfn.AGGREGATE(15,6,(ROW(ScheduleRef!$D$2:$AB$853)-ROW(ScheduleRef!$D$2)+1)/(ScheduleRef!$D$2:$D$853&lt;&gt;""),ROWS(ScheduleCompile!I$1:I158)),COLUMNS($A158:I158))</f>
        <v>70</v>
      </c>
      <c r="J158" s="1">
        <f>INDEX(ScheduleRef!$D$2:$AB$853,_xlfn.AGGREGATE(15,6,(ROW(ScheduleRef!$D$2:$AB$853)-ROW(ScheduleRef!$D$2)+1)/(ScheduleRef!$D$2:$D$853&lt;&gt;""),ROWS(ScheduleCompile!J$1:J158)),COLUMNS($A158:J158))</f>
        <v>70</v>
      </c>
      <c r="K158" s="1">
        <f>INDEX(ScheduleRef!$D$2:$AB$853,_xlfn.AGGREGATE(15,6,(ROW(ScheduleRef!$D$2:$AB$853)-ROW(ScheduleRef!$D$2)+1)/(ScheduleRef!$D$2:$D$853&lt;&gt;""),ROWS(ScheduleCompile!K$1:K158)),COLUMNS($A158:K158))</f>
        <v>70</v>
      </c>
      <c r="L158" s="1">
        <f>INDEX(ScheduleRef!$D$2:$AB$853,_xlfn.AGGREGATE(15,6,(ROW(ScheduleRef!$D$2:$AB$853)-ROW(ScheduleRef!$D$2)+1)/(ScheduleRef!$D$2:$D$853&lt;&gt;""),ROWS(ScheduleCompile!L$1:L158)),COLUMNS($A158:L158))</f>
        <v>70</v>
      </c>
      <c r="M158" s="1">
        <f>INDEX(ScheduleRef!$D$2:$AB$853,_xlfn.AGGREGATE(15,6,(ROW(ScheduleRef!$D$2:$AB$853)-ROW(ScheduleRef!$D$2)+1)/(ScheduleRef!$D$2:$D$853&lt;&gt;""),ROWS(ScheduleCompile!M$1:M158)),COLUMNS($A158:M158))</f>
        <v>70</v>
      </c>
      <c r="N158" s="1">
        <f>INDEX(ScheduleRef!$D$2:$AB$853,_xlfn.AGGREGATE(15,6,(ROW(ScheduleRef!$D$2:$AB$853)-ROW(ScheduleRef!$D$2)+1)/(ScheduleRef!$D$2:$D$853&lt;&gt;""),ROWS(ScheduleCompile!N$1:N158)),COLUMNS($A158:N158))</f>
        <v>70</v>
      </c>
      <c r="O158" s="1">
        <f>INDEX(ScheduleRef!$D$2:$AB$853,_xlfn.AGGREGATE(15,6,(ROW(ScheduleRef!$D$2:$AB$853)-ROW(ScheduleRef!$D$2)+1)/(ScheduleRef!$D$2:$D$853&lt;&gt;""),ROWS(ScheduleCompile!O$1:O158)),COLUMNS($A158:O158))</f>
        <v>70</v>
      </c>
      <c r="P158" s="1">
        <f>INDEX(ScheduleRef!$D$2:$AB$853,_xlfn.AGGREGATE(15,6,(ROW(ScheduleRef!$D$2:$AB$853)-ROW(ScheduleRef!$D$2)+1)/(ScheduleRef!$D$2:$D$853&lt;&gt;""),ROWS(ScheduleCompile!P$1:P158)),COLUMNS($A158:P158))</f>
        <v>70</v>
      </c>
      <c r="Q158" s="1">
        <f>INDEX(ScheduleRef!$D$2:$AB$853,_xlfn.AGGREGATE(15,6,(ROW(ScheduleRef!$D$2:$AB$853)-ROW(ScheduleRef!$D$2)+1)/(ScheduleRef!$D$2:$D$853&lt;&gt;""),ROWS(ScheduleCompile!Q$1:Q158)),COLUMNS($A158:Q158))</f>
        <v>70</v>
      </c>
      <c r="R158" s="1">
        <f>INDEX(ScheduleRef!$D$2:$AB$853,_xlfn.AGGREGATE(15,6,(ROW(ScheduleRef!$D$2:$AB$853)-ROW(ScheduleRef!$D$2)+1)/(ScheduleRef!$D$2:$D$853&lt;&gt;""),ROWS(ScheduleCompile!R$1:R158)),COLUMNS($A158:R158))</f>
        <v>70</v>
      </c>
      <c r="S158" s="1">
        <f>INDEX(ScheduleRef!$D$2:$AB$853,_xlfn.AGGREGATE(15,6,(ROW(ScheduleRef!$D$2:$AB$853)-ROW(ScheduleRef!$D$2)+1)/(ScheduleRef!$D$2:$D$853&lt;&gt;""),ROWS(ScheduleCompile!S$1:S158)),COLUMNS($A158:S158))</f>
        <v>70</v>
      </c>
      <c r="T158" s="1">
        <f>INDEX(ScheduleRef!$D$2:$AB$853,_xlfn.AGGREGATE(15,6,(ROW(ScheduleRef!$D$2:$AB$853)-ROW(ScheduleRef!$D$2)+1)/(ScheduleRef!$D$2:$D$853&lt;&gt;""),ROWS(ScheduleCompile!T$1:T158)),COLUMNS($A158:T158))</f>
        <v>70</v>
      </c>
      <c r="U158" s="1">
        <f>INDEX(ScheduleRef!$D$2:$AB$853,_xlfn.AGGREGATE(15,6,(ROW(ScheduleRef!$D$2:$AB$853)-ROW(ScheduleRef!$D$2)+1)/(ScheduleRef!$D$2:$D$853&lt;&gt;""),ROWS(ScheduleCompile!U$1:U158)),COLUMNS($A158:U158))</f>
        <v>70</v>
      </c>
      <c r="V158" s="1">
        <f>INDEX(ScheduleRef!$D$2:$AB$853,_xlfn.AGGREGATE(15,6,(ROW(ScheduleRef!$D$2:$AB$853)-ROW(ScheduleRef!$D$2)+1)/(ScheduleRef!$D$2:$D$853&lt;&gt;""),ROWS(ScheduleCompile!V$1:V158)),COLUMNS($A158:V158))</f>
        <v>70</v>
      </c>
      <c r="W158" s="1">
        <f>INDEX(ScheduleRef!$D$2:$AB$853,_xlfn.AGGREGATE(15,6,(ROW(ScheduleRef!$D$2:$AB$853)-ROW(ScheduleRef!$D$2)+1)/(ScheduleRef!$D$2:$D$853&lt;&gt;""),ROWS(ScheduleCompile!W$1:W158)),COLUMNS($A158:W158))</f>
        <v>70</v>
      </c>
      <c r="X158" s="1">
        <f>INDEX(ScheduleRef!$D$2:$AB$853,_xlfn.AGGREGATE(15,6,(ROW(ScheduleRef!$D$2:$AB$853)-ROW(ScheduleRef!$D$2)+1)/(ScheduleRef!$D$2:$D$853&lt;&gt;""),ROWS(ScheduleCompile!X$1:X158)),COLUMNS($A158:X158))</f>
        <v>70</v>
      </c>
      <c r="Y158" s="1">
        <f>INDEX(ScheduleRef!$D$2:$AB$853,_xlfn.AGGREGATE(15,6,(ROW(ScheduleRef!$D$2:$AB$853)-ROW(ScheduleRef!$D$2)+1)/(ScheduleRef!$D$2:$D$853&lt;&gt;""),ROWS(ScheduleCompile!Y$1:Y158)),COLUMNS($A158:Y158))</f>
        <v>70</v>
      </c>
    </row>
    <row r="159" spans="1:25" x14ac:dyDescent="0.25">
      <c r="A159" s="30" t="str">
        <f>INDEX(ScheduleRef!$D$2:$AB$853,_xlfn.AGGREGATE(15,6,(ROW(ScheduleRef!$D$2:$AB$853)-ROW(ScheduleRef!$D$2)+1)/(ScheduleRef!$D$2:$D$853&lt;&gt;""),ROWS(ScheduleCompile!A$1:A159)),COLUMNS($A159:A159))</f>
        <v>LabHtgSetptSat</v>
      </c>
      <c r="B159" s="1">
        <f>INDEX(ScheduleRef!$D$2:$AB$853,_xlfn.AGGREGATE(15,6,(ROW(ScheduleRef!$D$2:$AB$853)-ROW(ScheduleRef!$D$2)+1)/(ScheduleRef!$D$2:$D$853&lt;&gt;""),ROWS(ScheduleCompile!B$1:B159)),COLUMNS($A159:B159))</f>
        <v>70</v>
      </c>
      <c r="C159" s="1">
        <f>INDEX(ScheduleRef!$D$2:$AB$853,_xlfn.AGGREGATE(15,6,(ROW(ScheduleRef!$D$2:$AB$853)-ROW(ScheduleRef!$D$2)+1)/(ScheduleRef!$D$2:$D$853&lt;&gt;""),ROWS(ScheduleCompile!C$1:C159)),COLUMNS($A159:C159))</f>
        <v>70</v>
      </c>
      <c r="D159" s="1">
        <f>INDEX(ScheduleRef!$D$2:$AB$853,_xlfn.AGGREGATE(15,6,(ROW(ScheduleRef!$D$2:$AB$853)-ROW(ScheduleRef!$D$2)+1)/(ScheduleRef!$D$2:$D$853&lt;&gt;""),ROWS(ScheduleCompile!D$1:D159)),COLUMNS($A159:D159))</f>
        <v>70</v>
      </c>
      <c r="E159" s="1">
        <f>INDEX(ScheduleRef!$D$2:$AB$853,_xlfn.AGGREGATE(15,6,(ROW(ScheduleRef!$D$2:$AB$853)-ROW(ScheduleRef!$D$2)+1)/(ScheduleRef!$D$2:$D$853&lt;&gt;""),ROWS(ScheduleCompile!E$1:E159)),COLUMNS($A159:E159))</f>
        <v>70</v>
      </c>
      <c r="F159" s="1">
        <f>INDEX(ScheduleRef!$D$2:$AB$853,_xlfn.AGGREGATE(15,6,(ROW(ScheduleRef!$D$2:$AB$853)-ROW(ScheduleRef!$D$2)+1)/(ScheduleRef!$D$2:$D$853&lt;&gt;""),ROWS(ScheduleCompile!F$1:F159)),COLUMNS($A159:F159))</f>
        <v>70</v>
      </c>
      <c r="G159" s="1">
        <f>INDEX(ScheduleRef!$D$2:$AB$853,_xlfn.AGGREGATE(15,6,(ROW(ScheduleRef!$D$2:$AB$853)-ROW(ScheduleRef!$D$2)+1)/(ScheduleRef!$D$2:$D$853&lt;&gt;""),ROWS(ScheduleCompile!G$1:G159)),COLUMNS($A159:G159))</f>
        <v>70</v>
      </c>
      <c r="H159" s="1">
        <f>INDEX(ScheduleRef!$D$2:$AB$853,_xlfn.AGGREGATE(15,6,(ROW(ScheduleRef!$D$2:$AB$853)-ROW(ScheduleRef!$D$2)+1)/(ScheduleRef!$D$2:$D$853&lt;&gt;""),ROWS(ScheduleCompile!H$1:H159)),COLUMNS($A159:H159))</f>
        <v>70</v>
      </c>
      <c r="I159" s="1">
        <f>INDEX(ScheduleRef!$D$2:$AB$853,_xlfn.AGGREGATE(15,6,(ROW(ScheduleRef!$D$2:$AB$853)-ROW(ScheduleRef!$D$2)+1)/(ScheduleRef!$D$2:$D$853&lt;&gt;""),ROWS(ScheduleCompile!I$1:I159)),COLUMNS($A159:I159))</f>
        <v>70</v>
      </c>
      <c r="J159" s="1">
        <f>INDEX(ScheduleRef!$D$2:$AB$853,_xlfn.AGGREGATE(15,6,(ROW(ScheduleRef!$D$2:$AB$853)-ROW(ScheduleRef!$D$2)+1)/(ScheduleRef!$D$2:$D$853&lt;&gt;""),ROWS(ScheduleCompile!J$1:J159)),COLUMNS($A159:J159))</f>
        <v>70</v>
      </c>
      <c r="K159" s="1">
        <f>INDEX(ScheduleRef!$D$2:$AB$853,_xlfn.AGGREGATE(15,6,(ROW(ScheduleRef!$D$2:$AB$853)-ROW(ScheduleRef!$D$2)+1)/(ScheduleRef!$D$2:$D$853&lt;&gt;""),ROWS(ScheduleCompile!K$1:K159)),COLUMNS($A159:K159))</f>
        <v>70</v>
      </c>
      <c r="L159" s="1">
        <f>INDEX(ScheduleRef!$D$2:$AB$853,_xlfn.AGGREGATE(15,6,(ROW(ScheduleRef!$D$2:$AB$853)-ROW(ScheduleRef!$D$2)+1)/(ScheduleRef!$D$2:$D$853&lt;&gt;""),ROWS(ScheduleCompile!L$1:L159)),COLUMNS($A159:L159))</f>
        <v>70</v>
      </c>
      <c r="M159" s="1">
        <f>INDEX(ScheduleRef!$D$2:$AB$853,_xlfn.AGGREGATE(15,6,(ROW(ScheduleRef!$D$2:$AB$853)-ROW(ScheduleRef!$D$2)+1)/(ScheduleRef!$D$2:$D$853&lt;&gt;""),ROWS(ScheduleCompile!M$1:M159)),COLUMNS($A159:M159))</f>
        <v>70</v>
      </c>
      <c r="N159" s="1">
        <f>INDEX(ScheduleRef!$D$2:$AB$853,_xlfn.AGGREGATE(15,6,(ROW(ScheduleRef!$D$2:$AB$853)-ROW(ScheduleRef!$D$2)+1)/(ScheduleRef!$D$2:$D$853&lt;&gt;""),ROWS(ScheduleCompile!N$1:N159)),COLUMNS($A159:N159))</f>
        <v>70</v>
      </c>
      <c r="O159" s="1">
        <f>INDEX(ScheduleRef!$D$2:$AB$853,_xlfn.AGGREGATE(15,6,(ROW(ScheduleRef!$D$2:$AB$853)-ROW(ScheduleRef!$D$2)+1)/(ScheduleRef!$D$2:$D$853&lt;&gt;""),ROWS(ScheduleCompile!O$1:O159)),COLUMNS($A159:O159))</f>
        <v>70</v>
      </c>
      <c r="P159" s="1">
        <f>INDEX(ScheduleRef!$D$2:$AB$853,_xlfn.AGGREGATE(15,6,(ROW(ScheduleRef!$D$2:$AB$853)-ROW(ScheduleRef!$D$2)+1)/(ScheduleRef!$D$2:$D$853&lt;&gt;""),ROWS(ScheduleCompile!P$1:P159)),COLUMNS($A159:P159))</f>
        <v>70</v>
      </c>
      <c r="Q159" s="1">
        <f>INDEX(ScheduleRef!$D$2:$AB$853,_xlfn.AGGREGATE(15,6,(ROW(ScheduleRef!$D$2:$AB$853)-ROW(ScheduleRef!$D$2)+1)/(ScheduleRef!$D$2:$D$853&lt;&gt;""),ROWS(ScheduleCompile!Q$1:Q159)),COLUMNS($A159:Q159))</f>
        <v>70</v>
      </c>
      <c r="R159" s="1">
        <f>INDEX(ScheduleRef!$D$2:$AB$853,_xlfn.AGGREGATE(15,6,(ROW(ScheduleRef!$D$2:$AB$853)-ROW(ScheduleRef!$D$2)+1)/(ScheduleRef!$D$2:$D$853&lt;&gt;""),ROWS(ScheduleCompile!R$1:R159)),COLUMNS($A159:R159))</f>
        <v>70</v>
      </c>
      <c r="S159" s="1">
        <f>INDEX(ScheduleRef!$D$2:$AB$853,_xlfn.AGGREGATE(15,6,(ROW(ScheduleRef!$D$2:$AB$853)-ROW(ScheduleRef!$D$2)+1)/(ScheduleRef!$D$2:$D$853&lt;&gt;""),ROWS(ScheduleCompile!S$1:S159)),COLUMNS($A159:S159))</f>
        <v>70</v>
      </c>
      <c r="T159" s="1">
        <f>INDEX(ScheduleRef!$D$2:$AB$853,_xlfn.AGGREGATE(15,6,(ROW(ScheduleRef!$D$2:$AB$853)-ROW(ScheduleRef!$D$2)+1)/(ScheduleRef!$D$2:$D$853&lt;&gt;""),ROWS(ScheduleCompile!T$1:T159)),COLUMNS($A159:T159))</f>
        <v>70</v>
      </c>
      <c r="U159" s="1">
        <f>INDEX(ScheduleRef!$D$2:$AB$853,_xlfn.AGGREGATE(15,6,(ROW(ScheduleRef!$D$2:$AB$853)-ROW(ScheduleRef!$D$2)+1)/(ScheduleRef!$D$2:$D$853&lt;&gt;""),ROWS(ScheduleCompile!U$1:U159)),COLUMNS($A159:U159))</f>
        <v>70</v>
      </c>
      <c r="V159" s="1">
        <f>INDEX(ScheduleRef!$D$2:$AB$853,_xlfn.AGGREGATE(15,6,(ROW(ScheduleRef!$D$2:$AB$853)-ROW(ScheduleRef!$D$2)+1)/(ScheduleRef!$D$2:$D$853&lt;&gt;""),ROWS(ScheduleCompile!V$1:V159)),COLUMNS($A159:V159))</f>
        <v>70</v>
      </c>
      <c r="W159" s="1">
        <f>INDEX(ScheduleRef!$D$2:$AB$853,_xlfn.AGGREGATE(15,6,(ROW(ScheduleRef!$D$2:$AB$853)-ROW(ScheduleRef!$D$2)+1)/(ScheduleRef!$D$2:$D$853&lt;&gt;""),ROWS(ScheduleCompile!W$1:W159)),COLUMNS($A159:W159))</f>
        <v>70</v>
      </c>
      <c r="X159" s="1">
        <f>INDEX(ScheduleRef!$D$2:$AB$853,_xlfn.AGGREGATE(15,6,(ROW(ScheduleRef!$D$2:$AB$853)-ROW(ScheduleRef!$D$2)+1)/(ScheduleRef!$D$2:$D$853&lt;&gt;""),ROWS(ScheduleCompile!X$1:X159)),COLUMNS($A159:X159))</f>
        <v>70</v>
      </c>
      <c r="Y159" s="1">
        <f>INDEX(ScheduleRef!$D$2:$AB$853,_xlfn.AGGREGATE(15,6,(ROW(ScheduleRef!$D$2:$AB$853)-ROW(ScheduleRef!$D$2)+1)/(ScheduleRef!$D$2:$D$853&lt;&gt;""),ROWS(ScheduleCompile!Y$1:Y159)),COLUMNS($A159:Y159))</f>
        <v>70</v>
      </c>
    </row>
    <row r="160" spans="1:25" x14ac:dyDescent="0.25">
      <c r="A160" s="30" t="str">
        <f>INDEX(ScheduleRef!$D$2:$AB$853,_xlfn.AGGREGATE(15,6,(ROW(ScheduleRef!$D$2:$AB$853)-ROW(ScheduleRef!$D$2)+1)/(ScheduleRef!$D$2:$D$853&lt;&gt;""),ROWS(ScheduleCompile!A$1:A160)),COLUMNS($A160:A160))</f>
        <v>LabHtgSetptSun</v>
      </c>
      <c r="B160" s="1">
        <f>INDEX(ScheduleRef!$D$2:$AB$853,_xlfn.AGGREGATE(15,6,(ROW(ScheduleRef!$D$2:$AB$853)-ROW(ScheduleRef!$D$2)+1)/(ScheduleRef!$D$2:$D$853&lt;&gt;""),ROWS(ScheduleCompile!B$1:B160)),COLUMNS($A160:B160))</f>
        <v>70</v>
      </c>
      <c r="C160" s="1">
        <f>INDEX(ScheduleRef!$D$2:$AB$853,_xlfn.AGGREGATE(15,6,(ROW(ScheduleRef!$D$2:$AB$853)-ROW(ScheduleRef!$D$2)+1)/(ScheduleRef!$D$2:$D$853&lt;&gt;""),ROWS(ScheduleCompile!C$1:C160)),COLUMNS($A160:C160))</f>
        <v>70</v>
      </c>
      <c r="D160" s="1">
        <f>INDEX(ScheduleRef!$D$2:$AB$853,_xlfn.AGGREGATE(15,6,(ROW(ScheduleRef!$D$2:$AB$853)-ROW(ScheduleRef!$D$2)+1)/(ScheduleRef!$D$2:$D$853&lt;&gt;""),ROWS(ScheduleCompile!D$1:D160)),COLUMNS($A160:D160))</f>
        <v>70</v>
      </c>
      <c r="E160" s="1">
        <f>INDEX(ScheduleRef!$D$2:$AB$853,_xlfn.AGGREGATE(15,6,(ROW(ScheduleRef!$D$2:$AB$853)-ROW(ScheduleRef!$D$2)+1)/(ScheduleRef!$D$2:$D$853&lt;&gt;""),ROWS(ScheduleCompile!E$1:E160)),COLUMNS($A160:E160))</f>
        <v>70</v>
      </c>
      <c r="F160" s="1">
        <f>INDEX(ScheduleRef!$D$2:$AB$853,_xlfn.AGGREGATE(15,6,(ROW(ScheduleRef!$D$2:$AB$853)-ROW(ScheduleRef!$D$2)+1)/(ScheduleRef!$D$2:$D$853&lt;&gt;""),ROWS(ScheduleCompile!F$1:F160)),COLUMNS($A160:F160))</f>
        <v>70</v>
      </c>
      <c r="G160" s="1">
        <f>INDEX(ScheduleRef!$D$2:$AB$853,_xlfn.AGGREGATE(15,6,(ROW(ScheduleRef!$D$2:$AB$853)-ROW(ScheduleRef!$D$2)+1)/(ScheduleRef!$D$2:$D$853&lt;&gt;""),ROWS(ScheduleCompile!G$1:G160)),COLUMNS($A160:G160))</f>
        <v>70</v>
      </c>
      <c r="H160" s="1">
        <f>INDEX(ScheduleRef!$D$2:$AB$853,_xlfn.AGGREGATE(15,6,(ROW(ScheduleRef!$D$2:$AB$853)-ROW(ScheduleRef!$D$2)+1)/(ScheduleRef!$D$2:$D$853&lt;&gt;""),ROWS(ScheduleCompile!H$1:H160)),COLUMNS($A160:H160))</f>
        <v>70</v>
      </c>
      <c r="I160" s="1">
        <f>INDEX(ScheduleRef!$D$2:$AB$853,_xlfn.AGGREGATE(15,6,(ROW(ScheduleRef!$D$2:$AB$853)-ROW(ScheduleRef!$D$2)+1)/(ScheduleRef!$D$2:$D$853&lt;&gt;""),ROWS(ScheduleCompile!I$1:I160)),COLUMNS($A160:I160))</f>
        <v>70</v>
      </c>
      <c r="J160" s="1">
        <f>INDEX(ScheduleRef!$D$2:$AB$853,_xlfn.AGGREGATE(15,6,(ROW(ScheduleRef!$D$2:$AB$853)-ROW(ScheduleRef!$D$2)+1)/(ScheduleRef!$D$2:$D$853&lt;&gt;""),ROWS(ScheduleCompile!J$1:J160)),COLUMNS($A160:J160))</f>
        <v>70</v>
      </c>
      <c r="K160" s="1">
        <f>INDEX(ScheduleRef!$D$2:$AB$853,_xlfn.AGGREGATE(15,6,(ROW(ScheduleRef!$D$2:$AB$853)-ROW(ScheduleRef!$D$2)+1)/(ScheduleRef!$D$2:$D$853&lt;&gt;""),ROWS(ScheduleCompile!K$1:K160)),COLUMNS($A160:K160))</f>
        <v>70</v>
      </c>
      <c r="L160" s="1">
        <f>INDEX(ScheduleRef!$D$2:$AB$853,_xlfn.AGGREGATE(15,6,(ROW(ScheduleRef!$D$2:$AB$853)-ROW(ScheduleRef!$D$2)+1)/(ScheduleRef!$D$2:$D$853&lt;&gt;""),ROWS(ScheduleCompile!L$1:L160)),COLUMNS($A160:L160))</f>
        <v>70</v>
      </c>
      <c r="M160" s="1">
        <f>INDEX(ScheduleRef!$D$2:$AB$853,_xlfn.AGGREGATE(15,6,(ROW(ScheduleRef!$D$2:$AB$853)-ROW(ScheduleRef!$D$2)+1)/(ScheduleRef!$D$2:$D$853&lt;&gt;""),ROWS(ScheduleCompile!M$1:M160)),COLUMNS($A160:M160))</f>
        <v>70</v>
      </c>
      <c r="N160" s="1">
        <f>INDEX(ScheduleRef!$D$2:$AB$853,_xlfn.AGGREGATE(15,6,(ROW(ScheduleRef!$D$2:$AB$853)-ROW(ScheduleRef!$D$2)+1)/(ScheduleRef!$D$2:$D$853&lt;&gt;""),ROWS(ScheduleCompile!N$1:N160)),COLUMNS($A160:N160))</f>
        <v>70</v>
      </c>
      <c r="O160" s="1">
        <f>INDEX(ScheduleRef!$D$2:$AB$853,_xlfn.AGGREGATE(15,6,(ROW(ScheduleRef!$D$2:$AB$853)-ROW(ScheduleRef!$D$2)+1)/(ScheduleRef!$D$2:$D$853&lt;&gt;""),ROWS(ScheduleCompile!O$1:O160)),COLUMNS($A160:O160))</f>
        <v>70</v>
      </c>
      <c r="P160" s="1">
        <f>INDEX(ScheduleRef!$D$2:$AB$853,_xlfn.AGGREGATE(15,6,(ROW(ScheduleRef!$D$2:$AB$853)-ROW(ScheduleRef!$D$2)+1)/(ScheduleRef!$D$2:$D$853&lt;&gt;""),ROWS(ScheduleCompile!P$1:P160)),COLUMNS($A160:P160))</f>
        <v>70</v>
      </c>
      <c r="Q160" s="1">
        <f>INDEX(ScheduleRef!$D$2:$AB$853,_xlfn.AGGREGATE(15,6,(ROW(ScheduleRef!$D$2:$AB$853)-ROW(ScheduleRef!$D$2)+1)/(ScheduleRef!$D$2:$D$853&lt;&gt;""),ROWS(ScheduleCompile!Q$1:Q160)),COLUMNS($A160:Q160))</f>
        <v>70</v>
      </c>
      <c r="R160" s="1">
        <f>INDEX(ScheduleRef!$D$2:$AB$853,_xlfn.AGGREGATE(15,6,(ROW(ScheduleRef!$D$2:$AB$853)-ROW(ScheduleRef!$D$2)+1)/(ScheduleRef!$D$2:$D$853&lt;&gt;""),ROWS(ScheduleCompile!R$1:R160)),COLUMNS($A160:R160))</f>
        <v>70</v>
      </c>
      <c r="S160" s="1">
        <f>INDEX(ScheduleRef!$D$2:$AB$853,_xlfn.AGGREGATE(15,6,(ROW(ScheduleRef!$D$2:$AB$853)-ROW(ScheduleRef!$D$2)+1)/(ScheduleRef!$D$2:$D$853&lt;&gt;""),ROWS(ScheduleCompile!S$1:S160)),COLUMNS($A160:S160))</f>
        <v>70</v>
      </c>
      <c r="T160" s="1">
        <f>INDEX(ScheduleRef!$D$2:$AB$853,_xlfn.AGGREGATE(15,6,(ROW(ScheduleRef!$D$2:$AB$853)-ROW(ScheduleRef!$D$2)+1)/(ScheduleRef!$D$2:$D$853&lt;&gt;""),ROWS(ScheduleCompile!T$1:T160)),COLUMNS($A160:T160))</f>
        <v>70</v>
      </c>
      <c r="U160" s="1">
        <f>INDEX(ScheduleRef!$D$2:$AB$853,_xlfn.AGGREGATE(15,6,(ROW(ScheduleRef!$D$2:$AB$853)-ROW(ScheduleRef!$D$2)+1)/(ScheduleRef!$D$2:$D$853&lt;&gt;""),ROWS(ScheduleCompile!U$1:U160)),COLUMNS($A160:U160))</f>
        <v>70</v>
      </c>
      <c r="V160" s="1">
        <f>INDEX(ScheduleRef!$D$2:$AB$853,_xlfn.AGGREGATE(15,6,(ROW(ScheduleRef!$D$2:$AB$853)-ROW(ScheduleRef!$D$2)+1)/(ScheduleRef!$D$2:$D$853&lt;&gt;""),ROWS(ScheduleCompile!V$1:V160)),COLUMNS($A160:V160))</f>
        <v>70</v>
      </c>
      <c r="W160" s="1">
        <f>INDEX(ScheduleRef!$D$2:$AB$853,_xlfn.AGGREGATE(15,6,(ROW(ScheduleRef!$D$2:$AB$853)-ROW(ScheduleRef!$D$2)+1)/(ScheduleRef!$D$2:$D$853&lt;&gt;""),ROWS(ScheduleCompile!W$1:W160)),COLUMNS($A160:W160))</f>
        <v>70</v>
      </c>
      <c r="X160" s="1">
        <f>INDEX(ScheduleRef!$D$2:$AB$853,_xlfn.AGGREGATE(15,6,(ROW(ScheduleRef!$D$2:$AB$853)-ROW(ScheduleRef!$D$2)+1)/(ScheduleRef!$D$2:$D$853&lt;&gt;""),ROWS(ScheduleCompile!X$1:X160)),COLUMNS($A160:X160))</f>
        <v>70</v>
      </c>
      <c r="Y160" s="1">
        <f>INDEX(ScheduleRef!$D$2:$AB$853,_xlfn.AGGREGATE(15,6,(ROW(ScheduleRef!$D$2:$AB$853)-ROW(ScheduleRef!$D$2)+1)/(ScheduleRef!$D$2:$D$853&lt;&gt;""),ROWS(ScheduleCompile!Y$1:Y160)),COLUMNS($A160:Y160))</f>
        <v>70</v>
      </c>
    </row>
    <row r="161" spans="1:25" x14ac:dyDescent="0.25">
      <c r="A161" s="30" t="str">
        <f>INDEX(ScheduleRef!$D$2:$AB$853,_xlfn.AGGREGATE(15,6,(ROW(ScheduleRef!$D$2:$AB$853)-ROW(ScheduleRef!$D$2)+1)/(ScheduleRef!$D$2:$D$853&lt;&gt;""),ROWS(ScheduleCompile!A$1:A161)),COLUMNS($A161:A161))</f>
        <v>LabClgSetptWD</v>
      </c>
      <c r="B161" s="1">
        <f>INDEX(ScheduleRef!$D$2:$AB$853,_xlfn.AGGREGATE(15,6,(ROW(ScheduleRef!$D$2:$AB$853)-ROW(ScheduleRef!$D$2)+1)/(ScheduleRef!$D$2:$D$853&lt;&gt;""),ROWS(ScheduleCompile!B$1:B161)),COLUMNS($A161:B161))</f>
        <v>75</v>
      </c>
      <c r="C161" s="1">
        <f>INDEX(ScheduleRef!$D$2:$AB$853,_xlfn.AGGREGATE(15,6,(ROW(ScheduleRef!$D$2:$AB$853)-ROW(ScheduleRef!$D$2)+1)/(ScheduleRef!$D$2:$D$853&lt;&gt;""),ROWS(ScheduleCompile!C$1:C161)),COLUMNS($A161:C161))</f>
        <v>75</v>
      </c>
      <c r="D161" s="1">
        <f>INDEX(ScheduleRef!$D$2:$AB$853,_xlfn.AGGREGATE(15,6,(ROW(ScheduleRef!$D$2:$AB$853)-ROW(ScheduleRef!$D$2)+1)/(ScheduleRef!$D$2:$D$853&lt;&gt;""),ROWS(ScheduleCompile!D$1:D161)),COLUMNS($A161:D161))</f>
        <v>75</v>
      </c>
      <c r="E161" s="1">
        <f>INDEX(ScheduleRef!$D$2:$AB$853,_xlfn.AGGREGATE(15,6,(ROW(ScheduleRef!$D$2:$AB$853)-ROW(ScheduleRef!$D$2)+1)/(ScheduleRef!$D$2:$D$853&lt;&gt;""),ROWS(ScheduleCompile!E$1:E161)),COLUMNS($A161:E161))</f>
        <v>75</v>
      </c>
      <c r="F161" s="1">
        <f>INDEX(ScheduleRef!$D$2:$AB$853,_xlfn.AGGREGATE(15,6,(ROW(ScheduleRef!$D$2:$AB$853)-ROW(ScheduleRef!$D$2)+1)/(ScheduleRef!$D$2:$D$853&lt;&gt;""),ROWS(ScheduleCompile!F$1:F161)),COLUMNS($A161:F161))</f>
        <v>75</v>
      </c>
      <c r="G161" s="1">
        <f>INDEX(ScheduleRef!$D$2:$AB$853,_xlfn.AGGREGATE(15,6,(ROW(ScheduleRef!$D$2:$AB$853)-ROW(ScheduleRef!$D$2)+1)/(ScheduleRef!$D$2:$D$853&lt;&gt;""),ROWS(ScheduleCompile!G$1:G161)),COLUMNS($A161:G161))</f>
        <v>75</v>
      </c>
      <c r="H161" s="1">
        <f>INDEX(ScheduleRef!$D$2:$AB$853,_xlfn.AGGREGATE(15,6,(ROW(ScheduleRef!$D$2:$AB$853)-ROW(ScheduleRef!$D$2)+1)/(ScheduleRef!$D$2:$D$853&lt;&gt;""),ROWS(ScheduleCompile!H$1:H161)),COLUMNS($A161:H161))</f>
        <v>75</v>
      </c>
      <c r="I161" s="1">
        <f>INDEX(ScheduleRef!$D$2:$AB$853,_xlfn.AGGREGATE(15,6,(ROW(ScheduleRef!$D$2:$AB$853)-ROW(ScheduleRef!$D$2)+1)/(ScheduleRef!$D$2:$D$853&lt;&gt;""),ROWS(ScheduleCompile!I$1:I161)),COLUMNS($A161:I161))</f>
        <v>75</v>
      </c>
      <c r="J161" s="1">
        <f>INDEX(ScheduleRef!$D$2:$AB$853,_xlfn.AGGREGATE(15,6,(ROW(ScheduleRef!$D$2:$AB$853)-ROW(ScheduleRef!$D$2)+1)/(ScheduleRef!$D$2:$D$853&lt;&gt;""),ROWS(ScheduleCompile!J$1:J161)),COLUMNS($A161:J161))</f>
        <v>75</v>
      </c>
      <c r="K161" s="1">
        <f>INDEX(ScheduleRef!$D$2:$AB$853,_xlfn.AGGREGATE(15,6,(ROW(ScheduleRef!$D$2:$AB$853)-ROW(ScheduleRef!$D$2)+1)/(ScheduleRef!$D$2:$D$853&lt;&gt;""),ROWS(ScheduleCompile!K$1:K161)),COLUMNS($A161:K161))</f>
        <v>75</v>
      </c>
      <c r="L161" s="1">
        <f>INDEX(ScheduleRef!$D$2:$AB$853,_xlfn.AGGREGATE(15,6,(ROW(ScheduleRef!$D$2:$AB$853)-ROW(ScheduleRef!$D$2)+1)/(ScheduleRef!$D$2:$D$853&lt;&gt;""),ROWS(ScheduleCompile!L$1:L161)),COLUMNS($A161:L161))</f>
        <v>75</v>
      </c>
      <c r="M161" s="1">
        <f>INDEX(ScheduleRef!$D$2:$AB$853,_xlfn.AGGREGATE(15,6,(ROW(ScheduleRef!$D$2:$AB$853)-ROW(ScheduleRef!$D$2)+1)/(ScheduleRef!$D$2:$D$853&lt;&gt;""),ROWS(ScheduleCompile!M$1:M161)),COLUMNS($A161:M161))</f>
        <v>75</v>
      </c>
      <c r="N161" s="1">
        <f>INDEX(ScheduleRef!$D$2:$AB$853,_xlfn.AGGREGATE(15,6,(ROW(ScheduleRef!$D$2:$AB$853)-ROW(ScheduleRef!$D$2)+1)/(ScheduleRef!$D$2:$D$853&lt;&gt;""),ROWS(ScheduleCompile!N$1:N161)),COLUMNS($A161:N161))</f>
        <v>75</v>
      </c>
      <c r="O161" s="1">
        <f>INDEX(ScheduleRef!$D$2:$AB$853,_xlfn.AGGREGATE(15,6,(ROW(ScheduleRef!$D$2:$AB$853)-ROW(ScheduleRef!$D$2)+1)/(ScheduleRef!$D$2:$D$853&lt;&gt;""),ROWS(ScheduleCompile!O$1:O161)),COLUMNS($A161:O161))</f>
        <v>75</v>
      </c>
      <c r="P161" s="1">
        <f>INDEX(ScheduleRef!$D$2:$AB$853,_xlfn.AGGREGATE(15,6,(ROW(ScheduleRef!$D$2:$AB$853)-ROW(ScheduleRef!$D$2)+1)/(ScheduleRef!$D$2:$D$853&lt;&gt;""),ROWS(ScheduleCompile!P$1:P161)),COLUMNS($A161:P161))</f>
        <v>75</v>
      </c>
      <c r="Q161" s="1">
        <f>INDEX(ScheduleRef!$D$2:$AB$853,_xlfn.AGGREGATE(15,6,(ROW(ScheduleRef!$D$2:$AB$853)-ROW(ScheduleRef!$D$2)+1)/(ScheduleRef!$D$2:$D$853&lt;&gt;""),ROWS(ScheduleCompile!Q$1:Q161)),COLUMNS($A161:Q161))</f>
        <v>75</v>
      </c>
      <c r="R161" s="1">
        <f>INDEX(ScheduleRef!$D$2:$AB$853,_xlfn.AGGREGATE(15,6,(ROW(ScheduleRef!$D$2:$AB$853)-ROW(ScheduleRef!$D$2)+1)/(ScheduleRef!$D$2:$D$853&lt;&gt;""),ROWS(ScheduleCompile!R$1:R161)),COLUMNS($A161:R161))</f>
        <v>75</v>
      </c>
      <c r="S161" s="1">
        <f>INDEX(ScheduleRef!$D$2:$AB$853,_xlfn.AGGREGATE(15,6,(ROW(ScheduleRef!$D$2:$AB$853)-ROW(ScheduleRef!$D$2)+1)/(ScheduleRef!$D$2:$D$853&lt;&gt;""),ROWS(ScheduleCompile!S$1:S161)),COLUMNS($A161:S161))</f>
        <v>75</v>
      </c>
      <c r="T161" s="1">
        <f>INDEX(ScheduleRef!$D$2:$AB$853,_xlfn.AGGREGATE(15,6,(ROW(ScheduleRef!$D$2:$AB$853)-ROW(ScheduleRef!$D$2)+1)/(ScheduleRef!$D$2:$D$853&lt;&gt;""),ROWS(ScheduleCompile!T$1:T161)),COLUMNS($A161:T161))</f>
        <v>75</v>
      </c>
      <c r="U161" s="1">
        <f>INDEX(ScheduleRef!$D$2:$AB$853,_xlfn.AGGREGATE(15,6,(ROW(ScheduleRef!$D$2:$AB$853)-ROW(ScheduleRef!$D$2)+1)/(ScheduleRef!$D$2:$D$853&lt;&gt;""),ROWS(ScheduleCompile!U$1:U161)),COLUMNS($A161:U161))</f>
        <v>75</v>
      </c>
      <c r="V161" s="1">
        <f>INDEX(ScheduleRef!$D$2:$AB$853,_xlfn.AGGREGATE(15,6,(ROW(ScheduleRef!$D$2:$AB$853)-ROW(ScheduleRef!$D$2)+1)/(ScheduleRef!$D$2:$D$853&lt;&gt;""),ROWS(ScheduleCompile!V$1:V161)),COLUMNS($A161:V161))</f>
        <v>75</v>
      </c>
      <c r="W161" s="1">
        <f>INDEX(ScheduleRef!$D$2:$AB$853,_xlfn.AGGREGATE(15,6,(ROW(ScheduleRef!$D$2:$AB$853)-ROW(ScheduleRef!$D$2)+1)/(ScheduleRef!$D$2:$D$853&lt;&gt;""),ROWS(ScheduleCompile!W$1:W161)),COLUMNS($A161:W161))</f>
        <v>75</v>
      </c>
      <c r="X161" s="1">
        <f>INDEX(ScheduleRef!$D$2:$AB$853,_xlfn.AGGREGATE(15,6,(ROW(ScheduleRef!$D$2:$AB$853)-ROW(ScheduleRef!$D$2)+1)/(ScheduleRef!$D$2:$D$853&lt;&gt;""),ROWS(ScheduleCompile!X$1:X161)),COLUMNS($A161:X161))</f>
        <v>75</v>
      </c>
      <c r="Y161" s="1">
        <f>INDEX(ScheduleRef!$D$2:$AB$853,_xlfn.AGGREGATE(15,6,(ROW(ScheduleRef!$D$2:$AB$853)-ROW(ScheduleRef!$D$2)+1)/(ScheduleRef!$D$2:$D$853&lt;&gt;""),ROWS(ScheduleCompile!Y$1:Y161)),COLUMNS($A161:Y161))</f>
        <v>75</v>
      </c>
    </row>
    <row r="162" spans="1:25" x14ac:dyDescent="0.25">
      <c r="A162" s="30" t="str">
        <f>INDEX(ScheduleRef!$D$2:$AB$853,_xlfn.AGGREGATE(15,6,(ROW(ScheduleRef!$D$2:$AB$853)-ROW(ScheduleRef!$D$2)+1)/(ScheduleRef!$D$2:$D$853&lt;&gt;""),ROWS(ScheduleCompile!A$1:A162)),COLUMNS($A162:A162))</f>
        <v>LabClgSetptSat</v>
      </c>
      <c r="B162" s="1">
        <f>INDEX(ScheduleRef!$D$2:$AB$853,_xlfn.AGGREGATE(15,6,(ROW(ScheduleRef!$D$2:$AB$853)-ROW(ScheduleRef!$D$2)+1)/(ScheduleRef!$D$2:$D$853&lt;&gt;""),ROWS(ScheduleCompile!B$1:B162)),COLUMNS($A162:B162))</f>
        <v>75</v>
      </c>
      <c r="C162" s="1">
        <f>INDEX(ScheduleRef!$D$2:$AB$853,_xlfn.AGGREGATE(15,6,(ROW(ScheduleRef!$D$2:$AB$853)-ROW(ScheduleRef!$D$2)+1)/(ScheduleRef!$D$2:$D$853&lt;&gt;""),ROWS(ScheduleCompile!C$1:C162)),COLUMNS($A162:C162))</f>
        <v>75</v>
      </c>
      <c r="D162" s="1">
        <f>INDEX(ScheduleRef!$D$2:$AB$853,_xlfn.AGGREGATE(15,6,(ROW(ScheduleRef!$D$2:$AB$853)-ROW(ScheduleRef!$D$2)+1)/(ScheduleRef!$D$2:$D$853&lt;&gt;""),ROWS(ScheduleCompile!D$1:D162)),COLUMNS($A162:D162))</f>
        <v>75</v>
      </c>
      <c r="E162" s="1">
        <f>INDEX(ScheduleRef!$D$2:$AB$853,_xlfn.AGGREGATE(15,6,(ROW(ScheduleRef!$D$2:$AB$853)-ROW(ScheduleRef!$D$2)+1)/(ScheduleRef!$D$2:$D$853&lt;&gt;""),ROWS(ScheduleCompile!E$1:E162)),COLUMNS($A162:E162))</f>
        <v>75</v>
      </c>
      <c r="F162" s="1">
        <f>INDEX(ScheduleRef!$D$2:$AB$853,_xlfn.AGGREGATE(15,6,(ROW(ScheduleRef!$D$2:$AB$853)-ROW(ScheduleRef!$D$2)+1)/(ScheduleRef!$D$2:$D$853&lt;&gt;""),ROWS(ScheduleCompile!F$1:F162)),COLUMNS($A162:F162))</f>
        <v>75</v>
      </c>
      <c r="G162" s="1">
        <f>INDEX(ScheduleRef!$D$2:$AB$853,_xlfn.AGGREGATE(15,6,(ROW(ScheduleRef!$D$2:$AB$853)-ROW(ScheduleRef!$D$2)+1)/(ScheduleRef!$D$2:$D$853&lt;&gt;""),ROWS(ScheduleCompile!G$1:G162)),COLUMNS($A162:G162))</f>
        <v>75</v>
      </c>
      <c r="H162" s="1">
        <f>INDEX(ScheduleRef!$D$2:$AB$853,_xlfn.AGGREGATE(15,6,(ROW(ScheduleRef!$D$2:$AB$853)-ROW(ScheduleRef!$D$2)+1)/(ScheduleRef!$D$2:$D$853&lt;&gt;""),ROWS(ScheduleCompile!H$1:H162)),COLUMNS($A162:H162))</f>
        <v>75</v>
      </c>
      <c r="I162" s="1">
        <f>INDEX(ScheduleRef!$D$2:$AB$853,_xlfn.AGGREGATE(15,6,(ROW(ScheduleRef!$D$2:$AB$853)-ROW(ScheduleRef!$D$2)+1)/(ScheduleRef!$D$2:$D$853&lt;&gt;""),ROWS(ScheduleCompile!I$1:I162)),COLUMNS($A162:I162))</f>
        <v>75</v>
      </c>
      <c r="J162" s="1">
        <f>INDEX(ScheduleRef!$D$2:$AB$853,_xlfn.AGGREGATE(15,6,(ROW(ScheduleRef!$D$2:$AB$853)-ROW(ScheduleRef!$D$2)+1)/(ScheduleRef!$D$2:$D$853&lt;&gt;""),ROWS(ScheduleCompile!J$1:J162)),COLUMNS($A162:J162))</f>
        <v>75</v>
      </c>
      <c r="K162" s="1">
        <f>INDEX(ScheduleRef!$D$2:$AB$853,_xlfn.AGGREGATE(15,6,(ROW(ScheduleRef!$D$2:$AB$853)-ROW(ScheduleRef!$D$2)+1)/(ScheduleRef!$D$2:$D$853&lt;&gt;""),ROWS(ScheduleCompile!K$1:K162)),COLUMNS($A162:K162))</f>
        <v>75</v>
      </c>
      <c r="L162" s="1">
        <f>INDEX(ScheduleRef!$D$2:$AB$853,_xlfn.AGGREGATE(15,6,(ROW(ScheduleRef!$D$2:$AB$853)-ROW(ScheduleRef!$D$2)+1)/(ScheduleRef!$D$2:$D$853&lt;&gt;""),ROWS(ScheduleCompile!L$1:L162)),COLUMNS($A162:L162))</f>
        <v>75</v>
      </c>
      <c r="M162" s="1">
        <f>INDEX(ScheduleRef!$D$2:$AB$853,_xlfn.AGGREGATE(15,6,(ROW(ScheduleRef!$D$2:$AB$853)-ROW(ScheduleRef!$D$2)+1)/(ScheduleRef!$D$2:$D$853&lt;&gt;""),ROWS(ScheduleCompile!M$1:M162)),COLUMNS($A162:M162))</f>
        <v>75</v>
      </c>
      <c r="N162" s="1">
        <f>INDEX(ScheduleRef!$D$2:$AB$853,_xlfn.AGGREGATE(15,6,(ROW(ScheduleRef!$D$2:$AB$853)-ROW(ScheduleRef!$D$2)+1)/(ScheduleRef!$D$2:$D$853&lt;&gt;""),ROWS(ScheduleCompile!N$1:N162)),COLUMNS($A162:N162))</f>
        <v>75</v>
      </c>
      <c r="O162" s="1">
        <f>INDEX(ScheduleRef!$D$2:$AB$853,_xlfn.AGGREGATE(15,6,(ROW(ScheduleRef!$D$2:$AB$853)-ROW(ScheduleRef!$D$2)+1)/(ScheduleRef!$D$2:$D$853&lt;&gt;""),ROWS(ScheduleCompile!O$1:O162)),COLUMNS($A162:O162))</f>
        <v>75</v>
      </c>
      <c r="P162" s="1">
        <f>INDEX(ScheduleRef!$D$2:$AB$853,_xlfn.AGGREGATE(15,6,(ROW(ScheduleRef!$D$2:$AB$853)-ROW(ScheduleRef!$D$2)+1)/(ScheduleRef!$D$2:$D$853&lt;&gt;""),ROWS(ScheduleCompile!P$1:P162)),COLUMNS($A162:P162))</f>
        <v>75</v>
      </c>
      <c r="Q162" s="1">
        <f>INDEX(ScheduleRef!$D$2:$AB$853,_xlfn.AGGREGATE(15,6,(ROW(ScheduleRef!$D$2:$AB$853)-ROW(ScheduleRef!$D$2)+1)/(ScheduleRef!$D$2:$D$853&lt;&gt;""),ROWS(ScheduleCompile!Q$1:Q162)),COLUMNS($A162:Q162))</f>
        <v>75</v>
      </c>
      <c r="R162" s="1">
        <f>INDEX(ScheduleRef!$D$2:$AB$853,_xlfn.AGGREGATE(15,6,(ROW(ScheduleRef!$D$2:$AB$853)-ROW(ScheduleRef!$D$2)+1)/(ScheduleRef!$D$2:$D$853&lt;&gt;""),ROWS(ScheduleCompile!R$1:R162)),COLUMNS($A162:R162))</f>
        <v>75</v>
      </c>
      <c r="S162" s="1">
        <f>INDEX(ScheduleRef!$D$2:$AB$853,_xlfn.AGGREGATE(15,6,(ROW(ScheduleRef!$D$2:$AB$853)-ROW(ScheduleRef!$D$2)+1)/(ScheduleRef!$D$2:$D$853&lt;&gt;""),ROWS(ScheduleCompile!S$1:S162)),COLUMNS($A162:S162))</f>
        <v>75</v>
      </c>
      <c r="T162" s="1">
        <f>INDEX(ScheduleRef!$D$2:$AB$853,_xlfn.AGGREGATE(15,6,(ROW(ScheduleRef!$D$2:$AB$853)-ROW(ScheduleRef!$D$2)+1)/(ScheduleRef!$D$2:$D$853&lt;&gt;""),ROWS(ScheduleCompile!T$1:T162)),COLUMNS($A162:T162))</f>
        <v>75</v>
      </c>
      <c r="U162" s="1">
        <f>INDEX(ScheduleRef!$D$2:$AB$853,_xlfn.AGGREGATE(15,6,(ROW(ScheduleRef!$D$2:$AB$853)-ROW(ScheduleRef!$D$2)+1)/(ScheduleRef!$D$2:$D$853&lt;&gt;""),ROWS(ScheduleCompile!U$1:U162)),COLUMNS($A162:U162))</f>
        <v>75</v>
      </c>
      <c r="V162" s="1">
        <f>INDEX(ScheduleRef!$D$2:$AB$853,_xlfn.AGGREGATE(15,6,(ROW(ScheduleRef!$D$2:$AB$853)-ROW(ScheduleRef!$D$2)+1)/(ScheduleRef!$D$2:$D$853&lt;&gt;""),ROWS(ScheduleCompile!V$1:V162)),COLUMNS($A162:V162))</f>
        <v>75</v>
      </c>
      <c r="W162" s="1">
        <f>INDEX(ScheduleRef!$D$2:$AB$853,_xlfn.AGGREGATE(15,6,(ROW(ScheduleRef!$D$2:$AB$853)-ROW(ScheduleRef!$D$2)+1)/(ScheduleRef!$D$2:$D$853&lt;&gt;""),ROWS(ScheduleCompile!W$1:W162)),COLUMNS($A162:W162))</f>
        <v>75</v>
      </c>
      <c r="X162" s="1">
        <f>INDEX(ScheduleRef!$D$2:$AB$853,_xlfn.AGGREGATE(15,6,(ROW(ScheduleRef!$D$2:$AB$853)-ROW(ScheduleRef!$D$2)+1)/(ScheduleRef!$D$2:$D$853&lt;&gt;""),ROWS(ScheduleCompile!X$1:X162)),COLUMNS($A162:X162))</f>
        <v>75</v>
      </c>
      <c r="Y162" s="1">
        <f>INDEX(ScheduleRef!$D$2:$AB$853,_xlfn.AGGREGATE(15,6,(ROW(ScheduleRef!$D$2:$AB$853)-ROW(ScheduleRef!$D$2)+1)/(ScheduleRef!$D$2:$D$853&lt;&gt;""),ROWS(ScheduleCompile!Y$1:Y162)),COLUMNS($A162:Y162))</f>
        <v>75</v>
      </c>
    </row>
    <row r="163" spans="1:25" x14ac:dyDescent="0.25">
      <c r="A163" s="30" t="str">
        <f>INDEX(ScheduleRef!$D$2:$AB$853,_xlfn.AGGREGATE(15,6,(ROW(ScheduleRef!$D$2:$AB$853)-ROW(ScheduleRef!$D$2)+1)/(ScheduleRef!$D$2:$D$853&lt;&gt;""),ROWS(ScheduleCompile!A$1:A163)),COLUMNS($A163:A163))</f>
        <v>LabClgSetptSun</v>
      </c>
      <c r="B163" s="1">
        <f>INDEX(ScheduleRef!$D$2:$AB$853,_xlfn.AGGREGATE(15,6,(ROW(ScheduleRef!$D$2:$AB$853)-ROW(ScheduleRef!$D$2)+1)/(ScheduleRef!$D$2:$D$853&lt;&gt;""),ROWS(ScheduleCompile!B$1:B163)),COLUMNS($A163:B163))</f>
        <v>75</v>
      </c>
      <c r="C163" s="1">
        <f>INDEX(ScheduleRef!$D$2:$AB$853,_xlfn.AGGREGATE(15,6,(ROW(ScheduleRef!$D$2:$AB$853)-ROW(ScheduleRef!$D$2)+1)/(ScheduleRef!$D$2:$D$853&lt;&gt;""),ROWS(ScheduleCompile!C$1:C163)),COLUMNS($A163:C163))</f>
        <v>75</v>
      </c>
      <c r="D163" s="1">
        <f>INDEX(ScheduleRef!$D$2:$AB$853,_xlfn.AGGREGATE(15,6,(ROW(ScheduleRef!$D$2:$AB$853)-ROW(ScheduleRef!$D$2)+1)/(ScheduleRef!$D$2:$D$853&lt;&gt;""),ROWS(ScheduleCompile!D$1:D163)),COLUMNS($A163:D163))</f>
        <v>75</v>
      </c>
      <c r="E163" s="1">
        <f>INDEX(ScheduleRef!$D$2:$AB$853,_xlfn.AGGREGATE(15,6,(ROW(ScheduleRef!$D$2:$AB$853)-ROW(ScheduleRef!$D$2)+1)/(ScheduleRef!$D$2:$D$853&lt;&gt;""),ROWS(ScheduleCompile!E$1:E163)),COLUMNS($A163:E163))</f>
        <v>75</v>
      </c>
      <c r="F163" s="1">
        <f>INDEX(ScheduleRef!$D$2:$AB$853,_xlfn.AGGREGATE(15,6,(ROW(ScheduleRef!$D$2:$AB$853)-ROW(ScheduleRef!$D$2)+1)/(ScheduleRef!$D$2:$D$853&lt;&gt;""),ROWS(ScheduleCompile!F$1:F163)),COLUMNS($A163:F163))</f>
        <v>75</v>
      </c>
      <c r="G163" s="1">
        <f>INDEX(ScheduleRef!$D$2:$AB$853,_xlfn.AGGREGATE(15,6,(ROW(ScheduleRef!$D$2:$AB$853)-ROW(ScheduleRef!$D$2)+1)/(ScheduleRef!$D$2:$D$853&lt;&gt;""),ROWS(ScheduleCompile!G$1:G163)),COLUMNS($A163:G163))</f>
        <v>75</v>
      </c>
      <c r="H163" s="1">
        <f>INDEX(ScheduleRef!$D$2:$AB$853,_xlfn.AGGREGATE(15,6,(ROW(ScheduleRef!$D$2:$AB$853)-ROW(ScheduleRef!$D$2)+1)/(ScheduleRef!$D$2:$D$853&lt;&gt;""),ROWS(ScheduleCompile!H$1:H163)),COLUMNS($A163:H163))</f>
        <v>75</v>
      </c>
      <c r="I163" s="1">
        <f>INDEX(ScheduleRef!$D$2:$AB$853,_xlfn.AGGREGATE(15,6,(ROW(ScheduleRef!$D$2:$AB$853)-ROW(ScheduleRef!$D$2)+1)/(ScheduleRef!$D$2:$D$853&lt;&gt;""),ROWS(ScheduleCompile!I$1:I163)),COLUMNS($A163:I163))</f>
        <v>75</v>
      </c>
      <c r="J163" s="1">
        <f>INDEX(ScheduleRef!$D$2:$AB$853,_xlfn.AGGREGATE(15,6,(ROW(ScheduleRef!$D$2:$AB$853)-ROW(ScheduleRef!$D$2)+1)/(ScheduleRef!$D$2:$D$853&lt;&gt;""),ROWS(ScheduleCompile!J$1:J163)),COLUMNS($A163:J163))</f>
        <v>75</v>
      </c>
      <c r="K163" s="1">
        <f>INDEX(ScheduleRef!$D$2:$AB$853,_xlfn.AGGREGATE(15,6,(ROW(ScheduleRef!$D$2:$AB$853)-ROW(ScheduleRef!$D$2)+1)/(ScheduleRef!$D$2:$D$853&lt;&gt;""),ROWS(ScheduleCompile!K$1:K163)),COLUMNS($A163:K163))</f>
        <v>75</v>
      </c>
      <c r="L163" s="1">
        <f>INDEX(ScheduleRef!$D$2:$AB$853,_xlfn.AGGREGATE(15,6,(ROW(ScheduleRef!$D$2:$AB$853)-ROW(ScheduleRef!$D$2)+1)/(ScheduleRef!$D$2:$D$853&lt;&gt;""),ROWS(ScheduleCompile!L$1:L163)),COLUMNS($A163:L163))</f>
        <v>75</v>
      </c>
      <c r="M163" s="1">
        <f>INDEX(ScheduleRef!$D$2:$AB$853,_xlfn.AGGREGATE(15,6,(ROW(ScheduleRef!$D$2:$AB$853)-ROW(ScheduleRef!$D$2)+1)/(ScheduleRef!$D$2:$D$853&lt;&gt;""),ROWS(ScheduleCompile!M$1:M163)),COLUMNS($A163:M163))</f>
        <v>75</v>
      </c>
      <c r="N163" s="1">
        <f>INDEX(ScheduleRef!$D$2:$AB$853,_xlfn.AGGREGATE(15,6,(ROW(ScheduleRef!$D$2:$AB$853)-ROW(ScheduleRef!$D$2)+1)/(ScheduleRef!$D$2:$D$853&lt;&gt;""),ROWS(ScheduleCompile!N$1:N163)),COLUMNS($A163:N163))</f>
        <v>75</v>
      </c>
      <c r="O163" s="1">
        <f>INDEX(ScheduleRef!$D$2:$AB$853,_xlfn.AGGREGATE(15,6,(ROW(ScheduleRef!$D$2:$AB$853)-ROW(ScheduleRef!$D$2)+1)/(ScheduleRef!$D$2:$D$853&lt;&gt;""),ROWS(ScheduleCompile!O$1:O163)),COLUMNS($A163:O163))</f>
        <v>75</v>
      </c>
      <c r="P163" s="1">
        <f>INDEX(ScheduleRef!$D$2:$AB$853,_xlfn.AGGREGATE(15,6,(ROW(ScheduleRef!$D$2:$AB$853)-ROW(ScheduleRef!$D$2)+1)/(ScheduleRef!$D$2:$D$853&lt;&gt;""),ROWS(ScheduleCompile!P$1:P163)),COLUMNS($A163:P163))</f>
        <v>75</v>
      </c>
      <c r="Q163" s="1">
        <f>INDEX(ScheduleRef!$D$2:$AB$853,_xlfn.AGGREGATE(15,6,(ROW(ScheduleRef!$D$2:$AB$853)-ROW(ScheduleRef!$D$2)+1)/(ScheduleRef!$D$2:$D$853&lt;&gt;""),ROWS(ScheduleCompile!Q$1:Q163)),COLUMNS($A163:Q163))</f>
        <v>75</v>
      </c>
      <c r="R163" s="1">
        <f>INDEX(ScheduleRef!$D$2:$AB$853,_xlfn.AGGREGATE(15,6,(ROW(ScheduleRef!$D$2:$AB$853)-ROW(ScheduleRef!$D$2)+1)/(ScheduleRef!$D$2:$D$853&lt;&gt;""),ROWS(ScheduleCompile!R$1:R163)),COLUMNS($A163:R163))</f>
        <v>75</v>
      </c>
      <c r="S163" s="1">
        <f>INDEX(ScheduleRef!$D$2:$AB$853,_xlfn.AGGREGATE(15,6,(ROW(ScheduleRef!$D$2:$AB$853)-ROW(ScheduleRef!$D$2)+1)/(ScheduleRef!$D$2:$D$853&lt;&gt;""),ROWS(ScheduleCompile!S$1:S163)),COLUMNS($A163:S163))</f>
        <v>75</v>
      </c>
      <c r="T163" s="1">
        <f>INDEX(ScheduleRef!$D$2:$AB$853,_xlfn.AGGREGATE(15,6,(ROW(ScheduleRef!$D$2:$AB$853)-ROW(ScheduleRef!$D$2)+1)/(ScheduleRef!$D$2:$D$853&lt;&gt;""),ROWS(ScheduleCompile!T$1:T163)),COLUMNS($A163:T163))</f>
        <v>75</v>
      </c>
      <c r="U163" s="1">
        <f>INDEX(ScheduleRef!$D$2:$AB$853,_xlfn.AGGREGATE(15,6,(ROW(ScheduleRef!$D$2:$AB$853)-ROW(ScheduleRef!$D$2)+1)/(ScheduleRef!$D$2:$D$853&lt;&gt;""),ROWS(ScheduleCompile!U$1:U163)),COLUMNS($A163:U163))</f>
        <v>75</v>
      </c>
      <c r="V163" s="1">
        <f>INDEX(ScheduleRef!$D$2:$AB$853,_xlfn.AGGREGATE(15,6,(ROW(ScheduleRef!$D$2:$AB$853)-ROW(ScheduleRef!$D$2)+1)/(ScheduleRef!$D$2:$D$853&lt;&gt;""),ROWS(ScheduleCompile!V$1:V163)),COLUMNS($A163:V163))</f>
        <v>75</v>
      </c>
      <c r="W163" s="1">
        <f>INDEX(ScheduleRef!$D$2:$AB$853,_xlfn.AGGREGATE(15,6,(ROW(ScheduleRef!$D$2:$AB$853)-ROW(ScheduleRef!$D$2)+1)/(ScheduleRef!$D$2:$D$853&lt;&gt;""),ROWS(ScheduleCompile!W$1:W163)),COLUMNS($A163:W163))</f>
        <v>75</v>
      </c>
      <c r="X163" s="1">
        <f>INDEX(ScheduleRef!$D$2:$AB$853,_xlfn.AGGREGATE(15,6,(ROW(ScheduleRef!$D$2:$AB$853)-ROW(ScheduleRef!$D$2)+1)/(ScheduleRef!$D$2:$D$853&lt;&gt;""),ROWS(ScheduleCompile!X$1:X163)),COLUMNS($A163:X163))</f>
        <v>75</v>
      </c>
      <c r="Y163" s="1">
        <f>INDEX(ScheduleRef!$D$2:$AB$853,_xlfn.AGGREGATE(15,6,(ROW(ScheduleRef!$D$2:$AB$853)-ROW(ScheduleRef!$D$2)+1)/(ScheduleRef!$D$2:$D$853&lt;&gt;""),ROWS(ScheduleCompile!Y$1:Y163)),COLUMNS($A163:Y163))</f>
        <v>75</v>
      </c>
    </row>
    <row r="164" spans="1:25" x14ac:dyDescent="0.25">
      <c r="A164" s="30" t="str">
        <f>INDEX(ScheduleRef!$D$2:$AB$853,_xlfn.AGGREGATE(15,6,(ROW(ScheduleRef!$D$2:$AB$853)-ROW(ScheduleRef!$D$2)+1)/(ScheduleRef!$D$2:$D$853&lt;&gt;""),ROWS(ScheduleCompile!A$1:A164)),COLUMNS($A164:A164))</f>
        <v>LabInfiltrationWD</v>
      </c>
      <c r="B164" s="1">
        <f>INDEX(ScheduleRef!$D$2:$AB$853,_xlfn.AGGREGATE(15,6,(ROW(ScheduleRef!$D$2:$AB$853)-ROW(ScheduleRef!$D$2)+1)/(ScheduleRef!$D$2:$D$853&lt;&gt;""),ROWS(ScheduleCompile!B$1:B164)),COLUMNS($A164:B164))</f>
        <v>0.25</v>
      </c>
      <c r="C164" s="1">
        <f>INDEX(ScheduleRef!$D$2:$AB$853,_xlfn.AGGREGATE(15,6,(ROW(ScheduleRef!$D$2:$AB$853)-ROW(ScheduleRef!$D$2)+1)/(ScheduleRef!$D$2:$D$853&lt;&gt;""),ROWS(ScheduleCompile!C$1:C164)),COLUMNS($A164:C164))</f>
        <v>0.25</v>
      </c>
      <c r="D164" s="1">
        <f>INDEX(ScheduleRef!$D$2:$AB$853,_xlfn.AGGREGATE(15,6,(ROW(ScheduleRef!$D$2:$AB$853)-ROW(ScheduleRef!$D$2)+1)/(ScheduleRef!$D$2:$D$853&lt;&gt;""),ROWS(ScheduleCompile!D$1:D164)),COLUMNS($A164:D164))</f>
        <v>0.25</v>
      </c>
      <c r="E164" s="1">
        <f>INDEX(ScheduleRef!$D$2:$AB$853,_xlfn.AGGREGATE(15,6,(ROW(ScheduleRef!$D$2:$AB$853)-ROW(ScheduleRef!$D$2)+1)/(ScheduleRef!$D$2:$D$853&lt;&gt;""),ROWS(ScheduleCompile!E$1:E164)),COLUMNS($A164:E164))</f>
        <v>0.25</v>
      </c>
      <c r="F164" s="1">
        <f>INDEX(ScheduleRef!$D$2:$AB$853,_xlfn.AGGREGATE(15,6,(ROW(ScheduleRef!$D$2:$AB$853)-ROW(ScheduleRef!$D$2)+1)/(ScheduleRef!$D$2:$D$853&lt;&gt;""),ROWS(ScheduleCompile!F$1:F164)),COLUMNS($A164:F164))</f>
        <v>0.25</v>
      </c>
      <c r="G164" s="1">
        <f>INDEX(ScheduleRef!$D$2:$AB$853,_xlfn.AGGREGATE(15,6,(ROW(ScheduleRef!$D$2:$AB$853)-ROW(ScheduleRef!$D$2)+1)/(ScheduleRef!$D$2:$D$853&lt;&gt;""),ROWS(ScheduleCompile!G$1:G164)),COLUMNS($A164:G164))</f>
        <v>0.25</v>
      </c>
      <c r="H164" s="1">
        <f>INDEX(ScheduleRef!$D$2:$AB$853,_xlfn.AGGREGATE(15,6,(ROW(ScheduleRef!$D$2:$AB$853)-ROW(ScheduleRef!$D$2)+1)/(ScheduleRef!$D$2:$D$853&lt;&gt;""),ROWS(ScheduleCompile!H$1:H164)),COLUMNS($A164:H164))</f>
        <v>0.25</v>
      </c>
      <c r="I164" s="1">
        <f>INDEX(ScheduleRef!$D$2:$AB$853,_xlfn.AGGREGATE(15,6,(ROW(ScheduleRef!$D$2:$AB$853)-ROW(ScheduleRef!$D$2)+1)/(ScheduleRef!$D$2:$D$853&lt;&gt;""),ROWS(ScheduleCompile!I$1:I164)),COLUMNS($A164:I164))</f>
        <v>0.25</v>
      </c>
      <c r="J164" s="1">
        <f>INDEX(ScheduleRef!$D$2:$AB$853,_xlfn.AGGREGATE(15,6,(ROW(ScheduleRef!$D$2:$AB$853)-ROW(ScheduleRef!$D$2)+1)/(ScheduleRef!$D$2:$D$853&lt;&gt;""),ROWS(ScheduleCompile!J$1:J164)),COLUMNS($A164:J164))</f>
        <v>0.25</v>
      </c>
      <c r="K164" s="1">
        <f>INDEX(ScheduleRef!$D$2:$AB$853,_xlfn.AGGREGATE(15,6,(ROW(ScheduleRef!$D$2:$AB$853)-ROW(ScheduleRef!$D$2)+1)/(ScheduleRef!$D$2:$D$853&lt;&gt;""),ROWS(ScheduleCompile!K$1:K164)),COLUMNS($A164:K164))</f>
        <v>0.25</v>
      </c>
      <c r="L164" s="1">
        <f>INDEX(ScheduleRef!$D$2:$AB$853,_xlfn.AGGREGATE(15,6,(ROW(ScheduleRef!$D$2:$AB$853)-ROW(ScheduleRef!$D$2)+1)/(ScheduleRef!$D$2:$D$853&lt;&gt;""),ROWS(ScheduleCompile!L$1:L164)),COLUMNS($A164:L164))</f>
        <v>0.25</v>
      </c>
      <c r="M164" s="1">
        <f>INDEX(ScheduleRef!$D$2:$AB$853,_xlfn.AGGREGATE(15,6,(ROW(ScheduleRef!$D$2:$AB$853)-ROW(ScheduleRef!$D$2)+1)/(ScheduleRef!$D$2:$D$853&lt;&gt;""),ROWS(ScheduleCompile!M$1:M164)),COLUMNS($A164:M164))</f>
        <v>0.25</v>
      </c>
      <c r="N164" s="1">
        <f>INDEX(ScheduleRef!$D$2:$AB$853,_xlfn.AGGREGATE(15,6,(ROW(ScheduleRef!$D$2:$AB$853)-ROW(ScheduleRef!$D$2)+1)/(ScheduleRef!$D$2:$D$853&lt;&gt;""),ROWS(ScheduleCompile!N$1:N164)),COLUMNS($A164:N164))</f>
        <v>0.25</v>
      </c>
      <c r="O164" s="1">
        <f>INDEX(ScheduleRef!$D$2:$AB$853,_xlfn.AGGREGATE(15,6,(ROW(ScheduleRef!$D$2:$AB$853)-ROW(ScheduleRef!$D$2)+1)/(ScheduleRef!$D$2:$D$853&lt;&gt;""),ROWS(ScheduleCompile!O$1:O164)),COLUMNS($A164:O164))</f>
        <v>0.25</v>
      </c>
      <c r="P164" s="1">
        <f>INDEX(ScheduleRef!$D$2:$AB$853,_xlfn.AGGREGATE(15,6,(ROW(ScheduleRef!$D$2:$AB$853)-ROW(ScheduleRef!$D$2)+1)/(ScheduleRef!$D$2:$D$853&lt;&gt;""),ROWS(ScheduleCompile!P$1:P164)),COLUMNS($A164:P164))</f>
        <v>0.25</v>
      </c>
      <c r="Q164" s="1">
        <f>INDEX(ScheduleRef!$D$2:$AB$853,_xlfn.AGGREGATE(15,6,(ROW(ScheduleRef!$D$2:$AB$853)-ROW(ScheduleRef!$D$2)+1)/(ScheduleRef!$D$2:$D$853&lt;&gt;""),ROWS(ScheduleCompile!Q$1:Q164)),COLUMNS($A164:Q164))</f>
        <v>0.25</v>
      </c>
      <c r="R164" s="1">
        <f>INDEX(ScheduleRef!$D$2:$AB$853,_xlfn.AGGREGATE(15,6,(ROW(ScheduleRef!$D$2:$AB$853)-ROW(ScheduleRef!$D$2)+1)/(ScheduleRef!$D$2:$D$853&lt;&gt;""),ROWS(ScheduleCompile!R$1:R164)),COLUMNS($A164:R164))</f>
        <v>0.25</v>
      </c>
      <c r="S164" s="1">
        <f>INDEX(ScheduleRef!$D$2:$AB$853,_xlfn.AGGREGATE(15,6,(ROW(ScheduleRef!$D$2:$AB$853)-ROW(ScheduleRef!$D$2)+1)/(ScheduleRef!$D$2:$D$853&lt;&gt;""),ROWS(ScheduleCompile!S$1:S164)),COLUMNS($A164:S164))</f>
        <v>0.25</v>
      </c>
      <c r="T164" s="1">
        <f>INDEX(ScheduleRef!$D$2:$AB$853,_xlfn.AGGREGATE(15,6,(ROW(ScheduleRef!$D$2:$AB$853)-ROW(ScheduleRef!$D$2)+1)/(ScheduleRef!$D$2:$D$853&lt;&gt;""),ROWS(ScheduleCompile!T$1:T164)),COLUMNS($A164:T164))</f>
        <v>0.25</v>
      </c>
      <c r="U164" s="1">
        <f>INDEX(ScheduleRef!$D$2:$AB$853,_xlfn.AGGREGATE(15,6,(ROW(ScheduleRef!$D$2:$AB$853)-ROW(ScheduleRef!$D$2)+1)/(ScheduleRef!$D$2:$D$853&lt;&gt;""),ROWS(ScheduleCompile!U$1:U164)),COLUMNS($A164:U164))</f>
        <v>0.25</v>
      </c>
      <c r="V164" s="1">
        <f>INDEX(ScheduleRef!$D$2:$AB$853,_xlfn.AGGREGATE(15,6,(ROW(ScheduleRef!$D$2:$AB$853)-ROW(ScheduleRef!$D$2)+1)/(ScheduleRef!$D$2:$D$853&lt;&gt;""),ROWS(ScheduleCompile!V$1:V164)),COLUMNS($A164:V164))</f>
        <v>0.25</v>
      </c>
      <c r="W164" s="1">
        <f>INDEX(ScheduleRef!$D$2:$AB$853,_xlfn.AGGREGATE(15,6,(ROW(ScheduleRef!$D$2:$AB$853)-ROW(ScheduleRef!$D$2)+1)/(ScheduleRef!$D$2:$D$853&lt;&gt;""),ROWS(ScheduleCompile!W$1:W164)),COLUMNS($A164:W164))</f>
        <v>0.25</v>
      </c>
      <c r="X164" s="1">
        <f>INDEX(ScheduleRef!$D$2:$AB$853,_xlfn.AGGREGATE(15,6,(ROW(ScheduleRef!$D$2:$AB$853)-ROW(ScheduleRef!$D$2)+1)/(ScheduleRef!$D$2:$D$853&lt;&gt;""),ROWS(ScheduleCompile!X$1:X164)),COLUMNS($A164:X164))</f>
        <v>0.25</v>
      </c>
      <c r="Y164" s="1">
        <f>INDEX(ScheduleRef!$D$2:$AB$853,_xlfn.AGGREGATE(15,6,(ROW(ScheduleRef!$D$2:$AB$853)-ROW(ScheduleRef!$D$2)+1)/(ScheduleRef!$D$2:$D$853&lt;&gt;""),ROWS(ScheduleCompile!Y$1:Y164)),COLUMNS($A164:Y164))</f>
        <v>0.25</v>
      </c>
    </row>
    <row r="165" spans="1:25" x14ac:dyDescent="0.25">
      <c r="A165" s="30" t="str">
        <f>INDEX(ScheduleRef!$D$2:$AB$853,_xlfn.AGGREGATE(15,6,(ROW(ScheduleRef!$D$2:$AB$853)-ROW(ScheduleRef!$D$2)+1)/(ScheduleRef!$D$2:$D$853&lt;&gt;""),ROWS(ScheduleCompile!A$1:A165)),COLUMNS($A165:A165))</f>
        <v>LabInfiltrationSat</v>
      </c>
      <c r="B165" s="1">
        <f>INDEX(ScheduleRef!$D$2:$AB$853,_xlfn.AGGREGATE(15,6,(ROW(ScheduleRef!$D$2:$AB$853)-ROW(ScheduleRef!$D$2)+1)/(ScheduleRef!$D$2:$D$853&lt;&gt;""),ROWS(ScheduleCompile!B$1:B165)),COLUMNS($A165:B165))</f>
        <v>0.25</v>
      </c>
      <c r="C165" s="1">
        <f>INDEX(ScheduleRef!$D$2:$AB$853,_xlfn.AGGREGATE(15,6,(ROW(ScheduleRef!$D$2:$AB$853)-ROW(ScheduleRef!$D$2)+1)/(ScheduleRef!$D$2:$D$853&lt;&gt;""),ROWS(ScheduleCompile!C$1:C165)),COLUMNS($A165:C165))</f>
        <v>0.25</v>
      </c>
      <c r="D165" s="1">
        <f>INDEX(ScheduleRef!$D$2:$AB$853,_xlfn.AGGREGATE(15,6,(ROW(ScheduleRef!$D$2:$AB$853)-ROW(ScheduleRef!$D$2)+1)/(ScheduleRef!$D$2:$D$853&lt;&gt;""),ROWS(ScheduleCompile!D$1:D165)),COLUMNS($A165:D165))</f>
        <v>0.25</v>
      </c>
      <c r="E165" s="1">
        <f>INDEX(ScheduleRef!$D$2:$AB$853,_xlfn.AGGREGATE(15,6,(ROW(ScheduleRef!$D$2:$AB$853)-ROW(ScheduleRef!$D$2)+1)/(ScheduleRef!$D$2:$D$853&lt;&gt;""),ROWS(ScheduleCompile!E$1:E165)),COLUMNS($A165:E165))</f>
        <v>0.25</v>
      </c>
      <c r="F165" s="1">
        <f>INDEX(ScheduleRef!$D$2:$AB$853,_xlfn.AGGREGATE(15,6,(ROW(ScheduleRef!$D$2:$AB$853)-ROW(ScheduleRef!$D$2)+1)/(ScheduleRef!$D$2:$D$853&lt;&gt;""),ROWS(ScheduleCompile!F$1:F165)),COLUMNS($A165:F165))</f>
        <v>0.25</v>
      </c>
      <c r="G165" s="1">
        <f>INDEX(ScheduleRef!$D$2:$AB$853,_xlfn.AGGREGATE(15,6,(ROW(ScheduleRef!$D$2:$AB$853)-ROW(ScheduleRef!$D$2)+1)/(ScheduleRef!$D$2:$D$853&lt;&gt;""),ROWS(ScheduleCompile!G$1:G165)),COLUMNS($A165:G165))</f>
        <v>0.25</v>
      </c>
      <c r="H165" s="1">
        <f>INDEX(ScheduleRef!$D$2:$AB$853,_xlfn.AGGREGATE(15,6,(ROW(ScheduleRef!$D$2:$AB$853)-ROW(ScheduleRef!$D$2)+1)/(ScheduleRef!$D$2:$D$853&lt;&gt;""),ROWS(ScheduleCompile!H$1:H165)),COLUMNS($A165:H165))</f>
        <v>0.25</v>
      </c>
      <c r="I165" s="1">
        <f>INDEX(ScheduleRef!$D$2:$AB$853,_xlfn.AGGREGATE(15,6,(ROW(ScheduleRef!$D$2:$AB$853)-ROW(ScheduleRef!$D$2)+1)/(ScheduleRef!$D$2:$D$853&lt;&gt;""),ROWS(ScheduleCompile!I$1:I165)),COLUMNS($A165:I165))</f>
        <v>0.25</v>
      </c>
      <c r="J165" s="1">
        <f>INDEX(ScheduleRef!$D$2:$AB$853,_xlfn.AGGREGATE(15,6,(ROW(ScheduleRef!$D$2:$AB$853)-ROW(ScheduleRef!$D$2)+1)/(ScheduleRef!$D$2:$D$853&lt;&gt;""),ROWS(ScheduleCompile!J$1:J165)),COLUMNS($A165:J165))</f>
        <v>0.25</v>
      </c>
      <c r="K165" s="1">
        <f>INDEX(ScheduleRef!$D$2:$AB$853,_xlfn.AGGREGATE(15,6,(ROW(ScheduleRef!$D$2:$AB$853)-ROW(ScheduleRef!$D$2)+1)/(ScheduleRef!$D$2:$D$853&lt;&gt;""),ROWS(ScheduleCompile!K$1:K165)),COLUMNS($A165:K165))</f>
        <v>0.25</v>
      </c>
      <c r="L165" s="1">
        <f>INDEX(ScheduleRef!$D$2:$AB$853,_xlfn.AGGREGATE(15,6,(ROW(ScheduleRef!$D$2:$AB$853)-ROW(ScheduleRef!$D$2)+1)/(ScheduleRef!$D$2:$D$853&lt;&gt;""),ROWS(ScheduleCompile!L$1:L165)),COLUMNS($A165:L165))</f>
        <v>0.25</v>
      </c>
      <c r="M165" s="1">
        <f>INDEX(ScheduleRef!$D$2:$AB$853,_xlfn.AGGREGATE(15,6,(ROW(ScheduleRef!$D$2:$AB$853)-ROW(ScheduleRef!$D$2)+1)/(ScheduleRef!$D$2:$D$853&lt;&gt;""),ROWS(ScheduleCompile!M$1:M165)),COLUMNS($A165:M165))</f>
        <v>0.25</v>
      </c>
      <c r="N165" s="1">
        <f>INDEX(ScheduleRef!$D$2:$AB$853,_xlfn.AGGREGATE(15,6,(ROW(ScheduleRef!$D$2:$AB$853)-ROW(ScheduleRef!$D$2)+1)/(ScheduleRef!$D$2:$D$853&lt;&gt;""),ROWS(ScheduleCompile!N$1:N165)),COLUMNS($A165:N165))</f>
        <v>0.25</v>
      </c>
      <c r="O165" s="1">
        <f>INDEX(ScheduleRef!$D$2:$AB$853,_xlfn.AGGREGATE(15,6,(ROW(ScheduleRef!$D$2:$AB$853)-ROW(ScheduleRef!$D$2)+1)/(ScheduleRef!$D$2:$D$853&lt;&gt;""),ROWS(ScheduleCompile!O$1:O165)),COLUMNS($A165:O165))</f>
        <v>0.25</v>
      </c>
      <c r="P165" s="1">
        <f>INDEX(ScheduleRef!$D$2:$AB$853,_xlfn.AGGREGATE(15,6,(ROW(ScheduleRef!$D$2:$AB$853)-ROW(ScheduleRef!$D$2)+1)/(ScheduleRef!$D$2:$D$853&lt;&gt;""),ROWS(ScheduleCompile!P$1:P165)),COLUMNS($A165:P165))</f>
        <v>0.25</v>
      </c>
      <c r="Q165" s="1">
        <f>INDEX(ScheduleRef!$D$2:$AB$853,_xlfn.AGGREGATE(15,6,(ROW(ScheduleRef!$D$2:$AB$853)-ROW(ScheduleRef!$D$2)+1)/(ScheduleRef!$D$2:$D$853&lt;&gt;""),ROWS(ScheduleCompile!Q$1:Q165)),COLUMNS($A165:Q165))</f>
        <v>0.25</v>
      </c>
      <c r="R165" s="1">
        <f>INDEX(ScheduleRef!$D$2:$AB$853,_xlfn.AGGREGATE(15,6,(ROW(ScheduleRef!$D$2:$AB$853)-ROW(ScheduleRef!$D$2)+1)/(ScheduleRef!$D$2:$D$853&lt;&gt;""),ROWS(ScheduleCompile!R$1:R165)),COLUMNS($A165:R165))</f>
        <v>0.25</v>
      </c>
      <c r="S165" s="1">
        <f>INDEX(ScheduleRef!$D$2:$AB$853,_xlfn.AGGREGATE(15,6,(ROW(ScheduleRef!$D$2:$AB$853)-ROW(ScheduleRef!$D$2)+1)/(ScheduleRef!$D$2:$D$853&lt;&gt;""),ROWS(ScheduleCompile!S$1:S165)),COLUMNS($A165:S165))</f>
        <v>0.25</v>
      </c>
      <c r="T165" s="1">
        <f>INDEX(ScheduleRef!$D$2:$AB$853,_xlfn.AGGREGATE(15,6,(ROW(ScheduleRef!$D$2:$AB$853)-ROW(ScheduleRef!$D$2)+1)/(ScheduleRef!$D$2:$D$853&lt;&gt;""),ROWS(ScheduleCompile!T$1:T165)),COLUMNS($A165:T165))</f>
        <v>0.25</v>
      </c>
      <c r="U165" s="1">
        <f>INDEX(ScheduleRef!$D$2:$AB$853,_xlfn.AGGREGATE(15,6,(ROW(ScheduleRef!$D$2:$AB$853)-ROW(ScheduleRef!$D$2)+1)/(ScheduleRef!$D$2:$D$853&lt;&gt;""),ROWS(ScheduleCompile!U$1:U165)),COLUMNS($A165:U165))</f>
        <v>0.25</v>
      </c>
      <c r="V165" s="1">
        <f>INDEX(ScheduleRef!$D$2:$AB$853,_xlfn.AGGREGATE(15,6,(ROW(ScheduleRef!$D$2:$AB$853)-ROW(ScheduleRef!$D$2)+1)/(ScheduleRef!$D$2:$D$853&lt;&gt;""),ROWS(ScheduleCompile!V$1:V165)),COLUMNS($A165:V165))</f>
        <v>0.25</v>
      </c>
      <c r="W165" s="1">
        <f>INDEX(ScheduleRef!$D$2:$AB$853,_xlfn.AGGREGATE(15,6,(ROW(ScheduleRef!$D$2:$AB$853)-ROW(ScheduleRef!$D$2)+1)/(ScheduleRef!$D$2:$D$853&lt;&gt;""),ROWS(ScheduleCompile!W$1:W165)),COLUMNS($A165:W165))</f>
        <v>0.25</v>
      </c>
      <c r="X165" s="1">
        <f>INDEX(ScheduleRef!$D$2:$AB$853,_xlfn.AGGREGATE(15,6,(ROW(ScheduleRef!$D$2:$AB$853)-ROW(ScheduleRef!$D$2)+1)/(ScheduleRef!$D$2:$D$853&lt;&gt;""),ROWS(ScheduleCompile!X$1:X165)),COLUMNS($A165:X165))</f>
        <v>0.25</v>
      </c>
      <c r="Y165" s="1">
        <f>INDEX(ScheduleRef!$D$2:$AB$853,_xlfn.AGGREGATE(15,6,(ROW(ScheduleRef!$D$2:$AB$853)-ROW(ScheduleRef!$D$2)+1)/(ScheduleRef!$D$2:$D$853&lt;&gt;""),ROWS(ScheduleCompile!Y$1:Y165)),COLUMNS($A165:Y165))</f>
        <v>0.25</v>
      </c>
    </row>
    <row r="166" spans="1:25" x14ac:dyDescent="0.25">
      <c r="A166" s="30" t="str">
        <f>INDEX(ScheduleRef!$D$2:$AB$853,_xlfn.AGGREGATE(15,6,(ROW(ScheduleRef!$D$2:$AB$853)-ROW(ScheduleRef!$D$2)+1)/(ScheduleRef!$D$2:$D$853&lt;&gt;""),ROWS(ScheduleCompile!A$1:A166)),COLUMNS($A166:A166))</f>
        <v>LabInfiltrationSun</v>
      </c>
      <c r="B166" s="1">
        <f>INDEX(ScheduleRef!$D$2:$AB$853,_xlfn.AGGREGATE(15,6,(ROW(ScheduleRef!$D$2:$AB$853)-ROW(ScheduleRef!$D$2)+1)/(ScheduleRef!$D$2:$D$853&lt;&gt;""),ROWS(ScheduleCompile!B$1:B166)),COLUMNS($A166:B166))</f>
        <v>0.25</v>
      </c>
      <c r="C166" s="1">
        <f>INDEX(ScheduleRef!$D$2:$AB$853,_xlfn.AGGREGATE(15,6,(ROW(ScheduleRef!$D$2:$AB$853)-ROW(ScheduleRef!$D$2)+1)/(ScheduleRef!$D$2:$D$853&lt;&gt;""),ROWS(ScheduleCompile!C$1:C166)),COLUMNS($A166:C166))</f>
        <v>0.25</v>
      </c>
      <c r="D166" s="1">
        <f>INDEX(ScheduleRef!$D$2:$AB$853,_xlfn.AGGREGATE(15,6,(ROW(ScheduleRef!$D$2:$AB$853)-ROW(ScheduleRef!$D$2)+1)/(ScheduleRef!$D$2:$D$853&lt;&gt;""),ROWS(ScheduleCompile!D$1:D166)),COLUMNS($A166:D166))</f>
        <v>0.25</v>
      </c>
      <c r="E166" s="1">
        <f>INDEX(ScheduleRef!$D$2:$AB$853,_xlfn.AGGREGATE(15,6,(ROW(ScheduleRef!$D$2:$AB$853)-ROW(ScheduleRef!$D$2)+1)/(ScheduleRef!$D$2:$D$853&lt;&gt;""),ROWS(ScheduleCompile!E$1:E166)),COLUMNS($A166:E166))</f>
        <v>0.25</v>
      </c>
      <c r="F166" s="1">
        <f>INDEX(ScheduleRef!$D$2:$AB$853,_xlfn.AGGREGATE(15,6,(ROW(ScheduleRef!$D$2:$AB$853)-ROW(ScheduleRef!$D$2)+1)/(ScheduleRef!$D$2:$D$853&lt;&gt;""),ROWS(ScheduleCompile!F$1:F166)),COLUMNS($A166:F166))</f>
        <v>0.25</v>
      </c>
      <c r="G166" s="1">
        <f>INDEX(ScheduleRef!$D$2:$AB$853,_xlfn.AGGREGATE(15,6,(ROW(ScheduleRef!$D$2:$AB$853)-ROW(ScheduleRef!$D$2)+1)/(ScheduleRef!$D$2:$D$853&lt;&gt;""),ROWS(ScheduleCompile!G$1:G166)),COLUMNS($A166:G166))</f>
        <v>0.25</v>
      </c>
      <c r="H166" s="1">
        <f>INDEX(ScheduleRef!$D$2:$AB$853,_xlfn.AGGREGATE(15,6,(ROW(ScheduleRef!$D$2:$AB$853)-ROW(ScheduleRef!$D$2)+1)/(ScheduleRef!$D$2:$D$853&lt;&gt;""),ROWS(ScheduleCompile!H$1:H166)),COLUMNS($A166:H166))</f>
        <v>0.25</v>
      </c>
      <c r="I166" s="1">
        <f>INDEX(ScheduleRef!$D$2:$AB$853,_xlfn.AGGREGATE(15,6,(ROW(ScheduleRef!$D$2:$AB$853)-ROW(ScheduleRef!$D$2)+1)/(ScheduleRef!$D$2:$D$853&lt;&gt;""),ROWS(ScheduleCompile!I$1:I166)),COLUMNS($A166:I166))</f>
        <v>0.25</v>
      </c>
      <c r="J166" s="1">
        <f>INDEX(ScheduleRef!$D$2:$AB$853,_xlfn.AGGREGATE(15,6,(ROW(ScheduleRef!$D$2:$AB$853)-ROW(ScheduleRef!$D$2)+1)/(ScheduleRef!$D$2:$D$853&lt;&gt;""),ROWS(ScheduleCompile!J$1:J166)),COLUMNS($A166:J166))</f>
        <v>0.25</v>
      </c>
      <c r="K166" s="1">
        <f>INDEX(ScheduleRef!$D$2:$AB$853,_xlfn.AGGREGATE(15,6,(ROW(ScheduleRef!$D$2:$AB$853)-ROW(ScheduleRef!$D$2)+1)/(ScheduleRef!$D$2:$D$853&lt;&gt;""),ROWS(ScheduleCompile!K$1:K166)),COLUMNS($A166:K166))</f>
        <v>0.25</v>
      </c>
      <c r="L166" s="1">
        <f>INDEX(ScheduleRef!$D$2:$AB$853,_xlfn.AGGREGATE(15,6,(ROW(ScheduleRef!$D$2:$AB$853)-ROW(ScheduleRef!$D$2)+1)/(ScheduleRef!$D$2:$D$853&lt;&gt;""),ROWS(ScheduleCompile!L$1:L166)),COLUMNS($A166:L166))</f>
        <v>0.25</v>
      </c>
      <c r="M166" s="1">
        <f>INDEX(ScheduleRef!$D$2:$AB$853,_xlfn.AGGREGATE(15,6,(ROW(ScheduleRef!$D$2:$AB$853)-ROW(ScheduleRef!$D$2)+1)/(ScheduleRef!$D$2:$D$853&lt;&gt;""),ROWS(ScheduleCompile!M$1:M166)),COLUMNS($A166:M166))</f>
        <v>0.25</v>
      </c>
      <c r="N166" s="1">
        <f>INDEX(ScheduleRef!$D$2:$AB$853,_xlfn.AGGREGATE(15,6,(ROW(ScheduleRef!$D$2:$AB$853)-ROW(ScheduleRef!$D$2)+1)/(ScheduleRef!$D$2:$D$853&lt;&gt;""),ROWS(ScheduleCompile!N$1:N166)),COLUMNS($A166:N166))</f>
        <v>0.25</v>
      </c>
      <c r="O166" s="1">
        <f>INDEX(ScheduleRef!$D$2:$AB$853,_xlfn.AGGREGATE(15,6,(ROW(ScheduleRef!$D$2:$AB$853)-ROW(ScheduleRef!$D$2)+1)/(ScheduleRef!$D$2:$D$853&lt;&gt;""),ROWS(ScheduleCompile!O$1:O166)),COLUMNS($A166:O166))</f>
        <v>0.25</v>
      </c>
      <c r="P166" s="1">
        <f>INDEX(ScheduleRef!$D$2:$AB$853,_xlfn.AGGREGATE(15,6,(ROW(ScheduleRef!$D$2:$AB$853)-ROW(ScheduleRef!$D$2)+1)/(ScheduleRef!$D$2:$D$853&lt;&gt;""),ROWS(ScheduleCompile!P$1:P166)),COLUMNS($A166:P166))</f>
        <v>0.25</v>
      </c>
      <c r="Q166" s="1">
        <f>INDEX(ScheduleRef!$D$2:$AB$853,_xlfn.AGGREGATE(15,6,(ROW(ScheduleRef!$D$2:$AB$853)-ROW(ScheduleRef!$D$2)+1)/(ScheduleRef!$D$2:$D$853&lt;&gt;""),ROWS(ScheduleCompile!Q$1:Q166)),COLUMNS($A166:Q166))</f>
        <v>0.25</v>
      </c>
      <c r="R166" s="1">
        <f>INDEX(ScheduleRef!$D$2:$AB$853,_xlfn.AGGREGATE(15,6,(ROW(ScheduleRef!$D$2:$AB$853)-ROW(ScheduleRef!$D$2)+1)/(ScheduleRef!$D$2:$D$853&lt;&gt;""),ROWS(ScheduleCompile!R$1:R166)),COLUMNS($A166:R166))</f>
        <v>0.25</v>
      </c>
      <c r="S166" s="1">
        <f>INDEX(ScheduleRef!$D$2:$AB$853,_xlfn.AGGREGATE(15,6,(ROW(ScheduleRef!$D$2:$AB$853)-ROW(ScheduleRef!$D$2)+1)/(ScheduleRef!$D$2:$D$853&lt;&gt;""),ROWS(ScheduleCompile!S$1:S166)),COLUMNS($A166:S166))</f>
        <v>0.25</v>
      </c>
      <c r="T166" s="1">
        <f>INDEX(ScheduleRef!$D$2:$AB$853,_xlfn.AGGREGATE(15,6,(ROW(ScheduleRef!$D$2:$AB$853)-ROW(ScheduleRef!$D$2)+1)/(ScheduleRef!$D$2:$D$853&lt;&gt;""),ROWS(ScheduleCompile!T$1:T166)),COLUMNS($A166:T166))</f>
        <v>0.25</v>
      </c>
      <c r="U166" s="1">
        <f>INDEX(ScheduleRef!$D$2:$AB$853,_xlfn.AGGREGATE(15,6,(ROW(ScheduleRef!$D$2:$AB$853)-ROW(ScheduleRef!$D$2)+1)/(ScheduleRef!$D$2:$D$853&lt;&gt;""),ROWS(ScheduleCompile!U$1:U166)),COLUMNS($A166:U166))</f>
        <v>0.25</v>
      </c>
      <c r="V166" s="1">
        <f>INDEX(ScheduleRef!$D$2:$AB$853,_xlfn.AGGREGATE(15,6,(ROW(ScheduleRef!$D$2:$AB$853)-ROW(ScheduleRef!$D$2)+1)/(ScheduleRef!$D$2:$D$853&lt;&gt;""),ROWS(ScheduleCompile!V$1:V166)),COLUMNS($A166:V166))</f>
        <v>0.25</v>
      </c>
      <c r="W166" s="1">
        <f>INDEX(ScheduleRef!$D$2:$AB$853,_xlfn.AGGREGATE(15,6,(ROW(ScheduleRef!$D$2:$AB$853)-ROW(ScheduleRef!$D$2)+1)/(ScheduleRef!$D$2:$D$853&lt;&gt;""),ROWS(ScheduleCompile!W$1:W166)),COLUMNS($A166:W166))</f>
        <v>0.25</v>
      </c>
      <c r="X166" s="1">
        <f>INDEX(ScheduleRef!$D$2:$AB$853,_xlfn.AGGREGATE(15,6,(ROW(ScheduleRef!$D$2:$AB$853)-ROW(ScheduleRef!$D$2)+1)/(ScheduleRef!$D$2:$D$853&lt;&gt;""),ROWS(ScheduleCompile!X$1:X166)),COLUMNS($A166:X166))</f>
        <v>0.25</v>
      </c>
      <c r="Y166" s="1">
        <f>INDEX(ScheduleRef!$D$2:$AB$853,_xlfn.AGGREGATE(15,6,(ROW(ScheduleRef!$D$2:$AB$853)-ROW(ScheduleRef!$D$2)+1)/(ScheduleRef!$D$2:$D$853&lt;&gt;""),ROWS(ScheduleCompile!Y$1:Y166)),COLUMNS($A166:Y166))</f>
        <v>0.25</v>
      </c>
    </row>
    <row r="167" spans="1:25" x14ac:dyDescent="0.25">
      <c r="A167" s="30" t="str">
        <f>INDEX(ScheduleRef!$D$2:$AB$853,_xlfn.AGGREGATE(15,6,(ROW(ScheduleRef!$D$2:$AB$853)-ROW(ScheduleRef!$D$2)+1)/(ScheduleRef!$D$2:$D$853&lt;&gt;""),ROWS(ScheduleCompile!A$1:A167)),COLUMNS($A167:A167))</f>
        <v>LabWtrHtrSetptWD</v>
      </c>
      <c r="B167" s="1">
        <f>INDEX(ScheduleRef!$D$2:$AB$853,_xlfn.AGGREGATE(15,6,(ROW(ScheduleRef!$D$2:$AB$853)-ROW(ScheduleRef!$D$2)+1)/(ScheduleRef!$D$2:$D$853&lt;&gt;""),ROWS(ScheduleCompile!B$1:B167)),COLUMNS($A167:B167))</f>
        <v>135</v>
      </c>
      <c r="C167" s="1">
        <f>INDEX(ScheduleRef!$D$2:$AB$853,_xlfn.AGGREGATE(15,6,(ROW(ScheduleRef!$D$2:$AB$853)-ROW(ScheduleRef!$D$2)+1)/(ScheduleRef!$D$2:$D$853&lt;&gt;""),ROWS(ScheduleCompile!C$1:C167)),COLUMNS($A167:C167))</f>
        <v>135</v>
      </c>
      <c r="D167" s="1">
        <f>INDEX(ScheduleRef!$D$2:$AB$853,_xlfn.AGGREGATE(15,6,(ROW(ScheduleRef!$D$2:$AB$853)-ROW(ScheduleRef!$D$2)+1)/(ScheduleRef!$D$2:$D$853&lt;&gt;""),ROWS(ScheduleCompile!D$1:D167)),COLUMNS($A167:D167))</f>
        <v>135</v>
      </c>
      <c r="E167" s="1">
        <f>INDEX(ScheduleRef!$D$2:$AB$853,_xlfn.AGGREGATE(15,6,(ROW(ScheduleRef!$D$2:$AB$853)-ROW(ScheduleRef!$D$2)+1)/(ScheduleRef!$D$2:$D$853&lt;&gt;""),ROWS(ScheduleCompile!E$1:E167)),COLUMNS($A167:E167))</f>
        <v>135</v>
      </c>
      <c r="F167" s="1">
        <f>INDEX(ScheduleRef!$D$2:$AB$853,_xlfn.AGGREGATE(15,6,(ROW(ScheduleRef!$D$2:$AB$853)-ROW(ScheduleRef!$D$2)+1)/(ScheduleRef!$D$2:$D$853&lt;&gt;""),ROWS(ScheduleCompile!F$1:F167)),COLUMNS($A167:F167))</f>
        <v>135</v>
      </c>
      <c r="G167" s="1">
        <f>INDEX(ScheduleRef!$D$2:$AB$853,_xlfn.AGGREGATE(15,6,(ROW(ScheduleRef!$D$2:$AB$853)-ROW(ScheduleRef!$D$2)+1)/(ScheduleRef!$D$2:$D$853&lt;&gt;""),ROWS(ScheduleCompile!G$1:G167)),COLUMNS($A167:G167))</f>
        <v>135</v>
      </c>
      <c r="H167" s="1">
        <f>INDEX(ScheduleRef!$D$2:$AB$853,_xlfn.AGGREGATE(15,6,(ROW(ScheduleRef!$D$2:$AB$853)-ROW(ScheduleRef!$D$2)+1)/(ScheduleRef!$D$2:$D$853&lt;&gt;""),ROWS(ScheduleCompile!H$1:H167)),COLUMNS($A167:H167))</f>
        <v>135</v>
      </c>
      <c r="I167" s="1">
        <f>INDEX(ScheduleRef!$D$2:$AB$853,_xlfn.AGGREGATE(15,6,(ROW(ScheduleRef!$D$2:$AB$853)-ROW(ScheduleRef!$D$2)+1)/(ScheduleRef!$D$2:$D$853&lt;&gt;""),ROWS(ScheduleCompile!I$1:I167)),COLUMNS($A167:I167))</f>
        <v>135</v>
      </c>
      <c r="J167" s="1">
        <f>INDEX(ScheduleRef!$D$2:$AB$853,_xlfn.AGGREGATE(15,6,(ROW(ScheduleRef!$D$2:$AB$853)-ROW(ScheduleRef!$D$2)+1)/(ScheduleRef!$D$2:$D$853&lt;&gt;""),ROWS(ScheduleCompile!J$1:J167)),COLUMNS($A167:J167))</f>
        <v>135</v>
      </c>
      <c r="K167" s="1">
        <f>INDEX(ScheduleRef!$D$2:$AB$853,_xlfn.AGGREGATE(15,6,(ROW(ScheduleRef!$D$2:$AB$853)-ROW(ScheduleRef!$D$2)+1)/(ScheduleRef!$D$2:$D$853&lt;&gt;""),ROWS(ScheduleCompile!K$1:K167)),COLUMNS($A167:K167))</f>
        <v>135</v>
      </c>
      <c r="L167" s="1">
        <f>INDEX(ScheduleRef!$D$2:$AB$853,_xlfn.AGGREGATE(15,6,(ROW(ScheduleRef!$D$2:$AB$853)-ROW(ScheduleRef!$D$2)+1)/(ScheduleRef!$D$2:$D$853&lt;&gt;""),ROWS(ScheduleCompile!L$1:L167)),COLUMNS($A167:L167))</f>
        <v>135</v>
      </c>
      <c r="M167" s="1">
        <f>INDEX(ScheduleRef!$D$2:$AB$853,_xlfn.AGGREGATE(15,6,(ROW(ScheduleRef!$D$2:$AB$853)-ROW(ScheduleRef!$D$2)+1)/(ScheduleRef!$D$2:$D$853&lt;&gt;""),ROWS(ScheduleCompile!M$1:M167)),COLUMNS($A167:M167))</f>
        <v>135</v>
      </c>
      <c r="N167" s="1">
        <f>INDEX(ScheduleRef!$D$2:$AB$853,_xlfn.AGGREGATE(15,6,(ROW(ScheduleRef!$D$2:$AB$853)-ROW(ScheduleRef!$D$2)+1)/(ScheduleRef!$D$2:$D$853&lt;&gt;""),ROWS(ScheduleCompile!N$1:N167)),COLUMNS($A167:N167))</f>
        <v>135</v>
      </c>
      <c r="O167" s="1">
        <f>INDEX(ScheduleRef!$D$2:$AB$853,_xlfn.AGGREGATE(15,6,(ROW(ScheduleRef!$D$2:$AB$853)-ROW(ScheduleRef!$D$2)+1)/(ScheduleRef!$D$2:$D$853&lt;&gt;""),ROWS(ScheduleCompile!O$1:O167)),COLUMNS($A167:O167))</f>
        <v>135</v>
      </c>
      <c r="P167" s="1">
        <f>INDEX(ScheduleRef!$D$2:$AB$853,_xlfn.AGGREGATE(15,6,(ROW(ScheduleRef!$D$2:$AB$853)-ROW(ScheduleRef!$D$2)+1)/(ScheduleRef!$D$2:$D$853&lt;&gt;""),ROWS(ScheduleCompile!P$1:P167)),COLUMNS($A167:P167))</f>
        <v>135</v>
      </c>
      <c r="Q167" s="1">
        <f>INDEX(ScheduleRef!$D$2:$AB$853,_xlfn.AGGREGATE(15,6,(ROW(ScheduleRef!$D$2:$AB$853)-ROW(ScheduleRef!$D$2)+1)/(ScheduleRef!$D$2:$D$853&lt;&gt;""),ROWS(ScheduleCompile!Q$1:Q167)),COLUMNS($A167:Q167))</f>
        <v>135</v>
      </c>
      <c r="R167" s="1">
        <f>INDEX(ScheduleRef!$D$2:$AB$853,_xlfn.AGGREGATE(15,6,(ROW(ScheduleRef!$D$2:$AB$853)-ROW(ScheduleRef!$D$2)+1)/(ScheduleRef!$D$2:$D$853&lt;&gt;""),ROWS(ScheduleCompile!R$1:R167)),COLUMNS($A167:R167))</f>
        <v>135</v>
      </c>
      <c r="S167" s="1">
        <f>INDEX(ScheduleRef!$D$2:$AB$853,_xlfn.AGGREGATE(15,6,(ROW(ScheduleRef!$D$2:$AB$853)-ROW(ScheduleRef!$D$2)+1)/(ScheduleRef!$D$2:$D$853&lt;&gt;""),ROWS(ScheduleCompile!S$1:S167)),COLUMNS($A167:S167))</f>
        <v>135</v>
      </c>
      <c r="T167" s="1">
        <f>INDEX(ScheduleRef!$D$2:$AB$853,_xlfn.AGGREGATE(15,6,(ROW(ScheduleRef!$D$2:$AB$853)-ROW(ScheduleRef!$D$2)+1)/(ScheduleRef!$D$2:$D$853&lt;&gt;""),ROWS(ScheduleCompile!T$1:T167)),COLUMNS($A167:T167))</f>
        <v>135</v>
      </c>
      <c r="U167" s="1">
        <f>INDEX(ScheduleRef!$D$2:$AB$853,_xlfn.AGGREGATE(15,6,(ROW(ScheduleRef!$D$2:$AB$853)-ROW(ScheduleRef!$D$2)+1)/(ScheduleRef!$D$2:$D$853&lt;&gt;""),ROWS(ScheduleCompile!U$1:U167)),COLUMNS($A167:U167))</f>
        <v>135</v>
      </c>
      <c r="V167" s="1">
        <f>INDEX(ScheduleRef!$D$2:$AB$853,_xlfn.AGGREGATE(15,6,(ROW(ScheduleRef!$D$2:$AB$853)-ROW(ScheduleRef!$D$2)+1)/(ScheduleRef!$D$2:$D$853&lt;&gt;""),ROWS(ScheduleCompile!V$1:V167)),COLUMNS($A167:V167))</f>
        <v>135</v>
      </c>
      <c r="W167" s="1">
        <f>INDEX(ScheduleRef!$D$2:$AB$853,_xlfn.AGGREGATE(15,6,(ROW(ScheduleRef!$D$2:$AB$853)-ROW(ScheduleRef!$D$2)+1)/(ScheduleRef!$D$2:$D$853&lt;&gt;""),ROWS(ScheduleCompile!W$1:W167)),COLUMNS($A167:W167))</f>
        <v>135</v>
      </c>
      <c r="X167" s="1">
        <f>INDEX(ScheduleRef!$D$2:$AB$853,_xlfn.AGGREGATE(15,6,(ROW(ScheduleRef!$D$2:$AB$853)-ROW(ScheduleRef!$D$2)+1)/(ScheduleRef!$D$2:$D$853&lt;&gt;""),ROWS(ScheduleCompile!X$1:X167)),COLUMNS($A167:X167))</f>
        <v>135</v>
      </c>
      <c r="Y167" s="1">
        <f>INDEX(ScheduleRef!$D$2:$AB$853,_xlfn.AGGREGATE(15,6,(ROW(ScheduleRef!$D$2:$AB$853)-ROW(ScheduleRef!$D$2)+1)/(ScheduleRef!$D$2:$D$853&lt;&gt;""),ROWS(ScheduleCompile!Y$1:Y167)),COLUMNS($A167:Y167))</f>
        <v>135</v>
      </c>
    </row>
    <row r="168" spans="1:25" x14ac:dyDescent="0.25">
      <c r="A168" s="30" t="str">
        <f>INDEX(ScheduleRef!$D$2:$AB$853,_xlfn.AGGREGATE(15,6,(ROW(ScheduleRef!$D$2:$AB$853)-ROW(ScheduleRef!$D$2)+1)/(ScheduleRef!$D$2:$D$853&lt;&gt;""),ROWS(ScheduleCompile!A$1:A168)),COLUMNS($A168:A168))</f>
        <v>LabWtrHtrSetptSat</v>
      </c>
      <c r="B168" s="1">
        <f>INDEX(ScheduleRef!$D$2:$AB$853,_xlfn.AGGREGATE(15,6,(ROW(ScheduleRef!$D$2:$AB$853)-ROW(ScheduleRef!$D$2)+1)/(ScheduleRef!$D$2:$D$853&lt;&gt;""),ROWS(ScheduleCompile!B$1:B168)),COLUMNS($A168:B168))</f>
        <v>135</v>
      </c>
      <c r="C168" s="1">
        <f>INDEX(ScheduleRef!$D$2:$AB$853,_xlfn.AGGREGATE(15,6,(ROW(ScheduleRef!$D$2:$AB$853)-ROW(ScheduleRef!$D$2)+1)/(ScheduleRef!$D$2:$D$853&lt;&gt;""),ROWS(ScheduleCompile!C$1:C168)),COLUMNS($A168:C168))</f>
        <v>135</v>
      </c>
      <c r="D168" s="1">
        <f>INDEX(ScheduleRef!$D$2:$AB$853,_xlfn.AGGREGATE(15,6,(ROW(ScheduleRef!$D$2:$AB$853)-ROW(ScheduleRef!$D$2)+1)/(ScheduleRef!$D$2:$D$853&lt;&gt;""),ROWS(ScheduleCompile!D$1:D168)),COLUMNS($A168:D168))</f>
        <v>135</v>
      </c>
      <c r="E168" s="1">
        <f>INDEX(ScheduleRef!$D$2:$AB$853,_xlfn.AGGREGATE(15,6,(ROW(ScheduleRef!$D$2:$AB$853)-ROW(ScheduleRef!$D$2)+1)/(ScheduleRef!$D$2:$D$853&lt;&gt;""),ROWS(ScheduleCompile!E$1:E168)),COLUMNS($A168:E168))</f>
        <v>135</v>
      </c>
      <c r="F168" s="1">
        <f>INDEX(ScheduleRef!$D$2:$AB$853,_xlfn.AGGREGATE(15,6,(ROW(ScheduleRef!$D$2:$AB$853)-ROW(ScheduleRef!$D$2)+1)/(ScheduleRef!$D$2:$D$853&lt;&gt;""),ROWS(ScheduleCompile!F$1:F168)),COLUMNS($A168:F168))</f>
        <v>135</v>
      </c>
      <c r="G168" s="1">
        <f>INDEX(ScheduleRef!$D$2:$AB$853,_xlfn.AGGREGATE(15,6,(ROW(ScheduleRef!$D$2:$AB$853)-ROW(ScheduleRef!$D$2)+1)/(ScheduleRef!$D$2:$D$853&lt;&gt;""),ROWS(ScheduleCompile!G$1:G168)),COLUMNS($A168:G168))</f>
        <v>135</v>
      </c>
      <c r="H168" s="1">
        <f>INDEX(ScheduleRef!$D$2:$AB$853,_xlfn.AGGREGATE(15,6,(ROW(ScheduleRef!$D$2:$AB$853)-ROW(ScheduleRef!$D$2)+1)/(ScheduleRef!$D$2:$D$853&lt;&gt;""),ROWS(ScheduleCompile!H$1:H168)),COLUMNS($A168:H168))</f>
        <v>135</v>
      </c>
      <c r="I168" s="1">
        <f>INDEX(ScheduleRef!$D$2:$AB$853,_xlfn.AGGREGATE(15,6,(ROW(ScheduleRef!$D$2:$AB$853)-ROW(ScheduleRef!$D$2)+1)/(ScheduleRef!$D$2:$D$853&lt;&gt;""),ROWS(ScheduleCompile!I$1:I168)),COLUMNS($A168:I168))</f>
        <v>135</v>
      </c>
      <c r="J168" s="1">
        <f>INDEX(ScheduleRef!$D$2:$AB$853,_xlfn.AGGREGATE(15,6,(ROW(ScheduleRef!$D$2:$AB$853)-ROW(ScheduleRef!$D$2)+1)/(ScheduleRef!$D$2:$D$853&lt;&gt;""),ROWS(ScheduleCompile!J$1:J168)),COLUMNS($A168:J168))</f>
        <v>135</v>
      </c>
      <c r="K168" s="1">
        <f>INDEX(ScheduleRef!$D$2:$AB$853,_xlfn.AGGREGATE(15,6,(ROW(ScheduleRef!$D$2:$AB$853)-ROW(ScheduleRef!$D$2)+1)/(ScheduleRef!$D$2:$D$853&lt;&gt;""),ROWS(ScheduleCompile!K$1:K168)),COLUMNS($A168:K168))</f>
        <v>135</v>
      </c>
      <c r="L168" s="1">
        <f>INDEX(ScheduleRef!$D$2:$AB$853,_xlfn.AGGREGATE(15,6,(ROW(ScheduleRef!$D$2:$AB$853)-ROW(ScheduleRef!$D$2)+1)/(ScheduleRef!$D$2:$D$853&lt;&gt;""),ROWS(ScheduleCompile!L$1:L168)),COLUMNS($A168:L168))</f>
        <v>135</v>
      </c>
      <c r="M168" s="1">
        <f>INDEX(ScheduleRef!$D$2:$AB$853,_xlfn.AGGREGATE(15,6,(ROW(ScheduleRef!$D$2:$AB$853)-ROW(ScheduleRef!$D$2)+1)/(ScheduleRef!$D$2:$D$853&lt;&gt;""),ROWS(ScheduleCompile!M$1:M168)),COLUMNS($A168:M168))</f>
        <v>135</v>
      </c>
      <c r="N168" s="1">
        <f>INDEX(ScheduleRef!$D$2:$AB$853,_xlfn.AGGREGATE(15,6,(ROW(ScheduleRef!$D$2:$AB$853)-ROW(ScheduleRef!$D$2)+1)/(ScheduleRef!$D$2:$D$853&lt;&gt;""),ROWS(ScheduleCompile!N$1:N168)),COLUMNS($A168:N168))</f>
        <v>135</v>
      </c>
      <c r="O168" s="1">
        <f>INDEX(ScheduleRef!$D$2:$AB$853,_xlfn.AGGREGATE(15,6,(ROW(ScheduleRef!$D$2:$AB$853)-ROW(ScheduleRef!$D$2)+1)/(ScheduleRef!$D$2:$D$853&lt;&gt;""),ROWS(ScheduleCompile!O$1:O168)),COLUMNS($A168:O168))</f>
        <v>135</v>
      </c>
      <c r="P168" s="1">
        <f>INDEX(ScheduleRef!$D$2:$AB$853,_xlfn.AGGREGATE(15,6,(ROW(ScheduleRef!$D$2:$AB$853)-ROW(ScheduleRef!$D$2)+1)/(ScheduleRef!$D$2:$D$853&lt;&gt;""),ROWS(ScheduleCompile!P$1:P168)),COLUMNS($A168:P168))</f>
        <v>135</v>
      </c>
      <c r="Q168" s="1">
        <f>INDEX(ScheduleRef!$D$2:$AB$853,_xlfn.AGGREGATE(15,6,(ROW(ScheduleRef!$D$2:$AB$853)-ROW(ScheduleRef!$D$2)+1)/(ScheduleRef!$D$2:$D$853&lt;&gt;""),ROWS(ScheduleCompile!Q$1:Q168)),COLUMNS($A168:Q168))</f>
        <v>135</v>
      </c>
      <c r="R168" s="1">
        <f>INDEX(ScheduleRef!$D$2:$AB$853,_xlfn.AGGREGATE(15,6,(ROW(ScheduleRef!$D$2:$AB$853)-ROW(ScheduleRef!$D$2)+1)/(ScheduleRef!$D$2:$D$853&lt;&gt;""),ROWS(ScheduleCompile!R$1:R168)),COLUMNS($A168:R168))</f>
        <v>135</v>
      </c>
      <c r="S168" s="1">
        <f>INDEX(ScheduleRef!$D$2:$AB$853,_xlfn.AGGREGATE(15,6,(ROW(ScheduleRef!$D$2:$AB$853)-ROW(ScheduleRef!$D$2)+1)/(ScheduleRef!$D$2:$D$853&lt;&gt;""),ROWS(ScheduleCompile!S$1:S168)),COLUMNS($A168:S168))</f>
        <v>135</v>
      </c>
      <c r="T168" s="1">
        <f>INDEX(ScheduleRef!$D$2:$AB$853,_xlfn.AGGREGATE(15,6,(ROW(ScheduleRef!$D$2:$AB$853)-ROW(ScheduleRef!$D$2)+1)/(ScheduleRef!$D$2:$D$853&lt;&gt;""),ROWS(ScheduleCompile!T$1:T168)),COLUMNS($A168:T168))</f>
        <v>135</v>
      </c>
      <c r="U168" s="1">
        <f>INDEX(ScheduleRef!$D$2:$AB$853,_xlfn.AGGREGATE(15,6,(ROW(ScheduleRef!$D$2:$AB$853)-ROW(ScheduleRef!$D$2)+1)/(ScheduleRef!$D$2:$D$853&lt;&gt;""),ROWS(ScheduleCompile!U$1:U168)),COLUMNS($A168:U168))</f>
        <v>135</v>
      </c>
      <c r="V168" s="1">
        <f>INDEX(ScheduleRef!$D$2:$AB$853,_xlfn.AGGREGATE(15,6,(ROW(ScheduleRef!$D$2:$AB$853)-ROW(ScheduleRef!$D$2)+1)/(ScheduleRef!$D$2:$D$853&lt;&gt;""),ROWS(ScheduleCompile!V$1:V168)),COLUMNS($A168:V168))</f>
        <v>135</v>
      </c>
      <c r="W168" s="1">
        <f>INDEX(ScheduleRef!$D$2:$AB$853,_xlfn.AGGREGATE(15,6,(ROW(ScheduleRef!$D$2:$AB$853)-ROW(ScheduleRef!$D$2)+1)/(ScheduleRef!$D$2:$D$853&lt;&gt;""),ROWS(ScheduleCompile!W$1:W168)),COLUMNS($A168:W168))</f>
        <v>135</v>
      </c>
      <c r="X168" s="1">
        <f>INDEX(ScheduleRef!$D$2:$AB$853,_xlfn.AGGREGATE(15,6,(ROW(ScheduleRef!$D$2:$AB$853)-ROW(ScheduleRef!$D$2)+1)/(ScheduleRef!$D$2:$D$853&lt;&gt;""),ROWS(ScheduleCompile!X$1:X168)),COLUMNS($A168:X168))</f>
        <v>135</v>
      </c>
      <c r="Y168" s="1">
        <f>INDEX(ScheduleRef!$D$2:$AB$853,_xlfn.AGGREGATE(15,6,(ROW(ScheduleRef!$D$2:$AB$853)-ROW(ScheduleRef!$D$2)+1)/(ScheduleRef!$D$2:$D$853&lt;&gt;""),ROWS(ScheduleCompile!Y$1:Y168)),COLUMNS($A168:Y168))</f>
        <v>135</v>
      </c>
    </row>
    <row r="169" spans="1:25" x14ac:dyDescent="0.25">
      <c r="A169" s="30" t="str">
        <f>INDEX(ScheduleRef!$D$2:$AB$853,_xlfn.AGGREGATE(15,6,(ROW(ScheduleRef!$D$2:$AB$853)-ROW(ScheduleRef!$D$2)+1)/(ScheduleRef!$D$2:$D$853&lt;&gt;""),ROWS(ScheduleCompile!A$1:A169)),COLUMNS($A169:A169))</f>
        <v>LabWtrHtrSetptSun</v>
      </c>
      <c r="B169" s="1">
        <f>INDEX(ScheduleRef!$D$2:$AB$853,_xlfn.AGGREGATE(15,6,(ROW(ScheduleRef!$D$2:$AB$853)-ROW(ScheduleRef!$D$2)+1)/(ScheduleRef!$D$2:$D$853&lt;&gt;""),ROWS(ScheduleCompile!B$1:B169)),COLUMNS($A169:B169))</f>
        <v>135</v>
      </c>
      <c r="C169" s="1">
        <f>INDEX(ScheduleRef!$D$2:$AB$853,_xlfn.AGGREGATE(15,6,(ROW(ScheduleRef!$D$2:$AB$853)-ROW(ScheduleRef!$D$2)+1)/(ScheduleRef!$D$2:$D$853&lt;&gt;""),ROWS(ScheduleCompile!C$1:C169)),COLUMNS($A169:C169))</f>
        <v>135</v>
      </c>
      <c r="D169" s="1">
        <f>INDEX(ScheduleRef!$D$2:$AB$853,_xlfn.AGGREGATE(15,6,(ROW(ScheduleRef!$D$2:$AB$853)-ROW(ScheduleRef!$D$2)+1)/(ScheduleRef!$D$2:$D$853&lt;&gt;""),ROWS(ScheduleCompile!D$1:D169)),COLUMNS($A169:D169))</f>
        <v>135</v>
      </c>
      <c r="E169" s="1">
        <f>INDEX(ScheduleRef!$D$2:$AB$853,_xlfn.AGGREGATE(15,6,(ROW(ScheduleRef!$D$2:$AB$853)-ROW(ScheduleRef!$D$2)+1)/(ScheduleRef!$D$2:$D$853&lt;&gt;""),ROWS(ScheduleCompile!E$1:E169)),COLUMNS($A169:E169))</f>
        <v>135</v>
      </c>
      <c r="F169" s="1">
        <f>INDEX(ScheduleRef!$D$2:$AB$853,_xlfn.AGGREGATE(15,6,(ROW(ScheduleRef!$D$2:$AB$853)-ROW(ScheduleRef!$D$2)+1)/(ScheduleRef!$D$2:$D$853&lt;&gt;""),ROWS(ScheduleCompile!F$1:F169)),COLUMNS($A169:F169))</f>
        <v>135</v>
      </c>
      <c r="G169" s="1">
        <f>INDEX(ScheduleRef!$D$2:$AB$853,_xlfn.AGGREGATE(15,6,(ROW(ScheduleRef!$D$2:$AB$853)-ROW(ScheduleRef!$D$2)+1)/(ScheduleRef!$D$2:$D$853&lt;&gt;""),ROWS(ScheduleCompile!G$1:G169)),COLUMNS($A169:G169))</f>
        <v>135</v>
      </c>
      <c r="H169" s="1">
        <f>INDEX(ScheduleRef!$D$2:$AB$853,_xlfn.AGGREGATE(15,6,(ROW(ScheduleRef!$D$2:$AB$853)-ROW(ScheduleRef!$D$2)+1)/(ScheduleRef!$D$2:$D$853&lt;&gt;""),ROWS(ScheduleCompile!H$1:H169)),COLUMNS($A169:H169))</f>
        <v>135</v>
      </c>
      <c r="I169" s="1">
        <f>INDEX(ScheduleRef!$D$2:$AB$853,_xlfn.AGGREGATE(15,6,(ROW(ScheduleRef!$D$2:$AB$853)-ROW(ScheduleRef!$D$2)+1)/(ScheduleRef!$D$2:$D$853&lt;&gt;""),ROWS(ScheduleCompile!I$1:I169)),COLUMNS($A169:I169))</f>
        <v>135</v>
      </c>
      <c r="J169" s="1">
        <f>INDEX(ScheduleRef!$D$2:$AB$853,_xlfn.AGGREGATE(15,6,(ROW(ScheduleRef!$D$2:$AB$853)-ROW(ScheduleRef!$D$2)+1)/(ScheduleRef!$D$2:$D$853&lt;&gt;""),ROWS(ScheduleCompile!J$1:J169)),COLUMNS($A169:J169))</f>
        <v>135</v>
      </c>
      <c r="K169" s="1">
        <f>INDEX(ScheduleRef!$D$2:$AB$853,_xlfn.AGGREGATE(15,6,(ROW(ScheduleRef!$D$2:$AB$853)-ROW(ScheduleRef!$D$2)+1)/(ScheduleRef!$D$2:$D$853&lt;&gt;""),ROWS(ScheduleCompile!K$1:K169)),COLUMNS($A169:K169))</f>
        <v>135</v>
      </c>
      <c r="L169" s="1">
        <f>INDEX(ScheduleRef!$D$2:$AB$853,_xlfn.AGGREGATE(15,6,(ROW(ScheduleRef!$D$2:$AB$853)-ROW(ScheduleRef!$D$2)+1)/(ScheduleRef!$D$2:$D$853&lt;&gt;""),ROWS(ScheduleCompile!L$1:L169)),COLUMNS($A169:L169))</f>
        <v>135</v>
      </c>
      <c r="M169" s="1">
        <f>INDEX(ScheduleRef!$D$2:$AB$853,_xlfn.AGGREGATE(15,6,(ROW(ScheduleRef!$D$2:$AB$853)-ROW(ScheduleRef!$D$2)+1)/(ScheduleRef!$D$2:$D$853&lt;&gt;""),ROWS(ScheduleCompile!M$1:M169)),COLUMNS($A169:M169))</f>
        <v>135</v>
      </c>
      <c r="N169" s="1">
        <f>INDEX(ScheduleRef!$D$2:$AB$853,_xlfn.AGGREGATE(15,6,(ROW(ScheduleRef!$D$2:$AB$853)-ROW(ScheduleRef!$D$2)+1)/(ScheduleRef!$D$2:$D$853&lt;&gt;""),ROWS(ScheduleCompile!N$1:N169)),COLUMNS($A169:N169))</f>
        <v>135</v>
      </c>
      <c r="O169" s="1">
        <f>INDEX(ScheduleRef!$D$2:$AB$853,_xlfn.AGGREGATE(15,6,(ROW(ScheduleRef!$D$2:$AB$853)-ROW(ScheduleRef!$D$2)+1)/(ScheduleRef!$D$2:$D$853&lt;&gt;""),ROWS(ScheduleCompile!O$1:O169)),COLUMNS($A169:O169))</f>
        <v>135</v>
      </c>
      <c r="P169" s="1">
        <f>INDEX(ScheduleRef!$D$2:$AB$853,_xlfn.AGGREGATE(15,6,(ROW(ScheduleRef!$D$2:$AB$853)-ROW(ScheduleRef!$D$2)+1)/(ScheduleRef!$D$2:$D$853&lt;&gt;""),ROWS(ScheduleCompile!P$1:P169)),COLUMNS($A169:P169))</f>
        <v>135</v>
      </c>
      <c r="Q169" s="1">
        <f>INDEX(ScheduleRef!$D$2:$AB$853,_xlfn.AGGREGATE(15,6,(ROW(ScheduleRef!$D$2:$AB$853)-ROW(ScheduleRef!$D$2)+1)/(ScheduleRef!$D$2:$D$853&lt;&gt;""),ROWS(ScheduleCompile!Q$1:Q169)),COLUMNS($A169:Q169))</f>
        <v>135</v>
      </c>
      <c r="R169" s="1">
        <f>INDEX(ScheduleRef!$D$2:$AB$853,_xlfn.AGGREGATE(15,6,(ROW(ScheduleRef!$D$2:$AB$853)-ROW(ScheduleRef!$D$2)+1)/(ScheduleRef!$D$2:$D$853&lt;&gt;""),ROWS(ScheduleCompile!R$1:R169)),COLUMNS($A169:R169))</f>
        <v>135</v>
      </c>
      <c r="S169" s="1">
        <f>INDEX(ScheduleRef!$D$2:$AB$853,_xlfn.AGGREGATE(15,6,(ROW(ScheduleRef!$D$2:$AB$853)-ROW(ScheduleRef!$D$2)+1)/(ScheduleRef!$D$2:$D$853&lt;&gt;""),ROWS(ScheduleCompile!S$1:S169)),COLUMNS($A169:S169))</f>
        <v>135</v>
      </c>
      <c r="T169" s="1">
        <f>INDEX(ScheduleRef!$D$2:$AB$853,_xlfn.AGGREGATE(15,6,(ROW(ScheduleRef!$D$2:$AB$853)-ROW(ScheduleRef!$D$2)+1)/(ScheduleRef!$D$2:$D$853&lt;&gt;""),ROWS(ScheduleCompile!T$1:T169)),COLUMNS($A169:T169))</f>
        <v>135</v>
      </c>
      <c r="U169" s="1">
        <f>INDEX(ScheduleRef!$D$2:$AB$853,_xlfn.AGGREGATE(15,6,(ROW(ScheduleRef!$D$2:$AB$853)-ROW(ScheduleRef!$D$2)+1)/(ScheduleRef!$D$2:$D$853&lt;&gt;""),ROWS(ScheduleCompile!U$1:U169)),COLUMNS($A169:U169))</f>
        <v>135</v>
      </c>
      <c r="V169" s="1">
        <f>INDEX(ScheduleRef!$D$2:$AB$853,_xlfn.AGGREGATE(15,6,(ROW(ScheduleRef!$D$2:$AB$853)-ROW(ScheduleRef!$D$2)+1)/(ScheduleRef!$D$2:$D$853&lt;&gt;""),ROWS(ScheduleCompile!V$1:V169)),COLUMNS($A169:V169))</f>
        <v>135</v>
      </c>
      <c r="W169" s="1">
        <f>INDEX(ScheduleRef!$D$2:$AB$853,_xlfn.AGGREGATE(15,6,(ROW(ScheduleRef!$D$2:$AB$853)-ROW(ScheduleRef!$D$2)+1)/(ScheduleRef!$D$2:$D$853&lt;&gt;""),ROWS(ScheduleCompile!W$1:W169)),COLUMNS($A169:W169))</f>
        <v>135</v>
      </c>
      <c r="X169" s="1">
        <f>INDEX(ScheduleRef!$D$2:$AB$853,_xlfn.AGGREGATE(15,6,(ROW(ScheduleRef!$D$2:$AB$853)-ROW(ScheduleRef!$D$2)+1)/(ScheduleRef!$D$2:$D$853&lt;&gt;""),ROWS(ScheduleCompile!X$1:X169)),COLUMNS($A169:X169))</f>
        <v>135</v>
      </c>
      <c r="Y169" s="1">
        <f>INDEX(ScheduleRef!$D$2:$AB$853,_xlfn.AGGREGATE(15,6,(ROW(ScheduleRef!$D$2:$AB$853)-ROW(ScheduleRef!$D$2)+1)/(ScheduleRef!$D$2:$D$853&lt;&gt;""),ROWS(ScheduleCompile!Y$1:Y169)),COLUMNS($A169:Y169))</f>
        <v>135</v>
      </c>
    </row>
    <row r="170" spans="1:25" x14ac:dyDescent="0.25">
      <c r="A170" s="30" t="str">
        <f>INDEX(ScheduleRef!$D$2:$AB$853,_xlfn.AGGREGATE(15,6,(ROW(ScheduleRef!$D$2:$AB$853)-ROW(ScheduleRef!$D$2)+1)/(ScheduleRef!$D$2:$D$853&lt;&gt;""),ROWS(ScheduleCompile!A$1:A170)),COLUMNS($A170:A170))</f>
        <v>ManufacturingOccupancyWD</v>
      </c>
      <c r="B170" s="1">
        <f>INDEX(ScheduleRef!$D$2:$AB$853,_xlfn.AGGREGATE(15,6,(ROW(ScheduleRef!$D$2:$AB$853)-ROW(ScheduleRef!$D$2)+1)/(ScheduleRef!$D$2:$D$853&lt;&gt;""),ROWS(ScheduleCompile!B$1:B170)),COLUMNS($A170:B170))</f>
        <v>0</v>
      </c>
      <c r="C170" s="1">
        <f>INDEX(ScheduleRef!$D$2:$AB$853,_xlfn.AGGREGATE(15,6,(ROW(ScheduleRef!$D$2:$AB$853)-ROW(ScheduleRef!$D$2)+1)/(ScheduleRef!$D$2:$D$853&lt;&gt;""),ROWS(ScheduleCompile!C$1:C170)),COLUMNS($A170:C170))</f>
        <v>0</v>
      </c>
      <c r="D170" s="1">
        <f>INDEX(ScheduleRef!$D$2:$AB$853,_xlfn.AGGREGATE(15,6,(ROW(ScheduleRef!$D$2:$AB$853)-ROW(ScheduleRef!$D$2)+1)/(ScheduleRef!$D$2:$D$853&lt;&gt;""),ROWS(ScheduleCompile!D$1:D170)),COLUMNS($A170:D170))</f>
        <v>0</v>
      </c>
      <c r="E170" s="1">
        <f>INDEX(ScheduleRef!$D$2:$AB$853,_xlfn.AGGREGATE(15,6,(ROW(ScheduleRef!$D$2:$AB$853)-ROW(ScheduleRef!$D$2)+1)/(ScheduleRef!$D$2:$D$853&lt;&gt;""),ROWS(ScheduleCompile!E$1:E170)),COLUMNS($A170:E170))</f>
        <v>0</v>
      </c>
      <c r="F170" s="1">
        <f>INDEX(ScheduleRef!$D$2:$AB$853,_xlfn.AGGREGATE(15,6,(ROW(ScheduleRef!$D$2:$AB$853)-ROW(ScheduleRef!$D$2)+1)/(ScheduleRef!$D$2:$D$853&lt;&gt;""),ROWS(ScheduleCompile!F$1:F170)),COLUMNS($A170:F170))</f>
        <v>0</v>
      </c>
      <c r="G170" s="1">
        <f>INDEX(ScheduleRef!$D$2:$AB$853,_xlfn.AGGREGATE(15,6,(ROW(ScheduleRef!$D$2:$AB$853)-ROW(ScheduleRef!$D$2)+1)/(ScheduleRef!$D$2:$D$853&lt;&gt;""),ROWS(ScheduleCompile!G$1:G170)),COLUMNS($A170:G170))</f>
        <v>0</v>
      </c>
      <c r="H170" s="1">
        <f>INDEX(ScheduleRef!$D$2:$AB$853,_xlfn.AGGREGATE(15,6,(ROW(ScheduleRef!$D$2:$AB$853)-ROW(ScheduleRef!$D$2)+1)/(ScheduleRef!$D$2:$D$853&lt;&gt;""),ROWS(ScheduleCompile!H$1:H170)),COLUMNS($A170:H170))</f>
        <v>0.1</v>
      </c>
      <c r="I170" s="1">
        <f>INDEX(ScheduleRef!$D$2:$AB$853,_xlfn.AGGREGATE(15,6,(ROW(ScheduleRef!$D$2:$AB$853)-ROW(ScheduleRef!$D$2)+1)/(ScheduleRef!$D$2:$D$853&lt;&gt;""),ROWS(ScheduleCompile!I$1:I170)),COLUMNS($A170:I170))</f>
        <v>0.2</v>
      </c>
      <c r="J170" s="1">
        <f>INDEX(ScheduleRef!$D$2:$AB$853,_xlfn.AGGREGATE(15,6,(ROW(ScheduleRef!$D$2:$AB$853)-ROW(ScheduleRef!$D$2)+1)/(ScheduleRef!$D$2:$D$853&lt;&gt;""),ROWS(ScheduleCompile!J$1:J170)),COLUMNS($A170:J170))</f>
        <v>0.95</v>
      </c>
      <c r="K170" s="1">
        <f>INDEX(ScheduleRef!$D$2:$AB$853,_xlfn.AGGREGATE(15,6,(ROW(ScheduleRef!$D$2:$AB$853)-ROW(ScheduleRef!$D$2)+1)/(ScheduleRef!$D$2:$D$853&lt;&gt;""),ROWS(ScheduleCompile!K$1:K170)),COLUMNS($A170:K170))</f>
        <v>0.95</v>
      </c>
      <c r="L170" s="1">
        <f>INDEX(ScheduleRef!$D$2:$AB$853,_xlfn.AGGREGATE(15,6,(ROW(ScheduleRef!$D$2:$AB$853)-ROW(ScheduleRef!$D$2)+1)/(ScheduleRef!$D$2:$D$853&lt;&gt;""),ROWS(ScheduleCompile!L$1:L170)),COLUMNS($A170:L170))</f>
        <v>0.95</v>
      </c>
      <c r="M170" s="1">
        <f>INDEX(ScheduleRef!$D$2:$AB$853,_xlfn.AGGREGATE(15,6,(ROW(ScheduleRef!$D$2:$AB$853)-ROW(ScheduleRef!$D$2)+1)/(ScheduleRef!$D$2:$D$853&lt;&gt;""),ROWS(ScheduleCompile!M$1:M170)),COLUMNS($A170:M170))</f>
        <v>0.95</v>
      </c>
      <c r="N170" s="1">
        <f>INDEX(ScheduleRef!$D$2:$AB$853,_xlfn.AGGREGATE(15,6,(ROW(ScheduleRef!$D$2:$AB$853)-ROW(ScheduleRef!$D$2)+1)/(ScheduleRef!$D$2:$D$853&lt;&gt;""),ROWS(ScheduleCompile!N$1:N170)),COLUMNS($A170:N170))</f>
        <v>0.5</v>
      </c>
      <c r="O170" s="1">
        <f>INDEX(ScheduleRef!$D$2:$AB$853,_xlfn.AGGREGATE(15,6,(ROW(ScheduleRef!$D$2:$AB$853)-ROW(ScheduleRef!$D$2)+1)/(ScheduleRef!$D$2:$D$853&lt;&gt;""),ROWS(ScheduleCompile!O$1:O170)),COLUMNS($A170:O170))</f>
        <v>0.95</v>
      </c>
      <c r="P170" s="1">
        <f>INDEX(ScheduleRef!$D$2:$AB$853,_xlfn.AGGREGATE(15,6,(ROW(ScheduleRef!$D$2:$AB$853)-ROW(ScheduleRef!$D$2)+1)/(ScheduleRef!$D$2:$D$853&lt;&gt;""),ROWS(ScheduleCompile!P$1:P170)),COLUMNS($A170:P170))</f>
        <v>0.95</v>
      </c>
      <c r="Q170" s="1">
        <f>INDEX(ScheduleRef!$D$2:$AB$853,_xlfn.AGGREGATE(15,6,(ROW(ScheduleRef!$D$2:$AB$853)-ROW(ScheduleRef!$D$2)+1)/(ScheduleRef!$D$2:$D$853&lt;&gt;""),ROWS(ScheduleCompile!Q$1:Q170)),COLUMNS($A170:Q170))</f>
        <v>0.95</v>
      </c>
      <c r="R170" s="1">
        <f>INDEX(ScheduleRef!$D$2:$AB$853,_xlfn.AGGREGATE(15,6,(ROW(ScheduleRef!$D$2:$AB$853)-ROW(ScheduleRef!$D$2)+1)/(ScheduleRef!$D$2:$D$853&lt;&gt;""),ROWS(ScheduleCompile!R$1:R170)),COLUMNS($A170:R170))</f>
        <v>0.95</v>
      </c>
      <c r="S170" s="1">
        <f>INDEX(ScheduleRef!$D$2:$AB$853,_xlfn.AGGREGATE(15,6,(ROW(ScheduleRef!$D$2:$AB$853)-ROW(ScheduleRef!$D$2)+1)/(ScheduleRef!$D$2:$D$853&lt;&gt;""),ROWS(ScheduleCompile!S$1:S170)),COLUMNS($A170:S170))</f>
        <v>0.3</v>
      </c>
      <c r="T170" s="1">
        <f>INDEX(ScheduleRef!$D$2:$AB$853,_xlfn.AGGREGATE(15,6,(ROW(ScheduleRef!$D$2:$AB$853)-ROW(ScheduleRef!$D$2)+1)/(ScheduleRef!$D$2:$D$853&lt;&gt;""),ROWS(ScheduleCompile!T$1:T170)),COLUMNS($A170:T170))</f>
        <v>0.1</v>
      </c>
      <c r="U170" s="1">
        <f>INDEX(ScheduleRef!$D$2:$AB$853,_xlfn.AGGREGATE(15,6,(ROW(ScheduleRef!$D$2:$AB$853)-ROW(ScheduleRef!$D$2)+1)/(ScheduleRef!$D$2:$D$853&lt;&gt;""),ROWS(ScheduleCompile!U$1:U170)),COLUMNS($A170:U170))</f>
        <v>0.1</v>
      </c>
      <c r="V170" s="1">
        <f>INDEX(ScheduleRef!$D$2:$AB$853,_xlfn.AGGREGATE(15,6,(ROW(ScheduleRef!$D$2:$AB$853)-ROW(ScheduleRef!$D$2)+1)/(ScheduleRef!$D$2:$D$853&lt;&gt;""),ROWS(ScheduleCompile!V$1:V170)),COLUMNS($A170:V170))</f>
        <v>0.1</v>
      </c>
      <c r="W170" s="1">
        <f>INDEX(ScheduleRef!$D$2:$AB$853,_xlfn.AGGREGATE(15,6,(ROW(ScheduleRef!$D$2:$AB$853)-ROW(ScheduleRef!$D$2)+1)/(ScheduleRef!$D$2:$D$853&lt;&gt;""),ROWS(ScheduleCompile!W$1:W170)),COLUMNS($A170:W170))</f>
        <v>0.1</v>
      </c>
      <c r="X170" s="1">
        <f>INDEX(ScheduleRef!$D$2:$AB$853,_xlfn.AGGREGATE(15,6,(ROW(ScheduleRef!$D$2:$AB$853)-ROW(ScheduleRef!$D$2)+1)/(ScheduleRef!$D$2:$D$853&lt;&gt;""),ROWS(ScheduleCompile!X$1:X170)),COLUMNS($A170:X170))</f>
        <v>0.05</v>
      </c>
      <c r="Y170" s="1">
        <f>INDEX(ScheduleRef!$D$2:$AB$853,_xlfn.AGGREGATE(15,6,(ROW(ScheduleRef!$D$2:$AB$853)-ROW(ScheduleRef!$D$2)+1)/(ScheduleRef!$D$2:$D$853&lt;&gt;""),ROWS(ScheduleCompile!Y$1:Y170)),COLUMNS($A170:Y170))</f>
        <v>0.05</v>
      </c>
    </row>
    <row r="171" spans="1:25" x14ac:dyDescent="0.25">
      <c r="A171" s="30" t="str">
        <f>INDEX(ScheduleRef!$D$2:$AB$853,_xlfn.AGGREGATE(15,6,(ROW(ScheduleRef!$D$2:$AB$853)-ROW(ScheduleRef!$D$2)+1)/(ScheduleRef!$D$2:$D$853&lt;&gt;""),ROWS(ScheduleCompile!A$1:A171)),COLUMNS($A171:A171))</f>
        <v>ManufacturingOccupancySat</v>
      </c>
      <c r="B171" s="1">
        <f>INDEX(ScheduleRef!$D$2:$AB$853,_xlfn.AGGREGATE(15,6,(ROW(ScheduleRef!$D$2:$AB$853)-ROW(ScheduleRef!$D$2)+1)/(ScheduleRef!$D$2:$D$853&lt;&gt;""),ROWS(ScheduleCompile!B$1:B171)),COLUMNS($A171:B171))</f>
        <v>0</v>
      </c>
      <c r="C171" s="1">
        <f>INDEX(ScheduleRef!$D$2:$AB$853,_xlfn.AGGREGATE(15,6,(ROW(ScheduleRef!$D$2:$AB$853)-ROW(ScheduleRef!$D$2)+1)/(ScheduleRef!$D$2:$D$853&lt;&gt;""),ROWS(ScheduleCompile!C$1:C171)),COLUMNS($A171:C171))</f>
        <v>0</v>
      </c>
      <c r="D171" s="1">
        <f>INDEX(ScheduleRef!$D$2:$AB$853,_xlfn.AGGREGATE(15,6,(ROW(ScheduleRef!$D$2:$AB$853)-ROW(ScheduleRef!$D$2)+1)/(ScheduleRef!$D$2:$D$853&lt;&gt;""),ROWS(ScheduleCompile!D$1:D171)),COLUMNS($A171:D171))</f>
        <v>0</v>
      </c>
      <c r="E171" s="1">
        <f>INDEX(ScheduleRef!$D$2:$AB$853,_xlfn.AGGREGATE(15,6,(ROW(ScheduleRef!$D$2:$AB$853)-ROW(ScheduleRef!$D$2)+1)/(ScheduleRef!$D$2:$D$853&lt;&gt;""),ROWS(ScheduleCompile!E$1:E171)),COLUMNS($A171:E171))</f>
        <v>0</v>
      </c>
      <c r="F171" s="1">
        <f>INDEX(ScheduleRef!$D$2:$AB$853,_xlfn.AGGREGATE(15,6,(ROW(ScheduleRef!$D$2:$AB$853)-ROW(ScheduleRef!$D$2)+1)/(ScheduleRef!$D$2:$D$853&lt;&gt;""),ROWS(ScheduleCompile!F$1:F171)),COLUMNS($A171:F171))</f>
        <v>0</v>
      </c>
      <c r="G171" s="1">
        <f>INDEX(ScheduleRef!$D$2:$AB$853,_xlfn.AGGREGATE(15,6,(ROW(ScheduleRef!$D$2:$AB$853)-ROW(ScheduleRef!$D$2)+1)/(ScheduleRef!$D$2:$D$853&lt;&gt;""),ROWS(ScheduleCompile!G$1:G171)),COLUMNS($A171:G171))</f>
        <v>0</v>
      </c>
      <c r="H171" s="1">
        <f>INDEX(ScheduleRef!$D$2:$AB$853,_xlfn.AGGREGATE(15,6,(ROW(ScheduleRef!$D$2:$AB$853)-ROW(ScheduleRef!$D$2)+1)/(ScheduleRef!$D$2:$D$853&lt;&gt;""),ROWS(ScheduleCompile!H$1:H171)),COLUMNS($A171:H171))</f>
        <v>0.1</v>
      </c>
      <c r="I171" s="1">
        <f>INDEX(ScheduleRef!$D$2:$AB$853,_xlfn.AGGREGATE(15,6,(ROW(ScheduleRef!$D$2:$AB$853)-ROW(ScheduleRef!$D$2)+1)/(ScheduleRef!$D$2:$D$853&lt;&gt;""),ROWS(ScheduleCompile!I$1:I171)),COLUMNS($A171:I171))</f>
        <v>0.1</v>
      </c>
      <c r="J171" s="1">
        <f>INDEX(ScheduleRef!$D$2:$AB$853,_xlfn.AGGREGATE(15,6,(ROW(ScheduleRef!$D$2:$AB$853)-ROW(ScheduleRef!$D$2)+1)/(ScheduleRef!$D$2:$D$853&lt;&gt;""),ROWS(ScheduleCompile!J$1:J171)),COLUMNS($A171:J171))</f>
        <v>0.3</v>
      </c>
      <c r="K171" s="1">
        <f>INDEX(ScheduleRef!$D$2:$AB$853,_xlfn.AGGREGATE(15,6,(ROW(ScheduleRef!$D$2:$AB$853)-ROW(ScheduleRef!$D$2)+1)/(ScheduleRef!$D$2:$D$853&lt;&gt;""),ROWS(ScheduleCompile!K$1:K171)),COLUMNS($A171:K171))</f>
        <v>0.3</v>
      </c>
      <c r="L171" s="1">
        <f>INDEX(ScheduleRef!$D$2:$AB$853,_xlfn.AGGREGATE(15,6,(ROW(ScheduleRef!$D$2:$AB$853)-ROW(ScheduleRef!$D$2)+1)/(ScheduleRef!$D$2:$D$853&lt;&gt;""),ROWS(ScheduleCompile!L$1:L171)),COLUMNS($A171:L171))</f>
        <v>0.3</v>
      </c>
      <c r="M171" s="1">
        <f>INDEX(ScheduleRef!$D$2:$AB$853,_xlfn.AGGREGATE(15,6,(ROW(ScheduleRef!$D$2:$AB$853)-ROW(ScheduleRef!$D$2)+1)/(ScheduleRef!$D$2:$D$853&lt;&gt;""),ROWS(ScheduleCompile!M$1:M171)),COLUMNS($A171:M171))</f>
        <v>0.3</v>
      </c>
      <c r="N171" s="1">
        <f>INDEX(ScheduleRef!$D$2:$AB$853,_xlfn.AGGREGATE(15,6,(ROW(ScheduleRef!$D$2:$AB$853)-ROW(ScheduleRef!$D$2)+1)/(ScheduleRef!$D$2:$D$853&lt;&gt;""),ROWS(ScheduleCompile!N$1:N171)),COLUMNS($A171:N171))</f>
        <v>0.1</v>
      </c>
      <c r="O171" s="1">
        <f>INDEX(ScheduleRef!$D$2:$AB$853,_xlfn.AGGREGATE(15,6,(ROW(ScheduleRef!$D$2:$AB$853)-ROW(ScheduleRef!$D$2)+1)/(ScheduleRef!$D$2:$D$853&lt;&gt;""),ROWS(ScheduleCompile!O$1:O171)),COLUMNS($A171:O171))</f>
        <v>0.1</v>
      </c>
      <c r="P171" s="1">
        <f>INDEX(ScheduleRef!$D$2:$AB$853,_xlfn.AGGREGATE(15,6,(ROW(ScheduleRef!$D$2:$AB$853)-ROW(ScheduleRef!$D$2)+1)/(ScheduleRef!$D$2:$D$853&lt;&gt;""),ROWS(ScheduleCompile!P$1:P171)),COLUMNS($A171:P171))</f>
        <v>0.1</v>
      </c>
      <c r="Q171" s="1">
        <f>INDEX(ScheduleRef!$D$2:$AB$853,_xlfn.AGGREGATE(15,6,(ROW(ScheduleRef!$D$2:$AB$853)-ROW(ScheduleRef!$D$2)+1)/(ScheduleRef!$D$2:$D$853&lt;&gt;""),ROWS(ScheduleCompile!Q$1:Q171)),COLUMNS($A171:Q171))</f>
        <v>0.1</v>
      </c>
      <c r="R171" s="1">
        <f>INDEX(ScheduleRef!$D$2:$AB$853,_xlfn.AGGREGATE(15,6,(ROW(ScheduleRef!$D$2:$AB$853)-ROW(ScheduleRef!$D$2)+1)/(ScheduleRef!$D$2:$D$853&lt;&gt;""),ROWS(ScheduleCompile!R$1:R171)),COLUMNS($A171:R171))</f>
        <v>0.1</v>
      </c>
      <c r="S171" s="1">
        <f>INDEX(ScheduleRef!$D$2:$AB$853,_xlfn.AGGREGATE(15,6,(ROW(ScheduleRef!$D$2:$AB$853)-ROW(ScheduleRef!$D$2)+1)/(ScheduleRef!$D$2:$D$853&lt;&gt;""),ROWS(ScheduleCompile!S$1:S171)),COLUMNS($A171:S171))</f>
        <v>0.05</v>
      </c>
      <c r="T171" s="1">
        <f>INDEX(ScheduleRef!$D$2:$AB$853,_xlfn.AGGREGATE(15,6,(ROW(ScheduleRef!$D$2:$AB$853)-ROW(ScheduleRef!$D$2)+1)/(ScheduleRef!$D$2:$D$853&lt;&gt;""),ROWS(ScheduleCompile!T$1:T171)),COLUMNS($A171:T171))</f>
        <v>0.05</v>
      </c>
      <c r="U171" s="1">
        <f>INDEX(ScheduleRef!$D$2:$AB$853,_xlfn.AGGREGATE(15,6,(ROW(ScheduleRef!$D$2:$AB$853)-ROW(ScheduleRef!$D$2)+1)/(ScheduleRef!$D$2:$D$853&lt;&gt;""),ROWS(ScheduleCompile!U$1:U171)),COLUMNS($A171:U171))</f>
        <v>0</v>
      </c>
      <c r="V171" s="1">
        <f>INDEX(ScheduleRef!$D$2:$AB$853,_xlfn.AGGREGATE(15,6,(ROW(ScheduleRef!$D$2:$AB$853)-ROW(ScheduleRef!$D$2)+1)/(ScheduleRef!$D$2:$D$853&lt;&gt;""),ROWS(ScheduleCompile!V$1:V171)),COLUMNS($A171:V171))</f>
        <v>0</v>
      </c>
      <c r="W171" s="1">
        <f>INDEX(ScheduleRef!$D$2:$AB$853,_xlfn.AGGREGATE(15,6,(ROW(ScheduleRef!$D$2:$AB$853)-ROW(ScheduleRef!$D$2)+1)/(ScheduleRef!$D$2:$D$853&lt;&gt;""),ROWS(ScheduleCompile!W$1:W171)),COLUMNS($A171:W171))</f>
        <v>0</v>
      </c>
      <c r="X171" s="1">
        <f>INDEX(ScheduleRef!$D$2:$AB$853,_xlfn.AGGREGATE(15,6,(ROW(ScheduleRef!$D$2:$AB$853)-ROW(ScheduleRef!$D$2)+1)/(ScheduleRef!$D$2:$D$853&lt;&gt;""),ROWS(ScheduleCompile!X$1:X171)),COLUMNS($A171:X171))</f>
        <v>0</v>
      </c>
      <c r="Y171" s="1">
        <f>INDEX(ScheduleRef!$D$2:$AB$853,_xlfn.AGGREGATE(15,6,(ROW(ScheduleRef!$D$2:$AB$853)-ROW(ScheduleRef!$D$2)+1)/(ScheduleRef!$D$2:$D$853&lt;&gt;""),ROWS(ScheduleCompile!Y$1:Y171)),COLUMNS($A171:Y171))</f>
        <v>0</v>
      </c>
    </row>
    <row r="172" spans="1:25" x14ac:dyDescent="0.25">
      <c r="A172" s="30" t="str">
        <f>INDEX(ScheduleRef!$D$2:$AB$853,_xlfn.AGGREGATE(15,6,(ROW(ScheduleRef!$D$2:$AB$853)-ROW(ScheduleRef!$D$2)+1)/(ScheduleRef!$D$2:$D$853&lt;&gt;""),ROWS(ScheduleCompile!A$1:A172)),COLUMNS($A172:A172))</f>
        <v>ManufacturingOccupancySun</v>
      </c>
      <c r="B172" s="1">
        <f>INDEX(ScheduleRef!$D$2:$AB$853,_xlfn.AGGREGATE(15,6,(ROW(ScheduleRef!$D$2:$AB$853)-ROW(ScheduleRef!$D$2)+1)/(ScheduleRef!$D$2:$D$853&lt;&gt;""),ROWS(ScheduleCompile!B$1:B172)),COLUMNS($A172:B172))</f>
        <v>0</v>
      </c>
      <c r="C172" s="1">
        <f>INDEX(ScheduleRef!$D$2:$AB$853,_xlfn.AGGREGATE(15,6,(ROW(ScheduleRef!$D$2:$AB$853)-ROW(ScheduleRef!$D$2)+1)/(ScheduleRef!$D$2:$D$853&lt;&gt;""),ROWS(ScheduleCompile!C$1:C172)),COLUMNS($A172:C172))</f>
        <v>0</v>
      </c>
      <c r="D172" s="1">
        <f>INDEX(ScheduleRef!$D$2:$AB$853,_xlfn.AGGREGATE(15,6,(ROW(ScheduleRef!$D$2:$AB$853)-ROW(ScheduleRef!$D$2)+1)/(ScheduleRef!$D$2:$D$853&lt;&gt;""),ROWS(ScheduleCompile!D$1:D172)),COLUMNS($A172:D172))</f>
        <v>0</v>
      </c>
      <c r="E172" s="1">
        <f>INDEX(ScheduleRef!$D$2:$AB$853,_xlfn.AGGREGATE(15,6,(ROW(ScheduleRef!$D$2:$AB$853)-ROW(ScheduleRef!$D$2)+1)/(ScheduleRef!$D$2:$D$853&lt;&gt;""),ROWS(ScheduleCompile!E$1:E172)),COLUMNS($A172:E172))</f>
        <v>0</v>
      </c>
      <c r="F172" s="1">
        <f>INDEX(ScheduleRef!$D$2:$AB$853,_xlfn.AGGREGATE(15,6,(ROW(ScheduleRef!$D$2:$AB$853)-ROW(ScheduleRef!$D$2)+1)/(ScheduleRef!$D$2:$D$853&lt;&gt;""),ROWS(ScheduleCompile!F$1:F172)),COLUMNS($A172:F172))</f>
        <v>0</v>
      </c>
      <c r="G172" s="1">
        <f>INDEX(ScheduleRef!$D$2:$AB$853,_xlfn.AGGREGATE(15,6,(ROW(ScheduleRef!$D$2:$AB$853)-ROW(ScheduleRef!$D$2)+1)/(ScheduleRef!$D$2:$D$853&lt;&gt;""),ROWS(ScheduleCompile!G$1:G172)),COLUMNS($A172:G172))</f>
        <v>0</v>
      </c>
      <c r="H172" s="1">
        <f>INDEX(ScheduleRef!$D$2:$AB$853,_xlfn.AGGREGATE(15,6,(ROW(ScheduleRef!$D$2:$AB$853)-ROW(ScheduleRef!$D$2)+1)/(ScheduleRef!$D$2:$D$853&lt;&gt;""),ROWS(ScheduleCompile!H$1:H172)),COLUMNS($A172:H172))</f>
        <v>0.05</v>
      </c>
      <c r="I172" s="1">
        <f>INDEX(ScheduleRef!$D$2:$AB$853,_xlfn.AGGREGATE(15,6,(ROW(ScheduleRef!$D$2:$AB$853)-ROW(ScheduleRef!$D$2)+1)/(ScheduleRef!$D$2:$D$853&lt;&gt;""),ROWS(ScheduleCompile!I$1:I172)),COLUMNS($A172:I172))</f>
        <v>0.05</v>
      </c>
      <c r="J172" s="1">
        <f>INDEX(ScheduleRef!$D$2:$AB$853,_xlfn.AGGREGATE(15,6,(ROW(ScheduleRef!$D$2:$AB$853)-ROW(ScheduleRef!$D$2)+1)/(ScheduleRef!$D$2:$D$853&lt;&gt;""),ROWS(ScheduleCompile!J$1:J172)),COLUMNS($A172:J172))</f>
        <v>0.05</v>
      </c>
      <c r="K172" s="1">
        <f>INDEX(ScheduleRef!$D$2:$AB$853,_xlfn.AGGREGATE(15,6,(ROW(ScheduleRef!$D$2:$AB$853)-ROW(ScheduleRef!$D$2)+1)/(ScheduleRef!$D$2:$D$853&lt;&gt;""),ROWS(ScheduleCompile!K$1:K172)),COLUMNS($A172:K172))</f>
        <v>0.05</v>
      </c>
      <c r="L172" s="1">
        <f>INDEX(ScheduleRef!$D$2:$AB$853,_xlfn.AGGREGATE(15,6,(ROW(ScheduleRef!$D$2:$AB$853)-ROW(ScheduleRef!$D$2)+1)/(ScheduleRef!$D$2:$D$853&lt;&gt;""),ROWS(ScheduleCompile!L$1:L172)),COLUMNS($A172:L172))</f>
        <v>0.05</v>
      </c>
      <c r="M172" s="1">
        <f>INDEX(ScheduleRef!$D$2:$AB$853,_xlfn.AGGREGATE(15,6,(ROW(ScheduleRef!$D$2:$AB$853)-ROW(ScheduleRef!$D$2)+1)/(ScheduleRef!$D$2:$D$853&lt;&gt;""),ROWS(ScheduleCompile!M$1:M172)),COLUMNS($A172:M172))</f>
        <v>0.05</v>
      </c>
      <c r="N172" s="1">
        <f>INDEX(ScheduleRef!$D$2:$AB$853,_xlfn.AGGREGATE(15,6,(ROW(ScheduleRef!$D$2:$AB$853)-ROW(ScheduleRef!$D$2)+1)/(ScheduleRef!$D$2:$D$853&lt;&gt;""),ROWS(ScheduleCompile!N$1:N172)),COLUMNS($A172:N172))</f>
        <v>0.05</v>
      </c>
      <c r="O172" s="1">
        <f>INDEX(ScheduleRef!$D$2:$AB$853,_xlfn.AGGREGATE(15,6,(ROW(ScheduleRef!$D$2:$AB$853)-ROW(ScheduleRef!$D$2)+1)/(ScheduleRef!$D$2:$D$853&lt;&gt;""),ROWS(ScheduleCompile!O$1:O172)),COLUMNS($A172:O172))</f>
        <v>0.05</v>
      </c>
      <c r="P172" s="1">
        <f>INDEX(ScheduleRef!$D$2:$AB$853,_xlfn.AGGREGATE(15,6,(ROW(ScheduleRef!$D$2:$AB$853)-ROW(ScheduleRef!$D$2)+1)/(ScheduleRef!$D$2:$D$853&lt;&gt;""),ROWS(ScheduleCompile!P$1:P172)),COLUMNS($A172:P172))</f>
        <v>0.05</v>
      </c>
      <c r="Q172" s="1">
        <f>INDEX(ScheduleRef!$D$2:$AB$853,_xlfn.AGGREGATE(15,6,(ROW(ScheduleRef!$D$2:$AB$853)-ROW(ScheduleRef!$D$2)+1)/(ScheduleRef!$D$2:$D$853&lt;&gt;""),ROWS(ScheduleCompile!Q$1:Q172)),COLUMNS($A172:Q172))</f>
        <v>0.05</v>
      </c>
      <c r="R172" s="1">
        <f>INDEX(ScheduleRef!$D$2:$AB$853,_xlfn.AGGREGATE(15,6,(ROW(ScheduleRef!$D$2:$AB$853)-ROW(ScheduleRef!$D$2)+1)/(ScheduleRef!$D$2:$D$853&lt;&gt;""),ROWS(ScheduleCompile!R$1:R172)),COLUMNS($A172:R172))</f>
        <v>0.05</v>
      </c>
      <c r="S172" s="1">
        <f>INDEX(ScheduleRef!$D$2:$AB$853,_xlfn.AGGREGATE(15,6,(ROW(ScheduleRef!$D$2:$AB$853)-ROW(ScheduleRef!$D$2)+1)/(ScheduleRef!$D$2:$D$853&lt;&gt;""),ROWS(ScheduleCompile!S$1:S172)),COLUMNS($A172:S172))</f>
        <v>0.05</v>
      </c>
      <c r="T172" s="1">
        <f>INDEX(ScheduleRef!$D$2:$AB$853,_xlfn.AGGREGATE(15,6,(ROW(ScheduleRef!$D$2:$AB$853)-ROW(ScheduleRef!$D$2)+1)/(ScheduleRef!$D$2:$D$853&lt;&gt;""),ROWS(ScheduleCompile!T$1:T172)),COLUMNS($A172:T172))</f>
        <v>0</v>
      </c>
      <c r="U172" s="1">
        <f>INDEX(ScheduleRef!$D$2:$AB$853,_xlfn.AGGREGATE(15,6,(ROW(ScheduleRef!$D$2:$AB$853)-ROW(ScheduleRef!$D$2)+1)/(ScheduleRef!$D$2:$D$853&lt;&gt;""),ROWS(ScheduleCompile!U$1:U172)),COLUMNS($A172:U172))</f>
        <v>0</v>
      </c>
      <c r="V172" s="1">
        <f>INDEX(ScheduleRef!$D$2:$AB$853,_xlfn.AGGREGATE(15,6,(ROW(ScheduleRef!$D$2:$AB$853)-ROW(ScheduleRef!$D$2)+1)/(ScheduleRef!$D$2:$D$853&lt;&gt;""),ROWS(ScheduleCompile!V$1:V172)),COLUMNS($A172:V172))</f>
        <v>0</v>
      </c>
      <c r="W172" s="1">
        <f>INDEX(ScheduleRef!$D$2:$AB$853,_xlfn.AGGREGATE(15,6,(ROW(ScheduleRef!$D$2:$AB$853)-ROW(ScheduleRef!$D$2)+1)/(ScheduleRef!$D$2:$D$853&lt;&gt;""),ROWS(ScheduleCompile!W$1:W172)),COLUMNS($A172:W172))</f>
        <v>0</v>
      </c>
      <c r="X172" s="1">
        <f>INDEX(ScheduleRef!$D$2:$AB$853,_xlfn.AGGREGATE(15,6,(ROW(ScheduleRef!$D$2:$AB$853)-ROW(ScheduleRef!$D$2)+1)/(ScheduleRef!$D$2:$D$853&lt;&gt;""),ROWS(ScheduleCompile!X$1:X172)),COLUMNS($A172:X172))</f>
        <v>0</v>
      </c>
      <c r="Y172" s="1">
        <f>INDEX(ScheduleRef!$D$2:$AB$853,_xlfn.AGGREGATE(15,6,(ROW(ScheduleRef!$D$2:$AB$853)-ROW(ScheduleRef!$D$2)+1)/(ScheduleRef!$D$2:$D$853&lt;&gt;""),ROWS(ScheduleCompile!Y$1:Y172)),COLUMNS($A172:Y172))</f>
        <v>0</v>
      </c>
    </row>
    <row r="173" spans="1:25" x14ac:dyDescent="0.25">
      <c r="A173" s="30" t="str">
        <f>INDEX(ScheduleRef!$D$2:$AB$853,_xlfn.AGGREGATE(15,6,(ROW(ScheduleRef!$D$2:$AB$853)-ROW(ScheduleRef!$D$2)+1)/(ScheduleRef!$D$2:$D$853&lt;&gt;""),ROWS(ScheduleCompile!A$1:A173)),COLUMNS($A173:A173))</f>
        <v>ManufacturingLightsWD</v>
      </c>
      <c r="B173" s="1">
        <f>INDEX(ScheduleRef!$D$2:$AB$853,_xlfn.AGGREGATE(15,6,(ROW(ScheduleRef!$D$2:$AB$853)-ROW(ScheduleRef!$D$2)+1)/(ScheduleRef!$D$2:$D$853&lt;&gt;""),ROWS(ScheduleCompile!B$1:B173)),COLUMNS($A173:B173))</f>
        <v>0.05</v>
      </c>
      <c r="C173" s="1">
        <f>INDEX(ScheduleRef!$D$2:$AB$853,_xlfn.AGGREGATE(15,6,(ROW(ScheduleRef!$D$2:$AB$853)-ROW(ScheduleRef!$D$2)+1)/(ScheduleRef!$D$2:$D$853&lt;&gt;""),ROWS(ScheduleCompile!C$1:C173)),COLUMNS($A173:C173))</f>
        <v>0.05</v>
      </c>
      <c r="D173" s="1">
        <f>INDEX(ScheduleRef!$D$2:$AB$853,_xlfn.AGGREGATE(15,6,(ROW(ScheduleRef!$D$2:$AB$853)-ROW(ScheduleRef!$D$2)+1)/(ScheduleRef!$D$2:$D$853&lt;&gt;""),ROWS(ScheduleCompile!D$1:D173)),COLUMNS($A173:D173))</f>
        <v>0.05</v>
      </c>
      <c r="E173" s="1">
        <f>INDEX(ScheduleRef!$D$2:$AB$853,_xlfn.AGGREGATE(15,6,(ROW(ScheduleRef!$D$2:$AB$853)-ROW(ScheduleRef!$D$2)+1)/(ScheduleRef!$D$2:$D$853&lt;&gt;""),ROWS(ScheduleCompile!E$1:E173)),COLUMNS($A173:E173))</f>
        <v>0.05</v>
      </c>
      <c r="F173" s="1">
        <f>INDEX(ScheduleRef!$D$2:$AB$853,_xlfn.AGGREGATE(15,6,(ROW(ScheduleRef!$D$2:$AB$853)-ROW(ScheduleRef!$D$2)+1)/(ScheduleRef!$D$2:$D$853&lt;&gt;""),ROWS(ScheduleCompile!F$1:F173)),COLUMNS($A173:F173))</f>
        <v>0.05</v>
      </c>
      <c r="G173" s="1">
        <f>INDEX(ScheduleRef!$D$2:$AB$853,_xlfn.AGGREGATE(15,6,(ROW(ScheduleRef!$D$2:$AB$853)-ROW(ScheduleRef!$D$2)+1)/(ScheduleRef!$D$2:$D$853&lt;&gt;""),ROWS(ScheduleCompile!G$1:G173)),COLUMNS($A173:G173))</f>
        <v>0.1</v>
      </c>
      <c r="H173" s="1">
        <f>INDEX(ScheduleRef!$D$2:$AB$853,_xlfn.AGGREGATE(15,6,(ROW(ScheduleRef!$D$2:$AB$853)-ROW(ScheduleRef!$D$2)+1)/(ScheduleRef!$D$2:$D$853&lt;&gt;""),ROWS(ScheduleCompile!H$1:H173)),COLUMNS($A173:H173))</f>
        <v>0.1</v>
      </c>
      <c r="I173" s="1">
        <f>INDEX(ScheduleRef!$D$2:$AB$853,_xlfn.AGGREGATE(15,6,(ROW(ScheduleRef!$D$2:$AB$853)-ROW(ScheduleRef!$D$2)+1)/(ScheduleRef!$D$2:$D$853&lt;&gt;""),ROWS(ScheduleCompile!I$1:I173)),COLUMNS($A173:I173))</f>
        <v>0.3</v>
      </c>
      <c r="J173" s="1">
        <f>INDEX(ScheduleRef!$D$2:$AB$853,_xlfn.AGGREGATE(15,6,(ROW(ScheduleRef!$D$2:$AB$853)-ROW(ScheduleRef!$D$2)+1)/(ScheduleRef!$D$2:$D$853&lt;&gt;""),ROWS(ScheduleCompile!J$1:J173)),COLUMNS($A173:J173))</f>
        <v>0.85</v>
      </c>
      <c r="K173" s="1">
        <f>INDEX(ScheduleRef!$D$2:$AB$853,_xlfn.AGGREGATE(15,6,(ROW(ScheduleRef!$D$2:$AB$853)-ROW(ScheduleRef!$D$2)+1)/(ScheduleRef!$D$2:$D$853&lt;&gt;""),ROWS(ScheduleCompile!K$1:K173)),COLUMNS($A173:K173))</f>
        <v>0.85</v>
      </c>
      <c r="L173" s="1">
        <f>INDEX(ScheduleRef!$D$2:$AB$853,_xlfn.AGGREGATE(15,6,(ROW(ScheduleRef!$D$2:$AB$853)-ROW(ScheduleRef!$D$2)+1)/(ScheduleRef!$D$2:$D$853&lt;&gt;""),ROWS(ScheduleCompile!L$1:L173)),COLUMNS($A173:L173))</f>
        <v>0.85</v>
      </c>
      <c r="M173" s="1">
        <f>INDEX(ScheduleRef!$D$2:$AB$853,_xlfn.AGGREGATE(15,6,(ROW(ScheduleRef!$D$2:$AB$853)-ROW(ScheduleRef!$D$2)+1)/(ScheduleRef!$D$2:$D$853&lt;&gt;""),ROWS(ScheduleCompile!M$1:M173)),COLUMNS($A173:M173))</f>
        <v>0.85</v>
      </c>
      <c r="N173" s="1">
        <f>INDEX(ScheduleRef!$D$2:$AB$853,_xlfn.AGGREGATE(15,6,(ROW(ScheduleRef!$D$2:$AB$853)-ROW(ScheduleRef!$D$2)+1)/(ScheduleRef!$D$2:$D$853&lt;&gt;""),ROWS(ScheduleCompile!N$1:N173)),COLUMNS($A173:N173))</f>
        <v>0.85</v>
      </c>
      <c r="O173" s="1">
        <f>INDEX(ScheduleRef!$D$2:$AB$853,_xlfn.AGGREGATE(15,6,(ROW(ScheduleRef!$D$2:$AB$853)-ROW(ScheduleRef!$D$2)+1)/(ScheduleRef!$D$2:$D$853&lt;&gt;""),ROWS(ScheduleCompile!O$1:O173)),COLUMNS($A173:O173))</f>
        <v>0.85</v>
      </c>
      <c r="P173" s="1">
        <f>INDEX(ScheduleRef!$D$2:$AB$853,_xlfn.AGGREGATE(15,6,(ROW(ScheduleRef!$D$2:$AB$853)-ROW(ScheduleRef!$D$2)+1)/(ScheduleRef!$D$2:$D$853&lt;&gt;""),ROWS(ScheduleCompile!P$1:P173)),COLUMNS($A173:P173))</f>
        <v>0.85</v>
      </c>
      <c r="Q173" s="1">
        <f>INDEX(ScheduleRef!$D$2:$AB$853,_xlfn.AGGREGATE(15,6,(ROW(ScheduleRef!$D$2:$AB$853)-ROW(ScheduleRef!$D$2)+1)/(ScheduleRef!$D$2:$D$853&lt;&gt;""),ROWS(ScheduleCompile!Q$1:Q173)),COLUMNS($A173:Q173))</f>
        <v>0.85</v>
      </c>
      <c r="R173" s="1">
        <f>INDEX(ScheduleRef!$D$2:$AB$853,_xlfn.AGGREGATE(15,6,(ROW(ScheduleRef!$D$2:$AB$853)-ROW(ScheduleRef!$D$2)+1)/(ScheduleRef!$D$2:$D$853&lt;&gt;""),ROWS(ScheduleCompile!R$1:R173)),COLUMNS($A173:R173))</f>
        <v>0.85</v>
      </c>
      <c r="S173" s="1">
        <f>INDEX(ScheduleRef!$D$2:$AB$853,_xlfn.AGGREGATE(15,6,(ROW(ScheduleRef!$D$2:$AB$853)-ROW(ScheduleRef!$D$2)+1)/(ScheduleRef!$D$2:$D$853&lt;&gt;""),ROWS(ScheduleCompile!S$1:S173)),COLUMNS($A173:S173))</f>
        <v>0.5</v>
      </c>
      <c r="T173" s="1">
        <f>INDEX(ScheduleRef!$D$2:$AB$853,_xlfn.AGGREGATE(15,6,(ROW(ScheduleRef!$D$2:$AB$853)-ROW(ScheduleRef!$D$2)+1)/(ScheduleRef!$D$2:$D$853&lt;&gt;""),ROWS(ScheduleCompile!T$1:T173)),COLUMNS($A173:T173))</f>
        <v>0.3</v>
      </c>
      <c r="U173" s="1">
        <f>INDEX(ScheduleRef!$D$2:$AB$853,_xlfn.AGGREGATE(15,6,(ROW(ScheduleRef!$D$2:$AB$853)-ROW(ScheduleRef!$D$2)+1)/(ScheduleRef!$D$2:$D$853&lt;&gt;""),ROWS(ScheduleCompile!U$1:U173)),COLUMNS($A173:U173))</f>
        <v>0.3</v>
      </c>
      <c r="V173" s="1">
        <f>INDEX(ScheduleRef!$D$2:$AB$853,_xlfn.AGGREGATE(15,6,(ROW(ScheduleRef!$D$2:$AB$853)-ROW(ScheduleRef!$D$2)+1)/(ScheduleRef!$D$2:$D$853&lt;&gt;""),ROWS(ScheduleCompile!V$1:V173)),COLUMNS($A173:V173))</f>
        <v>0.2</v>
      </c>
      <c r="W173" s="1">
        <f>INDEX(ScheduleRef!$D$2:$AB$853,_xlfn.AGGREGATE(15,6,(ROW(ScheduleRef!$D$2:$AB$853)-ROW(ScheduleRef!$D$2)+1)/(ScheduleRef!$D$2:$D$853&lt;&gt;""),ROWS(ScheduleCompile!W$1:W173)),COLUMNS($A173:W173))</f>
        <v>0.2</v>
      </c>
      <c r="X173" s="1">
        <f>INDEX(ScheduleRef!$D$2:$AB$853,_xlfn.AGGREGATE(15,6,(ROW(ScheduleRef!$D$2:$AB$853)-ROW(ScheduleRef!$D$2)+1)/(ScheduleRef!$D$2:$D$853&lt;&gt;""),ROWS(ScheduleCompile!X$1:X173)),COLUMNS($A173:X173))</f>
        <v>0.1</v>
      </c>
      <c r="Y173" s="1">
        <f>INDEX(ScheduleRef!$D$2:$AB$853,_xlfn.AGGREGATE(15,6,(ROW(ScheduleRef!$D$2:$AB$853)-ROW(ScheduleRef!$D$2)+1)/(ScheduleRef!$D$2:$D$853&lt;&gt;""),ROWS(ScheduleCompile!Y$1:Y173)),COLUMNS($A173:Y173))</f>
        <v>0.05</v>
      </c>
    </row>
    <row r="174" spans="1:25" x14ac:dyDescent="0.25">
      <c r="A174" s="30" t="str">
        <f>INDEX(ScheduleRef!$D$2:$AB$853,_xlfn.AGGREGATE(15,6,(ROW(ScheduleRef!$D$2:$AB$853)-ROW(ScheduleRef!$D$2)+1)/(ScheduleRef!$D$2:$D$853&lt;&gt;""),ROWS(ScheduleCompile!A$1:A174)),COLUMNS($A174:A174))</f>
        <v>ManufacturingLightsSat</v>
      </c>
      <c r="B174" s="1">
        <f>INDEX(ScheduleRef!$D$2:$AB$853,_xlfn.AGGREGATE(15,6,(ROW(ScheduleRef!$D$2:$AB$853)-ROW(ScheduleRef!$D$2)+1)/(ScheduleRef!$D$2:$D$853&lt;&gt;""),ROWS(ScheduleCompile!B$1:B174)),COLUMNS($A174:B174))</f>
        <v>0.05</v>
      </c>
      <c r="C174" s="1">
        <f>INDEX(ScheduleRef!$D$2:$AB$853,_xlfn.AGGREGATE(15,6,(ROW(ScheduleRef!$D$2:$AB$853)-ROW(ScheduleRef!$D$2)+1)/(ScheduleRef!$D$2:$D$853&lt;&gt;""),ROWS(ScheduleCompile!C$1:C174)),COLUMNS($A174:C174))</f>
        <v>0.05</v>
      </c>
      <c r="D174" s="1">
        <f>INDEX(ScheduleRef!$D$2:$AB$853,_xlfn.AGGREGATE(15,6,(ROW(ScheduleRef!$D$2:$AB$853)-ROW(ScheduleRef!$D$2)+1)/(ScheduleRef!$D$2:$D$853&lt;&gt;""),ROWS(ScheduleCompile!D$1:D174)),COLUMNS($A174:D174))</f>
        <v>0.05</v>
      </c>
      <c r="E174" s="1">
        <f>INDEX(ScheduleRef!$D$2:$AB$853,_xlfn.AGGREGATE(15,6,(ROW(ScheduleRef!$D$2:$AB$853)-ROW(ScheduleRef!$D$2)+1)/(ScheduleRef!$D$2:$D$853&lt;&gt;""),ROWS(ScheduleCompile!E$1:E174)),COLUMNS($A174:E174))</f>
        <v>0.05</v>
      </c>
      <c r="F174" s="1">
        <f>INDEX(ScheduleRef!$D$2:$AB$853,_xlfn.AGGREGATE(15,6,(ROW(ScheduleRef!$D$2:$AB$853)-ROW(ScheduleRef!$D$2)+1)/(ScheduleRef!$D$2:$D$853&lt;&gt;""),ROWS(ScheduleCompile!F$1:F174)),COLUMNS($A174:F174))</f>
        <v>0.05</v>
      </c>
      <c r="G174" s="1">
        <f>INDEX(ScheduleRef!$D$2:$AB$853,_xlfn.AGGREGATE(15,6,(ROW(ScheduleRef!$D$2:$AB$853)-ROW(ScheduleRef!$D$2)+1)/(ScheduleRef!$D$2:$D$853&lt;&gt;""),ROWS(ScheduleCompile!G$1:G174)),COLUMNS($A174:G174))</f>
        <v>0.05</v>
      </c>
      <c r="H174" s="1">
        <f>INDEX(ScheduleRef!$D$2:$AB$853,_xlfn.AGGREGATE(15,6,(ROW(ScheduleRef!$D$2:$AB$853)-ROW(ScheduleRef!$D$2)+1)/(ScheduleRef!$D$2:$D$853&lt;&gt;""),ROWS(ScheduleCompile!H$1:H174)),COLUMNS($A174:H174))</f>
        <v>0.1</v>
      </c>
      <c r="I174" s="1">
        <f>INDEX(ScheduleRef!$D$2:$AB$853,_xlfn.AGGREGATE(15,6,(ROW(ScheduleRef!$D$2:$AB$853)-ROW(ScheduleRef!$D$2)+1)/(ScheduleRef!$D$2:$D$853&lt;&gt;""),ROWS(ScheduleCompile!I$1:I174)),COLUMNS($A174:I174))</f>
        <v>0.1</v>
      </c>
      <c r="J174" s="1">
        <f>INDEX(ScheduleRef!$D$2:$AB$853,_xlfn.AGGREGATE(15,6,(ROW(ScheduleRef!$D$2:$AB$853)-ROW(ScheduleRef!$D$2)+1)/(ScheduleRef!$D$2:$D$853&lt;&gt;""),ROWS(ScheduleCompile!J$1:J174)),COLUMNS($A174:J174))</f>
        <v>0.3</v>
      </c>
      <c r="K174" s="1">
        <f>INDEX(ScheduleRef!$D$2:$AB$853,_xlfn.AGGREGATE(15,6,(ROW(ScheduleRef!$D$2:$AB$853)-ROW(ScheduleRef!$D$2)+1)/(ScheduleRef!$D$2:$D$853&lt;&gt;""),ROWS(ScheduleCompile!K$1:K174)),COLUMNS($A174:K174))</f>
        <v>0.3</v>
      </c>
      <c r="L174" s="1">
        <f>INDEX(ScheduleRef!$D$2:$AB$853,_xlfn.AGGREGATE(15,6,(ROW(ScheduleRef!$D$2:$AB$853)-ROW(ScheduleRef!$D$2)+1)/(ScheduleRef!$D$2:$D$853&lt;&gt;""),ROWS(ScheduleCompile!L$1:L174)),COLUMNS($A174:L174))</f>
        <v>0.3</v>
      </c>
      <c r="M174" s="1">
        <f>INDEX(ScheduleRef!$D$2:$AB$853,_xlfn.AGGREGATE(15,6,(ROW(ScheduleRef!$D$2:$AB$853)-ROW(ScheduleRef!$D$2)+1)/(ScheduleRef!$D$2:$D$853&lt;&gt;""),ROWS(ScheduleCompile!M$1:M174)),COLUMNS($A174:M174))</f>
        <v>0.3</v>
      </c>
      <c r="N174" s="1">
        <f>INDEX(ScheduleRef!$D$2:$AB$853,_xlfn.AGGREGATE(15,6,(ROW(ScheduleRef!$D$2:$AB$853)-ROW(ScheduleRef!$D$2)+1)/(ScheduleRef!$D$2:$D$853&lt;&gt;""),ROWS(ScheduleCompile!N$1:N174)),COLUMNS($A174:N174))</f>
        <v>0.15</v>
      </c>
      <c r="O174" s="1">
        <f>INDEX(ScheduleRef!$D$2:$AB$853,_xlfn.AGGREGATE(15,6,(ROW(ScheduleRef!$D$2:$AB$853)-ROW(ScheduleRef!$D$2)+1)/(ScheduleRef!$D$2:$D$853&lt;&gt;""),ROWS(ScheduleCompile!O$1:O174)),COLUMNS($A174:O174))</f>
        <v>0.15</v>
      </c>
      <c r="P174" s="1">
        <f>INDEX(ScheduleRef!$D$2:$AB$853,_xlfn.AGGREGATE(15,6,(ROW(ScheduleRef!$D$2:$AB$853)-ROW(ScheduleRef!$D$2)+1)/(ScheduleRef!$D$2:$D$853&lt;&gt;""),ROWS(ScheduleCompile!P$1:P174)),COLUMNS($A174:P174))</f>
        <v>0.15</v>
      </c>
      <c r="Q174" s="1">
        <f>INDEX(ScheduleRef!$D$2:$AB$853,_xlfn.AGGREGATE(15,6,(ROW(ScheduleRef!$D$2:$AB$853)-ROW(ScheduleRef!$D$2)+1)/(ScheduleRef!$D$2:$D$853&lt;&gt;""),ROWS(ScheduleCompile!Q$1:Q174)),COLUMNS($A174:Q174))</f>
        <v>0.15</v>
      </c>
      <c r="R174" s="1">
        <f>INDEX(ScheduleRef!$D$2:$AB$853,_xlfn.AGGREGATE(15,6,(ROW(ScheduleRef!$D$2:$AB$853)-ROW(ScheduleRef!$D$2)+1)/(ScheduleRef!$D$2:$D$853&lt;&gt;""),ROWS(ScheduleCompile!R$1:R174)),COLUMNS($A174:R174))</f>
        <v>0.15</v>
      </c>
      <c r="S174" s="1">
        <f>INDEX(ScheduleRef!$D$2:$AB$853,_xlfn.AGGREGATE(15,6,(ROW(ScheduleRef!$D$2:$AB$853)-ROW(ScheduleRef!$D$2)+1)/(ScheduleRef!$D$2:$D$853&lt;&gt;""),ROWS(ScheduleCompile!S$1:S174)),COLUMNS($A174:S174))</f>
        <v>0.05</v>
      </c>
      <c r="T174" s="1">
        <f>INDEX(ScheduleRef!$D$2:$AB$853,_xlfn.AGGREGATE(15,6,(ROW(ScheduleRef!$D$2:$AB$853)-ROW(ScheduleRef!$D$2)+1)/(ScheduleRef!$D$2:$D$853&lt;&gt;""),ROWS(ScheduleCompile!T$1:T174)),COLUMNS($A174:T174))</f>
        <v>0.05</v>
      </c>
      <c r="U174" s="1">
        <f>INDEX(ScheduleRef!$D$2:$AB$853,_xlfn.AGGREGATE(15,6,(ROW(ScheduleRef!$D$2:$AB$853)-ROW(ScheduleRef!$D$2)+1)/(ScheduleRef!$D$2:$D$853&lt;&gt;""),ROWS(ScheduleCompile!U$1:U174)),COLUMNS($A174:U174))</f>
        <v>0.05</v>
      </c>
      <c r="V174" s="1">
        <f>INDEX(ScheduleRef!$D$2:$AB$853,_xlfn.AGGREGATE(15,6,(ROW(ScheduleRef!$D$2:$AB$853)-ROW(ScheduleRef!$D$2)+1)/(ScheduleRef!$D$2:$D$853&lt;&gt;""),ROWS(ScheduleCompile!V$1:V174)),COLUMNS($A174:V174))</f>
        <v>0.05</v>
      </c>
      <c r="W174" s="1">
        <f>INDEX(ScheduleRef!$D$2:$AB$853,_xlfn.AGGREGATE(15,6,(ROW(ScheduleRef!$D$2:$AB$853)-ROW(ScheduleRef!$D$2)+1)/(ScheduleRef!$D$2:$D$853&lt;&gt;""),ROWS(ScheduleCompile!W$1:W174)),COLUMNS($A174:W174))</f>
        <v>0.05</v>
      </c>
      <c r="X174" s="1">
        <f>INDEX(ScheduleRef!$D$2:$AB$853,_xlfn.AGGREGATE(15,6,(ROW(ScheduleRef!$D$2:$AB$853)-ROW(ScheduleRef!$D$2)+1)/(ScheduleRef!$D$2:$D$853&lt;&gt;""),ROWS(ScheduleCompile!X$1:X174)),COLUMNS($A174:X174))</f>
        <v>0.05</v>
      </c>
      <c r="Y174" s="1">
        <f>INDEX(ScheduleRef!$D$2:$AB$853,_xlfn.AGGREGATE(15,6,(ROW(ScheduleRef!$D$2:$AB$853)-ROW(ScheduleRef!$D$2)+1)/(ScheduleRef!$D$2:$D$853&lt;&gt;""),ROWS(ScheduleCompile!Y$1:Y174)),COLUMNS($A174:Y174))</f>
        <v>0.05</v>
      </c>
    </row>
    <row r="175" spans="1:25" x14ac:dyDescent="0.25">
      <c r="A175" s="30" t="str">
        <f>INDEX(ScheduleRef!$D$2:$AB$853,_xlfn.AGGREGATE(15,6,(ROW(ScheduleRef!$D$2:$AB$853)-ROW(ScheduleRef!$D$2)+1)/(ScheduleRef!$D$2:$D$853&lt;&gt;""),ROWS(ScheduleCompile!A$1:A175)),COLUMNS($A175:A175))</f>
        <v>ManufacturingLightsSun</v>
      </c>
      <c r="B175" s="1">
        <f>INDEX(ScheduleRef!$D$2:$AB$853,_xlfn.AGGREGATE(15,6,(ROW(ScheduleRef!$D$2:$AB$853)-ROW(ScheduleRef!$D$2)+1)/(ScheduleRef!$D$2:$D$853&lt;&gt;""),ROWS(ScheduleCompile!B$1:B175)),COLUMNS($A175:B175))</f>
        <v>0.05</v>
      </c>
      <c r="C175" s="1">
        <f>INDEX(ScheduleRef!$D$2:$AB$853,_xlfn.AGGREGATE(15,6,(ROW(ScheduleRef!$D$2:$AB$853)-ROW(ScheduleRef!$D$2)+1)/(ScheduleRef!$D$2:$D$853&lt;&gt;""),ROWS(ScheduleCompile!C$1:C175)),COLUMNS($A175:C175))</f>
        <v>0.05</v>
      </c>
      <c r="D175" s="1">
        <f>INDEX(ScheduleRef!$D$2:$AB$853,_xlfn.AGGREGATE(15,6,(ROW(ScheduleRef!$D$2:$AB$853)-ROW(ScheduleRef!$D$2)+1)/(ScheduleRef!$D$2:$D$853&lt;&gt;""),ROWS(ScheduleCompile!D$1:D175)),COLUMNS($A175:D175))</f>
        <v>0.05</v>
      </c>
      <c r="E175" s="1">
        <f>INDEX(ScheduleRef!$D$2:$AB$853,_xlfn.AGGREGATE(15,6,(ROW(ScheduleRef!$D$2:$AB$853)-ROW(ScheduleRef!$D$2)+1)/(ScheduleRef!$D$2:$D$853&lt;&gt;""),ROWS(ScheduleCompile!E$1:E175)),COLUMNS($A175:E175))</f>
        <v>0.05</v>
      </c>
      <c r="F175" s="1">
        <f>INDEX(ScheduleRef!$D$2:$AB$853,_xlfn.AGGREGATE(15,6,(ROW(ScheduleRef!$D$2:$AB$853)-ROW(ScheduleRef!$D$2)+1)/(ScheduleRef!$D$2:$D$853&lt;&gt;""),ROWS(ScheduleCompile!F$1:F175)),COLUMNS($A175:F175))</f>
        <v>0.05</v>
      </c>
      <c r="G175" s="1">
        <f>INDEX(ScheduleRef!$D$2:$AB$853,_xlfn.AGGREGATE(15,6,(ROW(ScheduleRef!$D$2:$AB$853)-ROW(ScheduleRef!$D$2)+1)/(ScheduleRef!$D$2:$D$853&lt;&gt;""),ROWS(ScheduleCompile!G$1:G175)),COLUMNS($A175:G175))</f>
        <v>0.05</v>
      </c>
      <c r="H175" s="1">
        <f>INDEX(ScheduleRef!$D$2:$AB$853,_xlfn.AGGREGATE(15,6,(ROW(ScheduleRef!$D$2:$AB$853)-ROW(ScheduleRef!$D$2)+1)/(ScheduleRef!$D$2:$D$853&lt;&gt;""),ROWS(ScheduleCompile!H$1:H175)),COLUMNS($A175:H175))</f>
        <v>0.05</v>
      </c>
      <c r="I175" s="1">
        <f>INDEX(ScheduleRef!$D$2:$AB$853,_xlfn.AGGREGATE(15,6,(ROW(ScheduleRef!$D$2:$AB$853)-ROW(ScheduleRef!$D$2)+1)/(ScheduleRef!$D$2:$D$853&lt;&gt;""),ROWS(ScheduleCompile!I$1:I175)),COLUMNS($A175:I175))</f>
        <v>0.05</v>
      </c>
      <c r="J175" s="1">
        <f>INDEX(ScheduleRef!$D$2:$AB$853,_xlfn.AGGREGATE(15,6,(ROW(ScheduleRef!$D$2:$AB$853)-ROW(ScheduleRef!$D$2)+1)/(ScheduleRef!$D$2:$D$853&lt;&gt;""),ROWS(ScheduleCompile!J$1:J175)),COLUMNS($A175:J175))</f>
        <v>0.05</v>
      </c>
      <c r="K175" s="1">
        <f>INDEX(ScheduleRef!$D$2:$AB$853,_xlfn.AGGREGATE(15,6,(ROW(ScheduleRef!$D$2:$AB$853)-ROW(ScheduleRef!$D$2)+1)/(ScheduleRef!$D$2:$D$853&lt;&gt;""),ROWS(ScheduleCompile!K$1:K175)),COLUMNS($A175:K175))</f>
        <v>0.05</v>
      </c>
      <c r="L175" s="1">
        <f>INDEX(ScheduleRef!$D$2:$AB$853,_xlfn.AGGREGATE(15,6,(ROW(ScheduleRef!$D$2:$AB$853)-ROW(ScheduleRef!$D$2)+1)/(ScheduleRef!$D$2:$D$853&lt;&gt;""),ROWS(ScheduleCompile!L$1:L175)),COLUMNS($A175:L175))</f>
        <v>0.05</v>
      </c>
      <c r="M175" s="1">
        <f>INDEX(ScheduleRef!$D$2:$AB$853,_xlfn.AGGREGATE(15,6,(ROW(ScheduleRef!$D$2:$AB$853)-ROW(ScheduleRef!$D$2)+1)/(ScheduleRef!$D$2:$D$853&lt;&gt;""),ROWS(ScheduleCompile!M$1:M175)),COLUMNS($A175:M175))</f>
        <v>0.05</v>
      </c>
      <c r="N175" s="1">
        <f>INDEX(ScheduleRef!$D$2:$AB$853,_xlfn.AGGREGATE(15,6,(ROW(ScheduleRef!$D$2:$AB$853)-ROW(ScheduleRef!$D$2)+1)/(ScheduleRef!$D$2:$D$853&lt;&gt;""),ROWS(ScheduleCompile!N$1:N175)),COLUMNS($A175:N175))</f>
        <v>0.05</v>
      </c>
      <c r="O175" s="1">
        <f>INDEX(ScheduleRef!$D$2:$AB$853,_xlfn.AGGREGATE(15,6,(ROW(ScheduleRef!$D$2:$AB$853)-ROW(ScheduleRef!$D$2)+1)/(ScheduleRef!$D$2:$D$853&lt;&gt;""),ROWS(ScheduleCompile!O$1:O175)),COLUMNS($A175:O175))</f>
        <v>0.05</v>
      </c>
      <c r="P175" s="1">
        <f>INDEX(ScheduleRef!$D$2:$AB$853,_xlfn.AGGREGATE(15,6,(ROW(ScheduleRef!$D$2:$AB$853)-ROW(ScheduleRef!$D$2)+1)/(ScheduleRef!$D$2:$D$853&lt;&gt;""),ROWS(ScheduleCompile!P$1:P175)),COLUMNS($A175:P175))</f>
        <v>0.05</v>
      </c>
      <c r="Q175" s="1">
        <f>INDEX(ScheduleRef!$D$2:$AB$853,_xlfn.AGGREGATE(15,6,(ROW(ScheduleRef!$D$2:$AB$853)-ROW(ScheduleRef!$D$2)+1)/(ScheduleRef!$D$2:$D$853&lt;&gt;""),ROWS(ScheduleCompile!Q$1:Q175)),COLUMNS($A175:Q175))</f>
        <v>0.05</v>
      </c>
      <c r="R175" s="1">
        <f>INDEX(ScheduleRef!$D$2:$AB$853,_xlfn.AGGREGATE(15,6,(ROW(ScheduleRef!$D$2:$AB$853)-ROW(ScheduleRef!$D$2)+1)/(ScheduleRef!$D$2:$D$853&lt;&gt;""),ROWS(ScheduleCompile!R$1:R175)),COLUMNS($A175:R175))</f>
        <v>0.05</v>
      </c>
      <c r="S175" s="1">
        <f>INDEX(ScheduleRef!$D$2:$AB$853,_xlfn.AGGREGATE(15,6,(ROW(ScheduleRef!$D$2:$AB$853)-ROW(ScheduleRef!$D$2)+1)/(ScheduleRef!$D$2:$D$853&lt;&gt;""),ROWS(ScheduleCompile!S$1:S175)),COLUMNS($A175:S175))</f>
        <v>0.05</v>
      </c>
      <c r="T175" s="1">
        <f>INDEX(ScheduleRef!$D$2:$AB$853,_xlfn.AGGREGATE(15,6,(ROW(ScheduleRef!$D$2:$AB$853)-ROW(ScheduleRef!$D$2)+1)/(ScheduleRef!$D$2:$D$853&lt;&gt;""),ROWS(ScheduleCompile!T$1:T175)),COLUMNS($A175:T175))</f>
        <v>0.05</v>
      </c>
      <c r="U175" s="1">
        <f>INDEX(ScheduleRef!$D$2:$AB$853,_xlfn.AGGREGATE(15,6,(ROW(ScheduleRef!$D$2:$AB$853)-ROW(ScheduleRef!$D$2)+1)/(ScheduleRef!$D$2:$D$853&lt;&gt;""),ROWS(ScheduleCompile!U$1:U175)),COLUMNS($A175:U175))</f>
        <v>0.05</v>
      </c>
      <c r="V175" s="1">
        <f>INDEX(ScheduleRef!$D$2:$AB$853,_xlfn.AGGREGATE(15,6,(ROW(ScheduleRef!$D$2:$AB$853)-ROW(ScheduleRef!$D$2)+1)/(ScheduleRef!$D$2:$D$853&lt;&gt;""),ROWS(ScheduleCompile!V$1:V175)),COLUMNS($A175:V175))</f>
        <v>0.05</v>
      </c>
      <c r="W175" s="1">
        <f>INDEX(ScheduleRef!$D$2:$AB$853,_xlfn.AGGREGATE(15,6,(ROW(ScheduleRef!$D$2:$AB$853)-ROW(ScheduleRef!$D$2)+1)/(ScheduleRef!$D$2:$D$853&lt;&gt;""),ROWS(ScheduleCompile!W$1:W175)),COLUMNS($A175:W175))</f>
        <v>0.05</v>
      </c>
      <c r="X175" s="1">
        <f>INDEX(ScheduleRef!$D$2:$AB$853,_xlfn.AGGREGATE(15,6,(ROW(ScheduleRef!$D$2:$AB$853)-ROW(ScheduleRef!$D$2)+1)/(ScheduleRef!$D$2:$D$853&lt;&gt;""),ROWS(ScheduleCompile!X$1:X175)),COLUMNS($A175:X175))</f>
        <v>0.05</v>
      </c>
      <c r="Y175" s="1">
        <f>INDEX(ScheduleRef!$D$2:$AB$853,_xlfn.AGGREGATE(15,6,(ROW(ScheduleRef!$D$2:$AB$853)-ROW(ScheduleRef!$D$2)+1)/(ScheduleRef!$D$2:$D$853&lt;&gt;""),ROWS(ScheduleCompile!Y$1:Y175)),COLUMNS($A175:Y175))</f>
        <v>0.05</v>
      </c>
    </row>
    <row r="176" spans="1:25" x14ac:dyDescent="0.25">
      <c r="A176" s="30" t="str">
        <f>INDEX(ScheduleRef!$D$2:$AB$853,_xlfn.AGGREGATE(15,6,(ROW(ScheduleRef!$D$2:$AB$853)-ROW(ScheduleRef!$D$2)+1)/(ScheduleRef!$D$2:$D$853&lt;&gt;""),ROWS(ScheduleCompile!A$1:A176)),COLUMNS($A176:A176))</f>
        <v>ManufacturingReceptacleWD</v>
      </c>
      <c r="B176" s="1">
        <f>INDEX(ScheduleRef!$D$2:$AB$853,_xlfn.AGGREGATE(15,6,(ROW(ScheduleRef!$D$2:$AB$853)-ROW(ScheduleRef!$D$2)+1)/(ScheduleRef!$D$2:$D$853&lt;&gt;""),ROWS(ScheduleCompile!B$1:B176)),COLUMNS($A176:B176))</f>
        <v>0.05</v>
      </c>
      <c r="C176" s="1">
        <f>INDEX(ScheduleRef!$D$2:$AB$853,_xlfn.AGGREGATE(15,6,(ROW(ScheduleRef!$D$2:$AB$853)-ROW(ScheduleRef!$D$2)+1)/(ScheduleRef!$D$2:$D$853&lt;&gt;""),ROWS(ScheduleCompile!C$1:C176)),COLUMNS($A176:C176))</f>
        <v>0.05</v>
      </c>
      <c r="D176" s="1">
        <f>INDEX(ScheduleRef!$D$2:$AB$853,_xlfn.AGGREGATE(15,6,(ROW(ScheduleRef!$D$2:$AB$853)-ROW(ScheduleRef!$D$2)+1)/(ScheduleRef!$D$2:$D$853&lt;&gt;""),ROWS(ScheduleCompile!D$1:D176)),COLUMNS($A176:D176))</f>
        <v>0.05</v>
      </c>
      <c r="E176" s="1">
        <f>INDEX(ScheduleRef!$D$2:$AB$853,_xlfn.AGGREGATE(15,6,(ROW(ScheduleRef!$D$2:$AB$853)-ROW(ScheduleRef!$D$2)+1)/(ScheduleRef!$D$2:$D$853&lt;&gt;""),ROWS(ScheduleCompile!E$1:E176)),COLUMNS($A176:E176))</f>
        <v>0.05</v>
      </c>
      <c r="F176" s="1">
        <f>INDEX(ScheduleRef!$D$2:$AB$853,_xlfn.AGGREGATE(15,6,(ROW(ScheduleRef!$D$2:$AB$853)-ROW(ScheduleRef!$D$2)+1)/(ScheduleRef!$D$2:$D$853&lt;&gt;""),ROWS(ScheduleCompile!F$1:F176)),COLUMNS($A176:F176))</f>
        <v>0.05</v>
      </c>
      <c r="G176" s="1">
        <f>INDEX(ScheduleRef!$D$2:$AB$853,_xlfn.AGGREGATE(15,6,(ROW(ScheduleRef!$D$2:$AB$853)-ROW(ScheduleRef!$D$2)+1)/(ScheduleRef!$D$2:$D$853&lt;&gt;""),ROWS(ScheduleCompile!G$1:G176)),COLUMNS($A176:G176))</f>
        <v>0.1</v>
      </c>
      <c r="H176" s="1">
        <f>INDEX(ScheduleRef!$D$2:$AB$853,_xlfn.AGGREGATE(15,6,(ROW(ScheduleRef!$D$2:$AB$853)-ROW(ScheduleRef!$D$2)+1)/(ScheduleRef!$D$2:$D$853&lt;&gt;""),ROWS(ScheduleCompile!H$1:H176)),COLUMNS($A176:H176))</f>
        <v>0.1</v>
      </c>
      <c r="I176" s="1">
        <f>INDEX(ScheduleRef!$D$2:$AB$853,_xlfn.AGGREGATE(15,6,(ROW(ScheduleRef!$D$2:$AB$853)-ROW(ScheduleRef!$D$2)+1)/(ScheduleRef!$D$2:$D$853&lt;&gt;""),ROWS(ScheduleCompile!I$1:I176)),COLUMNS($A176:I176))</f>
        <v>0.3</v>
      </c>
      <c r="J176" s="1">
        <f>INDEX(ScheduleRef!$D$2:$AB$853,_xlfn.AGGREGATE(15,6,(ROW(ScheduleRef!$D$2:$AB$853)-ROW(ScheduleRef!$D$2)+1)/(ScheduleRef!$D$2:$D$853&lt;&gt;""),ROWS(ScheduleCompile!J$1:J176)),COLUMNS($A176:J176))</f>
        <v>0.9</v>
      </c>
      <c r="K176" s="1">
        <f>INDEX(ScheduleRef!$D$2:$AB$853,_xlfn.AGGREGATE(15,6,(ROW(ScheduleRef!$D$2:$AB$853)-ROW(ScheduleRef!$D$2)+1)/(ScheduleRef!$D$2:$D$853&lt;&gt;""),ROWS(ScheduleCompile!K$1:K176)),COLUMNS($A176:K176))</f>
        <v>0.9</v>
      </c>
      <c r="L176" s="1">
        <f>INDEX(ScheduleRef!$D$2:$AB$853,_xlfn.AGGREGATE(15,6,(ROW(ScheduleRef!$D$2:$AB$853)-ROW(ScheduleRef!$D$2)+1)/(ScheduleRef!$D$2:$D$853&lt;&gt;""),ROWS(ScheduleCompile!L$1:L176)),COLUMNS($A176:L176))</f>
        <v>0.9</v>
      </c>
      <c r="M176" s="1">
        <f>INDEX(ScheduleRef!$D$2:$AB$853,_xlfn.AGGREGATE(15,6,(ROW(ScheduleRef!$D$2:$AB$853)-ROW(ScheduleRef!$D$2)+1)/(ScheduleRef!$D$2:$D$853&lt;&gt;""),ROWS(ScheduleCompile!M$1:M176)),COLUMNS($A176:M176))</f>
        <v>0.9</v>
      </c>
      <c r="N176" s="1">
        <f>INDEX(ScheduleRef!$D$2:$AB$853,_xlfn.AGGREGATE(15,6,(ROW(ScheduleRef!$D$2:$AB$853)-ROW(ScheduleRef!$D$2)+1)/(ScheduleRef!$D$2:$D$853&lt;&gt;""),ROWS(ScheduleCompile!N$1:N176)),COLUMNS($A176:N176))</f>
        <v>0.9</v>
      </c>
      <c r="O176" s="1">
        <f>INDEX(ScheduleRef!$D$2:$AB$853,_xlfn.AGGREGATE(15,6,(ROW(ScheduleRef!$D$2:$AB$853)-ROW(ScheduleRef!$D$2)+1)/(ScheduleRef!$D$2:$D$853&lt;&gt;""),ROWS(ScheduleCompile!O$1:O176)),COLUMNS($A176:O176))</f>
        <v>0.9</v>
      </c>
      <c r="P176" s="1">
        <f>INDEX(ScheduleRef!$D$2:$AB$853,_xlfn.AGGREGATE(15,6,(ROW(ScheduleRef!$D$2:$AB$853)-ROW(ScheduleRef!$D$2)+1)/(ScheduleRef!$D$2:$D$853&lt;&gt;""),ROWS(ScheduleCompile!P$1:P176)),COLUMNS($A176:P176))</f>
        <v>0.9</v>
      </c>
      <c r="Q176" s="1">
        <f>INDEX(ScheduleRef!$D$2:$AB$853,_xlfn.AGGREGATE(15,6,(ROW(ScheduleRef!$D$2:$AB$853)-ROW(ScheduleRef!$D$2)+1)/(ScheduleRef!$D$2:$D$853&lt;&gt;""),ROWS(ScheduleCompile!Q$1:Q176)),COLUMNS($A176:Q176))</f>
        <v>0.9</v>
      </c>
      <c r="R176" s="1">
        <f>INDEX(ScheduleRef!$D$2:$AB$853,_xlfn.AGGREGATE(15,6,(ROW(ScheduleRef!$D$2:$AB$853)-ROW(ScheduleRef!$D$2)+1)/(ScheduleRef!$D$2:$D$853&lt;&gt;""),ROWS(ScheduleCompile!R$1:R176)),COLUMNS($A176:R176))</f>
        <v>0.9</v>
      </c>
      <c r="S176" s="1">
        <f>INDEX(ScheduleRef!$D$2:$AB$853,_xlfn.AGGREGATE(15,6,(ROW(ScheduleRef!$D$2:$AB$853)-ROW(ScheduleRef!$D$2)+1)/(ScheduleRef!$D$2:$D$853&lt;&gt;""),ROWS(ScheduleCompile!S$1:S176)),COLUMNS($A176:S176))</f>
        <v>0.5</v>
      </c>
      <c r="T176" s="1">
        <f>INDEX(ScheduleRef!$D$2:$AB$853,_xlfn.AGGREGATE(15,6,(ROW(ScheduleRef!$D$2:$AB$853)-ROW(ScheduleRef!$D$2)+1)/(ScheduleRef!$D$2:$D$853&lt;&gt;""),ROWS(ScheduleCompile!T$1:T176)),COLUMNS($A176:T176))</f>
        <v>0.3</v>
      </c>
      <c r="U176" s="1">
        <f>INDEX(ScheduleRef!$D$2:$AB$853,_xlfn.AGGREGATE(15,6,(ROW(ScheduleRef!$D$2:$AB$853)-ROW(ScheduleRef!$D$2)+1)/(ScheduleRef!$D$2:$D$853&lt;&gt;""),ROWS(ScheduleCompile!U$1:U176)),COLUMNS($A176:U176))</f>
        <v>0.3</v>
      </c>
      <c r="V176" s="1">
        <f>INDEX(ScheduleRef!$D$2:$AB$853,_xlfn.AGGREGATE(15,6,(ROW(ScheduleRef!$D$2:$AB$853)-ROW(ScheduleRef!$D$2)+1)/(ScheduleRef!$D$2:$D$853&lt;&gt;""),ROWS(ScheduleCompile!V$1:V176)),COLUMNS($A176:V176))</f>
        <v>0.2</v>
      </c>
      <c r="W176" s="1">
        <f>INDEX(ScheduleRef!$D$2:$AB$853,_xlfn.AGGREGATE(15,6,(ROW(ScheduleRef!$D$2:$AB$853)-ROW(ScheduleRef!$D$2)+1)/(ScheduleRef!$D$2:$D$853&lt;&gt;""),ROWS(ScheduleCompile!W$1:W176)),COLUMNS($A176:W176))</f>
        <v>0.2</v>
      </c>
      <c r="X176" s="1">
        <f>INDEX(ScheduleRef!$D$2:$AB$853,_xlfn.AGGREGATE(15,6,(ROW(ScheduleRef!$D$2:$AB$853)-ROW(ScheduleRef!$D$2)+1)/(ScheduleRef!$D$2:$D$853&lt;&gt;""),ROWS(ScheduleCompile!X$1:X176)),COLUMNS($A176:X176))</f>
        <v>0.1</v>
      </c>
      <c r="Y176" s="1">
        <f>INDEX(ScheduleRef!$D$2:$AB$853,_xlfn.AGGREGATE(15,6,(ROW(ScheduleRef!$D$2:$AB$853)-ROW(ScheduleRef!$D$2)+1)/(ScheduleRef!$D$2:$D$853&lt;&gt;""),ROWS(ScheduleCompile!Y$1:Y176)),COLUMNS($A176:Y176))</f>
        <v>0.05</v>
      </c>
    </row>
    <row r="177" spans="1:25" x14ac:dyDescent="0.25">
      <c r="A177" s="30" t="str">
        <f>INDEX(ScheduleRef!$D$2:$AB$853,_xlfn.AGGREGATE(15,6,(ROW(ScheduleRef!$D$2:$AB$853)-ROW(ScheduleRef!$D$2)+1)/(ScheduleRef!$D$2:$D$853&lt;&gt;""),ROWS(ScheduleCompile!A$1:A177)),COLUMNS($A177:A177))</f>
        <v>ManufacturingReceptacleSat</v>
      </c>
      <c r="B177" s="1">
        <f>INDEX(ScheduleRef!$D$2:$AB$853,_xlfn.AGGREGATE(15,6,(ROW(ScheduleRef!$D$2:$AB$853)-ROW(ScheduleRef!$D$2)+1)/(ScheduleRef!$D$2:$D$853&lt;&gt;""),ROWS(ScheduleCompile!B$1:B177)),COLUMNS($A177:B177))</f>
        <v>0.05</v>
      </c>
      <c r="C177" s="1">
        <f>INDEX(ScheduleRef!$D$2:$AB$853,_xlfn.AGGREGATE(15,6,(ROW(ScheduleRef!$D$2:$AB$853)-ROW(ScheduleRef!$D$2)+1)/(ScheduleRef!$D$2:$D$853&lt;&gt;""),ROWS(ScheduleCompile!C$1:C177)),COLUMNS($A177:C177))</f>
        <v>0.05</v>
      </c>
      <c r="D177" s="1">
        <f>INDEX(ScheduleRef!$D$2:$AB$853,_xlfn.AGGREGATE(15,6,(ROW(ScheduleRef!$D$2:$AB$853)-ROW(ScheduleRef!$D$2)+1)/(ScheduleRef!$D$2:$D$853&lt;&gt;""),ROWS(ScheduleCompile!D$1:D177)),COLUMNS($A177:D177))</f>
        <v>0.05</v>
      </c>
      <c r="E177" s="1">
        <f>INDEX(ScheduleRef!$D$2:$AB$853,_xlfn.AGGREGATE(15,6,(ROW(ScheduleRef!$D$2:$AB$853)-ROW(ScheduleRef!$D$2)+1)/(ScheduleRef!$D$2:$D$853&lt;&gt;""),ROWS(ScheduleCompile!E$1:E177)),COLUMNS($A177:E177))</f>
        <v>0.05</v>
      </c>
      <c r="F177" s="1">
        <f>INDEX(ScheduleRef!$D$2:$AB$853,_xlfn.AGGREGATE(15,6,(ROW(ScheduleRef!$D$2:$AB$853)-ROW(ScheduleRef!$D$2)+1)/(ScheduleRef!$D$2:$D$853&lt;&gt;""),ROWS(ScheduleCompile!F$1:F177)),COLUMNS($A177:F177))</f>
        <v>0.05</v>
      </c>
      <c r="G177" s="1">
        <f>INDEX(ScheduleRef!$D$2:$AB$853,_xlfn.AGGREGATE(15,6,(ROW(ScheduleRef!$D$2:$AB$853)-ROW(ScheduleRef!$D$2)+1)/(ScheduleRef!$D$2:$D$853&lt;&gt;""),ROWS(ScheduleCompile!G$1:G177)),COLUMNS($A177:G177))</f>
        <v>0.05</v>
      </c>
      <c r="H177" s="1">
        <f>INDEX(ScheduleRef!$D$2:$AB$853,_xlfn.AGGREGATE(15,6,(ROW(ScheduleRef!$D$2:$AB$853)-ROW(ScheduleRef!$D$2)+1)/(ScheduleRef!$D$2:$D$853&lt;&gt;""),ROWS(ScheduleCompile!H$1:H177)),COLUMNS($A177:H177))</f>
        <v>0.1</v>
      </c>
      <c r="I177" s="1">
        <f>INDEX(ScheduleRef!$D$2:$AB$853,_xlfn.AGGREGATE(15,6,(ROW(ScheduleRef!$D$2:$AB$853)-ROW(ScheduleRef!$D$2)+1)/(ScheduleRef!$D$2:$D$853&lt;&gt;""),ROWS(ScheduleCompile!I$1:I177)),COLUMNS($A177:I177))</f>
        <v>0.1</v>
      </c>
      <c r="J177" s="1">
        <f>INDEX(ScheduleRef!$D$2:$AB$853,_xlfn.AGGREGATE(15,6,(ROW(ScheduleRef!$D$2:$AB$853)-ROW(ScheduleRef!$D$2)+1)/(ScheduleRef!$D$2:$D$853&lt;&gt;""),ROWS(ScheduleCompile!J$1:J177)),COLUMNS($A177:J177))</f>
        <v>0.3</v>
      </c>
      <c r="K177" s="1">
        <f>INDEX(ScheduleRef!$D$2:$AB$853,_xlfn.AGGREGATE(15,6,(ROW(ScheduleRef!$D$2:$AB$853)-ROW(ScheduleRef!$D$2)+1)/(ScheduleRef!$D$2:$D$853&lt;&gt;""),ROWS(ScheduleCompile!K$1:K177)),COLUMNS($A177:K177))</f>
        <v>0.3</v>
      </c>
      <c r="L177" s="1">
        <f>INDEX(ScheduleRef!$D$2:$AB$853,_xlfn.AGGREGATE(15,6,(ROW(ScheduleRef!$D$2:$AB$853)-ROW(ScheduleRef!$D$2)+1)/(ScheduleRef!$D$2:$D$853&lt;&gt;""),ROWS(ScheduleCompile!L$1:L177)),COLUMNS($A177:L177))</f>
        <v>0.3</v>
      </c>
      <c r="M177" s="1">
        <f>INDEX(ScheduleRef!$D$2:$AB$853,_xlfn.AGGREGATE(15,6,(ROW(ScheduleRef!$D$2:$AB$853)-ROW(ScheduleRef!$D$2)+1)/(ScheduleRef!$D$2:$D$853&lt;&gt;""),ROWS(ScheduleCompile!M$1:M177)),COLUMNS($A177:M177))</f>
        <v>0.3</v>
      </c>
      <c r="N177" s="1">
        <f>INDEX(ScheduleRef!$D$2:$AB$853,_xlfn.AGGREGATE(15,6,(ROW(ScheduleRef!$D$2:$AB$853)-ROW(ScheduleRef!$D$2)+1)/(ScheduleRef!$D$2:$D$853&lt;&gt;""),ROWS(ScheduleCompile!N$1:N177)),COLUMNS($A177:N177))</f>
        <v>0.15</v>
      </c>
      <c r="O177" s="1">
        <f>INDEX(ScheduleRef!$D$2:$AB$853,_xlfn.AGGREGATE(15,6,(ROW(ScheduleRef!$D$2:$AB$853)-ROW(ScheduleRef!$D$2)+1)/(ScheduleRef!$D$2:$D$853&lt;&gt;""),ROWS(ScheduleCompile!O$1:O177)),COLUMNS($A177:O177))</f>
        <v>0.15</v>
      </c>
      <c r="P177" s="1">
        <f>INDEX(ScheduleRef!$D$2:$AB$853,_xlfn.AGGREGATE(15,6,(ROW(ScheduleRef!$D$2:$AB$853)-ROW(ScheduleRef!$D$2)+1)/(ScheduleRef!$D$2:$D$853&lt;&gt;""),ROWS(ScheduleCompile!P$1:P177)),COLUMNS($A177:P177))</f>
        <v>0.15</v>
      </c>
      <c r="Q177" s="1">
        <f>INDEX(ScheduleRef!$D$2:$AB$853,_xlfn.AGGREGATE(15,6,(ROW(ScheduleRef!$D$2:$AB$853)-ROW(ScheduleRef!$D$2)+1)/(ScheduleRef!$D$2:$D$853&lt;&gt;""),ROWS(ScheduleCompile!Q$1:Q177)),COLUMNS($A177:Q177))</f>
        <v>0.15</v>
      </c>
      <c r="R177" s="1">
        <f>INDEX(ScheduleRef!$D$2:$AB$853,_xlfn.AGGREGATE(15,6,(ROW(ScheduleRef!$D$2:$AB$853)-ROW(ScheduleRef!$D$2)+1)/(ScheduleRef!$D$2:$D$853&lt;&gt;""),ROWS(ScheduleCompile!R$1:R177)),COLUMNS($A177:R177))</f>
        <v>0.15</v>
      </c>
      <c r="S177" s="1">
        <f>INDEX(ScheduleRef!$D$2:$AB$853,_xlfn.AGGREGATE(15,6,(ROW(ScheduleRef!$D$2:$AB$853)-ROW(ScheduleRef!$D$2)+1)/(ScheduleRef!$D$2:$D$853&lt;&gt;""),ROWS(ScheduleCompile!S$1:S177)),COLUMNS($A177:S177))</f>
        <v>0.05</v>
      </c>
      <c r="T177" s="1">
        <f>INDEX(ScheduleRef!$D$2:$AB$853,_xlfn.AGGREGATE(15,6,(ROW(ScheduleRef!$D$2:$AB$853)-ROW(ScheduleRef!$D$2)+1)/(ScheduleRef!$D$2:$D$853&lt;&gt;""),ROWS(ScheduleCompile!T$1:T177)),COLUMNS($A177:T177))</f>
        <v>0.05</v>
      </c>
      <c r="U177" s="1">
        <f>INDEX(ScheduleRef!$D$2:$AB$853,_xlfn.AGGREGATE(15,6,(ROW(ScheduleRef!$D$2:$AB$853)-ROW(ScheduleRef!$D$2)+1)/(ScheduleRef!$D$2:$D$853&lt;&gt;""),ROWS(ScheduleCompile!U$1:U177)),COLUMNS($A177:U177))</f>
        <v>0.05</v>
      </c>
      <c r="V177" s="1">
        <f>INDEX(ScheduleRef!$D$2:$AB$853,_xlfn.AGGREGATE(15,6,(ROW(ScheduleRef!$D$2:$AB$853)-ROW(ScheduleRef!$D$2)+1)/(ScheduleRef!$D$2:$D$853&lt;&gt;""),ROWS(ScheduleCompile!V$1:V177)),COLUMNS($A177:V177))</f>
        <v>0.05</v>
      </c>
      <c r="W177" s="1">
        <f>INDEX(ScheduleRef!$D$2:$AB$853,_xlfn.AGGREGATE(15,6,(ROW(ScheduleRef!$D$2:$AB$853)-ROW(ScheduleRef!$D$2)+1)/(ScheduleRef!$D$2:$D$853&lt;&gt;""),ROWS(ScheduleCompile!W$1:W177)),COLUMNS($A177:W177))</f>
        <v>0.05</v>
      </c>
      <c r="X177" s="1">
        <f>INDEX(ScheduleRef!$D$2:$AB$853,_xlfn.AGGREGATE(15,6,(ROW(ScheduleRef!$D$2:$AB$853)-ROW(ScheduleRef!$D$2)+1)/(ScheduleRef!$D$2:$D$853&lt;&gt;""),ROWS(ScheduleCompile!X$1:X177)),COLUMNS($A177:X177))</f>
        <v>0.05</v>
      </c>
      <c r="Y177" s="1">
        <f>INDEX(ScheduleRef!$D$2:$AB$853,_xlfn.AGGREGATE(15,6,(ROW(ScheduleRef!$D$2:$AB$853)-ROW(ScheduleRef!$D$2)+1)/(ScheduleRef!$D$2:$D$853&lt;&gt;""),ROWS(ScheduleCompile!Y$1:Y177)),COLUMNS($A177:Y177))</f>
        <v>0.05</v>
      </c>
    </row>
    <row r="178" spans="1:25" x14ac:dyDescent="0.25">
      <c r="A178" s="30" t="str">
        <f>INDEX(ScheduleRef!$D$2:$AB$853,_xlfn.AGGREGATE(15,6,(ROW(ScheduleRef!$D$2:$AB$853)-ROW(ScheduleRef!$D$2)+1)/(ScheduleRef!$D$2:$D$853&lt;&gt;""),ROWS(ScheduleCompile!A$1:A178)),COLUMNS($A178:A178))</f>
        <v>ManufacturingReceptacleSun</v>
      </c>
      <c r="B178" s="1">
        <f>INDEX(ScheduleRef!$D$2:$AB$853,_xlfn.AGGREGATE(15,6,(ROW(ScheduleRef!$D$2:$AB$853)-ROW(ScheduleRef!$D$2)+1)/(ScheduleRef!$D$2:$D$853&lt;&gt;""),ROWS(ScheduleCompile!B$1:B178)),COLUMNS($A178:B178))</f>
        <v>0.05</v>
      </c>
      <c r="C178" s="1">
        <f>INDEX(ScheduleRef!$D$2:$AB$853,_xlfn.AGGREGATE(15,6,(ROW(ScheduleRef!$D$2:$AB$853)-ROW(ScheduleRef!$D$2)+1)/(ScheduleRef!$D$2:$D$853&lt;&gt;""),ROWS(ScheduleCompile!C$1:C178)),COLUMNS($A178:C178))</f>
        <v>0.05</v>
      </c>
      <c r="D178" s="1">
        <f>INDEX(ScheduleRef!$D$2:$AB$853,_xlfn.AGGREGATE(15,6,(ROW(ScheduleRef!$D$2:$AB$853)-ROW(ScheduleRef!$D$2)+1)/(ScheduleRef!$D$2:$D$853&lt;&gt;""),ROWS(ScheduleCompile!D$1:D178)),COLUMNS($A178:D178))</f>
        <v>0.05</v>
      </c>
      <c r="E178" s="1">
        <f>INDEX(ScheduleRef!$D$2:$AB$853,_xlfn.AGGREGATE(15,6,(ROW(ScheduleRef!$D$2:$AB$853)-ROW(ScheduleRef!$D$2)+1)/(ScheduleRef!$D$2:$D$853&lt;&gt;""),ROWS(ScheduleCompile!E$1:E178)),COLUMNS($A178:E178))</f>
        <v>0.05</v>
      </c>
      <c r="F178" s="1">
        <f>INDEX(ScheduleRef!$D$2:$AB$853,_xlfn.AGGREGATE(15,6,(ROW(ScheduleRef!$D$2:$AB$853)-ROW(ScheduleRef!$D$2)+1)/(ScheduleRef!$D$2:$D$853&lt;&gt;""),ROWS(ScheduleCompile!F$1:F178)),COLUMNS($A178:F178))</f>
        <v>0.05</v>
      </c>
      <c r="G178" s="1">
        <f>INDEX(ScheduleRef!$D$2:$AB$853,_xlfn.AGGREGATE(15,6,(ROW(ScheduleRef!$D$2:$AB$853)-ROW(ScheduleRef!$D$2)+1)/(ScheduleRef!$D$2:$D$853&lt;&gt;""),ROWS(ScheduleCompile!G$1:G178)),COLUMNS($A178:G178))</f>
        <v>0.05</v>
      </c>
      <c r="H178" s="1">
        <f>INDEX(ScheduleRef!$D$2:$AB$853,_xlfn.AGGREGATE(15,6,(ROW(ScheduleRef!$D$2:$AB$853)-ROW(ScheduleRef!$D$2)+1)/(ScheduleRef!$D$2:$D$853&lt;&gt;""),ROWS(ScheduleCompile!H$1:H178)),COLUMNS($A178:H178))</f>
        <v>0.05</v>
      </c>
      <c r="I178" s="1">
        <f>INDEX(ScheduleRef!$D$2:$AB$853,_xlfn.AGGREGATE(15,6,(ROW(ScheduleRef!$D$2:$AB$853)-ROW(ScheduleRef!$D$2)+1)/(ScheduleRef!$D$2:$D$853&lt;&gt;""),ROWS(ScheduleCompile!I$1:I178)),COLUMNS($A178:I178))</f>
        <v>0.05</v>
      </c>
      <c r="J178" s="1">
        <f>INDEX(ScheduleRef!$D$2:$AB$853,_xlfn.AGGREGATE(15,6,(ROW(ScheduleRef!$D$2:$AB$853)-ROW(ScheduleRef!$D$2)+1)/(ScheduleRef!$D$2:$D$853&lt;&gt;""),ROWS(ScheduleCompile!J$1:J178)),COLUMNS($A178:J178))</f>
        <v>0.05</v>
      </c>
      <c r="K178" s="1">
        <f>INDEX(ScheduleRef!$D$2:$AB$853,_xlfn.AGGREGATE(15,6,(ROW(ScheduleRef!$D$2:$AB$853)-ROW(ScheduleRef!$D$2)+1)/(ScheduleRef!$D$2:$D$853&lt;&gt;""),ROWS(ScheduleCompile!K$1:K178)),COLUMNS($A178:K178))</f>
        <v>0.05</v>
      </c>
      <c r="L178" s="1">
        <f>INDEX(ScheduleRef!$D$2:$AB$853,_xlfn.AGGREGATE(15,6,(ROW(ScheduleRef!$D$2:$AB$853)-ROW(ScheduleRef!$D$2)+1)/(ScheduleRef!$D$2:$D$853&lt;&gt;""),ROWS(ScheduleCompile!L$1:L178)),COLUMNS($A178:L178))</f>
        <v>0.05</v>
      </c>
      <c r="M178" s="1">
        <f>INDEX(ScheduleRef!$D$2:$AB$853,_xlfn.AGGREGATE(15,6,(ROW(ScheduleRef!$D$2:$AB$853)-ROW(ScheduleRef!$D$2)+1)/(ScheduleRef!$D$2:$D$853&lt;&gt;""),ROWS(ScheduleCompile!M$1:M178)),COLUMNS($A178:M178))</f>
        <v>0.05</v>
      </c>
      <c r="N178" s="1">
        <f>INDEX(ScheduleRef!$D$2:$AB$853,_xlfn.AGGREGATE(15,6,(ROW(ScheduleRef!$D$2:$AB$853)-ROW(ScheduleRef!$D$2)+1)/(ScheduleRef!$D$2:$D$853&lt;&gt;""),ROWS(ScheduleCompile!N$1:N178)),COLUMNS($A178:N178))</f>
        <v>0.05</v>
      </c>
      <c r="O178" s="1">
        <f>INDEX(ScheduleRef!$D$2:$AB$853,_xlfn.AGGREGATE(15,6,(ROW(ScheduleRef!$D$2:$AB$853)-ROW(ScheduleRef!$D$2)+1)/(ScheduleRef!$D$2:$D$853&lt;&gt;""),ROWS(ScheduleCompile!O$1:O178)),COLUMNS($A178:O178))</f>
        <v>0.05</v>
      </c>
      <c r="P178" s="1">
        <f>INDEX(ScheduleRef!$D$2:$AB$853,_xlfn.AGGREGATE(15,6,(ROW(ScheduleRef!$D$2:$AB$853)-ROW(ScheduleRef!$D$2)+1)/(ScheduleRef!$D$2:$D$853&lt;&gt;""),ROWS(ScheduleCompile!P$1:P178)),COLUMNS($A178:P178))</f>
        <v>0.05</v>
      </c>
      <c r="Q178" s="1">
        <f>INDEX(ScheduleRef!$D$2:$AB$853,_xlfn.AGGREGATE(15,6,(ROW(ScheduleRef!$D$2:$AB$853)-ROW(ScheduleRef!$D$2)+1)/(ScheduleRef!$D$2:$D$853&lt;&gt;""),ROWS(ScheduleCompile!Q$1:Q178)),COLUMNS($A178:Q178))</f>
        <v>0.05</v>
      </c>
      <c r="R178" s="1">
        <f>INDEX(ScheduleRef!$D$2:$AB$853,_xlfn.AGGREGATE(15,6,(ROW(ScheduleRef!$D$2:$AB$853)-ROW(ScheduleRef!$D$2)+1)/(ScheduleRef!$D$2:$D$853&lt;&gt;""),ROWS(ScheduleCompile!R$1:R178)),COLUMNS($A178:R178))</f>
        <v>0.05</v>
      </c>
      <c r="S178" s="1">
        <f>INDEX(ScheduleRef!$D$2:$AB$853,_xlfn.AGGREGATE(15,6,(ROW(ScheduleRef!$D$2:$AB$853)-ROW(ScheduleRef!$D$2)+1)/(ScheduleRef!$D$2:$D$853&lt;&gt;""),ROWS(ScheduleCompile!S$1:S178)),COLUMNS($A178:S178))</f>
        <v>0.05</v>
      </c>
      <c r="T178" s="1">
        <f>INDEX(ScheduleRef!$D$2:$AB$853,_xlfn.AGGREGATE(15,6,(ROW(ScheduleRef!$D$2:$AB$853)-ROW(ScheduleRef!$D$2)+1)/(ScheduleRef!$D$2:$D$853&lt;&gt;""),ROWS(ScheduleCompile!T$1:T178)),COLUMNS($A178:T178))</f>
        <v>0.05</v>
      </c>
      <c r="U178" s="1">
        <f>INDEX(ScheduleRef!$D$2:$AB$853,_xlfn.AGGREGATE(15,6,(ROW(ScheduleRef!$D$2:$AB$853)-ROW(ScheduleRef!$D$2)+1)/(ScheduleRef!$D$2:$D$853&lt;&gt;""),ROWS(ScheduleCompile!U$1:U178)),COLUMNS($A178:U178))</f>
        <v>0.05</v>
      </c>
      <c r="V178" s="1">
        <f>INDEX(ScheduleRef!$D$2:$AB$853,_xlfn.AGGREGATE(15,6,(ROW(ScheduleRef!$D$2:$AB$853)-ROW(ScheduleRef!$D$2)+1)/(ScheduleRef!$D$2:$D$853&lt;&gt;""),ROWS(ScheduleCompile!V$1:V178)),COLUMNS($A178:V178))</f>
        <v>0.05</v>
      </c>
      <c r="W178" s="1">
        <f>INDEX(ScheduleRef!$D$2:$AB$853,_xlfn.AGGREGATE(15,6,(ROW(ScheduleRef!$D$2:$AB$853)-ROW(ScheduleRef!$D$2)+1)/(ScheduleRef!$D$2:$D$853&lt;&gt;""),ROWS(ScheduleCompile!W$1:W178)),COLUMNS($A178:W178))</f>
        <v>0.05</v>
      </c>
      <c r="X178" s="1">
        <f>INDEX(ScheduleRef!$D$2:$AB$853,_xlfn.AGGREGATE(15,6,(ROW(ScheduleRef!$D$2:$AB$853)-ROW(ScheduleRef!$D$2)+1)/(ScheduleRef!$D$2:$D$853&lt;&gt;""),ROWS(ScheduleCompile!X$1:X178)),COLUMNS($A178:X178))</f>
        <v>0.05</v>
      </c>
      <c r="Y178" s="1">
        <f>INDEX(ScheduleRef!$D$2:$AB$853,_xlfn.AGGREGATE(15,6,(ROW(ScheduleRef!$D$2:$AB$853)-ROW(ScheduleRef!$D$2)+1)/(ScheduleRef!$D$2:$D$853&lt;&gt;""),ROWS(ScheduleCompile!Y$1:Y178)),COLUMNS($A178:Y178))</f>
        <v>0.05</v>
      </c>
    </row>
    <row r="179" spans="1:25" x14ac:dyDescent="0.25">
      <c r="A179" s="30" t="str">
        <f>INDEX(ScheduleRef!$D$2:$AB$853,_xlfn.AGGREGATE(15,6,(ROW(ScheduleRef!$D$2:$AB$853)-ROW(ScheduleRef!$D$2)+1)/(ScheduleRef!$D$2:$D$853&lt;&gt;""),ROWS(ScheduleCompile!A$1:A179)),COLUMNS($A179:A179))</f>
        <v>ManufacturingHVACAvailWD</v>
      </c>
      <c r="B179" s="1">
        <f>INDEX(ScheduleRef!$D$2:$AB$853,_xlfn.AGGREGATE(15,6,(ROW(ScheduleRef!$D$2:$AB$853)-ROW(ScheduleRef!$D$2)+1)/(ScheduleRef!$D$2:$D$853&lt;&gt;""),ROWS(ScheduleCompile!B$1:B179)),COLUMNS($A179:B179))</f>
        <v>0</v>
      </c>
      <c r="C179" s="1">
        <f>INDEX(ScheduleRef!$D$2:$AB$853,_xlfn.AGGREGATE(15,6,(ROW(ScheduleRef!$D$2:$AB$853)-ROW(ScheduleRef!$D$2)+1)/(ScheduleRef!$D$2:$D$853&lt;&gt;""),ROWS(ScheduleCompile!C$1:C179)),COLUMNS($A179:C179))</f>
        <v>0</v>
      </c>
      <c r="D179" s="1">
        <f>INDEX(ScheduleRef!$D$2:$AB$853,_xlfn.AGGREGATE(15,6,(ROW(ScheduleRef!$D$2:$AB$853)-ROW(ScheduleRef!$D$2)+1)/(ScheduleRef!$D$2:$D$853&lt;&gt;""),ROWS(ScheduleCompile!D$1:D179)),COLUMNS($A179:D179))</f>
        <v>0</v>
      </c>
      <c r="E179" s="1">
        <f>INDEX(ScheduleRef!$D$2:$AB$853,_xlfn.AGGREGATE(15,6,(ROW(ScheduleRef!$D$2:$AB$853)-ROW(ScheduleRef!$D$2)+1)/(ScheduleRef!$D$2:$D$853&lt;&gt;""),ROWS(ScheduleCompile!E$1:E179)),COLUMNS($A179:E179))</f>
        <v>0</v>
      </c>
      <c r="F179" s="1">
        <f>INDEX(ScheduleRef!$D$2:$AB$853,_xlfn.AGGREGATE(15,6,(ROW(ScheduleRef!$D$2:$AB$853)-ROW(ScheduleRef!$D$2)+1)/(ScheduleRef!$D$2:$D$853&lt;&gt;""),ROWS(ScheduleCompile!F$1:F179)),COLUMNS($A179:F179))</f>
        <v>0</v>
      </c>
      <c r="G179" s="1">
        <f>INDEX(ScheduleRef!$D$2:$AB$853,_xlfn.AGGREGATE(15,6,(ROW(ScheduleRef!$D$2:$AB$853)-ROW(ScheduleRef!$D$2)+1)/(ScheduleRef!$D$2:$D$853&lt;&gt;""),ROWS(ScheduleCompile!G$1:G179)),COLUMNS($A179:G179))</f>
        <v>1</v>
      </c>
      <c r="H179" s="1">
        <f>INDEX(ScheduleRef!$D$2:$AB$853,_xlfn.AGGREGATE(15,6,(ROW(ScheduleRef!$D$2:$AB$853)-ROW(ScheduleRef!$D$2)+1)/(ScheduleRef!$D$2:$D$853&lt;&gt;""),ROWS(ScheduleCompile!H$1:H179)),COLUMNS($A179:H179))</f>
        <v>1</v>
      </c>
      <c r="I179" s="1">
        <f>INDEX(ScheduleRef!$D$2:$AB$853,_xlfn.AGGREGATE(15,6,(ROW(ScheduleRef!$D$2:$AB$853)-ROW(ScheduleRef!$D$2)+1)/(ScheduleRef!$D$2:$D$853&lt;&gt;""),ROWS(ScheduleCompile!I$1:I179)),COLUMNS($A179:I179))</f>
        <v>1</v>
      </c>
      <c r="J179" s="1">
        <f>INDEX(ScheduleRef!$D$2:$AB$853,_xlfn.AGGREGATE(15,6,(ROW(ScheduleRef!$D$2:$AB$853)-ROW(ScheduleRef!$D$2)+1)/(ScheduleRef!$D$2:$D$853&lt;&gt;""),ROWS(ScheduleCompile!J$1:J179)),COLUMNS($A179:J179))</f>
        <v>1</v>
      </c>
      <c r="K179" s="1">
        <f>INDEX(ScheduleRef!$D$2:$AB$853,_xlfn.AGGREGATE(15,6,(ROW(ScheduleRef!$D$2:$AB$853)-ROW(ScheduleRef!$D$2)+1)/(ScheduleRef!$D$2:$D$853&lt;&gt;""),ROWS(ScheduleCompile!K$1:K179)),COLUMNS($A179:K179))</f>
        <v>1</v>
      </c>
      <c r="L179" s="1">
        <f>INDEX(ScheduleRef!$D$2:$AB$853,_xlfn.AGGREGATE(15,6,(ROW(ScheduleRef!$D$2:$AB$853)-ROW(ScheduleRef!$D$2)+1)/(ScheduleRef!$D$2:$D$853&lt;&gt;""),ROWS(ScheduleCompile!L$1:L179)),COLUMNS($A179:L179))</f>
        <v>1</v>
      </c>
      <c r="M179" s="1">
        <f>INDEX(ScheduleRef!$D$2:$AB$853,_xlfn.AGGREGATE(15,6,(ROW(ScheduleRef!$D$2:$AB$853)-ROW(ScheduleRef!$D$2)+1)/(ScheduleRef!$D$2:$D$853&lt;&gt;""),ROWS(ScheduleCompile!M$1:M179)),COLUMNS($A179:M179))</f>
        <v>1</v>
      </c>
      <c r="N179" s="1">
        <f>INDEX(ScheduleRef!$D$2:$AB$853,_xlfn.AGGREGATE(15,6,(ROW(ScheduleRef!$D$2:$AB$853)-ROW(ScheduleRef!$D$2)+1)/(ScheduleRef!$D$2:$D$853&lt;&gt;""),ROWS(ScheduleCompile!N$1:N179)),COLUMNS($A179:N179))</f>
        <v>1</v>
      </c>
      <c r="O179" s="1">
        <f>INDEX(ScheduleRef!$D$2:$AB$853,_xlfn.AGGREGATE(15,6,(ROW(ScheduleRef!$D$2:$AB$853)-ROW(ScheduleRef!$D$2)+1)/(ScheduleRef!$D$2:$D$853&lt;&gt;""),ROWS(ScheduleCompile!O$1:O179)),COLUMNS($A179:O179))</f>
        <v>1</v>
      </c>
      <c r="P179" s="1">
        <f>INDEX(ScheduleRef!$D$2:$AB$853,_xlfn.AGGREGATE(15,6,(ROW(ScheduleRef!$D$2:$AB$853)-ROW(ScheduleRef!$D$2)+1)/(ScheduleRef!$D$2:$D$853&lt;&gt;""),ROWS(ScheduleCompile!P$1:P179)),COLUMNS($A179:P179))</f>
        <v>1</v>
      </c>
      <c r="Q179" s="1">
        <f>INDEX(ScheduleRef!$D$2:$AB$853,_xlfn.AGGREGATE(15,6,(ROW(ScheduleRef!$D$2:$AB$853)-ROW(ScheduleRef!$D$2)+1)/(ScheduleRef!$D$2:$D$853&lt;&gt;""),ROWS(ScheduleCompile!Q$1:Q179)),COLUMNS($A179:Q179))</f>
        <v>1</v>
      </c>
      <c r="R179" s="1">
        <f>INDEX(ScheduleRef!$D$2:$AB$853,_xlfn.AGGREGATE(15,6,(ROW(ScheduleRef!$D$2:$AB$853)-ROW(ScheduleRef!$D$2)+1)/(ScheduleRef!$D$2:$D$853&lt;&gt;""),ROWS(ScheduleCompile!R$1:R179)),COLUMNS($A179:R179))</f>
        <v>1</v>
      </c>
      <c r="S179" s="1">
        <f>INDEX(ScheduleRef!$D$2:$AB$853,_xlfn.AGGREGATE(15,6,(ROW(ScheduleRef!$D$2:$AB$853)-ROW(ScheduleRef!$D$2)+1)/(ScheduleRef!$D$2:$D$853&lt;&gt;""),ROWS(ScheduleCompile!S$1:S179)),COLUMNS($A179:S179))</f>
        <v>1</v>
      </c>
      <c r="T179" s="1">
        <f>INDEX(ScheduleRef!$D$2:$AB$853,_xlfn.AGGREGATE(15,6,(ROW(ScheduleRef!$D$2:$AB$853)-ROW(ScheduleRef!$D$2)+1)/(ScheduleRef!$D$2:$D$853&lt;&gt;""),ROWS(ScheduleCompile!T$1:T179)),COLUMNS($A179:T179))</f>
        <v>1</v>
      </c>
      <c r="U179" s="1">
        <f>INDEX(ScheduleRef!$D$2:$AB$853,_xlfn.AGGREGATE(15,6,(ROW(ScheduleRef!$D$2:$AB$853)-ROW(ScheduleRef!$D$2)+1)/(ScheduleRef!$D$2:$D$853&lt;&gt;""),ROWS(ScheduleCompile!U$1:U179)),COLUMNS($A179:U179))</f>
        <v>1</v>
      </c>
      <c r="V179" s="1">
        <f>INDEX(ScheduleRef!$D$2:$AB$853,_xlfn.AGGREGATE(15,6,(ROW(ScheduleRef!$D$2:$AB$853)-ROW(ScheduleRef!$D$2)+1)/(ScheduleRef!$D$2:$D$853&lt;&gt;""),ROWS(ScheduleCompile!V$1:V179)),COLUMNS($A179:V179))</f>
        <v>1</v>
      </c>
      <c r="W179" s="1">
        <f>INDEX(ScheduleRef!$D$2:$AB$853,_xlfn.AGGREGATE(15,6,(ROW(ScheduleRef!$D$2:$AB$853)-ROW(ScheduleRef!$D$2)+1)/(ScheduleRef!$D$2:$D$853&lt;&gt;""),ROWS(ScheduleCompile!W$1:W179)),COLUMNS($A179:W179))</f>
        <v>1</v>
      </c>
      <c r="X179" s="1">
        <f>INDEX(ScheduleRef!$D$2:$AB$853,_xlfn.AGGREGATE(15,6,(ROW(ScheduleRef!$D$2:$AB$853)-ROW(ScheduleRef!$D$2)+1)/(ScheduleRef!$D$2:$D$853&lt;&gt;""),ROWS(ScheduleCompile!X$1:X179)),COLUMNS($A179:X179))</f>
        <v>1</v>
      </c>
      <c r="Y179" s="1">
        <f>INDEX(ScheduleRef!$D$2:$AB$853,_xlfn.AGGREGATE(15,6,(ROW(ScheduleRef!$D$2:$AB$853)-ROW(ScheduleRef!$D$2)+1)/(ScheduleRef!$D$2:$D$853&lt;&gt;""),ROWS(ScheduleCompile!Y$1:Y179)),COLUMNS($A179:Y179))</f>
        <v>1</v>
      </c>
    </row>
    <row r="180" spans="1:25" x14ac:dyDescent="0.25">
      <c r="A180" s="30" t="str">
        <f>INDEX(ScheduleRef!$D$2:$AB$853,_xlfn.AGGREGATE(15,6,(ROW(ScheduleRef!$D$2:$AB$853)-ROW(ScheduleRef!$D$2)+1)/(ScheduleRef!$D$2:$D$853&lt;&gt;""),ROWS(ScheduleCompile!A$1:A180)),COLUMNS($A180:A180))</f>
        <v>ManufacturingHVACAvailSat</v>
      </c>
      <c r="B180" s="1">
        <f>INDEX(ScheduleRef!$D$2:$AB$853,_xlfn.AGGREGATE(15,6,(ROW(ScheduleRef!$D$2:$AB$853)-ROW(ScheduleRef!$D$2)+1)/(ScheduleRef!$D$2:$D$853&lt;&gt;""),ROWS(ScheduleCompile!B$1:B180)),COLUMNS($A180:B180))</f>
        <v>0</v>
      </c>
      <c r="C180" s="1">
        <f>INDEX(ScheduleRef!$D$2:$AB$853,_xlfn.AGGREGATE(15,6,(ROW(ScheduleRef!$D$2:$AB$853)-ROW(ScheduleRef!$D$2)+1)/(ScheduleRef!$D$2:$D$853&lt;&gt;""),ROWS(ScheduleCompile!C$1:C180)),COLUMNS($A180:C180))</f>
        <v>0</v>
      </c>
      <c r="D180" s="1">
        <f>INDEX(ScheduleRef!$D$2:$AB$853,_xlfn.AGGREGATE(15,6,(ROW(ScheduleRef!$D$2:$AB$853)-ROW(ScheduleRef!$D$2)+1)/(ScheduleRef!$D$2:$D$853&lt;&gt;""),ROWS(ScheduleCompile!D$1:D180)),COLUMNS($A180:D180))</f>
        <v>0</v>
      </c>
      <c r="E180" s="1">
        <f>INDEX(ScheduleRef!$D$2:$AB$853,_xlfn.AGGREGATE(15,6,(ROW(ScheduleRef!$D$2:$AB$853)-ROW(ScheduleRef!$D$2)+1)/(ScheduleRef!$D$2:$D$853&lt;&gt;""),ROWS(ScheduleCompile!E$1:E180)),COLUMNS($A180:E180))</f>
        <v>0</v>
      </c>
      <c r="F180" s="1">
        <f>INDEX(ScheduleRef!$D$2:$AB$853,_xlfn.AGGREGATE(15,6,(ROW(ScheduleRef!$D$2:$AB$853)-ROW(ScheduleRef!$D$2)+1)/(ScheduleRef!$D$2:$D$853&lt;&gt;""),ROWS(ScheduleCompile!F$1:F180)),COLUMNS($A180:F180))</f>
        <v>0</v>
      </c>
      <c r="G180" s="1">
        <f>INDEX(ScheduleRef!$D$2:$AB$853,_xlfn.AGGREGATE(15,6,(ROW(ScheduleRef!$D$2:$AB$853)-ROW(ScheduleRef!$D$2)+1)/(ScheduleRef!$D$2:$D$853&lt;&gt;""),ROWS(ScheduleCompile!G$1:G180)),COLUMNS($A180:G180))</f>
        <v>1</v>
      </c>
      <c r="H180" s="1">
        <f>INDEX(ScheduleRef!$D$2:$AB$853,_xlfn.AGGREGATE(15,6,(ROW(ScheduleRef!$D$2:$AB$853)-ROW(ScheduleRef!$D$2)+1)/(ScheduleRef!$D$2:$D$853&lt;&gt;""),ROWS(ScheduleCompile!H$1:H180)),COLUMNS($A180:H180))</f>
        <v>1</v>
      </c>
      <c r="I180" s="1">
        <f>INDEX(ScheduleRef!$D$2:$AB$853,_xlfn.AGGREGATE(15,6,(ROW(ScheduleRef!$D$2:$AB$853)-ROW(ScheduleRef!$D$2)+1)/(ScheduleRef!$D$2:$D$853&lt;&gt;""),ROWS(ScheduleCompile!I$1:I180)),COLUMNS($A180:I180))</f>
        <v>1</v>
      </c>
      <c r="J180" s="1">
        <f>INDEX(ScheduleRef!$D$2:$AB$853,_xlfn.AGGREGATE(15,6,(ROW(ScheduleRef!$D$2:$AB$853)-ROW(ScheduleRef!$D$2)+1)/(ScheduleRef!$D$2:$D$853&lt;&gt;""),ROWS(ScheduleCompile!J$1:J180)),COLUMNS($A180:J180))</f>
        <v>1</v>
      </c>
      <c r="K180" s="1">
        <f>INDEX(ScheduleRef!$D$2:$AB$853,_xlfn.AGGREGATE(15,6,(ROW(ScheduleRef!$D$2:$AB$853)-ROW(ScheduleRef!$D$2)+1)/(ScheduleRef!$D$2:$D$853&lt;&gt;""),ROWS(ScheduleCompile!K$1:K180)),COLUMNS($A180:K180))</f>
        <v>1</v>
      </c>
      <c r="L180" s="1">
        <f>INDEX(ScheduleRef!$D$2:$AB$853,_xlfn.AGGREGATE(15,6,(ROW(ScheduleRef!$D$2:$AB$853)-ROW(ScheduleRef!$D$2)+1)/(ScheduleRef!$D$2:$D$853&lt;&gt;""),ROWS(ScheduleCompile!L$1:L180)),COLUMNS($A180:L180))</f>
        <v>1</v>
      </c>
      <c r="M180" s="1">
        <f>INDEX(ScheduleRef!$D$2:$AB$853,_xlfn.AGGREGATE(15,6,(ROW(ScheduleRef!$D$2:$AB$853)-ROW(ScheduleRef!$D$2)+1)/(ScheduleRef!$D$2:$D$853&lt;&gt;""),ROWS(ScheduleCompile!M$1:M180)),COLUMNS($A180:M180))</f>
        <v>1</v>
      </c>
      <c r="N180" s="1">
        <f>INDEX(ScheduleRef!$D$2:$AB$853,_xlfn.AGGREGATE(15,6,(ROW(ScheduleRef!$D$2:$AB$853)-ROW(ScheduleRef!$D$2)+1)/(ScheduleRef!$D$2:$D$853&lt;&gt;""),ROWS(ScheduleCompile!N$1:N180)),COLUMNS($A180:N180))</f>
        <v>1</v>
      </c>
      <c r="O180" s="1">
        <f>INDEX(ScheduleRef!$D$2:$AB$853,_xlfn.AGGREGATE(15,6,(ROW(ScheduleRef!$D$2:$AB$853)-ROW(ScheduleRef!$D$2)+1)/(ScheduleRef!$D$2:$D$853&lt;&gt;""),ROWS(ScheduleCompile!O$1:O180)),COLUMNS($A180:O180))</f>
        <v>1</v>
      </c>
      <c r="P180" s="1">
        <f>INDEX(ScheduleRef!$D$2:$AB$853,_xlfn.AGGREGATE(15,6,(ROW(ScheduleRef!$D$2:$AB$853)-ROW(ScheduleRef!$D$2)+1)/(ScheduleRef!$D$2:$D$853&lt;&gt;""),ROWS(ScheduleCompile!P$1:P180)),COLUMNS($A180:P180))</f>
        <v>1</v>
      </c>
      <c r="Q180" s="1">
        <f>INDEX(ScheduleRef!$D$2:$AB$853,_xlfn.AGGREGATE(15,6,(ROW(ScheduleRef!$D$2:$AB$853)-ROW(ScheduleRef!$D$2)+1)/(ScheduleRef!$D$2:$D$853&lt;&gt;""),ROWS(ScheduleCompile!Q$1:Q180)),COLUMNS($A180:Q180))</f>
        <v>1</v>
      </c>
      <c r="R180" s="1">
        <f>INDEX(ScheduleRef!$D$2:$AB$853,_xlfn.AGGREGATE(15,6,(ROW(ScheduleRef!$D$2:$AB$853)-ROW(ScheduleRef!$D$2)+1)/(ScheduleRef!$D$2:$D$853&lt;&gt;""),ROWS(ScheduleCompile!R$1:R180)),COLUMNS($A180:R180))</f>
        <v>1</v>
      </c>
      <c r="S180" s="1">
        <f>INDEX(ScheduleRef!$D$2:$AB$853,_xlfn.AGGREGATE(15,6,(ROW(ScheduleRef!$D$2:$AB$853)-ROW(ScheduleRef!$D$2)+1)/(ScheduleRef!$D$2:$D$853&lt;&gt;""),ROWS(ScheduleCompile!S$1:S180)),COLUMNS($A180:S180))</f>
        <v>1</v>
      </c>
      <c r="T180" s="1">
        <f>INDEX(ScheduleRef!$D$2:$AB$853,_xlfn.AGGREGATE(15,6,(ROW(ScheduleRef!$D$2:$AB$853)-ROW(ScheduleRef!$D$2)+1)/(ScheduleRef!$D$2:$D$853&lt;&gt;""),ROWS(ScheduleCompile!T$1:T180)),COLUMNS($A180:T180))</f>
        <v>1</v>
      </c>
      <c r="U180" s="1">
        <f>INDEX(ScheduleRef!$D$2:$AB$853,_xlfn.AGGREGATE(15,6,(ROW(ScheduleRef!$D$2:$AB$853)-ROW(ScheduleRef!$D$2)+1)/(ScheduleRef!$D$2:$D$853&lt;&gt;""),ROWS(ScheduleCompile!U$1:U180)),COLUMNS($A180:U180))</f>
        <v>0</v>
      </c>
      <c r="V180" s="1">
        <f>INDEX(ScheduleRef!$D$2:$AB$853,_xlfn.AGGREGATE(15,6,(ROW(ScheduleRef!$D$2:$AB$853)-ROW(ScheduleRef!$D$2)+1)/(ScheduleRef!$D$2:$D$853&lt;&gt;""),ROWS(ScheduleCompile!V$1:V180)),COLUMNS($A180:V180))</f>
        <v>0</v>
      </c>
      <c r="W180" s="1">
        <f>INDEX(ScheduleRef!$D$2:$AB$853,_xlfn.AGGREGATE(15,6,(ROW(ScheduleRef!$D$2:$AB$853)-ROW(ScheduleRef!$D$2)+1)/(ScheduleRef!$D$2:$D$853&lt;&gt;""),ROWS(ScheduleCompile!W$1:W180)),COLUMNS($A180:W180))</f>
        <v>0</v>
      </c>
      <c r="X180" s="1">
        <f>INDEX(ScheduleRef!$D$2:$AB$853,_xlfn.AGGREGATE(15,6,(ROW(ScheduleRef!$D$2:$AB$853)-ROW(ScheduleRef!$D$2)+1)/(ScheduleRef!$D$2:$D$853&lt;&gt;""),ROWS(ScheduleCompile!X$1:X180)),COLUMNS($A180:X180))</f>
        <v>0</v>
      </c>
      <c r="Y180" s="1">
        <f>INDEX(ScheduleRef!$D$2:$AB$853,_xlfn.AGGREGATE(15,6,(ROW(ScheduleRef!$D$2:$AB$853)-ROW(ScheduleRef!$D$2)+1)/(ScheduleRef!$D$2:$D$853&lt;&gt;""),ROWS(ScheduleCompile!Y$1:Y180)),COLUMNS($A180:Y180))</f>
        <v>0</v>
      </c>
    </row>
    <row r="181" spans="1:25" x14ac:dyDescent="0.25">
      <c r="A181" s="30" t="str">
        <f>INDEX(ScheduleRef!$D$2:$AB$853,_xlfn.AGGREGATE(15,6,(ROW(ScheduleRef!$D$2:$AB$853)-ROW(ScheduleRef!$D$2)+1)/(ScheduleRef!$D$2:$D$853&lt;&gt;""),ROWS(ScheduleCompile!A$1:A181)),COLUMNS($A181:A181))</f>
        <v>ManufacturingHVACAvailSun</v>
      </c>
      <c r="B181" s="1">
        <f>INDEX(ScheduleRef!$D$2:$AB$853,_xlfn.AGGREGATE(15,6,(ROW(ScheduleRef!$D$2:$AB$853)-ROW(ScheduleRef!$D$2)+1)/(ScheduleRef!$D$2:$D$853&lt;&gt;""),ROWS(ScheduleCompile!B$1:B181)),COLUMNS($A181:B181))</f>
        <v>0</v>
      </c>
      <c r="C181" s="1">
        <f>INDEX(ScheduleRef!$D$2:$AB$853,_xlfn.AGGREGATE(15,6,(ROW(ScheduleRef!$D$2:$AB$853)-ROW(ScheduleRef!$D$2)+1)/(ScheduleRef!$D$2:$D$853&lt;&gt;""),ROWS(ScheduleCompile!C$1:C181)),COLUMNS($A181:C181))</f>
        <v>0</v>
      </c>
      <c r="D181" s="1">
        <f>INDEX(ScheduleRef!$D$2:$AB$853,_xlfn.AGGREGATE(15,6,(ROW(ScheduleRef!$D$2:$AB$853)-ROW(ScheduleRef!$D$2)+1)/(ScheduleRef!$D$2:$D$853&lt;&gt;""),ROWS(ScheduleCompile!D$1:D181)),COLUMNS($A181:D181))</f>
        <v>0</v>
      </c>
      <c r="E181" s="1">
        <f>INDEX(ScheduleRef!$D$2:$AB$853,_xlfn.AGGREGATE(15,6,(ROW(ScheduleRef!$D$2:$AB$853)-ROW(ScheduleRef!$D$2)+1)/(ScheduleRef!$D$2:$D$853&lt;&gt;""),ROWS(ScheduleCompile!E$1:E181)),COLUMNS($A181:E181))</f>
        <v>0</v>
      </c>
      <c r="F181" s="1">
        <f>INDEX(ScheduleRef!$D$2:$AB$853,_xlfn.AGGREGATE(15,6,(ROW(ScheduleRef!$D$2:$AB$853)-ROW(ScheduleRef!$D$2)+1)/(ScheduleRef!$D$2:$D$853&lt;&gt;""),ROWS(ScheduleCompile!F$1:F181)),COLUMNS($A181:F181))</f>
        <v>0</v>
      </c>
      <c r="G181" s="1">
        <f>INDEX(ScheduleRef!$D$2:$AB$853,_xlfn.AGGREGATE(15,6,(ROW(ScheduleRef!$D$2:$AB$853)-ROW(ScheduleRef!$D$2)+1)/(ScheduleRef!$D$2:$D$853&lt;&gt;""),ROWS(ScheduleCompile!G$1:G181)),COLUMNS($A181:G181))</f>
        <v>1</v>
      </c>
      <c r="H181" s="1">
        <f>INDEX(ScheduleRef!$D$2:$AB$853,_xlfn.AGGREGATE(15,6,(ROW(ScheduleRef!$D$2:$AB$853)-ROW(ScheduleRef!$D$2)+1)/(ScheduleRef!$D$2:$D$853&lt;&gt;""),ROWS(ScheduleCompile!H$1:H181)),COLUMNS($A181:H181))</f>
        <v>1</v>
      </c>
      <c r="I181" s="1">
        <f>INDEX(ScheduleRef!$D$2:$AB$853,_xlfn.AGGREGATE(15,6,(ROW(ScheduleRef!$D$2:$AB$853)-ROW(ScheduleRef!$D$2)+1)/(ScheduleRef!$D$2:$D$853&lt;&gt;""),ROWS(ScheduleCompile!I$1:I181)),COLUMNS($A181:I181))</f>
        <v>1</v>
      </c>
      <c r="J181" s="1">
        <f>INDEX(ScheduleRef!$D$2:$AB$853,_xlfn.AGGREGATE(15,6,(ROW(ScheduleRef!$D$2:$AB$853)-ROW(ScheduleRef!$D$2)+1)/(ScheduleRef!$D$2:$D$853&lt;&gt;""),ROWS(ScheduleCompile!J$1:J181)),COLUMNS($A181:J181))</f>
        <v>1</v>
      </c>
      <c r="K181" s="1">
        <f>INDEX(ScheduleRef!$D$2:$AB$853,_xlfn.AGGREGATE(15,6,(ROW(ScheduleRef!$D$2:$AB$853)-ROW(ScheduleRef!$D$2)+1)/(ScheduleRef!$D$2:$D$853&lt;&gt;""),ROWS(ScheduleCompile!K$1:K181)),COLUMNS($A181:K181))</f>
        <v>1</v>
      </c>
      <c r="L181" s="1">
        <f>INDEX(ScheduleRef!$D$2:$AB$853,_xlfn.AGGREGATE(15,6,(ROW(ScheduleRef!$D$2:$AB$853)-ROW(ScheduleRef!$D$2)+1)/(ScheduleRef!$D$2:$D$853&lt;&gt;""),ROWS(ScheduleCompile!L$1:L181)),COLUMNS($A181:L181))</f>
        <v>1</v>
      </c>
      <c r="M181" s="1">
        <f>INDEX(ScheduleRef!$D$2:$AB$853,_xlfn.AGGREGATE(15,6,(ROW(ScheduleRef!$D$2:$AB$853)-ROW(ScheduleRef!$D$2)+1)/(ScheduleRef!$D$2:$D$853&lt;&gt;""),ROWS(ScheduleCompile!M$1:M181)),COLUMNS($A181:M181))</f>
        <v>1</v>
      </c>
      <c r="N181" s="1">
        <f>INDEX(ScheduleRef!$D$2:$AB$853,_xlfn.AGGREGATE(15,6,(ROW(ScheduleRef!$D$2:$AB$853)-ROW(ScheduleRef!$D$2)+1)/(ScheduleRef!$D$2:$D$853&lt;&gt;""),ROWS(ScheduleCompile!N$1:N181)),COLUMNS($A181:N181))</f>
        <v>1</v>
      </c>
      <c r="O181" s="1">
        <f>INDEX(ScheduleRef!$D$2:$AB$853,_xlfn.AGGREGATE(15,6,(ROW(ScheduleRef!$D$2:$AB$853)-ROW(ScheduleRef!$D$2)+1)/(ScheduleRef!$D$2:$D$853&lt;&gt;""),ROWS(ScheduleCompile!O$1:O181)),COLUMNS($A181:O181))</f>
        <v>1</v>
      </c>
      <c r="P181" s="1">
        <f>INDEX(ScheduleRef!$D$2:$AB$853,_xlfn.AGGREGATE(15,6,(ROW(ScheduleRef!$D$2:$AB$853)-ROW(ScheduleRef!$D$2)+1)/(ScheduleRef!$D$2:$D$853&lt;&gt;""),ROWS(ScheduleCompile!P$1:P181)),COLUMNS($A181:P181))</f>
        <v>1</v>
      </c>
      <c r="Q181" s="1">
        <f>INDEX(ScheduleRef!$D$2:$AB$853,_xlfn.AGGREGATE(15,6,(ROW(ScheduleRef!$D$2:$AB$853)-ROW(ScheduleRef!$D$2)+1)/(ScheduleRef!$D$2:$D$853&lt;&gt;""),ROWS(ScheduleCompile!Q$1:Q181)),COLUMNS($A181:Q181))</f>
        <v>1</v>
      </c>
      <c r="R181" s="1">
        <f>INDEX(ScheduleRef!$D$2:$AB$853,_xlfn.AGGREGATE(15,6,(ROW(ScheduleRef!$D$2:$AB$853)-ROW(ScheduleRef!$D$2)+1)/(ScheduleRef!$D$2:$D$853&lt;&gt;""),ROWS(ScheduleCompile!R$1:R181)),COLUMNS($A181:R181))</f>
        <v>1</v>
      </c>
      <c r="S181" s="1">
        <f>INDEX(ScheduleRef!$D$2:$AB$853,_xlfn.AGGREGATE(15,6,(ROW(ScheduleRef!$D$2:$AB$853)-ROW(ScheduleRef!$D$2)+1)/(ScheduleRef!$D$2:$D$853&lt;&gt;""),ROWS(ScheduleCompile!S$1:S181)),COLUMNS($A181:S181))</f>
        <v>1</v>
      </c>
      <c r="T181" s="1">
        <f>INDEX(ScheduleRef!$D$2:$AB$853,_xlfn.AGGREGATE(15,6,(ROW(ScheduleRef!$D$2:$AB$853)-ROW(ScheduleRef!$D$2)+1)/(ScheduleRef!$D$2:$D$853&lt;&gt;""),ROWS(ScheduleCompile!T$1:T181)),COLUMNS($A181:T181))</f>
        <v>0</v>
      </c>
      <c r="U181" s="1">
        <f>INDEX(ScheduleRef!$D$2:$AB$853,_xlfn.AGGREGATE(15,6,(ROW(ScheduleRef!$D$2:$AB$853)-ROW(ScheduleRef!$D$2)+1)/(ScheduleRef!$D$2:$D$853&lt;&gt;""),ROWS(ScheduleCompile!U$1:U181)),COLUMNS($A181:U181))</f>
        <v>0</v>
      </c>
      <c r="V181" s="1">
        <f>INDEX(ScheduleRef!$D$2:$AB$853,_xlfn.AGGREGATE(15,6,(ROW(ScheduleRef!$D$2:$AB$853)-ROW(ScheduleRef!$D$2)+1)/(ScheduleRef!$D$2:$D$853&lt;&gt;""),ROWS(ScheduleCompile!V$1:V181)),COLUMNS($A181:V181))</f>
        <v>0</v>
      </c>
      <c r="W181" s="1">
        <f>INDEX(ScheduleRef!$D$2:$AB$853,_xlfn.AGGREGATE(15,6,(ROW(ScheduleRef!$D$2:$AB$853)-ROW(ScheduleRef!$D$2)+1)/(ScheduleRef!$D$2:$D$853&lt;&gt;""),ROWS(ScheduleCompile!W$1:W181)),COLUMNS($A181:W181))</f>
        <v>0</v>
      </c>
      <c r="X181" s="1">
        <f>INDEX(ScheduleRef!$D$2:$AB$853,_xlfn.AGGREGATE(15,6,(ROW(ScheduleRef!$D$2:$AB$853)-ROW(ScheduleRef!$D$2)+1)/(ScheduleRef!$D$2:$D$853&lt;&gt;""),ROWS(ScheduleCompile!X$1:X181)),COLUMNS($A181:X181))</f>
        <v>0</v>
      </c>
      <c r="Y181" s="1">
        <f>INDEX(ScheduleRef!$D$2:$AB$853,_xlfn.AGGREGATE(15,6,(ROW(ScheduleRef!$D$2:$AB$853)-ROW(ScheduleRef!$D$2)+1)/(ScheduleRef!$D$2:$D$853&lt;&gt;""),ROWS(ScheduleCompile!Y$1:Y181)),COLUMNS($A181:Y181))</f>
        <v>0</v>
      </c>
    </row>
    <row r="182" spans="1:25" x14ac:dyDescent="0.25">
      <c r="A182" s="30" t="str">
        <f>INDEX(ScheduleRef!$D$2:$AB$853,_xlfn.AGGREGATE(15,6,(ROW(ScheduleRef!$D$2:$AB$853)-ROW(ScheduleRef!$D$2)+1)/(ScheduleRef!$D$2:$D$853&lt;&gt;""),ROWS(ScheduleCompile!A$1:A182)),COLUMNS($A182:A182))</f>
        <v>ManufacturingServiceHotWaterWD</v>
      </c>
      <c r="B182" s="1">
        <f>INDEX(ScheduleRef!$D$2:$AB$853,_xlfn.AGGREGATE(15,6,(ROW(ScheduleRef!$D$2:$AB$853)-ROW(ScheduleRef!$D$2)+1)/(ScheduleRef!$D$2:$D$853&lt;&gt;""),ROWS(ScheduleCompile!B$1:B182)),COLUMNS($A182:B182))</f>
        <v>0.05</v>
      </c>
      <c r="C182" s="1">
        <f>INDEX(ScheduleRef!$D$2:$AB$853,_xlfn.AGGREGATE(15,6,(ROW(ScheduleRef!$D$2:$AB$853)-ROW(ScheduleRef!$D$2)+1)/(ScheduleRef!$D$2:$D$853&lt;&gt;""),ROWS(ScheduleCompile!C$1:C182)),COLUMNS($A182:C182))</f>
        <v>0.05</v>
      </c>
      <c r="D182" s="1">
        <f>INDEX(ScheduleRef!$D$2:$AB$853,_xlfn.AGGREGATE(15,6,(ROW(ScheduleRef!$D$2:$AB$853)-ROW(ScheduleRef!$D$2)+1)/(ScheduleRef!$D$2:$D$853&lt;&gt;""),ROWS(ScheduleCompile!D$1:D182)),COLUMNS($A182:D182))</f>
        <v>0.05</v>
      </c>
      <c r="E182" s="1">
        <f>INDEX(ScheduleRef!$D$2:$AB$853,_xlfn.AGGREGATE(15,6,(ROW(ScheduleRef!$D$2:$AB$853)-ROW(ScheduleRef!$D$2)+1)/(ScheduleRef!$D$2:$D$853&lt;&gt;""),ROWS(ScheduleCompile!E$1:E182)),COLUMNS($A182:E182))</f>
        <v>0.05</v>
      </c>
      <c r="F182" s="1">
        <f>INDEX(ScheduleRef!$D$2:$AB$853,_xlfn.AGGREGATE(15,6,(ROW(ScheduleRef!$D$2:$AB$853)-ROW(ScheduleRef!$D$2)+1)/(ScheduleRef!$D$2:$D$853&lt;&gt;""),ROWS(ScheduleCompile!F$1:F182)),COLUMNS($A182:F182))</f>
        <v>0.05</v>
      </c>
      <c r="G182" s="1">
        <f>INDEX(ScheduleRef!$D$2:$AB$853,_xlfn.AGGREGATE(15,6,(ROW(ScheduleRef!$D$2:$AB$853)-ROW(ScheduleRef!$D$2)+1)/(ScheduleRef!$D$2:$D$853&lt;&gt;""),ROWS(ScheduleCompile!G$1:G182)),COLUMNS($A182:G182))</f>
        <v>0.08</v>
      </c>
      <c r="H182" s="1">
        <f>INDEX(ScheduleRef!$D$2:$AB$853,_xlfn.AGGREGATE(15,6,(ROW(ScheduleRef!$D$2:$AB$853)-ROW(ScheduleRef!$D$2)+1)/(ScheduleRef!$D$2:$D$853&lt;&gt;""),ROWS(ScheduleCompile!H$1:H182)),COLUMNS($A182:H182))</f>
        <v>7.0000000000000007E-2</v>
      </c>
      <c r="I182" s="1">
        <f>INDEX(ScheduleRef!$D$2:$AB$853,_xlfn.AGGREGATE(15,6,(ROW(ScheduleRef!$D$2:$AB$853)-ROW(ScheduleRef!$D$2)+1)/(ScheduleRef!$D$2:$D$853&lt;&gt;""),ROWS(ScheduleCompile!I$1:I182)),COLUMNS($A182:I182))</f>
        <v>0.19</v>
      </c>
      <c r="J182" s="1">
        <f>INDEX(ScheduleRef!$D$2:$AB$853,_xlfn.AGGREGATE(15,6,(ROW(ScheduleRef!$D$2:$AB$853)-ROW(ScheduleRef!$D$2)+1)/(ScheduleRef!$D$2:$D$853&lt;&gt;""),ROWS(ScheduleCompile!J$1:J182)),COLUMNS($A182:J182))</f>
        <v>0.35</v>
      </c>
      <c r="K182" s="1">
        <f>INDEX(ScheduleRef!$D$2:$AB$853,_xlfn.AGGREGATE(15,6,(ROW(ScheduleRef!$D$2:$AB$853)-ROW(ScheduleRef!$D$2)+1)/(ScheduleRef!$D$2:$D$853&lt;&gt;""),ROWS(ScheduleCompile!K$1:K182)),COLUMNS($A182:K182))</f>
        <v>0.38</v>
      </c>
      <c r="L182" s="1">
        <f>INDEX(ScheduleRef!$D$2:$AB$853,_xlfn.AGGREGATE(15,6,(ROW(ScheduleRef!$D$2:$AB$853)-ROW(ScheduleRef!$D$2)+1)/(ScheduleRef!$D$2:$D$853&lt;&gt;""),ROWS(ScheduleCompile!L$1:L182)),COLUMNS($A182:L182))</f>
        <v>0.39</v>
      </c>
      <c r="M182" s="1">
        <f>INDEX(ScheduleRef!$D$2:$AB$853,_xlfn.AGGREGATE(15,6,(ROW(ScheduleRef!$D$2:$AB$853)-ROW(ScheduleRef!$D$2)+1)/(ScheduleRef!$D$2:$D$853&lt;&gt;""),ROWS(ScheduleCompile!M$1:M182)),COLUMNS($A182:M182))</f>
        <v>0.47</v>
      </c>
      <c r="N182" s="1">
        <f>INDEX(ScheduleRef!$D$2:$AB$853,_xlfn.AGGREGATE(15,6,(ROW(ScheduleRef!$D$2:$AB$853)-ROW(ScheduleRef!$D$2)+1)/(ScheduleRef!$D$2:$D$853&lt;&gt;""),ROWS(ScheduleCompile!N$1:N182)),COLUMNS($A182:N182))</f>
        <v>0.56999999999999995</v>
      </c>
      <c r="O182" s="1">
        <f>INDEX(ScheduleRef!$D$2:$AB$853,_xlfn.AGGREGATE(15,6,(ROW(ScheduleRef!$D$2:$AB$853)-ROW(ScheduleRef!$D$2)+1)/(ScheduleRef!$D$2:$D$853&lt;&gt;""),ROWS(ScheduleCompile!O$1:O182)),COLUMNS($A182:O182))</f>
        <v>0.54</v>
      </c>
      <c r="P182" s="1">
        <f>INDEX(ScheduleRef!$D$2:$AB$853,_xlfn.AGGREGATE(15,6,(ROW(ScheduleRef!$D$2:$AB$853)-ROW(ScheduleRef!$D$2)+1)/(ScheduleRef!$D$2:$D$853&lt;&gt;""),ROWS(ScheduleCompile!P$1:P182)),COLUMNS($A182:P182))</f>
        <v>0.34</v>
      </c>
      <c r="Q182" s="1">
        <f>INDEX(ScheduleRef!$D$2:$AB$853,_xlfn.AGGREGATE(15,6,(ROW(ScheduleRef!$D$2:$AB$853)-ROW(ScheduleRef!$D$2)+1)/(ScheduleRef!$D$2:$D$853&lt;&gt;""),ROWS(ScheduleCompile!Q$1:Q182)),COLUMNS($A182:Q182))</f>
        <v>0.33</v>
      </c>
      <c r="R182" s="1">
        <f>INDEX(ScheduleRef!$D$2:$AB$853,_xlfn.AGGREGATE(15,6,(ROW(ScheduleRef!$D$2:$AB$853)-ROW(ScheduleRef!$D$2)+1)/(ScheduleRef!$D$2:$D$853&lt;&gt;""),ROWS(ScheduleCompile!R$1:R182)),COLUMNS($A182:R182))</f>
        <v>0.44</v>
      </c>
      <c r="S182" s="1">
        <f>INDEX(ScheduleRef!$D$2:$AB$853,_xlfn.AGGREGATE(15,6,(ROW(ScheduleRef!$D$2:$AB$853)-ROW(ScheduleRef!$D$2)+1)/(ScheduleRef!$D$2:$D$853&lt;&gt;""),ROWS(ScheduleCompile!S$1:S182)),COLUMNS($A182:S182))</f>
        <v>0.26</v>
      </c>
      <c r="T182" s="1">
        <f>INDEX(ScheduleRef!$D$2:$AB$853,_xlfn.AGGREGATE(15,6,(ROW(ScheduleRef!$D$2:$AB$853)-ROW(ScheduleRef!$D$2)+1)/(ScheduleRef!$D$2:$D$853&lt;&gt;""),ROWS(ScheduleCompile!T$1:T182)),COLUMNS($A182:T182))</f>
        <v>0.21</v>
      </c>
      <c r="U182" s="1">
        <f>INDEX(ScheduleRef!$D$2:$AB$853,_xlfn.AGGREGATE(15,6,(ROW(ScheduleRef!$D$2:$AB$853)-ROW(ScheduleRef!$D$2)+1)/(ScheduleRef!$D$2:$D$853&lt;&gt;""),ROWS(ScheduleCompile!U$1:U182)),COLUMNS($A182:U182))</f>
        <v>0.15</v>
      </c>
      <c r="V182" s="1">
        <f>INDEX(ScheduleRef!$D$2:$AB$853,_xlfn.AGGREGATE(15,6,(ROW(ScheduleRef!$D$2:$AB$853)-ROW(ScheduleRef!$D$2)+1)/(ScheduleRef!$D$2:$D$853&lt;&gt;""),ROWS(ScheduleCompile!V$1:V182)),COLUMNS($A182:V182))</f>
        <v>0.17</v>
      </c>
      <c r="W182" s="1">
        <f>INDEX(ScheduleRef!$D$2:$AB$853,_xlfn.AGGREGATE(15,6,(ROW(ScheduleRef!$D$2:$AB$853)-ROW(ScheduleRef!$D$2)+1)/(ScheduleRef!$D$2:$D$853&lt;&gt;""),ROWS(ScheduleCompile!W$1:W182)),COLUMNS($A182:W182))</f>
        <v>0.08</v>
      </c>
      <c r="X182" s="1">
        <f>INDEX(ScheduleRef!$D$2:$AB$853,_xlfn.AGGREGATE(15,6,(ROW(ScheduleRef!$D$2:$AB$853)-ROW(ScheduleRef!$D$2)+1)/(ScheduleRef!$D$2:$D$853&lt;&gt;""),ROWS(ScheduleCompile!X$1:X182)),COLUMNS($A182:X182))</f>
        <v>0.05</v>
      </c>
      <c r="Y182" s="1">
        <f>INDEX(ScheduleRef!$D$2:$AB$853,_xlfn.AGGREGATE(15,6,(ROW(ScheduleRef!$D$2:$AB$853)-ROW(ScheduleRef!$D$2)+1)/(ScheduleRef!$D$2:$D$853&lt;&gt;""),ROWS(ScheduleCompile!Y$1:Y182)),COLUMNS($A182:Y182))</f>
        <v>0.05</v>
      </c>
    </row>
    <row r="183" spans="1:25" x14ac:dyDescent="0.25">
      <c r="A183" s="30" t="str">
        <f>INDEX(ScheduleRef!$D$2:$AB$853,_xlfn.AGGREGATE(15,6,(ROW(ScheduleRef!$D$2:$AB$853)-ROW(ScheduleRef!$D$2)+1)/(ScheduleRef!$D$2:$D$853&lt;&gt;""),ROWS(ScheduleCompile!A$1:A183)),COLUMNS($A183:A183))</f>
        <v>ManufacturingServiceHotWaterSat</v>
      </c>
      <c r="B183" s="1">
        <f>INDEX(ScheduleRef!$D$2:$AB$853,_xlfn.AGGREGATE(15,6,(ROW(ScheduleRef!$D$2:$AB$853)-ROW(ScheduleRef!$D$2)+1)/(ScheduleRef!$D$2:$D$853&lt;&gt;""),ROWS(ScheduleCompile!B$1:B183)),COLUMNS($A183:B183))</f>
        <v>0.05</v>
      </c>
      <c r="C183" s="1">
        <f>INDEX(ScheduleRef!$D$2:$AB$853,_xlfn.AGGREGATE(15,6,(ROW(ScheduleRef!$D$2:$AB$853)-ROW(ScheduleRef!$D$2)+1)/(ScheduleRef!$D$2:$D$853&lt;&gt;""),ROWS(ScheduleCompile!C$1:C183)),COLUMNS($A183:C183))</f>
        <v>0.05</v>
      </c>
      <c r="D183" s="1">
        <f>INDEX(ScheduleRef!$D$2:$AB$853,_xlfn.AGGREGATE(15,6,(ROW(ScheduleRef!$D$2:$AB$853)-ROW(ScheduleRef!$D$2)+1)/(ScheduleRef!$D$2:$D$853&lt;&gt;""),ROWS(ScheduleCompile!D$1:D183)),COLUMNS($A183:D183))</f>
        <v>0.05</v>
      </c>
      <c r="E183" s="1">
        <f>INDEX(ScheduleRef!$D$2:$AB$853,_xlfn.AGGREGATE(15,6,(ROW(ScheduleRef!$D$2:$AB$853)-ROW(ScheduleRef!$D$2)+1)/(ScheduleRef!$D$2:$D$853&lt;&gt;""),ROWS(ScheduleCompile!E$1:E183)),COLUMNS($A183:E183))</f>
        <v>0.05</v>
      </c>
      <c r="F183" s="1">
        <f>INDEX(ScheduleRef!$D$2:$AB$853,_xlfn.AGGREGATE(15,6,(ROW(ScheduleRef!$D$2:$AB$853)-ROW(ScheduleRef!$D$2)+1)/(ScheduleRef!$D$2:$D$853&lt;&gt;""),ROWS(ScheduleCompile!F$1:F183)),COLUMNS($A183:F183))</f>
        <v>0.05</v>
      </c>
      <c r="G183" s="1">
        <f>INDEX(ScheduleRef!$D$2:$AB$853,_xlfn.AGGREGATE(15,6,(ROW(ScheduleRef!$D$2:$AB$853)-ROW(ScheduleRef!$D$2)+1)/(ScheduleRef!$D$2:$D$853&lt;&gt;""),ROWS(ScheduleCompile!G$1:G183)),COLUMNS($A183:G183))</f>
        <v>0.08</v>
      </c>
      <c r="H183" s="1">
        <f>INDEX(ScheduleRef!$D$2:$AB$853,_xlfn.AGGREGATE(15,6,(ROW(ScheduleRef!$D$2:$AB$853)-ROW(ScheduleRef!$D$2)+1)/(ScheduleRef!$D$2:$D$853&lt;&gt;""),ROWS(ScheduleCompile!H$1:H183)),COLUMNS($A183:H183))</f>
        <v>7.0000000000000007E-2</v>
      </c>
      <c r="I183" s="1">
        <f>INDEX(ScheduleRef!$D$2:$AB$853,_xlfn.AGGREGATE(15,6,(ROW(ScheduleRef!$D$2:$AB$853)-ROW(ScheduleRef!$D$2)+1)/(ScheduleRef!$D$2:$D$853&lt;&gt;""),ROWS(ScheduleCompile!I$1:I183)),COLUMNS($A183:I183))</f>
        <v>0.11</v>
      </c>
      <c r="J183" s="1">
        <f>INDEX(ScheduleRef!$D$2:$AB$853,_xlfn.AGGREGATE(15,6,(ROW(ScheduleRef!$D$2:$AB$853)-ROW(ScheduleRef!$D$2)+1)/(ScheduleRef!$D$2:$D$853&lt;&gt;""),ROWS(ScheduleCompile!J$1:J183)),COLUMNS($A183:J183))</f>
        <v>0.15</v>
      </c>
      <c r="K183" s="1">
        <f>INDEX(ScheduleRef!$D$2:$AB$853,_xlfn.AGGREGATE(15,6,(ROW(ScheduleRef!$D$2:$AB$853)-ROW(ScheduleRef!$D$2)+1)/(ScheduleRef!$D$2:$D$853&lt;&gt;""),ROWS(ScheduleCompile!K$1:K183)),COLUMNS($A183:K183))</f>
        <v>0.21</v>
      </c>
      <c r="L183" s="1">
        <f>INDEX(ScheduleRef!$D$2:$AB$853,_xlfn.AGGREGATE(15,6,(ROW(ScheduleRef!$D$2:$AB$853)-ROW(ScheduleRef!$D$2)+1)/(ScheduleRef!$D$2:$D$853&lt;&gt;""),ROWS(ScheduleCompile!L$1:L183)),COLUMNS($A183:L183))</f>
        <v>0.19</v>
      </c>
      <c r="M183" s="1">
        <f>INDEX(ScheduleRef!$D$2:$AB$853,_xlfn.AGGREGATE(15,6,(ROW(ScheduleRef!$D$2:$AB$853)-ROW(ScheduleRef!$D$2)+1)/(ScheduleRef!$D$2:$D$853&lt;&gt;""),ROWS(ScheduleCompile!M$1:M183)),COLUMNS($A183:M183))</f>
        <v>0.23</v>
      </c>
      <c r="N183" s="1">
        <f>INDEX(ScheduleRef!$D$2:$AB$853,_xlfn.AGGREGATE(15,6,(ROW(ScheduleRef!$D$2:$AB$853)-ROW(ScheduleRef!$D$2)+1)/(ScheduleRef!$D$2:$D$853&lt;&gt;""),ROWS(ScheduleCompile!N$1:N183)),COLUMNS($A183:N183))</f>
        <v>0.2</v>
      </c>
      <c r="O183" s="1">
        <f>INDEX(ScheduleRef!$D$2:$AB$853,_xlfn.AGGREGATE(15,6,(ROW(ScheduleRef!$D$2:$AB$853)-ROW(ScheduleRef!$D$2)+1)/(ScheduleRef!$D$2:$D$853&lt;&gt;""),ROWS(ScheduleCompile!O$1:O183)),COLUMNS($A183:O183))</f>
        <v>0.19</v>
      </c>
      <c r="P183" s="1">
        <f>INDEX(ScheduleRef!$D$2:$AB$853,_xlfn.AGGREGATE(15,6,(ROW(ScheduleRef!$D$2:$AB$853)-ROW(ScheduleRef!$D$2)+1)/(ScheduleRef!$D$2:$D$853&lt;&gt;""),ROWS(ScheduleCompile!P$1:P183)),COLUMNS($A183:P183))</f>
        <v>0.15</v>
      </c>
      <c r="Q183" s="1">
        <f>INDEX(ScheduleRef!$D$2:$AB$853,_xlfn.AGGREGATE(15,6,(ROW(ScheduleRef!$D$2:$AB$853)-ROW(ScheduleRef!$D$2)+1)/(ScheduleRef!$D$2:$D$853&lt;&gt;""),ROWS(ScheduleCompile!Q$1:Q183)),COLUMNS($A183:Q183))</f>
        <v>0.12</v>
      </c>
      <c r="R183" s="1">
        <f>INDEX(ScheduleRef!$D$2:$AB$853,_xlfn.AGGREGATE(15,6,(ROW(ScheduleRef!$D$2:$AB$853)-ROW(ScheduleRef!$D$2)+1)/(ScheduleRef!$D$2:$D$853&lt;&gt;""),ROWS(ScheduleCompile!R$1:R183)),COLUMNS($A183:R183))</f>
        <v>0.14000000000000001</v>
      </c>
      <c r="S183" s="1">
        <f>INDEX(ScheduleRef!$D$2:$AB$853,_xlfn.AGGREGATE(15,6,(ROW(ScheduleRef!$D$2:$AB$853)-ROW(ScheduleRef!$D$2)+1)/(ScheduleRef!$D$2:$D$853&lt;&gt;""),ROWS(ScheduleCompile!S$1:S183)),COLUMNS($A183:S183))</f>
        <v>7.0000000000000007E-2</v>
      </c>
      <c r="T183" s="1">
        <f>INDEX(ScheduleRef!$D$2:$AB$853,_xlfn.AGGREGATE(15,6,(ROW(ScheduleRef!$D$2:$AB$853)-ROW(ScheduleRef!$D$2)+1)/(ScheduleRef!$D$2:$D$853&lt;&gt;""),ROWS(ScheduleCompile!T$1:T183)),COLUMNS($A183:T183))</f>
        <v>7.0000000000000007E-2</v>
      </c>
      <c r="U183" s="1">
        <f>INDEX(ScheduleRef!$D$2:$AB$853,_xlfn.AGGREGATE(15,6,(ROW(ScheduleRef!$D$2:$AB$853)-ROW(ScheduleRef!$D$2)+1)/(ScheduleRef!$D$2:$D$853&lt;&gt;""),ROWS(ScheduleCompile!U$1:U183)),COLUMNS($A183:U183))</f>
        <v>7.0000000000000007E-2</v>
      </c>
      <c r="V183" s="1">
        <f>INDEX(ScheduleRef!$D$2:$AB$853,_xlfn.AGGREGATE(15,6,(ROW(ScheduleRef!$D$2:$AB$853)-ROW(ScheduleRef!$D$2)+1)/(ScheduleRef!$D$2:$D$853&lt;&gt;""),ROWS(ScheduleCompile!V$1:V183)),COLUMNS($A183:V183))</f>
        <v>7.0000000000000007E-2</v>
      </c>
      <c r="W183" s="1">
        <f>INDEX(ScheduleRef!$D$2:$AB$853,_xlfn.AGGREGATE(15,6,(ROW(ScheduleRef!$D$2:$AB$853)-ROW(ScheduleRef!$D$2)+1)/(ScheduleRef!$D$2:$D$853&lt;&gt;""),ROWS(ScheduleCompile!W$1:W183)),COLUMNS($A183:W183))</f>
        <v>0.09</v>
      </c>
      <c r="X183" s="1">
        <f>INDEX(ScheduleRef!$D$2:$AB$853,_xlfn.AGGREGATE(15,6,(ROW(ScheduleRef!$D$2:$AB$853)-ROW(ScheduleRef!$D$2)+1)/(ScheduleRef!$D$2:$D$853&lt;&gt;""),ROWS(ScheduleCompile!X$1:X183)),COLUMNS($A183:X183))</f>
        <v>0.05</v>
      </c>
      <c r="Y183" s="1">
        <f>INDEX(ScheduleRef!$D$2:$AB$853,_xlfn.AGGREGATE(15,6,(ROW(ScheduleRef!$D$2:$AB$853)-ROW(ScheduleRef!$D$2)+1)/(ScheduleRef!$D$2:$D$853&lt;&gt;""),ROWS(ScheduleCompile!Y$1:Y183)),COLUMNS($A183:Y183))</f>
        <v>0.05</v>
      </c>
    </row>
    <row r="184" spans="1:25" x14ac:dyDescent="0.25">
      <c r="A184" s="30" t="str">
        <f>INDEX(ScheduleRef!$D$2:$AB$853,_xlfn.AGGREGATE(15,6,(ROW(ScheduleRef!$D$2:$AB$853)-ROW(ScheduleRef!$D$2)+1)/(ScheduleRef!$D$2:$D$853&lt;&gt;""),ROWS(ScheduleCompile!A$1:A184)),COLUMNS($A184:A184))</f>
        <v>ManufacturingServiceHotWaterSun</v>
      </c>
      <c r="B184" s="1">
        <f>INDEX(ScheduleRef!$D$2:$AB$853,_xlfn.AGGREGATE(15,6,(ROW(ScheduleRef!$D$2:$AB$853)-ROW(ScheduleRef!$D$2)+1)/(ScheduleRef!$D$2:$D$853&lt;&gt;""),ROWS(ScheduleCompile!B$1:B184)),COLUMNS($A184:B184))</f>
        <v>0.04</v>
      </c>
      <c r="C184" s="1">
        <f>INDEX(ScheduleRef!$D$2:$AB$853,_xlfn.AGGREGATE(15,6,(ROW(ScheduleRef!$D$2:$AB$853)-ROW(ScheduleRef!$D$2)+1)/(ScheduleRef!$D$2:$D$853&lt;&gt;""),ROWS(ScheduleCompile!C$1:C184)),COLUMNS($A184:C184))</f>
        <v>0.04</v>
      </c>
      <c r="D184" s="1">
        <f>INDEX(ScheduleRef!$D$2:$AB$853,_xlfn.AGGREGATE(15,6,(ROW(ScheduleRef!$D$2:$AB$853)-ROW(ScheduleRef!$D$2)+1)/(ScheduleRef!$D$2:$D$853&lt;&gt;""),ROWS(ScheduleCompile!D$1:D184)),COLUMNS($A184:D184))</f>
        <v>0.04</v>
      </c>
      <c r="E184" s="1">
        <f>INDEX(ScheduleRef!$D$2:$AB$853,_xlfn.AGGREGATE(15,6,(ROW(ScheduleRef!$D$2:$AB$853)-ROW(ScheduleRef!$D$2)+1)/(ScheduleRef!$D$2:$D$853&lt;&gt;""),ROWS(ScheduleCompile!E$1:E184)),COLUMNS($A184:E184))</f>
        <v>0.04</v>
      </c>
      <c r="F184" s="1">
        <f>INDEX(ScheduleRef!$D$2:$AB$853,_xlfn.AGGREGATE(15,6,(ROW(ScheduleRef!$D$2:$AB$853)-ROW(ScheduleRef!$D$2)+1)/(ScheduleRef!$D$2:$D$853&lt;&gt;""),ROWS(ScheduleCompile!F$1:F184)),COLUMNS($A184:F184))</f>
        <v>0.04</v>
      </c>
      <c r="G184" s="1">
        <f>INDEX(ScheduleRef!$D$2:$AB$853,_xlfn.AGGREGATE(15,6,(ROW(ScheduleRef!$D$2:$AB$853)-ROW(ScheduleRef!$D$2)+1)/(ScheduleRef!$D$2:$D$853&lt;&gt;""),ROWS(ScheduleCompile!G$1:G184)),COLUMNS($A184:G184))</f>
        <v>7.0000000000000007E-2</v>
      </c>
      <c r="H184" s="1">
        <f>INDEX(ScheduleRef!$D$2:$AB$853,_xlfn.AGGREGATE(15,6,(ROW(ScheduleRef!$D$2:$AB$853)-ROW(ScheduleRef!$D$2)+1)/(ScheduleRef!$D$2:$D$853&lt;&gt;""),ROWS(ScheduleCompile!H$1:H184)),COLUMNS($A184:H184))</f>
        <v>0.04</v>
      </c>
      <c r="I184" s="1">
        <f>INDEX(ScheduleRef!$D$2:$AB$853,_xlfn.AGGREGATE(15,6,(ROW(ScheduleRef!$D$2:$AB$853)-ROW(ScheduleRef!$D$2)+1)/(ScheduleRef!$D$2:$D$853&lt;&gt;""),ROWS(ScheduleCompile!I$1:I184)),COLUMNS($A184:I184))</f>
        <v>0.04</v>
      </c>
      <c r="J184" s="1">
        <f>INDEX(ScheduleRef!$D$2:$AB$853,_xlfn.AGGREGATE(15,6,(ROW(ScheduleRef!$D$2:$AB$853)-ROW(ScheduleRef!$D$2)+1)/(ScheduleRef!$D$2:$D$853&lt;&gt;""),ROWS(ScheduleCompile!J$1:J184)),COLUMNS($A184:J184))</f>
        <v>0.04</v>
      </c>
      <c r="K184" s="1">
        <f>INDEX(ScheduleRef!$D$2:$AB$853,_xlfn.AGGREGATE(15,6,(ROW(ScheduleRef!$D$2:$AB$853)-ROW(ScheduleRef!$D$2)+1)/(ScheduleRef!$D$2:$D$853&lt;&gt;""),ROWS(ScheduleCompile!K$1:K184)),COLUMNS($A184:K184))</f>
        <v>0.04</v>
      </c>
      <c r="L184" s="1">
        <f>INDEX(ScheduleRef!$D$2:$AB$853,_xlfn.AGGREGATE(15,6,(ROW(ScheduleRef!$D$2:$AB$853)-ROW(ScheduleRef!$D$2)+1)/(ScheduleRef!$D$2:$D$853&lt;&gt;""),ROWS(ScheduleCompile!L$1:L184)),COLUMNS($A184:L184))</f>
        <v>0.04</v>
      </c>
      <c r="M184" s="1">
        <f>INDEX(ScheduleRef!$D$2:$AB$853,_xlfn.AGGREGATE(15,6,(ROW(ScheduleRef!$D$2:$AB$853)-ROW(ScheduleRef!$D$2)+1)/(ScheduleRef!$D$2:$D$853&lt;&gt;""),ROWS(ScheduleCompile!M$1:M184)),COLUMNS($A184:M184))</f>
        <v>0.06</v>
      </c>
      <c r="N184" s="1">
        <f>INDEX(ScheduleRef!$D$2:$AB$853,_xlfn.AGGREGATE(15,6,(ROW(ScheduleRef!$D$2:$AB$853)-ROW(ScheduleRef!$D$2)+1)/(ScheduleRef!$D$2:$D$853&lt;&gt;""),ROWS(ScheduleCompile!N$1:N184)),COLUMNS($A184:N184))</f>
        <v>0.06</v>
      </c>
      <c r="O184" s="1">
        <f>INDEX(ScheduleRef!$D$2:$AB$853,_xlfn.AGGREGATE(15,6,(ROW(ScheduleRef!$D$2:$AB$853)-ROW(ScheduleRef!$D$2)+1)/(ScheduleRef!$D$2:$D$853&lt;&gt;""),ROWS(ScheduleCompile!O$1:O184)),COLUMNS($A184:O184))</f>
        <v>0.09</v>
      </c>
      <c r="P184" s="1">
        <f>INDEX(ScheduleRef!$D$2:$AB$853,_xlfn.AGGREGATE(15,6,(ROW(ScheduleRef!$D$2:$AB$853)-ROW(ScheduleRef!$D$2)+1)/(ScheduleRef!$D$2:$D$853&lt;&gt;""),ROWS(ScheduleCompile!P$1:P184)),COLUMNS($A184:P184))</f>
        <v>0.06</v>
      </c>
      <c r="Q184" s="1">
        <f>INDEX(ScheduleRef!$D$2:$AB$853,_xlfn.AGGREGATE(15,6,(ROW(ScheduleRef!$D$2:$AB$853)-ROW(ScheduleRef!$D$2)+1)/(ScheduleRef!$D$2:$D$853&lt;&gt;""),ROWS(ScheduleCompile!Q$1:Q184)),COLUMNS($A184:Q184))</f>
        <v>0.04</v>
      </c>
      <c r="R184" s="1">
        <f>INDEX(ScheduleRef!$D$2:$AB$853,_xlfn.AGGREGATE(15,6,(ROW(ScheduleRef!$D$2:$AB$853)-ROW(ScheduleRef!$D$2)+1)/(ScheduleRef!$D$2:$D$853&lt;&gt;""),ROWS(ScheduleCompile!R$1:R184)),COLUMNS($A184:R184))</f>
        <v>0.04</v>
      </c>
      <c r="S184" s="1">
        <f>INDEX(ScheduleRef!$D$2:$AB$853,_xlfn.AGGREGATE(15,6,(ROW(ScheduleRef!$D$2:$AB$853)-ROW(ScheduleRef!$D$2)+1)/(ScheduleRef!$D$2:$D$853&lt;&gt;""),ROWS(ScheduleCompile!S$1:S184)),COLUMNS($A184:S184))</f>
        <v>0.04</v>
      </c>
      <c r="T184" s="1">
        <f>INDEX(ScheduleRef!$D$2:$AB$853,_xlfn.AGGREGATE(15,6,(ROW(ScheduleRef!$D$2:$AB$853)-ROW(ScheduleRef!$D$2)+1)/(ScheduleRef!$D$2:$D$853&lt;&gt;""),ROWS(ScheduleCompile!T$1:T184)),COLUMNS($A184:T184))</f>
        <v>0.04</v>
      </c>
      <c r="U184" s="1">
        <f>INDEX(ScheduleRef!$D$2:$AB$853,_xlfn.AGGREGATE(15,6,(ROW(ScheduleRef!$D$2:$AB$853)-ROW(ScheduleRef!$D$2)+1)/(ScheduleRef!$D$2:$D$853&lt;&gt;""),ROWS(ScheduleCompile!U$1:U184)),COLUMNS($A184:U184))</f>
        <v>0.04</v>
      </c>
      <c r="V184" s="1">
        <f>INDEX(ScheduleRef!$D$2:$AB$853,_xlfn.AGGREGATE(15,6,(ROW(ScheduleRef!$D$2:$AB$853)-ROW(ScheduleRef!$D$2)+1)/(ScheduleRef!$D$2:$D$853&lt;&gt;""),ROWS(ScheduleCompile!V$1:V184)),COLUMNS($A184:V184))</f>
        <v>0.04</v>
      </c>
      <c r="W184" s="1">
        <f>INDEX(ScheduleRef!$D$2:$AB$853,_xlfn.AGGREGATE(15,6,(ROW(ScheduleRef!$D$2:$AB$853)-ROW(ScheduleRef!$D$2)+1)/(ScheduleRef!$D$2:$D$853&lt;&gt;""),ROWS(ScheduleCompile!W$1:W184)),COLUMNS($A184:W184))</f>
        <v>7.0000000000000007E-2</v>
      </c>
      <c r="X184" s="1">
        <f>INDEX(ScheduleRef!$D$2:$AB$853,_xlfn.AGGREGATE(15,6,(ROW(ScheduleRef!$D$2:$AB$853)-ROW(ScheduleRef!$D$2)+1)/(ScheduleRef!$D$2:$D$853&lt;&gt;""),ROWS(ScheduleCompile!X$1:X184)),COLUMNS($A184:X184))</f>
        <v>0.04</v>
      </c>
      <c r="Y184" s="1">
        <f>INDEX(ScheduleRef!$D$2:$AB$853,_xlfn.AGGREGATE(15,6,(ROW(ScheduleRef!$D$2:$AB$853)-ROW(ScheduleRef!$D$2)+1)/(ScheduleRef!$D$2:$D$853&lt;&gt;""),ROWS(ScheduleCompile!Y$1:Y184)),COLUMNS($A184:Y184))</f>
        <v>0.04</v>
      </c>
    </row>
    <row r="185" spans="1:25" x14ac:dyDescent="0.25">
      <c r="A185" s="30" t="str">
        <f>INDEX(ScheduleRef!$D$2:$AB$853,_xlfn.AGGREGATE(15,6,(ROW(ScheduleRef!$D$2:$AB$853)-ROW(ScheduleRef!$D$2)+1)/(ScheduleRef!$D$2:$D$853&lt;&gt;""),ROWS(ScheduleCompile!A$1:A185)),COLUMNS($A185:A185))</f>
        <v>ManufacturingElevatorWD</v>
      </c>
      <c r="B185" s="1">
        <f>INDEX(ScheduleRef!$D$2:$AB$853,_xlfn.AGGREGATE(15,6,(ROW(ScheduleRef!$D$2:$AB$853)-ROW(ScheduleRef!$D$2)+1)/(ScheduleRef!$D$2:$D$853&lt;&gt;""),ROWS(ScheduleCompile!B$1:B185)),COLUMNS($A185:B185))</f>
        <v>0</v>
      </c>
      <c r="C185" s="1">
        <f>INDEX(ScheduleRef!$D$2:$AB$853,_xlfn.AGGREGATE(15,6,(ROW(ScheduleRef!$D$2:$AB$853)-ROW(ScheduleRef!$D$2)+1)/(ScheduleRef!$D$2:$D$853&lt;&gt;""),ROWS(ScheduleCompile!C$1:C185)),COLUMNS($A185:C185))</f>
        <v>0</v>
      </c>
      <c r="D185" s="1">
        <f>INDEX(ScheduleRef!$D$2:$AB$853,_xlfn.AGGREGATE(15,6,(ROW(ScheduleRef!$D$2:$AB$853)-ROW(ScheduleRef!$D$2)+1)/(ScheduleRef!$D$2:$D$853&lt;&gt;""),ROWS(ScheduleCompile!D$1:D185)),COLUMNS($A185:D185))</f>
        <v>0</v>
      </c>
      <c r="E185" s="1">
        <f>INDEX(ScheduleRef!$D$2:$AB$853,_xlfn.AGGREGATE(15,6,(ROW(ScheduleRef!$D$2:$AB$853)-ROW(ScheduleRef!$D$2)+1)/(ScheduleRef!$D$2:$D$853&lt;&gt;""),ROWS(ScheduleCompile!E$1:E185)),COLUMNS($A185:E185))</f>
        <v>0</v>
      </c>
      <c r="F185" s="1">
        <f>INDEX(ScheduleRef!$D$2:$AB$853,_xlfn.AGGREGATE(15,6,(ROW(ScheduleRef!$D$2:$AB$853)-ROW(ScheduleRef!$D$2)+1)/(ScheduleRef!$D$2:$D$853&lt;&gt;""),ROWS(ScheduleCompile!F$1:F185)),COLUMNS($A185:F185))</f>
        <v>0</v>
      </c>
      <c r="G185" s="1">
        <f>INDEX(ScheduleRef!$D$2:$AB$853,_xlfn.AGGREGATE(15,6,(ROW(ScheduleRef!$D$2:$AB$853)-ROW(ScheduleRef!$D$2)+1)/(ScheduleRef!$D$2:$D$853&lt;&gt;""),ROWS(ScheduleCompile!G$1:G185)),COLUMNS($A185:G185))</f>
        <v>0</v>
      </c>
      <c r="H185" s="1">
        <f>INDEX(ScheduleRef!$D$2:$AB$853,_xlfn.AGGREGATE(15,6,(ROW(ScheduleRef!$D$2:$AB$853)-ROW(ScheduleRef!$D$2)+1)/(ScheduleRef!$D$2:$D$853&lt;&gt;""),ROWS(ScheduleCompile!H$1:H185)),COLUMNS($A185:H185))</f>
        <v>0</v>
      </c>
      <c r="I185" s="1">
        <f>INDEX(ScheduleRef!$D$2:$AB$853,_xlfn.AGGREGATE(15,6,(ROW(ScheduleRef!$D$2:$AB$853)-ROW(ScheduleRef!$D$2)+1)/(ScheduleRef!$D$2:$D$853&lt;&gt;""),ROWS(ScheduleCompile!I$1:I185)),COLUMNS($A185:I185))</f>
        <v>0.35</v>
      </c>
      <c r="J185" s="1">
        <f>INDEX(ScheduleRef!$D$2:$AB$853,_xlfn.AGGREGATE(15,6,(ROW(ScheduleRef!$D$2:$AB$853)-ROW(ScheduleRef!$D$2)+1)/(ScheduleRef!$D$2:$D$853&lt;&gt;""),ROWS(ScheduleCompile!J$1:J185)),COLUMNS($A185:J185))</f>
        <v>0.69</v>
      </c>
      <c r="K185" s="1">
        <f>INDEX(ScheduleRef!$D$2:$AB$853,_xlfn.AGGREGATE(15,6,(ROW(ScheduleRef!$D$2:$AB$853)-ROW(ScheduleRef!$D$2)+1)/(ScheduleRef!$D$2:$D$853&lt;&gt;""),ROWS(ScheduleCompile!K$1:K185)),COLUMNS($A185:K185))</f>
        <v>0.43</v>
      </c>
      <c r="L185" s="1">
        <f>INDEX(ScheduleRef!$D$2:$AB$853,_xlfn.AGGREGATE(15,6,(ROW(ScheduleRef!$D$2:$AB$853)-ROW(ScheduleRef!$D$2)+1)/(ScheduleRef!$D$2:$D$853&lt;&gt;""),ROWS(ScheduleCompile!L$1:L185)),COLUMNS($A185:L185))</f>
        <v>0.37</v>
      </c>
      <c r="M185" s="1">
        <f>INDEX(ScheduleRef!$D$2:$AB$853,_xlfn.AGGREGATE(15,6,(ROW(ScheduleRef!$D$2:$AB$853)-ROW(ScheduleRef!$D$2)+1)/(ScheduleRef!$D$2:$D$853&lt;&gt;""),ROWS(ScheduleCompile!M$1:M185)),COLUMNS($A185:M185))</f>
        <v>0.43</v>
      </c>
      <c r="N185" s="1">
        <f>INDEX(ScheduleRef!$D$2:$AB$853,_xlfn.AGGREGATE(15,6,(ROW(ScheduleRef!$D$2:$AB$853)-ROW(ScheduleRef!$D$2)+1)/(ScheduleRef!$D$2:$D$853&lt;&gt;""),ROWS(ScheduleCompile!N$1:N185)),COLUMNS($A185:N185))</f>
        <v>0.57999999999999996</v>
      </c>
      <c r="O185" s="1">
        <f>INDEX(ScheduleRef!$D$2:$AB$853,_xlfn.AGGREGATE(15,6,(ROW(ScheduleRef!$D$2:$AB$853)-ROW(ScheduleRef!$D$2)+1)/(ScheduleRef!$D$2:$D$853&lt;&gt;""),ROWS(ScheduleCompile!O$1:O185)),COLUMNS($A185:O185))</f>
        <v>0.48</v>
      </c>
      <c r="P185" s="1">
        <f>INDEX(ScheduleRef!$D$2:$AB$853,_xlfn.AGGREGATE(15,6,(ROW(ScheduleRef!$D$2:$AB$853)-ROW(ScheduleRef!$D$2)+1)/(ScheduleRef!$D$2:$D$853&lt;&gt;""),ROWS(ScheduleCompile!P$1:P185)),COLUMNS($A185:P185))</f>
        <v>0.37</v>
      </c>
      <c r="Q185" s="1">
        <f>INDEX(ScheduleRef!$D$2:$AB$853,_xlfn.AGGREGATE(15,6,(ROW(ScheduleRef!$D$2:$AB$853)-ROW(ScheduleRef!$D$2)+1)/(ScheduleRef!$D$2:$D$853&lt;&gt;""),ROWS(ScheduleCompile!Q$1:Q185)),COLUMNS($A185:Q185))</f>
        <v>0.37</v>
      </c>
      <c r="R185" s="1">
        <f>INDEX(ScheduleRef!$D$2:$AB$853,_xlfn.AGGREGATE(15,6,(ROW(ScheduleRef!$D$2:$AB$853)-ROW(ScheduleRef!$D$2)+1)/(ScheduleRef!$D$2:$D$853&lt;&gt;""),ROWS(ScheduleCompile!R$1:R185)),COLUMNS($A185:R185))</f>
        <v>0.46</v>
      </c>
      <c r="S185" s="1">
        <f>INDEX(ScheduleRef!$D$2:$AB$853,_xlfn.AGGREGATE(15,6,(ROW(ScheduleRef!$D$2:$AB$853)-ROW(ScheduleRef!$D$2)+1)/(ScheduleRef!$D$2:$D$853&lt;&gt;""),ROWS(ScheduleCompile!S$1:S185)),COLUMNS($A185:S185))</f>
        <v>0.62</v>
      </c>
      <c r="T185" s="1">
        <f>INDEX(ScheduleRef!$D$2:$AB$853,_xlfn.AGGREGATE(15,6,(ROW(ScheduleRef!$D$2:$AB$853)-ROW(ScheduleRef!$D$2)+1)/(ScheduleRef!$D$2:$D$853&lt;&gt;""),ROWS(ScheduleCompile!T$1:T185)),COLUMNS($A185:T185))</f>
        <v>0.2</v>
      </c>
      <c r="U185" s="1">
        <f>INDEX(ScheduleRef!$D$2:$AB$853,_xlfn.AGGREGATE(15,6,(ROW(ScheduleRef!$D$2:$AB$853)-ROW(ScheduleRef!$D$2)+1)/(ScheduleRef!$D$2:$D$853&lt;&gt;""),ROWS(ScheduleCompile!U$1:U185)),COLUMNS($A185:U185))</f>
        <v>0.12</v>
      </c>
      <c r="V185" s="1">
        <f>INDEX(ScheduleRef!$D$2:$AB$853,_xlfn.AGGREGATE(15,6,(ROW(ScheduleRef!$D$2:$AB$853)-ROW(ScheduleRef!$D$2)+1)/(ScheduleRef!$D$2:$D$853&lt;&gt;""),ROWS(ScheduleCompile!V$1:V185)),COLUMNS($A185:V185))</f>
        <v>0.04</v>
      </c>
      <c r="W185" s="1">
        <f>INDEX(ScheduleRef!$D$2:$AB$853,_xlfn.AGGREGATE(15,6,(ROW(ScheduleRef!$D$2:$AB$853)-ROW(ScheduleRef!$D$2)+1)/(ScheduleRef!$D$2:$D$853&lt;&gt;""),ROWS(ScheduleCompile!W$1:W185)),COLUMNS($A185:W185))</f>
        <v>0.04</v>
      </c>
      <c r="X185" s="1">
        <f>INDEX(ScheduleRef!$D$2:$AB$853,_xlfn.AGGREGATE(15,6,(ROW(ScheduleRef!$D$2:$AB$853)-ROW(ScheduleRef!$D$2)+1)/(ScheduleRef!$D$2:$D$853&lt;&gt;""),ROWS(ScheduleCompile!X$1:X185)),COLUMNS($A185:X185))</f>
        <v>0</v>
      </c>
      <c r="Y185" s="1">
        <f>INDEX(ScheduleRef!$D$2:$AB$853,_xlfn.AGGREGATE(15,6,(ROW(ScheduleRef!$D$2:$AB$853)-ROW(ScheduleRef!$D$2)+1)/(ScheduleRef!$D$2:$D$853&lt;&gt;""),ROWS(ScheduleCompile!Y$1:Y185)),COLUMNS($A185:Y185))</f>
        <v>0</v>
      </c>
    </row>
    <row r="186" spans="1:25" x14ac:dyDescent="0.25">
      <c r="A186" s="30" t="str">
        <f>INDEX(ScheduleRef!$D$2:$AB$853,_xlfn.AGGREGATE(15,6,(ROW(ScheduleRef!$D$2:$AB$853)-ROW(ScheduleRef!$D$2)+1)/(ScheduleRef!$D$2:$D$853&lt;&gt;""),ROWS(ScheduleCompile!A$1:A186)),COLUMNS($A186:A186))</f>
        <v>ManufacturingElevatorSat</v>
      </c>
      <c r="B186" s="1">
        <f>INDEX(ScheduleRef!$D$2:$AB$853,_xlfn.AGGREGATE(15,6,(ROW(ScheduleRef!$D$2:$AB$853)-ROW(ScheduleRef!$D$2)+1)/(ScheduleRef!$D$2:$D$853&lt;&gt;""),ROWS(ScheduleCompile!B$1:B186)),COLUMNS($A186:B186))</f>
        <v>0</v>
      </c>
      <c r="C186" s="1">
        <f>INDEX(ScheduleRef!$D$2:$AB$853,_xlfn.AGGREGATE(15,6,(ROW(ScheduleRef!$D$2:$AB$853)-ROW(ScheduleRef!$D$2)+1)/(ScheduleRef!$D$2:$D$853&lt;&gt;""),ROWS(ScheduleCompile!C$1:C186)),COLUMNS($A186:C186))</f>
        <v>0</v>
      </c>
      <c r="D186" s="1">
        <f>INDEX(ScheduleRef!$D$2:$AB$853,_xlfn.AGGREGATE(15,6,(ROW(ScheduleRef!$D$2:$AB$853)-ROW(ScheduleRef!$D$2)+1)/(ScheduleRef!$D$2:$D$853&lt;&gt;""),ROWS(ScheduleCompile!D$1:D186)),COLUMNS($A186:D186))</f>
        <v>0</v>
      </c>
      <c r="E186" s="1">
        <f>INDEX(ScheduleRef!$D$2:$AB$853,_xlfn.AGGREGATE(15,6,(ROW(ScheduleRef!$D$2:$AB$853)-ROW(ScheduleRef!$D$2)+1)/(ScheduleRef!$D$2:$D$853&lt;&gt;""),ROWS(ScheduleCompile!E$1:E186)),COLUMNS($A186:E186))</f>
        <v>0</v>
      </c>
      <c r="F186" s="1">
        <f>INDEX(ScheduleRef!$D$2:$AB$853,_xlfn.AGGREGATE(15,6,(ROW(ScheduleRef!$D$2:$AB$853)-ROW(ScheduleRef!$D$2)+1)/(ScheduleRef!$D$2:$D$853&lt;&gt;""),ROWS(ScheduleCompile!F$1:F186)),COLUMNS($A186:F186))</f>
        <v>0</v>
      </c>
      <c r="G186" s="1">
        <f>INDEX(ScheduleRef!$D$2:$AB$853,_xlfn.AGGREGATE(15,6,(ROW(ScheduleRef!$D$2:$AB$853)-ROW(ScheduleRef!$D$2)+1)/(ScheduleRef!$D$2:$D$853&lt;&gt;""),ROWS(ScheduleCompile!G$1:G186)),COLUMNS($A186:G186))</f>
        <v>0</v>
      </c>
      <c r="H186" s="1">
        <f>INDEX(ScheduleRef!$D$2:$AB$853,_xlfn.AGGREGATE(15,6,(ROW(ScheduleRef!$D$2:$AB$853)-ROW(ScheduleRef!$D$2)+1)/(ScheduleRef!$D$2:$D$853&lt;&gt;""),ROWS(ScheduleCompile!H$1:H186)),COLUMNS($A186:H186))</f>
        <v>0</v>
      </c>
      <c r="I186" s="1">
        <f>INDEX(ScheduleRef!$D$2:$AB$853,_xlfn.AGGREGATE(15,6,(ROW(ScheduleRef!$D$2:$AB$853)-ROW(ScheduleRef!$D$2)+1)/(ScheduleRef!$D$2:$D$853&lt;&gt;""),ROWS(ScheduleCompile!I$1:I186)),COLUMNS($A186:I186))</f>
        <v>0.16</v>
      </c>
      <c r="J186" s="1">
        <f>INDEX(ScheduleRef!$D$2:$AB$853,_xlfn.AGGREGATE(15,6,(ROW(ScheduleRef!$D$2:$AB$853)-ROW(ScheduleRef!$D$2)+1)/(ScheduleRef!$D$2:$D$853&lt;&gt;""),ROWS(ScheduleCompile!J$1:J186)),COLUMNS($A186:J186))</f>
        <v>0.14000000000000001</v>
      </c>
      <c r="K186" s="1">
        <f>INDEX(ScheduleRef!$D$2:$AB$853,_xlfn.AGGREGATE(15,6,(ROW(ScheduleRef!$D$2:$AB$853)-ROW(ScheduleRef!$D$2)+1)/(ScheduleRef!$D$2:$D$853&lt;&gt;""),ROWS(ScheduleCompile!K$1:K186)),COLUMNS($A186:K186))</f>
        <v>0.21</v>
      </c>
      <c r="L186" s="1">
        <f>INDEX(ScheduleRef!$D$2:$AB$853,_xlfn.AGGREGATE(15,6,(ROW(ScheduleRef!$D$2:$AB$853)-ROW(ScheduleRef!$D$2)+1)/(ScheduleRef!$D$2:$D$853&lt;&gt;""),ROWS(ScheduleCompile!L$1:L186)),COLUMNS($A186:L186))</f>
        <v>0.18</v>
      </c>
      <c r="M186" s="1">
        <f>INDEX(ScheduleRef!$D$2:$AB$853,_xlfn.AGGREGATE(15,6,(ROW(ScheduleRef!$D$2:$AB$853)-ROW(ScheduleRef!$D$2)+1)/(ScheduleRef!$D$2:$D$853&lt;&gt;""),ROWS(ScheduleCompile!M$1:M186)),COLUMNS($A186:M186))</f>
        <v>0.25</v>
      </c>
      <c r="N186" s="1">
        <f>INDEX(ScheduleRef!$D$2:$AB$853,_xlfn.AGGREGATE(15,6,(ROW(ScheduleRef!$D$2:$AB$853)-ROW(ScheduleRef!$D$2)+1)/(ScheduleRef!$D$2:$D$853&lt;&gt;""),ROWS(ScheduleCompile!N$1:N186)),COLUMNS($A186:N186))</f>
        <v>0.21</v>
      </c>
      <c r="O186" s="1">
        <f>INDEX(ScheduleRef!$D$2:$AB$853,_xlfn.AGGREGATE(15,6,(ROW(ScheduleRef!$D$2:$AB$853)-ROW(ScheduleRef!$D$2)+1)/(ScheduleRef!$D$2:$D$853&lt;&gt;""),ROWS(ScheduleCompile!O$1:O186)),COLUMNS($A186:O186))</f>
        <v>0.13</v>
      </c>
      <c r="P186" s="1">
        <f>INDEX(ScheduleRef!$D$2:$AB$853,_xlfn.AGGREGATE(15,6,(ROW(ScheduleRef!$D$2:$AB$853)-ROW(ScheduleRef!$D$2)+1)/(ScheduleRef!$D$2:$D$853&lt;&gt;""),ROWS(ScheduleCompile!P$1:P186)),COLUMNS($A186:P186))</f>
        <v>0.08</v>
      </c>
      <c r="Q186" s="1">
        <f>INDEX(ScheduleRef!$D$2:$AB$853,_xlfn.AGGREGATE(15,6,(ROW(ScheduleRef!$D$2:$AB$853)-ROW(ScheduleRef!$D$2)+1)/(ScheduleRef!$D$2:$D$853&lt;&gt;""),ROWS(ScheduleCompile!Q$1:Q186)),COLUMNS($A186:Q186))</f>
        <v>0.04</v>
      </c>
      <c r="R186" s="1">
        <f>INDEX(ScheduleRef!$D$2:$AB$853,_xlfn.AGGREGATE(15,6,(ROW(ScheduleRef!$D$2:$AB$853)-ROW(ScheduleRef!$D$2)+1)/(ScheduleRef!$D$2:$D$853&lt;&gt;""),ROWS(ScheduleCompile!R$1:R186)),COLUMNS($A186:R186))</f>
        <v>0.05</v>
      </c>
      <c r="S186" s="1">
        <f>INDEX(ScheduleRef!$D$2:$AB$853,_xlfn.AGGREGATE(15,6,(ROW(ScheduleRef!$D$2:$AB$853)-ROW(ScheduleRef!$D$2)+1)/(ScheduleRef!$D$2:$D$853&lt;&gt;""),ROWS(ScheduleCompile!S$1:S186)),COLUMNS($A186:S186))</f>
        <v>0.06</v>
      </c>
      <c r="T186" s="1">
        <f>INDEX(ScheduleRef!$D$2:$AB$853,_xlfn.AGGREGATE(15,6,(ROW(ScheduleRef!$D$2:$AB$853)-ROW(ScheduleRef!$D$2)+1)/(ScheduleRef!$D$2:$D$853&lt;&gt;""),ROWS(ScheduleCompile!T$1:T186)),COLUMNS($A186:T186))</f>
        <v>0</v>
      </c>
      <c r="U186" s="1">
        <f>INDEX(ScheduleRef!$D$2:$AB$853,_xlfn.AGGREGATE(15,6,(ROW(ScheduleRef!$D$2:$AB$853)-ROW(ScheduleRef!$D$2)+1)/(ScheduleRef!$D$2:$D$853&lt;&gt;""),ROWS(ScheduleCompile!U$1:U186)),COLUMNS($A186:U186))</f>
        <v>0</v>
      </c>
      <c r="V186" s="1">
        <f>INDEX(ScheduleRef!$D$2:$AB$853,_xlfn.AGGREGATE(15,6,(ROW(ScheduleRef!$D$2:$AB$853)-ROW(ScheduleRef!$D$2)+1)/(ScheduleRef!$D$2:$D$853&lt;&gt;""),ROWS(ScheduleCompile!V$1:V186)),COLUMNS($A186:V186))</f>
        <v>0</v>
      </c>
      <c r="W186" s="1">
        <f>INDEX(ScheduleRef!$D$2:$AB$853,_xlfn.AGGREGATE(15,6,(ROW(ScheduleRef!$D$2:$AB$853)-ROW(ScheduleRef!$D$2)+1)/(ScheduleRef!$D$2:$D$853&lt;&gt;""),ROWS(ScheduleCompile!W$1:W186)),COLUMNS($A186:W186))</f>
        <v>0</v>
      </c>
      <c r="X186" s="1">
        <f>INDEX(ScheduleRef!$D$2:$AB$853,_xlfn.AGGREGATE(15,6,(ROW(ScheduleRef!$D$2:$AB$853)-ROW(ScheduleRef!$D$2)+1)/(ScheduleRef!$D$2:$D$853&lt;&gt;""),ROWS(ScheduleCompile!X$1:X186)),COLUMNS($A186:X186))</f>
        <v>0</v>
      </c>
      <c r="Y186" s="1">
        <f>INDEX(ScheduleRef!$D$2:$AB$853,_xlfn.AGGREGATE(15,6,(ROW(ScheduleRef!$D$2:$AB$853)-ROW(ScheduleRef!$D$2)+1)/(ScheduleRef!$D$2:$D$853&lt;&gt;""),ROWS(ScheduleCompile!Y$1:Y186)),COLUMNS($A186:Y186))</f>
        <v>0</v>
      </c>
    </row>
    <row r="187" spans="1:25" x14ac:dyDescent="0.25">
      <c r="A187" s="30" t="str">
        <f>INDEX(ScheduleRef!$D$2:$AB$853,_xlfn.AGGREGATE(15,6,(ROW(ScheduleRef!$D$2:$AB$853)-ROW(ScheduleRef!$D$2)+1)/(ScheduleRef!$D$2:$D$853&lt;&gt;""),ROWS(ScheduleCompile!A$1:A187)),COLUMNS($A187:A187))</f>
        <v>ManufacturingElevatorSun</v>
      </c>
      <c r="B187" s="1">
        <f>INDEX(ScheduleRef!$D$2:$AB$853,_xlfn.AGGREGATE(15,6,(ROW(ScheduleRef!$D$2:$AB$853)-ROW(ScheduleRef!$D$2)+1)/(ScheduleRef!$D$2:$D$853&lt;&gt;""),ROWS(ScheduleCompile!B$1:B187)),COLUMNS($A187:B187))</f>
        <v>0</v>
      </c>
      <c r="C187" s="1">
        <f>INDEX(ScheduleRef!$D$2:$AB$853,_xlfn.AGGREGATE(15,6,(ROW(ScheduleRef!$D$2:$AB$853)-ROW(ScheduleRef!$D$2)+1)/(ScheduleRef!$D$2:$D$853&lt;&gt;""),ROWS(ScheduleCompile!C$1:C187)),COLUMNS($A187:C187))</f>
        <v>0</v>
      </c>
      <c r="D187" s="1">
        <f>INDEX(ScheduleRef!$D$2:$AB$853,_xlfn.AGGREGATE(15,6,(ROW(ScheduleRef!$D$2:$AB$853)-ROW(ScheduleRef!$D$2)+1)/(ScheduleRef!$D$2:$D$853&lt;&gt;""),ROWS(ScheduleCompile!D$1:D187)),COLUMNS($A187:D187))</f>
        <v>0</v>
      </c>
      <c r="E187" s="1">
        <f>INDEX(ScheduleRef!$D$2:$AB$853,_xlfn.AGGREGATE(15,6,(ROW(ScheduleRef!$D$2:$AB$853)-ROW(ScheduleRef!$D$2)+1)/(ScheduleRef!$D$2:$D$853&lt;&gt;""),ROWS(ScheduleCompile!E$1:E187)),COLUMNS($A187:E187))</f>
        <v>0</v>
      </c>
      <c r="F187" s="1">
        <f>INDEX(ScheduleRef!$D$2:$AB$853,_xlfn.AGGREGATE(15,6,(ROW(ScheduleRef!$D$2:$AB$853)-ROW(ScheduleRef!$D$2)+1)/(ScheduleRef!$D$2:$D$853&lt;&gt;""),ROWS(ScheduleCompile!F$1:F187)),COLUMNS($A187:F187))</f>
        <v>0</v>
      </c>
      <c r="G187" s="1">
        <f>INDEX(ScheduleRef!$D$2:$AB$853,_xlfn.AGGREGATE(15,6,(ROW(ScheduleRef!$D$2:$AB$853)-ROW(ScheduleRef!$D$2)+1)/(ScheduleRef!$D$2:$D$853&lt;&gt;""),ROWS(ScheduleCompile!G$1:G187)),COLUMNS($A187:G187))</f>
        <v>0</v>
      </c>
      <c r="H187" s="1">
        <f>INDEX(ScheduleRef!$D$2:$AB$853,_xlfn.AGGREGATE(15,6,(ROW(ScheduleRef!$D$2:$AB$853)-ROW(ScheduleRef!$D$2)+1)/(ScheduleRef!$D$2:$D$853&lt;&gt;""),ROWS(ScheduleCompile!H$1:H187)),COLUMNS($A187:H187))</f>
        <v>0</v>
      </c>
      <c r="I187" s="1">
        <f>INDEX(ScheduleRef!$D$2:$AB$853,_xlfn.AGGREGATE(15,6,(ROW(ScheduleRef!$D$2:$AB$853)-ROW(ScheduleRef!$D$2)+1)/(ScheduleRef!$D$2:$D$853&lt;&gt;""),ROWS(ScheduleCompile!I$1:I187)),COLUMNS($A187:I187))</f>
        <v>0</v>
      </c>
      <c r="J187" s="1">
        <f>INDEX(ScheduleRef!$D$2:$AB$853,_xlfn.AGGREGATE(15,6,(ROW(ScheduleRef!$D$2:$AB$853)-ROW(ScheduleRef!$D$2)+1)/(ScheduleRef!$D$2:$D$853&lt;&gt;""),ROWS(ScheduleCompile!J$1:J187)),COLUMNS($A187:J187))</f>
        <v>0</v>
      </c>
      <c r="K187" s="1">
        <f>INDEX(ScheduleRef!$D$2:$AB$853,_xlfn.AGGREGATE(15,6,(ROW(ScheduleRef!$D$2:$AB$853)-ROW(ScheduleRef!$D$2)+1)/(ScheduleRef!$D$2:$D$853&lt;&gt;""),ROWS(ScheduleCompile!K$1:K187)),COLUMNS($A187:K187))</f>
        <v>0</v>
      </c>
      <c r="L187" s="1">
        <f>INDEX(ScheduleRef!$D$2:$AB$853,_xlfn.AGGREGATE(15,6,(ROW(ScheduleRef!$D$2:$AB$853)-ROW(ScheduleRef!$D$2)+1)/(ScheduleRef!$D$2:$D$853&lt;&gt;""),ROWS(ScheduleCompile!L$1:L187)),COLUMNS($A187:L187))</f>
        <v>0</v>
      </c>
      <c r="M187" s="1">
        <f>INDEX(ScheduleRef!$D$2:$AB$853,_xlfn.AGGREGATE(15,6,(ROW(ScheduleRef!$D$2:$AB$853)-ROW(ScheduleRef!$D$2)+1)/(ScheduleRef!$D$2:$D$853&lt;&gt;""),ROWS(ScheduleCompile!M$1:M187)),COLUMNS($A187:M187))</f>
        <v>0</v>
      </c>
      <c r="N187" s="1">
        <f>INDEX(ScheduleRef!$D$2:$AB$853,_xlfn.AGGREGATE(15,6,(ROW(ScheduleRef!$D$2:$AB$853)-ROW(ScheduleRef!$D$2)+1)/(ScheduleRef!$D$2:$D$853&lt;&gt;""),ROWS(ScheduleCompile!N$1:N187)),COLUMNS($A187:N187))</f>
        <v>0</v>
      </c>
      <c r="O187" s="1">
        <f>INDEX(ScheduleRef!$D$2:$AB$853,_xlfn.AGGREGATE(15,6,(ROW(ScheduleRef!$D$2:$AB$853)-ROW(ScheduleRef!$D$2)+1)/(ScheduleRef!$D$2:$D$853&lt;&gt;""),ROWS(ScheduleCompile!O$1:O187)),COLUMNS($A187:O187))</f>
        <v>0</v>
      </c>
      <c r="P187" s="1">
        <f>INDEX(ScheduleRef!$D$2:$AB$853,_xlfn.AGGREGATE(15,6,(ROW(ScheduleRef!$D$2:$AB$853)-ROW(ScheduleRef!$D$2)+1)/(ScheduleRef!$D$2:$D$853&lt;&gt;""),ROWS(ScheduleCompile!P$1:P187)),COLUMNS($A187:P187))</f>
        <v>0</v>
      </c>
      <c r="Q187" s="1">
        <f>INDEX(ScheduleRef!$D$2:$AB$853,_xlfn.AGGREGATE(15,6,(ROW(ScheduleRef!$D$2:$AB$853)-ROW(ScheduleRef!$D$2)+1)/(ScheduleRef!$D$2:$D$853&lt;&gt;""),ROWS(ScheduleCompile!Q$1:Q187)),COLUMNS($A187:Q187))</f>
        <v>0</v>
      </c>
      <c r="R187" s="1">
        <f>INDEX(ScheduleRef!$D$2:$AB$853,_xlfn.AGGREGATE(15,6,(ROW(ScheduleRef!$D$2:$AB$853)-ROW(ScheduleRef!$D$2)+1)/(ScheduleRef!$D$2:$D$853&lt;&gt;""),ROWS(ScheduleCompile!R$1:R187)),COLUMNS($A187:R187))</f>
        <v>0</v>
      </c>
      <c r="S187" s="1">
        <f>INDEX(ScheduleRef!$D$2:$AB$853,_xlfn.AGGREGATE(15,6,(ROW(ScheduleRef!$D$2:$AB$853)-ROW(ScheduleRef!$D$2)+1)/(ScheduleRef!$D$2:$D$853&lt;&gt;""),ROWS(ScheduleCompile!S$1:S187)),COLUMNS($A187:S187))</f>
        <v>0</v>
      </c>
      <c r="T187" s="1">
        <f>INDEX(ScheduleRef!$D$2:$AB$853,_xlfn.AGGREGATE(15,6,(ROW(ScheduleRef!$D$2:$AB$853)-ROW(ScheduleRef!$D$2)+1)/(ScheduleRef!$D$2:$D$853&lt;&gt;""),ROWS(ScheduleCompile!T$1:T187)),COLUMNS($A187:T187))</f>
        <v>0</v>
      </c>
      <c r="U187" s="1">
        <f>INDEX(ScheduleRef!$D$2:$AB$853,_xlfn.AGGREGATE(15,6,(ROW(ScheduleRef!$D$2:$AB$853)-ROW(ScheduleRef!$D$2)+1)/(ScheduleRef!$D$2:$D$853&lt;&gt;""),ROWS(ScheduleCompile!U$1:U187)),COLUMNS($A187:U187))</f>
        <v>0</v>
      </c>
      <c r="V187" s="1">
        <f>INDEX(ScheduleRef!$D$2:$AB$853,_xlfn.AGGREGATE(15,6,(ROW(ScheduleRef!$D$2:$AB$853)-ROW(ScheduleRef!$D$2)+1)/(ScheduleRef!$D$2:$D$853&lt;&gt;""),ROWS(ScheduleCompile!V$1:V187)),COLUMNS($A187:V187))</f>
        <v>0</v>
      </c>
      <c r="W187" s="1">
        <f>INDEX(ScheduleRef!$D$2:$AB$853,_xlfn.AGGREGATE(15,6,(ROW(ScheduleRef!$D$2:$AB$853)-ROW(ScheduleRef!$D$2)+1)/(ScheduleRef!$D$2:$D$853&lt;&gt;""),ROWS(ScheduleCompile!W$1:W187)),COLUMNS($A187:W187))</f>
        <v>0</v>
      </c>
      <c r="X187" s="1">
        <f>INDEX(ScheduleRef!$D$2:$AB$853,_xlfn.AGGREGATE(15,6,(ROW(ScheduleRef!$D$2:$AB$853)-ROW(ScheduleRef!$D$2)+1)/(ScheduleRef!$D$2:$D$853&lt;&gt;""),ROWS(ScheduleCompile!X$1:X187)),COLUMNS($A187:X187))</f>
        <v>0</v>
      </c>
      <c r="Y187" s="1">
        <f>INDEX(ScheduleRef!$D$2:$AB$853,_xlfn.AGGREGATE(15,6,(ROW(ScheduleRef!$D$2:$AB$853)-ROW(ScheduleRef!$D$2)+1)/(ScheduleRef!$D$2:$D$853&lt;&gt;""),ROWS(ScheduleCompile!Y$1:Y187)),COLUMNS($A187:Y187))</f>
        <v>0</v>
      </c>
    </row>
    <row r="188" spans="1:25" x14ac:dyDescent="0.25">
      <c r="A188" s="30" t="str">
        <f>INDEX(ScheduleRef!$D$2:$AB$853,_xlfn.AGGREGATE(15,6,(ROW(ScheduleRef!$D$2:$AB$853)-ROW(ScheduleRef!$D$2)+1)/(ScheduleRef!$D$2:$D$853&lt;&gt;""),ROWS(ScheduleCompile!A$1:A188)),COLUMNS($A188:A188))</f>
        <v>ManufacturingRefrigerationWD</v>
      </c>
      <c r="B188" s="1">
        <f>INDEX(ScheduleRef!$D$2:$AB$853,_xlfn.AGGREGATE(15,6,(ROW(ScheduleRef!$D$2:$AB$853)-ROW(ScheduleRef!$D$2)+1)/(ScheduleRef!$D$2:$D$853&lt;&gt;""),ROWS(ScheduleCompile!B$1:B188)),COLUMNS($A188:B188))</f>
        <v>0.9</v>
      </c>
      <c r="C188" s="1">
        <f>INDEX(ScheduleRef!$D$2:$AB$853,_xlfn.AGGREGATE(15,6,(ROW(ScheduleRef!$D$2:$AB$853)-ROW(ScheduleRef!$D$2)+1)/(ScheduleRef!$D$2:$D$853&lt;&gt;""),ROWS(ScheduleCompile!C$1:C188)),COLUMNS($A188:C188))</f>
        <v>0.9</v>
      </c>
      <c r="D188" s="1">
        <f>INDEX(ScheduleRef!$D$2:$AB$853,_xlfn.AGGREGATE(15,6,(ROW(ScheduleRef!$D$2:$AB$853)-ROW(ScheduleRef!$D$2)+1)/(ScheduleRef!$D$2:$D$853&lt;&gt;""),ROWS(ScheduleCompile!D$1:D188)),COLUMNS($A188:D188))</f>
        <v>0.9</v>
      </c>
      <c r="E188" s="1">
        <f>INDEX(ScheduleRef!$D$2:$AB$853,_xlfn.AGGREGATE(15,6,(ROW(ScheduleRef!$D$2:$AB$853)-ROW(ScheduleRef!$D$2)+1)/(ScheduleRef!$D$2:$D$853&lt;&gt;""),ROWS(ScheduleCompile!E$1:E188)),COLUMNS($A188:E188))</f>
        <v>0.9</v>
      </c>
      <c r="F188" s="1">
        <f>INDEX(ScheduleRef!$D$2:$AB$853,_xlfn.AGGREGATE(15,6,(ROW(ScheduleRef!$D$2:$AB$853)-ROW(ScheduleRef!$D$2)+1)/(ScheduleRef!$D$2:$D$853&lt;&gt;""),ROWS(ScheduleCompile!F$1:F188)),COLUMNS($A188:F188))</f>
        <v>0.9</v>
      </c>
      <c r="G188" s="1">
        <f>INDEX(ScheduleRef!$D$2:$AB$853,_xlfn.AGGREGATE(15,6,(ROW(ScheduleRef!$D$2:$AB$853)-ROW(ScheduleRef!$D$2)+1)/(ScheduleRef!$D$2:$D$853&lt;&gt;""),ROWS(ScheduleCompile!G$1:G188)),COLUMNS($A188:G188))</f>
        <v>0.9</v>
      </c>
      <c r="H188" s="1">
        <f>INDEX(ScheduleRef!$D$2:$AB$853,_xlfn.AGGREGATE(15,6,(ROW(ScheduleRef!$D$2:$AB$853)-ROW(ScheduleRef!$D$2)+1)/(ScheduleRef!$D$2:$D$853&lt;&gt;""),ROWS(ScheduleCompile!H$1:H188)),COLUMNS($A188:H188))</f>
        <v>0.9</v>
      </c>
      <c r="I188" s="1">
        <f>INDEX(ScheduleRef!$D$2:$AB$853,_xlfn.AGGREGATE(15,6,(ROW(ScheduleRef!$D$2:$AB$853)-ROW(ScheduleRef!$D$2)+1)/(ScheduleRef!$D$2:$D$853&lt;&gt;""),ROWS(ScheduleCompile!I$1:I188)),COLUMNS($A188:I188))</f>
        <v>0.9</v>
      </c>
      <c r="J188" s="1">
        <f>INDEX(ScheduleRef!$D$2:$AB$853,_xlfn.AGGREGATE(15,6,(ROW(ScheduleRef!$D$2:$AB$853)-ROW(ScheduleRef!$D$2)+1)/(ScheduleRef!$D$2:$D$853&lt;&gt;""),ROWS(ScheduleCompile!J$1:J188)),COLUMNS($A188:J188))</f>
        <v>0.9</v>
      </c>
      <c r="K188" s="1">
        <f>INDEX(ScheduleRef!$D$2:$AB$853,_xlfn.AGGREGATE(15,6,(ROW(ScheduleRef!$D$2:$AB$853)-ROW(ScheduleRef!$D$2)+1)/(ScheduleRef!$D$2:$D$853&lt;&gt;""),ROWS(ScheduleCompile!K$1:K188)),COLUMNS($A188:K188))</f>
        <v>0.9</v>
      </c>
      <c r="L188" s="1">
        <f>INDEX(ScheduleRef!$D$2:$AB$853,_xlfn.AGGREGATE(15,6,(ROW(ScheduleRef!$D$2:$AB$853)-ROW(ScheduleRef!$D$2)+1)/(ScheduleRef!$D$2:$D$853&lt;&gt;""),ROWS(ScheduleCompile!L$1:L188)),COLUMNS($A188:L188))</f>
        <v>0.9</v>
      </c>
      <c r="M188" s="1">
        <f>INDEX(ScheduleRef!$D$2:$AB$853,_xlfn.AGGREGATE(15,6,(ROW(ScheduleRef!$D$2:$AB$853)-ROW(ScheduleRef!$D$2)+1)/(ScheduleRef!$D$2:$D$853&lt;&gt;""),ROWS(ScheduleCompile!M$1:M188)),COLUMNS($A188:M188))</f>
        <v>0.9</v>
      </c>
      <c r="N188" s="1">
        <f>INDEX(ScheduleRef!$D$2:$AB$853,_xlfn.AGGREGATE(15,6,(ROW(ScheduleRef!$D$2:$AB$853)-ROW(ScheduleRef!$D$2)+1)/(ScheduleRef!$D$2:$D$853&lt;&gt;""),ROWS(ScheduleCompile!N$1:N188)),COLUMNS($A188:N188))</f>
        <v>0.9</v>
      </c>
      <c r="O188" s="1">
        <f>INDEX(ScheduleRef!$D$2:$AB$853,_xlfn.AGGREGATE(15,6,(ROW(ScheduleRef!$D$2:$AB$853)-ROW(ScheduleRef!$D$2)+1)/(ScheduleRef!$D$2:$D$853&lt;&gt;""),ROWS(ScheduleCompile!O$1:O188)),COLUMNS($A188:O188))</f>
        <v>0.9</v>
      </c>
      <c r="P188" s="1">
        <f>INDEX(ScheduleRef!$D$2:$AB$853,_xlfn.AGGREGATE(15,6,(ROW(ScheduleRef!$D$2:$AB$853)-ROW(ScheduleRef!$D$2)+1)/(ScheduleRef!$D$2:$D$853&lt;&gt;""),ROWS(ScheduleCompile!P$1:P188)),COLUMNS($A188:P188))</f>
        <v>0.9</v>
      </c>
      <c r="Q188" s="1">
        <f>INDEX(ScheduleRef!$D$2:$AB$853,_xlfn.AGGREGATE(15,6,(ROW(ScheduleRef!$D$2:$AB$853)-ROW(ScheduleRef!$D$2)+1)/(ScheduleRef!$D$2:$D$853&lt;&gt;""),ROWS(ScheduleCompile!Q$1:Q188)),COLUMNS($A188:Q188))</f>
        <v>0.9</v>
      </c>
      <c r="R188" s="1">
        <f>INDEX(ScheduleRef!$D$2:$AB$853,_xlfn.AGGREGATE(15,6,(ROW(ScheduleRef!$D$2:$AB$853)-ROW(ScheduleRef!$D$2)+1)/(ScheduleRef!$D$2:$D$853&lt;&gt;""),ROWS(ScheduleCompile!R$1:R188)),COLUMNS($A188:R188))</f>
        <v>0.9</v>
      </c>
      <c r="S188" s="1">
        <f>INDEX(ScheduleRef!$D$2:$AB$853,_xlfn.AGGREGATE(15,6,(ROW(ScheduleRef!$D$2:$AB$853)-ROW(ScheduleRef!$D$2)+1)/(ScheduleRef!$D$2:$D$853&lt;&gt;""),ROWS(ScheduleCompile!S$1:S188)),COLUMNS($A188:S188))</f>
        <v>0.9</v>
      </c>
      <c r="T188" s="1">
        <f>INDEX(ScheduleRef!$D$2:$AB$853,_xlfn.AGGREGATE(15,6,(ROW(ScheduleRef!$D$2:$AB$853)-ROW(ScheduleRef!$D$2)+1)/(ScheduleRef!$D$2:$D$853&lt;&gt;""),ROWS(ScheduleCompile!T$1:T188)),COLUMNS($A188:T188))</f>
        <v>0.9</v>
      </c>
      <c r="U188" s="1">
        <f>INDEX(ScheduleRef!$D$2:$AB$853,_xlfn.AGGREGATE(15,6,(ROW(ScheduleRef!$D$2:$AB$853)-ROW(ScheduleRef!$D$2)+1)/(ScheduleRef!$D$2:$D$853&lt;&gt;""),ROWS(ScheduleCompile!U$1:U188)),COLUMNS($A188:U188))</f>
        <v>0.9</v>
      </c>
      <c r="V188" s="1">
        <f>INDEX(ScheduleRef!$D$2:$AB$853,_xlfn.AGGREGATE(15,6,(ROW(ScheduleRef!$D$2:$AB$853)-ROW(ScheduleRef!$D$2)+1)/(ScheduleRef!$D$2:$D$853&lt;&gt;""),ROWS(ScheduleCompile!V$1:V188)),COLUMNS($A188:V188))</f>
        <v>0.9</v>
      </c>
      <c r="W188" s="1">
        <f>INDEX(ScheduleRef!$D$2:$AB$853,_xlfn.AGGREGATE(15,6,(ROW(ScheduleRef!$D$2:$AB$853)-ROW(ScheduleRef!$D$2)+1)/(ScheduleRef!$D$2:$D$853&lt;&gt;""),ROWS(ScheduleCompile!W$1:W188)),COLUMNS($A188:W188))</f>
        <v>0.9</v>
      </c>
      <c r="X188" s="1">
        <f>INDEX(ScheduleRef!$D$2:$AB$853,_xlfn.AGGREGATE(15,6,(ROW(ScheduleRef!$D$2:$AB$853)-ROW(ScheduleRef!$D$2)+1)/(ScheduleRef!$D$2:$D$853&lt;&gt;""),ROWS(ScheduleCompile!X$1:X188)),COLUMNS($A188:X188))</f>
        <v>0.9</v>
      </c>
      <c r="Y188" s="1">
        <f>INDEX(ScheduleRef!$D$2:$AB$853,_xlfn.AGGREGATE(15,6,(ROW(ScheduleRef!$D$2:$AB$853)-ROW(ScheduleRef!$D$2)+1)/(ScheduleRef!$D$2:$D$853&lt;&gt;""),ROWS(ScheduleCompile!Y$1:Y188)),COLUMNS($A188:Y188))</f>
        <v>0.9</v>
      </c>
    </row>
    <row r="189" spans="1:25" x14ac:dyDescent="0.25">
      <c r="A189" s="30" t="str">
        <f>INDEX(ScheduleRef!$D$2:$AB$853,_xlfn.AGGREGATE(15,6,(ROW(ScheduleRef!$D$2:$AB$853)-ROW(ScheduleRef!$D$2)+1)/(ScheduleRef!$D$2:$D$853&lt;&gt;""),ROWS(ScheduleCompile!A$1:A189)),COLUMNS($A189:A189))</f>
        <v>ManufacturingRefrigerationSat</v>
      </c>
      <c r="B189" s="1">
        <f>INDEX(ScheduleRef!$D$2:$AB$853,_xlfn.AGGREGATE(15,6,(ROW(ScheduleRef!$D$2:$AB$853)-ROW(ScheduleRef!$D$2)+1)/(ScheduleRef!$D$2:$D$853&lt;&gt;""),ROWS(ScheduleCompile!B$1:B189)),COLUMNS($A189:B189))</f>
        <v>0.9</v>
      </c>
      <c r="C189" s="1">
        <f>INDEX(ScheduleRef!$D$2:$AB$853,_xlfn.AGGREGATE(15,6,(ROW(ScheduleRef!$D$2:$AB$853)-ROW(ScheduleRef!$D$2)+1)/(ScheduleRef!$D$2:$D$853&lt;&gt;""),ROWS(ScheduleCompile!C$1:C189)),COLUMNS($A189:C189))</f>
        <v>0.9</v>
      </c>
      <c r="D189" s="1">
        <f>INDEX(ScheduleRef!$D$2:$AB$853,_xlfn.AGGREGATE(15,6,(ROW(ScheduleRef!$D$2:$AB$853)-ROW(ScheduleRef!$D$2)+1)/(ScheduleRef!$D$2:$D$853&lt;&gt;""),ROWS(ScheduleCompile!D$1:D189)),COLUMNS($A189:D189))</f>
        <v>0.9</v>
      </c>
      <c r="E189" s="1">
        <f>INDEX(ScheduleRef!$D$2:$AB$853,_xlfn.AGGREGATE(15,6,(ROW(ScheduleRef!$D$2:$AB$853)-ROW(ScheduleRef!$D$2)+1)/(ScheduleRef!$D$2:$D$853&lt;&gt;""),ROWS(ScheduleCompile!E$1:E189)),COLUMNS($A189:E189))</f>
        <v>0.9</v>
      </c>
      <c r="F189" s="1">
        <f>INDEX(ScheduleRef!$D$2:$AB$853,_xlfn.AGGREGATE(15,6,(ROW(ScheduleRef!$D$2:$AB$853)-ROW(ScheduleRef!$D$2)+1)/(ScheduleRef!$D$2:$D$853&lt;&gt;""),ROWS(ScheduleCompile!F$1:F189)),COLUMNS($A189:F189))</f>
        <v>0.9</v>
      </c>
      <c r="G189" s="1">
        <f>INDEX(ScheduleRef!$D$2:$AB$853,_xlfn.AGGREGATE(15,6,(ROW(ScheduleRef!$D$2:$AB$853)-ROW(ScheduleRef!$D$2)+1)/(ScheduleRef!$D$2:$D$853&lt;&gt;""),ROWS(ScheduleCompile!G$1:G189)),COLUMNS($A189:G189))</f>
        <v>0.9</v>
      </c>
      <c r="H189" s="1">
        <f>INDEX(ScheduleRef!$D$2:$AB$853,_xlfn.AGGREGATE(15,6,(ROW(ScheduleRef!$D$2:$AB$853)-ROW(ScheduleRef!$D$2)+1)/(ScheduleRef!$D$2:$D$853&lt;&gt;""),ROWS(ScheduleCompile!H$1:H189)),COLUMNS($A189:H189))</f>
        <v>0.9</v>
      </c>
      <c r="I189" s="1">
        <f>INDEX(ScheduleRef!$D$2:$AB$853,_xlfn.AGGREGATE(15,6,(ROW(ScheduleRef!$D$2:$AB$853)-ROW(ScheduleRef!$D$2)+1)/(ScheduleRef!$D$2:$D$853&lt;&gt;""),ROWS(ScheduleCompile!I$1:I189)),COLUMNS($A189:I189))</f>
        <v>0.9</v>
      </c>
      <c r="J189" s="1">
        <f>INDEX(ScheduleRef!$D$2:$AB$853,_xlfn.AGGREGATE(15,6,(ROW(ScheduleRef!$D$2:$AB$853)-ROW(ScheduleRef!$D$2)+1)/(ScheduleRef!$D$2:$D$853&lt;&gt;""),ROWS(ScheduleCompile!J$1:J189)),COLUMNS($A189:J189))</f>
        <v>0.9</v>
      </c>
      <c r="K189" s="1">
        <f>INDEX(ScheduleRef!$D$2:$AB$853,_xlfn.AGGREGATE(15,6,(ROW(ScheduleRef!$D$2:$AB$853)-ROW(ScheduleRef!$D$2)+1)/(ScheduleRef!$D$2:$D$853&lt;&gt;""),ROWS(ScheduleCompile!K$1:K189)),COLUMNS($A189:K189))</f>
        <v>0.9</v>
      </c>
      <c r="L189" s="1">
        <f>INDEX(ScheduleRef!$D$2:$AB$853,_xlfn.AGGREGATE(15,6,(ROW(ScheduleRef!$D$2:$AB$853)-ROW(ScheduleRef!$D$2)+1)/(ScheduleRef!$D$2:$D$853&lt;&gt;""),ROWS(ScheduleCompile!L$1:L189)),COLUMNS($A189:L189))</f>
        <v>0.9</v>
      </c>
      <c r="M189" s="1">
        <f>INDEX(ScheduleRef!$D$2:$AB$853,_xlfn.AGGREGATE(15,6,(ROW(ScheduleRef!$D$2:$AB$853)-ROW(ScheduleRef!$D$2)+1)/(ScheduleRef!$D$2:$D$853&lt;&gt;""),ROWS(ScheduleCompile!M$1:M189)),COLUMNS($A189:M189))</f>
        <v>0.9</v>
      </c>
      <c r="N189" s="1">
        <f>INDEX(ScheduleRef!$D$2:$AB$853,_xlfn.AGGREGATE(15,6,(ROW(ScheduleRef!$D$2:$AB$853)-ROW(ScheduleRef!$D$2)+1)/(ScheduleRef!$D$2:$D$853&lt;&gt;""),ROWS(ScheduleCompile!N$1:N189)),COLUMNS($A189:N189))</f>
        <v>0.9</v>
      </c>
      <c r="O189" s="1">
        <f>INDEX(ScheduleRef!$D$2:$AB$853,_xlfn.AGGREGATE(15,6,(ROW(ScheduleRef!$D$2:$AB$853)-ROW(ScheduleRef!$D$2)+1)/(ScheduleRef!$D$2:$D$853&lt;&gt;""),ROWS(ScheduleCompile!O$1:O189)),COLUMNS($A189:O189))</f>
        <v>0.9</v>
      </c>
      <c r="P189" s="1">
        <f>INDEX(ScheduleRef!$D$2:$AB$853,_xlfn.AGGREGATE(15,6,(ROW(ScheduleRef!$D$2:$AB$853)-ROW(ScheduleRef!$D$2)+1)/(ScheduleRef!$D$2:$D$853&lt;&gt;""),ROWS(ScheduleCompile!P$1:P189)),COLUMNS($A189:P189))</f>
        <v>0.9</v>
      </c>
      <c r="Q189" s="1">
        <f>INDEX(ScheduleRef!$D$2:$AB$853,_xlfn.AGGREGATE(15,6,(ROW(ScheduleRef!$D$2:$AB$853)-ROW(ScheduleRef!$D$2)+1)/(ScheduleRef!$D$2:$D$853&lt;&gt;""),ROWS(ScheduleCompile!Q$1:Q189)),COLUMNS($A189:Q189))</f>
        <v>0.9</v>
      </c>
      <c r="R189" s="1">
        <f>INDEX(ScheduleRef!$D$2:$AB$853,_xlfn.AGGREGATE(15,6,(ROW(ScheduleRef!$D$2:$AB$853)-ROW(ScheduleRef!$D$2)+1)/(ScheduleRef!$D$2:$D$853&lt;&gt;""),ROWS(ScheduleCompile!R$1:R189)),COLUMNS($A189:R189))</f>
        <v>0.9</v>
      </c>
      <c r="S189" s="1">
        <f>INDEX(ScheduleRef!$D$2:$AB$853,_xlfn.AGGREGATE(15,6,(ROW(ScheduleRef!$D$2:$AB$853)-ROW(ScheduleRef!$D$2)+1)/(ScheduleRef!$D$2:$D$853&lt;&gt;""),ROWS(ScheduleCompile!S$1:S189)),COLUMNS($A189:S189))</f>
        <v>0.9</v>
      </c>
      <c r="T189" s="1">
        <f>INDEX(ScheduleRef!$D$2:$AB$853,_xlfn.AGGREGATE(15,6,(ROW(ScheduleRef!$D$2:$AB$853)-ROW(ScheduleRef!$D$2)+1)/(ScheduleRef!$D$2:$D$853&lt;&gt;""),ROWS(ScheduleCompile!T$1:T189)),COLUMNS($A189:T189))</f>
        <v>0.9</v>
      </c>
      <c r="U189" s="1">
        <f>INDEX(ScheduleRef!$D$2:$AB$853,_xlfn.AGGREGATE(15,6,(ROW(ScheduleRef!$D$2:$AB$853)-ROW(ScheduleRef!$D$2)+1)/(ScheduleRef!$D$2:$D$853&lt;&gt;""),ROWS(ScheduleCompile!U$1:U189)),COLUMNS($A189:U189))</f>
        <v>0.9</v>
      </c>
      <c r="V189" s="1">
        <f>INDEX(ScheduleRef!$D$2:$AB$853,_xlfn.AGGREGATE(15,6,(ROW(ScheduleRef!$D$2:$AB$853)-ROW(ScheduleRef!$D$2)+1)/(ScheduleRef!$D$2:$D$853&lt;&gt;""),ROWS(ScheduleCompile!V$1:V189)),COLUMNS($A189:V189))</f>
        <v>0.9</v>
      </c>
      <c r="W189" s="1">
        <f>INDEX(ScheduleRef!$D$2:$AB$853,_xlfn.AGGREGATE(15,6,(ROW(ScheduleRef!$D$2:$AB$853)-ROW(ScheduleRef!$D$2)+1)/(ScheduleRef!$D$2:$D$853&lt;&gt;""),ROWS(ScheduleCompile!W$1:W189)),COLUMNS($A189:W189))</f>
        <v>0.9</v>
      </c>
      <c r="X189" s="1">
        <f>INDEX(ScheduleRef!$D$2:$AB$853,_xlfn.AGGREGATE(15,6,(ROW(ScheduleRef!$D$2:$AB$853)-ROW(ScheduleRef!$D$2)+1)/(ScheduleRef!$D$2:$D$853&lt;&gt;""),ROWS(ScheduleCompile!X$1:X189)),COLUMNS($A189:X189))</f>
        <v>0.9</v>
      </c>
      <c r="Y189" s="1">
        <f>INDEX(ScheduleRef!$D$2:$AB$853,_xlfn.AGGREGATE(15,6,(ROW(ScheduleRef!$D$2:$AB$853)-ROW(ScheduleRef!$D$2)+1)/(ScheduleRef!$D$2:$D$853&lt;&gt;""),ROWS(ScheduleCompile!Y$1:Y189)),COLUMNS($A189:Y189))</f>
        <v>0.9</v>
      </c>
    </row>
    <row r="190" spans="1:25" x14ac:dyDescent="0.25">
      <c r="A190" s="30" t="str">
        <f>INDEX(ScheduleRef!$D$2:$AB$853,_xlfn.AGGREGATE(15,6,(ROW(ScheduleRef!$D$2:$AB$853)-ROW(ScheduleRef!$D$2)+1)/(ScheduleRef!$D$2:$D$853&lt;&gt;""),ROWS(ScheduleCompile!A$1:A190)),COLUMNS($A190:A190))</f>
        <v>ManufacturingRefrigerationSun</v>
      </c>
      <c r="B190" s="1">
        <f>INDEX(ScheduleRef!$D$2:$AB$853,_xlfn.AGGREGATE(15,6,(ROW(ScheduleRef!$D$2:$AB$853)-ROW(ScheduleRef!$D$2)+1)/(ScheduleRef!$D$2:$D$853&lt;&gt;""),ROWS(ScheduleCompile!B$1:B190)),COLUMNS($A190:B190))</f>
        <v>0.9</v>
      </c>
      <c r="C190" s="1">
        <f>INDEX(ScheduleRef!$D$2:$AB$853,_xlfn.AGGREGATE(15,6,(ROW(ScheduleRef!$D$2:$AB$853)-ROW(ScheduleRef!$D$2)+1)/(ScheduleRef!$D$2:$D$853&lt;&gt;""),ROWS(ScheduleCompile!C$1:C190)),COLUMNS($A190:C190))</f>
        <v>0.9</v>
      </c>
      <c r="D190" s="1">
        <f>INDEX(ScheduleRef!$D$2:$AB$853,_xlfn.AGGREGATE(15,6,(ROW(ScheduleRef!$D$2:$AB$853)-ROW(ScheduleRef!$D$2)+1)/(ScheduleRef!$D$2:$D$853&lt;&gt;""),ROWS(ScheduleCompile!D$1:D190)),COLUMNS($A190:D190))</f>
        <v>0.9</v>
      </c>
      <c r="E190" s="1">
        <f>INDEX(ScheduleRef!$D$2:$AB$853,_xlfn.AGGREGATE(15,6,(ROW(ScheduleRef!$D$2:$AB$853)-ROW(ScheduleRef!$D$2)+1)/(ScheduleRef!$D$2:$D$853&lt;&gt;""),ROWS(ScheduleCompile!E$1:E190)),COLUMNS($A190:E190))</f>
        <v>0.9</v>
      </c>
      <c r="F190" s="1">
        <f>INDEX(ScheduleRef!$D$2:$AB$853,_xlfn.AGGREGATE(15,6,(ROW(ScheduleRef!$D$2:$AB$853)-ROW(ScheduleRef!$D$2)+1)/(ScheduleRef!$D$2:$D$853&lt;&gt;""),ROWS(ScheduleCompile!F$1:F190)),COLUMNS($A190:F190))</f>
        <v>0.9</v>
      </c>
      <c r="G190" s="1">
        <f>INDEX(ScheduleRef!$D$2:$AB$853,_xlfn.AGGREGATE(15,6,(ROW(ScheduleRef!$D$2:$AB$853)-ROW(ScheduleRef!$D$2)+1)/(ScheduleRef!$D$2:$D$853&lt;&gt;""),ROWS(ScheduleCompile!G$1:G190)),COLUMNS($A190:G190))</f>
        <v>0.9</v>
      </c>
      <c r="H190" s="1">
        <f>INDEX(ScheduleRef!$D$2:$AB$853,_xlfn.AGGREGATE(15,6,(ROW(ScheduleRef!$D$2:$AB$853)-ROW(ScheduleRef!$D$2)+1)/(ScheduleRef!$D$2:$D$853&lt;&gt;""),ROWS(ScheduleCompile!H$1:H190)),COLUMNS($A190:H190))</f>
        <v>0.9</v>
      </c>
      <c r="I190" s="1">
        <f>INDEX(ScheduleRef!$D$2:$AB$853,_xlfn.AGGREGATE(15,6,(ROW(ScheduleRef!$D$2:$AB$853)-ROW(ScheduleRef!$D$2)+1)/(ScheduleRef!$D$2:$D$853&lt;&gt;""),ROWS(ScheduleCompile!I$1:I190)),COLUMNS($A190:I190))</f>
        <v>0.9</v>
      </c>
      <c r="J190" s="1">
        <f>INDEX(ScheduleRef!$D$2:$AB$853,_xlfn.AGGREGATE(15,6,(ROW(ScheduleRef!$D$2:$AB$853)-ROW(ScheduleRef!$D$2)+1)/(ScheduleRef!$D$2:$D$853&lt;&gt;""),ROWS(ScheduleCompile!J$1:J190)),COLUMNS($A190:J190))</f>
        <v>0.9</v>
      </c>
      <c r="K190" s="1">
        <f>INDEX(ScheduleRef!$D$2:$AB$853,_xlfn.AGGREGATE(15,6,(ROW(ScheduleRef!$D$2:$AB$853)-ROW(ScheduleRef!$D$2)+1)/(ScheduleRef!$D$2:$D$853&lt;&gt;""),ROWS(ScheduleCompile!K$1:K190)),COLUMNS($A190:K190))</f>
        <v>0.9</v>
      </c>
      <c r="L190" s="1">
        <f>INDEX(ScheduleRef!$D$2:$AB$853,_xlfn.AGGREGATE(15,6,(ROW(ScheduleRef!$D$2:$AB$853)-ROW(ScheduleRef!$D$2)+1)/(ScheduleRef!$D$2:$D$853&lt;&gt;""),ROWS(ScheduleCompile!L$1:L190)),COLUMNS($A190:L190))</f>
        <v>0.9</v>
      </c>
      <c r="M190" s="1">
        <f>INDEX(ScheduleRef!$D$2:$AB$853,_xlfn.AGGREGATE(15,6,(ROW(ScheduleRef!$D$2:$AB$853)-ROW(ScheduleRef!$D$2)+1)/(ScheduleRef!$D$2:$D$853&lt;&gt;""),ROWS(ScheduleCompile!M$1:M190)),COLUMNS($A190:M190))</f>
        <v>0.9</v>
      </c>
      <c r="N190" s="1">
        <f>INDEX(ScheduleRef!$D$2:$AB$853,_xlfn.AGGREGATE(15,6,(ROW(ScheduleRef!$D$2:$AB$853)-ROW(ScheduleRef!$D$2)+1)/(ScheduleRef!$D$2:$D$853&lt;&gt;""),ROWS(ScheduleCompile!N$1:N190)),COLUMNS($A190:N190))</f>
        <v>0.9</v>
      </c>
      <c r="O190" s="1">
        <f>INDEX(ScheduleRef!$D$2:$AB$853,_xlfn.AGGREGATE(15,6,(ROW(ScheduleRef!$D$2:$AB$853)-ROW(ScheduleRef!$D$2)+1)/(ScheduleRef!$D$2:$D$853&lt;&gt;""),ROWS(ScheduleCompile!O$1:O190)),COLUMNS($A190:O190))</f>
        <v>0.9</v>
      </c>
      <c r="P190" s="1">
        <f>INDEX(ScheduleRef!$D$2:$AB$853,_xlfn.AGGREGATE(15,6,(ROW(ScheduleRef!$D$2:$AB$853)-ROW(ScheduleRef!$D$2)+1)/(ScheduleRef!$D$2:$D$853&lt;&gt;""),ROWS(ScheduleCompile!P$1:P190)),COLUMNS($A190:P190))</f>
        <v>0.9</v>
      </c>
      <c r="Q190" s="1">
        <f>INDEX(ScheduleRef!$D$2:$AB$853,_xlfn.AGGREGATE(15,6,(ROW(ScheduleRef!$D$2:$AB$853)-ROW(ScheduleRef!$D$2)+1)/(ScheduleRef!$D$2:$D$853&lt;&gt;""),ROWS(ScheduleCompile!Q$1:Q190)),COLUMNS($A190:Q190))</f>
        <v>0.9</v>
      </c>
      <c r="R190" s="1">
        <f>INDEX(ScheduleRef!$D$2:$AB$853,_xlfn.AGGREGATE(15,6,(ROW(ScheduleRef!$D$2:$AB$853)-ROW(ScheduleRef!$D$2)+1)/(ScheduleRef!$D$2:$D$853&lt;&gt;""),ROWS(ScheduleCompile!R$1:R190)),COLUMNS($A190:R190))</f>
        <v>0.9</v>
      </c>
      <c r="S190" s="1">
        <f>INDEX(ScheduleRef!$D$2:$AB$853,_xlfn.AGGREGATE(15,6,(ROW(ScheduleRef!$D$2:$AB$853)-ROW(ScheduleRef!$D$2)+1)/(ScheduleRef!$D$2:$D$853&lt;&gt;""),ROWS(ScheduleCompile!S$1:S190)),COLUMNS($A190:S190))</f>
        <v>0.9</v>
      </c>
      <c r="T190" s="1">
        <f>INDEX(ScheduleRef!$D$2:$AB$853,_xlfn.AGGREGATE(15,6,(ROW(ScheduleRef!$D$2:$AB$853)-ROW(ScheduleRef!$D$2)+1)/(ScheduleRef!$D$2:$D$853&lt;&gt;""),ROWS(ScheduleCompile!T$1:T190)),COLUMNS($A190:T190))</f>
        <v>0.9</v>
      </c>
      <c r="U190" s="1">
        <f>INDEX(ScheduleRef!$D$2:$AB$853,_xlfn.AGGREGATE(15,6,(ROW(ScheduleRef!$D$2:$AB$853)-ROW(ScheduleRef!$D$2)+1)/(ScheduleRef!$D$2:$D$853&lt;&gt;""),ROWS(ScheduleCompile!U$1:U190)),COLUMNS($A190:U190))</f>
        <v>0.9</v>
      </c>
      <c r="V190" s="1">
        <f>INDEX(ScheduleRef!$D$2:$AB$853,_xlfn.AGGREGATE(15,6,(ROW(ScheduleRef!$D$2:$AB$853)-ROW(ScheduleRef!$D$2)+1)/(ScheduleRef!$D$2:$D$853&lt;&gt;""),ROWS(ScheduleCompile!V$1:V190)),COLUMNS($A190:V190))</f>
        <v>0.9</v>
      </c>
      <c r="W190" s="1">
        <f>INDEX(ScheduleRef!$D$2:$AB$853,_xlfn.AGGREGATE(15,6,(ROW(ScheduleRef!$D$2:$AB$853)-ROW(ScheduleRef!$D$2)+1)/(ScheduleRef!$D$2:$D$853&lt;&gt;""),ROWS(ScheduleCompile!W$1:W190)),COLUMNS($A190:W190))</f>
        <v>0.9</v>
      </c>
      <c r="X190" s="1">
        <f>INDEX(ScheduleRef!$D$2:$AB$853,_xlfn.AGGREGATE(15,6,(ROW(ScheduleRef!$D$2:$AB$853)-ROW(ScheduleRef!$D$2)+1)/(ScheduleRef!$D$2:$D$853&lt;&gt;""),ROWS(ScheduleCompile!X$1:X190)),COLUMNS($A190:X190))</f>
        <v>0.9</v>
      </c>
      <c r="Y190" s="1">
        <f>INDEX(ScheduleRef!$D$2:$AB$853,_xlfn.AGGREGATE(15,6,(ROW(ScheduleRef!$D$2:$AB$853)-ROW(ScheduleRef!$D$2)+1)/(ScheduleRef!$D$2:$D$853&lt;&gt;""),ROWS(ScheduleCompile!Y$1:Y190)),COLUMNS($A190:Y190))</f>
        <v>0.9</v>
      </c>
    </row>
    <row r="191" spans="1:25" x14ac:dyDescent="0.25">
      <c r="A191" s="30" t="str">
        <f>INDEX(ScheduleRef!$D$2:$AB$853,_xlfn.AGGREGATE(15,6,(ROW(ScheduleRef!$D$2:$AB$853)-ROW(ScheduleRef!$D$2)+1)/(ScheduleRef!$D$2:$D$853&lt;&gt;""),ROWS(ScheduleCompile!A$1:A191)),COLUMNS($A191:A191))</f>
        <v>ManufacturingGasEquipWD</v>
      </c>
      <c r="B191" s="1">
        <f>INDEX(ScheduleRef!$D$2:$AB$853,_xlfn.AGGREGATE(15,6,(ROW(ScheduleRef!$D$2:$AB$853)-ROW(ScheduleRef!$D$2)+1)/(ScheduleRef!$D$2:$D$853&lt;&gt;""),ROWS(ScheduleCompile!B$1:B191)),COLUMNS($A191:B191))</f>
        <v>0</v>
      </c>
      <c r="C191" s="1">
        <f>INDEX(ScheduleRef!$D$2:$AB$853,_xlfn.AGGREGATE(15,6,(ROW(ScheduleRef!$D$2:$AB$853)-ROW(ScheduleRef!$D$2)+1)/(ScheduleRef!$D$2:$D$853&lt;&gt;""),ROWS(ScheduleCompile!C$1:C191)),COLUMNS($A191:C191))</f>
        <v>0</v>
      </c>
      <c r="D191" s="1">
        <f>INDEX(ScheduleRef!$D$2:$AB$853,_xlfn.AGGREGATE(15,6,(ROW(ScheduleRef!$D$2:$AB$853)-ROW(ScheduleRef!$D$2)+1)/(ScheduleRef!$D$2:$D$853&lt;&gt;""),ROWS(ScheduleCompile!D$1:D191)),COLUMNS($A191:D191))</f>
        <v>0</v>
      </c>
      <c r="E191" s="1">
        <f>INDEX(ScheduleRef!$D$2:$AB$853,_xlfn.AGGREGATE(15,6,(ROW(ScheduleRef!$D$2:$AB$853)-ROW(ScheduleRef!$D$2)+1)/(ScheduleRef!$D$2:$D$853&lt;&gt;""),ROWS(ScheduleCompile!E$1:E191)),COLUMNS($A191:E191))</f>
        <v>0</v>
      </c>
      <c r="F191" s="1">
        <f>INDEX(ScheduleRef!$D$2:$AB$853,_xlfn.AGGREGATE(15,6,(ROW(ScheduleRef!$D$2:$AB$853)-ROW(ScheduleRef!$D$2)+1)/(ScheduleRef!$D$2:$D$853&lt;&gt;""),ROWS(ScheduleCompile!F$1:F191)),COLUMNS($A191:F191))</f>
        <v>0</v>
      </c>
      <c r="G191" s="1">
        <f>INDEX(ScheduleRef!$D$2:$AB$853,_xlfn.AGGREGATE(15,6,(ROW(ScheduleRef!$D$2:$AB$853)-ROW(ScheduleRef!$D$2)+1)/(ScheduleRef!$D$2:$D$853&lt;&gt;""),ROWS(ScheduleCompile!G$1:G191)),COLUMNS($A191:G191))</f>
        <v>0</v>
      </c>
      <c r="H191" s="1">
        <f>INDEX(ScheduleRef!$D$2:$AB$853,_xlfn.AGGREGATE(15,6,(ROW(ScheduleRef!$D$2:$AB$853)-ROW(ScheduleRef!$D$2)+1)/(ScheduleRef!$D$2:$D$853&lt;&gt;""),ROWS(ScheduleCompile!H$1:H191)),COLUMNS($A191:H191))</f>
        <v>0.5</v>
      </c>
      <c r="I191" s="1">
        <f>INDEX(ScheduleRef!$D$2:$AB$853,_xlfn.AGGREGATE(15,6,(ROW(ScheduleRef!$D$2:$AB$853)-ROW(ScheduleRef!$D$2)+1)/(ScheduleRef!$D$2:$D$853&lt;&gt;""),ROWS(ScheduleCompile!I$1:I191)),COLUMNS($A191:I191))</f>
        <v>0.75</v>
      </c>
      <c r="J191" s="1">
        <f>INDEX(ScheduleRef!$D$2:$AB$853,_xlfn.AGGREGATE(15,6,(ROW(ScheduleRef!$D$2:$AB$853)-ROW(ScheduleRef!$D$2)+1)/(ScheduleRef!$D$2:$D$853&lt;&gt;""),ROWS(ScheduleCompile!J$1:J191)),COLUMNS($A191:J191))</f>
        <v>0.9</v>
      </c>
      <c r="K191" s="1">
        <f>INDEX(ScheduleRef!$D$2:$AB$853,_xlfn.AGGREGATE(15,6,(ROW(ScheduleRef!$D$2:$AB$853)-ROW(ScheduleRef!$D$2)+1)/(ScheduleRef!$D$2:$D$853&lt;&gt;""),ROWS(ScheduleCompile!K$1:K191)),COLUMNS($A191:K191))</f>
        <v>0.9</v>
      </c>
      <c r="L191" s="1">
        <f>INDEX(ScheduleRef!$D$2:$AB$853,_xlfn.AGGREGATE(15,6,(ROW(ScheduleRef!$D$2:$AB$853)-ROW(ScheduleRef!$D$2)+1)/(ScheduleRef!$D$2:$D$853&lt;&gt;""),ROWS(ScheduleCompile!L$1:L191)),COLUMNS($A191:L191))</f>
        <v>0.9</v>
      </c>
      <c r="M191" s="1">
        <f>INDEX(ScheduleRef!$D$2:$AB$853,_xlfn.AGGREGATE(15,6,(ROW(ScheduleRef!$D$2:$AB$853)-ROW(ScheduleRef!$D$2)+1)/(ScheduleRef!$D$2:$D$853&lt;&gt;""),ROWS(ScheduleCompile!M$1:M191)),COLUMNS($A191:M191))</f>
        <v>0.9</v>
      </c>
      <c r="N191" s="1">
        <f>INDEX(ScheduleRef!$D$2:$AB$853,_xlfn.AGGREGATE(15,6,(ROW(ScheduleRef!$D$2:$AB$853)-ROW(ScheduleRef!$D$2)+1)/(ScheduleRef!$D$2:$D$853&lt;&gt;""),ROWS(ScheduleCompile!N$1:N191)),COLUMNS($A191:N191))</f>
        <v>0.9</v>
      </c>
      <c r="O191" s="1">
        <f>INDEX(ScheduleRef!$D$2:$AB$853,_xlfn.AGGREGATE(15,6,(ROW(ScheduleRef!$D$2:$AB$853)-ROW(ScheduleRef!$D$2)+1)/(ScheduleRef!$D$2:$D$853&lt;&gt;""),ROWS(ScheduleCompile!O$1:O191)),COLUMNS($A191:O191))</f>
        <v>0.9</v>
      </c>
      <c r="P191" s="1">
        <f>INDEX(ScheduleRef!$D$2:$AB$853,_xlfn.AGGREGATE(15,6,(ROW(ScheduleRef!$D$2:$AB$853)-ROW(ScheduleRef!$D$2)+1)/(ScheduleRef!$D$2:$D$853&lt;&gt;""),ROWS(ScheduleCompile!P$1:P191)),COLUMNS($A191:P191))</f>
        <v>0.9</v>
      </c>
      <c r="Q191" s="1">
        <f>INDEX(ScheduleRef!$D$2:$AB$853,_xlfn.AGGREGATE(15,6,(ROW(ScheduleRef!$D$2:$AB$853)-ROW(ScheduleRef!$D$2)+1)/(ScheduleRef!$D$2:$D$853&lt;&gt;""),ROWS(ScheduleCompile!Q$1:Q191)),COLUMNS($A191:Q191))</f>
        <v>0.9</v>
      </c>
      <c r="R191" s="1">
        <f>INDEX(ScheduleRef!$D$2:$AB$853,_xlfn.AGGREGATE(15,6,(ROW(ScheduleRef!$D$2:$AB$853)-ROW(ScheduleRef!$D$2)+1)/(ScheduleRef!$D$2:$D$853&lt;&gt;""),ROWS(ScheduleCompile!R$1:R191)),COLUMNS($A191:R191))</f>
        <v>0.9</v>
      </c>
      <c r="S191" s="1">
        <f>INDEX(ScheduleRef!$D$2:$AB$853,_xlfn.AGGREGATE(15,6,(ROW(ScheduleRef!$D$2:$AB$853)-ROW(ScheduleRef!$D$2)+1)/(ScheduleRef!$D$2:$D$853&lt;&gt;""),ROWS(ScheduleCompile!S$1:S191)),COLUMNS($A191:S191))</f>
        <v>0.5</v>
      </c>
      <c r="T191" s="1">
        <f>INDEX(ScheduleRef!$D$2:$AB$853,_xlfn.AGGREGATE(15,6,(ROW(ScheduleRef!$D$2:$AB$853)-ROW(ScheduleRef!$D$2)+1)/(ScheduleRef!$D$2:$D$853&lt;&gt;""),ROWS(ScheduleCompile!T$1:T191)),COLUMNS($A191:T191))</f>
        <v>0</v>
      </c>
      <c r="U191" s="1">
        <f>INDEX(ScheduleRef!$D$2:$AB$853,_xlfn.AGGREGATE(15,6,(ROW(ScheduleRef!$D$2:$AB$853)-ROW(ScheduleRef!$D$2)+1)/(ScheduleRef!$D$2:$D$853&lt;&gt;""),ROWS(ScheduleCompile!U$1:U191)),COLUMNS($A191:U191))</f>
        <v>0</v>
      </c>
      <c r="V191" s="1">
        <f>INDEX(ScheduleRef!$D$2:$AB$853,_xlfn.AGGREGATE(15,6,(ROW(ScheduleRef!$D$2:$AB$853)-ROW(ScheduleRef!$D$2)+1)/(ScheduleRef!$D$2:$D$853&lt;&gt;""),ROWS(ScheduleCompile!V$1:V191)),COLUMNS($A191:V191))</f>
        <v>0</v>
      </c>
      <c r="W191" s="1">
        <f>INDEX(ScheduleRef!$D$2:$AB$853,_xlfn.AGGREGATE(15,6,(ROW(ScheduleRef!$D$2:$AB$853)-ROW(ScheduleRef!$D$2)+1)/(ScheduleRef!$D$2:$D$853&lt;&gt;""),ROWS(ScheduleCompile!W$1:W191)),COLUMNS($A191:W191))</f>
        <v>0</v>
      </c>
      <c r="X191" s="1">
        <f>INDEX(ScheduleRef!$D$2:$AB$853,_xlfn.AGGREGATE(15,6,(ROW(ScheduleRef!$D$2:$AB$853)-ROW(ScheduleRef!$D$2)+1)/(ScheduleRef!$D$2:$D$853&lt;&gt;""),ROWS(ScheduleCompile!X$1:X191)),COLUMNS($A191:X191))</f>
        <v>0</v>
      </c>
      <c r="Y191" s="1">
        <f>INDEX(ScheduleRef!$D$2:$AB$853,_xlfn.AGGREGATE(15,6,(ROW(ScheduleRef!$D$2:$AB$853)-ROW(ScheduleRef!$D$2)+1)/(ScheduleRef!$D$2:$D$853&lt;&gt;""),ROWS(ScheduleCompile!Y$1:Y191)),COLUMNS($A191:Y191))</f>
        <v>0</v>
      </c>
    </row>
    <row r="192" spans="1:25" x14ac:dyDescent="0.25">
      <c r="A192" s="30" t="str">
        <f>INDEX(ScheduleRef!$D$2:$AB$853,_xlfn.AGGREGATE(15,6,(ROW(ScheduleRef!$D$2:$AB$853)-ROW(ScheduleRef!$D$2)+1)/(ScheduleRef!$D$2:$D$853&lt;&gt;""),ROWS(ScheduleCompile!A$1:A192)),COLUMNS($A192:A192))</f>
        <v>ManufacturingGasEquipSat</v>
      </c>
      <c r="B192" s="1">
        <f>INDEX(ScheduleRef!$D$2:$AB$853,_xlfn.AGGREGATE(15,6,(ROW(ScheduleRef!$D$2:$AB$853)-ROW(ScheduleRef!$D$2)+1)/(ScheduleRef!$D$2:$D$853&lt;&gt;""),ROWS(ScheduleCompile!B$1:B192)),COLUMNS($A192:B192))</f>
        <v>0</v>
      </c>
      <c r="C192" s="1">
        <f>INDEX(ScheduleRef!$D$2:$AB$853,_xlfn.AGGREGATE(15,6,(ROW(ScheduleRef!$D$2:$AB$853)-ROW(ScheduleRef!$D$2)+1)/(ScheduleRef!$D$2:$D$853&lt;&gt;""),ROWS(ScheduleCompile!C$1:C192)),COLUMNS($A192:C192))</f>
        <v>0</v>
      </c>
      <c r="D192" s="1">
        <f>INDEX(ScheduleRef!$D$2:$AB$853,_xlfn.AGGREGATE(15,6,(ROW(ScheduleRef!$D$2:$AB$853)-ROW(ScheduleRef!$D$2)+1)/(ScheduleRef!$D$2:$D$853&lt;&gt;""),ROWS(ScheduleCompile!D$1:D192)),COLUMNS($A192:D192))</f>
        <v>0</v>
      </c>
      <c r="E192" s="1">
        <f>INDEX(ScheduleRef!$D$2:$AB$853,_xlfn.AGGREGATE(15,6,(ROW(ScheduleRef!$D$2:$AB$853)-ROW(ScheduleRef!$D$2)+1)/(ScheduleRef!$D$2:$D$853&lt;&gt;""),ROWS(ScheduleCompile!E$1:E192)),COLUMNS($A192:E192))</f>
        <v>0</v>
      </c>
      <c r="F192" s="1">
        <f>INDEX(ScheduleRef!$D$2:$AB$853,_xlfn.AGGREGATE(15,6,(ROW(ScheduleRef!$D$2:$AB$853)-ROW(ScheduleRef!$D$2)+1)/(ScheduleRef!$D$2:$D$853&lt;&gt;""),ROWS(ScheduleCompile!F$1:F192)),COLUMNS($A192:F192))</f>
        <v>0</v>
      </c>
      <c r="G192" s="1">
        <f>INDEX(ScheduleRef!$D$2:$AB$853,_xlfn.AGGREGATE(15,6,(ROW(ScheduleRef!$D$2:$AB$853)-ROW(ScheduleRef!$D$2)+1)/(ScheduleRef!$D$2:$D$853&lt;&gt;""),ROWS(ScheduleCompile!G$1:G192)),COLUMNS($A192:G192))</f>
        <v>0</v>
      </c>
      <c r="H192" s="1">
        <f>INDEX(ScheduleRef!$D$2:$AB$853,_xlfn.AGGREGATE(15,6,(ROW(ScheduleRef!$D$2:$AB$853)-ROW(ScheduleRef!$D$2)+1)/(ScheduleRef!$D$2:$D$853&lt;&gt;""),ROWS(ScheduleCompile!H$1:H192)),COLUMNS($A192:H192))</f>
        <v>0.1</v>
      </c>
      <c r="I192" s="1">
        <f>INDEX(ScheduleRef!$D$2:$AB$853,_xlfn.AGGREGATE(15,6,(ROW(ScheduleRef!$D$2:$AB$853)-ROW(ScheduleRef!$D$2)+1)/(ScheduleRef!$D$2:$D$853&lt;&gt;""),ROWS(ScheduleCompile!I$1:I192)),COLUMNS($A192:I192))</f>
        <v>0.1</v>
      </c>
      <c r="J192" s="1">
        <f>INDEX(ScheduleRef!$D$2:$AB$853,_xlfn.AGGREGATE(15,6,(ROW(ScheduleRef!$D$2:$AB$853)-ROW(ScheduleRef!$D$2)+1)/(ScheduleRef!$D$2:$D$853&lt;&gt;""),ROWS(ScheduleCompile!J$1:J192)),COLUMNS($A192:J192))</f>
        <v>0.2</v>
      </c>
      <c r="K192" s="1">
        <f>INDEX(ScheduleRef!$D$2:$AB$853,_xlfn.AGGREGATE(15,6,(ROW(ScheduleRef!$D$2:$AB$853)-ROW(ScheduleRef!$D$2)+1)/(ScheduleRef!$D$2:$D$853&lt;&gt;""),ROWS(ScheduleCompile!K$1:K192)),COLUMNS($A192:K192))</f>
        <v>0.2</v>
      </c>
      <c r="L192" s="1">
        <f>INDEX(ScheduleRef!$D$2:$AB$853,_xlfn.AGGREGATE(15,6,(ROW(ScheduleRef!$D$2:$AB$853)-ROW(ScheduleRef!$D$2)+1)/(ScheduleRef!$D$2:$D$853&lt;&gt;""),ROWS(ScheduleCompile!L$1:L192)),COLUMNS($A192:L192))</f>
        <v>0.2</v>
      </c>
      <c r="M192" s="1">
        <f>INDEX(ScheduleRef!$D$2:$AB$853,_xlfn.AGGREGATE(15,6,(ROW(ScheduleRef!$D$2:$AB$853)-ROW(ScheduleRef!$D$2)+1)/(ScheduleRef!$D$2:$D$853&lt;&gt;""),ROWS(ScheduleCompile!M$1:M192)),COLUMNS($A192:M192))</f>
        <v>0.2</v>
      </c>
      <c r="N192" s="1">
        <f>INDEX(ScheduleRef!$D$2:$AB$853,_xlfn.AGGREGATE(15,6,(ROW(ScheduleRef!$D$2:$AB$853)-ROW(ScheduleRef!$D$2)+1)/(ScheduleRef!$D$2:$D$853&lt;&gt;""),ROWS(ScheduleCompile!N$1:N192)),COLUMNS($A192:N192))</f>
        <v>0.2</v>
      </c>
      <c r="O192" s="1">
        <f>INDEX(ScheduleRef!$D$2:$AB$853,_xlfn.AGGREGATE(15,6,(ROW(ScheduleRef!$D$2:$AB$853)-ROW(ScheduleRef!$D$2)+1)/(ScheduleRef!$D$2:$D$853&lt;&gt;""),ROWS(ScheduleCompile!O$1:O192)),COLUMNS($A192:O192))</f>
        <v>0.2</v>
      </c>
      <c r="P192" s="1">
        <f>INDEX(ScheduleRef!$D$2:$AB$853,_xlfn.AGGREGATE(15,6,(ROW(ScheduleRef!$D$2:$AB$853)-ROW(ScheduleRef!$D$2)+1)/(ScheduleRef!$D$2:$D$853&lt;&gt;""),ROWS(ScheduleCompile!P$1:P192)),COLUMNS($A192:P192))</f>
        <v>0.2</v>
      </c>
      <c r="Q192" s="1">
        <f>INDEX(ScheduleRef!$D$2:$AB$853,_xlfn.AGGREGATE(15,6,(ROW(ScheduleRef!$D$2:$AB$853)-ROW(ScheduleRef!$D$2)+1)/(ScheduleRef!$D$2:$D$853&lt;&gt;""),ROWS(ScheduleCompile!Q$1:Q192)),COLUMNS($A192:Q192))</f>
        <v>0.2</v>
      </c>
      <c r="R192" s="1">
        <f>INDEX(ScheduleRef!$D$2:$AB$853,_xlfn.AGGREGATE(15,6,(ROW(ScheduleRef!$D$2:$AB$853)-ROW(ScheduleRef!$D$2)+1)/(ScheduleRef!$D$2:$D$853&lt;&gt;""),ROWS(ScheduleCompile!R$1:R192)),COLUMNS($A192:R192))</f>
        <v>0.2</v>
      </c>
      <c r="S192" s="1">
        <f>INDEX(ScheduleRef!$D$2:$AB$853,_xlfn.AGGREGATE(15,6,(ROW(ScheduleRef!$D$2:$AB$853)-ROW(ScheduleRef!$D$2)+1)/(ScheduleRef!$D$2:$D$853&lt;&gt;""),ROWS(ScheduleCompile!S$1:S192)),COLUMNS($A192:S192))</f>
        <v>0</v>
      </c>
      <c r="T192" s="1">
        <f>INDEX(ScheduleRef!$D$2:$AB$853,_xlfn.AGGREGATE(15,6,(ROW(ScheduleRef!$D$2:$AB$853)-ROW(ScheduleRef!$D$2)+1)/(ScheduleRef!$D$2:$D$853&lt;&gt;""),ROWS(ScheduleCompile!T$1:T192)),COLUMNS($A192:T192))</f>
        <v>0</v>
      </c>
      <c r="U192" s="1">
        <f>INDEX(ScheduleRef!$D$2:$AB$853,_xlfn.AGGREGATE(15,6,(ROW(ScheduleRef!$D$2:$AB$853)-ROW(ScheduleRef!$D$2)+1)/(ScheduleRef!$D$2:$D$853&lt;&gt;""),ROWS(ScheduleCompile!U$1:U192)),COLUMNS($A192:U192))</f>
        <v>0</v>
      </c>
      <c r="V192" s="1">
        <f>INDEX(ScheduleRef!$D$2:$AB$853,_xlfn.AGGREGATE(15,6,(ROW(ScheduleRef!$D$2:$AB$853)-ROW(ScheduleRef!$D$2)+1)/(ScheduleRef!$D$2:$D$853&lt;&gt;""),ROWS(ScheduleCompile!V$1:V192)),COLUMNS($A192:V192))</f>
        <v>0</v>
      </c>
      <c r="W192" s="1">
        <f>INDEX(ScheduleRef!$D$2:$AB$853,_xlfn.AGGREGATE(15,6,(ROW(ScheduleRef!$D$2:$AB$853)-ROW(ScheduleRef!$D$2)+1)/(ScheduleRef!$D$2:$D$853&lt;&gt;""),ROWS(ScheduleCompile!W$1:W192)),COLUMNS($A192:W192))</f>
        <v>0</v>
      </c>
      <c r="X192" s="1">
        <f>INDEX(ScheduleRef!$D$2:$AB$853,_xlfn.AGGREGATE(15,6,(ROW(ScheduleRef!$D$2:$AB$853)-ROW(ScheduleRef!$D$2)+1)/(ScheduleRef!$D$2:$D$853&lt;&gt;""),ROWS(ScheduleCompile!X$1:X192)),COLUMNS($A192:X192))</f>
        <v>0</v>
      </c>
      <c r="Y192" s="1">
        <f>INDEX(ScheduleRef!$D$2:$AB$853,_xlfn.AGGREGATE(15,6,(ROW(ScheduleRef!$D$2:$AB$853)-ROW(ScheduleRef!$D$2)+1)/(ScheduleRef!$D$2:$D$853&lt;&gt;""),ROWS(ScheduleCompile!Y$1:Y192)),COLUMNS($A192:Y192))</f>
        <v>0</v>
      </c>
    </row>
    <row r="193" spans="1:25" x14ac:dyDescent="0.25">
      <c r="A193" s="30" t="str">
        <f>INDEX(ScheduleRef!$D$2:$AB$853,_xlfn.AGGREGATE(15,6,(ROW(ScheduleRef!$D$2:$AB$853)-ROW(ScheduleRef!$D$2)+1)/(ScheduleRef!$D$2:$D$853&lt;&gt;""),ROWS(ScheduleCompile!A$1:A193)),COLUMNS($A193:A193))</f>
        <v>ManufacturingGasEquipSun</v>
      </c>
      <c r="B193" s="1">
        <f>INDEX(ScheduleRef!$D$2:$AB$853,_xlfn.AGGREGATE(15,6,(ROW(ScheduleRef!$D$2:$AB$853)-ROW(ScheduleRef!$D$2)+1)/(ScheduleRef!$D$2:$D$853&lt;&gt;""),ROWS(ScheduleCompile!B$1:B193)),COLUMNS($A193:B193))</f>
        <v>0</v>
      </c>
      <c r="C193" s="1">
        <f>INDEX(ScheduleRef!$D$2:$AB$853,_xlfn.AGGREGATE(15,6,(ROW(ScheduleRef!$D$2:$AB$853)-ROW(ScheduleRef!$D$2)+1)/(ScheduleRef!$D$2:$D$853&lt;&gt;""),ROWS(ScheduleCompile!C$1:C193)),COLUMNS($A193:C193))</f>
        <v>0</v>
      </c>
      <c r="D193" s="1">
        <f>INDEX(ScheduleRef!$D$2:$AB$853,_xlfn.AGGREGATE(15,6,(ROW(ScheduleRef!$D$2:$AB$853)-ROW(ScheduleRef!$D$2)+1)/(ScheduleRef!$D$2:$D$853&lt;&gt;""),ROWS(ScheduleCompile!D$1:D193)),COLUMNS($A193:D193))</f>
        <v>0</v>
      </c>
      <c r="E193" s="1">
        <f>INDEX(ScheduleRef!$D$2:$AB$853,_xlfn.AGGREGATE(15,6,(ROW(ScheduleRef!$D$2:$AB$853)-ROW(ScheduleRef!$D$2)+1)/(ScheduleRef!$D$2:$D$853&lt;&gt;""),ROWS(ScheduleCompile!E$1:E193)),COLUMNS($A193:E193))</f>
        <v>0</v>
      </c>
      <c r="F193" s="1">
        <f>INDEX(ScheduleRef!$D$2:$AB$853,_xlfn.AGGREGATE(15,6,(ROW(ScheduleRef!$D$2:$AB$853)-ROW(ScheduleRef!$D$2)+1)/(ScheduleRef!$D$2:$D$853&lt;&gt;""),ROWS(ScheduleCompile!F$1:F193)),COLUMNS($A193:F193))</f>
        <v>0</v>
      </c>
      <c r="G193" s="1">
        <f>INDEX(ScheduleRef!$D$2:$AB$853,_xlfn.AGGREGATE(15,6,(ROW(ScheduleRef!$D$2:$AB$853)-ROW(ScheduleRef!$D$2)+1)/(ScheduleRef!$D$2:$D$853&lt;&gt;""),ROWS(ScheduleCompile!G$1:G193)),COLUMNS($A193:G193))</f>
        <v>0</v>
      </c>
      <c r="H193" s="1">
        <f>INDEX(ScheduleRef!$D$2:$AB$853,_xlfn.AGGREGATE(15,6,(ROW(ScheduleRef!$D$2:$AB$853)-ROW(ScheduleRef!$D$2)+1)/(ScheduleRef!$D$2:$D$853&lt;&gt;""),ROWS(ScheduleCompile!H$1:H193)),COLUMNS($A193:H193))</f>
        <v>0</v>
      </c>
      <c r="I193" s="1">
        <f>INDEX(ScheduleRef!$D$2:$AB$853,_xlfn.AGGREGATE(15,6,(ROW(ScheduleRef!$D$2:$AB$853)-ROW(ScheduleRef!$D$2)+1)/(ScheduleRef!$D$2:$D$853&lt;&gt;""),ROWS(ScheduleCompile!I$1:I193)),COLUMNS($A193:I193))</f>
        <v>0</v>
      </c>
      <c r="J193" s="1">
        <f>INDEX(ScheduleRef!$D$2:$AB$853,_xlfn.AGGREGATE(15,6,(ROW(ScheduleRef!$D$2:$AB$853)-ROW(ScheduleRef!$D$2)+1)/(ScheduleRef!$D$2:$D$853&lt;&gt;""),ROWS(ScheduleCompile!J$1:J193)),COLUMNS($A193:J193))</f>
        <v>0</v>
      </c>
      <c r="K193" s="1">
        <f>INDEX(ScheduleRef!$D$2:$AB$853,_xlfn.AGGREGATE(15,6,(ROW(ScheduleRef!$D$2:$AB$853)-ROW(ScheduleRef!$D$2)+1)/(ScheduleRef!$D$2:$D$853&lt;&gt;""),ROWS(ScheduleCompile!K$1:K193)),COLUMNS($A193:K193))</f>
        <v>0</v>
      </c>
      <c r="L193" s="1">
        <f>INDEX(ScheduleRef!$D$2:$AB$853,_xlfn.AGGREGATE(15,6,(ROW(ScheduleRef!$D$2:$AB$853)-ROW(ScheduleRef!$D$2)+1)/(ScheduleRef!$D$2:$D$853&lt;&gt;""),ROWS(ScheduleCompile!L$1:L193)),COLUMNS($A193:L193))</f>
        <v>0</v>
      </c>
      <c r="M193" s="1">
        <f>INDEX(ScheduleRef!$D$2:$AB$853,_xlfn.AGGREGATE(15,6,(ROW(ScheduleRef!$D$2:$AB$853)-ROW(ScheduleRef!$D$2)+1)/(ScheduleRef!$D$2:$D$853&lt;&gt;""),ROWS(ScheduleCompile!M$1:M193)),COLUMNS($A193:M193))</f>
        <v>0</v>
      </c>
      <c r="N193" s="1">
        <f>INDEX(ScheduleRef!$D$2:$AB$853,_xlfn.AGGREGATE(15,6,(ROW(ScheduleRef!$D$2:$AB$853)-ROW(ScheduleRef!$D$2)+1)/(ScheduleRef!$D$2:$D$853&lt;&gt;""),ROWS(ScheduleCompile!N$1:N193)),COLUMNS($A193:N193))</f>
        <v>0</v>
      </c>
      <c r="O193" s="1">
        <f>INDEX(ScheduleRef!$D$2:$AB$853,_xlfn.AGGREGATE(15,6,(ROW(ScheduleRef!$D$2:$AB$853)-ROW(ScheduleRef!$D$2)+1)/(ScheduleRef!$D$2:$D$853&lt;&gt;""),ROWS(ScheduleCompile!O$1:O193)),COLUMNS($A193:O193))</f>
        <v>0</v>
      </c>
      <c r="P193" s="1">
        <f>INDEX(ScheduleRef!$D$2:$AB$853,_xlfn.AGGREGATE(15,6,(ROW(ScheduleRef!$D$2:$AB$853)-ROW(ScheduleRef!$D$2)+1)/(ScheduleRef!$D$2:$D$853&lt;&gt;""),ROWS(ScheduleCompile!P$1:P193)),COLUMNS($A193:P193))</f>
        <v>0</v>
      </c>
      <c r="Q193" s="1">
        <f>INDEX(ScheduleRef!$D$2:$AB$853,_xlfn.AGGREGATE(15,6,(ROW(ScheduleRef!$D$2:$AB$853)-ROW(ScheduleRef!$D$2)+1)/(ScheduleRef!$D$2:$D$853&lt;&gt;""),ROWS(ScheduleCompile!Q$1:Q193)),COLUMNS($A193:Q193))</f>
        <v>0</v>
      </c>
      <c r="R193" s="1">
        <f>INDEX(ScheduleRef!$D$2:$AB$853,_xlfn.AGGREGATE(15,6,(ROW(ScheduleRef!$D$2:$AB$853)-ROW(ScheduleRef!$D$2)+1)/(ScheduleRef!$D$2:$D$853&lt;&gt;""),ROWS(ScheduleCompile!R$1:R193)),COLUMNS($A193:R193))</f>
        <v>0</v>
      </c>
      <c r="S193" s="1">
        <f>INDEX(ScheduleRef!$D$2:$AB$853,_xlfn.AGGREGATE(15,6,(ROW(ScheduleRef!$D$2:$AB$853)-ROW(ScheduleRef!$D$2)+1)/(ScheduleRef!$D$2:$D$853&lt;&gt;""),ROWS(ScheduleCompile!S$1:S193)),COLUMNS($A193:S193))</f>
        <v>0</v>
      </c>
      <c r="T193" s="1">
        <f>INDEX(ScheduleRef!$D$2:$AB$853,_xlfn.AGGREGATE(15,6,(ROW(ScheduleRef!$D$2:$AB$853)-ROW(ScheduleRef!$D$2)+1)/(ScheduleRef!$D$2:$D$853&lt;&gt;""),ROWS(ScheduleCompile!T$1:T193)),COLUMNS($A193:T193))</f>
        <v>0</v>
      </c>
      <c r="U193" s="1">
        <f>INDEX(ScheduleRef!$D$2:$AB$853,_xlfn.AGGREGATE(15,6,(ROW(ScheduleRef!$D$2:$AB$853)-ROW(ScheduleRef!$D$2)+1)/(ScheduleRef!$D$2:$D$853&lt;&gt;""),ROWS(ScheduleCompile!U$1:U193)),COLUMNS($A193:U193))</f>
        <v>0</v>
      </c>
      <c r="V193" s="1">
        <f>INDEX(ScheduleRef!$D$2:$AB$853,_xlfn.AGGREGATE(15,6,(ROW(ScheduleRef!$D$2:$AB$853)-ROW(ScheduleRef!$D$2)+1)/(ScheduleRef!$D$2:$D$853&lt;&gt;""),ROWS(ScheduleCompile!V$1:V193)),COLUMNS($A193:V193))</f>
        <v>0</v>
      </c>
      <c r="W193" s="1">
        <f>INDEX(ScheduleRef!$D$2:$AB$853,_xlfn.AGGREGATE(15,6,(ROW(ScheduleRef!$D$2:$AB$853)-ROW(ScheduleRef!$D$2)+1)/(ScheduleRef!$D$2:$D$853&lt;&gt;""),ROWS(ScheduleCompile!W$1:W193)),COLUMNS($A193:W193))</f>
        <v>0</v>
      </c>
      <c r="X193" s="1">
        <f>INDEX(ScheduleRef!$D$2:$AB$853,_xlfn.AGGREGATE(15,6,(ROW(ScheduleRef!$D$2:$AB$853)-ROW(ScheduleRef!$D$2)+1)/(ScheduleRef!$D$2:$D$853&lt;&gt;""),ROWS(ScheduleCompile!X$1:X193)),COLUMNS($A193:X193))</f>
        <v>0</v>
      </c>
      <c r="Y193" s="1">
        <f>INDEX(ScheduleRef!$D$2:$AB$853,_xlfn.AGGREGATE(15,6,(ROW(ScheduleRef!$D$2:$AB$853)-ROW(ScheduleRef!$D$2)+1)/(ScheduleRef!$D$2:$D$853&lt;&gt;""),ROWS(ScheduleCompile!Y$1:Y193)),COLUMNS($A193:Y193))</f>
        <v>0</v>
      </c>
    </row>
    <row r="194" spans="1:25" x14ac:dyDescent="0.25">
      <c r="A194" s="30" t="str">
        <f>INDEX(ScheduleRef!$D$2:$AB$853,_xlfn.AGGREGATE(15,6,(ROW(ScheduleRef!$D$2:$AB$853)-ROW(ScheduleRef!$D$2)+1)/(ScheduleRef!$D$2:$D$853&lt;&gt;""),ROWS(ScheduleCompile!A$1:A194)),COLUMNS($A194:A194))</f>
        <v>ManufacturingHtgSetptWD</v>
      </c>
      <c r="B194" s="1">
        <f>INDEX(ScheduleRef!$D$2:$AB$853,_xlfn.AGGREGATE(15,6,(ROW(ScheduleRef!$D$2:$AB$853)-ROW(ScheduleRef!$D$2)+1)/(ScheduleRef!$D$2:$D$853&lt;&gt;""),ROWS(ScheduleCompile!B$1:B194)),COLUMNS($A194:B194))</f>
        <v>60</v>
      </c>
      <c r="C194" s="1">
        <f>INDEX(ScheduleRef!$D$2:$AB$853,_xlfn.AGGREGATE(15,6,(ROW(ScheduleRef!$D$2:$AB$853)-ROW(ScheduleRef!$D$2)+1)/(ScheduleRef!$D$2:$D$853&lt;&gt;""),ROWS(ScheduleCompile!C$1:C194)),COLUMNS($A194:C194))</f>
        <v>60</v>
      </c>
      <c r="D194" s="1">
        <f>INDEX(ScheduleRef!$D$2:$AB$853,_xlfn.AGGREGATE(15,6,(ROW(ScheduleRef!$D$2:$AB$853)-ROW(ScheduleRef!$D$2)+1)/(ScheduleRef!$D$2:$D$853&lt;&gt;""),ROWS(ScheduleCompile!D$1:D194)),COLUMNS($A194:D194))</f>
        <v>60</v>
      </c>
      <c r="E194" s="1">
        <f>INDEX(ScheduleRef!$D$2:$AB$853,_xlfn.AGGREGATE(15,6,(ROW(ScheduleRef!$D$2:$AB$853)-ROW(ScheduleRef!$D$2)+1)/(ScheduleRef!$D$2:$D$853&lt;&gt;""),ROWS(ScheduleCompile!E$1:E194)),COLUMNS($A194:E194))</f>
        <v>60</v>
      </c>
      <c r="F194" s="1">
        <f>INDEX(ScheduleRef!$D$2:$AB$853,_xlfn.AGGREGATE(15,6,(ROW(ScheduleRef!$D$2:$AB$853)-ROW(ScheduleRef!$D$2)+1)/(ScheduleRef!$D$2:$D$853&lt;&gt;""),ROWS(ScheduleCompile!F$1:F194)),COLUMNS($A194:F194))</f>
        <v>60</v>
      </c>
      <c r="G194" s="1">
        <f>INDEX(ScheduleRef!$D$2:$AB$853,_xlfn.AGGREGATE(15,6,(ROW(ScheduleRef!$D$2:$AB$853)-ROW(ScheduleRef!$D$2)+1)/(ScheduleRef!$D$2:$D$853&lt;&gt;""),ROWS(ScheduleCompile!G$1:G194)),COLUMNS($A194:G194))</f>
        <v>70</v>
      </c>
      <c r="H194" s="1">
        <f>INDEX(ScheduleRef!$D$2:$AB$853,_xlfn.AGGREGATE(15,6,(ROW(ScheduleRef!$D$2:$AB$853)-ROW(ScheduleRef!$D$2)+1)/(ScheduleRef!$D$2:$D$853&lt;&gt;""),ROWS(ScheduleCompile!H$1:H194)),COLUMNS($A194:H194))</f>
        <v>70</v>
      </c>
      <c r="I194" s="1">
        <f>INDEX(ScheduleRef!$D$2:$AB$853,_xlfn.AGGREGATE(15,6,(ROW(ScheduleRef!$D$2:$AB$853)-ROW(ScheduleRef!$D$2)+1)/(ScheduleRef!$D$2:$D$853&lt;&gt;""),ROWS(ScheduleCompile!I$1:I194)),COLUMNS($A194:I194))</f>
        <v>70</v>
      </c>
      <c r="J194" s="1">
        <f>INDEX(ScheduleRef!$D$2:$AB$853,_xlfn.AGGREGATE(15,6,(ROW(ScheduleRef!$D$2:$AB$853)-ROW(ScheduleRef!$D$2)+1)/(ScheduleRef!$D$2:$D$853&lt;&gt;""),ROWS(ScheduleCompile!J$1:J194)),COLUMNS($A194:J194))</f>
        <v>70</v>
      </c>
      <c r="K194" s="1">
        <f>INDEX(ScheduleRef!$D$2:$AB$853,_xlfn.AGGREGATE(15,6,(ROW(ScheduleRef!$D$2:$AB$853)-ROW(ScheduleRef!$D$2)+1)/(ScheduleRef!$D$2:$D$853&lt;&gt;""),ROWS(ScheduleCompile!K$1:K194)),COLUMNS($A194:K194))</f>
        <v>70</v>
      </c>
      <c r="L194" s="1">
        <f>INDEX(ScheduleRef!$D$2:$AB$853,_xlfn.AGGREGATE(15,6,(ROW(ScheduleRef!$D$2:$AB$853)-ROW(ScheduleRef!$D$2)+1)/(ScheduleRef!$D$2:$D$853&lt;&gt;""),ROWS(ScheduleCompile!L$1:L194)),COLUMNS($A194:L194))</f>
        <v>70</v>
      </c>
      <c r="M194" s="1">
        <f>INDEX(ScheduleRef!$D$2:$AB$853,_xlfn.AGGREGATE(15,6,(ROW(ScheduleRef!$D$2:$AB$853)-ROW(ScheduleRef!$D$2)+1)/(ScheduleRef!$D$2:$D$853&lt;&gt;""),ROWS(ScheduleCompile!M$1:M194)),COLUMNS($A194:M194))</f>
        <v>70</v>
      </c>
      <c r="N194" s="1">
        <f>INDEX(ScheduleRef!$D$2:$AB$853,_xlfn.AGGREGATE(15,6,(ROW(ScheduleRef!$D$2:$AB$853)-ROW(ScheduleRef!$D$2)+1)/(ScheduleRef!$D$2:$D$853&lt;&gt;""),ROWS(ScheduleCompile!N$1:N194)),COLUMNS($A194:N194))</f>
        <v>70</v>
      </c>
      <c r="O194" s="1">
        <f>INDEX(ScheduleRef!$D$2:$AB$853,_xlfn.AGGREGATE(15,6,(ROW(ScheduleRef!$D$2:$AB$853)-ROW(ScheduleRef!$D$2)+1)/(ScheduleRef!$D$2:$D$853&lt;&gt;""),ROWS(ScheduleCompile!O$1:O194)),COLUMNS($A194:O194))</f>
        <v>70</v>
      </c>
      <c r="P194" s="1">
        <f>INDEX(ScheduleRef!$D$2:$AB$853,_xlfn.AGGREGATE(15,6,(ROW(ScheduleRef!$D$2:$AB$853)-ROW(ScheduleRef!$D$2)+1)/(ScheduleRef!$D$2:$D$853&lt;&gt;""),ROWS(ScheduleCompile!P$1:P194)),COLUMNS($A194:P194))</f>
        <v>70</v>
      </c>
      <c r="Q194" s="1">
        <f>INDEX(ScheduleRef!$D$2:$AB$853,_xlfn.AGGREGATE(15,6,(ROW(ScheduleRef!$D$2:$AB$853)-ROW(ScheduleRef!$D$2)+1)/(ScheduleRef!$D$2:$D$853&lt;&gt;""),ROWS(ScheduleCompile!Q$1:Q194)),COLUMNS($A194:Q194))</f>
        <v>70</v>
      </c>
      <c r="R194" s="1">
        <f>INDEX(ScheduleRef!$D$2:$AB$853,_xlfn.AGGREGATE(15,6,(ROW(ScheduleRef!$D$2:$AB$853)-ROW(ScheduleRef!$D$2)+1)/(ScheduleRef!$D$2:$D$853&lt;&gt;""),ROWS(ScheduleCompile!R$1:R194)),COLUMNS($A194:R194))</f>
        <v>70</v>
      </c>
      <c r="S194" s="1">
        <f>INDEX(ScheduleRef!$D$2:$AB$853,_xlfn.AGGREGATE(15,6,(ROW(ScheduleRef!$D$2:$AB$853)-ROW(ScheduleRef!$D$2)+1)/(ScheduleRef!$D$2:$D$853&lt;&gt;""),ROWS(ScheduleCompile!S$1:S194)),COLUMNS($A194:S194))</f>
        <v>70</v>
      </c>
      <c r="T194" s="1">
        <f>INDEX(ScheduleRef!$D$2:$AB$853,_xlfn.AGGREGATE(15,6,(ROW(ScheduleRef!$D$2:$AB$853)-ROW(ScheduleRef!$D$2)+1)/(ScheduleRef!$D$2:$D$853&lt;&gt;""),ROWS(ScheduleCompile!T$1:T194)),COLUMNS($A194:T194))</f>
        <v>70</v>
      </c>
      <c r="U194" s="1">
        <f>INDEX(ScheduleRef!$D$2:$AB$853,_xlfn.AGGREGATE(15,6,(ROW(ScheduleRef!$D$2:$AB$853)-ROW(ScheduleRef!$D$2)+1)/(ScheduleRef!$D$2:$D$853&lt;&gt;""),ROWS(ScheduleCompile!U$1:U194)),COLUMNS($A194:U194))</f>
        <v>70</v>
      </c>
      <c r="V194" s="1">
        <f>INDEX(ScheduleRef!$D$2:$AB$853,_xlfn.AGGREGATE(15,6,(ROW(ScheduleRef!$D$2:$AB$853)-ROW(ScheduleRef!$D$2)+1)/(ScheduleRef!$D$2:$D$853&lt;&gt;""),ROWS(ScheduleCompile!V$1:V194)),COLUMNS($A194:V194))</f>
        <v>70</v>
      </c>
      <c r="W194" s="1">
        <f>INDEX(ScheduleRef!$D$2:$AB$853,_xlfn.AGGREGATE(15,6,(ROW(ScheduleRef!$D$2:$AB$853)-ROW(ScheduleRef!$D$2)+1)/(ScheduleRef!$D$2:$D$853&lt;&gt;""),ROWS(ScheduleCompile!W$1:W194)),COLUMNS($A194:W194))</f>
        <v>70</v>
      </c>
      <c r="X194" s="1">
        <f>INDEX(ScheduleRef!$D$2:$AB$853,_xlfn.AGGREGATE(15,6,(ROW(ScheduleRef!$D$2:$AB$853)-ROW(ScheduleRef!$D$2)+1)/(ScheduleRef!$D$2:$D$853&lt;&gt;""),ROWS(ScheduleCompile!X$1:X194)),COLUMNS($A194:X194))</f>
        <v>70</v>
      </c>
      <c r="Y194" s="1">
        <f>INDEX(ScheduleRef!$D$2:$AB$853,_xlfn.AGGREGATE(15,6,(ROW(ScheduleRef!$D$2:$AB$853)-ROW(ScheduleRef!$D$2)+1)/(ScheduleRef!$D$2:$D$853&lt;&gt;""),ROWS(ScheduleCompile!Y$1:Y194)),COLUMNS($A194:Y194))</f>
        <v>70</v>
      </c>
    </row>
    <row r="195" spans="1:25" x14ac:dyDescent="0.25">
      <c r="A195" s="30" t="str">
        <f>INDEX(ScheduleRef!$D$2:$AB$853,_xlfn.AGGREGATE(15,6,(ROW(ScheduleRef!$D$2:$AB$853)-ROW(ScheduleRef!$D$2)+1)/(ScheduleRef!$D$2:$D$853&lt;&gt;""),ROWS(ScheduleCompile!A$1:A195)),COLUMNS($A195:A195))</f>
        <v>ManufacturingHtgSetptSat</v>
      </c>
      <c r="B195" s="1">
        <f>INDEX(ScheduleRef!$D$2:$AB$853,_xlfn.AGGREGATE(15,6,(ROW(ScheduleRef!$D$2:$AB$853)-ROW(ScheduleRef!$D$2)+1)/(ScheduleRef!$D$2:$D$853&lt;&gt;""),ROWS(ScheduleCompile!B$1:B195)),COLUMNS($A195:B195))</f>
        <v>60</v>
      </c>
      <c r="C195" s="1">
        <f>INDEX(ScheduleRef!$D$2:$AB$853,_xlfn.AGGREGATE(15,6,(ROW(ScheduleRef!$D$2:$AB$853)-ROW(ScheduleRef!$D$2)+1)/(ScheduleRef!$D$2:$D$853&lt;&gt;""),ROWS(ScheduleCompile!C$1:C195)),COLUMNS($A195:C195))</f>
        <v>60</v>
      </c>
      <c r="D195" s="1">
        <f>INDEX(ScheduleRef!$D$2:$AB$853,_xlfn.AGGREGATE(15,6,(ROW(ScheduleRef!$D$2:$AB$853)-ROW(ScheduleRef!$D$2)+1)/(ScheduleRef!$D$2:$D$853&lt;&gt;""),ROWS(ScheduleCompile!D$1:D195)),COLUMNS($A195:D195))</f>
        <v>60</v>
      </c>
      <c r="E195" s="1">
        <f>INDEX(ScheduleRef!$D$2:$AB$853,_xlfn.AGGREGATE(15,6,(ROW(ScheduleRef!$D$2:$AB$853)-ROW(ScheduleRef!$D$2)+1)/(ScheduleRef!$D$2:$D$853&lt;&gt;""),ROWS(ScheduleCompile!E$1:E195)),COLUMNS($A195:E195))</f>
        <v>60</v>
      </c>
      <c r="F195" s="1">
        <f>INDEX(ScheduleRef!$D$2:$AB$853,_xlfn.AGGREGATE(15,6,(ROW(ScheduleRef!$D$2:$AB$853)-ROW(ScheduleRef!$D$2)+1)/(ScheduleRef!$D$2:$D$853&lt;&gt;""),ROWS(ScheduleCompile!F$1:F195)),COLUMNS($A195:F195))</f>
        <v>60</v>
      </c>
      <c r="G195" s="1">
        <f>INDEX(ScheduleRef!$D$2:$AB$853,_xlfn.AGGREGATE(15,6,(ROW(ScheduleRef!$D$2:$AB$853)-ROW(ScheduleRef!$D$2)+1)/(ScheduleRef!$D$2:$D$853&lt;&gt;""),ROWS(ScheduleCompile!G$1:G195)),COLUMNS($A195:G195))</f>
        <v>70</v>
      </c>
      <c r="H195" s="1">
        <f>INDEX(ScheduleRef!$D$2:$AB$853,_xlfn.AGGREGATE(15,6,(ROW(ScheduleRef!$D$2:$AB$853)-ROW(ScheduleRef!$D$2)+1)/(ScheduleRef!$D$2:$D$853&lt;&gt;""),ROWS(ScheduleCompile!H$1:H195)),COLUMNS($A195:H195))</f>
        <v>70</v>
      </c>
      <c r="I195" s="1">
        <f>INDEX(ScheduleRef!$D$2:$AB$853,_xlfn.AGGREGATE(15,6,(ROW(ScheduleRef!$D$2:$AB$853)-ROW(ScheduleRef!$D$2)+1)/(ScheduleRef!$D$2:$D$853&lt;&gt;""),ROWS(ScheduleCompile!I$1:I195)),COLUMNS($A195:I195))</f>
        <v>70</v>
      </c>
      <c r="J195" s="1">
        <f>INDEX(ScheduleRef!$D$2:$AB$853,_xlfn.AGGREGATE(15,6,(ROW(ScheduleRef!$D$2:$AB$853)-ROW(ScheduleRef!$D$2)+1)/(ScheduleRef!$D$2:$D$853&lt;&gt;""),ROWS(ScheduleCompile!J$1:J195)),COLUMNS($A195:J195))</f>
        <v>70</v>
      </c>
      <c r="K195" s="1">
        <f>INDEX(ScheduleRef!$D$2:$AB$853,_xlfn.AGGREGATE(15,6,(ROW(ScheduleRef!$D$2:$AB$853)-ROW(ScheduleRef!$D$2)+1)/(ScheduleRef!$D$2:$D$853&lt;&gt;""),ROWS(ScheduleCompile!K$1:K195)),COLUMNS($A195:K195))</f>
        <v>70</v>
      </c>
      <c r="L195" s="1">
        <f>INDEX(ScheduleRef!$D$2:$AB$853,_xlfn.AGGREGATE(15,6,(ROW(ScheduleRef!$D$2:$AB$853)-ROW(ScheduleRef!$D$2)+1)/(ScheduleRef!$D$2:$D$853&lt;&gt;""),ROWS(ScheduleCompile!L$1:L195)),COLUMNS($A195:L195))</f>
        <v>70</v>
      </c>
      <c r="M195" s="1">
        <f>INDEX(ScheduleRef!$D$2:$AB$853,_xlfn.AGGREGATE(15,6,(ROW(ScheduleRef!$D$2:$AB$853)-ROW(ScheduleRef!$D$2)+1)/(ScheduleRef!$D$2:$D$853&lt;&gt;""),ROWS(ScheduleCompile!M$1:M195)),COLUMNS($A195:M195))</f>
        <v>70</v>
      </c>
      <c r="N195" s="1">
        <f>INDEX(ScheduleRef!$D$2:$AB$853,_xlfn.AGGREGATE(15,6,(ROW(ScheduleRef!$D$2:$AB$853)-ROW(ScheduleRef!$D$2)+1)/(ScheduleRef!$D$2:$D$853&lt;&gt;""),ROWS(ScheduleCompile!N$1:N195)),COLUMNS($A195:N195))</f>
        <v>70</v>
      </c>
      <c r="O195" s="1">
        <f>INDEX(ScheduleRef!$D$2:$AB$853,_xlfn.AGGREGATE(15,6,(ROW(ScheduleRef!$D$2:$AB$853)-ROW(ScheduleRef!$D$2)+1)/(ScheduleRef!$D$2:$D$853&lt;&gt;""),ROWS(ScheduleCompile!O$1:O195)),COLUMNS($A195:O195))</f>
        <v>70</v>
      </c>
      <c r="P195" s="1">
        <f>INDEX(ScheduleRef!$D$2:$AB$853,_xlfn.AGGREGATE(15,6,(ROW(ScheduleRef!$D$2:$AB$853)-ROW(ScheduleRef!$D$2)+1)/(ScheduleRef!$D$2:$D$853&lt;&gt;""),ROWS(ScheduleCompile!P$1:P195)),COLUMNS($A195:P195))</f>
        <v>70</v>
      </c>
      <c r="Q195" s="1">
        <f>INDEX(ScheduleRef!$D$2:$AB$853,_xlfn.AGGREGATE(15,6,(ROW(ScheduleRef!$D$2:$AB$853)-ROW(ScheduleRef!$D$2)+1)/(ScheduleRef!$D$2:$D$853&lt;&gt;""),ROWS(ScheduleCompile!Q$1:Q195)),COLUMNS($A195:Q195))</f>
        <v>70</v>
      </c>
      <c r="R195" s="1">
        <f>INDEX(ScheduleRef!$D$2:$AB$853,_xlfn.AGGREGATE(15,6,(ROW(ScheduleRef!$D$2:$AB$853)-ROW(ScheduleRef!$D$2)+1)/(ScheduleRef!$D$2:$D$853&lt;&gt;""),ROWS(ScheduleCompile!R$1:R195)),COLUMNS($A195:R195))</f>
        <v>70</v>
      </c>
      <c r="S195" s="1">
        <f>INDEX(ScheduleRef!$D$2:$AB$853,_xlfn.AGGREGATE(15,6,(ROW(ScheduleRef!$D$2:$AB$853)-ROW(ScheduleRef!$D$2)+1)/(ScheduleRef!$D$2:$D$853&lt;&gt;""),ROWS(ScheduleCompile!S$1:S195)),COLUMNS($A195:S195))</f>
        <v>70</v>
      </c>
      <c r="T195" s="1">
        <f>INDEX(ScheduleRef!$D$2:$AB$853,_xlfn.AGGREGATE(15,6,(ROW(ScheduleRef!$D$2:$AB$853)-ROW(ScheduleRef!$D$2)+1)/(ScheduleRef!$D$2:$D$853&lt;&gt;""),ROWS(ScheduleCompile!T$1:T195)),COLUMNS($A195:T195))</f>
        <v>70</v>
      </c>
      <c r="U195" s="1">
        <f>INDEX(ScheduleRef!$D$2:$AB$853,_xlfn.AGGREGATE(15,6,(ROW(ScheduleRef!$D$2:$AB$853)-ROW(ScheduleRef!$D$2)+1)/(ScheduleRef!$D$2:$D$853&lt;&gt;""),ROWS(ScheduleCompile!U$1:U195)),COLUMNS($A195:U195))</f>
        <v>60</v>
      </c>
      <c r="V195" s="1">
        <f>INDEX(ScheduleRef!$D$2:$AB$853,_xlfn.AGGREGATE(15,6,(ROW(ScheduleRef!$D$2:$AB$853)-ROW(ScheduleRef!$D$2)+1)/(ScheduleRef!$D$2:$D$853&lt;&gt;""),ROWS(ScheduleCompile!V$1:V195)),COLUMNS($A195:V195))</f>
        <v>60</v>
      </c>
      <c r="W195" s="1">
        <f>INDEX(ScheduleRef!$D$2:$AB$853,_xlfn.AGGREGATE(15,6,(ROW(ScheduleRef!$D$2:$AB$853)-ROW(ScheduleRef!$D$2)+1)/(ScheduleRef!$D$2:$D$853&lt;&gt;""),ROWS(ScheduleCompile!W$1:W195)),COLUMNS($A195:W195))</f>
        <v>60</v>
      </c>
      <c r="X195" s="1">
        <f>INDEX(ScheduleRef!$D$2:$AB$853,_xlfn.AGGREGATE(15,6,(ROW(ScheduleRef!$D$2:$AB$853)-ROW(ScheduleRef!$D$2)+1)/(ScheduleRef!$D$2:$D$853&lt;&gt;""),ROWS(ScheduleCompile!X$1:X195)),COLUMNS($A195:X195))</f>
        <v>60</v>
      </c>
      <c r="Y195" s="1">
        <f>INDEX(ScheduleRef!$D$2:$AB$853,_xlfn.AGGREGATE(15,6,(ROW(ScheduleRef!$D$2:$AB$853)-ROW(ScheduleRef!$D$2)+1)/(ScheduleRef!$D$2:$D$853&lt;&gt;""),ROWS(ScheduleCompile!Y$1:Y195)),COLUMNS($A195:Y195))</f>
        <v>60</v>
      </c>
    </row>
    <row r="196" spans="1:25" x14ac:dyDescent="0.25">
      <c r="A196" s="30" t="str">
        <f>INDEX(ScheduleRef!$D$2:$AB$853,_xlfn.AGGREGATE(15,6,(ROW(ScheduleRef!$D$2:$AB$853)-ROW(ScheduleRef!$D$2)+1)/(ScheduleRef!$D$2:$D$853&lt;&gt;""),ROWS(ScheduleCompile!A$1:A196)),COLUMNS($A196:A196))</f>
        <v>ManufacturingHtgSetptSun</v>
      </c>
      <c r="B196" s="1">
        <f>INDEX(ScheduleRef!$D$2:$AB$853,_xlfn.AGGREGATE(15,6,(ROW(ScheduleRef!$D$2:$AB$853)-ROW(ScheduleRef!$D$2)+1)/(ScheduleRef!$D$2:$D$853&lt;&gt;""),ROWS(ScheduleCompile!B$1:B196)),COLUMNS($A196:B196))</f>
        <v>60</v>
      </c>
      <c r="C196" s="1">
        <f>INDEX(ScheduleRef!$D$2:$AB$853,_xlfn.AGGREGATE(15,6,(ROW(ScheduleRef!$D$2:$AB$853)-ROW(ScheduleRef!$D$2)+1)/(ScheduleRef!$D$2:$D$853&lt;&gt;""),ROWS(ScheduleCompile!C$1:C196)),COLUMNS($A196:C196))</f>
        <v>60</v>
      </c>
      <c r="D196" s="1">
        <f>INDEX(ScheduleRef!$D$2:$AB$853,_xlfn.AGGREGATE(15,6,(ROW(ScheduleRef!$D$2:$AB$853)-ROW(ScheduleRef!$D$2)+1)/(ScheduleRef!$D$2:$D$853&lt;&gt;""),ROWS(ScheduleCompile!D$1:D196)),COLUMNS($A196:D196))</f>
        <v>60</v>
      </c>
      <c r="E196" s="1">
        <f>INDEX(ScheduleRef!$D$2:$AB$853,_xlfn.AGGREGATE(15,6,(ROW(ScheduleRef!$D$2:$AB$853)-ROW(ScheduleRef!$D$2)+1)/(ScheduleRef!$D$2:$D$853&lt;&gt;""),ROWS(ScheduleCompile!E$1:E196)),COLUMNS($A196:E196))</f>
        <v>60</v>
      </c>
      <c r="F196" s="1">
        <f>INDEX(ScheduleRef!$D$2:$AB$853,_xlfn.AGGREGATE(15,6,(ROW(ScheduleRef!$D$2:$AB$853)-ROW(ScheduleRef!$D$2)+1)/(ScheduleRef!$D$2:$D$853&lt;&gt;""),ROWS(ScheduleCompile!F$1:F196)),COLUMNS($A196:F196))</f>
        <v>60</v>
      </c>
      <c r="G196" s="1">
        <f>INDEX(ScheduleRef!$D$2:$AB$853,_xlfn.AGGREGATE(15,6,(ROW(ScheduleRef!$D$2:$AB$853)-ROW(ScheduleRef!$D$2)+1)/(ScheduleRef!$D$2:$D$853&lt;&gt;""),ROWS(ScheduleCompile!G$1:G196)),COLUMNS($A196:G196))</f>
        <v>60</v>
      </c>
      <c r="H196" s="1">
        <f>INDEX(ScheduleRef!$D$2:$AB$853,_xlfn.AGGREGATE(15,6,(ROW(ScheduleRef!$D$2:$AB$853)-ROW(ScheduleRef!$D$2)+1)/(ScheduleRef!$D$2:$D$853&lt;&gt;""),ROWS(ScheduleCompile!H$1:H196)),COLUMNS($A196:H196))</f>
        <v>60</v>
      </c>
      <c r="I196" s="1">
        <f>INDEX(ScheduleRef!$D$2:$AB$853,_xlfn.AGGREGATE(15,6,(ROW(ScheduleRef!$D$2:$AB$853)-ROW(ScheduleRef!$D$2)+1)/(ScheduleRef!$D$2:$D$853&lt;&gt;""),ROWS(ScheduleCompile!I$1:I196)),COLUMNS($A196:I196))</f>
        <v>60</v>
      </c>
      <c r="J196" s="1">
        <f>INDEX(ScheduleRef!$D$2:$AB$853,_xlfn.AGGREGATE(15,6,(ROW(ScheduleRef!$D$2:$AB$853)-ROW(ScheduleRef!$D$2)+1)/(ScheduleRef!$D$2:$D$853&lt;&gt;""),ROWS(ScheduleCompile!J$1:J196)),COLUMNS($A196:J196))</f>
        <v>60</v>
      </c>
      <c r="K196" s="1">
        <f>INDEX(ScheduleRef!$D$2:$AB$853,_xlfn.AGGREGATE(15,6,(ROW(ScheduleRef!$D$2:$AB$853)-ROW(ScheduleRef!$D$2)+1)/(ScheduleRef!$D$2:$D$853&lt;&gt;""),ROWS(ScheduleCompile!K$1:K196)),COLUMNS($A196:K196))</f>
        <v>60</v>
      </c>
      <c r="L196" s="1">
        <f>INDEX(ScheduleRef!$D$2:$AB$853,_xlfn.AGGREGATE(15,6,(ROW(ScheduleRef!$D$2:$AB$853)-ROW(ScheduleRef!$D$2)+1)/(ScheduleRef!$D$2:$D$853&lt;&gt;""),ROWS(ScheduleCompile!L$1:L196)),COLUMNS($A196:L196))</f>
        <v>60</v>
      </c>
      <c r="M196" s="1">
        <f>INDEX(ScheduleRef!$D$2:$AB$853,_xlfn.AGGREGATE(15,6,(ROW(ScheduleRef!$D$2:$AB$853)-ROW(ScheduleRef!$D$2)+1)/(ScheduleRef!$D$2:$D$853&lt;&gt;""),ROWS(ScheduleCompile!M$1:M196)),COLUMNS($A196:M196))</f>
        <v>60</v>
      </c>
      <c r="N196" s="1">
        <f>INDEX(ScheduleRef!$D$2:$AB$853,_xlfn.AGGREGATE(15,6,(ROW(ScheduleRef!$D$2:$AB$853)-ROW(ScheduleRef!$D$2)+1)/(ScheduleRef!$D$2:$D$853&lt;&gt;""),ROWS(ScheduleCompile!N$1:N196)),COLUMNS($A196:N196))</f>
        <v>60</v>
      </c>
      <c r="O196" s="1">
        <f>INDEX(ScheduleRef!$D$2:$AB$853,_xlfn.AGGREGATE(15,6,(ROW(ScheduleRef!$D$2:$AB$853)-ROW(ScheduleRef!$D$2)+1)/(ScheduleRef!$D$2:$D$853&lt;&gt;""),ROWS(ScheduleCompile!O$1:O196)),COLUMNS($A196:O196))</f>
        <v>60</v>
      </c>
      <c r="P196" s="1">
        <f>INDEX(ScheduleRef!$D$2:$AB$853,_xlfn.AGGREGATE(15,6,(ROW(ScheduleRef!$D$2:$AB$853)-ROW(ScheduleRef!$D$2)+1)/(ScheduleRef!$D$2:$D$853&lt;&gt;""),ROWS(ScheduleCompile!P$1:P196)),COLUMNS($A196:P196))</f>
        <v>60</v>
      </c>
      <c r="Q196" s="1">
        <f>INDEX(ScheduleRef!$D$2:$AB$853,_xlfn.AGGREGATE(15,6,(ROW(ScheduleRef!$D$2:$AB$853)-ROW(ScheduleRef!$D$2)+1)/(ScheduleRef!$D$2:$D$853&lt;&gt;""),ROWS(ScheduleCompile!Q$1:Q196)),COLUMNS($A196:Q196))</f>
        <v>60</v>
      </c>
      <c r="R196" s="1">
        <f>INDEX(ScheduleRef!$D$2:$AB$853,_xlfn.AGGREGATE(15,6,(ROW(ScheduleRef!$D$2:$AB$853)-ROW(ScheduleRef!$D$2)+1)/(ScheduleRef!$D$2:$D$853&lt;&gt;""),ROWS(ScheduleCompile!R$1:R196)),COLUMNS($A196:R196))</f>
        <v>60</v>
      </c>
      <c r="S196" s="1">
        <f>INDEX(ScheduleRef!$D$2:$AB$853,_xlfn.AGGREGATE(15,6,(ROW(ScheduleRef!$D$2:$AB$853)-ROW(ScheduleRef!$D$2)+1)/(ScheduleRef!$D$2:$D$853&lt;&gt;""),ROWS(ScheduleCompile!S$1:S196)),COLUMNS($A196:S196))</f>
        <v>60</v>
      </c>
      <c r="T196" s="1">
        <f>INDEX(ScheduleRef!$D$2:$AB$853,_xlfn.AGGREGATE(15,6,(ROW(ScheduleRef!$D$2:$AB$853)-ROW(ScheduleRef!$D$2)+1)/(ScheduleRef!$D$2:$D$853&lt;&gt;""),ROWS(ScheduleCompile!T$1:T196)),COLUMNS($A196:T196))</f>
        <v>60</v>
      </c>
      <c r="U196" s="1">
        <f>INDEX(ScheduleRef!$D$2:$AB$853,_xlfn.AGGREGATE(15,6,(ROW(ScheduleRef!$D$2:$AB$853)-ROW(ScheduleRef!$D$2)+1)/(ScheduleRef!$D$2:$D$853&lt;&gt;""),ROWS(ScheduleCompile!U$1:U196)),COLUMNS($A196:U196))</f>
        <v>60</v>
      </c>
      <c r="V196" s="1">
        <f>INDEX(ScheduleRef!$D$2:$AB$853,_xlfn.AGGREGATE(15,6,(ROW(ScheduleRef!$D$2:$AB$853)-ROW(ScheduleRef!$D$2)+1)/(ScheduleRef!$D$2:$D$853&lt;&gt;""),ROWS(ScheduleCompile!V$1:V196)),COLUMNS($A196:V196))</f>
        <v>60</v>
      </c>
      <c r="W196" s="1">
        <f>INDEX(ScheduleRef!$D$2:$AB$853,_xlfn.AGGREGATE(15,6,(ROW(ScheduleRef!$D$2:$AB$853)-ROW(ScheduleRef!$D$2)+1)/(ScheduleRef!$D$2:$D$853&lt;&gt;""),ROWS(ScheduleCompile!W$1:W196)),COLUMNS($A196:W196))</f>
        <v>60</v>
      </c>
      <c r="X196" s="1">
        <f>INDEX(ScheduleRef!$D$2:$AB$853,_xlfn.AGGREGATE(15,6,(ROW(ScheduleRef!$D$2:$AB$853)-ROW(ScheduleRef!$D$2)+1)/(ScheduleRef!$D$2:$D$853&lt;&gt;""),ROWS(ScheduleCompile!X$1:X196)),COLUMNS($A196:X196))</f>
        <v>60</v>
      </c>
      <c r="Y196" s="1">
        <f>INDEX(ScheduleRef!$D$2:$AB$853,_xlfn.AGGREGATE(15,6,(ROW(ScheduleRef!$D$2:$AB$853)-ROW(ScheduleRef!$D$2)+1)/(ScheduleRef!$D$2:$D$853&lt;&gt;""),ROWS(ScheduleCompile!Y$1:Y196)),COLUMNS($A196:Y196))</f>
        <v>60</v>
      </c>
    </row>
    <row r="197" spans="1:25" x14ac:dyDescent="0.25">
      <c r="A197" s="30" t="str">
        <f>INDEX(ScheduleRef!$D$2:$AB$853,_xlfn.AGGREGATE(15,6,(ROW(ScheduleRef!$D$2:$AB$853)-ROW(ScheduleRef!$D$2)+1)/(ScheduleRef!$D$2:$D$853&lt;&gt;""),ROWS(ScheduleCompile!A$1:A197)),COLUMNS($A197:A197))</f>
        <v>ManufacturingClgSetptWD</v>
      </c>
      <c r="B197" s="1">
        <f>INDEX(ScheduleRef!$D$2:$AB$853,_xlfn.AGGREGATE(15,6,(ROW(ScheduleRef!$D$2:$AB$853)-ROW(ScheduleRef!$D$2)+1)/(ScheduleRef!$D$2:$D$853&lt;&gt;""),ROWS(ScheduleCompile!B$1:B197)),COLUMNS($A197:B197))</f>
        <v>85</v>
      </c>
      <c r="C197" s="1">
        <f>INDEX(ScheduleRef!$D$2:$AB$853,_xlfn.AGGREGATE(15,6,(ROW(ScheduleRef!$D$2:$AB$853)-ROW(ScheduleRef!$D$2)+1)/(ScheduleRef!$D$2:$D$853&lt;&gt;""),ROWS(ScheduleCompile!C$1:C197)),COLUMNS($A197:C197))</f>
        <v>85</v>
      </c>
      <c r="D197" s="1">
        <f>INDEX(ScheduleRef!$D$2:$AB$853,_xlfn.AGGREGATE(15,6,(ROW(ScheduleRef!$D$2:$AB$853)-ROW(ScheduleRef!$D$2)+1)/(ScheduleRef!$D$2:$D$853&lt;&gt;""),ROWS(ScheduleCompile!D$1:D197)),COLUMNS($A197:D197))</f>
        <v>85</v>
      </c>
      <c r="E197" s="1">
        <f>INDEX(ScheduleRef!$D$2:$AB$853,_xlfn.AGGREGATE(15,6,(ROW(ScheduleRef!$D$2:$AB$853)-ROW(ScheduleRef!$D$2)+1)/(ScheduleRef!$D$2:$D$853&lt;&gt;""),ROWS(ScheduleCompile!E$1:E197)),COLUMNS($A197:E197))</f>
        <v>85</v>
      </c>
      <c r="F197" s="1">
        <f>INDEX(ScheduleRef!$D$2:$AB$853,_xlfn.AGGREGATE(15,6,(ROW(ScheduleRef!$D$2:$AB$853)-ROW(ScheduleRef!$D$2)+1)/(ScheduleRef!$D$2:$D$853&lt;&gt;""),ROWS(ScheduleCompile!F$1:F197)),COLUMNS($A197:F197))</f>
        <v>85</v>
      </c>
      <c r="G197" s="1">
        <f>INDEX(ScheduleRef!$D$2:$AB$853,_xlfn.AGGREGATE(15,6,(ROW(ScheduleRef!$D$2:$AB$853)-ROW(ScheduleRef!$D$2)+1)/(ScheduleRef!$D$2:$D$853&lt;&gt;""),ROWS(ScheduleCompile!G$1:G197)),COLUMNS($A197:G197))</f>
        <v>75</v>
      </c>
      <c r="H197" s="1">
        <f>INDEX(ScheduleRef!$D$2:$AB$853,_xlfn.AGGREGATE(15,6,(ROW(ScheduleRef!$D$2:$AB$853)-ROW(ScheduleRef!$D$2)+1)/(ScheduleRef!$D$2:$D$853&lt;&gt;""),ROWS(ScheduleCompile!H$1:H197)),COLUMNS($A197:H197))</f>
        <v>75</v>
      </c>
      <c r="I197" s="1">
        <f>INDEX(ScheduleRef!$D$2:$AB$853,_xlfn.AGGREGATE(15,6,(ROW(ScheduleRef!$D$2:$AB$853)-ROW(ScheduleRef!$D$2)+1)/(ScheduleRef!$D$2:$D$853&lt;&gt;""),ROWS(ScheduleCompile!I$1:I197)),COLUMNS($A197:I197))</f>
        <v>75</v>
      </c>
      <c r="J197" s="1">
        <f>INDEX(ScheduleRef!$D$2:$AB$853,_xlfn.AGGREGATE(15,6,(ROW(ScheduleRef!$D$2:$AB$853)-ROW(ScheduleRef!$D$2)+1)/(ScheduleRef!$D$2:$D$853&lt;&gt;""),ROWS(ScheduleCompile!J$1:J197)),COLUMNS($A197:J197))</f>
        <v>75</v>
      </c>
      <c r="K197" s="1">
        <f>INDEX(ScheduleRef!$D$2:$AB$853,_xlfn.AGGREGATE(15,6,(ROW(ScheduleRef!$D$2:$AB$853)-ROW(ScheduleRef!$D$2)+1)/(ScheduleRef!$D$2:$D$853&lt;&gt;""),ROWS(ScheduleCompile!K$1:K197)),COLUMNS($A197:K197))</f>
        <v>75</v>
      </c>
      <c r="L197" s="1">
        <f>INDEX(ScheduleRef!$D$2:$AB$853,_xlfn.AGGREGATE(15,6,(ROW(ScheduleRef!$D$2:$AB$853)-ROW(ScheduleRef!$D$2)+1)/(ScheduleRef!$D$2:$D$853&lt;&gt;""),ROWS(ScheduleCompile!L$1:L197)),COLUMNS($A197:L197))</f>
        <v>75</v>
      </c>
      <c r="M197" s="1">
        <f>INDEX(ScheduleRef!$D$2:$AB$853,_xlfn.AGGREGATE(15,6,(ROW(ScheduleRef!$D$2:$AB$853)-ROW(ScheduleRef!$D$2)+1)/(ScheduleRef!$D$2:$D$853&lt;&gt;""),ROWS(ScheduleCompile!M$1:M197)),COLUMNS($A197:M197))</f>
        <v>75</v>
      </c>
      <c r="N197" s="1">
        <f>INDEX(ScheduleRef!$D$2:$AB$853,_xlfn.AGGREGATE(15,6,(ROW(ScheduleRef!$D$2:$AB$853)-ROW(ScheduleRef!$D$2)+1)/(ScheduleRef!$D$2:$D$853&lt;&gt;""),ROWS(ScheduleCompile!N$1:N197)),COLUMNS($A197:N197))</f>
        <v>75</v>
      </c>
      <c r="O197" s="1">
        <f>INDEX(ScheduleRef!$D$2:$AB$853,_xlfn.AGGREGATE(15,6,(ROW(ScheduleRef!$D$2:$AB$853)-ROW(ScheduleRef!$D$2)+1)/(ScheduleRef!$D$2:$D$853&lt;&gt;""),ROWS(ScheduleCompile!O$1:O197)),COLUMNS($A197:O197))</f>
        <v>75</v>
      </c>
      <c r="P197" s="1">
        <f>INDEX(ScheduleRef!$D$2:$AB$853,_xlfn.AGGREGATE(15,6,(ROW(ScheduleRef!$D$2:$AB$853)-ROW(ScheduleRef!$D$2)+1)/(ScheduleRef!$D$2:$D$853&lt;&gt;""),ROWS(ScheduleCompile!P$1:P197)),COLUMNS($A197:P197))</f>
        <v>75</v>
      </c>
      <c r="Q197" s="1">
        <f>INDEX(ScheduleRef!$D$2:$AB$853,_xlfn.AGGREGATE(15,6,(ROW(ScheduleRef!$D$2:$AB$853)-ROW(ScheduleRef!$D$2)+1)/(ScheduleRef!$D$2:$D$853&lt;&gt;""),ROWS(ScheduleCompile!Q$1:Q197)),COLUMNS($A197:Q197))</f>
        <v>75</v>
      </c>
      <c r="R197" s="1">
        <f>INDEX(ScheduleRef!$D$2:$AB$853,_xlfn.AGGREGATE(15,6,(ROW(ScheduleRef!$D$2:$AB$853)-ROW(ScheduleRef!$D$2)+1)/(ScheduleRef!$D$2:$D$853&lt;&gt;""),ROWS(ScheduleCompile!R$1:R197)),COLUMNS($A197:R197))</f>
        <v>75</v>
      </c>
      <c r="S197" s="1">
        <f>INDEX(ScheduleRef!$D$2:$AB$853,_xlfn.AGGREGATE(15,6,(ROW(ScheduleRef!$D$2:$AB$853)-ROW(ScheduleRef!$D$2)+1)/(ScheduleRef!$D$2:$D$853&lt;&gt;""),ROWS(ScheduleCompile!S$1:S197)),COLUMNS($A197:S197))</f>
        <v>75</v>
      </c>
      <c r="T197" s="1">
        <f>INDEX(ScheduleRef!$D$2:$AB$853,_xlfn.AGGREGATE(15,6,(ROW(ScheduleRef!$D$2:$AB$853)-ROW(ScheduleRef!$D$2)+1)/(ScheduleRef!$D$2:$D$853&lt;&gt;""),ROWS(ScheduleCompile!T$1:T197)),COLUMNS($A197:T197))</f>
        <v>75</v>
      </c>
      <c r="U197" s="1">
        <f>INDEX(ScheduleRef!$D$2:$AB$853,_xlfn.AGGREGATE(15,6,(ROW(ScheduleRef!$D$2:$AB$853)-ROW(ScheduleRef!$D$2)+1)/(ScheduleRef!$D$2:$D$853&lt;&gt;""),ROWS(ScheduleCompile!U$1:U197)),COLUMNS($A197:U197))</f>
        <v>75</v>
      </c>
      <c r="V197" s="1">
        <f>INDEX(ScheduleRef!$D$2:$AB$853,_xlfn.AGGREGATE(15,6,(ROW(ScheduleRef!$D$2:$AB$853)-ROW(ScheduleRef!$D$2)+1)/(ScheduleRef!$D$2:$D$853&lt;&gt;""),ROWS(ScheduleCompile!V$1:V197)),COLUMNS($A197:V197))</f>
        <v>75</v>
      </c>
      <c r="W197" s="1">
        <f>INDEX(ScheduleRef!$D$2:$AB$853,_xlfn.AGGREGATE(15,6,(ROW(ScheduleRef!$D$2:$AB$853)-ROW(ScheduleRef!$D$2)+1)/(ScheduleRef!$D$2:$D$853&lt;&gt;""),ROWS(ScheduleCompile!W$1:W197)),COLUMNS($A197:W197))</f>
        <v>75</v>
      </c>
      <c r="X197" s="1">
        <f>INDEX(ScheduleRef!$D$2:$AB$853,_xlfn.AGGREGATE(15,6,(ROW(ScheduleRef!$D$2:$AB$853)-ROW(ScheduleRef!$D$2)+1)/(ScheduleRef!$D$2:$D$853&lt;&gt;""),ROWS(ScheduleCompile!X$1:X197)),COLUMNS($A197:X197))</f>
        <v>75</v>
      </c>
      <c r="Y197" s="1">
        <f>INDEX(ScheduleRef!$D$2:$AB$853,_xlfn.AGGREGATE(15,6,(ROW(ScheduleRef!$D$2:$AB$853)-ROW(ScheduleRef!$D$2)+1)/(ScheduleRef!$D$2:$D$853&lt;&gt;""),ROWS(ScheduleCompile!Y$1:Y197)),COLUMNS($A197:Y197))</f>
        <v>75</v>
      </c>
    </row>
    <row r="198" spans="1:25" x14ac:dyDescent="0.25">
      <c r="A198" s="30" t="str">
        <f>INDEX(ScheduleRef!$D$2:$AB$853,_xlfn.AGGREGATE(15,6,(ROW(ScheduleRef!$D$2:$AB$853)-ROW(ScheduleRef!$D$2)+1)/(ScheduleRef!$D$2:$D$853&lt;&gt;""),ROWS(ScheduleCompile!A$1:A198)),COLUMNS($A198:A198))</f>
        <v>ManufacturingClgSetptSat</v>
      </c>
      <c r="B198" s="1">
        <f>INDEX(ScheduleRef!$D$2:$AB$853,_xlfn.AGGREGATE(15,6,(ROW(ScheduleRef!$D$2:$AB$853)-ROW(ScheduleRef!$D$2)+1)/(ScheduleRef!$D$2:$D$853&lt;&gt;""),ROWS(ScheduleCompile!B$1:B198)),COLUMNS($A198:B198))</f>
        <v>85</v>
      </c>
      <c r="C198" s="1">
        <f>INDEX(ScheduleRef!$D$2:$AB$853,_xlfn.AGGREGATE(15,6,(ROW(ScheduleRef!$D$2:$AB$853)-ROW(ScheduleRef!$D$2)+1)/(ScheduleRef!$D$2:$D$853&lt;&gt;""),ROWS(ScheduleCompile!C$1:C198)),COLUMNS($A198:C198))</f>
        <v>85</v>
      </c>
      <c r="D198" s="1">
        <f>INDEX(ScheduleRef!$D$2:$AB$853,_xlfn.AGGREGATE(15,6,(ROW(ScheduleRef!$D$2:$AB$853)-ROW(ScheduleRef!$D$2)+1)/(ScheduleRef!$D$2:$D$853&lt;&gt;""),ROWS(ScheduleCompile!D$1:D198)),COLUMNS($A198:D198))</f>
        <v>85</v>
      </c>
      <c r="E198" s="1">
        <f>INDEX(ScheduleRef!$D$2:$AB$853,_xlfn.AGGREGATE(15,6,(ROW(ScheduleRef!$D$2:$AB$853)-ROW(ScheduleRef!$D$2)+1)/(ScheduleRef!$D$2:$D$853&lt;&gt;""),ROWS(ScheduleCompile!E$1:E198)),COLUMNS($A198:E198))</f>
        <v>85</v>
      </c>
      <c r="F198" s="1">
        <f>INDEX(ScheduleRef!$D$2:$AB$853,_xlfn.AGGREGATE(15,6,(ROW(ScheduleRef!$D$2:$AB$853)-ROW(ScheduleRef!$D$2)+1)/(ScheduleRef!$D$2:$D$853&lt;&gt;""),ROWS(ScheduleCompile!F$1:F198)),COLUMNS($A198:F198))</f>
        <v>85</v>
      </c>
      <c r="G198" s="1">
        <f>INDEX(ScheduleRef!$D$2:$AB$853,_xlfn.AGGREGATE(15,6,(ROW(ScheduleRef!$D$2:$AB$853)-ROW(ScheduleRef!$D$2)+1)/(ScheduleRef!$D$2:$D$853&lt;&gt;""),ROWS(ScheduleCompile!G$1:G198)),COLUMNS($A198:G198))</f>
        <v>75</v>
      </c>
      <c r="H198" s="1">
        <f>INDEX(ScheduleRef!$D$2:$AB$853,_xlfn.AGGREGATE(15,6,(ROW(ScheduleRef!$D$2:$AB$853)-ROW(ScheduleRef!$D$2)+1)/(ScheduleRef!$D$2:$D$853&lt;&gt;""),ROWS(ScheduleCompile!H$1:H198)),COLUMNS($A198:H198))</f>
        <v>75</v>
      </c>
      <c r="I198" s="1">
        <f>INDEX(ScheduleRef!$D$2:$AB$853,_xlfn.AGGREGATE(15,6,(ROW(ScheduleRef!$D$2:$AB$853)-ROW(ScheduleRef!$D$2)+1)/(ScheduleRef!$D$2:$D$853&lt;&gt;""),ROWS(ScheduleCompile!I$1:I198)),COLUMNS($A198:I198))</f>
        <v>75</v>
      </c>
      <c r="J198" s="1">
        <f>INDEX(ScheduleRef!$D$2:$AB$853,_xlfn.AGGREGATE(15,6,(ROW(ScheduleRef!$D$2:$AB$853)-ROW(ScheduleRef!$D$2)+1)/(ScheduleRef!$D$2:$D$853&lt;&gt;""),ROWS(ScheduleCompile!J$1:J198)),COLUMNS($A198:J198))</f>
        <v>75</v>
      </c>
      <c r="K198" s="1">
        <f>INDEX(ScheduleRef!$D$2:$AB$853,_xlfn.AGGREGATE(15,6,(ROW(ScheduleRef!$D$2:$AB$853)-ROW(ScheduleRef!$D$2)+1)/(ScheduleRef!$D$2:$D$853&lt;&gt;""),ROWS(ScheduleCompile!K$1:K198)),COLUMNS($A198:K198))</f>
        <v>75</v>
      </c>
      <c r="L198" s="1">
        <f>INDEX(ScheduleRef!$D$2:$AB$853,_xlfn.AGGREGATE(15,6,(ROW(ScheduleRef!$D$2:$AB$853)-ROW(ScheduleRef!$D$2)+1)/(ScheduleRef!$D$2:$D$853&lt;&gt;""),ROWS(ScheduleCompile!L$1:L198)),COLUMNS($A198:L198))</f>
        <v>75</v>
      </c>
      <c r="M198" s="1">
        <f>INDEX(ScheduleRef!$D$2:$AB$853,_xlfn.AGGREGATE(15,6,(ROW(ScheduleRef!$D$2:$AB$853)-ROW(ScheduleRef!$D$2)+1)/(ScheduleRef!$D$2:$D$853&lt;&gt;""),ROWS(ScheduleCompile!M$1:M198)),COLUMNS($A198:M198))</f>
        <v>75</v>
      </c>
      <c r="N198" s="1">
        <f>INDEX(ScheduleRef!$D$2:$AB$853,_xlfn.AGGREGATE(15,6,(ROW(ScheduleRef!$D$2:$AB$853)-ROW(ScheduleRef!$D$2)+1)/(ScheduleRef!$D$2:$D$853&lt;&gt;""),ROWS(ScheduleCompile!N$1:N198)),COLUMNS($A198:N198))</f>
        <v>75</v>
      </c>
      <c r="O198" s="1">
        <f>INDEX(ScheduleRef!$D$2:$AB$853,_xlfn.AGGREGATE(15,6,(ROW(ScheduleRef!$D$2:$AB$853)-ROW(ScheduleRef!$D$2)+1)/(ScheduleRef!$D$2:$D$853&lt;&gt;""),ROWS(ScheduleCompile!O$1:O198)),COLUMNS($A198:O198))</f>
        <v>75</v>
      </c>
      <c r="P198" s="1">
        <f>INDEX(ScheduleRef!$D$2:$AB$853,_xlfn.AGGREGATE(15,6,(ROW(ScheduleRef!$D$2:$AB$853)-ROW(ScheduleRef!$D$2)+1)/(ScheduleRef!$D$2:$D$853&lt;&gt;""),ROWS(ScheduleCompile!P$1:P198)),COLUMNS($A198:P198))</f>
        <v>75</v>
      </c>
      <c r="Q198" s="1">
        <f>INDEX(ScheduleRef!$D$2:$AB$853,_xlfn.AGGREGATE(15,6,(ROW(ScheduleRef!$D$2:$AB$853)-ROW(ScheduleRef!$D$2)+1)/(ScheduleRef!$D$2:$D$853&lt;&gt;""),ROWS(ScheduleCompile!Q$1:Q198)),COLUMNS($A198:Q198))</f>
        <v>75</v>
      </c>
      <c r="R198" s="1">
        <f>INDEX(ScheduleRef!$D$2:$AB$853,_xlfn.AGGREGATE(15,6,(ROW(ScheduleRef!$D$2:$AB$853)-ROW(ScheduleRef!$D$2)+1)/(ScheduleRef!$D$2:$D$853&lt;&gt;""),ROWS(ScheduleCompile!R$1:R198)),COLUMNS($A198:R198))</f>
        <v>75</v>
      </c>
      <c r="S198" s="1">
        <f>INDEX(ScheduleRef!$D$2:$AB$853,_xlfn.AGGREGATE(15,6,(ROW(ScheduleRef!$D$2:$AB$853)-ROW(ScheduleRef!$D$2)+1)/(ScheduleRef!$D$2:$D$853&lt;&gt;""),ROWS(ScheduleCompile!S$1:S198)),COLUMNS($A198:S198))</f>
        <v>75</v>
      </c>
      <c r="T198" s="1">
        <f>INDEX(ScheduleRef!$D$2:$AB$853,_xlfn.AGGREGATE(15,6,(ROW(ScheduleRef!$D$2:$AB$853)-ROW(ScheduleRef!$D$2)+1)/(ScheduleRef!$D$2:$D$853&lt;&gt;""),ROWS(ScheduleCompile!T$1:T198)),COLUMNS($A198:T198))</f>
        <v>75</v>
      </c>
      <c r="U198" s="1">
        <f>INDEX(ScheduleRef!$D$2:$AB$853,_xlfn.AGGREGATE(15,6,(ROW(ScheduleRef!$D$2:$AB$853)-ROW(ScheduleRef!$D$2)+1)/(ScheduleRef!$D$2:$D$853&lt;&gt;""),ROWS(ScheduleCompile!U$1:U198)),COLUMNS($A198:U198))</f>
        <v>85</v>
      </c>
      <c r="V198" s="1">
        <f>INDEX(ScheduleRef!$D$2:$AB$853,_xlfn.AGGREGATE(15,6,(ROW(ScheduleRef!$D$2:$AB$853)-ROW(ScheduleRef!$D$2)+1)/(ScheduleRef!$D$2:$D$853&lt;&gt;""),ROWS(ScheduleCompile!V$1:V198)),COLUMNS($A198:V198))</f>
        <v>85</v>
      </c>
      <c r="W198" s="1">
        <f>INDEX(ScheduleRef!$D$2:$AB$853,_xlfn.AGGREGATE(15,6,(ROW(ScheduleRef!$D$2:$AB$853)-ROW(ScheduleRef!$D$2)+1)/(ScheduleRef!$D$2:$D$853&lt;&gt;""),ROWS(ScheduleCompile!W$1:W198)),COLUMNS($A198:W198))</f>
        <v>85</v>
      </c>
      <c r="X198" s="1">
        <f>INDEX(ScheduleRef!$D$2:$AB$853,_xlfn.AGGREGATE(15,6,(ROW(ScheduleRef!$D$2:$AB$853)-ROW(ScheduleRef!$D$2)+1)/(ScheduleRef!$D$2:$D$853&lt;&gt;""),ROWS(ScheduleCompile!X$1:X198)),COLUMNS($A198:X198))</f>
        <v>85</v>
      </c>
      <c r="Y198" s="1">
        <f>INDEX(ScheduleRef!$D$2:$AB$853,_xlfn.AGGREGATE(15,6,(ROW(ScheduleRef!$D$2:$AB$853)-ROW(ScheduleRef!$D$2)+1)/(ScheduleRef!$D$2:$D$853&lt;&gt;""),ROWS(ScheduleCompile!Y$1:Y198)),COLUMNS($A198:Y198))</f>
        <v>85</v>
      </c>
    </row>
    <row r="199" spans="1:25" x14ac:dyDescent="0.25">
      <c r="A199" s="30" t="str">
        <f>INDEX(ScheduleRef!$D$2:$AB$853,_xlfn.AGGREGATE(15,6,(ROW(ScheduleRef!$D$2:$AB$853)-ROW(ScheduleRef!$D$2)+1)/(ScheduleRef!$D$2:$D$853&lt;&gt;""),ROWS(ScheduleCompile!A$1:A199)),COLUMNS($A199:A199))</f>
        <v>ManufacturingClgSetptSun</v>
      </c>
      <c r="B199" s="1">
        <f>INDEX(ScheduleRef!$D$2:$AB$853,_xlfn.AGGREGATE(15,6,(ROW(ScheduleRef!$D$2:$AB$853)-ROW(ScheduleRef!$D$2)+1)/(ScheduleRef!$D$2:$D$853&lt;&gt;""),ROWS(ScheduleCompile!B$1:B199)),COLUMNS($A199:B199))</f>
        <v>85</v>
      </c>
      <c r="C199" s="1">
        <f>INDEX(ScheduleRef!$D$2:$AB$853,_xlfn.AGGREGATE(15,6,(ROW(ScheduleRef!$D$2:$AB$853)-ROW(ScheduleRef!$D$2)+1)/(ScheduleRef!$D$2:$D$853&lt;&gt;""),ROWS(ScheduleCompile!C$1:C199)),COLUMNS($A199:C199))</f>
        <v>85</v>
      </c>
      <c r="D199" s="1">
        <f>INDEX(ScheduleRef!$D$2:$AB$853,_xlfn.AGGREGATE(15,6,(ROW(ScheduleRef!$D$2:$AB$853)-ROW(ScheduleRef!$D$2)+1)/(ScheduleRef!$D$2:$D$853&lt;&gt;""),ROWS(ScheduleCompile!D$1:D199)),COLUMNS($A199:D199))</f>
        <v>85</v>
      </c>
      <c r="E199" s="1">
        <f>INDEX(ScheduleRef!$D$2:$AB$853,_xlfn.AGGREGATE(15,6,(ROW(ScheduleRef!$D$2:$AB$853)-ROW(ScheduleRef!$D$2)+1)/(ScheduleRef!$D$2:$D$853&lt;&gt;""),ROWS(ScheduleCompile!E$1:E199)),COLUMNS($A199:E199))</f>
        <v>85</v>
      </c>
      <c r="F199" s="1">
        <f>INDEX(ScheduleRef!$D$2:$AB$853,_xlfn.AGGREGATE(15,6,(ROW(ScheduleRef!$D$2:$AB$853)-ROW(ScheduleRef!$D$2)+1)/(ScheduleRef!$D$2:$D$853&lt;&gt;""),ROWS(ScheduleCompile!F$1:F199)),COLUMNS($A199:F199))</f>
        <v>85</v>
      </c>
      <c r="G199" s="1">
        <f>INDEX(ScheduleRef!$D$2:$AB$853,_xlfn.AGGREGATE(15,6,(ROW(ScheduleRef!$D$2:$AB$853)-ROW(ScheduleRef!$D$2)+1)/(ScheduleRef!$D$2:$D$853&lt;&gt;""),ROWS(ScheduleCompile!G$1:G199)),COLUMNS($A199:G199))</f>
        <v>85</v>
      </c>
      <c r="H199" s="1">
        <f>INDEX(ScheduleRef!$D$2:$AB$853,_xlfn.AGGREGATE(15,6,(ROW(ScheduleRef!$D$2:$AB$853)-ROW(ScheduleRef!$D$2)+1)/(ScheduleRef!$D$2:$D$853&lt;&gt;""),ROWS(ScheduleCompile!H$1:H199)),COLUMNS($A199:H199))</f>
        <v>85</v>
      </c>
      <c r="I199" s="1">
        <f>INDEX(ScheduleRef!$D$2:$AB$853,_xlfn.AGGREGATE(15,6,(ROW(ScheduleRef!$D$2:$AB$853)-ROW(ScheduleRef!$D$2)+1)/(ScheduleRef!$D$2:$D$853&lt;&gt;""),ROWS(ScheduleCompile!I$1:I199)),COLUMNS($A199:I199))</f>
        <v>85</v>
      </c>
      <c r="J199" s="1">
        <f>INDEX(ScheduleRef!$D$2:$AB$853,_xlfn.AGGREGATE(15,6,(ROW(ScheduleRef!$D$2:$AB$853)-ROW(ScheduleRef!$D$2)+1)/(ScheduleRef!$D$2:$D$853&lt;&gt;""),ROWS(ScheduleCompile!J$1:J199)),COLUMNS($A199:J199))</f>
        <v>85</v>
      </c>
      <c r="K199" s="1">
        <f>INDEX(ScheduleRef!$D$2:$AB$853,_xlfn.AGGREGATE(15,6,(ROW(ScheduleRef!$D$2:$AB$853)-ROW(ScheduleRef!$D$2)+1)/(ScheduleRef!$D$2:$D$853&lt;&gt;""),ROWS(ScheduleCompile!K$1:K199)),COLUMNS($A199:K199))</f>
        <v>85</v>
      </c>
      <c r="L199" s="1">
        <f>INDEX(ScheduleRef!$D$2:$AB$853,_xlfn.AGGREGATE(15,6,(ROW(ScheduleRef!$D$2:$AB$853)-ROW(ScheduleRef!$D$2)+1)/(ScheduleRef!$D$2:$D$853&lt;&gt;""),ROWS(ScheduleCompile!L$1:L199)),COLUMNS($A199:L199))</f>
        <v>85</v>
      </c>
      <c r="M199" s="1">
        <f>INDEX(ScheduleRef!$D$2:$AB$853,_xlfn.AGGREGATE(15,6,(ROW(ScheduleRef!$D$2:$AB$853)-ROW(ScheduleRef!$D$2)+1)/(ScheduleRef!$D$2:$D$853&lt;&gt;""),ROWS(ScheduleCompile!M$1:M199)),COLUMNS($A199:M199))</f>
        <v>85</v>
      </c>
      <c r="N199" s="1">
        <f>INDEX(ScheduleRef!$D$2:$AB$853,_xlfn.AGGREGATE(15,6,(ROW(ScheduleRef!$D$2:$AB$853)-ROW(ScheduleRef!$D$2)+1)/(ScheduleRef!$D$2:$D$853&lt;&gt;""),ROWS(ScheduleCompile!N$1:N199)),COLUMNS($A199:N199))</f>
        <v>85</v>
      </c>
      <c r="O199" s="1">
        <f>INDEX(ScheduleRef!$D$2:$AB$853,_xlfn.AGGREGATE(15,6,(ROW(ScheduleRef!$D$2:$AB$853)-ROW(ScheduleRef!$D$2)+1)/(ScheduleRef!$D$2:$D$853&lt;&gt;""),ROWS(ScheduleCompile!O$1:O199)),COLUMNS($A199:O199))</f>
        <v>85</v>
      </c>
      <c r="P199" s="1">
        <f>INDEX(ScheduleRef!$D$2:$AB$853,_xlfn.AGGREGATE(15,6,(ROW(ScheduleRef!$D$2:$AB$853)-ROW(ScheduleRef!$D$2)+1)/(ScheduleRef!$D$2:$D$853&lt;&gt;""),ROWS(ScheduleCompile!P$1:P199)),COLUMNS($A199:P199))</f>
        <v>85</v>
      </c>
      <c r="Q199" s="1">
        <f>INDEX(ScheduleRef!$D$2:$AB$853,_xlfn.AGGREGATE(15,6,(ROW(ScheduleRef!$D$2:$AB$853)-ROW(ScheduleRef!$D$2)+1)/(ScheduleRef!$D$2:$D$853&lt;&gt;""),ROWS(ScheduleCompile!Q$1:Q199)),COLUMNS($A199:Q199))</f>
        <v>85</v>
      </c>
      <c r="R199" s="1">
        <f>INDEX(ScheduleRef!$D$2:$AB$853,_xlfn.AGGREGATE(15,6,(ROW(ScheduleRef!$D$2:$AB$853)-ROW(ScheduleRef!$D$2)+1)/(ScheduleRef!$D$2:$D$853&lt;&gt;""),ROWS(ScheduleCompile!R$1:R199)),COLUMNS($A199:R199))</f>
        <v>85</v>
      </c>
      <c r="S199" s="1">
        <f>INDEX(ScheduleRef!$D$2:$AB$853,_xlfn.AGGREGATE(15,6,(ROW(ScheduleRef!$D$2:$AB$853)-ROW(ScheduleRef!$D$2)+1)/(ScheduleRef!$D$2:$D$853&lt;&gt;""),ROWS(ScheduleCompile!S$1:S199)),COLUMNS($A199:S199))</f>
        <v>85</v>
      </c>
      <c r="T199" s="1">
        <f>INDEX(ScheduleRef!$D$2:$AB$853,_xlfn.AGGREGATE(15,6,(ROW(ScheduleRef!$D$2:$AB$853)-ROW(ScheduleRef!$D$2)+1)/(ScheduleRef!$D$2:$D$853&lt;&gt;""),ROWS(ScheduleCompile!T$1:T199)),COLUMNS($A199:T199))</f>
        <v>85</v>
      </c>
      <c r="U199" s="1">
        <f>INDEX(ScheduleRef!$D$2:$AB$853,_xlfn.AGGREGATE(15,6,(ROW(ScheduleRef!$D$2:$AB$853)-ROW(ScheduleRef!$D$2)+1)/(ScheduleRef!$D$2:$D$853&lt;&gt;""),ROWS(ScheduleCompile!U$1:U199)),COLUMNS($A199:U199))</f>
        <v>85</v>
      </c>
      <c r="V199" s="1">
        <f>INDEX(ScheduleRef!$D$2:$AB$853,_xlfn.AGGREGATE(15,6,(ROW(ScheduleRef!$D$2:$AB$853)-ROW(ScheduleRef!$D$2)+1)/(ScheduleRef!$D$2:$D$853&lt;&gt;""),ROWS(ScheduleCompile!V$1:V199)),COLUMNS($A199:V199))</f>
        <v>85</v>
      </c>
      <c r="W199" s="1">
        <f>INDEX(ScheduleRef!$D$2:$AB$853,_xlfn.AGGREGATE(15,6,(ROW(ScheduleRef!$D$2:$AB$853)-ROW(ScheduleRef!$D$2)+1)/(ScheduleRef!$D$2:$D$853&lt;&gt;""),ROWS(ScheduleCompile!W$1:W199)),COLUMNS($A199:W199))</f>
        <v>85</v>
      </c>
      <c r="X199" s="1">
        <f>INDEX(ScheduleRef!$D$2:$AB$853,_xlfn.AGGREGATE(15,6,(ROW(ScheduleRef!$D$2:$AB$853)-ROW(ScheduleRef!$D$2)+1)/(ScheduleRef!$D$2:$D$853&lt;&gt;""),ROWS(ScheduleCompile!X$1:X199)),COLUMNS($A199:X199))</f>
        <v>85</v>
      </c>
      <c r="Y199" s="1">
        <f>INDEX(ScheduleRef!$D$2:$AB$853,_xlfn.AGGREGATE(15,6,(ROW(ScheduleRef!$D$2:$AB$853)-ROW(ScheduleRef!$D$2)+1)/(ScheduleRef!$D$2:$D$853&lt;&gt;""),ROWS(ScheduleCompile!Y$1:Y199)),COLUMNS($A199:Y199))</f>
        <v>85</v>
      </c>
    </row>
    <row r="200" spans="1:25" x14ac:dyDescent="0.25">
      <c r="A200" s="30" t="str">
        <f>INDEX(ScheduleRef!$D$2:$AB$853,_xlfn.AGGREGATE(15,6,(ROW(ScheduleRef!$D$2:$AB$853)-ROW(ScheduleRef!$D$2)+1)/(ScheduleRef!$D$2:$D$853&lt;&gt;""),ROWS(ScheduleCompile!A$1:A200)),COLUMNS($A200:A200))</f>
        <v>ManufacturingInfiltrationWD</v>
      </c>
      <c r="B200" s="1">
        <f>INDEX(ScheduleRef!$D$2:$AB$853,_xlfn.AGGREGATE(15,6,(ROW(ScheduleRef!$D$2:$AB$853)-ROW(ScheduleRef!$D$2)+1)/(ScheduleRef!$D$2:$D$853&lt;&gt;""),ROWS(ScheduleCompile!B$1:B200)),COLUMNS($A200:B200))</f>
        <v>1</v>
      </c>
      <c r="C200" s="1">
        <f>INDEX(ScheduleRef!$D$2:$AB$853,_xlfn.AGGREGATE(15,6,(ROW(ScheduleRef!$D$2:$AB$853)-ROW(ScheduleRef!$D$2)+1)/(ScheduleRef!$D$2:$D$853&lt;&gt;""),ROWS(ScheduleCompile!C$1:C200)),COLUMNS($A200:C200))</f>
        <v>1</v>
      </c>
      <c r="D200" s="1">
        <f>INDEX(ScheduleRef!$D$2:$AB$853,_xlfn.AGGREGATE(15,6,(ROW(ScheduleRef!$D$2:$AB$853)-ROW(ScheduleRef!$D$2)+1)/(ScheduleRef!$D$2:$D$853&lt;&gt;""),ROWS(ScheduleCompile!D$1:D200)),COLUMNS($A200:D200))</f>
        <v>1</v>
      </c>
      <c r="E200" s="1">
        <f>INDEX(ScheduleRef!$D$2:$AB$853,_xlfn.AGGREGATE(15,6,(ROW(ScheduleRef!$D$2:$AB$853)-ROW(ScheduleRef!$D$2)+1)/(ScheduleRef!$D$2:$D$853&lt;&gt;""),ROWS(ScheduleCompile!E$1:E200)),COLUMNS($A200:E200))</f>
        <v>1</v>
      </c>
      <c r="F200" s="1">
        <f>INDEX(ScheduleRef!$D$2:$AB$853,_xlfn.AGGREGATE(15,6,(ROW(ScheduleRef!$D$2:$AB$853)-ROW(ScheduleRef!$D$2)+1)/(ScheduleRef!$D$2:$D$853&lt;&gt;""),ROWS(ScheduleCompile!F$1:F200)),COLUMNS($A200:F200))</f>
        <v>1</v>
      </c>
      <c r="G200" s="1">
        <f>INDEX(ScheduleRef!$D$2:$AB$853,_xlfn.AGGREGATE(15,6,(ROW(ScheduleRef!$D$2:$AB$853)-ROW(ScheduleRef!$D$2)+1)/(ScheduleRef!$D$2:$D$853&lt;&gt;""),ROWS(ScheduleCompile!G$1:G200)),COLUMNS($A200:G200))</f>
        <v>0.25</v>
      </c>
      <c r="H200" s="1">
        <f>INDEX(ScheduleRef!$D$2:$AB$853,_xlfn.AGGREGATE(15,6,(ROW(ScheduleRef!$D$2:$AB$853)-ROW(ScheduleRef!$D$2)+1)/(ScheduleRef!$D$2:$D$853&lt;&gt;""),ROWS(ScheduleCompile!H$1:H200)),COLUMNS($A200:H200))</f>
        <v>0.25</v>
      </c>
      <c r="I200" s="1">
        <f>INDEX(ScheduleRef!$D$2:$AB$853,_xlfn.AGGREGATE(15,6,(ROW(ScheduleRef!$D$2:$AB$853)-ROW(ScheduleRef!$D$2)+1)/(ScheduleRef!$D$2:$D$853&lt;&gt;""),ROWS(ScheduleCompile!I$1:I200)),COLUMNS($A200:I200))</f>
        <v>0.25</v>
      </c>
      <c r="J200" s="1">
        <f>INDEX(ScheduleRef!$D$2:$AB$853,_xlfn.AGGREGATE(15,6,(ROW(ScheduleRef!$D$2:$AB$853)-ROW(ScheduleRef!$D$2)+1)/(ScheduleRef!$D$2:$D$853&lt;&gt;""),ROWS(ScheduleCompile!J$1:J200)),COLUMNS($A200:J200))</f>
        <v>0.25</v>
      </c>
      <c r="K200" s="1">
        <f>INDEX(ScheduleRef!$D$2:$AB$853,_xlfn.AGGREGATE(15,6,(ROW(ScheduleRef!$D$2:$AB$853)-ROW(ScheduleRef!$D$2)+1)/(ScheduleRef!$D$2:$D$853&lt;&gt;""),ROWS(ScheduleCompile!K$1:K200)),COLUMNS($A200:K200))</f>
        <v>0.25</v>
      </c>
      <c r="L200" s="1">
        <f>INDEX(ScheduleRef!$D$2:$AB$853,_xlfn.AGGREGATE(15,6,(ROW(ScheduleRef!$D$2:$AB$853)-ROW(ScheduleRef!$D$2)+1)/(ScheduleRef!$D$2:$D$853&lt;&gt;""),ROWS(ScheduleCompile!L$1:L200)),COLUMNS($A200:L200))</f>
        <v>0.25</v>
      </c>
      <c r="M200" s="1">
        <f>INDEX(ScheduleRef!$D$2:$AB$853,_xlfn.AGGREGATE(15,6,(ROW(ScheduleRef!$D$2:$AB$853)-ROW(ScheduleRef!$D$2)+1)/(ScheduleRef!$D$2:$D$853&lt;&gt;""),ROWS(ScheduleCompile!M$1:M200)),COLUMNS($A200:M200))</f>
        <v>0.25</v>
      </c>
      <c r="N200" s="1">
        <f>INDEX(ScheduleRef!$D$2:$AB$853,_xlfn.AGGREGATE(15,6,(ROW(ScheduleRef!$D$2:$AB$853)-ROW(ScheduleRef!$D$2)+1)/(ScheduleRef!$D$2:$D$853&lt;&gt;""),ROWS(ScheduleCompile!N$1:N200)),COLUMNS($A200:N200))</f>
        <v>0.25</v>
      </c>
      <c r="O200" s="1">
        <f>INDEX(ScheduleRef!$D$2:$AB$853,_xlfn.AGGREGATE(15,6,(ROW(ScheduleRef!$D$2:$AB$853)-ROW(ScheduleRef!$D$2)+1)/(ScheduleRef!$D$2:$D$853&lt;&gt;""),ROWS(ScheduleCompile!O$1:O200)),COLUMNS($A200:O200))</f>
        <v>0.25</v>
      </c>
      <c r="P200" s="1">
        <f>INDEX(ScheduleRef!$D$2:$AB$853,_xlfn.AGGREGATE(15,6,(ROW(ScheduleRef!$D$2:$AB$853)-ROW(ScheduleRef!$D$2)+1)/(ScheduleRef!$D$2:$D$853&lt;&gt;""),ROWS(ScheduleCompile!P$1:P200)),COLUMNS($A200:P200))</f>
        <v>0.25</v>
      </c>
      <c r="Q200" s="1">
        <f>INDEX(ScheduleRef!$D$2:$AB$853,_xlfn.AGGREGATE(15,6,(ROW(ScheduleRef!$D$2:$AB$853)-ROW(ScheduleRef!$D$2)+1)/(ScheduleRef!$D$2:$D$853&lt;&gt;""),ROWS(ScheduleCompile!Q$1:Q200)),COLUMNS($A200:Q200))</f>
        <v>0.25</v>
      </c>
      <c r="R200" s="1">
        <f>INDEX(ScheduleRef!$D$2:$AB$853,_xlfn.AGGREGATE(15,6,(ROW(ScheduleRef!$D$2:$AB$853)-ROW(ScheduleRef!$D$2)+1)/(ScheduleRef!$D$2:$D$853&lt;&gt;""),ROWS(ScheduleCompile!R$1:R200)),COLUMNS($A200:R200))</f>
        <v>0.25</v>
      </c>
      <c r="S200" s="1">
        <f>INDEX(ScheduleRef!$D$2:$AB$853,_xlfn.AGGREGATE(15,6,(ROW(ScheduleRef!$D$2:$AB$853)-ROW(ScheduleRef!$D$2)+1)/(ScheduleRef!$D$2:$D$853&lt;&gt;""),ROWS(ScheduleCompile!S$1:S200)),COLUMNS($A200:S200))</f>
        <v>0.25</v>
      </c>
      <c r="T200" s="1">
        <f>INDEX(ScheduleRef!$D$2:$AB$853,_xlfn.AGGREGATE(15,6,(ROW(ScheduleRef!$D$2:$AB$853)-ROW(ScheduleRef!$D$2)+1)/(ScheduleRef!$D$2:$D$853&lt;&gt;""),ROWS(ScheduleCompile!T$1:T200)),COLUMNS($A200:T200))</f>
        <v>0.25</v>
      </c>
      <c r="U200" s="1">
        <f>INDEX(ScheduleRef!$D$2:$AB$853,_xlfn.AGGREGATE(15,6,(ROW(ScheduleRef!$D$2:$AB$853)-ROW(ScheduleRef!$D$2)+1)/(ScheduleRef!$D$2:$D$853&lt;&gt;""),ROWS(ScheduleCompile!U$1:U200)),COLUMNS($A200:U200))</f>
        <v>0.25</v>
      </c>
      <c r="V200" s="1">
        <f>INDEX(ScheduleRef!$D$2:$AB$853,_xlfn.AGGREGATE(15,6,(ROW(ScheduleRef!$D$2:$AB$853)-ROW(ScheduleRef!$D$2)+1)/(ScheduleRef!$D$2:$D$853&lt;&gt;""),ROWS(ScheduleCompile!V$1:V200)),COLUMNS($A200:V200))</f>
        <v>0.25</v>
      </c>
      <c r="W200" s="1">
        <f>INDEX(ScheduleRef!$D$2:$AB$853,_xlfn.AGGREGATE(15,6,(ROW(ScheduleRef!$D$2:$AB$853)-ROW(ScheduleRef!$D$2)+1)/(ScheduleRef!$D$2:$D$853&lt;&gt;""),ROWS(ScheduleCompile!W$1:W200)),COLUMNS($A200:W200))</f>
        <v>0.25</v>
      </c>
      <c r="X200" s="1">
        <f>INDEX(ScheduleRef!$D$2:$AB$853,_xlfn.AGGREGATE(15,6,(ROW(ScheduleRef!$D$2:$AB$853)-ROW(ScheduleRef!$D$2)+1)/(ScheduleRef!$D$2:$D$853&lt;&gt;""),ROWS(ScheduleCompile!X$1:X200)),COLUMNS($A200:X200))</f>
        <v>0.25</v>
      </c>
      <c r="Y200" s="1">
        <f>INDEX(ScheduleRef!$D$2:$AB$853,_xlfn.AGGREGATE(15,6,(ROW(ScheduleRef!$D$2:$AB$853)-ROW(ScheduleRef!$D$2)+1)/(ScheduleRef!$D$2:$D$853&lt;&gt;""),ROWS(ScheduleCompile!Y$1:Y200)),COLUMNS($A200:Y200))</f>
        <v>0.25</v>
      </c>
    </row>
    <row r="201" spans="1:25" x14ac:dyDescent="0.25">
      <c r="A201" s="30" t="str">
        <f>INDEX(ScheduleRef!$D$2:$AB$853,_xlfn.AGGREGATE(15,6,(ROW(ScheduleRef!$D$2:$AB$853)-ROW(ScheduleRef!$D$2)+1)/(ScheduleRef!$D$2:$D$853&lt;&gt;""),ROWS(ScheduleCompile!A$1:A201)),COLUMNS($A201:A201))</f>
        <v>ManufacturingInfiltrationSat</v>
      </c>
      <c r="B201" s="1">
        <f>INDEX(ScheduleRef!$D$2:$AB$853,_xlfn.AGGREGATE(15,6,(ROW(ScheduleRef!$D$2:$AB$853)-ROW(ScheduleRef!$D$2)+1)/(ScheduleRef!$D$2:$D$853&lt;&gt;""),ROWS(ScheduleCompile!B$1:B201)),COLUMNS($A201:B201))</f>
        <v>1</v>
      </c>
      <c r="C201" s="1">
        <f>INDEX(ScheduleRef!$D$2:$AB$853,_xlfn.AGGREGATE(15,6,(ROW(ScheduleRef!$D$2:$AB$853)-ROW(ScheduleRef!$D$2)+1)/(ScheduleRef!$D$2:$D$853&lt;&gt;""),ROWS(ScheduleCompile!C$1:C201)),COLUMNS($A201:C201))</f>
        <v>1</v>
      </c>
      <c r="D201" s="1">
        <f>INDEX(ScheduleRef!$D$2:$AB$853,_xlfn.AGGREGATE(15,6,(ROW(ScheduleRef!$D$2:$AB$853)-ROW(ScheduleRef!$D$2)+1)/(ScheduleRef!$D$2:$D$853&lt;&gt;""),ROWS(ScheduleCompile!D$1:D201)),COLUMNS($A201:D201))</f>
        <v>1</v>
      </c>
      <c r="E201" s="1">
        <f>INDEX(ScheduleRef!$D$2:$AB$853,_xlfn.AGGREGATE(15,6,(ROW(ScheduleRef!$D$2:$AB$853)-ROW(ScheduleRef!$D$2)+1)/(ScheduleRef!$D$2:$D$853&lt;&gt;""),ROWS(ScheduleCompile!E$1:E201)),COLUMNS($A201:E201))</f>
        <v>1</v>
      </c>
      <c r="F201" s="1">
        <f>INDEX(ScheduleRef!$D$2:$AB$853,_xlfn.AGGREGATE(15,6,(ROW(ScheduleRef!$D$2:$AB$853)-ROW(ScheduleRef!$D$2)+1)/(ScheduleRef!$D$2:$D$853&lt;&gt;""),ROWS(ScheduleCompile!F$1:F201)),COLUMNS($A201:F201))</f>
        <v>1</v>
      </c>
      <c r="G201" s="1">
        <f>INDEX(ScheduleRef!$D$2:$AB$853,_xlfn.AGGREGATE(15,6,(ROW(ScheduleRef!$D$2:$AB$853)-ROW(ScheduleRef!$D$2)+1)/(ScheduleRef!$D$2:$D$853&lt;&gt;""),ROWS(ScheduleCompile!G$1:G201)),COLUMNS($A201:G201))</f>
        <v>0.25</v>
      </c>
      <c r="H201" s="1">
        <f>INDEX(ScheduleRef!$D$2:$AB$853,_xlfn.AGGREGATE(15,6,(ROW(ScheduleRef!$D$2:$AB$853)-ROW(ScheduleRef!$D$2)+1)/(ScheduleRef!$D$2:$D$853&lt;&gt;""),ROWS(ScheduleCompile!H$1:H201)),COLUMNS($A201:H201))</f>
        <v>0.25</v>
      </c>
      <c r="I201" s="1">
        <f>INDEX(ScheduleRef!$D$2:$AB$853,_xlfn.AGGREGATE(15,6,(ROW(ScheduleRef!$D$2:$AB$853)-ROW(ScheduleRef!$D$2)+1)/(ScheduleRef!$D$2:$D$853&lt;&gt;""),ROWS(ScheduleCompile!I$1:I201)),COLUMNS($A201:I201))</f>
        <v>0.25</v>
      </c>
      <c r="J201" s="1">
        <f>INDEX(ScheduleRef!$D$2:$AB$853,_xlfn.AGGREGATE(15,6,(ROW(ScheduleRef!$D$2:$AB$853)-ROW(ScheduleRef!$D$2)+1)/(ScheduleRef!$D$2:$D$853&lt;&gt;""),ROWS(ScheduleCompile!J$1:J201)),COLUMNS($A201:J201))</f>
        <v>0.25</v>
      </c>
      <c r="K201" s="1">
        <f>INDEX(ScheduleRef!$D$2:$AB$853,_xlfn.AGGREGATE(15,6,(ROW(ScheduleRef!$D$2:$AB$853)-ROW(ScheduleRef!$D$2)+1)/(ScheduleRef!$D$2:$D$853&lt;&gt;""),ROWS(ScheduleCompile!K$1:K201)),COLUMNS($A201:K201))</f>
        <v>0.25</v>
      </c>
      <c r="L201" s="1">
        <f>INDEX(ScheduleRef!$D$2:$AB$853,_xlfn.AGGREGATE(15,6,(ROW(ScheduleRef!$D$2:$AB$853)-ROW(ScheduleRef!$D$2)+1)/(ScheduleRef!$D$2:$D$853&lt;&gt;""),ROWS(ScheduleCompile!L$1:L201)),COLUMNS($A201:L201))</f>
        <v>0.25</v>
      </c>
      <c r="M201" s="1">
        <f>INDEX(ScheduleRef!$D$2:$AB$853,_xlfn.AGGREGATE(15,6,(ROW(ScheduleRef!$D$2:$AB$853)-ROW(ScheduleRef!$D$2)+1)/(ScheduleRef!$D$2:$D$853&lt;&gt;""),ROWS(ScheduleCompile!M$1:M201)),COLUMNS($A201:M201))</f>
        <v>0.25</v>
      </c>
      <c r="N201" s="1">
        <f>INDEX(ScheduleRef!$D$2:$AB$853,_xlfn.AGGREGATE(15,6,(ROW(ScheduleRef!$D$2:$AB$853)-ROW(ScheduleRef!$D$2)+1)/(ScheduleRef!$D$2:$D$853&lt;&gt;""),ROWS(ScheduleCompile!N$1:N201)),COLUMNS($A201:N201))</f>
        <v>0.25</v>
      </c>
      <c r="O201" s="1">
        <f>INDEX(ScheduleRef!$D$2:$AB$853,_xlfn.AGGREGATE(15,6,(ROW(ScheduleRef!$D$2:$AB$853)-ROW(ScheduleRef!$D$2)+1)/(ScheduleRef!$D$2:$D$853&lt;&gt;""),ROWS(ScheduleCompile!O$1:O201)),COLUMNS($A201:O201))</f>
        <v>0.25</v>
      </c>
      <c r="P201" s="1">
        <f>INDEX(ScheduleRef!$D$2:$AB$853,_xlfn.AGGREGATE(15,6,(ROW(ScheduleRef!$D$2:$AB$853)-ROW(ScheduleRef!$D$2)+1)/(ScheduleRef!$D$2:$D$853&lt;&gt;""),ROWS(ScheduleCompile!P$1:P201)),COLUMNS($A201:P201))</f>
        <v>0.25</v>
      </c>
      <c r="Q201" s="1">
        <f>INDEX(ScheduleRef!$D$2:$AB$853,_xlfn.AGGREGATE(15,6,(ROW(ScheduleRef!$D$2:$AB$853)-ROW(ScheduleRef!$D$2)+1)/(ScheduleRef!$D$2:$D$853&lt;&gt;""),ROWS(ScheduleCompile!Q$1:Q201)),COLUMNS($A201:Q201))</f>
        <v>0.25</v>
      </c>
      <c r="R201" s="1">
        <f>INDEX(ScheduleRef!$D$2:$AB$853,_xlfn.AGGREGATE(15,6,(ROW(ScheduleRef!$D$2:$AB$853)-ROW(ScheduleRef!$D$2)+1)/(ScheduleRef!$D$2:$D$853&lt;&gt;""),ROWS(ScheduleCompile!R$1:R201)),COLUMNS($A201:R201))</f>
        <v>0.25</v>
      </c>
      <c r="S201" s="1">
        <f>INDEX(ScheduleRef!$D$2:$AB$853,_xlfn.AGGREGATE(15,6,(ROW(ScheduleRef!$D$2:$AB$853)-ROW(ScheduleRef!$D$2)+1)/(ScheduleRef!$D$2:$D$853&lt;&gt;""),ROWS(ScheduleCompile!S$1:S201)),COLUMNS($A201:S201))</f>
        <v>0.25</v>
      </c>
      <c r="T201" s="1">
        <f>INDEX(ScheduleRef!$D$2:$AB$853,_xlfn.AGGREGATE(15,6,(ROW(ScheduleRef!$D$2:$AB$853)-ROW(ScheduleRef!$D$2)+1)/(ScheduleRef!$D$2:$D$853&lt;&gt;""),ROWS(ScheduleCompile!T$1:T201)),COLUMNS($A201:T201))</f>
        <v>0.25</v>
      </c>
      <c r="U201" s="1">
        <f>INDEX(ScheduleRef!$D$2:$AB$853,_xlfn.AGGREGATE(15,6,(ROW(ScheduleRef!$D$2:$AB$853)-ROW(ScheduleRef!$D$2)+1)/(ScheduleRef!$D$2:$D$853&lt;&gt;""),ROWS(ScheduleCompile!U$1:U201)),COLUMNS($A201:U201))</f>
        <v>1</v>
      </c>
      <c r="V201" s="1">
        <f>INDEX(ScheduleRef!$D$2:$AB$853,_xlfn.AGGREGATE(15,6,(ROW(ScheduleRef!$D$2:$AB$853)-ROW(ScheduleRef!$D$2)+1)/(ScheduleRef!$D$2:$D$853&lt;&gt;""),ROWS(ScheduleCompile!V$1:V201)),COLUMNS($A201:V201))</f>
        <v>1</v>
      </c>
      <c r="W201" s="1">
        <f>INDEX(ScheduleRef!$D$2:$AB$853,_xlfn.AGGREGATE(15,6,(ROW(ScheduleRef!$D$2:$AB$853)-ROW(ScheduleRef!$D$2)+1)/(ScheduleRef!$D$2:$D$853&lt;&gt;""),ROWS(ScheduleCompile!W$1:W201)),COLUMNS($A201:W201))</f>
        <v>1</v>
      </c>
      <c r="X201" s="1">
        <f>INDEX(ScheduleRef!$D$2:$AB$853,_xlfn.AGGREGATE(15,6,(ROW(ScheduleRef!$D$2:$AB$853)-ROW(ScheduleRef!$D$2)+1)/(ScheduleRef!$D$2:$D$853&lt;&gt;""),ROWS(ScheduleCompile!X$1:X201)),COLUMNS($A201:X201))</f>
        <v>1</v>
      </c>
      <c r="Y201" s="1">
        <f>INDEX(ScheduleRef!$D$2:$AB$853,_xlfn.AGGREGATE(15,6,(ROW(ScheduleRef!$D$2:$AB$853)-ROW(ScheduleRef!$D$2)+1)/(ScheduleRef!$D$2:$D$853&lt;&gt;""),ROWS(ScheduleCompile!Y$1:Y201)),COLUMNS($A201:Y201))</f>
        <v>1</v>
      </c>
    </row>
    <row r="202" spans="1:25" x14ac:dyDescent="0.25">
      <c r="A202" s="30" t="str">
        <f>INDEX(ScheduleRef!$D$2:$AB$853,_xlfn.AGGREGATE(15,6,(ROW(ScheduleRef!$D$2:$AB$853)-ROW(ScheduleRef!$D$2)+1)/(ScheduleRef!$D$2:$D$853&lt;&gt;""),ROWS(ScheduleCompile!A$1:A202)),COLUMNS($A202:A202))</f>
        <v>ManufacturingInfiltrationSun</v>
      </c>
      <c r="B202" s="1">
        <f>INDEX(ScheduleRef!$D$2:$AB$853,_xlfn.AGGREGATE(15,6,(ROW(ScheduleRef!$D$2:$AB$853)-ROW(ScheduleRef!$D$2)+1)/(ScheduleRef!$D$2:$D$853&lt;&gt;""),ROWS(ScheduleCompile!B$1:B202)),COLUMNS($A202:B202))</f>
        <v>1</v>
      </c>
      <c r="C202" s="1">
        <f>INDEX(ScheduleRef!$D$2:$AB$853,_xlfn.AGGREGATE(15,6,(ROW(ScheduleRef!$D$2:$AB$853)-ROW(ScheduleRef!$D$2)+1)/(ScheduleRef!$D$2:$D$853&lt;&gt;""),ROWS(ScheduleCompile!C$1:C202)),COLUMNS($A202:C202))</f>
        <v>1</v>
      </c>
      <c r="D202" s="1">
        <f>INDEX(ScheduleRef!$D$2:$AB$853,_xlfn.AGGREGATE(15,6,(ROW(ScheduleRef!$D$2:$AB$853)-ROW(ScheduleRef!$D$2)+1)/(ScheduleRef!$D$2:$D$853&lt;&gt;""),ROWS(ScheduleCompile!D$1:D202)),COLUMNS($A202:D202))</f>
        <v>1</v>
      </c>
      <c r="E202" s="1">
        <f>INDEX(ScheduleRef!$D$2:$AB$853,_xlfn.AGGREGATE(15,6,(ROW(ScheduleRef!$D$2:$AB$853)-ROW(ScheduleRef!$D$2)+1)/(ScheduleRef!$D$2:$D$853&lt;&gt;""),ROWS(ScheduleCompile!E$1:E202)),COLUMNS($A202:E202))</f>
        <v>1</v>
      </c>
      <c r="F202" s="1">
        <f>INDEX(ScheduleRef!$D$2:$AB$853,_xlfn.AGGREGATE(15,6,(ROW(ScheduleRef!$D$2:$AB$853)-ROW(ScheduleRef!$D$2)+1)/(ScheduleRef!$D$2:$D$853&lt;&gt;""),ROWS(ScheduleCompile!F$1:F202)),COLUMNS($A202:F202))</f>
        <v>1</v>
      </c>
      <c r="G202" s="1">
        <f>INDEX(ScheduleRef!$D$2:$AB$853,_xlfn.AGGREGATE(15,6,(ROW(ScheduleRef!$D$2:$AB$853)-ROW(ScheduleRef!$D$2)+1)/(ScheduleRef!$D$2:$D$853&lt;&gt;""),ROWS(ScheduleCompile!G$1:G202)),COLUMNS($A202:G202))</f>
        <v>0.25</v>
      </c>
      <c r="H202" s="1">
        <f>INDEX(ScheduleRef!$D$2:$AB$853,_xlfn.AGGREGATE(15,6,(ROW(ScheduleRef!$D$2:$AB$853)-ROW(ScheduleRef!$D$2)+1)/(ScheduleRef!$D$2:$D$853&lt;&gt;""),ROWS(ScheduleCompile!H$1:H202)),COLUMNS($A202:H202))</f>
        <v>0.25</v>
      </c>
      <c r="I202" s="1">
        <f>INDEX(ScheduleRef!$D$2:$AB$853,_xlfn.AGGREGATE(15,6,(ROW(ScheduleRef!$D$2:$AB$853)-ROW(ScheduleRef!$D$2)+1)/(ScheduleRef!$D$2:$D$853&lt;&gt;""),ROWS(ScheduleCompile!I$1:I202)),COLUMNS($A202:I202))</f>
        <v>0.25</v>
      </c>
      <c r="J202" s="1">
        <f>INDEX(ScheduleRef!$D$2:$AB$853,_xlfn.AGGREGATE(15,6,(ROW(ScheduleRef!$D$2:$AB$853)-ROW(ScheduleRef!$D$2)+1)/(ScheduleRef!$D$2:$D$853&lt;&gt;""),ROWS(ScheduleCompile!J$1:J202)),COLUMNS($A202:J202))</f>
        <v>0.25</v>
      </c>
      <c r="K202" s="1">
        <f>INDEX(ScheduleRef!$D$2:$AB$853,_xlfn.AGGREGATE(15,6,(ROW(ScheduleRef!$D$2:$AB$853)-ROW(ScheduleRef!$D$2)+1)/(ScheduleRef!$D$2:$D$853&lt;&gt;""),ROWS(ScheduleCompile!K$1:K202)),COLUMNS($A202:K202))</f>
        <v>0.25</v>
      </c>
      <c r="L202" s="1">
        <f>INDEX(ScheduleRef!$D$2:$AB$853,_xlfn.AGGREGATE(15,6,(ROW(ScheduleRef!$D$2:$AB$853)-ROW(ScheduleRef!$D$2)+1)/(ScheduleRef!$D$2:$D$853&lt;&gt;""),ROWS(ScheduleCompile!L$1:L202)),COLUMNS($A202:L202))</f>
        <v>0.25</v>
      </c>
      <c r="M202" s="1">
        <f>INDEX(ScheduleRef!$D$2:$AB$853,_xlfn.AGGREGATE(15,6,(ROW(ScheduleRef!$D$2:$AB$853)-ROW(ScheduleRef!$D$2)+1)/(ScheduleRef!$D$2:$D$853&lt;&gt;""),ROWS(ScheduleCompile!M$1:M202)),COLUMNS($A202:M202))</f>
        <v>0.25</v>
      </c>
      <c r="N202" s="1">
        <f>INDEX(ScheduleRef!$D$2:$AB$853,_xlfn.AGGREGATE(15,6,(ROW(ScheduleRef!$D$2:$AB$853)-ROW(ScheduleRef!$D$2)+1)/(ScheduleRef!$D$2:$D$853&lt;&gt;""),ROWS(ScheduleCompile!N$1:N202)),COLUMNS($A202:N202))</f>
        <v>0.25</v>
      </c>
      <c r="O202" s="1">
        <f>INDEX(ScheduleRef!$D$2:$AB$853,_xlfn.AGGREGATE(15,6,(ROW(ScheduleRef!$D$2:$AB$853)-ROW(ScheduleRef!$D$2)+1)/(ScheduleRef!$D$2:$D$853&lt;&gt;""),ROWS(ScheduleCompile!O$1:O202)),COLUMNS($A202:O202))</f>
        <v>0.25</v>
      </c>
      <c r="P202" s="1">
        <f>INDEX(ScheduleRef!$D$2:$AB$853,_xlfn.AGGREGATE(15,6,(ROW(ScheduleRef!$D$2:$AB$853)-ROW(ScheduleRef!$D$2)+1)/(ScheduleRef!$D$2:$D$853&lt;&gt;""),ROWS(ScheduleCompile!P$1:P202)),COLUMNS($A202:P202))</f>
        <v>0.25</v>
      </c>
      <c r="Q202" s="1">
        <f>INDEX(ScheduleRef!$D$2:$AB$853,_xlfn.AGGREGATE(15,6,(ROW(ScheduleRef!$D$2:$AB$853)-ROW(ScheduleRef!$D$2)+1)/(ScheduleRef!$D$2:$D$853&lt;&gt;""),ROWS(ScheduleCompile!Q$1:Q202)),COLUMNS($A202:Q202))</f>
        <v>0.25</v>
      </c>
      <c r="R202" s="1">
        <f>INDEX(ScheduleRef!$D$2:$AB$853,_xlfn.AGGREGATE(15,6,(ROW(ScheduleRef!$D$2:$AB$853)-ROW(ScheduleRef!$D$2)+1)/(ScheduleRef!$D$2:$D$853&lt;&gt;""),ROWS(ScheduleCompile!R$1:R202)),COLUMNS($A202:R202))</f>
        <v>0.25</v>
      </c>
      <c r="S202" s="1">
        <f>INDEX(ScheduleRef!$D$2:$AB$853,_xlfn.AGGREGATE(15,6,(ROW(ScheduleRef!$D$2:$AB$853)-ROW(ScheduleRef!$D$2)+1)/(ScheduleRef!$D$2:$D$853&lt;&gt;""),ROWS(ScheduleCompile!S$1:S202)),COLUMNS($A202:S202))</f>
        <v>0.25</v>
      </c>
      <c r="T202" s="1">
        <f>INDEX(ScheduleRef!$D$2:$AB$853,_xlfn.AGGREGATE(15,6,(ROW(ScheduleRef!$D$2:$AB$853)-ROW(ScheduleRef!$D$2)+1)/(ScheduleRef!$D$2:$D$853&lt;&gt;""),ROWS(ScheduleCompile!T$1:T202)),COLUMNS($A202:T202))</f>
        <v>1</v>
      </c>
      <c r="U202" s="1">
        <f>INDEX(ScheduleRef!$D$2:$AB$853,_xlfn.AGGREGATE(15,6,(ROW(ScheduleRef!$D$2:$AB$853)-ROW(ScheduleRef!$D$2)+1)/(ScheduleRef!$D$2:$D$853&lt;&gt;""),ROWS(ScheduleCompile!U$1:U202)),COLUMNS($A202:U202))</f>
        <v>1</v>
      </c>
      <c r="V202" s="1">
        <f>INDEX(ScheduleRef!$D$2:$AB$853,_xlfn.AGGREGATE(15,6,(ROW(ScheduleRef!$D$2:$AB$853)-ROW(ScheduleRef!$D$2)+1)/(ScheduleRef!$D$2:$D$853&lt;&gt;""),ROWS(ScheduleCompile!V$1:V202)),COLUMNS($A202:V202))</f>
        <v>1</v>
      </c>
      <c r="W202" s="1">
        <f>INDEX(ScheduleRef!$D$2:$AB$853,_xlfn.AGGREGATE(15,6,(ROW(ScheduleRef!$D$2:$AB$853)-ROW(ScheduleRef!$D$2)+1)/(ScheduleRef!$D$2:$D$853&lt;&gt;""),ROWS(ScheduleCompile!W$1:W202)),COLUMNS($A202:W202))</f>
        <v>1</v>
      </c>
      <c r="X202" s="1">
        <f>INDEX(ScheduleRef!$D$2:$AB$853,_xlfn.AGGREGATE(15,6,(ROW(ScheduleRef!$D$2:$AB$853)-ROW(ScheduleRef!$D$2)+1)/(ScheduleRef!$D$2:$D$853&lt;&gt;""),ROWS(ScheduleCompile!X$1:X202)),COLUMNS($A202:X202))</f>
        <v>1</v>
      </c>
      <c r="Y202" s="1">
        <f>INDEX(ScheduleRef!$D$2:$AB$853,_xlfn.AGGREGATE(15,6,(ROW(ScheduleRef!$D$2:$AB$853)-ROW(ScheduleRef!$D$2)+1)/(ScheduleRef!$D$2:$D$853&lt;&gt;""),ROWS(ScheduleCompile!Y$1:Y202)),COLUMNS($A202:Y202))</f>
        <v>1</v>
      </c>
    </row>
    <row r="203" spans="1:25" x14ac:dyDescent="0.25">
      <c r="A203" s="30" t="str">
        <f>INDEX(ScheduleRef!$D$2:$AB$853,_xlfn.AGGREGATE(15,6,(ROW(ScheduleRef!$D$2:$AB$853)-ROW(ScheduleRef!$D$2)+1)/(ScheduleRef!$D$2:$D$853&lt;&gt;""),ROWS(ScheduleCompile!A$1:A203)),COLUMNS($A203:A203))</f>
        <v>ManufacturingWtrHtrSetptWD</v>
      </c>
      <c r="B203" s="1">
        <f>INDEX(ScheduleRef!$D$2:$AB$853,_xlfn.AGGREGATE(15,6,(ROW(ScheduleRef!$D$2:$AB$853)-ROW(ScheduleRef!$D$2)+1)/(ScheduleRef!$D$2:$D$853&lt;&gt;""),ROWS(ScheduleCompile!B$1:B203)),COLUMNS($A203:B203))</f>
        <v>135</v>
      </c>
      <c r="C203" s="1">
        <f>INDEX(ScheduleRef!$D$2:$AB$853,_xlfn.AGGREGATE(15,6,(ROW(ScheduleRef!$D$2:$AB$853)-ROW(ScheduleRef!$D$2)+1)/(ScheduleRef!$D$2:$D$853&lt;&gt;""),ROWS(ScheduleCompile!C$1:C203)),COLUMNS($A203:C203))</f>
        <v>135</v>
      </c>
      <c r="D203" s="1">
        <f>INDEX(ScheduleRef!$D$2:$AB$853,_xlfn.AGGREGATE(15,6,(ROW(ScheduleRef!$D$2:$AB$853)-ROW(ScheduleRef!$D$2)+1)/(ScheduleRef!$D$2:$D$853&lt;&gt;""),ROWS(ScheduleCompile!D$1:D203)),COLUMNS($A203:D203))</f>
        <v>135</v>
      </c>
      <c r="E203" s="1">
        <f>INDEX(ScheduleRef!$D$2:$AB$853,_xlfn.AGGREGATE(15,6,(ROW(ScheduleRef!$D$2:$AB$853)-ROW(ScheduleRef!$D$2)+1)/(ScheduleRef!$D$2:$D$853&lt;&gt;""),ROWS(ScheduleCompile!E$1:E203)),COLUMNS($A203:E203))</f>
        <v>135</v>
      </c>
      <c r="F203" s="1">
        <f>INDEX(ScheduleRef!$D$2:$AB$853,_xlfn.AGGREGATE(15,6,(ROW(ScheduleRef!$D$2:$AB$853)-ROW(ScheduleRef!$D$2)+1)/(ScheduleRef!$D$2:$D$853&lt;&gt;""),ROWS(ScheduleCompile!F$1:F203)),COLUMNS($A203:F203))</f>
        <v>135</v>
      </c>
      <c r="G203" s="1">
        <f>INDEX(ScheduleRef!$D$2:$AB$853,_xlfn.AGGREGATE(15,6,(ROW(ScheduleRef!$D$2:$AB$853)-ROW(ScheduleRef!$D$2)+1)/(ScheduleRef!$D$2:$D$853&lt;&gt;""),ROWS(ScheduleCompile!G$1:G203)),COLUMNS($A203:G203))</f>
        <v>135</v>
      </c>
      <c r="H203" s="1">
        <f>INDEX(ScheduleRef!$D$2:$AB$853,_xlfn.AGGREGATE(15,6,(ROW(ScheduleRef!$D$2:$AB$853)-ROW(ScheduleRef!$D$2)+1)/(ScheduleRef!$D$2:$D$853&lt;&gt;""),ROWS(ScheduleCompile!H$1:H203)),COLUMNS($A203:H203))</f>
        <v>135</v>
      </c>
      <c r="I203" s="1">
        <f>INDEX(ScheduleRef!$D$2:$AB$853,_xlfn.AGGREGATE(15,6,(ROW(ScheduleRef!$D$2:$AB$853)-ROW(ScheduleRef!$D$2)+1)/(ScheduleRef!$D$2:$D$853&lt;&gt;""),ROWS(ScheduleCompile!I$1:I203)),COLUMNS($A203:I203))</f>
        <v>135</v>
      </c>
      <c r="J203" s="1">
        <f>INDEX(ScheduleRef!$D$2:$AB$853,_xlfn.AGGREGATE(15,6,(ROW(ScheduleRef!$D$2:$AB$853)-ROW(ScheduleRef!$D$2)+1)/(ScheduleRef!$D$2:$D$853&lt;&gt;""),ROWS(ScheduleCompile!J$1:J203)),COLUMNS($A203:J203))</f>
        <v>135</v>
      </c>
      <c r="K203" s="1">
        <f>INDEX(ScheduleRef!$D$2:$AB$853,_xlfn.AGGREGATE(15,6,(ROW(ScheduleRef!$D$2:$AB$853)-ROW(ScheduleRef!$D$2)+1)/(ScheduleRef!$D$2:$D$853&lt;&gt;""),ROWS(ScheduleCompile!K$1:K203)),COLUMNS($A203:K203))</f>
        <v>135</v>
      </c>
      <c r="L203" s="1">
        <f>INDEX(ScheduleRef!$D$2:$AB$853,_xlfn.AGGREGATE(15,6,(ROW(ScheduleRef!$D$2:$AB$853)-ROW(ScheduleRef!$D$2)+1)/(ScheduleRef!$D$2:$D$853&lt;&gt;""),ROWS(ScheduleCompile!L$1:L203)),COLUMNS($A203:L203))</f>
        <v>135</v>
      </c>
      <c r="M203" s="1">
        <f>INDEX(ScheduleRef!$D$2:$AB$853,_xlfn.AGGREGATE(15,6,(ROW(ScheduleRef!$D$2:$AB$853)-ROW(ScheduleRef!$D$2)+1)/(ScheduleRef!$D$2:$D$853&lt;&gt;""),ROWS(ScheduleCompile!M$1:M203)),COLUMNS($A203:M203))</f>
        <v>135</v>
      </c>
      <c r="N203" s="1">
        <f>INDEX(ScheduleRef!$D$2:$AB$853,_xlfn.AGGREGATE(15,6,(ROW(ScheduleRef!$D$2:$AB$853)-ROW(ScheduleRef!$D$2)+1)/(ScheduleRef!$D$2:$D$853&lt;&gt;""),ROWS(ScheduleCompile!N$1:N203)),COLUMNS($A203:N203))</f>
        <v>135</v>
      </c>
      <c r="O203" s="1">
        <f>INDEX(ScheduleRef!$D$2:$AB$853,_xlfn.AGGREGATE(15,6,(ROW(ScheduleRef!$D$2:$AB$853)-ROW(ScheduleRef!$D$2)+1)/(ScheduleRef!$D$2:$D$853&lt;&gt;""),ROWS(ScheduleCompile!O$1:O203)),COLUMNS($A203:O203))</f>
        <v>135</v>
      </c>
      <c r="P203" s="1">
        <f>INDEX(ScheduleRef!$D$2:$AB$853,_xlfn.AGGREGATE(15,6,(ROW(ScheduleRef!$D$2:$AB$853)-ROW(ScheduleRef!$D$2)+1)/(ScheduleRef!$D$2:$D$853&lt;&gt;""),ROWS(ScheduleCompile!P$1:P203)),COLUMNS($A203:P203))</f>
        <v>135</v>
      </c>
      <c r="Q203" s="1">
        <f>INDEX(ScheduleRef!$D$2:$AB$853,_xlfn.AGGREGATE(15,6,(ROW(ScheduleRef!$D$2:$AB$853)-ROW(ScheduleRef!$D$2)+1)/(ScheduleRef!$D$2:$D$853&lt;&gt;""),ROWS(ScheduleCompile!Q$1:Q203)),COLUMNS($A203:Q203))</f>
        <v>135</v>
      </c>
      <c r="R203" s="1">
        <f>INDEX(ScheduleRef!$D$2:$AB$853,_xlfn.AGGREGATE(15,6,(ROW(ScheduleRef!$D$2:$AB$853)-ROW(ScheduleRef!$D$2)+1)/(ScheduleRef!$D$2:$D$853&lt;&gt;""),ROWS(ScheduleCompile!R$1:R203)),COLUMNS($A203:R203))</f>
        <v>135</v>
      </c>
      <c r="S203" s="1">
        <f>INDEX(ScheduleRef!$D$2:$AB$853,_xlfn.AGGREGATE(15,6,(ROW(ScheduleRef!$D$2:$AB$853)-ROW(ScheduleRef!$D$2)+1)/(ScheduleRef!$D$2:$D$853&lt;&gt;""),ROWS(ScheduleCompile!S$1:S203)),COLUMNS($A203:S203))</f>
        <v>135</v>
      </c>
      <c r="T203" s="1">
        <f>INDEX(ScheduleRef!$D$2:$AB$853,_xlfn.AGGREGATE(15,6,(ROW(ScheduleRef!$D$2:$AB$853)-ROW(ScheduleRef!$D$2)+1)/(ScheduleRef!$D$2:$D$853&lt;&gt;""),ROWS(ScheduleCompile!T$1:T203)),COLUMNS($A203:T203))</f>
        <v>135</v>
      </c>
      <c r="U203" s="1">
        <f>INDEX(ScheduleRef!$D$2:$AB$853,_xlfn.AGGREGATE(15,6,(ROW(ScheduleRef!$D$2:$AB$853)-ROW(ScheduleRef!$D$2)+1)/(ScheduleRef!$D$2:$D$853&lt;&gt;""),ROWS(ScheduleCompile!U$1:U203)),COLUMNS($A203:U203))</f>
        <v>135</v>
      </c>
      <c r="V203" s="1">
        <f>INDEX(ScheduleRef!$D$2:$AB$853,_xlfn.AGGREGATE(15,6,(ROW(ScheduleRef!$D$2:$AB$853)-ROW(ScheduleRef!$D$2)+1)/(ScheduleRef!$D$2:$D$853&lt;&gt;""),ROWS(ScheduleCompile!V$1:V203)),COLUMNS($A203:V203))</f>
        <v>135</v>
      </c>
      <c r="W203" s="1">
        <f>INDEX(ScheduleRef!$D$2:$AB$853,_xlfn.AGGREGATE(15,6,(ROW(ScheduleRef!$D$2:$AB$853)-ROW(ScheduleRef!$D$2)+1)/(ScheduleRef!$D$2:$D$853&lt;&gt;""),ROWS(ScheduleCompile!W$1:W203)),COLUMNS($A203:W203))</f>
        <v>135</v>
      </c>
      <c r="X203" s="1">
        <f>INDEX(ScheduleRef!$D$2:$AB$853,_xlfn.AGGREGATE(15,6,(ROW(ScheduleRef!$D$2:$AB$853)-ROW(ScheduleRef!$D$2)+1)/(ScheduleRef!$D$2:$D$853&lt;&gt;""),ROWS(ScheduleCompile!X$1:X203)),COLUMNS($A203:X203))</f>
        <v>135</v>
      </c>
      <c r="Y203" s="1">
        <f>INDEX(ScheduleRef!$D$2:$AB$853,_xlfn.AGGREGATE(15,6,(ROW(ScheduleRef!$D$2:$AB$853)-ROW(ScheduleRef!$D$2)+1)/(ScheduleRef!$D$2:$D$853&lt;&gt;""),ROWS(ScheduleCompile!Y$1:Y203)),COLUMNS($A203:Y203))</f>
        <v>135</v>
      </c>
    </row>
    <row r="204" spans="1:25" x14ac:dyDescent="0.25">
      <c r="A204" s="30" t="str">
        <f>INDEX(ScheduleRef!$D$2:$AB$853,_xlfn.AGGREGATE(15,6,(ROW(ScheduleRef!$D$2:$AB$853)-ROW(ScheduleRef!$D$2)+1)/(ScheduleRef!$D$2:$D$853&lt;&gt;""),ROWS(ScheduleCompile!A$1:A204)),COLUMNS($A204:A204))</f>
        <v>ManufacturingWtrHtrSetptSat</v>
      </c>
      <c r="B204" s="1">
        <f>INDEX(ScheduleRef!$D$2:$AB$853,_xlfn.AGGREGATE(15,6,(ROW(ScheduleRef!$D$2:$AB$853)-ROW(ScheduleRef!$D$2)+1)/(ScheduleRef!$D$2:$D$853&lt;&gt;""),ROWS(ScheduleCompile!B$1:B204)),COLUMNS($A204:B204))</f>
        <v>135</v>
      </c>
      <c r="C204" s="1">
        <f>INDEX(ScheduleRef!$D$2:$AB$853,_xlfn.AGGREGATE(15,6,(ROW(ScheduleRef!$D$2:$AB$853)-ROW(ScheduleRef!$D$2)+1)/(ScheduleRef!$D$2:$D$853&lt;&gt;""),ROWS(ScheduleCompile!C$1:C204)),COLUMNS($A204:C204))</f>
        <v>135</v>
      </c>
      <c r="D204" s="1">
        <f>INDEX(ScheduleRef!$D$2:$AB$853,_xlfn.AGGREGATE(15,6,(ROW(ScheduleRef!$D$2:$AB$853)-ROW(ScheduleRef!$D$2)+1)/(ScheduleRef!$D$2:$D$853&lt;&gt;""),ROWS(ScheduleCompile!D$1:D204)),COLUMNS($A204:D204))</f>
        <v>135</v>
      </c>
      <c r="E204" s="1">
        <f>INDEX(ScheduleRef!$D$2:$AB$853,_xlfn.AGGREGATE(15,6,(ROW(ScheduleRef!$D$2:$AB$853)-ROW(ScheduleRef!$D$2)+1)/(ScheduleRef!$D$2:$D$853&lt;&gt;""),ROWS(ScheduleCompile!E$1:E204)),COLUMNS($A204:E204))</f>
        <v>135</v>
      </c>
      <c r="F204" s="1">
        <f>INDEX(ScheduleRef!$D$2:$AB$853,_xlfn.AGGREGATE(15,6,(ROW(ScheduleRef!$D$2:$AB$853)-ROW(ScheduleRef!$D$2)+1)/(ScheduleRef!$D$2:$D$853&lt;&gt;""),ROWS(ScheduleCompile!F$1:F204)),COLUMNS($A204:F204))</f>
        <v>135</v>
      </c>
      <c r="G204" s="1">
        <f>INDEX(ScheduleRef!$D$2:$AB$853,_xlfn.AGGREGATE(15,6,(ROW(ScheduleRef!$D$2:$AB$853)-ROW(ScheduleRef!$D$2)+1)/(ScheduleRef!$D$2:$D$853&lt;&gt;""),ROWS(ScheduleCompile!G$1:G204)),COLUMNS($A204:G204))</f>
        <v>135</v>
      </c>
      <c r="H204" s="1">
        <f>INDEX(ScheduleRef!$D$2:$AB$853,_xlfn.AGGREGATE(15,6,(ROW(ScheduleRef!$D$2:$AB$853)-ROW(ScheduleRef!$D$2)+1)/(ScheduleRef!$D$2:$D$853&lt;&gt;""),ROWS(ScheduleCompile!H$1:H204)),COLUMNS($A204:H204))</f>
        <v>135</v>
      </c>
      <c r="I204" s="1">
        <f>INDEX(ScheduleRef!$D$2:$AB$853,_xlfn.AGGREGATE(15,6,(ROW(ScheduleRef!$D$2:$AB$853)-ROW(ScheduleRef!$D$2)+1)/(ScheduleRef!$D$2:$D$853&lt;&gt;""),ROWS(ScheduleCompile!I$1:I204)),COLUMNS($A204:I204))</f>
        <v>135</v>
      </c>
      <c r="J204" s="1">
        <f>INDEX(ScheduleRef!$D$2:$AB$853,_xlfn.AGGREGATE(15,6,(ROW(ScheduleRef!$D$2:$AB$853)-ROW(ScheduleRef!$D$2)+1)/(ScheduleRef!$D$2:$D$853&lt;&gt;""),ROWS(ScheduleCompile!J$1:J204)),COLUMNS($A204:J204))</f>
        <v>135</v>
      </c>
      <c r="K204" s="1">
        <f>INDEX(ScheduleRef!$D$2:$AB$853,_xlfn.AGGREGATE(15,6,(ROW(ScheduleRef!$D$2:$AB$853)-ROW(ScheduleRef!$D$2)+1)/(ScheduleRef!$D$2:$D$853&lt;&gt;""),ROWS(ScheduleCompile!K$1:K204)),COLUMNS($A204:K204))</f>
        <v>135</v>
      </c>
      <c r="L204" s="1">
        <f>INDEX(ScheduleRef!$D$2:$AB$853,_xlfn.AGGREGATE(15,6,(ROW(ScheduleRef!$D$2:$AB$853)-ROW(ScheduleRef!$D$2)+1)/(ScheduleRef!$D$2:$D$853&lt;&gt;""),ROWS(ScheduleCompile!L$1:L204)),COLUMNS($A204:L204))</f>
        <v>135</v>
      </c>
      <c r="M204" s="1">
        <f>INDEX(ScheduleRef!$D$2:$AB$853,_xlfn.AGGREGATE(15,6,(ROW(ScheduleRef!$D$2:$AB$853)-ROW(ScheduleRef!$D$2)+1)/(ScheduleRef!$D$2:$D$853&lt;&gt;""),ROWS(ScheduleCompile!M$1:M204)),COLUMNS($A204:M204))</f>
        <v>135</v>
      </c>
      <c r="N204" s="1">
        <f>INDEX(ScheduleRef!$D$2:$AB$853,_xlfn.AGGREGATE(15,6,(ROW(ScheduleRef!$D$2:$AB$853)-ROW(ScheduleRef!$D$2)+1)/(ScheduleRef!$D$2:$D$853&lt;&gt;""),ROWS(ScheduleCompile!N$1:N204)),COLUMNS($A204:N204))</f>
        <v>135</v>
      </c>
      <c r="O204" s="1">
        <f>INDEX(ScheduleRef!$D$2:$AB$853,_xlfn.AGGREGATE(15,6,(ROW(ScheduleRef!$D$2:$AB$853)-ROW(ScheduleRef!$D$2)+1)/(ScheduleRef!$D$2:$D$853&lt;&gt;""),ROWS(ScheduleCompile!O$1:O204)),COLUMNS($A204:O204))</f>
        <v>135</v>
      </c>
      <c r="P204" s="1">
        <f>INDEX(ScheduleRef!$D$2:$AB$853,_xlfn.AGGREGATE(15,6,(ROW(ScheduleRef!$D$2:$AB$853)-ROW(ScheduleRef!$D$2)+1)/(ScheduleRef!$D$2:$D$853&lt;&gt;""),ROWS(ScheduleCompile!P$1:P204)),COLUMNS($A204:P204))</f>
        <v>135</v>
      </c>
      <c r="Q204" s="1">
        <f>INDEX(ScheduleRef!$D$2:$AB$853,_xlfn.AGGREGATE(15,6,(ROW(ScheduleRef!$D$2:$AB$853)-ROW(ScheduleRef!$D$2)+1)/(ScheduleRef!$D$2:$D$853&lt;&gt;""),ROWS(ScheduleCompile!Q$1:Q204)),COLUMNS($A204:Q204))</f>
        <v>135</v>
      </c>
      <c r="R204" s="1">
        <f>INDEX(ScheduleRef!$D$2:$AB$853,_xlfn.AGGREGATE(15,6,(ROW(ScheduleRef!$D$2:$AB$853)-ROW(ScheduleRef!$D$2)+1)/(ScheduleRef!$D$2:$D$853&lt;&gt;""),ROWS(ScheduleCompile!R$1:R204)),COLUMNS($A204:R204))</f>
        <v>135</v>
      </c>
      <c r="S204" s="1">
        <f>INDEX(ScheduleRef!$D$2:$AB$853,_xlfn.AGGREGATE(15,6,(ROW(ScheduleRef!$D$2:$AB$853)-ROW(ScheduleRef!$D$2)+1)/(ScheduleRef!$D$2:$D$853&lt;&gt;""),ROWS(ScheduleCompile!S$1:S204)),COLUMNS($A204:S204))</f>
        <v>135</v>
      </c>
      <c r="T204" s="1">
        <f>INDEX(ScheduleRef!$D$2:$AB$853,_xlfn.AGGREGATE(15,6,(ROW(ScheduleRef!$D$2:$AB$853)-ROW(ScheduleRef!$D$2)+1)/(ScheduleRef!$D$2:$D$853&lt;&gt;""),ROWS(ScheduleCompile!T$1:T204)),COLUMNS($A204:T204))</f>
        <v>135</v>
      </c>
      <c r="U204" s="1">
        <f>INDEX(ScheduleRef!$D$2:$AB$853,_xlfn.AGGREGATE(15,6,(ROW(ScheduleRef!$D$2:$AB$853)-ROW(ScheduleRef!$D$2)+1)/(ScheduleRef!$D$2:$D$853&lt;&gt;""),ROWS(ScheduleCompile!U$1:U204)),COLUMNS($A204:U204))</f>
        <v>135</v>
      </c>
      <c r="V204" s="1">
        <f>INDEX(ScheduleRef!$D$2:$AB$853,_xlfn.AGGREGATE(15,6,(ROW(ScheduleRef!$D$2:$AB$853)-ROW(ScheduleRef!$D$2)+1)/(ScheduleRef!$D$2:$D$853&lt;&gt;""),ROWS(ScheduleCompile!V$1:V204)),COLUMNS($A204:V204))</f>
        <v>135</v>
      </c>
      <c r="W204" s="1">
        <f>INDEX(ScheduleRef!$D$2:$AB$853,_xlfn.AGGREGATE(15,6,(ROW(ScheduleRef!$D$2:$AB$853)-ROW(ScheduleRef!$D$2)+1)/(ScheduleRef!$D$2:$D$853&lt;&gt;""),ROWS(ScheduleCompile!W$1:W204)),COLUMNS($A204:W204))</f>
        <v>135</v>
      </c>
      <c r="X204" s="1">
        <f>INDEX(ScheduleRef!$D$2:$AB$853,_xlfn.AGGREGATE(15,6,(ROW(ScheduleRef!$D$2:$AB$853)-ROW(ScheduleRef!$D$2)+1)/(ScheduleRef!$D$2:$D$853&lt;&gt;""),ROWS(ScheduleCompile!X$1:X204)),COLUMNS($A204:X204))</f>
        <v>135</v>
      </c>
      <c r="Y204" s="1">
        <f>INDEX(ScheduleRef!$D$2:$AB$853,_xlfn.AGGREGATE(15,6,(ROW(ScheduleRef!$D$2:$AB$853)-ROW(ScheduleRef!$D$2)+1)/(ScheduleRef!$D$2:$D$853&lt;&gt;""),ROWS(ScheduleCompile!Y$1:Y204)),COLUMNS($A204:Y204))</f>
        <v>135</v>
      </c>
    </row>
    <row r="205" spans="1:25" x14ac:dyDescent="0.25">
      <c r="A205" s="30" t="str">
        <f>INDEX(ScheduleRef!$D$2:$AB$853,_xlfn.AGGREGATE(15,6,(ROW(ScheduleRef!$D$2:$AB$853)-ROW(ScheduleRef!$D$2)+1)/(ScheduleRef!$D$2:$D$853&lt;&gt;""),ROWS(ScheduleCompile!A$1:A205)),COLUMNS($A205:A205))</f>
        <v>ManufacturingWtrHtrSetptSun</v>
      </c>
      <c r="B205" s="1">
        <f>INDEX(ScheduleRef!$D$2:$AB$853,_xlfn.AGGREGATE(15,6,(ROW(ScheduleRef!$D$2:$AB$853)-ROW(ScheduleRef!$D$2)+1)/(ScheduleRef!$D$2:$D$853&lt;&gt;""),ROWS(ScheduleCompile!B$1:B205)),COLUMNS($A205:B205))</f>
        <v>135</v>
      </c>
      <c r="C205" s="1">
        <f>INDEX(ScheduleRef!$D$2:$AB$853,_xlfn.AGGREGATE(15,6,(ROW(ScheduleRef!$D$2:$AB$853)-ROW(ScheduleRef!$D$2)+1)/(ScheduleRef!$D$2:$D$853&lt;&gt;""),ROWS(ScheduleCompile!C$1:C205)),COLUMNS($A205:C205))</f>
        <v>135</v>
      </c>
      <c r="D205" s="1">
        <f>INDEX(ScheduleRef!$D$2:$AB$853,_xlfn.AGGREGATE(15,6,(ROW(ScheduleRef!$D$2:$AB$853)-ROW(ScheduleRef!$D$2)+1)/(ScheduleRef!$D$2:$D$853&lt;&gt;""),ROWS(ScheduleCompile!D$1:D205)),COLUMNS($A205:D205))</f>
        <v>135</v>
      </c>
      <c r="E205" s="1">
        <f>INDEX(ScheduleRef!$D$2:$AB$853,_xlfn.AGGREGATE(15,6,(ROW(ScheduleRef!$D$2:$AB$853)-ROW(ScheduleRef!$D$2)+1)/(ScheduleRef!$D$2:$D$853&lt;&gt;""),ROWS(ScheduleCompile!E$1:E205)),COLUMNS($A205:E205))</f>
        <v>135</v>
      </c>
      <c r="F205" s="1">
        <f>INDEX(ScheduleRef!$D$2:$AB$853,_xlfn.AGGREGATE(15,6,(ROW(ScheduleRef!$D$2:$AB$853)-ROW(ScheduleRef!$D$2)+1)/(ScheduleRef!$D$2:$D$853&lt;&gt;""),ROWS(ScheduleCompile!F$1:F205)),COLUMNS($A205:F205))</f>
        <v>135</v>
      </c>
      <c r="G205" s="1">
        <f>INDEX(ScheduleRef!$D$2:$AB$853,_xlfn.AGGREGATE(15,6,(ROW(ScheduleRef!$D$2:$AB$853)-ROW(ScheduleRef!$D$2)+1)/(ScheduleRef!$D$2:$D$853&lt;&gt;""),ROWS(ScheduleCompile!G$1:G205)),COLUMNS($A205:G205))</f>
        <v>135</v>
      </c>
      <c r="H205" s="1">
        <f>INDEX(ScheduleRef!$D$2:$AB$853,_xlfn.AGGREGATE(15,6,(ROW(ScheduleRef!$D$2:$AB$853)-ROW(ScheduleRef!$D$2)+1)/(ScheduleRef!$D$2:$D$853&lt;&gt;""),ROWS(ScheduleCompile!H$1:H205)),COLUMNS($A205:H205))</f>
        <v>135</v>
      </c>
      <c r="I205" s="1">
        <f>INDEX(ScheduleRef!$D$2:$AB$853,_xlfn.AGGREGATE(15,6,(ROW(ScheduleRef!$D$2:$AB$853)-ROW(ScheduleRef!$D$2)+1)/(ScheduleRef!$D$2:$D$853&lt;&gt;""),ROWS(ScheduleCompile!I$1:I205)),COLUMNS($A205:I205))</f>
        <v>135</v>
      </c>
      <c r="J205" s="1">
        <f>INDEX(ScheduleRef!$D$2:$AB$853,_xlfn.AGGREGATE(15,6,(ROW(ScheduleRef!$D$2:$AB$853)-ROW(ScheduleRef!$D$2)+1)/(ScheduleRef!$D$2:$D$853&lt;&gt;""),ROWS(ScheduleCompile!J$1:J205)),COLUMNS($A205:J205))</f>
        <v>135</v>
      </c>
      <c r="K205" s="1">
        <f>INDEX(ScheduleRef!$D$2:$AB$853,_xlfn.AGGREGATE(15,6,(ROW(ScheduleRef!$D$2:$AB$853)-ROW(ScheduleRef!$D$2)+1)/(ScheduleRef!$D$2:$D$853&lt;&gt;""),ROWS(ScheduleCompile!K$1:K205)),COLUMNS($A205:K205))</f>
        <v>135</v>
      </c>
      <c r="L205" s="1">
        <f>INDEX(ScheduleRef!$D$2:$AB$853,_xlfn.AGGREGATE(15,6,(ROW(ScheduleRef!$D$2:$AB$853)-ROW(ScheduleRef!$D$2)+1)/(ScheduleRef!$D$2:$D$853&lt;&gt;""),ROWS(ScheduleCompile!L$1:L205)),COLUMNS($A205:L205))</f>
        <v>135</v>
      </c>
      <c r="M205" s="1">
        <f>INDEX(ScheduleRef!$D$2:$AB$853,_xlfn.AGGREGATE(15,6,(ROW(ScheduleRef!$D$2:$AB$853)-ROW(ScheduleRef!$D$2)+1)/(ScheduleRef!$D$2:$D$853&lt;&gt;""),ROWS(ScheduleCompile!M$1:M205)),COLUMNS($A205:M205))</f>
        <v>135</v>
      </c>
      <c r="N205" s="1">
        <f>INDEX(ScheduleRef!$D$2:$AB$853,_xlfn.AGGREGATE(15,6,(ROW(ScheduleRef!$D$2:$AB$853)-ROW(ScheduleRef!$D$2)+1)/(ScheduleRef!$D$2:$D$853&lt;&gt;""),ROWS(ScheduleCompile!N$1:N205)),COLUMNS($A205:N205))</f>
        <v>135</v>
      </c>
      <c r="O205" s="1">
        <f>INDEX(ScheduleRef!$D$2:$AB$853,_xlfn.AGGREGATE(15,6,(ROW(ScheduleRef!$D$2:$AB$853)-ROW(ScheduleRef!$D$2)+1)/(ScheduleRef!$D$2:$D$853&lt;&gt;""),ROWS(ScheduleCompile!O$1:O205)),COLUMNS($A205:O205))</f>
        <v>135</v>
      </c>
      <c r="P205" s="1">
        <f>INDEX(ScheduleRef!$D$2:$AB$853,_xlfn.AGGREGATE(15,6,(ROW(ScheduleRef!$D$2:$AB$853)-ROW(ScheduleRef!$D$2)+1)/(ScheduleRef!$D$2:$D$853&lt;&gt;""),ROWS(ScheduleCompile!P$1:P205)),COLUMNS($A205:P205))</f>
        <v>135</v>
      </c>
      <c r="Q205" s="1">
        <f>INDEX(ScheduleRef!$D$2:$AB$853,_xlfn.AGGREGATE(15,6,(ROW(ScheduleRef!$D$2:$AB$853)-ROW(ScheduleRef!$D$2)+1)/(ScheduleRef!$D$2:$D$853&lt;&gt;""),ROWS(ScheduleCompile!Q$1:Q205)),COLUMNS($A205:Q205))</f>
        <v>135</v>
      </c>
      <c r="R205" s="1">
        <f>INDEX(ScheduleRef!$D$2:$AB$853,_xlfn.AGGREGATE(15,6,(ROW(ScheduleRef!$D$2:$AB$853)-ROW(ScheduleRef!$D$2)+1)/(ScheduleRef!$D$2:$D$853&lt;&gt;""),ROWS(ScheduleCompile!R$1:R205)),COLUMNS($A205:R205))</f>
        <v>135</v>
      </c>
      <c r="S205" s="1">
        <f>INDEX(ScheduleRef!$D$2:$AB$853,_xlfn.AGGREGATE(15,6,(ROW(ScheduleRef!$D$2:$AB$853)-ROW(ScheduleRef!$D$2)+1)/(ScheduleRef!$D$2:$D$853&lt;&gt;""),ROWS(ScheduleCompile!S$1:S205)),COLUMNS($A205:S205))</f>
        <v>135</v>
      </c>
      <c r="T205" s="1">
        <f>INDEX(ScheduleRef!$D$2:$AB$853,_xlfn.AGGREGATE(15,6,(ROW(ScheduleRef!$D$2:$AB$853)-ROW(ScheduleRef!$D$2)+1)/(ScheduleRef!$D$2:$D$853&lt;&gt;""),ROWS(ScheduleCompile!T$1:T205)),COLUMNS($A205:T205))</f>
        <v>135</v>
      </c>
      <c r="U205" s="1">
        <f>INDEX(ScheduleRef!$D$2:$AB$853,_xlfn.AGGREGATE(15,6,(ROW(ScheduleRef!$D$2:$AB$853)-ROW(ScheduleRef!$D$2)+1)/(ScheduleRef!$D$2:$D$853&lt;&gt;""),ROWS(ScheduleCompile!U$1:U205)),COLUMNS($A205:U205))</f>
        <v>135</v>
      </c>
      <c r="V205" s="1">
        <f>INDEX(ScheduleRef!$D$2:$AB$853,_xlfn.AGGREGATE(15,6,(ROW(ScheduleRef!$D$2:$AB$853)-ROW(ScheduleRef!$D$2)+1)/(ScheduleRef!$D$2:$D$853&lt;&gt;""),ROWS(ScheduleCompile!V$1:V205)),COLUMNS($A205:V205))</f>
        <v>135</v>
      </c>
      <c r="W205" s="1">
        <f>INDEX(ScheduleRef!$D$2:$AB$853,_xlfn.AGGREGATE(15,6,(ROW(ScheduleRef!$D$2:$AB$853)-ROW(ScheduleRef!$D$2)+1)/(ScheduleRef!$D$2:$D$853&lt;&gt;""),ROWS(ScheduleCompile!W$1:W205)),COLUMNS($A205:W205))</f>
        <v>135</v>
      </c>
      <c r="X205" s="1">
        <f>INDEX(ScheduleRef!$D$2:$AB$853,_xlfn.AGGREGATE(15,6,(ROW(ScheduleRef!$D$2:$AB$853)-ROW(ScheduleRef!$D$2)+1)/(ScheduleRef!$D$2:$D$853&lt;&gt;""),ROWS(ScheduleCompile!X$1:X205)),COLUMNS($A205:X205))</f>
        <v>135</v>
      </c>
      <c r="Y205" s="1">
        <f>INDEX(ScheduleRef!$D$2:$AB$853,_xlfn.AGGREGATE(15,6,(ROW(ScheduleRef!$D$2:$AB$853)-ROW(ScheduleRef!$D$2)+1)/(ScheduleRef!$D$2:$D$853&lt;&gt;""),ROWS(ScheduleCompile!Y$1:Y205)),COLUMNS($A205:Y205))</f>
        <v>135</v>
      </c>
    </row>
    <row r="206" spans="1:25" x14ac:dyDescent="0.25">
      <c r="A206" s="30" t="str">
        <f>INDEX(ScheduleRef!$D$2:$AB$853,_xlfn.AGGREGATE(15,6,(ROW(ScheduleRef!$D$2:$AB$853)-ROW(ScheduleRef!$D$2)+1)/(ScheduleRef!$D$2:$D$853&lt;&gt;""),ROWS(ScheduleCompile!A$1:A206)),COLUMNS($A206:A206))</f>
        <v>ManufacturingEscalatorWD</v>
      </c>
      <c r="B206" s="1">
        <f>INDEX(ScheduleRef!$D$2:$AB$853,_xlfn.AGGREGATE(15,6,(ROW(ScheduleRef!$D$2:$AB$853)-ROW(ScheduleRef!$D$2)+1)/(ScheduleRef!$D$2:$D$853&lt;&gt;""),ROWS(ScheduleCompile!B$1:B206)),COLUMNS($A206:B206))</f>
        <v>0</v>
      </c>
      <c r="C206" s="1">
        <f>INDEX(ScheduleRef!$D$2:$AB$853,_xlfn.AGGREGATE(15,6,(ROW(ScheduleRef!$D$2:$AB$853)-ROW(ScheduleRef!$D$2)+1)/(ScheduleRef!$D$2:$D$853&lt;&gt;""),ROWS(ScheduleCompile!C$1:C206)),COLUMNS($A206:C206))</f>
        <v>0</v>
      </c>
      <c r="D206" s="1">
        <f>INDEX(ScheduleRef!$D$2:$AB$853,_xlfn.AGGREGATE(15,6,(ROW(ScheduleRef!$D$2:$AB$853)-ROW(ScheduleRef!$D$2)+1)/(ScheduleRef!$D$2:$D$853&lt;&gt;""),ROWS(ScheduleCompile!D$1:D206)),COLUMNS($A206:D206))</f>
        <v>0</v>
      </c>
      <c r="E206" s="1">
        <f>INDEX(ScheduleRef!$D$2:$AB$853,_xlfn.AGGREGATE(15,6,(ROW(ScheduleRef!$D$2:$AB$853)-ROW(ScheduleRef!$D$2)+1)/(ScheduleRef!$D$2:$D$853&lt;&gt;""),ROWS(ScheduleCompile!E$1:E206)),COLUMNS($A206:E206))</f>
        <v>0</v>
      </c>
      <c r="F206" s="1">
        <f>INDEX(ScheduleRef!$D$2:$AB$853,_xlfn.AGGREGATE(15,6,(ROW(ScheduleRef!$D$2:$AB$853)-ROW(ScheduleRef!$D$2)+1)/(ScheduleRef!$D$2:$D$853&lt;&gt;""),ROWS(ScheduleCompile!F$1:F206)),COLUMNS($A206:F206))</f>
        <v>0</v>
      </c>
      <c r="G206" s="1">
        <f>INDEX(ScheduleRef!$D$2:$AB$853,_xlfn.AGGREGATE(15,6,(ROW(ScheduleRef!$D$2:$AB$853)-ROW(ScheduleRef!$D$2)+1)/(ScheduleRef!$D$2:$D$853&lt;&gt;""),ROWS(ScheduleCompile!G$1:G206)),COLUMNS($A206:G206))</f>
        <v>1</v>
      </c>
      <c r="H206" s="1">
        <f>INDEX(ScheduleRef!$D$2:$AB$853,_xlfn.AGGREGATE(15,6,(ROW(ScheduleRef!$D$2:$AB$853)-ROW(ScheduleRef!$D$2)+1)/(ScheduleRef!$D$2:$D$853&lt;&gt;""),ROWS(ScheduleCompile!H$1:H206)),COLUMNS($A206:H206))</f>
        <v>1</v>
      </c>
      <c r="I206" s="1">
        <f>INDEX(ScheduleRef!$D$2:$AB$853,_xlfn.AGGREGATE(15,6,(ROW(ScheduleRef!$D$2:$AB$853)-ROW(ScheduleRef!$D$2)+1)/(ScheduleRef!$D$2:$D$853&lt;&gt;""),ROWS(ScheduleCompile!I$1:I206)),COLUMNS($A206:I206))</f>
        <v>1</v>
      </c>
      <c r="J206" s="1">
        <f>INDEX(ScheduleRef!$D$2:$AB$853,_xlfn.AGGREGATE(15,6,(ROW(ScheduleRef!$D$2:$AB$853)-ROW(ScheduleRef!$D$2)+1)/(ScheduleRef!$D$2:$D$853&lt;&gt;""),ROWS(ScheduleCompile!J$1:J206)),COLUMNS($A206:J206))</f>
        <v>1</v>
      </c>
      <c r="K206" s="1">
        <f>INDEX(ScheduleRef!$D$2:$AB$853,_xlfn.AGGREGATE(15,6,(ROW(ScheduleRef!$D$2:$AB$853)-ROW(ScheduleRef!$D$2)+1)/(ScheduleRef!$D$2:$D$853&lt;&gt;""),ROWS(ScheduleCompile!K$1:K206)),COLUMNS($A206:K206))</f>
        <v>1</v>
      </c>
      <c r="L206" s="1">
        <f>INDEX(ScheduleRef!$D$2:$AB$853,_xlfn.AGGREGATE(15,6,(ROW(ScheduleRef!$D$2:$AB$853)-ROW(ScheduleRef!$D$2)+1)/(ScheduleRef!$D$2:$D$853&lt;&gt;""),ROWS(ScheduleCompile!L$1:L206)),COLUMNS($A206:L206))</f>
        <v>1</v>
      </c>
      <c r="M206" s="1">
        <f>INDEX(ScheduleRef!$D$2:$AB$853,_xlfn.AGGREGATE(15,6,(ROW(ScheduleRef!$D$2:$AB$853)-ROW(ScheduleRef!$D$2)+1)/(ScheduleRef!$D$2:$D$853&lt;&gt;""),ROWS(ScheduleCompile!M$1:M206)),COLUMNS($A206:M206))</f>
        <v>1</v>
      </c>
      <c r="N206" s="1">
        <f>INDEX(ScheduleRef!$D$2:$AB$853,_xlfn.AGGREGATE(15,6,(ROW(ScheduleRef!$D$2:$AB$853)-ROW(ScheduleRef!$D$2)+1)/(ScheduleRef!$D$2:$D$853&lt;&gt;""),ROWS(ScheduleCompile!N$1:N206)),COLUMNS($A206:N206))</f>
        <v>1</v>
      </c>
      <c r="O206" s="1">
        <f>INDEX(ScheduleRef!$D$2:$AB$853,_xlfn.AGGREGATE(15,6,(ROW(ScheduleRef!$D$2:$AB$853)-ROW(ScheduleRef!$D$2)+1)/(ScheduleRef!$D$2:$D$853&lt;&gt;""),ROWS(ScheduleCompile!O$1:O206)),COLUMNS($A206:O206))</f>
        <v>1</v>
      </c>
      <c r="P206" s="1">
        <f>INDEX(ScheduleRef!$D$2:$AB$853,_xlfn.AGGREGATE(15,6,(ROW(ScheduleRef!$D$2:$AB$853)-ROW(ScheduleRef!$D$2)+1)/(ScheduleRef!$D$2:$D$853&lt;&gt;""),ROWS(ScheduleCompile!P$1:P206)),COLUMNS($A206:P206))</f>
        <v>1</v>
      </c>
      <c r="Q206" s="1">
        <f>INDEX(ScheduleRef!$D$2:$AB$853,_xlfn.AGGREGATE(15,6,(ROW(ScheduleRef!$D$2:$AB$853)-ROW(ScheduleRef!$D$2)+1)/(ScheduleRef!$D$2:$D$853&lt;&gt;""),ROWS(ScheduleCompile!Q$1:Q206)),COLUMNS($A206:Q206))</f>
        <v>1</v>
      </c>
      <c r="R206" s="1">
        <f>INDEX(ScheduleRef!$D$2:$AB$853,_xlfn.AGGREGATE(15,6,(ROW(ScheduleRef!$D$2:$AB$853)-ROW(ScheduleRef!$D$2)+1)/(ScheduleRef!$D$2:$D$853&lt;&gt;""),ROWS(ScheduleCompile!R$1:R206)),COLUMNS($A206:R206))</f>
        <v>1</v>
      </c>
      <c r="S206" s="1">
        <f>INDEX(ScheduleRef!$D$2:$AB$853,_xlfn.AGGREGATE(15,6,(ROW(ScheduleRef!$D$2:$AB$853)-ROW(ScheduleRef!$D$2)+1)/(ScheduleRef!$D$2:$D$853&lt;&gt;""),ROWS(ScheduleCompile!S$1:S206)),COLUMNS($A206:S206))</f>
        <v>1</v>
      </c>
      <c r="T206" s="1">
        <f>INDEX(ScheduleRef!$D$2:$AB$853,_xlfn.AGGREGATE(15,6,(ROW(ScheduleRef!$D$2:$AB$853)-ROW(ScheduleRef!$D$2)+1)/(ScheduleRef!$D$2:$D$853&lt;&gt;""),ROWS(ScheduleCompile!T$1:T206)),COLUMNS($A206:T206))</f>
        <v>1</v>
      </c>
      <c r="U206" s="1">
        <f>INDEX(ScheduleRef!$D$2:$AB$853,_xlfn.AGGREGATE(15,6,(ROW(ScheduleRef!$D$2:$AB$853)-ROW(ScheduleRef!$D$2)+1)/(ScheduleRef!$D$2:$D$853&lt;&gt;""),ROWS(ScheduleCompile!U$1:U206)),COLUMNS($A206:U206))</f>
        <v>1</v>
      </c>
      <c r="V206" s="1">
        <f>INDEX(ScheduleRef!$D$2:$AB$853,_xlfn.AGGREGATE(15,6,(ROW(ScheduleRef!$D$2:$AB$853)-ROW(ScheduleRef!$D$2)+1)/(ScheduleRef!$D$2:$D$853&lt;&gt;""),ROWS(ScheduleCompile!V$1:V206)),COLUMNS($A206:V206))</f>
        <v>1</v>
      </c>
      <c r="W206" s="1">
        <f>INDEX(ScheduleRef!$D$2:$AB$853,_xlfn.AGGREGATE(15,6,(ROW(ScheduleRef!$D$2:$AB$853)-ROW(ScheduleRef!$D$2)+1)/(ScheduleRef!$D$2:$D$853&lt;&gt;""),ROWS(ScheduleCompile!W$1:W206)),COLUMNS($A206:W206))</f>
        <v>1</v>
      </c>
      <c r="X206" s="1">
        <f>INDEX(ScheduleRef!$D$2:$AB$853,_xlfn.AGGREGATE(15,6,(ROW(ScheduleRef!$D$2:$AB$853)-ROW(ScheduleRef!$D$2)+1)/(ScheduleRef!$D$2:$D$853&lt;&gt;""),ROWS(ScheduleCompile!X$1:X206)),COLUMNS($A206:X206))</f>
        <v>1</v>
      </c>
      <c r="Y206" s="1">
        <f>INDEX(ScheduleRef!$D$2:$AB$853,_xlfn.AGGREGATE(15,6,(ROW(ScheduleRef!$D$2:$AB$853)-ROW(ScheduleRef!$D$2)+1)/(ScheduleRef!$D$2:$D$853&lt;&gt;""),ROWS(ScheduleCompile!Y$1:Y206)),COLUMNS($A206:Y206))</f>
        <v>1</v>
      </c>
    </row>
    <row r="207" spans="1:25" x14ac:dyDescent="0.25">
      <c r="A207" s="30" t="str">
        <f>INDEX(ScheduleRef!$D$2:$AB$853,_xlfn.AGGREGATE(15,6,(ROW(ScheduleRef!$D$2:$AB$853)-ROW(ScheduleRef!$D$2)+1)/(ScheduleRef!$D$2:$D$853&lt;&gt;""),ROWS(ScheduleCompile!A$1:A207)),COLUMNS($A207:A207))</f>
        <v>ManufacturingEscalatorSat</v>
      </c>
      <c r="B207" s="1">
        <f>INDEX(ScheduleRef!$D$2:$AB$853,_xlfn.AGGREGATE(15,6,(ROW(ScheduleRef!$D$2:$AB$853)-ROW(ScheduleRef!$D$2)+1)/(ScheduleRef!$D$2:$D$853&lt;&gt;""),ROWS(ScheduleCompile!B$1:B207)),COLUMNS($A207:B207))</f>
        <v>0</v>
      </c>
      <c r="C207" s="1">
        <f>INDEX(ScheduleRef!$D$2:$AB$853,_xlfn.AGGREGATE(15,6,(ROW(ScheduleRef!$D$2:$AB$853)-ROW(ScheduleRef!$D$2)+1)/(ScheduleRef!$D$2:$D$853&lt;&gt;""),ROWS(ScheduleCompile!C$1:C207)),COLUMNS($A207:C207))</f>
        <v>0</v>
      </c>
      <c r="D207" s="1">
        <f>INDEX(ScheduleRef!$D$2:$AB$853,_xlfn.AGGREGATE(15,6,(ROW(ScheduleRef!$D$2:$AB$853)-ROW(ScheduleRef!$D$2)+1)/(ScheduleRef!$D$2:$D$853&lt;&gt;""),ROWS(ScheduleCompile!D$1:D207)),COLUMNS($A207:D207))</f>
        <v>0</v>
      </c>
      <c r="E207" s="1">
        <f>INDEX(ScheduleRef!$D$2:$AB$853,_xlfn.AGGREGATE(15,6,(ROW(ScheduleRef!$D$2:$AB$853)-ROW(ScheduleRef!$D$2)+1)/(ScheduleRef!$D$2:$D$853&lt;&gt;""),ROWS(ScheduleCompile!E$1:E207)),COLUMNS($A207:E207))</f>
        <v>0</v>
      </c>
      <c r="F207" s="1">
        <f>INDEX(ScheduleRef!$D$2:$AB$853,_xlfn.AGGREGATE(15,6,(ROW(ScheduleRef!$D$2:$AB$853)-ROW(ScheduleRef!$D$2)+1)/(ScheduleRef!$D$2:$D$853&lt;&gt;""),ROWS(ScheduleCompile!F$1:F207)),COLUMNS($A207:F207))</f>
        <v>0</v>
      </c>
      <c r="G207" s="1">
        <f>INDEX(ScheduleRef!$D$2:$AB$853,_xlfn.AGGREGATE(15,6,(ROW(ScheduleRef!$D$2:$AB$853)-ROW(ScheduleRef!$D$2)+1)/(ScheduleRef!$D$2:$D$853&lt;&gt;""),ROWS(ScheduleCompile!G$1:G207)),COLUMNS($A207:G207))</f>
        <v>1</v>
      </c>
      <c r="H207" s="1">
        <f>INDEX(ScheduleRef!$D$2:$AB$853,_xlfn.AGGREGATE(15,6,(ROW(ScheduleRef!$D$2:$AB$853)-ROW(ScheduleRef!$D$2)+1)/(ScheduleRef!$D$2:$D$853&lt;&gt;""),ROWS(ScheduleCompile!H$1:H207)),COLUMNS($A207:H207))</f>
        <v>1</v>
      </c>
      <c r="I207" s="1">
        <f>INDEX(ScheduleRef!$D$2:$AB$853,_xlfn.AGGREGATE(15,6,(ROW(ScheduleRef!$D$2:$AB$853)-ROW(ScheduleRef!$D$2)+1)/(ScheduleRef!$D$2:$D$853&lt;&gt;""),ROWS(ScheduleCompile!I$1:I207)),COLUMNS($A207:I207))</f>
        <v>1</v>
      </c>
      <c r="J207" s="1">
        <f>INDEX(ScheduleRef!$D$2:$AB$853,_xlfn.AGGREGATE(15,6,(ROW(ScheduleRef!$D$2:$AB$853)-ROW(ScheduleRef!$D$2)+1)/(ScheduleRef!$D$2:$D$853&lt;&gt;""),ROWS(ScheduleCompile!J$1:J207)),COLUMNS($A207:J207))</f>
        <v>1</v>
      </c>
      <c r="K207" s="1">
        <f>INDEX(ScheduleRef!$D$2:$AB$853,_xlfn.AGGREGATE(15,6,(ROW(ScheduleRef!$D$2:$AB$853)-ROW(ScheduleRef!$D$2)+1)/(ScheduleRef!$D$2:$D$853&lt;&gt;""),ROWS(ScheduleCompile!K$1:K207)),COLUMNS($A207:K207))</f>
        <v>1</v>
      </c>
      <c r="L207" s="1">
        <f>INDEX(ScheduleRef!$D$2:$AB$853,_xlfn.AGGREGATE(15,6,(ROW(ScheduleRef!$D$2:$AB$853)-ROW(ScheduleRef!$D$2)+1)/(ScheduleRef!$D$2:$D$853&lt;&gt;""),ROWS(ScheduleCompile!L$1:L207)),COLUMNS($A207:L207))</f>
        <v>1</v>
      </c>
      <c r="M207" s="1">
        <f>INDEX(ScheduleRef!$D$2:$AB$853,_xlfn.AGGREGATE(15,6,(ROW(ScheduleRef!$D$2:$AB$853)-ROW(ScheduleRef!$D$2)+1)/(ScheduleRef!$D$2:$D$853&lt;&gt;""),ROWS(ScheduleCompile!M$1:M207)),COLUMNS($A207:M207))</f>
        <v>1</v>
      </c>
      <c r="N207" s="1">
        <f>INDEX(ScheduleRef!$D$2:$AB$853,_xlfn.AGGREGATE(15,6,(ROW(ScheduleRef!$D$2:$AB$853)-ROW(ScheduleRef!$D$2)+1)/(ScheduleRef!$D$2:$D$853&lt;&gt;""),ROWS(ScheduleCompile!N$1:N207)),COLUMNS($A207:N207))</f>
        <v>1</v>
      </c>
      <c r="O207" s="1">
        <f>INDEX(ScheduleRef!$D$2:$AB$853,_xlfn.AGGREGATE(15,6,(ROW(ScheduleRef!$D$2:$AB$853)-ROW(ScheduleRef!$D$2)+1)/(ScheduleRef!$D$2:$D$853&lt;&gt;""),ROWS(ScheduleCompile!O$1:O207)),COLUMNS($A207:O207))</f>
        <v>1</v>
      </c>
      <c r="P207" s="1">
        <f>INDEX(ScheduleRef!$D$2:$AB$853,_xlfn.AGGREGATE(15,6,(ROW(ScheduleRef!$D$2:$AB$853)-ROW(ScheduleRef!$D$2)+1)/(ScheduleRef!$D$2:$D$853&lt;&gt;""),ROWS(ScheduleCompile!P$1:P207)),COLUMNS($A207:P207))</f>
        <v>1</v>
      </c>
      <c r="Q207" s="1">
        <f>INDEX(ScheduleRef!$D$2:$AB$853,_xlfn.AGGREGATE(15,6,(ROW(ScheduleRef!$D$2:$AB$853)-ROW(ScheduleRef!$D$2)+1)/(ScheduleRef!$D$2:$D$853&lt;&gt;""),ROWS(ScheduleCompile!Q$1:Q207)),COLUMNS($A207:Q207))</f>
        <v>1</v>
      </c>
      <c r="R207" s="1">
        <f>INDEX(ScheduleRef!$D$2:$AB$853,_xlfn.AGGREGATE(15,6,(ROW(ScheduleRef!$D$2:$AB$853)-ROW(ScheduleRef!$D$2)+1)/(ScheduleRef!$D$2:$D$853&lt;&gt;""),ROWS(ScheduleCompile!R$1:R207)),COLUMNS($A207:R207))</f>
        <v>1</v>
      </c>
      <c r="S207" s="1">
        <f>INDEX(ScheduleRef!$D$2:$AB$853,_xlfn.AGGREGATE(15,6,(ROW(ScheduleRef!$D$2:$AB$853)-ROW(ScheduleRef!$D$2)+1)/(ScheduleRef!$D$2:$D$853&lt;&gt;""),ROWS(ScheduleCompile!S$1:S207)),COLUMNS($A207:S207))</f>
        <v>1</v>
      </c>
      <c r="T207" s="1">
        <f>INDEX(ScheduleRef!$D$2:$AB$853,_xlfn.AGGREGATE(15,6,(ROW(ScheduleRef!$D$2:$AB$853)-ROW(ScheduleRef!$D$2)+1)/(ScheduleRef!$D$2:$D$853&lt;&gt;""),ROWS(ScheduleCompile!T$1:T207)),COLUMNS($A207:T207))</f>
        <v>1</v>
      </c>
      <c r="U207" s="1">
        <f>INDEX(ScheduleRef!$D$2:$AB$853,_xlfn.AGGREGATE(15,6,(ROW(ScheduleRef!$D$2:$AB$853)-ROW(ScheduleRef!$D$2)+1)/(ScheduleRef!$D$2:$D$853&lt;&gt;""),ROWS(ScheduleCompile!U$1:U207)),COLUMNS($A207:U207))</f>
        <v>0</v>
      </c>
      <c r="V207" s="1">
        <f>INDEX(ScheduleRef!$D$2:$AB$853,_xlfn.AGGREGATE(15,6,(ROW(ScheduleRef!$D$2:$AB$853)-ROW(ScheduleRef!$D$2)+1)/(ScheduleRef!$D$2:$D$853&lt;&gt;""),ROWS(ScheduleCompile!V$1:V207)),COLUMNS($A207:V207))</f>
        <v>0</v>
      </c>
      <c r="W207" s="1">
        <f>INDEX(ScheduleRef!$D$2:$AB$853,_xlfn.AGGREGATE(15,6,(ROW(ScheduleRef!$D$2:$AB$853)-ROW(ScheduleRef!$D$2)+1)/(ScheduleRef!$D$2:$D$853&lt;&gt;""),ROWS(ScheduleCompile!W$1:W207)),COLUMNS($A207:W207))</f>
        <v>0</v>
      </c>
      <c r="X207" s="1">
        <f>INDEX(ScheduleRef!$D$2:$AB$853,_xlfn.AGGREGATE(15,6,(ROW(ScheduleRef!$D$2:$AB$853)-ROW(ScheduleRef!$D$2)+1)/(ScheduleRef!$D$2:$D$853&lt;&gt;""),ROWS(ScheduleCompile!X$1:X207)),COLUMNS($A207:X207))</f>
        <v>0</v>
      </c>
      <c r="Y207" s="1">
        <f>INDEX(ScheduleRef!$D$2:$AB$853,_xlfn.AGGREGATE(15,6,(ROW(ScheduleRef!$D$2:$AB$853)-ROW(ScheduleRef!$D$2)+1)/(ScheduleRef!$D$2:$D$853&lt;&gt;""),ROWS(ScheduleCompile!Y$1:Y207)),COLUMNS($A207:Y207))</f>
        <v>0</v>
      </c>
    </row>
    <row r="208" spans="1:25" x14ac:dyDescent="0.25">
      <c r="A208" s="30" t="str">
        <f>INDEX(ScheduleRef!$D$2:$AB$853,_xlfn.AGGREGATE(15,6,(ROW(ScheduleRef!$D$2:$AB$853)-ROW(ScheduleRef!$D$2)+1)/(ScheduleRef!$D$2:$D$853&lt;&gt;""),ROWS(ScheduleCompile!A$1:A208)),COLUMNS($A208:A208))</f>
        <v>ManufacturingEscalatorSun</v>
      </c>
      <c r="B208" s="1">
        <f>INDEX(ScheduleRef!$D$2:$AB$853,_xlfn.AGGREGATE(15,6,(ROW(ScheduleRef!$D$2:$AB$853)-ROW(ScheduleRef!$D$2)+1)/(ScheduleRef!$D$2:$D$853&lt;&gt;""),ROWS(ScheduleCompile!B$1:B208)),COLUMNS($A208:B208))</f>
        <v>0</v>
      </c>
      <c r="C208" s="1">
        <f>INDEX(ScheduleRef!$D$2:$AB$853,_xlfn.AGGREGATE(15,6,(ROW(ScheduleRef!$D$2:$AB$853)-ROW(ScheduleRef!$D$2)+1)/(ScheduleRef!$D$2:$D$853&lt;&gt;""),ROWS(ScheduleCompile!C$1:C208)),COLUMNS($A208:C208))</f>
        <v>0</v>
      </c>
      <c r="D208" s="1">
        <f>INDEX(ScheduleRef!$D$2:$AB$853,_xlfn.AGGREGATE(15,6,(ROW(ScheduleRef!$D$2:$AB$853)-ROW(ScheduleRef!$D$2)+1)/(ScheduleRef!$D$2:$D$853&lt;&gt;""),ROWS(ScheduleCompile!D$1:D208)),COLUMNS($A208:D208))</f>
        <v>0</v>
      </c>
      <c r="E208" s="1">
        <f>INDEX(ScheduleRef!$D$2:$AB$853,_xlfn.AGGREGATE(15,6,(ROW(ScheduleRef!$D$2:$AB$853)-ROW(ScheduleRef!$D$2)+1)/(ScheduleRef!$D$2:$D$853&lt;&gt;""),ROWS(ScheduleCompile!E$1:E208)),COLUMNS($A208:E208))</f>
        <v>0</v>
      </c>
      <c r="F208" s="1">
        <f>INDEX(ScheduleRef!$D$2:$AB$853,_xlfn.AGGREGATE(15,6,(ROW(ScheduleRef!$D$2:$AB$853)-ROW(ScheduleRef!$D$2)+1)/(ScheduleRef!$D$2:$D$853&lt;&gt;""),ROWS(ScheduleCompile!F$1:F208)),COLUMNS($A208:F208))</f>
        <v>0</v>
      </c>
      <c r="G208" s="1">
        <f>INDEX(ScheduleRef!$D$2:$AB$853,_xlfn.AGGREGATE(15,6,(ROW(ScheduleRef!$D$2:$AB$853)-ROW(ScheduleRef!$D$2)+1)/(ScheduleRef!$D$2:$D$853&lt;&gt;""),ROWS(ScheduleCompile!G$1:G208)),COLUMNS($A208:G208))</f>
        <v>1</v>
      </c>
      <c r="H208" s="1">
        <f>INDEX(ScheduleRef!$D$2:$AB$853,_xlfn.AGGREGATE(15,6,(ROW(ScheduleRef!$D$2:$AB$853)-ROW(ScheduleRef!$D$2)+1)/(ScheduleRef!$D$2:$D$853&lt;&gt;""),ROWS(ScheduleCompile!H$1:H208)),COLUMNS($A208:H208))</f>
        <v>1</v>
      </c>
      <c r="I208" s="1">
        <f>INDEX(ScheduleRef!$D$2:$AB$853,_xlfn.AGGREGATE(15,6,(ROW(ScheduleRef!$D$2:$AB$853)-ROW(ScheduleRef!$D$2)+1)/(ScheduleRef!$D$2:$D$853&lt;&gt;""),ROWS(ScheduleCompile!I$1:I208)),COLUMNS($A208:I208))</f>
        <v>1</v>
      </c>
      <c r="J208" s="1">
        <f>INDEX(ScheduleRef!$D$2:$AB$853,_xlfn.AGGREGATE(15,6,(ROW(ScheduleRef!$D$2:$AB$853)-ROW(ScheduleRef!$D$2)+1)/(ScheduleRef!$D$2:$D$853&lt;&gt;""),ROWS(ScheduleCompile!J$1:J208)),COLUMNS($A208:J208))</f>
        <v>1</v>
      </c>
      <c r="K208" s="1">
        <f>INDEX(ScheduleRef!$D$2:$AB$853,_xlfn.AGGREGATE(15,6,(ROW(ScheduleRef!$D$2:$AB$853)-ROW(ScheduleRef!$D$2)+1)/(ScheduleRef!$D$2:$D$853&lt;&gt;""),ROWS(ScheduleCompile!K$1:K208)),COLUMNS($A208:K208))</f>
        <v>1</v>
      </c>
      <c r="L208" s="1">
        <f>INDEX(ScheduleRef!$D$2:$AB$853,_xlfn.AGGREGATE(15,6,(ROW(ScheduleRef!$D$2:$AB$853)-ROW(ScheduleRef!$D$2)+1)/(ScheduleRef!$D$2:$D$853&lt;&gt;""),ROWS(ScheduleCompile!L$1:L208)),COLUMNS($A208:L208))</f>
        <v>1</v>
      </c>
      <c r="M208" s="1">
        <f>INDEX(ScheduleRef!$D$2:$AB$853,_xlfn.AGGREGATE(15,6,(ROW(ScheduleRef!$D$2:$AB$853)-ROW(ScheduleRef!$D$2)+1)/(ScheduleRef!$D$2:$D$853&lt;&gt;""),ROWS(ScheduleCompile!M$1:M208)),COLUMNS($A208:M208))</f>
        <v>1</v>
      </c>
      <c r="N208" s="1">
        <f>INDEX(ScheduleRef!$D$2:$AB$853,_xlfn.AGGREGATE(15,6,(ROW(ScheduleRef!$D$2:$AB$853)-ROW(ScheduleRef!$D$2)+1)/(ScheduleRef!$D$2:$D$853&lt;&gt;""),ROWS(ScheduleCompile!N$1:N208)),COLUMNS($A208:N208))</f>
        <v>1</v>
      </c>
      <c r="O208" s="1">
        <f>INDEX(ScheduleRef!$D$2:$AB$853,_xlfn.AGGREGATE(15,6,(ROW(ScheduleRef!$D$2:$AB$853)-ROW(ScheduleRef!$D$2)+1)/(ScheduleRef!$D$2:$D$853&lt;&gt;""),ROWS(ScheduleCompile!O$1:O208)),COLUMNS($A208:O208))</f>
        <v>1</v>
      </c>
      <c r="P208" s="1">
        <f>INDEX(ScheduleRef!$D$2:$AB$853,_xlfn.AGGREGATE(15,6,(ROW(ScheduleRef!$D$2:$AB$853)-ROW(ScheduleRef!$D$2)+1)/(ScheduleRef!$D$2:$D$853&lt;&gt;""),ROWS(ScheduleCompile!P$1:P208)),COLUMNS($A208:P208))</f>
        <v>1</v>
      </c>
      <c r="Q208" s="1">
        <f>INDEX(ScheduleRef!$D$2:$AB$853,_xlfn.AGGREGATE(15,6,(ROW(ScheduleRef!$D$2:$AB$853)-ROW(ScheduleRef!$D$2)+1)/(ScheduleRef!$D$2:$D$853&lt;&gt;""),ROWS(ScheduleCompile!Q$1:Q208)),COLUMNS($A208:Q208))</f>
        <v>1</v>
      </c>
      <c r="R208" s="1">
        <f>INDEX(ScheduleRef!$D$2:$AB$853,_xlfn.AGGREGATE(15,6,(ROW(ScheduleRef!$D$2:$AB$853)-ROW(ScheduleRef!$D$2)+1)/(ScheduleRef!$D$2:$D$853&lt;&gt;""),ROWS(ScheduleCompile!R$1:R208)),COLUMNS($A208:R208))</f>
        <v>1</v>
      </c>
      <c r="S208" s="1">
        <f>INDEX(ScheduleRef!$D$2:$AB$853,_xlfn.AGGREGATE(15,6,(ROW(ScheduleRef!$D$2:$AB$853)-ROW(ScheduleRef!$D$2)+1)/(ScheduleRef!$D$2:$D$853&lt;&gt;""),ROWS(ScheduleCompile!S$1:S208)),COLUMNS($A208:S208))</f>
        <v>1</v>
      </c>
      <c r="T208" s="1">
        <f>INDEX(ScheduleRef!$D$2:$AB$853,_xlfn.AGGREGATE(15,6,(ROW(ScheduleRef!$D$2:$AB$853)-ROW(ScheduleRef!$D$2)+1)/(ScheduleRef!$D$2:$D$853&lt;&gt;""),ROWS(ScheduleCompile!T$1:T208)),COLUMNS($A208:T208))</f>
        <v>0</v>
      </c>
      <c r="U208" s="1">
        <f>INDEX(ScheduleRef!$D$2:$AB$853,_xlfn.AGGREGATE(15,6,(ROW(ScheduleRef!$D$2:$AB$853)-ROW(ScheduleRef!$D$2)+1)/(ScheduleRef!$D$2:$D$853&lt;&gt;""),ROWS(ScheduleCompile!U$1:U208)),COLUMNS($A208:U208))</f>
        <v>0</v>
      </c>
      <c r="V208" s="1">
        <f>INDEX(ScheduleRef!$D$2:$AB$853,_xlfn.AGGREGATE(15,6,(ROW(ScheduleRef!$D$2:$AB$853)-ROW(ScheduleRef!$D$2)+1)/(ScheduleRef!$D$2:$D$853&lt;&gt;""),ROWS(ScheduleCompile!V$1:V208)),COLUMNS($A208:V208))</f>
        <v>0</v>
      </c>
      <c r="W208" s="1">
        <f>INDEX(ScheduleRef!$D$2:$AB$853,_xlfn.AGGREGATE(15,6,(ROW(ScheduleRef!$D$2:$AB$853)-ROW(ScheduleRef!$D$2)+1)/(ScheduleRef!$D$2:$D$853&lt;&gt;""),ROWS(ScheduleCompile!W$1:W208)),COLUMNS($A208:W208))</f>
        <v>0</v>
      </c>
      <c r="X208" s="1">
        <f>INDEX(ScheduleRef!$D$2:$AB$853,_xlfn.AGGREGATE(15,6,(ROW(ScheduleRef!$D$2:$AB$853)-ROW(ScheduleRef!$D$2)+1)/(ScheduleRef!$D$2:$D$853&lt;&gt;""),ROWS(ScheduleCompile!X$1:X208)),COLUMNS($A208:X208))</f>
        <v>0</v>
      </c>
      <c r="Y208" s="1">
        <f>INDEX(ScheduleRef!$D$2:$AB$853,_xlfn.AGGREGATE(15,6,(ROW(ScheduleRef!$D$2:$AB$853)-ROW(ScheduleRef!$D$2)+1)/(ScheduleRef!$D$2:$D$853&lt;&gt;""),ROWS(ScheduleCompile!Y$1:Y208)),COLUMNS($A208:Y208))</f>
        <v>0</v>
      </c>
    </row>
    <row r="209" spans="1:25" x14ac:dyDescent="0.25">
      <c r="A209" s="30" t="str">
        <f>INDEX(ScheduleRef!$D$2:$AB$853,_xlfn.AGGREGATE(15,6,(ROW(ScheduleRef!$D$2:$AB$853)-ROW(ScheduleRef!$D$2)+1)/(ScheduleRef!$D$2:$D$853&lt;&gt;""),ROWS(ScheduleCompile!A$1:A209)),COLUMNS($A209:A209))</f>
        <v>OfficeOccupancyWD</v>
      </c>
      <c r="B209" s="1">
        <f>INDEX(ScheduleRef!$D$2:$AB$853,_xlfn.AGGREGATE(15,6,(ROW(ScheduleRef!$D$2:$AB$853)-ROW(ScheduleRef!$D$2)+1)/(ScheduleRef!$D$2:$D$853&lt;&gt;""),ROWS(ScheduleCompile!B$1:B209)),COLUMNS($A209:B209))</f>
        <v>0</v>
      </c>
      <c r="C209" s="1">
        <f>INDEX(ScheduleRef!$D$2:$AB$853,_xlfn.AGGREGATE(15,6,(ROW(ScheduleRef!$D$2:$AB$853)-ROW(ScheduleRef!$D$2)+1)/(ScheduleRef!$D$2:$D$853&lt;&gt;""),ROWS(ScheduleCompile!C$1:C209)),COLUMNS($A209:C209))</f>
        <v>0</v>
      </c>
      <c r="D209" s="1">
        <f>INDEX(ScheduleRef!$D$2:$AB$853,_xlfn.AGGREGATE(15,6,(ROW(ScheduleRef!$D$2:$AB$853)-ROW(ScheduleRef!$D$2)+1)/(ScheduleRef!$D$2:$D$853&lt;&gt;""),ROWS(ScheduleCompile!D$1:D209)),COLUMNS($A209:D209))</f>
        <v>0</v>
      </c>
      <c r="E209" s="1">
        <f>INDEX(ScheduleRef!$D$2:$AB$853,_xlfn.AGGREGATE(15,6,(ROW(ScheduleRef!$D$2:$AB$853)-ROW(ScheduleRef!$D$2)+1)/(ScheduleRef!$D$2:$D$853&lt;&gt;""),ROWS(ScheduleCompile!E$1:E209)),COLUMNS($A209:E209))</f>
        <v>0</v>
      </c>
      <c r="F209" s="1">
        <f>INDEX(ScheduleRef!$D$2:$AB$853,_xlfn.AGGREGATE(15,6,(ROW(ScheduleRef!$D$2:$AB$853)-ROW(ScheduleRef!$D$2)+1)/(ScheduleRef!$D$2:$D$853&lt;&gt;""),ROWS(ScheduleCompile!F$1:F209)),COLUMNS($A209:F209))</f>
        <v>0</v>
      </c>
      <c r="G209" s="1">
        <f>INDEX(ScheduleRef!$D$2:$AB$853,_xlfn.AGGREGATE(15,6,(ROW(ScheduleRef!$D$2:$AB$853)-ROW(ScheduleRef!$D$2)+1)/(ScheduleRef!$D$2:$D$853&lt;&gt;""),ROWS(ScheduleCompile!G$1:G209)),COLUMNS($A209:G209))</f>
        <v>0</v>
      </c>
      <c r="H209" s="1">
        <f>INDEX(ScheduleRef!$D$2:$AB$853,_xlfn.AGGREGATE(15,6,(ROW(ScheduleRef!$D$2:$AB$853)-ROW(ScheduleRef!$D$2)+1)/(ScheduleRef!$D$2:$D$853&lt;&gt;""),ROWS(ScheduleCompile!H$1:H209)),COLUMNS($A209:H209))</f>
        <v>0.1</v>
      </c>
      <c r="I209" s="1">
        <f>INDEX(ScheduleRef!$D$2:$AB$853,_xlfn.AGGREGATE(15,6,(ROW(ScheduleRef!$D$2:$AB$853)-ROW(ScheduleRef!$D$2)+1)/(ScheduleRef!$D$2:$D$853&lt;&gt;""),ROWS(ScheduleCompile!I$1:I209)),COLUMNS($A209:I209))</f>
        <v>0.2</v>
      </c>
      <c r="J209" s="1">
        <f>INDEX(ScheduleRef!$D$2:$AB$853,_xlfn.AGGREGATE(15,6,(ROW(ScheduleRef!$D$2:$AB$853)-ROW(ScheduleRef!$D$2)+1)/(ScheduleRef!$D$2:$D$853&lt;&gt;""),ROWS(ScheduleCompile!J$1:J209)),COLUMNS($A209:J209))</f>
        <v>0.95</v>
      </c>
      <c r="K209" s="1">
        <f>INDEX(ScheduleRef!$D$2:$AB$853,_xlfn.AGGREGATE(15,6,(ROW(ScheduleRef!$D$2:$AB$853)-ROW(ScheduleRef!$D$2)+1)/(ScheduleRef!$D$2:$D$853&lt;&gt;""),ROWS(ScheduleCompile!K$1:K209)),COLUMNS($A209:K209))</f>
        <v>0.95</v>
      </c>
      <c r="L209" s="1">
        <f>INDEX(ScheduleRef!$D$2:$AB$853,_xlfn.AGGREGATE(15,6,(ROW(ScheduleRef!$D$2:$AB$853)-ROW(ScheduleRef!$D$2)+1)/(ScheduleRef!$D$2:$D$853&lt;&gt;""),ROWS(ScheduleCompile!L$1:L209)),COLUMNS($A209:L209))</f>
        <v>0.95</v>
      </c>
      <c r="M209" s="1">
        <f>INDEX(ScheduleRef!$D$2:$AB$853,_xlfn.AGGREGATE(15,6,(ROW(ScheduleRef!$D$2:$AB$853)-ROW(ScheduleRef!$D$2)+1)/(ScheduleRef!$D$2:$D$853&lt;&gt;""),ROWS(ScheduleCompile!M$1:M209)),COLUMNS($A209:M209))</f>
        <v>0.95</v>
      </c>
      <c r="N209" s="1">
        <f>INDEX(ScheduleRef!$D$2:$AB$853,_xlfn.AGGREGATE(15,6,(ROW(ScheduleRef!$D$2:$AB$853)-ROW(ScheduleRef!$D$2)+1)/(ScheduleRef!$D$2:$D$853&lt;&gt;""),ROWS(ScheduleCompile!N$1:N209)),COLUMNS($A209:N209))</f>
        <v>0.5</v>
      </c>
      <c r="O209" s="1">
        <f>INDEX(ScheduleRef!$D$2:$AB$853,_xlfn.AGGREGATE(15,6,(ROW(ScheduleRef!$D$2:$AB$853)-ROW(ScheduleRef!$D$2)+1)/(ScheduleRef!$D$2:$D$853&lt;&gt;""),ROWS(ScheduleCompile!O$1:O209)),COLUMNS($A209:O209))</f>
        <v>0.95</v>
      </c>
      <c r="P209" s="1">
        <f>INDEX(ScheduleRef!$D$2:$AB$853,_xlfn.AGGREGATE(15,6,(ROW(ScheduleRef!$D$2:$AB$853)-ROW(ScheduleRef!$D$2)+1)/(ScheduleRef!$D$2:$D$853&lt;&gt;""),ROWS(ScheduleCompile!P$1:P209)),COLUMNS($A209:P209))</f>
        <v>0.95</v>
      </c>
      <c r="Q209" s="1">
        <f>INDEX(ScheduleRef!$D$2:$AB$853,_xlfn.AGGREGATE(15,6,(ROW(ScheduleRef!$D$2:$AB$853)-ROW(ScheduleRef!$D$2)+1)/(ScheduleRef!$D$2:$D$853&lt;&gt;""),ROWS(ScheduleCompile!Q$1:Q209)),COLUMNS($A209:Q209))</f>
        <v>0.95</v>
      </c>
      <c r="R209" s="1">
        <f>INDEX(ScheduleRef!$D$2:$AB$853,_xlfn.AGGREGATE(15,6,(ROW(ScheduleRef!$D$2:$AB$853)-ROW(ScheduleRef!$D$2)+1)/(ScheduleRef!$D$2:$D$853&lt;&gt;""),ROWS(ScheduleCompile!R$1:R209)),COLUMNS($A209:R209))</f>
        <v>0.95</v>
      </c>
      <c r="S209" s="1">
        <f>INDEX(ScheduleRef!$D$2:$AB$853,_xlfn.AGGREGATE(15,6,(ROW(ScheduleRef!$D$2:$AB$853)-ROW(ScheduleRef!$D$2)+1)/(ScheduleRef!$D$2:$D$853&lt;&gt;""),ROWS(ScheduleCompile!S$1:S209)),COLUMNS($A209:S209))</f>
        <v>0.3</v>
      </c>
      <c r="T209" s="1">
        <f>INDEX(ScheduleRef!$D$2:$AB$853,_xlfn.AGGREGATE(15,6,(ROW(ScheduleRef!$D$2:$AB$853)-ROW(ScheduleRef!$D$2)+1)/(ScheduleRef!$D$2:$D$853&lt;&gt;""),ROWS(ScheduleCompile!T$1:T209)),COLUMNS($A209:T209))</f>
        <v>0.1</v>
      </c>
      <c r="U209" s="1">
        <f>INDEX(ScheduleRef!$D$2:$AB$853,_xlfn.AGGREGATE(15,6,(ROW(ScheduleRef!$D$2:$AB$853)-ROW(ScheduleRef!$D$2)+1)/(ScheduleRef!$D$2:$D$853&lt;&gt;""),ROWS(ScheduleCompile!U$1:U209)),COLUMNS($A209:U209))</f>
        <v>0.1</v>
      </c>
      <c r="V209" s="1">
        <f>INDEX(ScheduleRef!$D$2:$AB$853,_xlfn.AGGREGATE(15,6,(ROW(ScheduleRef!$D$2:$AB$853)-ROW(ScheduleRef!$D$2)+1)/(ScheduleRef!$D$2:$D$853&lt;&gt;""),ROWS(ScheduleCompile!V$1:V209)),COLUMNS($A209:V209))</f>
        <v>0.1</v>
      </c>
      <c r="W209" s="1">
        <f>INDEX(ScheduleRef!$D$2:$AB$853,_xlfn.AGGREGATE(15,6,(ROW(ScheduleRef!$D$2:$AB$853)-ROW(ScheduleRef!$D$2)+1)/(ScheduleRef!$D$2:$D$853&lt;&gt;""),ROWS(ScheduleCompile!W$1:W209)),COLUMNS($A209:W209))</f>
        <v>0.1</v>
      </c>
      <c r="X209" s="1">
        <f>INDEX(ScheduleRef!$D$2:$AB$853,_xlfn.AGGREGATE(15,6,(ROW(ScheduleRef!$D$2:$AB$853)-ROW(ScheduleRef!$D$2)+1)/(ScheduleRef!$D$2:$D$853&lt;&gt;""),ROWS(ScheduleCompile!X$1:X209)),COLUMNS($A209:X209))</f>
        <v>0.05</v>
      </c>
      <c r="Y209" s="1">
        <f>INDEX(ScheduleRef!$D$2:$AB$853,_xlfn.AGGREGATE(15,6,(ROW(ScheduleRef!$D$2:$AB$853)-ROW(ScheduleRef!$D$2)+1)/(ScheduleRef!$D$2:$D$853&lt;&gt;""),ROWS(ScheduleCompile!Y$1:Y209)),COLUMNS($A209:Y209))</f>
        <v>0.05</v>
      </c>
    </row>
    <row r="210" spans="1:25" x14ac:dyDescent="0.25">
      <c r="A210" s="30" t="str">
        <f>INDEX(ScheduleRef!$D$2:$AB$853,_xlfn.AGGREGATE(15,6,(ROW(ScheduleRef!$D$2:$AB$853)-ROW(ScheduleRef!$D$2)+1)/(ScheduleRef!$D$2:$D$853&lt;&gt;""),ROWS(ScheduleCompile!A$1:A210)),COLUMNS($A210:A210))</f>
        <v>OfficeOccupancySat</v>
      </c>
      <c r="B210" s="1">
        <f>INDEX(ScheduleRef!$D$2:$AB$853,_xlfn.AGGREGATE(15,6,(ROW(ScheduleRef!$D$2:$AB$853)-ROW(ScheduleRef!$D$2)+1)/(ScheduleRef!$D$2:$D$853&lt;&gt;""),ROWS(ScheduleCompile!B$1:B210)),COLUMNS($A210:B210))</f>
        <v>0</v>
      </c>
      <c r="C210" s="1">
        <f>INDEX(ScheduleRef!$D$2:$AB$853,_xlfn.AGGREGATE(15,6,(ROW(ScheduleRef!$D$2:$AB$853)-ROW(ScheduleRef!$D$2)+1)/(ScheduleRef!$D$2:$D$853&lt;&gt;""),ROWS(ScheduleCompile!C$1:C210)),COLUMNS($A210:C210))</f>
        <v>0</v>
      </c>
      <c r="D210" s="1">
        <f>INDEX(ScheduleRef!$D$2:$AB$853,_xlfn.AGGREGATE(15,6,(ROW(ScheduleRef!$D$2:$AB$853)-ROW(ScheduleRef!$D$2)+1)/(ScheduleRef!$D$2:$D$853&lt;&gt;""),ROWS(ScheduleCompile!D$1:D210)),COLUMNS($A210:D210))</f>
        <v>0</v>
      </c>
      <c r="E210" s="1">
        <f>INDEX(ScheduleRef!$D$2:$AB$853,_xlfn.AGGREGATE(15,6,(ROW(ScheduleRef!$D$2:$AB$853)-ROW(ScheduleRef!$D$2)+1)/(ScheduleRef!$D$2:$D$853&lt;&gt;""),ROWS(ScheduleCompile!E$1:E210)),COLUMNS($A210:E210))</f>
        <v>0</v>
      </c>
      <c r="F210" s="1">
        <f>INDEX(ScheduleRef!$D$2:$AB$853,_xlfn.AGGREGATE(15,6,(ROW(ScheduleRef!$D$2:$AB$853)-ROW(ScheduleRef!$D$2)+1)/(ScheduleRef!$D$2:$D$853&lt;&gt;""),ROWS(ScheduleCompile!F$1:F210)),COLUMNS($A210:F210))</f>
        <v>0</v>
      </c>
      <c r="G210" s="1">
        <f>INDEX(ScheduleRef!$D$2:$AB$853,_xlfn.AGGREGATE(15,6,(ROW(ScheduleRef!$D$2:$AB$853)-ROW(ScheduleRef!$D$2)+1)/(ScheduleRef!$D$2:$D$853&lt;&gt;""),ROWS(ScheduleCompile!G$1:G210)),COLUMNS($A210:G210))</f>
        <v>0</v>
      </c>
      <c r="H210" s="1">
        <f>INDEX(ScheduleRef!$D$2:$AB$853,_xlfn.AGGREGATE(15,6,(ROW(ScheduleRef!$D$2:$AB$853)-ROW(ScheduleRef!$D$2)+1)/(ScheduleRef!$D$2:$D$853&lt;&gt;""),ROWS(ScheduleCompile!H$1:H210)),COLUMNS($A210:H210))</f>
        <v>0.1</v>
      </c>
      <c r="I210" s="1">
        <f>INDEX(ScheduleRef!$D$2:$AB$853,_xlfn.AGGREGATE(15,6,(ROW(ScheduleRef!$D$2:$AB$853)-ROW(ScheduleRef!$D$2)+1)/(ScheduleRef!$D$2:$D$853&lt;&gt;""),ROWS(ScheduleCompile!I$1:I210)),COLUMNS($A210:I210))</f>
        <v>0.1</v>
      </c>
      <c r="J210" s="1">
        <f>INDEX(ScheduleRef!$D$2:$AB$853,_xlfn.AGGREGATE(15,6,(ROW(ScheduleRef!$D$2:$AB$853)-ROW(ScheduleRef!$D$2)+1)/(ScheduleRef!$D$2:$D$853&lt;&gt;""),ROWS(ScheduleCompile!J$1:J210)),COLUMNS($A210:J210))</f>
        <v>0.3</v>
      </c>
      <c r="K210" s="1">
        <f>INDEX(ScheduleRef!$D$2:$AB$853,_xlfn.AGGREGATE(15,6,(ROW(ScheduleRef!$D$2:$AB$853)-ROW(ScheduleRef!$D$2)+1)/(ScheduleRef!$D$2:$D$853&lt;&gt;""),ROWS(ScheduleCompile!K$1:K210)),COLUMNS($A210:K210))</f>
        <v>0.3</v>
      </c>
      <c r="L210" s="1">
        <f>INDEX(ScheduleRef!$D$2:$AB$853,_xlfn.AGGREGATE(15,6,(ROW(ScheduleRef!$D$2:$AB$853)-ROW(ScheduleRef!$D$2)+1)/(ScheduleRef!$D$2:$D$853&lt;&gt;""),ROWS(ScheduleCompile!L$1:L210)),COLUMNS($A210:L210))</f>
        <v>0.3</v>
      </c>
      <c r="M210" s="1">
        <f>INDEX(ScheduleRef!$D$2:$AB$853,_xlfn.AGGREGATE(15,6,(ROW(ScheduleRef!$D$2:$AB$853)-ROW(ScheduleRef!$D$2)+1)/(ScheduleRef!$D$2:$D$853&lt;&gt;""),ROWS(ScheduleCompile!M$1:M210)),COLUMNS($A210:M210))</f>
        <v>0.3</v>
      </c>
      <c r="N210" s="1">
        <f>INDEX(ScheduleRef!$D$2:$AB$853,_xlfn.AGGREGATE(15,6,(ROW(ScheduleRef!$D$2:$AB$853)-ROW(ScheduleRef!$D$2)+1)/(ScheduleRef!$D$2:$D$853&lt;&gt;""),ROWS(ScheduleCompile!N$1:N210)),COLUMNS($A210:N210))</f>
        <v>0.1</v>
      </c>
      <c r="O210" s="1">
        <f>INDEX(ScheduleRef!$D$2:$AB$853,_xlfn.AGGREGATE(15,6,(ROW(ScheduleRef!$D$2:$AB$853)-ROW(ScheduleRef!$D$2)+1)/(ScheduleRef!$D$2:$D$853&lt;&gt;""),ROWS(ScheduleCompile!O$1:O210)),COLUMNS($A210:O210))</f>
        <v>0.1</v>
      </c>
      <c r="P210" s="1">
        <f>INDEX(ScheduleRef!$D$2:$AB$853,_xlfn.AGGREGATE(15,6,(ROW(ScheduleRef!$D$2:$AB$853)-ROW(ScheduleRef!$D$2)+1)/(ScheduleRef!$D$2:$D$853&lt;&gt;""),ROWS(ScheduleCompile!P$1:P210)),COLUMNS($A210:P210))</f>
        <v>0.1</v>
      </c>
      <c r="Q210" s="1">
        <f>INDEX(ScheduleRef!$D$2:$AB$853,_xlfn.AGGREGATE(15,6,(ROW(ScheduleRef!$D$2:$AB$853)-ROW(ScheduleRef!$D$2)+1)/(ScheduleRef!$D$2:$D$853&lt;&gt;""),ROWS(ScheduleCompile!Q$1:Q210)),COLUMNS($A210:Q210))</f>
        <v>0.1</v>
      </c>
      <c r="R210" s="1">
        <f>INDEX(ScheduleRef!$D$2:$AB$853,_xlfn.AGGREGATE(15,6,(ROW(ScheduleRef!$D$2:$AB$853)-ROW(ScheduleRef!$D$2)+1)/(ScheduleRef!$D$2:$D$853&lt;&gt;""),ROWS(ScheduleCompile!R$1:R210)),COLUMNS($A210:R210))</f>
        <v>0.1</v>
      </c>
      <c r="S210" s="1">
        <f>INDEX(ScheduleRef!$D$2:$AB$853,_xlfn.AGGREGATE(15,6,(ROW(ScheduleRef!$D$2:$AB$853)-ROW(ScheduleRef!$D$2)+1)/(ScheduleRef!$D$2:$D$853&lt;&gt;""),ROWS(ScheduleCompile!S$1:S210)),COLUMNS($A210:S210))</f>
        <v>0.05</v>
      </c>
      <c r="T210" s="1">
        <f>INDEX(ScheduleRef!$D$2:$AB$853,_xlfn.AGGREGATE(15,6,(ROW(ScheduleRef!$D$2:$AB$853)-ROW(ScheduleRef!$D$2)+1)/(ScheduleRef!$D$2:$D$853&lt;&gt;""),ROWS(ScheduleCompile!T$1:T210)),COLUMNS($A210:T210))</f>
        <v>0.05</v>
      </c>
      <c r="U210" s="1">
        <f>INDEX(ScheduleRef!$D$2:$AB$853,_xlfn.AGGREGATE(15,6,(ROW(ScheduleRef!$D$2:$AB$853)-ROW(ScheduleRef!$D$2)+1)/(ScheduleRef!$D$2:$D$853&lt;&gt;""),ROWS(ScheduleCompile!U$1:U210)),COLUMNS($A210:U210))</f>
        <v>0</v>
      </c>
      <c r="V210" s="1">
        <f>INDEX(ScheduleRef!$D$2:$AB$853,_xlfn.AGGREGATE(15,6,(ROW(ScheduleRef!$D$2:$AB$853)-ROW(ScheduleRef!$D$2)+1)/(ScheduleRef!$D$2:$D$853&lt;&gt;""),ROWS(ScheduleCompile!V$1:V210)),COLUMNS($A210:V210))</f>
        <v>0</v>
      </c>
      <c r="W210" s="1">
        <f>INDEX(ScheduleRef!$D$2:$AB$853,_xlfn.AGGREGATE(15,6,(ROW(ScheduleRef!$D$2:$AB$853)-ROW(ScheduleRef!$D$2)+1)/(ScheduleRef!$D$2:$D$853&lt;&gt;""),ROWS(ScheduleCompile!W$1:W210)),COLUMNS($A210:W210))</f>
        <v>0</v>
      </c>
      <c r="X210" s="1">
        <f>INDEX(ScheduleRef!$D$2:$AB$853,_xlfn.AGGREGATE(15,6,(ROW(ScheduleRef!$D$2:$AB$853)-ROW(ScheduleRef!$D$2)+1)/(ScheduleRef!$D$2:$D$853&lt;&gt;""),ROWS(ScheduleCompile!X$1:X210)),COLUMNS($A210:X210))</f>
        <v>0</v>
      </c>
      <c r="Y210" s="1">
        <f>INDEX(ScheduleRef!$D$2:$AB$853,_xlfn.AGGREGATE(15,6,(ROW(ScheduleRef!$D$2:$AB$853)-ROW(ScheduleRef!$D$2)+1)/(ScheduleRef!$D$2:$D$853&lt;&gt;""),ROWS(ScheduleCompile!Y$1:Y210)),COLUMNS($A210:Y210))</f>
        <v>0</v>
      </c>
    </row>
    <row r="211" spans="1:25" x14ac:dyDescent="0.25">
      <c r="A211" s="30" t="str">
        <f>INDEX(ScheduleRef!$D$2:$AB$853,_xlfn.AGGREGATE(15,6,(ROW(ScheduleRef!$D$2:$AB$853)-ROW(ScheduleRef!$D$2)+1)/(ScheduleRef!$D$2:$D$853&lt;&gt;""),ROWS(ScheduleCompile!A$1:A211)),COLUMNS($A211:A211))</f>
        <v>OfficeOccupancySun</v>
      </c>
      <c r="B211" s="1">
        <f>INDEX(ScheduleRef!$D$2:$AB$853,_xlfn.AGGREGATE(15,6,(ROW(ScheduleRef!$D$2:$AB$853)-ROW(ScheduleRef!$D$2)+1)/(ScheduleRef!$D$2:$D$853&lt;&gt;""),ROWS(ScheduleCompile!B$1:B211)),COLUMNS($A211:B211))</f>
        <v>0</v>
      </c>
      <c r="C211" s="1">
        <f>INDEX(ScheduleRef!$D$2:$AB$853,_xlfn.AGGREGATE(15,6,(ROW(ScheduleRef!$D$2:$AB$853)-ROW(ScheduleRef!$D$2)+1)/(ScheduleRef!$D$2:$D$853&lt;&gt;""),ROWS(ScheduleCompile!C$1:C211)),COLUMNS($A211:C211))</f>
        <v>0</v>
      </c>
      <c r="D211" s="1">
        <f>INDEX(ScheduleRef!$D$2:$AB$853,_xlfn.AGGREGATE(15,6,(ROW(ScheduleRef!$D$2:$AB$853)-ROW(ScheduleRef!$D$2)+1)/(ScheduleRef!$D$2:$D$853&lt;&gt;""),ROWS(ScheduleCompile!D$1:D211)),COLUMNS($A211:D211))</f>
        <v>0</v>
      </c>
      <c r="E211" s="1">
        <f>INDEX(ScheduleRef!$D$2:$AB$853,_xlfn.AGGREGATE(15,6,(ROW(ScheduleRef!$D$2:$AB$853)-ROW(ScheduleRef!$D$2)+1)/(ScheduleRef!$D$2:$D$853&lt;&gt;""),ROWS(ScheduleCompile!E$1:E211)),COLUMNS($A211:E211))</f>
        <v>0</v>
      </c>
      <c r="F211" s="1">
        <f>INDEX(ScheduleRef!$D$2:$AB$853,_xlfn.AGGREGATE(15,6,(ROW(ScheduleRef!$D$2:$AB$853)-ROW(ScheduleRef!$D$2)+1)/(ScheduleRef!$D$2:$D$853&lt;&gt;""),ROWS(ScheduleCompile!F$1:F211)),COLUMNS($A211:F211))</f>
        <v>0</v>
      </c>
      <c r="G211" s="1">
        <f>INDEX(ScheduleRef!$D$2:$AB$853,_xlfn.AGGREGATE(15,6,(ROW(ScheduleRef!$D$2:$AB$853)-ROW(ScheduleRef!$D$2)+1)/(ScheduleRef!$D$2:$D$853&lt;&gt;""),ROWS(ScheduleCompile!G$1:G211)),COLUMNS($A211:G211))</f>
        <v>0</v>
      </c>
      <c r="H211" s="1">
        <f>INDEX(ScheduleRef!$D$2:$AB$853,_xlfn.AGGREGATE(15,6,(ROW(ScheduleRef!$D$2:$AB$853)-ROW(ScheduleRef!$D$2)+1)/(ScheduleRef!$D$2:$D$853&lt;&gt;""),ROWS(ScheduleCompile!H$1:H211)),COLUMNS($A211:H211))</f>
        <v>0.05</v>
      </c>
      <c r="I211" s="1">
        <f>INDEX(ScheduleRef!$D$2:$AB$853,_xlfn.AGGREGATE(15,6,(ROW(ScheduleRef!$D$2:$AB$853)-ROW(ScheduleRef!$D$2)+1)/(ScheduleRef!$D$2:$D$853&lt;&gt;""),ROWS(ScheduleCompile!I$1:I211)),COLUMNS($A211:I211))</f>
        <v>0.05</v>
      </c>
      <c r="J211" s="1">
        <f>INDEX(ScheduleRef!$D$2:$AB$853,_xlfn.AGGREGATE(15,6,(ROW(ScheduleRef!$D$2:$AB$853)-ROW(ScheduleRef!$D$2)+1)/(ScheduleRef!$D$2:$D$853&lt;&gt;""),ROWS(ScheduleCompile!J$1:J211)),COLUMNS($A211:J211))</f>
        <v>0.05</v>
      </c>
      <c r="K211" s="1">
        <f>INDEX(ScheduleRef!$D$2:$AB$853,_xlfn.AGGREGATE(15,6,(ROW(ScheduleRef!$D$2:$AB$853)-ROW(ScheduleRef!$D$2)+1)/(ScheduleRef!$D$2:$D$853&lt;&gt;""),ROWS(ScheduleCompile!K$1:K211)),COLUMNS($A211:K211))</f>
        <v>0.05</v>
      </c>
      <c r="L211" s="1">
        <f>INDEX(ScheduleRef!$D$2:$AB$853,_xlfn.AGGREGATE(15,6,(ROW(ScheduleRef!$D$2:$AB$853)-ROW(ScheduleRef!$D$2)+1)/(ScheduleRef!$D$2:$D$853&lt;&gt;""),ROWS(ScheduleCompile!L$1:L211)),COLUMNS($A211:L211))</f>
        <v>0.05</v>
      </c>
      <c r="M211" s="1">
        <f>INDEX(ScheduleRef!$D$2:$AB$853,_xlfn.AGGREGATE(15,6,(ROW(ScheduleRef!$D$2:$AB$853)-ROW(ScheduleRef!$D$2)+1)/(ScheduleRef!$D$2:$D$853&lt;&gt;""),ROWS(ScheduleCompile!M$1:M211)),COLUMNS($A211:M211))</f>
        <v>0.05</v>
      </c>
      <c r="N211" s="1">
        <f>INDEX(ScheduleRef!$D$2:$AB$853,_xlfn.AGGREGATE(15,6,(ROW(ScheduleRef!$D$2:$AB$853)-ROW(ScheduleRef!$D$2)+1)/(ScheduleRef!$D$2:$D$853&lt;&gt;""),ROWS(ScheduleCompile!N$1:N211)),COLUMNS($A211:N211))</f>
        <v>0.05</v>
      </c>
      <c r="O211" s="1">
        <f>INDEX(ScheduleRef!$D$2:$AB$853,_xlfn.AGGREGATE(15,6,(ROW(ScheduleRef!$D$2:$AB$853)-ROW(ScheduleRef!$D$2)+1)/(ScheduleRef!$D$2:$D$853&lt;&gt;""),ROWS(ScheduleCompile!O$1:O211)),COLUMNS($A211:O211))</f>
        <v>0.05</v>
      </c>
      <c r="P211" s="1">
        <f>INDEX(ScheduleRef!$D$2:$AB$853,_xlfn.AGGREGATE(15,6,(ROW(ScheduleRef!$D$2:$AB$853)-ROW(ScheduleRef!$D$2)+1)/(ScheduleRef!$D$2:$D$853&lt;&gt;""),ROWS(ScheduleCompile!P$1:P211)),COLUMNS($A211:P211))</f>
        <v>0.05</v>
      </c>
      <c r="Q211" s="1">
        <f>INDEX(ScheduleRef!$D$2:$AB$853,_xlfn.AGGREGATE(15,6,(ROW(ScheduleRef!$D$2:$AB$853)-ROW(ScheduleRef!$D$2)+1)/(ScheduleRef!$D$2:$D$853&lt;&gt;""),ROWS(ScheduleCompile!Q$1:Q211)),COLUMNS($A211:Q211))</f>
        <v>0.05</v>
      </c>
      <c r="R211" s="1">
        <f>INDEX(ScheduleRef!$D$2:$AB$853,_xlfn.AGGREGATE(15,6,(ROW(ScheduleRef!$D$2:$AB$853)-ROW(ScheduleRef!$D$2)+1)/(ScheduleRef!$D$2:$D$853&lt;&gt;""),ROWS(ScheduleCompile!R$1:R211)),COLUMNS($A211:R211))</f>
        <v>0.05</v>
      </c>
      <c r="S211" s="1">
        <f>INDEX(ScheduleRef!$D$2:$AB$853,_xlfn.AGGREGATE(15,6,(ROW(ScheduleRef!$D$2:$AB$853)-ROW(ScheduleRef!$D$2)+1)/(ScheduleRef!$D$2:$D$853&lt;&gt;""),ROWS(ScheduleCompile!S$1:S211)),COLUMNS($A211:S211))</f>
        <v>0.05</v>
      </c>
      <c r="T211" s="1">
        <f>INDEX(ScheduleRef!$D$2:$AB$853,_xlfn.AGGREGATE(15,6,(ROW(ScheduleRef!$D$2:$AB$853)-ROW(ScheduleRef!$D$2)+1)/(ScheduleRef!$D$2:$D$853&lt;&gt;""),ROWS(ScheduleCompile!T$1:T211)),COLUMNS($A211:T211))</f>
        <v>0</v>
      </c>
      <c r="U211" s="1">
        <f>INDEX(ScheduleRef!$D$2:$AB$853,_xlfn.AGGREGATE(15,6,(ROW(ScheduleRef!$D$2:$AB$853)-ROW(ScheduleRef!$D$2)+1)/(ScheduleRef!$D$2:$D$853&lt;&gt;""),ROWS(ScheduleCompile!U$1:U211)),COLUMNS($A211:U211))</f>
        <v>0</v>
      </c>
      <c r="V211" s="1">
        <f>INDEX(ScheduleRef!$D$2:$AB$853,_xlfn.AGGREGATE(15,6,(ROW(ScheduleRef!$D$2:$AB$853)-ROW(ScheduleRef!$D$2)+1)/(ScheduleRef!$D$2:$D$853&lt;&gt;""),ROWS(ScheduleCompile!V$1:V211)),COLUMNS($A211:V211))</f>
        <v>0</v>
      </c>
      <c r="W211" s="1">
        <f>INDEX(ScheduleRef!$D$2:$AB$853,_xlfn.AGGREGATE(15,6,(ROW(ScheduleRef!$D$2:$AB$853)-ROW(ScheduleRef!$D$2)+1)/(ScheduleRef!$D$2:$D$853&lt;&gt;""),ROWS(ScheduleCompile!W$1:W211)),COLUMNS($A211:W211))</f>
        <v>0</v>
      </c>
      <c r="X211" s="1">
        <f>INDEX(ScheduleRef!$D$2:$AB$853,_xlfn.AGGREGATE(15,6,(ROW(ScheduleRef!$D$2:$AB$853)-ROW(ScheduleRef!$D$2)+1)/(ScheduleRef!$D$2:$D$853&lt;&gt;""),ROWS(ScheduleCompile!X$1:X211)),COLUMNS($A211:X211))</f>
        <v>0</v>
      </c>
      <c r="Y211" s="1">
        <f>INDEX(ScheduleRef!$D$2:$AB$853,_xlfn.AGGREGATE(15,6,(ROW(ScheduleRef!$D$2:$AB$853)-ROW(ScheduleRef!$D$2)+1)/(ScheduleRef!$D$2:$D$853&lt;&gt;""),ROWS(ScheduleCompile!Y$1:Y211)),COLUMNS($A211:Y211))</f>
        <v>0</v>
      </c>
    </row>
    <row r="212" spans="1:25" x14ac:dyDescent="0.25">
      <c r="A212" s="30" t="str">
        <f>INDEX(ScheduleRef!$D$2:$AB$853,_xlfn.AGGREGATE(15,6,(ROW(ScheduleRef!$D$2:$AB$853)-ROW(ScheduleRef!$D$2)+1)/(ScheduleRef!$D$2:$D$853&lt;&gt;""),ROWS(ScheduleCompile!A$1:A212)),COLUMNS($A212:A212))</f>
        <v>OfficeLightsWD</v>
      </c>
      <c r="B212" s="1">
        <f>INDEX(ScheduleRef!$D$2:$AB$853,_xlfn.AGGREGATE(15,6,(ROW(ScheduleRef!$D$2:$AB$853)-ROW(ScheduleRef!$D$2)+1)/(ScheduleRef!$D$2:$D$853&lt;&gt;""),ROWS(ScheduleCompile!B$1:B212)),COLUMNS($A212:B212))</f>
        <v>0.05</v>
      </c>
      <c r="C212" s="1">
        <f>INDEX(ScheduleRef!$D$2:$AB$853,_xlfn.AGGREGATE(15,6,(ROW(ScheduleRef!$D$2:$AB$853)-ROW(ScheduleRef!$D$2)+1)/(ScheduleRef!$D$2:$D$853&lt;&gt;""),ROWS(ScheduleCompile!C$1:C212)),COLUMNS($A212:C212))</f>
        <v>0.05</v>
      </c>
      <c r="D212" s="1">
        <f>INDEX(ScheduleRef!$D$2:$AB$853,_xlfn.AGGREGATE(15,6,(ROW(ScheduleRef!$D$2:$AB$853)-ROW(ScheduleRef!$D$2)+1)/(ScheduleRef!$D$2:$D$853&lt;&gt;""),ROWS(ScheduleCompile!D$1:D212)),COLUMNS($A212:D212))</f>
        <v>0.05</v>
      </c>
      <c r="E212" s="1">
        <f>INDEX(ScheduleRef!$D$2:$AB$853,_xlfn.AGGREGATE(15,6,(ROW(ScheduleRef!$D$2:$AB$853)-ROW(ScheduleRef!$D$2)+1)/(ScheduleRef!$D$2:$D$853&lt;&gt;""),ROWS(ScheduleCompile!E$1:E212)),COLUMNS($A212:E212))</f>
        <v>0.05</v>
      </c>
      <c r="F212" s="1">
        <f>INDEX(ScheduleRef!$D$2:$AB$853,_xlfn.AGGREGATE(15,6,(ROW(ScheduleRef!$D$2:$AB$853)-ROW(ScheduleRef!$D$2)+1)/(ScheduleRef!$D$2:$D$853&lt;&gt;""),ROWS(ScheduleCompile!F$1:F212)),COLUMNS($A212:F212))</f>
        <v>0.05</v>
      </c>
      <c r="G212" s="1">
        <f>INDEX(ScheduleRef!$D$2:$AB$853,_xlfn.AGGREGATE(15,6,(ROW(ScheduleRef!$D$2:$AB$853)-ROW(ScheduleRef!$D$2)+1)/(ScheduleRef!$D$2:$D$853&lt;&gt;""),ROWS(ScheduleCompile!G$1:G212)),COLUMNS($A212:G212))</f>
        <v>0.1</v>
      </c>
      <c r="H212" s="1">
        <f>INDEX(ScheduleRef!$D$2:$AB$853,_xlfn.AGGREGATE(15,6,(ROW(ScheduleRef!$D$2:$AB$853)-ROW(ScheduleRef!$D$2)+1)/(ScheduleRef!$D$2:$D$853&lt;&gt;""),ROWS(ScheduleCompile!H$1:H212)),COLUMNS($A212:H212))</f>
        <v>0.1</v>
      </c>
      <c r="I212" s="1">
        <f>INDEX(ScheduleRef!$D$2:$AB$853,_xlfn.AGGREGATE(15,6,(ROW(ScheduleRef!$D$2:$AB$853)-ROW(ScheduleRef!$D$2)+1)/(ScheduleRef!$D$2:$D$853&lt;&gt;""),ROWS(ScheduleCompile!I$1:I212)),COLUMNS($A212:I212))</f>
        <v>0.3</v>
      </c>
      <c r="J212" s="1">
        <f>INDEX(ScheduleRef!$D$2:$AB$853,_xlfn.AGGREGATE(15,6,(ROW(ScheduleRef!$D$2:$AB$853)-ROW(ScheduleRef!$D$2)+1)/(ScheduleRef!$D$2:$D$853&lt;&gt;""),ROWS(ScheduleCompile!J$1:J212)),COLUMNS($A212:J212))</f>
        <v>0.65</v>
      </c>
      <c r="K212" s="1">
        <f>INDEX(ScheduleRef!$D$2:$AB$853,_xlfn.AGGREGATE(15,6,(ROW(ScheduleRef!$D$2:$AB$853)-ROW(ScheduleRef!$D$2)+1)/(ScheduleRef!$D$2:$D$853&lt;&gt;""),ROWS(ScheduleCompile!K$1:K212)),COLUMNS($A212:K212))</f>
        <v>0.65</v>
      </c>
      <c r="L212" s="1">
        <f>INDEX(ScheduleRef!$D$2:$AB$853,_xlfn.AGGREGATE(15,6,(ROW(ScheduleRef!$D$2:$AB$853)-ROW(ScheduleRef!$D$2)+1)/(ScheduleRef!$D$2:$D$853&lt;&gt;""),ROWS(ScheduleCompile!L$1:L212)),COLUMNS($A212:L212))</f>
        <v>0.65</v>
      </c>
      <c r="M212" s="1">
        <f>INDEX(ScheduleRef!$D$2:$AB$853,_xlfn.AGGREGATE(15,6,(ROW(ScheduleRef!$D$2:$AB$853)-ROW(ScheduleRef!$D$2)+1)/(ScheduleRef!$D$2:$D$853&lt;&gt;""),ROWS(ScheduleCompile!M$1:M212)),COLUMNS($A212:M212))</f>
        <v>0.65</v>
      </c>
      <c r="N212" s="1">
        <f>INDEX(ScheduleRef!$D$2:$AB$853,_xlfn.AGGREGATE(15,6,(ROW(ScheduleRef!$D$2:$AB$853)-ROW(ScheduleRef!$D$2)+1)/(ScheduleRef!$D$2:$D$853&lt;&gt;""),ROWS(ScheduleCompile!N$1:N212)),COLUMNS($A212:N212))</f>
        <v>0.65</v>
      </c>
      <c r="O212" s="1">
        <f>INDEX(ScheduleRef!$D$2:$AB$853,_xlfn.AGGREGATE(15,6,(ROW(ScheduleRef!$D$2:$AB$853)-ROW(ScheduleRef!$D$2)+1)/(ScheduleRef!$D$2:$D$853&lt;&gt;""),ROWS(ScheduleCompile!O$1:O212)),COLUMNS($A212:O212))</f>
        <v>0.65</v>
      </c>
      <c r="P212" s="1">
        <f>INDEX(ScheduleRef!$D$2:$AB$853,_xlfn.AGGREGATE(15,6,(ROW(ScheduleRef!$D$2:$AB$853)-ROW(ScheduleRef!$D$2)+1)/(ScheduleRef!$D$2:$D$853&lt;&gt;""),ROWS(ScheduleCompile!P$1:P212)),COLUMNS($A212:P212))</f>
        <v>0.65</v>
      </c>
      <c r="Q212" s="1">
        <f>INDEX(ScheduleRef!$D$2:$AB$853,_xlfn.AGGREGATE(15,6,(ROW(ScheduleRef!$D$2:$AB$853)-ROW(ScheduleRef!$D$2)+1)/(ScheduleRef!$D$2:$D$853&lt;&gt;""),ROWS(ScheduleCompile!Q$1:Q212)),COLUMNS($A212:Q212))</f>
        <v>0.65</v>
      </c>
      <c r="R212" s="1">
        <f>INDEX(ScheduleRef!$D$2:$AB$853,_xlfn.AGGREGATE(15,6,(ROW(ScheduleRef!$D$2:$AB$853)-ROW(ScheduleRef!$D$2)+1)/(ScheduleRef!$D$2:$D$853&lt;&gt;""),ROWS(ScheduleCompile!R$1:R212)),COLUMNS($A212:R212))</f>
        <v>0.65</v>
      </c>
      <c r="S212" s="1">
        <f>INDEX(ScheduleRef!$D$2:$AB$853,_xlfn.AGGREGATE(15,6,(ROW(ScheduleRef!$D$2:$AB$853)-ROW(ScheduleRef!$D$2)+1)/(ScheduleRef!$D$2:$D$853&lt;&gt;""),ROWS(ScheduleCompile!S$1:S212)),COLUMNS($A212:S212))</f>
        <v>0.35</v>
      </c>
      <c r="T212" s="1">
        <f>INDEX(ScheduleRef!$D$2:$AB$853,_xlfn.AGGREGATE(15,6,(ROW(ScheduleRef!$D$2:$AB$853)-ROW(ScheduleRef!$D$2)+1)/(ScheduleRef!$D$2:$D$853&lt;&gt;""),ROWS(ScheduleCompile!T$1:T212)),COLUMNS($A212:T212))</f>
        <v>0.3</v>
      </c>
      <c r="U212" s="1">
        <f>INDEX(ScheduleRef!$D$2:$AB$853,_xlfn.AGGREGATE(15,6,(ROW(ScheduleRef!$D$2:$AB$853)-ROW(ScheduleRef!$D$2)+1)/(ScheduleRef!$D$2:$D$853&lt;&gt;""),ROWS(ScheduleCompile!U$1:U212)),COLUMNS($A212:U212))</f>
        <v>0.3</v>
      </c>
      <c r="V212" s="1">
        <f>INDEX(ScheduleRef!$D$2:$AB$853,_xlfn.AGGREGATE(15,6,(ROW(ScheduleRef!$D$2:$AB$853)-ROW(ScheduleRef!$D$2)+1)/(ScheduleRef!$D$2:$D$853&lt;&gt;""),ROWS(ScheduleCompile!V$1:V212)),COLUMNS($A212:V212))</f>
        <v>0.2</v>
      </c>
      <c r="W212" s="1">
        <f>INDEX(ScheduleRef!$D$2:$AB$853,_xlfn.AGGREGATE(15,6,(ROW(ScheduleRef!$D$2:$AB$853)-ROW(ScheduleRef!$D$2)+1)/(ScheduleRef!$D$2:$D$853&lt;&gt;""),ROWS(ScheduleCompile!W$1:W212)),COLUMNS($A212:W212))</f>
        <v>0.2</v>
      </c>
      <c r="X212" s="1">
        <f>INDEX(ScheduleRef!$D$2:$AB$853,_xlfn.AGGREGATE(15,6,(ROW(ScheduleRef!$D$2:$AB$853)-ROW(ScheduleRef!$D$2)+1)/(ScheduleRef!$D$2:$D$853&lt;&gt;""),ROWS(ScheduleCompile!X$1:X212)),COLUMNS($A212:X212))</f>
        <v>0.1</v>
      </c>
      <c r="Y212" s="1">
        <f>INDEX(ScheduleRef!$D$2:$AB$853,_xlfn.AGGREGATE(15,6,(ROW(ScheduleRef!$D$2:$AB$853)-ROW(ScheduleRef!$D$2)+1)/(ScheduleRef!$D$2:$D$853&lt;&gt;""),ROWS(ScheduleCompile!Y$1:Y212)),COLUMNS($A212:Y212))</f>
        <v>0.05</v>
      </c>
    </row>
    <row r="213" spans="1:25" x14ac:dyDescent="0.25">
      <c r="A213" s="30" t="str">
        <f>INDEX(ScheduleRef!$D$2:$AB$853,_xlfn.AGGREGATE(15,6,(ROW(ScheduleRef!$D$2:$AB$853)-ROW(ScheduleRef!$D$2)+1)/(ScheduleRef!$D$2:$D$853&lt;&gt;""),ROWS(ScheduleCompile!A$1:A213)),COLUMNS($A213:A213))</f>
        <v>OfficeLightsSat</v>
      </c>
      <c r="B213" s="1">
        <f>INDEX(ScheduleRef!$D$2:$AB$853,_xlfn.AGGREGATE(15,6,(ROW(ScheduleRef!$D$2:$AB$853)-ROW(ScheduleRef!$D$2)+1)/(ScheduleRef!$D$2:$D$853&lt;&gt;""),ROWS(ScheduleCompile!B$1:B213)),COLUMNS($A213:B213))</f>
        <v>0.05</v>
      </c>
      <c r="C213" s="1">
        <f>INDEX(ScheduleRef!$D$2:$AB$853,_xlfn.AGGREGATE(15,6,(ROW(ScheduleRef!$D$2:$AB$853)-ROW(ScheduleRef!$D$2)+1)/(ScheduleRef!$D$2:$D$853&lt;&gt;""),ROWS(ScheduleCompile!C$1:C213)),COLUMNS($A213:C213))</f>
        <v>0.05</v>
      </c>
      <c r="D213" s="1">
        <f>INDEX(ScheduleRef!$D$2:$AB$853,_xlfn.AGGREGATE(15,6,(ROW(ScheduleRef!$D$2:$AB$853)-ROW(ScheduleRef!$D$2)+1)/(ScheduleRef!$D$2:$D$853&lt;&gt;""),ROWS(ScheduleCompile!D$1:D213)),COLUMNS($A213:D213))</f>
        <v>0.05</v>
      </c>
      <c r="E213" s="1">
        <f>INDEX(ScheduleRef!$D$2:$AB$853,_xlfn.AGGREGATE(15,6,(ROW(ScheduleRef!$D$2:$AB$853)-ROW(ScheduleRef!$D$2)+1)/(ScheduleRef!$D$2:$D$853&lt;&gt;""),ROWS(ScheduleCompile!E$1:E213)),COLUMNS($A213:E213))</f>
        <v>0.05</v>
      </c>
      <c r="F213" s="1">
        <f>INDEX(ScheduleRef!$D$2:$AB$853,_xlfn.AGGREGATE(15,6,(ROW(ScheduleRef!$D$2:$AB$853)-ROW(ScheduleRef!$D$2)+1)/(ScheduleRef!$D$2:$D$853&lt;&gt;""),ROWS(ScheduleCompile!F$1:F213)),COLUMNS($A213:F213))</f>
        <v>0.05</v>
      </c>
      <c r="G213" s="1">
        <f>INDEX(ScheduleRef!$D$2:$AB$853,_xlfn.AGGREGATE(15,6,(ROW(ScheduleRef!$D$2:$AB$853)-ROW(ScheduleRef!$D$2)+1)/(ScheduleRef!$D$2:$D$853&lt;&gt;""),ROWS(ScheduleCompile!G$1:G213)),COLUMNS($A213:G213))</f>
        <v>0.05</v>
      </c>
      <c r="H213" s="1">
        <f>INDEX(ScheduleRef!$D$2:$AB$853,_xlfn.AGGREGATE(15,6,(ROW(ScheduleRef!$D$2:$AB$853)-ROW(ScheduleRef!$D$2)+1)/(ScheduleRef!$D$2:$D$853&lt;&gt;""),ROWS(ScheduleCompile!H$1:H213)),COLUMNS($A213:H213))</f>
        <v>0.1</v>
      </c>
      <c r="I213" s="1">
        <f>INDEX(ScheduleRef!$D$2:$AB$853,_xlfn.AGGREGATE(15,6,(ROW(ScheduleRef!$D$2:$AB$853)-ROW(ScheduleRef!$D$2)+1)/(ScheduleRef!$D$2:$D$853&lt;&gt;""),ROWS(ScheduleCompile!I$1:I213)),COLUMNS($A213:I213))</f>
        <v>0.1</v>
      </c>
      <c r="J213" s="1">
        <f>INDEX(ScheduleRef!$D$2:$AB$853,_xlfn.AGGREGATE(15,6,(ROW(ScheduleRef!$D$2:$AB$853)-ROW(ScheduleRef!$D$2)+1)/(ScheduleRef!$D$2:$D$853&lt;&gt;""),ROWS(ScheduleCompile!J$1:J213)),COLUMNS($A213:J213))</f>
        <v>0.3</v>
      </c>
      <c r="K213" s="1">
        <f>INDEX(ScheduleRef!$D$2:$AB$853,_xlfn.AGGREGATE(15,6,(ROW(ScheduleRef!$D$2:$AB$853)-ROW(ScheduleRef!$D$2)+1)/(ScheduleRef!$D$2:$D$853&lt;&gt;""),ROWS(ScheduleCompile!K$1:K213)),COLUMNS($A213:K213))</f>
        <v>0.3</v>
      </c>
      <c r="L213" s="1">
        <f>INDEX(ScheduleRef!$D$2:$AB$853,_xlfn.AGGREGATE(15,6,(ROW(ScheduleRef!$D$2:$AB$853)-ROW(ScheduleRef!$D$2)+1)/(ScheduleRef!$D$2:$D$853&lt;&gt;""),ROWS(ScheduleCompile!L$1:L213)),COLUMNS($A213:L213))</f>
        <v>0.3</v>
      </c>
      <c r="M213" s="1">
        <f>INDEX(ScheduleRef!$D$2:$AB$853,_xlfn.AGGREGATE(15,6,(ROW(ScheduleRef!$D$2:$AB$853)-ROW(ScheduleRef!$D$2)+1)/(ScheduleRef!$D$2:$D$853&lt;&gt;""),ROWS(ScheduleCompile!M$1:M213)),COLUMNS($A213:M213))</f>
        <v>0.3</v>
      </c>
      <c r="N213" s="1">
        <f>INDEX(ScheduleRef!$D$2:$AB$853,_xlfn.AGGREGATE(15,6,(ROW(ScheduleRef!$D$2:$AB$853)-ROW(ScheduleRef!$D$2)+1)/(ScheduleRef!$D$2:$D$853&lt;&gt;""),ROWS(ScheduleCompile!N$1:N213)),COLUMNS($A213:N213))</f>
        <v>0.15</v>
      </c>
      <c r="O213" s="1">
        <f>INDEX(ScheduleRef!$D$2:$AB$853,_xlfn.AGGREGATE(15,6,(ROW(ScheduleRef!$D$2:$AB$853)-ROW(ScheduleRef!$D$2)+1)/(ScheduleRef!$D$2:$D$853&lt;&gt;""),ROWS(ScheduleCompile!O$1:O213)),COLUMNS($A213:O213))</f>
        <v>0.15</v>
      </c>
      <c r="P213" s="1">
        <f>INDEX(ScheduleRef!$D$2:$AB$853,_xlfn.AGGREGATE(15,6,(ROW(ScheduleRef!$D$2:$AB$853)-ROW(ScheduleRef!$D$2)+1)/(ScheduleRef!$D$2:$D$853&lt;&gt;""),ROWS(ScheduleCompile!P$1:P213)),COLUMNS($A213:P213))</f>
        <v>0.15</v>
      </c>
      <c r="Q213" s="1">
        <f>INDEX(ScheduleRef!$D$2:$AB$853,_xlfn.AGGREGATE(15,6,(ROW(ScheduleRef!$D$2:$AB$853)-ROW(ScheduleRef!$D$2)+1)/(ScheduleRef!$D$2:$D$853&lt;&gt;""),ROWS(ScheduleCompile!Q$1:Q213)),COLUMNS($A213:Q213))</f>
        <v>0.15</v>
      </c>
      <c r="R213" s="1">
        <f>INDEX(ScheduleRef!$D$2:$AB$853,_xlfn.AGGREGATE(15,6,(ROW(ScheduleRef!$D$2:$AB$853)-ROW(ScheduleRef!$D$2)+1)/(ScheduleRef!$D$2:$D$853&lt;&gt;""),ROWS(ScheduleCompile!R$1:R213)),COLUMNS($A213:R213))</f>
        <v>0.15</v>
      </c>
      <c r="S213" s="1">
        <f>INDEX(ScheduleRef!$D$2:$AB$853,_xlfn.AGGREGATE(15,6,(ROW(ScheduleRef!$D$2:$AB$853)-ROW(ScheduleRef!$D$2)+1)/(ScheduleRef!$D$2:$D$853&lt;&gt;""),ROWS(ScheduleCompile!S$1:S213)),COLUMNS($A213:S213))</f>
        <v>0.05</v>
      </c>
      <c r="T213" s="1">
        <f>INDEX(ScheduleRef!$D$2:$AB$853,_xlfn.AGGREGATE(15,6,(ROW(ScheduleRef!$D$2:$AB$853)-ROW(ScheduleRef!$D$2)+1)/(ScheduleRef!$D$2:$D$853&lt;&gt;""),ROWS(ScheduleCompile!T$1:T213)),COLUMNS($A213:T213))</f>
        <v>0.05</v>
      </c>
      <c r="U213" s="1">
        <f>INDEX(ScheduleRef!$D$2:$AB$853,_xlfn.AGGREGATE(15,6,(ROW(ScheduleRef!$D$2:$AB$853)-ROW(ScheduleRef!$D$2)+1)/(ScheduleRef!$D$2:$D$853&lt;&gt;""),ROWS(ScheduleCompile!U$1:U213)),COLUMNS($A213:U213))</f>
        <v>0.05</v>
      </c>
      <c r="V213" s="1">
        <f>INDEX(ScheduleRef!$D$2:$AB$853,_xlfn.AGGREGATE(15,6,(ROW(ScheduleRef!$D$2:$AB$853)-ROW(ScheduleRef!$D$2)+1)/(ScheduleRef!$D$2:$D$853&lt;&gt;""),ROWS(ScheduleCompile!V$1:V213)),COLUMNS($A213:V213))</f>
        <v>0.05</v>
      </c>
      <c r="W213" s="1">
        <f>INDEX(ScheduleRef!$D$2:$AB$853,_xlfn.AGGREGATE(15,6,(ROW(ScheduleRef!$D$2:$AB$853)-ROW(ScheduleRef!$D$2)+1)/(ScheduleRef!$D$2:$D$853&lt;&gt;""),ROWS(ScheduleCompile!W$1:W213)),COLUMNS($A213:W213))</f>
        <v>0.05</v>
      </c>
      <c r="X213" s="1">
        <f>INDEX(ScheduleRef!$D$2:$AB$853,_xlfn.AGGREGATE(15,6,(ROW(ScheduleRef!$D$2:$AB$853)-ROW(ScheduleRef!$D$2)+1)/(ScheduleRef!$D$2:$D$853&lt;&gt;""),ROWS(ScheduleCompile!X$1:X213)),COLUMNS($A213:X213))</f>
        <v>0.05</v>
      </c>
      <c r="Y213" s="1">
        <f>INDEX(ScheduleRef!$D$2:$AB$853,_xlfn.AGGREGATE(15,6,(ROW(ScheduleRef!$D$2:$AB$853)-ROW(ScheduleRef!$D$2)+1)/(ScheduleRef!$D$2:$D$853&lt;&gt;""),ROWS(ScheduleCompile!Y$1:Y213)),COLUMNS($A213:Y213))</f>
        <v>0.05</v>
      </c>
    </row>
    <row r="214" spans="1:25" x14ac:dyDescent="0.25">
      <c r="A214" s="30" t="str">
        <f>INDEX(ScheduleRef!$D$2:$AB$853,_xlfn.AGGREGATE(15,6,(ROW(ScheduleRef!$D$2:$AB$853)-ROW(ScheduleRef!$D$2)+1)/(ScheduleRef!$D$2:$D$853&lt;&gt;""),ROWS(ScheduleCompile!A$1:A214)),COLUMNS($A214:A214))</f>
        <v>OfficeLightsSun</v>
      </c>
      <c r="B214" s="1">
        <f>INDEX(ScheduleRef!$D$2:$AB$853,_xlfn.AGGREGATE(15,6,(ROW(ScheduleRef!$D$2:$AB$853)-ROW(ScheduleRef!$D$2)+1)/(ScheduleRef!$D$2:$D$853&lt;&gt;""),ROWS(ScheduleCompile!B$1:B214)),COLUMNS($A214:B214))</f>
        <v>0.05</v>
      </c>
      <c r="C214" s="1">
        <f>INDEX(ScheduleRef!$D$2:$AB$853,_xlfn.AGGREGATE(15,6,(ROW(ScheduleRef!$D$2:$AB$853)-ROW(ScheduleRef!$D$2)+1)/(ScheduleRef!$D$2:$D$853&lt;&gt;""),ROWS(ScheduleCompile!C$1:C214)),COLUMNS($A214:C214))</f>
        <v>0.05</v>
      </c>
      <c r="D214" s="1">
        <f>INDEX(ScheduleRef!$D$2:$AB$853,_xlfn.AGGREGATE(15,6,(ROW(ScheduleRef!$D$2:$AB$853)-ROW(ScheduleRef!$D$2)+1)/(ScheduleRef!$D$2:$D$853&lt;&gt;""),ROWS(ScheduleCompile!D$1:D214)),COLUMNS($A214:D214))</f>
        <v>0.05</v>
      </c>
      <c r="E214" s="1">
        <f>INDEX(ScheduleRef!$D$2:$AB$853,_xlfn.AGGREGATE(15,6,(ROW(ScheduleRef!$D$2:$AB$853)-ROW(ScheduleRef!$D$2)+1)/(ScheduleRef!$D$2:$D$853&lt;&gt;""),ROWS(ScheduleCompile!E$1:E214)),COLUMNS($A214:E214))</f>
        <v>0.05</v>
      </c>
      <c r="F214" s="1">
        <f>INDEX(ScheduleRef!$D$2:$AB$853,_xlfn.AGGREGATE(15,6,(ROW(ScheduleRef!$D$2:$AB$853)-ROW(ScheduleRef!$D$2)+1)/(ScheduleRef!$D$2:$D$853&lt;&gt;""),ROWS(ScheduleCompile!F$1:F214)),COLUMNS($A214:F214))</f>
        <v>0.05</v>
      </c>
      <c r="G214" s="1">
        <f>INDEX(ScheduleRef!$D$2:$AB$853,_xlfn.AGGREGATE(15,6,(ROW(ScheduleRef!$D$2:$AB$853)-ROW(ScheduleRef!$D$2)+1)/(ScheduleRef!$D$2:$D$853&lt;&gt;""),ROWS(ScheduleCompile!G$1:G214)),COLUMNS($A214:G214))</f>
        <v>0.05</v>
      </c>
      <c r="H214" s="1">
        <f>INDEX(ScheduleRef!$D$2:$AB$853,_xlfn.AGGREGATE(15,6,(ROW(ScheduleRef!$D$2:$AB$853)-ROW(ScheduleRef!$D$2)+1)/(ScheduleRef!$D$2:$D$853&lt;&gt;""),ROWS(ScheduleCompile!H$1:H214)),COLUMNS($A214:H214))</f>
        <v>0.05</v>
      </c>
      <c r="I214" s="1">
        <f>INDEX(ScheduleRef!$D$2:$AB$853,_xlfn.AGGREGATE(15,6,(ROW(ScheduleRef!$D$2:$AB$853)-ROW(ScheduleRef!$D$2)+1)/(ScheduleRef!$D$2:$D$853&lt;&gt;""),ROWS(ScheduleCompile!I$1:I214)),COLUMNS($A214:I214))</f>
        <v>0.05</v>
      </c>
      <c r="J214" s="1">
        <f>INDEX(ScheduleRef!$D$2:$AB$853,_xlfn.AGGREGATE(15,6,(ROW(ScheduleRef!$D$2:$AB$853)-ROW(ScheduleRef!$D$2)+1)/(ScheduleRef!$D$2:$D$853&lt;&gt;""),ROWS(ScheduleCompile!J$1:J214)),COLUMNS($A214:J214))</f>
        <v>0.05</v>
      </c>
      <c r="K214" s="1">
        <f>INDEX(ScheduleRef!$D$2:$AB$853,_xlfn.AGGREGATE(15,6,(ROW(ScheduleRef!$D$2:$AB$853)-ROW(ScheduleRef!$D$2)+1)/(ScheduleRef!$D$2:$D$853&lt;&gt;""),ROWS(ScheduleCompile!K$1:K214)),COLUMNS($A214:K214))</f>
        <v>0.05</v>
      </c>
      <c r="L214" s="1">
        <f>INDEX(ScheduleRef!$D$2:$AB$853,_xlfn.AGGREGATE(15,6,(ROW(ScheduleRef!$D$2:$AB$853)-ROW(ScheduleRef!$D$2)+1)/(ScheduleRef!$D$2:$D$853&lt;&gt;""),ROWS(ScheduleCompile!L$1:L214)),COLUMNS($A214:L214))</f>
        <v>0.05</v>
      </c>
      <c r="M214" s="1">
        <f>INDEX(ScheduleRef!$D$2:$AB$853,_xlfn.AGGREGATE(15,6,(ROW(ScheduleRef!$D$2:$AB$853)-ROW(ScheduleRef!$D$2)+1)/(ScheduleRef!$D$2:$D$853&lt;&gt;""),ROWS(ScheduleCompile!M$1:M214)),COLUMNS($A214:M214))</f>
        <v>0.05</v>
      </c>
      <c r="N214" s="1">
        <f>INDEX(ScheduleRef!$D$2:$AB$853,_xlfn.AGGREGATE(15,6,(ROW(ScheduleRef!$D$2:$AB$853)-ROW(ScheduleRef!$D$2)+1)/(ScheduleRef!$D$2:$D$853&lt;&gt;""),ROWS(ScheduleCompile!N$1:N214)),COLUMNS($A214:N214))</f>
        <v>0.05</v>
      </c>
      <c r="O214" s="1">
        <f>INDEX(ScheduleRef!$D$2:$AB$853,_xlfn.AGGREGATE(15,6,(ROW(ScheduleRef!$D$2:$AB$853)-ROW(ScheduleRef!$D$2)+1)/(ScheduleRef!$D$2:$D$853&lt;&gt;""),ROWS(ScheduleCompile!O$1:O214)),COLUMNS($A214:O214))</f>
        <v>0.05</v>
      </c>
      <c r="P214" s="1">
        <f>INDEX(ScheduleRef!$D$2:$AB$853,_xlfn.AGGREGATE(15,6,(ROW(ScheduleRef!$D$2:$AB$853)-ROW(ScheduleRef!$D$2)+1)/(ScheduleRef!$D$2:$D$853&lt;&gt;""),ROWS(ScheduleCompile!P$1:P214)),COLUMNS($A214:P214))</f>
        <v>0.05</v>
      </c>
      <c r="Q214" s="1">
        <f>INDEX(ScheduleRef!$D$2:$AB$853,_xlfn.AGGREGATE(15,6,(ROW(ScheduleRef!$D$2:$AB$853)-ROW(ScheduleRef!$D$2)+1)/(ScheduleRef!$D$2:$D$853&lt;&gt;""),ROWS(ScheduleCompile!Q$1:Q214)),COLUMNS($A214:Q214))</f>
        <v>0.05</v>
      </c>
      <c r="R214" s="1">
        <f>INDEX(ScheduleRef!$D$2:$AB$853,_xlfn.AGGREGATE(15,6,(ROW(ScheduleRef!$D$2:$AB$853)-ROW(ScheduleRef!$D$2)+1)/(ScheduleRef!$D$2:$D$853&lt;&gt;""),ROWS(ScheduleCompile!R$1:R214)),COLUMNS($A214:R214))</f>
        <v>0.05</v>
      </c>
      <c r="S214" s="1">
        <f>INDEX(ScheduleRef!$D$2:$AB$853,_xlfn.AGGREGATE(15,6,(ROW(ScheduleRef!$D$2:$AB$853)-ROW(ScheduleRef!$D$2)+1)/(ScheduleRef!$D$2:$D$853&lt;&gt;""),ROWS(ScheduleCompile!S$1:S214)),COLUMNS($A214:S214))</f>
        <v>0.05</v>
      </c>
      <c r="T214" s="1">
        <f>INDEX(ScheduleRef!$D$2:$AB$853,_xlfn.AGGREGATE(15,6,(ROW(ScheduleRef!$D$2:$AB$853)-ROW(ScheduleRef!$D$2)+1)/(ScheduleRef!$D$2:$D$853&lt;&gt;""),ROWS(ScheduleCompile!T$1:T214)),COLUMNS($A214:T214))</f>
        <v>0.05</v>
      </c>
      <c r="U214" s="1">
        <f>INDEX(ScheduleRef!$D$2:$AB$853,_xlfn.AGGREGATE(15,6,(ROW(ScheduleRef!$D$2:$AB$853)-ROW(ScheduleRef!$D$2)+1)/(ScheduleRef!$D$2:$D$853&lt;&gt;""),ROWS(ScheduleCompile!U$1:U214)),COLUMNS($A214:U214))</f>
        <v>0.05</v>
      </c>
      <c r="V214" s="1">
        <f>INDEX(ScheduleRef!$D$2:$AB$853,_xlfn.AGGREGATE(15,6,(ROW(ScheduleRef!$D$2:$AB$853)-ROW(ScheduleRef!$D$2)+1)/(ScheduleRef!$D$2:$D$853&lt;&gt;""),ROWS(ScheduleCompile!V$1:V214)),COLUMNS($A214:V214))</f>
        <v>0.05</v>
      </c>
      <c r="W214" s="1">
        <f>INDEX(ScheduleRef!$D$2:$AB$853,_xlfn.AGGREGATE(15,6,(ROW(ScheduleRef!$D$2:$AB$853)-ROW(ScheduleRef!$D$2)+1)/(ScheduleRef!$D$2:$D$853&lt;&gt;""),ROWS(ScheduleCompile!W$1:W214)),COLUMNS($A214:W214))</f>
        <v>0.05</v>
      </c>
      <c r="X214" s="1">
        <f>INDEX(ScheduleRef!$D$2:$AB$853,_xlfn.AGGREGATE(15,6,(ROW(ScheduleRef!$D$2:$AB$853)-ROW(ScheduleRef!$D$2)+1)/(ScheduleRef!$D$2:$D$853&lt;&gt;""),ROWS(ScheduleCompile!X$1:X214)),COLUMNS($A214:X214))</f>
        <v>0.05</v>
      </c>
      <c r="Y214" s="1">
        <f>INDEX(ScheduleRef!$D$2:$AB$853,_xlfn.AGGREGATE(15,6,(ROW(ScheduleRef!$D$2:$AB$853)-ROW(ScheduleRef!$D$2)+1)/(ScheduleRef!$D$2:$D$853&lt;&gt;""),ROWS(ScheduleCompile!Y$1:Y214)),COLUMNS($A214:Y214))</f>
        <v>0.05</v>
      </c>
    </row>
    <row r="215" spans="1:25" x14ac:dyDescent="0.25">
      <c r="A215" s="30" t="str">
        <f>INDEX(ScheduleRef!$D$2:$AB$853,_xlfn.AGGREGATE(15,6,(ROW(ScheduleRef!$D$2:$AB$853)-ROW(ScheduleRef!$D$2)+1)/(ScheduleRef!$D$2:$D$853&lt;&gt;""),ROWS(ScheduleCompile!A$1:A215)),COLUMNS($A215:A215))</f>
        <v>OfficeReceptacleWD</v>
      </c>
      <c r="B215" s="1">
        <f>INDEX(ScheduleRef!$D$2:$AB$853,_xlfn.AGGREGATE(15,6,(ROW(ScheduleRef!$D$2:$AB$853)-ROW(ScheduleRef!$D$2)+1)/(ScheduleRef!$D$2:$D$853&lt;&gt;""),ROWS(ScheduleCompile!B$1:B215)),COLUMNS($A215:B215))</f>
        <v>0.05</v>
      </c>
      <c r="C215" s="1">
        <f>INDEX(ScheduleRef!$D$2:$AB$853,_xlfn.AGGREGATE(15,6,(ROW(ScheduleRef!$D$2:$AB$853)-ROW(ScheduleRef!$D$2)+1)/(ScheduleRef!$D$2:$D$853&lt;&gt;""),ROWS(ScheduleCompile!C$1:C215)),COLUMNS($A215:C215))</f>
        <v>0.05</v>
      </c>
      <c r="D215" s="1">
        <f>INDEX(ScheduleRef!$D$2:$AB$853,_xlfn.AGGREGATE(15,6,(ROW(ScheduleRef!$D$2:$AB$853)-ROW(ScheduleRef!$D$2)+1)/(ScheduleRef!$D$2:$D$853&lt;&gt;""),ROWS(ScheduleCompile!D$1:D215)),COLUMNS($A215:D215))</f>
        <v>0.05</v>
      </c>
      <c r="E215" s="1">
        <f>INDEX(ScheduleRef!$D$2:$AB$853,_xlfn.AGGREGATE(15,6,(ROW(ScheduleRef!$D$2:$AB$853)-ROW(ScheduleRef!$D$2)+1)/(ScheduleRef!$D$2:$D$853&lt;&gt;""),ROWS(ScheduleCompile!E$1:E215)),COLUMNS($A215:E215))</f>
        <v>0.05</v>
      </c>
      <c r="F215" s="1">
        <f>INDEX(ScheduleRef!$D$2:$AB$853,_xlfn.AGGREGATE(15,6,(ROW(ScheduleRef!$D$2:$AB$853)-ROW(ScheduleRef!$D$2)+1)/(ScheduleRef!$D$2:$D$853&lt;&gt;""),ROWS(ScheduleCompile!F$1:F215)),COLUMNS($A215:F215))</f>
        <v>0.05</v>
      </c>
      <c r="G215" s="1">
        <f>INDEX(ScheduleRef!$D$2:$AB$853,_xlfn.AGGREGATE(15,6,(ROW(ScheduleRef!$D$2:$AB$853)-ROW(ScheduleRef!$D$2)+1)/(ScheduleRef!$D$2:$D$853&lt;&gt;""),ROWS(ScheduleCompile!G$1:G215)),COLUMNS($A215:G215))</f>
        <v>0.1</v>
      </c>
      <c r="H215" s="1">
        <f>INDEX(ScheduleRef!$D$2:$AB$853,_xlfn.AGGREGATE(15,6,(ROW(ScheduleRef!$D$2:$AB$853)-ROW(ScheduleRef!$D$2)+1)/(ScheduleRef!$D$2:$D$853&lt;&gt;""),ROWS(ScheduleCompile!H$1:H215)),COLUMNS($A215:H215))</f>
        <v>0.1</v>
      </c>
      <c r="I215" s="1">
        <f>INDEX(ScheduleRef!$D$2:$AB$853,_xlfn.AGGREGATE(15,6,(ROW(ScheduleRef!$D$2:$AB$853)-ROW(ScheduleRef!$D$2)+1)/(ScheduleRef!$D$2:$D$853&lt;&gt;""),ROWS(ScheduleCompile!I$1:I215)),COLUMNS($A215:I215))</f>
        <v>0.3</v>
      </c>
      <c r="J215" s="1">
        <f>INDEX(ScheduleRef!$D$2:$AB$853,_xlfn.AGGREGATE(15,6,(ROW(ScheduleRef!$D$2:$AB$853)-ROW(ScheduleRef!$D$2)+1)/(ScheduleRef!$D$2:$D$853&lt;&gt;""),ROWS(ScheduleCompile!J$1:J215)),COLUMNS($A215:J215))</f>
        <v>0.9</v>
      </c>
      <c r="K215" s="1">
        <f>INDEX(ScheduleRef!$D$2:$AB$853,_xlfn.AGGREGATE(15,6,(ROW(ScheduleRef!$D$2:$AB$853)-ROW(ScheduleRef!$D$2)+1)/(ScheduleRef!$D$2:$D$853&lt;&gt;""),ROWS(ScheduleCompile!K$1:K215)),COLUMNS($A215:K215))</f>
        <v>0.9</v>
      </c>
      <c r="L215" s="1">
        <f>INDEX(ScheduleRef!$D$2:$AB$853,_xlfn.AGGREGATE(15,6,(ROW(ScheduleRef!$D$2:$AB$853)-ROW(ScheduleRef!$D$2)+1)/(ScheduleRef!$D$2:$D$853&lt;&gt;""),ROWS(ScheduleCompile!L$1:L215)),COLUMNS($A215:L215))</f>
        <v>0.9</v>
      </c>
      <c r="M215" s="1">
        <f>INDEX(ScheduleRef!$D$2:$AB$853,_xlfn.AGGREGATE(15,6,(ROW(ScheduleRef!$D$2:$AB$853)-ROW(ScheduleRef!$D$2)+1)/(ScheduleRef!$D$2:$D$853&lt;&gt;""),ROWS(ScheduleCompile!M$1:M215)),COLUMNS($A215:M215))</f>
        <v>0.9</v>
      </c>
      <c r="N215" s="1">
        <f>INDEX(ScheduleRef!$D$2:$AB$853,_xlfn.AGGREGATE(15,6,(ROW(ScheduleRef!$D$2:$AB$853)-ROW(ScheduleRef!$D$2)+1)/(ScheduleRef!$D$2:$D$853&lt;&gt;""),ROWS(ScheduleCompile!N$1:N215)),COLUMNS($A215:N215))</f>
        <v>0.9</v>
      </c>
      <c r="O215" s="1">
        <f>INDEX(ScheduleRef!$D$2:$AB$853,_xlfn.AGGREGATE(15,6,(ROW(ScheduleRef!$D$2:$AB$853)-ROW(ScheduleRef!$D$2)+1)/(ScheduleRef!$D$2:$D$853&lt;&gt;""),ROWS(ScheduleCompile!O$1:O215)),COLUMNS($A215:O215))</f>
        <v>0.9</v>
      </c>
      <c r="P215" s="1">
        <f>INDEX(ScheduleRef!$D$2:$AB$853,_xlfn.AGGREGATE(15,6,(ROW(ScheduleRef!$D$2:$AB$853)-ROW(ScheduleRef!$D$2)+1)/(ScheduleRef!$D$2:$D$853&lt;&gt;""),ROWS(ScheduleCompile!P$1:P215)),COLUMNS($A215:P215))</f>
        <v>0.9</v>
      </c>
      <c r="Q215" s="1">
        <f>INDEX(ScheduleRef!$D$2:$AB$853,_xlfn.AGGREGATE(15,6,(ROW(ScheduleRef!$D$2:$AB$853)-ROW(ScheduleRef!$D$2)+1)/(ScheduleRef!$D$2:$D$853&lt;&gt;""),ROWS(ScheduleCompile!Q$1:Q215)),COLUMNS($A215:Q215))</f>
        <v>0.9</v>
      </c>
      <c r="R215" s="1">
        <f>INDEX(ScheduleRef!$D$2:$AB$853,_xlfn.AGGREGATE(15,6,(ROW(ScheduleRef!$D$2:$AB$853)-ROW(ScheduleRef!$D$2)+1)/(ScheduleRef!$D$2:$D$853&lt;&gt;""),ROWS(ScheduleCompile!R$1:R215)),COLUMNS($A215:R215))</f>
        <v>0.9</v>
      </c>
      <c r="S215" s="1">
        <f>INDEX(ScheduleRef!$D$2:$AB$853,_xlfn.AGGREGATE(15,6,(ROW(ScheduleRef!$D$2:$AB$853)-ROW(ScheduleRef!$D$2)+1)/(ScheduleRef!$D$2:$D$853&lt;&gt;""),ROWS(ScheduleCompile!S$1:S215)),COLUMNS($A215:S215))</f>
        <v>0.5</v>
      </c>
      <c r="T215" s="1">
        <f>INDEX(ScheduleRef!$D$2:$AB$853,_xlfn.AGGREGATE(15,6,(ROW(ScheduleRef!$D$2:$AB$853)-ROW(ScheduleRef!$D$2)+1)/(ScheduleRef!$D$2:$D$853&lt;&gt;""),ROWS(ScheduleCompile!T$1:T215)),COLUMNS($A215:T215))</f>
        <v>0.3</v>
      </c>
      <c r="U215" s="1">
        <f>INDEX(ScheduleRef!$D$2:$AB$853,_xlfn.AGGREGATE(15,6,(ROW(ScheduleRef!$D$2:$AB$853)-ROW(ScheduleRef!$D$2)+1)/(ScheduleRef!$D$2:$D$853&lt;&gt;""),ROWS(ScheduleCompile!U$1:U215)),COLUMNS($A215:U215))</f>
        <v>0.3</v>
      </c>
      <c r="V215" s="1">
        <f>INDEX(ScheduleRef!$D$2:$AB$853,_xlfn.AGGREGATE(15,6,(ROW(ScheduleRef!$D$2:$AB$853)-ROW(ScheduleRef!$D$2)+1)/(ScheduleRef!$D$2:$D$853&lt;&gt;""),ROWS(ScheduleCompile!V$1:V215)),COLUMNS($A215:V215))</f>
        <v>0.2</v>
      </c>
      <c r="W215" s="1">
        <f>INDEX(ScheduleRef!$D$2:$AB$853,_xlfn.AGGREGATE(15,6,(ROW(ScheduleRef!$D$2:$AB$853)-ROW(ScheduleRef!$D$2)+1)/(ScheduleRef!$D$2:$D$853&lt;&gt;""),ROWS(ScheduleCompile!W$1:W215)),COLUMNS($A215:W215))</f>
        <v>0.2</v>
      </c>
      <c r="X215" s="1">
        <f>INDEX(ScheduleRef!$D$2:$AB$853,_xlfn.AGGREGATE(15,6,(ROW(ScheduleRef!$D$2:$AB$853)-ROW(ScheduleRef!$D$2)+1)/(ScheduleRef!$D$2:$D$853&lt;&gt;""),ROWS(ScheduleCompile!X$1:X215)),COLUMNS($A215:X215))</f>
        <v>0.1</v>
      </c>
      <c r="Y215" s="1">
        <f>INDEX(ScheduleRef!$D$2:$AB$853,_xlfn.AGGREGATE(15,6,(ROW(ScheduleRef!$D$2:$AB$853)-ROW(ScheduleRef!$D$2)+1)/(ScheduleRef!$D$2:$D$853&lt;&gt;""),ROWS(ScheduleCompile!Y$1:Y215)),COLUMNS($A215:Y215))</f>
        <v>0.05</v>
      </c>
    </row>
    <row r="216" spans="1:25" x14ac:dyDescent="0.25">
      <c r="A216" s="30" t="str">
        <f>INDEX(ScheduleRef!$D$2:$AB$853,_xlfn.AGGREGATE(15,6,(ROW(ScheduleRef!$D$2:$AB$853)-ROW(ScheduleRef!$D$2)+1)/(ScheduleRef!$D$2:$D$853&lt;&gt;""),ROWS(ScheduleCompile!A$1:A216)),COLUMNS($A216:A216))</f>
        <v>OfficeReceptacleSat</v>
      </c>
      <c r="B216" s="1">
        <f>INDEX(ScheduleRef!$D$2:$AB$853,_xlfn.AGGREGATE(15,6,(ROW(ScheduleRef!$D$2:$AB$853)-ROW(ScheduleRef!$D$2)+1)/(ScheduleRef!$D$2:$D$853&lt;&gt;""),ROWS(ScheduleCompile!B$1:B216)),COLUMNS($A216:B216))</f>
        <v>0.05</v>
      </c>
      <c r="C216" s="1">
        <f>INDEX(ScheduleRef!$D$2:$AB$853,_xlfn.AGGREGATE(15,6,(ROW(ScheduleRef!$D$2:$AB$853)-ROW(ScheduleRef!$D$2)+1)/(ScheduleRef!$D$2:$D$853&lt;&gt;""),ROWS(ScheduleCompile!C$1:C216)),COLUMNS($A216:C216))</f>
        <v>0.05</v>
      </c>
      <c r="D216" s="1">
        <f>INDEX(ScheduleRef!$D$2:$AB$853,_xlfn.AGGREGATE(15,6,(ROW(ScheduleRef!$D$2:$AB$853)-ROW(ScheduleRef!$D$2)+1)/(ScheduleRef!$D$2:$D$853&lt;&gt;""),ROWS(ScheduleCompile!D$1:D216)),COLUMNS($A216:D216))</f>
        <v>0.05</v>
      </c>
      <c r="E216" s="1">
        <f>INDEX(ScheduleRef!$D$2:$AB$853,_xlfn.AGGREGATE(15,6,(ROW(ScheduleRef!$D$2:$AB$853)-ROW(ScheduleRef!$D$2)+1)/(ScheduleRef!$D$2:$D$853&lt;&gt;""),ROWS(ScheduleCompile!E$1:E216)),COLUMNS($A216:E216))</f>
        <v>0.05</v>
      </c>
      <c r="F216" s="1">
        <f>INDEX(ScheduleRef!$D$2:$AB$853,_xlfn.AGGREGATE(15,6,(ROW(ScheduleRef!$D$2:$AB$853)-ROW(ScheduleRef!$D$2)+1)/(ScheduleRef!$D$2:$D$853&lt;&gt;""),ROWS(ScheduleCompile!F$1:F216)),COLUMNS($A216:F216))</f>
        <v>0.05</v>
      </c>
      <c r="G216" s="1">
        <f>INDEX(ScheduleRef!$D$2:$AB$853,_xlfn.AGGREGATE(15,6,(ROW(ScheduleRef!$D$2:$AB$853)-ROW(ScheduleRef!$D$2)+1)/(ScheduleRef!$D$2:$D$853&lt;&gt;""),ROWS(ScheduleCompile!G$1:G216)),COLUMNS($A216:G216))</f>
        <v>0.05</v>
      </c>
      <c r="H216" s="1">
        <f>INDEX(ScheduleRef!$D$2:$AB$853,_xlfn.AGGREGATE(15,6,(ROW(ScheduleRef!$D$2:$AB$853)-ROW(ScheduleRef!$D$2)+1)/(ScheduleRef!$D$2:$D$853&lt;&gt;""),ROWS(ScheduleCompile!H$1:H216)),COLUMNS($A216:H216))</f>
        <v>0.1</v>
      </c>
      <c r="I216" s="1">
        <f>INDEX(ScheduleRef!$D$2:$AB$853,_xlfn.AGGREGATE(15,6,(ROW(ScheduleRef!$D$2:$AB$853)-ROW(ScheduleRef!$D$2)+1)/(ScheduleRef!$D$2:$D$853&lt;&gt;""),ROWS(ScheduleCompile!I$1:I216)),COLUMNS($A216:I216))</f>
        <v>0.1</v>
      </c>
      <c r="J216" s="1">
        <f>INDEX(ScheduleRef!$D$2:$AB$853,_xlfn.AGGREGATE(15,6,(ROW(ScheduleRef!$D$2:$AB$853)-ROW(ScheduleRef!$D$2)+1)/(ScheduleRef!$D$2:$D$853&lt;&gt;""),ROWS(ScheduleCompile!J$1:J216)),COLUMNS($A216:J216))</f>
        <v>0.3</v>
      </c>
      <c r="K216" s="1">
        <f>INDEX(ScheduleRef!$D$2:$AB$853,_xlfn.AGGREGATE(15,6,(ROW(ScheduleRef!$D$2:$AB$853)-ROW(ScheduleRef!$D$2)+1)/(ScheduleRef!$D$2:$D$853&lt;&gt;""),ROWS(ScheduleCompile!K$1:K216)),COLUMNS($A216:K216))</f>
        <v>0.3</v>
      </c>
      <c r="L216" s="1">
        <f>INDEX(ScheduleRef!$D$2:$AB$853,_xlfn.AGGREGATE(15,6,(ROW(ScheduleRef!$D$2:$AB$853)-ROW(ScheduleRef!$D$2)+1)/(ScheduleRef!$D$2:$D$853&lt;&gt;""),ROWS(ScheduleCompile!L$1:L216)),COLUMNS($A216:L216))</f>
        <v>0.3</v>
      </c>
      <c r="M216" s="1">
        <f>INDEX(ScheduleRef!$D$2:$AB$853,_xlfn.AGGREGATE(15,6,(ROW(ScheduleRef!$D$2:$AB$853)-ROW(ScheduleRef!$D$2)+1)/(ScheduleRef!$D$2:$D$853&lt;&gt;""),ROWS(ScheduleCompile!M$1:M216)),COLUMNS($A216:M216))</f>
        <v>0.3</v>
      </c>
      <c r="N216" s="1">
        <f>INDEX(ScheduleRef!$D$2:$AB$853,_xlfn.AGGREGATE(15,6,(ROW(ScheduleRef!$D$2:$AB$853)-ROW(ScheduleRef!$D$2)+1)/(ScheduleRef!$D$2:$D$853&lt;&gt;""),ROWS(ScheduleCompile!N$1:N216)),COLUMNS($A216:N216))</f>
        <v>0.15</v>
      </c>
      <c r="O216" s="1">
        <f>INDEX(ScheduleRef!$D$2:$AB$853,_xlfn.AGGREGATE(15,6,(ROW(ScheduleRef!$D$2:$AB$853)-ROW(ScheduleRef!$D$2)+1)/(ScheduleRef!$D$2:$D$853&lt;&gt;""),ROWS(ScheduleCompile!O$1:O216)),COLUMNS($A216:O216))</f>
        <v>0.15</v>
      </c>
      <c r="P216" s="1">
        <f>INDEX(ScheduleRef!$D$2:$AB$853,_xlfn.AGGREGATE(15,6,(ROW(ScheduleRef!$D$2:$AB$853)-ROW(ScheduleRef!$D$2)+1)/(ScheduleRef!$D$2:$D$853&lt;&gt;""),ROWS(ScheduleCompile!P$1:P216)),COLUMNS($A216:P216))</f>
        <v>0.15</v>
      </c>
      <c r="Q216" s="1">
        <f>INDEX(ScheduleRef!$D$2:$AB$853,_xlfn.AGGREGATE(15,6,(ROW(ScheduleRef!$D$2:$AB$853)-ROW(ScheduleRef!$D$2)+1)/(ScheduleRef!$D$2:$D$853&lt;&gt;""),ROWS(ScheduleCompile!Q$1:Q216)),COLUMNS($A216:Q216))</f>
        <v>0.15</v>
      </c>
      <c r="R216" s="1">
        <f>INDEX(ScheduleRef!$D$2:$AB$853,_xlfn.AGGREGATE(15,6,(ROW(ScheduleRef!$D$2:$AB$853)-ROW(ScheduleRef!$D$2)+1)/(ScheduleRef!$D$2:$D$853&lt;&gt;""),ROWS(ScheduleCompile!R$1:R216)),COLUMNS($A216:R216))</f>
        <v>0.15</v>
      </c>
      <c r="S216" s="1">
        <f>INDEX(ScheduleRef!$D$2:$AB$853,_xlfn.AGGREGATE(15,6,(ROW(ScheduleRef!$D$2:$AB$853)-ROW(ScheduleRef!$D$2)+1)/(ScheduleRef!$D$2:$D$853&lt;&gt;""),ROWS(ScheduleCompile!S$1:S216)),COLUMNS($A216:S216))</f>
        <v>0.05</v>
      </c>
      <c r="T216" s="1">
        <f>INDEX(ScheduleRef!$D$2:$AB$853,_xlfn.AGGREGATE(15,6,(ROW(ScheduleRef!$D$2:$AB$853)-ROW(ScheduleRef!$D$2)+1)/(ScheduleRef!$D$2:$D$853&lt;&gt;""),ROWS(ScheduleCompile!T$1:T216)),COLUMNS($A216:T216))</f>
        <v>0.05</v>
      </c>
      <c r="U216" s="1">
        <f>INDEX(ScheduleRef!$D$2:$AB$853,_xlfn.AGGREGATE(15,6,(ROW(ScheduleRef!$D$2:$AB$853)-ROW(ScheduleRef!$D$2)+1)/(ScheduleRef!$D$2:$D$853&lt;&gt;""),ROWS(ScheduleCompile!U$1:U216)),COLUMNS($A216:U216))</f>
        <v>0.05</v>
      </c>
      <c r="V216" s="1">
        <f>INDEX(ScheduleRef!$D$2:$AB$853,_xlfn.AGGREGATE(15,6,(ROW(ScheduleRef!$D$2:$AB$853)-ROW(ScheduleRef!$D$2)+1)/(ScheduleRef!$D$2:$D$853&lt;&gt;""),ROWS(ScheduleCompile!V$1:V216)),COLUMNS($A216:V216))</f>
        <v>0.05</v>
      </c>
      <c r="W216" s="1">
        <f>INDEX(ScheduleRef!$D$2:$AB$853,_xlfn.AGGREGATE(15,6,(ROW(ScheduleRef!$D$2:$AB$853)-ROW(ScheduleRef!$D$2)+1)/(ScheduleRef!$D$2:$D$853&lt;&gt;""),ROWS(ScheduleCompile!W$1:W216)),COLUMNS($A216:W216))</f>
        <v>0.05</v>
      </c>
      <c r="X216" s="1">
        <f>INDEX(ScheduleRef!$D$2:$AB$853,_xlfn.AGGREGATE(15,6,(ROW(ScheduleRef!$D$2:$AB$853)-ROW(ScheduleRef!$D$2)+1)/(ScheduleRef!$D$2:$D$853&lt;&gt;""),ROWS(ScheduleCompile!X$1:X216)),COLUMNS($A216:X216))</f>
        <v>0.05</v>
      </c>
      <c r="Y216" s="1">
        <f>INDEX(ScheduleRef!$D$2:$AB$853,_xlfn.AGGREGATE(15,6,(ROW(ScheduleRef!$D$2:$AB$853)-ROW(ScheduleRef!$D$2)+1)/(ScheduleRef!$D$2:$D$853&lt;&gt;""),ROWS(ScheduleCompile!Y$1:Y216)),COLUMNS($A216:Y216))</f>
        <v>0.05</v>
      </c>
    </row>
    <row r="217" spans="1:25" x14ac:dyDescent="0.25">
      <c r="A217" s="30" t="str">
        <f>INDEX(ScheduleRef!$D$2:$AB$853,_xlfn.AGGREGATE(15,6,(ROW(ScheduleRef!$D$2:$AB$853)-ROW(ScheduleRef!$D$2)+1)/(ScheduleRef!$D$2:$D$853&lt;&gt;""),ROWS(ScheduleCompile!A$1:A217)),COLUMNS($A217:A217))</f>
        <v>OfficeReceptacleSun</v>
      </c>
      <c r="B217" s="1">
        <f>INDEX(ScheduleRef!$D$2:$AB$853,_xlfn.AGGREGATE(15,6,(ROW(ScheduleRef!$D$2:$AB$853)-ROW(ScheduleRef!$D$2)+1)/(ScheduleRef!$D$2:$D$853&lt;&gt;""),ROWS(ScheduleCompile!B$1:B217)),COLUMNS($A217:B217))</f>
        <v>0.05</v>
      </c>
      <c r="C217" s="1">
        <f>INDEX(ScheduleRef!$D$2:$AB$853,_xlfn.AGGREGATE(15,6,(ROW(ScheduleRef!$D$2:$AB$853)-ROW(ScheduleRef!$D$2)+1)/(ScheduleRef!$D$2:$D$853&lt;&gt;""),ROWS(ScheduleCompile!C$1:C217)),COLUMNS($A217:C217))</f>
        <v>0.05</v>
      </c>
      <c r="D217" s="1">
        <f>INDEX(ScheduleRef!$D$2:$AB$853,_xlfn.AGGREGATE(15,6,(ROW(ScheduleRef!$D$2:$AB$853)-ROW(ScheduleRef!$D$2)+1)/(ScheduleRef!$D$2:$D$853&lt;&gt;""),ROWS(ScheduleCompile!D$1:D217)),COLUMNS($A217:D217))</f>
        <v>0.05</v>
      </c>
      <c r="E217" s="1">
        <f>INDEX(ScheduleRef!$D$2:$AB$853,_xlfn.AGGREGATE(15,6,(ROW(ScheduleRef!$D$2:$AB$853)-ROW(ScheduleRef!$D$2)+1)/(ScheduleRef!$D$2:$D$853&lt;&gt;""),ROWS(ScheduleCompile!E$1:E217)),COLUMNS($A217:E217))</f>
        <v>0.05</v>
      </c>
      <c r="F217" s="1">
        <f>INDEX(ScheduleRef!$D$2:$AB$853,_xlfn.AGGREGATE(15,6,(ROW(ScheduleRef!$D$2:$AB$853)-ROW(ScheduleRef!$D$2)+1)/(ScheduleRef!$D$2:$D$853&lt;&gt;""),ROWS(ScheduleCompile!F$1:F217)),COLUMNS($A217:F217))</f>
        <v>0.05</v>
      </c>
      <c r="G217" s="1">
        <f>INDEX(ScheduleRef!$D$2:$AB$853,_xlfn.AGGREGATE(15,6,(ROW(ScheduleRef!$D$2:$AB$853)-ROW(ScheduleRef!$D$2)+1)/(ScheduleRef!$D$2:$D$853&lt;&gt;""),ROWS(ScheduleCompile!G$1:G217)),COLUMNS($A217:G217))</f>
        <v>0.05</v>
      </c>
      <c r="H217" s="1">
        <f>INDEX(ScheduleRef!$D$2:$AB$853,_xlfn.AGGREGATE(15,6,(ROW(ScheduleRef!$D$2:$AB$853)-ROW(ScheduleRef!$D$2)+1)/(ScheduleRef!$D$2:$D$853&lt;&gt;""),ROWS(ScheduleCompile!H$1:H217)),COLUMNS($A217:H217))</f>
        <v>0.05</v>
      </c>
      <c r="I217" s="1">
        <f>INDEX(ScheduleRef!$D$2:$AB$853,_xlfn.AGGREGATE(15,6,(ROW(ScheduleRef!$D$2:$AB$853)-ROW(ScheduleRef!$D$2)+1)/(ScheduleRef!$D$2:$D$853&lt;&gt;""),ROWS(ScheduleCompile!I$1:I217)),COLUMNS($A217:I217))</f>
        <v>0.05</v>
      </c>
      <c r="J217" s="1">
        <f>INDEX(ScheduleRef!$D$2:$AB$853,_xlfn.AGGREGATE(15,6,(ROW(ScheduleRef!$D$2:$AB$853)-ROW(ScheduleRef!$D$2)+1)/(ScheduleRef!$D$2:$D$853&lt;&gt;""),ROWS(ScheduleCompile!J$1:J217)),COLUMNS($A217:J217))</f>
        <v>0.05</v>
      </c>
      <c r="K217" s="1">
        <f>INDEX(ScheduleRef!$D$2:$AB$853,_xlfn.AGGREGATE(15,6,(ROW(ScheduleRef!$D$2:$AB$853)-ROW(ScheduleRef!$D$2)+1)/(ScheduleRef!$D$2:$D$853&lt;&gt;""),ROWS(ScheduleCompile!K$1:K217)),COLUMNS($A217:K217))</f>
        <v>0.05</v>
      </c>
      <c r="L217" s="1">
        <f>INDEX(ScheduleRef!$D$2:$AB$853,_xlfn.AGGREGATE(15,6,(ROW(ScheduleRef!$D$2:$AB$853)-ROW(ScheduleRef!$D$2)+1)/(ScheduleRef!$D$2:$D$853&lt;&gt;""),ROWS(ScheduleCompile!L$1:L217)),COLUMNS($A217:L217))</f>
        <v>0.05</v>
      </c>
      <c r="M217" s="1">
        <f>INDEX(ScheduleRef!$D$2:$AB$853,_xlfn.AGGREGATE(15,6,(ROW(ScheduleRef!$D$2:$AB$853)-ROW(ScheduleRef!$D$2)+1)/(ScheduleRef!$D$2:$D$853&lt;&gt;""),ROWS(ScheduleCompile!M$1:M217)),COLUMNS($A217:M217))</f>
        <v>0.05</v>
      </c>
      <c r="N217" s="1">
        <f>INDEX(ScheduleRef!$D$2:$AB$853,_xlfn.AGGREGATE(15,6,(ROW(ScheduleRef!$D$2:$AB$853)-ROW(ScheduleRef!$D$2)+1)/(ScheduleRef!$D$2:$D$853&lt;&gt;""),ROWS(ScheduleCompile!N$1:N217)),COLUMNS($A217:N217))</f>
        <v>0.05</v>
      </c>
      <c r="O217" s="1">
        <f>INDEX(ScheduleRef!$D$2:$AB$853,_xlfn.AGGREGATE(15,6,(ROW(ScheduleRef!$D$2:$AB$853)-ROW(ScheduleRef!$D$2)+1)/(ScheduleRef!$D$2:$D$853&lt;&gt;""),ROWS(ScheduleCompile!O$1:O217)),COLUMNS($A217:O217))</f>
        <v>0.05</v>
      </c>
      <c r="P217" s="1">
        <f>INDEX(ScheduleRef!$D$2:$AB$853,_xlfn.AGGREGATE(15,6,(ROW(ScheduleRef!$D$2:$AB$853)-ROW(ScheduleRef!$D$2)+1)/(ScheduleRef!$D$2:$D$853&lt;&gt;""),ROWS(ScheduleCompile!P$1:P217)),COLUMNS($A217:P217))</f>
        <v>0.05</v>
      </c>
      <c r="Q217" s="1">
        <f>INDEX(ScheduleRef!$D$2:$AB$853,_xlfn.AGGREGATE(15,6,(ROW(ScheduleRef!$D$2:$AB$853)-ROW(ScheduleRef!$D$2)+1)/(ScheduleRef!$D$2:$D$853&lt;&gt;""),ROWS(ScheduleCompile!Q$1:Q217)),COLUMNS($A217:Q217))</f>
        <v>0.05</v>
      </c>
      <c r="R217" s="1">
        <f>INDEX(ScheduleRef!$D$2:$AB$853,_xlfn.AGGREGATE(15,6,(ROW(ScheduleRef!$D$2:$AB$853)-ROW(ScheduleRef!$D$2)+1)/(ScheduleRef!$D$2:$D$853&lt;&gt;""),ROWS(ScheduleCompile!R$1:R217)),COLUMNS($A217:R217))</f>
        <v>0.05</v>
      </c>
      <c r="S217" s="1">
        <f>INDEX(ScheduleRef!$D$2:$AB$853,_xlfn.AGGREGATE(15,6,(ROW(ScheduleRef!$D$2:$AB$853)-ROW(ScheduleRef!$D$2)+1)/(ScheduleRef!$D$2:$D$853&lt;&gt;""),ROWS(ScheduleCompile!S$1:S217)),COLUMNS($A217:S217))</f>
        <v>0.05</v>
      </c>
      <c r="T217" s="1">
        <f>INDEX(ScheduleRef!$D$2:$AB$853,_xlfn.AGGREGATE(15,6,(ROW(ScheduleRef!$D$2:$AB$853)-ROW(ScheduleRef!$D$2)+1)/(ScheduleRef!$D$2:$D$853&lt;&gt;""),ROWS(ScheduleCompile!T$1:T217)),COLUMNS($A217:T217))</f>
        <v>0.05</v>
      </c>
      <c r="U217" s="1">
        <f>INDEX(ScheduleRef!$D$2:$AB$853,_xlfn.AGGREGATE(15,6,(ROW(ScheduleRef!$D$2:$AB$853)-ROW(ScheduleRef!$D$2)+1)/(ScheduleRef!$D$2:$D$853&lt;&gt;""),ROWS(ScheduleCompile!U$1:U217)),COLUMNS($A217:U217))</f>
        <v>0.05</v>
      </c>
      <c r="V217" s="1">
        <f>INDEX(ScheduleRef!$D$2:$AB$853,_xlfn.AGGREGATE(15,6,(ROW(ScheduleRef!$D$2:$AB$853)-ROW(ScheduleRef!$D$2)+1)/(ScheduleRef!$D$2:$D$853&lt;&gt;""),ROWS(ScheduleCompile!V$1:V217)),COLUMNS($A217:V217))</f>
        <v>0.05</v>
      </c>
      <c r="W217" s="1">
        <f>INDEX(ScheduleRef!$D$2:$AB$853,_xlfn.AGGREGATE(15,6,(ROW(ScheduleRef!$D$2:$AB$853)-ROW(ScheduleRef!$D$2)+1)/(ScheduleRef!$D$2:$D$853&lt;&gt;""),ROWS(ScheduleCompile!W$1:W217)),COLUMNS($A217:W217))</f>
        <v>0.05</v>
      </c>
      <c r="X217" s="1">
        <f>INDEX(ScheduleRef!$D$2:$AB$853,_xlfn.AGGREGATE(15,6,(ROW(ScheduleRef!$D$2:$AB$853)-ROW(ScheduleRef!$D$2)+1)/(ScheduleRef!$D$2:$D$853&lt;&gt;""),ROWS(ScheduleCompile!X$1:X217)),COLUMNS($A217:X217))</f>
        <v>0.05</v>
      </c>
      <c r="Y217" s="1">
        <f>INDEX(ScheduleRef!$D$2:$AB$853,_xlfn.AGGREGATE(15,6,(ROW(ScheduleRef!$D$2:$AB$853)-ROW(ScheduleRef!$D$2)+1)/(ScheduleRef!$D$2:$D$853&lt;&gt;""),ROWS(ScheduleCompile!Y$1:Y217)),COLUMNS($A217:Y217))</f>
        <v>0.05</v>
      </c>
    </row>
    <row r="218" spans="1:25" x14ac:dyDescent="0.25">
      <c r="A218" s="30" t="str">
        <f>INDEX(ScheduleRef!$D$2:$AB$853,_xlfn.AGGREGATE(15,6,(ROW(ScheduleRef!$D$2:$AB$853)-ROW(ScheduleRef!$D$2)+1)/(ScheduleRef!$D$2:$D$853&lt;&gt;""),ROWS(ScheduleCompile!A$1:A218)),COLUMNS($A218:A218))</f>
        <v>OfficeHVACAvailWD</v>
      </c>
      <c r="B218" s="1">
        <f>INDEX(ScheduleRef!$D$2:$AB$853,_xlfn.AGGREGATE(15,6,(ROW(ScheduleRef!$D$2:$AB$853)-ROW(ScheduleRef!$D$2)+1)/(ScheduleRef!$D$2:$D$853&lt;&gt;""),ROWS(ScheduleCompile!B$1:B218)),COLUMNS($A218:B218))</f>
        <v>0</v>
      </c>
      <c r="C218" s="1">
        <f>INDEX(ScheduleRef!$D$2:$AB$853,_xlfn.AGGREGATE(15,6,(ROW(ScheduleRef!$D$2:$AB$853)-ROW(ScheduleRef!$D$2)+1)/(ScheduleRef!$D$2:$D$853&lt;&gt;""),ROWS(ScheduleCompile!C$1:C218)),COLUMNS($A218:C218))</f>
        <v>0</v>
      </c>
      <c r="D218" s="1">
        <f>INDEX(ScheduleRef!$D$2:$AB$853,_xlfn.AGGREGATE(15,6,(ROW(ScheduleRef!$D$2:$AB$853)-ROW(ScheduleRef!$D$2)+1)/(ScheduleRef!$D$2:$D$853&lt;&gt;""),ROWS(ScheduleCompile!D$1:D218)),COLUMNS($A218:D218))</f>
        <v>0</v>
      </c>
      <c r="E218" s="1">
        <f>INDEX(ScheduleRef!$D$2:$AB$853,_xlfn.AGGREGATE(15,6,(ROW(ScheduleRef!$D$2:$AB$853)-ROW(ScheduleRef!$D$2)+1)/(ScheduleRef!$D$2:$D$853&lt;&gt;""),ROWS(ScheduleCompile!E$1:E218)),COLUMNS($A218:E218))</f>
        <v>0</v>
      </c>
      <c r="F218" s="1">
        <f>INDEX(ScheduleRef!$D$2:$AB$853,_xlfn.AGGREGATE(15,6,(ROW(ScheduleRef!$D$2:$AB$853)-ROW(ScheduleRef!$D$2)+1)/(ScheduleRef!$D$2:$D$853&lt;&gt;""),ROWS(ScheduleCompile!F$1:F218)),COLUMNS($A218:F218))</f>
        <v>0</v>
      </c>
      <c r="G218" s="1">
        <f>INDEX(ScheduleRef!$D$2:$AB$853,_xlfn.AGGREGATE(15,6,(ROW(ScheduleRef!$D$2:$AB$853)-ROW(ScheduleRef!$D$2)+1)/(ScheduleRef!$D$2:$D$853&lt;&gt;""),ROWS(ScheduleCompile!G$1:G218)),COLUMNS($A218:G218))</f>
        <v>1</v>
      </c>
      <c r="H218" s="1">
        <f>INDEX(ScheduleRef!$D$2:$AB$853,_xlfn.AGGREGATE(15,6,(ROW(ScheduleRef!$D$2:$AB$853)-ROW(ScheduleRef!$D$2)+1)/(ScheduleRef!$D$2:$D$853&lt;&gt;""),ROWS(ScheduleCompile!H$1:H218)),COLUMNS($A218:H218))</f>
        <v>1</v>
      </c>
      <c r="I218" s="1">
        <f>INDEX(ScheduleRef!$D$2:$AB$853,_xlfn.AGGREGATE(15,6,(ROW(ScheduleRef!$D$2:$AB$853)-ROW(ScheduleRef!$D$2)+1)/(ScheduleRef!$D$2:$D$853&lt;&gt;""),ROWS(ScheduleCompile!I$1:I218)),COLUMNS($A218:I218))</f>
        <v>1</v>
      </c>
      <c r="J218" s="1">
        <f>INDEX(ScheduleRef!$D$2:$AB$853,_xlfn.AGGREGATE(15,6,(ROW(ScheduleRef!$D$2:$AB$853)-ROW(ScheduleRef!$D$2)+1)/(ScheduleRef!$D$2:$D$853&lt;&gt;""),ROWS(ScheduleCompile!J$1:J218)),COLUMNS($A218:J218))</f>
        <v>1</v>
      </c>
      <c r="K218" s="1">
        <f>INDEX(ScheduleRef!$D$2:$AB$853,_xlfn.AGGREGATE(15,6,(ROW(ScheduleRef!$D$2:$AB$853)-ROW(ScheduleRef!$D$2)+1)/(ScheduleRef!$D$2:$D$853&lt;&gt;""),ROWS(ScheduleCompile!K$1:K218)),COLUMNS($A218:K218))</f>
        <v>1</v>
      </c>
      <c r="L218" s="1">
        <f>INDEX(ScheduleRef!$D$2:$AB$853,_xlfn.AGGREGATE(15,6,(ROW(ScheduleRef!$D$2:$AB$853)-ROW(ScheduleRef!$D$2)+1)/(ScheduleRef!$D$2:$D$853&lt;&gt;""),ROWS(ScheduleCompile!L$1:L218)),COLUMNS($A218:L218))</f>
        <v>1</v>
      </c>
      <c r="M218" s="1">
        <f>INDEX(ScheduleRef!$D$2:$AB$853,_xlfn.AGGREGATE(15,6,(ROW(ScheduleRef!$D$2:$AB$853)-ROW(ScheduleRef!$D$2)+1)/(ScheduleRef!$D$2:$D$853&lt;&gt;""),ROWS(ScheduleCompile!M$1:M218)),COLUMNS($A218:M218))</f>
        <v>1</v>
      </c>
      <c r="N218" s="1">
        <f>INDEX(ScheduleRef!$D$2:$AB$853,_xlfn.AGGREGATE(15,6,(ROW(ScheduleRef!$D$2:$AB$853)-ROW(ScheduleRef!$D$2)+1)/(ScheduleRef!$D$2:$D$853&lt;&gt;""),ROWS(ScheduleCompile!N$1:N218)),COLUMNS($A218:N218))</f>
        <v>1</v>
      </c>
      <c r="O218" s="1">
        <f>INDEX(ScheduleRef!$D$2:$AB$853,_xlfn.AGGREGATE(15,6,(ROW(ScheduleRef!$D$2:$AB$853)-ROW(ScheduleRef!$D$2)+1)/(ScheduleRef!$D$2:$D$853&lt;&gt;""),ROWS(ScheduleCompile!O$1:O218)),COLUMNS($A218:O218))</f>
        <v>1</v>
      </c>
      <c r="P218" s="1">
        <f>INDEX(ScheduleRef!$D$2:$AB$853,_xlfn.AGGREGATE(15,6,(ROW(ScheduleRef!$D$2:$AB$853)-ROW(ScheduleRef!$D$2)+1)/(ScheduleRef!$D$2:$D$853&lt;&gt;""),ROWS(ScheduleCompile!P$1:P218)),COLUMNS($A218:P218))</f>
        <v>1</v>
      </c>
      <c r="Q218" s="1">
        <f>INDEX(ScheduleRef!$D$2:$AB$853,_xlfn.AGGREGATE(15,6,(ROW(ScheduleRef!$D$2:$AB$853)-ROW(ScheduleRef!$D$2)+1)/(ScheduleRef!$D$2:$D$853&lt;&gt;""),ROWS(ScheduleCompile!Q$1:Q218)),COLUMNS($A218:Q218))</f>
        <v>1</v>
      </c>
      <c r="R218" s="1">
        <f>INDEX(ScheduleRef!$D$2:$AB$853,_xlfn.AGGREGATE(15,6,(ROW(ScheduleRef!$D$2:$AB$853)-ROW(ScheduleRef!$D$2)+1)/(ScheduleRef!$D$2:$D$853&lt;&gt;""),ROWS(ScheduleCompile!R$1:R218)),COLUMNS($A218:R218))</f>
        <v>1</v>
      </c>
      <c r="S218" s="1">
        <f>INDEX(ScheduleRef!$D$2:$AB$853,_xlfn.AGGREGATE(15,6,(ROW(ScheduleRef!$D$2:$AB$853)-ROW(ScheduleRef!$D$2)+1)/(ScheduleRef!$D$2:$D$853&lt;&gt;""),ROWS(ScheduleCompile!S$1:S218)),COLUMNS($A218:S218))</f>
        <v>1</v>
      </c>
      <c r="T218" s="1">
        <f>INDEX(ScheduleRef!$D$2:$AB$853,_xlfn.AGGREGATE(15,6,(ROW(ScheduleRef!$D$2:$AB$853)-ROW(ScheduleRef!$D$2)+1)/(ScheduleRef!$D$2:$D$853&lt;&gt;""),ROWS(ScheduleCompile!T$1:T218)),COLUMNS($A218:T218))</f>
        <v>1</v>
      </c>
      <c r="U218" s="1">
        <f>INDEX(ScheduleRef!$D$2:$AB$853,_xlfn.AGGREGATE(15,6,(ROW(ScheduleRef!$D$2:$AB$853)-ROW(ScheduleRef!$D$2)+1)/(ScheduleRef!$D$2:$D$853&lt;&gt;""),ROWS(ScheduleCompile!U$1:U218)),COLUMNS($A218:U218))</f>
        <v>1</v>
      </c>
      <c r="V218" s="1">
        <f>INDEX(ScheduleRef!$D$2:$AB$853,_xlfn.AGGREGATE(15,6,(ROW(ScheduleRef!$D$2:$AB$853)-ROW(ScheduleRef!$D$2)+1)/(ScheduleRef!$D$2:$D$853&lt;&gt;""),ROWS(ScheduleCompile!V$1:V218)),COLUMNS($A218:V218))</f>
        <v>1</v>
      </c>
      <c r="W218" s="1">
        <f>INDEX(ScheduleRef!$D$2:$AB$853,_xlfn.AGGREGATE(15,6,(ROW(ScheduleRef!$D$2:$AB$853)-ROW(ScheduleRef!$D$2)+1)/(ScheduleRef!$D$2:$D$853&lt;&gt;""),ROWS(ScheduleCompile!W$1:W218)),COLUMNS($A218:W218))</f>
        <v>1</v>
      </c>
      <c r="X218" s="1">
        <f>INDEX(ScheduleRef!$D$2:$AB$853,_xlfn.AGGREGATE(15,6,(ROW(ScheduleRef!$D$2:$AB$853)-ROW(ScheduleRef!$D$2)+1)/(ScheduleRef!$D$2:$D$853&lt;&gt;""),ROWS(ScheduleCompile!X$1:X218)),COLUMNS($A218:X218))</f>
        <v>1</v>
      </c>
      <c r="Y218" s="1">
        <f>INDEX(ScheduleRef!$D$2:$AB$853,_xlfn.AGGREGATE(15,6,(ROW(ScheduleRef!$D$2:$AB$853)-ROW(ScheduleRef!$D$2)+1)/(ScheduleRef!$D$2:$D$853&lt;&gt;""),ROWS(ScheduleCompile!Y$1:Y218)),COLUMNS($A218:Y218))</f>
        <v>1</v>
      </c>
    </row>
    <row r="219" spans="1:25" x14ac:dyDescent="0.25">
      <c r="A219" s="30" t="str">
        <f>INDEX(ScheduleRef!$D$2:$AB$853,_xlfn.AGGREGATE(15,6,(ROW(ScheduleRef!$D$2:$AB$853)-ROW(ScheduleRef!$D$2)+1)/(ScheduleRef!$D$2:$D$853&lt;&gt;""),ROWS(ScheduleCompile!A$1:A219)),COLUMNS($A219:A219))</f>
        <v>OfficeHVACAvailSat</v>
      </c>
      <c r="B219" s="1">
        <f>INDEX(ScheduleRef!$D$2:$AB$853,_xlfn.AGGREGATE(15,6,(ROW(ScheduleRef!$D$2:$AB$853)-ROW(ScheduleRef!$D$2)+1)/(ScheduleRef!$D$2:$D$853&lt;&gt;""),ROWS(ScheduleCompile!B$1:B219)),COLUMNS($A219:B219))</f>
        <v>0</v>
      </c>
      <c r="C219" s="1">
        <f>INDEX(ScheduleRef!$D$2:$AB$853,_xlfn.AGGREGATE(15,6,(ROW(ScheduleRef!$D$2:$AB$853)-ROW(ScheduleRef!$D$2)+1)/(ScheduleRef!$D$2:$D$853&lt;&gt;""),ROWS(ScheduleCompile!C$1:C219)),COLUMNS($A219:C219))</f>
        <v>0</v>
      </c>
      <c r="D219" s="1">
        <f>INDEX(ScheduleRef!$D$2:$AB$853,_xlfn.AGGREGATE(15,6,(ROW(ScheduleRef!$D$2:$AB$853)-ROW(ScheduleRef!$D$2)+1)/(ScheduleRef!$D$2:$D$853&lt;&gt;""),ROWS(ScheduleCompile!D$1:D219)),COLUMNS($A219:D219))</f>
        <v>0</v>
      </c>
      <c r="E219" s="1">
        <f>INDEX(ScheduleRef!$D$2:$AB$853,_xlfn.AGGREGATE(15,6,(ROW(ScheduleRef!$D$2:$AB$853)-ROW(ScheduleRef!$D$2)+1)/(ScheduleRef!$D$2:$D$853&lt;&gt;""),ROWS(ScheduleCompile!E$1:E219)),COLUMNS($A219:E219))</f>
        <v>0</v>
      </c>
      <c r="F219" s="1">
        <f>INDEX(ScheduleRef!$D$2:$AB$853,_xlfn.AGGREGATE(15,6,(ROW(ScheduleRef!$D$2:$AB$853)-ROW(ScheduleRef!$D$2)+1)/(ScheduleRef!$D$2:$D$853&lt;&gt;""),ROWS(ScheduleCompile!F$1:F219)),COLUMNS($A219:F219))</f>
        <v>0</v>
      </c>
      <c r="G219" s="1">
        <f>INDEX(ScheduleRef!$D$2:$AB$853,_xlfn.AGGREGATE(15,6,(ROW(ScheduleRef!$D$2:$AB$853)-ROW(ScheduleRef!$D$2)+1)/(ScheduleRef!$D$2:$D$853&lt;&gt;""),ROWS(ScheduleCompile!G$1:G219)),COLUMNS($A219:G219))</f>
        <v>1</v>
      </c>
      <c r="H219" s="1">
        <f>INDEX(ScheduleRef!$D$2:$AB$853,_xlfn.AGGREGATE(15,6,(ROW(ScheduleRef!$D$2:$AB$853)-ROW(ScheduleRef!$D$2)+1)/(ScheduleRef!$D$2:$D$853&lt;&gt;""),ROWS(ScheduleCompile!H$1:H219)),COLUMNS($A219:H219))</f>
        <v>1</v>
      </c>
      <c r="I219" s="1">
        <f>INDEX(ScheduleRef!$D$2:$AB$853,_xlfn.AGGREGATE(15,6,(ROW(ScheduleRef!$D$2:$AB$853)-ROW(ScheduleRef!$D$2)+1)/(ScheduleRef!$D$2:$D$853&lt;&gt;""),ROWS(ScheduleCompile!I$1:I219)),COLUMNS($A219:I219))</f>
        <v>1</v>
      </c>
      <c r="J219" s="1">
        <f>INDEX(ScheduleRef!$D$2:$AB$853,_xlfn.AGGREGATE(15,6,(ROW(ScheduleRef!$D$2:$AB$853)-ROW(ScheduleRef!$D$2)+1)/(ScheduleRef!$D$2:$D$853&lt;&gt;""),ROWS(ScheduleCompile!J$1:J219)),COLUMNS($A219:J219))</f>
        <v>1</v>
      </c>
      <c r="K219" s="1">
        <f>INDEX(ScheduleRef!$D$2:$AB$853,_xlfn.AGGREGATE(15,6,(ROW(ScheduleRef!$D$2:$AB$853)-ROW(ScheduleRef!$D$2)+1)/(ScheduleRef!$D$2:$D$853&lt;&gt;""),ROWS(ScheduleCompile!K$1:K219)),COLUMNS($A219:K219))</f>
        <v>1</v>
      </c>
      <c r="L219" s="1">
        <f>INDEX(ScheduleRef!$D$2:$AB$853,_xlfn.AGGREGATE(15,6,(ROW(ScheduleRef!$D$2:$AB$853)-ROW(ScheduleRef!$D$2)+1)/(ScheduleRef!$D$2:$D$853&lt;&gt;""),ROWS(ScheduleCompile!L$1:L219)),COLUMNS($A219:L219))</f>
        <v>1</v>
      </c>
      <c r="M219" s="1">
        <f>INDEX(ScheduleRef!$D$2:$AB$853,_xlfn.AGGREGATE(15,6,(ROW(ScheduleRef!$D$2:$AB$853)-ROW(ScheduleRef!$D$2)+1)/(ScheduleRef!$D$2:$D$853&lt;&gt;""),ROWS(ScheduleCompile!M$1:M219)),COLUMNS($A219:M219))</f>
        <v>1</v>
      </c>
      <c r="N219" s="1">
        <f>INDEX(ScheduleRef!$D$2:$AB$853,_xlfn.AGGREGATE(15,6,(ROW(ScheduleRef!$D$2:$AB$853)-ROW(ScheduleRef!$D$2)+1)/(ScheduleRef!$D$2:$D$853&lt;&gt;""),ROWS(ScheduleCompile!N$1:N219)),COLUMNS($A219:N219))</f>
        <v>1</v>
      </c>
      <c r="O219" s="1">
        <f>INDEX(ScheduleRef!$D$2:$AB$853,_xlfn.AGGREGATE(15,6,(ROW(ScheduleRef!$D$2:$AB$853)-ROW(ScheduleRef!$D$2)+1)/(ScheduleRef!$D$2:$D$853&lt;&gt;""),ROWS(ScheduleCompile!O$1:O219)),COLUMNS($A219:O219))</f>
        <v>1</v>
      </c>
      <c r="P219" s="1">
        <f>INDEX(ScheduleRef!$D$2:$AB$853,_xlfn.AGGREGATE(15,6,(ROW(ScheduleRef!$D$2:$AB$853)-ROW(ScheduleRef!$D$2)+1)/(ScheduleRef!$D$2:$D$853&lt;&gt;""),ROWS(ScheduleCompile!P$1:P219)),COLUMNS($A219:P219))</f>
        <v>1</v>
      </c>
      <c r="Q219" s="1">
        <f>INDEX(ScheduleRef!$D$2:$AB$853,_xlfn.AGGREGATE(15,6,(ROW(ScheduleRef!$D$2:$AB$853)-ROW(ScheduleRef!$D$2)+1)/(ScheduleRef!$D$2:$D$853&lt;&gt;""),ROWS(ScheduleCompile!Q$1:Q219)),COLUMNS($A219:Q219))</f>
        <v>1</v>
      </c>
      <c r="R219" s="1">
        <f>INDEX(ScheduleRef!$D$2:$AB$853,_xlfn.AGGREGATE(15,6,(ROW(ScheduleRef!$D$2:$AB$853)-ROW(ScheduleRef!$D$2)+1)/(ScheduleRef!$D$2:$D$853&lt;&gt;""),ROWS(ScheduleCompile!R$1:R219)),COLUMNS($A219:R219))</f>
        <v>1</v>
      </c>
      <c r="S219" s="1">
        <f>INDEX(ScheduleRef!$D$2:$AB$853,_xlfn.AGGREGATE(15,6,(ROW(ScheduleRef!$D$2:$AB$853)-ROW(ScheduleRef!$D$2)+1)/(ScheduleRef!$D$2:$D$853&lt;&gt;""),ROWS(ScheduleCompile!S$1:S219)),COLUMNS($A219:S219))</f>
        <v>1</v>
      </c>
      <c r="T219" s="1">
        <f>INDEX(ScheduleRef!$D$2:$AB$853,_xlfn.AGGREGATE(15,6,(ROW(ScheduleRef!$D$2:$AB$853)-ROW(ScheduleRef!$D$2)+1)/(ScheduleRef!$D$2:$D$853&lt;&gt;""),ROWS(ScheduleCompile!T$1:T219)),COLUMNS($A219:T219))</f>
        <v>1</v>
      </c>
      <c r="U219" s="1">
        <f>INDEX(ScheduleRef!$D$2:$AB$853,_xlfn.AGGREGATE(15,6,(ROW(ScheduleRef!$D$2:$AB$853)-ROW(ScheduleRef!$D$2)+1)/(ScheduleRef!$D$2:$D$853&lt;&gt;""),ROWS(ScheduleCompile!U$1:U219)),COLUMNS($A219:U219))</f>
        <v>0</v>
      </c>
      <c r="V219" s="1">
        <f>INDEX(ScheduleRef!$D$2:$AB$853,_xlfn.AGGREGATE(15,6,(ROW(ScheduleRef!$D$2:$AB$853)-ROW(ScheduleRef!$D$2)+1)/(ScheduleRef!$D$2:$D$853&lt;&gt;""),ROWS(ScheduleCompile!V$1:V219)),COLUMNS($A219:V219))</f>
        <v>0</v>
      </c>
      <c r="W219" s="1">
        <f>INDEX(ScheduleRef!$D$2:$AB$853,_xlfn.AGGREGATE(15,6,(ROW(ScheduleRef!$D$2:$AB$853)-ROW(ScheduleRef!$D$2)+1)/(ScheduleRef!$D$2:$D$853&lt;&gt;""),ROWS(ScheduleCompile!W$1:W219)),COLUMNS($A219:W219))</f>
        <v>0</v>
      </c>
      <c r="X219" s="1">
        <f>INDEX(ScheduleRef!$D$2:$AB$853,_xlfn.AGGREGATE(15,6,(ROW(ScheduleRef!$D$2:$AB$853)-ROW(ScheduleRef!$D$2)+1)/(ScheduleRef!$D$2:$D$853&lt;&gt;""),ROWS(ScheduleCompile!X$1:X219)),COLUMNS($A219:X219))</f>
        <v>0</v>
      </c>
      <c r="Y219" s="1">
        <f>INDEX(ScheduleRef!$D$2:$AB$853,_xlfn.AGGREGATE(15,6,(ROW(ScheduleRef!$D$2:$AB$853)-ROW(ScheduleRef!$D$2)+1)/(ScheduleRef!$D$2:$D$853&lt;&gt;""),ROWS(ScheduleCompile!Y$1:Y219)),COLUMNS($A219:Y219))</f>
        <v>0</v>
      </c>
    </row>
    <row r="220" spans="1:25" x14ac:dyDescent="0.25">
      <c r="A220" s="30" t="str">
        <f>INDEX(ScheduleRef!$D$2:$AB$853,_xlfn.AGGREGATE(15,6,(ROW(ScheduleRef!$D$2:$AB$853)-ROW(ScheduleRef!$D$2)+1)/(ScheduleRef!$D$2:$D$853&lt;&gt;""),ROWS(ScheduleCompile!A$1:A220)),COLUMNS($A220:A220))</f>
        <v>OfficeHVACAvailSun</v>
      </c>
      <c r="B220" s="1">
        <f>INDEX(ScheduleRef!$D$2:$AB$853,_xlfn.AGGREGATE(15,6,(ROW(ScheduleRef!$D$2:$AB$853)-ROW(ScheduleRef!$D$2)+1)/(ScheduleRef!$D$2:$D$853&lt;&gt;""),ROWS(ScheduleCompile!B$1:B220)),COLUMNS($A220:B220))</f>
        <v>0</v>
      </c>
      <c r="C220" s="1">
        <f>INDEX(ScheduleRef!$D$2:$AB$853,_xlfn.AGGREGATE(15,6,(ROW(ScheduleRef!$D$2:$AB$853)-ROW(ScheduleRef!$D$2)+1)/(ScheduleRef!$D$2:$D$853&lt;&gt;""),ROWS(ScheduleCompile!C$1:C220)),COLUMNS($A220:C220))</f>
        <v>0</v>
      </c>
      <c r="D220" s="1">
        <f>INDEX(ScheduleRef!$D$2:$AB$853,_xlfn.AGGREGATE(15,6,(ROW(ScheduleRef!$D$2:$AB$853)-ROW(ScheduleRef!$D$2)+1)/(ScheduleRef!$D$2:$D$853&lt;&gt;""),ROWS(ScheduleCompile!D$1:D220)),COLUMNS($A220:D220))</f>
        <v>0</v>
      </c>
      <c r="E220" s="1">
        <f>INDEX(ScheduleRef!$D$2:$AB$853,_xlfn.AGGREGATE(15,6,(ROW(ScheduleRef!$D$2:$AB$853)-ROW(ScheduleRef!$D$2)+1)/(ScheduleRef!$D$2:$D$853&lt;&gt;""),ROWS(ScheduleCompile!E$1:E220)),COLUMNS($A220:E220))</f>
        <v>0</v>
      </c>
      <c r="F220" s="1">
        <f>INDEX(ScheduleRef!$D$2:$AB$853,_xlfn.AGGREGATE(15,6,(ROW(ScheduleRef!$D$2:$AB$853)-ROW(ScheduleRef!$D$2)+1)/(ScheduleRef!$D$2:$D$853&lt;&gt;""),ROWS(ScheduleCompile!F$1:F220)),COLUMNS($A220:F220))</f>
        <v>0</v>
      </c>
      <c r="G220" s="1">
        <f>INDEX(ScheduleRef!$D$2:$AB$853,_xlfn.AGGREGATE(15,6,(ROW(ScheduleRef!$D$2:$AB$853)-ROW(ScheduleRef!$D$2)+1)/(ScheduleRef!$D$2:$D$853&lt;&gt;""),ROWS(ScheduleCompile!G$1:G220)),COLUMNS($A220:G220))</f>
        <v>0</v>
      </c>
      <c r="H220" s="1">
        <f>INDEX(ScheduleRef!$D$2:$AB$853,_xlfn.AGGREGATE(15,6,(ROW(ScheduleRef!$D$2:$AB$853)-ROW(ScheduleRef!$D$2)+1)/(ScheduleRef!$D$2:$D$853&lt;&gt;""),ROWS(ScheduleCompile!H$1:H220)),COLUMNS($A220:H220))</f>
        <v>0</v>
      </c>
      <c r="I220" s="1">
        <f>INDEX(ScheduleRef!$D$2:$AB$853,_xlfn.AGGREGATE(15,6,(ROW(ScheduleRef!$D$2:$AB$853)-ROW(ScheduleRef!$D$2)+1)/(ScheduleRef!$D$2:$D$853&lt;&gt;""),ROWS(ScheduleCompile!I$1:I220)),COLUMNS($A220:I220))</f>
        <v>0</v>
      </c>
      <c r="J220" s="1">
        <f>INDEX(ScheduleRef!$D$2:$AB$853,_xlfn.AGGREGATE(15,6,(ROW(ScheduleRef!$D$2:$AB$853)-ROW(ScheduleRef!$D$2)+1)/(ScheduleRef!$D$2:$D$853&lt;&gt;""),ROWS(ScheduleCompile!J$1:J220)),COLUMNS($A220:J220))</f>
        <v>0</v>
      </c>
      <c r="K220" s="1">
        <f>INDEX(ScheduleRef!$D$2:$AB$853,_xlfn.AGGREGATE(15,6,(ROW(ScheduleRef!$D$2:$AB$853)-ROW(ScheduleRef!$D$2)+1)/(ScheduleRef!$D$2:$D$853&lt;&gt;""),ROWS(ScheduleCompile!K$1:K220)),COLUMNS($A220:K220))</f>
        <v>0</v>
      </c>
      <c r="L220" s="1">
        <f>INDEX(ScheduleRef!$D$2:$AB$853,_xlfn.AGGREGATE(15,6,(ROW(ScheduleRef!$D$2:$AB$853)-ROW(ScheduleRef!$D$2)+1)/(ScheduleRef!$D$2:$D$853&lt;&gt;""),ROWS(ScheduleCompile!L$1:L220)),COLUMNS($A220:L220))</f>
        <v>0</v>
      </c>
      <c r="M220" s="1">
        <f>INDEX(ScheduleRef!$D$2:$AB$853,_xlfn.AGGREGATE(15,6,(ROW(ScheduleRef!$D$2:$AB$853)-ROW(ScheduleRef!$D$2)+1)/(ScheduleRef!$D$2:$D$853&lt;&gt;""),ROWS(ScheduleCompile!M$1:M220)),COLUMNS($A220:M220))</f>
        <v>0</v>
      </c>
      <c r="N220" s="1">
        <f>INDEX(ScheduleRef!$D$2:$AB$853,_xlfn.AGGREGATE(15,6,(ROW(ScheduleRef!$D$2:$AB$853)-ROW(ScheduleRef!$D$2)+1)/(ScheduleRef!$D$2:$D$853&lt;&gt;""),ROWS(ScheduleCompile!N$1:N220)),COLUMNS($A220:N220))</f>
        <v>0</v>
      </c>
      <c r="O220" s="1">
        <f>INDEX(ScheduleRef!$D$2:$AB$853,_xlfn.AGGREGATE(15,6,(ROW(ScheduleRef!$D$2:$AB$853)-ROW(ScheduleRef!$D$2)+1)/(ScheduleRef!$D$2:$D$853&lt;&gt;""),ROWS(ScheduleCompile!O$1:O220)),COLUMNS($A220:O220))</f>
        <v>0</v>
      </c>
      <c r="P220" s="1">
        <f>INDEX(ScheduleRef!$D$2:$AB$853,_xlfn.AGGREGATE(15,6,(ROW(ScheduleRef!$D$2:$AB$853)-ROW(ScheduleRef!$D$2)+1)/(ScheduleRef!$D$2:$D$853&lt;&gt;""),ROWS(ScheduleCompile!P$1:P220)),COLUMNS($A220:P220))</f>
        <v>0</v>
      </c>
      <c r="Q220" s="1">
        <f>INDEX(ScheduleRef!$D$2:$AB$853,_xlfn.AGGREGATE(15,6,(ROW(ScheduleRef!$D$2:$AB$853)-ROW(ScheduleRef!$D$2)+1)/(ScheduleRef!$D$2:$D$853&lt;&gt;""),ROWS(ScheduleCompile!Q$1:Q220)),COLUMNS($A220:Q220))</f>
        <v>0</v>
      </c>
      <c r="R220" s="1">
        <f>INDEX(ScheduleRef!$D$2:$AB$853,_xlfn.AGGREGATE(15,6,(ROW(ScheduleRef!$D$2:$AB$853)-ROW(ScheduleRef!$D$2)+1)/(ScheduleRef!$D$2:$D$853&lt;&gt;""),ROWS(ScheduleCompile!R$1:R220)),COLUMNS($A220:R220))</f>
        <v>0</v>
      </c>
      <c r="S220" s="1">
        <f>INDEX(ScheduleRef!$D$2:$AB$853,_xlfn.AGGREGATE(15,6,(ROW(ScheduleRef!$D$2:$AB$853)-ROW(ScheduleRef!$D$2)+1)/(ScheduleRef!$D$2:$D$853&lt;&gt;""),ROWS(ScheduleCompile!S$1:S220)),COLUMNS($A220:S220))</f>
        <v>0</v>
      </c>
      <c r="T220" s="1">
        <f>INDEX(ScheduleRef!$D$2:$AB$853,_xlfn.AGGREGATE(15,6,(ROW(ScheduleRef!$D$2:$AB$853)-ROW(ScheduleRef!$D$2)+1)/(ScheduleRef!$D$2:$D$853&lt;&gt;""),ROWS(ScheduleCompile!T$1:T220)),COLUMNS($A220:T220))</f>
        <v>0</v>
      </c>
      <c r="U220" s="1">
        <f>INDEX(ScheduleRef!$D$2:$AB$853,_xlfn.AGGREGATE(15,6,(ROW(ScheduleRef!$D$2:$AB$853)-ROW(ScheduleRef!$D$2)+1)/(ScheduleRef!$D$2:$D$853&lt;&gt;""),ROWS(ScheduleCompile!U$1:U220)),COLUMNS($A220:U220))</f>
        <v>0</v>
      </c>
      <c r="V220" s="1">
        <f>INDEX(ScheduleRef!$D$2:$AB$853,_xlfn.AGGREGATE(15,6,(ROW(ScheduleRef!$D$2:$AB$853)-ROW(ScheduleRef!$D$2)+1)/(ScheduleRef!$D$2:$D$853&lt;&gt;""),ROWS(ScheduleCompile!V$1:V220)),COLUMNS($A220:V220))</f>
        <v>0</v>
      </c>
      <c r="W220" s="1">
        <f>INDEX(ScheduleRef!$D$2:$AB$853,_xlfn.AGGREGATE(15,6,(ROW(ScheduleRef!$D$2:$AB$853)-ROW(ScheduleRef!$D$2)+1)/(ScheduleRef!$D$2:$D$853&lt;&gt;""),ROWS(ScheduleCompile!W$1:W220)),COLUMNS($A220:W220))</f>
        <v>0</v>
      </c>
      <c r="X220" s="1">
        <f>INDEX(ScheduleRef!$D$2:$AB$853,_xlfn.AGGREGATE(15,6,(ROW(ScheduleRef!$D$2:$AB$853)-ROW(ScheduleRef!$D$2)+1)/(ScheduleRef!$D$2:$D$853&lt;&gt;""),ROWS(ScheduleCompile!X$1:X220)),COLUMNS($A220:X220))</f>
        <v>0</v>
      </c>
      <c r="Y220" s="1">
        <f>INDEX(ScheduleRef!$D$2:$AB$853,_xlfn.AGGREGATE(15,6,(ROW(ScheduleRef!$D$2:$AB$853)-ROW(ScheduleRef!$D$2)+1)/(ScheduleRef!$D$2:$D$853&lt;&gt;""),ROWS(ScheduleCompile!Y$1:Y220)),COLUMNS($A220:Y220))</f>
        <v>0</v>
      </c>
    </row>
    <row r="221" spans="1:25" x14ac:dyDescent="0.25">
      <c r="A221" s="30" t="str">
        <f>INDEX(ScheduleRef!$D$2:$AB$853,_xlfn.AGGREGATE(15,6,(ROW(ScheduleRef!$D$2:$AB$853)-ROW(ScheduleRef!$D$2)+1)/(ScheduleRef!$D$2:$D$853&lt;&gt;""),ROWS(ScheduleCompile!A$1:A221)),COLUMNS($A221:A221))</f>
        <v>OfficeServiceHotWaterWD</v>
      </c>
      <c r="B221" s="1">
        <f>INDEX(ScheduleRef!$D$2:$AB$853,_xlfn.AGGREGATE(15,6,(ROW(ScheduleRef!$D$2:$AB$853)-ROW(ScheduleRef!$D$2)+1)/(ScheduleRef!$D$2:$D$853&lt;&gt;""),ROWS(ScheduleCompile!B$1:B221)),COLUMNS($A221:B221))</f>
        <v>0.05</v>
      </c>
      <c r="C221" s="1">
        <f>INDEX(ScheduleRef!$D$2:$AB$853,_xlfn.AGGREGATE(15,6,(ROW(ScheduleRef!$D$2:$AB$853)-ROW(ScheduleRef!$D$2)+1)/(ScheduleRef!$D$2:$D$853&lt;&gt;""),ROWS(ScheduleCompile!C$1:C221)),COLUMNS($A221:C221))</f>
        <v>0.05</v>
      </c>
      <c r="D221" s="1">
        <f>INDEX(ScheduleRef!$D$2:$AB$853,_xlfn.AGGREGATE(15,6,(ROW(ScheduleRef!$D$2:$AB$853)-ROW(ScheduleRef!$D$2)+1)/(ScheduleRef!$D$2:$D$853&lt;&gt;""),ROWS(ScheduleCompile!D$1:D221)),COLUMNS($A221:D221))</f>
        <v>0.05</v>
      </c>
      <c r="E221" s="1">
        <f>INDEX(ScheduleRef!$D$2:$AB$853,_xlfn.AGGREGATE(15,6,(ROW(ScheduleRef!$D$2:$AB$853)-ROW(ScheduleRef!$D$2)+1)/(ScheduleRef!$D$2:$D$853&lt;&gt;""),ROWS(ScheduleCompile!E$1:E221)),COLUMNS($A221:E221))</f>
        <v>0.05</v>
      </c>
      <c r="F221" s="1">
        <f>INDEX(ScheduleRef!$D$2:$AB$853,_xlfn.AGGREGATE(15,6,(ROW(ScheduleRef!$D$2:$AB$853)-ROW(ScheduleRef!$D$2)+1)/(ScheduleRef!$D$2:$D$853&lt;&gt;""),ROWS(ScheduleCompile!F$1:F221)),COLUMNS($A221:F221))</f>
        <v>0.05</v>
      </c>
      <c r="G221" s="1">
        <f>INDEX(ScheduleRef!$D$2:$AB$853,_xlfn.AGGREGATE(15,6,(ROW(ScheduleRef!$D$2:$AB$853)-ROW(ScheduleRef!$D$2)+1)/(ScheduleRef!$D$2:$D$853&lt;&gt;""),ROWS(ScheduleCompile!G$1:G221)),COLUMNS($A221:G221))</f>
        <v>0.08</v>
      </c>
      <c r="H221" s="1">
        <f>INDEX(ScheduleRef!$D$2:$AB$853,_xlfn.AGGREGATE(15,6,(ROW(ScheduleRef!$D$2:$AB$853)-ROW(ScheduleRef!$D$2)+1)/(ScheduleRef!$D$2:$D$853&lt;&gt;""),ROWS(ScheduleCompile!H$1:H221)),COLUMNS($A221:H221))</f>
        <v>7.0000000000000007E-2</v>
      </c>
      <c r="I221" s="1">
        <f>INDEX(ScheduleRef!$D$2:$AB$853,_xlfn.AGGREGATE(15,6,(ROW(ScheduleRef!$D$2:$AB$853)-ROW(ScheduleRef!$D$2)+1)/(ScheduleRef!$D$2:$D$853&lt;&gt;""),ROWS(ScheduleCompile!I$1:I221)),COLUMNS($A221:I221))</f>
        <v>0.19</v>
      </c>
      <c r="J221" s="1">
        <f>INDEX(ScheduleRef!$D$2:$AB$853,_xlfn.AGGREGATE(15,6,(ROW(ScheduleRef!$D$2:$AB$853)-ROW(ScheduleRef!$D$2)+1)/(ScheduleRef!$D$2:$D$853&lt;&gt;""),ROWS(ScheduleCompile!J$1:J221)),COLUMNS($A221:J221))</f>
        <v>0.35</v>
      </c>
      <c r="K221" s="1">
        <f>INDEX(ScheduleRef!$D$2:$AB$853,_xlfn.AGGREGATE(15,6,(ROW(ScheduleRef!$D$2:$AB$853)-ROW(ScheduleRef!$D$2)+1)/(ScheduleRef!$D$2:$D$853&lt;&gt;""),ROWS(ScheduleCompile!K$1:K221)),COLUMNS($A221:K221))</f>
        <v>0.38</v>
      </c>
      <c r="L221" s="1">
        <f>INDEX(ScheduleRef!$D$2:$AB$853,_xlfn.AGGREGATE(15,6,(ROW(ScheduleRef!$D$2:$AB$853)-ROW(ScheduleRef!$D$2)+1)/(ScheduleRef!$D$2:$D$853&lt;&gt;""),ROWS(ScheduleCompile!L$1:L221)),COLUMNS($A221:L221))</f>
        <v>0.39</v>
      </c>
      <c r="M221" s="1">
        <f>INDEX(ScheduleRef!$D$2:$AB$853,_xlfn.AGGREGATE(15,6,(ROW(ScheduleRef!$D$2:$AB$853)-ROW(ScheduleRef!$D$2)+1)/(ScheduleRef!$D$2:$D$853&lt;&gt;""),ROWS(ScheduleCompile!M$1:M221)),COLUMNS($A221:M221))</f>
        <v>0.47</v>
      </c>
      <c r="N221" s="1">
        <f>INDEX(ScheduleRef!$D$2:$AB$853,_xlfn.AGGREGATE(15,6,(ROW(ScheduleRef!$D$2:$AB$853)-ROW(ScheduleRef!$D$2)+1)/(ScheduleRef!$D$2:$D$853&lt;&gt;""),ROWS(ScheduleCompile!N$1:N221)),COLUMNS($A221:N221))</f>
        <v>0.56999999999999995</v>
      </c>
      <c r="O221" s="1">
        <f>INDEX(ScheduleRef!$D$2:$AB$853,_xlfn.AGGREGATE(15,6,(ROW(ScheduleRef!$D$2:$AB$853)-ROW(ScheduleRef!$D$2)+1)/(ScheduleRef!$D$2:$D$853&lt;&gt;""),ROWS(ScheduleCompile!O$1:O221)),COLUMNS($A221:O221))</f>
        <v>0.54</v>
      </c>
      <c r="P221" s="1">
        <f>INDEX(ScheduleRef!$D$2:$AB$853,_xlfn.AGGREGATE(15,6,(ROW(ScheduleRef!$D$2:$AB$853)-ROW(ScheduleRef!$D$2)+1)/(ScheduleRef!$D$2:$D$853&lt;&gt;""),ROWS(ScheduleCompile!P$1:P221)),COLUMNS($A221:P221))</f>
        <v>0.34</v>
      </c>
      <c r="Q221" s="1">
        <f>INDEX(ScheduleRef!$D$2:$AB$853,_xlfn.AGGREGATE(15,6,(ROW(ScheduleRef!$D$2:$AB$853)-ROW(ScheduleRef!$D$2)+1)/(ScheduleRef!$D$2:$D$853&lt;&gt;""),ROWS(ScheduleCompile!Q$1:Q221)),COLUMNS($A221:Q221))</f>
        <v>0.33</v>
      </c>
      <c r="R221" s="1">
        <f>INDEX(ScheduleRef!$D$2:$AB$853,_xlfn.AGGREGATE(15,6,(ROW(ScheduleRef!$D$2:$AB$853)-ROW(ScheduleRef!$D$2)+1)/(ScheduleRef!$D$2:$D$853&lt;&gt;""),ROWS(ScheduleCompile!R$1:R221)),COLUMNS($A221:R221))</f>
        <v>0.44</v>
      </c>
      <c r="S221" s="1">
        <f>INDEX(ScheduleRef!$D$2:$AB$853,_xlfn.AGGREGATE(15,6,(ROW(ScheduleRef!$D$2:$AB$853)-ROW(ScheduleRef!$D$2)+1)/(ScheduleRef!$D$2:$D$853&lt;&gt;""),ROWS(ScheduleCompile!S$1:S221)),COLUMNS($A221:S221))</f>
        <v>0.26</v>
      </c>
      <c r="T221" s="1">
        <f>INDEX(ScheduleRef!$D$2:$AB$853,_xlfn.AGGREGATE(15,6,(ROW(ScheduleRef!$D$2:$AB$853)-ROW(ScheduleRef!$D$2)+1)/(ScheduleRef!$D$2:$D$853&lt;&gt;""),ROWS(ScheduleCompile!T$1:T221)),COLUMNS($A221:T221))</f>
        <v>0.21</v>
      </c>
      <c r="U221" s="1">
        <f>INDEX(ScheduleRef!$D$2:$AB$853,_xlfn.AGGREGATE(15,6,(ROW(ScheduleRef!$D$2:$AB$853)-ROW(ScheduleRef!$D$2)+1)/(ScheduleRef!$D$2:$D$853&lt;&gt;""),ROWS(ScheduleCompile!U$1:U221)),COLUMNS($A221:U221))</f>
        <v>0.15</v>
      </c>
      <c r="V221" s="1">
        <f>INDEX(ScheduleRef!$D$2:$AB$853,_xlfn.AGGREGATE(15,6,(ROW(ScheduleRef!$D$2:$AB$853)-ROW(ScheduleRef!$D$2)+1)/(ScheduleRef!$D$2:$D$853&lt;&gt;""),ROWS(ScheduleCompile!V$1:V221)),COLUMNS($A221:V221))</f>
        <v>0.17</v>
      </c>
      <c r="W221" s="1">
        <f>INDEX(ScheduleRef!$D$2:$AB$853,_xlfn.AGGREGATE(15,6,(ROW(ScheduleRef!$D$2:$AB$853)-ROW(ScheduleRef!$D$2)+1)/(ScheduleRef!$D$2:$D$853&lt;&gt;""),ROWS(ScheduleCompile!W$1:W221)),COLUMNS($A221:W221))</f>
        <v>0.08</v>
      </c>
      <c r="X221" s="1">
        <f>INDEX(ScheduleRef!$D$2:$AB$853,_xlfn.AGGREGATE(15,6,(ROW(ScheduleRef!$D$2:$AB$853)-ROW(ScheduleRef!$D$2)+1)/(ScheduleRef!$D$2:$D$853&lt;&gt;""),ROWS(ScheduleCompile!X$1:X221)),COLUMNS($A221:X221))</f>
        <v>0.05</v>
      </c>
      <c r="Y221" s="1">
        <f>INDEX(ScheduleRef!$D$2:$AB$853,_xlfn.AGGREGATE(15,6,(ROW(ScheduleRef!$D$2:$AB$853)-ROW(ScheduleRef!$D$2)+1)/(ScheduleRef!$D$2:$D$853&lt;&gt;""),ROWS(ScheduleCompile!Y$1:Y221)),COLUMNS($A221:Y221))</f>
        <v>0.05</v>
      </c>
    </row>
    <row r="222" spans="1:25" x14ac:dyDescent="0.25">
      <c r="A222" s="30" t="str">
        <f>INDEX(ScheduleRef!$D$2:$AB$853,_xlfn.AGGREGATE(15,6,(ROW(ScheduleRef!$D$2:$AB$853)-ROW(ScheduleRef!$D$2)+1)/(ScheduleRef!$D$2:$D$853&lt;&gt;""),ROWS(ScheduleCompile!A$1:A222)),COLUMNS($A222:A222))</f>
        <v>OfficeServiceHotWaterSat</v>
      </c>
      <c r="B222" s="1">
        <f>INDEX(ScheduleRef!$D$2:$AB$853,_xlfn.AGGREGATE(15,6,(ROW(ScheduleRef!$D$2:$AB$853)-ROW(ScheduleRef!$D$2)+1)/(ScheduleRef!$D$2:$D$853&lt;&gt;""),ROWS(ScheduleCompile!B$1:B222)),COLUMNS($A222:B222))</f>
        <v>0.05</v>
      </c>
      <c r="C222" s="1">
        <f>INDEX(ScheduleRef!$D$2:$AB$853,_xlfn.AGGREGATE(15,6,(ROW(ScheduleRef!$D$2:$AB$853)-ROW(ScheduleRef!$D$2)+1)/(ScheduleRef!$D$2:$D$853&lt;&gt;""),ROWS(ScheduleCompile!C$1:C222)),COLUMNS($A222:C222))</f>
        <v>0.05</v>
      </c>
      <c r="D222" s="1">
        <f>INDEX(ScheduleRef!$D$2:$AB$853,_xlfn.AGGREGATE(15,6,(ROW(ScheduleRef!$D$2:$AB$853)-ROW(ScheduleRef!$D$2)+1)/(ScheduleRef!$D$2:$D$853&lt;&gt;""),ROWS(ScheduleCompile!D$1:D222)),COLUMNS($A222:D222))</f>
        <v>0.05</v>
      </c>
      <c r="E222" s="1">
        <f>INDEX(ScheduleRef!$D$2:$AB$853,_xlfn.AGGREGATE(15,6,(ROW(ScheduleRef!$D$2:$AB$853)-ROW(ScheduleRef!$D$2)+1)/(ScheduleRef!$D$2:$D$853&lt;&gt;""),ROWS(ScheduleCompile!E$1:E222)),COLUMNS($A222:E222))</f>
        <v>0.05</v>
      </c>
      <c r="F222" s="1">
        <f>INDEX(ScheduleRef!$D$2:$AB$853,_xlfn.AGGREGATE(15,6,(ROW(ScheduleRef!$D$2:$AB$853)-ROW(ScheduleRef!$D$2)+1)/(ScheduleRef!$D$2:$D$853&lt;&gt;""),ROWS(ScheduleCompile!F$1:F222)),COLUMNS($A222:F222))</f>
        <v>0.05</v>
      </c>
      <c r="G222" s="1">
        <f>INDEX(ScheduleRef!$D$2:$AB$853,_xlfn.AGGREGATE(15,6,(ROW(ScheduleRef!$D$2:$AB$853)-ROW(ScheduleRef!$D$2)+1)/(ScheduleRef!$D$2:$D$853&lt;&gt;""),ROWS(ScheduleCompile!G$1:G222)),COLUMNS($A222:G222))</f>
        <v>0.08</v>
      </c>
      <c r="H222" s="1">
        <f>INDEX(ScheduleRef!$D$2:$AB$853,_xlfn.AGGREGATE(15,6,(ROW(ScheduleRef!$D$2:$AB$853)-ROW(ScheduleRef!$D$2)+1)/(ScheduleRef!$D$2:$D$853&lt;&gt;""),ROWS(ScheduleCompile!H$1:H222)),COLUMNS($A222:H222))</f>
        <v>7.0000000000000007E-2</v>
      </c>
      <c r="I222" s="1">
        <f>INDEX(ScheduleRef!$D$2:$AB$853,_xlfn.AGGREGATE(15,6,(ROW(ScheduleRef!$D$2:$AB$853)-ROW(ScheduleRef!$D$2)+1)/(ScheduleRef!$D$2:$D$853&lt;&gt;""),ROWS(ScheduleCompile!I$1:I222)),COLUMNS($A222:I222))</f>
        <v>0.11</v>
      </c>
      <c r="J222" s="1">
        <f>INDEX(ScheduleRef!$D$2:$AB$853,_xlfn.AGGREGATE(15,6,(ROW(ScheduleRef!$D$2:$AB$853)-ROW(ScheduleRef!$D$2)+1)/(ScheduleRef!$D$2:$D$853&lt;&gt;""),ROWS(ScheduleCompile!J$1:J222)),COLUMNS($A222:J222))</f>
        <v>0.15</v>
      </c>
      <c r="K222" s="1">
        <f>INDEX(ScheduleRef!$D$2:$AB$853,_xlfn.AGGREGATE(15,6,(ROW(ScheduleRef!$D$2:$AB$853)-ROW(ScheduleRef!$D$2)+1)/(ScheduleRef!$D$2:$D$853&lt;&gt;""),ROWS(ScheduleCompile!K$1:K222)),COLUMNS($A222:K222))</f>
        <v>0.21</v>
      </c>
      <c r="L222" s="1">
        <f>INDEX(ScheduleRef!$D$2:$AB$853,_xlfn.AGGREGATE(15,6,(ROW(ScheduleRef!$D$2:$AB$853)-ROW(ScheduleRef!$D$2)+1)/(ScheduleRef!$D$2:$D$853&lt;&gt;""),ROWS(ScheduleCompile!L$1:L222)),COLUMNS($A222:L222))</f>
        <v>0.19</v>
      </c>
      <c r="M222" s="1">
        <f>INDEX(ScheduleRef!$D$2:$AB$853,_xlfn.AGGREGATE(15,6,(ROW(ScheduleRef!$D$2:$AB$853)-ROW(ScheduleRef!$D$2)+1)/(ScheduleRef!$D$2:$D$853&lt;&gt;""),ROWS(ScheduleCompile!M$1:M222)),COLUMNS($A222:M222))</f>
        <v>0.23</v>
      </c>
      <c r="N222" s="1">
        <f>INDEX(ScheduleRef!$D$2:$AB$853,_xlfn.AGGREGATE(15,6,(ROW(ScheduleRef!$D$2:$AB$853)-ROW(ScheduleRef!$D$2)+1)/(ScheduleRef!$D$2:$D$853&lt;&gt;""),ROWS(ScheduleCompile!N$1:N222)),COLUMNS($A222:N222))</f>
        <v>0.2</v>
      </c>
      <c r="O222" s="1">
        <f>INDEX(ScheduleRef!$D$2:$AB$853,_xlfn.AGGREGATE(15,6,(ROW(ScheduleRef!$D$2:$AB$853)-ROW(ScheduleRef!$D$2)+1)/(ScheduleRef!$D$2:$D$853&lt;&gt;""),ROWS(ScheduleCompile!O$1:O222)),COLUMNS($A222:O222))</f>
        <v>0.19</v>
      </c>
      <c r="P222" s="1">
        <f>INDEX(ScheduleRef!$D$2:$AB$853,_xlfn.AGGREGATE(15,6,(ROW(ScheduleRef!$D$2:$AB$853)-ROW(ScheduleRef!$D$2)+1)/(ScheduleRef!$D$2:$D$853&lt;&gt;""),ROWS(ScheduleCompile!P$1:P222)),COLUMNS($A222:P222))</f>
        <v>0.15</v>
      </c>
      <c r="Q222" s="1">
        <f>INDEX(ScheduleRef!$D$2:$AB$853,_xlfn.AGGREGATE(15,6,(ROW(ScheduleRef!$D$2:$AB$853)-ROW(ScheduleRef!$D$2)+1)/(ScheduleRef!$D$2:$D$853&lt;&gt;""),ROWS(ScheduleCompile!Q$1:Q222)),COLUMNS($A222:Q222))</f>
        <v>0.12</v>
      </c>
      <c r="R222" s="1">
        <f>INDEX(ScheduleRef!$D$2:$AB$853,_xlfn.AGGREGATE(15,6,(ROW(ScheduleRef!$D$2:$AB$853)-ROW(ScheduleRef!$D$2)+1)/(ScheduleRef!$D$2:$D$853&lt;&gt;""),ROWS(ScheduleCompile!R$1:R222)),COLUMNS($A222:R222))</f>
        <v>0.14000000000000001</v>
      </c>
      <c r="S222" s="1">
        <f>INDEX(ScheduleRef!$D$2:$AB$853,_xlfn.AGGREGATE(15,6,(ROW(ScheduleRef!$D$2:$AB$853)-ROW(ScheduleRef!$D$2)+1)/(ScheduleRef!$D$2:$D$853&lt;&gt;""),ROWS(ScheduleCompile!S$1:S222)),COLUMNS($A222:S222))</f>
        <v>7.0000000000000007E-2</v>
      </c>
      <c r="T222" s="1">
        <f>INDEX(ScheduleRef!$D$2:$AB$853,_xlfn.AGGREGATE(15,6,(ROW(ScheduleRef!$D$2:$AB$853)-ROW(ScheduleRef!$D$2)+1)/(ScheduleRef!$D$2:$D$853&lt;&gt;""),ROWS(ScheduleCompile!T$1:T222)),COLUMNS($A222:T222))</f>
        <v>7.0000000000000007E-2</v>
      </c>
      <c r="U222" s="1">
        <f>INDEX(ScheduleRef!$D$2:$AB$853,_xlfn.AGGREGATE(15,6,(ROW(ScheduleRef!$D$2:$AB$853)-ROW(ScheduleRef!$D$2)+1)/(ScheduleRef!$D$2:$D$853&lt;&gt;""),ROWS(ScheduleCompile!U$1:U222)),COLUMNS($A222:U222))</f>
        <v>7.0000000000000007E-2</v>
      </c>
      <c r="V222" s="1">
        <f>INDEX(ScheduleRef!$D$2:$AB$853,_xlfn.AGGREGATE(15,6,(ROW(ScheduleRef!$D$2:$AB$853)-ROW(ScheduleRef!$D$2)+1)/(ScheduleRef!$D$2:$D$853&lt;&gt;""),ROWS(ScheduleCompile!V$1:V222)),COLUMNS($A222:V222))</f>
        <v>7.0000000000000007E-2</v>
      </c>
      <c r="W222" s="1">
        <f>INDEX(ScheduleRef!$D$2:$AB$853,_xlfn.AGGREGATE(15,6,(ROW(ScheduleRef!$D$2:$AB$853)-ROW(ScheduleRef!$D$2)+1)/(ScheduleRef!$D$2:$D$853&lt;&gt;""),ROWS(ScheduleCompile!W$1:W222)),COLUMNS($A222:W222))</f>
        <v>0.09</v>
      </c>
      <c r="X222" s="1">
        <f>INDEX(ScheduleRef!$D$2:$AB$853,_xlfn.AGGREGATE(15,6,(ROW(ScheduleRef!$D$2:$AB$853)-ROW(ScheduleRef!$D$2)+1)/(ScheduleRef!$D$2:$D$853&lt;&gt;""),ROWS(ScheduleCompile!X$1:X222)),COLUMNS($A222:X222))</f>
        <v>0.05</v>
      </c>
      <c r="Y222" s="1">
        <f>INDEX(ScheduleRef!$D$2:$AB$853,_xlfn.AGGREGATE(15,6,(ROW(ScheduleRef!$D$2:$AB$853)-ROW(ScheduleRef!$D$2)+1)/(ScheduleRef!$D$2:$D$853&lt;&gt;""),ROWS(ScheduleCompile!Y$1:Y222)),COLUMNS($A222:Y222))</f>
        <v>0.05</v>
      </c>
    </row>
    <row r="223" spans="1:25" x14ac:dyDescent="0.25">
      <c r="A223" s="30" t="str">
        <f>INDEX(ScheduleRef!$D$2:$AB$853,_xlfn.AGGREGATE(15,6,(ROW(ScheduleRef!$D$2:$AB$853)-ROW(ScheduleRef!$D$2)+1)/(ScheduleRef!$D$2:$D$853&lt;&gt;""),ROWS(ScheduleCompile!A$1:A223)),COLUMNS($A223:A223))</f>
        <v>OfficeServiceHotWaterSun</v>
      </c>
      <c r="B223" s="1">
        <f>INDEX(ScheduleRef!$D$2:$AB$853,_xlfn.AGGREGATE(15,6,(ROW(ScheduleRef!$D$2:$AB$853)-ROW(ScheduleRef!$D$2)+1)/(ScheduleRef!$D$2:$D$853&lt;&gt;""),ROWS(ScheduleCompile!B$1:B223)),COLUMNS($A223:B223))</f>
        <v>0.04</v>
      </c>
      <c r="C223" s="1">
        <f>INDEX(ScheduleRef!$D$2:$AB$853,_xlfn.AGGREGATE(15,6,(ROW(ScheduleRef!$D$2:$AB$853)-ROW(ScheduleRef!$D$2)+1)/(ScheduleRef!$D$2:$D$853&lt;&gt;""),ROWS(ScheduleCompile!C$1:C223)),COLUMNS($A223:C223))</f>
        <v>0.04</v>
      </c>
      <c r="D223" s="1">
        <f>INDEX(ScheduleRef!$D$2:$AB$853,_xlfn.AGGREGATE(15,6,(ROW(ScheduleRef!$D$2:$AB$853)-ROW(ScheduleRef!$D$2)+1)/(ScheduleRef!$D$2:$D$853&lt;&gt;""),ROWS(ScheduleCompile!D$1:D223)),COLUMNS($A223:D223))</f>
        <v>0.04</v>
      </c>
      <c r="E223" s="1">
        <f>INDEX(ScheduleRef!$D$2:$AB$853,_xlfn.AGGREGATE(15,6,(ROW(ScheduleRef!$D$2:$AB$853)-ROW(ScheduleRef!$D$2)+1)/(ScheduleRef!$D$2:$D$853&lt;&gt;""),ROWS(ScheduleCompile!E$1:E223)),COLUMNS($A223:E223))</f>
        <v>0.04</v>
      </c>
      <c r="F223" s="1">
        <f>INDEX(ScheduleRef!$D$2:$AB$853,_xlfn.AGGREGATE(15,6,(ROW(ScheduleRef!$D$2:$AB$853)-ROW(ScheduleRef!$D$2)+1)/(ScheduleRef!$D$2:$D$853&lt;&gt;""),ROWS(ScheduleCompile!F$1:F223)),COLUMNS($A223:F223))</f>
        <v>0.04</v>
      </c>
      <c r="G223" s="1">
        <f>INDEX(ScheduleRef!$D$2:$AB$853,_xlfn.AGGREGATE(15,6,(ROW(ScheduleRef!$D$2:$AB$853)-ROW(ScheduleRef!$D$2)+1)/(ScheduleRef!$D$2:$D$853&lt;&gt;""),ROWS(ScheduleCompile!G$1:G223)),COLUMNS($A223:G223))</f>
        <v>7.0000000000000007E-2</v>
      </c>
      <c r="H223" s="1">
        <f>INDEX(ScheduleRef!$D$2:$AB$853,_xlfn.AGGREGATE(15,6,(ROW(ScheduleRef!$D$2:$AB$853)-ROW(ScheduleRef!$D$2)+1)/(ScheduleRef!$D$2:$D$853&lt;&gt;""),ROWS(ScheduleCompile!H$1:H223)),COLUMNS($A223:H223))</f>
        <v>0.04</v>
      </c>
      <c r="I223" s="1">
        <f>INDEX(ScheduleRef!$D$2:$AB$853,_xlfn.AGGREGATE(15,6,(ROW(ScheduleRef!$D$2:$AB$853)-ROW(ScheduleRef!$D$2)+1)/(ScheduleRef!$D$2:$D$853&lt;&gt;""),ROWS(ScheduleCompile!I$1:I223)),COLUMNS($A223:I223))</f>
        <v>0.04</v>
      </c>
      <c r="J223" s="1">
        <f>INDEX(ScheduleRef!$D$2:$AB$853,_xlfn.AGGREGATE(15,6,(ROW(ScheduleRef!$D$2:$AB$853)-ROW(ScheduleRef!$D$2)+1)/(ScheduleRef!$D$2:$D$853&lt;&gt;""),ROWS(ScheduleCompile!J$1:J223)),COLUMNS($A223:J223))</f>
        <v>0.04</v>
      </c>
      <c r="K223" s="1">
        <f>INDEX(ScheduleRef!$D$2:$AB$853,_xlfn.AGGREGATE(15,6,(ROW(ScheduleRef!$D$2:$AB$853)-ROW(ScheduleRef!$D$2)+1)/(ScheduleRef!$D$2:$D$853&lt;&gt;""),ROWS(ScheduleCompile!K$1:K223)),COLUMNS($A223:K223))</f>
        <v>0.04</v>
      </c>
      <c r="L223" s="1">
        <f>INDEX(ScheduleRef!$D$2:$AB$853,_xlfn.AGGREGATE(15,6,(ROW(ScheduleRef!$D$2:$AB$853)-ROW(ScheduleRef!$D$2)+1)/(ScheduleRef!$D$2:$D$853&lt;&gt;""),ROWS(ScheduleCompile!L$1:L223)),COLUMNS($A223:L223))</f>
        <v>0.04</v>
      </c>
      <c r="M223" s="1">
        <f>INDEX(ScheduleRef!$D$2:$AB$853,_xlfn.AGGREGATE(15,6,(ROW(ScheduleRef!$D$2:$AB$853)-ROW(ScheduleRef!$D$2)+1)/(ScheduleRef!$D$2:$D$853&lt;&gt;""),ROWS(ScheduleCompile!M$1:M223)),COLUMNS($A223:M223))</f>
        <v>0.06</v>
      </c>
      <c r="N223" s="1">
        <f>INDEX(ScheduleRef!$D$2:$AB$853,_xlfn.AGGREGATE(15,6,(ROW(ScheduleRef!$D$2:$AB$853)-ROW(ScheduleRef!$D$2)+1)/(ScheduleRef!$D$2:$D$853&lt;&gt;""),ROWS(ScheduleCompile!N$1:N223)),COLUMNS($A223:N223))</f>
        <v>0.06</v>
      </c>
      <c r="O223" s="1">
        <f>INDEX(ScheduleRef!$D$2:$AB$853,_xlfn.AGGREGATE(15,6,(ROW(ScheduleRef!$D$2:$AB$853)-ROW(ScheduleRef!$D$2)+1)/(ScheduleRef!$D$2:$D$853&lt;&gt;""),ROWS(ScheduleCompile!O$1:O223)),COLUMNS($A223:O223))</f>
        <v>0.09</v>
      </c>
      <c r="P223" s="1">
        <f>INDEX(ScheduleRef!$D$2:$AB$853,_xlfn.AGGREGATE(15,6,(ROW(ScheduleRef!$D$2:$AB$853)-ROW(ScheduleRef!$D$2)+1)/(ScheduleRef!$D$2:$D$853&lt;&gt;""),ROWS(ScheduleCompile!P$1:P223)),COLUMNS($A223:P223))</f>
        <v>0.06</v>
      </c>
      <c r="Q223" s="1">
        <f>INDEX(ScheduleRef!$D$2:$AB$853,_xlfn.AGGREGATE(15,6,(ROW(ScheduleRef!$D$2:$AB$853)-ROW(ScheduleRef!$D$2)+1)/(ScheduleRef!$D$2:$D$853&lt;&gt;""),ROWS(ScheduleCompile!Q$1:Q223)),COLUMNS($A223:Q223))</f>
        <v>0.04</v>
      </c>
      <c r="R223" s="1">
        <f>INDEX(ScheduleRef!$D$2:$AB$853,_xlfn.AGGREGATE(15,6,(ROW(ScheduleRef!$D$2:$AB$853)-ROW(ScheduleRef!$D$2)+1)/(ScheduleRef!$D$2:$D$853&lt;&gt;""),ROWS(ScheduleCompile!R$1:R223)),COLUMNS($A223:R223))</f>
        <v>0.04</v>
      </c>
      <c r="S223" s="1">
        <f>INDEX(ScheduleRef!$D$2:$AB$853,_xlfn.AGGREGATE(15,6,(ROW(ScheduleRef!$D$2:$AB$853)-ROW(ScheduleRef!$D$2)+1)/(ScheduleRef!$D$2:$D$853&lt;&gt;""),ROWS(ScheduleCompile!S$1:S223)),COLUMNS($A223:S223))</f>
        <v>0.04</v>
      </c>
      <c r="T223" s="1">
        <f>INDEX(ScheduleRef!$D$2:$AB$853,_xlfn.AGGREGATE(15,6,(ROW(ScheduleRef!$D$2:$AB$853)-ROW(ScheduleRef!$D$2)+1)/(ScheduleRef!$D$2:$D$853&lt;&gt;""),ROWS(ScheduleCompile!T$1:T223)),COLUMNS($A223:T223))</f>
        <v>0.04</v>
      </c>
      <c r="U223" s="1">
        <f>INDEX(ScheduleRef!$D$2:$AB$853,_xlfn.AGGREGATE(15,6,(ROW(ScheduleRef!$D$2:$AB$853)-ROW(ScheduleRef!$D$2)+1)/(ScheduleRef!$D$2:$D$853&lt;&gt;""),ROWS(ScheduleCompile!U$1:U223)),COLUMNS($A223:U223))</f>
        <v>0.04</v>
      </c>
      <c r="V223" s="1">
        <f>INDEX(ScheduleRef!$D$2:$AB$853,_xlfn.AGGREGATE(15,6,(ROW(ScheduleRef!$D$2:$AB$853)-ROW(ScheduleRef!$D$2)+1)/(ScheduleRef!$D$2:$D$853&lt;&gt;""),ROWS(ScheduleCompile!V$1:V223)),COLUMNS($A223:V223))</f>
        <v>0.04</v>
      </c>
      <c r="W223" s="1">
        <f>INDEX(ScheduleRef!$D$2:$AB$853,_xlfn.AGGREGATE(15,6,(ROW(ScheduleRef!$D$2:$AB$853)-ROW(ScheduleRef!$D$2)+1)/(ScheduleRef!$D$2:$D$853&lt;&gt;""),ROWS(ScheduleCompile!W$1:W223)),COLUMNS($A223:W223))</f>
        <v>7.0000000000000007E-2</v>
      </c>
      <c r="X223" s="1">
        <f>INDEX(ScheduleRef!$D$2:$AB$853,_xlfn.AGGREGATE(15,6,(ROW(ScheduleRef!$D$2:$AB$853)-ROW(ScheduleRef!$D$2)+1)/(ScheduleRef!$D$2:$D$853&lt;&gt;""),ROWS(ScheduleCompile!X$1:X223)),COLUMNS($A223:X223))</f>
        <v>0.04</v>
      </c>
      <c r="Y223" s="1">
        <f>INDEX(ScheduleRef!$D$2:$AB$853,_xlfn.AGGREGATE(15,6,(ROW(ScheduleRef!$D$2:$AB$853)-ROW(ScheduleRef!$D$2)+1)/(ScheduleRef!$D$2:$D$853&lt;&gt;""),ROWS(ScheduleCompile!Y$1:Y223)),COLUMNS($A223:Y223))</f>
        <v>0.04</v>
      </c>
    </row>
    <row r="224" spans="1:25" x14ac:dyDescent="0.25">
      <c r="A224" s="30" t="str">
        <f>INDEX(ScheduleRef!$D$2:$AB$853,_xlfn.AGGREGATE(15,6,(ROW(ScheduleRef!$D$2:$AB$853)-ROW(ScheduleRef!$D$2)+1)/(ScheduleRef!$D$2:$D$853&lt;&gt;""),ROWS(ScheduleCompile!A$1:A224)),COLUMNS($A224:A224))</f>
        <v>OfficeElevatorWD</v>
      </c>
      <c r="B224" s="1">
        <f>INDEX(ScheduleRef!$D$2:$AB$853,_xlfn.AGGREGATE(15,6,(ROW(ScheduleRef!$D$2:$AB$853)-ROW(ScheduleRef!$D$2)+1)/(ScheduleRef!$D$2:$D$853&lt;&gt;""),ROWS(ScheduleCompile!B$1:B224)),COLUMNS($A224:B224))</f>
        <v>0</v>
      </c>
      <c r="C224" s="1">
        <f>INDEX(ScheduleRef!$D$2:$AB$853,_xlfn.AGGREGATE(15,6,(ROW(ScheduleRef!$D$2:$AB$853)-ROW(ScheduleRef!$D$2)+1)/(ScheduleRef!$D$2:$D$853&lt;&gt;""),ROWS(ScheduleCompile!C$1:C224)),COLUMNS($A224:C224))</f>
        <v>0</v>
      </c>
      <c r="D224" s="1">
        <f>INDEX(ScheduleRef!$D$2:$AB$853,_xlfn.AGGREGATE(15,6,(ROW(ScheduleRef!$D$2:$AB$853)-ROW(ScheduleRef!$D$2)+1)/(ScheduleRef!$D$2:$D$853&lt;&gt;""),ROWS(ScheduleCompile!D$1:D224)),COLUMNS($A224:D224))</f>
        <v>0</v>
      </c>
      <c r="E224" s="1">
        <f>INDEX(ScheduleRef!$D$2:$AB$853,_xlfn.AGGREGATE(15,6,(ROW(ScheduleRef!$D$2:$AB$853)-ROW(ScheduleRef!$D$2)+1)/(ScheduleRef!$D$2:$D$853&lt;&gt;""),ROWS(ScheduleCompile!E$1:E224)),COLUMNS($A224:E224))</f>
        <v>0</v>
      </c>
      <c r="F224" s="1">
        <f>INDEX(ScheduleRef!$D$2:$AB$853,_xlfn.AGGREGATE(15,6,(ROW(ScheduleRef!$D$2:$AB$853)-ROW(ScheduleRef!$D$2)+1)/(ScheduleRef!$D$2:$D$853&lt;&gt;""),ROWS(ScheduleCompile!F$1:F224)),COLUMNS($A224:F224))</f>
        <v>0</v>
      </c>
      <c r="G224" s="1">
        <f>INDEX(ScheduleRef!$D$2:$AB$853,_xlfn.AGGREGATE(15,6,(ROW(ScheduleRef!$D$2:$AB$853)-ROW(ScheduleRef!$D$2)+1)/(ScheduleRef!$D$2:$D$853&lt;&gt;""),ROWS(ScheduleCompile!G$1:G224)),COLUMNS($A224:G224))</f>
        <v>0</v>
      </c>
      <c r="H224" s="1">
        <f>INDEX(ScheduleRef!$D$2:$AB$853,_xlfn.AGGREGATE(15,6,(ROW(ScheduleRef!$D$2:$AB$853)-ROW(ScheduleRef!$D$2)+1)/(ScheduleRef!$D$2:$D$853&lt;&gt;""),ROWS(ScheduleCompile!H$1:H224)),COLUMNS($A224:H224))</f>
        <v>0</v>
      </c>
      <c r="I224" s="1">
        <f>INDEX(ScheduleRef!$D$2:$AB$853,_xlfn.AGGREGATE(15,6,(ROW(ScheduleRef!$D$2:$AB$853)-ROW(ScheduleRef!$D$2)+1)/(ScheduleRef!$D$2:$D$853&lt;&gt;""),ROWS(ScheduleCompile!I$1:I224)),COLUMNS($A224:I224))</f>
        <v>0.35</v>
      </c>
      <c r="J224" s="1">
        <f>INDEX(ScheduleRef!$D$2:$AB$853,_xlfn.AGGREGATE(15,6,(ROW(ScheduleRef!$D$2:$AB$853)-ROW(ScheduleRef!$D$2)+1)/(ScheduleRef!$D$2:$D$853&lt;&gt;""),ROWS(ScheduleCompile!J$1:J224)),COLUMNS($A224:J224))</f>
        <v>0.69</v>
      </c>
      <c r="K224" s="1">
        <f>INDEX(ScheduleRef!$D$2:$AB$853,_xlfn.AGGREGATE(15,6,(ROW(ScheduleRef!$D$2:$AB$853)-ROW(ScheduleRef!$D$2)+1)/(ScheduleRef!$D$2:$D$853&lt;&gt;""),ROWS(ScheduleCompile!K$1:K224)),COLUMNS($A224:K224))</f>
        <v>0.43</v>
      </c>
      <c r="L224" s="1">
        <f>INDEX(ScheduleRef!$D$2:$AB$853,_xlfn.AGGREGATE(15,6,(ROW(ScheduleRef!$D$2:$AB$853)-ROW(ScheduleRef!$D$2)+1)/(ScheduleRef!$D$2:$D$853&lt;&gt;""),ROWS(ScheduleCompile!L$1:L224)),COLUMNS($A224:L224))</f>
        <v>0.37</v>
      </c>
      <c r="M224" s="1">
        <f>INDEX(ScheduleRef!$D$2:$AB$853,_xlfn.AGGREGATE(15,6,(ROW(ScheduleRef!$D$2:$AB$853)-ROW(ScheduleRef!$D$2)+1)/(ScheduleRef!$D$2:$D$853&lt;&gt;""),ROWS(ScheduleCompile!M$1:M224)),COLUMNS($A224:M224))</f>
        <v>0.43</v>
      </c>
      <c r="N224" s="1">
        <f>INDEX(ScheduleRef!$D$2:$AB$853,_xlfn.AGGREGATE(15,6,(ROW(ScheduleRef!$D$2:$AB$853)-ROW(ScheduleRef!$D$2)+1)/(ScheduleRef!$D$2:$D$853&lt;&gt;""),ROWS(ScheduleCompile!N$1:N224)),COLUMNS($A224:N224))</f>
        <v>0.57999999999999996</v>
      </c>
      <c r="O224" s="1">
        <f>INDEX(ScheduleRef!$D$2:$AB$853,_xlfn.AGGREGATE(15,6,(ROW(ScheduleRef!$D$2:$AB$853)-ROW(ScheduleRef!$D$2)+1)/(ScheduleRef!$D$2:$D$853&lt;&gt;""),ROWS(ScheduleCompile!O$1:O224)),COLUMNS($A224:O224))</f>
        <v>0.48</v>
      </c>
      <c r="P224" s="1">
        <f>INDEX(ScheduleRef!$D$2:$AB$853,_xlfn.AGGREGATE(15,6,(ROW(ScheduleRef!$D$2:$AB$853)-ROW(ScheduleRef!$D$2)+1)/(ScheduleRef!$D$2:$D$853&lt;&gt;""),ROWS(ScheduleCompile!P$1:P224)),COLUMNS($A224:P224))</f>
        <v>0.37</v>
      </c>
      <c r="Q224" s="1">
        <f>INDEX(ScheduleRef!$D$2:$AB$853,_xlfn.AGGREGATE(15,6,(ROW(ScheduleRef!$D$2:$AB$853)-ROW(ScheduleRef!$D$2)+1)/(ScheduleRef!$D$2:$D$853&lt;&gt;""),ROWS(ScheduleCompile!Q$1:Q224)),COLUMNS($A224:Q224))</f>
        <v>0.37</v>
      </c>
      <c r="R224" s="1">
        <f>INDEX(ScheduleRef!$D$2:$AB$853,_xlfn.AGGREGATE(15,6,(ROW(ScheduleRef!$D$2:$AB$853)-ROW(ScheduleRef!$D$2)+1)/(ScheduleRef!$D$2:$D$853&lt;&gt;""),ROWS(ScheduleCompile!R$1:R224)),COLUMNS($A224:R224))</f>
        <v>0.46</v>
      </c>
      <c r="S224" s="1">
        <f>INDEX(ScheduleRef!$D$2:$AB$853,_xlfn.AGGREGATE(15,6,(ROW(ScheduleRef!$D$2:$AB$853)-ROW(ScheduleRef!$D$2)+1)/(ScheduleRef!$D$2:$D$853&lt;&gt;""),ROWS(ScheduleCompile!S$1:S224)),COLUMNS($A224:S224))</f>
        <v>0.62</v>
      </c>
      <c r="T224" s="1">
        <f>INDEX(ScheduleRef!$D$2:$AB$853,_xlfn.AGGREGATE(15,6,(ROW(ScheduleRef!$D$2:$AB$853)-ROW(ScheduleRef!$D$2)+1)/(ScheduleRef!$D$2:$D$853&lt;&gt;""),ROWS(ScheduleCompile!T$1:T224)),COLUMNS($A224:T224))</f>
        <v>0.2</v>
      </c>
      <c r="U224" s="1">
        <f>INDEX(ScheduleRef!$D$2:$AB$853,_xlfn.AGGREGATE(15,6,(ROW(ScheduleRef!$D$2:$AB$853)-ROW(ScheduleRef!$D$2)+1)/(ScheduleRef!$D$2:$D$853&lt;&gt;""),ROWS(ScheduleCompile!U$1:U224)),COLUMNS($A224:U224))</f>
        <v>0.12</v>
      </c>
      <c r="V224" s="1">
        <f>INDEX(ScheduleRef!$D$2:$AB$853,_xlfn.AGGREGATE(15,6,(ROW(ScheduleRef!$D$2:$AB$853)-ROW(ScheduleRef!$D$2)+1)/(ScheduleRef!$D$2:$D$853&lt;&gt;""),ROWS(ScheduleCompile!V$1:V224)),COLUMNS($A224:V224))</f>
        <v>0.04</v>
      </c>
      <c r="W224" s="1">
        <f>INDEX(ScheduleRef!$D$2:$AB$853,_xlfn.AGGREGATE(15,6,(ROW(ScheduleRef!$D$2:$AB$853)-ROW(ScheduleRef!$D$2)+1)/(ScheduleRef!$D$2:$D$853&lt;&gt;""),ROWS(ScheduleCompile!W$1:W224)),COLUMNS($A224:W224))</f>
        <v>0.04</v>
      </c>
      <c r="X224" s="1">
        <f>INDEX(ScheduleRef!$D$2:$AB$853,_xlfn.AGGREGATE(15,6,(ROW(ScheduleRef!$D$2:$AB$853)-ROW(ScheduleRef!$D$2)+1)/(ScheduleRef!$D$2:$D$853&lt;&gt;""),ROWS(ScheduleCompile!X$1:X224)),COLUMNS($A224:X224))</f>
        <v>0</v>
      </c>
      <c r="Y224" s="1">
        <f>INDEX(ScheduleRef!$D$2:$AB$853,_xlfn.AGGREGATE(15,6,(ROW(ScheduleRef!$D$2:$AB$853)-ROW(ScheduleRef!$D$2)+1)/(ScheduleRef!$D$2:$D$853&lt;&gt;""),ROWS(ScheduleCompile!Y$1:Y224)),COLUMNS($A224:Y224))</f>
        <v>0</v>
      </c>
    </row>
    <row r="225" spans="1:25" x14ac:dyDescent="0.25">
      <c r="A225" s="30" t="str">
        <f>INDEX(ScheduleRef!$D$2:$AB$853,_xlfn.AGGREGATE(15,6,(ROW(ScheduleRef!$D$2:$AB$853)-ROW(ScheduleRef!$D$2)+1)/(ScheduleRef!$D$2:$D$853&lt;&gt;""),ROWS(ScheduleCompile!A$1:A225)),COLUMNS($A225:A225))</f>
        <v>OfficeElevatorSat</v>
      </c>
      <c r="B225" s="1">
        <f>INDEX(ScheduleRef!$D$2:$AB$853,_xlfn.AGGREGATE(15,6,(ROW(ScheduleRef!$D$2:$AB$853)-ROW(ScheduleRef!$D$2)+1)/(ScheduleRef!$D$2:$D$853&lt;&gt;""),ROWS(ScheduleCompile!B$1:B225)),COLUMNS($A225:B225))</f>
        <v>0</v>
      </c>
      <c r="C225" s="1">
        <f>INDEX(ScheduleRef!$D$2:$AB$853,_xlfn.AGGREGATE(15,6,(ROW(ScheduleRef!$D$2:$AB$853)-ROW(ScheduleRef!$D$2)+1)/(ScheduleRef!$D$2:$D$853&lt;&gt;""),ROWS(ScheduleCompile!C$1:C225)),COLUMNS($A225:C225))</f>
        <v>0</v>
      </c>
      <c r="D225" s="1">
        <f>INDEX(ScheduleRef!$D$2:$AB$853,_xlfn.AGGREGATE(15,6,(ROW(ScheduleRef!$D$2:$AB$853)-ROW(ScheduleRef!$D$2)+1)/(ScheduleRef!$D$2:$D$853&lt;&gt;""),ROWS(ScheduleCompile!D$1:D225)),COLUMNS($A225:D225))</f>
        <v>0</v>
      </c>
      <c r="E225" s="1">
        <f>INDEX(ScheduleRef!$D$2:$AB$853,_xlfn.AGGREGATE(15,6,(ROW(ScheduleRef!$D$2:$AB$853)-ROW(ScheduleRef!$D$2)+1)/(ScheduleRef!$D$2:$D$853&lt;&gt;""),ROWS(ScheduleCompile!E$1:E225)),COLUMNS($A225:E225))</f>
        <v>0</v>
      </c>
      <c r="F225" s="1">
        <f>INDEX(ScheduleRef!$D$2:$AB$853,_xlfn.AGGREGATE(15,6,(ROW(ScheduleRef!$D$2:$AB$853)-ROW(ScheduleRef!$D$2)+1)/(ScheduleRef!$D$2:$D$853&lt;&gt;""),ROWS(ScheduleCompile!F$1:F225)),COLUMNS($A225:F225))</f>
        <v>0</v>
      </c>
      <c r="G225" s="1">
        <f>INDEX(ScheduleRef!$D$2:$AB$853,_xlfn.AGGREGATE(15,6,(ROW(ScheduleRef!$D$2:$AB$853)-ROW(ScheduleRef!$D$2)+1)/(ScheduleRef!$D$2:$D$853&lt;&gt;""),ROWS(ScheduleCompile!G$1:G225)),COLUMNS($A225:G225))</f>
        <v>0</v>
      </c>
      <c r="H225" s="1">
        <f>INDEX(ScheduleRef!$D$2:$AB$853,_xlfn.AGGREGATE(15,6,(ROW(ScheduleRef!$D$2:$AB$853)-ROW(ScheduleRef!$D$2)+1)/(ScheduleRef!$D$2:$D$853&lt;&gt;""),ROWS(ScheduleCompile!H$1:H225)),COLUMNS($A225:H225))</f>
        <v>0</v>
      </c>
      <c r="I225" s="1">
        <f>INDEX(ScheduleRef!$D$2:$AB$853,_xlfn.AGGREGATE(15,6,(ROW(ScheduleRef!$D$2:$AB$853)-ROW(ScheduleRef!$D$2)+1)/(ScheduleRef!$D$2:$D$853&lt;&gt;""),ROWS(ScheduleCompile!I$1:I225)),COLUMNS($A225:I225))</f>
        <v>0.16</v>
      </c>
      <c r="J225" s="1">
        <f>INDEX(ScheduleRef!$D$2:$AB$853,_xlfn.AGGREGATE(15,6,(ROW(ScheduleRef!$D$2:$AB$853)-ROW(ScheduleRef!$D$2)+1)/(ScheduleRef!$D$2:$D$853&lt;&gt;""),ROWS(ScheduleCompile!J$1:J225)),COLUMNS($A225:J225))</f>
        <v>0.14000000000000001</v>
      </c>
      <c r="K225" s="1">
        <f>INDEX(ScheduleRef!$D$2:$AB$853,_xlfn.AGGREGATE(15,6,(ROW(ScheduleRef!$D$2:$AB$853)-ROW(ScheduleRef!$D$2)+1)/(ScheduleRef!$D$2:$D$853&lt;&gt;""),ROWS(ScheduleCompile!K$1:K225)),COLUMNS($A225:K225))</f>
        <v>0.21</v>
      </c>
      <c r="L225" s="1">
        <f>INDEX(ScheduleRef!$D$2:$AB$853,_xlfn.AGGREGATE(15,6,(ROW(ScheduleRef!$D$2:$AB$853)-ROW(ScheduleRef!$D$2)+1)/(ScheduleRef!$D$2:$D$853&lt;&gt;""),ROWS(ScheduleCompile!L$1:L225)),COLUMNS($A225:L225))</f>
        <v>0.18</v>
      </c>
      <c r="M225" s="1">
        <f>INDEX(ScheduleRef!$D$2:$AB$853,_xlfn.AGGREGATE(15,6,(ROW(ScheduleRef!$D$2:$AB$853)-ROW(ScheduleRef!$D$2)+1)/(ScheduleRef!$D$2:$D$853&lt;&gt;""),ROWS(ScheduleCompile!M$1:M225)),COLUMNS($A225:M225))</f>
        <v>0.25</v>
      </c>
      <c r="N225" s="1">
        <f>INDEX(ScheduleRef!$D$2:$AB$853,_xlfn.AGGREGATE(15,6,(ROW(ScheduleRef!$D$2:$AB$853)-ROW(ScheduleRef!$D$2)+1)/(ScheduleRef!$D$2:$D$853&lt;&gt;""),ROWS(ScheduleCompile!N$1:N225)),COLUMNS($A225:N225))</f>
        <v>0.21</v>
      </c>
      <c r="O225" s="1">
        <f>INDEX(ScheduleRef!$D$2:$AB$853,_xlfn.AGGREGATE(15,6,(ROW(ScheduleRef!$D$2:$AB$853)-ROW(ScheduleRef!$D$2)+1)/(ScheduleRef!$D$2:$D$853&lt;&gt;""),ROWS(ScheduleCompile!O$1:O225)),COLUMNS($A225:O225))</f>
        <v>0.13</v>
      </c>
      <c r="P225" s="1">
        <f>INDEX(ScheduleRef!$D$2:$AB$853,_xlfn.AGGREGATE(15,6,(ROW(ScheduleRef!$D$2:$AB$853)-ROW(ScheduleRef!$D$2)+1)/(ScheduleRef!$D$2:$D$853&lt;&gt;""),ROWS(ScheduleCompile!P$1:P225)),COLUMNS($A225:P225))</f>
        <v>0.08</v>
      </c>
      <c r="Q225" s="1">
        <f>INDEX(ScheduleRef!$D$2:$AB$853,_xlfn.AGGREGATE(15,6,(ROW(ScheduleRef!$D$2:$AB$853)-ROW(ScheduleRef!$D$2)+1)/(ScheduleRef!$D$2:$D$853&lt;&gt;""),ROWS(ScheduleCompile!Q$1:Q225)),COLUMNS($A225:Q225))</f>
        <v>0.04</v>
      </c>
      <c r="R225" s="1">
        <f>INDEX(ScheduleRef!$D$2:$AB$853,_xlfn.AGGREGATE(15,6,(ROW(ScheduleRef!$D$2:$AB$853)-ROW(ScheduleRef!$D$2)+1)/(ScheduleRef!$D$2:$D$853&lt;&gt;""),ROWS(ScheduleCompile!R$1:R225)),COLUMNS($A225:R225))</f>
        <v>0.05</v>
      </c>
      <c r="S225" s="1">
        <f>INDEX(ScheduleRef!$D$2:$AB$853,_xlfn.AGGREGATE(15,6,(ROW(ScheduleRef!$D$2:$AB$853)-ROW(ScheduleRef!$D$2)+1)/(ScheduleRef!$D$2:$D$853&lt;&gt;""),ROWS(ScheduleCompile!S$1:S225)),COLUMNS($A225:S225))</f>
        <v>0.06</v>
      </c>
      <c r="T225" s="1">
        <f>INDEX(ScheduleRef!$D$2:$AB$853,_xlfn.AGGREGATE(15,6,(ROW(ScheduleRef!$D$2:$AB$853)-ROW(ScheduleRef!$D$2)+1)/(ScheduleRef!$D$2:$D$853&lt;&gt;""),ROWS(ScheduleCompile!T$1:T225)),COLUMNS($A225:T225))</f>
        <v>0</v>
      </c>
      <c r="U225" s="1">
        <f>INDEX(ScheduleRef!$D$2:$AB$853,_xlfn.AGGREGATE(15,6,(ROW(ScheduleRef!$D$2:$AB$853)-ROW(ScheduleRef!$D$2)+1)/(ScheduleRef!$D$2:$D$853&lt;&gt;""),ROWS(ScheduleCompile!U$1:U225)),COLUMNS($A225:U225))</f>
        <v>0</v>
      </c>
      <c r="V225" s="1">
        <f>INDEX(ScheduleRef!$D$2:$AB$853,_xlfn.AGGREGATE(15,6,(ROW(ScheduleRef!$D$2:$AB$853)-ROW(ScheduleRef!$D$2)+1)/(ScheduleRef!$D$2:$D$853&lt;&gt;""),ROWS(ScheduleCompile!V$1:V225)),COLUMNS($A225:V225))</f>
        <v>0</v>
      </c>
      <c r="W225" s="1">
        <f>INDEX(ScheduleRef!$D$2:$AB$853,_xlfn.AGGREGATE(15,6,(ROW(ScheduleRef!$D$2:$AB$853)-ROW(ScheduleRef!$D$2)+1)/(ScheduleRef!$D$2:$D$853&lt;&gt;""),ROWS(ScheduleCompile!W$1:W225)),COLUMNS($A225:W225))</f>
        <v>0</v>
      </c>
      <c r="X225" s="1">
        <f>INDEX(ScheduleRef!$D$2:$AB$853,_xlfn.AGGREGATE(15,6,(ROW(ScheduleRef!$D$2:$AB$853)-ROW(ScheduleRef!$D$2)+1)/(ScheduleRef!$D$2:$D$853&lt;&gt;""),ROWS(ScheduleCompile!X$1:X225)),COLUMNS($A225:X225))</f>
        <v>0</v>
      </c>
      <c r="Y225" s="1">
        <f>INDEX(ScheduleRef!$D$2:$AB$853,_xlfn.AGGREGATE(15,6,(ROW(ScheduleRef!$D$2:$AB$853)-ROW(ScheduleRef!$D$2)+1)/(ScheduleRef!$D$2:$D$853&lt;&gt;""),ROWS(ScheduleCompile!Y$1:Y225)),COLUMNS($A225:Y225))</f>
        <v>0</v>
      </c>
    </row>
    <row r="226" spans="1:25" x14ac:dyDescent="0.25">
      <c r="A226" s="30" t="str">
        <f>INDEX(ScheduleRef!$D$2:$AB$853,_xlfn.AGGREGATE(15,6,(ROW(ScheduleRef!$D$2:$AB$853)-ROW(ScheduleRef!$D$2)+1)/(ScheduleRef!$D$2:$D$853&lt;&gt;""),ROWS(ScheduleCompile!A$1:A226)),COLUMNS($A226:A226))</f>
        <v>OfficeElevatorSun</v>
      </c>
      <c r="B226" s="1">
        <f>INDEX(ScheduleRef!$D$2:$AB$853,_xlfn.AGGREGATE(15,6,(ROW(ScheduleRef!$D$2:$AB$853)-ROW(ScheduleRef!$D$2)+1)/(ScheduleRef!$D$2:$D$853&lt;&gt;""),ROWS(ScheduleCompile!B$1:B226)),COLUMNS($A226:B226))</f>
        <v>0</v>
      </c>
      <c r="C226" s="1">
        <f>INDEX(ScheduleRef!$D$2:$AB$853,_xlfn.AGGREGATE(15,6,(ROW(ScheduleRef!$D$2:$AB$853)-ROW(ScheduleRef!$D$2)+1)/(ScheduleRef!$D$2:$D$853&lt;&gt;""),ROWS(ScheduleCompile!C$1:C226)),COLUMNS($A226:C226))</f>
        <v>0</v>
      </c>
      <c r="D226" s="1">
        <f>INDEX(ScheduleRef!$D$2:$AB$853,_xlfn.AGGREGATE(15,6,(ROW(ScheduleRef!$D$2:$AB$853)-ROW(ScheduleRef!$D$2)+1)/(ScheduleRef!$D$2:$D$853&lt;&gt;""),ROWS(ScheduleCompile!D$1:D226)),COLUMNS($A226:D226))</f>
        <v>0</v>
      </c>
      <c r="E226" s="1">
        <f>INDEX(ScheduleRef!$D$2:$AB$853,_xlfn.AGGREGATE(15,6,(ROW(ScheduleRef!$D$2:$AB$853)-ROW(ScheduleRef!$D$2)+1)/(ScheduleRef!$D$2:$D$853&lt;&gt;""),ROWS(ScheduleCompile!E$1:E226)),COLUMNS($A226:E226))</f>
        <v>0</v>
      </c>
      <c r="F226" s="1">
        <f>INDEX(ScheduleRef!$D$2:$AB$853,_xlfn.AGGREGATE(15,6,(ROW(ScheduleRef!$D$2:$AB$853)-ROW(ScheduleRef!$D$2)+1)/(ScheduleRef!$D$2:$D$853&lt;&gt;""),ROWS(ScheduleCompile!F$1:F226)),COLUMNS($A226:F226))</f>
        <v>0</v>
      </c>
      <c r="G226" s="1">
        <f>INDEX(ScheduleRef!$D$2:$AB$853,_xlfn.AGGREGATE(15,6,(ROW(ScheduleRef!$D$2:$AB$853)-ROW(ScheduleRef!$D$2)+1)/(ScheduleRef!$D$2:$D$853&lt;&gt;""),ROWS(ScheduleCompile!G$1:G226)),COLUMNS($A226:G226))</f>
        <v>0</v>
      </c>
      <c r="H226" s="1">
        <f>INDEX(ScheduleRef!$D$2:$AB$853,_xlfn.AGGREGATE(15,6,(ROW(ScheduleRef!$D$2:$AB$853)-ROW(ScheduleRef!$D$2)+1)/(ScheduleRef!$D$2:$D$853&lt;&gt;""),ROWS(ScheduleCompile!H$1:H226)),COLUMNS($A226:H226))</f>
        <v>0</v>
      </c>
      <c r="I226" s="1">
        <f>INDEX(ScheduleRef!$D$2:$AB$853,_xlfn.AGGREGATE(15,6,(ROW(ScheduleRef!$D$2:$AB$853)-ROW(ScheduleRef!$D$2)+1)/(ScheduleRef!$D$2:$D$853&lt;&gt;""),ROWS(ScheduleCompile!I$1:I226)),COLUMNS($A226:I226))</f>
        <v>0</v>
      </c>
      <c r="J226" s="1">
        <f>INDEX(ScheduleRef!$D$2:$AB$853,_xlfn.AGGREGATE(15,6,(ROW(ScheduleRef!$D$2:$AB$853)-ROW(ScheduleRef!$D$2)+1)/(ScheduleRef!$D$2:$D$853&lt;&gt;""),ROWS(ScheduleCompile!J$1:J226)),COLUMNS($A226:J226))</f>
        <v>0</v>
      </c>
      <c r="K226" s="1">
        <f>INDEX(ScheduleRef!$D$2:$AB$853,_xlfn.AGGREGATE(15,6,(ROW(ScheduleRef!$D$2:$AB$853)-ROW(ScheduleRef!$D$2)+1)/(ScheduleRef!$D$2:$D$853&lt;&gt;""),ROWS(ScheduleCompile!K$1:K226)),COLUMNS($A226:K226))</f>
        <v>0</v>
      </c>
      <c r="L226" s="1">
        <f>INDEX(ScheduleRef!$D$2:$AB$853,_xlfn.AGGREGATE(15,6,(ROW(ScheduleRef!$D$2:$AB$853)-ROW(ScheduleRef!$D$2)+1)/(ScheduleRef!$D$2:$D$853&lt;&gt;""),ROWS(ScheduleCompile!L$1:L226)),COLUMNS($A226:L226))</f>
        <v>0</v>
      </c>
      <c r="M226" s="1">
        <f>INDEX(ScheduleRef!$D$2:$AB$853,_xlfn.AGGREGATE(15,6,(ROW(ScheduleRef!$D$2:$AB$853)-ROW(ScheduleRef!$D$2)+1)/(ScheduleRef!$D$2:$D$853&lt;&gt;""),ROWS(ScheduleCompile!M$1:M226)),COLUMNS($A226:M226))</f>
        <v>0</v>
      </c>
      <c r="N226" s="1">
        <f>INDEX(ScheduleRef!$D$2:$AB$853,_xlfn.AGGREGATE(15,6,(ROW(ScheduleRef!$D$2:$AB$853)-ROW(ScheduleRef!$D$2)+1)/(ScheduleRef!$D$2:$D$853&lt;&gt;""),ROWS(ScheduleCompile!N$1:N226)),COLUMNS($A226:N226))</f>
        <v>0</v>
      </c>
      <c r="O226" s="1">
        <f>INDEX(ScheduleRef!$D$2:$AB$853,_xlfn.AGGREGATE(15,6,(ROW(ScheduleRef!$D$2:$AB$853)-ROW(ScheduleRef!$D$2)+1)/(ScheduleRef!$D$2:$D$853&lt;&gt;""),ROWS(ScheduleCompile!O$1:O226)),COLUMNS($A226:O226))</f>
        <v>0</v>
      </c>
      <c r="P226" s="1">
        <f>INDEX(ScheduleRef!$D$2:$AB$853,_xlfn.AGGREGATE(15,6,(ROW(ScheduleRef!$D$2:$AB$853)-ROW(ScheduleRef!$D$2)+1)/(ScheduleRef!$D$2:$D$853&lt;&gt;""),ROWS(ScheduleCompile!P$1:P226)),COLUMNS($A226:P226))</f>
        <v>0</v>
      </c>
      <c r="Q226" s="1">
        <f>INDEX(ScheduleRef!$D$2:$AB$853,_xlfn.AGGREGATE(15,6,(ROW(ScheduleRef!$D$2:$AB$853)-ROW(ScheduleRef!$D$2)+1)/(ScheduleRef!$D$2:$D$853&lt;&gt;""),ROWS(ScheduleCompile!Q$1:Q226)),COLUMNS($A226:Q226))</f>
        <v>0</v>
      </c>
      <c r="R226" s="1">
        <f>INDEX(ScheduleRef!$D$2:$AB$853,_xlfn.AGGREGATE(15,6,(ROW(ScheduleRef!$D$2:$AB$853)-ROW(ScheduleRef!$D$2)+1)/(ScheduleRef!$D$2:$D$853&lt;&gt;""),ROWS(ScheduleCompile!R$1:R226)),COLUMNS($A226:R226))</f>
        <v>0</v>
      </c>
      <c r="S226" s="1">
        <f>INDEX(ScheduleRef!$D$2:$AB$853,_xlfn.AGGREGATE(15,6,(ROW(ScheduleRef!$D$2:$AB$853)-ROW(ScheduleRef!$D$2)+1)/(ScheduleRef!$D$2:$D$853&lt;&gt;""),ROWS(ScheduleCompile!S$1:S226)),COLUMNS($A226:S226))</f>
        <v>0</v>
      </c>
      <c r="T226" s="1">
        <f>INDEX(ScheduleRef!$D$2:$AB$853,_xlfn.AGGREGATE(15,6,(ROW(ScheduleRef!$D$2:$AB$853)-ROW(ScheduleRef!$D$2)+1)/(ScheduleRef!$D$2:$D$853&lt;&gt;""),ROWS(ScheduleCompile!T$1:T226)),COLUMNS($A226:T226))</f>
        <v>0</v>
      </c>
      <c r="U226" s="1">
        <f>INDEX(ScheduleRef!$D$2:$AB$853,_xlfn.AGGREGATE(15,6,(ROW(ScheduleRef!$D$2:$AB$853)-ROW(ScheduleRef!$D$2)+1)/(ScheduleRef!$D$2:$D$853&lt;&gt;""),ROWS(ScheduleCompile!U$1:U226)),COLUMNS($A226:U226))</f>
        <v>0</v>
      </c>
      <c r="V226" s="1">
        <f>INDEX(ScheduleRef!$D$2:$AB$853,_xlfn.AGGREGATE(15,6,(ROW(ScheduleRef!$D$2:$AB$853)-ROW(ScheduleRef!$D$2)+1)/(ScheduleRef!$D$2:$D$853&lt;&gt;""),ROWS(ScheduleCompile!V$1:V226)),COLUMNS($A226:V226))</f>
        <v>0</v>
      </c>
      <c r="W226" s="1">
        <f>INDEX(ScheduleRef!$D$2:$AB$853,_xlfn.AGGREGATE(15,6,(ROW(ScheduleRef!$D$2:$AB$853)-ROW(ScheduleRef!$D$2)+1)/(ScheduleRef!$D$2:$D$853&lt;&gt;""),ROWS(ScheduleCompile!W$1:W226)),COLUMNS($A226:W226))</f>
        <v>0</v>
      </c>
      <c r="X226" s="1">
        <f>INDEX(ScheduleRef!$D$2:$AB$853,_xlfn.AGGREGATE(15,6,(ROW(ScheduleRef!$D$2:$AB$853)-ROW(ScheduleRef!$D$2)+1)/(ScheduleRef!$D$2:$D$853&lt;&gt;""),ROWS(ScheduleCompile!X$1:X226)),COLUMNS($A226:X226))</f>
        <v>0</v>
      </c>
      <c r="Y226" s="1">
        <f>INDEX(ScheduleRef!$D$2:$AB$853,_xlfn.AGGREGATE(15,6,(ROW(ScheduleRef!$D$2:$AB$853)-ROW(ScheduleRef!$D$2)+1)/(ScheduleRef!$D$2:$D$853&lt;&gt;""),ROWS(ScheduleCompile!Y$1:Y226)),COLUMNS($A226:Y226))</f>
        <v>0</v>
      </c>
    </row>
    <row r="227" spans="1:25" x14ac:dyDescent="0.25">
      <c r="A227" s="30" t="str">
        <f>INDEX(ScheduleRef!$D$2:$AB$853,_xlfn.AGGREGATE(15,6,(ROW(ScheduleRef!$D$2:$AB$853)-ROW(ScheduleRef!$D$2)+1)/(ScheduleRef!$D$2:$D$853&lt;&gt;""),ROWS(ScheduleCompile!A$1:A227)),COLUMNS($A227:A227))</f>
        <v>OfficeRefrigerationWD</v>
      </c>
      <c r="B227" s="1">
        <f>INDEX(ScheduleRef!$D$2:$AB$853,_xlfn.AGGREGATE(15,6,(ROW(ScheduleRef!$D$2:$AB$853)-ROW(ScheduleRef!$D$2)+1)/(ScheduleRef!$D$2:$D$853&lt;&gt;""),ROWS(ScheduleCompile!B$1:B227)),COLUMNS($A227:B227))</f>
        <v>0.9</v>
      </c>
      <c r="C227" s="1">
        <f>INDEX(ScheduleRef!$D$2:$AB$853,_xlfn.AGGREGATE(15,6,(ROW(ScheduleRef!$D$2:$AB$853)-ROW(ScheduleRef!$D$2)+1)/(ScheduleRef!$D$2:$D$853&lt;&gt;""),ROWS(ScheduleCompile!C$1:C227)),COLUMNS($A227:C227))</f>
        <v>0.9</v>
      </c>
      <c r="D227" s="1">
        <f>INDEX(ScheduleRef!$D$2:$AB$853,_xlfn.AGGREGATE(15,6,(ROW(ScheduleRef!$D$2:$AB$853)-ROW(ScheduleRef!$D$2)+1)/(ScheduleRef!$D$2:$D$853&lt;&gt;""),ROWS(ScheduleCompile!D$1:D227)),COLUMNS($A227:D227))</f>
        <v>0.9</v>
      </c>
      <c r="E227" s="1">
        <f>INDEX(ScheduleRef!$D$2:$AB$853,_xlfn.AGGREGATE(15,6,(ROW(ScheduleRef!$D$2:$AB$853)-ROW(ScheduleRef!$D$2)+1)/(ScheduleRef!$D$2:$D$853&lt;&gt;""),ROWS(ScheduleCompile!E$1:E227)),COLUMNS($A227:E227))</f>
        <v>0.9</v>
      </c>
      <c r="F227" s="1">
        <f>INDEX(ScheduleRef!$D$2:$AB$853,_xlfn.AGGREGATE(15,6,(ROW(ScheduleRef!$D$2:$AB$853)-ROW(ScheduleRef!$D$2)+1)/(ScheduleRef!$D$2:$D$853&lt;&gt;""),ROWS(ScheduleCompile!F$1:F227)),COLUMNS($A227:F227))</f>
        <v>0.9</v>
      </c>
      <c r="G227" s="1">
        <f>INDEX(ScheduleRef!$D$2:$AB$853,_xlfn.AGGREGATE(15,6,(ROW(ScheduleRef!$D$2:$AB$853)-ROW(ScheduleRef!$D$2)+1)/(ScheduleRef!$D$2:$D$853&lt;&gt;""),ROWS(ScheduleCompile!G$1:G227)),COLUMNS($A227:G227))</f>
        <v>0.9</v>
      </c>
      <c r="H227" s="1">
        <f>INDEX(ScheduleRef!$D$2:$AB$853,_xlfn.AGGREGATE(15,6,(ROW(ScheduleRef!$D$2:$AB$853)-ROW(ScheduleRef!$D$2)+1)/(ScheduleRef!$D$2:$D$853&lt;&gt;""),ROWS(ScheduleCompile!H$1:H227)),COLUMNS($A227:H227))</f>
        <v>0.9</v>
      </c>
      <c r="I227" s="1">
        <f>INDEX(ScheduleRef!$D$2:$AB$853,_xlfn.AGGREGATE(15,6,(ROW(ScheduleRef!$D$2:$AB$853)-ROW(ScheduleRef!$D$2)+1)/(ScheduleRef!$D$2:$D$853&lt;&gt;""),ROWS(ScheduleCompile!I$1:I227)),COLUMNS($A227:I227))</f>
        <v>0.9</v>
      </c>
      <c r="J227" s="1">
        <f>INDEX(ScheduleRef!$D$2:$AB$853,_xlfn.AGGREGATE(15,6,(ROW(ScheduleRef!$D$2:$AB$853)-ROW(ScheduleRef!$D$2)+1)/(ScheduleRef!$D$2:$D$853&lt;&gt;""),ROWS(ScheduleCompile!J$1:J227)),COLUMNS($A227:J227))</f>
        <v>0.9</v>
      </c>
      <c r="K227" s="1">
        <f>INDEX(ScheduleRef!$D$2:$AB$853,_xlfn.AGGREGATE(15,6,(ROW(ScheduleRef!$D$2:$AB$853)-ROW(ScheduleRef!$D$2)+1)/(ScheduleRef!$D$2:$D$853&lt;&gt;""),ROWS(ScheduleCompile!K$1:K227)),COLUMNS($A227:K227))</f>
        <v>0.9</v>
      </c>
      <c r="L227" s="1">
        <f>INDEX(ScheduleRef!$D$2:$AB$853,_xlfn.AGGREGATE(15,6,(ROW(ScheduleRef!$D$2:$AB$853)-ROW(ScheduleRef!$D$2)+1)/(ScheduleRef!$D$2:$D$853&lt;&gt;""),ROWS(ScheduleCompile!L$1:L227)),COLUMNS($A227:L227))</f>
        <v>0.9</v>
      </c>
      <c r="M227" s="1">
        <f>INDEX(ScheduleRef!$D$2:$AB$853,_xlfn.AGGREGATE(15,6,(ROW(ScheduleRef!$D$2:$AB$853)-ROW(ScheduleRef!$D$2)+1)/(ScheduleRef!$D$2:$D$853&lt;&gt;""),ROWS(ScheduleCompile!M$1:M227)),COLUMNS($A227:M227))</f>
        <v>0.9</v>
      </c>
      <c r="N227" s="1">
        <f>INDEX(ScheduleRef!$D$2:$AB$853,_xlfn.AGGREGATE(15,6,(ROW(ScheduleRef!$D$2:$AB$853)-ROW(ScheduleRef!$D$2)+1)/(ScheduleRef!$D$2:$D$853&lt;&gt;""),ROWS(ScheduleCompile!N$1:N227)),COLUMNS($A227:N227))</f>
        <v>0.9</v>
      </c>
      <c r="O227" s="1">
        <f>INDEX(ScheduleRef!$D$2:$AB$853,_xlfn.AGGREGATE(15,6,(ROW(ScheduleRef!$D$2:$AB$853)-ROW(ScheduleRef!$D$2)+1)/(ScheduleRef!$D$2:$D$853&lt;&gt;""),ROWS(ScheduleCompile!O$1:O227)),COLUMNS($A227:O227))</f>
        <v>0.9</v>
      </c>
      <c r="P227" s="1">
        <f>INDEX(ScheduleRef!$D$2:$AB$853,_xlfn.AGGREGATE(15,6,(ROW(ScheduleRef!$D$2:$AB$853)-ROW(ScheduleRef!$D$2)+1)/(ScheduleRef!$D$2:$D$853&lt;&gt;""),ROWS(ScheduleCompile!P$1:P227)),COLUMNS($A227:P227))</f>
        <v>0.9</v>
      </c>
      <c r="Q227" s="1">
        <f>INDEX(ScheduleRef!$D$2:$AB$853,_xlfn.AGGREGATE(15,6,(ROW(ScheduleRef!$D$2:$AB$853)-ROW(ScheduleRef!$D$2)+1)/(ScheduleRef!$D$2:$D$853&lt;&gt;""),ROWS(ScheduleCompile!Q$1:Q227)),COLUMNS($A227:Q227))</f>
        <v>0.9</v>
      </c>
      <c r="R227" s="1">
        <f>INDEX(ScheduleRef!$D$2:$AB$853,_xlfn.AGGREGATE(15,6,(ROW(ScheduleRef!$D$2:$AB$853)-ROW(ScheduleRef!$D$2)+1)/(ScheduleRef!$D$2:$D$853&lt;&gt;""),ROWS(ScheduleCompile!R$1:R227)),COLUMNS($A227:R227))</f>
        <v>0.9</v>
      </c>
      <c r="S227" s="1">
        <f>INDEX(ScheduleRef!$D$2:$AB$853,_xlfn.AGGREGATE(15,6,(ROW(ScheduleRef!$D$2:$AB$853)-ROW(ScheduleRef!$D$2)+1)/(ScheduleRef!$D$2:$D$853&lt;&gt;""),ROWS(ScheduleCompile!S$1:S227)),COLUMNS($A227:S227))</f>
        <v>0.9</v>
      </c>
      <c r="T227" s="1">
        <f>INDEX(ScheduleRef!$D$2:$AB$853,_xlfn.AGGREGATE(15,6,(ROW(ScheduleRef!$D$2:$AB$853)-ROW(ScheduleRef!$D$2)+1)/(ScheduleRef!$D$2:$D$853&lt;&gt;""),ROWS(ScheduleCompile!T$1:T227)),COLUMNS($A227:T227))</f>
        <v>0.9</v>
      </c>
      <c r="U227" s="1">
        <f>INDEX(ScheduleRef!$D$2:$AB$853,_xlfn.AGGREGATE(15,6,(ROW(ScheduleRef!$D$2:$AB$853)-ROW(ScheduleRef!$D$2)+1)/(ScheduleRef!$D$2:$D$853&lt;&gt;""),ROWS(ScheduleCompile!U$1:U227)),COLUMNS($A227:U227))</f>
        <v>0.9</v>
      </c>
      <c r="V227" s="1">
        <f>INDEX(ScheduleRef!$D$2:$AB$853,_xlfn.AGGREGATE(15,6,(ROW(ScheduleRef!$D$2:$AB$853)-ROW(ScheduleRef!$D$2)+1)/(ScheduleRef!$D$2:$D$853&lt;&gt;""),ROWS(ScheduleCompile!V$1:V227)),COLUMNS($A227:V227))</f>
        <v>0.9</v>
      </c>
      <c r="W227" s="1">
        <f>INDEX(ScheduleRef!$D$2:$AB$853,_xlfn.AGGREGATE(15,6,(ROW(ScheduleRef!$D$2:$AB$853)-ROW(ScheduleRef!$D$2)+1)/(ScheduleRef!$D$2:$D$853&lt;&gt;""),ROWS(ScheduleCompile!W$1:W227)),COLUMNS($A227:W227))</f>
        <v>0.9</v>
      </c>
      <c r="X227" s="1">
        <f>INDEX(ScheduleRef!$D$2:$AB$853,_xlfn.AGGREGATE(15,6,(ROW(ScheduleRef!$D$2:$AB$853)-ROW(ScheduleRef!$D$2)+1)/(ScheduleRef!$D$2:$D$853&lt;&gt;""),ROWS(ScheduleCompile!X$1:X227)),COLUMNS($A227:X227))</f>
        <v>0.9</v>
      </c>
      <c r="Y227" s="1">
        <f>INDEX(ScheduleRef!$D$2:$AB$853,_xlfn.AGGREGATE(15,6,(ROW(ScheduleRef!$D$2:$AB$853)-ROW(ScheduleRef!$D$2)+1)/(ScheduleRef!$D$2:$D$853&lt;&gt;""),ROWS(ScheduleCompile!Y$1:Y227)),COLUMNS($A227:Y227))</f>
        <v>0.9</v>
      </c>
    </row>
    <row r="228" spans="1:25" x14ac:dyDescent="0.25">
      <c r="A228" s="30" t="str">
        <f>INDEX(ScheduleRef!$D$2:$AB$853,_xlfn.AGGREGATE(15,6,(ROW(ScheduleRef!$D$2:$AB$853)-ROW(ScheduleRef!$D$2)+1)/(ScheduleRef!$D$2:$D$853&lt;&gt;""),ROWS(ScheduleCompile!A$1:A228)),COLUMNS($A228:A228))</f>
        <v>OfficeRefrigerationSat</v>
      </c>
      <c r="B228" s="1">
        <f>INDEX(ScheduleRef!$D$2:$AB$853,_xlfn.AGGREGATE(15,6,(ROW(ScheduleRef!$D$2:$AB$853)-ROW(ScheduleRef!$D$2)+1)/(ScheduleRef!$D$2:$D$853&lt;&gt;""),ROWS(ScheduleCompile!B$1:B228)),COLUMNS($A228:B228))</f>
        <v>0.9</v>
      </c>
      <c r="C228" s="1">
        <f>INDEX(ScheduleRef!$D$2:$AB$853,_xlfn.AGGREGATE(15,6,(ROW(ScheduleRef!$D$2:$AB$853)-ROW(ScheduleRef!$D$2)+1)/(ScheduleRef!$D$2:$D$853&lt;&gt;""),ROWS(ScheduleCompile!C$1:C228)),COLUMNS($A228:C228))</f>
        <v>0.9</v>
      </c>
      <c r="D228" s="1">
        <f>INDEX(ScheduleRef!$D$2:$AB$853,_xlfn.AGGREGATE(15,6,(ROW(ScheduleRef!$D$2:$AB$853)-ROW(ScheduleRef!$D$2)+1)/(ScheduleRef!$D$2:$D$853&lt;&gt;""),ROWS(ScheduleCompile!D$1:D228)),COLUMNS($A228:D228))</f>
        <v>0.9</v>
      </c>
      <c r="E228" s="1">
        <f>INDEX(ScheduleRef!$D$2:$AB$853,_xlfn.AGGREGATE(15,6,(ROW(ScheduleRef!$D$2:$AB$853)-ROW(ScheduleRef!$D$2)+1)/(ScheduleRef!$D$2:$D$853&lt;&gt;""),ROWS(ScheduleCompile!E$1:E228)),COLUMNS($A228:E228))</f>
        <v>0.9</v>
      </c>
      <c r="F228" s="1">
        <f>INDEX(ScheduleRef!$D$2:$AB$853,_xlfn.AGGREGATE(15,6,(ROW(ScheduleRef!$D$2:$AB$853)-ROW(ScheduleRef!$D$2)+1)/(ScheduleRef!$D$2:$D$853&lt;&gt;""),ROWS(ScheduleCompile!F$1:F228)),COLUMNS($A228:F228))</f>
        <v>0.9</v>
      </c>
      <c r="G228" s="1">
        <f>INDEX(ScheduleRef!$D$2:$AB$853,_xlfn.AGGREGATE(15,6,(ROW(ScheduleRef!$D$2:$AB$853)-ROW(ScheduleRef!$D$2)+1)/(ScheduleRef!$D$2:$D$853&lt;&gt;""),ROWS(ScheduleCompile!G$1:G228)),COLUMNS($A228:G228))</f>
        <v>0.9</v>
      </c>
      <c r="H228" s="1">
        <f>INDEX(ScheduleRef!$D$2:$AB$853,_xlfn.AGGREGATE(15,6,(ROW(ScheduleRef!$D$2:$AB$853)-ROW(ScheduleRef!$D$2)+1)/(ScheduleRef!$D$2:$D$853&lt;&gt;""),ROWS(ScheduleCompile!H$1:H228)),COLUMNS($A228:H228))</f>
        <v>0.9</v>
      </c>
      <c r="I228" s="1">
        <f>INDEX(ScheduleRef!$D$2:$AB$853,_xlfn.AGGREGATE(15,6,(ROW(ScheduleRef!$D$2:$AB$853)-ROW(ScheduleRef!$D$2)+1)/(ScheduleRef!$D$2:$D$853&lt;&gt;""),ROWS(ScheduleCompile!I$1:I228)),COLUMNS($A228:I228))</f>
        <v>0.9</v>
      </c>
      <c r="J228" s="1">
        <f>INDEX(ScheduleRef!$D$2:$AB$853,_xlfn.AGGREGATE(15,6,(ROW(ScheduleRef!$D$2:$AB$853)-ROW(ScheduleRef!$D$2)+1)/(ScheduleRef!$D$2:$D$853&lt;&gt;""),ROWS(ScheduleCompile!J$1:J228)),COLUMNS($A228:J228))</f>
        <v>0.9</v>
      </c>
      <c r="K228" s="1">
        <f>INDEX(ScheduleRef!$D$2:$AB$853,_xlfn.AGGREGATE(15,6,(ROW(ScheduleRef!$D$2:$AB$853)-ROW(ScheduleRef!$D$2)+1)/(ScheduleRef!$D$2:$D$853&lt;&gt;""),ROWS(ScheduleCompile!K$1:K228)),COLUMNS($A228:K228))</f>
        <v>0.9</v>
      </c>
      <c r="L228" s="1">
        <f>INDEX(ScheduleRef!$D$2:$AB$853,_xlfn.AGGREGATE(15,6,(ROW(ScheduleRef!$D$2:$AB$853)-ROW(ScheduleRef!$D$2)+1)/(ScheduleRef!$D$2:$D$853&lt;&gt;""),ROWS(ScheduleCompile!L$1:L228)),COLUMNS($A228:L228))</f>
        <v>0.9</v>
      </c>
      <c r="M228" s="1">
        <f>INDEX(ScheduleRef!$D$2:$AB$853,_xlfn.AGGREGATE(15,6,(ROW(ScheduleRef!$D$2:$AB$853)-ROW(ScheduleRef!$D$2)+1)/(ScheduleRef!$D$2:$D$853&lt;&gt;""),ROWS(ScheduleCompile!M$1:M228)),COLUMNS($A228:M228))</f>
        <v>0.9</v>
      </c>
      <c r="N228" s="1">
        <f>INDEX(ScheduleRef!$D$2:$AB$853,_xlfn.AGGREGATE(15,6,(ROW(ScheduleRef!$D$2:$AB$853)-ROW(ScheduleRef!$D$2)+1)/(ScheduleRef!$D$2:$D$853&lt;&gt;""),ROWS(ScheduleCompile!N$1:N228)),COLUMNS($A228:N228))</f>
        <v>0.9</v>
      </c>
      <c r="O228" s="1">
        <f>INDEX(ScheduleRef!$D$2:$AB$853,_xlfn.AGGREGATE(15,6,(ROW(ScheduleRef!$D$2:$AB$853)-ROW(ScheduleRef!$D$2)+1)/(ScheduleRef!$D$2:$D$853&lt;&gt;""),ROWS(ScheduleCompile!O$1:O228)),COLUMNS($A228:O228))</f>
        <v>0.9</v>
      </c>
      <c r="P228" s="1">
        <f>INDEX(ScheduleRef!$D$2:$AB$853,_xlfn.AGGREGATE(15,6,(ROW(ScheduleRef!$D$2:$AB$853)-ROW(ScheduleRef!$D$2)+1)/(ScheduleRef!$D$2:$D$853&lt;&gt;""),ROWS(ScheduleCompile!P$1:P228)),COLUMNS($A228:P228))</f>
        <v>0.9</v>
      </c>
      <c r="Q228" s="1">
        <f>INDEX(ScheduleRef!$D$2:$AB$853,_xlfn.AGGREGATE(15,6,(ROW(ScheduleRef!$D$2:$AB$853)-ROW(ScheduleRef!$D$2)+1)/(ScheduleRef!$D$2:$D$853&lt;&gt;""),ROWS(ScheduleCompile!Q$1:Q228)),COLUMNS($A228:Q228))</f>
        <v>0.9</v>
      </c>
      <c r="R228" s="1">
        <f>INDEX(ScheduleRef!$D$2:$AB$853,_xlfn.AGGREGATE(15,6,(ROW(ScheduleRef!$D$2:$AB$853)-ROW(ScheduleRef!$D$2)+1)/(ScheduleRef!$D$2:$D$853&lt;&gt;""),ROWS(ScheduleCompile!R$1:R228)),COLUMNS($A228:R228))</f>
        <v>0.9</v>
      </c>
      <c r="S228" s="1">
        <f>INDEX(ScheduleRef!$D$2:$AB$853,_xlfn.AGGREGATE(15,6,(ROW(ScheduleRef!$D$2:$AB$853)-ROW(ScheduleRef!$D$2)+1)/(ScheduleRef!$D$2:$D$853&lt;&gt;""),ROWS(ScheduleCompile!S$1:S228)),COLUMNS($A228:S228))</f>
        <v>0.9</v>
      </c>
      <c r="T228" s="1">
        <f>INDEX(ScheduleRef!$D$2:$AB$853,_xlfn.AGGREGATE(15,6,(ROW(ScheduleRef!$D$2:$AB$853)-ROW(ScheduleRef!$D$2)+1)/(ScheduleRef!$D$2:$D$853&lt;&gt;""),ROWS(ScheduleCompile!T$1:T228)),COLUMNS($A228:T228))</f>
        <v>0.9</v>
      </c>
      <c r="U228" s="1">
        <f>INDEX(ScheduleRef!$D$2:$AB$853,_xlfn.AGGREGATE(15,6,(ROW(ScheduleRef!$D$2:$AB$853)-ROW(ScheduleRef!$D$2)+1)/(ScheduleRef!$D$2:$D$853&lt;&gt;""),ROWS(ScheduleCompile!U$1:U228)),COLUMNS($A228:U228))</f>
        <v>0.9</v>
      </c>
      <c r="V228" s="1">
        <f>INDEX(ScheduleRef!$D$2:$AB$853,_xlfn.AGGREGATE(15,6,(ROW(ScheduleRef!$D$2:$AB$853)-ROW(ScheduleRef!$D$2)+1)/(ScheduleRef!$D$2:$D$853&lt;&gt;""),ROWS(ScheduleCompile!V$1:V228)),COLUMNS($A228:V228))</f>
        <v>0.9</v>
      </c>
      <c r="W228" s="1">
        <f>INDEX(ScheduleRef!$D$2:$AB$853,_xlfn.AGGREGATE(15,6,(ROW(ScheduleRef!$D$2:$AB$853)-ROW(ScheduleRef!$D$2)+1)/(ScheduleRef!$D$2:$D$853&lt;&gt;""),ROWS(ScheduleCompile!W$1:W228)),COLUMNS($A228:W228))</f>
        <v>0.9</v>
      </c>
      <c r="X228" s="1">
        <f>INDEX(ScheduleRef!$D$2:$AB$853,_xlfn.AGGREGATE(15,6,(ROW(ScheduleRef!$D$2:$AB$853)-ROW(ScheduleRef!$D$2)+1)/(ScheduleRef!$D$2:$D$853&lt;&gt;""),ROWS(ScheduleCompile!X$1:X228)),COLUMNS($A228:X228))</f>
        <v>0.9</v>
      </c>
      <c r="Y228" s="1">
        <f>INDEX(ScheduleRef!$D$2:$AB$853,_xlfn.AGGREGATE(15,6,(ROW(ScheduleRef!$D$2:$AB$853)-ROW(ScheduleRef!$D$2)+1)/(ScheduleRef!$D$2:$D$853&lt;&gt;""),ROWS(ScheduleCompile!Y$1:Y228)),COLUMNS($A228:Y228))</f>
        <v>0.9</v>
      </c>
    </row>
    <row r="229" spans="1:25" x14ac:dyDescent="0.25">
      <c r="A229" s="30" t="str">
        <f>INDEX(ScheduleRef!$D$2:$AB$853,_xlfn.AGGREGATE(15,6,(ROW(ScheduleRef!$D$2:$AB$853)-ROW(ScheduleRef!$D$2)+1)/(ScheduleRef!$D$2:$D$853&lt;&gt;""),ROWS(ScheduleCompile!A$1:A229)),COLUMNS($A229:A229))</f>
        <v>OfficeRefrigerationSun</v>
      </c>
      <c r="B229" s="1">
        <f>INDEX(ScheduleRef!$D$2:$AB$853,_xlfn.AGGREGATE(15,6,(ROW(ScheduleRef!$D$2:$AB$853)-ROW(ScheduleRef!$D$2)+1)/(ScheduleRef!$D$2:$D$853&lt;&gt;""),ROWS(ScheduleCompile!B$1:B229)),COLUMNS($A229:B229))</f>
        <v>0.9</v>
      </c>
      <c r="C229" s="1">
        <f>INDEX(ScheduleRef!$D$2:$AB$853,_xlfn.AGGREGATE(15,6,(ROW(ScheduleRef!$D$2:$AB$853)-ROW(ScheduleRef!$D$2)+1)/(ScheduleRef!$D$2:$D$853&lt;&gt;""),ROWS(ScheduleCompile!C$1:C229)),COLUMNS($A229:C229))</f>
        <v>0.9</v>
      </c>
      <c r="D229" s="1">
        <f>INDEX(ScheduleRef!$D$2:$AB$853,_xlfn.AGGREGATE(15,6,(ROW(ScheduleRef!$D$2:$AB$853)-ROW(ScheduleRef!$D$2)+1)/(ScheduleRef!$D$2:$D$853&lt;&gt;""),ROWS(ScheduleCompile!D$1:D229)),COLUMNS($A229:D229))</f>
        <v>0.9</v>
      </c>
      <c r="E229" s="1">
        <f>INDEX(ScheduleRef!$D$2:$AB$853,_xlfn.AGGREGATE(15,6,(ROW(ScheduleRef!$D$2:$AB$853)-ROW(ScheduleRef!$D$2)+1)/(ScheduleRef!$D$2:$D$853&lt;&gt;""),ROWS(ScheduleCompile!E$1:E229)),COLUMNS($A229:E229))</f>
        <v>0.9</v>
      </c>
      <c r="F229" s="1">
        <f>INDEX(ScheduleRef!$D$2:$AB$853,_xlfn.AGGREGATE(15,6,(ROW(ScheduleRef!$D$2:$AB$853)-ROW(ScheduleRef!$D$2)+1)/(ScheduleRef!$D$2:$D$853&lt;&gt;""),ROWS(ScheduleCompile!F$1:F229)),COLUMNS($A229:F229))</f>
        <v>0.9</v>
      </c>
      <c r="G229" s="1">
        <f>INDEX(ScheduleRef!$D$2:$AB$853,_xlfn.AGGREGATE(15,6,(ROW(ScheduleRef!$D$2:$AB$853)-ROW(ScheduleRef!$D$2)+1)/(ScheduleRef!$D$2:$D$853&lt;&gt;""),ROWS(ScheduleCompile!G$1:G229)),COLUMNS($A229:G229))</f>
        <v>0.9</v>
      </c>
      <c r="H229" s="1">
        <f>INDEX(ScheduleRef!$D$2:$AB$853,_xlfn.AGGREGATE(15,6,(ROW(ScheduleRef!$D$2:$AB$853)-ROW(ScheduleRef!$D$2)+1)/(ScheduleRef!$D$2:$D$853&lt;&gt;""),ROWS(ScheduleCompile!H$1:H229)),COLUMNS($A229:H229))</f>
        <v>0.9</v>
      </c>
      <c r="I229" s="1">
        <f>INDEX(ScheduleRef!$D$2:$AB$853,_xlfn.AGGREGATE(15,6,(ROW(ScheduleRef!$D$2:$AB$853)-ROW(ScheduleRef!$D$2)+1)/(ScheduleRef!$D$2:$D$853&lt;&gt;""),ROWS(ScheduleCompile!I$1:I229)),COLUMNS($A229:I229))</f>
        <v>0.9</v>
      </c>
      <c r="J229" s="1">
        <f>INDEX(ScheduleRef!$D$2:$AB$853,_xlfn.AGGREGATE(15,6,(ROW(ScheduleRef!$D$2:$AB$853)-ROW(ScheduleRef!$D$2)+1)/(ScheduleRef!$D$2:$D$853&lt;&gt;""),ROWS(ScheduleCompile!J$1:J229)),COLUMNS($A229:J229))</f>
        <v>0.9</v>
      </c>
      <c r="K229" s="1">
        <f>INDEX(ScheduleRef!$D$2:$AB$853,_xlfn.AGGREGATE(15,6,(ROW(ScheduleRef!$D$2:$AB$853)-ROW(ScheduleRef!$D$2)+1)/(ScheduleRef!$D$2:$D$853&lt;&gt;""),ROWS(ScheduleCompile!K$1:K229)),COLUMNS($A229:K229))</f>
        <v>0.9</v>
      </c>
      <c r="L229" s="1">
        <f>INDEX(ScheduleRef!$D$2:$AB$853,_xlfn.AGGREGATE(15,6,(ROW(ScheduleRef!$D$2:$AB$853)-ROW(ScheduleRef!$D$2)+1)/(ScheduleRef!$D$2:$D$853&lt;&gt;""),ROWS(ScheduleCompile!L$1:L229)),COLUMNS($A229:L229))</f>
        <v>0.9</v>
      </c>
      <c r="M229" s="1">
        <f>INDEX(ScheduleRef!$D$2:$AB$853,_xlfn.AGGREGATE(15,6,(ROW(ScheduleRef!$D$2:$AB$853)-ROW(ScheduleRef!$D$2)+1)/(ScheduleRef!$D$2:$D$853&lt;&gt;""),ROWS(ScheduleCompile!M$1:M229)),COLUMNS($A229:M229))</f>
        <v>0.9</v>
      </c>
      <c r="N229" s="1">
        <f>INDEX(ScheduleRef!$D$2:$AB$853,_xlfn.AGGREGATE(15,6,(ROW(ScheduleRef!$D$2:$AB$853)-ROW(ScheduleRef!$D$2)+1)/(ScheduleRef!$D$2:$D$853&lt;&gt;""),ROWS(ScheduleCompile!N$1:N229)),COLUMNS($A229:N229))</f>
        <v>0.9</v>
      </c>
      <c r="O229" s="1">
        <f>INDEX(ScheduleRef!$D$2:$AB$853,_xlfn.AGGREGATE(15,6,(ROW(ScheduleRef!$D$2:$AB$853)-ROW(ScheduleRef!$D$2)+1)/(ScheduleRef!$D$2:$D$853&lt;&gt;""),ROWS(ScheduleCompile!O$1:O229)),COLUMNS($A229:O229))</f>
        <v>0.9</v>
      </c>
      <c r="P229" s="1">
        <f>INDEX(ScheduleRef!$D$2:$AB$853,_xlfn.AGGREGATE(15,6,(ROW(ScheduleRef!$D$2:$AB$853)-ROW(ScheduleRef!$D$2)+1)/(ScheduleRef!$D$2:$D$853&lt;&gt;""),ROWS(ScheduleCompile!P$1:P229)),COLUMNS($A229:P229))</f>
        <v>0.9</v>
      </c>
      <c r="Q229" s="1">
        <f>INDEX(ScheduleRef!$D$2:$AB$853,_xlfn.AGGREGATE(15,6,(ROW(ScheduleRef!$D$2:$AB$853)-ROW(ScheduleRef!$D$2)+1)/(ScheduleRef!$D$2:$D$853&lt;&gt;""),ROWS(ScheduleCompile!Q$1:Q229)),COLUMNS($A229:Q229))</f>
        <v>0.9</v>
      </c>
      <c r="R229" s="1">
        <f>INDEX(ScheduleRef!$D$2:$AB$853,_xlfn.AGGREGATE(15,6,(ROW(ScheduleRef!$D$2:$AB$853)-ROW(ScheduleRef!$D$2)+1)/(ScheduleRef!$D$2:$D$853&lt;&gt;""),ROWS(ScheduleCompile!R$1:R229)),COLUMNS($A229:R229))</f>
        <v>0.9</v>
      </c>
      <c r="S229" s="1">
        <f>INDEX(ScheduleRef!$D$2:$AB$853,_xlfn.AGGREGATE(15,6,(ROW(ScheduleRef!$D$2:$AB$853)-ROW(ScheduleRef!$D$2)+1)/(ScheduleRef!$D$2:$D$853&lt;&gt;""),ROWS(ScheduleCompile!S$1:S229)),COLUMNS($A229:S229))</f>
        <v>0.9</v>
      </c>
      <c r="T229" s="1">
        <f>INDEX(ScheduleRef!$D$2:$AB$853,_xlfn.AGGREGATE(15,6,(ROW(ScheduleRef!$D$2:$AB$853)-ROW(ScheduleRef!$D$2)+1)/(ScheduleRef!$D$2:$D$853&lt;&gt;""),ROWS(ScheduleCompile!T$1:T229)),COLUMNS($A229:T229))</f>
        <v>0.9</v>
      </c>
      <c r="U229" s="1">
        <f>INDEX(ScheduleRef!$D$2:$AB$853,_xlfn.AGGREGATE(15,6,(ROW(ScheduleRef!$D$2:$AB$853)-ROW(ScheduleRef!$D$2)+1)/(ScheduleRef!$D$2:$D$853&lt;&gt;""),ROWS(ScheduleCompile!U$1:U229)),COLUMNS($A229:U229))</f>
        <v>0.9</v>
      </c>
      <c r="V229" s="1">
        <f>INDEX(ScheduleRef!$D$2:$AB$853,_xlfn.AGGREGATE(15,6,(ROW(ScheduleRef!$D$2:$AB$853)-ROW(ScheduleRef!$D$2)+1)/(ScheduleRef!$D$2:$D$853&lt;&gt;""),ROWS(ScheduleCompile!V$1:V229)),COLUMNS($A229:V229))</f>
        <v>0.9</v>
      </c>
      <c r="W229" s="1">
        <f>INDEX(ScheduleRef!$D$2:$AB$853,_xlfn.AGGREGATE(15,6,(ROW(ScheduleRef!$D$2:$AB$853)-ROW(ScheduleRef!$D$2)+1)/(ScheduleRef!$D$2:$D$853&lt;&gt;""),ROWS(ScheduleCompile!W$1:W229)),COLUMNS($A229:W229))</f>
        <v>0.9</v>
      </c>
      <c r="X229" s="1">
        <f>INDEX(ScheduleRef!$D$2:$AB$853,_xlfn.AGGREGATE(15,6,(ROW(ScheduleRef!$D$2:$AB$853)-ROW(ScheduleRef!$D$2)+1)/(ScheduleRef!$D$2:$D$853&lt;&gt;""),ROWS(ScheduleCompile!X$1:X229)),COLUMNS($A229:X229))</f>
        <v>0.9</v>
      </c>
      <c r="Y229" s="1">
        <f>INDEX(ScheduleRef!$D$2:$AB$853,_xlfn.AGGREGATE(15,6,(ROW(ScheduleRef!$D$2:$AB$853)-ROW(ScheduleRef!$D$2)+1)/(ScheduleRef!$D$2:$D$853&lt;&gt;""),ROWS(ScheduleCompile!Y$1:Y229)),COLUMNS($A229:Y229))</f>
        <v>0.9</v>
      </c>
    </row>
    <row r="230" spans="1:25" x14ac:dyDescent="0.25">
      <c r="A230" s="30" t="str">
        <f>INDEX(ScheduleRef!$D$2:$AB$853,_xlfn.AGGREGATE(15,6,(ROW(ScheduleRef!$D$2:$AB$853)-ROW(ScheduleRef!$D$2)+1)/(ScheduleRef!$D$2:$D$853&lt;&gt;""),ROWS(ScheduleCompile!A$1:A230)),COLUMNS($A230:A230))</f>
        <v>OfficeHtgSetptWD</v>
      </c>
      <c r="B230" s="1">
        <f>INDEX(ScheduleRef!$D$2:$AB$853,_xlfn.AGGREGATE(15,6,(ROW(ScheduleRef!$D$2:$AB$853)-ROW(ScheduleRef!$D$2)+1)/(ScheduleRef!$D$2:$D$853&lt;&gt;""),ROWS(ScheduleCompile!B$1:B230)),COLUMNS($A230:B230))</f>
        <v>60</v>
      </c>
      <c r="C230" s="1">
        <f>INDEX(ScheduleRef!$D$2:$AB$853,_xlfn.AGGREGATE(15,6,(ROW(ScheduleRef!$D$2:$AB$853)-ROW(ScheduleRef!$D$2)+1)/(ScheduleRef!$D$2:$D$853&lt;&gt;""),ROWS(ScheduleCompile!C$1:C230)),COLUMNS($A230:C230))</f>
        <v>60</v>
      </c>
      <c r="D230" s="1">
        <f>INDEX(ScheduleRef!$D$2:$AB$853,_xlfn.AGGREGATE(15,6,(ROW(ScheduleRef!$D$2:$AB$853)-ROW(ScheduleRef!$D$2)+1)/(ScheduleRef!$D$2:$D$853&lt;&gt;""),ROWS(ScheduleCompile!D$1:D230)),COLUMNS($A230:D230))</f>
        <v>60</v>
      </c>
      <c r="E230" s="1">
        <f>INDEX(ScheduleRef!$D$2:$AB$853,_xlfn.AGGREGATE(15,6,(ROW(ScheduleRef!$D$2:$AB$853)-ROW(ScheduleRef!$D$2)+1)/(ScheduleRef!$D$2:$D$853&lt;&gt;""),ROWS(ScheduleCompile!E$1:E230)),COLUMNS($A230:E230))</f>
        <v>60</v>
      </c>
      <c r="F230" s="1">
        <f>INDEX(ScheduleRef!$D$2:$AB$853,_xlfn.AGGREGATE(15,6,(ROW(ScheduleRef!$D$2:$AB$853)-ROW(ScheduleRef!$D$2)+1)/(ScheduleRef!$D$2:$D$853&lt;&gt;""),ROWS(ScheduleCompile!F$1:F230)),COLUMNS($A230:F230))</f>
        <v>60</v>
      </c>
      <c r="G230" s="1">
        <f>INDEX(ScheduleRef!$D$2:$AB$853,_xlfn.AGGREGATE(15,6,(ROW(ScheduleRef!$D$2:$AB$853)-ROW(ScheduleRef!$D$2)+1)/(ScheduleRef!$D$2:$D$853&lt;&gt;""),ROWS(ScheduleCompile!G$1:G230)),COLUMNS($A230:G230))</f>
        <v>70</v>
      </c>
      <c r="H230" s="1">
        <f>INDEX(ScheduleRef!$D$2:$AB$853,_xlfn.AGGREGATE(15,6,(ROW(ScheduleRef!$D$2:$AB$853)-ROW(ScheduleRef!$D$2)+1)/(ScheduleRef!$D$2:$D$853&lt;&gt;""),ROWS(ScheduleCompile!H$1:H230)),COLUMNS($A230:H230))</f>
        <v>70</v>
      </c>
      <c r="I230" s="1">
        <f>INDEX(ScheduleRef!$D$2:$AB$853,_xlfn.AGGREGATE(15,6,(ROW(ScheduleRef!$D$2:$AB$853)-ROW(ScheduleRef!$D$2)+1)/(ScheduleRef!$D$2:$D$853&lt;&gt;""),ROWS(ScheduleCompile!I$1:I230)),COLUMNS($A230:I230))</f>
        <v>70</v>
      </c>
      <c r="J230" s="1">
        <f>INDEX(ScheduleRef!$D$2:$AB$853,_xlfn.AGGREGATE(15,6,(ROW(ScheduleRef!$D$2:$AB$853)-ROW(ScheduleRef!$D$2)+1)/(ScheduleRef!$D$2:$D$853&lt;&gt;""),ROWS(ScheduleCompile!J$1:J230)),COLUMNS($A230:J230))</f>
        <v>70</v>
      </c>
      <c r="K230" s="1">
        <f>INDEX(ScheduleRef!$D$2:$AB$853,_xlfn.AGGREGATE(15,6,(ROW(ScheduleRef!$D$2:$AB$853)-ROW(ScheduleRef!$D$2)+1)/(ScheduleRef!$D$2:$D$853&lt;&gt;""),ROWS(ScheduleCompile!K$1:K230)),COLUMNS($A230:K230))</f>
        <v>70</v>
      </c>
      <c r="L230" s="1">
        <f>INDEX(ScheduleRef!$D$2:$AB$853,_xlfn.AGGREGATE(15,6,(ROW(ScheduleRef!$D$2:$AB$853)-ROW(ScheduleRef!$D$2)+1)/(ScheduleRef!$D$2:$D$853&lt;&gt;""),ROWS(ScheduleCompile!L$1:L230)),COLUMNS($A230:L230))</f>
        <v>70</v>
      </c>
      <c r="M230" s="1">
        <f>INDEX(ScheduleRef!$D$2:$AB$853,_xlfn.AGGREGATE(15,6,(ROW(ScheduleRef!$D$2:$AB$853)-ROW(ScheduleRef!$D$2)+1)/(ScheduleRef!$D$2:$D$853&lt;&gt;""),ROWS(ScheduleCompile!M$1:M230)),COLUMNS($A230:M230))</f>
        <v>70</v>
      </c>
      <c r="N230" s="1">
        <f>INDEX(ScheduleRef!$D$2:$AB$853,_xlfn.AGGREGATE(15,6,(ROW(ScheduleRef!$D$2:$AB$853)-ROW(ScheduleRef!$D$2)+1)/(ScheduleRef!$D$2:$D$853&lt;&gt;""),ROWS(ScheduleCompile!N$1:N230)),COLUMNS($A230:N230))</f>
        <v>70</v>
      </c>
      <c r="O230" s="1">
        <f>INDEX(ScheduleRef!$D$2:$AB$853,_xlfn.AGGREGATE(15,6,(ROW(ScheduleRef!$D$2:$AB$853)-ROW(ScheduleRef!$D$2)+1)/(ScheduleRef!$D$2:$D$853&lt;&gt;""),ROWS(ScheduleCompile!O$1:O230)),COLUMNS($A230:O230))</f>
        <v>70</v>
      </c>
      <c r="P230" s="1">
        <f>INDEX(ScheduleRef!$D$2:$AB$853,_xlfn.AGGREGATE(15,6,(ROW(ScheduleRef!$D$2:$AB$853)-ROW(ScheduleRef!$D$2)+1)/(ScheduleRef!$D$2:$D$853&lt;&gt;""),ROWS(ScheduleCompile!P$1:P230)),COLUMNS($A230:P230))</f>
        <v>70</v>
      </c>
      <c r="Q230" s="1">
        <f>INDEX(ScheduleRef!$D$2:$AB$853,_xlfn.AGGREGATE(15,6,(ROW(ScheduleRef!$D$2:$AB$853)-ROW(ScheduleRef!$D$2)+1)/(ScheduleRef!$D$2:$D$853&lt;&gt;""),ROWS(ScheduleCompile!Q$1:Q230)),COLUMNS($A230:Q230))</f>
        <v>70</v>
      </c>
      <c r="R230" s="1">
        <f>INDEX(ScheduleRef!$D$2:$AB$853,_xlfn.AGGREGATE(15,6,(ROW(ScheduleRef!$D$2:$AB$853)-ROW(ScheduleRef!$D$2)+1)/(ScheduleRef!$D$2:$D$853&lt;&gt;""),ROWS(ScheduleCompile!R$1:R230)),COLUMNS($A230:R230))</f>
        <v>70</v>
      </c>
      <c r="S230" s="1">
        <f>INDEX(ScheduleRef!$D$2:$AB$853,_xlfn.AGGREGATE(15,6,(ROW(ScheduleRef!$D$2:$AB$853)-ROW(ScheduleRef!$D$2)+1)/(ScheduleRef!$D$2:$D$853&lt;&gt;""),ROWS(ScheduleCompile!S$1:S230)),COLUMNS($A230:S230))</f>
        <v>70</v>
      </c>
      <c r="T230" s="1">
        <f>INDEX(ScheduleRef!$D$2:$AB$853,_xlfn.AGGREGATE(15,6,(ROW(ScheduleRef!$D$2:$AB$853)-ROW(ScheduleRef!$D$2)+1)/(ScheduleRef!$D$2:$D$853&lt;&gt;""),ROWS(ScheduleCompile!T$1:T230)),COLUMNS($A230:T230))</f>
        <v>70</v>
      </c>
      <c r="U230" s="1">
        <f>INDEX(ScheduleRef!$D$2:$AB$853,_xlfn.AGGREGATE(15,6,(ROW(ScheduleRef!$D$2:$AB$853)-ROW(ScheduleRef!$D$2)+1)/(ScheduleRef!$D$2:$D$853&lt;&gt;""),ROWS(ScheduleCompile!U$1:U230)),COLUMNS($A230:U230))</f>
        <v>70</v>
      </c>
      <c r="V230" s="1">
        <f>INDEX(ScheduleRef!$D$2:$AB$853,_xlfn.AGGREGATE(15,6,(ROW(ScheduleRef!$D$2:$AB$853)-ROW(ScheduleRef!$D$2)+1)/(ScheduleRef!$D$2:$D$853&lt;&gt;""),ROWS(ScheduleCompile!V$1:V230)),COLUMNS($A230:V230))</f>
        <v>70</v>
      </c>
      <c r="W230" s="1">
        <f>INDEX(ScheduleRef!$D$2:$AB$853,_xlfn.AGGREGATE(15,6,(ROW(ScheduleRef!$D$2:$AB$853)-ROW(ScheduleRef!$D$2)+1)/(ScheduleRef!$D$2:$D$853&lt;&gt;""),ROWS(ScheduleCompile!W$1:W230)),COLUMNS($A230:W230))</f>
        <v>70</v>
      </c>
      <c r="X230" s="1">
        <f>INDEX(ScheduleRef!$D$2:$AB$853,_xlfn.AGGREGATE(15,6,(ROW(ScheduleRef!$D$2:$AB$853)-ROW(ScheduleRef!$D$2)+1)/(ScheduleRef!$D$2:$D$853&lt;&gt;""),ROWS(ScheduleCompile!X$1:X230)),COLUMNS($A230:X230))</f>
        <v>70</v>
      </c>
      <c r="Y230" s="1">
        <f>INDEX(ScheduleRef!$D$2:$AB$853,_xlfn.AGGREGATE(15,6,(ROW(ScheduleRef!$D$2:$AB$853)-ROW(ScheduleRef!$D$2)+1)/(ScheduleRef!$D$2:$D$853&lt;&gt;""),ROWS(ScheduleCompile!Y$1:Y230)),COLUMNS($A230:Y230))</f>
        <v>70</v>
      </c>
    </row>
    <row r="231" spans="1:25" x14ac:dyDescent="0.25">
      <c r="A231" s="30" t="str">
        <f>INDEX(ScheduleRef!$D$2:$AB$853,_xlfn.AGGREGATE(15,6,(ROW(ScheduleRef!$D$2:$AB$853)-ROW(ScheduleRef!$D$2)+1)/(ScheduleRef!$D$2:$D$853&lt;&gt;""),ROWS(ScheduleCompile!A$1:A231)),COLUMNS($A231:A231))</f>
        <v>OfficeHtgSetptSat</v>
      </c>
      <c r="B231" s="1">
        <f>INDEX(ScheduleRef!$D$2:$AB$853,_xlfn.AGGREGATE(15,6,(ROW(ScheduleRef!$D$2:$AB$853)-ROW(ScheduleRef!$D$2)+1)/(ScheduleRef!$D$2:$D$853&lt;&gt;""),ROWS(ScheduleCompile!B$1:B231)),COLUMNS($A231:B231))</f>
        <v>60</v>
      </c>
      <c r="C231" s="1">
        <f>INDEX(ScheduleRef!$D$2:$AB$853,_xlfn.AGGREGATE(15,6,(ROW(ScheduleRef!$D$2:$AB$853)-ROW(ScheduleRef!$D$2)+1)/(ScheduleRef!$D$2:$D$853&lt;&gt;""),ROWS(ScheduleCompile!C$1:C231)),COLUMNS($A231:C231))</f>
        <v>60</v>
      </c>
      <c r="D231" s="1">
        <f>INDEX(ScheduleRef!$D$2:$AB$853,_xlfn.AGGREGATE(15,6,(ROW(ScheduleRef!$D$2:$AB$853)-ROW(ScheduleRef!$D$2)+1)/(ScheduleRef!$D$2:$D$853&lt;&gt;""),ROWS(ScheduleCompile!D$1:D231)),COLUMNS($A231:D231))</f>
        <v>60</v>
      </c>
      <c r="E231" s="1">
        <f>INDEX(ScheduleRef!$D$2:$AB$853,_xlfn.AGGREGATE(15,6,(ROW(ScheduleRef!$D$2:$AB$853)-ROW(ScheduleRef!$D$2)+1)/(ScheduleRef!$D$2:$D$853&lt;&gt;""),ROWS(ScheduleCompile!E$1:E231)),COLUMNS($A231:E231))</f>
        <v>60</v>
      </c>
      <c r="F231" s="1">
        <f>INDEX(ScheduleRef!$D$2:$AB$853,_xlfn.AGGREGATE(15,6,(ROW(ScheduleRef!$D$2:$AB$853)-ROW(ScheduleRef!$D$2)+1)/(ScheduleRef!$D$2:$D$853&lt;&gt;""),ROWS(ScheduleCompile!F$1:F231)),COLUMNS($A231:F231))</f>
        <v>60</v>
      </c>
      <c r="G231" s="1">
        <f>INDEX(ScheduleRef!$D$2:$AB$853,_xlfn.AGGREGATE(15,6,(ROW(ScheduleRef!$D$2:$AB$853)-ROW(ScheduleRef!$D$2)+1)/(ScheduleRef!$D$2:$D$853&lt;&gt;""),ROWS(ScheduleCompile!G$1:G231)),COLUMNS($A231:G231))</f>
        <v>70</v>
      </c>
      <c r="H231" s="1">
        <f>INDEX(ScheduleRef!$D$2:$AB$853,_xlfn.AGGREGATE(15,6,(ROW(ScheduleRef!$D$2:$AB$853)-ROW(ScheduleRef!$D$2)+1)/(ScheduleRef!$D$2:$D$853&lt;&gt;""),ROWS(ScheduleCompile!H$1:H231)),COLUMNS($A231:H231))</f>
        <v>70</v>
      </c>
      <c r="I231" s="1">
        <f>INDEX(ScheduleRef!$D$2:$AB$853,_xlfn.AGGREGATE(15,6,(ROW(ScheduleRef!$D$2:$AB$853)-ROW(ScheduleRef!$D$2)+1)/(ScheduleRef!$D$2:$D$853&lt;&gt;""),ROWS(ScheduleCompile!I$1:I231)),COLUMNS($A231:I231))</f>
        <v>70</v>
      </c>
      <c r="J231" s="1">
        <f>INDEX(ScheduleRef!$D$2:$AB$853,_xlfn.AGGREGATE(15,6,(ROW(ScheduleRef!$D$2:$AB$853)-ROW(ScheduleRef!$D$2)+1)/(ScheduleRef!$D$2:$D$853&lt;&gt;""),ROWS(ScheduleCompile!J$1:J231)),COLUMNS($A231:J231))</f>
        <v>70</v>
      </c>
      <c r="K231" s="1">
        <f>INDEX(ScheduleRef!$D$2:$AB$853,_xlfn.AGGREGATE(15,6,(ROW(ScheduleRef!$D$2:$AB$853)-ROW(ScheduleRef!$D$2)+1)/(ScheduleRef!$D$2:$D$853&lt;&gt;""),ROWS(ScheduleCompile!K$1:K231)),COLUMNS($A231:K231))</f>
        <v>70</v>
      </c>
      <c r="L231" s="1">
        <f>INDEX(ScheduleRef!$D$2:$AB$853,_xlfn.AGGREGATE(15,6,(ROW(ScheduleRef!$D$2:$AB$853)-ROW(ScheduleRef!$D$2)+1)/(ScheduleRef!$D$2:$D$853&lt;&gt;""),ROWS(ScheduleCompile!L$1:L231)),COLUMNS($A231:L231))</f>
        <v>70</v>
      </c>
      <c r="M231" s="1">
        <f>INDEX(ScheduleRef!$D$2:$AB$853,_xlfn.AGGREGATE(15,6,(ROW(ScheduleRef!$D$2:$AB$853)-ROW(ScheduleRef!$D$2)+1)/(ScheduleRef!$D$2:$D$853&lt;&gt;""),ROWS(ScheduleCompile!M$1:M231)),COLUMNS($A231:M231))</f>
        <v>70</v>
      </c>
      <c r="N231" s="1">
        <f>INDEX(ScheduleRef!$D$2:$AB$853,_xlfn.AGGREGATE(15,6,(ROW(ScheduleRef!$D$2:$AB$853)-ROW(ScheduleRef!$D$2)+1)/(ScheduleRef!$D$2:$D$853&lt;&gt;""),ROWS(ScheduleCompile!N$1:N231)),COLUMNS($A231:N231))</f>
        <v>70</v>
      </c>
      <c r="O231" s="1">
        <f>INDEX(ScheduleRef!$D$2:$AB$853,_xlfn.AGGREGATE(15,6,(ROW(ScheduleRef!$D$2:$AB$853)-ROW(ScheduleRef!$D$2)+1)/(ScheduleRef!$D$2:$D$853&lt;&gt;""),ROWS(ScheduleCompile!O$1:O231)),COLUMNS($A231:O231))</f>
        <v>70</v>
      </c>
      <c r="P231" s="1">
        <f>INDEX(ScheduleRef!$D$2:$AB$853,_xlfn.AGGREGATE(15,6,(ROW(ScheduleRef!$D$2:$AB$853)-ROW(ScheduleRef!$D$2)+1)/(ScheduleRef!$D$2:$D$853&lt;&gt;""),ROWS(ScheduleCompile!P$1:P231)),COLUMNS($A231:P231))</f>
        <v>70</v>
      </c>
      <c r="Q231" s="1">
        <f>INDEX(ScheduleRef!$D$2:$AB$853,_xlfn.AGGREGATE(15,6,(ROW(ScheduleRef!$D$2:$AB$853)-ROW(ScheduleRef!$D$2)+1)/(ScheduleRef!$D$2:$D$853&lt;&gt;""),ROWS(ScheduleCompile!Q$1:Q231)),COLUMNS($A231:Q231))</f>
        <v>70</v>
      </c>
      <c r="R231" s="1">
        <f>INDEX(ScheduleRef!$D$2:$AB$853,_xlfn.AGGREGATE(15,6,(ROW(ScheduleRef!$D$2:$AB$853)-ROW(ScheduleRef!$D$2)+1)/(ScheduleRef!$D$2:$D$853&lt;&gt;""),ROWS(ScheduleCompile!R$1:R231)),COLUMNS($A231:R231))</f>
        <v>70</v>
      </c>
      <c r="S231" s="1">
        <f>INDEX(ScheduleRef!$D$2:$AB$853,_xlfn.AGGREGATE(15,6,(ROW(ScheduleRef!$D$2:$AB$853)-ROW(ScheduleRef!$D$2)+1)/(ScheduleRef!$D$2:$D$853&lt;&gt;""),ROWS(ScheduleCompile!S$1:S231)),COLUMNS($A231:S231))</f>
        <v>70</v>
      </c>
      <c r="T231" s="1">
        <f>INDEX(ScheduleRef!$D$2:$AB$853,_xlfn.AGGREGATE(15,6,(ROW(ScheduleRef!$D$2:$AB$853)-ROW(ScheduleRef!$D$2)+1)/(ScheduleRef!$D$2:$D$853&lt;&gt;""),ROWS(ScheduleCompile!T$1:T231)),COLUMNS($A231:T231))</f>
        <v>70</v>
      </c>
      <c r="U231" s="1">
        <f>INDEX(ScheduleRef!$D$2:$AB$853,_xlfn.AGGREGATE(15,6,(ROW(ScheduleRef!$D$2:$AB$853)-ROW(ScheduleRef!$D$2)+1)/(ScheduleRef!$D$2:$D$853&lt;&gt;""),ROWS(ScheduleCompile!U$1:U231)),COLUMNS($A231:U231))</f>
        <v>60</v>
      </c>
      <c r="V231" s="1">
        <f>INDEX(ScheduleRef!$D$2:$AB$853,_xlfn.AGGREGATE(15,6,(ROW(ScheduleRef!$D$2:$AB$853)-ROW(ScheduleRef!$D$2)+1)/(ScheduleRef!$D$2:$D$853&lt;&gt;""),ROWS(ScheduleCompile!V$1:V231)),COLUMNS($A231:V231))</f>
        <v>60</v>
      </c>
      <c r="W231" s="1">
        <f>INDEX(ScheduleRef!$D$2:$AB$853,_xlfn.AGGREGATE(15,6,(ROW(ScheduleRef!$D$2:$AB$853)-ROW(ScheduleRef!$D$2)+1)/(ScheduleRef!$D$2:$D$853&lt;&gt;""),ROWS(ScheduleCompile!W$1:W231)),COLUMNS($A231:W231))</f>
        <v>60</v>
      </c>
      <c r="X231" s="1">
        <f>INDEX(ScheduleRef!$D$2:$AB$853,_xlfn.AGGREGATE(15,6,(ROW(ScheduleRef!$D$2:$AB$853)-ROW(ScheduleRef!$D$2)+1)/(ScheduleRef!$D$2:$D$853&lt;&gt;""),ROWS(ScheduleCompile!X$1:X231)),COLUMNS($A231:X231))</f>
        <v>60</v>
      </c>
      <c r="Y231" s="1">
        <f>INDEX(ScheduleRef!$D$2:$AB$853,_xlfn.AGGREGATE(15,6,(ROW(ScheduleRef!$D$2:$AB$853)-ROW(ScheduleRef!$D$2)+1)/(ScheduleRef!$D$2:$D$853&lt;&gt;""),ROWS(ScheduleCompile!Y$1:Y231)),COLUMNS($A231:Y231))</f>
        <v>60</v>
      </c>
    </row>
    <row r="232" spans="1:25" x14ac:dyDescent="0.25">
      <c r="A232" s="30" t="str">
        <f>INDEX(ScheduleRef!$D$2:$AB$853,_xlfn.AGGREGATE(15,6,(ROW(ScheduleRef!$D$2:$AB$853)-ROW(ScheduleRef!$D$2)+1)/(ScheduleRef!$D$2:$D$853&lt;&gt;""),ROWS(ScheduleCompile!A$1:A232)),COLUMNS($A232:A232))</f>
        <v>OfficeHtgSetptSun</v>
      </c>
      <c r="B232" s="1">
        <f>INDEX(ScheduleRef!$D$2:$AB$853,_xlfn.AGGREGATE(15,6,(ROW(ScheduleRef!$D$2:$AB$853)-ROW(ScheduleRef!$D$2)+1)/(ScheduleRef!$D$2:$D$853&lt;&gt;""),ROWS(ScheduleCompile!B$1:B232)),COLUMNS($A232:B232))</f>
        <v>60</v>
      </c>
      <c r="C232" s="1">
        <f>INDEX(ScheduleRef!$D$2:$AB$853,_xlfn.AGGREGATE(15,6,(ROW(ScheduleRef!$D$2:$AB$853)-ROW(ScheduleRef!$D$2)+1)/(ScheduleRef!$D$2:$D$853&lt;&gt;""),ROWS(ScheduleCompile!C$1:C232)),COLUMNS($A232:C232))</f>
        <v>60</v>
      </c>
      <c r="D232" s="1">
        <f>INDEX(ScheduleRef!$D$2:$AB$853,_xlfn.AGGREGATE(15,6,(ROW(ScheduleRef!$D$2:$AB$853)-ROW(ScheduleRef!$D$2)+1)/(ScheduleRef!$D$2:$D$853&lt;&gt;""),ROWS(ScheduleCompile!D$1:D232)),COLUMNS($A232:D232))</f>
        <v>60</v>
      </c>
      <c r="E232" s="1">
        <f>INDEX(ScheduleRef!$D$2:$AB$853,_xlfn.AGGREGATE(15,6,(ROW(ScheduleRef!$D$2:$AB$853)-ROW(ScheduleRef!$D$2)+1)/(ScheduleRef!$D$2:$D$853&lt;&gt;""),ROWS(ScheduleCompile!E$1:E232)),COLUMNS($A232:E232))</f>
        <v>60</v>
      </c>
      <c r="F232" s="1">
        <f>INDEX(ScheduleRef!$D$2:$AB$853,_xlfn.AGGREGATE(15,6,(ROW(ScheduleRef!$D$2:$AB$853)-ROW(ScheduleRef!$D$2)+1)/(ScheduleRef!$D$2:$D$853&lt;&gt;""),ROWS(ScheduleCompile!F$1:F232)),COLUMNS($A232:F232))</f>
        <v>60</v>
      </c>
      <c r="G232" s="1">
        <f>INDEX(ScheduleRef!$D$2:$AB$853,_xlfn.AGGREGATE(15,6,(ROW(ScheduleRef!$D$2:$AB$853)-ROW(ScheduleRef!$D$2)+1)/(ScheduleRef!$D$2:$D$853&lt;&gt;""),ROWS(ScheduleCompile!G$1:G232)),COLUMNS($A232:G232))</f>
        <v>60</v>
      </c>
      <c r="H232" s="1">
        <f>INDEX(ScheduleRef!$D$2:$AB$853,_xlfn.AGGREGATE(15,6,(ROW(ScheduleRef!$D$2:$AB$853)-ROW(ScheduleRef!$D$2)+1)/(ScheduleRef!$D$2:$D$853&lt;&gt;""),ROWS(ScheduleCompile!H$1:H232)),COLUMNS($A232:H232))</f>
        <v>60</v>
      </c>
      <c r="I232" s="1">
        <f>INDEX(ScheduleRef!$D$2:$AB$853,_xlfn.AGGREGATE(15,6,(ROW(ScheduleRef!$D$2:$AB$853)-ROW(ScheduleRef!$D$2)+1)/(ScheduleRef!$D$2:$D$853&lt;&gt;""),ROWS(ScheduleCompile!I$1:I232)),COLUMNS($A232:I232))</f>
        <v>60</v>
      </c>
      <c r="J232" s="1">
        <f>INDEX(ScheduleRef!$D$2:$AB$853,_xlfn.AGGREGATE(15,6,(ROW(ScheduleRef!$D$2:$AB$853)-ROW(ScheduleRef!$D$2)+1)/(ScheduleRef!$D$2:$D$853&lt;&gt;""),ROWS(ScheduleCompile!J$1:J232)),COLUMNS($A232:J232))</f>
        <v>60</v>
      </c>
      <c r="K232" s="1">
        <f>INDEX(ScheduleRef!$D$2:$AB$853,_xlfn.AGGREGATE(15,6,(ROW(ScheduleRef!$D$2:$AB$853)-ROW(ScheduleRef!$D$2)+1)/(ScheduleRef!$D$2:$D$853&lt;&gt;""),ROWS(ScheduleCompile!K$1:K232)),COLUMNS($A232:K232))</f>
        <v>60</v>
      </c>
      <c r="L232" s="1">
        <f>INDEX(ScheduleRef!$D$2:$AB$853,_xlfn.AGGREGATE(15,6,(ROW(ScheduleRef!$D$2:$AB$853)-ROW(ScheduleRef!$D$2)+1)/(ScheduleRef!$D$2:$D$853&lt;&gt;""),ROWS(ScheduleCompile!L$1:L232)),COLUMNS($A232:L232))</f>
        <v>60</v>
      </c>
      <c r="M232" s="1">
        <f>INDEX(ScheduleRef!$D$2:$AB$853,_xlfn.AGGREGATE(15,6,(ROW(ScheduleRef!$D$2:$AB$853)-ROW(ScheduleRef!$D$2)+1)/(ScheduleRef!$D$2:$D$853&lt;&gt;""),ROWS(ScheduleCompile!M$1:M232)),COLUMNS($A232:M232))</f>
        <v>60</v>
      </c>
      <c r="N232" s="1">
        <f>INDEX(ScheduleRef!$D$2:$AB$853,_xlfn.AGGREGATE(15,6,(ROW(ScheduleRef!$D$2:$AB$853)-ROW(ScheduleRef!$D$2)+1)/(ScheduleRef!$D$2:$D$853&lt;&gt;""),ROWS(ScheduleCompile!N$1:N232)),COLUMNS($A232:N232))</f>
        <v>60</v>
      </c>
      <c r="O232" s="1">
        <f>INDEX(ScheduleRef!$D$2:$AB$853,_xlfn.AGGREGATE(15,6,(ROW(ScheduleRef!$D$2:$AB$853)-ROW(ScheduleRef!$D$2)+1)/(ScheduleRef!$D$2:$D$853&lt;&gt;""),ROWS(ScheduleCompile!O$1:O232)),COLUMNS($A232:O232))</f>
        <v>60</v>
      </c>
      <c r="P232" s="1">
        <f>INDEX(ScheduleRef!$D$2:$AB$853,_xlfn.AGGREGATE(15,6,(ROW(ScheduleRef!$D$2:$AB$853)-ROW(ScheduleRef!$D$2)+1)/(ScheduleRef!$D$2:$D$853&lt;&gt;""),ROWS(ScheduleCompile!P$1:P232)),COLUMNS($A232:P232))</f>
        <v>60</v>
      </c>
      <c r="Q232" s="1">
        <f>INDEX(ScheduleRef!$D$2:$AB$853,_xlfn.AGGREGATE(15,6,(ROW(ScheduleRef!$D$2:$AB$853)-ROW(ScheduleRef!$D$2)+1)/(ScheduleRef!$D$2:$D$853&lt;&gt;""),ROWS(ScheduleCompile!Q$1:Q232)),COLUMNS($A232:Q232))</f>
        <v>60</v>
      </c>
      <c r="R232" s="1">
        <f>INDEX(ScheduleRef!$D$2:$AB$853,_xlfn.AGGREGATE(15,6,(ROW(ScheduleRef!$D$2:$AB$853)-ROW(ScheduleRef!$D$2)+1)/(ScheduleRef!$D$2:$D$853&lt;&gt;""),ROWS(ScheduleCompile!R$1:R232)),COLUMNS($A232:R232))</f>
        <v>60</v>
      </c>
      <c r="S232" s="1">
        <f>INDEX(ScheduleRef!$D$2:$AB$853,_xlfn.AGGREGATE(15,6,(ROW(ScheduleRef!$D$2:$AB$853)-ROW(ScheduleRef!$D$2)+1)/(ScheduleRef!$D$2:$D$853&lt;&gt;""),ROWS(ScheduleCompile!S$1:S232)),COLUMNS($A232:S232))</f>
        <v>60</v>
      </c>
      <c r="T232" s="1">
        <f>INDEX(ScheduleRef!$D$2:$AB$853,_xlfn.AGGREGATE(15,6,(ROW(ScheduleRef!$D$2:$AB$853)-ROW(ScheduleRef!$D$2)+1)/(ScheduleRef!$D$2:$D$853&lt;&gt;""),ROWS(ScheduleCompile!T$1:T232)),COLUMNS($A232:T232))</f>
        <v>60</v>
      </c>
      <c r="U232" s="1">
        <f>INDEX(ScheduleRef!$D$2:$AB$853,_xlfn.AGGREGATE(15,6,(ROW(ScheduleRef!$D$2:$AB$853)-ROW(ScheduleRef!$D$2)+1)/(ScheduleRef!$D$2:$D$853&lt;&gt;""),ROWS(ScheduleCompile!U$1:U232)),COLUMNS($A232:U232))</f>
        <v>60</v>
      </c>
      <c r="V232" s="1">
        <f>INDEX(ScheduleRef!$D$2:$AB$853,_xlfn.AGGREGATE(15,6,(ROW(ScheduleRef!$D$2:$AB$853)-ROW(ScheduleRef!$D$2)+1)/(ScheduleRef!$D$2:$D$853&lt;&gt;""),ROWS(ScheduleCompile!V$1:V232)),COLUMNS($A232:V232))</f>
        <v>60</v>
      </c>
      <c r="W232" s="1">
        <f>INDEX(ScheduleRef!$D$2:$AB$853,_xlfn.AGGREGATE(15,6,(ROW(ScheduleRef!$D$2:$AB$853)-ROW(ScheduleRef!$D$2)+1)/(ScheduleRef!$D$2:$D$853&lt;&gt;""),ROWS(ScheduleCompile!W$1:W232)),COLUMNS($A232:W232))</f>
        <v>60</v>
      </c>
      <c r="X232" s="1">
        <f>INDEX(ScheduleRef!$D$2:$AB$853,_xlfn.AGGREGATE(15,6,(ROW(ScheduleRef!$D$2:$AB$853)-ROW(ScheduleRef!$D$2)+1)/(ScheduleRef!$D$2:$D$853&lt;&gt;""),ROWS(ScheduleCompile!X$1:X232)),COLUMNS($A232:X232))</f>
        <v>60</v>
      </c>
      <c r="Y232" s="1">
        <f>INDEX(ScheduleRef!$D$2:$AB$853,_xlfn.AGGREGATE(15,6,(ROW(ScheduleRef!$D$2:$AB$853)-ROW(ScheduleRef!$D$2)+1)/(ScheduleRef!$D$2:$D$853&lt;&gt;""),ROWS(ScheduleCompile!Y$1:Y232)),COLUMNS($A232:Y232))</f>
        <v>60</v>
      </c>
    </row>
    <row r="233" spans="1:25" x14ac:dyDescent="0.25">
      <c r="A233" s="30" t="str">
        <f>INDEX(ScheduleRef!$D$2:$AB$853,_xlfn.AGGREGATE(15,6,(ROW(ScheduleRef!$D$2:$AB$853)-ROW(ScheduleRef!$D$2)+1)/(ScheduleRef!$D$2:$D$853&lt;&gt;""),ROWS(ScheduleCompile!A$1:A233)),COLUMNS($A233:A233))</f>
        <v>OfficeClgSetptWD</v>
      </c>
      <c r="B233" s="1">
        <f>INDEX(ScheduleRef!$D$2:$AB$853,_xlfn.AGGREGATE(15,6,(ROW(ScheduleRef!$D$2:$AB$853)-ROW(ScheduleRef!$D$2)+1)/(ScheduleRef!$D$2:$D$853&lt;&gt;""),ROWS(ScheduleCompile!B$1:B233)),COLUMNS($A233:B233))</f>
        <v>85</v>
      </c>
      <c r="C233" s="1">
        <f>INDEX(ScheduleRef!$D$2:$AB$853,_xlfn.AGGREGATE(15,6,(ROW(ScheduleRef!$D$2:$AB$853)-ROW(ScheduleRef!$D$2)+1)/(ScheduleRef!$D$2:$D$853&lt;&gt;""),ROWS(ScheduleCompile!C$1:C233)),COLUMNS($A233:C233))</f>
        <v>85</v>
      </c>
      <c r="D233" s="1">
        <f>INDEX(ScheduleRef!$D$2:$AB$853,_xlfn.AGGREGATE(15,6,(ROW(ScheduleRef!$D$2:$AB$853)-ROW(ScheduleRef!$D$2)+1)/(ScheduleRef!$D$2:$D$853&lt;&gt;""),ROWS(ScheduleCompile!D$1:D233)),COLUMNS($A233:D233))</f>
        <v>85</v>
      </c>
      <c r="E233" s="1">
        <f>INDEX(ScheduleRef!$D$2:$AB$853,_xlfn.AGGREGATE(15,6,(ROW(ScheduleRef!$D$2:$AB$853)-ROW(ScheduleRef!$D$2)+1)/(ScheduleRef!$D$2:$D$853&lt;&gt;""),ROWS(ScheduleCompile!E$1:E233)),COLUMNS($A233:E233))</f>
        <v>85</v>
      </c>
      <c r="F233" s="1">
        <f>INDEX(ScheduleRef!$D$2:$AB$853,_xlfn.AGGREGATE(15,6,(ROW(ScheduleRef!$D$2:$AB$853)-ROW(ScheduleRef!$D$2)+1)/(ScheduleRef!$D$2:$D$853&lt;&gt;""),ROWS(ScheduleCompile!F$1:F233)),COLUMNS($A233:F233))</f>
        <v>85</v>
      </c>
      <c r="G233" s="1">
        <f>INDEX(ScheduleRef!$D$2:$AB$853,_xlfn.AGGREGATE(15,6,(ROW(ScheduleRef!$D$2:$AB$853)-ROW(ScheduleRef!$D$2)+1)/(ScheduleRef!$D$2:$D$853&lt;&gt;""),ROWS(ScheduleCompile!G$1:G233)),COLUMNS($A233:G233))</f>
        <v>75</v>
      </c>
      <c r="H233" s="1">
        <f>INDEX(ScheduleRef!$D$2:$AB$853,_xlfn.AGGREGATE(15,6,(ROW(ScheduleRef!$D$2:$AB$853)-ROW(ScheduleRef!$D$2)+1)/(ScheduleRef!$D$2:$D$853&lt;&gt;""),ROWS(ScheduleCompile!H$1:H233)),COLUMNS($A233:H233))</f>
        <v>75</v>
      </c>
      <c r="I233" s="1">
        <f>INDEX(ScheduleRef!$D$2:$AB$853,_xlfn.AGGREGATE(15,6,(ROW(ScheduleRef!$D$2:$AB$853)-ROW(ScheduleRef!$D$2)+1)/(ScheduleRef!$D$2:$D$853&lt;&gt;""),ROWS(ScheduleCompile!I$1:I233)),COLUMNS($A233:I233))</f>
        <v>75</v>
      </c>
      <c r="J233" s="1">
        <f>INDEX(ScheduleRef!$D$2:$AB$853,_xlfn.AGGREGATE(15,6,(ROW(ScheduleRef!$D$2:$AB$853)-ROW(ScheduleRef!$D$2)+1)/(ScheduleRef!$D$2:$D$853&lt;&gt;""),ROWS(ScheduleCompile!J$1:J233)),COLUMNS($A233:J233))</f>
        <v>75</v>
      </c>
      <c r="K233" s="1">
        <f>INDEX(ScheduleRef!$D$2:$AB$853,_xlfn.AGGREGATE(15,6,(ROW(ScheduleRef!$D$2:$AB$853)-ROW(ScheduleRef!$D$2)+1)/(ScheduleRef!$D$2:$D$853&lt;&gt;""),ROWS(ScheduleCompile!K$1:K233)),COLUMNS($A233:K233))</f>
        <v>75</v>
      </c>
      <c r="L233" s="1">
        <f>INDEX(ScheduleRef!$D$2:$AB$853,_xlfn.AGGREGATE(15,6,(ROW(ScheduleRef!$D$2:$AB$853)-ROW(ScheduleRef!$D$2)+1)/(ScheduleRef!$D$2:$D$853&lt;&gt;""),ROWS(ScheduleCompile!L$1:L233)),COLUMNS($A233:L233))</f>
        <v>75</v>
      </c>
      <c r="M233" s="1">
        <f>INDEX(ScheduleRef!$D$2:$AB$853,_xlfn.AGGREGATE(15,6,(ROW(ScheduleRef!$D$2:$AB$853)-ROW(ScheduleRef!$D$2)+1)/(ScheduleRef!$D$2:$D$853&lt;&gt;""),ROWS(ScheduleCompile!M$1:M233)),COLUMNS($A233:M233))</f>
        <v>75</v>
      </c>
      <c r="N233" s="1">
        <f>INDEX(ScheduleRef!$D$2:$AB$853,_xlfn.AGGREGATE(15,6,(ROW(ScheduleRef!$D$2:$AB$853)-ROW(ScheduleRef!$D$2)+1)/(ScheduleRef!$D$2:$D$853&lt;&gt;""),ROWS(ScheduleCompile!N$1:N233)),COLUMNS($A233:N233))</f>
        <v>75</v>
      </c>
      <c r="O233" s="1">
        <f>INDEX(ScheduleRef!$D$2:$AB$853,_xlfn.AGGREGATE(15,6,(ROW(ScheduleRef!$D$2:$AB$853)-ROW(ScheduleRef!$D$2)+1)/(ScheduleRef!$D$2:$D$853&lt;&gt;""),ROWS(ScheduleCompile!O$1:O233)),COLUMNS($A233:O233))</f>
        <v>75</v>
      </c>
      <c r="P233" s="1">
        <f>INDEX(ScheduleRef!$D$2:$AB$853,_xlfn.AGGREGATE(15,6,(ROW(ScheduleRef!$D$2:$AB$853)-ROW(ScheduleRef!$D$2)+1)/(ScheduleRef!$D$2:$D$853&lt;&gt;""),ROWS(ScheduleCompile!P$1:P233)),COLUMNS($A233:P233))</f>
        <v>75</v>
      </c>
      <c r="Q233" s="1">
        <f>INDEX(ScheduleRef!$D$2:$AB$853,_xlfn.AGGREGATE(15,6,(ROW(ScheduleRef!$D$2:$AB$853)-ROW(ScheduleRef!$D$2)+1)/(ScheduleRef!$D$2:$D$853&lt;&gt;""),ROWS(ScheduleCompile!Q$1:Q233)),COLUMNS($A233:Q233))</f>
        <v>75</v>
      </c>
      <c r="R233" s="1">
        <f>INDEX(ScheduleRef!$D$2:$AB$853,_xlfn.AGGREGATE(15,6,(ROW(ScheduleRef!$D$2:$AB$853)-ROW(ScheduleRef!$D$2)+1)/(ScheduleRef!$D$2:$D$853&lt;&gt;""),ROWS(ScheduleCompile!R$1:R233)),COLUMNS($A233:R233))</f>
        <v>75</v>
      </c>
      <c r="S233" s="1">
        <f>INDEX(ScheduleRef!$D$2:$AB$853,_xlfn.AGGREGATE(15,6,(ROW(ScheduleRef!$D$2:$AB$853)-ROW(ScheduleRef!$D$2)+1)/(ScheduleRef!$D$2:$D$853&lt;&gt;""),ROWS(ScheduleCompile!S$1:S233)),COLUMNS($A233:S233))</f>
        <v>75</v>
      </c>
      <c r="T233" s="1">
        <f>INDEX(ScheduleRef!$D$2:$AB$853,_xlfn.AGGREGATE(15,6,(ROW(ScheduleRef!$D$2:$AB$853)-ROW(ScheduleRef!$D$2)+1)/(ScheduleRef!$D$2:$D$853&lt;&gt;""),ROWS(ScheduleCompile!T$1:T233)),COLUMNS($A233:T233))</f>
        <v>75</v>
      </c>
      <c r="U233" s="1">
        <f>INDEX(ScheduleRef!$D$2:$AB$853,_xlfn.AGGREGATE(15,6,(ROW(ScheduleRef!$D$2:$AB$853)-ROW(ScheduleRef!$D$2)+1)/(ScheduleRef!$D$2:$D$853&lt;&gt;""),ROWS(ScheduleCompile!U$1:U233)),COLUMNS($A233:U233))</f>
        <v>75</v>
      </c>
      <c r="V233" s="1">
        <f>INDEX(ScheduleRef!$D$2:$AB$853,_xlfn.AGGREGATE(15,6,(ROW(ScheduleRef!$D$2:$AB$853)-ROW(ScheduleRef!$D$2)+1)/(ScheduleRef!$D$2:$D$853&lt;&gt;""),ROWS(ScheduleCompile!V$1:V233)),COLUMNS($A233:V233))</f>
        <v>75</v>
      </c>
      <c r="W233" s="1">
        <f>INDEX(ScheduleRef!$D$2:$AB$853,_xlfn.AGGREGATE(15,6,(ROW(ScheduleRef!$D$2:$AB$853)-ROW(ScheduleRef!$D$2)+1)/(ScheduleRef!$D$2:$D$853&lt;&gt;""),ROWS(ScheduleCompile!W$1:W233)),COLUMNS($A233:W233))</f>
        <v>75</v>
      </c>
      <c r="X233" s="1">
        <f>INDEX(ScheduleRef!$D$2:$AB$853,_xlfn.AGGREGATE(15,6,(ROW(ScheduleRef!$D$2:$AB$853)-ROW(ScheduleRef!$D$2)+1)/(ScheduleRef!$D$2:$D$853&lt;&gt;""),ROWS(ScheduleCompile!X$1:X233)),COLUMNS($A233:X233))</f>
        <v>75</v>
      </c>
      <c r="Y233" s="1">
        <f>INDEX(ScheduleRef!$D$2:$AB$853,_xlfn.AGGREGATE(15,6,(ROW(ScheduleRef!$D$2:$AB$853)-ROW(ScheduleRef!$D$2)+1)/(ScheduleRef!$D$2:$D$853&lt;&gt;""),ROWS(ScheduleCompile!Y$1:Y233)),COLUMNS($A233:Y233))</f>
        <v>75</v>
      </c>
    </row>
    <row r="234" spans="1:25" x14ac:dyDescent="0.25">
      <c r="A234" s="30" t="str">
        <f>INDEX(ScheduleRef!$D$2:$AB$853,_xlfn.AGGREGATE(15,6,(ROW(ScheduleRef!$D$2:$AB$853)-ROW(ScheduleRef!$D$2)+1)/(ScheduleRef!$D$2:$D$853&lt;&gt;""),ROWS(ScheduleCompile!A$1:A234)),COLUMNS($A234:A234))</f>
        <v>OfficeClgSetptSat</v>
      </c>
      <c r="B234" s="1">
        <f>INDEX(ScheduleRef!$D$2:$AB$853,_xlfn.AGGREGATE(15,6,(ROW(ScheduleRef!$D$2:$AB$853)-ROW(ScheduleRef!$D$2)+1)/(ScheduleRef!$D$2:$D$853&lt;&gt;""),ROWS(ScheduleCompile!B$1:B234)),COLUMNS($A234:B234))</f>
        <v>85</v>
      </c>
      <c r="C234" s="1">
        <f>INDEX(ScheduleRef!$D$2:$AB$853,_xlfn.AGGREGATE(15,6,(ROW(ScheduleRef!$D$2:$AB$853)-ROW(ScheduleRef!$D$2)+1)/(ScheduleRef!$D$2:$D$853&lt;&gt;""),ROWS(ScheduleCompile!C$1:C234)),COLUMNS($A234:C234))</f>
        <v>85</v>
      </c>
      <c r="D234" s="1">
        <f>INDEX(ScheduleRef!$D$2:$AB$853,_xlfn.AGGREGATE(15,6,(ROW(ScheduleRef!$D$2:$AB$853)-ROW(ScheduleRef!$D$2)+1)/(ScheduleRef!$D$2:$D$853&lt;&gt;""),ROWS(ScheduleCompile!D$1:D234)),COLUMNS($A234:D234))</f>
        <v>85</v>
      </c>
      <c r="E234" s="1">
        <f>INDEX(ScheduleRef!$D$2:$AB$853,_xlfn.AGGREGATE(15,6,(ROW(ScheduleRef!$D$2:$AB$853)-ROW(ScheduleRef!$D$2)+1)/(ScheduleRef!$D$2:$D$853&lt;&gt;""),ROWS(ScheduleCompile!E$1:E234)),COLUMNS($A234:E234))</f>
        <v>85</v>
      </c>
      <c r="F234" s="1">
        <f>INDEX(ScheduleRef!$D$2:$AB$853,_xlfn.AGGREGATE(15,6,(ROW(ScheduleRef!$D$2:$AB$853)-ROW(ScheduleRef!$D$2)+1)/(ScheduleRef!$D$2:$D$853&lt;&gt;""),ROWS(ScheduleCompile!F$1:F234)),COLUMNS($A234:F234))</f>
        <v>85</v>
      </c>
      <c r="G234" s="1">
        <f>INDEX(ScheduleRef!$D$2:$AB$853,_xlfn.AGGREGATE(15,6,(ROW(ScheduleRef!$D$2:$AB$853)-ROW(ScheduleRef!$D$2)+1)/(ScheduleRef!$D$2:$D$853&lt;&gt;""),ROWS(ScheduleCompile!G$1:G234)),COLUMNS($A234:G234))</f>
        <v>75</v>
      </c>
      <c r="H234" s="1">
        <f>INDEX(ScheduleRef!$D$2:$AB$853,_xlfn.AGGREGATE(15,6,(ROW(ScheduleRef!$D$2:$AB$853)-ROW(ScheduleRef!$D$2)+1)/(ScheduleRef!$D$2:$D$853&lt;&gt;""),ROWS(ScheduleCompile!H$1:H234)),COLUMNS($A234:H234))</f>
        <v>75</v>
      </c>
      <c r="I234" s="1">
        <f>INDEX(ScheduleRef!$D$2:$AB$853,_xlfn.AGGREGATE(15,6,(ROW(ScheduleRef!$D$2:$AB$853)-ROW(ScheduleRef!$D$2)+1)/(ScheduleRef!$D$2:$D$853&lt;&gt;""),ROWS(ScheduleCompile!I$1:I234)),COLUMNS($A234:I234))</f>
        <v>75</v>
      </c>
      <c r="J234" s="1">
        <f>INDEX(ScheduleRef!$D$2:$AB$853,_xlfn.AGGREGATE(15,6,(ROW(ScheduleRef!$D$2:$AB$853)-ROW(ScheduleRef!$D$2)+1)/(ScheduleRef!$D$2:$D$853&lt;&gt;""),ROWS(ScheduleCompile!J$1:J234)),COLUMNS($A234:J234))</f>
        <v>75</v>
      </c>
      <c r="K234" s="1">
        <f>INDEX(ScheduleRef!$D$2:$AB$853,_xlfn.AGGREGATE(15,6,(ROW(ScheduleRef!$D$2:$AB$853)-ROW(ScheduleRef!$D$2)+1)/(ScheduleRef!$D$2:$D$853&lt;&gt;""),ROWS(ScheduleCompile!K$1:K234)),COLUMNS($A234:K234))</f>
        <v>75</v>
      </c>
      <c r="L234" s="1">
        <f>INDEX(ScheduleRef!$D$2:$AB$853,_xlfn.AGGREGATE(15,6,(ROW(ScheduleRef!$D$2:$AB$853)-ROW(ScheduleRef!$D$2)+1)/(ScheduleRef!$D$2:$D$853&lt;&gt;""),ROWS(ScheduleCompile!L$1:L234)),COLUMNS($A234:L234))</f>
        <v>75</v>
      </c>
      <c r="M234" s="1">
        <f>INDEX(ScheduleRef!$D$2:$AB$853,_xlfn.AGGREGATE(15,6,(ROW(ScheduleRef!$D$2:$AB$853)-ROW(ScheduleRef!$D$2)+1)/(ScheduleRef!$D$2:$D$853&lt;&gt;""),ROWS(ScheduleCompile!M$1:M234)),COLUMNS($A234:M234))</f>
        <v>75</v>
      </c>
      <c r="N234" s="1">
        <f>INDEX(ScheduleRef!$D$2:$AB$853,_xlfn.AGGREGATE(15,6,(ROW(ScheduleRef!$D$2:$AB$853)-ROW(ScheduleRef!$D$2)+1)/(ScheduleRef!$D$2:$D$853&lt;&gt;""),ROWS(ScheduleCompile!N$1:N234)),COLUMNS($A234:N234))</f>
        <v>75</v>
      </c>
      <c r="O234" s="1">
        <f>INDEX(ScheduleRef!$D$2:$AB$853,_xlfn.AGGREGATE(15,6,(ROW(ScheduleRef!$D$2:$AB$853)-ROW(ScheduleRef!$D$2)+1)/(ScheduleRef!$D$2:$D$853&lt;&gt;""),ROWS(ScheduleCompile!O$1:O234)),COLUMNS($A234:O234))</f>
        <v>75</v>
      </c>
      <c r="P234" s="1">
        <f>INDEX(ScheduleRef!$D$2:$AB$853,_xlfn.AGGREGATE(15,6,(ROW(ScheduleRef!$D$2:$AB$853)-ROW(ScheduleRef!$D$2)+1)/(ScheduleRef!$D$2:$D$853&lt;&gt;""),ROWS(ScheduleCompile!P$1:P234)),COLUMNS($A234:P234))</f>
        <v>75</v>
      </c>
      <c r="Q234" s="1">
        <f>INDEX(ScheduleRef!$D$2:$AB$853,_xlfn.AGGREGATE(15,6,(ROW(ScheduleRef!$D$2:$AB$853)-ROW(ScheduleRef!$D$2)+1)/(ScheduleRef!$D$2:$D$853&lt;&gt;""),ROWS(ScheduleCompile!Q$1:Q234)),COLUMNS($A234:Q234))</f>
        <v>75</v>
      </c>
      <c r="R234" s="1">
        <f>INDEX(ScheduleRef!$D$2:$AB$853,_xlfn.AGGREGATE(15,6,(ROW(ScheduleRef!$D$2:$AB$853)-ROW(ScheduleRef!$D$2)+1)/(ScheduleRef!$D$2:$D$853&lt;&gt;""),ROWS(ScheduleCompile!R$1:R234)),COLUMNS($A234:R234))</f>
        <v>75</v>
      </c>
      <c r="S234" s="1">
        <f>INDEX(ScheduleRef!$D$2:$AB$853,_xlfn.AGGREGATE(15,6,(ROW(ScheduleRef!$D$2:$AB$853)-ROW(ScheduleRef!$D$2)+1)/(ScheduleRef!$D$2:$D$853&lt;&gt;""),ROWS(ScheduleCompile!S$1:S234)),COLUMNS($A234:S234))</f>
        <v>75</v>
      </c>
      <c r="T234" s="1">
        <f>INDEX(ScheduleRef!$D$2:$AB$853,_xlfn.AGGREGATE(15,6,(ROW(ScheduleRef!$D$2:$AB$853)-ROW(ScheduleRef!$D$2)+1)/(ScheduleRef!$D$2:$D$853&lt;&gt;""),ROWS(ScheduleCompile!T$1:T234)),COLUMNS($A234:T234))</f>
        <v>75</v>
      </c>
      <c r="U234" s="1">
        <f>INDEX(ScheduleRef!$D$2:$AB$853,_xlfn.AGGREGATE(15,6,(ROW(ScheduleRef!$D$2:$AB$853)-ROW(ScheduleRef!$D$2)+1)/(ScheduleRef!$D$2:$D$853&lt;&gt;""),ROWS(ScheduleCompile!U$1:U234)),COLUMNS($A234:U234))</f>
        <v>85</v>
      </c>
      <c r="V234" s="1">
        <f>INDEX(ScheduleRef!$D$2:$AB$853,_xlfn.AGGREGATE(15,6,(ROW(ScheduleRef!$D$2:$AB$853)-ROW(ScheduleRef!$D$2)+1)/(ScheduleRef!$D$2:$D$853&lt;&gt;""),ROWS(ScheduleCompile!V$1:V234)),COLUMNS($A234:V234))</f>
        <v>85</v>
      </c>
      <c r="W234" s="1">
        <f>INDEX(ScheduleRef!$D$2:$AB$853,_xlfn.AGGREGATE(15,6,(ROW(ScheduleRef!$D$2:$AB$853)-ROW(ScheduleRef!$D$2)+1)/(ScheduleRef!$D$2:$D$853&lt;&gt;""),ROWS(ScheduleCompile!W$1:W234)),COLUMNS($A234:W234))</f>
        <v>85</v>
      </c>
      <c r="X234" s="1">
        <f>INDEX(ScheduleRef!$D$2:$AB$853,_xlfn.AGGREGATE(15,6,(ROW(ScheduleRef!$D$2:$AB$853)-ROW(ScheduleRef!$D$2)+1)/(ScheduleRef!$D$2:$D$853&lt;&gt;""),ROWS(ScheduleCompile!X$1:X234)),COLUMNS($A234:X234))</f>
        <v>85</v>
      </c>
      <c r="Y234" s="1">
        <f>INDEX(ScheduleRef!$D$2:$AB$853,_xlfn.AGGREGATE(15,6,(ROW(ScheduleRef!$D$2:$AB$853)-ROW(ScheduleRef!$D$2)+1)/(ScheduleRef!$D$2:$D$853&lt;&gt;""),ROWS(ScheduleCompile!Y$1:Y234)),COLUMNS($A234:Y234))</f>
        <v>85</v>
      </c>
    </row>
    <row r="235" spans="1:25" x14ac:dyDescent="0.25">
      <c r="A235" s="30" t="str">
        <f>INDEX(ScheduleRef!$D$2:$AB$853,_xlfn.AGGREGATE(15,6,(ROW(ScheduleRef!$D$2:$AB$853)-ROW(ScheduleRef!$D$2)+1)/(ScheduleRef!$D$2:$D$853&lt;&gt;""),ROWS(ScheduleCompile!A$1:A235)),COLUMNS($A235:A235))</f>
        <v>OfficeClgSetptSun</v>
      </c>
      <c r="B235" s="1">
        <f>INDEX(ScheduleRef!$D$2:$AB$853,_xlfn.AGGREGATE(15,6,(ROW(ScheduleRef!$D$2:$AB$853)-ROW(ScheduleRef!$D$2)+1)/(ScheduleRef!$D$2:$D$853&lt;&gt;""),ROWS(ScheduleCompile!B$1:B235)),COLUMNS($A235:B235))</f>
        <v>85</v>
      </c>
      <c r="C235" s="1">
        <f>INDEX(ScheduleRef!$D$2:$AB$853,_xlfn.AGGREGATE(15,6,(ROW(ScheduleRef!$D$2:$AB$853)-ROW(ScheduleRef!$D$2)+1)/(ScheduleRef!$D$2:$D$853&lt;&gt;""),ROWS(ScheduleCompile!C$1:C235)),COLUMNS($A235:C235))</f>
        <v>85</v>
      </c>
      <c r="D235" s="1">
        <f>INDEX(ScheduleRef!$D$2:$AB$853,_xlfn.AGGREGATE(15,6,(ROW(ScheduleRef!$D$2:$AB$853)-ROW(ScheduleRef!$D$2)+1)/(ScheduleRef!$D$2:$D$853&lt;&gt;""),ROWS(ScheduleCompile!D$1:D235)),COLUMNS($A235:D235))</f>
        <v>85</v>
      </c>
      <c r="E235" s="1">
        <f>INDEX(ScheduleRef!$D$2:$AB$853,_xlfn.AGGREGATE(15,6,(ROW(ScheduleRef!$D$2:$AB$853)-ROW(ScheduleRef!$D$2)+1)/(ScheduleRef!$D$2:$D$853&lt;&gt;""),ROWS(ScheduleCompile!E$1:E235)),COLUMNS($A235:E235))</f>
        <v>85</v>
      </c>
      <c r="F235" s="1">
        <f>INDEX(ScheduleRef!$D$2:$AB$853,_xlfn.AGGREGATE(15,6,(ROW(ScheduleRef!$D$2:$AB$853)-ROW(ScheduleRef!$D$2)+1)/(ScheduleRef!$D$2:$D$853&lt;&gt;""),ROWS(ScheduleCompile!F$1:F235)),COLUMNS($A235:F235))</f>
        <v>85</v>
      </c>
      <c r="G235" s="1">
        <f>INDEX(ScheduleRef!$D$2:$AB$853,_xlfn.AGGREGATE(15,6,(ROW(ScheduleRef!$D$2:$AB$853)-ROW(ScheduleRef!$D$2)+1)/(ScheduleRef!$D$2:$D$853&lt;&gt;""),ROWS(ScheduleCompile!G$1:G235)),COLUMNS($A235:G235))</f>
        <v>85</v>
      </c>
      <c r="H235" s="1">
        <f>INDEX(ScheduleRef!$D$2:$AB$853,_xlfn.AGGREGATE(15,6,(ROW(ScheduleRef!$D$2:$AB$853)-ROW(ScheduleRef!$D$2)+1)/(ScheduleRef!$D$2:$D$853&lt;&gt;""),ROWS(ScheduleCompile!H$1:H235)),COLUMNS($A235:H235))</f>
        <v>85</v>
      </c>
      <c r="I235" s="1">
        <f>INDEX(ScheduleRef!$D$2:$AB$853,_xlfn.AGGREGATE(15,6,(ROW(ScheduleRef!$D$2:$AB$853)-ROW(ScheduleRef!$D$2)+1)/(ScheduleRef!$D$2:$D$853&lt;&gt;""),ROWS(ScheduleCompile!I$1:I235)),COLUMNS($A235:I235))</f>
        <v>85</v>
      </c>
      <c r="J235" s="1">
        <f>INDEX(ScheduleRef!$D$2:$AB$853,_xlfn.AGGREGATE(15,6,(ROW(ScheduleRef!$D$2:$AB$853)-ROW(ScheduleRef!$D$2)+1)/(ScheduleRef!$D$2:$D$853&lt;&gt;""),ROWS(ScheduleCompile!J$1:J235)),COLUMNS($A235:J235))</f>
        <v>85</v>
      </c>
      <c r="K235" s="1">
        <f>INDEX(ScheduleRef!$D$2:$AB$853,_xlfn.AGGREGATE(15,6,(ROW(ScheduleRef!$D$2:$AB$853)-ROW(ScheduleRef!$D$2)+1)/(ScheduleRef!$D$2:$D$853&lt;&gt;""),ROWS(ScheduleCompile!K$1:K235)),COLUMNS($A235:K235))</f>
        <v>85</v>
      </c>
      <c r="L235" s="1">
        <f>INDEX(ScheduleRef!$D$2:$AB$853,_xlfn.AGGREGATE(15,6,(ROW(ScheduleRef!$D$2:$AB$853)-ROW(ScheduleRef!$D$2)+1)/(ScheduleRef!$D$2:$D$853&lt;&gt;""),ROWS(ScheduleCompile!L$1:L235)),COLUMNS($A235:L235))</f>
        <v>85</v>
      </c>
      <c r="M235" s="1">
        <f>INDEX(ScheduleRef!$D$2:$AB$853,_xlfn.AGGREGATE(15,6,(ROW(ScheduleRef!$D$2:$AB$853)-ROW(ScheduleRef!$D$2)+1)/(ScheduleRef!$D$2:$D$853&lt;&gt;""),ROWS(ScheduleCompile!M$1:M235)),COLUMNS($A235:M235))</f>
        <v>85</v>
      </c>
      <c r="N235" s="1">
        <f>INDEX(ScheduleRef!$D$2:$AB$853,_xlfn.AGGREGATE(15,6,(ROW(ScheduleRef!$D$2:$AB$853)-ROW(ScheduleRef!$D$2)+1)/(ScheduleRef!$D$2:$D$853&lt;&gt;""),ROWS(ScheduleCompile!N$1:N235)),COLUMNS($A235:N235))</f>
        <v>85</v>
      </c>
      <c r="O235" s="1">
        <f>INDEX(ScheduleRef!$D$2:$AB$853,_xlfn.AGGREGATE(15,6,(ROW(ScheduleRef!$D$2:$AB$853)-ROW(ScheduleRef!$D$2)+1)/(ScheduleRef!$D$2:$D$853&lt;&gt;""),ROWS(ScheduleCompile!O$1:O235)),COLUMNS($A235:O235))</f>
        <v>85</v>
      </c>
      <c r="P235" s="1">
        <f>INDEX(ScheduleRef!$D$2:$AB$853,_xlfn.AGGREGATE(15,6,(ROW(ScheduleRef!$D$2:$AB$853)-ROW(ScheduleRef!$D$2)+1)/(ScheduleRef!$D$2:$D$853&lt;&gt;""),ROWS(ScheduleCompile!P$1:P235)),COLUMNS($A235:P235))</f>
        <v>85</v>
      </c>
      <c r="Q235" s="1">
        <f>INDEX(ScheduleRef!$D$2:$AB$853,_xlfn.AGGREGATE(15,6,(ROW(ScheduleRef!$D$2:$AB$853)-ROW(ScheduleRef!$D$2)+1)/(ScheduleRef!$D$2:$D$853&lt;&gt;""),ROWS(ScheduleCompile!Q$1:Q235)),COLUMNS($A235:Q235))</f>
        <v>85</v>
      </c>
      <c r="R235" s="1">
        <f>INDEX(ScheduleRef!$D$2:$AB$853,_xlfn.AGGREGATE(15,6,(ROW(ScheduleRef!$D$2:$AB$853)-ROW(ScheduleRef!$D$2)+1)/(ScheduleRef!$D$2:$D$853&lt;&gt;""),ROWS(ScheduleCompile!R$1:R235)),COLUMNS($A235:R235))</f>
        <v>85</v>
      </c>
      <c r="S235" s="1">
        <f>INDEX(ScheduleRef!$D$2:$AB$853,_xlfn.AGGREGATE(15,6,(ROW(ScheduleRef!$D$2:$AB$853)-ROW(ScheduleRef!$D$2)+1)/(ScheduleRef!$D$2:$D$853&lt;&gt;""),ROWS(ScheduleCompile!S$1:S235)),COLUMNS($A235:S235))</f>
        <v>85</v>
      </c>
      <c r="T235" s="1">
        <f>INDEX(ScheduleRef!$D$2:$AB$853,_xlfn.AGGREGATE(15,6,(ROW(ScheduleRef!$D$2:$AB$853)-ROW(ScheduleRef!$D$2)+1)/(ScheduleRef!$D$2:$D$853&lt;&gt;""),ROWS(ScheduleCompile!T$1:T235)),COLUMNS($A235:T235))</f>
        <v>85</v>
      </c>
      <c r="U235" s="1">
        <f>INDEX(ScheduleRef!$D$2:$AB$853,_xlfn.AGGREGATE(15,6,(ROW(ScheduleRef!$D$2:$AB$853)-ROW(ScheduleRef!$D$2)+1)/(ScheduleRef!$D$2:$D$853&lt;&gt;""),ROWS(ScheduleCompile!U$1:U235)),COLUMNS($A235:U235))</f>
        <v>85</v>
      </c>
      <c r="V235" s="1">
        <f>INDEX(ScheduleRef!$D$2:$AB$853,_xlfn.AGGREGATE(15,6,(ROW(ScheduleRef!$D$2:$AB$853)-ROW(ScheduleRef!$D$2)+1)/(ScheduleRef!$D$2:$D$853&lt;&gt;""),ROWS(ScheduleCompile!V$1:V235)),COLUMNS($A235:V235))</f>
        <v>85</v>
      </c>
      <c r="W235" s="1">
        <f>INDEX(ScheduleRef!$D$2:$AB$853,_xlfn.AGGREGATE(15,6,(ROW(ScheduleRef!$D$2:$AB$853)-ROW(ScheduleRef!$D$2)+1)/(ScheduleRef!$D$2:$D$853&lt;&gt;""),ROWS(ScheduleCompile!W$1:W235)),COLUMNS($A235:W235))</f>
        <v>85</v>
      </c>
      <c r="X235" s="1">
        <f>INDEX(ScheduleRef!$D$2:$AB$853,_xlfn.AGGREGATE(15,6,(ROW(ScheduleRef!$D$2:$AB$853)-ROW(ScheduleRef!$D$2)+1)/(ScheduleRef!$D$2:$D$853&lt;&gt;""),ROWS(ScheduleCompile!X$1:X235)),COLUMNS($A235:X235))</f>
        <v>85</v>
      </c>
      <c r="Y235" s="1">
        <f>INDEX(ScheduleRef!$D$2:$AB$853,_xlfn.AGGREGATE(15,6,(ROW(ScheduleRef!$D$2:$AB$853)-ROW(ScheduleRef!$D$2)+1)/(ScheduleRef!$D$2:$D$853&lt;&gt;""),ROWS(ScheduleCompile!Y$1:Y235)),COLUMNS($A235:Y235))</f>
        <v>85</v>
      </c>
    </row>
    <row r="236" spans="1:25" x14ac:dyDescent="0.25">
      <c r="A236" s="30" t="str">
        <f>INDEX(ScheduleRef!$D$2:$AB$853,_xlfn.AGGREGATE(15,6,(ROW(ScheduleRef!$D$2:$AB$853)-ROW(ScheduleRef!$D$2)+1)/(ScheduleRef!$D$2:$D$853&lt;&gt;""),ROWS(ScheduleCompile!A$1:A236)),COLUMNS($A236:A236))</f>
        <v>OfficeInfiltrationWD</v>
      </c>
      <c r="B236" s="1">
        <f>INDEX(ScheduleRef!$D$2:$AB$853,_xlfn.AGGREGATE(15,6,(ROW(ScheduleRef!$D$2:$AB$853)-ROW(ScheduleRef!$D$2)+1)/(ScheduleRef!$D$2:$D$853&lt;&gt;""),ROWS(ScheduleCompile!B$1:B236)),COLUMNS($A236:B236))</f>
        <v>1</v>
      </c>
      <c r="C236" s="1">
        <f>INDEX(ScheduleRef!$D$2:$AB$853,_xlfn.AGGREGATE(15,6,(ROW(ScheduleRef!$D$2:$AB$853)-ROW(ScheduleRef!$D$2)+1)/(ScheduleRef!$D$2:$D$853&lt;&gt;""),ROWS(ScheduleCompile!C$1:C236)),COLUMNS($A236:C236))</f>
        <v>1</v>
      </c>
      <c r="D236" s="1">
        <f>INDEX(ScheduleRef!$D$2:$AB$853,_xlfn.AGGREGATE(15,6,(ROW(ScheduleRef!$D$2:$AB$853)-ROW(ScheduleRef!$D$2)+1)/(ScheduleRef!$D$2:$D$853&lt;&gt;""),ROWS(ScheduleCompile!D$1:D236)),COLUMNS($A236:D236))</f>
        <v>1</v>
      </c>
      <c r="E236" s="1">
        <f>INDEX(ScheduleRef!$D$2:$AB$853,_xlfn.AGGREGATE(15,6,(ROW(ScheduleRef!$D$2:$AB$853)-ROW(ScheduleRef!$D$2)+1)/(ScheduleRef!$D$2:$D$853&lt;&gt;""),ROWS(ScheduleCompile!E$1:E236)),COLUMNS($A236:E236))</f>
        <v>1</v>
      </c>
      <c r="F236" s="1">
        <f>INDEX(ScheduleRef!$D$2:$AB$853,_xlfn.AGGREGATE(15,6,(ROW(ScheduleRef!$D$2:$AB$853)-ROW(ScheduleRef!$D$2)+1)/(ScheduleRef!$D$2:$D$853&lt;&gt;""),ROWS(ScheduleCompile!F$1:F236)),COLUMNS($A236:F236))</f>
        <v>1</v>
      </c>
      <c r="G236" s="1">
        <f>INDEX(ScheduleRef!$D$2:$AB$853,_xlfn.AGGREGATE(15,6,(ROW(ScheduleRef!$D$2:$AB$853)-ROW(ScheduleRef!$D$2)+1)/(ScheduleRef!$D$2:$D$853&lt;&gt;""),ROWS(ScheduleCompile!G$1:G236)),COLUMNS($A236:G236))</f>
        <v>0.25</v>
      </c>
      <c r="H236" s="1">
        <f>INDEX(ScheduleRef!$D$2:$AB$853,_xlfn.AGGREGATE(15,6,(ROW(ScheduleRef!$D$2:$AB$853)-ROW(ScheduleRef!$D$2)+1)/(ScheduleRef!$D$2:$D$853&lt;&gt;""),ROWS(ScheduleCompile!H$1:H236)),COLUMNS($A236:H236))</f>
        <v>0.25</v>
      </c>
      <c r="I236" s="1">
        <f>INDEX(ScheduleRef!$D$2:$AB$853,_xlfn.AGGREGATE(15,6,(ROW(ScheduleRef!$D$2:$AB$853)-ROW(ScheduleRef!$D$2)+1)/(ScheduleRef!$D$2:$D$853&lt;&gt;""),ROWS(ScheduleCompile!I$1:I236)),COLUMNS($A236:I236))</f>
        <v>0.25</v>
      </c>
      <c r="J236" s="1">
        <f>INDEX(ScheduleRef!$D$2:$AB$853,_xlfn.AGGREGATE(15,6,(ROW(ScheduleRef!$D$2:$AB$853)-ROW(ScheduleRef!$D$2)+1)/(ScheduleRef!$D$2:$D$853&lt;&gt;""),ROWS(ScheduleCompile!J$1:J236)),COLUMNS($A236:J236))</f>
        <v>0.25</v>
      </c>
      <c r="K236" s="1">
        <f>INDEX(ScheduleRef!$D$2:$AB$853,_xlfn.AGGREGATE(15,6,(ROW(ScheduleRef!$D$2:$AB$853)-ROW(ScheduleRef!$D$2)+1)/(ScheduleRef!$D$2:$D$853&lt;&gt;""),ROWS(ScheduleCompile!K$1:K236)),COLUMNS($A236:K236))</f>
        <v>0.25</v>
      </c>
      <c r="L236" s="1">
        <f>INDEX(ScheduleRef!$D$2:$AB$853,_xlfn.AGGREGATE(15,6,(ROW(ScheduleRef!$D$2:$AB$853)-ROW(ScheduleRef!$D$2)+1)/(ScheduleRef!$D$2:$D$853&lt;&gt;""),ROWS(ScheduleCompile!L$1:L236)),COLUMNS($A236:L236))</f>
        <v>0.25</v>
      </c>
      <c r="M236" s="1">
        <f>INDEX(ScheduleRef!$D$2:$AB$853,_xlfn.AGGREGATE(15,6,(ROW(ScheduleRef!$D$2:$AB$853)-ROW(ScheduleRef!$D$2)+1)/(ScheduleRef!$D$2:$D$853&lt;&gt;""),ROWS(ScheduleCompile!M$1:M236)),COLUMNS($A236:M236))</f>
        <v>0.25</v>
      </c>
      <c r="N236" s="1">
        <f>INDEX(ScheduleRef!$D$2:$AB$853,_xlfn.AGGREGATE(15,6,(ROW(ScheduleRef!$D$2:$AB$853)-ROW(ScheduleRef!$D$2)+1)/(ScheduleRef!$D$2:$D$853&lt;&gt;""),ROWS(ScheduleCompile!N$1:N236)),COLUMNS($A236:N236))</f>
        <v>0.25</v>
      </c>
      <c r="O236" s="1">
        <f>INDEX(ScheduleRef!$D$2:$AB$853,_xlfn.AGGREGATE(15,6,(ROW(ScheduleRef!$D$2:$AB$853)-ROW(ScheduleRef!$D$2)+1)/(ScheduleRef!$D$2:$D$853&lt;&gt;""),ROWS(ScheduleCompile!O$1:O236)),COLUMNS($A236:O236))</f>
        <v>0.25</v>
      </c>
      <c r="P236" s="1">
        <f>INDEX(ScheduleRef!$D$2:$AB$853,_xlfn.AGGREGATE(15,6,(ROW(ScheduleRef!$D$2:$AB$853)-ROW(ScheduleRef!$D$2)+1)/(ScheduleRef!$D$2:$D$853&lt;&gt;""),ROWS(ScheduleCompile!P$1:P236)),COLUMNS($A236:P236))</f>
        <v>0.25</v>
      </c>
      <c r="Q236" s="1">
        <f>INDEX(ScheduleRef!$D$2:$AB$853,_xlfn.AGGREGATE(15,6,(ROW(ScheduleRef!$D$2:$AB$853)-ROW(ScheduleRef!$D$2)+1)/(ScheduleRef!$D$2:$D$853&lt;&gt;""),ROWS(ScheduleCompile!Q$1:Q236)),COLUMNS($A236:Q236))</f>
        <v>0.25</v>
      </c>
      <c r="R236" s="1">
        <f>INDEX(ScheduleRef!$D$2:$AB$853,_xlfn.AGGREGATE(15,6,(ROW(ScheduleRef!$D$2:$AB$853)-ROW(ScheduleRef!$D$2)+1)/(ScheduleRef!$D$2:$D$853&lt;&gt;""),ROWS(ScheduleCompile!R$1:R236)),COLUMNS($A236:R236))</f>
        <v>0.25</v>
      </c>
      <c r="S236" s="1">
        <f>INDEX(ScheduleRef!$D$2:$AB$853,_xlfn.AGGREGATE(15,6,(ROW(ScheduleRef!$D$2:$AB$853)-ROW(ScheduleRef!$D$2)+1)/(ScheduleRef!$D$2:$D$853&lt;&gt;""),ROWS(ScheduleCompile!S$1:S236)),COLUMNS($A236:S236))</f>
        <v>0.25</v>
      </c>
      <c r="T236" s="1">
        <f>INDEX(ScheduleRef!$D$2:$AB$853,_xlfn.AGGREGATE(15,6,(ROW(ScheduleRef!$D$2:$AB$853)-ROW(ScheduleRef!$D$2)+1)/(ScheduleRef!$D$2:$D$853&lt;&gt;""),ROWS(ScheduleCompile!T$1:T236)),COLUMNS($A236:T236))</f>
        <v>0.25</v>
      </c>
      <c r="U236" s="1">
        <f>INDEX(ScheduleRef!$D$2:$AB$853,_xlfn.AGGREGATE(15,6,(ROW(ScheduleRef!$D$2:$AB$853)-ROW(ScheduleRef!$D$2)+1)/(ScheduleRef!$D$2:$D$853&lt;&gt;""),ROWS(ScheduleCompile!U$1:U236)),COLUMNS($A236:U236))</f>
        <v>0.25</v>
      </c>
      <c r="V236" s="1">
        <f>INDEX(ScheduleRef!$D$2:$AB$853,_xlfn.AGGREGATE(15,6,(ROW(ScheduleRef!$D$2:$AB$853)-ROW(ScheduleRef!$D$2)+1)/(ScheduleRef!$D$2:$D$853&lt;&gt;""),ROWS(ScheduleCompile!V$1:V236)),COLUMNS($A236:V236))</f>
        <v>0.25</v>
      </c>
      <c r="W236" s="1">
        <f>INDEX(ScheduleRef!$D$2:$AB$853,_xlfn.AGGREGATE(15,6,(ROW(ScheduleRef!$D$2:$AB$853)-ROW(ScheduleRef!$D$2)+1)/(ScheduleRef!$D$2:$D$853&lt;&gt;""),ROWS(ScheduleCompile!W$1:W236)),COLUMNS($A236:W236))</f>
        <v>0.25</v>
      </c>
      <c r="X236" s="1">
        <f>INDEX(ScheduleRef!$D$2:$AB$853,_xlfn.AGGREGATE(15,6,(ROW(ScheduleRef!$D$2:$AB$853)-ROW(ScheduleRef!$D$2)+1)/(ScheduleRef!$D$2:$D$853&lt;&gt;""),ROWS(ScheduleCompile!X$1:X236)),COLUMNS($A236:X236))</f>
        <v>0.25</v>
      </c>
      <c r="Y236" s="1">
        <f>INDEX(ScheduleRef!$D$2:$AB$853,_xlfn.AGGREGATE(15,6,(ROW(ScheduleRef!$D$2:$AB$853)-ROW(ScheduleRef!$D$2)+1)/(ScheduleRef!$D$2:$D$853&lt;&gt;""),ROWS(ScheduleCompile!Y$1:Y236)),COLUMNS($A236:Y236))</f>
        <v>0.25</v>
      </c>
    </row>
    <row r="237" spans="1:25" x14ac:dyDescent="0.25">
      <c r="A237" s="30" t="str">
        <f>INDEX(ScheduleRef!$D$2:$AB$853,_xlfn.AGGREGATE(15,6,(ROW(ScheduleRef!$D$2:$AB$853)-ROW(ScheduleRef!$D$2)+1)/(ScheduleRef!$D$2:$D$853&lt;&gt;""),ROWS(ScheduleCompile!A$1:A237)),COLUMNS($A237:A237))</f>
        <v>OfficeInfiltrationSat</v>
      </c>
      <c r="B237" s="1">
        <f>INDEX(ScheduleRef!$D$2:$AB$853,_xlfn.AGGREGATE(15,6,(ROW(ScheduleRef!$D$2:$AB$853)-ROW(ScheduleRef!$D$2)+1)/(ScheduleRef!$D$2:$D$853&lt;&gt;""),ROWS(ScheduleCompile!B$1:B237)),COLUMNS($A237:B237))</f>
        <v>1</v>
      </c>
      <c r="C237" s="1">
        <f>INDEX(ScheduleRef!$D$2:$AB$853,_xlfn.AGGREGATE(15,6,(ROW(ScheduleRef!$D$2:$AB$853)-ROW(ScheduleRef!$D$2)+1)/(ScheduleRef!$D$2:$D$853&lt;&gt;""),ROWS(ScheduleCompile!C$1:C237)),COLUMNS($A237:C237))</f>
        <v>1</v>
      </c>
      <c r="D237" s="1">
        <f>INDEX(ScheduleRef!$D$2:$AB$853,_xlfn.AGGREGATE(15,6,(ROW(ScheduleRef!$D$2:$AB$853)-ROW(ScheduleRef!$D$2)+1)/(ScheduleRef!$D$2:$D$853&lt;&gt;""),ROWS(ScheduleCompile!D$1:D237)),COLUMNS($A237:D237))</f>
        <v>1</v>
      </c>
      <c r="E237" s="1">
        <f>INDEX(ScheduleRef!$D$2:$AB$853,_xlfn.AGGREGATE(15,6,(ROW(ScheduleRef!$D$2:$AB$853)-ROW(ScheduleRef!$D$2)+1)/(ScheduleRef!$D$2:$D$853&lt;&gt;""),ROWS(ScheduleCompile!E$1:E237)),COLUMNS($A237:E237))</f>
        <v>1</v>
      </c>
      <c r="F237" s="1">
        <f>INDEX(ScheduleRef!$D$2:$AB$853,_xlfn.AGGREGATE(15,6,(ROW(ScheduleRef!$D$2:$AB$853)-ROW(ScheduleRef!$D$2)+1)/(ScheduleRef!$D$2:$D$853&lt;&gt;""),ROWS(ScheduleCompile!F$1:F237)),COLUMNS($A237:F237))</f>
        <v>1</v>
      </c>
      <c r="G237" s="1">
        <f>INDEX(ScheduleRef!$D$2:$AB$853,_xlfn.AGGREGATE(15,6,(ROW(ScheduleRef!$D$2:$AB$853)-ROW(ScheduleRef!$D$2)+1)/(ScheduleRef!$D$2:$D$853&lt;&gt;""),ROWS(ScheduleCompile!G$1:G237)),COLUMNS($A237:G237))</f>
        <v>0.25</v>
      </c>
      <c r="H237" s="1">
        <f>INDEX(ScheduleRef!$D$2:$AB$853,_xlfn.AGGREGATE(15,6,(ROW(ScheduleRef!$D$2:$AB$853)-ROW(ScheduleRef!$D$2)+1)/(ScheduleRef!$D$2:$D$853&lt;&gt;""),ROWS(ScheduleCompile!H$1:H237)),COLUMNS($A237:H237))</f>
        <v>0.25</v>
      </c>
      <c r="I237" s="1">
        <f>INDEX(ScheduleRef!$D$2:$AB$853,_xlfn.AGGREGATE(15,6,(ROW(ScheduleRef!$D$2:$AB$853)-ROW(ScheduleRef!$D$2)+1)/(ScheduleRef!$D$2:$D$853&lt;&gt;""),ROWS(ScheduleCompile!I$1:I237)),COLUMNS($A237:I237))</f>
        <v>0.25</v>
      </c>
      <c r="J237" s="1">
        <f>INDEX(ScheduleRef!$D$2:$AB$853,_xlfn.AGGREGATE(15,6,(ROW(ScheduleRef!$D$2:$AB$853)-ROW(ScheduleRef!$D$2)+1)/(ScheduleRef!$D$2:$D$853&lt;&gt;""),ROWS(ScheduleCompile!J$1:J237)),COLUMNS($A237:J237))</f>
        <v>0.25</v>
      </c>
      <c r="K237" s="1">
        <f>INDEX(ScheduleRef!$D$2:$AB$853,_xlfn.AGGREGATE(15,6,(ROW(ScheduleRef!$D$2:$AB$853)-ROW(ScheduleRef!$D$2)+1)/(ScheduleRef!$D$2:$D$853&lt;&gt;""),ROWS(ScheduleCompile!K$1:K237)),COLUMNS($A237:K237))</f>
        <v>0.25</v>
      </c>
      <c r="L237" s="1">
        <f>INDEX(ScheduleRef!$D$2:$AB$853,_xlfn.AGGREGATE(15,6,(ROW(ScheduleRef!$D$2:$AB$853)-ROW(ScheduleRef!$D$2)+1)/(ScheduleRef!$D$2:$D$853&lt;&gt;""),ROWS(ScheduleCompile!L$1:L237)),COLUMNS($A237:L237))</f>
        <v>0.25</v>
      </c>
      <c r="M237" s="1">
        <f>INDEX(ScheduleRef!$D$2:$AB$853,_xlfn.AGGREGATE(15,6,(ROW(ScheduleRef!$D$2:$AB$853)-ROW(ScheduleRef!$D$2)+1)/(ScheduleRef!$D$2:$D$853&lt;&gt;""),ROWS(ScheduleCompile!M$1:M237)),COLUMNS($A237:M237))</f>
        <v>0.25</v>
      </c>
      <c r="N237" s="1">
        <f>INDEX(ScheduleRef!$D$2:$AB$853,_xlfn.AGGREGATE(15,6,(ROW(ScheduleRef!$D$2:$AB$853)-ROW(ScheduleRef!$D$2)+1)/(ScheduleRef!$D$2:$D$853&lt;&gt;""),ROWS(ScheduleCompile!N$1:N237)),COLUMNS($A237:N237))</f>
        <v>0.25</v>
      </c>
      <c r="O237" s="1">
        <f>INDEX(ScheduleRef!$D$2:$AB$853,_xlfn.AGGREGATE(15,6,(ROW(ScheduleRef!$D$2:$AB$853)-ROW(ScheduleRef!$D$2)+1)/(ScheduleRef!$D$2:$D$853&lt;&gt;""),ROWS(ScheduleCompile!O$1:O237)),COLUMNS($A237:O237))</f>
        <v>0.25</v>
      </c>
      <c r="P237" s="1">
        <f>INDEX(ScheduleRef!$D$2:$AB$853,_xlfn.AGGREGATE(15,6,(ROW(ScheduleRef!$D$2:$AB$853)-ROW(ScheduleRef!$D$2)+1)/(ScheduleRef!$D$2:$D$853&lt;&gt;""),ROWS(ScheduleCompile!P$1:P237)),COLUMNS($A237:P237))</f>
        <v>0.25</v>
      </c>
      <c r="Q237" s="1">
        <f>INDEX(ScheduleRef!$D$2:$AB$853,_xlfn.AGGREGATE(15,6,(ROW(ScheduleRef!$D$2:$AB$853)-ROW(ScheduleRef!$D$2)+1)/(ScheduleRef!$D$2:$D$853&lt;&gt;""),ROWS(ScheduleCompile!Q$1:Q237)),COLUMNS($A237:Q237))</f>
        <v>0.25</v>
      </c>
      <c r="R237" s="1">
        <f>INDEX(ScheduleRef!$D$2:$AB$853,_xlfn.AGGREGATE(15,6,(ROW(ScheduleRef!$D$2:$AB$853)-ROW(ScheduleRef!$D$2)+1)/(ScheduleRef!$D$2:$D$853&lt;&gt;""),ROWS(ScheduleCompile!R$1:R237)),COLUMNS($A237:R237))</f>
        <v>0.25</v>
      </c>
      <c r="S237" s="1">
        <f>INDEX(ScheduleRef!$D$2:$AB$853,_xlfn.AGGREGATE(15,6,(ROW(ScheduleRef!$D$2:$AB$853)-ROW(ScheduleRef!$D$2)+1)/(ScheduleRef!$D$2:$D$853&lt;&gt;""),ROWS(ScheduleCompile!S$1:S237)),COLUMNS($A237:S237))</f>
        <v>0.25</v>
      </c>
      <c r="T237" s="1">
        <f>INDEX(ScheduleRef!$D$2:$AB$853,_xlfn.AGGREGATE(15,6,(ROW(ScheduleRef!$D$2:$AB$853)-ROW(ScheduleRef!$D$2)+1)/(ScheduleRef!$D$2:$D$853&lt;&gt;""),ROWS(ScheduleCompile!T$1:T237)),COLUMNS($A237:T237))</f>
        <v>0.25</v>
      </c>
      <c r="U237" s="1">
        <f>INDEX(ScheduleRef!$D$2:$AB$853,_xlfn.AGGREGATE(15,6,(ROW(ScheduleRef!$D$2:$AB$853)-ROW(ScheduleRef!$D$2)+1)/(ScheduleRef!$D$2:$D$853&lt;&gt;""),ROWS(ScheduleCompile!U$1:U237)),COLUMNS($A237:U237))</f>
        <v>1</v>
      </c>
      <c r="V237" s="1">
        <f>INDEX(ScheduleRef!$D$2:$AB$853,_xlfn.AGGREGATE(15,6,(ROW(ScheduleRef!$D$2:$AB$853)-ROW(ScheduleRef!$D$2)+1)/(ScheduleRef!$D$2:$D$853&lt;&gt;""),ROWS(ScheduleCompile!V$1:V237)),COLUMNS($A237:V237))</f>
        <v>1</v>
      </c>
      <c r="W237" s="1">
        <f>INDEX(ScheduleRef!$D$2:$AB$853,_xlfn.AGGREGATE(15,6,(ROW(ScheduleRef!$D$2:$AB$853)-ROW(ScheduleRef!$D$2)+1)/(ScheduleRef!$D$2:$D$853&lt;&gt;""),ROWS(ScheduleCompile!W$1:W237)),COLUMNS($A237:W237))</f>
        <v>1</v>
      </c>
      <c r="X237" s="1">
        <f>INDEX(ScheduleRef!$D$2:$AB$853,_xlfn.AGGREGATE(15,6,(ROW(ScheduleRef!$D$2:$AB$853)-ROW(ScheduleRef!$D$2)+1)/(ScheduleRef!$D$2:$D$853&lt;&gt;""),ROWS(ScheduleCompile!X$1:X237)),COLUMNS($A237:X237))</f>
        <v>1</v>
      </c>
      <c r="Y237" s="1">
        <f>INDEX(ScheduleRef!$D$2:$AB$853,_xlfn.AGGREGATE(15,6,(ROW(ScheduleRef!$D$2:$AB$853)-ROW(ScheduleRef!$D$2)+1)/(ScheduleRef!$D$2:$D$853&lt;&gt;""),ROWS(ScheduleCompile!Y$1:Y237)),COLUMNS($A237:Y237))</f>
        <v>1</v>
      </c>
    </row>
    <row r="238" spans="1:25" x14ac:dyDescent="0.25">
      <c r="A238" s="30" t="str">
        <f>INDEX(ScheduleRef!$D$2:$AB$853,_xlfn.AGGREGATE(15,6,(ROW(ScheduleRef!$D$2:$AB$853)-ROW(ScheduleRef!$D$2)+1)/(ScheduleRef!$D$2:$D$853&lt;&gt;""),ROWS(ScheduleCompile!A$1:A238)),COLUMNS($A238:A238))</f>
        <v>OfficeInfiltrationSun</v>
      </c>
      <c r="B238" s="1">
        <f>INDEX(ScheduleRef!$D$2:$AB$853,_xlfn.AGGREGATE(15,6,(ROW(ScheduleRef!$D$2:$AB$853)-ROW(ScheduleRef!$D$2)+1)/(ScheduleRef!$D$2:$D$853&lt;&gt;""),ROWS(ScheduleCompile!B$1:B238)),COLUMNS($A238:B238))</f>
        <v>1</v>
      </c>
      <c r="C238" s="1">
        <f>INDEX(ScheduleRef!$D$2:$AB$853,_xlfn.AGGREGATE(15,6,(ROW(ScheduleRef!$D$2:$AB$853)-ROW(ScheduleRef!$D$2)+1)/(ScheduleRef!$D$2:$D$853&lt;&gt;""),ROWS(ScheduleCompile!C$1:C238)),COLUMNS($A238:C238))</f>
        <v>1</v>
      </c>
      <c r="D238" s="1">
        <f>INDEX(ScheduleRef!$D$2:$AB$853,_xlfn.AGGREGATE(15,6,(ROW(ScheduleRef!$D$2:$AB$853)-ROW(ScheduleRef!$D$2)+1)/(ScheduleRef!$D$2:$D$853&lt;&gt;""),ROWS(ScheduleCompile!D$1:D238)),COLUMNS($A238:D238))</f>
        <v>1</v>
      </c>
      <c r="E238" s="1">
        <f>INDEX(ScheduleRef!$D$2:$AB$853,_xlfn.AGGREGATE(15,6,(ROW(ScheduleRef!$D$2:$AB$853)-ROW(ScheduleRef!$D$2)+1)/(ScheduleRef!$D$2:$D$853&lt;&gt;""),ROWS(ScheduleCompile!E$1:E238)),COLUMNS($A238:E238))</f>
        <v>1</v>
      </c>
      <c r="F238" s="1">
        <f>INDEX(ScheduleRef!$D$2:$AB$853,_xlfn.AGGREGATE(15,6,(ROW(ScheduleRef!$D$2:$AB$853)-ROW(ScheduleRef!$D$2)+1)/(ScheduleRef!$D$2:$D$853&lt;&gt;""),ROWS(ScheduleCompile!F$1:F238)),COLUMNS($A238:F238))</f>
        <v>1</v>
      </c>
      <c r="G238" s="1">
        <f>INDEX(ScheduleRef!$D$2:$AB$853,_xlfn.AGGREGATE(15,6,(ROW(ScheduleRef!$D$2:$AB$853)-ROW(ScheduleRef!$D$2)+1)/(ScheduleRef!$D$2:$D$853&lt;&gt;""),ROWS(ScheduleCompile!G$1:G238)),COLUMNS($A238:G238))</f>
        <v>1</v>
      </c>
      <c r="H238" s="1">
        <f>INDEX(ScheduleRef!$D$2:$AB$853,_xlfn.AGGREGATE(15,6,(ROW(ScheduleRef!$D$2:$AB$853)-ROW(ScheduleRef!$D$2)+1)/(ScheduleRef!$D$2:$D$853&lt;&gt;""),ROWS(ScheduleCompile!H$1:H238)),COLUMNS($A238:H238))</f>
        <v>1</v>
      </c>
      <c r="I238" s="1">
        <f>INDEX(ScheduleRef!$D$2:$AB$853,_xlfn.AGGREGATE(15,6,(ROW(ScheduleRef!$D$2:$AB$853)-ROW(ScheduleRef!$D$2)+1)/(ScheduleRef!$D$2:$D$853&lt;&gt;""),ROWS(ScheduleCompile!I$1:I238)),COLUMNS($A238:I238))</f>
        <v>1</v>
      </c>
      <c r="J238" s="1">
        <f>INDEX(ScheduleRef!$D$2:$AB$853,_xlfn.AGGREGATE(15,6,(ROW(ScheduleRef!$D$2:$AB$853)-ROW(ScheduleRef!$D$2)+1)/(ScheduleRef!$D$2:$D$853&lt;&gt;""),ROWS(ScheduleCompile!J$1:J238)),COLUMNS($A238:J238))</f>
        <v>1</v>
      </c>
      <c r="K238" s="1">
        <f>INDEX(ScheduleRef!$D$2:$AB$853,_xlfn.AGGREGATE(15,6,(ROW(ScheduleRef!$D$2:$AB$853)-ROW(ScheduleRef!$D$2)+1)/(ScheduleRef!$D$2:$D$853&lt;&gt;""),ROWS(ScheduleCompile!K$1:K238)),COLUMNS($A238:K238))</f>
        <v>1</v>
      </c>
      <c r="L238" s="1">
        <f>INDEX(ScheduleRef!$D$2:$AB$853,_xlfn.AGGREGATE(15,6,(ROW(ScheduleRef!$D$2:$AB$853)-ROW(ScheduleRef!$D$2)+1)/(ScheduleRef!$D$2:$D$853&lt;&gt;""),ROWS(ScheduleCompile!L$1:L238)),COLUMNS($A238:L238))</f>
        <v>1</v>
      </c>
      <c r="M238" s="1">
        <f>INDEX(ScheduleRef!$D$2:$AB$853,_xlfn.AGGREGATE(15,6,(ROW(ScheduleRef!$D$2:$AB$853)-ROW(ScheduleRef!$D$2)+1)/(ScheduleRef!$D$2:$D$853&lt;&gt;""),ROWS(ScheduleCompile!M$1:M238)),COLUMNS($A238:M238))</f>
        <v>1</v>
      </c>
      <c r="N238" s="1">
        <f>INDEX(ScheduleRef!$D$2:$AB$853,_xlfn.AGGREGATE(15,6,(ROW(ScheduleRef!$D$2:$AB$853)-ROW(ScheduleRef!$D$2)+1)/(ScheduleRef!$D$2:$D$853&lt;&gt;""),ROWS(ScheduleCompile!N$1:N238)),COLUMNS($A238:N238))</f>
        <v>1</v>
      </c>
      <c r="O238" s="1">
        <f>INDEX(ScheduleRef!$D$2:$AB$853,_xlfn.AGGREGATE(15,6,(ROW(ScheduleRef!$D$2:$AB$853)-ROW(ScheduleRef!$D$2)+1)/(ScheduleRef!$D$2:$D$853&lt;&gt;""),ROWS(ScheduleCompile!O$1:O238)),COLUMNS($A238:O238))</f>
        <v>1</v>
      </c>
      <c r="P238" s="1">
        <f>INDEX(ScheduleRef!$D$2:$AB$853,_xlfn.AGGREGATE(15,6,(ROW(ScheduleRef!$D$2:$AB$853)-ROW(ScheduleRef!$D$2)+1)/(ScheduleRef!$D$2:$D$853&lt;&gt;""),ROWS(ScheduleCompile!P$1:P238)),COLUMNS($A238:P238))</f>
        <v>1</v>
      </c>
      <c r="Q238" s="1">
        <f>INDEX(ScheduleRef!$D$2:$AB$853,_xlfn.AGGREGATE(15,6,(ROW(ScheduleRef!$D$2:$AB$853)-ROW(ScheduleRef!$D$2)+1)/(ScheduleRef!$D$2:$D$853&lt;&gt;""),ROWS(ScheduleCompile!Q$1:Q238)),COLUMNS($A238:Q238))</f>
        <v>1</v>
      </c>
      <c r="R238" s="1">
        <f>INDEX(ScheduleRef!$D$2:$AB$853,_xlfn.AGGREGATE(15,6,(ROW(ScheduleRef!$D$2:$AB$853)-ROW(ScheduleRef!$D$2)+1)/(ScheduleRef!$D$2:$D$853&lt;&gt;""),ROWS(ScheduleCompile!R$1:R238)),COLUMNS($A238:R238))</f>
        <v>1</v>
      </c>
      <c r="S238" s="1">
        <f>INDEX(ScheduleRef!$D$2:$AB$853,_xlfn.AGGREGATE(15,6,(ROW(ScheduleRef!$D$2:$AB$853)-ROW(ScheduleRef!$D$2)+1)/(ScheduleRef!$D$2:$D$853&lt;&gt;""),ROWS(ScheduleCompile!S$1:S238)),COLUMNS($A238:S238))</f>
        <v>1</v>
      </c>
      <c r="T238" s="1">
        <f>INDEX(ScheduleRef!$D$2:$AB$853,_xlfn.AGGREGATE(15,6,(ROW(ScheduleRef!$D$2:$AB$853)-ROW(ScheduleRef!$D$2)+1)/(ScheduleRef!$D$2:$D$853&lt;&gt;""),ROWS(ScheduleCompile!T$1:T238)),COLUMNS($A238:T238))</f>
        <v>1</v>
      </c>
      <c r="U238" s="1">
        <f>INDEX(ScheduleRef!$D$2:$AB$853,_xlfn.AGGREGATE(15,6,(ROW(ScheduleRef!$D$2:$AB$853)-ROW(ScheduleRef!$D$2)+1)/(ScheduleRef!$D$2:$D$853&lt;&gt;""),ROWS(ScheduleCompile!U$1:U238)),COLUMNS($A238:U238))</f>
        <v>1</v>
      </c>
      <c r="V238" s="1">
        <f>INDEX(ScheduleRef!$D$2:$AB$853,_xlfn.AGGREGATE(15,6,(ROW(ScheduleRef!$D$2:$AB$853)-ROW(ScheduleRef!$D$2)+1)/(ScheduleRef!$D$2:$D$853&lt;&gt;""),ROWS(ScheduleCompile!V$1:V238)),COLUMNS($A238:V238))</f>
        <v>1</v>
      </c>
      <c r="W238" s="1">
        <f>INDEX(ScheduleRef!$D$2:$AB$853,_xlfn.AGGREGATE(15,6,(ROW(ScheduleRef!$D$2:$AB$853)-ROW(ScheduleRef!$D$2)+1)/(ScheduleRef!$D$2:$D$853&lt;&gt;""),ROWS(ScheduleCompile!W$1:W238)),COLUMNS($A238:W238))</f>
        <v>1</v>
      </c>
      <c r="X238" s="1">
        <f>INDEX(ScheduleRef!$D$2:$AB$853,_xlfn.AGGREGATE(15,6,(ROW(ScheduleRef!$D$2:$AB$853)-ROW(ScheduleRef!$D$2)+1)/(ScheduleRef!$D$2:$D$853&lt;&gt;""),ROWS(ScheduleCompile!X$1:X238)),COLUMNS($A238:X238))</f>
        <v>1</v>
      </c>
      <c r="Y238" s="1">
        <f>INDEX(ScheduleRef!$D$2:$AB$853,_xlfn.AGGREGATE(15,6,(ROW(ScheduleRef!$D$2:$AB$853)-ROW(ScheduleRef!$D$2)+1)/(ScheduleRef!$D$2:$D$853&lt;&gt;""),ROWS(ScheduleCompile!Y$1:Y238)),COLUMNS($A238:Y238))</f>
        <v>1</v>
      </c>
    </row>
    <row r="239" spans="1:25" x14ac:dyDescent="0.25">
      <c r="A239" s="30" t="str">
        <f>INDEX(ScheduleRef!$D$2:$AB$853,_xlfn.AGGREGATE(15,6,(ROW(ScheduleRef!$D$2:$AB$853)-ROW(ScheduleRef!$D$2)+1)/(ScheduleRef!$D$2:$D$853&lt;&gt;""),ROWS(ScheduleCompile!A$1:A239)),COLUMNS($A239:A239))</f>
        <v>OfficeEscalatorWD</v>
      </c>
      <c r="B239" s="1">
        <f>INDEX(ScheduleRef!$D$2:$AB$853,_xlfn.AGGREGATE(15,6,(ROW(ScheduleRef!$D$2:$AB$853)-ROW(ScheduleRef!$D$2)+1)/(ScheduleRef!$D$2:$D$853&lt;&gt;""),ROWS(ScheduleCompile!B$1:B239)),COLUMNS($A239:B239))</f>
        <v>0</v>
      </c>
      <c r="C239" s="1">
        <f>INDEX(ScheduleRef!$D$2:$AB$853,_xlfn.AGGREGATE(15,6,(ROW(ScheduleRef!$D$2:$AB$853)-ROW(ScheduleRef!$D$2)+1)/(ScheduleRef!$D$2:$D$853&lt;&gt;""),ROWS(ScheduleCompile!C$1:C239)),COLUMNS($A239:C239))</f>
        <v>0</v>
      </c>
      <c r="D239" s="1">
        <f>INDEX(ScheduleRef!$D$2:$AB$853,_xlfn.AGGREGATE(15,6,(ROW(ScheduleRef!$D$2:$AB$853)-ROW(ScheduleRef!$D$2)+1)/(ScheduleRef!$D$2:$D$853&lt;&gt;""),ROWS(ScheduleCompile!D$1:D239)),COLUMNS($A239:D239))</f>
        <v>0</v>
      </c>
      <c r="E239" s="1">
        <f>INDEX(ScheduleRef!$D$2:$AB$853,_xlfn.AGGREGATE(15,6,(ROW(ScheduleRef!$D$2:$AB$853)-ROW(ScheduleRef!$D$2)+1)/(ScheduleRef!$D$2:$D$853&lt;&gt;""),ROWS(ScheduleCompile!E$1:E239)),COLUMNS($A239:E239))</f>
        <v>0</v>
      </c>
      <c r="F239" s="1">
        <f>INDEX(ScheduleRef!$D$2:$AB$853,_xlfn.AGGREGATE(15,6,(ROW(ScheduleRef!$D$2:$AB$853)-ROW(ScheduleRef!$D$2)+1)/(ScheduleRef!$D$2:$D$853&lt;&gt;""),ROWS(ScheduleCompile!F$1:F239)),COLUMNS($A239:F239))</f>
        <v>0</v>
      </c>
      <c r="G239" s="1">
        <f>INDEX(ScheduleRef!$D$2:$AB$853,_xlfn.AGGREGATE(15,6,(ROW(ScheduleRef!$D$2:$AB$853)-ROW(ScheduleRef!$D$2)+1)/(ScheduleRef!$D$2:$D$853&lt;&gt;""),ROWS(ScheduleCompile!G$1:G239)),COLUMNS($A239:G239))</f>
        <v>1</v>
      </c>
      <c r="H239" s="1">
        <f>INDEX(ScheduleRef!$D$2:$AB$853,_xlfn.AGGREGATE(15,6,(ROW(ScheduleRef!$D$2:$AB$853)-ROW(ScheduleRef!$D$2)+1)/(ScheduleRef!$D$2:$D$853&lt;&gt;""),ROWS(ScheduleCompile!H$1:H239)),COLUMNS($A239:H239))</f>
        <v>1</v>
      </c>
      <c r="I239" s="1">
        <f>INDEX(ScheduleRef!$D$2:$AB$853,_xlfn.AGGREGATE(15,6,(ROW(ScheduleRef!$D$2:$AB$853)-ROW(ScheduleRef!$D$2)+1)/(ScheduleRef!$D$2:$D$853&lt;&gt;""),ROWS(ScheduleCompile!I$1:I239)),COLUMNS($A239:I239))</f>
        <v>1</v>
      </c>
      <c r="J239" s="1">
        <f>INDEX(ScheduleRef!$D$2:$AB$853,_xlfn.AGGREGATE(15,6,(ROW(ScheduleRef!$D$2:$AB$853)-ROW(ScheduleRef!$D$2)+1)/(ScheduleRef!$D$2:$D$853&lt;&gt;""),ROWS(ScheduleCompile!J$1:J239)),COLUMNS($A239:J239))</f>
        <v>1</v>
      </c>
      <c r="K239" s="1">
        <f>INDEX(ScheduleRef!$D$2:$AB$853,_xlfn.AGGREGATE(15,6,(ROW(ScheduleRef!$D$2:$AB$853)-ROW(ScheduleRef!$D$2)+1)/(ScheduleRef!$D$2:$D$853&lt;&gt;""),ROWS(ScheduleCompile!K$1:K239)),COLUMNS($A239:K239))</f>
        <v>1</v>
      </c>
      <c r="L239" s="1">
        <f>INDEX(ScheduleRef!$D$2:$AB$853,_xlfn.AGGREGATE(15,6,(ROW(ScheduleRef!$D$2:$AB$853)-ROW(ScheduleRef!$D$2)+1)/(ScheduleRef!$D$2:$D$853&lt;&gt;""),ROWS(ScheduleCompile!L$1:L239)),COLUMNS($A239:L239))</f>
        <v>1</v>
      </c>
      <c r="M239" s="1">
        <f>INDEX(ScheduleRef!$D$2:$AB$853,_xlfn.AGGREGATE(15,6,(ROW(ScheduleRef!$D$2:$AB$853)-ROW(ScheduleRef!$D$2)+1)/(ScheduleRef!$D$2:$D$853&lt;&gt;""),ROWS(ScheduleCompile!M$1:M239)),COLUMNS($A239:M239))</f>
        <v>1</v>
      </c>
      <c r="N239" s="1">
        <f>INDEX(ScheduleRef!$D$2:$AB$853,_xlfn.AGGREGATE(15,6,(ROW(ScheduleRef!$D$2:$AB$853)-ROW(ScheduleRef!$D$2)+1)/(ScheduleRef!$D$2:$D$853&lt;&gt;""),ROWS(ScheduleCompile!N$1:N239)),COLUMNS($A239:N239))</f>
        <v>1</v>
      </c>
      <c r="O239" s="1">
        <f>INDEX(ScheduleRef!$D$2:$AB$853,_xlfn.AGGREGATE(15,6,(ROW(ScheduleRef!$D$2:$AB$853)-ROW(ScheduleRef!$D$2)+1)/(ScheduleRef!$D$2:$D$853&lt;&gt;""),ROWS(ScheduleCompile!O$1:O239)),COLUMNS($A239:O239))</f>
        <v>1</v>
      </c>
      <c r="P239" s="1">
        <f>INDEX(ScheduleRef!$D$2:$AB$853,_xlfn.AGGREGATE(15,6,(ROW(ScheduleRef!$D$2:$AB$853)-ROW(ScheduleRef!$D$2)+1)/(ScheduleRef!$D$2:$D$853&lt;&gt;""),ROWS(ScheduleCompile!P$1:P239)),COLUMNS($A239:P239))</f>
        <v>1</v>
      </c>
      <c r="Q239" s="1">
        <f>INDEX(ScheduleRef!$D$2:$AB$853,_xlfn.AGGREGATE(15,6,(ROW(ScheduleRef!$D$2:$AB$853)-ROW(ScheduleRef!$D$2)+1)/(ScheduleRef!$D$2:$D$853&lt;&gt;""),ROWS(ScheduleCompile!Q$1:Q239)),COLUMNS($A239:Q239))</f>
        <v>1</v>
      </c>
      <c r="R239" s="1">
        <f>INDEX(ScheduleRef!$D$2:$AB$853,_xlfn.AGGREGATE(15,6,(ROW(ScheduleRef!$D$2:$AB$853)-ROW(ScheduleRef!$D$2)+1)/(ScheduleRef!$D$2:$D$853&lt;&gt;""),ROWS(ScheduleCompile!R$1:R239)),COLUMNS($A239:R239))</f>
        <v>1</v>
      </c>
      <c r="S239" s="1">
        <f>INDEX(ScheduleRef!$D$2:$AB$853,_xlfn.AGGREGATE(15,6,(ROW(ScheduleRef!$D$2:$AB$853)-ROW(ScheduleRef!$D$2)+1)/(ScheduleRef!$D$2:$D$853&lt;&gt;""),ROWS(ScheduleCompile!S$1:S239)),COLUMNS($A239:S239))</f>
        <v>1</v>
      </c>
      <c r="T239" s="1">
        <f>INDEX(ScheduleRef!$D$2:$AB$853,_xlfn.AGGREGATE(15,6,(ROW(ScheduleRef!$D$2:$AB$853)-ROW(ScheduleRef!$D$2)+1)/(ScheduleRef!$D$2:$D$853&lt;&gt;""),ROWS(ScheduleCompile!T$1:T239)),COLUMNS($A239:T239))</f>
        <v>1</v>
      </c>
      <c r="U239" s="1">
        <f>INDEX(ScheduleRef!$D$2:$AB$853,_xlfn.AGGREGATE(15,6,(ROW(ScheduleRef!$D$2:$AB$853)-ROW(ScheduleRef!$D$2)+1)/(ScheduleRef!$D$2:$D$853&lt;&gt;""),ROWS(ScheduleCompile!U$1:U239)),COLUMNS($A239:U239))</f>
        <v>1</v>
      </c>
      <c r="V239" s="1">
        <f>INDEX(ScheduleRef!$D$2:$AB$853,_xlfn.AGGREGATE(15,6,(ROW(ScheduleRef!$D$2:$AB$853)-ROW(ScheduleRef!$D$2)+1)/(ScheduleRef!$D$2:$D$853&lt;&gt;""),ROWS(ScheduleCompile!V$1:V239)),COLUMNS($A239:V239))</f>
        <v>1</v>
      </c>
      <c r="W239" s="1">
        <f>INDEX(ScheduleRef!$D$2:$AB$853,_xlfn.AGGREGATE(15,6,(ROW(ScheduleRef!$D$2:$AB$853)-ROW(ScheduleRef!$D$2)+1)/(ScheduleRef!$D$2:$D$853&lt;&gt;""),ROWS(ScheduleCompile!W$1:W239)),COLUMNS($A239:W239))</f>
        <v>1</v>
      </c>
      <c r="X239" s="1">
        <f>INDEX(ScheduleRef!$D$2:$AB$853,_xlfn.AGGREGATE(15,6,(ROW(ScheduleRef!$D$2:$AB$853)-ROW(ScheduleRef!$D$2)+1)/(ScheduleRef!$D$2:$D$853&lt;&gt;""),ROWS(ScheduleCompile!X$1:X239)),COLUMNS($A239:X239))</f>
        <v>1</v>
      </c>
      <c r="Y239" s="1">
        <f>INDEX(ScheduleRef!$D$2:$AB$853,_xlfn.AGGREGATE(15,6,(ROW(ScheduleRef!$D$2:$AB$853)-ROW(ScheduleRef!$D$2)+1)/(ScheduleRef!$D$2:$D$853&lt;&gt;""),ROWS(ScheduleCompile!Y$1:Y239)),COLUMNS($A239:Y239))</f>
        <v>1</v>
      </c>
    </row>
    <row r="240" spans="1:25" x14ac:dyDescent="0.25">
      <c r="A240" s="30" t="str">
        <f>INDEX(ScheduleRef!$D$2:$AB$853,_xlfn.AGGREGATE(15,6,(ROW(ScheduleRef!$D$2:$AB$853)-ROW(ScheduleRef!$D$2)+1)/(ScheduleRef!$D$2:$D$853&lt;&gt;""),ROWS(ScheduleCompile!A$1:A240)),COLUMNS($A240:A240))</f>
        <v>OfficeEscalatorSat</v>
      </c>
      <c r="B240" s="1">
        <f>INDEX(ScheduleRef!$D$2:$AB$853,_xlfn.AGGREGATE(15,6,(ROW(ScheduleRef!$D$2:$AB$853)-ROW(ScheduleRef!$D$2)+1)/(ScheduleRef!$D$2:$D$853&lt;&gt;""),ROWS(ScheduleCompile!B$1:B240)),COLUMNS($A240:B240))</f>
        <v>0</v>
      </c>
      <c r="C240" s="1">
        <f>INDEX(ScheduleRef!$D$2:$AB$853,_xlfn.AGGREGATE(15,6,(ROW(ScheduleRef!$D$2:$AB$853)-ROW(ScheduleRef!$D$2)+1)/(ScheduleRef!$D$2:$D$853&lt;&gt;""),ROWS(ScheduleCompile!C$1:C240)),COLUMNS($A240:C240))</f>
        <v>0</v>
      </c>
      <c r="D240" s="1">
        <f>INDEX(ScheduleRef!$D$2:$AB$853,_xlfn.AGGREGATE(15,6,(ROW(ScheduleRef!$D$2:$AB$853)-ROW(ScheduleRef!$D$2)+1)/(ScheduleRef!$D$2:$D$853&lt;&gt;""),ROWS(ScheduleCompile!D$1:D240)),COLUMNS($A240:D240))</f>
        <v>0</v>
      </c>
      <c r="E240" s="1">
        <f>INDEX(ScheduleRef!$D$2:$AB$853,_xlfn.AGGREGATE(15,6,(ROW(ScheduleRef!$D$2:$AB$853)-ROW(ScheduleRef!$D$2)+1)/(ScheduleRef!$D$2:$D$853&lt;&gt;""),ROWS(ScheduleCompile!E$1:E240)),COLUMNS($A240:E240))</f>
        <v>0</v>
      </c>
      <c r="F240" s="1">
        <f>INDEX(ScheduleRef!$D$2:$AB$853,_xlfn.AGGREGATE(15,6,(ROW(ScheduleRef!$D$2:$AB$853)-ROW(ScheduleRef!$D$2)+1)/(ScheduleRef!$D$2:$D$853&lt;&gt;""),ROWS(ScheduleCompile!F$1:F240)),COLUMNS($A240:F240))</f>
        <v>0</v>
      </c>
      <c r="G240" s="1">
        <f>INDEX(ScheduleRef!$D$2:$AB$853,_xlfn.AGGREGATE(15,6,(ROW(ScheduleRef!$D$2:$AB$853)-ROW(ScheduleRef!$D$2)+1)/(ScheduleRef!$D$2:$D$853&lt;&gt;""),ROWS(ScheduleCompile!G$1:G240)),COLUMNS($A240:G240))</f>
        <v>1</v>
      </c>
      <c r="H240" s="1">
        <f>INDEX(ScheduleRef!$D$2:$AB$853,_xlfn.AGGREGATE(15,6,(ROW(ScheduleRef!$D$2:$AB$853)-ROW(ScheduleRef!$D$2)+1)/(ScheduleRef!$D$2:$D$853&lt;&gt;""),ROWS(ScheduleCompile!H$1:H240)),COLUMNS($A240:H240))</f>
        <v>1</v>
      </c>
      <c r="I240" s="1">
        <f>INDEX(ScheduleRef!$D$2:$AB$853,_xlfn.AGGREGATE(15,6,(ROW(ScheduleRef!$D$2:$AB$853)-ROW(ScheduleRef!$D$2)+1)/(ScheduleRef!$D$2:$D$853&lt;&gt;""),ROWS(ScheduleCompile!I$1:I240)),COLUMNS($A240:I240))</f>
        <v>1</v>
      </c>
      <c r="J240" s="1">
        <f>INDEX(ScheduleRef!$D$2:$AB$853,_xlfn.AGGREGATE(15,6,(ROW(ScheduleRef!$D$2:$AB$853)-ROW(ScheduleRef!$D$2)+1)/(ScheduleRef!$D$2:$D$853&lt;&gt;""),ROWS(ScheduleCompile!J$1:J240)),COLUMNS($A240:J240))</f>
        <v>1</v>
      </c>
      <c r="K240" s="1">
        <f>INDEX(ScheduleRef!$D$2:$AB$853,_xlfn.AGGREGATE(15,6,(ROW(ScheduleRef!$D$2:$AB$853)-ROW(ScheduleRef!$D$2)+1)/(ScheduleRef!$D$2:$D$853&lt;&gt;""),ROWS(ScheduleCompile!K$1:K240)),COLUMNS($A240:K240))</f>
        <v>1</v>
      </c>
      <c r="L240" s="1">
        <f>INDEX(ScheduleRef!$D$2:$AB$853,_xlfn.AGGREGATE(15,6,(ROW(ScheduleRef!$D$2:$AB$853)-ROW(ScheduleRef!$D$2)+1)/(ScheduleRef!$D$2:$D$853&lt;&gt;""),ROWS(ScheduleCompile!L$1:L240)),COLUMNS($A240:L240))</f>
        <v>1</v>
      </c>
      <c r="M240" s="1">
        <f>INDEX(ScheduleRef!$D$2:$AB$853,_xlfn.AGGREGATE(15,6,(ROW(ScheduleRef!$D$2:$AB$853)-ROW(ScheduleRef!$D$2)+1)/(ScheduleRef!$D$2:$D$853&lt;&gt;""),ROWS(ScheduleCompile!M$1:M240)),COLUMNS($A240:M240))</f>
        <v>1</v>
      </c>
      <c r="N240" s="1">
        <f>INDEX(ScheduleRef!$D$2:$AB$853,_xlfn.AGGREGATE(15,6,(ROW(ScheduleRef!$D$2:$AB$853)-ROW(ScheduleRef!$D$2)+1)/(ScheduleRef!$D$2:$D$853&lt;&gt;""),ROWS(ScheduleCompile!N$1:N240)),COLUMNS($A240:N240))</f>
        <v>1</v>
      </c>
      <c r="O240" s="1">
        <f>INDEX(ScheduleRef!$D$2:$AB$853,_xlfn.AGGREGATE(15,6,(ROW(ScheduleRef!$D$2:$AB$853)-ROW(ScheduleRef!$D$2)+1)/(ScheduleRef!$D$2:$D$853&lt;&gt;""),ROWS(ScheduleCompile!O$1:O240)),COLUMNS($A240:O240))</f>
        <v>1</v>
      </c>
      <c r="P240" s="1">
        <f>INDEX(ScheduleRef!$D$2:$AB$853,_xlfn.AGGREGATE(15,6,(ROW(ScheduleRef!$D$2:$AB$853)-ROW(ScheduleRef!$D$2)+1)/(ScheduleRef!$D$2:$D$853&lt;&gt;""),ROWS(ScheduleCompile!P$1:P240)),COLUMNS($A240:P240))</f>
        <v>1</v>
      </c>
      <c r="Q240" s="1">
        <f>INDEX(ScheduleRef!$D$2:$AB$853,_xlfn.AGGREGATE(15,6,(ROW(ScheduleRef!$D$2:$AB$853)-ROW(ScheduleRef!$D$2)+1)/(ScheduleRef!$D$2:$D$853&lt;&gt;""),ROWS(ScheduleCompile!Q$1:Q240)),COLUMNS($A240:Q240))</f>
        <v>1</v>
      </c>
      <c r="R240" s="1">
        <f>INDEX(ScheduleRef!$D$2:$AB$853,_xlfn.AGGREGATE(15,6,(ROW(ScheduleRef!$D$2:$AB$853)-ROW(ScheduleRef!$D$2)+1)/(ScheduleRef!$D$2:$D$853&lt;&gt;""),ROWS(ScheduleCompile!R$1:R240)),COLUMNS($A240:R240))</f>
        <v>1</v>
      </c>
      <c r="S240" s="1">
        <f>INDEX(ScheduleRef!$D$2:$AB$853,_xlfn.AGGREGATE(15,6,(ROW(ScheduleRef!$D$2:$AB$853)-ROW(ScheduleRef!$D$2)+1)/(ScheduleRef!$D$2:$D$853&lt;&gt;""),ROWS(ScheduleCompile!S$1:S240)),COLUMNS($A240:S240))</f>
        <v>1</v>
      </c>
      <c r="T240" s="1">
        <f>INDEX(ScheduleRef!$D$2:$AB$853,_xlfn.AGGREGATE(15,6,(ROW(ScheduleRef!$D$2:$AB$853)-ROW(ScheduleRef!$D$2)+1)/(ScheduleRef!$D$2:$D$853&lt;&gt;""),ROWS(ScheduleCompile!T$1:T240)),COLUMNS($A240:T240))</f>
        <v>1</v>
      </c>
      <c r="U240" s="1">
        <f>INDEX(ScheduleRef!$D$2:$AB$853,_xlfn.AGGREGATE(15,6,(ROW(ScheduleRef!$D$2:$AB$853)-ROW(ScheduleRef!$D$2)+1)/(ScheduleRef!$D$2:$D$853&lt;&gt;""),ROWS(ScheduleCompile!U$1:U240)),COLUMNS($A240:U240))</f>
        <v>0</v>
      </c>
      <c r="V240" s="1">
        <f>INDEX(ScheduleRef!$D$2:$AB$853,_xlfn.AGGREGATE(15,6,(ROW(ScheduleRef!$D$2:$AB$853)-ROW(ScheduleRef!$D$2)+1)/(ScheduleRef!$D$2:$D$853&lt;&gt;""),ROWS(ScheduleCompile!V$1:V240)),COLUMNS($A240:V240))</f>
        <v>0</v>
      </c>
      <c r="W240" s="1">
        <f>INDEX(ScheduleRef!$D$2:$AB$853,_xlfn.AGGREGATE(15,6,(ROW(ScheduleRef!$D$2:$AB$853)-ROW(ScheduleRef!$D$2)+1)/(ScheduleRef!$D$2:$D$853&lt;&gt;""),ROWS(ScheduleCompile!W$1:W240)),COLUMNS($A240:W240))</f>
        <v>0</v>
      </c>
      <c r="X240" s="1">
        <f>INDEX(ScheduleRef!$D$2:$AB$853,_xlfn.AGGREGATE(15,6,(ROW(ScheduleRef!$D$2:$AB$853)-ROW(ScheduleRef!$D$2)+1)/(ScheduleRef!$D$2:$D$853&lt;&gt;""),ROWS(ScheduleCompile!X$1:X240)),COLUMNS($A240:X240))</f>
        <v>0</v>
      </c>
      <c r="Y240" s="1">
        <f>INDEX(ScheduleRef!$D$2:$AB$853,_xlfn.AGGREGATE(15,6,(ROW(ScheduleRef!$D$2:$AB$853)-ROW(ScheduleRef!$D$2)+1)/(ScheduleRef!$D$2:$D$853&lt;&gt;""),ROWS(ScheduleCompile!Y$1:Y240)),COLUMNS($A240:Y240))</f>
        <v>0</v>
      </c>
    </row>
    <row r="241" spans="1:25" x14ac:dyDescent="0.25">
      <c r="A241" s="30" t="str">
        <f>INDEX(ScheduleRef!$D$2:$AB$853,_xlfn.AGGREGATE(15,6,(ROW(ScheduleRef!$D$2:$AB$853)-ROW(ScheduleRef!$D$2)+1)/(ScheduleRef!$D$2:$D$853&lt;&gt;""),ROWS(ScheduleCompile!A$1:A241)),COLUMNS($A241:A241))</f>
        <v>OfficeEscalatorSun</v>
      </c>
      <c r="B241" s="1">
        <f>INDEX(ScheduleRef!$D$2:$AB$853,_xlfn.AGGREGATE(15,6,(ROW(ScheduleRef!$D$2:$AB$853)-ROW(ScheduleRef!$D$2)+1)/(ScheduleRef!$D$2:$D$853&lt;&gt;""),ROWS(ScheduleCompile!B$1:B241)),COLUMNS($A241:B241))</f>
        <v>0</v>
      </c>
      <c r="C241" s="1">
        <f>INDEX(ScheduleRef!$D$2:$AB$853,_xlfn.AGGREGATE(15,6,(ROW(ScheduleRef!$D$2:$AB$853)-ROW(ScheduleRef!$D$2)+1)/(ScheduleRef!$D$2:$D$853&lt;&gt;""),ROWS(ScheduleCompile!C$1:C241)),COLUMNS($A241:C241))</f>
        <v>0</v>
      </c>
      <c r="D241" s="1">
        <f>INDEX(ScheduleRef!$D$2:$AB$853,_xlfn.AGGREGATE(15,6,(ROW(ScheduleRef!$D$2:$AB$853)-ROW(ScheduleRef!$D$2)+1)/(ScheduleRef!$D$2:$D$853&lt;&gt;""),ROWS(ScheduleCompile!D$1:D241)),COLUMNS($A241:D241))</f>
        <v>0</v>
      </c>
      <c r="E241" s="1">
        <f>INDEX(ScheduleRef!$D$2:$AB$853,_xlfn.AGGREGATE(15,6,(ROW(ScheduleRef!$D$2:$AB$853)-ROW(ScheduleRef!$D$2)+1)/(ScheduleRef!$D$2:$D$853&lt;&gt;""),ROWS(ScheduleCompile!E$1:E241)),COLUMNS($A241:E241))</f>
        <v>0</v>
      </c>
      <c r="F241" s="1">
        <f>INDEX(ScheduleRef!$D$2:$AB$853,_xlfn.AGGREGATE(15,6,(ROW(ScheduleRef!$D$2:$AB$853)-ROW(ScheduleRef!$D$2)+1)/(ScheduleRef!$D$2:$D$853&lt;&gt;""),ROWS(ScheduleCompile!F$1:F241)),COLUMNS($A241:F241))</f>
        <v>0</v>
      </c>
      <c r="G241" s="1">
        <f>INDEX(ScheduleRef!$D$2:$AB$853,_xlfn.AGGREGATE(15,6,(ROW(ScheduleRef!$D$2:$AB$853)-ROW(ScheduleRef!$D$2)+1)/(ScheduleRef!$D$2:$D$853&lt;&gt;""),ROWS(ScheduleCompile!G$1:G241)),COLUMNS($A241:G241))</f>
        <v>0</v>
      </c>
      <c r="H241" s="1">
        <f>INDEX(ScheduleRef!$D$2:$AB$853,_xlfn.AGGREGATE(15,6,(ROW(ScheduleRef!$D$2:$AB$853)-ROW(ScheduleRef!$D$2)+1)/(ScheduleRef!$D$2:$D$853&lt;&gt;""),ROWS(ScheduleCompile!H$1:H241)),COLUMNS($A241:H241))</f>
        <v>0</v>
      </c>
      <c r="I241" s="1">
        <f>INDEX(ScheduleRef!$D$2:$AB$853,_xlfn.AGGREGATE(15,6,(ROW(ScheduleRef!$D$2:$AB$853)-ROW(ScheduleRef!$D$2)+1)/(ScheduleRef!$D$2:$D$853&lt;&gt;""),ROWS(ScheduleCompile!I$1:I241)),COLUMNS($A241:I241))</f>
        <v>0</v>
      </c>
      <c r="J241" s="1">
        <f>INDEX(ScheduleRef!$D$2:$AB$853,_xlfn.AGGREGATE(15,6,(ROW(ScheduleRef!$D$2:$AB$853)-ROW(ScheduleRef!$D$2)+1)/(ScheduleRef!$D$2:$D$853&lt;&gt;""),ROWS(ScheduleCompile!J$1:J241)),COLUMNS($A241:J241))</f>
        <v>0</v>
      </c>
      <c r="K241" s="1">
        <f>INDEX(ScheduleRef!$D$2:$AB$853,_xlfn.AGGREGATE(15,6,(ROW(ScheduleRef!$D$2:$AB$853)-ROW(ScheduleRef!$D$2)+1)/(ScheduleRef!$D$2:$D$853&lt;&gt;""),ROWS(ScheduleCompile!K$1:K241)),COLUMNS($A241:K241))</f>
        <v>0</v>
      </c>
      <c r="L241" s="1">
        <f>INDEX(ScheduleRef!$D$2:$AB$853,_xlfn.AGGREGATE(15,6,(ROW(ScheduleRef!$D$2:$AB$853)-ROW(ScheduleRef!$D$2)+1)/(ScheduleRef!$D$2:$D$853&lt;&gt;""),ROWS(ScheduleCompile!L$1:L241)),COLUMNS($A241:L241))</f>
        <v>0</v>
      </c>
      <c r="M241" s="1">
        <f>INDEX(ScheduleRef!$D$2:$AB$853,_xlfn.AGGREGATE(15,6,(ROW(ScheduleRef!$D$2:$AB$853)-ROW(ScheduleRef!$D$2)+1)/(ScheduleRef!$D$2:$D$853&lt;&gt;""),ROWS(ScheduleCompile!M$1:M241)),COLUMNS($A241:M241))</f>
        <v>0</v>
      </c>
      <c r="N241" s="1">
        <f>INDEX(ScheduleRef!$D$2:$AB$853,_xlfn.AGGREGATE(15,6,(ROW(ScheduleRef!$D$2:$AB$853)-ROW(ScheduleRef!$D$2)+1)/(ScheduleRef!$D$2:$D$853&lt;&gt;""),ROWS(ScheduleCompile!N$1:N241)),COLUMNS($A241:N241))</f>
        <v>0</v>
      </c>
      <c r="O241" s="1">
        <f>INDEX(ScheduleRef!$D$2:$AB$853,_xlfn.AGGREGATE(15,6,(ROW(ScheduleRef!$D$2:$AB$853)-ROW(ScheduleRef!$D$2)+1)/(ScheduleRef!$D$2:$D$853&lt;&gt;""),ROWS(ScheduleCompile!O$1:O241)),COLUMNS($A241:O241))</f>
        <v>0</v>
      </c>
      <c r="P241" s="1">
        <f>INDEX(ScheduleRef!$D$2:$AB$853,_xlfn.AGGREGATE(15,6,(ROW(ScheduleRef!$D$2:$AB$853)-ROW(ScheduleRef!$D$2)+1)/(ScheduleRef!$D$2:$D$853&lt;&gt;""),ROWS(ScheduleCompile!P$1:P241)),COLUMNS($A241:P241))</f>
        <v>0</v>
      </c>
      <c r="Q241" s="1">
        <f>INDEX(ScheduleRef!$D$2:$AB$853,_xlfn.AGGREGATE(15,6,(ROW(ScheduleRef!$D$2:$AB$853)-ROW(ScheduleRef!$D$2)+1)/(ScheduleRef!$D$2:$D$853&lt;&gt;""),ROWS(ScheduleCompile!Q$1:Q241)),COLUMNS($A241:Q241))</f>
        <v>0</v>
      </c>
      <c r="R241" s="1">
        <f>INDEX(ScheduleRef!$D$2:$AB$853,_xlfn.AGGREGATE(15,6,(ROW(ScheduleRef!$D$2:$AB$853)-ROW(ScheduleRef!$D$2)+1)/(ScheduleRef!$D$2:$D$853&lt;&gt;""),ROWS(ScheduleCompile!R$1:R241)),COLUMNS($A241:R241))</f>
        <v>0</v>
      </c>
      <c r="S241" s="1">
        <f>INDEX(ScheduleRef!$D$2:$AB$853,_xlfn.AGGREGATE(15,6,(ROW(ScheduleRef!$D$2:$AB$853)-ROW(ScheduleRef!$D$2)+1)/(ScheduleRef!$D$2:$D$853&lt;&gt;""),ROWS(ScheduleCompile!S$1:S241)),COLUMNS($A241:S241))</f>
        <v>0</v>
      </c>
      <c r="T241" s="1">
        <f>INDEX(ScheduleRef!$D$2:$AB$853,_xlfn.AGGREGATE(15,6,(ROW(ScheduleRef!$D$2:$AB$853)-ROW(ScheduleRef!$D$2)+1)/(ScheduleRef!$D$2:$D$853&lt;&gt;""),ROWS(ScheduleCompile!T$1:T241)),COLUMNS($A241:T241))</f>
        <v>0</v>
      </c>
      <c r="U241" s="1">
        <f>INDEX(ScheduleRef!$D$2:$AB$853,_xlfn.AGGREGATE(15,6,(ROW(ScheduleRef!$D$2:$AB$853)-ROW(ScheduleRef!$D$2)+1)/(ScheduleRef!$D$2:$D$853&lt;&gt;""),ROWS(ScheduleCompile!U$1:U241)),COLUMNS($A241:U241))</f>
        <v>0</v>
      </c>
      <c r="V241" s="1">
        <f>INDEX(ScheduleRef!$D$2:$AB$853,_xlfn.AGGREGATE(15,6,(ROW(ScheduleRef!$D$2:$AB$853)-ROW(ScheduleRef!$D$2)+1)/(ScheduleRef!$D$2:$D$853&lt;&gt;""),ROWS(ScheduleCompile!V$1:V241)),COLUMNS($A241:V241))</f>
        <v>0</v>
      </c>
      <c r="W241" s="1">
        <f>INDEX(ScheduleRef!$D$2:$AB$853,_xlfn.AGGREGATE(15,6,(ROW(ScheduleRef!$D$2:$AB$853)-ROW(ScheduleRef!$D$2)+1)/(ScheduleRef!$D$2:$D$853&lt;&gt;""),ROWS(ScheduleCompile!W$1:W241)),COLUMNS($A241:W241))</f>
        <v>0</v>
      </c>
      <c r="X241" s="1">
        <f>INDEX(ScheduleRef!$D$2:$AB$853,_xlfn.AGGREGATE(15,6,(ROW(ScheduleRef!$D$2:$AB$853)-ROW(ScheduleRef!$D$2)+1)/(ScheduleRef!$D$2:$D$853&lt;&gt;""),ROWS(ScheduleCompile!X$1:X241)),COLUMNS($A241:X241))</f>
        <v>0</v>
      </c>
      <c r="Y241" s="1">
        <f>INDEX(ScheduleRef!$D$2:$AB$853,_xlfn.AGGREGATE(15,6,(ROW(ScheduleRef!$D$2:$AB$853)-ROW(ScheduleRef!$D$2)+1)/(ScheduleRef!$D$2:$D$853&lt;&gt;""),ROWS(ScheduleCompile!Y$1:Y241)),COLUMNS($A241:Y241))</f>
        <v>0</v>
      </c>
    </row>
    <row r="242" spans="1:25" x14ac:dyDescent="0.25">
      <c r="A242" s="30" t="str">
        <f>INDEX(ScheduleRef!$D$2:$AB$853,_xlfn.AGGREGATE(15,6,(ROW(ScheduleRef!$D$2:$AB$853)-ROW(ScheduleRef!$D$2)+1)/(ScheduleRef!$D$2:$D$853&lt;&gt;""),ROWS(ScheduleCompile!A$1:A242)),COLUMNS($A242:A242))</f>
        <v>OfficeWtrHtrSetptWD</v>
      </c>
      <c r="B242" s="1">
        <f>INDEX(ScheduleRef!$D$2:$AB$853,_xlfn.AGGREGATE(15,6,(ROW(ScheduleRef!$D$2:$AB$853)-ROW(ScheduleRef!$D$2)+1)/(ScheduleRef!$D$2:$D$853&lt;&gt;""),ROWS(ScheduleCompile!B$1:B242)),COLUMNS($A242:B242))</f>
        <v>135</v>
      </c>
      <c r="C242" s="1">
        <f>INDEX(ScheduleRef!$D$2:$AB$853,_xlfn.AGGREGATE(15,6,(ROW(ScheduleRef!$D$2:$AB$853)-ROW(ScheduleRef!$D$2)+1)/(ScheduleRef!$D$2:$D$853&lt;&gt;""),ROWS(ScheduleCompile!C$1:C242)),COLUMNS($A242:C242))</f>
        <v>135</v>
      </c>
      <c r="D242" s="1">
        <f>INDEX(ScheduleRef!$D$2:$AB$853,_xlfn.AGGREGATE(15,6,(ROW(ScheduleRef!$D$2:$AB$853)-ROW(ScheduleRef!$D$2)+1)/(ScheduleRef!$D$2:$D$853&lt;&gt;""),ROWS(ScheduleCompile!D$1:D242)),COLUMNS($A242:D242))</f>
        <v>135</v>
      </c>
      <c r="E242" s="1">
        <f>INDEX(ScheduleRef!$D$2:$AB$853,_xlfn.AGGREGATE(15,6,(ROW(ScheduleRef!$D$2:$AB$853)-ROW(ScheduleRef!$D$2)+1)/(ScheduleRef!$D$2:$D$853&lt;&gt;""),ROWS(ScheduleCompile!E$1:E242)),COLUMNS($A242:E242))</f>
        <v>135</v>
      </c>
      <c r="F242" s="1">
        <f>INDEX(ScheduleRef!$D$2:$AB$853,_xlfn.AGGREGATE(15,6,(ROW(ScheduleRef!$D$2:$AB$853)-ROW(ScheduleRef!$D$2)+1)/(ScheduleRef!$D$2:$D$853&lt;&gt;""),ROWS(ScheduleCompile!F$1:F242)),COLUMNS($A242:F242))</f>
        <v>135</v>
      </c>
      <c r="G242" s="1">
        <f>INDEX(ScheduleRef!$D$2:$AB$853,_xlfn.AGGREGATE(15,6,(ROW(ScheduleRef!$D$2:$AB$853)-ROW(ScheduleRef!$D$2)+1)/(ScheduleRef!$D$2:$D$853&lt;&gt;""),ROWS(ScheduleCompile!G$1:G242)),COLUMNS($A242:G242))</f>
        <v>135</v>
      </c>
      <c r="H242" s="1">
        <f>INDEX(ScheduleRef!$D$2:$AB$853,_xlfn.AGGREGATE(15,6,(ROW(ScheduleRef!$D$2:$AB$853)-ROW(ScheduleRef!$D$2)+1)/(ScheduleRef!$D$2:$D$853&lt;&gt;""),ROWS(ScheduleCompile!H$1:H242)),COLUMNS($A242:H242))</f>
        <v>135</v>
      </c>
      <c r="I242" s="1">
        <f>INDEX(ScheduleRef!$D$2:$AB$853,_xlfn.AGGREGATE(15,6,(ROW(ScheduleRef!$D$2:$AB$853)-ROW(ScheduleRef!$D$2)+1)/(ScheduleRef!$D$2:$D$853&lt;&gt;""),ROWS(ScheduleCompile!I$1:I242)),COLUMNS($A242:I242))</f>
        <v>135</v>
      </c>
      <c r="J242" s="1">
        <f>INDEX(ScheduleRef!$D$2:$AB$853,_xlfn.AGGREGATE(15,6,(ROW(ScheduleRef!$D$2:$AB$853)-ROW(ScheduleRef!$D$2)+1)/(ScheduleRef!$D$2:$D$853&lt;&gt;""),ROWS(ScheduleCompile!J$1:J242)),COLUMNS($A242:J242))</f>
        <v>135</v>
      </c>
      <c r="K242" s="1">
        <f>INDEX(ScheduleRef!$D$2:$AB$853,_xlfn.AGGREGATE(15,6,(ROW(ScheduleRef!$D$2:$AB$853)-ROW(ScheduleRef!$D$2)+1)/(ScheduleRef!$D$2:$D$853&lt;&gt;""),ROWS(ScheduleCompile!K$1:K242)),COLUMNS($A242:K242))</f>
        <v>135</v>
      </c>
      <c r="L242" s="1">
        <f>INDEX(ScheduleRef!$D$2:$AB$853,_xlfn.AGGREGATE(15,6,(ROW(ScheduleRef!$D$2:$AB$853)-ROW(ScheduleRef!$D$2)+1)/(ScheduleRef!$D$2:$D$853&lt;&gt;""),ROWS(ScheduleCompile!L$1:L242)),COLUMNS($A242:L242))</f>
        <v>135</v>
      </c>
      <c r="M242" s="1">
        <f>INDEX(ScheduleRef!$D$2:$AB$853,_xlfn.AGGREGATE(15,6,(ROW(ScheduleRef!$D$2:$AB$853)-ROW(ScheduleRef!$D$2)+1)/(ScheduleRef!$D$2:$D$853&lt;&gt;""),ROWS(ScheduleCompile!M$1:M242)),COLUMNS($A242:M242))</f>
        <v>135</v>
      </c>
      <c r="N242" s="1">
        <f>INDEX(ScheduleRef!$D$2:$AB$853,_xlfn.AGGREGATE(15,6,(ROW(ScheduleRef!$D$2:$AB$853)-ROW(ScheduleRef!$D$2)+1)/(ScheduleRef!$D$2:$D$853&lt;&gt;""),ROWS(ScheduleCompile!N$1:N242)),COLUMNS($A242:N242))</f>
        <v>135</v>
      </c>
      <c r="O242" s="1">
        <f>INDEX(ScheduleRef!$D$2:$AB$853,_xlfn.AGGREGATE(15,6,(ROW(ScheduleRef!$D$2:$AB$853)-ROW(ScheduleRef!$D$2)+1)/(ScheduleRef!$D$2:$D$853&lt;&gt;""),ROWS(ScheduleCompile!O$1:O242)),COLUMNS($A242:O242))</f>
        <v>135</v>
      </c>
      <c r="P242" s="1">
        <f>INDEX(ScheduleRef!$D$2:$AB$853,_xlfn.AGGREGATE(15,6,(ROW(ScheduleRef!$D$2:$AB$853)-ROW(ScheduleRef!$D$2)+1)/(ScheduleRef!$D$2:$D$853&lt;&gt;""),ROWS(ScheduleCompile!P$1:P242)),COLUMNS($A242:P242))</f>
        <v>135</v>
      </c>
      <c r="Q242" s="1">
        <f>INDEX(ScheduleRef!$D$2:$AB$853,_xlfn.AGGREGATE(15,6,(ROW(ScheduleRef!$D$2:$AB$853)-ROW(ScheduleRef!$D$2)+1)/(ScheduleRef!$D$2:$D$853&lt;&gt;""),ROWS(ScheduleCompile!Q$1:Q242)),COLUMNS($A242:Q242))</f>
        <v>135</v>
      </c>
      <c r="R242" s="1">
        <f>INDEX(ScheduleRef!$D$2:$AB$853,_xlfn.AGGREGATE(15,6,(ROW(ScheduleRef!$D$2:$AB$853)-ROW(ScheduleRef!$D$2)+1)/(ScheduleRef!$D$2:$D$853&lt;&gt;""),ROWS(ScheduleCompile!R$1:R242)),COLUMNS($A242:R242))</f>
        <v>135</v>
      </c>
      <c r="S242" s="1">
        <f>INDEX(ScheduleRef!$D$2:$AB$853,_xlfn.AGGREGATE(15,6,(ROW(ScheduleRef!$D$2:$AB$853)-ROW(ScheduleRef!$D$2)+1)/(ScheduleRef!$D$2:$D$853&lt;&gt;""),ROWS(ScheduleCompile!S$1:S242)),COLUMNS($A242:S242))</f>
        <v>135</v>
      </c>
      <c r="T242" s="1">
        <f>INDEX(ScheduleRef!$D$2:$AB$853,_xlfn.AGGREGATE(15,6,(ROW(ScheduleRef!$D$2:$AB$853)-ROW(ScheduleRef!$D$2)+1)/(ScheduleRef!$D$2:$D$853&lt;&gt;""),ROWS(ScheduleCompile!T$1:T242)),COLUMNS($A242:T242))</f>
        <v>135</v>
      </c>
      <c r="U242" s="1">
        <f>INDEX(ScheduleRef!$D$2:$AB$853,_xlfn.AGGREGATE(15,6,(ROW(ScheduleRef!$D$2:$AB$853)-ROW(ScheduleRef!$D$2)+1)/(ScheduleRef!$D$2:$D$853&lt;&gt;""),ROWS(ScheduleCompile!U$1:U242)),COLUMNS($A242:U242))</f>
        <v>135</v>
      </c>
      <c r="V242" s="1">
        <f>INDEX(ScheduleRef!$D$2:$AB$853,_xlfn.AGGREGATE(15,6,(ROW(ScheduleRef!$D$2:$AB$853)-ROW(ScheduleRef!$D$2)+1)/(ScheduleRef!$D$2:$D$853&lt;&gt;""),ROWS(ScheduleCompile!V$1:V242)),COLUMNS($A242:V242))</f>
        <v>135</v>
      </c>
      <c r="W242" s="1">
        <f>INDEX(ScheduleRef!$D$2:$AB$853,_xlfn.AGGREGATE(15,6,(ROW(ScheduleRef!$D$2:$AB$853)-ROW(ScheduleRef!$D$2)+1)/(ScheduleRef!$D$2:$D$853&lt;&gt;""),ROWS(ScheduleCompile!W$1:W242)),COLUMNS($A242:W242))</f>
        <v>135</v>
      </c>
      <c r="X242" s="1">
        <f>INDEX(ScheduleRef!$D$2:$AB$853,_xlfn.AGGREGATE(15,6,(ROW(ScheduleRef!$D$2:$AB$853)-ROW(ScheduleRef!$D$2)+1)/(ScheduleRef!$D$2:$D$853&lt;&gt;""),ROWS(ScheduleCompile!X$1:X242)),COLUMNS($A242:X242))</f>
        <v>135</v>
      </c>
      <c r="Y242" s="1">
        <f>INDEX(ScheduleRef!$D$2:$AB$853,_xlfn.AGGREGATE(15,6,(ROW(ScheduleRef!$D$2:$AB$853)-ROW(ScheduleRef!$D$2)+1)/(ScheduleRef!$D$2:$D$853&lt;&gt;""),ROWS(ScheduleCompile!Y$1:Y242)),COLUMNS($A242:Y242))</f>
        <v>135</v>
      </c>
    </row>
    <row r="243" spans="1:25" x14ac:dyDescent="0.25">
      <c r="A243" s="30" t="str">
        <f>INDEX(ScheduleRef!$D$2:$AB$853,_xlfn.AGGREGATE(15,6,(ROW(ScheduleRef!$D$2:$AB$853)-ROW(ScheduleRef!$D$2)+1)/(ScheduleRef!$D$2:$D$853&lt;&gt;""),ROWS(ScheduleCompile!A$1:A243)),COLUMNS($A243:A243))</f>
        <v>OfficeWtrHtrSetptSat</v>
      </c>
      <c r="B243" s="1">
        <f>INDEX(ScheduleRef!$D$2:$AB$853,_xlfn.AGGREGATE(15,6,(ROW(ScheduleRef!$D$2:$AB$853)-ROW(ScheduleRef!$D$2)+1)/(ScheduleRef!$D$2:$D$853&lt;&gt;""),ROWS(ScheduleCompile!B$1:B243)),COLUMNS($A243:B243))</f>
        <v>135</v>
      </c>
      <c r="C243" s="1">
        <f>INDEX(ScheduleRef!$D$2:$AB$853,_xlfn.AGGREGATE(15,6,(ROW(ScheduleRef!$D$2:$AB$853)-ROW(ScheduleRef!$D$2)+1)/(ScheduleRef!$D$2:$D$853&lt;&gt;""),ROWS(ScheduleCompile!C$1:C243)),COLUMNS($A243:C243))</f>
        <v>135</v>
      </c>
      <c r="D243" s="1">
        <f>INDEX(ScheduleRef!$D$2:$AB$853,_xlfn.AGGREGATE(15,6,(ROW(ScheduleRef!$D$2:$AB$853)-ROW(ScheduleRef!$D$2)+1)/(ScheduleRef!$D$2:$D$853&lt;&gt;""),ROWS(ScheduleCompile!D$1:D243)),COLUMNS($A243:D243))</f>
        <v>135</v>
      </c>
      <c r="E243" s="1">
        <f>INDEX(ScheduleRef!$D$2:$AB$853,_xlfn.AGGREGATE(15,6,(ROW(ScheduleRef!$D$2:$AB$853)-ROW(ScheduleRef!$D$2)+1)/(ScheduleRef!$D$2:$D$853&lt;&gt;""),ROWS(ScheduleCompile!E$1:E243)),COLUMNS($A243:E243))</f>
        <v>135</v>
      </c>
      <c r="F243" s="1">
        <f>INDEX(ScheduleRef!$D$2:$AB$853,_xlfn.AGGREGATE(15,6,(ROW(ScheduleRef!$D$2:$AB$853)-ROW(ScheduleRef!$D$2)+1)/(ScheduleRef!$D$2:$D$853&lt;&gt;""),ROWS(ScheduleCompile!F$1:F243)),COLUMNS($A243:F243))</f>
        <v>135</v>
      </c>
      <c r="G243" s="1">
        <f>INDEX(ScheduleRef!$D$2:$AB$853,_xlfn.AGGREGATE(15,6,(ROW(ScheduleRef!$D$2:$AB$853)-ROW(ScheduleRef!$D$2)+1)/(ScheduleRef!$D$2:$D$853&lt;&gt;""),ROWS(ScheduleCompile!G$1:G243)),COLUMNS($A243:G243))</f>
        <v>135</v>
      </c>
      <c r="H243" s="1">
        <f>INDEX(ScheduleRef!$D$2:$AB$853,_xlfn.AGGREGATE(15,6,(ROW(ScheduleRef!$D$2:$AB$853)-ROW(ScheduleRef!$D$2)+1)/(ScheduleRef!$D$2:$D$853&lt;&gt;""),ROWS(ScheduleCompile!H$1:H243)),COLUMNS($A243:H243))</f>
        <v>135</v>
      </c>
      <c r="I243" s="1">
        <f>INDEX(ScheduleRef!$D$2:$AB$853,_xlfn.AGGREGATE(15,6,(ROW(ScheduleRef!$D$2:$AB$853)-ROW(ScheduleRef!$D$2)+1)/(ScheduleRef!$D$2:$D$853&lt;&gt;""),ROWS(ScheduleCompile!I$1:I243)),COLUMNS($A243:I243))</f>
        <v>135</v>
      </c>
      <c r="J243" s="1">
        <f>INDEX(ScheduleRef!$D$2:$AB$853,_xlfn.AGGREGATE(15,6,(ROW(ScheduleRef!$D$2:$AB$853)-ROW(ScheduleRef!$D$2)+1)/(ScheduleRef!$D$2:$D$853&lt;&gt;""),ROWS(ScheduleCompile!J$1:J243)),COLUMNS($A243:J243))</f>
        <v>135</v>
      </c>
      <c r="K243" s="1">
        <f>INDEX(ScheduleRef!$D$2:$AB$853,_xlfn.AGGREGATE(15,6,(ROW(ScheduleRef!$D$2:$AB$853)-ROW(ScheduleRef!$D$2)+1)/(ScheduleRef!$D$2:$D$853&lt;&gt;""),ROWS(ScheduleCompile!K$1:K243)),COLUMNS($A243:K243))</f>
        <v>135</v>
      </c>
      <c r="L243" s="1">
        <f>INDEX(ScheduleRef!$D$2:$AB$853,_xlfn.AGGREGATE(15,6,(ROW(ScheduleRef!$D$2:$AB$853)-ROW(ScheduleRef!$D$2)+1)/(ScheduleRef!$D$2:$D$853&lt;&gt;""),ROWS(ScheduleCompile!L$1:L243)),COLUMNS($A243:L243))</f>
        <v>135</v>
      </c>
      <c r="M243" s="1">
        <f>INDEX(ScheduleRef!$D$2:$AB$853,_xlfn.AGGREGATE(15,6,(ROW(ScheduleRef!$D$2:$AB$853)-ROW(ScheduleRef!$D$2)+1)/(ScheduleRef!$D$2:$D$853&lt;&gt;""),ROWS(ScheduleCompile!M$1:M243)),COLUMNS($A243:M243))</f>
        <v>135</v>
      </c>
      <c r="N243" s="1">
        <f>INDEX(ScheduleRef!$D$2:$AB$853,_xlfn.AGGREGATE(15,6,(ROW(ScheduleRef!$D$2:$AB$853)-ROW(ScheduleRef!$D$2)+1)/(ScheduleRef!$D$2:$D$853&lt;&gt;""),ROWS(ScheduleCompile!N$1:N243)),COLUMNS($A243:N243))</f>
        <v>135</v>
      </c>
      <c r="O243" s="1">
        <f>INDEX(ScheduleRef!$D$2:$AB$853,_xlfn.AGGREGATE(15,6,(ROW(ScheduleRef!$D$2:$AB$853)-ROW(ScheduleRef!$D$2)+1)/(ScheduleRef!$D$2:$D$853&lt;&gt;""),ROWS(ScheduleCompile!O$1:O243)),COLUMNS($A243:O243))</f>
        <v>135</v>
      </c>
      <c r="P243" s="1">
        <f>INDEX(ScheduleRef!$D$2:$AB$853,_xlfn.AGGREGATE(15,6,(ROW(ScheduleRef!$D$2:$AB$853)-ROW(ScheduleRef!$D$2)+1)/(ScheduleRef!$D$2:$D$853&lt;&gt;""),ROWS(ScheduleCompile!P$1:P243)),COLUMNS($A243:P243))</f>
        <v>135</v>
      </c>
      <c r="Q243" s="1">
        <f>INDEX(ScheduleRef!$D$2:$AB$853,_xlfn.AGGREGATE(15,6,(ROW(ScheduleRef!$D$2:$AB$853)-ROW(ScheduleRef!$D$2)+1)/(ScheduleRef!$D$2:$D$853&lt;&gt;""),ROWS(ScheduleCompile!Q$1:Q243)),COLUMNS($A243:Q243))</f>
        <v>135</v>
      </c>
      <c r="R243" s="1">
        <f>INDEX(ScheduleRef!$D$2:$AB$853,_xlfn.AGGREGATE(15,6,(ROW(ScheduleRef!$D$2:$AB$853)-ROW(ScheduleRef!$D$2)+1)/(ScheduleRef!$D$2:$D$853&lt;&gt;""),ROWS(ScheduleCompile!R$1:R243)),COLUMNS($A243:R243))</f>
        <v>135</v>
      </c>
      <c r="S243" s="1">
        <f>INDEX(ScheduleRef!$D$2:$AB$853,_xlfn.AGGREGATE(15,6,(ROW(ScheduleRef!$D$2:$AB$853)-ROW(ScheduleRef!$D$2)+1)/(ScheduleRef!$D$2:$D$853&lt;&gt;""),ROWS(ScheduleCompile!S$1:S243)),COLUMNS($A243:S243))</f>
        <v>135</v>
      </c>
      <c r="T243" s="1">
        <f>INDEX(ScheduleRef!$D$2:$AB$853,_xlfn.AGGREGATE(15,6,(ROW(ScheduleRef!$D$2:$AB$853)-ROW(ScheduleRef!$D$2)+1)/(ScheduleRef!$D$2:$D$853&lt;&gt;""),ROWS(ScheduleCompile!T$1:T243)),COLUMNS($A243:T243))</f>
        <v>135</v>
      </c>
      <c r="U243" s="1">
        <f>INDEX(ScheduleRef!$D$2:$AB$853,_xlfn.AGGREGATE(15,6,(ROW(ScheduleRef!$D$2:$AB$853)-ROW(ScheduleRef!$D$2)+1)/(ScheduleRef!$D$2:$D$853&lt;&gt;""),ROWS(ScheduleCompile!U$1:U243)),COLUMNS($A243:U243))</f>
        <v>135</v>
      </c>
      <c r="V243" s="1">
        <f>INDEX(ScheduleRef!$D$2:$AB$853,_xlfn.AGGREGATE(15,6,(ROW(ScheduleRef!$D$2:$AB$853)-ROW(ScheduleRef!$D$2)+1)/(ScheduleRef!$D$2:$D$853&lt;&gt;""),ROWS(ScheduleCompile!V$1:V243)),COLUMNS($A243:V243))</f>
        <v>135</v>
      </c>
      <c r="W243" s="1">
        <f>INDEX(ScheduleRef!$D$2:$AB$853,_xlfn.AGGREGATE(15,6,(ROW(ScheduleRef!$D$2:$AB$853)-ROW(ScheduleRef!$D$2)+1)/(ScheduleRef!$D$2:$D$853&lt;&gt;""),ROWS(ScheduleCompile!W$1:W243)),COLUMNS($A243:W243))</f>
        <v>135</v>
      </c>
      <c r="X243" s="1">
        <f>INDEX(ScheduleRef!$D$2:$AB$853,_xlfn.AGGREGATE(15,6,(ROW(ScheduleRef!$D$2:$AB$853)-ROW(ScheduleRef!$D$2)+1)/(ScheduleRef!$D$2:$D$853&lt;&gt;""),ROWS(ScheduleCompile!X$1:X243)),COLUMNS($A243:X243))</f>
        <v>135</v>
      </c>
      <c r="Y243" s="1">
        <f>INDEX(ScheduleRef!$D$2:$AB$853,_xlfn.AGGREGATE(15,6,(ROW(ScheduleRef!$D$2:$AB$853)-ROW(ScheduleRef!$D$2)+1)/(ScheduleRef!$D$2:$D$853&lt;&gt;""),ROWS(ScheduleCompile!Y$1:Y243)),COLUMNS($A243:Y243))</f>
        <v>135</v>
      </c>
    </row>
    <row r="244" spans="1:25" x14ac:dyDescent="0.25">
      <c r="A244" s="30" t="str">
        <f>INDEX(ScheduleRef!$D$2:$AB$853,_xlfn.AGGREGATE(15,6,(ROW(ScheduleRef!$D$2:$AB$853)-ROW(ScheduleRef!$D$2)+1)/(ScheduleRef!$D$2:$D$853&lt;&gt;""),ROWS(ScheduleCompile!A$1:A244)),COLUMNS($A244:A244))</f>
        <v>OfficeWtrHtrSetptSun</v>
      </c>
      <c r="B244" s="1">
        <f>INDEX(ScheduleRef!$D$2:$AB$853,_xlfn.AGGREGATE(15,6,(ROW(ScheduleRef!$D$2:$AB$853)-ROW(ScheduleRef!$D$2)+1)/(ScheduleRef!$D$2:$D$853&lt;&gt;""),ROWS(ScheduleCompile!B$1:B244)),COLUMNS($A244:B244))</f>
        <v>135</v>
      </c>
      <c r="C244" s="1">
        <f>INDEX(ScheduleRef!$D$2:$AB$853,_xlfn.AGGREGATE(15,6,(ROW(ScheduleRef!$D$2:$AB$853)-ROW(ScheduleRef!$D$2)+1)/(ScheduleRef!$D$2:$D$853&lt;&gt;""),ROWS(ScheduleCompile!C$1:C244)),COLUMNS($A244:C244))</f>
        <v>135</v>
      </c>
      <c r="D244" s="1">
        <f>INDEX(ScheduleRef!$D$2:$AB$853,_xlfn.AGGREGATE(15,6,(ROW(ScheduleRef!$D$2:$AB$853)-ROW(ScheduleRef!$D$2)+1)/(ScheduleRef!$D$2:$D$853&lt;&gt;""),ROWS(ScheduleCompile!D$1:D244)),COLUMNS($A244:D244))</f>
        <v>135</v>
      </c>
      <c r="E244" s="1">
        <f>INDEX(ScheduleRef!$D$2:$AB$853,_xlfn.AGGREGATE(15,6,(ROW(ScheduleRef!$D$2:$AB$853)-ROW(ScheduleRef!$D$2)+1)/(ScheduleRef!$D$2:$D$853&lt;&gt;""),ROWS(ScheduleCompile!E$1:E244)),COLUMNS($A244:E244))</f>
        <v>135</v>
      </c>
      <c r="F244" s="1">
        <f>INDEX(ScheduleRef!$D$2:$AB$853,_xlfn.AGGREGATE(15,6,(ROW(ScheduleRef!$D$2:$AB$853)-ROW(ScheduleRef!$D$2)+1)/(ScheduleRef!$D$2:$D$853&lt;&gt;""),ROWS(ScheduleCompile!F$1:F244)),COLUMNS($A244:F244))</f>
        <v>135</v>
      </c>
      <c r="G244" s="1">
        <f>INDEX(ScheduleRef!$D$2:$AB$853,_xlfn.AGGREGATE(15,6,(ROW(ScheduleRef!$D$2:$AB$853)-ROW(ScheduleRef!$D$2)+1)/(ScheduleRef!$D$2:$D$853&lt;&gt;""),ROWS(ScheduleCompile!G$1:G244)),COLUMNS($A244:G244))</f>
        <v>135</v>
      </c>
      <c r="H244" s="1">
        <f>INDEX(ScheduleRef!$D$2:$AB$853,_xlfn.AGGREGATE(15,6,(ROW(ScheduleRef!$D$2:$AB$853)-ROW(ScheduleRef!$D$2)+1)/(ScheduleRef!$D$2:$D$853&lt;&gt;""),ROWS(ScheduleCompile!H$1:H244)),COLUMNS($A244:H244))</f>
        <v>135</v>
      </c>
      <c r="I244" s="1">
        <f>INDEX(ScheduleRef!$D$2:$AB$853,_xlfn.AGGREGATE(15,6,(ROW(ScheduleRef!$D$2:$AB$853)-ROW(ScheduleRef!$D$2)+1)/(ScheduleRef!$D$2:$D$853&lt;&gt;""),ROWS(ScheduleCompile!I$1:I244)),COLUMNS($A244:I244))</f>
        <v>135</v>
      </c>
      <c r="J244" s="1">
        <f>INDEX(ScheduleRef!$D$2:$AB$853,_xlfn.AGGREGATE(15,6,(ROW(ScheduleRef!$D$2:$AB$853)-ROW(ScheduleRef!$D$2)+1)/(ScheduleRef!$D$2:$D$853&lt;&gt;""),ROWS(ScheduleCompile!J$1:J244)),COLUMNS($A244:J244))</f>
        <v>135</v>
      </c>
      <c r="K244" s="1">
        <f>INDEX(ScheduleRef!$D$2:$AB$853,_xlfn.AGGREGATE(15,6,(ROW(ScheduleRef!$D$2:$AB$853)-ROW(ScheduleRef!$D$2)+1)/(ScheduleRef!$D$2:$D$853&lt;&gt;""),ROWS(ScheduleCompile!K$1:K244)),COLUMNS($A244:K244))</f>
        <v>135</v>
      </c>
      <c r="L244" s="1">
        <f>INDEX(ScheduleRef!$D$2:$AB$853,_xlfn.AGGREGATE(15,6,(ROW(ScheduleRef!$D$2:$AB$853)-ROW(ScheduleRef!$D$2)+1)/(ScheduleRef!$D$2:$D$853&lt;&gt;""),ROWS(ScheduleCompile!L$1:L244)),COLUMNS($A244:L244))</f>
        <v>135</v>
      </c>
      <c r="M244" s="1">
        <f>INDEX(ScheduleRef!$D$2:$AB$853,_xlfn.AGGREGATE(15,6,(ROW(ScheduleRef!$D$2:$AB$853)-ROW(ScheduleRef!$D$2)+1)/(ScheduleRef!$D$2:$D$853&lt;&gt;""),ROWS(ScheduleCompile!M$1:M244)),COLUMNS($A244:M244))</f>
        <v>135</v>
      </c>
      <c r="N244" s="1">
        <f>INDEX(ScheduleRef!$D$2:$AB$853,_xlfn.AGGREGATE(15,6,(ROW(ScheduleRef!$D$2:$AB$853)-ROW(ScheduleRef!$D$2)+1)/(ScheduleRef!$D$2:$D$853&lt;&gt;""),ROWS(ScheduleCompile!N$1:N244)),COLUMNS($A244:N244))</f>
        <v>135</v>
      </c>
      <c r="O244" s="1">
        <f>INDEX(ScheduleRef!$D$2:$AB$853,_xlfn.AGGREGATE(15,6,(ROW(ScheduleRef!$D$2:$AB$853)-ROW(ScheduleRef!$D$2)+1)/(ScheduleRef!$D$2:$D$853&lt;&gt;""),ROWS(ScheduleCompile!O$1:O244)),COLUMNS($A244:O244))</f>
        <v>135</v>
      </c>
      <c r="P244" s="1">
        <f>INDEX(ScheduleRef!$D$2:$AB$853,_xlfn.AGGREGATE(15,6,(ROW(ScheduleRef!$D$2:$AB$853)-ROW(ScheduleRef!$D$2)+1)/(ScheduleRef!$D$2:$D$853&lt;&gt;""),ROWS(ScheduleCompile!P$1:P244)),COLUMNS($A244:P244))</f>
        <v>135</v>
      </c>
      <c r="Q244" s="1">
        <f>INDEX(ScheduleRef!$D$2:$AB$853,_xlfn.AGGREGATE(15,6,(ROW(ScheduleRef!$D$2:$AB$853)-ROW(ScheduleRef!$D$2)+1)/(ScheduleRef!$D$2:$D$853&lt;&gt;""),ROWS(ScheduleCompile!Q$1:Q244)),COLUMNS($A244:Q244))</f>
        <v>135</v>
      </c>
      <c r="R244" s="1">
        <f>INDEX(ScheduleRef!$D$2:$AB$853,_xlfn.AGGREGATE(15,6,(ROW(ScheduleRef!$D$2:$AB$853)-ROW(ScheduleRef!$D$2)+1)/(ScheduleRef!$D$2:$D$853&lt;&gt;""),ROWS(ScheduleCompile!R$1:R244)),COLUMNS($A244:R244))</f>
        <v>135</v>
      </c>
      <c r="S244" s="1">
        <f>INDEX(ScheduleRef!$D$2:$AB$853,_xlfn.AGGREGATE(15,6,(ROW(ScheduleRef!$D$2:$AB$853)-ROW(ScheduleRef!$D$2)+1)/(ScheduleRef!$D$2:$D$853&lt;&gt;""),ROWS(ScheduleCompile!S$1:S244)),COLUMNS($A244:S244))</f>
        <v>135</v>
      </c>
      <c r="T244" s="1">
        <f>INDEX(ScheduleRef!$D$2:$AB$853,_xlfn.AGGREGATE(15,6,(ROW(ScheduleRef!$D$2:$AB$853)-ROW(ScheduleRef!$D$2)+1)/(ScheduleRef!$D$2:$D$853&lt;&gt;""),ROWS(ScheduleCompile!T$1:T244)),COLUMNS($A244:T244))</f>
        <v>135</v>
      </c>
      <c r="U244" s="1">
        <f>INDEX(ScheduleRef!$D$2:$AB$853,_xlfn.AGGREGATE(15,6,(ROW(ScheduleRef!$D$2:$AB$853)-ROW(ScheduleRef!$D$2)+1)/(ScheduleRef!$D$2:$D$853&lt;&gt;""),ROWS(ScheduleCompile!U$1:U244)),COLUMNS($A244:U244))</f>
        <v>135</v>
      </c>
      <c r="V244" s="1">
        <f>INDEX(ScheduleRef!$D$2:$AB$853,_xlfn.AGGREGATE(15,6,(ROW(ScheduleRef!$D$2:$AB$853)-ROW(ScheduleRef!$D$2)+1)/(ScheduleRef!$D$2:$D$853&lt;&gt;""),ROWS(ScheduleCompile!V$1:V244)),COLUMNS($A244:V244))</f>
        <v>135</v>
      </c>
      <c r="W244" s="1">
        <f>INDEX(ScheduleRef!$D$2:$AB$853,_xlfn.AGGREGATE(15,6,(ROW(ScheduleRef!$D$2:$AB$853)-ROW(ScheduleRef!$D$2)+1)/(ScheduleRef!$D$2:$D$853&lt;&gt;""),ROWS(ScheduleCompile!W$1:W244)),COLUMNS($A244:W244))</f>
        <v>135</v>
      </c>
      <c r="X244" s="1">
        <f>INDEX(ScheduleRef!$D$2:$AB$853,_xlfn.AGGREGATE(15,6,(ROW(ScheduleRef!$D$2:$AB$853)-ROW(ScheduleRef!$D$2)+1)/(ScheduleRef!$D$2:$D$853&lt;&gt;""),ROWS(ScheduleCompile!X$1:X244)),COLUMNS($A244:X244))</f>
        <v>135</v>
      </c>
      <c r="Y244" s="1">
        <f>INDEX(ScheduleRef!$D$2:$AB$853,_xlfn.AGGREGATE(15,6,(ROW(ScheduleRef!$D$2:$AB$853)-ROW(ScheduleRef!$D$2)+1)/(ScheduleRef!$D$2:$D$853&lt;&gt;""),ROWS(ScheduleCompile!Y$1:Y244)),COLUMNS($A244:Y244))</f>
        <v>135</v>
      </c>
    </row>
    <row r="245" spans="1:25" x14ac:dyDescent="0.25">
      <c r="A245" s="30" t="str">
        <f>INDEX(ScheduleRef!$D$2:$AB$853,_xlfn.AGGREGATE(15,6,(ROW(ScheduleRef!$D$2:$AB$853)-ROW(ScheduleRef!$D$2)+1)/(ScheduleRef!$D$2:$D$853&lt;&gt;""),ROWS(ScheduleCompile!A$1:A245)),COLUMNS($A245:A245))</f>
        <v>OfficeGasEquipWD</v>
      </c>
      <c r="B245" s="1">
        <f>INDEX(ScheduleRef!$D$2:$AB$853,_xlfn.AGGREGATE(15,6,(ROW(ScheduleRef!$D$2:$AB$853)-ROW(ScheduleRef!$D$2)+1)/(ScheduleRef!$D$2:$D$853&lt;&gt;""),ROWS(ScheduleCompile!B$1:B245)),COLUMNS($A245:B245))</f>
        <v>0</v>
      </c>
      <c r="C245" s="1">
        <f>INDEX(ScheduleRef!$D$2:$AB$853,_xlfn.AGGREGATE(15,6,(ROW(ScheduleRef!$D$2:$AB$853)-ROW(ScheduleRef!$D$2)+1)/(ScheduleRef!$D$2:$D$853&lt;&gt;""),ROWS(ScheduleCompile!C$1:C245)),COLUMNS($A245:C245))</f>
        <v>0</v>
      </c>
      <c r="D245" s="1">
        <f>INDEX(ScheduleRef!$D$2:$AB$853,_xlfn.AGGREGATE(15,6,(ROW(ScheduleRef!$D$2:$AB$853)-ROW(ScheduleRef!$D$2)+1)/(ScheduleRef!$D$2:$D$853&lt;&gt;""),ROWS(ScheduleCompile!D$1:D245)),COLUMNS($A245:D245))</f>
        <v>0</v>
      </c>
      <c r="E245" s="1">
        <f>INDEX(ScheduleRef!$D$2:$AB$853,_xlfn.AGGREGATE(15,6,(ROW(ScheduleRef!$D$2:$AB$853)-ROW(ScheduleRef!$D$2)+1)/(ScheduleRef!$D$2:$D$853&lt;&gt;""),ROWS(ScheduleCompile!E$1:E245)),COLUMNS($A245:E245))</f>
        <v>0</v>
      </c>
      <c r="F245" s="1">
        <f>INDEX(ScheduleRef!$D$2:$AB$853,_xlfn.AGGREGATE(15,6,(ROW(ScheduleRef!$D$2:$AB$853)-ROW(ScheduleRef!$D$2)+1)/(ScheduleRef!$D$2:$D$853&lt;&gt;""),ROWS(ScheduleCompile!F$1:F245)),COLUMNS($A245:F245))</f>
        <v>0</v>
      </c>
      <c r="G245" s="1">
        <f>INDEX(ScheduleRef!$D$2:$AB$853,_xlfn.AGGREGATE(15,6,(ROW(ScheduleRef!$D$2:$AB$853)-ROW(ScheduleRef!$D$2)+1)/(ScheduleRef!$D$2:$D$853&lt;&gt;""),ROWS(ScheduleCompile!G$1:G245)),COLUMNS($A245:G245))</f>
        <v>0</v>
      </c>
      <c r="H245" s="1">
        <f>INDEX(ScheduleRef!$D$2:$AB$853,_xlfn.AGGREGATE(15,6,(ROW(ScheduleRef!$D$2:$AB$853)-ROW(ScheduleRef!$D$2)+1)/(ScheduleRef!$D$2:$D$853&lt;&gt;""),ROWS(ScheduleCompile!H$1:H245)),COLUMNS($A245:H245))</f>
        <v>0</v>
      </c>
      <c r="I245" s="1">
        <f>INDEX(ScheduleRef!$D$2:$AB$853,_xlfn.AGGREGATE(15,6,(ROW(ScheduleRef!$D$2:$AB$853)-ROW(ScheduleRef!$D$2)+1)/(ScheduleRef!$D$2:$D$853&lt;&gt;""),ROWS(ScheduleCompile!I$1:I245)),COLUMNS($A245:I245))</f>
        <v>0.5</v>
      </c>
      <c r="J245" s="1">
        <f>INDEX(ScheduleRef!$D$2:$AB$853,_xlfn.AGGREGATE(15,6,(ROW(ScheduleRef!$D$2:$AB$853)-ROW(ScheduleRef!$D$2)+1)/(ScheduleRef!$D$2:$D$853&lt;&gt;""),ROWS(ScheduleCompile!J$1:J245)),COLUMNS($A245:J245))</f>
        <v>0.5</v>
      </c>
      <c r="K245" s="1">
        <f>INDEX(ScheduleRef!$D$2:$AB$853,_xlfn.AGGREGATE(15,6,(ROW(ScheduleRef!$D$2:$AB$853)-ROW(ScheduleRef!$D$2)+1)/(ScheduleRef!$D$2:$D$853&lt;&gt;""),ROWS(ScheduleCompile!K$1:K245)),COLUMNS($A245:K245))</f>
        <v>0.5</v>
      </c>
      <c r="L245" s="1">
        <f>INDEX(ScheduleRef!$D$2:$AB$853,_xlfn.AGGREGATE(15,6,(ROW(ScheduleRef!$D$2:$AB$853)-ROW(ScheduleRef!$D$2)+1)/(ScheduleRef!$D$2:$D$853&lt;&gt;""),ROWS(ScheduleCompile!L$1:L245)),COLUMNS($A245:L245))</f>
        <v>0.9</v>
      </c>
      <c r="M245" s="1">
        <f>INDEX(ScheduleRef!$D$2:$AB$853,_xlfn.AGGREGATE(15,6,(ROW(ScheduleRef!$D$2:$AB$853)-ROW(ScheduleRef!$D$2)+1)/(ScheduleRef!$D$2:$D$853&lt;&gt;""),ROWS(ScheduleCompile!M$1:M245)),COLUMNS($A245:M245))</f>
        <v>0.9</v>
      </c>
      <c r="N245" s="1">
        <f>INDEX(ScheduleRef!$D$2:$AB$853,_xlfn.AGGREGATE(15,6,(ROW(ScheduleRef!$D$2:$AB$853)-ROW(ScheduleRef!$D$2)+1)/(ScheduleRef!$D$2:$D$853&lt;&gt;""),ROWS(ScheduleCompile!N$1:N245)),COLUMNS($A245:N245))</f>
        <v>0.9</v>
      </c>
      <c r="O245" s="1">
        <f>INDEX(ScheduleRef!$D$2:$AB$853,_xlfn.AGGREGATE(15,6,(ROW(ScheduleRef!$D$2:$AB$853)-ROW(ScheduleRef!$D$2)+1)/(ScheduleRef!$D$2:$D$853&lt;&gt;""),ROWS(ScheduleCompile!O$1:O245)),COLUMNS($A245:O245))</f>
        <v>0.9</v>
      </c>
      <c r="P245" s="1">
        <f>INDEX(ScheduleRef!$D$2:$AB$853,_xlfn.AGGREGATE(15,6,(ROW(ScheduleRef!$D$2:$AB$853)-ROW(ScheduleRef!$D$2)+1)/(ScheduleRef!$D$2:$D$853&lt;&gt;""),ROWS(ScheduleCompile!P$1:P245)),COLUMNS($A245:P245))</f>
        <v>0.75</v>
      </c>
      <c r="Q245" s="1">
        <f>INDEX(ScheduleRef!$D$2:$AB$853,_xlfn.AGGREGATE(15,6,(ROW(ScheduleRef!$D$2:$AB$853)-ROW(ScheduleRef!$D$2)+1)/(ScheduleRef!$D$2:$D$853&lt;&gt;""),ROWS(ScheduleCompile!Q$1:Q245)),COLUMNS($A245:Q245))</f>
        <v>0.75</v>
      </c>
      <c r="R245" s="1">
        <f>INDEX(ScheduleRef!$D$2:$AB$853,_xlfn.AGGREGATE(15,6,(ROW(ScheduleRef!$D$2:$AB$853)-ROW(ScheduleRef!$D$2)+1)/(ScheduleRef!$D$2:$D$853&lt;&gt;""),ROWS(ScheduleCompile!R$1:R245)),COLUMNS($A245:R245))</f>
        <v>0.75</v>
      </c>
      <c r="S245" s="1">
        <f>INDEX(ScheduleRef!$D$2:$AB$853,_xlfn.AGGREGATE(15,6,(ROW(ScheduleRef!$D$2:$AB$853)-ROW(ScheduleRef!$D$2)+1)/(ScheduleRef!$D$2:$D$853&lt;&gt;""),ROWS(ScheduleCompile!S$1:S245)),COLUMNS($A245:S245))</f>
        <v>0.75</v>
      </c>
      <c r="T245" s="1">
        <f>INDEX(ScheduleRef!$D$2:$AB$853,_xlfn.AGGREGATE(15,6,(ROW(ScheduleRef!$D$2:$AB$853)-ROW(ScheduleRef!$D$2)+1)/(ScheduleRef!$D$2:$D$853&lt;&gt;""),ROWS(ScheduleCompile!T$1:T245)),COLUMNS($A245:T245))</f>
        <v>0</v>
      </c>
      <c r="U245" s="1">
        <f>INDEX(ScheduleRef!$D$2:$AB$853,_xlfn.AGGREGATE(15,6,(ROW(ScheduleRef!$D$2:$AB$853)-ROW(ScheduleRef!$D$2)+1)/(ScheduleRef!$D$2:$D$853&lt;&gt;""),ROWS(ScheduleCompile!U$1:U245)),COLUMNS($A245:U245))</f>
        <v>0</v>
      </c>
      <c r="V245" s="1">
        <f>INDEX(ScheduleRef!$D$2:$AB$853,_xlfn.AGGREGATE(15,6,(ROW(ScheduleRef!$D$2:$AB$853)-ROW(ScheduleRef!$D$2)+1)/(ScheduleRef!$D$2:$D$853&lt;&gt;""),ROWS(ScheduleCompile!V$1:V245)),COLUMNS($A245:V245))</f>
        <v>0</v>
      </c>
      <c r="W245" s="1">
        <f>INDEX(ScheduleRef!$D$2:$AB$853,_xlfn.AGGREGATE(15,6,(ROW(ScheduleRef!$D$2:$AB$853)-ROW(ScheduleRef!$D$2)+1)/(ScheduleRef!$D$2:$D$853&lt;&gt;""),ROWS(ScheduleCompile!W$1:W245)),COLUMNS($A245:W245))</f>
        <v>0</v>
      </c>
      <c r="X245" s="1">
        <f>INDEX(ScheduleRef!$D$2:$AB$853,_xlfn.AGGREGATE(15,6,(ROW(ScheduleRef!$D$2:$AB$853)-ROW(ScheduleRef!$D$2)+1)/(ScheduleRef!$D$2:$D$853&lt;&gt;""),ROWS(ScheduleCompile!X$1:X245)),COLUMNS($A245:X245))</f>
        <v>0</v>
      </c>
      <c r="Y245" s="1">
        <f>INDEX(ScheduleRef!$D$2:$AB$853,_xlfn.AGGREGATE(15,6,(ROW(ScheduleRef!$D$2:$AB$853)-ROW(ScheduleRef!$D$2)+1)/(ScheduleRef!$D$2:$D$853&lt;&gt;""),ROWS(ScheduleCompile!Y$1:Y245)),COLUMNS($A245:Y245))</f>
        <v>0</v>
      </c>
    </row>
    <row r="246" spans="1:25" x14ac:dyDescent="0.25">
      <c r="A246" s="30" t="str">
        <f>INDEX(ScheduleRef!$D$2:$AB$853,_xlfn.AGGREGATE(15,6,(ROW(ScheduleRef!$D$2:$AB$853)-ROW(ScheduleRef!$D$2)+1)/(ScheduleRef!$D$2:$D$853&lt;&gt;""),ROWS(ScheduleCompile!A$1:A246)),COLUMNS($A246:A246))</f>
        <v>OfficeGasEquipSat</v>
      </c>
      <c r="B246" s="1">
        <f>INDEX(ScheduleRef!$D$2:$AB$853,_xlfn.AGGREGATE(15,6,(ROW(ScheduleRef!$D$2:$AB$853)-ROW(ScheduleRef!$D$2)+1)/(ScheduleRef!$D$2:$D$853&lt;&gt;""),ROWS(ScheduleCompile!B$1:B246)),COLUMNS($A246:B246))</f>
        <v>0</v>
      </c>
      <c r="C246" s="1">
        <f>INDEX(ScheduleRef!$D$2:$AB$853,_xlfn.AGGREGATE(15,6,(ROW(ScheduleRef!$D$2:$AB$853)-ROW(ScheduleRef!$D$2)+1)/(ScheduleRef!$D$2:$D$853&lt;&gt;""),ROWS(ScheduleCompile!C$1:C246)),COLUMNS($A246:C246))</f>
        <v>0</v>
      </c>
      <c r="D246" s="1">
        <f>INDEX(ScheduleRef!$D$2:$AB$853,_xlfn.AGGREGATE(15,6,(ROW(ScheduleRef!$D$2:$AB$853)-ROW(ScheduleRef!$D$2)+1)/(ScheduleRef!$D$2:$D$853&lt;&gt;""),ROWS(ScheduleCompile!D$1:D246)),COLUMNS($A246:D246))</f>
        <v>0</v>
      </c>
      <c r="E246" s="1">
        <f>INDEX(ScheduleRef!$D$2:$AB$853,_xlfn.AGGREGATE(15,6,(ROW(ScheduleRef!$D$2:$AB$853)-ROW(ScheduleRef!$D$2)+1)/(ScheduleRef!$D$2:$D$853&lt;&gt;""),ROWS(ScheduleCompile!E$1:E246)),COLUMNS($A246:E246))</f>
        <v>0</v>
      </c>
      <c r="F246" s="1">
        <f>INDEX(ScheduleRef!$D$2:$AB$853,_xlfn.AGGREGATE(15,6,(ROW(ScheduleRef!$D$2:$AB$853)-ROW(ScheduleRef!$D$2)+1)/(ScheduleRef!$D$2:$D$853&lt;&gt;""),ROWS(ScheduleCompile!F$1:F246)),COLUMNS($A246:F246))</f>
        <v>0</v>
      </c>
      <c r="G246" s="1">
        <f>INDEX(ScheduleRef!$D$2:$AB$853,_xlfn.AGGREGATE(15,6,(ROW(ScheduleRef!$D$2:$AB$853)-ROW(ScheduleRef!$D$2)+1)/(ScheduleRef!$D$2:$D$853&lt;&gt;""),ROWS(ScheduleCompile!G$1:G246)),COLUMNS($A246:G246))</f>
        <v>0</v>
      </c>
      <c r="H246" s="1">
        <f>INDEX(ScheduleRef!$D$2:$AB$853,_xlfn.AGGREGATE(15,6,(ROW(ScheduleRef!$D$2:$AB$853)-ROW(ScheduleRef!$D$2)+1)/(ScheduleRef!$D$2:$D$853&lt;&gt;""),ROWS(ScheduleCompile!H$1:H246)),COLUMNS($A246:H246))</f>
        <v>0</v>
      </c>
      <c r="I246" s="1">
        <f>INDEX(ScheduleRef!$D$2:$AB$853,_xlfn.AGGREGATE(15,6,(ROW(ScheduleRef!$D$2:$AB$853)-ROW(ScheduleRef!$D$2)+1)/(ScheduleRef!$D$2:$D$853&lt;&gt;""),ROWS(ScheduleCompile!I$1:I246)),COLUMNS($A246:I246))</f>
        <v>0</v>
      </c>
      <c r="J246" s="1">
        <f>INDEX(ScheduleRef!$D$2:$AB$853,_xlfn.AGGREGATE(15,6,(ROW(ScheduleRef!$D$2:$AB$853)-ROW(ScheduleRef!$D$2)+1)/(ScheduleRef!$D$2:$D$853&lt;&gt;""),ROWS(ScheduleCompile!J$1:J246)),COLUMNS($A246:J246))</f>
        <v>0.5</v>
      </c>
      <c r="K246" s="1">
        <f>INDEX(ScheduleRef!$D$2:$AB$853,_xlfn.AGGREGATE(15,6,(ROW(ScheduleRef!$D$2:$AB$853)-ROW(ScheduleRef!$D$2)+1)/(ScheduleRef!$D$2:$D$853&lt;&gt;""),ROWS(ScheduleCompile!K$1:K246)),COLUMNS($A246:K246))</f>
        <v>0.5</v>
      </c>
      <c r="L246" s="1">
        <f>INDEX(ScheduleRef!$D$2:$AB$853,_xlfn.AGGREGATE(15,6,(ROW(ScheduleRef!$D$2:$AB$853)-ROW(ScheduleRef!$D$2)+1)/(ScheduleRef!$D$2:$D$853&lt;&gt;""),ROWS(ScheduleCompile!L$1:L246)),COLUMNS($A246:L246))</f>
        <v>0.9</v>
      </c>
      <c r="M246" s="1">
        <f>INDEX(ScheduleRef!$D$2:$AB$853,_xlfn.AGGREGATE(15,6,(ROW(ScheduleRef!$D$2:$AB$853)-ROW(ScheduleRef!$D$2)+1)/(ScheduleRef!$D$2:$D$853&lt;&gt;""),ROWS(ScheduleCompile!M$1:M246)),COLUMNS($A246:M246))</f>
        <v>0.9</v>
      </c>
      <c r="N246" s="1">
        <f>INDEX(ScheduleRef!$D$2:$AB$853,_xlfn.AGGREGATE(15,6,(ROW(ScheduleRef!$D$2:$AB$853)-ROW(ScheduleRef!$D$2)+1)/(ScheduleRef!$D$2:$D$853&lt;&gt;""),ROWS(ScheduleCompile!N$1:N246)),COLUMNS($A246:N246))</f>
        <v>0.9</v>
      </c>
      <c r="O246" s="1">
        <f>INDEX(ScheduleRef!$D$2:$AB$853,_xlfn.AGGREGATE(15,6,(ROW(ScheduleRef!$D$2:$AB$853)-ROW(ScheduleRef!$D$2)+1)/(ScheduleRef!$D$2:$D$853&lt;&gt;""),ROWS(ScheduleCompile!O$1:O246)),COLUMNS($A246:O246))</f>
        <v>0.9</v>
      </c>
      <c r="P246" s="1">
        <f>INDEX(ScheduleRef!$D$2:$AB$853,_xlfn.AGGREGATE(15,6,(ROW(ScheduleRef!$D$2:$AB$853)-ROW(ScheduleRef!$D$2)+1)/(ScheduleRef!$D$2:$D$853&lt;&gt;""),ROWS(ScheduleCompile!P$1:P246)),COLUMNS($A246:P246))</f>
        <v>0.75</v>
      </c>
      <c r="Q246" s="1">
        <f>INDEX(ScheduleRef!$D$2:$AB$853,_xlfn.AGGREGATE(15,6,(ROW(ScheduleRef!$D$2:$AB$853)-ROW(ScheduleRef!$D$2)+1)/(ScheduleRef!$D$2:$D$853&lt;&gt;""),ROWS(ScheduleCompile!Q$1:Q246)),COLUMNS($A246:Q246))</f>
        <v>0.75</v>
      </c>
      <c r="R246" s="1">
        <f>INDEX(ScheduleRef!$D$2:$AB$853,_xlfn.AGGREGATE(15,6,(ROW(ScheduleRef!$D$2:$AB$853)-ROW(ScheduleRef!$D$2)+1)/(ScheduleRef!$D$2:$D$853&lt;&gt;""),ROWS(ScheduleCompile!R$1:R246)),COLUMNS($A246:R246))</f>
        <v>0.75</v>
      </c>
      <c r="S246" s="1">
        <f>INDEX(ScheduleRef!$D$2:$AB$853,_xlfn.AGGREGATE(15,6,(ROW(ScheduleRef!$D$2:$AB$853)-ROW(ScheduleRef!$D$2)+1)/(ScheduleRef!$D$2:$D$853&lt;&gt;""),ROWS(ScheduleCompile!S$1:S246)),COLUMNS($A246:S246))</f>
        <v>0</v>
      </c>
      <c r="T246" s="1">
        <f>INDEX(ScheduleRef!$D$2:$AB$853,_xlfn.AGGREGATE(15,6,(ROW(ScheduleRef!$D$2:$AB$853)-ROW(ScheduleRef!$D$2)+1)/(ScheduleRef!$D$2:$D$853&lt;&gt;""),ROWS(ScheduleCompile!T$1:T246)),COLUMNS($A246:T246))</f>
        <v>0</v>
      </c>
      <c r="U246" s="1">
        <f>INDEX(ScheduleRef!$D$2:$AB$853,_xlfn.AGGREGATE(15,6,(ROW(ScheduleRef!$D$2:$AB$853)-ROW(ScheduleRef!$D$2)+1)/(ScheduleRef!$D$2:$D$853&lt;&gt;""),ROWS(ScheduleCompile!U$1:U246)),COLUMNS($A246:U246))</f>
        <v>0</v>
      </c>
      <c r="V246" s="1">
        <f>INDEX(ScheduleRef!$D$2:$AB$853,_xlfn.AGGREGATE(15,6,(ROW(ScheduleRef!$D$2:$AB$853)-ROW(ScheduleRef!$D$2)+1)/(ScheduleRef!$D$2:$D$853&lt;&gt;""),ROWS(ScheduleCompile!V$1:V246)),COLUMNS($A246:V246))</f>
        <v>0</v>
      </c>
      <c r="W246" s="1">
        <f>INDEX(ScheduleRef!$D$2:$AB$853,_xlfn.AGGREGATE(15,6,(ROW(ScheduleRef!$D$2:$AB$853)-ROW(ScheduleRef!$D$2)+1)/(ScheduleRef!$D$2:$D$853&lt;&gt;""),ROWS(ScheduleCompile!W$1:W246)),COLUMNS($A246:W246))</f>
        <v>0</v>
      </c>
      <c r="X246" s="1">
        <f>INDEX(ScheduleRef!$D$2:$AB$853,_xlfn.AGGREGATE(15,6,(ROW(ScheduleRef!$D$2:$AB$853)-ROW(ScheduleRef!$D$2)+1)/(ScheduleRef!$D$2:$D$853&lt;&gt;""),ROWS(ScheduleCompile!X$1:X246)),COLUMNS($A246:X246))</f>
        <v>0</v>
      </c>
      <c r="Y246" s="1">
        <f>INDEX(ScheduleRef!$D$2:$AB$853,_xlfn.AGGREGATE(15,6,(ROW(ScheduleRef!$D$2:$AB$853)-ROW(ScheduleRef!$D$2)+1)/(ScheduleRef!$D$2:$D$853&lt;&gt;""),ROWS(ScheduleCompile!Y$1:Y246)),COLUMNS($A246:Y246))</f>
        <v>0</v>
      </c>
    </row>
    <row r="247" spans="1:25" x14ac:dyDescent="0.25">
      <c r="A247" s="30" t="str">
        <f>INDEX(ScheduleRef!$D$2:$AB$853,_xlfn.AGGREGATE(15,6,(ROW(ScheduleRef!$D$2:$AB$853)-ROW(ScheduleRef!$D$2)+1)/(ScheduleRef!$D$2:$D$853&lt;&gt;""),ROWS(ScheduleCompile!A$1:A247)),COLUMNS($A247:A247))</f>
        <v>OfficeGasEquipSun</v>
      </c>
      <c r="B247" s="1">
        <f>INDEX(ScheduleRef!$D$2:$AB$853,_xlfn.AGGREGATE(15,6,(ROW(ScheduleRef!$D$2:$AB$853)-ROW(ScheduleRef!$D$2)+1)/(ScheduleRef!$D$2:$D$853&lt;&gt;""),ROWS(ScheduleCompile!B$1:B247)),COLUMNS($A247:B247))</f>
        <v>0</v>
      </c>
      <c r="C247" s="1">
        <f>INDEX(ScheduleRef!$D$2:$AB$853,_xlfn.AGGREGATE(15,6,(ROW(ScheduleRef!$D$2:$AB$853)-ROW(ScheduleRef!$D$2)+1)/(ScheduleRef!$D$2:$D$853&lt;&gt;""),ROWS(ScheduleCompile!C$1:C247)),COLUMNS($A247:C247))</f>
        <v>0</v>
      </c>
      <c r="D247" s="1">
        <f>INDEX(ScheduleRef!$D$2:$AB$853,_xlfn.AGGREGATE(15,6,(ROW(ScheduleRef!$D$2:$AB$853)-ROW(ScheduleRef!$D$2)+1)/(ScheduleRef!$D$2:$D$853&lt;&gt;""),ROWS(ScheduleCompile!D$1:D247)),COLUMNS($A247:D247))</f>
        <v>0</v>
      </c>
      <c r="E247" s="1">
        <f>INDEX(ScheduleRef!$D$2:$AB$853,_xlfn.AGGREGATE(15,6,(ROW(ScheduleRef!$D$2:$AB$853)-ROW(ScheduleRef!$D$2)+1)/(ScheduleRef!$D$2:$D$853&lt;&gt;""),ROWS(ScheduleCompile!E$1:E247)),COLUMNS($A247:E247))</f>
        <v>0</v>
      </c>
      <c r="F247" s="1">
        <f>INDEX(ScheduleRef!$D$2:$AB$853,_xlfn.AGGREGATE(15,6,(ROW(ScheduleRef!$D$2:$AB$853)-ROW(ScheduleRef!$D$2)+1)/(ScheduleRef!$D$2:$D$853&lt;&gt;""),ROWS(ScheduleCompile!F$1:F247)),COLUMNS($A247:F247))</f>
        <v>0</v>
      </c>
      <c r="G247" s="1">
        <f>INDEX(ScheduleRef!$D$2:$AB$853,_xlfn.AGGREGATE(15,6,(ROW(ScheduleRef!$D$2:$AB$853)-ROW(ScheduleRef!$D$2)+1)/(ScheduleRef!$D$2:$D$853&lt;&gt;""),ROWS(ScheduleCompile!G$1:G247)),COLUMNS($A247:G247))</f>
        <v>0</v>
      </c>
      <c r="H247" s="1">
        <f>INDEX(ScheduleRef!$D$2:$AB$853,_xlfn.AGGREGATE(15,6,(ROW(ScheduleRef!$D$2:$AB$853)-ROW(ScheduleRef!$D$2)+1)/(ScheduleRef!$D$2:$D$853&lt;&gt;""),ROWS(ScheduleCompile!H$1:H247)),COLUMNS($A247:H247))</f>
        <v>0</v>
      </c>
      <c r="I247" s="1">
        <f>INDEX(ScheduleRef!$D$2:$AB$853,_xlfn.AGGREGATE(15,6,(ROW(ScheduleRef!$D$2:$AB$853)-ROW(ScheduleRef!$D$2)+1)/(ScheduleRef!$D$2:$D$853&lt;&gt;""),ROWS(ScheduleCompile!I$1:I247)),COLUMNS($A247:I247))</f>
        <v>0</v>
      </c>
      <c r="J247" s="1">
        <f>INDEX(ScheduleRef!$D$2:$AB$853,_xlfn.AGGREGATE(15,6,(ROW(ScheduleRef!$D$2:$AB$853)-ROW(ScheduleRef!$D$2)+1)/(ScheduleRef!$D$2:$D$853&lt;&gt;""),ROWS(ScheduleCompile!J$1:J247)),COLUMNS($A247:J247))</f>
        <v>0</v>
      </c>
      <c r="K247" s="1">
        <f>INDEX(ScheduleRef!$D$2:$AB$853,_xlfn.AGGREGATE(15,6,(ROW(ScheduleRef!$D$2:$AB$853)-ROW(ScheduleRef!$D$2)+1)/(ScheduleRef!$D$2:$D$853&lt;&gt;""),ROWS(ScheduleCompile!K$1:K247)),COLUMNS($A247:K247))</f>
        <v>0</v>
      </c>
      <c r="L247" s="1">
        <f>INDEX(ScheduleRef!$D$2:$AB$853,_xlfn.AGGREGATE(15,6,(ROW(ScheduleRef!$D$2:$AB$853)-ROW(ScheduleRef!$D$2)+1)/(ScheduleRef!$D$2:$D$853&lt;&gt;""),ROWS(ScheduleCompile!L$1:L247)),COLUMNS($A247:L247))</f>
        <v>0</v>
      </c>
      <c r="M247" s="1">
        <f>INDEX(ScheduleRef!$D$2:$AB$853,_xlfn.AGGREGATE(15,6,(ROW(ScheduleRef!$D$2:$AB$853)-ROW(ScheduleRef!$D$2)+1)/(ScheduleRef!$D$2:$D$853&lt;&gt;""),ROWS(ScheduleCompile!M$1:M247)),COLUMNS($A247:M247))</f>
        <v>0</v>
      </c>
      <c r="N247" s="1">
        <f>INDEX(ScheduleRef!$D$2:$AB$853,_xlfn.AGGREGATE(15,6,(ROW(ScheduleRef!$D$2:$AB$853)-ROW(ScheduleRef!$D$2)+1)/(ScheduleRef!$D$2:$D$853&lt;&gt;""),ROWS(ScheduleCompile!N$1:N247)),COLUMNS($A247:N247))</f>
        <v>0</v>
      </c>
      <c r="O247" s="1">
        <f>INDEX(ScheduleRef!$D$2:$AB$853,_xlfn.AGGREGATE(15,6,(ROW(ScheduleRef!$D$2:$AB$853)-ROW(ScheduleRef!$D$2)+1)/(ScheduleRef!$D$2:$D$853&lt;&gt;""),ROWS(ScheduleCompile!O$1:O247)),COLUMNS($A247:O247))</f>
        <v>0</v>
      </c>
      <c r="P247" s="1">
        <f>INDEX(ScheduleRef!$D$2:$AB$853,_xlfn.AGGREGATE(15,6,(ROW(ScheduleRef!$D$2:$AB$853)-ROW(ScheduleRef!$D$2)+1)/(ScheduleRef!$D$2:$D$853&lt;&gt;""),ROWS(ScheduleCompile!P$1:P247)),COLUMNS($A247:P247))</f>
        <v>0</v>
      </c>
      <c r="Q247" s="1">
        <f>INDEX(ScheduleRef!$D$2:$AB$853,_xlfn.AGGREGATE(15,6,(ROW(ScheduleRef!$D$2:$AB$853)-ROW(ScheduleRef!$D$2)+1)/(ScheduleRef!$D$2:$D$853&lt;&gt;""),ROWS(ScheduleCompile!Q$1:Q247)),COLUMNS($A247:Q247))</f>
        <v>0</v>
      </c>
      <c r="R247" s="1">
        <f>INDEX(ScheduleRef!$D$2:$AB$853,_xlfn.AGGREGATE(15,6,(ROW(ScheduleRef!$D$2:$AB$853)-ROW(ScheduleRef!$D$2)+1)/(ScheduleRef!$D$2:$D$853&lt;&gt;""),ROWS(ScheduleCompile!R$1:R247)),COLUMNS($A247:R247))</f>
        <v>0</v>
      </c>
      <c r="S247" s="1">
        <f>INDEX(ScheduleRef!$D$2:$AB$853,_xlfn.AGGREGATE(15,6,(ROW(ScheduleRef!$D$2:$AB$853)-ROW(ScheduleRef!$D$2)+1)/(ScheduleRef!$D$2:$D$853&lt;&gt;""),ROWS(ScheduleCompile!S$1:S247)),COLUMNS($A247:S247))</f>
        <v>0</v>
      </c>
      <c r="T247" s="1">
        <f>INDEX(ScheduleRef!$D$2:$AB$853,_xlfn.AGGREGATE(15,6,(ROW(ScheduleRef!$D$2:$AB$853)-ROW(ScheduleRef!$D$2)+1)/(ScheduleRef!$D$2:$D$853&lt;&gt;""),ROWS(ScheduleCompile!T$1:T247)),COLUMNS($A247:T247))</f>
        <v>0</v>
      </c>
      <c r="U247" s="1">
        <f>INDEX(ScheduleRef!$D$2:$AB$853,_xlfn.AGGREGATE(15,6,(ROW(ScheduleRef!$D$2:$AB$853)-ROW(ScheduleRef!$D$2)+1)/(ScheduleRef!$D$2:$D$853&lt;&gt;""),ROWS(ScheduleCompile!U$1:U247)),COLUMNS($A247:U247))</f>
        <v>0</v>
      </c>
      <c r="V247" s="1">
        <f>INDEX(ScheduleRef!$D$2:$AB$853,_xlfn.AGGREGATE(15,6,(ROW(ScheduleRef!$D$2:$AB$853)-ROW(ScheduleRef!$D$2)+1)/(ScheduleRef!$D$2:$D$853&lt;&gt;""),ROWS(ScheduleCompile!V$1:V247)),COLUMNS($A247:V247))</f>
        <v>0</v>
      </c>
      <c r="W247" s="1">
        <f>INDEX(ScheduleRef!$D$2:$AB$853,_xlfn.AGGREGATE(15,6,(ROW(ScheduleRef!$D$2:$AB$853)-ROW(ScheduleRef!$D$2)+1)/(ScheduleRef!$D$2:$D$853&lt;&gt;""),ROWS(ScheduleCompile!W$1:W247)),COLUMNS($A247:W247))</f>
        <v>0</v>
      </c>
      <c r="X247" s="1">
        <f>INDEX(ScheduleRef!$D$2:$AB$853,_xlfn.AGGREGATE(15,6,(ROW(ScheduleRef!$D$2:$AB$853)-ROW(ScheduleRef!$D$2)+1)/(ScheduleRef!$D$2:$D$853&lt;&gt;""),ROWS(ScheduleCompile!X$1:X247)),COLUMNS($A247:X247))</f>
        <v>0</v>
      </c>
      <c r="Y247" s="1">
        <f>INDEX(ScheduleRef!$D$2:$AB$853,_xlfn.AGGREGATE(15,6,(ROW(ScheduleRef!$D$2:$AB$853)-ROW(ScheduleRef!$D$2)+1)/(ScheduleRef!$D$2:$D$853&lt;&gt;""),ROWS(ScheduleCompile!Y$1:Y247)),COLUMNS($A247:Y247))</f>
        <v>0</v>
      </c>
    </row>
    <row r="248" spans="1:25" x14ac:dyDescent="0.25">
      <c r="A248" s="30" t="str">
        <f>INDEX(ScheduleRef!$D$2:$AB$853,_xlfn.AGGREGATE(15,6,(ROW(ScheduleRef!$D$2:$AB$853)-ROW(ScheduleRef!$D$2)+1)/(ScheduleRef!$D$2:$D$853&lt;&gt;""),ROWS(ScheduleCompile!A$1:A248)),COLUMNS($A248:A248))</f>
        <v>ParkingOccupancyWD</v>
      </c>
      <c r="B248" s="1">
        <f>INDEX(ScheduleRef!$D$2:$AB$853,_xlfn.AGGREGATE(15,6,(ROW(ScheduleRef!$D$2:$AB$853)-ROW(ScheduleRef!$D$2)+1)/(ScheduleRef!$D$2:$D$853&lt;&gt;""),ROWS(ScheduleCompile!B$1:B248)),COLUMNS($A248:B248))</f>
        <v>0</v>
      </c>
      <c r="C248" s="1">
        <f>INDEX(ScheduleRef!$D$2:$AB$853,_xlfn.AGGREGATE(15,6,(ROW(ScheduleRef!$D$2:$AB$853)-ROW(ScheduleRef!$D$2)+1)/(ScheduleRef!$D$2:$D$853&lt;&gt;""),ROWS(ScheduleCompile!C$1:C248)),COLUMNS($A248:C248))</f>
        <v>0</v>
      </c>
      <c r="D248" s="1">
        <f>INDEX(ScheduleRef!$D$2:$AB$853,_xlfn.AGGREGATE(15,6,(ROW(ScheduleRef!$D$2:$AB$853)-ROW(ScheduleRef!$D$2)+1)/(ScheduleRef!$D$2:$D$853&lt;&gt;""),ROWS(ScheduleCompile!D$1:D248)),COLUMNS($A248:D248))</f>
        <v>0</v>
      </c>
      <c r="E248" s="1">
        <f>INDEX(ScheduleRef!$D$2:$AB$853,_xlfn.AGGREGATE(15,6,(ROW(ScheduleRef!$D$2:$AB$853)-ROW(ScheduleRef!$D$2)+1)/(ScheduleRef!$D$2:$D$853&lt;&gt;""),ROWS(ScheduleCompile!E$1:E248)),COLUMNS($A248:E248))</f>
        <v>0</v>
      </c>
      <c r="F248" s="1">
        <f>INDEX(ScheduleRef!$D$2:$AB$853,_xlfn.AGGREGATE(15,6,(ROW(ScheduleRef!$D$2:$AB$853)-ROW(ScheduleRef!$D$2)+1)/(ScheduleRef!$D$2:$D$853&lt;&gt;""),ROWS(ScheduleCompile!F$1:F248)),COLUMNS($A248:F248))</f>
        <v>0</v>
      </c>
      <c r="G248" s="1">
        <f>INDEX(ScheduleRef!$D$2:$AB$853,_xlfn.AGGREGATE(15,6,(ROW(ScheduleRef!$D$2:$AB$853)-ROW(ScheduleRef!$D$2)+1)/(ScheduleRef!$D$2:$D$853&lt;&gt;""),ROWS(ScheduleCompile!G$1:G248)),COLUMNS($A248:G248))</f>
        <v>0</v>
      </c>
      <c r="H248" s="1">
        <f>INDEX(ScheduleRef!$D$2:$AB$853,_xlfn.AGGREGATE(15,6,(ROW(ScheduleRef!$D$2:$AB$853)-ROW(ScheduleRef!$D$2)+1)/(ScheduleRef!$D$2:$D$853&lt;&gt;""),ROWS(ScheduleCompile!H$1:H248)),COLUMNS($A248:H248))</f>
        <v>0</v>
      </c>
      <c r="I248" s="1">
        <f>INDEX(ScheduleRef!$D$2:$AB$853,_xlfn.AGGREGATE(15,6,(ROW(ScheduleRef!$D$2:$AB$853)-ROW(ScheduleRef!$D$2)+1)/(ScheduleRef!$D$2:$D$853&lt;&gt;""),ROWS(ScheduleCompile!I$1:I248)),COLUMNS($A248:I248))</f>
        <v>0</v>
      </c>
      <c r="J248" s="1">
        <f>INDEX(ScheduleRef!$D$2:$AB$853,_xlfn.AGGREGATE(15,6,(ROW(ScheduleRef!$D$2:$AB$853)-ROW(ScheduleRef!$D$2)+1)/(ScheduleRef!$D$2:$D$853&lt;&gt;""),ROWS(ScheduleCompile!J$1:J248)),COLUMNS($A248:J248))</f>
        <v>0</v>
      </c>
      <c r="K248" s="1">
        <f>INDEX(ScheduleRef!$D$2:$AB$853,_xlfn.AGGREGATE(15,6,(ROW(ScheduleRef!$D$2:$AB$853)-ROW(ScheduleRef!$D$2)+1)/(ScheduleRef!$D$2:$D$853&lt;&gt;""),ROWS(ScheduleCompile!K$1:K248)),COLUMNS($A248:K248))</f>
        <v>0</v>
      </c>
      <c r="L248" s="1">
        <f>INDEX(ScheduleRef!$D$2:$AB$853,_xlfn.AGGREGATE(15,6,(ROW(ScheduleRef!$D$2:$AB$853)-ROW(ScheduleRef!$D$2)+1)/(ScheduleRef!$D$2:$D$853&lt;&gt;""),ROWS(ScheduleCompile!L$1:L248)),COLUMNS($A248:L248))</f>
        <v>0</v>
      </c>
      <c r="M248" s="1">
        <f>INDEX(ScheduleRef!$D$2:$AB$853,_xlfn.AGGREGATE(15,6,(ROW(ScheduleRef!$D$2:$AB$853)-ROW(ScheduleRef!$D$2)+1)/(ScheduleRef!$D$2:$D$853&lt;&gt;""),ROWS(ScheduleCompile!M$1:M248)),COLUMNS($A248:M248))</f>
        <v>0</v>
      </c>
      <c r="N248" s="1">
        <f>INDEX(ScheduleRef!$D$2:$AB$853,_xlfn.AGGREGATE(15,6,(ROW(ScheduleRef!$D$2:$AB$853)-ROW(ScheduleRef!$D$2)+1)/(ScheduleRef!$D$2:$D$853&lt;&gt;""),ROWS(ScheduleCompile!N$1:N248)),COLUMNS($A248:N248))</f>
        <v>0</v>
      </c>
      <c r="O248" s="1">
        <f>INDEX(ScheduleRef!$D$2:$AB$853,_xlfn.AGGREGATE(15,6,(ROW(ScheduleRef!$D$2:$AB$853)-ROW(ScheduleRef!$D$2)+1)/(ScheduleRef!$D$2:$D$853&lt;&gt;""),ROWS(ScheduleCompile!O$1:O248)),COLUMNS($A248:O248))</f>
        <v>0</v>
      </c>
      <c r="P248" s="1">
        <f>INDEX(ScheduleRef!$D$2:$AB$853,_xlfn.AGGREGATE(15,6,(ROW(ScheduleRef!$D$2:$AB$853)-ROW(ScheduleRef!$D$2)+1)/(ScheduleRef!$D$2:$D$853&lt;&gt;""),ROWS(ScheduleCompile!P$1:P248)),COLUMNS($A248:P248))</f>
        <v>0</v>
      </c>
      <c r="Q248" s="1">
        <f>INDEX(ScheduleRef!$D$2:$AB$853,_xlfn.AGGREGATE(15,6,(ROW(ScheduleRef!$D$2:$AB$853)-ROW(ScheduleRef!$D$2)+1)/(ScheduleRef!$D$2:$D$853&lt;&gt;""),ROWS(ScheduleCompile!Q$1:Q248)),COLUMNS($A248:Q248))</f>
        <v>0</v>
      </c>
      <c r="R248" s="1">
        <f>INDEX(ScheduleRef!$D$2:$AB$853,_xlfn.AGGREGATE(15,6,(ROW(ScheduleRef!$D$2:$AB$853)-ROW(ScheduleRef!$D$2)+1)/(ScheduleRef!$D$2:$D$853&lt;&gt;""),ROWS(ScheduleCompile!R$1:R248)),COLUMNS($A248:R248))</f>
        <v>0</v>
      </c>
      <c r="S248" s="1">
        <f>INDEX(ScheduleRef!$D$2:$AB$853,_xlfn.AGGREGATE(15,6,(ROW(ScheduleRef!$D$2:$AB$853)-ROW(ScheduleRef!$D$2)+1)/(ScheduleRef!$D$2:$D$853&lt;&gt;""),ROWS(ScheduleCompile!S$1:S248)),COLUMNS($A248:S248))</f>
        <v>0</v>
      </c>
      <c r="T248" s="1">
        <f>INDEX(ScheduleRef!$D$2:$AB$853,_xlfn.AGGREGATE(15,6,(ROW(ScheduleRef!$D$2:$AB$853)-ROW(ScheduleRef!$D$2)+1)/(ScheduleRef!$D$2:$D$853&lt;&gt;""),ROWS(ScheduleCompile!T$1:T248)),COLUMNS($A248:T248))</f>
        <v>0</v>
      </c>
      <c r="U248" s="1">
        <f>INDEX(ScheduleRef!$D$2:$AB$853,_xlfn.AGGREGATE(15,6,(ROW(ScheduleRef!$D$2:$AB$853)-ROW(ScheduleRef!$D$2)+1)/(ScheduleRef!$D$2:$D$853&lt;&gt;""),ROWS(ScheduleCompile!U$1:U248)),COLUMNS($A248:U248))</f>
        <v>0</v>
      </c>
      <c r="V248" s="1">
        <f>INDEX(ScheduleRef!$D$2:$AB$853,_xlfn.AGGREGATE(15,6,(ROW(ScheduleRef!$D$2:$AB$853)-ROW(ScheduleRef!$D$2)+1)/(ScheduleRef!$D$2:$D$853&lt;&gt;""),ROWS(ScheduleCompile!V$1:V248)),COLUMNS($A248:V248))</f>
        <v>0</v>
      </c>
      <c r="W248" s="1">
        <f>INDEX(ScheduleRef!$D$2:$AB$853,_xlfn.AGGREGATE(15,6,(ROW(ScheduleRef!$D$2:$AB$853)-ROW(ScheduleRef!$D$2)+1)/(ScheduleRef!$D$2:$D$853&lt;&gt;""),ROWS(ScheduleCompile!W$1:W248)),COLUMNS($A248:W248))</f>
        <v>0</v>
      </c>
      <c r="X248" s="1">
        <f>INDEX(ScheduleRef!$D$2:$AB$853,_xlfn.AGGREGATE(15,6,(ROW(ScheduleRef!$D$2:$AB$853)-ROW(ScheduleRef!$D$2)+1)/(ScheduleRef!$D$2:$D$853&lt;&gt;""),ROWS(ScheduleCompile!X$1:X248)),COLUMNS($A248:X248))</f>
        <v>0</v>
      </c>
      <c r="Y248" s="1">
        <f>INDEX(ScheduleRef!$D$2:$AB$853,_xlfn.AGGREGATE(15,6,(ROW(ScheduleRef!$D$2:$AB$853)-ROW(ScheduleRef!$D$2)+1)/(ScheduleRef!$D$2:$D$853&lt;&gt;""),ROWS(ScheduleCompile!Y$1:Y248)),COLUMNS($A248:Y248))</f>
        <v>0</v>
      </c>
    </row>
    <row r="249" spans="1:25" x14ac:dyDescent="0.25">
      <c r="A249" s="30" t="str">
        <f>INDEX(ScheduleRef!$D$2:$AB$853,_xlfn.AGGREGATE(15,6,(ROW(ScheduleRef!$D$2:$AB$853)-ROW(ScheduleRef!$D$2)+1)/(ScheduleRef!$D$2:$D$853&lt;&gt;""),ROWS(ScheduleCompile!A$1:A249)),COLUMNS($A249:A249))</f>
        <v>ParkingOccupancySat</v>
      </c>
      <c r="B249" s="1">
        <f>INDEX(ScheduleRef!$D$2:$AB$853,_xlfn.AGGREGATE(15,6,(ROW(ScheduleRef!$D$2:$AB$853)-ROW(ScheduleRef!$D$2)+1)/(ScheduleRef!$D$2:$D$853&lt;&gt;""),ROWS(ScheduleCompile!B$1:B249)),COLUMNS($A249:B249))</f>
        <v>0</v>
      </c>
      <c r="C249" s="1">
        <f>INDEX(ScheduleRef!$D$2:$AB$853,_xlfn.AGGREGATE(15,6,(ROW(ScheduleRef!$D$2:$AB$853)-ROW(ScheduleRef!$D$2)+1)/(ScheduleRef!$D$2:$D$853&lt;&gt;""),ROWS(ScheduleCompile!C$1:C249)),COLUMNS($A249:C249))</f>
        <v>0</v>
      </c>
      <c r="D249" s="1">
        <f>INDEX(ScheduleRef!$D$2:$AB$853,_xlfn.AGGREGATE(15,6,(ROW(ScheduleRef!$D$2:$AB$853)-ROW(ScheduleRef!$D$2)+1)/(ScheduleRef!$D$2:$D$853&lt;&gt;""),ROWS(ScheduleCompile!D$1:D249)),COLUMNS($A249:D249))</f>
        <v>0</v>
      </c>
      <c r="E249" s="1">
        <f>INDEX(ScheduleRef!$D$2:$AB$853,_xlfn.AGGREGATE(15,6,(ROW(ScheduleRef!$D$2:$AB$853)-ROW(ScheduleRef!$D$2)+1)/(ScheduleRef!$D$2:$D$853&lt;&gt;""),ROWS(ScheduleCompile!E$1:E249)),COLUMNS($A249:E249))</f>
        <v>0</v>
      </c>
      <c r="F249" s="1">
        <f>INDEX(ScheduleRef!$D$2:$AB$853,_xlfn.AGGREGATE(15,6,(ROW(ScheduleRef!$D$2:$AB$853)-ROW(ScheduleRef!$D$2)+1)/(ScheduleRef!$D$2:$D$853&lt;&gt;""),ROWS(ScheduleCompile!F$1:F249)),COLUMNS($A249:F249))</f>
        <v>0</v>
      </c>
      <c r="G249" s="1">
        <f>INDEX(ScheduleRef!$D$2:$AB$853,_xlfn.AGGREGATE(15,6,(ROW(ScheduleRef!$D$2:$AB$853)-ROW(ScheduleRef!$D$2)+1)/(ScheduleRef!$D$2:$D$853&lt;&gt;""),ROWS(ScheduleCompile!G$1:G249)),COLUMNS($A249:G249))</f>
        <v>0</v>
      </c>
      <c r="H249" s="1">
        <f>INDEX(ScheduleRef!$D$2:$AB$853,_xlfn.AGGREGATE(15,6,(ROW(ScheduleRef!$D$2:$AB$853)-ROW(ScheduleRef!$D$2)+1)/(ScheduleRef!$D$2:$D$853&lt;&gt;""),ROWS(ScheduleCompile!H$1:H249)),COLUMNS($A249:H249))</f>
        <v>0</v>
      </c>
      <c r="I249" s="1">
        <f>INDEX(ScheduleRef!$D$2:$AB$853,_xlfn.AGGREGATE(15,6,(ROW(ScheduleRef!$D$2:$AB$853)-ROW(ScheduleRef!$D$2)+1)/(ScheduleRef!$D$2:$D$853&lt;&gt;""),ROWS(ScheduleCompile!I$1:I249)),COLUMNS($A249:I249))</f>
        <v>0</v>
      </c>
      <c r="J249" s="1">
        <f>INDEX(ScheduleRef!$D$2:$AB$853,_xlfn.AGGREGATE(15,6,(ROW(ScheduleRef!$D$2:$AB$853)-ROW(ScheduleRef!$D$2)+1)/(ScheduleRef!$D$2:$D$853&lt;&gt;""),ROWS(ScheduleCompile!J$1:J249)),COLUMNS($A249:J249))</f>
        <v>0</v>
      </c>
      <c r="K249" s="1">
        <f>INDEX(ScheduleRef!$D$2:$AB$853,_xlfn.AGGREGATE(15,6,(ROW(ScheduleRef!$D$2:$AB$853)-ROW(ScheduleRef!$D$2)+1)/(ScheduleRef!$D$2:$D$853&lt;&gt;""),ROWS(ScheduleCompile!K$1:K249)),COLUMNS($A249:K249))</f>
        <v>0</v>
      </c>
      <c r="L249" s="1">
        <f>INDEX(ScheduleRef!$D$2:$AB$853,_xlfn.AGGREGATE(15,6,(ROW(ScheduleRef!$D$2:$AB$853)-ROW(ScheduleRef!$D$2)+1)/(ScheduleRef!$D$2:$D$853&lt;&gt;""),ROWS(ScheduleCompile!L$1:L249)),COLUMNS($A249:L249))</f>
        <v>0</v>
      </c>
      <c r="M249" s="1">
        <f>INDEX(ScheduleRef!$D$2:$AB$853,_xlfn.AGGREGATE(15,6,(ROW(ScheduleRef!$D$2:$AB$853)-ROW(ScheduleRef!$D$2)+1)/(ScheduleRef!$D$2:$D$853&lt;&gt;""),ROWS(ScheduleCompile!M$1:M249)),COLUMNS($A249:M249))</f>
        <v>0</v>
      </c>
      <c r="N249" s="1">
        <f>INDEX(ScheduleRef!$D$2:$AB$853,_xlfn.AGGREGATE(15,6,(ROW(ScheduleRef!$D$2:$AB$853)-ROW(ScheduleRef!$D$2)+1)/(ScheduleRef!$D$2:$D$853&lt;&gt;""),ROWS(ScheduleCompile!N$1:N249)),COLUMNS($A249:N249))</f>
        <v>0</v>
      </c>
      <c r="O249" s="1">
        <f>INDEX(ScheduleRef!$D$2:$AB$853,_xlfn.AGGREGATE(15,6,(ROW(ScheduleRef!$D$2:$AB$853)-ROW(ScheduleRef!$D$2)+1)/(ScheduleRef!$D$2:$D$853&lt;&gt;""),ROWS(ScheduleCompile!O$1:O249)),COLUMNS($A249:O249))</f>
        <v>0</v>
      </c>
      <c r="P249" s="1">
        <f>INDEX(ScheduleRef!$D$2:$AB$853,_xlfn.AGGREGATE(15,6,(ROW(ScheduleRef!$D$2:$AB$853)-ROW(ScheduleRef!$D$2)+1)/(ScheduleRef!$D$2:$D$853&lt;&gt;""),ROWS(ScheduleCompile!P$1:P249)),COLUMNS($A249:P249))</f>
        <v>0</v>
      </c>
      <c r="Q249" s="1">
        <f>INDEX(ScheduleRef!$D$2:$AB$853,_xlfn.AGGREGATE(15,6,(ROW(ScheduleRef!$D$2:$AB$853)-ROW(ScheduleRef!$D$2)+1)/(ScheduleRef!$D$2:$D$853&lt;&gt;""),ROWS(ScheduleCompile!Q$1:Q249)),COLUMNS($A249:Q249))</f>
        <v>0</v>
      </c>
      <c r="R249" s="1">
        <f>INDEX(ScheduleRef!$D$2:$AB$853,_xlfn.AGGREGATE(15,6,(ROW(ScheduleRef!$D$2:$AB$853)-ROW(ScheduleRef!$D$2)+1)/(ScheduleRef!$D$2:$D$853&lt;&gt;""),ROWS(ScheduleCompile!R$1:R249)),COLUMNS($A249:R249))</f>
        <v>0</v>
      </c>
      <c r="S249" s="1">
        <f>INDEX(ScheduleRef!$D$2:$AB$853,_xlfn.AGGREGATE(15,6,(ROW(ScheduleRef!$D$2:$AB$853)-ROW(ScheduleRef!$D$2)+1)/(ScheduleRef!$D$2:$D$853&lt;&gt;""),ROWS(ScheduleCompile!S$1:S249)),COLUMNS($A249:S249))</f>
        <v>0</v>
      </c>
      <c r="T249" s="1">
        <f>INDEX(ScheduleRef!$D$2:$AB$853,_xlfn.AGGREGATE(15,6,(ROW(ScheduleRef!$D$2:$AB$853)-ROW(ScheduleRef!$D$2)+1)/(ScheduleRef!$D$2:$D$853&lt;&gt;""),ROWS(ScheduleCompile!T$1:T249)),COLUMNS($A249:T249))</f>
        <v>0</v>
      </c>
      <c r="U249" s="1">
        <f>INDEX(ScheduleRef!$D$2:$AB$853,_xlfn.AGGREGATE(15,6,(ROW(ScheduleRef!$D$2:$AB$853)-ROW(ScheduleRef!$D$2)+1)/(ScheduleRef!$D$2:$D$853&lt;&gt;""),ROWS(ScheduleCompile!U$1:U249)),COLUMNS($A249:U249))</f>
        <v>0</v>
      </c>
      <c r="V249" s="1">
        <f>INDEX(ScheduleRef!$D$2:$AB$853,_xlfn.AGGREGATE(15,6,(ROW(ScheduleRef!$D$2:$AB$853)-ROW(ScheduleRef!$D$2)+1)/(ScheduleRef!$D$2:$D$853&lt;&gt;""),ROWS(ScheduleCompile!V$1:V249)),COLUMNS($A249:V249))</f>
        <v>0</v>
      </c>
      <c r="W249" s="1">
        <f>INDEX(ScheduleRef!$D$2:$AB$853,_xlfn.AGGREGATE(15,6,(ROW(ScheduleRef!$D$2:$AB$853)-ROW(ScheduleRef!$D$2)+1)/(ScheduleRef!$D$2:$D$853&lt;&gt;""),ROWS(ScheduleCompile!W$1:W249)),COLUMNS($A249:W249))</f>
        <v>0</v>
      </c>
      <c r="X249" s="1">
        <f>INDEX(ScheduleRef!$D$2:$AB$853,_xlfn.AGGREGATE(15,6,(ROW(ScheduleRef!$D$2:$AB$853)-ROW(ScheduleRef!$D$2)+1)/(ScheduleRef!$D$2:$D$853&lt;&gt;""),ROWS(ScheduleCompile!X$1:X249)),COLUMNS($A249:X249))</f>
        <v>0</v>
      </c>
      <c r="Y249" s="1">
        <f>INDEX(ScheduleRef!$D$2:$AB$853,_xlfn.AGGREGATE(15,6,(ROW(ScheduleRef!$D$2:$AB$853)-ROW(ScheduleRef!$D$2)+1)/(ScheduleRef!$D$2:$D$853&lt;&gt;""),ROWS(ScheduleCompile!Y$1:Y249)),COLUMNS($A249:Y249))</f>
        <v>0</v>
      </c>
    </row>
    <row r="250" spans="1:25" x14ac:dyDescent="0.25">
      <c r="A250" s="30" t="str">
        <f>INDEX(ScheduleRef!$D$2:$AB$853,_xlfn.AGGREGATE(15,6,(ROW(ScheduleRef!$D$2:$AB$853)-ROW(ScheduleRef!$D$2)+1)/(ScheduleRef!$D$2:$D$853&lt;&gt;""),ROWS(ScheduleCompile!A$1:A250)),COLUMNS($A250:A250))</f>
        <v>ParkingOccupancySun</v>
      </c>
      <c r="B250" s="1">
        <f>INDEX(ScheduleRef!$D$2:$AB$853,_xlfn.AGGREGATE(15,6,(ROW(ScheduleRef!$D$2:$AB$853)-ROW(ScheduleRef!$D$2)+1)/(ScheduleRef!$D$2:$D$853&lt;&gt;""),ROWS(ScheduleCompile!B$1:B250)),COLUMNS($A250:B250))</f>
        <v>0</v>
      </c>
      <c r="C250" s="1">
        <f>INDEX(ScheduleRef!$D$2:$AB$853,_xlfn.AGGREGATE(15,6,(ROW(ScheduleRef!$D$2:$AB$853)-ROW(ScheduleRef!$D$2)+1)/(ScheduleRef!$D$2:$D$853&lt;&gt;""),ROWS(ScheduleCompile!C$1:C250)),COLUMNS($A250:C250))</f>
        <v>0</v>
      </c>
      <c r="D250" s="1">
        <f>INDEX(ScheduleRef!$D$2:$AB$853,_xlfn.AGGREGATE(15,6,(ROW(ScheduleRef!$D$2:$AB$853)-ROW(ScheduleRef!$D$2)+1)/(ScheduleRef!$D$2:$D$853&lt;&gt;""),ROWS(ScheduleCompile!D$1:D250)),COLUMNS($A250:D250))</f>
        <v>0</v>
      </c>
      <c r="E250" s="1">
        <f>INDEX(ScheduleRef!$D$2:$AB$853,_xlfn.AGGREGATE(15,6,(ROW(ScheduleRef!$D$2:$AB$853)-ROW(ScheduleRef!$D$2)+1)/(ScheduleRef!$D$2:$D$853&lt;&gt;""),ROWS(ScheduleCompile!E$1:E250)),COLUMNS($A250:E250))</f>
        <v>0</v>
      </c>
      <c r="F250" s="1">
        <f>INDEX(ScheduleRef!$D$2:$AB$853,_xlfn.AGGREGATE(15,6,(ROW(ScheduleRef!$D$2:$AB$853)-ROW(ScheduleRef!$D$2)+1)/(ScheduleRef!$D$2:$D$853&lt;&gt;""),ROWS(ScheduleCompile!F$1:F250)),COLUMNS($A250:F250))</f>
        <v>0</v>
      </c>
      <c r="G250" s="1">
        <f>INDEX(ScheduleRef!$D$2:$AB$853,_xlfn.AGGREGATE(15,6,(ROW(ScheduleRef!$D$2:$AB$853)-ROW(ScheduleRef!$D$2)+1)/(ScheduleRef!$D$2:$D$853&lt;&gt;""),ROWS(ScheduleCompile!G$1:G250)),COLUMNS($A250:G250))</f>
        <v>0</v>
      </c>
      <c r="H250" s="1">
        <f>INDEX(ScheduleRef!$D$2:$AB$853,_xlfn.AGGREGATE(15,6,(ROW(ScheduleRef!$D$2:$AB$853)-ROW(ScheduleRef!$D$2)+1)/(ScheduleRef!$D$2:$D$853&lt;&gt;""),ROWS(ScheduleCompile!H$1:H250)),COLUMNS($A250:H250))</f>
        <v>0</v>
      </c>
      <c r="I250" s="1">
        <f>INDEX(ScheduleRef!$D$2:$AB$853,_xlfn.AGGREGATE(15,6,(ROW(ScheduleRef!$D$2:$AB$853)-ROW(ScheduleRef!$D$2)+1)/(ScheduleRef!$D$2:$D$853&lt;&gt;""),ROWS(ScheduleCompile!I$1:I250)),COLUMNS($A250:I250))</f>
        <v>0</v>
      </c>
      <c r="J250" s="1">
        <f>INDEX(ScheduleRef!$D$2:$AB$853,_xlfn.AGGREGATE(15,6,(ROW(ScheduleRef!$D$2:$AB$853)-ROW(ScheduleRef!$D$2)+1)/(ScheduleRef!$D$2:$D$853&lt;&gt;""),ROWS(ScheduleCompile!J$1:J250)),COLUMNS($A250:J250))</f>
        <v>0</v>
      </c>
      <c r="K250" s="1">
        <f>INDEX(ScheduleRef!$D$2:$AB$853,_xlfn.AGGREGATE(15,6,(ROW(ScheduleRef!$D$2:$AB$853)-ROW(ScheduleRef!$D$2)+1)/(ScheduleRef!$D$2:$D$853&lt;&gt;""),ROWS(ScheduleCompile!K$1:K250)),COLUMNS($A250:K250))</f>
        <v>0</v>
      </c>
      <c r="L250" s="1">
        <f>INDEX(ScheduleRef!$D$2:$AB$853,_xlfn.AGGREGATE(15,6,(ROW(ScheduleRef!$D$2:$AB$853)-ROW(ScheduleRef!$D$2)+1)/(ScheduleRef!$D$2:$D$853&lt;&gt;""),ROWS(ScheduleCompile!L$1:L250)),COLUMNS($A250:L250))</f>
        <v>0</v>
      </c>
      <c r="M250" s="1">
        <f>INDEX(ScheduleRef!$D$2:$AB$853,_xlfn.AGGREGATE(15,6,(ROW(ScheduleRef!$D$2:$AB$853)-ROW(ScheduleRef!$D$2)+1)/(ScheduleRef!$D$2:$D$853&lt;&gt;""),ROWS(ScheduleCompile!M$1:M250)),COLUMNS($A250:M250))</f>
        <v>0</v>
      </c>
      <c r="N250" s="1">
        <f>INDEX(ScheduleRef!$D$2:$AB$853,_xlfn.AGGREGATE(15,6,(ROW(ScheduleRef!$D$2:$AB$853)-ROW(ScheduleRef!$D$2)+1)/(ScheduleRef!$D$2:$D$853&lt;&gt;""),ROWS(ScheduleCompile!N$1:N250)),COLUMNS($A250:N250))</f>
        <v>0</v>
      </c>
      <c r="O250" s="1">
        <f>INDEX(ScheduleRef!$D$2:$AB$853,_xlfn.AGGREGATE(15,6,(ROW(ScheduleRef!$D$2:$AB$853)-ROW(ScheduleRef!$D$2)+1)/(ScheduleRef!$D$2:$D$853&lt;&gt;""),ROWS(ScheduleCompile!O$1:O250)),COLUMNS($A250:O250))</f>
        <v>0</v>
      </c>
      <c r="P250" s="1">
        <f>INDEX(ScheduleRef!$D$2:$AB$853,_xlfn.AGGREGATE(15,6,(ROW(ScheduleRef!$D$2:$AB$853)-ROW(ScheduleRef!$D$2)+1)/(ScheduleRef!$D$2:$D$853&lt;&gt;""),ROWS(ScheduleCompile!P$1:P250)),COLUMNS($A250:P250))</f>
        <v>0</v>
      </c>
      <c r="Q250" s="1">
        <f>INDEX(ScheduleRef!$D$2:$AB$853,_xlfn.AGGREGATE(15,6,(ROW(ScheduleRef!$D$2:$AB$853)-ROW(ScheduleRef!$D$2)+1)/(ScheduleRef!$D$2:$D$853&lt;&gt;""),ROWS(ScheduleCompile!Q$1:Q250)),COLUMNS($A250:Q250))</f>
        <v>0</v>
      </c>
      <c r="R250" s="1">
        <f>INDEX(ScheduleRef!$D$2:$AB$853,_xlfn.AGGREGATE(15,6,(ROW(ScheduleRef!$D$2:$AB$853)-ROW(ScheduleRef!$D$2)+1)/(ScheduleRef!$D$2:$D$853&lt;&gt;""),ROWS(ScheduleCompile!R$1:R250)),COLUMNS($A250:R250))</f>
        <v>0</v>
      </c>
      <c r="S250" s="1">
        <f>INDEX(ScheduleRef!$D$2:$AB$853,_xlfn.AGGREGATE(15,6,(ROW(ScheduleRef!$D$2:$AB$853)-ROW(ScheduleRef!$D$2)+1)/(ScheduleRef!$D$2:$D$853&lt;&gt;""),ROWS(ScheduleCompile!S$1:S250)),COLUMNS($A250:S250))</f>
        <v>0</v>
      </c>
      <c r="T250" s="1">
        <f>INDEX(ScheduleRef!$D$2:$AB$853,_xlfn.AGGREGATE(15,6,(ROW(ScheduleRef!$D$2:$AB$853)-ROW(ScheduleRef!$D$2)+1)/(ScheduleRef!$D$2:$D$853&lt;&gt;""),ROWS(ScheduleCompile!T$1:T250)),COLUMNS($A250:T250))</f>
        <v>0</v>
      </c>
      <c r="U250" s="1">
        <f>INDEX(ScheduleRef!$D$2:$AB$853,_xlfn.AGGREGATE(15,6,(ROW(ScheduleRef!$D$2:$AB$853)-ROW(ScheduleRef!$D$2)+1)/(ScheduleRef!$D$2:$D$853&lt;&gt;""),ROWS(ScheduleCompile!U$1:U250)),COLUMNS($A250:U250))</f>
        <v>0</v>
      </c>
      <c r="V250" s="1">
        <f>INDEX(ScheduleRef!$D$2:$AB$853,_xlfn.AGGREGATE(15,6,(ROW(ScheduleRef!$D$2:$AB$853)-ROW(ScheduleRef!$D$2)+1)/(ScheduleRef!$D$2:$D$853&lt;&gt;""),ROWS(ScheduleCompile!V$1:V250)),COLUMNS($A250:V250))</f>
        <v>0</v>
      </c>
      <c r="W250" s="1">
        <f>INDEX(ScheduleRef!$D$2:$AB$853,_xlfn.AGGREGATE(15,6,(ROW(ScheduleRef!$D$2:$AB$853)-ROW(ScheduleRef!$D$2)+1)/(ScheduleRef!$D$2:$D$853&lt;&gt;""),ROWS(ScheduleCompile!W$1:W250)),COLUMNS($A250:W250))</f>
        <v>0</v>
      </c>
      <c r="X250" s="1">
        <f>INDEX(ScheduleRef!$D$2:$AB$853,_xlfn.AGGREGATE(15,6,(ROW(ScheduleRef!$D$2:$AB$853)-ROW(ScheduleRef!$D$2)+1)/(ScheduleRef!$D$2:$D$853&lt;&gt;""),ROWS(ScheduleCompile!X$1:X250)),COLUMNS($A250:X250))</f>
        <v>0</v>
      </c>
      <c r="Y250" s="1">
        <f>INDEX(ScheduleRef!$D$2:$AB$853,_xlfn.AGGREGATE(15,6,(ROW(ScheduleRef!$D$2:$AB$853)-ROW(ScheduleRef!$D$2)+1)/(ScheduleRef!$D$2:$D$853&lt;&gt;""),ROWS(ScheduleCompile!Y$1:Y250)),COLUMNS($A250:Y250))</f>
        <v>0</v>
      </c>
    </row>
    <row r="251" spans="1:25" x14ac:dyDescent="0.25">
      <c r="A251" s="30" t="str">
        <f>INDEX(ScheduleRef!$D$2:$AB$853,_xlfn.AGGREGATE(15,6,(ROW(ScheduleRef!$D$2:$AB$853)-ROW(ScheduleRef!$D$2)+1)/(ScheduleRef!$D$2:$D$853&lt;&gt;""),ROWS(ScheduleCompile!A$1:A251)),COLUMNS($A251:A251))</f>
        <v>ParkingLightsWD</v>
      </c>
      <c r="B251" s="1">
        <f>INDEX(ScheduleRef!$D$2:$AB$853,_xlfn.AGGREGATE(15,6,(ROW(ScheduleRef!$D$2:$AB$853)-ROW(ScheduleRef!$D$2)+1)/(ScheduleRef!$D$2:$D$853&lt;&gt;""),ROWS(ScheduleCompile!B$1:B251)),COLUMNS($A251:B251))</f>
        <v>0.5</v>
      </c>
      <c r="C251" s="1">
        <f>INDEX(ScheduleRef!$D$2:$AB$853,_xlfn.AGGREGATE(15,6,(ROW(ScheduleRef!$D$2:$AB$853)-ROW(ScheduleRef!$D$2)+1)/(ScheduleRef!$D$2:$D$853&lt;&gt;""),ROWS(ScheduleCompile!C$1:C251)),COLUMNS($A251:C251))</f>
        <v>0.5</v>
      </c>
      <c r="D251" s="1">
        <f>INDEX(ScheduleRef!$D$2:$AB$853,_xlfn.AGGREGATE(15,6,(ROW(ScheduleRef!$D$2:$AB$853)-ROW(ScheduleRef!$D$2)+1)/(ScheduleRef!$D$2:$D$853&lt;&gt;""),ROWS(ScheduleCompile!D$1:D251)),COLUMNS($A251:D251))</f>
        <v>0.5</v>
      </c>
      <c r="E251" s="1">
        <f>INDEX(ScheduleRef!$D$2:$AB$853,_xlfn.AGGREGATE(15,6,(ROW(ScheduleRef!$D$2:$AB$853)-ROW(ScheduleRef!$D$2)+1)/(ScheduleRef!$D$2:$D$853&lt;&gt;""),ROWS(ScheduleCompile!E$1:E251)),COLUMNS($A251:E251))</f>
        <v>0.5</v>
      </c>
      <c r="F251" s="1">
        <f>INDEX(ScheduleRef!$D$2:$AB$853,_xlfn.AGGREGATE(15,6,(ROW(ScheduleRef!$D$2:$AB$853)-ROW(ScheduleRef!$D$2)+1)/(ScheduleRef!$D$2:$D$853&lt;&gt;""),ROWS(ScheduleCompile!F$1:F251)),COLUMNS($A251:F251))</f>
        <v>0.5</v>
      </c>
      <c r="G251" s="1">
        <f>INDEX(ScheduleRef!$D$2:$AB$853,_xlfn.AGGREGATE(15,6,(ROW(ScheduleRef!$D$2:$AB$853)-ROW(ScheduleRef!$D$2)+1)/(ScheduleRef!$D$2:$D$853&lt;&gt;""),ROWS(ScheduleCompile!G$1:G251)),COLUMNS($A251:G251))</f>
        <v>0.5</v>
      </c>
      <c r="H251" s="1">
        <f>INDEX(ScheduleRef!$D$2:$AB$853,_xlfn.AGGREGATE(15,6,(ROW(ScheduleRef!$D$2:$AB$853)-ROW(ScheduleRef!$D$2)+1)/(ScheduleRef!$D$2:$D$853&lt;&gt;""),ROWS(ScheduleCompile!H$1:H251)),COLUMNS($A251:H251))</f>
        <v>1</v>
      </c>
      <c r="I251" s="1">
        <f>INDEX(ScheduleRef!$D$2:$AB$853,_xlfn.AGGREGATE(15,6,(ROW(ScheduleRef!$D$2:$AB$853)-ROW(ScheduleRef!$D$2)+1)/(ScheduleRef!$D$2:$D$853&lt;&gt;""),ROWS(ScheduleCompile!I$1:I251)),COLUMNS($A251:I251))</f>
        <v>1</v>
      </c>
      <c r="J251" s="1">
        <f>INDEX(ScheduleRef!$D$2:$AB$853,_xlfn.AGGREGATE(15,6,(ROW(ScheduleRef!$D$2:$AB$853)-ROW(ScheduleRef!$D$2)+1)/(ScheduleRef!$D$2:$D$853&lt;&gt;""),ROWS(ScheduleCompile!J$1:J251)),COLUMNS($A251:J251))</f>
        <v>1</v>
      </c>
      <c r="K251" s="1">
        <f>INDEX(ScheduleRef!$D$2:$AB$853,_xlfn.AGGREGATE(15,6,(ROW(ScheduleRef!$D$2:$AB$853)-ROW(ScheduleRef!$D$2)+1)/(ScheduleRef!$D$2:$D$853&lt;&gt;""),ROWS(ScheduleCompile!K$1:K251)),COLUMNS($A251:K251))</f>
        <v>1</v>
      </c>
      <c r="L251" s="1">
        <f>INDEX(ScheduleRef!$D$2:$AB$853,_xlfn.AGGREGATE(15,6,(ROW(ScheduleRef!$D$2:$AB$853)-ROW(ScheduleRef!$D$2)+1)/(ScheduleRef!$D$2:$D$853&lt;&gt;""),ROWS(ScheduleCompile!L$1:L251)),COLUMNS($A251:L251))</f>
        <v>1</v>
      </c>
      <c r="M251" s="1">
        <f>INDEX(ScheduleRef!$D$2:$AB$853,_xlfn.AGGREGATE(15,6,(ROW(ScheduleRef!$D$2:$AB$853)-ROW(ScheduleRef!$D$2)+1)/(ScheduleRef!$D$2:$D$853&lt;&gt;""),ROWS(ScheduleCompile!M$1:M251)),COLUMNS($A251:M251))</f>
        <v>1</v>
      </c>
      <c r="N251" s="1">
        <f>INDEX(ScheduleRef!$D$2:$AB$853,_xlfn.AGGREGATE(15,6,(ROW(ScheduleRef!$D$2:$AB$853)-ROW(ScheduleRef!$D$2)+1)/(ScheduleRef!$D$2:$D$853&lt;&gt;""),ROWS(ScheduleCompile!N$1:N251)),COLUMNS($A251:N251))</f>
        <v>1</v>
      </c>
      <c r="O251" s="1">
        <f>INDEX(ScheduleRef!$D$2:$AB$853,_xlfn.AGGREGATE(15,6,(ROW(ScheduleRef!$D$2:$AB$853)-ROW(ScheduleRef!$D$2)+1)/(ScheduleRef!$D$2:$D$853&lt;&gt;""),ROWS(ScheduleCompile!O$1:O251)),COLUMNS($A251:O251))</f>
        <v>1</v>
      </c>
      <c r="P251" s="1">
        <f>INDEX(ScheduleRef!$D$2:$AB$853,_xlfn.AGGREGATE(15,6,(ROW(ScheduleRef!$D$2:$AB$853)-ROW(ScheduleRef!$D$2)+1)/(ScheduleRef!$D$2:$D$853&lt;&gt;""),ROWS(ScheduleCompile!P$1:P251)),COLUMNS($A251:P251))</f>
        <v>1</v>
      </c>
      <c r="Q251" s="1">
        <f>INDEX(ScheduleRef!$D$2:$AB$853,_xlfn.AGGREGATE(15,6,(ROW(ScheduleRef!$D$2:$AB$853)-ROW(ScheduleRef!$D$2)+1)/(ScheduleRef!$D$2:$D$853&lt;&gt;""),ROWS(ScheduleCompile!Q$1:Q251)),COLUMNS($A251:Q251))</f>
        <v>1</v>
      </c>
      <c r="R251" s="1">
        <f>INDEX(ScheduleRef!$D$2:$AB$853,_xlfn.AGGREGATE(15,6,(ROW(ScheduleRef!$D$2:$AB$853)-ROW(ScheduleRef!$D$2)+1)/(ScheduleRef!$D$2:$D$853&lt;&gt;""),ROWS(ScheduleCompile!R$1:R251)),COLUMNS($A251:R251))</f>
        <v>1</v>
      </c>
      <c r="S251" s="1">
        <f>INDEX(ScheduleRef!$D$2:$AB$853,_xlfn.AGGREGATE(15,6,(ROW(ScheduleRef!$D$2:$AB$853)-ROW(ScheduleRef!$D$2)+1)/(ScheduleRef!$D$2:$D$853&lt;&gt;""),ROWS(ScheduleCompile!S$1:S251)),COLUMNS($A251:S251))</f>
        <v>1</v>
      </c>
      <c r="T251" s="1">
        <f>INDEX(ScheduleRef!$D$2:$AB$853,_xlfn.AGGREGATE(15,6,(ROW(ScheduleRef!$D$2:$AB$853)-ROW(ScheduleRef!$D$2)+1)/(ScheduleRef!$D$2:$D$853&lt;&gt;""),ROWS(ScheduleCompile!T$1:T251)),COLUMNS($A251:T251))</f>
        <v>1</v>
      </c>
      <c r="U251" s="1">
        <f>INDEX(ScheduleRef!$D$2:$AB$853,_xlfn.AGGREGATE(15,6,(ROW(ScheduleRef!$D$2:$AB$853)-ROW(ScheduleRef!$D$2)+1)/(ScheduleRef!$D$2:$D$853&lt;&gt;""),ROWS(ScheduleCompile!U$1:U251)),COLUMNS($A251:U251))</f>
        <v>1</v>
      </c>
      <c r="V251" s="1">
        <f>INDEX(ScheduleRef!$D$2:$AB$853,_xlfn.AGGREGATE(15,6,(ROW(ScheduleRef!$D$2:$AB$853)-ROW(ScheduleRef!$D$2)+1)/(ScheduleRef!$D$2:$D$853&lt;&gt;""),ROWS(ScheduleCompile!V$1:V251)),COLUMNS($A251:V251))</f>
        <v>1</v>
      </c>
      <c r="W251" s="1">
        <f>INDEX(ScheduleRef!$D$2:$AB$853,_xlfn.AGGREGATE(15,6,(ROW(ScheduleRef!$D$2:$AB$853)-ROW(ScheduleRef!$D$2)+1)/(ScheduleRef!$D$2:$D$853&lt;&gt;""),ROWS(ScheduleCompile!W$1:W251)),COLUMNS($A251:W251))</f>
        <v>1</v>
      </c>
      <c r="X251" s="1">
        <f>INDEX(ScheduleRef!$D$2:$AB$853,_xlfn.AGGREGATE(15,6,(ROW(ScheduleRef!$D$2:$AB$853)-ROW(ScheduleRef!$D$2)+1)/(ScheduleRef!$D$2:$D$853&lt;&gt;""),ROWS(ScheduleCompile!X$1:X251)),COLUMNS($A251:X251))</f>
        <v>0.5</v>
      </c>
      <c r="Y251" s="1">
        <f>INDEX(ScheduleRef!$D$2:$AB$853,_xlfn.AGGREGATE(15,6,(ROW(ScheduleRef!$D$2:$AB$853)-ROW(ScheduleRef!$D$2)+1)/(ScheduleRef!$D$2:$D$853&lt;&gt;""),ROWS(ScheduleCompile!Y$1:Y251)),COLUMNS($A251:Y251))</f>
        <v>0.5</v>
      </c>
    </row>
    <row r="252" spans="1:25" x14ac:dyDescent="0.25">
      <c r="A252" s="30" t="str">
        <f>INDEX(ScheduleRef!$D$2:$AB$853,_xlfn.AGGREGATE(15,6,(ROW(ScheduleRef!$D$2:$AB$853)-ROW(ScheduleRef!$D$2)+1)/(ScheduleRef!$D$2:$D$853&lt;&gt;""),ROWS(ScheduleCompile!A$1:A252)),COLUMNS($A252:A252))</f>
        <v>ParkingLightsSat</v>
      </c>
      <c r="B252" s="1">
        <f>INDEX(ScheduleRef!$D$2:$AB$853,_xlfn.AGGREGATE(15,6,(ROW(ScheduleRef!$D$2:$AB$853)-ROW(ScheduleRef!$D$2)+1)/(ScheduleRef!$D$2:$D$853&lt;&gt;""),ROWS(ScheduleCompile!B$1:B252)),COLUMNS($A252:B252))</f>
        <v>0.5</v>
      </c>
      <c r="C252" s="1">
        <f>INDEX(ScheduleRef!$D$2:$AB$853,_xlfn.AGGREGATE(15,6,(ROW(ScheduleRef!$D$2:$AB$853)-ROW(ScheduleRef!$D$2)+1)/(ScheduleRef!$D$2:$D$853&lt;&gt;""),ROWS(ScheduleCompile!C$1:C252)),COLUMNS($A252:C252))</f>
        <v>0.5</v>
      </c>
      <c r="D252" s="1">
        <f>INDEX(ScheduleRef!$D$2:$AB$853,_xlfn.AGGREGATE(15,6,(ROW(ScheduleRef!$D$2:$AB$853)-ROW(ScheduleRef!$D$2)+1)/(ScheduleRef!$D$2:$D$853&lt;&gt;""),ROWS(ScheduleCompile!D$1:D252)),COLUMNS($A252:D252))</f>
        <v>0.5</v>
      </c>
      <c r="E252" s="1">
        <f>INDEX(ScheduleRef!$D$2:$AB$853,_xlfn.AGGREGATE(15,6,(ROW(ScheduleRef!$D$2:$AB$853)-ROW(ScheduleRef!$D$2)+1)/(ScheduleRef!$D$2:$D$853&lt;&gt;""),ROWS(ScheduleCompile!E$1:E252)),COLUMNS($A252:E252))</f>
        <v>0.5</v>
      </c>
      <c r="F252" s="1">
        <f>INDEX(ScheduleRef!$D$2:$AB$853,_xlfn.AGGREGATE(15,6,(ROW(ScheduleRef!$D$2:$AB$853)-ROW(ScheduleRef!$D$2)+1)/(ScheduleRef!$D$2:$D$853&lt;&gt;""),ROWS(ScheduleCompile!F$1:F252)),COLUMNS($A252:F252))</f>
        <v>0.5</v>
      </c>
      <c r="G252" s="1">
        <f>INDEX(ScheduleRef!$D$2:$AB$853,_xlfn.AGGREGATE(15,6,(ROW(ScheduleRef!$D$2:$AB$853)-ROW(ScheduleRef!$D$2)+1)/(ScheduleRef!$D$2:$D$853&lt;&gt;""),ROWS(ScheduleCompile!G$1:G252)),COLUMNS($A252:G252))</f>
        <v>0.5</v>
      </c>
      <c r="H252" s="1">
        <f>INDEX(ScheduleRef!$D$2:$AB$853,_xlfn.AGGREGATE(15,6,(ROW(ScheduleRef!$D$2:$AB$853)-ROW(ScheduleRef!$D$2)+1)/(ScheduleRef!$D$2:$D$853&lt;&gt;""),ROWS(ScheduleCompile!H$1:H252)),COLUMNS($A252:H252))</f>
        <v>1</v>
      </c>
      <c r="I252" s="1">
        <f>INDEX(ScheduleRef!$D$2:$AB$853,_xlfn.AGGREGATE(15,6,(ROW(ScheduleRef!$D$2:$AB$853)-ROW(ScheduleRef!$D$2)+1)/(ScheduleRef!$D$2:$D$853&lt;&gt;""),ROWS(ScheduleCompile!I$1:I252)),COLUMNS($A252:I252))</f>
        <v>1</v>
      </c>
      <c r="J252" s="1">
        <f>INDEX(ScheduleRef!$D$2:$AB$853,_xlfn.AGGREGATE(15,6,(ROW(ScheduleRef!$D$2:$AB$853)-ROW(ScheduleRef!$D$2)+1)/(ScheduleRef!$D$2:$D$853&lt;&gt;""),ROWS(ScheduleCompile!J$1:J252)),COLUMNS($A252:J252))</f>
        <v>1</v>
      </c>
      <c r="K252" s="1">
        <f>INDEX(ScheduleRef!$D$2:$AB$853,_xlfn.AGGREGATE(15,6,(ROW(ScheduleRef!$D$2:$AB$853)-ROW(ScheduleRef!$D$2)+1)/(ScheduleRef!$D$2:$D$853&lt;&gt;""),ROWS(ScheduleCompile!K$1:K252)),COLUMNS($A252:K252))</f>
        <v>1</v>
      </c>
      <c r="L252" s="1">
        <f>INDEX(ScheduleRef!$D$2:$AB$853,_xlfn.AGGREGATE(15,6,(ROW(ScheduleRef!$D$2:$AB$853)-ROW(ScheduleRef!$D$2)+1)/(ScheduleRef!$D$2:$D$853&lt;&gt;""),ROWS(ScheduleCompile!L$1:L252)),COLUMNS($A252:L252))</f>
        <v>1</v>
      </c>
      <c r="M252" s="1">
        <f>INDEX(ScheduleRef!$D$2:$AB$853,_xlfn.AGGREGATE(15,6,(ROW(ScheduleRef!$D$2:$AB$853)-ROW(ScheduleRef!$D$2)+1)/(ScheduleRef!$D$2:$D$853&lt;&gt;""),ROWS(ScheduleCompile!M$1:M252)),COLUMNS($A252:M252))</f>
        <v>1</v>
      </c>
      <c r="N252" s="1">
        <f>INDEX(ScheduleRef!$D$2:$AB$853,_xlfn.AGGREGATE(15,6,(ROW(ScheduleRef!$D$2:$AB$853)-ROW(ScheduleRef!$D$2)+1)/(ScheduleRef!$D$2:$D$853&lt;&gt;""),ROWS(ScheduleCompile!N$1:N252)),COLUMNS($A252:N252))</f>
        <v>1</v>
      </c>
      <c r="O252" s="1">
        <f>INDEX(ScheduleRef!$D$2:$AB$853,_xlfn.AGGREGATE(15,6,(ROW(ScheduleRef!$D$2:$AB$853)-ROW(ScheduleRef!$D$2)+1)/(ScheduleRef!$D$2:$D$853&lt;&gt;""),ROWS(ScheduleCompile!O$1:O252)),COLUMNS($A252:O252))</f>
        <v>1</v>
      </c>
      <c r="P252" s="1">
        <f>INDEX(ScheduleRef!$D$2:$AB$853,_xlfn.AGGREGATE(15,6,(ROW(ScheduleRef!$D$2:$AB$853)-ROW(ScheduleRef!$D$2)+1)/(ScheduleRef!$D$2:$D$853&lt;&gt;""),ROWS(ScheduleCompile!P$1:P252)),COLUMNS($A252:P252))</f>
        <v>1</v>
      </c>
      <c r="Q252" s="1">
        <f>INDEX(ScheduleRef!$D$2:$AB$853,_xlfn.AGGREGATE(15,6,(ROW(ScheduleRef!$D$2:$AB$853)-ROW(ScheduleRef!$D$2)+1)/(ScheduleRef!$D$2:$D$853&lt;&gt;""),ROWS(ScheduleCompile!Q$1:Q252)),COLUMNS($A252:Q252))</f>
        <v>1</v>
      </c>
      <c r="R252" s="1">
        <f>INDEX(ScheduleRef!$D$2:$AB$853,_xlfn.AGGREGATE(15,6,(ROW(ScheduleRef!$D$2:$AB$853)-ROW(ScheduleRef!$D$2)+1)/(ScheduleRef!$D$2:$D$853&lt;&gt;""),ROWS(ScheduleCompile!R$1:R252)),COLUMNS($A252:R252))</f>
        <v>1</v>
      </c>
      <c r="S252" s="1">
        <f>INDEX(ScheduleRef!$D$2:$AB$853,_xlfn.AGGREGATE(15,6,(ROW(ScheduleRef!$D$2:$AB$853)-ROW(ScheduleRef!$D$2)+1)/(ScheduleRef!$D$2:$D$853&lt;&gt;""),ROWS(ScheduleCompile!S$1:S252)),COLUMNS($A252:S252))</f>
        <v>0.5</v>
      </c>
      <c r="T252" s="1">
        <f>INDEX(ScheduleRef!$D$2:$AB$853,_xlfn.AGGREGATE(15,6,(ROW(ScheduleRef!$D$2:$AB$853)-ROW(ScheduleRef!$D$2)+1)/(ScheduleRef!$D$2:$D$853&lt;&gt;""),ROWS(ScheduleCompile!T$1:T252)),COLUMNS($A252:T252))</f>
        <v>0.5</v>
      </c>
      <c r="U252" s="1">
        <f>INDEX(ScheduleRef!$D$2:$AB$853,_xlfn.AGGREGATE(15,6,(ROW(ScheduleRef!$D$2:$AB$853)-ROW(ScheduleRef!$D$2)+1)/(ScheduleRef!$D$2:$D$853&lt;&gt;""),ROWS(ScheduleCompile!U$1:U252)),COLUMNS($A252:U252))</f>
        <v>0.5</v>
      </c>
      <c r="V252" s="1">
        <f>INDEX(ScheduleRef!$D$2:$AB$853,_xlfn.AGGREGATE(15,6,(ROW(ScheduleRef!$D$2:$AB$853)-ROW(ScheduleRef!$D$2)+1)/(ScheduleRef!$D$2:$D$853&lt;&gt;""),ROWS(ScheduleCompile!V$1:V252)),COLUMNS($A252:V252))</f>
        <v>0.5</v>
      </c>
      <c r="W252" s="1">
        <f>INDEX(ScheduleRef!$D$2:$AB$853,_xlfn.AGGREGATE(15,6,(ROW(ScheduleRef!$D$2:$AB$853)-ROW(ScheduleRef!$D$2)+1)/(ScheduleRef!$D$2:$D$853&lt;&gt;""),ROWS(ScheduleCompile!W$1:W252)),COLUMNS($A252:W252))</f>
        <v>0.5</v>
      </c>
      <c r="X252" s="1">
        <f>INDEX(ScheduleRef!$D$2:$AB$853,_xlfn.AGGREGATE(15,6,(ROW(ScheduleRef!$D$2:$AB$853)-ROW(ScheduleRef!$D$2)+1)/(ScheduleRef!$D$2:$D$853&lt;&gt;""),ROWS(ScheduleCompile!X$1:X252)),COLUMNS($A252:X252))</f>
        <v>0.5</v>
      </c>
      <c r="Y252" s="1">
        <f>INDEX(ScheduleRef!$D$2:$AB$853,_xlfn.AGGREGATE(15,6,(ROW(ScheduleRef!$D$2:$AB$853)-ROW(ScheduleRef!$D$2)+1)/(ScheduleRef!$D$2:$D$853&lt;&gt;""),ROWS(ScheduleCompile!Y$1:Y252)),COLUMNS($A252:Y252))</f>
        <v>0.5</v>
      </c>
    </row>
    <row r="253" spans="1:25" x14ac:dyDescent="0.25">
      <c r="A253" s="30" t="str">
        <f>INDEX(ScheduleRef!$D$2:$AB$853,_xlfn.AGGREGATE(15,6,(ROW(ScheduleRef!$D$2:$AB$853)-ROW(ScheduleRef!$D$2)+1)/(ScheduleRef!$D$2:$D$853&lt;&gt;""),ROWS(ScheduleCompile!A$1:A253)),COLUMNS($A253:A253))</f>
        <v>ParkingLightsSun</v>
      </c>
      <c r="B253" s="1">
        <f>INDEX(ScheduleRef!$D$2:$AB$853,_xlfn.AGGREGATE(15,6,(ROW(ScheduleRef!$D$2:$AB$853)-ROW(ScheduleRef!$D$2)+1)/(ScheduleRef!$D$2:$D$853&lt;&gt;""),ROWS(ScheduleCompile!B$1:B253)),COLUMNS($A253:B253))</f>
        <v>0.5</v>
      </c>
      <c r="C253" s="1">
        <f>INDEX(ScheduleRef!$D$2:$AB$853,_xlfn.AGGREGATE(15,6,(ROW(ScheduleRef!$D$2:$AB$853)-ROW(ScheduleRef!$D$2)+1)/(ScheduleRef!$D$2:$D$853&lt;&gt;""),ROWS(ScheduleCompile!C$1:C253)),COLUMNS($A253:C253))</f>
        <v>0.5</v>
      </c>
      <c r="D253" s="1">
        <f>INDEX(ScheduleRef!$D$2:$AB$853,_xlfn.AGGREGATE(15,6,(ROW(ScheduleRef!$D$2:$AB$853)-ROW(ScheduleRef!$D$2)+1)/(ScheduleRef!$D$2:$D$853&lt;&gt;""),ROWS(ScheduleCompile!D$1:D253)),COLUMNS($A253:D253))</f>
        <v>0.5</v>
      </c>
      <c r="E253" s="1">
        <f>INDEX(ScheduleRef!$D$2:$AB$853,_xlfn.AGGREGATE(15,6,(ROW(ScheduleRef!$D$2:$AB$853)-ROW(ScheduleRef!$D$2)+1)/(ScheduleRef!$D$2:$D$853&lt;&gt;""),ROWS(ScheduleCompile!E$1:E253)),COLUMNS($A253:E253))</f>
        <v>0.5</v>
      </c>
      <c r="F253" s="1">
        <f>INDEX(ScheduleRef!$D$2:$AB$853,_xlfn.AGGREGATE(15,6,(ROW(ScheduleRef!$D$2:$AB$853)-ROW(ScheduleRef!$D$2)+1)/(ScheduleRef!$D$2:$D$853&lt;&gt;""),ROWS(ScheduleCompile!F$1:F253)),COLUMNS($A253:F253))</f>
        <v>0.5</v>
      </c>
      <c r="G253" s="1">
        <f>INDEX(ScheduleRef!$D$2:$AB$853,_xlfn.AGGREGATE(15,6,(ROW(ScheduleRef!$D$2:$AB$853)-ROW(ScheduleRef!$D$2)+1)/(ScheduleRef!$D$2:$D$853&lt;&gt;""),ROWS(ScheduleCompile!G$1:G253)),COLUMNS($A253:G253))</f>
        <v>0.5</v>
      </c>
      <c r="H253" s="1">
        <f>INDEX(ScheduleRef!$D$2:$AB$853,_xlfn.AGGREGATE(15,6,(ROW(ScheduleRef!$D$2:$AB$853)-ROW(ScheduleRef!$D$2)+1)/(ScheduleRef!$D$2:$D$853&lt;&gt;""),ROWS(ScheduleCompile!H$1:H253)),COLUMNS($A253:H253))</f>
        <v>0.5</v>
      </c>
      <c r="I253" s="1">
        <f>INDEX(ScheduleRef!$D$2:$AB$853,_xlfn.AGGREGATE(15,6,(ROW(ScheduleRef!$D$2:$AB$853)-ROW(ScheduleRef!$D$2)+1)/(ScheduleRef!$D$2:$D$853&lt;&gt;""),ROWS(ScheduleCompile!I$1:I253)),COLUMNS($A253:I253))</f>
        <v>0.5</v>
      </c>
      <c r="J253" s="1">
        <f>INDEX(ScheduleRef!$D$2:$AB$853,_xlfn.AGGREGATE(15,6,(ROW(ScheduleRef!$D$2:$AB$853)-ROW(ScheduleRef!$D$2)+1)/(ScheduleRef!$D$2:$D$853&lt;&gt;""),ROWS(ScheduleCompile!J$1:J253)),COLUMNS($A253:J253))</f>
        <v>0.5</v>
      </c>
      <c r="K253" s="1">
        <f>INDEX(ScheduleRef!$D$2:$AB$853,_xlfn.AGGREGATE(15,6,(ROW(ScheduleRef!$D$2:$AB$853)-ROW(ScheduleRef!$D$2)+1)/(ScheduleRef!$D$2:$D$853&lt;&gt;""),ROWS(ScheduleCompile!K$1:K253)),COLUMNS($A253:K253))</f>
        <v>0.5</v>
      </c>
      <c r="L253" s="1">
        <f>INDEX(ScheduleRef!$D$2:$AB$853,_xlfn.AGGREGATE(15,6,(ROW(ScheduleRef!$D$2:$AB$853)-ROW(ScheduleRef!$D$2)+1)/(ScheduleRef!$D$2:$D$853&lt;&gt;""),ROWS(ScheduleCompile!L$1:L253)),COLUMNS($A253:L253))</f>
        <v>0.5</v>
      </c>
      <c r="M253" s="1">
        <f>INDEX(ScheduleRef!$D$2:$AB$853,_xlfn.AGGREGATE(15,6,(ROW(ScheduleRef!$D$2:$AB$853)-ROW(ScheduleRef!$D$2)+1)/(ScheduleRef!$D$2:$D$853&lt;&gt;""),ROWS(ScheduleCompile!M$1:M253)),COLUMNS($A253:M253))</f>
        <v>0.5</v>
      </c>
      <c r="N253" s="1">
        <f>INDEX(ScheduleRef!$D$2:$AB$853,_xlfn.AGGREGATE(15,6,(ROW(ScheduleRef!$D$2:$AB$853)-ROW(ScheduleRef!$D$2)+1)/(ScheduleRef!$D$2:$D$853&lt;&gt;""),ROWS(ScheduleCompile!N$1:N253)),COLUMNS($A253:N253))</f>
        <v>0.5</v>
      </c>
      <c r="O253" s="1">
        <f>INDEX(ScheduleRef!$D$2:$AB$853,_xlfn.AGGREGATE(15,6,(ROW(ScheduleRef!$D$2:$AB$853)-ROW(ScheduleRef!$D$2)+1)/(ScheduleRef!$D$2:$D$853&lt;&gt;""),ROWS(ScheduleCompile!O$1:O253)),COLUMNS($A253:O253))</f>
        <v>0.5</v>
      </c>
      <c r="P253" s="1">
        <f>INDEX(ScheduleRef!$D$2:$AB$853,_xlfn.AGGREGATE(15,6,(ROW(ScheduleRef!$D$2:$AB$853)-ROW(ScheduleRef!$D$2)+1)/(ScheduleRef!$D$2:$D$853&lt;&gt;""),ROWS(ScheduleCompile!P$1:P253)),COLUMNS($A253:P253))</f>
        <v>0.5</v>
      </c>
      <c r="Q253" s="1">
        <f>INDEX(ScheduleRef!$D$2:$AB$853,_xlfn.AGGREGATE(15,6,(ROW(ScheduleRef!$D$2:$AB$853)-ROW(ScheduleRef!$D$2)+1)/(ScheduleRef!$D$2:$D$853&lt;&gt;""),ROWS(ScheduleCompile!Q$1:Q253)),COLUMNS($A253:Q253))</f>
        <v>0.5</v>
      </c>
      <c r="R253" s="1">
        <f>INDEX(ScheduleRef!$D$2:$AB$853,_xlfn.AGGREGATE(15,6,(ROW(ScheduleRef!$D$2:$AB$853)-ROW(ScheduleRef!$D$2)+1)/(ScheduleRef!$D$2:$D$853&lt;&gt;""),ROWS(ScheduleCompile!R$1:R253)),COLUMNS($A253:R253))</f>
        <v>0.5</v>
      </c>
      <c r="S253" s="1">
        <f>INDEX(ScheduleRef!$D$2:$AB$853,_xlfn.AGGREGATE(15,6,(ROW(ScheduleRef!$D$2:$AB$853)-ROW(ScheduleRef!$D$2)+1)/(ScheduleRef!$D$2:$D$853&lt;&gt;""),ROWS(ScheduleCompile!S$1:S253)),COLUMNS($A253:S253))</f>
        <v>0.5</v>
      </c>
      <c r="T253" s="1">
        <f>INDEX(ScheduleRef!$D$2:$AB$853,_xlfn.AGGREGATE(15,6,(ROW(ScheduleRef!$D$2:$AB$853)-ROW(ScheduleRef!$D$2)+1)/(ScheduleRef!$D$2:$D$853&lt;&gt;""),ROWS(ScheduleCompile!T$1:T253)),COLUMNS($A253:T253))</f>
        <v>0.5</v>
      </c>
      <c r="U253" s="1">
        <f>INDEX(ScheduleRef!$D$2:$AB$853,_xlfn.AGGREGATE(15,6,(ROW(ScheduleRef!$D$2:$AB$853)-ROW(ScheduleRef!$D$2)+1)/(ScheduleRef!$D$2:$D$853&lt;&gt;""),ROWS(ScheduleCompile!U$1:U253)),COLUMNS($A253:U253))</f>
        <v>0.5</v>
      </c>
      <c r="V253" s="1">
        <f>INDEX(ScheduleRef!$D$2:$AB$853,_xlfn.AGGREGATE(15,6,(ROW(ScheduleRef!$D$2:$AB$853)-ROW(ScheduleRef!$D$2)+1)/(ScheduleRef!$D$2:$D$853&lt;&gt;""),ROWS(ScheduleCompile!V$1:V253)),COLUMNS($A253:V253))</f>
        <v>0.5</v>
      </c>
      <c r="W253" s="1">
        <f>INDEX(ScheduleRef!$D$2:$AB$853,_xlfn.AGGREGATE(15,6,(ROW(ScheduleRef!$D$2:$AB$853)-ROW(ScheduleRef!$D$2)+1)/(ScheduleRef!$D$2:$D$853&lt;&gt;""),ROWS(ScheduleCompile!W$1:W253)),COLUMNS($A253:W253))</f>
        <v>0.5</v>
      </c>
      <c r="X253" s="1">
        <f>INDEX(ScheduleRef!$D$2:$AB$853,_xlfn.AGGREGATE(15,6,(ROW(ScheduleRef!$D$2:$AB$853)-ROW(ScheduleRef!$D$2)+1)/(ScheduleRef!$D$2:$D$853&lt;&gt;""),ROWS(ScheduleCompile!X$1:X253)),COLUMNS($A253:X253))</f>
        <v>0.5</v>
      </c>
      <c r="Y253" s="1">
        <f>INDEX(ScheduleRef!$D$2:$AB$853,_xlfn.AGGREGATE(15,6,(ROW(ScheduleRef!$D$2:$AB$853)-ROW(ScheduleRef!$D$2)+1)/(ScheduleRef!$D$2:$D$853&lt;&gt;""),ROWS(ScheduleCompile!Y$1:Y253)),COLUMNS($A253:Y253))</f>
        <v>0.5</v>
      </c>
    </row>
    <row r="254" spans="1:25" x14ac:dyDescent="0.25">
      <c r="A254" s="30" t="str">
        <f>INDEX(ScheduleRef!$D$2:$AB$853,_xlfn.AGGREGATE(15,6,(ROW(ScheduleRef!$D$2:$AB$853)-ROW(ScheduleRef!$D$2)+1)/(ScheduleRef!$D$2:$D$853&lt;&gt;""),ROWS(ScheduleCompile!A$1:A254)),COLUMNS($A254:A254))</f>
        <v>ParkingReceptacleWD</v>
      </c>
      <c r="B254" s="1">
        <f>INDEX(ScheduleRef!$D$2:$AB$853,_xlfn.AGGREGATE(15,6,(ROW(ScheduleRef!$D$2:$AB$853)-ROW(ScheduleRef!$D$2)+1)/(ScheduleRef!$D$2:$D$853&lt;&gt;""),ROWS(ScheduleCompile!B$1:B254)),COLUMNS($A254:B254))</f>
        <v>1</v>
      </c>
      <c r="C254" s="1">
        <f>INDEX(ScheduleRef!$D$2:$AB$853,_xlfn.AGGREGATE(15,6,(ROW(ScheduleRef!$D$2:$AB$853)-ROW(ScheduleRef!$D$2)+1)/(ScheduleRef!$D$2:$D$853&lt;&gt;""),ROWS(ScheduleCompile!C$1:C254)),COLUMNS($A254:C254))</f>
        <v>1</v>
      </c>
      <c r="D254" s="1">
        <f>INDEX(ScheduleRef!$D$2:$AB$853,_xlfn.AGGREGATE(15,6,(ROW(ScheduleRef!$D$2:$AB$853)-ROW(ScheduleRef!$D$2)+1)/(ScheduleRef!$D$2:$D$853&lt;&gt;""),ROWS(ScheduleCompile!D$1:D254)),COLUMNS($A254:D254))</f>
        <v>1</v>
      </c>
      <c r="E254" s="1">
        <f>INDEX(ScheduleRef!$D$2:$AB$853,_xlfn.AGGREGATE(15,6,(ROW(ScheduleRef!$D$2:$AB$853)-ROW(ScheduleRef!$D$2)+1)/(ScheduleRef!$D$2:$D$853&lt;&gt;""),ROWS(ScheduleCompile!E$1:E254)),COLUMNS($A254:E254))</f>
        <v>1</v>
      </c>
      <c r="F254" s="1">
        <f>INDEX(ScheduleRef!$D$2:$AB$853,_xlfn.AGGREGATE(15,6,(ROW(ScheduleRef!$D$2:$AB$853)-ROW(ScheduleRef!$D$2)+1)/(ScheduleRef!$D$2:$D$853&lt;&gt;""),ROWS(ScheduleCompile!F$1:F254)),COLUMNS($A254:F254))</f>
        <v>1</v>
      </c>
      <c r="G254" s="1">
        <f>INDEX(ScheduleRef!$D$2:$AB$853,_xlfn.AGGREGATE(15,6,(ROW(ScheduleRef!$D$2:$AB$853)-ROW(ScheduleRef!$D$2)+1)/(ScheduleRef!$D$2:$D$853&lt;&gt;""),ROWS(ScheduleCompile!G$1:G254)),COLUMNS($A254:G254))</f>
        <v>1</v>
      </c>
      <c r="H254" s="1">
        <f>INDEX(ScheduleRef!$D$2:$AB$853,_xlfn.AGGREGATE(15,6,(ROW(ScheduleRef!$D$2:$AB$853)-ROW(ScheduleRef!$D$2)+1)/(ScheduleRef!$D$2:$D$853&lt;&gt;""),ROWS(ScheduleCompile!H$1:H254)),COLUMNS($A254:H254))</f>
        <v>1</v>
      </c>
      <c r="I254" s="1">
        <f>INDEX(ScheduleRef!$D$2:$AB$853,_xlfn.AGGREGATE(15,6,(ROW(ScheduleRef!$D$2:$AB$853)-ROW(ScheduleRef!$D$2)+1)/(ScheduleRef!$D$2:$D$853&lt;&gt;""),ROWS(ScheduleCompile!I$1:I254)),COLUMNS($A254:I254))</f>
        <v>1</v>
      </c>
      <c r="J254" s="1">
        <f>INDEX(ScheduleRef!$D$2:$AB$853,_xlfn.AGGREGATE(15,6,(ROW(ScheduleRef!$D$2:$AB$853)-ROW(ScheduleRef!$D$2)+1)/(ScheduleRef!$D$2:$D$853&lt;&gt;""),ROWS(ScheduleCompile!J$1:J254)),COLUMNS($A254:J254))</f>
        <v>1</v>
      </c>
      <c r="K254" s="1">
        <f>INDEX(ScheduleRef!$D$2:$AB$853,_xlfn.AGGREGATE(15,6,(ROW(ScheduleRef!$D$2:$AB$853)-ROW(ScheduleRef!$D$2)+1)/(ScheduleRef!$D$2:$D$853&lt;&gt;""),ROWS(ScheduleCompile!K$1:K254)),COLUMNS($A254:K254))</f>
        <v>1</v>
      </c>
      <c r="L254" s="1">
        <f>INDEX(ScheduleRef!$D$2:$AB$853,_xlfn.AGGREGATE(15,6,(ROW(ScheduleRef!$D$2:$AB$853)-ROW(ScheduleRef!$D$2)+1)/(ScheduleRef!$D$2:$D$853&lt;&gt;""),ROWS(ScheduleCompile!L$1:L254)),COLUMNS($A254:L254))</f>
        <v>1</v>
      </c>
      <c r="M254" s="1">
        <f>INDEX(ScheduleRef!$D$2:$AB$853,_xlfn.AGGREGATE(15,6,(ROW(ScheduleRef!$D$2:$AB$853)-ROW(ScheduleRef!$D$2)+1)/(ScheduleRef!$D$2:$D$853&lt;&gt;""),ROWS(ScheduleCompile!M$1:M254)),COLUMNS($A254:M254))</f>
        <v>1</v>
      </c>
      <c r="N254" s="1">
        <f>INDEX(ScheduleRef!$D$2:$AB$853,_xlfn.AGGREGATE(15,6,(ROW(ScheduleRef!$D$2:$AB$853)-ROW(ScheduleRef!$D$2)+1)/(ScheduleRef!$D$2:$D$853&lt;&gt;""),ROWS(ScheduleCompile!N$1:N254)),COLUMNS($A254:N254))</f>
        <v>1</v>
      </c>
      <c r="O254" s="1">
        <f>INDEX(ScheduleRef!$D$2:$AB$853,_xlfn.AGGREGATE(15,6,(ROW(ScheduleRef!$D$2:$AB$853)-ROW(ScheduleRef!$D$2)+1)/(ScheduleRef!$D$2:$D$853&lt;&gt;""),ROWS(ScheduleCompile!O$1:O254)),COLUMNS($A254:O254))</f>
        <v>1</v>
      </c>
      <c r="P254" s="1">
        <f>INDEX(ScheduleRef!$D$2:$AB$853,_xlfn.AGGREGATE(15,6,(ROW(ScheduleRef!$D$2:$AB$853)-ROW(ScheduleRef!$D$2)+1)/(ScheduleRef!$D$2:$D$853&lt;&gt;""),ROWS(ScheduleCompile!P$1:P254)),COLUMNS($A254:P254))</f>
        <v>1</v>
      </c>
      <c r="Q254" s="1">
        <f>INDEX(ScheduleRef!$D$2:$AB$853,_xlfn.AGGREGATE(15,6,(ROW(ScheduleRef!$D$2:$AB$853)-ROW(ScheduleRef!$D$2)+1)/(ScheduleRef!$D$2:$D$853&lt;&gt;""),ROWS(ScheduleCompile!Q$1:Q254)),COLUMNS($A254:Q254))</f>
        <v>1</v>
      </c>
      <c r="R254" s="1">
        <f>INDEX(ScheduleRef!$D$2:$AB$853,_xlfn.AGGREGATE(15,6,(ROW(ScheduleRef!$D$2:$AB$853)-ROW(ScheduleRef!$D$2)+1)/(ScheduleRef!$D$2:$D$853&lt;&gt;""),ROWS(ScheduleCompile!R$1:R254)),COLUMNS($A254:R254))</f>
        <v>1</v>
      </c>
      <c r="S254" s="1">
        <f>INDEX(ScheduleRef!$D$2:$AB$853,_xlfn.AGGREGATE(15,6,(ROW(ScheduleRef!$D$2:$AB$853)-ROW(ScheduleRef!$D$2)+1)/(ScheduleRef!$D$2:$D$853&lt;&gt;""),ROWS(ScheduleCompile!S$1:S254)),COLUMNS($A254:S254))</f>
        <v>1</v>
      </c>
      <c r="T254" s="1">
        <f>INDEX(ScheduleRef!$D$2:$AB$853,_xlfn.AGGREGATE(15,6,(ROW(ScheduleRef!$D$2:$AB$853)-ROW(ScheduleRef!$D$2)+1)/(ScheduleRef!$D$2:$D$853&lt;&gt;""),ROWS(ScheduleCompile!T$1:T254)),COLUMNS($A254:T254))</f>
        <v>1</v>
      </c>
      <c r="U254" s="1">
        <f>INDEX(ScheduleRef!$D$2:$AB$853,_xlfn.AGGREGATE(15,6,(ROW(ScheduleRef!$D$2:$AB$853)-ROW(ScheduleRef!$D$2)+1)/(ScheduleRef!$D$2:$D$853&lt;&gt;""),ROWS(ScheduleCompile!U$1:U254)),COLUMNS($A254:U254))</f>
        <v>1</v>
      </c>
      <c r="V254" s="1">
        <f>INDEX(ScheduleRef!$D$2:$AB$853,_xlfn.AGGREGATE(15,6,(ROW(ScheduleRef!$D$2:$AB$853)-ROW(ScheduleRef!$D$2)+1)/(ScheduleRef!$D$2:$D$853&lt;&gt;""),ROWS(ScheduleCompile!V$1:V254)),COLUMNS($A254:V254))</f>
        <v>1</v>
      </c>
      <c r="W254" s="1">
        <f>INDEX(ScheduleRef!$D$2:$AB$853,_xlfn.AGGREGATE(15,6,(ROW(ScheduleRef!$D$2:$AB$853)-ROW(ScheduleRef!$D$2)+1)/(ScheduleRef!$D$2:$D$853&lt;&gt;""),ROWS(ScheduleCompile!W$1:W254)),COLUMNS($A254:W254))</f>
        <v>1</v>
      </c>
      <c r="X254" s="1">
        <f>INDEX(ScheduleRef!$D$2:$AB$853,_xlfn.AGGREGATE(15,6,(ROW(ScheduleRef!$D$2:$AB$853)-ROW(ScheduleRef!$D$2)+1)/(ScheduleRef!$D$2:$D$853&lt;&gt;""),ROWS(ScheduleCompile!X$1:X254)),COLUMNS($A254:X254))</f>
        <v>1</v>
      </c>
      <c r="Y254" s="1">
        <f>INDEX(ScheduleRef!$D$2:$AB$853,_xlfn.AGGREGATE(15,6,(ROW(ScheduleRef!$D$2:$AB$853)-ROW(ScheduleRef!$D$2)+1)/(ScheduleRef!$D$2:$D$853&lt;&gt;""),ROWS(ScheduleCompile!Y$1:Y254)),COLUMNS($A254:Y254))</f>
        <v>1</v>
      </c>
    </row>
    <row r="255" spans="1:25" x14ac:dyDescent="0.25">
      <c r="A255" s="30" t="str">
        <f>INDEX(ScheduleRef!$D$2:$AB$853,_xlfn.AGGREGATE(15,6,(ROW(ScheduleRef!$D$2:$AB$853)-ROW(ScheduleRef!$D$2)+1)/(ScheduleRef!$D$2:$D$853&lt;&gt;""),ROWS(ScheduleCompile!A$1:A255)),COLUMNS($A255:A255))</f>
        <v>ParkingReceptacleSat</v>
      </c>
      <c r="B255" s="1">
        <f>INDEX(ScheduleRef!$D$2:$AB$853,_xlfn.AGGREGATE(15,6,(ROW(ScheduleRef!$D$2:$AB$853)-ROW(ScheduleRef!$D$2)+1)/(ScheduleRef!$D$2:$D$853&lt;&gt;""),ROWS(ScheduleCompile!B$1:B255)),COLUMNS($A255:B255))</f>
        <v>1</v>
      </c>
      <c r="C255" s="1">
        <f>INDEX(ScheduleRef!$D$2:$AB$853,_xlfn.AGGREGATE(15,6,(ROW(ScheduleRef!$D$2:$AB$853)-ROW(ScheduleRef!$D$2)+1)/(ScheduleRef!$D$2:$D$853&lt;&gt;""),ROWS(ScheduleCompile!C$1:C255)),COLUMNS($A255:C255))</f>
        <v>1</v>
      </c>
      <c r="D255" s="1">
        <f>INDEX(ScheduleRef!$D$2:$AB$853,_xlfn.AGGREGATE(15,6,(ROW(ScheduleRef!$D$2:$AB$853)-ROW(ScheduleRef!$D$2)+1)/(ScheduleRef!$D$2:$D$853&lt;&gt;""),ROWS(ScheduleCompile!D$1:D255)),COLUMNS($A255:D255))</f>
        <v>1</v>
      </c>
      <c r="E255" s="1">
        <f>INDEX(ScheduleRef!$D$2:$AB$853,_xlfn.AGGREGATE(15,6,(ROW(ScheduleRef!$D$2:$AB$853)-ROW(ScheduleRef!$D$2)+1)/(ScheduleRef!$D$2:$D$853&lt;&gt;""),ROWS(ScheduleCompile!E$1:E255)),COLUMNS($A255:E255))</f>
        <v>1</v>
      </c>
      <c r="F255" s="1">
        <f>INDEX(ScheduleRef!$D$2:$AB$853,_xlfn.AGGREGATE(15,6,(ROW(ScheduleRef!$D$2:$AB$853)-ROW(ScheduleRef!$D$2)+1)/(ScheduleRef!$D$2:$D$853&lt;&gt;""),ROWS(ScheduleCompile!F$1:F255)),COLUMNS($A255:F255))</f>
        <v>1</v>
      </c>
      <c r="G255" s="1">
        <f>INDEX(ScheduleRef!$D$2:$AB$853,_xlfn.AGGREGATE(15,6,(ROW(ScheduleRef!$D$2:$AB$853)-ROW(ScheduleRef!$D$2)+1)/(ScheduleRef!$D$2:$D$853&lt;&gt;""),ROWS(ScheduleCompile!G$1:G255)),COLUMNS($A255:G255))</f>
        <v>1</v>
      </c>
      <c r="H255" s="1">
        <f>INDEX(ScheduleRef!$D$2:$AB$853,_xlfn.AGGREGATE(15,6,(ROW(ScheduleRef!$D$2:$AB$853)-ROW(ScheduleRef!$D$2)+1)/(ScheduleRef!$D$2:$D$853&lt;&gt;""),ROWS(ScheduleCompile!H$1:H255)),COLUMNS($A255:H255))</f>
        <v>1</v>
      </c>
      <c r="I255" s="1">
        <f>INDEX(ScheduleRef!$D$2:$AB$853,_xlfn.AGGREGATE(15,6,(ROW(ScheduleRef!$D$2:$AB$853)-ROW(ScheduleRef!$D$2)+1)/(ScheduleRef!$D$2:$D$853&lt;&gt;""),ROWS(ScheduleCompile!I$1:I255)),COLUMNS($A255:I255))</f>
        <v>1</v>
      </c>
      <c r="J255" s="1">
        <f>INDEX(ScheduleRef!$D$2:$AB$853,_xlfn.AGGREGATE(15,6,(ROW(ScheduleRef!$D$2:$AB$853)-ROW(ScheduleRef!$D$2)+1)/(ScheduleRef!$D$2:$D$853&lt;&gt;""),ROWS(ScheduleCompile!J$1:J255)),COLUMNS($A255:J255))</f>
        <v>1</v>
      </c>
      <c r="K255" s="1">
        <f>INDEX(ScheduleRef!$D$2:$AB$853,_xlfn.AGGREGATE(15,6,(ROW(ScheduleRef!$D$2:$AB$853)-ROW(ScheduleRef!$D$2)+1)/(ScheduleRef!$D$2:$D$853&lt;&gt;""),ROWS(ScheduleCompile!K$1:K255)),COLUMNS($A255:K255))</f>
        <v>1</v>
      </c>
      <c r="L255" s="1">
        <f>INDEX(ScheduleRef!$D$2:$AB$853,_xlfn.AGGREGATE(15,6,(ROW(ScheduleRef!$D$2:$AB$853)-ROW(ScheduleRef!$D$2)+1)/(ScheduleRef!$D$2:$D$853&lt;&gt;""),ROWS(ScheduleCompile!L$1:L255)),COLUMNS($A255:L255))</f>
        <v>1</v>
      </c>
      <c r="M255" s="1">
        <f>INDEX(ScheduleRef!$D$2:$AB$853,_xlfn.AGGREGATE(15,6,(ROW(ScheduleRef!$D$2:$AB$853)-ROW(ScheduleRef!$D$2)+1)/(ScheduleRef!$D$2:$D$853&lt;&gt;""),ROWS(ScheduleCompile!M$1:M255)),COLUMNS($A255:M255))</f>
        <v>1</v>
      </c>
      <c r="N255" s="1">
        <f>INDEX(ScheduleRef!$D$2:$AB$853,_xlfn.AGGREGATE(15,6,(ROW(ScheduleRef!$D$2:$AB$853)-ROW(ScheduleRef!$D$2)+1)/(ScheduleRef!$D$2:$D$853&lt;&gt;""),ROWS(ScheduleCompile!N$1:N255)),COLUMNS($A255:N255))</f>
        <v>1</v>
      </c>
      <c r="O255" s="1">
        <f>INDEX(ScheduleRef!$D$2:$AB$853,_xlfn.AGGREGATE(15,6,(ROW(ScheduleRef!$D$2:$AB$853)-ROW(ScheduleRef!$D$2)+1)/(ScheduleRef!$D$2:$D$853&lt;&gt;""),ROWS(ScheduleCompile!O$1:O255)),COLUMNS($A255:O255))</f>
        <v>1</v>
      </c>
      <c r="P255" s="1">
        <f>INDEX(ScheduleRef!$D$2:$AB$853,_xlfn.AGGREGATE(15,6,(ROW(ScheduleRef!$D$2:$AB$853)-ROW(ScheduleRef!$D$2)+1)/(ScheduleRef!$D$2:$D$853&lt;&gt;""),ROWS(ScheduleCompile!P$1:P255)),COLUMNS($A255:P255))</f>
        <v>1</v>
      </c>
      <c r="Q255" s="1">
        <f>INDEX(ScheduleRef!$D$2:$AB$853,_xlfn.AGGREGATE(15,6,(ROW(ScheduleRef!$D$2:$AB$853)-ROW(ScheduleRef!$D$2)+1)/(ScheduleRef!$D$2:$D$853&lt;&gt;""),ROWS(ScheduleCompile!Q$1:Q255)),COLUMNS($A255:Q255))</f>
        <v>1</v>
      </c>
      <c r="R255" s="1">
        <f>INDEX(ScheduleRef!$D$2:$AB$853,_xlfn.AGGREGATE(15,6,(ROW(ScheduleRef!$D$2:$AB$853)-ROW(ScheduleRef!$D$2)+1)/(ScheduleRef!$D$2:$D$853&lt;&gt;""),ROWS(ScheduleCompile!R$1:R255)),COLUMNS($A255:R255))</f>
        <v>1</v>
      </c>
      <c r="S255" s="1">
        <f>INDEX(ScheduleRef!$D$2:$AB$853,_xlfn.AGGREGATE(15,6,(ROW(ScheduleRef!$D$2:$AB$853)-ROW(ScheduleRef!$D$2)+1)/(ScheduleRef!$D$2:$D$853&lt;&gt;""),ROWS(ScheduleCompile!S$1:S255)),COLUMNS($A255:S255))</f>
        <v>1</v>
      </c>
      <c r="T255" s="1">
        <f>INDEX(ScheduleRef!$D$2:$AB$853,_xlfn.AGGREGATE(15,6,(ROW(ScheduleRef!$D$2:$AB$853)-ROW(ScheduleRef!$D$2)+1)/(ScheduleRef!$D$2:$D$853&lt;&gt;""),ROWS(ScheduleCompile!T$1:T255)),COLUMNS($A255:T255))</f>
        <v>1</v>
      </c>
      <c r="U255" s="1">
        <f>INDEX(ScheduleRef!$D$2:$AB$853,_xlfn.AGGREGATE(15,6,(ROW(ScheduleRef!$D$2:$AB$853)-ROW(ScheduleRef!$D$2)+1)/(ScheduleRef!$D$2:$D$853&lt;&gt;""),ROWS(ScheduleCompile!U$1:U255)),COLUMNS($A255:U255))</f>
        <v>1</v>
      </c>
      <c r="V255" s="1">
        <f>INDEX(ScheduleRef!$D$2:$AB$853,_xlfn.AGGREGATE(15,6,(ROW(ScheduleRef!$D$2:$AB$853)-ROW(ScheduleRef!$D$2)+1)/(ScheduleRef!$D$2:$D$853&lt;&gt;""),ROWS(ScheduleCompile!V$1:V255)),COLUMNS($A255:V255))</f>
        <v>1</v>
      </c>
      <c r="W255" s="1">
        <f>INDEX(ScheduleRef!$D$2:$AB$853,_xlfn.AGGREGATE(15,6,(ROW(ScheduleRef!$D$2:$AB$853)-ROW(ScheduleRef!$D$2)+1)/(ScheduleRef!$D$2:$D$853&lt;&gt;""),ROWS(ScheduleCompile!W$1:W255)),COLUMNS($A255:W255))</f>
        <v>1</v>
      </c>
      <c r="X255" s="1">
        <f>INDEX(ScheduleRef!$D$2:$AB$853,_xlfn.AGGREGATE(15,6,(ROW(ScheduleRef!$D$2:$AB$853)-ROW(ScheduleRef!$D$2)+1)/(ScheduleRef!$D$2:$D$853&lt;&gt;""),ROWS(ScheduleCompile!X$1:X255)),COLUMNS($A255:X255))</f>
        <v>1</v>
      </c>
      <c r="Y255" s="1">
        <f>INDEX(ScheduleRef!$D$2:$AB$853,_xlfn.AGGREGATE(15,6,(ROW(ScheduleRef!$D$2:$AB$853)-ROW(ScheduleRef!$D$2)+1)/(ScheduleRef!$D$2:$D$853&lt;&gt;""),ROWS(ScheduleCompile!Y$1:Y255)),COLUMNS($A255:Y255))</f>
        <v>1</v>
      </c>
    </row>
    <row r="256" spans="1:25" x14ac:dyDescent="0.25">
      <c r="A256" s="30" t="str">
        <f>INDEX(ScheduleRef!$D$2:$AB$853,_xlfn.AGGREGATE(15,6,(ROW(ScheduleRef!$D$2:$AB$853)-ROW(ScheduleRef!$D$2)+1)/(ScheduleRef!$D$2:$D$853&lt;&gt;""),ROWS(ScheduleCompile!A$1:A256)),COLUMNS($A256:A256))</f>
        <v>ParkingReceptacleSun</v>
      </c>
      <c r="B256" s="1">
        <f>INDEX(ScheduleRef!$D$2:$AB$853,_xlfn.AGGREGATE(15,6,(ROW(ScheduleRef!$D$2:$AB$853)-ROW(ScheduleRef!$D$2)+1)/(ScheduleRef!$D$2:$D$853&lt;&gt;""),ROWS(ScheduleCompile!B$1:B256)),COLUMNS($A256:B256))</f>
        <v>1</v>
      </c>
      <c r="C256" s="1">
        <f>INDEX(ScheduleRef!$D$2:$AB$853,_xlfn.AGGREGATE(15,6,(ROW(ScheduleRef!$D$2:$AB$853)-ROW(ScheduleRef!$D$2)+1)/(ScheduleRef!$D$2:$D$853&lt;&gt;""),ROWS(ScheduleCompile!C$1:C256)),COLUMNS($A256:C256))</f>
        <v>1</v>
      </c>
      <c r="D256" s="1">
        <f>INDEX(ScheduleRef!$D$2:$AB$853,_xlfn.AGGREGATE(15,6,(ROW(ScheduleRef!$D$2:$AB$853)-ROW(ScheduleRef!$D$2)+1)/(ScheduleRef!$D$2:$D$853&lt;&gt;""),ROWS(ScheduleCompile!D$1:D256)),COLUMNS($A256:D256))</f>
        <v>1</v>
      </c>
      <c r="E256" s="1">
        <f>INDEX(ScheduleRef!$D$2:$AB$853,_xlfn.AGGREGATE(15,6,(ROW(ScheduleRef!$D$2:$AB$853)-ROW(ScheduleRef!$D$2)+1)/(ScheduleRef!$D$2:$D$853&lt;&gt;""),ROWS(ScheduleCompile!E$1:E256)),COLUMNS($A256:E256))</f>
        <v>1</v>
      </c>
      <c r="F256" s="1">
        <f>INDEX(ScheduleRef!$D$2:$AB$853,_xlfn.AGGREGATE(15,6,(ROW(ScheduleRef!$D$2:$AB$853)-ROW(ScheduleRef!$D$2)+1)/(ScheduleRef!$D$2:$D$853&lt;&gt;""),ROWS(ScheduleCompile!F$1:F256)),COLUMNS($A256:F256))</f>
        <v>1</v>
      </c>
      <c r="G256" s="1">
        <f>INDEX(ScheduleRef!$D$2:$AB$853,_xlfn.AGGREGATE(15,6,(ROW(ScheduleRef!$D$2:$AB$853)-ROW(ScheduleRef!$D$2)+1)/(ScheduleRef!$D$2:$D$853&lt;&gt;""),ROWS(ScheduleCompile!G$1:G256)),COLUMNS($A256:G256))</f>
        <v>1</v>
      </c>
      <c r="H256" s="1">
        <f>INDEX(ScheduleRef!$D$2:$AB$853,_xlfn.AGGREGATE(15,6,(ROW(ScheduleRef!$D$2:$AB$853)-ROW(ScheduleRef!$D$2)+1)/(ScheduleRef!$D$2:$D$853&lt;&gt;""),ROWS(ScheduleCompile!H$1:H256)),COLUMNS($A256:H256))</f>
        <v>1</v>
      </c>
      <c r="I256" s="1">
        <f>INDEX(ScheduleRef!$D$2:$AB$853,_xlfn.AGGREGATE(15,6,(ROW(ScheduleRef!$D$2:$AB$853)-ROW(ScheduleRef!$D$2)+1)/(ScheduleRef!$D$2:$D$853&lt;&gt;""),ROWS(ScheduleCompile!I$1:I256)),COLUMNS($A256:I256))</f>
        <v>1</v>
      </c>
      <c r="J256" s="1">
        <f>INDEX(ScheduleRef!$D$2:$AB$853,_xlfn.AGGREGATE(15,6,(ROW(ScheduleRef!$D$2:$AB$853)-ROW(ScheduleRef!$D$2)+1)/(ScheduleRef!$D$2:$D$853&lt;&gt;""),ROWS(ScheduleCompile!J$1:J256)),COLUMNS($A256:J256))</f>
        <v>1</v>
      </c>
      <c r="K256" s="1">
        <f>INDEX(ScheduleRef!$D$2:$AB$853,_xlfn.AGGREGATE(15,6,(ROW(ScheduleRef!$D$2:$AB$853)-ROW(ScheduleRef!$D$2)+1)/(ScheduleRef!$D$2:$D$853&lt;&gt;""),ROWS(ScheduleCompile!K$1:K256)),COLUMNS($A256:K256))</f>
        <v>1</v>
      </c>
      <c r="L256" s="1">
        <f>INDEX(ScheduleRef!$D$2:$AB$853,_xlfn.AGGREGATE(15,6,(ROW(ScheduleRef!$D$2:$AB$853)-ROW(ScheduleRef!$D$2)+1)/(ScheduleRef!$D$2:$D$853&lt;&gt;""),ROWS(ScheduleCompile!L$1:L256)),COLUMNS($A256:L256))</f>
        <v>1</v>
      </c>
      <c r="M256" s="1">
        <f>INDEX(ScheduleRef!$D$2:$AB$853,_xlfn.AGGREGATE(15,6,(ROW(ScheduleRef!$D$2:$AB$853)-ROW(ScheduleRef!$D$2)+1)/(ScheduleRef!$D$2:$D$853&lt;&gt;""),ROWS(ScheduleCompile!M$1:M256)),COLUMNS($A256:M256))</f>
        <v>1</v>
      </c>
      <c r="N256" s="1">
        <f>INDEX(ScheduleRef!$D$2:$AB$853,_xlfn.AGGREGATE(15,6,(ROW(ScheduleRef!$D$2:$AB$853)-ROW(ScheduleRef!$D$2)+1)/(ScheduleRef!$D$2:$D$853&lt;&gt;""),ROWS(ScheduleCompile!N$1:N256)),COLUMNS($A256:N256))</f>
        <v>1</v>
      </c>
      <c r="O256" s="1">
        <f>INDEX(ScheduleRef!$D$2:$AB$853,_xlfn.AGGREGATE(15,6,(ROW(ScheduleRef!$D$2:$AB$853)-ROW(ScheduleRef!$D$2)+1)/(ScheduleRef!$D$2:$D$853&lt;&gt;""),ROWS(ScheduleCompile!O$1:O256)),COLUMNS($A256:O256))</f>
        <v>1</v>
      </c>
      <c r="P256" s="1">
        <f>INDEX(ScheduleRef!$D$2:$AB$853,_xlfn.AGGREGATE(15,6,(ROW(ScheduleRef!$D$2:$AB$853)-ROW(ScheduleRef!$D$2)+1)/(ScheduleRef!$D$2:$D$853&lt;&gt;""),ROWS(ScheduleCompile!P$1:P256)),COLUMNS($A256:P256))</f>
        <v>1</v>
      </c>
      <c r="Q256" s="1">
        <f>INDEX(ScheduleRef!$D$2:$AB$853,_xlfn.AGGREGATE(15,6,(ROW(ScheduleRef!$D$2:$AB$853)-ROW(ScheduleRef!$D$2)+1)/(ScheduleRef!$D$2:$D$853&lt;&gt;""),ROWS(ScheduleCompile!Q$1:Q256)),COLUMNS($A256:Q256))</f>
        <v>1</v>
      </c>
      <c r="R256" s="1">
        <f>INDEX(ScheduleRef!$D$2:$AB$853,_xlfn.AGGREGATE(15,6,(ROW(ScheduleRef!$D$2:$AB$853)-ROW(ScheduleRef!$D$2)+1)/(ScheduleRef!$D$2:$D$853&lt;&gt;""),ROWS(ScheduleCompile!R$1:R256)),COLUMNS($A256:R256))</f>
        <v>1</v>
      </c>
      <c r="S256" s="1">
        <f>INDEX(ScheduleRef!$D$2:$AB$853,_xlfn.AGGREGATE(15,6,(ROW(ScheduleRef!$D$2:$AB$853)-ROW(ScheduleRef!$D$2)+1)/(ScheduleRef!$D$2:$D$853&lt;&gt;""),ROWS(ScheduleCompile!S$1:S256)),COLUMNS($A256:S256))</f>
        <v>1</v>
      </c>
      <c r="T256" s="1">
        <f>INDEX(ScheduleRef!$D$2:$AB$853,_xlfn.AGGREGATE(15,6,(ROW(ScheduleRef!$D$2:$AB$853)-ROW(ScheduleRef!$D$2)+1)/(ScheduleRef!$D$2:$D$853&lt;&gt;""),ROWS(ScheduleCompile!T$1:T256)),COLUMNS($A256:T256))</f>
        <v>1</v>
      </c>
      <c r="U256" s="1">
        <f>INDEX(ScheduleRef!$D$2:$AB$853,_xlfn.AGGREGATE(15,6,(ROW(ScheduleRef!$D$2:$AB$853)-ROW(ScheduleRef!$D$2)+1)/(ScheduleRef!$D$2:$D$853&lt;&gt;""),ROWS(ScheduleCompile!U$1:U256)),COLUMNS($A256:U256))</f>
        <v>1</v>
      </c>
      <c r="V256" s="1">
        <f>INDEX(ScheduleRef!$D$2:$AB$853,_xlfn.AGGREGATE(15,6,(ROW(ScheduleRef!$D$2:$AB$853)-ROW(ScheduleRef!$D$2)+1)/(ScheduleRef!$D$2:$D$853&lt;&gt;""),ROWS(ScheduleCompile!V$1:V256)),COLUMNS($A256:V256))</f>
        <v>1</v>
      </c>
      <c r="W256" s="1">
        <f>INDEX(ScheduleRef!$D$2:$AB$853,_xlfn.AGGREGATE(15,6,(ROW(ScheduleRef!$D$2:$AB$853)-ROW(ScheduleRef!$D$2)+1)/(ScheduleRef!$D$2:$D$853&lt;&gt;""),ROWS(ScheduleCompile!W$1:W256)),COLUMNS($A256:W256))</f>
        <v>1</v>
      </c>
      <c r="X256" s="1">
        <f>INDEX(ScheduleRef!$D$2:$AB$853,_xlfn.AGGREGATE(15,6,(ROW(ScheduleRef!$D$2:$AB$853)-ROW(ScheduleRef!$D$2)+1)/(ScheduleRef!$D$2:$D$853&lt;&gt;""),ROWS(ScheduleCompile!X$1:X256)),COLUMNS($A256:X256))</f>
        <v>1</v>
      </c>
      <c r="Y256" s="1">
        <f>INDEX(ScheduleRef!$D$2:$AB$853,_xlfn.AGGREGATE(15,6,(ROW(ScheduleRef!$D$2:$AB$853)-ROW(ScheduleRef!$D$2)+1)/(ScheduleRef!$D$2:$D$853&lt;&gt;""),ROWS(ScheduleCompile!Y$1:Y256)),COLUMNS($A256:Y256))</f>
        <v>1</v>
      </c>
    </row>
    <row r="257" spans="1:25" x14ac:dyDescent="0.25">
      <c r="A257" s="30" t="str">
        <f>INDEX(ScheduleRef!$D$2:$AB$853,_xlfn.AGGREGATE(15,6,(ROW(ScheduleRef!$D$2:$AB$853)-ROW(ScheduleRef!$D$2)+1)/(ScheduleRef!$D$2:$D$853&lt;&gt;""),ROWS(ScheduleCompile!A$1:A257)),COLUMNS($A257:A257))</f>
        <v>ParkingHVACAvailWD</v>
      </c>
      <c r="B257" s="1">
        <f>INDEX(ScheduleRef!$D$2:$AB$853,_xlfn.AGGREGATE(15,6,(ROW(ScheduleRef!$D$2:$AB$853)-ROW(ScheduleRef!$D$2)+1)/(ScheduleRef!$D$2:$D$853&lt;&gt;""),ROWS(ScheduleCompile!B$1:B257)),COLUMNS($A257:B257))</f>
        <v>1</v>
      </c>
      <c r="C257" s="1">
        <f>INDEX(ScheduleRef!$D$2:$AB$853,_xlfn.AGGREGATE(15,6,(ROW(ScheduleRef!$D$2:$AB$853)-ROW(ScheduleRef!$D$2)+1)/(ScheduleRef!$D$2:$D$853&lt;&gt;""),ROWS(ScheduleCompile!C$1:C257)),COLUMNS($A257:C257))</f>
        <v>1</v>
      </c>
      <c r="D257" s="1">
        <f>INDEX(ScheduleRef!$D$2:$AB$853,_xlfn.AGGREGATE(15,6,(ROW(ScheduleRef!$D$2:$AB$853)-ROW(ScheduleRef!$D$2)+1)/(ScheduleRef!$D$2:$D$853&lt;&gt;""),ROWS(ScheduleCompile!D$1:D257)),COLUMNS($A257:D257))</f>
        <v>1</v>
      </c>
      <c r="E257" s="1">
        <f>INDEX(ScheduleRef!$D$2:$AB$853,_xlfn.AGGREGATE(15,6,(ROW(ScheduleRef!$D$2:$AB$853)-ROW(ScheduleRef!$D$2)+1)/(ScheduleRef!$D$2:$D$853&lt;&gt;""),ROWS(ScheduleCompile!E$1:E257)),COLUMNS($A257:E257))</f>
        <v>1</v>
      </c>
      <c r="F257" s="1">
        <f>INDEX(ScheduleRef!$D$2:$AB$853,_xlfn.AGGREGATE(15,6,(ROW(ScheduleRef!$D$2:$AB$853)-ROW(ScheduleRef!$D$2)+1)/(ScheduleRef!$D$2:$D$853&lt;&gt;""),ROWS(ScheduleCompile!F$1:F257)),COLUMNS($A257:F257))</f>
        <v>1</v>
      </c>
      <c r="G257" s="1">
        <f>INDEX(ScheduleRef!$D$2:$AB$853,_xlfn.AGGREGATE(15,6,(ROW(ScheduleRef!$D$2:$AB$853)-ROW(ScheduleRef!$D$2)+1)/(ScheduleRef!$D$2:$D$853&lt;&gt;""),ROWS(ScheduleCompile!G$1:G257)),COLUMNS($A257:G257))</f>
        <v>1</v>
      </c>
      <c r="H257" s="1">
        <f>INDEX(ScheduleRef!$D$2:$AB$853,_xlfn.AGGREGATE(15,6,(ROW(ScheduleRef!$D$2:$AB$853)-ROW(ScheduleRef!$D$2)+1)/(ScheduleRef!$D$2:$D$853&lt;&gt;""),ROWS(ScheduleCompile!H$1:H257)),COLUMNS($A257:H257))</f>
        <v>1</v>
      </c>
      <c r="I257" s="1">
        <f>INDEX(ScheduleRef!$D$2:$AB$853,_xlfn.AGGREGATE(15,6,(ROW(ScheduleRef!$D$2:$AB$853)-ROW(ScheduleRef!$D$2)+1)/(ScheduleRef!$D$2:$D$853&lt;&gt;""),ROWS(ScheduleCompile!I$1:I257)),COLUMNS($A257:I257))</f>
        <v>1</v>
      </c>
      <c r="J257" s="1">
        <f>INDEX(ScheduleRef!$D$2:$AB$853,_xlfn.AGGREGATE(15,6,(ROW(ScheduleRef!$D$2:$AB$853)-ROW(ScheduleRef!$D$2)+1)/(ScheduleRef!$D$2:$D$853&lt;&gt;""),ROWS(ScheduleCompile!J$1:J257)),COLUMNS($A257:J257))</f>
        <v>1</v>
      </c>
      <c r="K257" s="1">
        <f>INDEX(ScheduleRef!$D$2:$AB$853,_xlfn.AGGREGATE(15,6,(ROW(ScheduleRef!$D$2:$AB$853)-ROW(ScheduleRef!$D$2)+1)/(ScheduleRef!$D$2:$D$853&lt;&gt;""),ROWS(ScheduleCompile!K$1:K257)),COLUMNS($A257:K257))</f>
        <v>1</v>
      </c>
      <c r="L257" s="1">
        <f>INDEX(ScheduleRef!$D$2:$AB$853,_xlfn.AGGREGATE(15,6,(ROW(ScheduleRef!$D$2:$AB$853)-ROW(ScheduleRef!$D$2)+1)/(ScheduleRef!$D$2:$D$853&lt;&gt;""),ROWS(ScheduleCompile!L$1:L257)),COLUMNS($A257:L257))</f>
        <v>1</v>
      </c>
      <c r="M257" s="1">
        <f>INDEX(ScheduleRef!$D$2:$AB$853,_xlfn.AGGREGATE(15,6,(ROW(ScheduleRef!$D$2:$AB$853)-ROW(ScheduleRef!$D$2)+1)/(ScheduleRef!$D$2:$D$853&lt;&gt;""),ROWS(ScheduleCompile!M$1:M257)),COLUMNS($A257:M257))</f>
        <v>1</v>
      </c>
      <c r="N257" s="1">
        <f>INDEX(ScheduleRef!$D$2:$AB$853,_xlfn.AGGREGATE(15,6,(ROW(ScheduleRef!$D$2:$AB$853)-ROW(ScheduleRef!$D$2)+1)/(ScheduleRef!$D$2:$D$853&lt;&gt;""),ROWS(ScheduleCompile!N$1:N257)),COLUMNS($A257:N257))</f>
        <v>1</v>
      </c>
      <c r="O257" s="1">
        <f>INDEX(ScheduleRef!$D$2:$AB$853,_xlfn.AGGREGATE(15,6,(ROW(ScheduleRef!$D$2:$AB$853)-ROW(ScheduleRef!$D$2)+1)/(ScheduleRef!$D$2:$D$853&lt;&gt;""),ROWS(ScheduleCompile!O$1:O257)),COLUMNS($A257:O257))</f>
        <v>1</v>
      </c>
      <c r="P257" s="1">
        <f>INDEX(ScheduleRef!$D$2:$AB$853,_xlfn.AGGREGATE(15,6,(ROW(ScheduleRef!$D$2:$AB$853)-ROW(ScheduleRef!$D$2)+1)/(ScheduleRef!$D$2:$D$853&lt;&gt;""),ROWS(ScheduleCompile!P$1:P257)),COLUMNS($A257:P257))</f>
        <v>1</v>
      </c>
      <c r="Q257" s="1">
        <f>INDEX(ScheduleRef!$D$2:$AB$853,_xlfn.AGGREGATE(15,6,(ROW(ScheduleRef!$D$2:$AB$853)-ROW(ScheduleRef!$D$2)+1)/(ScheduleRef!$D$2:$D$853&lt;&gt;""),ROWS(ScheduleCompile!Q$1:Q257)),COLUMNS($A257:Q257))</f>
        <v>1</v>
      </c>
      <c r="R257" s="1">
        <f>INDEX(ScheduleRef!$D$2:$AB$853,_xlfn.AGGREGATE(15,6,(ROW(ScheduleRef!$D$2:$AB$853)-ROW(ScheduleRef!$D$2)+1)/(ScheduleRef!$D$2:$D$853&lt;&gt;""),ROWS(ScheduleCompile!R$1:R257)),COLUMNS($A257:R257))</f>
        <v>1</v>
      </c>
      <c r="S257" s="1">
        <f>INDEX(ScheduleRef!$D$2:$AB$853,_xlfn.AGGREGATE(15,6,(ROW(ScheduleRef!$D$2:$AB$853)-ROW(ScheduleRef!$D$2)+1)/(ScheduleRef!$D$2:$D$853&lt;&gt;""),ROWS(ScheduleCompile!S$1:S257)),COLUMNS($A257:S257))</f>
        <v>1</v>
      </c>
      <c r="T257" s="1">
        <f>INDEX(ScheduleRef!$D$2:$AB$853,_xlfn.AGGREGATE(15,6,(ROW(ScheduleRef!$D$2:$AB$853)-ROW(ScheduleRef!$D$2)+1)/(ScheduleRef!$D$2:$D$853&lt;&gt;""),ROWS(ScheduleCompile!T$1:T257)),COLUMNS($A257:T257))</f>
        <v>1</v>
      </c>
      <c r="U257" s="1">
        <f>INDEX(ScheduleRef!$D$2:$AB$853,_xlfn.AGGREGATE(15,6,(ROW(ScheduleRef!$D$2:$AB$853)-ROW(ScheduleRef!$D$2)+1)/(ScheduleRef!$D$2:$D$853&lt;&gt;""),ROWS(ScheduleCompile!U$1:U257)),COLUMNS($A257:U257))</f>
        <v>1</v>
      </c>
      <c r="V257" s="1">
        <f>INDEX(ScheduleRef!$D$2:$AB$853,_xlfn.AGGREGATE(15,6,(ROW(ScheduleRef!$D$2:$AB$853)-ROW(ScheduleRef!$D$2)+1)/(ScheduleRef!$D$2:$D$853&lt;&gt;""),ROWS(ScheduleCompile!V$1:V257)),COLUMNS($A257:V257))</f>
        <v>1</v>
      </c>
      <c r="W257" s="1">
        <f>INDEX(ScheduleRef!$D$2:$AB$853,_xlfn.AGGREGATE(15,6,(ROW(ScheduleRef!$D$2:$AB$853)-ROW(ScheduleRef!$D$2)+1)/(ScheduleRef!$D$2:$D$853&lt;&gt;""),ROWS(ScheduleCompile!W$1:W257)),COLUMNS($A257:W257))</f>
        <v>1</v>
      </c>
      <c r="X257" s="1">
        <f>INDEX(ScheduleRef!$D$2:$AB$853,_xlfn.AGGREGATE(15,6,(ROW(ScheduleRef!$D$2:$AB$853)-ROW(ScheduleRef!$D$2)+1)/(ScheduleRef!$D$2:$D$853&lt;&gt;""),ROWS(ScheduleCompile!X$1:X257)),COLUMNS($A257:X257))</f>
        <v>1</v>
      </c>
      <c r="Y257" s="1">
        <f>INDEX(ScheduleRef!$D$2:$AB$853,_xlfn.AGGREGATE(15,6,(ROW(ScheduleRef!$D$2:$AB$853)-ROW(ScheduleRef!$D$2)+1)/(ScheduleRef!$D$2:$D$853&lt;&gt;""),ROWS(ScheduleCompile!Y$1:Y257)),COLUMNS($A257:Y257))</f>
        <v>1</v>
      </c>
    </row>
    <row r="258" spans="1:25" x14ac:dyDescent="0.25">
      <c r="A258" s="30" t="str">
        <f>INDEX(ScheduleRef!$D$2:$AB$853,_xlfn.AGGREGATE(15,6,(ROW(ScheduleRef!$D$2:$AB$853)-ROW(ScheduleRef!$D$2)+1)/(ScheduleRef!$D$2:$D$853&lt;&gt;""),ROWS(ScheduleCompile!A$1:A258)),COLUMNS($A258:A258))</f>
        <v>ParkingHVACAvailSat</v>
      </c>
      <c r="B258" s="1">
        <f>INDEX(ScheduleRef!$D$2:$AB$853,_xlfn.AGGREGATE(15,6,(ROW(ScheduleRef!$D$2:$AB$853)-ROW(ScheduleRef!$D$2)+1)/(ScheduleRef!$D$2:$D$853&lt;&gt;""),ROWS(ScheduleCompile!B$1:B258)),COLUMNS($A258:B258))</f>
        <v>1</v>
      </c>
      <c r="C258" s="1">
        <f>INDEX(ScheduleRef!$D$2:$AB$853,_xlfn.AGGREGATE(15,6,(ROW(ScheduleRef!$D$2:$AB$853)-ROW(ScheduleRef!$D$2)+1)/(ScheduleRef!$D$2:$D$853&lt;&gt;""),ROWS(ScheduleCompile!C$1:C258)),COLUMNS($A258:C258))</f>
        <v>1</v>
      </c>
      <c r="D258" s="1">
        <f>INDEX(ScheduleRef!$D$2:$AB$853,_xlfn.AGGREGATE(15,6,(ROW(ScheduleRef!$D$2:$AB$853)-ROW(ScheduleRef!$D$2)+1)/(ScheduleRef!$D$2:$D$853&lt;&gt;""),ROWS(ScheduleCompile!D$1:D258)),COLUMNS($A258:D258))</f>
        <v>1</v>
      </c>
      <c r="E258" s="1">
        <f>INDEX(ScheduleRef!$D$2:$AB$853,_xlfn.AGGREGATE(15,6,(ROW(ScheduleRef!$D$2:$AB$853)-ROW(ScheduleRef!$D$2)+1)/(ScheduleRef!$D$2:$D$853&lt;&gt;""),ROWS(ScheduleCompile!E$1:E258)),COLUMNS($A258:E258))</f>
        <v>1</v>
      </c>
      <c r="F258" s="1">
        <f>INDEX(ScheduleRef!$D$2:$AB$853,_xlfn.AGGREGATE(15,6,(ROW(ScheduleRef!$D$2:$AB$853)-ROW(ScheduleRef!$D$2)+1)/(ScheduleRef!$D$2:$D$853&lt;&gt;""),ROWS(ScheduleCompile!F$1:F258)),COLUMNS($A258:F258))</f>
        <v>1</v>
      </c>
      <c r="G258" s="1">
        <f>INDEX(ScheduleRef!$D$2:$AB$853,_xlfn.AGGREGATE(15,6,(ROW(ScheduleRef!$D$2:$AB$853)-ROW(ScheduleRef!$D$2)+1)/(ScheduleRef!$D$2:$D$853&lt;&gt;""),ROWS(ScheduleCompile!G$1:G258)),COLUMNS($A258:G258))</f>
        <v>1</v>
      </c>
      <c r="H258" s="1">
        <f>INDEX(ScheduleRef!$D$2:$AB$853,_xlfn.AGGREGATE(15,6,(ROW(ScheduleRef!$D$2:$AB$853)-ROW(ScheduleRef!$D$2)+1)/(ScheduleRef!$D$2:$D$853&lt;&gt;""),ROWS(ScheduleCompile!H$1:H258)),COLUMNS($A258:H258))</f>
        <v>1</v>
      </c>
      <c r="I258" s="1">
        <f>INDEX(ScheduleRef!$D$2:$AB$853,_xlfn.AGGREGATE(15,6,(ROW(ScheduleRef!$D$2:$AB$853)-ROW(ScheduleRef!$D$2)+1)/(ScheduleRef!$D$2:$D$853&lt;&gt;""),ROWS(ScheduleCompile!I$1:I258)),COLUMNS($A258:I258))</f>
        <v>1</v>
      </c>
      <c r="J258" s="1">
        <f>INDEX(ScheduleRef!$D$2:$AB$853,_xlfn.AGGREGATE(15,6,(ROW(ScheduleRef!$D$2:$AB$853)-ROW(ScheduleRef!$D$2)+1)/(ScheduleRef!$D$2:$D$853&lt;&gt;""),ROWS(ScheduleCompile!J$1:J258)),COLUMNS($A258:J258))</f>
        <v>1</v>
      </c>
      <c r="K258" s="1">
        <f>INDEX(ScheduleRef!$D$2:$AB$853,_xlfn.AGGREGATE(15,6,(ROW(ScheduleRef!$D$2:$AB$853)-ROW(ScheduleRef!$D$2)+1)/(ScheduleRef!$D$2:$D$853&lt;&gt;""),ROWS(ScheduleCompile!K$1:K258)),COLUMNS($A258:K258))</f>
        <v>1</v>
      </c>
      <c r="L258" s="1">
        <f>INDEX(ScheduleRef!$D$2:$AB$853,_xlfn.AGGREGATE(15,6,(ROW(ScheduleRef!$D$2:$AB$853)-ROW(ScheduleRef!$D$2)+1)/(ScheduleRef!$D$2:$D$853&lt;&gt;""),ROWS(ScheduleCompile!L$1:L258)),COLUMNS($A258:L258))</f>
        <v>1</v>
      </c>
      <c r="M258" s="1">
        <f>INDEX(ScheduleRef!$D$2:$AB$853,_xlfn.AGGREGATE(15,6,(ROW(ScheduleRef!$D$2:$AB$853)-ROW(ScheduleRef!$D$2)+1)/(ScheduleRef!$D$2:$D$853&lt;&gt;""),ROWS(ScheduleCompile!M$1:M258)),COLUMNS($A258:M258))</f>
        <v>1</v>
      </c>
      <c r="N258" s="1">
        <f>INDEX(ScheduleRef!$D$2:$AB$853,_xlfn.AGGREGATE(15,6,(ROW(ScheduleRef!$D$2:$AB$853)-ROW(ScheduleRef!$D$2)+1)/(ScheduleRef!$D$2:$D$853&lt;&gt;""),ROWS(ScheduleCompile!N$1:N258)),COLUMNS($A258:N258))</f>
        <v>1</v>
      </c>
      <c r="O258" s="1">
        <f>INDEX(ScheduleRef!$D$2:$AB$853,_xlfn.AGGREGATE(15,6,(ROW(ScheduleRef!$D$2:$AB$853)-ROW(ScheduleRef!$D$2)+1)/(ScheduleRef!$D$2:$D$853&lt;&gt;""),ROWS(ScheduleCompile!O$1:O258)),COLUMNS($A258:O258))</f>
        <v>1</v>
      </c>
      <c r="P258" s="1">
        <f>INDEX(ScheduleRef!$D$2:$AB$853,_xlfn.AGGREGATE(15,6,(ROW(ScheduleRef!$D$2:$AB$853)-ROW(ScheduleRef!$D$2)+1)/(ScheduleRef!$D$2:$D$853&lt;&gt;""),ROWS(ScheduleCompile!P$1:P258)),COLUMNS($A258:P258))</f>
        <v>1</v>
      </c>
      <c r="Q258" s="1">
        <f>INDEX(ScheduleRef!$D$2:$AB$853,_xlfn.AGGREGATE(15,6,(ROW(ScheduleRef!$D$2:$AB$853)-ROW(ScheduleRef!$D$2)+1)/(ScheduleRef!$D$2:$D$853&lt;&gt;""),ROWS(ScheduleCompile!Q$1:Q258)),COLUMNS($A258:Q258))</f>
        <v>1</v>
      </c>
      <c r="R258" s="1">
        <f>INDEX(ScheduleRef!$D$2:$AB$853,_xlfn.AGGREGATE(15,6,(ROW(ScheduleRef!$D$2:$AB$853)-ROW(ScheduleRef!$D$2)+1)/(ScheduleRef!$D$2:$D$853&lt;&gt;""),ROWS(ScheduleCompile!R$1:R258)),COLUMNS($A258:R258))</f>
        <v>1</v>
      </c>
      <c r="S258" s="1">
        <f>INDEX(ScheduleRef!$D$2:$AB$853,_xlfn.AGGREGATE(15,6,(ROW(ScheduleRef!$D$2:$AB$853)-ROW(ScheduleRef!$D$2)+1)/(ScheduleRef!$D$2:$D$853&lt;&gt;""),ROWS(ScheduleCompile!S$1:S258)),COLUMNS($A258:S258))</f>
        <v>1</v>
      </c>
      <c r="T258" s="1">
        <f>INDEX(ScheduleRef!$D$2:$AB$853,_xlfn.AGGREGATE(15,6,(ROW(ScheduleRef!$D$2:$AB$853)-ROW(ScheduleRef!$D$2)+1)/(ScheduleRef!$D$2:$D$853&lt;&gt;""),ROWS(ScheduleCompile!T$1:T258)),COLUMNS($A258:T258))</f>
        <v>1</v>
      </c>
      <c r="U258" s="1">
        <f>INDEX(ScheduleRef!$D$2:$AB$853,_xlfn.AGGREGATE(15,6,(ROW(ScheduleRef!$D$2:$AB$853)-ROW(ScheduleRef!$D$2)+1)/(ScheduleRef!$D$2:$D$853&lt;&gt;""),ROWS(ScheduleCompile!U$1:U258)),COLUMNS($A258:U258))</f>
        <v>1</v>
      </c>
      <c r="V258" s="1">
        <f>INDEX(ScheduleRef!$D$2:$AB$853,_xlfn.AGGREGATE(15,6,(ROW(ScheduleRef!$D$2:$AB$853)-ROW(ScheduleRef!$D$2)+1)/(ScheduleRef!$D$2:$D$853&lt;&gt;""),ROWS(ScheduleCompile!V$1:V258)),COLUMNS($A258:V258))</f>
        <v>1</v>
      </c>
      <c r="W258" s="1">
        <f>INDEX(ScheduleRef!$D$2:$AB$853,_xlfn.AGGREGATE(15,6,(ROW(ScheduleRef!$D$2:$AB$853)-ROW(ScheduleRef!$D$2)+1)/(ScheduleRef!$D$2:$D$853&lt;&gt;""),ROWS(ScheduleCompile!W$1:W258)),COLUMNS($A258:W258))</f>
        <v>1</v>
      </c>
      <c r="X258" s="1">
        <f>INDEX(ScheduleRef!$D$2:$AB$853,_xlfn.AGGREGATE(15,6,(ROW(ScheduleRef!$D$2:$AB$853)-ROW(ScheduleRef!$D$2)+1)/(ScheduleRef!$D$2:$D$853&lt;&gt;""),ROWS(ScheduleCompile!X$1:X258)),COLUMNS($A258:X258))</f>
        <v>1</v>
      </c>
      <c r="Y258" s="1">
        <f>INDEX(ScheduleRef!$D$2:$AB$853,_xlfn.AGGREGATE(15,6,(ROW(ScheduleRef!$D$2:$AB$853)-ROW(ScheduleRef!$D$2)+1)/(ScheduleRef!$D$2:$D$853&lt;&gt;""),ROWS(ScheduleCompile!Y$1:Y258)),COLUMNS($A258:Y258))</f>
        <v>1</v>
      </c>
    </row>
    <row r="259" spans="1:25" x14ac:dyDescent="0.25">
      <c r="A259" s="30" t="str">
        <f>INDEX(ScheduleRef!$D$2:$AB$853,_xlfn.AGGREGATE(15,6,(ROW(ScheduleRef!$D$2:$AB$853)-ROW(ScheduleRef!$D$2)+1)/(ScheduleRef!$D$2:$D$853&lt;&gt;""),ROWS(ScheduleCompile!A$1:A259)),COLUMNS($A259:A259))</f>
        <v>ParkingHVACAvailSun</v>
      </c>
      <c r="B259" s="1">
        <f>INDEX(ScheduleRef!$D$2:$AB$853,_xlfn.AGGREGATE(15,6,(ROW(ScheduleRef!$D$2:$AB$853)-ROW(ScheduleRef!$D$2)+1)/(ScheduleRef!$D$2:$D$853&lt;&gt;""),ROWS(ScheduleCompile!B$1:B259)),COLUMNS($A259:B259))</f>
        <v>1</v>
      </c>
      <c r="C259" s="1">
        <f>INDEX(ScheduleRef!$D$2:$AB$853,_xlfn.AGGREGATE(15,6,(ROW(ScheduleRef!$D$2:$AB$853)-ROW(ScheduleRef!$D$2)+1)/(ScheduleRef!$D$2:$D$853&lt;&gt;""),ROWS(ScheduleCompile!C$1:C259)),COLUMNS($A259:C259))</f>
        <v>1</v>
      </c>
      <c r="D259" s="1">
        <f>INDEX(ScheduleRef!$D$2:$AB$853,_xlfn.AGGREGATE(15,6,(ROW(ScheduleRef!$D$2:$AB$853)-ROW(ScheduleRef!$D$2)+1)/(ScheduleRef!$D$2:$D$853&lt;&gt;""),ROWS(ScheduleCompile!D$1:D259)),COLUMNS($A259:D259))</f>
        <v>1</v>
      </c>
      <c r="E259" s="1">
        <f>INDEX(ScheduleRef!$D$2:$AB$853,_xlfn.AGGREGATE(15,6,(ROW(ScheduleRef!$D$2:$AB$853)-ROW(ScheduleRef!$D$2)+1)/(ScheduleRef!$D$2:$D$853&lt;&gt;""),ROWS(ScheduleCompile!E$1:E259)),COLUMNS($A259:E259))</f>
        <v>1</v>
      </c>
      <c r="F259" s="1">
        <f>INDEX(ScheduleRef!$D$2:$AB$853,_xlfn.AGGREGATE(15,6,(ROW(ScheduleRef!$D$2:$AB$853)-ROW(ScheduleRef!$D$2)+1)/(ScheduleRef!$D$2:$D$853&lt;&gt;""),ROWS(ScheduleCompile!F$1:F259)),COLUMNS($A259:F259))</f>
        <v>1</v>
      </c>
      <c r="G259" s="1">
        <f>INDEX(ScheduleRef!$D$2:$AB$853,_xlfn.AGGREGATE(15,6,(ROW(ScheduleRef!$D$2:$AB$853)-ROW(ScheduleRef!$D$2)+1)/(ScheduleRef!$D$2:$D$853&lt;&gt;""),ROWS(ScheduleCompile!G$1:G259)),COLUMNS($A259:G259))</f>
        <v>1</v>
      </c>
      <c r="H259" s="1">
        <f>INDEX(ScheduleRef!$D$2:$AB$853,_xlfn.AGGREGATE(15,6,(ROW(ScheduleRef!$D$2:$AB$853)-ROW(ScheduleRef!$D$2)+1)/(ScheduleRef!$D$2:$D$853&lt;&gt;""),ROWS(ScheduleCompile!H$1:H259)),COLUMNS($A259:H259))</f>
        <v>1</v>
      </c>
      <c r="I259" s="1">
        <f>INDEX(ScheduleRef!$D$2:$AB$853,_xlfn.AGGREGATE(15,6,(ROW(ScheduleRef!$D$2:$AB$853)-ROW(ScheduleRef!$D$2)+1)/(ScheduleRef!$D$2:$D$853&lt;&gt;""),ROWS(ScheduleCompile!I$1:I259)),COLUMNS($A259:I259))</f>
        <v>1</v>
      </c>
      <c r="J259" s="1">
        <f>INDEX(ScheduleRef!$D$2:$AB$853,_xlfn.AGGREGATE(15,6,(ROW(ScheduleRef!$D$2:$AB$853)-ROW(ScheduleRef!$D$2)+1)/(ScheduleRef!$D$2:$D$853&lt;&gt;""),ROWS(ScheduleCompile!J$1:J259)),COLUMNS($A259:J259))</f>
        <v>1</v>
      </c>
      <c r="K259" s="1">
        <f>INDEX(ScheduleRef!$D$2:$AB$853,_xlfn.AGGREGATE(15,6,(ROW(ScheduleRef!$D$2:$AB$853)-ROW(ScheduleRef!$D$2)+1)/(ScheduleRef!$D$2:$D$853&lt;&gt;""),ROWS(ScheduleCompile!K$1:K259)),COLUMNS($A259:K259))</f>
        <v>1</v>
      </c>
      <c r="L259" s="1">
        <f>INDEX(ScheduleRef!$D$2:$AB$853,_xlfn.AGGREGATE(15,6,(ROW(ScheduleRef!$D$2:$AB$853)-ROW(ScheduleRef!$D$2)+1)/(ScheduleRef!$D$2:$D$853&lt;&gt;""),ROWS(ScheduleCompile!L$1:L259)),COLUMNS($A259:L259))</f>
        <v>1</v>
      </c>
      <c r="M259" s="1">
        <f>INDEX(ScheduleRef!$D$2:$AB$853,_xlfn.AGGREGATE(15,6,(ROW(ScheduleRef!$D$2:$AB$853)-ROW(ScheduleRef!$D$2)+1)/(ScheduleRef!$D$2:$D$853&lt;&gt;""),ROWS(ScheduleCompile!M$1:M259)),COLUMNS($A259:M259))</f>
        <v>1</v>
      </c>
      <c r="N259" s="1">
        <f>INDEX(ScheduleRef!$D$2:$AB$853,_xlfn.AGGREGATE(15,6,(ROW(ScheduleRef!$D$2:$AB$853)-ROW(ScheduleRef!$D$2)+1)/(ScheduleRef!$D$2:$D$853&lt;&gt;""),ROWS(ScheduleCompile!N$1:N259)),COLUMNS($A259:N259))</f>
        <v>1</v>
      </c>
      <c r="O259" s="1">
        <f>INDEX(ScheduleRef!$D$2:$AB$853,_xlfn.AGGREGATE(15,6,(ROW(ScheduleRef!$D$2:$AB$853)-ROW(ScheduleRef!$D$2)+1)/(ScheduleRef!$D$2:$D$853&lt;&gt;""),ROWS(ScheduleCompile!O$1:O259)),COLUMNS($A259:O259))</f>
        <v>1</v>
      </c>
      <c r="P259" s="1">
        <f>INDEX(ScheduleRef!$D$2:$AB$853,_xlfn.AGGREGATE(15,6,(ROW(ScheduleRef!$D$2:$AB$853)-ROW(ScheduleRef!$D$2)+1)/(ScheduleRef!$D$2:$D$853&lt;&gt;""),ROWS(ScheduleCompile!P$1:P259)),COLUMNS($A259:P259))</f>
        <v>1</v>
      </c>
      <c r="Q259" s="1">
        <f>INDEX(ScheduleRef!$D$2:$AB$853,_xlfn.AGGREGATE(15,6,(ROW(ScheduleRef!$D$2:$AB$853)-ROW(ScheduleRef!$D$2)+1)/(ScheduleRef!$D$2:$D$853&lt;&gt;""),ROWS(ScheduleCompile!Q$1:Q259)),COLUMNS($A259:Q259))</f>
        <v>1</v>
      </c>
      <c r="R259" s="1">
        <f>INDEX(ScheduleRef!$D$2:$AB$853,_xlfn.AGGREGATE(15,6,(ROW(ScheduleRef!$D$2:$AB$853)-ROW(ScheduleRef!$D$2)+1)/(ScheduleRef!$D$2:$D$853&lt;&gt;""),ROWS(ScheduleCompile!R$1:R259)),COLUMNS($A259:R259))</f>
        <v>1</v>
      </c>
      <c r="S259" s="1">
        <f>INDEX(ScheduleRef!$D$2:$AB$853,_xlfn.AGGREGATE(15,6,(ROW(ScheduleRef!$D$2:$AB$853)-ROW(ScheduleRef!$D$2)+1)/(ScheduleRef!$D$2:$D$853&lt;&gt;""),ROWS(ScheduleCompile!S$1:S259)),COLUMNS($A259:S259))</f>
        <v>1</v>
      </c>
      <c r="T259" s="1">
        <f>INDEX(ScheduleRef!$D$2:$AB$853,_xlfn.AGGREGATE(15,6,(ROW(ScheduleRef!$D$2:$AB$853)-ROW(ScheduleRef!$D$2)+1)/(ScheduleRef!$D$2:$D$853&lt;&gt;""),ROWS(ScheduleCompile!T$1:T259)),COLUMNS($A259:T259))</f>
        <v>1</v>
      </c>
      <c r="U259" s="1">
        <f>INDEX(ScheduleRef!$D$2:$AB$853,_xlfn.AGGREGATE(15,6,(ROW(ScheduleRef!$D$2:$AB$853)-ROW(ScheduleRef!$D$2)+1)/(ScheduleRef!$D$2:$D$853&lt;&gt;""),ROWS(ScheduleCompile!U$1:U259)),COLUMNS($A259:U259))</f>
        <v>1</v>
      </c>
      <c r="V259" s="1">
        <f>INDEX(ScheduleRef!$D$2:$AB$853,_xlfn.AGGREGATE(15,6,(ROW(ScheduleRef!$D$2:$AB$853)-ROW(ScheduleRef!$D$2)+1)/(ScheduleRef!$D$2:$D$853&lt;&gt;""),ROWS(ScheduleCompile!V$1:V259)),COLUMNS($A259:V259))</f>
        <v>1</v>
      </c>
      <c r="W259" s="1">
        <f>INDEX(ScheduleRef!$D$2:$AB$853,_xlfn.AGGREGATE(15,6,(ROW(ScheduleRef!$D$2:$AB$853)-ROW(ScheduleRef!$D$2)+1)/(ScheduleRef!$D$2:$D$853&lt;&gt;""),ROWS(ScheduleCompile!W$1:W259)),COLUMNS($A259:W259))</f>
        <v>1</v>
      </c>
      <c r="X259" s="1">
        <f>INDEX(ScheduleRef!$D$2:$AB$853,_xlfn.AGGREGATE(15,6,(ROW(ScheduleRef!$D$2:$AB$853)-ROW(ScheduleRef!$D$2)+1)/(ScheduleRef!$D$2:$D$853&lt;&gt;""),ROWS(ScheduleCompile!X$1:X259)),COLUMNS($A259:X259))</f>
        <v>1</v>
      </c>
      <c r="Y259" s="1">
        <f>INDEX(ScheduleRef!$D$2:$AB$853,_xlfn.AGGREGATE(15,6,(ROW(ScheduleRef!$D$2:$AB$853)-ROW(ScheduleRef!$D$2)+1)/(ScheduleRef!$D$2:$D$853&lt;&gt;""),ROWS(ScheduleCompile!Y$1:Y259)),COLUMNS($A259:Y259))</f>
        <v>1</v>
      </c>
    </row>
    <row r="260" spans="1:25" x14ac:dyDescent="0.25">
      <c r="A260" s="30" t="str">
        <f>INDEX(ScheduleRef!$D$2:$AB$853,_xlfn.AGGREGATE(15,6,(ROW(ScheduleRef!$D$2:$AB$853)-ROW(ScheduleRef!$D$2)+1)/(ScheduleRef!$D$2:$D$853&lt;&gt;""),ROWS(ScheduleCompile!A$1:A260)),COLUMNS($A260:A260))</f>
        <v>ParkingServiceHotWaterWD</v>
      </c>
      <c r="B260" s="1">
        <f>INDEX(ScheduleRef!$D$2:$AB$853,_xlfn.AGGREGATE(15,6,(ROW(ScheduleRef!$D$2:$AB$853)-ROW(ScheduleRef!$D$2)+1)/(ScheduleRef!$D$2:$D$853&lt;&gt;""),ROWS(ScheduleCompile!B$1:B260)),COLUMNS($A260:B260))</f>
        <v>0</v>
      </c>
      <c r="C260" s="1">
        <f>INDEX(ScheduleRef!$D$2:$AB$853,_xlfn.AGGREGATE(15,6,(ROW(ScheduleRef!$D$2:$AB$853)-ROW(ScheduleRef!$D$2)+1)/(ScheduleRef!$D$2:$D$853&lt;&gt;""),ROWS(ScheduleCompile!C$1:C260)),COLUMNS($A260:C260))</f>
        <v>0</v>
      </c>
      <c r="D260" s="1">
        <f>INDEX(ScheduleRef!$D$2:$AB$853,_xlfn.AGGREGATE(15,6,(ROW(ScheduleRef!$D$2:$AB$853)-ROW(ScheduleRef!$D$2)+1)/(ScheduleRef!$D$2:$D$853&lt;&gt;""),ROWS(ScheduleCompile!D$1:D260)),COLUMNS($A260:D260))</f>
        <v>0</v>
      </c>
      <c r="E260" s="1">
        <f>INDEX(ScheduleRef!$D$2:$AB$853,_xlfn.AGGREGATE(15,6,(ROW(ScheduleRef!$D$2:$AB$853)-ROW(ScheduleRef!$D$2)+1)/(ScheduleRef!$D$2:$D$853&lt;&gt;""),ROWS(ScheduleCompile!E$1:E260)),COLUMNS($A260:E260))</f>
        <v>0</v>
      </c>
      <c r="F260" s="1">
        <f>INDEX(ScheduleRef!$D$2:$AB$853,_xlfn.AGGREGATE(15,6,(ROW(ScheduleRef!$D$2:$AB$853)-ROW(ScheduleRef!$D$2)+1)/(ScheduleRef!$D$2:$D$853&lt;&gt;""),ROWS(ScheduleCompile!F$1:F260)),COLUMNS($A260:F260))</f>
        <v>0</v>
      </c>
      <c r="G260" s="1">
        <f>INDEX(ScheduleRef!$D$2:$AB$853,_xlfn.AGGREGATE(15,6,(ROW(ScheduleRef!$D$2:$AB$853)-ROW(ScheduleRef!$D$2)+1)/(ScheduleRef!$D$2:$D$853&lt;&gt;""),ROWS(ScheduleCompile!G$1:G260)),COLUMNS($A260:G260))</f>
        <v>0</v>
      </c>
      <c r="H260" s="1">
        <f>INDEX(ScheduleRef!$D$2:$AB$853,_xlfn.AGGREGATE(15,6,(ROW(ScheduleRef!$D$2:$AB$853)-ROW(ScheduleRef!$D$2)+1)/(ScheduleRef!$D$2:$D$853&lt;&gt;""),ROWS(ScheduleCompile!H$1:H260)),COLUMNS($A260:H260))</f>
        <v>0</v>
      </c>
      <c r="I260" s="1">
        <f>INDEX(ScheduleRef!$D$2:$AB$853,_xlfn.AGGREGATE(15,6,(ROW(ScheduleRef!$D$2:$AB$853)-ROW(ScheduleRef!$D$2)+1)/(ScheduleRef!$D$2:$D$853&lt;&gt;""),ROWS(ScheduleCompile!I$1:I260)),COLUMNS($A260:I260))</f>
        <v>0</v>
      </c>
      <c r="J260" s="1">
        <f>INDEX(ScheduleRef!$D$2:$AB$853,_xlfn.AGGREGATE(15,6,(ROW(ScheduleRef!$D$2:$AB$853)-ROW(ScheduleRef!$D$2)+1)/(ScheduleRef!$D$2:$D$853&lt;&gt;""),ROWS(ScheduleCompile!J$1:J260)),COLUMNS($A260:J260))</f>
        <v>0</v>
      </c>
      <c r="K260" s="1">
        <f>INDEX(ScheduleRef!$D$2:$AB$853,_xlfn.AGGREGATE(15,6,(ROW(ScheduleRef!$D$2:$AB$853)-ROW(ScheduleRef!$D$2)+1)/(ScheduleRef!$D$2:$D$853&lt;&gt;""),ROWS(ScheduleCompile!K$1:K260)),COLUMNS($A260:K260))</f>
        <v>0</v>
      </c>
      <c r="L260" s="1">
        <f>INDEX(ScheduleRef!$D$2:$AB$853,_xlfn.AGGREGATE(15,6,(ROW(ScheduleRef!$D$2:$AB$853)-ROW(ScheduleRef!$D$2)+1)/(ScheduleRef!$D$2:$D$853&lt;&gt;""),ROWS(ScheduleCompile!L$1:L260)),COLUMNS($A260:L260))</f>
        <v>0</v>
      </c>
      <c r="M260" s="1">
        <f>INDEX(ScheduleRef!$D$2:$AB$853,_xlfn.AGGREGATE(15,6,(ROW(ScheduleRef!$D$2:$AB$853)-ROW(ScheduleRef!$D$2)+1)/(ScheduleRef!$D$2:$D$853&lt;&gt;""),ROWS(ScheduleCompile!M$1:M260)),COLUMNS($A260:M260))</f>
        <v>0</v>
      </c>
      <c r="N260" s="1">
        <f>INDEX(ScheduleRef!$D$2:$AB$853,_xlfn.AGGREGATE(15,6,(ROW(ScheduleRef!$D$2:$AB$853)-ROW(ScheduleRef!$D$2)+1)/(ScheduleRef!$D$2:$D$853&lt;&gt;""),ROWS(ScheduleCompile!N$1:N260)),COLUMNS($A260:N260))</f>
        <v>0</v>
      </c>
      <c r="O260" s="1">
        <f>INDEX(ScheduleRef!$D$2:$AB$853,_xlfn.AGGREGATE(15,6,(ROW(ScheduleRef!$D$2:$AB$853)-ROW(ScheduleRef!$D$2)+1)/(ScheduleRef!$D$2:$D$853&lt;&gt;""),ROWS(ScheduleCompile!O$1:O260)),COLUMNS($A260:O260))</f>
        <v>0</v>
      </c>
      <c r="P260" s="1">
        <f>INDEX(ScheduleRef!$D$2:$AB$853,_xlfn.AGGREGATE(15,6,(ROW(ScheduleRef!$D$2:$AB$853)-ROW(ScheduleRef!$D$2)+1)/(ScheduleRef!$D$2:$D$853&lt;&gt;""),ROWS(ScheduleCompile!P$1:P260)),COLUMNS($A260:P260))</f>
        <v>0</v>
      </c>
      <c r="Q260" s="1">
        <f>INDEX(ScheduleRef!$D$2:$AB$853,_xlfn.AGGREGATE(15,6,(ROW(ScheduleRef!$D$2:$AB$853)-ROW(ScheduleRef!$D$2)+1)/(ScheduleRef!$D$2:$D$853&lt;&gt;""),ROWS(ScheduleCompile!Q$1:Q260)),COLUMNS($A260:Q260))</f>
        <v>0</v>
      </c>
      <c r="R260" s="1">
        <f>INDEX(ScheduleRef!$D$2:$AB$853,_xlfn.AGGREGATE(15,6,(ROW(ScheduleRef!$D$2:$AB$853)-ROW(ScheduleRef!$D$2)+1)/(ScheduleRef!$D$2:$D$853&lt;&gt;""),ROWS(ScheduleCompile!R$1:R260)),COLUMNS($A260:R260))</f>
        <v>0</v>
      </c>
      <c r="S260" s="1">
        <f>INDEX(ScheduleRef!$D$2:$AB$853,_xlfn.AGGREGATE(15,6,(ROW(ScheduleRef!$D$2:$AB$853)-ROW(ScheduleRef!$D$2)+1)/(ScheduleRef!$D$2:$D$853&lt;&gt;""),ROWS(ScheduleCompile!S$1:S260)),COLUMNS($A260:S260))</f>
        <v>0</v>
      </c>
      <c r="T260" s="1">
        <f>INDEX(ScheduleRef!$D$2:$AB$853,_xlfn.AGGREGATE(15,6,(ROW(ScheduleRef!$D$2:$AB$853)-ROW(ScheduleRef!$D$2)+1)/(ScheduleRef!$D$2:$D$853&lt;&gt;""),ROWS(ScheduleCompile!T$1:T260)),COLUMNS($A260:T260))</f>
        <v>0</v>
      </c>
      <c r="U260" s="1">
        <f>INDEX(ScheduleRef!$D$2:$AB$853,_xlfn.AGGREGATE(15,6,(ROW(ScheduleRef!$D$2:$AB$853)-ROW(ScheduleRef!$D$2)+1)/(ScheduleRef!$D$2:$D$853&lt;&gt;""),ROWS(ScheduleCompile!U$1:U260)),COLUMNS($A260:U260))</f>
        <v>0</v>
      </c>
      <c r="V260" s="1">
        <f>INDEX(ScheduleRef!$D$2:$AB$853,_xlfn.AGGREGATE(15,6,(ROW(ScheduleRef!$D$2:$AB$853)-ROW(ScheduleRef!$D$2)+1)/(ScheduleRef!$D$2:$D$853&lt;&gt;""),ROWS(ScheduleCompile!V$1:V260)),COLUMNS($A260:V260))</f>
        <v>0</v>
      </c>
      <c r="W260" s="1">
        <f>INDEX(ScheduleRef!$D$2:$AB$853,_xlfn.AGGREGATE(15,6,(ROW(ScheduleRef!$D$2:$AB$853)-ROW(ScheduleRef!$D$2)+1)/(ScheduleRef!$D$2:$D$853&lt;&gt;""),ROWS(ScheduleCompile!W$1:W260)),COLUMNS($A260:W260))</f>
        <v>0</v>
      </c>
      <c r="X260" s="1">
        <f>INDEX(ScheduleRef!$D$2:$AB$853,_xlfn.AGGREGATE(15,6,(ROW(ScheduleRef!$D$2:$AB$853)-ROW(ScheduleRef!$D$2)+1)/(ScheduleRef!$D$2:$D$853&lt;&gt;""),ROWS(ScheduleCompile!X$1:X260)),COLUMNS($A260:X260))</f>
        <v>0</v>
      </c>
      <c r="Y260" s="1">
        <f>INDEX(ScheduleRef!$D$2:$AB$853,_xlfn.AGGREGATE(15,6,(ROW(ScheduleRef!$D$2:$AB$853)-ROW(ScheduleRef!$D$2)+1)/(ScheduleRef!$D$2:$D$853&lt;&gt;""),ROWS(ScheduleCompile!Y$1:Y260)),COLUMNS($A260:Y260))</f>
        <v>0</v>
      </c>
    </row>
    <row r="261" spans="1:25" x14ac:dyDescent="0.25">
      <c r="A261" s="30" t="str">
        <f>INDEX(ScheduleRef!$D$2:$AB$853,_xlfn.AGGREGATE(15,6,(ROW(ScheduleRef!$D$2:$AB$853)-ROW(ScheduleRef!$D$2)+1)/(ScheduleRef!$D$2:$D$853&lt;&gt;""),ROWS(ScheduleCompile!A$1:A261)),COLUMNS($A261:A261))</f>
        <v>ParkingServiceHotWaterSat</v>
      </c>
      <c r="B261" s="1">
        <f>INDEX(ScheduleRef!$D$2:$AB$853,_xlfn.AGGREGATE(15,6,(ROW(ScheduleRef!$D$2:$AB$853)-ROW(ScheduleRef!$D$2)+1)/(ScheduleRef!$D$2:$D$853&lt;&gt;""),ROWS(ScheduleCompile!B$1:B261)),COLUMNS($A261:B261))</f>
        <v>0</v>
      </c>
      <c r="C261" s="1">
        <f>INDEX(ScheduleRef!$D$2:$AB$853,_xlfn.AGGREGATE(15,6,(ROW(ScheduleRef!$D$2:$AB$853)-ROW(ScheduleRef!$D$2)+1)/(ScheduleRef!$D$2:$D$853&lt;&gt;""),ROWS(ScheduleCompile!C$1:C261)),COLUMNS($A261:C261))</f>
        <v>0</v>
      </c>
      <c r="D261" s="1">
        <f>INDEX(ScheduleRef!$D$2:$AB$853,_xlfn.AGGREGATE(15,6,(ROW(ScheduleRef!$D$2:$AB$853)-ROW(ScheduleRef!$D$2)+1)/(ScheduleRef!$D$2:$D$853&lt;&gt;""),ROWS(ScheduleCompile!D$1:D261)),COLUMNS($A261:D261))</f>
        <v>0</v>
      </c>
      <c r="E261" s="1">
        <f>INDEX(ScheduleRef!$D$2:$AB$853,_xlfn.AGGREGATE(15,6,(ROW(ScheduleRef!$D$2:$AB$853)-ROW(ScheduleRef!$D$2)+1)/(ScheduleRef!$D$2:$D$853&lt;&gt;""),ROWS(ScheduleCompile!E$1:E261)),COLUMNS($A261:E261))</f>
        <v>0</v>
      </c>
      <c r="F261" s="1">
        <f>INDEX(ScheduleRef!$D$2:$AB$853,_xlfn.AGGREGATE(15,6,(ROW(ScheduleRef!$D$2:$AB$853)-ROW(ScheduleRef!$D$2)+1)/(ScheduleRef!$D$2:$D$853&lt;&gt;""),ROWS(ScheduleCompile!F$1:F261)),COLUMNS($A261:F261))</f>
        <v>0</v>
      </c>
      <c r="G261" s="1">
        <f>INDEX(ScheduleRef!$D$2:$AB$853,_xlfn.AGGREGATE(15,6,(ROW(ScheduleRef!$D$2:$AB$853)-ROW(ScheduleRef!$D$2)+1)/(ScheduleRef!$D$2:$D$853&lt;&gt;""),ROWS(ScheduleCompile!G$1:G261)),COLUMNS($A261:G261))</f>
        <v>0</v>
      </c>
      <c r="H261" s="1">
        <f>INDEX(ScheduleRef!$D$2:$AB$853,_xlfn.AGGREGATE(15,6,(ROW(ScheduleRef!$D$2:$AB$853)-ROW(ScheduleRef!$D$2)+1)/(ScheduleRef!$D$2:$D$853&lt;&gt;""),ROWS(ScheduleCompile!H$1:H261)),COLUMNS($A261:H261))</f>
        <v>0</v>
      </c>
      <c r="I261" s="1">
        <f>INDEX(ScheduleRef!$D$2:$AB$853,_xlfn.AGGREGATE(15,6,(ROW(ScheduleRef!$D$2:$AB$853)-ROW(ScheduleRef!$D$2)+1)/(ScheduleRef!$D$2:$D$853&lt;&gt;""),ROWS(ScheduleCompile!I$1:I261)),COLUMNS($A261:I261))</f>
        <v>0</v>
      </c>
      <c r="J261" s="1">
        <f>INDEX(ScheduleRef!$D$2:$AB$853,_xlfn.AGGREGATE(15,6,(ROW(ScheduleRef!$D$2:$AB$853)-ROW(ScheduleRef!$D$2)+1)/(ScheduleRef!$D$2:$D$853&lt;&gt;""),ROWS(ScheduleCompile!J$1:J261)),COLUMNS($A261:J261))</f>
        <v>0</v>
      </c>
      <c r="K261" s="1">
        <f>INDEX(ScheduleRef!$D$2:$AB$853,_xlfn.AGGREGATE(15,6,(ROW(ScheduleRef!$D$2:$AB$853)-ROW(ScheduleRef!$D$2)+1)/(ScheduleRef!$D$2:$D$853&lt;&gt;""),ROWS(ScheduleCompile!K$1:K261)),COLUMNS($A261:K261))</f>
        <v>0</v>
      </c>
      <c r="L261" s="1">
        <f>INDEX(ScheduleRef!$D$2:$AB$853,_xlfn.AGGREGATE(15,6,(ROW(ScheduleRef!$D$2:$AB$853)-ROW(ScheduleRef!$D$2)+1)/(ScheduleRef!$D$2:$D$853&lt;&gt;""),ROWS(ScheduleCompile!L$1:L261)),COLUMNS($A261:L261))</f>
        <v>0</v>
      </c>
      <c r="M261" s="1">
        <f>INDEX(ScheduleRef!$D$2:$AB$853,_xlfn.AGGREGATE(15,6,(ROW(ScheduleRef!$D$2:$AB$853)-ROW(ScheduleRef!$D$2)+1)/(ScheduleRef!$D$2:$D$853&lt;&gt;""),ROWS(ScheduleCompile!M$1:M261)),COLUMNS($A261:M261))</f>
        <v>0</v>
      </c>
      <c r="N261" s="1">
        <f>INDEX(ScheduleRef!$D$2:$AB$853,_xlfn.AGGREGATE(15,6,(ROW(ScheduleRef!$D$2:$AB$853)-ROW(ScheduleRef!$D$2)+1)/(ScheduleRef!$D$2:$D$853&lt;&gt;""),ROWS(ScheduleCompile!N$1:N261)),COLUMNS($A261:N261))</f>
        <v>0</v>
      </c>
      <c r="O261" s="1">
        <f>INDEX(ScheduleRef!$D$2:$AB$853,_xlfn.AGGREGATE(15,6,(ROW(ScheduleRef!$D$2:$AB$853)-ROW(ScheduleRef!$D$2)+1)/(ScheduleRef!$D$2:$D$853&lt;&gt;""),ROWS(ScheduleCompile!O$1:O261)),COLUMNS($A261:O261))</f>
        <v>0</v>
      </c>
      <c r="P261" s="1">
        <f>INDEX(ScheduleRef!$D$2:$AB$853,_xlfn.AGGREGATE(15,6,(ROW(ScheduleRef!$D$2:$AB$853)-ROW(ScheduleRef!$D$2)+1)/(ScheduleRef!$D$2:$D$853&lt;&gt;""),ROWS(ScheduleCompile!P$1:P261)),COLUMNS($A261:P261))</f>
        <v>0</v>
      </c>
      <c r="Q261" s="1">
        <f>INDEX(ScheduleRef!$D$2:$AB$853,_xlfn.AGGREGATE(15,6,(ROW(ScheduleRef!$D$2:$AB$853)-ROW(ScheduleRef!$D$2)+1)/(ScheduleRef!$D$2:$D$853&lt;&gt;""),ROWS(ScheduleCompile!Q$1:Q261)),COLUMNS($A261:Q261))</f>
        <v>0</v>
      </c>
      <c r="R261" s="1">
        <f>INDEX(ScheduleRef!$D$2:$AB$853,_xlfn.AGGREGATE(15,6,(ROW(ScheduleRef!$D$2:$AB$853)-ROW(ScheduleRef!$D$2)+1)/(ScheduleRef!$D$2:$D$853&lt;&gt;""),ROWS(ScheduleCompile!R$1:R261)),COLUMNS($A261:R261))</f>
        <v>0</v>
      </c>
      <c r="S261" s="1">
        <f>INDEX(ScheduleRef!$D$2:$AB$853,_xlfn.AGGREGATE(15,6,(ROW(ScheduleRef!$D$2:$AB$853)-ROW(ScheduleRef!$D$2)+1)/(ScheduleRef!$D$2:$D$853&lt;&gt;""),ROWS(ScheduleCompile!S$1:S261)),COLUMNS($A261:S261))</f>
        <v>0</v>
      </c>
      <c r="T261" s="1">
        <f>INDEX(ScheduleRef!$D$2:$AB$853,_xlfn.AGGREGATE(15,6,(ROW(ScheduleRef!$D$2:$AB$853)-ROW(ScheduleRef!$D$2)+1)/(ScheduleRef!$D$2:$D$853&lt;&gt;""),ROWS(ScheduleCompile!T$1:T261)),COLUMNS($A261:T261))</f>
        <v>0</v>
      </c>
      <c r="U261" s="1">
        <f>INDEX(ScheduleRef!$D$2:$AB$853,_xlfn.AGGREGATE(15,6,(ROW(ScheduleRef!$D$2:$AB$853)-ROW(ScheduleRef!$D$2)+1)/(ScheduleRef!$D$2:$D$853&lt;&gt;""),ROWS(ScheduleCompile!U$1:U261)),COLUMNS($A261:U261))</f>
        <v>0</v>
      </c>
      <c r="V261" s="1">
        <f>INDEX(ScheduleRef!$D$2:$AB$853,_xlfn.AGGREGATE(15,6,(ROW(ScheduleRef!$D$2:$AB$853)-ROW(ScheduleRef!$D$2)+1)/(ScheduleRef!$D$2:$D$853&lt;&gt;""),ROWS(ScheduleCompile!V$1:V261)),COLUMNS($A261:V261))</f>
        <v>0</v>
      </c>
      <c r="W261" s="1">
        <f>INDEX(ScheduleRef!$D$2:$AB$853,_xlfn.AGGREGATE(15,6,(ROW(ScheduleRef!$D$2:$AB$853)-ROW(ScheduleRef!$D$2)+1)/(ScheduleRef!$D$2:$D$853&lt;&gt;""),ROWS(ScheduleCompile!W$1:W261)),COLUMNS($A261:W261))</f>
        <v>0</v>
      </c>
      <c r="X261" s="1">
        <f>INDEX(ScheduleRef!$D$2:$AB$853,_xlfn.AGGREGATE(15,6,(ROW(ScheduleRef!$D$2:$AB$853)-ROW(ScheduleRef!$D$2)+1)/(ScheduleRef!$D$2:$D$853&lt;&gt;""),ROWS(ScheduleCompile!X$1:X261)),COLUMNS($A261:X261))</f>
        <v>0</v>
      </c>
      <c r="Y261" s="1">
        <f>INDEX(ScheduleRef!$D$2:$AB$853,_xlfn.AGGREGATE(15,6,(ROW(ScheduleRef!$D$2:$AB$853)-ROW(ScheduleRef!$D$2)+1)/(ScheduleRef!$D$2:$D$853&lt;&gt;""),ROWS(ScheduleCompile!Y$1:Y261)),COLUMNS($A261:Y261))</f>
        <v>0</v>
      </c>
    </row>
    <row r="262" spans="1:25" x14ac:dyDescent="0.25">
      <c r="A262" s="30" t="str">
        <f>INDEX(ScheduleRef!$D$2:$AB$853,_xlfn.AGGREGATE(15,6,(ROW(ScheduleRef!$D$2:$AB$853)-ROW(ScheduleRef!$D$2)+1)/(ScheduleRef!$D$2:$D$853&lt;&gt;""),ROWS(ScheduleCompile!A$1:A262)),COLUMNS($A262:A262))</f>
        <v>ParkingServiceHotWaterSun</v>
      </c>
      <c r="B262" s="1">
        <f>INDEX(ScheduleRef!$D$2:$AB$853,_xlfn.AGGREGATE(15,6,(ROW(ScheduleRef!$D$2:$AB$853)-ROW(ScheduleRef!$D$2)+1)/(ScheduleRef!$D$2:$D$853&lt;&gt;""),ROWS(ScheduleCompile!B$1:B262)),COLUMNS($A262:B262))</f>
        <v>0</v>
      </c>
      <c r="C262" s="1">
        <f>INDEX(ScheduleRef!$D$2:$AB$853,_xlfn.AGGREGATE(15,6,(ROW(ScheduleRef!$D$2:$AB$853)-ROW(ScheduleRef!$D$2)+1)/(ScheduleRef!$D$2:$D$853&lt;&gt;""),ROWS(ScheduleCompile!C$1:C262)),COLUMNS($A262:C262))</f>
        <v>0</v>
      </c>
      <c r="D262" s="1">
        <f>INDEX(ScheduleRef!$D$2:$AB$853,_xlfn.AGGREGATE(15,6,(ROW(ScheduleRef!$D$2:$AB$853)-ROW(ScheduleRef!$D$2)+1)/(ScheduleRef!$D$2:$D$853&lt;&gt;""),ROWS(ScheduleCompile!D$1:D262)),COLUMNS($A262:D262))</f>
        <v>0</v>
      </c>
      <c r="E262" s="1">
        <f>INDEX(ScheduleRef!$D$2:$AB$853,_xlfn.AGGREGATE(15,6,(ROW(ScheduleRef!$D$2:$AB$853)-ROW(ScheduleRef!$D$2)+1)/(ScheduleRef!$D$2:$D$853&lt;&gt;""),ROWS(ScheduleCompile!E$1:E262)),COLUMNS($A262:E262))</f>
        <v>0</v>
      </c>
      <c r="F262" s="1">
        <f>INDEX(ScheduleRef!$D$2:$AB$853,_xlfn.AGGREGATE(15,6,(ROW(ScheduleRef!$D$2:$AB$853)-ROW(ScheduleRef!$D$2)+1)/(ScheduleRef!$D$2:$D$853&lt;&gt;""),ROWS(ScheduleCompile!F$1:F262)),COLUMNS($A262:F262))</f>
        <v>0</v>
      </c>
      <c r="G262" s="1">
        <f>INDEX(ScheduleRef!$D$2:$AB$853,_xlfn.AGGREGATE(15,6,(ROW(ScheduleRef!$D$2:$AB$853)-ROW(ScheduleRef!$D$2)+1)/(ScheduleRef!$D$2:$D$853&lt;&gt;""),ROWS(ScheduleCompile!G$1:G262)),COLUMNS($A262:G262))</f>
        <v>0</v>
      </c>
      <c r="H262" s="1">
        <f>INDEX(ScheduleRef!$D$2:$AB$853,_xlfn.AGGREGATE(15,6,(ROW(ScheduleRef!$D$2:$AB$853)-ROW(ScheduleRef!$D$2)+1)/(ScheduleRef!$D$2:$D$853&lt;&gt;""),ROWS(ScheduleCompile!H$1:H262)),COLUMNS($A262:H262))</f>
        <v>0</v>
      </c>
      <c r="I262" s="1">
        <f>INDEX(ScheduleRef!$D$2:$AB$853,_xlfn.AGGREGATE(15,6,(ROW(ScheduleRef!$D$2:$AB$853)-ROW(ScheduleRef!$D$2)+1)/(ScheduleRef!$D$2:$D$853&lt;&gt;""),ROWS(ScheduleCompile!I$1:I262)),COLUMNS($A262:I262))</f>
        <v>0</v>
      </c>
      <c r="J262" s="1">
        <f>INDEX(ScheduleRef!$D$2:$AB$853,_xlfn.AGGREGATE(15,6,(ROW(ScheduleRef!$D$2:$AB$853)-ROW(ScheduleRef!$D$2)+1)/(ScheduleRef!$D$2:$D$853&lt;&gt;""),ROWS(ScheduleCompile!J$1:J262)),COLUMNS($A262:J262))</f>
        <v>0</v>
      </c>
      <c r="K262" s="1">
        <f>INDEX(ScheduleRef!$D$2:$AB$853,_xlfn.AGGREGATE(15,6,(ROW(ScheduleRef!$D$2:$AB$853)-ROW(ScheduleRef!$D$2)+1)/(ScheduleRef!$D$2:$D$853&lt;&gt;""),ROWS(ScheduleCompile!K$1:K262)),COLUMNS($A262:K262))</f>
        <v>0</v>
      </c>
      <c r="L262" s="1">
        <f>INDEX(ScheduleRef!$D$2:$AB$853,_xlfn.AGGREGATE(15,6,(ROW(ScheduleRef!$D$2:$AB$853)-ROW(ScheduleRef!$D$2)+1)/(ScheduleRef!$D$2:$D$853&lt;&gt;""),ROWS(ScheduleCompile!L$1:L262)),COLUMNS($A262:L262))</f>
        <v>0</v>
      </c>
      <c r="M262" s="1">
        <f>INDEX(ScheduleRef!$D$2:$AB$853,_xlfn.AGGREGATE(15,6,(ROW(ScheduleRef!$D$2:$AB$853)-ROW(ScheduleRef!$D$2)+1)/(ScheduleRef!$D$2:$D$853&lt;&gt;""),ROWS(ScheduleCompile!M$1:M262)),COLUMNS($A262:M262))</f>
        <v>0</v>
      </c>
      <c r="N262" s="1">
        <f>INDEX(ScheduleRef!$D$2:$AB$853,_xlfn.AGGREGATE(15,6,(ROW(ScheduleRef!$D$2:$AB$853)-ROW(ScheduleRef!$D$2)+1)/(ScheduleRef!$D$2:$D$853&lt;&gt;""),ROWS(ScheduleCompile!N$1:N262)),COLUMNS($A262:N262))</f>
        <v>0</v>
      </c>
      <c r="O262" s="1">
        <f>INDEX(ScheduleRef!$D$2:$AB$853,_xlfn.AGGREGATE(15,6,(ROW(ScheduleRef!$D$2:$AB$853)-ROW(ScheduleRef!$D$2)+1)/(ScheduleRef!$D$2:$D$853&lt;&gt;""),ROWS(ScheduleCompile!O$1:O262)),COLUMNS($A262:O262))</f>
        <v>0</v>
      </c>
      <c r="P262" s="1">
        <f>INDEX(ScheduleRef!$D$2:$AB$853,_xlfn.AGGREGATE(15,6,(ROW(ScheduleRef!$D$2:$AB$853)-ROW(ScheduleRef!$D$2)+1)/(ScheduleRef!$D$2:$D$853&lt;&gt;""),ROWS(ScheduleCompile!P$1:P262)),COLUMNS($A262:P262))</f>
        <v>0</v>
      </c>
      <c r="Q262" s="1">
        <f>INDEX(ScheduleRef!$D$2:$AB$853,_xlfn.AGGREGATE(15,6,(ROW(ScheduleRef!$D$2:$AB$853)-ROW(ScheduleRef!$D$2)+1)/(ScheduleRef!$D$2:$D$853&lt;&gt;""),ROWS(ScheduleCompile!Q$1:Q262)),COLUMNS($A262:Q262))</f>
        <v>0</v>
      </c>
      <c r="R262" s="1">
        <f>INDEX(ScheduleRef!$D$2:$AB$853,_xlfn.AGGREGATE(15,6,(ROW(ScheduleRef!$D$2:$AB$853)-ROW(ScheduleRef!$D$2)+1)/(ScheduleRef!$D$2:$D$853&lt;&gt;""),ROWS(ScheduleCompile!R$1:R262)),COLUMNS($A262:R262))</f>
        <v>0</v>
      </c>
      <c r="S262" s="1">
        <f>INDEX(ScheduleRef!$D$2:$AB$853,_xlfn.AGGREGATE(15,6,(ROW(ScheduleRef!$D$2:$AB$853)-ROW(ScheduleRef!$D$2)+1)/(ScheduleRef!$D$2:$D$853&lt;&gt;""),ROWS(ScheduleCompile!S$1:S262)),COLUMNS($A262:S262))</f>
        <v>0</v>
      </c>
      <c r="T262" s="1">
        <f>INDEX(ScheduleRef!$D$2:$AB$853,_xlfn.AGGREGATE(15,6,(ROW(ScheduleRef!$D$2:$AB$853)-ROW(ScheduleRef!$D$2)+1)/(ScheduleRef!$D$2:$D$853&lt;&gt;""),ROWS(ScheduleCompile!T$1:T262)),COLUMNS($A262:T262))</f>
        <v>0</v>
      </c>
      <c r="U262" s="1">
        <f>INDEX(ScheduleRef!$D$2:$AB$853,_xlfn.AGGREGATE(15,6,(ROW(ScheduleRef!$D$2:$AB$853)-ROW(ScheduleRef!$D$2)+1)/(ScheduleRef!$D$2:$D$853&lt;&gt;""),ROWS(ScheduleCompile!U$1:U262)),COLUMNS($A262:U262))</f>
        <v>0</v>
      </c>
      <c r="V262" s="1">
        <f>INDEX(ScheduleRef!$D$2:$AB$853,_xlfn.AGGREGATE(15,6,(ROW(ScheduleRef!$D$2:$AB$853)-ROW(ScheduleRef!$D$2)+1)/(ScheduleRef!$D$2:$D$853&lt;&gt;""),ROWS(ScheduleCompile!V$1:V262)),COLUMNS($A262:V262))</f>
        <v>0</v>
      </c>
      <c r="W262" s="1">
        <f>INDEX(ScheduleRef!$D$2:$AB$853,_xlfn.AGGREGATE(15,6,(ROW(ScheduleRef!$D$2:$AB$853)-ROW(ScheduleRef!$D$2)+1)/(ScheduleRef!$D$2:$D$853&lt;&gt;""),ROWS(ScheduleCompile!W$1:W262)),COLUMNS($A262:W262))</f>
        <v>0</v>
      </c>
      <c r="X262" s="1">
        <f>INDEX(ScheduleRef!$D$2:$AB$853,_xlfn.AGGREGATE(15,6,(ROW(ScheduleRef!$D$2:$AB$853)-ROW(ScheduleRef!$D$2)+1)/(ScheduleRef!$D$2:$D$853&lt;&gt;""),ROWS(ScheduleCompile!X$1:X262)),COLUMNS($A262:X262))</f>
        <v>0</v>
      </c>
      <c r="Y262" s="1">
        <f>INDEX(ScheduleRef!$D$2:$AB$853,_xlfn.AGGREGATE(15,6,(ROW(ScheduleRef!$D$2:$AB$853)-ROW(ScheduleRef!$D$2)+1)/(ScheduleRef!$D$2:$D$853&lt;&gt;""),ROWS(ScheduleCompile!Y$1:Y262)),COLUMNS($A262:Y262))</f>
        <v>0</v>
      </c>
    </row>
    <row r="263" spans="1:25" x14ac:dyDescent="0.25">
      <c r="A263" s="30" t="str">
        <f>INDEX(ScheduleRef!$D$2:$AB$853,_xlfn.AGGREGATE(15,6,(ROW(ScheduleRef!$D$2:$AB$853)-ROW(ScheduleRef!$D$2)+1)/(ScheduleRef!$D$2:$D$853&lt;&gt;""),ROWS(ScheduleCompile!A$1:A263)),COLUMNS($A263:A263))</f>
        <v>ParkingElevatorWD</v>
      </c>
      <c r="B263" s="1">
        <f>INDEX(ScheduleRef!$D$2:$AB$853,_xlfn.AGGREGATE(15,6,(ROW(ScheduleRef!$D$2:$AB$853)-ROW(ScheduleRef!$D$2)+1)/(ScheduleRef!$D$2:$D$853&lt;&gt;""),ROWS(ScheduleCompile!B$1:B263)),COLUMNS($A263:B263))</f>
        <v>0</v>
      </c>
      <c r="C263" s="1">
        <f>INDEX(ScheduleRef!$D$2:$AB$853,_xlfn.AGGREGATE(15,6,(ROW(ScheduleRef!$D$2:$AB$853)-ROW(ScheduleRef!$D$2)+1)/(ScheduleRef!$D$2:$D$853&lt;&gt;""),ROWS(ScheduleCompile!C$1:C263)),COLUMNS($A263:C263))</f>
        <v>0</v>
      </c>
      <c r="D263" s="1">
        <f>INDEX(ScheduleRef!$D$2:$AB$853,_xlfn.AGGREGATE(15,6,(ROW(ScheduleRef!$D$2:$AB$853)-ROW(ScheduleRef!$D$2)+1)/(ScheduleRef!$D$2:$D$853&lt;&gt;""),ROWS(ScheduleCompile!D$1:D263)),COLUMNS($A263:D263))</f>
        <v>0</v>
      </c>
      <c r="E263" s="1">
        <f>INDEX(ScheduleRef!$D$2:$AB$853,_xlfn.AGGREGATE(15,6,(ROW(ScheduleRef!$D$2:$AB$853)-ROW(ScheduleRef!$D$2)+1)/(ScheduleRef!$D$2:$D$853&lt;&gt;""),ROWS(ScheduleCompile!E$1:E263)),COLUMNS($A263:E263))</f>
        <v>0</v>
      </c>
      <c r="F263" s="1">
        <f>INDEX(ScheduleRef!$D$2:$AB$853,_xlfn.AGGREGATE(15,6,(ROW(ScheduleRef!$D$2:$AB$853)-ROW(ScheduleRef!$D$2)+1)/(ScheduleRef!$D$2:$D$853&lt;&gt;""),ROWS(ScheduleCompile!F$1:F263)),COLUMNS($A263:F263))</f>
        <v>0</v>
      </c>
      <c r="G263" s="1">
        <f>INDEX(ScheduleRef!$D$2:$AB$853,_xlfn.AGGREGATE(15,6,(ROW(ScheduleRef!$D$2:$AB$853)-ROW(ScheduleRef!$D$2)+1)/(ScheduleRef!$D$2:$D$853&lt;&gt;""),ROWS(ScheduleCompile!G$1:G263)),COLUMNS($A263:G263))</f>
        <v>0</v>
      </c>
      <c r="H263" s="1">
        <f>INDEX(ScheduleRef!$D$2:$AB$853,_xlfn.AGGREGATE(15,6,(ROW(ScheduleRef!$D$2:$AB$853)-ROW(ScheduleRef!$D$2)+1)/(ScheduleRef!$D$2:$D$853&lt;&gt;""),ROWS(ScheduleCompile!H$1:H263)),COLUMNS($A263:H263))</f>
        <v>0</v>
      </c>
      <c r="I263" s="1">
        <f>INDEX(ScheduleRef!$D$2:$AB$853,_xlfn.AGGREGATE(15,6,(ROW(ScheduleRef!$D$2:$AB$853)-ROW(ScheduleRef!$D$2)+1)/(ScheduleRef!$D$2:$D$853&lt;&gt;""),ROWS(ScheduleCompile!I$1:I263)),COLUMNS($A263:I263))</f>
        <v>0.35</v>
      </c>
      <c r="J263" s="1">
        <f>INDEX(ScheduleRef!$D$2:$AB$853,_xlfn.AGGREGATE(15,6,(ROW(ScheduleRef!$D$2:$AB$853)-ROW(ScheduleRef!$D$2)+1)/(ScheduleRef!$D$2:$D$853&lt;&gt;""),ROWS(ScheduleCompile!J$1:J263)),COLUMNS($A263:J263))</f>
        <v>0.69</v>
      </c>
      <c r="K263" s="1">
        <f>INDEX(ScheduleRef!$D$2:$AB$853,_xlfn.AGGREGATE(15,6,(ROW(ScheduleRef!$D$2:$AB$853)-ROW(ScheduleRef!$D$2)+1)/(ScheduleRef!$D$2:$D$853&lt;&gt;""),ROWS(ScheduleCompile!K$1:K263)),COLUMNS($A263:K263))</f>
        <v>0.43</v>
      </c>
      <c r="L263" s="1">
        <f>INDEX(ScheduleRef!$D$2:$AB$853,_xlfn.AGGREGATE(15,6,(ROW(ScheduleRef!$D$2:$AB$853)-ROW(ScheduleRef!$D$2)+1)/(ScheduleRef!$D$2:$D$853&lt;&gt;""),ROWS(ScheduleCompile!L$1:L263)),COLUMNS($A263:L263))</f>
        <v>0.37</v>
      </c>
      <c r="M263" s="1">
        <f>INDEX(ScheduleRef!$D$2:$AB$853,_xlfn.AGGREGATE(15,6,(ROW(ScheduleRef!$D$2:$AB$853)-ROW(ScheduleRef!$D$2)+1)/(ScheduleRef!$D$2:$D$853&lt;&gt;""),ROWS(ScheduleCompile!M$1:M263)),COLUMNS($A263:M263))</f>
        <v>0.43</v>
      </c>
      <c r="N263" s="1">
        <f>INDEX(ScheduleRef!$D$2:$AB$853,_xlfn.AGGREGATE(15,6,(ROW(ScheduleRef!$D$2:$AB$853)-ROW(ScheduleRef!$D$2)+1)/(ScheduleRef!$D$2:$D$853&lt;&gt;""),ROWS(ScheduleCompile!N$1:N263)),COLUMNS($A263:N263))</f>
        <v>0.57999999999999996</v>
      </c>
      <c r="O263" s="1">
        <f>INDEX(ScheduleRef!$D$2:$AB$853,_xlfn.AGGREGATE(15,6,(ROW(ScheduleRef!$D$2:$AB$853)-ROW(ScheduleRef!$D$2)+1)/(ScheduleRef!$D$2:$D$853&lt;&gt;""),ROWS(ScheduleCompile!O$1:O263)),COLUMNS($A263:O263))</f>
        <v>0.48</v>
      </c>
      <c r="P263" s="1">
        <f>INDEX(ScheduleRef!$D$2:$AB$853,_xlfn.AGGREGATE(15,6,(ROW(ScheduleRef!$D$2:$AB$853)-ROW(ScheduleRef!$D$2)+1)/(ScheduleRef!$D$2:$D$853&lt;&gt;""),ROWS(ScheduleCompile!P$1:P263)),COLUMNS($A263:P263))</f>
        <v>0.37</v>
      </c>
      <c r="Q263" s="1">
        <f>INDEX(ScheduleRef!$D$2:$AB$853,_xlfn.AGGREGATE(15,6,(ROW(ScheduleRef!$D$2:$AB$853)-ROW(ScheduleRef!$D$2)+1)/(ScheduleRef!$D$2:$D$853&lt;&gt;""),ROWS(ScheduleCompile!Q$1:Q263)),COLUMNS($A263:Q263))</f>
        <v>0.37</v>
      </c>
      <c r="R263" s="1">
        <f>INDEX(ScheduleRef!$D$2:$AB$853,_xlfn.AGGREGATE(15,6,(ROW(ScheduleRef!$D$2:$AB$853)-ROW(ScheduleRef!$D$2)+1)/(ScheduleRef!$D$2:$D$853&lt;&gt;""),ROWS(ScheduleCompile!R$1:R263)),COLUMNS($A263:R263))</f>
        <v>0.46</v>
      </c>
      <c r="S263" s="1">
        <f>INDEX(ScheduleRef!$D$2:$AB$853,_xlfn.AGGREGATE(15,6,(ROW(ScheduleRef!$D$2:$AB$853)-ROW(ScheduleRef!$D$2)+1)/(ScheduleRef!$D$2:$D$853&lt;&gt;""),ROWS(ScheduleCompile!S$1:S263)),COLUMNS($A263:S263))</f>
        <v>0.62</v>
      </c>
      <c r="T263" s="1">
        <f>INDEX(ScheduleRef!$D$2:$AB$853,_xlfn.AGGREGATE(15,6,(ROW(ScheduleRef!$D$2:$AB$853)-ROW(ScheduleRef!$D$2)+1)/(ScheduleRef!$D$2:$D$853&lt;&gt;""),ROWS(ScheduleCompile!T$1:T263)),COLUMNS($A263:T263))</f>
        <v>0.2</v>
      </c>
      <c r="U263" s="1">
        <f>INDEX(ScheduleRef!$D$2:$AB$853,_xlfn.AGGREGATE(15,6,(ROW(ScheduleRef!$D$2:$AB$853)-ROW(ScheduleRef!$D$2)+1)/(ScheduleRef!$D$2:$D$853&lt;&gt;""),ROWS(ScheduleCompile!U$1:U263)),COLUMNS($A263:U263))</f>
        <v>0.12</v>
      </c>
      <c r="V263" s="1">
        <f>INDEX(ScheduleRef!$D$2:$AB$853,_xlfn.AGGREGATE(15,6,(ROW(ScheduleRef!$D$2:$AB$853)-ROW(ScheduleRef!$D$2)+1)/(ScheduleRef!$D$2:$D$853&lt;&gt;""),ROWS(ScheduleCompile!V$1:V263)),COLUMNS($A263:V263))</f>
        <v>0.04</v>
      </c>
      <c r="W263" s="1">
        <f>INDEX(ScheduleRef!$D$2:$AB$853,_xlfn.AGGREGATE(15,6,(ROW(ScheduleRef!$D$2:$AB$853)-ROW(ScheduleRef!$D$2)+1)/(ScheduleRef!$D$2:$D$853&lt;&gt;""),ROWS(ScheduleCompile!W$1:W263)),COLUMNS($A263:W263))</f>
        <v>0.04</v>
      </c>
      <c r="X263" s="1">
        <f>INDEX(ScheduleRef!$D$2:$AB$853,_xlfn.AGGREGATE(15,6,(ROW(ScheduleRef!$D$2:$AB$853)-ROW(ScheduleRef!$D$2)+1)/(ScheduleRef!$D$2:$D$853&lt;&gt;""),ROWS(ScheduleCompile!X$1:X263)),COLUMNS($A263:X263))</f>
        <v>0</v>
      </c>
      <c r="Y263" s="1">
        <f>INDEX(ScheduleRef!$D$2:$AB$853,_xlfn.AGGREGATE(15,6,(ROW(ScheduleRef!$D$2:$AB$853)-ROW(ScheduleRef!$D$2)+1)/(ScheduleRef!$D$2:$D$853&lt;&gt;""),ROWS(ScheduleCompile!Y$1:Y263)),COLUMNS($A263:Y263))</f>
        <v>0</v>
      </c>
    </row>
    <row r="264" spans="1:25" x14ac:dyDescent="0.25">
      <c r="A264" s="30" t="str">
        <f>INDEX(ScheduleRef!$D$2:$AB$853,_xlfn.AGGREGATE(15,6,(ROW(ScheduleRef!$D$2:$AB$853)-ROW(ScheduleRef!$D$2)+1)/(ScheduleRef!$D$2:$D$853&lt;&gt;""),ROWS(ScheduleCompile!A$1:A264)),COLUMNS($A264:A264))</f>
        <v>ParkingElevatorSat</v>
      </c>
      <c r="B264" s="1">
        <f>INDEX(ScheduleRef!$D$2:$AB$853,_xlfn.AGGREGATE(15,6,(ROW(ScheduleRef!$D$2:$AB$853)-ROW(ScheduleRef!$D$2)+1)/(ScheduleRef!$D$2:$D$853&lt;&gt;""),ROWS(ScheduleCompile!B$1:B264)),COLUMNS($A264:B264))</f>
        <v>0</v>
      </c>
      <c r="C264" s="1">
        <f>INDEX(ScheduleRef!$D$2:$AB$853,_xlfn.AGGREGATE(15,6,(ROW(ScheduleRef!$D$2:$AB$853)-ROW(ScheduleRef!$D$2)+1)/(ScheduleRef!$D$2:$D$853&lt;&gt;""),ROWS(ScheduleCompile!C$1:C264)),COLUMNS($A264:C264))</f>
        <v>0</v>
      </c>
      <c r="D264" s="1">
        <f>INDEX(ScheduleRef!$D$2:$AB$853,_xlfn.AGGREGATE(15,6,(ROW(ScheduleRef!$D$2:$AB$853)-ROW(ScheduleRef!$D$2)+1)/(ScheduleRef!$D$2:$D$853&lt;&gt;""),ROWS(ScheduleCompile!D$1:D264)),COLUMNS($A264:D264))</f>
        <v>0</v>
      </c>
      <c r="E264" s="1">
        <f>INDEX(ScheduleRef!$D$2:$AB$853,_xlfn.AGGREGATE(15,6,(ROW(ScheduleRef!$D$2:$AB$853)-ROW(ScheduleRef!$D$2)+1)/(ScheduleRef!$D$2:$D$853&lt;&gt;""),ROWS(ScheduleCompile!E$1:E264)),COLUMNS($A264:E264))</f>
        <v>0</v>
      </c>
      <c r="F264" s="1">
        <f>INDEX(ScheduleRef!$D$2:$AB$853,_xlfn.AGGREGATE(15,6,(ROW(ScheduleRef!$D$2:$AB$853)-ROW(ScheduleRef!$D$2)+1)/(ScheduleRef!$D$2:$D$853&lt;&gt;""),ROWS(ScheduleCompile!F$1:F264)),COLUMNS($A264:F264))</f>
        <v>0</v>
      </c>
      <c r="G264" s="1">
        <f>INDEX(ScheduleRef!$D$2:$AB$853,_xlfn.AGGREGATE(15,6,(ROW(ScheduleRef!$D$2:$AB$853)-ROW(ScheduleRef!$D$2)+1)/(ScheduleRef!$D$2:$D$853&lt;&gt;""),ROWS(ScheduleCompile!G$1:G264)),COLUMNS($A264:G264))</f>
        <v>0</v>
      </c>
      <c r="H264" s="1">
        <f>INDEX(ScheduleRef!$D$2:$AB$853,_xlfn.AGGREGATE(15,6,(ROW(ScheduleRef!$D$2:$AB$853)-ROW(ScheduleRef!$D$2)+1)/(ScheduleRef!$D$2:$D$853&lt;&gt;""),ROWS(ScheduleCompile!H$1:H264)),COLUMNS($A264:H264))</f>
        <v>0</v>
      </c>
      <c r="I264" s="1">
        <f>INDEX(ScheduleRef!$D$2:$AB$853,_xlfn.AGGREGATE(15,6,(ROW(ScheduleRef!$D$2:$AB$853)-ROW(ScheduleRef!$D$2)+1)/(ScheduleRef!$D$2:$D$853&lt;&gt;""),ROWS(ScheduleCompile!I$1:I264)),COLUMNS($A264:I264))</f>
        <v>0.16</v>
      </c>
      <c r="J264" s="1">
        <f>INDEX(ScheduleRef!$D$2:$AB$853,_xlfn.AGGREGATE(15,6,(ROW(ScheduleRef!$D$2:$AB$853)-ROW(ScheduleRef!$D$2)+1)/(ScheduleRef!$D$2:$D$853&lt;&gt;""),ROWS(ScheduleCompile!J$1:J264)),COLUMNS($A264:J264))</f>
        <v>0.14000000000000001</v>
      </c>
      <c r="K264" s="1">
        <f>INDEX(ScheduleRef!$D$2:$AB$853,_xlfn.AGGREGATE(15,6,(ROW(ScheduleRef!$D$2:$AB$853)-ROW(ScheduleRef!$D$2)+1)/(ScheduleRef!$D$2:$D$853&lt;&gt;""),ROWS(ScheduleCompile!K$1:K264)),COLUMNS($A264:K264))</f>
        <v>0.21</v>
      </c>
      <c r="L264" s="1">
        <f>INDEX(ScheduleRef!$D$2:$AB$853,_xlfn.AGGREGATE(15,6,(ROW(ScheduleRef!$D$2:$AB$853)-ROW(ScheduleRef!$D$2)+1)/(ScheduleRef!$D$2:$D$853&lt;&gt;""),ROWS(ScheduleCompile!L$1:L264)),COLUMNS($A264:L264))</f>
        <v>0.18</v>
      </c>
      <c r="M264" s="1">
        <f>INDEX(ScheduleRef!$D$2:$AB$853,_xlfn.AGGREGATE(15,6,(ROW(ScheduleRef!$D$2:$AB$853)-ROW(ScheduleRef!$D$2)+1)/(ScheduleRef!$D$2:$D$853&lt;&gt;""),ROWS(ScheduleCompile!M$1:M264)),COLUMNS($A264:M264))</f>
        <v>0.25</v>
      </c>
      <c r="N264" s="1">
        <f>INDEX(ScheduleRef!$D$2:$AB$853,_xlfn.AGGREGATE(15,6,(ROW(ScheduleRef!$D$2:$AB$853)-ROW(ScheduleRef!$D$2)+1)/(ScheduleRef!$D$2:$D$853&lt;&gt;""),ROWS(ScheduleCompile!N$1:N264)),COLUMNS($A264:N264))</f>
        <v>0.21</v>
      </c>
      <c r="O264" s="1">
        <f>INDEX(ScheduleRef!$D$2:$AB$853,_xlfn.AGGREGATE(15,6,(ROW(ScheduleRef!$D$2:$AB$853)-ROW(ScheduleRef!$D$2)+1)/(ScheduleRef!$D$2:$D$853&lt;&gt;""),ROWS(ScheduleCompile!O$1:O264)),COLUMNS($A264:O264))</f>
        <v>0.13</v>
      </c>
      <c r="P264" s="1">
        <f>INDEX(ScheduleRef!$D$2:$AB$853,_xlfn.AGGREGATE(15,6,(ROW(ScheduleRef!$D$2:$AB$853)-ROW(ScheduleRef!$D$2)+1)/(ScheduleRef!$D$2:$D$853&lt;&gt;""),ROWS(ScheduleCompile!P$1:P264)),COLUMNS($A264:P264))</f>
        <v>0.08</v>
      </c>
      <c r="Q264" s="1">
        <f>INDEX(ScheduleRef!$D$2:$AB$853,_xlfn.AGGREGATE(15,6,(ROW(ScheduleRef!$D$2:$AB$853)-ROW(ScheduleRef!$D$2)+1)/(ScheduleRef!$D$2:$D$853&lt;&gt;""),ROWS(ScheduleCompile!Q$1:Q264)),COLUMNS($A264:Q264))</f>
        <v>0.04</v>
      </c>
      <c r="R264" s="1">
        <f>INDEX(ScheduleRef!$D$2:$AB$853,_xlfn.AGGREGATE(15,6,(ROW(ScheduleRef!$D$2:$AB$853)-ROW(ScheduleRef!$D$2)+1)/(ScheduleRef!$D$2:$D$853&lt;&gt;""),ROWS(ScheduleCompile!R$1:R264)),COLUMNS($A264:R264))</f>
        <v>0.05</v>
      </c>
      <c r="S264" s="1">
        <f>INDEX(ScheduleRef!$D$2:$AB$853,_xlfn.AGGREGATE(15,6,(ROW(ScheduleRef!$D$2:$AB$853)-ROW(ScheduleRef!$D$2)+1)/(ScheduleRef!$D$2:$D$853&lt;&gt;""),ROWS(ScheduleCompile!S$1:S264)),COLUMNS($A264:S264))</f>
        <v>0.06</v>
      </c>
      <c r="T264" s="1">
        <f>INDEX(ScheduleRef!$D$2:$AB$853,_xlfn.AGGREGATE(15,6,(ROW(ScheduleRef!$D$2:$AB$853)-ROW(ScheduleRef!$D$2)+1)/(ScheduleRef!$D$2:$D$853&lt;&gt;""),ROWS(ScheduleCompile!T$1:T264)),COLUMNS($A264:T264))</f>
        <v>0</v>
      </c>
      <c r="U264" s="1">
        <f>INDEX(ScheduleRef!$D$2:$AB$853,_xlfn.AGGREGATE(15,6,(ROW(ScheduleRef!$D$2:$AB$853)-ROW(ScheduleRef!$D$2)+1)/(ScheduleRef!$D$2:$D$853&lt;&gt;""),ROWS(ScheduleCompile!U$1:U264)),COLUMNS($A264:U264))</f>
        <v>0</v>
      </c>
      <c r="V264" s="1">
        <f>INDEX(ScheduleRef!$D$2:$AB$853,_xlfn.AGGREGATE(15,6,(ROW(ScheduleRef!$D$2:$AB$853)-ROW(ScheduleRef!$D$2)+1)/(ScheduleRef!$D$2:$D$853&lt;&gt;""),ROWS(ScheduleCompile!V$1:V264)),COLUMNS($A264:V264))</f>
        <v>0</v>
      </c>
      <c r="W264" s="1">
        <f>INDEX(ScheduleRef!$D$2:$AB$853,_xlfn.AGGREGATE(15,6,(ROW(ScheduleRef!$D$2:$AB$853)-ROW(ScheduleRef!$D$2)+1)/(ScheduleRef!$D$2:$D$853&lt;&gt;""),ROWS(ScheduleCompile!W$1:W264)),COLUMNS($A264:W264))</f>
        <v>0</v>
      </c>
      <c r="X264" s="1">
        <f>INDEX(ScheduleRef!$D$2:$AB$853,_xlfn.AGGREGATE(15,6,(ROW(ScheduleRef!$D$2:$AB$853)-ROW(ScheduleRef!$D$2)+1)/(ScheduleRef!$D$2:$D$853&lt;&gt;""),ROWS(ScheduleCompile!X$1:X264)),COLUMNS($A264:X264))</f>
        <v>0</v>
      </c>
      <c r="Y264" s="1">
        <f>INDEX(ScheduleRef!$D$2:$AB$853,_xlfn.AGGREGATE(15,6,(ROW(ScheduleRef!$D$2:$AB$853)-ROW(ScheduleRef!$D$2)+1)/(ScheduleRef!$D$2:$D$853&lt;&gt;""),ROWS(ScheduleCompile!Y$1:Y264)),COLUMNS($A264:Y264))</f>
        <v>0</v>
      </c>
    </row>
    <row r="265" spans="1:25" x14ac:dyDescent="0.25">
      <c r="A265" s="30" t="str">
        <f>INDEX(ScheduleRef!$D$2:$AB$853,_xlfn.AGGREGATE(15,6,(ROW(ScheduleRef!$D$2:$AB$853)-ROW(ScheduleRef!$D$2)+1)/(ScheduleRef!$D$2:$D$853&lt;&gt;""),ROWS(ScheduleCompile!A$1:A265)),COLUMNS($A265:A265))</f>
        <v>ParkingElevatorSun</v>
      </c>
      <c r="B265" s="1">
        <f>INDEX(ScheduleRef!$D$2:$AB$853,_xlfn.AGGREGATE(15,6,(ROW(ScheduleRef!$D$2:$AB$853)-ROW(ScheduleRef!$D$2)+1)/(ScheduleRef!$D$2:$D$853&lt;&gt;""),ROWS(ScheduleCompile!B$1:B265)),COLUMNS($A265:B265))</f>
        <v>0</v>
      </c>
      <c r="C265" s="1">
        <f>INDEX(ScheduleRef!$D$2:$AB$853,_xlfn.AGGREGATE(15,6,(ROW(ScheduleRef!$D$2:$AB$853)-ROW(ScheduleRef!$D$2)+1)/(ScheduleRef!$D$2:$D$853&lt;&gt;""),ROWS(ScheduleCompile!C$1:C265)),COLUMNS($A265:C265))</f>
        <v>0</v>
      </c>
      <c r="D265" s="1">
        <f>INDEX(ScheduleRef!$D$2:$AB$853,_xlfn.AGGREGATE(15,6,(ROW(ScheduleRef!$D$2:$AB$853)-ROW(ScheduleRef!$D$2)+1)/(ScheduleRef!$D$2:$D$853&lt;&gt;""),ROWS(ScheduleCompile!D$1:D265)),COLUMNS($A265:D265))</f>
        <v>0</v>
      </c>
      <c r="E265" s="1">
        <f>INDEX(ScheduleRef!$D$2:$AB$853,_xlfn.AGGREGATE(15,6,(ROW(ScheduleRef!$D$2:$AB$853)-ROW(ScheduleRef!$D$2)+1)/(ScheduleRef!$D$2:$D$853&lt;&gt;""),ROWS(ScheduleCompile!E$1:E265)),COLUMNS($A265:E265))</f>
        <v>0</v>
      </c>
      <c r="F265" s="1">
        <f>INDEX(ScheduleRef!$D$2:$AB$853,_xlfn.AGGREGATE(15,6,(ROW(ScheduleRef!$D$2:$AB$853)-ROW(ScheduleRef!$D$2)+1)/(ScheduleRef!$D$2:$D$853&lt;&gt;""),ROWS(ScheduleCompile!F$1:F265)),COLUMNS($A265:F265))</f>
        <v>0</v>
      </c>
      <c r="G265" s="1">
        <f>INDEX(ScheduleRef!$D$2:$AB$853,_xlfn.AGGREGATE(15,6,(ROW(ScheduleRef!$D$2:$AB$853)-ROW(ScheduleRef!$D$2)+1)/(ScheduleRef!$D$2:$D$853&lt;&gt;""),ROWS(ScheduleCompile!G$1:G265)),COLUMNS($A265:G265))</f>
        <v>0</v>
      </c>
      <c r="H265" s="1">
        <f>INDEX(ScheduleRef!$D$2:$AB$853,_xlfn.AGGREGATE(15,6,(ROW(ScheduleRef!$D$2:$AB$853)-ROW(ScheduleRef!$D$2)+1)/(ScheduleRef!$D$2:$D$853&lt;&gt;""),ROWS(ScheduleCompile!H$1:H265)),COLUMNS($A265:H265))</f>
        <v>0</v>
      </c>
      <c r="I265" s="1">
        <f>INDEX(ScheduleRef!$D$2:$AB$853,_xlfn.AGGREGATE(15,6,(ROW(ScheduleRef!$D$2:$AB$853)-ROW(ScheduleRef!$D$2)+1)/(ScheduleRef!$D$2:$D$853&lt;&gt;""),ROWS(ScheduleCompile!I$1:I265)),COLUMNS($A265:I265))</f>
        <v>0</v>
      </c>
      <c r="J265" s="1">
        <f>INDEX(ScheduleRef!$D$2:$AB$853,_xlfn.AGGREGATE(15,6,(ROW(ScheduleRef!$D$2:$AB$853)-ROW(ScheduleRef!$D$2)+1)/(ScheduleRef!$D$2:$D$853&lt;&gt;""),ROWS(ScheduleCompile!J$1:J265)),COLUMNS($A265:J265))</f>
        <v>0</v>
      </c>
      <c r="K265" s="1">
        <f>INDEX(ScheduleRef!$D$2:$AB$853,_xlfn.AGGREGATE(15,6,(ROW(ScheduleRef!$D$2:$AB$853)-ROW(ScheduleRef!$D$2)+1)/(ScheduleRef!$D$2:$D$853&lt;&gt;""),ROWS(ScheduleCompile!K$1:K265)),COLUMNS($A265:K265))</f>
        <v>0</v>
      </c>
      <c r="L265" s="1">
        <f>INDEX(ScheduleRef!$D$2:$AB$853,_xlfn.AGGREGATE(15,6,(ROW(ScheduleRef!$D$2:$AB$853)-ROW(ScheduleRef!$D$2)+1)/(ScheduleRef!$D$2:$D$853&lt;&gt;""),ROWS(ScheduleCompile!L$1:L265)),COLUMNS($A265:L265))</f>
        <v>0</v>
      </c>
      <c r="M265" s="1">
        <f>INDEX(ScheduleRef!$D$2:$AB$853,_xlfn.AGGREGATE(15,6,(ROW(ScheduleRef!$D$2:$AB$853)-ROW(ScheduleRef!$D$2)+1)/(ScheduleRef!$D$2:$D$853&lt;&gt;""),ROWS(ScheduleCompile!M$1:M265)),COLUMNS($A265:M265))</f>
        <v>0</v>
      </c>
      <c r="N265" s="1">
        <f>INDEX(ScheduleRef!$D$2:$AB$853,_xlfn.AGGREGATE(15,6,(ROW(ScheduleRef!$D$2:$AB$853)-ROW(ScheduleRef!$D$2)+1)/(ScheduleRef!$D$2:$D$853&lt;&gt;""),ROWS(ScheduleCompile!N$1:N265)),COLUMNS($A265:N265))</f>
        <v>0</v>
      </c>
      <c r="O265" s="1">
        <f>INDEX(ScheduleRef!$D$2:$AB$853,_xlfn.AGGREGATE(15,6,(ROW(ScheduleRef!$D$2:$AB$853)-ROW(ScheduleRef!$D$2)+1)/(ScheduleRef!$D$2:$D$853&lt;&gt;""),ROWS(ScheduleCompile!O$1:O265)),COLUMNS($A265:O265))</f>
        <v>0</v>
      </c>
      <c r="P265" s="1">
        <f>INDEX(ScheduleRef!$D$2:$AB$853,_xlfn.AGGREGATE(15,6,(ROW(ScheduleRef!$D$2:$AB$853)-ROW(ScheduleRef!$D$2)+1)/(ScheduleRef!$D$2:$D$853&lt;&gt;""),ROWS(ScheduleCompile!P$1:P265)),COLUMNS($A265:P265))</f>
        <v>0</v>
      </c>
      <c r="Q265" s="1">
        <f>INDEX(ScheduleRef!$D$2:$AB$853,_xlfn.AGGREGATE(15,6,(ROW(ScheduleRef!$D$2:$AB$853)-ROW(ScheduleRef!$D$2)+1)/(ScheduleRef!$D$2:$D$853&lt;&gt;""),ROWS(ScheduleCompile!Q$1:Q265)),COLUMNS($A265:Q265))</f>
        <v>0</v>
      </c>
      <c r="R265" s="1">
        <f>INDEX(ScheduleRef!$D$2:$AB$853,_xlfn.AGGREGATE(15,6,(ROW(ScheduleRef!$D$2:$AB$853)-ROW(ScheduleRef!$D$2)+1)/(ScheduleRef!$D$2:$D$853&lt;&gt;""),ROWS(ScheduleCompile!R$1:R265)),COLUMNS($A265:R265))</f>
        <v>0</v>
      </c>
      <c r="S265" s="1">
        <f>INDEX(ScheduleRef!$D$2:$AB$853,_xlfn.AGGREGATE(15,6,(ROW(ScheduleRef!$D$2:$AB$853)-ROW(ScheduleRef!$D$2)+1)/(ScheduleRef!$D$2:$D$853&lt;&gt;""),ROWS(ScheduleCompile!S$1:S265)),COLUMNS($A265:S265))</f>
        <v>0</v>
      </c>
      <c r="T265" s="1">
        <f>INDEX(ScheduleRef!$D$2:$AB$853,_xlfn.AGGREGATE(15,6,(ROW(ScheduleRef!$D$2:$AB$853)-ROW(ScheduleRef!$D$2)+1)/(ScheduleRef!$D$2:$D$853&lt;&gt;""),ROWS(ScheduleCompile!T$1:T265)),COLUMNS($A265:T265))</f>
        <v>0</v>
      </c>
      <c r="U265" s="1">
        <f>INDEX(ScheduleRef!$D$2:$AB$853,_xlfn.AGGREGATE(15,6,(ROW(ScheduleRef!$D$2:$AB$853)-ROW(ScheduleRef!$D$2)+1)/(ScheduleRef!$D$2:$D$853&lt;&gt;""),ROWS(ScheduleCompile!U$1:U265)),COLUMNS($A265:U265))</f>
        <v>0</v>
      </c>
      <c r="V265" s="1">
        <f>INDEX(ScheduleRef!$D$2:$AB$853,_xlfn.AGGREGATE(15,6,(ROW(ScheduleRef!$D$2:$AB$853)-ROW(ScheduleRef!$D$2)+1)/(ScheduleRef!$D$2:$D$853&lt;&gt;""),ROWS(ScheduleCompile!V$1:V265)),COLUMNS($A265:V265))</f>
        <v>0</v>
      </c>
      <c r="W265" s="1">
        <f>INDEX(ScheduleRef!$D$2:$AB$853,_xlfn.AGGREGATE(15,6,(ROW(ScheduleRef!$D$2:$AB$853)-ROW(ScheduleRef!$D$2)+1)/(ScheduleRef!$D$2:$D$853&lt;&gt;""),ROWS(ScheduleCompile!W$1:W265)),COLUMNS($A265:W265))</f>
        <v>0</v>
      </c>
      <c r="X265" s="1">
        <f>INDEX(ScheduleRef!$D$2:$AB$853,_xlfn.AGGREGATE(15,6,(ROW(ScheduleRef!$D$2:$AB$853)-ROW(ScheduleRef!$D$2)+1)/(ScheduleRef!$D$2:$D$853&lt;&gt;""),ROWS(ScheduleCompile!X$1:X265)),COLUMNS($A265:X265))</f>
        <v>0</v>
      </c>
      <c r="Y265" s="1">
        <f>INDEX(ScheduleRef!$D$2:$AB$853,_xlfn.AGGREGATE(15,6,(ROW(ScheduleRef!$D$2:$AB$853)-ROW(ScheduleRef!$D$2)+1)/(ScheduleRef!$D$2:$D$853&lt;&gt;""),ROWS(ScheduleCompile!Y$1:Y265)),COLUMNS($A265:Y265))</f>
        <v>0</v>
      </c>
    </row>
    <row r="266" spans="1:25" x14ac:dyDescent="0.25">
      <c r="A266" s="30" t="str">
        <f>INDEX(ScheduleRef!$D$2:$AB$853,_xlfn.AGGREGATE(15,6,(ROW(ScheduleRef!$D$2:$AB$853)-ROW(ScheduleRef!$D$2)+1)/(ScheduleRef!$D$2:$D$853&lt;&gt;""),ROWS(ScheduleCompile!A$1:A266)),COLUMNS($A266:A266))</f>
        <v>ParkingHtgSetptWD</v>
      </c>
      <c r="B266" s="1">
        <f>INDEX(ScheduleRef!$D$2:$AB$853,_xlfn.AGGREGATE(15,6,(ROW(ScheduleRef!$D$2:$AB$853)-ROW(ScheduleRef!$D$2)+1)/(ScheduleRef!$D$2:$D$853&lt;&gt;""),ROWS(ScheduleCompile!B$1:B266)),COLUMNS($A266:B266))</f>
        <v>60</v>
      </c>
      <c r="C266" s="1">
        <f>INDEX(ScheduleRef!$D$2:$AB$853,_xlfn.AGGREGATE(15,6,(ROW(ScheduleRef!$D$2:$AB$853)-ROW(ScheduleRef!$D$2)+1)/(ScheduleRef!$D$2:$D$853&lt;&gt;""),ROWS(ScheduleCompile!C$1:C266)),COLUMNS($A266:C266))</f>
        <v>60</v>
      </c>
      <c r="D266" s="1">
        <f>INDEX(ScheduleRef!$D$2:$AB$853,_xlfn.AGGREGATE(15,6,(ROW(ScheduleRef!$D$2:$AB$853)-ROW(ScheduleRef!$D$2)+1)/(ScheduleRef!$D$2:$D$853&lt;&gt;""),ROWS(ScheduleCompile!D$1:D266)),COLUMNS($A266:D266))</f>
        <v>60</v>
      </c>
      <c r="E266" s="1">
        <f>INDEX(ScheduleRef!$D$2:$AB$853,_xlfn.AGGREGATE(15,6,(ROW(ScheduleRef!$D$2:$AB$853)-ROW(ScheduleRef!$D$2)+1)/(ScheduleRef!$D$2:$D$853&lt;&gt;""),ROWS(ScheduleCompile!E$1:E266)),COLUMNS($A266:E266))</f>
        <v>60</v>
      </c>
      <c r="F266" s="1">
        <f>INDEX(ScheduleRef!$D$2:$AB$853,_xlfn.AGGREGATE(15,6,(ROW(ScheduleRef!$D$2:$AB$853)-ROW(ScheduleRef!$D$2)+1)/(ScheduleRef!$D$2:$D$853&lt;&gt;""),ROWS(ScheduleCompile!F$1:F266)),COLUMNS($A266:F266))</f>
        <v>60</v>
      </c>
      <c r="G266" s="1">
        <f>INDEX(ScheduleRef!$D$2:$AB$853,_xlfn.AGGREGATE(15,6,(ROW(ScheduleRef!$D$2:$AB$853)-ROW(ScheduleRef!$D$2)+1)/(ScheduleRef!$D$2:$D$853&lt;&gt;""),ROWS(ScheduleCompile!G$1:G266)),COLUMNS($A266:G266))</f>
        <v>60</v>
      </c>
      <c r="H266" s="1">
        <f>INDEX(ScheduleRef!$D$2:$AB$853,_xlfn.AGGREGATE(15,6,(ROW(ScheduleRef!$D$2:$AB$853)-ROW(ScheduleRef!$D$2)+1)/(ScheduleRef!$D$2:$D$853&lt;&gt;""),ROWS(ScheduleCompile!H$1:H266)),COLUMNS($A266:H266))</f>
        <v>60</v>
      </c>
      <c r="I266" s="1">
        <f>INDEX(ScheduleRef!$D$2:$AB$853,_xlfn.AGGREGATE(15,6,(ROW(ScheduleRef!$D$2:$AB$853)-ROW(ScheduleRef!$D$2)+1)/(ScheduleRef!$D$2:$D$853&lt;&gt;""),ROWS(ScheduleCompile!I$1:I266)),COLUMNS($A266:I266))</f>
        <v>60</v>
      </c>
      <c r="J266" s="1">
        <f>INDEX(ScheduleRef!$D$2:$AB$853,_xlfn.AGGREGATE(15,6,(ROW(ScheduleRef!$D$2:$AB$853)-ROW(ScheduleRef!$D$2)+1)/(ScheduleRef!$D$2:$D$853&lt;&gt;""),ROWS(ScheduleCompile!J$1:J266)),COLUMNS($A266:J266))</f>
        <v>60</v>
      </c>
      <c r="K266" s="1">
        <f>INDEX(ScheduleRef!$D$2:$AB$853,_xlfn.AGGREGATE(15,6,(ROW(ScheduleRef!$D$2:$AB$853)-ROW(ScheduleRef!$D$2)+1)/(ScheduleRef!$D$2:$D$853&lt;&gt;""),ROWS(ScheduleCompile!K$1:K266)),COLUMNS($A266:K266))</f>
        <v>60</v>
      </c>
      <c r="L266" s="1">
        <f>INDEX(ScheduleRef!$D$2:$AB$853,_xlfn.AGGREGATE(15,6,(ROW(ScheduleRef!$D$2:$AB$853)-ROW(ScheduleRef!$D$2)+1)/(ScheduleRef!$D$2:$D$853&lt;&gt;""),ROWS(ScheduleCompile!L$1:L266)),COLUMNS($A266:L266))</f>
        <v>60</v>
      </c>
      <c r="M266" s="1">
        <f>INDEX(ScheduleRef!$D$2:$AB$853,_xlfn.AGGREGATE(15,6,(ROW(ScheduleRef!$D$2:$AB$853)-ROW(ScheduleRef!$D$2)+1)/(ScheduleRef!$D$2:$D$853&lt;&gt;""),ROWS(ScheduleCompile!M$1:M266)),COLUMNS($A266:M266))</f>
        <v>60</v>
      </c>
      <c r="N266" s="1">
        <f>INDEX(ScheduleRef!$D$2:$AB$853,_xlfn.AGGREGATE(15,6,(ROW(ScheduleRef!$D$2:$AB$853)-ROW(ScheduleRef!$D$2)+1)/(ScheduleRef!$D$2:$D$853&lt;&gt;""),ROWS(ScheduleCompile!N$1:N266)),COLUMNS($A266:N266))</f>
        <v>60</v>
      </c>
      <c r="O266" s="1">
        <f>INDEX(ScheduleRef!$D$2:$AB$853,_xlfn.AGGREGATE(15,6,(ROW(ScheduleRef!$D$2:$AB$853)-ROW(ScheduleRef!$D$2)+1)/(ScheduleRef!$D$2:$D$853&lt;&gt;""),ROWS(ScheduleCompile!O$1:O266)),COLUMNS($A266:O266))</f>
        <v>60</v>
      </c>
      <c r="P266" s="1">
        <f>INDEX(ScheduleRef!$D$2:$AB$853,_xlfn.AGGREGATE(15,6,(ROW(ScheduleRef!$D$2:$AB$853)-ROW(ScheduleRef!$D$2)+1)/(ScheduleRef!$D$2:$D$853&lt;&gt;""),ROWS(ScheduleCompile!P$1:P266)),COLUMNS($A266:P266))</f>
        <v>60</v>
      </c>
      <c r="Q266" s="1">
        <f>INDEX(ScheduleRef!$D$2:$AB$853,_xlfn.AGGREGATE(15,6,(ROW(ScheduleRef!$D$2:$AB$853)-ROW(ScheduleRef!$D$2)+1)/(ScheduleRef!$D$2:$D$853&lt;&gt;""),ROWS(ScheduleCompile!Q$1:Q266)),COLUMNS($A266:Q266))</f>
        <v>60</v>
      </c>
      <c r="R266" s="1">
        <f>INDEX(ScheduleRef!$D$2:$AB$853,_xlfn.AGGREGATE(15,6,(ROW(ScheduleRef!$D$2:$AB$853)-ROW(ScheduleRef!$D$2)+1)/(ScheduleRef!$D$2:$D$853&lt;&gt;""),ROWS(ScheduleCompile!R$1:R266)),COLUMNS($A266:R266))</f>
        <v>60</v>
      </c>
      <c r="S266" s="1">
        <f>INDEX(ScheduleRef!$D$2:$AB$853,_xlfn.AGGREGATE(15,6,(ROW(ScheduleRef!$D$2:$AB$853)-ROW(ScheduleRef!$D$2)+1)/(ScheduleRef!$D$2:$D$853&lt;&gt;""),ROWS(ScheduleCompile!S$1:S266)),COLUMNS($A266:S266))</f>
        <v>60</v>
      </c>
      <c r="T266" s="1">
        <f>INDEX(ScheduleRef!$D$2:$AB$853,_xlfn.AGGREGATE(15,6,(ROW(ScheduleRef!$D$2:$AB$853)-ROW(ScheduleRef!$D$2)+1)/(ScheduleRef!$D$2:$D$853&lt;&gt;""),ROWS(ScheduleCompile!T$1:T266)),COLUMNS($A266:T266))</f>
        <v>60</v>
      </c>
      <c r="U266" s="1">
        <f>INDEX(ScheduleRef!$D$2:$AB$853,_xlfn.AGGREGATE(15,6,(ROW(ScheduleRef!$D$2:$AB$853)-ROW(ScheduleRef!$D$2)+1)/(ScheduleRef!$D$2:$D$853&lt;&gt;""),ROWS(ScheduleCompile!U$1:U266)),COLUMNS($A266:U266))</f>
        <v>60</v>
      </c>
      <c r="V266" s="1">
        <f>INDEX(ScheduleRef!$D$2:$AB$853,_xlfn.AGGREGATE(15,6,(ROW(ScheduleRef!$D$2:$AB$853)-ROW(ScheduleRef!$D$2)+1)/(ScheduleRef!$D$2:$D$853&lt;&gt;""),ROWS(ScheduleCompile!V$1:V266)),COLUMNS($A266:V266))</f>
        <v>60</v>
      </c>
      <c r="W266" s="1">
        <f>INDEX(ScheduleRef!$D$2:$AB$853,_xlfn.AGGREGATE(15,6,(ROW(ScheduleRef!$D$2:$AB$853)-ROW(ScheduleRef!$D$2)+1)/(ScheduleRef!$D$2:$D$853&lt;&gt;""),ROWS(ScheduleCompile!W$1:W266)),COLUMNS($A266:W266))</f>
        <v>60</v>
      </c>
      <c r="X266" s="1">
        <f>INDEX(ScheduleRef!$D$2:$AB$853,_xlfn.AGGREGATE(15,6,(ROW(ScheduleRef!$D$2:$AB$853)-ROW(ScheduleRef!$D$2)+1)/(ScheduleRef!$D$2:$D$853&lt;&gt;""),ROWS(ScheduleCompile!X$1:X266)),COLUMNS($A266:X266))</f>
        <v>60</v>
      </c>
      <c r="Y266" s="1">
        <f>INDEX(ScheduleRef!$D$2:$AB$853,_xlfn.AGGREGATE(15,6,(ROW(ScheduleRef!$D$2:$AB$853)-ROW(ScheduleRef!$D$2)+1)/(ScheduleRef!$D$2:$D$853&lt;&gt;""),ROWS(ScheduleCompile!Y$1:Y266)),COLUMNS($A266:Y266))</f>
        <v>60</v>
      </c>
    </row>
    <row r="267" spans="1:25" x14ac:dyDescent="0.25">
      <c r="A267" s="30" t="str">
        <f>INDEX(ScheduleRef!$D$2:$AB$853,_xlfn.AGGREGATE(15,6,(ROW(ScheduleRef!$D$2:$AB$853)-ROW(ScheduleRef!$D$2)+1)/(ScheduleRef!$D$2:$D$853&lt;&gt;""),ROWS(ScheduleCompile!A$1:A267)),COLUMNS($A267:A267))</f>
        <v>ParkingHtgSetptSat</v>
      </c>
      <c r="B267" s="1">
        <f>INDEX(ScheduleRef!$D$2:$AB$853,_xlfn.AGGREGATE(15,6,(ROW(ScheduleRef!$D$2:$AB$853)-ROW(ScheduleRef!$D$2)+1)/(ScheduleRef!$D$2:$D$853&lt;&gt;""),ROWS(ScheduleCompile!B$1:B267)),COLUMNS($A267:B267))</f>
        <v>60</v>
      </c>
      <c r="C267" s="1">
        <f>INDEX(ScheduleRef!$D$2:$AB$853,_xlfn.AGGREGATE(15,6,(ROW(ScheduleRef!$D$2:$AB$853)-ROW(ScheduleRef!$D$2)+1)/(ScheduleRef!$D$2:$D$853&lt;&gt;""),ROWS(ScheduleCompile!C$1:C267)),COLUMNS($A267:C267))</f>
        <v>60</v>
      </c>
      <c r="D267" s="1">
        <f>INDEX(ScheduleRef!$D$2:$AB$853,_xlfn.AGGREGATE(15,6,(ROW(ScheduleRef!$D$2:$AB$853)-ROW(ScheduleRef!$D$2)+1)/(ScheduleRef!$D$2:$D$853&lt;&gt;""),ROWS(ScheduleCompile!D$1:D267)),COLUMNS($A267:D267))</f>
        <v>60</v>
      </c>
      <c r="E267" s="1">
        <f>INDEX(ScheduleRef!$D$2:$AB$853,_xlfn.AGGREGATE(15,6,(ROW(ScheduleRef!$D$2:$AB$853)-ROW(ScheduleRef!$D$2)+1)/(ScheduleRef!$D$2:$D$853&lt;&gt;""),ROWS(ScheduleCompile!E$1:E267)),COLUMNS($A267:E267))</f>
        <v>60</v>
      </c>
      <c r="F267" s="1">
        <f>INDEX(ScheduleRef!$D$2:$AB$853,_xlfn.AGGREGATE(15,6,(ROW(ScheduleRef!$D$2:$AB$853)-ROW(ScheduleRef!$D$2)+1)/(ScheduleRef!$D$2:$D$853&lt;&gt;""),ROWS(ScheduleCompile!F$1:F267)),COLUMNS($A267:F267))</f>
        <v>60</v>
      </c>
      <c r="G267" s="1">
        <f>INDEX(ScheduleRef!$D$2:$AB$853,_xlfn.AGGREGATE(15,6,(ROW(ScheduleRef!$D$2:$AB$853)-ROW(ScheduleRef!$D$2)+1)/(ScheduleRef!$D$2:$D$853&lt;&gt;""),ROWS(ScheduleCompile!G$1:G267)),COLUMNS($A267:G267))</f>
        <v>60</v>
      </c>
      <c r="H267" s="1">
        <f>INDEX(ScheduleRef!$D$2:$AB$853,_xlfn.AGGREGATE(15,6,(ROW(ScheduleRef!$D$2:$AB$853)-ROW(ScheduleRef!$D$2)+1)/(ScheduleRef!$D$2:$D$853&lt;&gt;""),ROWS(ScheduleCompile!H$1:H267)),COLUMNS($A267:H267))</f>
        <v>60</v>
      </c>
      <c r="I267" s="1">
        <f>INDEX(ScheduleRef!$D$2:$AB$853,_xlfn.AGGREGATE(15,6,(ROW(ScheduleRef!$D$2:$AB$853)-ROW(ScheduleRef!$D$2)+1)/(ScheduleRef!$D$2:$D$853&lt;&gt;""),ROWS(ScheduleCompile!I$1:I267)),COLUMNS($A267:I267))</f>
        <v>60</v>
      </c>
      <c r="J267" s="1">
        <f>INDEX(ScheduleRef!$D$2:$AB$853,_xlfn.AGGREGATE(15,6,(ROW(ScheduleRef!$D$2:$AB$853)-ROW(ScheduleRef!$D$2)+1)/(ScheduleRef!$D$2:$D$853&lt;&gt;""),ROWS(ScheduleCompile!J$1:J267)),COLUMNS($A267:J267))</f>
        <v>60</v>
      </c>
      <c r="K267" s="1">
        <f>INDEX(ScheduleRef!$D$2:$AB$853,_xlfn.AGGREGATE(15,6,(ROW(ScheduleRef!$D$2:$AB$853)-ROW(ScheduleRef!$D$2)+1)/(ScheduleRef!$D$2:$D$853&lt;&gt;""),ROWS(ScheduleCompile!K$1:K267)),COLUMNS($A267:K267))</f>
        <v>60</v>
      </c>
      <c r="L267" s="1">
        <f>INDEX(ScheduleRef!$D$2:$AB$853,_xlfn.AGGREGATE(15,6,(ROW(ScheduleRef!$D$2:$AB$853)-ROW(ScheduleRef!$D$2)+1)/(ScheduleRef!$D$2:$D$853&lt;&gt;""),ROWS(ScheduleCompile!L$1:L267)),COLUMNS($A267:L267))</f>
        <v>60</v>
      </c>
      <c r="M267" s="1">
        <f>INDEX(ScheduleRef!$D$2:$AB$853,_xlfn.AGGREGATE(15,6,(ROW(ScheduleRef!$D$2:$AB$853)-ROW(ScheduleRef!$D$2)+1)/(ScheduleRef!$D$2:$D$853&lt;&gt;""),ROWS(ScheduleCompile!M$1:M267)),COLUMNS($A267:M267))</f>
        <v>60</v>
      </c>
      <c r="N267" s="1">
        <f>INDEX(ScheduleRef!$D$2:$AB$853,_xlfn.AGGREGATE(15,6,(ROW(ScheduleRef!$D$2:$AB$853)-ROW(ScheduleRef!$D$2)+1)/(ScheduleRef!$D$2:$D$853&lt;&gt;""),ROWS(ScheduleCompile!N$1:N267)),COLUMNS($A267:N267))</f>
        <v>60</v>
      </c>
      <c r="O267" s="1">
        <f>INDEX(ScheduleRef!$D$2:$AB$853,_xlfn.AGGREGATE(15,6,(ROW(ScheduleRef!$D$2:$AB$853)-ROW(ScheduleRef!$D$2)+1)/(ScheduleRef!$D$2:$D$853&lt;&gt;""),ROWS(ScheduleCompile!O$1:O267)),COLUMNS($A267:O267))</f>
        <v>60</v>
      </c>
      <c r="P267" s="1">
        <f>INDEX(ScheduleRef!$D$2:$AB$853,_xlfn.AGGREGATE(15,6,(ROW(ScheduleRef!$D$2:$AB$853)-ROW(ScheduleRef!$D$2)+1)/(ScheduleRef!$D$2:$D$853&lt;&gt;""),ROWS(ScheduleCompile!P$1:P267)),COLUMNS($A267:P267))</f>
        <v>60</v>
      </c>
      <c r="Q267" s="1">
        <f>INDEX(ScheduleRef!$D$2:$AB$853,_xlfn.AGGREGATE(15,6,(ROW(ScheduleRef!$D$2:$AB$853)-ROW(ScheduleRef!$D$2)+1)/(ScheduleRef!$D$2:$D$853&lt;&gt;""),ROWS(ScheduleCompile!Q$1:Q267)),COLUMNS($A267:Q267))</f>
        <v>60</v>
      </c>
      <c r="R267" s="1">
        <f>INDEX(ScheduleRef!$D$2:$AB$853,_xlfn.AGGREGATE(15,6,(ROW(ScheduleRef!$D$2:$AB$853)-ROW(ScheduleRef!$D$2)+1)/(ScheduleRef!$D$2:$D$853&lt;&gt;""),ROWS(ScheduleCompile!R$1:R267)),COLUMNS($A267:R267))</f>
        <v>60</v>
      </c>
      <c r="S267" s="1">
        <f>INDEX(ScheduleRef!$D$2:$AB$853,_xlfn.AGGREGATE(15,6,(ROW(ScheduleRef!$D$2:$AB$853)-ROW(ScheduleRef!$D$2)+1)/(ScheduleRef!$D$2:$D$853&lt;&gt;""),ROWS(ScheduleCompile!S$1:S267)),COLUMNS($A267:S267))</f>
        <v>60</v>
      </c>
      <c r="T267" s="1">
        <f>INDEX(ScheduleRef!$D$2:$AB$853,_xlfn.AGGREGATE(15,6,(ROW(ScheduleRef!$D$2:$AB$853)-ROW(ScheduleRef!$D$2)+1)/(ScheduleRef!$D$2:$D$853&lt;&gt;""),ROWS(ScheduleCompile!T$1:T267)),COLUMNS($A267:T267))</f>
        <v>60</v>
      </c>
      <c r="U267" s="1">
        <f>INDEX(ScheduleRef!$D$2:$AB$853,_xlfn.AGGREGATE(15,6,(ROW(ScheduleRef!$D$2:$AB$853)-ROW(ScheduleRef!$D$2)+1)/(ScheduleRef!$D$2:$D$853&lt;&gt;""),ROWS(ScheduleCompile!U$1:U267)),COLUMNS($A267:U267))</f>
        <v>60</v>
      </c>
      <c r="V267" s="1">
        <f>INDEX(ScheduleRef!$D$2:$AB$853,_xlfn.AGGREGATE(15,6,(ROW(ScheduleRef!$D$2:$AB$853)-ROW(ScheduleRef!$D$2)+1)/(ScheduleRef!$D$2:$D$853&lt;&gt;""),ROWS(ScheduleCompile!V$1:V267)),COLUMNS($A267:V267))</f>
        <v>60</v>
      </c>
      <c r="W267" s="1">
        <f>INDEX(ScheduleRef!$D$2:$AB$853,_xlfn.AGGREGATE(15,6,(ROW(ScheduleRef!$D$2:$AB$853)-ROW(ScheduleRef!$D$2)+1)/(ScheduleRef!$D$2:$D$853&lt;&gt;""),ROWS(ScheduleCompile!W$1:W267)),COLUMNS($A267:W267))</f>
        <v>60</v>
      </c>
      <c r="X267" s="1">
        <f>INDEX(ScheduleRef!$D$2:$AB$853,_xlfn.AGGREGATE(15,6,(ROW(ScheduleRef!$D$2:$AB$853)-ROW(ScheduleRef!$D$2)+1)/(ScheduleRef!$D$2:$D$853&lt;&gt;""),ROWS(ScheduleCompile!X$1:X267)),COLUMNS($A267:X267))</f>
        <v>60</v>
      </c>
      <c r="Y267" s="1">
        <f>INDEX(ScheduleRef!$D$2:$AB$853,_xlfn.AGGREGATE(15,6,(ROW(ScheduleRef!$D$2:$AB$853)-ROW(ScheduleRef!$D$2)+1)/(ScheduleRef!$D$2:$D$853&lt;&gt;""),ROWS(ScheduleCompile!Y$1:Y267)),COLUMNS($A267:Y267))</f>
        <v>60</v>
      </c>
    </row>
    <row r="268" spans="1:25" x14ac:dyDescent="0.25">
      <c r="A268" s="30" t="str">
        <f>INDEX(ScheduleRef!$D$2:$AB$853,_xlfn.AGGREGATE(15,6,(ROW(ScheduleRef!$D$2:$AB$853)-ROW(ScheduleRef!$D$2)+1)/(ScheduleRef!$D$2:$D$853&lt;&gt;""),ROWS(ScheduleCompile!A$1:A268)),COLUMNS($A268:A268))</f>
        <v>ParkingHtgSetptSun</v>
      </c>
      <c r="B268" s="1">
        <f>INDEX(ScheduleRef!$D$2:$AB$853,_xlfn.AGGREGATE(15,6,(ROW(ScheduleRef!$D$2:$AB$853)-ROW(ScheduleRef!$D$2)+1)/(ScheduleRef!$D$2:$D$853&lt;&gt;""),ROWS(ScheduleCompile!B$1:B268)),COLUMNS($A268:B268))</f>
        <v>60</v>
      </c>
      <c r="C268" s="1">
        <f>INDEX(ScheduleRef!$D$2:$AB$853,_xlfn.AGGREGATE(15,6,(ROW(ScheduleRef!$D$2:$AB$853)-ROW(ScheduleRef!$D$2)+1)/(ScheduleRef!$D$2:$D$853&lt;&gt;""),ROWS(ScheduleCompile!C$1:C268)),COLUMNS($A268:C268))</f>
        <v>60</v>
      </c>
      <c r="D268" s="1">
        <f>INDEX(ScheduleRef!$D$2:$AB$853,_xlfn.AGGREGATE(15,6,(ROW(ScheduleRef!$D$2:$AB$853)-ROW(ScheduleRef!$D$2)+1)/(ScheduleRef!$D$2:$D$853&lt;&gt;""),ROWS(ScheduleCompile!D$1:D268)),COLUMNS($A268:D268))</f>
        <v>60</v>
      </c>
      <c r="E268" s="1">
        <f>INDEX(ScheduleRef!$D$2:$AB$853,_xlfn.AGGREGATE(15,6,(ROW(ScheduleRef!$D$2:$AB$853)-ROW(ScheduleRef!$D$2)+1)/(ScheduleRef!$D$2:$D$853&lt;&gt;""),ROWS(ScheduleCompile!E$1:E268)),COLUMNS($A268:E268))</f>
        <v>60</v>
      </c>
      <c r="F268" s="1">
        <f>INDEX(ScheduleRef!$D$2:$AB$853,_xlfn.AGGREGATE(15,6,(ROW(ScheduleRef!$D$2:$AB$853)-ROW(ScheduleRef!$D$2)+1)/(ScheduleRef!$D$2:$D$853&lt;&gt;""),ROWS(ScheduleCompile!F$1:F268)),COLUMNS($A268:F268))</f>
        <v>60</v>
      </c>
      <c r="G268" s="1">
        <f>INDEX(ScheduleRef!$D$2:$AB$853,_xlfn.AGGREGATE(15,6,(ROW(ScheduleRef!$D$2:$AB$853)-ROW(ScheduleRef!$D$2)+1)/(ScheduleRef!$D$2:$D$853&lt;&gt;""),ROWS(ScheduleCompile!G$1:G268)),COLUMNS($A268:G268))</f>
        <v>60</v>
      </c>
      <c r="H268" s="1">
        <f>INDEX(ScheduleRef!$D$2:$AB$853,_xlfn.AGGREGATE(15,6,(ROW(ScheduleRef!$D$2:$AB$853)-ROW(ScheduleRef!$D$2)+1)/(ScheduleRef!$D$2:$D$853&lt;&gt;""),ROWS(ScheduleCompile!H$1:H268)),COLUMNS($A268:H268))</f>
        <v>60</v>
      </c>
      <c r="I268" s="1">
        <f>INDEX(ScheduleRef!$D$2:$AB$853,_xlfn.AGGREGATE(15,6,(ROW(ScheduleRef!$D$2:$AB$853)-ROW(ScheduleRef!$D$2)+1)/(ScheduleRef!$D$2:$D$853&lt;&gt;""),ROWS(ScheduleCompile!I$1:I268)),COLUMNS($A268:I268))</f>
        <v>60</v>
      </c>
      <c r="J268" s="1">
        <f>INDEX(ScheduleRef!$D$2:$AB$853,_xlfn.AGGREGATE(15,6,(ROW(ScheduleRef!$D$2:$AB$853)-ROW(ScheduleRef!$D$2)+1)/(ScheduleRef!$D$2:$D$853&lt;&gt;""),ROWS(ScheduleCompile!J$1:J268)),COLUMNS($A268:J268))</f>
        <v>60</v>
      </c>
      <c r="K268" s="1">
        <f>INDEX(ScheduleRef!$D$2:$AB$853,_xlfn.AGGREGATE(15,6,(ROW(ScheduleRef!$D$2:$AB$853)-ROW(ScheduleRef!$D$2)+1)/(ScheduleRef!$D$2:$D$853&lt;&gt;""),ROWS(ScheduleCompile!K$1:K268)),COLUMNS($A268:K268))</f>
        <v>60</v>
      </c>
      <c r="L268" s="1">
        <f>INDEX(ScheduleRef!$D$2:$AB$853,_xlfn.AGGREGATE(15,6,(ROW(ScheduleRef!$D$2:$AB$853)-ROW(ScheduleRef!$D$2)+1)/(ScheduleRef!$D$2:$D$853&lt;&gt;""),ROWS(ScheduleCompile!L$1:L268)),COLUMNS($A268:L268))</f>
        <v>60</v>
      </c>
      <c r="M268" s="1">
        <f>INDEX(ScheduleRef!$D$2:$AB$853,_xlfn.AGGREGATE(15,6,(ROW(ScheduleRef!$D$2:$AB$853)-ROW(ScheduleRef!$D$2)+1)/(ScheduleRef!$D$2:$D$853&lt;&gt;""),ROWS(ScheduleCompile!M$1:M268)),COLUMNS($A268:M268))</f>
        <v>60</v>
      </c>
      <c r="N268" s="1">
        <f>INDEX(ScheduleRef!$D$2:$AB$853,_xlfn.AGGREGATE(15,6,(ROW(ScheduleRef!$D$2:$AB$853)-ROW(ScheduleRef!$D$2)+1)/(ScheduleRef!$D$2:$D$853&lt;&gt;""),ROWS(ScheduleCompile!N$1:N268)),COLUMNS($A268:N268))</f>
        <v>60</v>
      </c>
      <c r="O268" s="1">
        <f>INDEX(ScheduleRef!$D$2:$AB$853,_xlfn.AGGREGATE(15,6,(ROW(ScheduleRef!$D$2:$AB$853)-ROW(ScheduleRef!$D$2)+1)/(ScheduleRef!$D$2:$D$853&lt;&gt;""),ROWS(ScheduleCompile!O$1:O268)),COLUMNS($A268:O268))</f>
        <v>60</v>
      </c>
      <c r="P268" s="1">
        <f>INDEX(ScheduleRef!$D$2:$AB$853,_xlfn.AGGREGATE(15,6,(ROW(ScheduleRef!$D$2:$AB$853)-ROW(ScheduleRef!$D$2)+1)/(ScheduleRef!$D$2:$D$853&lt;&gt;""),ROWS(ScheduleCompile!P$1:P268)),COLUMNS($A268:P268))</f>
        <v>60</v>
      </c>
      <c r="Q268" s="1">
        <f>INDEX(ScheduleRef!$D$2:$AB$853,_xlfn.AGGREGATE(15,6,(ROW(ScheduleRef!$D$2:$AB$853)-ROW(ScheduleRef!$D$2)+1)/(ScheduleRef!$D$2:$D$853&lt;&gt;""),ROWS(ScheduleCompile!Q$1:Q268)),COLUMNS($A268:Q268))</f>
        <v>60</v>
      </c>
      <c r="R268" s="1">
        <f>INDEX(ScheduleRef!$D$2:$AB$853,_xlfn.AGGREGATE(15,6,(ROW(ScheduleRef!$D$2:$AB$853)-ROW(ScheduleRef!$D$2)+1)/(ScheduleRef!$D$2:$D$853&lt;&gt;""),ROWS(ScheduleCompile!R$1:R268)),COLUMNS($A268:R268))</f>
        <v>60</v>
      </c>
      <c r="S268" s="1">
        <f>INDEX(ScheduleRef!$D$2:$AB$853,_xlfn.AGGREGATE(15,6,(ROW(ScheduleRef!$D$2:$AB$853)-ROW(ScheduleRef!$D$2)+1)/(ScheduleRef!$D$2:$D$853&lt;&gt;""),ROWS(ScheduleCompile!S$1:S268)),COLUMNS($A268:S268))</f>
        <v>60</v>
      </c>
      <c r="T268" s="1">
        <f>INDEX(ScheduleRef!$D$2:$AB$853,_xlfn.AGGREGATE(15,6,(ROW(ScheduleRef!$D$2:$AB$853)-ROW(ScheduleRef!$D$2)+1)/(ScheduleRef!$D$2:$D$853&lt;&gt;""),ROWS(ScheduleCompile!T$1:T268)),COLUMNS($A268:T268))</f>
        <v>60</v>
      </c>
      <c r="U268" s="1">
        <f>INDEX(ScheduleRef!$D$2:$AB$853,_xlfn.AGGREGATE(15,6,(ROW(ScheduleRef!$D$2:$AB$853)-ROW(ScheduleRef!$D$2)+1)/(ScheduleRef!$D$2:$D$853&lt;&gt;""),ROWS(ScheduleCompile!U$1:U268)),COLUMNS($A268:U268))</f>
        <v>60</v>
      </c>
      <c r="V268" s="1">
        <f>INDEX(ScheduleRef!$D$2:$AB$853,_xlfn.AGGREGATE(15,6,(ROW(ScheduleRef!$D$2:$AB$853)-ROW(ScheduleRef!$D$2)+1)/(ScheduleRef!$D$2:$D$853&lt;&gt;""),ROWS(ScheduleCompile!V$1:V268)),COLUMNS($A268:V268))</f>
        <v>60</v>
      </c>
      <c r="W268" s="1">
        <f>INDEX(ScheduleRef!$D$2:$AB$853,_xlfn.AGGREGATE(15,6,(ROW(ScheduleRef!$D$2:$AB$853)-ROW(ScheduleRef!$D$2)+1)/(ScheduleRef!$D$2:$D$853&lt;&gt;""),ROWS(ScheduleCompile!W$1:W268)),COLUMNS($A268:W268))</f>
        <v>60</v>
      </c>
      <c r="X268" s="1">
        <f>INDEX(ScheduleRef!$D$2:$AB$853,_xlfn.AGGREGATE(15,6,(ROW(ScheduleRef!$D$2:$AB$853)-ROW(ScheduleRef!$D$2)+1)/(ScheduleRef!$D$2:$D$853&lt;&gt;""),ROWS(ScheduleCompile!X$1:X268)),COLUMNS($A268:X268))</f>
        <v>60</v>
      </c>
      <c r="Y268" s="1">
        <f>INDEX(ScheduleRef!$D$2:$AB$853,_xlfn.AGGREGATE(15,6,(ROW(ScheduleRef!$D$2:$AB$853)-ROW(ScheduleRef!$D$2)+1)/(ScheduleRef!$D$2:$D$853&lt;&gt;""),ROWS(ScheduleCompile!Y$1:Y268)),COLUMNS($A268:Y268))</f>
        <v>60</v>
      </c>
    </row>
    <row r="269" spans="1:25" x14ac:dyDescent="0.25">
      <c r="A269" s="30" t="str">
        <f>INDEX(ScheduleRef!$D$2:$AB$853,_xlfn.AGGREGATE(15,6,(ROW(ScheduleRef!$D$2:$AB$853)-ROW(ScheduleRef!$D$2)+1)/(ScheduleRef!$D$2:$D$853&lt;&gt;""),ROWS(ScheduleCompile!A$1:A269)),COLUMNS($A269:A269))</f>
        <v>ParkingClgSetptWD</v>
      </c>
      <c r="B269" s="1">
        <f>INDEX(ScheduleRef!$D$2:$AB$853,_xlfn.AGGREGATE(15,6,(ROW(ScheduleRef!$D$2:$AB$853)-ROW(ScheduleRef!$D$2)+1)/(ScheduleRef!$D$2:$D$853&lt;&gt;""),ROWS(ScheduleCompile!B$1:B269)),COLUMNS($A269:B269))</f>
        <v>85</v>
      </c>
      <c r="C269" s="1">
        <f>INDEX(ScheduleRef!$D$2:$AB$853,_xlfn.AGGREGATE(15,6,(ROW(ScheduleRef!$D$2:$AB$853)-ROW(ScheduleRef!$D$2)+1)/(ScheduleRef!$D$2:$D$853&lt;&gt;""),ROWS(ScheduleCompile!C$1:C269)),COLUMNS($A269:C269))</f>
        <v>85</v>
      </c>
      <c r="D269" s="1">
        <f>INDEX(ScheduleRef!$D$2:$AB$853,_xlfn.AGGREGATE(15,6,(ROW(ScheduleRef!$D$2:$AB$853)-ROW(ScheduleRef!$D$2)+1)/(ScheduleRef!$D$2:$D$853&lt;&gt;""),ROWS(ScheduleCompile!D$1:D269)),COLUMNS($A269:D269))</f>
        <v>85</v>
      </c>
      <c r="E269" s="1">
        <f>INDEX(ScheduleRef!$D$2:$AB$853,_xlfn.AGGREGATE(15,6,(ROW(ScheduleRef!$D$2:$AB$853)-ROW(ScheduleRef!$D$2)+1)/(ScheduleRef!$D$2:$D$853&lt;&gt;""),ROWS(ScheduleCompile!E$1:E269)),COLUMNS($A269:E269))</f>
        <v>85</v>
      </c>
      <c r="F269" s="1">
        <f>INDEX(ScheduleRef!$D$2:$AB$853,_xlfn.AGGREGATE(15,6,(ROW(ScheduleRef!$D$2:$AB$853)-ROW(ScheduleRef!$D$2)+1)/(ScheduleRef!$D$2:$D$853&lt;&gt;""),ROWS(ScheduleCompile!F$1:F269)),COLUMNS($A269:F269))</f>
        <v>85</v>
      </c>
      <c r="G269" s="1">
        <f>INDEX(ScheduleRef!$D$2:$AB$853,_xlfn.AGGREGATE(15,6,(ROW(ScheduleRef!$D$2:$AB$853)-ROW(ScheduleRef!$D$2)+1)/(ScheduleRef!$D$2:$D$853&lt;&gt;""),ROWS(ScheduleCompile!G$1:G269)),COLUMNS($A269:G269))</f>
        <v>85</v>
      </c>
      <c r="H269" s="1">
        <f>INDEX(ScheduleRef!$D$2:$AB$853,_xlfn.AGGREGATE(15,6,(ROW(ScheduleRef!$D$2:$AB$853)-ROW(ScheduleRef!$D$2)+1)/(ScheduleRef!$D$2:$D$853&lt;&gt;""),ROWS(ScheduleCompile!H$1:H269)),COLUMNS($A269:H269))</f>
        <v>85</v>
      </c>
      <c r="I269" s="1">
        <f>INDEX(ScheduleRef!$D$2:$AB$853,_xlfn.AGGREGATE(15,6,(ROW(ScheduleRef!$D$2:$AB$853)-ROW(ScheduleRef!$D$2)+1)/(ScheduleRef!$D$2:$D$853&lt;&gt;""),ROWS(ScheduleCompile!I$1:I269)),COLUMNS($A269:I269))</f>
        <v>85</v>
      </c>
      <c r="J269" s="1">
        <f>INDEX(ScheduleRef!$D$2:$AB$853,_xlfn.AGGREGATE(15,6,(ROW(ScheduleRef!$D$2:$AB$853)-ROW(ScheduleRef!$D$2)+1)/(ScheduleRef!$D$2:$D$853&lt;&gt;""),ROWS(ScheduleCompile!J$1:J269)),COLUMNS($A269:J269))</f>
        <v>85</v>
      </c>
      <c r="K269" s="1">
        <f>INDEX(ScheduleRef!$D$2:$AB$853,_xlfn.AGGREGATE(15,6,(ROW(ScheduleRef!$D$2:$AB$853)-ROW(ScheduleRef!$D$2)+1)/(ScheduleRef!$D$2:$D$853&lt;&gt;""),ROWS(ScheduleCompile!K$1:K269)),COLUMNS($A269:K269))</f>
        <v>85</v>
      </c>
      <c r="L269" s="1">
        <f>INDEX(ScheduleRef!$D$2:$AB$853,_xlfn.AGGREGATE(15,6,(ROW(ScheduleRef!$D$2:$AB$853)-ROW(ScheduleRef!$D$2)+1)/(ScheduleRef!$D$2:$D$853&lt;&gt;""),ROWS(ScheduleCompile!L$1:L269)),COLUMNS($A269:L269))</f>
        <v>85</v>
      </c>
      <c r="M269" s="1">
        <f>INDEX(ScheduleRef!$D$2:$AB$853,_xlfn.AGGREGATE(15,6,(ROW(ScheduleRef!$D$2:$AB$853)-ROW(ScheduleRef!$D$2)+1)/(ScheduleRef!$D$2:$D$853&lt;&gt;""),ROWS(ScheduleCompile!M$1:M269)),COLUMNS($A269:M269))</f>
        <v>85</v>
      </c>
      <c r="N269" s="1">
        <f>INDEX(ScheduleRef!$D$2:$AB$853,_xlfn.AGGREGATE(15,6,(ROW(ScheduleRef!$D$2:$AB$853)-ROW(ScheduleRef!$D$2)+1)/(ScheduleRef!$D$2:$D$853&lt;&gt;""),ROWS(ScheduleCompile!N$1:N269)),COLUMNS($A269:N269))</f>
        <v>85</v>
      </c>
      <c r="O269" s="1">
        <f>INDEX(ScheduleRef!$D$2:$AB$853,_xlfn.AGGREGATE(15,6,(ROW(ScheduleRef!$D$2:$AB$853)-ROW(ScheduleRef!$D$2)+1)/(ScheduleRef!$D$2:$D$853&lt;&gt;""),ROWS(ScheduleCompile!O$1:O269)),COLUMNS($A269:O269))</f>
        <v>85</v>
      </c>
      <c r="P269" s="1">
        <f>INDEX(ScheduleRef!$D$2:$AB$853,_xlfn.AGGREGATE(15,6,(ROW(ScheduleRef!$D$2:$AB$853)-ROW(ScheduleRef!$D$2)+1)/(ScheduleRef!$D$2:$D$853&lt;&gt;""),ROWS(ScheduleCompile!P$1:P269)),COLUMNS($A269:P269))</f>
        <v>85</v>
      </c>
      <c r="Q269" s="1">
        <f>INDEX(ScheduleRef!$D$2:$AB$853,_xlfn.AGGREGATE(15,6,(ROW(ScheduleRef!$D$2:$AB$853)-ROW(ScheduleRef!$D$2)+1)/(ScheduleRef!$D$2:$D$853&lt;&gt;""),ROWS(ScheduleCompile!Q$1:Q269)),COLUMNS($A269:Q269))</f>
        <v>85</v>
      </c>
      <c r="R269" s="1">
        <f>INDEX(ScheduleRef!$D$2:$AB$853,_xlfn.AGGREGATE(15,6,(ROW(ScheduleRef!$D$2:$AB$853)-ROW(ScheduleRef!$D$2)+1)/(ScheduleRef!$D$2:$D$853&lt;&gt;""),ROWS(ScheduleCompile!R$1:R269)),COLUMNS($A269:R269))</f>
        <v>85</v>
      </c>
      <c r="S269" s="1">
        <f>INDEX(ScheduleRef!$D$2:$AB$853,_xlfn.AGGREGATE(15,6,(ROW(ScheduleRef!$D$2:$AB$853)-ROW(ScheduleRef!$D$2)+1)/(ScheduleRef!$D$2:$D$853&lt;&gt;""),ROWS(ScheduleCompile!S$1:S269)),COLUMNS($A269:S269))</f>
        <v>85</v>
      </c>
      <c r="T269" s="1">
        <f>INDEX(ScheduleRef!$D$2:$AB$853,_xlfn.AGGREGATE(15,6,(ROW(ScheduleRef!$D$2:$AB$853)-ROW(ScheduleRef!$D$2)+1)/(ScheduleRef!$D$2:$D$853&lt;&gt;""),ROWS(ScheduleCompile!T$1:T269)),COLUMNS($A269:T269))</f>
        <v>85</v>
      </c>
      <c r="U269" s="1">
        <f>INDEX(ScheduleRef!$D$2:$AB$853,_xlfn.AGGREGATE(15,6,(ROW(ScheduleRef!$D$2:$AB$853)-ROW(ScheduleRef!$D$2)+1)/(ScheduleRef!$D$2:$D$853&lt;&gt;""),ROWS(ScheduleCompile!U$1:U269)),COLUMNS($A269:U269))</f>
        <v>85</v>
      </c>
      <c r="V269" s="1">
        <f>INDEX(ScheduleRef!$D$2:$AB$853,_xlfn.AGGREGATE(15,6,(ROW(ScheduleRef!$D$2:$AB$853)-ROW(ScheduleRef!$D$2)+1)/(ScheduleRef!$D$2:$D$853&lt;&gt;""),ROWS(ScheduleCompile!V$1:V269)),COLUMNS($A269:V269))</f>
        <v>85</v>
      </c>
      <c r="W269" s="1">
        <f>INDEX(ScheduleRef!$D$2:$AB$853,_xlfn.AGGREGATE(15,6,(ROW(ScheduleRef!$D$2:$AB$853)-ROW(ScheduleRef!$D$2)+1)/(ScheduleRef!$D$2:$D$853&lt;&gt;""),ROWS(ScheduleCompile!W$1:W269)),COLUMNS($A269:W269))</f>
        <v>85</v>
      </c>
      <c r="X269" s="1">
        <f>INDEX(ScheduleRef!$D$2:$AB$853,_xlfn.AGGREGATE(15,6,(ROW(ScheduleRef!$D$2:$AB$853)-ROW(ScheduleRef!$D$2)+1)/(ScheduleRef!$D$2:$D$853&lt;&gt;""),ROWS(ScheduleCompile!X$1:X269)),COLUMNS($A269:X269))</f>
        <v>85</v>
      </c>
      <c r="Y269" s="1">
        <f>INDEX(ScheduleRef!$D$2:$AB$853,_xlfn.AGGREGATE(15,6,(ROW(ScheduleRef!$D$2:$AB$853)-ROW(ScheduleRef!$D$2)+1)/(ScheduleRef!$D$2:$D$853&lt;&gt;""),ROWS(ScheduleCompile!Y$1:Y269)),COLUMNS($A269:Y269))</f>
        <v>85</v>
      </c>
    </row>
    <row r="270" spans="1:25" x14ac:dyDescent="0.25">
      <c r="A270" s="30" t="str">
        <f>INDEX(ScheduleRef!$D$2:$AB$853,_xlfn.AGGREGATE(15,6,(ROW(ScheduleRef!$D$2:$AB$853)-ROW(ScheduleRef!$D$2)+1)/(ScheduleRef!$D$2:$D$853&lt;&gt;""),ROWS(ScheduleCompile!A$1:A270)),COLUMNS($A270:A270))</f>
        <v>ParkingClgSetptSat</v>
      </c>
      <c r="B270" s="1">
        <f>INDEX(ScheduleRef!$D$2:$AB$853,_xlfn.AGGREGATE(15,6,(ROW(ScheduleRef!$D$2:$AB$853)-ROW(ScheduleRef!$D$2)+1)/(ScheduleRef!$D$2:$D$853&lt;&gt;""),ROWS(ScheduleCompile!B$1:B270)),COLUMNS($A270:B270))</f>
        <v>85</v>
      </c>
      <c r="C270" s="1">
        <f>INDEX(ScheduleRef!$D$2:$AB$853,_xlfn.AGGREGATE(15,6,(ROW(ScheduleRef!$D$2:$AB$853)-ROW(ScheduleRef!$D$2)+1)/(ScheduleRef!$D$2:$D$853&lt;&gt;""),ROWS(ScheduleCompile!C$1:C270)),COLUMNS($A270:C270))</f>
        <v>85</v>
      </c>
      <c r="D270" s="1">
        <f>INDEX(ScheduleRef!$D$2:$AB$853,_xlfn.AGGREGATE(15,6,(ROW(ScheduleRef!$D$2:$AB$853)-ROW(ScheduleRef!$D$2)+1)/(ScheduleRef!$D$2:$D$853&lt;&gt;""),ROWS(ScheduleCompile!D$1:D270)),COLUMNS($A270:D270))</f>
        <v>85</v>
      </c>
      <c r="E270" s="1">
        <f>INDEX(ScheduleRef!$D$2:$AB$853,_xlfn.AGGREGATE(15,6,(ROW(ScheduleRef!$D$2:$AB$853)-ROW(ScheduleRef!$D$2)+1)/(ScheduleRef!$D$2:$D$853&lt;&gt;""),ROWS(ScheduleCompile!E$1:E270)),COLUMNS($A270:E270))</f>
        <v>85</v>
      </c>
      <c r="F270" s="1">
        <f>INDEX(ScheduleRef!$D$2:$AB$853,_xlfn.AGGREGATE(15,6,(ROW(ScheduleRef!$D$2:$AB$853)-ROW(ScheduleRef!$D$2)+1)/(ScheduleRef!$D$2:$D$853&lt;&gt;""),ROWS(ScheduleCompile!F$1:F270)),COLUMNS($A270:F270))</f>
        <v>85</v>
      </c>
      <c r="G270" s="1">
        <f>INDEX(ScheduleRef!$D$2:$AB$853,_xlfn.AGGREGATE(15,6,(ROW(ScheduleRef!$D$2:$AB$853)-ROW(ScheduleRef!$D$2)+1)/(ScheduleRef!$D$2:$D$853&lt;&gt;""),ROWS(ScheduleCompile!G$1:G270)),COLUMNS($A270:G270))</f>
        <v>85</v>
      </c>
      <c r="H270" s="1">
        <f>INDEX(ScheduleRef!$D$2:$AB$853,_xlfn.AGGREGATE(15,6,(ROW(ScheduleRef!$D$2:$AB$853)-ROW(ScheduleRef!$D$2)+1)/(ScheduleRef!$D$2:$D$853&lt;&gt;""),ROWS(ScheduleCompile!H$1:H270)),COLUMNS($A270:H270))</f>
        <v>85</v>
      </c>
      <c r="I270" s="1">
        <f>INDEX(ScheduleRef!$D$2:$AB$853,_xlfn.AGGREGATE(15,6,(ROW(ScheduleRef!$D$2:$AB$853)-ROW(ScheduleRef!$D$2)+1)/(ScheduleRef!$D$2:$D$853&lt;&gt;""),ROWS(ScheduleCompile!I$1:I270)),COLUMNS($A270:I270))</f>
        <v>85</v>
      </c>
      <c r="J270" s="1">
        <f>INDEX(ScheduleRef!$D$2:$AB$853,_xlfn.AGGREGATE(15,6,(ROW(ScheduleRef!$D$2:$AB$853)-ROW(ScheduleRef!$D$2)+1)/(ScheduleRef!$D$2:$D$853&lt;&gt;""),ROWS(ScheduleCompile!J$1:J270)),COLUMNS($A270:J270))</f>
        <v>85</v>
      </c>
      <c r="K270" s="1">
        <f>INDEX(ScheduleRef!$D$2:$AB$853,_xlfn.AGGREGATE(15,6,(ROW(ScheduleRef!$D$2:$AB$853)-ROW(ScheduleRef!$D$2)+1)/(ScheduleRef!$D$2:$D$853&lt;&gt;""),ROWS(ScheduleCompile!K$1:K270)),COLUMNS($A270:K270))</f>
        <v>85</v>
      </c>
      <c r="L270" s="1">
        <f>INDEX(ScheduleRef!$D$2:$AB$853,_xlfn.AGGREGATE(15,6,(ROW(ScheduleRef!$D$2:$AB$853)-ROW(ScheduleRef!$D$2)+1)/(ScheduleRef!$D$2:$D$853&lt;&gt;""),ROWS(ScheduleCompile!L$1:L270)),COLUMNS($A270:L270))</f>
        <v>85</v>
      </c>
      <c r="M270" s="1">
        <f>INDEX(ScheduleRef!$D$2:$AB$853,_xlfn.AGGREGATE(15,6,(ROW(ScheduleRef!$D$2:$AB$853)-ROW(ScheduleRef!$D$2)+1)/(ScheduleRef!$D$2:$D$853&lt;&gt;""),ROWS(ScheduleCompile!M$1:M270)),COLUMNS($A270:M270))</f>
        <v>85</v>
      </c>
      <c r="N270" s="1">
        <f>INDEX(ScheduleRef!$D$2:$AB$853,_xlfn.AGGREGATE(15,6,(ROW(ScheduleRef!$D$2:$AB$853)-ROW(ScheduleRef!$D$2)+1)/(ScheduleRef!$D$2:$D$853&lt;&gt;""),ROWS(ScheduleCompile!N$1:N270)),COLUMNS($A270:N270))</f>
        <v>85</v>
      </c>
      <c r="O270" s="1">
        <f>INDEX(ScheduleRef!$D$2:$AB$853,_xlfn.AGGREGATE(15,6,(ROW(ScheduleRef!$D$2:$AB$853)-ROW(ScheduleRef!$D$2)+1)/(ScheduleRef!$D$2:$D$853&lt;&gt;""),ROWS(ScheduleCompile!O$1:O270)),COLUMNS($A270:O270))</f>
        <v>85</v>
      </c>
      <c r="P270" s="1">
        <f>INDEX(ScheduleRef!$D$2:$AB$853,_xlfn.AGGREGATE(15,6,(ROW(ScheduleRef!$D$2:$AB$853)-ROW(ScheduleRef!$D$2)+1)/(ScheduleRef!$D$2:$D$853&lt;&gt;""),ROWS(ScheduleCompile!P$1:P270)),COLUMNS($A270:P270))</f>
        <v>85</v>
      </c>
      <c r="Q270" s="1">
        <f>INDEX(ScheduleRef!$D$2:$AB$853,_xlfn.AGGREGATE(15,6,(ROW(ScheduleRef!$D$2:$AB$853)-ROW(ScheduleRef!$D$2)+1)/(ScheduleRef!$D$2:$D$853&lt;&gt;""),ROWS(ScheduleCompile!Q$1:Q270)),COLUMNS($A270:Q270))</f>
        <v>85</v>
      </c>
      <c r="R270" s="1">
        <f>INDEX(ScheduleRef!$D$2:$AB$853,_xlfn.AGGREGATE(15,6,(ROW(ScheduleRef!$D$2:$AB$853)-ROW(ScheduleRef!$D$2)+1)/(ScheduleRef!$D$2:$D$853&lt;&gt;""),ROWS(ScheduleCompile!R$1:R270)),COLUMNS($A270:R270))</f>
        <v>85</v>
      </c>
      <c r="S270" s="1">
        <f>INDEX(ScheduleRef!$D$2:$AB$853,_xlfn.AGGREGATE(15,6,(ROW(ScheduleRef!$D$2:$AB$853)-ROW(ScheduleRef!$D$2)+1)/(ScheduleRef!$D$2:$D$853&lt;&gt;""),ROWS(ScheduleCompile!S$1:S270)),COLUMNS($A270:S270))</f>
        <v>85</v>
      </c>
      <c r="T270" s="1">
        <f>INDEX(ScheduleRef!$D$2:$AB$853,_xlfn.AGGREGATE(15,6,(ROW(ScheduleRef!$D$2:$AB$853)-ROW(ScheduleRef!$D$2)+1)/(ScheduleRef!$D$2:$D$853&lt;&gt;""),ROWS(ScheduleCompile!T$1:T270)),COLUMNS($A270:T270))</f>
        <v>85</v>
      </c>
      <c r="U270" s="1">
        <f>INDEX(ScheduleRef!$D$2:$AB$853,_xlfn.AGGREGATE(15,6,(ROW(ScheduleRef!$D$2:$AB$853)-ROW(ScheduleRef!$D$2)+1)/(ScheduleRef!$D$2:$D$853&lt;&gt;""),ROWS(ScheduleCompile!U$1:U270)),COLUMNS($A270:U270))</f>
        <v>85</v>
      </c>
      <c r="V270" s="1">
        <f>INDEX(ScheduleRef!$D$2:$AB$853,_xlfn.AGGREGATE(15,6,(ROW(ScheduleRef!$D$2:$AB$853)-ROW(ScheduleRef!$D$2)+1)/(ScheduleRef!$D$2:$D$853&lt;&gt;""),ROWS(ScheduleCompile!V$1:V270)),COLUMNS($A270:V270))</f>
        <v>85</v>
      </c>
      <c r="W270" s="1">
        <f>INDEX(ScheduleRef!$D$2:$AB$853,_xlfn.AGGREGATE(15,6,(ROW(ScheduleRef!$D$2:$AB$853)-ROW(ScheduleRef!$D$2)+1)/(ScheduleRef!$D$2:$D$853&lt;&gt;""),ROWS(ScheduleCompile!W$1:W270)),COLUMNS($A270:W270))</f>
        <v>85</v>
      </c>
      <c r="X270" s="1">
        <f>INDEX(ScheduleRef!$D$2:$AB$853,_xlfn.AGGREGATE(15,6,(ROW(ScheduleRef!$D$2:$AB$853)-ROW(ScheduleRef!$D$2)+1)/(ScheduleRef!$D$2:$D$853&lt;&gt;""),ROWS(ScheduleCompile!X$1:X270)),COLUMNS($A270:X270))</f>
        <v>85</v>
      </c>
      <c r="Y270" s="1">
        <f>INDEX(ScheduleRef!$D$2:$AB$853,_xlfn.AGGREGATE(15,6,(ROW(ScheduleRef!$D$2:$AB$853)-ROW(ScheduleRef!$D$2)+1)/(ScheduleRef!$D$2:$D$853&lt;&gt;""),ROWS(ScheduleCompile!Y$1:Y270)),COLUMNS($A270:Y270))</f>
        <v>85</v>
      </c>
    </row>
    <row r="271" spans="1:25" x14ac:dyDescent="0.25">
      <c r="A271" s="30" t="str">
        <f>INDEX(ScheduleRef!$D$2:$AB$853,_xlfn.AGGREGATE(15,6,(ROW(ScheduleRef!$D$2:$AB$853)-ROW(ScheduleRef!$D$2)+1)/(ScheduleRef!$D$2:$D$853&lt;&gt;""),ROWS(ScheduleCompile!A$1:A271)),COLUMNS($A271:A271))</f>
        <v>ParkingClgSetptSun</v>
      </c>
      <c r="B271" s="1">
        <f>INDEX(ScheduleRef!$D$2:$AB$853,_xlfn.AGGREGATE(15,6,(ROW(ScheduleRef!$D$2:$AB$853)-ROW(ScheduleRef!$D$2)+1)/(ScheduleRef!$D$2:$D$853&lt;&gt;""),ROWS(ScheduleCompile!B$1:B271)),COLUMNS($A271:B271))</f>
        <v>85</v>
      </c>
      <c r="C271" s="1">
        <f>INDEX(ScheduleRef!$D$2:$AB$853,_xlfn.AGGREGATE(15,6,(ROW(ScheduleRef!$D$2:$AB$853)-ROW(ScheduleRef!$D$2)+1)/(ScheduleRef!$D$2:$D$853&lt;&gt;""),ROWS(ScheduleCompile!C$1:C271)),COLUMNS($A271:C271))</f>
        <v>85</v>
      </c>
      <c r="D271" s="1">
        <f>INDEX(ScheduleRef!$D$2:$AB$853,_xlfn.AGGREGATE(15,6,(ROW(ScheduleRef!$D$2:$AB$853)-ROW(ScheduleRef!$D$2)+1)/(ScheduleRef!$D$2:$D$853&lt;&gt;""),ROWS(ScheduleCompile!D$1:D271)),COLUMNS($A271:D271))</f>
        <v>85</v>
      </c>
      <c r="E271" s="1">
        <f>INDEX(ScheduleRef!$D$2:$AB$853,_xlfn.AGGREGATE(15,6,(ROW(ScheduleRef!$D$2:$AB$853)-ROW(ScheduleRef!$D$2)+1)/(ScheduleRef!$D$2:$D$853&lt;&gt;""),ROWS(ScheduleCompile!E$1:E271)),COLUMNS($A271:E271))</f>
        <v>85</v>
      </c>
      <c r="F271" s="1">
        <f>INDEX(ScheduleRef!$D$2:$AB$853,_xlfn.AGGREGATE(15,6,(ROW(ScheduleRef!$D$2:$AB$853)-ROW(ScheduleRef!$D$2)+1)/(ScheduleRef!$D$2:$D$853&lt;&gt;""),ROWS(ScheduleCompile!F$1:F271)),COLUMNS($A271:F271))</f>
        <v>85</v>
      </c>
      <c r="G271" s="1">
        <f>INDEX(ScheduleRef!$D$2:$AB$853,_xlfn.AGGREGATE(15,6,(ROW(ScheduleRef!$D$2:$AB$853)-ROW(ScheduleRef!$D$2)+1)/(ScheduleRef!$D$2:$D$853&lt;&gt;""),ROWS(ScheduleCompile!G$1:G271)),COLUMNS($A271:G271))</f>
        <v>85</v>
      </c>
      <c r="H271" s="1">
        <f>INDEX(ScheduleRef!$D$2:$AB$853,_xlfn.AGGREGATE(15,6,(ROW(ScheduleRef!$D$2:$AB$853)-ROW(ScheduleRef!$D$2)+1)/(ScheduleRef!$D$2:$D$853&lt;&gt;""),ROWS(ScheduleCompile!H$1:H271)),COLUMNS($A271:H271))</f>
        <v>85</v>
      </c>
      <c r="I271" s="1">
        <f>INDEX(ScheduleRef!$D$2:$AB$853,_xlfn.AGGREGATE(15,6,(ROW(ScheduleRef!$D$2:$AB$853)-ROW(ScheduleRef!$D$2)+1)/(ScheduleRef!$D$2:$D$853&lt;&gt;""),ROWS(ScheduleCompile!I$1:I271)),COLUMNS($A271:I271))</f>
        <v>85</v>
      </c>
      <c r="J271" s="1">
        <f>INDEX(ScheduleRef!$D$2:$AB$853,_xlfn.AGGREGATE(15,6,(ROW(ScheduleRef!$D$2:$AB$853)-ROW(ScheduleRef!$D$2)+1)/(ScheduleRef!$D$2:$D$853&lt;&gt;""),ROWS(ScheduleCompile!J$1:J271)),COLUMNS($A271:J271))</f>
        <v>85</v>
      </c>
      <c r="K271" s="1">
        <f>INDEX(ScheduleRef!$D$2:$AB$853,_xlfn.AGGREGATE(15,6,(ROW(ScheduleRef!$D$2:$AB$853)-ROW(ScheduleRef!$D$2)+1)/(ScheduleRef!$D$2:$D$853&lt;&gt;""),ROWS(ScheduleCompile!K$1:K271)),COLUMNS($A271:K271))</f>
        <v>85</v>
      </c>
      <c r="L271" s="1">
        <f>INDEX(ScheduleRef!$D$2:$AB$853,_xlfn.AGGREGATE(15,6,(ROW(ScheduleRef!$D$2:$AB$853)-ROW(ScheduleRef!$D$2)+1)/(ScheduleRef!$D$2:$D$853&lt;&gt;""),ROWS(ScheduleCompile!L$1:L271)),COLUMNS($A271:L271))</f>
        <v>85</v>
      </c>
      <c r="M271" s="1">
        <f>INDEX(ScheduleRef!$D$2:$AB$853,_xlfn.AGGREGATE(15,6,(ROW(ScheduleRef!$D$2:$AB$853)-ROW(ScheduleRef!$D$2)+1)/(ScheduleRef!$D$2:$D$853&lt;&gt;""),ROWS(ScheduleCompile!M$1:M271)),COLUMNS($A271:M271))</f>
        <v>85</v>
      </c>
      <c r="N271" s="1">
        <f>INDEX(ScheduleRef!$D$2:$AB$853,_xlfn.AGGREGATE(15,6,(ROW(ScheduleRef!$D$2:$AB$853)-ROW(ScheduleRef!$D$2)+1)/(ScheduleRef!$D$2:$D$853&lt;&gt;""),ROWS(ScheduleCompile!N$1:N271)),COLUMNS($A271:N271))</f>
        <v>85</v>
      </c>
      <c r="O271" s="1">
        <f>INDEX(ScheduleRef!$D$2:$AB$853,_xlfn.AGGREGATE(15,6,(ROW(ScheduleRef!$D$2:$AB$853)-ROW(ScheduleRef!$D$2)+1)/(ScheduleRef!$D$2:$D$853&lt;&gt;""),ROWS(ScheduleCompile!O$1:O271)),COLUMNS($A271:O271))</f>
        <v>85</v>
      </c>
      <c r="P271" s="1">
        <f>INDEX(ScheduleRef!$D$2:$AB$853,_xlfn.AGGREGATE(15,6,(ROW(ScheduleRef!$D$2:$AB$853)-ROW(ScheduleRef!$D$2)+1)/(ScheduleRef!$D$2:$D$853&lt;&gt;""),ROWS(ScheduleCompile!P$1:P271)),COLUMNS($A271:P271))</f>
        <v>85</v>
      </c>
      <c r="Q271" s="1">
        <f>INDEX(ScheduleRef!$D$2:$AB$853,_xlfn.AGGREGATE(15,6,(ROW(ScheduleRef!$D$2:$AB$853)-ROW(ScheduleRef!$D$2)+1)/(ScheduleRef!$D$2:$D$853&lt;&gt;""),ROWS(ScheduleCompile!Q$1:Q271)),COLUMNS($A271:Q271))</f>
        <v>85</v>
      </c>
      <c r="R271" s="1">
        <f>INDEX(ScheduleRef!$D$2:$AB$853,_xlfn.AGGREGATE(15,6,(ROW(ScheduleRef!$D$2:$AB$853)-ROW(ScheduleRef!$D$2)+1)/(ScheduleRef!$D$2:$D$853&lt;&gt;""),ROWS(ScheduleCompile!R$1:R271)),COLUMNS($A271:R271))</f>
        <v>85</v>
      </c>
      <c r="S271" s="1">
        <f>INDEX(ScheduleRef!$D$2:$AB$853,_xlfn.AGGREGATE(15,6,(ROW(ScheduleRef!$D$2:$AB$853)-ROW(ScheduleRef!$D$2)+1)/(ScheduleRef!$D$2:$D$853&lt;&gt;""),ROWS(ScheduleCompile!S$1:S271)),COLUMNS($A271:S271))</f>
        <v>85</v>
      </c>
      <c r="T271" s="1">
        <f>INDEX(ScheduleRef!$D$2:$AB$853,_xlfn.AGGREGATE(15,6,(ROW(ScheduleRef!$D$2:$AB$853)-ROW(ScheduleRef!$D$2)+1)/(ScheduleRef!$D$2:$D$853&lt;&gt;""),ROWS(ScheduleCompile!T$1:T271)),COLUMNS($A271:T271))</f>
        <v>85</v>
      </c>
      <c r="U271" s="1">
        <f>INDEX(ScheduleRef!$D$2:$AB$853,_xlfn.AGGREGATE(15,6,(ROW(ScheduleRef!$D$2:$AB$853)-ROW(ScheduleRef!$D$2)+1)/(ScheduleRef!$D$2:$D$853&lt;&gt;""),ROWS(ScheduleCompile!U$1:U271)),COLUMNS($A271:U271))</f>
        <v>85</v>
      </c>
      <c r="V271" s="1">
        <f>INDEX(ScheduleRef!$D$2:$AB$853,_xlfn.AGGREGATE(15,6,(ROW(ScheduleRef!$D$2:$AB$853)-ROW(ScheduleRef!$D$2)+1)/(ScheduleRef!$D$2:$D$853&lt;&gt;""),ROWS(ScheduleCompile!V$1:V271)),COLUMNS($A271:V271))</f>
        <v>85</v>
      </c>
      <c r="W271" s="1">
        <f>INDEX(ScheduleRef!$D$2:$AB$853,_xlfn.AGGREGATE(15,6,(ROW(ScheduleRef!$D$2:$AB$853)-ROW(ScheduleRef!$D$2)+1)/(ScheduleRef!$D$2:$D$853&lt;&gt;""),ROWS(ScheduleCompile!W$1:W271)),COLUMNS($A271:W271))</f>
        <v>85</v>
      </c>
      <c r="X271" s="1">
        <f>INDEX(ScheduleRef!$D$2:$AB$853,_xlfn.AGGREGATE(15,6,(ROW(ScheduleRef!$D$2:$AB$853)-ROW(ScheduleRef!$D$2)+1)/(ScheduleRef!$D$2:$D$853&lt;&gt;""),ROWS(ScheduleCompile!X$1:X271)),COLUMNS($A271:X271))</f>
        <v>85</v>
      </c>
      <c r="Y271" s="1">
        <f>INDEX(ScheduleRef!$D$2:$AB$853,_xlfn.AGGREGATE(15,6,(ROW(ScheduleRef!$D$2:$AB$853)-ROW(ScheduleRef!$D$2)+1)/(ScheduleRef!$D$2:$D$853&lt;&gt;""),ROWS(ScheduleCompile!Y$1:Y271)),COLUMNS($A271:Y271))</f>
        <v>85</v>
      </c>
    </row>
    <row r="272" spans="1:25" x14ac:dyDescent="0.25">
      <c r="A272" s="30" t="str">
        <f>INDEX(ScheduleRef!$D$2:$AB$853,_xlfn.AGGREGATE(15,6,(ROW(ScheduleRef!$D$2:$AB$853)-ROW(ScheduleRef!$D$2)+1)/(ScheduleRef!$D$2:$D$853&lt;&gt;""),ROWS(ScheduleCompile!A$1:A272)),COLUMNS($A272:A272))</f>
        <v>ParkingInfiltrationWD</v>
      </c>
      <c r="B272" s="1">
        <f>INDEX(ScheduleRef!$D$2:$AB$853,_xlfn.AGGREGATE(15,6,(ROW(ScheduleRef!$D$2:$AB$853)-ROW(ScheduleRef!$D$2)+1)/(ScheduleRef!$D$2:$D$853&lt;&gt;""),ROWS(ScheduleCompile!B$1:B272)),COLUMNS($A272:B272))</f>
        <v>0.25</v>
      </c>
      <c r="C272" s="1">
        <f>INDEX(ScheduleRef!$D$2:$AB$853,_xlfn.AGGREGATE(15,6,(ROW(ScheduleRef!$D$2:$AB$853)-ROW(ScheduleRef!$D$2)+1)/(ScheduleRef!$D$2:$D$853&lt;&gt;""),ROWS(ScheduleCompile!C$1:C272)),COLUMNS($A272:C272))</f>
        <v>0.25</v>
      </c>
      <c r="D272" s="1">
        <f>INDEX(ScheduleRef!$D$2:$AB$853,_xlfn.AGGREGATE(15,6,(ROW(ScheduleRef!$D$2:$AB$853)-ROW(ScheduleRef!$D$2)+1)/(ScheduleRef!$D$2:$D$853&lt;&gt;""),ROWS(ScheduleCompile!D$1:D272)),COLUMNS($A272:D272))</f>
        <v>0.25</v>
      </c>
      <c r="E272" s="1">
        <f>INDEX(ScheduleRef!$D$2:$AB$853,_xlfn.AGGREGATE(15,6,(ROW(ScheduleRef!$D$2:$AB$853)-ROW(ScheduleRef!$D$2)+1)/(ScheduleRef!$D$2:$D$853&lt;&gt;""),ROWS(ScheduleCompile!E$1:E272)),COLUMNS($A272:E272))</f>
        <v>0.25</v>
      </c>
      <c r="F272" s="1">
        <f>INDEX(ScheduleRef!$D$2:$AB$853,_xlfn.AGGREGATE(15,6,(ROW(ScheduleRef!$D$2:$AB$853)-ROW(ScheduleRef!$D$2)+1)/(ScheduleRef!$D$2:$D$853&lt;&gt;""),ROWS(ScheduleCompile!F$1:F272)),COLUMNS($A272:F272))</f>
        <v>0.25</v>
      </c>
      <c r="G272" s="1">
        <f>INDEX(ScheduleRef!$D$2:$AB$853,_xlfn.AGGREGATE(15,6,(ROW(ScheduleRef!$D$2:$AB$853)-ROW(ScheduleRef!$D$2)+1)/(ScheduleRef!$D$2:$D$853&lt;&gt;""),ROWS(ScheduleCompile!G$1:G272)),COLUMNS($A272:G272))</f>
        <v>0.25</v>
      </c>
      <c r="H272" s="1">
        <f>INDEX(ScheduleRef!$D$2:$AB$853,_xlfn.AGGREGATE(15,6,(ROW(ScheduleRef!$D$2:$AB$853)-ROW(ScheduleRef!$D$2)+1)/(ScheduleRef!$D$2:$D$853&lt;&gt;""),ROWS(ScheduleCompile!H$1:H272)),COLUMNS($A272:H272))</f>
        <v>0.25</v>
      </c>
      <c r="I272" s="1">
        <f>INDEX(ScheduleRef!$D$2:$AB$853,_xlfn.AGGREGATE(15,6,(ROW(ScheduleRef!$D$2:$AB$853)-ROW(ScheduleRef!$D$2)+1)/(ScheduleRef!$D$2:$D$853&lt;&gt;""),ROWS(ScheduleCompile!I$1:I272)),COLUMNS($A272:I272))</f>
        <v>0.25</v>
      </c>
      <c r="J272" s="1">
        <f>INDEX(ScheduleRef!$D$2:$AB$853,_xlfn.AGGREGATE(15,6,(ROW(ScheduleRef!$D$2:$AB$853)-ROW(ScheduleRef!$D$2)+1)/(ScheduleRef!$D$2:$D$853&lt;&gt;""),ROWS(ScheduleCompile!J$1:J272)),COLUMNS($A272:J272))</f>
        <v>0.25</v>
      </c>
      <c r="K272" s="1">
        <f>INDEX(ScheduleRef!$D$2:$AB$853,_xlfn.AGGREGATE(15,6,(ROW(ScheduleRef!$D$2:$AB$853)-ROW(ScheduleRef!$D$2)+1)/(ScheduleRef!$D$2:$D$853&lt;&gt;""),ROWS(ScheduleCompile!K$1:K272)),COLUMNS($A272:K272))</f>
        <v>0.25</v>
      </c>
      <c r="L272" s="1">
        <f>INDEX(ScheduleRef!$D$2:$AB$853,_xlfn.AGGREGATE(15,6,(ROW(ScheduleRef!$D$2:$AB$853)-ROW(ScheduleRef!$D$2)+1)/(ScheduleRef!$D$2:$D$853&lt;&gt;""),ROWS(ScheduleCompile!L$1:L272)),COLUMNS($A272:L272))</f>
        <v>0.25</v>
      </c>
      <c r="M272" s="1">
        <f>INDEX(ScheduleRef!$D$2:$AB$853,_xlfn.AGGREGATE(15,6,(ROW(ScheduleRef!$D$2:$AB$853)-ROW(ScheduleRef!$D$2)+1)/(ScheduleRef!$D$2:$D$853&lt;&gt;""),ROWS(ScheduleCompile!M$1:M272)),COLUMNS($A272:M272))</f>
        <v>0.25</v>
      </c>
      <c r="N272" s="1">
        <f>INDEX(ScheduleRef!$D$2:$AB$853,_xlfn.AGGREGATE(15,6,(ROW(ScheduleRef!$D$2:$AB$853)-ROW(ScheduleRef!$D$2)+1)/(ScheduleRef!$D$2:$D$853&lt;&gt;""),ROWS(ScheduleCompile!N$1:N272)),COLUMNS($A272:N272))</f>
        <v>0.25</v>
      </c>
      <c r="O272" s="1">
        <f>INDEX(ScheduleRef!$D$2:$AB$853,_xlfn.AGGREGATE(15,6,(ROW(ScheduleRef!$D$2:$AB$853)-ROW(ScheduleRef!$D$2)+1)/(ScheduleRef!$D$2:$D$853&lt;&gt;""),ROWS(ScheduleCompile!O$1:O272)),COLUMNS($A272:O272))</f>
        <v>0.25</v>
      </c>
      <c r="P272" s="1">
        <f>INDEX(ScheduleRef!$D$2:$AB$853,_xlfn.AGGREGATE(15,6,(ROW(ScheduleRef!$D$2:$AB$853)-ROW(ScheduleRef!$D$2)+1)/(ScheduleRef!$D$2:$D$853&lt;&gt;""),ROWS(ScheduleCompile!P$1:P272)),COLUMNS($A272:P272))</f>
        <v>0.25</v>
      </c>
      <c r="Q272" s="1">
        <f>INDEX(ScheduleRef!$D$2:$AB$853,_xlfn.AGGREGATE(15,6,(ROW(ScheduleRef!$D$2:$AB$853)-ROW(ScheduleRef!$D$2)+1)/(ScheduleRef!$D$2:$D$853&lt;&gt;""),ROWS(ScheduleCompile!Q$1:Q272)),COLUMNS($A272:Q272))</f>
        <v>0.25</v>
      </c>
      <c r="R272" s="1">
        <f>INDEX(ScheduleRef!$D$2:$AB$853,_xlfn.AGGREGATE(15,6,(ROW(ScheduleRef!$D$2:$AB$853)-ROW(ScheduleRef!$D$2)+1)/(ScheduleRef!$D$2:$D$853&lt;&gt;""),ROWS(ScheduleCompile!R$1:R272)),COLUMNS($A272:R272))</f>
        <v>0.25</v>
      </c>
      <c r="S272" s="1">
        <f>INDEX(ScheduleRef!$D$2:$AB$853,_xlfn.AGGREGATE(15,6,(ROW(ScheduleRef!$D$2:$AB$853)-ROW(ScheduleRef!$D$2)+1)/(ScheduleRef!$D$2:$D$853&lt;&gt;""),ROWS(ScheduleCompile!S$1:S272)),COLUMNS($A272:S272))</f>
        <v>0.25</v>
      </c>
      <c r="T272" s="1">
        <f>INDEX(ScheduleRef!$D$2:$AB$853,_xlfn.AGGREGATE(15,6,(ROW(ScheduleRef!$D$2:$AB$853)-ROW(ScheduleRef!$D$2)+1)/(ScheduleRef!$D$2:$D$853&lt;&gt;""),ROWS(ScheduleCompile!T$1:T272)),COLUMNS($A272:T272))</f>
        <v>0.25</v>
      </c>
      <c r="U272" s="1">
        <f>INDEX(ScheduleRef!$D$2:$AB$853,_xlfn.AGGREGATE(15,6,(ROW(ScheduleRef!$D$2:$AB$853)-ROW(ScheduleRef!$D$2)+1)/(ScheduleRef!$D$2:$D$853&lt;&gt;""),ROWS(ScheduleCompile!U$1:U272)),COLUMNS($A272:U272))</f>
        <v>0.25</v>
      </c>
      <c r="V272" s="1">
        <f>INDEX(ScheduleRef!$D$2:$AB$853,_xlfn.AGGREGATE(15,6,(ROW(ScheduleRef!$D$2:$AB$853)-ROW(ScheduleRef!$D$2)+1)/(ScheduleRef!$D$2:$D$853&lt;&gt;""),ROWS(ScheduleCompile!V$1:V272)),COLUMNS($A272:V272))</f>
        <v>0.25</v>
      </c>
      <c r="W272" s="1">
        <f>INDEX(ScheduleRef!$D$2:$AB$853,_xlfn.AGGREGATE(15,6,(ROW(ScheduleRef!$D$2:$AB$853)-ROW(ScheduleRef!$D$2)+1)/(ScheduleRef!$D$2:$D$853&lt;&gt;""),ROWS(ScheduleCompile!W$1:W272)),COLUMNS($A272:W272))</f>
        <v>0.25</v>
      </c>
      <c r="X272" s="1">
        <f>INDEX(ScheduleRef!$D$2:$AB$853,_xlfn.AGGREGATE(15,6,(ROW(ScheduleRef!$D$2:$AB$853)-ROW(ScheduleRef!$D$2)+1)/(ScheduleRef!$D$2:$D$853&lt;&gt;""),ROWS(ScheduleCompile!X$1:X272)),COLUMNS($A272:X272))</f>
        <v>0.25</v>
      </c>
      <c r="Y272" s="1">
        <f>INDEX(ScheduleRef!$D$2:$AB$853,_xlfn.AGGREGATE(15,6,(ROW(ScheduleRef!$D$2:$AB$853)-ROW(ScheduleRef!$D$2)+1)/(ScheduleRef!$D$2:$D$853&lt;&gt;""),ROWS(ScheduleCompile!Y$1:Y272)),COLUMNS($A272:Y272))</f>
        <v>0.25</v>
      </c>
    </row>
    <row r="273" spans="1:25" x14ac:dyDescent="0.25">
      <c r="A273" s="30" t="str">
        <f>INDEX(ScheduleRef!$D$2:$AB$853,_xlfn.AGGREGATE(15,6,(ROW(ScheduleRef!$D$2:$AB$853)-ROW(ScheduleRef!$D$2)+1)/(ScheduleRef!$D$2:$D$853&lt;&gt;""),ROWS(ScheduleCompile!A$1:A273)),COLUMNS($A273:A273))</f>
        <v>ParkingInfiltrationSat</v>
      </c>
      <c r="B273" s="1">
        <f>INDEX(ScheduleRef!$D$2:$AB$853,_xlfn.AGGREGATE(15,6,(ROW(ScheduleRef!$D$2:$AB$853)-ROW(ScheduleRef!$D$2)+1)/(ScheduleRef!$D$2:$D$853&lt;&gt;""),ROWS(ScheduleCompile!B$1:B273)),COLUMNS($A273:B273))</f>
        <v>0.25</v>
      </c>
      <c r="C273" s="1">
        <f>INDEX(ScheduleRef!$D$2:$AB$853,_xlfn.AGGREGATE(15,6,(ROW(ScheduleRef!$D$2:$AB$853)-ROW(ScheduleRef!$D$2)+1)/(ScheduleRef!$D$2:$D$853&lt;&gt;""),ROWS(ScheduleCompile!C$1:C273)),COLUMNS($A273:C273))</f>
        <v>0.25</v>
      </c>
      <c r="D273" s="1">
        <f>INDEX(ScheduleRef!$D$2:$AB$853,_xlfn.AGGREGATE(15,6,(ROW(ScheduleRef!$D$2:$AB$853)-ROW(ScheduleRef!$D$2)+1)/(ScheduleRef!$D$2:$D$853&lt;&gt;""),ROWS(ScheduleCompile!D$1:D273)),COLUMNS($A273:D273))</f>
        <v>0.25</v>
      </c>
      <c r="E273" s="1">
        <f>INDEX(ScheduleRef!$D$2:$AB$853,_xlfn.AGGREGATE(15,6,(ROW(ScheduleRef!$D$2:$AB$853)-ROW(ScheduleRef!$D$2)+1)/(ScheduleRef!$D$2:$D$853&lt;&gt;""),ROWS(ScheduleCompile!E$1:E273)),COLUMNS($A273:E273))</f>
        <v>0.25</v>
      </c>
      <c r="F273" s="1">
        <f>INDEX(ScheduleRef!$D$2:$AB$853,_xlfn.AGGREGATE(15,6,(ROW(ScheduleRef!$D$2:$AB$853)-ROW(ScheduleRef!$D$2)+1)/(ScheduleRef!$D$2:$D$853&lt;&gt;""),ROWS(ScheduleCompile!F$1:F273)),COLUMNS($A273:F273))</f>
        <v>0.25</v>
      </c>
      <c r="G273" s="1">
        <f>INDEX(ScheduleRef!$D$2:$AB$853,_xlfn.AGGREGATE(15,6,(ROW(ScheduleRef!$D$2:$AB$853)-ROW(ScheduleRef!$D$2)+1)/(ScheduleRef!$D$2:$D$853&lt;&gt;""),ROWS(ScheduleCompile!G$1:G273)),COLUMNS($A273:G273))</f>
        <v>0.25</v>
      </c>
      <c r="H273" s="1">
        <f>INDEX(ScheduleRef!$D$2:$AB$853,_xlfn.AGGREGATE(15,6,(ROW(ScheduleRef!$D$2:$AB$853)-ROW(ScheduleRef!$D$2)+1)/(ScheduleRef!$D$2:$D$853&lt;&gt;""),ROWS(ScheduleCompile!H$1:H273)),COLUMNS($A273:H273))</f>
        <v>0.25</v>
      </c>
      <c r="I273" s="1">
        <f>INDEX(ScheduleRef!$D$2:$AB$853,_xlfn.AGGREGATE(15,6,(ROW(ScheduleRef!$D$2:$AB$853)-ROW(ScheduleRef!$D$2)+1)/(ScheduleRef!$D$2:$D$853&lt;&gt;""),ROWS(ScheduleCompile!I$1:I273)),COLUMNS($A273:I273))</f>
        <v>0.25</v>
      </c>
      <c r="J273" s="1">
        <f>INDEX(ScheduleRef!$D$2:$AB$853,_xlfn.AGGREGATE(15,6,(ROW(ScheduleRef!$D$2:$AB$853)-ROW(ScheduleRef!$D$2)+1)/(ScheduleRef!$D$2:$D$853&lt;&gt;""),ROWS(ScheduleCompile!J$1:J273)),COLUMNS($A273:J273))</f>
        <v>0.25</v>
      </c>
      <c r="K273" s="1">
        <f>INDEX(ScheduleRef!$D$2:$AB$853,_xlfn.AGGREGATE(15,6,(ROW(ScheduleRef!$D$2:$AB$853)-ROW(ScheduleRef!$D$2)+1)/(ScheduleRef!$D$2:$D$853&lt;&gt;""),ROWS(ScheduleCompile!K$1:K273)),COLUMNS($A273:K273))</f>
        <v>0.25</v>
      </c>
      <c r="L273" s="1">
        <f>INDEX(ScheduleRef!$D$2:$AB$853,_xlfn.AGGREGATE(15,6,(ROW(ScheduleRef!$D$2:$AB$853)-ROW(ScheduleRef!$D$2)+1)/(ScheduleRef!$D$2:$D$853&lt;&gt;""),ROWS(ScheduleCompile!L$1:L273)),COLUMNS($A273:L273))</f>
        <v>0.25</v>
      </c>
      <c r="M273" s="1">
        <f>INDEX(ScheduleRef!$D$2:$AB$853,_xlfn.AGGREGATE(15,6,(ROW(ScheduleRef!$D$2:$AB$853)-ROW(ScheduleRef!$D$2)+1)/(ScheduleRef!$D$2:$D$853&lt;&gt;""),ROWS(ScheduleCompile!M$1:M273)),COLUMNS($A273:M273))</f>
        <v>0.25</v>
      </c>
      <c r="N273" s="1">
        <f>INDEX(ScheduleRef!$D$2:$AB$853,_xlfn.AGGREGATE(15,6,(ROW(ScheduleRef!$D$2:$AB$853)-ROW(ScheduleRef!$D$2)+1)/(ScheduleRef!$D$2:$D$853&lt;&gt;""),ROWS(ScheduleCompile!N$1:N273)),COLUMNS($A273:N273))</f>
        <v>0.25</v>
      </c>
      <c r="O273" s="1">
        <f>INDEX(ScheduleRef!$D$2:$AB$853,_xlfn.AGGREGATE(15,6,(ROW(ScheduleRef!$D$2:$AB$853)-ROW(ScheduleRef!$D$2)+1)/(ScheduleRef!$D$2:$D$853&lt;&gt;""),ROWS(ScheduleCompile!O$1:O273)),COLUMNS($A273:O273))</f>
        <v>0.25</v>
      </c>
      <c r="P273" s="1">
        <f>INDEX(ScheduleRef!$D$2:$AB$853,_xlfn.AGGREGATE(15,6,(ROW(ScheduleRef!$D$2:$AB$853)-ROW(ScheduleRef!$D$2)+1)/(ScheduleRef!$D$2:$D$853&lt;&gt;""),ROWS(ScheduleCompile!P$1:P273)),COLUMNS($A273:P273))</f>
        <v>0.25</v>
      </c>
      <c r="Q273" s="1">
        <f>INDEX(ScheduleRef!$D$2:$AB$853,_xlfn.AGGREGATE(15,6,(ROW(ScheduleRef!$D$2:$AB$853)-ROW(ScheduleRef!$D$2)+1)/(ScheduleRef!$D$2:$D$853&lt;&gt;""),ROWS(ScheduleCompile!Q$1:Q273)),COLUMNS($A273:Q273))</f>
        <v>0.25</v>
      </c>
      <c r="R273" s="1">
        <f>INDEX(ScheduleRef!$D$2:$AB$853,_xlfn.AGGREGATE(15,6,(ROW(ScheduleRef!$D$2:$AB$853)-ROW(ScheduleRef!$D$2)+1)/(ScheduleRef!$D$2:$D$853&lt;&gt;""),ROWS(ScheduleCompile!R$1:R273)),COLUMNS($A273:R273))</f>
        <v>0.25</v>
      </c>
      <c r="S273" s="1">
        <f>INDEX(ScheduleRef!$D$2:$AB$853,_xlfn.AGGREGATE(15,6,(ROW(ScheduleRef!$D$2:$AB$853)-ROW(ScheduleRef!$D$2)+1)/(ScheduleRef!$D$2:$D$853&lt;&gt;""),ROWS(ScheduleCompile!S$1:S273)),COLUMNS($A273:S273))</f>
        <v>0.25</v>
      </c>
      <c r="T273" s="1">
        <f>INDEX(ScheduleRef!$D$2:$AB$853,_xlfn.AGGREGATE(15,6,(ROW(ScheduleRef!$D$2:$AB$853)-ROW(ScheduleRef!$D$2)+1)/(ScheduleRef!$D$2:$D$853&lt;&gt;""),ROWS(ScheduleCompile!T$1:T273)),COLUMNS($A273:T273))</f>
        <v>0.25</v>
      </c>
      <c r="U273" s="1">
        <f>INDEX(ScheduleRef!$D$2:$AB$853,_xlfn.AGGREGATE(15,6,(ROW(ScheduleRef!$D$2:$AB$853)-ROW(ScheduleRef!$D$2)+1)/(ScheduleRef!$D$2:$D$853&lt;&gt;""),ROWS(ScheduleCompile!U$1:U273)),COLUMNS($A273:U273))</f>
        <v>0.25</v>
      </c>
      <c r="V273" s="1">
        <f>INDEX(ScheduleRef!$D$2:$AB$853,_xlfn.AGGREGATE(15,6,(ROW(ScheduleRef!$D$2:$AB$853)-ROW(ScheduleRef!$D$2)+1)/(ScheduleRef!$D$2:$D$853&lt;&gt;""),ROWS(ScheduleCompile!V$1:V273)),COLUMNS($A273:V273))</f>
        <v>0.25</v>
      </c>
      <c r="W273" s="1">
        <f>INDEX(ScheduleRef!$D$2:$AB$853,_xlfn.AGGREGATE(15,6,(ROW(ScheduleRef!$D$2:$AB$853)-ROW(ScheduleRef!$D$2)+1)/(ScheduleRef!$D$2:$D$853&lt;&gt;""),ROWS(ScheduleCompile!W$1:W273)),COLUMNS($A273:W273))</f>
        <v>0.25</v>
      </c>
      <c r="X273" s="1">
        <f>INDEX(ScheduleRef!$D$2:$AB$853,_xlfn.AGGREGATE(15,6,(ROW(ScheduleRef!$D$2:$AB$853)-ROW(ScheduleRef!$D$2)+1)/(ScheduleRef!$D$2:$D$853&lt;&gt;""),ROWS(ScheduleCompile!X$1:X273)),COLUMNS($A273:X273))</f>
        <v>0.25</v>
      </c>
      <c r="Y273" s="1">
        <f>INDEX(ScheduleRef!$D$2:$AB$853,_xlfn.AGGREGATE(15,6,(ROW(ScheduleRef!$D$2:$AB$853)-ROW(ScheduleRef!$D$2)+1)/(ScheduleRef!$D$2:$D$853&lt;&gt;""),ROWS(ScheduleCompile!Y$1:Y273)),COLUMNS($A273:Y273))</f>
        <v>0.25</v>
      </c>
    </row>
    <row r="274" spans="1:25" x14ac:dyDescent="0.25">
      <c r="A274" s="30" t="str">
        <f>INDEX(ScheduleRef!$D$2:$AB$853,_xlfn.AGGREGATE(15,6,(ROW(ScheduleRef!$D$2:$AB$853)-ROW(ScheduleRef!$D$2)+1)/(ScheduleRef!$D$2:$D$853&lt;&gt;""),ROWS(ScheduleCompile!A$1:A274)),COLUMNS($A274:A274))</f>
        <v>ParkingInfiltrationSun</v>
      </c>
      <c r="B274" s="1">
        <f>INDEX(ScheduleRef!$D$2:$AB$853,_xlfn.AGGREGATE(15,6,(ROW(ScheduleRef!$D$2:$AB$853)-ROW(ScheduleRef!$D$2)+1)/(ScheduleRef!$D$2:$D$853&lt;&gt;""),ROWS(ScheduleCompile!B$1:B274)),COLUMNS($A274:B274))</f>
        <v>0.25</v>
      </c>
      <c r="C274" s="1">
        <f>INDEX(ScheduleRef!$D$2:$AB$853,_xlfn.AGGREGATE(15,6,(ROW(ScheduleRef!$D$2:$AB$853)-ROW(ScheduleRef!$D$2)+1)/(ScheduleRef!$D$2:$D$853&lt;&gt;""),ROWS(ScheduleCompile!C$1:C274)),COLUMNS($A274:C274))</f>
        <v>0.25</v>
      </c>
      <c r="D274" s="1">
        <f>INDEX(ScheduleRef!$D$2:$AB$853,_xlfn.AGGREGATE(15,6,(ROW(ScheduleRef!$D$2:$AB$853)-ROW(ScheduleRef!$D$2)+1)/(ScheduleRef!$D$2:$D$853&lt;&gt;""),ROWS(ScheduleCompile!D$1:D274)),COLUMNS($A274:D274))</f>
        <v>0.25</v>
      </c>
      <c r="E274" s="1">
        <f>INDEX(ScheduleRef!$D$2:$AB$853,_xlfn.AGGREGATE(15,6,(ROW(ScheduleRef!$D$2:$AB$853)-ROW(ScheduleRef!$D$2)+1)/(ScheduleRef!$D$2:$D$853&lt;&gt;""),ROWS(ScheduleCompile!E$1:E274)),COLUMNS($A274:E274))</f>
        <v>0.25</v>
      </c>
      <c r="F274" s="1">
        <f>INDEX(ScheduleRef!$D$2:$AB$853,_xlfn.AGGREGATE(15,6,(ROW(ScheduleRef!$D$2:$AB$853)-ROW(ScheduleRef!$D$2)+1)/(ScheduleRef!$D$2:$D$853&lt;&gt;""),ROWS(ScheduleCompile!F$1:F274)),COLUMNS($A274:F274))</f>
        <v>0.25</v>
      </c>
      <c r="G274" s="1">
        <f>INDEX(ScheduleRef!$D$2:$AB$853,_xlfn.AGGREGATE(15,6,(ROW(ScheduleRef!$D$2:$AB$853)-ROW(ScheduleRef!$D$2)+1)/(ScheduleRef!$D$2:$D$853&lt;&gt;""),ROWS(ScheduleCompile!G$1:G274)),COLUMNS($A274:G274))</f>
        <v>0.25</v>
      </c>
      <c r="H274" s="1">
        <f>INDEX(ScheduleRef!$D$2:$AB$853,_xlfn.AGGREGATE(15,6,(ROW(ScheduleRef!$D$2:$AB$853)-ROW(ScheduleRef!$D$2)+1)/(ScheduleRef!$D$2:$D$853&lt;&gt;""),ROWS(ScheduleCompile!H$1:H274)),COLUMNS($A274:H274))</f>
        <v>0.25</v>
      </c>
      <c r="I274" s="1">
        <f>INDEX(ScheduleRef!$D$2:$AB$853,_xlfn.AGGREGATE(15,6,(ROW(ScheduleRef!$D$2:$AB$853)-ROW(ScheduleRef!$D$2)+1)/(ScheduleRef!$D$2:$D$853&lt;&gt;""),ROWS(ScheduleCompile!I$1:I274)),COLUMNS($A274:I274))</f>
        <v>0.25</v>
      </c>
      <c r="J274" s="1">
        <f>INDEX(ScheduleRef!$D$2:$AB$853,_xlfn.AGGREGATE(15,6,(ROW(ScheduleRef!$D$2:$AB$853)-ROW(ScheduleRef!$D$2)+1)/(ScheduleRef!$D$2:$D$853&lt;&gt;""),ROWS(ScheduleCompile!J$1:J274)),COLUMNS($A274:J274))</f>
        <v>0.25</v>
      </c>
      <c r="K274" s="1">
        <f>INDEX(ScheduleRef!$D$2:$AB$853,_xlfn.AGGREGATE(15,6,(ROW(ScheduleRef!$D$2:$AB$853)-ROW(ScheduleRef!$D$2)+1)/(ScheduleRef!$D$2:$D$853&lt;&gt;""),ROWS(ScheduleCompile!K$1:K274)),COLUMNS($A274:K274))</f>
        <v>0.25</v>
      </c>
      <c r="L274" s="1">
        <f>INDEX(ScheduleRef!$D$2:$AB$853,_xlfn.AGGREGATE(15,6,(ROW(ScheduleRef!$D$2:$AB$853)-ROW(ScheduleRef!$D$2)+1)/(ScheduleRef!$D$2:$D$853&lt;&gt;""),ROWS(ScheduleCompile!L$1:L274)),COLUMNS($A274:L274))</f>
        <v>0.25</v>
      </c>
      <c r="M274" s="1">
        <f>INDEX(ScheduleRef!$D$2:$AB$853,_xlfn.AGGREGATE(15,6,(ROW(ScheduleRef!$D$2:$AB$853)-ROW(ScheduleRef!$D$2)+1)/(ScheduleRef!$D$2:$D$853&lt;&gt;""),ROWS(ScheduleCompile!M$1:M274)),COLUMNS($A274:M274))</f>
        <v>0.25</v>
      </c>
      <c r="N274" s="1">
        <f>INDEX(ScheduleRef!$D$2:$AB$853,_xlfn.AGGREGATE(15,6,(ROW(ScheduleRef!$D$2:$AB$853)-ROW(ScheduleRef!$D$2)+1)/(ScheduleRef!$D$2:$D$853&lt;&gt;""),ROWS(ScheduleCompile!N$1:N274)),COLUMNS($A274:N274))</f>
        <v>0.25</v>
      </c>
      <c r="O274" s="1">
        <f>INDEX(ScheduleRef!$D$2:$AB$853,_xlfn.AGGREGATE(15,6,(ROW(ScheduleRef!$D$2:$AB$853)-ROW(ScheduleRef!$D$2)+1)/(ScheduleRef!$D$2:$D$853&lt;&gt;""),ROWS(ScheduleCompile!O$1:O274)),COLUMNS($A274:O274))</f>
        <v>0.25</v>
      </c>
      <c r="P274" s="1">
        <f>INDEX(ScheduleRef!$D$2:$AB$853,_xlfn.AGGREGATE(15,6,(ROW(ScheduleRef!$D$2:$AB$853)-ROW(ScheduleRef!$D$2)+1)/(ScheduleRef!$D$2:$D$853&lt;&gt;""),ROWS(ScheduleCompile!P$1:P274)),COLUMNS($A274:P274))</f>
        <v>0.25</v>
      </c>
      <c r="Q274" s="1">
        <f>INDEX(ScheduleRef!$D$2:$AB$853,_xlfn.AGGREGATE(15,6,(ROW(ScheduleRef!$D$2:$AB$853)-ROW(ScheduleRef!$D$2)+1)/(ScheduleRef!$D$2:$D$853&lt;&gt;""),ROWS(ScheduleCompile!Q$1:Q274)),COLUMNS($A274:Q274))</f>
        <v>0.25</v>
      </c>
      <c r="R274" s="1">
        <f>INDEX(ScheduleRef!$D$2:$AB$853,_xlfn.AGGREGATE(15,6,(ROW(ScheduleRef!$D$2:$AB$853)-ROW(ScheduleRef!$D$2)+1)/(ScheduleRef!$D$2:$D$853&lt;&gt;""),ROWS(ScheduleCompile!R$1:R274)),COLUMNS($A274:R274))</f>
        <v>0.25</v>
      </c>
      <c r="S274" s="1">
        <f>INDEX(ScheduleRef!$D$2:$AB$853,_xlfn.AGGREGATE(15,6,(ROW(ScheduleRef!$D$2:$AB$853)-ROW(ScheduleRef!$D$2)+1)/(ScheduleRef!$D$2:$D$853&lt;&gt;""),ROWS(ScheduleCompile!S$1:S274)),COLUMNS($A274:S274))</f>
        <v>0.25</v>
      </c>
      <c r="T274" s="1">
        <f>INDEX(ScheduleRef!$D$2:$AB$853,_xlfn.AGGREGATE(15,6,(ROW(ScheduleRef!$D$2:$AB$853)-ROW(ScheduleRef!$D$2)+1)/(ScheduleRef!$D$2:$D$853&lt;&gt;""),ROWS(ScheduleCompile!T$1:T274)),COLUMNS($A274:T274))</f>
        <v>0.25</v>
      </c>
      <c r="U274" s="1">
        <f>INDEX(ScheduleRef!$D$2:$AB$853,_xlfn.AGGREGATE(15,6,(ROW(ScheduleRef!$D$2:$AB$853)-ROW(ScheduleRef!$D$2)+1)/(ScheduleRef!$D$2:$D$853&lt;&gt;""),ROWS(ScheduleCompile!U$1:U274)),COLUMNS($A274:U274))</f>
        <v>0.25</v>
      </c>
      <c r="V274" s="1">
        <f>INDEX(ScheduleRef!$D$2:$AB$853,_xlfn.AGGREGATE(15,6,(ROW(ScheduleRef!$D$2:$AB$853)-ROW(ScheduleRef!$D$2)+1)/(ScheduleRef!$D$2:$D$853&lt;&gt;""),ROWS(ScheduleCompile!V$1:V274)),COLUMNS($A274:V274))</f>
        <v>0.25</v>
      </c>
      <c r="W274" s="1">
        <f>INDEX(ScheduleRef!$D$2:$AB$853,_xlfn.AGGREGATE(15,6,(ROW(ScheduleRef!$D$2:$AB$853)-ROW(ScheduleRef!$D$2)+1)/(ScheduleRef!$D$2:$D$853&lt;&gt;""),ROWS(ScheduleCompile!W$1:W274)),COLUMNS($A274:W274))</f>
        <v>0.25</v>
      </c>
      <c r="X274" s="1">
        <f>INDEX(ScheduleRef!$D$2:$AB$853,_xlfn.AGGREGATE(15,6,(ROW(ScheduleRef!$D$2:$AB$853)-ROW(ScheduleRef!$D$2)+1)/(ScheduleRef!$D$2:$D$853&lt;&gt;""),ROWS(ScheduleCompile!X$1:X274)),COLUMNS($A274:X274))</f>
        <v>0.25</v>
      </c>
      <c r="Y274" s="1">
        <f>INDEX(ScheduleRef!$D$2:$AB$853,_xlfn.AGGREGATE(15,6,(ROW(ScheduleRef!$D$2:$AB$853)-ROW(ScheduleRef!$D$2)+1)/(ScheduleRef!$D$2:$D$853&lt;&gt;""),ROWS(ScheduleCompile!Y$1:Y274)),COLUMNS($A274:Y274))</f>
        <v>0.25</v>
      </c>
    </row>
    <row r="275" spans="1:25" x14ac:dyDescent="0.25">
      <c r="A275" s="30" t="str">
        <f>INDEX(ScheduleRef!$D$2:$AB$853,_xlfn.AGGREGATE(15,6,(ROW(ScheduleRef!$D$2:$AB$853)-ROW(ScheduleRef!$D$2)+1)/(ScheduleRef!$D$2:$D$853&lt;&gt;""),ROWS(ScheduleCompile!A$1:A275)),COLUMNS($A275:A275))</f>
        <v>ParkingEscalatorWD</v>
      </c>
      <c r="B275" s="1">
        <f>INDEX(ScheduleRef!$D$2:$AB$853,_xlfn.AGGREGATE(15,6,(ROW(ScheduleRef!$D$2:$AB$853)-ROW(ScheduleRef!$D$2)+1)/(ScheduleRef!$D$2:$D$853&lt;&gt;""),ROWS(ScheduleCompile!B$1:B275)),COLUMNS($A275:B275))</f>
        <v>0</v>
      </c>
      <c r="C275" s="1">
        <f>INDEX(ScheduleRef!$D$2:$AB$853,_xlfn.AGGREGATE(15,6,(ROW(ScheduleRef!$D$2:$AB$853)-ROW(ScheduleRef!$D$2)+1)/(ScheduleRef!$D$2:$D$853&lt;&gt;""),ROWS(ScheduleCompile!C$1:C275)),COLUMNS($A275:C275))</f>
        <v>0</v>
      </c>
      <c r="D275" s="1">
        <f>INDEX(ScheduleRef!$D$2:$AB$853,_xlfn.AGGREGATE(15,6,(ROW(ScheduleRef!$D$2:$AB$853)-ROW(ScheduleRef!$D$2)+1)/(ScheduleRef!$D$2:$D$853&lt;&gt;""),ROWS(ScheduleCompile!D$1:D275)),COLUMNS($A275:D275))</f>
        <v>0</v>
      </c>
      <c r="E275" s="1">
        <f>INDEX(ScheduleRef!$D$2:$AB$853,_xlfn.AGGREGATE(15,6,(ROW(ScheduleRef!$D$2:$AB$853)-ROW(ScheduleRef!$D$2)+1)/(ScheduleRef!$D$2:$D$853&lt;&gt;""),ROWS(ScheduleCompile!E$1:E275)),COLUMNS($A275:E275))</f>
        <v>0</v>
      </c>
      <c r="F275" s="1">
        <f>INDEX(ScheduleRef!$D$2:$AB$853,_xlfn.AGGREGATE(15,6,(ROW(ScheduleRef!$D$2:$AB$853)-ROW(ScheduleRef!$D$2)+1)/(ScheduleRef!$D$2:$D$853&lt;&gt;""),ROWS(ScheduleCompile!F$1:F275)),COLUMNS($A275:F275))</f>
        <v>0</v>
      </c>
      <c r="G275" s="1">
        <f>INDEX(ScheduleRef!$D$2:$AB$853,_xlfn.AGGREGATE(15,6,(ROW(ScheduleRef!$D$2:$AB$853)-ROW(ScheduleRef!$D$2)+1)/(ScheduleRef!$D$2:$D$853&lt;&gt;""),ROWS(ScheduleCompile!G$1:G275)),COLUMNS($A275:G275))</f>
        <v>1</v>
      </c>
      <c r="H275" s="1">
        <f>INDEX(ScheduleRef!$D$2:$AB$853,_xlfn.AGGREGATE(15,6,(ROW(ScheduleRef!$D$2:$AB$853)-ROW(ScheduleRef!$D$2)+1)/(ScheduleRef!$D$2:$D$853&lt;&gt;""),ROWS(ScheduleCompile!H$1:H275)),COLUMNS($A275:H275))</f>
        <v>1</v>
      </c>
      <c r="I275" s="1">
        <f>INDEX(ScheduleRef!$D$2:$AB$853,_xlfn.AGGREGATE(15,6,(ROW(ScheduleRef!$D$2:$AB$853)-ROW(ScheduleRef!$D$2)+1)/(ScheduleRef!$D$2:$D$853&lt;&gt;""),ROWS(ScheduleCompile!I$1:I275)),COLUMNS($A275:I275))</f>
        <v>1</v>
      </c>
      <c r="J275" s="1">
        <f>INDEX(ScheduleRef!$D$2:$AB$853,_xlfn.AGGREGATE(15,6,(ROW(ScheduleRef!$D$2:$AB$853)-ROW(ScheduleRef!$D$2)+1)/(ScheduleRef!$D$2:$D$853&lt;&gt;""),ROWS(ScheduleCompile!J$1:J275)),COLUMNS($A275:J275))</f>
        <v>1</v>
      </c>
      <c r="K275" s="1">
        <f>INDEX(ScheduleRef!$D$2:$AB$853,_xlfn.AGGREGATE(15,6,(ROW(ScheduleRef!$D$2:$AB$853)-ROW(ScheduleRef!$D$2)+1)/(ScheduleRef!$D$2:$D$853&lt;&gt;""),ROWS(ScheduleCompile!K$1:K275)),COLUMNS($A275:K275))</f>
        <v>1</v>
      </c>
      <c r="L275" s="1">
        <f>INDEX(ScheduleRef!$D$2:$AB$853,_xlfn.AGGREGATE(15,6,(ROW(ScheduleRef!$D$2:$AB$853)-ROW(ScheduleRef!$D$2)+1)/(ScheduleRef!$D$2:$D$853&lt;&gt;""),ROWS(ScheduleCompile!L$1:L275)),COLUMNS($A275:L275))</f>
        <v>1</v>
      </c>
      <c r="M275" s="1">
        <f>INDEX(ScheduleRef!$D$2:$AB$853,_xlfn.AGGREGATE(15,6,(ROW(ScheduleRef!$D$2:$AB$853)-ROW(ScheduleRef!$D$2)+1)/(ScheduleRef!$D$2:$D$853&lt;&gt;""),ROWS(ScheduleCompile!M$1:M275)),COLUMNS($A275:M275))</f>
        <v>1</v>
      </c>
      <c r="N275" s="1">
        <f>INDEX(ScheduleRef!$D$2:$AB$853,_xlfn.AGGREGATE(15,6,(ROW(ScheduleRef!$D$2:$AB$853)-ROW(ScheduleRef!$D$2)+1)/(ScheduleRef!$D$2:$D$853&lt;&gt;""),ROWS(ScheduleCompile!N$1:N275)),COLUMNS($A275:N275))</f>
        <v>1</v>
      </c>
      <c r="O275" s="1">
        <f>INDEX(ScheduleRef!$D$2:$AB$853,_xlfn.AGGREGATE(15,6,(ROW(ScheduleRef!$D$2:$AB$853)-ROW(ScheduleRef!$D$2)+1)/(ScheduleRef!$D$2:$D$853&lt;&gt;""),ROWS(ScheduleCompile!O$1:O275)),COLUMNS($A275:O275))</f>
        <v>1</v>
      </c>
      <c r="P275" s="1">
        <f>INDEX(ScheduleRef!$D$2:$AB$853,_xlfn.AGGREGATE(15,6,(ROW(ScheduleRef!$D$2:$AB$853)-ROW(ScheduleRef!$D$2)+1)/(ScheduleRef!$D$2:$D$853&lt;&gt;""),ROWS(ScheduleCompile!P$1:P275)),COLUMNS($A275:P275))</f>
        <v>1</v>
      </c>
      <c r="Q275" s="1">
        <f>INDEX(ScheduleRef!$D$2:$AB$853,_xlfn.AGGREGATE(15,6,(ROW(ScheduleRef!$D$2:$AB$853)-ROW(ScheduleRef!$D$2)+1)/(ScheduleRef!$D$2:$D$853&lt;&gt;""),ROWS(ScheduleCompile!Q$1:Q275)),COLUMNS($A275:Q275))</f>
        <v>1</v>
      </c>
      <c r="R275" s="1">
        <f>INDEX(ScheduleRef!$D$2:$AB$853,_xlfn.AGGREGATE(15,6,(ROW(ScheduleRef!$D$2:$AB$853)-ROW(ScheduleRef!$D$2)+1)/(ScheduleRef!$D$2:$D$853&lt;&gt;""),ROWS(ScheduleCompile!R$1:R275)),COLUMNS($A275:R275))</f>
        <v>1</v>
      </c>
      <c r="S275" s="1">
        <f>INDEX(ScheduleRef!$D$2:$AB$853,_xlfn.AGGREGATE(15,6,(ROW(ScheduleRef!$D$2:$AB$853)-ROW(ScheduleRef!$D$2)+1)/(ScheduleRef!$D$2:$D$853&lt;&gt;""),ROWS(ScheduleCompile!S$1:S275)),COLUMNS($A275:S275))</f>
        <v>1</v>
      </c>
      <c r="T275" s="1">
        <f>INDEX(ScheduleRef!$D$2:$AB$853,_xlfn.AGGREGATE(15,6,(ROW(ScheduleRef!$D$2:$AB$853)-ROW(ScheduleRef!$D$2)+1)/(ScheduleRef!$D$2:$D$853&lt;&gt;""),ROWS(ScheduleCompile!T$1:T275)),COLUMNS($A275:T275))</f>
        <v>1</v>
      </c>
      <c r="U275" s="1">
        <f>INDEX(ScheduleRef!$D$2:$AB$853,_xlfn.AGGREGATE(15,6,(ROW(ScheduleRef!$D$2:$AB$853)-ROW(ScheduleRef!$D$2)+1)/(ScheduleRef!$D$2:$D$853&lt;&gt;""),ROWS(ScheduleCompile!U$1:U275)),COLUMNS($A275:U275))</f>
        <v>1</v>
      </c>
      <c r="V275" s="1">
        <f>INDEX(ScheduleRef!$D$2:$AB$853,_xlfn.AGGREGATE(15,6,(ROW(ScheduleRef!$D$2:$AB$853)-ROW(ScheduleRef!$D$2)+1)/(ScheduleRef!$D$2:$D$853&lt;&gt;""),ROWS(ScheduleCompile!V$1:V275)),COLUMNS($A275:V275))</f>
        <v>1</v>
      </c>
      <c r="W275" s="1">
        <f>INDEX(ScheduleRef!$D$2:$AB$853,_xlfn.AGGREGATE(15,6,(ROW(ScheduleRef!$D$2:$AB$853)-ROW(ScheduleRef!$D$2)+1)/(ScheduleRef!$D$2:$D$853&lt;&gt;""),ROWS(ScheduleCompile!W$1:W275)),COLUMNS($A275:W275))</f>
        <v>1</v>
      </c>
      <c r="X275" s="1">
        <f>INDEX(ScheduleRef!$D$2:$AB$853,_xlfn.AGGREGATE(15,6,(ROW(ScheduleRef!$D$2:$AB$853)-ROW(ScheduleRef!$D$2)+1)/(ScheduleRef!$D$2:$D$853&lt;&gt;""),ROWS(ScheduleCompile!X$1:X275)),COLUMNS($A275:X275))</f>
        <v>1</v>
      </c>
      <c r="Y275" s="1">
        <f>INDEX(ScheduleRef!$D$2:$AB$853,_xlfn.AGGREGATE(15,6,(ROW(ScheduleRef!$D$2:$AB$853)-ROW(ScheduleRef!$D$2)+1)/(ScheduleRef!$D$2:$D$853&lt;&gt;""),ROWS(ScheduleCompile!Y$1:Y275)),COLUMNS($A275:Y275))</f>
        <v>1</v>
      </c>
    </row>
    <row r="276" spans="1:25" x14ac:dyDescent="0.25">
      <c r="A276" s="30" t="str">
        <f>INDEX(ScheduleRef!$D$2:$AB$853,_xlfn.AGGREGATE(15,6,(ROW(ScheduleRef!$D$2:$AB$853)-ROW(ScheduleRef!$D$2)+1)/(ScheduleRef!$D$2:$D$853&lt;&gt;""),ROWS(ScheduleCompile!A$1:A276)),COLUMNS($A276:A276))</f>
        <v>ParkingEscalatorSat</v>
      </c>
      <c r="B276" s="1">
        <f>INDEX(ScheduleRef!$D$2:$AB$853,_xlfn.AGGREGATE(15,6,(ROW(ScheduleRef!$D$2:$AB$853)-ROW(ScheduleRef!$D$2)+1)/(ScheduleRef!$D$2:$D$853&lt;&gt;""),ROWS(ScheduleCompile!B$1:B276)),COLUMNS($A276:B276))</f>
        <v>0</v>
      </c>
      <c r="C276" s="1">
        <f>INDEX(ScheduleRef!$D$2:$AB$853,_xlfn.AGGREGATE(15,6,(ROW(ScheduleRef!$D$2:$AB$853)-ROW(ScheduleRef!$D$2)+1)/(ScheduleRef!$D$2:$D$853&lt;&gt;""),ROWS(ScheduleCompile!C$1:C276)),COLUMNS($A276:C276))</f>
        <v>0</v>
      </c>
      <c r="D276" s="1">
        <f>INDEX(ScheduleRef!$D$2:$AB$853,_xlfn.AGGREGATE(15,6,(ROW(ScheduleRef!$D$2:$AB$853)-ROW(ScheduleRef!$D$2)+1)/(ScheduleRef!$D$2:$D$853&lt;&gt;""),ROWS(ScheduleCompile!D$1:D276)),COLUMNS($A276:D276))</f>
        <v>0</v>
      </c>
      <c r="E276" s="1">
        <f>INDEX(ScheduleRef!$D$2:$AB$853,_xlfn.AGGREGATE(15,6,(ROW(ScheduleRef!$D$2:$AB$853)-ROW(ScheduleRef!$D$2)+1)/(ScheduleRef!$D$2:$D$853&lt;&gt;""),ROWS(ScheduleCompile!E$1:E276)),COLUMNS($A276:E276))</f>
        <v>0</v>
      </c>
      <c r="F276" s="1">
        <f>INDEX(ScheduleRef!$D$2:$AB$853,_xlfn.AGGREGATE(15,6,(ROW(ScheduleRef!$D$2:$AB$853)-ROW(ScheduleRef!$D$2)+1)/(ScheduleRef!$D$2:$D$853&lt;&gt;""),ROWS(ScheduleCompile!F$1:F276)),COLUMNS($A276:F276))</f>
        <v>0</v>
      </c>
      <c r="G276" s="1">
        <f>INDEX(ScheduleRef!$D$2:$AB$853,_xlfn.AGGREGATE(15,6,(ROW(ScheduleRef!$D$2:$AB$853)-ROW(ScheduleRef!$D$2)+1)/(ScheduleRef!$D$2:$D$853&lt;&gt;""),ROWS(ScheduleCompile!G$1:G276)),COLUMNS($A276:G276))</f>
        <v>1</v>
      </c>
      <c r="H276" s="1">
        <f>INDEX(ScheduleRef!$D$2:$AB$853,_xlfn.AGGREGATE(15,6,(ROW(ScheduleRef!$D$2:$AB$853)-ROW(ScheduleRef!$D$2)+1)/(ScheduleRef!$D$2:$D$853&lt;&gt;""),ROWS(ScheduleCompile!H$1:H276)),COLUMNS($A276:H276))</f>
        <v>1</v>
      </c>
      <c r="I276" s="1">
        <f>INDEX(ScheduleRef!$D$2:$AB$853,_xlfn.AGGREGATE(15,6,(ROW(ScheduleRef!$D$2:$AB$853)-ROW(ScheduleRef!$D$2)+1)/(ScheduleRef!$D$2:$D$853&lt;&gt;""),ROWS(ScheduleCompile!I$1:I276)),COLUMNS($A276:I276))</f>
        <v>1</v>
      </c>
      <c r="J276" s="1">
        <f>INDEX(ScheduleRef!$D$2:$AB$853,_xlfn.AGGREGATE(15,6,(ROW(ScheduleRef!$D$2:$AB$853)-ROW(ScheduleRef!$D$2)+1)/(ScheduleRef!$D$2:$D$853&lt;&gt;""),ROWS(ScheduleCompile!J$1:J276)),COLUMNS($A276:J276))</f>
        <v>1</v>
      </c>
      <c r="K276" s="1">
        <f>INDEX(ScheduleRef!$D$2:$AB$853,_xlfn.AGGREGATE(15,6,(ROW(ScheduleRef!$D$2:$AB$853)-ROW(ScheduleRef!$D$2)+1)/(ScheduleRef!$D$2:$D$853&lt;&gt;""),ROWS(ScheduleCompile!K$1:K276)),COLUMNS($A276:K276))</f>
        <v>1</v>
      </c>
      <c r="L276" s="1">
        <f>INDEX(ScheduleRef!$D$2:$AB$853,_xlfn.AGGREGATE(15,6,(ROW(ScheduleRef!$D$2:$AB$853)-ROW(ScheduleRef!$D$2)+1)/(ScheduleRef!$D$2:$D$853&lt;&gt;""),ROWS(ScheduleCompile!L$1:L276)),COLUMNS($A276:L276))</f>
        <v>1</v>
      </c>
      <c r="M276" s="1">
        <f>INDEX(ScheduleRef!$D$2:$AB$853,_xlfn.AGGREGATE(15,6,(ROW(ScheduleRef!$D$2:$AB$853)-ROW(ScheduleRef!$D$2)+1)/(ScheduleRef!$D$2:$D$853&lt;&gt;""),ROWS(ScheduleCompile!M$1:M276)),COLUMNS($A276:M276))</f>
        <v>1</v>
      </c>
      <c r="N276" s="1">
        <f>INDEX(ScheduleRef!$D$2:$AB$853,_xlfn.AGGREGATE(15,6,(ROW(ScheduleRef!$D$2:$AB$853)-ROW(ScheduleRef!$D$2)+1)/(ScheduleRef!$D$2:$D$853&lt;&gt;""),ROWS(ScheduleCompile!N$1:N276)),COLUMNS($A276:N276))</f>
        <v>1</v>
      </c>
      <c r="O276" s="1">
        <f>INDEX(ScheduleRef!$D$2:$AB$853,_xlfn.AGGREGATE(15,6,(ROW(ScheduleRef!$D$2:$AB$853)-ROW(ScheduleRef!$D$2)+1)/(ScheduleRef!$D$2:$D$853&lt;&gt;""),ROWS(ScheduleCompile!O$1:O276)),COLUMNS($A276:O276))</f>
        <v>1</v>
      </c>
      <c r="P276" s="1">
        <f>INDEX(ScheduleRef!$D$2:$AB$853,_xlfn.AGGREGATE(15,6,(ROW(ScheduleRef!$D$2:$AB$853)-ROW(ScheduleRef!$D$2)+1)/(ScheduleRef!$D$2:$D$853&lt;&gt;""),ROWS(ScheduleCompile!P$1:P276)),COLUMNS($A276:P276))</f>
        <v>1</v>
      </c>
      <c r="Q276" s="1">
        <f>INDEX(ScheduleRef!$D$2:$AB$853,_xlfn.AGGREGATE(15,6,(ROW(ScheduleRef!$D$2:$AB$853)-ROW(ScheduleRef!$D$2)+1)/(ScheduleRef!$D$2:$D$853&lt;&gt;""),ROWS(ScheduleCompile!Q$1:Q276)),COLUMNS($A276:Q276))</f>
        <v>1</v>
      </c>
      <c r="R276" s="1">
        <f>INDEX(ScheduleRef!$D$2:$AB$853,_xlfn.AGGREGATE(15,6,(ROW(ScheduleRef!$D$2:$AB$853)-ROW(ScheduleRef!$D$2)+1)/(ScheduleRef!$D$2:$D$853&lt;&gt;""),ROWS(ScheduleCompile!R$1:R276)),COLUMNS($A276:R276))</f>
        <v>1</v>
      </c>
      <c r="S276" s="1">
        <f>INDEX(ScheduleRef!$D$2:$AB$853,_xlfn.AGGREGATE(15,6,(ROW(ScheduleRef!$D$2:$AB$853)-ROW(ScheduleRef!$D$2)+1)/(ScheduleRef!$D$2:$D$853&lt;&gt;""),ROWS(ScheduleCompile!S$1:S276)),COLUMNS($A276:S276))</f>
        <v>1</v>
      </c>
      <c r="T276" s="1">
        <f>INDEX(ScheduleRef!$D$2:$AB$853,_xlfn.AGGREGATE(15,6,(ROW(ScheduleRef!$D$2:$AB$853)-ROW(ScheduleRef!$D$2)+1)/(ScheduleRef!$D$2:$D$853&lt;&gt;""),ROWS(ScheduleCompile!T$1:T276)),COLUMNS($A276:T276))</f>
        <v>1</v>
      </c>
      <c r="U276" s="1">
        <f>INDEX(ScheduleRef!$D$2:$AB$853,_xlfn.AGGREGATE(15,6,(ROW(ScheduleRef!$D$2:$AB$853)-ROW(ScheduleRef!$D$2)+1)/(ScheduleRef!$D$2:$D$853&lt;&gt;""),ROWS(ScheduleCompile!U$1:U276)),COLUMNS($A276:U276))</f>
        <v>0</v>
      </c>
      <c r="V276" s="1">
        <f>INDEX(ScheduleRef!$D$2:$AB$853,_xlfn.AGGREGATE(15,6,(ROW(ScheduleRef!$D$2:$AB$853)-ROW(ScheduleRef!$D$2)+1)/(ScheduleRef!$D$2:$D$853&lt;&gt;""),ROWS(ScheduleCompile!V$1:V276)),COLUMNS($A276:V276))</f>
        <v>0</v>
      </c>
      <c r="W276" s="1">
        <f>INDEX(ScheduleRef!$D$2:$AB$853,_xlfn.AGGREGATE(15,6,(ROW(ScheduleRef!$D$2:$AB$853)-ROW(ScheduleRef!$D$2)+1)/(ScheduleRef!$D$2:$D$853&lt;&gt;""),ROWS(ScheduleCompile!W$1:W276)),COLUMNS($A276:W276))</f>
        <v>0</v>
      </c>
      <c r="X276" s="1">
        <f>INDEX(ScheduleRef!$D$2:$AB$853,_xlfn.AGGREGATE(15,6,(ROW(ScheduleRef!$D$2:$AB$853)-ROW(ScheduleRef!$D$2)+1)/(ScheduleRef!$D$2:$D$853&lt;&gt;""),ROWS(ScheduleCompile!X$1:X276)),COLUMNS($A276:X276))</f>
        <v>0</v>
      </c>
      <c r="Y276" s="1">
        <f>INDEX(ScheduleRef!$D$2:$AB$853,_xlfn.AGGREGATE(15,6,(ROW(ScheduleRef!$D$2:$AB$853)-ROW(ScheduleRef!$D$2)+1)/(ScheduleRef!$D$2:$D$853&lt;&gt;""),ROWS(ScheduleCompile!Y$1:Y276)),COLUMNS($A276:Y276))</f>
        <v>0</v>
      </c>
    </row>
    <row r="277" spans="1:25" x14ac:dyDescent="0.25">
      <c r="A277" s="30" t="str">
        <f>INDEX(ScheduleRef!$D$2:$AB$853,_xlfn.AGGREGATE(15,6,(ROW(ScheduleRef!$D$2:$AB$853)-ROW(ScheduleRef!$D$2)+1)/(ScheduleRef!$D$2:$D$853&lt;&gt;""),ROWS(ScheduleCompile!A$1:A277)),COLUMNS($A277:A277))</f>
        <v>ParkingEscalatorSun</v>
      </c>
      <c r="B277" s="1">
        <f>INDEX(ScheduleRef!$D$2:$AB$853,_xlfn.AGGREGATE(15,6,(ROW(ScheduleRef!$D$2:$AB$853)-ROW(ScheduleRef!$D$2)+1)/(ScheduleRef!$D$2:$D$853&lt;&gt;""),ROWS(ScheduleCompile!B$1:B277)),COLUMNS($A277:B277))</f>
        <v>0</v>
      </c>
      <c r="C277" s="1">
        <f>INDEX(ScheduleRef!$D$2:$AB$853,_xlfn.AGGREGATE(15,6,(ROW(ScheduleRef!$D$2:$AB$853)-ROW(ScheduleRef!$D$2)+1)/(ScheduleRef!$D$2:$D$853&lt;&gt;""),ROWS(ScheduleCompile!C$1:C277)),COLUMNS($A277:C277))</f>
        <v>0</v>
      </c>
      <c r="D277" s="1">
        <f>INDEX(ScheduleRef!$D$2:$AB$853,_xlfn.AGGREGATE(15,6,(ROW(ScheduleRef!$D$2:$AB$853)-ROW(ScheduleRef!$D$2)+1)/(ScheduleRef!$D$2:$D$853&lt;&gt;""),ROWS(ScheduleCompile!D$1:D277)),COLUMNS($A277:D277))</f>
        <v>0</v>
      </c>
      <c r="E277" s="1">
        <f>INDEX(ScheduleRef!$D$2:$AB$853,_xlfn.AGGREGATE(15,6,(ROW(ScheduleRef!$D$2:$AB$853)-ROW(ScheduleRef!$D$2)+1)/(ScheduleRef!$D$2:$D$853&lt;&gt;""),ROWS(ScheduleCompile!E$1:E277)),COLUMNS($A277:E277))</f>
        <v>0</v>
      </c>
      <c r="F277" s="1">
        <f>INDEX(ScheduleRef!$D$2:$AB$853,_xlfn.AGGREGATE(15,6,(ROW(ScheduleRef!$D$2:$AB$853)-ROW(ScheduleRef!$D$2)+1)/(ScheduleRef!$D$2:$D$853&lt;&gt;""),ROWS(ScheduleCompile!F$1:F277)),COLUMNS($A277:F277))</f>
        <v>0</v>
      </c>
      <c r="G277" s="1">
        <f>INDEX(ScheduleRef!$D$2:$AB$853,_xlfn.AGGREGATE(15,6,(ROW(ScheduleRef!$D$2:$AB$853)-ROW(ScheduleRef!$D$2)+1)/(ScheduleRef!$D$2:$D$853&lt;&gt;""),ROWS(ScheduleCompile!G$1:G277)),COLUMNS($A277:G277))</f>
        <v>1</v>
      </c>
      <c r="H277" s="1">
        <f>INDEX(ScheduleRef!$D$2:$AB$853,_xlfn.AGGREGATE(15,6,(ROW(ScheduleRef!$D$2:$AB$853)-ROW(ScheduleRef!$D$2)+1)/(ScheduleRef!$D$2:$D$853&lt;&gt;""),ROWS(ScheduleCompile!H$1:H277)),COLUMNS($A277:H277))</f>
        <v>1</v>
      </c>
      <c r="I277" s="1">
        <f>INDEX(ScheduleRef!$D$2:$AB$853,_xlfn.AGGREGATE(15,6,(ROW(ScheduleRef!$D$2:$AB$853)-ROW(ScheduleRef!$D$2)+1)/(ScheduleRef!$D$2:$D$853&lt;&gt;""),ROWS(ScheduleCompile!I$1:I277)),COLUMNS($A277:I277))</f>
        <v>1</v>
      </c>
      <c r="J277" s="1">
        <f>INDEX(ScheduleRef!$D$2:$AB$853,_xlfn.AGGREGATE(15,6,(ROW(ScheduleRef!$D$2:$AB$853)-ROW(ScheduleRef!$D$2)+1)/(ScheduleRef!$D$2:$D$853&lt;&gt;""),ROWS(ScheduleCompile!J$1:J277)),COLUMNS($A277:J277))</f>
        <v>1</v>
      </c>
      <c r="K277" s="1">
        <f>INDEX(ScheduleRef!$D$2:$AB$853,_xlfn.AGGREGATE(15,6,(ROW(ScheduleRef!$D$2:$AB$853)-ROW(ScheduleRef!$D$2)+1)/(ScheduleRef!$D$2:$D$853&lt;&gt;""),ROWS(ScheduleCompile!K$1:K277)),COLUMNS($A277:K277))</f>
        <v>1</v>
      </c>
      <c r="L277" s="1">
        <f>INDEX(ScheduleRef!$D$2:$AB$853,_xlfn.AGGREGATE(15,6,(ROW(ScheduleRef!$D$2:$AB$853)-ROW(ScheduleRef!$D$2)+1)/(ScheduleRef!$D$2:$D$853&lt;&gt;""),ROWS(ScheduleCompile!L$1:L277)),COLUMNS($A277:L277))</f>
        <v>1</v>
      </c>
      <c r="M277" s="1">
        <f>INDEX(ScheduleRef!$D$2:$AB$853,_xlfn.AGGREGATE(15,6,(ROW(ScheduleRef!$D$2:$AB$853)-ROW(ScheduleRef!$D$2)+1)/(ScheduleRef!$D$2:$D$853&lt;&gt;""),ROWS(ScheduleCompile!M$1:M277)),COLUMNS($A277:M277))</f>
        <v>1</v>
      </c>
      <c r="N277" s="1">
        <f>INDEX(ScheduleRef!$D$2:$AB$853,_xlfn.AGGREGATE(15,6,(ROW(ScheduleRef!$D$2:$AB$853)-ROW(ScheduleRef!$D$2)+1)/(ScheduleRef!$D$2:$D$853&lt;&gt;""),ROWS(ScheduleCompile!N$1:N277)),COLUMNS($A277:N277))</f>
        <v>1</v>
      </c>
      <c r="O277" s="1">
        <f>INDEX(ScheduleRef!$D$2:$AB$853,_xlfn.AGGREGATE(15,6,(ROW(ScheduleRef!$D$2:$AB$853)-ROW(ScheduleRef!$D$2)+1)/(ScheduleRef!$D$2:$D$853&lt;&gt;""),ROWS(ScheduleCompile!O$1:O277)),COLUMNS($A277:O277))</f>
        <v>1</v>
      </c>
      <c r="P277" s="1">
        <f>INDEX(ScheduleRef!$D$2:$AB$853,_xlfn.AGGREGATE(15,6,(ROW(ScheduleRef!$D$2:$AB$853)-ROW(ScheduleRef!$D$2)+1)/(ScheduleRef!$D$2:$D$853&lt;&gt;""),ROWS(ScheduleCompile!P$1:P277)),COLUMNS($A277:P277))</f>
        <v>1</v>
      </c>
      <c r="Q277" s="1">
        <f>INDEX(ScheduleRef!$D$2:$AB$853,_xlfn.AGGREGATE(15,6,(ROW(ScheduleRef!$D$2:$AB$853)-ROW(ScheduleRef!$D$2)+1)/(ScheduleRef!$D$2:$D$853&lt;&gt;""),ROWS(ScheduleCompile!Q$1:Q277)),COLUMNS($A277:Q277))</f>
        <v>1</v>
      </c>
      <c r="R277" s="1">
        <f>INDEX(ScheduleRef!$D$2:$AB$853,_xlfn.AGGREGATE(15,6,(ROW(ScheduleRef!$D$2:$AB$853)-ROW(ScheduleRef!$D$2)+1)/(ScheduleRef!$D$2:$D$853&lt;&gt;""),ROWS(ScheduleCompile!R$1:R277)),COLUMNS($A277:R277))</f>
        <v>1</v>
      </c>
      <c r="S277" s="1">
        <f>INDEX(ScheduleRef!$D$2:$AB$853,_xlfn.AGGREGATE(15,6,(ROW(ScheduleRef!$D$2:$AB$853)-ROW(ScheduleRef!$D$2)+1)/(ScheduleRef!$D$2:$D$853&lt;&gt;""),ROWS(ScheduleCompile!S$1:S277)),COLUMNS($A277:S277))</f>
        <v>1</v>
      </c>
      <c r="T277" s="1">
        <f>INDEX(ScheduleRef!$D$2:$AB$853,_xlfn.AGGREGATE(15,6,(ROW(ScheduleRef!$D$2:$AB$853)-ROW(ScheduleRef!$D$2)+1)/(ScheduleRef!$D$2:$D$853&lt;&gt;""),ROWS(ScheduleCompile!T$1:T277)),COLUMNS($A277:T277))</f>
        <v>0</v>
      </c>
      <c r="U277" s="1">
        <f>INDEX(ScheduleRef!$D$2:$AB$853,_xlfn.AGGREGATE(15,6,(ROW(ScheduleRef!$D$2:$AB$853)-ROW(ScheduleRef!$D$2)+1)/(ScheduleRef!$D$2:$D$853&lt;&gt;""),ROWS(ScheduleCompile!U$1:U277)),COLUMNS($A277:U277))</f>
        <v>0</v>
      </c>
      <c r="V277" s="1">
        <f>INDEX(ScheduleRef!$D$2:$AB$853,_xlfn.AGGREGATE(15,6,(ROW(ScheduleRef!$D$2:$AB$853)-ROW(ScheduleRef!$D$2)+1)/(ScheduleRef!$D$2:$D$853&lt;&gt;""),ROWS(ScheduleCompile!V$1:V277)),COLUMNS($A277:V277))</f>
        <v>0</v>
      </c>
      <c r="W277" s="1">
        <f>INDEX(ScheduleRef!$D$2:$AB$853,_xlfn.AGGREGATE(15,6,(ROW(ScheduleRef!$D$2:$AB$853)-ROW(ScheduleRef!$D$2)+1)/(ScheduleRef!$D$2:$D$853&lt;&gt;""),ROWS(ScheduleCompile!W$1:W277)),COLUMNS($A277:W277))</f>
        <v>0</v>
      </c>
      <c r="X277" s="1">
        <f>INDEX(ScheduleRef!$D$2:$AB$853,_xlfn.AGGREGATE(15,6,(ROW(ScheduleRef!$D$2:$AB$853)-ROW(ScheduleRef!$D$2)+1)/(ScheduleRef!$D$2:$D$853&lt;&gt;""),ROWS(ScheduleCompile!X$1:X277)),COLUMNS($A277:X277))</f>
        <v>0</v>
      </c>
      <c r="Y277" s="1">
        <f>INDEX(ScheduleRef!$D$2:$AB$853,_xlfn.AGGREGATE(15,6,(ROW(ScheduleRef!$D$2:$AB$853)-ROW(ScheduleRef!$D$2)+1)/(ScheduleRef!$D$2:$D$853&lt;&gt;""),ROWS(ScheduleCompile!Y$1:Y277)),COLUMNS($A277:Y277))</f>
        <v>0</v>
      </c>
    </row>
    <row r="278" spans="1:25" x14ac:dyDescent="0.25">
      <c r="A278" s="30" t="str">
        <f>INDEX(ScheduleRef!$D$2:$AB$853,_xlfn.AGGREGATE(15,6,(ROW(ScheduleRef!$D$2:$AB$853)-ROW(ScheduleRef!$D$2)+1)/(ScheduleRef!$D$2:$D$853&lt;&gt;""),ROWS(ScheduleCompile!A$1:A278)),COLUMNS($A278:A278))</f>
        <v>ParkingGasEquipWD</v>
      </c>
      <c r="B278" s="1">
        <f>INDEX(ScheduleRef!$D$2:$AB$853,_xlfn.AGGREGATE(15,6,(ROW(ScheduleRef!$D$2:$AB$853)-ROW(ScheduleRef!$D$2)+1)/(ScheduleRef!$D$2:$D$853&lt;&gt;""),ROWS(ScheduleCompile!B$1:B278)),COLUMNS($A278:B278))</f>
        <v>0</v>
      </c>
      <c r="C278" s="1">
        <f>INDEX(ScheduleRef!$D$2:$AB$853,_xlfn.AGGREGATE(15,6,(ROW(ScheduleRef!$D$2:$AB$853)-ROW(ScheduleRef!$D$2)+1)/(ScheduleRef!$D$2:$D$853&lt;&gt;""),ROWS(ScheduleCompile!C$1:C278)),COLUMNS($A278:C278))</f>
        <v>0</v>
      </c>
      <c r="D278" s="1">
        <f>INDEX(ScheduleRef!$D$2:$AB$853,_xlfn.AGGREGATE(15,6,(ROW(ScheduleRef!$D$2:$AB$853)-ROW(ScheduleRef!$D$2)+1)/(ScheduleRef!$D$2:$D$853&lt;&gt;""),ROWS(ScheduleCompile!D$1:D278)),COLUMNS($A278:D278))</f>
        <v>0</v>
      </c>
      <c r="E278" s="1">
        <f>INDEX(ScheduleRef!$D$2:$AB$853,_xlfn.AGGREGATE(15,6,(ROW(ScheduleRef!$D$2:$AB$853)-ROW(ScheduleRef!$D$2)+1)/(ScheduleRef!$D$2:$D$853&lt;&gt;""),ROWS(ScheduleCompile!E$1:E278)),COLUMNS($A278:E278))</f>
        <v>0</v>
      </c>
      <c r="F278" s="1">
        <f>INDEX(ScheduleRef!$D$2:$AB$853,_xlfn.AGGREGATE(15,6,(ROW(ScheduleRef!$D$2:$AB$853)-ROW(ScheduleRef!$D$2)+1)/(ScheduleRef!$D$2:$D$853&lt;&gt;""),ROWS(ScheduleCompile!F$1:F278)),COLUMNS($A278:F278))</f>
        <v>0</v>
      </c>
      <c r="G278" s="1">
        <f>INDEX(ScheduleRef!$D$2:$AB$853,_xlfn.AGGREGATE(15,6,(ROW(ScheduleRef!$D$2:$AB$853)-ROW(ScheduleRef!$D$2)+1)/(ScheduleRef!$D$2:$D$853&lt;&gt;""),ROWS(ScheduleCompile!G$1:G278)),COLUMNS($A278:G278))</f>
        <v>0</v>
      </c>
      <c r="H278" s="1">
        <f>INDEX(ScheduleRef!$D$2:$AB$853,_xlfn.AGGREGATE(15,6,(ROW(ScheduleRef!$D$2:$AB$853)-ROW(ScheduleRef!$D$2)+1)/(ScheduleRef!$D$2:$D$853&lt;&gt;""),ROWS(ScheduleCompile!H$1:H278)),COLUMNS($A278:H278))</f>
        <v>0</v>
      </c>
      <c r="I278" s="1">
        <f>INDEX(ScheduleRef!$D$2:$AB$853,_xlfn.AGGREGATE(15,6,(ROW(ScheduleRef!$D$2:$AB$853)-ROW(ScheduleRef!$D$2)+1)/(ScheduleRef!$D$2:$D$853&lt;&gt;""),ROWS(ScheduleCompile!I$1:I278)),COLUMNS($A278:I278))</f>
        <v>0.5</v>
      </c>
      <c r="J278" s="1">
        <f>INDEX(ScheduleRef!$D$2:$AB$853,_xlfn.AGGREGATE(15,6,(ROW(ScheduleRef!$D$2:$AB$853)-ROW(ScheduleRef!$D$2)+1)/(ScheduleRef!$D$2:$D$853&lt;&gt;""),ROWS(ScheduleCompile!J$1:J278)),COLUMNS($A278:J278))</f>
        <v>0.5</v>
      </c>
      <c r="K278" s="1">
        <f>INDEX(ScheduleRef!$D$2:$AB$853,_xlfn.AGGREGATE(15,6,(ROW(ScheduleRef!$D$2:$AB$853)-ROW(ScheduleRef!$D$2)+1)/(ScheduleRef!$D$2:$D$853&lt;&gt;""),ROWS(ScheduleCompile!K$1:K278)),COLUMNS($A278:K278))</f>
        <v>0.5</v>
      </c>
      <c r="L278" s="1">
        <f>INDEX(ScheduleRef!$D$2:$AB$853,_xlfn.AGGREGATE(15,6,(ROW(ScheduleRef!$D$2:$AB$853)-ROW(ScheduleRef!$D$2)+1)/(ScheduleRef!$D$2:$D$853&lt;&gt;""),ROWS(ScheduleCompile!L$1:L278)),COLUMNS($A278:L278))</f>
        <v>0.9</v>
      </c>
      <c r="M278" s="1">
        <f>INDEX(ScheduleRef!$D$2:$AB$853,_xlfn.AGGREGATE(15,6,(ROW(ScheduleRef!$D$2:$AB$853)-ROW(ScheduleRef!$D$2)+1)/(ScheduleRef!$D$2:$D$853&lt;&gt;""),ROWS(ScheduleCompile!M$1:M278)),COLUMNS($A278:M278))</f>
        <v>0.9</v>
      </c>
      <c r="N278" s="1">
        <f>INDEX(ScheduleRef!$D$2:$AB$853,_xlfn.AGGREGATE(15,6,(ROW(ScheduleRef!$D$2:$AB$853)-ROW(ScheduleRef!$D$2)+1)/(ScheduleRef!$D$2:$D$853&lt;&gt;""),ROWS(ScheduleCompile!N$1:N278)),COLUMNS($A278:N278))</f>
        <v>0.9</v>
      </c>
      <c r="O278" s="1">
        <f>INDEX(ScheduleRef!$D$2:$AB$853,_xlfn.AGGREGATE(15,6,(ROW(ScheduleRef!$D$2:$AB$853)-ROW(ScheduleRef!$D$2)+1)/(ScheduleRef!$D$2:$D$853&lt;&gt;""),ROWS(ScheduleCompile!O$1:O278)),COLUMNS($A278:O278))</f>
        <v>0.9</v>
      </c>
      <c r="P278" s="1">
        <f>INDEX(ScheduleRef!$D$2:$AB$853,_xlfn.AGGREGATE(15,6,(ROW(ScheduleRef!$D$2:$AB$853)-ROW(ScheduleRef!$D$2)+1)/(ScheduleRef!$D$2:$D$853&lt;&gt;""),ROWS(ScheduleCompile!P$1:P278)),COLUMNS($A278:P278))</f>
        <v>0.75</v>
      </c>
      <c r="Q278" s="1">
        <f>INDEX(ScheduleRef!$D$2:$AB$853,_xlfn.AGGREGATE(15,6,(ROW(ScheduleRef!$D$2:$AB$853)-ROW(ScheduleRef!$D$2)+1)/(ScheduleRef!$D$2:$D$853&lt;&gt;""),ROWS(ScheduleCompile!Q$1:Q278)),COLUMNS($A278:Q278))</f>
        <v>0.75</v>
      </c>
      <c r="R278" s="1">
        <f>INDEX(ScheduleRef!$D$2:$AB$853,_xlfn.AGGREGATE(15,6,(ROW(ScheduleRef!$D$2:$AB$853)-ROW(ScheduleRef!$D$2)+1)/(ScheduleRef!$D$2:$D$853&lt;&gt;""),ROWS(ScheduleCompile!R$1:R278)),COLUMNS($A278:R278))</f>
        <v>0.75</v>
      </c>
      <c r="S278" s="1">
        <f>INDEX(ScheduleRef!$D$2:$AB$853,_xlfn.AGGREGATE(15,6,(ROW(ScheduleRef!$D$2:$AB$853)-ROW(ScheduleRef!$D$2)+1)/(ScheduleRef!$D$2:$D$853&lt;&gt;""),ROWS(ScheduleCompile!S$1:S278)),COLUMNS($A278:S278))</f>
        <v>0.75</v>
      </c>
      <c r="T278" s="1">
        <f>INDEX(ScheduleRef!$D$2:$AB$853,_xlfn.AGGREGATE(15,6,(ROW(ScheduleRef!$D$2:$AB$853)-ROW(ScheduleRef!$D$2)+1)/(ScheduleRef!$D$2:$D$853&lt;&gt;""),ROWS(ScheduleCompile!T$1:T278)),COLUMNS($A278:T278))</f>
        <v>0</v>
      </c>
      <c r="U278" s="1">
        <f>INDEX(ScheduleRef!$D$2:$AB$853,_xlfn.AGGREGATE(15,6,(ROW(ScheduleRef!$D$2:$AB$853)-ROW(ScheduleRef!$D$2)+1)/(ScheduleRef!$D$2:$D$853&lt;&gt;""),ROWS(ScheduleCompile!U$1:U278)),COLUMNS($A278:U278))</f>
        <v>0</v>
      </c>
      <c r="V278" s="1">
        <f>INDEX(ScheduleRef!$D$2:$AB$853,_xlfn.AGGREGATE(15,6,(ROW(ScheduleRef!$D$2:$AB$853)-ROW(ScheduleRef!$D$2)+1)/(ScheduleRef!$D$2:$D$853&lt;&gt;""),ROWS(ScheduleCompile!V$1:V278)),COLUMNS($A278:V278))</f>
        <v>0</v>
      </c>
      <c r="W278" s="1">
        <f>INDEX(ScheduleRef!$D$2:$AB$853,_xlfn.AGGREGATE(15,6,(ROW(ScheduleRef!$D$2:$AB$853)-ROW(ScheduleRef!$D$2)+1)/(ScheduleRef!$D$2:$D$853&lt;&gt;""),ROWS(ScheduleCompile!W$1:W278)),COLUMNS($A278:W278))</f>
        <v>0</v>
      </c>
      <c r="X278" s="1">
        <f>INDEX(ScheduleRef!$D$2:$AB$853,_xlfn.AGGREGATE(15,6,(ROW(ScheduleRef!$D$2:$AB$853)-ROW(ScheduleRef!$D$2)+1)/(ScheduleRef!$D$2:$D$853&lt;&gt;""),ROWS(ScheduleCompile!X$1:X278)),COLUMNS($A278:X278))</f>
        <v>0</v>
      </c>
      <c r="Y278" s="1">
        <f>INDEX(ScheduleRef!$D$2:$AB$853,_xlfn.AGGREGATE(15,6,(ROW(ScheduleRef!$D$2:$AB$853)-ROW(ScheduleRef!$D$2)+1)/(ScheduleRef!$D$2:$D$853&lt;&gt;""),ROWS(ScheduleCompile!Y$1:Y278)),COLUMNS($A278:Y278))</f>
        <v>0</v>
      </c>
    </row>
    <row r="279" spans="1:25" x14ac:dyDescent="0.25">
      <c r="A279" s="30" t="str">
        <f>INDEX(ScheduleRef!$D$2:$AB$853,_xlfn.AGGREGATE(15,6,(ROW(ScheduleRef!$D$2:$AB$853)-ROW(ScheduleRef!$D$2)+1)/(ScheduleRef!$D$2:$D$853&lt;&gt;""),ROWS(ScheduleCompile!A$1:A279)),COLUMNS($A279:A279))</f>
        <v>ParkingGasEquipSat</v>
      </c>
      <c r="B279" s="1">
        <f>INDEX(ScheduleRef!$D$2:$AB$853,_xlfn.AGGREGATE(15,6,(ROW(ScheduleRef!$D$2:$AB$853)-ROW(ScheduleRef!$D$2)+1)/(ScheduleRef!$D$2:$D$853&lt;&gt;""),ROWS(ScheduleCompile!B$1:B279)),COLUMNS($A279:B279))</f>
        <v>0</v>
      </c>
      <c r="C279" s="1">
        <f>INDEX(ScheduleRef!$D$2:$AB$853,_xlfn.AGGREGATE(15,6,(ROW(ScheduleRef!$D$2:$AB$853)-ROW(ScheduleRef!$D$2)+1)/(ScheduleRef!$D$2:$D$853&lt;&gt;""),ROWS(ScheduleCompile!C$1:C279)),COLUMNS($A279:C279))</f>
        <v>0</v>
      </c>
      <c r="D279" s="1">
        <f>INDEX(ScheduleRef!$D$2:$AB$853,_xlfn.AGGREGATE(15,6,(ROW(ScheduleRef!$D$2:$AB$853)-ROW(ScheduleRef!$D$2)+1)/(ScheduleRef!$D$2:$D$853&lt;&gt;""),ROWS(ScheduleCompile!D$1:D279)),COLUMNS($A279:D279))</f>
        <v>0</v>
      </c>
      <c r="E279" s="1">
        <f>INDEX(ScheduleRef!$D$2:$AB$853,_xlfn.AGGREGATE(15,6,(ROW(ScheduleRef!$D$2:$AB$853)-ROW(ScheduleRef!$D$2)+1)/(ScheduleRef!$D$2:$D$853&lt;&gt;""),ROWS(ScheduleCompile!E$1:E279)),COLUMNS($A279:E279))</f>
        <v>0</v>
      </c>
      <c r="F279" s="1">
        <f>INDEX(ScheduleRef!$D$2:$AB$853,_xlfn.AGGREGATE(15,6,(ROW(ScheduleRef!$D$2:$AB$853)-ROW(ScheduleRef!$D$2)+1)/(ScheduleRef!$D$2:$D$853&lt;&gt;""),ROWS(ScheduleCompile!F$1:F279)),COLUMNS($A279:F279))</f>
        <v>0</v>
      </c>
      <c r="G279" s="1">
        <f>INDEX(ScheduleRef!$D$2:$AB$853,_xlfn.AGGREGATE(15,6,(ROW(ScheduleRef!$D$2:$AB$853)-ROW(ScheduleRef!$D$2)+1)/(ScheduleRef!$D$2:$D$853&lt;&gt;""),ROWS(ScheduleCompile!G$1:G279)),COLUMNS($A279:G279))</f>
        <v>0</v>
      </c>
      <c r="H279" s="1">
        <f>INDEX(ScheduleRef!$D$2:$AB$853,_xlfn.AGGREGATE(15,6,(ROW(ScheduleRef!$D$2:$AB$853)-ROW(ScheduleRef!$D$2)+1)/(ScheduleRef!$D$2:$D$853&lt;&gt;""),ROWS(ScheduleCompile!H$1:H279)),COLUMNS($A279:H279))</f>
        <v>0</v>
      </c>
      <c r="I279" s="1">
        <f>INDEX(ScheduleRef!$D$2:$AB$853,_xlfn.AGGREGATE(15,6,(ROW(ScheduleRef!$D$2:$AB$853)-ROW(ScheduleRef!$D$2)+1)/(ScheduleRef!$D$2:$D$853&lt;&gt;""),ROWS(ScheduleCompile!I$1:I279)),COLUMNS($A279:I279))</f>
        <v>0</v>
      </c>
      <c r="J279" s="1">
        <f>INDEX(ScheduleRef!$D$2:$AB$853,_xlfn.AGGREGATE(15,6,(ROW(ScheduleRef!$D$2:$AB$853)-ROW(ScheduleRef!$D$2)+1)/(ScheduleRef!$D$2:$D$853&lt;&gt;""),ROWS(ScheduleCompile!J$1:J279)),COLUMNS($A279:J279))</f>
        <v>0.5</v>
      </c>
      <c r="K279" s="1">
        <f>INDEX(ScheduleRef!$D$2:$AB$853,_xlfn.AGGREGATE(15,6,(ROW(ScheduleRef!$D$2:$AB$853)-ROW(ScheduleRef!$D$2)+1)/(ScheduleRef!$D$2:$D$853&lt;&gt;""),ROWS(ScheduleCompile!K$1:K279)),COLUMNS($A279:K279))</f>
        <v>0.5</v>
      </c>
      <c r="L279" s="1">
        <f>INDEX(ScheduleRef!$D$2:$AB$853,_xlfn.AGGREGATE(15,6,(ROW(ScheduleRef!$D$2:$AB$853)-ROW(ScheduleRef!$D$2)+1)/(ScheduleRef!$D$2:$D$853&lt;&gt;""),ROWS(ScheduleCompile!L$1:L279)),COLUMNS($A279:L279))</f>
        <v>0.9</v>
      </c>
      <c r="M279" s="1">
        <f>INDEX(ScheduleRef!$D$2:$AB$853,_xlfn.AGGREGATE(15,6,(ROW(ScheduleRef!$D$2:$AB$853)-ROW(ScheduleRef!$D$2)+1)/(ScheduleRef!$D$2:$D$853&lt;&gt;""),ROWS(ScheduleCompile!M$1:M279)),COLUMNS($A279:M279))</f>
        <v>0.9</v>
      </c>
      <c r="N279" s="1">
        <f>INDEX(ScheduleRef!$D$2:$AB$853,_xlfn.AGGREGATE(15,6,(ROW(ScheduleRef!$D$2:$AB$853)-ROW(ScheduleRef!$D$2)+1)/(ScheduleRef!$D$2:$D$853&lt;&gt;""),ROWS(ScheduleCompile!N$1:N279)),COLUMNS($A279:N279))</f>
        <v>0.9</v>
      </c>
      <c r="O279" s="1">
        <f>INDEX(ScheduleRef!$D$2:$AB$853,_xlfn.AGGREGATE(15,6,(ROW(ScheduleRef!$D$2:$AB$853)-ROW(ScheduleRef!$D$2)+1)/(ScheduleRef!$D$2:$D$853&lt;&gt;""),ROWS(ScheduleCompile!O$1:O279)),COLUMNS($A279:O279))</f>
        <v>0.9</v>
      </c>
      <c r="P279" s="1">
        <f>INDEX(ScheduleRef!$D$2:$AB$853,_xlfn.AGGREGATE(15,6,(ROW(ScheduleRef!$D$2:$AB$853)-ROW(ScheduleRef!$D$2)+1)/(ScheduleRef!$D$2:$D$853&lt;&gt;""),ROWS(ScheduleCompile!P$1:P279)),COLUMNS($A279:P279))</f>
        <v>0.75</v>
      </c>
      <c r="Q279" s="1">
        <f>INDEX(ScheduleRef!$D$2:$AB$853,_xlfn.AGGREGATE(15,6,(ROW(ScheduleRef!$D$2:$AB$853)-ROW(ScheduleRef!$D$2)+1)/(ScheduleRef!$D$2:$D$853&lt;&gt;""),ROWS(ScheduleCompile!Q$1:Q279)),COLUMNS($A279:Q279))</f>
        <v>0.75</v>
      </c>
      <c r="R279" s="1">
        <f>INDEX(ScheduleRef!$D$2:$AB$853,_xlfn.AGGREGATE(15,6,(ROW(ScheduleRef!$D$2:$AB$853)-ROW(ScheduleRef!$D$2)+1)/(ScheduleRef!$D$2:$D$853&lt;&gt;""),ROWS(ScheduleCompile!R$1:R279)),COLUMNS($A279:R279))</f>
        <v>0.75</v>
      </c>
      <c r="S279" s="1">
        <f>INDEX(ScheduleRef!$D$2:$AB$853,_xlfn.AGGREGATE(15,6,(ROW(ScheduleRef!$D$2:$AB$853)-ROW(ScheduleRef!$D$2)+1)/(ScheduleRef!$D$2:$D$853&lt;&gt;""),ROWS(ScheduleCompile!S$1:S279)),COLUMNS($A279:S279))</f>
        <v>0</v>
      </c>
      <c r="T279" s="1">
        <f>INDEX(ScheduleRef!$D$2:$AB$853,_xlfn.AGGREGATE(15,6,(ROW(ScheduleRef!$D$2:$AB$853)-ROW(ScheduleRef!$D$2)+1)/(ScheduleRef!$D$2:$D$853&lt;&gt;""),ROWS(ScheduleCompile!T$1:T279)),COLUMNS($A279:T279))</f>
        <v>0</v>
      </c>
      <c r="U279" s="1">
        <f>INDEX(ScheduleRef!$D$2:$AB$853,_xlfn.AGGREGATE(15,6,(ROW(ScheduleRef!$D$2:$AB$853)-ROW(ScheduleRef!$D$2)+1)/(ScheduleRef!$D$2:$D$853&lt;&gt;""),ROWS(ScheduleCompile!U$1:U279)),COLUMNS($A279:U279))</f>
        <v>0</v>
      </c>
      <c r="V279" s="1">
        <f>INDEX(ScheduleRef!$D$2:$AB$853,_xlfn.AGGREGATE(15,6,(ROW(ScheduleRef!$D$2:$AB$853)-ROW(ScheduleRef!$D$2)+1)/(ScheduleRef!$D$2:$D$853&lt;&gt;""),ROWS(ScheduleCompile!V$1:V279)),COLUMNS($A279:V279))</f>
        <v>0</v>
      </c>
      <c r="W279" s="1">
        <f>INDEX(ScheduleRef!$D$2:$AB$853,_xlfn.AGGREGATE(15,6,(ROW(ScheduleRef!$D$2:$AB$853)-ROW(ScheduleRef!$D$2)+1)/(ScheduleRef!$D$2:$D$853&lt;&gt;""),ROWS(ScheduleCompile!W$1:W279)),COLUMNS($A279:W279))</f>
        <v>0</v>
      </c>
      <c r="X279" s="1">
        <f>INDEX(ScheduleRef!$D$2:$AB$853,_xlfn.AGGREGATE(15,6,(ROW(ScheduleRef!$D$2:$AB$853)-ROW(ScheduleRef!$D$2)+1)/(ScheduleRef!$D$2:$D$853&lt;&gt;""),ROWS(ScheduleCompile!X$1:X279)),COLUMNS($A279:X279))</f>
        <v>0</v>
      </c>
      <c r="Y279" s="1">
        <f>INDEX(ScheduleRef!$D$2:$AB$853,_xlfn.AGGREGATE(15,6,(ROW(ScheduleRef!$D$2:$AB$853)-ROW(ScheduleRef!$D$2)+1)/(ScheduleRef!$D$2:$D$853&lt;&gt;""),ROWS(ScheduleCompile!Y$1:Y279)),COLUMNS($A279:Y279))</f>
        <v>0</v>
      </c>
    </row>
    <row r="280" spans="1:25" x14ac:dyDescent="0.25">
      <c r="A280" s="30" t="str">
        <f>INDEX(ScheduleRef!$D$2:$AB$853,_xlfn.AGGREGATE(15,6,(ROW(ScheduleRef!$D$2:$AB$853)-ROW(ScheduleRef!$D$2)+1)/(ScheduleRef!$D$2:$D$853&lt;&gt;""),ROWS(ScheduleCompile!A$1:A280)),COLUMNS($A280:A280))</f>
        <v>ParkingGasEquipSun</v>
      </c>
      <c r="B280" s="1">
        <f>INDEX(ScheduleRef!$D$2:$AB$853,_xlfn.AGGREGATE(15,6,(ROW(ScheduleRef!$D$2:$AB$853)-ROW(ScheduleRef!$D$2)+1)/(ScheduleRef!$D$2:$D$853&lt;&gt;""),ROWS(ScheduleCompile!B$1:B280)),COLUMNS($A280:B280))</f>
        <v>0</v>
      </c>
      <c r="C280" s="1">
        <f>INDEX(ScheduleRef!$D$2:$AB$853,_xlfn.AGGREGATE(15,6,(ROW(ScheduleRef!$D$2:$AB$853)-ROW(ScheduleRef!$D$2)+1)/(ScheduleRef!$D$2:$D$853&lt;&gt;""),ROWS(ScheduleCompile!C$1:C280)),COLUMNS($A280:C280))</f>
        <v>0</v>
      </c>
      <c r="D280" s="1">
        <f>INDEX(ScheduleRef!$D$2:$AB$853,_xlfn.AGGREGATE(15,6,(ROW(ScheduleRef!$D$2:$AB$853)-ROW(ScheduleRef!$D$2)+1)/(ScheduleRef!$D$2:$D$853&lt;&gt;""),ROWS(ScheduleCompile!D$1:D280)),COLUMNS($A280:D280))</f>
        <v>0</v>
      </c>
      <c r="E280" s="1">
        <f>INDEX(ScheduleRef!$D$2:$AB$853,_xlfn.AGGREGATE(15,6,(ROW(ScheduleRef!$D$2:$AB$853)-ROW(ScheduleRef!$D$2)+1)/(ScheduleRef!$D$2:$D$853&lt;&gt;""),ROWS(ScheduleCompile!E$1:E280)),COLUMNS($A280:E280))</f>
        <v>0</v>
      </c>
      <c r="F280" s="1">
        <f>INDEX(ScheduleRef!$D$2:$AB$853,_xlfn.AGGREGATE(15,6,(ROW(ScheduleRef!$D$2:$AB$853)-ROW(ScheduleRef!$D$2)+1)/(ScheduleRef!$D$2:$D$853&lt;&gt;""),ROWS(ScheduleCompile!F$1:F280)),COLUMNS($A280:F280))</f>
        <v>0</v>
      </c>
      <c r="G280" s="1">
        <f>INDEX(ScheduleRef!$D$2:$AB$853,_xlfn.AGGREGATE(15,6,(ROW(ScheduleRef!$D$2:$AB$853)-ROW(ScheduleRef!$D$2)+1)/(ScheduleRef!$D$2:$D$853&lt;&gt;""),ROWS(ScheduleCompile!G$1:G280)),COLUMNS($A280:G280))</f>
        <v>0</v>
      </c>
      <c r="H280" s="1">
        <f>INDEX(ScheduleRef!$D$2:$AB$853,_xlfn.AGGREGATE(15,6,(ROW(ScheduleRef!$D$2:$AB$853)-ROW(ScheduleRef!$D$2)+1)/(ScheduleRef!$D$2:$D$853&lt;&gt;""),ROWS(ScheduleCompile!H$1:H280)),COLUMNS($A280:H280))</f>
        <v>0</v>
      </c>
      <c r="I280" s="1">
        <f>INDEX(ScheduleRef!$D$2:$AB$853,_xlfn.AGGREGATE(15,6,(ROW(ScheduleRef!$D$2:$AB$853)-ROW(ScheduleRef!$D$2)+1)/(ScheduleRef!$D$2:$D$853&lt;&gt;""),ROWS(ScheduleCompile!I$1:I280)),COLUMNS($A280:I280))</f>
        <v>0</v>
      </c>
      <c r="J280" s="1">
        <f>INDEX(ScheduleRef!$D$2:$AB$853,_xlfn.AGGREGATE(15,6,(ROW(ScheduleRef!$D$2:$AB$853)-ROW(ScheduleRef!$D$2)+1)/(ScheduleRef!$D$2:$D$853&lt;&gt;""),ROWS(ScheduleCompile!J$1:J280)),COLUMNS($A280:J280))</f>
        <v>0</v>
      </c>
      <c r="K280" s="1">
        <f>INDEX(ScheduleRef!$D$2:$AB$853,_xlfn.AGGREGATE(15,6,(ROW(ScheduleRef!$D$2:$AB$853)-ROW(ScheduleRef!$D$2)+1)/(ScheduleRef!$D$2:$D$853&lt;&gt;""),ROWS(ScheduleCompile!K$1:K280)),COLUMNS($A280:K280))</f>
        <v>0</v>
      </c>
      <c r="L280" s="1">
        <f>INDEX(ScheduleRef!$D$2:$AB$853,_xlfn.AGGREGATE(15,6,(ROW(ScheduleRef!$D$2:$AB$853)-ROW(ScheduleRef!$D$2)+1)/(ScheduleRef!$D$2:$D$853&lt;&gt;""),ROWS(ScheduleCompile!L$1:L280)),COLUMNS($A280:L280))</f>
        <v>0</v>
      </c>
      <c r="M280" s="1">
        <f>INDEX(ScheduleRef!$D$2:$AB$853,_xlfn.AGGREGATE(15,6,(ROW(ScheduleRef!$D$2:$AB$853)-ROW(ScheduleRef!$D$2)+1)/(ScheduleRef!$D$2:$D$853&lt;&gt;""),ROWS(ScheduleCompile!M$1:M280)),COLUMNS($A280:M280))</f>
        <v>0</v>
      </c>
      <c r="N280" s="1">
        <f>INDEX(ScheduleRef!$D$2:$AB$853,_xlfn.AGGREGATE(15,6,(ROW(ScheduleRef!$D$2:$AB$853)-ROW(ScheduleRef!$D$2)+1)/(ScheduleRef!$D$2:$D$853&lt;&gt;""),ROWS(ScheduleCompile!N$1:N280)),COLUMNS($A280:N280))</f>
        <v>0</v>
      </c>
      <c r="O280" s="1">
        <f>INDEX(ScheduleRef!$D$2:$AB$853,_xlfn.AGGREGATE(15,6,(ROW(ScheduleRef!$D$2:$AB$853)-ROW(ScheduleRef!$D$2)+1)/(ScheduleRef!$D$2:$D$853&lt;&gt;""),ROWS(ScheduleCompile!O$1:O280)),COLUMNS($A280:O280))</f>
        <v>0</v>
      </c>
      <c r="P280" s="1">
        <f>INDEX(ScheduleRef!$D$2:$AB$853,_xlfn.AGGREGATE(15,6,(ROW(ScheduleRef!$D$2:$AB$853)-ROW(ScheduleRef!$D$2)+1)/(ScheduleRef!$D$2:$D$853&lt;&gt;""),ROWS(ScheduleCompile!P$1:P280)),COLUMNS($A280:P280))</f>
        <v>0</v>
      </c>
      <c r="Q280" s="1">
        <f>INDEX(ScheduleRef!$D$2:$AB$853,_xlfn.AGGREGATE(15,6,(ROW(ScheduleRef!$D$2:$AB$853)-ROW(ScheduleRef!$D$2)+1)/(ScheduleRef!$D$2:$D$853&lt;&gt;""),ROWS(ScheduleCompile!Q$1:Q280)),COLUMNS($A280:Q280))</f>
        <v>0</v>
      </c>
      <c r="R280" s="1">
        <f>INDEX(ScheduleRef!$D$2:$AB$853,_xlfn.AGGREGATE(15,6,(ROW(ScheduleRef!$D$2:$AB$853)-ROW(ScheduleRef!$D$2)+1)/(ScheduleRef!$D$2:$D$853&lt;&gt;""),ROWS(ScheduleCompile!R$1:R280)),COLUMNS($A280:R280))</f>
        <v>0</v>
      </c>
      <c r="S280" s="1">
        <f>INDEX(ScheduleRef!$D$2:$AB$853,_xlfn.AGGREGATE(15,6,(ROW(ScheduleRef!$D$2:$AB$853)-ROW(ScheduleRef!$D$2)+1)/(ScheduleRef!$D$2:$D$853&lt;&gt;""),ROWS(ScheduleCompile!S$1:S280)),COLUMNS($A280:S280))</f>
        <v>0</v>
      </c>
      <c r="T280" s="1">
        <f>INDEX(ScheduleRef!$D$2:$AB$853,_xlfn.AGGREGATE(15,6,(ROW(ScheduleRef!$D$2:$AB$853)-ROW(ScheduleRef!$D$2)+1)/(ScheduleRef!$D$2:$D$853&lt;&gt;""),ROWS(ScheduleCompile!T$1:T280)),COLUMNS($A280:T280))</f>
        <v>0</v>
      </c>
      <c r="U280" s="1">
        <f>INDEX(ScheduleRef!$D$2:$AB$853,_xlfn.AGGREGATE(15,6,(ROW(ScheduleRef!$D$2:$AB$853)-ROW(ScheduleRef!$D$2)+1)/(ScheduleRef!$D$2:$D$853&lt;&gt;""),ROWS(ScheduleCompile!U$1:U280)),COLUMNS($A280:U280))</f>
        <v>0</v>
      </c>
      <c r="V280" s="1">
        <f>INDEX(ScheduleRef!$D$2:$AB$853,_xlfn.AGGREGATE(15,6,(ROW(ScheduleRef!$D$2:$AB$853)-ROW(ScheduleRef!$D$2)+1)/(ScheduleRef!$D$2:$D$853&lt;&gt;""),ROWS(ScheduleCompile!V$1:V280)),COLUMNS($A280:V280))</f>
        <v>0</v>
      </c>
      <c r="W280" s="1">
        <f>INDEX(ScheduleRef!$D$2:$AB$853,_xlfn.AGGREGATE(15,6,(ROW(ScheduleRef!$D$2:$AB$853)-ROW(ScheduleRef!$D$2)+1)/(ScheduleRef!$D$2:$D$853&lt;&gt;""),ROWS(ScheduleCompile!W$1:W280)),COLUMNS($A280:W280))</f>
        <v>0</v>
      </c>
      <c r="X280" s="1">
        <f>INDEX(ScheduleRef!$D$2:$AB$853,_xlfn.AGGREGATE(15,6,(ROW(ScheduleRef!$D$2:$AB$853)-ROW(ScheduleRef!$D$2)+1)/(ScheduleRef!$D$2:$D$853&lt;&gt;""),ROWS(ScheduleCompile!X$1:X280)),COLUMNS($A280:X280))</f>
        <v>0</v>
      </c>
      <c r="Y280" s="1">
        <f>INDEX(ScheduleRef!$D$2:$AB$853,_xlfn.AGGREGATE(15,6,(ROW(ScheduleRef!$D$2:$AB$853)-ROW(ScheduleRef!$D$2)+1)/(ScheduleRef!$D$2:$D$853&lt;&gt;""),ROWS(ScheduleCompile!Y$1:Y280)),COLUMNS($A280:Y280))</f>
        <v>0</v>
      </c>
    </row>
    <row r="281" spans="1:25" x14ac:dyDescent="0.25">
      <c r="A281" s="30" t="str">
        <f>INDEX(ScheduleRef!$D$2:$AB$853,_xlfn.AGGREGATE(15,6,(ROW(ScheduleRef!$D$2:$AB$853)-ROW(ScheduleRef!$D$2)+1)/(ScheduleRef!$D$2:$D$853&lt;&gt;""),ROWS(ScheduleCompile!A$1:A281)),COLUMNS($A281:A281))</f>
        <v>ParkingRefrigerationWD</v>
      </c>
      <c r="B281" s="1">
        <f>INDEX(ScheduleRef!$D$2:$AB$853,_xlfn.AGGREGATE(15,6,(ROW(ScheduleRef!$D$2:$AB$853)-ROW(ScheduleRef!$D$2)+1)/(ScheduleRef!$D$2:$D$853&lt;&gt;""),ROWS(ScheduleCompile!B$1:B281)),COLUMNS($A281:B281))</f>
        <v>0.9</v>
      </c>
      <c r="C281" s="1">
        <f>INDEX(ScheduleRef!$D$2:$AB$853,_xlfn.AGGREGATE(15,6,(ROW(ScheduleRef!$D$2:$AB$853)-ROW(ScheduleRef!$D$2)+1)/(ScheduleRef!$D$2:$D$853&lt;&gt;""),ROWS(ScheduleCompile!C$1:C281)),COLUMNS($A281:C281))</f>
        <v>0.9</v>
      </c>
      <c r="D281" s="1">
        <f>INDEX(ScheduleRef!$D$2:$AB$853,_xlfn.AGGREGATE(15,6,(ROW(ScheduleRef!$D$2:$AB$853)-ROW(ScheduleRef!$D$2)+1)/(ScheduleRef!$D$2:$D$853&lt;&gt;""),ROWS(ScheduleCompile!D$1:D281)),COLUMNS($A281:D281))</f>
        <v>0.9</v>
      </c>
      <c r="E281" s="1">
        <f>INDEX(ScheduleRef!$D$2:$AB$853,_xlfn.AGGREGATE(15,6,(ROW(ScheduleRef!$D$2:$AB$853)-ROW(ScheduleRef!$D$2)+1)/(ScheduleRef!$D$2:$D$853&lt;&gt;""),ROWS(ScheduleCompile!E$1:E281)),COLUMNS($A281:E281))</f>
        <v>0.9</v>
      </c>
      <c r="F281" s="1">
        <f>INDEX(ScheduleRef!$D$2:$AB$853,_xlfn.AGGREGATE(15,6,(ROW(ScheduleRef!$D$2:$AB$853)-ROW(ScheduleRef!$D$2)+1)/(ScheduleRef!$D$2:$D$853&lt;&gt;""),ROWS(ScheduleCompile!F$1:F281)),COLUMNS($A281:F281))</f>
        <v>0.9</v>
      </c>
      <c r="G281" s="1">
        <f>INDEX(ScheduleRef!$D$2:$AB$853,_xlfn.AGGREGATE(15,6,(ROW(ScheduleRef!$D$2:$AB$853)-ROW(ScheduleRef!$D$2)+1)/(ScheduleRef!$D$2:$D$853&lt;&gt;""),ROWS(ScheduleCompile!G$1:G281)),COLUMNS($A281:G281))</f>
        <v>0.9</v>
      </c>
      <c r="H281" s="1">
        <f>INDEX(ScheduleRef!$D$2:$AB$853,_xlfn.AGGREGATE(15,6,(ROW(ScheduleRef!$D$2:$AB$853)-ROW(ScheduleRef!$D$2)+1)/(ScheduleRef!$D$2:$D$853&lt;&gt;""),ROWS(ScheduleCompile!H$1:H281)),COLUMNS($A281:H281))</f>
        <v>0.9</v>
      </c>
      <c r="I281" s="1">
        <f>INDEX(ScheduleRef!$D$2:$AB$853,_xlfn.AGGREGATE(15,6,(ROW(ScheduleRef!$D$2:$AB$853)-ROW(ScheduleRef!$D$2)+1)/(ScheduleRef!$D$2:$D$853&lt;&gt;""),ROWS(ScheduleCompile!I$1:I281)),COLUMNS($A281:I281))</f>
        <v>0.9</v>
      </c>
      <c r="J281" s="1">
        <f>INDEX(ScheduleRef!$D$2:$AB$853,_xlfn.AGGREGATE(15,6,(ROW(ScheduleRef!$D$2:$AB$853)-ROW(ScheduleRef!$D$2)+1)/(ScheduleRef!$D$2:$D$853&lt;&gt;""),ROWS(ScheduleCompile!J$1:J281)),COLUMNS($A281:J281))</f>
        <v>0.9</v>
      </c>
      <c r="K281" s="1">
        <f>INDEX(ScheduleRef!$D$2:$AB$853,_xlfn.AGGREGATE(15,6,(ROW(ScheduleRef!$D$2:$AB$853)-ROW(ScheduleRef!$D$2)+1)/(ScheduleRef!$D$2:$D$853&lt;&gt;""),ROWS(ScheduleCompile!K$1:K281)),COLUMNS($A281:K281))</f>
        <v>0.9</v>
      </c>
      <c r="L281" s="1">
        <f>INDEX(ScheduleRef!$D$2:$AB$853,_xlfn.AGGREGATE(15,6,(ROW(ScheduleRef!$D$2:$AB$853)-ROW(ScheduleRef!$D$2)+1)/(ScheduleRef!$D$2:$D$853&lt;&gt;""),ROWS(ScheduleCompile!L$1:L281)),COLUMNS($A281:L281))</f>
        <v>0.9</v>
      </c>
      <c r="M281" s="1">
        <f>INDEX(ScheduleRef!$D$2:$AB$853,_xlfn.AGGREGATE(15,6,(ROW(ScheduleRef!$D$2:$AB$853)-ROW(ScheduleRef!$D$2)+1)/(ScheduleRef!$D$2:$D$853&lt;&gt;""),ROWS(ScheduleCompile!M$1:M281)),COLUMNS($A281:M281))</f>
        <v>0.9</v>
      </c>
      <c r="N281" s="1">
        <f>INDEX(ScheduleRef!$D$2:$AB$853,_xlfn.AGGREGATE(15,6,(ROW(ScheduleRef!$D$2:$AB$853)-ROW(ScheduleRef!$D$2)+1)/(ScheduleRef!$D$2:$D$853&lt;&gt;""),ROWS(ScheduleCompile!N$1:N281)),COLUMNS($A281:N281))</f>
        <v>0.9</v>
      </c>
      <c r="O281" s="1">
        <f>INDEX(ScheduleRef!$D$2:$AB$853,_xlfn.AGGREGATE(15,6,(ROW(ScheduleRef!$D$2:$AB$853)-ROW(ScheduleRef!$D$2)+1)/(ScheduleRef!$D$2:$D$853&lt;&gt;""),ROWS(ScheduleCompile!O$1:O281)),COLUMNS($A281:O281))</f>
        <v>0.9</v>
      </c>
      <c r="P281" s="1">
        <f>INDEX(ScheduleRef!$D$2:$AB$853,_xlfn.AGGREGATE(15,6,(ROW(ScheduleRef!$D$2:$AB$853)-ROW(ScheduleRef!$D$2)+1)/(ScheduleRef!$D$2:$D$853&lt;&gt;""),ROWS(ScheduleCompile!P$1:P281)),COLUMNS($A281:P281))</f>
        <v>0.9</v>
      </c>
      <c r="Q281" s="1">
        <f>INDEX(ScheduleRef!$D$2:$AB$853,_xlfn.AGGREGATE(15,6,(ROW(ScheduleRef!$D$2:$AB$853)-ROW(ScheduleRef!$D$2)+1)/(ScheduleRef!$D$2:$D$853&lt;&gt;""),ROWS(ScheduleCompile!Q$1:Q281)),COLUMNS($A281:Q281))</f>
        <v>0.9</v>
      </c>
      <c r="R281" s="1">
        <f>INDEX(ScheduleRef!$D$2:$AB$853,_xlfn.AGGREGATE(15,6,(ROW(ScheduleRef!$D$2:$AB$853)-ROW(ScheduleRef!$D$2)+1)/(ScheduleRef!$D$2:$D$853&lt;&gt;""),ROWS(ScheduleCompile!R$1:R281)),COLUMNS($A281:R281))</f>
        <v>0.9</v>
      </c>
      <c r="S281" s="1">
        <f>INDEX(ScheduleRef!$D$2:$AB$853,_xlfn.AGGREGATE(15,6,(ROW(ScheduleRef!$D$2:$AB$853)-ROW(ScheduleRef!$D$2)+1)/(ScheduleRef!$D$2:$D$853&lt;&gt;""),ROWS(ScheduleCompile!S$1:S281)),COLUMNS($A281:S281))</f>
        <v>0.9</v>
      </c>
      <c r="T281" s="1">
        <f>INDEX(ScheduleRef!$D$2:$AB$853,_xlfn.AGGREGATE(15,6,(ROW(ScheduleRef!$D$2:$AB$853)-ROW(ScheduleRef!$D$2)+1)/(ScheduleRef!$D$2:$D$853&lt;&gt;""),ROWS(ScheduleCompile!T$1:T281)),COLUMNS($A281:T281))</f>
        <v>0.9</v>
      </c>
      <c r="U281" s="1">
        <f>INDEX(ScheduleRef!$D$2:$AB$853,_xlfn.AGGREGATE(15,6,(ROW(ScheduleRef!$D$2:$AB$853)-ROW(ScheduleRef!$D$2)+1)/(ScheduleRef!$D$2:$D$853&lt;&gt;""),ROWS(ScheduleCompile!U$1:U281)),COLUMNS($A281:U281))</f>
        <v>0.9</v>
      </c>
      <c r="V281" s="1">
        <f>INDEX(ScheduleRef!$D$2:$AB$853,_xlfn.AGGREGATE(15,6,(ROW(ScheduleRef!$D$2:$AB$853)-ROW(ScheduleRef!$D$2)+1)/(ScheduleRef!$D$2:$D$853&lt;&gt;""),ROWS(ScheduleCompile!V$1:V281)),COLUMNS($A281:V281))</f>
        <v>0.9</v>
      </c>
      <c r="W281" s="1">
        <f>INDEX(ScheduleRef!$D$2:$AB$853,_xlfn.AGGREGATE(15,6,(ROW(ScheduleRef!$D$2:$AB$853)-ROW(ScheduleRef!$D$2)+1)/(ScheduleRef!$D$2:$D$853&lt;&gt;""),ROWS(ScheduleCompile!W$1:W281)),COLUMNS($A281:W281))</f>
        <v>0.9</v>
      </c>
      <c r="X281" s="1">
        <f>INDEX(ScheduleRef!$D$2:$AB$853,_xlfn.AGGREGATE(15,6,(ROW(ScheduleRef!$D$2:$AB$853)-ROW(ScheduleRef!$D$2)+1)/(ScheduleRef!$D$2:$D$853&lt;&gt;""),ROWS(ScheduleCompile!X$1:X281)),COLUMNS($A281:X281))</f>
        <v>0.9</v>
      </c>
      <c r="Y281" s="1">
        <f>INDEX(ScheduleRef!$D$2:$AB$853,_xlfn.AGGREGATE(15,6,(ROW(ScheduleRef!$D$2:$AB$853)-ROW(ScheduleRef!$D$2)+1)/(ScheduleRef!$D$2:$D$853&lt;&gt;""),ROWS(ScheduleCompile!Y$1:Y281)),COLUMNS($A281:Y281))</f>
        <v>0.9</v>
      </c>
    </row>
    <row r="282" spans="1:25" x14ac:dyDescent="0.25">
      <c r="A282" s="30" t="str">
        <f>INDEX(ScheduleRef!$D$2:$AB$853,_xlfn.AGGREGATE(15,6,(ROW(ScheduleRef!$D$2:$AB$853)-ROW(ScheduleRef!$D$2)+1)/(ScheduleRef!$D$2:$D$853&lt;&gt;""),ROWS(ScheduleCompile!A$1:A282)),COLUMNS($A282:A282))</f>
        <v>ParkingRefrigerationSat</v>
      </c>
      <c r="B282" s="1">
        <f>INDEX(ScheduleRef!$D$2:$AB$853,_xlfn.AGGREGATE(15,6,(ROW(ScheduleRef!$D$2:$AB$853)-ROW(ScheduleRef!$D$2)+1)/(ScheduleRef!$D$2:$D$853&lt;&gt;""),ROWS(ScheduleCompile!B$1:B282)),COLUMNS($A282:B282))</f>
        <v>0.9</v>
      </c>
      <c r="C282" s="1">
        <f>INDEX(ScheduleRef!$D$2:$AB$853,_xlfn.AGGREGATE(15,6,(ROW(ScheduleRef!$D$2:$AB$853)-ROW(ScheduleRef!$D$2)+1)/(ScheduleRef!$D$2:$D$853&lt;&gt;""),ROWS(ScheduleCompile!C$1:C282)),COLUMNS($A282:C282))</f>
        <v>0.9</v>
      </c>
      <c r="D282" s="1">
        <f>INDEX(ScheduleRef!$D$2:$AB$853,_xlfn.AGGREGATE(15,6,(ROW(ScheduleRef!$D$2:$AB$853)-ROW(ScheduleRef!$D$2)+1)/(ScheduleRef!$D$2:$D$853&lt;&gt;""),ROWS(ScheduleCompile!D$1:D282)),COLUMNS($A282:D282))</f>
        <v>0.9</v>
      </c>
      <c r="E282" s="1">
        <f>INDEX(ScheduleRef!$D$2:$AB$853,_xlfn.AGGREGATE(15,6,(ROW(ScheduleRef!$D$2:$AB$853)-ROW(ScheduleRef!$D$2)+1)/(ScheduleRef!$D$2:$D$853&lt;&gt;""),ROWS(ScheduleCompile!E$1:E282)),COLUMNS($A282:E282))</f>
        <v>0.9</v>
      </c>
      <c r="F282" s="1">
        <f>INDEX(ScheduleRef!$D$2:$AB$853,_xlfn.AGGREGATE(15,6,(ROW(ScheduleRef!$D$2:$AB$853)-ROW(ScheduleRef!$D$2)+1)/(ScheduleRef!$D$2:$D$853&lt;&gt;""),ROWS(ScheduleCompile!F$1:F282)),COLUMNS($A282:F282))</f>
        <v>0.9</v>
      </c>
      <c r="G282" s="1">
        <f>INDEX(ScheduleRef!$D$2:$AB$853,_xlfn.AGGREGATE(15,6,(ROW(ScheduleRef!$D$2:$AB$853)-ROW(ScheduleRef!$D$2)+1)/(ScheduleRef!$D$2:$D$853&lt;&gt;""),ROWS(ScheduleCompile!G$1:G282)),COLUMNS($A282:G282))</f>
        <v>0.9</v>
      </c>
      <c r="H282" s="1">
        <f>INDEX(ScheduleRef!$D$2:$AB$853,_xlfn.AGGREGATE(15,6,(ROW(ScheduleRef!$D$2:$AB$853)-ROW(ScheduleRef!$D$2)+1)/(ScheduleRef!$D$2:$D$853&lt;&gt;""),ROWS(ScheduleCompile!H$1:H282)),COLUMNS($A282:H282))</f>
        <v>0.9</v>
      </c>
      <c r="I282" s="1">
        <f>INDEX(ScheduleRef!$D$2:$AB$853,_xlfn.AGGREGATE(15,6,(ROW(ScheduleRef!$D$2:$AB$853)-ROW(ScheduleRef!$D$2)+1)/(ScheduleRef!$D$2:$D$853&lt;&gt;""),ROWS(ScheduleCompile!I$1:I282)),COLUMNS($A282:I282))</f>
        <v>0.9</v>
      </c>
      <c r="J282" s="1">
        <f>INDEX(ScheduleRef!$D$2:$AB$853,_xlfn.AGGREGATE(15,6,(ROW(ScheduleRef!$D$2:$AB$853)-ROW(ScheduleRef!$D$2)+1)/(ScheduleRef!$D$2:$D$853&lt;&gt;""),ROWS(ScheduleCompile!J$1:J282)),COLUMNS($A282:J282))</f>
        <v>0.9</v>
      </c>
      <c r="K282" s="1">
        <f>INDEX(ScheduleRef!$D$2:$AB$853,_xlfn.AGGREGATE(15,6,(ROW(ScheduleRef!$D$2:$AB$853)-ROW(ScheduleRef!$D$2)+1)/(ScheduleRef!$D$2:$D$853&lt;&gt;""),ROWS(ScheduleCompile!K$1:K282)),COLUMNS($A282:K282))</f>
        <v>0.9</v>
      </c>
      <c r="L282" s="1">
        <f>INDEX(ScheduleRef!$D$2:$AB$853,_xlfn.AGGREGATE(15,6,(ROW(ScheduleRef!$D$2:$AB$853)-ROW(ScheduleRef!$D$2)+1)/(ScheduleRef!$D$2:$D$853&lt;&gt;""),ROWS(ScheduleCompile!L$1:L282)),COLUMNS($A282:L282))</f>
        <v>0.9</v>
      </c>
      <c r="M282" s="1">
        <f>INDEX(ScheduleRef!$D$2:$AB$853,_xlfn.AGGREGATE(15,6,(ROW(ScheduleRef!$D$2:$AB$853)-ROW(ScheduleRef!$D$2)+1)/(ScheduleRef!$D$2:$D$853&lt;&gt;""),ROWS(ScheduleCompile!M$1:M282)),COLUMNS($A282:M282))</f>
        <v>0.9</v>
      </c>
      <c r="N282" s="1">
        <f>INDEX(ScheduleRef!$D$2:$AB$853,_xlfn.AGGREGATE(15,6,(ROW(ScheduleRef!$D$2:$AB$853)-ROW(ScheduleRef!$D$2)+1)/(ScheduleRef!$D$2:$D$853&lt;&gt;""),ROWS(ScheduleCompile!N$1:N282)),COLUMNS($A282:N282))</f>
        <v>0.9</v>
      </c>
      <c r="O282" s="1">
        <f>INDEX(ScheduleRef!$D$2:$AB$853,_xlfn.AGGREGATE(15,6,(ROW(ScheduleRef!$D$2:$AB$853)-ROW(ScheduleRef!$D$2)+1)/(ScheduleRef!$D$2:$D$853&lt;&gt;""),ROWS(ScheduleCompile!O$1:O282)),COLUMNS($A282:O282))</f>
        <v>0.9</v>
      </c>
      <c r="P282" s="1">
        <f>INDEX(ScheduleRef!$D$2:$AB$853,_xlfn.AGGREGATE(15,6,(ROW(ScheduleRef!$D$2:$AB$853)-ROW(ScheduleRef!$D$2)+1)/(ScheduleRef!$D$2:$D$853&lt;&gt;""),ROWS(ScheduleCompile!P$1:P282)),COLUMNS($A282:P282))</f>
        <v>0.9</v>
      </c>
      <c r="Q282" s="1">
        <f>INDEX(ScheduleRef!$D$2:$AB$853,_xlfn.AGGREGATE(15,6,(ROW(ScheduleRef!$D$2:$AB$853)-ROW(ScheduleRef!$D$2)+1)/(ScheduleRef!$D$2:$D$853&lt;&gt;""),ROWS(ScheduleCompile!Q$1:Q282)),COLUMNS($A282:Q282))</f>
        <v>0.9</v>
      </c>
      <c r="R282" s="1">
        <f>INDEX(ScheduleRef!$D$2:$AB$853,_xlfn.AGGREGATE(15,6,(ROW(ScheduleRef!$D$2:$AB$853)-ROW(ScheduleRef!$D$2)+1)/(ScheduleRef!$D$2:$D$853&lt;&gt;""),ROWS(ScheduleCompile!R$1:R282)),COLUMNS($A282:R282))</f>
        <v>0.9</v>
      </c>
      <c r="S282" s="1">
        <f>INDEX(ScheduleRef!$D$2:$AB$853,_xlfn.AGGREGATE(15,6,(ROW(ScheduleRef!$D$2:$AB$853)-ROW(ScheduleRef!$D$2)+1)/(ScheduleRef!$D$2:$D$853&lt;&gt;""),ROWS(ScheduleCompile!S$1:S282)),COLUMNS($A282:S282))</f>
        <v>0.9</v>
      </c>
      <c r="T282" s="1">
        <f>INDEX(ScheduleRef!$D$2:$AB$853,_xlfn.AGGREGATE(15,6,(ROW(ScheduleRef!$D$2:$AB$853)-ROW(ScheduleRef!$D$2)+1)/(ScheduleRef!$D$2:$D$853&lt;&gt;""),ROWS(ScheduleCompile!T$1:T282)),COLUMNS($A282:T282))</f>
        <v>0.9</v>
      </c>
      <c r="U282" s="1">
        <f>INDEX(ScheduleRef!$D$2:$AB$853,_xlfn.AGGREGATE(15,6,(ROW(ScheduleRef!$D$2:$AB$853)-ROW(ScheduleRef!$D$2)+1)/(ScheduleRef!$D$2:$D$853&lt;&gt;""),ROWS(ScheduleCompile!U$1:U282)),COLUMNS($A282:U282))</f>
        <v>0.9</v>
      </c>
      <c r="V282" s="1">
        <f>INDEX(ScheduleRef!$D$2:$AB$853,_xlfn.AGGREGATE(15,6,(ROW(ScheduleRef!$D$2:$AB$853)-ROW(ScheduleRef!$D$2)+1)/(ScheduleRef!$D$2:$D$853&lt;&gt;""),ROWS(ScheduleCompile!V$1:V282)),COLUMNS($A282:V282))</f>
        <v>0.9</v>
      </c>
      <c r="W282" s="1">
        <f>INDEX(ScheduleRef!$D$2:$AB$853,_xlfn.AGGREGATE(15,6,(ROW(ScheduleRef!$D$2:$AB$853)-ROW(ScheduleRef!$D$2)+1)/(ScheduleRef!$D$2:$D$853&lt;&gt;""),ROWS(ScheduleCompile!W$1:W282)),COLUMNS($A282:W282))</f>
        <v>0.9</v>
      </c>
      <c r="X282" s="1">
        <f>INDEX(ScheduleRef!$D$2:$AB$853,_xlfn.AGGREGATE(15,6,(ROW(ScheduleRef!$D$2:$AB$853)-ROW(ScheduleRef!$D$2)+1)/(ScheduleRef!$D$2:$D$853&lt;&gt;""),ROWS(ScheduleCompile!X$1:X282)),COLUMNS($A282:X282))</f>
        <v>0.9</v>
      </c>
      <c r="Y282" s="1">
        <f>INDEX(ScheduleRef!$D$2:$AB$853,_xlfn.AGGREGATE(15,6,(ROW(ScheduleRef!$D$2:$AB$853)-ROW(ScheduleRef!$D$2)+1)/(ScheduleRef!$D$2:$D$853&lt;&gt;""),ROWS(ScheduleCompile!Y$1:Y282)),COLUMNS($A282:Y282))</f>
        <v>0.9</v>
      </c>
    </row>
    <row r="283" spans="1:25" x14ac:dyDescent="0.25">
      <c r="A283" s="30" t="str">
        <f>INDEX(ScheduleRef!$D$2:$AB$853,_xlfn.AGGREGATE(15,6,(ROW(ScheduleRef!$D$2:$AB$853)-ROW(ScheduleRef!$D$2)+1)/(ScheduleRef!$D$2:$D$853&lt;&gt;""),ROWS(ScheduleCompile!A$1:A283)),COLUMNS($A283:A283))</f>
        <v>ParkingRefrigerationSun</v>
      </c>
      <c r="B283" s="1">
        <f>INDEX(ScheduleRef!$D$2:$AB$853,_xlfn.AGGREGATE(15,6,(ROW(ScheduleRef!$D$2:$AB$853)-ROW(ScheduleRef!$D$2)+1)/(ScheduleRef!$D$2:$D$853&lt;&gt;""),ROWS(ScheduleCompile!B$1:B283)),COLUMNS($A283:B283))</f>
        <v>0.9</v>
      </c>
      <c r="C283" s="1">
        <f>INDEX(ScheduleRef!$D$2:$AB$853,_xlfn.AGGREGATE(15,6,(ROW(ScheduleRef!$D$2:$AB$853)-ROW(ScheduleRef!$D$2)+1)/(ScheduleRef!$D$2:$D$853&lt;&gt;""),ROWS(ScheduleCompile!C$1:C283)),COLUMNS($A283:C283))</f>
        <v>0.9</v>
      </c>
      <c r="D283" s="1">
        <f>INDEX(ScheduleRef!$D$2:$AB$853,_xlfn.AGGREGATE(15,6,(ROW(ScheduleRef!$D$2:$AB$853)-ROW(ScheduleRef!$D$2)+1)/(ScheduleRef!$D$2:$D$853&lt;&gt;""),ROWS(ScheduleCompile!D$1:D283)),COLUMNS($A283:D283))</f>
        <v>0.9</v>
      </c>
      <c r="E283" s="1">
        <f>INDEX(ScheduleRef!$D$2:$AB$853,_xlfn.AGGREGATE(15,6,(ROW(ScheduleRef!$D$2:$AB$853)-ROW(ScheduleRef!$D$2)+1)/(ScheduleRef!$D$2:$D$853&lt;&gt;""),ROWS(ScheduleCompile!E$1:E283)),COLUMNS($A283:E283))</f>
        <v>0.9</v>
      </c>
      <c r="F283" s="1">
        <f>INDEX(ScheduleRef!$D$2:$AB$853,_xlfn.AGGREGATE(15,6,(ROW(ScheduleRef!$D$2:$AB$853)-ROW(ScheduleRef!$D$2)+1)/(ScheduleRef!$D$2:$D$853&lt;&gt;""),ROWS(ScheduleCompile!F$1:F283)),COLUMNS($A283:F283))</f>
        <v>0.9</v>
      </c>
      <c r="G283" s="1">
        <f>INDEX(ScheduleRef!$D$2:$AB$853,_xlfn.AGGREGATE(15,6,(ROW(ScheduleRef!$D$2:$AB$853)-ROW(ScheduleRef!$D$2)+1)/(ScheduleRef!$D$2:$D$853&lt;&gt;""),ROWS(ScheduleCompile!G$1:G283)),COLUMNS($A283:G283))</f>
        <v>0.9</v>
      </c>
      <c r="H283" s="1">
        <f>INDEX(ScheduleRef!$D$2:$AB$853,_xlfn.AGGREGATE(15,6,(ROW(ScheduleRef!$D$2:$AB$853)-ROW(ScheduleRef!$D$2)+1)/(ScheduleRef!$D$2:$D$853&lt;&gt;""),ROWS(ScheduleCompile!H$1:H283)),COLUMNS($A283:H283))</f>
        <v>0.9</v>
      </c>
      <c r="I283" s="1">
        <f>INDEX(ScheduleRef!$D$2:$AB$853,_xlfn.AGGREGATE(15,6,(ROW(ScheduleRef!$D$2:$AB$853)-ROW(ScheduleRef!$D$2)+1)/(ScheduleRef!$D$2:$D$853&lt;&gt;""),ROWS(ScheduleCompile!I$1:I283)),COLUMNS($A283:I283))</f>
        <v>0.9</v>
      </c>
      <c r="J283" s="1">
        <f>INDEX(ScheduleRef!$D$2:$AB$853,_xlfn.AGGREGATE(15,6,(ROW(ScheduleRef!$D$2:$AB$853)-ROW(ScheduleRef!$D$2)+1)/(ScheduleRef!$D$2:$D$853&lt;&gt;""),ROWS(ScheduleCompile!J$1:J283)),COLUMNS($A283:J283))</f>
        <v>0.9</v>
      </c>
      <c r="K283" s="1">
        <f>INDEX(ScheduleRef!$D$2:$AB$853,_xlfn.AGGREGATE(15,6,(ROW(ScheduleRef!$D$2:$AB$853)-ROW(ScheduleRef!$D$2)+1)/(ScheduleRef!$D$2:$D$853&lt;&gt;""),ROWS(ScheduleCompile!K$1:K283)),COLUMNS($A283:K283))</f>
        <v>0.9</v>
      </c>
      <c r="L283" s="1">
        <f>INDEX(ScheduleRef!$D$2:$AB$853,_xlfn.AGGREGATE(15,6,(ROW(ScheduleRef!$D$2:$AB$853)-ROW(ScheduleRef!$D$2)+1)/(ScheduleRef!$D$2:$D$853&lt;&gt;""),ROWS(ScheduleCompile!L$1:L283)),COLUMNS($A283:L283))</f>
        <v>0.9</v>
      </c>
      <c r="M283" s="1">
        <f>INDEX(ScheduleRef!$D$2:$AB$853,_xlfn.AGGREGATE(15,6,(ROW(ScheduleRef!$D$2:$AB$853)-ROW(ScheduleRef!$D$2)+1)/(ScheduleRef!$D$2:$D$853&lt;&gt;""),ROWS(ScheduleCompile!M$1:M283)),COLUMNS($A283:M283))</f>
        <v>0.9</v>
      </c>
      <c r="N283" s="1">
        <f>INDEX(ScheduleRef!$D$2:$AB$853,_xlfn.AGGREGATE(15,6,(ROW(ScheduleRef!$D$2:$AB$853)-ROW(ScheduleRef!$D$2)+1)/(ScheduleRef!$D$2:$D$853&lt;&gt;""),ROWS(ScheduleCompile!N$1:N283)),COLUMNS($A283:N283))</f>
        <v>0.9</v>
      </c>
      <c r="O283" s="1">
        <f>INDEX(ScheduleRef!$D$2:$AB$853,_xlfn.AGGREGATE(15,6,(ROW(ScheduleRef!$D$2:$AB$853)-ROW(ScheduleRef!$D$2)+1)/(ScheduleRef!$D$2:$D$853&lt;&gt;""),ROWS(ScheduleCompile!O$1:O283)),COLUMNS($A283:O283))</f>
        <v>0.9</v>
      </c>
      <c r="P283" s="1">
        <f>INDEX(ScheduleRef!$D$2:$AB$853,_xlfn.AGGREGATE(15,6,(ROW(ScheduleRef!$D$2:$AB$853)-ROW(ScheduleRef!$D$2)+1)/(ScheduleRef!$D$2:$D$853&lt;&gt;""),ROWS(ScheduleCompile!P$1:P283)),COLUMNS($A283:P283))</f>
        <v>0.9</v>
      </c>
      <c r="Q283" s="1">
        <f>INDEX(ScheduleRef!$D$2:$AB$853,_xlfn.AGGREGATE(15,6,(ROW(ScheduleRef!$D$2:$AB$853)-ROW(ScheduleRef!$D$2)+1)/(ScheduleRef!$D$2:$D$853&lt;&gt;""),ROWS(ScheduleCompile!Q$1:Q283)),COLUMNS($A283:Q283))</f>
        <v>0.9</v>
      </c>
      <c r="R283" s="1">
        <f>INDEX(ScheduleRef!$D$2:$AB$853,_xlfn.AGGREGATE(15,6,(ROW(ScheduleRef!$D$2:$AB$853)-ROW(ScheduleRef!$D$2)+1)/(ScheduleRef!$D$2:$D$853&lt;&gt;""),ROWS(ScheduleCompile!R$1:R283)),COLUMNS($A283:R283))</f>
        <v>0.9</v>
      </c>
      <c r="S283" s="1">
        <f>INDEX(ScheduleRef!$D$2:$AB$853,_xlfn.AGGREGATE(15,6,(ROW(ScheduleRef!$D$2:$AB$853)-ROW(ScheduleRef!$D$2)+1)/(ScheduleRef!$D$2:$D$853&lt;&gt;""),ROWS(ScheduleCompile!S$1:S283)),COLUMNS($A283:S283))</f>
        <v>0.9</v>
      </c>
      <c r="T283" s="1">
        <f>INDEX(ScheduleRef!$D$2:$AB$853,_xlfn.AGGREGATE(15,6,(ROW(ScheduleRef!$D$2:$AB$853)-ROW(ScheduleRef!$D$2)+1)/(ScheduleRef!$D$2:$D$853&lt;&gt;""),ROWS(ScheduleCompile!T$1:T283)),COLUMNS($A283:T283))</f>
        <v>0.9</v>
      </c>
      <c r="U283" s="1">
        <f>INDEX(ScheduleRef!$D$2:$AB$853,_xlfn.AGGREGATE(15,6,(ROW(ScheduleRef!$D$2:$AB$853)-ROW(ScheduleRef!$D$2)+1)/(ScheduleRef!$D$2:$D$853&lt;&gt;""),ROWS(ScheduleCompile!U$1:U283)),COLUMNS($A283:U283))</f>
        <v>0.9</v>
      </c>
      <c r="V283" s="1">
        <f>INDEX(ScheduleRef!$D$2:$AB$853,_xlfn.AGGREGATE(15,6,(ROW(ScheduleRef!$D$2:$AB$853)-ROW(ScheduleRef!$D$2)+1)/(ScheduleRef!$D$2:$D$853&lt;&gt;""),ROWS(ScheduleCompile!V$1:V283)),COLUMNS($A283:V283))</f>
        <v>0.9</v>
      </c>
      <c r="W283" s="1">
        <f>INDEX(ScheduleRef!$D$2:$AB$853,_xlfn.AGGREGATE(15,6,(ROW(ScheduleRef!$D$2:$AB$853)-ROW(ScheduleRef!$D$2)+1)/(ScheduleRef!$D$2:$D$853&lt;&gt;""),ROWS(ScheduleCompile!W$1:W283)),COLUMNS($A283:W283))</f>
        <v>0.9</v>
      </c>
      <c r="X283" s="1">
        <f>INDEX(ScheduleRef!$D$2:$AB$853,_xlfn.AGGREGATE(15,6,(ROW(ScheduleRef!$D$2:$AB$853)-ROW(ScheduleRef!$D$2)+1)/(ScheduleRef!$D$2:$D$853&lt;&gt;""),ROWS(ScheduleCompile!X$1:X283)),COLUMNS($A283:X283))</f>
        <v>0.9</v>
      </c>
      <c r="Y283" s="1">
        <f>INDEX(ScheduleRef!$D$2:$AB$853,_xlfn.AGGREGATE(15,6,(ROW(ScheduleRef!$D$2:$AB$853)-ROW(ScheduleRef!$D$2)+1)/(ScheduleRef!$D$2:$D$853&lt;&gt;""),ROWS(ScheduleCompile!Y$1:Y283)),COLUMNS($A283:Y283))</f>
        <v>0.9</v>
      </c>
    </row>
    <row r="284" spans="1:25" x14ac:dyDescent="0.25">
      <c r="A284" s="30" t="str">
        <f>INDEX(ScheduleRef!$D$2:$AB$853,_xlfn.AGGREGATE(15,6,(ROW(ScheduleRef!$D$2:$AB$853)-ROW(ScheduleRef!$D$2)+1)/(ScheduleRef!$D$2:$D$853&lt;&gt;""),ROWS(ScheduleCompile!A$1:A284)),COLUMNS($A284:A284))</f>
        <v>ParkingWtrHtrSetptWD</v>
      </c>
      <c r="B284" s="1">
        <f>INDEX(ScheduleRef!$D$2:$AB$853,_xlfn.AGGREGATE(15,6,(ROW(ScheduleRef!$D$2:$AB$853)-ROW(ScheduleRef!$D$2)+1)/(ScheduleRef!$D$2:$D$853&lt;&gt;""),ROWS(ScheduleCompile!B$1:B284)),COLUMNS($A284:B284))</f>
        <v>135</v>
      </c>
      <c r="C284" s="1">
        <f>INDEX(ScheduleRef!$D$2:$AB$853,_xlfn.AGGREGATE(15,6,(ROW(ScheduleRef!$D$2:$AB$853)-ROW(ScheduleRef!$D$2)+1)/(ScheduleRef!$D$2:$D$853&lt;&gt;""),ROWS(ScheduleCompile!C$1:C284)),COLUMNS($A284:C284))</f>
        <v>135</v>
      </c>
      <c r="D284" s="1">
        <f>INDEX(ScheduleRef!$D$2:$AB$853,_xlfn.AGGREGATE(15,6,(ROW(ScheduleRef!$D$2:$AB$853)-ROW(ScheduleRef!$D$2)+1)/(ScheduleRef!$D$2:$D$853&lt;&gt;""),ROWS(ScheduleCompile!D$1:D284)),COLUMNS($A284:D284))</f>
        <v>135</v>
      </c>
      <c r="E284" s="1">
        <f>INDEX(ScheduleRef!$D$2:$AB$853,_xlfn.AGGREGATE(15,6,(ROW(ScheduleRef!$D$2:$AB$853)-ROW(ScheduleRef!$D$2)+1)/(ScheduleRef!$D$2:$D$853&lt;&gt;""),ROWS(ScheduleCompile!E$1:E284)),COLUMNS($A284:E284))</f>
        <v>135</v>
      </c>
      <c r="F284" s="1">
        <f>INDEX(ScheduleRef!$D$2:$AB$853,_xlfn.AGGREGATE(15,6,(ROW(ScheduleRef!$D$2:$AB$853)-ROW(ScheduleRef!$D$2)+1)/(ScheduleRef!$D$2:$D$853&lt;&gt;""),ROWS(ScheduleCompile!F$1:F284)),COLUMNS($A284:F284))</f>
        <v>135</v>
      </c>
      <c r="G284" s="1">
        <f>INDEX(ScheduleRef!$D$2:$AB$853,_xlfn.AGGREGATE(15,6,(ROW(ScheduleRef!$D$2:$AB$853)-ROW(ScheduleRef!$D$2)+1)/(ScheduleRef!$D$2:$D$853&lt;&gt;""),ROWS(ScheduleCompile!G$1:G284)),COLUMNS($A284:G284))</f>
        <v>135</v>
      </c>
      <c r="H284" s="1">
        <f>INDEX(ScheduleRef!$D$2:$AB$853,_xlfn.AGGREGATE(15,6,(ROW(ScheduleRef!$D$2:$AB$853)-ROW(ScheduleRef!$D$2)+1)/(ScheduleRef!$D$2:$D$853&lt;&gt;""),ROWS(ScheduleCompile!H$1:H284)),COLUMNS($A284:H284))</f>
        <v>135</v>
      </c>
      <c r="I284" s="1">
        <f>INDEX(ScheduleRef!$D$2:$AB$853,_xlfn.AGGREGATE(15,6,(ROW(ScheduleRef!$D$2:$AB$853)-ROW(ScheduleRef!$D$2)+1)/(ScheduleRef!$D$2:$D$853&lt;&gt;""),ROWS(ScheduleCompile!I$1:I284)),COLUMNS($A284:I284))</f>
        <v>135</v>
      </c>
      <c r="J284" s="1">
        <f>INDEX(ScheduleRef!$D$2:$AB$853,_xlfn.AGGREGATE(15,6,(ROW(ScheduleRef!$D$2:$AB$853)-ROW(ScheduleRef!$D$2)+1)/(ScheduleRef!$D$2:$D$853&lt;&gt;""),ROWS(ScheduleCompile!J$1:J284)),COLUMNS($A284:J284))</f>
        <v>135</v>
      </c>
      <c r="K284" s="1">
        <f>INDEX(ScheduleRef!$D$2:$AB$853,_xlfn.AGGREGATE(15,6,(ROW(ScheduleRef!$D$2:$AB$853)-ROW(ScheduleRef!$D$2)+1)/(ScheduleRef!$D$2:$D$853&lt;&gt;""),ROWS(ScheduleCompile!K$1:K284)),COLUMNS($A284:K284))</f>
        <v>135</v>
      </c>
      <c r="L284" s="1">
        <f>INDEX(ScheduleRef!$D$2:$AB$853,_xlfn.AGGREGATE(15,6,(ROW(ScheduleRef!$D$2:$AB$853)-ROW(ScheduleRef!$D$2)+1)/(ScheduleRef!$D$2:$D$853&lt;&gt;""),ROWS(ScheduleCompile!L$1:L284)),COLUMNS($A284:L284))</f>
        <v>135</v>
      </c>
      <c r="M284" s="1">
        <f>INDEX(ScheduleRef!$D$2:$AB$853,_xlfn.AGGREGATE(15,6,(ROW(ScheduleRef!$D$2:$AB$853)-ROW(ScheduleRef!$D$2)+1)/(ScheduleRef!$D$2:$D$853&lt;&gt;""),ROWS(ScheduleCompile!M$1:M284)),COLUMNS($A284:M284))</f>
        <v>135</v>
      </c>
      <c r="N284" s="1">
        <f>INDEX(ScheduleRef!$D$2:$AB$853,_xlfn.AGGREGATE(15,6,(ROW(ScheduleRef!$D$2:$AB$853)-ROW(ScheduleRef!$D$2)+1)/(ScheduleRef!$D$2:$D$853&lt;&gt;""),ROWS(ScheduleCompile!N$1:N284)),COLUMNS($A284:N284))</f>
        <v>135</v>
      </c>
      <c r="O284" s="1">
        <f>INDEX(ScheduleRef!$D$2:$AB$853,_xlfn.AGGREGATE(15,6,(ROW(ScheduleRef!$D$2:$AB$853)-ROW(ScheduleRef!$D$2)+1)/(ScheduleRef!$D$2:$D$853&lt;&gt;""),ROWS(ScheduleCompile!O$1:O284)),COLUMNS($A284:O284))</f>
        <v>135</v>
      </c>
      <c r="P284" s="1">
        <f>INDEX(ScheduleRef!$D$2:$AB$853,_xlfn.AGGREGATE(15,6,(ROW(ScheduleRef!$D$2:$AB$853)-ROW(ScheduleRef!$D$2)+1)/(ScheduleRef!$D$2:$D$853&lt;&gt;""),ROWS(ScheduleCompile!P$1:P284)),COLUMNS($A284:P284))</f>
        <v>135</v>
      </c>
      <c r="Q284" s="1">
        <f>INDEX(ScheduleRef!$D$2:$AB$853,_xlfn.AGGREGATE(15,6,(ROW(ScheduleRef!$D$2:$AB$853)-ROW(ScheduleRef!$D$2)+1)/(ScheduleRef!$D$2:$D$853&lt;&gt;""),ROWS(ScheduleCompile!Q$1:Q284)),COLUMNS($A284:Q284))</f>
        <v>135</v>
      </c>
      <c r="R284" s="1">
        <f>INDEX(ScheduleRef!$D$2:$AB$853,_xlfn.AGGREGATE(15,6,(ROW(ScheduleRef!$D$2:$AB$853)-ROW(ScheduleRef!$D$2)+1)/(ScheduleRef!$D$2:$D$853&lt;&gt;""),ROWS(ScheduleCompile!R$1:R284)),COLUMNS($A284:R284))</f>
        <v>135</v>
      </c>
      <c r="S284" s="1">
        <f>INDEX(ScheduleRef!$D$2:$AB$853,_xlfn.AGGREGATE(15,6,(ROW(ScheduleRef!$D$2:$AB$853)-ROW(ScheduleRef!$D$2)+1)/(ScheduleRef!$D$2:$D$853&lt;&gt;""),ROWS(ScheduleCompile!S$1:S284)),COLUMNS($A284:S284))</f>
        <v>135</v>
      </c>
      <c r="T284" s="1">
        <f>INDEX(ScheduleRef!$D$2:$AB$853,_xlfn.AGGREGATE(15,6,(ROW(ScheduleRef!$D$2:$AB$853)-ROW(ScheduleRef!$D$2)+1)/(ScheduleRef!$D$2:$D$853&lt;&gt;""),ROWS(ScheduleCompile!T$1:T284)),COLUMNS($A284:T284))</f>
        <v>135</v>
      </c>
      <c r="U284" s="1">
        <f>INDEX(ScheduleRef!$D$2:$AB$853,_xlfn.AGGREGATE(15,6,(ROW(ScheduleRef!$D$2:$AB$853)-ROW(ScheduleRef!$D$2)+1)/(ScheduleRef!$D$2:$D$853&lt;&gt;""),ROWS(ScheduleCompile!U$1:U284)),COLUMNS($A284:U284))</f>
        <v>135</v>
      </c>
      <c r="V284" s="1">
        <f>INDEX(ScheduleRef!$D$2:$AB$853,_xlfn.AGGREGATE(15,6,(ROW(ScheduleRef!$D$2:$AB$853)-ROW(ScheduleRef!$D$2)+1)/(ScheduleRef!$D$2:$D$853&lt;&gt;""),ROWS(ScheduleCompile!V$1:V284)),COLUMNS($A284:V284))</f>
        <v>135</v>
      </c>
      <c r="W284" s="1">
        <f>INDEX(ScheduleRef!$D$2:$AB$853,_xlfn.AGGREGATE(15,6,(ROW(ScheduleRef!$D$2:$AB$853)-ROW(ScheduleRef!$D$2)+1)/(ScheduleRef!$D$2:$D$853&lt;&gt;""),ROWS(ScheduleCompile!W$1:W284)),COLUMNS($A284:W284))</f>
        <v>135</v>
      </c>
      <c r="X284" s="1">
        <f>INDEX(ScheduleRef!$D$2:$AB$853,_xlfn.AGGREGATE(15,6,(ROW(ScheduleRef!$D$2:$AB$853)-ROW(ScheduleRef!$D$2)+1)/(ScheduleRef!$D$2:$D$853&lt;&gt;""),ROWS(ScheduleCompile!X$1:X284)),COLUMNS($A284:X284))</f>
        <v>135</v>
      </c>
      <c r="Y284" s="1">
        <f>INDEX(ScheduleRef!$D$2:$AB$853,_xlfn.AGGREGATE(15,6,(ROW(ScheduleRef!$D$2:$AB$853)-ROW(ScheduleRef!$D$2)+1)/(ScheduleRef!$D$2:$D$853&lt;&gt;""),ROWS(ScheduleCompile!Y$1:Y284)),COLUMNS($A284:Y284))</f>
        <v>135</v>
      </c>
    </row>
    <row r="285" spans="1:25" x14ac:dyDescent="0.25">
      <c r="A285" s="30" t="str">
        <f>INDEX(ScheduleRef!$D$2:$AB$853,_xlfn.AGGREGATE(15,6,(ROW(ScheduleRef!$D$2:$AB$853)-ROW(ScheduleRef!$D$2)+1)/(ScheduleRef!$D$2:$D$853&lt;&gt;""),ROWS(ScheduleCompile!A$1:A285)),COLUMNS($A285:A285))</f>
        <v>ParkingWtrHtrSetptSat</v>
      </c>
      <c r="B285" s="1">
        <f>INDEX(ScheduleRef!$D$2:$AB$853,_xlfn.AGGREGATE(15,6,(ROW(ScheduleRef!$D$2:$AB$853)-ROW(ScheduleRef!$D$2)+1)/(ScheduleRef!$D$2:$D$853&lt;&gt;""),ROWS(ScheduleCompile!B$1:B285)),COLUMNS($A285:B285))</f>
        <v>135</v>
      </c>
      <c r="C285" s="1">
        <f>INDEX(ScheduleRef!$D$2:$AB$853,_xlfn.AGGREGATE(15,6,(ROW(ScheduleRef!$D$2:$AB$853)-ROW(ScheduleRef!$D$2)+1)/(ScheduleRef!$D$2:$D$853&lt;&gt;""),ROWS(ScheduleCompile!C$1:C285)),COLUMNS($A285:C285))</f>
        <v>135</v>
      </c>
      <c r="D285" s="1">
        <f>INDEX(ScheduleRef!$D$2:$AB$853,_xlfn.AGGREGATE(15,6,(ROW(ScheduleRef!$D$2:$AB$853)-ROW(ScheduleRef!$D$2)+1)/(ScheduleRef!$D$2:$D$853&lt;&gt;""),ROWS(ScheduleCompile!D$1:D285)),COLUMNS($A285:D285))</f>
        <v>135</v>
      </c>
      <c r="E285" s="1">
        <f>INDEX(ScheduleRef!$D$2:$AB$853,_xlfn.AGGREGATE(15,6,(ROW(ScheduleRef!$D$2:$AB$853)-ROW(ScheduleRef!$D$2)+1)/(ScheduleRef!$D$2:$D$853&lt;&gt;""),ROWS(ScheduleCompile!E$1:E285)),COLUMNS($A285:E285))</f>
        <v>135</v>
      </c>
      <c r="F285" s="1">
        <f>INDEX(ScheduleRef!$D$2:$AB$853,_xlfn.AGGREGATE(15,6,(ROW(ScheduleRef!$D$2:$AB$853)-ROW(ScheduleRef!$D$2)+1)/(ScheduleRef!$D$2:$D$853&lt;&gt;""),ROWS(ScheduleCompile!F$1:F285)),COLUMNS($A285:F285))</f>
        <v>135</v>
      </c>
      <c r="G285" s="1">
        <f>INDEX(ScheduleRef!$D$2:$AB$853,_xlfn.AGGREGATE(15,6,(ROW(ScheduleRef!$D$2:$AB$853)-ROW(ScheduleRef!$D$2)+1)/(ScheduleRef!$D$2:$D$853&lt;&gt;""),ROWS(ScheduleCompile!G$1:G285)),COLUMNS($A285:G285))</f>
        <v>135</v>
      </c>
      <c r="H285" s="1">
        <f>INDEX(ScheduleRef!$D$2:$AB$853,_xlfn.AGGREGATE(15,6,(ROW(ScheduleRef!$D$2:$AB$853)-ROW(ScheduleRef!$D$2)+1)/(ScheduleRef!$D$2:$D$853&lt;&gt;""),ROWS(ScheduleCompile!H$1:H285)),COLUMNS($A285:H285))</f>
        <v>135</v>
      </c>
      <c r="I285" s="1">
        <f>INDEX(ScheduleRef!$D$2:$AB$853,_xlfn.AGGREGATE(15,6,(ROW(ScheduleRef!$D$2:$AB$853)-ROW(ScheduleRef!$D$2)+1)/(ScheduleRef!$D$2:$D$853&lt;&gt;""),ROWS(ScheduleCompile!I$1:I285)),COLUMNS($A285:I285))</f>
        <v>135</v>
      </c>
      <c r="J285" s="1">
        <f>INDEX(ScheduleRef!$D$2:$AB$853,_xlfn.AGGREGATE(15,6,(ROW(ScheduleRef!$D$2:$AB$853)-ROW(ScheduleRef!$D$2)+1)/(ScheduleRef!$D$2:$D$853&lt;&gt;""),ROWS(ScheduleCompile!J$1:J285)),COLUMNS($A285:J285))</f>
        <v>135</v>
      </c>
      <c r="K285" s="1">
        <f>INDEX(ScheduleRef!$D$2:$AB$853,_xlfn.AGGREGATE(15,6,(ROW(ScheduleRef!$D$2:$AB$853)-ROW(ScheduleRef!$D$2)+1)/(ScheduleRef!$D$2:$D$853&lt;&gt;""),ROWS(ScheduleCompile!K$1:K285)),COLUMNS($A285:K285))</f>
        <v>135</v>
      </c>
      <c r="L285" s="1">
        <f>INDEX(ScheduleRef!$D$2:$AB$853,_xlfn.AGGREGATE(15,6,(ROW(ScheduleRef!$D$2:$AB$853)-ROW(ScheduleRef!$D$2)+1)/(ScheduleRef!$D$2:$D$853&lt;&gt;""),ROWS(ScheduleCompile!L$1:L285)),COLUMNS($A285:L285))</f>
        <v>135</v>
      </c>
      <c r="M285" s="1">
        <f>INDEX(ScheduleRef!$D$2:$AB$853,_xlfn.AGGREGATE(15,6,(ROW(ScheduleRef!$D$2:$AB$853)-ROW(ScheduleRef!$D$2)+1)/(ScheduleRef!$D$2:$D$853&lt;&gt;""),ROWS(ScheduleCompile!M$1:M285)),COLUMNS($A285:M285))</f>
        <v>135</v>
      </c>
      <c r="N285" s="1">
        <f>INDEX(ScheduleRef!$D$2:$AB$853,_xlfn.AGGREGATE(15,6,(ROW(ScheduleRef!$D$2:$AB$853)-ROW(ScheduleRef!$D$2)+1)/(ScheduleRef!$D$2:$D$853&lt;&gt;""),ROWS(ScheduleCompile!N$1:N285)),COLUMNS($A285:N285))</f>
        <v>135</v>
      </c>
      <c r="O285" s="1">
        <f>INDEX(ScheduleRef!$D$2:$AB$853,_xlfn.AGGREGATE(15,6,(ROW(ScheduleRef!$D$2:$AB$853)-ROW(ScheduleRef!$D$2)+1)/(ScheduleRef!$D$2:$D$853&lt;&gt;""),ROWS(ScheduleCompile!O$1:O285)),COLUMNS($A285:O285))</f>
        <v>135</v>
      </c>
      <c r="P285" s="1">
        <f>INDEX(ScheduleRef!$D$2:$AB$853,_xlfn.AGGREGATE(15,6,(ROW(ScheduleRef!$D$2:$AB$853)-ROW(ScheduleRef!$D$2)+1)/(ScheduleRef!$D$2:$D$853&lt;&gt;""),ROWS(ScheduleCompile!P$1:P285)),COLUMNS($A285:P285))</f>
        <v>135</v>
      </c>
      <c r="Q285" s="1">
        <f>INDEX(ScheduleRef!$D$2:$AB$853,_xlfn.AGGREGATE(15,6,(ROW(ScheduleRef!$D$2:$AB$853)-ROW(ScheduleRef!$D$2)+1)/(ScheduleRef!$D$2:$D$853&lt;&gt;""),ROWS(ScheduleCompile!Q$1:Q285)),COLUMNS($A285:Q285))</f>
        <v>135</v>
      </c>
      <c r="R285" s="1">
        <f>INDEX(ScheduleRef!$D$2:$AB$853,_xlfn.AGGREGATE(15,6,(ROW(ScheduleRef!$D$2:$AB$853)-ROW(ScheduleRef!$D$2)+1)/(ScheduleRef!$D$2:$D$853&lt;&gt;""),ROWS(ScheduleCompile!R$1:R285)),COLUMNS($A285:R285))</f>
        <v>135</v>
      </c>
      <c r="S285" s="1">
        <f>INDEX(ScheduleRef!$D$2:$AB$853,_xlfn.AGGREGATE(15,6,(ROW(ScheduleRef!$D$2:$AB$853)-ROW(ScheduleRef!$D$2)+1)/(ScheduleRef!$D$2:$D$853&lt;&gt;""),ROWS(ScheduleCompile!S$1:S285)),COLUMNS($A285:S285))</f>
        <v>135</v>
      </c>
      <c r="T285" s="1">
        <f>INDEX(ScheduleRef!$D$2:$AB$853,_xlfn.AGGREGATE(15,6,(ROW(ScheduleRef!$D$2:$AB$853)-ROW(ScheduleRef!$D$2)+1)/(ScheduleRef!$D$2:$D$853&lt;&gt;""),ROWS(ScheduleCompile!T$1:T285)),COLUMNS($A285:T285))</f>
        <v>135</v>
      </c>
      <c r="U285" s="1">
        <f>INDEX(ScheduleRef!$D$2:$AB$853,_xlfn.AGGREGATE(15,6,(ROW(ScheduleRef!$D$2:$AB$853)-ROW(ScheduleRef!$D$2)+1)/(ScheduleRef!$D$2:$D$853&lt;&gt;""),ROWS(ScheduleCompile!U$1:U285)),COLUMNS($A285:U285))</f>
        <v>135</v>
      </c>
      <c r="V285" s="1">
        <f>INDEX(ScheduleRef!$D$2:$AB$853,_xlfn.AGGREGATE(15,6,(ROW(ScheduleRef!$D$2:$AB$853)-ROW(ScheduleRef!$D$2)+1)/(ScheduleRef!$D$2:$D$853&lt;&gt;""),ROWS(ScheduleCompile!V$1:V285)),COLUMNS($A285:V285))</f>
        <v>135</v>
      </c>
      <c r="W285" s="1">
        <f>INDEX(ScheduleRef!$D$2:$AB$853,_xlfn.AGGREGATE(15,6,(ROW(ScheduleRef!$D$2:$AB$853)-ROW(ScheduleRef!$D$2)+1)/(ScheduleRef!$D$2:$D$853&lt;&gt;""),ROWS(ScheduleCompile!W$1:W285)),COLUMNS($A285:W285))</f>
        <v>135</v>
      </c>
      <c r="X285" s="1">
        <f>INDEX(ScheduleRef!$D$2:$AB$853,_xlfn.AGGREGATE(15,6,(ROW(ScheduleRef!$D$2:$AB$853)-ROW(ScheduleRef!$D$2)+1)/(ScheduleRef!$D$2:$D$853&lt;&gt;""),ROWS(ScheduleCompile!X$1:X285)),COLUMNS($A285:X285))</f>
        <v>135</v>
      </c>
      <c r="Y285" s="1">
        <f>INDEX(ScheduleRef!$D$2:$AB$853,_xlfn.AGGREGATE(15,6,(ROW(ScheduleRef!$D$2:$AB$853)-ROW(ScheduleRef!$D$2)+1)/(ScheduleRef!$D$2:$D$853&lt;&gt;""),ROWS(ScheduleCompile!Y$1:Y285)),COLUMNS($A285:Y285))</f>
        <v>135</v>
      </c>
    </row>
    <row r="286" spans="1:25" x14ac:dyDescent="0.25">
      <c r="A286" s="30" t="str">
        <f>INDEX(ScheduleRef!$D$2:$AB$853,_xlfn.AGGREGATE(15,6,(ROW(ScheduleRef!$D$2:$AB$853)-ROW(ScheduleRef!$D$2)+1)/(ScheduleRef!$D$2:$D$853&lt;&gt;""),ROWS(ScheduleCompile!A$1:A286)),COLUMNS($A286:A286))</f>
        <v>ParkingWtrHtrSetptSun</v>
      </c>
      <c r="B286" s="1">
        <f>INDEX(ScheduleRef!$D$2:$AB$853,_xlfn.AGGREGATE(15,6,(ROW(ScheduleRef!$D$2:$AB$853)-ROW(ScheduleRef!$D$2)+1)/(ScheduleRef!$D$2:$D$853&lt;&gt;""),ROWS(ScheduleCompile!B$1:B286)),COLUMNS($A286:B286))</f>
        <v>135</v>
      </c>
      <c r="C286" s="1">
        <f>INDEX(ScheduleRef!$D$2:$AB$853,_xlfn.AGGREGATE(15,6,(ROW(ScheduleRef!$D$2:$AB$853)-ROW(ScheduleRef!$D$2)+1)/(ScheduleRef!$D$2:$D$853&lt;&gt;""),ROWS(ScheduleCompile!C$1:C286)),COLUMNS($A286:C286))</f>
        <v>135</v>
      </c>
      <c r="D286" s="1">
        <f>INDEX(ScheduleRef!$D$2:$AB$853,_xlfn.AGGREGATE(15,6,(ROW(ScheduleRef!$D$2:$AB$853)-ROW(ScheduleRef!$D$2)+1)/(ScheduleRef!$D$2:$D$853&lt;&gt;""),ROWS(ScheduleCompile!D$1:D286)),COLUMNS($A286:D286))</f>
        <v>135</v>
      </c>
      <c r="E286" s="1">
        <f>INDEX(ScheduleRef!$D$2:$AB$853,_xlfn.AGGREGATE(15,6,(ROW(ScheduleRef!$D$2:$AB$853)-ROW(ScheduleRef!$D$2)+1)/(ScheduleRef!$D$2:$D$853&lt;&gt;""),ROWS(ScheduleCompile!E$1:E286)),COLUMNS($A286:E286))</f>
        <v>135</v>
      </c>
      <c r="F286" s="1">
        <f>INDEX(ScheduleRef!$D$2:$AB$853,_xlfn.AGGREGATE(15,6,(ROW(ScheduleRef!$D$2:$AB$853)-ROW(ScheduleRef!$D$2)+1)/(ScheduleRef!$D$2:$D$853&lt;&gt;""),ROWS(ScheduleCompile!F$1:F286)),COLUMNS($A286:F286))</f>
        <v>135</v>
      </c>
      <c r="G286" s="1">
        <f>INDEX(ScheduleRef!$D$2:$AB$853,_xlfn.AGGREGATE(15,6,(ROW(ScheduleRef!$D$2:$AB$853)-ROW(ScheduleRef!$D$2)+1)/(ScheduleRef!$D$2:$D$853&lt;&gt;""),ROWS(ScheduleCompile!G$1:G286)),COLUMNS($A286:G286))</f>
        <v>135</v>
      </c>
      <c r="H286" s="1">
        <f>INDEX(ScheduleRef!$D$2:$AB$853,_xlfn.AGGREGATE(15,6,(ROW(ScheduleRef!$D$2:$AB$853)-ROW(ScheduleRef!$D$2)+1)/(ScheduleRef!$D$2:$D$853&lt;&gt;""),ROWS(ScheduleCompile!H$1:H286)),COLUMNS($A286:H286))</f>
        <v>135</v>
      </c>
      <c r="I286" s="1">
        <f>INDEX(ScheduleRef!$D$2:$AB$853,_xlfn.AGGREGATE(15,6,(ROW(ScheduleRef!$D$2:$AB$853)-ROW(ScheduleRef!$D$2)+1)/(ScheduleRef!$D$2:$D$853&lt;&gt;""),ROWS(ScheduleCompile!I$1:I286)),COLUMNS($A286:I286))</f>
        <v>135</v>
      </c>
      <c r="J286" s="1">
        <f>INDEX(ScheduleRef!$D$2:$AB$853,_xlfn.AGGREGATE(15,6,(ROW(ScheduleRef!$D$2:$AB$853)-ROW(ScheduleRef!$D$2)+1)/(ScheduleRef!$D$2:$D$853&lt;&gt;""),ROWS(ScheduleCompile!J$1:J286)),COLUMNS($A286:J286))</f>
        <v>135</v>
      </c>
      <c r="K286" s="1">
        <f>INDEX(ScheduleRef!$D$2:$AB$853,_xlfn.AGGREGATE(15,6,(ROW(ScheduleRef!$D$2:$AB$853)-ROW(ScheduleRef!$D$2)+1)/(ScheduleRef!$D$2:$D$853&lt;&gt;""),ROWS(ScheduleCompile!K$1:K286)),COLUMNS($A286:K286))</f>
        <v>135</v>
      </c>
      <c r="L286" s="1">
        <f>INDEX(ScheduleRef!$D$2:$AB$853,_xlfn.AGGREGATE(15,6,(ROW(ScheduleRef!$D$2:$AB$853)-ROW(ScheduleRef!$D$2)+1)/(ScheduleRef!$D$2:$D$853&lt;&gt;""),ROWS(ScheduleCompile!L$1:L286)),COLUMNS($A286:L286))</f>
        <v>135</v>
      </c>
      <c r="M286" s="1">
        <f>INDEX(ScheduleRef!$D$2:$AB$853,_xlfn.AGGREGATE(15,6,(ROW(ScheduleRef!$D$2:$AB$853)-ROW(ScheduleRef!$D$2)+1)/(ScheduleRef!$D$2:$D$853&lt;&gt;""),ROWS(ScheduleCompile!M$1:M286)),COLUMNS($A286:M286))</f>
        <v>135</v>
      </c>
      <c r="N286" s="1">
        <f>INDEX(ScheduleRef!$D$2:$AB$853,_xlfn.AGGREGATE(15,6,(ROW(ScheduleRef!$D$2:$AB$853)-ROW(ScheduleRef!$D$2)+1)/(ScheduleRef!$D$2:$D$853&lt;&gt;""),ROWS(ScheduleCompile!N$1:N286)),COLUMNS($A286:N286))</f>
        <v>135</v>
      </c>
      <c r="O286" s="1">
        <f>INDEX(ScheduleRef!$D$2:$AB$853,_xlfn.AGGREGATE(15,6,(ROW(ScheduleRef!$D$2:$AB$853)-ROW(ScheduleRef!$D$2)+1)/(ScheduleRef!$D$2:$D$853&lt;&gt;""),ROWS(ScheduleCompile!O$1:O286)),COLUMNS($A286:O286))</f>
        <v>135</v>
      </c>
      <c r="P286" s="1">
        <f>INDEX(ScheduleRef!$D$2:$AB$853,_xlfn.AGGREGATE(15,6,(ROW(ScheduleRef!$D$2:$AB$853)-ROW(ScheduleRef!$D$2)+1)/(ScheduleRef!$D$2:$D$853&lt;&gt;""),ROWS(ScheduleCompile!P$1:P286)),COLUMNS($A286:P286))</f>
        <v>135</v>
      </c>
      <c r="Q286" s="1">
        <f>INDEX(ScheduleRef!$D$2:$AB$853,_xlfn.AGGREGATE(15,6,(ROW(ScheduleRef!$D$2:$AB$853)-ROW(ScheduleRef!$D$2)+1)/(ScheduleRef!$D$2:$D$853&lt;&gt;""),ROWS(ScheduleCompile!Q$1:Q286)),COLUMNS($A286:Q286))</f>
        <v>135</v>
      </c>
      <c r="R286" s="1">
        <f>INDEX(ScheduleRef!$D$2:$AB$853,_xlfn.AGGREGATE(15,6,(ROW(ScheduleRef!$D$2:$AB$853)-ROW(ScheduleRef!$D$2)+1)/(ScheduleRef!$D$2:$D$853&lt;&gt;""),ROWS(ScheduleCompile!R$1:R286)),COLUMNS($A286:R286))</f>
        <v>135</v>
      </c>
      <c r="S286" s="1">
        <f>INDEX(ScheduleRef!$D$2:$AB$853,_xlfn.AGGREGATE(15,6,(ROW(ScheduleRef!$D$2:$AB$853)-ROW(ScheduleRef!$D$2)+1)/(ScheduleRef!$D$2:$D$853&lt;&gt;""),ROWS(ScheduleCompile!S$1:S286)),COLUMNS($A286:S286))</f>
        <v>135</v>
      </c>
      <c r="T286" s="1">
        <f>INDEX(ScheduleRef!$D$2:$AB$853,_xlfn.AGGREGATE(15,6,(ROW(ScheduleRef!$D$2:$AB$853)-ROW(ScheduleRef!$D$2)+1)/(ScheduleRef!$D$2:$D$853&lt;&gt;""),ROWS(ScheduleCompile!T$1:T286)),COLUMNS($A286:T286))</f>
        <v>135</v>
      </c>
      <c r="U286" s="1">
        <f>INDEX(ScheduleRef!$D$2:$AB$853,_xlfn.AGGREGATE(15,6,(ROW(ScheduleRef!$D$2:$AB$853)-ROW(ScheduleRef!$D$2)+1)/(ScheduleRef!$D$2:$D$853&lt;&gt;""),ROWS(ScheduleCompile!U$1:U286)),COLUMNS($A286:U286))</f>
        <v>135</v>
      </c>
      <c r="V286" s="1">
        <f>INDEX(ScheduleRef!$D$2:$AB$853,_xlfn.AGGREGATE(15,6,(ROW(ScheduleRef!$D$2:$AB$853)-ROW(ScheduleRef!$D$2)+1)/(ScheduleRef!$D$2:$D$853&lt;&gt;""),ROWS(ScheduleCompile!V$1:V286)),COLUMNS($A286:V286))</f>
        <v>135</v>
      </c>
      <c r="W286" s="1">
        <f>INDEX(ScheduleRef!$D$2:$AB$853,_xlfn.AGGREGATE(15,6,(ROW(ScheduleRef!$D$2:$AB$853)-ROW(ScheduleRef!$D$2)+1)/(ScheduleRef!$D$2:$D$853&lt;&gt;""),ROWS(ScheduleCompile!W$1:W286)),COLUMNS($A286:W286))</f>
        <v>135</v>
      </c>
      <c r="X286" s="1">
        <f>INDEX(ScheduleRef!$D$2:$AB$853,_xlfn.AGGREGATE(15,6,(ROW(ScheduleRef!$D$2:$AB$853)-ROW(ScheduleRef!$D$2)+1)/(ScheduleRef!$D$2:$D$853&lt;&gt;""),ROWS(ScheduleCompile!X$1:X286)),COLUMNS($A286:X286))</f>
        <v>135</v>
      </c>
      <c r="Y286" s="1">
        <f>INDEX(ScheduleRef!$D$2:$AB$853,_xlfn.AGGREGATE(15,6,(ROW(ScheduleRef!$D$2:$AB$853)-ROW(ScheduleRef!$D$2)+1)/(ScheduleRef!$D$2:$D$853&lt;&gt;""),ROWS(ScheduleCompile!Y$1:Y286)),COLUMNS($A286:Y286))</f>
        <v>135</v>
      </c>
    </row>
    <row r="287" spans="1:25" x14ac:dyDescent="0.25">
      <c r="A287" s="30" t="str">
        <f>INDEX(ScheduleRef!$D$2:$AB$853,_xlfn.AGGREGATE(15,6,(ROW(ScheduleRef!$D$2:$AB$853)-ROW(ScheduleRef!$D$2)+1)/(ScheduleRef!$D$2:$D$853&lt;&gt;""),ROWS(ScheduleCompile!A$1:A287)),COLUMNS($A287:A287))</f>
        <v>ResidentialCommonOccupancyWD</v>
      </c>
      <c r="B287" s="1">
        <f>INDEX(ScheduleRef!$D$2:$AB$853,_xlfn.AGGREGATE(15,6,(ROW(ScheduleRef!$D$2:$AB$853)-ROW(ScheduleRef!$D$2)+1)/(ScheduleRef!$D$2:$D$853&lt;&gt;""),ROWS(ScheduleCompile!B$1:B287)),COLUMNS($A287:B287))</f>
        <v>0.9</v>
      </c>
      <c r="C287" s="1">
        <f>INDEX(ScheduleRef!$D$2:$AB$853,_xlfn.AGGREGATE(15,6,(ROW(ScheduleRef!$D$2:$AB$853)-ROW(ScheduleRef!$D$2)+1)/(ScheduleRef!$D$2:$D$853&lt;&gt;""),ROWS(ScheduleCompile!C$1:C287)),COLUMNS($A287:C287))</f>
        <v>0.9</v>
      </c>
      <c r="D287" s="1">
        <f>INDEX(ScheduleRef!$D$2:$AB$853,_xlfn.AGGREGATE(15,6,(ROW(ScheduleRef!$D$2:$AB$853)-ROW(ScheduleRef!$D$2)+1)/(ScheduleRef!$D$2:$D$853&lt;&gt;""),ROWS(ScheduleCompile!D$1:D287)),COLUMNS($A287:D287))</f>
        <v>0.9</v>
      </c>
      <c r="E287" s="1">
        <f>INDEX(ScheduleRef!$D$2:$AB$853,_xlfn.AGGREGATE(15,6,(ROW(ScheduleRef!$D$2:$AB$853)-ROW(ScheduleRef!$D$2)+1)/(ScheduleRef!$D$2:$D$853&lt;&gt;""),ROWS(ScheduleCompile!E$1:E287)),COLUMNS($A287:E287))</f>
        <v>0.9</v>
      </c>
      <c r="F287" s="1">
        <f>INDEX(ScheduleRef!$D$2:$AB$853,_xlfn.AGGREGATE(15,6,(ROW(ScheduleRef!$D$2:$AB$853)-ROW(ScheduleRef!$D$2)+1)/(ScheduleRef!$D$2:$D$853&lt;&gt;""),ROWS(ScheduleCompile!F$1:F287)),COLUMNS($A287:F287))</f>
        <v>0.9</v>
      </c>
      <c r="G287" s="1">
        <f>INDEX(ScheduleRef!$D$2:$AB$853,_xlfn.AGGREGATE(15,6,(ROW(ScheduleRef!$D$2:$AB$853)-ROW(ScheduleRef!$D$2)+1)/(ScheduleRef!$D$2:$D$853&lt;&gt;""),ROWS(ScheduleCompile!G$1:G287)),COLUMNS($A287:G287))</f>
        <v>0.9</v>
      </c>
      <c r="H287" s="1">
        <f>INDEX(ScheduleRef!$D$2:$AB$853,_xlfn.AGGREGATE(15,6,(ROW(ScheduleRef!$D$2:$AB$853)-ROW(ScheduleRef!$D$2)+1)/(ScheduleRef!$D$2:$D$853&lt;&gt;""),ROWS(ScheduleCompile!H$1:H287)),COLUMNS($A287:H287))</f>
        <v>0.7</v>
      </c>
      <c r="I287" s="1">
        <f>INDEX(ScheduleRef!$D$2:$AB$853,_xlfn.AGGREGATE(15,6,(ROW(ScheduleRef!$D$2:$AB$853)-ROW(ScheduleRef!$D$2)+1)/(ScheduleRef!$D$2:$D$853&lt;&gt;""),ROWS(ScheduleCompile!I$1:I287)),COLUMNS($A287:I287))</f>
        <v>0.4</v>
      </c>
      <c r="J287" s="1">
        <f>INDEX(ScheduleRef!$D$2:$AB$853,_xlfn.AGGREGATE(15,6,(ROW(ScheduleRef!$D$2:$AB$853)-ROW(ScheduleRef!$D$2)+1)/(ScheduleRef!$D$2:$D$853&lt;&gt;""),ROWS(ScheduleCompile!J$1:J287)),COLUMNS($A287:J287))</f>
        <v>0.4</v>
      </c>
      <c r="K287" s="1">
        <f>INDEX(ScheduleRef!$D$2:$AB$853,_xlfn.AGGREGATE(15,6,(ROW(ScheduleRef!$D$2:$AB$853)-ROW(ScheduleRef!$D$2)+1)/(ScheduleRef!$D$2:$D$853&lt;&gt;""),ROWS(ScheduleCompile!K$1:K287)),COLUMNS($A287:K287))</f>
        <v>0.2</v>
      </c>
      <c r="L287" s="1">
        <f>INDEX(ScheduleRef!$D$2:$AB$853,_xlfn.AGGREGATE(15,6,(ROW(ScheduleRef!$D$2:$AB$853)-ROW(ScheduleRef!$D$2)+1)/(ScheduleRef!$D$2:$D$853&lt;&gt;""),ROWS(ScheduleCompile!L$1:L287)),COLUMNS($A287:L287))</f>
        <v>0.2</v>
      </c>
      <c r="M287" s="1">
        <f>INDEX(ScheduleRef!$D$2:$AB$853,_xlfn.AGGREGATE(15,6,(ROW(ScheduleRef!$D$2:$AB$853)-ROW(ScheduleRef!$D$2)+1)/(ScheduleRef!$D$2:$D$853&lt;&gt;""),ROWS(ScheduleCompile!M$1:M287)),COLUMNS($A287:M287))</f>
        <v>0.2</v>
      </c>
      <c r="N287" s="1">
        <f>INDEX(ScheduleRef!$D$2:$AB$853,_xlfn.AGGREGATE(15,6,(ROW(ScheduleRef!$D$2:$AB$853)-ROW(ScheduleRef!$D$2)+1)/(ScheduleRef!$D$2:$D$853&lt;&gt;""),ROWS(ScheduleCompile!N$1:N287)),COLUMNS($A287:N287))</f>
        <v>0.2</v>
      </c>
      <c r="O287" s="1">
        <f>INDEX(ScheduleRef!$D$2:$AB$853,_xlfn.AGGREGATE(15,6,(ROW(ScheduleRef!$D$2:$AB$853)-ROW(ScheduleRef!$D$2)+1)/(ScheduleRef!$D$2:$D$853&lt;&gt;""),ROWS(ScheduleCompile!O$1:O287)),COLUMNS($A287:O287))</f>
        <v>0.2</v>
      </c>
      <c r="P287" s="1">
        <f>INDEX(ScheduleRef!$D$2:$AB$853,_xlfn.AGGREGATE(15,6,(ROW(ScheduleRef!$D$2:$AB$853)-ROW(ScheduleRef!$D$2)+1)/(ScheduleRef!$D$2:$D$853&lt;&gt;""),ROWS(ScheduleCompile!P$1:P287)),COLUMNS($A287:P287))</f>
        <v>0.2</v>
      </c>
      <c r="Q287" s="1">
        <f>INDEX(ScheduleRef!$D$2:$AB$853,_xlfn.AGGREGATE(15,6,(ROW(ScheduleRef!$D$2:$AB$853)-ROW(ScheduleRef!$D$2)+1)/(ScheduleRef!$D$2:$D$853&lt;&gt;""),ROWS(ScheduleCompile!Q$1:Q287)),COLUMNS($A287:Q287))</f>
        <v>0.3</v>
      </c>
      <c r="R287" s="1">
        <f>INDEX(ScheduleRef!$D$2:$AB$853,_xlfn.AGGREGATE(15,6,(ROW(ScheduleRef!$D$2:$AB$853)-ROW(ScheduleRef!$D$2)+1)/(ScheduleRef!$D$2:$D$853&lt;&gt;""),ROWS(ScheduleCompile!R$1:R287)),COLUMNS($A287:R287))</f>
        <v>0.5</v>
      </c>
      <c r="S287" s="1">
        <f>INDEX(ScheduleRef!$D$2:$AB$853,_xlfn.AGGREGATE(15,6,(ROW(ScheduleRef!$D$2:$AB$853)-ROW(ScheduleRef!$D$2)+1)/(ScheduleRef!$D$2:$D$853&lt;&gt;""),ROWS(ScheduleCompile!S$1:S287)),COLUMNS($A287:S287))</f>
        <v>0.5</v>
      </c>
      <c r="T287" s="1">
        <f>INDEX(ScheduleRef!$D$2:$AB$853,_xlfn.AGGREGATE(15,6,(ROW(ScheduleRef!$D$2:$AB$853)-ROW(ScheduleRef!$D$2)+1)/(ScheduleRef!$D$2:$D$853&lt;&gt;""),ROWS(ScheduleCompile!T$1:T287)),COLUMNS($A287:T287))</f>
        <v>0.5</v>
      </c>
      <c r="U287" s="1">
        <f>INDEX(ScheduleRef!$D$2:$AB$853,_xlfn.AGGREGATE(15,6,(ROW(ScheduleRef!$D$2:$AB$853)-ROW(ScheduleRef!$D$2)+1)/(ScheduleRef!$D$2:$D$853&lt;&gt;""),ROWS(ScheduleCompile!U$1:U287)),COLUMNS($A287:U287))</f>
        <v>0.7</v>
      </c>
      <c r="V287" s="1">
        <f>INDEX(ScheduleRef!$D$2:$AB$853,_xlfn.AGGREGATE(15,6,(ROW(ScheduleRef!$D$2:$AB$853)-ROW(ScheduleRef!$D$2)+1)/(ScheduleRef!$D$2:$D$853&lt;&gt;""),ROWS(ScheduleCompile!V$1:V287)),COLUMNS($A287:V287))</f>
        <v>0.7</v>
      </c>
      <c r="W287" s="1">
        <f>INDEX(ScheduleRef!$D$2:$AB$853,_xlfn.AGGREGATE(15,6,(ROW(ScheduleRef!$D$2:$AB$853)-ROW(ScheduleRef!$D$2)+1)/(ScheduleRef!$D$2:$D$853&lt;&gt;""),ROWS(ScheduleCompile!W$1:W287)),COLUMNS($A287:W287))</f>
        <v>0.8</v>
      </c>
      <c r="X287" s="1">
        <f>INDEX(ScheduleRef!$D$2:$AB$853,_xlfn.AGGREGATE(15,6,(ROW(ScheduleRef!$D$2:$AB$853)-ROW(ScheduleRef!$D$2)+1)/(ScheduleRef!$D$2:$D$853&lt;&gt;""),ROWS(ScheduleCompile!X$1:X287)),COLUMNS($A287:X287))</f>
        <v>0.9</v>
      </c>
      <c r="Y287" s="1">
        <f>INDEX(ScheduleRef!$D$2:$AB$853,_xlfn.AGGREGATE(15,6,(ROW(ScheduleRef!$D$2:$AB$853)-ROW(ScheduleRef!$D$2)+1)/(ScheduleRef!$D$2:$D$853&lt;&gt;""),ROWS(ScheduleCompile!Y$1:Y287)),COLUMNS($A287:Y287))</f>
        <v>0.9</v>
      </c>
    </row>
    <row r="288" spans="1:25" x14ac:dyDescent="0.25">
      <c r="A288" s="30" t="str">
        <f>INDEX(ScheduleRef!$D$2:$AB$853,_xlfn.AGGREGATE(15,6,(ROW(ScheduleRef!$D$2:$AB$853)-ROW(ScheduleRef!$D$2)+1)/(ScheduleRef!$D$2:$D$853&lt;&gt;""),ROWS(ScheduleCompile!A$1:A288)),COLUMNS($A288:A288))</f>
        <v>ResidentialCommonOccupancySat</v>
      </c>
      <c r="B288" s="1">
        <f>INDEX(ScheduleRef!$D$2:$AB$853,_xlfn.AGGREGATE(15,6,(ROW(ScheduleRef!$D$2:$AB$853)-ROW(ScheduleRef!$D$2)+1)/(ScheduleRef!$D$2:$D$853&lt;&gt;""),ROWS(ScheduleCompile!B$1:B288)),COLUMNS($A288:B288))</f>
        <v>0.9</v>
      </c>
      <c r="C288" s="1">
        <f>INDEX(ScheduleRef!$D$2:$AB$853,_xlfn.AGGREGATE(15,6,(ROW(ScheduleRef!$D$2:$AB$853)-ROW(ScheduleRef!$D$2)+1)/(ScheduleRef!$D$2:$D$853&lt;&gt;""),ROWS(ScheduleCompile!C$1:C288)),COLUMNS($A288:C288))</f>
        <v>0.9</v>
      </c>
      <c r="D288" s="1">
        <f>INDEX(ScheduleRef!$D$2:$AB$853,_xlfn.AGGREGATE(15,6,(ROW(ScheduleRef!$D$2:$AB$853)-ROW(ScheduleRef!$D$2)+1)/(ScheduleRef!$D$2:$D$853&lt;&gt;""),ROWS(ScheduleCompile!D$1:D288)),COLUMNS($A288:D288))</f>
        <v>0.9</v>
      </c>
      <c r="E288" s="1">
        <f>INDEX(ScheduleRef!$D$2:$AB$853,_xlfn.AGGREGATE(15,6,(ROW(ScheduleRef!$D$2:$AB$853)-ROW(ScheduleRef!$D$2)+1)/(ScheduleRef!$D$2:$D$853&lt;&gt;""),ROWS(ScheduleCompile!E$1:E288)),COLUMNS($A288:E288))</f>
        <v>0.9</v>
      </c>
      <c r="F288" s="1">
        <f>INDEX(ScheduleRef!$D$2:$AB$853,_xlfn.AGGREGATE(15,6,(ROW(ScheduleRef!$D$2:$AB$853)-ROW(ScheduleRef!$D$2)+1)/(ScheduleRef!$D$2:$D$853&lt;&gt;""),ROWS(ScheduleCompile!F$1:F288)),COLUMNS($A288:F288))</f>
        <v>0.9</v>
      </c>
      <c r="G288" s="1">
        <f>INDEX(ScheduleRef!$D$2:$AB$853,_xlfn.AGGREGATE(15,6,(ROW(ScheduleRef!$D$2:$AB$853)-ROW(ScheduleRef!$D$2)+1)/(ScheduleRef!$D$2:$D$853&lt;&gt;""),ROWS(ScheduleCompile!G$1:G288)),COLUMNS($A288:G288))</f>
        <v>0.9</v>
      </c>
      <c r="H288" s="1">
        <f>INDEX(ScheduleRef!$D$2:$AB$853,_xlfn.AGGREGATE(15,6,(ROW(ScheduleRef!$D$2:$AB$853)-ROW(ScheduleRef!$D$2)+1)/(ScheduleRef!$D$2:$D$853&lt;&gt;""),ROWS(ScheduleCompile!H$1:H288)),COLUMNS($A288:H288))</f>
        <v>0.7</v>
      </c>
      <c r="I288" s="1">
        <f>INDEX(ScheduleRef!$D$2:$AB$853,_xlfn.AGGREGATE(15,6,(ROW(ScheduleRef!$D$2:$AB$853)-ROW(ScheduleRef!$D$2)+1)/(ScheduleRef!$D$2:$D$853&lt;&gt;""),ROWS(ScheduleCompile!I$1:I288)),COLUMNS($A288:I288))</f>
        <v>0.4</v>
      </c>
      <c r="J288" s="1">
        <f>INDEX(ScheduleRef!$D$2:$AB$853,_xlfn.AGGREGATE(15,6,(ROW(ScheduleRef!$D$2:$AB$853)-ROW(ScheduleRef!$D$2)+1)/(ScheduleRef!$D$2:$D$853&lt;&gt;""),ROWS(ScheduleCompile!J$1:J288)),COLUMNS($A288:J288))</f>
        <v>0.4</v>
      </c>
      <c r="K288" s="1">
        <f>INDEX(ScheduleRef!$D$2:$AB$853,_xlfn.AGGREGATE(15,6,(ROW(ScheduleRef!$D$2:$AB$853)-ROW(ScheduleRef!$D$2)+1)/(ScheduleRef!$D$2:$D$853&lt;&gt;""),ROWS(ScheduleCompile!K$1:K288)),COLUMNS($A288:K288))</f>
        <v>0.2</v>
      </c>
      <c r="L288" s="1">
        <f>INDEX(ScheduleRef!$D$2:$AB$853,_xlfn.AGGREGATE(15,6,(ROW(ScheduleRef!$D$2:$AB$853)-ROW(ScheduleRef!$D$2)+1)/(ScheduleRef!$D$2:$D$853&lt;&gt;""),ROWS(ScheduleCompile!L$1:L288)),COLUMNS($A288:L288))</f>
        <v>0.2</v>
      </c>
      <c r="M288" s="1">
        <f>INDEX(ScheduleRef!$D$2:$AB$853,_xlfn.AGGREGATE(15,6,(ROW(ScheduleRef!$D$2:$AB$853)-ROW(ScheduleRef!$D$2)+1)/(ScheduleRef!$D$2:$D$853&lt;&gt;""),ROWS(ScheduleCompile!M$1:M288)),COLUMNS($A288:M288))</f>
        <v>0.2</v>
      </c>
      <c r="N288" s="1">
        <f>INDEX(ScheduleRef!$D$2:$AB$853,_xlfn.AGGREGATE(15,6,(ROW(ScheduleRef!$D$2:$AB$853)-ROW(ScheduleRef!$D$2)+1)/(ScheduleRef!$D$2:$D$853&lt;&gt;""),ROWS(ScheduleCompile!N$1:N288)),COLUMNS($A288:N288))</f>
        <v>0.2</v>
      </c>
      <c r="O288" s="1">
        <f>INDEX(ScheduleRef!$D$2:$AB$853,_xlfn.AGGREGATE(15,6,(ROW(ScheduleRef!$D$2:$AB$853)-ROW(ScheduleRef!$D$2)+1)/(ScheduleRef!$D$2:$D$853&lt;&gt;""),ROWS(ScheduleCompile!O$1:O288)),COLUMNS($A288:O288))</f>
        <v>0.2</v>
      </c>
      <c r="P288" s="1">
        <f>INDEX(ScheduleRef!$D$2:$AB$853,_xlfn.AGGREGATE(15,6,(ROW(ScheduleRef!$D$2:$AB$853)-ROW(ScheduleRef!$D$2)+1)/(ScheduleRef!$D$2:$D$853&lt;&gt;""),ROWS(ScheduleCompile!P$1:P288)),COLUMNS($A288:P288))</f>
        <v>0.2</v>
      </c>
      <c r="Q288" s="1">
        <f>INDEX(ScheduleRef!$D$2:$AB$853,_xlfn.AGGREGATE(15,6,(ROW(ScheduleRef!$D$2:$AB$853)-ROW(ScheduleRef!$D$2)+1)/(ScheduleRef!$D$2:$D$853&lt;&gt;""),ROWS(ScheduleCompile!Q$1:Q288)),COLUMNS($A288:Q288))</f>
        <v>0.3</v>
      </c>
      <c r="R288" s="1">
        <f>INDEX(ScheduleRef!$D$2:$AB$853,_xlfn.AGGREGATE(15,6,(ROW(ScheduleRef!$D$2:$AB$853)-ROW(ScheduleRef!$D$2)+1)/(ScheduleRef!$D$2:$D$853&lt;&gt;""),ROWS(ScheduleCompile!R$1:R288)),COLUMNS($A288:R288))</f>
        <v>0.5</v>
      </c>
      <c r="S288" s="1">
        <f>INDEX(ScheduleRef!$D$2:$AB$853,_xlfn.AGGREGATE(15,6,(ROW(ScheduleRef!$D$2:$AB$853)-ROW(ScheduleRef!$D$2)+1)/(ScheduleRef!$D$2:$D$853&lt;&gt;""),ROWS(ScheduleCompile!S$1:S288)),COLUMNS($A288:S288))</f>
        <v>0.5</v>
      </c>
      <c r="T288" s="1">
        <f>INDEX(ScheduleRef!$D$2:$AB$853,_xlfn.AGGREGATE(15,6,(ROW(ScheduleRef!$D$2:$AB$853)-ROW(ScheduleRef!$D$2)+1)/(ScheduleRef!$D$2:$D$853&lt;&gt;""),ROWS(ScheduleCompile!T$1:T288)),COLUMNS($A288:T288))</f>
        <v>0.5</v>
      </c>
      <c r="U288" s="1">
        <f>INDEX(ScheduleRef!$D$2:$AB$853,_xlfn.AGGREGATE(15,6,(ROW(ScheduleRef!$D$2:$AB$853)-ROW(ScheduleRef!$D$2)+1)/(ScheduleRef!$D$2:$D$853&lt;&gt;""),ROWS(ScheduleCompile!U$1:U288)),COLUMNS($A288:U288))</f>
        <v>0.7</v>
      </c>
      <c r="V288" s="1">
        <f>INDEX(ScheduleRef!$D$2:$AB$853,_xlfn.AGGREGATE(15,6,(ROW(ScheduleRef!$D$2:$AB$853)-ROW(ScheduleRef!$D$2)+1)/(ScheduleRef!$D$2:$D$853&lt;&gt;""),ROWS(ScheduleCompile!V$1:V288)),COLUMNS($A288:V288))</f>
        <v>0.7</v>
      </c>
      <c r="W288" s="1">
        <f>INDEX(ScheduleRef!$D$2:$AB$853,_xlfn.AGGREGATE(15,6,(ROW(ScheduleRef!$D$2:$AB$853)-ROW(ScheduleRef!$D$2)+1)/(ScheduleRef!$D$2:$D$853&lt;&gt;""),ROWS(ScheduleCompile!W$1:W288)),COLUMNS($A288:W288))</f>
        <v>0.8</v>
      </c>
      <c r="X288" s="1">
        <f>INDEX(ScheduleRef!$D$2:$AB$853,_xlfn.AGGREGATE(15,6,(ROW(ScheduleRef!$D$2:$AB$853)-ROW(ScheduleRef!$D$2)+1)/(ScheduleRef!$D$2:$D$853&lt;&gt;""),ROWS(ScheduleCompile!X$1:X288)),COLUMNS($A288:X288))</f>
        <v>0.9</v>
      </c>
      <c r="Y288" s="1">
        <f>INDEX(ScheduleRef!$D$2:$AB$853,_xlfn.AGGREGATE(15,6,(ROW(ScheduleRef!$D$2:$AB$853)-ROW(ScheduleRef!$D$2)+1)/(ScheduleRef!$D$2:$D$853&lt;&gt;""),ROWS(ScheduleCompile!Y$1:Y288)),COLUMNS($A288:Y288))</f>
        <v>0.9</v>
      </c>
    </row>
    <row r="289" spans="1:25" x14ac:dyDescent="0.25">
      <c r="A289" s="30" t="str">
        <f>INDEX(ScheduleRef!$D$2:$AB$853,_xlfn.AGGREGATE(15,6,(ROW(ScheduleRef!$D$2:$AB$853)-ROW(ScheduleRef!$D$2)+1)/(ScheduleRef!$D$2:$D$853&lt;&gt;""),ROWS(ScheduleCompile!A$1:A289)),COLUMNS($A289:A289))</f>
        <v>ResidentialCommonOccupancySun</v>
      </c>
      <c r="B289" s="1">
        <f>INDEX(ScheduleRef!$D$2:$AB$853,_xlfn.AGGREGATE(15,6,(ROW(ScheduleRef!$D$2:$AB$853)-ROW(ScheduleRef!$D$2)+1)/(ScheduleRef!$D$2:$D$853&lt;&gt;""),ROWS(ScheduleCompile!B$1:B289)),COLUMNS($A289:B289))</f>
        <v>0.9</v>
      </c>
      <c r="C289" s="1">
        <f>INDEX(ScheduleRef!$D$2:$AB$853,_xlfn.AGGREGATE(15,6,(ROW(ScheduleRef!$D$2:$AB$853)-ROW(ScheduleRef!$D$2)+1)/(ScheduleRef!$D$2:$D$853&lt;&gt;""),ROWS(ScheduleCompile!C$1:C289)),COLUMNS($A289:C289))</f>
        <v>0.9</v>
      </c>
      <c r="D289" s="1">
        <f>INDEX(ScheduleRef!$D$2:$AB$853,_xlfn.AGGREGATE(15,6,(ROW(ScheduleRef!$D$2:$AB$853)-ROW(ScheduleRef!$D$2)+1)/(ScheduleRef!$D$2:$D$853&lt;&gt;""),ROWS(ScheduleCompile!D$1:D289)),COLUMNS($A289:D289))</f>
        <v>0.9</v>
      </c>
      <c r="E289" s="1">
        <f>INDEX(ScheduleRef!$D$2:$AB$853,_xlfn.AGGREGATE(15,6,(ROW(ScheduleRef!$D$2:$AB$853)-ROW(ScheduleRef!$D$2)+1)/(ScheduleRef!$D$2:$D$853&lt;&gt;""),ROWS(ScheduleCompile!E$1:E289)),COLUMNS($A289:E289))</f>
        <v>0.9</v>
      </c>
      <c r="F289" s="1">
        <f>INDEX(ScheduleRef!$D$2:$AB$853,_xlfn.AGGREGATE(15,6,(ROW(ScheduleRef!$D$2:$AB$853)-ROW(ScheduleRef!$D$2)+1)/(ScheduleRef!$D$2:$D$853&lt;&gt;""),ROWS(ScheduleCompile!F$1:F289)),COLUMNS($A289:F289))</f>
        <v>0.9</v>
      </c>
      <c r="G289" s="1">
        <f>INDEX(ScheduleRef!$D$2:$AB$853,_xlfn.AGGREGATE(15,6,(ROW(ScheduleRef!$D$2:$AB$853)-ROW(ScheduleRef!$D$2)+1)/(ScheduleRef!$D$2:$D$853&lt;&gt;""),ROWS(ScheduleCompile!G$1:G289)),COLUMNS($A289:G289))</f>
        <v>0.9</v>
      </c>
      <c r="H289" s="1">
        <f>INDEX(ScheduleRef!$D$2:$AB$853,_xlfn.AGGREGATE(15,6,(ROW(ScheduleRef!$D$2:$AB$853)-ROW(ScheduleRef!$D$2)+1)/(ScheduleRef!$D$2:$D$853&lt;&gt;""),ROWS(ScheduleCompile!H$1:H289)),COLUMNS($A289:H289))</f>
        <v>0.7</v>
      </c>
      <c r="I289" s="1">
        <f>INDEX(ScheduleRef!$D$2:$AB$853,_xlfn.AGGREGATE(15,6,(ROW(ScheduleRef!$D$2:$AB$853)-ROW(ScheduleRef!$D$2)+1)/(ScheduleRef!$D$2:$D$853&lt;&gt;""),ROWS(ScheduleCompile!I$1:I289)),COLUMNS($A289:I289))</f>
        <v>0.4</v>
      </c>
      <c r="J289" s="1">
        <f>INDEX(ScheduleRef!$D$2:$AB$853,_xlfn.AGGREGATE(15,6,(ROW(ScheduleRef!$D$2:$AB$853)-ROW(ScheduleRef!$D$2)+1)/(ScheduleRef!$D$2:$D$853&lt;&gt;""),ROWS(ScheduleCompile!J$1:J289)),COLUMNS($A289:J289))</f>
        <v>0.4</v>
      </c>
      <c r="K289" s="1">
        <f>INDEX(ScheduleRef!$D$2:$AB$853,_xlfn.AGGREGATE(15,6,(ROW(ScheduleRef!$D$2:$AB$853)-ROW(ScheduleRef!$D$2)+1)/(ScheduleRef!$D$2:$D$853&lt;&gt;""),ROWS(ScheduleCompile!K$1:K289)),COLUMNS($A289:K289))</f>
        <v>0.2</v>
      </c>
      <c r="L289" s="1">
        <f>INDEX(ScheduleRef!$D$2:$AB$853,_xlfn.AGGREGATE(15,6,(ROW(ScheduleRef!$D$2:$AB$853)-ROW(ScheduleRef!$D$2)+1)/(ScheduleRef!$D$2:$D$853&lt;&gt;""),ROWS(ScheduleCompile!L$1:L289)),COLUMNS($A289:L289))</f>
        <v>0.2</v>
      </c>
      <c r="M289" s="1">
        <f>INDEX(ScheduleRef!$D$2:$AB$853,_xlfn.AGGREGATE(15,6,(ROW(ScheduleRef!$D$2:$AB$853)-ROW(ScheduleRef!$D$2)+1)/(ScheduleRef!$D$2:$D$853&lt;&gt;""),ROWS(ScheduleCompile!M$1:M289)),COLUMNS($A289:M289))</f>
        <v>0.2</v>
      </c>
      <c r="N289" s="1">
        <f>INDEX(ScheduleRef!$D$2:$AB$853,_xlfn.AGGREGATE(15,6,(ROW(ScheduleRef!$D$2:$AB$853)-ROW(ScheduleRef!$D$2)+1)/(ScheduleRef!$D$2:$D$853&lt;&gt;""),ROWS(ScheduleCompile!N$1:N289)),COLUMNS($A289:N289))</f>
        <v>0.2</v>
      </c>
      <c r="O289" s="1">
        <f>INDEX(ScheduleRef!$D$2:$AB$853,_xlfn.AGGREGATE(15,6,(ROW(ScheduleRef!$D$2:$AB$853)-ROW(ScheduleRef!$D$2)+1)/(ScheduleRef!$D$2:$D$853&lt;&gt;""),ROWS(ScheduleCompile!O$1:O289)),COLUMNS($A289:O289))</f>
        <v>0.2</v>
      </c>
      <c r="P289" s="1">
        <f>INDEX(ScheduleRef!$D$2:$AB$853,_xlfn.AGGREGATE(15,6,(ROW(ScheduleRef!$D$2:$AB$853)-ROW(ScheduleRef!$D$2)+1)/(ScheduleRef!$D$2:$D$853&lt;&gt;""),ROWS(ScheduleCompile!P$1:P289)),COLUMNS($A289:P289))</f>
        <v>0.2</v>
      </c>
      <c r="Q289" s="1">
        <f>INDEX(ScheduleRef!$D$2:$AB$853,_xlfn.AGGREGATE(15,6,(ROW(ScheduleRef!$D$2:$AB$853)-ROW(ScheduleRef!$D$2)+1)/(ScheduleRef!$D$2:$D$853&lt;&gt;""),ROWS(ScheduleCompile!Q$1:Q289)),COLUMNS($A289:Q289))</f>
        <v>0.3</v>
      </c>
      <c r="R289" s="1">
        <f>INDEX(ScheduleRef!$D$2:$AB$853,_xlfn.AGGREGATE(15,6,(ROW(ScheduleRef!$D$2:$AB$853)-ROW(ScheduleRef!$D$2)+1)/(ScheduleRef!$D$2:$D$853&lt;&gt;""),ROWS(ScheduleCompile!R$1:R289)),COLUMNS($A289:R289))</f>
        <v>0.5</v>
      </c>
      <c r="S289" s="1">
        <f>INDEX(ScheduleRef!$D$2:$AB$853,_xlfn.AGGREGATE(15,6,(ROW(ScheduleRef!$D$2:$AB$853)-ROW(ScheduleRef!$D$2)+1)/(ScheduleRef!$D$2:$D$853&lt;&gt;""),ROWS(ScheduleCompile!S$1:S289)),COLUMNS($A289:S289))</f>
        <v>0.5</v>
      </c>
      <c r="T289" s="1">
        <f>INDEX(ScheduleRef!$D$2:$AB$853,_xlfn.AGGREGATE(15,6,(ROW(ScheduleRef!$D$2:$AB$853)-ROW(ScheduleRef!$D$2)+1)/(ScheduleRef!$D$2:$D$853&lt;&gt;""),ROWS(ScheduleCompile!T$1:T289)),COLUMNS($A289:T289))</f>
        <v>0.5</v>
      </c>
      <c r="U289" s="1">
        <f>INDEX(ScheduleRef!$D$2:$AB$853,_xlfn.AGGREGATE(15,6,(ROW(ScheduleRef!$D$2:$AB$853)-ROW(ScheduleRef!$D$2)+1)/(ScheduleRef!$D$2:$D$853&lt;&gt;""),ROWS(ScheduleCompile!U$1:U289)),COLUMNS($A289:U289))</f>
        <v>0.7</v>
      </c>
      <c r="V289" s="1">
        <f>INDEX(ScheduleRef!$D$2:$AB$853,_xlfn.AGGREGATE(15,6,(ROW(ScheduleRef!$D$2:$AB$853)-ROW(ScheduleRef!$D$2)+1)/(ScheduleRef!$D$2:$D$853&lt;&gt;""),ROWS(ScheduleCompile!V$1:V289)),COLUMNS($A289:V289))</f>
        <v>0.7</v>
      </c>
      <c r="W289" s="1">
        <f>INDEX(ScheduleRef!$D$2:$AB$853,_xlfn.AGGREGATE(15,6,(ROW(ScheduleRef!$D$2:$AB$853)-ROW(ScheduleRef!$D$2)+1)/(ScheduleRef!$D$2:$D$853&lt;&gt;""),ROWS(ScheduleCompile!W$1:W289)),COLUMNS($A289:W289))</f>
        <v>0.8</v>
      </c>
      <c r="X289" s="1">
        <f>INDEX(ScheduleRef!$D$2:$AB$853,_xlfn.AGGREGATE(15,6,(ROW(ScheduleRef!$D$2:$AB$853)-ROW(ScheduleRef!$D$2)+1)/(ScheduleRef!$D$2:$D$853&lt;&gt;""),ROWS(ScheduleCompile!X$1:X289)),COLUMNS($A289:X289))</f>
        <v>0.9</v>
      </c>
      <c r="Y289" s="1">
        <f>INDEX(ScheduleRef!$D$2:$AB$853,_xlfn.AGGREGATE(15,6,(ROW(ScheduleRef!$D$2:$AB$853)-ROW(ScheduleRef!$D$2)+1)/(ScheduleRef!$D$2:$D$853&lt;&gt;""),ROWS(ScheduleCompile!Y$1:Y289)),COLUMNS($A289:Y289))</f>
        <v>0.9</v>
      </c>
    </row>
    <row r="290" spans="1:25" x14ac:dyDescent="0.25">
      <c r="A290" s="30" t="str">
        <f>INDEX(ScheduleRef!$D$2:$AB$853,_xlfn.AGGREGATE(15,6,(ROW(ScheduleRef!$D$2:$AB$853)-ROW(ScheduleRef!$D$2)+1)/(ScheduleRef!$D$2:$D$853&lt;&gt;""),ROWS(ScheduleCompile!A$1:A290)),COLUMNS($A290:A290))</f>
        <v>ResidentialCommonLightsWD</v>
      </c>
      <c r="B290" s="1">
        <f>INDEX(ScheduleRef!$D$2:$AB$853,_xlfn.AGGREGATE(15,6,(ROW(ScheduleRef!$D$2:$AB$853)-ROW(ScheduleRef!$D$2)+1)/(ScheduleRef!$D$2:$D$853&lt;&gt;""),ROWS(ScheduleCompile!B$1:B290)),COLUMNS($A290:B290))</f>
        <v>0.1</v>
      </c>
      <c r="C290" s="1">
        <f>INDEX(ScheduleRef!$D$2:$AB$853,_xlfn.AGGREGATE(15,6,(ROW(ScheduleRef!$D$2:$AB$853)-ROW(ScheduleRef!$D$2)+1)/(ScheduleRef!$D$2:$D$853&lt;&gt;""),ROWS(ScheduleCompile!C$1:C290)),COLUMNS($A290:C290))</f>
        <v>0.1</v>
      </c>
      <c r="D290" s="1">
        <f>INDEX(ScheduleRef!$D$2:$AB$853,_xlfn.AGGREGATE(15,6,(ROW(ScheduleRef!$D$2:$AB$853)-ROW(ScheduleRef!$D$2)+1)/(ScheduleRef!$D$2:$D$853&lt;&gt;""),ROWS(ScheduleCompile!D$1:D290)),COLUMNS($A290:D290))</f>
        <v>0.1</v>
      </c>
      <c r="E290" s="1">
        <f>INDEX(ScheduleRef!$D$2:$AB$853,_xlfn.AGGREGATE(15,6,(ROW(ScheduleRef!$D$2:$AB$853)-ROW(ScheduleRef!$D$2)+1)/(ScheduleRef!$D$2:$D$853&lt;&gt;""),ROWS(ScheduleCompile!E$1:E290)),COLUMNS($A290:E290))</f>
        <v>0.1</v>
      </c>
      <c r="F290" s="1">
        <f>INDEX(ScheduleRef!$D$2:$AB$853,_xlfn.AGGREGATE(15,6,(ROW(ScheduleRef!$D$2:$AB$853)-ROW(ScheduleRef!$D$2)+1)/(ScheduleRef!$D$2:$D$853&lt;&gt;""),ROWS(ScheduleCompile!F$1:F290)),COLUMNS($A290:F290))</f>
        <v>0.1</v>
      </c>
      <c r="G290" s="1">
        <f>INDEX(ScheduleRef!$D$2:$AB$853,_xlfn.AGGREGATE(15,6,(ROW(ScheduleRef!$D$2:$AB$853)-ROW(ScheduleRef!$D$2)+1)/(ScheduleRef!$D$2:$D$853&lt;&gt;""),ROWS(ScheduleCompile!G$1:G290)),COLUMNS($A290:G290))</f>
        <v>0.3</v>
      </c>
      <c r="H290" s="1">
        <f>INDEX(ScheduleRef!$D$2:$AB$853,_xlfn.AGGREGATE(15,6,(ROW(ScheduleRef!$D$2:$AB$853)-ROW(ScheduleRef!$D$2)+1)/(ScheduleRef!$D$2:$D$853&lt;&gt;""),ROWS(ScheduleCompile!H$1:H290)),COLUMNS($A290:H290))</f>
        <v>0.45</v>
      </c>
      <c r="I290" s="1">
        <f>INDEX(ScheduleRef!$D$2:$AB$853,_xlfn.AGGREGATE(15,6,(ROW(ScheduleRef!$D$2:$AB$853)-ROW(ScheduleRef!$D$2)+1)/(ScheduleRef!$D$2:$D$853&lt;&gt;""),ROWS(ScheduleCompile!I$1:I290)),COLUMNS($A290:I290))</f>
        <v>0.45</v>
      </c>
      <c r="J290" s="1">
        <f>INDEX(ScheduleRef!$D$2:$AB$853,_xlfn.AGGREGATE(15,6,(ROW(ScheduleRef!$D$2:$AB$853)-ROW(ScheduleRef!$D$2)+1)/(ScheduleRef!$D$2:$D$853&lt;&gt;""),ROWS(ScheduleCompile!J$1:J290)),COLUMNS($A290:J290))</f>
        <v>0.45</v>
      </c>
      <c r="K290" s="1">
        <f>INDEX(ScheduleRef!$D$2:$AB$853,_xlfn.AGGREGATE(15,6,(ROW(ScheduleRef!$D$2:$AB$853)-ROW(ScheduleRef!$D$2)+1)/(ScheduleRef!$D$2:$D$853&lt;&gt;""),ROWS(ScheduleCompile!K$1:K290)),COLUMNS($A290:K290))</f>
        <v>0.45</v>
      </c>
      <c r="L290" s="1">
        <f>INDEX(ScheduleRef!$D$2:$AB$853,_xlfn.AGGREGATE(15,6,(ROW(ScheduleRef!$D$2:$AB$853)-ROW(ScheduleRef!$D$2)+1)/(ScheduleRef!$D$2:$D$853&lt;&gt;""),ROWS(ScheduleCompile!L$1:L290)),COLUMNS($A290:L290))</f>
        <v>0.3</v>
      </c>
      <c r="M290" s="1">
        <f>INDEX(ScheduleRef!$D$2:$AB$853,_xlfn.AGGREGATE(15,6,(ROW(ScheduleRef!$D$2:$AB$853)-ROW(ScheduleRef!$D$2)+1)/(ScheduleRef!$D$2:$D$853&lt;&gt;""),ROWS(ScheduleCompile!M$1:M290)),COLUMNS($A290:M290))</f>
        <v>0.3</v>
      </c>
      <c r="N290" s="1">
        <f>INDEX(ScheduleRef!$D$2:$AB$853,_xlfn.AGGREGATE(15,6,(ROW(ScheduleRef!$D$2:$AB$853)-ROW(ScheduleRef!$D$2)+1)/(ScheduleRef!$D$2:$D$853&lt;&gt;""),ROWS(ScheduleCompile!N$1:N290)),COLUMNS($A290:N290))</f>
        <v>0.3</v>
      </c>
      <c r="O290" s="1">
        <f>INDEX(ScheduleRef!$D$2:$AB$853,_xlfn.AGGREGATE(15,6,(ROW(ScheduleRef!$D$2:$AB$853)-ROW(ScheduleRef!$D$2)+1)/(ScheduleRef!$D$2:$D$853&lt;&gt;""),ROWS(ScheduleCompile!O$1:O290)),COLUMNS($A290:O290))</f>
        <v>0.3</v>
      </c>
      <c r="P290" s="1">
        <f>INDEX(ScheduleRef!$D$2:$AB$853,_xlfn.AGGREGATE(15,6,(ROW(ScheduleRef!$D$2:$AB$853)-ROW(ScheduleRef!$D$2)+1)/(ScheduleRef!$D$2:$D$853&lt;&gt;""),ROWS(ScheduleCompile!P$1:P290)),COLUMNS($A290:P290))</f>
        <v>0.3</v>
      </c>
      <c r="Q290" s="1">
        <f>INDEX(ScheduleRef!$D$2:$AB$853,_xlfn.AGGREGATE(15,6,(ROW(ScheduleRef!$D$2:$AB$853)-ROW(ScheduleRef!$D$2)+1)/(ScheduleRef!$D$2:$D$853&lt;&gt;""),ROWS(ScheduleCompile!Q$1:Q290)),COLUMNS($A290:Q290))</f>
        <v>0.3</v>
      </c>
      <c r="R290" s="1">
        <f>INDEX(ScheduleRef!$D$2:$AB$853,_xlfn.AGGREGATE(15,6,(ROW(ScheduleRef!$D$2:$AB$853)-ROW(ScheduleRef!$D$2)+1)/(ScheduleRef!$D$2:$D$853&lt;&gt;""),ROWS(ScheduleCompile!R$1:R290)),COLUMNS($A290:R290))</f>
        <v>0.3</v>
      </c>
      <c r="S290" s="1">
        <f>INDEX(ScheduleRef!$D$2:$AB$853,_xlfn.AGGREGATE(15,6,(ROW(ScheduleRef!$D$2:$AB$853)-ROW(ScheduleRef!$D$2)+1)/(ScheduleRef!$D$2:$D$853&lt;&gt;""),ROWS(ScheduleCompile!S$1:S290)),COLUMNS($A290:S290))</f>
        <v>0.3</v>
      </c>
      <c r="T290" s="1">
        <f>INDEX(ScheduleRef!$D$2:$AB$853,_xlfn.AGGREGATE(15,6,(ROW(ScheduleRef!$D$2:$AB$853)-ROW(ScheduleRef!$D$2)+1)/(ScheduleRef!$D$2:$D$853&lt;&gt;""),ROWS(ScheduleCompile!T$1:T290)),COLUMNS($A290:T290))</f>
        <v>0.6</v>
      </c>
      <c r="U290" s="1">
        <f>INDEX(ScheduleRef!$D$2:$AB$853,_xlfn.AGGREGATE(15,6,(ROW(ScheduleRef!$D$2:$AB$853)-ROW(ScheduleRef!$D$2)+1)/(ScheduleRef!$D$2:$D$853&lt;&gt;""),ROWS(ScheduleCompile!U$1:U290)),COLUMNS($A290:U290))</f>
        <v>0.8</v>
      </c>
      <c r="V290" s="1">
        <f>INDEX(ScheduleRef!$D$2:$AB$853,_xlfn.AGGREGATE(15,6,(ROW(ScheduleRef!$D$2:$AB$853)-ROW(ScheduleRef!$D$2)+1)/(ScheduleRef!$D$2:$D$853&lt;&gt;""),ROWS(ScheduleCompile!V$1:V290)),COLUMNS($A290:V290))</f>
        <v>0.9</v>
      </c>
      <c r="W290" s="1">
        <f>INDEX(ScheduleRef!$D$2:$AB$853,_xlfn.AGGREGATE(15,6,(ROW(ScheduleRef!$D$2:$AB$853)-ROW(ScheduleRef!$D$2)+1)/(ScheduleRef!$D$2:$D$853&lt;&gt;""),ROWS(ScheduleCompile!W$1:W290)),COLUMNS($A290:W290))</f>
        <v>0.8</v>
      </c>
      <c r="X290" s="1">
        <f>INDEX(ScheduleRef!$D$2:$AB$853,_xlfn.AGGREGATE(15,6,(ROW(ScheduleRef!$D$2:$AB$853)-ROW(ScheduleRef!$D$2)+1)/(ScheduleRef!$D$2:$D$853&lt;&gt;""),ROWS(ScheduleCompile!X$1:X290)),COLUMNS($A290:X290))</f>
        <v>0.6</v>
      </c>
      <c r="Y290" s="1">
        <f>INDEX(ScheduleRef!$D$2:$AB$853,_xlfn.AGGREGATE(15,6,(ROW(ScheduleRef!$D$2:$AB$853)-ROW(ScheduleRef!$D$2)+1)/(ScheduleRef!$D$2:$D$853&lt;&gt;""),ROWS(ScheduleCompile!Y$1:Y290)),COLUMNS($A290:Y290))</f>
        <v>0.3</v>
      </c>
    </row>
    <row r="291" spans="1:25" x14ac:dyDescent="0.25">
      <c r="A291" s="30" t="str">
        <f>INDEX(ScheduleRef!$D$2:$AB$853,_xlfn.AGGREGATE(15,6,(ROW(ScheduleRef!$D$2:$AB$853)-ROW(ScheduleRef!$D$2)+1)/(ScheduleRef!$D$2:$D$853&lt;&gt;""),ROWS(ScheduleCompile!A$1:A291)),COLUMNS($A291:A291))</f>
        <v>ResidentialCommonLightsSat</v>
      </c>
      <c r="B291" s="1">
        <f>INDEX(ScheduleRef!$D$2:$AB$853,_xlfn.AGGREGATE(15,6,(ROW(ScheduleRef!$D$2:$AB$853)-ROW(ScheduleRef!$D$2)+1)/(ScheduleRef!$D$2:$D$853&lt;&gt;""),ROWS(ScheduleCompile!B$1:B291)),COLUMNS($A291:B291))</f>
        <v>0.1</v>
      </c>
      <c r="C291" s="1">
        <f>INDEX(ScheduleRef!$D$2:$AB$853,_xlfn.AGGREGATE(15,6,(ROW(ScheduleRef!$D$2:$AB$853)-ROW(ScheduleRef!$D$2)+1)/(ScheduleRef!$D$2:$D$853&lt;&gt;""),ROWS(ScheduleCompile!C$1:C291)),COLUMNS($A291:C291))</f>
        <v>0.1</v>
      </c>
      <c r="D291" s="1">
        <f>INDEX(ScheduleRef!$D$2:$AB$853,_xlfn.AGGREGATE(15,6,(ROW(ScheduleRef!$D$2:$AB$853)-ROW(ScheduleRef!$D$2)+1)/(ScheduleRef!$D$2:$D$853&lt;&gt;""),ROWS(ScheduleCompile!D$1:D291)),COLUMNS($A291:D291))</f>
        <v>0.1</v>
      </c>
      <c r="E291" s="1">
        <f>INDEX(ScheduleRef!$D$2:$AB$853,_xlfn.AGGREGATE(15,6,(ROW(ScheduleRef!$D$2:$AB$853)-ROW(ScheduleRef!$D$2)+1)/(ScheduleRef!$D$2:$D$853&lt;&gt;""),ROWS(ScheduleCompile!E$1:E291)),COLUMNS($A291:E291))</f>
        <v>0.1</v>
      </c>
      <c r="F291" s="1">
        <f>INDEX(ScheduleRef!$D$2:$AB$853,_xlfn.AGGREGATE(15,6,(ROW(ScheduleRef!$D$2:$AB$853)-ROW(ScheduleRef!$D$2)+1)/(ScheduleRef!$D$2:$D$853&lt;&gt;""),ROWS(ScheduleCompile!F$1:F291)),COLUMNS($A291:F291))</f>
        <v>0.1</v>
      </c>
      <c r="G291" s="1">
        <f>INDEX(ScheduleRef!$D$2:$AB$853,_xlfn.AGGREGATE(15,6,(ROW(ScheduleRef!$D$2:$AB$853)-ROW(ScheduleRef!$D$2)+1)/(ScheduleRef!$D$2:$D$853&lt;&gt;""),ROWS(ScheduleCompile!G$1:G291)),COLUMNS($A291:G291))</f>
        <v>0.3</v>
      </c>
      <c r="H291" s="1">
        <f>INDEX(ScheduleRef!$D$2:$AB$853,_xlfn.AGGREGATE(15,6,(ROW(ScheduleRef!$D$2:$AB$853)-ROW(ScheduleRef!$D$2)+1)/(ScheduleRef!$D$2:$D$853&lt;&gt;""),ROWS(ScheduleCompile!H$1:H291)),COLUMNS($A291:H291))</f>
        <v>0.45</v>
      </c>
      <c r="I291" s="1">
        <f>INDEX(ScheduleRef!$D$2:$AB$853,_xlfn.AGGREGATE(15,6,(ROW(ScheduleRef!$D$2:$AB$853)-ROW(ScheduleRef!$D$2)+1)/(ScheduleRef!$D$2:$D$853&lt;&gt;""),ROWS(ScheduleCompile!I$1:I291)),COLUMNS($A291:I291))</f>
        <v>0.45</v>
      </c>
      <c r="J291" s="1">
        <f>INDEX(ScheduleRef!$D$2:$AB$853,_xlfn.AGGREGATE(15,6,(ROW(ScheduleRef!$D$2:$AB$853)-ROW(ScheduleRef!$D$2)+1)/(ScheduleRef!$D$2:$D$853&lt;&gt;""),ROWS(ScheduleCompile!J$1:J291)),COLUMNS($A291:J291))</f>
        <v>0.45</v>
      </c>
      <c r="K291" s="1">
        <f>INDEX(ScheduleRef!$D$2:$AB$853,_xlfn.AGGREGATE(15,6,(ROW(ScheduleRef!$D$2:$AB$853)-ROW(ScheduleRef!$D$2)+1)/(ScheduleRef!$D$2:$D$853&lt;&gt;""),ROWS(ScheduleCompile!K$1:K291)),COLUMNS($A291:K291))</f>
        <v>0.45</v>
      </c>
      <c r="L291" s="1">
        <f>INDEX(ScheduleRef!$D$2:$AB$853,_xlfn.AGGREGATE(15,6,(ROW(ScheduleRef!$D$2:$AB$853)-ROW(ScheduleRef!$D$2)+1)/(ScheduleRef!$D$2:$D$853&lt;&gt;""),ROWS(ScheduleCompile!L$1:L291)),COLUMNS($A291:L291))</f>
        <v>0.3</v>
      </c>
      <c r="M291" s="1">
        <f>INDEX(ScheduleRef!$D$2:$AB$853,_xlfn.AGGREGATE(15,6,(ROW(ScheduleRef!$D$2:$AB$853)-ROW(ScheduleRef!$D$2)+1)/(ScheduleRef!$D$2:$D$853&lt;&gt;""),ROWS(ScheduleCompile!M$1:M291)),COLUMNS($A291:M291))</f>
        <v>0.3</v>
      </c>
      <c r="N291" s="1">
        <f>INDEX(ScheduleRef!$D$2:$AB$853,_xlfn.AGGREGATE(15,6,(ROW(ScheduleRef!$D$2:$AB$853)-ROW(ScheduleRef!$D$2)+1)/(ScheduleRef!$D$2:$D$853&lt;&gt;""),ROWS(ScheduleCompile!N$1:N291)),COLUMNS($A291:N291))</f>
        <v>0.3</v>
      </c>
      <c r="O291" s="1">
        <f>INDEX(ScheduleRef!$D$2:$AB$853,_xlfn.AGGREGATE(15,6,(ROW(ScheduleRef!$D$2:$AB$853)-ROW(ScheduleRef!$D$2)+1)/(ScheduleRef!$D$2:$D$853&lt;&gt;""),ROWS(ScheduleCompile!O$1:O291)),COLUMNS($A291:O291))</f>
        <v>0.3</v>
      </c>
      <c r="P291" s="1">
        <f>INDEX(ScheduleRef!$D$2:$AB$853,_xlfn.AGGREGATE(15,6,(ROW(ScheduleRef!$D$2:$AB$853)-ROW(ScheduleRef!$D$2)+1)/(ScheduleRef!$D$2:$D$853&lt;&gt;""),ROWS(ScheduleCompile!P$1:P291)),COLUMNS($A291:P291))</f>
        <v>0.3</v>
      </c>
      <c r="Q291" s="1">
        <f>INDEX(ScheduleRef!$D$2:$AB$853,_xlfn.AGGREGATE(15,6,(ROW(ScheduleRef!$D$2:$AB$853)-ROW(ScheduleRef!$D$2)+1)/(ScheduleRef!$D$2:$D$853&lt;&gt;""),ROWS(ScheduleCompile!Q$1:Q291)),COLUMNS($A291:Q291))</f>
        <v>0.3</v>
      </c>
      <c r="R291" s="1">
        <f>INDEX(ScheduleRef!$D$2:$AB$853,_xlfn.AGGREGATE(15,6,(ROW(ScheduleRef!$D$2:$AB$853)-ROW(ScheduleRef!$D$2)+1)/(ScheduleRef!$D$2:$D$853&lt;&gt;""),ROWS(ScheduleCompile!R$1:R291)),COLUMNS($A291:R291))</f>
        <v>0.3</v>
      </c>
      <c r="S291" s="1">
        <f>INDEX(ScheduleRef!$D$2:$AB$853,_xlfn.AGGREGATE(15,6,(ROW(ScheduleRef!$D$2:$AB$853)-ROW(ScheduleRef!$D$2)+1)/(ScheduleRef!$D$2:$D$853&lt;&gt;""),ROWS(ScheduleCompile!S$1:S291)),COLUMNS($A291:S291))</f>
        <v>0.3</v>
      </c>
      <c r="T291" s="1">
        <f>INDEX(ScheduleRef!$D$2:$AB$853,_xlfn.AGGREGATE(15,6,(ROW(ScheduleRef!$D$2:$AB$853)-ROW(ScheduleRef!$D$2)+1)/(ScheduleRef!$D$2:$D$853&lt;&gt;""),ROWS(ScheduleCompile!T$1:T291)),COLUMNS($A291:T291))</f>
        <v>0.6</v>
      </c>
      <c r="U291" s="1">
        <f>INDEX(ScheduleRef!$D$2:$AB$853,_xlfn.AGGREGATE(15,6,(ROW(ScheduleRef!$D$2:$AB$853)-ROW(ScheduleRef!$D$2)+1)/(ScheduleRef!$D$2:$D$853&lt;&gt;""),ROWS(ScheduleCompile!U$1:U291)),COLUMNS($A291:U291))</f>
        <v>0.8</v>
      </c>
      <c r="V291" s="1">
        <f>INDEX(ScheduleRef!$D$2:$AB$853,_xlfn.AGGREGATE(15,6,(ROW(ScheduleRef!$D$2:$AB$853)-ROW(ScheduleRef!$D$2)+1)/(ScheduleRef!$D$2:$D$853&lt;&gt;""),ROWS(ScheduleCompile!V$1:V291)),COLUMNS($A291:V291))</f>
        <v>0.9</v>
      </c>
      <c r="W291" s="1">
        <f>INDEX(ScheduleRef!$D$2:$AB$853,_xlfn.AGGREGATE(15,6,(ROW(ScheduleRef!$D$2:$AB$853)-ROW(ScheduleRef!$D$2)+1)/(ScheduleRef!$D$2:$D$853&lt;&gt;""),ROWS(ScheduleCompile!W$1:W291)),COLUMNS($A291:W291))</f>
        <v>0.8</v>
      </c>
      <c r="X291" s="1">
        <f>INDEX(ScheduleRef!$D$2:$AB$853,_xlfn.AGGREGATE(15,6,(ROW(ScheduleRef!$D$2:$AB$853)-ROW(ScheduleRef!$D$2)+1)/(ScheduleRef!$D$2:$D$853&lt;&gt;""),ROWS(ScheduleCompile!X$1:X291)),COLUMNS($A291:X291))</f>
        <v>0.6</v>
      </c>
      <c r="Y291" s="1">
        <f>INDEX(ScheduleRef!$D$2:$AB$853,_xlfn.AGGREGATE(15,6,(ROW(ScheduleRef!$D$2:$AB$853)-ROW(ScheduleRef!$D$2)+1)/(ScheduleRef!$D$2:$D$853&lt;&gt;""),ROWS(ScheduleCompile!Y$1:Y291)),COLUMNS($A291:Y291))</f>
        <v>0.3</v>
      </c>
    </row>
    <row r="292" spans="1:25" x14ac:dyDescent="0.25">
      <c r="A292" s="30" t="str">
        <f>INDEX(ScheduleRef!$D$2:$AB$853,_xlfn.AGGREGATE(15,6,(ROW(ScheduleRef!$D$2:$AB$853)-ROW(ScheduleRef!$D$2)+1)/(ScheduleRef!$D$2:$D$853&lt;&gt;""),ROWS(ScheduleCompile!A$1:A292)),COLUMNS($A292:A292))</f>
        <v>ResidentialCommonLightsSun</v>
      </c>
      <c r="B292" s="1">
        <f>INDEX(ScheduleRef!$D$2:$AB$853,_xlfn.AGGREGATE(15,6,(ROW(ScheduleRef!$D$2:$AB$853)-ROW(ScheduleRef!$D$2)+1)/(ScheduleRef!$D$2:$D$853&lt;&gt;""),ROWS(ScheduleCompile!B$1:B292)),COLUMNS($A292:B292))</f>
        <v>0.1</v>
      </c>
      <c r="C292" s="1">
        <f>INDEX(ScheduleRef!$D$2:$AB$853,_xlfn.AGGREGATE(15,6,(ROW(ScheduleRef!$D$2:$AB$853)-ROW(ScheduleRef!$D$2)+1)/(ScheduleRef!$D$2:$D$853&lt;&gt;""),ROWS(ScheduleCompile!C$1:C292)),COLUMNS($A292:C292))</f>
        <v>0.1</v>
      </c>
      <c r="D292" s="1">
        <f>INDEX(ScheduleRef!$D$2:$AB$853,_xlfn.AGGREGATE(15,6,(ROW(ScheduleRef!$D$2:$AB$853)-ROW(ScheduleRef!$D$2)+1)/(ScheduleRef!$D$2:$D$853&lt;&gt;""),ROWS(ScheduleCompile!D$1:D292)),COLUMNS($A292:D292))</f>
        <v>0.1</v>
      </c>
      <c r="E292" s="1">
        <f>INDEX(ScheduleRef!$D$2:$AB$853,_xlfn.AGGREGATE(15,6,(ROW(ScheduleRef!$D$2:$AB$853)-ROW(ScheduleRef!$D$2)+1)/(ScheduleRef!$D$2:$D$853&lt;&gt;""),ROWS(ScheduleCompile!E$1:E292)),COLUMNS($A292:E292))</f>
        <v>0.1</v>
      </c>
      <c r="F292" s="1">
        <f>INDEX(ScheduleRef!$D$2:$AB$853,_xlfn.AGGREGATE(15,6,(ROW(ScheduleRef!$D$2:$AB$853)-ROW(ScheduleRef!$D$2)+1)/(ScheduleRef!$D$2:$D$853&lt;&gt;""),ROWS(ScheduleCompile!F$1:F292)),COLUMNS($A292:F292))</f>
        <v>0.1</v>
      </c>
      <c r="G292" s="1">
        <f>INDEX(ScheduleRef!$D$2:$AB$853,_xlfn.AGGREGATE(15,6,(ROW(ScheduleRef!$D$2:$AB$853)-ROW(ScheduleRef!$D$2)+1)/(ScheduleRef!$D$2:$D$853&lt;&gt;""),ROWS(ScheduleCompile!G$1:G292)),COLUMNS($A292:G292))</f>
        <v>0.3</v>
      </c>
      <c r="H292" s="1">
        <f>INDEX(ScheduleRef!$D$2:$AB$853,_xlfn.AGGREGATE(15,6,(ROW(ScheduleRef!$D$2:$AB$853)-ROW(ScheduleRef!$D$2)+1)/(ScheduleRef!$D$2:$D$853&lt;&gt;""),ROWS(ScheduleCompile!H$1:H292)),COLUMNS($A292:H292))</f>
        <v>0.45</v>
      </c>
      <c r="I292" s="1">
        <f>INDEX(ScheduleRef!$D$2:$AB$853,_xlfn.AGGREGATE(15,6,(ROW(ScheduleRef!$D$2:$AB$853)-ROW(ScheduleRef!$D$2)+1)/(ScheduleRef!$D$2:$D$853&lt;&gt;""),ROWS(ScheduleCompile!I$1:I292)),COLUMNS($A292:I292))</f>
        <v>0.45</v>
      </c>
      <c r="J292" s="1">
        <f>INDEX(ScheduleRef!$D$2:$AB$853,_xlfn.AGGREGATE(15,6,(ROW(ScheduleRef!$D$2:$AB$853)-ROW(ScheduleRef!$D$2)+1)/(ScheduleRef!$D$2:$D$853&lt;&gt;""),ROWS(ScheduleCompile!J$1:J292)),COLUMNS($A292:J292))</f>
        <v>0.45</v>
      </c>
      <c r="K292" s="1">
        <f>INDEX(ScheduleRef!$D$2:$AB$853,_xlfn.AGGREGATE(15,6,(ROW(ScheduleRef!$D$2:$AB$853)-ROW(ScheduleRef!$D$2)+1)/(ScheduleRef!$D$2:$D$853&lt;&gt;""),ROWS(ScheduleCompile!K$1:K292)),COLUMNS($A292:K292))</f>
        <v>0.45</v>
      </c>
      <c r="L292" s="1">
        <f>INDEX(ScheduleRef!$D$2:$AB$853,_xlfn.AGGREGATE(15,6,(ROW(ScheduleRef!$D$2:$AB$853)-ROW(ScheduleRef!$D$2)+1)/(ScheduleRef!$D$2:$D$853&lt;&gt;""),ROWS(ScheduleCompile!L$1:L292)),COLUMNS($A292:L292))</f>
        <v>0.3</v>
      </c>
      <c r="M292" s="1">
        <f>INDEX(ScheduleRef!$D$2:$AB$853,_xlfn.AGGREGATE(15,6,(ROW(ScheduleRef!$D$2:$AB$853)-ROW(ScheduleRef!$D$2)+1)/(ScheduleRef!$D$2:$D$853&lt;&gt;""),ROWS(ScheduleCompile!M$1:M292)),COLUMNS($A292:M292))</f>
        <v>0.3</v>
      </c>
      <c r="N292" s="1">
        <f>INDEX(ScheduleRef!$D$2:$AB$853,_xlfn.AGGREGATE(15,6,(ROW(ScheduleRef!$D$2:$AB$853)-ROW(ScheduleRef!$D$2)+1)/(ScheduleRef!$D$2:$D$853&lt;&gt;""),ROWS(ScheduleCompile!N$1:N292)),COLUMNS($A292:N292))</f>
        <v>0.3</v>
      </c>
      <c r="O292" s="1">
        <f>INDEX(ScheduleRef!$D$2:$AB$853,_xlfn.AGGREGATE(15,6,(ROW(ScheduleRef!$D$2:$AB$853)-ROW(ScheduleRef!$D$2)+1)/(ScheduleRef!$D$2:$D$853&lt;&gt;""),ROWS(ScheduleCompile!O$1:O292)),COLUMNS($A292:O292))</f>
        <v>0.3</v>
      </c>
      <c r="P292" s="1">
        <f>INDEX(ScheduleRef!$D$2:$AB$853,_xlfn.AGGREGATE(15,6,(ROW(ScheduleRef!$D$2:$AB$853)-ROW(ScheduleRef!$D$2)+1)/(ScheduleRef!$D$2:$D$853&lt;&gt;""),ROWS(ScheduleCompile!P$1:P292)),COLUMNS($A292:P292))</f>
        <v>0.3</v>
      </c>
      <c r="Q292" s="1">
        <f>INDEX(ScheduleRef!$D$2:$AB$853,_xlfn.AGGREGATE(15,6,(ROW(ScheduleRef!$D$2:$AB$853)-ROW(ScheduleRef!$D$2)+1)/(ScheduleRef!$D$2:$D$853&lt;&gt;""),ROWS(ScheduleCompile!Q$1:Q292)),COLUMNS($A292:Q292))</f>
        <v>0.3</v>
      </c>
      <c r="R292" s="1">
        <f>INDEX(ScheduleRef!$D$2:$AB$853,_xlfn.AGGREGATE(15,6,(ROW(ScheduleRef!$D$2:$AB$853)-ROW(ScheduleRef!$D$2)+1)/(ScheduleRef!$D$2:$D$853&lt;&gt;""),ROWS(ScheduleCompile!R$1:R292)),COLUMNS($A292:R292))</f>
        <v>0.3</v>
      </c>
      <c r="S292" s="1">
        <f>INDEX(ScheduleRef!$D$2:$AB$853,_xlfn.AGGREGATE(15,6,(ROW(ScheduleRef!$D$2:$AB$853)-ROW(ScheduleRef!$D$2)+1)/(ScheduleRef!$D$2:$D$853&lt;&gt;""),ROWS(ScheduleCompile!S$1:S292)),COLUMNS($A292:S292))</f>
        <v>0.3</v>
      </c>
      <c r="T292" s="1">
        <f>INDEX(ScheduleRef!$D$2:$AB$853,_xlfn.AGGREGATE(15,6,(ROW(ScheduleRef!$D$2:$AB$853)-ROW(ScheduleRef!$D$2)+1)/(ScheduleRef!$D$2:$D$853&lt;&gt;""),ROWS(ScheduleCompile!T$1:T292)),COLUMNS($A292:T292))</f>
        <v>0.6</v>
      </c>
      <c r="U292" s="1">
        <f>INDEX(ScheduleRef!$D$2:$AB$853,_xlfn.AGGREGATE(15,6,(ROW(ScheduleRef!$D$2:$AB$853)-ROW(ScheduleRef!$D$2)+1)/(ScheduleRef!$D$2:$D$853&lt;&gt;""),ROWS(ScheduleCompile!U$1:U292)),COLUMNS($A292:U292))</f>
        <v>0.8</v>
      </c>
      <c r="V292" s="1">
        <f>INDEX(ScheduleRef!$D$2:$AB$853,_xlfn.AGGREGATE(15,6,(ROW(ScheduleRef!$D$2:$AB$853)-ROW(ScheduleRef!$D$2)+1)/(ScheduleRef!$D$2:$D$853&lt;&gt;""),ROWS(ScheduleCompile!V$1:V292)),COLUMNS($A292:V292))</f>
        <v>0.9</v>
      </c>
      <c r="W292" s="1">
        <f>INDEX(ScheduleRef!$D$2:$AB$853,_xlfn.AGGREGATE(15,6,(ROW(ScheduleRef!$D$2:$AB$853)-ROW(ScheduleRef!$D$2)+1)/(ScheduleRef!$D$2:$D$853&lt;&gt;""),ROWS(ScheduleCompile!W$1:W292)),COLUMNS($A292:W292))</f>
        <v>0.8</v>
      </c>
      <c r="X292" s="1">
        <f>INDEX(ScheduleRef!$D$2:$AB$853,_xlfn.AGGREGATE(15,6,(ROW(ScheduleRef!$D$2:$AB$853)-ROW(ScheduleRef!$D$2)+1)/(ScheduleRef!$D$2:$D$853&lt;&gt;""),ROWS(ScheduleCompile!X$1:X292)),COLUMNS($A292:X292))</f>
        <v>0.6</v>
      </c>
      <c r="Y292" s="1">
        <f>INDEX(ScheduleRef!$D$2:$AB$853,_xlfn.AGGREGATE(15,6,(ROW(ScheduleRef!$D$2:$AB$853)-ROW(ScheduleRef!$D$2)+1)/(ScheduleRef!$D$2:$D$853&lt;&gt;""),ROWS(ScheduleCompile!Y$1:Y292)),COLUMNS($A292:Y292))</f>
        <v>0.3</v>
      </c>
    </row>
    <row r="293" spans="1:25" x14ac:dyDescent="0.25">
      <c r="A293" s="30" t="str">
        <f>INDEX(ScheduleRef!$D$2:$AB$853,_xlfn.AGGREGATE(15,6,(ROW(ScheduleRef!$D$2:$AB$853)-ROW(ScheduleRef!$D$2)+1)/(ScheduleRef!$D$2:$D$853&lt;&gt;""),ROWS(ScheduleCompile!A$1:A293)),COLUMNS($A293:A293))</f>
        <v>ResidentialCommonReceptacleWD</v>
      </c>
      <c r="B293" s="1">
        <f>INDEX(ScheduleRef!$D$2:$AB$853,_xlfn.AGGREGATE(15,6,(ROW(ScheduleRef!$D$2:$AB$853)-ROW(ScheduleRef!$D$2)+1)/(ScheduleRef!$D$2:$D$853&lt;&gt;""),ROWS(ScheduleCompile!B$1:B293)),COLUMNS($A293:B293))</f>
        <v>0.1</v>
      </c>
      <c r="C293" s="1">
        <f>INDEX(ScheduleRef!$D$2:$AB$853,_xlfn.AGGREGATE(15,6,(ROW(ScheduleRef!$D$2:$AB$853)-ROW(ScheduleRef!$D$2)+1)/(ScheduleRef!$D$2:$D$853&lt;&gt;""),ROWS(ScheduleCompile!C$1:C293)),COLUMNS($A293:C293))</f>
        <v>0.1</v>
      </c>
      <c r="D293" s="1">
        <f>INDEX(ScheduleRef!$D$2:$AB$853,_xlfn.AGGREGATE(15,6,(ROW(ScheduleRef!$D$2:$AB$853)-ROW(ScheduleRef!$D$2)+1)/(ScheduleRef!$D$2:$D$853&lt;&gt;""),ROWS(ScheduleCompile!D$1:D293)),COLUMNS($A293:D293))</f>
        <v>0.1</v>
      </c>
      <c r="E293" s="1">
        <f>INDEX(ScheduleRef!$D$2:$AB$853,_xlfn.AGGREGATE(15,6,(ROW(ScheduleRef!$D$2:$AB$853)-ROW(ScheduleRef!$D$2)+1)/(ScheduleRef!$D$2:$D$853&lt;&gt;""),ROWS(ScheduleCompile!E$1:E293)),COLUMNS($A293:E293))</f>
        <v>0.1</v>
      </c>
      <c r="F293" s="1">
        <f>INDEX(ScheduleRef!$D$2:$AB$853,_xlfn.AGGREGATE(15,6,(ROW(ScheduleRef!$D$2:$AB$853)-ROW(ScheduleRef!$D$2)+1)/(ScheduleRef!$D$2:$D$853&lt;&gt;""),ROWS(ScheduleCompile!F$1:F293)),COLUMNS($A293:F293))</f>
        <v>0.1</v>
      </c>
      <c r="G293" s="1">
        <f>INDEX(ScheduleRef!$D$2:$AB$853,_xlfn.AGGREGATE(15,6,(ROW(ScheduleRef!$D$2:$AB$853)-ROW(ScheduleRef!$D$2)+1)/(ScheduleRef!$D$2:$D$853&lt;&gt;""),ROWS(ScheduleCompile!G$1:G293)),COLUMNS($A293:G293))</f>
        <v>0.3</v>
      </c>
      <c r="H293" s="1">
        <f>INDEX(ScheduleRef!$D$2:$AB$853,_xlfn.AGGREGATE(15,6,(ROW(ScheduleRef!$D$2:$AB$853)-ROW(ScheduleRef!$D$2)+1)/(ScheduleRef!$D$2:$D$853&lt;&gt;""),ROWS(ScheduleCompile!H$1:H293)),COLUMNS($A293:H293))</f>
        <v>0.45</v>
      </c>
      <c r="I293" s="1">
        <f>INDEX(ScheduleRef!$D$2:$AB$853,_xlfn.AGGREGATE(15,6,(ROW(ScheduleRef!$D$2:$AB$853)-ROW(ScheduleRef!$D$2)+1)/(ScheduleRef!$D$2:$D$853&lt;&gt;""),ROWS(ScheduleCompile!I$1:I293)),COLUMNS($A293:I293))</f>
        <v>0.45</v>
      </c>
      <c r="J293" s="1">
        <f>INDEX(ScheduleRef!$D$2:$AB$853,_xlfn.AGGREGATE(15,6,(ROW(ScheduleRef!$D$2:$AB$853)-ROW(ScheduleRef!$D$2)+1)/(ScheduleRef!$D$2:$D$853&lt;&gt;""),ROWS(ScheduleCompile!J$1:J293)),COLUMNS($A293:J293))</f>
        <v>0.45</v>
      </c>
      <c r="K293" s="1">
        <f>INDEX(ScheduleRef!$D$2:$AB$853,_xlfn.AGGREGATE(15,6,(ROW(ScheduleRef!$D$2:$AB$853)-ROW(ScheduleRef!$D$2)+1)/(ScheduleRef!$D$2:$D$853&lt;&gt;""),ROWS(ScheduleCompile!K$1:K293)),COLUMNS($A293:K293))</f>
        <v>0.45</v>
      </c>
      <c r="L293" s="1">
        <f>INDEX(ScheduleRef!$D$2:$AB$853,_xlfn.AGGREGATE(15,6,(ROW(ScheduleRef!$D$2:$AB$853)-ROW(ScheduleRef!$D$2)+1)/(ScheduleRef!$D$2:$D$853&lt;&gt;""),ROWS(ScheduleCompile!L$1:L293)),COLUMNS($A293:L293))</f>
        <v>0.3</v>
      </c>
      <c r="M293" s="1">
        <f>INDEX(ScheduleRef!$D$2:$AB$853,_xlfn.AGGREGATE(15,6,(ROW(ScheduleRef!$D$2:$AB$853)-ROW(ScheduleRef!$D$2)+1)/(ScheduleRef!$D$2:$D$853&lt;&gt;""),ROWS(ScheduleCompile!M$1:M293)),COLUMNS($A293:M293))</f>
        <v>0.3</v>
      </c>
      <c r="N293" s="1">
        <f>INDEX(ScheduleRef!$D$2:$AB$853,_xlfn.AGGREGATE(15,6,(ROW(ScheduleRef!$D$2:$AB$853)-ROW(ScheduleRef!$D$2)+1)/(ScheduleRef!$D$2:$D$853&lt;&gt;""),ROWS(ScheduleCompile!N$1:N293)),COLUMNS($A293:N293))</f>
        <v>0.3</v>
      </c>
      <c r="O293" s="1">
        <f>INDEX(ScheduleRef!$D$2:$AB$853,_xlfn.AGGREGATE(15,6,(ROW(ScheduleRef!$D$2:$AB$853)-ROW(ScheduleRef!$D$2)+1)/(ScheduleRef!$D$2:$D$853&lt;&gt;""),ROWS(ScheduleCompile!O$1:O293)),COLUMNS($A293:O293))</f>
        <v>0.3</v>
      </c>
      <c r="P293" s="1">
        <f>INDEX(ScheduleRef!$D$2:$AB$853,_xlfn.AGGREGATE(15,6,(ROW(ScheduleRef!$D$2:$AB$853)-ROW(ScheduleRef!$D$2)+1)/(ScheduleRef!$D$2:$D$853&lt;&gt;""),ROWS(ScheduleCompile!P$1:P293)),COLUMNS($A293:P293))</f>
        <v>0.3</v>
      </c>
      <c r="Q293" s="1">
        <f>INDEX(ScheduleRef!$D$2:$AB$853,_xlfn.AGGREGATE(15,6,(ROW(ScheduleRef!$D$2:$AB$853)-ROW(ScheduleRef!$D$2)+1)/(ScheduleRef!$D$2:$D$853&lt;&gt;""),ROWS(ScheduleCompile!Q$1:Q293)),COLUMNS($A293:Q293))</f>
        <v>0.3</v>
      </c>
      <c r="R293" s="1">
        <f>INDEX(ScheduleRef!$D$2:$AB$853,_xlfn.AGGREGATE(15,6,(ROW(ScheduleRef!$D$2:$AB$853)-ROW(ScheduleRef!$D$2)+1)/(ScheduleRef!$D$2:$D$853&lt;&gt;""),ROWS(ScheduleCompile!R$1:R293)),COLUMNS($A293:R293))</f>
        <v>0.3</v>
      </c>
      <c r="S293" s="1">
        <f>INDEX(ScheduleRef!$D$2:$AB$853,_xlfn.AGGREGATE(15,6,(ROW(ScheduleRef!$D$2:$AB$853)-ROW(ScheduleRef!$D$2)+1)/(ScheduleRef!$D$2:$D$853&lt;&gt;""),ROWS(ScheduleCompile!S$1:S293)),COLUMNS($A293:S293))</f>
        <v>0.3</v>
      </c>
      <c r="T293" s="1">
        <f>INDEX(ScheduleRef!$D$2:$AB$853,_xlfn.AGGREGATE(15,6,(ROW(ScheduleRef!$D$2:$AB$853)-ROW(ScheduleRef!$D$2)+1)/(ScheduleRef!$D$2:$D$853&lt;&gt;""),ROWS(ScheduleCompile!T$1:T293)),COLUMNS($A293:T293))</f>
        <v>0.6</v>
      </c>
      <c r="U293" s="1">
        <f>INDEX(ScheduleRef!$D$2:$AB$853,_xlfn.AGGREGATE(15,6,(ROW(ScheduleRef!$D$2:$AB$853)-ROW(ScheduleRef!$D$2)+1)/(ScheduleRef!$D$2:$D$853&lt;&gt;""),ROWS(ScheduleCompile!U$1:U293)),COLUMNS($A293:U293))</f>
        <v>0.8</v>
      </c>
      <c r="V293" s="1">
        <f>INDEX(ScheduleRef!$D$2:$AB$853,_xlfn.AGGREGATE(15,6,(ROW(ScheduleRef!$D$2:$AB$853)-ROW(ScheduleRef!$D$2)+1)/(ScheduleRef!$D$2:$D$853&lt;&gt;""),ROWS(ScheduleCompile!V$1:V293)),COLUMNS($A293:V293))</f>
        <v>0.9</v>
      </c>
      <c r="W293" s="1">
        <f>INDEX(ScheduleRef!$D$2:$AB$853,_xlfn.AGGREGATE(15,6,(ROW(ScheduleRef!$D$2:$AB$853)-ROW(ScheduleRef!$D$2)+1)/(ScheduleRef!$D$2:$D$853&lt;&gt;""),ROWS(ScheduleCompile!W$1:W293)),COLUMNS($A293:W293))</f>
        <v>0.8</v>
      </c>
      <c r="X293" s="1">
        <f>INDEX(ScheduleRef!$D$2:$AB$853,_xlfn.AGGREGATE(15,6,(ROW(ScheduleRef!$D$2:$AB$853)-ROW(ScheduleRef!$D$2)+1)/(ScheduleRef!$D$2:$D$853&lt;&gt;""),ROWS(ScheduleCompile!X$1:X293)),COLUMNS($A293:X293))</f>
        <v>0.6</v>
      </c>
      <c r="Y293" s="1">
        <f>INDEX(ScheduleRef!$D$2:$AB$853,_xlfn.AGGREGATE(15,6,(ROW(ScheduleRef!$D$2:$AB$853)-ROW(ScheduleRef!$D$2)+1)/(ScheduleRef!$D$2:$D$853&lt;&gt;""),ROWS(ScheduleCompile!Y$1:Y293)),COLUMNS($A293:Y293))</f>
        <v>0.3</v>
      </c>
    </row>
    <row r="294" spans="1:25" x14ac:dyDescent="0.25">
      <c r="A294" s="30" t="str">
        <f>INDEX(ScheduleRef!$D$2:$AB$853,_xlfn.AGGREGATE(15,6,(ROW(ScheduleRef!$D$2:$AB$853)-ROW(ScheduleRef!$D$2)+1)/(ScheduleRef!$D$2:$D$853&lt;&gt;""),ROWS(ScheduleCompile!A$1:A294)),COLUMNS($A294:A294))</f>
        <v>ResidentialCommonReceptacleSat</v>
      </c>
      <c r="B294" s="1">
        <f>INDEX(ScheduleRef!$D$2:$AB$853,_xlfn.AGGREGATE(15,6,(ROW(ScheduleRef!$D$2:$AB$853)-ROW(ScheduleRef!$D$2)+1)/(ScheduleRef!$D$2:$D$853&lt;&gt;""),ROWS(ScheduleCompile!B$1:B294)),COLUMNS($A294:B294))</f>
        <v>0.1</v>
      </c>
      <c r="C294" s="1">
        <f>INDEX(ScheduleRef!$D$2:$AB$853,_xlfn.AGGREGATE(15,6,(ROW(ScheduleRef!$D$2:$AB$853)-ROW(ScheduleRef!$D$2)+1)/(ScheduleRef!$D$2:$D$853&lt;&gt;""),ROWS(ScheduleCompile!C$1:C294)),COLUMNS($A294:C294))</f>
        <v>0.1</v>
      </c>
      <c r="D294" s="1">
        <f>INDEX(ScheduleRef!$D$2:$AB$853,_xlfn.AGGREGATE(15,6,(ROW(ScheduleRef!$D$2:$AB$853)-ROW(ScheduleRef!$D$2)+1)/(ScheduleRef!$D$2:$D$853&lt;&gt;""),ROWS(ScheduleCompile!D$1:D294)),COLUMNS($A294:D294))</f>
        <v>0.1</v>
      </c>
      <c r="E294" s="1">
        <f>INDEX(ScheduleRef!$D$2:$AB$853,_xlfn.AGGREGATE(15,6,(ROW(ScheduleRef!$D$2:$AB$853)-ROW(ScheduleRef!$D$2)+1)/(ScheduleRef!$D$2:$D$853&lt;&gt;""),ROWS(ScheduleCompile!E$1:E294)),COLUMNS($A294:E294))</f>
        <v>0.1</v>
      </c>
      <c r="F294" s="1">
        <f>INDEX(ScheduleRef!$D$2:$AB$853,_xlfn.AGGREGATE(15,6,(ROW(ScheduleRef!$D$2:$AB$853)-ROW(ScheduleRef!$D$2)+1)/(ScheduleRef!$D$2:$D$853&lt;&gt;""),ROWS(ScheduleCompile!F$1:F294)),COLUMNS($A294:F294))</f>
        <v>0.1</v>
      </c>
      <c r="G294" s="1">
        <f>INDEX(ScheduleRef!$D$2:$AB$853,_xlfn.AGGREGATE(15,6,(ROW(ScheduleRef!$D$2:$AB$853)-ROW(ScheduleRef!$D$2)+1)/(ScheduleRef!$D$2:$D$853&lt;&gt;""),ROWS(ScheduleCompile!G$1:G294)),COLUMNS($A294:G294))</f>
        <v>0.3</v>
      </c>
      <c r="H294" s="1">
        <f>INDEX(ScheduleRef!$D$2:$AB$853,_xlfn.AGGREGATE(15,6,(ROW(ScheduleRef!$D$2:$AB$853)-ROW(ScheduleRef!$D$2)+1)/(ScheduleRef!$D$2:$D$853&lt;&gt;""),ROWS(ScheduleCompile!H$1:H294)),COLUMNS($A294:H294))</f>
        <v>0.45</v>
      </c>
      <c r="I294" s="1">
        <f>INDEX(ScheduleRef!$D$2:$AB$853,_xlfn.AGGREGATE(15,6,(ROW(ScheduleRef!$D$2:$AB$853)-ROW(ScheduleRef!$D$2)+1)/(ScheduleRef!$D$2:$D$853&lt;&gt;""),ROWS(ScheduleCompile!I$1:I294)),COLUMNS($A294:I294))</f>
        <v>0.45</v>
      </c>
      <c r="J294" s="1">
        <f>INDEX(ScheduleRef!$D$2:$AB$853,_xlfn.AGGREGATE(15,6,(ROW(ScheduleRef!$D$2:$AB$853)-ROW(ScheduleRef!$D$2)+1)/(ScheduleRef!$D$2:$D$853&lt;&gt;""),ROWS(ScheduleCompile!J$1:J294)),COLUMNS($A294:J294))</f>
        <v>0.45</v>
      </c>
      <c r="K294" s="1">
        <f>INDEX(ScheduleRef!$D$2:$AB$853,_xlfn.AGGREGATE(15,6,(ROW(ScheduleRef!$D$2:$AB$853)-ROW(ScheduleRef!$D$2)+1)/(ScheduleRef!$D$2:$D$853&lt;&gt;""),ROWS(ScheduleCompile!K$1:K294)),COLUMNS($A294:K294))</f>
        <v>0.45</v>
      </c>
      <c r="L294" s="1">
        <f>INDEX(ScheduleRef!$D$2:$AB$853,_xlfn.AGGREGATE(15,6,(ROW(ScheduleRef!$D$2:$AB$853)-ROW(ScheduleRef!$D$2)+1)/(ScheduleRef!$D$2:$D$853&lt;&gt;""),ROWS(ScheduleCompile!L$1:L294)),COLUMNS($A294:L294))</f>
        <v>0.3</v>
      </c>
      <c r="M294" s="1">
        <f>INDEX(ScheduleRef!$D$2:$AB$853,_xlfn.AGGREGATE(15,6,(ROW(ScheduleRef!$D$2:$AB$853)-ROW(ScheduleRef!$D$2)+1)/(ScheduleRef!$D$2:$D$853&lt;&gt;""),ROWS(ScheduleCompile!M$1:M294)),COLUMNS($A294:M294))</f>
        <v>0.3</v>
      </c>
      <c r="N294" s="1">
        <f>INDEX(ScheduleRef!$D$2:$AB$853,_xlfn.AGGREGATE(15,6,(ROW(ScheduleRef!$D$2:$AB$853)-ROW(ScheduleRef!$D$2)+1)/(ScheduleRef!$D$2:$D$853&lt;&gt;""),ROWS(ScheduleCompile!N$1:N294)),COLUMNS($A294:N294))</f>
        <v>0.3</v>
      </c>
      <c r="O294" s="1">
        <f>INDEX(ScheduleRef!$D$2:$AB$853,_xlfn.AGGREGATE(15,6,(ROW(ScheduleRef!$D$2:$AB$853)-ROW(ScheduleRef!$D$2)+1)/(ScheduleRef!$D$2:$D$853&lt;&gt;""),ROWS(ScheduleCompile!O$1:O294)),COLUMNS($A294:O294))</f>
        <v>0.3</v>
      </c>
      <c r="P294" s="1">
        <f>INDEX(ScheduleRef!$D$2:$AB$853,_xlfn.AGGREGATE(15,6,(ROW(ScheduleRef!$D$2:$AB$853)-ROW(ScheduleRef!$D$2)+1)/(ScheduleRef!$D$2:$D$853&lt;&gt;""),ROWS(ScheduleCompile!P$1:P294)),COLUMNS($A294:P294))</f>
        <v>0.3</v>
      </c>
      <c r="Q294" s="1">
        <f>INDEX(ScheduleRef!$D$2:$AB$853,_xlfn.AGGREGATE(15,6,(ROW(ScheduleRef!$D$2:$AB$853)-ROW(ScheduleRef!$D$2)+1)/(ScheduleRef!$D$2:$D$853&lt;&gt;""),ROWS(ScheduleCompile!Q$1:Q294)),COLUMNS($A294:Q294))</f>
        <v>0.3</v>
      </c>
      <c r="R294" s="1">
        <f>INDEX(ScheduleRef!$D$2:$AB$853,_xlfn.AGGREGATE(15,6,(ROW(ScheduleRef!$D$2:$AB$853)-ROW(ScheduleRef!$D$2)+1)/(ScheduleRef!$D$2:$D$853&lt;&gt;""),ROWS(ScheduleCompile!R$1:R294)),COLUMNS($A294:R294))</f>
        <v>0.3</v>
      </c>
      <c r="S294" s="1">
        <f>INDEX(ScheduleRef!$D$2:$AB$853,_xlfn.AGGREGATE(15,6,(ROW(ScheduleRef!$D$2:$AB$853)-ROW(ScheduleRef!$D$2)+1)/(ScheduleRef!$D$2:$D$853&lt;&gt;""),ROWS(ScheduleCompile!S$1:S294)),COLUMNS($A294:S294))</f>
        <v>0.3</v>
      </c>
      <c r="T294" s="1">
        <f>INDEX(ScheduleRef!$D$2:$AB$853,_xlfn.AGGREGATE(15,6,(ROW(ScheduleRef!$D$2:$AB$853)-ROW(ScheduleRef!$D$2)+1)/(ScheduleRef!$D$2:$D$853&lt;&gt;""),ROWS(ScheduleCompile!T$1:T294)),COLUMNS($A294:T294))</f>
        <v>0.6</v>
      </c>
      <c r="U294" s="1">
        <f>INDEX(ScheduleRef!$D$2:$AB$853,_xlfn.AGGREGATE(15,6,(ROW(ScheduleRef!$D$2:$AB$853)-ROW(ScheduleRef!$D$2)+1)/(ScheduleRef!$D$2:$D$853&lt;&gt;""),ROWS(ScheduleCompile!U$1:U294)),COLUMNS($A294:U294))</f>
        <v>0.8</v>
      </c>
      <c r="V294" s="1">
        <f>INDEX(ScheduleRef!$D$2:$AB$853,_xlfn.AGGREGATE(15,6,(ROW(ScheduleRef!$D$2:$AB$853)-ROW(ScheduleRef!$D$2)+1)/(ScheduleRef!$D$2:$D$853&lt;&gt;""),ROWS(ScheduleCompile!V$1:V294)),COLUMNS($A294:V294))</f>
        <v>0.9</v>
      </c>
      <c r="W294" s="1">
        <f>INDEX(ScheduleRef!$D$2:$AB$853,_xlfn.AGGREGATE(15,6,(ROW(ScheduleRef!$D$2:$AB$853)-ROW(ScheduleRef!$D$2)+1)/(ScheduleRef!$D$2:$D$853&lt;&gt;""),ROWS(ScheduleCompile!W$1:W294)),COLUMNS($A294:W294))</f>
        <v>0.8</v>
      </c>
      <c r="X294" s="1">
        <f>INDEX(ScheduleRef!$D$2:$AB$853,_xlfn.AGGREGATE(15,6,(ROW(ScheduleRef!$D$2:$AB$853)-ROW(ScheduleRef!$D$2)+1)/(ScheduleRef!$D$2:$D$853&lt;&gt;""),ROWS(ScheduleCompile!X$1:X294)),COLUMNS($A294:X294))</f>
        <v>0.6</v>
      </c>
      <c r="Y294" s="1">
        <f>INDEX(ScheduleRef!$D$2:$AB$853,_xlfn.AGGREGATE(15,6,(ROW(ScheduleRef!$D$2:$AB$853)-ROW(ScheduleRef!$D$2)+1)/(ScheduleRef!$D$2:$D$853&lt;&gt;""),ROWS(ScheduleCompile!Y$1:Y294)),COLUMNS($A294:Y294))</f>
        <v>0.3</v>
      </c>
    </row>
    <row r="295" spans="1:25" x14ac:dyDescent="0.25">
      <c r="A295" s="30" t="str">
        <f>INDEX(ScheduleRef!$D$2:$AB$853,_xlfn.AGGREGATE(15,6,(ROW(ScheduleRef!$D$2:$AB$853)-ROW(ScheduleRef!$D$2)+1)/(ScheduleRef!$D$2:$D$853&lt;&gt;""),ROWS(ScheduleCompile!A$1:A295)),COLUMNS($A295:A295))</f>
        <v>ResidentialCommonReceptacleSun</v>
      </c>
      <c r="B295" s="1">
        <f>INDEX(ScheduleRef!$D$2:$AB$853,_xlfn.AGGREGATE(15,6,(ROW(ScheduleRef!$D$2:$AB$853)-ROW(ScheduleRef!$D$2)+1)/(ScheduleRef!$D$2:$D$853&lt;&gt;""),ROWS(ScheduleCompile!B$1:B295)),COLUMNS($A295:B295))</f>
        <v>0.1</v>
      </c>
      <c r="C295" s="1">
        <f>INDEX(ScheduleRef!$D$2:$AB$853,_xlfn.AGGREGATE(15,6,(ROW(ScheduleRef!$D$2:$AB$853)-ROW(ScheduleRef!$D$2)+1)/(ScheduleRef!$D$2:$D$853&lt;&gt;""),ROWS(ScheduleCompile!C$1:C295)),COLUMNS($A295:C295))</f>
        <v>0.1</v>
      </c>
      <c r="D295" s="1">
        <f>INDEX(ScheduleRef!$D$2:$AB$853,_xlfn.AGGREGATE(15,6,(ROW(ScheduleRef!$D$2:$AB$853)-ROW(ScheduleRef!$D$2)+1)/(ScheduleRef!$D$2:$D$853&lt;&gt;""),ROWS(ScheduleCompile!D$1:D295)),COLUMNS($A295:D295))</f>
        <v>0.1</v>
      </c>
      <c r="E295" s="1">
        <f>INDEX(ScheduleRef!$D$2:$AB$853,_xlfn.AGGREGATE(15,6,(ROW(ScheduleRef!$D$2:$AB$853)-ROW(ScheduleRef!$D$2)+1)/(ScheduleRef!$D$2:$D$853&lt;&gt;""),ROWS(ScheduleCompile!E$1:E295)),COLUMNS($A295:E295))</f>
        <v>0.1</v>
      </c>
      <c r="F295" s="1">
        <f>INDEX(ScheduleRef!$D$2:$AB$853,_xlfn.AGGREGATE(15,6,(ROW(ScheduleRef!$D$2:$AB$853)-ROW(ScheduleRef!$D$2)+1)/(ScheduleRef!$D$2:$D$853&lt;&gt;""),ROWS(ScheduleCompile!F$1:F295)),COLUMNS($A295:F295))</f>
        <v>0.1</v>
      </c>
      <c r="G295" s="1">
        <f>INDEX(ScheduleRef!$D$2:$AB$853,_xlfn.AGGREGATE(15,6,(ROW(ScheduleRef!$D$2:$AB$853)-ROW(ScheduleRef!$D$2)+1)/(ScheduleRef!$D$2:$D$853&lt;&gt;""),ROWS(ScheduleCompile!G$1:G295)),COLUMNS($A295:G295))</f>
        <v>0.3</v>
      </c>
      <c r="H295" s="1">
        <f>INDEX(ScheduleRef!$D$2:$AB$853,_xlfn.AGGREGATE(15,6,(ROW(ScheduleRef!$D$2:$AB$853)-ROW(ScheduleRef!$D$2)+1)/(ScheduleRef!$D$2:$D$853&lt;&gt;""),ROWS(ScheduleCompile!H$1:H295)),COLUMNS($A295:H295))</f>
        <v>0.45</v>
      </c>
      <c r="I295" s="1">
        <f>INDEX(ScheduleRef!$D$2:$AB$853,_xlfn.AGGREGATE(15,6,(ROW(ScheduleRef!$D$2:$AB$853)-ROW(ScheduleRef!$D$2)+1)/(ScheduleRef!$D$2:$D$853&lt;&gt;""),ROWS(ScheduleCompile!I$1:I295)),COLUMNS($A295:I295))</f>
        <v>0.45</v>
      </c>
      <c r="J295" s="1">
        <f>INDEX(ScheduleRef!$D$2:$AB$853,_xlfn.AGGREGATE(15,6,(ROW(ScheduleRef!$D$2:$AB$853)-ROW(ScheduleRef!$D$2)+1)/(ScheduleRef!$D$2:$D$853&lt;&gt;""),ROWS(ScheduleCompile!J$1:J295)),COLUMNS($A295:J295))</f>
        <v>0.45</v>
      </c>
      <c r="K295" s="1">
        <f>INDEX(ScheduleRef!$D$2:$AB$853,_xlfn.AGGREGATE(15,6,(ROW(ScheduleRef!$D$2:$AB$853)-ROW(ScheduleRef!$D$2)+1)/(ScheduleRef!$D$2:$D$853&lt;&gt;""),ROWS(ScheduleCompile!K$1:K295)),COLUMNS($A295:K295))</f>
        <v>0.45</v>
      </c>
      <c r="L295" s="1">
        <f>INDEX(ScheduleRef!$D$2:$AB$853,_xlfn.AGGREGATE(15,6,(ROW(ScheduleRef!$D$2:$AB$853)-ROW(ScheduleRef!$D$2)+1)/(ScheduleRef!$D$2:$D$853&lt;&gt;""),ROWS(ScheduleCompile!L$1:L295)),COLUMNS($A295:L295))</f>
        <v>0.3</v>
      </c>
      <c r="M295" s="1">
        <f>INDEX(ScheduleRef!$D$2:$AB$853,_xlfn.AGGREGATE(15,6,(ROW(ScheduleRef!$D$2:$AB$853)-ROW(ScheduleRef!$D$2)+1)/(ScheduleRef!$D$2:$D$853&lt;&gt;""),ROWS(ScheduleCompile!M$1:M295)),COLUMNS($A295:M295))</f>
        <v>0.3</v>
      </c>
      <c r="N295" s="1">
        <f>INDEX(ScheduleRef!$D$2:$AB$853,_xlfn.AGGREGATE(15,6,(ROW(ScheduleRef!$D$2:$AB$853)-ROW(ScheduleRef!$D$2)+1)/(ScheduleRef!$D$2:$D$853&lt;&gt;""),ROWS(ScheduleCompile!N$1:N295)),COLUMNS($A295:N295))</f>
        <v>0.3</v>
      </c>
      <c r="O295" s="1">
        <f>INDEX(ScheduleRef!$D$2:$AB$853,_xlfn.AGGREGATE(15,6,(ROW(ScheduleRef!$D$2:$AB$853)-ROW(ScheduleRef!$D$2)+1)/(ScheduleRef!$D$2:$D$853&lt;&gt;""),ROWS(ScheduleCompile!O$1:O295)),COLUMNS($A295:O295))</f>
        <v>0.3</v>
      </c>
      <c r="P295" s="1">
        <f>INDEX(ScheduleRef!$D$2:$AB$853,_xlfn.AGGREGATE(15,6,(ROW(ScheduleRef!$D$2:$AB$853)-ROW(ScheduleRef!$D$2)+1)/(ScheduleRef!$D$2:$D$853&lt;&gt;""),ROWS(ScheduleCompile!P$1:P295)),COLUMNS($A295:P295))</f>
        <v>0.3</v>
      </c>
      <c r="Q295" s="1">
        <f>INDEX(ScheduleRef!$D$2:$AB$853,_xlfn.AGGREGATE(15,6,(ROW(ScheduleRef!$D$2:$AB$853)-ROW(ScheduleRef!$D$2)+1)/(ScheduleRef!$D$2:$D$853&lt;&gt;""),ROWS(ScheduleCompile!Q$1:Q295)),COLUMNS($A295:Q295))</f>
        <v>0.3</v>
      </c>
      <c r="R295" s="1">
        <f>INDEX(ScheduleRef!$D$2:$AB$853,_xlfn.AGGREGATE(15,6,(ROW(ScheduleRef!$D$2:$AB$853)-ROW(ScheduleRef!$D$2)+1)/(ScheduleRef!$D$2:$D$853&lt;&gt;""),ROWS(ScheduleCompile!R$1:R295)),COLUMNS($A295:R295))</f>
        <v>0.3</v>
      </c>
      <c r="S295" s="1">
        <f>INDEX(ScheduleRef!$D$2:$AB$853,_xlfn.AGGREGATE(15,6,(ROW(ScheduleRef!$D$2:$AB$853)-ROW(ScheduleRef!$D$2)+1)/(ScheduleRef!$D$2:$D$853&lt;&gt;""),ROWS(ScheduleCompile!S$1:S295)),COLUMNS($A295:S295))</f>
        <v>0.3</v>
      </c>
      <c r="T295" s="1">
        <f>INDEX(ScheduleRef!$D$2:$AB$853,_xlfn.AGGREGATE(15,6,(ROW(ScheduleRef!$D$2:$AB$853)-ROW(ScheduleRef!$D$2)+1)/(ScheduleRef!$D$2:$D$853&lt;&gt;""),ROWS(ScheduleCompile!T$1:T295)),COLUMNS($A295:T295))</f>
        <v>0.6</v>
      </c>
      <c r="U295" s="1">
        <f>INDEX(ScheduleRef!$D$2:$AB$853,_xlfn.AGGREGATE(15,6,(ROW(ScheduleRef!$D$2:$AB$853)-ROW(ScheduleRef!$D$2)+1)/(ScheduleRef!$D$2:$D$853&lt;&gt;""),ROWS(ScheduleCompile!U$1:U295)),COLUMNS($A295:U295))</f>
        <v>0.8</v>
      </c>
      <c r="V295" s="1">
        <f>INDEX(ScheduleRef!$D$2:$AB$853,_xlfn.AGGREGATE(15,6,(ROW(ScheduleRef!$D$2:$AB$853)-ROW(ScheduleRef!$D$2)+1)/(ScheduleRef!$D$2:$D$853&lt;&gt;""),ROWS(ScheduleCompile!V$1:V295)),COLUMNS($A295:V295))</f>
        <v>0.9</v>
      </c>
      <c r="W295" s="1">
        <f>INDEX(ScheduleRef!$D$2:$AB$853,_xlfn.AGGREGATE(15,6,(ROW(ScheduleRef!$D$2:$AB$853)-ROW(ScheduleRef!$D$2)+1)/(ScheduleRef!$D$2:$D$853&lt;&gt;""),ROWS(ScheduleCompile!W$1:W295)),COLUMNS($A295:W295))</f>
        <v>0.8</v>
      </c>
      <c r="X295" s="1">
        <f>INDEX(ScheduleRef!$D$2:$AB$853,_xlfn.AGGREGATE(15,6,(ROW(ScheduleRef!$D$2:$AB$853)-ROW(ScheduleRef!$D$2)+1)/(ScheduleRef!$D$2:$D$853&lt;&gt;""),ROWS(ScheduleCompile!X$1:X295)),COLUMNS($A295:X295))</f>
        <v>0.6</v>
      </c>
      <c r="Y295" s="1">
        <f>INDEX(ScheduleRef!$D$2:$AB$853,_xlfn.AGGREGATE(15,6,(ROW(ScheduleRef!$D$2:$AB$853)-ROW(ScheduleRef!$D$2)+1)/(ScheduleRef!$D$2:$D$853&lt;&gt;""),ROWS(ScheduleCompile!Y$1:Y295)),COLUMNS($A295:Y295))</f>
        <v>0.3</v>
      </c>
    </row>
    <row r="296" spans="1:25" x14ac:dyDescent="0.25">
      <c r="A296" s="30" t="str">
        <f>INDEX(ScheduleRef!$D$2:$AB$853,_xlfn.AGGREGATE(15,6,(ROW(ScheduleRef!$D$2:$AB$853)-ROW(ScheduleRef!$D$2)+1)/(ScheduleRef!$D$2:$D$853&lt;&gt;""),ROWS(ScheduleCompile!A$1:A296)),COLUMNS($A296:A296))</f>
        <v>ResidentialCommonHVACAvailWD</v>
      </c>
      <c r="B296" s="1">
        <f>INDEX(ScheduleRef!$D$2:$AB$853,_xlfn.AGGREGATE(15,6,(ROW(ScheduleRef!$D$2:$AB$853)-ROW(ScheduleRef!$D$2)+1)/(ScheduleRef!$D$2:$D$853&lt;&gt;""),ROWS(ScheduleCompile!B$1:B296)),COLUMNS($A296:B296))</f>
        <v>1</v>
      </c>
      <c r="C296" s="1">
        <f>INDEX(ScheduleRef!$D$2:$AB$853,_xlfn.AGGREGATE(15,6,(ROW(ScheduleRef!$D$2:$AB$853)-ROW(ScheduleRef!$D$2)+1)/(ScheduleRef!$D$2:$D$853&lt;&gt;""),ROWS(ScheduleCompile!C$1:C296)),COLUMNS($A296:C296))</f>
        <v>1</v>
      </c>
      <c r="D296" s="1">
        <f>INDEX(ScheduleRef!$D$2:$AB$853,_xlfn.AGGREGATE(15,6,(ROW(ScheduleRef!$D$2:$AB$853)-ROW(ScheduleRef!$D$2)+1)/(ScheduleRef!$D$2:$D$853&lt;&gt;""),ROWS(ScheduleCompile!D$1:D296)),COLUMNS($A296:D296))</f>
        <v>1</v>
      </c>
      <c r="E296" s="1">
        <f>INDEX(ScheduleRef!$D$2:$AB$853,_xlfn.AGGREGATE(15,6,(ROW(ScheduleRef!$D$2:$AB$853)-ROW(ScheduleRef!$D$2)+1)/(ScheduleRef!$D$2:$D$853&lt;&gt;""),ROWS(ScheduleCompile!E$1:E296)),COLUMNS($A296:E296))</f>
        <v>1</v>
      </c>
      <c r="F296" s="1">
        <f>INDEX(ScheduleRef!$D$2:$AB$853,_xlfn.AGGREGATE(15,6,(ROW(ScheduleRef!$D$2:$AB$853)-ROW(ScheduleRef!$D$2)+1)/(ScheduleRef!$D$2:$D$853&lt;&gt;""),ROWS(ScheduleCompile!F$1:F296)),COLUMNS($A296:F296))</f>
        <v>1</v>
      </c>
      <c r="G296" s="1">
        <f>INDEX(ScheduleRef!$D$2:$AB$853,_xlfn.AGGREGATE(15,6,(ROW(ScheduleRef!$D$2:$AB$853)-ROW(ScheduleRef!$D$2)+1)/(ScheduleRef!$D$2:$D$853&lt;&gt;""),ROWS(ScheduleCompile!G$1:G296)),COLUMNS($A296:G296))</f>
        <v>1</v>
      </c>
      <c r="H296" s="1">
        <f>INDEX(ScheduleRef!$D$2:$AB$853,_xlfn.AGGREGATE(15,6,(ROW(ScheduleRef!$D$2:$AB$853)-ROW(ScheduleRef!$D$2)+1)/(ScheduleRef!$D$2:$D$853&lt;&gt;""),ROWS(ScheduleCompile!H$1:H296)),COLUMNS($A296:H296))</f>
        <v>1</v>
      </c>
      <c r="I296" s="1">
        <f>INDEX(ScheduleRef!$D$2:$AB$853,_xlfn.AGGREGATE(15,6,(ROW(ScheduleRef!$D$2:$AB$853)-ROW(ScheduleRef!$D$2)+1)/(ScheduleRef!$D$2:$D$853&lt;&gt;""),ROWS(ScheduleCompile!I$1:I296)),COLUMNS($A296:I296))</f>
        <v>1</v>
      </c>
      <c r="J296" s="1">
        <f>INDEX(ScheduleRef!$D$2:$AB$853,_xlfn.AGGREGATE(15,6,(ROW(ScheduleRef!$D$2:$AB$853)-ROW(ScheduleRef!$D$2)+1)/(ScheduleRef!$D$2:$D$853&lt;&gt;""),ROWS(ScheduleCompile!J$1:J296)),COLUMNS($A296:J296))</f>
        <v>1</v>
      </c>
      <c r="K296" s="1">
        <f>INDEX(ScheduleRef!$D$2:$AB$853,_xlfn.AGGREGATE(15,6,(ROW(ScheduleRef!$D$2:$AB$853)-ROW(ScheduleRef!$D$2)+1)/(ScheduleRef!$D$2:$D$853&lt;&gt;""),ROWS(ScheduleCompile!K$1:K296)),COLUMNS($A296:K296))</f>
        <v>1</v>
      </c>
      <c r="L296" s="1">
        <f>INDEX(ScheduleRef!$D$2:$AB$853,_xlfn.AGGREGATE(15,6,(ROW(ScheduleRef!$D$2:$AB$853)-ROW(ScheduleRef!$D$2)+1)/(ScheduleRef!$D$2:$D$853&lt;&gt;""),ROWS(ScheduleCompile!L$1:L296)),COLUMNS($A296:L296))</f>
        <v>1</v>
      </c>
      <c r="M296" s="1">
        <f>INDEX(ScheduleRef!$D$2:$AB$853,_xlfn.AGGREGATE(15,6,(ROW(ScheduleRef!$D$2:$AB$853)-ROW(ScheduleRef!$D$2)+1)/(ScheduleRef!$D$2:$D$853&lt;&gt;""),ROWS(ScheduleCompile!M$1:M296)),COLUMNS($A296:M296))</f>
        <v>1</v>
      </c>
      <c r="N296" s="1">
        <f>INDEX(ScheduleRef!$D$2:$AB$853,_xlfn.AGGREGATE(15,6,(ROW(ScheduleRef!$D$2:$AB$853)-ROW(ScheduleRef!$D$2)+1)/(ScheduleRef!$D$2:$D$853&lt;&gt;""),ROWS(ScheduleCompile!N$1:N296)),COLUMNS($A296:N296))</f>
        <v>1</v>
      </c>
      <c r="O296" s="1">
        <f>INDEX(ScheduleRef!$D$2:$AB$853,_xlfn.AGGREGATE(15,6,(ROW(ScheduleRef!$D$2:$AB$853)-ROW(ScheduleRef!$D$2)+1)/(ScheduleRef!$D$2:$D$853&lt;&gt;""),ROWS(ScheduleCompile!O$1:O296)),COLUMNS($A296:O296))</f>
        <v>1</v>
      </c>
      <c r="P296" s="1">
        <f>INDEX(ScheduleRef!$D$2:$AB$853,_xlfn.AGGREGATE(15,6,(ROW(ScheduleRef!$D$2:$AB$853)-ROW(ScheduleRef!$D$2)+1)/(ScheduleRef!$D$2:$D$853&lt;&gt;""),ROWS(ScheduleCompile!P$1:P296)),COLUMNS($A296:P296))</f>
        <v>1</v>
      </c>
      <c r="Q296" s="1">
        <f>INDEX(ScheduleRef!$D$2:$AB$853,_xlfn.AGGREGATE(15,6,(ROW(ScheduleRef!$D$2:$AB$853)-ROW(ScheduleRef!$D$2)+1)/(ScheduleRef!$D$2:$D$853&lt;&gt;""),ROWS(ScheduleCompile!Q$1:Q296)),COLUMNS($A296:Q296))</f>
        <v>1</v>
      </c>
      <c r="R296" s="1">
        <f>INDEX(ScheduleRef!$D$2:$AB$853,_xlfn.AGGREGATE(15,6,(ROW(ScheduleRef!$D$2:$AB$853)-ROW(ScheduleRef!$D$2)+1)/(ScheduleRef!$D$2:$D$853&lt;&gt;""),ROWS(ScheduleCompile!R$1:R296)),COLUMNS($A296:R296))</f>
        <v>1</v>
      </c>
      <c r="S296" s="1">
        <f>INDEX(ScheduleRef!$D$2:$AB$853,_xlfn.AGGREGATE(15,6,(ROW(ScheduleRef!$D$2:$AB$853)-ROW(ScheduleRef!$D$2)+1)/(ScheduleRef!$D$2:$D$853&lt;&gt;""),ROWS(ScheduleCompile!S$1:S296)),COLUMNS($A296:S296))</f>
        <v>1</v>
      </c>
      <c r="T296" s="1">
        <f>INDEX(ScheduleRef!$D$2:$AB$853,_xlfn.AGGREGATE(15,6,(ROW(ScheduleRef!$D$2:$AB$853)-ROW(ScheduleRef!$D$2)+1)/(ScheduleRef!$D$2:$D$853&lt;&gt;""),ROWS(ScheduleCompile!T$1:T296)),COLUMNS($A296:T296))</f>
        <v>1</v>
      </c>
      <c r="U296" s="1">
        <f>INDEX(ScheduleRef!$D$2:$AB$853,_xlfn.AGGREGATE(15,6,(ROW(ScheduleRef!$D$2:$AB$853)-ROW(ScheduleRef!$D$2)+1)/(ScheduleRef!$D$2:$D$853&lt;&gt;""),ROWS(ScheduleCompile!U$1:U296)),COLUMNS($A296:U296))</f>
        <v>1</v>
      </c>
      <c r="V296" s="1">
        <f>INDEX(ScheduleRef!$D$2:$AB$853,_xlfn.AGGREGATE(15,6,(ROW(ScheduleRef!$D$2:$AB$853)-ROW(ScheduleRef!$D$2)+1)/(ScheduleRef!$D$2:$D$853&lt;&gt;""),ROWS(ScheduleCompile!V$1:V296)),COLUMNS($A296:V296))</f>
        <v>1</v>
      </c>
      <c r="W296" s="1">
        <f>INDEX(ScheduleRef!$D$2:$AB$853,_xlfn.AGGREGATE(15,6,(ROW(ScheduleRef!$D$2:$AB$853)-ROW(ScheduleRef!$D$2)+1)/(ScheduleRef!$D$2:$D$853&lt;&gt;""),ROWS(ScheduleCompile!W$1:W296)),COLUMNS($A296:W296))</f>
        <v>1</v>
      </c>
      <c r="X296" s="1">
        <f>INDEX(ScheduleRef!$D$2:$AB$853,_xlfn.AGGREGATE(15,6,(ROW(ScheduleRef!$D$2:$AB$853)-ROW(ScheduleRef!$D$2)+1)/(ScheduleRef!$D$2:$D$853&lt;&gt;""),ROWS(ScheduleCompile!X$1:X296)),COLUMNS($A296:X296))</f>
        <v>1</v>
      </c>
      <c r="Y296" s="1">
        <f>INDEX(ScheduleRef!$D$2:$AB$853,_xlfn.AGGREGATE(15,6,(ROW(ScheduleRef!$D$2:$AB$853)-ROW(ScheduleRef!$D$2)+1)/(ScheduleRef!$D$2:$D$853&lt;&gt;""),ROWS(ScheduleCompile!Y$1:Y296)),COLUMNS($A296:Y296))</f>
        <v>1</v>
      </c>
    </row>
    <row r="297" spans="1:25" x14ac:dyDescent="0.25">
      <c r="A297" s="30" t="str">
        <f>INDEX(ScheduleRef!$D$2:$AB$853,_xlfn.AGGREGATE(15,6,(ROW(ScheduleRef!$D$2:$AB$853)-ROW(ScheduleRef!$D$2)+1)/(ScheduleRef!$D$2:$D$853&lt;&gt;""),ROWS(ScheduleCompile!A$1:A297)),COLUMNS($A297:A297))</f>
        <v>ResidentialCommonHVACAvailSat</v>
      </c>
      <c r="B297" s="1">
        <f>INDEX(ScheduleRef!$D$2:$AB$853,_xlfn.AGGREGATE(15,6,(ROW(ScheduleRef!$D$2:$AB$853)-ROW(ScheduleRef!$D$2)+1)/(ScheduleRef!$D$2:$D$853&lt;&gt;""),ROWS(ScheduleCompile!B$1:B297)),COLUMNS($A297:B297))</f>
        <v>1</v>
      </c>
      <c r="C297" s="1">
        <f>INDEX(ScheduleRef!$D$2:$AB$853,_xlfn.AGGREGATE(15,6,(ROW(ScheduleRef!$D$2:$AB$853)-ROW(ScheduleRef!$D$2)+1)/(ScheduleRef!$D$2:$D$853&lt;&gt;""),ROWS(ScheduleCompile!C$1:C297)),COLUMNS($A297:C297))</f>
        <v>1</v>
      </c>
      <c r="D297" s="1">
        <f>INDEX(ScheduleRef!$D$2:$AB$853,_xlfn.AGGREGATE(15,6,(ROW(ScheduleRef!$D$2:$AB$853)-ROW(ScheduleRef!$D$2)+1)/(ScheduleRef!$D$2:$D$853&lt;&gt;""),ROWS(ScheduleCompile!D$1:D297)),COLUMNS($A297:D297))</f>
        <v>1</v>
      </c>
      <c r="E297" s="1">
        <f>INDEX(ScheduleRef!$D$2:$AB$853,_xlfn.AGGREGATE(15,6,(ROW(ScheduleRef!$D$2:$AB$853)-ROW(ScheduleRef!$D$2)+1)/(ScheduleRef!$D$2:$D$853&lt;&gt;""),ROWS(ScheduleCompile!E$1:E297)),COLUMNS($A297:E297))</f>
        <v>1</v>
      </c>
      <c r="F297" s="1">
        <f>INDEX(ScheduleRef!$D$2:$AB$853,_xlfn.AGGREGATE(15,6,(ROW(ScheduleRef!$D$2:$AB$853)-ROW(ScheduleRef!$D$2)+1)/(ScheduleRef!$D$2:$D$853&lt;&gt;""),ROWS(ScheduleCompile!F$1:F297)),COLUMNS($A297:F297))</f>
        <v>1</v>
      </c>
      <c r="G297" s="1">
        <f>INDEX(ScheduleRef!$D$2:$AB$853,_xlfn.AGGREGATE(15,6,(ROW(ScheduleRef!$D$2:$AB$853)-ROW(ScheduleRef!$D$2)+1)/(ScheduleRef!$D$2:$D$853&lt;&gt;""),ROWS(ScheduleCompile!G$1:G297)),COLUMNS($A297:G297))</f>
        <v>1</v>
      </c>
      <c r="H297" s="1">
        <f>INDEX(ScheduleRef!$D$2:$AB$853,_xlfn.AGGREGATE(15,6,(ROW(ScheduleRef!$D$2:$AB$853)-ROW(ScheduleRef!$D$2)+1)/(ScheduleRef!$D$2:$D$853&lt;&gt;""),ROWS(ScheduleCompile!H$1:H297)),COLUMNS($A297:H297))</f>
        <v>1</v>
      </c>
      <c r="I297" s="1">
        <f>INDEX(ScheduleRef!$D$2:$AB$853,_xlfn.AGGREGATE(15,6,(ROW(ScheduleRef!$D$2:$AB$853)-ROW(ScheduleRef!$D$2)+1)/(ScheduleRef!$D$2:$D$853&lt;&gt;""),ROWS(ScheduleCompile!I$1:I297)),COLUMNS($A297:I297))</f>
        <v>1</v>
      </c>
      <c r="J297" s="1">
        <f>INDEX(ScheduleRef!$D$2:$AB$853,_xlfn.AGGREGATE(15,6,(ROW(ScheduleRef!$D$2:$AB$853)-ROW(ScheduleRef!$D$2)+1)/(ScheduleRef!$D$2:$D$853&lt;&gt;""),ROWS(ScheduleCompile!J$1:J297)),COLUMNS($A297:J297))</f>
        <v>1</v>
      </c>
      <c r="K297" s="1">
        <f>INDEX(ScheduleRef!$D$2:$AB$853,_xlfn.AGGREGATE(15,6,(ROW(ScheduleRef!$D$2:$AB$853)-ROW(ScheduleRef!$D$2)+1)/(ScheduleRef!$D$2:$D$853&lt;&gt;""),ROWS(ScheduleCompile!K$1:K297)),COLUMNS($A297:K297))</f>
        <v>1</v>
      </c>
      <c r="L297" s="1">
        <f>INDEX(ScheduleRef!$D$2:$AB$853,_xlfn.AGGREGATE(15,6,(ROW(ScheduleRef!$D$2:$AB$853)-ROW(ScheduleRef!$D$2)+1)/(ScheduleRef!$D$2:$D$853&lt;&gt;""),ROWS(ScheduleCompile!L$1:L297)),COLUMNS($A297:L297))</f>
        <v>1</v>
      </c>
      <c r="M297" s="1">
        <f>INDEX(ScheduleRef!$D$2:$AB$853,_xlfn.AGGREGATE(15,6,(ROW(ScheduleRef!$D$2:$AB$853)-ROW(ScheduleRef!$D$2)+1)/(ScheduleRef!$D$2:$D$853&lt;&gt;""),ROWS(ScheduleCompile!M$1:M297)),COLUMNS($A297:M297))</f>
        <v>1</v>
      </c>
      <c r="N297" s="1">
        <f>INDEX(ScheduleRef!$D$2:$AB$853,_xlfn.AGGREGATE(15,6,(ROW(ScheduleRef!$D$2:$AB$853)-ROW(ScheduleRef!$D$2)+1)/(ScheduleRef!$D$2:$D$853&lt;&gt;""),ROWS(ScheduleCompile!N$1:N297)),COLUMNS($A297:N297))</f>
        <v>1</v>
      </c>
      <c r="O297" s="1">
        <f>INDEX(ScheduleRef!$D$2:$AB$853,_xlfn.AGGREGATE(15,6,(ROW(ScheduleRef!$D$2:$AB$853)-ROW(ScheduleRef!$D$2)+1)/(ScheduleRef!$D$2:$D$853&lt;&gt;""),ROWS(ScheduleCompile!O$1:O297)),COLUMNS($A297:O297))</f>
        <v>1</v>
      </c>
      <c r="P297" s="1">
        <f>INDEX(ScheduleRef!$D$2:$AB$853,_xlfn.AGGREGATE(15,6,(ROW(ScheduleRef!$D$2:$AB$853)-ROW(ScheduleRef!$D$2)+1)/(ScheduleRef!$D$2:$D$853&lt;&gt;""),ROWS(ScheduleCompile!P$1:P297)),COLUMNS($A297:P297))</f>
        <v>1</v>
      </c>
      <c r="Q297" s="1">
        <f>INDEX(ScheduleRef!$D$2:$AB$853,_xlfn.AGGREGATE(15,6,(ROW(ScheduleRef!$D$2:$AB$853)-ROW(ScheduleRef!$D$2)+1)/(ScheduleRef!$D$2:$D$853&lt;&gt;""),ROWS(ScheduleCompile!Q$1:Q297)),COLUMNS($A297:Q297))</f>
        <v>1</v>
      </c>
      <c r="R297" s="1">
        <f>INDEX(ScheduleRef!$D$2:$AB$853,_xlfn.AGGREGATE(15,6,(ROW(ScheduleRef!$D$2:$AB$853)-ROW(ScheduleRef!$D$2)+1)/(ScheduleRef!$D$2:$D$853&lt;&gt;""),ROWS(ScheduleCompile!R$1:R297)),COLUMNS($A297:R297))</f>
        <v>1</v>
      </c>
      <c r="S297" s="1">
        <f>INDEX(ScheduleRef!$D$2:$AB$853,_xlfn.AGGREGATE(15,6,(ROW(ScheduleRef!$D$2:$AB$853)-ROW(ScheduleRef!$D$2)+1)/(ScheduleRef!$D$2:$D$853&lt;&gt;""),ROWS(ScheduleCompile!S$1:S297)),COLUMNS($A297:S297))</f>
        <v>1</v>
      </c>
      <c r="T297" s="1">
        <f>INDEX(ScheduleRef!$D$2:$AB$853,_xlfn.AGGREGATE(15,6,(ROW(ScheduleRef!$D$2:$AB$853)-ROW(ScheduleRef!$D$2)+1)/(ScheduleRef!$D$2:$D$853&lt;&gt;""),ROWS(ScheduleCompile!T$1:T297)),COLUMNS($A297:T297))</f>
        <v>1</v>
      </c>
      <c r="U297" s="1">
        <f>INDEX(ScheduleRef!$D$2:$AB$853,_xlfn.AGGREGATE(15,6,(ROW(ScheduleRef!$D$2:$AB$853)-ROW(ScheduleRef!$D$2)+1)/(ScheduleRef!$D$2:$D$853&lt;&gt;""),ROWS(ScheduleCompile!U$1:U297)),COLUMNS($A297:U297))</f>
        <v>1</v>
      </c>
      <c r="V297" s="1">
        <f>INDEX(ScheduleRef!$D$2:$AB$853,_xlfn.AGGREGATE(15,6,(ROW(ScheduleRef!$D$2:$AB$853)-ROW(ScheduleRef!$D$2)+1)/(ScheduleRef!$D$2:$D$853&lt;&gt;""),ROWS(ScheduleCompile!V$1:V297)),COLUMNS($A297:V297))</f>
        <v>1</v>
      </c>
      <c r="W297" s="1">
        <f>INDEX(ScheduleRef!$D$2:$AB$853,_xlfn.AGGREGATE(15,6,(ROW(ScheduleRef!$D$2:$AB$853)-ROW(ScheduleRef!$D$2)+1)/(ScheduleRef!$D$2:$D$853&lt;&gt;""),ROWS(ScheduleCompile!W$1:W297)),COLUMNS($A297:W297))</f>
        <v>1</v>
      </c>
      <c r="X297" s="1">
        <f>INDEX(ScheduleRef!$D$2:$AB$853,_xlfn.AGGREGATE(15,6,(ROW(ScheduleRef!$D$2:$AB$853)-ROW(ScheduleRef!$D$2)+1)/(ScheduleRef!$D$2:$D$853&lt;&gt;""),ROWS(ScheduleCompile!X$1:X297)),COLUMNS($A297:X297))</f>
        <v>1</v>
      </c>
      <c r="Y297" s="1">
        <f>INDEX(ScheduleRef!$D$2:$AB$853,_xlfn.AGGREGATE(15,6,(ROW(ScheduleRef!$D$2:$AB$853)-ROW(ScheduleRef!$D$2)+1)/(ScheduleRef!$D$2:$D$853&lt;&gt;""),ROWS(ScheduleCompile!Y$1:Y297)),COLUMNS($A297:Y297))</f>
        <v>1</v>
      </c>
    </row>
    <row r="298" spans="1:25" x14ac:dyDescent="0.25">
      <c r="A298" s="30" t="str">
        <f>INDEX(ScheduleRef!$D$2:$AB$853,_xlfn.AGGREGATE(15,6,(ROW(ScheduleRef!$D$2:$AB$853)-ROW(ScheduleRef!$D$2)+1)/(ScheduleRef!$D$2:$D$853&lt;&gt;""),ROWS(ScheduleCompile!A$1:A298)),COLUMNS($A298:A298))</f>
        <v>ResidentialCommonHVACAvailSun</v>
      </c>
      <c r="B298" s="1">
        <f>INDEX(ScheduleRef!$D$2:$AB$853,_xlfn.AGGREGATE(15,6,(ROW(ScheduleRef!$D$2:$AB$853)-ROW(ScheduleRef!$D$2)+1)/(ScheduleRef!$D$2:$D$853&lt;&gt;""),ROWS(ScheduleCompile!B$1:B298)),COLUMNS($A298:B298))</f>
        <v>1</v>
      </c>
      <c r="C298" s="1">
        <f>INDEX(ScheduleRef!$D$2:$AB$853,_xlfn.AGGREGATE(15,6,(ROW(ScheduleRef!$D$2:$AB$853)-ROW(ScheduleRef!$D$2)+1)/(ScheduleRef!$D$2:$D$853&lt;&gt;""),ROWS(ScheduleCompile!C$1:C298)),COLUMNS($A298:C298))</f>
        <v>1</v>
      </c>
      <c r="D298" s="1">
        <f>INDEX(ScheduleRef!$D$2:$AB$853,_xlfn.AGGREGATE(15,6,(ROW(ScheduleRef!$D$2:$AB$853)-ROW(ScheduleRef!$D$2)+1)/(ScheduleRef!$D$2:$D$853&lt;&gt;""),ROWS(ScheduleCompile!D$1:D298)),COLUMNS($A298:D298))</f>
        <v>1</v>
      </c>
      <c r="E298" s="1">
        <f>INDEX(ScheduleRef!$D$2:$AB$853,_xlfn.AGGREGATE(15,6,(ROW(ScheduleRef!$D$2:$AB$853)-ROW(ScheduleRef!$D$2)+1)/(ScheduleRef!$D$2:$D$853&lt;&gt;""),ROWS(ScheduleCompile!E$1:E298)),COLUMNS($A298:E298))</f>
        <v>1</v>
      </c>
      <c r="F298" s="1">
        <f>INDEX(ScheduleRef!$D$2:$AB$853,_xlfn.AGGREGATE(15,6,(ROW(ScheduleRef!$D$2:$AB$853)-ROW(ScheduleRef!$D$2)+1)/(ScheduleRef!$D$2:$D$853&lt;&gt;""),ROWS(ScheduleCompile!F$1:F298)),COLUMNS($A298:F298))</f>
        <v>1</v>
      </c>
      <c r="G298" s="1">
        <f>INDEX(ScheduleRef!$D$2:$AB$853,_xlfn.AGGREGATE(15,6,(ROW(ScheduleRef!$D$2:$AB$853)-ROW(ScheduleRef!$D$2)+1)/(ScheduleRef!$D$2:$D$853&lt;&gt;""),ROWS(ScheduleCompile!G$1:G298)),COLUMNS($A298:G298))</f>
        <v>1</v>
      </c>
      <c r="H298" s="1">
        <f>INDEX(ScheduleRef!$D$2:$AB$853,_xlfn.AGGREGATE(15,6,(ROW(ScheduleRef!$D$2:$AB$853)-ROW(ScheduleRef!$D$2)+1)/(ScheduleRef!$D$2:$D$853&lt;&gt;""),ROWS(ScheduleCompile!H$1:H298)),COLUMNS($A298:H298))</f>
        <v>1</v>
      </c>
      <c r="I298" s="1">
        <f>INDEX(ScheduleRef!$D$2:$AB$853,_xlfn.AGGREGATE(15,6,(ROW(ScheduleRef!$D$2:$AB$853)-ROW(ScheduleRef!$D$2)+1)/(ScheduleRef!$D$2:$D$853&lt;&gt;""),ROWS(ScheduleCompile!I$1:I298)),COLUMNS($A298:I298))</f>
        <v>1</v>
      </c>
      <c r="J298" s="1">
        <f>INDEX(ScheduleRef!$D$2:$AB$853,_xlfn.AGGREGATE(15,6,(ROW(ScheduleRef!$D$2:$AB$853)-ROW(ScheduleRef!$D$2)+1)/(ScheduleRef!$D$2:$D$853&lt;&gt;""),ROWS(ScheduleCompile!J$1:J298)),COLUMNS($A298:J298))</f>
        <v>1</v>
      </c>
      <c r="K298" s="1">
        <f>INDEX(ScheduleRef!$D$2:$AB$853,_xlfn.AGGREGATE(15,6,(ROW(ScheduleRef!$D$2:$AB$853)-ROW(ScheduleRef!$D$2)+1)/(ScheduleRef!$D$2:$D$853&lt;&gt;""),ROWS(ScheduleCompile!K$1:K298)),COLUMNS($A298:K298))</f>
        <v>1</v>
      </c>
      <c r="L298" s="1">
        <f>INDEX(ScheduleRef!$D$2:$AB$853,_xlfn.AGGREGATE(15,6,(ROW(ScheduleRef!$D$2:$AB$853)-ROW(ScheduleRef!$D$2)+1)/(ScheduleRef!$D$2:$D$853&lt;&gt;""),ROWS(ScheduleCompile!L$1:L298)),COLUMNS($A298:L298))</f>
        <v>1</v>
      </c>
      <c r="M298" s="1">
        <f>INDEX(ScheduleRef!$D$2:$AB$853,_xlfn.AGGREGATE(15,6,(ROW(ScheduleRef!$D$2:$AB$853)-ROW(ScheduleRef!$D$2)+1)/(ScheduleRef!$D$2:$D$853&lt;&gt;""),ROWS(ScheduleCompile!M$1:M298)),COLUMNS($A298:M298))</f>
        <v>1</v>
      </c>
      <c r="N298" s="1">
        <f>INDEX(ScheduleRef!$D$2:$AB$853,_xlfn.AGGREGATE(15,6,(ROW(ScheduleRef!$D$2:$AB$853)-ROW(ScheduleRef!$D$2)+1)/(ScheduleRef!$D$2:$D$853&lt;&gt;""),ROWS(ScheduleCompile!N$1:N298)),COLUMNS($A298:N298))</f>
        <v>1</v>
      </c>
      <c r="O298" s="1">
        <f>INDEX(ScheduleRef!$D$2:$AB$853,_xlfn.AGGREGATE(15,6,(ROW(ScheduleRef!$D$2:$AB$853)-ROW(ScheduleRef!$D$2)+1)/(ScheduleRef!$D$2:$D$853&lt;&gt;""),ROWS(ScheduleCompile!O$1:O298)),COLUMNS($A298:O298))</f>
        <v>1</v>
      </c>
      <c r="P298" s="1">
        <f>INDEX(ScheduleRef!$D$2:$AB$853,_xlfn.AGGREGATE(15,6,(ROW(ScheduleRef!$D$2:$AB$853)-ROW(ScheduleRef!$D$2)+1)/(ScheduleRef!$D$2:$D$853&lt;&gt;""),ROWS(ScheduleCompile!P$1:P298)),COLUMNS($A298:P298))</f>
        <v>1</v>
      </c>
      <c r="Q298" s="1">
        <f>INDEX(ScheduleRef!$D$2:$AB$853,_xlfn.AGGREGATE(15,6,(ROW(ScheduleRef!$D$2:$AB$853)-ROW(ScheduleRef!$D$2)+1)/(ScheduleRef!$D$2:$D$853&lt;&gt;""),ROWS(ScheduleCompile!Q$1:Q298)),COLUMNS($A298:Q298))</f>
        <v>1</v>
      </c>
      <c r="R298" s="1">
        <f>INDEX(ScheduleRef!$D$2:$AB$853,_xlfn.AGGREGATE(15,6,(ROW(ScheduleRef!$D$2:$AB$853)-ROW(ScheduleRef!$D$2)+1)/(ScheduleRef!$D$2:$D$853&lt;&gt;""),ROWS(ScheduleCompile!R$1:R298)),COLUMNS($A298:R298))</f>
        <v>1</v>
      </c>
      <c r="S298" s="1">
        <f>INDEX(ScheduleRef!$D$2:$AB$853,_xlfn.AGGREGATE(15,6,(ROW(ScheduleRef!$D$2:$AB$853)-ROW(ScheduleRef!$D$2)+1)/(ScheduleRef!$D$2:$D$853&lt;&gt;""),ROWS(ScheduleCompile!S$1:S298)),COLUMNS($A298:S298))</f>
        <v>1</v>
      </c>
      <c r="T298" s="1">
        <f>INDEX(ScheduleRef!$D$2:$AB$853,_xlfn.AGGREGATE(15,6,(ROW(ScheduleRef!$D$2:$AB$853)-ROW(ScheduleRef!$D$2)+1)/(ScheduleRef!$D$2:$D$853&lt;&gt;""),ROWS(ScheduleCompile!T$1:T298)),COLUMNS($A298:T298))</f>
        <v>1</v>
      </c>
      <c r="U298" s="1">
        <f>INDEX(ScheduleRef!$D$2:$AB$853,_xlfn.AGGREGATE(15,6,(ROW(ScheduleRef!$D$2:$AB$853)-ROW(ScheduleRef!$D$2)+1)/(ScheduleRef!$D$2:$D$853&lt;&gt;""),ROWS(ScheduleCompile!U$1:U298)),COLUMNS($A298:U298))</f>
        <v>1</v>
      </c>
      <c r="V298" s="1">
        <f>INDEX(ScheduleRef!$D$2:$AB$853,_xlfn.AGGREGATE(15,6,(ROW(ScheduleRef!$D$2:$AB$853)-ROW(ScheduleRef!$D$2)+1)/(ScheduleRef!$D$2:$D$853&lt;&gt;""),ROWS(ScheduleCompile!V$1:V298)),COLUMNS($A298:V298))</f>
        <v>1</v>
      </c>
      <c r="W298" s="1">
        <f>INDEX(ScheduleRef!$D$2:$AB$853,_xlfn.AGGREGATE(15,6,(ROW(ScheduleRef!$D$2:$AB$853)-ROW(ScheduleRef!$D$2)+1)/(ScheduleRef!$D$2:$D$853&lt;&gt;""),ROWS(ScheduleCompile!W$1:W298)),COLUMNS($A298:W298))</f>
        <v>1</v>
      </c>
      <c r="X298" s="1">
        <f>INDEX(ScheduleRef!$D$2:$AB$853,_xlfn.AGGREGATE(15,6,(ROW(ScheduleRef!$D$2:$AB$853)-ROW(ScheduleRef!$D$2)+1)/(ScheduleRef!$D$2:$D$853&lt;&gt;""),ROWS(ScheduleCompile!X$1:X298)),COLUMNS($A298:X298))</f>
        <v>1</v>
      </c>
      <c r="Y298" s="1">
        <f>INDEX(ScheduleRef!$D$2:$AB$853,_xlfn.AGGREGATE(15,6,(ROW(ScheduleRef!$D$2:$AB$853)-ROW(ScheduleRef!$D$2)+1)/(ScheduleRef!$D$2:$D$853&lt;&gt;""),ROWS(ScheduleCompile!Y$1:Y298)),COLUMNS($A298:Y298))</f>
        <v>1</v>
      </c>
    </row>
    <row r="299" spans="1:25" x14ac:dyDescent="0.25">
      <c r="A299" s="30" t="str">
        <f>INDEX(ScheduleRef!$D$2:$AB$853,_xlfn.AGGREGATE(15,6,(ROW(ScheduleRef!$D$2:$AB$853)-ROW(ScheduleRef!$D$2)+1)/(ScheduleRef!$D$2:$D$853&lt;&gt;""),ROWS(ScheduleCompile!A$1:A299)),COLUMNS($A299:A299))</f>
        <v>ResidentialCommonServiceHotWaterWD</v>
      </c>
      <c r="B299" s="1">
        <f>INDEX(ScheduleRef!$D$2:$AB$853,_xlfn.AGGREGATE(15,6,(ROW(ScheduleRef!$D$2:$AB$853)-ROW(ScheduleRef!$D$2)+1)/(ScheduleRef!$D$2:$D$853&lt;&gt;""),ROWS(ScheduleCompile!B$1:B299)),COLUMNS($A299:B299))</f>
        <v>0</v>
      </c>
      <c r="C299" s="1">
        <f>INDEX(ScheduleRef!$D$2:$AB$853,_xlfn.AGGREGATE(15,6,(ROW(ScheduleRef!$D$2:$AB$853)-ROW(ScheduleRef!$D$2)+1)/(ScheduleRef!$D$2:$D$853&lt;&gt;""),ROWS(ScheduleCompile!C$1:C299)),COLUMNS($A299:C299))</f>
        <v>0</v>
      </c>
      <c r="D299" s="1">
        <f>INDEX(ScheduleRef!$D$2:$AB$853,_xlfn.AGGREGATE(15,6,(ROW(ScheduleRef!$D$2:$AB$853)-ROW(ScheduleRef!$D$2)+1)/(ScheduleRef!$D$2:$D$853&lt;&gt;""),ROWS(ScheduleCompile!D$1:D299)),COLUMNS($A299:D299))</f>
        <v>0</v>
      </c>
      <c r="E299" s="1">
        <f>INDEX(ScheduleRef!$D$2:$AB$853,_xlfn.AGGREGATE(15,6,(ROW(ScheduleRef!$D$2:$AB$853)-ROW(ScheduleRef!$D$2)+1)/(ScheduleRef!$D$2:$D$853&lt;&gt;""),ROWS(ScheduleCompile!E$1:E299)),COLUMNS($A299:E299))</f>
        <v>0.05</v>
      </c>
      <c r="F299" s="1">
        <f>INDEX(ScheduleRef!$D$2:$AB$853,_xlfn.AGGREGATE(15,6,(ROW(ScheduleRef!$D$2:$AB$853)-ROW(ScheduleRef!$D$2)+1)/(ScheduleRef!$D$2:$D$853&lt;&gt;""),ROWS(ScheduleCompile!F$1:F299)),COLUMNS($A299:F299))</f>
        <v>0.05</v>
      </c>
      <c r="G299" s="1">
        <f>INDEX(ScheduleRef!$D$2:$AB$853,_xlfn.AGGREGATE(15,6,(ROW(ScheduleRef!$D$2:$AB$853)-ROW(ScheduleRef!$D$2)+1)/(ScheduleRef!$D$2:$D$853&lt;&gt;""),ROWS(ScheduleCompile!G$1:G299)),COLUMNS($A299:G299))</f>
        <v>0.05</v>
      </c>
      <c r="H299" s="1">
        <f>INDEX(ScheduleRef!$D$2:$AB$853,_xlfn.AGGREGATE(15,6,(ROW(ScheduleRef!$D$2:$AB$853)-ROW(ScheduleRef!$D$2)+1)/(ScheduleRef!$D$2:$D$853&lt;&gt;""),ROWS(ScheduleCompile!H$1:H299)),COLUMNS($A299:H299))</f>
        <v>0.8</v>
      </c>
      <c r="I299" s="1">
        <f>INDEX(ScheduleRef!$D$2:$AB$853,_xlfn.AGGREGATE(15,6,(ROW(ScheduleRef!$D$2:$AB$853)-ROW(ScheduleRef!$D$2)+1)/(ScheduleRef!$D$2:$D$853&lt;&gt;""),ROWS(ScheduleCompile!I$1:I299)),COLUMNS($A299:I299))</f>
        <v>0.7</v>
      </c>
      <c r="J299" s="1">
        <f>INDEX(ScheduleRef!$D$2:$AB$853,_xlfn.AGGREGATE(15,6,(ROW(ScheduleRef!$D$2:$AB$853)-ROW(ScheduleRef!$D$2)+1)/(ScheduleRef!$D$2:$D$853&lt;&gt;""),ROWS(ScheduleCompile!J$1:J299)),COLUMNS($A299:J299))</f>
        <v>0.5</v>
      </c>
      <c r="K299" s="1">
        <f>INDEX(ScheduleRef!$D$2:$AB$853,_xlfn.AGGREGATE(15,6,(ROW(ScheduleRef!$D$2:$AB$853)-ROW(ScheduleRef!$D$2)+1)/(ScheduleRef!$D$2:$D$853&lt;&gt;""),ROWS(ScheduleCompile!K$1:K299)),COLUMNS($A299:K299))</f>
        <v>0.4</v>
      </c>
      <c r="L299" s="1">
        <f>INDEX(ScheduleRef!$D$2:$AB$853,_xlfn.AGGREGATE(15,6,(ROW(ScheduleRef!$D$2:$AB$853)-ROW(ScheduleRef!$D$2)+1)/(ScheduleRef!$D$2:$D$853&lt;&gt;""),ROWS(ScheduleCompile!L$1:L299)),COLUMNS($A299:L299))</f>
        <v>0.25</v>
      </c>
      <c r="M299" s="1">
        <f>INDEX(ScheduleRef!$D$2:$AB$853,_xlfn.AGGREGATE(15,6,(ROW(ScheduleRef!$D$2:$AB$853)-ROW(ScheduleRef!$D$2)+1)/(ScheduleRef!$D$2:$D$853&lt;&gt;""),ROWS(ScheduleCompile!M$1:M299)),COLUMNS($A299:M299))</f>
        <v>0.25</v>
      </c>
      <c r="N299" s="1">
        <f>INDEX(ScheduleRef!$D$2:$AB$853,_xlfn.AGGREGATE(15,6,(ROW(ScheduleRef!$D$2:$AB$853)-ROW(ScheduleRef!$D$2)+1)/(ScheduleRef!$D$2:$D$853&lt;&gt;""),ROWS(ScheduleCompile!N$1:N299)),COLUMNS($A299:N299))</f>
        <v>0.25</v>
      </c>
      <c r="O299" s="1">
        <f>INDEX(ScheduleRef!$D$2:$AB$853,_xlfn.AGGREGATE(15,6,(ROW(ScheduleRef!$D$2:$AB$853)-ROW(ScheduleRef!$D$2)+1)/(ScheduleRef!$D$2:$D$853&lt;&gt;""),ROWS(ScheduleCompile!O$1:O299)),COLUMNS($A299:O299))</f>
        <v>0.25</v>
      </c>
      <c r="P299" s="1">
        <f>INDEX(ScheduleRef!$D$2:$AB$853,_xlfn.AGGREGATE(15,6,(ROW(ScheduleRef!$D$2:$AB$853)-ROW(ScheduleRef!$D$2)+1)/(ScheduleRef!$D$2:$D$853&lt;&gt;""),ROWS(ScheduleCompile!P$1:P299)),COLUMNS($A299:P299))</f>
        <v>0.5</v>
      </c>
      <c r="Q299" s="1">
        <f>INDEX(ScheduleRef!$D$2:$AB$853,_xlfn.AGGREGATE(15,6,(ROW(ScheduleRef!$D$2:$AB$853)-ROW(ScheduleRef!$D$2)+1)/(ScheduleRef!$D$2:$D$853&lt;&gt;""),ROWS(ScheduleCompile!Q$1:Q299)),COLUMNS($A299:Q299))</f>
        <v>0.6</v>
      </c>
      <c r="R299" s="1">
        <f>INDEX(ScheduleRef!$D$2:$AB$853,_xlfn.AGGREGATE(15,6,(ROW(ScheduleRef!$D$2:$AB$853)-ROW(ScheduleRef!$D$2)+1)/(ScheduleRef!$D$2:$D$853&lt;&gt;""),ROWS(ScheduleCompile!R$1:R299)),COLUMNS($A299:R299))</f>
        <v>0.7</v>
      </c>
      <c r="S299" s="1">
        <f>INDEX(ScheduleRef!$D$2:$AB$853,_xlfn.AGGREGATE(15,6,(ROW(ScheduleRef!$D$2:$AB$853)-ROW(ScheduleRef!$D$2)+1)/(ScheduleRef!$D$2:$D$853&lt;&gt;""),ROWS(ScheduleCompile!S$1:S299)),COLUMNS($A299:S299))</f>
        <v>0.7</v>
      </c>
      <c r="T299" s="1">
        <f>INDEX(ScheduleRef!$D$2:$AB$853,_xlfn.AGGREGATE(15,6,(ROW(ScheduleRef!$D$2:$AB$853)-ROW(ScheduleRef!$D$2)+1)/(ScheduleRef!$D$2:$D$853&lt;&gt;""),ROWS(ScheduleCompile!T$1:T299)),COLUMNS($A299:T299))</f>
        <v>0.4</v>
      </c>
      <c r="U299" s="1">
        <f>INDEX(ScheduleRef!$D$2:$AB$853,_xlfn.AGGREGATE(15,6,(ROW(ScheduleRef!$D$2:$AB$853)-ROW(ScheduleRef!$D$2)+1)/(ScheduleRef!$D$2:$D$853&lt;&gt;""),ROWS(ScheduleCompile!U$1:U299)),COLUMNS($A299:U299))</f>
        <v>0.25</v>
      </c>
      <c r="V299" s="1">
        <f>INDEX(ScheduleRef!$D$2:$AB$853,_xlfn.AGGREGATE(15,6,(ROW(ScheduleRef!$D$2:$AB$853)-ROW(ScheduleRef!$D$2)+1)/(ScheduleRef!$D$2:$D$853&lt;&gt;""),ROWS(ScheduleCompile!V$1:V299)),COLUMNS($A299:V299))</f>
        <v>0.2</v>
      </c>
      <c r="W299" s="1">
        <f>INDEX(ScheduleRef!$D$2:$AB$853,_xlfn.AGGREGATE(15,6,(ROW(ScheduleRef!$D$2:$AB$853)-ROW(ScheduleRef!$D$2)+1)/(ScheduleRef!$D$2:$D$853&lt;&gt;""),ROWS(ScheduleCompile!W$1:W299)),COLUMNS($A299:W299))</f>
        <v>0.2</v>
      </c>
      <c r="X299" s="1">
        <f>INDEX(ScheduleRef!$D$2:$AB$853,_xlfn.AGGREGATE(15,6,(ROW(ScheduleRef!$D$2:$AB$853)-ROW(ScheduleRef!$D$2)+1)/(ScheduleRef!$D$2:$D$853&lt;&gt;""),ROWS(ScheduleCompile!X$1:X299)),COLUMNS($A299:X299))</f>
        <v>0.05</v>
      </c>
      <c r="Y299" s="1">
        <f>INDEX(ScheduleRef!$D$2:$AB$853,_xlfn.AGGREGATE(15,6,(ROW(ScheduleRef!$D$2:$AB$853)-ROW(ScheduleRef!$D$2)+1)/(ScheduleRef!$D$2:$D$853&lt;&gt;""),ROWS(ScheduleCompile!Y$1:Y299)),COLUMNS($A299:Y299))</f>
        <v>0.05</v>
      </c>
    </row>
    <row r="300" spans="1:25" x14ac:dyDescent="0.25">
      <c r="A300" s="30" t="str">
        <f>INDEX(ScheduleRef!$D$2:$AB$853,_xlfn.AGGREGATE(15,6,(ROW(ScheduleRef!$D$2:$AB$853)-ROW(ScheduleRef!$D$2)+1)/(ScheduleRef!$D$2:$D$853&lt;&gt;""),ROWS(ScheduleCompile!A$1:A300)),COLUMNS($A300:A300))</f>
        <v>ResidentialCommonServiceHotWaterSat</v>
      </c>
      <c r="B300" s="1">
        <f>INDEX(ScheduleRef!$D$2:$AB$853,_xlfn.AGGREGATE(15,6,(ROW(ScheduleRef!$D$2:$AB$853)-ROW(ScheduleRef!$D$2)+1)/(ScheduleRef!$D$2:$D$853&lt;&gt;""),ROWS(ScheduleCompile!B$1:B300)),COLUMNS($A300:B300))</f>
        <v>0</v>
      </c>
      <c r="C300" s="1">
        <f>INDEX(ScheduleRef!$D$2:$AB$853,_xlfn.AGGREGATE(15,6,(ROW(ScheduleRef!$D$2:$AB$853)-ROW(ScheduleRef!$D$2)+1)/(ScheduleRef!$D$2:$D$853&lt;&gt;""),ROWS(ScheduleCompile!C$1:C300)),COLUMNS($A300:C300))</f>
        <v>0</v>
      </c>
      <c r="D300" s="1">
        <f>INDEX(ScheduleRef!$D$2:$AB$853,_xlfn.AGGREGATE(15,6,(ROW(ScheduleRef!$D$2:$AB$853)-ROW(ScheduleRef!$D$2)+1)/(ScheduleRef!$D$2:$D$853&lt;&gt;""),ROWS(ScheduleCompile!D$1:D300)),COLUMNS($A300:D300))</f>
        <v>0</v>
      </c>
      <c r="E300" s="1">
        <f>INDEX(ScheduleRef!$D$2:$AB$853,_xlfn.AGGREGATE(15,6,(ROW(ScheduleRef!$D$2:$AB$853)-ROW(ScheduleRef!$D$2)+1)/(ScheduleRef!$D$2:$D$853&lt;&gt;""),ROWS(ScheduleCompile!E$1:E300)),COLUMNS($A300:E300))</f>
        <v>0.05</v>
      </c>
      <c r="F300" s="1">
        <f>INDEX(ScheduleRef!$D$2:$AB$853,_xlfn.AGGREGATE(15,6,(ROW(ScheduleRef!$D$2:$AB$853)-ROW(ScheduleRef!$D$2)+1)/(ScheduleRef!$D$2:$D$853&lt;&gt;""),ROWS(ScheduleCompile!F$1:F300)),COLUMNS($A300:F300))</f>
        <v>0.05</v>
      </c>
      <c r="G300" s="1">
        <f>INDEX(ScheduleRef!$D$2:$AB$853,_xlfn.AGGREGATE(15,6,(ROW(ScheduleRef!$D$2:$AB$853)-ROW(ScheduleRef!$D$2)+1)/(ScheduleRef!$D$2:$D$853&lt;&gt;""),ROWS(ScheduleCompile!G$1:G300)),COLUMNS($A300:G300))</f>
        <v>0.05</v>
      </c>
      <c r="H300" s="1">
        <f>INDEX(ScheduleRef!$D$2:$AB$853,_xlfn.AGGREGATE(15,6,(ROW(ScheduleRef!$D$2:$AB$853)-ROW(ScheduleRef!$D$2)+1)/(ScheduleRef!$D$2:$D$853&lt;&gt;""),ROWS(ScheduleCompile!H$1:H300)),COLUMNS($A300:H300))</f>
        <v>0.8</v>
      </c>
      <c r="I300" s="1">
        <f>INDEX(ScheduleRef!$D$2:$AB$853,_xlfn.AGGREGATE(15,6,(ROW(ScheduleRef!$D$2:$AB$853)-ROW(ScheduleRef!$D$2)+1)/(ScheduleRef!$D$2:$D$853&lt;&gt;""),ROWS(ScheduleCompile!I$1:I300)),COLUMNS($A300:I300))</f>
        <v>0.7</v>
      </c>
      <c r="J300" s="1">
        <f>INDEX(ScheduleRef!$D$2:$AB$853,_xlfn.AGGREGATE(15,6,(ROW(ScheduleRef!$D$2:$AB$853)-ROW(ScheduleRef!$D$2)+1)/(ScheduleRef!$D$2:$D$853&lt;&gt;""),ROWS(ScheduleCompile!J$1:J300)),COLUMNS($A300:J300))</f>
        <v>0.5</v>
      </c>
      <c r="K300" s="1">
        <f>INDEX(ScheduleRef!$D$2:$AB$853,_xlfn.AGGREGATE(15,6,(ROW(ScheduleRef!$D$2:$AB$853)-ROW(ScheduleRef!$D$2)+1)/(ScheduleRef!$D$2:$D$853&lt;&gt;""),ROWS(ScheduleCompile!K$1:K300)),COLUMNS($A300:K300))</f>
        <v>0.4</v>
      </c>
      <c r="L300" s="1">
        <f>INDEX(ScheduleRef!$D$2:$AB$853,_xlfn.AGGREGATE(15,6,(ROW(ScheduleRef!$D$2:$AB$853)-ROW(ScheduleRef!$D$2)+1)/(ScheduleRef!$D$2:$D$853&lt;&gt;""),ROWS(ScheduleCompile!L$1:L300)),COLUMNS($A300:L300))</f>
        <v>0.25</v>
      </c>
      <c r="M300" s="1">
        <f>INDEX(ScheduleRef!$D$2:$AB$853,_xlfn.AGGREGATE(15,6,(ROW(ScheduleRef!$D$2:$AB$853)-ROW(ScheduleRef!$D$2)+1)/(ScheduleRef!$D$2:$D$853&lt;&gt;""),ROWS(ScheduleCompile!M$1:M300)),COLUMNS($A300:M300))</f>
        <v>0.25</v>
      </c>
      <c r="N300" s="1">
        <f>INDEX(ScheduleRef!$D$2:$AB$853,_xlfn.AGGREGATE(15,6,(ROW(ScheduleRef!$D$2:$AB$853)-ROW(ScheduleRef!$D$2)+1)/(ScheduleRef!$D$2:$D$853&lt;&gt;""),ROWS(ScheduleCompile!N$1:N300)),COLUMNS($A300:N300))</f>
        <v>0.25</v>
      </c>
      <c r="O300" s="1">
        <f>INDEX(ScheduleRef!$D$2:$AB$853,_xlfn.AGGREGATE(15,6,(ROW(ScheduleRef!$D$2:$AB$853)-ROW(ScheduleRef!$D$2)+1)/(ScheduleRef!$D$2:$D$853&lt;&gt;""),ROWS(ScheduleCompile!O$1:O300)),COLUMNS($A300:O300))</f>
        <v>0.25</v>
      </c>
      <c r="P300" s="1">
        <f>INDEX(ScheduleRef!$D$2:$AB$853,_xlfn.AGGREGATE(15,6,(ROW(ScheduleRef!$D$2:$AB$853)-ROW(ScheduleRef!$D$2)+1)/(ScheduleRef!$D$2:$D$853&lt;&gt;""),ROWS(ScheduleCompile!P$1:P300)),COLUMNS($A300:P300))</f>
        <v>0.5</v>
      </c>
      <c r="Q300" s="1">
        <f>INDEX(ScheduleRef!$D$2:$AB$853,_xlfn.AGGREGATE(15,6,(ROW(ScheduleRef!$D$2:$AB$853)-ROW(ScheduleRef!$D$2)+1)/(ScheduleRef!$D$2:$D$853&lt;&gt;""),ROWS(ScheduleCompile!Q$1:Q300)),COLUMNS($A300:Q300))</f>
        <v>0.6</v>
      </c>
      <c r="R300" s="1">
        <f>INDEX(ScheduleRef!$D$2:$AB$853,_xlfn.AGGREGATE(15,6,(ROW(ScheduleRef!$D$2:$AB$853)-ROW(ScheduleRef!$D$2)+1)/(ScheduleRef!$D$2:$D$853&lt;&gt;""),ROWS(ScheduleCompile!R$1:R300)),COLUMNS($A300:R300))</f>
        <v>0.7</v>
      </c>
      <c r="S300" s="1">
        <f>INDEX(ScheduleRef!$D$2:$AB$853,_xlfn.AGGREGATE(15,6,(ROW(ScheduleRef!$D$2:$AB$853)-ROW(ScheduleRef!$D$2)+1)/(ScheduleRef!$D$2:$D$853&lt;&gt;""),ROWS(ScheduleCompile!S$1:S300)),COLUMNS($A300:S300))</f>
        <v>0.7</v>
      </c>
      <c r="T300" s="1">
        <f>INDEX(ScheduleRef!$D$2:$AB$853,_xlfn.AGGREGATE(15,6,(ROW(ScheduleRef!$D$2:$AB$853)-ROW(ScheduleRef!$D$2)+1)/(ScheduleRef!$D$2:$D$853&lt;&gt;""),ROWS(ScheduleCompile!T$1:T300)),COLUMNS($A300:T300))</f>
        <v>0.4</v>
      </c>
      <c r="U300" s="1">
        <f>INDEX(ScheduleRef!$D$2:$AB$853,_xlfn.AGGREGATE(15,6,(ROW(ScheduleRef!$D$2:$AB$853)-ROW(ScheduleRef!$D$2)+1)/(ScheduleRef!$D$2:$D$853&lt;&gt;""),ROWS(ScheduleCompile!U$1:U300)),COLUMNS($A300:U300))</f>
        <v>0.25</v>
      </c>
      <c r="V300" s="1">
        <f>INDEX(ScheduleRef!$D$2:$AB$853,_xlfn.AGGREGATE(15,6,(ROW(ScheduleRef!$D$2:$AB$853)-ROW(ScheduleRef!$D$2)+1)/(ScheduleRef!$D$2:$D$853&lt;&gt;""),ROWS(ScheduleCompile!V$1:V300)),COLUMNS($A300:V300))</f>
        <v>0.2</v>
      </c>
      <c r="W300" s="1">
        <f>INDEX(ScheduleRef!$D$2:$AB$853,_xlfn.AGGREGATE(15,6,(ROW(ScheduleRef!$D$2:$AB$853)-ROW(ScheduleRef!$D$2)+1)/(ScheduleRef!$D$2:$D$853&lt;&gt;""),ROWS(ScheduleCompile!W$1:W300)),COLUMNS($A300:W300))</f>
        <v>0.2</v>
      </c>
      <c r="X300" s="1">
        <f>INDEX(ScheduleRef!$D$2:$AB$853,_xlfn.AGGREGATE(15,6,(ROW(ScheduleRef!$D$2:$AB$853)-ROW(ScheduleRef!$D$2)+1)/(ScheduleRef!$D$2:$D$853&lt;&gt;""),ROWS(ScheduleCompile!X$1:X300)),COLUMNS($A300:X300))</f>
        <v>0.05</v>
      </c>
      <c r="Y300" s="1">
        <f>INDEX(ScheduleRef!$D$2:$AB$853,_xlfn.AGGREGATE(15,6,(ROW(ScheduleRef!$D$2:$AB$853)-ROW(ScheduleRef!$D$2)+1)/(ScheduleRef!$D$2:$D$853&lt;&gt;""),ROWS(ScheduleCompile!Y$1:Y300)),COLUMNS($A300:Y300))</f>
        <v>0.05</v>
      </c>
    </row>
    <row r="301" spans="1:25" x14ac:dyDescent="0.25">
      <c r="A301" s="30" t="str">
        <f>INDEX(ScheduleRef!$D$2:$AB$853,_xlfn.AGGREGATE(15,6,(ROW(ScheduleRef!$D$2:$AB$853)-ROW(ScheduleRef!$D$2)+1)/(ScheduleRef!$D$2:$D$853&lt;&gt;""),ROWS(ScheduleCompile!A$1:A301)),COLUMNS($A301:A301))</f>
        <v>ResidentialCommonServiceHotWaterSun</v>
      </c>
      <c r="B301" s="1">
        <f>INDEX(ScheduleRef!$D$2:$AB$853,_xlfn.AGGREGATE(15,6,(ROW(ScheduleRef!$D$2:$AB$853)-ROW(ScheduleRef!$D$2)+1)/(ScheduleRef!$D$2:$D$853&lt;&gt;""),ROWS(ScheduleCompile!B$1:B301)),COLUMNS($A301:B301))</f>
        <v>0</v>
      </c>
      <c r="C301" s="1">
        <f>INDEX(ScheduleRef!$D$2:$AB$853,_xlfn.AGGREGATE(15,6,(ROW(ScheduleRef!$D$2:$AB$853)-ROW(ScheduleRef!$D$2)+1)/(ScheduleRef!$D$2:$D$853&lt;&gt;""),ROWS(ScheduleCompile!C$1:C301)),COLUMNS($A301:C301))</f>
        <v>0</v>
      </c>
      <c r="D301" s="1">
        <f>INDEX(ScheduleRef!$D$2:$AB$853,_xlfn.AGGREGATE(15,6,(ROW(ScheduleRef!$D$2:$AB$853)-ROW(ScheduleRef!$D$2)+1)/(ScheduleRef!$D$2:$D$853&lt;&gt;""),ROWS(ScheduleCompile!D$1:D301)),COLUMNS($A301:D301))</f>
        <v>0</v>
      </c>
      <c r="E301" s="1">
        <f>INDEX(ScheduleRef!$D$2:$AB$853,_xlfn.AGGREGATE(15,6,(ROW(ScheduleRef!$D$2:$AB$853)-ROW(ScheduleRef!$D$2)+1)/(ScheduleRef!$D$2:$D$853&lt;&gt;""),ROWS(ScheduleCompile!E$1:E301)),COLUMNS($A301:E301))</f>
        <v>0.05</v>
      </c>
      <c r="F301" s="1">
        <f>INDEX(ScheduleRef!$D$2:$AB$853,_xlfn.AGGREGATE(15,6,(ROW(ScheduleRef!$D$2:$AB$853)-ROW(ScheduleRef!$D$2)+1)/(ScheduleRef!$D$2:$D$853&lt;&gt;""),ROWS(ScheduleCompile!F$1:F301)),COLUMNS($A301:F301))</f>
        <v>0.05</v>
      </c>
      <c r="G301" s="1">
        <f>INDEX(ScheduleRef!$D$2:$AB$853,_xlfn.AGGREGATE(15,6,(ROW(ScheduleRef!$D$2:$AB$853)-ROW(ScheduleRef!$D$2)+1)/(ScheduleRef!$D$2:$D$853&lt;&gt;""),ROWS(ScheduleCompile!G$1:G301)),COLUMNS($A301:G301))</f>
        <v>0.05</v>
      </c>
      <c r="H301" s="1">
        <f>INDEX(ScheduleRef!$D$2:$AB$853,_xlfn.AGGREGATE(15,6,(ROW(ScheduleRef!$D$2:$AB$853)-ROW(ScheduleRef!$D$2)+1)/(ScheduleRef!$D$2:$D$853&lt;&gt;""),ROWS(ScheduleCompile!H$1:H301)),COLUMNS($A301:H301))</f>
        <v>0.8</v>
      </c>
      <c r="I301" s="1">
        <f>INDEX(ScheduleRef!$D$2:$AB$853,_xlfn.AGGREGATE(15,6,(ROW(ScheduleRef!$D$2:$AB$853)-ROW(ScheduleRef!$D$2)+1)/(ScheduleRef!$D$2:$D$853&lt;&gt;""),ROWS(ScheduleCompile!I$1:I301)),COLUMNS($A301:I301))</f>
        <v>0.7</v>
      </c>
      <c r="J301" s="1">
        <f>INDEX(ScheduleRef!$D$2:$AB$853,_xlfn.AGGREGATE(15,6,(ROW(ScheduleRef!$D$2:$AB$853)-ROW(ScheduleRef!$D$2)+1)/(ScheduleRef!$D$2:$D$853&lt;&gt;""),ROWS(ScheduleCompile!J$1:J301)),COLUMNS($A301:J301))</f>
        <v>0.5</v>
      </c>
      <c r="K301" s="1">
        <f>INDEX(ScheduleRef!$D$2:$AB$853,_xlfn.AGGREGATE(15,6,(ROW(ScheduleRef!$D$2:$AB$853)-ROW(ScheduleRef!$D$2)+1)/(ScheduleRef!$D$2:$D$853&lt;&gt;""),ROWS(ScheduleCompile!K$1:K301)),COLUMNS($A301:K301))</f>
        <v>0.4</v>
      </c>
      <c r="L301" s="1">
        <f>INDEX(ScheduleRef!$D$2:$AB$853,_xlfn.AGGREGATE(15,6,(ROW(ScheduleRef!$D$2:$AB$853)-ROW(ScheduleRef!$D$2)+1)/(ScheduleRef!$D$2:$D$853&lt;&gt;""),ROWS(ScheduleCompile!L$1:L301)),COLUMNS($A301:L301))</f>
        <v>0.25</v>
      </c>
      <c r="M301" s="1">
        <f>INDEX(ScheduleRef!$D$2:$AB$853,_xlfn.AGGREGATE(15,6,(ROW(ScheduleRef!$D$2:$AB$853)-ROW(ScheduleRef!$D$2)+1)/(ScheduleRef!$D$2:$D$853&lt;&gt;""),ROWS(ScheduleCompile!M$1:M301)),COLUMNS($A301:M301))</f>
        <v>0.25</v>
      </c>
      <c r="N301" s="1">
        <f>INDEX(ScheduleRef!$D$2:$AB$853,_xlfn.AGGREGATE(15,6,(ROW(ScheduleRef!$D$2:$AB$853)-ROW(ScheduleRef!$D$2)+1)/(ScheduleRef!$D$2:$D$853&lt;&gt;""),ROWS(ScheduleCompile!N$1:N301)),COLUMNS($A301:N301))</f>
        <v>0.25</v>
      </c>
      <c r="O301" s="1">
        <f>INDEX(ScheduleRef!$D$2:$AB$853,_xlfn.AGGREGATE(15,6,(ROW(ScheduleRef!$D$2:$AB$853)-ROW(ScheduleRef!$D$2)+1)/(ScheduleRef!$D$2:$D$853&lt;&gt;""),ROWS(ScheduleCompile!O$1:O301)),COLUMNS($A301:O301))</f>
        <v>0.25</v>
      </c>
      <c r="P301" s="1">
        <f>INDEX(ScheduleRef!$D$2:$AB$853,_xlfn.AGGREGATE(15,6,(ROW(ScheduleRef!$D$2:$AB$853)-ROW(ScheduleRef!$D$2)+1)/(ScheduleRef!$D$2:$D$853&lt;&gt;""),ROWS(ScheduleCompile!P$1:P301)),COLUMNS($A301:P301))</f>
        <v>0.5</v>
      </c>
      <c r="Q301" s="1">
        <f>INDEX(ScheduleRef!$D$2:$AB$853,_xlfn.AGGREGATE(15,6,(ROW(ScheduleRef!$D$2:$AB$853)-ROW(ScheduleRef!$D$2)+1)/(ScheduleRef!$D$2:$D$853&lt;&gt;""),ROWS(ScheduleCompile!Q$1:Q301)),COLUMNS($A301:Q301))</f>
        <v>0.6</v>
      </c>
      <c r="R301" s="1">
        <f>INDEX(ScheduleRef!$D$2:$AB$853,_xlfn.AGGREGATE(15,6,(ROW(ScheduleRef!$D$2:$AB$853)-ROW(ScheduleRef!$D$2)+1)/(ScheduleRef!$D$2:$D$853&lt;&gt;""),ROWS(ScheduleCompile!R$1:R301)),COLUMNS($A301:R301))</f>
        <v>0.7</v>
      </c>
      <c r="S301" s="1">
        <f>INDEX(ScheduleRef!$D$2:$AB$853,_xlfn.AGGREGATE(15,6,(ROW(ScheduleRef!$D$2:$AB$853)-ROW(ScheduleRef!$D$2)+1)/(ScheduleRef!$D$2:$D$853&lt;&gt;""),ROWS(ScheduleCompile!S$1:S301)),COLUMNS($A301:S301))</f>
        <v>0.7</v>
      </c>
      <c r="T301" s="1">
        <f>INDEX(ScheduleRef!$D$2:$AB$853,_xlfn.AGGREGATE(15,6,(ROW(ScheduleRef!$D$2:$AB$853)-ROW(ScheduleRef!$D$2)+1)/(ScheduleRef!$D$2:$D$853&lt;&gt;""),ROWS(ScheduleCompile!T$1:T301)),COLUMNS($A301:T301))</f>
        <v>0.4</v>
      </c>
      <c r="U301" s="1">
        <f>INDEX(ScheduleRef!$D$2:$AB$853,_xlfn.AGGREGATE(15,6,(ROW(ScheduleRef!$D$2:$AB$853)-ROW(ScheduleRef!$D$2)+1)/(ScheduleRef!$D$2:$D$853&lt;&gt;""),ROWS(ScheduleCompile!U$1:U301)),COLUMNS($A301:U301))</f>
        <v>0.25</v>
      </c>
      <c r="V301" s="1">
        <f>INDEX(ScheduleRef!$D$2:$AB$853,_xlfn.AGGREGATE(15,6,(ROW(ScheduleRef!$D$2:$AB$853)-ROW(ScheduleRef!$D$2)+1)/(ScheduleRef!$D$2:$D$853&lt;&gt;""),ROWS(ScheduleCompile!V$1:V301)),COLUMNS($A301:V301))</f>
        <v>0.2</v>
      </c>
      <c r="W301" s="1">
        <f>INDEX(ScheduleRef!$D$2:$AB$853,_xlfn.AGGREGATE(15,6,(ROW(ScheduleRef!$D$2:$AB$853)-ROW(ScheduleRef!$D$2)+1)/(ScheduleRef!$D$2:$D$853&lt;&gt;""),ROWS(ScheduleCompile!W$1:W301)),COLUMNS($A301:W301))</f>
        <v>0.2</v>
      </c>
      <c r="X301" s="1">
        <f>INDEX(ScheduleRef!$D$2:$AB$853,_xlfn.AGGREGATE(15,6,(ROW(ScheduleRef!$D$2:$AB$853)-ROW(ScheduleRef!$D$2)+1)/(ScheduleRef!$D$2:$D$853&lt;&gt;""),ROWS(ScheduleCompile!X$1:X301)),COLUMNS($A301:X301))</f>
        <v>0.05</v>
      </c>
      <c r="Y301" s="1">
        <f>INDEX(ScheduleRef!$D$2:$AB$853,_xlfn.AGGREGATE(15,6,(ROW(ScheduleRef!$D$2:$AB$853)-ROW(ScheduleRef!$D$2)+1)/(ScheduleRef!$D$2:$D$853&lt;&gt;""),ROWS(ScheduleCompile!Y$1:Y301)),COLUMNS($A301:Y301))</f>
        <v>0.05</v>
      </c>
    </row>
    <row r="302" spans="1:25" x14ac:dyDescent="0.25">
      <c r="A302" s="30" t="str">
        <f>INDEX(ScheduleRef!$D$2:$AB$853,_xlfn.AGGREGATE(15,6,(ROW(ScheduleRef!$D$2:$AB$853)-ROW(ScheduleRef!$D$2)+1)/(ScheduleRef!$D$2:$D$853&lt;&gt;""),ROWS(ScheduleCompile!A$1:A302)),COLUMNS($A302:A302))</f>
        <v>ResidentialCommonGasEquipWD</v>
      </c>
      <c r="B302" s="1">
        <f>INDEX(ScheduleRef!$D$2:$AB$853,_xlfn.AGGREGATE(15,6,(ROW(ScheduleRef!$D$2:$AB$853)-ROW(ScheduleRef!$D$2)+1)/(ScheduleRef!$D$2:$D$853&lt;&gt;""),ROWS(ScheduleCompile!B$1:B302)),COLUMNS($A302:B302))</f>
        <v>0</v>
      </c>
      <c r="C302" s="1">
        <f>INDEX(ScheduleRef!$D$2:$AB$853,_xlfn.AGGREGATE(15,6,(ROW(ScheduleRef!$D$2:$AB$853)-ROW(ScheduleRef!$D$2)+1)/(ScheduleRef!$D$2:$D$853&lt;&gt;""),ROWS(ScheduleCompile!C$1:C302)),COLUMNS($A302:C302))</f>
        <v>0</v>
      </c>
      <c r="D302" s="1">
        <f>INDEX(ScheduleRef!$D$2:$AB$853,_xlfn.AGGREGATE(15,6,(ROW(ScheduleRef!$D$2:$AB$853)-ROW(ScheduleRef!$D$2)+1)/(ScheduleRef!$D$2:$D$853&lt;&gt;""),ROWS(ScheduleCompile!D$1:D302)),COLUMNS($A302:D302))</f>
        <v>0</v>
      </c>
      <c r="E302" s="1">
        <f>INDEX(ScheduleRef!$D$2:$AB$853,_xlfn.AGGREGATE(15,6,(ROW(ScheduleRef!$D$2:$AB$853)-ROW(ScheduleRef!$D$2)+1)/(ScheduleRef!$D$2:$D$853&lt;&gt;""),ROWS(ScheduleCompile!E$1:E302)),COLUMNS($A302:E302))</f>
        <v>0</v>
      </c>
      <c r="F302" s="1">
        <f>INDEX(ScheduleRef!$D$2:$AB$853,_xlfn.AGGREGATE(15,6,(ROW(ScheduleRef!$D$2:$AB$853)-ROW(ScheduleRef!$D$2)+1)/(ScheduleRef!$D$2:$D$853&lt;&gt;""),ROWS(ScheduleCompile!F$1:F302)),COLUMNS($A302:F302))</f>
        <v>0</v>
      </c>
      <c r="G302" s="1">
        <f>INDEX(ScheduleRef!$D$2:$AB$853,_xlfn.AGGREGATE(15,6,(ROW(ScheduleRef!$D$2:$AB$853)-ROW(ScheduleRef!$D$2)+1)/(ScheduleRef!$D$2:$D$853&lt;&gt;""),ROWS(ScheduleCompile!G$1:G302)),COLUMNS($A302:G302))</f>
        <v>0.5</v>
      </c>
      <c r="H302" s="1">
        <f>INDEX(ScheduleRef!$D$2:$AB$853,_xlfn.AGGREGATE(15,6,(ROW(ScheduleRef!$D$2:$AB$853)-ROW(ScheduleRef!$D$2)+1)/(ScheduleRef!$D$2:$D$853&lt;&gt;""),ROWS(ScheduleCompile!H$1:H302)),COLUMNS($A302:H302))</f>
        <v>0.5</v>
      </c>
      <c r="I302" s="1">
        <f>INDEX(ScheduleRef!$D$2:$AB$853,_xlfn.AGGREGATE(15,6,(ROW(ScheduleRef!$D$2:$AB$853)-ROW(ScheduleRef!$D$2)+1)/(ScheduleRef!$D$2:$D$853&lt;&gt;""),ROWS(ScheduleCompile!I$1:I302)),COLUMNS($A302:I302))</f>
        <v>0.1</v>
      </c>
      <c r="J302" s="1">
        <f>INDEX(ScheduleRef!$D$2:$AB$853,_xlfn.AGGREGATE(15,6,(ROW(ScheduleRef!$D$2:$AB$853)-ROW(ScheduleRef!$D$2)+1)/(ScheduleRef!$D$2:$D$853&lt;&gt;""),ROWS(ScheduleCompile!J$1:J302)),COLUMNS($A302:J302))</f>
        <v>0.1</v>
      </c>
      <c r="K302" s="1">
        <f>INDEX(ScheduleRef!$D$2:$AB$853,_xlfn.AGGREGATE(15,6,(ROW(ScheduleRef!$D$2:$AB$853)-ROW(ScheduleRef!$D$2)+1)/(ScheduleRef!$D$2:$D$853&lt;&gt;""),ROWS(ScheduleCompile!K$1:K302)),COLUMNS($A302:K302))</f>
        <v>0.1</v>
      </c>
      <c r="L302" s="1">
        <f>INDEX(ScheduleRef!$D$2:$AB$853,_xlfn.AGGREGATE(15,6,(ROW(ScheduleRef!$D$2:$AB$853)-ROW(ScheduleRef!$D$2)+1)/(ScheduleRef!$D$2:$D$853&lt;&gt;""),ROWS(ScheduleCompile!L$1:L302)),COLUMNS($A302:L302))</f>
        <v>0.1</v>
      </c>
      <c r="M302" s="1">
        <f>INDEX(ScheduleRef!$D$2:$AB$853,_xlfn.AGGREGATE(15,6,(ROW(ScheduleRef!$D$2:$AB$853)-ROW(ScheduleRef!$D$2)+1)/(ScheduleRef!$D$2:$D$853&lt;&gt;""),ROWS(ScheduleCompile!M$1:M302)),COLUMNS($A302:M302))</f>
        <v>0.5</v>
      </c>
      <c r="N302" s="1">
        <f>INDEX(ScheduleRef!$D$2:$AB$853,_xlfn.AGGREGATE(15,6,(ROW(ScheduleRef!$D$2:$AB$853)-ROW(ScheduleRef!$D$2)+1)/(ScheduleRef!$D$2:$D$853&lt;&gt;""),ROWS(ScheduleCompile!N$1:N302)),COLUMNS($A302:N302))</f>
        <v>0.5</v>
      </c>
      <c r="O302" s="1">
        <f>INDEX(ScheduleRef!$D$2:$AB$853,_xlfn.AGGREGATE(15,6,(ROW(ScheduleRef!$D$2:$AB$853)-ROW(ScheduleRef!$D$2)+1)/(ScheduleRef!$D$2:$D$853&lt;&gt;""),ROWS(ScheduleCompile!O$1:O302)),COLUMNS($A302:O302))</f>
        <v>0.1</v>
      </c>
      <c r="P302" s="1">
        <f>INDEX(ScheduleRef!$D$2:$AB$853,_xlfn.AGGREGATE(15,6,(ROW(ScheduleRef!$D$2:$AB$853)-ROW(ScheduleRef!$D$2)+1)/(ScheduleRef!$D$2:$D$853&lt;&gt;""),ROWS(ScheduleCompile!P$1:P302)),COLUMNS($A302:P302))</f>
        <v>0.1</v>
      </c>
      <c r="Q302" s="1">
        <f>INDEX(ScheduleRef!$D$2:$AB$853,_xlfn.AGGREGATE(15,6,(ROW(ScheduleRef!$D$2:$AB$853)-ROW(ScheduleRef!$D$2)+1)/(ScheduleRef!$D$2:$D$853&lt;&gt;""),ROWS(ScheduleCompile!Q$1:Q302)),COLUMNS($A302:Q302))</f>
        <v>0.1</v>
      </c>
      <c r="R302" s="1">
        <f>INDEX(ScheduleRef!$D$2:$AB$853,_xlfn.AGGREGATE(15,6,(ROW(ScheduleRef!$D$2:$AB$853)-ROW(ScheduleRef!$D$2)+1)/(ScheduleRef!$D$2:$D$853&lt;&gt;""),ROWS(ScheduleCompile!R$1:R302)),COLUMNS($A302:R302))</f>
        <v>0.5</v>
      </c>
      <c r="S302" s="1">
        <f>INDEX(ScheduleRef!$D$2:$AB$853,_xlfn.AGGREGATE(15,6,(ROW(ScheduleRef!$D$2:$AB$853)-ROW(ScheduleRef!$D$2)+1)/(ScheduleRef!$D$2:$D$853&lt;&gt;""),ROWS(ScheduleCompile!S$1:S302)),COLUMNS($A302:S302))</f>
        <v>0.5</v>
      </c>
      <c r="T302" s="1">
        <f>INDEX(ScheduleRef!$D$2:$AB$853,_xlfn.AGGREGATE(15,6,(ROW(ScheduleRef!$D$2:$AB$853)-ROW(ScheduleRef!$D$2)+1)/(ScheduleRef!$D$2:$D$853&lt;&gt;""),ROWS(ScheduleCompile!T$1:T302)),COLUMNS($A302:T302))</f>
        <v>0.5</v>
      </c>
      <c r="U302" s="1">
        <f>INDEX(ScheduleRef!$D$2:$AB$853,_xlfn.AGGREGATE(15,6,(ROW(ScheduleRef!$D$2:$AB$853)-ROW(ScheduleRef!$D$2)+1)/(ScheduleRef!$D$2:$D$853&lt;&gt;""),ROWS(ScheduleCompile!U$1:U302)),COLUMNS($A302:U302))</f>
        <v>0.1</v>
      </c>
      <c r="V302" s="1">
        <f>INDEX(ScheduleRef!$D$2:$AB$853,_xlfn.AGGREGATE(15,6,(ROW(ScheduleRef!$D$2:$AB$853)-ROW(ScheduleRef!$D$2)+1)/(ScheduleRef!$D$2:$D$853&lt;&gt;""),ROWS(ScheduleCompile!V$1:V302)),COLUMNS($A302:V302))</f>
        <v>0</v>
      </c>
      <c r="W302" s="1">
        <f>INDEX(ScheduleRef!$D$2:$AB$853,_xlfn.AGGREGATE(15,6,(ROW(ScheduleRef!$D$2:$AB$853)-ROW(ScheduleRef!$D$2)+1)/(ScheduleRef!$D$2:$D$853&lt;&gt;""),ROWS(ScheduleCompile!W$1:W302)),COLUMNS($A302:W302))</f>
        <v>0</v>
      </c>
      <c r="X302" s="1">
        <f>INDEX(ScheduleRef!$D$2:$AB$853,_xlfn.AGGREGATE(15,6,(ROW(ScheduleRef!$D$2:$AB$853)-ROW(ScheduleRef!$D$2)+1)/(ScheduleRef!$D$2:$D$853&lt;&gt;""),ROWS(ScheduleCompile!X$1:X302)),COLUMNS($A302:X302))</f>
        <v>0</v>
      </c>
      <c r="Y302" s="1">
        <f>INDEX(ScheduleRef!$D$2:$AB$853,_xlfn.AGGREGATE(15,6,(ROW(ScheduleRef!$D$2:$AB$853)-ROW(ScheduleRef!$D$2)+1)/(ScheduleRef!$D$2:$D$853&lt;&gt;""),ROWS(ScheduleCompile!Y$1:Y302)),COLUMNS($A302:Y302))</f>
        <v>0</v>
      </c>
    </row>
    <row r="303" spans="1:25" x14ac:dyDescent="0.25">
      <c r="A303" s="30" t="str">
        <f>INDEX(ScheduleRef!$D$2:$AB$853,_xlfn.AGGREGATE(15,6,(ROW(ScheduleRef!$D$2:$AB$853)-ROW(ScheduleRef!$D$2)+1)/(ScheduleRef!$D$2:$D$853&lt;&gt;""),ROWS(ScheduleCompile!A$1:A303)),COLUMNS($A303:A303))</f>
        <v>ResidentialCommonGasEquipSat</v>
      </c>
      <c r="B303" s="1">
        <f>INDEX(ScheduleRef!$D$2:$AB$853,_xlfn.AGGREGATE(15,6,(ROW(ScheduleRef!$D$2:$AB$853)-ROW(ScheduleRef!$D$2)+1)/(ScheduleRef!$D$2:$D$853&lt;&gt;""),ROWS(ScheduleCompile!B$1:B303)),COLUMNS($A303:B303))</f>
        <v>0</v>
      </c>
      <c r="C303" s="1">
        <f>INDEX(ScheduleRef!$D$2:$AB$853,_xlfn.AGGREGATE(15,6,(ROW(ScheduleRef!$D$2:$AB$853)-ROW(ScheduleRef!$D$2)+1)/(ScheduleRef!$D$2:$D$853&lt;&gt;""),ROWS(ScheduleCompile!C$1:C303)),COLUMNS($A303:C303))</f>
        <v>0</v>
      </c>
      <c r="D303" s="1">
        <f>INDEX(ScheduleRef!$D$2:$AB$853,_xlfn.AGGREGATE(15,6,(ROW(ScheduleRef!$D$2:$AB$853)-ROW(ScheduleRef!$D$2)+1)/(ScheduleRef!$D$2:$D$853&lt;&gt;""),ROWS(ScheduleCompile!D$1:D303)),COLUMNS($A303:D303))</f>
        <v>0</v>
      </c>
      <c r="E303" s="1">
        <f>INDEX(ScheduleRef!$D$2:$AB$853,_xlfn.AGGREGATE(15,6,(ROW(ScheduleRef!$D$2:$AB$853)-ROW(ScheduleRef!$D$2)+1)/(ScheduleRef!$D$2:$D$853&lt;&gt;""),ROWS(ScheduleCompile!E$1:E303)),COLUMNS($A303:E303))</f>
        <v>0</v>
      </c>
      <c r="F303" s="1">
        <f>INDEX(ScheduleRef!$D$2:$AB$853,_xlfn.AGGREGATE(15,6,(ROW(ScheduleRef!$D$2:$AB$853)-ROW(ScheduleRef!$D$2)+1)/(ScheduleRef!$D$2:$D$853&lt;&gt;""),ROWS(ScheduleCompile!F$1:F303)),COLUMNS($A303:F303))</f>
        <v>0</v>
      </c>
      <c r="G303" s="1">
        <f>INDEX(ScheduleRef!$D$2:$AB$853,_xlfn.AGGREGATE(15,6,(ROW(ScheduleRef!$D$2:$AB$853)-ROW(ScheduleRef!$D$2)+1)/(ScheduleRef!$D$2:$D$853&lt;&gt;""),ROWS(ScheduleCompile!G$1:G303)),COLUMNS($A303:G303))</f>
        <v>0.5</v>
      </c>
      <c r="H303" s="1">
        <f>INDEX(ScheduleRef!$D$2:$AB$853,_xlfn.AGGREGATE(15,6,(ROW(ScheduleRef!$D$2:$AB$853)-ROW(ScheduleRef!$D$2)+1)/(ScheduleRef!$D$2:$D$853&lt;&gt;""),ROWS(ScheduleCompile!H$1:H303)),COLUMNS($A303:H303))</f>
        <v>0.5</v>
      </c>
      <c r="I303" s="1">
        <f>INDEX(ScheduleRef!$D$2:$AB$853,_xlfn.AGGREGATE(15,6,(ROW(ScheduleRef!$D$2:$AB$853)-ROW(ScheduleRef!$D$2)+1)/(ScheduleRef!$D$2:$D$853&lt;&gt;""),ROWS(ScheduleCompile!I$1:I303)),COLUMNS($A303:I303))</f>
        <v>0.1</v>
      </c>
      <c r="J303" s="1">
        <f>INDEX(ScheduleRef!$D$2:$AB$853,_xlfn.AGGREGATE(15,6,(ROW(ScheduleRef!$D$2:$AB$853)-ROW(ScheduleRef!$D$2)+1)/(ScheduleRef!$D$2:$D$853&lt;&gt;""),ROWS(ScheduleCompile!J$1:J303)),COLUMNS($A303:J303))</f>
        <v>0.1</v>
      </c>
      <c r="K303" s="1">
        <f>INDEX(ScheduleRef!$D$2:$AB$853,_xlfn.AGGREGATE(15,6,(ROW(ScheduleRef!$D$2:$AB$853)-ROW(ScheduleRef!$D$2)+1)/(ScheduleRef!$D$2:$D$853&lt;&gt;""),ROWS(ScheduleCompile!K$1:K303)),COLUMNS($A303:K303))</f>
        <v>0.1</v>
      </c>
      <c r="L303" s="1">
        <f>INDEX(ScheduleRef!$D$2:$AB$853,_xlfn.AGGREGATE(15,6,(ROW(ScheduleRef!$D$2:$AB$853)-ROW(ScheduleRef!$D$2)+1)/(ScheduleRef!$D$2:$D$853&lt;&gt;""),ROWS(ScheduleCompile!L$1:L303)),COLUMNS($A303:L303))</f>
        <v>0.1</v>
      </c>
      <c r="M303" s="1">
        <f>INDEX(ScheduleRef!$D$2:$AB$853,_xlfn.AGGREGATE(15,6,(ROW(ScheduleRef!$D$2:$AB$853)-ROW(ScheduleRef!$D$2)+1)/(ScheduleRef!$D$2:$D$853&lt;&gt;""),ROWS(ScheduleCompile!M$1:M303)),COLUMNS($A303:M303))</f>
        <v>0.5</v>
      </c>
      <c r="N303" s="1">
        <f>INDEX(ScheduleRef!$D$2:$AB$853,_xlfn.AGGREGATE(15,6,(ROW(ScheduleRef!$D$2:$AB$853)-ROW(ScheduleRef!$D$2)+1)/(ScheduleRef!$D$2:$D$853&lt;&gt;""),ROWS(ScheduleCompile!N$1:N303)),COLUMNS($A303:N303))</f>
        <v>0.5</v>
      </c>
      <c r="O303" s="1">
        <f>INDEX(ScheduleRef!$D$2:$AB$853,_xlfn.AGGREGATE(15,6,(ROW(ScheduleRef!$D$2:$AB$853)-ROW(ScheduleRef!$D$2)+1)/(ScheduleRef!$D$2:$D$853&lt;&gt;""),ROWS(ScheduleCompile!O$1:O303)),COLUMNS($A303:O303))</f>
        <v>0.1</v>
      </c>
      <c r="P303" s="1">
        <f>INDEX(ScheduleRef!$D$2:$AB$853,_xlfn.AGGREGATE(15,6,(ROW(ScheduleRef!$D$2:$AB$853)-ROW(ScheduleRef!$D$2)+1)/(ScheduleRef!$D$2:$D$853&lt;&gt;""),ROWS(ScheduleCompile!P$1:P303)),COLUMNS($A303:P303))</f>
        <v>0.1</v>
      </c>
      <c r="Q303" s="1">
        <f>INDEX(ScheduleRef!$D$2:$AB$853,_xlfn.AGGREGATE(15,6,(ROW(ScheduleRef!$D$2:$AB$853)-ROW(ScheduleRef!$D$2)+1)/(ScheduleRef!$D$2:$D$853&lt;&gt;""),ROWS(ScheduleCompile!Q$1:Q303)),COLUMNS($A303:Q303))</f>
        <v>0.1</v>
      </c>
      <c r="R303" s="1">
        <f>INDEX(ScheduleRef!$D$2:$AB$853,_xlfn.AGGREGATE(15,6,(ROW(ScheduleRef!$D$2:$AB$853)-ROW(ScheduleRef!$D$2)+1)/(ScheduleRef!$D$2:$D$853&lt;&gt;""),ROWS(ScheduleCompile!R$1:R303)),COLUMNS($A303:R303))</f>
        <v>0.5</v>
      </c>
      <c r="S303" s="1">
        <f>INDEX(ScheduleRef!$D$2:$AB$853,_xlfn.AGGREGATE(15,6,(ROW(ScheduleRef!$D$2:$AB$853)-ROW(ScheduleRef!$D$2)+1)/(ScheduleRef!$D$2:$D$853&lt;&gt;""),ROWS(ScheduleCompile!S$1:S303)),COLUMNS($A303:S303))</f>
        <v>0.5</v>
      </c>
      <c r="T303" s="1">
        <f>INDEX(ScheduleRef!$D$2:$AB$853,_xlfn.AGGREGATE(15,6,(ROW(ScheduleRef!$D$2:$AB$853)-ROW(ScheduleRef!$D$2)+1)/(ScheduleRef!$D$2:$D$853&lt;&gt;""),ROWS(ScheduleCompile!T$1:T303)),COLUMNS($A303:T303))</f>
        <v>0.5</v>
      </c>
      <c r="U303" s="1">
        <f>INDEX(ScheduleRef!$D$2:$AB$853,_xlfn.AGGREGATE(15,6,(ROW(ScheduleRef!$D$2:$AB$853)-ROW(ScheduleRef!$D$2)+1)/(ScheduleRef!$D$2:$D$853&lt;&gt;""),ROWS(ScheduleCompile!U$1:U303)),COLUMNS($A303:U303))</f>
        <v>0.1</v>
      </c>
      <c r="V303" s="1">
        <f>INDEX(ScheduleRef!$D$2:$AB$853,_xlfn.AGGREGATE(15,6,(ROW(ScheduleRef!$D$2:$AB$853)-ROW(ScheduleRef!$D$2)+1)/(ScheduleRef!$D$2:$D$853&lt;&gt;""),ROWS(ScheduleCompile!V$1:V303)),COLUMNS($A303:V303))</f>
        <v>0</v>
      </c>
      <c r="W303" s="1">
        <f>INDEX(ScheduleRef!$D$2:$AB$853,_xlfn.AGGREGATE(15,6,(ROW(ScheduleRef!$D$2:$AB$853)-ROW(ScheduleRef!$D$2)+1)/(ScheduleRef!$D$2:$D$853&lt;&gt;""),ROWS(ScheduleCompile!W$1:W303)),COLUMNS($A303:W303))</f>
        <v>0</v>
      </c>
      <c r="X303" s="1">
        <f>INDEX(ScheduleRef!$D$2:$AB$853,_xlfn.AGGREGATE(15,6,(ROW(ScheduleRef!$D$2:$AB$853)-ROW(ScheduleRef!$D$2)+1)/(ScheduleRef!$D$2:$D$853&lt;&gt;""),ROWS(ScheduleCompile!X$1:X303)),COLUMNS($A303:X303))</f>
        <v>0</v>
      </c>
      <c r="Y303" s="1">
        <f>INDEX(ScheduleRef!$D$2:$AB$853,_xlfn.AGGREGATE(15,6,(ROW(ScheduleRef!$D$2:$AB$853)-ROW(ScheduleRef!$D$2)+1)/(ScheduleRef!$D$2:$D$853&lt;&gt;""),ROWS(ScheduleCompile!Y$1:Y303)),COLUMNS($A303:Y303))</f>
        <v>0</v>
      </c>
    </row>
    <row r="304" spans="1:25" x14ac:dyDescent="0.25">
      <c r="A304" s="30" t="str">
        <f>INDEX(ScheduleRef!$D$2:$AB$853,_xlfn.AGGREGATE(15,6,(ROW(ScheduleRef!$D$2:$AB$853)-ROW(ScheduleRef!$D$2)+1)/(ScheduleRef!$D$2:$D$853&lt;&gt;""),ROWS(ScheduleCompile!A$1:A304)),COLUMNS($A304:A304))</f>
        <v>ResidentialCommonGasEquipSun</v>
      </c>
      <c r="B304" s="1">
        <f>INDEX(ScheduleRef!$D$2:$AB$853,_xlfn.AGGREGATE(15,6,(ROW(ScheduleRef!$D$2:$AB$853)-ROW(ScheduleRef!$D$2)+1)/(ScheduleRef!$D$2:$D$853&lt;&gt;""),ROWS(ScheduleCompile!B$1:B304)),COLUMNS($A304:B304))</f>
        <v>0</v>
      </c>
      <c r="C304" s="1">
        <f>INDEX(ScheduleRef!$D$2:$AB$853,_xlfn.AGGREGATE(15,6,(ROW(ScheduleRef!$D$2:$AB$853)-ROW(ScheduleRef!$D$2)+1)/(ScheduleRef!$D$2:$D$853&lt;&gt;""),ROWS(ScheduleCompile!C$1:C304)),COLUMNS($A304:C304))</f>
        <v>0</v>
      </c>
      <c r="D304" s="1">
        <f>INDEX(ScheduleRef!$D$2:$AB$853,_xlfn.AGGREGATE(15,6,(ROW(ScheduleRef!$D$2:$AB$853)-ROW(ScheduleRef!$D$2)+1)/(ScheduleRef!$D$2:$D$853&lt;&gt;""),ROWS(ScheduleCompile!D$1:D304)),COLUMNS($A304:D304))</f>
        <v>0</v>
      </c>
      <c r="E304" s="1">
        <f>INDEX(ScheduleRef!$D$2:$AB$853,_xlfn.AGGREGATE(15,6,(ROW(ScheduleRef!$D$2:$AB$853)-ROW(ScheduleRef!$D$2)+1)/(ScheduleRef!$D$2:$D$853&lt;&gt;""),ROWS(ScheduleCompile!E$1:E304)),COLUMNS($A304:E304))</f>
        <v>0</v>
      </c>
      <c r="F304" s="1">
        <f>INDEX(ScheduleRef!$D$2:$AB$853,_xlfn.AGGREGATE(15,6,(ROW(ScheduleRef!$D$2:$AB$853)-ROW(ScheduleRef!$D$2)+1)/(ScheduleRef!$D$2:$D$853&lt;&gt;""),ROWS(ScheduleCompile!F$1:F304)),COLUMNS($A304:F304))</f>
        <v>0</v>
      </c>
      <c r="G304" s="1">
        <f>INDEX(ScheduleRef!$D$2:$AB$853,_xlfn.AGGREGATE(15,6,(ROW(ScheduleRef!$D$2:$AB$853)-ROW(ScheduleRef!$D$2)+1)/(ScheduleRef!$D$2:$D$853&lt;&gt;""),ROWS(ScheduleCompile!G$1:G304)),COLUMNS($A304:G304))</f>
        <v>0.5</v>
      </c>
      <c r="H304" s="1">
        <f>INDEX(ScheduleRef!$D$2:$AB$853,_xlfn.AGGREGATE(15,6,(ROW(ScheduleRef!$D$2:$AB$853)-ROW(ScheduleRef!$D$2)+1)/(ScheduleRef!$D$2:$D$853&lt;&gt;""),ROWS(ScheduleCompile!H$1:H304)),COLUMNS($A304:H304))</f>
        <v>0.5</v>
      </c>
      <c r="I304" s="1">
        <f>INDEX(ScheduleRef!$D$2:$AB$853,_xlfn.AGGREGATE(15,6,(ROW(ScheduleRef!$D$2:$AB$853)-ROW(ScheduleRef!$D$2)+1)/(ScheduleRef!$D$2:$D$853&lt;&gt;""),ROWS(ScheduleCompile!I$1:I304)),COLUMNS($A304:I304))</f>
        <v>0.1</v>
      </c>
      <c r="J304" s="1">
        <f>INDEX(ScheduleRef!$D$2:$AB$853,_xlfn.AGGREGATE(15,6,(ROW(ScheduleRef!$D$2:$AB$853)-ROW(ScheduleRef!$D$2)+1)/(ScheduleRef!$D$2:$D$853&lt;&gt;""),ROWS(ScheduleCompile!J$1:J304)),COLUMNS($A304:J304))</f>
        <v>0.1</v>
      </c>
      <c r="K304" s="1">
        <f>INDEX(ScheduleRef!$D$2:$AB$853,_xlfn.AGGREGATE(15,6,(ROW(ScheduleRef!$D$2:$AB$853)-ROW(ScheduleRef!$D$2)+1)/(ScheduleRef!$D$2:$D$853&lt;&gt;""),ROWS(ScheduleCompile!K$1:K304)),COLUMNS($A304:K304))</f>
        <v>0.1</v>
      </c>
      <c r="L304" s="1">
        <f>INDEX(ScheduleRef!$D$2:$AB$853,_xlfn.AGGREGATE(15,6,(ROW(ScheduleRef!$D$2:$AB$853)-ROW(ScheduleRef!$D$2)+1)/(ScheduleRef!$D$2:$D$853&lt;&gt;""),ROWS(ScheduleCompile!L$1:L304)),COLUMNS($A304:L304))</f>
        <v>0.1</v>
      </c>
      <c r="M304" s="1">
        <f>INDEX(ScheduleRef!$D$2:$AB$853,_xlfn.AGGREGATE(15,6,(ROW(ScheduleRef!$D$2:$AB$853)-ROW(ScheduleRef!$D$2)+1)/(ScheduleRef!$D$2:$D$853&lt;&gt;""),ROWS(ScheduleCompile!M$1:M304)),COLUMNS($A304:M304))</f>
        <v>0.5</v>
      </c>
      <c r="N304" s="1">
        <f>INDEX(ScheduleRef!$D$2:$AB$853,_xlfn.AGGREGATE(15,6,(ROW(ScheduleRef!$D$2:$AB$853)-ROW(ScheduleRef!$D$2)+1)/(ScheduleRef!$D$2:$D$853&lt;&gt;""),ROWS(ScheduleCompile!N$1:N304)),COLUMNS($A304:N304))</f>
        <v>0.5</v>
      </c>
      <c r="O304" s="1">
        <f>INDEX(ScheduleRef!$D$2:$AB$853,_xlfn.AGGREGATE(15,6,(ROW(ScheduleRef!$D$2:$AB$853)-ROW(ScheduleRef!$D$2)+1)/(ScheduleRef!$D$2:$D$853&lt;&gt;""),ROWS(ScheduleCompile!O$1:O304)),COLUMNS($A304:O304))</f>
        <v>0.1</v>
      </c>
      <c r="P304" s="1">
        <f>INDEX(ScheduleRef!$D$2:$AB$853,_xlfn.AGGREGATE(15,6,(ROW(ScheduleRef!$D$2:$AB$853)-ROW(ScheduleRef!$D$2)+1)/(ScheduleRef!$D$2:$D$853&lt;&gt;""),ROWS(ScheduleCompile!P$1:P304)),COLUMNS($A304:P304))</f>
        <v>0.1</v>
      </c>
      <c r="Q304" s="1">
        <f>INDEX(ScheduleRef!$D$2:$AB$853,_xlfn.AGGREGATE(15,6,(ROW(ScheduleRef!$D$2:$AB$853)-ROW(ScheduleRef!$D$2)+1)/(ScheduleRef!$D$2:$D$853&lt;&gt;""),ROWS(ScheduleCompile!Q$1:Q304)),COLUMNS($A304:Q304))</f>
        <v>0.1</v>
      </c>
      <c r="R304" s="1">
        <f>INDEX(ScheduleRef!$D$2:$AB$853,_xlfn.AGGREGATE(15,6,(ROW(ScheduleRef!$D$2:$AB$853)-ROW(ScheduleRef!$D$2)+1)/(ScheduleRef!$D$2:$D$853&lt;&gt;""),ROWS(ScheduleCompile!R$1:R304)),COLUMNS($A304:R304))</f>
        <v>0.5</v>
      </c>
      <c r="S304" s="1">
        <f>INDEX(ScheduleRef!$D$2:$AB$853,_xlfn.AGGREGATE(15,6,(ROW(ScheduleRef!$D$2:$AB$853)-ROW(ScheduleRef!$D$2)+1)/(ScheduleRef!$D$2:$D$853&lt;&gt;""),ROWS(ScheduleCompile!S$1:S304)),COLUMNS($A304:S304))</f>
        <v>0.5</v>
      </c>
      <c r="T304" s="1">
        <f>INDEX(ScheduleRef!$D$2:$AB$853,_xlfn.AGGREGATE(15,6,(ROW(ScheduleRef!$D$2:$AB$853)-ROW(ScheduleRef!$D$2)+1)/(ScheduleRef!$D$2:$D$853&lt;&gt;""),ROWS(ScheduleCompile!T$1:T304)),COLUMNS($A304:T304))</f>
        <v>0.5</v>
      </c>
      <c r="U304" s="1">
        <f>INDEX(ScheduleRef!$D$2:$AB$853,_xlfn.AGGREGATE(15,6,(ROW(ScheduleRef!$D$2:$AB$853)-ROW(ScheduleRef!$D$2)+1)/(ScheduleRef!$D$2:$D$853&lt;&gt;""),ROWS(ScheduleCompile!U$1:U304)),COLUMNS($A304:U304))</f>
        <v>0.1</v>
      </c>
      <c r="V304" s="1">
        <f>INDEX(ScheduleRef!$D$2:$AB$853,_xlfn.AGGREGATE(15,6,(ROW(ScheduleRef!$D$2:$AB$853)-ROW(ScheduleRef!$D$2)+1)/(ScheduleRef!$D$2:$D$853&lt;&gt;""),ROWS(ScheduleCompile!V$1:V304)),COLUMNS($A304:V304))</f>
        <v>0</v>
      </c>
      <c r="W304" s="1">
        <f>INDEX(ScheduleRef!$D$2:$AB$853,_xlfn.AGGREGATE(15,6,(ROW(ScheduleRef!$D$2:$AB$853)-ROW(ScheduleRef!$D$2)+1)/(ScheduleRef!$D$2:$D$853&lt;&gt;""),ROWS(ScheduleCompile!W$1:W304)),COLUMNS($A304:W304))</f>
        <v>0</v>
      </c>
      <c r="X304" s="1">
        <f>INDEX(ScheduleRef!$D$2:$AB$853,_xlfn.AGGREGATE(15,6,(ROW(ScheduleRef!$D$2:$AB$853)-ROW(ScheduleRef!$D$2)+1)/(ScheduleRef!$D$2:$D$853&lt;&gt;""),ROWS(ScheduleCompile!X$1:X304)),COLUMNS($A304:X304))</f>
        <v>0</v>
      </c>
      <c r="Y304" s="1">
        <f>INDEX(ScheduleRef!$D$2:$AB$853,_xlfn.AGGREGATE(15,6,(ROW(ScheduleRef!$D$2:$AB$853)-ROW(ScheduleRef!$D$2)+1)/(ScheduleRef!$D$2:$D$853&lt;&gt;""),ROWS(ScheduleCompile!Y$1:Y304)),COLUMNS($A304:Y304))</f>
        <v>0</v>
      </c>
    </row>
    <row r="305" spans="1:25" x14ac:dyDescent="0.25">
      <c r="A305" s="30" t="str">
        <f>INDEX(ScheduleRef!$D$2:$AB$853,_xlfn.AGGREGATE(15,6,(ROW(ScheduleRef!$D$2:$AB$853)-ROW(ScheduleRef!$D$2)+1)/(ScheduleRef!$D$2:$D$853&lt;&gt;""),ROWS(ScheduleCompile!A$1:A305)),COLUMNS($A305:A305))</f>
        <v>ResidentialCommonHtgSetptWD</v>
      </c>
      <c r="B305" s="1">
        <f>INDEX(ScheduleRef!$D$2:$AB$853,_xlfn.AGGREGATE(15,6,(ROW(ScheduleRef!$D$2:$AB$853)-ROW(ScheduleRef!$D$2)+1)/(ScheduleRef!$D$2:$D$853&lt;&gt;""),ROWS(ScheduleCompile!B$1:B305)),COLUMNS($A305:B305))</f>
        <v>68</v>
      </c>
      <c r="C305" s="1">
        <f>INDEX(ScheduleRef!$D$2:$AB$853,_xlfn.AGGREGATE(15,6,(ROW(ScheduleRef!$D$2:$AB$853)-ROW(ScheduleRef!$D$2)+1)/(ScheduleRef!$D$2:$D$853&lt;&gt;""),ROWS(ScheduleCompile!C$1:C305)),COLUMNS($A305:C305))</f>
        <v>68</v>
      </c>
      <c r="D305" s="1">
        <f>INDEX(ScheduleRef!$D$2:$AB$853,_xlfn.AGGREGATE(15,6,(ROW(ScheduleRef!$D$2:$AB$853)-ROW(ScheduleRef!$D$2)+1)/(ScheduleRef!$D$2:$D$853&lt;&gt;""),ROWS(ScheduleCompile!D$1:D305)),COLUMNS($A305:D305))</f>
        <v>68</v>
      </c>
      <c r="E305" s="1">
        <f>INDEX(ScheduleRef!$D$2:$AB$853,_xlfn.AGGREGATE(15,6,(ROW(ScheduleRef!$D$2:$AB$853)-ROW(ScheduleRef!$D$2)+1)/(ScheduleRef!$D$2:$D$853&lt;&gt;""),ROWS(ScheduleCompile!E$1:E305)),COLUMNS($A305:E305))</f>
        <v>68</v>
      </c>
      <c r="F305" s="1">
        <f>INDEX(ScheduleRef!$D$2:$AB$853,_xlfn.AGGREGATE(15,6,(ROW(ScheduleRef!$D$2:$AB$853)-ROW(ScheduleRef!$D$2)+1)/(ScheduleRef!$D$2:$D$853&lt;&gt;""),ROWS(ScheduleCompile!F$1:F305)),COLUMNS($A305:F305))</f>
        <v>68</v>
      </c>
      <c r="G305" s="1">
        <f>INDEX(ScheduleRef!$D$2:$AB$853,_xlfn.AGGREGATE(15,6,(ROW(ScheduleRef!$D$2:$AB$853)-ROW(ScheduleRef!$D$2)+1)/(ScheduleRef!$D$2:$D$853&lt;&gt;""),ROWS(ScheduleCompile!G$1:G305)),COLUMNS($A305:G305))</f>
        <v>68</v>
      </c>
      <c r="H305" s="1">
        <f>INDEX(ScheduleRef!$D$2:$AB$853,_xlfn.AGGREGATE(15,6,(ROW(ScheduleRef!$D$2:$AB$853)-ROW(ScheduleRef!$D$2)+1)/(ScheduleRef!$D$2:$D$853&lt;&gt;""),ROWS(ScheduleCompile!H$1:H305)),COLUMNS($A305:H305))</f>
        <v>68</v>
      </c>
      <c r="I305" s="1">
        <f>INDEX(ScheduleRef!$D$2:$AB$853,_xlfn.AGGREGATE(15,6,(ROW(ScheduleRef!$D$2:$AB$853)-ROW(ScheduleRef!$D$2)+1)/(ScheduleRef!$D$2:$D$853&lt;&gt;""),ROWS(ScheduleCompile!I$1:I305)),COLUMNS($A305:I305))</f>
        <v>68</v>
      </c>
      <c r="J305" s="1">
        <f>INDEX(ScheduleRef!$D$2:$AB$853,_xlfn.AGGREGATE(15,6,(ROW(ScheduleRef!$D$2:$AB$853)-ROW(ScheduleRef!$D$2)+1)/(ScheduleRef!$D$2:$D$853&lt;&gt;""),ROWS(ScheduleCompile!J$1:J305)),COLUMNS($A305:J305))</f>
        <v>68</v>
      </c>
      <c r="K305" s="1">
        <f>INDEX(ScheduleRef!$D$2:$AB$853,_xlfn.AGGREGATE(15,6,(ROW(ScheduleRef!$D$2:$AB$853)-ROW(ScheduleRef!$D$2)+1)/(ScheduleRef!$D$2:$D$853&lt;&gt;""),ROWS(ScheduleCompile!K$1:K305)),COLUMNS($A305:K305))</f>
        <v>68</v>
      </c>
      <c r="L305" s="1">
        <f>INDEX(ScheduleRef!$D$2:$AB$853,_xlfn.AGGREGATE(15,6,(ROW(ScheduleRef!$D$2:$AB$853)-ROW(ScheduleRef!$D$2)+1)/(ScheduleRef!$D$2:$D$853&lt;&gt;""),ROWS(ScheduleCompile!L$1:L305)),COLUMNS($A305:L305))</f>
        <v>68</v>
      </c>
      <c r="M305" s="1">
        <f>INDEX(ScheduleRef!$D$2:$AB$853,_xlfn.AGGREGATE(15,6,(ROW(ScheduleRef!$D$2:$AB$853)-ROW(ScheduleRef!$D$2)+1)/(ScheduleRef!$D$2:$D$853&lt;&gt;""),ROWS(ScheduleCompile!M$1:M305)),COLUMNS($A305:M305))</f>
        <v>68</v>
      </c>
      <c r="N305" s="1">
        <f>INDEX(ScheduleRef!$D$2:$AB$853,_xlfn.AGGREGATE(15,6,(ROW(ScheduleRef!$D$2:$AB$853)-ROW(ScheduleRef!$D$2)+1)/(ScheduleRef!$D$2:$D$853&lt;&gt;""),ROWS(ScheduleCompile!N$1:N305)),COLUMNS($A305:N305))</f>
        <v>68</v>
      </c>
      <c r="O305" s="1">
        <f>INDEX(ScheduleRef!$D$2:$AB$853,_xlfn.AGGREGATE(15,6,(ROW(ScheduleRef!$D$2:$AB$853)-ROW(ScheduleRef!$D$2)+1)/(ScheduleRef!$D$2:$D$853&lt;&gt;""),ROWS(ScheduleCompile!O$1:O305)),COLUMNS($A305:O305))</f>
        <v>68</v>
      </c>
      <c r="P305" s="1">
        <f>INDEX(ScheduleRef!$D$2:$AB$853,_xlfn.AGGREGATE(15,6,(ROW(ScheduleRef!$D$2:$AB$853)-ROW(ScheduleRef!$D$2)+1)/(ScheduleRef!$D$2:$D$853&lt;&gt;""),ROWS(ScheduleCompile!P$1:P305)),COLUMNS($A305:P305))</f>
        <v>68</v>
      </c>
      <c r="Q305" s="1">
        <f>INDEX(ScheduleRef!$D$2:$AB$853,_xlfn.AGGREGATE(15,6,(ROW(ScheduleRef!$D$2:$AB$853)-ROW(ScheduleRef!$D$2)+1)/(ScheduleRef!$D$2:$D$853&lt;&gt;""),ROWS(ScheduleCompile!Q$1:Q305)),COLUMNS($A305:Q305))</f>
        <v>68</v>
      </c>
      <c r="R305" s="1">
        <f>INDEX(ScheduleRef!$D$2:$AB$853,_xlfn.AGGREGATE(15,6,(ROW(ScheduleRef!$D$2:$AB$853)-ROW(ScheduleRef!$D$2)+1)/(ScheduleRef!$D$2:$D$853&lt;&gt;""),ROWS(ScheduleCompile!R$1:R305)),COLUMNS($A305:R305))</f>
        <v>68</v>
      </c>
      <c r="S305" s="1">
        <f>INDEX(ScheduleRef!$D$2:$AB$853,_xlfn.AGGREGATE(15,6,(ROW(ScheduleRef!$D$2:$AB$853)-ROW(ScheduleRef!$D$2)+1)/(ScheduleRef!$D$2:$D$853&lt;&gt;""),ROWS(ScheduleCompile!S$1:S305)),COLUMNS($A305:S305))</f>
        <v>68</v>
      </c>
      <c r="T305" s="1">
        <f>INDEX(ScheduleRef!$D$2:$AB$853,_xlfn.AGGREGATE(15,6,(ROW(ScheduleRef!$D$2:$AB$853)-ROW(ScheduleRef!$D$2)+1)/(ScheduleRef!$D$2:$D$853&lt;&gt;""),ROWS(ScheduleCompile!T$1:T305)),COLUMNS($A305:T305))</f>
        <v>68</v>
      </c>
      <c r="U305" s="1">
        <f>INDEX(ScheduleRef!$D$2:$AB$853,_xlfn.AGGREGATE(15,6,(ROW(ScheduleRef!$D$2:$AB$853)-ROW(ScheduleRef!$D$2)+1)/(ScheduleRef!$D$2:$D$853&lt;&gt;""),ROWS(ScheduleCompile!U$1:U305)),COLUMNS($A305:U305))</f>
        <v>68</v>
      </c>
      <c r="V305" s="1">
        <f>INDEX(ScheduleRef!$D$2:$AB$853,_xlfn.AGGREGATE(15,6,(ROW(ScheduleRef!$D$2:$AB$853)-ROW(ScheduleRef!$D$2)+1)/(ScheduleRef!$D$2:$D$853&lt;&gt;""),ROWS(ScheduleCompile!V$1:V305)),COLUMNS($A305:V305))</f>
        <v>68</v>
      </c>
      <c r="W305" s="1">
        <f>INDEX(ScheduleRef!$D$2:$AB$853,_xlfn.AGGREGATE(15,6,(ROW(ScheduleRef!$D$2:$AB$853)-ROW(ScheduleRef!$D$2)+1)/(ScheduleRef!$D$2:$D$853&lt;&gt;""),ROWS(ScheduleCompile!W$1:W305)),COLUMNS($A305:W305))</f>
        <v>68</v>
      </c>
      <c r="X305" s="1">
        <f>INDEX(ScheduleRef!$D$2:$AB$853,_xlfn.AGGREGATE(15,6,(ROW(ScheduleRef!$D$2:$AB$853)-ROW(ScheduleRef!$D$2)+1)/(ScheduleRef!$D$2:$D$853&lt;&gt;""),ROWS(ScheduleCompile!X$1:X305)),COLUMNS($A305:X305))</f>
        <v>68</v>
      </c>
      <c r="Y305" s="1">
        <f>INDEX(ScheduleRef!$D$2:$AB$853,_xlfn.AGGREGATE(15,6,(ROW(ScheduleRef!$D$2:$AB$853)-ROW(ScheduleRef!$D$2)+1)/(ScheduleRef!$D$2:$D$853&lt;&gt;""),ROWS(ScheduleCompile!Y$1:Y305)),COLUMNS($A305:Y305))</f>
        <v>68</v>
      </c>
    </row>
    <row r="306" spans="1:25" x14ac:dyDescent="0.25">
      <c r="A306" s="30" t="str">
        <f>INDEX(ScheduleRef!$D$2:$AB$853,_xlfn.AGGREGATE(15,6,(ROW(ScheduleRef!$D$2:$AB$853)-ROW(ScheduleRef!$D$2)+1)/(ScheduleRef!$D$2:$D$853&lt;&gt;""),ROWS(ScheduleCompile!A$1:A306)),COLUMNS($A306:A306))</f>
        <v>ResidentialCommonHtgSetptSat</v>
      </c>
      <c r="B306" s="1">
        <f>INDEX(ScheduleRef!$D$2:$AB$853,_xlfn.AGGREGATE(15,6,(ROW(ScheduleRef!$D$2:$AB$853)-ROW(ScheduleRef!$D$2)+1)/(ScheduleRef!$D$2:$D$853&lt;&gt;""),ROWS(ScheduleCompile!B$1:B306)),COLUMNS($A306:B306))</f>
        <v>68</v>
      </c>
      <c r="C306" s="1">
        <f>INDEX(ScheduleRef!$D$2:$AB$853,_xlfn.AGGREGATE(15,6,(ROW(ScheduleRef!$D$2:$AB$853)-ROW(ScheduleRef!$D$2)+1)/(ScheduleRef!$D$2:$D$853&lt;&gt;""),ROWS(ScheduleCompile!C$1:C306)),COLUMNS($A306:C306))</f>
        <v>68</v>
      </c>
      <c r="D306" s="1">
        <f>INDEX(ScheduleRef!$D$2:$AB$853,_xlfn.AGGREGATE(15,6,(ROW(ScheduleRef!$D$2:$AB$853)-ROW(ScheduleRef!$D$2)+1)/(ScheduleRef!$D$2:$D$853&lt;&gt;""),ROWS(ScheduleCompile!D$1:D306)),COLUMNS($A306:D306))</f>
        <v>68</v>
      </c>
      <c r="E306" s="1">
        <f>INDEX(ScheduleRef!$D$2:$AB$853,_xlfn.AGGREGATE(15,6,(ROW(ScheduleRef!$D$2:$AB$853)-ROW(ScheduleRef!$D$2)+1)/(ScheduleRef!$D$2:$D$853&lt;&gt;""),ROWS(ScheduleCompile!E$1:E306)),COLUMNS($A306:E306))</f>
        <v>68</v>
      </c>
      <c r="F306" s="1">
        <f>INDEX(ScheduleRef!$D$2:$AB$853,_xlfn.AGGREGATE(15,6,(ROW(ScheduleRef!$D$2:$AB$853)-ROW(ScheduleRef!$D$2)+1)/(ScheduleRef!$D$2:$D$853&lt;&gt;""),ROWS(ScheduleCompile!F$1:F306)),COLUMNS($A306:F306))</f>
        <v>68</v>
      </c>
      <c r="G306" s="1">
        <f>INDEX(ScheduleRef!$D$2:$AB$853,_xlfn.AGGREGATE(15,6,(ROW(ScheduleRef!$D$2:$AB$853)-ROW(ScheduleRef!$D$2)+1)/(ScheduleRef!$D$2:$D$853&lt;&gt;""),ROWS(ScheduleCompile!G$1:G306)),COLUMNS($A306:G306))</f>
        <v>68</v>
      </c>
      <c r="H306" s="1">
        <f>INDEX(ScheduleRef!$D$2:$AB$853,_xlfn.AGGREGATE(15,6,(ROW(ScheduleRef!$D$2:$AB$853)-ROW(ScheduleRef!$D$2)+1)/(ScheduleRef!$D$2:$D$853&lt;&gt;""),ROWS(ScheduleCompile!H$1:H306)),COLUMNS($A306:H306))</f>
        <v>68</v>
      </c>
      <c r="I306" s="1">
        <f>INDEX(ScheduleRef!$D$2:$AB$853,_xlfn.AGGREGATE(15,6,(ROW(ScheduleRef!$D$2:$AB$853)-ROW(ScheduleRef!$D$2)+1)/(ScheduleRef!$D$2:$D$853&lt;&gt;""),ROWS(ScheduleCompile!I$1:I306)),COLUMNS($A306:I306))</f>
        <v>68</v>
      </c>
      <c r="J306" s="1">
        <f>INDEX(ScheduleRef!$D$2:$AB$853,_xlfn.AGGREGATE(15,6,(ROW(ScheduleRef!$D$2:$AB$853)-ROW(ScheduleRef!$D$2)+1)/(ScheduleRef!$D$2:$D$853&lt;&gt;""),ROWS(ScheduleCompile!J$1:J306)),COLUMNS($A306:J306))</f>
        <v>68</v>
      </c>
      <c r="K306" s="1">
        <f>INDEX(ScheduleRef!$D$2:$AB$853,_xlfn.AGGREGATE(15,6,(ROW(ScheduleRef!$D$2:$AB$853)-ROW(ScheduleRef!$D$2)+1)/(ScheduleRef!$D$2:$D$853&lt;&gt;""),ROWS(ScheduleCompile!K$1:K306)),COLUMNS($A306:K306))</f>
        <v>68</v>
      </c>
      <c r="L306" s="1">
        <f>INDEX(ScheduleRef!$D$2:$AB$853,_xlfn.AGGREGATE(15,6,(ROW(ScheduleRef!$D$2:$AB$853)-ROW(ScheduleRef!$D$2)+1)/(ScheduleRef!$D$2:$D$853&lt;&gt;""),ROWS(ScheduleCompile!L$1:L306)),COLUMNS($A306:L306))</f>
        <v>68</v>
      </c>
      <c r="M306" s="1">
        <f>INDEX(ScheduleRef!$D$2:$AB$853,_xlfn.AGGREGATE(15,6,(ROW(ScheduleRef!$D$2:$AB$853)-ROW(ScheduleRef!$D$2)+1)/(ScheduleRef!$D$2:$D$853&lt;&gt;""),ROWS(ScheduleCompile!M$1:M306)),COLUMNS($A306:M306))</f>
        <v>68</v>
      </c>
      <c r="N306" s="1">
        <f>INDEX(ScheduleRef!$D$2:$AB$853,_xlfn.AGGREGATE(15,6,(ROW(ScheduleRef!$D$2:$AB$853)-ROW(ScheduleRef!$D$2)+1)/(ScheduleRef!$D$2:$D$853&lt;&gt;""),ROWS(ScheduleCompile!N$1:N306)),COLUMNS($A306:N306))</f>
        <v>68</v>
      </c>
      <c r="O306" s="1">
        <f>INDEX(ScheduleRef!$D$2:$AB$853,_xlfn.AGGREGATE(15,6,(ROW(ScheduleRef!$D$2:$AB$853)-ROW(ScheduleRef!$D$2)+1)/(ScheduleRef!$D$2:$D$853&lt;&gt;""),ROWS(ScheduleCompile!O$1:O306)),COLUMNS($A306:O306))</f>
        <v>68</v>
      </c>
      <c r="P306" s="1">
        <f>INDEX(ScheduleRef!$D$2:$AB$853,_xlfn.AGGREGATE(15,6,(ROW(ScheduleRef!$D$2:$AB$853)-ROW(ScheduleRef!$D$2)+1)/(ScheduleRef!$D$2:$D$853&lt;&gt;""),ROWS(ScheduleCompile!P$1:P306)),COLUMNS($A306:P306))</f>
        <v>68</v>
      </c>
      <c r="Q306" s="1">
        <f>INDEX(ScheduleRef!$D$2:$AB$853,_xlfn.AGGREGATE(15,6,(ROW(ScheduleRef!$D$2:$AB$853)-ROW(ScheduleRef!$D$2)+1)/(ScheduleRef!$D$2:$D$853&lt;&gt;""),ROWS(ScheduleCompile!Q$1:Q306)),COLUMNS($A306:Q306))</f>
        <v>68</v>
      </c>
      <c r="R306" s="1">
        <f>INDEX(ScheduleRef!$D$2:$AB$853,_xlfn.AGGREGATE(15,6,(ROW(ScheduleRef!$D$2:$AB$853)-ROW(ScheduleRef!$D$2)+1)/(ScheduleRef!$D$2:$D$853&lt;&gt;""),ROWS(ScheduleCompile!R$1:R306)),COLUMNS($A306:R306))</f>
        <v>68</v>
      </c>
      <c r="S306" s="1">
        <f>INDEX(ScheduleRef!$D$2:$AB$853,_xlfn.AGGREGATE(15,6,(ROW(ScheduleRef!$D$2:$AB$853)-ROW(ScheduleRef!$D$2)+1)/(ScheduleRef!$D$2:$D$853&lt;&gt;""),ROWS(ScheduleCompile!S$1:S306)),COLUMNS($A306:S306))</f>
        <v>68</v>
      </c>
      <c r="T306" s="1">
        <f>INDEX(ScheduleRef!$D$2:$AB$853,_xlfn.AGGREGATE(15,6,(ROW(ScheduleRef!$D$2:$AB$853)-ROW(ScheduleRef!$D$2)+1)/(ScheduleRef!$D$2:$D$853&lt;&gt;""),ROWS(ScheduleCompile!T$1:T306)),COLUMNS($A306:T306))</f>
        <v>68</v>
      </c>
      <c r="U306" s="1">
        <f>INDEX(ScheduleRef!$D$2:$AB$853,_xlfn.AGGREGATE(15,6,(ROW(ScheduleRef!$D$2:$AB$853)-ROW(ScheduleRef!$D$2)+1)/(ScheduleRef!$D$2:$D$853&lt;&gt;""),ROWS(ScheduleCompile!U$1:U306)),COLUMNS($A306:U306))</f>
        <v>68</v>
      </c>
      <c r="V306" s="1">
        <f>INDEX(ScheduleRef!$D$2:$AB$853,_xlfn.AGGREGATE(15,6,(ROW(ScheduleRef!$D$2:$AB$853)-ROW(ScheduleRef!$D$2)+1)/(ScheduleRef!$D$2:$D$853&lt;&gt;""),ROWS(ScheduleCompile!V$1:V306)),COLUMNS($A306:V306))</f>
        <v>68</v>
      </c>
      <c r="W306" s="1">
        <f>INDEX(ScheduleRef!$D$2:$AB$853,_xlfn.AGGREGATE(15,6,(ROW(ScheduleRef!$D$2:$AB$853)-ROW(ScheduleRef!$D$2)+1)/(ScheduleRef!$D$2:$D$853&lt;&gt;""),ROWS(ScheduleCompile!W$1:W306)),COLUMNS($A306:W306))</f>
        <v>68</v>
      </c>
      <c r="X306" s="1">
        <f>INDEX(ScheduleRef!$D$2:$AB$853,_xlfn.AGGREGATE(15,6,(ROW(ScheduleRef!$D$2:$AB$853)-ROW(ScheduleRef!$D$2)+1)/(ScheduleRef!$D$2:$D$853&lt;&gt;""),ROWS(ScheduleCompile!X$1:X306)),COLUMNS($A306:X306))</f>
        <v>68</v>
      </c>
      <c r="Y306" s="1">
        <f>INDEX(ScheduleRef!$D$2:$AB$853,_xlfn.AGGREGATE(15,6,(ROW(ScheduleRef!$D$2:$AB$853)-ROW(ScheduleRef!$D$2)+1)/(ScheduleRef!$D$2:$D$853&lt;&gt;""),ROWS(ScheduleCompile!Y$1:Y306)),COLUMNS($A306:Y306))</f>
        <v>68</v>
      </c>
    </row>
    <row r="307" spans="1:25" x14ac:dyDescent="0.25">
      <c r="A307" s="30" t="str">
        <f>INDEX(ScheduleRef!$D$2:$AB$853,_xlfn.AGGREGATE(15,6,(ROW(ScheduleRef!$D$2:$AB$853)-ROW(ScheduleRef!$D$2)+1)/(ScheduleRef!$D$2:$D$853&lt;&gt;""),ROWS(ScheduleCompile!A$1:A307)),COLUMNS($A307:A307))</f>
        <v>ResidentialCommonHtgSetptSun</v>
      </c>
      <c r="B307" s="1">
        <f>INDEX(ScheduleRef!$D$2:$AB$853,_xlfn.AGGREGATE(15,6,(ROW(ScheduleRef!$D$2:$AB$853)-ROW(ScheduleRef!$D$2)+1)/(ScheduleRef!$D$2:$D$853&lt;&gt;""),ROWS(ScheduleCompile!B$1:B307)),COLUMNS($A307:B307))</f>
        <v>68</v>
      </c>
      <c r="C307" s="1">
        <f>INDEX(ScheduleRef!$D$2:$AB$853,_xlfn.AGGREGATE(15,6,(ROW(ScheduleRef!$D$2:$AB$853)-ROW(ScheduleRef!$D$2)+1)/(ScheduleRef!$D$2:$D$853&lt;&gt;""),ROWS(ScheduleCompile!C$1:C307)),COLUMNS($A307:C307))</f>
        <v>68</v>
      </c>
      <c r="D307" s="1">
        <f>INDEX(ScheduleRef!$D$2:$AB$853,_xlfn.AGGREGATE(15,6,(ROW(ScheduleRef!$D$2:$AB$853)-ROW(ScheduleRef!$D$2)+1)/(ScheduleRef!$D$2:$D$853&lt;&gt;""),ROWS(ScheduleCompile!D$1:D307)),COLUMNS($A307:D307))</f>
        <v>68</v>
      </c>
      <c r="E307" s="1">
        <f>INDEX(ScheduleRef!$D$2:$AB$853,_xlfn.AGGREGATE(15,6,(ROW(ScheduleRef!$D$2:$AB$853)-ROW(ScheduleRef!$D$2)+1)/(ScheduleRef!$D$2:$D$853&lt;&gt;""),ROWS(ScheduleCompile!E$1:E307)),COLUMNS($A307:E307))</f>
        <v>68</v>
      </c>
      <c r="F307" s="1">
        <f>INDEX(ScheduleRef!$D$2:$AB$853,_xlfn.AGGREGATE(15,6,(ROW(ScheduleRef!$D$2:$AB$853)-ROW(ScheduleRef!$D$2)+1)/(ScheduleRef!$D$2:$D$853&lt;&gt;""),ROWS(ScheduleCompile!F$1:F307)),COLUMNS($A307:F307))</f>
        <v>68</v>
      </c>
      <c r="G307" s="1">
        <f>INDEX(ScheduleRef!$D$2:$AB$853,_xlfn.AGGREGATE(15,6,(ROW(ScheduleRef!$D$2:$AB$853)-ROW(ScheduleRef!$D$2)+1)/(ScheduleRef!$D$2:$D$853&lt;&gt;""),ROWS(ScheduleCompile!G$1:G307)),COLUMNS($A307:G307))</f>
        <v>68</v>
      </c>
      <c r="H307" s="1">
        <f>INDEX(ScheduleRef!$D$2:$AB$853,_xlfn.AGGREGATE(15,6,(ROW(ScheduleRef!$D$2:$AB$853)-ROW(ScheduleRef!$D$2)+1)/(ScheduleRef!$D$2:$D$853&lt;&gt;""),ROWS(ScheduleCompile!H$1:H307)),COLUMNS($A307:H307))</f>
        <v>68</v>
      </c>
      <c r="I307" s="1">
        <f>INDEX(ScheduleRef!$D$2:$AB$853,_xlfn.AGGREGATE(15,6,(ROW(ScheduleRef!$D$2:$AB$853)-ROW(ScheduleRef!$D$2)+1)/(ScheduleRef!$D$2:$D$853&lt;&gt;""),ROWS(ScheduleCompile!I$1:I307)),COLUMNS($A307:I307))</f>
        <v>68</v>
      </c>
      <c r="J307" s="1">
        <f>INDEX(ScheduleRef!$D$2:$AB$853,_xlfn.AGGREGATE(15,6,(ROW(ScheduleRef!$D$2:$AB$853)-ROW(ScheduleRef!$D$2)+1)/(ScheduleRef!$D$2:$D$853&lt;&gt;""),ROWS(ScheduleCompile!J$1:J307)),COLUMNS($A307:J307))</f>
        <v>68</v>
      </c>
      <c r="K307" s="1">
        <f>INDEX(ScheduleRef!$D$2:$AB$853,_xlfn.AGGREGATE(15,6,(ROW(ScheduleRef!$D$2:$AB$853)-ROW(ScheduleRef!$D$2)+1)/(ScheduleRef!$D$2:$D$853&lt;&gt;""),ROWS(ScheduleCompile!K$1:K307)),COLUMNS($A307:K307))</f>
        <v>68</v>
      </c>
      <c r="L307" s="1">
        <f>INDEX(ScheduleRef!$D$2:$AB$853,_xlfn.AGGREGATE(15,6,(ROW(ScheduleRef!$D$2:$AB$853)-ROW(ScheduleRef!$D$2)+1)/(ScheduleRef!$D$2:$D$853&lt;&gt;""),ROWS(ScheduleCompile!L$1:L307)),COLUMNS($A307:L307))</f>
        <v>68</v>
      </c>
      <c r="M307" s="1">
        <f>INDEX(ScheduleRef!$D$2:$AB$853,_xlfn.AGGREGATE(15,6,(ROW(ScheduleRef!$D$2:$AB$853)-ROW(ScheduleRef!$D$2)+1)/(ScheduleRef!$D$2:$D$853&lt;&gt;""),ROWS(ScheduleCompile!M$1:M307)),COLUMNS($A307:M307))</f>
        <v>68</v>
      </c>
      <c r="N307" s="1">
        <f>INDEX(ScheduleRef!$D$2:$AB$853,_xlfn.AGGREGATE(15,6,(ROW(ScheduleRef!$D$2:$AB$853)-ROW(ScheduleRef!$D$2)+1)/(ScheduleRef!$D$2:$D$853&lt;&gt;""),ROWS(ScheduleCompile!N$1:N307)),COLUMNS($A307:N307))</f>
        <v>68</v>
      </c>
      <c r="O307" s="1">
        <f>INDEX(ScheduleRef!$D$2:$AB$853,_xlfn.AGGREGATE(15,6,(ROW(ScheduleRef!$D$2:$AB$853)-ROW(ScheduleRef!$D$2)+1)/(ScheduleRef!$D$2:$D$853&lt;&gt;""),ROWS(ScheduleCompile!O$1:O307)),COLUMNS($A307:O307))</f>
        <v>68</v>
      </c>
      <c r="P307" s="1">
        <f>INDEX(ScheduleRef!$D$2:$AB$853,_xlfn.AGGREGATE(15,6,(ROW(ScheduleRef!$D$2:$AB$853)-ROW(ScheduleRef!$D$2)+1)/(ScheduleRef!$D$2:$D$853&lt;&gt;""),ROWS(ScheduleCompile!P$1:P307)),COLUMNS($A307:P307))</f>
        <v>68</v>
      </c>
      <c r="Q307" s="1">
        <f>INDEX(ScheduleRef!$D$2:$AB$853,_xlfn.AGGREGATE(15,6,(ROW(ScheduleRef!$D$2:$AB$853)-ROW(ScheduleRef!$D$2)+1)/(ScheduleRef!$D$2:$D$853&lt;&gt;""),ROWS(ScheduleCompile!Q$1:Q307)),COLUMNS($A307:Q307))</f>
        <v>68</v>
      </c>
      <c r="R307" s="1">
        <f>INDEX(ScheduleRef!$D$2:$AB$853,_xlfn.AGGREGATE(15,6,(ROW(ScheduleRef!$D$2:$AB$853)-ROW(ScheduleRef!$D$2)+1)/(ScheduleRef!$D$2:$D$853&lt;&gt;""),ROWS(ScheduleCompile!R$1:R307)),COLUMNS($A307:R307))</f>
        <v>68</v>
      </c>
      <c r="S307" s="1">
        <f>INDEX(ScheduleRef!$D$2:$AB$853,_xlfn.AGGREGATE(15,6,(ROW(ScheduleRef!$D$2:$AB$853)-ROW(ScheduleRef!$D$2)+1)/(ScheduleRef!$D$2:$D$853&lt;&gt;""),ROWS(ScheduleCompile!S$1:S307)),COLUMNS($A307:S307))</f>
        <v>68</v>
      </c>
      <c r="T307" s="1">
        <f>INDEX(ScheduleRef!$D$2:$AB$853,_xlfn.AGGREGATE(15,6,(ROW(ScheduleRef!$D$2:$AB$853)-ROW(ScheduleRef!$D$2)+1)/(ScheduleRef!$D$2:$D$853&lt;&gt;""),ROWS(ScheduleCompile!T$1:T307)),COLUMNS($A307:T307))</f>
        <v>68</v>
      </c>
      <c r="U307" s="1">
        <f>INDEX(ScheduleRef!$D$2:$AB$853,_xlfn.AGGREGATE(15,6,(ROW(ScheduleRef!$D$2:$AB$853)-ROW(ScheduleRef!$D$2)+1)/(ScheduleRef!$D$2:$D$853&lt;&gt;""),ROWS(ScheduleCompile!U$1:U307)),COLUMNS($A307:U307))</f>
        <v>68</v>
      </c>
      <c r="V307" s="1">
        <f>INDEX(ScheduleRef!$D$2:$AB$853,_xlfn.AGGREGATE(15,6,(ROW(ScheduleRef!$D$2:$AB$853)-ROW(ScheduleRef!$D$2)+1)/(ScheduleRef!$D$2:$D$853&lt;&gt;""),ROWS(ScheduleCompile!V$1:V307)),COLUMNS($A307:V307))</f>
        <v>68</v>
      </c>
      <c r="W307" s="1">
        <f>INDEX(ScheduleRef!$D$2:$AB$853,_xlfn.AGGREGATE(15,6,(ROW(ScheduleRef!$D$2:$AB$853)-ROW(ScheduleRef!$D$2)+1)/(ScheduleRef!$D$2:$D$853&lt;&gt;""),ROWS(ScheduleCompile!W$1:W307)),COLUMNS($A307:W307))</f>
        <v>68</v>
      </c>
      <c r="X307" s="1">
        <f>INDEX(ScheduleRef!$D$2:$AB$853,_xlfn.AGGREGATE(15,6,(ROW(ScheduleRef!$D$2:$AB$853)-ROW(ScheduleRef!$D$2)+1)/(ScheduleRef!$D$2:$D$853&lt;&gt;""),ROWS(ScheduleCompile!X$1:X307)),COLUMNS($A307:X307))</f>
        <v>68</v>
      </c>
      <c r="Y307" s="1">
        <f>INDEX(ScheduleRef!$D$2:$AB$853,_xlfn.AGGREGATE(15,6,(ROW(ScheduleRef!$D$2:$AB$853)-ROW(ScheduleRef!$D$2)+1)/(ScheduleRef!$D$2:$D$853&lt;&gt;""),ROWS(ScheduleCompile!Y$1:Y307)),COLUMNS($A307:Y307))</f>
        <v>68</v>
      </c>
    </row>
    <row r="308" spans="1:25" x14ac:dyDescent="0.25">
      <c r="A308" s="30" t="str">
        <f>INDEX(ScheduleRef!$D$2:$AB$853,_xlfn.AGGREGATE(15,6,(ROW(ScheduleRef!$D$2:$AB$853)-ROW(ScheduleRef!$D$2)+1)/(ScheduleRef!$D$2:$D$853&lt;&gt;""),ROWS(ScheduleCompile!A$1:A308)),COLUMNS($A308:A308))</f>
        <v>ResidentialCommonClgSetptWD</v>
      </c>
      <c r="B308" s="1">
        <f>INDEX(ScheduleRef!$D$2:$AB$853,_xlfn.AGGREGATE(15,6,(ROW(ScheduleRef!$D$2:$AB$853)-ROW(ScheduleRef!$D$2)+1)/(ScheduleRef!$D$2:$D$853&lt;&gt;""),ROWS(ScheduleCompile!B$1:B308)),COLUMNS($A308:B308))</f>
        <v>78</v>
      </c>
      <c r="C308" s="1">
        <f>INDEX(ScheduleRef!$D$2:$AB$853,_xlfn.AGGREGATE(15,6,(ROW(ScheduleRef!$D$2:$AB$853)-ROW(ScheduleRef!$D$2)+1)/(ScheduleRef!$D$2:$D$853&lt;&gt;""),ROWS(ScheduleCompile!C$1:C308)),COLUMNS($A308:C308))</f>
        <v>78</v>
      </c>
      <c r="D308" s="1">
        <f>INDEX(ScheduleRef!$D$2:$AB$853,_xlfn.AGGREGATE(15,6,(ROW(ScheduleRef!$D$2:$AB$853)-ROW(ScheduleRef!$D$2)+1)/(ScheduleRef!$D$2:$D$853&lt;&gt;""),ROWS(ScheduleCompile!D$1:D308)),COLUMNS($A308:D308))</f>
        <v>78</v>
      </c>
      <c r="E308" s="1">
        <f>INDEX(ScheduleRef!$D$2:$AB$853,_xlfn.AGGREGATE(15,6,(ROW(ScheduleRef!$D$2:$AB$853)-ROW(ScheduleRef!$D$2)+1)/(ScheduleRef!$D$2:$D$853&lt;&gt;""),ROWS(ScheduleCompile!E$1:E308)),COLUMNS($A308:E308))</f>
        <v>78</v>
      </c>
      <c r="F308" s="1">
        <f>INDEX(ScheduleRef!$D$2:$AB$853,_xlfn.AGGREGATE(15,6,(ROW(ScheduleRef!$D$2:$AB$853)-ROW(ScheduleRef!$D$2)+1)/(ScheduleRef!$D$2:$D$853&lt;&gt;""),ROWS(ScheduleCompile!F$1:F308)),COLUMNS($A308:F308))</f>
        <v>78</v>
      </c>
      <c r="G308" s="1">
        <f>INDEX(ScheduleRef!$D$2:$AB$853,_xlfn.AGGREGATE(15,6,(ROW(ScheduleRef!$D$2:$AB$853)-ROW(ScheduleRef!$D$2)+1)/(ScheduleRef!$D$2:$D$853&lt;&gt;""),ROWS(ScheduleCompile!G$1:G308)),COLUMNS($A308:G308))</f>
        <v>78</v>
      </c>
      <c r="H308" s="1">
        <f>INDEX(ScheduleRef!$D$2:$AB$853,_xlfn.AGGREGATE(15,6,(ROW(ScheduleRef!$D$2:$AB$853)-ROW(ScheduleRef!$D$2)+1)/(ScheduleRef!$D$2:$D$853&lt;&gt;""),ROWS(ScheduleCompile!H$1:H308)),COLUMNS($A308:H308))</f>
        <v>78</v>
      </c>
      <c r="I308" s="1">
        <f>INDEX(ScheduleRef!$D$2:$AB$853,_xlfn.AGGREGATE(15,6,(ROW(ScheduleRef!$D$2:$AB$853)-ROW(ScheduleRef!$D$2)+1)/(ScheduleRef!$D$2:$D$853&lt;&gt;""),ROWS(ScheduleCompile!I$1:I308)),COLUMNS($A308:I308))</f>
        <v>78</v>
      </c>
      <c r="J308" s="1">
        <f>INDEX(ScheduleRef!$D$2:$AB$853,_xlfn.AGGREGATE(15,6,(ROW(ScheduleRef!$D$2:$AB$853)-ROW(ScheduleRef!$D$2)+1)/(ScheduleRef!$D$2:$D$853&lt;&gt;""),ROWS(ScheduleCompile!J$1:J308)),COLUMNS($A308:J308))</f>
        <v>78</v>
      </c>
      <c r="K308" s="1">
        <f>INDEX(ScheduleRef!$D$2:$AB$853,_xlfn.AGGREGATE(15,6,(ROW(ScheduleRef!$D$2:$AB$853)-ROW(ScheduleRef!$D$2)+1)/(ScheduleRef!$D$2:$D$853&lt;&gt;""),ROWS(ScheduleCompile!K$1:K308)),COLUMNS($A308:K308))</f>
        <v>78</v>
      </c>
      <c r="L308" s="1">
        <f>INDEX(ScheduleRef!$D$2:$AB$853,_xlfn.AGGREGATE(15,6,(ROW(ScheduleRef!$D$2:$AB$853)-ROW(ScheduleRef!$D$2)+1)/(ScheduleRef!$D$2:$D$853&lt;&gt;""),ROWS(ScheduleCompile!L$1:L308)),COLUMNS($A308:L308))</f>
        <v>78</v>
      </c>
      <c r="M308" s="1">
        <f>INDEX(ScheduleRef!$D$2:$AB$853,_xlfn.AGGREGATE(15,6,(ROW(ScheduleRef!$D$2:$AB$853)-ROW(ScheduleRef!$D$2)+1)/(ScheduleRef!$D$2:$D$853&lt;&gt;""),ROWS(ScheduleCompile!M$1:M308)),COLUMNS($A308:M308))</f>
        <v>78</v>
      </c>
      <c r="N308" s="1">
        <f>INDEX(ScheduleRef!$D$2:$AB$853,_xlfn.AGGREGATE(15,6,(ROW(ScheduleRef!$D$2:$AB$853)-ROW(ScheduleRef!$D$2)+1)/(ScheduleRef!$D$2:$D$853&lt;&gt;""),ROWS(ScheduleCompile!N$1:N308)),COLUMNS($A308:N308))</f>
        <v>78</v>
      </c>
      <c r="O308" s="1">
        <f>INDEX(ScheduleRef!$D$2:$AB$853,_xlfn.AGGREGATE(15,6,(ROW(ScheduleRef!$D$2:$AB$853)-ROW(ScheduleRef!$D$2)+1)/(ScheduleRef!$D$2:$D$853&lt;&gt;""),ROWS(ScheduleCompile!O$1:O308)),COLUMNS($A308:O308))</f>
        <v>78</v>
      </c>
      <c r="P308" s="1">
        <f>INDEX(ScheduleRef!$D$2:$AB$853,_xlfn.AGGREGATE(15,6,(ROW(ScheduleRef!$D$2:$AB$853)-ROW(ScheduleRef!$D$2)+1)/(ScheduleRef!$D$2:$D$853&lt;&gt;""),ROWS(ScheduleCompile!P$1:P308)),COLUMNS($A308:P308))</f>
        <v>78</v>
      </c>
      <c r="Q308" s="1">
        <f>INDEX(ScheduleRef!$D$2:$AB$853,_xlfn.AGGREGATE(15,6,(ROW(ScheduleRef!$D$2:$AB$853)-ROW(ScheduleRef!$D$2)+1)/(ScheduleRef!$D$2:$D$853&lt;&gt;""),ROWS(ScheduleCompile!Q$1:Q308)),COLUMNS($A308:Q308))</f>
        <v>78</v>
      </c>
      <c r="R308" s="1">
        <f>INDEX(ScheduleRef!$D$2:$AB$853,_xlfn.AGGREGATE(15,6,(ROW(ScheduleRef!$D$2:$AB$853)-ROW(ScheduleRef!$D$2)+1)/(ScheduleRef!$D$2:$D$853&lt;&gt;""),ROWS(ScheduleCompile!R$1:R308)),COLUMNS($A308:R308))</f>
        <v>78</v>
      </c>
      <c r="S308" s="1">
        <f>INDEX(ScheduleRef!$D$2:$AB$853,_xlfn.AGGREGATE(15,6,(ROW(ScheduleRef!$D$2:$AB$853)-ROW(ScheduleRef!$D$2)+1)/(ScheduleRef!$D$2:$D$853&lt;&gt;""),ROWS(ScheduleCompile!S$1:S308)),COLUMNS($A308:S308))</f>
        <v>78</v>
      </c>
      <c r="T308" s="1">
        <f>INDEX(ScheduleRef!$D$2:$AB$853,_xlfn.AGGREGATE(15,6,(ROW(ScheduleRef!$D$2:$AB$853)-ROW(ScheduleRef!$D$2)+1)/(ScheduleRef!$D$2:$D$853&lt;&gt;""),ROWS(ScheduleCompile!T$1:T308)),COLUMNS($A308:T308))</f>
        <v>78</v>
      </c>
      <c r="U308" s="1">
        <f>INDEX(ScheduleRef!$D$2:$AB$853,_xlfn.AGGREGATE(15,6,(ROW(ScheduleRef!$D$2:$AB$853)-ROW(ScheduleRef!$D$2)+1)/(ScheduleRef!$D$2:$D$853&lt;&gt;""),ROWS(ScheduleCompile!U$1:U308)),COLUMNS($A308:U308))</f>
        <v>78</v>
      </c>
      <c r="V308" s="1">
        <f>INDEX(ScheduleRef!$D$2:$AB$853,_xlfn.AGGREGATE(15,6,(ROW(ScheduleRef!$D$2:$AB$853)-ROW(ScheduleRef!$D$2)+1)/(ScheduleRef!$D$2:$D$853&lt;&gt;""),ROWS(ScheduleCompile!V$1:V308)),COLUMNS($A308:V308))</f>
        <v>78</v>
      </c>
      <c r="W308" s="1">
        <f>INDEX(ScheduleRef!$D$2:$AB$853,_xlfn.AGGREGATE(15,6,(ROW(ScheduleRef!$D$2:$AB$853)-ROW(ScheduleRef!$D$2)+1)/(ScheduleRef!$D$2:$D$853&lt;&gt;""),ROWS(ScheduleCompile!W$1:W308)),COLUMNS($A308:W308))</f>
        <v>78</v>
      </c>
      <c r="X308" s="1">
        <f>INDEX(ScheduleRef!$D$2:$AB$853,_xlfn.AGGREGATE(15,6,(ROW(ScheduleRef!$D$2:$AB$853)-ROW(ScheduleRef!$D$2)+1)/(ScheduleRef!$D$2:$D$853&lt;&gt;""),ROWS(ScheduleCompile!X$1:X308)),COLUMNS($A308:X308))</f>
        <v>78</v>
      </c>
      <c r="Y308" s="1">
        <f>INDEX(ScheduleRef!$D$2:$AB$853,_xlfn.AGGREGATE(15,6,(ROW(ScheduleRef!$D$2:$AB$853)-ROW(ScheduleRef!$D$2)+1)/(ScheduleRef!$D$2:$D$853&lt;&gt;""),ROWS(ScheduleCompile!Y$1:Y308)),COLUMNS($A308:Y308))</f>
        <v>78</v>
      </c>
    </row>
    <row r="309" spans="1:25" x14ac:dyDescent="0.25">
      <c r="A309" s="30" t="str">
        <f>INDEX(ScheduleRef!$D$2:$AB$853,_xlfn.AGGREGATE(15,6,(ROW(ScheduleRef!$D$2:$AB$853)-ROW(ScheduleRef!$D$2)+1)/(ScheduleRef!$D$2:$D$853&lt;&gt;""),ROWS(ScheduleCompile!A$1:A309)),COLUMNS($A309:A309))</f>
        <v>ResidentialCommonClgSetptSat</v>
      </c>
      <c r="B309" s="1">
        <f>INDEX(ScheduleRef!$D$2:$AB$853,_xlfn.AGGREGATE(15,6,(ROW(ScheduleRef!$D$2:$AB$853)-ROW(ScheduleRef!$D$2)+1)/(ScheduleRef!$D$2:$D$853&lt;&gt;""),ROWS(ScheduleCompile!B$1:B309)),COLUMNS($A309:B309))</f>
        <v>78</v>
      </c>
      <c r="C309" s="1">
        <f>INDEX(ScheduleRef!$D$2:$AB$853,_xlfn.AGGREGATE(15,6,(ROW(ScheduleRef!$D$2:$AB$853)-ROW(ScheduleRef!$D$2)+1)/(ScheduleRef!$D$2:$D$853&lt;&gt;""),ROWS(ScheduleCompile!C$1:C309)),COLUMNS($A309:C309))</f>
        <v>78</v>
      </c>
      <c r="D309" s="1">
        <f>INDEX(ScheduleRef!$D$2:$AB$853,_xlfn.AGGREGATE(15,6,(ROW(ScheduleRef!$D$2:$AB$853)-ROW(ScheduleRef!$D$2)+1)/(ScheduleRef!$D$2:$D$853&lt;&gt;""),ROWS(ScheduleCompile!D$1:D309)),COLUMNS($A309:D309))</f>
        <v>78</v>
      </c>
      <c r="E309" s="1">
        <f>INDEX(ScheduleRef!$D$2:$AB$853,_xlfn.AGGREGATE(15,6,(ROW(ScheduleRef!$D$2:$AB$853)-ROW(ScheduleRef!$D$2)+1)/(ScheduleRef!$D$2:$D$853&lt;&gt;""),ROWS(ScheduleCompile!E$1:E309)),COLUMNS($A309:E309))</f>
        <v>78</v>
      </c>
      <c r="F309" s="1">
        <f>INDEX(ScheduleRef!$D$2:$AB$853,_xlfn.AGGREGATE(15,6,(ROW(ScheduleRef!$D$2:$AB$853)-ROW(ScheduleRef!$D$2)+1)/(ScheduleRef!$D$2:$D$853&lt;&gt;""),ROWS(ScheduleCompile!F$1:F309)),COLUMNS($A309:F309))</f>
        <v>78</v>
      </c>
      <c r="G309" s="1">
        <f>INDEX(ScheduleRef!$D$2:$AB$853,_xlfn.AGGREGATE(15,6,(ROW(ScheduleRef!$D$2:$AB$853)-ROW(ScheduleRef!$D$2)+1)/(ScheduleRef!$D$2:$D$853&lt;&gt;""),ROWS(ScheduleCompile!G$1:G309)),COLUMNS($A309:G309))</f>
        <v>78</v>
      </c>
      <c r="H309" s="1">
        <f>INDEX(ScheduleRef!$D$2:$AB$853,_xlfn.AGGREGATE(15,6,(ROW(ScheduleRef!$D$2:$AB$853)-ROW(ScheduleRef!$D$2)+1)/(ScheduleRef!$D$2:$D$853&lt;&gt;""),ROWS(ScheduleCompile!H$1:H309)),COLUMNS($A309:H309))</f>
        <v>78</v>
      </c>
      <c r="I309" s="1">
        <f>INDEX(ScheduleRef!$D$2:$AB$853,_xlfn.AGGREGATE(15,6,(ROW(ScheduleRef!$D$2:$AB$853)-ROW(ScheduleRef!$D$2)+1)/(ScheduleRef!$D$2:$D$853&lt;&gt;""),ROWS(ScheduleCompile!I$1:I309)),COLUMNS($A309:I309))</f>
        <v>78</v>
      </c>
      <c r="J309" s="1">
        <f>INDEX(ScheduleRef!$D$2:$AB$853,_xlfn.AGGREGATE(15,6,(ROW(ScheduleRef!$D$2:$AB$853)-ROW(ScheduleRef!$D$2)+1)/(ScheduleRef!$D$2:$D$853&lt;&gt;""),ROWS(ScheduleCompile!J$1:J309)),COLUMNS($A309:J309))</f>
        <v>78</v>
      </c>
      <c r="K309" s="1">
        <f>INDEX(ScheduleRef!$D$2:$AB$853,_xlfn.AGGREGATE(15,6,(ROW(ScheduleRef!$D$2:$AB$853)-ROW(ScheduleRef!$D$2)+1)/(ScheduleRef!$D$2:$D$853&lt;&gt;""),ROWS(ScheduleCompile!K$1:K309)),COLUMNS($A309:K309))</f>
        <v>78</v>
      </c>
      <c r="L309" s="1">
        <f>INDEX(ScheduleRef!$D$2:$AB$853,_xlfn.AGGREGATE(15,6,(ROW(ScheduleRef!$D$2:$AB$853)-ROW(ScheduleRef!$D$2)+1)/(ScheduleRef!$D$2:$D$853&lt;&gt;""),ROWS(ScheduleCompile!L$1:L309)),COLUMNS($A309:L309))</f>
        <v>78</v>
      </c>
      <c r="M309" s="1">
        <f>INDEX(ScheduleRef!$D$2:$AB$853,_xlfn.AGGREGATE(15,6,(ROW(ScheduleRef!$D$2:$AB$853)-ROW(ScheduleRef!$D$2)+1)/(ScheduleRef!$D$2:$D$853&lt;&gt;""),ROWS(ScheduleCompile!M$1:M309)),COLUMNS($A309:M309))</f>
        <v>78</v>
      </c>
      <c r="N309" s="1">
        <f>INDEX(ScheduleRef!$D$2:$AB$853,_xlfn.AGGREGATE(15,6,(ROW(ScheduleRef!$D$2:$AB$853)-ROW(ScheduleRef!$D$2)+1)/(ScheduleRef!$D$2:$D$853&lt;&gt;""),ROWS(ScheduleCompile!N$1:N309)),COLUMNS($A309:N309))</f>
        <v>78</v>
      </c>
      <c r="O309" s="1">
        <f>INDEX(ScheduleRef!$D$2:$AB$853,_xlfn.AGGREGATE(15,6,(ROW(ScheduleRef!$D$2:$AB$853)-ROW(ScheduleRef!$D$2)+1)/(ScheduleRef!$D$2:$D$853&lt;&gt;""),ROWS(ScheduleCompile!O$1:O309)),COLUMNS($A309:O309))</f>
        <v>78</v>
      </c>
      <c r="P309" s="1">
        <f>INDEX(ScheduleRef!$D$2:$AB$853,_xlfn.AGGREGATE(15,6,(ROW(ScheduleRef!$D$2:$AB$853)-ROW(ScheduleRef!$D$2)+1)/(ScheduleRef!$D$2:$D$853&lt;&gt;""),ROWS(ScheduleCompile!P$1:P309)),COLUMNS($A309:P309))</f>
        <v>78</v>
      </c>
      <c r="Q309" s="1">
        <f>INDEX(ScheduleRef!$D$2:$AB$853,_xlfn.AGGREGATE(15,6,(ROW(ScheduleRef!$D$2:$AB$853)-ROW(ScheduleRef!$D$2)+1)/(ScheduleRef!$D$2:$D$853&lt;&gt;""),ROWS(ScheduleCompile!Q$1:Q309)),COLUMNS($A309:Q309))</f>
        <v>78</v>
      </c>
      <c r="R309" s="1">
        <f>INDEX(ScheduleRef!$D$2:$AB$853,_xlfn.AGGREGATE(15,6,(ROW(ScheduleRef!$D$2:$AB$853)-ROW(ScheduleRef!$D$2)+1)/(ScheduleRef!$D$2:$D$853&lt;&gt;""),ROWS(ScheduleCompile!R$1:R309)),COLUMNS($A309:R309))</f>
        <v>78</v>
      </c>
      <c r="S309" s="1">
        <f>INDEX(ScheduleRef!$D$2:$AB$853,_xlfn.AGGREGATE(15,6,(ROW(ScheduleRef!$D$2:$AB$853)-ROW(ScheduleRef!$D$2)+1)/(ScheduleRef!$D$2:$D$853&lt;&gt;""),ROWS(ScheduleCompile!S$1:S309)),COLUMNS($A309:S309))</f>
        <v>78</v>
      </c>
      <c r="T309" s="1">
        <f>INDEX(ScheduleRef!$D$2:$AB$853,_xlfn.AGGREGATE(15,6,(ROW(ScheduleRef!$D$2:$AB$853)-ROW(ScheduleRef!$D$2)+1)/(ScheduleRef!$D$2:$D$853&lt;&gt;""),ROWS(ScheduleCompile!T$1:T309)),COLUMNS($A309:T309))</f>
        <v>78</v>
      </c>
      <c r="U309" s="1">
        <f>INDEX(ScheduleRef!$D$2:$AB$853,_xlfn.AGGREGATE(15,6,(ROW(ScheduleRef!$D$2:$AB$853)-ROW(ScheduleRef!$D$2)+1)/(ScheduleRef!$D$2:$D$853&lt;&gt;""),ROWS(ScheduleCompile!U$1:U309)),COLUMNS($A309:U309))</f>
        <v>78</v>
      </c>
      <c r="V309" s="1">
        <f>INDEX(ScheduleRef!$D$2:$AB$853,_xlfn.AGGREGATE(15,6,(ROW(ScheduleRef!$D$2:$AB$853)-ROW(ScheduleRef!$D$2)+1)/(ScheduleRef!$D$2:$D$853&lt;&gt;""),ROWS(ScheduleCompile!V$1:V309)),COLUMNS($A309:V309))</f>
        <v>78</v>
      </c>
      <c r="W309" s="1">
        <f>INDEX(ScheduleRef!$D$2:$AB$853,_xlfn.AGGREGATE(15,6,(ROW(ScheduleRef!$D$2:$AB$853)-ROW(ScheduleRef!$D$2)+1)/(ScheduleRef!$D$2:$D$853&lt;&gt;""),ROWS(ScheduleCompile!W$1:W309)),COLUMNS($A309:W309))</f>
        <v>78</v>
      </c>
      <c r="X309" s="1">
        <f>INDEX(ScheduleRef!$D$2:$AB$853,_xlfn.AGGREGATE(15,6,(ROW(ScheduleRef!$D$2:$AB$853)-ROW(ScheduleRef!$D$2)+1)/(ScheduleRef!$D$2:$D$853&lt;&gt;""),ROWS(ScheduleCompile!X$1:X309)),COLUMNS($A309:X309))</f>
        <v>78</v>
      </c>
      <c r="Y309" s="1">
        <f>INDEX(ScheduleRef!$D$2:$AB$853,_xlfn.AGGREGATE(15,6,(ROW(ScheduleRef!$D$2:$AB$853)-ROW(ScheduleRef!$D$2)+1)/(ScheduleRef!$D$2:$D$853&lt;&gt;""),ROWS(ScheduleCompile!Y$1:Y309)),COLUMNS($A309:Y309))</f>
        <v>78</v>
      </c>
    </row>
    <row r="310" spans="1:25" x14ac:dyDescent="0.25">
      <c r="A310" s="30" t="str">
        <f>INDEX(ScheduleRef!$D$2:$AB$853,_xlfn.AGGREGATE(15,6,(ROW(ScheduleRef!$D$2:$AB$853)-ROW(ScheduleRef!$D$2)+1)/(ScheduleRef!$D$2:$D$853&lt;&gt;""),ROWS(ScheduleCompile!A$1:A310)),COLUMNS($A310:A310))</f>
        <v>ResidentialCommonClgSetptSun</v>
      </c>
      <c r="B310" s="1">
        <f>INDEX(ScheduleRef!$D$2:$AB$853,_xlfn.AGGREGATE(15,6,(ROW(ScheduleRef!$D$2:$AB$853)-ROW(ScheduleRef!$D$2)+1)/(ScheduleRef!$D$2:$D$853&lt;&gt;""),ROWS(ScheduleCompile!B$1:B310)),COLUMNS($A310:B310))</f>
        <v>78</v>
      </c>
      <c r="C310" s="1">
        <f>INDEX(ScheduleRef!$D$2:$AB$853,_xlfn.AGGREGATE(15,6,(ROW(ScheduleRef!$D$2:$AB$853)-ROW(ScheduleRef!$D$2)+1)/(ScheduleRef!$D$2:$D$853&lt;&gt;""),ROWS(ScheduleCompile!C$1:C310)),COLUMNS($A310:C310))</f>
        <v>78</v>
      </c>
      <c r="D310" s="1">
        <f>INDEX(ScheduleRef!$D$2:$AB$853,_xlfn.AGGREGATE(15,6,(ROW(ScheduleRef!$D$2:$AB$853)-ROW(ScheduleRef!$D$2)+1)/(ScheduleRef!$D$2:$D$853&lt;&gt;""),ROWS(ScheduleCompile!D$1:D310)),COLUMNS($A310:D310))</f>
        <v>78</v>
      </c>
      <c r="E310" s="1">
        <f>INDEX(ScheduleRef!$D$2:$AB$853,_xlfn.AGGREGATE(15,6,(ROW(ScheduleRef!$D$2:$AB$853)-ROW(ScheduleRef!$D$2)+1)/(ScheduleRef!$D$2:$D$853&lt;&gt;""),ROWS(ScheduleCompile!E$1:E310)),COLUMNS($A310:E310))</f>
        <v>78</v>
      </c>
      <c r="F310" s="1">
        <f>INDEX(ScheduleRef!$D$2:$AB$853,_xlfn.AGGREGATE(15,6,(ROW(ScheduleRef!$D$2:$AB$853)-ROW(ScheduleRef!$D$2)+1)/(ScheduleRef!$D$2:$D$853&lt;&gt;""),ROWS(ScheduleCompile!F$1:F310)),COLUMNS($A310:F310))</f>
        <v>78</v>
      </c>
      <c r="G310" s="1">
        <f>INDEX(ScheduleRef!$D$2:$AB$853,_xlfn.AGGREGATE(15,6,(ROW(ScheduleRef!$D$2:$AB$853)-ROW(ScheduleRef!$D$2)+1)/(ScheduleRef!$D$2:$D$853&lt;&gt;""),ROWS(ScheduleCompile!G$1:G310)),COLUMNS($A310:G310))</f>
        <v>78</v>
      </c>
      <c r="H310" s="1">
        <f>INDEX(ScheduleRef!$D$2:$AB$853,_xlfn.AGGREGATE(15,6,(ROW(ScheduleRef!$D$2:$AB$853)-ROW(ScheduleRef!$D$2)+1)/(ScheduleRef!$D$2:$D$853&lt;&gt;""),ROWS(ScheduleCompile!H$1:H310)),COLUMNS($A310:H310))</f>
        <v>78</v>
      </c>
      <c r="I310" s="1">
        <f>INDEX(ScheduleRef!$D$2:$AB$853,_xlfn.AGGREGATE(15,6,(ROW(ScheduleRef!$D$2:$AB$853)-ROW(ScheduleRef!$D$2)+1)/(ScheduleRef!$D$2:$D$853&lt;&gt;""),ROWS(ScheduleCompile!I$1:I310)),COLUMNS($A310:I310))</f>
        <v>78</v>
      </c>
      <c r="J310" s="1">
        <f>INDEX(ScheduleRef!$D$2:$AB$853,_xlfn.AGGREGATE(15,6,(ROW(ScheduleRef!$D$2:$AB$853)-ROW(ScheduleRef!$D$2)+1)/(ScheduleRef!$D$2:$D$853&lt;&gt;""),ROWS(ScheduleCompile!J$1:J310)),COLUMNS($A310:J310))</f>
        <v>78</v>
      </c>
      <c r="K310" s="1">
        <f>INDEX(ScheduleRef!$D$2:$AB$853,_xlfn.AGGREGATE(15,6,(ROW(ScheduleRef!$D$2:$AB$853)-ROW(ScheduleRef!$D$2)+1)/(ScheduleRef!$D$2:$D$853&lt;&gt;""),ROWS(ScheduleCompile!K$1:K310)),COLUMNS($A310:K310))</f>
        <v>78</v>
      </c>
      <c r="L310" s="1">
        <f>INDEX(ScheduleRef!$D$2:$AB$853,_xlfn.AGGREGATE(15,6,(ROW(ScheduleRef!$D$2:$AB$853)-ROW(ScheduleRef!$D$2)+1)/(ScheduleRef!$D$2:$D$853&lt;&gt;""),ROWS(ScheduleCompile!L$1:L310)),COLUMNS($A310:L310))</f>
        <v>78</v>
      </c>
      <c r="M310" s="1">
        <f>INDEX(ScheduleRef!$D$2:$AB$853,_xlfn.AGGREGATE(15,6,(ROW(ScheduleRef!$D$2:$AB$853)-ROW(ScheduleRef!$D$2)+1)/(ScheduleRef!$D$2:$D$853&lt;&gt;""),ROWS(ScheduleCompile!M$1:M310)),COLUMNS($A310:M310))</f>
        <v>78</v>
      </c>
      <c r="N310" s="1">
        <f>INDEX(ScheduleRef!$D$2:$AB$853,_xlfn.AGGREGATE(15,6,(ROW(ScheduleRef!$D$2:$AB$853)-ROW(ScheduleRef!$D$2)+1)/(ScheduleRef!$D$2:$D$853&lt;&gt;""),ROWS(ScheduleCompile!N$1:N310)),COLUMNS($A310:N310))</f>
        <v>78</v>
      </c>
      <c r="O310" s="1">
        <f>INDEX(ScheduleRef!$D$2:$AB$853,_xlfn.AGGREGATE(15,6,(ROW(ScheduleRef!$D$2:$AB$853)-ROW(ScheduleRef!$D$2)+1)/(ScheduleRef!$D$2:$D$853&lt;&gt;""),ROWS(ScheduleCompile!O$1:O310)),COLUMNS($A310:O310))</f>
        <v>78</v>
      </c>
      <c r="P310" s="1">
        <f>INDEX(ScheduleRef!$D$2:$AB$853,_xlfn.AGGREGATE(15,6,(ROW(ScheduleRef!$D$2:$AB$853)-ROW(ScheduleRef!$D$2)+1)/(ScheduleRef!$D$2:$D$853&lt;&gt;""),ROWS(ScheduleCompile!P$1:P310)),COLUMNS($A310:P310))</f>
        <v>78</v>
      </c>
      <c r="Q310" s="1">
        <f>INDEX(ScheduleRef!$D$2:$AB$853,_xlfn.AGGREGATE(15,6,(ROW(ScheduleRef!$D$2:$AB$853)-ROW(ScheduleRef!$D$2)+1)/(ScheduleRef!$D$2:$D$853&lt;&gt;""),ROWS(ScheduleCompile!Q$1:Q310)),COLUMNS($A310:Q310))</f>
        <v>78</v>
      </c>
      <c r="R310" s="1">
        <f>INDEX(ScheduleRef!$D$2:$AB$853,_xlfn.AGGREGATE(15,6,(ROW(ScheduleRef!$D$2:$AB$853)-ROW(ScheduleRef!$D$2)+1)/(ScheduleRef!$D$2:$D$853&lt;&gt;""),ROWS(ScheduleCompile!R$1:R310)),COLUMNS($A310:R310))</f>
        <v>78</v>
      </c>
      <c r="S310" s="1">
        <f>INDEX(ScheduleRef!$D$2:$AB$853,_xlfn.AGGREGATE(15,6,(ROW(ScheduleRef!$D$2:$AB$853)-ROW(ScheduleRef!$D$2)+1)/(ScheduleRef!$D$2:$D$853&lt;&gt;""),ROWS(ScheduleCompile!S$1:S310)),COLUMNS($A310:S310))</f>
        <v>78</v>
      </c>
      <c r="T310" s="1">
        <f>INDEX(ScheduleRef!$D$2:$AB$853,_xlfn.AGGREGATE(15,6,(ROW(ScheduleRef!$D$2:$AB$853)-ROW(ScheduleRef!$D$2)+1)/(ScheduleRef!$D$2:$D$853&lt;&gt;""),ROWS(ScheduleCompile!T$1:T310)),COLUMNS($A310:T310))</f>
        <v>78</v>
      </c>
      <c r="U310" s="1">
        <f>INDEX(ScheduleRef!$D$2:$AB$853,_xlfn.AGGREGATE(15,6,(ROW(ScheduleRef!$D$2:$AB$853)-ROW(ScheduleRef!$D$2)+1)/(ScheduleRef!$D$2:$D$853&lt;&gt;""),ROWS(ScheduleCompile!U$1:U310)),COLUMNS($A310:U310))</f>
        <v>78</v>
      </c>
      <c r="V310" s="1">
        <f>INDEX(ScheduleRef!$D$2:$AB$853,_xlfn.AGGREGATE(15,6,(ROW(ScheduleRef!$D$2:$AB$853)-ROW(ScheduleRef!$D$2)+1)/(ScheduleRef!$D$2:$D$853&lt;&gt;""),ROWS(ScheduleCompile!V$1:V310)),COLUMNS($A310:V310))</f>
        <v>78</v>
      </c>
      <c r="W310" s="1">
        <f>INDEX(ScheduleRef!$D$2:$AB$853,_xlfn.AGGREGATE(15,6,(ROW(ScheduleRef!$D$2:$AB$853)-ROW(ScheduleRef!$D$2)+1)/(ScheduleRef!$D$2:$D$853&lt;&gt;""),ROWS(ScheduleCompile!W$1:W310)),COLUMNS($A310:W310))</f>
        <v>78</v>
      </c>
      <c r="X310" s="1">
        <f>INDEX(ScheduleRef!$D$2:$AB$853,_xlfn.AGGREGATE(15,6,(ROW(ScheduleRef!$D$2:$AB$853)-ROW(ScheduleRef!$D$2)+1)/(ScheduleRef!$D$2:$D$853&lt;&gt;""),ROWS(ScheduleCompile!X$1:X310)),COLUMNS($A310:X310))</f>
        <v>78</v>
      </c>
      <c r="Y310" s="1">
        <f>INDEX(ScheduleRef!$D$2:$AB$853,_xlfn.AGGREGATE(15,6,(ROW(ScheduleRef!$D$2:$AB$853)-ROW(ScheduleRef!$D$2)+1)/(ScheduleRef!$D$2:$D$853&lt;&gt;""),ROWS(ScheduleCompile!Y$1:Y310)),COLUMNS($A310:Y310))</f>
        <v>78</v>
      </c>
    </row>
    <row r="311" spans="1:25" x14ac:dyDescent="0.25">
      <c r="A311" s="30" t="str">
        <f>INDEX(ScheduleRef!$D$2:$AB$853,_xlfn.AGGREGATE(15,6,(ROW(ScheduleRef!$D$2:$AB$853)-ROW(ScheduleRef!$D$2)+1)/(ScheduleRef!$D$2:$D$853&lt;&gt;""),ROWS(ScheduleCompile!A$1:A311)),COLUMNS($A311:A311))</f>
        <v>ResidentialCommonInfiltrationWD</v>
      </c>
      <c r="B311" s="1">
        <f>INDEX(ScheduleRef!$D$2:$AB$853,_xlfn.AGGREGATE(15,6,(ROW(ScheduleRef!$D$2:$AB$853)-ROW(ScheduleRef!$D$2)+1)/(ScheduleRef!$D$2:$D$853&lt;&gt;""),ROWS(ScheduleCompile!B$1:B311)),COLUMNS($A311:B311))</f>
        <v>0.25</v>
      </c>
      <c r="C311" s="1">
        <f>INDEX(ScheduleRef!$D$2:$AB$853,_xlfn.AGGREGATE(15,6,(ROW(ScheduleRef!$D$2:$AB$853)-ROW(ScheduleRef!$D$2)+1)/(ScheduleRef!$D$2:$D$853&lt;&gt;""),ROWS(ScheduleCompile!C$1:C311)),COLUMNS($A311:C311))</f>
        <v>0.25</v>
      </c>
      <c r="D311" s="1">
        <f>INDEX(ScheduleRef!$D$2:$AB$853,_xlfn.AGGREGATE(15,6,(ROW(ScheduleRef!$D$2:$AB$853)-ROW(ScheduleRef!$D$2)+1)/(ScheduleRef!$D$2:$D$853&lt;&gt;""),ROWS(ScheduleCompile!D$1:D311)),COLUMNS($A311:D311))</f>
        <v>0.25</v>
      </c>
      <c r="E311" s="1">
        <f>INDEX(ScheduleRef!$D$2:$AB$853,_xlfn.AGGREGATE(15,6,(ROW(ScheduleRef!$D$2:$AB$853)-ROW(ScheduleRef!$D$2)+1)/(ScheduleRef!$D$2:$D$853&lt;&gt;""),ROWS(ScheduleCompile!E$1:E311)),COLUMNS($A311:E311))</f>
        <v>0.25</v>
      </c>
      <c r="F311" s="1">
        <f>INDEX(ScheduleRef!$D$2:$AB$853,_xlfn.AGGREGATE(15,6,(ROW(ScheduleRef!$D$2:$AB$853)-ROW(ScheduleRef!$D$2)+1)/(ScheduleRef!$D$2:$D$853&lt;&gt;""),ROWS(ScheduleCompile!F$1:F311)),COLUMNS($A311:F311))</f>
        <v>0.25</v>
      </c>
      <c r="G311" s="1">
        <f>INDEX(ScheduleRef!$D$2:$AB$853,_xlfn.AGGREGATE(15,6,(ROW(ScheduleRef!$D$2:$AB$853)-ROW(ScheduleRef!$D$2)+1)/(ScheduleRef!$D$2:$D$853&lt;&gt;""),ROWS(ScheduleCompile!G$1:G311)),COLUMNS($A311:G311))</f>
        <v>0.25</v>
      </c>
      <c r="H311" s="1">
        <f>INDEX(ScheduleRef!$D$2:$AB$853,_xlfn.AGGREGATE(15,6,(ROW(ScheduleRef!$D$2:$AB$853)-ROW(ScheduleRef!$D$2)+1)/(ScheduleRef!$D$2:$D$853&lt;&gt;""),ROWS(ScheduleCompile!H$1:H311)),COLUMNS($A311:H311))</f>
        <v>0.25</v>
      </c>
      <c r="I311" s="1">
        <f>INDEX(ScheduleRef!$D$2:$AB$853,_xlfn.AGGREGATE(15,6,(ROW(ScheduleRef!$D$2:$AB$853)-ROW(ScheduleRef!$D$2)+1)/(ScheduleRef!$D$2:$D$853&lt;&gt;""),ROWS(ScheduleCompile!I$1:I311)),COLUMNS($A311:I311))</f>
        <v>0.25</v>
      </c>
      <c r="J311" s="1">
        <f>INDEX(ScheduleRef!$D$2:$AB$853,_xlfn.AGGREGATE(15,6,(ROW(ScheduleRef!$D$2:$AB$853)-ROW(ScheduleRef!$D$2)+1)/(ScheduleRef!$D$2:$D$853&lt;&gt;""),ROWS(ScheduleCompile!J$1:J311)),COLUMNS($A311:J311))</f>
        <v>0.25</v>
      </c>
      <c r="K311" s="1">
        <f>INDEX(ScheduleRef!$D$2:$AB$853,_xlfn.AGGREGATE(15,6,(ROW(ScheduleRef!$D$2:$AB$853)-ROW(ScheduleRef!$D$2)+1)/(ScheduleRef!$D$2:$D$853&lt;&gt;""),ROWS(ScheduleCompile!K$1:K311)),COLUMNS($A311:K311))</f>
        <v>0.25</v>
      </c>
      <c r="L311" s="1">
        <f>INDEX(ScheduleRef!$D$2:$AB$853,_xlfn.AGGREGATE(15,6,(ROW(ScheduleRef!$D$2:$AB$853)-ROW(ScheduleRef!$D$2)+1)/(ScheduleRef!$D$2:$D$853&lt;&gt;""),ROWS(ScheduleCompile!L$1:L311)),COLUMNS($A311:L311))</f>
        <v>0.25</v>
      </c>
      <c r="M311" s="1">
        <f>INDEX(ScheduleRef!$D$2:$AB$853,_xlfn.AGGREGATE(15,6,(ROW(ScheduleRef!$D$2:$AB$853)-ROW(ScheduleRef!$D$2)+1)/(ScheduleRef!$D$2:$D$853&lt;&gt;""),ROWS(ScheduleCompile!M$1:M311)),COLUMNS($A311:M311))</f>
        <v>0.25</v>
      </c>
      <c r="N311" s="1">
        <f>INDEX(ScheduleRef!$D$2:$AB$853,_xlfn.AGGREGATE(15,6,(ROW(ScheduleRef!$D$2:$AB$853)-ROW(ScheduleRef!$D$2)+1)/(ScheduleRef!$D$2:$D$853&lt;&gt;""),ROWS(ScheduleCompile!N$1:N311)),COLUMNS($A311:N311))</f>
        <v>0.25</v>
      </c>
      <c r="O311" s="1">
        <f>INDEX(ScheduleRef!$D$2:$AB$853,_xlfn.AGGREGATE(15,6,(ROW(ScheduleRef!$D$2:$AB$853)-ROW(ScheduleRef!$D$2)+1)/(ScheduleRef!$D$2:$D$853&lt;&gt;""),ROWS(ScheduleCompile!O$1:O311)),COLUMNS($A311:O311))</f>
        <v>0.25</v>
      </c>
      <c r="P311" s="1">
        <f>INDEX(ScheduleRef!$D$2:$AB$853,_xlfn.AGGREGATE(15,6,(ROW(ScheduleRef!$D$2:$AB$853)-ROW(ScheduleRef!$D$2)+1)/(ScheduleRef!$D$2:$D$853&lt;&gt;""),ROWS(ScheduleCompile!P$1:P311)),COLUMNS($A311:P311))</f>
        <v>0.25</v>
      </c>
      <c r="Q311" s="1">
        <f>INDEX(ScheduleRef!$D$2:$AB$853,_xlfn.AGGREGATE(15,6,(ROW(ScheduleRef!$D$2:$AB$853)-ROW(ScheduleRef!$D$2)+1)/(ScheduleRef!$D$2:$D$853&lt;&gt;""),ROWS(ScheduleCompile!Q$1:Q311)),COLUMNS($A311:Q311))</f>
        <v>0.25</v>
      </c>
      <c r="R311" s="1">
        <f>INDEX(ScheduleRef!$D$2:$AB$853,_xlfn.AGGREGATE(15,6,(ROW(ScheduleRef!$D$2:$AB$853)-ROW(ScheduleRef!$D$2)+1)/(ScheduleRef!$D$2:$D$853&lt;&gt;""),ROWS(ScheduleCompile!R$1:R311)),COLUMNS($A311:R311))</f>
        <v>0.25</v>
      </c>
      <c r="S311" s="1">
        <f>INDEX(ScheduleRef!$D$2:$AB$853,_xlfn.AGGREGATE(15,6,(ROW(ScheduleRef!$D$2:$AB$853)-ROW(ScheduleRef!$D$2)+1)/(ScheduleRef!$D$2:$D$853&lt;&gt;""),ROWS(ScheduleCompile!S$1:S311)),COLUMNS($A311:S311))</f>
        <v>0.25</v>
      </c>
      <c r="T311" s="1">
        <f>INDEX(ScheduleRef!$D$2:$AB$853,_xlfn.AGGREGATE(15,6,(ROW(ScheduleRef!$D$2:$AB$853)-ROW(ScheduleRef!$D$2)+1)/(ScheduleRef!$D$2:$D$853&lt;&gt;""),ROWS(ScheduleCompile!T$1:T311)),COLUMNS($A311:T311))</f>
        <v>0.25</v>
      </c>
      <c r="U311" s="1">
        <f>INDEX(ScheduleRef!$D$2:$AB$853,_xlfn.AGGREGATE(15,6,(ROW(ScheduleRef!$D$2:$AB$853)-ROW(ScheduleRef!$D$2)+1)/(ScheduleRef!$D$2:$D$853&lt;&gt;""),ROWS(ScheduleCompile!U$1:U311)),COLUMNS($A311:U311))</f>
        <v>0.25</v>
      </c>
      <c r="V311" s="1">
        <f>INDEX(ScheduleRef!$D$2:$AB$853,_xlfn.AGGREGATE(15,6,(ROW(ScheduleRef!$D$2:$AB$853)-ROW(ScheduleRef!$D$2)+1)/(ScheduleRef!$D$2:$D$853&lt;&gt;""),ROWS(ScheduleCompile!V$1:V311)),COLUMNS($A311:V311))</f>
        <v>0.25</v>
      </c>
      <c r="W311" s="1">
        <f>INDEX(ScheduleRef!$D$2:$AB$853,_xlfn.AGGREGATE(15,6,(ROW(ScheduleRef!$D$2:$AB$853)-ROW(ScheduleRef!$D$2)+1)/(ScheduleRef!$D$2:$D$853&lt;&gt;""),ROWS(ScheduleCompile!W$1:W311)),COLUMNS($A311:W311))</f>
        <v>0.25</v>
      </c>
      <c r="X311" s="1">
        <f>INDEX(ScheduleRef!$D$2:$AB$853,_xlfn.AGGREGATE(15,6,(ROW(ScheduleRef!$D$2:$AB$853)-ROW(ScheduleRef!$D$2)+1)/(ScheduleRef!$D$2:$D$853&lt;&gt;""),ROWS(ScheduleCompile!X$1:X311)),COLUMNS($A311:X311))</f>
        <v>0.25</v>
      </c>
      <c r="Y311" s="1">
        <f>INDEX(ScheduleRef!$D$2:$AB$853,_xlfn.AGGREGATE(15,6,(ROW(ScheduleRef!$D$2:$AB$853)-ROW(ScheduleRef!$D$2)+1)/(ScheduleRef!$D$2:$D$853&lt;&gt;""),ROWS(ScheduleCompile!Y$1:Y311)),COLUMNS($A311:Y311))</f>
        <v>0.25</v>
      </c>
    </row>
    <row r="312" spans="1:25" x14ac:dyDescent="0.25">
      <c r="A312" s="30" t="str">
        <f>INDEX(ScheduleRef!$D$2:$AB$853,_xlfn.AGGREGATE(15,6,(ROW(ScheduleRef!$D$2:$AB$853)-ROW(ScheduleRef!$D$2)+1)/(ScheduleRef!$D$2:$D$853&lt;&gt;""),ROWS(ScheduleCompile!A$1:A312)),COLUMNS($A312:A312))</f>
        <v>ResidentialCommonInfiltrationSat</v>
      </c>
      <c r="B312" s="1">
        <f>INDEX(ScheduleRef!$D$2:$AB$853,_xlfn.AGGREGATE(15,6,(ROW(ScheduleRef!$D$2:$AB$853)-ROW(ScheduleRef!$D$2)+1)/(ScheduleRef!$D$2:$D$853&lt;&gt;""),ROWS(ScheduleCompile!B$1:B312)),COLUMNS($A312:B312))</f>
        <v>0.25</v>
      </c>
      <c r="C312" s="1">
        <f>INDEX(ScheduleRef!$D$2:$AB$853,_xlfn.AGGREGATE(15,6,(ROW(ScheduleRef!$D$2:$AB$853)-ROW(ScheduleRef!$D$2)+1)/(ScheduleRef!$D$2:$D$853&lt;&gt;""),ROWS(ScheduleCompile!C$1:C312)),COLUMNS($A312:C312))</f>
        <v>0.25</v>
      </c>
      <c r="D312" s="1">
        <f>INDEX(ScheduleRef!$D$2:$AB$853,_xlfn.AGGREGATE(15,6,(ROW(ScheduleRef!$D$2:$AB$853)-ROW(ScheduleRef!$D$2)+1)/(ScheduleRef!$D$2:$D$853&lt;&gt;""),ROWS(ScheduleCompile!D$1:D312)),COLUMNS($A312:D312))</f>
        <v>0.25</v>
      </c>
      <c r="E312" s="1">
        <f>INDEX(ScheduleRef!$D$2:$AB$853,_xlfn.AGGREGATE(15,6,(ROW(ScheduleRef!$D$2:$AB$853)-ROW(ScheduleRef!$D$2)+1)/(ScheduleRef!$D$2:$D$853&lt;&gt;""),ROWS(ScheduleCompile!E$1:E312)),COLUMNS($A312:E312))</f>
        <v>0.25</v>
      </c>
      <c r="F312" s="1">
        <f>INDEX(ScheduleRef!$D$2:$AB$853,_xlfn.AGGREGATE(15,6,(ROW(ScheduleRef!$D$2:$AB$853)-ROW(ScheduleRef!$D$2)+1)/(ScheduleRef!$D$2:$D$853&lt;&gt;""),ROWS(ScheduleCompile!F$1:F312)),COLUMNS($A312:F312))</f>
        <v>0.25</v>
      </c>
      <c r="G312" s="1">
        <f>INDEX(ScheduleRef!$D$2:$AB$853,_xlfn.AGGREGATE(15,6,(ROW(ScheduleRef!$D$2:$AB$853)-ROW(ScheduleRef!$D$2)+1)/(ScheduleRef!$D$2:$D$853&lt;&gt;""),ROWS(ScheduleCompile!G$1:G312)),COLUMNS($A312:G312))</f>
        <v>0.25</v>
      </c>
      <c r="H312" s="1">
        <f>INDEX(ScheduleRef!$D$2:$AB$853,_xlfn.AGGREGATE(15,6,(ROW(ScheduleRef!$D$2:$AB$853)-ROW(ScheduleRef!$D$2)+1)/(ScheduleRef!$D$2:$D$853&lt;&gt;""),ROWS(ScheduleCompile!H$1:H312)),COLUMNS($A312:H312))</f>
        <v>0.25</v>
      </c>
      <c r="I312" s="1">
        <f>INDEX(ScheduleRef!$D$2:$AB$853,_xlfn.AGGREGATE(15,6,(ROW(ScheduleRef!$D$2:$AB$853)-ROW(ScheduleRef!$D$2)+1)/(ScheduleRef!$D$2:$D$853&lt;&gt;""),ROWS(ScheduleCompile!I$1:I312)),COLUMNS($A312:I312))</f>
        <v>0.25</v>
      </c>
      <c r="J312" s="1">
        <f>INDEX(ScheduleRef!$D$2:$AB$853,_xlfn.AGGREGATE(15,6,(ROW(ScheduleRef!$D$2:$AB$853)-ROW(ScheduleRef!$D$2)+1)/(ScheduleRef!$D$2:$D$853&lt;&gt;""),ROWS(ScheduleCompile!J$1:J312)),COLUMNS($A312:J312))</f>
        <v>0.25</v>
      </c>
      <c r="K312" s="1">
        <f>INDEX(ScheduleRef!$D$2:$AB$853,_xlfn.AGGREGATE(15,6,(ROW(ScheduleRef!$D$2:$AB$853)-ROW(ScheduleRef!$D$2)+1)/(ScheduleRef!$D$2:$D$853&lt;&gt;""),ROWS(ScheduleCompile!K$1:K312)),COLUMNS($A312:K312))</f>
        <v>0.25</v>
      </c>
      <c r="L312" s="1">
        <f>INDEX(ScheduleRef!$D$2:$AB$853,_xlfn.AGGREGATE(15,6,(ROW(ScheduleRef!$D$2:$AB$853)-ROW(ScheduleRef!$D$2)+1)/(ScheduleRef!$D$2:$D$853&lt;&gt;""),ROWS(ScheduleCompile!L$1:L312)),COLUMNS($A312:L312))</f>
        <v>0.25</v>
      </c>
      <c r="M312" s="1">
        <f>INDEX(ScheduleRef!$D$2:$AB$853,_xlfn.AGGREGATE(15,6,(ROW(ScheduleRef!$D$2:$AB$853)-ROW(ScheduleRef!$D$2)+1)/(ScheduleRef!$D$2:$D$853&lt;&gt;""),ROWS(ScheduleCompile!M$1:M312)),COLUMNS($A312:M312))</f>
        <v>0.25</v>
      </c>
      <c r="N312" s="1">
        <f>INDEX(ScheduleRef!$D$2:$AB$853,_xlfn.AGGREGATE(15,6,(ROW(ScheduleRef!$D$2:$AB$853)-ROW(ScheduleRef!$D$2)+1)/(ScheduleRef!$D$2:$D$853&lt;&gt;""),ROWS(ScheduleCompile!N$1:N312)),COLUMNS($A312:N312))</f>
        <v>0.25</v>
      </c>
      <c r="O312" s="1">
        <f>INDEX(ScheduleRef!$D$2:$AB$853,_xlfn.AGGREGATE(15,6,(ROW(ScheduleRef!$D$2:$AB$853)-ROW(ScheduleRef!$D$2)+1)/(ScheduleRef!$D$2:$D$853&lt;&gt;""),ROWS(ScheduleCompile!O$1:O312)),COLUMNS($A312:O312))</f>
        <v>0.25</v>
      </c>
      <c r="P312" s="1">
        <f>INDEX(ScheduleRef!$D$2:$AB$853,_xlfn.AGGREGATE(15,6,(ROW(ScheduleRef!$D$2:$AB$853)-ROW(ScheduleRef!$D$2)+1)/(ScheduleRef!$D$2:$D$853&lt;&gt;""),ROWS(ScheduleCompile!P$1:P312)),COLUMNS($A312:P312))</f>
        <v>0.25</v>
      </c>
      <c r="Q312" s="1">
        <f>INDEX(ScheduleRef!$D$2:$AB$853,_xlfn.AGGREGATE(15,6,(ROW(ScheduleRef!$D$2:$AB$853)-ROW(ScheduleRef!$D$2)+1)/(ScheduleRef!$D$2:$D$853&lt;&gt;""),ROWS(ScheduleCompile!Q$1:Q312)),COLUMNS($A312:Q312))</f>
        <v>0.25</v>
      </c>
      <c r="R312" s="1">
        <f>INDEX(ScheduleRef!$D$2:$AB$853,_xlfn.AGGREGATE(15,6,(ROW(ScheduleRef!$D$2:$AB$853)-ROW(ScheduleRef!$D$2)+1)/(ScheduleRef!$D$2:$D$853&lt;&gt;""),ROWS(ScheduleCompile!R$1:R312)),COLUMNS($A312:R312))</f>
        <v>0.25</v>
      </c>
      <c r="S312" s="1">
        <f>INDEX(ScheduleRef!$D$2:$AB$853,_xlfn.AGGREGATE(15,6,(ROW(ScheduleRef!$D$2:$AB$853)-ROW(ScheduleRef!$D$2)+1)/(ScheduleRef!$D$2:$D$853&lt;&gt;""),ROWS(ScheduleCompile!S$1:S312)),COLUMNS($A312:S312))</f>
        <v>0.25</v>
      </c>
      <c r="T312" s="1">
        <f>INDEX(ScheduleRef!$D$2:$AB$853,_xlfn.AGGREGATE(15,6,(ROW(ScheduleRef!$D$2:$AB$853)-ROW(ScheduleRef!$D$2)+1)/(ScheduleRef!$D$2:$D$853&lt;&gt;""),ROWS(ScheduleCompile!T$1:T312)),COLUMNS($A312:T312))</f>
        <v>0.25</v>
      </c>
      <c r="U312" s="1">
        <f>INDEX(ScheduleRef!$D$2:$AB$853,_xlfn.AGGREGATE(15,6,(ROW(ScheduleRef!$D$2:$AB$853)-ROW(ScheduleRef!$D$2)+1)/(ScheduleRef!$D$2:$D$853&lt;&gt;""),ROWS(ScheduleCompile!U$1:U312)),COLUMNS($A312:U312))</f>
        <v>0.25</v>
      </c>
      <c r="V312" s="1">
        <f>INDEX(ScheduleRef!$D$2:$AB$853,_xlfn.AGGREGATE(15,6,(ROW(ScheduleRef!$D$2:$AB$853)-ROW(ScheduleRef!$D$2)+1)/(ScheduleRef!$D$2:$D$853&lt;&gt;""),ROWS(ScheduleCompile!V$1:V312)),COLUMNS($A312:V312))</f>
        <v>0.25</v>
      </c>
      <c r="W312" s="1">
        <f>INDEX(ScheduleRef!$D$2:$AB$853,_xlfn.AGGREGATE(15,6,(ROW(ScheduleRef!$D$2:$AB$853)-ROW(ScheduleRef!$D$2)+1)/(ScheduleRef!$D$2:$D$853&lt;&gt;""),ROWS(ScheduleCompile!W$1:W312)),COLUMNS($A312:W312))</f>
        <v>0.25</v>
      </c>
      <c r="X312" s="1">
        <f>INDEX(ScheduleRef!$D$2:$AB$853,_xlfn.AGGREGATE(15,6,(ROW(ScheduleRef!$D$2:$AB$853)-ROW(ScheduleRef!$D$2)+1)/(ScheduleRef!$D$2:$D$853&lt;&gt;""),ROWS(ScheduleCompile!X$1:X312)),COLUMNS($A312:X312))</f>
        <v>0.25</v>
      </c>
      <c r="Y312" s="1">
        <f>INDEX(ScheduleRef!$D$2:$AB$853,_xlfn.AGGREGATE(15,6,(ROW(ScheduleRef!$D$2:$AB$853)-ROW(ScheduleRef!$D$2)+1)/(ScheduleRef!$D$2:$D$853&lt;&gt;""),ROWS(ScheduleCompile!Y$1:Y312)),COLUMNS($A312:Y312))</f>
        <v>0.25</v>
      </c>
    </row>
    <row r="313" spans="1:25" x14ac:dyDescent="0.25">
      <c r="A313" s="30" t="str">
        <f>INDEX(ScheduleRef!$D$2:$AB$853,_xlfn.AGGREGATE(15,6,(ROW(ScheduleRef!$D$2:$AB$853)-ROW(ScheduleRef!$D$2)+1)/(ScheduleRef!$D$2:$D$853&lt;&gt;""),ROWS(ScheduleCompile!A$1:A313)),COLUMNS($A313:A313))</f>
        <v>ResidentialCommonInfiltrationSun</v>
      </c>
      <c r="B313" s="1">
        <f>INDEX(ScheduleRef!$D$2:$AB$853,_xlfn.AGGREGATE(15,6,(ROW(ScheduleRef!$D$2:$AB$853)-ROW(ScheduleRef!$D$2)+1)/(ScheduleRef!$D$2:$D$853&lt;&gt;""),ROWS(ScheduleCompile!B$1:B313)),COLUMNS($A313:B313))</f>
        <v>0.25</v>
      </c>
      <c r="C313" s="1">
        <f>INDEX(ScheduleRef!$D$2:$AB$853,_xlfn.AGGREGATE(15,6,(ROW(ScheduleRef!$D$2:$AB$853)-ROW(ScheduleRef!$D$2)+1)/(ScheduleRef!$D$2:$D$853&lt;&gt;""),ROWS(ScheduleCompile!C$1:C313)),COLUMNS($A313:C313))</f>
        <v>0.25</v>
      </c>
      <c r="D313" s="1">
        <f>INDEX(ScheduleRef!$D$2:$AB$853,_xlfn.AGGREGATE(15,6,(ROW(ScheduleRef!$D$2:$AB$853)-ROW(ScheduleRef!$D$2)+1)/(ScheduleRef!$D$2:$D$853&lt;&gt;""),ROWS(ScheduleCompile!D$1:D313)),COLUMNS($A313:D313))</f>
        <v>0.25</v>
      </c>
      <c r="E313" s="1">
        <f>INDEX(ScheduleRef!$D$2:$AB$853,_xlfn.AGGREGATE(15,6,(ROW(ScheduleRef!$D$2:$AB$853)-ROW(ScheduleRef!$D$2)+1)/(ScheduleRef!$D$2:$D$853&lt;&gt;""),ROWS(ScheduleCompile!E$1:E313)),COLUMNS($A313:E313))</f>
        <v>0.25</v>
      </c>
      <c r="F313" s="1">
        <f>INDEX(ScheduleRef!$D$2:$AB$853,_xlfn.AGGREGATE(15,6,(ROW(ScheduleRef!$D$2:$AB$853)-ROW(ScheduleRef!$D$2)+1)/(ScheduleRef!$D$2:$D$853&lt;&gt;""),ROWS(ScheduleCompile!F$1:F313)),COLUMNS($A313:F313))</f>
        <v>0.25</v>
      </c>
      <c r="G313" s="1">
        <f>INDEX(ScheduleRef!$D$2:$AB$853,_xlfn.AGGREGATE(15,6,(ROW(ScheduleRef!$D$2:$AB$853)-ROW(ScheduleRef!$D$2)+1)/(ScheduleRef!$D$2:$D$853&lt;&gt;""),ROWS(ScheduleCompile!G$1:G313)),COLUMNS($A313:G313))</f>
        <v>0.25</v>
      </c>
      <c r="H313" s="1">
        <f>INDEX(ScheduleRef!$D$2:$AB$853,_xlfn.AGGREGATE(15,6,(ROW(ScheduleRef!$D$2:$AB$853)-ROW(ScheduleRef!$D$2)+1)/(ScheduleRef!$D$2:$D$853&lt;&gt;""),ROWS(ScheduleCompile!H$1:H313)),COLUMNS($A313:H313))</f>
        <v>0.25</v>
      </c>
      <c r="I313" s="1">
        <f>INDEX(ScheduleRef!$D$2:$AB$853,_xlfn.AGGREGATE(15,6,(ROW(ScheduleRef!$D$2:$AB$853)-ROW(ScheduleRef!$D$2)+1)/(ScheduleRef!$D$2:$D$853&lt;&gt;""),ROWS(ScheduleCompile!I$1:I313)),COLUMNS($A313:I313))</f>
        <v>0.25</v>
      </c>
      <c r="J313" s="1">
        <f>INDEX(ScheduleRef!$D$2:$AB$853,_xlfn.AGGREGATE(15,6,(ROW(ScheduleRef!$D$2:$AB$853)-ROW(ScheduleRef!$D$2)+1)/(ScheduleRef!$D$2:$D$853&lt;&gt;""),ROWS(ScheduleCompile!J$1:J313)),COLUMNS($A313:J313))</f>
        <v>0.25</v>
      </c>
      <c r="K313" s="1">
        <f>INDEX(ScheduleRef!$D$2:$AB$853,_xlfn.AGGREGATE(15,6,(ROW(ScheduleRef!$D$2:$AB$853)-ROW(ScheduleRef!$D$2)+1)/(ScheduleRef!$D$2:$D$853&lt;&gt;""),ROWS(ScheduleCompile!K$1:K313)),COLUMNS($A313:K313))</f>
        <v>0.25</v>
      </c>
      <c r="L313" s="1">
        <f>INDEX(ScheduleRef!$D$2:$AB$853,_xlfn.AGGREGATE(15,6,(ROW(ScheduleRef!$D$2:$AB$853)-ROW(ScheduleRef!$D$2)+1)/(ScheduleRef!$D$2:$D$853&lt;&gt;""),ROWS(ScheduleCompile!L$1:L313)),COLUMNS($A313:L313))</f>
        <v>0.25</v>
      </c>
      <c r="M313" s="1">
        <f>INDEX(ScheduleRef!$D$2:$AB$853,_xlfn.AGGREGATE(15,6,(ROW(ScheduleRef!$D$2:$AB$853)-ROW(ScheduleRef!$D$2)+1)/(ScheduleRef!$D$2:$D$853&lt;&gt;""),ROWS(ScheduleCompile!M$1:M313)),COLUMNS($A313:M313))</f>
        <v>0.25</v>
      </c>
      <c r="N313" s="1">
        <f>INDEX(ScheduleRef!$D$2:$AB$853,_xlfn.AGGREGATE(15,6,(ROW(ScheduleRef!$D$2:$AB$853)-ROW(ScheduleRef!$D$2)+1)/(ScheduleRef!$D$2:$D$853&lt;&gt;""),ROWS(ScheduleCompile!N$1:N313)),COLUMNS($A313:N313))</f>
        <v>0.25</v>
      </c>
      <c r="O313" s="1">
        <f>INDEX(ScheduleRef!$D$2:$AB$853,_xlfn.AGGREGATE(15,6,(ROW(ScheduleRef!$D$2:$AB$853)-ROW(ScheduleRef!$D$2)+1)/(ScheduleRef!$D$2:$D$853&lt;&gt;""),ROWS(ScheduleCompile!O$1:O313)),COLUMNS($A313:O313))</f>
        <v>0.25</v>
      </c>
      <c r="P313" s="1">
        <f>INDEX(ScheduleRef!$D$2:$AB$853,_xlfn.AGGREGATE(15,6,(ROW(ScheduleRef!$D$2:$AB$853)-ROW(ScheduleRef!$D$2)+1)/(ScheduleRef!$D$2:$D$853&lt;&gt;""),ROWS(ScheduleCompile!P$1:P313)),COLUMNS($A313:P313))</f>
        <v>0.25</v>
      </c>
      <c r="Q313" s="1">
        <f>INDEX(ScheduleRef!$D$2:$AB$853,_xlfn.AGGREGATE(15,6,(ROW(ScheduleRef!$D$2:$AB$853)-ROW(ScheduleRef!$D$2)+1)/(ScheduleRef!$D$2:$D$853&lt;&gt;""),ROWS(ScheduleCompile!Q$1:Q313)),COLUMNS($A313:Q313))</f>
        <v>0.25</v>
      </c>
      <c r="R313" s="1">
        <f>INDEX(ScheduleRef!$D$2:$AB$853,_xlfn.AGGREGATE(15,6,(ROW(ScheduleRef!$D$2:$AB$853)-ROW(ScheduleRef!$D$2)+1)/(ScheduleRef!$D$2:$D$853&lt;&gt;""),ROWS(ScheduleCompile!R$1:R313)),COLUMNS($A313:R313))</f>
        <v>0.25</v>
      </c>
      <c r="S313" s="1">
        <f>INDEX(ScheduleRef!$D$2:$AB$853,_xlfn.AGGREGATE(15,6,(ROW(ScheduleRef!$D$2:$AB$853)-ROW(ScheduleRef!$D$2)+1)/(ScheduleRef!$D$2:$D$853&lt;&gt;""),ROWS(ScheduleCompile!S$1:S313)),COLUMNS($A313:S313))</f>
        <v>0.25</v>
      </c>
      <c r="T313" s="1">
        <f>INDEX(ScheduleRef!$D$2:$AB$853,_xlfn.AGGREGATE(15,6,(ROW(ScheduleRef!$D$2:$AB$853)-ROW(ScheduleRef!$D$2)+1)/(ScheduleRef!$D$2:$D$853&lt;&gt;""),ROWS(ScheduleCompile!T$1:T313)),COLUMNS($A313:T313))</f>
        <v>0.25</v>
      </c>
      <c r="U313" s="1">
        <f>INDEX(ScheduleRef!$D$2:$AB$853,_xlfn.AGGREGATE(15,6,(ROW(ScheduleRef!$D$2:$AB$853)-ROW(ScheduleRef!$D$2)+1)/(ScheduleRef!$D$2:$D$853&lt;&gt;""),ROWS(ScheduleCompile!U$1:U313)),COLUMNS($A313:U313))</f>
        <v>0.25</v>
      </c>
      <c r="V313" s="1">
        <f>INDEX(ScheduleRef!$D$2:$AB$853,_xlfn.AGGREGATE(15,6,(ROW(ScheduleRef!$D$2:$AB$853)-ROW(ScheduleRef!$D$2)+1)/(ScheduleRef!$D$2:$D$853&lt;&gt;""),ROWS(ScheduleCompile!V$1:V313)),COLUMNS($A313:V313))</f>
        <v>0.25</v>
      </c>
      <c r="W313" s="1">
        <f>INDEX(ScheduleRef!$D$2:$AB$853,_xlfn.AGGREGATE(15,6,(ROW(ScheduleRef!$D$2:$AB$853)-ROW(ScheduleRef!$D$2)+1)/(ScheduleRef!$D$2:$D$853&lt;&gt;""),ROWS(ScheduleCompile!W$1:W313)),COLUMNS($A313:W313))</f>
        <v>0.25</v>
      </c>
      <c r="X313" s="1">
        <f>INDEX(ScheduleRef!$D$2:$AB$853,_xlfn.AGGREGATE(15,6,(ROW(ScheduleRef!$D$2:$AB$853)-ROW(ScheduleRef!$D$2)+1)/(ScheduleRef!$D$2:$D$853&lt;&gt;""),ROWS(ScheduleCompile!X$1:X313)),COLUMNS($A313:X313))</f>
        <v>0.25</v>
      </c>
      <c r="Y313" s="1">
        <f>INDEX(ScheduleRef!$D$2:$AB$853,_xlfn.AGGREGATE(15,6,(ROW(ScheduleRef!$D$2:$AB$853)-ROW(ScheduleRef!$D$2)+1)/(ScheduleRef!$D$2:$D$853&lt;&gt;""),ROWS(ScheduleCompile!Y$1:Y313)),COLUMNS($A313:Y313))</f>
        <v>0.25</v>
      </c>
    </row>
    <row r="314" spans="1:25" x14ac:dyDescent="0.25">
      <c r="A314" s="30" t="str">
        <f>INDEX(ScheduleRef!$D$2:$AB$853,_xlfn.AGGREGATE(15,6,(ROW(ScheduleRef!$D$2:$AB$853)-ROW(ScheduleRef!$D$2)+1)/(ScheduleRef!$D$2:$D$853&lt;&gt;""),ROWS(ScheduleCompile!A$1:A314)),COLUMNS($A314:A314))</f>
        <v>ResidentialCommonWtrHtrSetptWD</v>
      </c>
      <c r="B314" s="1">
        <f>INDEX(ScheduleRef!$D$2:$AB$853,_xlfn.AGGREGATE(15,6,(ROW(ScheduleRef!$D$2:$AB$853)-ROW(ScheduleRef!$D$2)+1)/(ScheduleRef!$D$2:$D$853&lt;&gt;""),ROWS(ScheduleCompile!B$1:B314)),COLUMNS($A314:B314))</f>
        <v>130</v>
      </c>
      <c r="C314" s="1">
        <f>INDEX(ScheduleRef!$D$2:$AB$853,_xlfn.AGGREGATE(15,6,(ROW(ScheduleRef!$D$2:$AB$853)-ROW(ScheduleRef!$D$2)+1)/(ScheduleRef!$D$2:$D$853&lt;&gt;""),ROWS(ScheduleCompile!C$1:C314)),COLUMNS($A314:C314))</f>
        <v>130</v>
      </c>
      <c r="D314" s="1">
        <f>INDEX(ScheduleRef!$D$2:$AB$853,_xlfn.AGGREGATE(15,6,(ROW(ScheduleRef!$D$2:$AB$853)-ROW(ScheduleRef!$D$2)+1)/(ScheduleRef!$D$2:$D$853&lt;&gt;""),ROWS(ScheduleCompile!D$1:D314)),COLUMNS($A314:D314))</f>
        <v>130</v>
      </c>
      <c r="E314" s="1">
        <f>INDEX(ScheduleRef!$D$2:$AB$853,_xlfn.AGGREGATE(15,6,(ROW(ScheduleRef!$D$2:$AB$853)-ROW(ScheduleRef!$D$2)+1)/(ScheduleRef!$D$2:$D$853&lt;&gt;""),ROWS(ScheduleCompile!E$1:E314)),COLUMNS($A314:E314))</f>
        <v>130</v>
      </c>
      <c r="F314" s="1">
        <f>INDEX(ScheduleRef!$D$2:$AB$853,_xlfn.AGGREGATE(15,6,(ROW(ScheduleRef!$D$2:$AB$853)-ROW(ScheduleRef!$D$2)+1)/(ScheduleRef!$D$2:$D$853&lt;&gt;""),ROWS(ScheduleCompile!F$1:F314)),COLUMNS($A314:F314))</f>
        <v>130</v>
      </c>
      <c r="G314" s="1">
        <f>INDEX(ScheduleRef!$D$2:$AB$853,_xlfn.AGGREGATE(15,6,(ROW(ScheduleRef!$D$2:$AB$853)-ROW(ScheduleRef!$D$2)+1)/(ScheduleRef!$D$2:$D$853&lt;&gt;""),ROWS(ScheduleCompile!G$1:G314)),COLUMNS($A314:G314))</f>
        <v>130</v>
      </c>
      <c r="H314" s="1">
        <f>INDEX(ScheduleRef!$D$2:$AB$853,_xlfn.AGGREGATE(15,6,(ROW(ScheduleRef!$D$2:$AB$853)-ROW(ScheduleRef!$D$2)+1)/(ScheduleRef!$D$2:$D$853&lt;&gt;""),ROWS(ScheduleCompile!H$1:H314)),COLUMNS($A314:H314))</f>
        <v>130</v>
      </c>
      <c r="I314" s="1">
        <f>INDEX(ScheduleRef!$D$2:$AB$853,_xlfn.AGGREGATE(15,6,(ROW(ScheduleRef!$D$2:$AB$853)-ROW(ScheduleRef!$D$2)+1)/(ScheduleRef!$D$2:$D$853&lt;&gt;""),ROWS(ScheduleCompile!I$1:I314)),COLUMNS($A314:I314))</f>
        <v>130</v>
      </c>
      <c r="J314" s="1">
        <f>INDEX(ScheduleRef!$D$2:$AB$853,_xlfn.AGGREGATE(15,6,(ROW(ScheduleRef!$D$2:$AB$853)-ROW(ScheduleRef!$D$2)+1)/(ScheduleRef!$D$2:$D$853&lt;&gt;""),ROWS(ScheduleCompile!J$1:J314)),COLUMNS($A314:J314))</f>
        <v>130</v>
      </c>
      <c r="K314" s="1">
        <f>INDEX(ScheduleRef!$D$2:$AB$853,_xlfn.AGGREGATE(15,6,(ROW(ScheduleRef!$D$2:$AB$853)-ROW(ScheduleRef!$D$2)+1)/(ScheduleRef!$D$2:$D$853&lt;&gt;""),ROWS(ScheduleCompile!K$1:K314)),COLUMNS($A314:K314))</f>
        <v>130</v>
      </c>
      <c r="L314" s="1">
        <f>INDEX(ScheduleRef!$D$2:$AB$853,_xlfn.AGGREGATE(15,6,(ROW(ScheduleRef!$D$2:$AB$853)-ROW(ScheduleRef!$D$2)+1)/(ScheduleRef!$D$2:$D$853&lt;&gt;""),ROWS(ScheduleCompile!L$1:L314)),COLUMNS($A314:L314))</f>
        <v>130</v>
      </c>
      <c r="M314" s="1">
        <f>INDEX(ScheduleRef!$D$2:$AB$853,_xlfn.AGGREGATE(15,6,(ROW(ScheduleRef!$D$2:$AB$853)-ROW(ScheduleRef!$D$2)+1)/(ScheduleRef!$D$2:$D$853&lt;&gt;""),ROWS(ScheduleCompile!M$1:M314)),COLUMNS($A314:M314))</f>
        <v>130</v>
      </c>
      <c r="N314" s="1">
        <f>INDEX(ScheduleRef!$D$2:$AB$853,_xlfn.AGGREGATE(15,6,(ROW(ScheduleRef!$D$2:$AB$853)-ROW(ScheduleRef!$D$2)+1)/(ScheduleRef!$D$2:$D$853&lt;&gt;""),ROWS(ScheduleCompile!N$1:N314)),COLUMNS($A314:N314))</f>
        <v>130</v>
      </c>
      <c r="O314" s="1">
        <f>INDEX(ScheduleRef!$D$2:$AB$853,_xlfn.AGGREGATE(15,6,(ROW(ScheduleRef!$D$2:$AB$853)-ROW(ScheduleRef!$D$2)+1)/(ScheduleRef!$D$2:$D$853&lt;&gt;""),ROWS(ScheduleCompile!O$1:O314)),COLUMNS($A314:O314))</f>
        <v>130</v>
      </c>
      <c r="P314" s="1">
        <f>INDEX(ScheduleRef!$D$2:$AB$853,_xlfn.AGGREGATE(15,6,(ROW(ScheduleRef!$D$2:$AB$853)-ROW(ScheduleRef!$D$2)+1)/(ScheduleRef!$D$2:$D$853&lt;&gt;""),ROWS(ScheduleCompile!P$1:P314)),COLUMNS($A314:P314))</f>
        <v>130</v>
      </c>
      <c r="Q314" s="1">
        <f>INDEX(ScheduleRef!$D$2:$AB$853,_xlfn.AGGREGATE(15,6,(ROW(ScheduleRef!$D$2:$AB$853)-ROW(ScheduleRef!$D$2)+1)/(ScheduleRef!$D$2:$D$853&lt;&gt;""),ROWS(ScheduleCompile!Q$1:Q314)),COLUMNS($A314:Q314))</f>
        <v>130</v>
      </c>
      <c r="R314" s="1">
        <f>INDEX(ScheduleRef!$D$2:$AB$853,_xlfn.AGGREGATE(15,6,(ROW(ScheduleRef!$D$2:$AB$853)-ROW(ScheduleRef!$D$2)+1)/(ScheduleRef!$D$2:$D$853&lt;&gt;""),ROWS(ScheduleCompile!R$1:R314)),COLUMNS($A314:R314))</f>
        <v>130</v>
      </c>
      <c r="S314" s="1">
        <f>INDEX(ScheduleRef!$D$2:$AB$853,_xlfn.AGGREGATE(15,6,(ROW(ScheduleRef!$D$2:$AB$853)-ROW(ScheduleRef!$D$2)+1)/(ScheduleRef!$D$2:$D$853&lt;&gt;""),ROWS(ScheduleCompile!S$1:S314)),COLUMNS($A314:S314))</f>
        <v>130</v>
      </c>
      <c r="T314" s="1">
        <f>INDEX(ScheduleRef!$D$2:$AB$853,_xlfn.AGGREGATE(15,6,(ROW(ScheduleRef!$D$2:$AB$853)-ROW(ScheduleRef!$D$2)+1)/(ScheduleRef!$D$2:$D$853&lt;&gt;""),ROWS(ScheduleCompile!T$1:T314)),COLUMNS($A314:T314))</f>
        <v>130</v>
      </c>
      <c r="U314" s="1">
        <f>INDEX(ScheduleRef!$D$2:$AB$853,_xlfn.AGGREGATE(15,6,(ROW(ScheduleRef!$D$2:$AB$853)-ROW(ScheduleRef!$D$2)+1)/(ScheduleRef!$D$2:$D$853&lt;&gt;""),ROWS(ScheduleCompile!U$1:U314)),COLUMNS($A314:U314))</f>
        <v>130</v>
      </c>
      <c r="V314" s="1">
        <f>INDEX(ScheduleRef!$D$2:$AB$853,_xlfn.AGGREGATE(15,6,(ROW(ScheduleRef!$D$2:$AB$853)-ROW(ScheduleRef!$D$2)+1)/(ScheduleRef!$D$2:$D$853&lt;&gt;""),ROWS(ScheduleCompile!V$1:V314)),COLUMNS($A314:V314))</f>
        <v>130</v>
      </c>
      <c r="W314" s="1">
        <f>INDEX(ScheduleRef!$D$2:$AB$853,_xlfn.AGGREGATE(15,6,(ROW(ScheduleRef!$D$2:$AB$853)-ROW(ScheduleRef!$D$2)+1)/(ScheduleRef!$D$2:$D$853&lt;&gt;""),ROWS(ScheduleCompile!W$1:W314)),COLUMNS($A314:W314))</f>
        <v>130</v>
      </c>
      <c r="X314" s="1">
        <f>INDEX(ScheduleRef!$D$2:$AB$853,_xlfn.AGGREGATE(15,6,(ROW(ScheduleRef!$D$2:$AB$853)-ROW(ScheduleRef!$D$2)+1)/(ScheduleRef!$D$2:$D$853&lt;&gt;""),ROWS(ScheduleCompile!X$1:X314)),COLUMNS($A314:X314))</f>
        <v>130</v>
      </c>
      <c r="Y314" s="1">
        <f>INDEX(ScheduleRef!$D$2:$AB$853,_xlfn.AGGREGATE(15,6,(ROW(ScheduleRef!$D$2:$AB$853)-ROW(ScheduleRef!$D$2)+1)/(ScheduleRef!$D$2:$D$853&lt;&gt;""),ROWS(ScheduleCompile!Y$1:Y314)),COLUMNS($A314:Y314))</f>
        <v>130</v>
      </c>
    </row>
    <row r="315" spans="1:25" x14ac:dyDescent="0.25">
      <c r="A315" s="30" t="str">
        <f>INDEX(ScheduleRef!$D$2:$AB$853,_xlfn.AGGREGATE(15,6,(ROW(ScheduleRef!$D$2:$AB$853)-ROW(ScheduleRef!$D$2)+1)/(ScheduleRef!$D$2:$D$853&lt;&gt;""),ROWS(ScheduleCompile!A$1:A315)),COLUMNS($A315:A315))</f>
        <v>ResidentialCommonWtrHtrSetptSat</v>
      </c>
      <c r="B315" s="1">
        <f>INDEX(ScheduleRef!$D$2:$AB$853,_xlfn.AGGREGATE(15,6,(ROW(ScheduleRef!$D$2:$AB$853)-ROW(ScheduleRef!$D$2)+1)/(ScheduleRef!$D$2:$D$853&lt;&gt;""),ROWS(ScheduleCompile!B$1:B315)),COLUMNS($A315:B315))</f>
        <v>130</v>
      </c>
      <c r="C315" s="1">
        <f>INDEX(ScheduleRef!$D$2:$AB$853,_xlfn.AGGREGATE(15,6,(ROW(ScheduleRef!$D$2:$AB$853)-ROW(ScheduleRef!$D$2)+1)/(ScheduleRef!$D$2:$D$853&lt;&gt;""),ROWS(ScheduleCompile!C$1:C315)),COLUMNS($A315:C315))</f>
        <v>130</v>
      </c>
      <c r="D315" s="1">
        <f>INDEX(ScheduleRef!$D$2:$AB$853,_xlfn.AGGREGATE(15,6,(ROW(ScheduleRef!$D$2:$AB$853)-ROW(ScheduleRef!$D$2)+1)/(ScheduleRef!$D$2:$D$853&lt;&gt;""),ROWS(ScheduleCompile!D$1:D315)),COLUMNS($A315:D315))</f>
        <v>130</v>
      </c>
      <c r="E315" s="1">
        <f>INDEX(ScheduleRef!$D$2:$AB$853,_xlfn.AGGREGATE(15,6,(ROW(ScheduleRef!$D$2:$AB$853)-ROW(ScheduleRef!$D$2)+1)/(ScheduleRef!$D$2:$D$853&lt;&gt;""),ROWS(ScheduleCompile!E$1:E315)),COLUMNS($A315:E315))</f>
        <v>130</v>
      </c>
      <c r="F315" s="1">
        <f>INDEX(ScheduleRef!$D$2:$AB$853,_xlfn.AGGREGATE(15,6,(ROW(ScheduleRef!$D$2:$AB$853)-ROW(ScheduleRef!$D$2)+1)/(ScheduleRef!$D$2:$D$853&lt;&gt;""),ROWS(ScheduleCompile!F$1:F315)),COLUMNS($A315:F315))</f>
        <v>130</v>
      </c>
      <c r="G315" s="1">
        <f>INDEX(ScheduleRef!$D$2:$AB$853,_xlfn.AGGREGATE(15,6,(ROW(ScheduleRef!$D$2:$AB$853)-ROW(ScheduleRef!$D$2)+1)/(ScheduleRef!$D$2:$D$853&lt;&gt;""),ROWS(ScheduleCompile!G$1:G315)),COLUMNS($A315:G315))</f>
        <v>130</v>
      </c>
      <c r="H315" s="1">
        <f>INDEX(ScheduleRef!$D$2:$AB$853,_xlfn.AGGREGATE(15,6,(ROW(ScheduleRef!$D$2:$AB$853)-ROW(ScheduleRef!$D$2)+1)/(ScheduleRef!$D$2:$D$853&lt;&gt;""),ROWS(ScheduleCompile!H$1:H315)),COLUMNS($A315:H315))</f>
        <v>130</v>
      </c>
      <c r="I315" s="1">
        <f>INDEX(ScheduleRef!$D$2:$AB$853,_xlfn.AGGREGATE(15,6,(ROW(ScheduleRef!$D$2:$AB$853)-ROW(ScheduleRef!$D$2)+1)/(ScheduleRef!$D$2:$D$853&lt;&gt;""),ROWS(ScheduleCompile!I$1:I315)),COLUMNS($A315:I315))</f>
        <v>130</v>
      </c>
      <c r="J315" s="1">
        <f>INDEX(ScheduleRef!$D$2:$AB$853,_xlfn.AGGREGATE(15,6,(ROW(ScheduleRef!$D$2:$AB$853)-ROW(ScheduleRef!$D$2)+1)/(ScheduleRef!$D$2:$D$853&lt;&gt;""),ROWS(ScheduleCompile!J$1:J315)),COLUMNS($A315:J315))</f>
        <v>130</v>
      </c>
      <c r="K315" s="1">
        <f>INDEX(ScheduleRef!$D$2:$AB$853,_xlfn.AGGREGATE(15,6,(ROW(ScheduleRef!$D$2:$AB$853)-ROW(ScheduleRef!$D$2)+1)/(ScheduleRef!$D$2:$D$853&lt;&gt;""),ROWS(ScheduleCompile!K$1:K315)),COLUMNS($A315:K315))</f>
        <v>130</v>
      </c>
      <c r="L315" s="1">
        <f>INDEX(ScheduleRef!$D$2:$AB$853,_xlfn.AGGREGATE(15,6,(ROW(ScheduleRef!$D$2:$AB$853)-ROW(ScheduleRef!$D$2)+1)/(ScheduleRef!$D$2:$D$853&lt;&gt;""),ROWS(ScheduleCompile!L$1:L315)),COLUMNS($A315:L315))</f>
        <v>130</v>
      </c>
      <c r="M315" s="1">
        <f>INDEX(ScheduleRef!$D$2:$AB$853,_xlfn.AGGREGATE(15,6,(ROW(ScheduleRef!$D$2:$AB$853)-ROW(ScheduleRef!$D$2)+1)/(ScheduleRef!$D$2:$D$853&lt;&gt;""),ROWS(ScheduleCompile!M$1:M315)),COLUMNS($A315:M315))</f>
        <v>130</v>
      </c>
      <c r="N315" s="1">
        <f>INDEX(ScheduleRef!$D$2:$AB$853,_xlfn.AGGREGATE(15,6,(ROW(ScheduleRef!$D$2:$AB$853)-ROW(ScheduleRef!$D$2)+1)/(ScheduleRef!$D$2:$D$853&lt;&gt;""),ROWS(ScheduleCompile!N$1:N315)),COLUMNS($A315:N315))</f>
        <v>130</v>
      </c>
      <c r="O315" s="1">
        <f>INDEX(ScheduleRef!$D$2:$AB$853,_xlfn.AGGREGATE(15,6,(ROW(ScheduleRef!$D$2:$AB$853)-ROW(ScheduleRef!$D$2)+1)/(ScheduleRef!$D$2:$D$853&lt;&gt;""),ROWS(ScheduleCompile!O$1:O315)),COLUMNS($A315:O315))</f>
        <v>130</v>
      </c>
      <c r="P315" s="1">
        <f>INDEX(ScheduleRef!$D$2:$AB$853,_xlfn.AGGREGATE(15,6,(ROW(ScheduleRef!$D$2:$AB$853)-ROW(ScheduleRef!$D$2)+1)/(ScheduleRef!$D$2:$D$853&lt;&gt;""),ROWS(ScheduleCompile!P$1:P315)),COLUMNS($A315:P315))</f>
        <v>130</v>
      </c>
      <c r="Q315" s="1">
        <f>INDEX(ScheduleRef!$D$2:$AB$853,_xlfn.AGGREGATE(15,6,(ROW(ScheduleRef!$D$2:$AB$853)-ROW(ScheduleRef!$D$2)+1)/(ScheduleRef!$D$2:$D$853&lt;&gt;""),ROWS(ScheduleCompile!Q$1:Q315)),COLUMNS($A315:Q315))</f>
        <v>130</v>
      </c>
      <c r="R315" s="1">
        <f>INDEX(ScheduleRef!$D$2:$AB$853,_xlfn.AGGREGATE(15,6,(ROW(ScheduleRef!$D$2:$AB$853)-ROW(ScheduleRef!$D$2)+1)/(ScheduleRef!$D$2:$D$853&lt;&gt;""),ROWS(ScheduleCompile!R$1:R315)),COLUMNS($A315:R315))</f>
        <v>130</v>
      </c>
      <c r="S315" s="1">
        <f>INDEX(ScheduleRef!$D$2:$AB$853,_xlfn.AGGREGATE(15,6,(ROW(ScheduleRef!$D$2:$AB$853)-ROW(ScheduleRef!$D$2)+1)/(ScheduleRef!$D$2:$D$853&lt;&gt;""),ROWS(ScheduleCompile!S$1:S315)),COLUMNS($A315:S315))</f>
        <v>130</v>
      </c>
      <c r="T315" s="1">
        <f>INDEX(ScheduleRef!$D$2:$AB$853,_xlfn.AGGREGATE(15,6,(ROW(ScheduleRef!$D$2:$AB$853)-ROW(ScheduleRef!$D$2)+1)/(ScheduleRef!$D$2:$D$853&lt;&gt;""),ROWS(ScheduleCompile!T$1:T315)),COLUMNS($A315:T315))</f>
        <v>130</v>
      </c>
      <c r="U315" s="1">
        <f>INDEX(ScheduleRef!$D$2:$AB$853,_xlfn.AGGREGATE(15,6,(ROW(ScheduleRef!$D$2:$AB$853)-ROW(ScheduleRef!$D$2)+1)/(ScheduleRef!$D$2:$D$853&lt;&gt;""),ROWS(ScheduleCompile!U$1:U315)),COLUMNS($A315:U315))</f>
        <v>130</v>
      </c>
      <c r="V315" s="1">
        <f>INDEX(ScheduleRef!$D$2:$AB$853,_xlfn.AGGREGATE(15,6,(ROW(ScheduleRef!$D$2:$AB$853)-ROW(ScheduleRef!$D$2)+1)/(ScheduleRef!$D$2:$D$853&lt;&gt;""),ROWS(ScheduleCompile!V$1:V315)),COLUMNS($A315:V315))</f>
        <v>130</v>
      </c>
      <c r="W315" s="1">
        <f>INDEX(ScheduleRef!$D$2:$AB$853,_xlfn.AGGREGATE(15,6,(ROW(ScheduleRef!$D$2:$AB$853)-ROW(ScheduleRef!$D$2)+1)/(ScheduleRef!$D$2:$D$853&lt;&gt;""),ROWS(ScheduleCompile!W$1:W315)),COLUMNS($A315:W315))</f>
        <v>130</v>
      </c>
      <c r="X315" s="1">
        <f>INDEX(ScheduleRef!$D$2:$AB$853,_xlfn.AGGREGATE(15,6,(ROW(ScheduleRef!$D$2:$AB$853)-ROW(ScheduleRef!$D$2)+1)/(ScheduleRef!$D$2:$D$853&lt;&gt;""),ROWS(ScheduleCompile!X$1:X315)),COLUMNS($A315:X315))</f>
        <v>130</v>
      </c>
      <c r="Y315" s="1">
        <f>INDEX(ScheduleRef!$D$2:$AB$853,_xlfn.AGGREGATE(15,6,(ROW(ScheduleRef!$D$2:$AB$853)-ROW(ScheduleRef!$D$2)+1)/(ScheduleRef!$D$2:$D$853&lt;&gt;""),ROWS(ScheduleCompile!Y$1:Y315)),COLUMNS($A315:Y315))</f>
        <v>130</v>
      </c>
    </row>
    <row r="316" spans="1:25" x14ac:dyDescent="0.25">
      <c r="A316" s="30" t="str">
        <f>INDEX(ScheduleRef!$D$2:$AB$853,_xlfn.AGGREGATE(15,6,(ROW(ScheduleRef!$D$2:$AB$853)-ROW(ScheduleRef!$D$2)+1)/(ScheduleRef!$D$2:$D$853&lt;&gt;""),ROWS(ScheduleCompile!A$1:A316)),COLUMNS($A316:A316))</f>
        <v>ResidentialCommonWtrHtrSetptSun</v>
      </c>
      <c r="B316" s="1">
        <f>INDEX(ScheduleRef!$D$2:$AB$853,_xlfn.AGGREGATE(15,6,(ROW(ScheduleRef!$D$2:$AB$853)-ROW(ScheduleRef!$D$2)+1)/(ScheduleRef!$D$2:$D$853&lt;&gt;""),ROWS(ScheduleCompile!B$1:B316)),COLUMNS($A316:B316))</f>
        <v>130</v>
      </c>
      <c r="C316" s="1">
        <f>INDEX(ScheduleRef!$D$2:$AB$853,_xlfn.AGGREGATE(15,6,(ROW(ScheduleRef!$D$2:$AB$853)-ROW(ScheduleRef!$D$2)+1)/(ScheduleRef!$D$2:$D$853&lt;&gt;""),ROWS(ScheduleCompile!C$1:C316)),COLUMNS($A316:C316))</f>
        <v>130</v>
      </c>
      <c r="D316" s="1">
        <f>INDEX(ScheduleRef!$D$2:$AB$853,_xlfn.AGGREGATE(15,6,(ROW(ScheduleRef!$D$2:$AB$853)-ROW(ScheduleRef!$D$2)+1)/(ScheduleRef!$D$2:$D$853&lt;&gt;""),ROWS(ScheduleCompile!D$1:D316)),COLUMNS($A316:D316))</f>
        <v>130</v>
      </c>
      <c r="E316" s="1">
        <f>INDEX(ScheduleRef!$D$2:$AB$853,_xlfn.AGGREGATE(15,6,(ROW(ScheduleRef!$D$2:$AB$853)-ROW(ScheduleRef!$D$2)+1)/(ScheduleRef!$D$2:$D$853&lt;&gt;""),ROWS(ScheduleCompile!E$1:E316)),COLUMNS($A316:E316))</f>
        <v>130</v>
      </c>
      <c r="F316" s="1">
        <f>INDEX(ScheduleRef!$D$2:$AB$853,_xlfn.AGGREGATE(15,6,(ROW(ScheduleRef!$D$2:$AB$853)-ROW(ScheduleRef!$D$2)+1)/(ScheduleRef!$D$2:$D$853&lt;&gt;""),ROWS(ScheduleCompile!F$1:F316)),COLUMNS($A316:F316))</f>
        <v>130</v>
      </c>
      <c r="G316" s="1">
        <f>INDEX(ScheduleRef!$D$2:$AB$853,_xlfn.AGGREGATE(15,6,(ROW(ScheduleRef!$D$2:$AB$853)-ROW(ScheduleRef!$D$2)+1)/(ScheduleRef!$D$2:$D$853&lt;&gt;""),ROWS(ScheduleCompile!G$1:G316)),COLUMNS($A316:G316))</f>
        <v>130</v>
      </c>
      <c r="H316" s="1">
        <f>INDEX(ScheduleRef!$D$2:$AB$853,_xlfn.AGGREGATE(15,6,(ROW(ScheduleRef!$D$2:$AB$853)-ROW(ScheduleRef!$D$2)+1)/(ScheduleRef!$D$2:$D$853&lt;&gt;""),ROWS(ScheduleCompile!H$1:H316)),COLUMNS($A316:H316))</f>
        <v>130</v>
      </c>
      <c r="I316" s="1">
        <f>INDEX(ScheduleRef!$D$2:$AB$853,_xlfn.AGGREGATE(15,6,(ROW(ScheduleRef!$D$2:$AB$853)-ROW(ScheduleRef!$D$2)+1)/(ScheduleRef!$D$2:$D$853&lt;&gt;""),ROWS(ScheduleCompile!I$1:I316)),COLUMNS($A316:I316))</f>
        <v>130</v>
      </c>
      <c r="J316" s="1">
        <f>INDEX(ScheduleRef!$D$2:$AB$853,_xlfn.AGGREGATE(15,6,(ROW(ScheduleRef!$D$2:$AB$853)-ROW(ScheduleRef!$D$2)+1)/(ScheduleRef!$D$2:$D$853&lt;&gt;""),ROWS(ScheduleCompile!J$1:J316)),COLUMNS($A316:J316))</f>
        <v>130</v>
      </c>
      <c r="K316" s="1">
        <f>INDEX(ScheduleRef!$D$2:$AB$853,_xlfn.AGGREGATE(15,6,(ROW(ScheduleRef!$D$2:$AB$853)-ROW(ScheduleRef!$D$2)+1)/(ScheduleRef!$D$2:$D$853&lt;&gt;""),ROWS(ScheduleCompile!K$1:K316)),COLUMNS($A316:K316))</f>
        <v>130</v>
      </c>
      <c r="L316" s="1">
        <f>INDEX(ScheduleRef!$D$2:$AB$853,_xlfn.AGGREGATE(15,6,(ROW(ScheduleRef!$D$2:$AB$853)-ROW(ScheduleRef!$D$2)+1)/(ScheduleRef!$D$2:$D$853&lt;&gt;""),ROWS(ScheduleCompile!L$1:L316)),COLUMNS($A316:L316))</f>
        <v>130</v>
      </c>
      <c r="M316" s="1">
        <f>INDEX(ScheduleRef!$D$2:$AB$853,_xlfn.AGGREGATE(15,6,(ROW(ScheduleRef!$D$2:$AB$853)-ROW(ScheduleRef!$D$2)+1)/(ScheduleRef!$D$2:$D$853&lt;&gt;""),ROWS(ScheduleCompile!M$1:M316)),COLUMNS($A316:M316))</f>
        <v>130</v>
      </c>
      <c r="N316" s="1">
        <f>INDEX(ScheduleRef!$D$2:$AB$853,_xlfn.AGGREGATE(15,6,(ROW(ScheduleRef!$D$2:$AB$853)-ROW(ScheduleRef!$D$2)+1)/(ScheduleRef!$D$2:$D$853&lt;&gt;""),ROWS(ScheduleCompile!N$1:N316)),COLUMNS($A316:N316))</f>
        <v>130</v>
      </c>
      <c r="O316" s="1">
        <f>INDEX(ScheduleRef!$D$2:$AB$853,_xlfn.AGGREGATE(15,6,(ROW(ScheduleRef!$D$2:$AB$853)-ROW(ScheduleRef!$D$2)+1)/(ScheduleRef!$D$2:$D$853&lt;&gt;""),ROWS(ScheduleCompile!O$1:O316)),COLUMNS($A316:O316))</f>
        <v>130</v>
      </c>
      <c r="P316" s="1">
        <f>INDEX(ScheduleRef!$D$2:$AB$853,_xlfn.AGGREGATE(15,6,(ROW(ScheduleRef!$D$2:$AB$853)-ROW(ScheduleRef!$D$2)+1)/(ScheduleRef!$D$2:$D$853&lt;&gt;""),ROWS(ScheduleCompile!P$1:P316)),COLUMNS($A316:P316))</f>
        <v>130</v>
      </c>
      <c r="Q316" s="1">
        <f>INDEX(ScheduleRef!$D$2:$AB$853,_xlfn.AGGREGATE(15,6,(ROW(ScheduleRef!$D$2:$AB$853)-ROW(ScheduleRef!$D$2)+1)/(ScheduleRef!$D$2:$D$853&lt;&gt;""),ROWS(ScheduleCompile!Q$1:Q316)),COLUMNS($A316:Q316))</f>
        <v>130</v>
      </c>
      <c r="R316" s="1">
        <f>INDEX(ScheduleRef!$D$2:$AB$853,_xlfn.AGGREGATE(15,6,(ROW(ScheduleRef!$D$2:$AB$853)-ROW(ScheduleRef!$D$2)+1)/(ScheduleRef!$D$2:$D$853&lt;&gt;""),ROWS(ScheduleCompile!R$1:R316)),COLUMNS($A316:R316))</f>
        <v>130</v>
      </c>
      <c r="S316" s="1">
        <f>INDEX(ScheduleRef!$D$2:$AB$853,_xlfn.AGGREGATE(15,6,(ROW(ScheduleRef!$D$2:$AB$853)-ROW(ScheduleRef!$D$2)+1)/(ScheduleRef!$D$2:$D$853&lt;&gt;""),ROWS(ScheduleCompile!S$1:S316)),COLUMNS($A316:S316))</f>
        <v>130</v>
      </c>
      <c r="T316" s="1">
        <f>INDEX(ScheduleRef!$D$2:$AB$853,_xlfn.AGGREGATE(15,6,(ROW(ScheduleRef!$D$2:$AB$853)-ROW(ScheduleRef!$D$2)+1)/(ScheduleRef!$D$2:$D$853&lt;&gt;""),ROWS(ScheduleCompile!T$1:T316)),COLUMNS($A316:T316))</f>
        <v>130</v>
      </c>
      <c r="U316" s="1">
        <f>INDEX(ScheduleRef!$D$2:$AB$853,_xlfn.AGGREGATE(15,6,(ROW(ScheduleRef!$D$2:$AB$853)-ROW(ScheduleRef!$D$2)+1)/(ScheduleRef!$D$2:$D$853&lt;&gt;""),ROWS(ScheduleCompile!U$1:U316)),COLUMNS($A316:U316))</f>
        <v>130</v>
      </c>
      <c r="V316" s="1">
        <f>INDEX(ScheduleRef!$D$2:$AB$853,_xlfn.AGGREGATE(15,6,(ROW(ScheduleRef!$D$2:$AB$853)-ROW(ScheduleRef!$D$2)+1)/(ScheduleRef!$D$2:$D$853&lt;&gt;""),ROWS(ScheduleCompile!V$1:V316)),COLUMNS($A316:V316))</f>
        <v>130</v>
      </c>
      <c r="W316" s="1">
        <f>INDEX(ScheduleRef!$D$2:$AB$853,_xlfn.AGGREGATE(15,6,(ROW(ScheduleRef!$D$2:$AB$853)-ROW(ScheduleRef!$D$2)+1)/(ScheduleRef!$D$2:$D$853&lt;&gt;""),ROWS(ScheduleCompile!W$1:W316)),COLUMNS($A316:W316))</f>
        <v>130</v>
      </c>
      <c r="X316" s="1">
        <f>INDEX(ScheduleRef!$D$2:$AB$853,_xlfn.AGGREGATE(15,6,(ROW(ScheduleRef!$D$2:$AB$853)-ROW(ScheduleRef!$D$2)+1)/(ScheduleRef!$D$2:$D$853&lt;&gt;""),ROWS(ScheduleCompile!X$1:X316)),COLUMNS($A316:X316))</f>
        <v>130</v>
      </c>
      <c r="Y316" s="1">
        <f>INDEX(ScheduleRef!$D$2:$AB$853,_xlfn.AGGREGATE(15,6,(ROW(ScheduleRef!$D$2:$AB$853)-ROW(ScheduleRef!$D$2)+1)/(ScheduleRef!$D$2:$D$853&lt;&gt;""),ROWS(ScheduleCompile!Y$1:Y316)),COLUMNS($A316:Y316))</f>
        <v>130</v>
      </c>
    </row>
    <row r="317" spans="1:25" x14ac:dyDescent="0.25">
      <c r="A317" s="30" t="str">
        <f>INDEX(ScheduleRef!$D$2:$AB$853,_xlfn.AGGREGATE(15,6,(ROW(ScheduleRef!$D$2:$AB$853)-ROW(ScheduleRef!$D$2)+1)/(ScheduleRef!$D$2:$D$853&lt;&gt;""),ROWS(ScheduleCompile!A$1:A317)),COLUMNS($A317:A317))</f>
        <v>ResidentialCommonElevatorWD</v>
      </c>
      <c r="B317" s="1">
        <f>INDEX(ScheduleRef!$D$2:$AB$853,_xlfn.AGGREGATE(15,6,(ROW(ScheduleRef!$D$2:$AB$853)-ROW(ScheduleRef!$D$2)+1)/(ScheduleRef!$D$2:$D$853&lt;&gt;""),ROWS(ScheduleCompile!B$1:B317)),COLUMNS($A317:B317))</f>
        <v>0</v>
      </c>
      <c r="C317" s="1">
        <f>INDEX(ScheduleRef!$D$2:$AB$853,_xlfn.AGGREGATE(15,6,(ROW(ScheduleRef!$D$2:$AB$853)-ROW(ScheduleRef!$D$2)+1)/(ScheduleRef!$D$2:$D$853&lt;&gt;""),ROWS(ScheduleCompile!C$1:C317)),COLUMNS($A317:C317))</f>
        <v>0</v>
      </c>
      <c r="D317" s="1">
        <f>INDEX(ScheduleRef!$D$2:$AB$853,_xlfn.AGGREGATE(15,6,(ROW(ScheduleRef!$D$2:$AB$853)-ROW(ScheduleRef!$D$2)+1)/(ScheduleRef!$D$2:$D$853&lt;&gt;""),ROWS(ScheduleCompile!D$1:D317)),COLUMNS($A317:D317))</f>
        <v>0</v>
      </c>
      <c r="E317" s="1">
        <f>INDEX(ScheduleRef!$D$2:$AB$853,_xlfn.AGGREGATE(15,6,(ROW(ScheduleRef!$D$2:$AB$853)-ROW(ScheduleRef!$D$2)+1)/(ScheduleRef!$D$2:$D$853&lt;&gt;""),ROWS(ScheduleCompile!E$1:E317)),COLUMNS($A317:E317))</f>
        <v>0</v>
      </c>
      <c r="F317" s="1">
        <f>INDEX(ScheduleRef!$D$2:$AB$853,_xlfn.AGGREGATE(15,6,(ROW(ScheduleRef!$D$2:$AB$853)-ROW(ScheduleRef!$D$2)+1)/(ScheduleRef!$D$2:$D$853&lt;&gt;""),ROWS(ScheduleCompile!F$1:F317)),COLUMNS($A317:F317))</f>
        <v>0</v>
      </c>
      <c r="G317" s="1">
        <f>INDEX(ScheduleRef!$D$2:$AB$853,_xlfn.AGGREGATE(15,6,(ROW(ScheduleRef!$D$2:$AB$853)-ROW(ScheduleRef!$D$2)+1)/(ScheduleRef!$D$2:$D$853&lt;&gt;""),ROWS(ScheduleCompile!G$1:G317)),COLUMNS($A317:G317))</f>
        <v>0</v>
      </c>
      <c r="H317" s="1">
        <f>INDEX(ScheduleRef!$D$2:$AB$853,_xlfn.AGGREGATE(15,6,(ROW(ScheduleRef!$D$2:$AB$853)-ROW(ScheduleRef!$D$2)+1)/(ScheduleRef!$D$2:$D$853&lt;&gt;""),ROWS(ScheduleCompile!H$1:H317)),COLUMNS($A317:H317))</f>
        <v>0</v>
      </c>
      <c r="I317" s="1">
        <f>INDEX(ScheduleRef!$D$2:$AB$853,_xlfn.AGGREGATE(15,6,(ROW(ScheduleRef!$D$2:$AB$853)-ROW(ScheduleRef!$D$2)+1)/(ScheduleRef!$D$2:$D$853&lt;&gt;""),ROWS(ScheduleCompile!I$1:I317)),COLUMNS($A317:I317))</f>
        <v>0.35</v>
      </c>
      <c r="J317" s="1">
        <f>INDEX(ScheduleRef!$D$2:$AB$853,_xlfn.AGGREGATE(15,6,(ROW(ScheduleRef!$D$2:$AB$853)-ROW(ScheduleRef!$D$2)+1)/(ScheduleRef!$D$2:$D$853&lt;&gt;""),ROWS(ScheduleCompile!J$1:J317)),COLUMNS($A317:J317))</f>
        <v>0.69</v>
      </c>
      <c r="K317" s="1">
        <f>INDEX(ScheduleRef!$D$2:$AB$853,_xlfn.AGGREGATE(15,6,(ROW(ScheduleRef!$D$2:$AB$853)-ROW(ScheduleRef!$D$2)+1)/(ScheduleRef!$D$2:$D$853&lt;&gt;""),ROWS(ScheduleCompile!K$1:K317)),COLUMNS($A317:K317))</f>
        <v>0.43</v>
      </c>
      <c r="L317" s="1">
        <f>INDEX(ScheduleRef!$D$2:$AB$853,_xlfn.AGGREGATE(15,6,(ROW(ScheduleRef!$D$2:$AB$853)-ROW(ScheduleRef!$D$2)+1)/(ScheduleRef!$D$2:$D$853&lt;&gt;""),ROWS(ScheduleCompile!L$1:L317)),COLUMNS($A317:L317))</f>
        <v>0.37</v>
      </c>
      <c r="M317" s="1">
        <f>INDEX(ScheduleRef!$D$2:$AB$853,_xlfn.AGGREGATE(15,6,(ROW(ScheduleRef!$D$2:$AB$853)-ROW(ScheduleRef!$D$2)+1)/(ScheduleRef!$D$2:$D$853&lt;&gt;""),ROWS(ScheduleCompile!M$1:M317)),COLUMNS($A317:M317))</f>
        <v>0.43</v>
      </c>
      <c r="N317" s="1">
        <f>INDEX(ScheduleRef!$D$2:$AB$853,_xlfn.AGGREGATE(15,6,(ROW(ScheduleRef!$D$2:$AB$853)-ROW(ScheduleRef!$D$2)+1)/(ScheduleRef!$D$2:$D$853&lt;&gt;""),ROWS(ScheduleCompile!N$1:N317)),COLUMNS($A317:N317))</f>
        <v>0.57999999999999996</v>
      </c>
      <c r="O317" s="1">
        <f>INDEX(ScheduleRef!$D$2:$AB$853,_xlfn.AGGREGATE(15,6,(ROW(ScheduleRef!$D$2:$AB$853)-ROW(ScheduleRef!$D$2)+1)/(ScheduleRef!$D$2:$D$853&lt;&gt;""),ROWS(ScheduleCompile!O$1:O317)),COLUMNS($A317:O317))</f>
        <v>0.48</v>
      </c>
      <c r="P317" s="1">
        <f>INDEX(ScheduleRef!$D$2:$AB$853,_xlfn.AGGREGATE(15,6,(ROW(ScheduleRef!$D$2:$AB$853)-ROW(ScheduleRef!$D$2)+1)/(ScheduleRef!$D$2:$D$853&lt;&gt;""),ROWS(ScheduleCompile!P$1:P317)),COLUMNS($A317:P317))</f>
        <v>0.37</v>
      </c>
      <c r="Q317" s="1">
        <f>INDEX(ScheduleRef!$D$2:$AB$853,_xlfn.AGGREGATE(15,6,(ROW(ScheduleRef!$D$2:$AB$853)-ROW(ScheduleRef!$D$2)+1)/(ScheduleRef!$D$2:$D$853&lt;&gt;""),ROWS(ScheduleCompile!Q$1:Q317)),COLUMNS($A317:Q317))</f>
        <v>0.37</v>
      </c>
      <c r="R317" s="1">
        <f>INDEX(ScheduleRef!$D$2:$AB$853,_xlfn.AGGREGATE(15,6,(ROW(ScheduleRef!$D$2:$AB$853)-ROW(ScheduleRef!$D$2)+1)/(ScheduleRef!$D$2:$D$853&lt;&gt;""),ROWS(ScheduleCompile!R$1:R317)),COLUMNS($A317:R317))</f>
        <v>0.46</v>
      </c>
      <c r="S317" s="1">
        <f>INDEX(ScheduleRef!$D$2:$AB$853,_xlfn.AGGREGATE(15,6,(ROW(ScheduleRef!$D$2:$AB$853)-ROW(ScheduleRef!$D$2)+1)/(ScheduleRef!$D$2:$D$853&lt;&gt;""),ROWS(ScheduleCompile!S$1:S317)),COLUMNS($A317:S317))</f>
        <v>0.62</v>
      </c>
      <c r="T317" s="1">
        <f>INDEX(ScheduleRef!$D$2:$AB$853,_xlfn.AGGREGATE(15,6,(ROW(ScheduleRef!$D$2:$AB$853)-ROW(ScheduleRef!$D$2)+1)/(ScheduleRef!$D$2:$D$853&lt;&gt;""),ROWS(ScheduleCompile!T$1:T317)),COLUMNS($A317:T317))</f>
        <v>0.2</v>
      </c>
      <c r="U317" s="1">
        <f>INDEX(ScheduleRef!$D$2:$AB$853,_xlfn.AGGREGATE(15,6,(ROW(ScheduleRef!$D$2:$AB$853)-ROW(ScheduleRef!$D$2)+1)/(ScheduleRef!$D$2:$D$853&lt;&gt;""),ROWS(ScheduleCompile!U$1:U317)),COLUMNS($A317:U317))</f>
        <v>0.12</v>
      </c>
      <c r="V317" s="1">
        <f>INDEX(ScheduleRef!$D$2:$AB$853,_xlfn.AGGREGATE(15,6,(ROW(ScheduleRef!$D$2:$AB$853)-ROW(ScheduleRef!$D$2)+1)/(ScheduleRef!$D$2:$D$853&lt;&gt;""),ROWS(ScheduleCompile!V$1:V317)),COLUMNS($A317:V317))</f>
        <v>0.04</v>
      </c>
      <c r="W317" s="1">
        <f>INDEX(ScheduleRef!$D$2:$AB$853,_xlfn.AGGREGATE(15,6,(ROW(ScheduleRef!$D$2:$AB$853)-ROW(ScheduleRef!$D$2)+1)/(ScheduleRef!$D$2:$D$853&lt;&gt;""),ROWS(ScheduleCompile!W$1:W317)),COLUMNS($A317:W317))</f>
        <v>0.04</v>
      </c>
      <c r="X317" s="1">
        <f>INDEX(ScheduleRef!$D$2:$AB$853,_xlfn.AGGREGATE(15,6,(ROW(ScheduleRef!$D$2:$AB$853)-ROW(ScheduleRef!$D$2)+1)/(ScheduleRef!$D$2:$D$853&lt;&gt;""),ROWS(ScheduleCompile!X$1:X317)),COLUMNS($A317:X317))</f>
        <v>0</v>
      </c>
      <c r="Y317" s="1">
        <f>INDEX(ScheduleRef!$D$2:$AB$853,_xlfn.AGGREGATE(15,6,(ROW(ScheduleRef!$D$2:$AB$853)-ROW(ScheduleRef!$D$2)+1)/(ScheduleRef!$D$2:$D$853&lt;&gt;""),ROWS(ScheduleCompile!Y$1:Y317)),COLUMNS($A317:Y317))</f>
        <v>0</v>
      </c>
    </row>
    <row r="318" spans="1:25" x14ac:dyDescent="0.25">
      <c r="A318" s="30" t="str">
        <f>INDEX(ScheduleRef!$D$2:$AB$853,_xlfn.AGGREGATE(15,6,(ROW(ScheduleRef!$D$2:$AB$853)-ROW(ScheduleRef!$D$2)+1)/(ScheduleRef!$D$2:$D$853&lt;&gt;""),ROWS(ScheduleCompile!A$1:A318)),COLUMNS($A318:A318))</f>
        <v>ResidentialCommonElevatorSat</v>
      </c>
      <c r="B318" s="1">
        <f>INDEX(ScheduleRef!$D$2:$AB$853,_xlfn.AGGREGATE(15,6,(ROW(ScheduleRef!$D$2:$AB$853)-ROW(ScheduleRef!$D$2)+1)/(ScheduleRef!$D$2:$D$853&lt;&gt;""),ROWS(ScheduleCompile!B$1:B318)),COLUMNS($A318:B318))</f>
        <v>0</v>
      </c>
      <c r="C318" s="1">
        <f>INDEX(ScheduleRef!$D$2:$AB$853,_xlfn.AGGREGATE(15,6,(ROW(ScheduleRef!$D$2:$AB$853)-ROW(ScheduleRef!$D$2)+1)/(ScheduleRef!$D$2:$D$853&lt;&gt;""),ROWS(ScheduleCompile!C$1:C318)),COLUMNS($A318:C318))</f>
        <v>0</v>
      </c>
      <c r="D318" s="1">
        <f>INDEX(ScheduleRef!$D$2:$AB$853,_xlfn.AGGREGATE(15,6,(ROW(ScheduleRef!$D$2:$AB$853)-ROW(ScheduleRef!$D$2)+1)/(ScheduleRef!$D$2:$D$853&lt;&gt;""),ROWS(ScheduleCompile!D$1:D318)),COLUMNS($A318:D318))</f>
        <v>0</v>
      </c>
      <c r="E318" s="1">
        <f>INDEX(ScheduleRef!$D$2:$AB$853,_xlfn.AGGREGATE(15,6,(ROW(ScheduleRef!$D$2:$AB$853)-ROW(ScheduleRef!$D$2)+1)/(ScheduleRef!$D$2:$D$853&lt;&gt;""),ROWS(ScheduleCompile!E$1:E318)),COLUMNS($A318:E318))</f>
        <v>0</v>
      </c>
      <c r="F318" s="1">
        <f>INDEX(ScheduleRef!$D$2:$AB$853,_xlfn.AGGREGATE(15,6,(ROW(ScheduleRef!$D$2:$AB$853)-ROW(ScheduleRef!$D$2)+1)/(ScheduleRef!$D$2:$D$853&lt;&gt;""),ROWS(ScheduleCompile!F$1:F318)),COLUMNS($A318:F318))</f>
        <v>0</v>
      </c>
      <c r="G318" s="1">
        <f>INDEX(ScheduleRef!$D$2:$AB$853,_xlfn.AGGREGATE(15,6,(ROW(ScheduleRef!$D$2:$AB$853)-ROW(ScheduleRef!$D$2)+1)/(ScheduleRef!$D$2:$D$853&lt;&gt;""),ROWS(ScheduleCompile!G$1:G318)),COLUMNS($A318:G318))</f>
        <v>0</v>
      </c>
      <c r="H318" s="1">
        <f>INDEX(ScheduleRef!$D$2:$AB$853,_xlfn.AGGREGATE(15,6,(ROW(ScheduleRef!$D$2:$AB$853)-ROW(ScheduleRef!$D$2)+1)/(ScheduleRef!$D$2:$D$853&lt;&gt;""),ROWS(ScheduleCompile!H$1:H318)),COLUMNS($A318:H318))</f>
        <v>0</v>
      </c>
      <c r="I318" s="1">
        <f>INDEX(ScheduleRef!$D$2:$AB$853,_xlfn.AGGREGATE(15,6,(ROW(ScheduleRef!$D$2:$AB$853)-ROW(ScheduleRef!$D$2)+1)/(ScheduleRef!$D$2:$D$853&lt;&gt;""),ROWS(ScheduleCompile!I$1:I318)),COLUMNS($A318:I318))</f>
        <v>0.35</v>
      </c>
      <c r="J318" s="1">
        <f>INDEX(ScheduleRef!$D$2:$AB$853,_xlfn.AGGREGATE(15,6,(ROW(ScheduleRef!$D$2:$AB$853)-ROW(ScheduleRef!$D$2)+1)/(ScheduleRef!$D$2:$D$853&lt;&gt;""),ROWS(ScheduleCompile!J$1:J318)),COLUMNS($A318:J318))</f>
        <v>0.69</v>
      </c>
      <c r="K318" s="1">
        <f>INDEX(ScheduleRef!$D$2:$AB$853,_xlfn.AGGREGATE(15,6,(ROW(ScheduleRef!$D$2:$AB$853)-ROW(ScheduleRef!$D$2)+1)/(ScheduleRef!$D$2:$D$853&lt;&gt;""),ROWS(ScheduleCompile!K$1:K318)),COLUMNS($A318:K318))</f>
        <v>0.43</v>
      </c>
      <c r="L318" s="1">
        <f>INDEX(ScheduleRef!$D$2:$AB$853,_xlfn.AGGREGATE(15,6,(ROW(ScheduleRef!$D$2:$AB$853)-ROW(ScheduleRef!$D$2)+1)/(ScheduleRef!$D$2:$D$853&lt;&gt;""),ROWS(ScheduleCompile!L$1:L318)),COLUMNS($A318:L318))</f>
        <v>0.37</v>
      </c>
      <c r="M318" s="1">
        <f>INDEX(ScheduleRef!$D$2:$AB$853,_xlfn.AGGREGATE(15,6,(ROW(ScheduleRef!$D$2:$AB$853)-ROW(ScheduleRef!$D$2)+1)/(ScheduleRef!$D$2:$D$853&lt;&gt;""),ROWS(ScheduleCompile!M$1:M318)),COLUMNS($A318:M318))</f>
        <v>0.43</v>
      </c>
      <c r="N318" s="1">
        <f>INDEX(ScheduleRef!$D$2:$AB$853,_xlfn.AGGREGATE(15,6,(ROW(ScheduleRef!$D$2:$AB$853)-ROW(ScheduleRef!$D$2)+1)/(ScheduleRef!$D$2:$D$853&lt;&gt;""),ROWS(ScheduleCompile!N$1:N318)),COLUMNS($A318:N318))</f>
        <v>0.57999999999999996</v>
      </c>
      <c r="O318" s="1">
        <f>INDEX(ScheduleRef!$D$2:$AB$853,_xlfn.AGGREGATE(15,6,(ROW(ScheduleRef!$D$2:$AB$853)-ROW(ScheduleRef!$D$2)+1)/(ScheduleRef!$D$2:$D$853&lt;&gt;""),ROWS(ScheduleCompile!O$1:O318)),COLUMNS($A318:O318))</f>
        <v>0.48</v>
      </c>
      <c r="P318" s="1">
        <f>INDEX(ScheduleRef!$D$2:$AB$853,_xlfn.AGGREGATE(15,6,(ROW(ScheduleRef!$D$2:$AB$853)-ROW(ScheduleRef!$D$2)+1)/(ScheduleRef!$D$2:$D$853&lt;&gt;""),ROWS(ScheduleCompile!P$1:P318)),COLUMNS($A318:P318))</f>
        <v>0.37</v>
      </c>
      <c r="Q318" s="1">
        <f>INDEX(ScheduleRef!$D$2:$AB$853,_xlfn.AGGREGATE(15,6,(ROW(ScheduleRef!$D$2:$AB$853)-ROW(ScheduleRef!$D$2)+1)/(ScheduleRef!$D$2:$D$853&lt;&gt;""),ROWS(ScheduleCompile!Q$1:Q318)),COLUMNS($A318:Q318))</f>
        <v>0.37</v>
      </c>
      <c r="R318" s="1">
        <f>INDEX(ScheduleRef!$D$2:$AB$853,_xlfn.AGGREGATE(15,6,(ROW(ScheduleRef!$D$2:$AB$853)-ROW(ScheduleRef!$D$2)+1)/(ScheduleRef!$D$2:$D$853&lt;&gt;""),ROWS(ScheduleCompile!R$1:R318)),COLUMNS($A318:R318))</f>
        <v>0.46</v>
      </c>
      <c r="S318" s="1">
        <f>INDEX(ScheduleRef!$D$2:$AB$853,_xlfn.AGGREGATE(15,6,(ROW(ScheduleRef!$D$2:$AB$853)-ROW(ScheduleRef!$D$2)+1)/(ScheduleRef!$D$2:$D$853&lt;&gt;""),ROWS(ScheduleCompile!S$1:S318)),COLUMNS($A318:S318))</f>
        <v>0.62</v>
      </c>
      <c r="T318" s="1">
        <f>INDEX(ScheduleRef!$D$2:$AB$853,_xlfn.AGGREGATE(15,6,(ROW(ScheduleRef!$D$2:$AB$853)-ROW(ScheduleRef!$D$2)+1)/(ScheduleRef!$D$2:$D$853&lt;&gt;""),ROWS(ScheduleCompile!T$1:T318)),COLUMNS($A318:T318))</f>
        <v>0.2</v>
      </c>
      <c r="U318" s="1">
        <f>INDEX(ScheduleRef!$D$2:$AB$853,_xlfn.AGGREGATE(15,6,(ROW(ScheduleRef!$D$2:$AB$853)-ROW(ScheduleRef!$D$2)+1)/(ScheduleRef!$D$2:$D$853&lt;&gt;""),ROWS(ScheduleCompile!U$1:U318)),COLUMNS($A318:U318))</f>
        <v>0.12</v>
      </c>
      <c r="V318" s="1">
        <f>INDEX(ScheduleRef!$D$2:$AB$853,_xlfn.AGGREGATE(15,6,(ROW(ScheduleRef!$D$2:$AB$853)-ROW(ScheduleRef!$D$2)+1)/(ScheduleRef!$D$2:$D$853&lt;&gt;""),ROWS(ScheduleCompile!V$1:V318)),COLUMNS($A318:V318))</f>
        <v>0.04</v>
      </c>
      <c r="W318" s="1">
        <f>INDEX(ScheduleRef!$D$2:$AB$853,_xlfn.AGGREGATE(15,6,(ROW(ScheduleRef!$D$2:$AB$853)-ROW(ScheduleRef!$D$2)+1)/(ScheduleRef!$D$2:$D$853&lt;&gt;""),ROWS(ScheduleCompile!W$1:W318)),COLUMNS($A318:W318))</f>
        <v>0.04</v>
      </c>
      <c r="X318" s="1">
        <f>INDEX(ScheduleRef!$D$2:$AB$853,_xlfn.AGGREGATE(15,6,(ROW(ScheduleRef!$D$2:$AB$853)-ROW(ScheduleRef!$D$2)+1)/(ScheduleRef!$D$2:$D$853&lt;&gt;""),ROWS(ScheduleCompile!X$1:X318)),COLUMNS($A318:X318))</f>
        <v>0</v>
      </c>
      <c r="Y318" s="1">
        <f>INDEX(ScheduleRef!$D$2:$AB$853,_xlfn.AGGREGATE(15,6,(ROW(ScheduleRef!$D$2:$AB$853)-ROW(ScheduleRef!$D$2)+1)/(ScheduleRef!$D$2:$D$853&lt;&gt;""),ROWS(ScheduleCompile!Y$1:Y318)),COLUMNS($A318:Y318))</f>
        <v>0</v>
      </c>
    </row>
    <row r="319" spans="1:25" x14ac:dyDescent="0.25">
      <c r="A319" s="30" t="str">
        <f>INDEX(ScheduleRef!$D$2:$AB$853,_xlfn.AGGREGATE(15,6,(ROW(ScheduleRef!$D$2:$AB$853)-ROW(ScheduleRef!$D$2)+1)/(ScheduleRef!$D$2:$D$853&lt;&gt;""),ROWS(ScheduleCompile!A$1:A319)),COLUMNS($A319:A319))</f>
        <v>ResidentialCommonElevatorSun</v>
      </c>
      <c r="B319" s="1">
        <f>INDEX(ScheduleRef!$D$2:$AB$853,_xlfn.AGGREGATE(15,6,(ROW(ScheduleRef!$D$2:$AB$853)-ROW(ScheduleRef!$D$2)+1)/(ScheduleRef!$D$2:$D$853&lt;&gt;""),ROWS(ScheduleCompile!B$1:B319)),COLUMNS($A319:B319))</f>
        <v>0</v>
      </c>
      <c r="C319" s="1">
        <f>INDEX(ScheduleRef!$D$2:$AB$853,_xlfn.AGGREGATE(15,6,(ROW(ScheduleRef!$D$2:$AB$853)-ROW(ScheduleRef!$D$2)+1)/(ScheduleRef!$D$2:$D$853&lt;&gt;""),ROWS(ScheduleCompile!C$1:C319)),COLUMNS($A319:C319))</f>
        <v>0</v>
      </c>
      <c r="D319" s="1">
        <f>INDEX(ScheduleRef!$D$2:$AB$853,_xlfn.AGGREGATE(15,6,(ROW(ScheduleRef!$D$2:$AB$853)-ROW(ScheduleRef!$D$2)+1)/(ScheduleRef!$D$2:$D$853&lt;&gt;""),ROWS(ScheduleCompile!D$1:D319)),COLUMNS($A319:D319))</f>
        <v>0</v>
      </c>
      <c r="E319" s="1">
        <f>INDEX(ScheduleRef!$D$2:$AB$853,_xlfn.AGGREGATE(15,6,(ROW(ScheduleRef!$D$2:$AB$853)-ROW(ScheduleRef!$D$2)+1)/(ScheduleRef!$D$2:$D$853&lt;&gt;""),ROWS(ScheduleCompile!E$1:E319)),COLUMNS($A319:E319))</f>
        <v>0</v>
      </c>
      <c r="F319" s="1">
        <f>INDEX(ScheduleRef!$D$2:$AB$853,_xlfn.AGGREGATE(15,6,(ROW(ScheduleRef!$D$2:$AB$853)-ROW(ScheduleRef!$D$2)+1)/(ScheduleRef!$D$2:$D$853&lt;&gt;""),ROWS(ScheduleCompile!F$1:F319)),COLUMNS($A319:F319))</f>
        <v>0</v>
      </c>
      <c r="G319" s="1">
        <f>INDEX(ScheduleRef!$D$2:$AB$853,_xlfn.AGGREGATE(15,6,(ROW(ScheduleRef!$D$2:$AB$853)-ROW(ScheduleRef!$D$2)+1)/(ScheduleRef!$D$2:$D$853&lt;&gt;""),ROWS(ScheduleCompile!G$1:G319)),COLUMNS($A319:G319))</f>
        <v>0</v>
      </c>
      <c r="H319" s="1">
        <f>INDEX(ScheduleRef!$D$2:$AB$853,_xlfn.AGGREGATE(15,6,(ROW(ScheduleRef!$D$2:$AB$853)-ROW(ScheduleRef!$D$2)+1)/(ScheduleRef!$D$2:$D$853&lt;&gt;""),ROWS(ScheduleCompile!H$1:H319)),COLUMNS($A319:H319))</f>
        <v>0</v>
      </c>
      <c r="I319" s="1">
        <f>INDEX(ScheduleRef!$D$2:$AB$853,_xlfn.AGGREGATE(15,6,(ROW(ScheduleRef!$D$2:$AB$853)-ROW(ScheduleRef!$D$2)+1)/(ScheduleRef!$D$2:$D$853&lt;&gt;""),ROWS(ScheduleCompile!I$1:I319)),COLUMNS($A319:I319))</f>
        <v>0.35</v>
      </c>
      <c r="J319" s="1">
        <f>INDEX(ScheduleRef!$D$2:$AB$853,_xlfn.AGGREGATE(15,6,(ROW(ScheduleRef!$D$2:$AB$853)-ROW(ScheduleRef!$D$2)+1)/(ScheduleRef!$D$2:$D$853&lt;&gt;""),ROWS(ScheduleCompile!J$1:J319)),COLUMNS($A319:J319))</f>
        <v>0.69</v>
      </c>
      <c r="K319" s="1">
        <f>INDEX(ScheduleRef!$D$2:$AB$853,_xlfn.AGGREGATE(15,6,(ROW(ScheduleRef!$D$2:$AB$853)-ROW(ScheduleRef!$D$2)+1)/(ScheduleRef!$D$2:$D$853&lt;&gt;""),ROWS(ScheduleCompile!K$1:K319)),COLUMNS($A319:K319))</f>
        <v>0.43</v>
      </c>
      <c r="L319" s="1">
        <f>INDEX(ScheduleRef!$D$2:$AB$853,_xlfn.AGGREGATE(15,6,(ROW(ScheduleRef!$D$2:$AB$853)-ROW(ScheduleRef!$D$2)+1)/(ScheduleRef!$D$2:$D$853&lt;&gt;""),ROWS(ScheduleCompile!L$1:L319)),COLUMNS($A319:L319))</f>
        <v>0.37</v>
      </c>
      <c r="M319" s="1">
        <f>INDEX(ScheduleRef!$D$2:$AB$853,_xlfn.AGGREGATE(15,6,(ROW(ScheduleRef!$D$2:$AB$853)-ROW(ScheduleRef!$D$2)+1)/(ScheduleRef!$D$2:$D$853&lt;&gt;""),ROWS(ScheduleCompile!M$1:M319)),COLUMNS($A319:M319))</f>
        <v>0.43</v>
      </c>
      <c r="N319" s="1">
        <f>INDEX(ScheduleRef!$D$2:$AB$853,_xlfn.AGGREGATE(15,6,(ROW(ScheduleRef!$D$2:$AB$853)-ROW(ScheduleRef!$D$2)+1)/(ScheduleRef!$D$2:$D$853&lt;&gt;""),ROWS(ScheduleCompile!N$1:N319)),COLUMNS($A319:N319))</f>
        <v>0.57999999999999996</v>
      </c>
      <c r="O319" s="1">
        <f>INDEX(ScheduleRef!$D$2:$AB$853,_xlfn.AGGREGATE(15,6,(ROW(ScheduleRef!$D$2:$AB$853)-ROW(ScheduleRef!$D$2)+1)/(ScheduleRef!$D$2:$D$853&lt;&gt;""),ROWS(ScheduleCompile!O$1:O319)),COLUMNS($A319:O319))</f>
        <v>0.48</v>
      </c>
      <c r="P319" s="1">
        <f>INDEX(ScheduleRef!$D$2:$AB$853,_xlfn.AGGREGATE(15,6,(ROW(ScheduleRef!$D$2:$AB$853)-ROW(ScheduleRef!$D$2)+1)/(ScheduleRef!$D$2:$D$853&lt;&gt;""),ROWS(ScheduleCompile!P$1:P319)),COLUMNS($A319:P319))</f>
        <v>0.37</v>
      </c>
      <c r="Q319" s="1">
        <f>INDEX(ScheduleRef!$D$2:$AB$853,_xlfn.AGGREGATE(15,6,(ROW(ScheduleRef!$D$2:$AB$853)-ROW(ScheduleRef!$D$2)+1)/(ScheduleRef!$D$2:$D$853&lt;&gt;""),ROWS(ScheduleCompile!Q$1:Q319)),COLUMNS($A319:Q319))</f>
        <v>0.37</v>
      </c>
      <c r="R319" s="1">
        <f>INDEX(ScheduleRef!$D$2:$AB$853,_xlfn.AGGREGATE(15,6,(ROW(ScheduleRef!$D$2:$AB$853)-ROW(ScheduleRef!$D$2)+1)/(ScheduleRef!$D$2:$D$853&lt;&gt;""),ROWS(ScheduleCompile!R$1:R319)),COLUMNS($A319:R319))</f>
        <v>0.46</v>
      </c>
      <c r="S319" s="1">
        <f>INDEX(ScheduleRef!$D$2:$AB$853,_xlfn.AGGREGATE(15,6,(ROW(ScheduleRef!$D$2:$AB$853)-ROW(ScheduleRef!$D$2)+1)/(ScheduleRef!$D$2:$D$853&lt;&gt;""),ROWS(ScheduleCompile!S$1:S319)),COLUMNS($A319:S319))</f>
        <v>0.62</v>
      </c>
      <c r="T319" s="1">
        <f>INDEX(ScheduleRef!$D$2:$AB$853,_xlfn.AGGREGATE(15,6,(ROW(ScheduleRef!$D$2:$AB$853)-ROW(ScheduleRef!$D$2)+1)/(ScheduleRef!$D$2:$D$853&lt;&gt;""),ROWS(ScheduleCompile!T$1:T319)),COLUMNS($A319:T319))</f>
        <v>0.2</v>
      </c>
      <c r="U319" s="1">
        <f>INDEX(ScheduleRef!$D$2:$AB$853,_xlfn.AGGREGATE(15,6,(ROW(ScheduleRef!$D$2:$AB$853)-ROW(ScheduleRef!$D$2)+1)/(ScheduleRef!$D$2:$D$853&lt;&gt;""),ROWS(ScheduleCompile!U$1:U319)),COLUMNS($A319:U319))</f>
        <v>0.12</v>
      </c>
      <c r="V319" s="1">
        <f>INDEX(ScheduleRef!$D$2:$AB$853,_xlfn.AGGREGATE(15,6,(ROW(ScheduleRef!$D$2:$AB$853)-ROW(ScheduleRef!$D$2)+1)/(ScheduleRef!$D$2:$D$853&lt;&gt;""),ROWS(ScheduleCompile!V$1:V319)),COLUMNS($A319:V319))</f>
        <v>0.04</v>
      </c>
      <c r="W319" s="1">
        <f>INDEX(ScheduleRef!$D$2:$AB$853,_xlfn.AGGREGATE(15,6,(ROW(ScheduleRef!$D$2:$AB$853)-ROW(ScheduleRef!$D$2)+1)/(ScheduleRef!$D$2:$D$853&lt;&gt;""),ROWS(ScheduleCompile!W$1:W319)),COLUMNS($A319:W319))</f>
        <v>0.04</v>
      </c>
      <c r="X319" s="1">
        <f>INDEX(ScheduleRef!$D$2:$AB$853,_xlfn.AGGREGATE(15,6,(ROW(ScheduleRef!$D$2:$AB$853)-ROW(ScheduleRef!$D$2)+1)/(ScheduleRef!$D$2:$D$853&lt;&gt;""),ROWS(ScheduleCompile!X$1:X319)),COLUMNS($A319:X319))</f>
        <v>0</v>
      </c>
      <c r="Y319" s="1">
        <f>INDEX(ScheduleRef!$D$2:$AB$853,_xlfn.AGGREGATE(15,6,(ROW(ScheduleRef!$D$2:$AB$853)-ROW(ScheduleRef!$D$2)+1)/(ScheduleRef!$D$2:$D$853&lt;&gt;""),ROWS(ScheduleCompile!Y$1:Y319)),COLUMNS($A319:Y319))</f>
        <v>0</v>
      </c>
    </row>
    <row r="320" spans="1:25" x14ac:dyDescent="0.25">
      <c r="A320" s="30" t="str">
        <f>INDEX(ScheduleRef!$D$2:$AB$853,_xlfn.AGGREGATE(15,6,(ROW(ScheduleRef!$D$2:$AB$853)-ROW(ScheduleRef!$D$2)+1)/(ScheduleRef!$D$2:$D$853&lt;&gt;""),ROWS(ScheduleCompile!A$1:A320)),COLUMNS($A320:A320))</f>
        <v>ResidentialCommonEscalatorWD</v>
      </c>
      <c r="B320" s="1">
        <f>INDEX(ScheduleRef!$D$2:$AB$853,_xlfn.AGGREGATE(15,6,(ROW(ScheduleRef!$D$2:$AB$853)-ROW(ScheduleRef!$D$2)+1)/(ScheduleRef!$D$2:$D$853&lt;&gt;""),ROWS(ScheduleCompile!B$1:B320)),COLUMNS($A320:B320))</f>
        <v>1</v>
      </c>
      <c r="C320" s="1">
        <f>INDEX(ScheduleRef!$D$2:$AB$853,_xlfn.AGGREGATE(15,6,(ROW(ScheduleRef!$D$2:$AB$853)-ROW(ScheduleRef!$D$2)+1)/(ScheduleRef!$D$2:$D$853&lt;&gt;""),ROWS(ScheduleCompile!C$1:C320)),COLUMNS($A320:C320))</f>
        <v>1</v>
      </c>
      <c r="D320" s="1">
        <f>INDEX(ScheduleRef!$D$2:$AB$853,_xlfn.AGGREGATE(15,6,(ROW(ScheduleRef!$D$2:$AB$853)-ROW(ScheduleRef!$D$2)+1)/(ScheduleRef!$D$2:$D$853&lt;&gt;""),ROWS(ScheduleCompile!D$1:D320)),COLUMNS($A320:D320))</f>
        <v>1</v>
      </c>
      <c r="E320" s="1">
        <f>INDEX(ScheduleRef!$D$2:$AB$853,_xlfn.AGGREGATE(15,6,(ROW(ScheduleRef!$D$2:$AB$853)-ROW(ScheduleRef!$D$2)+1)/(ScheduleRef!$D$2:$D$853&lt;&gt;""),ROWS(ScheduleCompile!E$1:E320)),COLUMNS($A320:E320))</f>
        <v>1</v>
      </c>
      <c r="F320" s="1">
        <f>INDEX(ScheduleRef!$D$2:$AB$853,_xlfn.AGGREGATE(15,6,(ROW(ScheduleRef!$D$2:$AB$853)-ROW(ScheduleRef!$D$2)+1)/(ScheduleRef!$D$2:$D$853&lt;&gt;""),ROWS(ScheduleCompile!F$1:F320)),COLUMNS($A320:F320))</f>
        <v>1</v>
      </c>
      <c r="G320" s="1">
        <f>INDEX(ScheduleRef!$D$2:$AB$853,_xlfn.AGGREGATE(15,6,(ROW(ScheduleRef!$D$2:$AB$853)-ROW(ScheduleRef!$D$2)+1)/(ScheduleRef!$D$2:$D$853&lt;&gt;""),ROWS(ScheduleCompile!G$1:G320)),COLUMNS($A320:G320))</f>
        <v>1</v>
      </c>
      <c r="H320" s="1">
        <f>INDEX(ScheduleRef!$D$2:$AB$853,_xlfn.AGGREGATE(15,6,(ROW(ScheduleRef!$D$2:$AB$853)-ROW(ScheduleRef!$D$2)+1)/(ScheduleRef!$D$2:$D$853&lt;&gt;""),ROWS(ScheduleCompile!H$1:H320)),COLUMNS($A320:H320))</f>
        <v>1</v>
      </c>
      <c r="I320" s="1">
        <f>INDEX(ScheduleRef!$D$2:$AB$853,_xlfn.AGGREGATE(15,6,(ROW(ScheduleRef!$D$2:$AB$853)-ROW(ScheduleRef!$D$2)+1)/(ScheduleRef!$D$2:$D$853&lt;&gt;""),ROWS(ScheduleCompile!I$1:I320)),COLUMNS($A320:I320))</f>
        <v>1</v>
      </c>
      <c r="J320" s="1">
        <f>INDEX(ScheduleRef!$D$2:$AB$853,_xlfn.AGGREGATE(15,6,(ROW(ScheduleRef!$D$2:$AB$853)-ROW(ScheduleRef!$D$2)+1)/(ScheduleRef!$D$2:$D$853&lt;&gt;""),ROWS(ScheduleCompile!J$1:J320)),COLUMNS($A320:J320))</f>
        <v>1</v>
      </c>
      <c r="K320" s="1">
        <f>INDEX(ScheduleRef!$D$2:$AB$853,_xlfn.AGGREGATE(15,6,(ROW(ScheduleRef!$D$2:$AB$853)-ROW(ScheduleRef!$D$2)+1)/(ScheduleRef!$D$2:$D$853&lt;&gt;""),ROWS(ScheduleCompile!K$1:K320)),COLUMNS($A320:K320))</f>
        <v>1</v>
      </c>
      <c r="L320" s="1">
        <f>INDEX(ScheduleRef!$D$2:$AB$853,_xlfn.AGGREGATE(15,6,(ROW(ScheduleRef!$D$2:$AB$853)-ROW(ScheduleRef!$D$2)+1)/(ScheduleRef!$D$2:$D$853&lt;&gt;""),ROWS(ScheduleCompile!L$1:L320)),COLUMNS($A320:L320))</f>
        <v>1</v>
      </c>
      <c r="M320" s="1">
        <f>INDEX(ScheduleRef!$D$2:$AB$853,_xlfn.AGGREGATE(15,6,(ROW(ScheduleRef!$D$2:$AB$853)-ROW(ScheduleRef!$D$2)+1)/(ScheduleRef!$D$2:$D$853&lt;&gt;""),ROWS(ScheduleCompile!M$1:M320)),COLUMNS($A320:M320))</f>
        <v>1</v>
      </c>
      <c r="N320" s="1">
        <f>INDEX(ScheduleRef!$D$2:$AB$853,_xlfn.AGGREGATE(15,6,(ROW(ScheduleRef!$D$2:$AB$853)-ROW(ScheduleRef!$D$2)+1)/(ScheduleRef!$D$2:$D$853&lt;&gt;""),ROWS(ScheduleCompile!N$1:N320)),COLUMNS($A320:N320))</f>
        <v>1</v>
      </c>
      <c r="O320" s="1">
        <f>INDEX(ScheduleRef!$D$2:$AB$853,_xlfn.AGGREGATE(15,6,(ROW(ScheduleRef!$D$2:$AB$853)-ROW(ScheduleRef!$D$2)+1)/(ScheduleRef!$D$2:$D$853&lt;&gt;""),ROWS(ScheduleCompile!O$1:O320)),COLUMNS($A320:O320))</f>
        <v>1</v>
      </c>
      <c r="P320" s="1">
        <f>INDEX(ScheduleRef!$D$2:$AB$853,_xlfn.AGGREGATE(15,6,(ROW(ScheduleRef!$D$2:$AB$853)-ROW(ScheduleRef!$D$2)+1)/(ScheduleRef!$D$2:$D$853&lt;&gt;""),ROWS(ScheduleCompile!P$1:P320)),COLUMNS($A320:P320))</f>
        <v>1</v>
      </c>
      <c r="Q320" s="1">
        <f>INDEX(ScheduleRef!$D$2:$AB$853,_xlfn.AGGREGATE(15,6,(ROW(ScheduleRef!$D$2:$AB$853)-ROW(ScheduleRef!$D$2)+1)/(ScheduleRef!$D$2:$D$853&lt;&gt;""),ROWS(ScheduleCompile!Q$1:Q320)),COLUMNS($A320:Q320))</f>
        <v>1</v>
      </c>
      <c r="R320" s="1">
        <f>INDEX(ScheduleRef!$D$2:$AB$853,_xlfn.AGGREGATE(15,6,(ROW(ScheduleRef!$D$2:$AB$853)-ROW(ScheduleRef!$D$2)+1)/(ScheduleRef!$D$2:$D$853&lt;&gt;""),ROWS(ScheduleCompile!R$1:R320)),COLUMNS($A320:R320))</f>
        <v>1</v>
      </c>
      <c r="S320" s="1">
        <f>INDEX(ScheduleRef!$D$2:$AB$853,_xlfn.AGGREGATE(15,6,(ROW(ScheduleRef!$D$2:$AB$853)-ROW(ScheduleRef!$D$2)+1)/(ScheduleRef!$D$2:$D$853&lt;&gt;""),ROWS(ScheduleCompile!S$1:S320)),COLUMNS($A320:S320))</f>
        <v>1</v>
      </c>
      <c r="T320" s="1">
        <f>INDEX(ScheduleRef!$D$2:$AB$853,_xlfn.AGGREGATE(15,6,(ROW(ScheduleRef!$D$2:$AB$853)-ROW(ScheduleRef!$D$2)+1)/(ScheduleRef!$D$2:$D$853&lt;&gt;""),ROWS(ScheduleCompile!T$1:T320)),COLUMNS($A320:T320))</f>
        <v>1</v>
      </c>
      <c r="U320" s="1">
        <f>INDEX(ScheduleRef!$D$2:$AB$853,_xlfn.AGGREGATE(15,6,(ROW(ScheduleRef!$D$2:$AB$853)-ROW(ScheduleRef!$D$2)+1)/(ScheduleRef!$D$2:$D$853&lt;&gt;""),ROWS(ScheduleCompile!U$1:U320)),COLUMNS($A320:U320))</f>
        <v>1</v>
      </c>
      <c r="V320" s="1">
        <f>INDEX(ScheduleRef!$D$2:$AB$853,_xlfn.AGGREGATE(15,6,(ROW(ScheduleRef!$D$2:$AB$853)-ROW(ScheduleRef!$D$2)+1)/(ScheduleRef!$D$2:$D$853&lt;&gt;""),ROWS(ScheduleCompile!V$1:V320)),COLUMNS($A320:V320))</f>
        <v>1</v>
      </c>
      <c r="W320" s="1">
        <f>INDEX(ScheduleRef!$D$2:$AB$853,_xlfn.AGGREGATE(15,6,(ROW(ScheduleRef!$D$2:$AB$853)-ROW(ScheduleRef!$D$2)+1)/(ScheduleRef!$D$2:$D$853&lt;&gt;""),ROWS(ScheduleCompile!W$1:W320)),COLUMNS($A320:W320))</f>
        <v>1</v>
      </c>
      <c r="X320" s="1">
        <f>INDEX(ScheduleRef!$D$2:$AB$853,_xlfn.AGGREGATE(15,6,(ROW(ScheduleRef!$D$2:$AB$853)-ROW(ScheduleRef!$D$2)+1)/(ScheduleRef!$D$2:$D$853&lt;&gt;""),ROWS(ScheduleCompile!X$1:X320)),COLUMNS($A320:X320))</f>
        <v>1</v>
      </c>
      <c r="Y320" s="1">
        <f>INDEX(ScheduleRef!$D$2:$AB$853,_xlfn.AGGREGATE(15,6,(ROW(ScheduleRef!$D$2:$AB$853)-ROW(ScheduleRef!$D$2)+1)/(ScheduleRef!$D$2:$D$853&lt;&gt;""),ROWS(ScheduleCompile!Y$1:Y320)),COLUMNS($A320:Y320))</f>
        <v>1</v>
      </c>
    </row>
    <row r="321" spans="1:25" x14ac:dyDescent="0.25">
      <c r="A321" s="30" t="str">
        <f>INDEX(ScheduleRef!$D$2:$AB$853,_xlfn.AGGREGATE(15,6,(ROW(ScheduleRef!$D$2:$AB$853)-ROW(ScheduleRef!$D$2)+1)/(ScheduleRef!$D$2:$D$853&lt;&gt;""),ROWS(ScheduleCompile!A$1:A321)),COLUMNS($A321:A321))</f>
        <v>ResidentialCommonEscalatorSat</v>
      </c>
      <c r="B321" s="1">
        <f>INDEX(ScheduleRef!$D$2:$AB$853,_xlfn.AGGREGATE(15,6,(ROW(ScheduleRef!$D$2:$AB$853)-ROW(ScheduleRef!$D$2)+1)/(ScheduleRef!$D$2:$D$853&lt;&gt;""),ROWS(ScheduleCompile!B$1:B321)),COLUMNS($A321:B321))</f>
        <v>1</v>
      </c>
      <c r="C321" s="1">
        <f>INDEX(ScheduleRef!$D$2:$AB$853,_xlfn.AGGREGATE(15,6,(ROW(ScheduleRef!$D$2:$AB$853)-ROW(ScheduleRef!$D$2)+1)/(ScheduleRef!$D$2:$D$853&lt;&gt;""),ROWS(ScheduleCompile!C$1:C321)),COLUMNS($A321:C321))</f>
        <v>1</v>
      </c>
      <c r="D321" s="1">
        <f>INDEX(ScheduleRef!$D$2:$AB$853,_xlfn.AGGREGATE(15,6,(ROW(ScheduleRef!$D$2:$AB$853)-ROW(ScheduleRef!$D$2)+1)/(ScheduleRef!$D$2:$D$853&lt;&gt;""),ROWS(ScheduleCompile!D$1:D321)),COLUMNS($A321:D321))</f>
        <v>1</v>
      </c>
      <c r="E321" s="1">
        <f>INDEX(ScheduleRef!$D$2:$AB$853,_xlfn.AGGREGATE(15,6,(ROW(ScheduleRef!$D$2:$AB$853)-ROW(ScheduleRef!$D$2)+1)/(ScheduleRef!$D$2:$D$853&lt;&gt;""),ROWS(ScheduleCompile!E$1:E321)),COLUMNS($A321:E321))</f>
        <v>1</v>
      </c>
      <c r="F321" s="1">
        <f>INDEX(ScheduleRef!$D$2:$AB$853,_xlfn.AGGREGATE(15,6,(ROW(ScheduleRef!$D$2:$AB$853)-ROW(ScheduleRef!$D$2)+1)/(ScheduleRef!$D$2:$D$853&lt;&gt;""),ROWS(ScheduleCompile!F$1:F321)),COLUMNS($A321:F321))</f>
        <v>1</v>
      </c>
      <c r="G321" s="1">
        <f>INDEX(ScheduleRef!$D$2:$AB$853,_xlfn.AGGREGATE(15,6,(ROW(ScheduleRef!$D$2:$AB$853)-ROW(ScheduleRef!$D$2)+1)/(ScheduleRef!$D$2:$D$853&lt;&gt;""),ROWS(ScheduleCompile!G$1:G321)),COLUMNS($A321:G321))</f>
        <v>1</v>
      </c>
      <c r="H321" s="1">
        <f>INDEX(ScheduleRef!$D$2:$AB$853,_xlfn.AGGREGATE(15,6,(ROW(ScheduleRef!$D$2:$AB$853)-ROW(ScheduleRef!$D$2)+1)/(ScheduleRef!$D$2:$D$853&lt;&gt;""),ROWS(ScheduleCompile!H$1:H321)),COLUMNS($A321:H321))</f>
        <v>1</v>
      </c>
      <c r="I321" s="1">
        <f>INDEX(ScheduleRef!$D$2:$AB$853,_xlfn.AGGREGATE(15,6,(ROW(ScheduleRef!$D$2:$AB$853)-ROW(ScheduleRef!$D$2)+1)/(ScheduleRef!$D$2:$D$853&lt;&gt;""),ROWS(ScheduleCompile!I$1:I321)),COLUMNS($A321:I321))</f>
        <v>1</v>
      </c>
      <c r="J321" s="1">
        <f>INDEX(ScheduleRef!$D$2:$AB$853,_xlfn.AGGREGATE(15,6,(ROW(ScheduleRef!$D$2:$AB$853)-ROW(ScheduleRef!$D$2)+1)/(ScheduleRef!$D$2:$D$853&lt;&gt;""),ROWS(ScheduleCompile!J$1:J321)),COLUMNS($A321:J321))</f>
        <v>1</v>
      </c>
      <c r="K321" s="1">
        <f>INDEX(ScheduleRef!$D$2:$AB$853,_xlfn.AGGREGATE(15,6,(ROW(ScheduleRef!$D$2:$AB$853)-ROW(ScheduleRef!$D$2)+1)/(ScheduleRef!$D$2:$D$853&lt;&gt;""),ROWS(ScheduleCompile!K$1:K321)),COLUMNS($A321:K321))</f>
        <v>1</v>
      </c>
      <c r="L321" s="1">
        <f>INDEX(ScheduleRef!$D$2:$AB$853,_xlfn.AGGREGATE(15,6,(ROW(ScheduleRef!$D$2:$AB$853)-ROW(ScheduleRef!$D$2)+1)/(ScheduleRef!$D$2:$D$853&lt;&gt;""),ROWS(ScheduleCompile!L$1:L321)),COLUMNS($A321:L321))</f>
        <v>1</v>
      </c>
      <c r="M321" s="1">
        <f>INDEX(ScheduleRef!$D$2:$AB$853,_xlfn.AGGREGATE(15,6,(ROW(ScheduleRef!$D$2:$AB$853)-ROW(ScheduleRef!$D$2)+1)/(ScheduleRef!$D$2:$D$853&lt;&gt;""),ROWS(ScheduleCompile!M$1:M321)),COLUMNS($A321:M321))</f>
        <v>1</v>
      </c>
      <c r="N321" s="1">
        <f>INDEX(ScheduleRef!$D$2:$AB$853,_xlfn.AGGREGATE(15,6,(ROW(ScheduleRef!$D$2:$AB$853)-ROW(ScheduleRef!$D$2)+1)/(ScheduleRef!$D$2:$D$853&lt;&gt;""),ROWS(ScheduleCompile!N$1:N321)),COLUMNS($A321:N321))</f>
        <v>1</v>
      </c>
      <c r="O321" s="1">
        <f>INDEX(ScheduleRef!$D$2:$AB$853,_xlfn.AGGREGATE(15,6,(ROW(ScheduleRef!$D$2:$AB$853)-ROW(ScheduleRef!$D$2)+1)/(ScheduleRef!$D$2:$D$853&lt;&gt;""),ROWS(ScheduleCompile!O$1:O321)),COLUMNS($A321:O321))</f>
        <v>1</v>
      </c>
      <c r="P321" s="1">
        <f>INDEX(ScheduleRef!$D$2:$AB$853,_xlfn.AGGREGATE(15,6,(ROW(ScheduleRef!$D$2:$AB$853)-ROW(ScheduleRef!$D$2)+1)/(ScheduleRef!$D$2:$D$853&lt;&gt;""),ROWS(ScheduleCompile!P$1:P321)),COLUMNS($A321:P321))</f>
        <v>1</v>
      </c>
      <c r="Q321" s="1">
        <f>INDEX(ScheduleRef!$D$2:$AB$853,_xlfn.AGGREGATE(15,6,(ROW(ScheduleRef!$D$2:$AB$853)-ROW(ScheduleRef!$D$2)+1)/(ScheduleRef!$D$2:$D$853&lt;&gt;""),ROWS(ScheduleCompile!Q$1:Q321)),COLUMNS($A321:Q321))</f>
        <v>1</v>
      </c>
      <c r="R321" s="1">
        <f>INDEX(ScheduleRef!$D$2:$AB$853,_xlfn.AGGREGATE(15,6,(ROW(ScheduleRef!$D$2:$AB$853)-ROW(ScheduleRef!$D$2)+1)/(ScheduleRef!$D$2:$D$853&lt;&gt;""),ROWS(ScheduleCompile!R$1:R321)),COLUMNS($A321:R321))</f>
        <v>1</v>
      </c>
      <c r="S321" s="1">
        <f>INDEX(ScheduleRef!$D$2:$AB$853,_xlfn.AGGREGATE(15,6,(ROW(ScheduleRef!$D$2:$AB$853)-ROW(ScheduleRef!$D$2)+1)/(ScheduleRef!$D$2:$D$853&lt;&gt;""),ROWS(ScheduleCompile!S$1:S321)),COLUMNS($A321:S321))</f>
        <v>1</v>
      </c>
      <c r="T321" s="1">
        <f>INDEX(ScheduleRef!$D$2:$AB$853,_xlfn.AGGREGATE(15,6,(ROW(ScheduleRef!$D$2:$AB$853)-ROW(ScheduleRef!$D$2)+1)/(ScheduleRef!$D$2:$D$853&lt;&gt;""),ROWS(ScheduleCompile!T$1:T321)),COLUMNS($A321:T321))</f>
        <v>1</v>
      </c>
      <c r="U321" s="1">
        <f>INDEX(ScheduleRef!$D$2:$AB$853,_xlfn.AGGREGATE(15,6,(ROW(ScheduleRef!$D$2:$AB$853)-ROW(ScheduleRef!$D$2)+1)/(ScheduleRef!$D$2:$D$853&lt;&gt;""),ROWS(ScheduleCompile!U$1:U321)),COLUMNS($A321:U321))</f>
        <v>1</v>
      </c>
      <c r="V321" s="1">
        <f>INDEX(ScheduleRef!$D$2:$AB$853,_xlfn.AGGREGATE(15,6,(ROW(ScheduleRef!$D$2:$AB$853)-ROW(ScheduleRef!$D$2)+1)/(ScheduleRef!$D$2:$D$853&lt;&gt;""),ROWS(ScheduleCompile!V$1:V321)),COLUMNS($A321:V321))</f>
        <v>1</v>
      </c>
      <c r="W321" s="1">
        <f>INDEX(ScheduleRef!$D$2:$AB$853,_xlfn.AGGREGATE(15,6,(ROW(ScheduleRef!$D$2:$AB$853)-ROW(ScheduleRef!$D$2)+1)/(ScheduleRef!$D$2:$D$853&lt;&gt;""),ROWS(ScheduleCompile!W$1:W321)),COLUMNS($A321:W321))</f>
        <v>1</v>
      </c>
      <c r="X321" s="1">
        <f>INDEX(ScheduleRef!$D$2:$AB$853,_xlfn.AGGREGATE(15,6,(ROW(ScheduleRef!$D$2:$AB$853)-ROW(ScheduleRef!$D$2)+1)/(ScheduleRef!$D$2:$D$853&lt;&gt;""),ROWS(ScheduleCompile!X$1:X321)),COLUMNS($A321:X321))</f>
        <v>1</v>
      </c>
      <c r="Y321" s="1">
        <f>INDEX(ScheduleRef!$D$2:$AB$853,_xlfn.AGGREGATE(15,6,(ROW(ScheduleRef!$D$2:$AB$853)-ROW(ScheduleRef!$D$2)+1)/(ScheduleRef!$D$2:$D$853&lt;&gt;""),ROWS(ScheduleCompile!Y$1:Y321)),COLUMNS($A321:Y321))</f>
        <v>1</v>
      </c>
    </row>
    <row r="322" spans="1:25" x14ac:dyDescent="0.25">
      <c r="A322" s="30" t="str">
        <f>INDEX(ScheduleRef!$D$2:$AB$853,_xlfn.AGGREGATE(15,6,(ROW(ScheduleRef!$D$2:$AB$853)-ROW(ScheduleRef!$D$2)+1)/(ScheduleRef!$D$2:$D$853&lt;&gt;""),ROWS(ScheduleCompile!A$1:A322)),COLUMNS($A322:A322))</f>
        <v>ResidentialCommonEscalatorSun</v>
      </c>
      <c r="B322" s="1">
        <f>INDEX(ScheduleRef!$D$2:$AB$853,_xlfn.AGGREGATE(15,6,(ROW(ScheduleRef!$D$2:$AB$853)-ROW(ScheduleRef!$D$2)+1)/(ScheduleRef!$D$2:$D$853&lt;&gt;""),ROWS(ScheduleCompile!B$1:B322)),COLUMNS($A322:B322))</f>
        <v>1</v>
      </c>
      <c r="C322" s="1">
        <f>INDEX(ScheduleRef!$D$2:$AB$853,_xlfn.AGGREGATE(15,6,(ROW(ScheduleRef!$D$2:$AB$853)-ROW(ScheduleRef!$D$2)+1)/(ScheduleRef!$D$2:$D$853&lt;&gt;""),ROWS(ScheduleCompile!C$1:C322)),COLUMNS($A322:C322))</f>
        <v>1</v>
      </c>
      <c r="D322" s="1">
        <f>INDEX(ScheduleRef!$D$2:$AB$853,_xlfn.AGGREGATE(15,6,(ROW(ScheduleRef!$D$2:$AB$853)-ROW(ScheduleRef!$D$2)+1)/(ScheduleRef!$D$2:$D$853&lt;&gt;""),ROWS(ScheduleCompile!D$1:D322)),COLUMNS($A322:D322))</f>
        <v>1</v>
      </c>
      <c r="E322" s="1">
        <f>INDEX(ScheduleRef!$D$2:$AB$853,_xlfn.AGGREGATE(15,6,(ROW(ScheduleRef!$D$2:$AB$853)-ROW(ScheduleRef!$D$2)+1)/(ScheduleRef!$D$2:$D$853&lt;&gt;""),ROWS(ScheduleCompile!E$1:E322)),COLUMNS($A322:E322))</f>
        <v>1</v>
      </c>
      <c r="F322" s="1">
        <f>INDEX(ScheduleRef!$D$2:$AB$853,_xlfn.AGGREGATE(15,6,(ROW(ScheduleRef!$D$2:$AB$853)-ROW(ScheduleRef!$D$2)+1)/(ScheduleRef!$D$2:$D$853&lt;&gt;""),ROWS(ScheduleCompile!F$1:F322)),COLUMNS($A322:F322))</f>
        <v>1</v>
      </c>
      <c r="G322" s="1">
        <f>INDEX(ScheduleRef!$D$2:$AB$853,_xlfn.AGGREGATE(15,6,(ROW(ScheduleRef!$D$2:$AB$853)-ROW(ScheduleRef!$D$2)+1)/(ScheduleRef!$D$2:$D$853&lt;&gt;""),ROWS(ScheduleCompile!G$1:G322)),COLUMNS($A322:G322))</f>
        <v>1</v>
      </c>
      <c r="H322" s="1">
        <f>INDEX(ScheduleRef!$D$2:$AB$853,_xlfn.AGGREGATE(15,6,(ROW(ScheduleRef!$D$2:$AB$853)-ROW(ScheduleRef!$D$2)+1)/(ScheduleRef!$D$2:$D$853&lt;&gt;""),ROWS(ScheduleCompile!H$1:H322)),COLUMNS($A322:H322))</f>
        <v>1</v>
      </c>
      <c r="I322" s="1">
        <f>INDEX(ScheduleRef!$D$2:$AB$853,_xlfn.AGGREGATE(15,6,(ROW(ScheduleRef!$D$2:$AB$853)-ROW(ScheduleRef!$D$2)+1)/(ScheduleRef!$D$2:$D$853&lt;&gt;""),ROWS(ScheduleCompile!I$1:I322)),COLUMNS($A322:I322))</f>
        <v>1</v>
      </c>
      <c r="J322" s="1">
        <f>INDEX(ScheduleRef!$D$2:$AB$853,_xlfn.AGGREGATE(15,6,(ROW(ScheduleRef!$D$2:$AB$853)-ROW(ScheduleRef!$D$2)+1)/(ScheduleRef!$D$2:$D$853&lt;&gt;""),ROWS(ScheduleCompile!J$1:J322)),COLUMNS($A322:J322))</f>
        <v>1</v>
      </c>
      <c r="K322" s="1">
        <f>INDEX(ScheduleRef!$D$2:$AB$853,_xlfn.AGGREGATE(15,6,(ROW(ScheduleRef!$D$2:$AB$853)-ROW(ScheduleRef!$D$2)+1)/(ScheduleRef!$D$2:$D$853&lt;&gt;""),ROWS(ScheduleCompile!K$1:K322)),COLUMNS($A322:K322))</f>
        <v>1</v>
      </c>
      <c r="L322" s="1">
        <f>INDEX(ScheduleRef!$D$2:$AB$853,_xlfn.AGGREGATE(15,6,(ROW(ScheduleRef!$D$2:$AB$853)-ROW(ScheduleRef!$D$2)+1)/(ScheduleRef!$D$2:$D$853&lt;&gt;""),ROWS(ScheduleCompile!L$1:L322)),COLUMNS($A322:L322))</f>
        <v>1</v>
      </c>
      <c r="M322" s="1">
        <f>INDEX(ScheduleRef!$D$2:$AB$853,_xlfn.AGGREGATE(15,6,(ROW(ScheduleRef!$D$2:$AB$853)-ROW(ScheduleRef!$D$2)+1)/(ScheduleRef!$D$2:$D$853&lt;&gt;""),ROWS(ScheduleCompile!M$1:M322)),COLUMNS($A322:M322))</f>
        <v>1</v>
      </c>
      <c r="N322" s="1">
        <f>INDEX(ScheduleRef!$D$2:$AB$853,_xlfn.AGGREGATE(15,6,(ROW(ScheduleRef!$D$2:$AB$853)-ROW(ScheduleRef!$D$2)+1)/(ScheduleRef!$D$2:$D$853&lt;&gt;""),ROWS(ScheduleCompile!N$1:N322)),COLUMNS($A322:N322))</f>
        <v>1</v>
      </c>
      <c r="O322" s="1">
        <f>INDEX(ScheduleRef!$D$2:$AB$853,_xlfn.AGGREGATE(15,6,(ROW(ScheduleRef!$D$2:$AB$853)-ROW(ScheduleRef!$D$2)+1)/(ScheduleRef!$D$2:$D$853&lt;&gt;""),ROWS(ScheduleCompile!O$1:O322)),COLUMNS($A322:O322))</f>
        <v>1</v>
      </c>
      <c r="P322" s="1">
        <f>INDEX(ScheduleRef!$D$2:$AB$853,_xlfn.AGGREGATE(15,6,(ROW(ScheduleRef!$D$2:$AB$853)-ROW(ScheduleRef!$D$2)+1)/(ScheduleRef!$D$2:$D$853&lt;&gt;""),ROWS(ScheduleCompile!P$1:P322)),COLUMNS($A322:P322))</f>
        <v>1</v>
      </c>
      <c r="Q322" s="1">
        <f>INDEX(ScheduleRef!$D$2:$AB$853,_xlfn.AGGREGATE(15,6,(ROW(ScheduleRef!$D$2:$AB$853)-ROW(ScheduleRef!$D$2)+1)/(ScheduleRef!$D$2:$D$853&lt;&gt;""),ROWS(ScheduleCompile!Q$1:Q322)),COLUMNS($A322:Q322))</f>
        <v>1</v>
      </c>
      <c r="R322" s="1">
        <f>INDEX(ScheduleRef!$D$2:$AB$853,_xlfn.AGGREGATE(15,6,(ROW(ScheduleRef!$D$2:$AB$853)-ROW(ScheduleRef!$D$2)+1)/(ScheduleRef!$D$2:$D$853&lt;&gt;""),ROWS(ScheduleCompile!R$1:R322)),COLUMNS($A322:R322))</f>
        <v>1</v>
      </c>
      <c r="S322" s="1">
        <f>INDEX(ScheduleRef!$D$2:$AB$853,_xlfn.AGGREGATE(15,6,(ROW(ScheduleRef!$D$2:$AB$853)-ROW(ScheduleRef!$D$2)+1)/(ScheduleRef!$D$2:$D$853&lt;&gt;""),ROWS(ScheduleCompile!S$1:S322)),COLUMNS($A322:S322))</f>
        <v>1</v>
      </c>
      <c r="T322" s="1">
        <f>INDEX(ScheduleRef!$D$2:$AB$853,_xlfn.AGGREGATE(15,6,(ROW(ScheduleRef!$D$2:$AB$853)-ROW(ScheduleRef!$D$2)+1)/(ScheduleRef!$D$2:$D$853&lt;&gt;""),ROWS(ScheduleCompile!T$1:T322)),COLUMNS($A322:T322))</f>
        <v>1</v>
      </c>
      <c r="U322" s="1">
        <f>INDEX(ScheduleRef!$D$2:$AB$853,_xlfn.AGGREGATE(15,6,(ROW(ScheduleRef!$D$2:$AB$853)-ROW(ScheduleRef!$D$2)+1)/(ScheduleRef!$D$2:$D$853&lt;&gt;""),ROWS(ScheduleCompile!U$1:U322)),COLUMNS($A322:U322))</f>
        <v>1</v>
      </c>
      <c r="V322" s="1">
        <f>INDEX(ScheduleRef!$D$2:$AB$853,_xlfn.AGGREGATE(15,6,(ROW(ScheduleRef!$D$2:$AB$853)-ROW(ScheduleRef!$D$2)+1)/(ScheduleRef!$D$2:$D$853&lt;&gt;""),ROWS(ScheduleCompile!V$1:V322)),COLUMNS($A322:V322))</f>
        <v>1</v>
      </c>
      <c r="W322" s="1">
        <f>INDEX(ScheduleRef!$D$2:$AB$853,_xlfn.AGGREGATE(15,6,(ROW(ScheduleRef!$D$2:$AB$853)-ROW(ScheduleRef!$D$2)+1)/(ScheduleRef!$D$2:$D$853&lt;&gt;""),ROWS(ScheduleCompile!W$1:W322)),COLUMNS($A322:W322))</f>
        <v>1</v>
      </c>
      <c r="X322" s="1">
        <f>INDEX(ScheduleRef!$D$2:$AB$853,_xlfn.AGGREGATE(15,6,(ROW(ScheduleRef!$D$2:$AB$853)-ROW(ScheduleRef!$D$2)+1)/(ScheduleRef!$D$2:$D$853&lt;&gt;""),ROWS(ScheduleCompile!X$1:X322)),COLUMNS($A322:X322))</f>
        <v>1</v>
      </c>
      <c r="Y322" s="1">
        <f>INDEX(ScheduleRef!$D$2:$AB$853,_xlfn.AGGREGATE(15,6,(ROW(ScheduleRef!$D$2:$AB$853)-ROW(ScheduleRef!$D$2)+1)/(ScheduleRef!$D$2:$D$853&lt;&gt;""),ROWS(ScheduleCompile!Y$1:Y322)),COLUMNS($A322:Y322))</f>
        <v>1</v>
      </c>
    </row>
    <row r="323" spans="1:25" x14ac:dyDescent="0.25">
      <c r="A323" s="30" t="str">
        <f>INDEX(ScheduleRef!$D$2:$AB$853,_xlfn.AGGREGATE(15,6,(ROW(ScheduleRef!$D$2:$AB$853)-ROW(ScheduleRef!$D$2)+1)/(ScheduleRef!$D$2:$D$853&lt;&gt;""),ROWS(ScheduleCompile!A$1:A323)),COLUMNS($A323:A323))</f>
        <v>ResidentialCommonRefrigerationWD</v>
      </c>
      <c r="B323" s="1">
        <f>INDEX(ScheduleRef!$D$2:$AB$853,_xlfn.AGGREGATE(15,6,(ROW(ScheduleRef!$D$2:$AB$853)-ROW(ScheduleRef!$D$2)+1)/(ScheduleRef!$D$2:$D$853&lt;&gt;""),ROWS(ScheduleCompile!B$1:B323)),COLUMNS($A323:B323))</f>
        <v>0.9</v>
      </c>
      <c r="C323" s="1">
        <f>INDEX(ScheduleRef!$D$2:$AB$853,_xlfn.AGGREGATE(15,6,(ROW(ScheduleRef!$D$2:$AB$853)-ROW(ScheduleRef!$D$2)+1)/(ScheduleRef!$D$2:$D$853&lt;&gt;""),ROWS(ScheduleCompile!C$1:C323)),COLUMNS($A323:C323))</f>
        <v>0.9</v>
      </c>
      <c r="D323" s="1">
        <f>INDEX(ScheduleRef!$D$2:$AB$853,_xlfn.AGGREGATE(15,6,(ROW(ScheduleRef!$D$2:$AB$853)-ROW(ScheduleRef!$D$2)+1)/(ScheduleRef!$D$2:$D$853&lt;&gt;""),ROWS(ScheduleCompile!D$1:D323)),COLUMNS($A323:D323))</f>
        <v>0.9</v>
      </c>
      <c r="E323" s="1">
        <f>INDEX(ScheduleRef!$D$2:$AB$853,_xlfn.AGGREGATE(15,6,(ROW(ScheduleRef!$D$2:$AB$853)-ROW(ScheduleRef!$D$2)+1)/(ScheduleRef!$D$2:$D$853&lt;&gt;""),ROWS(ScheduleCompile!E$1:E323)),COLUMNS($A323:E323))</f>
        <v>0.9</v>
      </c>
      <c r="F323" s="1">
        <f>INDEX(ScheduleRef!$D$2:$AB$853,_xlfn.AGGREGATE(15,6,(ROW(ScheduleRef!$D$2:$AB$853)-ROW(ScheduleRef!$D$2)+1)/(ScheduleRef!$D$2:$D$853&lt;&gt;""),ROWS(ScheduleCompile!F$1:F323)),COLUMNS($A323:F323))</f>
        <v>0.9</v>
      </c>
      <c r="G323" s="1">
        <f>INDEX(ScheduleRef!$D$2:$AB$853,_xlfn.AGGREGATE(15,6,(ROW(ScheduleRef!$D$2:$AB$853)-ROW(ScheduleRef!$D$2)+1)/(ScheduleRef!$D$2:$D$853&lt;&gt;""),ROWS(ScheduleCompile!G$1:G323)),COLUMNS($A323:G323))</f>
        <v>0.9</v>
      </c>
      <c r="H323" s="1">
        <f>INDEX(ScheduleRef!$D$2:$AB$853,_xlfn.AGGREGATE(15,6,(ROW(ScheduleRef!$D$2:$AB$853)-ROW(ScheduleRef!$D$2)+1)/(ScheduleRef!$D$2:$D$853&lt;&gt;""),ROWS(ScheduleCompile!H$1:H323)),COLUMNS($A323:H323))</f>
        <v>0.9</v>
      </c>
      <c r="I323" s="1">
        <f>INDEX(ScheduleRef!$D$2:$AB$853,_xlfn.AGGREGATE(15,6,(ROW(ScheduleRef!$D$2:$AB$853)-ROW(ScheduleRef!$D$2)+1)/(ScheduleRef!$D$2:$D$853&lt;&gt;""),ROWS(ScheduleCompile!I$1:I323)),COLUMNS($A323:I323))</f>
        <v>0.9</v>
      </c>
      <c r="J323" s="1">
        <f>INDEX(ScheduleRef!$D$2:$AB$853,_xlfn.AGGREGATE(15,6,(ROW(ScheduleRef!$D$2:$AB$853)-ROW(ScheduleRef!$D$2)+1)/(ScheduleRef!$D$2:$D$853&lt;&gt;""),ROWS(ScheduleCompile!J$1:J323)),COLUMNS($A323:J323))</f>
        <v>0.9</v>
      </c>
      <c r="K323" s="1">
        <f>INDEX(ScheduleRef!$D$2:$AB$853,_xlfn.AGGREGATE(15,6,(ROW(ScheduleRef!$D$2:$AB$853)-ROW(ScheduleRef!$D$2)+1)/(ScheduleRef!$D$2:$D$853&lt;&gt;""),ROWS(ScheduleCompile!K$1:K323)),COLUMNS($A323:K323))</f>
        <v>0.9</v>
      </c>
      <c r="L323" s="1">
        <f>INDEX(ScheduleRef!$D$2:$AB$853,_xlfn.AGGREGATE(15,6,(ROW(ScheduleRef!$D$2:$AB$853)-ROW(ScheduleRef!$D$2)+1)/(ScheduleRef!$D$2:$D$853&lt;&gt;""),ROWS(ScheduleCompile!L$1:L323)),COLUMNS($A323:L323))</f>
        <v>0.9</v>
      </c>
      <c r="M323" s="1">
        <f>INDEX(ScheduleRef!$D$2:$AB$853,_xlfn.AGGREGATE(15,6,(ROW(ScheduleRef!$D$2:$AB$853)-ROW(ScheduleRef!$D$2)+1)/(ScheduleRef!$D$2:$D$853&lt;&gt;""),ROWS(ScheduleCompile!M$1:M323)),COLUMNS($A323:M323))</f>
        <v>0.9</v>
      </c>
      <c r="N323" s="1">
        <f>INDEX(ScheduleRef!$D$2:$AB$853,_xlfn.AGGREGATE(15,6,(ROW(ScheduleRef!$D$2:$AB$853)-ROW(ScheduleRef!$D$2)+1)/(ScheduleRef!$D$2:$D$853&lt;&gt;""),ROWS(ScheduleCompile!N$1:N323)),COLUMNS($A323:N323))</f>
        <v>0.9</v>
      </c>
      <c r="O323" s="1">
        <f>INDEX(ScheduleRef!$D$2:$AB$853,_xlfn.AGGREGATE(15,6,(ROW(ScheduleRef!$D$2:$AB$853)-ROW(ScheduleRef!$D$2)+1)/(ScheduleRef!$D$2:$D$853&lt;&gt;""),ROWS(ScheduleCompile!O$1:O323)),COLUMNS($A323:O323))</f>
        <v>0.9</v>
      </c>
      <c r="P323" s="1">
        <f>INDEX(ScheduleRef!$D$2:$AB$853,_xlfn.AGGREGATE(15,6,(ROW(ScheduleRef!$D$2:$AB$853)-ROW(ScheduleRef!$D$2)+1)/(ScheduleRef!$D$2:$D$853&lt;&gt;""),ROWS(ScheduleCompile!P$1:P323)),COLUMNS($A323:P323))</f>
        <v>0.9</v>
      </c>
      <c r="Q323" s="1">
        <f>INDEX(ScheduleRef!$D$2:$AB$853,_xlfn.AGGREGATE(15,6,(ROW(ScheduleRef!$D$2:$AB$853)-ROW(ScheduleRef!$D$2)+1)/(ScheduleRef!$D$2:$D$853&lt;&gt;""),ROWS(ScheduleCompile!Q$1:Q323)),COLUMNS($A323:Q323))</f>
        <v>0.9</v>
      </c>
      <c r="R323" s="1">
        <f>INDEX(ScheduleRef!$D$2:$AB$853,_xlfn.AGGREGATE(15,6,(ROW(ScheduleRef!$D$2:$AB$853)-ROW(ScheduleRef!$D$2)+1)/(ScheduleRef!$D$2:$D$853&lt;&gt;""),ROWS(ScheduleCompile!R$1:R323)),COLUMNS($A323:R323))</f>
        <v>0.9</v>
      </c>
      <c r="S323" s="1">
        <f>INDEX(ScheduleRef!$D$2:$AB$853,_xlfn.AGGREGATE(15,6,(ROW(ScheduleRef!$D$2:$AB$853)-ROW(ScheduleRef!$D$2)+1)/(ScheduleRef!$D$2:$D$853&lt;&gt;""),ROWS(ScheduleCompile!S$1:S323)),COLUMNS($A323:S323))</f>
        <v>0.9</v>
      </c>
      <c r="T323" s="1">
        <f>INDEX(ScheduleRef!$D$2:$AB$853,_xlfn.AGGREGATE(15,6,(ROW(ScheduleRef!$D$2:$AB$853)-ROW(ScheduleRef!$D$2)+1)/(ScheduleRef!$D$2:$D$853&lt;&gt;""),ROWS(ScheduleCompile!T$1:T323)),COLUMNS($A323:T323))</f>
        <v>0.9</v>
      </c>
      <c r="U323" s="1">
        <f>INDEX(ScheduleRef!$D$2:$AB$853,_xlfn.AGGREGATE(15,6,(ROW(ScheduleRef!$D$2:$AB$853)-ROW(ScheduleRef!$D$2)+1)/(ScheduleRef!$D$2:$D$853&lt;&gt;""),ROWS(ScheduleCompile!U$1:U323)),COLUMNS($A323:U323))</f>
        <v>0.9</v>
      </c>
      <c r="V323" s="1">
        <f>INDEX(ScheduleRef!$D$2:$AB$853,_xlfn.AGGREGATE(15,6,(ROW(ScheduleRef!$D$2:$AB$853)-ROW(ScheduleRef!$D$2)+1)/(ScheduleRef!$D$2:$D$853&lt;&gt;""),ROWS(ScheduleCompile!V$1:V323)),COLUMNS($A323:V323))</f>
        <v>0.9</v>
      </c>
      <c r="W323" s="1">
        <f>INDEX(ScheduleRef!$D$2:$AB$853,_xlfn.AGGREGATE(15,6,(ROW(ScheduleRef!$D$2:$AB$853)-ROW(ScheduleRef!$D$2)+1)/(ScheduleRef!$D$2:$D$853&lt;&gt;""),ROWS(ScheduleCompile!W$1:W323)),COLUMNS($A323:W323))</f>
        <v>0.9</v>
      </c>
      <c r="X323" s="1">
        <f>INDEX(ScheduleRef!$D$2:$AB$853,_xlfn.AGGREGATE(15,6,(ROW(ScheduleRef!$D$2:$AB$853)-ROW(ScheduleRef!$D$2)+1)/(ScheduleRef!$D$2:$D$853&lt;&gt;""),ROWS(ScheduleCompile!X$1:X323)),COLUMNS($A323:X323))</f>
        <v>0.9</v>
      </c>
      <c r="Y323" s="1">
        <f>INDEX(ScheduleRef!$D$2:$AB$853,_xlfn.AGGREGATE(15,6,(ROW(ScheduleRef!$D$2:$AB$853)-ROW(ScheduleRef!$D$2)+1)/(ScheduleRef!$D$2:$D$853&lt;&gt;""),ROWS(ScheduleCompile!Y$1:Y323)),COLUMNS($A323:Y323))</f>
        <v>0.9</v>
      </c>
    </row>
    <row r="324" spans="1:25" x14ac:dyDescent="0.25">
      <c r="A324" s="30" t="str">
        <f>INDEX(ScheduleRef!$D$2:$AB$853,_xlfn.AGGREGATE(15,6,(ROW(ScheduleRef!$D$2:$AB$853)-ROW(ScheduleRef!$D$2)+1)/(ScheduleRef!$D$2:$D$853&lt;&gt;""),ROWS(ScheduleCompile!A$1:A324)),COLUMNS($A324:A324))</f>
        <v>ResidentialCommonRefrigerationSat</v>
      </c>
      <c r="B324" s="1">
        <f>INDEX(ScheduleRef!$D$2:$AB$853,_xlfn.AGGREGATE(15,6,(ROW(ScheduleRef!$D$2:$AB$853)-ROW(ScheduleRef!$D$2)+1)/(ScheduleRef!$D$2:$D$853&lt;&gt;""),ROWS(ScheduleCompile!B$1:B324)),COLUMNS($A324:B324))</f>
        <v>0.9</v>
      </c>
      <c r="C324" s="1">
        <f>INDEX(ScheduleRef!$D$2:$AB$853,_xlfn.AGGREGATE(15,6,(ROW(ScheduleRef!$D$2:$AB$853)-ROW(ScheduleRef!$D$2)+1)/(ScheduleRef!$D$2:$D$853&lt;&gt;""),ROWS(ScheduleCompile!C$1:C324)),COLUMNS($A324:C324))</f>
        <v>0.9</v>
      </c>
      <c r="D324" s="1">
        <f>INDEX(ScheduleRef!$D$2:$AB$853,_xlfn.AGGREGATE(15,6,(ROW(ScheduleRef!$D$2:$AB$853)-ROW(ScheduleRef!$D$2)+1)/(ScheduleRef!$D$2:$D$853&lt;&gt;""),ROWS(ScheduleCompile!D$1:D324)),COLUMNS($A324:D324))</f>
        <v>0.9</v>
      </c>
      <c r="E324" s="1">
        <f>INDEX(ScheduleRef!$D$2:$AB$853,_xlfn.AGGREGATE(15,6,(ROW(ScheduleRef!$D$2:$AB$853)-ROW(ScheduleRef!$D$2)+1)/(ScheduleRef!$D$2:$D$853&lt;&gt;""),ROWS(ScheduleCompile!E$1:E324)),COLUMNS($A324:E324))</f>
        <v>0.9</v>
      </c>
      <c r="F324" s="1">
        <f>INDEX(ScheduleRef!$D$2:$AB$853,_xlfn.AGGREGATE(15,6,(ROW(ScheduleRef!$D$2:$AB$853)-ROW(ScheduleRef!$D$2)+1)/(ScheduleRef!$D$2:$D$853&lt;&gt;""),ROWS(ScheduleCompile!F$1:F324)),COLUMNS($A324:F324))</f>
        <v>0.9</v>
      </c>
      <c r="G324" s="1">
        <f>INDEX(ScheduleRef!$D$2:$AB$853,_xlfn.AGGREGATE(15,6,(ROW(ScheduleRef!$D$2:$AB$853)-ROW(ScheduleRef!$D$2)+1)/(ScheduleRef!$D$2:$D$853&lt;&gt;""),ROWS(ScheduleCompile!G$1:G324)),COLUMNS($A324:G324))</f>
        <v>0.9</v>
      </c>
      <c r="H324" s="1">
        <f>INDEX(ScheduleRef!$D$2:$AB$853,_xlfn.AGGREGATE(15,6,(ROW(ScheduleRef!$D$2:$AB$853)-ROW(ScheduleRef!$D$2)+1)/(ScheduleRef!$D$2:$D$853&lt;&gt;""),ROWS(ScheduleCompile!H$1:H324)),COLUMNS($A324:H324))</f>
        <v>0.9</v>
      </c>
      <c r="I324" s="1">
        <f>INDEX(ScheduleRef!$D$2:$AB$853,_xlfn.AGGREGATE(15,6,(ROW(ScheduleRef!$D$2:$AB$853)-ROW(ScheduleRef!$D$2)+1)/(ScheduleRef!$D$2:$D$853&lt;&gt;""),ROWS(ScheduleCompile!I$1:I324)),COLUMNS($A324:I324))</f>
        <v>0.9</v>
      </c>
      <c r="J324" s="1">
        <f>INDEX(ScheduleRef!$D$2:$AB$853,_xlfn.AGGREGATE(15,6,(ROW(ScheduleRef!$D$2:$AB$853)-ROW(ScheduleRef!$D$2)+1)/(ScheduleRef!$D$2:$D$853&lt;&gt;""),ROWS(ScheduleCompile!J$1:J324)),COLUMNS($A324:J324))</f>
        <v>0.9</v>
      </c>
      <c r="K324" s="1">
        <f>INDEX(ScheduleRef!$D$2:$AB$853,_xlfn.AGGREGATE(15,6,(ROW(ScheduleRef!$D$2:$AB$853)-ROW(ScheduleRef!$D$2)+1)/(ScheduleRef!$D$2:$D$853&lt;&gt;""),ROWS(ScheduleCompile!K$1:K324)),COLUMNS($A324:K324))</f>
        <v>0.9</v>
      </c>
      <c r="L324" s="1">
        <f>INDEX(ScheduleRef!$D$2:$AB$853,_xlfn.AGGREGATE(15,6,(ROW(ScheduleRef!$D$2:$AB$853)-ROW(ScheduleRef!$D$2)+1)/(ScheduleRef!$D$2:$D$853&lt;&gt;""),ROWS(ScheduleCompile!L$1:L324)),COLUMNS($A324:L324))</f>
        <v>0.9</v>
      </c>
      <c r="M324" s="1">
        <f>INDEX(ScheduleRef!$D$2:$AB$853,_xlfn.AGGREGATE(15,6,(ROW(ScheduleRef!$D$2:$AB$853)-ROW(ScheduleRef!$D$2)+1)/(ScheduleRef!$D$2:$D$853&lt;&gt;""),ROWS(ScheduleCompile!M$1:M324)),COLUMNS($A324:M324))</f>
        <v>0.9</v>
      </c>
      <c r="N324" s="1">
        <f>INDEX(ScheduleRef!$D$2:$AB$853,_xlfn.AGGREGATE(15,6,(ROW(ScheduleRef!$D$2:$AB$853)-ROW(ScheduleRef!$D$2)+1)/(ScheduleRef!$D$2:$D$853&lt;&gt;""),ROWS(ScheduleCompile!N$1:N324)),COLUMNS($A324:N324))</f>
        <v>0.9</v>
      </c>
      <c r="O324" s="1">
        <f>INDEX(ScheduleRef!$D$2:$AB$853,_xlfn.AGGREGATE(15,6,(ROW(ScheduleRef!$D$2:$AB$853)-ROW(ScheduleRef!$D$2)+1)/(ScheduleRef!$D$2:$D$853&lt;&gt;""),ROWS(ScheduleCompile!O$1:O324)),COLUMNS($A324:O324))</f>
        <v>0.9</v>
      </c>
      <c r="P324" s="1">
        <f>INDEX(ScheduleRef!$D$2:$AB$853,_xlfn.AGGREGATE(15,6,(ROW(ScheduleRef!$D$2:$AB$853)-ROW(ScheduleRef!$D$2)+1)/(ScheduleRef!$D$2:$D$853&lt;&gt;""),ROWS(ScheduleCompile!P$1:P324)),COLUMNS($A324:P324))</f>
        <v>0.9</v>
      </c>
      <c r="Q324" s="1">
        <f>INDEX(ScheduleRef!$D$2:$AB$853,_xlfn.AGGREGATE(15,6,(ROW(ScheduleRef!$D$2:$AB$853)-ROW(ScheduleRef!$D$2)+1)/(ScheduleRef!$D$2:$D$853&lt;&gt;""),ROWS(ScheduleCompile!Q$1:Q324)),COLUMNS($A324:Q324))</f>
        <v>0.9</v>
      </c>
      <c r="R324" s="1">
        <f>INDEX(ScheduleRef!$D$2:$AB$853,_xlfn.AGGREGATE(15,6,(ROW(ScheduleRef!$D$2:$AB$853)-ROW(ScheduleRef!$D$2)+1)/(ScheduleRef!$D$2:$D$853&lt;&gt;""),ROWS(ScheduleCompile!R$1:R324)),COLUMNS($A324:R324))</f>
        <v>0.9</v>
      </c>
      <c r="S324" s="1">
        <f>INDEX(ScheduleRef!$D$2:$AB$853,_xlfn.AGGREGATE(15,6,(ROW(ScheduleRef!$D$2:$AB$853)-ROW(ScheduleRef!$D$2)+1)/(ScheduleRef!$D$2:$D$853&lt;&gt;""),ROWS(ScheduleCompile!S$1:S324)),COLUMNS($A324:S324))</f>
        <v>0.9</v>
      </c>
      <c r="T324" s="1">
        <f>INDEX(ScheduleRef!$D$2:$AB$853,_xlfn.AGGREGATE(15,6,(ROW(ScheduleRef!$D$2:$AB$853)-ROW(ScheduleRef!$D$2)+1)/(ScheduleRef!$D$2:$D$853&lt;&gt;""),ROWS(ScheduleCompile!T$1:T324)),COLUMNS($A324:T324))</f>
        <v>0.9</v>
      </c>
      <c r="U324" s="1">
        <f>INDEX(ScheduleRef!$D$2:$AB$853,_xlfn.AGGREGATE(15,6,(ROW(ScheduleRef!$D$2:$AB$853)-ROW(ScheduleRef!$D$2)+1)/(ScheduleRef!$D$2:$D$853&lt;&gt;""),ROWS(ScheduleCompile!U$1:U324)),COLUMNS($A324:U324))</f>
        <v>0.9</v>
      </c>
      <c r="V324" s="1">
        <f>INDEX(ScheduleRef!$D$2:$AB$853,_xlfn.AGGREGATE(15,6,(ROW(ScheduleRef!$D$2:$AB$853)-ROW(ScheduleRef!$D$2)+1)/(ScheduleRef!$D$2:$D$853&lt;&gt;""),ROWS(ScheduleCompile!V$1:V324)),COLUMNS($A324:V324))</f>
        <v>0.9</v>
      </c>
      <c r="W324" s="1">
        <f>INDEX(ScheduleRef!$D$2:$AB$853,_xlfn.AGGREGATE(15,6,(ROW(ScheduleRef!$D$2:$AB$853)-ROW(ScheduleRef!$D$2)+1)/(ScheduleRef!$D$2:$D$853&lt;&gt;""),ROWS(ScheduleCompile!W$1:W324)),COLUMNS($A324:W324))</f>
        <v>0.9</v>
      </c>
      <c r="X324" s="1">
        <f>INDEX(ScheduleRef!$D$2:$AB$853,_xlfn.AGGREGATE(15,6,(ROW(ScheduleRef!$D$2:$AB$853)-ROW(ScheduleRef!$D$2)+1)/(ScheduleRef!$D$2:$D$853&lt;&gt;""),ROWS(ScheduleCompile!X$1:X324)),COLUMNS($A324:X324))</f>
        <v>0.9</v>
      </c>
      <c r="Y324" s="1">
        <f>INDEX(ScheduleRef!$D$2:$AB$853,_xlfn.AGGREGATE(15,6,(ROW(ScheduleRef!$D$2:$AB$853)-ROW(ScheduleRef!$D$2)+1)/(ScheduleRef!$D$2:$D$853&lt;&gt;""),ROWS(ScheduleCompile!Y$1:Y324)),COLUMNS($A324:Y324))</f>
        <v>0.9</v>
      </c>
    </row>
    <row r="325" spans="1:25" x14ac:dyDescent="0.25">
      <c r="A325" s="30" t="str">
        <f>INDEX(ScheduleRef!$D$2:$AB$853,_xlfn.AGGREGATE(15,6,(ROW(ScheduleRef!$D$2:$AB$853)-ROW(ScheduleRef!$D$2)+1)/(ScheduleRef!$D$2:$D$853&lt;&gt;""),ROWS(ScheduleCompile!A$1:A325)),COLUMNS($A325:A325))</f>
        <v>ResidentialCommonRefrigerationSun</v>
      </c>
      <c r="B325" s="1">
        <f>INDEX(ScheduleRef!$D$2:$AB$853,_xlfn.AGGREGATE(15,6,(ROW(ScheduleRef!$D$2:$AB$853)-ROW(ScheduleRef!$D$2)+1)/(ScheduleRef!$D$2:$D$853&lt;&gt;""),ROWS(ScheduleCompile!B$1:B325)),COLUMNS($A325:B325))</f>
        <v>0.9</v>
      </c>
      <c r="C325" s="1">
        <f>INDEX(ScheduleRef!$D$2:$AB$853,_xlfn.AGGREGATE(15,6,(ROW(ScheduleRef!$D$2:$AB$853)-ROW(ScheduleRef!$D$2)+1)/(ScheduleRef!$D$2:$D$853&lt;&gt;""),ROWS(ScheduleCompile!C$1:C325)),COLUMNS($A325:C325))</f>
        <v>0.9</v>
      </c>
      <c r="D325" s="1">
        <f>INDEX(ScheduleRef!$D$2:$AB$853,_xlfn.AGGREGATE(15,6,(ROW(ScheduleRef!$D$2:$AB$853)-ROW(ScheduleRef!$D$2)+1)/(ScheduleRef!$D$2:$D$853&lt;&gt;""),ROWS(ScheduleCompile!D$1:D325)),COLUMNS($A325:D325))</f>
        <v>0.9</v>
      </c>
      <c r="E325" s="1">
        <f>INDEX(ScheduleRef!$D$2:$AB$853,_xlfn.AGGREGATE(15,6,(ROW(ScheduleRef!$D$2:$AB$853)-ROW(ScheduleRef!$D$2)+1)/(ScheduleRef!$D$2:$D$853&lt;&gt;""),ROWS(ScheduleCompile!E$1:E325)),COLUMNS($A325:E325))</f>
        <v>0.9</v>
      </c>
      <c r="F325" s="1">
        <f>INDEX(ScheduleRef!$D$2:$AB$853,_xlfn.AGGREGATE(15,6,(ROW(ScheduleRef!$D$2:$AB$853)-ROW(ScheduleRef!$D$2)+1)/(ScheduleRef!$D$2:$D$853&lt;&gt;""),ROWS(ScheduleCompile!F$1:F325)),COLUMNS($A325:F325))</f>
        <v>0.9</v>
      </c>
      <c r="G325" s="1">
        <f>INDEX(ScheduleRef!$D$2:$AB$853,_xlfn.AGGREGATE(15,6,(ROW(ScheduleRef!$D$2:$AB$853)-ROW(ScheduleRef!$D$2)+1)/(ScheduleRef!$D$2:$D$853&lt;&gt;""),ROWS(ScheduleCompile!G$1:G325)),COLUMNS($A325:G325))</f>
        <v>0.9</v>
      </c>
      <c r="H325" s="1">
        <f>INDEX(ScheduleRef!$D$2:$AB$853,_xlfn.AGGREGATE(15,6,(ROW(ScheduleRef!$D$2:$AB$853)-ROW(ScheduleRef!$D$2)+1)/(ScheduleRef!$D$2:$D$853&lt;&gt;""),ROWS(ScheduleCompile!H$1:H325)),COLUMNS($A325:H325))</f>
        <v>0.9</v>
      </c>
      <c r="I325" s="1">
        <f>INDEX(ScheduleRef!$D$2:$AB$853,_xlfn.AGGREGATE(15,6,(ROW(ScheduleRef!$D$2:$AB$853)-ROW(ScheduleRef!$D$2)+1)/(ScheduleRef!$D$2:$D$853&lt;&gt;""),ROWS(ScheduleCompile!I$1:I325)),COLUMNS($A325:I325))</f>
        <v>0.9</v>
      </c>
      <c r="J325" s="1">
        <f>INDEX(ScheduleRef!$D$2:$AB$853,_xlfn.AGGREGATE(15,6,(ROW(ScheduleRef!$D$2:$AB$853)-ROW(ScheduleRef!$D$2)+1)/(ScheduleRef!$D$2:$D$853&lt;&gt;""),ROWS(ScheduleCompile!J$1:J325)),COLUMNS($A325:J325))</f>
        <v>0.9</v>
      </c>
      <c r="K325" s="1">
        <f>INDEX(ScheduleRef!$D$2:$AB$853,_xlfn.AGGREGATE(15,6,(ROW(ScheduleRef!$D$2:$AB$853)-ROW(ScheduleRef!$D$2)+1)/(ScheduleRef!$D$2:$D$853&lt;&gt;""),ROWS(ScheduleCompile!K$1:K325)),COLUMNS($A325:K325))</f>
        <v>0.9</v>
      </c>
      <c r="L325" s="1">
        <f>INDEX(ScheduleRef!$D$2:$AB$853,_xlfn.AGGREGATE(15,6,(ROW(ScheduleRef!$D$2:$AB$853)-ROW(ScheduleRef!$D$2)+1)/(ScheduleRef!$D$2:$D$853&lt;&gt;""),ROWS(ScheduleCompile!L$1:L325)),COLUMNS($A325:L325))</f>
        <v>0.9</v>
      </c>
      <c r="M325" s="1">
        <f>INDEX(ScheduleRef!$D$2:$AB$853,_xlfn.AGGREGATE(15,6,(ROW(ScheduleRef!$D$2:$AB$853)-ROW(ScheduleRef!$D$2)+1)/(ScheduleRef!$D$2:$D$853&lt;&gt;""),ROWS(ScheduleCompile!M$1:M325)),COLUMNS($A325:M325))</f>
        <v>0.9</v>
      </c>
      <c r="N325" s="1">
        <f>INDEX(ScheduleRef!$D$2:$AB$853,_xlfn.AGGREGATE(15,6,(ROW(ScheduleRef!$D$2:$AB$853)-ROW(ScheduleRef!$D$2)+1)/(ScheduleRef!$D$2:$D$853&lt;&gt;""),ROWS(ScheduleCompile!N$1:N325)),COLUMNS($A325:N325))</f>
        <v>0.9</v>
      </c>
      <c r="O325" s="1">
        <f>INDEX(ScheduleRef!$D$2:$AB$853,_xlfn.AGGREGATE(15,6,(ROW(ScheduleRef!$D$2:$AB$853)-ROW(ScheduleRef!$D$2)+1)/(ScheduleRef!$D$2:$D$853&lt;&gt;""),ROWS(ScheduleCompile!O$1:O325)),COLUMNS($A325:O325))</f>
        <v>0.9</v>
      </c>
      <c r="P325" s="1">
        <f>INDEX(ScheduleRef!$D$2:$AB$853,_xlfn.AGGREGATE(15,6,(ROW(ScheduleRef!$D$2:$AB$853)-ROW(ScheduleRef!$D$2)+1)/(ScheduleRef!$D$2:$D$853&lt;&gt;""),ROWS(ScheduleCompile!P$1:P325)),COLUMNS($A325:P325))</f>
        <v>0.9</v>
      </c>
      <c r="Q325" s="1">
        <f>INDEX(ScheduleRef!$D$2:$AB$853,_xlfn.AGGREGATE(15,6,(ROW(ScheduleRef!$D$2:$AB$853)-ROW(ScheduleRef!$D$2)+1)/(ScheduleRef!$D$2:$D$853&lt;&gt;""),ROWS(ScheduleCompile!Q$1:Q325)),COLUMNS($A325:Q325))</f>
        <v>0.9</v>
      </c>
      <c r="R325" s="1">
        <f>INDEX(ScheduleRef!$D$2:$AB$853,_xlfn.AGGREGATE(15,6,(ROW(ScheduleRef!$D$2:$AB$853)-ROW(ScheduleRef!$D$2)+1)/(ScheduleRef!$D$2:$D$853&lt;&gt;""),ROWS(ScheduleCompile!R$1:R325)),COLUMNS($A325:R325))</f>
        <v>0.9</v>
      </c>
      <c r="S325" s="1">
        <f>INDEX(ScheduleRef!$D$2:$AB$853,_xlfn.AGGREGATE(15,6,(ROW(ScheduleRef!$D$2:$AB$853)-ROW(ScheduleRef!$D$2)+1)/(ScheduleRef!$D$2:$D$853&lt;&gt;""),ROWS(ScheduleCompile!S$1:S325)),COLUMNS($A325:S325))</f>
        <v>0.9</v>
      </c>
      <c r="T325" s="1">
        <f>INDEX(ScheduleRef!$D$2:$AB$853,_xlfn.AGGREGATE(15,6,(ROW(ScheduleRef!$D$2:$AB$853)-ROW(ScheduleRef!$D$2)+1)/(ScheduleRef!$D$2:$D$853&lt;&gt;""),ROWS(ScheduleCompile!T$1:T325)),COLUMNS($A325:T325))</f>
        <v>0.9</v>
      </c>
      <c r="U325" s="1">
        <f>INDEX(ScheduleRef!$D$2:$AB$853,_xlfn.AGGREGATE(15,6,(ROW(ScheduleRef!$D$2:$AB$853)-ROW(ScheduleRef!$D$2)+1)/(ScheduleRef!$D$2:$D$853&lt;&gt;""),ROWS(ScheduleCompile!U$1:U325)),COLUMNS($A325:U325))</f>
        <v>0.9</v>
      </c>
      <c r="V325" s="1">
        <f>INDEX(ScheduleRef!$D$2:$AB$853,_xlfn.AGGREGATE(15,6,(ROW(ScheduleRef!$D$2:$AB$853)-ROW(ScheduleRef!$D$2)+1)/(ScheduleRef!$D$2:$D$853&lt;&gt;""),ROWS(ScheduleCompile!V$1:V325)),COLUMNS($A325:V325))</f>
        <v>0.9</v>
      </c>
      <c r="W325" s="1">
        <f>INDEX(ScheduleRef!$D$2:$AB$853,_xlfn.AGGREGATE(15,6,(ROW(ScheduleRef!$D$2:$AB$853)-ROW(ScheduleRef!$D$2)+1)/(ScheduleRef!$D$2:$D$853&lt;&gt;""),ROWS(ScheduleCompile!W$1:W325)),COLUMNS($A325:W325))</f>
        <v>0.9</v>
      </c>
      <c r="X325" s="1">
        <f>INDEX(ScheduleRef!$D$2:$AB$853,_xlfn.AGGREGATE(15,6,(ROW(ScheduleRef!$D$2:$AB$853)-ROW(ScheduleRef!$D$2)+1)/(ScheduleRef!$D$2:$D$853&lt;&gt;""),ROWS(ScheduleCompile!X$1:X325)),COLUMNS($A325:X325))</f>
        <v>0.9</v>
      </c>
      <c r="Y325" s="1">
        <f>INDEX(ScheduleRef!$D$2:$AB$853,_xlfn.AGGREGATE(15,6,(ROW(ScheduleRef!$D$2:$AB$853)-ROW(ScheduleRef!$D$2)+1)/(ScheduleRef!$D$2:$D$853&lt;&gt;""),ROWS(ScheduleCompile!Y$1:Y325)),COLUMNS($A325:Y325))</f>
        <v>0.9</v>
      </c>
    </row>
    <row r="326" spans="1:25" x14ac:dyDescent="0.25">
      <c r="A326" s="30" t="str">
        <f>INDEX(ScheduleRef!$D$2:$AB$853,_xlfn.AGGREGATE(15,6,(ROW(ScheduleRef!$D$2:$AB$853)-ROW(ScheduleRef!$D$2)+1)/(ScheduleRef!$D$2:$D$853&lt;&gt;""),ROWS(ScheduleCompile!A$1:A326)),COLUMNS($A326:A326))</f>
        <v>ResidentialLivingOccupancyWD</v>
      </c>
      <c r="B326" s="1">
        <f>INDEX(ScheduleRef!$D$2:$AB$853,_xlfn.AGGREGATE(15,6,(ROW(ScheduleRef!$D$2:$AB$853)-ROW(ScheduleRef!$D$2)+1)/(ScheduleRef!$D$2:$D$853&lt;&gt;""),ROWS(ScheduleCompile!B$1:B326)),COLUMNS($A326:B326))</f>
        <v>0.9</v>
      </c>
      <c r="C326" s="1">
        <f>INDEX(ScheduleRef!$D$2:$AB$853,_xlfn.AGGREGATE(15,6,(ROW(ScheduleRef!$D$2:$AB$853)-ROW(ScheduleRef!$D$2)+1)/(ScheduleRef!$D$2:$D$853&lt;&gt;""),ROWS(ScheduleCompile!C$1:C326)),COLUMNS($A326:C326))</f>
        <v>0.9</v>
      </c>
      <c r="D326" s="1">
        <f>INDEX(ScheduleRef!$D$2:$AB$853,_xlfn.AGGREGATE(15,6,(ROW(ScheduleRef!$D$2:$AB$853)-ROW(ScheduleRef!$D$2)+1)/(ScheduleRef!$D$2:$D$853&lt;&gt;""),ROWS(ScheduleCompile!D$1:D326)),COLUMNS($A326:D326))</f>
        <v>0.9</v>
      </c>
      <c r="E326" s="1">
        <f>INDEX(ScheduleRef!$D$2:$AB$853,_xlfn.AGGREGATE(15,6,(ROW(ScheduleRef!$D$2:$AB$853)-ROW(ScheduleRef!$D$2)+1)/(ScheduleRef!$D$2:$D$853&lt;&gt;""),ROWS(ScheduleCompile!E$1:E326)),COLUMNS($A326:E326))</f>
        <v>0.9</v>
      </c>
      <c r="F326" s="1">
        <f>INDEX(ScheduleRef!$D$2:$AB$853,_xlfn.AGGREGATE(15,6,(ROW(ScheduleRef!$D$2:$AB$853)-ROW(ScheduleRef!$D$2)+1)/(ScheduleRef!$D$2:$D$853&lt;&gt;""),ROWS(ScheduleCompile!F$1:F326)),COLUMNS($A326:F326))</f>
        <v>0.9</v>
      </c>
      <c r="G326" s="1">
        <f>INDEX(ScheduleRef!$D$2:$AB$853,_xlfn.AGGREGATE(15,6,(ROW(ScheduleRef!$D$2:$AB$853)-ROW(ScheduleRef!$D$2)+1)/(ScheduleRef!$D$2:$D$853&lt;&gt;""),ROWS(ScheduleCompile!G$1:G326)),COLUMNS($A326:G326))</f>
        <v>0.9</v>
      </c>
      <c r="H326" s="1">
        <f>INDEX(ScheduleRef!$D$2:$AB$853,_xlfn.AGGREGATE(15,6,(ROW(ScheduleRef!$D$2:$AB$853)-ROW(ScheduleRef!$D$2)+1)/(ScheduleRef!$D$2:$D$853&lt;&gt;""),ROWS(ScheduleCompile!H$1:H326)),COLUMNS($A326:H326))</f>
        <v>0.7</v>
      </c>
      <c r="I326" s="1">
        <f>INDEX(ScheduleRef!$D$2:$AB$853,_xlfn.AGGREGATE(15,6,(ROW(ScheduleRef!$D$2:$AB$853)-ROW(ScheduleRef!$D$2)+1)/(ScheduleRef!$D$2:$D$853&lt;&gt;""),ROWS(ScheduleCompile!I$1:I326)),COLUMNS($A326:I326))</f>
        <v>0.4</v>
      </c>
      <c r="J326" s="1">
        <f>INDEX(ScheduleRef!$D$2:$AB$853,_xlfn.AGGREGATE(15,6,(ROW(ScheduleRef!$D$2:$AB$853)-ROW(ScheduleRef!$D$2)+1)/(ScheduleRef!$D$2:$D$853&lt;&gt;""),ROWS(ScheduleCompile!J$1:J326)),COLUMNS($A326:J326))</f>
        <v>0.4</v>
      </c>
      <c r="K326" s="1">
        <f>INDEX(ScheduleRef!$D$2:$AB$853,_xlfn.AGGREGATE(15,6,(ROW(ScheduleRef!$D$2:$AB$853)-ROW(ScheduleRef!$D$2)+1)/(ScheduleRef!$D$2:$D$853&lt;&gt;""),ROWS(ScheduleCompile!K$1:K326)),COLUMNS($A326:K326))</f>
        <v>0.2</v>
      </c>
      <c r="L326" s="1">
        <f>INDEX(ScheduleRef!$D$2:$AB$853,_xlfn.AGGREGATE(15,6,(ROW(ScheduleRef!$D$2:$AB$853)-ROW(ScheduleRef!$D$2)+1)/(ScheduleRef!$D$2:$D$853&lt;&gt;""),ROWS(ScheduleCompile!L$1:L326)),COLUMNS($A326:L326))</f>
        <v>0.2</v>
      </c>
      <c r="M326" s="1">
        <f>INDEX(ScheduleRef!$D$2:$AB$853,_xlfn.AGGREGATE(15,6,(ROW(ScheduleRef!$D$2:$AB$853)-ROW(ScheduleRef!$D$2)+1)/(ScheduleRef!$D$2:$D$853&lt;&gt;""),ROWS(ScheduleCompile!M$1:M326)),COLUMNS($A326:M326))</f>
        <v>0.2</v>
      </c>
      <c r="N326" s="1">
        <f>INDEX(ScheduleRef!$D$2:$AB$853,_xlfn.AGGREGATE(15,6,(ROW(ScheduleRef!$D$2:$AB$853)-ROW(ScheduleRef!$D$2)+1)/(ScheduleRef!$D$2:$D$853&lt;&gt;""),ROWS(ScheduleCompile!N$1:N326)),COLUMNS($A326:N326))</f>
        <v>0.2</v>
      </c>
      <c r="O326" s="1">
        <f>INDEX(ScheduleRef!$D$2:$AB$853,_xlfn.AGGREGATE(15,6,(ROW(ScheduleRef!$D$2:$AB$853)-ROW(ScheduleRef!$D$2)+1)/(ScheduleRef!$D$2:$D$853&lt;&gt;""),ROWS(ScheduleCompile!O$1:O326)),COLUMNS($A326:O326))</f>
        <v>0.2</v>
      </c>
      <c r="P326" s="1">
        <f>INDEX(ScheduleRef!$D$2:$AB$853,_xlfn.AGGREGATE(15,6,(ROW(ScheduleRef!$D$2:$AB$853)-ROW(ScheduleRef!$D$2)+1)/(ScheduleRef!$D$2:$D$853&lt;&gt;""),ROWS(ScheduleCompile!P$1:P326)),COLUMNS($A326:P326))</f>
        <v>0.2</v>
      </c>
      <c r="Q326" s="1">
        <f>INDEX(ScheduleRef!$D$2:$AB$853,_xlfn.AGGREGATE(15,6,(ROW(ScheduleRef!$D$2:$AB$853)-ROW(ScheduleRef!$D$2)+1)/(ScheduleRef!$D$2:$D$853&lt;&gt;""),ROWS(ScheduleCompile!Q$1:Q326)),COLUMNS($A326:Q326))</f>
        <v>0.3</v>
      </c>
      <c r="R326" s="1">
        <f>INDEX(ScheduleRef!$D$2:$AB$853,_xlfn.AGGREGATE(15,6,(ROW(ScheduleRef!$D$2:$AB$853)-ROW(ScheduleRef!$D$2)+1)/(ScheduleRef!$D$2:$D$853&lt;&gt;""),ROWS(ScheduleCompile!R$1:R326)),COLUMNS($A326:R326))</f>
        <v>0.5</v>
      </c>
      <c r="S326" s="1">
        <f>INDEX(ScheduleRef!$D$2:$AB$853,_xlfn.AGGREGATE(15,6,(ROW(ScheduleRef!$D$2:$AB$853)-ROW(ScheduleRef!$D$2)+1)/(ScheduleRef!$D$2:$D$853&lt;&gt;""),ROWS(ScheduleCompile!S$1:S326)),COLUMNS($A326:S326))</f>
        <v>0.5</v>
      </c>
      <c r="T326" s="1">
        <f>INDEX(ScheduleRef!$D$2:$AB$853,_xlfn.AGGREGATE(15,6,(ROW(ScheduleRef!$D$2:$AB$853)-ROW(ScheduleRef!$D$2)+1)/(ScheduleRef!$D$2:$D$853&lt;&gt;""),ROWS(ScheduleCompile!T$1:T326)),COLUMNS($A326:T326))</f>
        <v>0.5</v>
      </c>
      <c r="U326" s="1">
        <f>INDEX(ScheduleRef!$D$2:$AB$853,_xlfn.AGGREGATE(15,6,(ROW(ScheduleRef!$D$2:$AB$853)-ROW(ScheduleRef!$D$2)+1)/(ScheduleRef!$D$2:$D$853&lt;&gt;""),ROWS(ScheduleCompile!U$1:U326)),COLUMNS($A326:U326))</f>
        <v>0.7</v>
      </c>
      <c r="V326" s="1">
        <f>INDEX(ScheduleRef!$D$2:$AB$853,_xlfn.AGGREGATE(15,6,(ROW(ScheduleRef!$D$2:$AB$853)-ROW(ScheduleRef!$D$2)+1)/(ScheduleRef!$D$2:$D$853&lt;&gt;""),ROWS(ScheduleCompile!V$1:V326)),COLUMNS($A326:V326))</f>
        <v>0.7</v>
      </c>
      <c r="W326" s="1">
        <f>INDEX(ScheduleRef!$D$2:$AB$853,_xlfn.AGGREGATE(15,6,(ROW(ScheduleRef!$D$2:$AB$853)-ROW(ScheduleRef!$D$2)+1)/(ScheduleRef!$D$2:$D$853&lt;&gt;""),ROWS(ScheduleCompile!W$1:W326)),COLUMNS($A326:W326))</f>
        <v>0.8</v>
      </c>
      <c r="X326" s="1">
        <f>INDEX(ScheduleRef!$D$2:$AB$853,_xlfn.AGGREGATE(15,6,(ROW(ScheduleRef!$D$2:$AB$853)-ROW(ScheduleRef!$D$2)+1)/(ScheduleRef!$D$2:$D$853&lt;&gt;""),ROWS(ScheduleCompile!X$1:X326)),COLUMNS($A326:X326))</f>
        <v>0.9</v>
      </c>
      <c r="Y326" s="1">
        <f>INDEX(ScheduleRef!$D$2:$AB$853,_xlfn.AGGREGATE(15,6,(ROW(ScheduleRef!$D$2:$AB$853)-ROW(ScheduleRef!$D$2)+1)/(ScheduleRef!$D$2:$D$853&lt;&gt;""),ROWS(ScheduleCompile!Y$1:Y326)),COLUMNS($A326:Y326))</f>
        <v>0.9</v>
      </c>
    </row>
    <row r="327" spans="1:25" x14ac:dyDescent="0.25">
      <c r="A327" s="30" t="str">
        <f>INDEX(ScheduleRef!$D$2:$AB$853,_xlfn.AGGREGATE(15,6,(ROW(ScheduleRef!$D$2:$AB$853)-ROW(ScheduleRef!$D$2)+1)/(ScheduleRef!$D$2:$D$853&lt;&gt;""),ROWS(ScheduleCompile!A$1:A327)),COLUMNS($A327:A327))</f>
        <v>ResidentialLivingOccupancySat</v>
      </c>
      <c r="B327" s="1">
        <f>INDEX(ScheduleRef!$D$2:$AB$853,_xlfn.AGGREGATE(15,6,(ROW(ScheduleRef!$D$2:$AB$853)-ROW(ScheduleRef!$D$2)+1)/(ScheduleRef!$D$2:$D$853&lt;&gt;""),ROWS(ScheduleCompile!B$1:B327)),COLUMNS($A327:B327))</f>
        <v>0.9</v>
      </c>
      <c r="C327" s="1">
        <f>INDEX(ScheduleRef!$D$2:$AB$853,_xlfn.AGGREGATE(15,6,(ROW(ScheduleRef!$D$2:$AB$853)-ROW(ScheduleRef!$D$2)+1)/(ScheduleRef!$D$2:$D$853&lt;&gt;""),ROWS(ScheduleCompile!C$1:C327)),COLUMNS($A327:C327))</f>
        <v>0.9</v>
      </c>
      <c r="D327" s="1">
        <f>INDEX(ScheduleRef!$D$2:$AB$853,_xlfn.AGGREGATE(15,6,(ROW(ScheduleRef!$D$2:$AB$853)-ROW(ScheduleRef!$D$2)+1)/(ScheduleRef!$D$2:$D$853&lt;&gt;""),ROWS(ScheduleCompile!D$1:D327)),COLUMNS($A327:D327))</f>
        <v>0.9</v>
      </c>
      <c r="E327" s="1">
        <f>INDEX(ScheduleRef!$D$2:$AB$853,_xlfn.AGGREGATE(15,6,(ROW(ScheduleRef!$D$2:$AB$853)-ROW(ScheduleRef!$D$2)+1)/(ScheduleRef!$D$2:$D$853&lt;&gt;""),ROWS(ScheduleCompile!E$1:E327)),COLUMNS($A327:E327))</f>
        <v>0.9</v>
      </c>
      <c r="F327" s="1">
        <f>INDEX(ScheduleRef!$D$2:$AB$853,_xlfn.AGGREGATE(15,6,(ROW(ScheduleRef!$D$2:$AB$853)-ROW(ScheduleRef!$D$2)+1)/(ScheduleRef!$D$2:$D$853&lt;&gt;""),ROWS(ScheduleCompile!F$1:F327)),COLUMNS($A327:F327))</f>
        <v>0.9</v>
      </c>
      <c r="G327" s="1">
        <f>INDEX(ScheduleRef!$D$2:$AB$853,_xlfn.AGGREGATE(15,6,(ROW(ScheduleRef!$D$2:$AB$853)-ROW(ScheduleRef!$D$2)+1)/(ScheduleRef!$D$2:$D$853&lt;&gt;""),ROWS(ScheduleCompile!G$1:G327)),COLUMNS($A327:G327))</f>
        <v>0.9</v>
      </c>
      <c r="H327" s="1">
        <f>INDEX(ScheduleRef!$D$2:$AB$853,_xlfn.AGGREGATE(15,6,(ROW(ScheduleRef!$D$2:$AB$853)-ROW(ScheduleRef!$D$2)+1)/(ScheduleRef!$D$2:$D$853&lt;&gt;""),ROWS(ScheduleCompile!H$1:H327)),COLUMNS($A327:H327))</f>
        <v>0.7</v>
      </c>
      <c r="I327" s="1">
        <f>INDEX(ScheduleRef!$D$2:$AB$853,_xlfn.AGGREGATE(15,6,(ROW(ScheduleRef!$D$2:$AB$853)-ROW(ScheduleRef!$D$2)+1)/(ScheduleRef!$D$2:$D$853&lt;&gt;""),ROWS(ScheduleCompile!I$1:I327)),COLUMNS($A327:I327))</f>
        <v>0.4</v>
      </c>
      <c r="J327" s="1">
        <f>INDEX(ScheduleRef!$D$2:$AB$853,_xlfn.AGGREGATE(15,6,(ROW(ScheduleRef!$D$2:$AB$853)-ROW(ScheduleRef!$D$2)+1)/(ScheduleRef!$D$2:$D$853&lt;&gt;""),ROWS(ScheduleCompile!J$1:J327)),COLUMNS($A327:J327))</f>
        <v>0.4</v>
      </c>
      <c r="K327" s="1">
        <f>INDEX(ScheduleRef!$D$2:$AB$853,_xlfn.AGGREGATE(15,6,(ROW(ScheduleRef!$D$2:$AB$853)-ROW(ScheduleRef!$D$2)+1)/(ScheduleRef!$D$2:$D$853&lt;&gt;""),ROWS(ScheduleCompile!K$1:K327)),COLUMNS($A327:K327))</f>
        <v>0.2</v>
      </c>
      <c r="L327" s="1">
        <f>INDEX(ScheduleRef!$D$2:$AB$853,_xlfn.AGGREGATE(15,6,(ROW(ScheduleRef!$D$2:$AB$853)-ROW(ScheduleRef!$D$2)+1)/(ScheduleRef!$D$2:$D$853&lt;&gt;""),ROWS(ScheduleCompile!L$1:L327)),COLUMNS($A327:L327))</f>
        <v>0.2</v>
      </c>
      <c r="M327" s="1">
        <f>INDEX(ScheduleRef!$D$2:$AB$853,_xlfn.AGGREGATE(15,6,(ROW(ScheduleRef!$D$2:$AB$853)-ROW(ScheduleRef!$D$2)+1)/(ScheduleRef!$D$2:$D$853&lt;&gt;""),ROWS(ScheduleCompile!M$1:M327)),COLUMNS($A327:M327))</f>
        <v>0.2</v>
      </c>
      <c r="N327" s="1">
        <f>INDEX(ScheduleRef!$D$2:$AB$853,_xlfn.AGGREGATE(15,6,(ROW(ScheduleRef!$D$2:$AB$853)-ROW(ScheduleRef!$D$2)+1)/(ScheduleRef!$D$2:$D$853&lt;&gt;""),ROWS(ScheduleCompile!N$1:N327)),COLUMNS($A327:N327))</f>
        <v>0.2</v>
      </c>
      <c r="O327" s="1">
        <f>INDEX(ScheduleRef!$D$2:$AB$853,_xlfn.AGGREGATE(15,6,(ROW(ScheduleRef!$D$2:$AB$853)-ROW(ScheduleRef!$D$2)+1)/(ScheduleRef!$D$2:$D$853&lt;&gt;""),ROWS(ScheduleCompile!O$1:O327)),COLUMNS($A327:O327))</f>
        <v>0.2</v>
      </c>
      <c r="P327" s="1">
        <f>INDEX(ScheduleRef!$D$2:$AB$853,_xlfn.AGGREGATE(15,6,(ROW(ScheduleRef!$D$2:$AB$853)-ROW(ScheduleRef!$D$2)+1)/(ScheduleRef!$D$2:$D$853&lt;&gt;""),ROWS(ScheduleCompile!P$1:P327)),COLUMNS($A327:P327))</f>
        <v>0.2</v>
      </c>
      <c r="Q327" s="1">
        <f>INDEX(ScheduleRef!$D$2:$AB$853,_xlfn.AGGREGATE(15,6,(ROW(ScheduleRef!$D$2:$AB$853)-ROW(ScheduleRef!$D$2)+1)/(ScheduleRef!$D$2:$D$853&lt;&gt;""),ROWS(ScheduleCompile!Q$1:Q327)),COLUMNS($A327:Q327))</f>
        <v>0.3</v>
      </c>
      <c r="R327" s="1">
        <f>INDEX(ScheduleRef!$D$2:$AB$853,_xlfn.AGGREGATE(15,6,(ROW(ScheduleRef!$D$2:$AB$853)-ROW(ScheduleRef!$D$2)+1)/(ScheduleRef!$D$2:$D$853&lt;&gt;""),ROWS(ScheduleCompile!R$1:R327)),COLUMNS($A327:R327))</f>
        <v>0.5</v>
      </c>
      <c r="S327" s="1">
        <f>INDEX(ScheduleRef!$D$2:$AB$853,_xlfn.AGGREGATE(15,6,(ROW(ScheduleRef!$D$2:$AB$853)-ROW(ScheduleRef!$D$2)+1)/(ScheduleRef!$D$2:$D$853&lt;&gt;""),ROWS(ScheduleCompile!S$1:S327)),COLUMNS($A327:S327))</f>
        <v>0.5</v>
      </c>
      <c r="T327" s="1">
        <f>INDEX(ScheduleRef!$D$2:$AB$853,_xlfn.AGGREGATE(15,6,(ROW(ScheduleRef!$D$2:$AB$853)-ROW(ScheduleRef!$D$2)+1)/(ScheduleRef!$D$2:$D$853&lt;&gt;""),ROWS(ScheduleCompile!T$1:T327)),COLUMNS($A327:T327))</f>
        <v>0.5</v>
      </c>
      <c r="U327" s="1">
        <f>INDEX(ScheduleRef!$D$2:$AB$853,_xlfn.AGGREGATE(15,6,(ROW(ScheduleRef!$D$2:$AB$853)-ROW(ScheduleRef!$D$2)+1)/(ScheduleRef!$D$2:$D$853&lt;&gt;""),ROWS(ScheduleCompile!U$1:U327)),COLUMNS($A327:U327))</f>
        <v>0.7</v>
      </c>
      <c r="V327" s="1">
        <f>INDEX(ScheduleRef!$D$2:$AB$853,_xlfn.AGGREGATE(15,6,(ROW(ScheduleRef!$D$2:$AB$853)-ROW(ScheduleRef!$D$2)+1)/(ScheduleRef!$D$2:$D$853&lt;&gt;""),ROWS(ScheduleCompile!V$1:V327)),COLUMNS($A327:V327))</f>
        <v>0.7</v>
      </c>
      <c r="W327" s="1">
        <f>INDEX(ScheduleRef!$D$2:$AB$853,_xlfn.AGGREGATE(15,6,(ROW(ScheduleRef!$D$2:$AB$853)-ROW(ScheduleRef!$D$2)+1)/(ScheduleRef!$D$2:$D$853&lt;&gt;""),ROWS(ScheduleCompile!W$1:W327)),COLUMNS($A327:W327))</f>
        <v>0.8</v>
      </c>
      <c r="X327" s="1">
        <f>INDEX(ScheduleRef!$D$2:$AB$853,_xlfn.AGGREGATE(15,6,(ROW(ScheduleRef!$D$2:$AB$853)-ROW(ScheduleRef!$D$2)+1)/(ScheduleRef!$D$2:$D$853&lt;&gt;""),ROWS(ScheduleCompile!X$1:X327)),COLUMNS($A327:X327))</f>
        <v>0.9</v>
      </c>
      <c r="Y327" s="1">
        <f>INDEX(ScheduleRef!$D$2:$AB$853,_xlfn.AGGREGATE(15,6,(ROW(ScheduleRef!$D$2:$AB$853)-ROW(ScheduleRef!$D$2)+1)/(ScheduleRef!$D$2:$D$853&lt;&gt;""),ROWS(ScheduleCompile!Y$1:Y327)),COLUMNS($A327:Y327))</f>
        <v>0.9</v>
      </c>
    </row>
    <row r="328" spans="1:25" x14ac:dyDescent="0.25">
      <c r="A328" s="30" t="str">
        <f>INDEX(ScheduleRef!$D$2:$AB$853,_xlfn.AGGREGATE(15,6,(ROW(ScheduleRef!$D$2:$AB$853)-ROW(ScheduleRef!$D$2)+1)/(ScheduleRef!$D$2:$D$853&lt;&gt;""),ROWS(ScheduleCompile!A$1:A328)),COLUMNS($A328:A328))</f>
        <v>ResidentialLivingOccupancySun</v>
      </c>
      <c r="B328" s="1">
        <f>INDEX(ScheduleRef!$D$2:$AB$853,_xlfn.AGGREGATE(15,6,(ROW(ScheduleRef!$D$2:$AB$853)-ROW(ScheduleRef!$D$2)+1)/(ScheduleRef!$D$2:$D$853&lt;&gt;""),ROWS(ScheduleCompile!B$1:B328)),COLUMNS($A328:B328))</f>
        <v>0.9</v>
      </c>
      <c r="C328" s="1">
        <f>INDEX(ScheduleRef!$D$2:$AB$853,_xlfn.AGGREGATE(15,6,(ROW(ScheduleRef!$D$2:$AB$853)-ROW(ScheduleRef!$D$2)+1)/(ScheduleRef!$D$2:$D$853&lt;&gt;""),ROWS(ScheduleCompile!C$1:C328)),COLUMNS($A328:C328))</f>
        <v>0.9</v>
      </c>
      <c r="D328" s="1">
        <f>INDEX(ScheduleRef!$D$2:$AB$853,_xlfn.AGGREGATE(15,6,(ROW(ScheduleRef!$D$2:$AB$853)-ROW(ScheduleRef!$D$2)+1)/(ScheduleRef!$D$2:$D$853&lt;&gt;""),ROWS(ScheduleCompile!D$1:D328)),COLUMNS($A328:D328))</f>
        <v>0.9</v>
      </c>
      <c r="E328" s="1">
        <f>INDEX(ScheduleRef!$D$2:$AB$853,_xlfn.AGGREGATE(15,6,(ROW(ScheduleRef!$D$2:$AB$853)-ROW(ScheduleRef!$D$2)+1)/(ScheduleRef!$D$2:$D$853&lt;&gt;""),ROWS(ScheduleCompile!E$1:E328)),COLUMNS($A328:E328))</f>
        <v>0.9</v>
      </c>
      <c r="F328" s="1">
        <f>INDEX(ScheduleRef!$D$2:$AB$853,_xlfn.AGGREGATE(15,6,(ROW(ScheduleRef!$D$2:$AB$853)-ROW(ScheduleRef!$D$2)+1)/(ScheduleRef!$D$2:$D$853&lt;&gt;""),ROWS(ScheduleCompile!F$1:F328)),COLUMNS($A328:F328))</f>
        <v>0.9</v>
      </c>
      <c r="G328" s="1">
        <f>INDEX(ScheduleRef!$D$2:$AB$853,_xlfn.AGGREGATE(15,6,(ROW(ScheduleRef!$D$2:$AB$853)-ROW(ScheduleRef!$D$2)+1)/(ScheduleRef!$D$2:$D$853&lt;&gt;""),ROWS(ScheduleCompile!G$1:G328)),COLUMNS($A328:G328))</f>
        <v>0.9</v>
      </c>
      <c r="H328" s="1">
        <f>INDEX(ScheduleRef!$D$2:$AB$853,_xlfn.AGGREGATE(15,6,(ROW(ScheduleRef!$D$2:$AB$853)-ROW(ScheduleRef!$D$2)+1)/(ScheduleRef!$D$2:$D$853&lt;&gt;""),ROWS(ScheduleCompile!H$1:H328)),COLUMNS($A328:H328))</f>
        <v>0.7</v>
      </c>
      <c r="I328" s="1">
        <f>INDEX(ScheduleRef!$D$2:$AB$853,_xlfn.AGGREGATE(15,6,(ROW(ScheduleRef!$D$2:$AB$853)-ROW(ScheduleRef!$D$2)+1)/(ScheduleRef!$D$2:$D$853&lt;&gt;""),ROWS(ScheduleCompile!I$1:I328)),COLUMNS($A328:I328))</f>
        <v>0.4</v>
      </c>
      <c r="J328" s="1">
        <f>INDEX(ScheduleRef!$D$2:$AB$853,_xlfn.AGGREGATE(15,6,(ROW(ScheduleRef!$D$2:$AB$853)-ROW(ScheduleRef!$D$2)+1)/(ScheduleRef!$D$2:$D$853&lt;&gt;""),ROWS(ScheduleCompile!J$1:J328)),COLUMNS($A328:J328))</f>
        <v>0.4</v>
      </c>
      <c r="K328" s="1">
        <f>INDEX(ScheduleRef!$D$2:$AB$853,_xlfn.AGGREGATE(15,6,(ROW(ScheduleRef!$D$2:$AB$853)-ROW(ScheduleRef!$D$2)+1)/(ScheduleRef!$D$2:$D$853&lt;&gt;""),ROWS(ScheduleCompile!K$1:K328)),COLUMNS($A328:K328))</f>
        <v>0.2</v>
      </c>
      <c r="L328" s="1">
        <f>INDEX(ScheduleRef!$D$2:$AB$853,_xlfn.AGGREGATE(15,6,(ROW(ScheduleRef!$D$2:$AB$853)-ROW(ScheduleRef!$D$2)+1)/(ScheduleRef!$D$2:$D$853&lt;&gt;""),ROWS(ScheduleCompile!L$1:L328)),COLUMNS($A328:L328))</f>
        <v>0.2</v>
      </c>
      <c r="M328" s="1">
        <f>INDEX(ScheduleRef!$D$2:$AB$853,_xlfn.AGGREGATE(15,6,(ROW(ScheduleRef!$D$2:$AB$853)-ROW(ScheduleRef!$D$2)+1)/(ScheduleRef!$D$2:$D$853&lt;&gt;""),ROWS(ScheduleCompile!M$1:M328)),COLUMNS($A328:M328))</f>
        <v>0.2</v>
      </c>
      <c r="N328" s="1">
        <f>INDEX(ScheduleRef!$D$2:$AB$853,_xlfn.AGGREGATE(15,6,(ROW(ScheduleRef!$D$2:$AB$853)-ROW(ScheduleRef!$D$2)+1)/(ScheduleRef!$D$2:$D$853&lt;&gt;""),ROWS(ScheduleCompile!N$1:N328)),COLUMNS($A328:N328))</f>
        <v>0.2</v>
      </c>
      <c r="O328" s="1">
        <f>INDEX(ScheduleRef!$D$2:$AB$853,_xlfn.AGGREGATE(15,6,(ROW(ScheduleRef!$D$2:$AB$853)-ROW(ScheduleRef!$D$2)+1)/(ScheduleRef!$D$2:$D$853&lt;&gt;""),ROWS(ScheduleCompile!O$1:O328)),COLUMNS($A328:O328))</f>
        <v>0.2</v>
      </c>
      <c r="P328" s="1">
        <f>INDEX(ScheduleRef!$D$2:$AB$853,_xlfn.AGGREGATE(15,6,(ROW(ScheduleRef!$D$2:$AB$853)-ROW(ScheduleRef!$D$2)+1)/(ScheduleRef!$D$2:$D$853&lt;&gt;""),ROWS(ScheduleCompile!P$1:P328)),COLUMNS($A328:P328))</f>
        <v>0.2</v>
      </c>
      <c r="Q328" s="1">
        <f>INDEX(ScheduleRef!$D$2:$AB$853,_xlfn.AGGREGATE(15,6,(ROW(ScheduleRef!$D$2:$AB$853)-ROW(ScheduleRef!$D$2)+1)/(ScheduleRef!$D$2:$D$853&lt;&gt;""),ROWS(ScheduleCompile!Q$1:Q328)),COLUMNS($A328:Q328))</f>
        <v>0.3</v>
      </c>
      <c r="R328" s="1">
        <f>INDEX(ScheduleRef!$D$2:$AB$853,_xlfn.AGGREGATE(15,6,(ROW(ScheduleRef!$D$2:$AB$853)-ROW(ScheduleRef!$D$2)+1)/(ScheduleRef!$D$2:$D$853&lt;&gt;""),ROWS(ScheduleCompile!R$1:R328)),COLUMNS($A328:R328))</f>
        <v>0.5</v>
      </c>
      <c r="S328" s="1">
        <f>INDEX(ScheduleRef!$D$2:$AB$853,_xlfn.AGGREGATE(15,6,(ROW(ScheduleRef!$D$2:$AB$853)-ROW(ScheduleRef!$D$2)+1)/(ScheduleRef!$D$2:$D$853&lt;&gt;""),ROWS(ScheduleCompile!S$1:S328)),COLUMNS($A328:S328))</f>
        <v>0.5</v>
      </c>
      <c r="T328" s="1">
        <f>INDEX(ScheduleRef!$D$2:$AB$853,_xlfn.AGGREGATE(15,6,(ROW(ScheduleRef!$D$2:$AB$853)-ROW(ScheduleRef!$D$2)+1)/(ScheduleRef!$D$2:$D$853&lt;&gt;""),ROWS(ScheduleCompile!T$1:T328)),COLUMNS($A328:T328))</f>
        <v>0.5</v>
      </c>
      <c r="U328" s="1">
        <f>INDEX(ScheduleRef!$D$2:$AB$853,_xlfn.AGGREGATE(15,6,(ROW(ScheduleRef!$D$2:$AB$853)-ROW(ScheduleRef!$D$2)+1)/(ScheduleRef!$D$2:$D$853&lt;&gt;""),ROWS(ScheduleCompile!U$1:U328)),COLUMNS($A328:U328))</f>
        <v>0.7</v>
      </c>
      <c r="V328" s="1">
        <f>INDEX(ScheduleRef!$D$2:$AB$853,_xlfn.AGGREGATE(15,6,(ROW(ScheduleRef!$D$2:$AB$853)-ROW(ScheduleRef!$D$2)+1)/(ScheduleRef!$D$2:$D$853&lt;&gt;""),ROWS(ScheduleCompile!V$1:V328)),COLUMNS($A328:V328))</f>
        <v>0.7</v>
      </c>
      <c r="W328" s="1">
        <f>INDEX(ScheduleRef!$D$2:$AB$853,_xlfn.AGGREGATE(15,6,(ROW(ScheduleRef!$D$2:$AB$853)-ROW(ScheduleRef!$D$2)+1)/(ScheduleRef!$D$2:$D$853&lt;&gt;""),ROWS(ScheduleCompile!W$1:W328)),COLUMNS($A328:W328))</f>
        <v>0.8</v>
      </c>
      <c r="X328" s="1">
        <f>INDEX(ScheduleRef!$D$2:$AB$853,_xlfn.AGGREGATE(15,6,(ROW(ScheduleRef!$D$2:$AB$853)-ROW(ScheduleRef!$D$2)+1)/(ScheduleRef!$D$2:$D$853&lt;&gt;""),ROWS(ScheduleCompile!X$1:X328)),COLUMNS($A328:X328))</f>
        <v>0.9</v>
      </c>
      <c r="Y328" s="1">
        <f>INDEX(ScheduleRef!$D$2:$AB$853,_xlfn.AGGREGATE(15,6,(ROW(ScheduleRef!$D$2:$AB$853)-ROW(ScheduleRef!$D$2)+1)/(ScheduleRef!$D$2:$D$853&lt;&gt;""),ROWS(ScheduleCompile!Y$1:Y328)),COLUMNS($A328:Y328))</f>
        <v>0.9</v>
      </c>
    </row>
    <row r="329" spans="1:25" x14ac:dyDescent="0.25">
      <c r="A329" s="30" t="str">
        <f>INDEX(ScheduleRef!$D$2:$AB$853,_xlfn.AGGREGATE(15,6,(ROW(ScheduleRef!$D$2:$AB$853)-ROW(ScheduleRef!$D$2)+1)/(ScheduleRef!$D$2:$D$853&lt;&gt;""),ROWS(ScheduleCompile!A$1:A329)),COLUMNS($A329:A329))</f>
        <v>ResidentialLivingLightsWD</v>
      </c>
      <c r="B329" s="1">
        <f>INDEX(ScheduleRef!$D$2:$AB$853,_xlfn.AGGREGATE(15,6,(ROW(ScheduleRef!$D$2:$AB$853)-ROW(ScheduleRef!$D$2)+1)/(ScheduleRef!$D$2:$D$853&lt;&gt;""),ROWS(ScheduleCompile!B$1:B329)),COLUMNS($A329:B329))</f>
        <v>0.1</v>
      </c>
      <c r="C329" s="1">
        <f>INDEX(ScheduleRef!$D$2:$AB$853,_xlfn.AGGREGATE(15,6,(ROW(ScheduleRef!$D$2:$AB$853)-ROW(ScheduleRef!$D$2)+1)/(ScheduleRef!$D$2:$D$853&lt;&gt;""),ROWS(ScheduleCompile!C$1:C329)),COLUMNS($A329:C329))</f>
        <v>0.1</v>
      </c>
      <c r="D329" s="1">
        <f>INDEX(ScheduleRef!$D$2:$AB$853,_xlfn.AGGREGATE(15,6,(ROW(ScheduleRef!$D$2:$AB$853)-ROW(ScheduleRef!$D$2)+1)/(ScheduleRef!$D$2:$D$853&lt;&gt;""),ROWS(ScheduleCompile!D$1:D329)),COLUMNS($A329:D329))</f>
        <v>0.1</v>
      </c>
      <c r="E329" s="1">
        <f>INDEX(ScheduleRef!$D$2:$AB$853,_xlfn.AGGREGATE(15,6,(ROW(ScheduleRef!$D$2:$AB$853)-ROW(ScheduleRef!$D$2)+1)/(ScheduleRef!$D$2:$D$853&lt;&gt;""),ROWS(ScheduleCompile!E$1:E329)),COLUMNS($A329:E329))</f>
        <v>0.1</v>
      </c>
      <c r="F329" s="1">
        <f>INDEX(ScheduleRef!$D$2:$AB$853,_xlfn.AGGREGATE(15,6,(ROW(ScheduleRef!$D$2:$AB$853)-ROW(ScheduleRef!$D$2)+1)/(ScheduleRef!$D$2:$D$853&lt;&gt;""),ROWS(ScheduleCompile!F$1:F329)),COLUMNS($A329:F329))</f>
        <v>0.1</v>
      </c>
      <c r="G329" s="1">
        <f>INDEX(ScheduleRef!$D$2:$AB$853,_xlfn.AGGREGATE(15,6,(ROW(ScheduleRef!$D$2:$AB$853)-ROW(ScheduleRef!$D$2)+1)/(ScheduleRef!$D$2:$D$853&lt;&gt;""),ROWS(ScheduleCompile!G$1:G329)),COLUMNS($A329:G329))</f>
        <v>0.3</v>
      </c>
      <c r="H329" s="1">
        <f>INDEX(ScheduleRef!$D$2:$AB$853,_xlfn.AGGREGATE(15,6,(ROW(ScheduleRef!$D$2:$AB$853)-ROW(ScheduleRef!$D$2)+1)/(ScheduleRef!$D$2:$D$853&lt;&gt;""),ROWS(ScheduleCompile!H$1:H329)),COLUMNS($A329:H329))</f>
        <v>0.45</v>
      </c>
      <c r="I329" s="1">
        <f>INDEX(ScheduleRef!$D$2:$AB$853,_xlfn.AGGREGATE(15,6,(ROW(ScheduleRef!$D$2:$AB$853)-ROW(ScheduleRef!$D$2)+1)/(ScheduleRef!$D$2:$D$853&lt;&gt;""),ROWS(ScheduleCompile!I$1:I329)),COLUMNS($A329:I329))</f>
        <v>0.45</v>
      </c>
      <c r="J329" s="1">
        <f>INDEX(ScheduleRef!$D$2:$AB$853,_xlfn.AGGREGATE(15,6,(ROW(ScheduleRef!$D$2:$AB$853)-ROW(ScheduleRef!$D$2)+1)/(ScheduleRef!$D$2:$D$853&lt;&gt;""),ROWS(ScheduleCompile!J$1:J329)),COLUMNS($A329:J329))</f>
        <v>0.45</v>
      </c>
      <c r="K329" s="1">
        <f>INDEX(ScheduleRef!$D$2:$AB$853,_xlfn.AGGREGATE(15,6,(ROW(ScheduleRef!$D$2:$AB$853)-ROW(ScheduleRef!$D$2)+1)/(ScheduleRef!$D$2:$D$853&lt;&gt;""),ROWS(ScheduleCompile!K$1:K329)),COLUMNS($A329:K329))</f>
        <v>0.45</v>
      </c>
      <c r="L329" s="1">
        <f>INDEX(ScheduleRef!$D$2:$AB$853,_xlfn.AGGREGATE(15,6,(ROW(ScheduleRef!$D$2:$AB$853)-ROW(ScheduleRef!$D$2)+1)/(ScheduleRef!$D$2:$D$853&lt;&gt;""),ROWS(ScheduleCompile!L$1:L329)),COLUMNS($A329:L329))</f>
        <v>0.3</v>
      </c>
      <c r="M329" s="1">
        <f>INDEX(ScheduleRef!$D$2:$AB$853,_xlfn.AGGREGATE(15,6,(ROW(ScheduleRef!$D$2:$AB$853)-ROW(ScheduleRef!$D$2)+1)/(ScheduleRef!$D$2:$D$853&lt;&gt;""),ROWS(ScheduleCompile!M$1:M329)),COLUMNS($A329:M329))</f>
        <v>0.3</v>
      </c>
      <c r="N329" s="1">
        <f>INDEX(ScheduleRef!$D$2:$AB$853,_xlfn.AGGREGATE(15,6,(ROW(ScheduleRef!$D$2:$AB$853)-ROW(ScheduleRef!$D$2)+1)/(ScheduleRef!$D$2:$D$853&lt;&gt;""),ROWS(ScheduleCompile!N$1:N329)),COLUMNS($A329:N329))</f>
        <v>0.3</v>
      </c>
      <c r="O329" s="1">
        <f>INDEX(ScheduleRef!$D$2:$AB$853,_xlfn.AGGREGATE(15,6,(ROW(ScheduleRef!$D$2:$AB$853)-ROW(ScheduleRef!$D$2)+1)/(ScheduleRef!$D$2:$D$853&lt;&gt;""),ROWS(ScheduleCompile!O$1:O329)),COLUMNS($A329:O329))</f>
        <v>0.3</v>
      </c>
      <c r="P329" s="1">
        <f>INDEX(ScheduleRef!$D$2:$AB$853,_xlfn.AGGREGATE(15,6,(ROW(ScheduleRef!$D$2:$AB$853)-ROW(ScheduleRef!$D$2)+1)/(ScheduleRef!$D$2:$D$853&lt;&gt;""),ROWS(ScheduleCompile!P$1:P329)),COLUMNS($A329:P329))</f>
        <v>0.3</v>
      </c>
      <c r="Q329" s="1">
        <f>INDEX(ScheduleRef!$D$2:$AB$853,_xlfn.AGGREGATE(15,6,(ROW(ScheduleRef!$D$2:$AB$853)-ROW(ScheduleRef!$D$2)+1)/(ScheduleRef!$D$2:$D$853&lt;&gt;""),ROWS(ScheduleCompile!Q$1:Q329)),COLUMNS($A329:Q329))</f>
        <v>0.3</v>
      </c>
      <c r="R329" s="1">
        <f>INDEX(ScheduleRef!$D$2:$AB$853,_xlfn.AGGREGATE(15,6,(ROW(ScheduleRef!$D$2:$AB$853)-ROW(ScheduleRef!$D$2)+1)/(ScheduleRef!$D$2:$D$853&lt;&gt;""),ROWS(ScheduleCompile!R$1:R329)),COLUMNS($A329:R329))</f>
        <v>0.3</v>
      </c>
      <c r="S329" s="1">
        <f>INDEX(ScheduleRef!$D$2:$AB$853,_xlfn.AGGREGATE(15,6,(ROW(ScheduleRef!$D$2:$AB$853)-ROW(ScheduleRef!$D$2)+1)/(ScheduleRef!$D$2:$D$853&lt;&gt;""),ROWS(ScheduleCompile!S$1:S329)),COLUMNS($A329:S329))</f>
        <v>0.3</v>
      </c>
      <c r="T329" s="1">
        <f>INDEX(ScheduleRef!$D$2:$AB$853,_xlfn.AGGREGATE(15,6,(ROW(ScheduleRef!$D$2:$AB$853)-ROW(ScheduleRef!$D$2)+1)/(ScheduleRef!$D$2:$D$853&lt;&gt;""),ROWS(ScheduleCompile!T$1:T329)),COLUMNS($A329:T329))</f>
        <v>0.6</v>
      </c>
      <c r="U329" s="1">
        <f>INDEX(ScheduleRef!$D$2:$AB$853,_xlfn.AGGREGATE(15,6,(ROW(ScheduleRef!$D$2:$AB$853)-ROW(ScheduleRef!$D$2)+1)/(ScheduleRef!$D$2:$D$853&lt;&gt;""),ROWS(ScheduleCompile!U$1:U329)),COLUMNS($A329:U329))</f>
        <v>0.8</v>
      </c>
      <c r="V329" s="1">
        <f>INDEX(ScheduleRef!$D$2:$AB$853,_xlfn.AGGREGATE(15,6,(ROW(ScheduleRef!$D$2:$AB$853)-ROW(ScheduleRef!$D$2)+1)/(ScheduleRef!$D$2:$D$853&lt;&gt;""),ROWS(ScheduleCompile!V$1:V329)),COLUMNS($A329:V329))</f>
        <v>0.9</v>
      </c>
      <c r="W329" s="1">
        <f>INDEX(ScheduleRef!$D$2:$AB$853,_xlfn.AGGREGATE(15,6,(ROW(ScheduleRef!$D$2:$AB$853)-ROW(ScheduleRef!$D$2)+1)/(ScheduleRef!$D$2:$D$853&lt;&gt;""),ROWS(ScheduleCompile!W$1:W329)),COLUMNS($A329:W329))</f>
        <v>0.8</v>
      </c>
      <c r="X329" s="1">
        <f>INDEX(ScheduleRef!$D$2:$AB$853,_xlfn.AGGREGATE(15,6,(ROW(ScheduleRef!$D$2:$AB$853)-ROW(ScheduleRef!$D$2)+1)/(ScheduleRef!$D$2:$D$853&lt;&gt;""),ROWS(ScheduleCompile!X$1:X329)),COLUMNS($A329:X329))</f>
        <v>0.6</v>
      </c>
      <c r="Y329" s="1">
        <f>INDEX(ScheduleRef!$D$2:$AB$853,_xlfn.AGGREGATE(15,6,(ROW(ScheduleRef!$D$2:$AB$853)-ROW(ScheduleRef!$D$2)+1)/(ScheduleRef!$D$2:$D$853&lt;&gt;""),ROWS(ScheduleCompile!Y$1:Y329)),COLUMNS($A329:Y329))</f>
        <v>0.3</v>
      </c>
    </row>
    <row r="330" spans="1:25" x14ac:dyDescent="0.25">
      <c r="A330" s="30" t="str">
        <f>INDEX(ScheduleRef!$D$2:$AB$853,_xlfn.AGGREGATE(15,6,(ROW(ScheduleRef!$D$2:$AB$853)-ROW(ScheduleRef!$D$2)+1)/(ScheduleRef!$D$2:$D$853&lt;&gt;""),ROWS(ScheduleCompile!A$1:A330)),COLUMNS($A330:A330))</f>
        <v>ResidentialLivingLightsSat</v>
      </c>
      <c r="B330" s="1">
        <f>INDEX(ScheduleRef!$D$2:$AB$853,_xlfn.AGGREGATE(15,6,(ROW(ScheduleRef!$D$2:$AB$853)-ROW(ScheduleRef!$D$2)+1)/(ScheduleRef!$D$2:$D$853&lt;&gt;""),ROWS(ScheduleCompile!B$1:B330)),COLUMNS($A330:B330))</f>
        <v>0.1</v>
      </c>
      <c r="C330" s="1">
        <f>INDEX(ScheduleRef!$D$2:$AB$853,_xlfn.AGGREGATE(15,6,(ROW(ScheduleRef!$D$2:$AB$853)-ROW(ScheduleRef!$D$2)+1)/(ScheduleRef!$D$2:$D$853&lt;&gt;""),ROWS(ScheduleCompile!C$1:C330)),COLUMNS($A330:C330))</f>
        <v>0.1</v>
      </c>
      <c r="D330" s="1">
        <f>INDEX(ScheduleRef!$D$2:$AB$853,_xlfn.AGGREGATE(15,6,(ROW(ScheduleRef!$D$2:$AB$853)-ROW(ScheduleRef!$D$2)+1)/(ScheduleRef!$D$2:$D$853&lt;&gt;""),ROWS(ScheduleCompile!D$1:D330)),COLUMNS($A330:D330))</f>
        <v>0.1</v>
      </c>
      <c r="E330" s="1">
        <f>INDEX(ScheduleRef!$D$2:$AB$853,_xlfn.AGGREGATE(15,6,(ROW(ScheduleRef!$D$2:$AB$853)-ROW(ScheduleRef!$D$2)+1)/(ScheduleRef!$D$2:$D$853&lt;&gt;""),ROWS(ScheduleCompile!E$1:E330)),COLUMNS($A330:E330))</f>
        <v>0.1</v>
      </c>
      <c r="F330" s="1">
        <f>INDEX(ScheduleRef!$D$2:$AB$853,_xlfn.AGGREGATE(15,6,(ROW(ScheduleRef!$D$2:$AB$853)-ROW(ScheduleRef!$D$2)+1)/(ScheduleRef!$D$2:$D$853&lt;&gt;""),ROWS(ScheduleCompile!F$1:F330)),COLUMNS($A330:F330))</f>
        <v>0.1</v>
      </c>
      <c r="G330" s="1">
        <f>INDEX(ScheduleRef!$D$2:$AB$853,_xlfn.AGGREGATE(15,6,(ROW(ScheduleRef!$D$2:$AB$853)-ROW(ScheduleRef!$D$2)+1)/(ScheduleRef!$D$2:$D$853&lt;&gt;""),ROWS(ScheduleCompile!G$1:G330)),COLUMNS($A330:G330))</f>
        <v>0.3</v>
      </c>
      <c r="H330" s="1">
        <f>INDEX(ScheduleRef!$D$2:$AB$853,_xlfn.AGGREGATE(15,6,(ROW(ScheduleRef!$D$2:$AB$853)-ROW(ScheduleRef!$D$2)+1)/(ScheduleRef!$D$2:$D$853&lt;&gt;""),ROWS(ScheduleCompile!H$1:H330)),COLUMNS($A330:H330))</f>
        <v>0.45</v>
      </c>
      <c r="I330" s="1">
        <f>INDEX(ScheduleRef!$D$2:$AB$853,_xlfn.AGGREGATE(15,6,(ROW(ScheduleRef!$D$2:$AB$853)-ROW(ScheduleRef!$D$2)+1)/(ScheduleRef!$D$2:$D$853&lt;&gt;""),ROWS(ScheduleCompile!I$1:I330)),COLUMNS($A330:I330))</f>
        <v>0.45</v>
      </c>
      <c r="J330" s="1">
        <f>INDEX(ScheduleRef!$D$2:$AB$853,_xlfn.AGGREGATE(15,6,(ROW(ScheduleRef!$D$2:$AB$853)-ROW(ScheduleRef!$D$2)+1)/(ScheduleRef!$D$2:$D$853&lt;&gt;""),ROWS(ScheduleCompile!J$1:J330)),COLUMNS($A330:J330))</f>
        <v>0.45</v>
      </c>
      <c r="K330" s="1">
        <f>INDEX(ScheduleRef!$D$2:$AB$853,_xlfn.AGGREGATE(15,6,(ROW(ScheduleRef!$D$2:$AB$853)-ROW(ScheduleRef!$D$2)+1)/(ScheduleRef!$D$2:$D$853&lt;&gt;""),ROWS(ScheduleCompile!K$1:K330)),COLUMNS($A330:K330))</f>
        <v>0.45</v>
      </c>
      <c r="L330" s="1">
        <f>INDEX(ScheduleRef!$D$2:$AB$853,_xlfn.AGGREGATE(15,6,(ROW(ScheduleRef!$D$2:$AB$853)-ROW(ScheduleRef!$D$2)+1)/(ScheduleRef!$D$2:$D$853&lt;&gt;""),ROWS(ScheduleCompile!L$1:L330)),COLUMNS($A330:L330))</f>
        <v>0.3</v>
      </c>
      <c r="M330" s="1">
        <f>INDEX(ScheduleRef!$D$2:$AB$853,_xlfn.AGGREGATE(15,6,(ROW(ScheduleRef!$D$2:$AB$853)-ROW(ScheduleRef!$D$2)+1)/(ScheduleRef!$D$2:$D$853&lt;&gt;""),ROWS(ScheduleCompile!M$1:M330)),COLUMNS($A330:M330))</f>
        <v>0.3</v>
      </c>
      <c r="N330" s="1">
        <f>INDEX(ScheduleRef!$D$2:$AB$853,_xlfn.AGGREGATE(15,6,(ROW(ScheduleRef!$D$2:$AB$853)-ROW(ScheduleRef!$D$2)+1)/(ScheduleRef!$D$2:$D$853&lt;&gt;""),ROWS(ScheduleCompile!N$1:N330)),COLUMNS($A330:N330))</f>
        <v>0.3</v>
      </c>
      <c r="O330" s="1">
        <f>INDEX(ScheduleRef!$D$2:$AB$853,_xlfn.AGGREGATE(15,6,(ROW(ScheduleRef!$D$2:$AB$853)-ROW(ScheduleRef!$D$2)+1)/(ScheduleRef!$D$2:$D$853&lt;&gt;""),ROWS(ScheduleCompile!O$1:O330)),COLUMNS($A330:O330))</f>
        <v>0.3</v>
      </c>
      <c r="P330" s="1">
        <f>INDEX(ScheduleRef!$D$2:$AB$853,_xlfn.AGGREGATE(15,6,(ROW(ScheduleRef!$D$2:$AB$853)-ROW(ScheduleRef!$D$2)+1)/(ScheduleRef!$D$2:$D$853&lt;&gt;""),ROWS(ScheduleCompile!P$1:P330)),COLUMNS($A330:P330))</f>
        <v>0.3</v>
      </c>
      <c r="Q330" s="1">
        <f>INDEX(ScheduleRef!$D$2:$AB$853,_xlfn.AGGREGATE(15,6,(ROW(ScheduleRef!$D$2:$AB$853)-ROW(ScheduleRef!$D$2)+1)/(ScheduleRef!$D$2:$D$853&lt;&gt;""),ROWS(ScheduleCompile!Q$1:Q330)),COLUMNS($A330:Q330))</f>
        <v>0.3</v>
      </c>
      <c r="R330" s="1">
        <f>INDEX(ScheduleRef!$D$2:$AB$853,_xlfn.AGGREGATE(15,6,(ROW(ScheduleRef!$D$2:$AB$853)-ROW(ScheduleRef!$D$2)+1)/(ScheduleRef!$D$2:$D$853&lt;&gt;""),ROWS(ScheduleCompile!R$1:R330)),COLUMNS($A330:R330))</f>
        <v>0.3</v>
      </c>
      <c r="S330" s="1">
        <f>INDEX(ScheduleRef!$D$2:$AB$853,_xlfn.AGGREGATE(15,6,(ROW(ScheduleRef!$D$2:$AB$853)-ROW(ScheduleRef!$D$2)+1)/(ScheduleRef!$D$2:$D$853&lt;&gt;""),ROWS(ScheduleCompile!S$1:S330)),COLUMNS($A330:S330))</f>
        <v>0.3</v>
      </c>
      <c r="T330" s="1">
        <f>INDEX(ScheduleRef!$D$2:$AB$853,_xlfn.AGGREGATE(15,6,(ROW(ScheduleRef!$D$2:$AB$853)-ROW(ScheduleRef!$D$2)+1)/(ScheduleRef!$D$2:$D$853&lt;&gt;""),ROWS(ScheduleCompile!T$1:T330)),COLUMNS($A330:T330))</f>
        <v>0.6</v>
      </c>
      <c r="U330" s="1">
        <f>INDEX(ScheduleRef!$D$2:$AB$853,_xlfn.AGGREGATE(15,6,(ROW(ScheduleRef!$D$2:$AB$853)-ROW(ScheduleRef!$D$2)+1)/(ScheduleRef!$D$2:$D$853&lt;&gt;""),ROWS(ScheduleCompile!U$1:U330)),COLUMNS($A330:U330))</f>
        <v>0.8</v>
      </c>
      <c r="V330" s="1">
        <f>INDEX(ScheduleRef!$D$2:$AB$853,_xlfn.AGGREGATE(15,6,(ROW(ScheduleRef!$D$2:$AB$853)-ROW(ScheduleRef!$D$2)+1)/(ScheduleRef!$D$2:$D$853&lt;&gt;""),ROWS(ScheduleCompile!V$1:V330)),COLUMNS($A330:V330))</f>
        <v>0.9</v>
      </c>
      <c r="W330" s="1">
        <f>INDEX(ScheduleRef!$D$2:$AB$853,_xlfn.AGGREGATE(15,6,(ROW(ScheduleRef!$D$2:$AB$853)-ROW(ScheduleRef!$D$2)+1)/(ScheduleRef!$D$2:$D$853&lt;&gt;""),ROWS(ScheduleCompile!W$1:W330)),COLUMNS($A330:W330))</f>
        <v>0.8</v>
      </c>
      <c r="X330" s="1">
        <f>INDEX(ScheduleRef!$D$2:$AB$853,_xlfn.AGGREGATE(15,6,(ROW(ScheduleRef!$D$2:$AB$853)-ROW(ScheduleRef!$D$2)+1)/(ScheduleRef!$D$2:$D$853&lt;&gt;""),ROWS(ScheduleCompile!X$1:X330)),COLUMNS($A330:X330))</f>
        <v>0.6</v>
      </c>
      <c r="Y330" s="1">
        <f>INDEX(ScheduleRef!$D$2:$AB$853,_xlfn.AGGREGATE(15,6,(ROW(ScheduleRef!$D$2:$AB$853)-ROW(ScheduleRef!$D$2)+1)/(ScheduleRef!$D$2:$D$853&lt;&gt;""),ROWS(ScheduleCompile!Y$1:Y330)),COLUMNS($A330:Y330))</f>
        <v>0.3</v>
      </c>
    </row>
    <row r="331" spans="1:25" x14ac:dyDescent="0.25">
      <c r="A331" s="30" t="str">
        <f>INDEX(ScheduleRef!$D$2:$AB$853,_xlfn.AGGREGATE(15,6,(ROW(ScheduleRef!$D$2:$AB$853)-ROW(ScheduleRef!$D$2)+1)/(ScheduleRef!$D$2:$D$853&lt;&gt;""),ROWS(ScheduleCompile!A$1:A331)),COLUMNS($A331:A331))</f>
        <v>ResidentialLivingLightsSun</v>
      </c>
      <c r="B331" s="1">
        <f>INDEX(ScheduleRef!$D$2:$AB$853,_xlfn.AGGREGATE(15,6,(ROW(ScheduleRef!$D$2:$AB$853)-ROW(ScheduleRef!$D$2)+1)/(ScheduleRef!$D$2:$D$853&lt;&gt;""),ROWS(ScheduleCompile!B$1:B331)),COLUMNS($A331:B331))</f>
        <v>0.1</v>
      </c>
      <c r="C331" s="1">
        <f>INDEX(ScheduleRef!$D$2:$AB$853,_xlfn.AGGREGATE(15,6,(ROW(ScheduleRef!$D$2:$AB$853)-ROW(ScheduleRef!$D$2)+1)/(ScheduleRef!$D$2:$D$853&lt;&gt;""),ROWS(ScheduleCompile!C$1:C331)),COLUMNS($A331:C331))</f>
        <v>0.1</v>
      </c>
      <c r="D331" s="1">
        <f>INDEX(ScheduleRef!$D$2:$AB$853,_xlfn.AGGREGATE(15,6,(ROW(ScheduleRef!$D$2:$AB$853)-ROW(ScheduleRef!$D$2)+1)/(ScheduleRef!$D$2:$D$853&lt;&gt;""),ROWS(ScheduleCompile!D$1:D331)),COLUMNS($A331:D331))</f>
        <v>0.1</v>
      </c>
      <c r="E331" s="1">
        <f>INDEX(ScheduleRef!$D$2:$AB$853,_xlfn.AGGREGATE(15,6,(ROW(ScheduleRef!$D$2:$AB$853)-ROW(ScheduleRef!$D$2)+1)/(ScheduleRef!$D$2:$D$853&lt;&gt;""),ROWS(ScheduleCompile!E$1:E331)),COLUMNS($A331:E331))</f>
        <v>0.1</v>
      </c>
      <c r="F331" s="1">
        <f>INDEX(ScheduleRef!$D$2:$AB$853,_xlfn.AGGREGATE(15,6,(ROW(ScheduleRef!$D$2:$AB$853)-ROW(ScheduleRef!$D$2)+1)/(ScheduleRef!$D$2:$D$853&lt;&gt;""),ROWS(ScheduleCompile!F$1:F331)),COLUMNS($A331:F331))</f>
        <v>0.1</v>
      </c>
      <c r="G331" s="1">
        <f>INDEX(ScheduleRef!$D$2:$AB$853,_xlfn.AGGREGATE(15,6,(ROW(ScheduleRef!$D$2:$AB$853)-ROW(ScheduleRef!$D$2)+1)/(ScheduleRef!$D$2:$D$853&lt;&gt;""),ROWS(ScheduleCompile!G$1:G331)),COLUMNS($A331:G331))</f>
        <v>0.3</v>
      </c>
      <c r="H331" s="1">
        <f>INDEX(ScheduleRef!$D$2:$AB$853,_xlfn.AGGREGATE(15,6,(ROW(ScheduleRef!$D$2:$AB$853)-ROW(ScheduleRef!$D$2)+1)/(ScheduleRef!$D$2:$D$853&lt;&gt;""),ROWS(ScheduleCompile!H$1:H331)),COLUMNS($A331:H331))</f>
        <v>0.45</v>
      </c>
      <c r="I331" s="1">
        <f>INDEX(ScheduleRef!$D$2:$AB$853,_xlfn.AGGREGATE(15,6,(ROW(ScheduleRef!$D$2:$AB$853)-ROW(ScheduleRef!$D$2)+1)/(ScheduleRef!$D$2:$D$853&lt;&gt;""),ROWS(ScheduleCompile!I$1:I331)),COLUMNS($A331:I331))</f>
        <v>0.45</v>
      </c>
      <c r="J331" s="1">
        <f>INDEX(ScheduleRef!$D$2:$AB$853,_xlfn.AGGREGATE(15,6,(ROW(ScheduleRef!$D$2:$AB$853)-ROW(ScheduleRef!$D$2)+1)/(ScheduleRef!$D$2:$D$853&lt;&gt;""),ROWS(ScheduleCompile!J$1:J331)),COLUMNS($A331:J331))</f>
        <v>0.45</v>
      </c>
      <c r="K331" s="1">
        <f>INDEX(ScheduleRef!$D$2:$AB$853,_xlfn.AGGREGATE(15,6,(ROW(ScheduleRef!$D$2:$AB$853)-ROW(ScheduleRef!$D$2)+1)/(ScheduleRef!$D$2:$D$853&lt;&gt;""),ROWS(ScheduleCompile!K$1:K331)),COLUMNS($A331:K331))</f>
        <v>0.45</v>
      </c>
      <c r="L331" s="1">
        <f>INDEX(ScheduleRef!$D$2:$AB$853,_xlfn.AGGREGATE(15,6,(ROW(ScheduleRef!$D$2:$AB$853)-ROW(ScheduleRef!$D$2)+1)/(ScheduleRef!$D$2:$D$853&lt;&gt;""),ROWS(ScheduleCompile!L$1:L331)),COLUMNS($A331:L331))</f>
        <v>0.3</v>
      </c>
      <c r="M331" s="1">
        <f>INDEX(ScheduleRef!$D$2:$AB$853,_xlfn.AGGREGATE(15,6,(ROW(ScheduleRef!$D$2:$AB$853)-ROW(ScheduleRef!$D$2)+1)/(ScheduleRef!$D$2:$D$853&lt;&gt;""),ROWS(ScheduleCompile!M$1:M331)),COLUMNS($A331:M331))</f>
        <v>0.3</v>
      </c>
      <c r="N331" s="1">
        <f>INDEX(ScheduleRef!$D$2:$AB$853,_xlfn.AGGREGATE(15,6,(ROW(ScheduleRef!$D$2:$AB$853)-ROW(ScheduleRef!$D$2)+1)/(ScheduleRef!$D$2:$D$853&lt;&gt;""),ROWS(ScheduleCompile!N$1:N331)),COLUMNS($A331:N331))</f>
        <v>0.3</v>
      </c>
      <c r="O331" s="1">
        <f>INDEX(ScheduleRef!$D$2:$AB$853,_xlfn.AGGREGATE(15,6,(ROW(ScheduleRef!$D$2:$AB$853)-ROW(ScheduleRef!$D$2)+1)/(ScheduleRef!$D$2:$D$853&lt;&gt;""),ROWS(ScheduleCompile!O$1:O331)),COLUMNS($A331:O331))</f>
        <v>0.3</v>
      </c>
      <c r="P331" s="1">
        <f>INDEX(ScheduleRef!$D$2:$AB$853,_xlfn.AGGREGATE(15,6,(ROW(ScheduleRef!$D$2:$AB$853)-ROW(ScheduleRef!$D$2)+1)/(ScheduleRef!$D$2:$D$853&lt;&gt;""),ROWS(ScheduleCompile!P$1:P331)),COLUMNS($A331:P331))</f>
        <v>0.3</v>
      </c>
      <c r="Q331" s="1">
        <f>INDEX(ScheduleRef!$D$2:$AB$853,_xlfn.AGGREGATE(15,6,(ROW(ScheduleRef!$D$2:$AB$853)-ROW(ScheduleRef!$D$2)+1)/(ScheduleRef!$D$2:$D$853&lt;&gt;""),ROWS(ScheduleCompile!Q$1:Q331)),COLUMNS($A331:Q331))</f>
        <v>0.3</v>
      </c>
      <c r="R331" s="1">
        <f>INDEX(ScheduleRef!$D$2:$AB$853,_xlfn.AGGREGATE(15,6,(ROW(ScheduleRef!$D$2:$AB$853)-ROW(ScheduleRef!$D$2)+1)/(ScheduleRef!$D$2:$D$853&lt;&gt;""),ROWS(ScheduleCompile!R$1:R331)),COLUMNS($A331:R331))</f>
        <v>0.3</v>
      </c>
      <c r="S331" s="1">
        <f>INDEX(ScheduleRef!$D$2:$AB$853,_xlfn.AGGREGATE(15,6,(ROW(ScheduleRef!$D$2:$AB$853)-ROW(ScheduleRef!$D$2)+1)/(ScheduleRef!$D$2:$D$853&lt;&gt;""),ROWS(ScheduleCompile!S$1:S331)),COLUMNS($A331:S331))</f>
        <v>0.3</v>
      </c>
      <c r="T331" s="1">
        <f>INDEX(ScheduleRef!$D$2:$AB$853,_xlfn.AGGREGATE(15,6,(ROW(ScheduleRef!$D$2:$AB$853)-ROW(ScheduleRef!$D$2)+1)/(ScheduleRef!$D$2:$D$853&lt;&gt;""),ROWS(ScheduleCompile!T$1:T331)),COLUMNS($A331:T331))</f>
        <v>0.6</v>
      </c>
      <c r="U331" s="1">
        <f>INDEX(ScheduleRef!$D$2:$AB$853,_xlfn.AGGREGATE(15,6,(ROW(ScheduleRef!$D$2:$AB$853)-ROW(ScheduleRef!$D$2)+1)/(ScheduleRef!$D$2:$D$853&lt;&gt;""),ROWS(ScheduleCompile!U$1:U331)),COLUMNS($A331:U331))</f>
        <v>0.8</v>
      </c>
      <c r="V331" s="1">
        <f>INDEX(ScheduleRef!$D$2:$AB$853,_xlfn.AGGREGATE(15,6,(ROW(ScheduleRef!$D$2:$AB$853)-ROW(ScheduleRef!$D$2)+1)/(ScheduleRef!$D$2:$D$853&lt;&gt;""),ROWS(ScheduleCompile!V$1:V331)),COLUMNS($A331:V331))</f>
        <v>0.9</v>
      </c>
      <c r="W331" s="1">
        <f>INDEX(ScheduleRef!$D$2:$AB$853,_xlfn.AGGREGATE(15,6,(ROW(ScheduleRef!$D$2:$AB$853)-ROW(ScheduleRef!$D$2)+1)/(ScheduleRef!$D$2:$D$853&lt;&gt;""),ROWS(ScheduleCompile!W$1:W331)),COLUMNS($A331:W331))</f>
        <v>0.8</v>
      </c>
      <c r="X331" s="1">
        <f>INDEX(ScheduleRef!$D$2:$AB$853,_xlfn.AGGREGATE(15,6,(ROW(ScheduleRef!$D$2:$AB$853)-ROW(ScheduleRef!$D$2)+1)/(ScheduleRef!$D$2:$D$853&lt;&gt;""),ROWS(ScheduleCompile!X$1:X331)),COLUMNS($A331:X331))</f>
        <v>0.6</v>
      </c>
      <c r="Y331" s="1">
        <f>INDEX(ScheduleRef!$D$2:$AB$853,_xlfn.AGGREGATE(15,6,(ROW(ScheduleRef!$D$2:$AB$853)-ROW(ScheduleRef!$D$2)+1)/(ScheduleRef!$D$2:$D$853&lt;&gt;""),ROWS(ScheduleCompile!Y$1:Y331)),COLUMNS($A331:Y331))</f>
        <v>0.3</v>
      </c>
    </row>
    <row r="332" spans="1:25" x14ac:dyDescent="0.25">
      <c r="A332" s="30" t="str">
        <f>INDEX(ScheduleRef!$D$2:$AB$853,_xlfn.AGGREGATE(15,6,(ROW(ScheduleRef!$D$2:$AB$853)-ROW(ScheduleRef!$D$2)+1)/(ScheduleRef!$D$2:$D$853&lt;&gt;""),ROWS(ScheduleCompile!A$1:A332)),COLUMNS($A332:A332))</f>
        <v>ResidentialLivingReceptacleWD</v>
      </c>
      <c r="B332" s="1">
        <f>INDEX(ScheduleRef!$D$2:$AB$853,_xlfn.AGGREGATE(15,6,(ROW(ScheduleRef!$D$2:$AB$853)-ROW(ScheduleRef!$D$2)+1)/(ScheduleRef!$D$2:$D$853&lt;&gt;""),ROWS(ScheduleCompile!B$1:B332)),COLUMNS($A332:B332))</f>
        <v>0.1</v>
      </c>
      <c r="C332" s="1">
        <f>INDEX(ScheduleRef!$D$2:$AB$853,_xlfn.AGGREGATE(15,6,(ROW(ScheduleRef!$D$2:$AB$853)-ROW(ScheduleRef!$D$2)+1)/(ScheduleRef!$D$2:$D$853&lt;&gt;""),ROWS(ScheduleCompile!C$1:C332)),COLUMNS($A332:C332))</f>
        <v>0.1</v>
      </c>
      <c r="D332" s="1">
        <f>INDEX(ScheduleRef!$D$2:$AB$853,_xlfn.AGGREGATE(15,6,(ROW(ScheduleRef!$D$2:$AB$853)-ROW(ScheduleRef!$D$2)+1)/(ScheduleRef!$D$2:$D$853&lt;&gt;""),ROWS(ScheduleCompile!D$1:D332)),COLUMNS($A332:D332))</f>
        <v>0.1</v>
      </c>
      <c r="E332" s="1">
        <f>INDEX(ScheduleRef!$D$2:$AB$853,_xlfn.AGGREGATE(15,6,(ROW(ScheduleRef!$D$2:$AB$853)-ROW(ScheduleRef!$D$2)+1)/(ScheduleRef!$D$2:$D$853&lt;&gt;""),ROWS(ScheduleCompile!E$1:E332)),COLUMNS($A332:E332))</f>
        <v>0.1</v>
      </c>
      <c r="F332" s="1">
        <f>INDEX(ScheduleRef!$D$2:$AB$853,_xlfn.AGGREGATE(15,6,(ROW(ScheduleRef!$D$2:$AB$853)-ROW(ScheduleRef!$D$2)+1)/(ScheduleRef!$D$2:$D$853&lt;&gt;""),ROWS(ScheduleCompile!F$1:F332)),COLUMNS($A332:F332))</f>
        <v>0.1</v>
      </c>
      <c r="G332" s="1">
        <f>INDEX(ScheduleRef!$D$2:$AB$853,_xlfn.AGGREGATE(15,6,(ROW(ScheduleRef!$D$2:$AB$853)-ROW(ScheduleRef!$D$2)+1)/(ScheduleRef!$D$2:$D$853&lt;&gt;""),ROWS(ScheduleCompile!G$1:G332)),COLUMNS($A332:G332))</f>
        <v>0.3</v>
      </c>
      <c r="H332" s="1">
        <f>INDEX(ScheduleRef!$D$2:$AB$853,_xlfn.AGGREGATE(15,6,(ROW(ScheduleRef!$D$2:$AB$853)-ROW(ScheduleRef!$D$2)+1)/(ScheduleRef!$D$2:$D$853&lt;&gt;""),ROWS(ScheduleCompile!H$1:H332)),COLUMNS($A332:H332))</f>
        <v>0.45</v>
      </c>
      <c r="I332" s="1">
        <f>INDEX(ScheduleRef!$D$2:$AB$853,_xlfn.AGGREGATE(15,6,(ROW(ScheduleRef!$D$2:$AB$853)-ROW(ScheduleRef!$D$2)+1)/(ScheduleRef!$D$2:$D$853&lt;&gt;""),ROWS(ScheduleCompile!I$1:I332)),COLUMNS($A332:I332))</f>
        <v>0.45</v>
      </c>
      <c r="J332" s="1">
        <f>INDEX(ScheduleRef!$D$2:$AB$853,_xlfn.AGGREGATE(15,6,(ROW(ScheduleRef!$D$2:$AB$853)-ROW(ScheduleRef!$D$2)+1)/(ScheduleRef!$D$2:$D$853&lt;&gt;""),ROWS(ScheduleCompile!J$1:J332)),COLUMNS($A332:J332))</f>
        <v>0.45</v>
      </c>
      <c r="K332" s="1">
        <f>INDEX(ScheduleRef!$D$2:$AB$853,_xlfn.AGGREGATE(15,6,(ROW(ScheduleRef!$D$2:$AB$853)-ROW(ScheduleRef!$D$2)+1)/(ScheduleRef!$D$2:$D$853&lt;&gt;""),ROWS(ScheduleCompile!K$1:K332)),COLUMNS($A332:K332))</f>
        <v>0.45</v>
      </c>
      <c r="L332" s="1">
        <f>INDEX(ScheduleRef!$D$2:$AB$853,_xlfn.AGGREGATE(15,6,(ROW(ScheduleRef!$D$2:$AB$853)-ROW(ScheduleRef!$D$2)+1)/(ScheduleRef!$D$2:$D$853&lt;&gt;""),ROWS(ScheduleCompile!L$1:L332)),COLUMNS($A332:L332))</f>
        <v>0.3</v>
      </c>
      <c r="M332" s="1">
        <f>INDEX(ScheduleRef!$D$2:$AB$853,_xlfn.AGGREGATE(15,6,(ROW(ScheduleRef!$D$2:$AB$853)-ROW(ScheduleRef!$D$2)+1)/(ScheduleRef!$D$2:$D$853&lt;&gt;""),ROWS(ScheduleCompile!M$1:M332)),COLUMNS($A332:M332))</f>
        <v>0.3</v>
      </c>
      <c r="N332" s="1">
        <f>INDEX(ScheduleRef!$D$2:$AB$853,_xlfn.AGGREGATE(15,6,(ROW(ScheduleRef!$D$2:$AB$853)-ROW(ScheduleRef!$D$2)+1)/(ScheduleRef!$D$2:$D$853&lt;&gt;""),ROWS(ScheduleCompile!N$1:N332)),COLUMNS($A332:N332))</f>
        <v>0.3</v>
      </c>
      <c r="O332" s="1">
        <f>INDEX(ScheduleRef!$D$2:$AB$853,_xlfn.AGGREGATE(15,6,(ROW(ScheduleRef!$D$2:$AB$853)-ROW(ScheduleRef!$D$2)+1)/(ScheduleRef!$D$2:$D$853&lt;&gt;""),ROWS(ScheduleCompile!O$1:O332)),COLUMNS($A332:O332))</f>
        <v>0.3</v>
      </c>
      <c r="P332" s="1">
        <f>INDEX(ScheduleRef!$D$2:$AB$853,_xlfn.AGGREGATE(15,6,(ROW(ScheduleRef!$D$2:$AB$853)-ROW(ScheduleRef!$D$2)+1)/(ScheduleRef!$D$2:$D$853&lt;&gt;""),ROWS(ScheduleCompile!P$1:P332)),COLUMNS($A332:P332))</f>
        <v>0.3</v>
      </c>
      <c r="Q332" s="1">
        <f>INDEX(ScheduleRef!$D$2:$AB$853,_xlfn.AGGREGATE(15,6,(ROW(ScheduleRef!$D$2:$AB$853)-ROW(ScheduleRef!$D$2)+1)/(ScheduleRef!$D$2:$D$853&lt;&gt;""),ROWS(ScheduleCompile!Q$1:Q332)),COLUMNS($A332:Q332))</f>
        <v>0.3</v>
      </c>
      <c r="R332" s="1">
        <f>INDEX(ScheduleRef!$D$2:$AB$853,_xlfn.AGGREGATE(15,6,(ROW(ScheduleRef!$D$2:$AB$853)-ROW(ScheduleRef!$D$2)+1)/(ScheduleRef!$D$2:$D$853&lt;&gt;""),ROWS(ScheduleCompile!R$1:R332)),COLUMNS($A332:R332))</f>
        <v>0.3</v>
      </c>
      <c r="S332" s="1">
        <f>INDEX(ScheduleRef!$D$2:$AB$853,_xlfn.AGGREGATE(15,6,(ROW(ScheduleRef!$D$2:$AB$853)-ROW(ScheduleRef!$D$2)+1)/(ScheduleRef!$D$2:$D$853&lt;&gt;""),ROWS(ScheduleCompile!S$1:S332)),COLUMNS($A332:S332))</f>
        <v>0.3</v>
      </c>
      <c r="T332" s="1">
        <f>INDEX(ScheduleRef!$D$2:$AB$853,_xlfn.AGGREGATE(15,6,(ROW(ScheduleRef!$D$2:$AB$853)-ROW(ScheduleRef!$D$2)+1)/(ScheduleRef!$D$2:$D$853&lt;&gt;""),ROWS(ScheduleCompile!T$1:T332)),COLUMNS($A332:T332))</f>
        <v>0.6</v>
      </c>
      <c r="U332" s="1">
        <f>INDEX(ScheduleRef!$D$2:$AB$853,_xlfn.AGGREGATE(15,6,(ROW(ScheduleRef!$D$2:$AB$853)-ROW(ScheduleRef!$D$2)+1)/(ScheduleRef!$D$2:$D$853&lt;&gt;""),ROWS(ScheduleCompile!U$1:U332)),COLUMNS($A332:U332))</f>
        <v>0.8</v>
      </c>
      <c r="V332" s="1">
        <f>INDEX(ScheduleRef!$D$2:$AB$853,_xlfn.AGGREGATE(15,6,(ROW(ScheduleRef!$D$2:$AB$853)-ROW(ScheduleRef!$D$2)+1)/(ScheduleRef!$D$2:$D$853&lt;&gt;""),ROWS(ScheduleCompile!V$1:V332)),COLUMNS($A332:V332))</f>
        <v>0.9</v>
      </c>
      <c r="W332" s="1">
        <f>INDEX(ScheduleRef!$D$2:$AB$853,_xlfn.AGGREGATE(15,6,(ROW(ScheduleRef!$D$2:$AB$853)-ROW(ScheduleRef!$D$2)+1)/(ScheduleRef!$D$2:$D$853&lt;&gt;""),ROWS(ScheduleCompile!W$1:W332)),COLUMNS($A332:W332))</f>
        <v>0.8</v>
      </c>
      <c r="X332" s="1">
        <f>INDEX(ScheduleRef!$D$2:$AB$853,_xlfn.AGGREGATE(15,6,(ROW(ScheduleRef!$D$2:$AB$853)-ROW(ScheduleRef!$D$2)+1)/(ScheduleRef!$D$2:$D$853&lt;&gt;""),ROWS(ScheduleCompile!X$1:X332)),COLUMNS($A332:X332))</f>
        <v>0.6</v>
      </c>
      <c r="Y332" s="1">
        <f>INDEX(ScheduleRef!$D$2:$AB$853,_xlfn.AGGREGATE(15,6,(ROW(ScheduleRef!$D$2:$AB$853)-ROW(ScheduleRef!$D$2)+1)/(ScheduleRef!$D$2:$D$853&lt;&gt;""),ROWS(ScheduleCompile!Y$1:Y332)),COLUMNS($A332:Y332))</f>
        <v>0.3</v>
      </c>
    </row>
    <row r="333" spans="1:25" x14ac:dyDescent="0.25">
      <c r="A333" s="30" t="str">
        <f>INDEX(ScheduleRef!$D$2:$AB$853,_xlfn.AGGREGATE(15,6,(ROW(ScheduleRef!$D$2:$AB$853)-ROW(ScheduleRef!$D$2)+1)/(ScheduleRef!$D$2:$D$853&lt;&gt;""),ROWS(ScheduleCompile!A$1:A333)),COLUMNS($A333:A333))</f>
        <v>ResidentialLivingReceptacleSat</v>
      </c>
      <c r="B333" s="1">
        <f>INDEX(ScheduleRef!$D$2:$AB$853,_xlfn.AGGREGATE(15,6,(ROW(ScheduleRef!$D$2:$AB$853)-ROW(ScheduleRef!$D$2)+1)/(ScheduleRef!$D$2:$D$853&lt;&gt;""),ROWS(ScheduleCompile!B$1:B333)),COLUMNS($A333:B333))</f>
        <v>0.1</v>
      </c>
      <c r="C333" s="1">
        <f>INDEX(ScheduleRef!$D$2:$AB$853,_xlfn.AGGREGATE(15,6,(ROW(ScheduleRef!$D$2:$AB$853)-ROW(ScheduleRef!$D$2)+1)/(ScheduleRef!$D$2:$D$853&lt;&gt;""),ROWS(ScheduleCompile!C$1:C333)),COLUMNS($A333:C333))</f>
        <v>0.1</v>
      </c>
      <c r="D333" s="1">
        <f>INDEX(ScheduleRef!$D$2:$AB$853,_xlfn.AGGREGATE(15,6,(ROW(ScheduleRef!$D$2:$AB$853)-ROW(ScheduleRef!$D$2)+1)/(ScheduleRef!$D$2:$D$853&lt;&gt;""),ROWS(ScheduleCompile!D$1:D333)),COLUMNS($A333:D333))</f>
        <v>0.1</v>
      </c>
      <c r="E333" s="1">
        <f>INDEX(ScheduleRef!$D$2:$AB$853,_xlfn.AGGREGATE(15,6,(ROW(ScheduleRef!$D$2:$AB$853)-ROW(ScheduleRef!$D$2)+1)/(ScheduleRef!$D$2:$D$853&lt;&gt;""),ROWS(ScheduleCompile!E$1:E333)),COLUMNS($A333:E333))</f>
        <v>0.1</v>
      </c>
      <c r="F333" s="1">
        <f>INDEX(ScheduleRef!$D$2:$AB$853,_xlfn.AGGREGATE(15,6,(ROW(ScheduleRef!$D$2:$AB$853)-ROW(ScheduleRef!$D$2)+1)/(ScheduleRef!$D$2:$D$853&lt;&gt;""),ROWS(ScheduleCompile!F$1:F333)),COLUMNS($A333:F333))</f>
        <v>0.1</v>
      </c>
      <c r="G333" s="1">
        <f>INDEX(ScheduleRef!$D$2:$AB$853,_xlfn.AGGREGATE(15,6,(ROW(ScheduleRef!$D$2:$AB$853)-ROW(ScheduleRef!$D$2)+1)/(ScheduleRef!$D$2:$D$853&lt;&gt;""),ROWS(ScheduleCompile!G$1:G333)),COLUMNS($A333:G333))</f>
        <v>0.3</v>
      </c>
      <c r="H333" s="1">
        <f>INDEX(ScheduleRef!$D$2:$AB$853,_xlfn.AGGREGATE(15,6,(ROW(ScheduleRef!$D$2:$AB$853)-ROW(ScheduleRef!$D$2)+1)/(ScheduleRef!$D$2:$D$853&lt;&gt;""),ROWS(ScheduleCompile!H$1:H333)),COLUMNS($A333:H333))</f>
        <v>0.45</v>
      </c>
      <c r="I333" s="1">
        <f>INDEX(ScheduleRef!$D$2:$AB$853,_xlfn.AGGREGATE(15,6,(ROW(ScheduleRef!$D$2:$AB$853)-ROW(ScheduleRef!$D$2)+1)/(ScheduleRef!$D$2:$D$853&lt;&gt;""),ROWS(ScheduleCompile!I$1:I333)),COLUMNS($A333:I333))</f>
        <v>0.45</v>
      </c>
      <c r="J333" s="1">
        <f>INDEX(ScheduleRef!$D$2:$AB$853,_xlfn.AGGREGATE(15,6,(ROW(ScheduleRef!$D$2:$AB$853)-ROW(ScheduleRef!$D$2)+1)/(ScheduleRef!$D$2:$D$853&lt;&gt;""),ROWS(ScheduleCompile!J$1:J333)),COLUMNS($A333:J333))</f>
        <v>0.45</v>
      </c>
      <c r="K333" s="1">
        <f>INDEX(ScheduleRef!$D$2:$AB$853,_xlfn.AGGREGATE(15,6,(ROW(ScheduleRef!$D$2:$AB$853)-ROW(ScheduleRef!$D$2)+1)/(ScheduleRef!$D$2:$D$853&lt;&gt;""),ROWS(ScheduleCompile!K$1:K333)),COLUMNS($A333:K333))</f>
        <v>0.45</v>
      </c>
      <c r="L333" s="1">
        <f>INDEX(ScheduleRef!$D$2:$AB$853,_xlfn.AGGREGATE(15,6,(ROW(ScheduleRef!$D$2:$AB$853)-ROW(ScheduleRef!$D$2)+1)/(ScheduleRef!$D$2:$D$853&lt;&gt;""),ROWS(ScheduleCompile!L$1:L333)),COLUMNS($A333:L333))</f>
        <v>0.3</v>
      </c>
      <c r="M333" s="1">
        <f>INDEX(ScheduleRef!$D$2:$AB$853,_xlfn.AGGREGATE(15,6,(ROW(ScheduleRef!$D$2:$AB$853)-ROW(ScheduleRef!$D$2)+1)/(ScheduleRef!$D$2:$D$853&lt;&gt;""),ROWS(ScheduleCompile!M$1:M333)),COLUMNS($A333:M333))</f>
        <v>0.3</v>
      </c>
      <c r="N333" s="1">
        <f>INDEX(ScheduleRef!$D$2:$AB$853,_xlfn.AGGREGATE(15,6,(ROW(ScheduleRef!$D$2:$AB$853)-ROW(ScheduleRef!$D$2)+1)/(ScheduleRef!$D$2:$D$853&lt;&gt;""),ROWS(ScheduleCompile!N$1:N333)),COLUMNS($A333:N333))</f>
        <v>0.3</v>
      </c>
      <c r="O333" s="1">
        <f>INDEX(ScheduleRef!$D$2:$AB$853,_xlfn.AGGREGATE(15,6,(ROW(ScheduleRef!$D$2:$AB$853)-ROW(ScheduleRef!$D$2)+1)/(ScheduleRef!$D$2:$D$853&lt;&gt;""),ROWS(ScheduleCompile!O$1:O333)),COLUMNS($A333:O333))</f>
        <v>0.3</v>
      </c>
      <c r="P333" s="1">
        <f>INDEX(ScheduleRef!$D$2:$AB$853,_xlfn.AGGREGATE(15,6,(ROW(ScheduleRef!$D$2:$AB$853)-ROW(ScheduleRef!$D$2)+1)/(ScheduleRef!$D$2:$D$853&lt;&gt;""),ROWS(ScheduleCompile!P$1:P333)),COLUMNS($A333:P333))</f>
        <v>0.3</v>
      </c>
      <c r="Q333" s="1">
        <f>INDEX(ScheduleRef!$D$2:$AB$853,_xlfn.AGGREGATE(15,6,(ROW(ScheduleRef!$D$2:$AB$853)-ROW(ScheduleRef!$D$2)+1)/(ScheduleRef!$D$2:$D$853&lt;&gt;""),ROWS(ScheduleCompile!Q$1:Q333)),COLUMNS($A333:Q333))</f>
        <v>0.3</v>
      </c>
      <c r="R333" s="1">
        <f>INDEX(ScheduleRef!$D$2:$AB$853,_xlfn.AGGREGATE(15,6,(ROW(ScheduleRef!$D$2:$AB$853)-ROW(ScheduleRef!$D$2)+1)/(ScheduleRef!$D$2:$D$853&lt;&gt;""),ROWS(ScheduleCompile!R$1:R333)),COLUMNS($A333:R333))</f>
        <v>0.3</v>
      </c>
      <c r="S333" s="1">
        <f>INDEX(ScheduleRef!$D$2:$AB$853,_xlfn.AGGREGATE(15,6,(ROW(ScheduleRef!$D$2:$AB$853)-ROW(ScheduleRef!$D$2)+1)/(ScheduleRef!$D$2:$D$853&lt;&gt;""),ROWS(ScheduleCompile!S$1:S333)),COLUMNS($A333:S333))</f>
        <v>0.3</v>
      </c>
      <c r="T333" s="1">
        <f>INDEX(ScheduleRef!$D$2:$AB$853,_xlfn.AGGREGATE(15,6,(ROW(ScheduleRef!$D$2:$AB$853)-ROW(ScheduleRef!$D$2)+1)/(ScheduleRef!$D$2:$D$853&lt;&gt;""),ROWS(ScheduleCompile!T$1:T333)),COLUMNS($A333:T333))</f>
        <v>0.6</v>
      </c>
      <c r="U333" s="1">
        <f>INDEX(ScheduleRef!$D$2:$AB$853,_xlfn.AGGREGATE(15,6,(ROW(ScheduleRef!$D$2:$AB$853)-ROW(ScheduleRef!$D$2)+1)/(ScheduleRef!$D$2:$D$853&lt;&gt;""),ROWS(ScheduleCompile!U$1:U333)),COLUMNS($A333:U333))</f>
        <v>0.8</v>
      </c>
      <c r="V333" s="1">
        <f>INDEX(ScheduleRef!$D$2:$AB$853,_xlfn.AGGREGATE(15,6,(ROW(ScheduleRef!$D$2:$AB$853)-ROW(ScheduleRef!$D$2)+1)/(ScheduleRef!$D$2:$D$853&lt;&gt;""),ROWS(ScheduleCompile!V$1:V333)),COLUMNS($A333:V333))</f>
        <v>0.9</v>
      </c>
      <c r="W333" s="1">
        <f>INDEX(ScheduleRef!$D$2:$AB$853,_xlfn.AGGREGATE(15,6,(ROW(ScheduleRef!$D$2:$AB$853)-ROW(ScheduleRef!$D$2)+1)/(ScheduleRef!$D$2:$D$853&lt;&gt;""),ROWS(ScheduleCompile!W$1:W333)),COLUMNS($A333:W333))</f>
        <v>0.8</v>
      </c>
      <c r="X333" s="1">
        <f>INDEX(ScheduleRef!$D$2:$AB$853,_xlfn.AGGREGATE(15,6,(ROW(ScheduleRef!$D$2:$AB$853)-ROW(ScheduleRef!$D$2)+1)/(ScheduleRef!$D$2:$D$853&lt;&gt;""),ROWS(ScheduleCompile!X$1:X333)),COLUMNS($A333:X333))</f>
        <v>0.6</v>
      </c>
      <c r="Y333" s="1">
        <f>INDEX(ScheduleRef!$D$2:$AB$853,_xlfn.AGGREGATE(15,6,(ROW(ScheduleRef!$D$2:$AB$853)-ROW(ScheduleRef!$D$2)+1)/(ScheduleRef!$D$2:$D$853&lt;&gt;""),ROWS(ScheduleCompile!Y$1:Y333)),COLUMNS($A333:Y333))</f>
        <v>0.3</v>
      </c>
    </row>
    <row r="334" spans="1:25" x14ac:dyDescent="0.25">
      <c r="A334" s="30" t="str">
        <f>INDEX(ScheduleRef!$D$2:$AB$853,_xlfn.AGGREGATE(15,6,(ROW(ScheduleRef!$D$2:$AB$853)-ROW(ScheduleRef!$D$2)+1)/(ScheduleRef!$D$2:$D$853&lt;&gt;""),ROWS(ScheduleCompile!A$1:A334)),COLUMNS($A334:A334))</f>
        <v>ResidentialLivingReceptacleSun</v>
      </c>
      <c r="B334" s="1">
        <f>INDEX(ScheduleRef!$D$2:$AB$853,_xlfn.AGGREGATE(15,6,(ROW(ScheduleRef!$D$2:$AB$853)-ROW(ScheduleRef!$D$2)+1)/(ScheduleRef!$D$2:$D$853&lt;&gt;""),ROWS(ScheduleCompile!B$1:B334)),COLUMNS($A334:B334))</f>
        <v>0.1</v>
      </c>
      <c r="C334" s="1">
        <f>INDEX(ScheduleRef!$D$2:$AB$853,_xlfn.AGGREGATE(15,6,(ROW(ScheduleRef!$D$2:$AB$853)-ROW(ScheduleRef!$D$2)+1)/(ScheduleRef!$D$2:$D$853&lt;&gt;""),ROWS(ScheduleCompile!C$1:C334)),COLUMNS($A334:C334))</f>
        <v>0.1</v>
      </c>
      <c r="D334" s="1">
        <f>INDEX(ScheduleRef!$D$2:$AB$853,_xlfn.AGGREGATE(15,6,(ROW(ScheduleRef!$D$2:$AB$853)-ROW(ScheduleRef!$D$2)+1)/(ScheduleRef!$D$2:$D$853&lt;&gt;""),ROWS(ScheduleCompile!D$1:D334)),COLUMNS($A334:D334))</f>
        <v>0.1</v>
      </c>
      <c r="E334" s="1">
        <f>INDEX(ScheduleRef!$D$2:$AB$853,_xlfn.AGGREGATE(15,6,(ROW(ScheduleRef!$D$2:$AB$853)-ROW(ScheduleRef!$D$2)+1)/(ScheduleRef!$D$2:$D$853&lt;&gt;""),ROWS(ScheduleCompile!E$1:E334)),COLUMNS($A334:E334))</f>
        <v>0.1</v>
      </c>
      <c r="F334" s="1">
        <f>INDEX(ScheduleRef!$D$2:$AB$853,_xlfn.AGGREGATE(15,6,(ROW(ScheduleRef!$D$2:$AB$853)-ROW(ScheduleRef!$D$2)+1)/(ScheduleRef!$D$2:$D$853&lt;&gt;""),ROWS(ScheduleCompile!F$1:F334)),COLUMNS($A334:F334))</f>
        <v>0.1</v>
      </c>
      <c r="G334" s="1">
        <f>INDEX(ScheduleRef!$D$2:$AB$853,_xlfn.AGGREGATE(15,6,(ROW(ScheduleRef!$D$2:$AB$853)-ROW(ScheduleRef!$D$2)+1)/(ScheduleRef!$D$2:$D$853&lt;&gt;""),ROWS(ScheduleCompile!G$1:G334)),COLUMNS($A334:G334))</f>
        <v>0.3</v>
      </c>
      <c r="H334" s="1">
        <f>INDEX(ScheduleRef!$D$2:$AB$853,_xlfn.AGGREGATE(15,6,(ROW(ScheduleRef!$D$2:$AB$853)-ROW(ScheduleRef!$D$2)+1)/(ScheduleRef!$D$2:$D$853&lt;&gt;""),ROWS(ScheduleCompile!H$1:H334)),COLUMNS($A334:H334))</f>
        <v>0.45</v>
      </c>
      <c r="I334" s="1">
        <f>INDEX(ScheduleRef!$D$2:$AB$853,_xlfn.AGGREGATE(15,6,(ROW(ScheduleRef!$D$2:$AB$853)-ROW(ScheduleRef!$D$2)+1)/(ScheduleRef!$D$2:$D$853&lt;&gt;""),ROWS(ScheduleCompile!I$1:I334)),COLUMNS($A334:I334))</f>
        <v>0.45</v>
      </c>
      <c r="J334" s="1">
        <f>INDEX(ScheduleRef!$D$2:$AB$853,_xlfn.AGGREGATE(15,6,(ROW(ScheduleRef!$D$2:$AB$853)-ROW(ScheduleRef!$D$2)+1)/(ScheduleRef!$D$2:$D$853&lt;&gt;""),ROWS(ScheduleCompile!J$1:J334)),COLUMNS($A334:J334))</f>
        <v>0.45</v>
      </c>
      <c r="K334" s="1">
        <f>INDEX(ScheduleRef!$D$2:$AB$853,_xlfn.AGGREGATE(15,6,(ROW(ScheduleRef!$D$2:$AB$853)-ROW(ScheduleRef!$D$2)+1)/(ScheduleRef!$D$2:$D$853&lt;&gt;""),ROWS(ScheduleCompile!K$1:K334)),COLUMNS($A334:K334))</f>
        <v>0.45</v>
      </c>
      <c r="L334" s="1">
        <f>INDEX(ScheduleRef!$D$2:$AB$853,_xlfn.AGGREGATE(15,6,(ROW(ScheduleRef!$D$2:$AB$853)-ROW(ScheduleRef!$D$2)+1)/(ScheduleRef!$D$2:$D$853&lt;&gt;""),ROWS(ScheduleCompile!L$1:L334)),COLUMNS($A334:L334))</f>
        <v>0.3</v>
      </c>
      <c r="M334" s="1">
        <f>INDEX(ScheduleRef!$D$2:$AB$853,_xlfn.AGGREGATE(15,6,(ROW(ScheduleRef!$D$2:$AB$853)-ROW(ScheduleRef!$D$2)+1)/(ScheduleRef!$D$2:$D$853&lt;&gt;""),ROWS(ScheduleCompile!M$1:M334)),COLUMNS($A334:M334))</f>
        <v>0.3</v>
      </c>
      <c r="N334" s="1">
        <f>INDEX(ScheduleRef!$D$2:$AB$853,_xlfn.AGGREGATE(15,6,(ROW(ScheduleRef!$D$2:$AB$853)-ROW(ScheduleRef!$D$2)+1)/(ScheduleRef!$D$2:$D$853&lt;&gt;""),ROWS(ScheduleCompile!N$1:N334)),COLUMNS($A334:N334))</f>
        <v>0.3</v>
      </c>
      <c r="O334" s="1">
        <f>INDEX(ScheduleRef!$D$2:$AB$853,_xlfn.AGGREGATE(15,6,(ROW(ScheduleRef!$D$2:$AB$853)-ROW(ScheduleRef!$D$2)+1)/(ScheduleRef!$D$2:$D$853&lt;&gt;""),ROWS(ScheduleCompile!O$1:O334)),COLUMNS($A334:O334))</f>
        <v>0.3</v>
      </c>
      <c r="P334" s="1">
        <f>INDEX(ScheduleRef!$D$2:$AB$853,_xlfn.AGGREGATE(15,6,(ROW(ScheduleRef!$D$2:$AB$853)-ROW(ScheduleRef!$D$2)+1)/(ScheduleRef!$D$2:$D$853&lt;&gt;""),ROWS(ScheduleCompile!P$1:P334)),COLUMNS($A334:P334))</f>
        <v>0.3</v>
      </c>
      <c r="Q334" s="1">
        <f>INDEX(ScheduleRef!$D$2:$AB$853,_xlfn.AGGREGATE(15,6,(ROW(ScheduleRef!$D$2:$AB$853)-ROW(ScheduleRef!$D$2)+1)/(ScheduleRef!$D$2:$D$853&lt;&gt;""),ROWS(ScheduleCompile!Q$1:Q334)),COLUMNS($A334:Q334))</f>
        <v>0.3</v>
      </c>
      <c r="R334" s="1">
        <f>INDEX(ScheduleRef!$D$2:$AB$853,_xlfn.AGGREGATE(15,6,(ROW(ScheduleRef!$D$2:$AB$853)-ROW(ScheduleRef!$D$2)+1)/(ScheduleRef!$D$2:$D$853&lt;&gt;""),ROWS(ScheduleCompile!R$1:R334)),COLUMNS($A334:R334))</f>
        <v>0.3</v>
      </c>
      <c r="S334" s="1">
        <f>INDEX(ScheduleRef!$D$2:$AB$853,_xlfn.AGGREGATE(15,6,(ROW(ScheduleRef!$D$2:$AB$853)-ROW(ScheduleRef!$D$2)+1)/(ScheduleRef!$D$2:$D$853&lt;&gt;""),ROWS(ScheduleCompile!S$1:S334)),COLUMNS($A334:S334))</f>
        <v>0.3</v>
      </c>
      <c r="T334" s="1">
        <f>INDEX(ScheduleRef!$D$2:$AB$853,_xlfn.AGGREGATE(15,6,(ROW(ScheduleRef!$D$2:$AB$853)-ROW(ScheduleRef!$D$2)+1)/(ScheduleRef!$D$2:$D$853&lt;&gt;""),ROWS(ScheduleCompile!T$1:T334)),COLUMNS($A334:T334))</f>
        <v>0.6</v>
      </c>
      <c r="U334" s="1">
        <f>INDEX(ScheduleRef!$D$2:$AB$853,_xlfn.AGGREGATE(15,6,(ROW(ScheduleRef!$D$2:$AB$853)-ROW(ScheduleRef!$D$2)+1)/(ScheduleRef!$D$2:$D$853&lt;&gt;""),ROWS(ScheduleCompile!U$1:U334)),COLUMNS($A334:U334))</f>
        <v>0.8</v>
      </c>
      <c r="V334" s="1">
        <f>INDEX(ScheduleRef!$D$2:$AB$853,_xlfn.AGGREGATE(15,6,(ROW(ScheduleRef!$D$2:$AB$853)-ROW(ScheduleRef!$D$2)+1)/(ScheduleRef!$D$2:$D$853&lt;&gt;""),ROWS(ScheduleCompile!V$1:V334)),COLUMNS($A334:V334))</f>
        <v>0.9</v>
      </c>
      <c r="W334" s="1">
        <f>INDEX(ScheduleRef!$D$2:$AB$853,_xlfn.AGGREGATE(15,6,(ROW(ScheduleRef!$D$2:$AB$853)-ROW(ScheduleRef!$D$2)+1)/(ScheduleRef!$D$2:$D$853&lt;&gt;""),ROWS(ScheduleCompile!W$1:W334)),COLUMNS($A334:W334))</f>
        <v>0.8</v>
      </c>
      <c r="X334" s="1">
        <f>INDEX(ScheduleRef!$D$2:$AB$853,_xlfn.AGGREGATE(15,6,(ROW(ScheduleRef!$D$2:$AB$853)-ROW(ScheduleRef!$D$2)+1)/(ScheduleRef!$D$2:$D$853&lt;&gt;""),ROWS(ScheduleCompile!X$1:X334)),COLUMNS($A334:X334))</f>
        <v>0.6</v>
      </c>
      <c r="Y334" s="1">
        <f>INDEX(ScheduleRef!$D$2:$AB$853,_xlfn.AGGREGATE(15,6,(ROW(ScheduleRef!$D$2:$AB$853)-ROW(ScheduleRef!$D$2)+1)/(ScheduleRef!$D$2:$D$853&lt;&gt;""),ROWS(ScheduleCompile!Y$1:Y334)),COLUMNS($A334:Y334))</f>
        <v>0.3</v>
      </c>
    </row>
    <row r="335" spans="1:25" x14ac:dyDescent="0.25">
      <c r="A335" s="30" t="str">
        <f>INDEX(ScheduleRef!$D$2:$AB$853,_xlfn.AGGREGATE(15,6,(ROW(ScheduleRef!$D$2:$AB$853)-ROW(ScheduleRef!$D$2)+1)/(ScheduleRef!$D$2:$D$853&lt;&gt;""),ROWS(ScheduleCompile!A$1:A335)),COLUMNS($A335:A335))</f>
        <v>ResidentialLivingHVACAvailWD</v>
      </c>
      <c r="B335" s="1">
        <f>INDEX(ScheduleRef!$D$2:$AB$853,_xlfn.AGGREGATE(15,6,(ROW(ScheduleRef!$D$2:$AB$853)-ROW(ScheduleRef!$D$2)+1)/(ScheduleRef!$D$2:$D$853&lt;&gt;""),ROWS(ScheduleCompile!B$1:B335)),COLUMNS($A335:B335))</f>
        <v>1</v>
      </c>
      <c r="C335" s="1">
        <f>INDEX(ScheduleRef!$D$2:$AB$853,_xlfn.AGGREGATE(15,6,(ROW(ScheduleRef!$D$2:$AB$853)-ROW(ScheduleRef!$D$2)+1)/(ScheduleRef!$D$2:$D$853&lt;&gt;""),ROWS(ScheduleCompile!C$1:C335)),COLUMNS($A335:C335))</f>
        <v>1</v>
      </c>
      <c r="D335" s="1">
        <f>INDEX(ScheduleRef!$D$2:$AB$853,_xlfn.AGGREGATE(15,6,(ROW(ScheduleRef!$D$2:$AB$853)-ROW(ScheduleRef!$D$2)+1)/(ScheduleRef!$D$2:$D$853&lt;&gt;""),ROWS(ScheduleCompile!D$1:D335)),COLUMNS($A335:D335))</f>
        <v>1</v>
      </c>
      <c r="E335" s="1">
        <f>INDEX(ScheduleRef!$D$2:$AB$853,_xlfn.AGGREGATE(15,6,(ROW(ScheduleRef!$D$2:$AB$853)-ROW(ScheduleRef!$D$2)+1)/(ScheduleRef!$D$2:$D$853&lt;&gt;""),ROWS(ScheduleCompile!E$1:E335)),COLUMNS($A335:E335))</f>
        <v>1</v>
      </c>
      <c r="F335" s="1">
        <f>INDEX(ScheduleRef!$D$2:$AB$853,_xlfn.AGGREGATE(15,6,(ROW(ScheduleRef!$D$2:$AB$853)-ROW(ScheduleRef!$D$2)+1)/(ScheduleRef!$D$2:$D$853&lt;&gt;""),ROWS(ScheduleCompile!F$1:F335)),COLUMNS($A335:F335))</f>
        <v>1</v>
      </c>
      <c r="G335" s="1">
        <f>INDEX(ScheduleRef!$D$2:$AB$853,_xlfn.AGGREGATE(15,6,(ROW(ScheduleRef!$D$2:$AB$853)-ROW(ScheduleRef!$D$2)+1)/(ScheduleRef!$D$2:$D$853&lt;&gt;""),ROWS(ScheduleCompile!G$1:G335)),COLUMNS($A335:G335))</f>
        <v>1</v>
      </c>
      <c r="H335" s="1">
        <f>INDEX(ScheduleRef!$D$2:$AB$853,_xlfn.AGGREGATE(15,6,(ROW(ScheduleRef!$D$2:$AB$853)-ROW(ScheduleRef!$D$2)+1)/(ScheduleRef!$D$2:$D$853&lt;&gt;""),ROWS(ScheduleCompile!H$1:H335)),COLUMNS($A335:H335))</f>
        <v>1</v>
      </c>
      <c r="I335" s="1">
        <f>INDEX(ScheduleRef!$D$2:$AB$853,_xlfn.AGGREGATE(15,6,(ROW(ScheduleRef!$D$2:$AB$853)-ROW(ScheduleRef!$D$2)+1)/(ScheduleRef!$D$2:$D$853&lt;&gt;""),ROWS(ScheduleCompile!I$1:I335)),COLUMNS($A335:I335))</f>
        <v>1</v>
      </c>
      <c r="J335" s="1">
        <f>INDEX(ScheduleRef!$D$2:$AB$853,_xlfn.AGGREGATE(15,6,(ROW(ScheduleRef!$D$2:$AB$853)-ROW(ScheduleRef!$D$2)+1)/(ScheduleRef!$D$2:$D$853&lt;&gt;""),ROWS(ScheduleCompile!J$1:J335)),COLUMNS($A335:J335))</f>
        <v>1</v>
      </c>
      <c r="K335" s="1">
        <f>INDEX(ScheduleRef!$D$2:$AB$853,_xlfn.AGGREGATE(15,6,(ROW(ScheduleRef!$D$2:$AB$853)-ROW(ScheduleRef!$D$2)+1)/(ScheduleRef!$D$2:$D$853&lt;&gt;""),ROWS(ScheduleCompile!K$1:K335)),COLUMNS($A335:K335))</f>
        <v>1</v>
      </c>
      <c r="L335" s="1">
        <f>INDEX(ScheduleRef!$D$2:$AB$853,_xlfn.AGGREGATE(15,6,(ROW(ScheduleRef!$D$2:$AB$853)-ROW(ScheduleRef!$D$2)+1)/(ScheduleRef!$D$2:$D$853&lt;&gt;""),ROWS(ScheduleCompile!L$1:L335)),COLUMNS($A335:L335))</f>
        <v>1</v>
      </c>
      <c r="M335" s="1">
        <f>INDEX(ScheduleRef!$D$2:$AB$853,_xlfn.AGGREGATE(15,6,(ROW(ScheduleRef!$D$2:$AB$853)-ROW(ScheduleRef!$D$2)+1)/(ScheduleRef!$D$2:$D$853&lt;&gt;""),ROWS(ScheduleCompile!M$1:M335)),COLUMNS($A335:M335))</f>
        <v>1</v>
      </c>
      <c r="N335" s="1">
        <f>INDEX(ScheduleRef!$D$2:$AB$853,_xlfn.AGGREGATE(15,6,(ROW(ScheduleRef!$D$2:$AB$853)-ROW(ScheduleRef!$D$2)+1)/(ScheduleRef!$D$2:$D$853&lt;&gt;""),ROWS(ScheduleCompile!N$1:N335)),COLUMNS($A335:N335))</f>
        <v>1</v>
      </c>
      <c r="O335" s="1">
        <f>INDEX(ScheduleRef!$D$2:$AB$853,_xlfn.AGGREGATE(15,6,(ROW(ScheduleRef!$D$2:$AB$853)-ROW(ScheduleRef!$D$2)+1)/(ScheduleRef!$D$2:$D$853&lt;&gt;""),ROWS(ScheduleCompile!O$1:O335)),COLUMNS($A335:O335))</f>
        <v>1</v>
      </c>
      <c r="P335" s="1">
        <f>INDEX(ScheduleRef!$D$2:$AB$853,_xlfn.AGGREGATE(15,6,(ROW(ScheduleRef!$D$2:$AB$853)-ROW(ScheduleRef!$D$2)+1)/(ScheduleRef!$D$2:$D$853&lt;&gt;""),ROWS(ScheduleCompile!P$1:P335)),COLUMNS($A335:P335))</f>
        <v>1</v>
      </c>
      <c r="Q335" s="1">
        <f>INDEX(ScheduleRef!$D$2:$AB$853,_xlfn.AGGREGATE(15,6,(ROW(ScheduleRef!$D$2:$AB$853)-ROW(ScheduleRef!$D$2)+1)/(ScheduleRef!$D$2:$D$853&lt;&gt;""),ROWS(ScheduleCompile!Q$1:Q335)),COLUMNS($A335:Q335))</f>
        <v>1</v>
      </c>
      <c r="R335" s="1">
        <f>INDEX(ScheduleRef!$D$2:$AB$853,_xlfn.AGGREGATE(15,6,(ROW(ScheduleRef!$D$2:$AB$853)-ROW(ScheduleRef!$D$2)+1)/(ScheduleRef!$D$2:$D$853&lt;&gt;""),ROWS(ScheduleCompile!R$1:R335)),COLUMNS($A335:R335))</f>
        <v>1</v>
      </c>
      <c r="S335" s="1">
        <f>INDEX(ScheduleRef!$D$2:$AB$853,_xlfn.AGGREGATE(15,6,(ROW(ScheduleRef!$D$2:$AB$853)-ROW(ScheduleRef!$D$2)+1)/(ScheduleRef!$D$2:$D$853&lt;&gt;""),ROWS(ScheduleCompile!S$1:S335)),COLUMNS($A335:S335))</f>
        <v>1</v>
      </c>
      <c r="T335" s="1">
        <f>INDEX(ScheduleRef!$D$2:$AB$853,_xlfn.AGGREGATE(15,6,(ROW(ScheduleRef!$D$2:$AB$853)-ROW(ScheduleRef!$D$2)+1)/(ScheduleRef!$D$2:$D$853&lt;&gt;""),ROWS(ScheduleCompile!T$1:T335)),COLUMNS($A335:T335))</f>
        <v>1</v>
      </c>
      <c r="U335" s="1">
        <f>INDEX(ScheduleRef!$D$2:$AB$853,_xlfn.AGGREGATE(15,6,(ROW(ScheduleRef!$D$2:$AB$853)-ROW(ScheduleRef!$D$2)+1)/(ScheduleRef!$D$2:$D$853&lt;&gt;""),ROWS(ScheduleCompile!U$1:U335)),COLUMNS($A335:U335))</f>
        <v>1</v>
      </c>
      <c r="V335" s="1">
        <f>INDEX(ScheduleRef!$D$2:$AB$853,_xlfn.AGGREGATE(15,6,(ROW(ScheduleRef!$D$2:$AB$853)-ROW(ScheduleRef!$D$2)+1)/(ScheduleRef!$D$2:$D$853&lt;&gt;""),ROWS(ScheduleCompile!V$1:V335)),COLUMNS($A335:V335))</f>
        <v>1</v>
      </c>
      <c r="W335" s="1">
        <f>INDEX(ScheduleRef!$D$2:$AB$853,_xlfn.AGGREGATE(15,6,(ROW(ScheduleRef!$D$2:$AB$853)-ROW(ScheduleRef!$D$2)+1)/(ScheduleRef!$D$2:$D$853&lt;&gt;""),ROWS(ScheduleCompile!W$1:W335)),COLUMNS($A335:W335))</f>
        <v>1</v>
      </c>
      <c r="X335" s="1">
        <f>INDEX(ScheduleRef!$D$2:$AB$853,_xlfn.AGGREGATE(15,6,(ROW(ScheduleRef!$D$2:$AB$853)-ROW(ScheduleRef!$D$2)+1)/(ScheduleRef!$D$2:$D$853&lt;&gt;""),ROWS(ScheduleCompile!X$1:X335)),COLUMNS($A335:X335))</f>
        <v>1</v>
      </c>
      <c r="Y335" s="1">
        <f>INDEX(ScheduleRef!$D$2:$AB$853,_xlfn.AGGREGATE(15,6,(ROW(ScheduleRef!$D$2:$AB$853)-ROW(ScheduleRef!$D$2)+1)/(ScheduleRef!$D$2:$D$853&lt;&gt;""),ROWS(ScheduleCompile!Y$1:Y335)),COLUMNS($A335:Y335))</f>
        <v>1</v>
      </c>
    </row>
    <row r="336" spans="1:25" x14ac:dyDescent="0.25">
      <c r="A336" s="30" t="str">
        <f>INDEX(ScheduleRef!$D$2:$AB$853,_xlfn.AGGREGATE(15,6,(ROW(ScheduleRef!$D$2:$AB$853)-ROW(ScheduleRef!$D$2)+1)/(ScheduleRef!$D$2:$D$853&lt;&gt;""),ROWS(ScheduleCompile!A$1:A336)),COLUMNS($A336:A336))</f>
        <v>ResidentialLivingHVACAvailSat</v>
      </c>
      <c r="B336" s="1">
        <f>INDEX(ScheduleRef!$D$2:$AB$853,_xlfn.AGGREGATE(15,6,(ROW(ScheduleRef!$D$2:$AB$853)-ROW(ScheduleRef!$D$2)+1)/(ScheduleRef!$D$2:$D$853&lt;&gt;""),ROWS(ScheduleCompile!B$1:B336)),COLUMNS($A336:B336))</f>
        <v>1</v>
      </c>
      <c r="C336" s="1">
        <f>INDEX(ScheduleRef!$D$2:$AB$853,_xlfn.AGGREGATE(15,6,(ROW(ScheduleRef!$D$2:$AB$853)-ROW(ScheduleRef!$D$2)+1)/(ScheduleRef!$D$2:$D$853&lt;&gt;""),ROWS(ScheduleCompile!C$1:C336)),COLUMNS($A336:C336))</f>
        <v>1</v>
      </c>
      <c r="D336" s="1">
        <f>INDEX(ScheduleRef!$D$2:$AB$853,_xlfn.AGGREGATE(15,6,(ROW(ScheduleRef!$D$2:$AB$853)-ROW(ScheduleRef!$D$2)+1)/(ScheduleRef!$D$2:$D$853&lt;&gt;""),ROWS(ScheduleCompile!D$1:D336)),COLUMNS($A336:D336))</f>
        <v>1</v>
      </c>
      <c r="E336" s="1">
        <f>INDEX(ScheduleRef!$D$2:$AB$853,_xlfn.AGGREGATE(15,6,(ROW(ScheduleRef!$D$2:$AB$853)-ROW(ScheduleRef!$D$2)+1)/(ScheduleRef!$D$2:$D$853&lt;&gt;""),ROWS(ScheduleCompile!E$1:E336)),COLUMNS($A336:E336))</f>
        <v>1</v>
      </c>
      <c r="F336" s="1">
        <f>INDEX(ScheduleRef!$D$2:$AB$853,_xlfn.AGGREGATE(15,6,(ROW(ScheduleRef!$D$2:$AB$853)-ROW(ScheduleRef!$D$2)+1)/(ScheduleRef!$D$2:$D$853&lt;&gt;""),ROWS(ScheduleCompile!F$1:F336)),COLUMNS($A336:F336))</f>
        <v>1</v>
      </c>
      <c r="G336" s="1">
        <f>INDEX(ScheduleRef!$D$2:$AB$853,_xlfn.AGGREGATE(15,6,(ROW(ScheduleRef!$D$2:$AB$853)-ROW(ScheduleRef!$D$2)+1)/(ScheduleRef!$D$2:$D$853&lt;&gt;""),ROWS(ScheduleCompile!G$1:G336)),COLUMNS($A336:G336))</f>
        <v>1</v>
      </c>
      <c r="H336" s="1">
        <f>INDEX(ScheduleRef!$D$2:$AB$853,_xlfn.AGGREGATE(15,6,(ROW(ScheduleRef!$D$2:$AB$853)-ROW(ScheduleRef!$D$2)+1)/(ScheduleRef!$D$2:$D$853&lt;&gt;""),ROWS(ScheduleCompile!H$1:H336)),COLUMNS($A336:H336))</f>
        <v>1</v>
      </c>
      <c r="I336" s="1">
        <f>INDEX(ScheduleRef!$D$2:$AB$853,_xlfn.AGGREGATE(15,6,(ROW(ScheduleRef!$D$2:$AB$853)-ROW(ScheduleRef!$D$2)+1)/(ScheduleRef!$D$2:$D$853&lt;&gt;""),ROWS(ScheduleCompile!I$1:I336)),COLUMNS($A336:I336))</f>
        <v>1</v>
      </c>
      <c r="J336" s="1">
        <f>INDEX(ScheduleRef!$D$2:$AB$853,_xlfn.AGGREGATE(15,6,(ROW(ScheduleRef!$D$2:$AB$853)-ROW(ScheduleRef!$D$2)+1)/(ScheduleRef!$D$2:$D$853&lt;&gt;""),ROWS(ScheduleCompile!J$1:J336)),COLUMNS($A336:J336))</f>
        <v>1</v>
      </c>
      <c r="K336" s="1">
        <f>INDEX(ScheduleRef!$D$2:$AB$853,_xlfn.AGGREGATE(15,6,(ROW(ScheduleRef!$D$2:$AB$853)-ROW(ScheduleRef!$D$2)+1)/(ScheduleRef!$D$2:$D$853&lt;&gt;""),ROWS(ScheduleCompile!K$1:K336)),COLUMNS($A336:K336))</f>
        <v>1</v>
      </c>
      <c r="L336" s="1">
        <f>INDEX(ScheduleRef!$D$2:$AB$853,_xlfn.AGGREGATE(15,6,(ROW(ScheduleRef!$D$2:$AB$853)-ROW(ScheduleRef!$D$2)+1)/(ScheduleRef!$D$2:$D$853&lt;&gt;""),ROWS(ScheduleCompile!L$1:L336)),COLUMNS($A336:L336))</f>
        <v>1</v>
      </c>
      <c r="M336" s="1">
        <f>INDEX(ScheduleRef!$D$2:$AB$853,_xlfn.AGGREGATE(15,6,(ROW(ScheduleRef!$D$2:$AB$853)-ROW(ScheduleRef!$D$2)+1)/(ScheduleRef!$D$2:$D$853&lt;&gt;""),ROWS(ScheduleCompile!M$1:M336)),COLUMNS($A336:M336))</f>
        <v>1</v>
      </c>
      <c r="N336" s="1">
        <f>INDEX(ScheduleRef!$D$2:$AB$853,_xlfn.AGGREGATE(15,6,(ROW(ScheduleRef!$D$2:$AB$853)-ROW(ScheduleRef!$D$2)+1)/(ScheduleRef!$D$2:$D$853&lt;&gt;""),ROWS(ScheduleCompile!N$1:N336)),COLUMNS($A336:N336))</f>
        <v>1</v>
      </c>
      <c r="O336" s="1">
        <f>INDEX(ScheduleRef!$D$2:$AB$853,_xlfn.AGGREGATE(15,6,(ROW(ScheduleRef!$D$2:$AB$853)-ROW(ScheduleRef!$D$2)+1)/(ScheduleRef!$D$2:$D$853&lt;&gt;""),ROWS(ScheduleCompile!O$1:O336)),COLUMNS($A336:O336))</f>
        <v>1</v>
      </c>
      <c r="P336" s="1">
        <f>INDEX(ScheduleRef!$D$2:$AB$853,_xlfn.AGGREGATE(15,6,(ROW(ScheduleRef!$D$2:$AB$853)-ROW(ScheduleRef!$D$2)+1)/(ScheduleRef!$D$2:$D$853&lt;&gt;""),ROWS(ScheduleCompile!P$1:P336)),COLUMNS($A336:P336))</f>
        <v>1</v>
      </c>
      <c r="Q336" s="1">
        <f>INDEX(ScheduleRef!$D$2:$AB$853,_xlfn.AGGREGATE(15,6,(ROW(ScheduleRef!$D$2:$AB$853)-ROW(ScheduleRef!$D$2)+1)/(ScheduleRef!$D$2:$D$853&lt;&gt;""),ROWS(ScheduleCompile!Q$1:Q336)),COLUMNS($A336:Q336))</f>
        <v>1</v>
      </c>
      <c r="R336" s="1">
        <f>INDEX(ScheduleRef!$D$2:$AB$853,_xlfn.AGGREGATE(15,6,(ROW(ScheduleRef!$D$2:$AB$853)-ROW(ScheduleRef!$D$2)+1)/(ScheduleRef!$D$2:$D$853&lt;&gt;""),ROWS(ScheduleCompile!R$1:R336)),COLUMNS($A336:R336))</f>
        <v>1</v>
      </c>
      <c r="S336" s="1">
        <f>INDEX(ScheduleRef!$D$2:$AB$853,_xlfn.AGGREGATE(15,6,(ROW(ScheduleRef!$D$2:$AB$853)-ROW(ScheduleRef!$D$2)+1)/(ScheduleRef!$D$2:$D$853&lt;&gt;""),ROWS(ScheduleCompile!S$1:S336)),COLUMNS($A336:S336))</f>
        <v>1</v>
      </c>
      <c r="T336" s="1">
        <f>INDEX(ScheduleRef!$D$2:$AB$853,_xlfn.AGGREGATE(15,6,(ROW(ScheduleRef!$D$2:$AB$853)-ROW(ScheduleRef!$D$2)+1)/(ScheduleRef!$D$2:$D$853&lt;&gt;""),ROWS(ScheduleCompile!T$1:T336)),COLUMNS($A336:T336))</f>
        <v>1</v>
      </c>
      <c r="U336" s="1">
        <f>INDEX(ScheduleRef!$D$2:$AB$853,_xlfn.AGGREGATE(15,6,(ROW(ScheduleRef!$D$2:$AB$853)-ROW(ScheduleRef!$D$2)+1)/(ScheduleRef!$D$2:$D$853&lt;&gt;""),ROWS(ScheduleCompile!U$1:U336)),COLUMNS($A336:U336))</f>
        <v>1</v>
      </c>
      <c r="V336" s="1">
        <f>INDEX(ScheduleRef!$D$2:$AB$853,_xlfn.AGGREGATE(15,6,(ROW(ScheduleRef!$D$2:$AB$853)-ROW(ScheduleRef!$D$2)+1)/(ScheduleRef!$D$2:$D$853&lt;&gt;""),ROWS(ScheduleCompile!V$1:V336)),COLUMNS($A336:V336))</f>
        <v>1</v>
      </c>
      <c r="W336" s="1">
        <f>INDEX(ScheduleRef!$D$2:$AB$853,_xlfn.AGGREGATE(15,6,(ROW(ScheduleRef!$D$2:$AB$853)-ROW(ScheduleRef!$D$2)+1)/(ScheduleRef!$D$2:$D$853&lt;&gt;""),ROWS(ScheduleCompile!W$1:W336)),COLUMNS($A336:W336))</f>
        <v>1</v>
      </c>
      <c r="X336" s="1">
        <f>INDEX(ScheduleRef!$D$2:$AB$853,_xlfn.AGGREGATE(15,6,(ROW(ScheduleRef!$D$2:$AB$853)-ROW(ScheduleRef!$D$2)+1)/(ScheduleRef!$D$2:$D$853&lt;&gt;""),ROWS(ScheduleCompile!X$1:X336)),COLUMNS($A336:X336))</f>
        <v>1</v>
      </c>
      <c r="Y336" s="1">
        <f>INDEX(ScheduleRef!$D$2:$AB$853,_xlfn.AGGREGATE(15,6,(ROW(ScheduleRef!$D$2:$AB$853)-ROW(ScheduleRef!$D$2)+1)/(ScheduleRef!$D$2:$D$853&lt;&gt;""),ROWS(ScheduleCompile!Y$1:Y336)),COLUMNS($A336:Y336))</f>
        <v>1</v>
      </c>
    </row>
    <row r="337" spans="1:25" x14ac:dyDescent="0.25">
      <c r="A337" s="30" t="str">
        <f>INDEX(ScheduleRef!$D$2:$AB$853,_xlfn.AGGREGATE(15,6,(ROW(ScheduleRef!$D$2:$AB$853)-ROW(ScheduleRef!$D$2)+1)/(ScheduleRef!$D$2:$D$853&lt;&gt;""),ROWS(ScheduleCompile!A$1:A337)),COLUMNS($A337:A337))</f>
        <v>ResidentialLivingHVACAvailSun</v>
      </c>
      <c r="B337" s="1">
        <f>INDEX(ScheduleRef!$D$2:$AB$853,_xlfn.AGGREGATE(15,6,(ROW(ScheduleRef!$D$2:$AB$853)-ROW(ScheduleRef!$D$2)+1)/(ScheduleRef!$D$2:$D$853&lt;&gt;""),ROWS(ScheduleCompile!B$1:B337)),COLUMNS($A337:B337))</f>
        <v>1</v>
      </c>
      <c r="C337" s="1">
        <f>INDEX(ScheduleRef!$D$2:$AB$853,_xlfn.AGGREGATE(15,6,(ROW(ScheduleRef!$D$2:$AB$853)-ROW(ScheduleRef!$D$2)+1)/(ScheduleRef!$D$2:$D$853&lt;&gt;""),ROWS(ScheduleCompile!C$1:C337)),COLUMNS($A337:C337))</f>
        <v>1</v>
      </c>
      <c r="D337" s="1">
        <f>INDEX(ScheduleRef!$D$2:$AB$853,_xlfn.AGGREGATE(15,6,(ROW(ScheduleRef!$D$2:$AB$853)-ROW(ScheduleRef!$D$2)+1)/(ScheduleRef!$D$2:$D$853&lt;&gt;""),ROWS(ScheduleCompile!D$1:D337)),COLUMNS($A337:D337))</f>
        <v>1</v>
      </c>
      <c r="E337" s="1">
        <f>INDEX(ScheduleRef!$D$2:$AB$853,_xlfn.AGGREGATE(15,6,(ROW(ScheduleRef!$D$2:$AB$853)-ROW(ScheduleRef!$D$2)+1)/(ScheduleRef!$D$2:$D$853&lt;&gt;""),ROWS(ScheduleCompile!E$1:E337)),COLUMNS($A337:E337))</f>
        <v>1</v>
      </c>
      <c r="F337" s="1">
        <f>INDEX(ScheduleRef!$D$2:$AB$853,_xlfn.AGGREGATE(15,6,(ROW(ScheduleRef!$D$2:$AB$853)-ROW(ScheduleRef!$D$2)+1)/(ScheduleRef!$D$2:$D$853&lt;&gt;""),ROWS(ScheduleCompile!F$1:F337)),COLUMNS($A337:F337))</f>
        <v>1</v>
      </c>
      <c r="G337" s="1">
        <f>INDEX(ScheduleRef!$D$2:$AB$853,_xlfn.AGGREGATE(15,6,(ROW(ScheduleRef!$D$2:$AB$853)-ROW(ScheduleRef!$D$2)+1)/(ScheduleRef!$D$2:$D$853&lt;&gt;""),ROWS(ScheduleCompile!G$1:G337)),COLUMNS($A337:G337))</f>
        <v>1</v>
      </c>
      <c r="H337" s="1">
        <f>INDEX(ScheduleRef!$D$2:$AB$853,_xlfn.AGGREGATE(15,6,(ROW(ScheduleRef!$D$2:$AB$853)-ROW(ScheduleRef!$D$2)+1)/(ScheduleRef!$D$2:$D$853&lt;&gt;""),ROWS(ScheduleCompile!H$1:H337)),COLUMNS($A337:H337))</f>
        <v>1</v>
      </c>
      <c r="I337" s="1">
        <f>INDEX(ScheduleRef!$D$2:$AB$853,_xlfn.AGGREGATE(15,6,(ROW(ScheduleRef!$D$2:$AB$853)-ROW(ScheduleRef!$D$2)+1)/(ScheduleRef!$D$2:$D$853&lt;&gt;""),ROWS(ScheduleCompile!I$1:I337)),COLUMNS($A337:I337))</f>
        <v>1</v>
      </c>
      <c r="J337" s="1">
        <f>INDEX(ScheduleRef!$D$2:$AB$853,_xlfn.AGGREGATE(15,6,(ROW(ScheduleRef!$D$2:$AB$853)-ROW(ScheduleRef!$D$2)+1)/(ScheduleRef!$D$2:$D$853&lt;&gt;""),ROWS(ScheduleCompile!J$1:J337)),COLUMNS($A337:J337))</f>
        <v>1</v>
      </c>
      <c r="K337" s="1">
        <f>INDEX(ScheduleRef!$D$2:$AB$853,_xlfn.AGGREGATE(15,6,(ROW(ScheduleRef!$D$2:$AB$853)-ROW(ScheduleRef!$D$2)+1)/(ScheduleRef!$D$2:$D$853&lt;&gt;""),ROWS(ScheduleCompile!K$1:K337)),COLUMNS($A337:K337))</f>
        <v>1</v>
      </c>
      <c r="L337" s="1">
        <f>INDEX(ScheduleRef!$D$2:$AB$853,_xlfn.AGGREGATE(15,6,(ROW(ScheduleRef!$D$2:$AB$853)-ROW(ScheduleRef!$D$2)+1)/(ScheduleRef!$D$2:$D$853&lt;&gt;""),ROWS(ScheduleCompile!L$1:L337)),COLUMNS($A337:L337))</f>
        <v>1</v>
      </c>
      <c r="M337" s="1">
        <f>INDEX(ScheduleRef!$D$2:$AB$853,_xlfn.AGGREGATE(15,6,(ROW(ScheduleRef!$D$2:$AB$853)-ROW(ScheduleRef!$D$2)+1)/(ScheduleRef!$D$2:$D$853&lt;&gt;""),ROWS(ScheduleCompile!M$1:M337)),COLUMNS($A337:M337))</f>
        <v>1</v>
      </c>
      <c r="N337" s="1">
        <f>INDEX(ScheduleRef!$D$2:$AB$853,_xlfn.AGGREGATE(15,6,(ROW(ScheduleRef!$D$2:$AB$853)-ROW(ScheduleRef!$D$2)+1)/(ScheduleRef!$D$2:$D$853&lt;&gt;""),ROWS(ScheduleCompile!N$1:N337)),COLUMNS($A337:N337))</f>
        <v>1</v>
      </c>
      <c r="O337" s="1">
        <f>INDEX(ScheduleRef!$D$2:$AB$853,_xlfn.AGGREGATE(15,6,(ROW(ScheduleRef!$D$2:$AB$853)-ROW(ScheduleRef!$D$2)+1)/(ScheduleRef!$D$2:$D$853&lt;&gt;""),ROWS(ScheduleCompile!O$1:O337)),COLUMNS($A337:O337))</f>
        <v>1</v>
      </c>
      <c r="P337" s="1">
        <f>INDEX(ScheduleRef!$D$2:$AB$853,_xlfn.AGGREGATE(15,6,(ROW(ScheduleRef!$D$2:$AB$853)-ROW(ScheduleRef!$D$2)+1)/(ScheduleRef!$D$2:$D$853&lt;&gt;""),ROWS(ScheduleCompile!P$1:P337)),COLUMNS($A337:P337))</f>
        <v>1</v>
      </c>
      <c r="Q337" s="1">
        <f>INDEX(ScheduleRef!$D$2:$AB$853,_xlfn.AGGREGATE(15,6,(ROW(ScheduleRef!$D$2:$AB$853)-ROW(ScheduleRef!$D$2)+1)/(ScheduleRef!$D$2:$D$853&lt;&gt;""),ROWS(ScheduleCompile!Q$1:Q337)),COLUMNS($A337:Q337))</f>
        <v>1</v>
      </c>
      <c r="R337" s="1">
        <f>INDEX(ScheduleRef!$D$2:$AB$853,_xlfn.AGGREGATE(15,6,(ROW(ScheduleRef!$D$2:$AB$853)-ROW(ScheduleRef!$D$2)+1)/(ScheduleRef!$D$2:$D$853&lt;&gt;""),ROWS(ScheduleCompile!R$1:R337)),COLUMNS($A337:R337))</f>
        <v>1</v>
      </c>
      <c r="S337" s="1">
        <f>INDEX(ScheduleRef!$D$2:$AB$853,_xlfn.AGGREGATE(15,6,(ROW(ScheduleRef!$D$2:$AB$853)-ROW(ScheduleRef!$D$2)+1)/(ScheduleRef!$D$2:$D$853&lt;&gt;""),ROWS(ScheduleCompile!S$1:S337)),COLUMNS($A337:S337))</f>
        <v>1</v>
      </c>
      <c r="T337" s="1">
        <f>INDEX(ScheduleRef!$D$2:$AB$853,_xlfn.AGGREGATE(15,6,(ROW(ScheduleRef!$D$2:$AB$853)-ROW(ScheduleRef!$D$2)+1)/(ScheduleRef!$D$2:$D$853&lt;&gt;""),ROWS(ScheduleCompile!T$1:T337)),COLUMNS($A337:T337))</f>
        <v>1</v>
      </c>
      <c r="U337" s="1">
        <f>INDEX(ScheduleRef!$D$2:$AB$853,_xlfn.AGGREGATE(15,6,(ROW(ScheduleRef!$D$2:$AB$853)-ROW(ScheduleRef!$D$2)+1)/(ScheduleRef!$D$2:$D$853&lt;&gt;""),ROWS(ScheduleCompile!U$1:U337)),COLUMNS($A337:U337))</f>
        <v>1</v>
      </c>
      <c r="V337" s="1">
        <f>INDEX(ScheduleRef!$D$2:$AB$853,_xlfn.AGGREGATE(15,6,(ROW(ScheduleRef!$D$2:$AB$853)-ROW(ScheduleRef!$D$2)+1)/(ScheduleRef!$D$2:$D$853&lt;&gt;""),ROWS(ScheduleCompile!V$1:V337)),COLUMNS($A337:V337))</f>
        <v>1</v>
      </c>
      <c r="W337" s="1">
        <f>INDEX(ScheduleRef!$D$2:$AB$853,_xlfn.AGGREGATE(15,6,(ROW(ScheduleRef!$D$2:$AB$853)-ROW(ScheduleRef!$D$2)+1)/(ScheduleRef!$D$2:$D$853&lt;&gt;""),ROWS(ScheduleCompile!W$1:W337)),COLUMNS($A337:W337))</f>
        <v>1</v>
      </c>
      <c r="X337" s="1">
        <f>INDEX(ScheduleRef!$D$2:$AB$853,_xlfn.AGGREGATE(15,6,(ROW(ScheduleRef!$D$2:$AB$853)-ROW(ScheduleRef!$D$2)+1)/(ScheduleRef!$D$2:$D$853&lt;&gt;""),ROWS(ScheduleCompile!X$1:X337)),COLUMNS($A337:X337))</f>
        <v>1</v>
      </c>
      <c r="Y337" s="1">
        <f>INDEX(ScheduleRef!$D$2:$AB$853,_xlfn.AGGREGATE(15,6,(ROW(ScheduleRef!$D$2:$AB$853)-ROW(ScheduleRef!$D$2)+1)/(ScheduleRef!$D$2:$D$853&lt;&gt;""),ROWS(ScheduleCompile!Y$1:Y337)),COLUMNS($A337:Y337))</f>
        <v>1</v>
      </c>
    </row>
    <row r="338" spans="1:25" x14ac:dyDescent="0.25">
      <c r="A338" s="30" t="str">
        <f>INDEX(ScheduleRef!$D$2:$AB$853,_xlfn.AGGREGATE(15,6,(ROW(ScheduleRef!$D$2:$AB$853)-ROW(ScheduleRef!$D$2)+1)/(ScheduleRef!$D$2:$D$853&lt;&gt;""),ROWS(ScheduleCompile!A$1:A338)),COLUMNS($A338:A338))</f>
        <v>ResidentialLivingServiceHotWaterWD</v>
      </c>
      <c r="B338" s="1">
        <f>INDEX(ScheduleRef!$D$2:$AB$853,_xlfn.AGGREGATE(15,6,(ROW(ScheduleRef!$D$2:$AB$853)-ROW(ScheduleRef!$D$2)+1)/(ScheduleRef!$D$2:$D$853&lt;&gt;""),ROWS(ScheduleCompile!B$1:B338)),COLUMNS($A338:B338))</f>
        <v>0.13100000000000001</v>
      </c>
      <c r="C338" s="1">
        <f>INDEX(ScheduleRef!$D$2:$AB$853,_xlfn.AGGREGATE(15,6,(ROW(ScheduleRef!$D$2:$AB$853)-ROW(ScheduleRef!$D$2)+1)/(ScheduleRef!$D$2:$D$853&lt;&gt;""),ROWS(ScheduleCompile!C$1:C338)),COLUMNS($A338:C338))</f>
        <v>7.4999999999999997E-2</v>
      </c>
      <c r="D338" s="1">
        <f>INDEX(ScheduleRef!$D$2:$AB$853,_xlfn.AGGREGATE(15,6,(ROW(ScheduleRef!$D$2:$AB$853)-ROW(ScheduleRef!$D$2)+1)/(ScheduleRef!$D$2:$D$853&lt;&gt;""),ROWS(ScheduleCompile!D$1:D338)),COLUMNS($A338:D338))</f>
        <v>8.4000000000000005E-2</v>
      </c>
      <c r="E338" s="1">
        <f>INDEX(ScheduleRef!$D$2:$AB$853,_xlfn.AGGREGATE(15,6,(ROW(ScheduleRef!$D$2:$AB$853)-ROW(ScheduleRef!$D$2)+1)/(ScheduleRef!$D$2:$D$853&lt;&gt;""),ROWS(ScheduleCompile!E$1:E338)),COLUMNS($A338:E338))</f>
        <v>0.10299999999999999</v>
      </c>
      <c r="F338" s="1">
        <f>INDEX(ScheduleRef!$D$2:$AB$853,_xlfn.AGGREGATE(15,6,(ROW(ScheduleRef!$D$2:$AB$853)-ROW(ScheduleRef!$D$2)+1)/(ScheduleRef!$D$2:$D$853&lt;&gt;""),ROWS(ScheduleCompile!F$1:F338)),COLUMNS($A338:F338))</f>
        <v>0.187</v>
      </c>
      <c r="G338" s="1">
        <f>INDEX(ScheduleRef!$D$2:$AB$853,_xlfn.AGGREGATE(15,6,(ROW(ScheduleRef!$D$2:$AB$853)-ROW(ScheduleRef!$D$2)+1)/(ScheduleRef!$D$2:$D$853&lt;&gt;""),ROWS(ScheduleCompile!G$1:G338)),COLUMNS($A338:G338))</f>
        <v>0.41099999999999998</v>
      </c>
      <c r="H338" s="1">
        <f>INDEX(ScheduleRef!$D$2:$AB$853,_xlfn.AGGREGATE(15,6,(ROW(ScheduleRef!$D$2:$AB$853)-ROW(ScheduleRef!$D$2)+1)/(ScheduleRef!$D$2:$D$853&lt;&gt;""),ROWS(ScheduleCompile!H$1:H338)),COLUMNS($A338:H338))</f>
        <v>0.83199999999999996</v>
      </c>
      <c r="I338" s="1">
        <f>INDEX(ScheduleRef!$D$2:$AB$853,_xlfn.AGGREGATE(15,6,(ROW(ScheduleRef!$D$2:$AB$853)-ROW(ScheduleRef!$D$2)+1)/(ScheduleRef!$D$2:$D$853&lt;&gt;""),ROWS(ScheduleCompile!I$1:I338)),COLUMNS($A338:I338))</f>
        <v>1</v>
      </c>
      <c r="J338" s="1">
        <f>INDEX(ScheduleRef!$D$2:$AB$853,_xlfn.AGGREGATE(15,6,(ROW(ScheduleRef!$D$2:$AB$853)-ROW(ScheduleRef!$D$2)+1)/(ScheduleRef!$D$2:$D$853&lt;&gt;""),ROWS(ScheduleCompile!J$1:J338)),COLUMNS($A338:J338))</f>
        <v>0.83199999999999996</v>
      </c>
      <c r="K338" s="1">
        <f>INDEX(ScheduleRef!$D$2:$AB$853,_xlfn.AGGREGATE(15,6,(ROW(ScheduleRef!$D$2:$AB$853)-ROW(ScheduleRef!$D$2)+1)/(ScheduleRef!$D$2:$D$853&lt;&gt;""),ROWS(ScheduleCompile!K$1:K338)),COLUMNS($A338:K338))</f>
        <v>0.61699999999999999</v>
      </c>
      <c r="L338" s="1">
        <f>INDEX(ScheduleRef!$D$2:$AB$853,_xlfn.AGGREGATE(15,6,(ROW(ScheduleRef!$D$2:$AB$853)-ROW(ScheduleRef!$D$2)+1)/(ScheduleRef!$D$2:$D$853&lt;&gt;""),ROWS(ScheduleCompile!L$1:L338)),COLUMNS($A338:L338))</f>
        <v>0.48599999999999999</v>
      </c>
      <c r="M338" s="1">
        <f>INDEX(ScheduleRef!$D$2:$AB$853,_xlfn.AGGREGATE(15,6,(ROW(ScheduleRef!$D$2:$AB$853)-ROW(ScheduleRef!$D$2)+1)/(ScheduleRef!$D$2:$D$853&lt;&gt;""),ROWS(ScheduleCompile!M$1:M338)),COLUMNS($A338:M338))</f>
        <v>0.35499999999999998</v>
      </c>
      <c r="N338" s="1">
        <f>INDEX(ScheduleRef!$D$2:$AB$853,_xlfn.AGGREGATE(15,6,(ROW(ScheduleRef!$D$2:$AB$853)-ROW(ScheduleRef!$D$2)+1)/(ScheduleRef!$D$2:$D$853&lt;&gt;""),ROWS(ScheduleCompile!N$1:N338)),COLUMNS($A338:N338))</f>
        <v>0.33600000000000002</v>
      </c>
      <c r="O338" s="1">
        <f>INDEX(ScheduleRef!$D$2:$AB$853,_xlfn.AGGREGATE(15,6,(ROW(ScheduleRef!$D$2:$AB$853)-ROW(ScheduleRef!$D$2)+1)/(ScheduleRef!$D$2:$D$853&lt;&gt;""),ROWS(ScheduleCompile!O$1:O338)),COLUMNS($A338:O338))</f>
        <v>0.308</v>
      </c>
      <c r="P338" s="1">
        <f>INDEX(ScheduleRef!$D$2:$AB$853,_xlfn.AGGREGATE(15,6,(ROW(ScheduleRef!$D$2:$AB$853)-ROW(ScheduleRef!$D$2)+1)/(ScheduleRef!$D$2:$D$853&lt;&gt;""),ROWS(ScheduleCompile!P$1:P338)),COLUMNS($A338:P338))</f>
        <v>0.29899999999999999</v>
      </c>
      <c r="Q338" s="1">
        <f>INDEX(ScheduleRef!$D$2:$AB$853,_xlfn.AGGREGATE(15,6,(ROW(ScheduleRef!$D$2:$AB$853)-ROW(ScheduleRef!$D$2)+1)/(ScheduleRef!$D$2:$D$853&lt;&gt;""),ROWS(ScheduleCompile!Q$1:Q338)),COLUMNS($A338:Q338))</f>
        <v>0.24299999999999999</v>
      </c>
      <c r="R338" s="1">
        <f>INDEX(ScheduleRef!$D$2:$AB$853,_xlfn.AGGREGATE(15,6,(ROW(ScheduleRef!$D$2:$AB$853)-ROW(ScheduleRef!$D$2)+1)/(ScheduleRef!$D$2:$D$853&lt;&gt;""),ROWS(ScheduleCompile!R$1:R338)),COLUMNS($A338:R338))</f>
        <v>0.39300000000000002</v>
      </c>
      <c r="S338" s="1">
        <f>INDEX(ScheduleRef!$D$2:$AB$853,_xlfn.AGGREGATE(15,6,(ROW(ScheduleRef!$D$2:$AB$853)-ROW(ScheduleRef!$D$2)+1)/(ScheduleRef!$D$2:$D$853&lt;&gt;""),ROWS(ScheduleCompile!S$1:S338)),COLUMNS($A338:S338))</f>
        <v>0.44900000000000001</v>
      </c>
      <c r="T338" s="1">
        <f>INDEX(ScheduleRef!$D$2:$AB$853,_xlfn.AGGREGATE(15,6,(ROW(ScheduleRef!$D$2:$AB$853)-ROW(ScheduleRef!$D$2)+1)/(ScheduleRef!$D$2:$D$853&lt;&gt;""),ROWS(ScheduleCompile!T$1:T338)),COLUMNS($A338:T338))</f>
        <v>0.48599999999999999</v>
      </c>
      <c r="U338" s="1">
        <f>INDEX(ScheduleRef!$D$2:$AB$853,_xlfn.AGGREGATE(15,6,(ROW(ScheduleRef!$D$2:$AB$853)-ROW(ScheduleRef!$D$2)+1)/(ScheduleRef!$D$2:$D$853&lt;&gt;""),ROWS(ScheduleCompile!U$1:U338)),COLUMNS($A338:U338))</f>
        <v>0.439</v>
      </c>
      <c r="V338" s="1">
        <f>INDEX(ScheduleRef!$D$2:$AB$853,_xlfn.AGGREGATE(15,6,(ROW(ScheduleRef!$D$2:$AB$853)-ROW(ScheduleRef!$D$2)+1)/(ScheduleRef!$D$2:$D$853&lt;&gt;""),ROWS(ScheduleCompile!V$1:V338)),COLUMNS($A338:V338))</f>
        <v>0.39300000000000002</v>
      </c>
      <c r="W338" s="1">
        <f>INDEX(ScheduleRef!$D$2:$AB$853,_xlfn.AGGREGATE(15,6,(ROW(ScheduleRef!$D$2:$AB$853)-ROW(ScheduleRef!$D$2)+1)/(ScheduleRef!$D$2:$D$853&lt;&gt;""),ROWS(ScheduleCompile!W$1:W338)),COLUMNS($A338:W338))</f>
        <v>0.36399999999999999</v>
      </c>
      <c r="X338" s="1">
        <f>INDEX(ScheduleRef!$D$2:$AB$853,_xlfn.AGGREGATE(15,6,(ROW(ScheduleRef!$D$2:$AB$853)-ROW(ScheduleRef!$D$2)+1)/(ScheduleRef!$D$2:$D$853&lt;&gt;""),ROWS(ScheduleCompile!X$1:X338)),COLUMNS($A338:X338))</f>
        <v>0.33600000000000002</v>
      </c>
      <c r="Y338" s="1">
        <f>INDEX(ScheduleRef!$D$2:$AB$853,_xlfn.AGGREGATE(15,6,(ROW(ScheduleRef!$D$2:$AB$853)-ROW(ScheduleRef!$D$2)+1)/(ScheduleRef!$D$2:$D$853&lt;&gt;""),ROWS(ScheduleCompile!Y$1:Y338)),COLUMNS($A338:Y338))</f>
        <v>0.20599999999999999</v>
      </c>
    </row>
    <row r="339" spans="1:25" x14ac:dyDescent="0.25">
      <c r="A339" s="30" t="str">
        <f>INDEX(ScheduleRef!$D$2:$AB$853,_xlfn.AGGREGATE(15,6,(ROW(ScheduleRef!$D$2:$AB$853)-ROW(ScheduleRef!$D$2)+1)/(ScheduleRef!$D$2:$D$853&lt;&gt;""),ROWS(ScheduleCompile!A$1:A339)),COLUMNS($A339:A339))</f>
        <v>ResidentialLivingServiceHotWaterSat</v>
      </c>
      <c r="B339" s="1">
        <f>INDEX(ScheduleRef!$D$2:$AB$853,_xlfn.AGGREGATE(15,6,(ROW(ScheduleRef!$D$2:$AB$853)-ROW(ScheduleRef!$D$2)+1)/(ScheduleRef!$D$2:$D$853&lt;&gt;""),ROWS(ScheduleCompile!B$1:B339)),COLUMNS($A339:B339))</f>
        <v>0.217</v>
      </c>
      <c r="C339" s="1">
        <f>INDEX(ScheduleRef!$D$2:$AB$853,_xlfn.AGGREGATE(15,6,(ROW(ScheduleRef!$D$2:$AB$853)-ROW(ScheduleRef!$D$2)+1)/(ScheduleRef!$D$2:$D$853&lt;&gt;""),ROWS(ScheduleCompile!C$1:C339)),COLUMNS($A339:C339))</f>
        <v>0.12</v>
      </c>
      <c r="D339" s="1">
        <f>INDEX(ScheduleRef!$D$2:$AB$853,_xlfn.AGGREGATE(15,6,(ROW(ScheduleRef!$D$2:$AB$853)-ROW(ScheduleRef!$D$2)+1)/(ScheduleRef!$D$2:$D$853&lt;&gt;""),ROWS(ScheduleCompile!D$1:D339)),COLUMNS($A339:D339))</f>
        <v>0.108</v>
      </c>
      <c r="E339" s="1">
        <f>INDEX(ScheduleRef!$D$2:$AB$853,_xlfn.AGGREGATE(15,6,(ROW(ScheduleRef!$D$2:$AB$853)-ROW(ScheduleRef!$D$2)+1)/(ScheduleRef!$D$2:$D$853&lt;&gt;""),ROWS(ScheduleCompile!E$1:E339)),COLUMNS($A339:E339))</f>
        <v>9.6000000000000002E-2</v>
      </c>
      <c r="F339" s="1">
        <f>INDEX(ScheduleRef!$D$2:$AB$853,_xlfn.AGGREGATE(15,6,(ROW(ScheduleRef!$D$2:$AB$853)-ROW(ScheduleRef!$D$2)+1)/(ScheduleRef!$D$2:$D$853&lt;&gt;""),ROWS(ScheduleCompile!F$1:F339)),COLUMNS($A339:F339))</f>
        <v>0.18099999999999999</v>
      </c>
      <c r="G339" s="1">
        <f>INDEX(ScheduleRef!$D$2:$AB$853,_xlfn.AGGREGATE(15,6,(ROW(ScheduleRef!$D$2:$AB$853)-ROW(ScheduleRef!$D$2)+1)/(ScheduleRef!$D$2:$D$853&lt;&gt;""),ROWS(ScheduleCompile!G$1:G339)),COLUMNS($A339:G339))</f>
        <v>0.27700000000000002</v>
      </c>
      <c r="H339" s="1">
        <f>INDEX(ScheduleRef!$D$2:$AB$853,_xlfn.AGGREGATE(15,6,(ROW(ScheduleRef!$D$2:$AB$853)-ROW(ScheduleRef!$D$2)+1)/(ScheduleRef!$D$2:$D$853&lt;&gt;""),ROWS(ScheduleCompile!H$1:H339)),COLUMNS($A339:H339))</f>
        <v>0.313</v>
      </c>
      <c r="I339" s="1">
        <f>INDEX(ScheduleRef!$D$2:$AB$853,_xlfn.AGGREGATE(15,6,(ROW(ScheduleRef!$D$2:$AB$853)-ROW(ScheduleRef!$D$2)+1)/(ScheduleRef!$D$2:$D$853&lt;&gt;""),ROWS(ScheduleCompile!I$1:I339)),COLUMNS($A339:I339))</f>
        <v>0.56599999999999995</v>
      </c>
      <c r="J339" s="1">
        <f>INDEX(ScheduleRef!$D$2:$AB$853,_xlfn.AGGREGATE(15,6,(ROW(ScheduleRef!$D$2:$AB$853)-ROW(ScheduleRef!$D$2)+1)/(ScheduleRef!$D$2:$D$853&lt;&gt;""),ROWS(ScheduleCompile!J$1:J339)),COLUMNS($A339:J339))</f>
        <v>0.92800000000000005</v>
      </c>
      <c r="K339" s="1">
        <f>INDEX(ScheduleRef!$D$2:$AB$853,_xlfn.AGGREGATE(15,6,(ROW(ScheduleRef!$D$2:$AB$853)-ROW(ScheduleRef!$D$2)+1)/(ScheduleRef!$D$2:$D$853&lt;&gt;""),ROWS(ScheduleCompile!K$1:K339)),COLUMNS($A339:K339))</f>
        <v>1</v>
      </c>
      <c r="L339" s="1">
        <f>INDEX(ScheduleRef!$D$2:$AB$853,_xlfn.AGGREGATE(15,6,(ROW(ScheduleRef!$D$2:$AB$853)-ROW(ScheduleRef!$D$2)+1)/(ScheduleRef!$D$2:$D$853&lt;&gt;""),ROWS(ScheduleCompile!L$1:L339)),COLUMNS($A339:L339))</f>
        <v>0.89200000000000002</v>
      </c>
      <c r="M339" s="1">
        <f>INDEX(ScheduleRef!$D$2:$AB$853,_xlfn.AGGREGATE(15,6,(ROW(ScheduleRef!$D$2:$AB$853)-ROW(ScheduleRef!$D$2)+1)/(ScheduleRef!$D$2:$D$853&lt;&gt;""),ROWS(ScheduleCompile!M$1:M339)),COLUMNS($A339:M339))</f>
        <v>0.73499999999999999</v>
      </c>
      <c r="N339" s="1">
        <f>INDEX(ScheduleRef!$D$2:$AB$853,_xlfn.AGGREGATE(15,6,(ROW(ScheduleRef!$D$2:$AB$853)-ROW(ScheduleRef!$D$2)+1)/(ScheduleRef!$D$2:$D$853&lt;&gt;""),ROWS(ScheduleCompile!N$1:N339)),COLUMNS($A339:N339))</f>
        <v>0.61399999999999999</v>
      </c>
      <c r="O339" s="1">
        <f>INDEX(ScheduleRef!$D$2:$AB$853,_xlfn.AGGREGATE(15,6,(ROW(ScheduleRef!$D$2:$AB$853)-ROW(ScheduleRef!$D$2)+1)/(ScheduleRef!$D$2:$D$853&lt;&gt;""),ROWS(ScheduleCompile!O$1:O339)),COLUMNS($A339:O339))</f>
        <v>0.51800000000000002</v>
      </c>
      <c r="P339" s="1">
        <f>INDEX(ScheduleRef!$D$2:$AB$853,_xlfn.AGGREGATE(15,6,(ROW(ScheduleRef!$D$2:$AB$853)-ROW(ScheduleRef!$D$2)+1)/(ScheduleRef!$D$2:$D$853&lt;&gt;""),ROWS(ScheduleCompile!P$1:P339)),COLUMNS($A339:P339))</f>
        <v>0.47</v>
      </c>
      <c r="Q339" s="1">
        <f>INDEX(ScheduleRef!$D$2:$AB$853,_xlfn.AGGREGATE(15,6,(ROW(ScheduleRef!$D$2:$AB$853)-ROW(ScheduleRef!$D$2)+1)/(ScheduleRef!$D$2:$D$853&lt;&gt;""),ROWS(ScheduleCompile!Q$1:Q339)),COLUMNS($A339:Q339))</f>
        <v>0.47</v>
      </c>
      <c r="R339" s="1">
        <f>INDEX(ScheduleRef!$D$2:$AB$853,_xlfn.AGGREGATE(15,6,(ROW(ScheduleRef!$D$2:$AB$853)-ROW(ScheduleRef!$D$2)+1)/(ScheduleRef!$D$2:$D$853&lt;&gt;""),ROWS(ScheduleCompile!R$1:R339)),COLUMNS($A339:R339))</f>
        <v>0.627</v>
      </c>
      <c r="S339" s="1">
        <f>INDEX(ScheduleRef!$D$2:$AB$853,_xlfn.AGGREGATE(15,6,(ROW(ScheduleRef!$D$2:$AB$853)-ROW(ScheduleRef!$D$2)+1)/(ScheduleRef!$D$2:$D$853&lt;&gt;""),ROWS(ScheduleCompile!S$1:S339)),COLUMNS($A339:S339))</f>
        <v>0.69899999999999995</v>
      </c>
      <c r="T339" s="1">
        <f>INDEX(ScheduleRef!$D$2:$AB$853,_xlfn.AGGREGATE(15,6,(ROW(ScheduleRef!$D$2:$AB$853)-ROW(ScheduleRef!$D$2)+1)/(ScheduleRef!$D$2:$D$853&lt;&gt;""),ROWS(ScheduleCompile!T$1:T339)),COLUMNS($A339:T339))</f>
        <v>0.67500000000000004</v>
      </c>
      <c r="U339" s="1">
        <f>INDEX(ScheduleRef!$D$2:$AB$853,_xlfn.AGGREGATE(15,6,(ROW(ScheduleRef!$D$2:$AB$853)-ROW(ScheduleRef!$D$2)+1)/(ScheduleRef!$D$2:$D$853&lt;&gt;""),ROWS(ScheduleCompile!U$1:U339)),COLUMNS($A339:U339))</f>
        <v>0.627</v>
      </c>
      <c r="V339" s="1">
        <f>INDEX(ScheduleRef!$D$2:$AB$853,_xlfn.AGGREGATE(15,6,(ROW(ScheduleRef!$D$2:$AB$853)-ROW(ScheduleRef!$D$2)+1)/(ScheduleRef!$D$2:$D$853&lt;&gt;""),ROWS(ScheduleCompile!V$1:V339)),COLUMNS($A339:V339))</f>
        <v>0.56599999999999995</v>
      </c>
      <c r="W339" s="1">
        <f>INDEX(ScheduleRef!$D$2:$AB$853,_xlfn.AGGREGATE(15,6,(ROW(ScheduleRef!$D$2:$AB$853)-ROW(ScheduleRef!$D$2)+1)/(ScheduleRef!$D$2:$D$853&lt;&gt;""),ROWS(ScheduleCompile!W$1:W339)),COLUMNS($A339:W339))</f>
        <v>0.53</v>
      </c>
      <c r="X339" s="1">
        <f>INDEX(ScheduleRef!$D$2:$AB$853,_xlfn.AGGREGATE(15,6,(ROW(ScheduleRef!$D$2:$AB$853)-ROW(ScheduleRef!$D$2)+1)/(ScheduleRef!$D$2:$D$853&lt;&gt;""),ROWS(ScheduleCompile!X$1:X339)),COLUMNS($A339:X339))</f>
        <v>0.48199999999999998</v>
      </c>
      <c r="Y339" s="1">
        <f>INDEX(ScheduleRef!$D$2:$AB$853,_xlfn.AGGREGATE(15,6,(ROW(ScheduleRef!$D$2:$AB$853)-ROW(ScheduleRef!$D$2)+1)/(ScheduleRef!$D$2:$D$853&lt;&gt;""),ROWS(ScheduleCompile!Y$1:Y339)),COLUMNS($A339:Y339))</f>
        <v>0.33700000000000002</v>
      </c>
    </row>
    <row r="340" spans="1:25" x14ac:dyDescent="0.25">
      <c r="A340" s="30" t="str">
        <f>INDEX(ScheduleRef!$D$2:$AB$853,_xlfn.AGGREGATE(15,6,(ROW(ScheduleRef!$D$2:$AB$853)-ROW(ScheduleRef!$D$2)+1)/(ScheduleRef!$D$2:$D$853&lt;&gt;""),ROWS(ScheduleCompile!A$1:A340)),COLUMNS($A340:A340))</f>
        <v>ResidentialLivingServiceHotWaterSun</v>
      </c>
      <c r="B340" s="1">
        <f>INDEX(ScheduleRef!$D$2:$AB$853,_xlfn.AGGREGATE(15,6,(ROW(ScheduleRef!$D$2:$AB$853)-ROW(ScheduleRef!$D$2)+1)/(ScheduleRef!$D$2:$D$853&lt;&gt;""),ROWS(ScheduleCompile!B$1:B340)),COLUMNS($A340:B340))</f>
        <v>0.217</v>
      </c>
      <c r="C340" s="1">
        <f>INDEX(ScheduleRef!$D$2:$AB$853,_xlfn.AGGREGATE(15,6,(ROW(ScheduleRef!$D$2:$AB$853)-ROW(ScheduleRef!$D$2)+1)/(ScheduleRef!$D$2:$D$853&lt;&gt;""),ROWS(ScheduleCompile!C$1:C340)),COLUMNS($A340:C340))</f>
        <v>0.12</v>
      </c>
      <c r="D340" s="1">
        <f>INDEX(ScheduleRef!$D$2:$AB$853,_xlfn.AGGREGATE(15,6,(ROW(ScheduleRef!$D$2:$AB$853)-ROW(ScheduleRef!$D$2)+1)/(ScheduleRef!$D$2:$D$853&lt;&gt;""),ROWS(ScheduleCompile!D$1:D340)),COLUMNS($A340:D340))</f>
        <v>0.108</v>
      </c>
      <c r="E340" s="1">
        <f>INDEX(ScheduleRef!$D$2:$AB$853,_xlfn.AGGREGATE(15,6,(ROW(ScheduleRef!$D$2:$AB$853)-ROW(ScheduleRef!$D$2)+1)/(ScheduleRef!$D$2:$D$853&lt;&gt;""),ROWS(ScheduleCompile!E$1:E340)),COLUMNS($A340:E340))</f>
        <v>9.6000000000000002E-2</v>
      </c>
      <c r="F340" s="1">
        <f>INDEX(ScheduleRef!$D$2:$AB$853,_xlfn.AGGREGATE(15,6,(ROW(ScheduleRef!$D$2:$AB$853)-ROW(ScheduleRef!$D$2)+1)/(ScheduleRef!$D$2:$D$853&lt;&gt;""),ROWS(ScheduleCompile!F$1:F340)),COLUMNS($A340:F340))</f>
        <v>0.18099999999999999</v>
      </c>
      <c r="G340" s="1">
        <f>INDEX(ScheduleRef!$D$2:$AB$853,_xlfn.AGGREGATE(15,6,(ROW(ScheduleRef!$D$2:$AB$853)-ROW(ScheduleRef!$D$2)+1)/(ScheduleRef!$D$2:$D$853&lt;&gt;""),ROWS(ScheduleCompile!G$1:G340)),COLUMNS($A340:G340))</f>
        <v>0.27700000000000002</v>
      </c>
      <c r="H340" s="1">
        <f>INDEX(ScheduleRef!$D$2:$AB$853,_xlfn.AGGREGATE(15,6,(ROW(ScheduleRef!$D$2:$AB$853)-ROW(ScheduleRef!$D$2)+1)/(ScheduleRef!$D$2:$D$853&lt;&gt;""),ROWS(ScheduleCompile!H$1:H340)),COLUMNS($A340:H340))</f>
        <v>0.313</v>
      </c>
      <c r="I340" s="1">
        <f>INDEX(ScheduleRef!$D$2:$AB$853,_xlfn.AGGREGATE(15,6,(ROW(ScheduleRef!$D$2:$AB$853)-ROW(ScheduleRef!$D$2)+1)/(ScheduleRef!$D$2:$D$853&lt;&gt;""),ROWS(ScheduleCompile!I$1:I340)),COLUMNS($A340:I340))</f>
        <v>0.56599999999999995</v>
      </c>
      <c r="J340" s="1">
        <f>INDEX(ScheduleRef!$D$2:$AB$853,_xlfn.AGGREGATE(15,6,(ROW(ScheduleRef!$D$2:$AB$853)-ROW(ScheduleRef!$D$2)+1)/(ScheduleRef!$D$2:$D$853&lt;&gt;""),ROWS(ScheduleCompile!J$1:J340)),COLUMNS($A340:J340))</f>
        <v>0.92800000000000005</v>
      </c>
      <c r="K340" s="1">
        <f>INDEX(ScheduleRef!$D$2:$AB$853,_xlfn.AGGREGATE(15,6,(ROW(ScheduleRef!$D$2:$AB$853)-ROW(ScheduleRef!$D$2)+1)/(ScheduleRef!$D$2:$D$853&lt;&gt;""),ROWS(ScheduleCompile!K$1:K340)),COLUMNS($A340:K340))</f>
        <v>1</v>
      </c>
      <c r="L340" s="1">
        <f>INDEX(ScheduleRef!$D$2:$AB$853,_xlfn.AGGREGATE(15,6,(ROW(ScheduleRef!$D$2:$AB$853)-ROW(ScheduleRef!$D$2)+1)/(ScheduleRef!$D$2:$D$853&lt;&gt;""),ROWS(ScheduleCompile!L$1:L340)),COLUMNS($A340:L340))</f>
        <v>0.89200000000000002</v>
      </c>
      <c r="M340" s="1">
        <f>INDEX(ScheduleRef!$D$2:$AB$853,_xlfn.AGGREGATE(15,6,(ROW(ScheduleRef!$D$2:$AB$853)-ROW(ScheduleRef!$D$2)+1)/(ScheduleRef!$D$2:$D$853&lt;&gt;""),ROWS(ScheduleCompile!M$1:M340)),COLUMNS($A340:M340))</f>
        <v>0.73499999999999999</v>
      </c>
      <c r="N340" s="1">
        <f>INDEX(ScheduleRef!$D$2:$AB$853,_xlfn.AGGREGATE(15,6,(ROW(ScheduleRef!$D$2:$AB$853)-ROW(ScheduleRef!$D$2)+1)/(ScheduleRef!$D$2:$D$853&lt;&gt;""),ROWS(ScheduleCompile!N$1:N340)),COLUMNS($A340:N340))</f>
        <v>0.61399999999999999</v>
      </c>
      <c r="O340" s="1">
        <f>INDEX(ScheduleRef!$D$2:$AB$853,_xlfn.AGGREGATE(15,6,(ROW(ScheduleRef!$D$2:$AB$853)-ROW(ScheduleRef!$D$2)+1)/(ScheduleRef!$D$2:$D$853&lt;&gt;""),ROWS(ScheduleCompile!O$1:O340)),COLUMNS($A340:O340))</f>
        <v>0.51800000000000002</v>
      </c>
      <c r="P340" s="1">
        <f>INDEX(ScheduleRef!$D$2:$AB$853,_xlfn.AGGREGATE(15,6,(ROW(ScheduleRef!$D$2:$AB$853)-ROW(ScheduleRef!$D$2)+1)/(ScheduleRef!$D$2:$D$853&lt;&gt;""),ROWS(ScheduleCompile!P$1:P340)),COLUMNS($A340:P340))</f>
        <v>0.47</v>
      </c>
      <c r="Q340" s="1">
        <f>INDEX(ScheduleRef!$D$2:$AB$853,_xlfn.AGGREGATE(15,6,(ROW(ScheduleRef!$D$2:$AB$853)-ROW(ScheduleRef!$D$2)+1)/(ScheduleRef!$D$2:$D$853&lt;&gt;""),ROWS(ScheduleCompile!Q$1:Q340)),COLUMNS($A340:Q340))</f>
        <v>0.47</v>
      </c>
      <c r="R340" s="1">
        <f>INDEX(ScheduleRef!$D$2:$AB$853,_xlfn.AGGREGATE(15,6,(ROW(ScheduleRef!$D$2:$AB$853)-ROW(ScheduleRef!$D$2)+1)/(ScheduleRef!$D$2:$D$853&lt;&gt;""),ROWS(ScheduleCompile!R$1:R340)),COLUMNS($A340:R340))</f>
        <v>0.627</v>
      </c>
      <c r="S340" s="1">
        <f>INDEX(ScheduleRef!$D$2:$AB$853,_xlfn.AGGREGATE(15,6,(ROW(ScheduleRef!$D$2:$AB$853)-ROW(ScheduleRef!$D$2)+1)/(ScheduleRef!$D$2:$D$853&lt;&gt;""),ROWS(ScheduleCompile!S$1:S340)),COLUMNS($A340:S340))</f>
        <v>0.69899999999999995</v>
      </c>
      <c r="T340" s="1">
        <f>INDEX(ScheduleRef!$D$2:$AB$853,_xlfn.AGGREGATE(15,6,(ROW(ScheduleRef!$D$2:$AB$853)-ROW(ScheduleRef!$D$2)+1)/(ScheduleRef!$D$2:$D$853&lt;&gt;""),ROWS(ScheduleCompile!T$1:T340)),COLUMNS($A340:T340))</f>
        <v>0.67500000000000004</v>
      </c>
      <c r="U340" s="1">
        <f>INDEX(ScheduleRef!$D$2:$AB$853,_xlfn.AGGREGATE(15,6,(ROW(ScheduleRef!$D$2:$AB$853)-ROW(ScheduleRef!$D$2)+1)/(ScheduleRef!$D$2:$D$853&lt;&gt;""),ROWS(ScheduleCompile!U$1:U340)),COLUMNS($A340:U340))</f>
        <v>0.627</v>
      </c>
      <c r="V340" s="1">
        <f>INDEX(ScheduleRef!$D$2:$AB$853,_xlfn.AGGREGATE(15,6,(ROW(ScheduleRef!$D$2:$AB$853)-ROW(ScheduleRef!$D$2)+1)/(ScheduleRef!$D$2:$D$853&lt;&gt;""),ROWS(ScheduleCompile!V$1:V340)),COLUMNS($A340:V340))</f>
        <v>0.56599999999999995</v>
      </c>
      <c r="W340" s="1">
        <f>INDEX(ScheduleRef!$D$2:$AB$853,_xlfn.AGGREGATE(15,6,(ROW(ScheduleRef!$D$2:$AB$853)-ROW(ScheduleRef!$D$2)+1)/(ScheduleRef!$D$2:$D$853&lt;&gt;""),ROWS(ScheduleCompile!W$1:W340)),COLUMNS($A340:W340))</f>
        <v>0.53</v>
      </c>
      <c r="X340" s="1">
        <f>INDEX(ScheduleRef!$D$2:$AB$853,_xlfn.AGGREGATE(15,6,(ROW(ScheduleRef!$D$2:$AB$853)-ROW(ScheduleRef!$D$2)+1)/(ScheduleRef!$D$2:$D$853&lt;&gt;""),ROWS(ScheduleCompile!X$1:X340)),COLUMNS($A340:X340))</f>
        <v>0.48199999999999998</v>
      </c>
      <c r="Y340" s="1">
        <f>INDEX(ScheduleRef!$D$2:$AB$853,_xlfn.AGGREGATE(15,6,(ROW(ScheduleRef!$D$2:$AB$853)-ROW(ScheduleRef!$D$2)+1)/(ScheduleRef!$D$2:$D$853&lt;&gt;""),ROWS(ScheduleCompile!Y$1:Y340)),COLUMNS($A340:Y340))</f>
        <v>0.33700000000000002</v>
      </c>
    </row>
    <row r="341" spans="1:25" x14ac:dyDescent="0.25">
      <c r="A341" s="30" t="str">
        <f>INDEX(ScheduleRef!$D$2:$AB$853,_xlfn.AGGREGATE(15,6,(ROW(ScheduleRef!$D$2:$AB$853)-ROW(ScheduleRef!$D$2)+1)/(ScheduleRef!$D$2:$D$853&lt;&gt;""),ROWS(ScheduleCompile!A$1:A341)),COLUMNS($A341:A341))</f>
        <v>ResidentialLivingGasEquipWD</v>
      </c>
      <c r="B341" s="1">
        <f>INDEX(ScheduleRef!$D$2:$AB$853,_xlfn.AGGREGATE(15,6,(ROW(ScheduleRef!$D$2:$AB$853)-ROW(ScheduleRef!$D$2)+1)/(ScheduleRef!$D$2:$D$853&lt;&gt;""),ROWS(ScheduleCompile!B$1:B341)),COLUMNS($A341:B341))</f>
        <v>0</v>
      </c>
      <c r="C341" s="1">
        <f>INDEX(ScheduleRef!$D$2:$AB$853,_xlfn.AGGREGATE(15,6,(ROW(ScheduleRef!$D$2:$AB$853)-ROW(ScheduleRef!$D$2)+1)/(ScheduleRef!$D$2:$D$853&lt;&gt;""),ROWS(ScheduleCompile!C$1:C341)),COLUMNS($A341:C341))</f>
        <v>0</v>
      </c>
      <c r="D341" s="1">
        <f>INDEX(ScheduleRef!$D$2:$AB$853,_xlfn.AGGREGATE(15,6,(ROW(ScheduleRef!$D$2:$AB$853)-ROW(ScheduleRef!$D$2)+1)/(ScheduleRef!$D$2:$D$853&lt;&gt;""),ROWS(ScheduleCompile!D$1:D341)),COLUMNS($A341:D341))</f>
        <v>0</v>
      </c>
      <c r="E341" s="1">
        <f>INDEX(ScheduleRef!$D$2:$AB$853,_xlfn.AGGREGATE(15,6,(ROW(ScheduleRef!$D$2:$AB$853)-ROW(ScheduleRef!$D$2)+1)/(ScheduleRef!$D$2:$D$853&lt;&gt;""),ROWS(ScheduleCompile!E$1:E341)),COLUMNS($A341:E341))</f>
        <v>0</v>
      </c>
      <c r="F341" s="1">
        <f>INDEX(ScheduleRef!$D$2:$AB$853,_xlfn.AGGREGATE(15,6,(ROW(ScheduleRef!$D$2:$AB$853)-ROW(ScheduleRef!$D$2)+1)/(ScheduleRef!$D$2:$D$853&lt;&gt;""),ROWS(ScheduleCompile!F$1:F341)),COLUMNS($A341:F341))</f>
        <v>0</v>
      </c>
      <c r="G341" s="1">
        <f>INDEX(ScheduleRef!$D$2:$AB$853,_xlfn.AGGREGATE(15,6,(ROW(ScheduleRef!$D$2:$AB$853)-ROW(ScheduleRef!$D$2)+1)/(ScheduleRef!$D$2:$D$853&lt;&gt;""),ROWS(ScheduleCompile!G$1:G341)),COLUMNS($A341:G341))</f>
        <v>0</v>
      </c>
      <c r="H341" s="1">
        <f>INDEX(ScheduleRef!$D$2:$AB$853,_xlfn.AGGREGATE(15,6,(ROW(ScheduleRef!$D$2:$AB$853)-ROW(ScheduleRef!$D$2)+1)/(ScheduleRef!$D$2:$D$853&lt;&gt;""),ROWS(ScheduleCompile!H$1:H341)),COLUMNS($A341:H341))</f>
        <v>0.5</v>
      </c>
      <c r="I341" s="1">
        <f>INDEX(ScheduleRef!$D$2:$AB$853,_xlfn.AGGREGATE(15,6,(ROW(ScheduleRef!$D$2:$AB$853)-ROW(ScheduleRef!$D$2)+1)/(ScheduleRef!$D$2:$D$853&lt;&gt;""),ROWS(ScheduleCompile!I$1:I341)),COLUMNS($A341:I341))</f>
        <v>0.5</v>
      </c>
      <c r="J341" s="1">
        <f>INDEX(ScheduleRef!$D$2:$AB$853,_xlfn.AGGREGATE(15,6,(ROW(ScheduleRef!$D$2:$AB$853)-ROW(ScheduleRef!$D$2)+1)/(ScheduleRef!$D$2:$D$853&lt;&gt;""),ROWS(ScheduleCompile!J$1:J341)),COLUMNS($A341:J341))</f>
        <v>0</v>
      </c>
      <c r="K341" s="1">
        <f>INDEX(ScheduleRef!$D$2:$AB$853,_xlfn.AGGREGATE(15,6,(ROW(ScheduleRef!$D$2:$AB$853)-ROW(ScheduleRef!$D$2)+1)/(ScheduleRef!$D$2:$D$853&lt;&gt;""),ROWS(ScheduleCompile!K$1:K341)),COLUMNS($A341:K341))</f>
        <v>0</v>
      </c>
      <c r="L341" s="1">
        <f>INDEX(ScheduleRef!$D$2:$AB$853,_xlfn.AGGREGATE(15,6,(ROW(ScheduleRef!$D$2:$AB$853)-ROW(ScheduleRef!$D$2)+1)/(ScheduleRef!$D$2:$D$853&lt;&gt;""),ROWS(ScheduleCompile!L$1:L341)),COLUMNS($A341:L341))</f>
        <v>0</v>
      </c>
      <c r="M341" s="1">
        <f>INDEX(ScheduleRef!$D$2:$AB$853,_xlfn.AGGREGATE(15,6,(ROW(ScheduleRef!$D$2:$AB$853)-ROW(ScheduleRef!$D$2)+1)/(ScheduleRef!$D$2:$D$853&lt;&gt;""),ROWS(ScheduleCompile!M$1:M341)),COLUMNS($A341:M341))</f>
        <v>0.2</v>
      </c>
      <c r="N341" s="1">
        <f>INDEX(ScheduleRef!$D$2:$AB$853,_xlfn.AGGREGATE(15,6,(ROW(ScheduleRef!$D$2:$AB$853)-ROW(ScheduleRef!$D$2)+1)/(ScheduleRef!$D$2:$D$853&lt;&gt;""),ROWS(ScheduleCompile!N$1:N341)),COLUMNS($A341:N341))</f>
        <v>0.2</v>
      </c>
      <c r="O341" s="1">
        <f>INDEX(ScheduleRef!$D$2:$AB$853,_xlfn.AGGREGATE(15,6,(ROW(ScheduleRef!$D$2:$AB$853)-ROW(ScheduleRef!$D$2)+1)/(ScheduleRef!$D$2:$D$853&lt;&gt;""),ROWS(ScheduleCompile!O$1:O341)),COLUMNS($A341:O341))</f>
        <v>0</v>
      </c>
      <c r="P341" s="1">
        <f>INDEX(ScheduleRef!$D$2:$AB$853,_xlfn.AGGREGATE(15,6,(ROW(ScheduleRef!$D$2:$AB$853)-ROW(ScheduleRef!$D$2)+1)/(ScheduleRef!$D$2:$D$853&lt;&gt;""),ROWS(ScheduleCompile!P$1:P341)),COLUMNS($A341:P341))</f>
        <v>0</v>
      </c>
      <c r="Q341" s="1">
        <f>INDEX(ScheduleRef!$D$2:$AB$853,_xlfn.AGGREGATE(15,6,(ROW(ScheduleRef!$D$2:$AB$853)-ROW(ScheduleRef!$D$2)+1)/(ScheduleRef!$D$2:$D$853&lt;&gt;""),ROWS(ScheduleCompile!Q$1:Q341)),COLUMNS($A341:Q341))</f>
        <v>0</v>
      </c>
      <c r="R341" s="1">
        <f>INDEX(ScheduleRef!$D$2:$AB$853,_xlfn.AGGREGATE(15,6,(ROW(ScheduleRef!$D$2:$AB$853)-ROW(ScheduleRef!$D$2)+1)/(ScheduleRef!$D$2:$D$853&lt;&gt;""),ROWS(ScheduleCompile!R$1:R341)),COLUMNS($A341:R341))</f>
        <v>0.5</v>
      </c>
      <c r="S341" s="1">
        <f>INDEX(ScheduleRef!$D$2:$AB$853,_xlfn.AGGREGATE(15,6,(ROW(ScheduleRef!$D$2:$AB$853)-ROW(ScheduleRef!$D$2)+1)/(ScheduleRef!$D$2:$D$853&lt;&gt;""),ROWS(ScheduleCompile!S$1:S341)),COLUMNS($A341:S341))</f>
        <v>0.5</v>
      </c>
      <c r="T341" s="1">
        <f>INDEX(ScheduleRef!$D$2:$AB$853,_xlfn.AGGREGATE(15,6,(ROW(ScheduleRef!$D$2:$AB$853)-ROW(ScheduleRef!$D$2)+1)/(ScheduleRef!$D$2:$D$853&lt;&gt;""),ROWS(ScheduleCompile!T$1:T341)),COLUMNS($A341:T341))</f>
        <v>0.5</v>
      </c>
      <c r="U341" s="1">
        <f>INDEX(ScheduleRef!$D$2:$AB$853,_xlfn.AGGREGATE(15,6,(ROW(ScheduleRef!$D$2:$AB$853)-ROW(ScheduleRef!$D$2)+1)/(ScheduleRef!$D$2:$D$853&lt;&gt;""),ROWS(ScheduleCompile!U$1:U341)),COLUMNS($A341:U341))</f>
        <v>0</v>
      </c>
      <c r="V341" s="1">
        <f>INDEX(ScheduleRef!$D$2:$AB$853,_xlfn.AGGREGATE(15,6,(ROW(ScheduleRef!$D$2:$AB$853)-ROW(ScheduleRef!$D$2)+1)/(ScheduleRef!$D$2:$D$853&lt;&gt;""),ROWS(ScheduleCompile!V$1:V341)),COLUMNS($A341:V341))</f>
        <v>0</v>
      </c>
      <c r="W341" s="1">
        <f>INDEX(ScheduleRef!$D$2:$AB$853,_xlfn.AGGREGATE(15,6,(ROW(ScheduleRef!$D$2:$AB$853)-ROW(ScheduleRef!$D$2)+1)/(ScheduleRef!$D$2:$D$853&lt;&gt;""),ROWS(ScheduleCompile!W$1:W341)),COLUMNS($A341:W341))</f>
        <v>0</v>
      </c>
      <c r="X341" s="1">
        <f>INDEX(ScheduleRef!$D$2:$AB$853,_xlfn.AGGREGATE(15,6,(ROW(ScheduleRef!$D$2:$AB$853)-ROW(ScheduleRef!$D$2)+1)/(ScheduleRef!$D$2:$D$853&lt;&gt;""),ROWS(ScheduleCompile!X$1:X341)),COLUMNS($A341:X341))</f>
        <v>0</v>
      </c>
      <c r="Y341" s="1">
        <f>INDEX(ScheduleRef!$D$2:$AB$853,_xlfn.AGGREGATE(15,6,(ROW(ScheduleRef!$D$2:$AB$853)-ROW(ScheduleRef!$D$2)+1)/(ScheduleRef!$D$2:$D$853&lt;&gt;""),ROWS(ScheduleCompile!Y$1:Y341)),COLUMNS($A341:Y341))</f>
        <v>0</v>
      </c>
    </row>
    <row r="342" spans="1:25" x14ac:dyDescent="0.25">
      <c r="A342" s="30" t="str">
        <f>INDEX(ScheduleRef!$D$2:$AB$853,_xlfn.AGGREGATE(15,6,(ROW(ScheduleRef!$D$2:$AB$853)-ROW(ScheduleRef!$D$2)+1)/(ScheduleRef!$D$2:$D$853&lt;&gt;""),ROWS(ScheduleCompile!A$1:A342)),COLUMNS($A342:A342))</f>
        <v>ResidentialLivingGasEquipSat</v>
      </c>
      <c r="B342" s="1">
        <f>INDEX(ScheduleRef!$D$2:$AB$853,_xlfn.AGGREGATE(15,6,(ROW(ScheduleRef!$D$2:$AB$853)-ROW(ScheduleRef!$D$2)+1)/(ScheduleRef!$D$2:$D$853&lt;&gt;""),ROWS(ScheduleCompile!B$1:B342)),COLUMNS($A342:B342))</f>
        <v>0</v>
      </c>
      <c r="C342" s="1">
        <f>INDEX(ScheduleRef!$D$2:$AB$853,_xlfn.AGGREGATE(15,6,(ROW(ScheduleRef!$D$2:$AB$853)-ROW(ScheduleRef!$D$2)+1)/(ScheduleRef!$D$2:$D$853&lt;&gt;""),ROWS(ScheduleCompile!C$1:C342)),COLUMNS($A342:C342))</f>
        <v>0</v>
      </c>
      <c r="D342" s="1">
        <f>INDEX(ScheduleRef!$D$2:$AB$853,_xlfn.AGGREGATE(15,6,(ROW(ScheduleRef!$D$2:$AB$853)-ROW(ScheduleRef!$D$2)+1)/(ScheduleRef!$D$2:$D$853&lt;&gt;""),ROWS(ScheduleCompile!D$1:D342)),COLUMNS($A342:D342))</f>
        <v>0</v>
      </c>
      <c r="E342" s="1">
        <f>INDEX(ScheduleRef!$D$2:$AB$853,_xlfn.AGGREGATE(15,6,(ROW(ScheduleRef!$D$2:$AB$853)-ROW(ScheduleRef!$D$2)+1)/(ScheduleRef!$D$2:$D$853&lt;&gt;""),ROWS(ScheduleCompile!E$1:E342)),COLUMNS($A342:E342))</f>
        <v>0</v>
      </c>
      <c r="F342" s="1">
        <f>INDEX(ScheduleRef!$D$2:$AB$853,_xlfn.AGGREGATE(15,6,(ROW(ScheduleRef!$D$2:$AB$853)-ROW(ScheduleRef!$D$2)+1)/(ScheduleRef!$D$2:$D$853&lt;&gt;""),ROWS(ScheduleCompile!F$1:F342)),COLUMNS($A342:F342))</f>
        <v>0</v>
      </c>
      <c r="G342" s="1">
        <f>INDEX(ScheduleRef!$D$2:$AB$853,_xlfn.AGGREGATE(15,6,(ROW(ScheduleRef!$D$2:$AB$853)-ROW(ScheduleRef!$D$2)+1)/(ScheduleRef!$D$2:$D$853&lt;&gt;""),ROWS(ScheduleCompile!G$1:G342)),COLUMNS($A342:G342))</f>
        <v>0</v>
      </c>
      <c r="H342" s="1">
        <f>INDEX(ScheduleRef!$D$2:$AB$853,_xlfn.AGGREGATE(15,6,(ROW(ScheduleRef!$D$2:$AB$853)-ROW(ScheduleRef!$D$2)+1)/(ScheduleRef!$D$2:$D$853&lt;&gt;""),ROWS(ScheduleCompile!H$1:H342)),COLUMNS($A342:H342))</f>
        <v>0.5</v>
      </c>
      <c r="I342" s="1">
        <f>INDEX(ScheduleRef!$D$2:$AB$853,_xlfn.AGGREGATE(15,6,(ROW(ScheduleRef!$D$2:$AB$853)-ROW(ScheduleRef!$D$2)+1)/(ScheduleRef!$D$2:$D$853&lt;&gt;""),ROWS(ScheduleCompile!I$1:I342)),COLUMNS($A342:I342))</f>
        <v>0.5</v>
      </c>
      <c r="J342" s="1">
        <f>INDEX(ScheduleRef!$D$2:$AB$853,_xlfn.AGGREGATE(15,6,(ROW(ScheduleRef!$D$2:$AB$853)-ROW(ScheduleRef!$D$2)+1)/(ScheduleRef!$D$2:$D$853&lt;&gt;""),ROWS(ScheduleCompile!J$1:J342)),COLUMNS($A342:J342))</f>
        <v>0</v>
      </c>
      <c r="K342" s="1">
        <f>INDEX(ScheduleRef!$D$2:$AB$853,_xlfn.AGGREGATE(15,6,(ROW(ScheduleRef!$D$2:$AB$853)-ROW(ScheduleRef!$D$2)+1)/(ScheduleRef!$D$2:$D$853&lt;&gt;""),ROWS(ScheduleCompile!K$1:K342)),COLUMNS($A342:K342))</f>
        <v>0</v>
      </c>
      <c r="L342" s="1">
        <f>INDEX(ScheduleRef!$D$2:$AB$853,_xlfn.AGGREGATE(15,6,(ROW(ScheduleRef!$D$2:$AB$853)-ROW(ScheduleRef!$D$2)+1)/(ScheduleRef!$D$2:$D$853&lt;&gt;""),ROWS(ScheduleCompile!L$1:L342)),COLUMNS($A342:L342))</f>
        <v>0</v>
      </c>
      <c r="M342" s="1">
        <f>INDEX(ScheduleRef!$D$2:$AB$853,_xlfn.AGGREGATE(15,6,(ROW(ScheduleRef!$D$2:$AB$853)-ROW(ScheduleRef!$D$2)+1)/(ScheduleRef!$D$2:$D$853&lt;&gt;""),ROWS(ScheduleCompile!M$1:M342)),COLUMNS($A342:M342))</f>
        <v>0.2</v>
      </c>
      <c r="N342" s="1">
        <f>INDEX(ScheduleRef!$D$2:$AB$853,_xlfn.AGGREGATE(15,6,(ROW(ScheduleRef!$D$2:$AB$853)-ROW(ScheduleRef!$D$2)+1)/(ScheduleRef!$D$2:$D$853&lt;&gt;""),ROWS(ScheduleCompile!N$1:N342)),COLUMNS($A342:N342))</f>
        <v>0.2</v>
      </c>
      <c r="O342" s="1">
        <f>INDEX(ScheduleRef!$D$2:$AB$853,_xlfn.AGGREGATE(15,6,(ROW(ScheduleRef!$D$2:$AB$853)-ROW(ScheduleRef!$D$2)+1)/(ScheduleRef!$D$2:$D$853&lt;&gt;""),ROWS(ScheduleCompile!O$1:O342)),COLUMNS($A342:O342))</f>
        <v>0</v>
      </c>
      <c r="P342" s="1">
        <f>INDEX(ScheduleRef!$D$2:$AB$853,_xlfn.AGGREGATE(15,6,(ROW(ScheduleRef!$D$2:$AB$853)-ROW(ScheduleRef!$D$2)+1)/(ScheduleRef!$D$2:$D$853&lt;&gt;""),ROWS(ScheduleCompile!P$1:P342)),COLUMNS($A342:P342))</f>
        <v>0</v>
      </c>
      <c r="Q342" s="1">
        <f>INDEX(ScheduleRef!$D$2:$AB$853,_xlfn.AGGREGATE(15,6,(ROW(ScheduleRef!$D$2:$AB$853)-ROW(ScheduleRef!$D$2)+1)/(ScheduleRef!$D$2:$D$853&lt;&gt;""),ROWS(ScheduleCompile!Q$1:Q342)),COLUMNS($A342:Q342))</f>
        <v>0</v>
      </c>
      <c r="R342" s="1">
        <f>INDEX(ScheduleRef!$D$2:$AB$853,_xlfn.AGGREGATE(15,6,(ROW(ScheduleRef!$D$2:$AB$853)-ROW(ScheduleRef!$D$2)+1)/(ScheduleRef!$D$2:$D$853&lt;&gt;""),ROWS(ScheduleCompile!R$1:R342)),COLUMNS($A342:R342))</f>
        <v>0.5</v>
      </c>
      <c r="S342" s="1">
        <f>INDEX(ScheduleRef!$D$2:$AB$853,_xlfn.AGGREGATE(15,6,(ROW(ScheduleRef!$D$2:$AB$853)-ROW(ScheduleRef!$D$2)+1)/(ScheduleRef!$D$2:$D$853&lt;&gt;""),ROWS(ScheduleCompile!S$1:S342)),COLUMNS($A342:S342))</f>
        <v>0.5</v>
      </c>
      <c r="T342" s="1">
        <f>INDEX(ScheduleRef!$D$2:$AB$853,_xlfn.AGGREGATE(15,6,(ROW(ScheduleRef!$D$2:$AB$853)-ROW(ScheduleRef!$D$2)+1)/(ScheduleRef!$D$2:$D$853&lt;&gt;""),ROWS(ScheduleCompile!T$1:T342)),COLUMNS($A342:T342))</f>
        <v>0.5</v>
      </c>
      <c r="U342" s="1">
        <f>INDEX(ScheduleRef!$D$2:$AB$853,_xlfn.AGGREGATE(15,6,(ROW(ScheduleRef!$D$2:$AB$853)-ROW(ScheduleRef!$D$2)+1)/(ScheduleRef!$D$2:$D$853&lt;&gt;""),ROWS(ScheduleCompile!U$1:U342)),COLUMNS($A342:U342))</f>
        <v>0</v>
      </c>
      <c r="V342" s="1">
        <f>INDEX(ScheduleRef!$D$2:$AB$853,_xlfn.AGGREGATE(15,6,(ROW(ScheduleRef!$D$2:$AB$853)-ROW(ScheduleRef!$D$2)+1)/(ScheduleRef!$D$2:$D$853&lt;&gt;""),ROWS(ScheduleCompile!V$1:V342)),COLUMNS($A342:V342))</f>
        <v>0</v>
      </c>
      <c r="W342" s="1">
        <f>INDEX(ScheduleRef!$D$2:$AB$853,_xlfn.AGGREGATE(15,6,(ROW(ScheduleRef!$D$2:$AB$853)-ROW(ScheduleRef!$D$2)+1)/(ScheduleRef!$D$2:$D$853&lt;&gt;""),ROWS(ScheduleCompile!W$1:W342)),COLUMNS($A342:W342))</f>
        <v>0</v>
      </c>
      <c r="X342" s="1">
        <f>INDEX(ScheduleRef!$D$2:$AB$853,_xlfn.AGGREGATE(15,6,(ROW(ScheduleRef!$D$2:$AB$853)-ROW(ScheduleRef!$D$2)+1)/(ScheduleRef!$D$2:$D$853&lt;&gt;""),ROWS(ScheduleCompile!X$1:X342)),COLUMNS($A342:X342))</f>
        <v>0</v>
      </c>
      <c r="Y342" s="1">
        <f>INDEX(ScheduleRef!$D$2:$AB$853,_xlfn.AGGREGATE(15,6,(ROW(ScheduleRef!$D$2:$AB$853)-ROW(ScheduleRef!$D$2)+1)/(ScheduleRef!$D$2:$D$853&lt;&gt;""),ROWS(ScheduleCompile!Y$1:Y342)),COLUMNS($A342:Y342))</f>
        <v>0</v>
      </c>
    </row>
    <row r="343" spans="1:25" x14ac:dyDescent="0.25">
      <c r="A343" s="30" t="str">
        <f>INDEX(ScheduleRef!$D$2:$AB$853,_xlfn.AGGREGATE(15,6,(ROW(ScheduleRef!$D$2:$AB$853)-ROW(ScheduleRef!$D$2)+1)/(ScheduleRef!$D$2:$D$853&lt;&gt;""),ROWS(ScheduleCompile!A$1:A343)),COLUMNS($A343:A343))</f>
        <v>ResidentialLivingGasEquipSun</v>
      </c>
      <c r="B343" s="1">
        <f>INDEX(ScheduleRef!$D$2:$AB$853,_xlfn.AGGREGATE(15,6,(ROW(ScheduleRef!$D$2:$AB$853)-ROW(ScheduleRef!$D$2)+1)/(ScheduleRef!$D$2:$D$853&lt;&gt;""),ROWS(ScheduleCompile!B$1:B343)),COLUMNS($A343:B343))</f>
        <v>0</v>
      </c>
      <c r="C343" s="1">
        <f>INDEX(ScheduleRef!$D$2:$AB$853,_xlfn.AGGREGATE(15,6,(ROW(ScheduleRef!$D$2:$AB$853)-ROW(ScheduleRef!$D$2)+1)/(ScheduleRef!$D$2:$D$853&lt;&gt;""),ROWS(ScheduleCompile!C$1:C343)),COLUMNS($A343:C343))</f>
        <v>0</v>
      </c>
      <c r="D343" s="1">
        <f>INDEX(ScheduleRef!$D$2:$AB$853,_xlfn.AGGREGATE(15,6,(ROW(ScheduleRef!$D$2:$AB$853)-ROW(ScheduleRef!$D$2)+1)/(ScheduleRef!$D$2:$D$853&lt;&gt;""),ROWS(ScheduleCompile!D$1:D343)),COLUMNS($A343:D343))</f>
        <v>0</v>
      </c>
      <c r="E343" s="1">
        <f>INDEX(ScheduleRef!$D$2:$AB$853,_xlfn.AGGREGATE(15,6,(ROW(ScheduleRef!$D$2:$AB$853)-ROW(ScheduleRef!$D$2)+1)/(ScheduleRef!$D$2:$D$853&lt;&gt;""),ROWS(ScheduleCompile!E$1:E343)),COLUMNS($A343:E343))</f>
        <v>0</v>
      </c>
      <c r="F343" s="1">
        <f>INDEX(ScheduleRef!$D$2:$AB$853,_xlfn.AGGREGATE(15,6,(ROW(ScheduleRef!$D$2:$AB$853)-ROW(ScheduleRef!$D$2)+1)/(ScheduleRef!$D$2:$D$853&lt;&gt;""),ROWS(ScheduleCompile!F$1:F343)),COLUMNS($A343:F343))</f>
        <v>0</v>
      </c>
      <c r="G343" s="1">
        <f>INDEX(ScheduleRef!$D$2:$AB$853,_xlfn.AGGREGATE(15,6,(ROW(ScheduleRef!$D$2:$AB$853)-ROW(ScheduleRef!$D$2)+1)/(ScheduleRef!$D$2:$D$853&lt;&gt;""),ROWS(ScheduleCompile!G$1:G343)),COLUMNS($A343:G343))</f>
        <v>0</v>
      </c>
      <c r="H343" s="1">
        <f>INDEX(ScheduleRef!$D$2:$AB$853,_xlfn.AGGREGATE(15,6,(ROW(ScheduleRef!$D$2:$AB$853)-ROW(ScheduleRef!$D$2)+1)/(ScheduleRef!$D$2:$D$853&lt;&gt;""),ROWS(ScheduleCompile!H$1:H343)),COLUMNS($A343:H343))</f>
        <v>0.5</v>
      </c>
      <c r="I343" s="1">
        <f>INDEX(ScheduleRef!$D$2:$AB$853,_xlfn.AGGREGATE(15,6,(ROW(ScheduleRef!$D$2:$AB$853)-ROW(ScheduleRef!$D$2)+1)/(ScheduleRef!$D$2:$D$853&lt;&gt;""),ROWS(ScheduleCompile!I$1:I343)),COLUMNS($A343:I343))</f>
        <v>0.5</v>
      </c>
      <c r="J343" s="1">
        <f>INDEX(ScheduleRef!$D$2:$AB$853,_xlfn.AGGREGATE(15,6,(ROW(ScheduleRef!$D$2:$AB$853)-ROW(ScheduleRef!$D$2)+1)/(ScheduleRef!$D$2:$D$853&lt;&gt;""),ROWS(ScheduleCompile!J$1:J343)),COLUMNS($A343:J343))</f>
        <v>0</v>
      </c>
      <c r="K343" s="1">
        <f>INDEX(ScheduleRef!$D$2:$AB$853,_xlfn.AGGREGATE(15,6,(ROW(ScheduleRef!$D$2:$AB$853)-ROW(ScheduleRef!$D$2)+1)/(ScheduleRef!$D$2:$D$853&lt;&gt;""),ROWS(ScheduleCompile!K$1:K343)),COLUMNS($A343:K343))</f>
        <v>0</v>
      </c>
      <c r="L343" s="1">
        <f>INDEX(ScheduleRef!$D$2:$AB$853,_xlfn.AGGREGATE(15,6,(ROW(ScheduleRef!$D$2:$AB$853)-ROW(ScheduleRef!$D$2)+1)/(ScheduleRef!$D$2:$D$853&lt;&gt;""),ROWS(ScheduleCompile!L$1:L343)),COLUMNS($A343:L343))</f>
        <v>0</v>
      </c>
      <c r="M343" s="1">
        <f>INDEX(ScheduleRef!$D$2:$AB$853,_xlfn.AGGREGATE(15,6,(ROW(ScheduleRef!$D$2:$AB$853)-ROW(ScheduleRef!$D$2)+1)/(ScheduleRef!$D$2:$D$853&lt;&gt;""),ROWS(ScheduleCompile!M$1:M343)),COLUMNS($A343:M343))</f>
        <v>0.2</v>
      </c>
      <c r="N343" s="1">
        <f>INDEX(ScheduleRef!$D$2:$AB$853,_xlfn.AGGREGATE(15,6,(ROW(ScheduleRef!$D$2:$AB$853)-ROW(ScheduleRef!$D$2)+1)/(ScheduleRef!$D$2:$D$853&lt;&gt;""),ROWS(ScheduleCompile!N$1:N343)),COLUMNS($A343:N343))</f>
        <v>0.2</v>
      </c>
      <c r="O343" s="1">
        <f>INDEX(ScheduleRef!$D$2:$AB$853,_xlfn.AGGREGATE(15,6,(ROW(ScheduleRef!$D$2:$AB$853)-ROW(ScheduleRef!$D$2)+1)/(ScheduleRef!$D$2:$D$853&lt;&gt;""),ROWS(ScheduleCompile!O$1:O343)),COLUMNS($A343:O343))</f>
        <v>0</v>
      </c>
      <c r="P343" s="1">
        <f>INDEX(ScheduleRef!$D$2:$AB$853,_xlfn.AGGREGATE(15,6,(ROW(ScheduleRef!$D$2:$AB$853)-ROW(ScheduleRef!$D$2)+1)/(ScheduleRef!$D$2:$D$853&lt;&gt;""),ROWS(ScheduleCompile!P$1:P343)),COLUMNS($A343:P343))</f>
        <v>0</v>
      </c>
      <c r="Q343" s="1">
        <f>INDEX(ScheduleRef!$D$2:$AB$853,_xlfn.AGGREGATE(15,6,(ROW(ScheduleRef!$D$2:$AB$853)-ROW(ScheduleRef!$D$2)+1)/(ScheduleRef!$D$2:$D$853&lt;&gt;""),ROWS(ScheduleCompile!Q$1:Q343)),COLUMNS($A343:Q343))</f>
        <v>0</v>
      </c>
      <c r="R343" s="1">
        <f>INDEX(ScheduleRef!$D$2:$AB$853,_xlfn.AGGREGATE(15,6,(ROW(ScheduleRef!$D$2:$AB$853)-ROW(ScheduleRef!$D$2)+1)/(ScheduleRef!$D$2:$D$853&lt;&gt;""),ROWS(ScheduleCompile!R$1:R343)),COLUMNS($A343:R343))</f>
        <v>0.5</v>
      </c>
      <c r="S343" s="1">
        <f>INDEX(ScheduleRef!$D$2:$AB$853,_xlfn.AGGREGATE(15,6,(ROW(ScheduleRef!$D$2:$AB$853)-ROW(ScheduleRef!$D$2)+1)/(ScheduleRef!$D$2:$D$853&lt;&gt;""),ROWS(ScheduleCompile!S$1:S343)),COLUMNS($A343:S343))</f>
        <v>0.5</v>
      </c>
      <c r="T343" s="1">
        <f>INDEX(ScheduleRef!$D$2:$AB$853,_xlfn.AGGREGATE(15,6,(ROW(ScheduleRef!$D$2:$AB$853)-ROW(ScheduleRef!$D$2)+1)/(ScheduleRef!$D$2:$D$853&lt;&gt;""),ROWS(ScheduleCompile!T$1:T343)),COLUMNS($A343:T343))</f>
        <v>0.5</v>
      </c>
      <c r="U343" s="1">
        <f>INDEX(ScheduleRef!$D$2:$AB$853,_xlfn.AGGREGATE(15,6,(ROW(ScheduleRef!$D$2:$AB$853)-ROW(ScheduleRef!$D$2)+1)/(ScheduleRef!$D$2:$D$853&lt;&gt;""),ROWS(ScheduleCompile!U$1:U343)),COLUMNS($A343:U343))</f>
        <v>0</v>
      </c>
      <c r="V343" s="1">
        <f>INDEX(ScheduleRef!$D$2:$AB$853,_xlfn.AGGREGATE(15,6,(ROW(ScheduleRef!$D$2:$AB$853)-ROW(ScheduleRef!$D$2)+1)/(ScheduleRef!$D$2:$D$853&lt;&gt;""),ROWS(ScheduleCompile!V$1:V343)),COLUMNS($A343:V343))</f>
        <v>0</v>
      </c>
      <c r="W343" s="1">
        <f>INDEX(ScheduleRef!$D$2:$AB$853,_xlfn.AGGREGATE(15,6,(ROW(ScheduleRef!$D$2:$AB$853)-ROW(ScheduleRef!$D$2)+1)/(ScheduleRef!$D$2:$D$853&lt;&gt;""),ROWS(ScheduleCompile!W$1:W343)),COLUMNS($A343:W343))</f>
        <v>0</v>
      </c>
      <c r="X343" s="1">
        <f>INDEX(ScheduleRef!$D$2:$AB$853,_xlfn.AGGREGATE(15,6,(ROW(ScheduleRef!$D$2:$AB$853)-ROW(ScheduleRef!$D$2)+1)/(ScheduleRef!$D$2:$D$853&lt;&gt;""),ROWS(ScheduleCompile!X$1:X343)),COLUMNS($A343:X343))</f>
        <v>0</v>
      </c>
      <c r="Y343" s="1">
        <f>INDEX(ScheduleRef!$D$2:$AB$853,_xlfn.AGGREGATE(15,6,(ROW(ScheduleRef!$D$2:$AB$853)-ROW(ScheduleRef!$D$2)+1)/(ScheduleRef!$D$2:$D$853&lt;&gt;""),ROWS(ScheduleCompile!Y$1:Y343)),COLUMNS($A343:Y343))</f>
        <v>0</v>
      </c>
    </row>
    <row r="344" spans="1:25" x14ac:dyDescent="0.25">
      <c r="A344" s="30" t="str">
        <f>INDEX(ScheduleRef!$D$2:$AB$853,_xlfn.AGGREGATE(15,6,(ROW(ScheduleRef!$D$2:$AB$853)-ROW(ScheduleRef!$D$2)+1)/(ScheduleRef!$D$2:$D$853&lt;&gt;""),ROWS(ScheduleCompile!A$1:A344)),COLUMNS($A344:A344))</f>
        <v>ResidentialLivingHtgSetptWD</v>
      </c>
      <c r="B344" s="1">
        <f>INDEX(ScheduleRef!$D$2:$AB$853,_xlfn.AGGREGATE(15,6,(ROW(ScheduleRef!$D$2:$AB$853)-ROW(ScheduleRef!$D$2)+1)/(ScheduleRef!$D$2:$D$853&lt;&gt;""),ROWS(ScheduleCompile!B$1:B344)),COLUMNS($A344:B344))</f>
        <v>60</v>
      </c>
      <c r="C344" s="1">
        <f>INDEX(ScheduleRef!$D$2:$AB$853,_xlfn.AGGREGATE(15,6,(ROW(ScheduleRef!$D$2:$AB$853)-ROW(ScheduleRef!$D$2)+1)/(ScheduleRef!$D$2:$D$853&lt;&gt;""),ROWS(ScheduleCompile!C$1:C344)),COLUMNS($A344:C344))</f>
        <v>60</v>
      </c>
      <c r="D344" s="1">
        <f>INDEX(ScheduleRef!$D$2:$AB$853,_xlfn.AGGREGATE(15,6,(ROW(ScheduleRef!$D$2:$AB$853)-ROW(ScheduleRef!$D$2)+1)/(ScheduleRef!$D$2:$D$853&lt;&gt;""),ROWS(ScheduleCompile!D$1:D344)),COLUMNS($A344:D344))</f>
        <v>60</v>
      </c>
      <c r="E344" s="1">
        <f>INDEX(ScheduleRef!$D$2:$AB$853,_xlfn.AGGREGATE(15,6,(ROW(ScheduleRef!$D$2:$AB$853)-ROW(ScheduleRef!$D$2)+1)/(ScheduleRef!$D$2:$D$853&lt;&gt;""),ROWS(ScheduleCompile!E$1:E344)),COLUMNS($A344:E344))</f>
        <v>60</v>
      </c>
      <c r="F344" s="1">
        <f>INDEX(ScheduleRef!$D$2:$AB$853,_xlfn.AGGREGATE(15,6,(ROW(ScheduleRef!$D$2:$AB$853)-ROW(ScheduleRef!$D$2)+1)/(ScheduleRef!$D$2:$D$853&lt;&gt;""),ROWS(ScheduleCompile!F$1:F344)),COLUMNS($A344:F344))</f>
        <v>60</v>
      </c>
      <c r="G344" s="1">
        <f>INDEX(ScheduleRef!$D$2:$AB$853,_xlfn.AGGREGATE(15,6,(ROW(ScheduleRef!$D$2:$AB$853)-ROW(ScheduleRef!$D$2)+1)/(ScheduleRef!$D$2:$D$853&lt;&gt;""),ROWS(ScheduleCompile!G$1:G344)),COLUMNS($A344:G344))</f>
        <v>60</v>
      </c>
      <c r="H344" s="1">
        <f>INDEX(ScheduleRef!$D$2:$AB$853,_xlfn.AGGREGATE(15,6,(ROW(ScheduleRef!$D$2:$AB$853)-ROW(ScheduleRef!$D$2)+1)/(ScheduleRef!$D$2:$D$853&lt;&gt;""),ROWS(ScheduleCompile!H$1:H344)),COLUMNS($A344:H344))</f>
        <v>68</v>
      </c>
      <c r="I344" s="1">
        <f>INDEX(ScheduleRef!$D$2:$AB$853,_xlfn.AGGREGATE(15,6,(ROW(ScheduleRef!$D$2:$AB$853)-ROW(ScheduleRef!$D$2)+1)/(ScheduleRef!$D$2:$D$853&lt;&gt;""),ROWS(ScheduleCompile!I$1:I344)),COLUMNS($A344:I344))</f>
        <v>68</v>
      </c>
      <c r="J344" s="1">
        <f>INDEX(ScheduleRef!$D$2:$AB$853,_xlfn.AGGREGATE(15,6,(ROW(ScheduleRef!$D$2:$AB$853)-ROW(ScheduleRef!$D$2)+1)/(ScheduleRef!$D$2:$D$853&lt;&gt;""),ROWS(ScheduleCompile!J$1:J344)),COLUMNS($A344:J344))</f>
        <v>68</v>
      </c>
      <c r="K344" s="1">
        <f>INDEX(ScheduleRef!$D$2:$AB$853,_xlfn.AGGREGATE(15,6,(ROW(ScheduleRef!$D$2:$AB$853)-ROW(ScheduleRef!$D$2)+1)/(ScheduleRef!$D$2:$D$853&lt;&gt;""),ROWS(ScheduleCompile!K$1:K344)),COLUMNS($A344:K344))</f>
        <v>68</v>
      </c>
      <c r="L344" s="1">
        <f>INDEX(ScheduleRef!$D$2:$AB$853,_xlfn.AGGREGATE(15,6,(ROW(ScheduleRef!$D$2:$AB$853)-ROW(ScheduleRef!$D$2)+1)/(ScheduleRef!$D$2:$D$853&lt;&gt;""),ROWS(ScheduleCompile!L$1:L344)),COLUMNS($A344:L344))</f>
        <v>68</v>
      </c>
      <c r="M344" s="1">
        <f>INDEX(ScheduleRef!$D$2:$AB$853,_xlfn.AGGREGATE(15,6,(ROW(ScheduleRef!$D$2:$AB$853)-ROW(ScheduleRef!$D$2)+1)/(ScheduleRef!$D$2:$D$853&lt;&gt;""),ROWS(ScheduleCompile!M$1:M344)),COLUMNS($A344:M344))</f>
        <v>68</v>
      </c>
      <c r="N344" s="1">
        <f>INDEX(ScheduleRef!$D$2:$AB$853,_xlfn.AGGREGATE(15,6,(ROW(ScheduleRef!$D$2:$AB$853)-ROW(ScheduleRef!$D$2)+1)/(ScheduleRef!$D$2:$D$853&lt;&gt;""),ROWS(ScheduleCompile!N$1:N344)),COLUMNS($A344:N344))</f>
        <v>68</v>
      </c>
      <c r="O344" s="1">
        <f>INDEX(ScheduleRef!$D$2:$AB$853,_xlfn.AGGREGATE(15,6,(ROW(ScheduleRef!$D$2:$AB$853)-ROW(ScheduleRef!$D$2)+1)/(ScheduleRef!$D$2:$D$853&lt;&gt;""),ROWS(ScheduleCompile!O$1:O344)),COLUMNS($A344:O344))</f>
        <v>68</v>
      </c>
      <c r="P344" s="1">
        <f>INDEX(ScheduleRef!$D$2:$AB$853,_xlfn.AGGREGATE(15,6,(ROW(ScheduleRef!$D$2:$AB$853)-ROW(ScheduleRef!$D$2)+1)/(ScheduleRef!$D$2:$D$853&lt;&gt;""),ROWS(ScheduleCompile!P$1:P344)),COLUMNS($A344:P344))</f>
        <v>68</v>
      </c>
      <c r="Q344" s="1">
        <f>INDEX(ScheduleRef!$D$2:$AB$853,_xlfn.AGGREGATE(15,6,(ROW(ScheduleRef!$D$2:$AB$853)-ROW(ScheduleRef!$D$2)+1)/(ScheduleRef!$D$2:$D$853&lt;&gt;""),ROWS(ScheduleCompile!Q$1:Q344)),COLUMNS($A344:Q344))</f>
        <v>68</v>
      </c>
      <c r="R344" s="1">
        <f>INDEX(ScheduleRef!$D$2:$AB$853,_xlfn.AGGREGATE(15,6,(ROW(ScheduleRef!$D$2:$AB$853)-ROW(ScheduleRef!$D$2)+1)/(ScheduleRef!$D$2:$D$853&lt;&gt;""),ROWS(ScheduleCompile!R$1:R344)),COLUMNS($A344:R344))</f>
        <v>68</v>
      </c>
      <c r="S344" s="1">
        <f>INDEX(ScheduleRef!$D$2:$AB$853,_xlfn.AGGREGATE(15,6,(ROW(ScheduleRef!$D$2:$AB$853)-ROW(ScheduleRef!$D$2)+1)/(ScheduleRef!$D$2:$D$853&lt;&gt;""),ROWS(ScheduleCompile!S$1:S344)),COLUMNS($A344:S344))</f>
        <v>68</v>
      </c>
      <c r="T344" s="1">
        <f>INDEX(ScheduleRef!$D$2:$AB$853,_xlfn.AGGREGATE(15,6,(ROW(ScheduleRef!$D$2:$AB$853)-ROW(ScheduleRef!$D$2)+1)/(ScheduleRef!$D$2:$D$853&lt;&gt;""),ROWS(ScheduleCompile!T$1:T344)),COLUMNS($A344:T344))</f>
        <v>68</v>
      </c>
      <c r="U344" s="1">
        <f>INDEX(ScheduleRef!$D$2:$AB$853,_xlfn.AGGREGATE(15,6,(ROW(ScheduleRef!$D$2:$AB$853)-ROW(ScheduleRef!$D$2)+1)/(ScheduleRef!$D$2:$D$853&lt;&gt;""),ROWS(ScheduleCompile!U$1:U344)),COLUMNS($A344:U344))</f>
        <v>68</v>
      </c>
      <c r="V344" s="1">
        <f>INDEX(ScheduleRef!$D$2:$AB$853,_xlfn.AGGREGATE(15,6,(ROW(ScheduleRef!$D$2:$AB$853)-ROW(ScheduleRef!$D$2)+1)/(ScheduleRef!$D$2:$D$853&lt;&gt;""),ROWS(ScheduleCompile!V$1:V344)),COLUMNS($A344:V344))</f>
        <v>68</v>
      </c>
      <c r="W344" s="1">
        <f>INDEX(ScheduleRef!$D$2:$AB$853,_xlfn.AGGREGATE(15,6,(ROW(ScheduleRef!$D$2:$AB$853)-ROW(ScheduleRef!$D$2)+1)/(ScheduleRef!$D$2:$D$853&lt;&gt;""),ROWS(ScheduleCompile!W$1:W344)),COLUMNS($A344:W344))</f>
        <v>68</v>
      </c>
      <c r="X344" s="1">
        <f>INDEX(ScheduleRef!$D$2:$AB$853,_xlfn.AGGREGATE(15,6,(ROW(ScheduleRef!$D$2:$AB$853)-ROW(ScheduleRef!$D$2)+1)/(ScheduleRef!$D$2:$D$853&lt;&gt;""),ROWS(ScheduleCompile!X$1:X344)),COLUMNS($A344:X344))</f>
        <v>60</v>
      </c>
      <c r="Y344" s="1">
        <f>INDEX(ScheduleRef!$D$2:$AB$853,_xlfn.AGGREGATE(15,6,(ROW(ScheduleRef!$D$2:$AB$853)-ROW(ScheduleRef!$D$2)+1)/(ScheduleRef!$D$2:$D$853&lt;&gt;""),ROWS(ScheduleCompile!Y$1:Y344)),COLUMNS($A344:Y344))</f>
        <v>60</v>
      </c>
    </row>
    <row r="345" spans="1:25" x14ac:dyDescent="0.25">
      <c r="A345" s="30" t="str">
        <f>INDEX(ScheduleRef!$D$2:$AB$853,_xlfn.AGGREGATE(15,6,(ROW(ScheduleRef!$D$2:$AB$853)-ROW(ScheduleRef!$D$2)+1)/(ScheduleRef!$D$2:$D$853&lt;&gt;""),ROWS(ScheduleCompile!A$1:A345)),COLUMNS($A345:A345))</f>
        <v>ResidentialLivingHtgSetptSat</v>
      </c>
      <c r="B345" s="1">
        <f>INDEX(ScheduleRef!$D$2:$AB$853,_xlfn.AGGREGATE(15,6,(ROW(ScheduleRef!$D$2:$AB$853)-ROW(ScheduleRef!$D$2)+1)/(ScheduleRef!$D$2:$D$853&lt;&gt;""),ROWS(ScheduleCompile!B$1:B345)),COLUMNS($A345:B345))</f>
        <v>60</v>
      </c>
      <c r="C345" s="1">
        <f>INDEX(ScheduleRef!$D$2:$AB$853,_xlfn.AGGREGATE(15,6,(ROW(ScheduleRef!$D$2:$AB$853)-ROW(ScheduleRef!$D$2)+1)/(ScheduleRef!$D$2:$D$853&lt;&gt;""),ROWS(ScheduleCompile!C$1:C345)),COLUMNS($A345:C345))</f>
        <v>60</v>
      </c>
      <c r="D345" s="1">
        <f>INDEX(ScheduleRef!$D$2:$AB$853,_xlfn.AGGREGATE(15,6,(ROW(ScheduleRef!$D$2:$AB$853)-ROW(ScheduleRef!$D$2)+1)/(ScheduleRef!$D$2:$D$853&lt;&gt;""),ROWS(ScheduleCompile!D$1:D345)),COLUMNS($A345:D345))</f>
        <v>60</v>
      </c>
      <c r="E345" s="1">
        <f>INDEX(ScheduleRef!$D$2:$AB$853,_xlfn.AGGREGATE(15,6,(ROW(ScheduleRef!$D$2:$AB$853)-ROW(ScheduleRef!$D$2)+1)/(ScheduleRef!$D$2:$D$853&lt;&gt;""),ROWS(ScheduleCompile!E$1:E345)),COLUMNS($A345:E345))</f>
        <v>60</v>
      </c>
      <c r="F345" s="1">
        <f>INDEX(ScheduleRef!$D$2:$AB$853,_xlfn.AGGREGATE(15,6,(ROW(ScheduleRef!$D$2:$AB$853)-ROW(ScheduleRef!$D$2)+1)/(ScheduleRef!$D$2:$D$853&lt;&gt;""),ROWS(ScheduleCompile!F$1:F345)),COLUMNS($A345:F345))</f>
        <v>60</v>
      </c>
      <c r="G345" s="1">
        <f>INDEX(ScheduleRef!$D$2:$AB$853,_xlfn.AGGREGATE(15,6,(ROW(ScheduleRef!$D$2:$AB$853)-ROW(ScheduleRef!$D$2)+1)/(ScheduleRef!$D$2:$D$853&lt;&gt;""),ROWS(ScheduleCompile!G$1:G345)),COLUMNS($A345:G345))</f>
        <v>60</v>
      </c>
      <c r="H345" s="1">
        <f>INDEX(ScheduleRef!$D$2:$AB$853,_xlfn.AGGREGATE(15,6,(ROW(ScheduleRef!$D$2:$AB$853)-ROW(ScheduleRef!$D$2)+1)/(ScheduleRef!$D$2:$D$853&lt;&gt;""),ROWS(ScheduleCompile!H$1:H345)),COLUMNS($A345:H345))</f>
        <v>68</v>
      </c>
      <c r="I345" s="1">
        <f>INDEX(ScheduleRef!$D$2:$AB$853,_xlfn.AGGREGATE(15,6,(ROW(ScheduleRef!$D$2:$AB$853)-ROW(ScheduleRef!$D$2)+1)/(ScheduleRef!$D$2:$D$853&lt;&gt;""),ROWS(ScheduleCompile!I$1:I345)),COLUMNS($A345:I345))</f>
        <v>68</v>
      </c>
      <c r="J345" s="1">
        <f>INDEX(ScheduleRef!$D$2:$AB$853,_xlfn.AGGREGATE(15,6,(ROW(ScheduleRef!$D$2:$AB$853)-ROW(ScheduleRef!$D$2)+1)/(ScheduleRef!$D$2:$D$853&lt;&gt;""),ROWS(ScheduleCompile!J$1:J345)),COLUMNS($A345:J345))</f>
        <v>68</v>
      </c>
      <c r="K345" s="1">
        <f>INDEX(ScheduleRef!$D$2:$AB$853,_xlfn.AGGREGATE(15,6,(ROW(ScheduleRef!$D$2:$AB$853)-ROW(ScheduleRef!$D$2)+1)/(ScheduleRef!$D$2:$D$853&lt;&gt;""),ROWS(ScheduleCompile!K$1:K345)),COLUMNS($A345:K345))</f>
        <v>68</v>
      </c>
      <c r="L345" s="1">
        <f>INDEX(ScheduleRef!$D$2:$AB$853,_xlfn.AGGREGATE(15,6,(ROW(ScheduleRef!$D$2:$AB$853)-ROW(ScheduleRef!$D$2)+1)/(ScheduleRef!$D$2:$D$853&lt;&gt;""),ROWS(ScheduleCompile!L$1:L345)),COLUMNS($A345:L345))</f>
        <v>68</v>
      </c>
      <c r="M345" s="1">
        <f>INDEX(ScheduleRef!$D$2:$AB$853,_xlfn.AGGREGATE(15,6,(ROW(ScheduleRef!$D$2:$AB$853)-ROW(ScheduleRef!$D$2)+1)/(ScheduleRef!$D$2:$D$853&lt;&gt;""),ROWS(ScheduleCompile!M$1:M345)),COLUMNS($A345:M345))</f>
        <v>68</v>
      </c>
      <c r="N345" s="1">
        <f>INDEX(ScheduleRef!$D$2:$AB$853,_xlfn.AGGREGATE(15,6,(ROW(ScheduleRef!$D$2:$AB$853)-ROW(ScheduleRef!$D$2)+1)/(ScheduleRef!$D$2:$D$853&lt;&gt;""),ROWS(ScheduleCompile!N$1:N345)),COLUMNS($A345:N345))</f>
        <v>68</v>
      </c>
      <c r="O345" s="1">
        <f>INDEX(ScheduleRef!$D$2:$AB$853,_xlfn.AGGREGATE(15,6,(ROW(ScheduleRef!$D$2:$AB$853)-ROW(ScheduleRef!$D$2)+1)/(ScheduleRef!$D$2:$D$853&lt;&gt;""),ROWS(ScheduleCompile!O$1:O345)),COLUMNS($A345:O345))</f>
        <v>68</v>
      </c>
      <c r="P345" s="1">
        <f>INDEX(ScheduleRef!$D$2:$AB$853,_xlfn.AGGREGATE(15,6,(ROW(ScheduleRef!$D$2:$AB$853)-ROW(ScheduleRef!$D$2)+1)/(ScheduleRef!$D$2:$D$853&lt;&gt;""),ROWS(ScheduleCompile!P$1:P345)),COLUMNS($A345:P345))</f>
        <v>68</v>
      </c>
      <c r="Q345" s="1">
        <f>INDEX(ScheduleRef!$D$2:$AB$853,_xlfn.AGGREGATE(15,6,(ROW(ScheduleRef!$D$2:$AB$853)-ROW(ScheduleRef!$D$2)+1)/(ScheduleRef!$D$2:$D$853&lt;&gt;""),ROWS(ScheduleCompile!Q$1:Q345)),COLUMNS($A345:Q345))</f>
        <v>68</v>
      </c>
      <c r="R345" s="1">
        <f>INDEX(ScheduleRef!$D$2:$AB$853,_xlfn.AGGREGATE(15,6,(ROW(ScheduleRef!$D$2:$AB$853)-ROW(ScheduleRef!$D$2)+1)/(ScheduleRef!$D$2:$D$853&lt;&gt;""),ROWS(ScheduleCompile!R$1:R345)),COLUMNS($A345:R345))</f>
        <v>68</v>
      </c>
      <c r="S345" s="1">
        <f>INDEX(ScheduleRef!$D$2:$AB$853,_xlfn.AGGREGATE(15,6,(ROW(ScheduleRef!$D$2:$AB$853)-ROW(ScheduleRef!$D$2)+1)/(ScheduleRef!$D$2:$D$853&lt;&gt;""),ROWS(ScheduleCompile!S$1:S345)),COLUMNS($A345:S345))</f>
        <v>68</v>
      </c>
      <c r="T345" s="1">
        <f>INDEX(ScheduleRef!$D$2:$AB$853,_xlfn.AGGREGATE(15,6,(ROW(ScheduleRef!$D$2:$AB$853)-ROW(ScheduleRef!$D$2)+1)/(ScheduleRef!$D$2:$D$853&lt;&gt;""),ROWS(ScheduleCompile!T$1:T345)),COLUMNS($A345:T345))</f>
        <v>68</v>
      </c>
      <c r="U345" s="1">
        <f>INDEX(ScheduleRef!$D$2:$AB$853,_xlfn.AGGREGATE(15,6,(ROW(ScheduleRef!$D$2:$AB$853)-ROW(ScheduleRef!$D$2)+1)/(ScheduleRef!$D$2:$D$853&lt;&gt;""),ROWS(ScheduleCompile!U$1:U345)),COLUMNS($A345:U345))</f>
        <v>68</v>
      </c>
      <c r="V345" s="1">
        <f>INDEX(ScheduleRef!$D$2:$AB$853,_xlfn.AGGREGATE(15,6,(ROW(ScheduleRef!$D$2:$AB$853)-ROW(ScheduleRef!$D$2)+1)/(ScheduleRef!$D$2:$D$853&lt;&gt;""),ROWS(ScheduleCompile!V$1:V345)),COLUMNS($A345:V345))</f>
        <v>68</v>
      </c>
      <c r="W345" s="1">
        <f>INDEX(ScheduleRef!$D$2:$AB$853,_xlfn.AGGREGATE(15,6,(ROW(ScheduleRef!$D$2:$AB$853)-ROW(ScheduleRef!$D$2)+1)/(ScheduleRef!$D$2:$D$853&lt;&gt;""),ROWS(ScheduleCompile!W$1:W345)),COLUMNS($A345:W345))</f>
        <v>68</v>
      </c>
      <c r="X345" s="1">
        <f>INDEX(ScheduleRef!$D$2:$AB$853,_xlfn.AGGREGATE(15,6,(ROW(ScheduleRef!$D$2:$AB$853)-ROW(ScheduleRef!$D$2)+1)/(ScheduleRef!$D$2:$D$853&lt;&gt;""),ROWS(ScheduleCompile!X$1:X345)),COLUMNS($A345:X345))</f>
        <v>60</v>
      </c>
      <c r="Y345" s="1">
        <f>INDEX(ScheduleRef!$D$2:$AB$853,_xlfn.AGGREGATE(15,6,(ROW(ScheduleRef!$D$2:$AB$853)-ROW(ScheduleRef!$D$2)+1)/(ScheduleRef!$D$2:$D$853&lt;&gt;""),ROWS(ScheduleCompile!Y$1:Y345)),COLUMNS($A345:Y345))</f>
        <v>60</v>
      </c>
    </row>
    <row r="346" spans="1:25" x14ac:dyDescent="0.25">
      <c r="A346" s="30" t="str">
        <f>INDEX(ScheduleRef!$D$2:$AB$853,_xlfn.AGGREGATE(15,6,(ROW(ScheduleRef!$D$2:$AB$853)-ROW(ScheduleRef!$D$2)+1)/(ScheduleRef!$D$2:$D$853&lt;&gt;""),ROWS(ScheduleCompile!A$1:A346)),COLUMNS($A346:A346))</f>
        <v>ResidentialLivingHtgSetptSun</v>
      </c>
      <c r="B346" s="1">
        <f>INDEX(ScheduleRef!$D$2:$AB$853,_xlfn.AGGREGATE(15,6,(ROW(ScheduleRef!$D$2:$AB$853)-ROW(ScheduleRef!$D$2)+1)/(ScheduleRef!$D$2:$D$853&lt;&gt;""),ROWS(ScheduleCompile!B$1:B346)),COLUMNS($A346:B346))</f>
        <v>60</v>
      </c>
      <c r="C346" s="1">
        <f>INDEX(ScheduleRef!$D$2:$AB$853,_xlfn.AGGREGATE(15,6,(ROW(ScheduleRef!$D$2:$AB$853)-ROW(ScheduleRef!$D$2)+1)/(ScheduleRef!$D$2:$D$853&lt;&gt;""),ROWS(ScheduleCompile!C$1:C346)),COLUMNS($A346:C346))</f>
        <v>60</v>
      </c>
      <c r="D346" s="1">
        <f>INDEX(ScheduleRef!$D$2:$AB$853,_xlfn.AGGREGATE(15,6,(ROW(ScheduleRef!$D$2:$AB$853)-ROW(ScheduleRef!$D$2)+1)/(ScheduleRef!$D$2:$D$853&lt;&gt;""),ROWS(ScheduleCompile!D$1:D346)),COLUMNS($A346:D346))</f>
        <v>60</v>
      </c>
      <c r="E346" s="1">
        <f>INDEX(ScheduleRef!$D$2:$AB$853,_xlfn.AGGREGATE(15,6,(ROW(ScheduleRef!$D$2:$AB$853)-ROW(ScheduleRef!$D$2)+1)/(ScheduleRef!$D$2:$D$853&lt;&gt;""),ROWS(ScheduleCompile!E$1:E346)),COLUMNS($A346:E346))</f>
        <v>60</v>
      </c>
      <c r="F346" s="1">
        <f>INDEX(ScheduleRef!$D$2:$AB$853,_xlfn.AGGREGATE(15,6,(ROW(ScheduleRef!$D$2:$AB$853)-ROW(ScheduleRef!$D$2)+1)/(ScheduleRef!$D$2:$D$853&lt;&gt;""),ROWS(ScheduleCompile!F$1:F346)),COLUMNS($A346:F346))</f>
        <v>60</v>
      </c>
      <c r="G346" s="1">
        <f>INDEX(ScheduleRef!$D$2:$AB$853,_xlfn.AGGREGATE(15,6,(ROW(ScheduleRef!$D$2:$AB$853)-ROW(ScheduleRef!$D$2)+1)/(ScheduleRef!$D$2:$D$853&lt;&gt;""),ROWS(ScheduleCompile!G$1:G346)),COLUMNS($A346:G346))</f>
        <v>60</v>
      </c>
      <c r="H346" s="1">
        <f>INDEX(ScheduleRef!$D$2:$AB$853,_xlfn.AGGREGATE(15,6,(ROW(ScheduleRef!$D$2:$AB$853)-ROW(ScheduleRef!$D$2)+1)/(ScheduleRef!$D$2:$D$853&lt;&gt;""),ROWS(ScheduleCompile!H$1:H346)),COLUMNS($A346:H346))</f>
        <v>68</v>
      </c>
      <c r="I346" s="1">
        <f>INDEX(ScheduleRef!$D$2:$AB$853,_xlfn.AGGREGATE(15,6,(ROW(ScheduleRef!$D$2:$AB$853)-ROW(ScheduleRef!$D$2)+1)/(ScheduleRef!$D$2:$D$853&lt;&gt;""),ROWS(ScheduleCompile!I$1:I346)),COLUMNS($A346:I346))</f>
        <v>68</v>
      </c>
      <c r="J346" s="1">
        <f>INDEX(ScheduleRef!$D$2:$AB$853,_xlfn.AGGREGATE(15,6,(ROW(ScheduleRef!$D$2:$AB$853)-ROW(ScheduleRef!$D$2)+1)/(ScheduleRef!$D$2:$D$853&lt;&gt;""),ROWS(ScheduleCompile!J$1:J346)),COLUMNS($A346:J346))</f>
        <v>68</v>
      </c>
      <c r="K346" s="1">
        <f>INDEX(ScheduleRef!$D$2:$AB$853,_xlfn.AGGREGATE(15,6,(ROW(ScheduleRef!$D$2:$AB$853)-ROW(ScheduleRef!$D$2)+1)/(ScheduleRef!$D$2:$D$853&lt;&gt;""),ROWS(ScheduleCompile!K$1:K346)),COLUMNS($A346:K346))</f>
        <v>68</v>
      </c>
      <c r="L346" s="1">
        <f>INDEX(ScheduleRef!$D$2:$AB$853,_xlfn.AGGREGATE(15,6,(ROW(ScheduleRef!$D$2:$AB$853)-ROW(ScheduleRef!$D$2)+1)/(ScheduleRef!$D$2:$D$853&lt;&gt;""),ROWS(ScheduleCompile!L$1:L346)),COLUMNS($A346:L346))</f>
        <v>68</v>
      </c>
      <c r="M346" s="1">
        <f>INDEX(ScheduleRef!$D$2:$AB$853,_xlfn.AGGREGATE(15,6,(ROW(ScheduleRef!$D$2:$AB$853)-ROW(ScheduleRef!$D$2)+1)/(ScheduleRef!$D$2:$D$853&lt;&gt;""),ROWS(ScheduleCompile!M$1:M346)),COLUMNS($A346:M346))</f>
        <v>68</v>
      </c>
      <c r="N346" s="1">
        <f>INDEX(ScheduleRef!$D$2:$AB$853,_xlfn.AGGREGATE(15,6,(ROW(ScheduleRef!$D$2:$AB$853)-ROW(ScheduleRef!$D$2)+1)/(ScheduleRef!$D$2:$D$853&lt;&gt;""),ROWS(ScheduleCompile!N$1:N346)),COLUMNS($A346:N346))</f>
        <v>68</v>
      </c>
      <c r="O346" s="1">
        <f>INDEX(ScheduleRef!$D$2:$AB$853,_xlfn.AGGREGATE(15,6,(ROW(ScheduleRef!$D$2:$AB$853)-ROW(ScheduleRef!$D$2)+1)/(ScheduleRef!$D$2:$D$853&lt;&gt;""),ROWS(ScheduleCompile!O$1:O346)),COLUMNS($A346:O346))</f>
        <v>68</v>
      </c>
      <c r="P346" s="1">
        <f>INDEX(ScheduleRef!$D$2:$AB$853,_xlfn.AGGREGATE(15,6,(ROW(ScheduleRef!$D$2:$AB$853)-ROW(ScheduleRef!$D$2)+1)/(ScheduleRef!$D$2:$D$853&lt;&gt;""),ROWS(ScheduleCompile!P$1:P346)),COLUMNS($A346:P346))</f>
        <v>68</v>
      </c>
      <c r="Q346" s="1">
        <f>INDEX(ScheduleRef!$D$2:$AB$853,_xlfn.AGGREGATE(15,6,(ROW(ScheduleRef!$D$2:$AB$853)-ROW(ScheduleRef!$D$2)+1)/(ScheduleRef!$D$2:$D$853&lt;&gt;""),ROWS(ScheduleCompile!Q$1:Q346)),COLUMNS($A346:Q346))</f>
        <v>68</v>
      </c>
      <c r="R346" s="1">
        <f>INDEX(ScheduleRef!$D$2:$AB$853,_xlfn.AGGREGATE(15,6,(ROW(ScheduleRef!$D$2:$AB$853)-ROW(ScheduleRef!$D$2)+1)/(ScheduleRef!$D$2:$D$853&lt;&gt;""),ROWS(ScheduleCompile!R$1:R346)),COLUMNS($A346:R346))</f>
        <v>68</v>
      </c>
      <c r="S346" s="1">
        <f>INDEX(ScheduleRef!$D$2:$AB$853,_xlfn.AGGREGATE(15,6,(ROW(ScheduleRef!$D$2:$AB$853)-ROW(ScheduleRef!$D$2)+1)/(ScheduleRef!$D$2:$D$853&lt;&gt;""),ROWS(ScheduleCompile!S$1:S346)),COLUMNS($A346:S346))</f>
        <v>68</v>
      </c>
      <c r="T346" s="1">
        <f>INDEX(ScheduleRef!$D$2:$AB$853,_xlfn.AGGREGATE(15,6,(ROW(ScheduleRef!$D$2:$AB$853)-ROW(ScheduleRef!$D$2)+1)/(ScheduleRef!$D$2:$D$853&lt;&gt;""),ROWS(ScheduleCompile!T$1:T346)),COLUMNS($A346:T346))</f>
        <v>68</v>
      </c>
      <c r="U346" s="1">
        <f>INDEX(ScheduleRef!$D$2:$AB$853,_xlfn.AGGREGATE(15,6,(ROW(ScheduleRef!$D$2:$AB$853)-ROW(ScheduleRef!$D$2)+1)/(ScheduleRef!$D$2:$D$853&lt;&gt;""),ROWS(ScheduleCompile!U$1:U346)),COLUMNS($A346:U346))</f>
        <v>68</v>
      </c>
      <c r="V346" s="1">
        <f>INDEX(ScheduleRef!$D$2:$AB$853,_xlfn.AGGREGATE(15,6,(ROW(ScheduleRef!$D$2:$AB$853)-ROW(ScheduleRef!$D$2)+1)/(ScheduleRef!$D$2:$D$853&lt;&gt;""),ROWS(ScheduleCompile!V$1:V346)),COLUMNS($A346:V346))</f>
        <v>68</v>
      </c>
      <c r="W346" s="1">
        <f>INDEX(ScheduleRef!$D$2:$AB$853,_xlfn.AGGREGATE(15,6,(ROW(ScheduleRef!$D$2:$AB$853)-ROW(ScheduleRef!$D$2)+1)/(ScheduleRef!$D$2:$D$853&lt;&gt;""),ROWS(ScheduleCompile!W$1:W346)),COLUMNS($A346:W346))</f>
        <v>68</v>
      </c>
      <c r="X346" s="1">
        <f>INDEX(ScheduleRef!$D$2:$AB$853,_xlfn.AGGREGATE(15,6,(ROW(ScheduleRef!$D$2:$AB$853)-ROW(ScheduleRef!$D$2)+1)/(ScheduleRef!$D$2:$D$853&lt;&gt;""),ROWS(ScheduleCompile!X$1:X346)),COLUMNS($A346:X346))</f>
        <v>60</v>
      </c>
      <c r="Y346" s="1">
        <f>INDEX(ScheduleRef!$D$2:$AB$853,_xlfn.AGGREGATE(15,6,(ROW(ScheduleRef!$D$2:$AB$853)-ROW(ScheduleRef!$D$2)+1)/(ScheduleRef!$D$2:$D$853&lt;&gt;""),ROWS(ScheduleCompile!Y$1:Y346)),COLUMNS($A346:Y346))</f>
        <v>60</v>
      </c>
    </row>
    <row r="347" spans="1:25" x14ac:dyDescent="0.25">
      <c r="A347" s="30" t="str">
        <f>INDEX(ScheduleRef!$D$2:$AB$853,_xlfn.AGGREGATE(15,6,(ROW(ScheduleRef!$D$2:$AB$853)-ROW(ScheduleRef!$D$2)+1)/(ScheduleRef!$D$2:$D$853&lt;&gt;""),ROWS(ScheduleCompile!A$1:A347)),COLUMNS($A347:A347))</f>
        <v>ResidentialLivingClgSetptWD</v>
      </c>
      <c r="B347" s="1">
        <f>INDEX(ScheduleRef!$D$2:$AB$853,_xlfn.AGGREGATE(15,6,(ROW(ScheduleRef!$D$2:$AB$853)-ROW(ScheduleRef!$D$2)+1)/(ScheduleRef!$D$2:$D$853&lt;&gt;""),ROWS(ScheduleCompile!B$1:B347)),COLUMNS($A347:B347))</f>
        <v>78</v>
      </c>
      <c r="C347" s="1">
        <f>INDEX(ScheduleRef!$D$2:$AB$853,_xlfn.AGGREGATE(15,6,(ROW(ScheduleRef!$D$2:$AB$853)-ROW(ScheduleRef!$D$2)+1)/(ScheduleRef!$D$2:$D$853&lt;&gt;""),ROWS(ScheduleCompile!C$1:C347)),COLUMNS($A347:C347))</f>
        <v>78</v>
      </c>
      <c r="D347" s="1">
        <f>INDEX(ScheduleRef!$D$2:$AB$853,_xlfn.AGGREGATE(15,6,(ROW(ScheduleRef!$D$2:$AB$853)-ROW(ScheduleRef!$D$2)+1)/(ScheduleRef!$D$2:$D$853&lt;&gt;""),ROWS(ScheduleCompile!D$1:D347)),COLUMNS($A347:D347))</f>
        <v>78</v>
      </c>
      <c r="E347" s="1">
        <f>INDEX(ScheduleRef!$D$2:$AB$853,_xlfn.AGGREGATE(15,6,(ROW(ScheduleRef!$D$2:$AB$853)-ROW(ScheduleRef!$D$2)+1)/(ScheduleRef!$D$2:$D$853&lt;&gt;""),ROWS(ScheduleCompile!E$1:E347)),COLUMNS($A347:E347))</f>
        <v>78</v>
      </c>
      <c r="F347" s="1">
        <f>INDEX(ScheduleRef!$D$2:$AB$853,_xlfn.AGGREGATE(15,6,(ROW(ScheduleRef!$D$2:$AB$853)-ROW(ScheduleRef!$D$2)+1)/(ScheduleRef!$D$2:$D$853&lt;&gt;""),ROWS(ScheduleCompile!F$1:F347)),COLUMNS($A347:F347))</f>
        <v>78</v>
      </c>
      <c r="G347" s="1">
        <f>INDEX(ScheduleRef!$D$2:$AB$853,_xlfn.AGGREGATE(15,6,(ROW(ScheduleRef!$D$2:$AB$853)-ROW(ScheduleRef!$D$2)+1)/(ScheduleRef!$D$2:$D$853&lt;&gt;""),ROWS(ScheduleCompile!G$1:G347)),COLUMNS($A347:G347))</f>
        <v>78</v>
      </c>
      <c r="H347" s="1">
        <f>INDEX(ScheduleRef!$D$2:$AB$853,_xlfn.AGGREGATE(15,6,(ROW(ScheduleRef!$D$2:$AB$853)-ROW(ScheduleRef!$D$2)+1)/(ScheduleRef!$D$2:$D$853&lt;&gt;""),ROWS(ScheduleCompile!H$1:H347)),COLUMNS($A347:H347))</f>
        <v>78</v>
      </c>
      <c r="I347" s="1">
        <f>INDEX(ScheduleRef!$D$2:$AB$853,_xlfn.AGGREGATE(15,6,(ROW(ScheduleRef!$D$2:$AB$853)-ROW(ScheduleRef!$D$2)+1)/(ScheduleRef!$D$2:$D$853&lt;&gt;""),ROWS(ScheduleCompile!I$1:I347)),COLUMNS($A347:I347))</f>
        <v>78</v>
      </c>
      <c r="J347" s="1">
        <f>INDEX(ScheduleRef!$D$2:$AB$853,_xlfn.AGGREGATE(15,6,(ROW(ScheduleRef!$D$2:$AB$853)-ROW(ScheduleRef!$D$2)+1)/(ScheduleRef!$D$2:$D$853&lt;&gt;""),ROWS(ScheduleCompile!J$1:J347)),COLUMNS($A347:J347))</f>
        <v>78</v>
      </c>
      <c r="K347" s="1">
        <f>INDEX(ScheduleRef!$D$2:$AB$853,_xlfn.AGGREGATE(15,6,(ROW(ScheduleRef!$D$2:$AB$853)-ROW(ScheduleRef!$D$2)+1)/(ScheduleRef!$D$2:$D$853&lt;&gt;""),ROWS(ScheduleCompile!K$1:K347)),COLUMNS($A347:K347))</f>
        <v>78</v>
      </c>
      <c r="L347" s="1">
        <f>INDEX(ScheduleRef!$D$2:$AB$853,_xlfn.AGGREGATE(15,6,(ROW(ScheduleRef!$D$2:$AB$853)-ROW(ScheduleRef!$D$2)+1)/(ScheduleRef!$D$2:$D$853&lt;&gt;""),ROWS(ScheduleCompile!L$1:L347)),COLUMNS($A347:L347))</f>
        <v>78</v>
      </c>
      <c r="M347" s="1">
        <f>INDEX(ScheduleRef!$D$2:$AB$853,_xlfn.AGGREGATE(15,6,(ROW(ScheduleRef!$D$2:$AB$853)-ROW(ScheduleRef!$D$2)+1)/(ScheduleRef!$D$2:$D$853&lt;&gt;""),ROWS(ScheduleCompile!M$1:M347)),COLUMNS($A347:M347))</f>
        <v>78</v>
      </c>
      <c r="N347" s="1">
        <f>INDEX(ScheduleRef!$D$2:$AB$853,_xlfn.AGGREGATE(15,6,(ROW(ScheduleRef!$D$2:$AB$853)-ROW(ScheduleRef!$D$2)+1)/(ScheduleRef!$D$2:$D$853&lt;&gt;""),ROWS(ScheduleCompile!N$1:N347)),COLUMNS($A347:N347))</f>
        <v>78</v>
      </c>
      <c r="O347" s="1">
        <f>INDEX(ScheduleRef!$D$2:$AB$853,_xlfn.AGGREGATE(15,6,(ROW(ScheduleRef!$D$2:$AB$853)-ROW(ScheduleRef!$D$2)+1)/(ScheduleRef!$D$2:$D$853&lt;&gt;""),ROWS(ScheduleCompile!O$1:O347)),COLUMNS($A347:O347))</f>
        <v>78</v>
      </c>
      <c r="P347" s="1">
        <f>INDEX(ScheduleRef!$D$2:$AB$853,_xlfn.AGGREGATE(15,6,(ROW(ScheduleRef!$D$2:$AB$853)-ROW(ScheduleRef!$D$2)+1)/(ScheduleRef!$D$2:$D$853&lt;&gt;""),ROWS(ScheduleCompile!P$1:P347)),COLUMNS($A347:P347))</f>
        <v>78</v>
      </c>
      <c r="Q347" s="1">
        <f>INDEX(ScheduleRef!$D$2:$AB$853,_xlfn.AGGREGATE(15,6,(ROW(ScheduleRef!$D$2:$AB$853)-ROW(ScheduleRef!$D$2)+1)/(ScheduleRef!$D$2:$D$853&lt;&gt;""),ROWS(ScheduleCompile!Q$1:Q347)),COLUMNS($A347:Q347))</f>
        <v>78</v>
      </c>
      <c r="R347" s="1">
        <f>INDEX(ScheduleRef!$D$2:$AB$853,_xlfn.AGGREGATE(15,6,(ROW(ScheduleRef!$D$2:$AB$853)-ROW(ScheduleRef!$D$2)+1)/(ScheduleRef!$D$2:$D$853&lt;&gt;""),ROWS(ScheduleCompile!R$1:R347)),COLUMNS($A347:R347))</f>
        <v>78</v>
      </c>
      <c r="S347" s="1">
        <f>INDEX(ScheduleRef!$D$2:$AB$853,_xlfn.AGGREGATE(15,6,(ROW(ScheduleRef!$D$2:$AB$853)-ROW(ScheduleRef!$D$2)+1)/(ScheduleRef!$D$2:$D$853&lt;&gt;""),ROWS(ScheduleCompile!S$1:S347)),COLUMNS($A347:S347))</f>
        <v>78</v>
      </c>
      <c r="T347" s="1">
        <f>INDEX(ScheduleRef!$D$2:$AB$853,_xlfn.AGGREGATE(15,6,(ROW(ScheduleRef!$D$2:$AB$853)-ROW(ScheduleRef!$D$2)+1)/(ScheduleRef!$D$2:$D$853&lt;&gt;""),ROWS(ScheduleCompile!T$1:T347)),COLUMNS($A347:T347))</f>
        <v>78</v>
      </c>
      <c r="U347" s="1">
        <f>INDEX(ScheduleRef!$D$2:$AB$853,_xlfn.AGGREGATE(15,6,(ROW(ScheduleRef!$D$2:$AB$853)-ROW(ScheduleRef!$D$2)+1)/(ScheduleRef!$D$2:$D$853&lt;&gt;""),ROWS(ScheduleCompile!U$1:U347)),COLUMNS($A347:U347))</f>
        <v>78</v>
      </c>
      <c r="V347" s="1">
        <f>INDEX(ScheduleRef!$D$2:$AB$853,_xlfn.AGGREGATE(15,6,(ROW(ScheduleRef!$D$2:$AB$853)-ROW(ScheduleRef!$D$2)+1)/(ScheduleRef!$D$2:$D$853&lt;&gt;""),ROWS(ScheduleCompile!V$1:V347)),COLUMNS($A347:V347))</f>
        <v>78</v>
      </c>
      <c r="W347" s="1">
        <f>INDEX(ScheduleRef!$D$2:$AB$853,_xlfn.AGGREGATE(15,6,(ROW(ScheduleRef!$D$2:$AB$853)-ROW(ScheduleRef!$D$2)+1)/(ScheduleRef!$D$2:$D$853&lt;&gt;""),ROWS(ScheduleCompile!W$1:W347)),COLUMNS($A347:W347))</f>
        <v>78</v>
      </c>
      <c r="X347" s="1">
        <f>INDEX(ScheduleRef!$D$2:$AB$853,_xlfn.AGGREGATE(15,6,(ROW(ScheduleRef!$D$2:$AB$853)-ROW(ScheduleRef!$D$2)+1)/(ScheduleRef!$D$2:$D$853&lt;&gt;""),ROWS(ScheduleCompile!X$1:X347)),COLUMNS($A347:X347))</f>
        <v>78</v>
      </c>
      <c r="Y347" s="1">
        <f>INDEX(ScheduleRef!$D$2:$AB$853,_xlfn.AGGREGATE(15,6,(ROW(ScheduleRef!$D$2:$AB$853)-ROW(ScheduleRef!$D$2)+1)/(ScheduleRef!$D$2:$D$853&lt;&gt;""),ROWS(ScheduleCompile!Y$1:Y347)),COLUMNS($A347:Y347))</f>
        <v>78</v>
      </c>
    </row>
    <row r="348" spans="1:25" x14ac:dyDescent="0.25">
      <c r="A348" s="30" t="str">
        <f>INDEX(ScheduleRef!$D$2:$AB$853,_xlfn.AGGREGATE(15,6,(ROW(ScheduleRef!$D$2:$AB$853)-ROW(ScheduleRef!$D$2)+1)/(ScheduleRef!$D$2:$D$853&lt;&gt;""),ROWS(ScheduleCompile!A$1:A348)),COLUMNS($A348:A348))</f>
        <v>ResidentialLivingClgSetptSat</v>
      </c>
      <c r="B348" s="1">
        <f>INDEX(ScheduleRef!$D$2:$AB$853,_xlfn.AGGREGATE(15,6,(ROW(ScheduleRef!$D$2:$AB$853)-ROW(ScheduleRef!$D$2)+1)/(ScheduleRef!$D$2:$D$853&lt;&gt;""),ROWS(ScheduleCompile!B$1:B348)),COLUMNS($A348:B348))</f>
        <v>78</v>
      </c>
      <c r="C348" s="1">
        <f>INDEX(ScheduleRef!$D$2:$AB$853,_xlfn.AGGREGATE(15,6,(ROW(ScheduleRef!$D$2:$AB$853)-ROW(ScheduleRef!$D$2)+1)/(ScheduleRef!$D$2:$D$853&lt;&gt;""),ROWS(ScheduleCompile!C$1:C348)),COLUMNS($A348:C348))</f>
        <v>78</v>
      </c>
      <c r="D348" s="1">
        <f>INDEX(ScheduleRef!$D$2:$AB$853,_xlfn.AGGREGATE(15,6,(ROW(ScheduleRef!$D$2:$AB$853)-ROW(ScheduleRef!$D$2)+1)/(ScheduleRef!$D$2:$D$853&lt;&gt;""),ROWS(ScheduleCompile!D$1:D348)),COLUMNS($A348:D348))</f>
        <v>78</v>
      </c>
      <c r="E348" s="1">
        <f>INDEX(ScheduleRef!$D$2:$AB$853,_xlfn.AGGREGATE(15,6,(ROW(ScheduleRef!$D$2:$AB$853)-ROW(ScheduleRef!$D$2)+1)/(ScheduleRef!$D$2:$D$853&lt;&gt;""),ROWS(ScheduleCompile!E$1:E348)),COLUMNS($A348:E348))</f>
        <v>78</v>
      </c>
      <c r="F348" s="1">
        <f>INDEX(ScheduleRef!$D$2:$AB$853,_xlfn.AGGREGATE(15,6,(ROW(ScheduleRef!$D$2:$AB$853)-ROW(ScheduleRef!$D$2)+1)/(ScheduleRef!$D$2:$D$853&lt;&gt;""),ROWS(ScheduleCompile!F$1:F348)),COLUMNS($A348:F348))</f>
        <v>78</v>
      </c>
      <c r="G348" s="1">
        <f>INDEX(ScheduleRef!$D$2:$AB$853,_xlfn.AGGREGATE(15,6,(ROW(ScheduleRef!$D$2:$AB$853)-ROW(ScheduleRef!$D$2)+1)/(ScheduleRef!$D$2:$D$853&lt;&gt;""),ROWS(ScheduleCompile!G$1:G348)),COLUMNS($A348:G348))</f>
        <v>78</v>
      </c>
      <c r="H348" s="1">
        <f>INDEX(ScheduleRef!$D$2:$AB$853,_xlfn.AGGREGATE(15,6,(ROW(ScheduleRef!$D$2:$AB$853)-ROW(ScheduleRef!$D$2)+1)/(ScheduleRef!$D$2:$D$853&lt;&gt;""),ROWS(ScheduleCompile!H$1:H348)),COLUMNS($A348:H348))</f>
        <v>78</v>
      </c>
      <c r="I348" s="1">
        <f>INDEX(ScheduleRef!$D$2:$AB$853,_xlfn.AGGREGATE(15,6,(ROW(ScheduleRef!$D$2:$AB$853)-ROW(ScheduleRef!$D$2)+1)/(ScheduleRef!$D$2:$D$853&lt;&gt;""),ROWS(ScheduleCompile!I$1:I348)),COLUMNS($A348:I348))</f>
        <v>78</v>
      </c>
      <c r="J348" s="1">
        <f>INDEX(ScheduleRef!$D$2:$AB$853,_xlfn.AGGREGATE(15,6,(ROW(ScheduleRef!$D$2:$AB$853)-ROW(ScheduleRef!$D$2)+1)/(ScheduleRef!$D$2:$D$853&lt;&gt;""),ROWS(ScheduleCompile!J$1:J348)),COLUMNS($A348:J348))</f>
        <v>78</v>
      </c>
      <c r="K348" s="1">
        <f>INDEX(ScheduleRef!$D$2:$AB$853,_xlfn.AGGREGATE(15,6,(ROW(ScheduleRef!$D$2:$AB$853)-ROW(ScheduleRef!$D$2)+1)/(ScheduleRef!$D$2:$D$853&lt;&gt;""),ROWS(ScheduleCompile!K$1:K348)),COLUMNS($A348:K348))</f>
        <v>78</v>
      </c>
      <c r="L348" s="1">
        <f>INDEX(ScheduleRef!$D$2:$AB$853,_xlfn.AGGREGATE(15,6,(ROW(ScheduleRef!$D$2:$AB$853)-ROW(ScheduleRef!$D$2)+1)/(ScheduleRef!$D$2:$D$853&lt;&gt;""),ROWS(ScheduleCompile!L$1:L348)),COLUMNS($A348:L348))</f>
        <v>78</v>
      </c>
      <c r="M348" s="1">
        <f>INDEX(ScheduleRef!$D$2:$AB$853,_xlfn.AGGREGATE(15,6,(ROW(ScheduleRef!$D$2:$AB$853)-ROW(ScheduleRef!$D$2)+1)/(ScheduleRef!$D$2:$D$853&lt;&gt;""),ROWS(ScheduleCompile!M$1:M348)),COLUMNS($A348:M348))</f>
        <v>78</v>
      </c>
      <c r="N348" s="1">
        <f>INDEX(ScheduleRef!$D$2:$AB$853,_xlfn.AGGREGATE(15,6,(ROW(ScheduleRef!$D$2:$AB$853)-ROW(ScheduleRef!$D$2)+1)/(ScheduleRef!$D$2:$D$853&lt;&gt;""),ROWS(ScheduleCompile!N$1:N348)),COLUMNS($A348:N348))</f>
        <v>78</v>
      </c>
      <c r="O348" s="1">
        <f>INDEX(ScheduleRef!$D$2:$AB$853,_xlfn.AGGREGATE(15,6,(ROW(ScheduleRef!$D$2:$AB$853)-ROW(ScheduleRef!$D$2)+1)/(ScheduleRef!$D$2:$D$853&lt;&gt;""),ROWS(ScheduleCompile!O$1:O348)),COLUMNS($A348:O348))</f>
        <v>78</v>
      </c>
      <c r="P348" s="1">
        <f>INDEX(ScheduleRef!$D$2:$AB$853,_xlfn.AGGREGATE(15,6,(ROW(ScheduleRef!$D$2:$AB$853)-ROW(ScheduleRef!$D$2)+1)/(ScheduleRef!$D$2:$D$853&lt;&gt;""),ROWS(ScheduleCompile!P$1:P348)),COLUMNS($A348:P348))</f>
        <v>78</v>
      </c>
      <c r="Q348" s="1">
        <f>INDEX(ScheduleRef!$D$2:$AB$853,_xlfn.AGGREGATE(15,6,(ROW(ScheduleRef!$D$2:$AB$853)-ROW(ScheduleRef!$D$2)+1)/(ScheduleRef!$D$2:$D$853&lt;&gt;""),ROWS(ScheduleCompile!Q$1:Q348)),COLUMNS($A348:Q348))</f>
        <v>78</v>
      </c>
      <c r="R348" s="1">
        <f>INDEX(ScheduleRef!$D$2:$AB$853,_xlfn.AGGREGATE(15,6,(ROW(ScheduleRef!$D$2:$AB$853)-ROW(ScheduleRef!$D$2)+1)/(ScheduleRef!$D$2:$D$853&lt;&gt;""),ROWS(ScheduleCompile!R$1:R348)),COLUMNS($A348:R348))</f>
        <v>78</v>
      </c>
      <c r="S348" s="1">
        <f>INDEX(ScheduleRef!$D$2:$AB$853,_xlfn.AGGREGATE(15,6,(ROW(ScheduleRef!$D$2:$AB$853)-ROW(ScheduleRef!$D$2)+1)/(ScheduleRef!$D$2:$D$853&lt;&gt;""),ROWS(ScheduleCompile!S$1:S348)),COLUMNS($A348:S348))</f>
        <v>78</v>
      </c>
      <c r="T348" s="1">
        <f>INDEX(ScheduleRef!$D$2:$AB$853,_xlfn.AGGREGATE(15,6,(ROW(ScheduleRef!$D$2:$AB$853)-ROW(ScheduleRef!$D$2)+1)/(ScheduleRef!$D$2:$D$853&lt;&gt;""),ROWS(ScheduleCompile!T$1:T348)),COLUMNS($A348:T348))</f>
        <v>78</v>
      </c>
      <c r="U348" s="1">
        <f>INDEX(ScheduleRef!$D$2:$AB$853,_xlfn.AGGREGATE(15,6,(ROW(ScheduleRef!$D$2:$AB$853)-ROW(ScheduleRef!$D$2)+1)/(ScheduleRef!$D$2:$D$853&lt;&gt;""),ROWS(ScheduleCompile!U$1:U348)),COLUMNS($A348:U348))</f>
        <v>78</v>
      </c>
      <c r="V348" s="1">
        <f>INDEX(ScheduleRef!$D$2:$AB$853,_xlfn.AGGREGATE(15,6,(ROW(ScheduleRef!$D$2:$AB$853)-ROW(ScheduleRef!$D$2)+1)/(ScheduleRef!$D$2:$D$853&lt;&gt;""),ROWS(ScheduleCompile!V$1:V348)),COLUMNS($A348:V348))</f>
        <v>78</v>
      </c>
      <c r="W348" s="1">
        <f>INDEX(ScheduleRef!$D$2:$AB$853,_xlfn.AGGREGATE(15,6,(ROW(ScheduleRef!$D$2:$AB$853)-ROW(ScheduleRef!$D$2)+1)/(ScheduleRef!$D$2:$D$853&lt;&gt;""),ROWS(ScheduleCompile!W$1:W348)),COLUMNS($A348:W348))</f>
        <v>78</v>
      </c>
      <c r="X348" s="1">
        <f>INDEX(ScheduleRef!$D$2:$AB$853,_xlfn.AGGREGATE(15,6,(ROW(ScheduleRef!$D$2:$AB$853)-ROW(ScheduleRef!$D$2)+1)/(ScheduleRef!$D$2:$D$853&lt;&gt;""),ROWS(ScheduleCompile!X$1:X348)),COLUMNS($A348:X348))</f>
        <v>78</v>
      </c>
      <c r="Y348" s="1">
        <f>INDEX(ScheduleRef!$D$2:$AB$853,_xlfn.AGGREGATE(15,6,(ROW(ScheduleRef!$D$2:$AB$853)-ROW(ScheduleRef!$D$2)+1)/(ScheduleRef!$D$2:$D$853&lt;&gt;""),ROWS(ScheduleCompile!Y$1:Y348)),COLUMNS($A348:Y348))</f>
        <v>78</v>
      </c>
    </row>
    <row r="349" spans="1:25" x14ac:dyDescent="0.25">
      <c r="A349" s="30" t="str">
        <f>INDEX(ScheduleRef!$D$2:$AB$853,_xlfn.AGGREGATE(15,6,(ROW(ScheduleRef!$D$2:$AB$853)-ROW(ScheduleRef!$D$2)+1)/(ScheduleRef!$D$2:$D$853&lt;&gt;""),ROWS(ScheduleCompile!A$1:A349)),COLUMNS($A349:A349))</f>
        <v>ResidentialLivingClgSetptSun</v>
      </c>
      <c r="B349" s="1">
        <f>INDEX(ScheduleRef!$D$2:$AB$853,_xlfn.AGGREGATE(15,6,(ROW(ScheduleRef!$D$2:$AB$853)-ROW(ScheduleRef!$D$2)+1)/(ScheduleRef!$D$2:$D$853&lt;&gt;""),ROWS(ScheduleCompile!B$1:B349)),COLUMNS($A349:B349))</f>
        <v>78</v>
      </c>
      <c r="C349" s="1">
        <f>INDEX(ScheduleRef!$D$2:$AB$853,_xlfn.AGGREGATE(15,6,(ROW(ScheduleRef!$D$2:$AB$853)-ROW(ScheduleRef!$D$2)+1)/(ScheduleRef!$D$2:$D$853&lt;&gt;""),ROWS(ScheduleCompile!C$1:C349)),COLUMNS($A349:C349))</f>
        <v>78</v>
      </c>
      <c r="D349" s="1">
        <f>INDEX(ScheduleRef!$D$2:$AB$853,_xlfn.AGGREGATE(15,6,(ROW(ScheduleRef!$D$2:$AB$853)-ROW(ScheduleRef!$D$2)+1)/(ScheduleRef!$D$2:$D$853&lt;&gt;""),ROWS(ScheduleCompile!D$1:D349)),COLUMNS($A349:D349))</f>
        <v>78</v>
      </c>
      <c r="E349" s="1">
        <f>INDEX(ScheduleRef!$D$2:$AB$853,_xlfn.AGGREGATE(15,6,(ROW(ScheduleRef!$D$2:$AB$853)-ROW(ScheduleRef!$D$2)+1)/(ScheduleRef!$D$2:$D$853&lt;&gt;""),ROWS(ScheduleCompile!E$1:E349)),COLUMNS($A349:E349))</f>
        <v>78</v>
      </c>
      <c r="F349" s="1">
        <f>INDEX(ScheduleRef!$D$2:$AB$853,_xlfn.AGGREGATE(15,6,(ROW(ScheduleRef!$D$2:$AB$853)-ROW(ScheduleRef!$D$2)+1)/(ScheduleRef!$D$2:$D$853&lt;&gt;""),ROWS(ScheduleCompile!F$1:F349)),COLUMNS($A349:F349))</f>
        <v>78</v>
      </c>
      <c r="G349" s="1">
        <f>INDEX(ScheduleRef!$D$2:$AB$853,_xlfn.AGGREGATE(15,6,(ROW(ScheduleRef!$D$2:$AB$853)-ROW(ScheduleRef!$D$2)+1)/(ScheduleRef!$D$2:$D$853&lt;&gt;""),ROWS(ScheduleCompile!G$1:G349)),COLUMNS($A349:G349))</f>
        <v>78</v>
      </c>
      <c r="H349" s="1">
        <f>INDEX(ScheduleRef!$D$2:$AB$853,_xlfn.AGGREGATE(15,6,(ROW(ScheduleRef!$D$2:$AB$853)-ROW(ScheduleRef!$D$2)+1)/(ScheduleRef!$D$2:$D$853&lt;&gt;""),ROWS(ScheduleCompile!H$1:H349)),COLUMNS($A349:H349))</f>
        <v>78</v>
      </c>
      <c r="I349" s="1">
        <f>INDEX(ScheduleRef!$D$2:$AB$853,_xlfn.AGGREGATE(15,6,(ROW(ScheduleRef!$D$2:$AB$853)-ROW(ScheduleRef!$D$2)+1)/(ScheduleRef!$D$2:$D$853&lt;&gt;""),ROWS(ScheduleCompile!I$1:I349)),COLUMNS($A349:I349))</f>
        <v>78</v>
      </c>
      <c r="J349" s="1">
        <f>INDEX(ScheduleRef!$D$2:$AB$853,_xlfn.AGGREGATE(15,6,(ROW(ScheduleRef!$D$2:$AB$853)-ROW(ScheduleRef!$D$2)+1)/(ScheduleRef!$D$2:$D$853&lt;&gt;""),ROWS(ScheduleCompile!J$1:J349)),COLUMNS($A349:J349))</f>
        <v>78</v>
      </c>
      <c r="K349" s="1">
        <f>INDEX(ScheduleRef!$D$2:$AB$853,_xlfn.AGGREGATE(15,6,(ROW(ScheduleRef!$D$2:$AB$853)-ROW(ScheduleRef!$D$2)+1)/(ScheduleRef!$D$2:$D$853&lt;&gt;""),ROWS(ScheduleCompile!K$1:K349)),COLUMNS($A349:K349))</f>
        <v>78</v>
      </c>
      <c r="L349" s="1">
        <f>INDEX(ScheduleRef!$D$2:$AB$853,_xlfn.AGGREGATE(15,6,(ROW(ScheduleRef!$D$2:$AB$853)-ROW(ScheduleRef!$D$2)+1)/(ScheduleRef!$D$2:$D$853&lt;&gt;""),ROWS(ScheduleCompile!L$1:L349)),COLUMNS($A349:L349))</f>
        <v>78</v>
      </c>
      <c r="M349" s="1">
        <f>INDEX(ScheduleRef!$D$2:$AB$853,_xlfn.AGGREGATE(15,6,(ROW(ScheduleRef!$D$2:$AB$853)-ROW(ScheduleRef!$D$2)+1)/(ScheduleRef!$D$2:$D$853&lt;&gt;""),ROWS(ScheduleCompile!M$1:M349)),COLUMNS($A349:M349))</f>
        <v>78</v>
      </c>
      <c r="N349" s="1">
        <f>INDEX(ScheduleRef!$D$2:$AB$853,_xlfn.AGGREGATE(15,6,(ROW(ScheduleRef!$D$2:$AB$853)-ROW(ScheduleRef!$D$2)+1)/(ScheduleRef!$D$2:$D$853&lt;&gt;""),ROWS(ScheduleCompile!N$1:N349)),COLUMNS($A349:N349))</f>
        <v>78</v>
      </c>
      <c r="O349" s="1">
        <f>INDEX(ScheduleRef!$D$2:$AB$853,_xlfn.AGGREGATE(15,6,(ROW(ScheduleRef!$D$2:$AB$853)-ROW(ScheduleRef!$D$2)+1)/(ScheduleRef!$D$2:$D$853&lt;&gt;""),ROWS(ScheduleCompile!O$1:O349)),COLUMNS($A349:O349))</f>
        <v>78</v>
      </c>
      <c r="P349" s="1">
        <f>INDEX(ScheduleRef!$D$2:$AB$853,_xlfn.AGGREGATE(15,6,(ROW(ScheduleRef!$D$2:$AB$853)-ROW(ScheduleRef!$D$2)+1)/(ScheduleRef!$D$2:$D$853&lt;&gt;""),ROWS(ScheduleCompile!P$1:P349)),COLUMNS($A349:P349))</f>
        <v>78</v>
      </c>
      <c r="Q349" s="1">
        <f>INDEX(ScheduleRef!$D$2:$AB$853,_xlfn.AGGREGATE(15,6,(ROW(ScheduleRef!$D$2:$AB$853)-ROW(ScheduleRef!$D$2)+1)/(ScheduleRef!$D$2:$D$853&lt;&gt;""),ROWS(ScheduleCompile!Q$1:Q349)),COLUMNS($A349:Q349))</f>
        <v>78</v>
      </c>
      <c r="R349" s="1">
        <f>INDEX(ScheduleRef!$D$2:$AB$853,_xlfn.AGGREGATE(15,6,(ROW(ScheduleRef!$D$2:$AB$853)-ROW(ScheduleRef!$D$2)+1)/(ScheduleRef!$D$2:$D$853&lt;&gt;""),ROWS(ScheduleCompile!R$1:R349)),COLUMNS($A349:R349))</f>
        <v>78</v>
      </c>
      <c r="S349" s="1">
        <f>INDEX(ScheduleRef!$D$2:$AB$853,_xlfn.AGGREGATE(15,6,(ROW(ScheduleRef!$D$2:$AB$853)-ROW(ScheduleRef!$D$2)+1)/(ScheduleRef!$D$2:$D$853&lt;&gt;""),ROWS(ScheduleCompile!S$1:S349)),COLUMNS($A349:S349))</f>
        <v>78</v>
      </c>
      <c r="T349" s="1">
        <f>INDEX(ScheduleRef!$D$2:$AB$853,_xlfn.AGGREGATE(15,6,(ROW(ScheduleRef!$D$2:$AB$853)-ROW(ScheduleRef!$D$2)+1)/(ScheduleRef!$D$2:$D$853&lt;&gt;""),ROWS(ScheduleCompile!T$1:T349)),COLUMNS($A349:T349))</f>
        <v>78</v>
      </c>
      <c r="U349" s="1">
        <f>INDEX(ScheduleRef!$D$2:$AB$853,_xlfn.AGGREGATE(15,6,(ROW(ScheduleRef!$D$2:$AB$853)-ROW(ScheduleRef!$D$2)+1)/(ScheduleRef!$D$2:$D$853&lt;&gt;""),ROWS(ScheduleCompile!U$1:U349)),COLUMNS($A349:U349))</f>
        <v>78</v>
      </c>
      <c r="V349" s="1">
        <f>INDEX(ScheduleRef!$D$2:$AB$853,_xlfn.AGGREGATE(15,6,(ROW(ScheduleRef!$D$2:$AB$853)-ROW(ScheduleRef!$D$2)+1)/(ScheduleRef!$D$2:$D$853&lt;&gt;""),ROWS(ScheduleCompile!V$1:V349)),COLUMNS($A349:V349))</f>
        <v>78</v>
      </c>
      <c r="W349" s="1">
        <f>INDEX(ScheduleRef!$D$2:$AB$853,_xlfn.AGGREGATE(15,6,(ROW(ScheduleRef!$D$2:$AB$853)-ROW(ScheduleRef!$D$2)+1)/(ScheduleRef!$D$2:$D$853&lt;&gt;""),ROWS(ScheduleCompile!W$1:W349)),COLUMNS($A349:W349))</f>
        <v>78</v>
      </c>
      <c r="X349" s="1">
        <f>INDEX(ScheduleRef!$D$2:$AB$853,_xlfn.AGGREGATE(15,6,(ROW(ScheduleRef!$D$2:$AB$853)-ROW(ScheduleRef!$D$2)+1)/(ScheduleRef!$D$2:$D$853&lt;&gt;""),ROWS(ScheduleCompile!X$1:X349)),COLUMNS($A349:X349))</f>
        <v>78</v>
      </c>
      <c r="Y349" s="1">
        <f>INDEX(ScheduleRef!$D$2:$AB$853,_xlfn.AGGREGATE(15,6,(ROW(ScheduleRef!$D$2:$AB$853)-ROW(ScheduleRef!$D$2)+1)/(ScheduleRef!$D$2:$D$853&lt;&gt;""),ROWS(ScheduleCompile!Y$1:Y349)),COLUMNS($A349:Y349))</f>
        <v>78</v>
      </c>
    </row>
    <row r="350" spans="1:25" x14ac:dyDescent="0.25">
      <c r="A350" s="30" t="str">
        <f>INDEX(ScheduleRef!$D$2:$AB$853,_xlfn.AGGREGATE(15,6,(ROW(ScheduleRef!$D$2:$AB$853)-ROW(ScheduleRef!$D$2)+1)/(ScheduleRef!$D$2:$D$853&lt;&gt;""),ROWS(ScheduleCompile!A$1:A350)),COLUMNS($A350:A350))</f>
        <v>ResidentialLivingInfiltrationWD</v>
      </c>
      <c r="B350" s="1">
        <f>INDEX(ScheduleRef!$D$2:$AB$853,_xlfn.AGGREGATE(15,6,(ROW(ScheduleRef!$D$2:$AB$853)-ROW(ScheduleRef!$D$2)+1)/(ScheduleRef!$D$2:$D$853&lt;&gt;""),ROWS(ScheduleCompile!B$1:B350)),COLUMNS($A350:B350))</f>
        <v>1</v>
      </c>
      <c r="C350" s="1">
        <f>INDEX(ScheduleRef!$D$2:$AB$853,_xlfn.AGGREGATE(15,6,(ROW(ScheduleRef!$D$2:$AB$853)-ROW(ScheduleRef!$D$2)+1)/(ScheduleRef!$D$2:$D$853&lt;&gt;""),ROWS(ScheduleCompile!C$1:C350)),COLUMNS($A350:C350))</f>
        <v>1</v>
      </c>
      <c r="D350" s="1">
        <f>INDEX(ScheduleRef!$D$2:$AB$853,_xlfn.AGGREGATE(15,6,(ROW(ScheduleRef!$D$2:$AB$853)-ROW(ScheduleRef!$D$2)+1)/(ScheduleRef!$D$2:$D$853&lt;&gt;""),ROWS(ScheduleCompile!D$1:D350)),COLUMNS($A350:D350))</f>
        <v>1</v>
      </c>
      <c r="E350" s="1">
        <f>INDEX(ScheduleRef!$D$2:$AB$853,_xlfn.AGGREGATE(15,6,(ROW(ScheduleRef!$D$2:$AB$853)-ROW(ScheduleRef!$D$2)+1)/(ScheduleRef!$D$2:$D$853&lt;&gt;""),ROWS(ScheduleCompile!E$1:E350)),COLUMNS($A350:E350))</f>
        <v>1</v>
      </c>
      <c r="F350" s="1">
        <f>INDEX(ScheduleRef!$D$2:$AB$853,_xlfn.AGGREGATE(15,6,(ROW(ScheduleRef!$D$2:$AB$853)-ROW(ScheduleRef!$D$2)+1)/(ScheduleRef!$D$2:$D$853&lt;&gt;""),ROWS(ScheduleCompile!F$1:F350)),COLUMNS($A350:F350))</f>
        <v>1</v>
      </c>
      <c r="G350" s="1">
        <f>INDEX(ScheduleRef!$D$2:$AB$853,_xlfn.AGGREGATE(15,6,(ROW(ScheduleRef!$D$2:$AB$853)-ROW(ScheduleRef!$D$2)+1)/(ScheduleRef!$D$2:$D$853&lt;&gt;""),ROWS(ScheduleCompile!G$1:G350)),COLUMNS($A350:G350))</f>
        <v>1</v>
      </c>
      <c r="H350" s="1">
        <f>INDEX(ScheduleRef!$D$2:$AB$853,_xlfn.AGGREGATE(15,6,(ROW(ScheduleRef!$D$2:$AB$853)-ROW(ScheduleRef!$D$2)+1)/(ScheduleRef!$D$2:$D$853&lt;&gt;""),ROWS(ScheduleCompile!H$1:H350)),COLUMNS($A350:H350))</f>
        <v>1</v>
      </c>
      <c r="I350" s="1">
        <f>INDEX(ScheduleRef!$D$2:$AB$853,_xlfn.AGGREGATE(15,6,(ROW(ScheduleRef!$D$2:$AB$853)-ROW(ScheduleRef!$D$2)+1)/(ScheduleRef!$D$2:$D$853&lt;&gt;""),ROWS(ScheduleCompile!I$1:I350)),COLUMNS($A350:I350))</f>
        <v>1</v>
      </c>
      <c r="J350" s="1">
        <f>INDEX(ScheduleRef!$D$2:$AB$853,_xlfn.AGGREGATE(15,6,(ROW(ScheduleRef!$D$2:$AB$853)-ROW(ScheduleRef!$D$2)+1)/(ScheduleRef!$D$2:$D$853&lt;&gt;""),ROWS(ScheduleCompile!J$1:J350)),COLUMNS($A350:J350))</f>
        <v>1</v>
      </c>
      <c r="K350" s="1">
        <f>INDEX(ScheduleRef!$D$2:$AB$853,_xlfn.AGGREGATE(15,6,(ROW(ScheduleRef!$D$2:$AB$853)-ROW(ScheduleRef!$D$2)+1)/(ScheduleRef!$D$2:$D$853&lt;&gt;""),ROWS(ScheduleCompile!K$1:K350)),COLUMNS($A350:K350))</f>
        <v>1</v>
      </c>
      <c r="L350" s="1">
        <f>INDEX(ScheduleRef!$D$2:$AB$853,_xlfn.AGGREGATE(15,6,(ROW(ScheduleRef!$D$2:$AB$853)-ROW(ScheduleRef!$D$2)+1)/(ScheduleRef!$D$2:$D$853&lt;&gt;""),ROWS(ScheduleCompile!L$1:L350)),COLUMNS($A350:L350))</f>
        <v>1</v>
      </c>
      <c r="M350" s="1">
        <f>INDEX(ScheduleRef!$D$2:$AB$853,_xlfn.AGGREGATE(15,6,(ROW(ScheduleRef!$D$2:$AB$853)-ROW(ScheduleRef!$D$2)+1)/(ScheduleRef!$D$2:$D$853&lt;&gt;""),ROWS(ScheduleCompile!M$1:M350)),COLUMNS($A350:M350))</f>
        <v>1</v>
      </c>
      <c r="N350" s="1">
        <f>INDEX(ScheduleRef!$D$2:$AB$853,_xlfn.AGGREGATE(15,6,(ROW(ScheduleRef!$D$2:$AB$853)-ROW(ScheduleRef!$D$2)+1)/(ScheduleRef!$D$2:$D$853&lt;&gt;""),ROWS(ScheduleCompile!N$1:N350)),COLUMNS($A350:N350))</f>
        <v>1</v>
      </c>
      <c r="O350" s="1">
        <f>INDEX(ScheduleRef!$D$2:$AB$853,_xlfn.AGGREGATE(15,6,(ROW(ScheduleRef!$D$2:$AB$853)-ROW(ScheduleRef!$D$2)+1)/(ScheduleRef!$D$2:$D$853&lt;&gt;""),ROWS(ScheduleCompile!O$1:O350)),COLUMNS($A350:O350))</f>
        <v>1</v>
      </c>
      <c r="P350" s="1">
        <f>INDEX(ScheduleRef!$D$2:$AB$853,_xlfn.AGGREGATE(15,6,(ROW(ScheduleRef!$D$2:$AB$853)-ROW(ScheduleRef!$D$2)+1)/(ScheduleRef!$D$2:$D$853&lt;&gt;""),ROWS(ScheduleCompile!P$1:P350)),COLUMNS($A350:P350))</f>
        <v>1</v>
      </c>
      <c r="Q350" s="1">
        <f>INDEX(ScheduleRef!$D$2:$AB$853,_xlfn.AGGREGATE(15,6,(ROW(ScheduleRef!$D$2:$AB$853)-ROW(ScheduleRef!$D$2)+1)/(ScheduleRef!$D$2:$D$853&lt;&gt;""),ROWS(ScheduleCompile!Q$1:Q350)),COLUMNS($A350:Q350))</f>
        <v>1</v>
      </c>
      <c r="R350" s="1">
        <f>INDEX(ScheduleRef!$D$2:$AB$853,_xlfn.AGGREGATE(15,6,(ROW(ScheduleRef!$D$2:$AB$853)-ROW(ScheduleRef!$D$2)+1)/(ScheduleRef!$D$2:$D$853&lt;&gt;""),ROWS(ScheduleCompile!R$1:R350)),COLUMNS($A350:R350))</f>
        <v>1</v>
      </c>
      <c r="S350" s="1">
        <f>INDEX(ScheduleRef!$D$2:$AB$853,_xlfn.AGGREGATE(15,6,(ROW(ScheduleRef!$D$2:$AB$853)-ROW(ScheduleRef!$D$2)+1)/(ScheduleRef!$D$2:$D$853&lt;&gt;""),ROWS(ScheduleCompile!S$1:S350)),COLUMNS($A350:S350))</f>
        <v>1</v>
      </c>
      <c r="T350" s="1">
        <f>INDEX(ScheduleRef!$D$2:$AB$853,_xlfn.AGGREGATE(15,6,(ROW(ScheduleRef!$D$2:$AB$853)-ROW(ScheduleRef!$D$2)+1)/(ScheduleRef!$D$2:$D$853&lt;&gt;""),ROWS(ScheduleCompile!T$1:T350)),COLUMNS($A350:T350))</f>
        <v>1</v>
      </c>
      <c r="U350" s="1">
        <f>INDEX(ScheduleRef!$D$2:$AB$853,_xlfn.AGGREGATE(15,6,(ROW(ScheduleRef!$D$2:$AB$853)-ROW(ScheduleRef!$D$2)+1)/(ScheduleRef!$D$2:$D$853&lt;&gt;""),ROWS(ScheduleCompile!U$1:U350)),COLUMNS($A350:U350))</f>
        <v>1</v>
      </c>
      <c r="V350" s="1">
        <f>INDEX(ScheduleRef!$D$2:$AB$853,_xlfn.AGGREGATE(15,6,(ROW(ScheduleRef!$D$2:$AB$853)-ROW(ScheduleRef!$D$2)+1)/(ScheduleRef!$D$2:$D$853&lt;&gt;""),ROWS(ScheduleCompile!V$1:V350)),COLUMNS($A350:V350))</f>
        <v>1</v>
      </c>
      <c r="W350" s="1">
        <f>INDEX(ScheduleRef!$D$2:$AB$853,_xlfn.AGGREGATE(15,6,(ROW(ScheduleRef!$D$2:$AB$853)-ROW(ScheduleRef!$D$2)+1)/(ScheduleRef!$D$2:$D$853&lt;&gt;""),ROWS(ScheduleCompile!W$1:W350)),COLUMNS($A350:W350))</f>
        <v>1</v>
      </c>
      <c r="X350" s="1">
        <f>INDEX(ScheduleRef!$D$2:$AB$853,_xlfn.AGGREGATE(15,6,(ROW(ScheduleRef!$D$2:$AB$853)-ROW(ScheduleRef!$D$2)+1)/(ScheduleRef!$D$2:$D$853&lt;&gt;""),ROWS(ScheduleCompile!X$1:X350)),COLUMNS($A350:X350))</f>
        <v>1</v>
      </c>
      <c r="Y350" s="1">
        <f>INDEX(ScheduleRef!$D$2:$AB$853,_xlfn.AGGREGATE(15,6,(ROW(ScheduleRef!$D$2:$AB$853)-ROW(ScheduleRef!$D$2)+1)/(ScheduleRef!$D$2:$D$853&lt;&gt;""),ROWS(ScheduleCompile!Y$1:Y350)),COLUMNS($A350:Y350))</f>
        <v>1</v>
      </c>
    </row>
    <row r="351" spans="1:25" x14ac:dyDescent="0.25">
      <c r="A351" s="30" t="str">
        <f>INDEX(ScheduleRef!$D$2:$AB$853,_xlfn.AGGREGATE(15,6,(ROW(ScheduleRef!$D$2:$AB$853)-ROW(ScheduleRef!$D$2)+1)/(ScheduleRef!$D$2:$D$853&lt;&gt;""),ROWS(ScheduleCompile!A$1:A351)),COLUMNS($A351:A351))</f>
        <v>ResidentialLivingInfiltrationSat</v>
      </c>
      <c r="B351" s="1">
        <f>INDEX(ScheduleRef!$D$2:$AB$853,_xlfn.AGGREGATE(15,6,(ROW(ScheduleRef!$D$2:$AB$853)-ROW(ScheduleRef!$D$2)+1)/(ScheduleRef!$D$2:$D$853&lt;&gt;""),ROWS(ScheduleCompile!B$1:B351)),COLUMNS($A351:B351))</f>
        <v>1</v>
      </c>
      <c r="C351" s="1">
        <f>INDEX(ScheduleRef!$D$2:$AB$853,_xlfn.AGGREGATE(15,6,(ROW(ScheduleRef!$D$2:$AB$853)-ROW(ScheduleRef!$D$2)+1)/(ScheduleRef!$D$2:$D$853&lt;&gt;""),ROWS(ScheduleCompile!C$1:C351)),COLUMNS($A351:C351))</f>
        <v>1</v>
      </c>
      <c r="D351" s="1">
        <f>INDEX(ScheduleRef!$D$2:$AB$853,_xlfn.AGGREGATE(15,6,(ROW(ScheduleRef!$D$2:$AB$853)-ROW(ScheduleRef!$D$2)+1)/(ScheduleRef!$D$2:$D$853&lt;&gt;""),ROWS(ScheduleCompile!D$1:D351)),COLUMNS($A351:D351))</f>
        <v>1</v>
      </c>
      <c r="E351" s="1">
        <f>INDEX(ScheduleRef!$D$2:$AB$853,_xlfn.AGGREGATE(15,6,(ROW(ScheduleRef!$D$2:$AB$853)-ROW(ScheduleRef!$D$2)+1)/(ScheduleRef!$D$2:$D$853&lt;&gt;""),ROWS(ScheduleCompile!E$1:E351)),COLUMNS($A351:E351))</f>
        <v>1</v>
      </c>
      <c r="F351" s="1">
        <f>INDEX(ScheduleRef!$D$2:$AB$853,_xlfn.AGGREGATE(15,6,(ROW(ScheduleRef!$D$2:$AB$853)-ROW(ScheduleRef!$D$2)+1)/(ScheduleRef!$D$2:$D$853&lt;&gt;""),ROWS(ScheduleCompile!F$1:F351)),COLUMNS($A351:F351))</f>
        <v>1</v>
      </c>
      <c r="G351" s="1">
        <f>INDEX(ScheduleRef!$D$2:$AB$853,_xlfn.AGGREGATE(15,6,(ROW(ScheduleRef!$D$2:$AB$853)-ROW(ScheduleRef!$D$2)+1)/(ScheduleRef!$D$2:$D$853&lt;&gt;""),ROWS(ScheduleCompile!G$1:G351)),COLUMNS($A351:G351))</f>
        <v>1</v>
      </c>
      <c r="H351" s="1">
        <f>INDEX(ScheduleRef!$D$2:$AB$853,_xlfn.AGGREGATE(15,6,(ROW(ScheduleRef!$D$2:$AB$853)-ROW(ScheduleRef!$D$2)+1)/(ScheduleRef!$D$2:$D$853&lt;&gt;""),ROWS(ScheduleCompile!H$1:H351)),COLUMNS($A351:H351))</f>
        <v>1</v>
      </c>
      <c r="I351" s="1">
        <f>INDEX(ScheduleRef!$D$2:$AB$853,_xlfn.AGGREGATE(15,6,(ROW(ScheduleRef!$D$2:$AB$853)-ROW(ScheduleRef!$D$2)+1)/(ScheduleRef!$D$2:$D$853&lt;&gt;""),ROWS(ScheduleCompile!I$1:I351)),COLUMNS($A351:I351))</f>
        <v>1</v>
      </c>
      <c r="J351" s="1">
        <f>INDEX(ScheduleRef!$D$2:$AB$853,_xlfn.AGGREGATE(15,6,(ROW(ScheduleRef!$D$2:$AB$853)-ROW(ScheduleRef!$D$2)+1)/(ScheduleRef!$D$2:$D$853&lt;&gt;""),ROWS(ScheduleCompile!J$1:J351)),COLUMNS($A351:J351))</f>
        <v>1</v>
      </c>
      <c r="K351" s="1">
        <f>INDEX(ScheduleRef!$D$2:$AB$853,_xlfn.AGGREGATE(15,6,(ROW(ScheduleRef!$D$2:$AB$853)-ROW(ScheduleRef!$D$2)+1)/(ScheduleRef!$D$2:$D$853&lt;&gt;""),ROWS(ScheduleCompile!K$1:K351)),COLUMNS($A351:K351))</f>
        <v>1</v>
      </c>
      <c r="L351" s="1">
        <f>INDEX(ScheduleRef!$D$2:$AB$853,_xlfn.AGGREGATE(15,6,(ROW(ScheduleRef!$D$2:$AB$853)-ROW(ScheduleRef!$D$2)+1)/(ScheduleRef!$D$2:$D$853&lt;&gt;""),ROWS(ScheduleCompile!L$1:L351)),COLUMNS($A351:L351))</f>
        <v>1</v>
      </c>
      <c r="M351" s="1">
        <f>INDEX(ScheduleRef!$D$2:$AB$853,_xlfn.AGGREGATE(15,6,(ROW(ScheduleRef!$D$2:$AB$853)-ROW(ScheduleRef!$D$2)+1)/(ScheduleRef!$D$2:$D$853&lt;&gt;""),ROWS(ScheduleCompile!M$1:M351)),COLUMNS($A351:M351))</f>
        <v>1</v>
      </c>
      <c r="N351" s="1">
        <f>INDEX(ScheduleRef!$D$2:$AB$853,_xlfn.AGGREGATE(15,6,(ROW(ScheduleRef!$D$2:$AB$853)-ROW(ScheduleRef!$D$2)+1)/(ScheduleRef!$D$2:$D$853&lt;&gt;""),ROWS(ScheduleCompile!N$1:N351)),COLUMNS($A351:N351))</f>
        <v>1</v>
      </c>
      <c r="O351" s="1">
        <f>INDEX(ScheduleRef!$D$2:$AB$853,_xlfn.AGGREGATE(15,6,(ROW(ScheduleRef!$D$2:$AB$853)-ROW(ScheduleRef!$D$2)+1)/(ScheduleRef!$D$2:$D$853&lt;&gt;""),ROWS(ScheduleCompile!O$1:O351)),COLUMNS($A351:O351))</f>
        <v>1</v>
      </c>
      <c r="P351" s="1">
        <f>INDEX(ScheduleRef!$D$2:$AB$853,_xlfn.AGGREGATE(15,6,(ROW(ScheduleRef!$D$2:$AB$853)-ROW(ScheduleRef!$D$2)+1)/(ScheduleRef!$D$2:$D$853&lt;&gt;""),ROWS(ScheduleCompile!P$1:P351)),COLUMNS($A351:P351))</f>
        <v>1</v>
      </c>
      <c r="Q351" s="1">
        <f>INDEX(ScheduleRef!$D$2:$AB$853,_xlfn.AGGREGATE(15,6,(ROW(ScheduleRef!$D$2:$AB$853)-ROW(ScheduleRef!$D$2)+1)/(ScheduleRef!$D$2:$D$853&lt;&gt;""),ROWS(ScheduleCompile!Q$1:Q351)),COLUMNS($A351:Q351))</f>
        <v>1</v>
      </c>
      <c r="R351" s="1">
        <f>INDEX(ScheduleRef!$D$2:$AB$853,_xlfn.AGGREGATE(15,6,(ROW(ScheduleRef!$D$2:$AB$853)-ROW(ScheduleRef!$D$2)+1)/(ScheduleRef!$D$2:$D$853&lt;&gt;""),ROWS(ScheduleCompile!R$1:R351)),COLUMNS($A351:R351))</f>
        <v>1</v>
      </c>
      <c r="S351" s="1">
        <f>INDEX(ScheduleRef!$D$2:$AB$853,_xlfn.AGGREGATE(15,6,(ROW(ScheduleRef!$D$2:$AB$853)-ROW(ScheduleRef!$D$2)+1)/(ScheduleRef!$D$2:$D$853&lt;&gt;""),ROWS(ScheduleCompile!S$1:S351)),COLUMNS($A351:S351))</f>
        <v>1</v>
      </c>
      <c r="T351" s="1">
        <f>INDEX(ScheduleRef!$D$2:$AB$853,_xlfn.AGGREGATE(15,6,(ROW(ScheduleRef!$D$2:$AB$853)-ROW(ScheduleRef!$D$2)+1)/(ScheduleRef!$D$2:$D$853&lt;&gt;""),ROWS(ScheduleCompile!T$1:T351)),COLUMNS($A351:T351))</f>
        <v>1</v>
      </c>
      <c r="U351" s="1">
        <f>INDEX(ScheduleRef!$D$2:$AB$853,_xlfn.AGGREGATE(15,6,(ROW(ScheduleRef!$D$2:$AB$853)-ROW(ScheduleRef!$D$2)+1)/(ScheduleRef!$D$2:$D$853&lt;&gt;""),ROWS(ScheduleCompile!U$1:U351)),COLUMNS($A351:U351))</f>
        <v>1</v>
      </c>
      <c r="V351" s="1">
        <f>INDEX(ScheduleRef!$D$2:$AB$853,_xlfn.AGGREGATE(15,6,(ROW(ScheduleRef!$D$2:$AB$853)-ROW(ScheduleRef!$D$2)+1)/(ScheduleRef!$D$2:$D$853&lt;&gt;""),ROWS(ScheduleCompile!V$1:V351)),COLUMNS($A351:V351))</f>
        <v>1</v>
      </c>
      <c r="W351" s="1">
        <f>INDEX(ScheduleRef!$D$2:$AB$853,_xlfn.AGGREGATE(15,6,(ROW(ScheduleRef!$D$2:$AB$853)-ROW(ScheduleRef!$D$2)+1)/(ScheduleRef!$D$2:$D$853&lt;&gt;""),ROWS(ScheduleCompile!W$1:W351)),COLUMNS($A351:W351))</f>
        <v>1</v>
      </c>
      <c r="X351" s="1">
        <f>INDEX(ScheduleRef!$D$2:$AB$853,_xlfn.AGGREGATE(15,6,(ROW(ScheduleRef!$D$2:$AB$853)-ROW(ScheduleRef!$D$2)+1)/(ScheduleRef!$D$2:$D$853&lt;&gt;""),ROWS(ScheduleCompile!X$1:X351)),COLUMNS($A351:X351))</f>
        <v>1</v>
      </c>
      <c r="Y351" s="1">
        <f>INDEX(ScheduleRef!$D$2:$AB$853,_xlfn.AGGREGATE(15,6,(ROW(ScheduleRef!$D$2:$AB$853)-ROW(ScheduleRef!$D$2)+1)/(ScheduleRef!$D$2:$D$853&lt;&gt;""),ROWS(ScheduleCompile!Y$1:Y351)),COLUMNS($A351:Y351))</f>
        <v>1</v>
      </c>
    </row>
    <row r="352" spans="1:25" x14ac:dyDescent="0.25">
      <c r="A352" s="30" t="str">
        <f>INDEX(ScheduleRef!$D$2:$AB$853,_xlfn.AGGREGATE(15,6,(ROW(ScheduleRef!$D$2:$AB$853)-ROW(ScheduleRef!$D$2)+1)/(ScheduleRef!$D$2:$D$853&lt;&gt;""),ROWS(ScheduleCompile!A$1:A352)),COLUMNS($A352:A352))</f>
        <v>ResidentialLivingInfiltrationSun</v>
      </c>
      <c r="B352" s="1">
        <f>INDEX(ScheduleRef!$D$2:$AB$853,_xlfn.AGGREGATE(15,6,(ROW(ScheduleRef!$D$2:$AB$853)-ROW(ScheduleRef!$D$2)+1)/(ScheduleRef!$D$2:$D$853&lt;&gt;""),ROWS(ScheduleCompile!B$1:B352)),COLUMNS($A352:B352))</f>
        <v>1</v>
      </c>
      <c r="C352" s="1">
        <f>INDEX(ScheduleRef!$D$2:$AB$853,_xlfn.AGGREGATE(15,6,(ROW(ScheduleRef!$D$2:$AB$853)-ROW(ScheduleRef!$D$2)+1)/(ScheduleRef!$D$2:$D$853&lt;&gt;""),ROWS(ScheduleCompile!C$1:C352)),COLUMNS($A352:C352))</f>
        <v>1</v>
      </c>
      <c r="D352" s="1">
        <f>INDEX(ScheduleRef!$D$2:$AB$853,_xlfn.AGGREGATE(15,6,(ROW(ScheduleRef!$D$2:$AB$853)-ROW(ScheduleRef!$D$2)+1)/(ScheduleRef!$D$2:$D$853&lt;&gt;""),ROWS(ScheduleCompile!D$1:D352)),COLUMNS($A352:D352))</f>
        <v>1</v>
      </c>
      <c r="E352" s="1">
        <f>INDEX(ScheduleRef!$D$2:$AB$853,_xlfn.AGGREGATE(15,6,(ROW(ScheduleRef!$D$2:$AB$853)-ROW(ScheduleRef!$D$2)+1)/(ScheduleRef!$D$2:$D$853&lt;&gt;""),ROWS(ScheduleCompile!E$1:E352)),COLUMNS($A352:E352))</f>
        <v>1</v>
      </c>
      <c r="F352" s="1">
        <f>INDEX(ScheduleRef!$D$2:$AB$853,_xlfn.AGGREGATE(15,6,(ROW(ScheduleRef!$D$2:$AB$853)-ROW(ScheduleRef!$D$2)+1)/(ScheduleRef!$D$2:$D$853&lt;&gt;""),ROWS(ScheduleCompile!F$1:F352)),COLUMNS($A352:F352))</f>
        <v>1</v>
      </c>
      <c r="G352" s="1">
        <f>INDEX(ScheduleRef!$D$2:$AB$853,_xlfn.AGGREGATE(15,6,(ROW(ScheduleRef!$D$2:$AB$853)-ROW(ScheduleRef!$D$2)+1)/(ScheduleRef!$D$2:$D$853&lt;&gt;""),ROWS(ScheduleCompile!G$1:G352)),COLUMNS($A352:G352))</f>
        <v>1</v>
      </c>
      <c r="H352" s="1">
        <f>INDEX(ScheduleRef!$D$2:$AB$853,_xlfn.AGGREGATE(15,6,(ROW(ScheduleRef!$D$2:$AB$853)-ROW(ScheduleRef!$D$2)+1)/(ScheduleRef!$D$2:$D$853&lt;&gt;""),ROWS(ScheduleCompile!H$1:H352)),COLUMNS($A352:H352))</f>
        <v>1</v>
      </c>
      <c r="I352" s="1">
        <f>INDEX(ScheduleRef!$D$2:$AB$853,_xlfn.AGGREGATE(15,6,(ROW(ScheduleRef!$D$2:$AB$853)-ROW(ScheduleRef!$D$2)+1)/(ScheduleRef!$D$2:$D$853&lt;&gt;""),ROWS(ScheduleCompile!I$1:I352)),COLUMNS($A352:I352))</f>
        <v>1</v>
      </c>
      <c r="J352" s="1">
        <f>INDEX(ScheduleRef!$D$2:$AB$853,_xlfn.AGGREGATE(15,6,(ROW(ScheduleRef!$D$2:$AB$853)-ROW(ScheduleRef!$D$2)+1)/(ScheduleRef!$D$2:$D$853&lt;&gt;""),ROWS(ScheduleCompile!J$1:J352)),COLUMNS($A352:J352))</f>
        <v>1</v>
      </c>
      <c r="K352" s="1">
        <f>INDEX(ScheduleRef!$D$2:$AB$853,_xlfn.AGGREGATE(15,6,(ROW(ScheduleRef!$D$2:$AB$853)-ROW(ScheduleRef!$D$2)+1)/(ScheduleRef!$D$2:$D$853&lt;&gt;""),ROWS(ScheduleCompile!K$1:K352)),COLUMNS($A352:K352))</f>
        <v>1</v>
      </c>
      <c r="L352" s="1">
        <f>INDEX(ScheduleRef!$D$2:$AB$853,_xlfn.AGGREGATE(15,6,(ROW(ScheduleRef!$D$2:$AB$853)-ROW(ScheduleRef!$D$2)+1)/(ScheduleRef!$D$2:$D$853&lt;&gt;""),ROWS(ScheduleCompile!L$1:L352)),COLUMNS($A352:L352))</f>
        <v>1</v>
      </c>
      <c r="M352" s="1">
        <f>INDEX(ScheduleRef!$D$2:$AB$853,_xlfn.AGGREGATE(15,6,(ROW(ScheduleRef!$D$2:$AB$853)-ROW(ScheduleRef!$D$2)+1)/(ScheduleRef!$D$2:$D$853&lt;&gt;""),ROWS(ScheduleCompile!M$1:M352)),COLUMNS($A352:M352))</f>
        <v>1</v>
      </c>
      <c r="N352" s="1">
        <f>INDEX(ScheduleRef!$D$2:$AB$853,_xlfn.AGGREGATE(15,6,(ROW(ScheduleRef!$D$2:$AB$853)-ROW(ScheduleRef!$D$2)+1)/(ScheduleRef!$D$2:$D$853&lt;&gt;""),ROWS(ScheduleCompile!N$1:N352)),COLUMNS($A352:N352))</f>
        <v>1</v>
      </c>
      <c r="O352" s="1">
        <f>INDEX(ScheduleRef!$D$2:$AB$853,_xlfn.AGGREGATE(15,6,(ROW(ScheduleRef!$D$2:$AB$853)-ROW(ScheduleRef!$D$2)+1)/(ScheduleRef!$D$2:$D$853&lt;&gt;""),ROWS(ScheduleCompile!O$1:O352)),COLUMNS($A352:O352))</f>
        <v>1</v>
      </c>
      <c r="P352" s="1">
        <f>INDEX(ScheduleRef!$D$2:$AB$853,_xlfn.AGGREGATE(15,6,(ROW(ScheduleRef!$D$2:$AB$853)-ROW(ScheduleRef!$D$2)+1)/(ScheduleRef!$D$2:$D$853&lt;&gt;""),ROWS(ScheduleCompile!P$1:P352)),COLUMNS($A352:P352))</f>
        <v>1</v>
      </c>
      <c r="Q352" s="1">
        <f>INDEX(ScheduleRef!$D$2:$AB$853,_xlfn.AGGREGATE(15,6,(ROW(ScheduleRef!$D$2:$AB$853)-ROW(ScheduleRef!$D$2)+1)/(ScheduleRef!$D$2:$D$853&lt;&gt;""),ROWS(ScheduleCompile!Q$1:Q352)),COLUMNS($A352:Q352))</f>
        <v>1</v>
      </c>
      <c r="R352" s="1">
        <f>INDEX(ScheduleRef!$D$2:$AB$853,_xlfn.AGGREGATE(15,6,(ROW(ScheduleRef!$D$2:$AB$853)-ROW(ScheduleRef!$D$2)+1)/(ScheduleRef!$D$2:$D$853&lt;&gt;""),ROWS(ScheduleCompile!R$1:R352)),COLUMNS($A352:R352))</f>
        <v>1</v>
      </c>
      <c r="S352" s="1">
        <f>INDEX(ScheduleRef!$D$2:$AB$853,_xlfn.AGGREGATE(15,6,(ROW(ScheduleRef!$D$2:$AB$853)-ROW(ScheduleRef!$D$2)+1)/(ScheduleRef!$D$2:$D$853&lt;&gt;""),ROWS(ScheduleCompile!S$1:S352)),COLUMNS($A352:S352))</f>
        <v>1</v>
      </c>
      <c r="T352" s="1">
        <f>INDEX(ScheduleRef!$D$2:$AB$853,_xlfn.AGGREGATE(15,6,(ROW(ScheduleRef!$D$2:$AB$853)-ROW(ScheduleRef!$D$2)+1)/(ScheduleRef!$D$2:$D$853&lt;&gt;""),ROWS(ScheduleCompile!T$1:T352)),COLUMNS($A352:T352))</f>
        <v>1</v>
      </c>
      <c r="U352" s="1">
        <f>INDEX(ScheduleRef!$D$2:$AB$853,_xlfn.AGGREGATE(15,6,(ROW(ScheduleRef!$D$2:$AB$853)-ROW(ScheduleRef!$D$2)+1)/(ScheduleRef!$D$2:$D$853&lt;&gt;""),ROWS(ScheduleCompile!U$1:U352)),COLUMNS($A352:U352))</f>
        <v>1</v>
      </c>
      <c r="V352" s="1">
        <f>INDEX(ScheduleRef!$D$2:$AB$853,_xlfn.AGGREGATE(15,6,(ROW(ScheduleRef!$D$2:$AB$853)-ROW(ScheduleRef!$D$2)+1)/(ScheduleRef!$D$2:$D$853&lt;&gt;""),ROWS(ScheduleCompile!V$1:V352)),COLUMNS($A352:V352))</f>
        <v>1</v>
      </c>
      <c r="W352" s="1">
        <f>INDEX(ScheduleRef!$D$2:$AB$853,_xlfn.AGGREGATE(15,6,(ROW(ScheduleRef!$D$2:$AB$853)-ROW(ScheduleRef!$D$2)+1)/(ScheduleRef!$D$2:$D$853&lt;&gt;""),ROWS(ScheduleCompile!W$1:W352)),COLUMNS($A352:W352))</f>
        <v>1</v>
      </c>
      <c r="X352" s="1">
        <f>INDEX(ScheduleRef!$D$2:$AB$853,_xlfn.AGGREGATE(15,6,(ROW(ScheduleRef!$D$2:$AB$853)-ROW(ScheduleRef!$D$2)+1)/(ScheduleRef!$D$2:$D$853&lt;&gt;""),ROWS(ScheduleCompile!X$1:X352)),COLUMNS($A352:X352))</f>
        <v>1</v>
      </c>
      <c r="Y352" s="1">
        <f>INDEX(ScheduleRef!$D$2:$AB$853,_xlfn.AGGREGATE(15,6,(ROW(ScheduleRef!$D$2:$AB$853)-ROW(ScheduleRef!$D$2)+1)/(ScheduleRef!$D$2:$D$853&lt;&gt;""),ROWS(ScheduleCompile!Y$1:Y352)),COLUMNS($A352:Y352))</f>
        <v>1</v>
      </c>
    </row>
    <row r="353" spans="1:25" x14ac:dyDescent="0.25">
      <c r="A353" s="30" t="str">
        <f>INDEX(ScheduleRef!$D$2:$AB$853,_xlfn.AGGREGATE(15,6,(ROW(ScheduleRef!$D$2:$AB$853)-ROW(ScheduleRef!$D$2)+1)/(ScheduleRef!$D$2:$D$853&lt;&gt;""),ROWS(ScheduleCompile!A$1:A353)),COLUMNS($A353:A353))</f>
        <v>ResidentialLivingWtrHtrSetptWD</v>
      </c>
      <c r="B353" s="1">
        <f>INDEX(ScheduleRef!$D$2:$AB$853,_xlfn.AGGREGATE(15,6,(ROW(ScheduleRef!$D$2:$AB$853)-ROW(ScheduleRef!$D$2)+1)/(ScheduleRef!$D$2:$D$853&lt;&gt;""),ROWS(ScheduleCompile!B$1:B353)),COLUMNS($A353:B353))</f>
        <v>130</v>
      </c>
      <c r="C353" s="1">
        <f>INDEX(ScheduleRef!$D$2:$AB$853,_xlfn.AGGREGATE(15,6,(ROW(ScheduleRef!$D$2:$AB$853)-ROW(ScheduleRef!$D$2)+1)/(ScheduleRef!$D$2:$D$853&lt;&gt;""),ROWS(ScheduleCompile!C$1:C353)),COLUMNS($A353:C353))</f>
        <v>130</v>
      </c>
      <c r="D353" s="1">
        <f>INDEX(ScheduleRef!$D$2:$AB$853,_xlfn.AGGREGATE(15,6,(ROW(ScheduleRef!$D$2:$AB$853)-ROW(ScheduleRef!$D$2)+1)/(ScheduleRef!$D$2:$D$853&lt;&gt;""),ROWS(ScheduleCompile!D$1:D353)),COLUMNS($A353:D353))</f>
        <v>130</v>
      </c>
      <c r="E353" s="1">
        <f>INDEX(ScheduleRef!$D$2:$AB$853,_xlfn.AGGREGATE(15,6,(ROW(ScheduleRef!$D$2:$AB$853)-ROW(ScheduleRef!$D$2)+1)/(ScheduleRef!$D$2:$D$853&lt;&gt;""),ROWS(ScheduleCompile!E$1:E353)),COLUMNS($A353:E353))</f>
        <v>130</v>
      </c>
      <c r="F353" s="1">
        <f>INDEX(ScheduleRef!$D$2:$AB$853,_xlfn.AGGREGATE(15,6,(ROW(ScheduleRef!$D$2:$AB$853)-ROW(ScheduleRef!$D$2)+1)/(ScheduleRef!$D$2:$D$853&lt;&gt;""),ROWS(ScheduleCompile!F$1:F353)),COLUMNS($A353:F353))</f>
        <v>130</v>
      </c>
      <c r="G353" s="1">
        <f>INDEX(ScheduleRef!$D$2:$AB$853,_xlfn.AGGREGATE(15,6,(ROW(ScheduleRef!$D$2:$AB$853)-ROW(ScheduleRef!$D$2)+1)/(ScheduleRef!$D$2:$D$853&lt;&gt;""),ROWS(ScheduleCompile!G$1:G353)),COLUMNS($A353:G353))</f>
        <v>130</v>
      </c>
      <c r="H353" s="1">
        <f>INDEX(ScheduleRef!$D$2:$AB$853,_xlfn.AGGREGATE(15,6,(ROW(ScheduleRef!$D$2:$AB$853)-ROW(ScheduleRef!$D$2)+1)/(ScheduleRef!$D$2:$D$853&lt;&gt;""),ROWS(ScheduleCompile!H$1:H353)),COLUMNS($A353:H353))</f>
        <v>130</v>
      </c>
      <c r="I353" s="1">
        <f>INDEX(ScheduleRef!$D$2:$AB$853,_xlfn.AGGREGATE(15,6,(ROW(ScheduleRef!$D$2:$AB$853)-ROW(ScheduleRef!$D$2)+1)/(ScheduleRef!$D$2:$D$853&lt;&gt;""),ROWS(ScheduleCompile!I$1:I353)),COLUMNS($A353:I353))</f>
        <v>130</v>
      </c>
      <c r="J353" s="1">
        <f>INDEX(ScheduleRef!$D$2:$AB$853,_xlfn.AGGREGATE(15,6,(ROW(ScheduleRef!$D$2:$AB$853)-ROW(ScheduleRef!$D$2)+1)/(ScheduleRef!$D$2:$D$853&lt;&gt;""),ROWS(ScheduleCompile!J$1:J353)),COLUMNS($A353:J353))</f>
        <v>130</v>
      </c>
      <c r="K353" s="1">
        <f>INDEX(ScheduleRef!$D$2:$AB$853,_xlfn.AGGREGATE(15,6,(ROW(ScheduleRef!$D$2:$AB$853)-ROW(ScheduleRef!$D$2)+1)/(ScheduleRef!$D$2:$D$853&lt;&gt;""),ROWS(ScheduleCompile!K$1:K353)),COLUMNS($A353:K353))</f>
        <v>130</v>
      </c>
      <c r="L353" s="1">
        <f>INDEX(ScheduleRef!$D$2:$AB$853,_xlfn.AGGREGATE(15,6,(ROW(ScheduleRef!$D$2:$AB$853)-ROW(ScheduleRef!$D$2)+1)/(ScheduleRef!$D$2:$D$853&lt;&gt;""),ROWS(ScheduleCompile!L$1:L353)),COLUMNS($A353:L353))</f>
        <v>130</v>
      </c>
      <c r="M353" s="1">
        <f>INDEX(ScheduleRef!$D$2:$AB$853,_xlfn.AGGREGATE(15,6,(ROW(ScheduleRef!$D$2:$AB$853)-ROW(ScheduleRef!$D$2)+1)/(ScheduleRef!$D$2:$D$853&lt;&gt;""),ROWS(ScheduleCompile!M$1:M353)),COLUMNS($A353:M353))</f>
        <v>130</v>
      </c>
      <c r="N353" s="1">
        <f>INDEX(ScheduleRef!$D$2:$AB$853,_xlfn.AGGREGATE(15,6,(ROW(ScheduleRef!$D$2:$AB$853)-ROW(ScheduleRef!$D$2)+1)/(ScheduleRef!$D$2:$D$853&lt;&gt;""),ROWS(ScheduleCompile!N$1:N353)),COLUMNS($A353:N353))</f>
        <v>130</v>
      </c>
      <c r="O353" s="1">
        <f>INDEX(ScheduleRef!$D$2:$AB$853,_xlfn.AGGREGATE(15,6,(ROW(ScheduleRef!$D$2:$AB$853)-ROW(ScheduleRef!$D$2)+1)/(ScheduleRef!$D$2:$D$853&lt;&gt;""),ROWS(ScheduleCompile!O$1:O353)),COLUMNS($A353:O353))</f>
        <v>130</v>
      </c>
      <c r="P353" s="1">
        <f>INDEX(ScheduleRef!$D$2:$AB$853,_xlfn.AGGREGATE(15,6,(ROW(ScheduleRef!$D$2:$AB$853)-ROW(ScheduleRef!$D$2)+1)/(ScheduleRef!$D$2:$D$853&lt;&gt;""),ROWS(ScheduleCompile!P$1:P353)),COLUMNS($A353:P353))</f>
        <v>130</v>
      </c>
      <c r="Q353" s="1">
        <f>INDEX(ScheduleRef!$D$2:$AB$853,_xlfn.AGGREGATE(15,6,(ROW(ScheduleRef!$D$2:$AB$853)-ROW(ScheduleRef!$D$2)+1)/(ScheduleRef!$D$2:$D$853&lt;&gt;""),ROWS(ScheduleCompile!Q$1:Q353)),COLUMNS($A353:Q353))</f>
        <v>130</v>
      </c>
      <c r="R353" s="1">
        <f>INDEX(ScheduleRef!$D$2:$AB$853,_xlfn.AGGREGATE(15,6,(ROW(ScheduleRef!$D$2:$AB$853)-ROW(ScheduleRef!$D$2)+1)/(ScheduleRef!$D$2:$D$853&lt;&gt;""),ROWS(ScheduleCompile!R$1:R353)),COLUMNS($A353:R353))</f>
        <v>130</v>
      </c>
      <c r="S353" s="1">
        <f>INDEX(ScheduleRef!$D$2:$AB$853,_xlfn.AGGREGATE(15,6,(ROW(ScheduleRef!$D$2:$AB$853)-ROW(ScheduleRef!$D$2)+1)/(ScheduleRef!$D$2:$D$853&lt;&gt;""),ROWS(ScheduleCompile!S$1:S353)),COLUMNS($A353:S353))</f>
        <v>130</v>
      </c>
      <c r="T353" s="1">
        <f>INDEX(ScheduleRef!$D$2:$AB$853,_xlfn.AGGREGATE(15,6,(ROW(ScheduleRef!$D$2:$AB$853)-ROW(ScheduleRef!$D$2)+1)/(ScheduleRef!$D$2:$D$853&lt;&gt;""),ROWS(ScheduleCompile!T$1:T353)),COLUMNS($A353:T353))</f>
        <v>130</v>
      </c>
      <c r="U353" s="1">
        <f>INDEX(ScheduleRef!$D$2:$AB$853,_xlfn.AGGREGATE(15,6,(ROW(ScheduleRef!$D$2:$AB$853)-ROW(ScheduleRef!$D$2)+1)/(ScheduleRef!$D$2:$D$853&lt;&gt;""),ROWS(ScheduleCompile!U$1:U353)),COLUMNS($A353:U353))</f>
        <v>130</v>
      </c>
      <c r="V353" s="1">
        <f>INDEX(ScheduleRef!$D$2:$AB$853,_xlfn.AGGREGATE(15,6,(ROW(ScheduleRef!$D$2:$AB$853)-ROW(ScheduleRef!$D$2)+1)/(ScheduleRef!$D$2:$D$853&lt;&gt;""),ROWS(ScheduleCompile!V$1:V353)),COLUMNS($A353:V353))</f>
        <v>130</v>
      </c>
      <c r="W353" s="1">
        <f>INDEX(ScheduleRef!$D$2:$AB$853,_xlfn.AGGREGATE(15,6,(ROW(ScheduleRef!$D$2:$AB$853)-ROW(ScheduleRef!$D$2)+1)/(ScheduleRef!$D$2:$D$853&lt;&gt;""),ROWS(ScheduleCompile!W$1:W353)),COLUMNS($A353:W353))</f>
        <v>130</v>
      </c>
      <c r="X353" s="1">
        <f>INDEX(ScheduleRef!$D$2:$AB$853,_xlfn.AGGREGATE(15,6,(ROW(ScheduleRef!$D$2:$AB$853)-ROW(ScheduleRef!$D$2)+1)/(ScheduleRef!$D$2:$D$853&lt;&gt;""),ROWS(ScheduleCompile!X$1:X353)),COLUMNS($A353:X353))</f>
        <v>130</v>
      </c>
      <c r="Y353" s="1">
        <f>INDEX(ScheduleRef!$D$2:$AB$853,_xlfn.AGGREGATE(15,6,(ROW(ScheduleRef!$D$2:$AB$853)-ROW(ScheduleRef!$D$2)+1)/(ScheduleRef!$D$2:$D$853&lt;&gt;""),ROWS(ScheduleCompile!Y$1:Y353)),COLUMNS($A353:Y353))</f>
        <v>130</v>
      </c>
    </row>
    <row r="354" spans="1:25" x14ac:dyDescent="0.25">
      <c r="A354" s="30" t="str">
        <f>INDEX(ScheduleRef!$D$2:$AB$853,_xlfn.AGGREGATE(15,6,(ROW(ScheduleRef!$D$2:$AB$853)-ROW(ScheduleRef!$D$2)+1)/(ScheduleRef!$D$2:$D$853&lt;&gt;""),ROWS(ScheduleCompile!A$1:A354)),COLUMNS($A354:A354))</f>
        <v>ResidentialLivingWtrHtrSetptSat</v>
      </c>
      <c r="B354" s="1">
        <f>INDEX(ScheduleRef!$D$2:$AB$853,_xlfn.AGGREGATE(15,6,(ROW(ScheduleRef!$D$2:$AB$853)-ROW(ScheduleRef!$D$2)+1)/(ScheduleRef!$D$2:$D$853&lt;&gt;""),ROWS(ScheduleCompile!B$1:B354)),COLUMNS($A354:B354))</f>
        <v>130</v>
      </c>
      <c r="C354" s="1">
        <f>INDEX(ScheduleRef!$D$2:$AB$853,_xlfn.AGGREGATE(15,6,(ROW(ScheduleRef!$D$2:$AB$853)-ROW(ScheduleRef!$D$2)+1)/(ScheduleRef!$D$2:$D$853&lt;&gt;""),ROWS(ScheduleCompile!C$1:C354)),COLUMNS($A354:C354))</f>
        <v>130</v>
      </c>
      <c r="D354" s="1">
        <f>INDEX(ScheduleRef!$D$2:$AB$853,_xlfn.AGGREGATE(15,6,(ROW(ScheduleRef!$D$2:$AB$853)-ROW(ScheduleRef!$D$2)+1)/(ScheduleRef!$D$2:$D$853&lt;&gt;""),ROWS(ScheduleCompile!D$1:D354)),COLUMNS($A354:D354))</f>
        <v>130</v>
      </c>
      <c r="E354" s="1">
        <f>INDEX(ScheduleRef!$D$2:$AB$853,_xlfn.AGGREGATE(15,6,(ROW(ScheduleRef!$D$2:$AB$853)-ROW(ScheduleRef!$D$2)+1)/(ScheduleRef!$D$2:$D$853&lt;&gt;""),ROWS(ScheduleCompile!E$1:E354)),COLUMNS($A354:E354))</f>
        <v>130</v>
      </c>
      <c r="F354" s="1">
        <f>INDEX(ScheduleRef!$D$2:$AB$853,_xlfn.AGGREGATE(15,6,(ROW(ScheduleRef!$D$2:$AB$853)-ROW(ScheduleRef!$D$2)+1)/(ScheduleRef!$D$2:$D$853&lt;&gt;""),ROWS(ScheduleCompile!F$1:F354)),COLUMNS($A354:F354))</f>
        <v>130</v>
      </c>
      <c r="G354" s="1">
        <f>INDEX(ScheduleRef!$D$2:$AB$853,_xlfn.AGGREGATE(15,6,(ROW(ScheduleRef!$D$2:$AB$853)-ROW(ScheduleRef!$D$2)+1)/(ScheduleRef!$D$2:$D$853&lt;&gt;""),ROWS(ScheduleCompile!G$1:G354)),COLUMNS($A354:G354))</f>
        <v>130</v>
      </c>
      <c r="H354" s="1">
        <f>INDEX(ScheduleRef!$D$2:$AB$853,_xlfn.AGGREGATE(15,6,(ROW(ScheduleRef!$D$2:$AB$853)-ROW(ScheduleRef!$D$2)+1)/(ScheduleRef!$D$2:$D$853&lt;&gt;""),ROWS(ScheduleCompile!H$1:H354)),COLUMNS($A354:H354))</f>
        <v>130</v>
      </c>
      <c r="I354" s="1">
        <f>INDEX(ScheduleRef!$D$2:$AB$853,_xlfn.AGGREGATE(15,6,(ROW(ScheduleRef!$D$2:$AB$853)-ROW(ScheduleRef!$D$2)+1)/(ScheduleRef!$D$2:$D$853&lt;&gt;""),ROWS(ScheduleCompile!I$1:I354)),COLUMNS($A354:I354))</f>
        <v>130</v>
      </c>
      <c r="J354" s="1">
        <f>INDEX(ScheduleRef!$D$2:$AB$853,_xlfn.AGGREGATE(15,6,(ROW(ScheduleRef!$D$2:$AB$853)-ROW(ScheduleRef!$D$2)+1)/(ScheduleRef!$D$2:$D$853&lt;&gt;""),ROWS(ScheduleCompile!J$1:J354)),COLUMNS($A354:J354))</f>
        <v>130</v>
      </c>
      <c r="K354" s="1">
        <f>INDEX(ScheduleRef!$D$2:$AB$853,_xlfn.AGGREGATE(15,6,(ROW(ScheduleRef!$D$2:$AB$853)-ROW(ScheduleRef!$D$2)+1)/(ScheduleRef!$D$2:$D$853&lt;&gt;""),ROWS(ScheduleCompile!K$1:K354)),COLUMNS($A354:K354))</f>
        <v>130</v>
      </c>
      <c r="L354" s="1">
        <f>INDEX(ScheduleRef!$D$2:$AB$853,_xlfn.AGGREGATE(15,6,(ROW(ScheduleRef!$D$2:$AB$853)-ROW(ScheduleRef!$D$2)+1)/(ScheduleRef!$D$2:$D$853&lt;&gt;""),ROWS(ScheduleCompile!L$1:L354)),COLUMNS($A354:L354))</f>
        <v>130</v>
      </c>
      <c r="M354" s="1">
        <f>INDEX(ScheduleRef!$D$2:$AB$853,_xlfn.AGGREGATE(15,6,(ROW(ScheduleRef!$D$2:$AB$853)-ROW(ScheduleRef!$D$2)+1)/(ScheduleRef!$D$2:$D$853&lt;&gt;""),ROWS(ScheduleCompile!M$1:M354)),COLUMNS($A354:M354))</f>
        <v>130</v>
      </c>
      <c r="N354" s="1">
        <f>INDEX(ScheduleRef!$D$2:$AB$853,_xlfn.AGGREGATE(15,6,(ROW(ScheduleRef!$D$2:$AB$853)-ROW(ScheduleRef!$D$2)+1)/(ScheduleRef!$D$2:$D$853&lt;&gt;""),ROWS(ScheduleCompile!N$1:N354)),COLUMNS($A354:N354))</f>
        <v>130</v>
      </c>
      <c r="O354" s="1">
        <f>INDEX(ScheduleRef!$D$2:$AB$853,_xlfn.AGGREGATE(15,6,(ROW(ScheduleRef!$D$2:$AB$853)-ROW(ScheduleRef!$D$2)+1)/(ScheduleRef!$D$2:$D$853&lt;&gt;""),ROWS(ScheduleCompile!O$1:O354)),COLUMNS($A354:O354))</f>
        <v>130</v>
      </c>
      <c r="P354" s="1">
        <f>INDEX(ScheduleRef!$D$2:$AB$853,_xlfn.AGGREGATE(15,6,(ROW(ScheduleRef!$D$2:$AB$853)-ROW(ScheduleRef!$D$2)+1)/(ScheduleRef!$D$2:$D$853&lt;&gt;""),ROWS(ScheduleCompile!P$1:P354)),COLUMNS($A354:P354))</f>
        <v>130</v>
      </c>
      <c r="Q354" s="1">
        <f>INDEX(ScheduleRef!$D$2:$AB$853,_xlfn.AGGREGATE(15,6,(ROW(ScheduleRef!$D$2:$AB$853)-ROW(ScheduleRef!$D$2)+1)/(ScheduleRef!$D$2:$D$853&lt;&gt;""),ROWS(ScheduleCompile!Q$1:Q354)),COLUMNS($A354:Q354))</f>
        <v>130</v>
      </c>
      <c r="R354" s="1">
        <f>INDEX(ScheduleRef!$D$2:$AB$853,_xlfn.AGGREGATE(15,6,(ROW(ScheduleRef!$D$2:$AB$853)-ROW(ScheduleRef!$D$2)+1)/(ScheduleRef!$D$2:$D$853&lt;&gt;""),ROWS(ScheduleCompile!R$1:R354)),COLUMNS($A354:R354))</f>
        <v>130</v>
      </c>
      <c r="S354" s="1">
        <f>INDEX(ScheduleRef!$D$2:$AB$853,_xlfn.AGGREGATE(15,6,(ROW(ScheduleRef!$D$2:$AB$853)-ROW(ScheduleRef!$D$2)+1)/(ScheduleRef!$D$2:$D$853&lt;&gt;""),ROWS(ScheduleCompile!S$1:S354)),COLUMNS($A354:S354))</f>
        <v>130</v>
      </c>
      <c r="T354" s="1">
        <f>INDEX(ScheduleRef!$D$2:$AB$853,_xlfn.AGGREGATE(15,6,(ROW(ScheduleRef!$D$2:$AB$853)-ROW(ScheduleRef!$D$2)+1)/(ScheduleRef!$D$2:$D$853&lt;&gt;""),ROWS(ScheduleCompile!T$1:T354)),COLUMNS($A354:T354))</f>
        <v>130</v>
      </c>
      <c r="U354" s="1">
        <f>INDEX(ScheduleRef!$D$2:$AB$853,_xlfn.AGGREGATE(15,6,(ROW(ScheduleRef!$D$2:$AB$853)-ROW(ScheduleRef!$D$2)+1)/(ScheduleRef!$D$2:$D$853&lt;&gt;""),ROWS(ScheduleCompile!U$1:U354)),COLUMNS($A354:U354))</f>
        <v>130</v>
      </c>
      <c r="V354" s="1">
        <f>INDEX(ScheduleRef!$D$2:$AB$853,_xlfn.AGGREGATE(15,6,(ROW(ScheduleRef!$D$2:$AB$853)-ROW(ScheduleRef!$D$2)+1)/(ScheduleRef!$D$2:$D$853&lt;&gt;""),ROWS(ScheduleCompile!V$1:V354)),COLUMNS($A354:V354))</f>
        <v>130</v>
      </c>
      <c r="W354" s="1">
        <f>INDEX(ScheduleRef!$D$2:$AB$853,_xlfn.AGGREGATE(15,6,(ROW(ScheduleRef!$D$2:$AB$853)-ROW(ScheduleRef!$D$2)+1)/(ScheduleRef!$D$2:$D$853&lt;&gt;""),ROWS(ScheduleCompile!W$1:W354)),COLUMNS($A354:W354))</f>
        <v>130</v>
      </c>
      <c r="X354" s="1">
        <f>INDEX(ScheduleRef!$D$2:$AB$853,_xlfn.AGGREGATE(15,6,(ROW(ScheduleRef!$D$2:$AB$853)-ROW(ScheduleRef!$D$2)+1)/(ScheduleRef!$D$2:$D$853&lt;&gt;""),ROWS(ScheduleCompile!X$1:X354)),COLUMNS($A354:X354))</f>
        <v>130</v>
      </c>
      <c r="Y354" s="1">
        <f>INDEX(ScheduleRef!$D$2:$AB$853,_xlfn.AGGREGATE(15,6,(ROW(ScheduleRef!$D$2:$AB$853)-ROW(ScheduleRef!$D$2)+1)/(ScheduleRef!$D$2:$D$853&lt;&gt;""),ROWS(ScheduleCompile!Y$1:Y354)),COLUMNS($A354:Y354))</f>
        <v>130</v>
      </c>
    </row>
    <row r="355" spans="1:25" x14ac:dyDescent="0.25">
      <c r="A355" s="30" t="str">
        <f>INDEX(ScheduleRef!$D$2:$AB$853,_xlfn.AGGREGATE(15,6,(ROW(ScheduleRef!$D$2:$AB$853)-ROW(ScheduleRef!$D$2)+1)/(ScheduleRef!$D$2:$D$853&lt;&gt;""),ROWS(ScheduleCompile!A$1:A355)),COLUMNS($A355:A355))</f>
        <v>ResidentialLivingWtrHtrSetptSun</v>
      </c>
      <c r="B355" s="1">
        <f>INDEX(ScheduleRef!$D$2:$AB$853,_xlfn.AGGREGATE(15,6,(ROW(ScheduleRef!$D$2:$AB$853)-ROW(ScheduleRef!$D$2)+1)/(ScheduleRef!$D$2:$D$853&lt;&gt;""),ROWS(ScheduleCompile!B$1:B355)),COLUMNS($A355:B355))</f>
        <v>130</v>
      </c>
      <c r="C355" s="1">
        <f>INDEX(ScheduleRef!$D$2:$AB$853,_xlfn.AGGREGATE(15,6,(ROW(ScheduleRef!$D$2:$AB$853)-ROW(ScheduleRef!$D$2)+1)/(ScheduleRef!$D$2:$D$853&lt;&gt;""),ROWS(ScheduleCompile!C$1:C355)),COLUMNS($A355:C355))</f>
        <v>130</v>
      </c>
      <c r="D355" s="1">
        <f>INDEX(ScheduleRef!$D$2:$AB$853,_xlfn.AGGREGATE(15,6,(ROW(ScheduleRef!$D$2:$AB$853)-ROW(ScheduleRef!$D$2)+1)/(ScheduleRef!$D$2:$D$853&lt;&gt;""),ROWS(ScheduleCompile!D$1:D355)),COLUMNS($A355:D355))</f>
        <v>130</v>
      </c>
      <c r="E355" s="1">
        <f>INDEX(ScheduleRef!$D$2:$AB$853,_xlfn.AGGREGATE(15,6,(ROW(ScheduleRef!$D$2:$AB$853)-ROW(ScheduleRef!$D$2)+1)/(ScheduleRef!$D$2:$D$853&lt;&gt;""),ROWS(ScheduleCompile!E$1:E355)),COLUMNS($A355:E355))</f>
        <v>130</v>
      </c>
      <c r="F355" s="1">
        <f>INDEX(ScheduleRef!$D$2:$AB$853,_xlfn.AGGREGATE(15,6,(ROW(ScheduleRef!$D$2:$AB$853)-ROW(ScheduleRef!$D$2)+1)/(ScheduleRef!$D$2:$D$853&lt;&gt;""),ROWS(ScheduleCompile!F$1:F355)),COLUMNS($A355:F355))</f>
        <v>130</v>
      </c>
      <c r="G355" s="1">
        <f>INDEX(ScheduleRef!$D$2:$AB$853,_xlfn.AGGREGATE(15,6,(ROW(ScheduleRef!$D$2:$AB$853)-ROW(ScheduleRef!$D$2)+1)/(ScheduleRef!$D$2:$D$853&lt;&gt;""),ROWS(ScheduleCompile!G$1:G355)),COLUMNS($A355:G355))</f>
        <v>130</v>
      </c>
      <c r="H355" s="1">
        <f>INDEX(ScheduleRef!$D$2:$AB$853,_xlfn.AGGREGATE(15,6,(ROW(ScheduleRef!$D$2:$AB$853)-ROW(ScheduleRef!$D$2)+1)/(ScheduleRef!$D$2:$D$853&lt;&gt;""),ROWS(ScheduleCompile!H$1:H355)),COLUMNS($A355:H355))</f>
        <v>130</v>
      </c>
      <c r="I355" s="1">
        <f>INDEX(ScheduleRef!$D$2:$AB$853,_xlfn.AGGREGATE(15,6,(ROW(ScheduleRef!$D$2:$AB$853)-ROW(ScheduleRef!$D$2)+1)/(ScheduleRef!$D$2:$D$853&lt;&gt;""),ROWS(ScheduleCompile!I$1:I355)),COLUMNS($A355:I355))</f>
        <v>130</v>
      </c>
      <c r="J355" s="1">
        <f>INDEX(ScheduleRef!$D$2:$AB$853,_xlfn.AGGREGATE(15,6,(ROW(ScheduleRef!$D$2:$AB$853)-ROW(ScheduleRef!$D$2)+1)/(ScheduleRef!$D$2:$D$853&lt;&gt;""),ROWS(ScheduleCompile!J$1:J355)),COLUMNS($A355:J355))</f>
        <v>130</v>
      </c>
      <c r="K355" s="1">
        <f>INDEX(ScheduleRef!$D$2:$AB$853,_xlfn.AGGREGATE(15,6,(ROW(ScheduleRef!$D$2:$AB$853)-ROW(ScheduleRef!$D$2)+1)/(ScheduleRef!$D$2:$D$853&lt;&gt;""),ROWS(ScheduleCompile!K$1:K355)),COLUMNS($A355:K355))</f>
        <v>130</v>
      </c>
      <c r="L355" s="1">
        <f>INDEX(ScheduleRef!$D$2:$AB$853,_xlfn.AGGREGATE(15,6,(ROW(ScheduleRef!$D$2:$AB$853)-ROW(ScheduleRef!$D$2)+1)/(ScheduleRef!$D$2:$D$853&lt;&gt;""),ROWS(ScheduleCompile!L$1:L355)),COLUMNS($A355:L355))</f>
        <v>130</v>
      </c>
      <c r="M355" s="1">
        <f>INDEX(ScheduleRef!$D$2:$AB$853,_xlfn.AGGREGATE(15,6,(ROW(ScheduleRef!$D$2:$AB$853)-ROW(ScheduleRef!$D$2)+1)/(ScheduleRef!$D$2:$D$853&lt;&gt;""),ROWS(ScheduleCompile!M$1:M355)),COLUMNS($A355:M355))</f>
        <v>130</v>
      </c>
      <c r="N355" s="1">
        <f>INDEX(ScheduleRef!$D$2:$AB$853,_xlfn.AGGREGATE(15,6,(ROW(ScheduleRef!$D$2:$AB$853)-ROW(ScheduleRef!$D$2)+1)/(ScheduleRef!$D$2:$D$853&lt;&gt;""),ROWS(ScheduleCompile!N$1:N355)),COLUMNS($A355:N355))</f>
        <v>130</v>
      </c>
      <c r="O355" s="1">
        <f>INDEX(ScheduleRef!$D$2:$AB$853,_xlfn.AGGREGATE(15,6,(ROW(ScheduleRef!$D$2:$AB$853)-ROW(ScheduleRef!$D$2)+1)/(ScheduleRef!$D$2:$D$853&lt;&gt;""),ROWS(ScheduleCompile!O$1:O355)),COLUMNS($A355:O355))</f>
        <v>130</v>
      </c>
      <c r="P355" s="1">
        <f>INDEX(ScheduleRef!$D$2:$AB$853,_xlfn.AGGREGATE(15,6,(ROW(ScheduleRef!$D$2:$AB$853)-ROW(ScheduleRef!$D$2)+1)/(ScheduleRef!$D$2:$D$853&lt;&gt;""),ROWS(ScheduleCompile!P$1:P355)),COLUMNS($A355:P355))</f>
        <v>130</v>
      </c>
      <c r="Q355" s="1">
        <f>INDEX(ScheduleRef!$D$2:$AB$853,_xlfn.AGGREGATE(15,6,(ROW(ScheduleRef!$D$2:$AB$853)-ROW(ScheduleRef!$D$2)+1)/(ScheduleRef!$D$2:$D$853&lt;&gt;""),ROWS(ScheduleCompile!Q$1:Q355)),COLUMNS($A355:Q355))</f>
        <v>130</v>
      </c>
      <c r="R355" s="1">
        <f>INDEX(ScheduleRef!$D$2:$AB$853,_xlfn.AGGREGATE(15,6,(ROW(ScheduleRef!$D$2:$AB$853)-ROW(ScheduleRef!$D$2)+1)/(ScheduleRef!$D$2:$D$853&lt;&gt;""),ROWS(ScheduleCompile!R$1:R355)),COLUMNS($A355:R355))</f>
        <v>130</v>
      </c>
      <c r="S355" s="1">
        <f>INDEX(ScheduleRef!$D$2:$AB$853,_xlfn.AGGREGATE(15,6,(ROW(ScheduleRef!$D$2:$AB$853)-ROW(ScheduleRef!$D$2)+1)/(ScheduleRef!$D$2:$D$853&lt;&gt;""),ROWS(ScheduleCompile!S$1:S355)),COLUMNS($A355:S355))</f>
        <v>130</v>
      </c>
      <c r="T355" s="1">
        <f>INDEX(ScheduleRef!$D$2:$AB$853,_xlfn.AGGREGATE(15,6,(ROW(ScheduleRef!$D$2:$AB$853)-ROW(ScheduleRef!$D$2)+1)/(ScheduleRef!$D$2:$D$853&lt;&gt;""),ROWS(ScheduleCompile!T$1:T355)),COLUMNS($A355:T355))</f>
        <v>130</v>
      </c>
      <c r="U355" s="1">
        <f>INDEX(ScheduleRef!$D$2:$AB$853,_xlfn.AGGREGATE(15,6,(ROW(ScheduleRef!$D$2:$AB$853)-ROW(ScheduleRef!$D$2)+1)/(ScheduleRef!$D$2:$D$853&lt;&gt;""),ROWS(ScheduleCompile!U$1:U355)),COLUMNS($A355:U355))</f>
        <v>130</v>
      </c>
      <c r="V355" s="1">
        <f>INDEX(ScheduleRef!$D$2:$AB$853,_xlfn.AGGREGATE(15,6,(ROW(ScheduleRef!$D$2:$AB$853)-ROW(ScheduleRef!$D$2)+1)/(ScheduleRef!$D$2:$D$853&lt;&gt;""),ROWS(ScheduleCompile!V$1:V355)),COLUMNS($A355:V355))</f>
        <v>130</v>
      </c>
      <c r="W355" s="1">
        <f>INDEX(ScheduleRef!$D$2:$AB$853,_xlfn.AGGREGATE(15,6,(ROW(ScheduleRef!$D$2:$AB$853)-ROW(ScheduleRef!$D$2)+1)/(ScheduleRef!$D$2:$D$853&lt;&gt;""),ROWS(ScheduleCompile!W$1:W355)),COLUMNS($A355:W355))</f>
        <v>130</v>
      </c>
      <c r="X355" s="1">
        <f>INDEX(ScheduleRef!$D$2:$AB$853,_xlfn.AGGREGATE(15,6,(ROW(ScheduleRef!$D$2:$AB$853)-ROW(ScheduleRef!$D$2)+1)/(ScheduleRef!$D$2:$D$853&lt;&gt;""),ROWS(ScheduleCompile!X$1:X355)),COLUMNS($A355:X355))</f>
        <v>130</v>
      </c>
      <c r="Y355" s="1">
        <f>INDEX(ScheduleRef!$D$2:$AB$853,_xlfn.AGGREGATE(15,6,(ROW(ScheduleRef!$D$2:$AB$853)-ROW(ScheduleRef!$D$2)+1)/(ScheduleRef!$D$2:$D$853&lt;&gt;""),ROWS(ScheduleCompile!Y$1:Y355)),COLUMNS($A355:Y355))</f>
        <v>130</v>
      </c>
    </row>
    <row r="356" spans="1:25" x14ac:dyDescent="0.25">
      <c r="A356" s="30" t="str">
        <f>INDEX(ScheduleRef!$D$2:$AB$853,_xlfn.AGGREGATE(15,6,(ROW(ScheduleRef!$D$2:$AB$853)-ROW(ScheduleRef!$D$2)+1)/(ScheduleRef!$D$2:$D$853&lt;&gt;""),ROWS(ScheduleCompile!A$1:A356)),COLUMNS($A356:A356))</f>
        <v>ResidentialLivingElevatorWD</v>
      </c>
      <c r="B356" s="1">
        <f>INDEX(ScheduleRef!$D$2:$AB$853,_xlfn.AGGREGATE(15,6,(ROW(ScheduleRef!$D$2:$AB$853)-ROW(ScheduleRef!$D$2)+1)/(ScheduleRef!$D$2:$D$853&lt;&gt;""),ROWS(ScheduleCompile!B$1:B356)),COLUMNS($A356:B356))</f>
        <v>0</v>
      </c>
      <c r="C356" s="1">
        <f>INDEX(ScheduleRef!$D$2:$AB$853,_xlfn.AGGREGATE(15,6,(ROW(ScheduleRef!$D$2:$AB$853)-ROW(ScheduleRef!$D$2)+1)/(ScheduleRef!$D$2:$D$853&lt;&gt;""),ROWS(ScheduleCompile!C$1:C356)),COLUMNS($A356:C356))</f>
        <v>0</v>
      </c>
      <c r="D356" s="1">
        <f>INDEX(ScheduleRef!$D$2:$AB$853,_xlfn.AGGREGATE(15,6,(ROW(ScheduleRef!$D$2:$AB$853)-ROW(ScheduleRef!$D$2)+1)/(ScheduleRef!$D$2:$D$853&lt;&gt;""),ROWS(ScheduleCompile!D$1:D356)),COLUMNS($A356:D356))</f>
        <v>0</v>
      </c>
      <c r="E356" s="1">
        <f>INDEX(ScheduleRef!$D$2:$AB$853,_xlfn.AGGREGATE(15,6,(ROW(ScheduleRef!$D$2:$AB$853)-ROW(ScheduleRef!$D$2)+1)/(ScheduleRef!$D$2:$D$853&lt;&gt;""),ROWS(ScheduleCompile!E$1:E356)),COLUMNS($A356:E356))</f>
        <v>0</v>
      </c>
      <c r="F356" s="1">
        <f>INDEX(ScheduleRef!$D$2:$AB$853,_xlfn.AGGREGATE(15,6,(ROW(ScheduleRef!$D$2:$AB$853)-ROW(ScheduleRef!$D$2)+1)/(ScheduleRef!$D$2:$D$853&lt;&gt;""),ROWS(ScheduleCompile!F$1:F356)),COLUMNS($A356:F356))</f>
        <v>0</v>
      </c>
      <c r="G356" s="1">
        <f>INDEX(ScheduleRef!$D$2:$AB$853,_xlfn.AGGREGATE(15,6,(ROW(ScheduleRef!$D$2:$AB$853)-ROW(ScheduleRef!$D$2)+1)/(ScheduleRef!$D$2:$D$853&lt;&gt;""),ROWS(ScheduleCompile!G$1:G356)),COLUMNS($A356:G356))</f>
        <v>0</v>
      </c>
      <c r="H356" s="1">
        <f>INDEX(ScheduleRef!$D$2:$AB$853,_xlfn.AGGREGATE(15,6,(ROW(ScheduleRef!$D$2:$AB$853)-ROW(ScheduleRef!$D$2)+1)/(ScheduleRef!$D$2:$D$853&lt;&gt;""),ROWS(ScheduleCompile!H$1:H356)),COLUMNS($A356:H356))</f>
        <v>0</v>
      </c>
      <c r="I356" s="1">
        <f>INDEX(ScheduleRef!$D$2:$AB$853,_xlfn.AGGREGATE(15,6,(ROW(ScheduleRef!$D$2:$AB$853)-ROW(ScheduleRef!$D$2)+1)/(ScheduleRef!$D$2:$D$853&lt;&gt;""),ROWS(ScheduleCompile!I$1:I356)),COLUMNS($A356:I356))</f>
        <v>0.35</v>
      </c>
      <c r="J356" s="1">
        <f>INDEX(ScheduleRef!$D$2:$AB$853,_xlfn.AGGREGATE(15,6,(ROW(ScheduleRef!$D$2:$AB$853)-ROW(ScheduleRef!$D$2)+1)/(ScheduleRef!$D$2:$D$853&lt;&gt;""),ROWS(ScheduleCompile!J$1:J356)),COLUMNS($A356:J356))</f>
        <v>0.69</v>
      </c>
      <c r="K356" s="1">
        <f>INDEX(ScheduleRef!$D$2:$AB$853,_xlfn.AGGREGATE(15,6,(ROW(ScheduleRef!$D$2:$AB$853)-ROW(ScheduleRef!$D$2)+1)/(ScheduleRef!$D$2:$D$853&lt;&gt;""),ROWS(ScheduleCompile!K$1:K356)),COLUMNS($A356:K356))</f>
        <v>0.43</v>
      </c>
      <c r="L356" s="1">
        <f>INDEX(ScheduleRef!$D$2:$AB$853,_xlfn.AGGREGATE(15,6,(ROW(ScheduleRef!$D$2:$AB$853)-ROW(ScheduleRef!$D$2)+1)/(ScheduleRef!$D$2:$D$853&lt;&gt;""),ROWS(ScheduleCompile!L$1:L356)),COLUMNS($A356:L356))</f>
        <v>0.37</v>
      </c>
      <c r="M356" s="1">
        <f>INDEX(ScheduleRef!$D$2:$AB$853,_xlfn.AGGREGATE(15,6,(ROW(ScheduleRef!$D$2:$AB$853)-ROW(ScheduleRef!$D$2)+1)/(ScheduleRef!$D$2:$D$853&lt;&gt;""),ROWS(ScheduleCompile!M$1:M356)),COLUMNS($A356:M356))</f>
        <v>0.43</v>
      </c>
      <c r="N356" s="1">
        <f>INDEX(ScheduleRef!$D$2:$AB$853,_xlfn.AGGREGATE(15,6,(ROW(ScheduleRef!$D$2:$AB$853)-ROW(ScheduleRef!$D$2)+1)/(ScheduleRef!$D$2:$D$853&lt;&gt;""),ROWS(ScheduleCompile!N$1:N356)),COLUMNS($A356:N356))</f>
        <v>0.57999999999999996</v>
      </c>
      <c r="O356" s="1">
        <f>INDEX(ScheduleRef!$D$2:$AB$853,_xlfn.AGGREGATE(15,6,(ROW(ScheduleRef!$D$2:$AB$853)-ROW(ScheduleRef!$D$2)+1)/(ScheduleRef!$D$2:$D$853&lt;&gt;""),ROWS(ScheduleCompile!O$1:O356)),COLUMNS($A356:O356))</f>
        <v>0.48</v>
      </c>
      <c r="P356" s="1">
        <f>INDEX(ScheduleRef!$D$2:$AB$853,_xlfn.AGGREGATE(15,6,(ROW(ScheduleRef!$D$2:$AB$853)-ROW(ScheduleRef!$D$2)+1)/(ScheduleRef!$D$2:$D$853&lt;&gt;""),ROWS(ScheduleCompile!P$1:P356)),COLUMNS($A356:P356))</f>
        <v>0.37</v>
      </c>
      <c r="Q356" s="1">
        <f>INDEX(ScheduleRef!$D$2:$AB$853,_xlfn.AGGREGATE(15,6,(ROW(ScheduleRef!$D$2:$AB$853)-ROW(ScheduleRef!$D$2)+1)/(ScheduleRef!$D$2:$D$853&lt;&gt;""),ROWS(ScheduleCompile!Q$1:Q356)),COLUMNS($A356:Q356))</f>
        <v>0.37</v>
      </c>
      <c r="R356" s="1">
        <f>INDEX(ScheduleRef!$D$2:$AB$853,_xlfn.AGGREGATE(15,6,(ROW(ScheduleRef!$D$2:$AB$853)-ROW(ScheduleRef!$D$2)+1)/(ScheduleRef!$D$2:$D$853&lt;&gt;""),ROWS(ScheduleCompile!R$1:R356)),COLUMNS($A356:R356))</f>
        <v>0.46</v>
      </c>
      <c r="S356" s="1">
        <f>INDEX(ScheduleRef!$D$2:$AB$853,_xlfn.AGGREGATE(15,6,(ROW(ScheduleRef!$D$2:$AB$853)-ROW(ScheduleRef!$D$2)+1)/(ScheduleRef!$D$2:$D$853&lt;&gt;""),ROWS(ScheduleCompile!S$1:S356)),COLUMNS($A356:S356))</f>
        <v>0.62</v>
      </c>
      <c r="T356" s="1">
        <f>INDEX(ScheduleRef!$D$2:$AB$853,_xlfn.AGGREGATE(15,6,(ROW(ScheduleRef!$D$2:$AB$853)-ROW(ScheduleRef!$D$2)+1)/(ScheduleRef!$D$2:$D$853&lt;&gt;""),ROWS(ScheduleCompile!T$1:T356)),COLUMNS($A356:T356))</f>
        <v>0.2</v>
      </c>
      <c r="U356" s="1">
        <f>INDEX(ScheduleRef!$D$2:$AB$853,_xlfn.AGGREGATE(15,6,(ROW(ScheduleRef!$D$2:$AB$853)-ROW(ScheduleRef!$D$2)+1)/(ScheduleRef!$D$2:$D$853&lt;&gt;""),ROWS(ScheduleCompile!U$1:U356)),COLUMNS($A356:U356))</f>
        <v>0.12</v>
      </c>
      <c r="V356" s="1">
        <f>INDEX(ScheduleRef!$D$2:$AB$853,_xlfn.AGGREGATE(15,6,(ROW(ScheduleRef!$D$2:$AB$853)-ROW(ScheduleRef!$D$2)+1)/(ScheduleRef!$D$2:$D$853&lt;&gt;""),ROWS(ScheduleCompile!V$1:V356)),COLUMNS($A356:V356))</f>
        <v>0.04</v>
      </c>
      <c r="W356" s="1">
        <f>INDEX(ScheduleRef!$D$2:$AB$853,_xlfn.AGGREGATE(15,6,(ROW(ScheduleRef!$D$2:$AB$853)-ROW(ScheduleRef!$D$2)+1)/(ScheduleRef!$D$2:$D$853&lt;&gt;""),ROWS(ScheduleCompile!W$1:W356)),COLUMNS($A356:W356))</f>
        <v>0.04</v>
      </c>
      <c r="X356" s="1">
        <f>INDEX(ScheduleRef!$D$2:$AB$853,_xlfn.AGGREGATE(15,6,(ROW(ScheduleRef!$D$2:$AB$853)-ROW(ScheduleRef!$D$2)+1)/(ScheduleRef!$D$2:$D$853&lt;&gt;""),ROWS(ScheduleCompile!X$1:X356)),COLUMNS($A356:X356))</f>
        <v>0</v>
      </c>
      <c r="Y356" s="1">
        <f>INDEX(ScheduleRef!$D$2:$AB$853,_xlfn.AGGREGATE(15,6,(ROW(ScheduleRef!$D$2:$AB$853)-ROW(ScheduleRef!$D$2)+1)/(ScheduleRef!$D$2:$D$853&lt;&gt;""),ROWS(ScheduleCompile!Y$1:Y356)),COLUMNS($A356:Y356))</f>
        <v>0</v>
      </c>
    </row>
    <row r="357" spans="1:25" x14ac:dyDescent="0.25">
      <c r="A357" s="30" t="str">
        <f>INDEX(ScheduleRef!$D$2:$AB$853,_xlfn.AGGREGATE(15,6,(ROW(ScheduleRef!$D$2:$AB$853)-ROW(ScheduleRef!$D$2)+1)/(ScheduleRef!$D$2:$D$853&lt;&gt;""),ROWS(ScheduleCompile!A$1:A357)),COLUMNS($A357:A357))</f>
        <v>ResidentialLivingElevatorSat</v>
      </c>
      <c r="B357" s="1">
        <f>INDEX(ScheduleRef!$D$2:$AB$853,_xlfn.AGGREGATE(15,6,(ROW(ScheduleRef!$D$2:$AB$853)-ROW(ScheduleRef!$D$2)+1)/(ScheduleRef!$D$2:$D$853&lt;&gt;""),ROWS(ScheduleCompile!B$1:B357)),COLUMNS($A357:B357))</f>
        <v>0</v>
      </c>
      <c r="C357" s="1">
        <f>INDEX(ScheduleRef!$D$2:$AB$853,_xlfn.AGGREGATE(15,6,(ROW(ScheduleRef!$D$2:$AB$853)-ROW(ScheduleRef!$D$2)+1)/(ScheduleRef!$D$2:$D$853&lt;&gt;""),ROWS(ScheduleCompile!C$1:C357)),COLUMNS($A357:C357))</f>
        <v>0</v>
      </c>
      <c r="D357" s="1">
        <f>INDEX(ScheduleRef!$D$2:$AB$853,_xlfn.AGGREGATE(15,6,(ROW(ScheduleRef!$D$2:$AB$853)-ROW(ScheduleRef!$D$2)+1)/(ScheduleRef!$D$2:$D$853&lt;&gt;""),ROWS(ScheduleCompile!D$1:D357)),COLUMNS($A357:D357))</f>
        <v>0</v>
      </c>
      <c r="E357" s="1">
        <f>INDEX(ScheduleRef!$D$2:$AB$853,_xlfn.AGGREGATE(15,6,(ROW(ScheduleRef!$D$2:$AB$853)-ROW(ScheduleRef!$D$2)+1)/(ScheduleRef!$D$2:$D$853&lt;&gt;""),ROWS(ScheduleCompile!E$1:E357)),COLUMNS($A357:E357))</f>
        <v>0</v>
      </c>
      <c r="F357" s="1">
        <f>INDEX(ScheduleRef!$D$2:$AB$853,_xlfn.AGGREGATE(15,6,(ROW(ScheduleRef!$D$2:$AB$853)-ROW(ScheduleRef!$D$2)+1)/(ScheduleRef!$D$2:$D$853&lt;&gt;""),ROWS(ScheduleCompile!F$1:F357)),COLUMNS($A357:F357))</f>
        <v>0</v>
      </c>
      <c r="G357" s="1">
        <f>INDEX(ScheduleRef!$D$2:$AB$853,_xlfn.AGGREGATE(15,6,(ROW(ScheduleRef!$D$2:$AB$853)-ROW(ScheduleRef!$D$2)+1)/(ScheduleRef!$D$2:$D$853&lt;&gt;""),ROWS(ScheduleCompile!G$1:G357)),COLUMNS($A357:G357))</f>
        <v>0</v>
      </c>
      <c r="H357" s="1">
        <f>INDEX(ScheduleRef!$D$2:$AB$853,_xlfn.AGGREGATE(15,6,(ROW(ScheduleRef!$D$2:$AB$853)-ROW(ScheduleRef!$D$2)+1)/(ScheduleRef!$D$2:$D$853&lt;&gt;""),ROWS(ScheduleCompile!H$1:H357)),COLUMNS($A357:H357))</f>
        <v>0</v>
      </c>
      <c r="I357" s="1">
        <f>INDEX(ScheduleRef!$D$2:$AB$853,_xlfn.AGGREGATE(15,6,(ROW(ScheduleRef!$D$2:$AB$853)-ROW(ScheduleRef!$D$2)+1)/(ScheduleRef!$D$2:$D$853&lt;&gt;""),ROWS(ScheduleCompile!I$1:I357)),COLUMNS($A357:I357))</f>
        <v>0.35</v>
      </c>
      <c r="J357" s="1">
        <f>INDEX(ScheduleRef!$D$2:$AB$853,_xlfn.AGGREGATE(15,6,(ROW(ScheduleRef!$D$2:$AB$853)-ROW(ScheduleRef!$D$2)+1)/(ScheduleRef!$D$2:$D$853&lt;&gt;""),ROWS(ScheduleCompile!J$1:J357)),COLUMNS($A357:J357))</f>
        <v>0.69</v>
      </c>
      <c r="K357" s="1">
        <f>INDEX(ScheduleRef!$D$2:$AB$853,_xlfn.AGGREGATE(15,6,(ROW(ScheduleRef!$D$2:$AB$853)-ROW(ScheduleRef!$D$2)+1)/(ScheduleRef!$D$2:$D$853&lt;&gt;""),ROWS(ScheduleCompile!K$1:K357)),COLUMNS($A357:K357))</f>
        <v>0.43</v>
      </c>
      <c r="L357" s="1">
        <f>INDEX(ScheduleRef!$D$2:$AB$853,_xlfn.AGGREGATE(15,6,(ROW(ScheduleRef!$D$2:$AB$853)-ROW(ScheduleRef!$D$2)+1)/(ScheduleRef!$D$2:$D$853&lt;&gt;""),ROWS(ScheduleCompile!L$1:L357)),COLUMNS($A357:L357))</f>
        <v>0.37</v>
      </c>
      <c r="M357" s="1">
        <f>INDEX(ScheduleRef!$D$2:$AB$853,_xlfn.AGGREGATE(15,6,(ROW(ScheduleRef!$D$2:$AB$853)-ROW(ScheduleRef!$D$2)+1)/(ScheduleRef!$D$2:$D$853&lt;&gt;""),ROWS(ScheduleCompile!M$1:M357)),COLUMNS($A357:M357))</f>
        <v>0.43</v>
      </c>
      <c r="N357" s="1">
        <f>INDEX(ScheduleRef!$D$2:$AB$853,_xlfn.AGGREGATE(15,6,(ROW(ScheduleRef!$D$2:$AB$853)-ROW(ScheduleRef!$D$2)+1)/(ScheduleRef!$D$2:$D$853&lt;&gt;""),ROWS(ScheduleCompile!N$1:N357)),COLUMNS($A357:N357))</f>
        <v>0.57999999999999996</v>
      </c>
      <c r="O357" s="1">
        <f>INDEX(ScheduleRef!$D$2:$AB$853,_xlfn.AGGREGATE(15,6,(ROW(ScheduleRef!$D$2:$AB$853)-ROW(ScheduleRef!$D$2)+1)/(ScheduleRef!$D$2:$D$853&lt;&gt;""),ROWS(ScheduleCompile!O$1:O357)),COLUMNS($A357:O357))</f>
        <v>0.48</v>
      </c>
      <c r="P357" s="1">
        <f>INDEX(ScheduleRef!$D$2:$AB$853,_xlfn.AGGREGATE(15,6,(ROW(ScheduleRef!$D$2:$AB$853)-ROW(ScheduleRef!$D$2)+1)/(ScheduleRef!$D$2:$D$853&lt;&gt;""),ROWS(ScheduleCompile!P$1:P357)),COLUMNS($A357:P357))</f>
        <v>0.37</v>
      </c>
      <c r="Q357" s="1">
        <f>INDEX(ScheduleRef!$D$2:$AB$853,_xlfn.AGGREGATE(15,6,(ROW(ScheduleRef!$D$2:$AB$853)-ROW(ScheduleRef!$D$2)+1)/(ScheduleRef!$D$2:$D$853&lt;&gt;""),ROWS(ScheduleCompile!Q$1:Q357)),COLUMNS($A357:Q357))</f>
        <v>0.37</v>
      </c>
      <c r="R357" s="1">
        <f>INDEX(ScheduleRef!$D$2:$AB$853,_xlfn.AGGREGATE(15,6,(ROW(ScheduleRef!$D$2:$AB$853)-ROW(ScheduleRef!$D$2)+1)/(ScheduleRef!$D$2:$D$853&lt;&gt;""),ROWS(ScheduleCompile!R$1:R357)),COLUMNS($A357:R357))</f>
        <v>0.46</v>
      </c>
      <c r="S357" s="1">
        <f>INDEX(ScheduleRef!$D$2:$AB$853,_xlfn.AGGREGATE(15,6,(ROW(ScheduleRef!$D$2:$AB$853)-ROW(ScheduleRef!$D$2)+1)/(ScheduleRef!$D$2:$D$853&lt;&gt;""),ROWS(ScheduleCompile!S$1:S357)),COLUMNS($A357:S357))</f>
        <v>0.62</v>
      </c>
      <c r="T357" s="1">
        <f>INDEX(ScheduleRef!$D$2:$AB$853,_xlfn.AGGREGATE(15,6,(ROW(ScheduleRef!$D$2:$AB$853)-ROW(ScheduleRef!$D$2)+1)/(ScheduleRef!$D$2:$D$853&lt;&gt;""),ROWS(ScheduleCompile!T$1:T357)),COLUMNS($A357:T357))</f>
        <v>0.2</v>
      </c>
      <c r="U357" s="1">
        <f>INDEX(ScheduleRef!$D$2:$AB$853,_xlfn.AGGREGATE(15,6,(ROW(ScheduleRef!$D$2:$AB$853)-ROW(ScheduleRef!$D$2)+1)/(ScheduleRef!$D$2:$D$853&lt;&gt;""),ROWS(ScheduleCompile!U$1:U357)),COLUMNS($A357:U357))</f>
        <v>0.12</v>
      </c>
      <c r="V357" s="1">
        <f>INDEX(ScheduleRef!$D$2:$AB$853,_xlfn.AGGREGATE(15,6,(ROW(ScheduleRef!$D$2:$AB$853)-ROW(ScheduleRef!$D$2)+1)/(ScheduleRef!$D$2:$D$853&lt;&gt;""),ROWS(ScheduleCompile!V$1:V357)),COLUMNS($A357:V357))</f>
        <v>0.04</v>
      </c>
      <c r="W357" s="1">
        <f>INDEX(ScheduleRef!$D$2:$AB$853,_xlfn.AGGREGATE(15,6,(ROW(ScheduleRef!$D$2:$AB$853)-ROW(ScheduleRef!$D$2)+1)/(ScheduleRef!$D$2:$D$853&lt;&gt;""),ROWS(ScheduleCompile!W$1:W357)),COLUMNS($A357:W357))</f>
        <v>0.04</v>
      </c>
      <c r="X357" s="1">
        <f>INDEX(ScheduleRef!$D$2:$AB$853,_xlfn.AGGREGATE(15,6,(ROW(ScheduleRef!$D$2:$AB$853)-ROW(ScheduleRef!$D$2)+1)/(ScheduleRef!$D$2:$D$853&lt;&gt;""),ROWS(ScheduleCompile!X$1:X357)),COLUMNS($A357:X357))</f>
        <v>0</v>
      </c>
      <c r="Y357" s="1">
        <f>INDEX(ScheduleRef!$D$2:$AB$853,_xlfn.AGGREGATE(15,6,(ROW(ScheduleRef!$D$2:$AB$853)-ROW(ScheduleRef!$D$2)+1)/(ScheduleRef!$D$2:$D$853&lt;&gt;""),ROWS(ScheduleCompile!Y$1:Y357)),COLUMNS($A357:Y357))</f>
        <v>0</v>
      </c>
    </row>
    <row r="358" spans="1:25" x14ac:dyDescent="0.25">
      <c r="A358" s="30" t="str">
        <f>INDEX(ScheduleRef!$D$2:$AB$853,_xlfn.AGGREGATE(15,6,(ROW(ScheduleRef!$D$2:$AB$853)-ROW(ScheduleRef!$D$2)+1)/(ScheduleRef!$D$2:$D$853&lt;&gt;""),ROWS(ScheduleCompile!A$1:A358)),COLUMNS($A358:A358))</f>
        <v>ResidentialLivingElevatorSun</v>
      </c>
      <c r="B358" s="1">
        <f>INDEX(ScheduleRef!$D$2:$AB$853,_xlfn.AGGREGATE(15,6,(ROW(ScheduleRef!$D$2:$AB$853)-ROW(ScheduleRef!$D$2)+1)/(ScheduleRef!$D$2:$D$853&lt;&gt;""),ROWS(ScheduleCompile!B$1:B358)),COLUMNS($A358:B358))</f>
        <v>0</v>
      </c>
      <c r="C358" s="1">
        <f>INDEX(ScheduleRef!$D$2:$AB$853,_xlfn.AGGREGATE(15,6,(ROW(ScheduleRef!$D$2:$AB$853)-ROW(ScheduleRef!$D$2)+1)/(ScheduleRef!$D$2:$D$853&lt;&gt;""),ROWS(ScheduleCompile!C$1:C358)),COLUMNS($A358:C358))</f>
        <v>0</v>
      </c>
      <c r="D358" s="1">
        <f>INDEX(ScheduleRef!$D$2:$AB$853,_xlfn.AGGREGATE(15,6,(ROW(ScheduleRef!$D$2:$AB$853)-ROW(ScheduleRef!$D$2)+1)/(ScheduleRef!$D$2:$D$853&lt;&gt;""),ROWS(ScheduleCompile!D$1:D358)),COLUMNS($A358:D358))</f>
        <v>0</v>
      </c>
      <c r="E358" s="1">
        <f>INDEX(ScheduleRef!$D$2:$AB$853,_xlfn.AGGREGATE(15,6,(ROW(ScheduleRef!$D$2:$AB$853)-ROW(ScheduleRef!$D$2)+1)/(ScheduleRef!$D$2:$D$853&lt;&gt;""),ROWS(ScheduleCompile!E$1:E358)),COLUMNS($A358:E358))</f>
        <v>0</v>
      </c>
      <c r="F358" s="1">
        <f>INDEX(ScheduleRef!$D$2:$AB$853,_xlfn.AGGREGATE(15,6,(ROW(ScheduleRef!$D$2:$AB$853)-ROW(ScheduleRef!$D$2)+1)/(ScheduleRef!$D$2:$D$853&lt;&gt;""),ROWS(ScheduleCompile!F$1:F358)),COLUMNS($A358:F358))</f>
        <v>0</v>
      </c>
      <c r="G358" s="1">
        <f>INDEX(ScheduleRef!$D$2:$AB$853,_xlfn.AGGREGATE(15,6,(ROW(ScheduleRef!$D$2:$AB$853)-ROW(ScheduleRef!$D$2)+1)/(ScheduleRef!$D$2:$D$853&lt;&gt;""),ROWS(ScheduleCompile!G$1:G358)),COLUMNS($A358:G358))</f>
        <v>0</v>
      </c>
      <c r="H358" s="1">
        <f>INDEX(ScheduleRef!$D$2:$AB$853,_xlfn.AGGREGATE(15,6,(ROW(ScheduleRef!$D$2:$AB$853)-ROW(ScheduleRef!$D$2)+1)/(ScheduleRef!$D$2:$D$853&lt;&gt;""),ROWS(ScheduleCompile!H$1:H358)),COLUMNS($A358:H358))</f>
        <v>0</v>
      </c>
      <c r="I358" s="1">
        <f>INDEX(ScheduleRef!$D$2:$AB$853,_xlfn.AGGREGATE(15,6,(ROW(ScheduleRef!$D$2:$AB$853)-ROW(ScheduleRef!$D$2)+1)/(ScheduleRef!$D$2:$D$853&lt;&gt;""),ROWS(ScheduleCompile!I$1:I358)),COLUMNS($A358:I358))</f>
        <v>0.35</v>
      </c>
      <c r="J358" s="1">
        <f>INDEX(ScheduleRef!$D$2:$AB$853,_xlfn.AGGREGATE(15,6,(ROW(ScheduleRef!$D$2:$AB$853)-ROW(ScheduleRef!$D$2)+1)/(ScheduleRef!$D$2:$D$853&lt;&gt;""),ROWS(ScheduleCompile!J$1:J358)),COLUMNS($A358:J358))</f>
        <v>0.69</v>
      </c>
      <c r="K358" s="1">
        <f>INDEX(ScheduleRef!$D$2:$AB$853,_xlfn.AGGREGATE(15,6,(ROW(ScheduleRef!$D$2:$AB$853)-ROW(ScheduleRef!$D$2)+1)/(ScheduleRef!$D$2:$D$853&lt;&gt;""),ROWS(ScheduleCompile!K$1:K358)),COLUMNS($A358:K358))</f>
        <v>0.43</v>
      </c>
      <c r="L358" s="1">
        <f>INDEX(ScheduleRef!$D$2:$AB$853,_xlfn.AGGREGATE(15,6,(ROW(ScheduleRef!$D$2:$AB$853)-ROW(ScheduleRef!$D$2)+1)/(ScheduleRef!$D$2:$D$853&lt;&gt;""),ROWS(ScheduleCompile!L$1:L358)),COLUMNS($A358:L358))</f>
        <v>0.37</v>
      </c>
      <c r="M358" s="1">
        <f>INDEX(ScheduleRef!$D$2:$AB$853,_xlfn.AGGREGATE(15,6,(ROW(ScheduleRef!$D$2:$AB$853)-ROW(ScheduleRef!$D$2)+1)/(ScheduleRef!$D$2:$D$853&lt;&gt;""),ROWS(ScheduleCompile!M$1:M358)),COLUMNS($A358:M358))</f>
        <v>0.43</v>
      </c>
      <c r="N358" s="1">
        <f>INDEX(ScheduleRef!$D$2:$AB$853,_xlfn.AGGREGATE(15,6,(ROW(ScheduleRef!$D$2:$AB$853)-ROW(ScheduleRef!$D$2)+1)/(ScheduleRef!$D$2:$D$853&lt;&gt;""),ROWS(ScheduleCompile!N$1:N358)),COLUMNS($A358:N358))</f>
        <v>0.57999999999999996</v>
      </c>
      <c r="O358" s="1">
        <f>INDEX(ScheduleRef!$D$2:$AB$853,_xlfn.AGGREGATE(15,6,(ROW(ScheduleRef!$D$2:$AB$853)-ROW(ScheduleRef!$D$2)+1)/(ScheduleRef!$D$2:$D$853&lt;&gt;""),ROWS(ScheduleCompile!O$1:O358)),COLUMNS($A358:O358))</f>
        <v>0.48</v>
      </c>
      <c r="P358" s="1">
        <f>INDEX(ScheduleRef!$D$2:$AB$853,_xlfn.AGGREGATE(15,6,(ROW(ScheduleRef!$D$2:$AB$853)-ROW(ScheduleRef!$D$2)+1)/(ScheduleRef!$D$2:$D$853&lt;&gt;""),ROWS(ScheduleCompile!P$1:P358)),COLUMNS($A358:P358))</f>
        <v>0.37</v>
      </c>
      <c r="Q358" s="1">
        <f>INDEX(ScheduleRef!$D$2:$AB$853,_xlfn.AGGREGATE(15,6,(ROW(ScheduleRef!$D$2:$AB$853)-ROW(ScheduleRef!$D$2)+1)/(ScheduleRef!$D$2:$D$853&lt;&gt;""),ROWS(ScheduleCompile!Q$1:Q358)),COLUMNS($A358:Q358))</f>
        <v>0.37</v>
      </c>
      <c r="R358" s="1">
        <f>INDEX(ScheduleRef!$D$2:$AB$853,_xlfn.AGGREGATE(15,6,(ROW(ScheduleRef!$D$2:$AB$853)-ROW(ScheduleRef!$D$2)+1)/(ScheduleRef!$D$2:$D$853&lt;&gt;""),ROWS(ScheduleCompile!R$1:R358)),COLUMNS($A358:R358))</f>
        <v>0.46</v>
      </c>
      <c r="S358" s="1">
        <f>INDEX(ScheduleRef!$D$2:$AB$853,_xlfn.AGGREGATE(15,6,(ROW(ScheduleRef!$D$2:$AB$853)-ROW(ScheduleRef!$D$2)+1)/(ScheduleRef!$D$2:$D$853&lt;&gt;""),ROWS(ScheduleCompile!S$1:S358)),COLUMNS($A358:S358))</f>
        <v>0.62</v>
      </c>
      <c r="T358" s="1">
        <f>INDEX(ScheduleRef!$D$2:$AB$853,_xlfn.AGGREGATE(15,6,(ROW(ScheduleRef!$D$2:$AB$853)-ROW(ScheduleRef!$D$2)+1)/(ScheduleRef!$D$2:$D$853&lt;&gt;""),ROWS(ScheduleCompile!T$1:T358)),COLUMNS($A358:T358))</f>
        <v>0.2</v>
      </c>
      <c r="U358" s="1">
        <f>INDEX(ScheduleRef!$D$2:$AB$853,_xlfn.AGGREGATE(15,6,(ROW(ScheduleRef!$D$2:$AB$853)-ROW(ScheduleRef!$D$2)+1)/(ScheduleRef!$D$2:$D$853&lt;&gt;""),ROWS(ScheduleCompile!U$1:U358)),COLUMNS($A358:U358))</f>
        <v>0.12</v>
      </c>
      <c r="V358" s="1">
        <f>INDEX(ScheduleRef!$D$2:$AB$853,_xlfn.AGGREGATE(15,6,(ROW(ScheduleRef!$D$2:$AB$853)-ROW(ScheduleRef!$D$2)+1)/(ScheduleRef!$D$2:$D$853&lt;&gt;""),ROWS(ScheduleCompile!V$1:V358)),COLUMNS($A358:V358))</f>
        <v>0.04</v>
      </c>
      <c r="W358" s="1">
        <f>INDEX(ScheduleRef!$D$2:$AB$853,_xlfn.AGGREGATE(15,6,(ROW(ScheduleRef!$D$2:$AB$853)-ROW(ScheduleRef!$D$2)+1)/(ScheduleRef!$D$2:$D$853&lt;&gt;""),ROWS(ScheduleCompile!W$1:W358)),COLUMNS($A358:W358))</f>
        <v>0.04</v>
      </c>
      <c r="X358" s="1">
        <f>INDEX(ScheduleRef!$D$2:$AB$853,_xlfn.AGGREGATE(15,6,(ROW(ScheduleRef!$D$2:$AB$853)-ROW(ScheduleRef!$D$2)+1)/(ScheduleRef!$D$2:$D$853&lt;&gt;""),ROWS(ScheduleCompile!X$1:X358)),COLUMNS($A358:X358))</f>
        <v>0</v>
      </c>
      <c r="Y358" s="1">
        <f>INDEX(ScheduleRef!$D$2:$AB$853,_xlfn.AGGREGATE(15,6,(ROW(ScheduleRef!$D$2:$AB$853)-ROW(ScheduleRef!$D$2)+1)/(ScheduleRef!$D$2:$D$853&lt;&gt;""),ROWS(ScheduleCompile!Y$1:Y358)),COLUMNS($A358:Y358))</f>
        <v>0</v>
      </c>
    </row>
    <row r="359" spans="1:25" x14ac:dyDescent="0.25">
      <c r="A359" s="30" t="str">
        <f>INDEX(ScheduleRef!$D$2:$AB$853,_xlfn.AGGREGATE(15,6,(ROW(ScheduleRef!$D$2:$AB$853)-ROW(ScheduleRef!$D$2)+1)/(ScheduleRef!$D$2:$D$853&lt;&gt;""),ROWS(ScheduleCompile!A$1:A359)),COLUMNS($A359:A359))</f>
        <v>ResidentialLivingEscalatorWD</v>
      </c>
      <c r="B359" s="1">
        <f>INDEX(ScheduleRef!$D$2:$AB$853,_xlfn.AGGREGATE(15,6,(ROW(ScheduleRef!$D$2:$AB$853)-ROW(ScheduleRef!$D$2)+1)/(ScheduleRef!$D$2:$D$853&lt;&gt;""),ROWS(ScheduleCompile!B$1:B359)),COLUMNS($A359:B359))</f>
        <v>1</v>
      </c>
      <c r="C359" s="1">
        <f>INDEX(ScheduleRef!$D$2:$AB$853,_xlfn.AGGREGATE(15,6,(ROW(ScheduleRef!$D$2:$AB$853)-ROW(ScheduleRef!$D$2)+1)/(ScheduleRef!$D$2:$D$853&lt;&gt;""),ROWS(ScheduleCompile!C$1:C359)),COLUMNS($A359:C359))</f>
        <v>1</v>
      </c>
      <c r="D359" s="1">
        <f>INDEX(ScheduleRef!$D$2:$AB$853,_xlfn.AGGREGATE(15,6,(ROW(ScheduleRef!$D$2:$AB$853)-ROW(ScheduleRef!$D$2)+1)/(ScheduleRef!$D$2:$D$853&lt;&gt;""),ROWS(ScheduleCompile!D$1:D359)),COLUMNS($A359:D359))</f>
        <v>1</v>
      </c>
      <c r="E359" s="1">
        <f>INDEX(ScheduleRef!$D$2:$AB$853,_xlfn.AGGREGATE(15,6,(ROW(ScheduleRef!$D$2:$AB$853)-ROW(ScheduleRef!$D$2)+1)/(ScheduleRef!$D$2:$D$853&lt;&gt;""),ROWS(ScheduleCompile!E$1:E359)),COLUMNS($A359:E359))</f>
        <v>1</v>
      </c>
      <c r="F359" s="1">
        <f>INDEX(ScheduleRef!$D$2:$AB$853,_xlfn.AGGREGATE(15,6,(ROW(ScheduleRef!$D$2:$AB$853)-ROW(ScheduleRef!$D$2)+1)/(ScheduleRef!$D$2:$D$853&lt;&gt;""),ROWS(ScheduleCompile!F$1:F359)),COLUMNS($A359:F359))</f>
        <v>1</v>
      </c>
      <c r="G359" s="1">
        <f>INDEX(ScheduleRef!$D$2:$AB$853,_xlfn.AGGREGATE(15,6,(ROW(ScheduleRef!$D$2:$AB$853)-ROW(ScheduleRef!$D$2)+1)/(ScheduleRef!$D$2:$D$853&lt;&gt;""),ROWS(ScheduleCompile!G$1:G359)),COLUMNS($A359:G359))</f>
        <v>1</v>
      </c>
      <c r="H359" s="1">
        <f>INDEX(ScheduleRef!$D$2:$AB$853,_xlfn.AGGREGATE(15,6,(ROW(ScheduleRef!$D$2:$AB$853)-ROW(ScheduleRef!$D$2)+1)/(ScheduleRef!$D$2:$D$853&lt;&gt;""),ROWS(ScheduleCompile!H$1:H359)),COLUMNS($A359:H359))</f>
        <v>1</v>
      </c>
      <c r="I359" s="1">
        <f>INDEX(ScheduleRef!$D$2:$AB$853,_xlfn.AGGREGATE(15,6,(ROW(ScheduleRef!$D$2:$AB$853)-ROW(ScheduleRef!$D$2)+1)/(ScheduleRef!$D$2:$D$853&lt;&gt;""),ROWS(ScheduleCompile!I$1:I359)),COLUMNS($A359:I359))</f>
        <v>1</v>
      </c>
      <c r="J359" s="1">
        <f>INDEX(ScheduleRef!$D$2:$AB$853,_xlfn.AGGREGATE(15,6,(ROW(ScheduleRef!$D$2:$AB$853)-ROW(ScheduleRef!$D$2)+1)/(ScheduleRef!$D$2:$D$853&lt;&gt;""),ROWS(ScheduleCompile!J$1:J359)),COLUMNS($A359:J359))</f>
        <v>1</v>
      </c>
      <c r="K359" s="1">
        <f>INDEX(ScheduleRef!$D$2:$AB$853,_xlfn.AGGREGATE(15,6,(ROW(ScheduleRef!$D$2:$AB$853)-ROW(ScheduleRef!$D$2)+1)/(ScheduleRef!$D$2:$D$853&lt;&gt;""),ROWS(ScheduleCompile!K$1:K359)),COLUMNS($A359:K359))</f>
        <v>1</v>
      </c>
      <c r="L359" s="1">
        <f>INDEX(ScheduleRef!$D$2:$AB$853,_xlfn.AGGREGATE(15,6,(ROW(ScheduleRef!$D$2:$AB$853)-ROW(ScheduleRef!$D$2)+1)/(ScheduleRef!$D$2:$D$853&lt;&gt;""),ROWS(ScheduleCompile!L$1:L359)),COLUMNS($A359:L359))</f>
        <v>1</v>
      </c>
      <c r="M359" s="1">
        <f>INDEX(ScheduleRef!$D$2:$AB$853,_xlfn.AGGREGATE(15,6,(ROW(ScheduleRef!$D$2:$AB$853)-ROW(ScheduleRef!$D$2)+1)/(ScheduleRef!$D$2:$D$853&lt;&gt;""),ROWS(ScheduleCompile!M$1:M359)),COLUMNS($A359:M359))</f>
        <v>1</v>
      </c>
      <c r="N359" s="1">
        <f>INDEX(ScheduleRef!$D$2:$AB$853,_xlfn.AGGREGATE(15,6,(ROW(ScheduleRef!$D$2:$AB$853)-ROW(ScheduleRef!$D$2)+1)/(ScheduleRef!$D$2:$D$853&lt;&gt;""),ROWS(ScheduleCompile!N$1:N359)),COLUMNS($A359:N359))</f>
        <v>1</v>
      </c>
      <c r="O359" s="1">
        <f>INDEX(ScheduleRef!$D$2:$AB$853,_xlfn.AGGREGATE(15,6,(ROW(ScheduleRef!$D$2:$AB$853)-ROW(ScheduleRef!$D$2)+1)/(ScheduleRef!$D$2:$D$853&lt;&gt;""),ROWS(ScheduleCompile!O$1:O359)),COLUMNS($A359:O359))</f>
        <v>1</v>
      </c>
      <c r="P359" s="1">
        <f>INDEX(ScheduleRef!$D$2:$AB$853,_xlfn.AGGREGATE(15,6,(ROW(ScheduleRef!$D$2:$AB$853)-ROW(ScheduleRef!$D$2)+1)/(ScheduleRef!$D$2:$D$853&lt;&gt;""),ROWS(ScheduleCompile!P$1:P359)),COLUMNS($A359:P359))</f>
        <v>1</v>
      </c>
      <c r="Q359" s="1">
        <f>INDEX(ScheduleRef!$D$2:$AB$853,_xlfn.AGGREGATE(15,6,(ROW(ScheduleRef!$D$2:$AB$853)-ROW(ScheduleRef!$D$2)+1)/(ScheduleRef!$D$2:$D$853&lt;&gt;""),ROWS(ScheduleCompile!Q$1:Q359)),COLUMNS($A359:Q359))</f>
        <v>1</v>
      </c>
      <c r="R359" s="1">
        <f>INDEX(ScheduleRef!$D$2:$AB$853,_xlfn.AGGREGATE(15,6,(ROW(ScheduleRef!$D$2:$AB$853)-ROW(ScheduleRef!$D$2)+1)/(ScheduleRef!$D$2:$D$853&lt;&gt;""),ROWS(ScheduleCompile!R$1:R359)),COLUMNS($A359:R359))</f>
        <v>1</v>
      </c>
      <c r="S359" s="1">
        <f>INDEX(ScheduleRef!$D$2:$AB$853,_xlfn.AGGREGATE(15,6,(ROW(ScheduleRef!$D$2:$AB$853)-ROW(ScheduleRef!$D$2)+1)/(ScheduleRef!$D$2:$D$853&lt;&gt;""),ROWS(ScheduleCompile!S$1:S359)),COLUMNS($A359:S359))</f>
        <v>1</v>
      </c>
      <c r="T359" s="1">
        <f>INDEX(ScheduleRef!$D$2:$AB$853,_xlfn.AGGREGATE(15,6,(ROW(ScheduleRef!$D$2:$AB$853)-ROW(ScheduleRef!$D$2)+1)/(ScheduleRef!$D$2:$D$853&lt;&gt;""),ROWS(ScheduleCompile!T$1:T359)),COLUMNS($A359:T359))</f>
        <v>1</v>
      </c>
      <c r="U359" s="1">
        <f>INDEX(ScheduleRef!$D$2:$AB$853,_xlfn.AGGREGATE(15,6,(ROW(ScheduleRef!$D$2:$AB$853)-ROW(ScheduleRef!$D$2)+1)/(ScheduleRef!$D$2:$D$853&lt;&gt;""),ROWS(ScheduleCompile!U$1:U359)),COLUMNS($A359:U359))</f>
        <v>1</v>
      </c>
      <c r="V359" s="1">
        <f>INDEX(ScheduleRef!$D$2:$AB$853,_xlfn.AGGREGATE(15,6,(ROW(ScheduleRef!$D$2:$AB$853)-ROW(ScheduleRef!$D$2)+1)/(ScheduleRef!$D$2:$D$853&lt;&gt;""),ROWS(ScheduleCompile!V$1:V359)),COLUMNS($A359:V359))</f>
        <v>1</v>
      </c>
      <c r="W359" s="1">
        <f>INDEX(ScheduleRef!$D$2:$AB$853,_xlfn.AGGREGATE(15,6,(ROW(ScheduleRef!$D$2:$AB$853)-ROW(ScheduleRef!$D$2)+1)/(ScheduleRef!$D$2:$D$853&lt;&gt;""),ROWS(ScheduleCompile!W$1:W359)),COLUMNS($A359:W359))</f>
        <v>1</v>
      </c>
      <c r="X359" s="1">
        <f>INDEX(ScheduleRef!$D$2:$AB$853,_xlfn.AGGREGATE(15,6,(ROW(ScheduleRef!$D$2:$AB$853)-ROW(ScheduleRef!$D$2)+1)/(ScheduleRef!$D$2:$D$853&lt;&gt;""),ROWS(ScheduleCompile!X$1:X359)),COLUMNS($A359:X359))</f>
        <v>1</v>
      </c>
      <c r="Y359" s="1">
        <f>INDEX(ScheduleRef!$D$2:$AB$853,_xlfn.AGGREGATE(15,6,(ROW(ScheduleRef!$D$2:$AB$853)-ROW(ScheduleRef!$D$2)+1)/(ScheduleRef!$D$2:$D$853&lt;&gt;""),ROWS(ScheduleCompile!Y$1:Y359)),COLUMNS($A359:Y359))</f>
        <v>1</v>
      </c>
    </row>
    <row r="360" spans="1:25" x14ac:dyDescent="0.25">
      <c r="A360" s="30" t="str">
        <f>INDEX(ScheduleRef!$D$2:$AB$853,_xlfn.AGGREGATE(15,6,(ROW(ScheduleRef!$D$2:$AB$853)-ROW(ScheduleRef!$D$2)+1)/(ScheduleRef!$D$2:$D$853&lt;&gt;""),ROWS(ScheduleCompile!A$1:A360)),COLUMNS($A360:A360))</f>
        <v>ResidentialLivingEscalatorSat</v>
      </c>
      <c r="B360" s="1">
        <f>INDEX(ScheduleRef!$D$2:$AB$853,_xlfn.AGGREGATE(15,6,(ROW(ScheduleRef!$D$2:$AB$853)-ROW(ScheduleRef!$D$2)+1)/(ScheduleRef!$D$2:$D$853&lt;&gt;""),ROWS(ScheduleCompile!B$1:B360)),COLUMNS($A360:B360))</f>
        <v>1</v>
      </c>
      <c r="C360" s="1">
        <f>INDEX(ScheduleRef!$D$2:$AB$853,_xlfn.AGGREGATE(15,6,(ROW(ScheduleRef!$D$2:$AB$853)-ROW(ScheduleRef!$D$2)+1)/(ScheduleRef!$D$2:$D$853&lt;&gt;""),ROWS(ScheduleCompile!C$1:C360)),COLUMNS($A360:C360))</f>
        <v>1</v>
      </c>
      <c r="D360" s="1">
        <f>INDEX(ScheduleRef!$D$2:$AB$853,_xlfn.AGGREGATE(15,6,(ROW(ScheduleRef!$D$2:$AB$853)-ROW(ScheduleRef!$D$2)+1)/(ScheduleRef!$D$2:$D$853&lt;&gt;""),ROWS(ScheduleCompile!D$1:D360)),COLUMNS($A360:D360))</f>
        <v>1</v>
      </c>
      <c r="E360" s="1">
        <f>INDEX(ScheduleRef!$D$2:$AB$853,_xlfn.AGGREGATE(15,6,(ROW(ScheduleRef!$D$2:$AB$853)-ROW(ScheduleRef!$D$2)+1)/(ScheduleRef!$D$2:$D$853&lt;&gt;""),ROWS(ScheduleCompile!E$1:E360)),COLUMNS($A360:E360))</f>
        <v>1</v>
      </c>
      <c r="F360" s="1">
        <f>INDEX(ScheduleRef!$D$2:$AB$853,_xlfn.AGGREGATE(15,6,(ROW(ScheduleRef!$D$2:$AB$853)-ROW(ScheduleRef!$D$2)+1)/(ScheduleRef!$D$2:$D$853&lt;&gt;""),ROWS(ScheduleCompile!F$1:F360)),COLUMNS($A360:F360))</f>
        <v>1</v>
      </c>
      <c r="G360" s="1">
        <f>INDEX(ScheduleRef!$D$2:$AB$853,_xlfn.AGGREGATE(15,6,(ROW(ScheduleRef!$D$2:$AB$853)-ROW(ScheduleRef!$D$2)+1)/(ScheduleRef!$D$2:$D$853&lt;&gt;""),ROWS(ScheduleCompile!G$1:G360)),COLUMNS($A360:G360))</f>
        <v>1</v>
      </c>
      <c r="H360" s="1">
        <f>INDEX(ScheduleRef!$D$2:$AB$853,_xlfn.AGGREGATE(15,6,(ROW(ScheduleRef!$D$2:$AB$853)-ROW(ScheduleRef!$D$2)+1)/(ScheduleRef!$D$2:$D$853&lt;&gt;""),ROWS(ScheduleCompile!H$1:H360)),COLUMNS($A360:H360))</f>
        <v>1</v>
      </c>
      <c r="I360" s="1">
        <f>INDEX(ScheduleRef!$D$2:$AB$853,_xlfn.AGGREGATE(15,6,(ROW(ScheduleRef!$D$2:$AB$853)-ROW(ScheduleRef!$D$2)+1)/(ScheduleRef!$D$2:$D$853&lt;&gt;""),ROWS(ScheduleCompile!I$1:I360)),COLUMNS($A360:I360))</f>
        <v>1</v>
      </c>
      <c r="J360" s="1">
        <f>INDEX(ScheduleRef!$D$2:$AB$853,_xlfn.AGGREGATE(15,6,(ROW(ScheduleRef!$D$2:$AB$853)-ROW(ScheduleRef!$D$2)+1)/(ScheduleRef!$D$2:$D$853&lt;&gt;""),ROWS(ScheduleCompile!J$1:J360)),COLUMNS($A360:J360))</f>
        <v>1</v>
      </c>
      <c r="K360" s="1">
        <f>INDEX(ScheduleRef!$D$2:$AB$853,_xlfn.AGGREGATE(15,6,(ROW(ScheduleRef!$D$2:$AB$853)-ROW(ScheduleRef!$D$2)+1)/(ScheduleRef!$D$2:$D$853&lt;&gt;""),ROWS(ScheduleCompile!K$1:K360)),COLUMNS($A360:K360))</f>
        <v>1</v>
      </c>
      <c r="L360" s="1">
        <f>INDEX(ScheduleRef!$D$2:$AB$853,_xlfn.AGGREGATE(15,6,(ROW(ScheduleRef!$D$2:$AB$853)-ROW(ScheduleRef!$D$2)+1)/(ScheduleRef!$D$2:$D$853&lt;&gt;""),ROWS(ScheduleCompile!L$1:L360)),COLUMNS($A360:L360))</f>
        <v>1</v>
      </c>
      <c r="M360" s="1">
        <f>INDEX(ScheduleRef!$D$2:$AB$853,_xlfn.AGGREGATE(15,6,(ROW(ScheduleRef!$D$2:$AB$853)-ROW(ScheduleRef!$D$2)+1)/(ScheduleRef!$D$2:$D$853&lt;&gt;""),ROWS(ScheduleCompile!M$1:M360)),COLUMNS($A360:M360))</f>
        <v>1</v>
      </c>
      <c r="N360" s="1">
        <f>INDEX(ScheduleRef!$D$2:$AB$853,_xlfn.AGGREGATE(15,6,(ROW(ScheduleRef!$D$2:$AB$853)-ROW(ScheduleRef!$D$2)+1)/(ScheduleRef!$D$2:$D$853&lt;&gt;""),ROWS(ScheduleCompile!N$1:N360)),COLUMNS($A360:N360))</f>
        <v>1</v>
      </c>
      <c r="O360" s="1">
        <f>INDEX(ScheduleRef!$D$2:$AB$853,_xlfn.AGGREGATE(15,6,(ROW(ScheduleRef!$D$2:$AB$853)-ROW(ScheduleRef!$D$2)+1)/(ScheduleRef!$D$2:$D$853&lt;&gt;""),ROWS(ScheduleCompile!O$1:O360)),COLUMNS($A360:O360))</f>
        <v>1</v>
      </c>
      <c r="P360" s="1">
        <f>INDEX(ScheduleRef!$D$2:$AB$853,_xlfn.AGGREGATE(15,6,(ROW(ScheduleRef!$D$2:$AB$853)-ROW(ScheduleRef!$D$2)+1)/(ScheduleRef!$D$2:$D$853&lt;&gt;""),ROWS(ScheduleCompile!P$1:P360)),COLUMNS($A360:P360))</f>
        <v>1</v>
      </c>
      <c r="Q360" s="1">
        <f>INDEX(ScheduleRef!$D$2:$AB$853,_xlfn.AGGREGATE(15,6,(ROW(ScheduleRef!$D$2:$AB$853)-ROW(ScheduleRef!$D$2)+1)/(ScheduleRef!$D$2:$D$853&lt;&gt;""),ROWS(ScheduleCompile!Q$1:Q360)),COLUMNS($A360:Q360))</f>
        <v>1</v>
      </c>
      <c r="R360" s="1">
        <f>INDEX(ScheduleRef!$D$2:$AB$853,_xlfn.AGGREGATE(15,6,(ROW(ScheduleRef!$D$2:$AB$853)-ROW(ScheduleRef!$D$2)+1)/(ScheduleRef!$D$2:$D$853&lt;&gt;""),ROWS(ScheduleCompile!R$1:R360)),COLUMNS($A360:R360))</f>
        <v>1</v>
      </c>
      <c r="S360" s="1">
        <f>INDEX(ScheduleRef!$D$2:$AB$853,_xlfn.AGGREGATE(15,6,(ROW(ScheduleRef!$D$2:$AB$853)-ROW(ScheduleRef!$D$2)+1)/(ScheduleRef!$D$2:$D$853&lt;&gt;""),ROWS(ScheduleCompile!S$1:S360)),COLUMNS($A360:S360))</f>
        <v>1</v>
      </c>
      <c r="T360" s="1">
        <f>INDEX(ScheduleRef!$D$2:$AB$853,_xlfn.AGGREGATE(15,6,(ROW(ScheduleRef!$D$2:$AB$853)-ROW(ScheduleRef!$D$2)+1)/(ScheduleRef!$D$2:$D$853&lt;&gt;""),ROWS(ScheduleCompile!T$1:T360)),COLUMNS($A360:T360))</f>
        <v>1</v>
      </c>
      <c r="U360" s="1">
        <f>INDEX(ScheduleRef!$D$2:$AB$853,_xlfn.AGGREGATE(15,6,(ROW(ScheduleRef!$D$2:$AB$853)-ROW(ScheduleRef!$D$2)+1)/(ScheduleRef!$D$2:$D$853&lt;&gt;""),ROWS(ScheduleCompile!U$1:U360)),COLUMNS($A360:U360))</f>
        <v>1</v>
      </c>
      <c r="V360" s="1">
        <f>INDEX(ScheduleRef!$D$2:$AB$853,_xlfn.AGGREGATE(15,6,(ROW(ScheduleRef!$D$2:$AB$853)-ROW(ScheduleRef!$D$2)+1)/(ScheduleRef!$D$2:$D$853&lt;&gt;""),ROWS(ScheduleCompile!V$1:V360)),COLUMNS($A360:V360))</f>
        <v>1</v>
      </c>
      <c r="W360" s="1">
        <f>INDEX(ScheduleRef!$D$2:$AB$853,_xlfn.AGGREGATE(15,6,(ROW(ScheduleRef!$D$2:$AB$853)-ROW(ScheduleRef!$D$2)+1)/(ScheduleRef!$D$2:$D$853&lt;&gt;""),ROWS(ScheduleCompile!W$1:W360)),COLUMNS($A360:W360))</f>
        <v>1</v>
      </c>
      <c r="X360" s="1">
        <f>INDEX(ScheduleRef!$D$2:$AB$853,_xlfn.AGGREGATE(15,6,(ROW(ScheduleRef!$D$2:$AB$853)-ROW(ScheduleRef!$D$2)+1)/(ScheduleRef!$D$2:$D$853&lt;&gt;""),ROWS(ScheduleCompile!X$1:X360)),COLUMNS($A360:X360))</f>
        <v>1</v>
      </c>
      <c r="Y360" s="1">
        <f>INDEX(ScheduleRef!$D$2:$AB$853,_xlfn.AGGREGATE(15,6,(ROW(ScheduleRef!$D$2:$AB$853)-ROW(ScheduleRef!$D$2)+1)/(ScheduleRef!$D$2:$D$853&lt;&gt;""),ROWS(ScheduleCompile!Y$1:Y360)),COLUMNS($A360:Y360))</f>
        <v>1</v>
      </c>
    </row>
    <row r="361" spans="1:25" x14ac:dyDescent="0.25">
      <c r="A361" s="30" t="str">
        <f>INDEX(ScheduleRef!$D$2:$AB$853,_xlfn.AGGREGATE(15,6,(ROW(ScheduleRef!$D$2:$AB$853)-ROW(ScheduleRef!$D$2)+1)/(ScheduleRef!$D$2:$D$853&lt;&gt;""),ROWS(ScheduleCompile!A$1:A361)),COLUMNS($A361:A361))</f>
        <v>ResidentialLivingEscalatorSun</v>
      </c>
      <c r="B361" s="1">
        <f>INDEX(ScheduleRef!$D$2:$AB$853,_xlfn.AGGREGATE(15,6,(ROW(ScheduleRef!$D$2:$AB$853)-ROW(ScheduleRef!$D$2)+1)/(ScheduleRef!$D$2:$D$853&lt;&gt;""),ROWS(ScheduleCompile!B$1:B361)),COLUMNS($A361:B361))</f>
        <v>1</v>
      </c>
      <c r="C361" s="1">
        <f>INDEX(ScheduleRef!$D$2:$AB$853,_xlfn.AGGREGATE(15,6,(ROW(ScheduleRef!$D$2:$AB$853)-ROW(ScheduleRef!$D$2)+1)/(ScheduleRef!$D$2:$D$853&lt;&gt;""),ROWS(ScheduleCompile!C$1:C361)),COLUMNS($A361:C361))</f>
        <v>1</v>
      </c>
      <c r="D361" s="1">
        <f>INDEX(ScheduleRef!$D$2:$AB$853,_xlfn.AGGREGATE(15,6,(ROW(ScheduleRef!$D$2:$AB$853)-ROW(ScheduleRef!$D$2)+1)/(ScheduleRef!$D$2:$D$853&lt;&gt;""),ROWS(ScheduleCompile!D$1:D361)),COLUMNS($A361:D361))</f>
        <v>1</v>
      </c>
      <c r="E361" s="1">
        <f>INDEX(ScheduleRef!$D$2:$AB$853,_xlfn.AGGREGATE(15,6,(ROW(ScheduleRef!$D$2:$AB$853)-ROW(ScheduleRef!$D$2)+1)/(ScheduleRef!$D$2:$D$853&lt;&gt;""),ROWS(ScheduleCompile!E$1:E361)),COLUMNS($A361:E361))</f>
        <v>1</v>
      </c>
      <c r="F361" s="1">
        <f>INDEX(ScheduleRef!$D$2:$AB$853,_xlfn.AGGREGATE(15,6,(ROW(ScheduleRef!$D$2:$AB$853)-ROW(ScheduleRef!$D$2)+1)/(ScheduleRef!$D$2:$D$853&lt;&gt;""),ROWS(ScheduleCompile!F$1:F361)),COLUMNS($A361:F361))</f>
        <v>1</v>
      </c>
      <c r="G361" s="1">
        <f>INDEX(ScheduleRef!$D$2:$AB$853,_xlfn.AGGREGATE(15,6,(ROW(ScheduleRef!$D$2:$AB$853)-ROW(ScheduleRef!$D$2)+1)/(ScheduleRef!$D$2:$D$853&lt;&gt;""),ROWS(ScheduleCompile!G$1:G361)),COLUMNS($A361:G361))</f>
        <v>1</v>
      </c>
      <c r="H361" s="1">
        <f>INDEX(ScheduleRef!$D$2:$AB$853,_xlfn.AGGREGATE(15,6,(ROW(ScheduleRef!$D$2:$AB$853)-ROW(ScheduleRef!$D$2)+1)/(ScheduleRef!$D$2:$D$853&lt;&gt;""),ROWS(ScheduleCompile!H$1:H361)),COLUMNS($A361:H361))</f>
        <v>1</v>
      </c>
      <c r="I361" s="1">
        <f>INDEX(ScheduleRef!$D$2:$AB$853,_xlfn.AGGREGATE(15,6,(ROW(ScheduleRef!$D$2:$AB$853)-ROW(ScheduleRef!$D$2)+1)/(ScheduleRef!$D$2:$D$853&lt;&gt;""),ROWS(ScheduleCompile!I$1:I361)),COLUMNS($A361:I361))</f>
        <v>1</v>
      </c>
      <c r="J361" s="1">
        <f>INDEX(ScheduleRef!$D$2:$AB$853,_xlfn.AGGREGATE(15,6,(ROW(ScheduleRef!$D$2:$AB$853)-ROW(ScheduleRef!$D$2)+1)/(ScheduleRef!$D$2:$D$853&lt;&gt;""),ROWS(ScheduleCompile!J$1:J361)),COLUMNS($A361:J361))</f>
        <v>1</v>
      </c>
      <c r="K361" s="1">
        <f>INDEX(ScheduleRef!$D$2:$AB$853,_xlfn.AGGREGATE(15,6,(ROW(ScheduleRef!$D$2:$AB$853)-ROW(ScheduleRef!$D$2)+1)/(ScheduleRef!$D$2:$D$853&lt;&gt;""),ROWS(ScheduleCompile!K$1:K361)),COLUMNS($A361:K361))</f>
        <v>1</v>
      </c>
      <c r="L361" s="1">
        <f>INDEX(ScheduleRef!$D$2:$AB$853,_xlfn.AGGREGATE(15,6,(ROW(ScheduleRef!$D$2:$AB$853)-ROW(ScheduleRef!$D$2)+1)/(ScheduleRef!$D$2:$D$853&lt;&gt;""),ROWS(ScheduleCompile!L$1:L361)),COLUMNS($A361:L361))</f>
        <v>1</v>
      </c>
      <c r="M361" s="1">
        <f>INDEX(ScheduleRef!$D$2:$AB$853,_xlfn.AGGREGATE(15,6,(ROW(ScheduleRef!$D$2:$AB$853)-ROW(ScheduleRef!$D$2)+1)/(ScheduleRef!$D$2:$D$853&lt;&gt;""),ROWS(ScheduleCompile!M$1:M361)),COLUMNS($A361:M361))</f>
        <v>1</v>
      </c>
      <c r="N361" s="1">
        <f>INDEX(ScheduleRef!$D$2:$AB$853,_xlfn.AGGREGATE(15,6,(ROW(ScheduleRef!$D$2:$AB$853)-ROW(ScheduleRef!$D$2)+1)/(ScheduleRef!$D$2:$D$853&lt;&gt;""),ROWS(ScheduleCompile!N$1:N361)),COLUMNS($A361:N361))</f>
        <v>1</v>
      </c>
      <c r="O361" s="1">
        <f>INDEX(ScheduleRef!$D$2:$AB$853,_xlfn.AGGREGATE(15,6,(ROW(ScheduleRef!$D$2:$AB$853)-ROW(ScheduleRef!$D$2)+1)/(ScheduleRef!$D$2:$D$853&lt;&gt;""),ROWS(ScheduleCompile!O$1:O361)),COLUMNS($A361:O361))</f>
        <v>1</v>
      </c>
      <c r="P361" s="1">
        <f>INDEX(ScheduleRef!$D$2:$AB$853,_xlfn.AGGREGATE(15,6,(ROW(ScheduleRef!$D$2:$AB$853)-ROW(ScheduleRef!$D$2)+1)/(ScheduleRef!$D$2:$D$853&lt;&gt;""),ROWS(ScheduleCompile!P$1:P361)),COLUMNS($A361:P361))</f>
        <v>1</v>
      </c>
      <c r="Q361" s="1">
        <f>INDEX(ScheduleRef!$D$2:$AB$853,_xlfn.AGGREGATE(15,6,(ROW(ScheduleRef!$D$2:$AB$853)-ROW(ScheduleRef!$D$2)+1)/(ScheduleRef!$D$2:$D$853&lt;&gt;""),ROWS(ScheduleCompile!Q$1:Q361)),COLUMNS($A361:Q361))</f>
        <v>1</v>
      </c>
      <c r="R361" s="1">
        <f>INDEX(ScheduleRef!$D$2:$AB$853,_xlfn.AGGREGATE(15,6,(ROW(ScheduleRef!$D$2:$AB$853)-ROW(ScheduleRef!$D$2)+1)/(ScheduleRef!$D$2:$D$853&lt;&gt;""),ROWS(ScheduleCompile!R$1:R361)),COLUMNS($A361:R361))</f>
        <v>1</v>
      </c>
      <c r="S361" s="1">
        <f>INDEX(ScheduleRef!$D$2:$AB$853,_xlfn.AGGREGATE(15,6,(ROW(ScheduleRef!$D$2:$AB$853)-ROW(ScheduleRef!$D$2)+1)/(ScheduleRef!$D$2:$D$853&lt;&gt;""),ROWS(ScheduleCompile!S$1:S361)),COLUMNS($A361:S361))</f>
        <v>1</v>
      </c>
      <c r="T361" s="1">
        <f>INDEX(ScheduleRef!$D$2:$AB$853,_xlfn.AGGREGATE(15,6,(ROW(ScheduleRef!$D$2:$AB$853)-ROW(ScheduleRef!$D$2)+1)/(ScheduleRef!$D$2:$D$853&lt;&gt;""),ROWS(ScheduleCompile!T$1:T361)),COLUMNS($A361:T361))</f>
        <v>1</v>
      </c>
      <c r="U361" s="1">
        <f>INDEX(ScheduleRef!$D$2:$AB$853,_xlfn.AGGREGATE(15,6,(ROW(ScheduleRef!$D$2:$AB$853)-ROW(ScheduleRef!$D$2)+1)/(ScheduleRef!$D$2:$D$853&lt;&gt;""),ROWS(ScheduleCompile!U$1:U361)),COLUMNS($A361:U361))</f>
        <v>1</v>
      </c>
      <c r="V361" s="1">
        <f>INDEX(ScheduleRef!$D$2:$AB$853,_xlfn.AGGREGATE(15,6,(ROW(ScheduleRef!$D$2:$AB$853)-ROW(ScheduleRef!$D$2)+1)/(ScheduleRef!$D$2:$D$853&lt;&gt;""),ROWS(ScheduleCompile!V$1:V361)),COLUMNS($A361:V361))</f>
        <v>1</v>
      </c>
      <c r="W361" s="1">
        <f>INDEX(ScheduleRef!$D$2:$AB$853,_xlfn.AGGREGATE(15,6,(ROW(ScheduleRef!$D$2:$AB$853)-ROW(ScheduleRef!$D$2)+1)/(ScheduleRef!$D$2:$D$853&lt;&gt;""),ROWS(ScheduleCompile!W$1:W361)),COLUMNS($A361:W361))</f>
        <v>1</v>
      </c>
      <c r="X361" s="1">
        <f>INDEX(ScheduleRef!$D$2:$AB$853,_xlfn.AGGREGATE(15,6,(ROW(ScheduleRef!$D$2:$AB$853)-ROW(ScheduleRef!$D$2)+1)/(ScheduleRef!$D$2:$D$853&lt;&gt;""),ROWS(ScheduleCompile!X$1:X361)),COLUMNS($A361:X361))</f>
        <v>1</v>
      </c>
      <c r="Y361" s="1">
        <f>INDEX(ScheduleRef!$D$2:$AB$853,_xlfn.AGGREGATE(15,6,(ROW(ScheduleRef!$D$2:$AB$853)-ROW(ScheduleRef!$D$2)+1)/(ScheduleRef!$D$2:$D$853&lt;&gt;""),ROWS(ScheduleCompile!Y$1:Y361)),COLUMNS($A361:Y361))</f>
        <v>1</v>
      </c>
    </row>
    <row r="362" spans="1:25" x14ac:dyDescent="0.25">
      <c r="A362" s="30" t="str">
        <f>INDEX(ScheduleRef!$D$2:$AB$853,_xlfn.AGGREGATE(15,6,(ROW(ScheduleRef!$D$2:$AB$853)-ROW(ScheduleRef!$D$2)+1)/(ScheduleRef!$D$2:$D$853&lt;&gt;""),ROWS(ScheduleCompile!A$1:A362)),COLUMNS($A362:A362))</f>
        <v>ResidentialLivingRefrigerationWD</v>
      </c>
      <c r="B362" s="1">
        <f>INDEX(ScheduleRef!$D$2:$AB$853,_xlfn.AGGREGATE(15,6,(ROW(ScheduleRef!$D$2:$AB$853)-ROW(ScheduleRef!$D$2)+1)/(ScheduleRef!$D$2:$D$853&lt;&gt;""),ROWS(ScheduleCompile!B$1:B362)),COLUMNS($A362:B362))</f>
        <v>0.9</v>
      </c>
      <c r="C362" s="1">
        <f>INDEX(ScheduleRef!$D$2:$AB$853,_xlfn.AGGREGATE(15,6,(ROW(ScheduleRef!$D$2:$AB$853)-ROW(ScheduleRef!$D$2)+1)/(ScheduleRef!$D$2:$D$853&lt;&gt;""),ROWS(ScheduleCompile!C$1:C362)),COLUMNS($A362:C362))</f>
        <v>0.9</v>
      </c>
      <c r="D362" s="1">
        <f>INDEX(ScheduleRef!$D$2:$AB$853,_xlfn.AGGREGATE(15,6,(ROW(ScheduleRef!$D$2:$AB$853)-ROW(ScheduleRef!$D$2)+1)/(ScheduleRef!$D$2:$D$853&lt;&gt;""),ROWS(ScheduleCompile!D$1:D362)),COLUMNS($A362:D362))</f>
        <v>0.9</v>
      </c>
      <c r="E362" s="1">
        <f>INDEX(ScheduleRef!$D$2:$AB$853,_xlfn.AGGREGATE(15,6,(ROW(ScheduleRef!$D$2:$AB$853)-ROW(ScheduleRef!$D$2)+1)/(ScheduleRef!$D$2:$D$853&lt;&gt;""),ROWS(ScheduleCompile!E$1:E362)),COLUMNS($A362:E362))</f>
        <v>0.9</v>
      </c>
      <c r="F362" s="1">
        <f>INDEX(ScheduleRef!$D$2:$AB$853,_xlfn.AGGREGATE(15,6,(ROW(ScheduleRef!$D$2:$AB$853)-ROW(ScheduleRef!$D$2)+1)/(ScheduleRef!$D$2:$D$853&lt;&gt;""),ROWS(ScheduleCompile!F$1:F362)),COLUMNS($A362:F362))</f>
        <v>0.9</v>
      </c>
      <c r="G362" s="1">
        <f>INDEX(ScheduleRef!$D$2:$AB$853,_xlfn.AGGREGATE(15,6,(ROW(ScheduleRef!$D$2:$AB$853)-ROW(ScheduleRef!$D$2)+1)/(ScheduleRef!$D$2:$D$853&lt;&gt;""),ROWS(ScheduleCompile!G$1:G362)),COLUMNS($A362:G362))</f>
        <v>0.9</v>
      </c>
      <c r="H362" s="1">
        <f>INDEX(ScheduleRef!$D$2:$AB$853,_xlfn.AGGREGATE(15,6,(ROW(ScheduleRef!$D$2:$AB$853)-ROW(ScheduleRef!$D$2)+1)/(ScheduleRef!$D$2:$D$853&lt;&gt;""),ROWS(ScheduleCompile!H$1:H362)),COLUMNS($A362:H362))</f>
        <v>0.9</v>
      </c>
      <c r="I362" s="1">
        <f>INDEX(ScheduleRef!$D$2:$AB$853,_xlfn.AGGREGATE(15,6,(ROW(ScheduleRef!$D$2:$AB$853)-ROW(ScheduleRef!$D$2)+1)/(ScheduleRef!$D$2:$D$853&lt;&gt;""),ROWS(ScheduleCompile!I$1:I362)),COLUMNS($A362:I362))</f>
        <v>0.9</v>
      </c>
      <c r="J362" s="1">
        <f>INDEX(ScheduleRef!$D$2:$AB$853,_xlfn.AGGREGATE(15,6,(ROW(ScheduleRef!$D$2:$AB$853)-ROW(ScheduleRef!$D$2)+1)/(ScheduleRef!$D$2:$D$853&lt;&gt;""),ROWS(ScheduleCompile!J$1:J362)),COLUMNS($A362:J362))</f>
        <v>0.9</v>
      </c>
      <c r="K362" s="1">
        <f>INDEX(ScheduleRef!$D$2:$AB$853,_xlfn.AGGREGATE(15,6,(ROW(ScheduleRef!$D$2:$AB$853)-ROW(ScheduleRef!$D$2)+1)/(ScheduleRef!$D$2:$D$853&lt;&gt;""),ROWS(ScheduleCompile!K$1:K362)),COLUMNS($A362:K362))</f>
        <v>0.9</v>
      </c>
      <c r="L362" s="1">
        <f>INDEX(ScheduleRef!$D$2:$AB$853,_xlfn.AGGREGATE(15,6,(ROW(ScheduleRef!$D$2:$AB$853)-ROW(ScheduleRef!$D$2)+1)/(ScheduleRef!$D$2:$D$853&lt;&gt;""),ROWS(ScheduleCompile!L$1:L362)),COLUMNS($A362:L362))</f>
        <v>0.9</v>
      </c>
      <c r="M362" s="1">
        <f>INDEX(ScheduleRef!$D$2:$AB$853,_xlfn.AGGREGATE(15,6,(ROW(ScheduleRef!$D$2:$AB$853)-ROW(ScheduleRef!$D$2)+1)/(ScheduleRef!$D$2:$D$853&lt;&gt;""),ROWS(ScheduleCompile!M$1:M362)),COLUMNS($A362:M362))</f>
        <v>0.9</v>
      </c>
      <c r="N362" s="1">
        <f>INDEX(ScheduleRef!$D$2:$AB$853,_xlfn.AGGREGATE(15,6,(ROW(ScheduleRef!$D$2:$AB$853)-ROW(ScheduleRef!$D$2)+1)/(ScheduleRef!$D$2:$D$853&lt;&gt;""),ROWS(ScheduleCompile!N$1:N362)),COLUMNS($A362:N362))</f>
        <v>0.9</v>
      </c>
      <c r="O362" s="1">
        <f>INDEX(ScheduleRef!$D$2:$AB$853,_xlfn.AGGREGATE(15,6,(ROW(ScheduleRef!$D$2:$AB$853)-ROW(ScheduleRef!$D$2)+1)/(ScheduleRef!$D$2:$D$853&lt;&gt;""),ROWS(ScheduleCompile!O$1:O362)),COLUMNS($A362:O362))</f>
        <v>0.9</v>
      </c>
      <c r="P362" s="1">
        <f>INDEX(ScheduleRef!$D$2:$AB$853,_xlfn.AGGREGATE(15,6,(ROW(ScheduleRef!$D$2:$AB$853)-ROW(ScheduleRef!$D$2)+1)/(ScheduleRef!$D$2:$D$853&lt;&gt;""),ROWS(ScheduleCompile!P$1:P362)),COLUMNS($A362:P362))</f>
        <v>0.9</v>
      </c>
      <c r="Q362" s="1">
        <f>INDEX(ScheduleRef!$D$2:$AB$853,_xlfn.AGGREGATE(15,6,(ROW(ScheduleRef!$D$2:$AB$853)-ROW(ScheduleRef!$D$2)+1)/(ScheduleRef!$D$2:$D$853&lt;&gt;""),ROWS(ScheduleCompile!Q$1:Q362)),COLUMNS($A362:Q362))</f>
        <v>0.9</v>
      </c>
      <c r="R362" s="1">
        <f>INDEX(ScheduleRef!$D$2:$AB$853,_xlfn.AGGREGATE(15,6,(ROW(ScheduleRef!$D$2:$AB$853)-ROW(ScheduleRef!$D$2)+1)/(ScheduleRef!$D$2:$D$853&lt;&gt;""),ROWS(ScheduleCompile!R$1:R362)),COLUMNS($A362:R362))</f>
        <v>0.9</v>
      </c>
      <c r="S362" s="1">
        <f>INDEX(ScheduleRef!$D$2:$AB$853,_xlfn.AGGREGATE(15,6,(ROW(ScheduleRef!$D$2:$AB$853)-ROW(ScheduleRef!$D$2)+1)/(ScheduleRef!$D$2:$D$853&lt;&gt;""),ROWS(ScheduleCompile!S$1:S362)),COLUMNS($A362:S362))</f>
        <v>0.9</v>
      </c>
      <c r="T362" s="1">
        <f>INDEX(ScheduleRef!$D$2:$AB$853,_xlfn.AGGREGATE(15,6,(ROW(ScheduleRef!$D$2:$AB$853)-ROW(ScheduleRef!$D$2)+1)/(ScheduleRef!$D$2:$D$853&lt;&gt;""),ROWS(ScheduleCompile!T$1:T362)),COLUMNS($A362:T362))</f>
        <v>0.9</v>
      </c>
      <c r="U362" s="1">
        <f>INDEX(ScheduleRef!$D$2:$AB$853,_xlfn.AGGREGATE(15,6,(ROW(ScheduleRef!$D$2:$AB$853)-ROW(ScheduleRef!$D$2)+1)/(ScheduleRef!$D$2:$D$853&lt;&gt;""),ROWS(ScheduleCompile!U$1:U362)),COLUMNS($A362:U362))</f>
        <v>0.9</v>
      </c>
      <c r="V362" s="1">
        <f>INDEX(ScheduleRef!$D$2:$AB$853,_xlfn.AGGREGATE(15,6,(ROW(ScheduleRef!$D$2:$AB$853)-ROW(ScheduleRef!$D$2)+1)/(ScheduleRef!$D$2:$D$853&lt;&gt;""),ROWS(ScheduleCompile!V$1:V362)),COLUMNS($A362:V362))</f>
        <v>0.9</v>
      </c>
      <c r="W362" s="1">
        <f>INDEX(ScheduleRef!$D$2:$AB$853,_xlfn.AGGREGATE(15,6,(ROW(ScheduleRef!$D$2:$AB$853)-ROW(ScheduleRef!$D$2)+1)/(ScheduleRef!$D$2:$D$853&lt;&gt;""),ROWS(ScheduleCompile!W$1:W362)),COLUMNS($A362:W362))</f>
        <v>0.9</v>
      </c>
      <c r="X362" s="1">
        <f>INDEX(ScheduleRef!$D$2:$AB$853,_xlfn.AGGREGATE(15,6,(ROW(ScheduleRef!$D$2:$AB$853)-ROW(ScheduleRef!$D$2)+1)/(ScheduleRef!$D$2:$D$853&lt;&gt;""),ROWS(ScheduleCompile!X$1:X362)),COLUMNS($A362:X362))</f>
        <v>0.9</v>
      </c>
      <c r="Y362" s="1">
        <f>INDEX(ScheduleRef!$D$2:$AB$853,_xlfn.AGGREGATE(15,6,(ROW(ScheduleRef!$D$2:$AB$853)-ROW(ScheduleRef!$D$2)+1)/(ScheduleRef!$D$2:$D$853&lt;&gt;""),ROWS(ScheduleCompile!Y$1:Y362)),COLUMNS($A362:Y362))</f>
        <v>0.9</v>
      </c>
    </row>
    <row r="363" spans="1:25" x14ac:dyDescent="0.25">
      <c r="A363" s="30" t="str">
        <f>INDEX(ScheduleRef!$D$2:$AB$853,_xlfn.AGGREGATE(15,6,(ROW(ScheduleRef!$D$2:$AB$853)-ROW(ScheduleRef!$D$2)+1)/(ScheduleRef!$D$2:$D$853&lt;&gt;""),ROWS(ScheduleCompile!A$1:A363)),COLUMNS($A363:A363))</f>
        <v>ResidentialLivingRefrigerationSat</v>
      </c>
      <c r="B363" s="1">
        <f>INDEX(ScheduleRef!$D$2:$AB$853,_xlfn.AGGREGATE(15,6,(ROW(ScheduleRef!$D$2:$AB$853)-ROW(ScheduleRef!$D$2)+1)/(ScheduleRef!$D$2:$D$853&lt;&gt;""),ROWS(ScheduleCompile!B$1:B363)),COLUMNS($A363:B363))</f>
        <v>0.9</v>
      </c>
      <c r="C363" s="1">
        <f>INDEX(ScheduleRef!$D$2:$AB$853,_xlfn.AGGREGATE(15,6,(ROW(ScheduleRef!$D$2:$AB$853)-ROW(ScheduleRef!$D$2)+1)/(ScheduleRef!$D$2:$D$853&lt;&gt;""),ROWS(ScheduleCompile!C$1:C363)),COLUMNS($A363:C363))</f>
        <v>0.9</v>
      </c>
      <c r="D363" s="1">
        <f>INDEX(ScheduleRef!$D$2:$AB$853,_xlfn.AGGREGATE(15,6,(ROW(ScheduleRef!$D$2:$AB$853)-ROW(ScheduleRef!$D$2)+1)/(ScheduleRef!$D$2:$D$853&lt;&gt;""),ROWS(ScheduleCompile!D$1:D363)),COLUMNS($A363:D363))</f>
        <v>0.9</v>
      </c>
      <c r="E363" s="1">
        <f>INDEX(ScheduleRef!$D$2:$AB$853,_xlfn.AGGREGATE(15,6,(ROW(ScheduleRef!$D$2:$AB$853)-ROW(ScheduleRef!$D$2)+1)/(ScheduleRef!$D$2:$D$853&lt;&gt;""),ROWS(ScheduleCompile!E$1:E363)),COLUMNS($A363:E363))</f>
        <v>0.9</v>
      </c>
      <c r="F363" s="1">
        <f>INDEX(ScheduleRef!$D$2:$AB$853,_xlfn.AGGREGATE(15,6,(ROW(ScheduleRef!$D$2:$AB$853)-ROW(ScheduleRef!$D$2)+1)/(ScheduleRef!$D$2:$D$853&lt;&gt;""),ROWS(ScheduleCompile!F$1:F363)),COLUMNS($A363:F363))</f>
        <v>0.9</v>
      </c>
      <c r="G363" s="1">
        <f>INDEX(ScheduleRef!$D$2:$AB$853,_xlfn.AGGREGATE(15,6,(ROW(ScheduleRef!$D$2:$AB$853)-ROW(ScheduleRef!$D$2)+1)/(ScheduleRef!$D$2:$D$853&lt;&gt;""),ROWS(ScheduleCompile!G$1:G363)),COLUMNS($A363:G363))</f>
        <v>0.9</v>
      </c>
      <c r="H363" s="1">
        <f>INDEX(ScheduleRef!$D$2:$AB$853,_xlfn.AGGREGATE(15,6,(ROW(ScheduleRef!$D$2:$AB$853)-ROW(ScheduleRef!$D$2)+1)/(ScheduleRef!$D$2:$D$853&lt;&gt;""),ROWS(ScheduleCompile!H$1:H363)),COLUMNS($A363:H363))</f>
        <v>0.9</v>
      </c>
      <c r="I363" s="1">
        <f>INDEX(ScheduleRef!$D$2:$AB$853,_xlfn.AGGREGATE(15,6,(ROW(ScheduleRef!$D$2:$AB$853)-ROW(ScheduleRef!$D$2)+1)/(ScheduleRef!$D$2:$D$853&lt;&gt;""),ROWS(ScheduleCompile!I$1:I363)),COLUMNS($A363:I363))</f>
        <v>0.9</v>
      </c>
      <c r="J363" s="1">
        <f>INDEX(ScheduleRef!$D$2:$AB$853,_xlfn.AGGREGATE(15,6,(ROW(ScheduleRef!$D$2:$AB$853)-ROW(ScheduleRef!$D$2)+1)/(ScheduleRef!$D$2:$D$853&lt;&gt;""),ROWS(ScheduleCompile!J$1:J363)),COLUMNS($A363:J363))</f>
        <v>0.9</v>
      </c>
      <c r="K363" s="1">
        <f>INDEX(ScheduleRef!$D$2:$AB$853,_xlfn.AGGREGATE(15,6,(ROW(ScheduleRef!$D$2:$AB$853)-ROW(ScheduleRef!$D$2)+1)/(ScheduleRef!$D$2:$D$853&lt;&gt;""),ROWS(ScheduleCompile!K$1:K363)),COLUMNS($A363:K363))</f>
        <v>0.9</v>
      </c>
      <c r="L363" s="1">
        <f>INDEX(ScheduleRef!$D$2:$AB$853,_xlfn.AGGREGATE(15,6,(ROW(ScheduleRef!$D$2:$AB$853)-ROW(ScheduleRef!$D$2)+1)/(ScheduleRef!$D$2:$D$853&lt;&gt;""),ROWS(ScheduleCompile!L$1:L363)),COLUMNS($A363:L363))</f>
        <v>0.9</v>
      </c>
      <c r="M363" s="1">
        <f>INDEX(ScheduleRef!$D$2:$AB$853,_xlfn.AGGREGATE(15,6,(ROW(ScheduleRef!$D$2:$AB$853)-ROW(ScheduleRef!$D$2)+1)/(ScheduleRef!$D$2:$D$853&lt;&gt;""),ROWS(ScheduleCompile!M$1:M363)),COLUMNS($A363:M363))</f>
        <v>0.9</v>
      </c>
      <c r="N363" s="1">
        <f>INDEX(ScheduleRef!$D$2:$AB$853,_xlfn.AGGREGATE(15,6,(ROW(ScheduleRef!$D$2:$AB$853)-ROW(ScheduleRef!$D$2)+1)/(ScheduleRef!$D$2:$D$853&lt;&gt;""),ROWS(ScheduleCompile!N$1:N363)),COLUMNS($A363:N363))</f>
        <v>0.9</v>
      </c>
      <c r="O363" s="1">
        <f>INDEX(ScheduleRef!$D$2:$AB$853,_xlfn.AGGREGATE(15,6,(ROW(ScheduleRef!$D$2:$AB$853)-ROW(ScheduleRef!$D$2)+1)/(ScheduleRef!$D$2:$D$853&lt;&gt;""),ROWS(ScheduleCompile!O$1:O363)),COLUMNS($A363:O363))</f>
        <v>0.9</v>
      </c>
      <c r="P363" s="1">
        <f>INDEX(ScheduleRef!$D$2:$AB$853,_xlfn.AGGREGATE(15,6,(ROW(ScheduleRef!$D$2:$AB$853)-ROW(ScheduleRef!$D$2)+1)/(ScheduleRef!$D$2:$D$853&lt;&gt;""),ROWS(ScheduleCompile!P$1:P363)),COLUMNS($A363:P363))</f>
        <v>0.9</v>
      </c>
      <c r="Q363" s="1">
        <f>INDEX(ScheduleRef!$D$2:$AB$853,_xlfn.AGGREGATE(15,6,(ROW(ScheduleRef!$D$2:$AB$853)-ROW(ScheduleRef!$D$2)+1)/(ScheduleRef!$D$2:$D$853&lt;&gt;""),ROWS(ScheduleCompile!Q$1:Q363)),COLUMNS($A363:Q363))</f>
        <v>0.9</v>
      </c>
      <c r="R363" s="1">
        <f>INDEX(ScheduleRef!$D$2:$AB$853,_xlfn.AGGREGATE(15,6,(ROW(ScheduleRef!$D$2:$AB$853)-ROW(ScheduleRef!$D$2)+1)/(ScheduleRef!$D$2:$D$853&lt;&gt;""),ROWS(ScheduleCompile!R$1:R363)),COLUMNS($A363:R363))</f>
        <v>0.9</v>
      </c>
      <c r="S363" s="1">
        <f>INDEX(ScheduleRef!$D$2:$AB$853,_xlfn.AGGREGATE(15,6,(ROW(ScheduleRef!$D$2:$AB$853)-ROW(ScheduleRef!$D$2)+1)/(ScheduleRef!$D$2:$D$853&lt;&gt;""),ROWS(ScheduleCompile!S$1:S363)),COLUMNS($A363:S363))</f>
        <v>0.9</v>
      </c>
      <c r="T363" s="1">
        <f>INDEX(ScheduleRef!$D$2:$AB$853,_xlfn.AGGREGATE(15,6,(ROW(ScheduleRef!$D$2:$AB$853)-ROW(ScheduleRef!$D$2)+1)/(ScheduleRef!$D$2:$D$853&lt;&gt;""),ROWS(ScheduleCompile!T$1:T363)),COLUMNS($A363:T363))</f>
        <v>0.9</v>
      </c>
      <c r="U363" s="1">
        <f>INDEX(ScheduleRef!$D$2:$AB$853,_xlfn.AGGREGATE(15,6,(ROW(ScheduleRef!$D$2:$AB$853)-ROW(ScheduleRef!$D$2)+1)/(ScheduleRef!$D$2:$D$853&lt;&gt;""),ROWS(ScheduleCompile!U$1:U363)),COLUMNS($A363:U363))</f>
        <v>0.9</v>
      </c>
      <c r="V363" s="1">
        <f>INDEX(ScheduleRef!$D$2:$AB$853,_xlfn.AGGREGATE(15,6,(ROW(ScheduleRef!$D$2:$AB$853)-ROW(ScheduleRef!$D$2)+1)/(ScheduleRef!$D$2:$D$853&lt;&gt;""),ROWS(ScheduleCompile!V$1:V363)),COLUMNS($A363:V363))</f>
        <v>0.9</v>
      </c>
      <c r="W363" s="1">
        <f>INDEX(ScheduleRef!$D$2:$AB$853,_xlfn.AGGREGATE(15,6,(ROW(ScheduleRef!$D$2:$AB$853)-ROW(ScheduleRef!$D$2)+1)/(ScheduleRef!$D$2:$D$853&lt;&gt;""),ROWS(ScheduleCompile!W$1:W363)),COLUMNS($A363:W363))</f>
        <v>0.9</v>
      </c>
      <c r="X363" s="1">
        <f>INDEX(ScheduleRef!$D$2:$AB$853,_xlfn.AGGREGATE(15,6,(ROW(ScheduleRef!$D$2:$AB$853)-ROW(ScheduleRef!$D$2)+1)/(ScheduleRef!$D$2:$D$853&lt;&gt;""),ROWS(ScheduleCompile!X$1:X363)),COLUMNS($A363:X363))</f>
        <v>0.9</v>
      </c>
      <c r="Y363" s="1">
        <f>INDEX(ScheduleRef!$D$2:$AB$853,_xlfn.AGGREGATE(15,6,(ROW(ScheduleRef!$D$2:$AB$853)-ROW(ScheduleRef!$D$2)+1)/(ScheduleRef!$D$2:$D$853&lt;&gt;""),ROWS(ScheduleCompile!Y$1:Y363)),COLUMNS($A363:Y363))</f>
        <v>0.9</v>
      </c>
    </row>
    <row r="364" spans="1:25" x14ac:dyDescent="0.25">
      <c r="A364" s="30" t="str">
        <f>INDEX(ScheduleRef!$D$2:$AB$853,_xlfn.AGGREGATE(15,6,(ROW(ScheduleRef!$D$2:$AB$853)-ROW(ScheduleRef!$D$2)+1)/(ScheduleRef!$D$2:$D$853&lt;&gt;""),ROWS(ScheduleCompile!A$1:A364)),COLUMNS($A364:A364))</f>
        <v>ResidentialLivingRefrigerationSun</v>
      </c>
      <c r="B364" s="1">
        <f>INDEX(ScheduleRef!$D$2:$AB$853,_xlfn.AGGREGATE(15,6,(ROW(ScheduleRef!$D$2:$AB$853)-ROW(ScheduleRef!$D$2)+1)/(ScheduleRef!$D$2:$D$853&lt;&gt;""),ROWS(ScheduleCompile!B$1:B364)),COLUMNS($A364:B364))</f>
        <v>0.9</v>
      </c>
      <c r="C364" s="1">
        <f>INDEX(ScheduleRef!$D$2:$AB$853,_xlfn.AGGREGATE(15,6,(ROW(ScheduleRef!$D$2:$AB$853)-ROW(ScheduleRef!$D$2)+1)/(ScheduleRef!$D$2:$D$853&lt;&gt;""),ROWS(ScheduleCompile!C$1:C364)),COLUMNS($A364:C364))</f>
        <v>0.9</v>
      </c>
      <c r="D364" s="1">
        <f>INDEX(ScheduleRef!$D$2:$AB$853,_xlfn.AGGREGATE(15,6,(ROW(ScheduleRef!$D$2:$AB$853)-ROW(ScheduleRef!$D$2)+1)/(ScheduleRef!$D$2:$D$853&lt;&gt;""),ROWS(ScheduleCompile!D$1:D364)),COLUMNS($A364:D364))</f>
        <v>0.9</v>
      </c>
      <c r="E364" s="1">
        <f>INDEX(ScheduleRef!$D$2:$AB$853,_xlfn.AGGREGATE(15,6,(ROW(ScheduleRef!$D$2:$AB$853)-ROW(ScheduleRef!$D$2)+1)/(ScheduleRef!$D$2:$D$853&lt;&gt;""),ROWS(ScheduleCompile!E$1:E364)),COLUMNS($A364:E364))</f>
        <v>0.9</v>
      </c>
      <c r="F364" s="1">
        <f>INDEX(ScheduleRef!$D$2:$AB$853,_xlfn.AGGREGATE(15,6,(ROW(ScheduleRef!$D$2:$AB$853)-ROW(ScheduleRef!$D$2)+1)/(ScheduleRef!$D$2:$D$853&lt;&gt;""),ROWS(ScheduleCompile!F$1:F364)),COLUMNS($A364:F364))</f>
        <v>0.9</v>
      </c>
      <c r="G364" s="1">
        <f>INDEX(ScheduleRef!$D$2:$AB$853,_xlfn.AGGREGATE(15,6,(ROW(ScheduleRef!$D$2:$AB$853)-ROW(ScheduleRef!$D$2)+1)/(ScheduleRef!$D$2:$D$853&lt;&gt;""),ROWS(ScheduleCompile!G$1:G364)),COLUMNS($A364:G364))</f>
        <v>0.9</v>
      </c>
      <c r="H364" s="1">
        <f>INDEX(ScheduleRef!$D$2:$AB$853,_xlfn.AGGREGATE(15,6,(ROW(ScheduleRef!$D$2:$AB$853)-ROW(ScheduleRef!$D$2)+1)/(ScheduleRef!$D$2:$D$853&lt;&gt;""),ROWS(ScheduleCompile!H$1:H364)),COLUMNS($A364:H364))</f>
        <v>0.9</v>
      </c>
      <c r="I364" s="1">
        <f>INDEX(ScheduleRef!$D$2:$AB$853,_xlfn.AGGREGATE(15,6,(ROW(ScheduleRef!$D$2:$AB$853)-ROW(ScheduleRef!$D$2)+1)/(ScheduleRef!$D$2:$D$853&lt;&gt;""),ROWS(ScheduleCompile!I$1:I364)),COLUMNS($A364:I364))</f>
        <v>0.9</v>
      </c>
      <c r="J364" s="1">
        <f>INDEX(ScheduleRef!$D$2:$AB$853,_xlfn.AGGREGATE(15,6,(ROW(ScheduleRef!$D$2:$AB$853)-ROW(ScheduleRef!$D$2)+1)/(ScheduleRef!$D$2:$D$853&lt;&gt;""),ROWS(ScheduleCompile!J$1:J364)),COLUMNS($A364:J364))</f>
        <v>0.9</v>
      </c>
      <c r="K364" s="1">
        <f>INDEX(ScheduleRef!$D$2:$AB$853,_xlfn.AGGREGATE(15,6,(ROW(ScheduleRef!$D$2:$AB$853)-ROW(ScheduleRef!$D$2)+1)/(ScheduleRef!$D$2:$D$853&lt;&gt;""),ROWS(ScheduleCompile!K$1:K364)),COLUMNS($A364:K364))</f>
        <v>0.9</v>
      </c>
      <c r="L364" s="1">
        <f>INDEX(ScheduleRef!$D$2:$AB$853,_xlfn.AGGREGATE(15,6,(ROW(ScheduleRef!$D$2:$AB$853)-ROW(ScheduleRef!$D$2)+1)/(ScheduleRef!$D$2:$D$853&lt;&gt;""),ROWS(ScheduleCompile!L$1:L364)),COLUMNS($A364:L364))</f>
        <v>0.9</v>
      </c>
      <c r="M364" s="1">
        <f>INDEX(ScheduleRef!$D$2:$AB$853,_xlfn.AGGREGATE(15,6,(ROW(ScheduleRef!$D$2:$AB$853)-ROW(ScheduleRef!$D$2)+1)/(ScheduleRef!$D$2:$D$853&lt;&gt;""),ROWS(ScheduleCompile!M$1:M364)),COLUMNS($A364:M364))</f>
        <v>0.9</v>
      </c>
      <c r="N364" s="1">
        <f>INDEX(ScheduleRef!$D$2:$AB$853,_xlfn.AGGREGATE(15,6,(ROW(ScheduleRef!$D$2:$AB$853)-ROW(ScheduleRef!$D$2)+1)/(ScheduleRef!$D$2:$D$853&lt;&gt;""),ROWS(ScheduleCompile!N$1:N364)),COLUMNS($A364:N364))</f>
        <v>0.9</v>
      </c>
      <c r="O364" s="1">
        <f>INDEX(ScheduleRef!$D$2:$AB$853,_xlfn.AGGREGATE(15,6,(ROW(ScheduleRef!$D$2:$AB$853)-ROW(ScheduleRef!$D$2)+1)/(ScheduleRef!$D$2:$D$853&lt;&gt;""),ROWS(ScheduleCompile!O$1:O364)),COLUMNS($A364:O364))</f>
        <v>0.9</v>
      </c>
      <c r="P364" s="1">
        <f>INDEX(ScheduleRef!$D$2:$AB$853,_xlfn.AGGREGATE(15,6,(ROW(ScheduleRef!$D$2:$AB$853)-ROW(ScheduleRef!$D$2)+1)/(ScheduleRef!$D$2:$D$853&lt;&gt;""),ROWS(ScheduleCompile!P$1:P364)),COLUMNS($A364:P364))</f>
        <v>0.9</v>
      </c>
      <c r="Q364" s="1">
        <f>INDEX(ScheduleRef!$D$2:$AB$853,_xlfn.AGGREGATE(15,6,(ROW(ScheduleRef!$D$2:$AB$853)-ROW(ScheduleRef!$D$2)+1)/(ScheduleRef!$D$2:$D$853&lt;&gt;""),ROWS(ScheduleCompile!Q$1:Q364)),COLUMNS($A364:Q364))</f>
        <v>0.9</v>
      </c>
      <c r="R364" s="1">
        <f>INDEX(ScheduleRef!$D$2:$AB$853,_xlfn.AGGREGATE(15,6,(ROW(ScheduleRef!$D$2:$AB$853)-ROW(ScheduleRef!$D$2)+1)/(ScheduleRef!$D$2:$D$853&lt;&gt;""),ROWS(ScheduleCompile!R$1:R364)),COLUMNS($A364:R364))</f>
        <v>0.9</v>
      </c>
      <c r="S364" s="1">
        <f>INDEX(ScheduleRef!$D$2:$AB$853,_xlfn.AGGREGATE(15,6,(ROW(ScheduleRef!$D$2:$AB$853)-ROW(ScheduleRef!$D$2)+1)/(ScheduleRef!$D$2:$D$853&lt;&gt;""),ROWS(ScheduleCompile!S$1:S364)),COLUMNS($A364:S364))</f>
        <v>0.9</v>
      </c>
      <c r="T364" s="1">
        <f>INDEX(ScheduleRef!$D$2:$AB$853,_xlfn.AGGREGATE(15,6,(ROW(ScheduleRef!$D$2:$AB$853)-ROW(ScheduleRef!$D$2)+1)/(ScheduleRef!$D$2:$D$853&lt;&gt;""),ROWS(ScheduleCompile!T$1:T364)),COLUMNS($A364:T364))</f>
        <v>0.9</v>
      </c>
      <c r="U364" s="1">
        <f>INDEX(ScheduleRef!$D$2:$AB$853,_xlfn.AGGREGATE(15,6,(ROW(ScheduleRef!$D$2:$AB$853)-ROW(ScheduleRef!$D$2)+1)/(ScheduleRef!$D$2:$D$853&lt;&gt;""),ROWS(ScheduleCompile!U$1:U364)),COLUMNS($A364:U364))</f>
        <v>0.9</v>
      </c>
      <c r="V364" s="1">
        <f>INDEX(ScheduleRef!$D$2:$AB$853,_xlfn.AGGREGATE(15,6,(ROW(ScheduleRef!$D$2:$AB$853)-ROW(ScheduleRef!$D$2)+1)/(ScheduleRef!$D$2:$D$853&lt;&gt;""),ROWS(ScheduleCompile!V$1:V364)),COLUMNS($A364:V364))</f>
        <v>0.9</v>
      </c>
      <c r="W364" s="1">
        <f>INDEX(ScheduleRef!$D$2:$AB$853,_xlfn.AGGREGATE(15,6,(ROW(ScheduleRef!$D$2:$AB$853)-ROW(ScheduleRef!$D$2)+1)/(ScheduleRef!$D$2:$D$853&lt;&gt;""),ROWS(ScheduleCompile!W$1:W364)),COLUMNS($A364:W364))</f>
        <v>0.9</v>
      </c>
      <c r="X364" s="1">
        <f>INDEX(ScheduleRef!$D$2:$AB$853,_xlfn.AGGREGATE(15,6,(ROW(ScheduleRef!$D$2:$AB$853)-ROW(ScheduleRef!$D$2)+1)/(ScheduleRef!$D$2:$D$853&lt;&gt;""),ROWS(ScheduleCompile!X$1:X364)),COLUMNS($A364:X364))</f>
        <v>0.9</v>
      </c>
      <c r="Y364" s="1">
        <f>INDEX(ScheduleRef!$D$2:$AB$853,_xlfn.AGGREGATE(15,6,(ROW(ScheduleRef!$D$2:$AB$853)-ROW(ScheduleRef!$D$2)+1)/(ScheduleRef!$D$2:$D$853&lt;&gt;""),ROWS(ScheduleCompile!Y$1:Y364)),COLUMNS($A364:Y364))</f>
        <v>0.9</v>
      </c>
    </row>
    <row r="365" spans="1:25" x14ac:dyDescent="0.25">
      <c r="A365" s="30" t="str">
        <f>INDEX(ScheduleRef!$D$2:$AB$853,_xlfn.AGGREGATE(15,6,(ROW(ScheduleRef!$D$2:$AB$853)-ROW(ScheduleRef!$D$2)+1)/(ScheduleRef!$D$2:$D$853&lt;&gt;""),ROWS(ScheduleCompile!A$1:A365)),COLUMNS($A365:A365))</f>
        <v>ResidentialLivingPreviousServiceHotWaterSchedule</v>
      </c>
      <c r="B365" s="1">
        <f>INDEX(ScheduleRef!$D$2:$AB$853,_xlfn.AGGREGATE(15,6,(ROW(ScheduleRef!$D$2:$AB$853)-ROW(ScheduleRef!$D$2)+1)/(ScheduleRef!$D$2:$D$853&lt;&gt;""),ROWS(ScheduleCompile!B$1:B365)),COLUMNS($A365:B365))</f>
        <v>1.4E-2</v>
      </c>
      <c r="C365" s="1">
        <f>INDEX(ScheduleRef!$D$2:$AB$853,_xlfn.AGGREGATE(15,6,(ROW(ScheduleRef!$D$2:$AB$853)-ROW(ScheduleRef!$D$2)+1)/(ScheduleRef!$D$2:$D$853&lt;&gt;""),ROWS(ScheduleCompile!C$1:C365)),COLUMNS($A365:C365))</f>
        <v>8.0000000000000002E-3</v>
      </c>
      <c r="D365" s="1">
        <f>INDEX(ScheduleRef!$D$2:$AB$853,_xlfn.AGGREGATE(15,6,(ROW(ScheduleRef!$D$2:$AB$853)-ROW(ScheduleRef!$D$2)+1)/(ScheduleRef!$D$2:$D$853&lt;&gt;""),ROWS(ScheduleCompile!D$1:D365)),COLUMNS($A365:D365))</f>
        <v>8.9999999999999993E-3</v>
      </c>
      <c r="E365" s="1">
        <f>INDEX(ScheduleRef!$D$2:$AB$853,_xlfn.AGGREGATE(15,6,(ROW(ScheduleRef!$D$2:$AB$853)-ROW(ScheduleRef!$D$2)+1)/(ScheduleRef!$D$2:$D$853&lt;&gt;""),ROWS(ScheduleCompile!E$1:E365)),COLUMNS($A365:E365))</f>
        <v>1.0999999999999999E-2</v>
      </c>
      <c r="F365" s="1">
        <f>INDEX(ScheduleRef!$D$2:$AB$853,_xlfn.AGGREGATE(15,6,(ROW(ScheduleRef!$D$2:$AB$853)-ROW(ScheduleRef!$D$2)+1)/(ScheduleRef!$D$2:$D$853&lt;&gt;""),ROWS(ScheduleCompile!F$1:F365)),COLUMNS($A365:F365))</f>
        <v>0.02</v>
      </c>
      <c r="G365" s="1">
        <f>INDEX(ScheduleRef!$D$2:$AB$853,_xlfn.AGGREGATE(15,6,(ROW(ScheduleRef!$D$2:$AB$853)-ROW(ScheduleRef!$D$2)+1)/(ScheduleRef!$D$2:$D$853&lt;&gt;""),ROWS(ScheduleCompile!G$1:G365)),COLUMNS($A365:G365))</f>
        <v>4.3999999999999997E-2</v>
      </c>
      <c r="H365" s="1">
        <f>INDEX(ScheduleRef!$D$2:$AB$853,_xlfn.AGGREGATE(15,6,(ROW(ScheduleRef!$D$2:$AB$853)-ROW(ScheduleRef!$D$2)+1)/(ScheduleRef!$D$2:$D$853&lt;&gt;""),ROWS(ScheduleCompile!H$1:H365)),COLUMNS($A365:H365))</f>
        <v>8.8999999999999996E-2</v>
      </c>
      <c r="I365" s="1">
        <f>INDEX(ScheduleRef!$D$2:$AB$853,_xlfn.AGGREGATE(15,6,(ROW(ScheduleRef!$D$2:$AB$853)-ROW(ScheduleRef!$D$2)+1)/(ScheduleRef!$D$2:$D$853&lt;&gt;""),ROWS(ScheduleCompile!I$1:I365)),COLUMNS($A365:I365))</f>
        <v>0.107</v>
      </c>
      <c r="J365" s="1">
        <f>INDEX(ScheduleRef!$D$2:$AB$853,_xlfn.AGGREGATE(15,6,(ROW(ScheduleRef!$D$2:$AB$853)-ROW(ScheduleRef!$D$2)+1)/(ScheduleRef!$D$2:$D$853&lt;&gt;""),ROWS(ScheduleCompile!J$1:J365)),COLUMNS($A365:J365))</f>
        <v>8.8999999999999996E-2</v>
      </c>
      <c r="K365" s="1">
        <f>INDEX(ScheduleRef!$D$2:$AB$853,_xlfn.AGGREGATE(15,6,(ROW(ScheduleRef!$D$2:$AB$853)-ROW(ScheduleRef!$D$2)+1)/(ScheduleRef!$D$2:$D$853&lt;&gt;""),ROWS(ScheduleCompile!K$1:K365)),COLUMNS($A365:K365))</f>
        <v>6.6000000000000003E-2</v>
      </c>
      <c r="L365" s="1">
        <f>INDEX(ScheduleRef!$D$2:$AB$853,_xlfn.AGGREGATE(15,6,(ROW(ScheduleRef!$D$2:$AB$853)-ROW(ScheduleRef!$D$2)+1)/(ScheduleRef!$D$2:$D$853&lt;&gt;""),ROWS(ScheduleCompile!L$1:L365)),COLUMNS($A365:L365))</f>
        <v>5.1999999999999998E-2</v>
      </c>
      <c r="M365" s="1">
        <f>INDEX(ScheduleRef!$D$2:$AB$853,_xlfn.AGGREGATE(15,6,(ROW(ScheduleRef!$D$2:$AB$853)-ROW(ScheduleRef!$D$2)+1)/(ScheduleRef!$D$2:$D$853&lt;&gt;""),ROWS(ScheduleCompile!M$1:M365)),COLUMNS($A365:M365))</f>
        <v>3.7999999999999999E-2</v>
      </c>
      <c r="N365" s="1">
        <f>INDEX(ScheduleRef!$D$2:$AB$853,_xlfn.AGGREGATE(15,6,(ROW(ScheduleRef!$D$2:$AB$853)-ROW(ScheduleRef!$D$2)+1)/(ScheduleRef!$D$2:$D$853&lt;&gt;""),ROWS(ScheduleCompile!N$1:N365)),COLUMNS($A365:N365))</f>
        <v>3.5999999999999997E-2</v>
      </c>
      <c r="O365" s="1">
        <f>INDEX(ScheduleRef!$D$2:$AB$853,_xlfn.AGGREGATE(15,6,(ROW(ScheduleRef!$D$2:$AB$853)-ROW(ScheduleRef!$D$2)+1)/(ScheduleRef!$D$2:$D$853&lt;&gt;""),ROWS(ScheduleCompile!O$1:O365)),COLUMNS($A365:O365))</f>
        <v>3.3000000000000002E-2</v>
      </c>
      <c r="P365" s="1">
        <f>INDEX(ScheduleRef!$D$2:$AB$853,_xlfn.AGGREGATE(15,6,(ROW(ScheduleRef!$D$2:$AB$853)-ROW(ScheduleRef!$D$2)+1)/(ScheduleRef!$D$2:$D$853&lt;&gt;""),ROWS(ScheduleCompile!P$1:P365)),COLUMNS($A365:P365))</f>
        <v>3.2000000000000001E-2</v>
      </c>
      <c r="Q365" s="1">
        <f>INDEX(ScheduleRef!$D$2:$AB$853,_xlfn.AGGREGATE(15,6,(ROW(ScheduleRef!$D$2:$AB$853)-ROW(ScheduleRef!$D$2)+1)/(ScheduleRef!$D$2:$D$853&lt;&gt;""),ROWS(ScheduleCompile!Q$1:Q365)),COLUMNS($A365:Q365))</f>
        <v>2.5999999999999999E-2</v>
      </c>
      <c r="R365" s="1">
        <f>INDEX(ScheduleRef!$D$2:$AB$853,_xlfn.AGGREGATE(15,6,(ROW(ScheduleRef!$D$2:$AB$853)-ROW(ScheduleRef!$D$2)+1)/(ScheduleRef!$D$2:$D$853&lt;&gt;""),ROWS(ScheduleCompile!R$1:R365)),COLUMNS($A365:R365))</f>
        <v>4.2000000000000003E-2</v>
      </c>
      <c r="S365" s="1">
        <f>INDEX(ScheduleRef!$D$2:$AB$853,_xlfn.AGGREGATE(15,6,(ROW(ScheduleRef!$D$2:$AB$853)-ROW(ScheduleRef!$D$2)+1)/(ScheduleRef!$D$2:$D$853&lt;&gt;""),ROWS(ScheduleCompile!S$1:S365)),COLUMNS($A365:S365))</f>
        <v>4.8000000000000001E-2</v>
      </c>
      <c r="T365" s="1">
        <f>INDEX(ScheduleRef!$D$2:$AB$853,_xlfn.AGGREGATE(15,6,(ROW(ScheduleRef!$D$2:$AB$853)-ROW(ScheduleRef!$D$2)+1)/(ScheduleRef!$D$2:$D$853&lt;&gt;""),ROWS(ScheduleCompile!T$1:T365)),COLUMNS($A365:T365))</f>
        <v>5.1999999999999998E-2</v>
      </c>
      <c r="U365" s="1">
        <f>INDEX(ScheduleRef!$D$2:$AB$853,_xlfn.AGGREGATE(15,6,(ROW(ScheduleRef!$D$2:$AB$853)-ROW(ScheduleRef!$D$2)+1)/(ScheduleRef!$D$2:$D$853&lt;&gt;""),ROWS(ScheduleCompile!U$1:U365)),COLUMNS($A365:U365))</f>
        <v>4.7E-2</v>
      </c>
      <c r="V365" s="1">
        <f>INDEX(ScheduleRef!$D$2:$AB$853,_xlfn.AGGREGATE(15,6,(ROW(ScheduleRef!$D$2:$AB$853)-ROW(ScheduleRef!$D$2)+1)/(ScheduleRef!$D$2:$D$853&lt;&gt;""),ROWS(ScheduleCompile!V$1:V365)),COLUMNS($A365:V365))</f>
        <v>4.2000000000000003E-2</v>
      </c>
      <c r="W365" s="1">
        <f>INDEX(ScheduleRef!$D$2:$AB$853,_xlfn.AGGREGATE(15,6,(ROW(ScheduleRef!$D$2:$AB$853)-ROW(ScheduleRef!$D$2)+1)/(ScheduleRef!$D$2:$D$853&lt;&gt;""),ROWS(ScheduleCompile!W$1:W365)),COLUMNS($A365:W365))</f>
        <v>3.9E-2</v>
      </c>
      <c r="X365" s="1">
        <f>INDEX(ScheduleRef!$D$2:$AB$853,_xlfn.AGGREGATE(15,6,(ROW(ScheduleRef!$D$2:$AB$853)-ROW(ScheduleRef!$D$2)+1)/(ScheduleRef!$D$2:$D$853&lt;&gt;""),ROWS(ScheduleCompile!X$1:X365)),COLUMNS($A365:X365))</f>
        <v>3.5999999999999997E-2</v>
      </c>
      <c r="Y365" s="1">
        <f>INDEX(ScheduleRef!$D$2:$AB$853,_xlfn.AGGREGATE(15,6,(ROW(ScheduleRef!$D$2:$AB$853)-ROW(ScheduleRef!$D$2)+1)/(ScheduleRef!$D$2:$D$853&lt;&gt;""),ROWS(ScheduleCompile!Y$1:Y365)),COLUMNS($A365:Y365))</f>
        <v>2.1999999999999999E-2</v>
      </c>
    </row>
    <row r="366" spans="1:25" x14ac:dyDescent="0.25">
      <c r="A366" s="30" t="str">
        <f>INDEX(ScheduleRef!$D$2:$AB$853,_xlfn.AGGREGATE(15,6,(ROW(ScheduleRef!$D$2:$AB$853)-ROW(ScheduleRef!$D$2)+1)/(ScheduleRef!$D$2:$D$853&lt;&gt;""),ROWS(ScheduleCompile!A$1:A366)),COLUMNS($A366:A366))</f>
        <v>ResidentialLivingPreviousServiceHotWaterSchedule</v>
      </c>
      <c r="B366" s="1">
        <f>INDEX(ScheduleRef!$D$2:$AB$853,_xlfn.AGGREGATE(15,6,(ROW(ScheduleRef!$D$2:$AB$853)-ROW(ScheduleRef!$D$2)+1)/(ScheduleRef!$D$2:$D$853&lt;&gt;""),ROWS(ScheduleCompile!B$1:B366)),COLUMNS($A366:B366))</f>
        <v>1.7999999999999999E-2</v>
      </c>
      <c r="C366" s="1">
        <f>INDEX(ScheduleRef!$D$2:$AB$853,_xlfn.AGGREGATE(15,6,(ROW(ScheduleRef!$D$2:$AB$853)-ROW(ScheduleRef!$D$2)+1)/(ScheduleRef!$D$2:$D$853&lt;&gt;""),ROWS(ScheduleCompile!C$1:C366)),COLUMNS($A366:C366))</f>
        <v>0.01</v>
      </c>
      <c r="D366" s="1">
        <f>INDEX(ScheduleRef!$D$2:$AB$853,_xlfn.AGGREGATE(15,6,(ROW(ScheduleRef!$D$2:$AB$853)-ROW(ScheduleRef!$D$2)+1)/(ScheduleRef!$D$2:$D$853&lt;&gt;""),ROWS(ScheduleCompile!D$1:D366)),COLUMNS($A366:D366))</f>
        <v>8.9999999999999993E-3</v>
      </c>
      <c r="E366" s="1">
        <f>INDEX(ScheduleRef!$D$2:$AB$853,_xlfn.AGGREGATE(15,6,(ROW(ScheduleRef!$D$2:$AB$853)-ROW(ScheduleRef!$D$2)+1)/(ScheduleRef!$D$2:$D$853&lt;&gt;""),ROWS(ScheduleCompile!E$1:E366)),COLUMNS($A366:E366))</f>
        <v>8.0000000000000002E-3</v>
      </c>
      <c r="F366" s="1">
        <f>INDEX(ScheduleRef!$D$2:$AB$853,_xlfn.AGGREGATE(15,6,(ROW(ScheduleRef!$D$2:$AB$853)-ROW(ScheduleRef!$D$2)+1)/(ScheduleRef!$D$2:$D$853&lt;&gt;""),ROWS(ScheduleCompile!F$1:F366)),COLUMNS($A366:F366))</f>
        <v>1.4999999999999999E-2</v>
      </c>
      <c r="G366" s="1">
        <f>INDEX(ScheduleRef!$D$2:$AB$853,_xlfn.AGGREGATE(15,6,(ROW(ScheduleRef!$D$2:$AB$853)-ROW(ScheduleRef!$D$2)+1)/(ScheduleRef!$D$2:$D$853&lt;&gt;""),ROWS(ScheduleCompile!G$1:G366)),COLUMNS($A366:G366))</f>
        <v>2.3E-2</v>
      </c>
      <c r="H366" s="1">
        <f>INDEX(ScheduleRef!$D$2:$AB$853,_xlfn.AGGREGATE(15,6,(ROW(ScheduleRef!$D$2:$AB$853)-ROW(ScheduleRef!$D$2)+1)/(ScheduleRef!$D$2:$D$853&lt;&gt;""),ROWS(ScheduleCompile!H$1:H366)),COLUMNS($A366:H366))</f>
        <v>2.5999999999999999E-2</v>
      </c>
      <c r="I366" s="1">
        <f>INDEX(ScheduleRef!$D$2:$AB$853,_xlfn.AGGREGATE(15,6,(ROW(ScheduleRef!$D$2:$AB$853)-ROW(ScheduleRef!$D$2)+1)/(ScheduleRef!$D$2:$D$853&lt;&gt;""),ROWS(ScheduleCompile!I$1:I366)),COLUMNS($A366:I366))</f>
        <v>4.7E-2</v>
      </c>
      <c r="J366" s="1">
        <f>INDEX(ScheduleRef!$D$2:$AB$853,_xlfn.AGGREGATE(15,6,(ROW(ScheduleRef!$D$2:$AB$853)-ROW(ScheduleRef!$D$2)+1)/(ScheduleRef!$D$2:$D$853&lt;&gt;""),ROWS(ScheduleCompile!J$1:J366)),COLUMNS($A366:J366))</f>
        <v>7.6999999999999999E-2</v>
      </c>
      <c r="K366" s="1">
        <f>INDEX(ScheduleRef!$D$2:$AB$853,_xlfn.AGGREGATE(15,6,(ROW(ScheduleRef!$D$2:$AB$853)-ROW(ScheduleRef!$D$2)+1)/(ScheduleRef!$D$2:$D$853&lt;&gt;""),ROWS(ScheduleCompile!K$1:K366)),COLUMNS($A366:K366))</f>
        <v>8.3000000000000004E-2</v>
      </c>
      <c r="L366" s="1">
        <f>INDEX(ScheduleRef!$D$2:$AB$853,_xlfn.AGGREGATE(15,6,(ROW(ScheduleRef!$D$2:$AB$853)-ROW(ScheduleRef!$D$2)+1)/(ScheduleRef!$D$2:$D$853&lt;&gt;""),ROWS(ScheduleCompile!L$1:L366)),COLUMNS($A366:L366))</f>
        <v>7.3999999999999996E-2</v>
      </c>
      <c r="M366" s="1">
        <f>INDEX(ScheduleRef!$D$2:$AB$853,_xlfn.AGGREGATE(15,6,(ROW(ScheduleRef!$D$2:$AB$853)-ROW(ScheduleRef!$D$2)+1)/(ScheduleRef!$D$2:$D$853&lt;&gt;""),ROWS(ScheduleCompile!M$1:M366)),COLUMNS($A366:M366))</f>
        <v>6.0999999999999999E-2</v>
      </c>
      <c r="N366" s="1">
        <f>INDEX(ScheduleRef!$D$2:$AB$853,_xlfn.AGGREGATE(15,6,(ROW(ScheduleRef!$D$2:$AB$853)-ROW(ScheduleRef!$D$2)+1)/(ScheduleRef!$D$2:$D$853&lt;&gt;""),ROWS(ScheduleCompile!N$1:N366)),COLUMNS($A366:N366))</f>
        <v>5.0999999999999997E-2</v>
      </c>
      <c r="O366" s="1">
        <f>INDEX(ScheduleRef!$D$2:$AB$853,_xlfn.AGGREGATE(15,6,(ROW(ScheduleRef!$D$2:$AB$853)-ROW(ScheduleRef!$D$2)+1)/(ScheduleRef!$D$2:$D$853&lt;&gt;""),ROWS(ScheduleCompile!O$1:O366)),COLUMNS($A366:O366))</f>
        <v>4.2999999999999997E-2</v>
      </c>
      <c r="P366" s="1">
        <f>INDEX(ScheduleRef!$D$2:$AB$853,_xlfn.AGGREGATE(15,6,(ROW(ScheduleRef!$D$2:$AB$853)-ROW(ScheduleRef!$D$2)+1)/(ScheduleRef!$D$2:$D$853&lt;&gt;""),ROWS(ScheduleCompile!P$1:P366)),COLUMNS($A366:P366))</f>
        <v>3.9E-2</v>
      </c>
      <c r="Q366" s="1">
        <f>INDEX(ScheduleRef!$D$2:$AB$853,_xlfn.AGGREGATE(15,6,(ROW(ScheduleRef!$D$2:$AB$853)-ROW(ScheduleRef!$D$2)+1)/(ScheduleRef!$D$2:$D$853&lt;&gt;""),ROWS(ScheduleCompile!Q$1:Q366)),COLUMNS($A366:Q366))</f>
        <v>3.9E-2</v>
      </c>
      <c r="R366" s="1">
        <f>INDEX(ScheduleRef!$D$2:$AB$853,_xlfn.AGGREGATE(15,6,(ROW(ScheduleRef!$D$2:$AB$853)-ROW(ScheduleRef!$D$2)+1)/(ScheduleRef!$D$2:$D$853&lt;&gt;""),ROWS(ScheduleCompile!R$1:R366)),COLUMNS($A366:R366))</f>
        <v>5.1999999999999998E-2</v>
      </c>
      <c r="S366" s="1">
        <f>INDEX(ScheduleRef!$D$2:$AB$853,_xlfn.AGGREGATE(15,6,(ROW(ScheduleRef!$D$2:$AB$853)-ROW(ScheduleRef!$D$2)+1)/(ScheduleRef!$D$2:$D$853&lt;&gt;""),ROWS(ScheduleCompile!S$1:S366)),COLUMNS($A366:S366))</f>
        <v>5.8000000000000003E-2</v>
      </c>
      <c r="T366" s="1">
        <f>INDEX(ScheduleRef!$D$2:$AB$853,_xlfn.AGGREGATE(15,6,(ROW(ScheduleRef!$D$2:$AB$853)-ROW(ScheduleRef!$D$2)+1)/(ScheduleRef!$D$2:$D$853&lt;&gt;""),ROWS(ScheduleCompile!T$1:T366)),COLUMNS($A366:T366))</f>
        <v>5.6000000000000001E-2</v>
      </c>
      <c r="U366" s="1">
        <f>INDEX(ScheduleRef!$D$2:$AB$853,_xlfn.AGGREGATE(15,6,(ROW(ScheduleRef!$D$2:$AB$853)-ROW(ScheduleRef!$D$2)+1)/(ScheduleRef!$D$2:$D$853&lt;&gt;""),ROWS(ScheduleCompile!U$1:U366)),COLUMNS($A366:U366))</f>
        <v>5.1999999999999998E-2</v>
      </c>
      <c r="V366" s="1">
        <f>INDEX(ScheduleRef!$D$2:$AB$853,_xlfn.AGGREGATE(15,6,(ROW(ScheduleRef!$D$2:$AB$853)-ROW(ScheduleRef!$D$2)+1)/(ScheduleRef!$D$2:$D$853&lt;&gt;""),ROWS(ScheduleCompile!V$1:V366)),COLUMNS($A366:V366))</f>
        <v>4.7E-2</v>
      </c>
      <c r="W366" s="1">
        <f>INDEX(ScheduleRef!$D$2:$AB$853,_xlfn.AGGREGATE(15,6,(ROW(ScheduleRef!$D$2:$AB$853)-ROW(ScheduleRef!$D$2)+1)/(ScheduleRef!$D$2:$D$853&lt;&gt;""),ROWS(ScheduleCompile!W$1:W366)),COLUMNS($A366:W366))</f>
        <v>4.3999999999999997E-2</v>
      </c>
      <c r="X366" s="1">
        <f>INDEX(ScheduleRef!$D$2:$AB$853,_xlfn.AGGREGATE(15,6,(ROW(ScheduleRef!$D$2:$AB$853)-ROW(ScheduleRef!$D$2)+1)/(ScheduleRef!$D$2:$D$853&lt;&gt;""),ROWS(ScheduleCompile!X$1:X366)),COLUMNS($A366:X366))</f>
        <v>0.04</v>
      </c>
      <c r="Y366" s="1">
        <f>INDEX(ScheduleRef!$D$2:$AB$853,_xlfn.AGGREGATE(15,6,(ROW(ScheduleRef!$D$2:$AB$853)-ROW(ScheduleRef!$D$2)+1)/(ScheduleRef!$D$2:$D$853&lt;&gt;""),ROWS(ScheduleCompile!Y$1:Y366)),COLUMNS($A366:Y366))</f>
        <v>2.8000000000000001E-2</v>
      </c>
    </row>
    <row r="367" spans="1:25" x14ac:dyDescent="0.25">
      <c r="A367" s="30" t="str">
        <f>INDEX(ScheduleRef!$D$2:$AB$853,_xlfn.AGGREGATE(15,6,(ROW(ScheduleRef!$D$2:$AB$853)-ROW(ScheduleRef!$D$2)+1)/(ScheduleRef!$D$2:$D$853&lt;&gt;""),ROWS(ScheduleCompile!A$1:A367)),COLUMNS($A367:A367))</f>
        <v>ResidentialLivingPreviousServiceHotWaterSchedule</v>
      </c>
      <c r="B367" s="1">
        <f>INDEX(ScheduleRef!$D$2:$AB$853,_xlfn.AGGREGATE(15,6,(ROW(ScheduleRef!$D$2:$AB$853)-ROW(ScheduleRef!$D$2)+1)/(ScheduleRef!$D$2:$D$853&lt;&gt;""),ROWS(ScheduleCompile!B$1:B367)),COLUMNS($A367:B367))</f>
        <v>1.7999999999999999E-2</v>
      </c>
      <c r="C367" s="1">
        <f>INDEX(ScheduleRef!$D$2:$AB$853,_xlfn.AGGREGATE(15,6,(ROW(ScheduleRef!$D$2:$AB$853)-ROW(ScheduleRef!$D$2)+1)/(ScheduleRef!$D$2:$D$853&lt;&gt;""),ROWS(ScheduleCompile!C$1:C367)),COLUMNS($A367:C367))</f>
        <v>0.01</v>
      </c>
      <c r="D367" s="1">
        <f>INDEX(ScheduleRef!$D$2:$AB$853,_xlfn.AGGREGATE(15,6,(ROW(ScheduleRef!$D$2:$AB$853)-ROW(ScheduleRef!$D$2)+1)/(ScheduleRef!$D$2:$D$853&lt;&gt;""),ROWS(ScheduleCompile!D$1:D367)),COLUMNS($A367:D367))</f>
        <v>8.9999999999999993E-3</v>
      </c>
      <c r="E367" s="1">
        <f>INDEX(ScheduleRef!$D$2:$AB$853,_xlfn.AGGREGATE(15,6,(ROW(ScheduleRef!$D$2:$AB$853)-ROW(ScheduleRef!$D$2)+1)/(ScheduleRef!$D$2:$D$853&lt;&gt;""),ROWS(ScheduleCompile!E$1:E367)),COLUMNS($A367:E367))</f>
        <v>8.0000000000000002E-3</v>
      </c>
      <c r="F367" s="1">
        <f>INDEX(ScheduleRef!$D$2:$AB$853,_xlfn.AGGREGATE(15,6,(ROW(ScheduleRef!$D$2:$AB$853)-ROW(ScheduleRef!$D$2)+1)/(ScheduleRef!$D$2:$D$853&lt;&gt;""),ROWS(ScheduleCompile!F$1:F367)),COLUMNS($A367:F367))</f>
        <v>1.4999999999999999E-2</v>
      </c>
      <c r="G367" s="1">
        <f>INDEX(ScheduleRef!$D$2:$AB$853,_xlfn.AGGREGATE(15,6,(ROW(ScheduleRef!$D$2:$AB$853)-ROW(ScheduleRef!$D$2)+1)/(ScheduleRef!$D$2:$D$853&lt;&gt;""),ROWS(ScheduleCompile!G$1:G367)),COLUMNS($A367:G367))</f>
        <v>2.3E-2</v>
      </c>
      <c r="H367" s="1">
        <f>INDEX(ScheduleRef!$D$2:$AB$853,_xlfn.AGGREGATE(15,6,(ROW(ScheduleRef!$D$2:$AB$853)-ROW(ScheduleRef!$D$2)+1)/(ScheduleRef!$D$2:$D$853&lt;&gt;""),ROWS(ScheduleCompile!H$1:H367)),COLUMNS($A367:H367))</f>
        <v>2.5999999999999999E-2</v>
      </c>
      <c r="I367" s="1">
        <f>INDEX(ScheduleRef!$D$2:$AB$853,_xlfn.AGGREGATE(15,6,(ROW(ScheduleRef!$D$2:$AB$853)-ROW(ScheduleRef!$D$2)+1)/(ScheduleRef!$D$2:$D$853&lt;&gt;""),ROWS(ScheduleCompile!I$1:I367)),COLUMNS($A367:I367))</f>
        <v>4.7E-2</v>
      </c>
      <c r="J367" s="1">
        <f>INDEX(ScheduleRef!$D$2:$AB$853,_xlfn.AGGREGATE(15,6,(ROW(ScheduleRef!$D$2:$AB$853)-ROW(ScheduleRef!$D$2)+1)/(ScheduleRef!$D$2:$D$853&lt;&gt;""),ROWS(ScheduleCompile!J$1:J367)),COLUMNS($A367:J367))</f>
        <v>7.6999999999999999E-2</v>
      </c>
      <c r="K367" s="1">
        <f>INDEX(ScheduleRef!$D$2:$AB$853,_xlfn.AGGREGATE(15,6,(ROW(ScheduleRef!$D$2:$AB$853)-ROW(ScheduleRef!$D$2)+1)/(ScheduleRef!$D$2:$D$853&lt;&gt;""),ROWS(ScheduleCompile!K$1:K367)),COLUMNS($A367:K367))</f>
        <v>8.3000000000000004E-2</v>
      </c>
      <c r="L367" s="1">
        <f>INDEX(ScheduleRef!$D$2:$AB$853,_xlfn.AGGREGATE(15,6,(ROW(ScheduleRef!$D$2:$AB$853)-ROW(ScheduleRef!$D$2)+1)/(ScheduleRef!$D$2:$D$853&lt;&gt;""),ROWS(ScheduleCompile!L$1:L367)),COLUMNS($A367:L367))</f>
        <v>7.3999999999999996E-2</v>
      </c>
      <c r="M367" s="1">
        <f>INDEX(ScheduleRef!$D$2:$AB$853,_xlfn.AGGREGATE(15,6,(ROW(ScheduleRef!$D$2:$AB$853)-ROW(ScheduleRef!$D$2)+1)/(ScheduleRef!$D$2:$D$853&lt;&gt;""),ROWS(ScheduleCompile!M$1:M367)),COLUMNS($A367:M367))</f>
        <v>6.0999999999999999E-2</v>
      </c>
      <c r="N367" s="1">
        <f>INDEX(ScheduleRef!$D$2:$AB$853,_xlfn.AGGREGATE(15,6,(ROW(ScheduleRef!$D$2:$AB$853)-ROW(ScheduleRef!$D$2)+1)/(ScheduleRef!$D$2:$D$853&lt;&gt;""),ROWS(ScheduleCompile!N$1:N367)),COLUMNS($A367:N367))</f>
        <v>5.0999999999999997E-2</v>
      </c>
      <c r="O367" s="1">
        <f>INDEX(ScheduleRef!$D$2:$AB$853,_xlfn.AGGREGATE(15,6,(ROW(ScheduleRef!$D$2:$AB$853)-ROW(ScheduleRef!$D$2)+1)/(ScheduleRef!$D$2:$D$853&lt;&gt;""),ROWS(ScheduleCompile!O$1:O367)),COLUMNS($A367:O367))</f>
        <v>4.2999999999999997E-2</v>
      </c>
      <c r="P367" s="1">
        <f>INDEX(ScheduleRef!$D$2:$AB$853,_xlfn.AGGREGATE(15,6,(ROW(ScheduleRef!$D$2:$AB$853)-ROW(ScheduleRef!$D$2)+1)/(ScheduleRef!$D$2:$D$853&lt;&gt;""),ROWS(ScheduleCompile!P$1:P367)),COLUMNS($A367:P367))</f>
        <v>3.9E-2</v>
      </c>
      <c r="Q367" s="1">
        <f>INDEX(ScheduleRef!$D$2:$AB$853,_xlfn.AGGREGATE(15,6,(ROW(ScheduleRef!$D$2:$AB$853)-ROW(ScheduleRef!$D$2)+1)/(ScheduleRef!$D$2:$D$853&lt;&gt;""),ROWS(ScheduleCompile!Q$1:Q367)),COLUMNS($A367:Q367))</f>
        <v>3.9E-2</v>
      </c>
      <c r="R367" s="1">
        <f>INDEX(ScheduleRef!$D$2:$AB$853,_xlfn.AGGREGATE(15,6,(ROW(ScheduleRef!$D$2:$AB$853)-ROW(ScheduleRef!$D$2)+1)/(ScheduleRef!$D$2:$D$853&lt;&gt;""),ROWS(ScheduleCompile!R$1:R367)),COLUMNS($A367:R367))</f>
        <v>5.1999999999999998E-2</v>
      </c>
      <c r="S367" s="1">
        <f>INDEX(ScheduleRef!$D$2:$AB$853,_xlfn.AGGREGATE(15,6,(ROW(ScheduleRef!$D$2:$AB$853)-ROW(ScheduleRef!$D$2)+1)/(ScheduleRef!$D$2:$D$853&lt;&gt;""),ROWS(ScheduleCompile!S$1:S367)),COLUMNS($A367:S367))</f>
        <v>5.8000000000000003E-2</v>
      </c>
      <c r="T367" s="1">
        <f>INDEX(ScheduleRef!$D$2:$AB$853,_xlfn.AGGREGATE(15,6,(ROW(ScheduleRef!$D$2:$AB$853)-ROW(ScheduleRef!$D$2)+1)/(ScheduleRef!$D$2:$D$853&lt;&gt;""),ROWS(ScheduleCompile!T$1:T367)),COLUMNS($A367:T367))</f>
        <v>5.6000000000000001E-2</v>
      </c>
      <c r="U367" s="1">
        <f>INDEX(ScheduleRef!$D$2:$AB$853,_xlfn.AGGREGATE(15,6,(ROW(ScheduleRef!$D$2:$AB$853)-ROW(ScheduleRef!$D$2)+1)/(ScheduleRef!$D$2:$D$853&lt;&gt;""),ROWS(ScheduleCompile!U$1:U367)),COLUMNS($A367:U367))</f>
        <v>5.1999999999999998E-2</v>
      </c>
      <c r="V367" s="1">
        <f>INDEX(ScheduleRef!$D$2:$AB$853,_xlfn.AGGREGATE(15,6,(ROW(ScheduleRef!$D$2:$AB$853)-ROW(ScheduleRef!$D$2)+1)/(ScheduleRef!$D$2:$D$853&lt;&gt;""),ROWS(ScheduleCompile!V$1:V367)),COLUMNS($A367:V367))</f>
        <v>4.7E-2</v>
      </c>
      <c r="W367" s="1">
        <f>INDEX(ScheduleRef!$D$2:$AB$853,_xlfn.AGGREGATE(15,6,(ROW(ScheduleRef!$D$2:$AB$853)-ROW(ScheduleRef!$D$2)+1)/(ScheduleRef!$D$2:$D$853&lt;&gt;""),ROWS(ScheduleCompile!W$1:W367)),COLUMNS($A367:W367))</f>
        <v>4.3999999999999997E-2</v>
      </c>
      <c r="X367" s="1">
        <f>INDEX(ScheduleRef!$D$2:$AB$853,_xlfn.AGGREGATE(15,6,(ROW(ScheduleRef!$D$2:$AB$853)-ROW(ScheduleRef!$D$2)+1)/(ScheduleRef!$D$2:$D$853&lt;&gt;""),ROWS(ScheduleCompile!X$1:X367)),COLUMNS($A367:X367))</f>
        <v>0.04</v>
      </c>
      <c r="Y367" s="1">
        <f>INDEX(ScheduleRef!$D$2:$AB$853,_xlfn.AGGREGATE(15,6,(ROW(ScheduleRef!$D$2:$AB$853)-ROW(ScheduleRef!$D$2)+1)/(ScheduleRef!$D$2:$D$853&lt;&gt;""),ROWS(ScheduleCompile!Y$1:Y367)),COLUMNS($A367:Y367))</f>
        <v>2.8000000000000001E-2</v>
      </c>
    </row>
    <row r="368" spans="1:25" x14ac:dyDescent="0.25">
      <c r="A368" s="30" t="str">
        <f>INDEX(ScheduleRef!$D$2:$AB$853,_xlfn.AGGREGATE(15,6,(ROW(ScheduleRef!$D$2:$AB$853)-ROW(ScheduleRef!$D$2)+1)/(ScheduleRef!$D$2:$D$853&lt;&gt;""),ROWS(ScheduleCompile!A$1:A368)),COLUMNS($A368:A368))</f>
        <v>RestaurantOccupancyWD</v>
      </c>
      <c r="B368" s="1">
        <f>INDEX(ScheduleRef!$D$2:$AB$853,_xlfn.AGGREGATE(15,6,(ROW(ScheduleRef!$D$2:$AB$853)-ROW(ScheduleRef!$D$2)+1)/(ScheduleRef!$D$2:$D$853&lt;&gt;""),ROWS(ScheduleCompile!B$1:B368)),COLUMNS($A368:B368))</f>
        <v>0.15</v>
      </c>
      <c r="C368" s="1">
        <f>INDEX(ScheduleRef!$D$2:$AB$853,_xlfn.AGGREGATE(15,6,(ROW(ScheduleRef!$D$2:$AB$853)-ROW(ScheduleRef!$D$2)+1)/(ScheduleRef!$D$2:$D$853&lt;&gt;""),ROWS(ScheduleCompile!C$1:C368)),COLUMNS($A368:C368))</f>
        <v>0.15</v>
      </c>
      <c r="D368" s="1">
        <f>INDEX(ScheduleRef!$D$2:$AB$853,_xlfn.AGGREGATE(15,6,(ROW(ScheduleRef!$D$2:$AB$853)-ROW(ScheduleRef!$D$2)+1)/(ScheduleRef!$D$2:$D$853&lt;&gt;""),ROWS(ScheduleCompile!D$1:D368)),COLUMNS($A368:D368))</f>
        <v>0.05</v>
      </c>
      <c r="E368" s="1">
        <f>INDEX(ScheduleRef!$D$2:$AB$853,_xlfn.AGGREGATE(15,6,(ROW(ScheduleRef!$D$2:$AB$853)-ROW(ScheduleRef!$D$2)+1)/(ScheduleRef!$D$2:$D$853&lt;&gt;""),ROWS(ScheduleCompile!E$1:E368)),COLUMNS($A368:E368))</f>
        <v>0</v>
      </c>
      <c r="F368" s="1">
        <f>INDEX(ScheduleRef!$D$2:$AB$853,_xlfn.AGGREGATE(15,6,(ROW(ScheduleRef!$D$2:$AB$853)-ROW(ScheduleRef!$D$2)+1)/(ScheduleRef!$D$2:$D$853&lt;&gt;""),ROWS(ScheduleCompile!F$1:F368)),COLUMNS($A368:F368))</f>
        <v>0</v>
      </c>
      <c r="G368" s="1">
        <f>INDEX(ScheduleRef!$D$2:$AB$853,_xlfn.AGGREGATE(15,6,(ROW(ScheduleRef!$D$2:$AB$853)-ROW(ScheduleRef!$D$2)+1)/(ScheduleRef!$D$2:$D$853&lt;&gt;""),ROWS(ScheduleCompile!G$1:G368)),COLUMNS($A368:G368))</f>
        <v>0</v>
      </c>
      <c r="H368" s="1">
        <f>INDEX(ScheduleRef!$D$2:$AB$853,_xlfn.AGGREGATE(15,6,(ROW(ScheduleRef!$D$2:$AB$853)-ROW(ScheduleRef!$D$2)+1)/(ScheduleRef!$D$2:$D$853&lt;&gt;""),ROWS(ScheduleCompile!H$1:H368)),COLUMNS($A368:H368))</f>
        <v>0</v>
      </c>
      <c r="I368" s="1">
        <f>INDEX(ScheduleRef!$D$2:$AB$853,_xlfn.AGGREGATE(15,6,(ROW(ScheduleRef!$D$2:$AB$853)-ROW(ScheduleRef!$D$2)+1)/(ScheduleRef!$D$2:$D$853&lt;&gt;""),ROWS(ScheduleCompile!I$1:I368)),COLUMNS($A368:I368))</f>
        <v>0.05</v>
      </c>
      <c r="J368" s="1">
        <f>INDEX(ScheduleRef!$D$2:$AB$853,_xlfn.AGGREGATE(15,6,(ROW(ScheduleRef!$D$2:$AB$853)-ROW(ScheduleRef!$D$2)+1)/(ScheduleRef!$D$2:$D$853&lt;&gt;""),ROWS(ScheduleCompile!J$1:J368)),COLUMNS($A368:J368))</f>
        <v>0.05</v>
      </c>
      <c r="K368" s="1">
        <f>INDEX(ScheduleRef!$D$2:$AB$853,_xlfn.AGGREGATE(15,6,(ROW(ScheduleRef!$D$2:$AB$853)-ROW(ScheduleRef!$D$2)+1)/(ScheduleRef!$D$2:$D$853&lt;&gt;""),ROWS(ScheduleCompile!K$1:K368)),COLUMNS($A368:K368))</f>
        <v>0.05</v>
      </c>
      <c r="L368" s="1">
        <f>INDEX(ScheduleRef!$D$2:$AB$853,_xlfn.AGGREGATE(15,6,(ROW(ScheduleRef!$D$2:$AB$853)-ROW(ScheduleRef!$D$2)+1)/(ScheduleRef!$D$2:$D$853&lt;&gt;""),ROWS(ScheduleCompile!L$1:L368)),COLUMNS($A368:L368))</f>
        <v>0.2</v>
      </c>
      <c r="M368" s="1">
        <f>INDEX(ScheduleRef!$D$2:$AB$853,_xlfn.AGGREGATE(15,6,(ROW(ScheduleRef!$D$2:$AB$853)-ROW(ScheduleRef!$D$2)+1)/(ScheduleRef!$D$2:$D$853&lt;&gt;""),ROWS(ScheduleCompile!M$1:M368)),COLUMNS($A368:M368))</f>
        <v>0.5</v>
      </c>
      <c r="N368" s="1">
        <f>INDEX(ScheduleRef!$D$2:$AB$853,_xlfn.AGGREGATE(15,6,(ROW(ScheduleRef!$D$2:$AB$853)-ROW(ScheduleRef!$D$2)+1)/(ScheduleRef!$D$2:$D$853&lt;&gt;""),ROWS(ScheduleCompile!N$1:N368)),COLUMNS($A368:N368))</f>
        <v>0.8</v>
      </c>
      <c r="O368" s="1">
        <f>INDEX(ScheduleRef!$D$2:$AB$853,_xlfn.AGGREGATE(15,6,(ROW(ScheduleRef!$D$2:$AB$853)-ROW(ScheduleRef!$D$2)+1)/(ScheduleRef!$D$2:$D$853&lt;&gt;""),ROWS(ScheduleCompile!O$1:O368)),COLUMNS($A368:O368))</f>
        <v>0.7</v>
      </c>
      <c r="P368" s="1">
        <f>INDEX(ScheduleRef!$D$2:$AB$853,_xlfn.AGGREGATE(15,6,(ROW(ScheduleRef!$D$2:$AB$853)-ROW(ScheduleRef!$D$2)+1)/(ScheduleRef!$D$2:$D$853&lt;&gt;""),ROWS(ScheduleCompile!P$1:P368)),COLUMNS($A368:P368))</f>
        <v>0.4</v>
      </c>
      <c r="Q368" s="1">
        <f>INDEX(ScheduleRef!$D$2:$AB$853,_xlfn.AGGREGATE(15,6,(ROW(ScheduleRef!$D$2:$AB$853)-ROW(ScheduleRef!$D$2)+1)/(ScheduleRef!$D$2:$D$853&lt;&gt;""),ROWS(ScheduleCompile!Q$1:Q368)),COLUMNS($A368:Q368))</f>
        <v>0.2</v>
      </c>
      <c r="R368" s="1">
        <f>INDEX(ScheduleRef!$D$2:$AB$853,_xlfn.AGGREGATE(15,6,(ROW(ScheduleRef!$D$2:$AB$853)-ROW(ScheduleRef!$D$2)+1)/(ScheduleRef!$D$2:$D$853&lt;&gt;""),ROWS(ScheduleCompile!R$1:R368)),COLUMNS($A368:R368))</f>
        <v>0.25</v>
      </c>
      <c r="S368" s="1">
        <f>INDEX(ScheduleRef!$D$2:$AB$853,_xlfn.AGGREGATE(15,6,(ROW(ScheduleRef!$D$2:$AB$853)-ROW(ScheduleRef!$D$2)+1)/(ScheduleRef!$D$2:$D$853&lt;&gt;""),ROWS(ScheduleCompile!S$1:S368)),COLUMNS($A368:S368))</f>
        <v>0.5</v>
      </c>
      <c r="T368" s="1">
        <f>INDEX(ScheduleRef!$D$2:$AB$853,_xlfn.AGGREGATE(15,6,(ROW(ScheduleRef!$D$2:$AB$853)-ROW(ScheduleRef!$D$2)+1)/(ScheduleRef!$D$2:$D$853&lt;&gt;""),ROWS(ScheduleCompile!T$1:T368)),COLUMNS($A368:T368))</f>
        <v>0.8</v>
      </c>
      <c r="U368" s="1">
        <f>INDEX(ScheduleRef!$D$2:$AB$853,_xlfn.AGGREGATE(15,6,(ROW(ScheduleRef!$D$2:$AB$853)-ROW(ScheduleRef!$D$2)+1)/(ScheduleRef!$D$2:$D$853&lt;&gt;""),ROWS(ScheduleCompile!U$1:U368)),COLUMNS($A368:U368))</f>
        <v>0.8</v>
      </c>
      <c r="V368" s="1">
        <f>INDEX(ScheduleRef!$D$2:$AB$853,_xlfn.AGGREGATE(15,6,(ROW(ScheduleRef!$D$2:$AB$853)-ROW(ScheduleRef!$D$2)+1)/(ScheduleRef!$D$2:$D$853&lt;&gt;""),ROWS(ScheduleCompile!V$1:V368)),COLUMNS($A368:V368))</f>
        <v>0.8</v>
      </c>
      <c r="W368" s="1">
        <f>INDEX(ScheduleRef!$D$2:$AB$853,_xlfn.AGGREGATE(15,6,(ROW(ScheduleRef!$D$2:$AB$853)-ROW(ScheduleRef!$D$2)+1)/(ScheduleRef!$D$2:$D$853&lt;&gt;""),ROWS(ScheduleCompile!W$1:W368)),COLUMNS($A368:W368))</f>
        <v>0.5</v>
      </c>
      <c r="X368" s="1">
        <f>INDEX(ScheduleRef!$D$2:$AB$853,_xlfn.AGGREGATE(15,6,(ROW(ScheduleRef!$D$2:$AB$853)-ROW(ScheduleRef!$D$2)+1)/(ScheduleRef!$D$2:$D$853&lt;&gt;""),ROWS(ScheduleCompile!X$1:X368)),COLUMNS($A368:X368))</f>
        <v>0.35</v>
      </c>
      <c r="Y368" s="1">
        <f>INDEX(ScheduleRef!$D$2:$AB$853,_xlfn.AGGREGATE(15,6,(ROW(ScheduleRef!$D$2:$AB$853)-ROW(ScheduleRef!$D$2)+1)/(ScheduleRef!$D$2:$D$853&lt;&gt;""),ROWS(ScheduleCompile!Y$1:Y368)),COLUMNS($A368:Y368))</f>
        <v>0.2</v>
      </c>
    </row>
    <row r="369" spans="1:25" x14ac:dyDescent="0.25">
      <c r="A369" s="30" t="str">
        <f>INDEX(ScheduleRef!$D$2:$AB$853,_xlfn.AGGREGATE(15,6,(ROW(ScheduleRef!$D$2:$AB$853)-ROW(ScheduleRef!$D$2)+1)/(ScheduleRef!$D$2:$D$853&lt;&gt;""),ROWS(ScheduleCompile!A$1:A369)),COLUMNS($A369:A369))</f>
        <v>RestaurantOccupancySat</v>
      </c>
      <c r="B369" s="1">
        <f>INDEX(ScheduleRef!$D$2:$AB$853,_xlfn.AGGREGATE(15,6,(ROW(ScheduleRef!$D$2:$AB$853)-ROW(ScheduleRef!$D$2)+1)/(ScheduleRef!$D$2:$D$853&lt;&gt;""),ROWS(ScheduleCompile!B$1:B369)),COLUMNS($A369:B369))</f>
        <v>0.3</v>
      </c>
      <c r="C369" s="1">
        <f>INDEX(ScheduleRef!$D$2:$AB$853,_xlfn.AGGREGATE(15,6,(ROW(ScheduleRef!$D$2:$AB$853)-ROW(ScheduleRef!$D$2)+1)/(ScheduleRef!$D$2:$D$853&lt;&gt;""),ROWS(ScheduleCompile!C$1:C369)),COLUMNS($A369:C369))</f>
        <v>0.25</v>
      </c>
      <c r="D369" s="1">
        <f>INDEX(ScheduleRef!$D$2:$AB$853,_xlfn.AGGREGATE(15,6,(ROW(ScheduleRef!$D$2:$AB$853)-ROW(ScheduleRef!$D$2)+1)/(ScheduleRef!$D$2:$D$853&lt;&gt;""),ROWS(ScheduleCompile!D$1:D369)),COLUMNS($A369:D369))</f>
        <v>0.05</v>
      </c>
      <c r="E369" s="1">
        <f>INDEX(ScheduleRef!$D$2:$AB$853,_xlfn.AGGREGATE(15,6,(ROW(ScheduleRef!$D$2:$AB$853)-ROW(ScheduleRef!$D$2)+1)/(ScheduleRef!$D$2:$D$853&lt;&gt;""),ROWS(ScheduleCompile!E$1:E369)),COLUMNS($A369:E369))</f>
        <v>0</v>
      </c>
      <c r="F369" s="1">
        <f>INDEX(ScheduleRef!$D$2:$AB$853,_xlfn.AGGREGATE(15,6,(ROW(ScheduleRef!$D$2:$AB$853)-ROW(ScheduleRef!$D$2)+1)/(ScheduleRef!$D$2:$D$853&lt;&gt;""),ROWS(ScheduleCompile!F$1:F369)),COLUMNS($A369:F369))</f>
        <v>0</v>
      </c>
      <c r="G369" s="1">
        <f>INDEX(ScheduleRef!$D$2:$AB$853,_xlfn.AGGREGATE(15,6,(ROW(ScheduleRef!$D$2:$AB$853)-ROW(ScheduleRef!$D$2)+1)/(ScheduleRef!$D$2:$D$853&lt;&gt;""),ROWS(ScheduleCompile!G$1:G369)),COLUMNS($A369:G369))</f>
        <v>0</v>
      </c>
      <c r="H369" s="1">
        <f>INDEX(ScheduleRef!$D$2:$AB$853,_xlfn.AGGREGATE(15,6,(ROW(ScheduleRef!$D$2:$AB$853)-ROW(ScheduleRef!$D$2)+1)/(ScheduleRef!$D$2:$D$853&lt;&gt;""),ROWS(ScheduleCompile!H$1:H369)),COLUMNS($A369:H369))</f>
        <v>0</v>
      </c>
      <c r="I369" s="1">
        <f>INDEX(ScheduleRef!$D$2:$AB$853,_xlfn.AGGREGATE(15,6,(ROW(ScheduleRef!$D$2:$AB$853)-ROW(ScheduleRef!$D$2)+1)/(ScheduleRef!$D$2:$D$853&lt;&gt;""),ROWS(ScheduleCompile!I$1:I369)),COLUMNS($A369:I369))</f>
        <v>0</v>
      </c>
      <c r="J369" s="1">
        <f>INDEX(ScheduleRef!$D$2:$AB$853,_xlfn.AGGREGATE(15,6,(ROW(ScheduleRef!$D$2:$AB$853)-ROW(ScheduleRef!$D$2)+1)/(ScheduleRef!$D$2:$D$853&lt;&gt;""),ROWS(ScheduleCompile!J$1:J369)),COLUMNS($A369:J369))</f>
        <v>0</v>
      </c>
      <c r="K369" s="1">
        <f>INDEX(ScheduleRef!$D$2:$AB$853,_xlfn.AGGREGATE(15,6,(ROW(ScheduleRef!$D$2:$AB$853)-ROW(ScheduleRef!$D$2)+1)/(ScheduleRef!$D$2:$D$853&lt;&gt;""),ROWS(ScheduleCompile!K$1:K369)),COLUMNS($A369:K369))</f>
        <v>0.05</v>
      </c>
      <c r="L369" s="1">
        <f>INDEX(ScheduleRef!$D$2:$AB$853,_xlfn.AGGREGATE(15,6,(ROW(ScheduleRef!$D$2:$AB$853)-ROW(ScheduleRef!$D$2)+1)/(ScheduleRef!$D$2:$D$853&lt;&gt;""),ROWS(ScheduleCompile!L$1:L369)),COLUMNS($A369:L369))</f>
        <v>0.2</v>
      </c>
      <c r="M369" s="1">
        <f>INDEX(ScheduleRef!$D$2:$AB$853,_xlfn.AGGREGATE(15,6,(ROW(ScheduleRef!$D$2:$AB$853)-ROW(ScheduleRef!$D$2)+1)/(ScheduleRef!$D$2:$D$853&lt;&gt;""),ROWS(ScheduleCompile!M$1:M369)),COLUMNS($A369:M369))</f>
        <v>0.45</v>
      </c>
      <c r="N369" s="1">
        <f>INDEX(ScheduleRef!$D$2:$AB$853,_xlfn.AGGREGATE(15,6,(ROW(ScheduleRef!$D$2:$AB$853)-ROW(ScheduleRef!$D$2)+1)/(ScheduleRef!$D$2:$D$853&lt;&gt;""),ROWS(ScheduleCompile!N$1:N369)),COLUMNS($A369:N369))</f>
        <v>0.5</v>
      </c>
      <c r="O369" s="1">
        <f>INDEX(ScheduleRef!$D$2:$AB$853,_xlfn.AGGREGATE(15,6,(ROW(ScheduleRef!$D$2:$AB$853)-ROW(ScheduleRef!$D$2)+1)/(ScheduleRef!$D$2:$D$853&lt;&gt;""),ROWS(ScheduleCompile!O$1:O369)),COLUMNS($A369:O369))</f>
        <v>0.5</v>
      </c>
      <c r="P369" s="1">
        <f>INDEX(ScheduleRef!$D$2:$AB$853,_xlfn.AGGREGATE(15,6,(ROW(ScheduleRef!$D$2:$AB$853)-ROW(ScheduleRef!$D$2)+1)/(ScheduleRef!$D$2:$D$853&lt;&gt;""),ROWS(ScheduleCompile!P$1:P369)),COLUMNS($A369:P369))</f>
        <v>0.35</v>
      </c>
      <c r="Q369" s="1">
        <f>INDEX(ScheduleRef!$D$2:$AB$853,_xlfn.AGGREGATE(15,6,(ROW(ScheduleRef!$D$2:$AB$853)-ROW(ScheduleRef!$D$2)+1)/(ScheduleRef!$D$2:$D$853&lt;&gt;""),ROWS(ScheduleCompile!Q$1:Q369)),COLUMNS($A369:Q369))</f>
        <v>0.3</v>
      </c>
      <c r="R369" s="1">
        <f>INDEX(ScheduleRef!$D$2:$AB$853,_xlfn.AGGREGATE(15,6,(ROW(ScheduleRef!$D$2:$AB$853)-ROW(ScheduleRef!$D$2)+1)/(ScheduleRef!$D$2:$D$853&lt;&gt;""),ROWS(ScheduleCompile!R$1:R369)),COLUMNS($A369:R369))</f>
        <v>0.3</v>
      </c>
      <c r="S369" s="1">
        <f>INDEX(ScheduleRef!$D$2:$AB$853,_xlfn.AGGREGATE(15,6,(ROW(ScheduleRef!$D$2:$AB$853)-ROW(ScheduleRef!$D$2)+1)/(ScheduleRef!$D$2:$D$853&lt;&gt;""),ROWS(ScheduleCompile!S$1:S369)),COLUMNS($A369:S369))</f>
        <v>0.3</v>
      </c>
      <c r="T369" s="1">
        <f>INDEX(ScheduleRef!$D$2:$AB$853,_xlfn.AGGREGATE(15,6,(ROW(ScheduleRef!$D$2:$AB$853)-ROW(ScheduleRef!$D$2)+1)/(ScheduleRef!$D$2:$D$853&lt;&gt;""),ROWS(ScheduleCompile!T$1:T369)),COLUMNS($A369:T369))</f>
        <v>0.7</v>
      </c>
      <c r="U369" s="1">
        <f>INDEX(ScheduleRef!$D$2:$AB$853,_xlfn.AGGREGATE(15,6,(ROW(ScheduleRef!$D$2:$AB$853)-ROW(ScheduleRef!$D$2)+1)/(ScheduleRef!$D$2:$D$853&lt;&gt;""),ROWS(ScheduleCompile!U$1:U369)),COLUMNS($A369:U369))</f>
        <v>0.9</v>
      </c>
      <c r="V369" s="1">
        <f>INDEX(ScheduleRef!$D$2:$AB$853,_xlfn.AGGREGATE(15,6,(ROW(ScheduleRef!$D$2:$AB$853)-ROW(ScheduleRef!$D$2)+1)/(ScheduleRef!$D$2:$D$853&lt;&gt;""),ROWS(ScheduleCompile!V$1:V369)),COLUMNS($A369:V369))</f>
        <v>0.7</v>
      </c>
      <c r="W369" s="1">
        <f>INDEX(ScheduleRef!$D$2:$AB$853,_xlfn.AGGREGATE(15,6,(ROW(ScheduleRef!$D$2:$AB$853)-ROW(ScheduleRef!$D$2)+1)/(ScheduleRef!$D$2:$D$853&lt;&gt;""),ROWS(ScheduleCompile!W$1:W369)),COLUMNS($A369:W369))</f>
        <v>0.65</v>
      </c>
      <c r="X369" s="1">
        <f>INDEX(ScheduleRef!$D$2:$AB$853,_xlfn.AGGREGATE(15,6,(ROW(ScheduleRef!$D$2:$AB$853)-ROW(ScheduleRef!$D$2)+1)/(ScheduleRef!$D$2:$D$853&lt;&gt;""),ROWS(ScheduleCompile!X$1:X369)),COLUMNS($A369:X369))</f>
        <v>0.55000000000000004</v>
      </c>
      <c r="Y369" s="1">
        <f>INDEX(ScheduleRef!$D$2:$AB$853,_xlfn.AGGREGATE(15,6,(ROW(ScheduleRef!$D$2:$AB$853)-ROW(ScheduleRef!$D$2)+1)/(ScheduleRef!$D$2:$D$853&lt;&gt;""),ROWS(ScheduleCompile!Y$1:Y369)),COLUMNS($A369:Y369))</f>
        <v>0.35</v>
      </c>
    </row>
    <row r="370" spans="1:25" x14ac:dyDescent="0.25">
      <c r="A370" s="30" t="str">
        <f>INDEX(ScheduleRef!$D$2:$AB$853,_xlfn.AGGREGATE(15,6,(ROW(ScheduleRef!$D$2:$AB$853)-ROW(ScheduleRef!$D$2)+1)/(ScheduleRef!$D$2:$D$853&lt;&gt;""),ROWS(ScheduleCompile!A$1:A370)),COLUMNS($A370:A370))</f>
        <v>RestaurantOccupancySun</v>
      </c>
      <c r="B370" s="1">
        <f>INDEX(ScheduleRef!$D$2:$AB$853,_xlfn.AGGREGATE(15,6,(ROW(ScheduleRef!$D$2:$AB$853)-ROW(ScheduleRef!$D$2)+1)/(ScheduleRef!$D$2:$D$853&lt;&gt;""),ROWS(ScheduleCompile!B$1:B370)),COLUMNS($A370:B370))</f>
        <v>0.2</v>
      </c>
      <c r="C370" s="1">
        <f>INDEX(ScheduleRef!$D$2:$AB$853,_xlfn.AGGREGATE(15,6,(ROW(ScheduleRef!$D$2:$AB$853)-ROW(ScheduleRef!$D$2)+1)/(ScheduleRef!$D$2:$D$853&lt;&gt;""),ROWS(ScheduleCompile!C$1:C370)),COLUMNS($A370:C370))</f>
        <v>0.2</v>
      </c>
      <c r="D370" s="1">
        <f>INDEX(ScheduleRef!$D$2:$AB$853,_xlfn.AGGREGATE(15,6,(ROW(ScheduleRef!$D$2:$AB$853)-ROW(ScheduleRef!$D$2)+1)/(ScheduleRef!$D$2:$D$853&lt;&gt;""),ROWS(ScheduleCompile!D$1:D370)),COLUMNS($A370:D370))</f>
        <v>0.05</v>
      </c>
      <c r="E370" s="1">
        <f>INDEX(ScheduleRef!$D$2:$AB$853,_xlfn.AGGREGATE(15,6,(ROW(ScheduleRef!$D$2:$AB$853)-ROW(ScheduleRef!$D$2)+1)/(ScheduleRef!$D$2:$D$853&lt;&gt;""),ROWS(ScheduleCompile!E$1:E370)),COLUMNS($A370:E370))</f>
        <v>0</v>
      </c>
      <c r="F370" s="1">
        <f>INDEX(ScheduleRef!$D$2:$AB$853,_xlfn.AGGREGATE(15,6,(ROW(ScheduleRef!$D$2:$AB$853)-ROW(ScheduleRef!$D$2)+1)/(ScheduleRef!$D$2:$D$853&lt;&gt;""),ROWS(ScheduleCompile!F$1:F370)),COLUMNS($A370:F370))</f>
        <v>0</v>
      </c>
      <c r="G370" s="1">
        <f>INDEX(ScheduleRef!$D$2:$AB$853,_xlfn.AGGREGATE(15,6,(ROW(ScheduleRef!$D$2:$AB$853)-ROW(ScheduleRef!$D$2)+1)/(ScheduleRef!$D$2:$D$853&lt;&gt;""),ROWS(ScheduleCompile!G$1:G370)),COLUMNS($A370:G370))</f>
        <v>0</v>
      </c>
      <c r="H370" s="1">
        <f>INDEX(ScheduleRef!$D$2:$AB$853,_xlfn.AGGREGATE(15,6,(ROW(ScheduleRef!$D$2:$AB$853)-ROW(ScheduleRef!$D$2)+1)/(ScheduleRef!$D$2:$D$853&lt;&gt;""),ROWS(ScheduleCompile!H$1:H370)),COLUMNS($A370:H370))</f>
        <v>0</v>
      </c>
      <c r="I370" s="1">
        <f>INDEX(ScheduleRef!$D$2:$AB$853,_xlfn.AGGREGATE(15,6,(ROW(ScheduleRef!$D$2:$AB$853)-ROW(ScheduleRef!$D$2)+1)/(ScheduleRef!$D$2:$D$853&lt;&gt;""),ROWS(ScheduleCompile!I$1:I370)),COLUMNS($A370:I370))</f>
        <v>0</v>
      </c>
      <c r="J370" s="1">
        <f>INDEX(ScheduleRef!$D$2:$AB$853,_xlfn.AGGREGATE(15,6,(ROW(ScheduleRef!$D$2:$AB$853)-ROW(ScheduleRef!$D$2)+1)/(ScheduleRef!$D$2:$D$853&lt;&gt;""),ROWS(ScheduleCompile!J$1:J370)),COLUMNS($A370:J370))</f>
        <v>0</v>
      </c>
      <c r="K370" s="1">
        <f>INDEX(ScheduleRef!$D$2:$AB$853,_xlfn.AGGREGATE(15,6,(ROW(ScheduleRef!$D$2:$AB$853)-ROW(ScheduleRef!$D$2)+1)/(ScheduleRef!$D$2:$D$853&lt;&gt;""),ROWS(ScheduleCompile!K$1:K370)),COLUMNS($A370:K370))</f>
        <v>0</v>
      </c>
      <c r="L370" s="1">
        <f>INDEX(ScheduleRef!$D$2:$AB$853,_xlfn.AGGREGATE(15,6,(ROW(ScheduleRef!$D$2:$AB$853)-ROW(ScheduleRef!$D$2)+1)/(ScheduleRef!$D$2:$D$853&lt;&gt;""),ROWS(ScheduleCompile!L$1:L370)),COLUMNS($A370:L370))</f>
        <v>0.1</v>
      </c>
      <c r="M370" s="1">
        <f>INDEX(ScheduleRef!$D$2:$AB$853,_xlfn.AGGREGATE(15,6,(ROW(ScheduleRef!$D$2:$AB$853)-ROW(ScheduleRef!$D$2)+1)/(ScheduleRef!$D$2:$D$853&lt;&gt;""),ROWS(ScheduleCompile!M$1:M370)),COLUMNS($A370:M370))</f>
        <v>0.2</v>
      </c>
      <c r="N370" s="1">
        <f>INDEX(ScheduleRef!$D$2:$AB$853,_xlfn.AGGREGATE(15,6,(ROW(ScheduleRef!$D$2:$AB$853)-ROW(ScheduleRef!$D$2)+1)/(ScheduleRef!$D$2:$D$853&lt;&gt;""),ROWS(ScheduleCompile!N$1:N370)),COLUMNS($A370:N370))</f>
        <v>0.25</v>
      </c>
      <c r="O370" s="1">
        <f>INDEX(ScheduleRef!$D$2:$AB$853,_xlfn.AGGREGATE(15,6,(ROW(ScheduleRef!$D$2:$AB$853)-ROW(ScheduleRef!$D$2)+1)/(ScheduleRef!$D$2:$D$853&lt;&gt;""),ROWS(ScheduleCompile!O$1:O370)),COLUMNS($A370:O370))</f>
        <v>0.25</v>
      </c>
      <c r="P370" s="1">
        <f>INDEX(ScheduleRef!$D$2:$AB$853,_xlfn.AGGREGATE(15,6,(ROW(ScheduleRef!$D$2:$AB$853)-ROW(ScheduleRef!$D$2)+1)/(ScheduleRef!$D$2:$D$853&lt;&gt;""),ROWS(ScheduleCompile!P$1:P370)),COLUMNS($A370:P370))</f>
        <v>0.15</v>
      </c>
      <c r="Q370" s="1">
        <f>INDEX(ScheduleRef!$D$2:$AB$853,_xlfn.AGGREGATE(15,6,(ROW(ScheduleRef!$D$2:$AB$853)-ROW(ScheduleRef!$D$2)+1)/(ScheduleRef!$D$2:$D$853&lt;&gt;""),ROWS(ScheduleCompile!Q$1:Q370)),COLUMNS($A370:Q370))</f>
        <v>0.2</v>
      </c>
      <c r="R370" s="1">
        <f>INDEX(ScheduleRef!$D$2:$AB$853,_xlfn.AGGREGATE(15,6,(ROW(ScheduleRef!$D$2:$AB$853)-ROW(ScheduleRef!$D$2)+1)/(ScheduleRef!$D$2:$D$853&lt;&gt;""),ROWS(ScheduleCompile!R$1:R370)),COLUMNS($A370:R370))</f>
        <v>0.25</v>
      </c>
      <c r="S370" s="1">
        <f>INDEX(ScheduleRef!$D$2:$AB$853,_xlfn.AGGREGATE(15,6,(ROW(ScheduleRef!$D$2:$AB$853)-ROW(ScheduleRef!$D$2)+1)/(ScheduleRef!$D$2:$D$853&lt;&gt;""),ROWS(ScheduleCompile!S$1:S370)),COLUMNS($A370:S370))</f>
        <v>0.35</v>
      </c>
      <c r="T370" s="1">
        <f>INDEX(ScheduleRef!$D$2:$AB$853,_xlfn.AGGREGATE(15,6,(ROW(ScheduleRef!$D$2:$AB$853)-ROW(ScheduleRef!$D$2)+1)/(ScheduleRef!$D$2:$D$853&lt;&gt;""),ROWS(ScheduleCompile!T$1:T370)),COLUMNS($A370:T370))</f>
        <v>0.55000000000000004</v>
      </c>
      <c r="U370" s="1">
        <f>INDEX(ScheduleRef!$D$2:$AB$853,_xlfn.AGGREGATE(15,6,(ROW(ScheduleRef!$D$2:$AB$853)-ROW(ScheduleRef!$D$2)+1)/(ScheduleRef!$D$2:$D$853&lt;&gt;""),ROWS(ScheduleCompile!U$1:U370)),COLUMNS($A370:U370))</f>
        <v>0.65</v>
      </c>
      <c r="V370" s="1">
        <f>INDEX(ScheduleRef!$D$2:$AB$853,_xlfn.AGGREGATE(15,6,(ROW(ScheduleRef!$D$2:$AB$853)-ROW(ScheduleRef!$D$2)+1)/(ScheduleRef!$D$2:$D$853&lt;&gt;""),ROWS(ScheduleCompile!V$1:V370)),COLUMNS($A370:V370))</f>
        <v>0.7</v>
      </c>
      <c r="W370" s="1">
        <f>INDEX(ScheduleRef!$D$2:$AB$853,_xlfn.AGGREGATE(15,6,(ROW(ScheduleRef!$D$2:$AB$853)-ROW(ScheduleRef!$D$2)+1)/(ScheduleRef!$D$2:$D$853&lt;&gt;""),ROWS(ScheduleCompile!W$1:W370)),COLUMNS($A370:W370))</f>
        <v>0.35</v>
      </c>
      <c r="X370" s="1">
        <f>INDEX(ScheduleRef!$D$2:$AB$853,_xlfn.AGGREGATE(15,6,(ROW(ScheduleRef!$D$2:$AB$853)-ROW(ScheduleRef!$D$2)+1)/(ScheduleRef!$D$2:$D$853&lt;&gt;""),ROWS(ScheduleCompile!X$1:X370)),COLUMNS($A370:X370))</f>
        <v>0.2</v>
      </c>
      <c r="Y370" s="1">
        <f>INDEX(ScheduleRef!$D$2:$AB$853,_xlfn.AGGREGATE(15,6,(ROW(ScheduleRef!$D$2:$AB$853)-ROW(ScheduleRef!$D$2)+1)/(ScheduleRef!$D$2:$D$853&lt;&gt;""),ROWS(ScheduleCompile!Y$1:Y370)),COLUMNS($A370:Y370))</f>
        <v>0.2</v>
      </c>
    </row>
    <row r="371" spans="1:25" x14ac:dyDescent="0.25">
      <c r="A371" s="30" t="str">
        <f>INDEX(ScheduleRef!$D$2:$AB$853,_xlfn.AGGREGATE(15,6,(ROW(ScheduleRef!$D$2:$AB$853)-ROW(ScheduleRef!$D$2)+1)/(ScheduleRef!$D$2:$D$853&lt;&gt;""),ROWS(ScheduleCompile!A$1:A371)),COLUMNS($A371:A371))</f>
        <v>RestaurantLightsWD</v>
      </c>
      <c r="B371" s="1">
        <f>INDEX(ScheduleRef!$D$2:$AB$853,_xlfn.AGGREGATE(15,6,(ROW(ScheduleRef!$D$2:$AB$853)-ROW(ScheduleRef!$D$2)+1)/(ScheduleRef!$D$2:$D$853&lt;&gt;""),ROWS(ScheduleCompile!B$1:B371)),COLUMNS($A371:B371))</f>
        <v>0.15</v>
      </c>
      <c r="C371" s="1">
        <f>INDEX(ScheduleRef!$D$2:$AB$853,_xlfn.AGGREGATE(15,6,(ROW(ScheduleRef!$D$2:$AB$853)-ROW(ScheduleRef!$D$2)+1)/(ScheduleRef!$D$2:$D$853&lt;&gt;""),ROWS(ScheduleCompile!C$1:C371)),COLUMNS($A371:C371))</f>
        <v>0.15</v>
      </c>
      <c r="D371" s="1">
        <f>INDEX(ScheduleRef!$D$2:$AB$853,_xlfn.AGGREGATE(15,6,(ROW(ScheduleRef!$D$2:$AB$853)-ROW(ScheduleRef!$D$2)+1)/(ScheduleRef!$D$2:$D$853&lt;&gt;""),ROWS(ScheduleCompile!D$1:D371)),COLUMNS($A371:D371))</f>
        <v>0.15</v>
      </c>
      <c r="E371" s="1">
        <f>INDEX(ScheduleRef!$D$2:$AB$853,_xlfn.AGGREGATE(15,6,(ROW(ScheduleRef!$D$2:$AB$853)-ROW(ScheduleRef!$D$2)+1)/(ScheduleRef!$D$2:$D$853&lt;&gt;""),ROWS(ScheduleCompile!E$1:E371)),COLUMNS($A371:E371))</f>
        <v>0.15</v>
      </c>
      <c r="F371" s="1">
        <f>INDEX(ScheduleRef!$D$2:$AB$853,_xlfn.AGGREGATE(15,6,(ROW(ScheduleRef!$D$2:$AB$853)-ROW(ScheduleRef!$D$2)+1)/(ScheduleRef!$D$2:$D$853&lt;&gt;""),ROWS(ScheduleCompile!F$1:F371)),COLUMNS($A371:F371))</f>
        <v>0.15</v>
      </c>
      <c r="G371" s="1">
        <f>INDEX(ScheduleRef!$D$2:$AB$853,_xlfn.AGGREGATE(15,6,(ROW(ScheduleRef!$D$2:$AB$853)-ROW(ScheduleRef!$D$2)+1)/(ScheduleRef!$D$2:$D$853&lt;&gt;""),ROWS(ScheduleCompile!G$1:G371)),COLUMNS($A371:G371))</f>
        <v>0.2</v>
      </c>
      <c r="H371" s="1">
        <f>INDEX(ScheduleRef!$D$2:$AB$853,_xlfn.AGGREGATE(15,6,(ROW(ScheduleRef!$D$2:$AB$853)-ROW(ScheduleRef!$D$2)+1)/(ScheduleRef!$D$2:$D$853&lt;&gt;""),ROWS(ScheduleCompile!H$1:H371)),COLUMNS($A371:H371))</f>
        <v>0.35</v>
      </c>
      <c r="I371" s="1">
        <f>INDEX(ScheduleRef!$D$2:$AB$853,_xlfn.AGGREGATE(15,6,(ROW(ScheduleRef!$D$2:$AB$853)-ROW(ScheduleRef!$D$2)+1)/(ScheduleRef!$D$2:$D$853&lt;&gt;""),ROWS(ScheduleCompile!I$1:I371)),COLUMNS($A371:I371))</f>
        <v>0.35</v>
      </c>
      <c r="J371" s="1">
        <f>INDEX(ScheduleRef!$D$2:$AB$853,_xlfn.AGGREGATE(15,6,(ROW(ScheduleRef!$D$2:$AB$853)-ROW(ScheduleRef!$D$2)+1)/(ScheduleRef!$D$2:$D$853&lt;&gt;""),ROWS(ScheduleCompile!J$1:J371)),COLUMNS($A371:J371))</f>
        <v>0.55000000000000004</v>
      </c>
      <c r="K371" s="1">
        <f>INDEX(ScheduleRef!$D$2:$AB$853,_xlfn.AGGREGATE(15,6,(ROW(ScheduleRef!$D$2:$AB$853)-ROW(ScheduleRef!$D$2)+1)/(ScheduleRef!$D$2:$D$853&lt;&gt;""),ROWS(ScheduleCompile!K$1:K371)),COLUMNS($A371:K371))</f>
        <v>0.55000000000000004</v>
      </c>
      <c r="L371" s="1">
        <f>INDEX(ScheduleRef!$D$2:$AB$853,_xlfn.AGGREGATE(15,6,(ROW(ScheduleRef!$D$2:$AB$853)-ROW(ScheduleRef!$D$2)+1)/(ScheduleRef!$D$2:$D$853&lt;&gt;""),ROWS(ScheduleCompile!L$1:L371)),COLUMNS($A371:L371))</f>
        <v>0.85</v>
      </c>
      <c r="M371" s="1">
        <f>INDEX(ScheduleRef!$D$2:$AB$853,_xlfn.AGGREGATE(15,6,(ROW(ScheduleRef!$D$2:$AB$853)-ROW(ScheduleRef!$D$2)+1)/(ScheduleRef!$D$2:$D$853&lt;&gt;""),ROWS(ScheduleCompile!M$1:M371)),COLUMNS($A371:M371))</f>
        <v>0.85</v>
      </c>
      <c r="N371" s="1">
        <f>INDEX(ScheduleRef!$D$2:$AB$853,_xlfn.AGGREGATE(15,6,(ROW(ScheduleRef!$D$2:$AB$853)-ROW(ScheduleRef!$D$2)+1)/(ScheduleRef!$D$2:$D$853&lt;&gt;""),ROWS(ScheduleCompile!N$1:N371)),COLUMNS($A371:N371))</f>
        <v>0.85</v>
      </c>
      <c r="O371" s="1">
        <f>INDEX(ScheduleRef!$D$2:$AB$853,_xlfn.AGGREGATE(15,6,(ROW(ScheduleRef!$D$2:$AB$853)-ROW(ScheduleRef!$D$2)+1)/(ScheduleRef!$D$2:$D$853&lt;&gt;""),ROWS(ScheduleCompile!O$1:O371)),COLUMNS($A371:O371))</f>
        <v>0.85</v>
      </c>
      <c r="P371" s="1">
        <f>INDEX(ScheduleRef!$D$2:$AB$853,_xlfn.AGGREGATE(15,6,(ROW(ScheduleRef!$D$2:$AB$853)-ROW(ScheduleRef!$D$2)+1)/(ScheduleRef!$D$2:$D$853&lt;&gt;""),ROWS(ScheduleCompile!P$1:P371)),COLUMNS($A371:P371))</f>
        <v>0.85</v>
      </c>
      <c r="Q371" s="1">
        <f>INDEX(ScheduleRef!$D$2:$AB$853,_xlfn.AGGREGATE(15,6,(ROW(ScheduleRef!$D$2:$AB$853)-ROW(ScheduleRef!$D$2)+1)/(ScheduleRef!$D$2:$D$853&lt;&gt;""),ROWS(ScheduleCompile!Q$1:Q371)),COLUMNS($A371:Q371))</f>
        <v>0.85</v>
      </c>
      <c r="R371" s="1">
        <f>INDEX(ScheduleRef!$D$2:$AB$853,_xlfn.AGGREGATE(15,6,(ROW(ScheduleRef!$D$2:$AB$853)-ROW(ScheduleRef!$D$2)+1)/(ScheduleRef!$D$2:$D$853&lt;&gt;""),ROWS(ScheduleCompile!R$1:R371)),COLUMNS($A371:R371))</f>
        <v>0.85</v>
      </c>
      <c r="S371" s="1">
        <f>INDEX(ScheduleRef!$D$2:$AB$853,_xlfn.AGGREGATE(15,6,(ROW(ScheduleRef!$D$2:$AB$853)-ROW(ScheduleRef!$D$2)+1)/(ScheduleRef!$D$2:$D$853&lt;&gt;""),ROWS(ScheduleCompile!S$1:S371)),COLUMNS($A371:S371))</f>
        <v>0.85</v>
      </c>
      <c r="T371" s="1">
        <f>INDEX(ScheduleRef!$D$2:$AB$853,_xlfn.AGGREGATE(15,6,(ROW(ScheduleRef!$D$2:$AB$853)-ROW(ScheduleRef!$D$2)+1)/(ScheduleRef!$D$2:$D$853&lt;&gt;""),ROWS(ScheduleCompile!T$1:T371)),COLUMNS($A371:T371))</f>
        <v>0.85</v>
      </c>
      <c r="U371" s="1">
        <f>INDEX(ScheduleRef!$D$2:$AB$853,_xlfn.AGGREGATE(15,6,(ROW(ScheduleRef!$D$2:$AB$853)-ROW(ScheduleRef!$D$2)+1)/(ScheduleRef!$D$2:$D$853&lt;&gt;""),ROWS(ScheduleCompile!U$1:U371)),COLUMNS($A371:U371))</f>
        <v>0.85</v>
      </c>
      <c r="V371" s="1">
        <f>INDEX(ScheduleRef!$D$2:$AB$853,_xlfn.AGGREGATE(15,6,(ROW(ScheduleRef!$D$2:$AB$853)-ROW(ScheduleRef!$D$2)+1)/(ScheduleRef!$D$2:$D$853&lt;&gt;""),ROWS(ScheduleCompile!V$1:V371)),COLUMNS($A371:V371))</f>
        <v>0.85</v>
      </c>
      <c r="W371" s="1">
        <f>INDEX(ScheduleRef!$D$2:$AB$853,_xlfn.AGGREGATE(15,6,(ROW(ScheduleRef!$D$2:$AB$853)-ROW(ScheduleRef!$D$2)+1)/(ScheduleRef!$D$2:$D$853&lt;&gt;""),ROWS(ScheduleCompile!W$1:W371)),COLUMNS($A371:W371))</f>
        <v>0.85</v>
      </c>
      <c r="X371" s="1">
        <f>INDEX(ScheduleRef!$D$2:$AB$853,_xlfn.AGGREGATE(15,6,(ROW(ScheduleRef!$D$2:$AB$853)-ROW(ScheduleRef!$D$2)+1)/(ScheduleRef!$D$2:$D$853&lt;&gt;""),ROWS(ScheduleCompile!X$1:X371)),COLUMNS($A371:X371))</f>
        <v>0.45</v>
      </c>
      <c r="Y371" s="1">
        <f>INDEX(ScheduleRef!$D$2:$AB$853,_xlfn.AGGREGATE(15,6,(ROW(ScheduleRef!$D$2:$AB$853)-ROW(ScheduleRef!$D$2)+1)/(ScheduleRef!$D$2:$D$853&lt;&gt;""),ROWS(ScheduleCompile!Y$1:Y371)),COLUMNS($A371:Y371))</f>
        <v>0.3</v>
      </c>
    </row>
    <row r="372" spans="1:25" x14ac:dyDescent="0.25">
      <c r="A372" s="30" t="str">
        <f>INDEX(ScheduleRef!$D$2:$AB$853,_xlfn.AGGREGATE(15,6,(ROW(ScheduleRef!$D$2:$AB$853)-ROW(ScheduleRef!$D$2)+1)/(ScheduleRef!$D$2:$D$853&lt;&gt;""),ROWS(ScheduleCompile!A$1:A372)),COLUMNS($A372:A372))</f>
        <v>RestaurantLightsSat</v>
      </c>
      <c r="B372" s="1">
        <f>INDEX(ScheduleRef!$D$2:$AB$853,_xlfn.AGGREGATE(15,6,(ROW(ScheduleRef!$D$2:$AB$853)-ROW(ScheduleRef!$D$2)+1)/(ScheduleRef!$D$2:$D$853&lt;&gt;""),ROWS(ScheduleCompile!B$1:B372)),COLUMNS($A372:B372))</f>
        <v>0.2</v>
      </c>
      <c r="C372" s="1">
        <f>INDEX(ScheduleRef!$D$2:$AB$853,_xlfn.AGGREGATE(15,6,(ROW(ScheduleRef!$D$2:$AB$853)-ROW(ScheduleRef!$D$2)+1)/(ScheduleRef!$D$2:$D$853&lt;&gt;""),ROWS(ScheduleCompile!C$1:C372)),COLUMNS($A372:C372))</f>
        <v>0.15</v>
      </c>
      <c r="D372" s="1">
        <f>INDEX(ScheduleRef!$D$2:$AB$853,_xlfn.AGGREGATE(15,6,(ROW(ScheduleRef!$D$2:$AB$853)-ROW(ScheduleRef!$D$2)+1)/(ScheduleRef!$D$2:$D$853&lt;&gt;""),ROWS(ScheduleCompile!D$1:D372)),COLUMNS($A372:D372))</f>
        <v>0.15</v>
      </c>
      <c r="E372" s="1">
        <f>INDEX(ScheduleRef!$D$2:$AB$853,_xlfn.AGGREGATE(15,6,(ROW(ScheduleRef!$D$2:$AB$853)-ROW(ScheduleRef!$D$2)+1)/(ScheduleRef!$D$2:$D$853&lt;&gt;""),ROWS(ScheduleCompile!E$1:E372)),COLUMNS($A372:E372))</f>
        <v>0.15</v>
      </c>
      <c r="F372" s="1">
        <f>INDEX(ScheduleRef!$D$2:$AB$853,_xlfn.AGGREGATE(15,6,(ROW(ScheduleRef!$D$2:$AB$853)-ROW(ScheduleRef!$D$2)+1)/(ScheduleRef!$D$2:$D$853&lt;&gt;""),ROWS(ScheduleCompile!F$1:F372)),COLUMNS($A372:F372))</f>
        <v>0.15</v>
      </c>
      <c r="G372" s="1">
        <f>INDEX(ScheduleRef!$D$2:$AB$853,_xlfn.AGGREGATE(15,6,(ROW(ScheduleRef!$D$2:$AB$853)-ROW(ScheduleRef!$D$2)+1)/(ScheduleRef!$D$2:$D$853&lt;&gt;""),ROWS(ScheduleCompile!G$1:G372)),COLUMNS($A372:G372))</f>
        <v>0.15</v>
      </c>
      <c r="H372" s="1">
        <f>INDEX(ScheduleRef!$D$2:$AB$853,_xlfn.AGGREGATE(15,6,(ROW(ScheduleRef!$D$2:$AB$853)-ROW(ScheduleRef!$D$2)+1)/(ScheduleRef!$D$2:$D$853&lt;&gt;""),ROWS(ScheduleCompile!H$1:H372)),COLUMNS($A372:H372))</f>
        <v>0.3</v>
      </c>
      <c r="I372" s="1">
        <f>INDEX(ScheduleRef!$D$2:$AB$853,_xlfn.AGGREGATE(15,6,(ROW(ScheduleRef!$D$2:$AB$853)-ROW(ScheduleRef!$D$2)+1)/(ScheduleRef!$D$2:$D$853&lt;&gt;""),ROWS(ScheduleCompile!I$1:I372)),COLUMNS($A372:I372))</f>
        <v>0.3</v>
      </c>
      <c r="J372" s="1">
        <f>INDEX(ScheduleRef!$D$2:$AB$853,_xlfn.AGGREGATE(15,6,(ROW(ScheduleRef!$D$2:$AB$853)-ROW(ScheduleRef!$D$2)+1)/(ScheduleRef!$D$2:$D$853&lt;&gt;""),ROWS(ScheduleCompile!J$1:J372)),COLUMNS($A372:J372))</f>
        <v>0.55000000000000004</v>
      </c>
      <c r="K372" s="1">
        <f>INDEX(ScheduleRef!$D$2:$AB$853,_xlfn.AGGREGATE(15,6,(ROW(ScheduleRef!$D$2:$AB$853)-ROW(ScheduleRef!$D$2)+1)/(ScheduleRef!$D$2:$D$853&lt;&gt;""),ROWS(ScheduleCompile!K$1:K372)),COLUMNS($A372:K372))</f>
        <v>0.55000000000000004</v>
      </c>
      <c r="L372" s="1">
        <f>INDEX(ScheduleRef!$D$2:$AB$853,_xlfn.AGGREGATE(15,6,(ROW(ScheduleRef!$D$2:$AB$853)-ROW(ScheduleRef!$D$2)+1)/(ScheduleRef!$D$2:$D$853&lt;&gt;""),ROWS(ScheduleCompile!L$1:L372)),COLUMNS($A372:L372))</f>
        <v>0.75</v>
      </c>
      <c r="M372" s="1">
        <f>INDEX(ScheduleRef!$D$2:$AB$853,_xlfn.AGGREGATE(15,6,(ROW(ScheduleRef!$D$2:$AB$853)-ROW(ScheduleRef!$D$2)+1)/(ScheduleRef!$D$2:$D$853&lt;&gt;""),ROWS(ScheduleCompile!M$1:M372)),COLUMNS($A372:M372))</f>
        <v>0.75</v>
      </c>
      <c r="N372" s="1">
        <f>INDEX(ScheduleRef!$D$2:$AB$853,_xlfn.AGGREGATE(15,6,(ROW(ScheduleRef!$D$2:$AB$853)-ROW(ScheduleRef!$D$2)+1)/(ScheduleRef!$D$2:$D$853&lt;&gt;""),ROWS(ScheduleCompile!N$1:N372)),COLUMNS($A372:N372))</f>
        <v>0.75</v>
      </c>
      <c r="O372" s="1">
        <f>INDEX(ScheduleRef!$D$2:$AB$853,_xlfn.AGGREGATE(15,6,(ROW(ScheduleRef!$D$2:$AB$853)-ROW(ScheduleRef!$D$2)+1)/(ScheduleRef!$D$2:$D$853&lt;&gt;""),ROWS(ScheduleCompile!O$1:O372)),COLUMNS($A372:O372))</f>
        <v>0.75</v>
      </c>
      <c r="P372" s="1">
        <f>INDEX(ScheduleRef!$D$2:$AB$853,_xlfn.AGGREGATE(15,6,(ROW(ScheduleRef!$D$2:$AB$853)-ROW(ScheduleRef!$D$2)+1)/(ScheduleRef!$D$2:$D$853&lt;&gt;""),ROWS(ScheduleCompile!P$1:P372)),COLUMNS($A372:P372))</f>
        <v>0.75</v>
      </c>
      <c r="Q372" s="1">
        <f>INDEX(ScheduleRef!$D$2:$AB$853,_xlfn.AGGREGATE(15,6,(ROW(ScheduleRef!$D$2:$AB$853)-ROW(ScheduleRef!$D$2)+1)/(ScheduleRef!$D$2:$D$853&lt;&gt;""),ROWS(ScheduleCompile!Q$1:Q372)),COLUMNS($A372:Q372))</f>
        <v>0.75</v>
      </c>
      <c r="R372" s="1">
        <f>INDEX(ScheduleRef!$D$2:$AB$853,_xlfn.AGGREGATE(15,6,(ROW(ScheduleRef!$D$2:$AB$853)-ROW(ScheduleRef!$D$2)+1)/(ScheduleRef!$D$2:$D$853&lt;&gt;""),ROWS(ScheduleCompile!R$1:R372)),COLUMNS($A372:R372))</f>
        <v>0.75</v>
      </c>
      <c r="S372" s="1">
        <f>INDEX(ScheduleRef!$D$2:$AB$853,_xlfn.AGGREGATE(15,6,(ROW(ScheduleRef!$D$2:$AB$853)-ROW(ScheduleRef!$D$2)+1)/(ScheduleRef!$D$2:$D$853&lt;&gt;""),ROWS(ScheduleCompile!S$1:S372)),COLUMNS($A372:S372))</f>
        <v>0.85</v>
      </c>
      <c r="T372" s="1">
        <f>INDEX(ScheduleRef!$D$2:$AB$853,_xlfn.AGGREGATE(15,6,(ROW(ScheduleRef!$D$2:$AB$853)-ROW(ScheduleRef!$D$2)+1)/(ScheduleRef!$D$2:$D$853&lt;&gt;""),ROWS(ScheduleCompile!T$1:T372)),COLUMNS($A372:T372))</f>
        <v>0.85</v>
      </c>
      <c r="U372" s="1">
        <f>INDEX(ScheduleRef!$D$2:$AB$853,_xlfn.AGGREGATE(15,6,(ROW(ScheduleRef!$D$2:$AB$853)-ROW(ScheduleRef!$D$2)+1)/(ScheduleRef!$D$2:$D$853&lt;&gt;""),ROWS(ScheduleCompile!U$1:U372)),COLUMNS($A372:U372))</f>
        <v>0.85</v>
      </c>
      <c r="V372" s="1">
        <f>INDEX(ScheduleRef!$D$2:$AB$853,_xlfn.AGGREGATE(15,6,(ROW(ScheduleRef!$D$2:$AB$853)-ROW(ScheduleRef!$D$2)+1)/(ScheduleRef!$D$2:$D$853&lt;&gt;""),ROWS(ScheduleCompile!V$1:V372)),COLUMNS($A372:V372))</f>
        <v>0.85</v>
      </c>
      <c r="W372" s="1">
        <f>INDEX(ScheduleRef!$D$2:$AB$853,_xlfn.AGGREGATE(15,6,(ROW(ScheduleRef!$D$2:$AB$853)-ROW(ScheduleRef!$D$2)+1)/(ScheduleRef!$D$2:$D$853&lt;&gt;""),ROWS(ScheduleCompile!W$1:W372)),COLUMNS($A372:W372))</f>
        <v>0.85</v>
      </c>
      <c r="X372" s="1">
        <f>INDEX(ScheduleRef!$D$2:$AB$853,_xlfn.AGGREGATE(15,6,(ROW(ScheduleRef!$D$2:$AB$853)-ROW(ScheduleRef!$D$2)+1)/(ScheduleRef!$D$2:$D$853&lt;&gt;""),ROWS(ScheduleCompile!X$1:X372)),COLUMNS($A372:X372))</f>
        <v>0.45</v>
      </c>
      <c r="Y372" s="1">
        <f>INDEX(ScheduleRef!$D$2:$AB$853,_xlfn.AGGREGATE(15,6,(ROW(ScheduleRef!$D$2:$AB$853)-ROW(ScheduleRef!$D$2)+1)/(ScheduleRef!$D$2:$D$853&lt;&gt;""),ROWS(ScheduleCompile!Y$1:Y372)),COLUMNS($A372:Y372))</f>
        <v>0.3</v>
      </c>
    </row>
    <row r="373" spans="1:25" x14ac:dyDescent="0.25">
      <c r="A373" s="30" t="str">
        <f>INDEX(ScheduleRef!$D$2:$AB$853,_xlfn.AGGREGATE(15,6,(ROW(ScheduleRef!$D$2:$AB$853)-ROW(ScheduleRef!$D$2)+1)/(ScheduleRef!$D$2:$D$853&lt;&gt;""),ROWS(ScheduleCompile!A$1:A373)),COLUMNS($A373:A373))</f>
        <v>RestaurantLightsSun</v>
      </c>
      <c r="B373" s="1">
        <f>INDEX(ScheduleRef!$D$2:$AB$853,_xlfn.AGGREGATE(15,6,(ROW(ScheduleRef!$D$2:$AB$853)-ROW(ScheduleRef!$D$2)+1)/(ScheduleRef!$D$2:$D$853&lt;&gt;""),ROWS(ScheduleCompile!B$1:B373)),COLUMNS($A373:B373))</f>
        <v>0.2</v>
      </c>
      <c r="C373" s="1">
        <f>INDEX(ScheduleRef!$D$2:$AB$853,_xlfn.AGGREGATE(15,6,(ROW(ScheduleRef!$D$2:$AB$853)-ROW(ScheduleRef!$D$2)+1)/(ScheduleRef!$D$2:$D$853&lt;&gt;""),ROWS(ScheduleCompile!C$1:C373)),COLUMNS($A373:C373))</f>
        <v>0.15</v>
      </c>
      <c r="D373" s="1">
        <f>INDEX(ScheduleRef!$D$2:$AB$853,_xlfn.AGGREGATE(15,6,(ROW(ScheduleRef!$D$2:$AB$853)-ROW(ScheduleRef!$D$2)+1)/(ScheduleRef!$D$2:$D$853&lt;&gt;""),ROWS(ScheduleCompile!D$1:D373)),COLUMNS($A373:D373))</f>
        <v>0.15</v>
      </c>
      <c r="E373" s="1">
        <f>INDEX(ScheduleRef!$D$2:$AB$853,_xlfn.AGGREGATE(15,6,(ROW(ScheduleRef!$D$2:$AB$853)-ROW(ScheduleRef!$D$2)+1)/(ScheduleRef!$D$2:$D$853&lt;&gt;""),ROWS(ScheduleCompile!E$1:E373)),COLUMNS($A373:E373))</f>
        <v>0.15</v>
      </c>
      <c r="F373" s="1">
        <f>INDEX(ScheduleRef!$D$2:$AB$853,_xlfn.AGGREGATE(15,6,(ROW(ScheduleRef!$D$2:$AB$853)-ROW(ScheduleRef!$D$2)+1)/(ScheduleRef!$D$2:$D$853&lt;&gt;""),ROWS(ScheduleCompile!F$1:F373)),COLUMNS($A373:F373))</f>
        <v>0.15</v>
      </c>
      <c r="G373" s="1">
        <f>INDEX(ScheduleRef!$D$2:$AB$853,_xlfn.AGGREGATE(15,6,(ROW(ScheduleRef!$D$2:$AB$853)-ROW(ScheduleRef!$D$2)+1)/(ScheduleRef!$D$2:$D$853&lt;&gt;""),ROWS(ScheduleCompile!G$1:G373)),COLUMNS($A373:G373))</f>
        <v>0.15</v>
      </c>
      <c r="H373" s="1">
        <f>INDEX(ScheduleRef!$D$2:$AB$853,_xlfn.AGGREGATE(15,6,(ROW(ScheduleRef!$D$2:$AB$853)-ROW(ScheduleRef!$D$2)+1)/(ScheduleRef!$D$2:$D$853&lt;&gt;""),ROWS(ScheduleCompile!H$1:H373)),COLUMNS($A373:H373))</f>
        <v>0.3</v>
      </c>
      <c r="I373" s="1">
        <f>INDEX(ScheduleRef!$D$2:$AB$853,_xlfn.AGGREGATE(15,6,(ROW(ScheduleRef!$D$2:$AB$853)-ROW(ScheduleRef!$D$2)+1)/(ScheduleRef!$D$2:$D$853&lt;&gt;""),ROWS(ScheduleCompile!I$1:I373)),COLUMNS($A373:I373))</f>
        <v>0.3</v>
      </c>
      <c r="J373" s="1">
        <f>INDEX(ScheduleRef!$D$2:$AB$853,_xlfn.AGGREGATE(15,6,(ROW(ScheduleRef!$D$2:$AB$853)-ROW(ScheduleRef!$D$2)+1)/(ScheduleRef!$D$2:$D$853&lt;&gt;""),ROWS(ScheduleCompile!J$1:J373)),COLUMNS($A373:J373))</f>
        <v>0.45</v>
      </c>
      <c r="K373" s="1">
        <f>INDEX(ScheduleRef!$D$2:$AB$853,_xlfn.AGGREGATE(15,6,(ROW(ScheduleRef!$D$2:$AB$853)-ROW(ScheduleRef!$D$2)+1)/(ScheduleRef!$D$2:$D$853&lt;&gt;""),ROWS(ScheduleCompile!K$1:K373)),COLUMNS($A373:K373))</f>
        <v>0.45</v>
      </c>
      <c r="L373" s="1">
        <f>INDEX(ScheduleRef!$D$2:$AB$853,_xlfn.AGGREGATE(15,6,(ROW(ScheduleRef!$D$2:$AB$853)-ROW(ScheduleRef!$D$2)+1)/(ScheduleRef!$D$2:$D$853&lt;&gt;""),ROWS(ScheduleCompile!L$1:L373)),COLUMNS($A373:L373))</f>
        <v>0.65</v>
      </c>
      <c r="M373" s="1">
        <f>INDEX(ScheduleRef!$D$2:$AB$853,_xlfn.AGGREGATE(15,6,(ROW(ScheduleRef!$D$2:$AB$853)-ROW(ScheduleRef!$D$2)+1)/(ScheduleRef!$D$2:$D$853&lt;&gt;""),ROWS(ScheduleCompile!M$1:M373)),COLUMNS($A373:M373))</f>
        <v>0.65</v>
      </c>
      <c r="N373" s="1">
        <f>INDEX(ScheduleRef!$D$2:$AB$853,_xlfn.AGGREGATE(15,6,(ROW(ScheduleRef!$D$2:$AB$853)-ROW(ScheduleRef!$D$2)+1)/(ScheduleRef!$D$2:$D$853&lt;&gt;""),ROWS(ScheduleCompile!N$1:N373)),COLUMNS($A373:N373))</f>
        <v>0.65</v>
      </c>
      <c r="O373" s="1">
        <f>INDEX(ScheduleRef!$D$2:$AB$853,_xlfn.AGGREGATE(15,6,(ROW(ScheduleRef!$D$2:$AB$853)-ROW(ScheduleRef!$D$2)+1)/(ScheduleRef!$D$2:$D$853&lt;&gt;""),ROWS(ScheduleCompile!O$1:O373)),COLUMNS($A373:O373))</f>
        <v>0.65</v>
      </c>
      <c r="P373" s="1">
        <f>INDEX(ScheduleRef!$D$2:$AB$853,_xlfn.AGGREGATE(15,6,(ROW(ScheduleRef!$D$2:$AB$853)-ROW(ScheduleRef!$D$2)+1)/(ScheduleRef!$D$2:$D$853&lt;&gt;""),ROWS(ScheduleCompile!P$1:P373)),COLUMNS($A373:P373))</f>
        <v>0.65</v>
      </c>
      <c r="Q373" s="1">
        <f>INDEX(ScheduleRef!$D$2:$AB$853,_xlfn.AGGREGATE(15,6,(ROW(ScheduleRef!$D$2:$AB$853)-ROW(ScheduleRef!$D$2)+1)/(ScheduleRef!$D$2:$D$853&lt;&gt;""),ROWS(ScheduleCompile!Q$1:Q373)),COLUMNS($A373:Q373))</f>
        <v>0.65</v>
      </c>
      <c r="R373" s="1">
        <f>INDEX(ScheduleRef!$D$2:$AB$853,_xlfn.AGGREGATE(15,6,(ROW(ScheduleRef!$D$2:$AB$853)-ROW(ScheduleRef!$D$2)+1)/(ScheduleRef!$D$2:$D$853&lt;&gt;""),ROWS(ScheduleCompile!R$1:R373)),COLUMNS($A373:R373))</f>
        <v>0.55000000000000004</v>
      </c>
      <c r="S373" s="1">
        <f>INDEX(ScheduleRef!$D$2:$AB$853,_xlfn.AGGREGATE(15,6,(ROW(ScheduleRef!$D$2:$AB$853)-ROW(ScheduleRef!$D$2)+1)/(ScheduleRef!$D$2:$D$853&lt;&gt;""),ROWS(ScheduleCompile!S$1:S373)),COLUMNS($A373:S373))</f>
        <v>0.55000000000000004</v>
      </c>
      <c r="T373" s="1">
        <f>INDEX(ScheduleRef!$D$2:$AB$853,_xlfn.AGGREGATE(15,6,(ROW(ScheduleRef!$D$2:$AB$853)-ROW(ScheduleRef!$D$2)+1)/(ScheduleRef!$D$2:$D$853&lt;&gt;""),ROWS(ScheduleCompile!T$1:T373)),COLUMNS($A373:T373))</f>
        <v>0.55000000000000004</v>
      </c>
      <c r="U373" s="1">
        <f>INDEX(ScheduleRef!$D$2:$AB$853,_xlfn.AGGREGATE(15,6,(ROW(ScheduleRef!$D$2:$AB$853)-ROW(ScheduleRef!$D$2)+1)/(ScheduleRef!$D$2:$D$853&lt;&gt;""),ROWS(ScheduleCompile!U$1:U373)),COLUMNS($A373:U373))</f>
        <v>0.55000000000000004</v>
      </c>
      <c r="V373" s="1">
        <f>INDEX(ScheduleRef!$D$2:$AB$853,_xlfn.AGGREGATE(15,6,(ROW(ScheduleRef!$D$2:$AB$853)-ROW(ScheduleRef!$D$2)+1)/(ScheduleRef!$D$2:$D$853&lt;&gt;""),ROWS(ScheduleCompile!V$1:V373)),COLUMNS($A373:V373))</f>
        <v>0.55000000000000004</v>
      </c>
      <c r="W373" s="1">
        <f>INDEX(ScheduleRef!$D$2:$AB$853,_xlfn.AGGREGATE(15,6,(ROW(ScheduleRef!$D$2:$AB$853)-ROW(ScheduleRef!$D$2)+1)/(ScheduleRef!$D$2:$D$853&lt;&gt;""),ROWS(ScheduleCompile!W$1:W373)),COLUMNS($A373:W373))</f>
        <v>0.55000000000000004</v>
      </c>
      <c r="X373" s="1">
        <f>INDEX(ScheduleRef!$D$2:$AB$853,_xlfn.AGGREGATE(15,6,(ROW(ScheduleRef!$D$2:$AB$853)-ROW(ScheduleRef!$D$2)+1)/(ScheduleRef!$D$2:$D$853&lt;&gt;""),ROWS(ScheduleCompile!X$1:X373)),COLUMNS($A373:X373))</f>
        <v>0.45</v>
      </c>
      <c r="Y373" s="1">
        <f>INDEX(ScheduleRef!$D$2:$AB$853,_xlfn.AGGREGATE(15,6,(ROW(ScheduleRef!$D$2:$AB$853)-ROW(ScheduleRef!$D$2)+1)/(ScheduleRef!$D$2:$D$853&lt;&gt;""),ROWS(ScheduleCompile!Y$1:Y373)),COLUMNS($A373:Y373))</f>
        <v>0.3</v>
      </c>
    </row>
    <row r="374" spans="1:25" x14ac:dyDescent="0.25">
      <c r="A374" s="30" t="str">
        <f>INDEX(ScheduleRef!$D$2:$AB$853,_xlfn.AGGREGATE(15,6,(ROW(ScheduleRef!$D$2:$AB$853)-ROW(ScheduleRef!$D$2)+1)/(ScheduleRef!$D$2:$D$853&lt;&gt;""),ROWS(ScheduleCompile!A$1:A374)),COLUMNS($A374:A374))</f>
        <v>RestaurantReceptacleWD</v>
      </c>
      <c r="B374" s="1">
        <f>INDEX(ScheduleRef!$D$2:$AB$853,_xlfn.AGGREGATE(15,6,(ROW(ScheduleRef!$D$2:$AB$853)-ROW(ScheduleRef!$D$2)+1)/(ScheduleRef!$D$2:$D$853&lt;&gt;""),ROWS(ScheduleCompile!B$1:B374)),COLUMNS($A374:B374))</f>
        <v>0.15</v>
      </c>
      <c r="C374" s="1">
        <f>INDEX(ScheduleRef!$D$2:$AB$853,_xlfn.AGGREGATE(15,6,(ROW(ScheduleRef!$D$2:$AB$853)-ROW(ScheduleRef!$D$2)+1)/(ScheduleRef!$D$2:$D$853&lt;&gt;""),ROWS(ScheduleCompile!C$1:C374)),COLUMNS($A374:C374))</f>
        <v>0.15</v>
      </c>
      <c r="D374" s="1">
        <f>INDEX(ScheduleRef!$D$2:$AB$853,_xlfn.AGGREGATE(15,6,(ROW(ScheduleRef!$D$2:$AB$853)-ROW(ScheduleRef!$D$2)+1)/(ScheduleRef!$D$2:$D$853&lt;&gt;""),ROWS(ScheduleCompile!D$1:D374)),COLUMNS($A374:D374))</f>
        <v>0.15</v>
      </c>
      <c r="E374" s="1">
        <f>INDEX(ScheduleRef!$D$2:$AB$853,_xlfn.AGGREGATE(15,6,(ROW(ScheduleRef!$D$2:$AB$853)-ROW(ScheduleRef!$D$2)+1)/(ScheduleRef!$D$2:$D$853&lt;&gt;""),ROWS(ScheduleCompile!E$1:E374)),COLUMNS($A374:E374))</f>
        <v>0.15</v>
      </c>
      <c r="F374" s="1">
        <f>INDEX(ScheduleRef!$D$2:$AB$853,_xlfn.AGGREGATE(15,6,(ROW(ScheduleRef!$D$2:$AB$853)-ROW(ScheduleRef!$D$2)+1)/(ScheduleRef!$D$2:$D$853&lt;&gt;""),ROWS(ScheduleCompile!F$1:F374)),COLUMNS($A374:F374))</f>
        <v>0.15</v>
      </c>
      <c r="G374" s="1">
        <f>INDEX(ScheduleRef!$D$2:$AB$853,_xlfn.AGGREGATE(15,6,(ROW(ScheduleRef!$D$2:$AB$853)-ROW(ScheduleRef!$D$2)+1)/(ScheduleRef!$D$2:$D$853&lt;&gt;""),ROWS(ScheduleCompile!G$1:G374)),COLUMNS($A374:G374))</f>
        <v>0.2</v>
      </c>
      <c r="H374" s="1">
        <f>INDEX(ScheduleRef!$D$2:$AB$853,_xlfn.AGGREGATE(15,6,(ROW(ScheduleRef!$D$2:$AB$853)-ROW(ScheduleRef!$D$2)+1)/(ScheduleRef!$D$2:$D$853&lt;&gt;""),ROWS(ScheduleCompile!H$1:H374)),COLUMNS($A374:H374))</f>
        <v>0.4</v>
      </c>
      <c r="I374" s="1">
        <f>INDEX(ScheduleRef!$D$2:$AB$853,_xlfn.AGGREGATE(15,6,(ROW(ScheduleRef!$D$2:$AB$853)-ROW(ScheduleRef!$D$2)+1)/(ScheduleRef!$D$2:$D$853&lt;&gt;""),ROWS(ScheduleCompile!I$1:I374)),COLUMNS($A374:I374))</f>
        <v>0.4</v>
      </c>
      <c r="J374" s="1">
        <f>INDEX(ScheduleRef!$D$2:$AB$853,_xlfn.AGGREGATE(15,6,(ROW(ScheduleRef!$D$2:$AB$853)-ROW(ScheduleRef!$D$2)+1)/(ScheduleRef!$D$2:$D$853&lt;&gt;""),ROWS(ScheduleCompile!J$1:J374)),COLUMNS($A374:J374))</f>
        <v>0.6</v>
      </c>
      <c r="K374" s="1">
        <f>INDEX(ScheduleRef!$D$2:$AB$853,_xlfn.AGGREGATE(15,6,(ROW(ScheduleRef!$D$2:$AB$853)-ROW(ScheduleRef!$D$2)+1)/(ScheduleRef!$D$2:$D$853&lt;&gt;""),ROWS(ScheduleCompile!K$1:K374)),COLUMNS($A374:K374))</f>
        <v>0.6</v>
      </c>
      <c r="L374" s="1">
        <f>INDEX(ScheduleRef!$D$2:$AB$853,_xlfn.AGGREGATE(15,6,(ROW(ScheduleRef!$D$2:$AB$853)-ROW(ScheduleRef!$D$2)+1)/(ScheduleRef!$D$2:$D$853&lt;&gt;""),ROWS(ScheduleCompile!L$1:L374)),COLUMNS($A374:L374))</f>
        <v>0.9</v>
      </c>
      <c r="M374" s="1">
        <f>INDEX(ScheduleRef!$D$2:$AB$853,_xlfn.AGGREGATE(15,6,(ROW(ScheduleRef!$D$2:$AB$853)-ROW(ScheduleRef!$D$2)+1)/(ScheduleRef!$D$2:$D$853&lt;&gt;""),ROWS(ScheduleCompile!M$1:M374)),COLUMNS($A374:M374))</f>
        <v>0.9</v>
      </c>
      <c r="N374" s="1">
        <f>INDEX(ScheduleRef!$D$2:$AB$853,_xlfn.AGGREGATE(15,6,(ROW(ScheduleRef!$D$2:$AB$853)-ROW(ScheduleRef!$D$2)+1)/(ScheduleRef!$D$2:$D$853&lt;&gt;""),ROWS(ScheduleCompile!N$1:N374)),COLUMNS($A374:N374))</f>
        <v>0.9</v>
      </c>
      <c r="O374" s="1">
        <f>INDEX(ScheduleRef!$D$2:$AB$853,_xlfn.AGGREGATE(15,6,(ROW(ScheduleRef!$D$2:$AB$853)-ROW(ScheduleRef!$D$2)+1)/(ScheduleRef!$D$2:$D$853&lt;&gt;""),ROWS(ScheduleCompile!O$1:O374)),COLUMNS($A374:O374))</f>
        <v>0.9</v>
      </c>
      <c r="P374" s="1">
        <f>INDEX(ScheduleRef!$D$2:$AB$853,_xlfn.AGGREGATE(15,6,(ROW(ScheduleRef!$D$2:$AB$853)-ROW(ScheduleRef!$D$2)+1)/(ScheduleRef!$D$2:$D$853&lt;&gt;""),ROWS(ScheduleCompile!P$1:P374)),COLUMNS($A374:P374))</f>
        <v>0.9</v>
      </c>
      <c r="Q374" s="1">
        <f>INDEX(ScheduleRef!$D$2:$AB$853,_xlfn.AGGREGATE(15,6,(ROW(ScheduleRef!$D$2:$AB$853)-ROW(ScheduleRef!$D$2)+1)/(ScheduleRef!$D$2:$D$853&lt;&gt;""),ROWS(ScheduleCompile!Q$1:Q374)),COLUMNS($A374:Q374))</f>
        <v>0.9</v>
      </c>
      <c r="R374" s="1">
        <f>INDEX(ScheduleRef!$D$2:$AB$853,_xlfn.AGGREGATE(15,6,(ROW(ScheduleRef!$D$2:$AB$853)-ROW(ScheduleRef!$D$2)+1)/(ScheduleRef!$D$2:$D$853&lt;&gt;""),ROWS(ScheduleCompile!R$1:R374)),COLUMNS($A374:R374))</f>
        <v>0.9</v>
      </c>
      <c r="S374" s="1">
        <f>INDEX(ScheduleRef!$D$2:$AB$853,_xlfn.AGGREGATE(15,6,(ROW(ScheduleRef!$D$2:$AB$853)-ROW(ScheduleRef!$D$2)+1)/(ScheduleRef!$D$2:$D$853&lt;&gt;""),ROWS(ScheduleCompile!S$1:S374)),COLUMNS($A374:S374))</f>
        <v>0.9</v>
      </c>
      <c r="T374" s="1">
        <f>INDEX(ScheduleRef!$D$2:$AB$853,_xlfn.AGGREGATE(15,6,(ROW(ScheduleRef!$D$2:$AB$853)-ROW(ScheduleRef!$D$2)+1)/(ScheduleRef!$D$2:$D$853&lt;&gt;""),ROWS(ScheduleCompile!T$1:T374)),COLUMNS($A374:T374))</f>
        <v>0.9</v>
      </c>
      <c r="U374" s="1">
        <f>INDEX(ScheduleRef!$D$2:$AB$853,_xlfn.AGGREGATE(15,6,(ROW(ScheduleRef!$D$2:$AB$853)-ROW(ScheduleRef!$D$2)+1)/(ScheduleRef!$D$2:$D$853&lt;&gt;""),ROWS(ScheduleCompile!U$1:U374)),COLUMNS($A374:U374))</f>
        <v>0.9</v>
      </c>
      <c r="V374" s="1">
        <f>INDEX(ScheduleRef!$D$2:$AB$853,_xlfn.AGGREGATE(15,6,(ROW(ScheduleRef!$D$2:$AB$853)-ROW(ScheduleRef!$D$2)+1)/(ScheduleRef!$D$2:$D$853&lt;&gt;""),ROWS(ScheduleCompile!V$1:V374)),COLUMNS($A374:V374))</f>
        <v>0.9</v>
      </c>
      <c r="W374" s="1">
        <f>INDEX(ScheduleRef!$D$2:$AB$853,_xlfn.AGGREGATE(15,6,(ROW(ScheduleRef!$D$2:$AB$853)-ROW(ScheduleRef!$D$2)+1)/(ScheduleRef!$D$2:$D$853&lt;&gt;""),ROWS(ScheduleCompile!W$1:W374)),COLUMNS($A374:W374))</f>
        <v>0.9</v>
      </c>
      <c r="X374" s="1">
        <f>INDEX(ScheduleRef!$D$2:$AB$853,_xlfn.AGGREGATE(15,6,(ROW(ScheduleRef!$D$2:$AB$853)-ROW(ScheduleRef!$D$2)+1)/(ScheduleRef!$D$2:$D$853&lt;&gt;""),ROWS(ScheduleCompile!X$1:X374)),COLUMNS($A374:X374))</f>
        <v>0.5</v>
      </c>
      <c r="Y374" s="1">
        <f>INDEX(ScheduleRef!$D$2:$AB$853,_xlfn.AGGREGATE(15,6,(ROW(ScheduleRef!$D$2:$AB$853)-ROW(ScheduleRef!$D$2)+1)/(ScheduleRef!$D$2:$D$853&lt;&gt;""),ROWS(ScheduleCompile!Y$1:Y374)),COLUMNS($A374:Y374))</f>
        <v>0.3</v>
      </c>
    </row>
    <row r="375" spans="1:25" x14ac:dyDescent="0.25">
      <c r="A375" s="30" t="str">
        <f>INDEX(ScheduleRef!$D$2:$AB$853,_xlfn.AGGREGATE(15,6,(ROW(ScheduleRef!$D$2:$AB$853)-ROW(ScheduleRef!$D$2)+1)/(ScheduleRef!$D$2:$D$853&lt;&gt;""),ROWS(ScheduleCompile!A$1:A375)),COLUMNS($A375:A375))</f>
        <v>RestaurantReceptacleSat</v>
      </c>
      <c r="B375" s="1">
        <f>INDEX(ScheduleRef!$D$2:$AB$853,_xlfn.AGGREGATE(15,6,(ROW(ScheduleRef!$D$2:$AB$853)-ROW(ScheduleRef!$D$2)+1)/(ScheduleRef!$D$2:$D$853&lt;&gt;""),ROWS(ScheduleCompile!B$1:B375)),COLUMNS($A375:B375))</f>
        <v>0.2</v>
      </c>
      <c r="C375" s="1">
        <f>INDEX(ScheduleRef!$D$2:$AB$853,_xlfn.AGGREGATE(15,6,(ROW(ScheduleRef!$D$2:$AB$853)-ROW(ScheduleRef!$D$2)+1)/(ScheduleRef!$D$2:$D$853&lt;&gt;""),ROWS(ScheduleCompile!C$1:C375)),COLUMNS($A375:C375))</f>
        <v>0.15</v>
      </c>
      <c r="D375" s="1">
        <f>INDEX(ScheduleRef!$D$2:$AB$853,_xlfn.AGGREGATE(15,6,(ROW(ScheduleRef!$D$2:$AB$853)-ROW(ScheduleRef!$D$2)+1)/(ScheduleRef!$D$2:$D$853&lt;&gt;""),ROWS(ScheduleCompile!D$1:D375)),COLUMNS($A375:D375))</f>
        <v>0.15</v>
      </c>
      <c r="E375" s="1">
        <f>INDEX(ScheduleRef!$D$2:$AB$853,_xlfn.AGGREGATE(15,6,(ROW(ScheduleRef!$D$2:$AB$853)-ROW(ScheduleRef!$D$2)+1)/(ScheduleRef!$D$2:$D$853&lt;&gt;""),ROWS(ScheduleCompile!E$1:E375)),COLUMNS($A375:E375))</f>
        <v>0.15</v>
      </c>
      <c r="F375" s="1">
        <f>INDEX(ScheduleRef!$D$2:$AB$853,_xlfn.AGGREGATE(15,6,(ROW(ScheduleRef!$D$2:$AB$853)-ROW(ScheduleRef!$D$2)+1)/(ScheduleRef!$D$2:$D$853&lt;&gt;""),ROWS(ScheduleCompile!F$1:F375)),COLUMNS($A375:F375))</f>
        <v>0.15</v>
      </c>
      <c r="G375" s="1">
        <f>INDEX(ScheduleRef!$D$2:$AB$853,_xlfn.AGGREGATE(15,6,(ROW(ScheduleRef!$D$2:$AB$853)-ROW(ScheduleRef!$D$2)+1)/(ScheduleRef!$D$2:$D$853&lt;&gt;""),ROWS(ScheduleCompile!G$1:G375)),COLUMNS($A375:G375))</f>
        <v>0.15</v>
      </c>
      <c r="H375" s="1">
        <f>INDEX(ScheduleRef!$D$2:$AB$853,_xlfn.AGGREGATE(15,6,(ROW(ScheduleRef!$D$2:$AB$853)-ROW(ScheduleRef!$D$2)+1)/(ScheduleRef!$D$2:$D$853&lt;&gt;""),ROWS(ScheduleCompile!H$1:H375)),COLUMNS($A375:H375))</f>
        <v>0.3</v>
      </c>
      <c r="I375" s="1">
        <f>INDEX(ScheduleRef!$D$2:$AB$853,_xlfn.AGGREGATE(15,6,(ROW(ScheduleRef!$D$2:$AB$853)-ROW(ScheduleRef!$D$2)+1)/(ScheduleRef!$D$2:$D$853&lt;&gt;""),ROWS(ScheduleCompile!I$1:I375)),COLUMNS($A375:I375))</f>
        <v>0.3</v>
      </c>
      <c r="J375" s="1">
        <f>INDEX(ScheduleRef!$D$2:$AB$853,_xlfn.AGGREGATE(15,6,(ROW(ScheduleRef!$D$2:$AB$853)-ROW(ScheduleRef!$D$2)+1)/(ScheduleRef!$D$2:$D$853&lt;&gt;""),ROWS(ScheduleCompile!J$1:J375)),COLUMNS($A375:J375))</f>
        <v>0.6</v>
      </c>
      <c r="K375" s="1">
        <f>INDEX(ScheduleRef!$D$2:$AB$853,_xlfn.AGGREGATE(15,6,(ROW(ScheduleRef!$D$2:$AB$853)-ROW(ScheduleRef!$D$2)+1)/(ScheduleRef!$D$2:$D$853&lt;&gt;""),ROWS(ScheduleCompile!K$1:K375)),COLUMNS($A375:K375))</f>
        <v>0.6</v>
      </c>
      <c r="L375" s="1">
        <f>INDEX(ScheduleRef!$D$2:$AB$853,_xlfn.AGGREGATE(15,6,(ROW(ScheduleRef!$D$2:$AB$853)-ROW(ScheduleRef!$D$2)+1)/(ScheduleRef!$D$2:$D$853&lt;&gt;""),ROWS(ScheduleCompile!L$1:L375)),COLUMNS($A375:L375))</f>
        <v>0.8</v>
      </c>
      <c r="M375" s="1">
        <f>INDEX(ScheduleRef!$D$2:$AB$853,_xlfn.AGGREGATE(15,6,(ROW(ScheduleRef!$D$2:$AB$853)-ROW(ScheduleRef!$D$2)+1)/(ScheduleRef!$D$2:$D$853&lt;&gt;""),ROWS(ScheduleCompile!M$1:M375)),COLUMNS($A375:M375))</f>
        <v>0.8</v>
      </c>
      <c r="N375" s="1">
        <f>INDEX(ScheduleRef!$D$2:$AB$853,_xlfn.AGGREGATE(15,6,(ROW(ScheduleRef!$D$2:$AB$853)-ROW(ScheduleRef!$D$2)+1)/(ScheduleRef!$D$2:$D$853&lt;&gt;""),ROWS(ScheduleCompile!N$1:N375)),COLUMNS($A375:N375))</f>
        <v>0.8</v>
      </c>
      <c r="O375" s="1">
        <f>INDEX(ScheduleRef!$D$2:$AB$853,_xlfn.AGGREGATE(15,6,(ROW(ScheduleRef!$D$2:$AB$853)-ROW(ScheduleRef!$D$2)+1)/(ScheduleRef!$D$2:$D$853&lt;&gt;""),ROWS(ScheduleCompile!O$1:O375)),COLUMNS($A375:O375))</f>
        <v>0.8</v>
      </c>
      <c r="P375" s="1">
        <f>INDEX(ScheduleRef!$D$2:$AB$853,_xlfn.AGGREGATE(15,6,(ROW(ScheduleRef!$D$2:$AB$853)-ROW(ScheduleRef!$D$2)+1)/(ScheduleRef!$D$2:$D$853&lt;&gt;""),ROWS(ScheduleCompile!P$1:P375)),COLUMNS($A375:P375))</f>
        <v>0.8</v>
      </c>
      <c r="Q375" s="1">
        <f>INDEX(ScheduleRef!$D$2:$AB$853,_xlfn.AGGREGATE(15,6,(ROW(ScheduleRef!$D$2:$AB$853)-ROW(ScheduleRef!$D$2)+1)/(ScheduleRef!$D$2:$D$853&lt;&gt;""),ROWS(ScheduleCompile!Q$1:Q375)),COLUMNS($A375:Q375))</f>
        <v>0.8</v>
      </c>
      <c r="R375" s="1">
        <f>INDEX(ScheduleRef!$D$2:$AB$853,_xlfn.AGGREGATE(15,6,(ROW(ScheduleRef!$D$2:$AB$853)-ROW(ScheduleRef!$D$2)+1)/(ScheduleRef!$D$2:$D$853&lt;&gt;""),ROWS(ScheduleCompile!R$1:R375)),COLUMNS($A375:R375))</f>
        <v>0.8</v>
      </c>
      <c r="S375" s="1">
        <f>INDEX(ScheduleRef!$D$2:$AB$853,_xlfn.AGGREGATE(15,6,(ROW(ScheduleRef!$D$2:$AB$853)-ROW(ScheduleRef!$D$2)+1)/(ScheduleRef!$D$2:$D$853&lt;&gt;""),ROWS(ScheduleCompile!S$1:S375)),COLUMNS($A375:S375))</f>
        <v>0.9</v>
      </c>
      <c r="T375" s="1">
        <f>INDEX(ScheduleRef!$D$2:$AB$853,_xlfn.AGGREGATE(15,6,(ROW(ScheduleRef!$D$2:$AB$853)-ROW(ScheduleRef!$D$2)+1)/(ScheduleRef!$D$2:$D$853&lt;&gt;""),ROWS(ScheduleCompile!T$1:T375)),COLUMNS($A375:T375))</f>
        <v>0.9</v>
      </c>
      <c r="U375" s="1">
        <f>INDEX(ScheduleRef!$D$2:$AB$853,_xlfn.AGGREGATE(15,6,(ROW(ScheduleRef!$D$2:$AB$853)-ROW(ScheduleRef!$D$2)+1)/(ScheduleRef!$D$2:$D$853&lt;&gt;""),ROWS(ScheduleCompile!U$1:U375)),COLUMNS($A375:U375))</f>
        <v>0.9</v>
      </c>
      <c r="V375" s="1">
        <f>INDEX(ScheduleRef!$D$2:$AB$853,_xlfn.AGGREGATE(15,6,(ROW(ScheduleRef!$D$2:$AB$853)-ROW(ScheduleRef!$D$2)+1)/(ScheduleRef!$D$2:$D$853&lt;&gt;""),ROWS(ScheduleCompile!V$1:V375)),COLUMNS($A375:V375))</f>
        <v>0.9</v>
      </c>
      <c r="W375" s="1">
        <f>INDEX(ScheduleRef!$D$2:$AB$853,_xlfn.AGGREGATE(15,6,(ROW(ScheduleRef!$D$2:$AB$853)-ROW(ScheduleRef!$D$2)+1)/(ScheduleRef!$D$2:$D$853&lt;&gt;""),ROWS(ScheduleCompile!W$1:W375)),COLUMNS($A375:W375))</f>
        <v>0.9</v>
      </c>
      <c r="X375" s="1">
        <f>INDEX(ScheduleRef!$D$2:$AB$853,_xlfn.AGGREGATE(15,6,(ROW(ScheduleRef!$D$2:$AB$853)-ROW(ScheduleRef!$D$2)+1)/(ScheduleRef!$D$2:$D$853&lt;&gt;""),ROWS(ScheduleCompile!X$1:X375)),COLUMNS($A375:X375))</f>
        <v>0.5</v>
      </c>
      <c r="Y375" s="1">
        <f>INDEX(ScheduleRef!$D$2:$AB$853,_xlfn.AGGREGATE(15,6,(ROW(ScheduleRef!$D$2:$AB$853)-ROW(ScheduleRef!$D$2)+1)/(ScheduleRef!$D$2:$D$853&lt;&gt;""),ROWS(ScheduleCompile!Y$1:Y375)),COLUMNS($A375:Y375))</f>
        <v>0.3</v>
      </c>
    </row>
    <row r="376" spans="1:25" x14ac:dyDescent="0.25">
      <c r="A376" s="30" t="str">
        <f>INDEX(ScheduleRef!$D$2:$AB$853,_xlfn.AGGREGATE(15,6,(ROW(ScheduleRef!$D$2:$AB$853)-ROW(ScheduleRef!$D$2)+1)/(ScheduleRef!$D$2:$D$853&lt;&gt;""),ROWS(ScheduleCompile!A$1:A376)),COLUMNS($A376:A376))</f>
        <v>RestaurantReceptacleSun</v>
      </c>
      <c r="B376" s="1">
        <f>INDEX(ScheduleRef!$D$2:$AB$853,_xlfn.AGGREGATE(15,6,(ROW(ScheduleRef!$D$2:$AB$853)-ROW(ScheduleRef!$D$2)+1)/(ScheduleRef!$D$2:$D$853&lt;&gt;""),ROWS(ScheduleCompile!B$1:B376)),COLUMNS($A376:B376))</f>
        <v>0.2</v>
      </c>
      <c r="C376" s="1">
        <f>INDEX(ScheduleRef!$D$2:$AB$853,_xlfn.AGGREGATE(15,6,(ROW(ScheduleRef!$D$2:$AB$853)-ROW(ScheduleRef!$D$2)+1)/(ScheduleRef!$D$2:$D$853&lt;&gt;""),ROWS(ScheduleCompile!C$1:C376)),COLUMNS($A376:C376))</f>
        <v>0.15</v>
      </c>
      <c r="D376" s="1">
        <f>INDEX(ScheduleRef!$D$2:$AB$853,_xlfn.AGGREGATE(15,6,(ROW(ScheduleRef!$D$2:$AB$853)-ROW(ScheduleRef!$D$2)+1)/(ScheduleRef!$D$2:$D$853&lt;&gt;""),ROWS(ScheduleCompile!D$1:D376)),COLUMNS($A376:D376))</f>
        <v>0.15</v>
      </c>
      <c r="E376" s="1">
        <f>INDEX(ScheduleRef!$D$2:$AB$853,_xlfn.AGGREGATE(15,6,(ROW(ScheduleRef!$D$2:$AB$853)-ROW(ScheduleRef!$D$2)+1)/(ScheduleRef!$D$2:$D$853&lt;&gt;""),ROWS(ScheduleCompile!E$1:E376)),COLUMNS($A376:E376))</f>
        <v>0.15</v>
      </c>
      <c r="F376" s="1">
        <f>INDEX(ScheduleRef!$D$2:$AB$853,_xlfn.AGGREGATE(15,6,(ROW(ScheduleRef!$D$2:$AB$853)-ROW(ScheduleRef!$D$2)+1)/(ScheduleRef!$D$2:$D$853&lt;&gt;""),ROWS(ScheduleCompile!F$1:F376)),COLUMNS($A376:F376))</f>
        <v>0.15</v>
      </c>
      <c r="G376" s="1">
        <f>INDEX(ScheduleRef!$D$2:$AB$853,_xlfn.AGGREGATE(15,6,(ROW(ScheduleRef!$D$2:$AB$853)-ROW(ScheduleRef!$D$2)+1)/(ScheduleRef!$D$2:$D$853&lt;&gt;""),ROWS(ScheduleCompile!G$1:G376)),COLUMNS($A376:G376))</f>
        <v>0.15</v>
      </c>
      <c r="H376" s="1">
        <f>INDEX(ScheduleRef!$D$2:$AB$853,_xlfn.AGGREGATE(15,6,(ROW(ScheduleRef!$D$2:$AB$853)-ROW(ScheduleRef!$D$2)+1)/(ScheduleRef!$D$2:$D$853&lt;&gt;""),ROWS(ScheduleCompile!H$1:H376)),COLUMNS($A376:H376))</f>
        <v>0.3</v>
      </c>
      <c r="I376" s="1">
        <f>INDEX(ScheduleRef!$D$2:$AB$853,_xlfn.AGGREGATE(15,6,(ROW(ScheduleRef!$D$2:$AB$853)-ROW(ScheduleRef!$D$2)+1)/(ScheduleRef!$D$2:$D$853&lt;&gt;""),ROWS(ScheduleCompile!I$1:I376)),COLUMNS($A376:I376))</f>
        <v>0.3</v>
      </c>
      <c r="J376" s="1">
        <f>INDEX(ScheduleRef!$D$2:$AB$853,_xlfn.AGGREGATE(15,6,(ROW(ScheduleRef!$D$2:$AB$853)-ROW(ScheduleRef!$D$2)+1)/(ScheduleRef!$D$2:$D$853&lt;&gt;""),ROWS(ScheduleCompile!J$1:J376)),COLUMNS($A376:J376))</f>
        <v>0.5</v>
      </c>
      <c r="K376" s="1">
        <f>INDEX(ScheduleRef!$D$2:$AB$853,_xlfn.AGGREGATE(15,6,(ROW(ScheduleRef!$D$2:$AB$853)-ROW(ScheduleRef!$D$2)+1)/(ScheduleRef!$D$2:$D$853&lt;&gt;""),ROWS(ScheduleCompile!K$1:K376)),COLUMNS($A376:K376))</f>
        <v>0.5</v>
      </c>
      <c r="L376" s="1">
        <f>INDEX(ScheduleRef!$D$2:$AB$853,_xlfn.AGGREGATE(15,6,(ROW(ScheduleRef!$D$2:$AB$853)-ROW(ScheduleRef!$D$2)+1)/(ScheduleRef!$D$2:$D$853&lt;&gt;""),ROWS(ScheduleCompile!L$1:L376)),COLUMNS($A376:L376))</f>
        <v>0.7</v>
      </c>
      <c r="M376" s="1">
        <f>INDEX(ScheduleRef!$D$2:$AB$853,_xlfn.AGGREGATE(15,6,(ROW(ScheduleRef!$D$2:$AB$853)-ROW(ScheduleRef!$D$2)+1)/(ScheduleRef!$D$2:$D$853&lt;&gt;""),ROWS(ScheduleCompile!M$1:M376)),COLUMNS($A376:M376))</f>
        <v>0.7</v>
      </c>
      <c r="N376" s="1">
        <f>INDEX(ScheduleRef!$D$2:$AB$853,_xlfn.AGGREGATE(15,6,(ROW(ScheduleRef!$D$2:$AB$853)-ROW(ScheduleRef!$D$2)+1)/(ScheduleRef!$D$2:$D$853&lt;&gt;""),ROWS(ScheduleCompile!N$1:N376)),COLUMNS($A376:N376))</f>
        <v>0.7</v>
      </c>
      <c r="O376" s="1">
        <f>INDEX(ScheduleRef!$D$2:$AB$853,_xlfn.AGGREGATE(15,6,(ROW(ScheduleRef!$D$2:$AB$853)-ROW(ScheduleRef!$D$2)+1)/(ScheduleRef!$D$2:$D$853&lt;&gt;""),ROWS(ScheduleCompile!O$1:O376)),COLUMNS($A376:O376))</f>
        <v>0.7</v>
      </c>
      <c r="P376" s="1">
        <f>INDEX(ScheduleRef!$D$2:$AB$853,_xlfn.AGGREGATE(15,6,(ROW(ScheduleRef!$D$2:$AB$853)-ROW(ScheduleRef!$D$2)+1)/(ScheduleRef!$D$2:$D$853&lt;&gt;""),ROWS(ScheduleCompile!P$1:P376)),COLUMNS($A376:P376))</f>
        <v>0.7</v>
      </c>
      <c r="Q376" s="1">
        <f>INDEX(ScheduleRef!$D$2:$AB$853,_xlfn.AGGREGATE(15,6,(ROW(ScheduleRef!$D$2:$AB$853)-ROW(ScheduleRef!$D$2)+1)/(ScheduleRef!$D$2:$D$853&lt;&gt;""),ROWS(ScheduleCompile!Q$1:Q376)),COLUMNS($A376:Q376))</f>
        <v>0.7</v>
      </c>
      <c r="R376" s="1">
        <f>INDEX(ScheduleRef!$D$2:$AB$853,_xlfn.AGGREGATE(15,6,(ROW(ScheduleRef!$D$2:$AB$853)-ROW(ScheduleRef!$D$2)+1)/(ScheduleRef!$D$2:$D$853&lt;&gt;""),ROWS(ScheduleCompile!R$1:R376)),COLUMNS($A376:R376))</f>
        <v>0.6</v>
      </c>
      <c r="S376" s="1">
        <f>INDEX(ScheduleRef!$D$2:$AB$853,_xlfn.AGGREGATE(15,6,(ROW(ScheduleRef!$D$2:$AB$853)-ROW(ScheduleRef!$D$2)+1)/(ScheduleRef!$D$2:$D$853&lt;&gt;""),ROWS(ScheduleCompile!S$1:S376)),COLUMNS($A376:S376))</f>
        <v>0.6</v>
      </c>
      <c r="T376" s="1">
        <f>INDEX(ScheduleRef!$D$2:$AB$853,_xlfn.AGGREGATE(15,6,(ROW(ScheduleRef!$D$2:$AB$853)-ROW(ScheduleRef!$D$2)+1)/(ScheduleRef!$D$2:$D$853&lt;&gt;""),ROWS(ScheduleCompile!T$1:T376)),COLUMNS($A376:T376))</f>
        <v>0.6</v>
      </c>
      <c r="U376" s="1">
        <f>INDEX(ScheduleRef!$D$2:$AB$853,_xlfn.AGGREGATE(15,6,(ROW(ScheduleRef!$D$2:$AB$853)-ROW(ScheduleRef!$D$2)+1)/(ScheduleRef!$D$2:$D$853&lt;&gt;""),ROWS(ScheduleCompile!U$1:U376)),COLUMNS($A376:U376))</f>
        <v>0.6</v>
      </c>
      <c r="V376" s="1">
        <f>INDEX(ScheduleRef!$D$2:$AB$853,_xlfn.AGGREGATE(15,6,(ROW(ScheduleRef!$D$2:$AB$853)-ROW(ScheduleRef!$D$2)+1)/(ScheduleRef!$D$2:$D$853&lt;&gt;""),ROWS(ScheduleCompile!V$1:V376)),COLUMNS($A376:V376))</f>
        <v>0.6</v>
      </c>
      <c r="W376" s="1">
        <f>INDEX(ScheduleRef!$D$2:$AB$853,_xlfn.AGGREGATE(15,6,(ROW(ScheduleRef!$D$2:$AB$853)-ROW(ScheduleRef!$D$2)+1)/(ScheduleRef!$D$2:$D$853&lt;&gt;""),ROWS(ScheduleCompile!W$1:W376)),COLUMNS($A376:W376))</f>
        <v>0.6</v>
      </c>
      <c r="X376" s="1">
        <f>INDEX(ScheduleRef!$D$2:$AB$853,_xlfn.AGGREGATE(15,6,(ROW(ScheduleRef!$D$2:$AB$853)-ROW(ScheduleRef!$D$2)+1)/(ScheduleRef!$D$2:$D$853&lt;&gt;""),ROWS(ScheduleCompile!X$1:X376)),COLUMNS($A376:X376))</f>
        <v>0.5</v>
      </c>
      <c r="Y376" s="1">
        <f>INDEX(ScheduleRef!$D$2:$AB$853,_xlfn.AGGREGATE(15,6,(ROW(ScheduleRef!$D$2:$AB$853)-ROW(ScheduleRef!$D$2)+1)/(ScheduleRef!$D$2:$D$853&lt;&gt;""),ROWS(ScheduleCompile!Y$1:Y376)),COLUMNS($A376:Y376))</f>
        <v>0.3</v>
      </c>
    </row>
    <row r="377" spans="1:25" x14ac:dyDescent="0.25">
      <c r="A377" s="30" t="str">
        <f>INDEX(ScheduleRef!$D$2:$AB$853,_xlfn.AGGREGATE(15,6,(ROW(ScheduleRef!$D$2:$AB$853)-ROW(ScheduleRef!$D$2)+1)/(ScheduleRef!$D$2:$D$853&lt;&gt;""),ROWS(ScheduleCompile!A$1:A377)),COLUMNS($A377:A377))</f>
        <v>RestaurantHVACAvailWD</v>
      </c>
      <c r="B377" s="1">
        <f>INDEX(ScheduleRef!$D$2:$AB$853,_xlfn.AGGREGATE(15,6,(ROW(ScheduleRef!$D$2:$AB$853)-ROW(ScheduleRef!$D$2)+1)/(ScheduleRef!$D$2:$D$853&lt;&gt;""),ROWS(ScheduleCompile!B$1:B377)),COLUMNS($A377:B377))</f>
        <v>1</v>
      </c>
      <c r="C377" s="1">
        <f>INDEX(ScheduleRef!$D$2:$AB$853,_xlfn.AGGREGATE(15,6,(ROW(ScheduleRef!$D$2:$AB$853)-ROW(ScheduleRef!$D$2)+1)/(ScheduleRef!$D$2:$D$853&lt;&gt;""),ROWS(ScheduleCompile!C$1:C377)),COLUMNS($A377:C377))</f>
        <v>1</v>
      </c>
      <c r="D377" s="1">
        <f>INDEX(ScheduleRef!$D$2:$AB$853,_xlfn.AGGREGATE(15,6,(ROW(ScheduleRef!$D$2:$AB$853)-ROW(ScheduleRef!$D$2)+1)/(ScheduleRef!$D$2:$D$853&lt;&gt;""),ROWS(ScheduleCompile!D$1:D377)),COLUMNS($A377:D377))</f>
        <v>1</v>
      </c>
      <c r="E377" s="1">
        <f>INDEX(ScheduleRef!$D$2:$AB$853,_xlfn.AGGREGATE(15,6,(ROW(ScheduleRef!$D$2:$AB$853)-ROW(ScheduleRef!$D$2)+1)/(ScheduleRef!$D$2:$D$853&lt;&gt;""),ROWS(ScheduleCompile!E$1:E377)),COLUMNS($A377:E377))</f>
        <v>0</v>
      </c>
      <c r="F377" s="1">
        <f>INDEX(ScheduleRef!$D$2:$AB$853,_xlfn.AGGREGATE(15,6,(ROW(ScheduleRef!$D$2:$AB$853)-ROW(ScheduleRef!$D$2)+1)/(ScheduleRef!$D$2:$D$853&lt;&gt;""),ROWS(ScheduleCompile!F$1:F377)),COLUMNS($A377:F377))</f>
        <v>0</v>
      </c>
      <c r="G377" s="1">
        <f>INDEX(ScheduleRef!$D$2:$AB$853,_xlfn.AGGREGATE(15,6,(ROW(ScheduleRef!$D$2:$AB$853)-ROW(ScheduleRef!$D$2)+1)/(ScheduleRef!$D$2:$D$853&lt;&gt;""),ROWS(ScheduleCompile!G$1:G377)),COLUMNS($A377:G377))</f>
        <v>0</v>
      </c>
      <c r="H377" s="1">
        <f>INDEX(ScheduleRef!$D$2:$AB$853,_xlfn.AGGREGATE(15,6,(ROW(ScheduleRef!$D$2:$AB$853)-ROW(ScheduleRef!$D$2)+1)/(ScheduleRef!$D$2:$D$853&lt;&gt;""),ROWS(ScheduleCompile!H$1:H377)),COLUMNS($A377:H377))</f>
        <v>1</v>
      </c>
      <c r="I377" s="1">
        <f>INDEX(ScheduleRef!$D$2:$AB$853,_xlfn.AGGREGATE(15,6,(ROW(ScheduleRef!$D$2:$AB$853)-ROW(ScheduleRef!$D$2)+1)/(ScheduleRef!$D$2:$D$853&lt;&gt;""),ROWS(ScheduleCompile!I$1:I377)),COLUMNS($A377:I377))</f>
        <v>1</v>
      </c>
      <c r="J377" s="1">
        <f>INDEX(ScheduleRef!$D$2:$AB$853,_xlfn.AGGREGATE(15,6,(ROW(ScheduleRef!$D$2:$AB$853)-ROW(ScheduleRef!$D$2)+1)/(ScheduleRef!$D$2:$D$853&lt;&gt;""),ROWS(ScheduleCompile!J$1:J377)),COLUMNS($A377:J377))</f>
        <v>1</v>
      </c>
      <c r="K377" s="1">
        <f>INDEX(ScheduleRef!$D$2:$AB$853,_xlfn.AGGREGATE(15,6,(ROW(ScheduleRef!$D$2:$AB$853)-ROW(ScheduleRef!$D$2)+1)/(ScheduleRef!$D$2:$D$853&lt;&gt;""),ROWS(ScheduleCompile!K$1:K377)),COLUMNS($A377:K377))</f>
        <v>1</v>
      </c>
      <c r="L377" s="1">
        <f>INDEX(ScheduleRef!$D$2:$AB$853,_xlfn.AGGREGATE(15,6,(ROW(ScheduleRef!$D$2:$AB$853)-ROW(ScheduleRef!$D$2)+1)/(ScheduleRef!$D$2:$D$853&lt;&gt;""),ROWS(ScheduleCompile!L$1:L377)),COLUMNS($A377:L377))</f>
        <v>1</v>
      </c>
      <c r="M377" s="1">
        <f>INDEX(ScheduleRef!$D$2:$AB$853,_xlfn.AGGREGATE(15,6,(ROW(ScheduleRef!$D$2:$AB$853)-ROW(ScheduleRef!$D$2)+1)/(ScheduleRef!$D$2:$D$853&lt;&gt;""),ROWS(ScheduleCompile!M$1:M377)),COLUMNS($A377:M377))</f>
        <v>1</v>
      </c>
      <c r="N377" s="1">
        <f>INDEX(ScheduleRef!$D$2:$AB$853,_xlfn.AGGREGATE(15,6,(ROW(ScheduleRef!$D$2:$AB$853)-ROW(ScheduleRef!$D$2)+1)/(ScheduleRef!$D$2:$D$853&lt;&gt;""),ROWS(ScheduleCompile!N$1:N377)),COLUMNS($A377:N377))</f>
        <v>1</v>
      </c>
      <c r="O377" s="1">
        <f>INDEX(ScheduleRef!$D$2:$AB$853,_xlfn.AGGREGATE(15,6,(ROW(ScheduleRef!$D$2:$AB$853)-ROW(ScheduleRef!$D$2)+1)/(ScheduleRef!$D$2:$D$853&lt;&gt;""),ROWS(ScheduleCompile!O$1:O377)),COLUMNS($A377:O377))</f>
        <v>1</v>
      </c>
      <c r="P377" s="1">
        <f>INDEX(ScheduleRef!$D$2:$AB$853,_xlfn.AGGREGATE(15,6,(ROW(ScheduleRef!$D$2:$AB$853)-ROW(ScheduleRef!$D$2)+1)/(ScheduleRef!$D$2:$D$853&lt;&gt;""),ROWS(ScheduleCompile!P$1:P377)),COLUMNS($A377:P377))</f>
        <v>1</v>
      </c>
      <c r="Q377" s="1">
        <f>INDEX(ScheduleRef!$D$2:$AB$853,_xlfn.AGGREGATE(15,6,(ROW(ScheduleRef!$D$2:$AB$853)-ROW(ScheduleRef!$D$2)+1)/(ScheduleRef!$D$2:$D$853&lt;&gt;""),ROWS(ScheduleCompile!Q$1:Q377)),COLUMNS($A377:Q377))</f>
        <v>1</v>
      </c>
      <c r="R377" s="1">
        <f>INDEX(ScheduleRef!$D$2:$AB$853,_xlfn.AGGREGATE(15,6,(ROW(ScheduleRef!$D$2:$AB$853)-ROW(ScheduleRef!$D$2)+1)/(ScheduleRef!$D$2:$D$853&lt;&gt;""),ROWS(ScheduleCompile!R$1:R377)),COLUMNS($A377:R377))</f>
        <v>1</v>
      </c>
      <c r="S377" s="1">
        <f>INDEX(ScheduleRef!$D$2:$AB$853,_xlfn.AGGREGATE(15,6,(ROW(ScheduleRef!$D$2:$AB$853)-ROW(ScheduleRef!$D$2)+1)/(ScheduleRef!$D$2:$D$853&lt;&gt;""),ROWS(ScheduleCompile!S$1:S377)),COLUMNS($A377:S377))</f>
        <v>1</v>
      </c>
      <c r="T377" s="1">
        <f>INDEX(ScheduleRef!$D$2:$AB$853,_xlfn.AGGREGATE(15,6,(ROW(ScheduleRef!$D$2:$AB$853)-ROW(ScheduleRef!$D$2)+1)/(ScheduleRef!$D$2:$D$853&lt;&gt;""),ROWS(ScheduleCompile!T$1:T377)),COLUMNS($A377:T377))</f>
        <v>1</v>
      </c>
      <c r="U377" s="1">
        <f>INDEX(ScheduleRef!$D$2:$AB$853,_xlfn.AGGREGATE(15,6,(ROW(ScheduleRef!$D$2:$AB$853)-ROW(ScheduleRef!$D$2)+1)/(ScheduleRef!$D$2:$D$853&lt;&gt;""),ROWS(ScheduleCompile!U$1:U377)),COLUMNS($A377:U377))</f>
        <v>1</v>
      </c>
      <c r="V377" s="1">
        <f>INDEX(ScheduleRef!$D$2:$AB$853,_xlfn.AGGREGATE(15,6,(ROW(ScheduleRef!$D$2:$AB$853)-ROW(ScheduleRef!$D$2)+1)/(ScheduleRef!$D$2:$D$853&lt;&gt;""),ROWS(ScheduleCompile!V$1:V377)),COLUMNS($A377:V377))</f>
        <v>1</v>
      </c>
      <c r="W377" s="1">
        <f>INDEX(ScheduleRef!$D$2:$AB$853,_xlfn.AGGREGATE(15,6,(ROW(ScheduleRef!$D$2:$AB$853)-ROW(ScheduleRef!$D$2)+1)/(ScheduleRef!$D$2:$D$853&lt;&gt;""),ROWS(ScheduleCompile!W$1:W377)),COLUMNS($A377:W377))</f>
        <v>1</v>
      </c>
      <c r="X377" s="1">
        <f>INDEX(ScheduleRef!$D$2:$AB$853,_xlfn.AGGREGATE(15,6,(ROW(ScheduleRef!$D$2:$AB$853)-ROW(ScheduleRef!$D$2)+1)/(ScheduleRef!$D$2:$D$853&lt;&gt;""),ROWS(ScheduleCompile!X$1:X377)),COLUMNS($A377:X377))</f>
        <v>1</v>
      </c>
      <c r="Y377" s="1">
        <f>INDEX(ScheduleRef!$D$2:$AB$853,_xlfn.AGGREGATE(15,6,(ROW(ScheduleRef!$D$2:$AB$853)-ROW(ScheduleRef!$D$2)+1)/(ScheduleRef!$D$2:$D$853&lt;&gt;""),ROWS(ScheduleCompile!Y$1:Y377)),COLUMNS($A377:Y377))</f>
        <v>1</v>
      </c>
    </row>
    <row r="378" spans="1:25" x14ac:dyDescent="0.25">
      <c r="A378" s="30" t="str">
        <f>INDEX(ScheduleRef!$D$2:$AB$853,_xlfn.AGGREGATE(15,6,(ROW(ScheduleRef!$D$2:$AB$853)-ROW(ScheduleRef!$D$2)+1)/(ScheduleRef!$D$2:$D$853&lt;&gt;""),ROWS(ScheduleCompile!A$1:A378)),COLUMNS($A378:A378))</f>
        <v>RestaurantHVACAvailSat</v>
      </c>
      <c r="B378" s="1">
        <f>INDEX(ScheduleRef!$D$2:$AB$853,_xlfn.AGGREGATE(15,6,(ROW(ScheduleRef!$D$2:$AB$853)-ROW(ScheduleRef!$D$2)+1)/(ScheduleRef!$D$2:$D$853&lt;&gt;""),ROWS(ScheduleCompile!B$1:B378)),COLUMNS($A378:B378))</f>
        <v>1</v>
      </c>
      <c r="C378" s="1">
        <f>INDEX(ScheduleRef!$D$2:$AB$853,_xlfn.AGGREGATE(15,6,(ROW(ScheduleRef!$D$2:$AB$853)-ROW(ScheduleRef!$D$2)+1)/(ScheduleRef!$D$2:$D$853&lt;&gt;""),ROWS(ScheduleCompile!C$1:C378)),COLUMNS($A378:C378))</f>
        <v>1</v>
      </c>
      <c r="D378" s="1">
        <f>INDEX(ScheduleRef!$D$2:$AB$853,_xlfn.AGGREGATE(15,6,(ROW(ScheduleRef!$D$2:$AB$853)-ROW(ScheduleRef!$D$2)+1)/(ScheduleRef!$D$2:$D$853&lt;&gt;""),ROWS(ScheduleCompile!D$1:D378)),COLUMNS($A378:D378))</f>
        <v>1</v>
      </c>
      <c r="E378" s="1">
        <f>INDEX(ScheduleRef!$D$2:$AB$853,_xlfn.AGGREGATE(15,6,(ROW(ScheduleRef!$D$2:$AB$853)-ROW(ScheduleRef!$D$2)+1)/(ScheduleRef!$D$2:$D$853&lt;&gt;""),ROWS(ScheduleCompile!E$1:E378)),COLUMNS($A378:E378))</f>
        <v>0</v>
      </c>
      <c r="F378" s="1">
        <f>INDEX(ScheduleRef!$D$2:$AB$853,_xlfn.AGGREGATE(15,6,(ROW(ScheduleRef!$D$2:$AB$853)-ROW(ScheduleRef!$D$2)+1)/(ScheduleRef!$D$2:$D$853&lt;&gt;""),ROWS(ScheduleCompile!F$1:F378)),COLUMNS($A378:F378))</f>
        <v>0</v>
      </c>
      <c r="G378" s="1">
        <f>INDEX(ScheduleRef!$D$2:$AB$853,_xlfn.AGGREGATE(15,6,(ROW(ScheduleRef!$D$2:$AB$853)-ROW(ScheduleRef!$D$2)+1)/(ScheduleRef!$D$2:$D$853&lt;&gt;""),ROWS(ScheduleCompile!G$1:G378)),COLUMNS($A378:G378))</f>
        <v>0</v>
      </c>
      <c r="H378" s="1">
        <f>INDEX(ScheduleRef!$D$2:$AB$853,_xlfn.AGGREGATE(15,6,(ROW(ScheduleRef!$D$2:$AB$853)-ROW(ScheduleRef!$D$2)+1)/(ScheduleRef!$D$2:$D$853&lt;&gt;""),ROWS(ScheduleCompile!H$1:H378)),COLUMNS($A378:H378))</f>
        <v>0</v>
      </c>
      <c r="I378" s="1">
        <f>INDEX(ScheduleRef!$D$2:$AB$853,_xlfn.AGGREGATE(15,6,(ROW(ScheduleRef!$D$2:$AB$853)-ROW(ScheduleRef!$D$2)+1)/(ScheduleRef!$D$2:$D$853&lt;&gt;""),ROWS(ScheduleCompile!I$1:I378)),COLUMNS($A378:I378))</f>
        <v>0</v>
      </c>
      <c r="J378" s="1">
        <f>INDEX(ScheduleRef!$D$2:$AB$853,_xlfn.AGGREGATE(15,6,(ROW(ScheduleRef!$D$2:$AB$853)-ROW(ScheduleRef!$D$2)+1)/(ScheduleRef!$D$2:$D$853&lt;&gt;""),ROWS(ScheduleCompile!J$1:J378)),COLUMNS($A378:J378))</f>
        <v>1</v>
      </c>
      <c r="K378" s="1">
        <f>INDEX(ScheduleRef!$D$2:$AB$853,_xlfn.AGGREGATE(15,6,(ROW(ScheduleRef!$D$2:$AB$853)-ROW(ScheduleRef!$D$2)+1)/(ScheduleRef!$D$2:$D$853&lt;&gt;""),ROWS(ScheduleCompile!K$1:K378)),COLUMNS($A378:K378))</f>
        <v>1</v>
      </c>
      <c r="L378" s="1">
        <f>INDEX(ScheduleRef!$D$2:$AB$853,_xlfn.AGGREGATE(15,6,(ROW(ScheduleRef!$D$2:$AB$853)-ROW(ScheduleRef!$D$2)+1)/(ScheduleRef!$D$2:$D$853&lt;&gt;""),ROWS(ScheduleCompile!L$1:L378)),COLUMNS($A378:L378))</f>
        <v>1</v>
      </c>
      <c r="M378" s="1">
        <f>INDEX(ScheduleRef!$D$2:$AB$853,_xlfn.AGGREGATE(15,6,(ROW(ScheduleRef!$D$2:$AB$853)-ROW(ScheduleRef!$D$2)+1)/(ScheduleRef!$D$2:$D$853&lt;&gt;""),ROWS(ScheduleCompile!M$1:M378)),COLUMNS($A378:M378))</f>
        <v>1</v>
      </c>
      <c r="N378" s="1">
        <f>INDEX(ScheduleRef!$D$2:$AB$853,_xlfn.AGGREGATE(15,6,(ROW(ScheduleRef!$D$2:$AB$853)-ROW(ScheduleRef!$D$2)+1)/(ScheduleRef!$D$2:$D$853&lt;&gt;""),ROWS(ScheduleCompile!N$1:N378)),COLUMNS($A378:N378))</f>
        <v>1</v>
      </c>
      <c r="O378" s="1">
        <f>INDEX(ScheduleRef!$D$2:$AB$853,_xlfn.AGGREGATE(15,6,(ROW(ScheduleRef!$D$2:$AB$853)-ROW(ScheduleRef!$D$2)+1)/(ScheduleRef!$D$2:$D$853&lt;&gt;""),ROWS(ScheduleCompile!O$1:O378)),COLUMNS($A378:O378))</f>
        <v>1</v>
      </c>
      <c r="P378" s="1">
        <f>INDEX(ScheduleRef!$D$2:$AB$853,_xlfn.AGGREGATE(15,6,(ROW(ScheduleRef!$D$2:$AB$853)-ROW(ScheduleRef!$D$2)+1)/(ScheduleRef!$D$2:$D$853&lt;&gt;""),ROWS(ScheduleCompile!P$1:P378)),COLUMNS($A378:P378))</f>
        <v>1</v>
      </c>
      <c r="Q378" s="1">
        <f>INDEX(ScheduleRef!$D$2:$AB$853,_xlfn.AGGREGATE(15,6,(ROW(ScheduleRef!$D$2:$AB$853)-ROW(ScheduleRef!$D$2)+1)/(ScheduleRef!$D$2:$D$853&lt;&gt;""),ROWS(ScheduleCompile!Q$1:Q378)),COLUMNS($A378:Q378))</f>
        <v>1</v>
      </c>
      <c r="R378" s="1">
        <f>INDEX(ScheduleRef!$D$2:$AB$853,_xlfn.AGGREGATE(15,6,(ROW(ScheduleRef!$D$2:$AB$853)-ROW(ScheduleRef!$D$2)+1)/(ScheduleRef!$D$2:$D$853&lt;&gt;""),ROWS(ScheduleCompile!R$1:R378)),COLUMNS($A378:R378))</f>
        <v>1</v>
      </c>
      <c r="S378" s="1">
        <f>INDEX(ScheduleRef!$D$2:$AB$853,_xlfn.AGGREGATE(15,6,(ROW(ScheduleRef!$D$2:$AB$853)-ROW(ScheduleRef!$D$2)+1)/(ScheduleRef!$D$2:$D$853&lt;&gt;""),ROWS(ScheduleCompile!S$1:S378)),COLUMNS($A378:S378))</f>
        <v>1</v>
      </c>
      <c r="T378" s="1">
        <f>INDEX(ScheduleRef!$D$2:$AB$853,_xlfn.AGGREGATE(15,6,(ROW(ScheduleRef!$D$2:$AB$853)-ROW(ScheduleRef!$D$2)+1)/(ScheduleRef!$D$2:$D$853&lt;&gt;""),ROWS(ScheduleCompile!T$1:T378)),COLUMNS($A378:T378))</f>
        <v>1</v>
      </c>
      <c r="U378" s="1">
        <f>INDEX(ScheduleRef!$D$2:$AB$853,_xlfn.AGGREGATE(15,6,(ROW(ScheduleRef!$D$2:$AB$853)-ROW(ScheduleRef!$D$2)+1)/(ScheduleRef!$D$2:$D$853&lt;&gt;""),ROWS(ScheduleCompile!U$1:U378)),COLUMNS($A378:U378))</f>
        <v>1</v>
      </c>
      <c r="V378" s="1">
        <f>INDEX(ScheduleRef!$D$2:$AB$853,_xlfn.AGGREGATE(15,6,(ROW(ScheduleRef!$D$2:$AB$853)-ROW(ScheduleRef!$D$2)+1)/(ScheduleRef!$D$2:$D$853&lt;&gt;""),ROWS(ScheduleCompile!V$1:V378)),COLUMNS($A378:V378))</f>
        <v>1</v>
      </c>
      <c r="W378" s="1">
        <f>INDEX(ScheduleRef!$D$2:$AB$853,_xlfn.AGGREGATE(15,6,(ROW(ScheduleRef!$D$2:$AB$853)-ROW(ScheduleRef!$D$2)+1)/(ScheduleRef!$D$2:$D$853&lt;&gt;""),ROWS(ScheduleCompile!W$1:W378)),COLUMNS($A378:W378))</f>
        <v>1</v>
      </c>
      <c r="X378" s="1">
        <f>INDEX(ScheduleRef!$D$2:$AB$853,_xlfn.AGGREGATE(15,6,(ROW(ScheduleRef!$D$2:$AB$853)-ROW(ScheduleRef!$D$2)+1)/(ScheduleRef!$D$2:$D$853&lt;&gt;""),ROWS(ScheduleCompile!X$1:X378)),COLUMNS($A378:X378))</f>
        <v>1</v>
      </c>
      <c r="Y378" s="1">
        <f>INDEX(ScheduleRef!$D$2:$AB$853,_xlfn.AGGREGATE(15,6,(ROW(ScheduleRef!$D$2:$AB$853)-ROW(ScheduleRef!$D$2)+1)/(ScheduleRef!$D$2:$D$853&lt;&gt;""),ROWS(ScheduleCompile!Y$1:Y378)),COLUMNS($A378:Y378))</f>
        <v>1</v>
      </c>
    </row>
    <row r="379" spans="1:25" x14ac:dyDescent="0.25">
      <c r="A379" s="30" t="str">
        <f>INDEX(ScheduleRef!$D$2:$AB$853,_xlfn.AGGREGATE(15,6,(ROW(ScheduleRef!$D$2:$AB$853)-ROW(ScheduleRef!$D$2)+1)/(ScheduleRef!$D$2:$D$853&lt;&gt;""),ROWS(ScheduleCompile!A$1:A379)),COLUMNS($A379:A379))</f>
        <v>RestaurantHVACAvailSun</v>
      </c>
      <c r="B379" s="1">
        <f>INDEX(ScheduleRef!$D$2:$AB$853,_xlfn.AGGREGATE(15,6,(ROW(ScheduleRef!$D$2:$AB$853)-ROW(ScheduleRef!$D$2)+1)/(ScheduleRef!$D$2:$D$853&lt;&gt;""),ROWS(ScheduleCompile!B$1:B379)),COLUMNS($A379:B379))</f>
        <v>1</v>
      </c>
      <c r="C379" s="1">
        <f>INDEX(ScheduleRef!$D$2:$AB$853,_xlfn.AGGREGATE(15,6,(ROW(ScheduleRef!$D$2:$AB$853)-ROW(ScheduleRef!$D$2)+1)/(ScheduleRef!$D$2:$D$853&lt;&gt;""),ROWS(ScheduleCompile!C$1:C379)),COLUMNS($A379:C379))</f>
        <v>1</v>
      </c>
      <c r="D379" s="1">
        <f>INDEX(ScheduleRef!$D$2:$AB$853,_xlfn.AGGREGATE(15,6,(ROW(ScheduleRef!$D$2:$AB$853)-ROW(ScheduleRef!$D$2)+1)/(ScheduleRef!$D$2:$D$853&lt;&gt;""),ROWS(ScheduleCompile!D$1:D379)),COLUMNS($A379:D379))</f>
        <v>1</v>
      </c>
      <c r="E379" s="1">
        <f>INDEX(ScheduleRef!$D$2:$AB$853,_xlfn.AGGREGATE(15,6,(ROW(ScheduleRef!$D$2:$AB$853)-ROW(ScheduleRef!$D$2)+1)/(ScheduleRef!$D$2:$D$853&lt;&gt;""),ROWS(ScheduleCompile!E$1:E379)),COLUMNS($A379:E379))</f>
        <v>0</v>
      </c>
      <c r="F379" s="1">
        <f>INDEX(ScheduleRef!$D$2:$AB$853,_xlfn.AGGREGATE(15,6,(ROW(ScheduleRef!$D$2:$AB$853)-ROW(ScheduleRef!$D$2)+1)/(ScheduleRef!$D$2:$D$853&lt;&gt;""),ROWS(ScheduleCompile!F$1:F379)),COLUMNS($A379:F379))</f>
        <v>0</v>
      </c>
      <c r="G379" s="1">
        <f>INDEX(ScheduleRef!$D$2:$AB$853,_xlfn.AGGREGATE(15,6,(ROW(ScheduleRef!$D$2:$AB$853)-ROW(ScheduleRef!$D$2)+1)/(ScheduleRef!$D$2:$D$853&lt;&gt;""),ROWS(ScheduleCompile!G$1:G379)),COLUMNS($A379:G379))</f>
        <v>0</v>
      </c>
      <c r="H379" s="1">
        <f>INDEX(ScheduleRef!$D$2:$AB$853,_xlfn.AGGREGATE(15,6,(ROW(ScheduleRef!$D$2:$AB$853)-ROW(ScheduleRef!$D$2)+1)/(ScheduleRef!$D$2:$D$853&lt;&gt;""),ROWS(ScheduleCompile!H$1:H379)),COLUMNS($A379:H379))</f>
        <v>0</v>
      </c>
      <c r="I379" s="1">
        <f>INDEX(ScheduleRef!$D$2:$AB$853,_xlfn.AGGREGATE(15,6,(ROW(ScheduleRef!$D$2:$AB$853)-ROW(ScheduleRef!$D$2)+1)/(ScheduleRef!$D$2:$D$853&lt;&gt;""),ROWS(ScheduleCompile!I$1:I379)),COLUMNS($A379:I379))</f>
        <v>0</v>
      </c>
      <c r="J379" s="1">
        <f>INDEX(ScheduleRef!$D$2:$AB$853,_xlfn.AGGREGATE(15,6,(ROW(ScheduleRef!$D$2:$AB$853)-ROW(ScheduleRef!$D$2)+1)/(ScheduleRef!$D$2:$D$853&lt;&gt;""),ROWS(ScheduleCompile!J$1:J379)),COLUMNS($A379:J379))</f>
        <v>0</v>
      </c>
      <c r="K379" s="1">
        <f>INDEX(ScheduleRef!$D$2:$AB$853,_xlfn.AGGREGATE(15,6,(ROW(ScheduleRef!$D$2:$AB$853)-ROW(ScheduleRef!$D$2)+1)/(ScheduleRef!$D$2:$D$853&lt;&gt;""),ROWS(ScheduleCompile!K$1:K379)),COLUMNS($A379:K379))</f>
        <v>1</v>
      </c>
      <c r="L379" s="1">
        <f>INDEX(ScheduleRef!$D$2:$AB$853,_xlfn.AGGREGATE(15,6,(ROW(ScheduleRef!$D$2:$AB$853)-ROW(ScheduleRef!$D$2)+1)/(ScheduleRef!$D$2:$D$853&lt;&gt;""),ROWS(ScheduleCompile!L$1:L379)),COLUMNS($A379:L379))</f>
        <v>1</v>
      </c>
      <c r="M379" s="1">
        <f>INDEX(ScheduleRef!$D$2:$AB$853,_xlfn.AGGREGATE(15,6,(ROW(ScheduleRef!$D$2:$AB$853)-ROW(ScheduleRef!$D$2)+1)/(ScheduleRef!$D$2:$D$853&lt;&gt;""),ROWS(ScheduleCompile!M$1:M379)),COLUMNS($A379:M379))</f>
        <v>1</v>
      </c>
      <c r="N379" s="1">
        <f>INDEX(ScheduleRef!$D$2:$AB$853,_xlfn.AGGREGATE(15,6,(ROW(ScheduleRef!$D$2:$AB$853)-ROW(ScheduleRef!$D$2)+1)/(ScheduleRef!$D$2:$D$853&lt;&gt;""),ROWS(ScheduleCompile!N$1:N379)),COLUMNS($A379:N379))</f>
        <v>1</v>
      </c>
      <c r="O379" s="1">
        <f>INDEX(ScheduleRef!$D$2:$AB$853,_xlfn.AGGREGATE(15,6,(ROW(ScheduleRef!$D$2:$AB$853)-ROW(ScheduleRef!$D$2)+1)/(ScheduleRef!$D$2:$D$853&lt;&gt;""),ROWS(ScheduleCompile!O$1:O379)),COLUMNS($A379:O379))</f>
        <v>1</v>
      </c>
      <c r="P379" s="1">
        <f>INDEX(ScheduleRef!$D$2:$AB$853,_xlfn.AGGREGATE(15,6,(ROW(ScheduleRef!$D$2:$AB$853)-ROW(ScheduleRef!$D$2)+1)/(ScheduleRef!$D$2:$D$853&lt;&gt;""),ROWS(ScheduleCompile!P$1:P379)),COLUMNS($A379:P379))</f>
        <v>1</v>
      </c>
      <c r="Q379" s="1">
        <f>INDEX(ScheduleRef!$D$2:$AB$853,_xlfn.AGGREGATE(15,6,(ROW(ScheduleRef!$D$2:$AB$853)-ROW(ScheduleRef!$D$2)+1)/(ScheduleRef!$D$2:$D$853&lt;&gt;""),ROWS(ScheduleCompile!Q$1:Q379)),COLUMNS($A379:Q379))</f>
        <v>1</v>
      </c>
      <c r="R379" s="1">
        <f>INDEX(ScheduleRef!$D$2:$AB$853,_xlfn.AGGREGATE(15,6,(ROW(ScheduleRef!$D$2:$AB$853)-ROW(ScheduleRef!$D$2)+1)/(ScheduleRef!$D$2:$D$853&lt;&gt;""),ROWS(ScheduleCompile!R$1:R379)),COLUMNS($A379:R379))</f>
        <v>1</v>
      </c>
      <c r="S379" s="1">
        <f>INDEX(ScheduleRef!$D$2:$AB$853,_xlfn.AGGREGATE(15,6,(ROW(ScheduleRef!$D$2:$AB$853)-ROW(ScheduleRef!$D$2)+1)/(ScheduleRef!$D$2:$D$853&lt;&gt;""),ROWS(ScheduleCompile!S$1:S379)),COLUMNS($A379:S379))</f>
        <v>1</v>
      </c>
      <c r="T379" s="1">
        <f>INDEX(ScheduleRef!$D$2:$AB$853,_xlfn.AGGREGATE(15,6,(ROW(ScheduleRef!$D$2:$AB$853)-ROW(ScheduleRef!$D$2)+1)/(ScheduleRef!$D$2:$D$853&lt;&gt;""),ROWS(ScheduleCompile!T$1:T379)),COLUMNS($A379:T379))</f>
        <v>1</v>
      </c>
      <c r="U379" s="1">
        <f>INDEX(ScheduleRef!$D$2:$AB$853,_xlfn.AGGREGATE(15,6,(ROW(ScheduleRef!$D$2:$AB$853)-ROW(ScheduleRef!$D$2)+1)/(ScheduleRef!$D$2:$D$853&lt;&gt;""),ROWS(ScheduleCompile!U$1:U379)),COLUMNS($A379:U379))</f>
        <v>1</v>
      </c>
      <c r="V379" s="1">
        <f>INDEX(ScheduleRef!$D$2:$AB$853,_xlfn.AGGREGATE(15,6,(ROW(ScheduleRef!$D$2:$AB$853)-ROW(ScheduleRef!$D$2)+1)/(ScheduleRef!$D$2:$D$853&lt;&gt;""),ROWS(ScheduleCompile!V$1:V379)),COLUMNS($A379:V379))</f>
        <v>1</v>
      </c>
      <c r="W379" s="1">
        <f>INDEX(ScheduleRef!$D$2:$AB$853,_xlfn.AGGREGATE(15,6,(ROW(ScheduleRef!$D$2:$AB$853)-ROW(ScheduleRef!$D$2)+1)/(ScheduleRef!$D$2:$D$853&lt;&gt;""),ROWS(ScheduleCompile!W$1:W379)),COLUMNS($A379:W379))</f>
        <v>1</v>
      </c>
      <c r="X379" s="1">
        <f>INDEX(ScheduleRef!$D$2:$AB$853,_xlfn.AGGREGATE(15,6,(ROW(ScheduleRef!$D$2:$AB$853)-ROW(ScheduleRef!$D$2)+1)/(ScheduleRef!$D$2:$D$853&lt;&gt;""),ROWS(ScheduleCompile!X$1:X379)),COLUMNS($A379:X379))</f>
        <v>1</v>
      </c>
      <c r="Y379" s="1">
        <f>INDEX(ScheduleRef!$D$2:$AB$853,_xlfn.AGGREGATE(15,6,(ROW(ScheduleRef!$D$2:$AB$853)-ROW(ScheduleRef!$D$2)+1)/(ScheduleRef!$D$2:$D$853&lt;&gt;""),ROWS(ScheduleCompile!Y$1:Y379)),COLUMNS($A379:Y379))</f>
        <v>1</v>
      </c>
    </row>
    <row r="380" spans="1:25" x14ac:dyDescent="0.25">
      <c r="A380" s="30" t="str">
        <f>INDEX(ScheduleRef!$D$2:$AB$853,_xlfn.AGGREGATE(15,6,(ROW(ScheduleRef!$D$2:$AB$853)-ROW(ScheduleRef!$D$2)+1)/(ScheduleRef!$D$2:$D$853&lt;&gt;""),ROWS(ScheduleCompile!A$1:A380)),COLUMNS($A380:A380))</f>
        <v>RestaurantServiceHotWaterWD</v>
      </c>
      <c r="B380" s="1">
        <f>INDEX(ScheduleRef!$D$2:$AB$853,_xlfn.AGGREGATE(15,6,(ROW(ScheduleRef!$D$2:$AB$853)-ROW(ScheduleRef!$D$2)+1)/(ScheduleRef!$D$2:$D$853&lt;&gt;""),ROWS(ScheduleCompile!B$1:B380)),COLUMNS($A380:B380))</f>
        <v>0.2</v>
      </c>
      <c r="C380" s="1">
        <f>INDEX(ScheduleRef!$D$2:$AB$853,_xlfn.AGGREGATE(15,6,(ROW(ScheduleRef!$D$2:$AB$853)-ROW(ScheduleRef!$D$2)+1)/(ScheduleRef!$D$2:$D$853&lt;&gt;""),ROWS(ScheduleCompile!C$1:C380)),COLUMNS($A380:C380))</f>
        <v>0.15</v>
      </c>
      <c r="D380" s="1">
        <f>INDEX(ScheduleRef!$D$2:$AB$853,_xlfn.AGGREGATE(15,6,(ROW(ScheduleRef!$D$2:$AB$853)-ROW(ScheduleRef!$D$2)+1)/(ScheduleRef!$D$2:$D$853&lt;&gt;""),ROWS(ScheduleCompile!D$1:D380)),COLUMNS($A380:D380))</f>
        <v>0.15</v>
      </c>
      <c r="E380" s="1">
        <f>INDEX(ScheduleRef!$D$2:$AB$853,_xlfn.AGGREGATE(15,6,(ROW(ScheduleRef!$D$2:$AB$853)-ROW(ScheduleRef!$D$2)+1)/(ScheduleRef!$D$2:$D$853&lt;&gt;""),ROWS(ScheduleCompile!E$1:E380)),COLUMNS($A380:E380))</f>
        <v>0</v>
      </c>
      <c r="F380" s="1">
        <f>INDEX(ScheduleRef!$D$2:$AB$853,_xlfn.AGGREGATE(15,6,(ROW(ScheduleRef!$D$2:$AB$853)-ROW(ScheduleRef!$D$2)+1)/(ScheduleRef!$D$2:$D$853&lt;&gt;""),ROWS(ScheduleCompile!F$1:F380)),COLUMNS($A380:F380))</f>
        <v>0</v>
      </c>
      <c r="G380" s="1">
        <f>INDEX(ScheduleRef!$D$2:$AB$853,_xlfn.AGGREGATE(15,6,(ROW(ScheduleRef!$D$2:$AB$853)-ROW(ScheduleRef!$D$2)+1)/(ScheduleRef!$D$2:$D$853&lt;&gt;""),ROWS(ScheduleCompile!G$1:G380)),COLUMNS($A380:G380))</f>
        <v>0</v>
      </c>
      <c r="H380" s="1">
        <f>INDEX(ScheduleRef!$D$2:$AB$853,_xlfn.AGGREGATE(15,6,(ROW(ScheduleRef!$D$2:$AB$853)-ROW(ScheduleRef!$D$2)+1)/(ScheduleRef!$D$2:$D$853&lt;&gt;""),ROWS(ScheduleCompile!H$1:H380)),COLUMNS($A380:H380))</f>
        <v>0</v>
      </c>
      <c r="I380" s="1">
        <f>INDEX(ScheduleRef!$D$2:$AB$853,_xlfn.AGGREGATE(15,6,(ROW(ScheduleRef!$D$2:$AB$853)-ROW(ScheduleRef!$D$2)+1)/(ScheduleRef!$D$2:$D$853&lt;&gt;""),ROWS(ScheduleCompile!I$1:I380)),COLUMNS($A380:I380))</f>
        <v>0.6</v>
      </c>
      <c r="J380" s="1">
        <f>INDEX(ScheduleRef!$D$2:$AB$853,_xlfn.AGGREGATE(15,6,(ROW(ScheduleRef!$D$2:$AB$853)-ROW(ScheduleRef!$D$2)+1)/(ScheduleRef!$D$2:$D$853&lt;&gt;""),ROWS(ScheduleCompile!J$1:J380)),COLUMNS($A380:J380))</f>
        <v>0.55000000000000004</v>
      </c>
      <c r="K380" s="1">
        <f>INDEX(ScheduleRef!$D$2:$AB$853,_xlfn.AGGREGATE(15,6,(ROW(ScheduleRef!$D$2:$AB$853)-ROW(ScheduleRef!$D$2)+1)/(ScheduleRef!$D$2:$D$853&lt;&gt;""),ROWS(ScheduleCompile!K$1:K380)),COLUMNS($A380:K380))</f>
        <v>0.45</v>
      </c>
      <c r="L380" s="1">
        <f>INDEX(ScheduleRef!$D$2:$AB$853,_xlfn.AGGREGATE(15,6,(ROW(ScheduleRef!$D$2:$AB$853)-ROW(ScheduleRef!$D$2)+1)/(ScheduleRef!$D$2:$D$853&lt;&gt;""),ROWS(ScheduleCompile!L$1:L380)),COLUMNS($A380:L380))</f>
        <v>0.4</v>
      </c>
      <c r="M380" s="1">
        <f>INDEX(ScheduleRef!$D$2:$AB$853,_xlfn.AGGREGATE(15,6,(ROW(ScheduleRef!$D$2:$AB$853)-ROW(ScheduleRef!$D$2)+1)/(ScheduleRef!$D$2:$D$853&lt;&gt;""),ROWS(ScheduleCompile!M$1:M380)),COLUMNS($A380:M380))</f>
        <v>0.45</v>
      </c>
      <c r="N380" s="1">
        <f>INDEX(ScheduleRef!$D$2:$AB$853,_xlfn.AGGREGATE(15,6,(ROW(ScheduleRef!$D$2:$AB$853)-ROW(ScheduleRef!$D$2)+1)/(ScheduleRef!$D$2:$D$853&lt;&gt;""),ROWS(ScheduleCompile!N$1:N380)),COLUMNS($A380:N380))</f>
        <v>0.4</v>
      </c>
      <c r="O380" s="1">
        <f>INDEX(ScheduleRef!$D$2:$AB$853,_xlfn.AGGREGATE(15,6,(ROW(ScheduleRef!$D$2:$AB$853)-ROW(ScheduleRef!$D$2)+1)/(ScheduleRef!$D$2:$D$853&lt;&gt;""),ROWS(ScheduleCompile!O$1:O380)),COLUMNS($A380:O380))</f>
        <v>0.35</v>
      </c>
      <c r="P380" s="1">
        <f>INDEX(ScheduleRef!$D$2:$AB$853,_xlfn.AGGREGATE(15,6,(ROW(ScheduleRef!$D$2:$AB$853)-ROW(ScheduleRef!$D$2)+1)/(ScheduleRef!$D$2:$D$853&lt;&gt;""),ROWS(ScheduleCompile!P$1:P380)),COLUMNS($A380:P380))</f>
        <v>0.3</v>
      </c>
      <c r="Q380" s="1">
        <f>INDEX(ScheduleRef!$D$2:$AB$853,_xlfn.AGGREGATE(15,6,(ROW(ScheduleRef!$D$2:$AB$853)-ROW(ScheduleRef!$D$2)+1)/(ScheduleRef!$D$2:$D$853&lt;&gt;""),ROWS(ScheduleCompile!Q$1:Q380)),COLUMNS($A380:Q380))</f>
        <v>0.3</v>
      </c>
      <c r="R380" s="1">
        <f>INDEX(ScheduleRef!$D$2:$AB$853,_xlfn.AGGREGATE(15,6,(ROW(ScheduleRef!$D$2:$AB$853)-ROW(ScheduleRef!$D$2)+1)/(ScheduleRef!$D$2:$D$853&lt;&gt;""),ROWS(ScheduleCompile!R$1:R380)),COLUMNS($A380:R380))</f>
        <v>0.3</v>
      </c>
      <c r="S380" s="1">
        <f>INDEX(ScheduleRef!$D$2:$AB$853,_xlfn.AGGREGATE(15,6,(ROW(ScheduleRef!$D$2:$AB$853)-ROW(ScheduleRef!$D$2)+1)/(ScheduleRef!$D$2:$D$853&lt;&gt;""),ROWS(ScheduleCompile!S$1:S380)),COLUMNS($A380:S380))</f>
        <v>0.4</v>
      </c>
      <c r="T380" s="1">
        <f>INDEX(ScheduleRef!$D$2:$AB$853,_xlfn.AGGREGATE(15,6,(ROW(ScheduleRef!$D$2:$AB$853)-ROW(ScheduleRef!$D$2)+1)/(ScheduleRef!$D$2:$D$853&lt;&gt;""),ROWS(ScheduleCompile!T$1:T380)),COLUMNS($A380:T380))</f>
        <v>0.55000000000000004</v>
      </c>
      <c r="U380" s="1">
        <f>INDEX(ScheduleRef!$D$2:$AB$853,_xlfn.AGGREGATE(15,6,(ROW(ScheduleRef!$D$2:$AB$853)-ROW(ScheduleRef!$D$2)+1)/(ScheduleRef!$D$2:$D$853&lt;&gt;""),ROWS(ScheduleCompile!U$1:U380)),COLUMNS($A380:U380))</f>
        <v>0.6</v>
      </c>
      <c r="V380" s="1">
        <f>INDEX(ScheduleRef!$D$2:$AB$853,_xlfn.AGGREGATE(15,6,(ROW(ScheduleRef!$D$2:$AB$853)-ROW(ScheduleRef!$D$2)+1)/(ScheduleRef!$D$2:$D$853&lt;&gt;""),ROWS(ScheduleCompile!V$1:V380)),COLUMNS($A380:V380))</f>
        <v>0.5</v>
      </c>
      <c r="W380" s="1">
        <f>INDEX(ScheduleRef!$D$2:$AB$853,_xlfn.AGGREGATE(15,6,(ROW(ScheduleRef!$D$2:$AB$853)-ROW(ScheduleRef!$D$2)+1)/(ScheduleRef!$D$2:$D$853&lt;&gt;""),ROWS(ScheduleCompile!W$1:W380)),COLUMNS($A380:W380))</f>
        <v>0.55000000000000004</v>
      </c>
      <c r="X380" s="1">
        <f>INDEX(ScheduleRef!$D$2:$AB$853,_xlfn.AGGREGATE(15,6,(ROW(ScheduleRef!$D$2:$AB$853)-ROW(ScheduleRef!$D$2)+1)/(ScheduleRef!$D$2:$D$853&lt;&gt;""),ROWS(ScheduleCompile!X$1:X380)),COLUMNS($A380:X380))</f>
        <v>0.45</v>
      </c>
      <c r="Y380" s="1">
        <f>INDEX(ScheduleRef!$D$2:$AB$853,_xlfn.AGGREGATE(15,6,(ROW(ScheduleRef!$D$2:$AB$853)-ROW(ScheduleRef!$D$2)+1)/(ScheduleRef!$D$2:$D$853&lt;&gt;""),ROWS(ScheduleCompile!Y$1:Y380)),COLUMNS($A380:Y380))</f>
        <v>0.25</v>
      </c>
    </row>
    <row r="381" spans="1:25" x14ac:dyDescent="0.25">
      <c r="A381" s="30" t="str">
        <f>INDEX(ScheduleRef!$D$2:$AB$853,_xlfn.AGGREGATE(15,6,(ROW(ScheduleRef!$D$2:$AB$853)-ROW(ScheduleRef!$D$2)+1)/(ScheduleRef!$D$2:$D$853&lt;&gt;""),ROWS(ScheduleCompile!A$1:A381)),COLUMNS($A381:A381))</f>
        <v>RestaurantServiceHotWaterSat</v>
      </c>
      <c r="B381" s="1">
        <f>INDEX(ScheduleRef!$D$2:$AB$853,_xlfn.AGGREGATE(15,6,(ROW(ScheduleRef!$D$2:$AB$853)-ROW(ScheduleRef!$D$2)+1)/(ScheduleRef!$D$2:$D$853&lt;&gt;""),ROWS(ScheduleCompile!B$1:B381)),COLUMNS($A381:B381))</f>
        <v>0.2</v>
      </c>
      <c r="C381" s="1">
        <f>INDEX(ScheduleRef!$D$2:$AB$853,_xlfn.AGGREGATE(15,6,(ROW(ScheduleRef!$D$2:$AB$853)-ROW(ScheduleRef!$D$2)+1)/(ScheduleRef!$D$2:$D$853&lt;&gt;""),ROWS(ScheduleCompile!C$1:C381)),COLUMNS($A381:C381))</f>
        <v>0.15</v>
      </c>
      <c r="D381" s="1">
        <f>INDEX(ScheduleRef!$D$2:$AB$853,_xlfn.AGGREGATE(15,6,(ROW(ScheduleRef!$D$2:$AB$853)-ROW(ScheduleRef!$D$2)+1)/(ScheduleRef!$D$2:$D$853&lt;&gt;""),ROWS(ScheduleCompile!D$1:D381)),COLUMNS($A381:D381))</f>
        <v>0.15</v>
      </c>
      <c r="E381" s="1">
        <f>INDEX(ScheduleRef!$D$2:$AB$853,_xlfn.AGGREGATE(15,6,(ROW(ScheduleRef!$D$2:$AB$853)-ROW(ScheduleRef!$D$2)+1)/(ScheduleRef!$D$2:$D$853&lt;&gt;""),ROWS(ScheduleCompile!E$1:E381)),COLUMNS($A381:E381))</f>
        <v>0</v>
      </c>
      <c r="F381" s="1">
        <f>INDEX(ScheduleRef!$D$2:$AB$853,_xlfn.AGGREGATE(15,6,(ROW(ScheduleRef!$D$2:$AB$853)-ROW(ScheduleRef!$D$2)+1)/(ScheduleRef!$D$2:$D$853&lt;&gt;""),ROWS(ScheduleCompile!F$1:F381)),COLUMNS($A381:F381))</f>
        <v>0</v>
      </c>
      <c r="G381" s="1">
        <f>INDEX(ScheduleRef!$D$2:$AB$853,_xlfn.AGGREGATE(15,6,(ROW(ScheduleRef!$D$2:$AB$853)-ROW(ScheduleRef!$D$2)+1)/(ScheduleRef!$D$2:$D$853&lt;&gt;""),ROWS(ScheduleCompile!G$1:G381)),COLUMNS($A381:G381))</f>
        <v>0</v>
      </c>
      <c r="H381" s="1">
        <f>INDEX(ScheduleRef!$D$2:$AB$853,_xlfn.AGGREGATE(15,6,(ROW(ScheduleRef!$D$2:$AB$853)-ROW(ScheduleRef!$D$2)+1)/(ScheduleRef!$D$2:$D$853&lt;&gt;""),ROWS(ScheduleCompile!H$1:H381)),COLUMNS($A381:H381))</f>
        <v>0</v>
      </c>
      <c r="I381" s="1">
        <f>INDEX(ScheduleRef!$D$2:$AB$853,_xlfn.AGGREGATE(15,6,(ROW(ScheduleRef!$D$2:$AB$853)-ROW(ScheduleRef!$D$2)+1)/(ScheduleRef!$D$2:$D$853&lt;&gt;""),ROWS(ScheduleCompile!I$1:I381)),COLUMNS($A381:I381))</f>
        <v>0</v>
      </c>
      <c r="J381" s="1">
        <f>INDEX(ScheduleRef!$D$2:$AB$853,_xlfn.AGGREGATE(15,6,(ROW(ScheduleRef!$D$2:$AB$853)-ROW(ScheduleRef!$D$2)+1)/(ScheduleRef!$D$2:$D$853&lt;&gt;""),ROWS(ScheduleCompile!J$1:J381)),COLUMNS($A381:J381))</f>
        <v>0</v>
      </c>
      <c r="K381" s="1">
        <f>INDEX(ScheduleRef!$D$2:$AB$853,_xlfn.AGGREGATE(15,6,(ROW(ScheduleRef!$D$2:$AB$853)-ROW(ScheduleRef!$D$2)+1)/(ScheduleRef!$D$2:$D$853&lt;&gt;""),ROWS(ScheduleCompile!K$1:K381)),COLUMNS($A381:K381))</f>
        <v>0.5</v>
      </c>
      <c r="L381" s="1">
        <f>INDEX(ScheduleRef!$D$2:$AB$853,_xlfn.AGGREGATE(15,6,(ROW(ScheduleRef!$D$2:$AB$853)-ROW(ScheduleRef!$D$2)+1)/(ScheduleRef!$D$2:$D$853&lt;&gt;""),ROWS(ScheduleCompile!L$1:L381)),COLUMNS($A381:L381))</f>
        <v>0.45</v>
      </c>
      <c r="M381" s="1">
        <f>INDEX(ScheduleRef!$D$2:$AB$853,_xlfn.AGGREGATE(15,6,(ROW(ScheduleRef!$D$2:$AB$853)-ROW(ScheduleRef!$D$2)+1)/(ScheduleRef!$D$2:$D$853&lt;&gt;""),ROWS(ScheduleCompile!M$1:M381)),COLUMNS($A381:M381))</f>
        <v>0.5</v>
      </c>
      <c r="N381" s="1">
        <f>INDEX(ScheduleRef!$D$2:$AB$853,_xlfn.AGGREGATE(15,6,(ROW(ScheduleRef!$D$2:$AB$853)-ROW(ScheduleRef!$D$2)+1)/(ScheduleRef!$D$2:$D$853&lt;&gt;""),ROWS(ScheduleCompile!N$1:N381)),COLUMNS($A381:N381))</f>
        <v>0.5</v>
      </c>
      <c r="O381" s="1">
        <f>INDEX(ScheduleRef!$D$2:$AB$853,_xlfn.AGGREGATE(15,6,(ROW(ScheduleRef!$D$2:$AB$853)-ROW(ScheduleRef!$D$2)+1)/(ScheduleRef!$D$2:$D$853&lt;&gt;""),ROWS(ScheduleCompile!O$1:O381)),COLUMNS($A381:O381))</f>
        <v>0.45</v>
      </c>
      <c r="P381" s="1">
        <f>INDEX(ScheduleRef!$D$2:$AB$853,_xlfn.AGGREGATE(15,6,(ROW(ScheduleRef!$D$2:$AB$853)-ROW(ScheduleRef!$D$2)+1)/(ScheduleRef!$D$2:$D$853&lt;&gt;""),ROWS(ScheduleCompile!P$1:P381)),COLUMNS($A381:P381))</f>
        <v>0.4</v>
      </c>
      <c r="Q381" s="1">
        <f>INDEX(ScheduleRef!$D$2:$AB$853,_xlfn.AGGREGATE(15,6,(ROW(ScheduleRef!$D$2:$AB$853)-ROW(ScheduleRef!$D$2)+1)/(ScheduleRef!$D$2:$D$853&lt;&gt;""),ROWS(ScheduleCompile!Q$1:Q381)),COLUMNS($A381:Q381))</f>
        <v>0.4</v>
      </c>
      <c r="R381" s="1">
        <f>INDEX(ScheduleRef!$D$2:$AB$853,_xlfn.AGGREGATE(15,6,(ROW(ScheduleRef!$D$2:$AB$853)-ROW(ScheduleRef!$D$2)+1)/(ScheduleRef!$D$2:$D$853&lt;&gt;""),ROWS(ScheduleCompile!R$1:R381)),COLUMNS($A381:R381))</f>
        <v>0.35</v>
      </c>
      <c r="S381" s="1">
        <f>INDEX(ScheduleRef!$D$2:$AB$853,_xlfn.AGGREGATE(15,6,(ROW(ScheduleRef!$D$2:$AB$853)-ROW(ScheduleRef!$D$2)+1)/(ScheduleRef!$D$2:$D$853&lt;&gt;""),ROWS(ScheduleCompile!S$1:S381)),COLUMNS($A381:S381))</f>
        <v>0.4</v>
      </c>
      <c r="T381" s="1">
        <f>INDEX(ScheduleRef!$D$2:$AB$853,_xlfn.AGGREGATE(15,6,(ROW(ScheduleRef!$D$2:$AB$853)-ROW(ScheduleRef!$D$2)+1)/(ScheduleRef!$D$2:$D$853&lt;&gt;""),ROWS(ScheduleCompile!T$1:T381)),COLUMNS($A381:T381))</f>
        <v>0.55000000000000004</v>
      </c>
      <c r="U381" s="1">
        <f>INDEX(ScheduleRef!$D$2:$AB$853,_xlfn.AGGREGATE(15,6,(ROW(ScheduleRef!$D$2:$AB$853)-ROW(ScheduleRef!$D$2)+1)/(ScheduleRef!$D$2:$D$853&lt;&gt;""),ROWS(ScheduleCompile!U$1:U381)),COLUMNS($A381:U381))</f>
        <v>0.55000000000000004</v>
      </c>
      <c r="V381" s="1">
        <f>INDEX(ScheduleRef!$D$2:$AB$853,_xlfn.AGGREGATE(15,6,(ROW(ScheduleRef!$D$2:$AB$853)-ROW(ScheduleRef!$D$2)+1)/(ScheduleRef!$D$2:$D$853&lt;&gt;""),ROWS(ScheduleCompile!V$1:V381)),COLUMNS($A381:V381))</f>
        <v>0.5</v>
      </c>
      <c r="W381" s="1">
        <f>INDEX(ScheduleRef!$D$2:$AB$853,_xlfn.AGGREGATE(15,6,(ROW(ScheduleRef!$D$2:$AB$853)-ROW(ScheduleRef!$D$2)+1)/(ScheduleRef!$D$2:$D$853&lt;&gt;""),ROWS(ScheduleCompile!W$1:W381)),COLUMNS($A381:W381))</f>
        <v>0.55000000000000004</v>
      </c>
      <c r="X381" s="1">
        <f>INDEX(ScheduleRef!$D$2:$AB$853,_xlfn.AGGREGATE(15,6,(ROW(ScheduleRef!$D$2:$AB$853)-ROW(ScheduleRef!$D$2)+1)/(ScheduleRef!$D$2:$D$853&lt;&gt;""),ROWS(ScheduleCompile!X$1:X381)),COLUMNS($A381:X381))</f>
        <v>0.4</v>
      </c>
      <c r="Y381" s="1">
        <f>INDEX(ScheduleRef!$D$2:$AB$853,_xlfn.AGGREGATE(15,6,(ROW(ScheduleRef!$D$2:$AB$853)-ROW(ScheduleRef!$D$2)+1)/(ScheduleRef!$D$2:$D$853&lt;&gt;""),ROWS(ScheduleCompile!Y$1:Y381)),COLUMNS($A381:Y381))</f>
        <v>0.3</v>
      </c>
    </row>
    <row r="382" spans="1:25" x14ac:dyDescent="0.25">
      <c r="A382" s="30" t="str">
        <f>INDEX(ScheduleRef!$D$2:$AB$853,_xlfn.AGGREGATE(15,6,(ROW(ScheduleRef!$D$2:$AB$853)-ROW(ScheduleRef!$D$2)+1)/(ScheduleRef!$D$2:$D$853&lt;&gt;""),ROWS(ScheduleCompile!A$1:A382)),COLUMNS($A382:A382))</f>
        <v>RestaurantServiceHotWaterSun</v>
      </c>
      <c r="B382" s="1">
        <f>INDEX(ScheduleRef!$D$2:$AB$853,_xlfn.AGGREGATE(15,6,(ROW(ScheduleRef!$D$2:$AB$853)-ROW(ScheduleRef!$D$2)+1)/(ScheduleRef!$D$2:$D$853&lt;&gt;""),ROWS(ScheduleCompile!B$1:B382)),COLUMNS($A382:B382))</f>
        <v>0.25</v>
      </c>
      <c r="C382" s="1">
        <f>INDEX(ScheduleRef!$D$2:$AB$853,_xlfn.AGGREGATE(15,6,(ROW(ScheduleRef!$D$2:$AB$853)-ROW(ScheduleRef!$D$2)+1)/(ScheduleRef!$D$2:$D$853&lt;&gt;""),ROWS(ScheduleCompile!C$1:C382)),COLUMNS($A382:C382))</f>
        <v>0.2</v>
      </c>
      <c r="D382" s="1">
        <f>INDEX(ScheduleRef!$D$2:$AB$853,_xlfn.AGGREGATE(15,6,(ROW(ScheduleRef!$D$2:$AB$853)-ROW(ScheduleRef!$D$2)+1)/(ScheduleRef!$D$2:$D$853&lt;&gt;""),ROWS(ScheduleCompile!D$1:D382)),COLUMNS($A382:D382))</f>
        <v>0.2</v>
      </c>
      <c r="E382" s="1">
        <f>INDEX(ScheduleRef!$D$2:$AB$853,_xlfn.AGGREGATE(15,6,(ROW(ScheduleRef!$D$2:$AB$853)-ROW(ScheduleRef!$D$2)+1)/(ScheduleRef!$D$2:$D$853&lt;&gt;""),ROWS(ScheduleCompile!E$1:E382)),COLUMNS($A382:E382))</f>
        <v>0</v>
      </c>
      <c r="F382" s="1">
        <f>INDEX(ScheduleRef!$D$2:$AB$853,_xlfn.AGGREGATE(15,6,(ROW(ScheduleRef!$D$2:$AB$853)-ROW(ScheduleRef!$D$2)+1)/(ScheduleRef!$D$2:$D$853&lt;&gt;""),ROWS(ScheduleCompile!F$1:F382)),COLUMNS($A382:F382))</f>
        <v>0</v>
      </c>
      <c r="G382" s="1">
        <f>INDEX(ScheduleRef!$D$2:$AB$853,_xlfn.AGGREGATE(15,6,(ROW(ScheduleRef!$D$2:$AB$853)-ROW(ScheduleRef!$D$2)+1)/(ScheduleRef!$D$2:$D$853&lt;&gt;""),ROWS(ScheduleCompile!G$1:G382)),COLUMNS($A382:G382))</f>
        <v>0</v>
      </c>
      <c r="H382" s="1">
        <f>INDEX(ScheduleRef!$D$2:$AB$853,_xlfn.AGGREGATE(15,6,(ROW(ScheduleRef!$D$2:$AB$853)-ROW(ScheduleRef!$D$2)+1)/(ScheduleRef!$D$2:$D$853&lt;&gt;""),ROWS(ScheduleCompile!H$1:H382)),COLUMNS($A382:H382))</f>
        <v>0</v>
      </c>
      <c r="I382" s="1">
        <f>INDEX(ScheduleRef!$D$2:$AB$853,_xlfn.AGGREGATE(15,6,(ROW(ScheduleRef!$D$2:$AB$853)-ROW(ScheduleRef!$D$2)+1)/(ScheduleRef!$D$2:$D$853&lt;&gt;""),ROWS(ScheduleCompile!I$1:I382)),COLUMNS($A382:I382))</f>
        <v>0</v>
      </c>
      <c r="J382" s="1">
        <f>INDEX(ScheduleRef!$D$2:$AB$853,_xlfn.AGGREGATE(15,6,(ROW(ScheduleRef!$D$2:$AB$853)-ROW(ScheduleRef!$D$2)+1)/(ScheduleRef!$D$2:$D$853&lt;&gt;""),ROWS(ScheduleCompile!J$1:J382)),COLUMNS($A382:J382))</f>
        <v>0</v>
      </c>
      <c r="K382" s="1">
        <f>INDEX(ScheduleRef!$D$2:$AB$853,_xlfn.AGGREGATE(15,6,(ROW(ScheduleRef!$D$2:$AB$853)-ROW(ScheduleRef!$D$2)+1)/(ScheduleRef!$D$2:$D$853&lt;&gt;""),ROWS(ScheduleCompile!K$1:K382)),COLUMNS($A382:K382))</f>
        <v>0</v>
      </c>
      <c r="L382" s="1">
        <f>INDEX(ScheduleRef!$D$2:$AB$853,_xlfn.AGGREGATE(15,6,(ROW(ScheduleRef!$D$2:$AB$853)-ROW(ScheduleRef!$D$2)+1)/(ScheduleRef!$D$2:$D$853&lt;&gt;""),ROWS(ScheduleCompile!L$1:L382)),COLUMNS($A382:L382))</f>
        <v>0.5</v>
      </c>
      <c r="M382" s="1">
        <f>INDEX(ScheduleRef!$D$2:$AB$853,_xlfn.AGGREGATE(15,6,(ROW(ScheduleRef!$D$2:$AB$853)-ROW(ScheduleRef!$D$2)+1)/(ScheduleRef!$D$2:$D$853&lt;&gt;""),ROWS(ScheduleCompile!M$1:M382)),COLUMNS($A382:M382))</f>
        <v>0.5</v>
      </c>
      <c r="N382" s="1">
        <f>INDEX(ScheduleRef!$D$2:$AB$853,_xlfn.AGGREGATE(15,6,(ROW(ScheduleRef!$D$2:$AB$853)-ROW(ScheduleRef!$D$2)+1)/(ScheduleRef!$D$2:$D$853&lt;&gt;""),ROWS(ScheduleCompile!N$1:N382)),COLUMNS($A382:N382))</f>
        <v>0.4</v>
      </c>
      <c r="O382" s="1">
        <f>INDEX(ScheduleRef!$D$2:$AB$853,_xlfn.AGGREGATE(15,6,(ROW(ScheduleRef!$D$2:$AB$853)-ROW(ScheduleRef!$D$2)+1)/(ScheduleRef!$D$2:$D$853&lt;&gt;""),ROWS(ScheduleCompile!O$1:O382)),COLUMNS($A382:O382))</f>
        <v>0.4</v>
      </c>
      <c r="P382" s="1">
        <f>INDEX(ScheduleRef!$D$2:$AB$853,_xlfn.AGGREGATE(15,6,(ROW(ScheduleRef!$D$2:$AB$853)-ROW(ScheduleRef!$D$2)+1)/(ScheduleRef!$D$2:$D$853&lt;&gt;""),ROWS(ScheduleCompile!P$1:P382)),COLUMNS($A382:P382))</f>
        <v>0.3</v>
      </c>
      <c r="Q382" s="1">
        <f>INDEX(ScheduleRef!$D$2:$AB$853,_xlfn.AGGREGATE(15,6,(ROW(ScheduleRef!$D$2:$AB$853)-ROW(ScheduleRef!$D$2)+1)/(ScheduleRef!$D$2:$D$853&lt;&gt;""),ROWS(ScheduleCompile!Q$1:Q382)),COLUMNS($A382:Q382))</f>
        <v>0.3</v>
      </c>
      <c r="R382" s="1">
        <f>INDEX(ScheduleRef!$D$2:$AB$853,_xlfn.AGGREGATE(15,6,(ROW(ScheduleRef!$D$2:$AB$853)-ROW(ScheduleRef!$D$2)+1)/(ScheduleRef!$D$2:$D$853&lt;&gt;""),ROWS(ScheduleCompile!R$1:R382)),COLUMNS($A382:R382))</f>
        <v>0.3</v>
      </c>
      <c r="S382" s="1">
        <f>INDEX(ScheduleRef!$D$2:$AB$853,_xlfn.AGGREGATE(15,6,(ROW(ScheduleRef!$D$2:$AB$853)-ROW(ScheduleRef!$D$2)+1)/(ScheduleRef!$D$2:$D$853&lt;&gt;""),ROWS(ScheduleCompile!S$1:S382)),COLUMNS($A382:S382))</f>
        <v>0.4</v>
      </c>
      <c r="T382" s="1">
        <f>INDEX(ScheduleRef!$D$2:$AB$853,_xlfn.AGGREGATE(15,6,(ROW(ScheduleRef!$D$2:$AB$853)-ROW(ScheduleRef!$D$2)+1)/(ScheduleRef!$D$2:$D$853&lt;&gt;""),ROWS(ScheduleCompile!T$1:T382)),COLUMNS($A382:T382))</f>
        <v>0.5</v>
      </c>
      <c r="U382" s="1">
        <f>INDEX(ScheduleRef!$D$2:$AB$853,_xlfn.AGGREGATE(15,6,(ROW(ScheduleRef!$D$2:$AB$853)-ROW(ScheduleRef!$D$2)+1)/(ScheduleRef!$D$2:$D$853&lt;&gt;""),ROWS(ScheduleCompile!U$1:U382)),COLUMNS($A382:U382))</f>
        <v>0.5</v>
      </c>
      <c r="V382" s="1">
        <f>INDEX(ScheduleRef!$D$2:$AB$853,_xlfn.AGGREGATE(15,6,(ROW(ScheduleRef!$D$2:$AB$853)-ROW(ScheduleRef!$D$2)+1)/(ScheduleRef!$D$2:$D$853&lt;&gt;""),ROWS(ScheduleCompile!V$1:V382)),COLUMNS($A382:V382))</f>
        <v>0.4</v>
      </c>
      <c r="W382" s="1">
        <f>INDEX(ScheduleRef!$D$2:$AB$853,_xlfn.AGGREGATE(15,6,(ROW(ScheduleRef!$D$2:$AB$853)-ROW(ScheduleRef!$D$2)+1)/(ScheduleRef!$D$2:$D$853&lt;&gt;""),ROWS(ScheduleCompile!W$1:W382)),COLUMNS($A382:W382))</f>
        <v>0.5</v>
      </c>
      <c r="X382" s="1">
        <f>INDEX(ScheduleRef!$D$2:$AB$853,_xlfn.AGGREGATE(15,6,(ROW(ScheduleRef!$D$2:$AB$853)-ROW(ScheduleRef!$D$2)+1)/(ScheduleRef!$D$2:$D$853&lt;&gt;""),ROWS(ScheduleCompile!X$1:X382)),COLUMNS($A382:X382))</f>
        <v>0.4</v>
      </c>
      <c r="Y382" s="1">
        <f>INDEX(ScheduleRef!$D$2:$AB$853,_xlfn.AGGREGATE(15,6,(ROW(ScheduleRef!$D$2:$AB$853)-ROW(ScheduleRef!$D$2)+1)/(ScheduleRef!$D$2:$D$853&lt;&gt;""),ROWS(ScheduleCompile!Y$1:Y382)),COLUMNS($A382:Y382))</f>
        <v>0.2</v>
      </c>
    </row>
    <row r="383" spans="1:25" x14ac:dyDescent="0.25">
      <c r="A383" s="30" t="str">
        <f>INDEX(ScheduleRef!$D$2:$AB$853,_xlfn.AGGREGATE(15,6,(ROW(ScheduleRef!$D$2:$AB$853)-ROW(ScheduleRef!$D$2)+1)/(ScheduleRef!$D$2:$D$853&lt;&gt;""),ROWS(ScheduleCompile!A$1:A383)),COLUMNS($A383:A383))</f>
        <v>RestaurantElevatorWD</v>
      </c>
      <c r="B383" s="1">
        <f>INDEX(ScheduleRef!$D$2:$AB$853,_xlfn.AGGREGATE(15,6,(ROW(ScheduleRef!$D$2:$AB$853)-ROW(ScheduleRef!$D$2)+1)/(ScheduleRef!$D$2:$D$853&lt;&gt;""),ROWS(ScheduleCompile!B$1:B383)),COLUMNS($A383:B383))</f>
        <v>0</v>
      </c>
      <c r="C383" s="1">
        <f>INDEX(ScheduleRef!$D$2:$AB$853,_xlfn.AGGREGATE(15,6,(ROW(ScheduleRef!$D$2:$AB$853)-ROW(ScheduleRef!$D$2)+1)/(ScheduleRef!$D$2:$D$853&lt;&gt;""),ROWS(ScheduleCompile!C$1:C383)),COLUMNS($A383:C383))</f>
        <v>0</v>
      </c>
      <c r="D383" s="1">
        <f>INDEX(ScheduleRef!$D$2:$AB$853,_xlfn.AGGREGATE(15,6,(ROW(ScheduleRef!$D$2:$AB$853)-ROW(ScheduleRef!$D$2)+1)/(ScheduleRef!$D$2:$D$853&lt;&gt;""),ROWS(ScheduleCompile!D$1:D383)),COLUMNS($A383:D383))</f>
        <v>0</v>
      </c>
      <c r="E383" s="1">
        <f>INDEX(ScheduleRef!$D$2:$AB$853,_xlfn.AGGREGATE(15,6,(ROW(ScheduleRef!$D$2:$AB$853)-ROW(ScheduleRef!$D$2)+1)/(ScheduleRef!$D$2:$D$853&lt;&gt;""),ROWS(ScheduleCompile!E$1:E383)),COLUMNS($A383:E383))</f>
        <v>0</v>
      </c>
      <c r="F383" s="1">
        <f>INDEX(ScheduleRef!$D$2:$AB$853,_xlfn.AGGREGATE(15,6,(ROW(ScheduleRef!$D$2:$AB$853)-ROW(ScheduleRef!$D$2)+1)/(ScheduleRef!$D$2:$D$853&lt;&gt;""),ROWS(ScheduleCompile!F$1:F383)),COLUMNS($A383:F383))</f>
        <v>0</v>
      </c>
      <c r="G383" s="1">
        <f>INDEX(ScheduleRef!$D$2:$AB$853,_xlfn.AGGREGATE(15,6,(ROW(ScheduleRef!$D$2:$AB$853)-ROW(ScheduleRef!$D$2)+1)/(ScheduleRef!$D$2:$D$853&lt;&gt;""),ROWS(ScheduleCompile!G$1:G383)),COLUMNS($A383:G383))</f>
        <v>0</v>
      </c>
      <c r="H383" s="1">
        <f>INDEX(ScheduleRef!$D$2:$AB$853,_xlfn.AGGREGATE(15,6,(ROW(ScheduleRef!$D$2:$AB$853)-ROW(ScheduleRef!$D$2)+1)/(ScheduleRef!$D$2:$D$853&lt;&gt;""),ROWS(ScheduleCompile!H$1:H383)),COLUMNS($A383:H383))</f>
        <v>0</v>
      </c>
      <c r="I383" s="1">
        <f>INDEX(ScheduleRef!$D$2:$AB$853,_xlfn.AGGREGATE(15,6,(ROW(ScheduleRef!$D$2:$AB$853)-ROW(ScheduleRef!$D$2)+1)/(ScheduleRef!$D$2:$D$853&lt;&gt;""),ROWS(ScheduleCompile!I$1:I383)),COLUMNS($A383:I383))</f>
        <v>0</v>
      </c>
      <c r="J383" s="1">
        <f>INDEX(ScheduleRef!$D$2:$AB$853,_xlfn.AGGREGATE(15,6,(ROW(ScheduleRef!$D$2:$AB$853)-ROW(ScheduleRef!$D$2)+1)/(ScheduleRef!$D$2:$D$853&lt;&gt;""),ROWS(ScheduleCompile!J$1:J383)),COLUMNS($A383:J383))</f>
        <v>0.12</v>
      </c>
      <c r="K383" s="1">
        <f>INDEX(ScheduleRef!$D$2:$AB$853,_xlfn.AGGREGATE(15,6,(ROW(ScheduleRef!$D$2:$AB$853)-ROW(ScheduleRef!$D$2)+1)/(ScheduleRef!$D$2:$D$853&lt;&gt;""),ROWS(ScheduleCompile!K$1:K383)),COLUMNS($A383:K383))</f>
        <v>0.22</v>
      </c>
      <c r="L383" s="1">
        <f>INDEX(ScheduleRef!$D$2:$AB$853,_xlfn.AGGREGATE(15,6,(ROW(ScheduleRef!$D$2:$AB$853)-ROW(ScheduleRef!$D$2)+1)/(ScheduleRef!$D$2:$D$853&lt;&gt;""),ROWS(ScheduleCompile!L$1:L383)),COLUMNS($A383:L383))</f>
        <v>0.64</v>
      </c>
      <c r="M383" s="1">
        <f>INDEX(ScheduleRef!$D$2:$AB$853,_xlfn.AGGREGATE(15,6,(ROW(ScheduleRef!$D$2:$AB$853)-ROW(ScheduleRef!$D$2)+1)/(ScheduleRef!$D$2:$D$853&lt;&gt;""),ROWS(ScheduleCompile!M$1:M383)),COLUMNS($A383:M383))</f>
        <v>0.74</v>
      </c>
      <c r="N383" s="1">
        <f>INDEX(ScheduleRef!$D$2:$AB$853,_xlfn.AGGREGATE(15,6,(ROW(ScheduleRef!$D$2:$AB$853)-ROW(ScheduleRef!$D$2)+1)/(ScheduleRef!$D$2:$D$853&lt;&gt;""),ROWS(ScheduleCompile!N$1:N383)),COLUMNS($A383:N383))</f>
        <v>0.68</v>
      </c>
      <c r="O383" s="1">
        <f>INDEX(ScheduleRef!$D$2:$AB$853,_xlfn.AGGREGATE(15,6,(ROW(ScheduleRef!$D$2:$AB$853)-ROW(ScheduleRef!$D$2)+1)/(ScheduleRef!$D$2:$D$853&lt;&gt;""),ROWS(ScheduleCompile!O$1:O383)),COLUMNS($A383:O383))</f>
        <v>0.68</v>
      </c>
      <c r="P383" s="1">
        <f>INDEX(ScheduleRef!$D$2:$AB$853,_xlfn.AGGREGATE(15,6,(ROW(ScheduleRef!$D$2:$AB$853)-ROW(ScheduleRef!$D$2)+1)/(ScheduleRef!$D$2:$D$853&lt;&gt;""),ROWS(ScheduleCompile!P$1:P383)),COLUMNS($A383:P383))</f>
        <v>0.71</v>
      </c>
      <c r="Q383" s="1">
        <f>INDEX(ScheduleRef!$D$2:$AB$853,_xlfn.AGGREGATE(15,6,(ROW(ScheduleRef!$D$2:$AB$853)-ROW(ScheduleRef!$D$2)+1)/(ScheduleRef!$D$2:$D$853&lt;&gt;""),ROWS(ScheduleCompile!Q$1:Q383)),COLUMNS($A383:Q383))</f>
        <v>0.72</v>
      </c>
      <c r="R383" s="1">
        <f>INDEX(ScheduleRef!$D$2:$AB$853,_xlfn.AGGREGATE(15,6,(ROW(ScheduleRef!$D$2:$AB$853)-ROW(ScheduleRef!$D$2)+1)/(ScheduleRef!$D$2:$D$853&lt;&gt;""),ROWS(ScheduleCompile!R$1:R383)),COLUMNS($A383:R383))</f>
        <v>0.72</v>
      </c>
      <c r="S383" s="1">
        <f>INDEX(ScheduleRef!$D$2:$AB$853,_xlfn.AGGREGATE(15,6,(ROW(ScheduleRef!$D$2:$AB$853)-ROW(ScheduleRef!$D$2)+1)/(ScheduleRef!$D$2:$D$853&lt;&gt;""),ROWS(ScheduleCompile!S$1:S383)),COLUMNS($A383:S383))</f>
        <v>0.73</v>
      </c>
      <c r="T383" s="1">
        <f>INDEX(ScheduleRef!$D$2:$AB$853,_xlfn.AGGREGATE(15,6,(ROW(ScheduleRef!$D$2:$AB$853)-ROW(ScheduleRef!$D$2)+1)/(ScheduleRef!$D$2:$D$853&lt;&gt;""),ROWS(ScheduleCompile!T$1:T383)),COLUMNS($A383:T383))</f>
        <v>0.68</v>
      </c>
      <c r="U383" s="1">
        <f>INDEX(ScheduleRef!$D$2:$AB$853,_xlfn.AGGREGATE(15,6,(ROW(ScheduleRef!$D$2:$AB$853)-ROW(ScheduleRef!$D$2)+1)/(ScheduleRef!$D$2:$D$853&lt;&gt;""),ROWS(ScheduleCompile!U$1:U383)),COLUMNS($A383:U383))</f>
        <v>0.68</v>
      </c>
      <c r="V383" s="1">
        <f>INDEX(ScheduleRef!$D$2:$AB$853,_xlfn.AGGREGATE(15,6,(ROW(ScheduleRef!$D$2:$AB$853)-ROW(ScheduleRef!$D$2)+1)/(ScheduleRef!$D$2:$D$853&lt;&gt;""),ROWS(ScheduleCompile!V$1:V383)),COLUMNS($A383:V383))</f>
        <v>0.57999999999999996</v>
      </c>
      <c r="W383" s="1">
        <f>INDEX(ScheduleRef!$D$2:$AB$853,_xlfn.AGGREGATE(15,6,(ROW(ScheduleRef!$D$2:$AB$853)-ROW(ScheduleRef!$D$2)+1)/(ScheduleRef!$D$2:$D$853&lt;&gt;""),ROWS(ScheduleCompile!W$1:W383)),COLUMNS($A383:W383))</f>
        <v>0.54</v>
      </c>
      <c r="X383" s="1">
        <f>INDEX(ScheduleRef!$D$2:$AB$853,_xlfn.AGGREGATE(15,6,(ROW(ScheduleRef!$D$2:$AB$853)-ROW(ScheduleRef!$D$2)+1)/(ScheduleRef!$D$2:$D$853&lt;&gt;""),ROWS(ScheduleCompile!X$1:X383)),COLUMNS($A383:X383))</f>
        <v>0</v>
      </c>
      <c r="Y383" s="1">
        <f>INDEX(ScheduleRef!$D$2:$AB$853,_xlfn.AGGREGATE(15,6,(ROW(ScheduleRef!$D$2:$AB$853)-ROW(ScheduleRef!$D$2)+1)/(ScheduleRef!$D$2:$D$853&lt;&gt;""),ROWS(ScheduleCompile!Y$1:Y383)),COLUMNS($A383:Y383))</f>
        <v>0</v>
      </c>
    </row>
    <row r="384" spans="1:25" x14ac:dyDescent="0.25">
      <c r="A384" s="30" t="str">
        <f>INDEX(ScheduleRef!$D$2:$AB$853,_xlfn.AGGREGATE(15,6,(ROW(ScheduleRef!$D$2:$AB$853)-ROW(ScheduleRef!$D$2)+1)/(ScheduleRef!$D$2:$D$853&lt;&gt;""),ROWS(ScheduleCompile!A$1:A384)),COLUMNS($A384:A384))</f>
        <v>RestaurantElevatorSat</v>
      </c>
      <c r="B384" s="1">
        <f>INDEX(ScheduleRef!$D$2:$AB$853,_xlfn.AGGREGATE(15,6,(ROW(ScheduleRef!$D$2:$AB$853)-ROW(ScheduleRef!$D$2)+1)/(ScheduleRef!$D$2:$D$853&lt;&gt;""),ROWS(ScheduleCompile!B$1:B384)),COLUMNS($A384:B384))</f>
        <v>0</v>
      </c>
      <c r="C384" s="1">
        <f>INDEX(ScheduleRef!$D$2:$AB$853,_xlfn.AGGREGATE(15,6,(ROW(ScheduleRef!$D$2:$AB$853)-ROW(ScheduleRef!$D$2)+1)/(ScheduleRef!$D$2:$D$853&lt;&gt;""),ROWS(ScheduleCompile!C$1:C384)),COLUMNS($A384:C384))</f>
        <v>0</v>
      </c>
      <c r="D384" s="1">
        <f>INDEX(ScheduleRef!$D$2:$AB$853,_xlfn.AGGREGATE(15,6,(ROW(ScheduleRef!$D$2:$AB$853)-ROW(ScheduleRef!$D$2)+1)/(ScheduleRef!$D$2:$D$853&lt;&gt;""),ROWS(ScheduleCompile!D$1:D384)),COLUMNS($A384:D384))</f>
        <v>0</v>
      </c>
      <c r="E384" s="1">
        <f>INDEX(ScheduleRef!$D$2:$AB$853,_xlfn.AGGREGATE(15,6,(ROW(ScheduleRef!$D$2:$AB$853)-ROW(ScheduleRef!$D$2)+1)/(ScheduleRef!$D$2:$D$853&lt;&gt;""),ROWS(ScheduleCompile!E$1:E384)),COLUMNS($A384:E384))</f>
        <v>0</v>
      </c>
      <c r="F384" s="1">
        <f>INDEX(ScheduleRef!$D$2:$AB$853,_xlfn.AGGREGATE(15,6,(ROW(ScheduleRef!$D$2:$AB$853)-ROW(ScheduleRef!$D$2)+1)/(ScheduleRef!$D$2:$D$853&lt;&gt;""),ROWS(ScheduleCompile!F$1:F384)),COLUMNS($A384:F384))</f>
        <v>0</v>
      </c>
      <c r="G384" s="1">
        <f>INDEX(ScheduleRef!$D$2:$AB$853,_xlfn.AGGREGATE(15,6,(ROW(ScheduleRef!$D$2:$AB$853)-ROW(ScheduleRef!$D$2)+1)/(ScheduleRef!$D$2:$D$853&lt;&gt;""),ROWS(ScheduleCompile!G$1:G384)),COLUMNS($A384:G384))</f>
        <v>0</v>
      </c>
      <c r="H384" s="1">
        <f>INDEX(ScheduleRef!$D$2:$AB$853,_xlfn.AGGREGATE(15,6,(ROW(ScheduleRef!$D$2:$AB$853)-ROW(ScheduleRef!$D$2)+1)/(ScheduleRef!$D$2:$D$853&lt;&gt;""),ROWS(ScheduleCompile!H$1:H384)),COLUMNS($A384:H384))</f>
        <v>0</v>
      </c>
      <c r="I384" s="1">
        <f>INDEX(ScheduleRef!$D$2:$AB$853,_xlfn.AGGREGATE(15,6,(ROW(ScheduleRef!$D$2:$AB$853)-ROW(ScheduleRef!$D$2)+1)/(ScheduleRef!$D$2:$D$853&lt;&gt;""),ROWS(ScheduleCompile!I$1:I384)),COLUMNS($A384:I384))</f>
        <v>0</v>
      </c>
      <c r="J384" s="1">
        <f>INDEX(ScheduleRef!$D$2:$AB$853,_xlfn.AGGREGATE(15,6,(ROW(ScheduleRef!$D$2:$AB$853)-ROW(ScheduleRef!$D$2)+1)/(ScheduleRef!$D$2:$D$853&lt;&gt;""),ROWS(ScheduleCompile!J$1:J384)),COLUMNS($A384:J384))</f>
        <v>0.12</v>
      </c>
      <c r="K384" s="1">
        <f>INDEX(ScheduleRef!$D$2:$AB$853,_xlfn.AGGREGATE(15,6,(ROW(ScheduleRef!$D$2:$AB$853)-ROW(ScheduleRef!$D$2)+1)/(ScheduleRef!$D$2:$D$853&lt;&gt;""),ROWS(ScheduleCompile!K$1:K384)),COLUMNS($A384:K384))</f>
        <v>0.22</v>
      </c>
      <c r="L384" s="1">
        <f>INDEX(ScheduleRef!$D$2:$AB$853,_xlfn.AGGREGATE(15,6,(ROW(ScheduleRef!$D$2:$AB$853)-ROW(ScheduleRef!$D$2)+1)/(ScheduleRef!$D$2:$D$853&lt;&gt;""),ROWS(ScheduleCompile!L$1:L384)),COLUMNS($A384:L384))</f>
        <v>0.64</v>
      </c>
      <c r="M384" s="1">
        <f>INDEX(ScheduleRef!$D$2:$AB$853,_xlfn.AGGREGATE(15,6,(ROW(ScheduleRef!$D$2:$AB$853)-ROW(ScheduleRef!$D$2)+1)/(ScheduleRef!$D$2:$D$853&lt;&gt;""),ROWS(ScheduleCompile!M$1:M384)),COLUMNS($A384:M384))</f>
        <v>0.74</v>
      </c>
      <c r="N384" s="1">
        <f>INDEX(ScheduleRef!$D$2:$AB$853,_xlfn.AGGREGATE(15,6,(ROW(ScheduleRef!$D$2:$AB$853)-ROW(ScheduleRef!$D$2)+1)/(ScheduleRef!$D$2:$D$853&lt;&gt;""),ROWS(ScheduleCompile!N$1:N384)),COLUMNS($A384:N384))</f>
        <v>0.68</v>
      </c>
      <c r="O384" s="1">
        <f>INDEX(ScheduleRef!$D$2:$AB$853,_xlfn.AGGREGATE(15,6,(ROW(ScheduleRef!$D$2:$AB$853)-ROW(ScheduleRef!$D$2)+1)/(ScheduleRef!$D$2:$D$853&lt;&gt;""),ROWS(ScheduleCompile!O$1:O384)),COLUMNS($A384:O384))</f>
        <v>0.68</v>
      </c>
      <c r="P384" s="1">
        <f>INDEX(ScheduleRef!$D$2:$AB$853,_xlfn.AGGREGATE(15,6,(ROW(ScheduleRef!$D$2:$AB$853)-ROW(ScheduleRef!$D$2)+1)/(ScheduleRef!$D$2:$D$853&lt;&gt;""),ROWS(ScheduleCompile!P$1:P384)),COLUMNS($A384:P384))</f>
        <v>0.71</v>
      </c>
      <c r="Q384" s="1">
        <f>INDEX(ScheduleRef!$D$2:$AB$853,_xlfn.AGGREGATE(15,6,(ROW(ScheduleRef!$D$2:$AB$853)-ROW(ScheduleRef!$D$2)+1)/(ScheduleRef!$D$2:$D$853&lt;&gt;""),ROWS(ScheduleCompile!Q$1:Q384)),COLUMNS($A384:Q384))</f>
        <v>0.72</v>
      </c>
      <c r="R384" s="1">
        <f>INDEX(ScheduleRef!$D$2:$AB$853,_xlfn.AGGREGATE(15,6,(ROW(ScheduleRef!$D$2:$AB$853)-ROW(ScheduleRef!$D$2)+1)/(ScheduleRef!$D$2:$D$853&lt;&gt;""),ROWS(ScheduleCompile!R$1:R384)),COLUMNS($A384:R384))</f>
        <v>0.72</v>
      </c>
      <c r="S384" s="1">
        <f>INDEX(ScheduleRef!$D$2:$AB$853,_xlfn.AGGREGATE(15,6,(ROW(ScheduleRef!$D$2:$AB$853)-ROW(ScheduleRef!$D$2)+1)/(ScheduleRef!$D$2:$D$853&lt;&gt;""),ROWS(ScheduleCompile!S$1:S384)),COLUMNS($A384:S384))</f>
        <v>0.73</v>
      </c>
      <c r="T384" s="1">
        <f>INDEX(ScheduleRef!$D$2:$AB$853,_xlfn.AGGREGATE(15,6,(ROW(ScheduleRef!$D$2:$AB$853)-ROW(ScheduleRef!$D$2)+1)/(ScheduleRef!$D$2:$D$853&lt;&gt;""),ROWS(ScheduleCompile!T$1:T384)),COLUMNS($A384:T384))</f>
        <v>0.68</v>
      </c>
      <c r="U384" s="1">
        <f>INDEX(ScheduleRef!$D$2:$AB$853,_xlfn.AGGREGATE(15,6,(ROW(ScheduleRef!$D$2:$AB$853)-ROW(ScheduleRef!$D$2)+1)/(ScheduleRef!$D$2:$D$853&lt;&gt;""),ROWS(ScheduleCompile!U$1:U384)),COLUMNS($A384:U384))</f>
        <v>0.68</v>
      </c>
      <c r="V384" s="1">
        <f>INDEX(ScheduleRef!$D$2:$AB$853,_xlfn.AGGREGATE(15,6,(ROW(ScheduleRef!$D$2:$AB$853)-ROW(ScheduleRef!$D$2)+1)/(ScheduleRef!$D$2:$D$853&lt;&gt;""),ROWS(ScheduleCompile!V$1:V384)),COLUMNS($A384:V384))</f>
        <v>0.57999999999999996</v>
      </c>
      <c r="W384" s="1">
        <f>INDEX(ScheduleRef!$D$2:$AB$853,_xlfn.AGGREGATE(15,6,(ROW(ScheduleRef!$D$2:$AB$853)-ROW(ScheduleRef!$D$2)+1)/(ScheduleRef!$D$2:$D$853&lt;&gt;""),ROWS(ScheduleCompile!W$1:W384)),COLUMNS($A384:W384))</f>
        <v>0.54</v>
      </c>
      <c r="X384" s="1">
        <f>INDEX(ScheduleRef!$D$2:$AB$853,_xlfn.AGGREGATE(15,6,(ROW(ScheduleRef!$D$2:$AB$853)-ROW(ScheduleRef!$D$2)+1)/(ScheduleRef!$D$2:$D$853&lt;&gt;""),ROWS(ScheduleCompile!X$1:X384)),COLUMNS($A384:X384))</f>
        <v>0</v>
      </c>
      <c r="Y384" s="1">
        <f>INDEX(ScheduleRef!$D$2:$AB$853,_xlfn.AGGREGATE(15,6,(ROW(ScheduleRef!$D$2:$AB$853)-ROW(ScheduleRef!$D$2)+1)/(ScheduleRef!$D$2:$D$853&lt;&gt;""),ROWS(ScheduleCompile!Y$1:Y384)),COLUMNS($A384:Y384))</f>
        <v>0</v>
      </c>
    </row>
    <row r="385" spans="1:25" x14ac:dyDescent="0.25">
      <c r="A385" s="30" t="str">
        <f>INDEX(ScheduleRef!$D$2:$AB$853,_xlfn.AGGREGATE(15,6,(ROW(ScheduleRef!$D$2:$AB$853)-ROW(ScheduleRef!$D$2)+1)/(ScheduleRef!$D$2:$D$853&lt;&gt;""),ROWS(ScheduleCompile!A$1:A385)),COLUMNS($A385:A385))</f>
        <v>RestaurantElevatorSun</v>
      </c>
      <c r="B385" s="1">
        <f>INDEX(ScheduleRef!$D$2:$AB$853,_xlfn.AGGREGATE(15,6,(ROW(ScheduleRef!$D$2:$AB$853)-ROW(ScheduleRef!$D$2)+1)/(ScheduleRef!$D$2:$D$853&lt;&gt;""),ROWS(ScheduleCompile!B$1:B385)),COLUMNS($A385:B385))</f>
        <v>0</v>
      </c>
      <c r="C385" s="1">
        <f>INDEX(ScheduleRef!$D$2:$AB$853,_xlfn.AGGREGATE(15,6,(ROW(ScheduleRef!$D$2:$AB$853)-ROW(ScheduleRef!$D$2)+1)/(ScheduleRef!$D$2:$D$853&lt;&gt;""),ROWS(ScheduleCompile!C$1:C385)),COLUMNS($A385:C385))</f>
        <v>0</v>
      </c>
      <c r="D385" s="1">
        <f>INDEX(ScheduleRef!$D$2:$AB$853,_xlfn.AGGREGATE(15,6,(ROW(ScheduleRef!$D$2:$AB$853)-ROW(ScheduleRef!$D$2)+1)/(ScheduleRef!$D$2:$D$853&lt;&gt;""),ROWS(ScheduleCompile!D$1:D385)),COLUMNS($A385:D385))</f>
        <v>0</v>
      </c>
      <c r="E385" s="1">
        <f>INDEX(ScheduleRef!$D$2:$AB$853,_xlfn.AGGREGATE(15,6,(ROW(ScheduleRef!$D$2:$AB$853)-ROW(ScheduleRef!$D$2)+1)/(ScheduleRef!$D$2:$D$853&lt;&gt;""),ROWS(ScheduleCompile!E$1:E385)),COLUMNS($A385:E385))</f>
        <v>0</v>
      </c>
      <c r="F385" s="1">
        <f>INDEX(ScheduleRef!$D$2:$AB$853,_xlfn.AGGREGATE(15,6,(ROW(ScheduleRef!$D$2:$AB$853)-ROW(ScheduleRef!$D$2)+1)/(ScheduleRef!$D$2:$D$853&lt;&gt;""),ROWS(ScheduleCompile!F$1:F385)),COLUMNS($A385:F385))</f>
        <v>0</v>
      </c>
      <c r="G385" s="1">
        <f>INDEX(ScheduleRef!$D$2:$AB$853,_xlfn.AGGREGATE(15,6,(ROW(ScheduleRef!$D$2:$AB$853)-ROW(ScheduleRef!$D$2)+1)/(ScheduleRef!$D$2:$D$853&lt;&gt;""),ROWS(ScheduleCompile!G$1:G385)),COLUMNS($A385:G385))</f>
        <v>0</v>
      </c>
      <c r="H385" s="1">
        <f>INDEX(ScheduleRef!$D$2:$AB$853,_xlfn.AGGREGATE(15,6,(ROW(ScheduleRef!$D$2:$AB$853)-ROW(ScheduleRef!$D$2)+1)/(ScheduleRef!$D$2:$D$853&lt;&gt;""),ROWS(ScheduleCompile!H$1:H385)),COLUMNS($A385:H385))</f>
        <v>0</v>
      </c>
      <c r="I385" s="1">
        <f>INDEX(ScheduleRef!$D$2:$AB$853,_xlfn.AGGREGATE(15,6,(ROW(ScheduleRef!$D$2:$AB$853)-ROW(ScheduleRef!$D$2)+1)/(ScheduleRef!$D$2:$D$853&lt;&gt;""),ROWS(ScheduleCompile!I$1:I385)),COLUMNS($A385:I385))</f>
        <v>0</v>
      </c>
      <c r="J385" s="1">
        <f>INDEX(ScheduleRef!$D$2:$AB$853,_xlfn.AGGREGATE(15,6,(ROW(ScheduleRef!$D$2:$AB$853)-ROW(ScheduleRef!$D$2)+1)/(ScheduleRef!$D$2:$D$853&lt;&gt;""),ROWS(ScheduleCompile!J$1:J385)),COLUMNS($A385:J385))</f>
        <v>0.12</v>
      </c>
      <c r="K385" s="1">
        <f>INDEX(ScheduleRef!$D$2:$AB$853,_xlfn.AGGREGATE(15,6,(ROW(ScheduleRef!$D$2:$AB$853)-ROW(ScheduleRef!$D$2)+1)/(ScheduleRef!$D$2:$D$853&lt;&gt;""),ROWS(ScheduleCompile!K$1:K385)),COLUMNS($A385:K385))</f>
        <v>0.22</v>
      </c>
      <c r="L385" s="1">
        <f>INDEX(ScheduleRef!$D$2:$AB$853,_xlfn.AGGREGATE(15,6,(ROW(ScheduleRef!$D$2:$AB$853)-ROW(ScheduleRef!$D$2)+1)/(ScheduleRef!$D$2:$D$853&lt;&gt;""),ROWS(ScheduleCompile!L$1:L385)),COLUMNS($A385:L385))</f>
        <v>0.64</v>
      </c>
      <c r="M385" s="1">
        <f>INDEX(ScheduleRef!$D$2:$AB$853,_xlfn.AGGREGATE(15,6,(ROW(ScheduleRef!$D$2:$AB$853)-ROW(ScheduleRef!$D$2)+1)/(ScheduleRef!$D$2:$D$853&lt;&gt;""),ROWS(ScheduleCompile!M$1:M385)),COLUMNS($A385:M385))</f>
        <v>0.74</v>
      </c>
      <c r="N385" s="1">
        <f>INDEX(ScheduleRef!$D$2:$AB$853,_xlfn.AGGREGATE(15,6,(ROW(ScheduleRef!$D$2:$AB$853)-ROW(ScheduleRef!$D$2)+1)/(ScheduleRef!$D$2:$D$853&lt;&gt;""),ROWS(ScheduleCompile!N$1:N385)),COLUMNS($A385:N385))</f>
        <v>0.68</v>
      </c>
      <c r="O385" s="1">
        <f>INDEX(ScheduleRef!$D$2:$AB$853,_xlfn.AGGREGATE(15,6,(ROW(ScheduleRef!$D$2:$AB$853)-ROW(ScheduleRef!$D$2)+1)/(ScheduleRef!$D$2:$D$853&lt;&gt;""),ROWS(ScheduleCompile!O$1:O385)),COLUMNS($A385:O385))</f>
        <v>0.68</v>
      </c>
      <c r="P385" s="1">
        <f>INDEX(ScheduleRef!$D$2:$AB$853,_xlfn.AGGREGATE(15,6,(ROW(ScheduleRef!$D$2:$AB$853)-ROW(ScheduleRef!$D$2)+1)/(ScheduleRef!$D$2:$D$853&lt;&gt;""),ROWS(ScheduleCompile!P$1:P385)),COLUMNS($A385:P385))</f>
        <v>0.71</v>
      </c>
      <c r="Q385" s="1">
        <f>INDEX(ScheduleRef!$D$2:$AB$853,_xlfn.AGGREGATE(15,6,(ROW(ScheduleRef!$D$2:$AB$853)-ROW(ScheduleRef!$D$2)+1)/(ScheduleRef!$D$2:$D$853&lt;&gt;""),ROWS(ScheduleCompile!Q$1:Q385)),COLUMNS($A385:Q385))</f>
        <v>0.72</v>
      </c>
      <c r="R385" s="1">
        <f>INDEX(ScheduleRef!$D$2:$AB$853,_xlfn.AGGREGATE(15,6,(ROW(ScheduleRef!$D$2:$AB$853)-ROW(ScheduleRef!$D$2)+1)/(ScheduleRef!$D$2:$D$853&lt;&gt;""),ROWS(ScheduleCompile!R$1:R385)),COLUMNS($A385:R385))</f>
        <v>0.72</v>
      </c>
      <c r="S385" s="1">
        <f>INDEX(ScheduleRef!$D$2:$AB$853,_xlfn.AGGREGATE(15,6,(ROW(ScheduleRef!$D$2:$AB$853)-ROW(ScheduleRef!$D$2)+1)/(ScheduleRef!$D$2:$D$853&lt;&gt;""),ROWS(ScheduleCompile!S$1:S385)),COLUMNS($A385:S385))</f>
        <v>0.73</v>
      </c>
      <c r="T385" s="1">
        <f>INDEX(ScheduleRef!$D$2:$AB$853,_xlfn.AGGREGATE(15,6,(ROW(ScheduleRef!$D$2:$AB$853)-ROW(ScheduleRef!$D$2)+1)/(ScheduleRef!$D$2:$D$853&lt;&gt;""),ROWS(ScheduleCompile!T$1:T385)),COLUMNS($A385:T385))</f>
        <v>0.68</v>
      </c>
      <c r="U385" s="1">
        <f>INDEX(ScheduleRef!$D$2:$AB$853,_xlfn.AGGREGATE(15,6,(ROW(ScheduleRef!$D$2:$AB$853)-ROW(ScheduleRef!$D$2)+1)/(ScheduleRef!$D$2:$D$853&lt;&gt;""),ROWS(ScheduleCompile!U$1:U385)),COLUMNS($A385:U385))</f>
        <v>0.68</v>
      </c>
      <c r="V385" s="1">
        <f>INDEX(ScheduleRef!$D$2:$AB$853,_xlfn.AGGREGATE(15,6,(ROW(ScheduleRef!$D$2:$AB$853)-ROW(ScheduleRef!$D$2)+1)/(ScheduleRef!$D$2:$D$853&lt;&gt;""),ROWS(ScheduleCompile!V$1:V385)),COLUMNS($A385:V385))</f>
        <v>0.57999999999999996</v>
      </c>
      <c r="W385" s="1">
        <f>INDEX(ScheduleRef!$D$2:$AB$853,_xlfn.AGGREGATE(15,6,(ROW(ScheduleRef!$D$2:$AB$853)-ROW(ScheduleRef!$D$2)+1)/(ScheduleRef!$D$2:$D$853&lt;&gt;""),ROWS(ScheduleCompile!W$1:W385)),COLUMNS($A385:W385))</f>
        <v>0.54</v>
      </c>
      <c r="X385" s="1">
        <f>INDEX(ScheduleRef!$D$2:$AB$853,_xlfn.AGGREGATE(15,6,(ROW(ScheduleRef!$D$2:$AB$853)-ROW(ScheduleRef!$D$2)+1)/(ScheduleRef!$D$2:$D$853&lt;&gt;""),ROWS(ScheduleCompile!X$1:X385)),COLUMNS($A385:X385))</f>
        <v>0</v>
      </c>
      <c r="Y385" s="1">
        <f>INDEX(ScheduleRef!$D$2:$AB$853,_xlfn.AGGREGATE(15,6,(ROW(ScheduleRef!$D$2:$AB$853)-ROW(ScheduleRef!$D$2)+1)/(ScheduleRef!$D$2:$D$853&lt;&gt;""),ROWS(ScheduleCompile!Y$1:Y385)),COLUMNS($A385:Y385))</f>
        <v>0</v>
      </c>
    </row>
    <row r="386" spans="1:25" x14ac:dyDescent="0.25">
      <c r="A386" s="30" t="str">
        <f>INDEX(ScheduleRef!$D$2:$AB$853,_xlfn.AGGREGATE(15,6,(ROW(ScheduleRef!$D$2:$AB$853)-ROW(ScheduleRef!$D$2)+1)/(ScheduleRef!$D$2:$D$853&lt;&gt;""),ROWS(ScheduleCompile!A$1:A386)),COLUMNS($A386:A386))</f>
        <v>RestaurantExhaustHoodEqualOrLessThan5000cfmWD</v>
      </c>
      <c r="B386" s="1">
        <f>INDEX(ScheduleRef!$D$2:$AB$853,_xlfn.AGGREGATE(15,6,(ROW(ScheduleRef!$D$2:$AB$853)-ROW(ScheduleRef!$D$2)+1)/(ScheduleRef!$D$2:$D$853&lt;&gt;""),ROWS(ScheduleCompile!B$1:B386)),COLUMNS($A386:B386))</f>
        <v>0</v>
      </c>
      <c r="C386" s="1">
        <f>INDEX(ScheduleRef!$D$2:$AB$853,_xlfn.AGGREGATE(15,6,(ROW(ScheduleRef!$D$2:$AB$853)-ROW(ScheduleRef!$D$2)+1)/(ScheduleRef!$D$2:$D$853&lt;&gt;""),ROWS(ScheduleCompile!C$1:C386)),COLUMNS($A386:C386))</f>
        <v>0</v>
      </c>
      <c r="D386" s="1">
        <f>INDEX(ScheduleRef!$D$2:$AB$853,_xlfn.AGGREGATE(15,6,(ROW(ScheduleRef!$D$2:$AB$853)-ROW(ScheduleRef!$D$2)+1)/(ScheduleRef!$D$2:$D$853&lt;&gt;""),ROWS(ScheduleCompile!D$1:D386)),COLUMNS($A386:D386))</f>
        <v>0</v>
      </c>
      <c r="E386" s="1">
        <f>INDEX(ScheduleRef!$D$2:$AB$853,_xlfn.AGGREGATE(15,6,(ROW(ScheduleRef!$D$2:$AB$853)-ROW(ScheduleRef!$D$2)+1)/(ScheduleRef!$D$2:$D$853&lt;&gt;""),ROWS(ScheduleCompile!E$1:E386)),COLUMNS($A386:E386))</f>
        <v>0</v>
      </c>
      <c r="F386" s="1">
        <f>INDEX(ScheduleRef!$D$2:$AB$853,_xlfn.AGGREGATE(15,6,(ROW(ScheduleRef!$D$2:$AB$853)-ROW(ScheduleRef!$D$2)+1)/(ScheduleRef!$D$2:$D$853&lt;&gt;""),ROWS(ScheduleCompile!F$1:F386)),COLUMNS($A386:F386))</f>
        <v>0</v>
      </c>
      <c r="G386" s="1">
        <f>INDEX(ScheduleRef!$D$2:$AB$853,_xlfn.AGGREGATE(15,6,(ROW(ScheduleRef!$D$2:$AB$853)-ROW(ScheduleRef!$D$2)+1)/(ScheduleRef!$D$2:$D$853&lt;&gt;""),ROWS(ScheduleCompile!G$1:G386)),COLUMNS($A386:G386))</f>
        <v>0</v>
      </c>
      <c r="H386" s="1">
        <f>INDEX(ScheduleRef!$D$2:$AB$853,_xlfn.AGGREGATE(15,6,(ROW(ScheduleRef!$D$2:$AB$853)-ROW(ScheduleRef!$D$2)+1)/(ScheduleRef!$D$2:$D$853&lt;&gt;""),ROWS(ScheduleCompile!H$1:H386)),COLUMNS($A386:H386))</f>
        <v>1</v>
      </c>
      <c r="I386" s="1">
        <f>INDEX(ScheduleRef!$D$2:$AB$853,_xlfn.AGGREGATE(15,6,(ROW(ScheduleRef!$D$2:$AB$853)-ROW(ScheduleRef!$D$2)+1)/(ScheduleRef!$D$2:$D$853&lt;&gt;""),ROWS(ScheduleCompile!I$1:I386)),COLUMNS($A386:I386))</f>
        <v>1</v>
      </c>
      <c r="J386" s="1">
        <f>INDEX(ScheduleRef!$D$2:$AB$853,_xlfn.AGGREGATE(15,6,(ROW(ScheduleRef!$D$2:$AB$853)-ROW(ScheduleRef!$D$2)+1)/(ScheduleRef!$D$2:$D$853&lt;&gt;""),ROWS(ScheduleCompile!J$1:J386)),COLUMNS($A386:J386))</f>
        <v>1</v>
      </c>
      <c r="K386" s="1">
        <f>INDEX(ScheduleRef!$D$2:$AB$853,_xlfn.AGGREGATE(15,6,(ROW(ScheduleRef!$D$2:$AB$853)-ROW(ScheduleRef!$D$2)+1)/(ScheduleRef!$D$2:$D$853&lt;&gt;""),ROWS(ScheduleCompile!K$1:K386)),COLUMNS($A386:K386))</f>
        <v>1</v>
      </c>
      <c r="L386" s="1">
        <f>INDEX(ScheduleRef!$D$2:$AB$853,_xlfn.AGGREGATE(15,6,(ROW(ScheduleRef!$D$2:$AB$853)-ROW(ScheduleRef!$D$2)+1)/(ScheduleRef!$D$2:$D$853&lt;&gt;""),ROWS(ScheduleCompile!L$1:L386)),COLUMNS($A386:L386))</f>
        <v>1</v>
      </c>
      <c r="M386" s="1">
        <f>INDEX(ScheduleRef!$D$2:$AB$853,_xlfn.AGGREGATE(15,6,(ROW(ScheduleRef!$D$2:$AB$853)-ROW(ScheduleRef!$D$2)+1)/(ScheduleRef!$D$2:$D$853&lt;&gt;""),ROWS(ScheduleCompile!M$1:M386)),COLUMNS($A386:M386))</f>
        <v>1</v>
      </c>
      <c r="N386" s="1">
        <f>INDEX(ScheduleRef!$D$2:$AB$853,_xlfn.AGGREGATE(15,6,(ROW(ScheduleRef!$D$2:$AB$853)-ROW(ScheduleRef!$D$2)+1)/(ScheduleRef!$D$2:$D$853&lt;&gt;""),ROWS(ScheduleCompile!N$1:N386)),COLUMNS($A386:N386))</f>
        <v>1</v>
      </c>
      <c r="O386" s="1">
        <f>INDEX(ScheduleRef!$D$2:$AB$853,_xlfn.AGGREGATE(15,6,(ROW(ScheduleRef!$D$2:$AB$853)-ROW(ScheduleRef!$D$2)+1)/(ScheduleRef!$D$2:$D$853&lt;&gt;""),ROWS(ScheduleCompile!O$1:O386)),COLUMNS($A386:O386))</f>
        <v>1</v>
      </c>
      <c r="P386" s="1">
        <f>INDEX(ScheduleRef!$D$2:$AB$853,_xlfn.AGGREGATE(15,6,(ROW(ScheduleRef!$D$2:$AB$853)-ROW(ScheduleRef!$D$2)+1)/(ScheduleRef!$D$2:$D$853&lt;&gt;""),ROWS(ScheduleCompile!P$1:P386)),COLUMNS($A386:P386))</f>
        <v>1</v>
      </c>
      <c r="Q386" s="1">
        <f>INDEX(ScheduleRef!$D$2:$AB$853,_xlfn.AGGREGATE(15,6,(ROW(ScheduleRef!$D$2:$AB$853)-ROW(ScheduleRef!$D$2)+1)/(ScheduleRef!$D$2:$D$853&lt;&gt;""),ROWS(ScheduleCompile!Q$1:Q386)),COLUMNS($A386:Q386))</f>
        <v>1</v>
      </c>
      <c r="R386" s="1">
        <f>INDEX(ScheduleRef!$D$2:$AB$853,_xlfn.AGGREGATE(15,6,(ROW(ScheduleRef!$D$2:$AB$853)-ROW(ScheduleRef!$D$2)+1)/(ScheduleRef!$D$2:$D$853&lt;&gt;""),ROWS(ScheduleCompile!R$1:R386)),COLUMNS($A386:R386))</f>
        <v>1</v>
      </c>
      <c r="S386" s="1">
        <f>INDEX(ScheduleRef!$D$2:$AB$853,_xlfn.AGGREGATE(15,6,(ROW(ScheduleRef!$D$2:$AB$853)-ROW(ScheduleRef!$D$2)+1)/(ScheduleRef!$D$2:$D$853&lt;&gt;""),ROWS(ScheduleCompile!S$1:S386)),COLUMNS($A386:S386))</f>
        <v>1</v>
      </c>
      <c r="T386" s="1">
        <f>INDEX(ScheduleRef!$D$2:$AB$853,_xlfn.AGGREGATE(15,6,(ROW(ScheduleRef!$D$2:$AB$853)-ROW(ScheduleRef!$D$2)+1)/(ScheduleRef!$D$2:$D$853&lt;&gt;""),ROWS(ScheduleCompile!T$1:T386)),COLUMNS($A386:T386))</f>
        <v>1</v>
      </c>
      <c r="U386" s="1">
        <f>INDEX(ScheduleRef!$D$2:$AB$853,_xlfn.AGGREGATE(15,6,(ROW(ScheduleRef!$D$2:$AB$853)-ROW(ScheduleRef!$D$2)+1)/(ScheduleRef!$D$2:$D$853&lt;&gt;""),ROWS(ScheduleCompile!U$1:U386)),COLUMNS($A386:U386))</f>
        <v>0</v>
      </c>
      <c r="V386" s="1">
        <f>INDEX(ScheduleRef!$D$2:$AB$853,_xlfn.AGGREGATE(15,6,(ROW(ScheduleRef!$D$2:$AB$853)-ROW(ScheduleRef!$D$2)+1)/(ScheduleRef!$D$2:$D$853&lt;&gt;""),ROWS(ScheduleCompile!V$1:V386)),COLUMNS($A386:V386))</f>
        <v>0</v>
      </c>
      <c r="W386" s="1">
        <f>INDEX(ScheduleRef!$D$2:$AB$853,_xlfn.AGGREGATE(15,6,(ROW(ScheduleRef!$D$2:$AB$853)-ROW(ScheduleRef!$D$2)+1)/(ScheduleRef!$D$2:$D$853&lt;&gt;""),ROWS(ScheduleCompile!W$1:W386)),COLUMNS($A386:W386))</f>
        <v>0</v>
      </c>
      <c r="X386" s="1">
        <f>INDEX(ScheduleRef!$D$2:$AB$853,_xlfn.AGGREGATE(15,6,(ROW(ScheduleRef!$D$2:$AB$853)-ROW(ScheduleRef!$D$2)+1)/(ScheduleRef!$D$2:$D$853&lt;&gt;""),ROWS(ScheduleCompile!X$1:X386)),COLUMNS($A386:X386))</f>
        <v>0</v>
      </c>
      <c r="Y386" s="1">
        <f>INDEX(ScheduleRef!$D$2:$AB$853,_xlfn.AGGREGATE(15,6,(ROW(ScheduleRef!$D$2:$AB$853)-ROW(ScheduleRef!$D$2)+1)/(ScheduleRef!$D$2:$D$853&lt;&gt;""),ROWS(ScheduleCompile!Y$1:Y386)),COLUMNS($A386:Y386))</f>
        <v>0</v>
      </c>
    </row>
    <row r="387" spans="1:25" x14ac:dyDescent="0.25">
      <c r="A387" s="30" t="str">
        <f>INDEX(ScheduleRef!$D$2:$AB$853,_xlfn.AGGREGATE(15,6,(ROW(ScheduleRef!$D$2:$AB$853)-ROW(ScheduleRef!$D$2)+1)/(ScheduleRef!$D$2:$D$853&lt;&gt;""),ROWS(ScheduleCompile!A$1:A387)),COLUMNS($A387:A387))</f>
        <v>RestaurantExhaustHoodEqualOrLessThan5000cfmSat</v>
      </c>
      <c r="B387" s="1">
        <f>INDEX(ScheduleRef!$D$2:$AB$853,_xlfn.AGGREGATE(15,6,(ROW(ScheduleRef!$D$2:$AB$853)-ROW(ScheduleRef!$D$2)+1)/(ScheduleRef!$D$2:$D$853&lt;&gt;""),ROWS(ScheduleCompile!B$1:B387)),COLUMNS($A387:B387))</f>
        <v>0</v>
      </c>
      <c r="C387" s="1">
        <f>INDEX(ScheduleRef!$D$2:$AB$853,_xlfn.AGGREGATE(15,6,(ROW(ScheduleRef!$D$2:$AB$853)-ROW(ScheduleRef!$D$2)+1)/(ScheduleRef!$D$2:$D$853&lt;&gt;""),ROWS(ScheduleCompile!C$1:C387)),COLUMNS($A387:C387))</f>
        <v>0</v>
      </c>
      <c r="D387" s="1">
        <f>INDEX(ScheduleRef!$D$2:$AB$853,_xlfn.AGGREGATE(15,6,(ROW(ScheduleRef!$D$2:$AB$853)-ROW(ScheduleRef!$D$2)+1)/(ScheduleRef!$D$2:$D$853&lt;&gt;""),ROWS(ScheduleCompile!D$1:D387)),COLUMNS($A387:D387))</f>
        <v>0</v>
      </c>
      <c r="E387" s="1">
        <f>INDEX(ScheduleRef!$D$2:$AB$853,_xlfn.AGGREGATE(15,6,(ROW(ScheduleRef!$D$2:$AB$853)-ROW(ScheduleRef!$D$2)+1)/(ScheduleRef!$D$2:$D$853&lt;&gt;""),ROWS(ScheduleCompile!E$1:E387)),COLUMNS($A387:E387))</f>
        <v>0</v>
      </c>
      <c r="F387" s="1">
        <f>INDEX(ScheduleRef!$D$2:$AB$853,_xlfn.AGGREGATE(15,6,(ROW(ScheduleRef!$D$2:$AB$853)-ROW(ScheduleRef!$D$2)+1)/(ScheduleRef!$D$2:$D$853&lt;&gt;""),ROWS(ScheduleCompile!F$1:F387)),COLUMNS($A387:F387))</f>
        <v>0</v>
      </c>
      <c r="G387" s="1">
        <f>INDEX(ScheduleRef!$D$2:$AB$853,_xlfn.AGGREGATE(15,6,(ROW(ScheduleRef!$D$2:$AB$853)-ROW(ScheduleRef!$D$2)+1)/(ScheduleRef!$D$2:$D$853&lt;&gt;""),ROWS(ScheduleCompile!G$1:G387)),COLUMNS($A387:G387))</f>
        <v>0</v>
      </c>
      <c r="H387" s="1">
        <f>INDEX(ScheduleRef!$D$2:$AB$853,_xlfn.AGGREGATE(15,6,(ROW(ScheduleRef!$D$2:$AB$853)-ROW(ScheduleRef!$D$2)+1)/(ScheduleRef!$D$2:$D$853&lt;&gt;""),ROWS(ScheduleCompile!H$1:H387)),COLUMNS($A387:H387))</f>
        <v>0</v>
      </c>
      <c r="I387" s="1">
        <f>INDEX(ScheduleRef!$D$2:$AB$853,_xlfn.AGGREGATE(15,6,(ROW(ScheduleRef!$D$2:$AB$853)-ROW(ScheduleRef!$D$2)+1)/(ScheduleRef!$D$2:$D$853&lt;&gt;""),ROWS(ScheduleCompile!I$1:I387)),COLUMNS($A387:I387))</f>
        <v>0</v>
      </c>
      <c r="J387" s="1">
        <f>INDEX(ScheduleRef!$D$2:$AB$853,_xlfn.AGGREGATE(15,6,(ROW(ScheduleRef!$D$2:$AB$853)-ROW(ScheduleRef!$D$2)+1)/(ScheduleRef!$D$2:$D$853&lt;&gt;""),ROWS(ScheduleCompile!J$1:J387)),COLUMNS($A387:J387))</f>
        <v>1</v>
      </c>
      <c r="K387" s="1">
        <f>INDEX(ScheduleRef!$D$2:$AB$853,_xlfn.AGGREGATE(15,6,(ROW(ScheduleRef!$D$2:$AB$853)-ROW(ScheduleRef!$D$2)+1)/(ScheduleRef!$D$2:$D$853&lt;&gt;""),ROWS(ScheduleCompile!K$1:K387)),COLUMNS($A387:K387))</f>
        <v>1</v>
      </c>
      <c r="L387" s="1">
        <f>INDEX(ScheduleRef!$D$2:$AB$853,_xlfn.AGGREGATE(15,6,(ROW(ScheduleRef!$D$2:$AB$853)-ROW(ScheduleRef!$D$2)+1)/(ScheduleRef!$D$2:$D$853&lt;&gt;""),ROWS(ScheduleCompile!L$1:L387)),COLUMNS($A387:L387))</f>
        <v>1</v>
      </c>
      <c r="M387" s="1">
        <f>INDEX(ScheduleRef!$D$2:$AB$853,_xlfn.AGGREGATE(15,6,(ROW(ScheduleRef!$D$2:$AB$853)-ROW(ScheduleRef!$D$2)+1)/(ScheduleRef!$D$2:$D$853&lt;&gt;""),ROWS(ScheduleCompile!M$1:M387)),COLUMNS($A387:M387))</f>
        <v>1</v>
      </c>
      <c r="N387" s="1">
        <f>INDEX(ScheduleRef!$D$2:$AB$853,_xlfn.AGGREGATE(15,6,(ROW(ScheduleRef!$D$2:$AB$853)-ROW(ScheduleRef!$D$2)+1)/(ScheduleRef!$D$2:$D$853&lt;&gt;""),ROWS(ScheduleCompile!N$1:N387)),COLUMNS($A387:N387))</f>
        <v>1</v>
      </c>
      <c r="O387" s="1">
        <f>INDEX(ScheduleRef!$D$2:$AB$853,_xlfn.AGGREGATE(15,6,(ROW(ScheduleRef!$D$2:$AB$853)-ROW(ScheduleRef!$D$2)+1)/(ScheduleRef!$D$2:$D$853&lt;&gt;""),ROWS(ScheduleCompile!O$1:O387)),COLUMNS($A387:O387))</f>
        <v>1</v>
      </c>
      <c r="P387" s="1">
        <f>INDEX(ScheduleRef!$D$2:$AB$853,_xlfn.AGGREGATE(15,6,(ROW(ScheduleRef!$D$2:$AB$853)-ROW(ScheduleRef!$D$2)+1)/(ScheduleRef!$D$2:$D$853&lt;&gt;""),ROWS(ScheduleCompile!P$1:P387)),COLUMNS($A387:P387))</f>
        <v>1</v>
      </c>
      <c r="Q387" s="1">
        <f>INDEX(ScheduleRef!$D$2:$AB$853,_xlfn.AGGREGATE(15,6,(ROW(ScheduleRef!$D$2:$AB$853)-ROW(ScheduleRef!$D$2)+1)/(ScheduleRef!$D$2:$D$853&lt;&gt;""),ROWS(ScheduleCompile!Q$1:Q387)),COLUMNS($A387:Q387))</f>
        <v>1</v>
      </c>
      <c r="R387" s="1">
        <f>INDEX(ScheduleRef!$D$2:$AB$853,_xlfn.AGGREGATE(15,6,(ROW(ScheduleRef!$D$2:$AB$853)-ROW(ScheduleRef!$D$2)+1)/(ScheduleRef!$D$2:$D$853&lt;&gt;""),ROWS(ScheduleCompile!R$1:R387)),COLUMNS($A387:R387))</f>
        <v>1</v>
      </c>
      <c r="S387" s="1">
        <f>INDEX(ScheduleRef!$D$2:$AB$853,_xlfn.AGGREGATE(15,6,(ROW(ScheduleRef!$D$2:$AB$853)-ROW(ScheduleRef!$D$2)+1)/(ScheduleRef!$D$2:$D$853&lt;&gt;""),ROWS(ScheduleCompile!S$1:S387)),COLUMNS($A387:S387))</f>
        <v>1</v>
      </c>
      <c r="T387" s="1">
        <f>INDEX(ScheduleRef!$D$2:$AB$853,_xlfn.AGGREGATE(15,6,(ROW(ScheduleRef!$D$2:$AB$853)-ROW(ScheduleRef!$D$2)+1)/(ScheduleRef!$D$2:$D$853&lt;&gt;""),ROWS(ScheduleCompile!T$1:T387)),COLUMNS($A387:T387))</f>
        <v>1</v>
      </c>
      <c r="U387" s="1">
        <f>INDEX(ScheduleRef!$D$2:$AB$853,_xlfn.AGGREGATE(15,6,(ROW(ScheduleRef!$D$2:$AB$853)-ROW(ScheduleRef!$D$2)+1)/(ScheduleRef!$D$2:$D$853&lt;&gt;""),ROWS(ScheduleCompile!U$1:U387)),COLUMNS($A387:U387))</f>
        <v>0</v>
      </c>
      <c r="V387" s="1">
        <f>INDEX(ScheduleRef!$D$2:$AB$853,_xlfn.AGGREGATE(15,6,(ROW(ScheduleRef!$D$2:$AB$853)-ROW(ScheduleRef!$D$2)+1)/(ScheduleRef!$D$2:$D$853&lt;&gt;""),ROWS(ScheduleCompile!V$1:V387)),COLUMNS($A387:V387))</f>
        <v>0</v>
      </c>
      <c r="W387" s="1">
        <f>INDEX(ScheduleRef!$D$2:$AB$853,_xlfn.AGGREGATE(15,6,(ROW(ScheduleRef!$D$2:$AB$853)-ROW(ScheduleRef!$D$2)+1)/(ScheduleRef!$D$2:$D$853&lt;&gt;""),ROWS(ScheduleCompile!W$1:W387)),COLUMNS($A387:W387))</f>
        <v>0</v>
      </c>
      <c r="X387" s="1">
        <f>INDEX(ScheduleRef!$D$2:$AB$853,_xlfn.AGGREGATE(15,6,(ROW(ScheduleRef!$D$2:$AB$853)-ROW(ScheduleRef!$D$2)+1)/(ScheduleRef!$D$2:$D$853&lt;&gt;""),ROWS(ScheduleCompile!X$1:X387)),COLUMNS($A387:X387))</f>
        <v>0</v>
      </c>
      <c r="Y387" s="1">
        <f>INDEX(ScheduleRef!$D$2:$AB$853,_xlfn.AGGREGATE(15,6,(ROW(ScheduleRef!$D$2:$AB$853)-ROW(ScheduleRef!$D$2)+1)/(ScheduleRef!$D$2:$D$853&lt;&gt;""),ROWS(ScheduleCompile!Y$1:Y387)),COLUMNS($A387:Y387))</f>
        <v>0</v>
      </c>
    </row>
    <row r="388" spans="1:25" x14ac:dyDescent="0.25">
      <c r="A388" s="30" t="str">
        <f>INDEX(ScheduleRef!$D$2:$AB$853,_xlfn.AGGREGATE(15,6,(ROW(ScheduleRef!$D$2:$AB$853)-ROW(ScheduleRef!$D$2)+1)/(ScheduleRef!$D$2:$D$853&lt;&gt;""),ROWS(ScheduleCompile!A$1:A388)),COLUMNS($A388:A388))</f>
        <v>RestaurantExhaustHoodEqualOrLessThan5000cfmSun</v>
      </c>
      <c r="B388" s="1">
        <f>INDEX(ScheduleRef!$D$2:$AB$853,_xlfn.AGGREGATE(15,6,(ROW(ScheduleRef!$D$2:$AB$853)-ROW(ScheduleRef!$D$2)+1)/(ScheduleRef!$D$2:$D$853&lt;&gt;""),ROWS(ScheduleCompile!B$1:B388)),COLUMNS($A388:B388))</f>
        <v>0</v>
      </c>
      <c r="C388" s="1">
        <f>INDEX(ScheduleRef!$D$2:$AB$853,_xlfn.AGGREGATE(15,6,(ROW(ScheduleRef!$D$2:$AB$853)-ROW(ScheduleRef!$D$2)+1)/(ScheduleRef!$D$2:$D$853&lt;&gt;""),ROWS(ScheduleCompile!C$1:C388)),COLUMNS($A388:C388))</f>
        <v>0</v>
      </c>
      <c r="D388" s="1">
        <f>INDEX(ScheduleRef!$D$2:$AB$853,_xlfn.AGGREGATE(15,6,(ROW(ScheduleRef!$D$2:$AB$853)-ROW(ScheduleRef!$D$2)+1)/(ScheduleRef!$D$2:$D$853&lt;&gt;""),ROWS(ScheduleCompile!D$1:D388)),COLUMNS($A388:D388))</f>
        <v>0</v>
      </c>
      <c r="E388" s="1">
        <f>INDEX(ScheduleRef!$D$2:$AB$853,_xlfn.AGGREGATE(15,6,(ROW(ScheduleRef!$D$2:$AB$853)-ROW(ScheduleRef!$D$2)+1)/(ScheduleRef!$D$2:$D$853&lt;&gt;""),ROWS(ScheduleCompile!E$1:E388)),COLUMNS($A388:E388))</f>
        <v>0</v>
      </c>
      <c r="F388" s="1">
        <f>INDEX(ScheduleRef!$D$2:$AB$853,_xlfn.AGGREGATE(15,6,(ROW(ScheduleRef!$D$2:$AB$853)-ROW(ScheduleRef!$D$2)+1)/(ScheduleRef!$D$2:$D$853&lt;&gt;""),ROWS(ScheduleCompile!F$1:F388)),COLUMNS($A388:F388))</f>
        <v>0</v>
      </c>
      <c r="G388" s="1">
        <f>INDEX(ScheduleRef!$D$2:$AB$853,_xlfn.AGGREGATE(15,6,(ROW(ScheduleRef!$D$2:$AB$853)-ROW(ScheduleRef!$D$2)+1)/(ScheduleRef!$D$2:$D$853&lt;&gt;""),ROWS(ScheduleCompile!G$1:G388)),COLUMNS($A388:G388))</f>
        <v>0</v>
      </c>
      <c r="H388" s="1">
        <f>INDEX(ScheduleRef!$D$2:$AB$853,_xlfn.AGGREGATE(15,6,(ROW(ScheduleRef!$D$2:$AB$853)-ROW(ScheduleRef!$D$2)+1)/(ScheduleRef!$D$2:$D$853&lt;&gt;""),ROWS(ScheduleCompile!H$1:H388)),COLUMNS($A388:H388))</f>
        <v>0</v>
      </c>
      <c r="I388" s="1">
        <f>INDEX(ScheduleRef!$D$2:$AB$853,_xlfn.AGGREGATE(15,6,(ROW(ScheduleRef!$D$2:$AB$853)-ROW(ScheduleRef!$D$2)+1)/(ScheduleRef!$D$2:$D$853&lt;&gt;""),ROWS(ScheduleCompile!I$1:I388)),COLUMNS($A388:I388))</f>
        <v>0</v>
      </c>
      <c r="J388" s="1">
        <f>INDEX(ScheduleRef!$D$2:$AB$853,_xlfn.AGGREGATE(15,6,(ROW(ScheduleRef!$D$2:$AB$853)-ROW(ScheduleRef!$D$2)+1)/(ScheduleRef!$D$2:$D$853&lt;&gt;""),ROWS(ScheduleCompile!J$1:J388)),COLUMNS($A388:J388))</f>
        <v>0</v>
      </c>
      <c r="K388" s="1">
        <f>INDEX(ScheduleRef!$D$2:$AB$853,_xlfn.AGGREGATE(15,6,(ROW(ScheduleRef!$D$2:$AB$853)-ROW(ScheduleRef!$D$2)+1)/(ScheduleRef!$D$2:$D$853&lt;&gt;""),ROWS(ScheduleCompile!K$1:K388)),COLUMNS($A388:K388))</f>
        <v>1</v>
      </c>
      <c r="L388" s="1">
        <f>INDEX(ScheduleRef!$D$2:$AB$853,_xlfn.AGGREGATE(15,6,(ROW(ScheduleRef!$D$2:$AB$853)-ROW(ScheduleRef!$D$2)+1)/(ScheduleRef!$D$2:$D$853&lt;&gt;""),ROWS(ScheduleCompile!L$1:L388)),COLUMNS($A388:L388))</f>
        <v>1</v>
      </c>
      <c r="M388" s="1">
        <f>INDEX(ScheduleRef!$D$2:$AB$853,_xlfn.AGGREGATE(15,6,(ROW(ScheduleRef!$D$2:$AB$853)-ROW(ScheduleRef!$D$2)+1)/(ScheduleRef!$D$2:$D$853&lt;&gt;""),ROWS(ScheduleCompile!M$1:M388)),COLUMNS($A388:M388))</f>
        <v>1</v>
      </c>
      <c r="N388" s="1">
        <f>INDEX(ScheduleRef!$D$2:$AB$853,_xlfn.AGGREGATE(15,6,(ROW(ScheduleRef!$D$2:$AB$853)-ROW(ScheduleRef!$D$2)+1)/(ScheduleRef!$D$2:$D$853&lt;&gt;""),ROWS(ScheduleCompile!N$1:N388)),COLUMNS($A388:N388))</f>
        <v>1</v>
      </c>
      <c r="O388" s="1">
        <f>INDEX(ScheduleRef!$D$2:$AB$853,_xlfn.AGGREGATE(15,6,(ROW(ScheduleRef!$D$2:$AB$853)-ROW(ScheduleRef!$D$2)+1)/(ScheduleRef!$D$2:$D$853&lt;&gt;""),ROWS(ScheduleCompile!O$1:O388)),COLUMNS($A388:O388))</f>
        <v>1</v>
      </c>
      <c r="P388" s="1">
        <f>INDEX(ScheduleRef!$D$2:$AB$853,_xlfn.AGGREGATE(15,6,(ROW(ScheduleRef!$D$2:$AB$853)-ROW(ScheduleRef!$D$2)+1)/(ScheduleRef!$D$2:$D$853&lt;&gt;""),ROWS(ScheduleCompile!P$1:P388)),COLUMNS($A388:P388))</f>
        <v>1</v>
      </c>
      <c r="Q388" s="1">
        <f>INDEX(ScheduleRef!$D$2:$AB$853,_xlfn.AGGREGATE(15,6,(ROW(ScheduleRef!$D$2:$AB$853)-ROW(ScheduleRef!$D$2)+1)/(ScheduleRef!$D$2:$D$853&lt;&gt;""),ROWS(ScheduleCompile!Q$1:Q388)),COLUMNS($A388:Q388))</f>
        <v>1</v>
      </c>
      <c r="R388" s="1">
        <f>INDEX(ScheduleRef!$D$2:$AB$853,_xlfn.AGGREGATE(15,6,(ROW(ScheduleRef!$D$2:$AB$853)-ROW(ScheduleRef!$D$2)+1)/(ScheduleRef!$D$2:$D$853&lt;&gt;""),ROWS(ScheduleCompile!R$1:R388)),COLUMNS($A388:R388))</f>
        <v>1</v>
      </c>
      <c r="S388" s="1">
        <f>INDEX(ScheduleRef!$D$2:$AB$853,_xlfn.AGGREGATE(15,6,(ROW(ScheduleRef!$D$2:$AB$853)-ROW(ScheduleRef!$D$2)+1)/(ScheduleRef!$D$2:$D$853&lt;&gt;""),ROWS(ScheduleCompile!S$1:S388)),COLUMNS($A388:S388))</f>
        <v>1</v>
      </c>
      <c r="T388" s="1">
        <f>INDEX(ScheduleRef!$D$2:$AB$853,_xlfn.AGGREGATE(15,6,(ROW(ScheduleRef!$D$2:$AB$853)-ROW(ScheduleRef!$D$2)+1)/(ScheduleRef!$D$2:$D$853&lt;&gt;""),ROWS(ScheduleCompile!T$1:T388)),COLUMNS($A388:T388))</f>
        <v>1</v>
      </c>
      <c r="U388" s="1">
        <f>INDEX(ScheduleRef!$D$2:$AB$853,_xlfn.AGGREGATE(15,6,(ROW(ScheduleRef!$D$2:$AB$853)-ROW(ScheduleRef!$D$2)+1)/(ScheduleRef!$D$2:$D$853&lt;&gt;""),ROWS(ScheduleCompile!U$1:U388)),COLUMNS($A388:U388))</f>
        <v>0</v>
      </c>
      <c r="V388" s="1">
        <f>INDEX(ScheduleRef!$D$2:$AB$853,_xlfn.AGGREGATE(15,6,(ROW(ScheduleRef!$D$2:$AB$853)-ROW(ScheduleRef!$D$2)+1)/(ScheduleRef!$D$2:$D$853&lt;&gt;""),ROWS(ScheduleCompile!V$1:V388)),COLUMNS($A388:V388))</f>
        <v>0</v>
      </c>
      <c r="W388" s="1">
        <f>INDEX(ScheduleRef!$D$2:$AB$853,_xlfn.AGGREGATE(15,6,(ROW(ScheduleRef!$D$2:$AB$853)-ROW(ScheduleRef!$D$2)+1)/(ScheduleRef!$D$2:$D$853&lt;&gt;""),ROWS(ScheduleCompile!W$1:W388)),COLUMNS($A388:W388))</f>
        <v>0</v>
      </c>
      <c r="X388" s="1">
        <f>INDEX(ScheduleRef!$D$2:$AB$853,_xlfn.AGGREGATE(15,6,(ROW(ScheduleRef!$D$2:$AB$853)-ROW(ScheduleRef!$D$2)+1)/(ScheduleRef!$D$2:$D$853&lt;&gt;""),ROWS(ScheduleCompile!X$1:X388)),COLUMNS($A388:X388))</f>
        <v>0</v>
      </c>
      <c r="Y388" s="1">
        <f>INDEX(ScheduleRef!$D$2:$AB$853,_xlfn.AGGREGATE(15,6,(ROW(ScheduleRef!$D$2:$AB$853)-ROW(ScheduleRef!$D$2)+1)/(ScheduleRef!$D$2:$D$853&lt;&gt;""),ROWS(ScheduleCompile!Y$1:Y388)),COLUMNS($A388:Y388))</f>
        <v>0</v>
      </c>
    </row>
    <row r="389" spans="1:25" x14ac:dyDescent="0.25">
      <c r="A389" s="30" t="str">
        <f>INDEX(ScheduleRef!$D$2:$AB$853,_xlfn.AGGREGATE(15,6,(ROW(ScheduleRef!$D$2:$AB$853)-ROW(ScheduleRef!$D$2)+1)/(ScheduleRef!$D$2:$D$853&lt;&gt;""),ROWS(ScheduleCompile!A$1:A389)),COLUMNS($A389:A389))</f>
        <v>RestaurantExhaustHoodGreaterThan5000cfmWD</v>
      </c>
      <c r="B389" s="1">
        <f>INDEX(ScheduleRef!$D$2:$AB$853,_xlfn.AGGREGATE(15,6,(ROW(ScheduleRef!$D$2:$AB$853)-ROW(ScheduleRef!$D$2)+1)/(ScheduleRef!$D$2:$D$853&lt;&gt;""),ROWS(ScheduleCompile!B$1:B389)),COLUMNS($A389:B389))</f>
        <v>0</v>
      </c>
      <c r="C389" s="1">
        <f>INDEX(ScheduleRef!$D$2:$AB$853,_xlfn.AGGREGATE(15,6,(ROW(ScheduleRef!$D$2:$AB$853)-ROW(ScheduleRef!$D$2)+1)/(ScheduleRef!$D$2:$D$853&lt;&gt;""),ROWS(ScheduleCompile!C$1:C389)),COLUMNS($A389:C389))</f>
        <v>0</v>
      </c>
      <c r="D389" s="1">
        <f>INDEX(ScheduleRef!$D$2:$AB$853,_xlfn.AGGREGATE(15,6,(ROW(ScheduleRef!$D$2:$AB$853)-ROW(ScheduleRef!$D$2)+1)/(ScheduleRef!$D$2:$D$853&lt;&gt;""),ROWS(ScheduleCompile!D$1:D389)),COLUMNS($A389:D389))</f>
        <v>0</v>
      </c>
      <c r="E389" s="1">
        <f>INDEX(ScheduleRef!$D$2:$AB$853,_xlfn.AGGREGATE(15,6,(ROW(ScheduleRef!$D$2:$AB$853)-ROW(ScheduleRef!$D$2)+1)/(ScheduleRef!$D$2:$D$853&lt;&gt;""),ROWS(ScheduleCompile!E$1:E389)),COLUMNS($A389:E389))</f>
        <v>0</v>
      </c>
      <c r="F389" s="1">
        <f>INDEX(ScheduleRef!$D$2:$AB$853,_xlfn.AGGREGATE(15,6,(ROW(ScheduleRef!$D$2:$AB$853)-ROW(ScheduleRef!$D$2)+1)/(ScheduleRef!$D$2:$D$853&lt;&gt;""),ROWS(ScheduleCompile!F$1:F389)),COLUMNS($A389:F389))</f>
        <v>0</v>
      </c>
      <c r="G389" s="1">
        <f>INDEX(ScheduleRef!$D$2:$AB$853,_xlfn.AGGREGATE(15,6,(ROW(ScheduleRef!$D$2:$AB$853)-ROW(ScheduleRef!$D$2)+1)/(ScheduleRef!$D$2:$D$853&lt;&gt;""),ROWS(ScheduleCompile!G$1:G389)),COLUMNS($A389:G389))</f>
        <v>0</v>
      </c>
      <c r="H389" s="1">
        <f>INDEX(ScheduleRef!$D$2:$AB$853,_xlfn.AGGREGATE(15,6,(ROW(ScheduleRef!$D$2:$AB$853)-ROW(ScheduleRef!$D$2)+1)/(ScheduleRef!$D$2:$D$853&lt;&gt;""),ROWS(ScheduleCompile!H$1:H389)),COLUMNS($A389:H389))</f>
        <v>0.5</v>
      </c>
      <c r="I389" s="1">
        <f>INDEX(ScheduleRef!$D$2:$AB$853,_xlfn.AGGREGATE(15,6,(ROW(ScheduleRef!$D$2:$AB$853)-ROW(ScheduleRef!$D$2)+1)/(ScheduleRef!$D$2:$D$853&lt;&gt;""),ROWS(ScheduleCompile!I$1:I389)),COLUMNS($A389:I389))</f>
        <v>0.5</v>
      </c>
      <c r="J389" s="1">
        <f>INDEX(ScheduleRef!$D$2:$AB$853,_xlfn.AGGREGATE(15,6,(ROW(ScheduleRef!$D$2:$AB$853)-ROW(ScheduleRef!$D$2)+1)/(ScheduleRef!$D$2:$D$853&lt;&gt;""),ROWS(ScheduleCompile!J$1:J389)),COLUMNS($A389:J389))</f>
        <v>0.5</v>
      </c>
      <c r="K389" s="1">
        <f>INDEX(ScheduleRef!$D$2:$AB$853,_xlfn.AGGREGATE(15,6,(ROW(ScheduleRef!$D$2:$AB$853)-ROW(ScheduleRef!$D$2)+1)/(ScheduleRef!$D$2:$D$853&lt;&gt;""),ROWS(ScheduleCompile!K$1:K389)),COLUMNS($A389:K389))</f>
        <v>1</v>
      </c>
      <c r="L389" s="1">
        <f>INDEX(ScheduleRef!$D$2:$AB$853,_xlfn.AGGREGATE(15,6,(ROW(ScheduleRef!$D$2:$AB$853)-ROW(ScheduleRef!$D$2)+1)/(ScheduleRef!$D$2:$D$853&lt;&gt;""),ROWS(ScheduleCompile!L$1:L389)),COLUMNS($A389:L389))</f>
        <v>0.5</v>
      </c>
      <c r="M389" s="1">
        <f>INDEX(ScheduleRef!$D$2:$AB$853,_xlfn.AGGREGATE(15,6,(ROW(ScheduleRef!$D$2:$AB$853)-ROW(ScheduleRef!$D$2)+1)/(ScheduleRef!$D$2:$D$853&lt;&gt;""),ROWS(ScheduleCompile!M$1:M389)),COLUMNS($A389:M389))</f>
        <v>1</v>
      </c>
      <c r="N389" s="1">
        <f>INDEX(ScheduleRef!$D$2:$AB$853,_xlfn.AGGREGATE(15,6,(ROW(ScheduleRef!$D$2:$AB$853)-ROW(ScheduleRef!$D$2)+1)/(ScheduleRef!$D$2:$D$853&lt;&gt;""),ROWS(ScheduleCompile!N$1:N389)),COLUMNS($A389:N389))</f>
        <v>0.5</v>
      </c>
      <c r="O389" s="1">
        <f>INDEX(ScheduleRef!$D$2:$AB$853,_xlfn.AGGREGATE(15,6,(ROW(ScheduleRef!$D$2:$AB$853)-ROW(ScheduleRef!$D$2)+1)/(ScheduleRef!$D$2:$D$853&lt;&gt;""),ROWS(ScheduleCompile!O$1:O389)),COLUMNS($A389:O389))</f>
        <v>1</v>
      </c>
      <c r="P389" s="1">
        <f>INDEX(ScheduleRef!$D$2:$AB$853,_xlfn.AGGREGATE(15,6,(ROW(ScheduleRef!$D$2:$AB$853)-ROW(ScheduleRef!$D$2)+1)/(ScheduleRef!$D$2:$D$853&lt;&gt;""),ROWS(ScheduleCompile!P$1:P389)),COLUMNS($A389:P389))</f>
        <v>0.5</v>
      </c>
      <c r="Q389" s="1">
        <f>INDEX(ScheduleRef!$D$2:$AB$853,_xlfn.AGGREGATE(15,6,(ROW(ScheduleRef!$D$2:$AB$853)-ROW(ScheduleRef!$D$2)+1)/(ScheduleRef!$D$2:$D$853&lt;&gt;""),ROWS(ScheduleCompile!Q$1:Q389)),COLUMNS($A389:Q389))</f>
        <v>1</v>
      </c>
      <c r="R389" s="1">
        <f>INDEX(ScheduleRef!$D$2:$AB$853,_xlfn.AGGREGATE(15,6,(ROW(ScheduleRef!$D$2:$AB$853)-ROW(ScheduleRef!$D$2)+1)/(ScheduleRef!$D$2:$D$853&lt;&gt;""),ROWS(ScheduleCompile!R$1:R389)),COLUMNS($A389:R389))</f>
        <v>0.5</v>
      </c>
      <c r="S389" s="1">
        <f>INDEX(ScheduleRef!$D$2:$AB$853,_xlfn.AGGREGATE(15,6,(ROW(ScheduleRef!$D$2:$AB$853)-ROW(ScheduleRef!$D$2)+1)/(ScheduleRef!$D$2:$D$853&lt;&gt;""),ROWS(ScheduleCompile!S$1:S389)),COLUMNS($A389:S389))</f>
        <v>1</v>
      </c>
      <c r="T389" s="1">
        <f>INDEX(ScheduleRef!$D$2:$AB$853,_xlfn.AGGREGATE(15,6,(ROW(ScheduleRef!$D$2:$AB$853)-ROW(ScheduleRef!$D$2)+1)/(ScheduleRef!$D$2:$D$853&lt;&gt;""),ROWS(ScheduleCompile!T$1:T389)),COLUMNS($A389:T389))</f>
        <v>0.5</v>
      </c>
      <c r="U389" s="1">
        <f>INDEX(ScheduleRef!$D$2:$AB$853,_xlfn.AGGREGATE(15,6,(ROW(ScheduleRef!$D$2:$AB$853)-ROW(ScheduleRef!$D$2)+1)/(ScheduleRef!$D$2:$D$853&lt;&gt;""),ROWS(ScheduleCompile!U$1:U389)),COLUMNS($A389:U389))</f>
        <v>0</v>
      </c>
      <c r="V389" s="1">
        <f>INDEX(ScheduleRef!$D$2:$AB$853,_xlfn.AGGREGATE(15,6,(ROW(ScheduleRef!$D$2:$AB$853)-ROW(ScheduleRef!$D$2)+1)/(ScheduleRef!$D$2:$D$853&lt;&gt;""),ROWS(ScheduleCompile!V$1:V389)),COLUMNS($A389:V389))</f>
        <v>0</v>
      </c>
      <c r="W389" s="1">
        <f>INDEX(ScheduleRef!$D$2:$AB$853,_xlfn.AGGREGATE(15,6,(ROW(ScheduleRef!$D$2:$AB$853)-ROW(ScheduleRef!$D$2)+1)/(ScheduleRef!$D$2:$D$853&lt;&gt;""),ROWS(ScheduleCompile!W$1:W389)),COLUMNS($A389:W389))</f>
        <v>0</v>
      </c>
      <c r="X389" s="1">
        <f>INDEX(ScheduleRef!$D$2:$AB$853,_xlfn.AGGREGATE(15,6,(ROW(ScheduleRef!$D$2:$AB$853)-ROW(ScheduleRef!$D$2)+1)/(ScheduleRef!$D$2:$D$853&lt;&gt;""),ROWS(ScheduleCompile!X$1:X389)),COLUMNS($A389:X389))</f>
        <v>0</v>
      </c>
      <c r="Y389" s="1">
        <f>INDEX(ScheduleRef!$D$2:$AB$853,_xlfn.AGGREGATE(15,6,(ROW(ScheduleRef!$D$2:$AB$853)-ROW(ScheduleRef!$D$2)+1)/(ScheduleRef!$D$2:$D$853&lt;&gt;""),ROWS(ScheduleCompile!Y$1:Y389)),COLUMNS($A389:Y389))</f>
        <v>0</v>
      </c>
    </row>
    <row r="390" spans="1:25" x14ac:dyDescent="0.25">
      <c r="A390" s="30" t="str">
        <f>INDEX(ScheduleRef!$D$2:$AB$853,_xlfn.AGGREGATE(15,6,(ROW(ScheduleRef!$D$2:$AB$853)-ROW(ScheduleRef!$D$2)+1)/(ScheduleRef!$D$2:$D$853&lt;&gt;""),ROWS(ScheduleCompile!A$1:A390)),COLUMNS($A390:A390))</f>
        <v>RestaurantExhaustHoodGreaterThan5000cfmSat</v>
      </c>
      <c r="B390" s="1">
        <f>INDEX(ScheduleRef!$D$2:$AB$853,_xlfn.AGGREGATE(15,6,(ROW(ScheduleRef!$D$2:$AB$853)-ROW(ScheduleRef!$D$2)+1)/(ScheduleRef!$D$2:$D$853&lt;&gt;""),ROWS(ScheduleCompile!B$1:B390)),COLUMNS($A390:B390))</f>
        <v>0</v>
      </c>
      <c r="C390" s="1">
        <f>INDEX(ScheduleRef!$D$2:$AB$853,_xlfn.AGGREGATE(15,6,(ROW(ScheduleRef!$D$2:$AB$853)-ROW(ScheduleRef!$D$2)+1)/(ScheduleRef!$D$2:$D$853&lt;&gt;""),ROWS(ScheduleCompile!C$1:C390)),COLUMNS($A390:C390))</f>
        <v>0</v>
      </c>
      <c r="D390" s="1">
        <f>INDEX(ScheduleRef!$D$2:$AB$853,_xlfn.AGGREGATE(15,6,(ROW(ScheduleRef!$D$2:$AB$853)-ROW(ScheduleRef!$D$2)+1)/(ScheduleRef!$D$2:$D$853&lt;&gt;""),ROWS(ScheduleCompile!D$1:D390)),COLUMNS($A390:D390))</f>
        <v>0</v>
      </c>
      <c r="E390" s="1">
        <f>INDEX(ScheduleRef!$D$2:$AB$853,_xlfn.AGGREGATE(15,6,(ROW(ScheduleRef!$D$2:$AB$853)-ROW(ScheduleRef!$D$2)+1)/(ScheduleRef!$D$2:$D$853&lt;&gt;""),ROWS(ScheduleCompile!E$1:E390)),COLUMNS($A390:E390))</f>
        <v>0</v>
      </c>
      <c r="F390" s="1">
        <f>INDEX(ScheduleRef!$D$2:$AB$853,_xlfn.AGGREGATE(15,6,(ROW(ScheduleRef!$D$2:$AB$853)-ROW(ScheduleRef!$D$2)+1)/(ScheduleRef!$D$2:$D$853&lt;&gt;""),ROWS(ScheduleCompile!F$1:F390)),COLUMNS($A390:F390))</f>
        <v>0</v>
      </c>
      <c r="G390" s="1">
        <f>INDEX(ScheduleRef!$D$2:$AB$853,_xlfn.AGGREGATE(15,6,(ROW(ScheduleRef!$D$2:$AB$853)-ROW(ScheduleRef!$D$2)+1)/(ScheduleRef!$D$2:$D$853&lt;&gt;""),ROWS(ScheduleCompile!G$1:G390)),COLUMNS($A390:G390))</f>
        <v>0</v>
      </c>
      <c r="H390" s="1">
        <f>INDEX(ScheduleRef!$D$2:$AB$853,_xlfn.AGGREGATE(15,6,(ROW(ScheduleRef!$D$2:$AB$853)-ROW(ScheduleRef!$D$2)+1)/(ScheduleRef!$D$2:$D$853&lt;&gt;""),ROWS(ScheduleCompile!H$1:H390)),COLUMNS($A390:H390))</f>
        <v>0</v>
      </c>
      <c r="I390" s="1">
        <f>INDEX(ScheduleRef!$D$2:$AB$853,_xlfn.AGGREGATE(15,6,(ROW(ScheduleRef!$D$2:$AB$853)-ROW(ScheduleRef!$D$2)+1)/(ScheduleRef!$D$2:$D$853&lt;&gt;""),ROWS(ScheduleCompile!I$1:I390)),COLUMNS($A390:I390))</f>
        <v>0</v>
      </c>
      <c r="J390" s="1">
        <f>INDEX(ScheduleRef!$D$2:$AB$853,_xlfn.AGGREGATE(15,6,(ROW(ScheduleRef!$D$2:$AB$853)-ROW(ScheduleRef!$D$2)+1)/(ScheduleRef!$D$2:$D$853&lt;&gt;""),ROWS(ScheduleCompile!J$1:J390)),COLUMNS($A390:J390))</f>
        <v>0.5</v>
      </c>
      <c r="K390" s="1">
        <f>INDEX(ScheduleRef!$D$2:$AB$853,_xlfn.AGGREGATE(15,6,(ROW(ScheduleRef!$D$2:$AB$853)-ROW(ScheduleRef!$D$2)+1)/(ScheduleRef!$D$2:$D$853&lt;&gt;""),ROWS(ScheduleCompile!K$1:K390)),COLUMNS($A390:K390))</f>
        <v>1</v>
      </c>
      <c r="L390" s="1">
        <f>INDEX(ScheduleRef!$D$2:$AB$853,_xlfn.AGGREGATE(15,6,(ROW(ScheduleRef!$D$2:$AB$853)-ROW(ScheduleRef!$D$2)+1)/(ScheduleRef!$D$2:$D$853&lt;&gt;""),ROWS(ScheduleCompile!L$1:L390)),COLUMNS($A390:L390))</f>
        <v>0.5</v>
      </c>
      <c r="M390" s="1">
        <f>INDEX(ScheduleRef!$D$2:$AB$853,_xlfn.AGGREGATE(15,6,(ROW(ScheduleRef!$D$2:$AB$853)-ROW(ScheduleRef!$D$2)+1)/(ScheduleRef!$D$2:$D$853&lt;&gt;""),ROWS(ScheduleCompile!M$1:M390)),COLUMNS($A390:M390))</f>
        <v>1</v>
      </c>
      <c r="N390" s="1">
        <f>INDEX(ScheduleRef!$D$2:$AB$853,_xlfn.AGGREGATE(15,6,(ROW(ScheduleRef!$D$2:$AB$853)-ROW(ScheduleRef!$D$2)+1)/(ScheduleRef!$D$2:$D$853&lt;&gt;""),ROWS(ScheduleCompile!N$1:N390)),COLUMNS($A390:N390))</f>
        <v>0.5</v>
      </c>
      <c r="O390" s="1">
        <f>INDEX(ScheduleRef!$D$2:$AB$853,_xlfn.AGGREGATE(15,6,(ROW(ScheduleRef!$D$2:$AB$853)-ROW(ScheduleRef!$D$2)+1)/(ScheduleRef!$D$2:$D$853&lt;&gt;""),ROWS(ScheduleCompile!O$1:O390)),COLUMNS($A390:O390))</f>
        <v>1</v>
      </c>
      <c r="P390" s="1">
        <f>INDEX(ScheduleRef!$D$2:$AB$853,_xlfn.AGGREGATE(15,6,(ROW(ScheduleRef!$D$2:$AB$853)-ROW(ScheduleRef!$D$2)+1)/(ScheduleRef!$D$2:$D$853&lt;&gt;""),ROWS(ScheduleCompile!P$1:P390)),COLUMNS($A390:P390))</f>
        <v>0.5</v>
      </c>
      <c r="Q390" s="1">
        <f>INDEX(ScheduleRef!$D$2:$AB$853,_xlfn.AGGREGATE(15,6,(ROW(ScheduleRef!$D$2:$AB$853)-ROW(ScheduleRef!$D$2)+1)/(ScheduleRef!$D$2:$D$853&lt;&gt;""),ROWS(ScheduleCompile!Q$1:Q390)),COLUMNS($A390:Q390))</f>
        <v>1</v>
      </c>
      <c r="R390" s="1">
        <f>INDEX(ScheduleRef!$D$2:$AB$853,_xlfn.AGGREGATE(15,6,(ROW(ScheduleRef!$D$2:$AB$853)-ROW(ScheduleRef!$D$2)+1)/(ScheduleRef!$D$2:$D$853&lt;&gt;""),ROWS(ScheduleCompile!R$1:R390)),COLUMNS($A390:R390))</f>
        <v>0.5</v>
      </c>
      <c r="S390" s="1">
        <f>INDEX(ScheduleRef!$D$2:$AB$853,_xlfn.AGGREGATE(15,6,(ROW(ScheduleRef!$D$2:$AB$853)-ROW(ScheduleRef!$D$2)+1)/(ScheduleRef!$D$2:$D$853&lt;&gt;""),ROWS(ScheduleCompile!S$1:S390)),COLUMNS($A390:S390))</f>
        <v>1</v>
      </c>
      <c r="T390" s="1">
        <f>INDEX(ScheduleRef!$D$2:$AB$853,_xlfn.AGGREGATE(15,6,(ROW(ScheduleRef!$D$2:$AB$853)-ROW(ScheduleRef!$D$2)+1)/(ScheduleRef!$D$2:$D$853&lt;&gt;""),ROWS(ScheduleCompile!T$1:T390)),COLUMNS($A390:T390))</f>
        <v>0.5</v>
      </c>
      <c r="U390" s="1">
        <f>INDEX(ScheduleRef!$D$2:$AB$853,_xlfn.AGGREGATE(15,6,(ROW(ScheduleRef!$D$2:$AB$853)-ROW(ScheduleRef!$D$2)+1)/(ScheduleRef!$D$2:$D$853&lt;&gt;""),ROWS(ScheduleCompile!U$1:U390)),COLUMNS($A390:U390))</f>
        <v>0</v>
      </c>
      <c r="V390" s="1">
        <f>INDEX(ScheduleRef!$D$2:$AB$853,_xlfn.AGGREGATE(15,6,(ROW(ScheduleRef!$D$2:$AB$853)-ROW(ScheduleRef!$D$2)+1)/(ScheduleRef!$D$2:$D$853&lt;&gt;""),ROWS(ScheduleCompile!V$1:V390)),COLUMNS($A390:V390))</f>
        <v>0</v>
      </c>
      <c r="W390" s="1">
        <f>INDEX(ScheduleRef!$D$2:$AB$853,_xlfn.AGGREGATE(15,6,(ROW(ScheduleRef!$D$2:$AB$853)-ROW(ScheduleRef!$D$2)+1)/(ScheduleRef!$D$2:$D$853&lt;&gt;""),ROWS(ScheduleCompile!W$1:W390)),COLUMNS($A390:W390))</f>
        <v>0</v>
      </c>
      <c r="X390" s="1">
        <f>INDEX(ScheduleRef!$D$2:$AB$853,_xlfn.AGGREGATE(15,6,(ROW(ScheduleRef!$D$2:$AB$853)-ROW(ScheduleRef!$D$2)+1)/(ScheduleRef!$D$2:$D$853&lt;&gt;""),ROWS(ScheduleCompile!X$1:X390)),COLUMNS($A390:X390))</f>
        <v>0</v>
      </c>
      <c r="Y390" s="1">
        <f>INDEX(ScheduleRef!$D$2:$AB$853,_xlfn.AGGREGATE(15,6,(ROW(ScheduleRef!$D$2:$AB$853)-ROW(ScheduleRef!$D$2)+1)/(ScheduleRef!$D$2:$D$853&lt;&gt;""),ROWS(ScheduleCompile!Y$1:Y390)),COLUMNS($A390:Y390))</f>
        <v>0</v>
      </c>
    </row>
    <row r="391" spans="1:25" x14ac:dyDescent="0.25">
      <c r="A391" s="30" t="str">
        <f>INDEX(ScheduleRef!$D$2:$AB$853,_xlfn.AGGREGATE(15,6,(ROW(ScheduleRef!$D$2:$AB$853)-ROW(ScheduleRef!$D$2)+1)/(ScheduleRef!$D$2:$D$853&lt;&gt;""),ROWS(ScheduleCompile!A$1:A391)),COLUMNS($A391:A391))</f>
        <v>RestaurantExhaustHoodGreaterThan5000cfmSun</v>
      </c>
      <c r="B391" s="1">
        <f>INDEX(ScheduleRef!$D$2:$AB$853,_xlfn.AGGREGATE(15,6,(ROW(ScheduleRef!$D$2:$AB$853)-ROW(ScheduleRef!$D$2)+1)/(ScheduleRef!$D$2:$D$853&lt;&gt;""),ROWS(ScheduleCompile!B$1:B391)),COLUMNS($A391:B391))</f>
        <v>0</v>
      </c>
      <c r="C391" s="1">
        <f>INDEX(ScheduleRef!$D$2:$AB$853,_xlfn.AGGREGATE(15,6,(ROW(ScheduleRef!$D$2:$AB$853)-ROW(ScheduleRef!$D$2)+1)/(ScheduleRef!$D$2:$D$853&lt;&gt;""),ROWS(ScheduleCompile!C$1:C391)),COLUMNS($A391:C391))</f>
        <v>0</v>
      </c>
      <c r="D391" s="1">
        <f>INDEX(ScheduleRef!$D$2:$AB$853,_xlfn.AGGREGATE(15,6,(ROW(ScheduleRef!$D$2:$AB$853)-ROW(ScheduleRef!$D$2)+1)/(ScheduleRef!$D$2:$D$853&lt;&gt;""),ROWS(ScheduleCompile!D$1:D391)),COLUMNS($A391:D391))</f>
        <v>0</v>
      </c>
      <c r="E391" s="1">
        <f>INDEX(ScheduleRef!$D$2:$AB$853,_xlfn.AGGREGATE(15,6,(ROW(ScheduleRef!$D$2:$AB$853)-ROW(ScheduleRef!$D$2)+1)/(ScheduleRef!$D$2:$D$853&lt;&gt;""),ROWS(ScheduleCompile!E$1:E391)),COLUMNS($A391:E391))</f>
        <v>0</v>
      </c>
      <c r="F391" s="1">
        <f>INDEX(ScheduleRef!$D$2:$AB$853,_xlfn.AGGREGATE(15,6,(ROW(ScheduleRef!$D$2:$AB$853)-ROW(ScheduleRef!$D$2)+1)/(ScheduleRef!$D$2:$D$853&lt;&gt;""),ROWS(ScheduleCompile!F$1:F391)),COLUMNS($A391:F391))</f>
        <v>0</v>
      </c>
      <c r="G391" s="1">
        <f>INDEX(ScheduleRef!$D$2:$AB$853,_xlfn.AGGREGATE(15,6,(ROW(ScheduleRef!$D$2:$AB$853)-ROW(ScheduleRef!$D$2)+1)/(ScheduleRef!$D$2:$D$853&lt;&gt;""),ROWS(ScheduleCompile!G$1:G391)),COLUMNS($A391:G391))</f>
        <v>0</v>
      </c>
      <c r="H391" s="1">
        <f>INDEX(ScheduleRef!$D$2:$AB$853,_xlfn.AGGREGATE(15,6,(ROW(ScheduleRef!$D$2:$AB$853)-ROW(ScheduleRef!$D$2)+1)/(ScheduleRef!$D$2:$D$853&lt;&gt;""),ROWS(ScheduleCompile!H$1:H391)),COLUMNS($A391:H391))</f>
        <v>0</v>
      </c>
      <c r="I391" s="1">
        <f>INDEX(ScheduleRef!$D$2:$AB$853,_xlfn.AGGREGATE(15,6,(ROW(ScheduleRef!$D$2:$AB$853)-ROW(ScheduleRef!$D$2)+1)/(ScheduleRef!$D$2:$D$853&lt;&gt;""),ROWS(ScheduleCompile!I$1:I391)),COLUMNS($A391:I391))</f>
        <v>0</v>
      </c>
      <c r="J391" s="1">
        <f>INDEX(ScheduleRef!$D$2:$AB$853,_xlfn.AGGREGATE(15,6,(ROW(ScheduleRef!$D$2:$AB$853)-ROW(ScheduleRef!$D$2)+1)/(ScheduleRef!$D$2:$D$853&lt;&gt;""),ROWS(ScheduleCompile!J$1:J391)),COLUMNS($A391:J391))</f>
        <v>0</v>
      </c>
      <c r="K391" s="1">
        <f>INDEX(ScheduleRef!$D$2:$AB$853,_xlfn.AGGREGATE(15,6,(ROW(ScheduleRef!$D$2:$AB$853)-ROW(ScheduleRef!$D$2)+1)/(ScheduleRef!$D$2:$D$853&lt;&gt;""),ROWS(ScheduleCompile!K$1:K391)),COLUMNS($A391:K391))</f>
        <v>1</v>
      </c>
      <c r="L391" s="1">
        <f>INDEX(ScheduleRef!$D$2:$AB$853,_xlfn.AGGREGATE(15,6,(ROW(ScheduleRef!$D$2:$AB$853)-ROW(ScheduleRef!$D$2)+1)/(ScheduleRef!$D$2:$D$853&lt;&gt;""),ROWS(ScheduleCompile!L$1:L391)),COLUMNS($A391:L391))</f>
        <v>0.5</v>
      </c>
      <c r="M391" s="1">
        <f>INDEX(ScheduleRef!$D$2:$AB$853,_xlfn.AGGREGATE(15,6,(ROW(ScheduleRef!$D$2:$AB$853)-ROW(ScheduleRef!$D$2)+1)/(ScheduleRef!$D$2:$D$853&lt;&gt;""),ROWS(ScheduleCompile!M$1:M391)),COLUMNS($A391:M391))</f>
        <v>1</v>
      </c>
      <c r="N391" s="1">
        <f>INDEX(ScheduleRef!$D$2:$AB$853,_xlfn.AGGREGATE(15,6,(ROW(ScheduleRef!$D$2:$AB$853)-ROW(ScheduleRef!$D$2)+1)/(ScheduleRef!$D$2:$D$853&lt;&gt;""),ROWS(ScheduleCompile!N$1:N391)),COLUMNS($A391:N391))</f>
        <v>0.5</v>
      </c>
      <c r="O391" s="1">
        <f>INDEX(ScheduleRef!$D$2:$AB$853,_xlfn.AGGREGATE(15,6,(ROW(ScheduleRef!$D$2:$AB$853)-ROW(ScheduleRef!$D$2)+1)/(ScheduleRef!$D$2:$D$853&lt;&gt;""),ROWS(ScheduleCompile!O$1:O391)),COLUMNS($A391:O391))</f>
        <v>1</v>
      </c>
      <c r="P391" s="1">
        <f>INDEX(ScheduleRef!$D$2:$AB$853,_xlfn.AGGREGATE(15,6,(ROW(ScheduleRef!$D$2:$AB$853)-ROW(ScheduleRef!$D$2)+1)/(ScheduleRef!$D$2:$D$853&lt;&gt;""),ROWS(ScheduleCompile!P$1:P391)),COLUMNS($A391:P391))</f>
        <v>0.5</v>
      </c>
      <c r="Q391" s="1">
        <f>INDEX(ScheduleRef!$D$2:$AB$853,_xlfn.AGGREGATE(15,6,(ROW(ScheduleRef!$D$2:$AB$853)-ROW(ScheduleRef!$D$2)+1)/(ScheduleRef!$D$2:$D$853&lt;&gt;""),ROWS(ScheduleCompile!Q$1:Q391)),COLUMNS($A391:Q391))</f>
        <v>1</v>
      </c>
      <c r="R391" s="1">
        <f>INDEX(ScheduleRef!$D$2:$AB$853,_xlfn.AGGREGATE(15,6,(ROW(ScheduleRef!$D$2:$AB$853)-ROW(ScheduleRef!$D$2)+1)/(ScheduleRef!$D$2:$D$853&lt;&gt;""),ROWS(ScheduleCompile!R$1:R391)),COLUMNS($A391:R391))</f>
        <v>0.5</v>
      </c>
      <c r="S391" s="1">
        <f>INDEX(ScheduleRef!$D$2:$AB$853,_xlfn.AGGREGATE(15,6,(ROW(ScheduleRef!$D$2:$AB$853)-ROW(ScheduleRef!$D$2)+1)/(ScheduleRef!$D$2:$D$853&lt;&gt;""),ROWS(ScheduleCompile!S$1:S391)),COLUMNS($A391:S391))</f>
        <v>1</v>
      </c>
      <c r="T391" s="1">
        <f>INDEX(ScheduleRef!$D$2:$AB$853,_xlfn.AGGREGATE(15,6,(ROW(ScheduleRef!$D$2:$AB$853)-ROW(ScheduleRef!$D$2)+1)/(ScheduleRef!$D$2:$D$853&lt;&gt;""),ROWS(ScheduleCompile!T$1:T391)),COLUMNS($A391:T391))</f>
        <v>0.5</v>
      </c>
      <c r="U391" s="1">
        <f>INDEX(ScheduleRef!$D$2:$AB$853,_xlfn.AGGREGATE(15,6,(ROW(ScheduleRef!$D$2:$AB$853)-ROW(ScheduleRef!$D$2)+1)/(ScheduleRef!$D$2:$D$853&lt;&gt;""),ROWS(ScheduleCompile!U$1:U391)),COLUMNS($A391:U391))</f>
        <v>0</v>
      </c>
      <c r="V391" s="1">
        <f>INDEX(ScheduleRef!$D$2:$AB$853,_xlfn.AGGREGATE(15,6,(ROW(ScheduleRef!$D$2:$AB$853)-ROW(ScheduleRef!$D$2)+1)/(ScheduleRef!$D$2:$D$853&lt;&gt;""),ROWS(ScheduleCompile!V$1:V391)),COLUMNS($A391:V391))</f>
        <v>0</v>
      </c>
      <c r="W391" s="1">
        <f>INDEX(ScheduleRef!$D$2:$AB$853,_xlfn.AGGREGATE(15,6,(ROW(ScheduleRef!$D$2:$AB$853)-ROW(ScheduleRef!$D$2)+1)/(ScheduleRef!$D$2:$D$853&lt;&gt;""),ROWS(ScheduleCompile!W$1:W391)),COLUMNS($A391:W391))</f>
        <v>0</v>
      </c>
      <c r="X391" s="1">
        <f>INDEX(ScheduleRef!$D$2:$AB$853,_xlfn.AGGREGATE(15,6,(ROW(ScheduleRef!$D$2:$AB$853)-ROW(ScheduleRef!$D$2)+1)/(ScheduleRef!$D$2:$D$853&lt;&gt;""),ROWS(ScheduleCompile!X$1:X391)),COLUMNS($A391:X391))</f>
        <v>0</v>
      </c>
      <c r="Y391" s="1">
        <f>INDEX(ScheduleRef!$D$2:$AB$853,_xlfn.AGGREGATE(15,6,(ROW(ScheduleRef!$D$2:$AB$853)-ROW(ScheduleRef!$D$2)+1)/(ScheduleRef!$D$2:$D$853&lt;&gt;""),ROWS(ScheduleCompile!Y$1:Y391)),COLUMNS($A391:Y391))</f>
        <v>0</v>
      </c>
    </row>
    <row r="392" spans="1:25" x14ac:dyDescent="0.25">
      <c r="A392" s="30" t="str">
        <f>INDEX(ScheduleRef!$D$2:$AB$853,_xlfn.AGGREGATE(15,6,(ROW(ScheduleRef!$D$2:$AB$853)-ROW(ScheduleRef!$D$2)+1)/(ScheduleRef!$D$2:$D$853&lt;&gt;""),ROWS(ScheduleCompile!A$1:A392)),COLUMNS($A392:A392))</f>
        <v>RestaurantRefrigerationWD</v>
      </c>
      <c r="B392" s="1">
        <f>INDEX(ScheduleRef!$D$2:$AB$853,_xlfn.AGGREGATE(15,6,(ROW(ScheduleRef!$D$2:$AB$853)-ROW(ScheduleRef!$D$2)+1)/(ScheduleRef!$D$2:$D$853&lt;&gt;""),ROWS(ScheduleCompile!B$1:B392)),COLUMNS($A392:B392))</f>
        <v>0.9</v>
      </c>
      <c r="C392" s="1">
        <f>INDEX(ScheduleRef!$D$2:$AB$853,_xlfn.AGGREGATE(15,6,(ROW(ScheduleRef!$D$2:$AB$853)-ROW(ScheduleRef!$D$2)+1)/(ScheduleRef!$D$2:$D$853&lt;&gt;""),ROWS(ScheduleCompile!C$1:C392)),COLUMNS($A392:C392))</f>
        <v>0.9</v>
      </c>
      <c r="D392" s="1">
        <f>INDEX(ScheduleRef!$D$2:$AB$853,_xlfn.AGGREGATE(15,6,(ROW(ScheduleRef!$D$2:$AB$853)-ROW(ScheduleRef!$D$2)+1)/(ScheduleRef!$D$2:$D$853&lt;&gt;""),ROWS(ScheduleCompile!D$1:D392)),COLUMNS($A392:D392))</f>
        <v>0.9</v>
      </c>
      <c r="E392" s="1">
        <f>INDEX(ScheduleRef!$D$2:$AB$853,_xlfn.AGGREGATE(15,6,(ROW(ScheduleRef!$D$2:$AB$853)-ROW(ScheduleRef!$D$2)+1)/(ScheduleRef!$D$2:$D$853&lt;&gt;""),ROWS(ScheduleCompile!E$1:E392)),COLUMNS($A392:E392))</f>
        <v>0.9</v>
      </c>
      <c r="F392" s="1">
        <f>INDEX(ScheduleRef!$D$2:$AB$853,_xlfn.AGGREGATE(15,6,(ROW(ScheduleRef!$D$2:$AB$853)-ROW(ScheduleRef!$D$2)+1)/(ScheduleRef!$D$2:$D$853&lt;&gt;""),ROWS(ScheduleCompile!F$1:F392)),COLUMNS($A392:F392))</f>
        <v>0.9</v>
      </c>
      <c r="G392" s="1">
        <f>INDEX(ScheduleRef!$D$2:$AB$853,_xlfn.AGGREGATE(15,6,(ROW(ScheduleRef!$D$2:$AB$853)-ROW(ScheduleRef!$D$2)+1)/(ScheduleRef!$D$2:$D$853&lt;&gt;""),ROWS(ScheduleCompile!G$1:G392)),COLUMNS($A392:G392))</f>
        <v>0.9</v>
      </c>
      <c r="H392" s="1">
        <f>INDEX(ScheduleRef!$D$2:$AB$853,_xlfn.AGGREGATE(15,6,(ROW(ScheduleRef!$D$2:$AB$853)-ROW(ScheduleRef!$D$2)+1)/(ScheduleRef!$D$2:$D$853&lt;&gt;""),ROWS(ScheduleCompile!H$1:H392)),COLUMNS($A392:H392))</f>
        <v>0.9</v>
      </c>
      <c r="I392" s="1">
        <f>INDEX(ScheduleRef!$D$2:$AB$853,_xlfn.AGGREGATE(15,6,(ROW(ScheduleRef!$D$2:$AB$853)-ROW(ScheduleRef!$D$2)+1)/(ScheduleRef!$D$2:$D$853&lt;&gt;""),ROWS(ScheduleCompile!I$1:I392)),COLUMNS($A392:I392))</f>
        <v>0.9</v>
      </c>
      <c r="J392" s="1">
        <f>INDEX(ScheduleRef!$D$2:$AB$853,_xlfn.AGGREGATE(15,6,(ROW(ScheduleRef!$D$2:$AB$853)-ROW(ScheduleRef!$D$2)+1)/(ScheduleRef!$D$2:$D$853&lt;&gt;""),ROWS(ScheduleCompile!J$1:J392)),COLUMNS($A392:J392))</f>
        <v>0.9</v>
      </c>
      <c r="K392" s="1">
        <f>INDEX(ScheduleRef!$D$2:$AB$853,_xlfn.AGGREGATE(15,6,(ROW(ScheduleRef!$D$2:$AB$853)-ROW(ScheduleRef!$D$2)+1)/(ScheduleRef!$D$2:$D$853&lt;&gt;""),ROWS(ScheduleCompile!K$1:K392)),COLUMNS($A392:K392))</f>
        <v>0.9</v>
      </c>
      <c r="L392" s="1">
        <f>INDEX(ScheduleRef!$D$2:$AB$853,_xlfn.AGGREGATE(15,6,(ROW(ScheduleRef!$D$2:$AB$853)-ROW(ScheduleRef!$D$2)+1)/(ScheduleRef!$D$2:$D$853&lt;&gt;""),ROWS(ScheduleCompile!L$1:L392)),COLUMNS($A392:L392))</f>
        <v>0.9</v>
      </c>
      <c r="M392" s="1">
        <f>INDEX(ScheduleRef!$D$2:$AB$853,_xlfn.AGGREGATE(15,6,(ROW(ScheduleRef!$D$2:$AB$853)-ROW(ScheduleRef!$D$2)+1)/(ScheduleRef!$D$2:$D$853&lt;&gt;""),ROWS(ScheduleCompile!M$1:M392)),COLUMNS($A392:M392))</f>
        <v>0.9</v>
      </c>
      <c r="N392" s="1">
        <f>INDEX(ScheduleRef!$D$2:$AB$853,_xlfn.AGGREGATE(15,6,(ROW(ScheduleRef!$D$2:$AB$853)-ROW(ScheduleRef!$D$2)+1)/(ScheduleRef!$D$2:$D$853&lt;&gt;""),ROWS(ScheduleCompile!N$1:N392)),COLUMNS($A392:N392))</f>
        <v>0.9</v>
      </c>
      <c r="O392" s="1">
        <f>INDEX(ScheduleRef!$D$2:$AB$853,_xlfn.AGGREGATE(15,6,(ROW(ScheduleRef!$D$2:$AB$853)-ROW(ScheduleRef!$D$2)+1)/(ScheduleRef!$D$2:$D$853&lt;&gt;""),ROWS(ScheduleCompile!O$1:O392)),COLUMNS($A392:O392))</f>
        <v>0.9</v>
      </c>
      <c r="P392" s="1">
        <f>INDEX(ScheduleRef!$D$2:$AB$853,_xlfn.AGGREGATE(15,6,(ROW(ScheduleRef!$D$2:$AB$853)-ROW(ScheduleRef!$D$2)+1)/(ScheduleRef!$D$2:$D$853&lt;&gt;""),ROWS(ScheduleCompile!P$1:P392)),COLUMNS($A392:P392))</f>
        <v>0.9</v>
      </c>
      <c r="Q392" s="1">
        <f>INDEX(ScheduleRef!$D$2:$AB$853,_xlfn.AGGREGATE(15,6,(ROW(ScheduleRef!$D$2:$AB$853)-ROW(ScheduleRef!$D$2)+1)/(ScheduleRef!$D$2:$D$853&lt;&gt;""),ROWS(ScheduleCompile!Q$1:Q392)),COLUMNS($A392:Q392))</f>
        <v>0.9</v>
      </c>
      <c r="R392" s="1">
        <f>INDEX(ScheduleRef!$D$2:$AB$853,_xlfn.AGGREGATE(15,6,(ROW(ScheduleRef!$D$2:$AB$853)-ROW(ScheduleRef!$D$2)+1)/(ScheduleRef!$D$2:$D$853&lt;&gt;""),ROWS(ScheduleCompile!R$1:R392)),COLUMNS($A392:R392))</f>
        <v>0.9</v>
      </c>
      <c r="S392" s="1">
        <f>INDEX(ScheduleRef!$D$2:$AB$853,_xlfn.AGGREGATE(15,6,(ROW(ScheduleRef!$D$2:$AB$853)-ROW(ScheduleRef!$D$2)+1)/(ScheduleRef!$D$2:$D$853&lt;&gt;""),ROWS(ScheduleCompile!S$1:S392)),COLUMNS($A392:S392))</f>
        <v>0.9</v>
      </c>
      <c r="T392" s="1">
        <f>INDEX(ScheduleRef!$D$2:$AB$853,_xlfn.AGGREGATE(15,6,(ROW(ScheduleRef!$D$2:$AB$853)-ROW(ScheduleRef!$D$2)+1)/(ScheduleRef!$D$2:$D$853&lt;&gt;""),ROWS(ScheduleCompile!T$1:T392)),COLUMNS($A392:T392))</f>
        <v>0.9</v>
      </c>
      <c r="U392" s="1">
        <f>INDEX(ScheduleRef!$D$2:$AB$853,_xlfn.AGGREGATE(15,6,(ROW(ScheduleRef!$D$2:$AB$853)-ROW(ScheduleRef!$D$2)+1)/(ScheduleRef!$D$2:$D$853&lt;&gt;""),ROWS(ScheduleCompile!U$1:U392)),COLUMNS($A392:U392))</f>
        <v>0.9</v>
      </c>
      <c r="V392" s="1">
        <f>INDEX(ScheduleRef!$D$2:$AB$853,_xlfn.AGGREGATE(15,6,(ROW(ScheduleRef!$D$2:$AB$853)-ROW(ScheduleRef!$D$2)+1)/(ScheduleRef!$D$2:$D$853&lt;&gt;""),ROWS(ScheduleCompile!V$1:V392)),COLUMNS($A392:V392))</f>
        <v>0.9</v>
      </c>
      <c r="W392" s="1">
        <f>INDEX(ScheduleRef!$D$2:$AB$853,_xlfn.AGGREGATE(15,6,(ROW(ScheduleRef!$D$2:$AB$853)-ROW(ScheduleRef!$D$2)+1)/(ScheduleRef!$D$2:$D$853&lt;&gt;""),ROWS(ScheduleCompile!W$1:W392)),COLUMNS($A392:W392))</f>
        <v>0.9</v>
      </c>
      <c r="X392" s="1">
        <f>INDEX(ScheduleRef!$D$2:$AB$853,_xlfn.AGGREGATE(15,6,(ROW(ScheduleRef!$D$2:$AB$853)-ROW(ScheduleRef!$D$2)+1)/(ScheduleRef!$D$2:$D$853&lt;&gt;""),ROWS(ScheduleCompile!X$1:X392)),COLUMNS($A392:X392))</f>
        <v>0.9</v>
      </c>
      <c r="Y392" s="1">
        <f>INDEX(ScheduleRef!$D$2:$AB$853,_xlfn.AGGREGATE(15,6,(ROW(ScheduleRef!$D$2:$AB$853)-ROW(ScheduleRef!$D$2)+1)/(ScheduleRef!$D$2:$D$853&lt;&gt;""),ROWS(ScheduleCompile!Y$1:Y392)),COLUMNS($A392:Y392))</f>
        <v>0.9</v>
      </c>
    </row>
    <row r="393" spans="1:25" x14ac:dyDescent="0.25">
      <c r="A393" s="30" t="str">
        <f>INDEX(ScheduleRef!$D$2:$AB$853,_xlfn.AGGREGATE(15,6,(ROW(ScheduleRef!$D$2:$AB$853)-ROW(ScheduleRef!$D$2)+1)/(ScheduleRef!$D$2:$D$853&lt;&gt;""),ROWS(ScheduleCompile!A$1:A393)),COLUMNS($A393:A393))</f>
        <v>RestaurantRefrigerationSat</v>
      </c>
      <c r="B393" s="1">
        <f>INDEX(ScheduleRef!$D$2:$AB$853,_xlfn.AGGREGATE(15,6,(ROW(ScheduleRef!$D$2:$AB$853)-ROW(ScheduleRef!$D$2)+1)/(ScheduleRef!$D$2:$D$853&lt;&gt;""),ROWS(ScheduleCompile!B$1:B393)),COLUMNS($A393:B393))</f>
        <v>0.9</v>
      </c>
      <c r="C393" s="1">
        <f>INDEX(ScheduleRef!$D$2:$AB$853,_xlfn.AGGREGATE(15,6,(ROW(ScheduleRef!$D$2:$AB$853)-ROW(ScheduleRef!$D$2)+1)/(ScheduleRef!$D$2:$D$853&lt;&gt;""),ROWS(ScheduleCompile!C$1:C393)),COLUMNS($A393:C393))</f>
        <v>0.9</v>
      </c>
      <c r="D393" s="1">
        <f>INDEX(ScheduleRef!$D$2:$AB$853,_xlfn.AGGREGATE(15,6,(ROW(ScheduleRef!$D$2:$AB$853)-ROW(ScheduleRef!$D$2)+1)/(ScheduleRef!$D$2:$D$853&lt;&gt;""),ROWS(ScheduleCompile!D$1:D393)),COLUMNS($A393:D393))</f>
        <v>0.9</v>
      </c>
      <c r="E393" s="1">
        <f>INDEX(ScheduleRef!$D$2:$AB$853,_xlfn.AGGREGATE(15,6,(ROW(ScheduleRef!$D$2:$AB$853)-ROW(ScheduleRef!$D$2)+1)/(ScheduleRef!$D$2:$D$853&lt;&gt;""),ROWS(ScheduleCompile!E$1:E393)),COLUMNS($A393:E393))</f>
        <v>0.9</v>
      </c>
      <c r="F393" s="1">
        <f>INDEX(ScheduleRef!$D$2:$AB$853,_xlfn.AGGREGATE(15,6,(ROW(ScheduleRef!$D$2:$AB$853)-ROW(ScheduleRef!$D$2)+1)/(ScheduleRef!$D$2:$D$853&lt;&gt;""),ROWS(ScheduleCompile!F$1:F393)),COLUMNS($A393:F393))</f>
        <v>0.9</v>
      </c>
      <c r="G393" s="1">
        <f>INDEX(ScheduleRef!$D$2:$AB$853,_xlfn.AGGREGATE(15,6,(ROW(ScheduleRef!$D$2:$AB$853)-ROW(ScheduleRef!$D$2)+1)/(ScheduleRef!$D$2:$D$853&lt;&gt;""),ROWS(ScheduleCompile!G$1:G393)),COLUMNS($A393:G393))</f>
        <v>0.9</v>
      </c>
      <c r="H393" s="1">
        <f>INDEX(ScheduleRef!$D$2:$AB$853,_xlfn.AGGREGATE(15,6,(ROW(ScheduleRef!$D$2:$AB$853)-ROW(ScheduleRef!$D$2)+1)/(ScheduleRef!$D$2:$D$853&lt;&gt;""),ROWS(ScheduleCompile!H$1:H393)),COLUMNS($A393:H393))</f>
        <v>0.9</v>
      </c>
      <c r="I393" s="1">
        <f>INDEX(ScheduleRef!$D$2:$AB$853,_xlfn.AGGREGATE(15,6,(ROW(ScheduleRef!$D$2:$AB$853)-ROW(ScheduleRef!$D$2)+1)/(ScheduleRef!$D$2:$D$853&lt;&gt;""),ROWS(ScheduleCompile!I$1:I393)),COLUMNS($A393:I393))</f>
        <v>0.9</v>
      </c>
      <c r="J393" s="1">
        <f>INDEX(ScheduleRef!$D$2:$AB$853,_xlfn.AGGREGATE(15,6,(ROW(ScheduleRef!$D$2:$AB$853)-ROW(ScheduleRef!$D$2)+1)/(ScheduleRef!$D$2:$D$853&lt;&gt;""),ROWS(ScheduleCompile!J$1:J393)),COLUMNS($A393:J393))</f>
        <v>0.9</v>
      </c>
      <c r="K393" s="1">
        <f>INDEX(ScheduleRef!$D$2:$AB$853,_xlfn.AGGREGATE(15,6,(ROW(ScheduleRef!$D$2:$AB$853)-ROW(ScheduleRef!$D$2)+1)/(ScheduleRef!$D$2:$D$853&lt;&gt;""),ROWS(ScheduleCompile!K$1:K393)),COLUMNS($A393:K393))</f>
        <v>0.9</v>
      </c>
      <c r="L393" s="1">
        <f>INDEX(ScheduleRef!$D$2:$AB$853,_xlfn.AGGREGATE(15,6,(ROW(ScheduleRef!$D$2:$AB$853)-ROW(ScheduleRef!$D$2)+1)/(ScheduleRef!$D$2:$D$853&lt;&gt;""),ROWS(ScheduleCompile!L$1:L393)),COLUMNS($A393:L393))</f>
        <v>0.9</v>
      </c>
      <c r="M393" s="1">
        <f>INDEX(ScheduleRef!$D$2:$AB$853,_xlfn.AGGREGATE(15,6,(ROW(ScheduleRef!$D$2:$AB$853)-ROW(ScheduleRef!$D$2)+1)/(ScheduleRef!$D$2:$D$853&lt;&gt;""),ROWS(ScheduleCompile!M$1:M393)),COLUMNS($A393:M393))</f>
        <v>0.9</v>
      </c>
      <c r="N393" s="1">
        <f>INDEX(ScheduleRef!$D$2:$AB$853,_xlfn.AGGREGATE(15,6,(ROW(ScheduleRef!$D$2:$AB$853)-ROW(ScheduleRef!$D$2)+1)/(ScheduleRef!$D$2:$D$853&lt;&gt;""),ROWS(ScheduleCompile!N$1:N393)),COLUMNS($A393:N393))</f>
        <v>0.9</v>
      </c>
      <c r="O393" s="1">
        <f>INDEX(ScheduleRef!$D$2:$AB$853,_xlfn.AGGREGATE(15,6,(ROW(ScheduleRef!$D$2:$AB$853)-ROW(ScheduleRef!$D$2)+1)/(ScheduleRef!$D$2:$D$853&lt;&gt;""),ROWS(ScheduleCompile!O$1:O393)),COLUMNS($A393:O393))</f>
        <v>0.9</v>
      </c>
      <c r="P393" s="1">
        <f>INDEX(ScheduleRef!$D$2:$AB$853,_xlfn.AGGREGATE(15,6,(ROW(ScheduleRef!$D$2:$AB$853)-ROW(ScheduleRef!$D$2)+1)/(ScheduleRef!$D$2:$D$853&lt;&gt;""),ROWS(ScheduleCompile!P$1:P393)),COLUMNS($A393:P393))</f>
        <v>0.9</v>
      </c>
      <c r="Q393" s="1">
        <f>INDEX(ScheduleRef!$D$2:$AB$853,_xlfn.AGGREGATE(15,6,(ROW(ScheduleRef!$D$2:$AB$853)-ROW(ScheduleRef!$D$2)+1)/(ScheduleRef!$D$2:$D$853&lt;&gt;""),ROWS(ScheduleCompile!Q$1:Q393)),COLUMNS($A393:Q393))</f>
        <v>0.9</v>
      </c>
      <c r="R393" s="1">
        <f>INDEX(ScheduleRef!$D$2:$AB$853,_xlfn.AGGREGATE(15,6,(ROW(ScheduleRef!$D$2:$AB$853)-ROW(ScheduleRef!$D$2)+1)/(ScheduleRef!$D$2:$D$853&lt;&gt;""),ROWS(ScheduleCompile!R$1:R393)),COLUMNS($A393:R393))</f>
        <v>0.9</v>
      </c>
      <c r="S393" s="1">
        <f>INDEX(ScheduleRef!$D$2:$AB$853,_xlfn.AGGREGATE(15,6,(ROW(ScheduleRef!$D$2:$AB$853)-ROW(ScheduleRef!$D$2)+1)/(ScheduleRef!$D$2:$D$853&lt;&gt;""),ROWS(ScheduleCompile!S$1:S393)),COLUMNS($A393:S393))</f>
        <v>0.9</v>
      </c>
      <c r="T393" s="1">
        <f>INDEX(ScheduleRef!$D$2:$AB$853,_xlfn.AGGREGATE(15,6,(ROW(ScheduleRef!$D$2:$AB$853)-ROW(ScheduleRef!$D$2)+1)/(ScheduleRef!$D$2:$D$853&lt;&gt;""),ROWS(ScheduleCompile!T$1:T393)),COLUMNS($A393:T393))</f>
        <v>0.9</v>
      </c>
      <c r="U393" s="1">
        <f>INDEX(ScheduleRef!$D$2:$AB$853,_xlfn.AGGREGATE(15,6,(ROW(ScheduleRef!$D$2:$AB$853)-ROW(ScheduleRef!$D$2)+1)/(ScheduleRef!$D$2:$D$853&lt;&gt;""),ROWS(ScheduleCompile!U$1:U393)),COLUMNS($A393:U393))</f>
        <v>0.9</v>
      </c>
      <c r="V393" s="1">
        <f>INDEX(ScheduleRef!$D$2:$AB$853,_xlfn.AGGREGATE(15,6,(ROW(ScheduleRef!$D$2:$AB$853)-ROW(ScheduleRef!$D$2)+1)/(ScheduleRef!$D$2:$D$853&lt;&gt;""),ROWS(ScheduleCompile!V$1:V393)),COLUMNS($A393:V393))</f>
        <v>0.9</v>
      </c>
      <c r="W393" s="1">
        <f>INDEX(ScheduleRef!$D$2:$AB$853,_xlfn.AGGREGATE(15,6,(ROW(ScheduleRef!$D$2:$AB$853)-ROW(ScheduleRef!$D$2)+1)/(ScheduleRef!$D$2:$D$853&lt;&gt;""),ROWS(ScheduleCompile!W$1:W393)),COLUMNS($A393:W393))</f>
        <v>0.9</v>
      </c>
      <c r="X393" s="1">
        <f>INDEX(ScheduleRef!$D$2:$AB$853,_xlfn.AGGREGATE(15,6,(ROW(ScheduleRef!$D$2:$AB$853)-ROW(ScheduleRef!$D$2)+1)/(ScheduleRef!$D$2:$D$853&lt;&gt;""),ROWS(ScheduleCompile!X$1:X393)),COLUMNS($A393:X393))</f>
        <v>0.9</v>
      </c>
      <c r="Y393" s="1">
        <f>INDEX(ScheduleRef!$D$2:$AB$853,_xlfn.AGGREGATE(15,6,(ROW(ScheduleRef!$D$2:$AB$853)-ROW(ScheduleRef!$D$2)+1)/(ScheduleRef!$D$2:$D$853&lt;&gt;""),ROWS(ScheduleCompile!Y$1:Y393)),COLUMNS($A393:Y393))</f>
        <v>0.9</v>
      </c>
    </row>
    <row r="394" spans="1:25" x14ac:dyDescent="0.25">
      <c r="A394" s="30" t="str">
        <f>INDEX(ScheduleRef!$D$2:$AB$853,_xlfn.AGGREGATE(15,6,(ROW(ScheduleRef!$D$2:$AB$853)-ROW(ScheduleRef!$D$2)+1)/(ScheduleRef!$D$2:$D$853&lt;&gt;""),ROWS(ScheduleCompile!A$1:A394)),COLUMNS($A394:A394))</f>
        <v>RestaurantRefrigerationSun</v>
      </c>
      <c r="B394" s="1">
        <f>INDEX(ScheduleRef!$D$2:$AB$853,_xlfn.AGGREGATE(15,6,(ROW(ScheduleRef!$D$2:$AB$853)-ROW(ScheduleRef!$D$2)+1)/(ScheduleRef!$D$2:$D$853&lt;&gt;""),ROWS(ScheduleCompile!B$1:B394)),COLUMNS($A394:B394))</f>
        <v>0.9</v>
      </c>
      <c r="C394" s="1">
        <f>INDEX(ScheduleRef!$D$2:$AB$853,_xlfn.AGGREGATE(15,6,(ROW(ScheduleRef!$D$2:$AB$853)-ROW(ScheduleRef!$D$2)+1)/(ScheduleRef!$D$2:$D$853&lt;&gt;""),ROWS(ScheduleCompile!C$1:C394)),COLUMNS($A394:C394))</f>
        <v>0.9</v>
      </c>
      <c r="D394" s="1">
        <f>INDEX(ScheduleRef!$D$2:$AB$853,_xlfn.AGGREGATE(15,6,(ROW(ScheduleRef!$D$2:$AB$853)-ROW(ScheduleRef!$D$2)+1)/(ScheduleRef!$D$2:$D$853&lt;&gt;""),ROWS(ScheduleCompile!D$1:D394)),COLUMNS($A394:D394))</f>
        <v>0.9</v>
      </c>
      <c r="E394" s="1">
        <f>INDEX(ScheduleRef!$D$2:$AB$853,_xlfn.AGGREGATE(15,6,(ROW(ScheduleRef!$D$2:$AB$853)-ROW(ScheduleRef!$D$2)+1)/(ScheduleRef!$D$2:$D$853&lt;&gt;""),ROWS(ScheduleCompile!E$1:E394)),COLUMNS($A394:E394))</f>
        <v>0.9</v>
      </c>
      <c r="F394" s="1">
        <f>INDEX(ScheduleRef!$D$2:$AB$853,_xlfn.AGGREGATE(15,6,(ROW(ScheduleRef!$D$2:$AB$853)-ROW(ScheduleRef!$D$2)+1)/(ScheduleRef!$D$2:$D$853&lt;&gt;""),ROWS(ScheduleCompile!F$1:F394)),COLUMNS($A394:F394))</f>
        <v>0.9</v>
      </c>
      <c r="G394" s="1">
        <f>INDEX(ScheduleRef!$D$2:$AB$853,_xlfn.AGGREGATE(15,6,(ROW(ScheduleRef!$D$2:$AB$853)-ROW(ScheduleRef!$D$2)+1)/(ScheduleRef!$D$2:$D$853&lt;&gt;""),ROWS(ScheduleCompile!G$1:G394)),COLUMNS($A394:G394))</f>
        <v>0.9</v>
      </c>
      <c r="H394" s="1">
        <f>INDEX(ScheduleRef!$D$2:$AB$853,_xlfn.AGGREGATE(15,6,(ROW(ScheduleRef!$D$2:$AB$853)-ROW(ScheduleRef!$D$2)+1)/(ScheduleRef!$D$2:$D$853&lt;&gt;""),ROWS(ScheduleCompile!H$1:H394)),COLUMNS($A394:H394))</f>
        <v>0.9</v>
      </c>
      <c r="I394" s="1">
        <f>INDEX(ScheduleRef!$D$2:$AB$853,_xlfn.AGGREGATE(15,6,(ROW(ScheduleRef!$D$2:$AB$853)-ROW(ScheduleRef!$D$2)+1)/(ScheduleRef!$D$2:$D$853&lt;&gt;""),ROWS(ScheduleCompile!I$1:I394)),COLUMNS($A394:I394))</f>
        <v>0.9</v>
      </c>
      <c r="J394" s="1">
        <f>INDEX(ScheduleRef!$D$2:$AB$853,_xlfn.AGGREGATE(15,6,(ROW(ScheduleRef!$D$2:$AB$853)-ROW(ScheduleRef!$D$2)+1)/(ScheduleRef!$D$2:$D$853&lt;&gt;""),ROWS(ScheduleCompile!J$1:J394)),COLUMNS($A394:J394))</f>
        <v>0.9</v>
      </c>
      <c r="K394" s="1">
        <f>INDEX(ScheduleRef!$D$2:$AB$853,_xlfn.AGGREGATE(15,6,(ROW(ScheduleRef!$D$2:$AB$853)-ROW(ScheduleRef!$D$2)+1)/(ScheduleRef!$D$2:$D$853&lt;&gt;""),ROWS(ScheduleCompile!K$1:K394)),COLUMNS($A394:K394))</f>
        <v>0.9</v>
      </c>
      <c r="L394" s="1">
        <f>INDEX(ScheduleRef!$D$2:$AB$853,_xlfn.AGGREGATE(15,6,(ROW(ScheduleRef!$D$2:$AB$853)-ROW(ScheduleRef!$D$2)+1)/(ScheduleRef!$D$2:$D$853&lt;&gt;""),ROWS(ScheduleCompile!L$1:L394)),COLUMNS($A394:L394))</f>
        <v>0.9</v>
      </c>
      <c r="M394" s="1">
        <f>INDEX(ScheduleRef!$D$2:$AB$853,_xlfn.AGGREGATE(15,6,(ROW(ScheduleRef!$D$2:$AB$853)-ROW(ScheduleRef!$D$2)+1)/(ScheduleRef!$D$2:$D$853&lt;&gt;""),ROWS(ScheduleCompile!M$1:M394)),COLUMNS($A394:M394))</f>
        <v>0.9</v>
      </c>
      <c r="N394" s="1">
        <f>INDEX(ScheduleRef!$D$2:$AB$853,_xlfn.AGGREGATE(15,6,(ROW(ScheduleRef!$D$2:$AB$853)-ROW(ScheduleRef!$D$2)+1)/(ScheduleRef!$D$2:$D$853&lt;&gt;""),ROWS(ScheduleCompile!N$1:N394)),COLUMNS($A394:N394))</f>
        <v>0.9</v>
      </c>
      <c r="O394" s="1">
        <f>INDEX(ScheduleRef!$D$2:$AB$853,_xlfn.AGGREGATE(15,6,(ROW(ScheduleRef!$D$2:$AB$853)-ROW(ScheduleRef!$D$2)+1)/(ScheduleRef!$D$2:$D$853&lt;&gt;""),ROWS(ScheduleCompile!O$1:O394)),COLUMNS($A394:O394))</f>
        <v>0.9</v>
      </c>
      <c r="P394" s="1">
        <f>INDEX(ScheduleRef!$D$2:$AB$853,_xlfn.AGGREGATE(15,6,(ROW(ScheduleRef!$D$2:$AB$853)-ROW(ScheduleRef!$D$2)+1)/(ScheduleRef!$D$2:$D$853&lt;&gt;""),ROWS(ScheduleCompile!P$1:P394)),COLUMNS($A394:P394))</f>
        <v>0.9</v>
      </c>
      <c r="Q394" s="1">
        <f>INDEX(ScheduleRef!$D$2:$AB$853,_xlfn.AGGREGATE(15,6,(ROW(ScheduleRef!$D$2:$AB$853)-ROW(ScheduleRef!$D$2)+1)/(ScheduleRef!$D$2:$D$853&lt;&gt;""),ROWS(ScheduleCompile!Q$1:Q394)),COLUMNS($A394:Q394))</f>
        <v>0.9</v>
      </c>
      <c r="R394" s="1">
        <f>INDEX(ScheduleRef!$D$2:$AB$853,_xlfn.AGGREGATE(15,6,(ROW(ScheduleRef!$D$2:$AB$853)-ROW(ScheduleRef!$D$2)+1)/(ScheduleRef!$D$2:$D$853&lt;&gt;""),ROWS(ScheduleCompile!R$1:R394)),COLUMNS($A394:R394))</f>
        <v>0.9</v>
      </c>
      <c r="S394" s="1">
        <f>INDEX(ScheduleRef!$D$2:$AB$853,_xlfn.AGGREGATE(15,6,(ROW(ScheduleRef!$D$2:$AB$853)-ROW(ScheduleRef!$D$2)+1)/(ScheduleRef!$D$2:$D$853&lt;&gt;""),ROWS(ScheduleCompile!S$1:S394)),COLUMNS($A394:S394))</f>
        <v>0.9</v>
      </c>
      <c r="T394" s="1">
        <f>INDEX(ScheduleRef!$D$2:$AB$853,_xlfn.AGGREGATE(15,6,(ROW(ScheduleRef!$D$2:$AB$853)-ROW(ScheduleRef!$D$2)+1)/(ScheduleRef!$D$2:$D$853&lt;&gt;""),ROWS(ScheduleCompile!T$1:T394)),COLUMNS($A394:T394))</f>
        <v>0.9</v>
      </c>
      <c r="U394" s="1">
        <f>INDEX(ScheduleRef!$D$2:$AB$853,_xlfn.AGGREGATE(15,6,(ROW(ScheduleRef!$D$2:$AB$853)-ROW(ScheduleRef!$D$2)+1)/(ScheduleRef!$D$2:$D$853&lt;&gt;""),ROWS(ScheduleCompile!U$1:U394)),COLUMNS($A394:U394))</f>
        <v>0.9</v>
      </c>
      <c r="V394" s="1">
        <f>INDEX(ScheduleRef!$D$2:$AB$853,_xlfn.AGGREGATE(15,6,(ROW(ScheduleRef!$D$2:$AB$853)-ROW(ScheduleRef!$D$2)+1)/(ScheduleRef!$D$2:$D$853&lt;&gt;""),ROWS(ScheduleCompile!V$1:V394)),COLUMNS($A394:V394))</f>
        <v>0.9</v>
      </c>
      <c r="W394" s="1">
        <f>INDEX(ScheduleRef!$D$2:$AB$853,_xlfn.AGGREGATE(15,6,(ROW(ScheduleRef!$D$2:$AB$853)-ROW(ScheduleRef!$D$2)+1)/(ScheduleRef!$D$2:$D$853&lt;&gt;""),ROWS(ScheduleCompile!W$1:W394)),COLUMNS($A394:W394))</f>
        <v>0.9</v>
      </c>
      <c r="X394" s="1">
        <f>INDEX(ScheduleRef!$D$2:$AB$853,_xlfn.AGGREGATE(15,6,(ROW(ScheduleRef!$D$2:$AB$853)-ROW(ScheduleRef!$D$2)+1)/(ScheduleRef!$D$2:$D$853&lt;&gt;""),ROWS(ScheduleCompile!X$1:X394)),COLUMNS($A394:X394))</f>
        <v>0.9</v>
      </c>
      <c r="Y394" s="1">
        <f>INDEX(ScheduleRef!$D$2:$AB$853,_xlfn.AGGREGATE(15,6,(ROW(ScheduleRef!$D$2:$AB$853)-ROW(ScheduleRef!$D$2)+1)/(ScheduleRef!$D$2:$D$853&lt;&gt;""),ROWS(ScheduleCompile!Y$1:Y394)),COLUMNS($A394:Y394))</f>
        <v>0.9</v>
      </c>
    </row>
    <row r="395" spans="1:25" x14ac:dyDescent="0.25">
      <c r="A395" s="30" t="str">
        <f>INDEX(ScheduleRef!$D$2:$AB$853,_xlfn.AGGREGATE(15,6,(ROW(ScheduleRef!$D$2:$AB$853)-ROW(ScheduleRef!$D$2)+1)/(ScheduleRef!$D$2:$D$853&lt;&gt;""),ROWS(ScheduleCompile!A$1:A395)),COLUMNS($A395:A395))</f>
        <v>RestaurantGasEquipWD</v>
      </c>
      <c r="B395" s="1">
        <f>INDEX(ScheduleRef!$D$2:$AB$853,_xlfn.AGGREGATE(15,6,(ROW(ScheduleRef!$D$2:$AB$853)-ROW(ScheduleRef!$D$2)+1)/(ScheduleRef!$D$2:$D$853&lt;&gt;""),ROWS(ScheduleCompile!B$1:B395)),COLUMNS($A395:B395))</f>
        <v>0.5</v>
      </c>
      <c r="C395" s="1">
        <f>INDEX(ScheduleRef!$D$2:$AB$853,_xlfn.AGGREGATE(15,6,(ROW(ScheduleRef!$D$2:$AB$853)-ROW(ScheduleRef!$D$2)+1)/(ScheduleRef!$D$2:$D$853&lt;&gt;""),ROWS(ScheduleCompile!C$1:C395)),COLUMNS($A395:C395))</f>
        <v>0</v>
      </c>
      <c r="D395" s="1">
        <f>INDEX(ScheduleRef!$D$2:$AB$853,_xlfn.AGGREGATE(15,6,(ROW(ScheduleRef!$D$2:$AB$853)-ROW(ScheduleRef!$D$2)+1)/(ScheduleRef!$D$2:$D$853&lt;&gt;""),ROWS(ScheduleCompile!D$1:D395)),COLUMNS($A395:D395))</f>
        <v>0</v>
      </c>
      <c r="E395" s="1">
        <f>INDEX(ScheduleRef!$D$2:$AB$853,_xlfn.AGGREGATE(15,6,(ROW(ScheduleRef!$D$2:$AB$853)-ROW(ScheduleRef!$D$2)+1)/(ScheduleRef!$D$2:$D$853&lt;&gt;""),ROWS(ScheduleCompile!E$1:E395)),COLUMNS($A395:E395))</f>
        <v>0</v>
      </c>
      <c r="F395" s="1">
        <f>INDEX(ScheduleRef!$D$2:$AB$853,_xlfn.AGGREGATE(15,6,(ROW(ScheduleRef!$D$2:$AB$853)-ROW(ScheduleRef!$D$2)+1)/(ScheduleRef!$D$2:$D$853&lt;&gt;""),ROWS(ScheduleCompile!F$1:F395)),COLUMNS($A395:F395))</f>
        <v>0</v>
      </c>
      <c r="G395" s="1">
        <f>INDEX(ScheduleRef!$D$2:$AB$853,_xlfn.AGGREGATE(15,6,(ROW(ScheduleRef!$D$2:$AB$853)-ROW(ScheduleRef!$D$2)+1)/(ScheduleRef!$D$2:$D$853&lt;&gt;""),ROWS(ScheduleCompile!G$1:G395)),COLUMNS($A395:G395))</f>
        <v>0</v>
      </c>
      <c r="H395" s="1">
        <f>INDEX(ScheduleRef!$D$2:$AB$853,_xlfn.AGGREGATE(15,6,(ROW(ScheduleRef!$D$2:$AB$853)-ROW(ScheduleRef!$D$2)+1)/(ScheduleRef!$D$2:$D$853&lt;&gt;""),ROWS(ScheduleCompile!H$1:H395)),COLUMNS($A395:H395))</f>
        <v>0</v>
      </c>
      <c r="I395" s="1">
        <f>INDEX(ScheduleRef!$D$2:$AB$853,_xlfn.AGGREGATE(15,6,(ROW(ScheduleRef!$D$2:$AB$853)-ROW(ScheduleRef!$D$2)+1)/(ScheduleRef!$D$2:$D$853&lt;&gt;""),ROWS(ScheduleCompile!I$1:I395)),COLUMNS($A395:I395))</f>
        <v>0.5</v>
      </c>
      <c r="J395" s="1">
        <f>INDEX(ScheduleRef!$D$2:$AB$853,_xlfn.AGGREGATE(15,6,(ROW(ScheduleRef!$D$2:$AB$853)-ROW(ScheduleRef!$D$2)+1)/(ScheduleRef!$D$2:$D$853&lt;&gt;""),ROWS(ScheduleCompile!J$1:J395)),COLUMNS($A395:J395))</f>
        <v>0.5</v>
      </c>
      <c r="K395" s="1">
        <f>INDEX(ScheduleRef!$D$2:$AB$853,_xlfn.AGGREGATE(15,6,(ROW(ScheduleRef!$D$2:$AB$853)-ROW(ScheduleRef!$D$2)+1)/(ScheduleRef!$D$2:$D$853&lt;&gt;""),ROWS(ScheduleCompile!K$1:K395)),COLUMNS($A395:K395))</f>
        <v>0.5</v>
      </c>
      <c r="L395" s="1">
        <f>INDEX(ScheduleRef!$D$2:$AB$853,_xlfn.AGGREGATE(15,6,(ROW(ScheduleRef!$D$2:$AB$853)-ROW(ScheduleRef!$D$2)+1)/(ScheduleRef!$D$2:$D$853&lt;&gt;""),ROWS(ScheduleCompile!L$1:L395)),COLUMNS($A395:L395))</f>
        <v>0.9</v>
      </c>
      <c r="M395" s="1">
        <f>INDEX(ScheduleRef!$D$2:$AB$853,_xlfn.AGGREGATE(15,6,(ROW(ScheduleRef!$D$2:$AB$853)-ROW(ScheduleRef!$D$2)+1)/(ScheduleRef!$D$2:$D$853&lt;&gt;""),ROWS(ScheduleCompile!M$1:M395)),COLUMNS($A395:M395))</f>
        <v>0.9</v>
      </c>
      <c r="N395" s="1">
        <f>INDEX(ScheduleRef!$D$2:$AB$853,_xlfn.AGGREGATE(15,6,(ROW(ScheduleRef!$D$2:$AB$853)-ROW(ScheduleRef!$D$2)+1)/(ScheduleRef!$D$2:$D$853&lt;&gt;""),ROWS(ScheduleCompile!N$1:N395)),COLUMNS($A395:N395))</f>
        <v>0.9</v>
      </c>
      <c r="O395" s="1">
        <f>INDEX(ScheduleRef!$D$2:$AB$853,_xlfn.AGGREGATE(15,6,(ROW(ScheduleRef!$D$2:$AB$853)-ROW(ScheduleRef!$D$2)+1)/(ScheduleRef!$D$2:$D$853&lt;&gt;""),ROWS(ScheduleCompile!O$1:O395)),COLUMNS($A395:O395))</f>
        <v>0.9</v>
      </c>
      <c r="P395" s="1">
        <f>INDEX(ScheduleRef!$D$2:$AB$853,_xlfn.AGGREGATE(15,6,(ROW(ScheduleRef!$D$2:$AB$853)-ROW(ScheduleRef!$D$2)+1)/(ScheduleRef!$D$2:$D$853&lt;&gt;""),ROWS(ScheduleCompile!P$1:P395)),COLUMNS($A395:P395))</f>
        <v>0.75</v>
      </c>
      <c r="Q395" s="1">
        <f>INDEX(ScheduleRef!$D$2:$AB$853,_xlfn.AGGREGATE(15,6,(ROW(ScheduleRef!$D$2:$AB$853)-ROW(ScheduleRef!$D$2)+1)/(ScheduleRef!$D$2:$D$853&lt;&gt;""),ROWS(ScheduleCompile!Q$1:Q395)),COLUMNS($A395:Q395))</f>
        <v>0.75</v>
      </c>
      <c r="R395" s="1">
        <f>INDEX(ScheduleRef!$D$2:$AB$853,_xlfn.AGGREGATE(15,6,(ROW(ScheduleRef!$D$2:$AB$853)-ROW(ScheduleRef!$D$2)+1)/(ScheduleRef!$D$2:$D$853&lt;&gt;""),ROWS(ScheduleCompile!R$1:R395)),COLUMNS($A395:R395))</f>
        <v>0.75</v>
      </c>
      <c r="S395" s="1">
        <f>INDEX(ScheduleRef!$D$2:$AB$853,_xlfn.AGGREGATE(15,6,(ROW(ScheduleRef!$D$2:$AB$853)-ROW(ScheduleRef!$D$2)+1)/(ScheduleRef!$D$2:$D$853&lt;&gt;""),ROWS(ScheduleCompile!S$1:S395)),COLUMNS($A395:S395))</f>
        <v>0.9</v>
      </c>
      <c r="T395" s="1">
        <f>INDEX(ScheduleRef!$D$2:$AB$853,_xlfn.AGGREGATE(15,6,(ROW(ScheduleRef!$D$2:$AB$853)-ROW(ScheduleRef!$D$2)+1)/(ScheduleRef!$D$2:$D$853&lt;&gt;""),ROWS(ScheduleCompile!T$1:T395)),COLUMNS($A395:T395))</f>
        <v>0.9</v>
      </c>
      <c r="U395" s="1">
        <f>INDEX(ScheduleRef!$D$2:$AB$853,_xlfn.AGGREGATE(15,6,(ROW(ScheduleRef!$D$2:$AB$853)-ROW(ScheduleRef!$D$2)+1)/(ScheduleRef!$D$2:$D$853&lt;&gt;""),ROWS(ScheduleCompile!U$1:U395)),COLUMNS($A395:U395))</f>
        <v>0.9</v>
      </c>
      <c r="V395" s="1">
        <f>INDEX(ScheduleRef!$D$2:$AB$853,_xlfn.AGGREGATE(15,6,(ROW(ScheduleRef!$D$2:$AB$853)-ROW(ScheduleRef!$D$2)+1)/(ScheduleRef!$D$2:$D$853&lt;&gt;""),ROWS(ScheduleCompile!V$1:V395)),COLUMNS($A395:V395))</f>
        <v>0.9</v>
      </c>
      <c r="W395" s="1">
        <f>INDEX(ScheduleRef!$D$2:$AB$853,_xlfn.AGGREGATE(15,6,(ROW(ScheduleRef!$D$2:$AB$853)-ROW(ScheduleRef!$D$2)+1)/(ScheduleRef!$D$2:$D$853&lt;&gt;""),ROWS(ScheduleCompile!W$1:W395)),COLUMNS($A395:W395))</f>
        <v>0.75</v>
      </c>
      <c r="X395" s="1">
        <f>INDEX(ScheduleRef!$D$2:$AB$853,_xlfn.AGGREGATE(15,6,(ROW(ScheduleRef!$D$2:$AB$853)-ROW(ScheduleRef!$D$2)+1)/(ScheduleRef!$D$2:$D$853&lt;&gt;""),ROWS(ScheduleCompile!X$1:X395)),COLUMNS($A395:X395))</f>
        <v>0.5</v>
      </c>
      <c r="Y395" s="1">
        <f>INDEX(ScheduleRef!$D$2:$AB$853,_xlfn.AGGREGATE(15,6,(ROW(ScheduleRef!$D$2:$AB$853)-ROW(ScheduleRef!$D$2)+1)/(ScheduleRef!$D$2:$D$853&lt;&gt;""),ROWS(ScheduleCompile!Y$1:Y395)),COLUMNS($A395:Y395))</f>
        <v>0.5</v>
      </c>
    </row>
    <row r="396" spans="1:25" x14ac:dyDescent="0.25">
      <c r="A396" s="30" t="str">
        <f>INDEX(ScheduleRef!$D$2:$AB$853,_xlfn.AGGREGATE(15,6,(ROW(ScheduleRef!$D$2:$AB$853)-ROW(ScheduleRef!$D$2)+1)/(ScheduleRef!$D$2:$D$853&lt;&gt;""),ROWS(ScheduleCompile!A$1:A396)),COLUMNS($A396:A396))</f>
        <v>RestaurantGasEquipSat</v>
      </c>
      <c r="B396" s="1">
        <f>INDEX(ScheduleRef!$D$2:$AB$853,_xlfn.AGGREGATE(15,6,(ROW(ScheduleRef!$D$2:$AB$853)-ROW(ScheduleRef!$D$2)+1)/(ScheduleRef!$D$2:$D$853&lt;&gt;""),ROWS(ScheduleCompile!B$1:B396)),COLUMNS($A396:B396))</f>
        <v>0.5</v>
      </c>
      <c r="C396" s="1">
        <f>INDEX(ScheduleRef!$D$2:$AB$853,_xlfn.AGGREGATE(15,6,(ROW(ScheduleRef!$D$2:$AB$853)-ROW(ScheduleRef!$D$2)+1)/(ScheduleRef!$D$2:$D$853&lt;&gt;""),ROWS(ScheduleCompile!C$1:C396)),COLUMNS($A396:C396))</f>
        <v>0</v>
      </c>
      <c r="D396" s="1">
        <f>INDEX(ScheduleRef!$D$2:$AB$853,_xlfn.AGGREGATE(15,6,(ROW(ScheduleRef!$D$2:$AB$853)-ROW(ScheduleRef!$D$2)+1)/(ScheduleRef!$D$2:$D$853&lt;&gt;""),ROWS(ScheduleCompile!D$1:D396)),COLUMNS($A396:D396))</f>
        <v>0</v>
      </c>
      <c r="E396" s="1">
        <f>INDEX(ScheduleRef!$D$2:$AB$853,_xlfn.AGGREGATE(15,6,(ROW(ScheduleRef!$D$2:$AB$853)-ROW(ScheduleRef!$D$2)+1)/(ScheduleRef!$D$2:$D$853&lt;&gt;""),ROWS(ScheduleCompile!E$1:E396)),COLUMNS($A396:E396))</f>
        <v>0</v>
      </c>
      <c r="F396" s="1">
        <f>INDEX(ScheduleRef!$D$2:$AB$853,_xlfn.AGGREGATE(15,6,(ROW(ScheduleRef!$D$2:$AB$853)-ROW(ScheduleRef!$D$2)+1)/(ScheduleRef!$D$2:$D$853&lt;&gt;""),ROWS(ScheduleCompile!F$1:F396)),COLUMNS($A396:F396))</f>
        <v>0</v>
      </c>
      <c r="G396" s="1">
        <f>INDEX(ScheduleRef!$D$2:$AB$853,_xlfn.AGGREGATE(15,6,(ROW(ScheduleRef!$D$2:$AB$853)-ROW(ScheduleRef!$D$2)+1)/(ScheduleRef!$D$2:$D$853&lt;&gt;""),ROWS(ScheduleCompile!G$1:G396)),COLUMNS($A396:G396))</f>
        <v>0</v>
      </c>
      <c r="H396" s="1">
        <f>INDEX(ScheduleRef!$D$2:$AB$853,_xlfn.AGGREGATE(15,6,(ROW(ScheduleRef!$D$2:$AB$853)-ROW(ScheduleRef!$D$2)+1)/(ScheduleRef!$D$2:$D$853&lt;&gt;""),ROWS(ScheduleCompile!H$1:H396)),COLUMNS($A396:H396))</f>
        <v>0</v>
      </c>
      <c r="I396" s="1">
        <f>INDEX(ScheduleRef!$D$2:$AB$853,_xlfn.AGGREGATE(15,6,(ROW(ScheduleRef!$D$2:$AB$853)-ROW(ScheduleRef!$D$2)+1)/(ScheduleRef!$D$2:$D$853&lt;&gt;""),ROWS(ScheduleCompile!I$1:I396)),COLUMNS($A396:I396))</f>
        <v>0</v>
      </c>
      <c r="J396" s="1">
        <f>INDEX(ScheduleRef!$D$2:$AB$853,_xlfn.AGGREGATE(15,6,(ROW(ScheduleRef!$D$2:$AB$853)-ROW(ScheduleRef!$D$2)+1)/(ScheduleRef!$D$2:$D$853&lt;&gt;""),ROWS(ScheduleCompile!J$1:J396)),COLUMNS($A396:J396))</f>
        <v>0.5</v>
      </c>
      <c r="K396" s="1">
        <f>INDEX(ScheduleRef!$D$2:$AB$853,_xlfn.AGGREGATE(15,6,(ROW(ScheduleRef!$D$2:$AB$853)-ROW(ScheduleRef!$D$2)+1)/(ScheduleRef!$D$2:$D$853&lt;&gt;""),ROWS(ScheduleCompile!K$1:K396)),COLUMNS($A396:K396))</f>
        <v>0.5</v>
      </c>
      <c r="L396" s="1">
        <f>INDEX(ScheduleRef!$D$2:$AB$853,_xlfn.AGGREGATE(15,6,(ROW(ScheduleRef!$D$2:$AB$853)-ROW(ScheduleRef!$D$2)+1)/(ScheduleRef!$D$2:$D$853&lt;&gt;""),ROWS(ScheduleCompile!L$1:L396)),COLUMNS($A396:L396))</f>
        <v>0.9</v>
      </c>
      <c r="M396" s="1">
        <f>INDEX(ScheduleRef!$D$2:$AB$853,_xlfn.AGGREGATE(15,6,(ROW(ScheduleRef!$D$2:$AB$853)-ROW(ScheduleRef!$D$2)+1)/(ScheduleRef!$D$2:$D$853&lt;&gt;""),ROWS(ScheduleCompile!M$1:M396)),COLUMNS($A396:M396))</f>
        <v>0.9</v>
      </c>
      <c r="N396" s="1">
        <f>INDEX(ScheduleRef!$D$2:$AB$853,_xlfn.AGGREGATE(15,6,(ROW(ScheduleRef!$D$2:$AB$853)-ROW(ScheduleRef!$D$2)+1)/(ScheduleRef!$D$2:$D$853&lt;&gt;""),ROWS(ScheduleCompile!N$1:N396)),COLUMNS($A396:N396))</f>
        <v>0.9</v>
      </c>
      <c r="O396" s="1">
        <f>INDEX(ScheduleRef!$D$2:$AB$853,_xlfn.AGGREGATE(15,6,(ROW(ScheduleRef!$D$2:$AB$853)-ROW(ScheduleRef!$D$2)+1)/(ScheduleRef!$D$2:$D$853&lt;&gt;""),ROWS(ScheduleCompile!O$1:O396)),COLUMNS($A396:O396))</f>
        <v>0.9</v>
      </c>
      <c r="P396" s="1">
        <f>INDEX(ScheduleRef!$D$2:$AB$853,_xlfn.AGGREGATE(15,6,(ROW(ScheduleRef!$D$2:$AB$853)-ROW(ScheduleRef!$D$2)+1)/(ScheduleRef!$D$2:$D$853&lt;&gt;""),ROWS(ScheduleCompile!P$1:P396)),COLUMNS($A396:P396))</f>
        <v>0.75</v>
      </c>
      <c r="Q396" s="1">
        <f>INDEX(ScheduleRef!$D$2:$AB$853,_xlfn.AGGREGATE(15,6,(ROW(ScheduleRef!$D$2:$AB$853)-ROW(ScheduleRef!$D$2)+1)/(ScheduleRef!$D$2:$D$853&lt;&gt;""),ROWS(ScheduleCompile!Q$1:Q396)),COLUMNS($A396:Q396))</f>
        <v>0.75</v>
      </c>
      <c r="R396" s="1">
        <f>INDEX(ScheduleRef!$D$2:$AB$853,_xlfn.AGGREGATE(15,6,(ROW(ScheduleRef!$D$2:$AB$853)-ROW(ScheduleRef!$D$2)+1)/(ScheduleRef!$D$2:$D$853&lt;&gt;""),ROWS(ScheduleCompile!R$1:R396)),COLUMNS($A396:R396))</f>
        <v>0.75</v>
      </c>
      <c r="S396" s="1">
        <f>INDEX(ScheduleRef!$D$2:$AB$853,_xlfn.AGGREGATE(15,6,(ROW(ScheduleRef!$D$2:$AB$853)-ROW(ScheduleRef!$D$2)+1)/(ScheduleRef!$D$2:$D$853&lt;&gt;""),ROWS(ScheduleCompile!S$1:S396)),COLUMNS($A396:S396))</f>
        <v>0.9</v>
      </c>
      <c r="T396" s="1">
        <f>INDEX(ScheduleRef!$D$2:$AB$853,_xlfn.AGGREGATE(15,6,(ROW(ScheduleRef!$D$2:$AB$853)-ROW(ScheduleRef!$D$2)+1)/(ScheduleRef!$D$2:$D$853&lt;&gt;""),ROWS(ScheduleCompile!T$1:T396)),COLUMNS($A396:T396))</f>
        <v>0.9</v>
      </c>
      <c r="U396" s="1">
        <f>INDEX(ScheduleRef!$D$2:$AB$853,_xlfn.AGGREGATE(15,6,(ROW(ScheduleRef!$D$2:$AB$853)-ROW(ScheduleRef!$D$2)+1)/(ScheduleRef!$D$2:$D$853&lt;&gt;""),ROWS(ScheduleCompile!U$1:U396)),COLUMNS($A396:U396))</f>
        <v>0.9</v>
      </c>
      <c r="V396" s="1">
        <f>INDEX(ScheduleRef!$D$2:$AB$853,_xlfn.AGGREGATE(15,6,(ROW(ScheduleRef!$D$2:$AB$853)-ROW(ScheduleRef!$D$2)+1)/(ScheduleRef!$D$2:$D$853&lt;&gt;""),ROWS(ScheduleCompile!V$1:V396)),COLUMNS($A396:V396))</f>
        <v>0.9</v>
      </c>
      <c r="W396" s="1">
        <f>INDEX(ScheduleRef!$D$2:$AB$853,_xlfn.AGGREGATE(15,6,(ROW(ScheduleRef!$D$2:$AB$853)-ROW(ScheduleRef!$D$2)+1)/(ScheduleRef!$D$2:$D$853&lt;&gt;""),ROWS(ScheduleCompile!W$1:W396)),COLUMNS($A396:W396))</f>
        <v>0.75</v>
      </c>
      <c r="X396" s="1">
        <f>INDEX(ScheduleRef!$D$2:$AB$853,_xlfn.AGGREGATE(15,6,(ROW(ScheduleRef!$D$2:$AB$853)-ROW(ScheduleRef!$D$2)+1)/(ScheduleRef!$D$2:$D$853&lt;&gt;""),ROWS(ScheduleCompile!X$1:X396)),COLUMNS($A396:X396))</f>
        <v>0.75</v>
      </c>
      <c r="Y396" s="1">
        <f>INDEX(ScheduleRef!$D$2:$AB$853,_xlfn.AGGREGATE(15,6,(ROW(ScheduleRef!$D$2:$AB$853)-ROW(ScheduleRef!$D$2)+1)/(ScheduleRef!$D$2:$D$853&lt;&gt;""),ROWS(ScheduleCompile!Y$1:Y396)),COLUMNS($A396:Y396))</f>
        <v>0.5</v>
      </c>
    </row>
    <row r="397" spans="1:25" x14ac:dyDescent="0.25">
      <c r="A397" s="30" t="str">
        <f>INDEX(ScheduleRef!$D$2:$AB$853,_xlfn.AGGREGATE(15,6,(ROW(ScheduleRef!$D$2:$AB$853)-ROW(ScheduleRef!$D$2)+1)/(ScheduleRef!$D$2:$D$853&lt;&gt;""),ROWS(ScheduleCompile!A$1:A397)),COLUMNS($A397:A397))</f>
        <v>RestaurantGasEquipSun</v>
      </c>
      <c r="B397" s="1">
        <f>INDEX(ScheduleRef!$D$2:$AB$853,_xlfn.AGGREGATE(15,6,(ROW(ScheduleRef!$D$2:$AB$853)-ROW(ScheduleRef!$D$2)+1)/(ScheduleRef!$D$2:$D$853&lt;&gt;""),ROWS(ScheduleCompile!B$1:B397)),COLUMNS($A397:B397))</f>
        <v>0.5</v>
      </c>
      <c r="C397" s="1">
        <f>INDEX(ScheduleRef!$D$2:$AB$853,_xlfn.AGGREGATE(15,6,(ROW(ScheduleRef!$D$2:$AB$853)-ROW(ScheduleRef!$D$2)+1)/(ScheduleRef!$D$2:$D$853&lt;&gt;""),ROWS(ScheduleCompile!C$1:C397)),COLUMNS($A397:C397))</f>
        <v>0</v>
      </c>
      <c r="D397" s="1">
        <f>INDEX(ScheduleRef!$D$2:$AB$853,_xlfn.AGGREGATE(15,6,(ROW(ScheduleRef!$D$2:$AB$853)-ROW(ScheduleRef!$D$2)+1)/(ScheduleRef!$D$2:$D$853&lt;&gt;""),ROWS(ScheduleCompile!D$1:D397)),COLUMNS($A397:D397))</f>
        <v>0</v>
      </c>
      <c r="E397" s="1">
        <f>INDEX(ScheduleRef!$D$2:$AB$853,_xlfn.AGGREGATE(15,6,(ROW(ScheduleRef!$D$2:$AB$853)-ROW(ScheduleRef!$D$2)+1)/(ScheduleRef!$D$2:$D$853&lt;&gt;""),ROWS(ScheduleCompile!E$1:E397)),COLUMNS($A397:E397))</f>
        <v>0</v>
      </c>
      <c r="F397" s="1">
        <f>INDEX(ScheduleRef!$D$2:$AB$853,_xlfn.AGGREGATE(15,6,(ROW(ScheduleRef!$D$2:$AB$853)-ROW(ScheduleRef!$D$2)+1)/(ScheduleRef!$D$2:$D$853&lt;&gt;""),ROWS(ScheduleCompile!F$1:F397)),COLUMNS($A397:F397))</f>
        <v>0</v>
      </c>
      <c r="G397" s="1">
        <f>INDEX(ScheduleRef!$D$2:$AB$853,_xlfn.AGGREGATE(15,6,(ROW(ScheduleRef!$D$2:$AB$853)-ROW(ScheduleRef!$D$2)+1)/(ScheduleRef!$D$2:$D$853&lt;&gt;""),ROWS(ScheduleCompile!G$1:G397)),COLUMNS($A397:G397))</f>
        <v>0</v>
      </c>
      <c r="H397" s="1">
        <f>INDEX(ScheduleRef!$D$2:$AB$853,_xlfn.AGGREGATE(15,6,(ROW(ScheduleRef!$D$2:$AB$853)-ROW(ScheduleRef!$D$2)+1)/(ScheduleRef!$D$2:$D$853&lt;&gt;""),ROWS(ScheduleCompile!H$1:H397)),COLUMNS($A397:H397))</f>
        <v>0</v>
      </c>
      <c r="I397" s="1">
        <f>INDEX(ScheduleRef!$D$2:$AB$853,_xlfn.AGGREGATE(15,6,(ROW(ScheduleRef!$D$2:$AB$853)-ROW(ScheduleRef!$D$2)+1)/(ScheduleRef!$D$2:$D$853&lt;&gt;""),ROWS(ScheduleCompile!I$1:I397)),COLUMNS($A397:I397))</f>
        <v>0</v>
      </c>
      <c r="J397" s="1">
        <f>INDEX(ScheduleRef!$D$2:$AB$853,_xlfn.AGGREGATE(15,6,(ROW(ScheduleRef!$D$2:$AB$853)-ROW(ScheduleRef!$D$2)+1)/(ScheduleRef!$D$2:$D$853&lt;&gt;""),ROWS(ScheduleCompile!J$1:J397)),COLUMNS($A397:J397))</f>
        <v>0</v>
      </c>
      <c r="K397" s="1">
        <f>INDEX(ScheduleRef!$D$2:$AB$853,_xlfn.AGGREGATE(15,6,(ROW(ScheduleRef!$D$2:$AB$853)-ROW(ScheduleRef!$D$2)+1)/(ScheduleRef!$D$2:$D$853&lt;&gt;""),ROWS(ScheduleCompile!K$1:K397)),COLUMNS($A397:K397))</f>
        <v>0.5</v>
      </c>
      <c r="L397" s="1">
        <f>INDEX(ScheduleRef!$D$2:$AB$853,_xlfn.AGGREGATE(15,6,(ROW(ScheduleRef!$D$2:$AB$853)-ROW(ScheduleRef!$D$2)+1)/(ScheduleRef!$D$2:$D$853&lt;&gt;""),ROWS(ScheduleCompile!L$1:L397)),COLUMNS($A397:L397))</f>
        <v>0.9</v>
      </c>
      <c r="M397" s="1">
        <f>INDEX(ScheduleRef!$D$2:$AB$853,_xlfn.AGGREGATE(15,6,(ROW(ScheduleRef!$D$2:$AB$853)-ROW(ScheduleRef!$D$2)+1)/(ScheduleRef!$D$2:$D$853&lt;&gt;""),ROWS(ScheduleCompile!M$1:M397)),COLUMNS($A397:M397))</f>
        <v>0.9</v>
      </c>
      <c r="N397" s="1">
        <f>INDEX(ScheduleRef!$D$2:$AB$853,_xlfn.AGGREGATE(15,6,(ROW(ScheduleRef!$D$2:$AB$853)-ROW(ScheduleRef!$D$2)+1)/(ScheduleRef!$D$2:$D$853&lt;&gt;""),ROWS(ScheduleCompile!N$1:N397)),COLUMNS($A397:N397))</f>
        <v>0.9</v>
      </c>
      <c r="O397" s="1">
        <f>INDEX(ScheduleRef!$D$2:$AB$853,_xlfn.AGGREGATE(15,6,(ROW(ScheduleRef!$D$2:$AB$853)-ROW(ScheduleRef!$D$2)+1)/(ScheduleRef!$D$2:$D$853&lt;&gt;""),ROWS(ScheduleCompile!O$1:O397)),COLUMNS($A397:O397))</f>
        <v>0.9</v>
      </c>
      <c r="P397" s="1">
        <f>INDEX(ScheduleRef!$D$2:$AB$853,_xlfn.AGGREGATE(15,6,(ROW(ScheduleRef!$D$2:$AB$853)-ROW(ScheduleRef!$D$2)+1)/(ScheduleRef!$D$2:$D$853&lt;&gt;""),ROWS(ScheduleCompile!P$1:P397)),COLUMNS($A397:P397))</f>
        <v>0.75</v>
      </c>
      <c r="Q397" s="1">
        <f>INDEX(ScheduleRef!$D$2:$AB$853,_xlfn.AGGREGATE(15,6,(ROW(ScheduleRef!$D$2:$AB$853)-ROW(ScheduleRef!$D$2)+1)/(ScheduleRef!$D$2:$D$853&lt;&gt;""),ROWS(ScheduleCompile!Q$1:Q397)),COLUMNS($A397:Q397))</f>
        <v>0.75</v>
      </c>
      <c r="R397" s="1">
        <f>INDEX(ScheduleRef!$D$2:$AB$853,_xlfn.AGGREGATE(15,6,(ROW(ScheduleRef!$D$2:$AB$853)-ROW(ScheduleRef!$D$2)+1)/(ScheduleRef!$D$2:$D$853&lt;&gt;""),ROWS(ScheduleCompile!R$1:R397)),COLUMNS($A397:R397))</f>
        <v>0.75</v>
      </c>
      <c r="S397" s="1">
        <f>INDEX(ScheduleRef!$D$2:$AB$853,_xlfn.AGGREGATE(15,6,(ROW(ScheduleRef!$D$2:$AB$853)-ROW(ScheduleRef!$D$2)+1)/(ScheduleRef!$D$2:$D$853&lt;&gt;""),ROWS(ScheduleCompile!S$1:S397)),COLUMNS($A397:S397))</f>
        <v>0.9</v>
      </c>
      <c r="T397" s="1">
        <f>INDEX(ScheduleRef!$D$2:$AB$853,_xlfn.AGGREGATE(15,6,(ROW(ScheduleRef!$D$2:$AB$853)-ROW(ScheduleRef!$D$2)+1)/(ScheduleRef!$D$2:$D$853&lt;&gt;""),ROWS(ScheduleCompile!T$1:T397)),COLUMNS($A397:T397))</f>
        <v>0.9</v>
      </c>
      <c r="U397" s="1">
        <f>INDEX(ScheduleRef!$D$2:$AB$853,_xlfn.AGGREGATE(15,6,(ROW(ScheduleRef!$D$2:$AB$853)-ROW(ScheduleRef!$D$2)+1)/(ScheduleRef!$D$2:$D$853&lt;&gt;""),ROWS(ScheduleCompile!U$1:U397)),COLUMNS($A397:U397))</f>
        <v>0.9</v>
      </c>
      <c r="V397" s="1">
        <f>INDEX(ScheduleRef!$D$2:$AB$853,_xlfn.AGGREGATE(15,6,(ROW(ScheduleRef!$D$2:$AB$853)-ROW(ScheduleRef!$D$2)+1)/(ScheduleRef!$D$2:$D$853&lt;&gt;""),ROWS(ScheduleCompile!V$1:V397)),COLUMNS($A397:V397))</f>
        <v>0.9</v>
      </c>
      <c r="W397" s="1">
        <f>INDEX(ScheduleRef!$D$2:$AB$853,_xlfn.AGGREGATE(15,6,(ROW(ScheduleRef!$D$2:$AB$853)-ROW(ScheduleRef!$D$2)+1)/(ScheduleRef!$D$2:$D$853&lt;&gt;""),ROWS(ScheduleCompile!W$1:W397)),COLUMNS($A397:W397))</f>
        <v>0.75</v>
      </c>
      <c r="X397" s="1">
        <f>INDEX(ScheduleRef!$D$2:$AB$853,_xlfn.AGGREGATE(15,6,(ROW(ScheduleRef!$D$2:$AB$853)-ROW(ScheduleRef!$D$2)+1)/(ScheduleRef!$D$2:$D$853&lt;&gt;""),ROWS(ScheduleCompile!X$1:X397)),COLUMNS($A397:X397))</f>
        <v>0.5</v>
      </c>
      <c r="Y397" s="1">
        <f>INDEX(ScheduleRef!$D$2:$AB$853,_xlfn.AGGREGATE(15,6,(ROW(ScheduleRef!$D$2:$AB$853)-ROW(ScheduleRef!$D$2)+1)/(ScheduleRef!$D$2:$D$853&lt;&gt;""),ROWS(ScheduleCompile!Y$1:Y397)),COLUMNS($A397:Y397))</f>
        <v>0.5</v>
      </c>
    </row>
    <row r="398" spans="1:25" x14ac:dyDescent="0.25">
      <c r="A398" s="30" t="str">
        <f>INDEX(ScheduleRef!$D$2:$AB$853,_xlfn.AGGREGATE(15,6,(ROW(ScheduleRef!$D$2:$AB$853)-ROW(ScheduleRef!$D$2)+1)/(ScheduleRef!$D$2:$D$853&lt;&gt;""),ROWS(ScheduleCompile!A$1:A398)),COLUMNS($A398:A398))</f>
        <v>RestaurantHtgSetptWD</v>
      </c>
      <c r="B398" s="1">
        <f>INDEX(ScheduleRef!$D$2:$AB$853,_xlfn.AGGREGATE(15,6,(ROW(ScheduleRef!$D$2:$AB$853)-ROW(ScheduleRef!$D$2)+1)/(ScheduleRef!$D$2:$D$853&lt;&gt;""),ROWS(ScheduleCompile!B$1:B398)),COLUMNS($A398:B398))</f>
        <v>70</v>
      </c>
      <c r="C398" s="1">
        <f>INDEX(ScheduleRef!$D$2:$AB$853,_xlfn.AGGREGATE(15,6,(ROW(ScheduleRef!$D$2:$AB$853)-ROW(ScheduleRef!$D$2)+1)/(ScheduleRef!$D$2:$D$853&lt;&gt;""),ROWS(ScheduleCompile!C$1:C398)),COLUMNS($A398:C398))</f>
        <v>70</v>
      </c>
      <c r="D398" s="1">
        <f>INDEX(ScheduleRef!$D$2:$AB$853,_xlfn.AGGREGATE(15,6,(ROW(ScheduleRef!$D$2:$AB$853)-ROW(ScheduleRef!$D$2)+1)/(ScheduleRef!$D$2:$D$853&lt;&gt;""),ROWS(ScheduleCompile!D$1:D398)),COLUMNS($A398:D398))</f>
        <v>70</v>
      </c>
      <c r="E398" s="1">
        <f>INDEX(ScheduleRef!$D$2:$AB$853,_xlfn.AGGREGATE(15,6,(ROW(ScheduleRef!$D$2:$AB$853)-ROW(ScheduleRef!$D$2)+1)/(ScheduleRef!$D$2:$D$853&lt;&gt;""),ROWS(ScheduleCompile!E$1:E398)),COLUMNS($A398:E398))</f>
        <v>60</v>
      </c>
      <c r="F398" s="1">
        <f>INDEX(ScheduleRef!$D$2:$AB$853,_xlfn.AGGREGATE(15,6,(ROW(ScheduleRef!$D$2:$AB$853)-ROW(ScheduleRef!$D$2)+1)/(ScheduleRef!$D$2:$D$853&lt;&gt;""),ROWS(ScheduleCompile!F$1:F398)),COLUMNS($A398:F398))</f>
        <v>60</v>
      </c>
      <c r="G398" s="1">
        <f>INDEX(ScheduleRef!$D$2:$AB$853,_xlfn.AGGREGATE(15,6,(ROW(ScheduleRef!$D$2:$AB$853)-ROW(ScheduleRef!$D$2)+1)/(ScheduleRef!$D$2:$D$853&lt;&gt;""),ROWS(ScheduleCompile!G$1:G398)),COLUMNS($A398:G398))</f>
        <v>60</v>
      </c>
      <c r="H398" s="1">
        <f>INDEX(ScheduleRef!$D$2:$AB$853,_xlfn.AGGREGATE(15,6,(ROW(ScheduleRef!$D$2:$AB$853)-ROW(ScheduleRef!$D$2)+1)/(ScheduleRef!$D$2:$D$853&lt;&gt;""),ROWS(ScheduleCompile!H$1:H398)),COLUMNS($A398:H398))</f>
        <v>70</v>
      </c>
      <c r="I398" s="1">
        <f>INDEX(ScheduleRef!$D$2:$AB$853,_xlfn.AGGREGATE(15,6,(ROW(ScheduleRef!$D$2:$AB$853)-ROW(ScheduleRef!$D$2)+1)/(ScheduleRef!$D$2:$D$853&lt;&gt;""),ROWS(ScheduleCompile!I$1:I398)),COLUMNS($A398:I398))</f>
        <v>70</v>
      </c>
      <c r="J398" s="1">
        <f>INDEX(ScheduleRef!$D$2:$AB$853,_xlfn.AGGREGATE(15,6,(ROW(ScheduleRef!$D$2:$AB$853)-ROW(ScheduleRef!$D$2)+1)/(ScheduleRef!$D$2:$D$853&lt;&gt;""),ROWS(ScheduleCompile!J$1:J398)),COLUMNS($A398:J398))</f>
        <v>70</v>
      </c>
      <c r="K398" s="1">
        <f>INDEX(ScheduleRef!$D$2:$AB$853,_xlfn.AGGREGATE(15,6,(ROW(ScheduleRef!$D$2:$AB$853)-ROW(ScheduleRef!$D$2)+1)/(ScheduleRef!$D$2:$D$853&lt;&gt;""),ROWS(ScheduleCompile!K$1:K398)),COLUMNS($A398:K398))</f>
        <v>70</v>
      </c>
      <c r="L398" s="1">
        <f>INDEX(ScheduleRef!$D$2:$AB$853,_xlfn.AGGREGATE(15,6,(ROW(ScheduleRef!$D$2:$AB$853)-ROW(ScheduleRef!$D$2)+1)/(ScheduleRef!$D$2:$D$853&lt;&gt;""),ROWS(ScheduleCompile!L$1:L398)),COLUMNS($A398:L398))</f>
        <v>70</v>
      </c>
      <c r="M398" s="1">
        <f>INDEX(ScheduleRef!$D$2:$AB$853,_xlfn.AGGREGATE(15,6,(ROW(ScheduleRef!$D$2:$AB$853)-ROW(ScheduleRef!$D$2)+1)/(ScheduleRef!$D$2:$D$853&lt;&gt;""),ROWS(ScheduleCompile!M$1:M398)),COLUMNS($A398:M398))</f>
        <v>70</v>
      </c>
      <c r="N398" s="1">
        <f>INDEX(ScheduleRef!$D$2:$AB$853,_xlfn.AGGREGATE(15,6,(ROW(ScheduleRef!$D$2:$AB$853)-ROW(ScheduleRef!$D$2)+1)/(ScheduleRef!$D$2:$D$853&lt;&gt;""),ROWS(ScheduleCompile!N$1:N398)),COLUMNS($A398:N398))</f>
        <v>70</v>
      </c>
      <c r="O398" s="1">
        <f>INDEX(ScheduleRef!$D$2:$AB$853,_xlfn.AGGREGATE(15,6,(ROW(ScheduleRef!$D$2:$AB$853)-ROW(ScheduleRef!$D$2)+1)/(ScheduleRef!$D$2:$D$853&lt;&gt;""),ROWS(ScheduleCompile!O$1:O398)),COLUMNS($A398:O398))</f>
        <v>70</v>
      </c>
      <c r="P398" s="1">
        <f>INDEX(ScheduleRef!$D$2:$AB$853,_xlfn.AGGREGATE(15,6,(ROW(ScheduleRef!$D$2:$AB$853)-ROW(ScheduleRef!$D$2)+1)/(ScheduleRef!$D$2:$D$853&lt;&gt;""),ROWS(ScheduleCompile!P$1:P398)),COLUMNS($A398:P398))</f>
        <v>70</v>
      </c>
      <c r="Q398" s="1">
        <f>INDEX(ScheduleRef!$D$2:$AB$853,_xlfn.AGGREGATE(15,6,(ROW(ScheduleRef!$D$2:$AB$853)-ROW(ScheduleRef!$D$2)+1)/(ScheduleRef!$D$2:$D$853&lt;&gt;""),ROWS(ScheduleCompile!Q$1:Q398)),COLUMNS($A398:Q398))</f>
        <v>70</v>
      </c>
      <c r="R398" s="1">
        <f>INDEX(ScheduleRef!$D$2:$AB$853,_xlfn.AGGREGATE(15,6,(ROW(ScheduleRef!$D$2:$AB$853)-ROW(ScheduleRef!$D$2)+1)/(ScheduleRef!$D$2:$D$853&lt;&gt;""),ROWS(ScheduleCompile!R$1:R398)),COLUMNS($A398:R398))</f>
        <v>70</v>
      </c>
      <c r="S398" s="1">
        <f>INDEX(ScheduleRef!$D$2:$AB$853,_xlfn.AGGREGATE(15,6,(ROW(ScheduleRef!$D$2:$AB$853)-ROW(ScheduleRef!$D$2)+1)/(ScheduleRef!$D$2:$D$853&lt;&gt;""),ROWS(ScheduleCompile!S$1:S398)),COLUMNS($A398:S398))</f>
        <v>70</v>
      </c>
      <c r="T398" s="1">
        <f>INDEX(ScheduleRef!$D$2:$AB$853,_xlfn.AGGREGATE(15,6,(ROW(ScheduleRef!$D$2:$AB$853)-ROW(ScheduleRef!$D$2)+1)/(ScheduleRef!$D$2:$D$853&lt;&gt;""),ROWS(ScheduleCompile!T$1:T398)),COLUMNS($A398:T398))</f>
        <v>70</v>
      </c>
      <c r="U398" s="1">
        <f>INDEX(ScheduleRef!$D$2:$AB$853,_xlfn.AGGREGATE(15,6,(ROW(ScheduleRef!$D$2:$AB$853)-ROW(ScheduleRef!$D$2)+1)/(ScheduleRef!$D$2:$D$853&lt;&gt;""),ROWS(ScheduleCompile!U$1:U398)),COLUMNS($A398:U398))</f>
        <v>70</v>
      </c>
      <c r="V398" s="1">
        <f>INDEX(ScheduleRef!$D$2:$AB$853,_xlfn.AGGREGATE(15,6,(ROW(ScheduleRef!$D$2:$AB$853)-ROW(ScheduleRef!$D$2)+1)/(ScheduleRef!$D$2:$D$853&lt;&gt;""),ROWS(ScheduleCompile!V$1:V398)),COLUMNS($A398:V398))</f>
        <v>70</v>
      </c>
      <c r="W398" s="1">
        <f>INDEX(ScheduleRef!$D$2:$AB$853,_xlfn.AGGREGATE(15,6,(ROW(ScheduleRef!$D$2:$AB$853)-ROW(ScheduleRef!$D$2)+1)/(ScheduleRef!$D$2:$D$853&lt;&gt;""),ROWS(ScheduleCompile!W$1:W398)),COLUMNS($A398:W398))</f>
        <v>70</v>
      </c>
      <c r="X398" s="1">
        <f>INDEX(ScheduleRef!$D$2:$AB$853,_xlfn.AGGREGATE(15,6,(ROW(ScheduleRef!$D$2:$AB$853)-ROW(ScheduleRef!$D$2)+1)/(ScheduleRef!$D$2:$D$853&lt;&gt;""),ROWS(ScheduleCompile!X$1:X398)),COLUMNS($A398:X398))</f>
        <v>70</v>
      </c>
      <c r="Y398" s="1">
        <f>INDEX(ScheduleRef!$D$2:$AB$853,_xlfn.AGGREGATE(15,6,(ROW(ScheduleRef!$D$2:$AB$853)-ROW(ScheduleRef!$D$2)+1)/(ScheduleRef!$D$2:$D$853&lt;&gt;""),ROWS(ScheduleCompile!Y$1:Y398)),COLUMNS($A398:Y398))</f>
        <v>70</v>
      </c>
    </row>
    <row r="399" spans="1:25" x14ac:dyDescent="0.25">
      <c r="A399" s="30" t="str">
        <f>INDEX(ScheduleRef!$D$2:$AB$853,_xlfn.AGGREGATE(15,6,(ROW(ScheduleRef!$D$2:$AB$853)-ROW(ScheduleRef!$D$2)+1)/(ScheduleRef!$D$2:$D$853&lt;&gt;""),ROWS(ScheduleCompile!A$1:A399)),COLUMNS($A399:A399))</f>
        <v>RestaurantHtgSetptSat</v>
      </c>
      <c r="B399" s="1">
        <f>INDEX(ScheduleRef!$D$2:$AB$853,_xlfn.AGGREGATE(15,6,(ROW(ScheduleRef!$D$2:$AB$853)-ROW(ScheduleRef!$D$2)+1)/(ScheduleRef!$D$2:$D$853&lt;&gt;""),ROWS(ScheduleCompile!B$1:B399)),COLUMNS($A399:B399))</f>
        <v>70</v>
      </c>
      <c r="C399" s="1">
        <f>INDEX(ScheduleRef!$D$2:$AB$853,_xlfn.AGGREGATE(15,6,(ROW(ScheduleRef!$D$2:$AB$853)-ROW(ScheduleRef!$D$2)+1)/(ScheduleRef!$D$2:$D$853&lt;&gt;""),ROWS(ScheduleCompile!C$1:C399)),COLUMNS($A399:C399))</f>
        <v>70</v>
      </c>
      <c r="D399" s="1">
        <f>INDEX(ScheduleRef!$D$2:$AB$853,_xlfn.AGGREGATE(15,6,(ROW(ScheduleRef!$D$2:$AB$853)-ROW(ScheduleRef!$D$2)+1)/(ScheduleRef!$D$2:$D$853&lt;&gt;""),ROWS(ScheduleCompile!D$1:D399)),COLUMNS($A399:D399))</f>
        <v>70</v>
      </c>
      <c r="E399" s="1">
        <f>INDEX(ScheduleRef!$D$2:$AB$853,_xlfn.AGGREGATE(15,6,(ROW(ScheduleRef!$D$2:$AB$853)-ROW(ScheduleRef!$D$2)+1)/(ScheduleRef!$D$2:$D$853&lt;&gt;""),ROWS(ScheduleCompile!E$1:E399)),COLUMNS($A399:E399))</f>
        <v>60</v>
      </c>
      <c r="F399" s="1">
        <f>INDEX(ScheduleRef!$D$2:$AB$853,_xlfn.AGGREGATE(15,6,(ROW(ScheduleRef!$D$2:$AB$853)-ROW(ScheduleRef!$D$2)+1)/(ScheduleRef!$D$2:$D$853&lt;&gt;""),ROWS(ScheduleCompile!F$1:F399)),COLUMNS($A399:F399))</f>
        <v>60</v>
      </c>
      <c r="G399" s="1">
        <f>INDEX(ScheduleRef!$D$2:$AB$853,_xlfn.AGGREGATE(15,6,(ROW(ScheduleRef!$D$2:$AB$853)-ROW(ScheduleRef!$D$2)+1)/(ScheduleRef!$D$2:$D$853&lt;&gt;""),ROWS(ScheduleCompile!G$1:G399)),COLUMNS($A399:G399))</f>
        <v>60</v>
      </c>
      <c r="H399" s="1">
        <f>INDEX(ScheduleRef!$D$2:$AB$853,_xlfn.AGGREGATE(15,6,(ROW(ScheduleRef!$D$2:$AB$853)-ROW(ScheduleRef!$D$2)+1)/(ScheduleRef!$D$2:$D$853&lt;&gt;""),ROWS(ScheduleCompile!H$1:H399)),COLUMNS($A399:H399))</f>
        <v>60</v>
      </c>
      <c r="I399" s="1">
        <f>INDEX(ScheduleRef!$D$2:$AB$853,_xlfn.AGGREGATE(15,6,(ROW(ScheduleRef!$D$2:$AB$853)-ROW(ScheduleRef!$D$2)+1)/(ScheduleRef!$D$2:$D$853&lt;&gt;""),ROWS(ScheduleCompile!I$1:I399)),COLUMNS($A399:I399))</f>
        <v>60</v>
      </c>
      <c r="J399" s="1">
        <f>INDEX(ScheduleRef!$D$2:$AB$853,_xlfn.AGGREGATE(15,6,(ROW(ScheduleRef!$D$2:$AB$853)-ROW(ScheduleRef!$D$2)+1)/(ScheduleRef!$D$2:$D$853&lt;&gt;""),ROWS(ScheduleCompile!J$1:J399)),COLUMNS($A399:J399))</f>
        <v>70</v>
      </c>
      <c r="K399" s="1">
        <f>INDEX(ScheduleRef!$D$2:$AB$853,_xlfn.AGGREGATE(15,6,(ROW(ScheduleRef!$D$2:$AB$853)-ROW(ScheduleRef!$D$2)+1)/(ScheduleRef!$D$2:$D$853&lt;&gt;""),ROWS(ScheduleCompile!K$1:K399)),COLUMNS($A399:K399))</f>
        <v>70</v>
      </c>
      <c r="L399" s="1">
        <f>INDEX(ScheduleRef!$D$2:$AB$853,_xlfn.AGGREGATE(15,6,(ROW(ScheduleRef!$D$2:$AB$853)-ROW(ScheduleRef!$D$2)+1)/(ScheduleRef!$D$2:$D$853&lt;&gt;""),ROWS(ScheduleCompile!L$1:L399)),COLUMNS($A399:L399))</f>
        <v>70</v>
      </c>
      <c r="M399" s="1">
        <f>INDEX(ScheduleRef!$D$2:$AB$853,_xlfn.AGGREGATE(15,6,(ROW(ScheduleRef!$D$2:$AB$853)-ROW(ScheduleRef!$D$2)+1)/(ScheduleRef!$D$2:$D$853&lt;&gt;""),ROWS(ScheduleCompile!M$1:M399)),COLUMNS($A399:M399))</f>
        <v>70</v>
      </c>
      <c r="N399" s="1">
        <f>INDEX(ScheduleRef!$D$2:$AB$853,_xlfn.AGGREGATE(15,6,(ROW(ScheduleRef!$D$2:$AB$853)-ROW(ScheduleRef!$D$2)+1)/(ScheduleRef!$D$2:$D$853&lt;&gt;""),ROWS(ScheduleCompile!N$1:N399)),COLUMNS($A399:N399))</f>
        <v>70</v>
      </c>
      <c r="O399" s="1">
        <f>INDEX(ScheduleRef!$D$2:$AB$853,_xlfn.AGGREGATE(15,6,(ROW(ScheduleRef!$D$2:$AB$853)-ROW(ScheduleRef!$D$2)+1)/(ScheduleRef!$D$2:$D$853&lt;&gt;""),ROWS(ScheduleCompile!O$1:O399)),COLUMNS($A399:O399))</f>
        <v>70</v>
      </c>
      <c r="P399" s="1">
        <f>INDEX(ScheduleRef!$D$2:$AB$853,_xlfn.AGGREGATE(15,6,(ROW(ScheduleRef!$D$2:$AB$853)-ROW(ScheduleRef!$D$2)+1)/(ScheduleRef!$D$2:$D$853&lt;&gt;""),ROWS(ScheduleCompile!P$1:P399)),COLUMNS($A399:P399))</f>
        <v>70</v>
      </c>
      <c r="Q399" s="1">
        <f>INDEX(ScheduleRef!$D$2:$AB$853,_xlfn.AGGREGATE(15,6,(ROW(ScheduleRef!$D$2:$AB$853)-ROW(ScheduleRef!$D$2)+1)/(ScheduleRef!$D$2:$D$853&lt;&gt;""),ROWS(ScheduleCompile!Q$1:Q399)),COLUMNS($A399:Q399))</f>
        <v>70</v>
      </c>
      <c r="R399" s="1">
        <f>INDEX(ScheduleRef!$D$2:$AB$853,_xlfn.AGGREGATE(15,6,(ROW(ScheduleRef!$D$2:$AB$853)-ROW(ScheduleRef!$D$2)+1)/(ScheduleRef!$D$2:$D$853&lt;&gt;""),ROWS(ScheduleCompile!R$1:R399)),COLUMNS($A399:R399))</f>
        <v>70</v>
      </c>
      <c r="S399" s="1">
        <f>INDEX(ScheduleRef!$D$2:$AB$853,_xlfn.AGGREGATE(15,6,(ROW(ScheduleRef!$D$2:$AB$853)-ROW(ScheduleRef!$D$2)+1)/(ScheduleRef!$D$2:$D$853&lt;&gt;""),ROWS(ScheduleCompile!S$1:S399)),COLUMNS($A399:S399))</f>
        <v>70</v>
      </c>
      <c r="T399" s="1">
        <f>INDEX(ScheduleRef!$D$2:$AB$853,_xlfn.AGGREGATE(15,6,(ROW(ScheduleRef!$D$2:$AB$853)-ROW(ScheduleRef!$D$2)+1)/(ScheduleRef!$D$2:$D$853&lt;&gt;""),ROWS(ScheduleCompile!T$1:T399)),COLUMNS($A399:T399))</f>
        <v>70</v>
      </c>
      <c r="U399" s="1">
        <f>INDEX(ScheduleRef!$D$2:$AB$853,_xlfn.AGGREGATE(15,6,(ROW(ScheduleRef!$D$2:$AB$853)-ROW(ScheduleRef!$D$2)+1)/(ScheduleRef!$D$2:$D$853&lt;&gt;""),ROWS(ScheduleCompile!U$1:U399)),COLUMNS($A399:U399))</f>
        <v>70</v>
      </c>
      <c r="V399" s="1">
        <f>INDEX(ScheduleRef!$D$2:$AB$853,_xlfn.AGGREGATE(15,6,(ROW(ScheduleRef!$D$2:$AB$853)-ROW(ScheduleRef!$D$2)+1)/(ScheduleRef!$D$2:$D$853&lt;&gt;""),ROWS(ScheduleCompile!V$1:V399)),COLUMNS($A399:V399))</f>
        <v>70</v>
      </c>
      <c r="W399" s="1">
        <f>INDEX(ScheduleRef!$D$2:$AB$853,_xlfn.AGGREGATE(15,6,(ROW(ScheduleRef!$D$2:$AB$853)-ROW(ScheduleRef!$D$2)+1)/(ScheduleRef!$D$2:$D$853&lt;&gt;""),ROWS(ScheduleCompile!W$1:W399)),COLUMNS($A399:W399))</f>
        <v>70</v>
      </c>
      <c r="X399" s="1">
        <f>INDEX(ScheduleRef!$D$2:$AB$853,_xlfn.AGGREGATE(15,6,(ROW(ScheduleRef!$D$2:$AB$853)-ROW(ScheduleRef!$D$2)+1)/(ScheduleRef!$D$2:$D$853&lt;&gt;""),ROWS(ScheduleCompile!X$1:X399)),COLUMNS($A399:X399))</f>
        <v>70</v>
      </c>
      <c r="Y399" s="1">
        <f>INDEX(ScheduleRef!$D$2:$AB$853,_xlfn.AGGREGATE(15,6,(ROW(ScheduleRef!$D$2:$AB$853)-ROW(ScheduleRef!$D$2)+1)/(ScheduleRef!$D$2:$D$853&lt;&gt;""),ROWS(ScheduleCompile!Y$1:Y399)),COLUMNS($A399:Y399))</f>
        <v>70</v>
      </c>
    </row>
    <row r="400" spans="1:25" x14ac:dyDescent="0.25">
      <c r="A400" s="30" t="str">
        <f>INDEX(ScheduleRef!$D$2:$AB$853,_xlfn.AGGREGATE(15,6,(ROW(ScheduleRef!$D$2:$AB$853)-ROW(ScheduleRef!$D$2)+1)/(ScheduleRef!$D$2:$D$853&lt;&gt;""),ROWS(ScheduleCompile!A$1:A400)),COLUMNS($A400:A400))</f>
        <v>RestaurantHtgSetptSun</v>
      </c>
      <c r="B400" s="1">
        <f>INDEX(ScheduleRef!$D$2:$AB$853,_xlfn.AGGREGATE(15,6,(ROW(ScheduleRef!$D$2:$AB$853)-ROW(ScheduleRef!$D$2)+1)/(ScheduleRef!$D$2:$D$853&lt;&gt;""),ROWS(ScheduleCompile!B$1:B400)),COLUMNS($A400:B400))</f>
        <v>70</v>
      </c>
      <c r="C400" s="1">
        <f>INDEX(ScheduleRef!$D$2:$AB$853,_xlfn.AGGREGATE(15,6,(ROW(ScheduleRef!$D$2:$AB$853)-ROW(ScheduleRef!$D$2)+1)/(ScheduleRef!$D$2:$D$853&lt;&gt;""),ROWS(ScheduleCompile!C$1:C400)),COLUMNS($A400:C400))</f>
        <v>70</v>
      </c>
      <c r="D400" s="1">
        <f>INDEX(ScheduleRef!$D$2:$AB$853,_xlfn.AGGREGATE(15,6,(ROW(ScheduleRef!$D$2:$AB$853)-ROW(ScheduleRef!$D$2)+1)/(ScheduleRef!$D$2:$D$853&lt;&gt;""),ROWS(ScheduleCompile!D$1:D400)),COLUMNS($A400:D400))</f>
        <v>70</v>
      </c>
      <c r="E400" s="1">
        <f>INDEX(ScheduleRef!$D$2:$AB$853,_xlfn.AGGREGATE(15,6,(ROW(ScheduleRef!$D$2:$AB$853)-ROW(ScheduleRef!$D$2)+1)/(ScheduleRef!$D$2:$D$853&lt;&gt;""),ROWS(ScheduleCompile!E$1:E400)),COLUMNS($A400:E400))</f>
        <v>60</v>
      </c>
      <c r="F400" s="1">
        <f>INDEX(ScheduleRef!$D$2:$AB$853,_xlfn.AGGREGATE(15,6,(ROW(ScheduleRef!$D$2:$AB$853)-ROW(ScheduleRef!$D$2)+1)/(ScheduleRef!$D$2:$D$853&lt;&gt;""),ROWS(ScheduleCompile!F$1:F400)),COLUMNS($A400:F400))</f>
        <v>60</v>
      </c>
      <c r="G400" s="1">
        <f>INDEX(ScheduleRef!$D$2:$AB$853,_xlfn.AGGREGATE(15,6,(ROW(ScheduleRef!$D$2:$AB$853)-ROW(ScheduleRef!$D$2)+1)/(ScheduleRef!$D$2:$D$853&lt;&gt;""),ROWS(ScheduleCompile!G$1:G400)),COLUMNS($A400:G400))</f>
        <v>60</v>
      </c>
      <c r="H400" s="1">
        <f>INDEX(ScheduleRef!$D$2:$AB$853,_xlfn.AGGREGATE(15,6,(ROW(ScheduleRef!$D$2:$AB$853)-ROW(ScheduleRef!$D$2)+1)/(ScheduleRef!$D$2:$D$853&lt;&gt;""),ROWS(ScheduleCompile!H$1:H400)),COLUMNS($A400:H400))</f>
        <v>60</v>
      </c>
      <c r="I400" s="1">
        <f>INDEX(ScheduleRef!$D$2:$AB$853,_xlfn.AGGREGATE(15,6,(ROW(ScheduleRef!$D$2:$AB$853)-ROW(ScheduleRef!$D$2)+1)/(ScheduleRef!$D$2:$D$853&lt;&gt;""),ROWS(ScheduleCompile!I$1:I400)),COLUMNS($A400:I400))</f>
        <v>60</v>
      </c>
      <c r="J400" s="1">
        <f>INDEX(ScheduleRef!$D$2:$AB$853,_xlfn.AGGREGATE(15,6,(ROW(ScheduleRef!$D$2:$AB$853)-ROW(ScheduleRef!$D$2)+1)/(ScheduleRef!$D$2:$D$853&lt;&gt;""),ROWS(ScheduleCompile!J$1:J400)),COLUMNS($A400:J400))</f>
        <v>60</v>
      </c>
      <c r="K400" s="1">
        <f>INDEX(ScheduleRef!$D$2:$AB$853,_xlfn.AGGREGATE(15,6,(ROW(ScheduleRef!$D$2:$AB$853)-ROW(ScheduleRef!$D$2)+1)/(ScheduleRef!$D$2:$D$853&lt;&gt;""),ROWS(ScheduleCompile!K$1:K400)),COLUMNS($A400:K400))</f>
        <v>70</v>
      </c>
      <c r="L400" s="1">
        <f>INDEX(ScheduleRef!$D$2:$AB$853,_xlfn.AGGREGATE(15,6,(ROW(ScheduleRef!$D$2:$AB$853)-ROW(ScheduleRef!$D$2)+1)/(ScheduleRef!$D$2:$D$853&lt;&gt;""),ROWS(ScheduleCompile!L$1:L400)),COLUMNS($A400:L400))</f>
        <v>70</v>
      </c>
      <c r="M400" s="1">
        <f>INDEX(ScheduleRef!$D$2:$AB$853,_xlfn.AGGREGATE(15,6,(ROW(ScheduleRef!$D$2:$AB$853)-ROW(ScheduleRef!$D$2)+1)/(ScheduleRef!$D$2:$D$853&lt;&gt;""),ROWS(ScheduleCompile!M$1:M400)),COLUMNS($A400:M400))</f>
        <v>70</v>
      </c>
      <c r="N400" s="1">
        <f>INDEX(ScheduleRef!$D$2:$AB$853,_xlfn.AGGREGATE(15,6,(ROW(ScheduleRef!$D$2:$AB$853)-ROW(ScheduleRef!$D$2)+1)/(ScheduleRef!$D$2:$D$853&lt;&gt;""),ROWS(ScheduleCompile!N$1:N400)),COLUMNS($A400:N400))</f>
        <v>70</v>
      </c>
      <c r="O400" s="1">
        <f>INDEX(ScheduleRef!$D$2:$AB$853,_xlfn.AGGREGATE(15,6,(ROW(ScheduleRef!$D$2:$AB$853)-ROW(ScheduleRef!$D$2)+1)/(ScheduleRef!$D$2:$D$853&lt;&gt;""),ROWS(ScheduleCompile!O$1:O400)),COLUMNS($A400:O400))</f>
        <v>70</v>
      </c>
      <c r="P400" s="1">
        <f>INDEX(ScheduleRef!$D$2:$AB$853,_xlfn.AGGREGATE(15,6,(ROW(ScheduleRef!$D$2:$AB$853)-ROW(ScheduleRef!$D$2)+1)/(ScheduleRef!$D$2:$D$853&lt;&gt;""),ROWS(ScheduleCompile!P$1:P400)),COLUMNS($A400:P400))</f>
        <v>70</v>
      </c>
      <c r="Q400" s="1">
        <f>INDEX(ScheduleRef!$D$2:$AB$853,_xlfn.AGGREGATE(15,6,(ROW(ScheduleRef!$D$2:$AB$853)-ROW(ScheduleRef!$D$2)+1)/(ScheduleRef!$D$2:$D$853&lt;&gt;""),ROWS(ScheduleCompile!Q$1:Q400)),COLUMNS($A400:Q400))</f>
        <v>70</v>
      </c>
      <c r="R400" s="1">
        <f>INDEX(ScheduleRef!$D$2:$AB$853,_xlfn.AGGREGATE(15,6,(ROW(ScheduleRef!$D$2:$AB$853)-ROW(ScheduleRef!$D$2)+1)/(ScheduleRef!$D$2:$D$853&lt;&gt;""),ROWS(ScheduleCompile!R$1:R400)),COLUMNS($A400:R400))</f>
        <v>70</v>
      </c>
      <c r="S400" s="1">
        <f>INDEX(ScheduleRef!$D$2:$AB$853,_xlfn.AGGREGATE(15,6,(ROW(ScheduleRef!$D$2:$AB$853)-ROW(ScheduleRef!$D$2)+1)/(ScheduleRef!$D$2:$D$853&lt;&gt;""),ROWS(ScheduleCompile!S$1:S400)),COLUMNS($A400:S400))</f>
        <v>70</v>
      </c>
      <c r="T400" s="1">
        <f>INDEX(ScheduleRef!$D$2:$AB$853,_xlfn.AGGREGATE(15,6,(ROW(ScheduleRef!$D$2:$AB$853)-ROW(ScheduleRef!$D$2)+1)/(ScheduleRef!$D$2:$D$853&lt;&gt;""),ROWS(ScheduleCompile!T$1:T400)),COLUMNS($A400:T400))</f>
        <v>70</v>
      </c>
      <c r="U400" s="1">
        <f>INDEX(ScheduleRef!$D$2:$AB$853,_xlfn.AGGREGATE(15,6,(ROW(ScheduleRef!$D$2:$AB$853)-ROW(ScheduleRef!$D$2)+1)/(ScheduleRef!$D$2:$D$853&lt;&gt;""),ROWS(ScheduleCompile!U$1:U400)),COLUMNS($A400:U400))</f>
        <v>70</v>
      </c>
      <c r="V400" s="1">
        <f>INDEX(ScheduleRef!$D$2:$AB$853,_xlfn.AGGREGATE(15,6,(ROW(ScheduleRef!$D$2:$AB$853)-ROW(ScheduleRef!$D$2)+1)/(ScheduleRef!$D$2:$D$853&lt;&gt;""),ROWS(ScheduleCompile!V$1:V400)),COLUMNS($A400:V400))</f>
        <v>70</v>
      </c>
      <c r="W400" s="1">
        <f>INDEX(ScheduleRef!$D$2:$AB$853,_xlfn.AGGREGATE(15,6,(ROW(ScheduleRef!$D$2:$AB$853)-ROW(ScheduleRef!$D$2)+1)/(ScheduleRef!$D$2:$D$853&lt;&gt;""),ROWS(ScheduleCompile!W$1:W400)),COLUMNS($A400:W400))</f>
        <v>70</v>
      </c>
      <c r="X400" s="1">
        <f>INDEX(ScheduleRef!$D$2:$AB$853,_xlfn.AGGREGATE(15,6,(ROW(ScheduleRef!$D$2:$AB$853)-ROW(ScheduleRef!$D$2)+1)/(ScheduleRef!$D$2:$D$853&lt;&gt;""),ROWS(ScheduleCompile!X$1:X400)),COLUMNS($A400:X400))</f>
        <v>70</v>
      </c>
      <c r="Y400" s="1">
        <f>INDEX(ScheduleRef!$D$2:$AB$853,_xlfn.AGGREGATE(15,6,(ROW(ScheduleRef!$D$2:$AB$853)-ROW(ScheduleRef!$D$2)+1)/(ScheduleRef!$D$2:$D$853&lt;&gt;""),ROWS(ScheduleCompile!Y$1:Y400)),COLUMNS($A400:Y400))</f>
        <v>70</v>
      </c>
    </row>
    <row r="401" spans="1:25" x14ac:dyDescent="0.25">
      <c r="A401" s="30" t="str">
        <f>INDEX(ScheduleRef!$D$2:$AB$853,_xlfn.AGGREGATE(15,6,(ROW(ScheduleRef!$D$2:$AB$853)-ROW(ScheduleRef!$D$2)+1)/(ScheduleRef!$D$2:$D$853&lt;&gt;""),ROWS(ScheduleCompile!A$1:A401)),COLUMNS($A401:A401))</f>
        <v>RestaurantClgSetptWD</v>
      </c>
      <c r="B401" s="1">
        <f>INDEX(ScheduleRef!$D$2:$AB$853,_xlfn.AGGREGATE(15,6,(ROW(ScheduleRef!$D$2:$AB$853)-ROW(ScheduleRef!$D$2)+1)/(ScheduleRef!$D$2:$D$853&lt;&gt;""),ROWS(ScheduleCompile!B$1:B401)),COLUMNS($A401:B401))</f>
        <v>75</v>
      </c>
      <c r="C401" s="1">
        <f>INDEX(ScheduleRef!$D$2:$AB$853,_xlfn.AGGREGATE(15,6,(ROW(ScheduleRef!$D$2:$AB$853)-ROW(ScheduleRef!$D$2)+1)/(ScheduleRef!$D$2:$D$853&lt;&gt;""),ROWS(ScheduleCompile!C$1:C401)),COLUMNS($A401:C401))</f>
        <v>75</v>
      </c>
      <c r="D401" s="1">
        <f>INDEX(ScheduleRef!$D$2:$AB$853,_xlfn.AGGREGATE(15,6,(ROW(ScheduleRef!$D$2:$AB$853)-ROW(ScheduleRef!$D$2)+1)/(ScheduleRef!$D$2:$D$853&lt;&gt;""),ROWS(ScheduleCompile!D$1:D401)),COLUMNS($A401:D401))</f>
        <v>75</v>
      </c>
      <c r="E401" s="1">
        <f>INDEX(ScheduleRef!$D$2:$AB$853,_xlfn.AGGREGATE(15,6,(ROW(ScheduleRef!$D$2:$AB$853)-ROW(ScheduleRef!$D$2)+1)/(ScheduleRef!$D$2:$D$853&lt;&gt;""),ROWS(ScheduleCompile!E$1:E401)),COLUMNS($A401:E401))</f>
        <v>85</v>
      </c>
      <c r="F401" s="1">
        <f>INDEX(ScheduleRef!$D$2:$AB$853,_xlfn.AGGREGATE(15,6,(ROW(ScheduleRef!$D$2:$AB$853)-ROW(ScheduleRef!$D$2)+1)/(ScheduleRef!$D$2:$D$853&lt;&gt;""),ROWS(ScheduleCompile!F$1:F401)),COLUMNS($A401:F401))</f>
        <v>85</v>
      </c>
      <c r="G401" s="1">
        <f>INDEX(ScheduleRef!$D$2:$AB$853,_xlfn.AGGREGATE(15,6,(ROW(ScheduleRef!$D$2:$AB$853)-ROW(ScheduleRef!$D$2)+1)/(ScheduleRef!$D$2:$D$853&lt;&gt;""),ROWS(ScheduleCompile!G$1:G401)),COLUMNS($A401:G401))</f>
        <v>85</v>
      </c>
      <c r="H401" s="1">
        <f>INDEX(ScheduleRef!$D$2:$AB$853,_xlfn.AGGREGATE(15,6,(ROW(ScheduleRef!$D$2:$AB$853)-ROW(ScheduleRef!$D$2)+1)/(ScheduleRef!$D$2:$D$853&lt;&gt;""),ROWS(ScheduleCompile!H$1:H401)),COLUMNS($A401:H401))</f>
        <v>75</v>
      </c>
      <c r="I401" s="1">
        <f>INDEX(ScheduleRef!$D$2:$AB$853,_xlfn.AGGREGATE(15,6,(ROW(ScheduleRef!$D$2:$AB$853)-ROW(ScheduleRef!$D$2)+1)/(ScheduleRef!$D$2:$D$853&lt;&gt;""),ROWS(ScheduleCompile!I$1:I401)),COLUMNS($A401:I401))</f>
        <v>75</v>
      </c>
      <c r="J401" s="1">
        <f>INDEX(ScheduleRef!$D$2:$AB$853,_xlfn.AGGREGATE(15,6,(ROW(ScheduleRef!$D$2:$AB$853)-ROW(ScheduleRef!$D$2)+1)/(ScheduleRef!$D$2:$D$853&lt;&gt;""),ROWS(ScheduleCompile!J$1:J401)),COLUMNS($A401:J401))</f>
        <v>75</v>
      </c>
      <c r="K401" s="1">
        <f>INDEX(ScheduleRef!$D$2:$AB$853,_xlfn.AGGREGATE(15,6,(ROW(ScheduleRef!$D$2:$AB$853)-ROW(ScheduleRef!$D$2)+1)/(ScheduleRef!$D$2:$D$853&lt;&gt;""),ROWS(ScheduleCompile!K$1:K401)),COLUMNS($A401:K401))</f>
        <v>75</v>
      </c>
      <c r="L401" s="1">
        <f>INDEX(ScheduleRef!$D$2:$AB$853,_xlfn.AGGREGATE(15,6,(ROW(ScheduleRef!$D$2:$AB$853)-ROW(ScheduleRef!$D$2)+1)/(ScheduleRef!$D$2:$D$853&lt;&gt;""),ROWS(ScheduleCompile!L$1:L401)),COLUMNS($A401:L401))</f>
        <v>75</v>
      </c>
      <c r="M401" s="1">
        <f>INDEX(ScheduleRef!$D$2:$AB$853,_xlfn.AGGREGATE(15,6,(ROW(ScheduleRef!$D$2:$AB$853)-ROW(ScheduleRef!$D$2)+1)/(ScheduleRef!$D$2:$D$853&lt;&gt;""),ROWS(ScheduleCompile!M$1:M401)),COLUMNS($A401:M401))</f>
        <v>75</v>
      </c>
      <c r="N401" s="1">
        <f>INDEX(ScheduleRef!$D$2:$AB$853,_xlfn.AGGREGATE(15,6,(ROW(ScheduleRef!$D$2:$AB$853)-ROW(ScheduleRef!$D$2)+1)/(ScheduleRef!$D$2:$D$853&lt;&gt;""),ROWS(ScheduleCompile!N$1:N401)),COLUMNS($A401:N401))</f>
        <v>75</v>
      </c>
      <c r="O401" s="1">
        <f>INDEX(ScheduleRef!$D$2:$AB$853,_xlfn.AGGREGATE(15,6,(ROW(ScheduleRef!$D$2:$AB$853)-ROW(ScheduleRef!$D$2)+1)/(ScheduleRef!$D$2:$D$853&lt;&gt;""),ROWS(ScheduleCompile!O$1:O401)),COLUMNS($A401:O401))</f>
        <v>75</v>
      </c>
      <c r="P401" s="1">
        <f>INDEX(ScheduleRef!$D$2:$AB$853,_xlfn.AGGREGATE(15,6,(ROW(ScheduleRef!$D$2:$AB$853)-ROW(ScheduleRef!$D$2)+1)/(ScheduleRef!$D$2:$D$853&lt;&gt;""),ROWS(ScheduleCompile!P$1:P401)),COLUMNS($A401:P401))</f>
        <v>75</v>
      </c>
      <c r="Q401" s="1">
        <f>INDEX(ScheduleRef!$D$2:$AB$853,_xlfn.AGGREGATE(15,6,(ROW(ScheduleRef!$D$2:$AB$853)-ROW(ScheduleRef!$D$2)+1)/(ScheduleRef!$D$2:$D$853&lt;&gt;""),ROWS(ScheduleCompile!Q$1:Q401)),COLUMNS($A401:Q401))</f>
        <v>75</v>
      </c>
      <c r="R401" s="1">
        <f>INDEX(ScheduleRef!$D$2:$AB$853,_xlfn.AGGREGATE(15,6,(ROW(ScheduleRef!$D$2:$AB$853)-ROW(ScheduleRef!$D$2)+1)/(ScheduleRef!$D$2:$D$853&lt;&gt;""),ROWS(ScheduleCompile!R$1:R401)),COLUMNS($A401:R401))</f>
        <v>75</v>
      </c>
      <c r="S401" s="1">
        <f>INDEX(ScheduleRef!$D$2:$AB$853,_xlfn.AGGREGATE(15,6,(ROW(ScheduleRef!$D$2:$AB$853)-ROW(ScheduleRef!$D$2)+1)/(ScheduleRef!$D$2:$D$853&lt;&gt;""),ROWS(ScheduleCompile!S$1:S401)),COLUMNS($A401:S401))</f>
        <v>75</v>
      </c>
      <c r="T401" s="1">
        <f>INDEX(ScheduleRef!$D$2:$AB$853,_xlfn.AGGREGATE(15,6,(ROW(ScheduleRef!$D$2:$AB$853)-ROW(ScheduleRef!$D$2)+1)/(ScheduleRef!$D$2:$D$853&lt;&gt;""),ROWS(ScheduleCompile!T$1:T401)),COLUMNS($A401:T401))</f>
        <v>75</v>
      </c>
      <c r="U401" s="1">
        <f>INDEX(ScheduleRef!$D$2:$AB$853,_xlfn.AGGREGATE(15,6,(ROW(ScheduleRef!$D$2:$AB$853)-ROW(ScheduleRef!$D$2)+1)/(ScheduleRef!$D$2:$D$853&lt;&gt;""),ROWS(ScheduleCompile!U$1:U401)),COLUMNS($A401:U401))</f>
        <v>75</v>
      </c>
      <c r="V401" s="1">
        <f>INDEX(ScheduleRef!$D$2:$AB$853,_xlfn.AGGREGATE(15,6,(ROW(ScheduleRef!$D$2:$AB$853)-ROW(ScheduleRef!$D$2)+1)/(ScheduleRef!$D$2:$D$853&lt;&gt;""),ROWS(ScheduleCompile!V$1:V401)),COLUMNS($A401:V401))</f>
        <v>75</v>
      </c>
      <c r="W401" s="1">
        <f>INDEX(ScheduleRef!$D$2:$AB$853,_xlfn.AGGREGATE(15,6,(ROW(ScheduleRef!$D$2:$AB$853)-ROW(ScheduleRef!$D$2)+1)/(ScheduleRef!$D$2:$D$853&lt;&gt;""),ROWS(ScheduleCompile!W$1:W401)),COLUMNS($A401:W401))</f>
        <v>75</v>
      </c>
      <c r="X401" s="1">
        <f>INDEX(ScheduleRef!$D$2:$AB$853,_xlfn.AGGREGATE(15,6,(ROW(ScheduleRef!$D$2:$AB$853)-ROW(ScheduleRef!$D$2)+1)/(ScheduleRef!$D$2:$D$853&lt;&gt;""),ROWS(ScheduleCompile!X$1:X401)),COLUMNS($A401:X401))</f>
        <v>75</v>
      </c>
      <c r="Y401" s="1">
        <f>INDEX(ScheduleRef!$D$2:$AB$853,_xlfn.AGGREGATE(15,6,(ROW(ScheduleRef!$D$2:$AB$853)-ROW(ScheduleRef!$D$2)+1)/(ScheduleRef!$D$2:$D$853&lt;&gt;""),ROWS(ScheduleCompile!Y$1:Y401)),COLUMNS($A401:Y401))</f>
        <v>75</v>
      </c>
    </row>
    <row r="402" spans="1:25" x14ac:dyDescent="0.25">
      <c r="A402" s="30" t="str">
        <f>INDEX(ScheduleRef!$D$2:$AB$853,_xlfn.AGGREGATE(15,6,(ROW(ScheduleRef!$D$2:$AB$853)-ROW(ScheduleRef!$D$2)+1)/(ScheduleRef!$D$2:$D$853&lt;&gt;""),ROWS(ScheduleCompile!A$1:A402)),COLUMNS($A402:A402))</f>
        <v>RestaurantClgSetptSat</v>
      </c>
      <c r="B402" s="1">
        <f>INDEX(ScheduleRef!$D$2:$AB$853,_xlfn.AGGREGATE(15,6,(ROW(ScheduleRef!$D$2:$AB$853)-ROW(ScheduleRef!$D$2)+1)/(ScheduleRef!$D$2:$D$853&lt;&gt;""),ROWS(ScheduleCompile!B$1:B402)),COLUMNS($A402:B402))</f>
        <v>75</v>
      </c>
      <c r="C402" s="1">
        <f>INDEX(ScheduleRef!$D$2:$AB$853,_xlfn.AGGREGATE(15,6,(ROW(ScheduleRef!$D$2:$AB$853)-ROW(ScheduleRef!$D$2)+1)/(ScheduleRef!$D$2:$D$853&lt;&gt;""),ROWS(ScheduleCompile!C$1:C402)),COLUMNS($A402:C402))</f>
        <v>75</v>
      </c>
      <c r="D402" s="1">
        <f>INDEX(ScheduleRef!$D$2:$AB$853,_xlfn.AGGREGATE(15,6,(ROW(ScheduleRef!$D$2:$AB$853)-ROW(ScheduleRef!$D$2)+1)/(ScheduleRef!$D$2:$D$853&lt;&gt;""),ROWS(ScheduleCompile!D$1:D402)),COLUMNS($A402:D402))</f>
        <v>75</v>
      </c>
      <c r="E402" s="1">
        <f>INDEX(ScheduleRef!$D$2:$AB$853,_xlfn.AGGREGATE(15,6,(ROW(ScheduleRef!$D$2:$AB$853)-ROW(ScheduleRef!$D$2)+1)/(ScheduleRef!$D$2:$D$853&lt;&gt;""),ROWS(ScheduleCompile!E$1:E402)),COLUMNS($A402:E402))</f>
        <v>85</v>
      </c>
      <c r="F402" s="1">
        <f>INDEX(ScheduleRef!$D$2:$AB$853,_xlfn.AGGREGATE(15,6,(ROW(ScheduleRef!$D$2:$AB$853)-ROW(ScheduleRef!$D$2)+1)/(ScheduleRef!$D$2:$D$853&lt;&gt;""),ROWS(ScheduleCompile!F$1:F402)),COLUMNS($A402:F402))</f>
        <v>85</v>
      </c>
      <c r="G402" s="1">
        <f>INDEX(ScheduleRef!$D$2:$AB$853,_xlfn.AGGREGATE(15,6,(ROW(ScheduleRef!$D$2:$AB$853)-ROW(ScheduleRef!$D$2)+1)/(ScheduleRef!$D$2:$D$853&lt;&gt;""),ROWS(ScheduleCompile!G$1:G402)),COLUMNS($A402:G402))</f>
        <v>85</v>
      </c>
      <c r="H402" s="1">
        <f>INDEX(ScheduleRef!$D$2:$AB$853,_xlfn.AGGREGATE(15,6,(ROW(ScheduleRef!$D$2:$AB$853)-ROW(ScheduleRef!$D$2)+1)/(ScheduleRef!$D$2:$D$853&lt;&gt;""),ROWS(ScheduleCompile!H$1:H402)),COLUMNS($A402:H402))</f>
        <v>85</v>
      </c>
      <c r="I402" s="1">
        <f>INDEX(ScheduleRef!$D$2:$AB$853,_xlfn.AGGREGATE(15,6,(ROW(ScheduleRef!$D$2:$AB$853)-ROW(ScheduleRef!$D$2)+1)/(ScheduleRef!$D$2:$D$853&lt;&gt;""),ROWS(ScheduleCompile!I$1:I402)),COLUMNS($A402:I402))</f>
        <v>85</v>
      </c>
      <c r="J402" s="1">
        <f>INDEX(ScheduleRef!$D$2:$AB$853,_xlfn.AGGREGATE(15,6,(ROW(ScheduleRef!$D$2:$AB$853)-ROW(ScheduleRef!$D$2)+1)/(ScheduleRef!$D$2:$D$853&lt;&gt;""),ROWS(ScheduleCompile!J$1:J402)),COLUMNS($A402:J402))</f>
        <v>75</v>
      </c>
      <c r="K402" s="1">
        <f>INDEX(ScheduleRef!$D$2:$AB$853,_xlfn.AGGREGATE(15,6,(ROW(ScheduleRef!$D$2:$AB$853)-ROW(ScheduleRef!$D$2)+1)/(ScheduleRef!$D$2:$D$853&lt;&gt;""),ROWS(ScheduleCompile!K$1:K402)),COLUMNS($A402:K402))</f>
        <v>75</v>
      </c>
      <c r="L402" s="1">
        <f>INDEX(ScheduleRef!$D$2:$AB$853,_xlfn.AGGREGATE(15,6,(ROW(ScheduleRef!$D$2:$AB$853)-ROW(ScheduleRef!$D$2)+1)/(ScheduleRef!$D$2:$D$853&lt;&gt;""),ROWS(ScheduleCompile!L$1:L402)),COLUMNS($A402:L402))</f>
        <v>75</v>
      </c>
      <c r="M402" s="1">
        <f>INDEX(ScheduleRef!$D$2:$AB$853,_xlfn.AGGREGATE(15,6,(ROW(ScheduleRef!$D$2:$AB$853)-ROW(ScheduleRef!$D$2)+1)/(ScheduleRef!$D$2:$D$853&lt;&gt;""),ROWS(ScheduleCompile!M$1:M402)),COLUMNS($A402:M402))</f>
        <v>75</v>
      </c>
      <c r="N402" s="1">
        <f>INDEX(ScheduleRef!$D$2:$AB$853,_xlfn.AGGREGATE(15,6,(ROW(ScheduleRef!$D$2:$AB$853)-ROW(ScheduleRef!$D$2)+1)/(ScheduleRef!$D$2:$D$853&lt;&gt;""),ROWS(ScheduleCompile!N$1:N402)),COLUMNS($A402:N402))</f>
        <v>75</v>
      </c>
      <c r="O402" s="1">
        <f>INDEX(ScheduleRef!$D$2:$AB$853,_xlfn.AGGREGATE(15,6,(ROW(ScheduleRef!$D$2:$AB$853)-ROW(ScheduleRef!$D$2)+1)/(ScheduleRef!$D$2:$D$853&lt;&gt;""),ROWS(ScheduleCompile!O$1:O402)),COLUMNS($A402:O402))</f>
        <v>75</v>
      </c>
      <c r="P402" s="1">
        <f>INDEX(ScheduleRef!$D$2:$AB$853,_xlfn.AGGREGATE(15,6,(ROW(ScheduleRef!$D$2:$AB$853)-ROW(ScheduleRef!$D$2)+1)/(ScheduleRef!$D$2:$D$853&lt;&gt;""),ROWS(ScheduleCompile!P$1:P402)),COLUMNS($A402:P402))</f>
        <v>75</v>
      </c>
      <c r="Q402" s="1">
        <f>INDEX(ScheduleRef!$D$2:$AB$853,_xlfn.AGGREGATE(15,6,(ROW(ScheduleRef!$D$2:$AB$853)-ROW(ScheduleRef!$D$2)+1)/(ScheduleRef!$D$2:$D$853&lt;&gt;""),ROWS(ScheduleCompile!Q$1:Q402)),COLUMNS($A402:Q402))</f>
        <v>75</v>
      </c>
      <c r="R402" s="1">
        <f>INDEX(ScheduleRef!$D$2:$AB$853,_xlfn.AGGREGATE(15,6,(ROW(ScheduleRef!$D$2:$AB$853)-ROW(ScheduleRef!$D$2)+1)/(ScheduleRef!$D$2:$D$853&lt;&gt;""),ROWS(ScheduleCompile!R$1:R402)),COLUMNS($A402:R402))</f>
        <v>75</v>
      </c>
      <c r="S402" s="1">
        <f>INDEX(ScheduleRef!$D$2:$AB$853,_xlfn.AGGREGATE(15,6,(ROW(ScheduleRef!$D$2:$AB$853)-ROW(ScheduleRef!$D$2)+1)/(ScheduleRef!$D$2:$D$853&lt;&gt;""),ROWS(ScheduleCompile!S$1:S402)),COLUMNS($A402:S402))</f>
        <v>75</v>
      </c>
      <c r="T402" s="1">
        <f>INDEX(ScheduleRef!$D$2:$AB$853,_xlfn.AGGREGATE(15,6,(ROW(ScheduleRef!$D$2:$AB$853)-ROW(ScheduleRef!$D$2)+1)/(ScheduleRef!$D$2:$D$853&lt;&gt;""),ROWS(ScheduleCompile!T$1:T402)),COLUMNS($A402:T402))</f>
        <v>75</v>
      </c>
      <c r="U402" s="1">
        <f>INDEX(ScheduleRef!$D$2:$AB$853,_xlfn.AGGREGATE(15,6,(ROW(ScheduleRef!$D$2:$AB$853)-ROW(ScheduleRef!$D$2)+1)/(ScheduleRef!$D$2:$D$853&lt;&gt;""),ROWS(ScheduleCompile!U$1:U402)),COLUMNS($A402:U402))</f>
        <v>75</v>
      </c>
      <c r="V402" s="1">
        <f>INDEX(ScheduleRef!$D$2:$AB$853,_xlfn.AGGREGATE(15,6,(ROW(ScheduleRef!$D$2:$AB$853)-ROW(ScheduleRef!$D$2)+1)/(ScheduleRef!$D$2:$D$853&lt;&gt;""),ROWS(ScheduleCompile!V$1:V402)),COLUMNS($A402:V402))</f>
        <v>75</v>
      </c>
      <c r="W402" s="1">
        <f>INDEX(ScheduleRef!$D$2:$AB$853,_xlfn.AGGREGATE(15,6,(ROW(ScheduleRef!$D$2:$AB$853)-ROW(ScheduleRef!$D$2)+1)/(ScheduleRef!$D$2:$D$853&lt;&gt;""),ROWS(ScheduleCompile!W$1:W402)),COLUMNS($A402:W402))</f>
        <v>75</v>
      </c>
      <c r="X402" s="1">
        <f>INDEX(ScheduleRef!$D$2:$AB$853,_xlfn.AGGREGATE(15,6,(ROW(ScheduleRef!$D$2:$AB$853)-ROW(ScheduleRef!$D$2)+1)/(ScheduleRef!$D$2:$D$853&lt;&gt;""),ROWS(ScheduleCompile!X$1:X402)),COLUMNS($A402:X402))</f>
        <v>75</v>
      </c>
      <c r="Y402" s="1">
        <f>INDEX(ScheduleRef!$D$2:$AB$853,_xlfn.AGGREGATE(15,6,(ROW(ScheduleRef!$D$2:$AB$853)-ROW(ScheduleRef!$D$2)+1)/(ScheduleRef!$D$2:$D$853&lt;&gt;""),ROWS(ScheduleCompile!Y$1:Y402)),COLUMNS($A402:Y402))</f>
        <v>75</v>
      </c>
    </row>
    <row r="403" spans="1:25" x14ac:dyDescent="0.25">
      <c r="A403" s="30" t="str">
        <f>INDEX(ScheduleRef!$D$2:$AB$853,_xlfn.AGGREGATE(15,6,(ROW(ScheduleRef!$D$2:$AB$853)-ROW(ScheduleRef!$D$2)+1)/(ScheduleRef!$D$2:$D$853&lt;&gt;""),ROWS(ScheduleCompile!A$1:A403)),COLUMNS($A403:A403))</f>
        <v>RestaurantClgSetptSun</v>
      </c>
      <c r="B403" s="1">
        <f>INDEX(ScheduleRef!$D$2:$AB$853,_xlfn.AGGREGATE(15,6,(ROW(ScheduleRef!$D$2:$AB$853)-ROW(ScheduleRef!$D$2)+1)/(ScheduleRef!$D$2:$D$853&lt;&gt;""),ROWS(ScheduleCompile!B$1:B403)),COLUMNS($A403:B403))</f>
        <v>75</v>
      </c>
      <c r="C403" s="1">
        <f>INDEX(ScheduleRef!$D$2:$AB$853,_xlfn.AGGREGATE(15,6,(ROW(ScheduleRef!$D$2:$AB$853)-ROW(ScheduleRef!$D$2)+1)/(ScheduleRef!$D$2:$D$853&lt;&gt;""),ROWS(ScheduleCompile!C$1:C403)),COLUMNS($A403:C403))</f>
        <v>75</v>
      </c>
      <c r="D403" s="1">
        <f>INDEX(ScheduleRef!$D$2:$AB$853,_xlfn.AGGREGATE(15,6,(ROW(ScheduleRef!$D$2:$AB$853)-ROW(ScheduleRef!$D$2)+1)/(ScheduleRef!$D$2:$D$853&lt;&gt;""),ROWS(ScheduleCompile!D$1:D403)),COLUMNS($A403:D403))</f>
        <v>75</v>
      </c>
      <c r="E403" s="1">
        <f>INDEX(ScheduleRef!$D$2:$AB$853,_xlfn.AGGREGATE(15,6,(ROW(ScheduleRef!$D$2:$AB$853)-ROW(ScheduleRef!$D$2)+1)/(ScheduleRef!$D$2:$D$853&lt;&gt;""),ROWS(ScheduleCompile!E$1:E403)),COLUMNS($A403:E403))</f>
        <v>85</v>
      </c>
      <c r="F403" s="1">
        <f>INDEX(ScheduleRef!$D$2:$AB$853,_xlfn.AGGREGATE(15,6,(ROW(ScheduleRef!$D$2:$AB$853)-ROW(ScheduleRef!$D$2)+1)/(ScheduleRef!$D$2:$D$853&lt;&gt;""),ROWS(ScheduleCompile!F$1:F403)),COLUMNS($A403:F403))</f>
        <v>85</v>
      </c>
      <c r="G403" s="1">
        <f>INDEX(ScheduleRef!$D$2:$AB$853,_xlfn.AGGREGATE(15,6,(ROW(ScheduleRef!$D$2:$AB$853)-ROW(ScheduleRef!$D$2)+1)/(ScheduleRef!$D$2:$D$853&lt;&gt;""),ROWS(ScheduleCompile!G$1:G403)),COLUMNS($A403:G403))</f>
        <v>85</v>
      </c>
      <c r="H403" s="1">
        <f>INDEX(ScheduleRef!$D$2:$AB$853,_xlfn.AGGREGATE(15,6,(ROW(ScheduleRef!$D$2:$AB$853)-ROW(ScheduleRef!$D$2)+1)/(ScheduleRef!$D$2:$D$853&lt;&gt;""),ROWS(ScheduleCompile!H$1:H403)),COLUMNS($A403:H403))</f>
        <v>85</v>
      </c>
      <c r="I403" s="1">
        <f>INDEX(ScheduleRef!$D$2:$AB$853,_xlfn.AGGREGATE(15,6,(ROW(ScheduleRef!$D$2:$AB$853)-ROW(ScheduleRef!$D$2)+1)/(ScheduleRef!$D$2:$D$853&lt;&gt;""),ROWS(ScheduleCompile!I$1:I403)),COLUMNS($A403:I403))</f>
        <v>85</v>
      </c>
      <c r="J403" s="1">
        <f>INDEX(ScheduleRef!$D$2:$AB$853,_xlfn.AGGREGATE(15,6,(ROW(ScheduleRef!$D$2:$AB$853)-ROW(ScheduleRef!$D$2)+1)/(ScheduleRef!$D$2:$D$853&lt;&gt;""),ROWS(ScheduleCompile!J$1:J403)),COLUMNS($A403:J403))</f>
        <v>85</v>
      </c>
      <c r="K403" s="1">
        <f>INDEX(ScheduleRef!$D$2:$AB$853,_xlfn.AGGREGATE(15,6,(ROW(ScheduleRef!$D$2:$AB$853)-ROW(ScheduleRef!$D$2)+1)/(ScheduleRef!$D$2:$D$853&lt;&gt;""),ROWS(ScheduleCompile!K$1:K403)),COLUMNS($A403:K403))</f>
        <v>75</v>
      </c>
      <c r="L403" s="1">
        <f>INDEX(ScheduleRef!$D$2:$AB$853,_xlfn.AGGREGATE(15,6,(ROW(ScheduleRef!$D$2:$AB$853)-ROW(ScheduleRef!$D$2)+1)/(ScheduleRef!$D$2:$D$853&lt;&gt;""),ROWS(ScheduleCompile!L$1:L403)),COLUMNS($A403:L403))</f>
        <v>75</v>
      </c>
      <c r="M403" s="1">
        <f>INDEX(ScheduleRef!$D$2:$AB$853,_xlfn.AGGREGATE(15,6,(ROW(ScheduleRef!$D$2:$AB$853)-ROW(ScheduleRef!$D$2)+1)/(ScheduleRef!$D$2:$D$853&lt;&gt;""),ROWS(ScheduleCompile!M$1:M403)),COLUMNS($A403:M403))</f>
        <v>75</v>
      </c>
      <c r="N403" s="1">
        <f>INDEX(ScheduleRef!$D$2:$AB$853,_xlfn.AGGREGATE(15,6,(ROW(ScheduleRef!$D$2:$AB$853)-ROW(ScheduleRef!$D$2)+1)/(ScheduleRef!$D$2:$D$853&lt;&gt;""),ROWS(ScheduleCompile!N$1:N403)),COLUMNS($A403:N403))</f>
        <v>75</v>
      </c>
      <c r="O403" s="1">
        <f>INDEX(ScheduleRef!$D$2:$AB$853,_xlfn.AGGREGATE(15,6,(ROW(ScheduleRef!$D$2:$AB$853)-ROW(ScheduleRef!$D$2)+1)/(ScheduleRef!$D$2:$D$853&lt;&gt;""),ROWS(ScheduleCompile!O$1:O403)),COLUMNS($A403:O403))</f>
        <v>75</v>
      </c>
      <c r="P403" s="1">
        <f>INDEX(ScheduleRef!$D$2:$AB$853,_xlfn.AGGREGATE(15,6,(ROW(ScheduleRef!$D$2:$AB$853)-ROW(ScheduleRef!$D$2)+1)/(ScheduleRef!$D$2:$D$853&lt;&gt;""),ROWS(ScheduleCompile!P$1:P403)),COLUMNS($A403:P403))</f>
        <v>75</v>
      </c>
      <c r="Q403" s="1">
        <f>INDEX(ScheduleRef!$D$2:$AB$853,_xlfn.AGGREGATE(15,6,(ROW(ScheduleRef!$D$2:$AB$853)-ROW(ScheduleRef!$D$2)+1)/(ScheduleRef!$D$2:$D$853&lt;&gt;""),ROWS(ScheduleCompile!Q$1:Q403)),COLUMNS($A403:Q403))</f>
        <v>75</v>
      </c>
      <c r="R403" s="1">
        <f>INDEX(ScheduleRef!$D$2:$AB$853,_xlfn.AGGREGATE(15,6,(ROW(ScheduleRef!$D$2:$AB$853)-ROW(ScheduleRef!$D$2)+1)/(ScheduleRef!$D$2:$D$853&lt;&gt;""),ROWS(ScheduleCompile!R$1:R403)),COLUMNS($A403:R403))</f>
        <v>75</v>
      </c>
      <c r="S403" s="1">
        <f>INDEX(ScheduleRef!$D$2:$AB$853,_xlfn.AGGREGATE(15,6,(ROW(ScheduleRef!$D$2:$AB$853)-ROW(ScheduleRef!$D$2)+1)/(ScheduleRef!$D$2:$D$853&lt;&gt;""),ROWS(ScheduleCompile!S$1:S403)),COLUMNS($A403:S403))</f>
        <v>75</v>
      </c>
      <c r="T403" s="1">
        <f>INDEX(ScheduleRef!$D$2:$AB$853,_xlfn.AGGREGATE(15,6,(ROW(ScheduleRef!$D$2:$AB$853)-ROW(ScheduleRef!$D$2)+1)/(ScheduleRef!$D$2:$D$853&lt;&gt;""),ROWS(ScheduleCompile!T$1:T403)),COLUMNS($A403:T403))</f>
        <v>75</v>
      </c>
      <c r="U403" s="1">
        <f>INDEX(ScheduleRef!$D$2:$AB$853,_xlfn.AGGREGATE(15,6,(ROW(ScheduleRef!$D$2:$AB$853)-ROW(ScheduleRef!$D$2)+1)/(ScheduleRef!$D$2:$D$853&lt;&gt;""),ROWS(ScheduleCompile!U$1:U403)),COLUMNS($A403:U403))</f>
        <v>75</v>
      </c>
      <c r="V403" s="1">
        <f>INDEX(ScheduleRef!$D$2:$AB$853,_xlfn.AGGREGATE(15,6,(ROW(ScheduleRef!$D$2:$AB$853)-ROW(ScheduleRef!$D$2)+1)/(ScheduleRef!$D$2:$D$853&lt;&gt;""),ROWS(ScheduleCompile!V$1:V403)),COLUMNS($A403:V403))</f>
        <v>75</v>
      </c>
      <c r="W403" s="1">
        <f>INDEX(ScheduleRef!$D$2:$AB$853,_xlfn.AGGREGATE(15,6,(ROW(ScheduleRef!$D$2:$AB$853)-ROW(ScheduleRef!$D$2)+1)/(ScheduleRef!$D$2:$D$853&lt;&gt;""),ROWS(ScheduleCompile!W$1:W403)),COLUMNS($A403:W403))</f>
        <v>75</v>
      </c>
      <c r="X403" s="1">
        <f>INDEX(ScheduleRef!$D$2:$AB$853,_xlfn.AGGREGATE(15,6,(ROW(ScheduleRef!$D$2:$AB$853)-ROW(ScheduleRef!$D$2)+1)/(ScheduleRef!$D$2:$D$853&lt;&gt;""),ROWS(ScheduleCompile!X$1:X403)),COLUMNS($A403:X403))</f>
        <v>75</v>
      </c>
      <c r="Y403" s="1">
        <f>INDEX(ScheduleRef!$D$2:$AB$853,_xlfn.AGGREGATE(15,6,(ROW(ScheduleRef!$D$2:$AB$853)-ROW(ScheduleRef!$D$2)+1)/(ScheduleRef!$D$2:$D$853&lt;&gt;""),ROWS(ScheduleCompile!Y$1:Y403)),COLUMNS($A403:Y403))</f>
        <v>75</v>
      </c>
    </row>
    <row r="404" spans="1:25" x14ac:dyDescent="0.25">
      <c r="A404" s="30" t="str">
        <f>INDEX(ScheduleRef!$D$2:$AB$853,_xlfn.AGGREGATE(15,6,(ROW(ScheduleRef!$D$2:$AB$853)-ROW(ScheduleRef!$D$2)+1)/(ScheduleRef!$D$2:$D$853&lt;&gt;""),ROWS(ScheduleCompile!A$1:A404)),COLUMNS($A404:A404))</f>
        <v>RestaurantInfiltrationWD</v>
      </c>
      <c r="B404" s="1">
        <f>INDEX(ScheduleRef!$D$2:$AB$853,_xlfn.AGGREGATE(15,6,(ROW(ScheduleRef!$D$2:$AB$853)-ROW(ScheduleRef!$D$2)+1)/(ScheduleRef!$D$2:$D$853&lt;&gt;""),ROWS(ScheduleCompile!B$1:B404)),COLUMNS($A404:B404))</f>
        <v>0.25</v>
      </c>
      <c r="C404" s="1">
        <f>INDEX(ScheduleRef!$D$2:$AB$853,_xlfn.AGGREGATE(15,6,(ROW(ScheduleRef!$D$2:$AB$853)-ROW(ScheduleRef!$D$2)+1)/(ScheduleRef!$D$2:$D$853&lt;&gt;""),ROWS(ScheduleCompile!C$1:C404)),COLUMNS($A404:C404))</f>
        <v>0.25</v>
      </c>
      <c r="D404" s="1">
        <f>INDEX(ScheduleRef!$D$2:$AB$853,_xlfn.AGGREGATE(15,6,(ROW(ScheduleRef!$D$2:$AB$853)-ROW(ScheduleRef!$D$2)+1)/(ScheduleRef!$D$2:$D$853&lt;&gt;""),ROWS(ScheduleCompile!D$1:D404)),COLUMNS($A404:D404))</f>
        <v>0.25</v>
      </c>
      <c r="E404" s="1">
        <f>INDEX(ScheduleRef!$D$2:$AB$853,_xlfn.AGGREGATE(15,6,(ROW(ScheduleRef!$D$2:$AB$853)-ROW(ScheduleRef!$D$2)+1)/(ScheduleRef!$D$2:$D$853&lt;&gt;""),ROWS(ScheduleCompile!E$1:E404)),COLUMNS($A404:E404))</f>
        <v>1</v>
      </c>
      <c r="F404" s="1">
        <f>INDEX(ScheduleRef!$D$2:$AB$853,_xlfn.AGGREGATE(15,6,(ROW(ScheduleRef!$D$2:$AB$853)-ROW(ScheduleRef!$D$2)+1)/(ScheduleRef!$D$2:$D$853&lt;&gt;""),ROWS(ScheduleCompile!F$1:F404)),COLUMNS($A404:F404))</f>
        <v>1</v>
      </c>
      <c r="G404" s="1">
        <f>INDEX(ScheduleRef!$D$2:$AB$853,_xlfn.AGGREGATE(15,6,(ROW(ScheduleRef!$D$2:$AB$853)-ROW(ScheduleRef!$D$2)+1)/(ScheduleRef!$D$2:$D$853&lt;&gt;""),ROWS(ScheduleCompile!G$1:G404)),COLUMNS($A404:G404))</f>
        <v>1</v>
      </c>
      <c r="H404" s="1">
        <f>INDEX(ScheduleRef!$D$2:$AB$853,_xlfn.AGGREGATE(15,6,(ROW(ScheduleRef!$D$2:$AB$853)-ROW(ScheduleRef!$D$2)+1)/(ScheduleRef!$D$2:$D$853&lt;&gt;""),ROWS(ScheduleCompile!H$1:H404)),COLUMNS($A404:H404))</f>
        <v>0.25</v>
      </c>
      <c r="I404" s="1">
        <f>INDEX(ScheduleRef!$D$2:$AB$853,_xlfn.AGGREGATE(15,6,(ROW(ScheduleRef!$D$2:$AB$853)-ROW(ScheduleRef!$D$2)+1)/(ScheduleRef!$D$2:$D$853&lt;&gt;""),ROWS(ScheduleCompile!I$1:I404)),COLUMNS($A404:I404))</f>
        <v>0.25</v>
      </c>
      <c r="J404" s="1">
        <f>INDEX(ScheduleRef!$D$2:$AB$853,_xlfn.AGGREGATE(15,6,(ROW(ScheduleRef!$D$2:$AB$853)-ROW(ScheduleRef!$D$2)+1)/(ScheduleRef!$D$2:$D$853&lt;&gt;""),ROWS(ScheduleCompile!J$1:J404)),COLUMNS($A404:J404))</f>
        <v>0.25</v>
      </c>
      <c r="K404" s="1">
        <f>INDEX(ScheduleRef!$D$2:$AB$853,_xlfn.AGGREGATE(15,6,(ROW(ScheduleRef!$D$2:$AB$853)-ROW(ScheduleRef!$D$2)+1)/(ScheduleRef!$D$2:$D$853&lt;&gt;""),ROWS(ScheduleCompile!K$1:K404)),COLUMNS($A404:K404))</f>
        <v>0.25</v>
      </c>
      <c r="L404" s="1">
        <f>INDEX(ScheduleRef!$D$2:$AB$853,_xlfn.AGGREGATE(15,6,(ROW(ScheduleRef!$D$2:$AB$853)-ROW(ScheduleRef!$D$2)+1)/(ScheduleRef!$D$2:$D$853&lt;&gt;""),ROWS(ScheduleCompile!L$1:L404)),COLUMNS($A404:L404))</f>
        <v>0.25</v>
      </c>
      <c r="M404" s="1">
        <f>INDEX(ScheduleRef!$D$2:$AB$853,_xlfn.AGGREGATE(15,6,(ROW(ScheduleRef!$D$2:$AB$853)-ROW(ScheduleRef!$D$2)+1)/(ScheduleRef!$D$2:$D$853&lt;&gt;""),ROWS(ScheduleCompile!M$1:M404)),COLUMNS($A404:M404))</f>
        <v>0.25</v>
      </c>
      <c r="N404" s="1">
        <f>INDEX(ScheduleRef!$D$2:$AB$853,_xlfn.AGGREGATE(15,6,(ROW(ScheduleRef!$D$2:$AB$853)-ROW(ScheduleRef!$D$2)+1)/(ScheduleRef!$D$2:$D$853&lt;&gt;""),ROWS(ScheduleCompile!N$1:N404)),COLUMNS($A404:N404))</f>
        <v>0.25</v>
      </c>
      <c r="O404" s="1">
        <f>INDEX(ScheduleRef!$D$2:$AB$853,_xlfn.AGGREGATE(15,6,(ROW(ScheduleRef!$D$2:$AB$853)-ROW(ScheduleRef!$D$2)+1)/(ScheduleRef!$D$2:$D$853&lt;&gt;""),ROWS(ScheduleCompile!O$1:O404)),COLUMNS($A404:O404))</f>
        <v>0.25</v>
      </c>
      <c r="P404" s="1">
        <f>INDEX(ScheduleRef!$D$2:$AB$853,_xlfn.AGGREGATE(15,6,(ROW(ScheduleRef!$D$2:$AB$853)-ROW(ScheduleRef!$D$2)+1)/(ScheduleRef!$D$2:$D$853&lt;&gt;""),ROWS(ScheduleCompile!P$1:P404)),COLUMNS($A404:P404))</f>
        <v>0.25</v>
      </c>
      <c r="Q404" s="1">
        <f>INDEX(ScheduleRef!$D$2:$AB$853,_xlfn.AGGREGATE(15,6,(ROW(ScheduleRef!$D$2:$AB$853)-ROW(ScheduleRef!$D$2)+1)/(ScheduleRef!$D$2:$D$853&lt;&gt;""),ROWS(ScheduleCompile!Q$1:Q404)),COLUMNS($A404:Q404))</f>
        <v>0.25</v>
      </c>
      <c r="R404" s="1">
        <f>INDEX(ScheduleRef!$D$2:$AB$853,_xlfn.AGGREGATE(15,6,(ROW(ScheduleRef!$D$2:$AB$853)-ROW(ScheduleRef!$D$2)+1)/(ScheduleRef!$D$2:$D$853&lt;&gt;""),ROWS(ScheduleCompile!R$1:R404)),COLUMNS($A404:R404))</f>
        <v>0.25</v>
      </c>
      <c r="S404" s="1">
        <f>INDEX(ScheduleRef!$D$2:$AB$853,_xlfn.AGGREGATE(15,6,(ROW(ScheduleRef!$D$2:$AB$853)-ROW(ScheduleRef!$D$2)+1)/(ScheduleRef!$D$2:$D$853&lt;&gt;""),ROWS(ScheduleCompile!S$1:S404)),COLUMNS($A404:S404))</f>
        <v>0.25</v>
      </c>
      <c r="T404" s="1">
        <f>INDEX(ScheduleRef!$D$2:$AB$853,_xlfn.AGGREGATE(15,6,(ROW(ScheduleRef!$D$2:$AB$853)-ROW(ScheduleRef!$D$2)+1)/(ScheduleRef!$D$2:$D$853&lt;&gt;""),ROWS(ScheduleCompile!T$1:T404)),COLUMNS($A404:T404))</f>
        <v>0.25</v>
      </c>
      <c r="U404" s="1">
        <f>INDEX(ScheduleRef!$D$2:$AB$853,_xlfn.AGGREGATE(15,6,(ROW(ScheduleRef!$D$2:$AB$853)-ROW(ScheduleRef!$D$2)+1)/(ScheduleRef!$D$2:$D$853&lt;&gt;""),ROWS(ScheduleCompile!U$1:U404)),COLUMNS($A404:U404))</f>
        <v>0.25</v>
      </c>
      <c r="V404" s="1">
        <f>INDEX(ScheduleRef!$D$2:$AB$853,_xlfn.AGGREGATE(15,6,(ROW(ScheduleRef!$D$2:$AB$853)-ROW(ScheduleRef!$D$2)+1)/(ScheduleRef!$D$2:$D$853&lt;&gt;""),ROWS(ScheduleCompile!V$1:V404)),COLUMNS($A404:V404))</f>
        <v>0.25</v>
      </c>
      <c r="W404" s="1">
        <f>INDEX(ScheduleRef!$D$2:$AB$853,_xlfn.AGGREGATE(15,6,(ROW(ScheduleRef!$D$2:$AB$853)-ROW(ScheduleRef!$D$2)+1)/(ScheduleRef!$D$2:$D$853&lt;&gt;""),ROWS(ScheduleCompile!W$1:W404)),COLUMNS($A404:W404))</f>
        <v>0.25</v>
      </c>
      <c r="X404" s="1">
        <f>INDEX(ScheduleRef!$D$2:$AB$853,_xlfn.AGGREGATE(15,6,(ROW(ScheduleRef!$D$2:$AB$853)-ROW(ScheduleRef!$D$2)+1)/(ScheduleRef!$D$2:$D$853&lt;&gt;""),ROWS(ScheduleCompile!X$1:X404)),COLUMNS($A404:X404))</f>
        <v>0.25</v>
      </c>
      <c r="Y404" s="1">
        <f>INDEX(ScheduleRef!$D$2:$AB$853,_xlfn.AGGREGATE(15,6,(ROW(ScheduleRef!$D$2:$AB$853)-ROW(ScheduleRef!$D$2)+1)/(ScheduleRef!$D$2:$D$853&lt;&gt;""),ROWS(ScheduleCompile!Y$1:Y404)),COLUMNS($A404:Y404))</f>
        <v>0.25</v>
      </c>
    </row>
    <row r="405" spans="1:25" x14ac:dyDescent="0.25">
      <c r="A405" s="30" t="str">
        <f>INDEX(ScheduleRef!$D$2:$AB$853,_xlfn.AGGREGATE(15,6,(ROW(ScheduleRef!$D$2:$AB$853)-ROW(ScheduleRef!$D$2)+1)/(ScheduleRef!$D$2:$D$853&lt;&gt;""),ROWS(ScheduleCompile!A$1:A405)),COLUMNS($A405:A405))</f>
        <v>RestaurantInfiltrationSat</v>
      </c>
      <c r="B405" s="1">
        <f>INDEX(ScheduleRef!$D$2:$AB$853,_xlfn.AGGREGATE(15,6,(ROW(ScheduleRef!$D$2:$AB$853)-ROW(ScheduleRef!$D$2)+1)/(ScheduleRef!$D$2:$D$853&lt;&gt;""),ROWS(ScheduleCompile!B$1:B405)),COLUMNS($A405:B405))</f>
        <v>0.25</v>
      </c>
      <c r="C405" s="1">
        <f>INDEX(ScheduleRef!$D$2:$AB$853,_xlfn.AGGREGATE(15,6,(ROW(ScheduleRef!$D$2:$AB$853)-ROW(ScheduleRef!$D$2)+1)/(ScheduleRef!$D$2:$D$853&lt;&gt;""),ROWS(ScheduleCompile!C$1:C405)),COLUMNS($A405:C405))</f>
        <v>0.25</v>
      </c>
      <c r="D405" s="1">
        <f>INDEX(ScheduleRef!$D$2:$AB$853,_xlfn.AGGREGATE(15,6,(ROW(ScheduleRef!$D$2:$AB$853)-ROW(ScheduleRef!$D$2)+1)/(ScheduleRef!$D$2:$D$853&lt;&gt;""),ROWS(ScheduleCompile!D$1:D405)),COLUMNS($A405:D405))</f>
        <v>0.25</v>
      </c>
      <c r="E405" s="1">
        <f>INDEX(ScheduleRef!$D$2:$AB$853,_xlfn.AGGREGATE(15,6,(ROW(ScheduleRef!$D$2:$AB$853)-ROW(ScheduleRef!$D$2)+1)/(ScheduleRef!$D$2:$D$853&lt;&gt;""),ROWS(ScheduleCompile!E$1:E405)),COLUMNS($A405:E405))</f>
        <v>1</v>
      </c>
      <c r="F405" s="1">
        <f>INDEX(ScheduleRef!$D$2:$AB$853,_xlfn.AGGREGATE(15,6,(ROW(ScheduleRef!$D$2:$AB$853)-ROW(ScheduleRef!$D$2)+1)/(ScheduleRef!$D$2:$D$853&lt;&gt;""),ROWS(ScheduleCompile!F$1:F405)),COLUMNS($A405:F405))</f>
        <v>1</v>
      </c>
      <c r="G405" s="1">
        <f>INDEX(ScheduleRef!$D$2:$AB$853,_xlfn.AGGREGATE(15,6,(ROW(ScheduleRef!$D$2:$AB$853)-ROW(ScheduleRef!$D$2)+1)/(ScheduleRef!$D$2:$D$853&lt;&gt;""),ROWS(ScheduleCompile!G$1:G405)),COLUMNS($A405:G405))</f>
        <v>1</v>
      </c>
      <c r="H405" s="1">
        <f>INDEX(ScheduleRef!$D$2:$AB$853,_xlfn.AGGREGATE(15,6,(ROW(ScheduleRef!$D$2:$AB$853)-ROW(ScheduleRef!$D$2)+1)/(ScheduleRef!$D$2:$D$853&lt;&gt;""),ROWS(ScheduleCompile!H$1:H405)),COLUMNS($A405:H405))</f>
        <v>1</v>
      </c>
      <c r="I405" s="1">
        <f>INDEX(ScheduleRef!$D$2:$AB$853,_xlfn.AGGREGATE(15,6,(ROW(ScheduleRef!$D$2:$AB$853)-ROW(ScheduleRef!$D$2)+1)/(ScheduleRef!$D$2:$D$853&lt;&gt;""),ROWS(ScheduleCompile!I$1:I405)),COLUMNS($A405:I405))</f>
        <v>1</v>
      </c>
      <c r="J405" s="1">
        <f>INDEX(ScheduleRef!$D$2:$AB$853,_xlfn.AGGREGATE(15,6,(ROW(ScheduleRef!$D$2:$AB$853)-ROW(ScheduleRef!$D$2)+1)/(ScheduleRef!$D$2:$D$853&lt;&gt;""),ROWS(ScheduleCompile!J$1:J405)),COLUMNS($A405:J405))</f>
        <v>0.25</v>
      </c>
      <c r="K405" s="1">
        <f>INDEX(ScheduleRef!$D$2:$AB$853,_xlfn.AGGREGATE(15,6,(ROW(ScheduleRef!$D$2:$AB$853)-ROW(ScheduleRef!$D$2)+1)/(ScheduleRef!$D$2:$D$853&lt;&gt;""),ROWS(ScheduleCompile!K$1:K405)),COLUMNS($A405:K405))</f>
        <v>0.25</v>
      </c>
      <c r="L405" s="1">
        <f>INDEX(ScheduleRef!$D$2:$AB$853,_xlfn.AGGREGATE(15,6,(ROW(ScheduleRef!$D$2:$AB$853)-ROW(ScheduleRef!$D$2)+1)/(ScheduleRef!$D$2:$D$853&lt;&gt;""),ROWS(ScheduleCompile!L$1:L405)),COLUMNS($A405:L405))</f>
        <v>0.25</v>
      </c>
      <c r="M405" s="1">
        <f>INDEX(ScheduleRef!$D$2:$AB$853,_xlfn.AGGREGATE(15,6,(ROW(ScheduleRef!$D$2:$AB$853)-ROW(ScheduleRef!$D$2)+1)/(ScheduleRef!$D$2:$D$853&lt;&gt;""),ROWS(ScheduleCompile!M$1:M405)),COLUMNS($A405:M405))</f>
        <v>0.25</v>
      </c>
      <c r="N405" s="1">
        <f>INDEX(ScheduleRef!$D$2:$AB$853,_xlfn.AGGREGATE(15,6,(ROW(ScheduleRef!$D$2:$AB$853)-ROW(ScheduleRef!$D$2)+1)/(ScheduleRef!$D$2:$D$853&lt;&gt;""),ROWS(ScheduleCompile!N$1:N405)),COLUMNS($A405:N405))</f>
        <v>0.25</v>
      </c>
      <c r="O405" s="1">
        <f>INDEX(ScheduleRef!$D$2:$AB$853,_xlfn.AGGREGATE(15,6,(ROW(ScheduleRef!$D$2:$AB$853)-ROW(ScheduleRef!$D$2)+1)/(ScheduleRef!$D$2:$D$853&lt;&gt;""),ROWS(ScheduleCompile!O$1:O405)),COLUMNS($A405:O405))</f>
        <v>0.25</v>
      </c>
      <c r="P405" s="1">
        <f>INDEX(ScheduleRef!$D$2:$AB$853,_xlfn.AGGREGATE(15,6,(ROW(ScheduleRef!$D$2:$AB$853)-ROW(ScheduleRef!$D$2)+1)/(ScheduleRef!$D$2:$D$853&lt;&gt;""),ROWS(ScheduleCompile!P$1:P405)),COLUMNS($A405:P405))</f>
        <v>0.25</v>
      </c>
      <c r="Q405" s="1">
        <f>INDEX(ScheduleRef!$D$2:$AB$853,_xlfn.AGGREGATE(15,6,(ROW(ScheduleRef!$D$2:$AB$853)-ROW(ScheduleRef!$D$2)+1)/(ScheduleRef!$D$2:$D$853&lt;&gt;""),ROWS(ScheduleCompile!Q$1:Q405)),COLUMNS($A405:Q405))</f>
        <v>0.25</v>
      </c>
      <c r="R405" s="1">
        <f>INDEX(ScheduleRef!$D$2:$AB$853,_xlfn.AGGREGATE(15,6,(ROW(ScheduleRef!$D$2:$AB$853)-ROW(ScheduleRef!$D$2)+1)/(ScheduleRef!$D$2:$D$853&lt;&gt;""),ROWS(ScheduleCompile!R$1:R405)),COLUMNS($A405:R405))</f>
        <v>0.25</v>
      </c>
      <c r="S405" s="1">
        <f>INDEX(ScheduleRef!$D$2:$AB$853,_xlfn.AGGREGATE(15,6,(ROW(ScheduleRef!$D$2:$AB$853)-ROW(ScheduleRef!$D$2)+1)/(ScheduleRef!$D$2:$D$853&lt;&gt;""),ROWS(ScheduleCompile!S$1:S405)),COLUMNS($A405:S405))</f>
        <v>0.25</v>
      </c>
      <c r="T405" s="1">
        <f>INDEX(ScheduleRef!$D$2:$AB$853,_xlfn.AGGREGATE(15,6,(ROW(ScheduleRef!$D$2:$AB$853)-ROW(ScheduleRef!$D$2)+1)/(ScheduleRef!$D$2:$D$853&lt;&gt;""),ROWS(ScheduleCompile!T$1:T405)),COLUMNS($A405:T405))</f>
        <v>0.25</v>
      </c>
      <c r="U405" s="1">
        <f>INDEX(ScheduleRef!$D$2:$AB$853,_xlfn.AGGREGATE(15,6,(ROW(ScheduleRef!$D$2:$AB$853)-ROW(ScheduleRef!$D$2)+1)/(ScheduleRef!$D$2:$D$853&lt;&gt;""),ROWS(ScheduleCompile!U$1:U405)),COLUMNS($A405:U405))</f>
        <v>0.25</v>
      </c>
      <c r="V405" s="1">
        <f>INDEX(ScheduleRef!$D$2:$AB$853,_xlfn.AGGREGATE(15,6,(ROW(ScheduleRef!$D$2:$AB$853)-ROW(ScheduleRef!$D$2)+1)/(ScheduleRef!$D$2:$D$853&lt;&gt;""),ROWS(ScheduleCompile!V$1:V405)),COLUMNS($A405:V405))</f>
        <v>0.25</v>
      </c>
      <c r="W405" s="1">
        <f>INDEX(ScheduleRef!$D$2:$AB$853,_xlfn.AGGREGATE(15,6,(ROW(ScheduleRef!$D$2:$AB$853)-ROW(ScheduleRef!$D$2)+1)/(ScheduleRef!$D$2:$D$853&lt;&gt;""),ROWS(ScheduleCompile!W$1:W405)),COLUMNS($A405:W405))</f>
        <v>0.25</v>
      </c>
      <c r="X405" s="1">
        <f>INDEX(ScheduleRef!$D$2:$AB$853,_xlfn.AGGREGATE(15,6,(ROW(ScheduleRef!$D$2:$AB$853)-ROW(ScheduleRef!$D$2)+1)/(ScheduleRef!$D$2:$D$853&lt;&gt;""),ROWS(ScheduleCompile!X$1:X405)),COLUMNS($A405:X405))</f>
        <v>0.25</v>
      </c>
      <c r="Y405" s="1">
        <f>INDEX(ScheduleRef!$D$2:$AB$853,_xlfn.AGGREGATE(15,6,(ROW(ScheduleRef!$D$2:$AB$853)-ROW(ScheduleRef!$D$2)+1)/(ScheduleRef!$D$2:$D$853&lt;&gt;""),ROWS(ScheduleCompile!Y$1:Y405)),COLUMNS($A405:Y405))</f>
        <v>0.25</v>
      </c>
    </row>
    <row r="406" spans="1:25" x14ac:dyDescent="0.25">
      <c r="A406" s="30" t="str">
        <f>INDEX(ScheduleRef!$D$2:$AB$853,_xlfn.AGGREGATE(15,6,(ROW(ScheduleRef!$D$2:$AB$853)-ROW(ScheduleRef!$D$2)+1)/(ScheduleRef!$D$2:$D$853&lt;&gt;""),ROWS(ScheduleCompile!A$1:A406)),COLUMNS($A406:A406))</f>
        <v>RestaurantInfiltrationSun</v>
      </c>
      <c r="B406" s="1">
        <f>INDEX(ScheduleRef!$D$2:$AB$853,_xlfn.AGGREGATE(15,6,(ROW(ScheduleRef!$D$2:$AB$853)-ROW(ScheduleRef!$D$2)+1)/(ScheduleRef!$D$2:$D$853&lt;&gt;""),ROWS(ScheduleCompile!B$1:B406)),COLUMNS($A406:B406))</f>
        <v>0.25</v>
      </c>
      <c r="C406" s="1">
        <f>INDEX(ScheduleRef!$D$2:$AB$853,_xlfn.AGGREGATE(15,6,(ROW(ScheduleRef!$D$2:$AB$853)-ROW(ScheduleRef!$D$2)+1)/(ScheduleRef!$D$2:$D$853&lt;&gt;""),ROWS(ScheduleCompile!C$1:C406)),COLUMNS($A406:C406))</f>
        <v>0.25</v>
      </c>
      <c r="D406" s="1">
        <f>INDEX(ScheduleRef!$D$2:$AB$853,_xlfn.AGGREGATE(15,6,(ROW(ScheduleRef!$D$2:$AB$853)-ROW(ScheduleRef!$D$2)+1)/(ScheduleRef!$D$2:$D$853&lt;&gt;""),ROWS(ScheduleCompile!D$1:D406)),COLUMNS($A406:D406))</f>
        <v>0.25</v>
      </c>
      <c r="E406" s="1">
        <f>INDEX(ScheduleRef!$D$2:$AB$853,_xlfn.AGGREGATE(15,6,(ROW(ScheduleRef!$D$2:$AB$853)-ROW(ScheduleRef!$D$2)+1)/(ScheduleRef!$D$2:$D$853&lt;&gt;""),ROWS(ScheduleCompile!E$1:E406)),COLUMNS($A406:E406))</f>
        <v>1</v>
      </c>
      <c r="F406" s="1">
        <f>INDEX(ScheduleRef!$D$2:$AB$853,_xlfn.AGGREGATE(15,6,(ROW(ScheduleRef!$D$2:$AB$853)-ROW(ScheduleRef!$D$2)+1)/(ScheduleRef!$D$2:$D$853&lt;&gt;""),ROWS(ScheduleCompile!F$1:F406)),COLUMNS($A406:F406))</f>
        <v>1</v>
      </c>
      <c r="G406" s="1">
        <f>INDEX(ScheduleRef!$D$2:$AB$853,_xlfn.AGGREGATE(15,6,(ROW(ScheduleRef!$D$2:$AB$853)-ROW(ScheduleRef!$D$2)+1)/(ScheduleRef!$D$2:$D$853&lt;&gt;""),ROWS(ScheduleCompile!G$1:G406)),COLUMNS($A406:G406))</f>
        <v>1</v>
      </c>
      <c r="H406" s="1">
        <f>INDEX(ScheduleRef!$D$2:$AB$853,_xlfn.AGGREGATE(15,6,(ROW(ScheduleRef!$D$2:$AB$853)-ROW(ScheduleRef!$D$2)+1)/(ScheduleRef!$D$2:$D$853&lt;&gt;""),ROWS(ScheduleCompile!H$1:H406)),COLUMNS($A406:H406))</f>
        <v>1</v>
      </c>
      <c r="I406" s="1">
        <f>INDEX(ScheduleRef!$D$2:$AB$853,_xlfn.AGGREGATE(15,6,(ROW(ScheduleRef!$D$2:$AB$853)-ROW(ScheduleRef!$D$2)+1)/(ScheduleRef!$D$2:$D$853&lt;&gt;""),ROWS(ScheduleCompile!I$1:I406)),COLUMNS($A406:I406))</f>
        <v>1</v>
      </c>
      <c r="J406" s="1">
        <f>INDEX(ScheduleRef!$D$2:$AB$853,_xlfn.AGGREGATE(15,6,(ROW(ScheduleRef!$D$2:$AB$853)-ROW(ScheduleRef!$D$2)+1)/(ScheduleRef!$D$2:$D$853&lt;&gt;""),ROWS(ScheduleCompile!J$1:J406)),COLUMNS($A406:J406))</f>
        <v>1</v>
      </c>
      <c r="K406" s="1">
        <f>INDEX(ScheduleRef!$D$2:$AB$853,_xlfn.AGGREGATE(15,6,(ROW(ScheduleRef!$D$2:$AB$853)-ROW(ScheduleRef!$D$2)+1)/(ScheduleRef!$D$2:$D$853&lt;&gt;""),ROWS(ScheduleCompile!K$1:K406)),COLUMNS($A406:K406))</f>
        <v>0.25</v>
      </c>
      <c r="L406" s="1">
        <f>INDEX(ScheduleRef!$D$2:$AB$853,_xlfn.AGGREGATE(15,6,(ROW(ScheduleRef!$D$2:$AB$853)-ROW(ScheduleRef!$D$2)+1)/(ScheduleRef!$D$2:$D$853&lt;&gt;""),ROWS(ScheduleCompile!L$1:L406)),COLUMNS($A406:L406))</f>
        <v>0.25</v>
      </c>
      <c r="M406" s="1">
        <f>INDEX(ScheduleRef!$D$2:$AB$853,_xlfn.AGGREGATE(15,6,(ROW(ScheduleRef!$D$2:$AB$853)-ROW(ScheduleRef!$D$2)+1)/(ScheduleRef!$D$2:$D$853&lt;&gt;""),ROWS(ScheduleCompile!M$1:M406)),COLUMNS($A406:M406))</f>
        <v>0.25</v>
      </c>
      <c r="N406" s="1">
        <f>INDEX(ScheduleRef!$D$2:$AB$853,_xlfn.AGGREGATE(15,6,(ROW(ScheduleRef!$D$2:$AB$853)-ROW(ScheduleRef!$D$2)+1)/(ScheduleRef!$D$2:$D$853&lt;&gt;""),ROWS(ScheduleCompile!N$1:N406)),COLUMNS($A406:N406))</f>
        <v>0.25</v>
      </c>
      <c r="O406" s="1">
        <f>INDEX(ScheduleRef!$D$2:$AB$853,_xlfn.AGGREGATE(15,6,(ROW(ScheduleRef!$D$2:$AB$853)-ROW(ScheduleRef!$D$2)+1)/(ScheduleRef!$D$2:$D$853&lt;&gt;""),ROWS(ScheduleCompile!O$1:O406)),COLUMNS($A406:O406))</f>
        <v>0.25</v>
      </c>
      <c r="P406" s="1">
        <f>INDEX(ScheduleRef!$D$2:$AB$853,_xlfn.AGGREGATE(15,6,(ROW(ScheduleRef!$D$2:$AB$853)-ROW(ScheduleRef!$D$2)+1)/(ScheduleRef!$D$2:$D$853&lt;&gt;""),ROWS(ScheduleCompile!P$1:P406)),COLUMNS($A406:P406))</f>
        <v>0.25</v>
      </c>
      <c r="Q406" s="1">
        <f>INDEX(ScheduleRef!$D$2:$AB$853,_xlfn.AGGREGATE(15,6,(ROW(ScheduleRef!$D$2:$AB$853)-ROW(ScheduleRef!$D$2)+1)/(ScheduleRef!$D$2:$D$853&lt;&gt;""),ROWS(ScheduleCompile!Q$1:Q406)),COLUMNS($A406:Q406))</f>
        <v>0.25</v>
      </c>
      <c r="R406" s="1">
        <f>INDEX(ScheduleRef!$D$2:$AB$853,_xlfn.AGGREGATE(15,6,(ROW(ScheduleRef!$D$2:$AB$853)-ROW(ScheduleRef!$D$2)+1)/(ScheduleRef!$D$2:$D$853&lt;&gt;""),ROWS(ScheduleCompile!R$1:R406)),COLUMNS($A406:R406))</f>
        <v>0.25</v>
      </c>
      <c r="S406" s="1">
        <f>INDEX(ScheduleRef!$D$2:$AB$853,_xlfn.AGGREGATE(15,6,(ROW(ScheduleRef!$D$2:$AB$853)-ROW(ScheduleRef!$D$2)+1)/(ScheduleRef!$D$2:$D$853&lt;&gt;""),ROWS(ScheduleCompile!S$1:S406)),COLUMNS($A406:S406))</f>
        <v>0.25</v>
      </c>
      <c r="T406" s="1">
        <f>INDEX(ScheduleRef!$D$2:$AB$853,_xlfn.AGGREGATE(15,6,(ROW(ScheduleRef!$D$2:$AB$853)-ROW(ScheduleRef!$D$2)+1)/(ScheduleRef!$D$2:$D$853&lt;&gt;""),ROWS(ScheduleCompile!T$1:T406)),COLUMNS($A406:T406))</f>
        <v>0.25</v>
      </c>
      <c r="U406" s="1">
        <f>INDEX(ScheduleRef!$D$2:$AB$853,_xlfn.AGGREGATE(15,6,(ROW(ScheduleRef!$D$2:$AB$853)-ROW(ScheduleRef!$D$2)+1)/(ScheduleRef!$D$2:$D$853&lt;&gt;""),ROWS(ScheduleCompile!U$1:U406)),COLUMNS($A406:U406))</f>
        <v>0.25</v>
      </c>
      <c r="V406" s="1">
        <f>INDEX(ScheduleRef!$D$2:$AB$853,_xlfn.AGGREGATE(15,6,(ROW(ScheduleRef!$D$2:$AB$853)-ROW(ScheduleRef!$D$2)+1)/(ScheduleRef!$D$2:$D$853&lt;&gt;""),ROWS(ScheduleCompile!V$1:V406)),COLUMNS($A406:V406))</f>
        <v>0.25</v>
      </c>
      <c r="W406" s="1">
        <f>INDEX(ScheduleRef!$D$2:$AB$853,_xlfn.AGGREGATE(15,6,(ROW(ScheduleRef!$D$2:$AB$853)-ROW(ScheduleRef!$D$2)+1)/(ScheduleRef!$D$2:$D$853&lt;&gt;""),ROWS(ScheduleCompile!W$1:W406)),COLUMNS($A406:W406))</f>
        <v>0.25</v>
      </c>
      <c r="X406" s="1">
        <f>INDEX(ScheduleRef!$D$2:$AB$853,_xlfn.AGGREGATE(15,6,(ROW(ScheduleRef!$D$2:$AB$853)-ROW(ScheduleRef!$D$2)+1)/(ScheduleRef!$D$2:$D$853&lt;&gt;""),ROWS(ScheduleCompile!X$1:X406)),COLUMNS($A406:X406))</f>
        <v>0.25</v>
      </c>
      <c r="Y406" s="1">
        <f>INDEX(ScheduleRef!$D$2:$AB$853,_xlfn.AGGREGATE(15,6,(ROW(ScheduleRef!$D$2:$AB$853)-ROW(ScheduleRef!$D$2)+1)/(ScheduleRef!$D$2:$D$853&lt;&gt;""),ROWS(ScheduleCompile!Y$1:Y406)),COLUMNS($A406:Y406))</f>
        <v>0.25</v>
      </c>
    </row>
    <row r="407" spans="1:25" x14ac:dyDescent="0.25">
      <c r="A407" s="30" t="str">
        <f>INDEX(ScheduleRef!$D$2:$AB$853,_xlfn.AGGREGATE(15,6,(ROW(ScheduleRef!$D$2:$AB$853)-ROW(ScheduleRef!$D$2)+1)/(ScheduleRef!$D$2:$D$853&lt;&gt;""),ROWS(ScheduleCompile!A$1:A407)),COLUMNS($A407:A407))</f>
        <v>RestaurantWtrHtrSetptWD</v>
      </c>
      <c r="B407" s="1">
        <f>INDEX(ScheduleRef!$D$2:$AB$853,_xlfn.AGGREGATE(15,6,(ROW(ScheduleRef!$D$2:$AB$853)-ROW(ScheduleRef!$D$2)+1)/(ScheduleRef!$D$2:$D$853&lt;&gt;""),ROWS(ScheduleCompile!B$1:B407)),COLUMNS($A407:B407))</f>
        <v>135</v>
      </c>
      <c r="C407" s="1">
        <f>INDEX(ScheduleRef!$D$2:$AB$853,_xlfn.AGGREGATE(15,6,(ROW(ScheduleRef!$D$2:$AB$853)-ROW(ScheduleRef!$D$2)+1)/(ScheduleRef!$D$2:$D$853&lt;&gt;""),ROWS(ScheduleCompile!C$1:C407)),COLUMNS($A407:C407))</f>
        <v>135</v>
      </c>
      <c r="D407" s="1">
        <f>INDEX(ScheduleRef!$D$2:$AB$853,_xlfn.AGGREGATE(15,6,(ROW(ScheduleRef!$D$2:$AB$853)-ROW(ScheduleRef!$D$2)+1)/(ScheduleRef!$D$2:$D$853&lt;&gt;""),ROWS(ScheduleCompile!D$1:D407)),COLUMNS($A407:D407))</f>
        <v>135</v>
      </c>
      <c r="E407" s="1">
        <f>INDEX(ScheduleRef!$D$2:$AB$853,_xlfn.AGGREGATE(15,6,(ROW(ScheduleRef!$D$2:$AB$853)-ROW(ScheduleRef!$D$2)+1)/(ScheduleRef!$D$2:$D$853&lt;&gt;""),ROWS(ScheduleCompile!E$1:E407)),COLUMNS($A407:E407))</f>
        <v>135</v>
      </c>
      <c r="F407" s="1">
        <f>INDEX(ScheduleRef!$D$2:$AB$853,_xlfn.AGGREGATE(15,6,(ROW(ScheduleRef!$D$2:$AB$853)-ROW(ScheduleRef!$D$2)+1)/(ScheduleRef!$D$2:$D$853&lt;&gt;""),ROWS(ScheduleCompile!F$1:F407)),COLUMNS($A407:F407))</f>
        <v>135</v>
      </c>
      <c r="G407" s="1">
        <f>INDEX(ScheduleRef!$D$2:$AB$853,_xlfn.AGGREGATE(15,6,(ROW(ScheduleRef!$D$2:$AB$853)-ROW(ScheduleRef!$D$2)+1)/(ScheduleRef!$D$2:$D$853&lt;&gt;""),ROWS(ScheduleCompile!G$1:G407)),COLUMNS($A407:G407))</f>
        <v>135</v>
      </c>
      <c r="H407" s="1">
        <f>INDEX(ScheduleRef!$D$2:$AB$853,_xlfn.AGGREGATE(15,6,(ROW(ScheduleRef!$D$2:$AB$853)-ROW(ScheduleRef!$D$2)+1)/(ScheduleRef!$D$2:$D$853&lt;&gt;""),ROWS(ScheduleCompile!H$1:H407)),COLUMNS($A407:H407))</f>
        <v>135</v>
      </c>
      <c r="I407" s="1">
        <f>INDEX(ScheduleRef!$D$2:$AB$853,_xlfn.AGGREGATE(15,6,(ROW(ScheduleRef!$D$2:$AB$853)-ROW(ScheduleRef!$D$2)+1)/(ScheduleRef!$D$2:$D$853&lt;&gt;""),ROWS(ScheduleCompile!I$1:I407)),COLUMNS($A407:I407))</f>
        <v>135</v>
      </c>
      <c r="J407" s="1">
        <f>INDEX(ScheduleRef!$D$2:$AB$853,_xlfn.AGGREGATE(15,6,(ROW(ScheduleRef!$D$2:$AB$853)-ROW(ScheduleRef!$D$2)+1)/(ScheduleRef!$D$2:$D$853&lt;&gt;""),ROWS(ScheduleCompile!J$1:J407)),COLUMNS($A407:J407))</f>
        <v>135</v>
      </c>
      <c r="K407" s="1">
        <f>INDEX(ScheduleRef!$D$2:$AB$853,_xlfn.AGGREGATE(15,6,(ROW(ScheduleRef!$D$2:$AB$853)-ROW(ScheduleRef!$D$2)+1)/(ScheduleRef!$D$2:$D$853&lt;&gt;""),ROWS(ScheduleCompile!K$1:K407)),COLUMNS($A407:K407))</f>
        <v>135</v>
      </c>
      <c r="L407" s="1">
        <f>INDEX(ScheduleRef!$D$2:$AB$853,_xlfn.AGGREGATE(15,6,(ROW(ScheduleRef!$D$2:$AB$853)-ROW(ScheduleRef!$D$2)+1)/(ScheduleRef!$D$2:$D$853&lt;&gt;""),ROWS(ScheduleCompile!L$1:L407)),COLUMNS($A407:L407))</f>
        <v>135</v>
      </c>
      <c r="M407" s="1">
        <f>INDEX(ScheduleRef!$D$2:$AB$853,_xlfn.AGGREGATE(15,6,(ROW(ScheduleRef!$D$2:$AB$853)-ROW(ScheduleRef!$D$2)+1)/(ScheduleRef!$D$2:$D$853&lt;&gt;""),ROWS(ScheduleCompile!M$1:M407)),COLUMNS($A407:M407))</f>
        <v>135</v>
      </c>
      <c r="N407" s="1">
        <f>INDEX(ScheduleRef!$D$2:$AB$853,_xlfn.AGGREGATE(15,6,(ROW(ScheduleRef!$D$2:$AB$853)-ROW(ScheduleRef!$D$2)+1)/(ScheduleRef!$D$2:$D$853&lt;&gt;""),ROWS(ScheduleCompile!N$1:N407)),COLUMNS($A407:N407))</f>
        <v>135</v>
      </c>
      <c r="O407" s="1">
        <f>INDEX(ScheduleRef!$D$2:$AB$853,_xlfn.AGGREGATE(15,6,(ROW(ScheduleRef!$D$2:$AB$853)-ROW(ScheduleRef!$D$2)+1)/(ScheduleRef!$D$2:$D$853&lt;&gt;""),ROWS(ScheduleCompile!O$1:O407)),COLUMNS($A407:O407))</f>
        <v>135</v>
      </c>
      <c r="P407" s="1">
        <f>INDEX(ScheduleRef!$D$2:$AB$853,_xlfn.AGGREGATE(15,6,(ROW(ScheduleRef!$D$2:$AB$853)-ROW(ScheduleRef!$D$2)+1)/(ScheduleRef!$D$2:$D$853&lt;&gt;""),ROWS(ScheduleCompile!P$1:P407)),COLUMNS($A407:P407))</f>
        <v>135</v>
      </c>
      <c r="Q407" s="1">
        <f>INDEX(ScheduleRef!$D$2:$AB$853,_xlfn.AGGREGATE(15,6,(ROW(ScheduleRef!$D$2:$AB$853)-ROW(ScheduleRef!$D$2)+1)/(ScheduleRef!$D$2:$D$853&lt;&gt;""),ROWS(ScheduleCompile!Q$1:Q407)),COLUMNS($A407:Q407))</f>
        <v>135</v>
      </c>
      <c r="R407" s="1">
        <f>INDEX(ScheduleRef!$D$2:$AB$853,_xlfn.AGGREGATE(15,6,(ROW(ScheduleRef!$D$2:$AB$853)-ROW(ScheduleRef!$D$2)+1)/(ScheduleRef!$D$2:$D$853&lt;&gt;""),ROWS(ScheduleCompile!R$1:R407)),COLUMNS($A407:R407))</f>
        <v>135</v>
      </c>
      <c r="S407" s="1">
        <f>INDEX(ScheduleRef!$D$2:$AB$853,_xlfn.AGGREGATE(15,6,(ROW(ScheduleRef!$D$2:$AB$853)-ROW(ScheduleRef!$D$2)+1)/(ScheduleRef!$D$2:$D$853&lt;&gt;""),ROWS(ScheduleCompile!S$1:S407)),COLUMNS($A407:S407))</f>
        <v>135</v>
      </c>
      <c r="T407" s="1">
        <f>INDEX(ScheduleRef!$D$2:$AB$853,_xlfn.AGGREGATE(15,6,(ROW(ScheduleRef!$D$2:$AB$853)-ROW(ScheduleRef!$D$2)+1)/(ScheduleRef!$D$2:$D$853&lt;&gt;""),ROWS(ScheduleCompile!T$1:T407)),COLUMNS($A407:T407))</f>
        <v>135</v>
      </c>
      <c r="U407" s="1">
        <f>INDEX(ScheduleRef!$D$2:$AB$853,_xlfn.AGGREGATE(15,6,(ROW(ScheduleRef!$D$2:$AB$853)-ROW(ScheduleRef!$D$2)+1)/(ScheduleRef!$D$2:$D$853&lt;&gt;""),ROWS(ScheduleCompile!U$1:U407)),COLUMNS($A407:U407))</f>
        <v>135</v>
      </c>
      <c r="V407" s="1">
        <f>INDEX(ScheduleRef!$D$2:$AB$853,_xlfn.AGGREGATE(15,6,(ROW(ScheduleRef!$D$2:$AB$853)-ROW(ScheduleRef!$D$2)+1)/(ScheduleRef!$D$2:$D$853&lt;&gt;""),ROWS(ScheduleCompile!V$1:V407)),COLUMNS($A407:V407))</f>
        <v>135</v>
      </c>
      <c r="W407" s="1">
        <f>INDEX(ScheduleRef!$D$2:$AB$853,_xlfn.AGGREGATE(15,6,(ROW(ScheduleRef!$D$2:$AB$853)-ROW(ScheduleRef!$D$2)+1)/(ScheduleRef!$D$2:$D$853&lt;&gt;""),ROWS(ScheduleCompile!W$1:W407)),COLUMNS($A407:W407))</f>
        <v>135</v>
      </c>
      <c r="X407" s="1">
        <f>INDEX(ScheduleRef!$D$2:$AB$853,_xlfn.AGGREGATE(15,6,(ROW(ScheduleRef!$D$2:$AB$853)-ROW(ScheduleRef!$D$2)+1)/(ScheduleRef!$D$2:$D$853&lt;&gt;""),ROWS(ScheduleCompile!X$1:X407)),COLUMNS($A407:X407))</f>
        <v>135</v>
      </c>
      <c r="Y407" s="1">
        <f>INDEX(ScheduleRef!$D$2:$AB$853,_xlfn.AGGREGATE(15,6,(ROW(ScheduleRef!$D$2:$AB$853)-ROW(ScheduleRef!$D$2)+1)/(ScheduleRef!$D$2:$D$853&lt;&gt;""),ROWS(ScheduleCompile!Y$1:Y407)),COLUMNS($A407:Y407))</f>
        <v>135</v>
      </c>
    </row>
    <row r="408" spans="1:25" x14ac:dyDescent="0.25">
      <c r="A408" s="30" t="str">
        <f>INDEX(ScheduleRef!$D$2:$AB$853,_xlfn.AGGREGATE(15,6,(ROW(ScheduleRef!$D$2:$AB$853)-ROW(ScheduleRef!$D$2)+1)/(ScheduleRef!$D$2:$D$853&lt;&gt;""),ROWS(ScheduleCompile!A$1:A408)),COLUMNS($A408:A408))</f>
        <v>RestaurantWtrHtrSetptSat</v>
      </c>
      <c r="B408" s="1">
        <f>INDEX(ScheduleRef!$D$2:$AB$853,_xlfn.AGGREGATE(15,6,(ROW(ScheduleRef!$D$2:$AB$853)-ROW(ScheduleRef!$D$2)+1)/(ScheduleRef!$D$2:$D$853&lt;&gt;""),ROWS(ScheduleCompile!B$1:B408)),COLUMNS($A408:B408))</f>
        <v>135</v>
      </c>
      <c r="C408" s="1">
        <f>INDEX(ScheduleRef!$D$2:$AB$853,_xlfn.AGGREGATE(15,6,(ROW(ScheduleRef!$D$2:$AB$853)-ROW(ScheduleRef!$D$2)+1)/(ScheduleRef!$D$2:$D$853&lt;&gt;""),ROWS(ScheduleCompile!C$1:C408)),COLUMNS($A408:C408))</f>
        <v>135</v>
      </c>
      <c r="D408" s="1">
        <f>INDEX(ScheduleRef!$D$2:$AB$853,_xlfn.AGGREGATE(15,6,(ROW(ScheduleRef!$D$2:$AB$853)-ROW(ScheduleRef!$D$2)+1)/(ScheduleRef!$D$2:$D$853&lt;&gt;""),ROWS(ScheduleCompile!D$1:D408)),COLUMNS($A408:D408))</f>
        <v>135</v>
      </c>
      <c r="E408" s="1">
        <f>INDEX(ScheduleRef!$D$2:$AB$853,_xlfn.AGGREGATE(15,6,(ROW(ScheduleRef!$D$2:$AB$853)-ROW(ScheduleRef!$D$2)+1)/(ScheduleRef!$D$2:$D$853&lt;&gt;""),ROWS(ScheduleCompile!E$1:E408)),COLUMNS($A408:E408))</f>
        <v>135</v>
      </c>
      <c r="F408" s="1">
        <f>INDEX(ScheduleRef!$D$2:$AB$853,_xlfn.AGGREGATE(15,6,(ROW(ScheduleRef!$D$2:$AB$853)-ROW(ScheduleRef!$D$2)+1)/(ScheduleRef!$D$2:$D$853&lt;&gt;""),ROWS(ScheduleCompile!F$1:F408)),COLUMNS($A408:F408))</f>
        <v>135</v>
      </c>
      <c r="G408" s="1">
        <f>INDEX(ScheduleRef!$D$2:$AB$853,_xlfn.AGGREGATE(15,6,(ROW(ScheduleRef!$D$2:$AB$853)-ROW(ScheduleRef!$D$2)+1)/(ScheduleRef!$D$2:$D$853&lt;&gt;""),ROWS(ScheduleCompile!G$1:G408)),COLUMNS($A408:G408))</f>
        <v>135</v>
      </c>
      <c r="H408" s="1">
        <f>INDEX(ScheduleRef!$D$2:$AB$853,_xlfn.AGGREGATE(15,6,(ROW(ScheduleRef!$D$2:$AB$853)-ROW(ScheduleRef!$D$2)+1)/(ScheduleRef!$D$2:$D$853&lt;&gt;""),ROWS(ScheduleCompile!H$1:H408)),COLUMNS($A408:H408))</f>
        <v>135</v>
      </c>
      <c r="I408" s="1">
        <f>INDEX(ScheduleRef!$D$2:$AB$853,_xlfn.AGGREGATE(15,6,(ROW(ScheduleRef!$D$2:$AB$853)-ROW(ScheduleRef!$D$2)+1)/(ScheduleRef!$D$2:$D$853&lt;&gt;""),ROWS(ScheduleCompile!I$1:I408)),COLUMNS($A408:I408))</f>
        <v>135</v>
      </c>
      <c r="J408" s="1">
        <f>INDEX(ScheduleRef!$D$2:$AB$853,_xlfn.AGGREGATE(15,6,(ROW(ScheduleRef!$D$2:$AB$853)-ROW(ScheduleRef!$D$2)+1)/(ScheduleRef!$D$2:$D$853&lt;&gt;""),ROWS(ScheduleCompile!J$1:J408)),COLUMNS($A408:J408))</f>
        <v>135</v>
      </c>
      <c r="K408" s="1">
        <f>INDEX(ScheduleRef!$D$2:$AB$853,_xlfn.AGGREGATE(15,6,(ROW(ScheduleRef!$D$2:$AB$853)-ROW(ScheduleRef!$D$2)+1)/(ScheduleRef!$D$2:$D$853&lt;&gt;""),ROWS(ScheduleCompile!K$1:K408)),COLUMNS($A408:K408))</f>
        <v>135</v>
      </c>
      <c r="L408" s="1">
        <f>INDEX(ScheduleRef!$D$2:$AB$853,_xlfn.AGGREGATE(15,6,(ROW(ScheduleRef!$D$2:$AB$853)-ROW(ScheduleRef!$D$2)+1)/(ScheduleRef!$D$2:$D$853&lt;&gt;""),ROWS(ScheduleCompile!L$1:L408)),COLUMNS($A408:L408))</f>
        <v>135</v>
      </c>
      <c r="M408" s="1">
        <f>INDEX(ScheduleRef!$D$2:$AB$853,_xlfn.AGGREGATE(15,6,(ROW(ScheduleRef!$D$2:$AB$853)-ROW(ScheduleRef!$D$2)+1)/(ScheduleRef!$D$2:$D$853&lt;&gt;""),ROWS(ScheduleCompile!M$1:M408)),COLUMNS($A408:M408))</f>
        <v>135</v>
      </c>
      <c r="N408" s="1">
        <f>INDEX(ScheduleRef!$D$2:$AB$853,_xlfn.AGGREGATE(15,6,(ROW(ScheduleRef!$D$2:$AB$853)-ROW(ScheduleRef!$D$2)+1)/(ScheduleRef!$D$2:$D$853&lt;&gt;""),ROWS(ScheduleCompile!N$1:N408)),COLUMNS($A408:N408))</f>
        <v>135</v>
      </c>
      <c r="O408" s="1">
        <f>INDEX(ScheduleRef!$D$2:$AB$853,_xlfn.AGGREGATE(15,6,(ROW(ScheduleRef!$D$2:$AB$853)-ROW(ScheduleRef!$D$2)+1)/(ScheduleRef!$D$2:$D$853&lt;&gt;""),ROWS(ScheduleCompile!O$1:O408)),COLUMNS($A408:O408))</f>
        <v>135</v>
      </c>
      <c r="P408" s="1">
        <f>INDEX(ScheduleRef!$D$2:$AB$853,_xlfn.AGGREGATE(15,6,(ROW(ScheduleRef!$D$2:$AB$853)-ROW(ScheduleRef!$D$2)+1)/(ScheduleRef!$D$2:$D$853&lt;&gt;""),ROWS(ScheduleCompile!P$1:P408)),COLUMNS($A408:P408))</f>
        <v>135</v>
      </c>
      <c r="Q408" s="1">
        <f>INDEX(ScheduleRef!$D$2:$AB$853,_xlfn.AGGREGATE(15,6,(ROW(ScheduleRef!$D$2:$AB$853)-ROW(ScheduleRef!$D$2)+1)/(ScheduleRef!$D$2:$D$853&lt;&gt;""),ROWS(ScheduleCompile!Q$1:Q408)),COLUMNS($A408:Q408))</f>
        <v>135</v>
      </c>
      <c r="R408" s="1">
        <f>INDEX(ScheduleRef!$D$2:$AB$853,_xlfn.AGGREGATE(15,6,(ROW(ScheduleRef!$D$2:$AB$853)-ROW(ScheduleRef!$D$2)+1)/(ScheduleRef!$D$2:$D$853&lt;&gt;""),ROWS(ScheduleCompile!R$1:R408)),COLUMNS($A408:R408))</f>
        <v>135</v>
      </c>
      <c r="S408" s="1">
        <f>INDEX(ScheduleRef!$D$2:$AB$853,_xlfn.AGGREGATE(15,6,(ROW(ScheduleRef!$D$2:$AB$853)-ROW(ScheduleRef!$D$2)+1)/(ScheduleRef!$D$2:$D$853&lt;&gt;""),ROWS(ScheduleCompile!S$1:S408)),COLUMNS($A408:S408))</f>
        <v>135</v>
      </c>
      <c r="T408" s="1">
        <f>INDEX(ScheduleRef!$D$2:$AB$853,_xlfn.AGGREGATE(15,6,(ROW(ScheduleRef!$D$2:$AB$853)-ROW(ScheduleRef!$D$2)+1)/(ScheduleRef!$D$2:$D$853&lt;&gt;""),ROWS(ScheduleCompile!T$1:T408)),COLUMNS($A408:T408))</f>
        <v>135</v>
      </c>
      <c r="U408" s="1">
        <f>INDEX(ScheduleRef!$D$2:$AB$853,_xlfn.AGGREGATE(15,6,(ROW(ScheduleRef!$D$2:$AB$853)-ROW(ScheduleRef!$D$2)+1)/(ScheduleRef!$D$2:$D$853&lt;&gt;""),ROWS(ScheduleCompile!U$1:U408)),COLUMNS($A408:U408))</f>
        <v>135</v>
      </c>
      <c r="V408" s="1">
        <f>INDEX(ScheduleRef!$D$2:$AB$853,_xlfn.AGGREGATE(15,6,(ROW(ScheduleRef!$D$2:$AB$853)-ROW(ScheduleRef!$D$2)+1)/(ScheduleRef!$D$2:$D$853&lt;&gt;""),ROWS(ScheduleCompile!V$1:V408)),COLUMNS($A408:V408))</f>
        <v>135</v>
      </c>
      <c r="W408" s="1">
        <f>INDEX(ScheduleRef!$D$2:$AB$853,_xlfn.AGGREGATE(15,6,(ROW(ScheduleRef!$D$2:$AB$853)-ROW(ScheduleRef!$D$2)+1)/(ScheduleRef!$D$2:$D$853&lt;&gt;""),ROWS(ScheduleCompile!W$1:W408)),COLUMNS($A408:W408))</f>
        <v>135</v>
      </c>
      <c r="X408" s="1">
        <f>INDEX(ScheduleRef!$D$2:$AB$853,_xlfn.AGGREGATE(15,6,(ROW(ScheduleRef!$D$2:$AB$853)-ROW(ScheduleRef!$D$2)+1)/(ScheduleRef!$D$2:$D$853&lt;&gt;""),ROWS(ScheduleCompile!X$1:X408)),COLUMNS($A408:X408))</f>
        <v>135</v>
      </c>
      <c r="Y408" s="1">
        <f>INDEX(ScheduleRef!$D$2:$AB$853,_xlfn.AGGREGATE(15,6,(ROW(ScheduleRef!$D$2:$AB$853)-ROW(ScheduleRef!$D$2)+1)/(ScheduleRef!$D$2:$D$853&lt;&gt;""),ROWS(ScheduleCompile!Y$1:Y408)),COLUMNS($A408:Y408))</f>
        <v>135</v>
      </c>
    </row>
    <row r="409" spans="1:25" x14ac:dyDescent="0.25">
      <c r="A409" s="30" t="str">
        <f>INDEX(ScheduleRef!$D$2:$AB$853,_xlfn.AGGREGATE(15,6,(ROW(ScheduleRef!$D$2:$AB$853)-ROW(ScheduleRef!$D$2)+1)/(ScheduleRef!$D$2:$D$853&lt;&gt;""),ROWS(ScheduleCompile!A$1:A409)),COLUMNS($A409:A409))</f>
        <v>RestaurantWtrHtrSetptSun</v>
      </c>
      <c r="B409" s="1">
        <f>INDEX(ScheduleRef!$D$2:$AB$853,_xlfn.AGGREGATE(15,6,(ROW(ScheduleRef!$D$2:$AB$853)-ROW(ScheduleRef!$D$2)+1)/(ScheduleRef!$D$2:$D$853&lt;&gt;""),ROWS(ScheduleCompile!B$1:B409)),COLUMNS($A409:B409))</f>
        <v>135</v>
      </c>
      <c r="C409" s="1">
        <f>INDEX(ScheduleRef!$D$2:$AB$853,_xlfn.AGGREGATE(15,6,(ROW(ScheduleRef!$D$2:$AB$853)-ROW(ScheduleRef!$D$2)+1)/(ScheduleRef!$D$2:$D$853&lt;&gt;""),ROWS(ScheduleCompile!C$1:C409)),COLUMNS($A409:C409))</f>
        <v>135</v>
      </c>
      <c r="D409" s="1">
        <f>INDEX(ScheduleRef!$D$2:$AB$853,_xlfn.AGGREGATE(15,6,(ROW(ScheduleRef!$D$2:$AB$853)-ROW(ScheduleRef!$D$2)+1)/(ScheduleRef!$D$2:$D$853&lt;&gt;""),ROWS(ScheduleCompile!D$1:D409)),COLUMNS($A409:D409))</f>
        <v>135</v>
      </c>
      <c r="E409" s="1">
        <f>INDEX(ScheduleRef!$D$2:$AB$853,_xlfn.AGGREGATE(15,6,(ROW(ScheduleRef!$D$2:$AB$853)-ROW(ScheduleRef!$D$2)+1)/(ScheduleRef!$D$2:$D$853&lt;&gt;""),ROWS(ScheduleCompile!E$1:E409)),COLUMNS($A409:E409))</f>
        <v>135</v>
      </c>
      <c r="F409" s="1">
        <f>INDEX(ScheduleRef!$D$2:$AB$853,_xlfn.AGGREGATE(15,6,(ROW(ScheduleRef!$D$2:$AB$853)-ROW(ScheduleRef!$D$2)+1)/(ScheduleRef!$D$2:$D$853&lt;&gt;""),ROWS(ScheduleCompile!F$1:F409)),COLUMNS($A409:F409))</f>
        <v>135</v>
      </c>
      <c r="G409" s="1">
        <f>INDEX(ScheduleRef!$D$2:$AB$853,_xlfn.AGGREGATE(15,6,(ROW(ScheduleRef!$D$2:$AB$853)-ROW(ScheduleRef!$D$2)+1)/(ScheduleRef!$D$2:$D$853&lt;&gt;""),ROWS(ScheduleCompile!G$1:G409)),COLUMNS($A409:G409))</f>
        <v>135</v>
      </c>
      <c r="H409" s="1">
        <f>INDEX(ScheduleRef!$D$2:$AB$853,_xlfn.AGGREGATE(15,6,(ROW(ScheduleRef!$D$2:$AB$853)-ROW(ScheduleRef!$D$2)+1)/(ScheduleRef!$D$2:$D$853&lt;&gt;""),ROWS(ScheduleCompile!H$1:H409)),COLUMNS($A409:H409))</f>
        <v>135</v>
      </c>
      <c r="I409" s="1">
        <f>INDEX(ScheduleRef!$D$2:$AB$853,_xlfn.AGGREGATE(15,6,(ROW(ScheduleRef!$D$2:$AB$853)-ROW(ScheduleRef!$D$2)+1)/(ScheduleRef!$D$2:$D$853&lt;&gt;""),ROWS(ScheduleCompile!I$1:I409)),COLUMNS($A409:I409))</f>
        <v>135</v>
      </c>
      <c r="J409" s="1">
        <f>INDEX(ScheduleRef!$D$2:$AB$853,_xlfn.AGGREGATE(15,6,(ROW(ScheduleRef!$D$2:$AB$853)-ROW(ScheduleRef!$D$2)+1)/(ScheduleRef!$D$2:$D$853&lt;&gt;""),ROWS(ScheduleCompile!J$1:J409)),COLUMNS($A409:J409))</f>
        <v>135</v>
      </c>
      <c r="K409" s="1">
        <f>INDEX(ScheduleRef!$D$2:$AB$853,_xlfn.AGGREGATE(15,6,(ROW(ScheduleRef!$D$2:$AB$853)-ROW(ScheduleRef!$D$2)+1)/(ScheduleRef!$D$2:$D$853&lt;&gt;""),ROWS(ScheduleCompile!K$1:K409)),COLUMNS($A409:K409))</f>
        <v>135</v>
      </c>
      <c r="L409" s="1">
        <f>INDEX(ScheduleRef!$D$2:$AB$853,_xlfn.AGGREGATE(15,6,(ROW(ScheduleRef!$D$2:$AB$853)-ROW(ScheduleRef!$D$2)+1)/(ScheduleRef!$D$2:$D$853&lt;&gt;""),ROWS(ScheduleCompile!L$1:L409)),COLUMNS($A409:L409))</f>
        <v>135</v>
      </c>
      <c r="M409" s="1">
        <f>INDEX(ScheduleRef!$D$2:$AB$853,_xlfn.AGGREGATE(15,6,(ROW(ScheduleRef!$D$2:$AB$853)-ROW(ScheduleRef!$D$2)+1)/(ScheduleRef!$D$2:$D$853&lt;&gt;""),ROWS(ScheduleCompile!M$1:M409)),COLUMNS($A409:M409))</f>
        <v>135</v>
      </c>
      <c r="N409" s="1">
        <f>INDEX(ScheduleRef!$D$2:$AB$853,_xlfn.AGGREGATE(15,6,(ROW(ScheduleRef!$D$2:$AB$853)-ROW(ScheduleRef!$D$2)+1)/(ScheduleRef!$D$2:$D$853&lt;&gt;""),ROWS(ScheduleCompile!N$1:N409)),COLUMNS($A409:N409))</f>
        <v>135</v>
      </c>
      <c r="O409" s="1">
        <f>INDEX(ScheduleRef!$D$2:$AB$853,_xlfn.AGGREGATE(15,6,(ROW(ScheduleRef!$D$2:$AB$853)-ROW(ScheduleRef!$D$2)+1)/(ScheduleRef!$D$2:$D$853&lt;&gt;""),ROWS(ScheduleCompile!O$1:O409)),COLUMNS($A409:O409))</f>
        <v>135</v>
      </c>
      <c r="P409" s="1">
        <f>INDEX(ScheduleRef!$D$2:$AB$853,_xlfn.AGGREGATE(15,6,(ROW(ScheduleRef!$D$2:$AB$853)-ROW(ScheduleRef!$D$2)+1)/(ScheduleRef!$D$2:$D$853&lt;&gt;""),ROWS(ScheduleCompile!P$1:P409)),COLUMNS($A409:P409))</f>
        <v>135</v>
      </c>
      <c r="Q409" s="1">
        <f>INDEX(ScheduleRef!$D$2:$AB$853,_xlfn.AGGREGATE(15,6,(ROW(ScheduleRef!$D$2:$AB$853)-ROW(ScheduleRef!$D$2)+1)/(ScheduleRef!$D$2:$D$853&lt;&gt;""),ROWS(ScheduleCompile!Q$1:Q409)),COLUMNS($A409:Q409))</f>
        <v>135</v>
      </c>
      <c r="R409" s="1">
        <f>INDEX(ScheduleRef!$D$2:$AB$853,_xlfn.AGGREGATE(15,6,(ROW(ScheduleRef!$D$2:$AB$853)-ROW(ScheduleRef!$D$2)+1)/(ScheduleRef!$D$2:$D$853&lt;&gt;""),ROWS(ScheduleCompile!R$1:R409)),COLUMNS($A409:R409))</f>
        <v>135</v>
      </c>
      <c r="S409" s="1">
        <f>INDEX(ScheduleRef!$D$2:$AB$853,_xlfn.AGGREGATE(15,6,(ROW(ScheduleRef!$D$2:$AB$853)-ROW(ScheduleRef!$D$2)+1)/(ScheduleRef!$D$2:$D$853&lt;&gt;""),ROWS(ScheduleCompile!S$1:S409)),COLUMNS($A409:S409))</f>
        <v>135</v>
      </c>
      <c r="T409" s="1">
        <f>INDEX(ScheduleRef!$D$2:$AB$853,_xlfn.AGGREGATE(15,6,(ROW(ScheduleRef!$D$2:$AB$853)-ROW(ScheduleRef!$D$2)+1)/(ScheduleRef!$D$2:$D$853&lt;&gt;""),ROWS(ScheduleCompile!T$1:T409)),COLUMNS($A409:T409))</f>
        <v>135</v>
      </c>
      <c r="U409" s="1">
        <f>INDEX(ScheduleRef!$D$2:$AB$853,_xlfn.AGGREGATE(15,6,(ROW(ScheduleRef!$D$2:$AB$853)-ROW(ScheduleRef!$D$2)+1)/(ScheduleRef!$D$2:$D$853&lt;&gt;""),ROWS(ScheduleCompile!U$1:U409)),COLUMNS($A409:U409))</f>
        <v>135</v>
      </c>
      <c r="V409" s="1">
        <f>INDEX(ScheduleRef!$D$2:$AB$853,_xlfn.AGGREGATE(15,6,(ROW(ScheduleRef!$D$2:$AB$853)-ROW(ScheduleRef!$D$2)+1)/(ScheduleRef!$D$2:$D$853&lt;&gt;""),ROWS(ScheduleCompile!V$1:V409)),COLUMNS($A409:V409))</f>
        <v>135</v>
      </c>
      <c r="W409" s="1">
        <f>INDEX(ScheduleRef!$D$2:$AB$853,_xlfn.AGGREGATE(15,6,(ROW(ScheduleRef!$D$2:$AB$853)-ROW(ScheduleRef!$D$2)+1)/(ScheduleRef!$D$2:$D$853&lt;&gt;""),ROWS(ScheduleCompile!W$1:W409)),COLUMNS($A409:W409))</f>
        <v>135</v>
      </c>
      <c r="X409" s="1">
        <f>INDEX(ScheduleRef!$D$2:$AB$853,_xlfn.AGGREGATE(15,6,(ROW(ScheduleRef!$D$2:$AB$853)-ROW(ScheduleRef!$D$2)+1)/(ScheduleRef!$D$2:$D$853&lt;&gt;""),ROWS(ScheduleCompile!X$1:X409)),COLUMNS($A409:X409))</f>
        <v>135</v>
      </c>
      <c r="Y409" s="1">
        <f>INDEX(ScheduleRef!$D$2:$AB$853,_xlfn.AGGREGATE(15,6,(ROW(ScheduleRef!$D$2:$AB$853)-ROW(ScheduleRef!$D$2)+1)/(ScheduleRef!$D$2:$D$853&lt;&gt;""),ROWS(ScheduleCompile!Y$1:Y409)),COLUMNS($A409:Y409))</f>
        <v>135</v>
      </c>
    </row>
    <row r="410" spans="1:25" x14ac:dyDescent="0.25">
      <c r="A410" s="30" t="str">
        <f>INDEX(ScheduleRef!$D$2:$AB$853,_xlfn.AGGREGATE(15,6,(ROW(ScheduleRef!$D$2:$AB$853)-ROW(ScheduleRef!$D$2)+1)/(ScheduleRef!$D$2:$D$853&lt;&gt;""),ROWS(ScheduleCompile!A$1:A410)),COLUMNS($A410:A410))</f>
        <v>RestaurantEscalatorWD</v>
      </c>
      <c r="B410" s="1">
        <f>INDEX(ScheduleRef!$D$2:$AB$853,_xlfn.AGGREGATE(15,6,(ROW(ScheduleRef!$D$2:$AB$853)-ROW(ScheduleRef!$D$2)+1)/(ScheduleRef!$D$2:$D$853&lt;&gt;""),ROWS(ScheduleCompile!B$1:B410)),COLUMNS($A410:B410))</f>
        <v>1</v>
      </c>
      <c r="C410" s="1">
        <f>INDEX(ScheduleRef!$D$2:$AB$853,_xlfn.AGGREGATE(15,6,(ROW(ScheduleRef!$D$2:$AB$853)-ROW(ScheduleRef!$D$2)+1)/(ScheduleRef!$D$2:$D$853&lt;&gt;""),ROWS(ScheduleCompile!C$1:C410)),COLUMNS($A410:C410))</f>
        <v>1</v>
      </c>
      <c r="D410" s="1">
        <f>INDEX(ScheduleRef!$D$2:$AB$853,_xlfn.AGGREGATE(15,6,(ROW(ScheduleRef!$D$2:$AB$853)-ROW(ScheduleRef!$D$2)+1)/(ScheduleRef!$D$2:$D$853&lt;&gt;""),ROWS(ScheduleCompile!D$1:D410)),COLUMNS($A410:D410))</f>
        <v>1</v>
      </c>
      <c r="E410" s="1">
        <f>INDEX(ScheduleRef!$D$2:$AB$853,_xlfn.AGGREGATE(15,6,(ROW(ScheduleRef!$D$2:$AB$853)-ROW(ScheduleRef!$D$2)+1)/(ScheduleRef!$D$2:$D$853&lt;&gt;""),ROWS(ScheduleCompile!E$1:E410)),COLUMNS($A410:E410))</f>
        <v>0</v>
      </c>
      <c r="F410" s="1">
        <f>INDEX(ScheduleRef!$D$2:$AB$853,_xlfn.AGGREGATE(15,6,(ROW(ScheduleRef!$D$2:$AB$853)-ROW(ScheduleRef!$D$2)+1)/(ScheduleRef!$D$2:$D$853&lt;&gt;""),ROWS(ScheduleCompile!F$1:F410)),COLUMNS($A410:F410))</f>
        <v>0</v>
      </c>
      <c r="G410" s="1">
        <f>INDEX(ScheduleRef!$D$2:$AB$853,_xlfn.AGGREGATE(15,6,(ROW(ScheduleRef!$D$2:$AB$853)-ROW(ScheduleRef!$D$2)+1)/(ScheduleRef!$D$2:$D$853&lt;&gt;""),ROWS(ScheduleCompile!G$1:G410)),COLUMNS($A410:G410))</f>
        <v>0</v>
      </c>
      <c r="H410" s="1">
        <f>INDEX(ScheduleRef!$D$2:$AB$853,_xlfn.AGGREGATE(15,6,(ROW(ScheduleRef!$D$2:$AB$853)-ROW(ScheduleRef!$D$2)+1)/(ScheduleRef!$D$2:$D$853&lt;&gt;""),ROWS(ScheduleCompile!H$1:H410)),COLUMNS($A410:H410))</f>
        <v>1</v>
      </c>
      <c r="I410" s="1">
        <f>INDEX(ScheduleRef!$D$2:$AB$853,_xlfn.AGGREGATE(15,6,(ROW(ScheduleRef!$D$2:$AB$853)-ROW(ScheduleRef!$D$2)+1)/(ScheduleRef!$D$2:$D$853&lt;&gt;""),ROWS(ScheduleCompile!I$1:I410)),COLUMNS($A410:I410))</f>
        <v>1</v>
      </c>
      <c r="J410" s="1">
        <f>INDEX(ScheduleRef!$D$2:$AB$853,_xlfn.AGGREGATE(15,6,(ROW(ScheduleRef!$D$2:$AB$853)-ROW(ScheduleRef!$D$2)+1)/(ScheduleRef!$D$2:$D$853&lt;&gt;""),ROWS(ScheduleCompile!J$1:J410)),COLUMNS($A410:J410))</f>
        <v>1</v>
      </c>
      <c r="K410" s="1">
        <f>INDEX(ScheduleRef!$D$2:$AB$853,_xlfn.AGGREGATE(15,6,(ROW(ScheduleRef!$D$2:$AB$853)-ROW(ScheduleRef!$D$2)+1)/(ScheduleRef!$D$2:$D$853&lt;&gt;""),ROWS(ScheduleCompile!K$1:K410)),COLUMNS($A410:K410))</f>
        <v>1</v>
      </c>
      <c r="L410" s="1">
        <f>INDEX(ScheduleRef!$D$2:$AB$853,_xlfn.AGGREGATE(15,6,(ROW(ScheduleRef!$D$2:$AB$853)-ROW(ScheduleRef!$D$2)+1)/(ScheduleRef!$D$2:$D$853&lt;&gt;""),ROWS(ScheduleCompile!L$1:L410)),COLUMNS($A410:L410))</f>
        <v>1</v>
      </c>
      <c r="M410" s="1">
        <f>INDEX(ScheduleRef!$D$2:$AB$853,_xlfn.AGGREGATE(15,6,(ROW(ScheduleRef!$D$2:$AB$853)-ROW(ScheduleRef!$D$2)+1)/(ScheduleRef!$D$2:$D$853&lt;&gt;""),ROWS(ScheduleCompile!M$1:M410)),COLUMNS($A410:M410))</f>
        <v>1</v>
      </c>
      <c r="N410" s="1">
        <f>INDEX(ScheduleRef!$D$2:$AB$853,_xlfn.AGGREGATE(15,6,(ROW(ScheduleRef!$D$2:$AB$853)-ROW(ScheduleRef!$D$2)+1)/(ScheduleRef!$D$2:$D$853&lt;&gt;""),ROWS(ScheduleCompile!N$1:N410)),COLUMNS($A410:N410))</f>
        <v>1</v>
      </c>
      <c r="O410" s="1">
        <f>INDEX(ScheduleRef!$D$2:$AB$853,_xlfn.AGGREGATE(15,6,(ROW(ScheduleRef!$D$2:$AB$853)-ROW(ScheduleRef!$D$2)+1)/(ScheduleRef!$D$2:$D$853&lt;&gt;""),ROWS(ScheduleCompile!O$1:O410)),COLUMNS($A410:O410))</f>
        <v>1</v>
      </c>
      <c r="P410" s="1">
        <f>INDEX(ScheduleRef!$D$2:$AB$853,_xlfn.AGGREGATE(15,6,(ROW(ScheduleRef!$D$2:$AB$853)-ROW(ScheduleRef!$D$2)+1)/(ScheduleRef!$D$2:$D$853&lt;&gt;""),ROWS(ScheduleCompile!P$1:P410)),COLUMNS($A410:P410))</f>
        <v>1</v>
      </c>
      <c r="Q410" s="1">
        <f>INDEX(ScheduleRef!$D$2:$AB$853,_xlfn.AGGREGATE(15,6,(ROW(ScheduleRef!$D$2:$AB$853)-ROW(ScheduleRef!$D$2)+1)/(ScheduleRef!$D$2:$D$853&lt;&gt;""),ROWS(ScheduleCompile!Q$1:Q410)),COLUMNS($A410:Q410))</f>
        <v>1</v>
      </c>
      <c r="R410" s="1">
        <f>INDEX(ScheduleRef!$D$2:$AB$853,_xlfn.AGGREGATE(15,6,(ROW(ScheduleRef!$D$2:$AB$853)-ROW(ScheduleRef!$D$2)+1)/(ScheduleRef!$D$2:$D$853&lt;&gt;""),ROWS(ScheduleCompile!R$1:R410)),COLUMNS($A410:R410))</f>
        <v>1</v>
      </c>
      <c r="S410" s="1">
        <f>INDEX(ScheduleRef!$D$2:$AB$853,_xlfn.AGGREGATE(15,6,(ROW(ScheduleRef!$D$2:$AB$853)-ROW(ScheduleRef!$D$2)+1)/(ScheduleRef!$D$2:$D$853&lt;&gt;""),ROWS(ScheduleCompile!S$1:S410)),COLUMNS($A410:S410))</f>
        <v>1</v>
      </c>
      <c r="T410" s="1">
        <f>INDEX(ScheduleRef!$D$2:$AB$853,_xlfn.AGGREGATE(15,6,(ROW(ScheduleRef!$D$2:$AB$853)-ROW(ScheduleRef!$D$2)+1)/(ScheduleRef!$D$2:$D$853&lt;&gt;""),ROWS(ScheduleCompile!T$1:T410)),COLUMNS($A410:T410))</f>
        <v>1</v>
      </c>
      <c r="U410" s="1">
        <f>INDEX(ScheduleRef!$D$2:$AB$853,_xlfn.AGGREGATE(15,6,(ROW(ScheduleRef!$D$2:$AB$853)-ROW(ScheduleRef!$D$2)+1)/(ScheduleRef!$D$2:$D$853&lt;&gt;""),ROWS(ScheduleCompile!U$1:U410)),COLUMNS($A410:U410))</f>
        <v>1</v>
      </c>
      <c r="V410" s="1">
        <f>INDEX(ScheduleRef!$D$2:$AB$853,_xlfn.AGGREGATE(15,6,(ROW(ScheduleRef!$D$2:$AB$853)-ROW(ScheduleRef!$D$2)+1)/(ScheduleRef!$D$2:$D$853&lt;&gt;""),ROWS(ScheduleCompile!V$1:V410)),COLUMNS($A410:V410))</f>
        <v>1</v>
      </c>
      <c r="W410" s="1">
        <f>INDEX(ScheduleRef!$D$2:$AB$853,_xlfn.AGGREGATE(15,6,(ROW(ScheduleRef!$D$2:$AB$853)-ROW(ScheduleRef!$D$2)+1)/(ScheduleRef!$D$2:$D$853&lt;&gt;""),ROWS(ScheduleCompile!W$1:W410)),COLUMNS($A410:W410))</f>
        <v>1</v>
      </c>
      <c r="X410" s="1">
        <f>INDEX(ScheduleRef!$D$2:$AB$853,_xlfn.AGGREGATE(15,6,(ROW(ScheduleRef!$D$2:$AB$853)-ROW(ScheduleRef!$D$2)+1)/(ScheduleRef!$D$2:$D$853&lt;&gt;""),ROWS(ScheduleCompile!X$1:X410)),COLUMNS($A410:X410))</f>
        <v>1</v>
      </c>
      <c r="Y410" s="1">
        <f>INDEX(ScheduleRef!$D$2:$AB$853,_xlfn.AGGREGATE(15,6,(ROW(ScheduleRef!$D$2:$AB$853)-ROW(ScheduleRef!$D$2)+1)/(ScheduleRef!$D$2:$D$853&lt;&gt;""),ROWS(ScheduleCompile!Y$1:Y410)),COLUMNS($A410:Y410))</f>
        <v>1</v>
      </c>
    </row>
    <row r="411" spans="1:25" x14ac:dyDescent="0.25">
      <c r="A411" s="30" t="str">
        <f>INDEX(ScheduleRef!$D$2:$AB$853,_xlfn.AGGREGATE(15,6,(ROW(ScheduleRef!$D$2:$AB$853)-ROW(ScheduleRef!$D$2)+1)/(ScheduleRef!$D$2:$D$853&lt;&gt;""),ROWS(ScheduleCompile!A$1:A411)),COLUMNS($A411:A411))</f>
        <v>RestaurantEscalatorSat</v>
      </c>
      <c r="B411" s="1">
        <f>INDEX(ScheduleRef!$D$2:$AB$853,_xlfn.AGGREGATE(15,6,(ROW(ScheduleRef!$D$2:$AB$853)-ROW(ScheduleRef!$D$2)+1)/(ScheduleRef!$D$2:$D$853&lt;&gt;""),ROWS(ScheduleCompile!B$1:B411)),COLUMNS($A411:B411))</f>
        <v>1</v>
      </c>
      <c r="C411" s="1">
        <f>INDEX(ScheduleRef!$D$2:$AB$853,_xlfn.AGGREGATE(15,6,(ROW(ScheduleRef!$D$2:$AB$853)-ROW(ScheduleRef!$D$2)+1)/(ScheduleRef!$D$2:$D$853&lt;&gt;""),ROWS(ScheduleCompile!C$1:C411)),COLUMNS($A411:C411))</f>
        <v>1</v>
      </c>
      <c r="D411" s="1">
        <f>INDEX(ScheduleRef!$D$2:$AB$853,_xlfn.AGGREGATE(15,6,(ROW(ScheduleRef!$D$2:$AB$853)-ROW(ScheduleRef!$D$2)+1)/(ScheduleRef!$D$2:$D$853&lt;&gt;""),ROWS(ScheduleCompile!D$1:D411)),COLUMNS($A411:D411))</f>
        <v>1</v>
      </c>
      <c r="E411" s="1">
        <f>INDEX(ScheduleRef!$D$2:$AB$853,_xlfn.AGGREGATE(15,6,(ROW(ScheduleRef!$D$2:$AB$853)-ROW(ScheduleRef!$D$2)+1)/(ScheduleRef!$D$2:$D$853&lt;&gt;""),ROWS(ScheduleCompile!E$1:E411)),COLUMNS($A411:E411))</f>
        <v>0</v>
      </c>
      <c r="F411" s="1">
        <f>INDEX(ScheduleRef!$D$2:$AB$853,_xlfn.AGGREGATE(15,6,(ROW(ScheduleRef!$D$2:$AB$853)-ROW(ScheduleRef!$D$2)+1)/(ScheduleRef!$D$2:$D$853&lt;&gt;""),ROWS(ScheduleCompile!F$1:F411)),COLUMNS($A411:F411))</f>
        <v>0</v>
      </c>
      <c r="G411" s="1">
        <f>INDEX(ScheduleRef!$D$2:$AB$853,_xlfn.AGGREGATE(15,6,(ROW(ScheduleRef!$D$2:$AB$853)-ROW(ScheduleRef!$D$2)+1)/(ScheduleRef!$D$2:$D$853&lt;&gt;""),ROWS(ScheduleCompile!G$1:G411)),COLUMNS($A411:G411))</f>
        <v>0</v>
      </c>
      <c r="H411" s="1">
        <f>INDEX(ScheduleRef!$D$2:$AB$853,_xlfn.AGGREGATE(15,6,(ROW(ScheduleRef!$D$2:$AB$853)-ROW(ScheduleRef!$D$2)+1)/(ScheduleRef!$D$2:$D$853&lt;&gt;""),ROWS(ScheduleCompile!H$1:H411)),COLUMNS($A411:H411))</f>
        <v>0</v>
      </c>
      <c r="I411" s="1">
        <f>INDEX(ScheduleRef!$D$2:$AB$853,_xlfn.AGGREGATE(15,6,(ROW(ScheduleRef!$D$2:$AB$853)-ROW(ScheduleRef!$D$2)+1)/(ScheduleRef!$D$2:$D$853&lt;&gt;""),ROWS(ScheduleCompile!I$1:I411)),COLUMNS($A411:I411))</f>
        <v>0</v>
      </c>
      <c r="J411" s="1">
        <f>INDEX(ScheduleRef!$D$2:$AB$853,_xlfn.AGGREGATE(15,6,(ROW(ScheduleRef!$D$2:$AB$853)-ROW(ScheduleRef!$D$2)+1)/(ScheduleRef!$D$2:$D$853&lt;&gt;""),ROWS(ScheduleCompile!J$1:J411)),COLUMNS($A411:J411))</f>
        <v>1</v>
      </c>
      <c r="K411" s="1">
        <f>INDEX(ScheduleRef!$D$2:$AB$853,_xlfn.AGGREGATE(15,6,(ROW(ScheduleRef!$D$2:$AB$853)-ROW(ScheduleRef!$D$2)+1)/(ScheduleRef!$D$2:$D$853&lt;&gt;""),ROWS(ScheduleCompile!K$1:K411)),COLUMNS($A411:K411))</f>
        <v>1</v>
      </c>
      <c r="L411" s="1">
        <f>INDEX(ScheduleRef!$D$2:$AB$853,_xlfn.AGGREGATE(15,6,(ROW(ScheduleRef!$D$2:$AB$853)-ROW(ScheduleRef!$D$2)+1)/(ScheduleRef!$D$2:$D$853&lt;&gt;""),ROWS(ScheduleCompile!L$1:L411)),COLUMNS($A411:L411))</f>
        <v>1</v>
      </c>
      <c r="M411" s="1">
        <f>INDEX(ScheduleRef!$D$2:$AB$853,_xlfn.AGGREGATE(15,6,(ROW(ScheduleRef!$D$2:$AB$853)-ROW(ScheduleRef!$D$2)+1)/(ScheduleRef!$D$2:$D$853&lt;&gt;""),ROWS(ScheduleCompile!M$1:M411)),COLUMNS($A411:M411))</f>
        <v>1</v>
      </c>
      <c r="N411" s="1">
        <f>INDEX(ScheduleRef!$D$2:$AB$853,_xlfn.AGGREGATE(15,6,(ROW(ScheduleRef!$D$2:$AB$853)-ROW(ScheduleRef!$D$2)+1)/(ScheduleRef!$D$2:$D$853&lt;&gt;""),ROWS(ScheduleCompile!N$1:N411)),COLUMNS($A411:N411))</f>
        <v>1</v>
      </c>
      <c r="O411" s="1">
        <f>INDEX(ScheduleRef!$D$2:$AB$853,_xlfn.AGGREGATE(15,6,(ROW(ScheduleRef!$D$2:$AB$853)-ROW(ScheduleRef!$D$2)+1)/(ScheduleRef!$D$2:$D$853&lt;&gt;""),ROWS(ScheduleCompile!O$1:O411)),COLUMNS($A411:O411))</f>
        <v>1</v>
      </c>
      <c r="P411" s="1">
        <f>INDEX(ScheduleRef!$D$2:$AB$853,_xlfn.AGGREGATE(15,6,(ROW(ScheduleRef!$D$2:$AB$853)-ROW(ScheduleRef!$D$2)+1)/(ScheduleRef!$D$2:$D$853&lt;&gt;""),ROWS(ScheduleCompile!P$1:P411)),COLUMNS($A411:P411))</f>
        <v>1</v>
      </c>
      <c r="Q411" s="1">
        <f>INDEX(ScheduleRef!$D$2:$AB$853,_xlfn.AGGREGATE(15,6,(ROW(ScheduleRef!$D$2:$AB$853)-ROW(ScheduleRef!$D$2)+1)/(ScheduleRef!$D$2:$D$853&lt;&gt;""),ROWS(ScheduleCompile!Q$1:Q411)),COLUMNS($A411:Q411))</f>
        <v>1</v>
      </c>
      <c r="R411" s="1">
        <f>INDEX(ScheduleRef!$D$2:$AB$853,_xlfn.AGGREGATE(15,6,(ROW(ScheduleRef!$D$2:$AB$853)-ROW(ScheduleRef!$D$2)+1)/(ScheduleRef!$D$2:$D$853&lt;&gt;""),ROWS(ScheduleCompile!R$1:R411)),COLUMNS($A411:R411))</f>
        <v>1</v>
      </c>
      <c r="S411" s="1">
        <f>INDEX(ScheduleRef!$D$2:$AB$853,_xlfn.AGGREGATE(15,6,(ROW(ScheduleRef!$D$2:$AB$853)-ROW(ScheduleRef!$D$2)+1)/(ScheduleRef!$D$2:$D$853&lt;&gt;""),ROWS(ScheduleCompile!S$1:S411)),COLUMNS($A411:S411))</f>
        <v>1</v>
      </c>
      <c r="T411" s="1">
        <f>INDEX(ScheduleRef!$D$2:$AB$853,_xlfn.AGGREGATE(15,6,(ROW(ScheduleRef!$D$2:$AB$853)-ROW(ScheduleRef!$D$2)+1)/(ScheduleRef!$D$2:$D$853&lt;&gt;""),ROWS(ScheduleCompile!T$1:T411)),COLUMNS($A411:T411))</f>
        <v>1</v>
      </c>
      <c r="U411" s="1">
        <f>INDEX(ScheduleRef!$D$2:$AB$853,_xlfn.AGGREGATE(15,6,(ROW(ScheduleRef!$D$2:$AB$853)-ROW(ScheduleRef!$D$2)+1)/(ScheduleRef!$D$2:$D$853&lt;&gt;""),ROWS(ScheduleCompile!U$1:U411)),COLUMNS($A411:U411))</f>
        <v>1</v>
      </c>
      <c r="V411" s="1">
        <f>INDEX(ScheduleRef!$D$2:$AB$853,_xlfn.AGGREGATE(15,6,(ROW(ScheduleRef!$D$2:$AB$853)-ROW(ScheduleRef!$D$2)+1)/(ScheduleRef!$D$2:$D$853&lt;&gt;""),ROWS(ScheduleCompile!V$1:V411)),COLUMNS($A411:V411))</f>
        <v>1</v>
      </c>
      <c r="W411" s="1">
        <f>INDEX(ScheduleRef!$D$2:$AB$853,_xlfn.AGGREGATE(15,6,(ROW(ScheduleRef!$D$2:$AB$853)-ROW(ScheduleRef!$D$2)+1)/(ScheduleRef!$D$2:$D$853&lt;&gt;""),ROWS(ScheduleCompile!W$1:W411)),COLUMNS($A411:W411))</f>
        <v>1</v>
      </c>
      <c r="X411" s="1">
        <f>INDEX(ScheduleRef!$D$2:$AB$853,_xlfn.AGGREGATE(15,6,(ROW(ScheduleRef!$D$2:$AB$853)-ROW(ScheduleRef!$D$2)+1)/(ScheduleRef!$D$2:$D$853&lt;&gt;""),ROWS(ScheduleCompile!X$1:X411)),COLUMNS($A411:X411))</f>
        <v>1</v>
      </c>
      <c r="Y411" s="1">
        <f>INDEX(ScheduleRef!$D$2:$AB$853,_xlfn.AGGREGATE(15,6,(ROW(ScheduleRef!$D$2:$AB$853)-ROW(ScheduleRef!$D$2)+1)/(ScheduleRef!$D$2:$D$853&lt;&gt;""),ROWS(ScheduleCompile!Y$1:Y411)),COLUMNS($A411:Y411))</f>
        <v>1</v>
      </c>
    </row>
    <row r="412" spans="1:25" x14ac:dyDescent="0.25">
      <c r="A412" s="30" t="str">
        <f>INDEX(ScheduleRef!$D$2:$AB$853,_xlfn.AGGREGATE(15,6,(ROW(ScheduleRef!$D$2:$AB$853)-ROW(ScheduleRef!$D$2)+1)/(ScheduleRef!$D$2:$D$853&lt;&gt;""),ROWS(ScheduleCompile!A$1:A412)),COLUMNS($A412:A412))</f>
        <v>RestaurantEscalatorSun</v>
      </c>
      <c r="B412" s="1">
        <f>INDEX(ScheduleRef!$D$2:$AB$853,_xlfn.AGGREGATE(15,6,(ROW(ScheduleRef!$D$2:$AB$853)-ROW(ScheduleRef!$D$2)+1)/(ScheduleRef!$D$2:$D$853&lt;&gt;""),ROWS(ScheduleCompile!B$1:B412)),COLUMNS($A412:B412))</f>
        <v>1</v>
      </c>
      <c r="C412" s="1">
        <f>INDEX(ScheduleRef!$D$2:$AB$853,_xlfn.AGGREGATE(15,6,(ROW(ScheduleRef!$D$2:$AB$853)-ROW(ScheduleRef!$D$2)+1)/(ScheduleRef!$D$2:$D$853&lt;&gt;""),ROWS(ScheduleCompile!C$1:C412)),COLUMNS($A412:C412))</f>
        <v>1</v>
      </c>
      <c r="D412" s="1">
        <f>INDEX(ScheduleRef!$D$2:$AB$853,_xlfn.AGGREGATE(15,6,(ROW(ScheduleRef!$D$2:$AB$853)-ROW(ScheduleRef!$D$2)+1)/(ScheduleRef!$D$2:$D$853&lt;&gt;""),ROWS(ScheduleCompile!D$1:D412)),COLUMNS($A412:D412))</f>
        <v>1</v>
      </c>
      <c r="E412" s="1">
        <f>INDEX(ScheduleRef!$D$2:$AB$853,_xlfn.AGGREGATE(15,6,(ROW(ScheduleRef!$D$2:$AB$853)-ROW(ScheduleRef!$D$2)+1)/(ScheduleRef!$D$2:$D$853&lt;&gt;""),ROWS(ScheduleCompile!E$1:E412)),COLUMNS($A412:E412))</f>
        <v>0</v>
      </c>
      <c r="F412" s="1">
        <f>INDEX(ScheduleRef!$D$2:$AB$853,_xlfn.AGGREGATE(15,6,(ROW(ScheduleRef!$D$2:$AB$853)-ROW(ScheduleRef!$D$2)+1)/(ScheduleRef!$D$2:$D$853&lt;&gt;""),ROWS(ScheduleCompile!F$1:F412)),COLUMNS($A412:F412))</f>
        <v>0</v>
      </c>
      <c r="G412" s="1">
        <f>INDEX(ScheduleRef!$D$2:$AB$853,_xlfn.AGGREGATE(15,6,(ROW(ScheduleRef!$D$2:$AB$853)-ROW(ScheduleRef!$D$2)+1)/(ScheduleRef!$D$2:$D$853&lt;&gt;""),ROWS(ScheduleCompile!G$1:G412)),COLUMNS($A412:G412))</f>
        <v>0</v>
      </c>
      <c r="H412" s="1">
        <f>INDEX(ScheduleRef!$D$2:$AB$853,_xlfn.AGGREGATE(15,6,(ROW(ScheduleRef!$D$2:$AB$853)-ROW(ScheduleRef!$D$2)+1)/(ScheduleRef!$D$2:$D$853&lt;&gt;""),ROWS(ScheduleCompile!H$1:H412)),COLUMNS($A412:H412))</f>
        <v>0</v>
      </c>
      <c r="I412" s="1">
        <f>INDEX(ScheduleRef!$D$2:$AB$853,_xlfn.AGGREGATE(15,6,(ROW(ScheduleRef!$D$2:$AB$853)-ROW(ScheduleRef!$D$2)+1)/(ScheduleRef!$D$2:$D$853&lt;&gt;""),ROWS(ScheduleCompile!I$1:I412)),COLUMNS($A412:I412))</f>
        <v>0</v>
      </c>
      <c r="J412" s="1">
        <f>INDEX(ScheduleRef!$D$2:$AB$853,_xlfn.AGGREGATE(15,6,(ROW(ScheduleRef!$D$2:$AB$853)-ROW(ScheduleRef!$D$2)+1)/(ScheduleRef!$D$2:$D$853&lt;&gt;""),ROWS(ScheduleCompile!J$1:J412)),COLUMNS($A412:J412))</f>
        <v>0</v>
      </c>
      <c r="K412" s="1">
        <f>INDEX(ScheduleRef!$D$2:$AB$853,_xlfn.AGGREGATE(15,6,(ROW(ScheduleRef!$D$2:$AB$853)-ROW(ScheduleRef!$D$2)+1)/(ScheduleRef!$D$2:$D$853&lt;&gt;""),ROWS(ScheduleCompile!K$1:K412)),COLUMNS($A412:K412))</f>
        <v>1</v>
      </c>
      <c r="L412" s="1">
        <f>INDEX(ScheduleRef!$D$2:$AB$853,_xlfn.AGGREGATE(15,6,(ROW(ScheduleRef!$D$2:$AB$853)-ROW(ScheduleRef!$D$2)+1)/(ScheduleRef!$D$2:$D$853&lt;&gt;""),ROWS(ScheduleCompile!L$1:L412)),COLUMNS($A412:L412))</f>
        <v>1</v>
      </c>
      <c r="M412" s="1">
        <f>INDEX(ScheduleRef!$D$2:$AB$853,_xlfn.AGGREGATE(15,6,(ROW(ScheduleRef!$D$2:$AB$853)-ROW(ScheduleRef!$D$2)+1)/(ScheduleRef!$D$2:$D$853&lt;&gt;""),ROWS(ScheduleCompile!M$1:M412)),COLUMNS($A412:M412))</f>
        <v>1</v>
      </c>
      <c r="N412" s="1">
        <f>INDEX(ScheduleRef!$D$2:$AB$853,_xlfn.AGGREGATE(15,6,(ROW(ScheduleRef!$D$2:$AB$853)-ROW(ScheduleRef!$D$2)+1)/(ScheduleRef!$D$2:$D$853&lt;&gt;""),ROWS(ScheduleCompile!N$1:N412)),COLUMNS($A412:N412))</f>
        <v>1</v>
      </c>
      <c r="O412" s="1">
        <f>INDEX(ScheduleRef!$D$2:$AB$853,_xlfn.AGGREGATE(15,6,(ROW(ScheduleRef!$D$2:$AB$853)-ROW(ScheduleRef!$D$2)+1)/(ScheduleRef!$D$2:$D$853&lt;&gt;""),ROWS(ScheduleCompile!O$1:O412)),COLUMNS($A412:O412))</f>
        <v>1</v>
      </c>
      <c r="P412" s="1">
        <f>INDEX(ScheduleRef!$D$2:$AB$853,_xlfn.AGGREGATE(15,6,(ROW(ScheduleRef!$D$2:$AB$853)-ROW(ScheduleRef!$D$2)+1)/(ScheduleRef!$D$2:$D$853&lt;&gt;""),ROWS(ScheduleCompile!P$1:P412)),COLUMNS($A412:P412))</f>
        <v>1</v>
      </c>
      <c r="Q412" s="1">
        <f>INDEX(ScheduleRef!$D$2:$AB$853,_xlfn.AGGREGATE(15,6,(ROW(ScheduleRef!$D$2:$AB$853)-ROW(ScheduleRef!$D$2)+1)/(ScheduleRef!$D$2:$D$853&lt;&gt;""),ROWS(ScheduleCompile!Q$1:Q412)),COLUMNS($A412:Q412))</f>
        <v>1</v>
      </c>
      <c r="R412" s="1">
        <f>INDEX(ScheduleRef!$D$2:$AB$853,_xlfn.AGGREGATE(15,6,(ROW(ScheduleRef!$D$2:$AB$853)-ROW(ScheduleRef!$D$2)+1)/(ScheduleRef!$D$2:$D$853&lt;&gt;""),ROWS(ScheduleCompile!R$1:R412)),COLUMNS($A412:R412))</f>
        <v>1</v>
      </c>
      <c r="S412" s="1">
        <f>INDEX(ScheduleRef!$D$2:$AB$853,_xlfn.AGGREGATE(15,6,(ROW(ScheduleRef!$D$2:$AB$853)-ROW(ScheduleRef!$D$2)+1)/(ScheduleRef!$D$2:$D$853&lt;&gt;""),ROWS(ScheduleCompile!S$1:S412)),COLUMNS($A412:S412))</f>
        <v>1</v>
      </c>
      <c r="T412" s="1">
        <f>INDEX(ScheduleRef!$D$2:$AB$853,_xlfn.AGGREGATE(15,6,(ROW(ScheduleRef!$D$2:$AB$853)-ROW(ScheduleRef!$D$2)+1)/(ScheduleRef!$D$2:$D$853&lt;&gt;""),ROWS(ScheduleCompile!T$1:T412)),COLUMNS($A412:T412))</f>
        <v>1</v>
      </c>
      <c r="U412" s="1">
        <f>INDEX(ScheduleRef!$D$2:$AB$853,_xlfn.AGGREGATE(15,6,(ROW(ScheduleRef!$D$2:$AB$853)-ROW(ScheduleRef!$D$2)+1)/(ScheduleRef!$D$2:$D$853&lt;&gt;""),ROWS(ScheduleCompile!U$1:U412)),COLUMNS($A412:U412))</f>
        <v>1</v>
      </c>
      <c r="V412" s="1">
        <f>INDEX(ScheduleRef!$D$2:$AB$853,_xlfn.AGGREGATE(15,6,(ROW(ScheduleRef!$D$2:$AB$853)-ROW(ScheduleRef!$D$2)+1)/(ScheduleRef!$D$2:$D$853&lt;&gt;""),ROWS(ScheduleCompile!V$1:V412)),COLUMNS($A412:V412))</f>
        <v>1</v>
      </c>
      <c r="W412" s="1">
        <f>INDEX(ScheduleRef!$D$2:$AB$853,_xlfn.AGGREGATE(15,6,(ROW(ScheduleRef!$D$2:$AB$853)-ROW(ScheduleRef!$D$2)+1)/(ScheduleRef!$D$2:$D$853&lt;&gt;""),ROWS(ScheduleCompile!W$1:W412)),COLUMNS($A412:W412))</f>
        <v>1</v>
      </c>
      <c r="X412" s="1">
        <f>INDEX(ScheduleRef!$D$2:$AB$853,_xlfn.AGGREGATE(15,6,(ROW(ScheduleRef!$D$2:$AB$853)-ROW(ScheduleRef!$D$2)+1)/(ScheduleRef!$D$2:$D$853&lt;&gt;""),ROWS(ScheduleCompile!X$1:X412)),COLUMNS($A412:X412))</f>
        <v>1</v>
      </c>
      <c r="Y412" s="1">
        <f>INDEX(ScheduleRef!$D$2:$AB$853,_xlfn.AGGREGATE(15,6,(ROW(ScheduleRef!$D$2:$AB$853)-ROW(ScheduleRef!$D$2)+1)/(ScheduleRef!$D$2:$D$853&lt;&gt;""),ROWS(ScheduleCompile!Y$1:Y412)),COLUMNS($A412:Y412))</f>
        <v>1</v>
      </c>
    </row>
    <row r="413" spans="1:25" x14ac:dyDescent="0.25">
      <c r="A413" s="30" t="str">
        <f>INDEX(ScheduleRef!$D$2:$AB$853,_xlfn.AGGREGATE(15,6,(ROW(ScheduleRef!$D$2:$AB$853)-ROW(ScheduleRef!$D$2)+1)/(ScheduleRef!$D$2:$D$853&lt;&gt;""),ROWS(ScheduleCompile!A$1:A413)),COLUMNS($A413:A413))</f>
        <v>RetailOccupancyWD</v>
      </c>
      <c r="B413" s="1">
        <f>INDEX(ScheduleRef!$D$2:$AB$853,_xlfn.AGGREGATE(15,6,(ROW(ScheduleRef!$D$2:$AB$853)-ROW(ScheduleRef!$D$2)+1)/(ScheduleRef!$D$2:$D$853&lt;&gt;""),ROWS(ScheduleCompile!B$1:B413)),COLUMNS($A413:B413))</f>
        <v>0</v>
      </c>
      <c r="C413" s="1">
        <f>INDEX(ScheduleRef!$D$2:$AB$853,_xlfn.AGGREGATE(15,6,(ROW(ScheduleRef!$D$2:$AB$853)-ROW(ScheduleRef!$D$2)+1)/(ScheduleRef!$D$2:$D$853&lt;&gt;""),ROWS(ScheduleCompile!C$1:C413)),COLUMNS($A413:C413))</f>
        <v>0</v>
      </c>
      <c r="D413" s="1">
        <f>INDEX(ScheduleRef!$D$2:$AB$853,_xlfn.AGGREGATE(15,6,(ROW(ScheduleRef!$D$2:$AB$853)-ROW(ScheduleRef!$D$2)+1)/(ScheduleRef!$D$2:$D$853&lt;&gt;""),ROWS(ScheduleCompile!D$1:D413)),COLUMNS($A413:D413))</f>
        <v>0</v>
      </c>
      <c r="E413" s="1">
        <f>INDEX(ScheduleRef!$D$2:$AB$853,_xlfn.AGGREGATE(15,6,(ROW(ScheduleRef!$D$2:$AB$853)-ROW(ScheduleRef!$D$2)+1)/(ScheduleRef!$D$2:$D$853&lt;&gt;""),ROWS(ScheduleCompile!E$1:E413)),COLUMNS($A413:E413))</f>
        <v>0</v>
      </c>
      <c r="F413" s="1">
        <f>INDEX(ScheduleRef!$D$2:$AB$853,_xlfn.AGGREGATE(15,6,(ROW(ScheduleRef!$D$2:$AB$853)-ROW(ScheduleRef!$D$2)+1)/(ScheduleRef!$D$2:$D$853&lt;&gt;""),ROWS(ScheduleCompile!F$1:F413)),COLUMNS($A413:F413))</f>
        <v>0</v>
      </c>
      <c r="G413" s="1">
        <f>INDEX(ScheduleRef!$D$2:$AB$853,_xlfn.AGGREGATE(15,6,(ROW(ScheduleRef!$D$2:$AB$853)-ROW(ScheduleRef!$D$2)+1)/(ScheduleRef!$D$2:$D$853&lt;&gt;""),ROWS(ScheduleCompile!G$1:G413)),COLUMNS($A413:G413))</f>
        <v>0</v>
      </c>
      <c r="H413" s="1">
        <f>INDEX(ScheduleRef!$D$2:$AB$853,_xlfn.AGGREGATE(15,6,(ROW(ScheduleRef!$D$2:$AB$853)-ROW(ScheduleRef!$D$2)+1)/(ScheduleRef!$D$2:$D$853&lt;&gt;""),ROWS(ScheduleCompile!H$1:H413)),COLUMNS($A413:H413))</f>
        <v>0</v>
      </c>
      <c r="I413" s="1">
        <f>INDEX(ScheduleRef!$D$2:$AB$853,_xlfn.AGGREGATE(15,6,(ROW(ScheduleRef!$D$2:$AB$853)-ROW(ScheduleRef!$D$2)+1)/(ScheduleRef!$D$2:$D$853&lt;&gt;""),ROWS(ScheduleCompile!I$1:I413)),COLUMNS($A413:I413))</f>
        <v>0.1</v>
      </c>
      <c r="J413" s="1">
        <f>INDEX(ScheduleRef!$D$2:$AB$853,_xlfn.AGGREGATE(15,6,(ROW(ScheduleRef!$D$2:$AB$853)-ROW(ScheduleRef!$D$2)+1)/(ScheduleRef!$D$2:$D$853&lt;&gt;""),ROWS(ScheduleCompile!J$1:J413)),COLUMNS($A413:J413))</f>
        <v>0.2</v>
      </c>
      <c r="K413" s="1">
        <f>INDEX(ScheduleRef!$D$2:$AB$853,_xlfn.AGGREGATE(15,6,(ROW(ScheduleRef!$D$2:$AB$853)-ROW(ScheduleRef!$D$2)+1)/(ScheduleRef!$D$2:$D$853&lt;&gt;""),ROWS(ScheduleCompile!K$1:K413)),COLUMNS($A413:K413))</f>
        <v>0.5</v>
      </c>
      <c r="L413" s="1">
        <f>INDEX(ScheduleRef!$D$2:$AB$853,_xlfn.AGGREGATE(15,6,(ROW(ScheduleRef!$D$2:$AB$853)-ROW(ScheduleRef!$D$2)+1)/(ScheduleRef!$D$2:$D$853&lt;&gt;""),ROWS(ScheduleCompile!L$1:L413)),COLUMNS($A413:L413))</f>
        <v>0.5</v>
      </c>
      <c r="M413" s="1">
        <f>INDEX(ScheduleRef!$D$2:$AB$853,_xlfn.AGGREGATE(15,6,(ROW(ScheduleRef!$D$2:$AB$853)-ROW(ScheduleRef!$D$2)+1)/(ScheduleRef!$D$2:$D$853&lt;&gt;""),ROWS(ScheduleCompile!M$1:M413)),COLUMNS($A413:M413))</f>
        <v>0.7</v>
      </c>
      <c r="N413" s="1">
        <f>INDEX(ScheduleRef!$D$2:$AB$853,_xlfn.AGGREGATE(15,6,(ROW(ScheduleRef!$D$2:$AB$853)-ROW(ScheduleRef!$D$2)+1)/(ScheduleRef!$D$2:$D$853&lt;&gt;""),ROWS(ScheduleCompile!N$1:N413)),COLUMNS($A413:N413))</f>
        <v>0.7</v>
      </c>
      <c r="O413" s="1">
        <f>INDEX(ScheduleRef!$D$2:$AB$853,_xlfn.AGGREGATE(15,6,(ROW(ScheduleRef!$D$2:$AB$853)-ROW(ScheduleRef!$D$2)+1)/(ScheduleRef!$D$2:$D$853&lt;&gt;""),ROWS(ScheduleCompile!O$1:O413)),COLUMNS($A413:O413))</f>
        <v>0.7</v>
      </c>
      <c r="P413" s="1">
        <f>INDEX(ScheduleRef!$D$2:$AB$853,_xlfn.AGGREGATE(15,6,(ROW(ScheduleRef!$D$2:$AB$853)-ROW(ScheduleRef!$D$2)+1)/(ScheduleRef!$D$2:$D$853&lt;&gt;""),ROWS(ScheduleCompile!P$1:P413)),COLUMNS($A413:P413))</f>
        <v>0.7</v>
      </c>
      <c r="Q413" s="1">
        <f>INDEX(ScheduleRef!$D$2:$AB$853,_xlfn.AGGREGATE(15,6,(ROW(ScheduleRef!$D$2:$AB$853)-ROW(ScheduleRef!$D$2)+1)/(ScheduleRef!$D$2:$D$853&lt;&gt;""),ROWS(ScheduleCompile!Q$1:Q413)),COLUMNS($A413:Q413))</f>
        <v>0.8</v>
      </c>
      <c r="R413" s="1">
        <f>INDEX(ScheduleRef!$D$2:$AB$853,_xlfn.AGGREGATE(15,6,(ROW(ScheduleRef!$D$2:$AB$853)-ROW(ScheduleRef!$D$2)+1)/(ScheduleRef!$D$2:$D$853&lt;&gt;""),ROWS(ScheduleCompile!R$1:R413)),COLUMNS($A413:R413))</f>
        <v>0.7</v>
      </c>
      <c r="S413" s="1">
        <f>INDEX(ScheduleRef!$D$2:$AB$853,_xlfn.AGGREGATE(15,6,(ROW(ScheduleRef!$D$2:$AB$853)-ROW(ScheduleRef!$D$2)+1)/(ScheduleRef!$D$2:$D$853&lt;&gt;""),ROWS(ScheduleCompile!S$1:S413)),COLUMNS($A413:S413))</f>
        <v>0.5</v>
      </c>
      <c r="T413" s="1">
        <f>INDEX(ScheduleRef!$D$2:$AB$853,_xlfn.AGGREGATE(15,6,(ROW(ScheduleRef!$D$2:$AB$853)-ROW(ScheduleRef!$D$2)+1)/(ScheduleRef!$D$2:$D$853&lt;&gt;""),ROWS(ScheduleCompile!T$1:T413)),COLUMNS($A413:T413))</f>
        <v>0.5</v>
      </c>
      <c r="U413" s="1">
        <f>INDEX(ScheduleRef!$D$2:$AB$853,_xlfn.AGGREGATE(15,6,(ROW(ScheduleRef!$D$2:$AB$853)-ROW(ScheduleRef!$D$2)+1)/(ScheduleRef!$D$2:$D$853&lt;&gt;""),ROWS(ScheduleCompile!U$1:U413)),COLUMNS($A413:U413))</f>
        <v>0.3</v>
      </c>
      <c r="V413" s="1">
        <f>INDEX(ScheduleRef!$D$2:$AB$853,_xlfn.AGGREGATE(15,6,(ROW(ScheduleRef!$D$2:$AB$853)-ROW(ScheduleRef!$D$2)+1)/(ScheduleRef!$D$2:$D$853&lt;&gt;""),ROWS(ScheduleCompile!V$1:V413)),COLUMNS($A413:V413))</f>
        <v>0.3</v>
      </c>
      <c r="W413" s="1">
        <f>INDEX(ScheduleRef!$D$2:$AB$853,_xlfn.AGGREGATE(15,6,(ROW(ScheduleRef!$D$2:$AB$853)-ROW(ScheduleRef!$D$2)+1)/(ScheduleRef!$D$2:$D$853&lt;&gt;""),ROWS(ScheduleCompile!W$1:W413)),COLUMNS($A413:W413))</f>
        <v>0</v>
      </c>
      <c r="X413" s="1">
        <f>INDEX(ScheduleRef!$D$2:$AB$853,_xlfn.AGGREGATE(15,6,(ROW(ScheduleRef!$D$2:$AB$853)-ROW(ScheduleRef!$D$2)+1)/(ScheduleRef!$D$2:$D$853&lt;&gt;""),ROWS(ScheduleCompile!X$1:X413)),COLUMNS($A413:X413))</f>
        <v>0</v>
      </c>
      <c r="Y413" s="1">
        <f>INDEX(ScheduleRef!$D$2:$AB$853,_xlfn.AGGREGATE(15,6,(ROW(ScheduleRef!$D$2:$AB$853)-ROW(ScheduleRef!$D$2)+1)/(ScheduleRef!$D$2:$D$853&lt;&gt;""),ROWS(ScheduleCompile!Y$1:Y413)),COLUMNS($A413:Y413))</f>
        <v>0</v>
      </c>
    </row>
    <row r="414" spans="1:25" x14ac:dyDescent="0.25">
      <c r="A414" s="30" t="str">
        <f>INDEX(ScheduleRef!$D$2:$AB$853,_xlfn.AGGREGATE(15,6,(ROW(ScheduleRef!$D$2:$AB$853)-ROW(ScheduleRef!$D$2)+1)/(ScheduleRef!$D$2:$D$853&lt;&gt;""),ROWS(ScheduleCompile!A$1:A414)),COLUMNS($A414:A414))</f>
        <v>RetailOccupancySat</v>
      </c>
      <c r="B414" s="1">
        <f>INDEX(ScheduleRef!$D$2:$AB$853,_xlfn.AGGREGATE(15,6,(ROW(ScheduleRef!$D$2:$AB$853)-ROW(ScheduleRef!$D$2)+1)/(ScheduleRef!$D$2:$D$853&lt;&gt;""),ROWS(ScheduleCompile!B$1:B414)),COLUMNS($A414:B414))</f>
        <v>0</v>
      </c>
      <c r="C414" s="1">
        <f>INDEX(ScheduleRef!$D$2:$AB$853,_xlfn.AGGREGATE(15,6,(ROW(ScheduleRef!$D$2:$AB$853)-ROW(ScheduleRef!$D$2)+1)/(ScheduleRef!$D$2:$D$853&lt;&gt;""),ROWS(ScheduleCompile!C$1:C414)),COLUMNS($A414:C414))</f>
        <v>0</v>
      </c>
      <c r="D414" s="1">
        <f>INDEX(ScheduleRef!$D$2:$AB$853,_xlfn.AGGREGATE(15,6,(ROW(ScheduleRef!$D$2:$AB$853)-ROW(ScheduleRef!$D$2)+1)/(ScheduleRef!$D$2:$D$853&lt;&gt;""),ROWS(ScheduleCompile!D$1:D414)),COLUMNS($A414:D414))</f>
        <v>0</v>
      </c>
      <c r="E414" s="1">
        <f>INDEX(ScheduleRef!$D$2:$AB$853,_xlfn.AGGREGATE(15,6,(ROW(ScheduleRef!$D$2:$AB$853)-ROW(ScheduleRef!$D$2)+1)/(ScheduleRef!$D$2:$D$853&lt;&gt;""),ROWS(ScheduleCompile!E$1:E414)),COLUMNS($A414:E414))</f>
        <v>0</v>
      </c>
      <c r="F414" s="1">
        <f>INDEX(ScheduleRef!$D$2:$AB$853,_xlfn.AGGREGATE(15,6,(ROW(ScheduleRef!$D$2:$AB$853)-ROW(ScheduleRef!$D$2)+1)/(ScheduleRef!$D$2:$D$853&lt;&gt;""),ROWS(ScheduleCompile!F$1:F414)),COLUMNS($A414:F414))</f>
        <v>0</v>
      </c>
      <c r="G414" s="1">
        <f>INDEX(ScheduleRef!$D$2:$AB$853,_xlfn.AGGREGATE(15,6,(ROW(ScheduleRef!$D$2:$AB$853)-ROW(ScheduleRef!$D$2)+1)/(ScheduleRef!$D$2:$D$853&lt;&gt;""),ROWS(ScheduleCompile!G$1:G414)),COLUMNS($A414:G414))</f>
        <v>0</v>
      </c>
      <c r="H414" s="1">
        <f>INDEX(ScheduleRef!$D$2:$AB$853,_xlfn.AGGREGATE(15,6,(ROW(ScheduleRef!$D$2:$AB$853)-ROW(ScheduleRef!$D$2)+1)/(ScheduleRef!$D$2:$D$853&lt;&gt;""),ROWS(ScheduleCompile!H$1:H414)),COLUMNS($A414:H414))</f>
        <v>0</v>
      </c>
      <c r="I414" s="1">
        <f>INDEX(ScheduleRef!$D$2:$AB$853,_xlfn.AGGREGATE(15,6,(ROW(ScheduleRef!$D$2:$AB$853)-ROW(ScheduleRef!$D$2)+1)/(ScheduleRef!$D$2:$D$853&lt;&gt;""),ROWS(ScheduleCompile!I$1:I414)),COLUMNS($A414:I414))</f>
        <v>0.1</v>
      </c>
      <c r="J414" s="1">
        <f>INDEX(ScheduleRef!$D$2:$AB$853,_xlfn.AGGREGATE(15,6,(ROW(ScheduleRef!$D$2:$AB$853)-ROW(ScheduleRef!$D$2)+1)/(ScheduleRef!$D$2:$D$853&lt;&gt;""),ROWS(ScheduleCompile!J$1:J414)),COLUMNS($A414:J414))</f>
        <v>0.2</v>
      </c>
      <c r="K414" s="1">
        <f>INDEX(ScheduleRef!$D$2:$AB$853,_xlfn.AGGREGATE(15,6,(ROW(ScheduleRef!$D$2:$AB$853)-ROW(ScheduleRef!$D$2)+1)/(ScheduleRef!$D$2:$D$853&lt;&gt;""),ROWS(ScheduleCompile!K$1:K414)),COLUMNS($A414:K414))</f>
        <v>0.5</v>
      </c>
      <c r="L414" s="1">
        <f>INDEX(ScheduleRef!$D$2:$AB$853,_xlfn.AGGREGATE(15,6,(ROW(ScheduleRef!$D$2:$AB$853)-ROW(ScheduleRef!$D$2)+1)/(ScheduleRef!$D$2:$D$853&lt;&gt;""),ROWS(ScheduleCompile!L$1:L414)),COLUMNS($A414:L414))</f>
        <v>0.6</v>
      </c>
      <c r="M414" s="1">
        <f>INDEX(ScheduleRef!$D$2:$AB$853,_xlfn.AGGREGATE(15,6,(ROW(ScheduleRef!$D$2:$AB$853)-ROW(ScheduleRef!$D$2)+1)/(ScheduleRef!$D$2:$D$853&lt;&gt;""),ROWS(ScheduleCompile!M$1:M414)),COLUMNS($A414:M414))</f>
        <v>0.8</v>
      </c>
      <c r="N414" s="1">
        <f>INDEX(ScheduleRef!$D$2:$AB$853,_xlfn.AGGREGATE(15,6,(ROW(ScheduleRef!$D$2:$AB$853)-ROW(ScheduleRef!$D$2)+1)/(ScheduleRef!$D$2:$D$853&lt;&gt;""),ROWS(ScheduleCompile!N$1:N414)),COLUMNS($A414:N414))</f>
        <v>0.8</v>
      </c>
      <c r="O414" s="1">
        <f>INDEX(ScheduleRef!$D$2:$AB$853,_xlfn.AGGREGATE(15,6,(ROW(ScheduleRef!$D$2:$AB$853)-ROW(ScheduleRef!$D$2)+1)/(ScheduleRef!$D$2:$D$853&lt;&gt;""),ROWS(ScheduleCompile!O$1:O414)),COLUMNS($A414:O414))</f>
        <v>0.8</v>
      </c>
      <c r="P414" s="1">
        <f>INDEX(ScheduleRef!$D$2:$AB$853,_xlfn.AGGREGATE(15,6,(ROW(ScheduleRef!$D$2:$AB$853)-ROW(ScheduleRef!$D$2)+1)/(ScheduleRef!$D$2:$D$853&lt;&gt;""),ROWS(ScheduleCompile!P$1:P414)),COLUMNS($A414:P414))</f>
        <v>0.8</v>
      </c>
      <c r="Q414" s="1">
        <f>INDEX(ScheduleRef!$D$2:$AB$853,_xlfn.AGGREGATE(15,6,(ROW(ScheduleRef!$D$2:$AB$853)-ROW(ScheduleRef!$D$2)+1)/(ScheduleRef!$D$2:$D$853&lt;&gt;""),ROWS(ScheduleCompile!Q$1:Q414)),COLUMNS($A414:Q414))</f>
        <v>0.8</v>
      </c>
      <c r="R414" s="1">
        <f>INDEX(ScheduleRef!$D$2:$AB$853,_xlfn.AGGREGATE(15,6,(ROW(ScheduleRef!$D$2:$AB$853)-ROW(ScheduleRef!$D$2)+1)/(ScheduleRef!$D$2:$D$853&lt;&gt;""),ROWS(ScheduleCompile!R$1:R414)),COLUMNS($A414:R414))</f>
        <v>0.8</v>
      </c>
      <c r="S414" s="1">
        <f>INDEX(ScheduleRef!$D$2:$AB$853,_xlfn.AGGREGATE(15,6,(ROW(ScheduleRef!$D$2:$AB$853)-ROW(ScheduleRef!$D$2)+1)/(ScheduleRef!$D$2:$D$853&lt;&gt;""),ROWS(ScheduleCompile!S$1:S414)),COLUMNS($A414:S414))</f>
        <v>0.6</v>
      </c>
      <c r="T414" s="1">
        <f>INDEX(ScheduleRef!$D$2:$AB$853,_xlfn.AGGREGATE(15,6,(ROW(ScheduleRef!$D$2:$AB$853)-ROW(ScheduleRef!$D$2)+1)/(ScheduleRef!$D$2:$D$853&lt;&gt;""),ROWS(ScheduleCompile!T$1:T414)),COLUMNS($A414:T414))</f>
        <v>0.2</v>
      </c>
      <c r="U414" s="1">
        <f>INDEX(ScheduleRef!$D$2:$AB$853,_xlfn.AGGREGATE(15,6,(ROW(ScheduleRef!$D$2:$AB$853)-ROW(ScheduleRef!$D$2)+1)/(ScheduleRef!$D$2:$D$853&lt;&gt;""),ROWS(ScheduleCompile!U$1:U414)),COLUMNS($A414:U414))</f>
        <v>0.2</v>
      </c>
      <c r="V414" s="1">
        <f>INDEX(ScheduleRef!$D$2:$AB$853,_xlfn.AGGREGATE(15,6,(ROW(ScheduleRef!$D$2:$AB$853)-ROW(ScheduleRef!$D$2)+1)/(ScheduleRef!$D$2:$D$853&lt;&gt;""),ROWS(ScheduleCompile!V$1:V414)),COLUMNS($A414:V414))</f>
        <v>0.2</v>
      </c>
      <c r="W414" s="1">
        <f>INDEX(ScheduleRef!$D$2:$AB$853,_xlfn.AGGREGATE(15,6,(ROW(ScheduleRef!$D$2:$AB$853)-ROW(ScheduleRef!$D$2)+1)/(ScheduleRef!$D$2:$D$853&lt;&gt;""),ROWS(ScheduleCompile!W$1:W414)),COLUMNS($A414:W414))</f>
        <v>0.1</v>
      </c>
      <c r="X414" s="1">
        <f>INDEX(ScheduleRef!$D$2:$AB$853,_xlfn.AGGREGATE(15,6,(ROW(ScheduleRef!$D$2:$AB$853)-ROW(ScheduleRef!$D$2)+1)/(ScheduleRef!$D$2:$D$853&lt;&gt;""),ROWS(ScheduleCompile!X$1:X414)),COLUMNS($A414:X414))</f>
        <v>0</v>
      </c>
      <c r="Y414" s="1">
        <f>INDEX(ScheduleRef!$D$2:$AB$853,_xlfn.AGGREGATE(15,6,(ROW(ScheduleRef!$D$2:$AB$853)-ROW(ScheduleRef!$D$2)+1)/(ScheduleRef!$D$2:$D$853&lt;&gt;""),ROWS(ScheduleCompile!Y$1:Y414)),COLUMNS($A414:Y414))</f>
        <v>0</v>
      </c>
    </row>
    <row r="415" spans="1:25" x14ac:dyDescent="0.25">
      <c r="A415" s="30" t="str">
        <f>INDEX(ScheduleRef!$D$2:$AB$853,_xlfn.AGGREGATE(15,6,(ROW(ScheduleRef!$D$2:$AB$853)-ROW(ScheduleRef!$D$2)+1)/(ScheduleRef!$D$2:$D$853&lt;&gt;""),ROWS(ScheduleCompile!A$1:A415)),COLUMNS($A415:A415))</f>
        <v>RetailOccupancySun</v>
      </c>
      <c r="B415" s="1">
        <f>INDEX(ScheduleRef!$D$2:$AB$853,_xlfn.AGGREGATE(15,6,(ROW(ScheduleRef!$D$2:$AB$853)-ROW(ScheduleRef!$D$2)+1)/(ScheduleRef!$D$2:$D$853&lt;&gt;""),ROWS(ScheduleCompile!B$1:B415)),COLUMNS($A415:B415))</f>
        <v>0</v>
      </c>
      <c r="C415" s="1">
        <f>INDEX(ScheduleRef!$D$2:$AB$853,_xlfn.AGGREGATE(15,6,(ROW(ScheduleRef!$D$2:$AB$853)-ROW(ScheduleRef!$D$2)+1)/(ScheduleRef!$D$2:$D$853&lt;&gt;""),ROWS(ScheduleCompile!C$1:C415)),COLUMNS($A415:C415))</f>
        <v>0</v>
      </c>
      <c r="D415" s="1">
        <f>INDEX(ScheduleRef!$D$2:$AB$853,_xlfn.AGGREGATE(15,6,(ROW(ScheduleRef!$D$2:$AB$853)-ROW(ScheduleRef!$D$2)+1)/(ScheduleRef!$D$2:$D$853&lt;&gt;""),ROWS(ScheduleCompile!D$1:D415)),COLUMNS($A415:D415))</f>
        <v>0</v>
      </c>
      <c r="E415" s="1">
        <f>INDEX(ScheduleRef!$D$2:$AB$853,_xlfn.AGGREGATE(15,6,(ROW(ScheduleRef!$D$2:$AB$853)-ROW(ScheduleRef!$D$2)+1)/(ScheduleRef!$D$2:$D$853&lt;&gt;""),ROWS(ScheduleCompile!E$1:E415)),COLUMNS($A415:E415))</f>
        <v>0</v>
      </c>
      <c r="F415" s="1">
        <f>INDEX(ScheduleRef!$D$2:$AB$853,_xlfn.AGGREGATE(15,6,(ROW(ScheduleRef!$D$2:$AB$853)-ROW(ScheduleRef!$D$2)+1)/(ScheduleRef!$D$2:$D$853&lt;&gt;""),ROWS(ScheduleCompile!F$1:F415)),COLUMNS($A415:F415))</f>
        <v>0</v>
      </c>
      <c r="G415" s="1">
        <f>INDEX(ScheduleRef!$D$2:$AB$853,_xlfn.AGGREGATE(15,6,(ROW(ScheduleRef!$D$2:$AB$853)-ROW(ScheduleRef!$D$2)+1)/(ScheduleRef!$D$2:$D$853&lt;&gt;""),ROWS(ScheduleCompile!G$1:G415)),COLUMNS($A415:G415))</f>
        <v>0</v>
      </c>
      <c r="H415" s="1">
        <f>INDEX(ScheduleRef!$D$2:$AB$853,_xlfn.AGGREGATE(15,6,(ROW(ScheduleRef!$D$2:$AB$853)-ROW(ScheduleRef!$D$2)+1)/(ScheduleRef!$D$2:$D$853&lt;&gt;""),ROWS(ScheduleCompile!H$1:H415)),COLUMNS($A415:H415))</f>
        <v>0</v>
      </c>
      <c r="I415" s="1">
        <f>INDEX(ScheduleRef!$D$2:$AB$853,_xlfn.AGGREGATE(15,6,(ROW(ScheduleRef!$D$2:$AB$853)-ROW(ScheduleRef!$D$2)+1)/(ScheduleRef!$D$2:$D$853&lt;&gt;""),ROWS(ScheduleCompile!I$1:I415)),COLUMNS($A415:I415))</f>
        <v>0</v>
      </c>
      <c r="J415" s="1">
        <f>INDEX(ScheduleRef!$D$2:$AB$853,_xlfn.AGGREGATE(15,6,(ROW(ScheduleRef!$D$2:$AB$853)-ROW(ScheduleRef!$D$2)+1)/(ScheduleRef!$D$2:$D$853&lt;&gt;""),ROWS(ScheduleCompile!J$1:J415)),COLUMNS($A415:J415))</f>
        <v>0</v>
      </c>
      <c r="K415" s="1">
        <f>INDEX(ScheduleRef!$D$2:$AB$853,_xlfn.AGGREGATE(15,6,(ROW(ScheduleRef!$D$2:$AB$853)-ROW(ScheduleRef!$D$2)+1)/(ScheduleRef!$D$2:$D$853&lt;&gt;""),ROWS(ScheduleCompile!K$1:K415)),COLUMNS($A415:K415))</f>
        <v>0.1</v>
      </c>
      <c r="L415" s="1">
        <f>INDEX(ScheduleRef!$D$2:$AB$853,_xlfn.AGGREGATE(15,6,(ROW(ScheduleRef!$D$2:$AB$853)-ROW(ScheduleRef!$D$2)+1)/(ScheduleRef!$D$2:$D$853&lt;&gt;""),ROWS(ScheduleCompile!L$1:L415)),COLUMNS($A415:L415))</f>
        <v>0.2</v>
      </c>
      <c r="M415" s="1">
        <f>INDEX(ScheduleRef!$D$2:$AB$853,_xlfn.AGGREGATE(15,6,(ROW(ScheduleRef!$D$2:$AB$853)-ROW(ScheduleRef!$D$2)+1)/(ScheduleRef!$D$2:$D$853&lt;&gt;""),ROWS(ScheduleCompile!M$1:M415)),COLUMNS($A415:M415))</f>
        <v>0.2</v>
      </c>
      <c r="N415" s="1">
        <f>INDEX(ScheduleRef!$D$2:$AB$853,_xlfn.AGGREGATE(15,6,(ROW(ScheduleRef!$D$2:$AB$853)-ROW(ScheduleRef!$D$2)+1)/(ScheduleRef!$D$2:$D$853&lt;&gt;""),ROWS(ScheduleCompile!N$1:N415)),COLUMNS($A415:N415))</f>
        <v>0.4</v>
      </c>
      <c r="O415" s="1">
        <f>INDEX(ScheduleRef!$D$2:$AB$853,_xlfn.AGGREGATE(15,6,(ROW(ScheduleRef!$D$2:$AB$853)-ROW(ScheduleRef!$D$2)+1)/(ScheduleRef!$D$2:$D$853&lt;&gt;""),ROWS(ScheduleCompile!O$1:O415)),COLUMNS($A415:O415))</f>
        <v>0.4</v>
      </c>
      <c r="P415" s="1">
        <f>INDEX(ScheduleRef!$D$2:$AB$853,_xlfn.AGGREGATE(15,6,(ROW(ScheduleRef!$D$2:$AB$853)-ROW(ScheduleRef!$D$2)+1)/(ScheduleRef!$D$2:$D$853&lt;&gt;""),ROWS(ScheduleCompile!P$1:P415)),COLUMNS($A415:P415))</f>
        <v>0.4</v>
      </c>
      <c r="Q415" s="1">
        <f>INDEX(ScheduleRef!$D$2:$AB$853,_xlfn.AGGREGATE(15,6,(ROW(ScheduleRef!$D$2:$AB$853)-ROW(ScheduleRef!$D$2)+1)/(ScheduleRef!$D$2:$D$853&lt;&gt;""),ROWS(ScheduleCompile!Q$1:Q415)),COLUMNS($A415:Q415))</f>
        <v>0.4</v>
      </c>
      <c r="R415" s="1">
        <f>INDEX(ScheduleRef!$D$2:$AB$853,_xlfn.AGGREGATE(15,6,(ROW(ScheduleRef!$D$2:$AB$853)-ROW(ScheduleRef!$D$2)+1)/(ScheduleRef!$D$2:$D$853&lt;&gt;""),ROWS(ScheduleCompile!R$1:R415)),COLUMNS($A415:R415))</f>
        <v>0.4</v>
      </c>
      <c r="S415" s="1">
        <f>INDEX(ScheduleRef!$D$2:$AB$853,_xlfn.AGGREGATE(15,6,(ROW(ScheduleRef!$D$2:$AB$853)-ROW(ScheduleRef!$D$2)+1)/(ScheduleRef!$D$2:$D$853&lt;&gt;""),ROWS(ScheduleCompile!S$1:S415)),COLUMNS($A415:S415))</f>
        <v>0.2</v>
      </c>
      <c r="T415" s="1">
        <f>INDEX(ScheduleRef!$D$2:$AB$853,_xlfn.AGGREGATE(15,6,(ROW(ScheduleRef!$D$2:$AB$853)-ROW(ScheduleRef!$D$2)+1)/(ScheduleRef!$D$2:$D$853&lt;&gt;""),ROWS(ScheduleCompile!T$1:T415)),COLUMNS($A415:T415))</f>
        <v>0.1</v>
      </c>
      <c r="U415" s="1">
        <f>INDEX(ScheduleRef!$D$2:$AB$853,_xlfn.AGGREGATE(15,6,(ROW(ScheduleRef!$D$2:$AB$853)-ROW(ScheduleRef!$D$2)+1)/(ScheduleRef!$D$2:$D$853&lt;&gt;""),ROWS(ScheduleCompile!U$1:U415)),COLUMNS($A415:U415))</f>
        <v>0</v>
      </c>
      <c r="V415" s="1">
        <f>INDEX(ScheduleRef!$D$2:$AB$853,_xlfn.AGGREGATE(15,6,(ROW(ScheduleRef!$D$2:$AB$853)-ROW(ScheduleRef!$D$2)+1)/(ScheduleRef!$D$2:$D$853&lt;&gt;""),ROWS(ScheduleCompile!V$1:V415)),COLUMNS($A415:V415))</f>
        <v>0</v>
      </c>
      <c r="W415" s="1">
        <f>INDEX(ScheduleRef!$D$2:$AB$853,_xlfn.AGGREGATE(15,6,(ROW(ScheduleRef!$D$2:$AB$853)-ROW(ScheduleRef!$D$2)+1)/(ScheduleRef!$D$2:$D$853&lt;&gt;""),ROWS(ScheduleCompile!W$1:W415)),COLUMNS($A415:W415))</f>
        <v>0</v>
      </c>
      <c r="X415" s="1">
        <f>INDEX(ScheduleRef!$D$2:$AB$853,_xlfn.AGGREGATE(15,6,(ROW(ScheduleRef!$D$2:$AB$853)-ROW(ScheduleRef!$D$2)+1)/(ScheduleRef!$D$2:$D$853&lt;&gt;""),ROWS(ScheduleCompile!X$1:X415)),COLUMNS($A415:X415))</f>
        <v>0</v>
      </c>
      <c r="Y415" s="1">
        <f>INDEX(ScheduleRef!$D$2:$AB$853,_xlfn.AGGREGATE(15,6,(ROW(ScheduleRef!$D$2:$AB$853)-ROW(ScheduleRef!$D$2)+1)/(ScheduleRef!$D$2:$D$853&lt;&gt;""),ROWS(ScheduleCompile!Y$1:Y415)),COLUMNS($A415:Y415))</f>
        <v>0</v>
      </c>
    </row>
    <row r="416" spans="1:25" x14ac:dyDescent="0.25">
      <c r="A416" s="30" t="str">
        <f>INDEX(ScheduleRef!$D$2:$AB$853,_xlfn.AGGREGATE(15,6,(ROW(ScheduleRef!$D$2:$AB$853)-ROW(ScheduleRef!$D$2)+1)/(ScheduleRef!$D$2:$D$853&lt;&gt;""),ROWS(ScheduleCompile!A$1:A416)),COLUMNS($A416:A416))</f>
        <v>RetailLightsWD</v>
      </c>
      <c r="B416" s="1">
        <f>INDEX(ScheduleRef!$D$2:$AB$853,_xlfn.AGGREGATE(15,6,(ROW(ScheduleRef!$D$2:$AB$853)-ROW(ScheduleRef!$D$2)+1)/(ScheduleRef!$D$2:$D$853&lt;&gt;""),ROWS(ScheduleCompile!B$1:B416)),COLUMNS($A416:B416))</f>
        <v>0.05</v>
      </c>
      <c r="C416" s="1">
        <f>INDEX(ScheduleRef!$D$2:$AB$853,_xlfn.AGGREGATE(15,6,(ROW(ScheduleRef!$D$2:$AB$853)-ROW(ScheduleRef!$D$2)+1)/(ScheduleRef!$D$2:$D$853&lt;&gt;""),ROWS(ScheduleCompile!C$1:C416)),COLUMNS($A416:C416))</f>
        <v>0.05</v>
      </c>
      <c r="D416" s="1">
        <f>INDEX(ScheduleRef!$D$2:$AB$853,_xlfn.AGGREGATE(15,6,(ROW(ScheduleRef!$D$2:$AB$853)-ROW(ScheduleRef!$D$2)+1)/(ScheduleRef!$D$2:$D$853&lt;&gt;""),ROWS(ScheduleCompile!D$1:D416)),COLUMNS($A416:D416))</f>
        <v>0.05</v>
      </c>
      <c r="E416" s="1">
        <f>INDEX(ScheduleRef!$D$2:$AB$853,_xlfn.AGGREGATE(15,6,(ROW(ScheduleRef!$D$2:$AB$853)-ROW(ScheduleRef!$D$2)+1)/(ScheduleRef!$D$2:$D$853&lt;&gt;""),ROWS(ScheduleCompile!E$1:E416)),COLUMNS($A416:E416))</f>
        <v>0.05</v>
      </c>
      <c r="F416" s="1">
        <f>INDEX(ScheduleRef!$D$2:$AB$853,_xlfn.AGGREGATE(15,6,(ROW(ScheduleRef!$D$2:$AB$853)-ROW(ScheduleRef!$D$2)+1)/(ScheduleRef!$D$2:$D$853&lt;&gt;""),ROWS(ScheduleCompile!F$1:F416)),COLUMNS($A416:F416))</f>
        <v>0.05</v>
      </c>
      <c r="G416" s="1">
        <f>INDEX(ScheduleRef!$D$2:$AB$853,_xlfn.AGGREGATE(15,6,(ROW(ScheduleRef!$D$2:$AB$853)-ROW(ScheduleRef!$D$2)+1)/(ScheduleRef!$D$2:$D$853&lt;&gt;""),ROWS(ScheduleCompile!G$1:G416)),COLUMNS($A416:G416))</f>
        <v>0.05</v>
      </c>
      <c r="H416" s="1">
        <f>INDEX(ScheduleRef!$D$2:$AB$853,_xlfn.AGGREGATE(15,6,(ROW(ScheduleRef!$D$2:$AB$853)-ROW(ScheduleRef!$D$2)+1)/(ScheduleRef!$D$2:$D$853&lt;&gt;""),ROWS(ScheduleCompile!H$1:H416)),COLUMNS($A416:H416))</f>
        <v>0.05</v>
      </c>
      <c r="I416" s="1">
        <f>INDEX(ScheduleRef!$D$2:$AB$853,_xlfn.AGGREGATE(15,6,(ROW(ScheduleRef!$D$2:$AB$853)-ROW(ScheduleRef!$D$2)+1)/(ScheduleRef!$D$2:$D$853&lt;&gt;""),ROWS(ScheduleCompile!I$1:I416)),COLUMNS($A416:I416))</f>
        <v>0.2</v>
      </c>
      <c r="J416" s="1">
        <f>INDEX(ScheduleRef!$D$2:$AB$853,_xlfn.AGGREGATE(15,6,(ROW(ScheduleRef!$D$2:$AB$853)-ROW(ScheduleRef!$D$2)+1)/(ScheduleRef!$D$2:$D$853&lt;&gt;""),ROWS(ScheduleCompile!J$1:J416)),COLUMNS($A416:J416))</f>
        <v>0.5</v>
      </c>
      <c r="K416" s="1">
        <f>INDEX(ScheduleRef!$D$2:$AB$853,_xlfn.AGGREGATE(15,6,(ROW(ScheduleRef!$D$2:$AB$853)-ROW(ScheduleRef!$D$2)+1)/(ScheduleRef!$D$2:$D$853&lt;&gt;""),ROWS(ScheduleCompile!K$1:K416)),COLUMNS($A416:K416))</f>
        <v>0.85</v>
      </c>
      <c r="L416" s="1">
        <f>INDEX(ScheduleRef!$D$2:$AB$853,_xlfn.AGGREGATE(15,6,(ROW(ScheduleRef!$D$2:$AB$853)-ROW(ScheduleRef!$D$2)+1)/(ScheduleRef!$D$2:$D$853&lt;&gt;""),ROWS(ScheduleCompile!L$1:L416)),COLUMNS($A416:L416))</f>
        <v>0.85</v>
      </c>
      <c r="M416" s="1">
        <f>INDEX(ScheduleRef!$D$2:$AB$853,_xlfn.AGGREGATE(15,6,(ROW(ScheduleRef!$D$2:$AB$853)-ROW(ScheduleRef!$D$2)+1)/(ScheduleRef!$D$2:$D$853&lt;&gt;""),ROWS(ScheduleCompile!M$1:M416)),COLUMNS($A416:M416))</f>
        <v>0.85</v>
      </c>
      <c r="N416" s="1">
        <f>INDEX(ScheduleRef!$D$2:$AB$853,_xlfn.AGGREGATE(15,6,(ROW(ScheduleRef!$D$2:$AB$853)-ROW(ScheduleRef!$D$2)+1)/(ScheduleRef!$D$2:$D$853&lt;&gt;""),ROWS(ScheduleCompile!N$1:N416)),COLUMNS($A416:N416))</f>
        <v>0.85</v>
      </c>
      <c r="O416" s="1">
        <f>INDEX(ScheduleRef!$D$2:$AB$853,_xlfn.AGGREGATE(15,6,(ROW(ScheduleRef!$D$2:$AB$853)-ROW(ScheduleRef!$D$2)+1)/(ScheduleRef!$D$2:$D$853&lt;&gt;""),ROWS(ScheduleCompile!O$1:O416)),COLUMNS($A416:O416))</f>
        <v>0.85</v>
      </c>
      <c r="P416" s="1">
        <f>INDEX(ScheduleRef!$D$2:$AB$853,_xlfn.AGGREGATE(15,6,(ROW(ScheduleRef!$D$2:$AB$853)-ROW(ScheduleRef!$D$2)+1)/(ScheduleRef!$D$2:$D$853&lt;&gt;""),ROWS(ScheduleCompile!P$1:P416)),COLUMNS($A416:P416))</f>
        <v>0.85</v>
      </c>
      <c r="Q416" s="1">
        <f>INDEX(ScheduleRef!$D$2:$AB$853,_xlfn.AGGREGATE(15,6,(ROW(ScheduleRef!$D$2:$AB$853)-ROW(ScheduleRef!$D$2)+1)/(ScheduleRef!$D$2:$D$853&lt;&gt;""),ROWS(ScheduleCompile!Q$1:Q416)),COLUMNS($A416:Q416))</f>
        <v>0.85</v>
      </c>
      <c r="R416" s="1">
        <f>INDEX(ScheduleRef!$D$2:$AB$853,_xlfn.AGGREGATE(15,6,(ROW(ScheduleRef!$D$2:$AB$853)-ROW(ScheduleRef!$D$2)+1)/(ScheduleRef!$D$2:$D$853&lt;&gt;""),ROWS(ScheduleCompile!R$1:R416)),COLUMNS($A416:R416))</f>
        <v>0.85</v>
      </c>
      <c r="S416" s="1">
        <f>INDEX(ScheduleRef!$D$2:$AB$853,_xlfn.AGGREGATE(15,6,(ROW(ScheduleRef!$D$2:$AB$853)-ROW(ScheduleRef!$D$2)+1)/(ScheduleRef!$D$2:$D$853&lt;&gt;""),ROWS(ScheduleCompile!S$1:S416)),COLUMNS($A416:S416))</f>
        <v>0.85</v>
      </c>
      <c r="T416" s="1">
        <f>INDEX(ScheduleRef!$D$2:$AB$853,_xlfn.AGGREGATE(15,6,(ROW(ScheduleRef!$D$2:$AB$853)-ROW(ScheduleRef!$D$2)+1)/(ScheduleRef!$D$2:$D$853&lt;&gt;""),ROWS(ScheduleCompile!T$1:T416)),COLUMNS($A416:T416))</f>
        <v>0.55000000000000004</v>
      </c>
      <c r="U416" s="1">
        <f>INDEX(ScheduleRef!$D$2:$AB$853,_xlfn.AGGREGATE(15,6,(ROW(ScheduleRef!$D$2:$AB$853)-ROW(ScheduleRef!$D$2)+1)/(ScheduleRef!$D$2:$D$853&lt;&gt;""),ROWS(ScheduleCompile!U$1:U416)),COLUMNS($A416:U416))</f>
        <v>0.55000000000000004</v>
      </c>
      <c r="V416" s="1">
        <f>INDEX(ScheduleRef!$D$2:$AB$853,_xlfn.AGGREGATE(15,6,(ROW(ScheduleRef!$D$2:$AB$853)-ROW(ScheduleRef!$D$2)+1)/(ScheduleRef!$D$2:$D$853&lt;&gt;""),ROWS(ScheduleCompile!V$1:V416)),COLUMNS($A416:V416))</f>
        <v>0.5</v>
      </c>
      <c r="W416" s="1">
        <f>INDEX(ScheduleRef!$D$2:$AB$853,_xlfn.AGGREGATE(15,6,(ROW(ScheduleRef!$D$2:$AB$853)-ROW(ScheduleRef!$D$2)+1)/(ScheduleRef!$D$2:$D$853&lt;&gt;""),ROWS(ScheduleCompile!W$1:W416)),COLUMNS($A416:W416))</f>
        <v>0.2</v>
      </c>
      <c r="X416" s="1">
        <f>INDEX(ScheduleRef!$D$2:$AB$853,_xlfn.AGGREGATE(15,6,(ROW(ScheduleRef!$D$2:$AB$853)-ROW(ScheduleRef!$D$2)+1)/(ScheduleRef!$D$2:$D$853&lt;&gt;""),ROWS(ScheduleCompile!X$1:X416)),COLUMNS($A416:X416))</f>
        <v>0.05</v>
      </c>
      <c r="Y416" s="1">
        <f>INDEX(ScheduleRef!$D$2:$AB$853,_xlfn.AGGREGATE(15,6,(ROW(ScheduleRef!$D$2:$AB$853)-ROW(ScheduleRef!$D$2)+1)/(ScheduleRef!$D$2:$D$853&lt;&gt;""),ROWS(ScheduleCompile!Y$1:Y416)),COLUMNS($A416:Y416))</f>
        <v>0.05</v>
      </c>
    </row>
    <row r="417" spans="1:25" x14ac:dyDescent="0.25">
      <c r="A417" s="30" t="str">
        <f>INDEX(ScheduleRef!$D$2:$AB$853,_xlfn.AGGREGATE(15,6,(ROW(ScheduleRef!$D$2:$AB$853)-ROW(ScheduleRef!$D$2)+1)/(ScheduleRef!$D$2:$D$853&lt;&gt;""),ROWS(ScheduleCompile!A$1:A417)),COLUMNS($A417:A417))</f>
        <v>RetailLightsSat</v>
      </c>
      <c r="B417" s="1">
        <f>INDEX(ScheduleRef!$D$2:$AB$853,_xlfn.AGGREGATE(15,6,(ROW(ScheduleRef!$D$2:$AB$853)-ROW(ScheduleRef!$D$2)+1)/(ScheduleRef!$D$2:$D$853&lt;&gt;""),ROWS(ScheduleCompile!B$1:B417)),COLUMNS($A417:B417))</f>
        <v>0.05</v>
      </c>
      <c r="C417" s="1">
        <f>INDEX(ScheduleRef!$D$2:$AB$853,_xlfn.AGGREGATE(15,6,(ROW(ScheduleRef!$D$2:$AB$853)-ROW(ScheduleRef!$D$2)+1)/(ScheduleRef!$D$2:$D$853&lt;&gt;""),ROWS(ScheduleCompile!C$1:C417)),COLUMNS($A417:C417))</f>
        <v>0.05</v>
      </c>
      <c r="D417" s="1">
        <f>INDEX(ScheduleRef!$D$2:$AB$853,_xlfn.AGGREGATE(15,6,(ROW(ScheduleRef!$D$2:$AB$853)-ROW(ScheduleRef!$D$2)+1)/(ScheduleRef!$D$2:$D$853&lt;&gt;""),ROWS(ScheduleCompile!D$1:D417)),COLUMNS($A417:D417))</f>
        <v>0.05</v>
      </c>
      <c r="E417" s="1">
        <f>INDEX(ScheduleRef!$D$2:$AB$853,_xlfn.AGGREGATE(15,6,(ROW(ScheduleRef!$D$2:$AB$853)-ROW(ScheduleRef!$D$2)+1)/(ScheduleRef!$D$2:$D$853&lt;&gt;""),ROWS(ScheduleCompile!E$1:E417)),COLUMNS($A417:E417))</f>
        <v>0.05</v>
      </c>
      <c r="F417" s="1">
        <f>INDEX(ScheduleRef!$D$2:$AB$853,_xlfn.AGGREGATE(15,6,(ROW(ScheduleRef!$D$2:$AB$853)-ROW(ScheduleRef!$D$2)+1)/(ScheduleRef!$D$2:$D$853&lt;&gt;""),ROWS(ScheduleCompile!F$1:F417)),COLUMNS($A417:F417))</f>
        <v>0.05</v>
      </c>
      <c r="G417" s="1">
        <f>INDEX(ScheduleRef!$D$2:$AB$853,_xlfn.AGGREGATE(15,6,(ROW(ScheduleRef!$D$2:$AB$853)-ROW(ScheduleRef!$D$2)+1)/(ScheduleRef!$D$2:$D$853&lt;&gt;""),ROWS(ScheduleCompile!G$1:G417)),COLUMNS($A417:G417))</f>
        <v>0.05</v>
      </c>
      <c r="H417" s="1">
        <f>INDEX(ScheduleRef!$D$2:$AB$853,_xlfn.AGGREGATE(15,6,(ROW(ScheduleRef!$D$2:$AB$853)-ROW(ScheduleRef!$D$2)+1)/(ScheduleRef!$D$2:$D$853&lt;&gt;""),ROWS(ScheduleCompile!H$1:H417)),COLUMNS($A417:H417))</f>
        <v>0.05</v>
      </c>
      <c r="I417" s="1">
        <f>INDEX(ScheduleRef!$D$2:$AB$853,_xlfn.AGGREGATE(15,6,(ROW(ScheduleRef!$D$2:$AB$853)-ROW(ScheduleRef!$D$2)+1)/(ScheduleRef!$D$2:$D$853&lt;&gt;""),ROWS(ScheduleCompile!I$1:I417)),COLUMNS($A417:I417))</f>
        <v>0.1</v>
      </c>
      <c r="J417" s="1">
        <f>INDEX(ScheduleRef!$D$2:$AB$853,_xlfn.AGGREGATE(15,6,(ROW(ScheduleRef!$D$2:$AB$853)-ROW(ScheduleRef!$D$2)+1)/(ScheduleRef!$D$2:$D$853&lt;&gt;""),ROWS(ScheduleCompile!J$1:J417)),COLUMNS($A417:J417))</f>
        <v>0.3</v>
      </c>
      <c r="K417" s="1">
        <f>INDEX(ScheduleRef!$D$2:$AB$853,_xlfn.AGGREGATE(15,6,(ROW(ScheduleRef!$D$2:$AB$853)-ROW(ScheduleRef!$D$2)+1)/(ScheduleRef!$D$2:$D$853&lt;&gt;""),ROWS(ScheduleCompile!K$1:K417)),COLUMNS($A417:K417))</f>
        <v>0.55000000000000004</v>
      </c>
      <c r="L417" s="1">
        <f>INDEX(ScheduleRef!$D$2:$AB$853,_xlfn.AGGREGATE(15,6,(ROW(ScheduleRef!$D$2:$AB$853)-ROW(ScheduleRef!$D$2)+1)/(ScheduleRef!$D$2:$D$853&lt;&gt;""),ROWS(ScheduleCompile!L$1:L417)),COLUMNS($A417:L417))</f>
        <v>0.85</v>
      </c>
      <c r="M417" s="1">
        <f>INDEX(ScheduleRef!$D$2:$AB$853,_xlfn.AGGREGATE(15,6,(ROW(ScheduleRef!$D$2:$AB$853)-ROW(ScheduleRef!$D$2)+1)/(ScheduleRef!$D$2:$D$853&lt;&gt;""),ROWS(ScheduleCompile!M$1:M417)),COLUMNS($A417:M417))</f>
        <v>0.85</v>
      </c>
      <c r="N417" s="1">
        <f>INDEX(ScheduleRef!$D$2:$AB$853,_xlfn.AGGREGATE(15,6,(ROW(ScheduleRef!$D$2:$AB$853)-ROW(ScheduleRef!$D$2)+1)/(ScheduleRef!$D$2:$D$853&lt;&gt;""),ROWS(ScheduleCompile!N$1:N417)),COLUMNS($A417:N417))</f>
        <v>0.85</v>
      </c>
      <c r="O417" s="1">
        <f>INDEX(ScheduleRef!$D$2:$AB$853,_xlfn.AGGREGATE(15,6,(ROW(ScheduleRef!$D$2:$AB$853)-ROW(ScheduleRef!$D$2)+1)/(ScheduleRef!$D$2:$D$853&lt;&gt;""),ROWS(ScheduleCompile!O$1:O417)),COLUMNS($A417:O417))</f>
        <v>0.85</v>
      </c>
      <c r="P417" s="1">
        <f>INDEX(ScheduleRef!$D$2:$AB$853,_xlfn.AGGREGATE(15,6,(ROW(ScheduleRef!$D$2:$AB$853)-ROW(ScheduleRef!$D$2)+1)/(ScheduleRef!$D$2:$D$853&lt;&gt;""),ROWS(ScheduleCompile!P$1:P417)),COLUMNS($A417:P417))</f>
        <v>0.85</v>
      </c>
      <c r="Q417" s="1">
        <f>INDEX(ScheduleRef!$D$2:$AB$853,_xlfn.AGGREGATE(15,6,(ROW(ScheduleRef!$D$2:$AB$853)-ROW(ScheduleRef!$D$2)+1)/(ScheduleRef!$D$2:$D$853&lt;&gt;""),ROWS(ScheduleCompile!Q$1:Q417)),COLUMNS($A417:Q417))</f>
        <v>0.85</v>
      </c>
      <c r="R417" s="1">
        <f>INDEX(ScheduleRef!$D$2:$AB$853,_xlfn.AGGREGATE(15,6,(ROW(ScheduleRef!$D$2:$AB$853)-ROW(ScheduleRef!$D$2)+1)/(ScheduleRef!$D$2:$D$853&lt;&gt;""),ROWS(ScheduleCompile!R$1:R417)),COLUMNS($A417:R417))</f>
        <v>0.85</v>
      </c>
      <c r="S417" s="1">
        <f>INDEX(ScheduleRef!$D$2:$AB$853,_xlfn.AGGREGATE(15,6,(ROW(ScheduleRef!$D$2:$AB$853)-ROW(ScheduleRef!$D$2)+1)/(ScheduleRef!$D$2:$D$853&lt;&gt;""),ROWS(ScheduleCompile!S$1:S417)),COLUMNS($A417:S417))</f>
        <v>0.85</v>
      </c>
      <c r="T417" s="1">
        <f>INDEX(ScheduleRef!$D$2:$AB$853,_xlfn.AGGREGATE(15,6,(ROW(ScheduleRef!$D$2:$AB$853)-ROW(ScheduleRef!$D$2)+1)/(ScheduleRef!$D$2:$D$853&lt;&gt;""),ROWS(ScheduleCompile!T$1:T417)),COLUMNS($A417:T417))</f>
        <v>0.5</v>
      </c>
      <c r="U417" s="1">
        <f>INDEX(ScheduleRef!$D$2:$AB$853,_xlfn.AGGREGATE(15,6,(ROW(ScheduleRef!$D$2:$AB$853)-ROW(ScheduleRef!$D$2)+1)/(ScheduleRef!$D$2:$D$853&lt;&gt;""),ROWS(ScheduleCompile!U$1:U417)),COLUMNS($A417:U417))</f>
        <v>0.3</v>
      </c>
      <c r="V417" s="1">
        <f>INDEX(ScheduleRef!$D$2:$AB$853,_xlfn.AGGREGATE(15,6,(ROW(ScheduleRef!$D$2:$AB$853)-ROW(ScheduleRef!$D$2)+1)/(ScheduleRef!$D$2:$D$853&lt;&gt;""),ROWS(ScheduleCompile!V$1:V417)),COLUMNS($A417:V417))</f>
        <v>0.3</v>
      </c>
      <c r="W417" s="1">
        <f>INDEX(ScheduleRef!$D$2:$AB$853,_xlfn.AGGREGATE(15,6,(ROW(ScheduleRef!$D$2:$AB$853)-ROW(ScheduleRef!$D$2)+1)/(ScheduleRef!$D$2:$D$853&lt;&gt;""),ROWS(ScheduleCompile!W$1:W417)),COLUMNS($A417:W417))</f>
        <v>0.1</v>
      </c>
      <c r="X417" s="1">
        <f>INDEX(ScheduleRef!$D$2:$AB$853,_xlfn.AGGREGATE(15,6,(ROW(ScheduleRef!$D$2:$AB$853)-ROW(ScheduleRef!$D$2)+1)/(ScheduleRef!$D$2:$D$853&lt;&gt;""),ROWS(ScheduleCompile!X$1:X417)),COLUMNS($A417:X417))</f>
        <v>0.05</v>
      </c>
      <c r="Y417" s="1">
        <f>INDEX(ScheduleRef!$D$2:$AB$853,_xlfn.AGGREGATE(15,6,(ROW(ScheduleRef!$D$2:$AB$853)-ROW(ScheduleRef!$D$2)+1)/(ScheduleRef!$D$2:$D$853&lt;&gt;""),ROWS(ScheduleCompile!Y$1:Y417)),COLUMNS($A417:Y417))</f>
        <v>0.05</v>
      </c>
    </row>
    <row r="418" spans="1:25" x14ac:dyDescent="0.25">
      <c r="A418" s="30" t="str">
        <f>INDEX(ScheduleRef!$D$2:$AB$853,_xlfn.AGGREGATE(15,6,(ROW(ScheduleRef!$D$2:$AB$853)-ROW(ScheduleRef!$D$2)+1)/(ScheduleRef!$D$2:$D$853&lt;&gt;""),ROWS(ScheduleCompile!A$1:A418)),COLUMNS($A418:A418))</f>
        <v>RetailLightsSun</v>
      </c>
      <c r="B418" s="1">
        <f>INDEX(ScheduleRef!$D$2:$AB$853,_xlfn.AGGREGATE(15,6,(ROW(ScheduleRef!$D$2:$AB$853)-ROW(ScheduleRef!$D$2)+1)/(ScheduleRef!$D$2:$D$853&lt;&gt;""),ROWS(ScheduleCompile!B$1:B418)),COLUMNS($A418:B418))</f>
        <v>0.05</v>
      </c>
      <c r="C418" s="1">
        <f>INDEX(ScheduleRef!$D$2:$AB$853,_xlfn.AGGREGATE(15,6,(ROW(ScheduleRef!$D$2:$AB$853)-ROW(ScheduleRef!$D$2)+1)/(ScheduleRef!$D$2:$D$853&lt;&gt;""),ROWS(ScheduleCompile!C$1:C418)),COLUMNS($A418:C418))</f>
        <v>0.05</v>
      </c>
      <c r="D418" s="1">
        <f>INDEX(ScheduleRef!$D$2:$AB$853,_xlfn.AGGREGATE(15,6,(ROW(ScheduleRef!$D$2:$AB$853)-ROW(ScheduleRef!$D$2)+1)/(ScheduleRef!$D$2:$D$853&lt;&gt;""),ROWS(ScheduleCompile!D$1:D418)),COLUMNS($A418:D418))</f>
        <v>0.05</v>
      </c>
      <c r="E418" s="1">
        <f>INDEX(ScheduleRef!$D$2:$AB$853,_xlfn.AGGREGATE(15,6,(ROW(ScheduleRef!$D$2:$AB$853)-ROW(ScheduleRef!$D$2)+1)/(ScheduleRef!$D$2:$D$853&lt;&gt;""),ROWS(ScheduleCompile!E$1:E418)),COLUMNS($A418:E418))</f>
        <v>0.05</v>
      </c>
      <c r="F418" s="1">
        <f>INDEX(ScheduleRef!$D$2:$AB$853,_xlfn.AGGREGATE(15,6,(ROW(ScheduleRef!$D$2:$AB$853)-ROW(ScheduleRef!$D$2)+1)/(ScheduleRef!$D$2:$D$853&lt;&gt;""),ROWS(ScheduleCompile!F$1:F418)),COLUMNS($A418:F418))</f>
        <v>0.05</v>
      </c>
      <c r="G418" s="1">
        <f>INDEX(ScheduleRef!$D$2:$AB$853,_xlfn.AGGREGATE(15,6,(ROW(ScheduleRef!$D$2:$AB$853)-ROW(ScheduleRef!$D$2)+1)/(ScheduleRef!$D$2:$D$853&lt;&gt;""),ROWS(ScheduleCompile!G$1:G418)),COLUMNS($A418:G418))</f>
        <v>0.05</v>
      </c>
      <c r="H418" s="1">
        <f>INDEX(ScheduleRef!$D$2:$AB$853,_xlfn.AGGREGATE(15,6,(ROW(ScheduleRef!$D$2:$AB$853)-ROW(ScheduleRef!$D$2)+1)/(ScheduleRef!$D$2:$D$853&lt;&gt;""),ROWS(ScheduleCompile!H$1:H418)),COLUMNS($A418:H418))</f>
        <v>0.05</v>
      </c>
      <c r="I418" s="1">
        <f>INDEX(ScheduleRef!$D$2:$AB$853,_xlfn.AGGREGATE(15,6,(ROW(ScheduleRef!$D$2:$AB$853)-ROW(ScheduleRef!$D$2)+1)/(ScheduleRef!$D$2:$D$853&lt;&gt;""),ROWS(ScheduleCompile!I$1:I418)),COLUMNS($A418:I418))</f>
        <v>0.05</v>
      </c>
      <c r="J418" s="1">
        <f>INDEX(ScheduleRef!$D$2:$AB$853,_xlfn.AGGREGATE(15,6,(ROW(ScheduleRef!$D$2:$AB$853)-ROW(ScheduleRef!$D$2)+1)/(ScheduleRef!$D$2:$D$853&lt;&gt;""),ROWS(ScheduleCompile!J$1:J418)),COLUMNS($A418:J418))</f>
        <v>0.1</v>
      </c>
      <c r="K418" s="1">
        <f>INDEX(ScheduleRef!$D$2:$AB$853,_xlfn.AGGREGATE(15,6,(ROW(ScheduleRef!$D$2:$AB$853)-ROW(ScheduleRef!$D$2)+1)/(ScheduleRef!$D$2:$D$853&lt;&gt;""),ROWS(ScheduleCompile!K$1:K418)),COLUMNS($A418:K418))</f>
        <v>0.1</v>
      </c>
      <c r="L418" s="1">
        <f>INDEX(ScheduleRef!$D$2:$AB$853,_xlfn.AGGREGATE(15,6,(ROW(ScheduleRef!$D$2:$AB$853)-ROW(ScheduleRef!$D$2)+1)/(ScheduleRef!$D$2:$D$853&lt;&gt;""),ROWS(ScheduleCompile!L$1:L418)),COLUMNS($A418:L418))</f>
        <v>0.4</v>
      </c>
      <c r="M418" s="1">
        <f>INDEX(ScheduleRef!$D$2:$AB$853,_xlfn.AGGREGATE(15,6,(ROW(ScheduleRef!$D$2:$AB$853)-ROW(ScheduleRef!$D$2)+1)/(ScheduleRef!$D$2:$D$853&lt;&gt;""),ROWS(ScheduleCompile!M$1:M418)),COLUMNS($A418:M418))</f>
        <v>0.4</v>
      </c>
      <c r="N418" s="1">
        <f>INDEX(ScheduleRef!$D$2:$AB$853,_xlfn.AGGREGATE(15,6,(ROW(ScheduleRef!$D$2:$AB$853)-ROW(ScheduleRef!$D$2)+1)/(ScheduleRef!$D$2:$D$853&lt;&gt;""),ROWS(ScheduleCompile!N$1:N418)),COLUMNS($A418:N418))</f>
        <v>0.55000000000000004</v>
      </c>
      <c r="O418" s="1">
        <f>INDEX(ScheduleRef!$D$2:$AB$853,_xlfn.AGGREGATE(15,6,(ROW(ScheduleRef!$D$2:$AB$853)-ROW(ScheduleRef!$D$2)+1)/(ScheduleRef!$D$2:$D$853&lt;&gt;""),ROWS(ScheduleCompile!O$1:O418)),COLUMNS($A418:O418))</f>
        <v>0.55000000000000004</v>
      </c>
      <c r="P418" s="1">
        <f>INDEX(ScheduleRef!$D$2:$AB$853,_xlfn.AGGREGATE(15,6,(ROW(ScheduleRef!$D$2:$AB$853)-ROW(ScheduleRef!$D$2)+1)/(ScheduleRef!$D$2:$D$853&lt;&gt;""),ROWS(ScheduleCompile!P$1:P418)),COLUMNS($A418:P418))</f>
        <v>0.55000000000000004</v>
      </c>
      <c r="Q418" s="1">
        <f>INDEX(ScheduleRef!$D$2:$AB$853,_xlfn.AGGREGATE(15,6,(ROW(ScheduleRef!$D$2:$AB$853)-ROW(ScheduleRef!$D$2)+1)/(ScheduleRef!$D$2:$D$853&lt;&gt;""),ROWS(ScheduleCompile!Q$1:Q418)),COLUMNS($A418:Q418))</f>
        <v>0.55000000000000004</v>
      </c>
      <c r="R418" s="1">
        <f>INDEX(ScheduleRef!$D$2:$AB$853,_xlfn.AGGREGATE(15,6,(ROW(ScheduleRef!$D$2:$AB$853)-ROW(ScheduleRef!$D$2)+1)/(ScheduleRef!$D$2:$D$853&lt;&gt;""),ROWS(ScheduleCompile!R$1:R418)),COLUMNS($A418:R418))</f>
        <v>0.55000000000000004</v>
      </c>
      <c r="S418" s="1">
        <f>INDEX(ScheduleRef!$D$2:$AB$853,_xlfn.AGGREGATE(15,6,(ROW(ScheduleRef!$D$2:$AB$853)-ROW(ScheduleRef!$D$2)+1)/(ScheduleRef!$D$2:$D$853&lt;&gt;""),ROWS(ScheduleCompile!S$1:S418)),COLUMNS($A418:S418))</f>
        <v>0.4</v>
      </c>
      <c r="T418" s="1">
        <f>INDEX(ScheduleRef!$D$2:$AB$853,_xlfn.AGGREGATE(15,6,(ROW(ScheduleRef!$D$2:$AB$853)-ROW(ScheduleRef!$D$2)+1)/(ScheduleRef!$D$2:$D$853&lt;&gt;""),ROWS(ScheduleCompile!T$1:T418)),COLUMNS($A418:T418))</f>
        <v>0.2</v>
      </c>
      <c r="U418" s="1">
        <f>INDEX(ScheduleRef!$D$2:$AB$853,_xlfn.AGGREGATE(15,6,(ROW(ScheduleRef!$D$2:$AB$853)-ROW(ScheduleRef!$D$2)+1)/(ScheduleRef!$D$2:$D$853&lt;&gt;""),ROWS(ScheduleCompile!U$1:U418)),COLUMNS($A418:U418))</f>
        <v>0.05</v>
      </c>
      <c r="V418" s="1">
        <f>INDEX(ScheduleRef!$D$2:$AB$853,_xlfn.AGGREGATE(15,6,(ROW(ScheduleRef!$D$2:$AB$853)-ROW(ScheduleRef!$D$2)+1)/(ScheduleRef!$D$2:$D$853&lt;&gt;""),ROWS(ScheduleCompile!V$1:V418)),COLUMNS($A418:V418))</f>
        <v>0.05</v>
      </c>
      <c r="W418" s="1">
        <f>INDEX(ScheduleRef!$D$2:$AB$853,_xlfn.AGGREGATE(15,6,(ROW(ScheduleRef!$D$2:$AB$853)-ROW(ScheduleRef!$D$2)+1)/(ScheduleRef!$D$2:$D$853&lt;&gt;""),ROWS(ScheduleCompile!W$1:W418)),COLUMNS($A418:W418))</f>
        <v>0.05</v>
      </c>
      <c r="X418" s="1">
        <f>INDEX(ScheduleRef!$D$2:$AB$853,_xlfn.AGGREGATE(15,6,(ROW(ScheduleRef!$D$2:$AB$853)-ROW(ScheduleRef!$D$2)+1)/(ScheduleRef!$D$2:$D$853&lt;&gt;""),ROWS(ScheduleCompile!X$1:X418)),COLUMNS($A418:X418))</f>
        <v>0.05</v>
      </c>
      <c r="Y418" s="1">
        <f>INDEX(ScheduleRef!$D$2:$AB$853,_xlfn.AGGREGATE(15,6,(ROW(ScheduleRef!$D$2:$AB$853)-ROW(ScheduleRef!$D$2)+1)/(ScheduleRef!$D$2:$D$853&lt;&gt;""),ROWS(ScheduleCompile!Y$1:Y418)),COLUMNS($A418:Y418))</f>
        <v>0.05</v>
      </c>
    </row>
    <row r="419" spans="1:25" x14ac:dyDescent="0.25">
      <c r="A419" s="30" t="str">
        <f>INDEX(ScheduleRef!$D$2:$AB$853,_xlfn.AGGREGATE(15,6,(ROW(ScheduleRef!$D$2:$AB$853)-ROW(ScheduleRef!$D$2)+1)/(ScheduleRef!$D$2:$D$853&lt;&gt;""),ROWS(ScheduleCompile!A$1:A419)),COLUMNS($A419:A419))</f>
        <v>RetailReceptacleWD</v>
      </c>
      <c r="B419" s="1">
        <f>INDEX(ScheduleRef!$D$2:$AB$853,_xlfn.AGGREGATE(15,6,(ROW(ScheduleRef!$D$2:$AB$853)-ROW(ScheduleRef!$D$2)+1)/(ScheduleRef!$D$2:$D$853&lt;&gt;""),ROWS(ScheduleCompile!B$1:B419)),COLUMNS($A419:B419))</f>
        <v>0.05</v>
      </c>
      <c r="C419" s="1">
        <f>INDEX(ScheduleRef!$D$2:$AB$853,_xlfn.AGGREGATE(15,6,(ROW(ScheduleRef!$D$2:$AB$853)-ROW(ScheduleRef!$D$2)+1)/(ScheduleRef!$D$2:$D$853&lt;&gt;""),ROWS(ScheduleCompile!C$1:C419)),COLUMNS($A419:C419))</f>
        <v>0.05</v>
      </c>
      <c r="D419" s="1">
        <f>INDEX(ScheduleRef!$D$2:$AB$853,_xlfn.AGGREGATE(15,6,(ROW(ScheduleRef!$D$2:$AB$853)-ROW(ScheduleRef!$D$2)+1)/(ScheduleRef!$D$2:$D$853&lt;&gt;""),ROWS(ScheduleCompile!D$1:D419)),COLUMNS($A419:D419))</f>
        <v>0.05</v>
      </c>
      <c r="E419" s="1">
        <f>INDEX(ScheduleRef!$D$2:$AB$853,_xlfn.AGGREGATE(15,6,(ROW(ScheduleRef!$D$2:$AB$853)-ROW(ScheduleRef!$D$2)+1)/(ScheduleRef!$D$2:$D$853&lt;&gt;""),ROWS(ScheduleCompile!E$1:E419)),COLUMNS($A419:E419))</f>
        <v>0.05</v>
      </c>
      <c r="F419" s="1">
        <f>INDEX(ScheduleRef!$D$2:$AB$853,_xlfn.AGGREGATE(15,6,(ROW(ScheduleRef!$D$2:$AB$853)-ROW(ScheduleRef!$D$2)+1)/(ScheduleRef!$D$2:$D$853&lt;&gt;""),ROWS(ScheduleCompile!F$1:F419)),COLUMNS($A419:F419))</f>
        <v>0.05</v>
      </c>
      <c r="G419" s="1">
        <f>INDEX(ScheduleRef!$D$2:$AB$853,_xlfn.AGGREGATE(15,6,(ROW(ScheduleRef!$D$2:$AB$853)-ROW(ScheduleRef!$D$2)+1)/(ScheduleRef!$D$2:$D$853&lt;&gt;""),ROWS(ScheduleCompile!G$1:G419)),COLUMNS($A419:G419))</f>
        <v>0.05</v>
      </c>
      <c r="H419" s="1">
        <f>INDEX(ScheduleRef!$D$2:$AB$853,_xlfn.AGGREGATE(15,6,(ROW(ScheduleRef!$D$2:$AB$853)-ROW(ScheduleRef!$D$2)+1)/(ScheduleRef!$D$2:$D$853&lt;&gt;""),ROWS(ScheduleCompile!H$1:H419)),COLUMNS($A419:H419))</f>
        <v>0.05</v>
      </c>
      <c r="I419" s="1">
        <f>INDEX(ScheduleRef!$D$2:$AB$853,_xlfn.AGGREGATE(15,6,(ROW(ScheduleRef!$D$2:$AB$853)-ROW(ScheduleRef!$D$2)+1)/(ScheduleRef!$D$2:$D$853&lt;&gt;""),ROWS(ScheduleCompile!I$1:I419)),COLUMNS($A419:I419))</f>
        <v>0.2</v>
      </c>
      <c r="J419" s="1">
        <f>INDEX(ScheduleRef!$D$2:$AB$853,_xlfn.AGGREGATE(15,6,(ROW(ScheduleRef!$D$2:$AB$853)-ROW(ScheduleRef!$D$2)+1)/(ScheduleRef!$D$2:$D$853&lt;&gt;""),ROWS(ScheduleCompile!J$1:J419)),COLUMNS($A419:J419))</f>
        <v>0.5</v>
      </c>
      <c r="K419" s="1">
        <f>INDEX(ScheduleRef!$D$2:$AB$853,_xlfn.AGGREGATE(15,6,(ROW(ScheduleRef!$D$2:$AB$853)-ROW(ScheduleRef!$D$2)+1)/(ScheduleRef!$D$2:$D$853&lt;&gt;""),ROWS(ScheduleCompile!K$1:K419)),COLUMNS($A419:K419))</f>
        <v>0.9</v>
      </c>
      <c r="L419" s="1">
        <f>INDEX(ScheduleRef!$D$2:$AB$853,_xlfn.AGGREGATE(15,6,(ROW(ScheduleRef!$D$2:$AB$853)-ROW(ScheduleRef!$D$2)+1)/(ScheduleRef!$D$2:$D$853&lt;&gt;""),ROWS(ScheduleCompile!L$1:L419)),COLUMNS($A419:L419))</f>
        <v>0.9</v>
      </c>
      <c r="M419" s="1">
        <f>INDEX(ScheduleRef!$D$2:$AB$853,_xlfn.AGGREGATE(15,6,(ROW(ScheduleRef!$D$2:$AB$853)-ROW(ScheduleRef!$D$2)+1)/(ScheduleRef!$D$2:$D$853&lt;&gt;""),ROWS(ScheduleCompile!M$1:M419)),COLUMNS($A419:M419))</f>
        <v>0.9</v>
      </c>
      <c r="N419" s="1">
        <f>INDEX(ScheduleRef!$D$2:$AB$853,_xlfn.AGGREGATE(15,6,(ROW(ScheduleRef!$D$2:$AB$853)-ROW(ScheduleRef!$D$2)+1)/(ScheduleRef!$D$2:$D$853&lt;&gt;""),ROWS(ScheduleCompile!N$1:N419)),COLUMNS($A419:N419))</f>
        <v>0.9</v>
      </c>
      <c r="O419" s="1">
        <f>INDEX(ScheduleRef!$D$2:$AB$853,_xlfn.AGGREGATE(15,6,(ROW(ScheduleRef!$D$2:$AB$853)-ROW(ScheduleRef!$D$2)+1)/(ScheduleRef!$D$2:$D$853&lt;&gt;""),ROWS(ScheduleCompile!O$1:O419)),COLUMNS($A419:O419))</f>
        <v>0.9</v>
      </c>
      <c r="P419" s="1">
        <f>INDEX(ScheduleRef!$D$2:$AB$853,_xlfn.AGGREGATE(15,6,(ROW(ScheduleRef!$D$2:$AB$853)-ROW(ScheduleRef!$D$2)+1)/(ScheduleRef!$D$2:$D$853&lt;&gt;""),ROWS(ScheduleCompile!P$1:P419)),COLUMNS($A419:P419))</f>
        <v>0.9</v>
      </c>
      <c r="Q419" s="1">
        <f>INDEX(ScheduleRef!$D$2:$AB$853,_xlfn.AGGREGATE(15,6,(ROW(ScheduleRef!$D$2:$AB$853)-ROW(ScheduleRef!$D$2)+1)/(ScheduleRef!$D$2:$D$853&lt;&gt;""),ROWS(ScheduleCompile!Q$1:Q419)),COLUMNS($A419:Q419))</f>
        <v>0.9</v>
      </c>
      <c r="R419" s="1">
        <f>INDEX(ScheduleRef!$D$2:$AB$853,_xlfn.AGGREGATE(15,6,(ROW(ScheduleRef!$D$2:$AB$853)-ROW(ScheduleRef!$D$2)+1)/(ScheduleRef!$D$2:$D$853&lt;&gt;""),ROWS(ScheduleCompile!R$1:R419)),COLUMNS($A419:R419))</f>
        <v>0.9</v>
      </c>
      <c r="S419" s="1">
        <f>INDEX(ScheduleRef!$D$2:$AB$853,_xlfn.AGGREGATE(15,6,(ROW(ScheduleRef!$D$2:$AB$853)-ROW(ScheduleRef!$D$2)+1)/(ScheduleRef!$D$2:$D$853&lt;&gt;""),ROWS(ScheduleCompile!S$1:S419)),COLUMNS($A419:S419))</f>
        <v>0.9</v>
      </c>
      <c r="T419" s="1">
        <f>INDEX(ScheduleRef!$D$2:$AB$853,_xlfn.AGGREGATE(15,6,(ROW(ScheduleRef!$D$2:$AB$853)-ROW(ScheduleRef!$D$2)+1)/(ScheduleRef!$D$2:$D$853&lt;&gt;""),ROWS(ScheduleCompile!T$1:T419)),COLUMNS($A419:T419))</f>
        <v>0.6</v>
      </c>
      <c r="U419" s="1">
        <f>INDEX(ScheduleRef!$D$2:$AB$853,_xlfn.AGGREGATE(15,6,(ROW(ScheduleRef!$D$2:$AB$853)-ROW(ScheduleRef!$D$2)+1)/(ScheduleRef!$D$2:$D$853&lt;&gt;""),ROWS(ScheduleCompile!U$1:U419)),COLUMNS($A419:U419))</f>
        <v>0.6</v>
      </c>
      <c r="V419" s="1">
        <f>INDEX(ScheduleRef!$D$2:$AB$853,_xlfn.AGGREGATE(15,6,(ROW(ScheduleRef!$D$2:$AB$853)-ROW(ScheduleRef!$D$2)+1)/(ScheduleRef!$D$2:$D$853&lt;&gt;""),ROWS(ScheduleCompile!V$1:V419)),COLUMNS($A419:V419))</f>
        <v>0.5</v>
      </c>
      <c r="W419" s="1">
        <f>INDEX(ScheduleRef!$D$2:$AB$853,_xlfn.AGGREGATE(15,6,(ROW(ScheduleRef!$D$2:$AB$853)-ROW(ScheduleRef!$D$2)+1)/(ScheduleRef!$D$2:$D$853&lt;&gt;""),ROWS(ScheduleCompile!W$1:W419)),COLUMNS($A419:W419))</f>
        <v>0.2</v>
      </c>
      <c r="X419" s="1">
        <f>INDEX(ScheduleRef!$D$2:$AB$853,_xlfn.AGGREGATE(15,6,(ROW(ScheduleRef!$D$2:$AB$853)-ROW(ScheduleRef!$D$2)+1)/(ScheduleRef!$D$2:$D$853&lt;&gt;""),ROWS(ScheduleCompile!X$1:X419)),COLUMNS($A419:X419))</f>
        <v>0.05</v>
      </c>
      <c r="Y419" s="1">
        <f>INDEX(ScheduleRef!$D$2:$AB$853,_xlfn.AGGREGATE(15,6,(ROW(ScheduleRef!$D$2:$AB$853)-ROW(ScheduleRef!$D$2)+1)/(ScheduleRef!$D$2:$D$853&lt;&gt;""),ROWS(ScheduleCompile!Y$1:Y419)),COLUMNS($A419:Y419))</f>
        <v>0.05</v>
      </c>
    </row>
    <row r="420" spans="1:25" x14ac:dyDescent="0.25">
      <c r="A420" s="30" t="str">
        <f>INDEX(ScheduleRef!$D$2:$AB$853,_xlfn.AGGREGATE(15,6,(ROW(ScheduleRef!$D$2:$AB$853)-ROW(ScheduleRef!$D$2)+1)/(ScheduleRef!$D$2:$D$853&lt;&gt;""),ROWS(ScheduleCompile!A$1:A420)),COLUMNS($A420:A420))</f>
        <v>RetailReceptacleSat</v>
      </c>
      <c r="B420" s="1">
        <f>INDEX(ScheduleRef!$D$2:$AB$853,_xlfn.AGGREGATE(15,6,(ROW(ScheduleRef!$D$2:$AB$853)-ROW(ScheduleRef!$D$2)+1)/(ScheduleRef!$D$2:$D$853&lt;&gt;""),ROWS(ScheduleCompile!B$1:B420)),COLUMNS($A420:B420))</f>
        <v>0.05</v>
      </c>
      <c r="C420" s="1">
        <f>INDEX(ScheduleRef!$D$2:$AB$853,_xlfn.AGGREGATE(15,6,(ROW(ScheduleRef!$D$2:$AB$853)-ROW(ScheduleRef!$D$2)+1)/(ScheduleRef!$D$2:$D$853&lt;&gt;""),ROWS(ScheduleCompile!C$1:C420)),COLUMNS($A420:C420))</f>
        <v>0.05</v>
      </c>
      <c r="D420" s="1">
        <f>INDEX(ScheduleRef!$D$2:$AB$853,_xlfn.AGGREGATE(15,6,(ROW(ScheduleRef!$D$2:$AB$853)-ROW(ScheduleRef!$D$2)+1)/(ScheduleRef!$D$2:$D$853&lt;&gt;""),ROWS(ScheduleCompile!D$1:D420)),COLUMNS($A420:D420))</f>
        <v>0.05</v>
      </c>
      <c r="E420" s="1">
        <f>INDEX(ScheduleRef!$D$2:$AB$853,_xlfn.AGGREGATE(15,6,(ROW(ScheduleRef!$D$2:$AB$853)-ROW(ScheduleRef!$D$2)+1)/(ScheduleRef!$D$2:$D$853&lt;&gt;""),ROWS(ScheduleCompile!E$1:E420)),COLUMNS($A420:E420))</f>
        <v>0.05</v>
      </c>
      <c r="F420" s="1">
        <f>INDEX(ScheduleRef!$D$2:$AB$853,_xlfn.AGGREGATE(15,6,(ROW(ScheduleRef!$D$2:$AB$853)-ROW(ScheduleRef!$D$2)+1)/(ScheduleRef!$D$2:$D$853&lt;&gt;""),ROWS(ScheduleCompile!F$1:F420)),COLUMNS($A420:F420))</f>
        <v>0.05</v>
      </c>
      <c r="G420" s="1">
        <f>INDEX(ScheduleRef!$D$2:$AB$853,_xlfn.AGGREGATE(15,6,(ROW(ScheduleRef!$D$2:$AB$853)-ROW(ScheduleRef!$D$2)+1)/(ScheduleRef!$D$2:$D$853&lt;&gt;""),ROWS(ScheduleCompile!G$1:G420)),COLUMNS($A420:G420))</f>
        <v>0.05</v>
      </c>
      <c r="H420" s="1">
        <f>INDEX(ScheduleRef!$D$2:$AB$853,_xlfn.AGGREGATE(15,6,(ROW(ScheduleRef!$D$2:$AB$853)-ROW(ScheduleRef!$D$2)+1)/(ScheduleRef!$D$2:$D$853&lt;&gt;""),ROWS(ScheduleCompile!H$1:H420)),COLUMNS($A420:H420))</f>
        <v>0.05</v>
      </c>
      <c r="I420" s="1">
        <f>INDEX(ScheduleRef!$D$2:$AB$853,_xlfn.AGGREGATE(15,6,(ROW(ScheduleRef!$D$2:$AB$853)-ROW(ScheduleRef!$D$2)+1)/(ScheduleRef!$D$2:$D$853&lt;&gt;""),ROWS(ScheduleCompile!I$1:I420)),COLUMNS($A420:I420))</f>
        <v>0.1</v>
      </c>
      <c r="J420" s="1">
        <f>INDEX(ScheduleRef!$D$2:$AB$853,_xlfn.AGGREGATE(15,6,(ROW(ScheduleRef!$D$2:$AB$853)-ROW(ScheduleRef!$D$2)+1)/(ScheduleRef!$D$2:$D$853&lt;&gt;""),ROWS(ScheduleCompile!J$1:J420)),COLUMNS($A420:J420))</f>
        <v>0.3</v>
      </c>
      <c r="K420" s="1">
        <f>INDEX(ScheduleRef!$D$2:$AB$853,_xlfn.AGGREGATE(15,6,(ROW(ScheduleRef!$D$2:$AB$853)-ROW(ScheduleRef!$D$2)+1)/(ScheduleRef!$D$2:$D$853&lt;&gt;""),ROWS(ScheduleCompile!K$1:K420)),COLUMNS($A420:K420))</f>
        <v>0.6</v>
      </c>
      <c r="L420" s="1">
        <f>INDEX(ScheduleRef!$D$2:$AB$853,_xlfn.AGGREGATE(15,6,(ROW(ScheduleRef!$D$2:$AB$853)-ROW(ScheduleRef!$D$2)+1)/(ScheduleRef!$D$2:$D$853&lt;&gt;""),ROWS(ScheduleCompile!L$1:L420)),COLUMNS($A420:L420))</f>
        <v>0.9</v>
      </c>
      <c r="M420" s="1">
        <f>INDEX(ScheduleRef!$D$2:$AB$853,_xlfn.AGGREGATE(15,6,(ROW(ScheduleRef!$D$2:$AB$853)-ROW(ScheduleRef!$D$2)+1)/(ScheduleRef!$D$2:$D$853&lt;&gt;""),ROWS(ScheduleCompile!M$1:M420)),COLUMNS($A420:M420))</f>
        <v>0.9</v>
      </c>
      <c r="N420" s="1">
        <f>INDEX(ScheduleRef!$D$2:$AB$853,_xlfn.AGGREGATE(15,6,(ROW(ScheduleRef!$D$2:$AB$853)-ROW(ScheduleRef!$D$2)+1)/(ScheduleRef!$D$2:$D$853&lt;&gt;""),ROWS(ScheduleCompile!N$1:N420)),COLUMNS($A420:N420))</f>
        <v>0.9</v>
      </c>
      <c r="O420" s="1">
        <f>INDEX(ScheduleRef!$D$2:$AB$853,_xlfn.AGGREGATE(15,6,(ROW(ScheduleRef!$D$2:$AB$853)-ROW(ScheduleRef!$D$2)+1)/(ScheduleRef!$D$2:$D$853&lt;&gt;""),ROWS(ScheduleCompile!O$1:O420)),COLUMNS($A420:O420))</f>
        <v>0.9</v>
      </c>
      <c r="P420" s="1">
        <f>INDEX(ScheduleRef!$D$2:$AB$853,_xlfn.AGGREGATE(15,6,(ROW(ScheduleRef!$D$2:$AB$853)-ROW(ScheduleRef!$D$2)+1)/(ScheduleRef!$D$2:$D$853&lt;&gt;""),ROWS(ScheduleCompile!P$1:P420)),COLUMNS($A420:P420))</f>
        <v>0.9</v>
      </c>
      <c r="Q420" s="1">
        <f>INDEX(ScheduleRef!$D$2:$AB$853,_xlfn.AGGREGATE(15,6,(ROW(ScheduleRef!$D$2:$AB$853)-ROW(ScheduleRef!$D$2)+1)/(ScheduleRef!$D$2:$D$853&lt;&gt;""),ROWS(ScheduleCompile!Q$1:Q420)),COLUMNS($A420:Q420))</f>
        <v>0.9</v>
      </c>
      <c r="R420" s="1">
        <f>INDEX(ScheduleRef!$D$2:$AB$853,_xlfn.AGGREGATE(15,6,(ROW(ScheduleRef!$D$2:$AB$853)-ROW(ScheduleRef!$D$2)+1)/(ScheduleRef!$D$2:$D$853&lt;&gt;""),ROWS(ScheduleCompile!R$1:R420)),COLUMNS($A420:R420))</f>
        <v>0.9</v>
      </c>
      <c r="S420" s="1">
        <f>INDEX(ScheduleRef!$D$2:$AB$853,_xlfn.AGGREGATE(15,6,(ROW(ScheduleRef!$D$2:$AB$853)-ROW(ScheduleRef!$D$2)+1)/(ScheduleRef!$D$2:$D$853&lt;&gt;""),ROWS(ScheduleCompile!S$1:S420)),COLUMNS($A420:S420))</f>
        <v>0.9</v>
      </c>
      <c r="T420" s="1">
        <f>INDEX(ScheduleRef!$D$2:$AB$853,_xlfn.AGGREGATE(15,6,(ROW(ScheduleRef!$D$2:$AB$853)-ROW(ScheduleRef!$D$2)+1)/(ScheduleRef!$D$2:$D$853&lt;&gt;""),ROWS(ScheduleCompile!T$1:T420)),COLUMNS($A420:T420))</f>
        <v>0.5</v>
      </c>
      <c r="U420" s="1">
        <f>INDEX(ScheduleRef!$D$2:$AB$853,_xlfn.AGGREGATE(15,6,(ROW(ScheduleRef!$D$2:$AB$853)-ROW(ScheduleRef!$D$2)+1)/(ScheduleRef!$D$2:$D$853&lt;&gt;""),ROWS(ScheduleCompile!U$1:U420)),COLUMNS($A420:U420))</f>
        <v>0.3</v>
      </c>
      <c r="V420" s="1">
        <f>INDEX(ScheduleRef!$D$2:$AB$853,_xlfn.AGGREGATE(15,6,(ROW(ScheduleRef!$D$2:$AB$853)-ROW(ScheduleRef!$D$2)+1)/(ScheduleRef!$D$2:$D$853&lt;&gt;""),ROWS(ScheduleCompile!V$1:V420)),COLUMNS($A420:V420))</f>
        <v>0.3</v>
      </c>
      <c r="W420" s="1">
        <f>INDEX(ScheduleRef!$D$2:$AB$853,_xlfn.AGGREGATE(15,6,(ROW(ScheduleRef!$D$2:$AB$853)-ROW(ScheduleRef!$D$2)+1)/(ScheduleRef!$D$2:$D$853&lt;&gt;""),ROWS(ScheduleCompile!W$1:W420)),COLUMNS($A420:W420))</f>
        <v>0.1</v>
      </c>
      <c r="X420" s="1">
        <f>INDEX(ScheduleRef!$D$2:$AB$853,_xlfn.AGGREGATE(15,6,(ROW(ScheduleRef!$D$2:$AB$853)-ROW(ScheduleRef!$D$2)+1)/(ScheduleRef!$D$2:$D$853&lt;&gt;""),ROWS(ScheduleCompile!X$1:X420)),COLUMNS($A420:X420))</f>
        <v>0.05</v>
      </c>
      <c r="Y420" s="1">
        <f>INDEX(ScheduleRef!$D$2:$AB$853,_xlfn.AGGREGATE(15,6,(ROW(ScheduleRef!$D$2:$AB$853)-ROW(ScheduleRef!$D$2)+1)/(ScheduleRef!$D$2:$D$853&lt;&gt;""),ROWS(ScheduleCompile!Y$1:Y420)),COLUMNS($A420:Y420))</f>
        <v>0.05</v>
      </c>
    </row>
    <row r="421" spans="1:25" x14ac:dyDescent="0.25">
      <c r="A421" s="30" t="str">
        <f>INDEX(ScheduleRef!$D$2:$AB$853,_xlfn.AGGREGATE(15,6,(ROW(ScheduleRef!$D$2:$AB$853)-ROW(ScheduleRef!$D$2)+1)/(ScheduleRef!$D$2:$D$853&lt;&gt;""),ROWS(ScheduleCompile!A$1:A421)),COLUMNS($A421:A421))</f>
        <v>RetailReceptacleSun</v>
      </c>
      <c r="B421" s="1">
        <f>INDEX(ScheduleRef!$D$2:$AB$853,_xlfn.AGGREGATE(15,6,(ROW(ScheduleRef!$D$2:$AB$853)-ROW(ScheduleRef!$D$2)+1)/(ScheduleRef!$D$2:$D$853&lt;&gt;""),ROWS(ScheduleCompile!B$1:B421)),COLUMNS($A421:B421))</f>
        <v>0.05</v>
      </c>
      <c r="C421" s="1">
        <f>INDEX(ScheduleRef!$D$2:$AB$853,_xlfn.AGGREGATE(15,6,(ROW(ScheduleRef!$D$2:$AB$853)-ROW(ScheduleRef!$D$2)+1)/(ScheduleRef!$D$2:$D$853&lt;&gt;""),ROWS(ScheduleCompile!C$1:C421)),COLUMNS($A421:C421))</f>
        <v>0.05</v>
      </c>
      <c r="D421" s="1">
        <f>INDEX(ScheduleRef!$D$2:$AB$853,_xlfn.AGGREGATE(15,6,(ROW(ScheduleRef!$D$2:$AB$853)-ROW(ScheduleRef!$D$2)+1)/(ScheduleRef!$D$2:$D$853&lt;&gt;""),ROWS(ScheduleCompile!D$1:D421)),COLUMNS($A421:D421))</f>
        <v>0.05</v>
      </c>
      <c r="E421" s="1">
        <f>INDEX(ScheduleRef!$D$2:$AB$853,_xlfn.AGGREGATE(15,6,(ROW(ScheduleRef!$D$2:$AB$853)-ROW(ScheduleRef!$D$2)+1)/(ScheduleRef!$D$2:$D$853&lt;&gt;""),ROWS(ScheduleCompile!E$1:E421)),COLUMNS($A421:E421))</f>
        <v>0.05</v>
      </c>
      <c r="F421" s="1">
        <f>INDEX(ScheduleRef!$D$2:$AB$853,_xlfn.AGGREGATE(15,6,(ROW(ScheduleRef!$D$2:$AB$853)-ROW(ScheduleRef!$D$2)+1)/(ScheduleRef!$D$2:$D$853&lt;&gt;""),ROWS(ScheduleCompile!F$1:F421)),COLUMNS($A421:F421))</f>
        <v>0.05</v>
      </c>
      <c r="G421" s="1">
        <f>INDEX(ScheduleRef!$D$2:$AB$853,_xlfn.AGGREGATE(15,6,(ROW(ScheduleRef!$D$2:$AB$853)-ROW(ScheduleRef!$D$2)+1)/(ScheduleRef!$D$2:$D$853&lt;&gt;""),ROWS(ScheduleCompile!G$1:G421)),COLUMNS($A421:G421))</f>
        <v>0.05</v>
      </c>
      <c r="H421" s="1">
        <f>INDEX(ScheduleRef!$D$2:$AB$853,_xlfn.AGGREGATE(15,6,(ROW(ScheduleRef!$D$2:$AB$853)-ROW(ScheduleRef!$D$2)+1)/(ScheduleRef!$D$2:$D$853&lt;&gt;""),ROWS(ScheduleCompile!H$1:H421)),COLUMNS($A421:H421))</f>
        <v>0.05</v>
      </c>
      <c r="I421" s="1">
        <f>INDEX(ScheduleRef!$D$2:$AB$853,_xlfn.AGGREGATE(15,6,(ROW(ScheduleRef!$D$2:$AB$853)-ROW(ScheduleRef!$D$2)+1)/(ScheduleRef!$D$2:$D$853&lt;&gt;""),ROWS(ScheduleCompile!I$1:I421)),COLUMNS($A421:I421))</f>
        <v>0.05</v>
      </c>
      <c r="J421" s="1">
        <f>INDEX(ScheduleRef!$D$2:$AB$853,_xlfn.AGGREGATE(15,6,(ROW(ScheduleRef!$D$2:$AB$853)-ROW(ScheduleRef!$D$2)+1)/(ScheduleRef!$D$2:$D$853&lt;&gt;""),ROWS(ScheduleCompile!J$1:J421)),COLUMNS($A421:J421))</f>
        <v>0.1</v>
      </c>
      <c r="K421" s="1">
        <f>INDEX(ScheduleRef!$D$2:$AB$853,_xlfn.AGGREGATE(15,6,(ROW(ScheduleRef!$D$2:$AB$853)-ROW(ScheduleRef!$D$2)+1)/(ScheduleRef!$D$2:$D$853&lt;&gt;""),ROWS(ScheduleCompile!K$1:K421)),COLUMNS($A421:K421))</f>
        <v>0.1</v>
      </c>
      <c r="L421" s="1">
        <f>INDEX(ScheduleRef!$D$2:$AB$853,_xlfn.AGGREGATE(15,6,(ROW(ScheduleRef!$D$2:$AB$853)-ROW(ScheduleRef!$D$2)+1)/(ScheduleRef!$D$2:$D$853&lt;&gt;""),ROWS(ScheduleCompile!L$1:L421)),COLUMNS($A421:L421))</f>
        <v>0.4</v>
      </c>
      <c r="M421" s="1">
        <f>INDEX(ScheduleRef!$D$2:$AB$853,_xlfn.AGGREGATE(15,6,(ROW(ScheduleRef!$D$2:$AB$853)-ROW(ScheduleRef!$D$2)+1)/(ScheduleRef!$D$2:$D$853&lt;&gt;""),ROWS(ScheduleCompile!M$1:M421)),COLUMNS($A421:M421))</f>
        <v>0.4</v>
      </c>
      <c r="N421" s="1">
        <f>INDEX(ScheduleRef!$D$2:$AB$853,_xlfn.AGGREGATE(15,6,(ROW(ScheduleRef!$D$2:$AB$853)-ROW(ScheduleRef!$D$2)+1)/(ScheduleRef!$D$2:$D$853&lt;&gt;""),ROWS(ScheduleCompile!N$1:N421)),COLUMNS($A421:N421))</f>
        <v>0.6</v>
      </c>
      <c r="O421" s="1">
        <f>INDEX(ScheduleRef!$D$2:$AB$853,_xlfn.AGGREGATE(15,6,(ROW(ScheduleRef!$D$2:$AB$853)-ROW(ScheduleRef!$D$2)+1)/(ScheduleRef!$D$2:$D$853&lt;&gt;""),ROWS(ScheduleCompile!O$1:O421)),COLUMNS($A421:O421))</f>
        <v>0.6</v>
      </c>
      <c r="P421" s="1">
        <f>INDEX(ScheduleRef!$D$2:$AB$853,_xlfn.AGGREGATE(15,6,(ROW(ScheduleRef!$D$2:$AB$853)-ROW(ScheduleRef!$D$2)+1)/(ScheduleRef!$D$2:$D$853&lt;&gt;""),ROWS(ScheduleCompile!P$1:P421)),COLUMNS($A421:P421))</f>
        <v>0.6</v>
      </c>
      <c r="Q421" s="1">
        <f>INDEX(ScheduleRef!$D$2:$AB$853,_xlfn.AGGREGATE(15,6,(ROW(ScheduleRef!$D$2:$AB$853)-ROW(ScheduleRef!$D$2)+1)/(ScheduleRef!$D$2:$D$853&lt;&gt;""),ROWS(ScheduleCompile!Q$1:Q421)),COLUMNS($A421:Q421))</f>
        <v>0.6</v>
      </c>
      <c r="R421" s="1">
        <f>INDEX(ScheduleRef!$D$2:$AB$853,_xlfn.AGGREGATE(15,6,(ROW(ScheduleRef!$D$2:$AB$853)-ROW(ScheduleRef!$D$2)+1)/(ScheduleRef!$D$2:$D$853&lt;&gt;""),ROWS(ScheduleCompile!R$1:R421)),COLUMNS($A421:R421))</f>
        <v>0.6</v>
      </c>
      <c r="S421" s="1">
        <f>INDEX(ScheduleRef!$D$2:$AB$853,_xlfn.AGGREGATE(15,6,(ROW(ScheduleRef!$D$2:$AB$853)-ROW(ScheduleRef!$D$2)+1)/(ScheduleRef!$D$2:$D$853&lt;&gt;""),ROWS(ScheduleCompile!S$1:S421)),COLUMNS($A421:S421))</f>
        <v>0.4</v>
      </c>
      <c r="T421" s="1">
        <f>INDEX(ScheduleRef!$D$2:$AB$853,_xlfn.AGGREGATE(15,6,(ROW(ScheduleRef!$D$2:$AB$853)-ROW(ScheduleRef!$D$2)+1)/(ScheduleRef!$D$2:$D$853&lt;&gt;""),ROWS(ScheduleCompile!T$1:T421)),COLUMNS($A421:T421))</f>
        <v>0.2</v>
      </c>
      <c r="U421" s="1">
        <f>INDEX(ScheduleRef!$D$2:$AB$853,_xlfn.AGGREGATE(15,6,(ROW(ScheduleRef!$D$2:$AB$853)-ROW(ScheduleRef!$D$2)+1)/(ScheduleRef!$D$2:$D$853&lt;&gt;""),ROWS(ScheduleCompile!U$1:U421)),COLUMNS($A421:U421))</f>
        <v>0.05</v>
      </c>
      <c r="V421" s="1">
        <f>INDEX(ScheduleRef!$D$2:$AB$853,_xlfn.AGGREGATE(15,6,(ROW(ScheduleRef!$D$2:$AB$853)-ROW(ScheduleRef!$D$2)+1)/(ScheduleRef!$D$2:$D$853&lt;&gt;""),ROWS(ScheduleCompile!V$1:V421)),COLUMNS($A421:V421))</f>
        <v>0.05</v>
      </c>
      <c r="W421" s="1">
        <f>INDEX(ScheduleRef!$D$2:$AB$853,_xlfn.AGGREGATE(15,6,(ROW(ScheduleRef!$D$2:$AB$853)-ROW(ScheduleRef!$D$2)+1)/(ScheduleRef!$D$2:$D$853&lt;&gt;""),ROWS(ScheduleCompile!W$1:W421)),COLUMNS($A421:W421))</f>
        <v>0.05</v>
      </c>
      <c r="X421" s="1">
        <f>INDEX(ScheduleRef!$D$2:$AB$853,_xlfn.AGGREGATE(15,6,(ROW(ScheduleRef!$D$2:$AB$853)-ROW(ScheduleRef!$D$2)+1)/(ScheduleRef!$D$2:$D$853&lt;&gt;""),ROWS(ScheduleCompile!X$1:X421)),COLUMNS($A421:X421))</f>
        <v>0.05</v>
      </c>
      <c r="Y421" s="1">
        <f>INDEX(ScheduleRef!$D$2:$AB$853,_xlfn.AGGREGATE(15,6,(ROW(ScheduleRef!$D$2:$AB$853)-ROW(ScheduleRef!$D$2)+1)/(ScheduleRef!$D$2:$D$853&lt;&gt;""),ROWS(ScheduleCompile!Y$1:Y421)),COLUMNS($A421:Y421))</f>
        <v>0.05</v>
      </c>
    </row>
    <row r="422" spans="1:25" x14ac:dyDescent="0.25">
      <c r="A422" s="30" t="str">
        <f>INDEX(ScheduleRef!$D$2:$AB$853,_xlfn.AGGREGATE(15,6,(ROW(ScheduleRef!$D$2:$AB$853)-ROW(ScheduleRef!$D$2)+1)/(ScheduleRef!$D$2:$D$853&lt;&gt;""),ROWS(ScheduleCompile!A$1:A422)),COLUMNS($A422:A422))</f>
        <v>RetailHVACAvailWD</v>
      </c>
      <c r="B422" s="1">
        <f>INDEX(ScheduleRef!$D$2:$AB$853,_xlfn.AGGREGATE(15,6,(ROW(ScheduleRef!$D$2:$AB$853)-ROW(ScheduleRef!$D$2)+1)/(ScheduleRef!$D$2:$D$853&lt;&gt;""),ROWS(ScheduleCompile!B$1:B422)),COLUMNS($A422:B422))</f>
        <v>0</v>
      </c>
      <c r="C422" s="1">
        <f>INDEX(ScheduleRef!$D$2:$AB$853,_xlfn.AGGREGATE(15,6,(ROW(ScheduleRef!$D$2:$AB$853)-ROW(ScheduleRef!$D$2)+1)/(ScheduleRef!$D$2:$D$853&lt;&gt;""),ROWS(ScheduleCompile!C$1:C422)),COLUMNS($A422:C422))</f>
        <v>0</v>
      </c>
      <c r="D422" s="1">
        <f>INDEX(ScheduleRef!$D$2:$AB$853,_xlfn.AGGREGATE(15,6,(ROW(ScheduleRef!$D$2:$AB$853)-ROW(ScheduleRef!$D$2)+1)/(ScheduleRef!$D$2:$D$853&lt;&gt;""),ROWS(ScheduleCompile!D$1:D422)),COLUMNS($A422:D422))</f>
        <v>0</v>
      </c>
      <c r="E422" s="1">
        <f>INDEX(ScheduleRef!$D$2:$AB$853,_xlfn.AGGREGATE(15,6,(ROW(ScheduleRef!$D$2:$AB$853)-ROW(ScheduleRef!$D$2)+1)/(ScheduleRef!$D$2:$D$853&lt;&gt;""),ROWS(ScheduleCompile!E$1:E422)),COLUMNS($A422:E422))</f>
        <v>0</v>
      </c>
      <c r="F422" s="1">
        <f>INDEX(ScheduleRef!$D$2:$AB$853,_xlfn.AGGREGATE(15,6,(ROW(ScheduleRef!$D$2:$AB$853)-ROW(ScheduleRef!$D$2)+1)/(ScheduleRef!$D$2:$D$853&lt;&gt;""),ROWS(ScheduleCompile!F$1:F422)),COLUMNS($A422:F422))</f>
        <v>0</v>
      </c>
      <c r="G422" s="1">
        <f>INDEX(ScheduleRef!$D$2:$AB$853,_xlfn.AGGREGATE(15,6,(ROW(ScheduleRef!$D$2:$AB$853)-ROW(ScheduleRef!$D$2)+1)/(ScheduleRef!$D$2:$D$853&lt;&gt;""),ROWS(ScheduleCompile!G$1:G422)),COLUMNS($A422:G422))</f>
        <v>0</v>
      </c>
      <c r="H422" s="1">
        <f>INDEX(ScheduleRef!$D$2:$AB$853,_xlfn.AGGREGATE(15,6,(ROW(ScheduleRef!$D$2:$AB$853)-ROW(ScheduleRef!$D$2)+1)/(ScheduleRef!$D$2:$D$853&lt;&gt;""),ROWS(ScheduleCompile!H$1:H422)),COLUMNS($A422:H422))</f>
        <v>1</v>
      </c>
      <c r="I422" s="1">
        <f>INDEX(ScheduleRef!$D$2:$AB$853,_xlfn.AGGREGATE(15,6,(ROW(ScheduleRef!$D$2:$AB$853)-ROW(ScheduleRef!$D$2)+1)/(ScheduleRef!$D$2:$D$853&lt;&gt;""),ROWS(ScheduleCompile!I$1:I422)),COLUMNS($A422:I422))</f>
        <v>1</v>
      </c>
      <c r="J422" s="1">
        <f>INDEX(ScheduleRef!$D$2:$AB$853,_xlfn.AGGREGATE(15,6,(ROW(ScheduleRef!$D$2:$AB$853)-ROW(ScheduleRef!$D$2)+1)/(ScheduleRef!$D$2:$D$853&lt;&gt;""),ROWS(ScheduleCompile!J$1:J422)),COLUMNS($A422:J422))</f>
        <v>1</v>
      </c>
      <c r="K422" s="1">
        <f>INDEX(ScheduleRef!$D$2:$AB$853,_xlfn.AGGREGATE(15,6,(ROW(ScheduleRef!$D$2:$AB$853)-ROW(ScheduleRef!$D$2)+1)/(ScheduleRef!$D$2:$D$853&lt;&gt;""),ROWS(ScheduleCompile!K$1:K422)),COLUMNS($A422:K422))</f>
        <v>1</v>
      </c>
      <c r="L422" s="1">
        <f>INDEX(ScheduleRef!$D$2:$AB$853,_xlfn.AGGREGATE(15,6,(ROW(ScheduleRef!$D$2:$AB$853)-ROW(ScheduleRef!$D$2)+1)/(ScheduleRef!$D$2:$D$853&lt;&gt;""),ROWS(ScheduleCompile!L$1:L422)),COLUMNS($A422:L422))</f>
        <v>1</v>
      </c>
      <c r="M422" s="1">
        <f>INDEX(ScheduleRef!$D$2:$AB$853,_xlfn.AGGREGATE(15,6,(ROW(ScheduleRef!$D$2:$AB$853)-ROW(ScheduleRef!$D$2)+1)/(ScheduleRef!$D$2:$D$853&lt;&gt;""),ROWS(ScheduleCompile!M$1:M422)),COLUMNS($A422:M422))</f>
        <v>1</v>
      </c>
      <c r="N422" s="1">
        <f>INDEX(ScheduleRef!$D$2:$AB$853,_xlfn.AGGREGATE(15,6,(ROW(ScheduleRef!$D$2:$AB$853)-ROW(ScheduleRef!$D$2)+1)/(ScheduleRef!$D$2:$D$853&lt;&gt;""),ROWS(ScheduleCompile!N$1:N422)),COLUMNS($A422:N422))</f>
        <v>1</v>
      </c>
      <c r="O422" s="1">
        <f>INDEX(ScheduleRef!$D$2:$AB$853,_xlfn.AGGREGATE(15,6,(ROW(ScheduleRef!$D$2:$AB$853)-ROW(ScheduleRef!$D$2)+1)/(ScheduleRef!$D$2:$D$853&lt;&gt;""),ROWS(ScheduleCompile!O$1:O422)),COLUMNS($A422:O422))</f>
        <v>1</v>
      </c>
      <c r="P422" s="1">
        <f>INDEX(ScheduleRef!$D$2:$AB$853,_xlfn.AGGREGATE(15,6,(ROW(ScheduleRef!$D$2:$AB$853)-ROW(ScheduleRef!$D$2)+1)/(ScheduleRef!$D$2:$D$853&lt;&gt;""),ROWS(ScheduleCompile!P$1:P422)),COLUMNS($A422:P422))</f>
        <v>1</v>
      </c>
      <c r="Q422" s="1">
        <f>INDEX(ScheduleRef!$D$2:$AB$853,_xlfn.AGGREGATE(15,6,(ROW(ScheduleRef!$D$2:$AB$853)-ROW(ScheduleRef!$D$2)+1)/(ScheduleRef!$D$2:$D$853&lt;&gt;""),ROWS(ScheduleCompile!Q$1:Q422)),COLUMNS($A422:Q422))</f>
        <v>1</v>
      </c>
      <c r="R422" s="1">
        <f>INDEX(ScheduleRef!$D$2:$AB$853,_xlfn.AGGREGATE(15,6,(ROW(ScheduleRef!$D$2:$AB$853)-ROW(ScheduleRef!$D$2)+1)/(ScheduleRef!$D$2:$D$853&lt;&gt;""),ROWS(ScheduleCompile!R$1:R422)),COLUMNS($A422:R422))</f>
        <v>1</v>
      </c>
      <c r="S422" s="1">
        <f>INDEX(ScheduleRef!$D$2:$AB$853,_xlfn.AGGREGATE(15,6,(ROW(ScheduleRef!$D$2:$AB$853)-ROW(ScheduleRef!$D$2)+1)/(ScheduleRef!$D$2:$D$853&lt;&gt;""),ROWS(ScheduleCompile!S$1:S422)),COLUMNS($A422:S422))</f>
        <v>1</v>
      </c>
      <c r="T422" s="1">
        <f>INDEX(ScheduleRef!$D$2:$AB$853,_xlfn.AGGREGATE(15,6,(ROW(ScheduleRef!$D$2:$AB$853)-ROW(ScheduleRef!$D$2)+1)/(ScheduleRef!$D$2:$D$853&lt;&gt;""),ROWS(ScheduleCompile!T$1:T422)),COLUMNS($A422:T422))</f>
        <v>1</v>
      </c>
      <c r="U422" s="1">
        <f>INDEX(ScheduleRef!$D$2:$AB$853,_xlfn.AGGREGATE(15,6,(ROW(ScheduleRef!$D$2:$AB$853)-ROW(ScheduleRef!$D$2)+1)/(ScheduleRef!$D$2:$D$853&lt;&gt;""),ROWS(ScheduleCompile!U$1:U422)),COLUMNS($A422:U422))</f>
        <v>1</v>
      </c>
      <c r="V422" s="1">
        <f>INDEX(ScheduleRef!$D$2:$AB$853,_xlfn.AGGREGATE(15,6,(ROW(ScheduleRef!$D$2:$AB$853)-ROW(ScheduleRef!$D$2)+1)/(ScheduleRef!$D$2:$D$853&lt;&gt;""),ROWS(ScheduleCompile!V$1:V422)),COLUMNS($A422:V422))</f>
        <v>1</v>
      </c>
      <c r="W422" s="1">
        <f>INDEX(ScheduleRef!$D$2:$AB$853,_xlfn.AGGREGATE(15,6,(ROW(ScheduleRef!$D$2:$AB$853)-ROW(ScheduleRef!$D$2)+1)/(ScheduleRef!$D$2:$D$853&lt;&gt;""),ROWS(ScheduleCompile!W$1:W422)),COLUMNS($A422:W422))</f>
        <v>0</v>
      </c>
      <c r="X422" s="1">
        <f>INDEX(ScheduleRef!$D$2:$AB$853,_xlfn.AGGREGATE(15,6,(ROW(ScheduleRef!$D$2:$AB$853)-ROW(ScheduleRef!$D$2)+1)/(ScheduleRef!$D$2:$D$853&lt;&gt;""),ROWS(ScheduleCompile!X$1:X422)),COLUMNS($A422:X422))</f>
        <v>0</v>
      </c>
      <c r="Y422" s="1">
        <f>INDEX(ScheduleRef!$D$2:$AB$853,_xlfn.AGGREGATE(15,6,(ROW(ScheduleRef!$D$2:$AB$853)-ROW(ScheduleRef!$D$2)+1)/(ScheduleRef!$D$2:$D$853&lt;&gt;""),ROWS(ScheduleCompile!Y$1:Y422)),COLUMNS($A422:Y422))</f>
        <v>0</v>
      </c>
    </row>
    <row r="423" spans="1:25" x14ac:dyDescent="0.25">
      <c r="A423" s="30" t="str">
        <f>INDEX(ScheduleRef!$D$2:$AB$853,_xlfn.AGGREGATE(15,6,(ROW(ScheduleRef!$D$2:$AB$853)-ROW(ScheduleRef!$D$2)+1)/(ScheduleRef!$D$2:$D$853&lt;&gt;""),ROWS(ScheduleCompile!A$1:A423)),COLUMNS($A423:A423))</f>
        <v>RetailHVACAvailSat</v>
      </c>
      <c r="B423" s="1">
        <f>INDEX(ScheduleRef!$D$2:$AB$853,_xlfn.AGGREGATE(15,6,(ROW(ScheduleRef!$D$2:$AB$853)-ROW(ScheduleRef!$D$2)+1)/(ScheduleRef!$D$2:$D$853&lt;&gt;""),ROWS(ScheduleCompile!B$1:B423)),COLUMNS($A423:B423))</f>
        <v>0</v>
      </c>
      <c r="C423" s="1">
        <f>INDEX(ScheduleRef!$D$2:$AB$853,_xlfn.AGGREGATE(15,6,(ROW(ScheduleRef!$D$2:$AB$853)-ROW(ScheduleRef!$D$2)+1)/(ScheduleRef!$D$2:$D$853&lt;&gt;""),ROWS(ScheduleCompile!C$1:C423)),COLUMNS($A423:C423))</f>
        <v>0</v>
      </c>
      <c r="D423" s="1">
        <f>INDEX(ScheduleRef!$D$2:$AB$853,_xlfn.AGGREGATE(15,6,(ROW(ScheduleRef!$D$2:$AB$853)-ROW(ScheduleRef!$D$2)+1)/(ScheduleRef!$D$2:$D$853&lt;&gt;""),ROWS(ScheduleCompile!D$1:D423)),COLUMNS($A423:D423))</f>
        <v>0</v>
      </c>
      <c r="E423" s="1">
        <f>INDEX(ScheduleRef!$D$2:$AB$853,_xlfn.AGGREGATE(15,6,(ROW(ScheduleRef!$D$2:$AB$853)-ROW(ScheduleRef!$D$2)+1)/(ScheduleRef!$D$2:$D$853&lt;&gt;""),ROWS(ScheduleCompile!E$1:E423)),COLUMNS($A423:E423))</f>
        <v>0</v>
      </c>
      <c r="F423" s="1">
        <f>INDEX(ScheduleRef!$D$2:$AB$853,_xlfn.AGGREGATE(15,6,(ROW(ScheduleRef!$D$2:$AB$853)-ROW(ScheduleRef!$D$2)+1)/(ScheduleRef!$D$2:$D$853&lt;&gt;""),ROWS(ScheduleCompile!F$1:F423)),COLUMNS($A423:F423))</f>
        <v>0</v>
      </c>
      <c r="G423" s="1">
        <f>INDEX(ScheduleRef!$D$2:$AB$853,_xlfn.AGGREGATE(15,6,(ROW(ScheduleRef!$D$2:$AB$853)-ROW(ScheduleRef!$D$2)+1)/(ScheduleRef!$D$2:$D$853&lt;&gt;""),ROWS(ScheduleCompile!G$1:G423)),COLUMNS($A423:G423))</f>
        <v>0</v>
      </c>
      <c r="H423" s="1">
        <f>INDEX(ScheduleRef!$D$2:$AB$853,_xlfn.AGGREGATE(15,6,(ROW(ScheduleRef!$D$2:$AB$853)-ROW(ScheduleRef!$D$2)+1)/(ScheduleRef!$D$2:$D$853&lt;&gt;""),ROWS(ScheduleCompile!H$1:H423)),COLUMNS($A423:H423))</f>
        <v>1</v>
      </c>
      <c r="I423" s="1">
        <f>INDEX(ScheduleRef!$D$2:$AB$853,_xlfn.AGGREGATE(15,6,(ROW(ScheduleRef!$D$2:$AB$853)-ROW(ScheduleRef!$D$2)+1)/(ScheduleRef!$D$2:$D$853&lt;&gt;""),ROWS(ScheduleCompile!I$1:I423)),COLUMNS($A423:I423))</f>
        <v>1</v>
      </c>
      <c r="J423" s="1">
        <f>INDEX(ScheduleRef!$D$2:$AB$853,_xlfn.AGGREGATE(15,6,(ROW(ScheduleRef!$D$2:$AB$853)-ROW(ScheduleRef!$D$2)+1)/(ScheduleRef!$D$2:$D$853&lt;&gt;""),ROWS(ScheduleCompile!J$1:J423)),COLUMNS($A423:J423))</f>
        <v>1</v>
      </c>
      <c r="K423" s="1">
        <f>INDEX(ScheduleRef!$D$2:$AB$853,_xlfn.AGGREGATE(15,6,(ROW(ScheduleRef!$D$2:$AB$853)-ROW(ScheduleRef!$D$2)+1)/(ScheduleRef!$D$2:$D$853&lt;&gt;""),ROWS(ScheduleCompile!K$1:K423)),COLUMNS($A423:K423))</f>
        <v>1</v>
      </c>
      <c r="L423" s="1">
        <f>INDEX(ScheduleRef!$D$2:$AB$853,_xlfn.AGGREGATE(15,6,(ROW(ScheduleRef!$D$2:$AB$853)-ROW(ScheduleRef!$D$2)+1)/(ScheduleRef!$D$2:$D$853&lt;&gt;""),ROWS(ScheduleCompile!L$1:L423)),COLUMNS($A423:L423))</f>
        <v>1</v>
      </c>
      <c r="M423" s="1">
        <f>INDEX(ScheduleRef!$D$2:$AB$853,_xlfn.AGGREGATE(15,6,(ROW(ScheduleRef!$D$2:$AB$853)-ROW(ScheduleRef!$D$2)+1)/(ScheduleRef!$D$2:$D$853&lt;&gt;""),ROWS(ScheduleCompile!M$1:M423)),COLUMNS($A423:M423))</f>
        <v>1</v>
      </c>
      <c r="N423" s="1">
        <f>INDEX(ScheduleRef!$D$2:$AB$853,_xlfn.AGGREGATE(15,6,(ROW(ScheduleRef!$D$2:$AB$853)-ROW(ScheduleRef!$D$2)+1)/(ScheduleRef!$D$2:$D$853&lt;&gt;""),ROWS(ScheduleCompile!N$1:N423)),COLUMNS($A423:N423))</f>
        <v>1</v>
      </c>
      <c r="O423" s="1">
        <f>INDEX(ScheduleRef!$D$2:$AB$853,_xlfn.AGGREGATE(15,6,(ROW(ScheduleRef!$D$2:$AB$853)-ROW(ScheduleRef!$D$2)+1)/(ScheduleRef!$D$2:$D$853&lt;&gt;""),ROWS(ScheduleCompile!O$1:O423)),COLUMNS($A423:O423))</f>
        <v>1</v>
      </c>
      <c r="P423" s="1">
        <f>INDEX(ScheduleRef!$D$2:$AB$853,_xlfn.AGGREGATE(15,6,(ROW(ScheduleRef!$D$2:$AB$853)-ROW(ScheduleRef!$D$2)+1)/(ScheduleRef!$D$2:$D$853&lt;&gt;""),ROWS(ScheduleCompile!P$1:P423)),COLUMNS($A423:P423))</f>
        <v>1</v>
      </c>
      <c r="Q423" s="1">
        <f>INDEX(ScheduleRef!$D$2:$AB$853,_xlfn.AGGREGATE(15,6,(ROW(ScheduleRef!$D$2:$AB$853)-ROW(ScheduleRef!$D$2)+1)/(ScheduleRef!$D$2:$D$853&lt;&gt;""),ROWS(ScheduleCompile!Q$1:Q423)),COLUMNS($A423:Q423))</f>
        <v>1</v>
      </c>
      <c r="R423" s="1">
        <f>INDEX(ScheduleRef!$D$2:$AB$853,_xlfn.AGGREGATE(15,6,(ROW(ScheduleRef!$D$2:$AB$853)-ROW(ScheduleRef!$D$2)+1)/(ScheduleRef!$D$2:$D$853&lt;&gt;""),ROWS(ScheduleCompile!R$1:R423)),COLUMNS($A423:R423))</f>
        <v>1</v>
      </c>
      <c r="S423" s="1">
        <f>INDEX(ScheduleRef!$D$2:$AB$853,_xlfn.AGGREGATE(15,6,(ROW(ScheduleRef!$D$2:$AB$853)-ROW(ScheduleRef!$D$2)+1)/(ScheduleRef!$D$2:$D$853&lt;&gt;""),ROWS(ScheduleCompile!S$1:S423)),COLUMNS($A423:S423))</f>
        <v>1</v>
      </c>
      <c r="T423" s="1">
        <f>INDEX(ScheduleRef!$D$2:$AB$853,_xlfn.AGGREGATE(15,6,(ROW(ScheduleRef!$D$2:$AB$853)-ROW(ScheduleRef!$D$2)+1)/(ScheduleRef!$D$2:$D$853&lt;&gt;""),ROWS(ScheduleCompile!T$1:T423)),COLUMNS($A423:T423))</f>
        <v>1</v>
      </c>
      <c r="U423" s="1">
        <f>INDEX(ScheduleRef!$D$2:$AB$853,_xlfn.AGGREGATE(15,6,(ROW(ScheduleRef!$D$2:$AB$853)-ROW(ScheduleRef!$D$2)+1)/(ScheduleRef!$D$2:$D$853&lt;&gt;""),ROWS(ScheduleCompile!U$1:U423)),COLUMNS($A423:U423))</f>
        <v>1</v>
      </c>
      <c r="V423" s="1">
        <f>INDEX(ScheduleRef!$D$2:$AB$853,_xlfn.AGGREGATE(15,6,(ROW(ScheduleRef!$D$2:$AB$853)-ROW(ScheduleRef!$D$2)+1)/(ScheduleRef!$D$2:$D$853&lt;&gt;""),ROWS(ScheduleCompile!V$1:V423)),COLUMNS($A423:V423))</f>
        <v>1</v>
      </c>
      <c r="W423" s="1">
        <f>INDEX(ScheduleRef!$D$2:$AB$853,_xlfn.AGGREGATE(15,6,(ROW(ScheduleRef!$D$2:$AB$853)-ROW(ScheduleRef!$D$2)+1)/(ScheduleRef!$D$2:$D$853&lt;&gt;""),ROWS(ScheduleCompile!W$1:W423)),COLUMNS($A423:W423))</f>
        <v>1</v>
      </c>
      <c r="X423" s="1">
        <f>INDEX(ScheduleRef!$D$2:$AB$853,_xlfn.AGGREGATE(15,6,(ROW(ScheduleRef!$D$2:$AB$853)-ROW(ScheduleRef!$D$2)+1)/(ScheduleRef!$D$2:$D$853&lt;&gt;""),ROWS(ScheduleCompile!X$1:X423)),COLUMNS($A423:X423))</f>
        <v>0</v>
      </c>
      <c r="Y423" s="1">
        <f>INDEX(ScheduleRef!$D$2:$AB$853,_xlfn.AGGREGATE(15,6,(ROW(ScheduleRef!$D$2:$AB$853)-ROW(ScheduleRef!$D$2)+1)/(ScheduleRef!$D$2:$D$853&lt;&gt;""),ROWS(ScheduleCompile!Y$1:Y423)),COLUMNS($A423:Y423))</f>
        <v>0</v>
      </c>
    </row>
    <row r="424" spans="1:25" x14ac:dyDescent="0.25">
      <c r="A424" s="30" t="str">
        <f>INDEX(ScheduleRef!$D$2:$AB$853,_xlfn.AGGREGATE(15,6,(ROW(ScheduleRef!$D$2:$AB$853)-ROW(ScheduleRef!$D$2)+1)/(ScheduleRef!$D$2:$D$853&lt;&gt;""),ROWS(ScheduleCompile!A$1:A424)),COLUMNS($A424:A424))</f>
        <v>RetailHVACAvailSun</v>
      </c>
      <c r="B424" s="1">
        <f>INDEX(ScheduleRef!$D$2:$AB$853,_xlfn.AGGREGATE(15,6,(ROW(ScheduleRef!$D$2:$AB$853)-ROW(ScheduleRef!$D$2)+1)/(ScheduleRef!$D$2:$D$853&lt;&gt;""),ROWS(ScheduleCompile!B$1:B424)),COLUMNS($A424:B424))</f>
        <v>0</v>
      </c>
      <c r="C424" s="1">
        <f>INDEX(ScheduleRef!$D$2:$AB$853,_xlfn.AGGREGATE(15,6,(ROW(ScheduleRef!$D$2:$AB$853)-ROW(ScheduleRef!$D$2)+1)/(ScheduleRef!$D$2:$D$853&lt;&gt;""),ROWS(ScheduleCompile!C$1:C424)),COLUMNS($A424:C424))</f>
        <v>0</v>
      </c>
      <c r="D424" s="1">
        <f>INDEX(ScheduleRef!$D$2:$AB$853,_xlfn.AGGREGATE(15,6,(ROW(ScheduleRef!$D$2:$AB$853)-ROW(ScheduleRef!$D$2)+1)/(ScheduleRef!$D$2:$D$853&lt;&gt;""),ROWS(ScheduleCompile!D$1:D424)),COLUMNS($A424:D424))</f>
        <v>0</v>
      </c>
      <c r="E424" s="1">
        <f>INDEX(ScheduleRef!$D$2:$AB$853,_xlfn.AGGREGATE(15,6,(ROW(ScheduleRef!$D$2:$AB$853)-ROW(ScheduleRef!$D$2)+1)/(ScheduleRef!$D$2:$D$853&lt;&gt;""),ROWS(ScheduleCompile!E$1:E424)),COLUMNS($A424:E424))</f>
        <v>0</v>
      </c>
      <c r="F424" s="1">
        <f>INDEX(ScheduleRef!$D$2:$AB$853,_xlfn.AGGREGATE(15,6,(ROW(ScheduleRef!$D$2:$AB$853)-ROW(ScheduleRef!$D$2)+1)/(ScheduleRef!$D$2:$D$853&lt;&gt;""),ROWS(ScheduleCompile!F$1:F424)),COLUMNS($A424:F424))</f>
        <v>0</v>
      </c>
      <c r="G424" s="1">
        <f>INDEX(ScheduleRef!$D$2:$AB$853,_xlfn.AGGREGATE(15,6,(ROW(ScheduleRef!$D$2:$AB$853)-ROW(ScheduleRef!$D$2)+1)/(ScheduleRef!$D$2:$D$853&lt;&gt;""),ROWS(ScheduleCompile!G$1:G424)),COLUMNS($A424:G424))</f>
        <v>0</v>
      </c>
      <c r="H424" s="1">
        <f>INDEX(ScheduleRef!$D$2:$AB$853,_xlfn.AGGREGATE(15,6,(ROW(ScheduleRef!$D$2:$AB$853)-ROW(ScheduleRef!$D$2)+1)/(ScheduleRef!$D$2:$D$853&lt;&gt;""),ROWS(ScheduleCompile!H$1:H424)),COLUMNS($A424:H424))</f>
        <v>0</v>
      </c>
      <c r="I424" s="1">
        <f>INDEX(ScheduleRef!$D$2:$AB$853,_xlfn.AGGREGATE(15,6,(ROW(ScheduleRef!$D$2:$AB$853)-ROW(ScheduleRef!$D$2)+1)/(ScheduleRef!$D$2:$D$853&lt;&gt;""),ROWS(ScheduleCompile!I$1:I424)),COLUMNS($A424:I424))</f>
        <v>0</v>
      </c>
      <c r="J424" s="1">
        <f>INDEX(ScheduleRef!$D$2:$AB$853,_xlfn.AGGREGATE(15,6,(ROW(ScheduleRef!$D$2:$AB$853)-ROW(ScheduleRef!$D$2)+1)/(ScheduleRef!$D$2:$D$853&lt;&gt;""),ROWS(ScheduleCompile!J$1:J424)),COLUMNS($A424:J424))</f>
        <v>1</v>
      </c>
      <c r="K424" s="1">
        <f>INDEX(ScheduleRef!$D$2:$AB$853,_xlfn.AGGREGATE(15,6,(ROW(ScheduleRef!$D$2:$AB$853)-ROW(ScheduleRef!$D$2)+1)/(ScheduleRef!$D$2:$D$853&lt;&gt;""),ROWS(ScheduleCompile!K$1:K424)),COLUMNS($A424:K424))</f>
        <v>1</v>
      </c>
      <c r="L424" s="1">
        <f>INDEX(ScheduleRef!$D$2:$AB$853,_xlfn.AGGREGATE(15,6,(ROW(ScheduleRef!$D$2:$AB$853)-ROW(ScheduleRef!$D$2)+1)/(ScheduleRef!$D$2:$D$853&lt;&gt;""),ROWS(ScheduleCompile!L$1:L424)),COLUMNS($A424:L424))</f>
        <v>1</v>
      </c>
      <c r="M424" s="1">
        <f>INDEX(ScheduleRef!$D$2:$AB$853,_xlfn.AGGREGATE(15,6,(ROW(ScheduleRef!$D$2:$AB$853)-ROW(ScheduleRef!$D$2)+1)/(ScheduleRef!$D$2:$D$853&lt;&gt;""),ROWS(ScheduleCompile!M$1:M424)),COLUMNS($A424:M424))</f>
        <v>1</v>
      </c>
      <c r="N424" s="1">
        <f>INDEX(ScheduleRef!$D$2:$AB$853,_xlfn.AGGREGATE(15,6,(ROW(ScheduleRef!$D$2:$AB$853)-ROW(ScheduleRef!$D$2)+1)/(ScheduleRef!$D$2:$D$853&lt;&gt;""),ROWS(ScheduleCompile!N$1:N424)),COLUMNS($A424:N424))</f>
        <v>1</v>
      </c>
      <c r="O424" s="1">
        <f>INDEX(ScheduleRef!$D$2:$AB$853,_xlfn.AGGREGATE(15,6,(ROW(ScheduleRef!$D$2:$AB$853)-ROW(ScheduleRef!$D$2)+1)/(ScheduleRef!$D$2:$D$853&lt;&gt;""),ROWS(ScheduleCompile!O$1:O424)),COLUMNS($A424:O424))</f>
        <v>1</v>
      </c>
      <c r="P424" s="1">
        <f>INDEX(ScheduleRef!$D$2:$AB$853,_xlfn.AGGREGATE(15,6,(ROW(ScheduleRef!$D$2:$AB$853)-ROW(ScheduleRef!$D$2)+1)/(ScheduleRef!$D$2:$D$853&lt;&gt;""),ROWS(ScheduleCompile!P$1:P424)),COLUMNS($A424:P424))</f>
        <v>1</v>
      </c>
      <c r="Q424" s="1">
        <f>INDEX(ScheduleRef!$D$2:$AB$853,_xlfn.AGGREGATE(15,6,(ROW(ScheduleRef!$D$2:$AB$853)-ROW(ScheduleRef!$D$2)+1)/(ScheduleRef!$D$2:$D$853&lt;&gt;""),ROWS(ScheduleCompile!Q$1:Q424)),COLUMNS($A424:Q424))</f>
        <v>1</v>
      </c>
      <c r="R424" s="1">
        <f>INDEX(ScheduleRef!$D$2:$AB$853,_xlfn.AGGREGATE(15,6,(ROW(ScheduleRef!$D$2:$AB$853)-ROW(ScheduleRef!$D$2)+1)/(ScheduleRef!$D$2:$D$853&lt;&gt;""),ROWS(ScheduleCompile!R$1:R424)),COLUMNS($A424:R424))</f>
        <v>1</v>
      </c>
      <c r="S424" s="1">
        <f>INDEX(ScheduleRef!$D$2:$AB$853,_xlfn.AGGREGATE(15,6,(ROW(ScheduleRef!$D$2:$AB$853)-ROW(ScheduleRef!$D$2)+1)/(ScheduleRef!$D$2:$D$853&lt;&gt;""),ROWS(ScheduleCompile!S$1:S424)),COLUMNS($A424:S424))</f>
        <v>1</v>
      </c>
      <c r="T424" s="1">
        <f>INDEX(ScheduleRef!$D$2:$AB$853,_xlfn.AGGREGATE(15,6,(ROW(ScheduleRef!$D$2:$AB$853)-ROW(ScheduleRef!$D$2)+1)/(ScheduleRef!$D$2:$D$853&lt;&gt;""),ROWS(ScheduleCompile!T$1:T424)),COLUMNS($A424:T424))</f>
        <v>1</v>
      </c>
      <c r="U424" s="1">
        <f>INDEX(ScheduleRef!$D$2:$AB$853,_xlfn.AGGREGATE(15,6,(ROW(ScheduleRef!$D$2:$AB$853)-ROW(ScheduleRef!$D$2)+1)/(ScheduleRef!$D$2:$D$853&lt;&gt;""),ROWS(ScheduleCompile!U$1:U424)),COLUMNS($A424:U424))</f>
        <v>0</v>
      </c>
      <c r="V424" s="1">
        <f>INDEX(ScheduleRef!$D$2:$AB$853,_xlfn.AGGREGATE(15,6,(ROW(ScheduleRef!$D$2:$AB$853)-ROW(ScheduleRef!$D$2)+1)/(ScheduleRef!$D$2:$D$853&lt;&gt;""),ROWS(ScheduleCompile!V$1:V424)),COLUMNS($A424:V424))</f>
        <v>0</v>
      </c>
      <c r="W424" s="1">
        <f>INDEX(ScheduleRef!$D$2:$AB$853,_xlfn.AGGREGATE(15,6,(ROW(ScheduleRef!$D$2:$AB$853)-ROW(ScheduleRef!$D$2)+1)/(ScheduleRef!$D$2:$D$853&lt;&gt;""),ROWS(ScheduleCompile!W$1:W424)),COLUMNS($A424:W424))</f>
        <v>0</v>
      </c>
      <c r="X424" s="1">
        <f>INDEX(ScheduleRef!$D$2:$AB$853,_xlfn.AGGREGATE(15,6,(ROW(ScheduleRef!$D$2:$AB$853)-ROW(ScheduleRef!$D$2)+1)/(ScheduleRef!$D$2:$D$853&lt;&gt;""),ROWS(ScheduleCompile!X$1:X424)),COLUMNS($A424:X424))</f>
        <v>0</v>
      </c>
      <c r="Y424" s="1">
        <f>INDEX(ScheduleRef!$D$2:$AB$853,_xlfn.AGGREGATE(15,6,(ROW(ScheduleRef!$D$2:$AB$853)-ROW(ScheduleRef!$D$2)+1)/(ScheduleRef!$D$2:$D$853&lt;&gt;""),ROWS(ScheduleCompile!Y$1:Y424)),COLUMNS($A424:Y424))</f>
        <v>0</v>
      </c>
    </row>
    <row r="425" spans="1:25" x14ac:dyDescent="0.25">
      <c r="A425" s="30" t="str">
        <f>INDEX(ScheduleRef!$D$2:$AB$853,_xlfn.AGGREGATE(15,6,(ROW(ScheduleRef!$D$2:$AB$853)-ROW(ScheduleRef!$D$2)+1)/(ScheduleRef!$D$2:$D$853&lt;&gt;""),ROWS(ScheduleCompile!A$1:A425)),COLUMNS($A425:A425))</f>
        <v>RetailServiceHotWaterWD</v>
      </c>
      <c r="B425" s="1">
        <f>INDEX(ScheduleRef!$D$2:$AB$853,_xlfn.AGGREGATE(15,6,(ROW(ScheduleRef!$D$2:$AB$853)-ROW(ScheduleRef!$D$2)+1)/(ScheduleRef!$D$2:$D$853&lt;&gt;""),ROWS(ScheduleCompile!B$1:B425)),COLUMNS($A425:B425))</f>
        <v>0.04</v>
      </c>
      <c r="C425" s="1">
        <f>INDEX(ScheduleRef!$D$2:$AB$853,_xlfn.AGGREGATE(15,6,(ROW(ScheduleRef!$D$2:$AB$853)-ROW(ScheduleRef!$D$2)+1)/(ScheduleRef!$D$2:$D$853&lt;&gt;""),ROWS(ScheduleCompile!C$1:C425)),COLUMNS($A425:C425))</f>
        <v>0.05</v>
      </c>
      <c r="D425" s="1">
        <f>INDEX(ScheduleRef!$D$2:$AB$853,_xlfn.AGGREGATE(15,6,(ROW(ScheduleRef!$D$2:$AB$853)-ROW(ScheduleRef!$D$2)+1)/(ScheduleRef!$D$2:$D$853&lt;&gt;""),ROWS(ScheduleCompile!D$1:D425)),COLUMNS($A425:D425))</f>
        <v>0.05</v>
      </c>
      <c r="E425" s="1">
        <f>INDEX(ScheduleRef!$D$2:$AB$853,_xlfn.AGGREGATE(15,6,(ROW(ScheduleRef!$D$2:$AB$853)-ROW(ScheduleRef!$D$2)+1)/(ScheduleRef!$D$2:$D$853&lt;&gt;""),ROWS(ScheduleCompile!E$1:E425)),COLUMNS($A425:E425))</f>
        <v>0.04</v>
      </c>
      <c r="F425" s="1">
        <f>INDEX(ScheduleRef!$D$2:$AB$853,_xlfn.AGGREGATE(15,6,(ROW(ScheduleRef!$D$2:$AB$853)-ROW(ScheduleRef!$D$2)+1)/(ScheduleRef!$D$2:$D$853&lt;&gt;""),ROWS(ScheduleCompile!F$1:F425)),COLUMNS($A425:F425))</f>
        <v>0.04</v>
      </c>
      <c r="G425" s="1">
        <f>INDEX(ScheduleRef!$D$2:$AB$853,_xlfn.AGGREGATE(15,6,(ROW(ScheduleRef!$D$2:$AB$853)-ROW(ScheduleRef!$D$2)+1)/(ScheduleRef!$D$2:$D$853&lt;&gt;""),ROWS(ScheduleCompile!G$1:G425)),COLUMNS($A425:G425))</f>
        <v>0.04</v>
      </c>
      <c r="H425" s="1">
        <f>INDEX(ScheduleRef!$D$2:$AB$853,_xlfn.AGGREGATE(15,6,(ROW(ScheduleRef!$D$2:$AB$853)-ROW(ScheduleRef!$D$2)+1)/(ScheduleRef!$D$2:$D$853&lt;&gt;""),ROWS(ScheduleCompile!H$1:H425)),COLUMNS($A425:H425))</f>
        <v>0.04</v>
      </c>
      <c r="I425" s="1">
        <f>INDEX(ScheduleRef!$D$2:$AB$853,_xlfn.AGGREGATE(15,6,(ROW(ScheduleRef!$D$2:$AB$853)-ROW(ScheduleRef!$D$2)+1)/(ScheduleRef!$D$2:$D$853&lt;&gt;""),ROWS(ScheduleCompile!I$1:I425)),COLUMNS($A425:I425))</f>
        <v>0.15</v>
      </c>
      <c r="J425" s="1">
        <f>INDEX(ScheduleRef!$D$2:$AB$853,_xlfn.AGGREGATE(15,6,(ROW(ScheduleRef!$D$2:$AB$853)-ROW(ScheduleRef!$D$2)+1)/(ScheduleRef!$D$2:$D$853&lt;&gt;""),ROWS(ScheduleCompile!J$1:J425)),COLUMNS($A425:J425))</f>
        <v>0.23</v>
      </c>
      <c r="K425" s="1">
        <f>INDEX(ScheduleRef!$D$2:$AB$853,_xlfn.AGGREGATE(15,6,(ROW(ScheduleRef!$D$2:$AB$853)-ROW(ScheduleRef!$D$2)+1)/(ScheduleRef!$D$2:$D$853&lt;&gt;""),ROWS(ScheduleCompile!K$1:K425)),COLUMNS($A425:K425))</f>
        <v>0.32</v>
      </c>
      <c r="L425" s="1">
        <f>INDEX(ScheduleRef!$D$2:$AB$853,_xlfn.AGGREGATE(15,6,(ROW(ScheduleRef!$D$2:$AB$853)-ROW(ScheduleRef!$D$2)+1)/(ScheduleRef!$D$2:$D$853&lt;&gt;""),ROWS(ScheduleCompile!L$1:L425)),COLUMNS($A425:L425))</f>
        <v>0.41</v>
      </c>
      <c r="M425" s="1">
        <f>INDEX(ScheduleRef!$D$2:$AB$853,_xlfn.AGGREGATE(15,6,(ROW(ScheduleRef!$D$2:$AB$853)-ROW(ScheduleRef!$D$2)+1)/(ScheduleRef!$D$2:$D$853&lt;&gt;""),ROWS(ScheduleCompile!M$1:M425)),COLUMNS($A425:M425))</f>
        <v>0.56999999999999995</v>
      </c>
      <c r="N425" s="1">
        <f>INDEX(ScheduleRef!$D$2:$AB$853,_xlfn.AGGREGATE(15,6,(ROW(ScheduleRef!$D$2:$AB$853)-ROW(ScheduleRef!$D$2)+1)/(ScheduleRef!$D$2:$D$853&lt;&gt;""),ROWS(ScheduleCompile!N$1:N425)),COLUMNS($A425:N425))</f>
        <v>0.62</v>
      </c>
      <c r="O425" s="1">
        <f>INDEX(ScheduleRef!$D$2:$AB$853,_xlfn.AGGREGATE(15,6,(ROW(ScheduleRef!$D$2:$AB$853)-ROW(ScheduleRef!$D$2)+1)/(ScheduleRef!$D$2:$D$853&lt;&gt;""),ROWS(ScheduleCompile!O$1:O425)),COLUMNS($A425:O425))</f>
        <v>0.61</v>
      </c>
      <c r="P425" s="1">
        <f>INDEX(ScheduleRef!$D$2:$AB$853,_xlfn.AGGREGATE(15,6,(ROW(ScheduleRef!$D$2:$AB$853)-ROW(ScheduleRef!$D$2)+1)/(ScheduleRef!$D$2:$D$853&lt;&gt;""),ROWS(ScheduleCompile!P$1:P425)),COLUMNS($A425:P425))</f>
        <v>0.5</v>
      </c>
      <c r="Q425" s="1">
        <f>INDEX(ScheduleRef!$D$2:$AB$853,_xlfn.AGGREGATE(15,6,(ROW(ScheduleRef!$D$2:$AB$853)-ROW(ScheduleRef!$D$2)+1)/(ScheduleRef!$D$2:$D$853&lt;&gt;""),ROWS(ScheduleCompile!Q$1:Q425)),COLUMNS($A425:Q425))</f>
        <v>0.45</v>
      </c>
      <c r="R425" s="1">
        <f>INDEX(ScheduleRef!$D$2:$AB$853,_xlfn.AGGREGATE(15,6,(ROW(ScheduleRef!$D$2:$AB$853)-ROW(ScheduleRef!$D$2)+1)/(ScheduleRef!$D$2:$D$853&lt;&gt;""),ROWS(ScheduleCompile!R$1:R425)),COLUMNS($A425:R425))</f>
        <v>0.46</v>
      </c>
      <c r="S425" s="1">
        <f>INDEX(ScheduleRef!$D$2:$AB$853,_xlfn.AGGREGATE(15,6,(ROW(ScheduleRef!$D$2:$AB$853)-ROW(ScheduleRef!$D$2)+1)/(ScheduleRef!$D$2:$D$853&lt;&gt;""),ROWS(ScheduleCompile!S$1:S425)),COLUMNS($A425:S425))</f>
        <v>0.47</v>
      </c>
      <c r="T425" s="1">
        <f>INDEX(ScheduleRef!$D$2:$AB$853,_xlfn.AGGREGATE(15,6,(ROW(ScheduleRef!$D$2:$AB$853)-ROW(ScheduleRef!$D$2)+1)/(ScheduleRef!$D$2:$D$853&lt;&gt;""),ROWS(ScheduleCompile!T$1:T425)),COLUMNS($A425:T425))</f>
        <v>0.42</v>
      </c>
      <c r="U425" s="1">
        <f>INDEX(ScheduleRef!$D$2:$AB$853,_xlfn.AGGREGATE(15,6,(ROW(ScheduleRef!$D$2:$AB$853)-ROW(ScheduleRef!$D$2)+1)/(ScheduleRef!$D$2:$D$853&lt;&gt;""),ROWS(ScheduleCompile!U$1:U425)),COLUMNS($A425:U425))</f>
        <v>0.34</v>
      </c>
      <c r="V425" s="1">
        <f>INDEX(ScheduleRef!$D$2:$AB$853,_xlfn.AGGREGATE(15,6,(ROW(ScheduleRef!$D$2:$AB$853)-ROW(ScheduleRef!$D$2)+1)/(ScheduleRef!$D$2:$D$853&lt;&gt;""),ROWS(ScheduleCompile!V$1:V425)),COLUMNS($A425:V425))</f>
        <v>0.33</v>
      </c>
      <c r="W425" s="1">
        <f>INDEX(ScheduleRef!$D$2:$AB$853,_xlfn.AGGREGATE(15,6,(ROW(ScheduleRef!$D$2:$AB$853)-ROW(ScheduleRef!$D$2)+1)/(ScheduleRef!$D$2:$D$853&lt;&gt;""),ROWS(ScheduleCompile!W$1:W425)),COLUMNS($A425:W425))</f>
        <v>0.23</v>
      </c>
      <c r="X425" s="1">
        <f>INDEX(ScheduleRef!$D$2:$AB$853,_xlfn.AGGREGATE(15,6,(ROW(ScheduleRef!$D$2:$AB$853)-ROW(ScheduleRef!$D$2)+1)/(ScheduleRef!$D$2:$D$853&lt;&gt;""),ROWS(ScheduleCompile!X$1:X425)),COLUMNS($A425:X425))</f>
        <v>0.13</v>
      </c>
      <c r="Y425" s="1">
        <f>INDEX(ScheduleRef!$D$2:$AB$853,_xlfn.AGGREGATE(15,6,(ROW(ScheduleRef!$D$2:$AB$853)-ROW(ScheduleRef!$D$2)+1)/(ScheduleRef!$D$2:$D$853&lt;&gt;""),ROWS(ScheduleCompile!Y$1:Y425)),COLUMNS($A425:Y425))</f>
        <v>0.08</v>
      </c>
    </row>
    <row r="426" spans="1:25" x14ac:dyDescent="0.25">
      <c r="A426" s="30" t="str">
        <f>INDEX(ScheduleRef!$D$2:$AB$853,_xlfn.AGGREGATE(15,6,(ROW(ScheduleRef!$D$2:$AB$853)-ROW(ScheduleRef!$D$2)+1)/(ScheduleRef!$D$2:$D$853&lt;&gt;""),ROWS(ScheduleCompile!A$1:A426)),COLUMNS($A426:A426))</f>
        <v>RetailServiceHotWaterSat</v>
      </c>
      <c r="B426" s="1">
        <f>INDEX(ScheduleRef!$D$2:$AB$853,_xlfn.AGGREGATE(15,6,(ROW(ScheduleRef!$D$2:$AB$853)-ROW(ScheduleRef!$D$2)+1)/(ScheduleRef!$D$2:$D$853&lt;&gt;""),ROWS(ScheduleCompile!B$1:B426)),COLUMNS($A426:B426))</f>
        <v>0.11</v>
      </c>
      <c r="C426" s="1">
        <f>INDEX(ScheduleRef!$D$2:$AB$853,_xlfn.AGGREGATE(15,6,(ROW(ScheduleRef!$D$2:$AB$853)-ROW(ScheduleRef!$D$2)+1)/(ScheduleRef!$D$2:$D$853&lt;&gt;""),ROWS(ScheduleCompile!C$1:C426)),COLUMNS($A426:C426))</f>
        <v>0.1</v>
      </c>
      <c r="D426" s="1">
        <f>INDEX(ScheduleRef!$D$2:$AB$853,_xlfn.AGGREGATE(15,6,(ROW(ScheduleRef!$D$2:$AB$853)-ROW(ScheduleRef!$D$2)+1)/(ScheduleRef!$D$2:$D$853&lt;&gt;""),ROWS(ScheduleCompile!D$1:D426)),COLUMNS($A426:D426))</f>
        <v>0.08</v>
      </c>
      <c r="E426" s="1">
        <f>INDEX(ScheduleRef!$D$2:$AB$853,_xlfn.AGGREGATE(15,6,(ROW(ScheduleRef!$D$2:$AB$853)-ROW(ScheduleRef!$D$2)+1)/(ScheduleRef!$D$2:$D$853&lt;&gt;""),ROWS(ScheduleCompile!E$1:E426)),COLUMNS($A426:E426))</f>
        <v>0.06</v>
      </c>
      <c r="F426" s="1">
        <f>INDEX(ScheduleRef!$D$2:$AB$853,_xlfn.AGGREGATE(15,6,(ROW(ScheduleRef!$D$2:$AB$853)-ROW(ScheduleRef!$D$2)+1)/(ScheduleRef!$D$2:$D$853&lt;&gt;""),ROWS(ScheduleCompile!F$1:F426)),COLUMNS($A426:F426))</f>
        <v>0.06</v>
      </c>
      <c r="G426" s="1">
        <f>INDEX(ScheduleRef!$D$2:$AB$853,_xlfn.AGGREGATE(15,6,(ROW(ScheduleRef!$D$2:$AB$853)-ROW(ScheduleRef!$D$2)+1)/(ScheduleRef!$D$2:$D$853&lt;&gt;""),ROWS(ScheduleCompile!G$1:G426)),COLUMNS($A426:G426))</f>
        <v>0.06</v>
      </c>
      <c r="H426" s="1">
        <f>INDEX(ScheduleRef!$D$2:$AB$853,_xlfn.AGGREGATE(15,6,(ROW(ScheduleRef!$D$2:$AB$853)-ROW(ScheduleRef!$D$2)+1)/(ScheduleRef!$D$2:$D$853&lt;&gt;""),ROWS(ScheduleCompile!H$1:H426)),COLUMNS($A426:H426))</f>
        <v>7.0000000000000007E-2</v>
      </c>
      <c r="I426" s="1">
        <f>INDEX(ScheduleRef!$D$2:$AB$853,_xlfn.AGGREGATE(15,6,(ROW(ScheduleRef!$D$2:$AB$853)-ROW(ScheduleRef!$D$2)+1)/(ScheduleRef!$D$2:$D$853&lt;&gt;""),ROWS(ScheduleCompile!I$1:I426)),COLUMNS($A426:I426))</f>
        <v>0.2</v>
      </c>
      <c r="J426" s="1">
        <f>INDEX(ScheduleRef!$D$2:$AB$853,_xlfn.AGGREGATE(15,6,(ROW(ScheduleRef!$D$2:$AB$853)-ROW(ScheduleRef!$D$2)+1)/(ScheduleRef!$D$2:$D$853&lt;&gt;""),ROWS(ScheduleCompile!J$1:J426)),COLUMNS($A426:J426))</f>
        <v>0.24</v>
      </c>
      <c r="K426" s="1">
        <f>INDEX(ScheduleRef!$D$2:$AB$853,_xlfn.AGGREGATE(15,6,(ROW(ScheduleRef!$D$2:$AB$853)-ROW(ScheduleRef!$D$2)+1)/(ScheduleRef!$D$2:$D$853&lt;&gt;""),ROWS(ScheduleCompile!K$1:K426)),COLUMNS($A426:K426))</f>
        <v>0.27</v>
      </c>
      <c r="L426" s="1">
        <f>INDEX(ScheduleRef!$D$2:$AB$853,_xlfn.AGGREGATE(15,6,(ROW(ScheduleRef!$D$2:$AB$853)-ROW(ScheduleRef!$D$2)+1)/(ScheduleRef!$D$2:$D$853&lt;&gt;""),ROWS(ScheduleCompile!L$1:L426)),COLUMNS($A426:L426))</f>
        <v>0.42</v>
      </c>
      <c r="M426" s="1">
        <f>INDEX(ScheduleRef!$D$2:$AB$853,_xlfn.AGGREGATE(15,6,(ROW(ScheduleRef!$D$2:$AB$853)-ROW(ScheduleRef!$D$2)+1)/(ScheduleRef!$D$2:$D$853&lt;&gt;""),ROWS(ScheduleCompile!M$1:M426)),COLUMNS($A426:M426))</f>
        <v>0.54</v>
      </c>
      <c r="N426" s="1">
        <f>INDEX(ScheduleRef!$D$2:$AB$853,_xlfn.AGGREGATE(15,6,(ROW(ScheduleRef!$D$2:$AB$853)-ROW(ScheduleRef!$D$2)+1)/(ScheduleRef!$D$2:$D$853&lt;&gt;""),ROWS(ScheduleCompile!N$1:N426)),COLUMNS($A426:N426))</f>
        <v>0.59</v>
      </c>
      <c r="O426" s="1">
        <f>INDEX(ScheduleRef!$D$2:$AB$853,_xlfn.AGGREGATE(15,6,(ROW(ScheduleRef!$D$2:$AB$853)-ROW(ScheduleRef!$D$2)+1)/(ScheduleRef!$D$2:$D$853&lt;&gt;""),ROWS(ScheduleCompile!O$1:O426)),COLUMNS($A426:O426))</f>
        <v>0.6</v>
      </c>
      <c r="P426" s="1">
        <f>INDEX(ScheduleRef!$D$2:$AB$853,_xlfn.AGGREGATE(15,6,(ROW(ScheduleRef!$D$2:$AB$853)-ROW(ScheduleRef!$D$2)+1)/(ScheduleRef!$D$2:$D$853&lt;&gt;""),ROWS(ScheduleCompile!P$1:P426)),COLUMNS($A426:P426))</f>
        <v>0.49</v>
      </c>
      <c r="Q426" s="1">
        <f>INDEX(ScheduleRef!$D$2:$AB$853,_xlfn.AGGREGATE(15,6,(ROW(ScheduleRef!$D$2:$AB$853)-ROW(ScheduleRef!$D$2)+1)/(ScheduleRef!$D$2:$D$853&lt;&gt;""),ROWS(ScheduleCompile!Q$1:Q426)),COLUMNS($A426:Q426))</f>
        <v>0.48</v>
      </c>
      <c r="R426" s="1">
        <f>INDEX(ScheduleRef!$D$2:$AB$853,_xlfn.AGGREGATE(15,6,(ROW(ScheduleRef!$D$2:$AB$853)-ROW(ScheduleRef!$D$2)+1)/(ScheduleRef!$D$2:$D$853&lt;&gt;""),ROWS(ScheduleCompile!R$1:R426)),COLUMNS($A426:R426))</f>
        <v>0.47</v>
      </c>
      <c r="S426" s="1">
        <f>INDEX(ScheduleRef!$D$2:$AB$853,_xlfn.AGGREGATE(15,6,(ROW(ScheduleRef!$D$2:$AB$853)-ROW(ScheduleRef!$D$2)+1)/(ScheduleRef!$D$2:$D$853&lt;&gt;""),ROWS(ScheduleCompile!S$1:S426)),COLUMNS($A426:S426))</f>
        <v>0.46</v>
      </c>
      <c r="T426" s="1">
        <f>INDEX(ScheduleRef!$D$2:$AB$853,_xlfn.AGGREGATE(15,6,(ROW(ScheduleRef!$D$2:$AB$853)-ROW(ScheduleRef!$D$2)+1)/(ScheduleRef!$D$2:$D$853&lt;&gt;""),ROWS(ScheduleCompile!T$1:T426)),COLUMNS($A426:T426))</f>
        <v>0.44</v>
      </c>
      <c r="U426" s="1">
        <f>INDEX(ScheduleRef!$D$2:$AB$853,_xlfn.AGGREGATE(15,6,(ROW(ScheduleRef!$D$2:$AB$853)-ROW(ScheduleRef!$D$2)+1)/(ScheduleRef!$D$2:$D$853&lt;&gt;""),ROWS(ScheduleCompile!U$1:U426)),COLUMNS($A426:U426))</f>
        <v>0.36</v>
      </c>
      <c r="V426" s="1">
        <f>INDEX(ScheduleRef!$D$2:$AB$853,_xlfn.AGGREGATE(15,6,(ROW(ScheduleRef!$D$2:$AB$853)-ROW(ScheduleRef!$D$2)+1)/(ScheduleRef!$D$2:$D$853&lt;&gt;""),ROWS(ScheduleCompile!V$1:V426)),COLUMNS($A426:V426))</f>
        <v>0.28999999999999998</v>
      </c>
      <c r="W426" s="1">
        <f>INDEX(ScheduleRef!$D$2:$AB$853,_xlfn.AGGREGATE(15,6,(ROW(ScheduleRef!$D$2:$AB$853)-ROW(ScheduleRef!$D$2)+1)/(ScheduleRef!$D$2:$D$853&lt;&gt;""),ROWS(ScheduleCompile!W$1:W426)),COLUMNS($A426:W426))</f>
        <v>0.22</v>
      </c>
      <c r="X426" s="1">
        <f>INDEX(ScheduleRef!$D$2:$AB$853,_xlfn.AGGREGATE(15,6,(ROW(ScheduleRef!$D$2:$AB$853)-ROW(ScheduleRef!$D$2)+1)/(ScheduleRef!$D$2:$D$853&lt;&gt;""),ROWS(ScheduleCompile!X$1:X426)),COLUMNS($A426:X426))</f>
        <v>0.16</v>
      </c>
      <c r="Y426" s="1">
        <f>INDEX(ScheduleRef!$D$2:$AB$853,_xlfn.AGGREGATE(15,6,(ROW(ScheduleRef!$D$2:$AB$853)-ROW(ScheduleRef!$D$2)+1)/(ScheduleRef!$D$2:$D$853&lt;&gt;""),ROWS(ScheduleCompile!Y$1:Y426)),COLUMNS($A426:Y426))</f>
        <v>0.13</v>
      </c>
    </row>
    <row r="427" spans="1:25" x14ac:dyDescent="0.25">
      <c r="A427" s="30" t="str">
        <f>INDEX(ScheduleRef!$D$2:$AB$853,_xlfn.AGGREGATE(15,6,(ROW(ScheduleRef!$D$2:$AB$853)-ROW(ScheduleRef!$D$2)+1)/(ScheduleRef!$D$2:$D$853&lt;&gt;""),ROWS(ScheduleCompile!A$1:A427)),COLUMNS($A427:A427))</f>
        <v>RetailServiceHotWaterSun</v>
      </c>
      <c r="B427" s="1">
        <f>INDEX(ScheduleRef!$D$2:$AB$853,_xlfn.AGGREGATE(15,6,(ROW(ScheduleRef!$D$2:$AB$853)-ROW(ScheduleRef!$D$2)+1)/(ScheduleRef!$D$2:$D$853&lt;&gt;""),ROWS(ScheduleCompile!B$1:B427)),COLUMNS($A427:B427))</f>
        <v>7.0000000000000007E-2</v>
      </c>
      <c r="C427" s="1">
        <f>INDEX(ScheduleRef!$D$2:$AB$853,_xlfn.AGGREGATE(15,6,(ROW(ScheduleRef!$D$2:$AB$853)-ROW(ScheduleRef!$D$2)+1)/(ScheduleRef!$D$2:$D$853&lt;&gt;""),ROWS(ScheduleCompile!C$1:C427)),COLUMNS($A427:C427))</f>
        <v>7.0000000000000007E-2</v>
      </c>
      <c r="D427" s="1">
        <f>INDEX(ScheduleRef!$D$2:$AB$853,_xlfn.AGGREGATE(15,6,(ROW(ScheduleRef!$D$2:$AB$853)-ROW(ScheduleRef!$D$2)+1)/(ScheduleRef!$D$2:$D$853&lt;&gt;""),ROWS(ScheduleCompile!D$1:D427)),COLUMNS($A427:D427))</f>
        <v>7.0000000000000007E-2</v>
      </c>
      <c r="E427" s="1">
        <f>INDEX(ScheduleRef!$D$2:$AB$853,_xlfn.AGGREGATE(15,6,(ROW(ScheduleRef!$D$2:$AB$853)-ROW(ScheduleRef!$D$2)+1)/(ScheduleRef!$D$2:$D$853&lt;&gt;""),ROWS(ScheduleCompile!E$1:E427)),COLUMNS($A427:E427))</f>
        <v>0.06</v>
      </c>
      <c r="F427" s="1">
        <f>INDEX(ScheduleRef!$D$2:$AB$853,_xlfn.AGGREGATE(15,6,(ROW(ScheduleRef!$D$2:$AB$853)-ROW(ScheduleRef!$D$2)+1)/(ScheduleRef!$D$2:$D$853&lt;&gt;""),ROWS(ScheduleCompile!F$1:F427)),COLUMNS($A427:F427))</f>
        <v>0.06</v>
      </c>
      <c r="G427" s="1">
        <f>INDEX(ScheduleRef!$D$2:$AB$853,_xlfn.AGGREGATE(15,6,(ROW(ScheduleRef!$D$2:$AB$853)-ROW(ScheduleRef!$D$2)+1)/(ScheduleRef!$D$2:$D$853&lt;&gt;""),ROWS(ScheduleCompile!G$1:G427)),COLUMNS($A427:G427))</f>
        <v>0.06</v>
      </c>
      <c r="H427" s="1">
        <f>INDEX(ScheduleRef!$D$2:$AB$853,_xlfn.AGGREGATE(15,6,(ROW(ScheduleRef!$D$2:$AB$853)-ROW(ScheduleRef!$D$2)+1)/(ScheduleRef!$D$2:$D$853&lt;&gt;""),ROWS(ScheduleCompile!H$1:H427)),COLUMNS($A427:H427))</f>
        <v>7.0000000000000007E-2</v>
      </c>
      <c r="I427" s="1">
        <f>INDEX(ScheduleRef!$D$2:$AB$853,_xlfn.AGGREGATE(15,6,(ROW(ScheduleRef!$D$2:$AB$853)-ROW(ScheduleRef!$D$2)+1)/(ScheduleRef!$D$2:$D$853&lt;&gt;""),ROWS(ScheduleCompile!I$1:I427)),COLUMNS($A427:I427))</f>
        <v>0.1</v>
      </c>
      <c r="J427" s="1">
        <f>INDEX(ScheduleRef!$D$2:$AB$853,_xlfn.AGGREGATE(15,6,(ROW(ScheduleRef!$D$2:$AB$853)-ROW(ScheduleRef!$D$2)+1)/(ScheduleRef!$D$2:$D$853&lt;&gt;""),ROWS(ScheduleCompile!J$1:J427)),COLUMNS($A427:J427))</f>
        <v>0.12</v>
      </c>
      <c r="K427" s="1">
        <f>INDEX(ScheduleRef!$D$2:$AB$853,_xlfn.AGGREGATE(15,6,(ROW(ScheduleRef!$D$2:$AB$853)-ROW(ScheduleRef!$D$2)+1)/(ScheduleRef!$D$2:$D$853&lt;&gt;""),ROWS(ScheduleCompile!K$1:K427)),COLUMNS($A427:K427))</f>
        <v>0.14000000000000001</v>
      </c>
      <c r="L427" s="1">
        <f>INDEX(ScheduleRef!$D$2:$AB$853,_xlfn.AGGREGATE(15,6,(ROW(ScheduleRef!$D$2:$AB$853)-ROW(ScheduleRef!$D$2)+1)/(ScheduleRef!$D$2:$D$853&lt;&gt;""),ROWS(ScheduleCompile!L$1:L427)),COLUMNS($A427:L427))</f>
        <v>0.28999999999999998</v>
      </c>
      <c r="M427" s="1">
        <f>INDEX(ScheduleRef!$D$2:$AB$853,_xlfn.AGGREGATE(15,6,(ROW(ScheduleRef!$D$2:$AB$853)-ROW(ScheduleRef!$D$2)+1)/(ScheduleRef!$D$2:$D$853&lt;&gt;""),ROWS(ScheduleCompile!M$1:M427)),COLUMNS($A427:M427))</f>
        <v>0.31</v>
      </c>
      <c r="N427" s="1">
        <f>INDEX(ScheduleRef!$D$2:$AB$853,_xlfn.AGGREGATE(15,6,(ROW(ScheduleRef!$D$2:$AB$853)-ROW(ScheduleRef!$D$2)+1)/(ScheduleRef!$D$2:$D$853&lt;&gt;""),ROWS(ScheduleCompile!N$1:N427)),COLUMNS($A427:N427))</f>
        <v>0.36</v>
      </c>
      <c r="O427" s="1">
        <f>INDEX(ScheduleRef!$D$2:$AB$853,_xlfn.AGGREGATE(15,6,(ROW(ScheduleRef!$D$2:$AB$853)-ROW(ScheduleRef!$D$2)+1)/(ScheduleRef!$D$2:$D$853&lt;&gt;""),ROWS(ScheduleCompile!O$1:O427)),COLUMNS($A427:O427))</f>
        <v>0.36</v>
      </c>
      <c r="P427" s="1">
        <f>INDEX(ScheduleRef!$D$2:$AB$853,_xlfn.AGGREGATE(15,6,(ROW(ScheduleRef!$D$2:$AB$853)-ROW(ScheduleRef!$D$2)+1)/(ScheduleRef!$D$2:$D$853&lt;&gt;""),ROWS(ScheduleCompile!P$1:P427)),COLUMNS($A427:P427))</f>
        <v>0.34</v>
      </c>
      <c r="Q427" s="1">
        <f>INDEX(ScheduleRef!$D$2:$AB$853,_xlfn.AGGREGATE(15,6,(ROW(ScheduleRef!$D$2:$AB$853)-ROW(ScheduleRef!$D$2)+1)/(ScheduleRef!$D$2:$D$853&lt;&gt;""),ROWS(ScheduleCompile!Q$1:Q427)),COLUMNS($A427:Q427))</f>
        <v>0.35</v>
      </c>
      <c r="R427" s="1">
        <f>INDEX(ScheduleRef!$D$2:$AB$853,_xlfn.AGGREGATE(15,6,(ROW(ScheduleRef!$D$2:$AB$853)-ROW(ScheduleRef!$D$2)+1)/(ScheduleRef!$D$2:$D$853&lt;&gt;""),ROWS(ScheduleCompile!R$1:R427)),COLUMNS($A427:R427))</f>
        <v>0.37</v>
      </c>
      <c r="S427" s="1">
        <f>INDEX(ScheduleRef!$D$2:$AB$853,_xlfn.AGGREGATE(15,6,(ROW(ScheduleRef!$D$2:$AB$853)-ROW(ScheduleRef!$D$2)+1)/(ScheduleRef!$D$2:$D$853&lt;&gt;""),ROWS(ScheduleCompile!S$1:S427)),COLUMNS($A427:S427))</f>
        <v>0.34</v>
      </c>
      <c r="T427" s="1">
        <f>INDEX(ScheduleRef!$D$2:$AB$853,_xlfn.AGGREGATE(15,6,(ROW(ScheduleRef!$D$2:$AB$853)-ROW(ScheduleRef!$D$2)+1)/(ScheduleRef!$D$2:$D$853&lt;&gt;""),ROWS(ScheduleCompile!T$1:T427)),COLUMNS($A427:T427))</f>
        <v>0.25</v>
      </c>
      <c r="U427" s="1">
        <f>INDEX(ScheduleRef!$D$2:$AB$853,_xlfn.AGGREGATE(15,6,(ROW(ScheduleRef!$D$2:$AB$853)-ROW(ScheduleRef!$D$2)+1)/(ScheduleRef!$D$2:$D$853&lt;&gt;""),ROWS(ScheduleCompile!U$1:U427)),COLUMNS($A427:U427))</f>
        <v>0.27</v>
      </c>
      <c r="V427" s="1">
        <f>INDEX(ScheduleRef!$D$2:$AB$853,_xlfn.AGGREGATE(15,6,(ROW(ScheduleRef!$D$2:$AB$853)-ROW(ScheduleRef!$D$2)+1)/(ScheduleRef!$D$2:$D$853&lt;&gt;""),ROWS(ScheduleCompile!V$1:V427)),COLUMNS($A427:V427))</f>
        <v>0.21</v>
      </c>
      <c r="W427" s="1">
        <f>INDEX(ScheduleRef!$D$2:$AB$853,_xlfn.AGGREGATE(15,6,(ROW(ScheduleRef!$D$2:$AB$853)-ROW(ScheduleRef!$D$2)+1)/(ScheduleRef!$D$2:$D$853&lt;&gt;""),ROWS(ScheduleCompile!W$1:W427)),COLUMNS($A427:W427))</f>
        <v>0.16</v>
      </c>
      <c r="X427" s="1">
        <f>INDEX(ScheduleRef!$D$2:$AB$853,_xlfn.AGGREGATE(15,6,(ROW(ScheduleRef!$D$2:$AB$853)-ROW(ScheduleRef!$D$2)+1)/(ScheduleRef!$D$2:$D$853&lt;&gt;""),ROWS(ScheduleCompile!X$1:X427)),COLUMNS($A427:X427))</f>
        <v>0.1</v>
      </c>
      <c r="Y427" s="1">
        <f>INDEX(ScheduleRef!$D$2:$AB$853,_xlfn.AGGREGATE(15,6,(ROW(ScheduleRef!$D$2:$AB$853)-ROW(ScheduleRef!$D$2)+1)/(ScheduleRef!$D$2:$D$853&lt;&gt;""),ROWS(ScheduleCompile!Y$1:Y427)),COLUMNS($A427:Y427))</f>
        <v>0.06</v>
      </c>
    </row>
    <row r="428" spans="1:25" x14ac:dyDescent="0.25">
      <c r="A428" s="30" t="str">
        <f>INDEX(ScheduleRef!$D$2:$AB$853,_xlfn.AGGREGATE(15,6,(ROW(ScheduleRef!$D$2:$AB$853)-ROW(ScheduleRef!$D$2)+1)/(ScheduleRef!$D$2:$D$853&lt;&gt;""),ROWS(ScheduleCompile!A$1:A428)),COLUMNS($A428:A428))</f>
        <v>RetailElevatorWD</v>
      </c>
      <c r="B428" s="1">
        <f>INDEX(ScheduleRef!$D$2:$AB$853,_xlfn.AGGREGATE(15,6,(ROW(ScheduleRef!$D$2:$AB$853)-ROW(ScheduleRef!$D$2)+1)/(ScheduleRef!$D$2:$D$853&lt;&gt;""),ROWS(ScheduleCompile!B$1:B428)),COLUMNS($A428:B428))</f>
        <v>0</v>
      </c>
      <c r="C428" s="1">
        <f>INDEX(ScheduleRef!$D$2:$AB$853,_xlfn.AGGREGATE(15,6,(ROW(ScheduleRef!$D$2:$AB$853)-ROW(ScheduleRef!$D$2)+1)/(ScheduleRef!$D$2:$D$853&lt;&gt;""),ROWS(ScheduleCompile!C$1:C428)),COLUMNS($A428:C428))</f>
        <v>0</v>
      </c>
      <c r="D428" s="1">
        <f>INDEX(ScheduleRef!$D$2:$AB$853,_xlfn.AGGREGATE(15,6,(ROW(ScheduleRef!$D$2:$AB$853)-ROW(ScheduleRef!$D$2)+1)/(ScheduleRef!$D$2:$D$853&lt;&gt;""),ROWS(ScheduleCompile!D$1:D428)),COLUMNS($A428:D428))</f>
        <v>0</v>
      </c>
      <c r="E428" s="1">
        <f>INDEX(ScheduleRef!$D$2:$AB$853,_xlfn.AGGREGATE(15,6,(ROW(ScheduleRef!$D$2:$AB$853)-ROW(ScheduleRef!$D$2)+1)/(ScheduleRef!$D$2:$D$853&lt;&gt;""),ROWS(ScheduleCompile!E$1:E428)),COLUMNS($A428:E428))</f>
        <v>0</v>
      </c>
      <c r="F428" s="1">
        <f>INDEX(ScheduleRef!$D$2:$AB$853,_xlfn.AGGREGATE(15,6,(ROW(ScheduleRef!$D$2:$AB$853)-ROW(ScheduleRef!$D$2)+1)/(ScheduleRef!$D$2:$D$853&lt;&gt;""),ROWS(ScheduleCompile!F$1:F428)),COLUMNS($A428:F428))</f>
        <v>0</v>
      </c>
      <c r="G428" s="1">
        <f>INDEX(ScheduleRef!$D$2:$AB$853,_xlfn.AGGREGATE(15,6,(ROW(ScheduleRef!$D$2:$AB$853)-ROW(ScheduleRef!$D$2)+1)/(ScheduleRef!$D$2:$D$853&lt;&gt;""),ROWS(ScheduleCompile!G$1:G428)),COLUMNS($A428:G428))</f>
        <v>0</v>
      </c>
      <c r="H428" s="1">
        <f>INDEX(ScheduleRef!$D$2:$AB$853,_xlfn.AGGREGATE(15,6,(ROW(ScheduleRef!$D$2:$AB$853)-ROW(ScheduleRef!$D$2)+1)/(ScheduleRef!$D$2:$D$853&lt;&gt;""),ROWS(ScheduleCompile!H$1:H428)),COLUMNS($A428:H428))</f>
        <v>0</v>
      </c>
      <c r="I428" s="1">
        <f>INDEX(ScheduleRef!$D$2:$AB$853,_xlfn.AGGREGATE(15,6,(ROW(ScheduleRef!$D$2:$AB$853)-ROW(ScheduleRef!$D$2)+1)/(ScheduleRef!$D$2:$D$853&lt;&gt;""),ROWS(ScheduleCompile!I$1:I428)),COLUMNS($A428:I428))</f>
        <v>0.12</v>
      </c>
      <c r="J428" s="1">
        <f>INDEX(ScheduleRef!$D$2:$AB$853,_xlfn.AGGREGATE(15,6,(ROW(ScheduleRef!$D$2:$AB$853)-ROW(ScheduleRef!$D$2)+1)/(ScheduleRef!$D$2:$D$853&lt;&gt;""),ROWS(ScheduleCompile!J$1:J428)),COLUMNS($A428:J428))</f>
        <v>0.22</v>
      </c>
      <c r="K428" s="1">
        <f>INDEX(ScheduleRef!$D$2:$AB$853,_xlfn.AGGREGATE(15,6,(ROW(ScheduleRef!$D$2:$AB$853)-ROW(ScheduleRef!$D$2)+1)/(ScheduleRef!$D$2:$D$853&lt;&gt;""),ROWS(ScheduleCompile!K$1:K428)),COLUMNS($A428:K428))</f>
        <v>0.64</v>
      </c>
      <c r="L428" s="1">
        <f>INDEX(ScheduleRef!$D$2:$AB$853,_xlfn.AGGREGATE(15,6,(ROW(ScheduleRef!$D$2:$AB$853)-ROW(ScheduleRef!$D$2)+1)/(ScheduleRef!$D$2:$D$853&lt;&gt;""),ROWS(ScheduleCompile!L$1:L428)),COLUMNS($A428:L428))</f>
        <v>0.74</v>
      </c>
      <c r="M428" s="1">
        <f>INDEX(ScheduleRef!$D$2:$AB$853,_xlfn.AGGREGATE(15,6,(ROW(ScheduleRef!$D$2:$AB$853)-ROW(ScheduleRef!$D$2)+1)/(ScheduleRef!$D$2:$D$853&lt;&gt;""),ROWS(ScheduleCompile!M$1:M428)),COLUMNS($A428:M428))</f>
        <v>0.68</v>
      </c>
      <c r="N428" s="1">
        <f>INDEX(ScheduleRef!$D$2:$AB$853,_xlfn.AGGREGATE(15,6,(ROW(ScheduleRef!$D$2:$AB$853)-ROW(ScheduleRef!$D$2)+1)/(ScheduleRef!$D$2:$D$853&lt;&gt;""),ROWS(ScheduleCompile!N$1:N428)),COLUMNS($A428:N428))</f>
        <v>0.68</v>
      </c>
      <c r="O428" s="1">
        <f>INDEX(ScheduleRef!$D$2:$AB$853,_xlfn.AGGREGATE(15,6,(ROW(ScheduleRef!$D$2:$AB$853)-ROW(ScheduleRef!$D$2)+1)/(ScheduleRef!$D$2:$D$853&lt;&gt;""),ROWS(ScheduleCompile!O$1:O428)),COLUMNS($A428:O428))</f>
        <v>0.71</v>
      </c>
      <c r="P428" s="1">
        <f>INDEX(ScheduleRef!$D$2:$AB$853,_xlfn.AGGREGATE(15,6,(ROW(ScheduleRef!$D$2:$AB$853)-ROW(ScheduleRef!$D$2)+1)/(ScheduleRef!$D$2:$D$853&lt;&gt;""),ROWS(ScheduleCompile!P$1:P428)),COLUMNS($A428:P428))</f>
        <v>0.72</v>
      </c>
      <c r="Q428" s="1">
        <f>INDEX(ScheduleRef!$D$2:$AB$853,_xlfn.AGGREGATE(15,6,(ROW(ScheduleRef!$D$2:$AB$853)-ROW(ScheduleRef!$D$2)+1)/(ScheduleRef!$D$2:$D$853&lt;&gt;""),ROWS(ScheduleCompile!Q$1:Q428)),COLUMNS($A428:Q428))</f>
        <v>0.72</v>
      </c>
      <c r="R428" s="1">
        <f>INDEX(ScheduleRef!$D$2:$AB$853,_xlfn.AGGREGATE(15,6,(ROW(ScheduleRef!$D$2:$AB$853)-ROW(ScheduleRef!$D$2)+1)/(ScheduleRef!$D$2:$D$853&lt;&gt;""),ROWS(ScheduleCompile!R$1:R428)),COLUMNS($A428:R428))</f>
        <v>0.73</v>
      </c>
      <c r="S428" s="1">
        <f>INDEX(ScheduleRef!$D$2:$AB$853,_xlfn.AGGREGATE(15,6,(ROW(ScheduleRef!$D$2:$AB$853)-ROW(ScheduleRef!$D$2)+1)/(ScheduleRef!$D$2:$D$853&lt;&gt;""),ROWS(ScheduleCompile!S$1:S428)),COLUMNS($A428:S428))</f>
        <v>0.68</v>
      </c>
      <c r="T428" s="1">
        <f>INDEX(ScheduleRef!$D$2:$AB$853,_xlfn.AGGREGATE(15,6,(ROW(ScheduleRef!$D$2:$AB$853)-ROW(ScheduleRef!$D$2)+1)/(ScheduleRef!$D$2:$D$853&lt;&gt;""),ROWS(ScheduleCompile!T$1:T428)),COLUMNS($A428:T428))</f>
        <v>0.68</v>
      </c>
      <c r="U428" s="1">
        <f>INDEX(ScheduleRef!$D$2:$AB$853,_xlfn.AGGREGATE(15,6,(ROW(ScheduleRef!$D$2:$AB$853)-ROW(ScheduleRef!$D$2)+1)/(ScheduleRef!$D$2:$D$853&lt;&gt;""),ROWS(ScheduleCompile!U$1:U428)),COLUMNS($A428:U428))</f>
        <v>0.57999999999999996</v>
      </c>
      <c r="V428" s="1">
        <f>INDEX(ScheduleRef!$D$2:$AB$853,_xlfn.AGGREGATE(15,6,(ROW(ScheduleRef!$D$2:$AB$853)-ROW(ScheduleRef!$D$2)+1)/(ScheduleRef!$D$2:$D$853&lt;&gt;""),ROWS(ScheduleCompile!V$1:V428)),COLUMNS($A428:V428))</f>
        <v>0.54</v>
      </c>
      <c r="W428" s="1">
        <f>INDEX(ScheduleRef!$D$2:$AB$853,_xlfn.AGGREGATE(15,6,(ROW(ScheduleRef!$D$2:$AB$853)-ROW(ScheduleRef!$D$2)+1)/(ScheduleRef!$D$2:$D$853&lt;&gt;""),ROWS(ScheduleCompile!W$1:W428)),COLUMNS($A428:W428))</f>
        <v>0</v>
      </c>
      <c r="X428" s="1">
        <f>INDEX(ScheduleRef!$D$2:$AB$853,_xlfn.AGGREGATE(15,6,(ROW(ScheduleRef!$D$2:$AB$853)-ROW(ScheduleRef!$D$2)+1)/(ScheduleRef!$D$2:$D$853&lt;&gt;""),ROWS(ScheduleCompile!X$1:X428)),COLUMNS($A428:X428))</f>
        <v>0</v>
      </c>
      <c r="Y428" s="1">
        <f>INDEX(ScheduleRef!$D$2:$AB$853,_xlfn.AGGREGATE(15,6,(ROW(ScheduleRef!$D$2:$AB$853)-ROW(ScheduleRef!$D$2)+1)/(ScheduleRef!$D$2:$D$853&lt;&gt;""),ROWS(ScheduleCompile!Y$1:Y428)),COLUMNS($A428:Y428))</f>
        <v>0</v>
      </c>
    </row>
    <row r="429" spans="1:25" x14ac:dyDescent="0.25">
      <c r="A429" s="30" t="str">
        <f>INDEX(ScheduleRef!$D$2:$AB$853,_xlfn.AGGREGATE(15,6,(ROW(ScheduleRef!$D$2:$AB$853)-ROW(ScheduleRef!$D$2)+1)/(ScheduleRef!$D$2:$D$853&lt;&gt;""),ROWS(ScheduleCompile!A$1:A429)),COLUMNS($A429:A429))</f>
        <v>RetailElevatorSat</v>
      </c>
      <c r="B429" s="1">
        <f>INDEX(ScheduleRef!$D$2:$AB$853,_xlfn.AGGREGATE(15,6,(ROW(ScheduleRef!$D$2:$AB$853)-ROW(ScheduleRef!$D$2)+1)/(ScheduleRef!$D$2:$D$853&lt;&gt;""),ROWS(ScheduleCompile!B$1:B429)),COLUMNS($A429:B429))</f>
        <v>0</v>
      </c>
      <c r="C429" s="1">
        <f>INDEX(ScheduleRef!$D$2:$AB$853,_xlfn.AGGREGATE(15,6,(ROW(ScheduleRef!$D$2:$AB$853)-ROW(ScheduleRef!$D$2)+1)/(ScheduleRef!$D$2:$D$853&lt;&gt;""),ROWS(ScheduleCompile!C$1:C429)),COLUMNS($A429:C429))</f>
        <v>0</v>
      </c>
      <c r="D429" s="1">
        <f>INDEX(ScheduleRef!$D$2:$AB$853,_xlfn.AGGREGATE(15,6,(ROW(ScheduleRef!$D$2:$AB$853)-ROW(ScheduleRef!$D$2)+1)/(ScheduleRef!$D$2:$D$853&lt;&gt;""),ROWS(ScheduleCompile!D$1:D429)),COLUMNS($A429:D429))</f>
        <v>0</v>
      </c>
      <c r="E429" s="1">
        <f>INDEX(ScheduleRef!$D$2:$AB$853,_xlfn.AGGREGATE(15,6,(ROW(ScheduleRef!$D$2:$AB$853)-ROW(ScheduleRef!$D$2)+1)/(ScheduleRef!$D$2:$D$853&lt;&gt;""),ROWS(ScheduleCompile!E$1:E429)),COLUMNS($A429:E429))</f>
        <v>0</v>
      </c>
      <c r="F429" s="1">
        <f>INDEX(ScheduleRef!$D$2:$AB$853,_xlfn.AGGREGATE(15,6,(ROW(ScheduleRef!$D$2:$AB$853)-ROW(ScheduleRef!$D$2)+1)/(ScheduleRef!$D$2:$D$853&lt;&gt;""),ROWS(ScheduleCompile!F$1:F429)),COLUMNS($A429:F429))</f>
        <v>0</v>
      </c>
      <c r="G429" s="1">
        <f>INDEX(ScheduleRef!$D$2:$AB$853,_xlfn.AGGREGATE(15,6,(ROW(ScheduleRef!$D$2:$AB$853)-ROW(ScheduleRef!$D$2)+1)/(ScheduleRef!$D$2:$D$853&lt;&gt;""),ROWS(ScheduleCompile!G$1:G429)),COLUMNS($A429:G429))</f>
        <v>0</v>
      </c>
      <c r="H429" s="1">
        <f>INDEX(ScheduleRef!$D$2:$AB$853,_xlfn.AGGREGATE(15,6,(ROW(ScheduleRef!$D$2:$AB$853)-ROW(ScheduleRef!$D$2)+1)/(ScheduleRef!$D$2:$D$853&lt;&gt;""),ROWS(ScheduleCompile!H$1:H429)),COLUMNS($A429:H429))</f>
        <v>0</v>
      </c>
      <c r="I429" s="1">
        <f>INDEX(ScheduleRef!$D$2:$AB$853,_xlfn.AGGREGATE(15,6,(ROW(ScheduleRef!$D$2:$AB$853)-ROW(ScheduleRef!$D$2)+1)/(ScheduleRef!$D$2:$D$853&lt;&gt;""),ROWS(ScheduleCompile!I$1:I429)),COLUMNS($A429:I429))</f>
        <v>0.09</v>
      </c>
      <c r="J429" s="1">
        <f>INDEX(ScheduleRef!$D$2:$AB$853,_xlfn.AGGREGATE(15,6,(ROW(ScheduleRef!$D$2:$AB$853)-ROW(ScheduleRef!$D$2)+1)/(ScheduleRef!$D$2:$D$853&lt;&gt;""),ROWS(ScheduleCompile!J$1:J429)),COLUMNS($A429:J429))</f>
        <v>0.21</v>
      </c>
      <c r="K429" s="1">
        <f>INDEX(ScheduleRef!$D$2:$AB$853,_xlfn.AGGREGATE(15,6,(ROW(ScheduleRef!$D$2:$AB$853)-ROW(ScheduleRef!$D$2)+1)/(ScheduleRef!$D$2:$D$853&lt;&gt;""),ROWS(ScheduleCompile!K$1:K429)),COLUMNS($A429:K429))</f>
        <v>0.56000000000000005</v>
      </c>
      <c r="L429" s="1">
        <f>INDEX(ScheduleRef!$D$2:$AB$853,_xlfn.AGGREGATE(15,6,(ROW(ScheduleRef!$D$2:$AB$853)-ROW(ScheduleRef!$D$2)+1)/(ScheduleRef!$D$2:$D$853&lt;&gt;""),ROWS(ScheduleCompile!L$1:L429)),COLUMNS($A429:L429))</f>
        <v>0.66</v>
      </c>
      <c r="M429" s="1">
        <f>INDEX(ScheduleRef!$D$2:$AB$853,_xlfn.AGGREGATE(15,6,(ROW(ScheduleRef!$D$2:$AB$853)-ROW(ScheduleRef!$D$2)+1)/(ScheduleRef!$D$2:$D$853&lt;&gt;""),ROWS(ScheduleCompile!M$1:M429)),COLUMNS($A429:M429))</f>
        <v>0.68</v>
      </c>
      <c r="N429" s="1">
        <f>INDEX(ScheduleRef!$D$2:$AB$853,_xlfn.AGGREGATE(15,6,(ROW(ScheduleRef!$D$2:$AB$853)-ROW(ScheduleRef!$D$2)+1)/(ScheduleRef!$D$2:$D$853&lt;&gt;""),ROWS(ScheduleCompile!N$1:N429)),COLUMNS($A429:N429))</f>
        <v>0.68</v>
      </c>
      <c r="O429" s="1">
        <f>INDEX(ScheduleRef!$D$2:$AB$853,_xlfn.AGGREGATE(15,6,(ROW(ScheduleRef!$D$2:$AB$853)-ROW(ScheduleRef!$D$2)+1)/(ScheduleRef!$D$2:$D$853&lt;&gt;""),ROWS(ScheduleCompile!O$1:O429)),COLUMNS($A429:O429))</f>
        <v>0.69</v>
      </c>
      <c r="P429" s="1">
        <f>INDEX(ScheduleRef!$D$2:$AB$853,_xlfn.AGGREGATE(15,6,(ROW(ScheduleRef!$D$2:$AB$853)-ROW(ScheduleRef!$D$2)+1)/(ScheduleRef!$D$2:$D$853&lt;&gt;""),ROWS(ScheduleCompile!P$1:P429)),COLUMNS($A429:P429))</f>
        <v>0.7</v>
      </c>
      <c r="Q429" s="1">
        <f>INDEX(ScheduleRef!$D$2:$AB$853,_xlfn.AGGREGATE(15,6,(ROW(ScheduleRef!$D$2:$AB$853)-ROW(ScheduleRef!$D$2)+1)/(ScheduleRef!$D$2:$D$853&lt;&gt;""),ROWS(ScheduleCompile!Q$1:Q429)),COLUMNS($A429:Q429))</f>
        <v>0.69</v>
      </c>
      <c r="R429" s="1">
        <f>INDEX(ScheduleRef!$D$2:$AB$853,_xlfn.AGGREGATE(15,6,(ROW(ScheduleRef!$D$2:$AB$853)-ROW(ScheduleRef!$D$2)+1)/(ScheduleRef!$D$2:$D$853&lt;&gt;""),ROWS(ScheduleCompile!R$1:R429)),COLUMNS($A429:R429))</f>
        <v>0.66</v>
      </c>
      <c r="S429" s="1">
        <f>INDEX(ScheduleRef!$D$2:$AB$853,_xlfn.AGGREGATE(15,6,(ROW(ScheduleRef!$D$2:$AB$853)-ROW(ScheduleRef!$D$2)+1)/(ScheduleRef!$D$2:$D$853&lt;&gt;""),ROWS(ScheduleCompile!S$1:S429)),COLUMNS($A429:S429))</f>
        <v>0.57999999999999996</v>
      </c>
      <c r="T429" s="1">
        <f>INDEX(ScheduleRef!$D$2:$AB$853,_xlfn.AGGREGATE(15,6,(ROW(ScheduleRef!$D$2:$AB$853)-ROW(ScheduleRef!$D$2)+1)/(ScheduleRef!$D$2:$D$853&lt;&gt;""),ROWS(ScheduleCompile!T$1:T429)),COLUMNS($A429:T429))</f>
        <v>0.47</v>
      </c>
      <c r="U429" s="1">
        <f>INDEX(ScheduleRef!$D$2:$AB$853,_xlfn.AGGREGATE(15,6,(ROW(ScheduleRef!$D$2:$AB$853)-ROW(ScheduleRef!$D$2)+1)/(ScheduleRef!$D$2:$D$853&lt;&gt;""),ROWS(ScheduleCompile!U$1:U429)),COLUMNS($A429:U429))</f>
        <v>0.43</v>
      </c>
      <c r="V429" s="1">
        <f>INDEX(ScheduleRef!$D$2:$AB$853,_xlfn.AGGREGATE(15,6,(ROW(ScheduleRef!$D$2:$AB$853)-ROW(ScheduleRef!$D$2)+1)/(ScheduleRef!$D$2:$D$853&lt;&gt;""),ROWS(ScheduleCompile!V$1:V429)),COLUMNS($A429:V429))</f>
        <v>0.43</v>
      </c>
      <c r="W429" s="1">
        <f>INDEX(ScheduleRef!$D$2:$AB$853,_xlfn.AGGREGATE(15,6,(ROW(ScheduleRef!$D$2:$AB$853)-ROW(ScheduleRef!$D$2)+1)/(ScheduleRef!$D$2:$D$853&lt;&gt;""),ROWS(ScheduleCompile!W$1:W429)),COLUMNS($A429:W429))</f>
        <v>0.08</v>
      </c>
      <c r="X429" s="1">
        <f>INDEX(ScheduleRef!$D$2:$AB$853,_xlfn.AGGREGATE(15,6,(ROW(ScheduleRef!$D$2:$AB$853)-ROW(ScheduleRef!$D$2)+1)/(ScheduleRef!$D$2:$D$853&lt;&gt;""),ROWS(ScheduleCompile!X$1:X429)),COLUMNS($A429:X429))</f>
        <v>0</v>
      </c>
      <c r="Y429" s="1">
        <f>INDEX(ScheduleRef!$D$2:$AB$853,_xlfn.AGGREGATE(15,6,(ROW(ScheduleRef!$D$2:$AB$853)-ROW(ScheduleRef!$D$2)+1)/(ScheduleRef!$D$2:$D$853&lt;&gt;""),ROWS(ScheduleCompile!Y$1:Y429)),COLUMNS($A429:Y429))</f>
        <v>0</v>
      </c>
    </row>
    <row r="430" spans="1:25" x14ac:dyDescent="0.25">
      <c r="A430" s="30" t="str">
        <f>INDEX(ScheduleRef!$D$2:$AB$853,_xlfn.AGGREGATE(15,6,(ROW(ScheduleRef!$D$2:$AB$853)-ROW(ScheduleRef!$D$2)+1)/(ScheduleRef!$D$2:$D$853&lt;&gt;""),ROWS(ScheduleCompile!A$1:A430)),COLUMNS($A430:A430))</f>
        <v>RetailElevatorSun</v>
      </c>
      <c r="B430" s="1">
        <f>INDEX(ScheduleRef!$D$2:$AB$853,_xlfn.AGGREGATE(15,6,(ROW(ScheduleRef!$D$2:$AB$853)-ROW(ScheduleRef!$D$2)+1)/(ScheduleRef!$D$2:$D$853&lt;&gt;""),ROWS(ScheduleCompile!B$1:B430)),COLUMNS($A430:B430))</f>
        <v>0</v>
      </c>
      <c r="C430" s="1">
        <f>INDEX(ScheduleRef!$D$2:$AB$853,_xlfn.AGGREGATE(15,6,(ROW(ScheduleRef!$D$2:$AB$853)-ROW(ScheduleRef!$D$2)+1)/(ScheduleRef!$D$2:$D$853&lt;&gt;""),ROWS(ScheduleCompile!C$1:C430)),COLUMNS($A430:C430))</f>
        <v>0</v>
      </c>
      <c r="D430" s="1">
        <f>INDEX(ScheduleRef!$D$2:$AB$853,_xlfn.AGGREGATE(15,6,(ROW(ScheduleRef!$D$2:$AB$853)-ROW(ScheduleRef!$D$2)+1)/(ScheduleRef!$D$2:$D$853&lt;&gt;""),ROWS(ScheduleCompile!D$1:D430)),COLUMNS($A430:D430))</f>
        <v>0</v>
      </c>
      <c r="E430" s="1">
        <f>INDEX(ScheduleRef!$D$2:$AB$853,_xlfn.AGGREGATE(15,6,(ROW(ScheduleRef!$D$2:$AB$853)-ROW(ScheduleRef!$D$2)+1)/(ScheduleRef!$D$2:$D$853&lt;&gt;""),ROWS(ScheduleCompile!E$1:E430)),COLUMNS($A430:E430))</f>
        <v>0</v>
      </c>
      <c r="F430" s="1">
        <f>INDEX(ScheduleRef!$D$2:$AB$853,_xlfn.AGGREGATE(15,6,(ROW(ScheduleRef!$D$2:$AB$853)-ROW(ScheduleRef!$D$2)+1)/(ScheduleRef!$D$2:$D$853&lt;&gt;""),ROWS(ScheduleCompile!F$1:F430)),COLUMNS($A430:F430))</f>
        <v>0</v>
      </c>
      <c r="G430" s="1">
        <f>INDEX(ScheduleRef!$D$2:$AB$853,_xlfn.AGGREGATE(15,6,(ROW(ScheduleRef!$D$2:$AB$853)-ROW(ScheduleRef!$D$2)+1)/(ScheduleRef!$D$2:$D$853&lt;&gt;""),ROWS(ScheduleCompile!G$1:G430)),COLUMNS($A430:G430))</f>
        <v>0</v>
      </c>
      <c r="H430" s="1">
        <f>INDEX(ScheduleRef!$D$2:$AB$853,_xlfn.AGGREGATE(15,6,(ROW(ScheduleRef!$D$2:$AB$853)-ROW(ScheduleRef!$D$2)+1)/(ScheduleRef!$D$2:$D$853&lt;&gt;""),ROWS(ScheduleCompile!H$1:H430)),COLUMNS($A430:H430))</f>
        <v>0</v>
      </c>
      <c r="I430" s="1">
        <f>INDEX(ScheduleRef!$D$2:$AB$853,_xlfn.AGGREGATE(15,6,(ROW(ScheduleRef!$D$2:$AB$853)-ROW(ScheduleRef!$D$2)+1)/(ScheduleRef!$D$2:$D$853&lt;&gt;""),ROWS(ScheduleCompile!I$1:I430)),COLUMNS($A430:I430))</f>
        <v>0</v>
      </c>
      <c r="J430" s="1">
        <f>INDEX(ScheduleRef!$D$2:$AB$853,_xlfn.AGGREGATE(15,6,(ROW(ScheduleRef!$D$2:$AB$853)-ROW(ScheduleRef!$D$2)+1)/(ScheduleRef!$D$2:$D$853&lt;&gt;""),ROWS(ScheduleCompile!J$1:J430)),COLUMNS($A430:J430))</f>
        <v>0</v>
      </c>
      <c r="K430" s="1">
        <f>INDEX(ScheduleRef!$D$2:$AB$853,_xlfn.AGGREGATE(15,6,(ROW(ScheduleRef!$D$2:$AB$853)-ROW(ScheduleRef!$D$2)+1)/(ScheduleRef!$D$2:$D$853&lt;&gt;""),ROWS(ScheduleCompile!K$1:K430)),COLUMNS($A430:K430))</f>
        <v>0.11</v>
      </c>
      <c r="L430" s="1">
        <f>INDEX(ScheduleRef!$D$2:$AB$853,_xlfn.AGGREGATE(15,6,(ROW(ScheduleRef!$D$2:$AB$853)-ROW(ScheduleRef!$D$2)+1)/(ScheduleRef!$D$2:$D$853&lt;&gt;""),ROWS(ScheduleCompile!L$1:L430)),COLUMNS($A430:L430))</f>
        <v>0.13</v>
      </c>
      <c r="M430" s="1">
        <f>INDEX(ScheduleRef!$D$2:$AB$853,_xlfn.AGGREGATE(15,6,(ROW(ScheduleRef!$D$2:$AB$853)-ROW(ScheduleRef!$D$2)+1)/(ScheduleRef!$D$2:$D$853&lt;&gt;""),ROWS(ScheduleCompile!M$1:M430)),COLUMNS($A430:M430))</f>
        <v>0.35</v>
      </c>
      <c r="N430" s="1">
        <f>INDEX(ScheduleRef!$D$2:$AB$853,_xlfn.AGGREGATE(15,6,(ROW(ScheduleRef!$D$2:$AB$853)-ROW(ScheduleRef!$D$2)+1)/(ScheduleRef!$D$2:$D$853&lt;&gt;""),ROWS(ScheduleCompile!N$1:N430)),COLUMNS($A430:N430))</f>
        <v>0.37</v>
      </c>
      <c r="O430" s="1">
        <f>INDEX(ScheduleRef!$D$2:$AB$853,_xlfn.AGGREGATE(15,6,(ROW(ScheduleRef!$D$2:$AB$853)-ROW(ScheduleRef!$D$2)+1)/(ScheduleRef!$D$2:$D$853&lt;&gt;""),ROWS(ScheduleCompile!O$1:O430)),COLUMNS($A430:O430))</f>
        <v>0.37</v>
      </c>
      <c r="P430" s="1">
        <f>INDEX(ScheduleRef!$D$2:$AB$853,_xlfn.AGGREGATE(15,6,(ROW(ScheduleRef!$D$2:$AB$853)-ROW(ScheduleRef!$D$2)+1)/(ScheduleRef!$D$2:$D$853&lt;&gt;""),ROWS(ScheduleCompile!P$1:P430)),COLUMNS($A430:P430))</f>
        <v>0.39</v>
      </c>
      <c r="Q430" s="1">
        <f>INDEX(ScheduleRef!$D$2:$AB$853,_xlfn.AGGREGATE(15,6,(ROW(ScheduleRef!$D$2:$AB$853)-ROW(ScheduleRef!$D$2)+1)/(ScheduleRef!$D$2:$D$853&lt;&gt;""),ROWS(ScheduleCompile!Q$1:Q430)),COLUMNS($A430:Q430))</f>
        <v>0.41</v>
      </c>
      <c r="R430" s="1">
        <f>INDEX(ScheduleRef!$D$2:$AB$853,_xlfn.AGGREGATE(15,6,(ROW(ScheduleRef!$D$2:$AB$853)-ROW(ScheduleRef!$D$2)+1)/(ScheduleRef!$D$2:$D$853&lt;&gt;""),ROWS(ScheduleCompile!R$1:R430)),COLUMNS($A430:R430))</f>
        <v>0.38</v>
      </c>
      <c r="S430" s="1">
        <f>INDEX(ScheduleRef!$D$2:$AB$853,_xlfn.AGGREGATE(15,6,(ROW(ScheduleRef!$D$2:$AB$853)-ROW(ScheduleRef!$D$2)+1)/(ScheduleRef!$D$2:$D$853&lt;&gt;""),ROWS(ScheduleCompile!S$1:S430)),COLUMNS($A430:S430))</f>
        <v>0.34</v>
      </c>
      <c r="T430" s="1">
        <f>INDEX(ScheduleRef!$D$2:$AB$853,_xlfn.AGGREGATE(15,6,(ROW(ScheduleRef!$D$2:$AB$853)-ROW(ScheduleRef!$D$2)+1)/(ScheduleRef!$D$2:$D$853&lt;&gt;""),ROWS(ScheduleCompile!T$1:T430)),COLUMNS($A430:T430))</f>
        <v>0.03</v>
      </c>
      <c r="U430" s="1">
        <f>INDEX(ScheduleRef!$D$2:$AB$853,_xlfn.AGGREGATE(15,6,(ROW(ScheduleRef!$D$2:$AB$853)-ROW(ScheduleRef!$D$2)+1)/(ScheduleRef!$D$2:$D$853&lt;&gt;""),ROWS(ScheduleCompile!U$1:U430)),COLUMNS($A430:U430))</f>
        <v>0</v>
      </c>
      <c r="V430" s="1">
        <f>INDEX(ScheduleRef!$D$2:$AB$853,_xlfn.AGGREGATE(15,6,(ROW(ScheduleRef!$D$2:$AB$853)-ROW(ScheduleRef!$D$2)+1)/(ScheduleRef!$D$2:$D$853&lt;&gt;""),ROWS(ScheduleCompile!V$1:V430)),COLUMNS($A430:V430))</f>
        <v>0</v>
      </c>
      <c r="W430" s="1">
        <f>INDEX(ScheduleRef!$D$2:$AB$853,_xlfn.AGGREGATE(15,6,(ROW(ScheduleRef!$D$2:$AB$853)-ROW(ScheduleRef!$D$2)+1)/(ScheduleRef!$D$2:$D$853&lt;&gt;""),ROWS(ScheduleCompile!W$1:W430)),COLUMNS($A430:W430))</f>
        <v>0</v>
      </c>
      <c r="X430" s="1">
        <f>INDEX(ScheduleRef!$D$2:$AB$853,_xlfn.AGGREGATE(15,6,(ROW(ScheduleRef!$D$2:$AB$853)-ROW(ScheduleRef!$D$2)+1)/(ScheduleRef!$D$2:$D$853&lt;&gt;""),ROWS(ScheduleCompile!X$1:X430)),COLUMNS($A430:X430))</f>
        <v>0</v>
      </c>
      <c r="Y430" s="1">
        <f>INDEX(ScheduleRef!$D$2:$AB$853,_xlfn.AGGREGATE(15,6,(ROW(ScheduleRef!$D$2:$AB$853)-ROW(ScheduleRef!$D$2)+1)/(ScheduleRef!$D$2:$D$853&lt;&gt;""),ROWS(ScheduleCompile!Y$1:Y430)),COLUMNS($A430:Y430))</f>
        <v>0</v>
      </c>
    </row>
    <row r="431" spans="1:25" x14ac:dyDescent="0.25">
      <c r="A431" s="30" t="str">
        <f>INDEX(ScheduleRef!$D$2:$AB$853,_xlfn.AGGREGATE(15,6,(ROW(ScheduleRef!$D$2:$AB$853)-ROW(ScheduleRef!$D$2)+1)/(ScheduleRef!$D$2:$D$853&lt;&gt;""),ROWS(ScheduleCompile!A$1:A431)),COLUMNS($A431:A431))</f>
        <v>RetailRefrigerationWD</v>
      </c>
      <c r="B431" s="1">
        <f>INDEX(ScheduleRef!$D$2:$AB$853,_xlfn.AGGREGATE(15,6,(ROW(ScheduleRef!$D$2:$AB$853)-ROW(ScheduleRef!$D$2)+1)/(ScheduleRef!$D$2:$D$853&lt;&gt;""),ROWS(ScheduleCompile!B$1:B431)),COLUMNS($A431:B431))</f>
        <v>0.9</v>
      </c>
      <c r="C431" s="1">
        <f>INDEX(ScheduleRef!$D$2:$AB$853,_xlfn.AGGREGATE(15,6,(ROW(ScheduleRef!$D$2:$AB$853)-ROW(ScheduleRef!$D$2)+1)/(ScheduleRef!$D$2:$D$853&lt;&gt;""),ROWS(ScheduleCompile!C$1:C431)),COLUMNS($A431:C431))</f>
        <v>0.9</v>
      </c>
      <c r="D431" s="1">
        <f>INDEX(ScheduleRef!$D$2:$AB$853,_xlfn.AGGREGATE(15,6,(ROW(ScheduleRef!$D$2:$AB$853)-ROW(ScheduleRef!$D$2)+1)/(ScheduleRef!$D$2:$D$853&lt;&gt;""),ROWS(ScheduleCompile!D$1:D431)),COLUMNS($A431:D431))</f>
        <v>0.9</v>
      </c>
      <c r="E431" s="1">
        <f>INDEX(ScheduleRef!$D$2:$AB$853,_xlfn.AGGREGATE(15,6,(ROW(ScheduleRef!$D$2:$AB$853)-ROW(ScheduleRef!$D$2)+1)/(ScheduleRef!$D$2:$D$853&lt;&gt;""),ROWS(ScheduleCompile!E$1:E431)),COLUMNS($A431:E431))</f>
        <v>0.9</v>
      </c>
      <c r="F431" s="1">
        <f>INDEX(ScheduleRef!$D$2:$AB$853,_xlfn.AGGREGATE(15,6,(ROW(ScheduleRef!$D$2:$AB$853)-ROW(ScheduleRef!$D$2)+1)/(ScheduleRef!$D$2:$D$853&lt;&gt;""),ROWS(ScheduleCompile!F$1:F431)),COLUMNS($A431:F431))</f>
        <v>0.9</v>
      </c>
      <c r="G431" s="1">
        <f>INDEX(ScheduleRef!$D$2:$AB$853,_xlfn.AGGREGATE(15,6,(ROW(ScheduleRef!$D$2:$AB$853)-ROW(ScheduleRef!$D$2)+1)/(ScheduleRef!$D$2:$D$853&lt;&gt;""),ROWS(ScheduleCompile!G$1:G431)),COLUMNS($A431:G431))</f>
        <v>0.9</v>
      </c>
      <c r="H431" s="1">
        <f>INDEX(ScheduleRef!$D$2:$AB$853,_xlfn.AGGREGATE(15,6,(ROW(ScheduleRef!$D$2:$AB$853)-ROW(ScheduleRef!$D$2)+1)/(ScheduleRef!$D$2:$D$853&lt;&gt;""),ROWS(ScheduleCompile!H$1:H431)),COLUMNS($A431:H431))</f>
        <v>0.9</v>
      </c>
      <c r="I431" s="1">
        <f>INDEX(ScheduleRef!$D$2:$AB$853,_xlfn.AGGREGATE(15,6,(ROW(ScheduleRef!$D$2:$AB$853)-ROW(ScheduleRef!$D$2)+1)/(ScheduleRef!$D$2:$D$853&lt;&gt;""),ROWS(ScheduleCompile!I$1:I431)),COLUMNS($A431:I431))</f>
        <v>0.9</v>
      </c>
      <c r="J431" s="1">
        <f>INDEX(ScheduleRef!$D$2:$AB$853,_xlfn.AGGREGATE(15,6,(ROW(ScheduleRef!$D$2:$AB$853)-ROW(ScheduleRef!$D$2)+1)/(ScheduleRef!$D$2:$D$853&lt;&gt;""),ROWS(ScheduleCompile!J$1:J431)),COLUMNS($A431:J431))</f>
        <v>0.9</v>
      </c>
      <c r="K431" s="1">
        <f>INDEX(ScheduleRef!$D$2:$AB$853,_xlfn.AGGREGATE(15,6,(ROW(ScheduleRef!$D$2:$AB$853)-ROW(ScheduleRef!$D$2)+1)/(ScheduleRef!$D$2:$D$853&lt;&gt;""),ROWS(ScheduleCompile!K$1:K431)),COLUMNS($A431:K431))</f>
        <v>0.9</v>
      </c>
      <c r="L431" s="1">
        <f>INDEX(ScheduleRef!$D$2:$AB$853,_xlfn.AGGREGATE(15,6,(ROW(ScheduleRef!$D$2:$AB$853)-ROW(ScheduleRef!$D$2)+1)/(ScheduleRef!$D$2:$D$853&lt;&gt;""),ROWS(ScheduleCompile!L$1:L431)),COLUMNS($A431:L431))</f>
        <v>0.9</v>
      </c>
      <c r="M431" s="1">
        <f>INDEX(ScheduleRef!$D$2:$AB$853,_xlfn.AGGREGATE(15,6,(ROW(ScheduleRef!$D$2:$AB$853)-ROW(ScheduleRef!$D$2)+1)/(ScheduleRef!$D$2:$D$853&lt;&gt;""),ROWS(ScheduleCompile!M$1:M431)),COLUMNS($A431:M431))</f>
        <v>0.9</v>
      </c>
      <c r="N431" s="1">
        <f>INDEX(ScheduleRef!$D$2:$AB$853,_xlfn.AGGREGATE(15,6,(ROW(ScheduleRef!$D$2:$AB$853)-ROW(ScheduleRef!$D$2)+1)/(ScheduleRef!$D$2:$D$853&lt;&gt;""),ROWS(ScheduleCompile!N$1:N431)),COLUMNS($A431:N431))</f>
        <v>0.9</v>
      </c>
      <c r="O431" s="1">
        <f>INDEX(ScheduleRef!$D$2:$AB$853,_xlfn.AGGREGATE(15,6,(ROW(ScheduleRef!$D$2:$AB$853)-ROW(ScheduleRef!$D$2)+1)/(ScheduleRef!$D$2:$D$853&lt;&gt;""),ROWS(ScheduleCompile!O$1:O431)),COLUMNS($A431:O431))</f>
        <v>0.9</v>
      </c>
      <c r="P431" s="1">
        <f>INDEX(ScheduleRef!$D$2:$AB$853,_xlfn.AGGREGATE(15,6,(ROW(ScheduleRef!$D$2:$AB$853)-ROW(ScheduleRef!$D$2)+1)/(ScheduleRef!$D$2:$D$853&lt;&gt;""),ROWS(ScheduleCompile!P$1:P431)),COLUMNS($A431:P431))</f>
        <v>0.9</v>
      </c>
      <c r="Q431" s="1">
        <f>INDEX(ScheduleRef!$D$2:$AB$853,_xlfn.AGGREGATE(15,6,(ROW(ScheduleRef!$D$2:$AB$853)-ROW(ScheduleRef!$D$2)+1)/(ScheduleRef!$D$2:$D$853&lt;&gt;""),ROWS(ScheduleCompile!Q$1:Q431)),COLUMNS($A431:Q431))</f>
        <v>0.9</v>
      </c>
      <c r="R431" s="1">
        <f>INDEX(ScheduleRef!$D$2:$AB$853,_xlfn.AGGREGATE(15,6,(ROW(ScheduleRef!$D$2:$AB$853)-ROW(ScheduleRef!$D$2)+1)/(ScheduleRef!$D$2:$D$853&lt;&gt;""),ROWS(ScheduleCompile!R$1:R431)),COLUMNS($A431:R431))</f>
        <v>0.9</v>
      </c>
      <c r="S431" s="1">
        <f>INDEX(ScheduleRef!$D$2:$AB$853,_xlfn.AGGREGATE(15,6,(ROW(ScheduleRef!$D$2:$AB$853)-ROW(ScheduleRef!$D$2)+1)/(ScheduleRef!$D$2:$D$853&lt;&gt;""),ROWS(ScheduleCompile!S$1:S431)),COLUMNS($A431:S431))</f>
        <v>0.9</v>
      </c>
      <c r="T431" s="1">
        <f>INDEX(ScheduleRef!$D$2:$AB$853,_xlfn.AGGREGATE(15,6,(ROW(ScheduleRef!$D$2:$AB$853)-ROW(ScheduleRef!$D$2)+1)/(ScheduleRef!$D$2:$D$853&lt;&gt;""),ROWS(ScheduleCompile!T$1:T431)),COLUMNS($A431:T431))</f>
        <v>0.9</v>
      </c>
      <c r="U431" s="1">
        <f>INDEX(ScheduleRef!$D$2:$AB$853,_xlfn.AGGREGATE(15,6,(ROW(ScheduleRef!$D$2:$AB$853)-ROW(ScheduleRef!$D$2)+1)/(ScheduleRef!$D$2:$D$853&lt;&gt;""),ROWS(ScheduleCompile!U$1:U431)),COLUMNS($A431:U431))</f>
        <v>0.9</v>
      </c>
      <c r="V431" s="1">
        <f>INDEX(ScheduleRef!$D$2:$AB$853,_xlfn.AGGREGATE(15,6,(ROW(ScheduleRef!$D$2:$AB$853)-ROW(ScheduleRef!$D$2)+1)/(ScheduleRef!$D$2:$D$853&lt;&gt;""),ROWS(ScheduleCompile!V$1:V431)),COLUMNS($A431:V431))</f>
        <v>0.9</v>
      </c>
      <c r="W431" s="1">
        <f>INDEX(ScheduleRef!$D$2:$AB$853,_xlfn.AGGREGATE(15,6,(ROW(ScheduleRef!$D$2:$AB$853)-ROW(ScheduleRef!$D$2)+1)/(ScheduleRef!$D$2:$D$853&lt;&gt;""),ROWS(ScheduleCompile!W$1:W431)),COLUMNS($A431:W431))</f>
        <v>0.9</v>
      </c>
      <c r="X431" s="1">
        <f>INDEX(ScheduleRef!$D$2:$AB$853,_xlfn.AGGREGATE(15,6,(ROW(ScheduleRef!$D$2:$AB$853)-ROW(ScheduleRef!$D$2)+1)/(ScheduleRef!$D$2:$D$853&lt;&gt;""),ROWS(ScheduleCompile!X$1:X431)),COLUMNS($A431:X431))</f>
        <v>0.9</v>
      </c>
      <c r="Y431" s="1">
        <f>INDEX(ScheduleRef!$D$2:$AB$853,_xlfn.AGGREGATE(15,6,(ROW(ScheduleRef!$D$2:$AB$853)-ROW(ScheduleRef!$D$2)+1)/(ScheduleRef!$D$2:$D$853&lt;&gt;""),ROWS(ScheduleCompile!Y$1:Y431)),COLUMNS($A431:Y431))</f>
        <v>0.9</v>
      </c>
    </row>
    <row r="432" spans="1:25" x14ac:dyDescent="0.25">
      <c r="A432" s="30" t="str">
        <f>INDEX(ScheduleRef!$D$2:$AB$853,_xlfn.AGGREGATE(15,6,(ROW(ScheduleRef!$D$2:$AB$853)-ROW(ScheduleRef!$D$2)+1)/(ScheduleRef!$D$2:$D$853&lt;&gt;""),ROWS(ScheduleCompile!A$1:A432)),COLUMNS($A432:A432))</f>
        <v>RetailRefrigerationSat</v>
      </c>
      <c r="B432" s="1">
        <f>INDEX(ScheduleRef!$D$2:$AB$853,_xlfn.AGGREGATE(15,6,(ROW(ScheduleRef!$D$2:$AB$853)-ROW(ScheduleRef!$D$2)+1)/(ScheduleRef!$D$2:$D$853&lt;&gt;""),ROWS(ScheduleCompile!B$1:B432)),COLUMNS($A432:B432))</f>
        <v>0.9</v>
      </c>
      <c r="C432" s="1">
        <f>INDEX(ScheduleRef!$D$2:$AB$853,_xlfn.AGGREGATE(15,6,(ROW(ScheduleRef!$D$2:$AB$853)-ROW(ScheduleRef!$D$2)+1)/(ScheduleRef!$D$2:$D$853&lt;&gt;""),ROWS(ScheduleCompile!C$1:C432)),COLUMNS($A432:C432))</f>
        <v>0.9</v>
      </c>
      <c r="D432" s="1">
        <f>INDEX(ScheduleRef!$D$2:$AB$853,_xlfn.AGGREGATE(15,6,(ROW(ScheduleRef!$D$2:$AB$853)-ROW(ScheduleRef!$D$2)+1)/(ScheduleRef!$D$2:$D$853&lt;&gt;""),ROWS(ScheduleCompile!D$1:D432)),COLUMNS($A432:D432))</f>
        <v>0.9</v>
      </c>
      <c r="E432" s="1">
        <f>INDEX(ScheduleRef!$D$2:$AB$853,_xlfn.AGGREGATE(15,6,(ROW(ScheduleRef!$D$2:$AB$853)-ROW(ScheduleRef!$D$2)+1)/(ScheduleRef!$D$2:$D$853&lt;&gt;""),ROWS(ScheduleCompile!E$1:E432)),COLUMNS($A432:E432))</f>
        <v>0.9</v>
      </c>
      <c r="F432" s="1">
        <f>INDEX(ScheduleRef!$D$2:$AB$853,_xlfn.AGGREGATE(15,6,(ROW(ScheduleRef!$D$2:$AB$853)-ROW(ScheduleRef!$D$2)+1)/(ScheduleRef!$D$2:$D$853&lt;&gt;""),ROWS(ScheduleCompile!F$1:F432)),COLUMNS($A432:F432))</f>
        <v>0.9</v>
      </c>
      <c r="G432" s="1">
        <f>INDEX(ScheduleRef!$D$2:$AB$853,_xlfn.AGGREGATE(15,6,(ROW(ScheduleRef!$D$2:$AB$853)-ROW(ScheduleRef!$D$2)+1)/(ScheduleRef!$D$2:$D$853&lt;&gt;""),ROWS(ScheduleCompile!G$1:G432)),COLUMNS($A432:G432))</f>
        <v>0.9</v>
      </c>
      <c r="H432" s="1">
        <f>INDEX(ScheduleRef!$D$2:$AB$853,_xlfn.AGGREGATE(15,6,(ROW(ScheduleRef!$D$2:$AB$853)-ROW(ScheduleRef!$D$2)+1)/(ScheduleRef!$D$2:$D$853&lt;&gt;""),ROWS(ScheduleCompile!H$1:H432)),COLUMNS($A432:H432))</f>
        <v>0.9</v>
      </c>
      <c r="I432" s="1">
        <f>INDEX(ScheduleRef!$D$2:$AB$853,_xlfn.AGGREGATE(15,6,(ROW(ScheduleRef!$D$2:$AB$853)-ROW(ScheduleRef!$D$2)+1)/(ScheduleRef!$D$2:$D$853&lt;&gt;""),ROWS(ScheduleCompile!I$1:I432)),COLUMNS($A432:I432))</f>
        <v>0.9</v>
      </c>
      <c r="J432" s="1">
        <f>INDEX(ScheduleRef!$D$2:$AB$853,_xlfn.AGGREGATE(15,6,(ROW(ScheduleRef!$D$2:$AB$853)-ROW(ScheduleRef!$D$2)+1)/(ScheduleRef!$D$2:$D$853&lt;&gt;""),ROWS(ScheduleCompile!J$1:J432)),COLUMNS($A432:J432))</f>
        <v>0.9</v>
      </c>
      <c r="K432" s="1">
        <f>INDEX(ScheduleRef!$D$2:$AB$853,_xlfn.AGGREGATE(15,6,(ROW(ScheduleRef!$D$2:$AB$853)-ROW(ScheduleRef!$D$2)+1)/(ScheduleRef!$D$2:$D$853&lt;&gt;""),ROWS(ScheduleCompile!K$1:K432)),COLUMNS($A432:K432))</f>
        <v>0.9</v>
      </c>
      <c r="L432" s="1">
        <f>INDEX(ScheduleRef!$D$2:$AB$853,_xlfn.AGGREGATE(15,6,(ROW(ScheduleRef!$D$2:$AB$853)-ROW(ScheduleRef!$D$2)+1)/(ScheduleRef!$D$2:$D$853&lt;&gt;""),ROWS(ScheduleCompile!L$1:L432)),COLUMNS($A432:L432))</f>
        <v>0.9</v>
      </c>
      <c r="M432" s="1">
        <f>INDEX(ScheduleRef!$D$2:$AB$853,_xlfn.AGGREGATE(15,6,(ROW(ScheduleRef!$D$2:$AB$853)-ROW(ScheduleRef!$D$2)+1)/(ScheduleRef!$D$2:$D$853&lt;&gt;""),ROWS(ScheduleCompile!M$1:M432)),COLUMNS($A432:M432))</f>
        <v>0.9</v>
      </c>
      <c r="N432" s="1">
        <f>INDEX(ScheduleRef!$D$2:$AB$853,_xlfn.AGGREGATE(15,6,(ROW(ScheduleRef!$D$2:$AB$853)-ROW(ScheduleRef!$D$2)+1)/(ScheduleRef!$D$2:$D$853&lt;&gt;""),ROWS(ScheduleCompile!N$1:N432)),COLUMNS($A432:N432))</f>
        <v>0.9</v>
      </c>
      <c r="O432" s="1">
        <f>INDEX(ScheduleRef!$D$2:$AB$853,_xlfn.AGGREGATE(15,6,(ROW(ScheduleRef!$D$2:$AB$853)-ROW(ScheduleRef!$D$2)+1)/(ScheduleRef!$D$2:$D$853&lt;&gt;""),ROWS(ScheduleCompile!O$1:O432)),COLUMNS($A432:O432))</f>
        <v>0.9</v>
      </c>
      <c r="P432" s="1">
        <f>INDEX(ScheduleRef!$D$2:$AB$853,_xlfn.AGGREGATE(15,6,(ROW(ScheduleRef!$D$2:$AB$853)-ROW(ScheduleRef!$D$2)+1)/(ScheduleRef!$D$2:$D$853&lt;&gt;""),ROWS(ScheduleCompile!P$1:P432)),COLUMNS($A432:P432))</f>
        <v>0.9</v>
      </c>
      <c r="Q432" s="1">
        <f>INDEX(ScheduleRef!$D$2:$AB$853,_xlfn.AGGREGATE(15,6,(ROW(ScheduleRef!$D$2:$AB$853)-ROW(ScheduleRef!$D$2)+1)/(ScheduleRef!$D$2:$D$853&lt;&gt;""),ROWS(ScheduleCompile!Q$1:Q432)),COLUMNS($A432:Q432))</f>
        <v>0.9</v>
      </c>
      <c r="R432" s="1">
        <f>INDEX(ScheduleRef!$D$2:$AB$853,_xlfn.AGGREGATE(15,6,(ROW(ScheduleRef!$D$2:$AB$853)-ROW(ScheduleRef!$D$2)+1)/(ScheduleRef!$D$2:$D$853&lt;&gt;""),ROWS(ScheduleCompile!R$1:R432)),COLUMNS($A432:R432))</f>
        <v>0.9</v>
      </c>
      <c r="S432" s="1">
        <f>INDEX(ScheduleRef!$D$2:$AB$853,_xlfn.AGGREGATE(15,6,(ROW(ScheduleRef!$D$2:$AB$853)-ROW(ScheduleRef!$D$2)+1)/(ScheduleRef!$D$2:$D$853&lt;&gt;""),ROWS(ScheduleCompile!S$1:S432)),COLUMNS($A432:S432))</f>
        <v>0.9</v>
      </c>
      <c r="T432" s="1">
        <f>INDEX(ScheduleRef!$D$2:$AB$853,_xlfn.AGGREGATE(15,6,(ROW(ScheduleRef!$D$2:$AB$853)-ROW(ScheduleRef!$D$2)+1)/(ScheduleRef!$D$2:$D$853&lt;&gt;""),ROWS(ScheduleCompile!T$1:T432)),COLUMNS($A432:T432))</f>
        <v>0.9</v>
      </c>
      <c r="U432" s="1">
        <f>INDEX(ScheduleRef!$D$2:$AB$853,_xlfn.AGGREGATE(15,6,(ROW(ScheduleRef!$D$2:$AB$853)-ROW(ScheduleRef!$D$2)+1)/(ScheduleRef!$D$2:$D$853&lt;&gt;""),ROWS(ScheduleCompile!U$1:U432)),COLUMNS($A432:U432))</f>
        <v>0.9</v>
      </c>
      <c r="V432" s="1">
        <f>INDEX(ScheduleRef!$D$2:$AB$853,_xlfn.AGGREGATE(15,6,(ROW(ScheduleRef!$D$2:$AB$853)-ROW(ScheduleRef!$D$2)+1)/(ScheduleRef!$D$2:$D$853&lt;&gt;""),ROWS(ScheduleCompile!V$1:V432)),COLUMNS($A432:V432))</f>
        <v>0.9</v>
      </c>
      <c r="W432" s="1">
        <f>INDEX(ScheduleRef!$D$2:$AB$853,_xlfn.AGGREGATE(15,6,(ROW(ScheduleRef!$D$2:$AB$853)-ROW(ScheduleRef!$D$2)+1)/(ScheduleRef!$D$2:$D$853&lt;&gt;""),ROWS(ScheduleCompile!W$1:W432)),COLUMNS($A432:W432))</f>
        <v>0.9</v>
      </c>
      <c r="X432" s="1">
        <f>INDEX(ScheduleRef!$D$2:$AB$853,_xlfn.AGGREGATE(15,6,(ROW(ScheduleRef!$D$2:$AB$853)-ROW(ScheduleRef!$D$2)+1)/(ScheduleRef!$D$2:$D$853&lt;&gt;""),ROWS(ScheduleCompile!X$1:X432)),COLUMNS($A432:X432))</f>
        <v>0.9</v>
      </c>
      <c r="Y432" s="1">
        <f>INDEX(ScheduleRef!$D$2:$AB$853,_xlfn.AGGREGATE(15,6,(ROW(ScheduleRef!$D$2:$AB$853)-ROW(ScheduleRef!$D$2)+1)/(ScheduleRef!$D$2:$D$853&lt;&gt;""),ROWS(ScheduleCompile!Y$1:Y432)),COLUMNS($A432:Y432))</f>
        <v>0.9</v>
      </c>
    </row>
    <row r="433" spans="1:25" x14ac:dyDescent="0.25">
      <c r="A433" s="30" t="str">
        <f>INDEX(ScheduleRef!$D$2:$AB$853,_xlfn.AGGREGATE(15,6,(ROW(ScheduleRef!$D$2:$AB$853)-ROW(ScheduleRef!$D$2)+1)/(ScheduleRef!$D$2:$D$853&lt;&gt;""),ROWS(ScheduleCompile!A$1:A433)),COLUMNS($A433:A433))</f>
        <v>RetailRefrigerationSun</v>
      </c>
      <c r="B433" s="1">
        <f>INDEX(ScheduleRef!$D$2:$AB$853,_xlfn.AGGREGATE(15,6,(ROW(ScheduleRef!$D$2:$AB$853)-ROW(ScheduleRef!$D$2)+1)/(ScheduleRef!$D$2:$D$853&lt;&gt;""),ROWS(ScheduleCompile!B$1:B433)),COLUMNS($A433:B433))</f>
        <v>0.9</v>
      </c>
      <c r="C433" s="1">
        <f>INDEX(ScheduleRef!$D$2:$AB$853,_xlfn.AGGREGATE(15,6,(ROW(ScheduleRef!$D$2:$AB$853)-ROW(ScheduleRef!$D$2)+1)/(ScheduleRef!$D$2:$D$853&lt;&gt;""),ROWS(ScheduleCompile!C$1:C433)),COLUMNS($A433:C433))</f>
        <v>0.9</v>
      </c>
      <c r="D433" s="1">
        <f>INDEX(ScheduleRef!$D$2:$AB$853,_xlfn.AGGREGATE(15,6,(ROW(ScheduleRef!$D$2:$AB$853)-ROW(ScheduleRef!$D$2)+1)/(ScheduleRef!$D$2:$D$853&lt;&gt;""),ROWS(ScheduleCompile!D$1:D433)),COLUMNS($A433:D433))</f>
        <v>0.9</v>
      </c>
      <c r="E433" s="1">
        <f>INDEX(ScheduleRef!$D$2:$AB$853,_xlfn.AGGREGATE(15,6,(ROW(ScheduleRef!$D$2:$AB$853)-ROW(ScheduleRef!$D$2)+1)/(ScheduleRef!$D$2:$D$853&lt;&gt;""),ROWS(ScheduleCompile!E$1:E433)),COLUMNS($A433:E433))</f>
        <v>0.9</v>
      </c>
      <c r="F433" s="1">
        <f>INDEX(ScheduleRef!$D$2:$AB$853,_xlfn.AGGREGATE(15,6,(ROW(ScheduleRef!$D$2:$AB$853)-ROW(ScheduleRef!$D$2)+1)/(ScheduleRef!$D$2:$D$853&lt;&gt;""),ROWS(ScheduleCompile!F$1:F433)),COLUMNS($A433:F433))</f>
        <v>0.9</v>
      </c>
      <c r="G433" s="1">
        <f>INDEX(ScheduleRef!$D$2:$AB$853,_xlfn.AGGREGATE(15,6,(ROW(ScheduleRef!$D$2:$AB$853)-ROW(ScheduleRef!$D$2)+1)/(ScheduleRef!$D$2:$D$853&lt;&gt;""),ROWS(ScheduleCompile!G$1:G433)),COLUMNS($A433:G433))</f>
        <v>0.9</v>
      </c>
      <c r="H433" s="1">
        <f>INDEX(ScheduleRef!$D$2:$AB$853,_xlfn.AGGREGATE(15,6,(ROW(ScheduleRef!$D$2:$AB$853)-ROW(ScheduleRef!$D$2)+1)/(ScheduleRef!$D$2:$D$853&lt;&gt;""),ROWS(ScheduleCompile!H$1:H433)),COLUMNS($A433:H433))</f>
        <v>0.9</v>
      </c>
      <c r="I433" s="1">
        <f>INDEX(ScheduleRef!$D$2:$AB$853,_xlfn.AGGREGATE(15,6,(ROW(ScheduleRef!$D$2:$AB$853)-ROW(ScheduleRef!$D$2)+1)/(ScheduleRef!$D$2:$D$853&lt;&gt;""),ROWS(ScheduleCompile!I$1:I433)),COLUMNS($A433:I433))</f>
        <v>0.9</v>
      </c>
      <c r="J433" s="1">
        <f>INDEX(ScheduleRef!$D$2:$AB$853,_xlfn.AGGREGATE(15,6,(ROW(ScheduleRef!$D$2:$AB$853)-ROW(ScheduleRef!$D$2)+1)/(ScheduleRef!$D$2:$D$853&lt;&gt;""),ROWS(ScheduleCompile!J$1:J433)),COLUMNS($A433:J433))</f>
        <v>0.9</v>
      </c>
      <c r="K433" s="1">
        <f>INDEX(ScheduleRef!$D$2:$AB$853,_xlfn.AGGREGATE(15,6,(ROW(ScheduleRef!$D$2:$AB$853)-ROW(ScheduleRef!$D$2)+1)/(ScheduleRef!$D$2:$D$853&lt;&gt;""),ROWS(ScheduleCompile!K$1:K433)),COLUMNS($A433:K433))</f>
        <v>0.9</v>
      </c>
      <c r="L433" s="1">
        <f>INDEX(ScheduleRef!$D$2:$AB$853,_xlfn.AGGREGATE(15,6,(ROW(ScheduleRef!$D$2:$AB$853)-ROW(ScheduleRef!$D$2)+1)/(ScheduleRef!$D$2:$D$853&lt;&gt;""),ROWS(ScheduleCompile!L$1:L433)),COLUMNS($A433:L433))</f>
        <v>0.9</v>
      </c>
      <c r="M433" s="1">
        <f>INDEX(ScheduleRef!$D$2:$AB$853,_xlfn.AGGREGATE(15,6,(ROW(ScheduleRef!$D$2:$AB$853)-ROW(ScheduleRef!$D$2)+1)/(ScheduleRef!$D$2:$D$853&lt;&gt;""),ROWS(ScheduleCompile!M$1:M433)),COLUMNS($A433:M433))</f>
        <v>0.9</v>
      </c>
      <c r="N433" s="1">
        <f>INDEX(ScheduleRef!$D$2:$AB$853,_xlfn.AGGREGATE(15,6,(ROW(ScheduleRef!$D$2:$AB$853)-ROW(ScheduleRef!$D$2)+1)/(ScheduleRef!$D$2:$D$853&lt;&gt;""),ROWS(ScheduleCompile!N$1:N433)),COLUMNS($A433:N433))</f>
        <v>0.9</v>
      </c>
      <c r="O433" s="1">
        <f>INDEX(ScheduleRef!$D$2:$AB$853,_xlfn.AGGREGATE(15,6,(ROW(ScheduleRef!$D$2:$AB$853)-ROW(ScheduleRef!$D$2)+1)/(ScheduleRef!$D$2:$D$853&lt;&gt;""),ROWS(ScheduleCompile!O$1:O433)),COLUMNS($A433:O433))</f>
        <v>0.9</v>
      </c>
      <c r="P433" s="1">
        <f>INDEX(ScheduleRef!$D$2:$AB$853,_xlfn.AGGREGATE(15,6,(ROW(ScheduleRef!$D$2:$AB$853)-ROW(ScheduleRef!$D$2)+1)/(ScheduleRef!$D$2:$D$853&lt;&gt;""),ROWS(ScheduleCompile!P$1:P433)),COLUMNS($A433:P433))</f>
        <v>0.9</v>
      </c>
      <c r="Q433" s="1">
        <f>INDEX(ScheduleRef!$D$2:$AB$853,_xlfn.AGGREGATE(15,6,(ROW(ScheduleRef!$D$2:$AB$853)-ROW(ScheduleRef!$D$2)+1)/(ScheduleRef!$D$2:$D$853&lt;&gt;""),ROWS(ScheduleCompile!Q$1:Q433)),COLUMNS($A433:Q433))</f>
        <v>0.9</v>
      </c>
      <c r="R433" s="1">
        <f>INDEX(ScheduleRef!$D$2:$AB$853,_xlfn.AGGREGATE(15,6,(ROW(ScheduleRef!$D$2:$AB$853)-ROW(ScheduleRef!$D$2)+1)/(ScheduleRef!$D$2:$D$853&lt;&gt;""),ROWS(ScheduleCompile!R$1:R433)),COLUMNS($A433:R433))</f>
        <v>0.9</v>
      </c>
      <c r="S433" s="1">
        <f>INDEX(ScheduleRef!$D$2:$AB$853,_xlfn.AGGREGATE(15,6,(ROW(ScheduleRef!$D$2:$AB$853)-ROW(ScheduleRef!$D$2)+1)/(ScheduleRef!$D$2:$D$853&lt;&gt;""),ROWS(ScheduleCompile!S$1:S433)),COLUMNS($A433:S433))</f>
        <v>0.9</v>
      </c>
      <c r="T433" s="1">
        <f>INDEX(ScheduleRef!$D$2:$AB$853,_xlfn.AGGREGATE(15,6,(ROW(ScheduleRef!$D$2:$AB$853)-ROW(ScheduleRef!$D$2)+1)/(ScheduleRef!$D$2:$D$853&lt;&gt;""),ROWS(ScheduleCompile!T$1:T433)),COLUMNS($A433:T433))</f>
        <v>0.9</v>
      </c>
      <c r="U433" s="1">
        <f>INDEX(ScheduleRef!$D$2:$AB$853,_xlfn.AGGREGATE(15,6,(ROW(ScheduleRef!$D$2:$AB$853)-ROW(ScheduleRef!$D$2)+1)/(ScheduleRef!$D$2:$D$853&lt;&gt;""),ROWS(ScheduleCompile!U$1:U433)),COLUMNS($A433:U433))</f>
        <v>0.9</v>
      </c>
      <c r="V433" s="1">
        <f>INDEX(ScheduleRef!$D$2:$AB$853,_xlfn.AGGREGATE(15,6,(ROW(ScheduleRef!$D$2:$AB$853)-ROW(ScheduleRef!$D$2)+1)/(ScheduleRef!$D$2:$D$853&lt;&gt;""),ROWS(ScheduleCompile!V$1:V433)),COLUMNS($A433:V433))</f>
        <v>0.9</v>
      </c>
      <c r="W433" s="1">
        <f>INDEX(ScheduleRef!$D$2:$AB$853,_xlfn.AGGREGATE(15,6,(ROW(ScheduleRef!$D$2:$AB$853)-ROW(ScheduleRef!$D$2)+1)/(ScheduleRef!$D$2:$D$853&lt;&gt;""),ROWS(ScheduleCompile!W$1:W433)),COLUMNS($A433:W433))</f>
        <v>0.9</v>
      </c>
      <c r="X433" s="1">
        <f>INDEX(ScheduleRef!$D$2:$AB$853,_xlfn.AGGREGATE(15,6,(ROW(ScheduleRef!$D$2:$AB$853)-ROW(ScheduleRef!$D$2)+1)/(ScheduleRef!$D$2:$D$853&lt;&gt;""),ROWS(ScheduleCompile!X$1:X433)),COLUMNS($A433:X433))</f>
        <v>0.9</v>
      </c>
      <c r="Y433" s="1">
        <f>INDEX(ScheduleRef!$D$2:$AB$853,_xlfn.AGGREGATE(15,6,(ROW(ScheduleRef!$D$2:$AB$853)-ROW(ScheduleRef!$D$2)+1)/(ScheduleRef!$D$2:$D$853&lt;&gt;""),ROWS(ScheduleCompile!Y$1:Y433)),COLUMNS($A433:Y433))</f>
        <v>0.9</v>
      </c>
    </row>
    <row r="434" spans="1:25" x14ac:dyDescent="0.25">
      <c r="A434" s="30" t="str">
        <f>INDEX(ScheduleRef!$D$2:$AB$853,_xlfn.AGGREGATE(15,6,(ROW(ScheduleRef!$D$2:$AB$853)-ROW(ScheduleRef!$D$2)+1)/(ScheduleRef!$D$2:$D$853&lt;&gt;""),ROWS(ScheduleCompile!A$1:A434)),COLUMNS($A434:A434))</f>
        <v>RetailGasEquipWD</v>
      </c>
      <c r="B434" s="1">
        <f>INDEX(ScheduleRef!$D$2:$AB$853,_xlfn.AGGREGATE(15,6,(ROW(ScheduleRef!$D$2:$AB$853)-ROW(ScheduleRef!$D$2)+1)/(ScheduleRef!$D$2:$D$853&lt;&gt;""),ROWS(ScheduleCompile!B$1:B434)),COLUMNS($A434:B434))</f>
        <v>0</v>
      </c>
      <c r="C434" s="1">
        <f>INDEX(ScheduleRef!$D$2:$AB$853,_xlfn.AGGREGATE(15,6,(ROW(ScheduleRef!$D$2:$AB$853)-ROW(ScheduleRef!$D$2)+1)/(ScheduleRef!$D$2:$D$853&lt;&gt;""),ROWS(ScheduleCompile!C$1:C434)),COLUMNS($A434:C434))</f>
        <v>0</v>
      </c>
      <c r="D434" s="1">
        <f>INDEX(ScheduleRef!$D$2:$AB$853,_xlfn.AGGREGATE(15,6,(ROW(ScheduleRef!$D$2:$AB$853)-ROW(ScheduleRef!$D$2)+1)/(ScheduleRef!$D$2:$D$853&lt;&gt;""),ROWS(ScheduleCompile!D$1:D434)),COLUMNS($A434:D434))</f>
        <v>0</v>
      </c>
      <c r="E434" s="1">
        <f>INDEX(ScheduleRef!$D$2:$AB$853,_xlfn.AGGREGATE(15,6,(ROW(ScheduleRef!$D$2:$AB$853)-ROW(ScheduleRef!$D$2)+1)/(ScheduleRef!$D$2:$D$853&lt;&gt;""),ROWS(ScheduleCompile!E$1:E434)),COLUMNS($A434:E434))</f>
        <v>0</v>
      </c>
      <c r="F434" s="1">
        <f>INDEX(ScheduleRef!$D$2:$AB$853,_xlfn.AGGREGATE(15,6,(ROW(ScheduleRef!$D$2:$AB$853)-ROW(ScheduleRef!$D$2)+1)/(ScheduleRef!$D$2:$D$853&lt;&gt;""),ROWS(ScheduleCompile!F$1:F434)),COLUMNS($A434:F434))</f>
        <v>0</v>
      </c>
      <c r="G434" s="1">
        <f>INDEX(ScheduleRef!$D$2:$AB$853,_xlfn.AGGREGATE(15,6,(ROW(ScheduleRef!$D$2:$AB$853)-ROW(ScheduleRef!$D$2)+1)/(ScheduleRef!$D$2:$D$853&lt;&gt;""),ROWS(ScheduleCompile!G$1:G434)),COLUMNS($A434:G434))</f>
        <v>0</v>
      </c>
      <c r="H434" s="1">
        <f>INDEX(ScheduleRef!$D$2:$AB$853,_xlfn.AGGREGATE(15,6,(ROW(ScheduleRef!$D$2:$AB$853)-ROW(ScheduleRef!$D$2)+1)/(ScheduleRef!$D$2:$D$853&lt;&gt;""),ROWS(ScheduleCompile!H$1:H434)),COLUMNS($A434:H434))</f>
        <v>0</v>
      </c>
      <c r="I434" s="1">
        <f>INDEX(ScheduleRef!$D$2:$AB$853,_xlfn.AGGREGATE(15,6,(ROW(ScheduleRef!$D$2:$AB$853)-ROW(ScheduleRef!$D$2)+1)/(ScheduleRef!$D$2:$D$853&lt;&gt;""),ROWS(ScheduleCompile!I$1:I434)),COLUMNS($A434:I434))</f>
        <v>0.5</v>
      </c>
      <c r="J434" s="1">
        <f>INDEX(ScheduleRef!$D$2:$AB$853,_xlfn.AGGREGATE(15,6,(ROW(ScheduleRef!$D$2:$AB$853)-ROW(ScheduleRef!$D$2)+1)/(ScheduleRef!$D$2:$D$853&lt;&gt;""),ROWS(ScheduleCompile!J$1:J434)),COLUMNS($A434:J434))</f>
        <v>0.5</v>
      </c>
      <c r="K434" s="1">
        <f>INDEX(ScheduleRef!$D$2:$AB$853,_xlfn.AGGREGATE(15,6,(ROW(ScheduleRef!$D$2:$AB$853)-ROW(ScheduleRef!$D$2)+1)/(ScheduleRef!$D$2:$D$853&lt;&gt;""),ROWS(ScheduleCompile!K$1:K434)),COLUMNS($A434:K434))</f>
        <v>0.75</v>
      </c>
      <c r="L434" s="1">
        <f>INDEX(ScheduleRef!$D$2:$AB$853,_xlfn.AGGREGATE(15,6,(ROW(ScheduleRef!$D$2:$AB$853)-ROW(ScheduleRef!$D$2)+1)/(ScheduleRef!$D$2:$D$853&lt;&gt;""),ROWS(ScheduleCompile!L$1:L434)),COLUMNS($A434:L434))</f>
        <v>0.9</v>
      </c>
      <c r="M434" s="1">
        <f>INDEX(ScheduleRef!$D$2:$AB$853,_xlfn.AGGREGATE(15,6,(ROW(ScheduleRef!$D$2:$AB$853)-ROW(ScheduleRef!$D$2)+1)/(ScheduleRef!$D$2:$D$853&lt;&gt;""),ROWS(ScheduleCompile!M$1:M434)),COLUMNS($A434:M434))</f>
        <v>0.9</v>
      </c>
      <c r="N434" s="1">
        <f>INDEX(ScheduleRef!$D$2:$AB$853,_xlfn.AGGREGATE(15,6,(ROW(ScheduleRef!$D$2:$AB$853)-ROW(ScheduleRef!$D$2)+1)/(ScheduleRef!$D$2:$D$853&lt;&gt;""),ROWS(ScheduleCompile!N$1:N434)),COLUMNS($A434:N434))</f>
        <v>0.9</v>
      </c>
      <c r="O434" s="1">
        <f>INDEX(ScheduleRef!$D$2:$AB$853,_xlfn.AGGREGATE(15,6,(ROW(ScheduleRef!$D$2:$AB$853)-ROW(ScheduleRef!$D$2)+1)/(ScheduleRef!$D$2:$D$853&lt;&gt;""),ROWS(ScheduleCompile!O$1:O434)),COLUMNS($A434:O434))</f>
        <v>0.75</v>
      </c>
      <c r="P434" s="1">
        <f>INDEX(ScheduleRef!$D$2:$AB$853,_xlfn.AGGREGATE(15,6,(ROW(ScheduleRef!$D$2:$AB$853)-ROW(ScheduleRef!$D$2)+1)/(ScheduleRef!$D$2:$D$853&lt;&gt;""),ROWS(ScheduleCompile!P$1:P434)),COLUMNS($A434:P434))</f>
        <v>0.75</v>
      </c>
      <c r="Q434" s="1">
        <f>INDEX(ScheduleRef!$D$2:$AB$853,_xlfn.AGGREGATE(15,6,(ROW(ScheduleRef!$D$2:$AB$853)-ROW(ScheduleRef!$D$2)+1)/(ScheduleRef!$D$2:$D$853&lt;&gt;""),ROWS(ScheduleCompile!Q$1:Q434)),COLUMNS($A434:Q434))</f>
        <v>0.9</v>
      </c>
      <c r="R434" s="1">
        <f>INDEX(ScheduleRef!$D$2:$AB$853,_xlfn.AGGREGATE(15,6,(ROW(ScheduleRef!$D$2:$AB$853)-ROW(ScheduleRef!$D$2)+1)/(ScheduleRef!$D$2:$D$853&lt;&gt;""),ROWS(ScheduleCompile!R$1:R434)),COLUMNS($A434:R434))</f>
        <v>0.9</v>
      </c>
      <c r="S434" s="1">
        <f>INDEX(ScheduleRef!$D$2:$AB$853,_xlfn.AGGREGATE(15,6,(ROW(ScheduleRef!$D$2:$AB$853)-ROW(ScheduleRef!$D$2)+1)/(ScheduleRef!$D$2:$D$853&lt;&gt;""),ROWS(ScheduleCompile!S$1:S434)),COLUMNS($A434:S434))</f>
        <v>0.9</v>
      </c>
      <c r="T434" s="1">
        <f>INDEX(ScheduleRef!$D$2:$AB$853,_xlfn.AGGREGATE(15,6,(ROW(ScheduleRef!$D$2:$AB$853)-ROW(ScheduleRef!$D$2)+1)/(ScheduleRef!$D$2:$D$853&lt;&gt;""),ROWS(ScheduleCompile!T$1:T434)),COLUMNS($A434:T434))</f>
        <v>0.75</v>
      </c>
      <c r="U434" s="1">
        <f>INDEX(ScheduleRef!$D$2:$AB$853,_xlfn.AGGREGATE(15,6,(ROW(ScheduleRef!$D$2:$AB$853)-ROW(ScheduleRef!$D$2)+1)/(ScheduleRef!$D$2:$D$853&lt;&gt;""),ROWS(ScheduleCompile!U$1:U434)),COLUMNS($A434:U434))</f>
        <v>0.5</v>
      </c>
      <c r="V434" s="1">
        <f>INDEX(ScheduleRef!$D$2:$AB$853,_xlfn.AGGREGATE(15,6,(ROW(ScheduleRef!$D$2:$AB$853)-ROW(ScheduleRef!$D$2)+1)/(ScheduleRef!$D$2:$D$853&lt;&gt;""),ROWS(ScheduleCompile!V$1:V434)),COLUMNS($A434:V434))</f>
        <v>0.5</v>
      </c>
      <c r="W434" s="1">
        <f>INDEX(ScheduleRef!$D$2:$AB$853,_xlfn.AGGREGATE(15,6,(ROW(ScheduleRef!$D$2:$AB$853)-ROW(ScheduleRef!$D$2)+1)/(ScheduleRef!$D$2:$D$853&lt;&gt;""),ROWS(ScheduleCompile!W$1:W434)),COLUMNS($A434:W434))</f>
        <v>0</v>
      </c>
      <c r="X434" s="1">
        <f>INDEX(ScheduleRef!$D$2:$AB$853,_xlfn.AGGREGATE(15,6,(ROW(ScheduleRef!$D$2:$AB$853)-ROW(ScheduleRef!$D$2)+1)/(ScheduleRef!$D$2:$D$853&lt;&gt;""),ROWS(ScheduleCompile!X$1:X434)),COLUMNS($A434:X434))</f>
        <v>0</v>
      </c>
      <c r="Y434" s="1">
        <f>INDEX(ScheduleRef!$D$2:$AB$853,_xlfn.AGGREGATE(15,6,(ROW(ScheduleRef!$D$2:$AB$853)-ROW(ScheduleRef!$D$2)+1)/(ScheduleRef!$D$2:$D$853&lt;&gt;""),ROWS(ScheduleCompile!Y$1:Y434)),COLUMNS($A434:Y434))</f>
        <v>0</v>
      </c>
    </row>
    <row r="435" spans="1:25" x14ac:dyDescent="0.25">
      <c r="A435" s="30" t="str">
        <f>INDEX(ScheduleRef!$D$2:$AB$853,_xlfn.AGGREGATE(15,6,(ROW(ScheduleRef!$D$2:$AB$853)-ROW(ScheduleRef!$D$2)+1)/(ScheduleRef!$D$2:$D$853&lt;&gt;""),ROWS(ScheduleCompile!A$1:A435)),COLUMNS($A435:A435))</f>
        <v>RetailGasEquipSat</v>
      </c>
      <c r="B435" s="1">
        <f>INDEX(ScheduleRef!$D$2:$AB$853,_xlfn.AGGREGATE(15,6,(ROW(ScheduleRef!$D$2:$AB$853)-ROW(ScheduleRef!$D$2)+1)/(ScheduleRef!$D$2:$D$853&lt;&gt;""),ROWS(ScheduleCompile!B$1:B435)),COLUMNS($A435:B435))</f>
        <v>0</v>
      </c>
      <c r="C435" s="1">
        <f>INDEX(ScheduleRef!$D$2:$AB$853,_xlfn.AGGREGATE(15,6,(ROW(ScheduleRef!$D$2:$AB$853)-ROW(ScheduleRef!$D$2)+1)/(ScheduleRef!$D$2:$D$853&lt;&gt;""),ROWS(ScheduleCompile!C$1:C435)),COLUMNS($A435:C435))</f>
        <v>0</v>
      </c>
      <c r="D435" s="1">
        <f>INDEX(ScheduleRef!$D$2:$AB$853,_xlfn.AGGREGATE(15,6,(ROW(ScheduleRef!$D$2:$AB$853)-ROW(ScheduleRef!$D$2)+1)/(ScheduleRef!$D$2:$D$853&lt;&gt;""),ROWS(ScheduleCompile!D$1:D435)),COLUMNS($A435:D435))</f>
        <v>0</v>
      </c>
      <c r="E435" s="1">
        <f>INDEX(ScheduleRef!$D$2:$AB$853,_xlfn.AGGREGATE(15,6,(ROW(ScheduleRef!$D$2:$AB$853)-ROW(ScheduleRef!$D$2)+1)/(ScheduleRef!$D$2:$D$853&lt;&gt;""),ROWS(ScheduleCompile!E$1:E435)),COLUMNS($A435:E435))</f>
        <v>0</v>
      </c>
      <c r="F435" s="1">
        <f>INDEX(ScheduleRef!$D$2:$AB$853,_xlfn.AGGREGATE(15,6,(ROW(ScheduleRef!$D$2:$AB$853)-ROW(ScheduleRef!$D$2)+1)/(ScheduleRef!$D$2:$D$853&lt;&gt;""),ROWS(ScheduleCompile!F$1:F435)),COLUMNS($A435:F435))</f>
        <v>0</v>
      </c>
      <c r="G435" s="1">
        <f>INDEX(ScheduleRef!$D$2:$AB$853,_xlfn.AGGREGATE(15,6,(ROW(ScheduleRef!$D$2:$AB$853)-ROW(ScheduleRef!$D$2)+1)/(ScheduleRef!$D$2:$D$853&lt;&gt;""),ROWS(ScheduleCompile!G$1:G435)),COLUMNS($A435:G435))</f>
        <v>0</v>
      </c>
      <c r="H435" s="1">
        <f>INDEX(ScheduleRef!$D$2:$AB$853,_xlfn.AGGREGATE(15,6,(ROW(ScheduleRef!$D$2:$AB$853)-ROW(ScheduleRef!$D$2)+1)/(ScheduleRef!$D$2:$D$853&lt;&gt;""),ROWS(ScheduleCompile!H$1:H435)),COLUMNS($A435:H435))</f>
        <v>0</v>
      </c>
      <c r="I435" s="1">
        <f>INDEX(ScheduleRef!$D$2:$AB$853,_xlfn.AGGREGATE(15,6,(ROW(ScheduleRef!$D$2:$AB$853)-ROW(ScheduleRef!$D$2)+1)/(ScheduleRef!$D$2:$D$853&lt;&gt;""),ROWS(ScheduleCompile!I$1:I435)),COLUMNS($A435:I435))</f>
        <v>0.5</v>
      </c>
      <c r="J435" s="1">
        <f>INDEX(ScheduleRef!$D$2:$AB$853,_xlfn.AGGREGATE(15,6,(ROW(ScheduleRef!$D$2:$AB$853)-ROW(ScheduleRef!$D$2)+1)/(ScheduleRef!$D$2:$D$853&lt;&gt;""),ROWS(ScheduleCompile!J$1:J435)),COLUMNS($A435:J435))</f>
        <v>0.5</v>
      </c>
      <c r="K435" s="1">
        <f>INDEX(ScheduleRef!$D$2:$AB$853,_xlfn.AGGREGATE(15,6,(ROW(ScheduleRef!$D$2:$AB$853)-ROW(ScheduleRef!$D$2)+1)/(ScheduleRef!$D$2:$D$853&lt;&gt;""),ROWS(ScheduleCompile!K$1:K435)),COLUMNS($A435:K435))</f>
        <v>0.75</v>
      </c>
      <c r="L435" s="1">
        <f>INDEX(ScheduleRef!$D$2:$AB$853,_xlfn.AGGREGATE(15,6,(ROW(ScheduleRef!$D$2:$AB$853)-ROW(ScheduleRef!$D$2)+1)/(ScheduleRef!$D$2:$D$853&lt;&gt;""),ROWS(ScheduleCompile!L$1:L435)),COLUMNS($A435:L435))</f>
        <v>0.9</v>
      </c>
      <c r="M435" s="1">
        <f>INDEX(ScheduleRef!$D$2:$AB$853,_xlfn.AGGREGATE(15,6,(ROW(ScheduleRef!$D$2:$AB$853)-ROW(ScheduleRef!$D$2)+1)/(ScheduleRef!$D$2:$D$853&lt;&gt;""),ROWS(ScheduleCompile!M$1:M435)),COLUMNS($A435:M435))</f>
        <v>0.9</v>
      </c>
      <c r="N435" s="1">
        <f>INDEX(ScheduleRef!$D$2:$AB$853,_xlfn.AGGREGATE(15,6,(ROW(ScheduleRef!$D$2:$AB$853)-ROW(ScheduleRef!$D$2)+1)/(ScheduleRef!$D$2:$D$853&lt;&gt;""),ROWS(ScheduleCompile!N$1:N435)),COLUMNS($A435:N435))</f>
        <v>0.9</v>
      </c>
      <c r="O435" s="1">
        <f>INDEX(ScheduleRef!$D$2:$AB$853,_xlfn.AGGREGATE(15,6,(ROW(ScheduleRef!$D$2:$AB$853)-ROW(ScheduleRef!$D$2)+1)/(ScheduleRef!$D$2:$D$853&lt;&gt;""),ROWS(ScheduleCompile!O$1:O435)),COLUMNS($A435:O435))</f>
        <v>0.75</v>
      </c>
      <c r="P435" s="1">
        <f>INDEX(ScheduleRef!$D$2:$AB$853,_xlfn.AGGREGATE(15,6,(ROW(ScheduleRef!$D$2:$AB$853)-ROW(ScheduleRef!$D$2)+1)/(ScheduleRef!$D$2:$D$853&lt;&gt;""),ROWS(ScheduleCompile!P$1:P435)),COLUMNS($A435:P435))</f>
        <v>0.75</v>
      </c>
      <c r="Q435" s="1">
        <f>INDEX(ScheduleRef!$D$2:$AB$853,_xlfn.AGGREGATE(15,6,(ROW(ScheduleRef!$D$2:$AB$853)-ROW(ScheduleRef!$D$2)+1)/(ScheduleRef!$D$2:$D$853&lt;&gt;""),ROWS(ScheduleCompile!Q$1:Q435)),COLUMNS($A435:Q435))</f>
        <v>0.9</v>
      </c>
      <c r="R435" s="1">
        <f>INDEX(ScheduleRef!$D$2:$AB$853,_xlfn.AGGREGATE(15,6,(ROW(ScheduleRef!$D$2:$AB$853)-ROW(ScheduleRef!$D$2)+1)/(ScheduleRef!$D$2:$D$853&lt;&gt;""),ROWS(ScheduleCompile!R$1:R435)),COLUMNS($A435:R435))</f>
        <v>0.9</v>
      </c>
      <c r="S435" s="1">
        <f>INDEX(ScheduleRef!$D$2:$AB$853,_xlfn.AGGREGATE(15,6,(ROW(ScheduleRef!$D$2:$AB$853)-ROW(ScheduleRef!$D$2)+1)/(ScheduleRef!$D$2:$D$853&lt;&gt;""),ROWS(ScheduleCompile!S$1:S435)),COLUMNS($A435:S435))</f>
        <v>0.9</v>
      </c>
      <c r="T435" s="1">
        <f>INDEX(ScheduleRef!$D$2:$AB$853,_xlfn.AGGREGATE(15,6,(ROW(ScheduleRef!$D$2:$AB$853)-ROW(ScheduleRef!$D$2)+1)/(ScheduleRef!$D$2:$D$853&lt;&gt;""),ROWS(ScheduleCompile!T$1:T435)),COLUMNS($A435:T435))</f>
        <v>0.75</v>
      </c>
      <c r="U435" s="1">
        <f>INDEX(ScheduleRef!$D$2:$AB$853,_xlfn.AGGREGATE(15,6,(ROW(ScheduleRef!$D$2:$AB$853)-ROW(ScheduleRef!$D$2)+1)/(ScheduleRef!$D$2:$D$853&lt;&gt;""),ROWS(ScheduleCompile!U$1:U435)),COLUMNS($A435:U435))</f>
        <v>0.5</v>
      </c>
      <c r="V435" s="1">
        <f>INDEX(ScheduleRef!$D$2:$AB$853,_xlfn.AGGREGATE(15,6,(ROW(ScheduleRef!$D$2:$AB$853)-ROW(ScheduleRef!$D$2)+1)/(ScheduleRef!$D$2:$D$853&lt;&gt;""),ROWS(ScheduleCompile!V$1:V435)),COLUMNS($A435:V435))</f>
        <v>0.5</v>
      </c>
      <c r="W435" s="1">
        <f>INDEX(ScheduleRef!$D$2:$AB$853,_xlfn.AGGREGATE(15,6,(ROW(ScheduleRef!$D$2:$AB$853)-ROW(ScheduleRef!$D$2)+1)/(ScheduleRef!$D$2:$D$853&lt;&gt;""),ROWS(ScheduleCompile!W$1:W435)),COLUMNS($A435:W435))</f>
        <v>0</v>
      </c>
      <c r="X435" s="1">
        <f>INDEX(ScheduleRef!$D$2:$AB$853,_xlfn.AGGREGATE(15,6,(ROW(ScheduleRef!$D$2:$AB$853)-ROW(ScheduleRef!$D$2)+1)/(ScheduleRef!$D$2:$D$853&lt;&gt;""),ROWS(ScheduleCompile!X$1:X435)),COLUMNS($A435:X435))</f>
        <v>0</v>
      </c>
      <c r="Y435" s="1">
        <f>INDEX(ScheduleRef!$D$2:$AB$853,_xlfn.AGGREGATE(15,6,(ROW(ScheduleRef!$D$2:$AB$853)-ROW(ScheduleRef!$D$2)+1)/(ScheduleRef!$D$2:$D$853&lt;&gt;""),ROWS(ScheduleCompile!Y$1:Y435)),COLUMNS($A435:Y435))</f>
        <v>0</v>
      </c>
    </row>
    <row r="436" spans="1:25" x14ac:dyDescent="0.25">
      <c r="A436" s="30" t="str">
        <f>INDEX(ScheduleRef!$D$2:$AB$853,_xlfn.AGGREGATE(15,6,(ROW(ScheduleRef!$D$2:$AB$853)-ROW(ScheduleRef!$D$2)+1)/(ScheduleRef!$D$2:$D$853&lt;&gt;""),ROWS(ScheduleCompile!A$1:A436)),COLUMNS($A436:A436))</f>
        <v>RetailGasEquipSun</v>
      </c>
      <c r="B436" s="1">
        <f>INDEX(ScheduleRef!$D$2:$AB$853,_xlfn.AGGREGATE(15,6,(ROW(ScheduleRef!$D$2:$AB$853)-ROW(ScheduleRef!$D$2)+1)/(ScheduleRef!$D$2:$D$853&lt;&gt;""),ROWS(ScheduleCompile!B$1:B436)),COLUMNS($A436:B436))</f>
        <v>0</v>
      </c>
      <c r="C436" s="1">
        <f>INDEX(ScheduleRef!$D$2:$AB$853,_xlfn.AGGREGATE(15,6,(ROW(ScheduleRef!$D$2:$AB$853)-ROW(ScheduleRef!$D$2)+1)/(ScheduleRef!$D$2:$D$853&lt;&gt;""),ROWS(ScheduleCompile!C$1:C436)),COLUMNS($A436:C436))</f>
        <v>0</v>
      </c>
      <c r="D436" s="1">
        <f>INDEX(ScheduleRef!$D$2:$AB$853,_xlfn.AGGREGATE(15,6,(ROW(ScheduleRef!$D$2:$AB$853)-ROW(ScheduleRef!$D$2)+1)/(ScheduleRef!$D$2:$D$853&lt;&gt;""),ROWS(ScheduleCompile!D$1:D436)),COLUMNS($A436:D436))</f>
        <v>0</v>
      </c>
      <c r="E436" s="1">
        <f>INDEX(ScheduleRef!$D$2:$AB$853,_xlfn.AGGREGATE(15,6,(ROW(ScheduleRef!$D$2:$AB$853)-ROW(ScheduleRef!$D$2)+1)/(ScheduleRef!$D$2:$D$853&lt;&gt;""),ROWS(ScheduleCompile!E$1:E436)),COLUMNS($A436:E436))</f>
        <v>0</v>
      </c>
      <c r="F436" s="1">
        <f>INDEX(ScheduleRef!$D$2:$AB$853,_xlfn.AGGREGATE(15,6,(ROW(ScheduleRef!$D$2:$AB$853)-ROW(ScheduleRef!$D$2)+1)/(ScheduleRef!$D$2:$D$853&lt;&gt;""),ROWS(ScheduleCompile!F$1:F436)),COLUMNS($A436:F436))</f>
        <v>0</v>
      </c>
      <c r="G436" s="1">
        <f>INDEX(ScheduleRef!$D$2:$AB$853,_xlfn.AGGREGATE(15,6,(ROW(ScheduleRef!$D$2:$AB$853)-ROW(ScheduleRef!$D$2)+1)/(ScheduleRef!$D$2:$D$853&lt;&gt;""),ROWS(ScheduleCompile!G$1:G436)),COLUMNS($A436:G436))</f>
        <v>0</v>
      </c>
      <c r="H436" s="1">
        <f>INDEX(ScheduleRef!$D$2:$AB$853,_xlfn.AGGREGATE(15,6,(ROW(ScheduleRef!$D$2:$AB$853)-ROW(ScheduleRef!$D$2)+1)/(ScheduleRef!$D$2:$D$853&lt;&gt;""),ROWS(ScheduleCompile!H$1:H436)),COLUMNS($A436:H436))</f>
        <v>0</v>
      </c>
      <c r="I436" s="1">
        <f>INDEX(ScheduleRef!$D$2:$AB$853,_xlfn.AGGREGATE(15,6,(ROW(ScheduleRef!$D$2:$AB$853)-ROW(ScheduleRef!$D$2)+1)/(ScheduleRef!$D$2:$D$853&lt;&gt;""),ROWS(ScheduleCompile!I$1:I436)),COLUMNS($A436:I436))</f>
        <v>0.5</v>
      </c>
      <c r="J436" s="1">
        <f>INDEX(ScheduleRef!$D$2:$AB$853,_xlfn.AGGREGATE(15,6,(ROW(ScheduleRef!$D$2:$AB$853)-ROW(ScheduleRef!$D$2)+1)/(ScheduleRef!$D$2:$D$853&lt;&gt;""),ROWS(ScheduleCompile!J$1:J436)),COLUMNS($A436:J436))</f>
        <v>0.5</v>
      </c>
      <c r="K436" s="1">
        <f>INDEX(ScheduleRef!$D$2:$AB$853,_xlfn.AGGREGATE(15,6,(ROW(ScheduleRef!$D$2:$AB$853)-ROW(ScheduleRef!$D$2)+1)/(ScheduleRef!$D$2:$D$853&lt;&gt;""),ROWS(ScheduleCompile!K$1:K436)),COLUMNS($A436:K436))</f>
        <v>0.75</v>
      </c>
      <c r="L436" s="1">
        <f>INDEX(ScheduleRef!$D$2:$AB$853,_xlfn.AGGREGATE(15,6,(ROW(ScheduleRef!$D$2:$AB$853)-ROW(ScheduleRef!$D$2)+1)/(ScheduleRef!$D$2:$D$853&lt;&gt;""),ROWS(ScheduleCompile!L$1:L436)),COLUMNS($A436:L436))</f>
        <v>0.9</v>
      </c>
      <c r="M436" s="1">
        <f>INDEX(ScheduleRef!$D$2:$AB$853,_xlfn.AGGREGATE(15,6,(ROW(ScheduleRef!$D$2:$AB$853)-ROW(ScheduleRef!$D$2)+1)/(ScheduleRef!$D$2:$D$853&lt;&gt;""),ROWS(ScheduleCompile!M$1:M436)),COLUMNS($A436:M436))</f>
        <v>0.9</v>
      </c>
      <c r="N436" s="1">
        <f>INDEX(ScheduleRef!$D$2:$AB$853,_xlfn.AGGREGATE(15,6,(ROW(ScheduleRef!$D$2:$AB$853)-ROW(ScheduleRef!$D$2)+1)/(ScheduleRef!$D$2:$D$853&lt;&gt;""),ROWS(ScheduleCompile!N$1:N436)),COLUMNS($A436:N436))</f>
        <v>0.9</v>
      </c>
      <c r="O436" s="1">
        <f>INDEX(ScheduleRef!$D$2:$AB$853,_xlfn.AGGREGATE(15,6,(ROW(ScheduleRef!$D$2:$AB$853)-ROW(ScheduleRef!$D$2)+1)/(ScheduleRef!$D$2:$D$853&lt;&gt;""),ROWS(ScheduleCompile!O$1:O436)),COLUMNS($A436:O436))</f>
        <v>0.75</v>
      </c>
      <c r="P436" s="1">
        <f>INDEX(ScheduleRef!$D$2:$AB$853,_xlfn.AGGREGATE(15,6,(ROW(ScheduleRef!$D$2:$AB$853)-ROW(ScheduleRef!$D$2)+1)/(ScheduleRef!$D$2:$D$853&lt;&gt;""),ROWS(ScheduleCompile!P$1:P436)),COLUMNS($A436:P436))</f>
        <v>0.75</v>
      </c>
      <c r="Q436" s="1">
        <f>INDEX(ScheduleRef!$D$2:$AB$853,_xlfn.AGGREGATE(15,6,(ROW(ScheduleRef!$D$2:$AB$853)-ROW(ScheduleRef!$D$2)+1)/(ScheduleRef!$D$2:$D$853&lt;&gt;""),ROWS(ScheduleCompile!Q$1:Q436)),COLUMNS($A436:Q436))</f>
        <v>0.9</v>
      </c>
      <c r="R436" s="1">
        <f>INDEX(ScheduleRef!$D$2:$AB$853,_xlfn.AGGREGATE(15,6,(ROW(ScheduleRef!$D$2:$AB$853)-ROW(ScheduleRef!$D$2)+1)/(ScheduleRef!$D$2:$D$853&lt;&gt;""),ROWS(ScheduleCompile!R$1:R436)),COLUMNS($A436:R436))</f>
        <v>0.9</v>
      </c>
      <c r="S436" s="1">
        <f>INDEX(ScheduleRef!$D$2:$AB$853,_xlfn.AGGREGATE(15,6,(ROW(ScheduleRef!$D$2:$AB$853)-ROW(ScheduleRef!$D$2)+1)/(ScheduleRef!$D$2:$D$853&lt;&gt;""),ROWS(ScheduleCompile!S$1:S436)),COLUMNS($A436:S436))</f>
        <v>0.9</v>
      </c>
      <c r="T436" s="1">
        <f>INDEX(ScheduleRef!$D$2:$AB$853,_xlfn.AGGREGATE(15,6,(ROW(ScheduleRef!$D$2:$AB$853)-ROW(ScheduleRef!$D$2)+1)/(ScheduleRef!$D$2:$D$853&lt;&gt;""),ROWS(ScheduleCompile!T$1:T436)),COLUMNS($A436:T436))</f>
        <v>0.75</v>
      </c>
      <c r="U436" s="1">
        <f>INDEX(ScheduleRef!$D$2:$AB$853,_xlfn.AGGREGATE(15,6,(ROW(ScheduleRef!$D$2:$AB$853)-ROW(ScheduleRef!$D$2)+1)/(ScheduleRef!$D$2:$D$853&lt;&gt;""),ROWS(ScheduleCompile!U$1:U436)),COLUMNS($A436:U436))</f>
        <v>0.5</v>
      </c>
      <c r="V436" s="1">
        <f>INDEX(ScheduleRef!$D$2:$AB$853,_xlfn.AGGREGATE(15,6,(ROW(ScheduleRef!$D$2:$AB$853)-ROW(ScheduleRef!$D$2)+1)/(ScheduleRef!$D$2:$D$853&lt;&gt;""),ROWS(ScheduleCompile!V$1:V436)),COLUMNS($A436:V436))</f>
        <v>0.5</v>
      </c>
      <c r="W436" s="1">
        <f>INDEX(ScheduleRef!$D$2:$AB$853,_xlfn.AGGREGATE(15,6,(ROW(ScheduleRef!$D$2:$AB$853)-ROW(ScheduleRef!$D$2)+1)/(ScheduleRef!$D$2:$D$853&lt;&gt;""),ROWS(ScheduleCompile!W$1:W436)),COLUMNS($A436:W436))</f>
        <v>0</v>
      </c>
      <c r="X436" s="1">
        <f>INDEX(ScheduleRef!$D$2:$AB$853,_xlfn.AGGREGATE(15,6,(ROW(ScheduleRef!$D$2:$AB$853)-ROW(ScheduleRef!$D$2)+1)/(ScheduleRef!$D$2:$D$853&lt;&gt;""),ROWS(ScheduleCompile!X$1:X436)),COLUMNS($A436:X436))</f>
        <v>0</v>
      </c>
      <c r="Y436" s="1">
        <f>INDEX(ScheduleRef!$D$2:$AB$853,_xlfn.AGGREGATE(15,6,(ROW(ScheduleRef!$D$2:$AB$853)-ROW(ScheduleRef!$D$2)+1)/(ScheduleRef!$D$2:$D$853&lt;&gt;""),ROWS(ScheduleCompile!Y$1:Y436)),COLUMNS($A436:Y436))</f>
        <v>0</v>
      </c>
    </row>
    <row r="437" spans="1:25" x14ac:dyDescent="0.25">
      <c r="A437" s="30" t="str">
        <f>INDEX(ScheduleRef!$D$2:$AB$853,_xlfn.AGGREGATE(15,6,(ROW(ScheduleRef!$D$2:$AB$853)-ROW(ScheduleRef!$D$2)+1)/(ScheduleRef!$D$2:$D$853&lt;&gt;""),ROWS(ScheduleCompile!A$1:A437)),COLUMNS($A437:A437))</f>
        <v>RetailHtgSetptWD</v>
      </c>
      <c r="B437" s="1">
        <f>INDEX(ScheduleRef!$D$2:$AB$853,_xlfn.AGGREGATE(15,6,(ROW(ScheduleRef!$D$2:$AB$853)-ROW(ScheduleRef!$D$2)+1)/(ScheduleRef!$D$2:$D$853&lt;&gt;""),ROWS(ScheduleCompile!B$1:B437)),COLUMNS($A437:B437))</f>
        <v>60</v>
      </c>
      <c r="C437" s="1">
        <f>INDEX(ScheduleRef!$D$2:$AB$853,_xlfn.AGGREGATE(15,6,(ROW(ScheduleRef!$D$2:$AB$853)-ROW(ScheduleRef!$D$2)+1)/(ScheduleRef!$D$2:$D$853&lt;&gt;""),ROWS(ScheduleCompile!C$1:C437)),COLUMNS($A437:C437))</f>
        <v>60</v>
      </c>
      <c r="D437" s="1">
        <f>INDEX(ScheduleRef!$D$2:$AB$853,_xlfn.AGGREGATE(15,6,(ROW(ScheduleRef!$D$2:$AB$853)-ROW(ScheduleRef!$D$2)+1)/(ScheduleRef!$D$2:$D$853&lt;&gt;""),ROWS(ScheduleCompile!D$1:D437)),COLUMNS($A437:D437))</f>
        <v>60</v>
      </c>
      <c r="E437" s="1">
        <f>INDEX(ScheduleRef!$D$2:$AB$853,_xlfn.AGGREGATE(15,6,(ROW(ScheduleRef!$D$2:$AB$853)-ROW(ScheduleRef!$D$2)+1)/(ScheduleRef!$D$2:$D$853&lt;&gt;""),ROWS(ScheduleCompile!E$1:E437)),COLUMNS($A437:E437))</f>
        <v>60</v>
      </c>
      <c r="F437" s="1">
        <f>INDEX(ScheduleRef!$D$2:$AB$853,_xlfn.AGGREGATE(15,6,(ROW(ScheduleRef!$D$2:$AB$853)-ROW(ScheduleRef!$D$2)+1)/(ScheduleRef!$D$2:$D$853&lt;&gt;""),ROWS(ScheduleCompile!F$1:F437)),COLUMNS($A437:F437))</f>
        <v>60</v>
      </c>
      <c r="G437" s="1">
        <f>INDEX(ScheduleRef!$D$2:$AB$853,_xlfn.AGGREGATE(15,6,(ROW(ScheduleRef!$D$2:$AB$853)-ROW(ScheduleRef!$D$2)+1)/(ScheduleRef!$D$2:$D$853&lt;&gt;""),ROWS(ScheduleCompile!G$1:G437)),COLUMNS($A437:G437))</f>
        <v>60</v>
      </c>
      <c r="H437" s="1">
        <f>INDEX(ScheduleRef!$D$2:$AB$853,_xlfn.AGGREGATE(15,6,(ROW(ScheduleRef!$D$2:$AB$853)-ROW(ScheduleRef!$D$2)+1)/(ScheduleRef!$D$2:$D$853&lt;&gt;""),ROWS(ScheduleCompile!H$1:H437)),COLUMNS($A437:H437))</f>
        <v>70</v>
      </c>
      <c r="I437" s="1">
        <f>INDEX(ScheduleRef!$D$2:$AB$853,_xlfn.AGGREGATE(15,6,(ROW(ScheduleRef!$D$2:$AB$853)-ROW(ScheduleRef!$D$2)+1)/(ScheduleRef!$D$2:$D$853&lt;&gt;""),ROWS(ScheduleCompile!I$1:I437)),COLUMNS($A437:I437))</f>
        <v>70</v>
      </c>
      <c r="J437" s="1">
        <f>INDEX(ScheduleRef!$D$2:$AB$853,_xlfn.AGGREGATE(15,6,(ROW(ScheduleRef!$D$2:$AB$853)-ROW(ScheduleRef!$D$2)+1)/(ScheduleRef!$D$2:$D$853&lt;&gt;""),ROWS(ScheduleCompile!J$1:J437)),COLUMNS($A437:J437))</f>
        <v>70</v>
      </c>
      <c r="K437" s="1">
        <f>INDEX(ScheduleRef!$D$2:$AB$853,_xlfn.AGGREGATE(15,6,(ROW(ScheduleRef!$D$2:$AB$853)-ROW(ScheduleRef!$D$2)+1)/(ScheduleRef!$D$2:$D$853&lt;&gt;""),ROWS(ScheduleCompile!K$1:K437)),COLUMNS($A437:K437))</f>
        <v>70</v>
      </c>
      <c r="L437" s="1">
        <f>INDEX(ScheduleRef!$D$2:$AB$853,_xlfn.AGGREGATE(15,6,(ROW(ScheduleRef!$D$2:$AB$853)-ROW(ScheduleRef!$D$2)+1)/(ScheduleRef!$D$2:$D$853&lt;&gt;""),ROWS(ScheduleCompile!L$1:L437)),COLUMNS($A437:L437))</f>
        <v>70</v>
      </c>
      <c r="M437" s="1">
        <f>INDEX(ScheduleRef!$D$2:$AB$853,_xlfn.AGGREGATE(15,6,(ROW(ScheduleRef!$D$2:$AB$853)-ROW(ScheduleRef!$D$2)+1)/(ScheduleRef!$D$2:$D$853&lt;&gt;""),ROWS(ScheduleCompile!M$1:M437)),COLUMNS($A437:M437))</f>
        <v>70</v>
      </c>
      <c r="N437" s="1">
        <f>INDEX(ScheduleRef!$D$2:$AB$853,_xlfn.AGGREGATE(15,6,(ROW(ScheduleRef!$D$2:$AB$853)-ROW(ScheduleRef!$D$2)+1)/(ScheduleRef!$D$2:$D$853&lt;&gt;""),ROWS(ScheduleCompile!N$1:N437)),COLUMNS($A437:N437))</f>
        <v>70</v>
      </c>
      <c r="O437" s="1">
        <f>INDEX(ScheduleRef!$D$2:$AB$853,_xlfn.AGGREGATE(15,6,(ROW(ScheduleRef!$D$2:$AB$853)-ROW(ScheduleRef!$D$2)+1)/(ScheduleRef!$D$2:$D$853&lt;&gt;""),ROWS(ScheduleCompile!O$1:O437)),COLUMNS($A437:O437))</f>
        <v>70</v>
      </c>
      <c r="P437" s="1">
        <f>INDEX(ScheduleRef!$D$2:$AB$853,_xlfn.AGGREGATE(15,6,(ROW(ScheduleRef!$D$2:$AB$853)-ROW(ScheduleRef!$D$2)+1)/(ScheduleRef!$D$2:$D$853&lt;&gt;""),ROWS(ScheduleCompile!P$1:P437)),COLUMNS($A437:P437))</f>
        <v>70</v>
      </c>
      <c r="Q437" s="1">
        <f>INDEX(ScheduleRef!$D$2:$AB$853,_xlfn.AGGREGATE(15,6,(ROW(ScheduleRef!$D$2:$AB$853)-ROW(ScheduleRef!$D$2)+1)/(ScheduleRef!$D$2:$D$853&lt;&gt;""),ROWS(ScheduleCompile!Q$1:Q437)),COLUMNS($A437:Q437))</f>
        <v>70</v>
      </c>
      <c r="R437" s="1">
        <f>INDEX(ScheduleRef!$D$2:$AB$853,_xlfn.AGGREGATE(15,6,(ROW(ScheduleRef!$D$2:$AB$853)-ROW(ScheduleRef!$D$2)+1)/(ScheduleRef!$D$2:$D$853&lt;&gt;""),ROWS(ScheduleCompile!R$1:R437)),COLUMNS($A437:R437))</f>
        <v>70</v>
      </c>
      <c r="S437" s="1">
        <f>INDEX(ScheduleRef!$D$2:$AB$853,_xlfn.AGGREGATE(15,6,(ROW(ScheduleRef!$D$2:$AB$853)-ROW(ScheduleRef!$D$2)+1)/(ScheduleRef!$D$2:$D$853&lt;&gt;""),ROWS(ScheduleCompile!S$1:S437)),COLUMNS($A437:S437))</f>
        <v>70</v>
      </c>
      <c r="T437" s="1">
        <f>INDEX(ScheduleRef!$D$2:$AB$853,_xlfn.AGGREGATE(15,6,(ROW(ScheduleRef!$D$2:$AB$853)-ROW(ScheduleRef!$D$2)+1)/(ScheduleRef!$D$2:$D$853&lt;&gt;""),ROWS(ScheduleCompile!T$1:T437)),COLUMNS($A437:T437))</f>
        <v>70</v>
      </c>
      <c r="U437" s="1">
        <f>INDEX(ScheduleRef!$D$2:$AB$853,_xlfn.AGGREGATE(15,6,(ROW(ScheduleRef!$D$2:$AB$853)-ROW(ScheduleRef!$D$2)+1)/(ScheduleRef!$D$2:$D$853&lt;&gt;""),ROWS(ScheduleCompile!U$1:U437)),COLUMNS($A437:U437))</f>
        <v>70</v>
      </c>
      <c r="V437" s="1">
        <f>INDEX(ScheduleRef!$D$2:$AB$853,_xlfn.AGGREGATE(15,6,(ROW(ScheduleRef!$D$2:$AB$853)-ROW(ScheduleRef!$D$2)+1)/(ScheduleRef!$D$2:$D$853&lt;&gt;""),ROWS(ScheduleCompile!V$1:V437)),COLUMNS($A437:V437))</f>
        <v>70</v>
      </c>
      <c r="W437" s="1">
        <f>INDEX(ScheduleRef!$D$2:$AB$853,_xlfn.AGGREGATE(15,6,(ROW(ScheduleRef!$D$2:$AB$853)-ROW(ScheduleRef!$D$2)+1)/(ScheduleRef!$D$2:$D$853&lt;&gt;""),ROWS(ScheduleCompile!W$1:W437)),COLUMNS($A437:W437))</f>
        <v>60</v>
      </c>
      <c r="X437" s="1">
        <f>INDEX(ScheduleRef!$D$2:$AB$853,_xlfn.AGGREGATE(15,6,(ROW(ScheduleRef!$D$2:$AB$853)-ROW(ScheduleRef!$D$2)+1)/(ScheduleRef!$D$2:$D$853&lt;&gt;""),ROWS(ScheduleCompile!X$1:X437)),COLUMNS($A437:X437))</f>
        <v>60</v>
      </c>
      <c r="Y437" s="1">
        <f>INDEX(ScheduleRef!$D$2:$AB$853,_xlfn.AGGREGATE(15,6,(ROW(ScheduleRef!$D$2:$AB$853)-ROW(ScheduleRef!$D$2)+1)/(ScheduleRef!$D$2:$D$853&lt;&gt;""),ROWS(ScheduleCompile!Y$1:Y437)),COLUMNS($A437:Y437))</f>
        <v>60</v>
      </c>
    </row>
    <row r="438" spans="1:25" x14ac:dyDescent="0.25">
      <c r="A438" s="30" t="str">
        <f>INDEX(ScheduleRef!$D$2:$AB$853,_xlfn.AGGREGATE(15,6,(ROW(ScheduleRef!$D$2:$AB$853)-ROW(ScheduleRef!$D$2)+1)/(ScheduleRef!$D$2:$D$853&lt;&gt;""),ROWS(ScheduleCompile!A$1:A438)),COLUMNS($A438:A438))</f>
        <v>RetailHtgSetptSat</v>
      </c>
      <c r="B438" s="1">
        <f>INDEX(ScheduleRef!$D$2:$AB$853,_xlfn.AGGREGATE(15,6,(ROW(ScheduleRef!$D$2:$AB$853)-ROW(ScheduleRef!$D$2)+1)/(ScheduleRef!$D$2:$D$853&lt;&gt;""),ROWS(ScheduleCompile!B$1:B438)),COLUMNS($A438:B438))</f>
        <v>60</v>
      </c>
      <c r="C438" s="1">
        <f>INDEX(ScheduleRef!$D$2:$AB$853,_xlfn.AGGREGATE(15,6,(ROW(ScheduleRef!$D$2:$AB$853)-ROW(ScheduleRef!$D$2)+1)/(ScheduleRef!$D$2:$D$853&lt;&gt;""),ROWS(ScheduleCompile!C$1:C438)),COLUMNS($A438:C438))</f>
        <v>60</v>
      </c>
      <c r="D438" s="1">
        <f>INDEX(ScheduleRef!$D$2:$AB$853,_xlfn.AGGREGATE(15,6,(ROW(ScheduleRef!$D$2:$AB$853)-ROW(ScheduleRef!$D$2)+1)/(ScheduleRef!$D$2:$D$853&lt;&gt;""),ROWS(ScheduleCompile!D$1:D438)),COLUMNS($A438:D438))</f>
        <v>60</v>
      </c>
      <c r="E438" s="1">
        <f>INDEX(ScheduleRef!$D$2:$AB$853,_xlfn.AGGREGATE(15,6,(ROW(ScheduleRef!$D$2:$AB$853)-ROW(ScheduleRef!$D$2)+1)/(ScheduleRef!$D$2:$D$853&lt;&gt;""),ROWS(ScheduleCompile!E$1:E438)),COLUMNS($A438:E438))</f>
        <v>60</v>
      </c>
      <c r="F438" s="1">
        <f>INDEX(ScheduleRef!$D$2:$AB$853,_xlfn.AGGREGATE(15,6,(ROW(ScheduleRef!$D$2:$AB$853)-ROW(ScheduleRef!$D$2)+1)/(ScheduleRef!$D$2:$D$853&lt;&gt;""),ROWS(ScheduleCompile!F$1:F438)),COLUMNS($A438:F438))</f>
        <v>60</v>
      </c>
      <c r="G438" s="1">
        <f>INDEX(ScheduleRef!$D$2:$AB$853,_xlfn.AGGREGATE(15,6,(ROW(ScheduleRef!$D$2:$AB$853)-ROW(ScheduleRef!$D$2)+1)/(ScheduleRef!$D$2:$D$853&lt;&gt;""),ROWS(ScheduleCompile!G$1:G438)),COLUMNS($A438:G438))</f>
        <v>60</v>
      </c>
      <c r="H438" s="1">
        <f>INDEX(ScheduleRef!$D$2:$AB$853,_xlfn.AGGREGATE(15,6,(ROW(ScheduleRef!$D$2:$AB$853)-ROW(ScheduleRef!$D$2)+1)/(ScheduleRef!$D$2:$D$853&lt;&gt;""),ROWS(ScheduleCompile!H$1:H438)),COLUMNS($A438:H438))</f>
        <v>70</v>
      </c>
      <c r="I438" s="1">
        <f>INDEX(ScheduleRef!$D$2:$AB$853,_xlfn.AGGREGATE(15,6,(ROW(ScheduleRef!$D$2:$AB$853)-ROW(ScheduleRef!$D$2)+1)/(ScheduleRef!$D$2:$D$853&lt;&gt;""),ROWS(ScheduleCompile!I$1:I438)),COLUMNS($A438:I438))</f>
        <v>70</v>
      </c>
      <c r="J438" s="1">
        <f>INDEX(ScheduleRef!$D$2:$AB$853,_xlfn.AGGREGATE(15,6,(ROW(ScheduleRef!$D$2:$AB$853)-ROW(ScheduleRef!$D$2)+1)/(ScheduleRef!$D$2:$D$853&lt;&gt;""),ROWS(ScheduleCompile!J$1:J438)),COLUMNS($A438:J438))</f>
        <v>70</v>
      </c>
      <c r="K438" s="1">
        <f>INDEX(ScheduleRef!$D$2:$AB$853,_xlfn.AGGREGATE(15,6,(ROW(ScheduleRef!$D$2:$AB$853)-ROW(ScheduleRef!$D$2)+1)/(ScheduleRef!$D$2:$D$853&lt;&gt;""),ROWS(ScheduleCompile!K$1:K438)),COLUMNS($A438:K438))</f>
        <v>70</v>
      </c>
      <c r="L438" s="1">
        <f>INDEX(ScheduleRef!$D$2:$AB$853,_xlfn.AGGREGATE(15,6,(ROW(ScheduleRef!$D$2:$AB$853)-ROW(ScheduleRef!$D$2)+1)/(ScheduleRef!$D$2:$D$853&lt;&gt;""),ROWS(ScheduleCompile!L$1:L438)),COLUMNS($A438:L438))</f>
        <v>70</v>
      </c>
      <c r="M438" s="1">
        <f>INDEX(ScheduleRef!$D$2:$AB$853,_xlfn.AGGREGATE(15,6,(ROW(ScheduleRef!$D$2:$AB$853)-ROW(ScheduleRef!$D$2)+1)/(ScheduleRef!$D$2:$D$853&lt;&gt;""),ROWS(ScheduleCompile!M$1:M438)),COLUMNS($A438:M438))</f>
        <v>70</v>
      </c>
      <c r="N438" s="1">
        <f>INDEX(ScheduleRef!$D$2:$AB$853,_xlfn.AGGREGATE(15,6,(ROW(ScheduleRef!$D$2:$AB$853)-ROW(ScheduleRef!$D$2)+1)/(ScheduleRef!$D$2:$D$853&lt;&gt;""),ROWS(ScheduleCompile!N$1:N438)),COLUMNS($A438:N438))</f>
        <v>70</v>
      </c>
      <c r="O438" s="1">
        <f>INDEX(ScheduleRef!$D$2:$AB$853,_xlfn.AGGREGATE(15,6,(ROW(ScheduleRef!$D$2:$AB$853)-ROW(ScheduleRef!$D$2)+1)/(ScheduleRef!$D$2:$D$853&lt;&gt;""),ROWS(ScheduleCompile!O$1:O438)),COLUMNS($A438:O438))</f>
        <v>70</v>
      </c>
      <c r="P438" s="1">
        <f>INDEX(ScheduleRef!$D$2:$AB$853,_xlfn.AGGREGATE(15,6,(ROW(ScheduleRef!$D$2:$AB$853)-ROW(ScheduleRef!$D$2)+1)/(ScheduleRef!$D$2:$D$853&lt;&gt;""),ROWS(ScheduleCompile!P$1:P438)),COLUMNS($A438:P438))</f>
        <v>70</v>
      </c>
      <c r="Q438" s="1">
        <f>INDEX(ScheduleRef!$D$2:$AB$853,_xlfn.AGGREGATE(15,6,(ROW(ScheduleRef!$D$2:$AB$853)-ROW(ScheduleRef!$D$2)+1)/(ScheduleRef!$D$2:$D$853&lt;&gt;""),ROWS(ScheduleCompile!Q$1:Q438)),COLUMNS($A438:Q438))</f>
        <v>70</v>
      </c>
      <c r="R438" s="1">
        <f>INDEX(ScheduleRef!$D$2:$AB$853,_xlfn.AGGREGATE(15,6,(ROW(ScheduleRef!$D$2:$AB$853)-ROW(ScheduleRef!$D$2)+1)/(ScheduleRef!$D$2:$D$853&lt;&gt;""),ROWS(ScheduleCompile!R$1:R438)),COLUMNS($A438:R438))</f>
        <v>70</v>
      </c>
      <c r="S438" s="1">
        <f>INDEX(ScheduleRef!$D$2:$AB$853,_xlfn.AGGREGATE(15,6,(ROW(ScheduleRef!$D$2:$AB$853)-ROW(ScheduleRef!$D$2)+1)/(ScheduleRef!$D$2:$D$853&lt;&gt;""),ROWS(ScheduleCompile!S$1:S438)),COLUMNS($A438:S438))</f>
        <v>70</v>
      </c>
      <c r="T438" s="1">
        <f>INDEX(ScheduleRef!$D$2:$AB$853,_xlfn.AGGREGATE(15,6,(ROW(ScheduleRef!$D$2:$AB$853)-ROW(ScheduleRef!$D$2)+1)/(ScheduleRef!$D$2:$D$853&lt;&gt;""),ROWS(ScheduleCompile!T$1:T438)),COLUMNS($A438:T438))</f>
        <v>70</v>
      </c>
      <c r="U438" s="1">
        <f>INDEX(ScheduleRef!$D$2:$AB$853,_xlfn.AGGREGATE(15,6,(ROW(ScheduleRef!$D$2:$AB$853)-ROW(ScheduleRef!$D$2)+1)/(ScheduleRef!$D$2:$D$853&lt;&gt;""),ROWS(ScheduleCompile!U$1:U438)),COLUMNS($A438:U438))</f>
        <v>70</v>
      </c>
      <c r="V438" s="1">
        <f>INDEX(ScheduleRef!$D$2:$AB$853,_xlfn.AGGREGATE(15,6,(ROW(ScheduleRef!$D$2:$AB$853)-ROW(ScheduleRef!$D$2)+1)/(ScheduleRef!$D$2:$D$853&lt;&gt;""),ROWS(ScheduleCompile!V$1:V438)),COLUMNS($A438:V438))</f>
        <v>70</v>
      </c>
      <c r="W438" s="1">
        <f>INDEX(ScheduleRef!$D$2:$AB$853,_xlfn.AGGREGATE(15,6,(ROW(ScheduleRef!$D$2:$AB$853)-ROW(ScheduleRef!$D$2)+1)/(ScheduleRef!$D$2:$D$853&lt;&gt;""),ROWS(ScheduleCompile!W$1:W438)),COLUMNS($A438:W438))</f>
        <v>70</v>
      </c>
      <c r="X438" s="1">
        <f>INDEX(ScheduleRef!$D$2:$AB$853,_xlfn.AGGREGATE(15,6,(ROW(ScheduleRef!$D$2:$AB$853)-ROW(ScheduleRef!$D$2)+1)/(ScheduleRef!$D$2:$D$853&lt;&gt;""),ROWS(ScheduleCompile!X$1:X438)),COLUMNS($A438:X438))</f>
        <v>60</v>
      </c>
      <c r="Y438" s="1">
        <f>INDEX(ScheduleRef!$D$2:$AB$853,_xlfn.AGGREGATE(15,6,(ROW(ScheduleRef!$D$2:$AB$853)-ROW(ScheduleRef!$D$2)+1)/(ScheduleRef!$D$2:$D$853&lt;&gt;""),ROWS(ScheduleCompile!Y$1:Y438)),COLUMNS($A438:Y438))</f>
        <v>60</v>
      </c>
    </row>
    <row r="439" spans="1:25" x14ac:dyDescent="0.25">
      <c r="A439" s="30" t="str">
        <f>INDEX(ScheduleRef!$D$2:$AB$853,_xlfn.AGGREGATE(15,6,(ROW(ScheduleRef!$D$2:$AB$853)-ROW(ScheduleRef!$D$2)+1)/(ScheduleRef!$D$2:$D$853&lt;&gt;""),ROWS(ScheduleCompile!A$1:A439)),COLUMNS($A439:A439))</f>
        <v>RetailHtgSetptSun</v>
      </c>
      <c r="B439" s="1">
        <f>INDEX(ScheduleRef!$D$2:$AB$853,_xlfn.AGGREGATE(15,6,(ROW(ScheduleRef!$D$2:$AB$853)-ROW(ScheduleRef!$D$2)+1)/(ScheduleRef!$D$2:$D$853&lt;&gt;""),ROWS(ScheduleCompile!B$1:B439)),COLUMNS($A439:B439))</f>
        <v>60</v>
      </c>
      <c r="C439" s="1">
        <f>INDEX(ScheduleRef!$D$2:$AB$853,_xlfn.AGGREGATE(15,6,(ROW(ScheduleRef!$D$2:$AB$853)-ROW(ScheduleRef!$D$2)+1)/(ScheduleRef!$D$2:$D$853&lt;&gt;""),ROWS(ScheduleCompile!C$1:C439)),COLUMNS($A439:C439))</f>
        <v>60</v>
      </c>
      <c r="D439" s="1">
        <f>INDEX(ScheduleRef!$D$2:$AB$853,_xlfn.AGGREGATE(15,6,(ROW(ScheduleRef!$D$2:$AB$853)-ROW(ScheduleRef!$D$2)+1)/(ScheduleRef!$D$2:$D$853&lt;&gt;""),ROWS(ScheduleCompile!D$1:D439)),COLUMNS($A439:D439))</f>
        <v>60</v>
      </c>
      <c r="E439" s="1">
        <f>INDEX(ScheduleRef!$D$2:$AB$853,_xlfn.AGGREGATE(15,6,(ROW(ScheduleRef!$D$2:$AB$853)-ROW(ScheduleRef!$D$2)+1)/(ScheduleRef!$D$2:$D$853&lt;&gt;""),ROWS(ScheduleCompile!E$1:E439)),COLUMNS($A439:E439))</f>
        <v>60</v>
      </c>
      <c r="F439" s="1">
        <f>INDEX(ScheduleRef!$D$2:$AB$853,_xlfn.AGGREGATE(15,6,(ROW(ScheduleRef!$D$2:$AB$853)-ROW(ScheduleRef!$D$2)+1)/(ScheduleRef!$D$2:$D$853&lt;&gt;""),ROWS(ScheduleCompile!F$1:F439)),COLUMNS($A439:F439))</f>
        <v>60</v>
      </c>
      <c r="G439" s="1">
        <f>INDEX(ScheduleRef!$D$2:$AB$853,_xlfn.AGGREGATE(15,6,(ROW(ScheduleRef!$D$2:$AB$853)-ROW(ScheduleRef!$D$2)+1)/(ScheduleRef!$D$2:$D$853&lt;&gt;""),ROWS(ScheduleCompile!G$1:G439)),COLUMNS($A439:G439))</f>
        <v>60</v>
      </c>
      <c r="H439" s="1">
        <f>INDEX(ScheduleRef!$D$2:$AB$853,_xlfn.AGGREGATE(15,6,(ROW(ScheduleRef!$D$2:$AB$853)-ROW(ScheduleRef!$D$2)+1)/(ScheduleRef!$D$2:$D$853&lt;&gt;""),ROWS(ScheduleCompile!H$1:H439)),COLUMNS($A439:H439))</f>
        <v>60</v>
      </c>
      <c r="I439" s="1">
        <f>INDEX(ScheduleRef!$D$2:$AB$853,_xlfn.AGGREGATE(15,6,(ROW(ScheduleRef!$D$2:$AB$853)-ROW(ScheduleRef!$D$2)+1)/(ScheduleRef!$D$2:$D$853&lt;&gt;""),ROWS(ScheduleCompile!I$1:I439)),COLUMNS($A439:I439))</f>
        <v>60</v>
      </c>
      <c r="J439" s="1">
        <f>INDEX(ScheduleRef!$D$2:$AB$853,_xlfn.AGGREGATE(15,6,(ROW(ScheduleRef!$D$2:$AB$853)-ROW(ScheduleRef!$D$2)+1)/(ScheduleRef!$D$2:$D$853&lt;&gt;""),ROWS(ScheduleCompile!J$1:J439)),COLUMNS($A439:J439))</f>
        <v>70</v>
      </c>
      <c r="K439" s="1">
        <f>INDEX(ScheduleRef!$D$2:$AB$853,_xlfn.AGGREGATE(15,6,(ROW(ScheduleRef!$D$2:$AB$853)-ROW(ScheduleRef!$D$2)+1)/(ScheduleRef!$D$2:$D$853&lt;&gt;""),ROWS(ScheduleCompile!K$1:K439)),COLUMNS($A439:K439))</f>
        <v>70</v>
      </c>
      <c r="L439" s="1">
        <f>INDEX(ScheduleRef!$D$2:$AB$853,_xlfn.AGGREGATE(15,6,(ROW(ScheduleRef!$D$2:$AB$853)-ROW(ScheduleRef!$D$2)+1)/(ScheduleRef!$D$2:$D$853&lt;&gt;""),ROWS(ScheduleCompile!L$1:L439)),COLUMNS($A439:L439))</f>
        <v>70</v>
      </c>
      <c r="M439" s="1">
        <f>INDEX(ScheduleRef!$D$2:$AB$853,_xlfn.AGGREGATE(15,6,(ROW(ScheduleRef!$D$2:$AB$853)-ROW(ScheduleRef!$D$2)+1)/(ScheduleRef!$D$2:$D$853&lt;&gt;""),ROWS(ScheduleCompile!M$1:M439)),COLUMNS($A439:M439))</f>
        <v>70</v>
      </c>
      <c r="N439" s="1">
        <f>INDEX(ScheduleRef!$D$2:$AB$853,_xlfn.AGGREGATE(15,6,(ROW(ScheduleRef!$D$2:$AB$853)-ROW(ScheduleRef!$D$2)+1)/(ScheduleRef!$D$2:$D$853&lt;&gt;""),ROWS(ScheduleCompile!N$1:N439)),COLUMNS($A439:N439))</f>
        <v>70</v>
      </c>
      <c r="O439" s="1">
        <f>INDEX(ScheduleRef!$D$2:$AB$853,_xlfn.AGGREGATE(15,6,(ROW(ScheduleRef!$D$2:$AB$853)-ROW(ScheduleRef!$D$2)+1)/(ScheduleRef!$D$2:$D$853&lt;&gt;""),ROWS(ScheduleCompile!O$1:O439)),COLUMNS($A439:O439))</f>
        <v>70</v>
      </c>
      <c r="P439" s="1">
        <f>INDEX(ScheduleRef!$D$2:$AB$853,_xlfn.AGGREGATE(15,6,(ROW(ScheduleRef!$D$2:$AB$853)-ROW(ScheduleRef!$D$2)+1)/(ScheduleRef!$D$2:$D$853&lt;&gt;""),ROWS(ScheduleCompile!P$1:P439)),COLUMNS($A439:P439))</f>
        <v>70</v>
      </c>
      <c r="Q439" s="1">
        <f>INDEX(ScheduleRef!$D$2:$AB$853,_xlfn.AGGREGATE(15,6,(ROW(ScheduleRef!$D$2:$AB$853)-ROW(ScheduleRef!$D$2)+1)/(ScheduleRef!$D$2:$D$853&lt;&gt;""),ROWS(ScheduleCompile!Q$1:Q439)),COLUMNS($A439:Q439))</f>
        <v>70</v>
      </c>
      <c r="R439" s="1">
        <f>INDEX(ScheduleRef!$D$2:$AB$853,_xlfn.AGGREGATE(15,6,(ROW(ScheduleRef!$D$2:$AB$853)-ROW(ScheduleRef!$D$2)+1)/(ScheduleRef!$D$2:$D$853&lt;&gt;""),ROWS(ScheduleCompile!R$1:R439)),COLUMNS($A439:R439))</f>
        <v>70</v>
      </c>
      <c r="S439" s="1">
        <f>INDEX(ScheduleRef!$D$2:$AB$853,_xlfn.AGGREGATE(15,6,(ROW(ScheduleRef!$D$2:$AB$853)-ROW(ScheduleRef!$D$2)+1)/(ScheduleRef!$D$2:$D$853&lt;&gt;""),ROWS(ScheduleCompile!S$1:S439)),COLUMNS($A439:S439))</f>
        <v>70</v>
      </c>
      <c r="T439" s="1">
        <f>INDEX(ScheduleRef!$D$2:$AB$853,_xlfn.AGGREGATE(15,6,(ROW(ScheduleRef!$D$2:$AB$853)-ROW(ScheduleRef!$D$2)+1)/(ScheduleRef!$D$2:$D$853&lt;&gt;""),ROWS(ScheduleCompile!T$1:T439)),COLUMNS($A439:T439))</f>
        <v>70</v>
      </c>
      <c r="U439" s="1">
        <f>INDEX(ScheduleRef!$D$2:$AB$853,_xlfn.AGGREGATE(15,6,(ROW(ScheduleRef!$D$2:$AB$853)-ROW(ScheduleRef!$D$2)+1)/(ScheduleRef!$D$2:$D$853&lt;&gt;""),ROWS(ScheduleCompile!U$1:U439)),COLUMNS($A439:U439))</f>
        <v>60</v>
      </c>
      <c r="V439" s="1">
        <f>INDEX(ScheduleRef!$D$2:$AB$853,_xlfn.AGGREGATE(15,6,(ROW(ScheduleRef!$D$2:$AB$853)-ROW(ScheduleRef!$D$2)+1)/(ScheduleRef!$D$2:$D$853&lt;&gt;""),ROWS(ScheduleCompile!V$1:V439)),COLUMNS($A439:V439))</f>
        <v>60</v>
      </c>
      <c r="W439" s="1">
        <f>INDEX(ScheduleRef!$D$2:$AB$853,_xlfn.AGGREGATE(15,6,(ROW(ScheduleRef!$D$2:$AB$853)-ROW(ScheduleRef!$D$2)+1)/(ScheduleRef!$D$2:$D$853&lt;&gt;""),ROWS(ScheduleCompile!W$1:W439)),COLUMNS($A439:W439))</f>
        <v>60</v>
      </c>
      <c r="X439" s="1">
        <f>INDEX(ScheduleRef!$D$2:$AB$853,_xlfn.AGGREGATE(15,6,(ROW(ScheduleRef!$D$2:$AB$853)-ROW(ScheduleRef!$D$2)+1)/(ScheduleRef!$D$2:$D$853&lt;&gt;""),ROWS(ScheduleCompile!X$1:X439)),COLUMNS($A439:X439))</f>
        <v>60</v>
      </c>
      <c r="Y439" s="1">
        <f>INDEX(ScheduleRef!$D$2:$AB$853,_xlfn.AGGREGATE(15,6,(ROW(ScheduleRef!$D$2:$AB$853)-ROW(ScheduleRef!$D$2)+1)/(ScheduleRef!$D$2:$D$853&lt;&gt;""),ROWS(ScheduleCompile!Y$1:Y439)),COLUMNS($A439:Y439))</f>
        <v>60</v>
      </c>
    </row>
    <row r="440" spans="1:25" x14ac:dyDescent="0.25">
      <c r="A440" s="30" t="str">
        <f>INDEX(ScheduleRef!$D$2:$AB$853,_xlfn.AGGREGATE(15,6,(ROW(ScheduleRef!$D$2:$AB$853)-ROW(ScheduleRef!$D$2)+1)/(ScheduleRef!$D$2:$D$853&lt;&gt;""),ROWS(ScheduleCompile!A$1:A440)),COLUMNS($A440:A440))</f>
        <v>RetailClgSetptWD</v>
      </c>
      <c r="B440" s="1">
        <f>INDEX(ScheduleRef!$D$2:$AB$853,_xlfn.AGGREGATE(15,6,(ROW(ScheduleRef!$D$2:$AB$853)-ROW(ScheduleRef!$D$2)+1)/(ScheduleRef!$D$2:$D$853&lt;&gt;""),ROWS(ScheduleCompile!B$1:B440)),COLUMNS($A440:B440))</f>
        <v>85</v>
      </c>
      <c r="C440" s="1">
        <f>INDEX(ScheduleRef!$D$2:$AB$853,_xlfn.AGGREGATE(15,6,(ROW(ScheduleRef!$D$2:$AB$853)-ROW(ScheduleRef!$D$2)+1)/(ScheduleRef!$D$2:$D$853&lt;&gt;""),ROWS(ScheduleCompile!C$1:C440)),COLUMNS($A440:C440))</f>
        <v>85</v>
      </c>
      <c r="D440" s="1">
        <f>INDEX(ScheduleRef!$D$2:$AB$853,_xlfn.AGGREGATE(15,6,(ROW(ScheduleRef!$D$2:$AB$853)-ROW(ScheduleRef!$D$2)+1)/(ScheduleRef!$D$2:$D$853&lt;&gt;""),ROWS(ScheduleCompile!D$1:D440)),COLUMNS($A440:D440))</f>
        <v>85</v>
      </c>
      <c r="E440" s="1">
        <f>INDEX(ScheduleRef!$D$2:$AB$853,_xlfn.AGGREGATE(15,6,(ROW(ScheduleRef!$D$2:$AB$853)-ROW(ScheduleRef!$D$2)+1)/(ScheduleRef!$D$2:$D$853&lt;&gt;""),ROWS(ScheduleCompile!E$1:E440)),COLUMNS($A440:E440))</f>
        <v>85</v>
      </c>
      <c r="F440" s="1">
        <f>INDEX(ScheduleRef!$D$2:$AB$853,_xlfn.AGGREGATE(15,6,(ROW(ScheduleRef!$D$2:$AB$853)-ROW(ScheduleRef!$D$2)+1)/(ScheduleRef!$D$2:$D$853&lt;&gt;""),ROWS(ScheduleCompile!F$1:F440)),COLUMNS($A440:F440))</f>
        <v>85</v>
      </c>
      <c r="G440" s="1">
        <f>INDEX(ScheduleRef!$D$2:$AB$853,_xlfn.AGGREGATE(15,6,(ROW(ScheduleRef!$D$2:$AB$853)-ROW(ScheduleRef!$D$2)+1)/(ScheduleRef!$D$2:$D$853&lt;&gt;""),ROWS(ScheduleCompile!G$1:G440)),COLUMNS($A440:G440))</f>
        <v>85</v>
      </c>
      <c r="H440" s="1">
        <f>INDEX(ScheduleRef!$D$2:$AB$853,_xlfn.AGGREGATE(15,6,(ROW(ScheduleRef!$D$2:$AB$853)-ROW(ScheduleRef!$D$2)+1)/(ScheduleRef!$D$2:$D$853&lt;&gt;""),ROWS(ScheduleCompile!H$1:H440)),COLUMNS($A440:H440))</f>
        <v>75</v>
      </c>
      <c r="I440" s="1">
        <f>INDEX(ScheduleRef!$D$2:$AB$853,_xlfn.AGGREGATE(15,6,(ROW(ScheduleRef!$D$2:$AB$853)-ROW(ScheduleRef!$D$2)+1)/(ScheduleRef!$D$2:$D$853&lt;&gt;""),ROWS(ScheduleCompile!I$1:I440)),COLUMNS($A440:I440))</f>
        <v>75</v>
      </c>
      <c r="J440" s="1">
        <f>INDEX(ScheduleRef!$D$2:$AB$853,_xlfn.AGGREGATE(15,6,(ROW(ScheduleRef!$D$2:$AB$853)-ROW(ScheduleRef!$D$2)+1)/(ScheduleRef!$D$2:$D$853&lt;&gt;""),ROWS(ScheduleCompile!J$1:J440)),COLUMNS($A440:J440))</f>
        <v>75</v>
      </c>
      <c r="K440" s="1">
        <f>INDEX(ScheduleRef!$D$2:$AB$853,_xlfn.AGGREGATE(15,6,(ROW(ScheduleRef!$D$2:$AB$853)-ROW(ScheduleRef!$D$2)+1)/(ScheduleRef!$D$2:$D$853&lt;&gt;""),ROWS(ScheduleCompile!K$1:K440)),COLUMNS($A440:K440))</f>
        <v>75</v>
      </c>
      <c r="L440" s="1">
        <f>INDEX(ScheduleRef!$D$2:$AB$853,_xlfn.AGGREGATE(15,6,(ROW(ScheduleRef!$D$2:$AB$853)-ROW(ScheduleRef!$D$2)+1)/(ScheduleRef!$D$2:$D$853&lt;&gt;""),ROWS(ScheduleCompile!L$1:L440)),COLUMNS($A440:L440))</f>
        <v>75</v>
      </c>
      <c r="M440" s="1">
        <f>INDEX(ScheduleRef!$D$2:$AB$853,_xlfn.AGGREGATE(15,6,(ROW(ScheduleRef!$D$2:$AB$853)-ROW(ScheduleRef!$D$2)+1)/(ScheduleRef!$D$2:$D$853&lt;&gt;""),ROWS(ScheduleCompile!M$1:M440)),COLUMNS($A440:M440))</f>
        <v>75</v>
      </c>
      <c r="N440" s="1">
        <f>INDEX(ScheduleRef!$D$2:$AB$853,_xlfn.AGGREGATE(15,6,(ROW(ScheduleRef!$D$2:$AB$853)-ROW(ScheduleRef!$D$2)+1)/(ScheduleRef!$D$2:$D$853&lt;&gt;""),ROWS(ScheduleCompile!N$1:N440)),COLUMNS($A440:N440))</f>
        <v>75</v>
      </c>
      <c r="O440" s="1">
        <f>INDEX(ScheduleRef!$D$2:$AB$853,_xlfn.AGGREGATE(15,6,(ROW(ScheduleRef!$D$2:$AB$853)-ROW(ScheduleRef!$D$2)+1)/(ScheduleRef!$D$2:$D$853&lt;&gt;""),ROWS(ScheduleCompile!O$1:O440)),COLUMNS($A440:O440))</f>
        <v>75</v>
      </c>
      <c r="P440" s="1">
        <f>INDEX(ScheduleRef!$D$2:$AB$853,_xlfn.AGGREGATE(15,6,(ROW(ScheduleRef!$D$2:$AB$853)-ROW(ScheduleRef!$D$2)+1)/(ScheduleRef!$D$2:$D$853&lt;&gt;""),ROWS(ScheduleCompile!P$1:P440)),COLUMNS($A440:P440))</f>
        <v>75</v>
      </c>
      <c r="Q440" s="1">
        <f>INDEX(ScheduleRef!$D$2:$AB$853,_xlfn.AGGREGATE(15,6,(ROW(ScheduleRef!$D$2:$AB$853)-ROW(ScheduleRef!$D$2)+1)/(ScheduleRef!$D$2:$D$853&lt;&gt;""),ROWS(ScheduleCompile!Q$1:Q440)),COLUMNS($A440:Q440))</f>
        <v>75</v>
      </c>
      <c r="R440" s="1">
        <f>INDEX(ScheduleRef!$D$2:$AB$853,_xlfn.AGGREGATE(15,6,(ROW(ScheduleRef!$D$2:$AB$853)-ROW(ScheduleRef!$D$2)+1)/(ScheduleRef!$D$2:$D$853&lt;&gt;""),ROWS(ScheduleCompile!R$1:R440)),COLUMNS($A440:R440))</f>
        <v>75</v>
      </c>
      <c r="S440" s="1">
        <f>INDEX(ScheduleRef!$D$2:$AB$853,_xlfn.AGGREGATE(15,6,(ROW(ScheduleRef!$D$2:$AB$853)-ROW(ScheduleRef!$D$2)+1)/(ScheduleRef!$D$2:$D$853&lt;&gt;""),ROWS(ScheduleCompile!S$1:S440)),COLUMNS($A440:S440))</f>
        <v>75</v>
      </c>
      <c r="T440" s="1">
        <f>INDEX(ScheduleRef!$D$2:$AB$853,_xlfn.AGGREGATE(15,6,(ROW(ScheduleRef!$D$2:$AB$853)-ROW(ScheduleRef!$D$2)+1)/(ScheduleRef!$D$2:$D$853&lt;&gt;""),ROWS(ScheduleCompile!T$1:T440)),COLUMNS($A440:T440))</f>
        <v>75</v>
      </c>
      <c r="U440" s="1">
        <f>INDEX(ScheduleRef!$D$2:$AB$853,_xlfn.AGGREGATE(15,6,(ROW(ScheduleRef!$D$2:$AB$853)-ROW(ScheduleRef!$D$2)+1)/(ScheduleRef!$D$2:$D$853&lt;&gt;""),ROWS(ScheduleCompile!U$1:U440)),COLUMNS($A440:U440))</f>
        <v>75</v>
      </c>
      <c r="V440" s="1">
        <f>INDEX(ScheduleRef!$D$2:$AB$853,_xlfn.AGGREGATE(15,6,(ROW(ScheduleRef!$D$2:$AB$853)-ROW(ScheduleRef!$D$2)+1)/(ScheduleRef!$D$2:$D$853&lt;&gt;""),ROWS(ScheduleCompile!V$1:V440)),COLUMNS($A440:V440))</f>
        <v>75</v>
      </c>
      <c r="W440" s="1">
        <f>INDEX(ScheduleRef!$D$2:$AB$853,_xlfn.AGGREGATE(15,6,(ROW(ScheduleRef!$D$2:$AB$853)-ROW(ScheduleRef!$D$2)+1)/(ScheduleRef!$D$2:$D$853&lt;&gt;""),ROWS(ScheduleCompile!W$1:W440)),COLUMNS($A440:W440))</f>
        <v>85</v>
      </c>
      <c r="X440" s="1">
        <f>INDEX(ScheduleRef!$D$2:$AB$853,_xlfn.AGGREGATE(15,6,(ROW(ScheduleRef!$D$2:$AB$853)-ROW(ScheduleRef!$D$2)+1)/(ScheduleRef!$D$2:$D$853&lt;&gt;""),ROWS(ScheduleCompile!X$1:X440)),COLUMNS($A440:X440))</f>
        <v>85</v>
      </c>
      <c r="Y440" s="1">
        <f>INDEX(ScheduleRef!$D$2:$AB$853,_xlfn.AGGREGATE(15,6,(ROW(ScheduleRef!$D$2:$AB$853)-ROW(ScheduleRef!$D$2)+1)/(ScheduleRef!$D$2:$D$853&lt;&gt;""),ROWS(ScheduleCompile!Y$1:Y440)),COLUMNS($A440:Y440))</f>
        <v>85</v>
      </c>
    </row>
    <row r="441" spans="1:25" x14ac:dyDescent="0.25">
      <c r="A441" s="30" t="str">
        <f>INDEX(ScheduleRef!$D$2:$AB$853,_xlfn.AGGREGATE(15,6,(ROW(ScheduleRef!$D$2:$AB$853)-ROW(ScheduleRef!$D$2)+1)/(ScheduleRef!$D$2:$D$853&lt;&gt;""),ROWS(ScheduleCompile!A$1:A441)),COLUMNS($A441:A441))</f>
        <v>RetailClgSetptSat</v>
      </c>
      <c r="B441" s="1">
        <f>INDEX(ScheduleRef!$D$2:$AB$853,_xlfn.AGGREGATE(15,6,(ROW(ScheduleRef!$D$2:$AB$853)-ROW(ScheduleRef!$D$2)+1)/(ScheduleRef!$D$2:$D$853&lt;&gt;""),ROWS(ScheduleCompile!B$1:B441)),COLUMNS($A441:B441))</f>
        <v>85</v>
      </c>
      <c r="C441" s="1">
        <f>INDEX(ScheduleRef!$D$2:$AB$853,_xlfn.AGGREGATE(15,6,(ROW(ScheduleRef!$D$2:$AB$853)-ROW(ScheduleRef!$D$2)+1)/(ScheduleRef!$D$2:$D$853&lt;&gt;""),ROWS(ScheduleCompile!C$1:C441)),COLUMNS($A441:C441))</f>
        <v>85</v>
      </c>
      <c r="D441" s="1">
        <f>INDEX(ScheduleRef!$D$2:$AB$853,_xlfn.AGGREGATE(15,6,(ROW(ScheduleRef!$D$2:$AB$853)-ROW(ScheduleRef!$D$2)+1)/(ScheduleRef!$D$2:$D$853&lt;&gt;""),ROWS(ScheduleCompile!D$1:D441)),COLUMNS($A441:D441))</f>
        <v>85</v>
      </c>
      <c r="E441" s="1">
        <f>INDEX(ScheduleRef!$D$2:$AB$853,_xlfn.AGGREGATE(15,6,(ROW(ScheduleRef!$D$2:$AB$853)-ROW(ScheduleRef!$D$2)+1)/(ScheduleRef!$D$2:$D$853&lt;&gt;""),ROWS(ScheduleCompile!E$1:E441)),COLUMNS($A441:E441))</f>
        <v>85</v>
      </c>
      <c r="F441" s="1">
        <f>INDEX(ScheduleRef!$D$2:$AB$853,_xlfn.AGGREGATE(15,6,(ROW(ScheduleRef!$D$2:$AB$853)-ROW(ScheduleRef!$D$2)+1)/(ScheduleRef!$D$2:$D$853&lt;&gt;""),ROWS(ScheduleCompile!F$1:F441)),COLUMNS($A441:F441))</f>
        <v>85</v>
      </c>
      <c r="G441" s="1">
        <f>INDEX(ScheduleRef!$D$2:$AB$853,_xlfn.AGGREGATE(15,6,(ROW(ScheduleRef!$D$2:$AB$853)-ROW(ScheduleRef!$D$2)+1)/(ScheduleRef!$D$2:$D$853&lt;&gt;""),ROWS(ScheduleCompile!G$1:G441)),COLUMNS($A441:G441))</f>
        <v>85</v>
      </c>
      <c r="H441" s="1">
        <f>INDEX(ScheduleRef!$D$2:$AB$853,_xlfn.AGGREGATE(15,6,(ROW(ScheduleRef!$D$2:$AB$853)-ROW(ScheduleRef!$D$2)+1)/(ScheduleRef!$D$2:$D$853&lt;&gt;""),ROWS(ScheduleCompile!H$1:H441)),COLUMNS($A441:H441))</f>
        <v>75</v>
      </c>
      <c r="I441" s="1">
        <f>INDEX(ScheduleRef!$D$2:$AB$853,_xlfn.AGGREGATE(15,6,(ROW(ScheduleRef!$D$2:$AB$853)-ROW(ScheduleRef!$D$2)+1)/(ScheduleRef!$D$2:$D$853&lt;&gt;""),ROWS(ScheduleCompile!I$1:I441)),COLUMNS($A441:I441))</f>
        <v>75</v>
      </c>
      <c r="J441" s="1">
        <f>INDEX(ScheduleRef!$D$2:$AB$853,_xlfn.AGGREGATE(15,6,(ROW(ScheduleRef!$D$2:$AB$853)-ROW(ScheduleRef!$D$2)+1)/(ScheduleRef!$D$2:$D$853&lt;&gt;""),ROWS(ScheduleCompile!J$1:J441)),COLUMNS($A441:J441))</f>
        <v>75</v>
      </c>
      <c r="K441" s="1">
        <f>INDEX(ScheduleRef!$D$2:$AB$853,_xlfn.AGGREGATE(15,6,(ROW(ScheduleRef!$D$2:$AB$853)-ROW(ScheduleRef!$D$2)+1)/(ScheduleRef!$D$2:$D$853&lt;&gt;""),ROWS(ScheduleCompile!K$1:K441)),COLUMNS($A441:K441))</f>
        <v>75</v>
      </c>
      <c r="L441" s="1">
        <f>INDEX(ScheduleRef!$D$2:$AB$853,_xlfn.AGGREGATE(15,6,(ROW(ScheduleRef!$D$2:$AB$853)-ROW(ScheduleRef!$D$2)+1)/(ScheduleRef!$D$2:$D$853&lt;&gt;""),ROWS(ScheduleCompile!L$1:L441)),COLUMNS($A441:L441))</f>
        <v>75</v>
      </c>
      <c r="M441" s="1">
        <f>INDEX(ScheduleRef!$D$2:$AB$853,_xlfn.AGGREGATE(15,6,(ROW(ScheduleRef!$D$2:$AB$853)-ROW(ScheduleRef!$D$2)+1)/(ScheduleRef!$D$2:$D$853&lt;&gt;""),ROWS(ScheduleCompile!M$1:M441)),COLUMNS($A441:M441))</f>
        <v>75</v>
      </c>
      <c r="N441" s="1">
        <f>INDEX(ScheduleRef!$D$2:$AB$853,_xlfn.AGGREGATE(15,6,(ROW(ScheduleRef!$D$2:$AB$853)-ROW(ScheduleRef!$D$2)+1)/(ScheduleRef!$D$2:$D$853&lt;&gt;""),ROWS(ScheduleCompile!N$1:N441)),COLUMNS($A441:N441))</f>
        <v>75</v>
      </c>
      <c r="O441" s="1">
        <f>INDEX(ScheduleRef!$D$2:$AB$853,_xlfn.AGGREGATE(15,6,(ROW(ScheduleRef!$D$2:$AB$853)-ROW(ScheduleRef!$D$2)+1)/(ScheduleRef!$D$2:$D$853&lt;&gt;""),ROWS(ScheduleCompile!O$1:O441)),COLUMNS($A441:O441))</f>
        <v>75</v>
      </c>
      <c r="P441" s="1">
        <f>INDEX(ScheduleRef!$D$2:$AB$853,_xlfn.AGGREGATE(15,6,(ROW(ScheduleRef!$D$2:$AB$853)-ROW(ScheduleRef!$D$2)+1)/(ScheduleRef!$D$2:$D$853&lt;&gt;""),ROWS(ScheduleCompile!P$1:P441)),COLUMNS($A441:P441))</f>
        <v>75</v>
      </c>
      <c r="Q441" s="1">
        <f>INDEX(ScheduleRef!$D$2:$AB$853,_xlfn.AGGREGATE(15,6,(ROW(ScheduleRef!$D$2:$AB$853)-ROW(ScheduleRef!$D$2)+1)/(ScheduleRef!$D$2:$D$853&lt;&gt;""),ROWS(ScheduleCompile!Q$1:Q441)),COLUMNS($A441:Q441))</f>
        <v>75</v>
      </c>
      <c r="R441" s="1">
        <f>INDEX(ScheduleRef!$D$2:$AB$853,_xlfn.AGGREGATE(15,6,(ROW(ScheduleRef!$D$2:$AB$853)-ROW(ScheduleRef!$D$2)+1)/(ScheduleRef!$D$2:$D$853&lt;&gt;""),ROWS(ScheduleCompile!R$1:R441)),COLUMNS($A441:R441))</f>
        <v>75</v>
      </c>
      <c r="S441" s="1">
        <f>INDEX(ScheduleRef!$D$2:$AB$853,_xlfn.AGGREGATE(15,6,(ROW(ScheduleRef!$D$2:$AB$853)-ROW(ScheduleRef!$D$2)+1)/(ScheduleRef!$D$2:$D$853&lt;&gt;""),ROWS(ScheduleCompile!S$1:S441)),COLUMNS($A441:S441))</f>
        <v>75</v>
      </c>
      <c r="T441" s="1">
        <f>INDEX(ScheduleRef!$D$2:$AB$853,_xlfn.AGGREGATE(15,6,(ROW(ScheduleRef!$D$2:$AB$853)-ROW(ScheduleRef!$D$2)+1)/(ScheduleRef!$D$2:$D$853&lt;&gt;""),ROWS(ScheduleCompile!T$1:T441)),COLUMNS($A441:T441))</f>
        <v>75</v>
      </c>
      <c r="U441" s="1">
        <f>INDEX(ScheduleRef!$D$2:$AB$853,_xlfn.AGGREGATE(15,6,(ROW(ScheduleRef!$D$2:$AB$853)-ROW(ScheduleRef!$D$2)+1)/(ScheduleRef!$D$2:$D$853&lt;&gt;""),ROWS(ScheduleCompile!U$1:U441)),COLUMNS($A441:U441))</f>
        <v>75</v>
      </c>
      <c r="V441" s="1">
        <f>INDEX(ScheduleRef!$D$2:$AB$853,_xlfn.AGGREGATE(15,6,(ROW(ScheduleRef!$D$2:$AB$853)-ROW(ScheduleRef!$D$2)+1)/(ScheduleRef!$D$2:$D$853&lt;&gt;""),ROWS(ScheduleCompile!V$1:V441)),COLUMNS($A441:V441))</f>
        <v>75</v>
      </c>
      <c r="W441" s="1">
        <f>INDEX(ScheduleRef!$D$2:$AB$853,_xlfn.AGGREGATE(15,6,(ROW(ScheduleRef!$D$2:$AB$853)-ROW(ScheduleRef!$D$2)+1)/(ScheduleRef!$D$2:$D$853&lt;&gt;""),ROWS(ScheduleCompile!W$1:W441)),COLUMNS($A441:W441))</f>
        <v>75</v>
      </c>
      <c r="X441" s="1">
        <f>INDEX(ScheduleRef!$D$2:$AB$853,_xlfn.AGGREGATE(15,6,(ROW(ScheduleRef!$D$2:$AB$853)-ROW(ScheduleRef!$D$2)+1)/(ScheduleRef!$D$2:$D$853&lt;&gt;""),ROWS(ScheduleCompile!X$1:X441)),COLUMNS($A441:X441))</f>
        <v>85</v>
      </c>
      <c r="Y441" s="1">
        <f>INDEX(ScheduleRef!$D$2:$AB$853,_xlfn.AGGREGATE(15,6,(ROW(ScheduleRef!$D$2:$AB$853)-ROW(ScheduleRef!$D$2)+1)/(ScheduleRef!$D$2:$D$853&lt;&gt;""),ROWS(ScheduleCompile!Y$1:Y441)),COLUMNS($A441:Y441))</f>
        <v>85</v>
      </c>
    </row>
    <row r="442" spans="1:25" x14ac:dyDescent="0.25">
      <c r="A442" s="30" t="str">
        <f>INDEX(ScheduleRef!$D$2:$AB$853,_xlfn.AGGREGATE(15,6,(ROW(ScheduleRef!$D$2:$AB$853)-ROW(ScheduleRef!$D$2)+1)/(ScheduleRef!$D$2:$D$853&lt;&gt;""),ROWS(ScheduleCompile!A$1:A442)),COLUMNS($A442:A442))</f>
        <v>RetailClgSetptSun</v>
      </c>
      <c r="B442" s="1">
        <f>INDEX(ScheduleRef!$D$2:$AB$853,_xlfn.AGGREGATE(15,6,(ROW(ScheduleRef!$D$2:$AB$853)-ROW(ScheduleRef!$D$2)+1)/(ScheduleRef!$D$2:$D$853&lt;&gt;""),ROWS(ScheduleCompile!B$1:B442)),COLUMNS($A442:B442))</f>
        <v>85</v>
      </c>
      <c r="C442" s="1">
        <f>INDEX(ScheduleRef!$D$2:$AB$853,_xlfn.AGGREGATE(15,6,(ROW(ScheduleRef!$D$2:$AB$853)-ROW(ScheduleRef!$D$2)+1)/(ScheduleRef!$D$2:$D$853&lt;&gt;""),ROWS(ScheduleCompile!C$1:C442)),COLUMNS($A442:C442))</f>
        <v>85</v>
      </c>
      <c r="D442" s="1">
        <f>INDEX(ScheduleRef!$D$2:$AB$853,_xlfn.AGGREGATE(15,6,(ROW(ScheduleRef!$D$2:$AB$853)-ROW(ScheduleRef!$D$2)+1)/(ScheduleRef!$D$2:$D$853&lt;&gt;""),ROWS(ScheduleCompile!D$1:D442)),COLUMNS($A442:D442))</f>
        <v>85</v>
      </c>
      <c r="E442" s="1">
        <f>INDEX(ScheduleRef!$D$2:$AB$853,_xlfn.AGGREGATE(15,6,(ROW(ScheduleRef!$D$2:$AB$853)-ROW(ScheduleRef!$D$2)+1)/(ScheduleRef!$D$2:$D$853&lt;&gt;""),ROWS(ScheduleCompile!E$1:E442)),COLUMNS($A442:E442))</f>
        <v>85</v>
      </c>
      <c r="F442" s="1">
        <f>INDEX(ScheduleRef!$D$2:$AB$853,_xlfn.AGGREGATE(15,6,(ROW(ScheduleRef!$D$2:$AB$853)-ROW(ScheduleRef!$D$2)+1)/(ScheduleRef!$D$2:$D$853&lt;&gt;""),ROWS(ScheduleCompile!F$1:F442)),COLUMNS($A442:F442))</f>
        <v>85</v>
      </c>
      <c r="G442" s="1">
        <f>INDEX(ScheduleRef!$D$2:$AB$853,_xlfn.AGGREGATE(15,6,(ROW(ScheduleRef!$D$2:$AB$853)-ROW(ScheduleRef!$D$2)+1)/(ScheduleRef!$D$2:$D$853&lt;&gt;""),ROWS(ScheduleCompile!G$1:G442)),COLUMNS($A442:G442))</f>
        <v>85</v>
      </c>
      <c r="H442" s="1">
        <f>INDEX(ScheduleRef!$D$2:$AB$853,_xlfn.AGGREGATE(15,6,(ROW(ScheduleRef!$D$2:$AB$853)-ROW(ScheduleRef!$D$2)+1)/(ScheduleRef!$D$2:$D$853&lt;&gt;""),ROWS(ScheduleCompile!H$1:H442)),COLUMNS($A442:H442))</f>
        <v>85</v>
      </c>
      <c r="I442" s="1">
        <f>INDEX(ScheduleRef!$D$2:$AB$853,_xlfn.AGGREGATE(15,6,(ROW(ScheduleRef!$D$2:$AB$853)-ROW(ScheduleRef!$D$2)+1)/(ScheduleRef!$D$2:$D$853&lt;&gt;""),ROWS(ScheduleCompile!I$1:I442)),COLUMNS($A442:I442))</f>
        <v>85</v>
      </c>
      <c r="J442" s="1">
        <f>INDEX(ScheduleRef!$D$2:$AB$853,_xlfn.AGGREGATE(15,6,(ROW(ScheduleRef!$D$2:$AB$853)-ROW(ScheduleRef!$D$2)+1)/(ScheduleRef!$D$2:$D$853&lt;&gt;""),ROWS(ScheduleCompile!J$1:J442)),COLUMNS($A442:J442))</f>
        <v>75</v>
      </c>
      <c r="K442" s="1">
        <f>INDEX(ScheduleRef!$D$2:$AB$853,_xlfn.AGGREGATE(15,6,(ROW(ScheduleRef!$D$2:$AB$853)-ROW(ScheduleRef!$D$2)+1)/(ScheduleRef!$D$2:$D$853&lt;&gt;""),ROWS(ScheduleCompile!K$1:K442)),COLUMNS($A442:K442))</f>
        <v>75</v>
      </c>
      <c r="L442" s="1">
        <f>INDEX(ScheduleRef!$D$2:$AB$853,_xlfn.AGGREGATE(15,6,(ROW(ScheduleRef!$D$2:$AB$853)-ROW(ScheduleRef!$D$2)+1)/(ScheduleRef!$D$2:$D$853&lt;&gt;""),ROWS(ScheduleCompile!L$1:L442)),COLUMNS($A442:L442))</f>
        <v>75</v>
      </c>
      <c r="M442" s="1">
        <f>INDEX(ScheduleRef!$D$2:$AB$853,_xlfn.AGGREGATE(15,6,(ROW(ScheduleRef!$D$2:$AB$853)-ROW(ScheduleRef!$D$2)+1)/(ScheduleRef!$D$2:$D$853&lt;&gt;""),ROWS(ScheduleCompile!M$1:M442)),COLUMNS($A442:M442))</f>
        <v>75</v>
      </c>
      <c r="N442" s="1">
        <f>INDEX(ScheduleRef!$D$2:$AB$853,_xlfn.AGGREGATE(15,6,(ROW(ScheduleRef!$D$2:$AB$853)-ROW(ScheduleRef!$D$2)+1)/(ScheduleRef!$D$2:$D$853&lt;&gt;""),ROWS(ScheduleCompile!N$1:N442)),COLUMNS($A442:N442))</f>
        <v>75</v>
      </c>
      <c r="O442" s="1">
        <f>INDEX(ScheduleRef!$D$2:$AB$853,_xlfn.AGGREGATE(15,6,(ROW(ScheduleRef!$D$2:$AB$853)-ROW(ScheduleRef!$D$2)+1)/(ScheduleRef!$D$2:$D$853&lt;&gt;""),ROWS(ScheduleCompile!O$1:O442)),COLUMNS($A442:O442))</f>
        <v>75</v>
      </c>
      <c r="P442" s="1">
        <f>INDEX(ScheduleRef!$D$2:$AB$853,_xlfn.AGGREGATE(15,6,(ROW(ScheduleRef!$D$2:$AB$853)-ROW(ScheduleRef!$D$2)+1)/(ScheduleRef!$D$2:$D$853&lt;&gt;""),ROWS(ScheduleCompile!P$1:P442)),COLUMNS($A442:P442))</f>
        <v>75</v>
      </c>
      <c r="Q442" s="1">
        <f>INDEX(ScheduleRef!$D$2:$AB$853,_xlfn.AGGREGATE(15,6,(ROW(ScheduleRef!$D$2:$AB$853)-ROW(ScheduleRef!$D$2)+1)/(ScheduleRef!$D$2:$D$853&lt;&gt;""),ROWS(ScheduleCompile!Q$1:Q442)),COLUMNS($A442:Q442))</f>
        <v>75</v>
      </c>
      <c r="R442" s="1">
        <f>INDEX(ScheduleRef!$D$2:$AB$853,_xlfn.AGGREGATE(15,6,(ROW(ScheduleRef!$D$2:$AB$853)-ROW(ScheduleRef!$D$2)+1)/(ScheduleRef!$D$2:$D$853&lt;&gt;""),ROWS(ScheduleCompile!R$1:R442)),COLUMNS($A442:R442))</f>
        <v>75</v>
      </c>
      <c r="S442" s="1">
        <f>INDEX(ScheduleRef!$D$2:$AB$853,_xlfn.AGGREGATE(15,6,(ROW(ScheduleRef!$D$2:$AB$853)-ROW(ScheduleRef!$D$2)+1)/(ScheduleRef!$D$2:$D$853&lt;&gt;""),ROWS(ScheduleCompile!S$1:S442)),COLUMNS($A442:S442))</f>
        <v>75</v>
      </c>
      <c r="T442" s="1">
        <f>INDEX(ScheduleRef!$D$2:$AB$853,_xlfn.AGGREGATE(15,6,(ROW(ScheduleRef!$D$2:$AB$853)-ROW(ScheduleRef!$D$2)+1)/(ScheduleRef!$D$2:$D$853&lt;&gt;""),ROWS(ScheduleCompile!T$1:T442)),COLUMNS($A442:T442))</f>
        <v>75</v>
      </c>
      <c r="U442" s="1">
        <f>INDEX(ScheduleRef!$D$2:$AB$853,_xlfn.AGGREGATE(15,6,(ROW(ScheduleRef!$D$2:$AB$853)-ROW(ScheduleRef!$D$2)+1)/(ScheduleRef!$D$2:$D$853&lt;&gt;""),ROWS(ScheduleCompile!U$1:U442)),COLUMNS($A442:U442))</f>
        <v>85</v>
      </c>
      <c r="V442" s="1">
        <f>INDEX(ScheduleRef!$D$2:$AB$853,_xlfn.AGGREGATE(15,6,(ROW(ScheduleRef!$D$2:$AB$853)-ROW(ScheduleRef!$D$2)+1)/(ScheduleRef!$D$2:$D$853&lt;&gt;""),ROWS(ScheduleCompile!V$1:V442)),COLUMNS($A442:V442))</f>
        <v>85</v>
      </c>
      <c r="W442" s="1">
        <f>INDEX(ScheduleRef!$D$2:$AB$853,_xlfn.AGGREGATE(15,6,(ROW(ScheduleRef!$D$2:$AB$853)-ROW(ScheduleRef!$D$2)+1)/(ScheduleRef!$D$2:$D$853&lt;&gt;""),ROWS(ScheduleCompile!W$1:W442)),COLUMNS($A442:W442))</f>
        <v>85</v>
      </c>
      <c r="X442" s="1">
        <f>INDEX(ScheduleRef!$D$2:$AB$853,_xlfn.AGGREGATE(15,6,(ROW(ScheduleRef!$D$2:$AB$853)-ROW(ScheduleRef!$D$2)+1)/(ScheduleRef!$D$2:$D$853&lt;&gt;""),ROWS(ScheduleCompile!X$1:X442)),COLUMNS($A442:X442))</f>
        <v>85</v>
      </c>
      <c r="Y442" s="1">
        <f>INDEX(ScheduleRef!$D$2:$AB$853,_xlfn.AGGREGATE(15,6,(ROW(ScheduleRef!$D$2:$AB$853)-ROW(ScheduleRef!$D$2)+1)/(ScheduleRef!$D$2:$D$853&lt;&gt;""),ROWS(ScheduleCompile!Y$1:Y442)),COLUMNS($A442:Y442))</f>
        <v>85</v>
      </c>
    </row>
    <row r="443" spans="1:25" x14ac:dyDescent="0.25">
      <c r="A443" s="30" t="str">
        <f>INDEX(ScheduleRef!$D$2:$AB$853,_xlfn.AGGREGATE(15,6,(ROW(ScheduleRef!$D$2:$AB$853)-ROW(ScheduleRef!$D$2)+1)/(ScheduleRef!$D$2:$D$853&lt;&gt;""),ROWS(ScheduleCompile!A$1:A443)),COLUMNS($A443:A443))</f>
        <v>RetailInfiltrationWD</v>
      </c>
      <c r="B443" s="1">
        <f>INDEX(ScheduleRef!$D$2:$AB$853,_xlfn.AGGREGATE(15,6,(ROW(ScheduleRef!$D$2:$AB$853)-ROW(ScheduleRef!$D$2)+1)/(ScheduleRef!$D$2:$D$853&lt;&gt;""),ROWS(ScheduleCompile!B$1:B443)),COLUMNS($A443:B443))</f>
        <v>1</v>
      </c>
      <c r="C443" s="1">
        <f>INDEX(ScheduleRef!$D$2:$AB$853,_xlfn.AGGREGATE(15,6,(ROW(ScheduleRef!$D$2:$AB$853)-ROW(ScheduleRef!$D$2)+1)/(ScheduleRef!$D$2:$D$853&lt;&gt;""),ROWS(ScheduleCompile!C$1:C443)),COLUMNS($A443:C443))</f>
        <v>1</v>
      </c>
      <c r="D443" s="1">
        <f>INDEX(ScheduleRef!$D$2:$AB$853,_xlfn.AGGREGATE(15,6,(ROW(ScheduleRef!$D$2:$AB$853)-ROW(ScheduleRef!$D$2)+1)/(ScheduleRef!$D$2:$D$853&lt;&gt;""),ROWS(ScheduleCompile!D$1:D443)),COLUMNS($A443:D443))</f>
        <v>1</v>
      </c>
      <c r="E443" s="1">
        <f>INDEX(ScheduleRef!$D$2:$AB$853,_xlfn.AGGREGATE(15,6,(ROW(ScheduleRef!$D$2:$AB$853)-ROW(ScheduleRef!$D$2)+1)/(ScheduleRef!$D$2:$D$853&lt;&gt;""),ROWS(ScheduleCompile!E$1:E443)),COLUMNS($A443:E443))</f>
        <v>1</v>
      </c>
      <c r="F443" s="1">
        <f>INDEX(ScheduleRef!$D$2:$AB$853,_xlfn.AGGREGATE(15,6,(ROW(ScheduleRef!$D$2:$AB$853)-ROW(ScheduleRef!$D$2)+1)/(ScheduleRef!$D$2:$D$853&lt;&gt;""),ROWS(ScheduleCompile!F$1:F443)),COLUMNS($A443:F443))</f>
        <v>1</v>
      </c>
      <c r="G443" s="1">
        <f>INDEX(ScheduleRef!$D$2:$AB$853,_xlfn.AGGREGATE(15,6,(ROW(ScheduleRef!$D$2:$AB$853)-ROW(ScheduleRef!$D$2)+1)/(ScheduleRef!$D$2:$D$853&lt;&gt;""),ROWS(ScheduleCompile!G$1:G443)),COLUMNS($A443:G443))</f>
        <v>1</v>
      </c>
      <c r="H443" s="1">
        <f>INDEX(ScheduleRef!$D$2:$AB$853,_xlfn.AGGREGATE(15,6,(ROW(ScheduleRef!$D$2:$AB$853)-ROW(ScheduleRef!$D$2)+1)/(ScheduleRef!$D$2:$D$853&lt;&gt;""),ROWS(ScheduleCompile!H$1:H443)),COLUMNS($A443:H443))</f>
        <v>0.25</v>
      </c>
      <c r="I443" s="1">
        <f>INDEX(ScheduleRef!$D$2:$AB$853,_xlfn.AGGREGATE(15,6,(ROW(ScheduleRef!$D$2:$AB$853)-ROW(ScheduleRef!$D$2)+1)/(ScheduleRef!$D$2:$D$853&lt;&gt;""),ROWS(ScheduleCompile!I$1:I443)),COLUMNS($A443:I443))</f>
        <v>0.25</v>
      </c>
      <c r="J443" s="1">
        <f>INDEX(ScheduleRef!$D$2:$AB$853,_xlfn.AGGREGATE(15,6,(ROW(ScheduleRef!$D$2:$AB$853)-ROW(ScheduleRef!$D$2)+1)/(ScheduleRef!$D$2:$D$853&lt;&gt;""),ROWS(ScheduleCompile!J$1:J443)),COLUMNS($A443:J443))</f>
        <v>0.25</v>
      </c>
      <c r="K443" s="1">
        <f>INDEX(ScheduleRef!$D$2:$AB$853,_xlfn.AGGREGATE(15,6,(ROW(ScheduleRef!$D$2:$AB$853)-ROW(ScheduleRef!$D$2)+1)/(ScheduleRef!$D$2:$D$853&lt;&gt;""),ROWS(ScheduleCompile!K$1:K443)),COLUMNS($A443:K443))</f>
        <v>0.25</v>
      </c>
      <c r="L443" s="1">
        <f>INDEX(ScheduleRef!$D$2:$AB$853,_xlfn.AGGREGATE(15,6,(ROW(ScheduleRef!$D$2:$AB$853)-ROW(ScheduleRef!$D$2)+1)/(ScheduleRef!$D$2:$D$853&lt;&gt;""),ROWS(ScheduleCompile!L$1:L443)),COLUMNS($A443:L443))</f>
        <v>0.25</v>
      </c>
      <c r="M443" s="1">
        <f>INDEX(ScheduleRef!$D$2:$AB$853,_xlfn.AGGREGATE(15,6,(ROW(ScheduleRef!$D$2:$AB$853)-ROW(ScheduleRef!$D$2)+1)/(ScheduleRef!$D$2:$D$853&lt;&gt;""),ROWS(ScheduleCompile!M$1:M443)),COLUMNS($A443:M443))</f>
        <v>0.25</v>
      </c>
      <c r="N443" s="1">
        <f>INDEX(ScheduleRef!$D$2:$AB$853,_xlfn.AGGREGATE(15,6,(ROW(ScheduleRef!$D$2:$AB$853)-ROW(ScheduleRef!$D$2)+1)/(ScheduleRef!$D$2:$D$853&lt;&gt;""),ROWS(ScheduleCompile!N$1:N443)),COLUMNS($A443:N443))</f>
        <v>0.25</v>
      </c>
      <c r="O443" s="1">
        <f>INDEX(ScheduleRef!$D$2:$AB$853,_xlfn.AGGREGATE(15,6,(ROW(ScheduleRef!$D$2:$AB$853)-ROW(ScheduleRef!$D$2)+1)/(ScheduleRef!$D$2:$D$853&lt;&gt;""),ROWS(ScheduleCompile!O$1:O443)),COLUMNS($A443:O443))</f>
        <v>0.25</v>
      </c>
      <c r="P443" s="1">
        <f>INDEX(ScheduleRef!$D$2:$AB$853,_xlfn.AGGREGATE(15,6,(ROW(ScheduleRef!$D$2:$AB$853)-ROW(ScheduleRef!$D$2)+1)/(ScheduleRef!$D$2:$D$853&lt;&gt;""),ROWS(ScheduleCompile!P$1:P443)),COLUMNS($A443:P443))</f>
        <v>0.25</v>
      </c>
      <c r="Q443" s="1">
        <f>INDEX(ScheduleRef!$D$2:$AB$853,_xlfn.AGGREGATE(15,6,(ROW(ScheduleRef!$D$2:$AB$853)-ROW(ScheduleRef!$D$2)+1)/(ScheduleRef!$D$2:$D$853&lt;&gt;""),ROWS(ScheduleCompile!Q$1:Q443)),COLUMNS($A443:Q443))</f>
        <v>0.25</v>
      </c>
      <c r="R443" s="1">
        <f>INDEX(ScheduleRef!$D$2:$AB$853,_xlfn.AGGREGATE(15,6,(ROW(ScheduleRef!$D$2:$AB$853)-ROW(ScheduleRef!$D$2)+1)/(ScheduleRef!$D$2:$D$853&lt;&gt;""),ROWS(ScheduleCompile!R$1:R443)),COLUMNS($A443:R443))</f>
        <v>0.25</v>
      </c>
      <c r="S443" s="1">
        <f>INDEX(ScheduleRef!$D$2:$AB$853,_xlfn.AGGREGATE(15,6,(ROW(ScheduleRef!$D$2:$AB$853)-ROW(ScheduleRef!$D$2)+1)/(ScheduleRef!$D$2:$D$853&lt;&gt;""),ROWS(ScheduleCompile!S$1:S443)),COLUMNS($A443:S443))</f>
        <v>0.25</v>
      </c>
      <c r="T443" s="1">
        <f>INDEX(ScheduleRef!$D$2:$AB$853,_xlfn.AGGREGATE(15,6,(ROW(ScheduleRef!$D$2:$AB$853)-ROW(ScheduleRef!$D$2)+1)/(ScheduleRef!$D$2:$D$853&lt;&gt;""),ROWS(ScheduleCompile!T$1:T443)),COLUMNS($A443:T443))</f>
        <v>0.25</v>
      </c>
      <c r="U443" s="1">
        <f>INDEX(ScheduleRef!$D$2:$AB$853,_xlfn.AGGREGATE(15,6,(ROW(ScheduleRef!$D$2:$AB$853)-ROW(ScheduleRef!$D$2)+1)/(ScheduleRef!$D$2:$D$853&lt;&gt;""),ROWS(ScheduleCompile!U$1:U443)),COLUMNS($A443:U443))</f>
        <v>0.25</v>
      </c>
      <c r="V443" s="1">
        <f>INDEX(ScheduleRef!$D$2:$AB$853,_xlfn.AGGREGATE(15,6,(ROW(ScheduleRef!$D$2:$AB$853)-ROW(ScheduleRef!$D$2)+1)/(ScheduleRef!$D$2:$D$853&lt;&gt;""),ROWS(ScheduleCompile!V$1:V443)),COLUMNS($A443:V443))</f>
        <v>0.25</v>
      </c>
      <c r="W443" s="1">
        <f>INDEX(ScheduleRef!$D$2:$AB$853,_xlfn.AGGREGATE(15,6,(ROW(ScheduleRef!$D$2:$AB$853)-ROW(ScheduleRef!$D$2)+1)/(ScheduleRef!$D$2:$D$853&lt;&gt;""),ROWS(ScheduleCompile!W$1:W443)),COLUMNS($A443:W443))</f>
        <v>1</v>
      </c>
      <c r="X443" s="1">
        <f>INDEX(ScheduleRef!$D$2:$AB$853,_xlfn.AGGREGATE(15,6,(ROW(ScheduleRef!$D$2:$AB$853)-ROW(ScheduleRef!$D$2)+1)/(ScheduleRef!$D$2:$D$853&lt;&gt;""),ROWS(ScheduleCompile!X$1:X443)),COLUMNS($A443:X443))</f>
        <v>1</v>
      </c>
      <c r="Y443" s="1">
        <f>INDEX(ScheduleRef!$D$2:$AB$853,_xlfn.AGGREGATE(15,6,(ROW(ScheduleRef!$D$2:$AB$853)-ROW(ScheduleRef!$D$2)+1)/(ScheduleRef!$D$2:$D$853&lt;&gt;""),ROWS(ScheduleCompile!Y$1:Y443)),COLUMNS($A443:Y443))</f>
        <v>1</v>
      </c>
    </row>
    <row r="444" spans="1:25" x14ac:dyDescent="0.25">
      <c r="A444" s="30" t="str">
        <f>INDEX(ScheduleRef!$D$2:$AB$853,_xlfn.AGGREGATE(15,6,(ROW(ScheduleRef!$D$2:$AB$853)-ROW(ScheduleRef!$D$2)+1)/(ScheduleRef!$D$2:$D$853&lt;&gt;""),ROWS(ScheduleCompile!A$1:A444)),COLUMNS($A444:A444))</f>
        <v>RetailInfiltrationSat</v>
      </c>
      <c r="B444" s="1">
        <f>INDEX(ScheduleRef!$D$2:$AB$853,_xlfn.AGGREGATE(15,6,(ROW(ScheduleRef!$D$2:$AB$853)-ROW(ScheduleRef!$D$2)+1)/(ScheduleRef!$D$2:$D$853&lt;&gt;""),ROWS(ScheduleCompile!B$1:B444)),COLUMNS($A444:B444))</f>
        <v>1</v>
      </c>
      <c r="C444" s="1">
        <f>INDEX(ScheduleRef!$D$2:$AB$853,_xlfn.AGGREGATE(15,6,(ROW(ScheduleRef!$D$2:$AB$853)-ROW(ScheduleRef!$D$2)+1)/(ScheduleRef!$D$2:$D$853&lt;&gt;""),ROWS(ScheduleCompile!C$1:C444)),COLUMNS($A444:C444))</f>
        <v>1</v>
      </c>
      <c r="D444" s="1">
        <f>INDEX(ScheduleRef!$D$2:$AB$853,_xlfn.AGGREGATE(15,6,(ROW(ScheduleRef!$D$2:$AB$853)-ROW(ScheduleRef!$D$2)+1)/(ScheduleRef!$D$2:$D$853&lt;&gt;""),ROWS(ScheduleCompile!D$1:D444)),COLUMNS($A444:D444))</f>
        <v>1</v>
      </c>
      <c r="E444" s="1">
        <f>INDEX(ScheduleRef!$D$2:$AB$853,_xlfn.AGGREGATE(15,6,(ROW(ScheduleRef!$D$2:$AB$853)-ROW(ScheduleRef!$D$2)+1)/(ScheduleRef!$D$2:$D$853&lt;&gt;""),ROWS(ScheduleCompile!E$1:E444)),COLUMNS($A444:E444))</f>
        <v>1</v>
      </c>
      <c r="F444" s="1">
        <f>INDEX(ScheduleRef!$D$2:$AB$853,_xlfn.AGGREGATE(15,6,(ROW(ScheduleRef!$D$2:$AB$853)-ROW(ScheduleRef!$D$2)+1)/(ScheduleRef!$D$2:$D$853&lt;&gt;""),ROWS(ScheduleCompile!F$1:F444)),COLUMNS($A444:F444))</f>
        <v>1</v>
      </c>
      <c r="G444" s="1">
        <f>INDEX(ScheduleRef!$D$2:$AB$853,_xlfn.AGGREGATE(15,6,(ROW(ScheduleRef!$D$2:$AB$853)-ROW(ScheduleRef!$D$2)+1)/(ScheduleRef!$D$2:$D$853&lt;&gt;""),ROWS(ScheduleCompile!G$1:G444)),COLUMNS($A444:G444))</f>
        <v>1</v>
      </c>
      <c r="H444" s="1">
        <f>INDEX(ScheduleRef!$D$2:$AB$853,_xlfn.AGGREGATE(15,6,(ROW(ScheduleRef!$D$2:$AB$853)-ROW(ScheduleRef!$D$2)+1)/(ScheduleRef!$D$2:$D$853&lt;&gt;""),ROWS(ScheduleCompile!H$1:H444)),COLUMNS($A444:H444))</f>
        <v>0.25</v>
      </c>
      <c r="I444" s="1">
        <f>INDEX(ScheduleRef!$D$2:$AB$853,_xlfn.AGGREGATE(15,6,(ROW(ScheduleRef!$D$2:$AB$853)-ROW(ScheduleRef!$D$2)+1)/(ScheduleRef!$D$2:$D$853&lt;&gt;""),ROWS(ScheduleCompile!I$1:I444)),COLUMNS($A444:I444))</f>
        <v>0.25</v>
      </c>
      <c r="J444" s="1">
        <f>INDEX(ScheduleRef!$D$2:$AB$853,_xlfn.AGGREGATE(15,6,(ROW(ScheduleRef!$D$2:$AB$853)-ROW(ScheduleRef!$D$2)+1)/(ScheduleRef!$D$2:$D$853&lt;&gt;""),ROWS(ScheduleCompile!J$1:J444)),COLUMNS($A444:J444))</f>
        <v>0.25</v>
      </c>
      <c r="K444" s="1">
        <f>INDEX(ScheduleRef!$D$2:$AB$853,_xlfn.AGGREGATE(15,6,(ROW(ScheduleRef!$D$2:$AB$853)-ROW(ScheduleRef!$D$2)+1)/(ScheduleRef!$D$2:$D$853&lt;&gt;""),ROWS(ScheduleCompile!K$1:K444)),COLUMNS($A444:K444))</f>
        <v>0.25</v>
      </c>
      <c r="L444" s="1">
        <f>INDEX(ScheduleRef!$D$2:$AB$853,_xlfn.AGGREGATE(15,6,(ROW(ScheduleRef!$D$2:$AB$853)-ROW(ScheduleRef!$D$2)+1)/(ScheduleRef!$D$2:$D$853&lt;&gt;""),ROWS(ScheduleCompile!L$1:L444)),COLUMNS($A444:L444))</f>
        <v>0.25</v>
      </c>
      <c r="M444" s="1">
        <f>INDEX(ScheduleRef!$D$2:$AB$853,_xlfn.AGGREGATE(15,6,(ROW(ScheduleRef!$D$2:$AB$853)-ROW(ScheduleRef!$D$2)+1)/(ScheduleRef!$D$2:$D$853&lt;&gt;""),ROWS(ScheduleCompile!M$1:M444)),COLUMNS($A444:M444))</f>
        <v>0.25</v>
      </c>
      <c r="N444" s="1">
        <f>INDEX(ScheduleRef!$D$2:$AB$853,_xlfn.AGGREGATE(15,6,(ROW(ScheduleRef!$D$2:$AB$853)-ROW(ScheduleRef!$D$2)+1)/(ScheduleRef!$D$2:$D$853&lt;&gt;""),ROWS(ScheduleCompile!N$1:N444)),COLUMNS($A444:N444))</f>
        <v>0.25</v>
      </c>
      <c r="O444" s="1">
        <f>INDEX(ScheduleRef!$D$2:$AB$853,_xlfn.AGGREGATE(15,6,(ROW(ScheduleRef!$D$2:$AB$853)-ROW(ScheduleRef!$D$2)+1)/(ScheduleRef!$D$2:$D$853&lt;&gt;""),ROWS(ScheduleCompile!O$1:O444)),COLUMNS($A444:O444))</f>
        <v>0.25</v>
      </c>
      <c r="P444" s="1">
        <f>INDEX(ScheduleRef!$D$2:$AB$853,_xlfn.AGGREGATE(15,6,(ROW(ScheduleRef!$D$2:$AB$853)-ROW(ScheduleRef!$D$2)+1)/(ScheduleRef!$D$2:$D$853&lt;&gt;""),ROWS(ScheduleCompile!P$1:P444)),COLUMNS($A444:P444))</f>
        <v>0.25</v>
      </c>
      <c r="Q444" s="1">
        <f>INDEX(ScheduleRef!$D$2:$AB$853,_xlfn.AGGREGATE(15,6,(ROW(ScheduleRef!$D$2:$AB$853)-ROW(ScheduleRef!$D$2)+1)/(ScheduleRef!$D$2:$D$853&lt;&gt;""),ROWS(ScheduleCompile!Q$1:Q444)),COLUMNS($A444:Q444))</f>
        <v>0.25</v>
      </c>
      <c r="R444" s="1">
        <f>INDEX(ScheduleRef!$D$2:$AB$853,_xlfn.AGGREGATE(15,6,(ROW(ScheduleRef!$D$2:$AB$853)-ROW(ScheduleRef!$D$2)+1)/(ScheduleRef!$D$2:$D$853&lt;&gt;""),ROWS(ScheduleCompile!R$1:R444)),COLUMNS($A444:R444))</f>
        <v>0.25</v>
      </c>
      <c r="S444" s="1">
        <f>INDEX(ScheduleRef!$D$2:$AB$853,_xlfn.AGGREGATE(15,6,(ROW(ScheduleRef!$D$2:$AB$853)-ROW(ScheduleRef!$D$2)+1)/(ScheduleRef!$D$2:$D$853&lt;&gt;""),ROWS(ScheduleCompile!S$1:S444)),COLUMNS($A444:S444))</f>
        <v>0.25</v>
      </c>
      <c r="T444" s="1">
        <f>INDEX(ScheduleRef!$D$2:$AB$853,_xlfn.AGGREGATE(15,6,(ROW(ScheduleRef!$D$2:$AB$853)-ROW(ScheduleRef!$D$2)+1)/(ScheduleRef!$D$2:$D$853&lt;&gt;""),ROWS(ScheduleCompile!T$1:T444)),COLUMNS($A444:T444))</f>
        <v>0.25</v>
      </c>
      <c r="U444" s="1">
        <f>INDEX(ScheduleRef!$D$2:$AB$853,_xlfn.AGGREGATE(15,6,(ROW(ScheduleRef!$D$2:$AB$853)-ROW(ScheduleRef!$D$2)+1)/(ScheduleRef!$D$2:$D$853&lt;&gt;""),ROWS(ScheduleCompile!U$1:U444)),COLUMNS($A444:U444))</f>
        <v>0.25</v>
      </c>
      <c r="V444" s="1">
        <f>INDEX(ScheduleRef!$D$2:$AB$853,_xlfn.AGGREGATE(15,6,(ROW(ScheduleRef!$D$2:$AB$853)-ROW(ScheduleRef!$D$2)+1)/(ScheduleRef!$D$2:$D$853&lt;&gt;""),ROWS(ScheduleCompile!V$1:V444)),COLUMNS($A444:V444))</f>
        <v>0.25</v>
      </c>
      <c r="W444" s="1">
        <f>INDEX(ScheduleRef!$D$2:$AB$853,_xlfn.AGGREGATE(15,6,(ROW(ScheduleRef!$D$2:$AB$853)-ROW(ScheduleRef!$D$2)+1)/(ScheduleRef!$D$2:$D$853&lt;&gt;""),ROWS(ScheduleCompile!W$1:W444)),COLUMNS($A444:W444))</f>
        <v>0.25</v>
      </c>
      <c r="X444" s="1">
        <f>INDEX(ScheduleRef!$D$2:$AB$853,_xlfn.AGGREGATE(15,6,(ROW(ScheduleRef!$D$2:$AB$853)-ROW(ScheduleRef!$D$2)+1)/(ScheduleRef!$D$2:$D$853&lt;&gt;""),ROWS(ScheduleCompile!X$1:X444)),COLUMNS($A444:X444))</f>
        <v>1</v>
      </c>
      <c r="Y444" s="1">
        <f>INDEX(ScheduleRef!$D$2:$AB$853,_xlfn.AGGREGATE(15,6,(ROW(ScheduleRef!$D$2:$AB$853)-ROW(ScheduleRef!$D$2)+1)/(ScheduleRef!$D$2:$D$853&lt;&gt;""),ROWS(ScheduleCompile!Y$1:Y444)),COLUMNS($A444:Y444))</f>
        <v>1</v>
      </c>
    </row>
    <row r="445" spans="1:25" x14ac:dyDescent="0.25">
      <c r="A445" s="30" t="str">
        <f>INDEX(ScheduleRef!$D$2:$AB$853,_xlfn.AGGREGATE(15,6,(ROW(ScheduleRef!$D$2:$AB$853)-ROW(ScheduleRef!$D$2)+1)/(ScheduleRef!$D$2:$D$853&lt;&gt;""),ROWS(ScheduleCompile!A$1:A445)),COLUMNS($A445:A445))</f>
        <v>RetailInfiltrationSun</v>
      </c>
      <c r="B445" s="1">
        <f>INDEX(ScheduleRef!$D$2:$AB$853,_xlfn.AGGREGATE(15,6,(ROW(ScheduleRef!$D$2:$AB$853)-ROW(ScheduleRef!$D$2)+1)/(ScheduleRef!$D$2:$D$853&lt;&gt;""),ROWS(ScheduleCompile!B$1:B445)),COLUMNS($A445:B445))</f>
        <v>1</v>
      </c>
      <c r="C445" s="1">
        <f>INDEX(ScheduleRef!$D$2:$AB$853,_xlfn.AGGREGATE(15,6,(ROW(ScheduleRef!$D$2:$AB$853)-ROW(ScheduleRef!$D$2)+1)/(ScheduleRef!$D$2:$D$853&lt;&gt;""),ROWS(ScheduleCompile!C$1:C445)),COLUMNS($A445:C445))</f>
        <v>1</v>
      </c>
      <c r="D445" s="1">
        <f>INDEX(ScheduleRef!$D$2:$AB$853,_xlfn.AGGREGATE(15,6,(ROW(ScheduleRef!$D$2:$AB$853)-ROW(ScheduleRef!$D$2)+1)/(ScheduleRef!$D$2:$D$853&lt;&gt;""),ROWS(ScheduleCompile!D$1:D445)),COLUMNS($A445:D445))</f>
        <v>1</v>
      </c>
      <c r="E445" s="1">
        <f>INDEX(ScheduleRef!$D$2:$AB$853,_xlfn.AGGREGATE(15,6,(ROW(ScheduleRef!$D$2:$AB$853)-ROW(ScheduleRef!$D$2)+1)/(ScheduleRef!$D$2:$D$853&lt;&gt;""),ROWS(ScheduleCompile!E$1:E445)),COLUMNS($A445:E445))</f>
        <v>1</v>
      </c>
      <c r="F445" s="1">
        <f>INDEX(ScheduleRef!$D$2:$AB$853,_xlfn.AGGREGATE(15,6,(ROW(ScheduleRef!$D$2:$AB$853)-ROW(ScheduleRef!$D$2)+1)/(ScheduleRef!$D$2:$D$853&lt;&gt;""),ROWS(ScheduleCompile!F$1:F445)),COLUMNS($A445:F445))</f>
        <v>1</v>
      </c>
      <c r="G445" s="1">
        <f>INDEX(ScheduleRef!$D$2:$AB$853,_xlfn.AGGREGATE(15,6,(ROW(ScheduleRef!$D$2:$AB$853)-ROW(ScheduleRef!$D$2)+1)/(ScheduleRef!$D$2:$D$853&lt;&gt;""),ROWS(ScheduleCompile!G$1:G445)),COLUMNS($A445:G445))</f>
        <v>1</v>
      </c>
      <c r="H445" s="1">
        <f>INDEX(ScheduleRef!$D$2:$AB$853,_xlfn.AGGREGATE(15,6,(ROW(ScheduleRef!$D$2:$AB$853)-ROW(ScheduleRef!$D$2)+1)/(ScheduleRef!$D$2:$D$853&lt;&gt;""),ROWS(ScheduleCompile!H$1:H445)),COLUMNS($A445:H445))</f>
        <v>1</v>
      </c>
      <c r="I445" s="1">
        <f>INDEX(ScheduleRef!$D$2:$AB$853,_xlfn.AGGREGATE(15,6,(ROW(ScheduleRef!$D$2:$AB$853)-ROW(ScheduleRef!$D$2)+1)/(ScheduleRef!$D$2:$D$853&lt;&gt;""),ROWS(ScheduleCompile!I$1:I445)),COLUMNS($A445:I445))</f>
        <v>1</v>
      </c>
      <c r="J445" s="1">
        <f>INDEX(ScheduleRef!$D$2:$AB$853,_xlfn.AGGREGATE(15,6,(ROW(ScheduleRef!$D$2:$AB$853)-ROW(ScheduleRef!$D$2)+1)/(ScheduleRef!$D$2:$D$853&lt;&gt;""),ROWS(ScheduleCompile!J$1:J445)),COLUMNS($A445:J445))</f>
        <v>0.25</v>
      </c>
      <c r="K445" s="1">
        <f>INDEX(ScheduleRef!$D$2:$AB$853,_xlfn.AGGREGATE(15,6,(ROW(ScheduleRef!$D$2:$AB$853)-ROW(ScheduleRef!$D$2)+1)/(ScheduleRef!$D$2:$D$853&lt;&gt;""),ROWS(ScheduleCompile!K$1:K445)),COLUMNS($A445:K445))</f>
        <v>0.25</v>
      </c>
      <c r="L445" s="1">
        <f>INDEX(ScheduleRef!$D$2:$AB$853,_xlfn.AGGREGATE(15,6,(ROW(ScheduleRef!$D$2:$AB$853)-ROW(ScheduleRef!$D$2)+1)/(ScheduleRef!$D$2:$D$853&lt;&gt;""),ROWS(ScheduleCompile!L$1:L445)),COLUMNS($A445:L445))</f>
        <v>0.25</v>
      </c>
      <c r="M445" s="1">
        <f>INDEX(ScheduleRef!$D$2:$AB$853,_xlfn.AGGREGATE(15,6,(ROW(ScheduleRef!$D$2:$AB$853)-ROW(ScheduleRef!$D$2)+1)/(ScheduleRef!$D$2:$D$853&lt;&gt;""),ROWS(ScheduleCompile!M$1:M445)),COLUMNS($A445:M445))</f>
        <v>0.25</v>
      </c>
      <c r="N445" s="1">
        <f>INDEX(ScheduleRef!$D$2:$AB$853,_xlfn.AGGREGATE(15,6,(ROW(ScheduleRef!$D$2:$AB$853)-ROW(ScheduleRef!$D$2)+1)/(ScheduleRef!$D$2:$D$853&lt;&gt;""),ROWS(ScheduleCompile!N$1:N445)),COLUMNS($A445:N445))</f>
        <v>0.25</v>
      </c>
      <c r="O445" s="1">
        <f>INDEX(ScheduleRef!$D$2:$AB$853,_xlfn.AGGREGATE(15,6,(ROW(ScheduleRef!$D$2:$AB$853)-ROW(ScheduleRef!$D$2)+1)/(ScheduleRef!$D$2:$D$853&lt;&gt;""),ROWS(ScheduleCompile!O$1:O445)),COLUMNS($A445:O445))</f>
        <v>0.25</v>
      </c>
      <c r="P445" s="1">
        <f>INDEX(ScheduleRef!$D$2:$AB$853,_xlfn.AGGREGATE(15,6,(ROW(ScheduleRef!$D$2:$AB$853)-ROW(ScheduleRef!$D$2)+1)/(ScheduleRef!$D$2:$D$853&lt;&gt;""),ROWS(ScheduleCompile!P$1:P445)),COLUMNS($A445:P445))</f>
        <v>0.25</v>
      </c>
      <c r="Q445" s="1">
        <f>INDEX(ScheduleRef!$D$2:$AB$853,_xlfn.AGGREGATE(15,6,(ROW(ScheduleRef!$D$2:$AB$853)-ROW(ScheduleRef!$D$2)+1)/(ScheduleRef!$D$2:$D$853&lt;&gt;""),ROWS(ScheduleCompile!Q$1:Q445)),COLUMNS($A445:Q445))</f>
        <v>0.25</v>
      </c>
      <c r="R445" s="1">
        <f>INDEX(ScheduleRef!$D$2:$AB$853,_xlfn.AGGREGATE(15,6,(ROW(ScheduleRef!$D$2:$AB$853)-ROW(ScheduleRef!$D$2)+1)/(ScheduleRef!$D$2:$D$853&lt;&gt;""),ROWS(ScheduleCompile!R$1:R445)),COLUMNS($A445:R445))</f>
        <v>0.25</v>
      </c>
      <c r="S445" s="1">
        <f>INDEX(ScheduleRef!$D$2:$AB$853,_xlfn.AGGREGATE(15,6,(ROW(ScheduleRef!$D$2:$AB$853)-ROW(ScheduleRef!$D$2)+1)/(ScheduleRef!$D$2:$D$853&lt;&gt;""),ROWS(ScheduleCompile!S$1:S445)),COLUMNS($A445:S445))</f>
        <v>0.25</v>
      </c>
      <c r="T445" s="1">
        <f>INDEX(ScheduleRef!$D$2:$AB$853,_xlfn.AGGREGATE(15,6,(ROW(ScheduleRef!$D$2:$AB$853)-ROW(ScheduleRef!$D$2)+1)/(ScheduleRef!$D$2:$D$853&lt;&gt;""),ROWS(ScheduleCompile!T$1:T445)),COLUMNS($A445:T445))</f>
        <v>0.25</v>
      </c>
      <c r="U445" s="1">
        <f>INDEX(ScheduleRef!$D$2:$AB$853,_xlfn.AGGREGATE(15,6,(ROW(ScheduleRef!$D$2:$AB$853)-ROW(ScheduleRef!$D$2)+1)/(ScheduleRef!$D$2:$D$853&lt;&gt;""),ROWS(ScheduleCompile!U$1:U445)),COLUMNS($A445:U445))</f>
        <v>1</v>
      </c>
      <c r="V445" s="1">
        <f>INDEX(ScheduleRef!$D$2:$AB$853,_xlfn.AGGREGATE(15,6,(ROW(ScheduleRef!$D$2:$AB$853)-ROW(ScheduleRef!$D$2)+1)/(ScheduleRef!$D$2:$D$853&lt;&gt;""),ROWS(ScheduleCompile!V$1:V445)),COLUMNS($A445:V445))</f>
        <v>1</v>
      </c>
      <c r="W445" s="1">
        <f>INDEX(ScheduleRef!$D$2:$AB$853,_xlfn.AGGREGATE(15,6,(ROW(ScheduleRef!$D$2:$AB$853)-ROW(ScheduleRef!$D$2)+1)/(ScheduleRef!$D$2:$D$853&lt;&gt;""),ROWS(ScheduleCompile!W$1:W445)),COLUMNS($A445:W445))</f>
        <v>1</v>
      </c>
      <c r="X445" s="1">
        <f>INDEX(ScheduleRef!$D$2:$AB$853,_xlfn.AGGREGATE(15,6,(ROW(ScheduleRef!$D$2:$AB$853)-ROW(ScheduleRef!$D$2)+1)/(ScheduleRef!$D$2:$D$853&lt;&gt;""),ROWS(ScheduleCompile!X$1:X445)),COLUMNS($A445:X445))</f>
        <v>1</v>
      </c>
      <c r="Y445" s="1">
        <f>INDEX(ScheduleRef!$D$2:$AB$853,_xlfn.AGGREGATE(15,6,(ROW(ScheduleRef!$D$2:$AB$853)-ROW(ScheduleRef!$D$2)+1)/(ScheduleRef!$D$2:$D$853&lt;&gt;""),ROWS(ScheduleCompile!Y$1:Y445)),COLUMNS($A445:Y445))</f>
        <v>1</v>
      </c>
    </row>
    <row r="446" spans="1:25" x14ac:dyDescent="0.25">
      <c r="A446" s="30" t="str">
        <f>INDEX(ScheduleRef!$D$2:$AB$853,_xlfn.AGGREGATE(15,6,(ROW(ScheduleRef!$D$2:$AB$853)-ROW(ScheduleRef!$D$2)+1)/(ScheduleRef!$D$2:$D$853&lt;&gt;""),ROWS(ScheduleCompile!A$1:A446)),COLUMNS($A446:A446))</f>
        <v>RetailEscalatorWD</v>
      </c>
      <c r="B446" s="1">
        <f>INDEX(ScheduleRef!$D$2:$AB$853,_xlfn.AGGREGATE(15,6,(ROW(ScheduleRef!$D$2:$AB$853)-ROW(ScheduleRef!$D$2)+1)/(ScheduleRef!$D$2:$D$853&lt;&gt;""),ROWS(ScheduleCompile!B$1:B446)),COLUMNS($A446:B446))</f>
        <v>0</v>
      </c>
      <c r="C446" s="1">
        <f>INDEX(ScheduleRef!$D$2:$AB$853,_xlfn.AGGREGATE(15,6,(ROW(ScheduleRef!$D$2:$AB$853)-ROW(ScheduleRef!$D$2)+1)/(ScheduleRef!$D$2:$D$853&lt;&gt;""),ROWS(ScheduleCompile!C$1:C446)),COLUMNS($A446:C446))</f>
        <v>0</v>
      </c>
      <c r="D446" s="1">
        <f>INDEX(ScheduleRef!$D$2:$AB$853,_xlfn.AGGREGATE(15,6,(ROW(ScheduleRef!$D$2:$AB$853)-ROW(ScheduleRef!$D$2)+1)/(ScheduleRef!$D$2:$D$853&lt;&gt;""),ROWS(ScheduleCompile!D$1:D446)),COLUMNS($A446:D446))</f>
        <v>0</v>
      </c>
      <c r="E446" s="1">
        <f>INDEX(ScheduleRef!$D$2:$AB$853,_xlfn.AGGREGATE(15,6,(ROW(ScheduleRef!$D$2:$AB$853)-ROW(ScheduleRef!$D$2)+1)/(ScheduleRef!$D$2:$D$853&lt;&gt;""),ROWS(ScheduleCompile!E$1:E446)),COLUMNS($A446:E446))</f>
        <v>0</v>
      </c>
      <c r="F446" s="1">
        <f>INDEX(ScheduleRef!$D$2:$AB$853,_xlfn.AGGREGATE(15,6,(ROW(ScheduleRef!$D$2:$AB$853)-ROW(ScheduleRef!$D$2)+1)/(ScheduleRef!$D$2:$D$853&lt;&gt;""),ROWS(ScheduleCompile!F$1:F446)),COLUMNS($A446:F446))</f>
        <v>0</v>
      </c>
      <c r="G446" s="1">
        <f>INDEX(ScheduleRef!$D$2:$AB$853,_xlfn.AGGREGATE(15,6,(ROW(ScheduleRef!$D$2:$AB$853)-ROW(ScheduleRef!$D$2)+1)/(ScheduleRef!$D$2:$D$853&lt;&gt;""),ROWS(ScheduleCompile!G$1:G446)),COLUMNS($A446:G446))</f>
        <v>0</v>
      </c>
      <c r="H446" s="1">
        <f>INDEX(ScheduleRef!$D$2:$AB$853,_xlfn.AGGREGATE(15,6,(ROW(ScheduleRef!$D$2:$AB$853)-ROW(ScheduleRef!$D$2)+1)/(ScheduleRef!$D$2:$D$853&lt;&gt;""),ROWS(ScheduleCompile!H$1:H446)),COLUMNS($A446:H446))</f>
        <v>1</v>
      </c>
      <c r="I446" s="1">
        <f>INDEX(ScheduleRef!$D$2:$AB$853,_xlfn.AGGREGATE(15,6,(ROW(ScheduleRef!$D$2:$AB$853)-ROW(ScheduleRef!$D$2)+1)/(ScheduleRef!$D$2:$D$853&lt;&gt;""),ROWS(ScheduleCompile!I$1:I446)),COLUMNS($A446:I446))</f>
        <v>1</v>
      </c>
      <c r="J446" s="1">
        <f>INDEX(ScheduleRef!$D$2:$AB$853,_xlfn.AGGREGATE(15,6,(ROW(ScheduleRef!$D$2:$AB$853)-ROW(ScheduleRef!$D$2)+1)/(ScheduleRef!$D$2:$D$853&lt;&gt;""),ROWS(ScheduleCompile!J$1:J446)),COLUMNS($A446:J446))</f>
        <v>1</v>
      </c>
      <c r="K446" s="1">
        <f>INDEX(ScheduleRef!$D$2:$AB$853,_xlfn.AGGREGATE(15,6,(ROW(ScheduleRef!$D$2:$AB$853)-ROW(ScheduleRef!$D$2)+1)/(ScheduleRef!$D$2:$D$853&lt;&gt;""),ROWS(ScheduleCompile!K$1:K446)),COLUMNS($A446:K446))</f>
        <v>1</v>
      </c>
      <c r="L446" s="1">
        <f>INDEX(ScheduleRef!$D$2:$AB$853,_xlfn.AGGREGATE(15,6,(ROW(ScheduleRef!$D$2:$AB$853)-ROW(ScheduleRef!$D$2)+1)/(ScheduleRef!$D$2:$D$853&lt;&gt;""),ROWS(ScheduleCompile!L$1:L446)),COLUMNS($A446:L446))</f>
        <v>1</v>
      </c>
      <c r="M446" s="1">
        <f>INDEX(ScheduleRef!$D$2:$AB$853,_xlfn.AGGREGATE(15,6,(ROW(ScheduleRef!$D$2:$AB$853)-ROW(ScheduleRef!$D$2)+1)/(ScheduleRef!$D$2:$D$853&lt;&gt;""),ROWS(ScheduleCompile!M$1:M446)),COLUMNS($A446:M446))</f>
        <v>1</v>
      </c>
      <c r="N446" s="1">
        <f>INDEX(ScheduleRef!$D$2:$AB$853,_xlfn.AGGREGATE(15,6,(ROW(ScheduleRef!$D$2:$AB$853)-ROW(ScheduleRef!$D$2)+1)/(ScheduleRef!$D$2:$D$853&lt;&gt;""),ROWS(ScheduleCompile!N$1:N446)),COLUMNS($A446:N446))</f>
        <v>1</v>
      </c>
      <c r="O446" s="1">
        <f>INDEX(ScheduleRef!$D$2:$AB$853,_xlfn.AGGREGATE(15,6,(ROW(ScheduleRef!$D$2:$AB$853)-ROW(ScheduleRef!$D$2)+1)/(ScheduleRef!$D$2:$D$853&lt;&gt;""),ROWS(ScheduleCompile!O$1:O446)),COLUMNS($A446:O446))</f>
        <v>1</v>
      </c>
      <c r="P446" s="1">
        <f>INDEX(ScheduleRef!$D$2:$AB$853,_xlfn.AGGREGATE(15,6,(ROW(ScheduleRef!$D$2:$AB$853)-ROW(ScheduleRef!$D$2)+1)/(ScheduleRef!$D$2:$D$853&lt;&gt;""),ROWS(ScheduleCompile!P$1:P446)),COLUMNS($A446:P446))</f>
        <v>1</v>
      </c>
      <c r="Q446" s="1">
        <f>INDEX(ScheduleRef!$D$2:$AB$853,_xlfn.AGGREGATE(15,6,(ROW(ScheduleRef!$D$2:$AB$853)-ROW(ScheduleRef!$D$2)+1)/(ScheduleRef!$D$2:$D$853&lt;&gt;""),ROWS(ScheduleCompile!Q$1:Q446)),COLUMNS($A446:Q446))</f>
        <v>1</v>
      </c>
      <c r="R446" s="1">
        <f>INDEX(ScheduleRef!$D$2:$AB$853,_xlfn.AGGREGATE(15,6,(ROW(ScheduleRef!$D$2:$AB$853)-ROW(ScheduleRef!$D$2)+1)/(ScheduleRef!$D$2:$D$853&lt;&gt;""),ROWS(ScheduleCompile!R$1:R446)),COLUMNS($A446:R446))</f>
        <v>1</v>
      </c>
      <c r="S446" s="1">
        <f>INDEX(ScheduleRef!$D$2:$AB$853,_xlfn.AGGREGATE(15,6,(ROW(ScheduleRef!$D$2:$AB$853)-ROW(ScheduleRef!$D$2)+1)/(ScheduleRef!$D$2:$D$853&lt;&gt;""),ROWS(ScheduleCompile!S$1:S446)),COLUMNS($A446:S446))</f>
        <v>1</v>
      </c>
      <c r="T446" s="1">
        <f>INDEX(ScheduleRef!$D$2:$AB$853,_xlfn.AGGREGATE(15,6,(ROW(ScheduleRef!$D$2:$AB$853)-ROW(ScheduleRef!$D$2)+1)/(ScheduleRef!$D$2:$D$853&lt;&gt;""),ROWS(ScheduleCompile!T$1:T446)),COLUMNS($A446:T446))</f>
        <v>1</v>
      </c>
      <c r="U446" s="1">
        <f>INDEX(ScheduleRef!$D$2:$AB$853,_xlfn.AGGREGATE(15,6,(ROW(ScheduleRef!$D$2:$AB$853)-ROW(ScheduleRef!$D$2)+1)/(ScheduleRef!$D$2:$D$853&lt;&gt;""),ROWS(ScheduleCompile!U$1:U446)),COLUMNS($A446:U446))</f>
        <v>1</v>
      </c>
      <c r="V446" s="1">
        <f>INDEX(ScheduleRef!$D$2:$AB$853,_xlfn.AGGREGATE(15,6,(ROW(ScheduleRef!$D$2:$AB$853)-ROW(ScheduleRef!$D$2)+1)/(ScheduleRef!$D$2:$D$853&lt;&gt;""),ROWS(ScheduleCompile!V$1:V446)),COLUMNS($A446:V446))</f>
        <v>1</v>
      </c>
      <c r="W446" s="1">
        <f>INDEX(ScheduleRef!$D$2:$AB$853,_xlfn.AGGREGATE(15,6,(ROW(ScheduleRef!$D$2:$AB$853)-ROW(ScheduleRef!$D$2)+1)/(ScheduleRef!$D$2:$D$853&lt;&gt;""),ROWS(ScheduleCompile!W$1:W446)),COLUMNS($A446:W446))</f>
        <v>0</v>
      </c>
      <c r="X446" s="1">
        <f>INDEX(ScheduleRef!$D$2:$AB$853,_xlfn.AGGREGATE(15,6,(ROW(ScheduleRef!$D$2:$AB$853)-ROW(ScheduleRef!$D$2)+1)/(ScheduleRef!$D$2:$D$853&lt;&gt;""),ROWS(ScheduleCompile!X$1:X446)),COLUMNS($A446:X446))</f>
        <v>0</v>
      </c>
      <c r="Y446" s="1">
        <f>INDEX(ScheduleRef!$D$2:$AB$853,_xlfn.AGGREGATE(15,6,(ROW(ScheduleRef!$D$2:$AB$853)-ROW(ScheduleRef!$D$2)+1)/(ScheduleRef!$D$2:$D$853&lt;&gt;""),ROWS(ScheduleCompile!Y$1:Y446)),COLUMNS($A446:Y446))</f>
        <v>0</v>
      </c>
    </row>
    <row r="447" spans="1:25" x14ac:dyDescent="0.25">
      <c r="A447" s="30" t="str">
        <f>INDEX(ScheduleRef!$D$2:$AB$853,_xlfn.AGGREGATE(15,6,(ROW(ScheduleRef!$D$2:$AB$853)-ROW(ScheduleRef!$D$2)+1)/(ScheduleRef!$D$2:$D$853&lt;&gt;""),ROWS(ScheduleCompile!A$1:A447)),COLUMNS($A447:A447))</f>
        <v>RetailEscalatorSat</v>
      </c>
      <c r="B447" s="1">
        <f>INDEX(ScheduleRef!$D$2:$AB$853,_xlfn.AGGREGATE(15,6,(ROW(ScheduleRef!$D$2:$AB$853)-ROW(ScheduleRef!$D$2)+1)/(ScheduleRef!$D$2:$D$853&lt;&gt;""),ROWS(ScheduleCompile!B$1:B447)),COLUMNS($A447:B447))</f>
        <v>0</v>
      </c>
      <c r="C447" s="1">
        <f>INDEX(ScheduleRef!$D$2:$AB$853,_xlfn.AGGREGATE(15,6,(ROW(ScheduleRef!$D$2:$AB$853)-ROW(ScheduleRef!$D$2)+1)/(ScheduleRef!$D$2:$D$853&lt;&gt;""),ROWS(ScheduleCompile!C$1:C447)),COLUMNS($A447:C447))</f>
        <v>0</v>
      </c>
      <c r="D447" s="1">
        <f>INDEX(ScheduleRef!$D$2:$AB$853,_xlfn.AGGREGATE(15,6,(ROW(ScheduleRef!$D$2:$AB$853)-ROW(ScheduleRef!$D$2)+1)/(ScheduleRef!$D$2:$D$853&lt;&gt;""),ROWS(ScheduleCompile!D$1:D447)),COLUMNS($A447:D447))</f>
        <v>0</v>
      </c>
      <c r="E447" s="1">
        <f>INDEX(ScheduleRef!$D$2:$AB$853,_xlfn.AGGREGATE(15,6,(ROW(ScheduleRef!$D$2:$AB$853)-ROW(ScheduleRef!$D$2)+1)/(ScheduleRef!$D$2:$D$853&lt;&gt;""),ROWS(ScheduleCompile!E$1:E447)),COLUMNS($A447:E447))</f>
        <v>0</v>
      </c>
      <c r="F447" s="1">
        <f>INDEX(ScheduleRef!$D$2:$AB$853,_xlfn.AGGREGATE(15,6,(ROW(ScheduleRef!$D$2:$AB$853)-ROW(ScheduleRef!$D$2)+1)/(ScheduleRef!$D$2:$D$853&lt;&gt;""),ROWS(ScheduleCompile!F$1:F447)),COLUMNS($A447:F447))</f>
        <v>0</v>
      </c>
      <c r="G447" s="1">
        <f>INDEX(ScheduleRef!$D$2:$AB$853,_xlfn.AGGREGATE(15,6,(ROW(ScheduleRef!$D$2:$AB$853)-ROW(ScheduleRef!$D$2)+1)/(ScheduleRef!$D$2:$D$853&lt;&gt;""),ROWS(ScheduleCompile!G$1:G447)),COLUMNS($A447:G447))</f>
        <v>0</v>
      </c>
      <c r="H447" s="1">
        <f>INDEX(ScheduleRef!$D$2:$AB$853,_xlfn.AGGREGATE(15,6,(ROW(ScheduleRef!$D$2:$AB$853)-ROW(ScheduleRef!$D$2)+1)/(ScheduleRef!$D$2:$D$853&lt;&gt;""),ROWS(ScheduleCompile!H$1:H447)),COLUMNS($A447:H447))</f>
        <v>1</v>
      </c>
      <c r="I447" s="1">
        <f>INDEX(ScheduleRef!$D$2:$AB$853,_xlfn.AGGREGATE(15,6,(ROW(ScheduleRef!$D$2:$AB$853)-ROW(ScheduleRef!$D$2)+1)/(ScheduleRef!$D$2:$D$853&lt;&gt;""),ROWS(ScheduleCompile!I$1:I447)),COLUMNS($A447:I447))</f>
        <v>1</v>
      </c>
      <c r="J447" s="1">
        <f>INDEX(ScheduleRef!$D$2:$AB$853,_xlfn.AGGREGATE(15,6,(ROW(ScheduleRef!$D$2:$AB$853)-ROW(ScheduleRef!$D$2)+1)/(ScheduleRef!$D$2:$D$853&lt;&gt;""),ROWS(ScheduleCompile!J$1:J447)),COLUMNS($A447:J447))</f>
        <v>1</v>
      </c>
      <c r="K447" s="1">
        <f>INDEX(ScheduleRef!$D$2:$AB$853,_xlfn.AGGREGATE(15,6,(ROW(ScheduleRef!$D$2:$AB$853)-ROW(ScheduleRef!$D$2)+1)/(ScheduleRef!$D$2:$D$853&lt;&gt;""),ROWS(ScheduleCompile!K$1:K447)),COLUMNS($A447:K447))</f>
        <v>1</v>
      </c>
      <c r="L447" s="1">
        <f>INDEX(ScheduleRef!$D$2:$AB$853,_xlfn.AGGREGATE(15,6,(ROW(ScheduleRef!$D$2:$AB$853)-ROW(ScheduleRef!$D$2)+1)/(ScheduleRef!$D$2:$D$853&lt;&gt;""),ROWS(ScheduleCompile!L$1:L447)),COLUMNS($A447:L447))</f>
        <v>1</v>
      </c>
      <c r="M447" s="1">
        <f>INDEX(ScheduleRef!$D$2:$AB$853,_xlfn.AGGREGATE(15,6,(ROW(ScheduleRef!$D$2:$AB$853)-ROW(ScheduleRef!$D$2)+1)/(ScheduleRef!$D$2:$D$853&lt;&gt;""),ROWS(ScheduleCompile!M$1:M447)),COLUMNS($A447:M447))</f>
        <v>1</v>
      </c>
      <c r="N447" s="1">
        <f>INDEX(ScheduleRef!$D$2:$AB$853,_xlfn.AGGREGATE(15,6,(ROW(ScheduleRef!$D$2:$AB$853)-ROW(ScheduleRef!$D$2)+1)/(ScheduleRef!$D$2:$D$853&lt;&gt;""),ROWS(ScheduleCompile!N$1:N447)),COLUMNS($A447:N447))</f>
        <v>1</v>
      </c>
      <c r="O447" s="1">
        <f>INDEX(ScheduleRef!$D$2:$AB$853,_xlfn.AGGREGATE(15,6,(ROW(ScheduleRef!$D$2:$AB$853)-ROW(ScheduleRef!$D$2)+1)/(ScheduleRef!$D$2:$D$853&lt;&gt;""),ROWS(ScheduleCompile!O$1:O447)),COLUMNS($A447:O447))</f>
        <v>1</v>
      </c>
      <c r="P447" s="1">
        <f>INDEX(ScheduleRef!$D$2:$AB$853,_xlfn.AGGREGATE(15,6,(ROW(ScheduleRef!$D$2:$AB$853)-ROW(ScheduleRef!$D$2)+1)/(ScheduleRef!$D$2:$D$853&lt;&gt;""),ROWS(ScheduleCompile!P$1:P447)),COLUMNS($A447:P447))</f>
        <v>1</v>
      </c>
      <c r="Q447" s="1">
        <f>INDEX(ScheduleRef!$D$2:$AB$853,_xlfn.AGGREGATE(15,6,(ROW(ScheduleRef!$D$2:$AB$853)-ROW(ScheduleRef!$D$2)+1)/(ScheduleRef!$D$2:$D$853&lt;&gt;""),ROWS(ScheduleCompile!Q$1:Q447)),COLUMNS($A447:Q447))</f>
        <v>1</v>
      </c>
      <c r="R447" s="1">
        <f>INDEX(ScheduleRef!$D$2:$AB$853,_xlfn.AGGREGATE(15,6,(ROW(ScheduleRef!$D$2:$AB$853)-ROW(ScheduleRef!$D$2)+1)/(ScheduleRef!$D$2:$D$853&lt;&gt;""),ROWS(ScheduleCompile!R$1:R447)),COLUMNS($A447:R447))</f>
        <v>1</v>
      </c>
      <c r="S447" s="1">
        <f>INDEX(ScheduleRef!$D$2:$AB$853,_xlfn.AGGREGATE(15,6,(ROW(ScheduleRef!$D$2:$AB$853)-ROW(ScheduleRef!$D$2)+1)/(ScheduleRef!$D$2:$D$853&lt;&gt;""),ROWS(ScheduleCompile!S$1:S447)),COLUMNS($A447:S447))</f>
        <v>1</v>
      </c>
      <c r="T447" s="1">
        <f>INDEX(ScheduleRef!$D$2:$AB$853,_xlfn.AGGREGATE(15,6,(ROW(ScheduleRef!$D$2:$AB$853)-ROW(ScheduleRef!$D$2)+1)/(ScheduleRef!$D$2:$D$853&lt;&gt;""),ROWS(ScheduleCompile!T$1:T447)),COLUMNS($A447:T447))</f>
        <v>1</v>
      </c>
      <c r="U447" s="1">
        <f>INDEX(ScheduleRef!$D$2:$AB$853,_xlfn.AGGREGATE(15,6,(ROW(ScheduleRef!$D$2:$AB$853)-ROW(ScheduleRef!$D$2)+1)/(ScheduleRef!$D$2:$D$853&lt;&gt;""),ROWS(ScheduleCompile!U$1:U447)),COLUMNS($A447:U447))</f>
        <v>1</v>
      </c>
      <c r="V447" s="1">
        <f>INDEX(ScheduleRef!$D$2:$AB$853,_xlfn.AGGREGATE(15,6,(ROW(ScheduleRef!$D$2:$AB$853)-ROW(ScheduleRef!$D$2)+1)/(ScheduleRef!$D$2:$D$853&lt;&gt;""),ROWS(ScheduleCompile!V$1:V447)),COLUMNS($A447:V447))</f>
        <v>1</v>
      </c>
      <c r="W447" s="1">
        <f>INDEX(ScheduleRef!$D$2:$AB$853,_xlfn.AGGREGATE(15,6,(ROW(ScheduleRef!$D$2:$AB$853)-ROW(ScheduleRef!$D$2)+1)/(ScheduleRef!$D$2:$D$853&lt;&gt;""),ROWS(ScheduleCompile!W$1:W447)),COLUMNS($A447:W447))</f>
        <v>1</v>
      </c>
      <c r="X447" s="1">
        <f>INDEX(ScheduleRef!$D$2:$AB$853,_xlfn.AGGREGATE(15,6,(ROW(ScheduleRef!$D$2:$AB$853)-ROW(ScheduleRef!$D$2)+1)/(ScheduleRef!$D$2:$D$853&lt;&gt;""),ROWS(ScheduleCompile!X$1:X447)),COLUMNS($A447:X447))</f>
        <v>0</v>
      </c>
      <c r="Y447" s="1">
        <f>INDEX(ScheduleRef!$D$2:$AB$853,_xlfn.AGGREGATE(15,6,(ROW(ScheduleRef!$D$2:$AB$853)-ROW(ScheduleRef!$D$2)+1)/(ScheduleRef!$D$2:$D$853&lt;&gt;""),ROWS(ScheduleCompile!Y$1:Y447)),COLUMNS($A447:Y447))</f>
        <v>0</v>
      </c>
    </row>
    <row r="448" spans="1:25" x14ac:dyDescent="0.25">
      <c r="A448" s="30" t="str">
        <f>INDEX(ScheduleRef!$D$2:$AB$853,_xlfn.AGGREGATE(15,6,(ROW(ScheduleRef!$D$2:$AB$853)-ROW(ScheduleRef!$D$2)+1)/(ScheduleRef!$D$2:$D$853&lt;&gt;""),ROWS(ScheduleCompile!A$1:A448)),COLUMNS($A448:A448))</f>
        <v>RetailEscalatorSun</v>
      </c>
      <c r="B448" s="1">
        <f>INDEX(ScheduleRef!$D$2:$AB$853,_xlfn.AGGREGATE(15,6,(ROW(ScheduleRef!$D$2:$AB$853)-ROW(ScheduleRef!$D$2)+1)/(ScheduleRef!$D$2:$D$853&lt;&gt;""),ROWS(ScheduleCompile!B$1:B448)),COLUMNS($A448:B448))</f>
        <v>0</v>
      </c>
      <c r="C448" s="1">
        <f>INDEX(ScheduleRef!$D$2:$AB$853,_xlfn.AGGREGATE(15,6,(ROW(ScheduleRef!$D$2:$AB$853)-ROW(ScheduleRef!$D$2)+1)/(ScheduleRef!$D$2:$D$853&lt;&gt;""),ROWS(ScheduleCompile!C$1:C448)),COLUMNS($A448:C448))</f>
        <v>0</v>
      </c>
      <c r="D448" s="1">
        <f>INDEX(ScheduleRef!$D$2:$AB$853,_xlfn.AGGREGATE(15,6,(ROW(ScheduleRef!$D$2:$AB$853)-ROW(ScheduleRef!$D$2)+1)/(ScheduleRef!$D$2:$D$853&lt;&gt;""),ROWS(ScheduleCompile!D$1:D448)),COLUMNS($A448:D448))</f>
        <v>0</v>
      </c>
      <c r="E448" s="1">
        <f>INDEX(ScheduleRef!$D$2:$AB$853,_xlfn.AGGREGATE(15,6,(ROW(ScheduleRef!$D$2:$AB$853)-ROW(ScheduleRef!$D$2)+1)/(ScheduleRef!$D$2:$D$853&lt;&gt;""),ROWS(ScheduleCompile!E$1:E448)),COLUMNS($A448:E448))</f>
        <v>0</v>
      </c>
      <c r="F448" s="1">
        <f>INDEX(ScheduleRef!$D$2:$AB$853,_xlfn.AGGREGATE(15,6,(ROW(ScheduleRef!$D$2:$AB$853)-ROW(ScheduleRef!$D$2)+1)/(ScheduleRef!$D$2:$D$853&lt;&gt;""),ROWS(ScheduleCompile!F$1:F448)),COLUMNS($A448:F448))</f>
        <v>0</v>
      </c>
      <c r="G448" s="1">
        <f>INDEX(ScheduleRef!$D$2:$AB$853,_xlfn.AGGREGATE(15,6,(ROW(ScheduleRef!$D$2:$AB$853)-ROW(ScheduleRef!$D$2)+1)/(ScheduleRef!$D$2:$D$853&lt;&gt;""),ROWS(ScheduleCompile!G$1:G448)),COLUMNS($A448:G448))</f>
        <v>0</v>
      </c>
      <c r="H448" s="1">
        <f>INDEX(ScheduleRef!$D$2:$AB$853,_xlfn.AGGREGATE(15,6,(ROW(ScheduleRef!$D$2:$AB$853)-ROW(ScheduleRef!$D$2)+1)/(ScheduleRef!$D$2:$D$853&lt;&gt;""),ROWS(ScheduleCompile!H$1:H448)),COLUMNS($A448:H448))</f>
        <v>0</v>
      </c>
      <c r="I448" s="1">
        <f>INDEX(ScheduleRef!$D$2:$AB$853,_xlfn.AGGREGATE(15,6,(ROW(ScheduleRef!$D$2:$AB$853)-ROW(ScheduleRef!$D$2)+1)/(ScheduleRef!$D$2:$D$853&lt;&gt;""),ROWS(ScheduleCompile!I$1:I448)),COLUMNS($A448:I448))</f>
        <v>0</v>
      </c>
      <c r="J448" s="1">
        <f>INDEX(ScheduleRef!$D$2:$AB$853,_xlfn.AGGREGATE(15,6,(ROW(ScheduleRef!$D$2:$AB$853)-ROW(ScheduleRef!$D$2)+1)/(ScheduleRef!$D$2:$D$853&lt;&gt;""),ROWS(ScheduleCompile!J$1:J448)),COLUMNS($A448:J448))</f>
        <v>1</v>
      </c>
      <c r="K448" s="1">
        <f>INDEX(ScheduleRef!$D$2:$AB$853,_xlfn.AGGREGATE(15,6,(ROW(ScheduleRef!$D$2:$AB$853)-ROW(ScheduleRef!$D$2)+1)/(ScheduleRef!$D$2:$D$853&lt;&gt;""),ROWS(ScheduleCompile!K$1:K448)),COLUMNS($A448:K448))</f>
        <v>1</v>
      </c>
      <c r="L448" s="1">
        <f>INDEX(ScheduleRef!$D$2:$AB$853,_xlfn.AGGREGATE(15,6,(ROW(ScheduleRef!$D$2:$AB$853)-ROW(ScheduleRef!$D$2)+1)/(ScheduleRef!$D$2:$D$853&lt;&gt;""),ROWS(ScheduleCompile!L$1:L448)),COLUMNS($A448:L448))</f>
        <v>1</v>
      </c>
      <c r="M448" s="1">
        <f>INDEX(ScheduleRef!$D$2:$AB$853,_xlfn.AGGREGATE(15,6,(ROW(ScheduleRef!$D$2:$AB$853)-ROW(ScheduleRef!$D$2)+1)/(ScheduleRef!$D$2:$D$853&lt;&gt;""),ROWS(ScheduleCompile!M$1:M448)),COLUMNS($A448:M448))</f>
        <v>1</v>
      </c>
      <c r="N448" s="1">
        <f>INDEX(ScheduleRef!$D$2:$AB$853,_xlfn.AGGREGATE(15,6,(ROW(ScheduleRef!$D$2:$AB$853)-ROW(ScheduleRef!$D$2)+1)/(ScheduleRef!$D$2:$D$853&lt;&gt;""),ROWS(ScheduleCompile!N$1:N448)),COLUMNS($A448:N448))</f>
        <v>1</v>
      </c>
      <c r="O448" s="1">
        <f>INDEX(ScheduleRef!$D$2:$AB$853,_xlfn.AGGREGATE(15,6,(ROW(ScheduleRef!$D$2:$AB$853)-ROW(ScheduleRef!$D$2)+1)/(ScheduleRef!$D$2:$D$853&lt;&gt;""),ROWS(ScheduleCompile!O$1:O448)),COLUMNS($A448:O448))</f>
        <v>1</v>
      </c>
      <c r="P448" s="1">
        <f>INDEX(ScheduleRef!$D$2:$AB$853,_xlfn.AGGREGATE(15,6,(ROW(ScheduleRef!$D$2:$AB$853)-ROW(ScheduleRef!$D$2)+1)/(ScheduleRef!$D$2:$D$853&lt;&gt;""),ROWS(ScheduleCompile!P$1:P448)),COLUMNS($A448:P448))</f>
        <v>1</v>
      </c>
      <c r="Q448" s="1">
        <f>INDEX(ScheduleRef!$D$2:$AB$853,_xlfn.AGGREGATE(15,6,(ROW(ScheduleRef!$D$2:$AB$853)-ROW(ScheduleRef!$D$2)+1)/(ScheduleRef!$D$2:$D$853&lt;&gt;""),ROWS(ScheduleCompile!Q$1:Q448)),COLUMNS($A448:Q448))</f>
        <v>1</v>
      </c>
      <c r="R448" s="1">
        <f>INDEX(ScheduleRef!$D$2:$AB$853,_xlfn.AGGREGATE(15,6,(ROW(ScheduleRef!$D$2:$AB$853)-ROW(ScheduleRef!$D$2)+1)/(ScheduleRef!$D$2:$D$853&lt;&gt;""),ROWS(ScheduleCompile!R$1:R448)),COLUMNS($A448:R448))</f>
        <v>1</v>
      </c>
      <c r="S448" s="1">
        <f>INDEX(ScheduleRef!$D$2:$AB$853,_xlfn.AGGREGATE(15,6,(ROW(ScheduleRef!$D$2:$AB$853)-ROW(ScheduleRef!$D$2)+1)/(ScheduleRef!$D$2:$D$853&lt;&gt;""),ROWS(ScheduleCompile!S$1:S448)),COLUMNS($A448:S448))</f>
        <v>1</v>
      </c>
      <c r="T448" s="1">
        <f>INDEX(ScheduleRef!$D$2:$AB$853,_xlfn.AGGREGATE(15,6,(ROW(ScheduleRef!$D$2:$AB$853)-ROW(ScheduleRef!$D$2)+1)/(ScheduleRef!$D$2:$D$853&lt;&gt;""),ROWS(ScheduleCompile!T$1:T448)),COLUMNS($A448:T448))</f>
        <v>1</v>
      </c>
      <c r="U448" s="1">
        <f>INDEX(ScheduleRef!$D$2:$AB$853,_xlfn.AGGREGATE(15,6,(ROW(ScheduleRef!$D$2:$AB$853)-ROW(ScheduleRef!$D$2)+1)/(ScheduleRef!$D$2:$D$853&lt;&gt;""),ROWS(ScheduleCompile!U$1:U448)),COLUMNS($A448:U448))</f>
        <v>0</v>
      </c>
      <c r="V448" s="1">
        <f>INDEX(ScheduleRef!$D$2:$AB$853,_xlfn.AGGREGATE(15,6,(ROW(ScheduleRef!$D$2:$AB$853)-ROW(ScheduleRef!$D$2)+1)/(ScheduleRef!$D$2:$D$853&lt;&gt;""),ROWS(ScheduleCompile!V$1:V448)),COLUMNS($A448:V448))</f>
        <v>0</v>
      </c>
      <c r="W448" s="1">
        <f>INDEX(ScheduleRef!$D$2:$AB$853,_xlfn.AGGREGATE(15,6,(ROW(ScheduleRef!$D$2:$AB$853)-ROW(ScheduleRef!$D$2)+1)/(ScheduleRef!$D$2:$D$853&lt;&gt;""),ROWS(ScheduleCompile!W$1:W448)),COLUMNS($A448:W448))</f>
        <v>0</v>
      </c>
      <c r="X448" s="1">
        <f>INDEX(ScheduleRef!$D$2:$AB$853,_xlfn.AGGREGATE(15,6,(ROW(ScheduleRef!$D$2:$AB$853)-ROW(ScheduleRef!$D$2)+1)/(ScheduleRef!$D$2:$D$853&lt;&gt;""),ROWS(ScheduleCompile!X$1:X448)),COLUMNS($A448:X448))</f>
        <v>0</v>
      </c>
      <c r="Y448" s="1">
        <f>INDEX(ScheduleRef!$D$2:$AB$853,_xlfn.AGGREGATE(15,6,(ROW(ScheduleRef!$D$2:$AB$853)-ROW(ScheduleRef!$D$2)+1)/(ScheduleRef!$D$2:$D$853&lt;&gt;""),ROWS(ScheduleCompile!Y$1:Y448)),COLUMNS($A448:Y448))</f>
        <v>0</v>
      </c>
    </row>
    <row r="449" spans="1:25" x14ac:dyDescent="0.25">
      <c r="A449" s="30" t="str">
        <f>INDEX(ScheduleRef!$D$2:$AB$853,_xlfn.AGGREGATE(15,6,(ROW(ScheduleRef!$D$2:$AB$853)-ROW(ScheduleRef!$D$2)+1)/(ScheduleRef!$D$2:$D$853&lt;&gt;""),ROWS(ScheduleCompile!A$1:A449)),COLUMNS($A449:A449))</f>
        <v>RetailWtrHtrSetptWD</v>
      </c>
      <c r="B449" s="1">
        <f>INDEX(ScheduleRef!$D$2:$AB$853,_xlfn.AGGREGATE(15,6,(ROW(ScheduleRef!$D$2:$AB$853)-ROW(ScheduleRef!$D$2)+1)/(ScheduleRef!$D$2:$D$853&lt;&gt;""),ROWS(ScheduleCompile!B$1:B449)),COLUMNS($A449:B449))</f>
        <v>135</v>
      </c>
      <c r="C449" s="1">
        <f>INDEX(ScheduleRef!$D$2:$AB$853,_xlfn.AGGREGATE(15,6,(ROW(ScheduleRef!$D$2:$AB$853)-ROW(ScheduleRef!$D$2)+1)/(ScheduleRef!$D$2:$D$853&lt;&gt;""),ROWS(ScheduleCompile!C$1:C449)),COLUMNS($A449:C449))</f>
        <v>135</v>
      </c>
      <c r="D449" s="1">
        <f>INDEX(ScheduleRef!$D$2:$AB$853,_xlfn.AGGREGATE(15,6,(ROW(ScheduleRef!$D$2:$AB$853)-ROW(ScheduleRef!$D$2)+1)/(ScheduleRef!$D$2:$D$853&lt;&gt;""),ROWS(ScheduleCompile!D$1:D449)),COLUMNS($A449:D449))</f>
        <v>135</v>
      </c>
      <c r="E449" s="1">
        <f>INDEX(ScheduleRef!$D$2:$AB$853,_xlfn.AGGREGATE(15,6,(ROW(ScheduleRef!$D$2:$AB$853)-ROW(ScheduleRef!$D$2)+1)/(ScheduleRef!$D$2:$D$853&lt;&gt;""),ROWS(ScheduleCompile!E$1:E449)),COLUMNS($A449:E449))</f>
        <v>135</v>
      </c>
      <c r="F449" s="1">
        <f>INDEX(ScheduleRef!$D$2:$AB$853,_xlfn.AGGREGATE(15,6,(ROW(ScheduleRef!$D$2:$AB$853)-ROW(ScheduleRef!$D$2)+1)/(ScheduleRef!$D$2:$D$853&lt;&gt;""),ROWS(ScheduleCompile!F$1:F449)),COLUMNS($A449:F449))</f>
        <v>135</v>
      </c>
      <c r="G449" s="1">
        <f>INDEX(ScheduleRef!$D$2:$AB$853,_xlfn.AGGREGATE(15,6,(ROW(ScheduleRef!$D$2:$AB$853)-ROW(ScheduleRef!$D$2)+1)/(ScheduleRef!$D$2:$D$853&lt;&gt;""),ROWS(ScheduleCompile!G$1:G449)),COLUMNS($A449:G449))</f>
        <v>135</v>
      </c>
      <c r="H449" s="1">
        <f>INDEX(ScheduleRef!$D$2:$AB$853,_xlfn.AGGREGATE(15,6,(ROW(ScheduleRef!$D$2:$AB$853)-ROW(ScheduleRef!$D$2)+1)/(ScheduleRef!$D$2:$D$853&lt;&gt;""),ROWS(ScheduleCompile!H$1:H449)),COLUMNS($A449:H449))</f>
        <v>135</v>
      </c>
      <c r="I449" s="1">
        <f>INDEX(ScheduleRef!$D$2:$AB$853,_xlfn.AGGREGATE(15,6,(ROW(ScheduleRef!$D$2:$AB$853)-ROW(ScheduleRef!$D$2)+1)/(ScheduleRef!$D$2:$D$853&lt;&gt;""),ROWS(ScheduleCompile!I$1:I449)),COLUMNS($A449:I449))</f>
        <v>135</v>
      </c>
      <c r="J449" s="1">
        <f>INDEX(ScheduleRef!$D$2:$AB$853,_xlfn.AGGREGATE(15,6,(ROW(ScheduleRef!$D$2:$AB$853)-ROW(ScheduleRef!$D$2)+1)/(ScheduleRef!$D$2:$D$853&lt;&gt;""),ROWS(ScheduleCompile!J$1:J449)),COLUMNS($A449:J449))</f>
        <v>135</v>
      </c>
      <c r="K449" s="1">
        <f>INDEX(ScheduleRef!$D$2:$AB$853,_xlfn.AGGREGATE(15,6,(ROW(ScheduleRef!$D$2:$AB$853)-ROW(ScheduleRef!$D$2)+1)/(ScheduleRef!$D$2:$D$853&lt;&gt;""),ROWS(ScheduleCompile!K$1:K449)),COLUMNS($A449:K449))</f>
        <v>135</v>
      </c>
      <c r="L449" s="1">
        <f>INDEX(ScheduleRef!$D$2:$AB$853,_xlfn.AGGREGATE(15,6,(ROW(ScheduleRef!$D$2:$AB$853)-ROW(ScheduleRef!$D$2)+1)/(ScheduleRef!$D$2:$D$853&lt;&gt;""),ROWS(ScheduleCompile!L$1:L449)),COLUMNS($A449:L449))</f>
        <v>135</v>
      </c>
      <c r="M449" s="1">
        <f>INDEX(ScheduleRef!$D$2:$AB$853,_xlfn.AGGREGATE(15,6,(ROW(ScheduleRef!$D$2:$AB$853)-ROW(ScheduleRef!$D$2)+1)/(ScheduleRef!$D$2:$D$853&lt;&gt;""),ROWS(ScheduleCompile!M$1:M449)),COLUMNS($A449:M449))</f>
        <v>135</v>
      </c>
      <c r="N449" s="1">
        <f>INDEX(ScheduleRef!$D$2:$AB$853,_xlfn.AGGREGATE(15,6,(ROW(ScheduleRef!$D$2:$AB$853)-ROW(ScheduleRef!$D$2)+1)/(ScheduleRef!$D$2:$D$853&lt;&gt;""),ROWS(ScheduleCompile!N$1:N449)),COLUMNS($A449:N449))</f>
        <v>135</v>
      </c>
      <c r="O449" s="1">
        <f>INDEX(ScheduleRef!$D$2:$AB$853,_xlfn.AGGREGATE(15,6,(ROW(ScheduleRef!$D$2:$AB$853)-ROW(ScheduleRef!$D$2)+1)/(ScheduleRef!$D$2:$D$853&lt;&gt;""),ROWS(ScheduleCompile!O$1:O449)),COLUMNS($A449:O449))</f>
        <v>135</v>
      </c>
      <c r="P449" s="1">
        <f>INDEX(ScheduleRef!$D$2:$AB$853,_xlfn.AGGREGATE(15,6,(ROW(ScheduleRef!$D$2:$AB$853)-ROW(ScheduleRef!$D$2)+1)/(ScheduleRef!$D$2:$D$853&lt;&gt;""),ROWS(ScheduleCompile!P$1:P449)),COLUMNS($A449:P449))</f>
        <v>135</v>
      </c>
      <c r="Q449" s="1">
        <f>INDEX(ScheduleRef!$D$2:$AB$853,_xlfn.AGGREGATE(15,6,(ROW(ScheduleRef!$D$2:$AB$853)-ROW(ScheduleRef!$D$2)+1)/(ScheduleRef!$D$2:$D$853&lt;&gt;""),ROWS(ScheduleCompile!Q$1:Q449)),COLUMNS($A449:Q449))</f>
        <v>135</v>
      </c>
      <c r="R449" s="1">
        <f>INDEX(ScheduleRef!$D$2:$AB$853,_xlfn.AGGREGATE(15,6,(ROW(ScheduleRef!$D$2:$AB$853)-ROW(ScheduleRef!$D$2)+1)/(ScheduleRef!$D$2:$D$853&lt;&gt;""),ROWS(ScheduleCompile!R$1:R449)),COLUMNS($A449:R449))</f>
        <v>135</v>
      </c>
      <c r="S449" s="1">
        <f>INDEX(ScheduleRef!$D$2:$AB$853,_xlfn.AGGREGATE(15,6,(ROW(ScheduleRef!$D$2:$AB$853)-ROW(ScheduleRef!$D$2)+1)/(ScheduleRef!$D$2:$D$853&lt;&gt;""),ROWS(ScheduleCompile!S$1:S449)),COLUMNS($A449:S449))</f>
        <v>135</v>
      </c>
      <c r="T449" s="1">
        <f>INDEX(ScheduleRef!$D$2:$AB$853,_xlfn.AGGREGATE(15,6,(ROW(ScheduleRef!$D$2:$AB$853)-ROW(ScheduleRef!$D$2)+1)/(ScheduleRef!$D$2:$D$853&lt;&gt;""),ROWS(ScheduleCompile!T$1:T449)),COLUMNS($A449:T449))</f>
        <v>135</v>
      </c>
      <c r="U449" s="1">
        <f>INDEX(ScheduleRef!$D$2:$AB$853,_xlfn.AGGREGATE(15,6,(ROW(ScheduleRef!$D$2:$AB$853)-ROW(ScheduleRef!$D$2)+1)/(ScheduleRef!$D$2:$D$853&lt;&gt;""),ROWS(ScheduleCompile!U$1:U449)),COLUMNS($A449:U449))</f>
        <v>135</v>
      </c>
      <c r="V449" s="1">
        <f>INDEX(ScheduleRef!$D$2:$AB$853,_xlfn.AGGREGATE(15,6,(ROW(ScheduleRef!$D$2:$AB$853)-ROW(ScheduleRef!$D$2)+1)/(ScheduleRef!$D$2:$D$853&lt;&gt;""),ROWS(ScheduleCompile!V$1:V449)),COLUMNS($A449:V449))</f>
        <v>135</v>
      </c>
      <c r="W449" s="1">
        <f>INDEX(ScheduleRef!$D$2:$AB$853,_xlfn.AGGREGATE(15,6,(ROW(ScheduleRef!$D$2:$AB$853)-ROW(ScheduleRef!$D$2)+1)/(ScheduleRef!$D$2:$D$853&lt;&gt;""),ROWS(ScheduleCompile!W$1:W449)),COLUMNS($A449:W449))</f>
        <v>135</v>
      </c>
      <c r="X449" s="1">
        <f>INDEX(ScheduleRef!$D$2:$AB$853,_xlfn.AGGREGATE(15,6,(ROW(ScheduleRef!$D$2:$AB$853)-ROW(ScheduleRef!$D$2)+1)/(ScheduleRef!$D$2:$D$853&lt;&gt;""),ROWS(ScheduleCompile!X$1:X449)),COLUMNS($A449:X449))</f>
        <v>135</v>
      </c>
      <c r="Y449" s="1">
        <f>INDEX(ScheduleRef!$D$2:$AB$853,_xlfn.AGGREGATE(15,6,(ROW(ScheduleRef!$D$2:$AB$853)-ROW(ScheduleRef!$D$2)+1)/(ScheduleRef!$D$2:$D$853&lt;&gt;""),ROWS(ScheduleCompile!Y$1:Y449)),COLUMNS($A449:Y449))</f>
        <v>135</v>
      </c>
    </row>
    <row r="450" spans="1:25" x14ac:dyDescent="0.25">
      <c r="A450" s="30" t="str">
        <f>INDEX(ScheduleRef!$D$2:$AB$853,_xlfn.AGGREGATE(15,6,(ROW(ScheduleRef!$D$2:$AB$853)-ROW(ScheduleRef!$D$2)+1)/(ScheduleRef!$D$2:$D$853&lt;&gt;""),ROWS(ScheduleCompile!A$1:A450)),COLUMNS($A450:A450))</f>
        <v>RetailWtrHtrSetptSat</v>
      </c>
      <c r="B450" s="1">
        <f>INDEX(ScheduleRef!$D$2:$AB$853,_xlfn.AGGREGATE(15,6,(ROW(ScheduleRef!$D$2:$AB$853)-ROW(ScheduleRef!$D$2)+1)/(ScheduleRef!$D$2:$D$853&lt;&gt;""),ROWS(ScheduleCompile!B$1:B450)),COLUMNS($A450:B450))</f>
        <v>135</v>
      </c>
      <c r="C450" s="1">
        <f>INDEX(ScheduleRef!$D$2:$AB$853,_xlfn.AGGREGATE(15,6,(ROW(ScheduleRef!$D$2:$AB$853)-ROW(ScheduleRef!$D$2)+1)/(ScheduleRef!$D$2:$D$853&lt;&gt;""),ROWS(ScheduleCompile!C$1:C450)),COLUMNS($A450:C450))</f>
        <v>135</v>
      </c>
      <c r="D450" s="1">
        <f>INDEX(ScheduleRef!$D$2:$AB$853,_xlfn.AGGREGATE(15,6,(ROW(ScheduleRef!$D$2:$AB$853)-ROW(ScheduleRef!$D$2)+1)/(ScheduleRef!$D$2:$D$853&lt;&gt;""),ROWS(ScheduleCompile!D$1:D450)),COLUMNS($A450:D450))</f>
        <v>135</v>
      </c>
      <c r="E450" s="1">
        <f>INDEX(ScheduleRef!$D$2:$AB$853,_xlfn.AGGREGATE(15,6,(ROW(ScheduleRef!$D$2:$AB$853)-ROW(ScheduleRef!$D$2)+1)/(ScheduleRef!$D$2:$D$853&lt;&gt;""),ROWS(ScheduleCompile!E$1:E450)),COLUMNS($A450:E450))</f>
        <v>135</v>
      </c>
      <c r="F450" s="1">
        <f>INDEX(ScheduleRef!$D$2:$AB$853,_xlfn.AGGREGATE(15,6,(ROW(ScheduleRef!$D$2:$AB$853)-ROW(ScheduleRef!$D$2)+1)/(ScheduleRef!$D$2:$D$853&lt;&gt;""),ROWS(ScheduleCompile!F$1:F450)),COLUMNS($A450:F450))</f>
        <v>135</v>
      </c>
      <c r="G450" s="1">
        <f>INDEX(ScheduleRef!$D$2:$AB$853,_xlfn.AGGREGATE(15,6,(ROW(ScheduleRef!$D$2:$AB$853)-ROW(ScheduleRef!$D$2)+1)/(ScheduleRef!$D$2:$D$853&lt;&gt;""),ROWS(ScheduleCompile!G$1:G450)),COLUMNS($A450:G450))</f>
        <v>135</v>
      </c>
      <c r="H450" s="1">
        <f>INDEX(ScheduleRef!$D$2:$AB$853,_xlfn.AGGREGATE(15,6,(ROW(ScheduleRef!$D$2:$AB$853)-ROW(ScheduleRef!$D$2)+1)/(ScheduleRef!$D$2:$D$853&lt;&gt;""),ROWS(ScheduleCompile!H$1:H450)),COLUMNS($A450:H450))</f>
        <v>135</v>
      </c>
      <c r="I450" s="1">
        <f>INDEX(ScheduleRef!$D$2:$AB$853,_xlfn.AGGREGATE(15,6,(ROW(ScheduleRef!$D$2:$AB$853)-ROW(ScheduleRef!$D$2)+1)/(ScheduleRef!$D$2:$D$853&lt;&gt;""),ROWS(ScheduleCompile!I$1:I450)),COLUMNS($A450:I450))</f>
        <v>135</v>
      </c>
      <c r="J450" s="1">
        <f>INDEX(ScheduleRef!$D$2:$AB$853,_xlfn.AGGREGATE(15,6,(ROW(ScheduleRef!$D$2:$AB$853)-ROW(ScheduleRef!$D$2)+1)/(ScheduleRef!$D$2:$D$853&lt;&gt;""),ROWS(ScheduleCompile!J$1:J450)),COLUMNS($A450:J450))</f>
        <v>135</v>
      </c>
      <c r="K450" s="1">
        <f>INDEX(ScheduleRef!$D$2:$AB$853,_xlfn.AGGREGATE(15,6,(ROW(ScheduleRef!$D$2:$AB$853)-ROW(ScheduleRef!$D$2)+1)/(ScheduleRef!$D$2:$D$853&lt;&gt;""),ROWS(ScheduleCompile!K$1:K450)),COLUMNS($A450:K450))</f>
        <v>135</v>
      </c>
      <c r="L450" s="1">
        <f>INDEX(ScheduleRef!$D$2:$AB$853,_xlfn.AGGREGATE(15,6,(ROW(ScheduleRef!$D$2:$AB$853)-ROW(ScheduleRef!$D$2)+1)/(ScheduleRef!$D$2:$D$853&lt;&gt;""),ROWS(ScheduleCompile!L$1:L450)),COLUMNS($A450:L450))</f>
        <v>135</v>
      </c>
      <c r="M450" s="1">
        <f>INDEX(ScheduleRef!$D$2:$AB$853,_xlfn.AGGREGATE(15,6,(ROW(ScheduleRef!$D$2:$AB$853)-ROW(ScheduleRef!$D$2)+1)/(ScheduleRef!$D$2:$D$853&lt;&gt;""),ROWS(ScheduleCompile!M$1:M450)),COLUMNS($A450:M450))</f>
        <v>135</v>
      </c>
      <c r="N450" s="1">
        <f>INDEX(ScheduleRef!$D$2:$AB$853,_xlfn.AGGREGATE(15,6,(ROW(ScheduleRef!$D$2:$AB$853)-ROW(ScheduleRef!$D$2)+1)/(ScheduleRef!$D$2:$D$853&lt;&gt;""),ROWS(ScheduleCompile!N$1:N450)),COLUMNS($A450:N450))</f>
        <v>135</v>
      </c>
      <c r="O450" s="1">
        <f>INDEX(ScheduleRef!$D$2:$AB$853,_xlfn.AGGREGATE(15,6,(ROW(ScheduleRef!$D$2:$AB$853)-ROW(ScheduleRef!$D$2)+1)/(ScheduleRef!$D$2:$D$853&lt;&gt;""),ROWS(ScheduleCompile!O$1:O450)),COLUMNS($A450:O450))</f>
        <v>135</v>
      </c>
      <c r="P450" s="1">
        <f>INDEX(ScheduleRef!$D$2:$AB$853,_xlfn.AGGREGATE(15,6,(ROW(ScheduleRef!$D$2:$AB$853)-ROW(ScheduleRef!$D$2)+1)/(ScheduleRef!$D$2:$D$853&lt;&gt;""),ROWS(ScheduleCompile!P$1:P450)),COLUMNS($A450:P450))</f>
        <v>135</v>
      </c>
      <c r="Q450" s="1">
        <f>INDEX(ScheduleRef!$D$2:$AB$853,_xlfn.AGGREGATE(15,6,(ROW(ScheduleRef!$D$2:$AB$853)-ROW(ScheduleRef!$D$2)+1)/(ScheduleRef!$D$2:$D$853&lt;&gt;""),ROWS(ScheduleCompile!Q$1:Q450)),COLUMNS($A450:Q450))</f>
        <v>135</v>
      </c>
      <c r="R450" s="1">
        <f>INDEX(ScheduleRef!$D$2:$AB$853,_xlfn.AGGREGATE(15,6,(ROW(ScheduleRef!$D$2:$AB$853)-ROW(ScheduleRef!$D$2)+1)/(ScheduleRef!$D$2:$D$853&lt;&gt;""),ROWS(ScheduleCompile!R$1:R450)),COLUMNS($A450:R450))</f>
        <v>135</v>
      </c>
      <c r="S450" s="1">
        <f>INDEX(ScheduleRef!$D$2:$AB$853,_xlfn.AGGREGATE(15,6,(ROW(ScheduleRef!$D$2:$AB$853)-ROW(ScheduleRef!$D$2)+1)/(ScheduleRef!$D$2:$D$853&lt;&gt;""),ROWS(ScheduleCompile!S$1:S450)),COLUMNS($A450:S450))</f>
        <v>135</v>
      </c>
      <c r="T450" s="1">
        <f>INDEX(ScheduleRef!$D$2:$AB$853,_xlfn.AGGREGATE(15,6,(ROW(ScheduleRef!$D$2:$AB$853)-ROW(ScheduleRef!$D$2)+1)/(ScheduleRef!$D$2:$D$853&lt;&gt;""),ROWS(ScheduleCompile!T$1:T450)),COLUMNS($A450:T450))</f>
        <v>135</v>
      </c>
      <c r="U450" s="1">
        <f>INDEX(ScheduleRef!$D$2:$AB$853,_xlfn.AGGREGATE(15,6,(ROW(ScheduleRef!$D$2:$AB$853)-ROW(ScheduleRef!$D$2)+1)/(ScheduleRef!$D$2:$D$853&lt;&gt;""),ROWS(ScheduleCompile!U$1:U450)),COLUMNS($A450:U450))</f>
        <v>135</v>
      </c>
      <c r="V450" s="1">
        <f>INDEX(ScheduleRef!$D$2:$AB$853,_xlfn.AGGREGATE(15,6,(ROW(ScheduleRef!$D$2:$AB$853)-ROW(ScheduleRef!$D$2)+1)/(ScheduleRef!$D$2:$D$853&lt;&gt;""),ROWS(ScheduleCompile!V$1:V450)),COLUMNS($A450:V450))</f>
        <v>135</v>
      </c>
      <c r="W450" s="1">
        <f>INDEX(ScheduleRef!$D$2:$AB$853,_xlfn.AGGREGATE(15,6,(ROW(ScheduleRef!$D$2:$AB$853)-ROW(ScheduleRef!$D$2)+1)/(ScheduleRef!$D$2:$D$853&lt;&gt;""),ROWS(ScheduleCompile!W$1:W450)),COLUMNS($A450:W450))</f>
        <v>135</v>
      </c>
      <c r="X450" s="1">
        <f>INDEX(ScheduleRef!$D$2:$AB$853,_xlfn.AGGREGATE(15,6,(ROW(ScheduleRef!$D$2:$AB$853)-ROW(ScheduleRef!$D$2)+1)/(ScheduleRef!$D$2:$D$853&lt;&gt;""),ROWS(ScheduleCompile!X$1:X450)),COLUMNS($A450:X450))</f>
        <v>135</v>
      </c>
      <c r="Y450" s="1">
        <f>INDEX(ScheduleRef!$D$2:$AB$853,_xlfn.AGGREGATE(15,6,(ROW(ScheduleRef!$D$2:$AB$853)-ROW(ScheduleRef!$D$2)+1)/(ScheduleRef!$D$2:$D$853&lt;&gt;""),ROWS(ScheduleCompile!Y$1:Y450)),COLUMNS($A450:Y450))</f>
        <v>135</v>
      </c>
    </row>
    <row r="451" spans="1:25" x14ac:dyDescent="0.25">
      <c r="A451" s="30" t="str">
        <f>INDEX(ScheduleRef!$D$2:$AB$853,_xlfn.AGGREGATE(15,6,(ROW(ScheduleRef!$D$2:$AB$853)-ROW(ScheduleRef!$D$2)+1)/(ScheduleRef!$D$2:$D$853&lt;&gt;""),ROWS(ScheduleCompile!A$1:A451)),COLUMNS($A451:A451))</f>
        <v>RetailWtrHtrSetptSun</v>
      </c>
      <c r="B451" s="1">
        <f>INDEX(ScheduleRef!$D$2:$AB$853,_xlfn.AGGREGATE(15,6,(ROW(ScheduleRef!$D$2:$AB$853)-ROW(ScheduleRef!$D$2)+1)/(ScheduleRef!$D$2:$D$853&lt;&gt;""),ROWS(ScheduleCompile!B$1:B451)),COLUMNS($A451:B451))</f>
        <v>135</v>
      </c>
      <c r="C451" s="1">
        <f>INDEX(ScheduleRef!$D$2:$AB$853,_xlfn.AGGREGATE(15,6,(ROW(ScheduleRef!$D$2:$AB$853)-ROW(ScheduleRef!$D$2)+1)/(ScheduleRef!$D$2:$D$853&lt;&gt;""),ROWS(ScheduleCompile!C$1:C451)),COLUMNS($A451:C451))</f>
        <v>135</v>
      </c>
      <c r="D451" s="1">
        <f>INDEX(ScheduleRef!$D$2:$AB$853,_xlfn.AGGREGATE(15,6,(ROW(ScheduleRef!$D$2:$AB$853)-ROW(ScheduleRef!$D$2)+1)/(ScheduleRef!$D$2:$D$853&lt;&gt;""),ROWS(ScheduleCompile!D$1:D451)),COLUMNS($A451:D451))</f>
        <v>135</v>
      </c>
      <c r="E451" s="1">
        <f>INDEX(ScheduleRef!$D$2:$AB$853,_xlfn.AGGREGATE(15,6,(ROW(ScheduleRef!$D$2:$AB$853)-ROW(ScheduleRef!$D$2)+1)/(ScheduleRef!$D$2:$D$853&lt;&gt;""),ROWS(ScheduleCompile!E$1:E451)),COLUMNS($A451:E451))</f>
        <v>135</v>
      </c>
      <c r="F451" s="1">
        <f>INDEX(ScheduleRef!$D$2:$AB$853,_xlfn.AGGREGATE(15,6,(ROW(ScheduleRef!$D$2:$AB$853)-ROW(ScheduleRef!$D$2)+1)/(ScheduleRef!$D$2:$D$853&lt;&gt;""),ROWS(ScheduleCompile!F$1:F451)),COLUMNS($A451:F451))</f>
        <v>135</v>
      </c>
      <c r="G451" s="1">
        <f>INDEX(ScheduleRef!$D$2:$AB$853,_xlfn.AGGREGATE(15,6,(ROW(ScheduleRef!$D$2:$AB$853)-ROW(ScheduleRef!$D$2)+1)/(ScheduleRef!$D$2:$D$853&lt;&gt;""),ROWS(ScheduleCompile!G$1:G451)),COLUMNS($A451:G451))</f>
        <v>135</v>
      </c>
      <c r="H451" s="1">
        <f>INDEX(ScheduleRef!$D$2:$AB$853,_xlfn.AGGREGATE(15,6,(ROW(ScheduleRef!$D$2:$AB$853)-ROW(ScheduleRef!$D$2)+1)/(ScheduleRef!$D$2:$D$853&lt;&gt;""),ROWS(ScheduleCompile!H$1:H451)),COLUMNS($A451:H451))</f>
        <v>135</v>
      </c>
      <c r="I451" s="1">
        <f>INDEX(ScheduleRef!$D$2:$AB$853,_xlfn.AGGREGATE(15,6,(ROW(ScheduleRef!$D$2:$AB$853)-ROW(ScheduleRef!$D$2)+1)/(ScheduleRef!$D$2:$D$853&lt;&gt;""),ROWS(ScheduleCompile!I$1:I451)),COLUMNS($A451:I451))</f>
        <v>135</v>
      </c>
      <c r="J451" s="1">
        <f>INDEX(ScheduleRef!$D$2:$AB$853,_xlfn.AGGREGATE(15,6,(ROW(ScheduleRef!$D$2:$AB$853)-ROW(ScheduleRef!$D$2)+1)/(ScheduleRef!$D$2:$D$853&lt;&gt;""),ROWS(ScheduleCompile!J$1:J451)),COLUMNS($A451:J451))</f>
        <v>135</v>
      </c>
      <c r="K451" s="1">
        <f>INDEX(ScheduleRef!$D$2:$AB$853,_xlfn.AGGREGATE(15,6,(ROW(ScheduleRef!$D$2:$AB$853)-ROW(ScheduleRef!$D$2)+1)/(ScheduleRef!$D$2:$D$853&lt;&gt;""),ROWS(ScheduleCompile!K$1:K451)),COLUMNS($A451:K451))</f>
        <v>135</v>
      </c>
      <c r="L451" s="1">
        <f>INDEX(ScheduleRef!$D$2:$AB$853,_xlfn.AGGREGATE(15,6,(ROW(ScheduleRef!$D$2:$AB$853)-ROW(ScheduleRef!$D$2)+1)/(ScheduleRef!$D$2:$D$853&lt;&gt;""),ROWS(ScheduleCompile!L$1:L451)),COLUMNS($A451:L451))</f>
        <v>135</v>
      </c>
      <c r="M451" s="1">
        <f>INDEX(ScheduleRef!$D$2:$AB$853,_xlfn.AGGREGATE(15,6,(ROW(ScheduleRef!$D$2:$AB$853)-ROW(ScheduleRef!$D$2)+1)/(ScheduleRef!$D$2:$D$853&lt;&gt;""),ROWS(ScheduleCompile!M$1:M451)),COLUMNS($A451:M451))</f>
        <v>135</v>
      </c>
      <c r="N451" s="1">
        <f>INDEX(ScheduleRef!$D$2:$AB$853,_xlfn.AGGREGATE(15,6,(ROW(ScheduleRef!$D$2:$AB$853)-ROW(ScheduleRef!$D$2)+1)/(ScheduleRef!$D$2:$D$853&lt;&gt;""),ROWS(ScheduleCompile!N$1:N451)),COLUMNS($A451:N451))</f>
        <v>135</v>
      </c>
      <c r="O451" s="1">
        <f>INDEX(ScheduleRef!$D$2:$AB$853,_xlfn.AGGREGATE(15,6,(ROW(ScheduleRef!$D$2:$AB$853)-ROW(ScheduleRef!$D$2)+1)/(ScheduleRef!$D$2:$D$853&lt;&gt;""),ROWS(ScheduleCompile!O$1:O451)),COLUMNS($A451:O451))</f>
        <v>135</v>
      </c>
      <c r="P451" s="1">
        <f>INDEX(ScheduleRef!$D$2:$AB$853,_xlfn.AGGREGATE(15,6,(ROW(ScheduleRef!$D$2:$AB$853)-ROW(ScheduleRef!$D$2)+1)/(ScheduleRef!$D$2:$D$853&lt;&gt;""),ROWS(ScheduleCompile!P$1:P451)),COLUMNS($A451:P451))</f>
        <v>135</v>
      </c>
      <c r="Q451" s="1">
        <f>INDEX(ScheduleRef!$D$2:$AB$853,_xlfn.AGGREGATE(15,6,(ROW(ScheduleRef!$D$2:$AB$853)-ROW(ScheduleRef!$D$2)+1)/(ScheduleRef!$D$2:$D$853&lt;&gt;""),ROWS(ScheduleCompile!Q$1:Q451)),COLUMNS($A451:Q451))</f>
        <v>135</v>
      </c>
      <c r="R451" s="1">
        <f>INDEX(ScheduleRef!$D$2:$AB$853,_xlfn.AGGREGATE(15,6,(ROW(ScheduleRef!$D$2:$AB$853)-ROW(ScheduleRef!$D$2)+1)/(ScheduleRef!$D$2:$D$853&lt;&gt;""),ROWS(ScheduleCompile!R$1:R451)),COLUMNS($A451:R451))</f>
        <v>135</v>
      </c>
      <c r="S451" s="1">
        <f>INDEX(ScheduleRef!$D$2:$AB$853,_xlfn.AGGREGATE(15,6,(ROW(ScheduleRef!$D$2:$AB$853)-ROW(ScheduleRef!$D$2)+1)/(ScheduleRef!$D$2:$D$853&lt;&gt;""),ROWS(ScheduleCompile!S$1:S451)),COLUMNS($A451:S451))</f>
        <v>135</v>
      </c>
      <c r="T451" s="1">
        <f>INDEX(ScheduleRef!$D$2:$AB$853,_xlfn.AGGREGATE(15,6,(ROW(ScheduleRef!$D$2:$AB$853)-ROW(ScheduleRef!$D$2)+1)/(ScheduleRef!$D$2:$D$853&lt;&gt;""),ROWS(ScheduleCompile!T$1:T451)),COLUMNS($A451:T451))</f>
        <v>135</v>
      </c>
      <c r="U451" s="1">
        <f>INDEX(ScheduleRef!$D$2:$AB$853,_xlfn.AGGREGATE(15,6,(ROW(ScheduleRef!$D$2:$AB$853)-ROW(ScheduleRef!$D$2)+1)/(ScheduleRef!$D$2:$D$853&lt;&gt;""),ROWS(ScheduleCompile!U$1:U451)),COLUMNS($A451:U451))</f>
        <v>135</v>
      </c>
      <c r="V451" s="1">
        <f>INDEX(ScheduleRef!$D$2:$AB$853,_xlfn.AGGREGATE(15,6,(ROW(ScheduleRef!$D$2:$AB$853)-ROW(ScheduleRef!$D$2)+1)/(ScheduleRef!$D$2:$D$853&lt;&gt;""),ROWS(ScheduleCompile!V$1:V451)),COLUMNS($A451:V451))</f>
        <v>135</v>
      </c>
      <c r="W451" s="1">
        <f>INDEX(ScheduleRef!$D$2:$AB$853,_xlfn.AGGREGATE(15,6,(ROW(ScheduleRef!$D$2:$AB$853)-ROW(ScheduleRef!$D$2)+1)/(ScheduleRef!$D$2:$D$853&lt;&gt;""),ROWS(ScheduleCompile!W$1:W451)),COLUMNS($A451:W451))</f>
        <v>135</v>
      </c>
      <c r="X451" s="1">
        <f>INDEX(ScheduleRef!$D$2:$AB$853,_xlfn.AGGREGATE(15,6,(ROW(ScheduleRef!$D$2:$AB$853)-ROW(ScheduleRef!$D$2)+1)/(ScheduleRef!$D$2:$D$853&lt;&gt;""),ROWS(ScheduleCompile!X$1:X451)),COLUMNS($A451:X451))</f>
        <v>135</v>
      </c>
      <c r="Y451" s="1">
        <f>INDEX(ScheduleRef!$D$2:$AB$853,_xlfn.AGGREGATE(15,6,(ROW(ScheduleRef!$D$2:$AB$853)-ROW(ScheduleRef!$D$2)+1)/(ScheduleRef!$D$2:$D$853&lt;&gt;""),ROWS(ScheduleCompile!Y$1:Y451)),COLUMNS($A451:Y451))</f>
        <v>135</v>
      </c>
    </row>
    <row r="452" spans="1:25" x14ac:dyDescent="0.25">
      <c r="A452" s="30" t="str">
        <f>INDEX(ScheduleRef!$D$2:$AB$853,_xlfn.AGGREGATE(15,6,(ROW(ScheduleRef!$D$2:$AB$853)-ROW(ScheduleRef!$D$2)+1)/(ScheduleRef!$D$2:$D$853&lt;&gt;""),ROWS(ScheduleCompile!A$1:A452)),COLUMNS($A452:A452))</f>
        <v>SchoolOccupancyWD</v>
      </c>
      <c r="B452" s="1">
        <f>INDEX(ScheduleRef!$D$2:$AB$853,_xlfn.AGGREGATE(15,6,(ROW(ScheduleRef!$D$2:$AB$853)-ROW(ScheduleRef!$D$2)+1)/(ScheduleRef!$D$2:$D$853&lt;&gt;""),ROWS(ScheduleCompile!B$1:B452)),COLUMNS($A452:B452))</f>
        <v>0</v>
      </c>
      <c r="C452" s="1">
        <f>INDEX(ScheduleRef!$D$2:$AB$853,_xlfn.AGGREGATE(15,6,(ROW(ScheduleRef!$D$2:$AB$853)-ROW(ScheduleRef!$D$2)+1)/(ScheduleRef!$D$2:$D$853&lt;&gt;""),ROWS(ScheduleCompile!C$1:C452)),COLUMNS($A452:C452))</f>
        <v>0</v>
      </c>
      <c r="D452" s="1">
        <f>INDEX(ScheduleRef!$D$2:$AB$853,_xlfn.AGGREGATE(15,6,(ROW(ScheduleRef!$D$2:$AB$853)-ROW(ScheduleRef!$D$2)+1)/(ScheduleRef!$D$2:$D$853&lt;&gt;""),ROWS(ScheduleCompile!D$1:D452)),COLUMNS($A452:D452))</f>
        <v>0</v>
      </c>
      <c r="E452" s="1">
        <f>INDEX(ScheduleRef!$D$2:$AB$853,_xlfn.AGGREGATE(15,6,(ROW(ScheduleRef!$D$2:$AB$853)-ROW(ScheduleRef!$D$2)+1)/(ScheduleRef!$D$2:$D$853&lt;&gt;""),ROWS(ScheduleCompile!E$1:E452)),COLUMNS($A452:E452))</f>
        <v>0</v>
      </c>
      <c r="F452" s="1">
        <f>INDEX(ScheduleRef!$D$2:$AB$853,_xlfn.AGGREGATE(15,6,(ROW(ScheduleRef!$D$2:$AB$853)-ROW(ScheduleRef!$D$2)+1)/(ScheduleRef!$D$2:$D$853&lt;&gt;""),ROWS(ScheduleCompile!F$1:F452)),COLUMNS($A452:F452))</f>
        <v>0</v>
      </c>
      <c r="G452" s="1">
        <f>INDEX(ScheduleRef!$D$2:$AB$853,_xlfn.AGGREGATE(15,6,(ROW(ScheduleRef!$D$2:$AB$853)-ROW(ScheduleRef!$D$2)+1)/(ScheduleRef!$D$2:$D$853&lt;&gt;""),ROWS(ScheduleCompile!G$1:G452)),COLUMNS($A452:G452))</f>
        <v>0</v>
      </c>
      <c r="H452" s="1">
        <f>INDEX(ScheduleRef!$D$2:$AB$853,_xlfn.AGGREGATE(15,6,(ROW(ScheduleRef!$D$2:$AB$853)-ROW(ScheduleRef!$D$2)+1)/(ScheduleRef!$D$2:$D$853&lt;&gt;""),ROWS(ScheduleCompile!H$1:H452)),COLUMNS($A452:H452))</f>
        <v>0</v>
      </c>
      <c r="I452" s="1">
        <f>INDEX(ScheduleRef!$D$2:$AB$853,_xlfn.AGGREGATE(15,6,(ROW(ScheduleRef!$D$2:$AB$853)-ROW(ScheduleRef!$D$2)+1)/(ScheduleRef!$D$2:$D$853&lt;&gt;""),ROWS(ScheduleCompile!I$1:I452)),COLUMNS($A452:I452))</f>
        <v>0.05</v>
      </c>
      <c r="J452" s="1">
        <f>INDEX(ScheduleRef!$D$2:$AB$853,_xlfn.AGGREGATE(15,6,(ROW(ScheduleRef!$D$2:$AB$853)-ROW(ScheduleRef!$D$2)+1)/(ScheduleRef!$D$2:$D$853&lt;&gt;""),ROWS(ScheduleCompile!J$1:J452)),COLUMNS($A452:J452))</f>
        <v>0.75</v>
      </c>
      <c r="K452" s="1">
        <f>INDEX(ScheduleRef!$D$2:$AB$853,_xlfn.AGGREGATE(15,6,(ROW(ScheduleRef!$D$2:$AB$853)-ROW(ScheduleRef!$D$2)+1)/(ScheduleRef!$D$2:$D$853&lt;&gt;""),ROWS(ScheduleCompile!K$1:K452)),COLUMNS($A452:K452))</f>
        <v>0.9</v>
      </c>
      <c r="L452" s="1">
        <f>INDEX(ScheduleRef!$D$2:$AB$853,_xlfn.AGGREGATE(15,6,(ROW(ScheduleRef!$D$2:$AB$853)-ROW(ScheduleRef!$D$2)+1)/(ScheduleRef!$D$2:$D$853&lt;&gt;""),ROWS(ScheduleCompile!L$1:L452)),COLUMNS($A452:L452))</f>
        <v>0.9</v>
      </c>
      <c r="M452" s="1">
        <f>INDEX(ScheduleRef!$D$2:$AB$853,_xlfn.AGGREGATE(15,6,(ROW(ScheduleRef!$D$2:$AB$853)-ROW(ScheduleRef!$D$2)+1)/(ScheduleRef!$D$2:$D$853&lt;&gt;""),ROWS(ScheduleCompile!M$1:M452)),COLUMNS($A452:M452))</f>
        <v>0.8</v>
      </c>
      <c r="N452" s="1">
        <f>INDEX(ScheduleRef!$D$2:$AB$853,_xlfn.AGGREGATE(15,6,(ROW(ScheduleRef!$D$2:$AB$853)-ROW(ScheduleRef!$D$2)+1)/(ScheduleRef!$D$2:$D$853&lt;&gt;""),ROWS(ScheduleCompile!N$1:N452)),COLUMNS($A452:N452))</f>
        <v>0.8</v>
      </c>
      <c r="O452" s="1">
        <f>INDEX(ScheduleRef!$D$2:$AB$853,_xlfn.AGGREGATE(15,6,(ROW(ScheduleRef!$D$2:$AB$853)-ROW(ScheduleRef!$D$2)+1)/(ScheduleRef!$D$2:$D$853&lt;&gt;""),ROWS(ScheduleCompile!O$1:O452)),COLUMNS($A452:O452))</f>
        <v>0.8</v>
      </c>
      <c r="P452" s="1">
        <f>INDEX(ScheduleRef!$D$2:$AB$853,_xlfn.AGGREGATE(15,6,(ROW(ScheduleRef!$D$2:$AB$853)-ROW(ScheduleRef!$D$2)+1)/(ScheduleRef!$D$2:$D$853&lt;&gt;""),ROWS(ScheduleCompile!P$1:P452)),COLUMNS($A452:P452))</f>
        <v>0.8</v>
      </c>
      <c r="Q452" s="1">
        <f>INDEX(ScheduleRef!$D$2:$AB$853,_xlfn.AGGREGATE(15,6,(ROW(ScheduleRef!$D$2:$AB$853)-ROW(ScheduleRef!$D$2)+1)/(ScheduleRef!$D$2:$D$853&lt;&gt;""),ROWS(ScheduleCompile!Q$1:Q452)),COLUMNS($A452:Q452))</f>
        <v>0.45</v>
      </c>
      <c r="R452" s="1">
        <f>INDEX(ScheduleRef!$D$2:$AB$853,_xlfn.AGGREGATE(15,6,(ROW(ScheduleRef!$D$2:$AB$853)-ROW(ScheduleRef!$D$2)+1)/(ScheduleRef!$D$2:$D$853&lt;&gt;""),ROWS(ScheduleCompile!R$1:R452)),COLUMNS($A452:R452))</f>
        <v>0.15</v>
      </c>
      <c r="S452" s="1">
        <f>INDEX(ScheduleRef!$D$2:$AB$853,_xlfn.AGGREGATE(15,6,(ROW(ScheduleRef!$D$2:$AB$853)-ROW(ScheduleRef!$D$2)+1)/(ScheduleRef!$D$2:$D$853&lt;&gt;""),ROWS(ScheduleCompile!S$1:S452)),COLUMNS($A452:S452))</f>
        <v>0.05</v>
      </c>
      <c r="T452" s="1">
        <f>INDEX(ScheduleRef!$D$2:$AB$853,_xlfn.AGGREGATE(15,6,(ROW(ScheduleRef!$D$2:$AB$853)-ROW(ScheduleRef!$D$2)+1)/(ScheduleRef!$D$2:$D$853&lt;&gt;""),ROWS(ScheduleCompile!T$1:T452)),COLUMNS($A452:T452))</f>
        <v>0.15</v>
      </c>
      <c r="U452" s="1">
        <f>INDEX(ScheduleRef!$D$2:$AB$853,_xlfn.AGGREGATE(15,6,(ROW(ScheduleRef!$D$2:$AB$853)-ROW(ScheduleRef!$D$2)+1)/(ScheduleRef!$D$2:$D$853&lt;&gt;""),ROWS(ScheduleCompile!U$1:U452)),COLUMNS($A452:U452))</f>
        <v>0.2</v>
      </c>
      <c r="V452" s="1">
        <f>INDEX(ScheduleRef!$D$2:$AB$853,_xlfn.AGGREGATE(15,6,(ROW(ScheduleRef!$D$2:$AB$853)-ROW(ScheduleRef!$D$2)+1)/(ScheduleRef!$D$2:$D$853&lt;&gt;""),ROWS(ScheduleCompile!V$1:V452)),COLUMNS($A452:V452))</f>
        <v>0.2</v>
      </c>
      <c r="W452" s="1">
        <f>INDEX(ScheduleRef!$D$2:$AB$853,_xlfn.AGGREGATE(15,6,(ROW(ScheduleRef!$D$2:$AB$853)-ROW(ScheduleRef!$D$2)+1)/(ScheduleRef!$D$2:$D$853&lt;&gt;""),ROWS(ScheduleCompile!W$1:W452)),COLUMNS($A452:W452))</f>
        <v>0.1</v>
      </c>
      <c r="X452" s="1">
        <f>INDEX(ScheduleRef!$D$2:$AB$853,_xlfn.AGGREGATE(15,6,(ROW(ScheduleRef!$D$2:$AB$853)-ROW(ScheduleRef!$D$2)+1)/(ScheduleRef!$D$2:$D$853&lt;&gt;""),ROWS(ScheduleCompile!X$1:X452)),COLUMNS($A452:X452))</f>
        <v>0</v>
      </c>
      <c r="Y452" s="1">
        <f>INDEX(ScheduleRef!$D$2:$AB$853,_xlfn.AGGREGATE(15,6,(ROW(ScheduleRef!$D$2:$AB$853)-ROW(ScheduleRef!$D$2)+1)/(ScheduleRef!$D$2:$D$853&lt;&gt;""),ROWS(ScheduleCompile!Y$1:Y452)),COLUMNS($A452:Y452))</f>
        <v>0</v>
      </c>
    </row>
    <row r="453" spans="1:25" x14ac:dyDescent="0.25">
      <c r="A453" s="30" t="str">
        <f>INDEX(ScheduleRef!$D$2:$AB$853,_xlfn.AGGREGATE(15,6,(ROW(ScheduleRef!$D$2:$AB$853)-ROW(ScheduleRef!$D$2)+1)/(ScheduleRef!$D$2:$D$853&lt;&gt;""),ROWS(ScheduleCompile!A$1:A453)),COLUMNS($A453:A453))</f>
        <v>SchoolOccupancySat</v>
      </c>
      <c r="B453" s="1">
        <f>INDEX(ScheduleRef!$D$2:$AB$853,_xlfn.AGGREGATE(15,6,(ROW(ScheduleRef!$D$2:$AB$853)-ROW(ScheduleRef!$D$2)+1)/(ScheduleRef!$D$2:$D$853&lt;&gt;""),ROWS(ScheduleCompile!B$1:B453)),COLUMNS($A453:B453))</f>
        <v>0</v>
      </c>
      <c r="C453" s="1">
        <f>INDEX(ScheduleRef!$D$2:$AB$853,_xlfn.AGGREGATE(15,6,(ROW(ScheduleRef!$D$2:$AB$853)-ROW(ScheduleRef!$D$2)+1)/(ScheduleRef!$D$2:$D$853&lt;&gt;""),ROWS(ScheduleCompile!C$1:C453)),COLUMNS($A453:C453))</f>
        <v>0</v>
      </c>
      <c r="D453" s="1">
        <f>INDEX(ScheduleRef!$D$2:$AB$853,_xlfn.AGGREGATE(15,6,(ROW(ScheduleRef!$D$2:$AB$853)-ROW(ScheduleRef!$D$2)+1)/(ScheduleRef!$D$2:$D$853&lt;&gt;""),ROWS(ScheduleCompile!D$1:D453)),COLUMNS($A453:D453))</f>
        <v>0</v>
      </c>
      <c r="E453" s="1">
        <f>INDEX(ScheduleRef!$D$2:$AB$853,_xlfn.AGGREGATE(15,6,(ROW(ScheduleRef!$D$2:$AB$853)-ROW(ScheduleRef!$D$2)+1)/(ScheduleRef!$D$2:$D$853&lt;&gt;""),ROWS(ScheduleCompile!E$1:E453)),COLUMNS($A453:E453))</f>
        <v>0</v>
      </c>
      <c r="F453" s="1">
        <f>INDEX(ScheduleRef!$D$2:$AB$853,_xlfn.AGGREGATE(15,6,(ROW(ScheduleRef!$D$2:$AB$853)-ROW(ScheduleRef!$D$2)+1)/(ScheduleRef!$D$2:$D$853&lt;&gt;""),ROWS(ScheduleCompile!F$1:F453)),COLUMNS($A453:F453))</f>
        <v>0</v>
      </c>
      <c r="G453" s="1">
        <f>INDEX(ScheduleRef!$D$2:$AB$853,_xlfn.AGGREGATE(15,6,(ROW(ScheduleRef!$D$2:$AB$853)-ROW(ScheduleRef!$D$2)+1)/(ScheduleRef!$D$2:$D$853&lt;&gt;""),ROWS(ScheduleCompile!G$1:G453)),COLUMNS($A453:G453))</f>
        <v>0</v>
      </c>
      <c r="H453" s="1">
        <f>INDEX(ScheduleRef!$D$2:$AB$853,_xlfn.AGGREGATE(15,6,(ROW(ScheduleRef!$D$2:$AB$853)-ROW(ScheduleRef!$D$2)+1)/(ScheduleRef!$D$2:$D$853&lt;&gt;""),ROWS(ScheduleCompile!H$1:H453)),COLUMNS($A453:H453))</f>
        <v>0</v>
      </c>
      <c r="I453" s="1">
        <f>INDEX(ScheduleRef!$D$2:$AB$853,_xlfn.AGGREGATE(15,6,(ROW(ScheduleRef!$D$2:$AB$853)-ROW(ScheduleRef!$D$2)+1)/(ScheduleRef!$D$2:$D$853&lt;&gt;""),ROWS(ScheduleCompile!I$1:I453)),COLUMNS($A453:I453))</f>
        <v>0</v>
      </c>
      <c r="J453" s="1">
        <f>INDEX(ScheduleRef!$D$2:$AB$853,_xlfn.AGGREGATE(15,6,(ROW(ScheduleRef!$D$2:$AB$853)-ROW(ScheduleRef!$D$2)+1)/(ScheduleRef!$D$2:$D$853&lt;&gt;""),ROWS(ScheduleCompile!J$1:J453)),COLUMNS($A453:J453))</f>
        <v>0.1</v>
      </c>
      <c r="K453" s="1">
        <f>INDEX(ScheduleRef!$D$2:$AB$853,_xlfn.AGGREGATE(15,6,(ROW(ScheduleRef!$D$2:$AB$853)-ROW(ScheduleRef!$D$2)+1)/(ScheduleRef!$D$2:$D$853&lt;&gt;""),ROWS(ScheduleCompile!K$1:K453)),COLUMNS($A453:K453))</f>
        <v>0.1</v>
      </c>
      <c r="L453" s="1">
        <f>INDEX(ScheduleRef!$D$2:$AB$853,_xlfn.AGGREGATE(15,6,(ROW(ScheduleRef!$D$2:$AB$853)-ROW(ScheduleRef!$D$2)+1)/(ScheduleRef!$D$2:$D$853&lt;&gt;""),ROWS(ScheduleCompile!L$1:L453)),COLUMNS($A453:L453))</f>
        <v>0.1</v>
      </c>
      <c r="M453" s="1">
        <f>INDEX(ScheduleRef!$D$2:$AB$853,_xlfn.AGGREGATE(15,6,(ROW(ScheduleRef!$D$2:$AB$853)-ROW(ScheduleRef!$D$2)+1)/(ScheduleRef!$D$2:$D$853&lt;&gt;""),ROWS(ScheduleCompile!M$1:M453)),COLUMNS($A453:M453))</f>
        <v>0.1</v>
      </c>
      <c r="N453" s="1">
        <f>INDEX(ScheduleRef!$D$2:$AB$853,_xlfn.AGGREGATE(15,6,(ROW(ScheduleRef!$D$2:$AB$853)-ROW(ScheduleRef!$D$2)+1)/(ScheduleRef!$D$2:$D$853&lt;&gt;""),ROWS(ScheduleCompile!N$1:N453)),COLUMNS($A453:N453))</f>
        <v>0.1</v>
      </c>
      <c r="O453" s="1">
        <f>INDEX(ScheduleRef!$D$2:$AB$853,_xlfn.AGGREGATE(15,6,(ROW(ScheduleRef!$D$2:$AB$853)-ROW(ScheduleRef!$D$2)+1)/(ScheduleRef!$D$2:$D$853&lt;&gt;""),ROWS(ScheduleCompile!O$1:O453)),COLUMNS($A453:O453))</f>
        <v>0</v>
      </c>
      <c r="P453" s="1">
        <f>INDEX(ScheduleRef!$D$2:$AB$853,_xlfn.AGGREGATE(15,6,(ROW(ScheduleRef!$D$2:$AB$853)-ROW(ScheduleRef!$D$2)+1)/(ScheduleRef!$D$2:$D$853&lt;&gt;""),ROWS(ScheduleCompile!P$1:P453)),COLUMNS($A453:P453))</f>
        <v>0</v>
      </c>
      <c r="Q453" s="1">
        <f>INDEX(ScheduleRef!$D$2:$AB$853,_xlfn.AGGREGATE(15,6,(ROW(ScheduleRef!$D$2:$AB$853)-ROW(ScheduleRef!$D$2)+1)/(ScheduleRef!$D$2:$D$853&lt;&gt;""),ROWS(ScheduleCompile!Q$1:Q453)),COLUMNS($A453:Q453))</f>
        <v>0</v>
      </c>
      <c r="R453" s="1">
        <f>INDEX(ScheduleRef!$D$2:$AB$853,_xlfn.AGGREGATE(15,6,(ROW(ScheduleRef!$D$2:$AB$853)-ROW(ScheduleRef!$D$2)+1)/(ScheduleRef!$D$2:$D$853&lt;&gt;""),ROWS(ScheduleCompile!R$1:R453)),COLUMNS($A453:R453))</f>
        <v>0</v>
      </c>
      <c r="S453" s="1">
        <f>INDEX(ScheduleRef!$D$2:$AB$853,_xlfn.AGGREGATE(15,6,(ROW(ScheduleRef!$D$2:$AB$853)-ROW(ScheduleRef!$D$2)+1)/(ScheduleRef!$D$2:$D$853&lt;&gt;""),ROWS(ScheduleCompile!S$1:S453)),COLUMNS($A453:S453))</f>
        <v>0</v>
      </c>
      <c r="T453" s="1">
        <f>INDEX(ScheduleRef!$D$2:$AB$853,_xlfn.AGGREGATE(15,6,(ROW(ScheduleRef!$D$2:$AB$853)-ROW(ScheduleRef!$D$2)+1)/(ScheduleRef!$D$2:$D$853&lt;&gt;""),ROWS(ScheduleCompile!T$1:T453)),COLUMNS($A453:T453))</f>
        <v>0</v>
      </c>
      <c r="U453" s="1">
        <f>INDEX(ScheduleRef!$D$2:$AB$853,_xlfn.AGGREGATE(15,6,(ROW(ScheduleRef!$D$2:$AB$853)-ROW(ScheduleRef!$D$2)+1)/(ScheduleRef!$D$2:$D$853&lt;&gt;""),ROWS(ScheduleCompile!U$1:U453)),COLUMNS($A453:U453))</f>
        <v>0</v>
      </c>
      <c r="V453" s="1">
        <f>INDEX(ScheduleRef!$D$2:$AB$853,_xlfn.AGGREGATE(15,6,(ROW(ScheduleRef!$D$2:$AB$853)-ROW(ScheduleRef!$D$2)+1)/(ScheduleRef!$D$2:$D$853&lt;&gt;""),ROWS(ScheduleCompile!V$1:V453)),COLUMNS($A453:V453))</f>
        <v>0</v>
      </c>
      <c r="W453" s="1">
        <f>INDEX(ScheduleRef!$D$2:$AB$853,_xlfn.AGGREGATE(15,6,(ROW(ScheduleRef!$D$2:$AB$853)-ROW(ScheduleRef!$D$2)+1)/(ScheduleRef!$D$2:$D$853&lt;&gt;""),ROWS(ScheduleCompile!W$1:W453)),COLUMNS($A453:W453))</f>
        <v>0</v>
      </c>
      <c r="X453" s="1">
        <f>INDEX(ScheduleRef!$D$2:$AB$853,_xlfn.AGGREGATE(15,6,(ROW(ScheduleRef!$D$2:$AB$853)-ROW(ScheduleRef!$D$2)+1)/(ScheduleRef!$D$2:$D$853&lt;&gt;""),ROWS(ScheduleCompile!X$1:X453)),COLUMNS($A453:X453))</f>
        <v>0</v>
      </c>
      <c r="Y453" s="1">
        <f>INDEX(ScheduleRef!$D$2:$AB$853,_xlfn.AGGREGATE(15,6,(ROW(ScheduleRef!$D$2:$AB$853)-ROW(ScheduleRef!$D$2)+1)/(ScheduleRef!$D$2:$D$853&lt;&gt;""),ROWS(ScheduleCompile!Y$1:Y453)),COLUMNS($A453:Y453))</f>
        <v>0</v>
      </c>
    </row>
    <row r="454" spans="1:25" x14ac:dyDescent="0.25">
      <c r="A454" s="30" t="str">
        <f>INDEX(ScheduleRef!$D$2:$AB$853,_xlfn.AGGREGATE(15,6,(ROW(ScheduleRef!$D$2:$AB$853)-ROW(ScheduleRef!$D$2)+1)/(ScheduleRef!$D$2:$D$853&lt;&gt;""),ROWS(ScheduleCompile!A$1:A454)),COLUMNS($A454:A454))</f>
        <v>SchoolOccupancySun</v>
      </c>
      <c r="B454" s="1">
        <f>INDEX(ScheduleRef!$D$2:$AB$853,_xlfn.AGGREGATE(15,6,(ROW(ScheduleRef!$D$2:$AB$853)-ROW(ScheduleRef!$D$2)+1)/(ScheduleRef!$D$2:$D$853&lt;&gt;""),ROWS(ScheduleCompile!B$1:B454)),COLUMNS($A454:B454))</f>
        <v>0</v>
      </c>
      <c r="C454" s="1">
        <f>INDEX(ScheduleRef!$D$2:$AB$853,_xlfn.AGGREGATE(15,6,(ROW(ScheduleRef!$D$2:$AB$853)-ROW(ScheduleRef!$D$2)+1)/(ScheduleRef!$D$2:$D$853&lt;&gt;""),ROWS(ScheduleCompile!C$1:C454)),COLUMNS($A454:C454))</f>
        <v>0</v>
      </c>
      <c r="D454" s="1">
        <f>INDEX(ScheduleRef!$D$2:$AB$853,_xlfn.AGGREGATE(15,6,(ROW(ScheduleRef!$D$2:$AB$853)-ROW(ScheduleRef!$D$2)+1)/(ScheduleRef!$D$2:$D$853&lt;&gt;""),ROWS(ScheduleCompile!D$1:D454)),COLUMNS($A454:D454))</f>
        <v>0</v>
      </c>
      <c r="E454" s="1">
        <f>INDEX(ScheduleRef!$D$2:$AB$853,_xlfn.AGGREGATE(15,6,(ROW(ScheduleRef!$D$2:$AB$853)-ROW(ScheduleRef!$D$2)+1)/(ScheduleRef!$D$2:$D$853&lt;&gt;""),ROWS(ScheduleCompile!E$1:E454)),COLUMNS($A454:E454))</f>
        <v>0</v>
      </c>
      <c r="F454" s="1">
        <f>INDEX(ScheduleRef!$D$2:$AB$853,_xlfn.AGGREGATE(15,6,(ROW(ScheduleRef!$D$2:$AB$853)-ROW(ScheduleRef!$D$2)+1)/(ScheduleRef!$D$2:$D$853&lt;&gt;""),ROWS(ScheduleCompile!F$1:F454)),COLUMNS($A454:F454))</f>
        <v>0</v>
      </c>
      <c r="G454" s="1">
        <f>INDEX(ScheduleRef!$D$2:$AB$853,_xlfn.AGGREGATE(15,6,(ROW(ScheduleRef!$D$2:$AB$853)-ROW(ScheduleRef!$D$2)+1)/(ScheduleRef!$D$2:$D$853&lt;&gt;""),ROWS(ScheduleCompile!G$1:G454)),COLUMNS($A454:G454))</f>
        <v>0</v>
      </c>
      <c r="H454" s="1">
        <f>INDEX(ScheduleRef!$D$2:$AB$853,_xlfn.AGGREGATE(15,6,(ROW(ScheduleRef!$D$2:$AB$853)-ROW(ScheduleRef!$D$2)+1)/(ScheduleRef!$D$2:$D$853&lt;&gt;""),ROWS(ScheduleCompile!H$1:H454)),COLUMNS($A454:H454))</f>
        <v>0</v>
      </c>
      <c r="I454" s="1">
        <f>INDEX(ScheduleRef!$D$2:$AB$853,_xlfn.AGGREGATE(15,6,(ROW(ScheduleRef!$D$2:$AB$853)-ROW(ScheduleRef!$D$2)+1)/(ScheduleRef!$D$2:$D$853&lt;&gt;""),ROWS(ScheduleCompile!I$1:I454)),COLUMNS($A454:I454))</f>
        <v>0</v>
      </c>
      <c r="J454" s="1">
        <f>INDEX(ScheduleRef!$D$2:$AB$853,_xlfn.AGGREGATE(15,6,(ROW(ScheduleRef!$D$2:$AB$853)-ROW(ScheduleRef!$D$2)+1)/(ScheduleRef!$D$2:$D$853&lt;&gt;""),ROWS(ScheduleCompile!J$1:J454)),COLUMNS($A454:J454))</f>
        <v>0</v>
      </c>
      <c r="K454" s="1">
        <f>INDEX(ScheduleRef!$D$2:$AB$853,_xlfn.AGGREGATE(15,6,(ROW(ScheduleRef!$D$2:$AB$853)-ROW(ScheduleRef!$D$2)+1)/(ScheduleRef!$D$2:$D$853&lt;&gt;""),ROWS(ScheduleCompile!K$1:K454)),COLUMNS($A454:K454))</f>
        <v>0</v>
      </c>
      <c r="L454" s="1">
        <f>INDEX(ScheduleRef!$D$2:$AB$853,_xlfn.AGGREGATE(15,6,(ROW(ScheduleRef!$D$2:$AB$853)-ROW(ScheduleRef!$D$2)+1)/(ScheduleRef!$D$2:$D$853&lt;&gt;""),ROWS(ScheduleCompile!L$1:L454)),COLUMNS($A454:L454))</f>
        <v>0</v>
      </c>
      <c r="M454" s="1">
        <f>INDEX(ScheduleRef!$D$2:$AB$853,_xlfn.AGGREGATE(15,6,(ROW(ScheduleRef!$D$2:$AB$853)-ROW(ScheduleRef!$D$2)+1)/(ScheduleRef!$D$2:$D$853&lt;&gt;""),ROWS(ScheduleCompile!M$1:M454)),COLUMNS($A454:M454))</f>
        <v>0</v>
      </c>
      <c r="N454" s="1">
        <f>INDEX(ScheduleRef!$D$2:$AB$853,_xlfn.AGGREGATE(15,6,(ROW(ScheduleRef!$D$2:$AB$853)-ROW(ScheduleRef!$D$2)+1)/(ScheduleRef!$D$2:$D$853&lt;&gt;""),ROWS(ScheduleCompile!N$1:N454)),COLUMNS($A454:N454))</f>
        <v>0</v>
      </c>
      <c r="O454" s="1">
        <f>INDEX(ScheduleRef!$D$2:$AB$853,_xlfn.AGGREGATE(15,6,(ROW(ScheduleRef!$D$2:$AB$853)-ROW(ScheduleRef!$D$2)+1)/(ScheduleRef!$D$2:$D$853&lt;&gt;""),ROWS(ScheduleCompile!O$1:O454)),COLUMNS($A454:O454))</f>
        <v>0</v>
      </c>
      <c r="P454" s="1">
        <f>INDEX(ScheduleRef!$D$2:$AB$853,_xlfn.AGGREGATE(15,6,(ROW(ScheduleRef!$D$2:$AB$853)-ROW(ScheduleRef!$D$2)+1)/(ScheduleRef!$D$2:$D$853&lt;&gt;""),ROWS(ScheduleCompile!P$1:P454)),COLUMNS($A454:P454))</f>
        <v>0</v>
      </c>
      <c r="Q454" s="1">
        <f>INDEX(ScheduleRef!$D$2:$AB$853,_xlfn.AGGREGATE(15,6,(ROW(ScheduleRef!$D$2:$AB$853)-ROW(ScheduleRef!$D$2)+1)/(ScheduleRef!$D$2:$D$853&lt;&gt;""),ROWS(ScheduleCompile!Q$1:Q454)),COLUMNS($A454:Q454))</f>
        <v>0</v>
      </c>
      <c r="R454" s="1">
        <f>INDEX(ScheduleRef!$D$2:$AB$853,_xlfn.AGGREGATE(15,6,(ROW(ScheduleRef!$D$2:$AB$853)-ROW(ScheduleRef!$D$2)+1)/(ScheduleRef!$D$2:$D$853&lt;&gt;""),ROWS(ScheduleCompile!R$1:R454)),COLUMNS($A454:R454))</f>
        <v>0</v>
      </c>
      <c r="S454" s="1">
        <f>INDEX(ScheduleRef!$D$2:$AB$853,_xlfn.AGGREGATE(15,6,(ROW(ScheduleRef!$D$2:$AB$853)-ROW(ScheduleRef!$D$2)+1)/(ScheduleRef!$D$2:$D$853&lt;&gt;""),ROWS(ScheduleCompile!S$1:S454)),COLUMNS($A454:S454))</f>
        <v>0</v>
      </c>
      <c r="T454" s="1">
        <f>INDEX(ScheduleRef!$D$2:$AB$853,_xlfn.AGGREGATE(15,6,(ROW(ScheduleRef!$D$2:$AB$853)-ROW(ScheduleRef!$D$2)+1)/(ScheduleRef!$D$2:$D$853&lt;&gt;""),ROWS(ScheduleCompile!T$1:T454)),COLUMNS($A454:T454))</f>
        <v>0</v>
      </c>
      <c r="U454" s="1">
        <f>INDEX(ScheduleRef!$D$2:$AB$853,_xlfn.AGGREGATE(15,6,(ROW(ScheduleRef!$D$2:$AB$853)-ROW(ScheduleRef!$D$2)+1)/(ScheduleRef!$D$2:$D$853&lt;&gt;""),ROWS(ScheduleCompile!U$1:U454)),COLUMNS($A454:U454))</f>
        <v>0</v>
      </c>
      <c r="V454" s="1">
        <f>INDEX(ScheduleRef!$D$2:$AB$853,_xlfn.AGGREGATE(15,6,(ROW(ScheduleRef!$D$2:$AB$853)-ROW(ScheduleRef!$D$2)+1)/(ScheduleRef!$D$2:$D$853&lt;&gt;""),ROWS(ScheduleCompile!V$1:V454)),COLUMNS($A454:V454))</f>
        <v>0</v>
      </c>
      <c r="W454" s="1">
        <f>INDEX(ScheduleRef!$D$2:$AB$853,_xlfn.AGGREGATE(15,6,(ROW(ScheduleRef!$D$2:$AB$853)-ROW(ScheduleRef!$D$2)+1)/(ScheduleRef!$D$2:$D$853&lt;&gt;""),ROWS(ScheduleCompile!W$1:W454)),COLUMNS($A454:W454))</f>
        <v>0</v>
      </c>
      <c r="X454" s="1">
        <f>INDEX(ScheduleRef!$D$2:$AB$853,_xlfn.AGGREGATE(15,6,(ROW(ScheduleRef!$D$2:$AB$853)-ROW(ScheduleRef!$D$2)+1)/(ScheduleRef!$D$2:$D$853&lt;&gt;""),ROWS(ScheduleCompile!X$1:X454)),COLUMNS($A454:X454))</f>
        <v>0</v>
      </c>
      <c r="Y454" s="1">
        <f>INDEX(ScheduleRef!$D$2:$AB$853,_xlfn.AGGREGATE(15,6,(ROW(ScheduleRef!$D$2:$AB$853)-ROW(ScheduleRef!$D$2)+1)/(ScheduleRef!$D$2:$D$853&lt;&gt;""),ROWS(ScheduleCompile!Y$1:Y454)),COLUMNS($A454:Y454))</f>
        <v>0</v>
      </c>
    </row>
    <row r="455" spans="1:25" x14ac:dyDescent="0.25">
      <c r="A455" s="30" t="str">
        <f>INDEX(ScheduleRef!$D$2:$AB$853,_xlfn.AGGREGATE(15,6,(ROW(ScheduleRef!$D$2:$AB$853)-ROW(ScheduleRef!$D$2)+1)/(ScheduleRef!$D$2:$D$853&lt;&gt;""),ROWS(ScheduleCompile!A$1:A455)),COLUMNS($A455:A455))</f>
        <v>SchoolLightsWD</v>
      </c>
      <c r="B455" s="1">
        <f>INDEX(ScheduleRef!$D$2:$AB$853,_xlfn.AGGREGATE(15,6,(ROW(ScheduleRef!$D$2:$AB$853)-ROW(ScheduleRef!$D$2)+1)/(ScheduleRef!$D$2:$D$853&lt;&gt;""),ROWS(ScheduleCompile!B$1:B455)),COLUMNS($A455:B455))</f>
        <v>0.05</v>
      </c>
      <c r="C455" s="1">
        <f>INDEX(ScheduleRef!$D$2:$AB$853,_xlfn.AGGREGATE(15,6,(ROW(ScheduleRef!$D$2:$AB$853)-ROW(ScheduleRef!$D$2)+1)/(ScheduleRef!$D$2:$D$853&lt;&gt;""),ROWS(ScheduleCompile!C$1:C455)),COLUMNS($A455:C455))</f>
        <v>0.05</v>
      </c>
      <c r="D455" s="1">
        <f>INDEX(ScheduleRef!$D$2:$AB$853,_xlfn.AGGREGATE(15,6,(ROW(ScheduleRef!$D$2:$AB$853)-ROW(ScheduleRef!$D$2)+1)/(ScheduleRef!$D$2:$D$853&lt;&gt;""),ROWS(ScheduleCompile!D$1:D455)),COLUMNS($A455:D455))</f>
        <v>0.05</v>
      </c>
      <c r="E455" s="1">
        <f>INDEX(ScheduleRef!$D$2:$AB$853,_xlfn.AGGREGATE(15,6,(ROW(ScheduleRef!$D$2:$AB$853)-ROW(ScheduleRef!$D$2)+1)/(ScheduleRef!$D$2:$D$853&lt;&gt;""),ROWS(ScheduleCompile!E$1:E455)),COLUMNS($A455:E455))</f>
        <v>0.05</v>
      </c>
      <c r="F455" s="1">
        <f>INDEX(ScheduleRef!$D$2:$AB$853,_xlfn.AGGREGATE(15,6,(ROW(ScheduleRef!$D$2:$AB$853)-ROW(ScheduleRef!$D$2)+1)/(ScheduleRef!$D$2:$D$853&lt;&gt;""),ROWS(ScheduleCompile!F$1:F455)),COLUMNS($A455:F455))</f>
        <v>0.05</v>
      </c>
      <c r="G455" s="1">
        <f>INDEX(ScheduleRef!$D$2:$AB$853,_xlfn.AGGREGATE(15,6,(ROW(ScheduleRef!$D$2:$AB$853)-ROW(ScheduleRef!$D$2)+1)/(ScheduleRef!$D$2:$D$853&lt;&gt;""),ROWS(ScheduleCompile!G$1:G455)),COLUMNS($A455:G455))</f>
        <v>0.05</v>
      </c>
      <c r="H455" s="1">
        <f>INDEX(ScheduleRef!$D$2:$AB$853,_xlfn.AGGREGATE(15,6,(ROW(ScheduleRef!$D$2:$AB$853)-ROW(ScheduleRef!$D$2)+1)/(ScheduleRef!$D$2:$D$853&lt;&gt;""),ROWS(ScheduleCompile!H$1:H455)),COLUMNS($A455:H455))</f>
        <v>0.05</v>
      </c>
      <c r="I455" s="1">
        <f>INDEX(ScheduleRef!$D$2:$AB$853,_xlfn.AGGREGATE(15,6,(ROW(ScheduleRef!$D$2:$AB$853)-ROW(ScheduleRef!$D$2)+1)/(ScheduleRef!$D$2:$D$853&lt;&gt;""),ROWS(ScheduleCompile!I$1:I455)),COLUMNS($A455:I455))</f>
        <v>0.3</v>
      </c>
      <c r="J455" s="1">
        <f>INDEX(ScheduleRef!$D$2:$AB$853,_xlfn.AGGREGATE(15,6,(ROW(ScheduleRef!$D$2:$AB$853)-ROW(ScheduleRef!$D$2)+1)/(ScheduleRef!$D$2:$D$853&lt;&gt;""),ROWS(ScheduleCompile!J$1:J455)),COLUMNS($A455:J455))</f>
        <v>0.6</v>
      </c>
      <c r="K455" s="1">
        <f>INDEX(ScheduleRef!$D$2:$AB$853,_xlfn.AGGREGATE(15,6,(ROW(ScheduleRef!$D$2:$AB$853)-ROW(ScheduleRef!$D$2)+1)/(ScheduleRef!$D$2:$D$853&lt;&gt;""),ROWS(ScheduleCompile!K$1:K455)),COLUMNS($A455:K455))</f>
        <v>0.65</v>
      </c>
      <c r="L455" s="1">
        <f>INDEX(ScheduleRef!$D$2:$AB$853,_xlfn.AGGREGATE(15,6,(ROW(ScheduleRef!$D$2:$AB$853)-ROW(ScheduleRef!$D$2)+1)/(ScheduleRef!$D$2:$D$853&lt;&gt;""),ROWS(ScheduleCompile!L$1:L455)),COLUMNS($A455:L455))</f>
        <v>0.65</v>
      </c>
      <c r="M455" s="1">
        <f>INDEX(ScheduleRef!$D$2:$AB$853,_xlfn.AGGREGATE(15,6,(ROW(ScheduleRef!$D$2:$AB$853)-ROW(ScheduleRef!$D$2)+1)/(ScheduleRef!$D$2:$D$853&lt;&gt;""),ROWS(ScheduleCompile!M$1:M455)),COLUMNS($A455:M455))</f>
        <v>0.65</v>
      </c>
      <c r="N455" s="1">
        <f>INDEX(ScheduleRef!$D$2:$AB$853,_xlfn.AGGREGATE(15,6,(ROW(ScheduleRef!$D$2:$AB$853)-ROW(ScheduleRef!$D$2)+1)/(ScheduleRef!$D$2:$D$853&lt;&gt;""),ROWS(ScheduleCompile!N$1:N455)),COLUMNS($A455:N455))</f>
        <v>0.55000000000000004</v>
      </c>
      <c r="O455" s="1">
        <f>INDEX(ScheduleRef!$D$2:$AB$853,_xlfn.AGGREGATE(15,6,(ROW(ScheduleRef!$D$2:$AB$853)-ROW(ScheduleRef!$D$2)+1)/(ScheduleRef!$D$2:$D$853&lt;&gt;""),ROWS(ScheduleCompile!O$1:O455)),COLUMNS($A455:O455))</f>
        <v>0.55000000000000004</v>
      </c>
      <c r="P455" s="1">
        <f>INDEX(ScheduleRef!$D$2:$AB$853,_xlfn.AGGREGATE(15,6,(ROW(ScheduleRef!$D$2:$AB$853)-ROW(ScheduleRef!$D$2)+1)/(ScheduleRef!$D$2:$D$853&lt;&gt;""),ROWS(ScheduleCompile!P$1:P455)),COLUMNS($A455:P455))</f>
        <v>0.55000000000000004</v>
      </c>
      <c r="Q455" s="1">
        <f>INDEX(ScheduleRef!$D$2:$AB$853,_xlfn.AGGREGATE(15,6,(ROW(ScheduleRef!$D$2:$AB$853)-ROW(ScheduleRef!$D$2)+1)/(ScheduleRef!$D$2:$D$853&lt;&gt;""),ROWS(ScheduleCompile!Q$1:Q455)),COLUMNS($A455:Q455))</f>
        <v>0.5</v>
      </c>
      <c r="R455" s="1">
        <f>INDEX(ScheduleRef!$D$2:$AB$853,_xlfn.AGGREGATE(15,6,(ROW(ScheduleRef!$D$2:$AB$853)-ROW(ScheduleRef!$D$2)+1)/(ScheduleRef!$D$2:$D$853&lt;&gt;""),ROWS(ScheduleCompile!R$1:R455)),COLUMNS($A455:R455))</f>
        <v>0.35</v>
      </c>
      <c r="S455" s="1">
        <f>INDEX(ScheduleRef!$D$2:$AB$853,_xlfn.AGGREGATE(15,6,(ROW(ScheduleRef!$D$2:$AB$853)-ROW(ScheduleRef!$D$2)+1)/(ScheduleRef!$D$2:$D$853&lt;&gt;""),ROWS(ScheduleCompile!S$1:S455)),COLUMNS($A455:S455))</f>
        <v>0.35</v>
      </c>
      <c r="T455" s="1">
        <f>INDEX(ScheduleRef!$D$2:$AB$853,_xlfn.AGGREGATE(15,6,(ROW(ScheduleRef!$D$2:$AB$853)-ROW(ScheduleRef!$D$2)+1)/(ScheduleRef!$D$2:$D$853&lt;&gt;""),ROWS(ScheduleCompile!T$1:T455)),COLUMNS($A455:T455))</f>
        <v>0.35</v>
      </c>
      <c r="U455" s="1">
        <f>INDEX(ScheduleRef!$D$2:$AB$853,_xlfn.AGGREGATE(15,6,(ROW(ScheduleRef!$D$2:$AB$853)-ROW(ScheduleRef!$D$2)+1)/(ScheduleRef!$D$2:$D$853&lt;&gt;""),ROWS(ScheduleCompile!U$1:U455)),COLUMNS($A455:U455))</f>
        <v>0.35</v>
      </c>
      <c r="V455" s="1">
        <f>INDEX(ScheduleRef!$D$2:$AB$853,_xlfn.AGGREGATE(15,6,(ROW(ScheduleRef!$D$2:$AB$853)-ROW(ScheduleRef!$D$2)+1)/(ScheduleRef!$D$2:$D$853&lt;&gt;""),ROWS(ScheduleCompile!V$1:V455)),COLUMNS($A455:V455))</f>
        <v>0.35</v>
      </c>
      <c r="W455" s="1">
        <f>INDEX(ScheduleRef!$D$2:$AB$853,_xlfn.AGGREGATE(15,6,(ROW(ScheduleRef!$D$2:$AB$853)-ROW(ScheduleRef!$D$2)+1)/(ScheduleRef!$D$2:$D$853&lt;&gt;""),ROWS(ScheduleCompile!W$1:W455)),COLUMNS($A455:W455))</f>
        <v>0.3</v>
      </c>
      <c r="X455" s="1">
        <f>INDEX(ScheduleRef!$D$2:$AB$853,_xlfn.AGGREGATE(15,6,(ROW(ScheduleRef!$D$2:$AB$853)-ROW(ScheduleRef!$D$2)+1)/(ScheduleRef!$D$2:$D$853&lt;&gt;""),ROWS(ScheduleCompile!X$1:X455)),COLUMNS($A455:X455))</f>
        <v>0.05</v>
      </c>
      <c r="Y455" s="1">
        <f>INDEX(ScheduleRef!$D$2:$AB$853,_xlfn.AGGREGATE(15,6,(ROW(ScheduleRef!$D$2:$AB$853)-ROW(ScheduleRef!$D$2)+1)/(ScheduleRef!$D$2:$D$853&lt;&gt;""),ROWS(ScheduleCompile!Y$1:Y455)),COLUMNS($A455:Y455))</f>
        <v>0.05</v>
      </c>
    </row>
    <row r="456" spans="1:25" x14ac:dyDescent="0.25">
      <c r="A456" s="30" t="str">
        <f>INDEX(ScheduleRef!$D$2:$AB$853,_xlfn.AGGREGATE(15,6,(ROW(ScheduleRef!$D$2:$AB$853)-ROW(ScheduleRef!$D$2)+1)/(ScheduleRef!$D$2:$D$853&lt;&gt;""),ROWS(ScheduleCompile!A$1:A456)),COLUMNS($A456:A456))</f>
        <v>SchoolLightsSat</v>
      </c>
      <c r="B456" s="1">
        <f>INDEX(ScheduleRef!$D$2:$AB$853,_xlfn.AGGREGATE(15,6,(ROW(ScheduleRef!$D$2:$AB$853)-ROW(ScheduleRef!$D$2)+1)/(ScheduleRef!$D$2:$D$853&lt;&gt;""),ROWS(ScheduleCompile!B$1:B456)),COLUMNS($A456:B456))</f>
        <v>0.05</v>
      </c>
      <c r="C456" s="1">
        <f>INDEX(ScheduleRef!$D$2:$AB$853,_xlfn.AGGREGATE(15,6,(ROW(ScheduleRef!$D$2:$AB$853)-ROW(ScheduleRef!$D$2)+1)/(ScheduleRef!$D$2:$D$853&lt;&gt;""),ROWS(ScheduleCompile!C$1:C456)),COLUMNS($A456:C456))</f>
        <v>0.05</v>
      </c>
      <c r="D456" s="1">
        <f>INDEX(ScheduleRef!$D$2:$AB$853,_xlfn.AGGREGATE(15,6,(ROW(ScheduleRef!$D$2:$AB$853)-ROW(ScheduleRef!$D$2)+1)/(ScheduleRef!$D$2:$D$853&lt;&gt;""),ROWS(ScheduleCompile!D$1:D456)),COLUMNS($A456:D456))</f>
        <v>0.05</v>
      </c>
      <c r="E456" s="1">
        <f>INDEX(ScheduleRef!$D$2:$AB$853,_xlfn.AGGREGATE(15,6,(ROW(ScheduleRef!$D$2:$AB$853)-ROW(ScheduleRef!$D$2)+1)/(ScheduleRef!$D$2:$D$853&lt;&gt;""),ROWS(ScheduleCompile!E$1:E456)),COLUMNS($A456:E456))</f>
        <v>0.05</v>
      </c>
      <c r="F456" s="1">
        <f>INDEX(ScheduleRef!$D$2:$AB$853,_xlfn.AGGREGATE(15,6,(ROW(ScheduleRef!$D$2:$AB$853)-ROW(ScheduleRef!$D$2)+1)/(ScheduleRef!$D$2:$D$853&lt;&gt;""),ROWS(ScheduleCompile!F$1:F456)),COLUMNS($A456:F456))</f>
        <v>0.05</v>
      </c>
      <c r="G456" s="1">
        <f>INDEX(ScheduleRef!$D$2:$AB$853,_xlfn.AGGREGATE(15,6,(ROW(ScheduleRef!$D$2:$AB$853)-ROW(ScheduleRef!$D$2)+1)/(ScheduleRef!$D$2:$D$853&lt;&gt;""),ROWS(ScheduleCompile!G$1:G456)),COLUMNS($A456:G456))</f>
        <v>0.05</v>
      </c>
      <c r="H456" s="1">
        <f>INDEX(ScheduleRef!$D$2:$AB$853,_xlfn.AGGREGATE(15,6,(ROW(ScheduleRef!$D$2:$AB$853)-ROW(ScheduleRef!$D$2)+1)/(ScheduleRef!$D$2:$D$853&lt;&gt;""),ROWS(ScheduleCompile!H$1:H456)),COLUMNS($A456:H456))</f>
        <v>0.05</v>
      </c>
      <c r="I456" s="1">
        <f>INDEX(ScheduleRef!$D$2:$AB$853,_xlfn.AGGREGATE(15,6,(ROW(ScheduleRef!$D$2:$AB$853)-ROW(ScheduleRef!$D$2)+1)/(ScheduleRef!$D$2:$D$853&lt;&gt;""),ROWS(ScheduleCompile!I$1:I456)),COLUMNS($A456:I456))</f>
        <v>0.05</v>
      </c>
      <c r="J456" s="1">
        <f>INDEX(ScheduleRef!$D$2:$AB$853,_xlfn.AGGREGATE(15,6,(ROW(ScheduleRef!$D$2:$AB$853)-ROW(ScheduleRef!$D$2)+1)/(ScheduleRef!$D$2:$D$853&lt;&gt;""),ROWS(ScheduleCompile!J$1:J456)),COLUMNS($A456:J456))</f>
        <v>0.15</v>
      </c>
      <c r="K456" s="1">
        <f>INDEX(ScheduleRef!$D$2:$AB$853,_xlfn.AGGREGATE(15,6,(ROW(ScheduleRef!$D$2:$AB$853)-ROW(ScheduleRef!$D$2)+1)/(ScheduleRef!$D$2:$D$853&lt;&gt;""),ROWS(ScheduleCompile!K$1:K456)),COLUMNS($A456:K456))</f>
        <v>0.15</v>
      </c>
      <c r="L456" s="1">
        <f>INDEX(ScheduleRef!$D$2:$AB$853,_xlfn.AGGREGATE(15,6,(ROW(ScheduleRef!$D$2:$AB$853)-ROW(ScheduleRef!$D$2)+1)/(ScheduleRef!$D$2:$D$853&lt;&gt;""),ROWS(ScheduleCompile!L$1:L456)),COLUMNS($A456:L456))</f>
        <v>0.15</v>
      </c>
      <c r="M456" s="1">
        <f>INDEX(ScheduleRef!$D$2:$AB$853,_xlfn.AGGREGATE(15,6,(ROW(ScheduleRef!$D$2:$AB$853)-ROW(ScheduleRef!$D$2)+1)/(ScheduleRef!$D$2:$D$853&lt;&gt;""),ROWS(ScheduleCompile!M$1:M456)),COLUMNS($A456:M456))</f>
        <v>0.15</v>
      </c>
      <c r="N456" s="1">
        <f>INDEX(ScheduleRef!$D$2:$AB$853,_xlfn.AGGREGATE(15,6,(ROW(ScheduleRef!$D$2:$AB$853)-ROW(ScheduleRef!$D$2)+1)/(ScheduleRef!$D$2:$D$853&lt;&gt;""),ROWS(ScheduleCompile!N$1:N456)),COLUMNS($A456:N456))</f>
        <v>0.15</v>
      </c>
      <c r="O456" s="1">
        <f>INDEX(ScheduleRef!$D$2:$AB$853,_xlfn.AGGREGATE(15,6,(ROW(ScheduleRef!$D$2:$AB$853)-ROW(ScheduleRef!$D$2)+1)/(ScheduleRef!$D$2:$D$853&lt;&gt;""),ROWS(ScheduleCompile!O$1:O456)),COLUMNS($A456:O456))</f>
        <v>0.05</v>
      </c>
      <c r="P456" s="1">
        <f>INDEX(ScheduleRef!$D$2:$AB$853,_xlfn.AGGREGATE(15,6,(ROW(ScheduleRef!$D$2:$AB$853)-ROW(ScheduleRef!$D$2)+1)/(ScheduleRef!$D$2:$D$853&lt;&gt;""),ROWS(ScheduleCompile!P$1:P456)),COLUMNS($A456:P456))</f>
        <v>0.05</v>
      </c>
      <c r="Q456" s="1">
        <f>INDEX(ScheduleRef!$D$2:$AB$853,_xlfn.AGGREGATE(15,6,(ROW(ScheduleRef!$D$2:$AB$853)-ROW(ScheduleRef!$D$2)+1)/(ScheduleRef!$D$2:$D$853&lt;&gt;""),ROWS(ScheduleCompile!Q$1:Q456)),COLUMNS($A456:Q456))</f>
        <v>0.05</v>
      </c>
      <c r="R456" s="1">
        <f>INDEX(ScheduleRef!$D$2:$AB$853,_xlfn.AGGREGATE(15,6,(ROW(ScheduleRef!$D$2:$AB$853)-ROW(ScheduleRef!$D$2)+1)/(ScheduleRef!$D$2:$D$853&lt;&gt;""),ROWS(ScheduleCompile!R$1:R456)),COLUMNS($A456:R456))</f>
        <v>0.05</v>
      </c>
      <c r="S456" s="1">
        <f>INDEX(ScheduleRef!$D$2:$AB$853,_xlfn.AGGREGATE(15,6,(ROW(ScheduleRef!$D$2:$AB$853)-ROW(ScheduleRef!$D$2)+1)/(ScheduleRef!$D$2:$D$853&lt;&gt;""),ROWS(ScheduleCompile!S$1:S456)),COLUMNS($A456:S456))</f>
        <v>0.05</v>
      </c>
      <c r="T456" s="1">
        <f>INDEX(ScheduleRef!$D$2:$AB$853,_xlfn.AGGREGATE(15,6,(ROW(ScheduleRef!$D$2:$AB$853)-ROW(ScheduleRef!$D$2)+1)/(ScheduleRef!$D$2:$D$853&lt;&gt;""),ROWS(ScheduleCompile!T$1:T456)),COLUMNS($A456:T456))</f>
        <v>0.05</v>
      </c>
      <c r="U456" s="1">
        <f>INDEX(ScheduleRef!$D$2:$AB$853,_xlfn.AGGREGATE(15,6,(ROW(ScheduleRef!$D$2:$AB$853)-ROW(ScheduleRef!$D$2)+1)/(ScheduleRef!$D$2:$D$853&lt;&gt;""),ROWS(ScheduleCompile!U$1:U456)),COLUMNS($A456:U456))</f>
        <v>0.05</v>
      </c>
      <c r="V456" s="1">
        <f>INDEX(ScheduleRef!$D$2:$AB$853,_xlfn.AGGREGATE(15,6,(ROW(ScheduleRef!$D$2:$AB$853)-ROW(ScheduleRef!$D$2)+1)/(ScheduleRef!$D$2:$D$853&lt;&gt;""),ROWS(ScheduleCompile!V$1:V456)),COLUMNS($A456:V456))</f>
        <v>0.05</v>
      </c>
      <c r="W456" s="1">
        <f>INDEX(ScheduleRef!$D$2:$AB$853,_xlfn.AGGREGATE(15,6,(ROW(ScheduleRef!$D$2:$AB$853)-ROW(ScheduleRef!$D$2)+1)/(ScheduleRef!$D$2:$D$853&lt;&gt;""),ROWS(ScheduleCompile!W$1:W456)),COLUMNS($A456:W456))</f>
        <v>0.05</v>
      </c>
      <c r="X456" s="1">
        <f>INDEX(ScheduleRef!$D$2:$AB$853,_xlfn.AGGREGATE(15,6,(ROW(ScheduleRef!$D$2:$AB$853)-ROW(ScheduleRef!$D$2)+1)/(ScheduleRef!$D$2:$D$853&lt;&gt;""),ROWS(ScheduleCompile!X$1:X456)),COLUMNS($A456:X456))</f>
        <v>0.05</v>
      </c>
      <c r="Y456" s="1">
        <f>INDEX(ScheduleRef!$D$2:$AB$853,_xlfn.AGGREGATE(15,6,(ROW(ScheduleRef!$D$2:$AB$853)-ROW(ScheduleRef!$D$2)+1)/(ScheduleRef!$D$2:$D$853&lt;&gt;""),ROWS(ScheduleCompile!Y$1:Y456)),COLUMNS($A456:Y456))</f>
        <v>0.05</v>
      </c>
    </row>
    <row r="457" spans="1:25" x14ac:dyDescent="0.25">
      <c r="A457" s="30" t="str">
        <f>INDEX(ScheduleRef!$D$2:$AB$853,_xlfn.AGGREGATE(15,6,(ROW(ScheduleRef!$D$2:$AB$853)-ROW(ScheduleRef!$D$2)+1)/(ScheduleRef!$D$2:$D$853&lt;&gt;""),ROWS(ScheduleCompile!A$1:A457)),COLUMNS($A457:A457))</f>
        <v>SchoolLightsSun</v>
      </c>
      <c r="B457" s="1">
        <f>INDEX(ScheduleRef!$D$2:$AB$853,_xlfn.AGGREGATE(15,6,(ROW(ScheduleRef!$D$2:$AB$853)-ROW(ScheduleRef!$D$2)+1)/(ScheduleRef!$D$2:$D$853&lt;&gt;""),ROWS(ScheduleCompile!B$1:B457)),COLUMNS($A457:B457))</f>
        <v>0.05</v>
      </c>
      <c r="C457" s="1">
        <f>INDEX(ScheduleRef!$D$2:$AB$853,_xlfn.AGGREGATE(15,6,(ROW(ScheduleRef!$D$2:$AB$853)-ROW(ScheduleRef!$D$2)+1)/(ScheduleRef!$D$2:$D$853&lt;&gt;""),ROWS(ScheduleCompile!C$1:C457)),COLUMNS($A457:C457))</f>
        <v>0.05</v>
      </c>
      <c r="D457" s="1">
        <f>INDEX(ScheduleRef!$D$2:$AB$853,_xlfn.AGGREGATE(15,6,(ROW(ScheduleRef!$D$2:$AB$853)-ROW(ScheduleRef!$D$2)+1)/(ScheduleRef!$D$2:$D$853&lt;&gt;""),ROWS(ScheduleCompile!D$1:D457)),COLUMNS($A457:D457))</f>
        <v>0.05</v>
      </c>
      <c r="E457" s="1">
        <f>INDEX(ScheduleRef!$D$2:$AB$853,_xlfn.AGGREGATE(15,6,(ROW(ScheduleRef!$D$2:$AB$853)-ROW(ScheduleRef!$D$2)+1)/(ScheduleRef!$D$2:$D$853&lt;&gt;""),ROWS(ScheduleCompile!E$1:E457)),COLUMNS($A457:E457))</f>
        <v>0.05</v>
      </c>
      <c r="F457" s="1">
        <f>INDEX(ScheduleRef!$D$2:$AB$853,_xlfn.AGGREGATE(15,6,(ROW(ScheduleRef!$D$2:$AB$853)-ROW(ScheduleRef!$D$2)+1)/(ScheduleRef!$D$2:$D$853&lt;&gt;""),ROWS(ScheduleCompile!F$1:F457)),COLUMNS($A457:F457))</f>
        <v>0.05</v>
      </c>
      <c r="G457" s="1">
        <f>INDEX(ScheduleRef!$D$2:$AB$853,_xlfn.AGGREGATE(15,6,(ROW(ScheduleRef!$D$2:$AB$853)-ROW(ScheduleRef!$D$2)+1)/(ScheduleRef!$D$2:$D$853&lt;&gt;""),ROWS(ScheduleCompile!G$1:G457)),COLUMNS($A457:G457))</f>
        <v>0.05</v>
      </c>
      <c r="H457" s="1">
        <f>INDEX(ScheduleRef!$D$2:$AB$853,_xlfn.AGGREGATE(15,6,(ROW(ScheduleRef!$D$2:$AB$853)-ROW(ScheduleRef!$D$2)+1)/(ScheduleRef!$D$2:$D$853&lt;&gt;""),ROWS(ScheduleCompile!H$1:H457)),COLUMNS($A457:H457))</f>
        <v>0.05</v>
      </c>
      <c r="I457" s="1">
        <f>INDEX(ScheduleRef!$D$2:$AB$853,_xlfn.AGGREGATE(15,6,(ROW(ScheduleRef!$D$2:$AB$853)-ROW(ScheduleRef!$D$2)+1)/(ScheduleRef!$D$2:$D$853&lt;&gt;""),ROWS(ScheduleCompile!I$1:I457)),COLUMNS($A457:I457))</f>
        <v>0.05</v>
      </c>
      <c r="J457" s="1">
        <f>INDEX(ScheduleRef!$D$2:$AB$853,_xlfn.AGGREGATE(15,6,(ROW(ScheduleRef!$D$2:$AB$853)-ROW(ScheduleRef!$D$2)+1)/(ScheduleRef!$D$2:$D$853&lt;&gt;""),ROWS(ScheduleCompile!J$1:J457)),COLUMNS($A457:J457))</f>
        <v>0.05</v>
      </c>
      <c r="K457" s="1">
        <f>INDEX(ScheduleRef!$D$2:$AB$853,_xlfn.AGGREGATE(15,6,(ROW(ScheduleRef!$D$2:$AB$853)-ROW(ScheduleRef!$D$2)+1)/(ScheduleRef!$D$2:$D$853&lt;&gt;""),ROWS(ScheduleCompile!K$1:K457)),COLUMNS($A457:K457))</f>
        <v>0.05</v>
      </c>
      <c r="L457" s="1">
        <f>INDEX(ScheduleRef!$D$2:$AB$853,_xlfn.AGGREGATE(15,6,(ROW(ScheduleRef!$D$2:$AB$853)-ROW(ScheduleRef!$D$2)+1)/(ScheduleRef!$D$2:$D$853&lt;&gt;""),ROWS(ScheduleCompile!L$1:L457)),COLUMNS($A457:L457))</f>
        <v>0.05</v>
      </c>
      <c r="M457" s="1">
        <f>INDEX(ScheduleRef!$D$2:$AB$853,_xlfn.AGGREGATE(15,6,(ROW(ScheduleRef!$D$2:$AB$853)-ROW(ScheduleRef!$D$2)+1)/(ScheduleRef!$D$2:$D$853&lt;&gt;""),ROWS(ScheduleCompile!M$1:M457)),COLUMNS($A457:M457))</f>
        <v>0.05</v>
      </c>
      <c r="N457" s="1">
        <f>INDEX(ScheduleRef!$D$2:$AB$853,_xlfn.AGGREGATE(15,6,(ROW(ScheduleRef!$D$2:$AB$853)-ROW(ScheduleRef!$D$2)+1)/(ScheduleRef!$D$2:$D$853&lt;&gt;""),ROWS(ScheduleCompile!N$1:N457)),COLUMNS($A457:N457))</f>
        <v>0.05</v>
      </c>
      <c r="O457" s="1">
        <f>INDEX(ScheduleRef!$D$2:$AB$853,_xlfn.AGGREGATE(15,6,(ROW(ScheduleRef!$D$2:$AB$853)-ROW(ScheduleRef!$D$2)+1)/(ScheduleRef!$D$2:$D$853&lt;&gt;""),ROWS(ScheduleCompile!O$1:O457)),COLUMNS($A457:O457))</f>
        <v>0.05</v>
      </c>
      <c r="P457" s="1">
        <f>INDEX(ScheduleRef!$D$2:$AB$853,_xlfn.AGGREGATE(15,6,(ROW(ScheduleRef!$D$2:$AB$853)-ROW(ScheduleRef!$D$2)+1)/(ScheduleRef!$D$2:$D$853&lt;&gt;""),ROWS(ScheduleCompile!P$1:P457)),COLUMNS($A457:P457))</f>
        <v>0.05</v>
      </c>
      <c r="Q457" s="1">
        <f>INDEX(ScheduleRef!$D$2:$AB$853,_xlfn.AGGREGATE(15,6,(ROW(ScheduleRef!$D$2:$AB$853)-ROW(ScheduleRef!$D$2)+1)/(ScheduleRef!$D$2:$D$853&lt;&gt;""),ROWS(ScheduleCompile!Q$1:Q457)),COLUMNS($A457:Q457))</f>
        <v>0.05</v>
      </c>
      <c r="R457" s="1">
        <f>INDEX(ScheduleRef!$D$2:$AB$853,_xlfn.AGGREGATE(15,6,(ROW(ScheduleRef!$D$2:$AB$853)-ROW(ScheduleRef!$D$2)+1)/(ScheduleRef!$D$2:$D$853&lt;&gt;""),ROWS(ScheduleCompile!R$1:R457)),COLUMNS($A457:R457))</f>
        <v>0.05</v>
      </c>
      <c r="S457" s="1">
        <f>INDEX(ScheduleRef!$D$2:$AB$853,_xlfn.AGGREGATE(15,6,(ROW(ScheduleRef!$D$2:$AB$853)-ROW(ScheduleRef!$D$2)+1)/(ScheduleRef!$D$2:$D$853&lt;&gt;""),ROWS(ScheduleCompile!S$1:S457)),COLUMNS($A457:S457))</f>
        <v>0.05</v>
      </c>
      <c r="T457" s="1">
        <f>INDEX(ScheduleRef!$D$2:$AB$853,_xlfn.AGGREGATE(15,6,(ROW(ScheduleRef!$D$2:$AB$853)-ROW(ScheduleRef!$D$2)+1)/(ScheduleRef!$D$2:$D$853&lt;&gt;""),ROWS(ScheduleCompile!T$1:T457)),COLUMNS($A457:T457))</f>
        <v>0.05</v>
      </c>
      <c r="U457" s="1">
        <f>INDEX(ScheduleRef!$D$2:$AB$853,_xlfn.AGGREGATE(15,6,(ROW(ScheduleRef!$D$2:$AB$853)-ROW(ScheduleRef!$D$2)+1)/(ScheduleRef!$D$2:$D$853&lt;&gt;""),ROWS(ScheduleCompile!U$1:U457)),COLUMNS($A457:U457))</f>
        <v>0.05</v>
      </c>
      <c r="V457" s="1">
        <f>INDEX(ScheduleRef!$D$2:$AB$853,_xlfn.AGGREGATE(15,6,(ROW(ScheduleRef!$D$2:$AB$853)-ROW(ScheduleRef!$D$2)+1)/(ScheduleRef!$D$2:$D$853&lt;&gt;""),ROWS(ScheduleCompile!V$1:V457)),COLUMNS($A457:V457))</f>
        <v>0.05</v>
      </c>
      <c r="W457" s="1">
        <f>INDEX(ScheduleRef!$D$2:$AB$853,_xlfn.AGGREGATE(15,6,(ROW(ScheduleRef!$D$2:$AB$853)-ROW(ScheduleRef!$D$2)+1)/(ScheduleRef!$D$2:$D$853&lt;&gt;""),ROWS(ScheduleCompile!W$1:W457)),COLUMNS($A457:W457))</f>
        <v>0.05</v>
      </c>
      <c r="X457" s="1">
        <f>INDEX(ScheduleRef!$D$2:$AB$853,_xlfn.AGGREGATE(15,6,(ROW(ScheduleRef!$D$2:$AB$853)-ROW(ScheduleRef!$D$2)+1)/(ScheduleRef!$D$2:$D$853&lt;&gt;""),ROWS(ScheduleCompile!X$1:X457)),COLUMNS($A457:X457))</f>
        <v>0.05</v>
      </c>
      <c r="Y457" s="1">
        <f>INDEX(ScheduleRef!$D$2:$AB$853,_xlfn.AGGREGATE(15,6,(ROW(ScheduleRef!$D$2:$AB$853)-ROW(ScheduleRef!$D$2)+1)/(ScheduleRef!$D$2:$D$853&lt;&gt;""),ROWS(ScheduleCompile!Y$1:Y457)),COLUMNS($A457:Y457))</f>
        <v>0.05</v>
      </c>
    </row>
    <row r="458" spans="1:25" x14ac:dyDescent="0.25">
      <c r="A458" s="30" t="str">
        <f>INDEX(ScheduleRef!$D$2:$AB$853,_xlfn.AGGREGATE(15,6,(ROW(ScheduleRef!$D$2:$AB$853)-ROW(ScheduleRef!$D$2)+1)/(ScheduleRef!$D$2:$D$853&lt;&gt;""),ROWS(ScheduleCompile!A$1:A458)),COLUMNS($A458:A458))</f>
        <v>SchoolReceptacleWD</v>
      </c>
      <c r="B458" s="1">
        <f>INDEX(ScheduleRef!$D$2:$AB$853,_xlfn.AGGREGATE(15,6,(ROW(ScheduleRef!$D$2:$AB$853)-ROW(ScheduleRef!$D$2)+1)/(ScheduleRef!$D$2:$D$853&lt;&gt;""),ROWS(ScheduleCompile!B$1:B458)),COLUMNS($A458:B458))</f>
        <v>0.05</v>
      </c>
      <c r="C458" s="1">
        <f>INDEX(ScheduleRef!$D$2:$AB$853,_xlfn.AGGREGATE(15,6,(ROW(ScheduleRef!$D$2:$AB$853)-ROW(ScheduleRef!$D$2)+1)/(ScheduleRef!$D$2:$D$853&lt;&gt;""),ROWS(ScheduleCompile!C$1:C458)),COLUMNS($A458:C458))</f>
        <v>0.05</v>
      </c>
      <c r="D458" s="1">
        <f>INDEX(ScheduleRef!$D$2:$AB$853,_xlfn.AGGREGATE(15,6,(ROW(ScheduleRef!$D$2:$AB$853)-ROW(ScheduleRef!$D$2)+1)/(ScheduleRef!$D$2:$D$853&lt;&gt;""),ROWS(ScheduleCompile!D$1:D458)),COLUMNS($A458:D458))</f>
        <v>0.05</v>
      </c>
      <c r="E458" s="1">
        <f>INDEX(ScheduleRef!$D$2:$AB$853,_xlfn.AGGREGATE(15,6,(ROW(ScheduleRef!$D$2:$AB$853)-ROW(ScheduleRef!$D$2)+1)/(ScheduleRef!$D$2:$D$853&lt;&gt;""),ROWS(ScheduleCompile!E$1:E458)),COLUMNS($A458:E458))</f>
        <v>0.05</v>
      </c>
      <c r="F458" s="1">
        <f>INDEX(ScheduleRef!$D$2:$AB$853,_xlfn.AGGREGATE(15,6,(ROW(ScheduleRef!$D$2:$AB$853)-ROW(ScheduleRef!$D$2)+1)/(ScheduleRef!$D$2:$D$853&lt;&gt;""),ROWS(ScheduleCompile!F$1:F458)),COLUMNS($A458:F458))</f>
        <v>0.05</v>
      </c>
      <c r="G458" s="1">
        <f>INDEX(ScheduleRef!$D$2:$AB$853,_xlfn.AGGREGATE(15,6,(ROW(ScheduleRef!$D$2:$AB$853)-ROW(ScheduleRef!$D$2)+1)/(ScheduleRef!$D$2:$D$853&lt;&gt;""),ROWS(ScheduleCompile!G$1:G458)),COLUMNS($A458:G458))</f>
        <v>0.05</v>
      </c>
      <c r="H458" s="1">
        <f>INDEX(ScheduleRef!$D$2:$AB$853,_xlfn.AGGREGATE(15,6,(ROW(ScheduleRef!$D$2:$AB$853)-ROW(ScheduleRef!$D$2)+1)/(ScheduleRef!$D$2:$D$853&lt;&gt;""),ROWS(ScheduleCompile!H$1:H458)),COLUMNS($A458:H458))</f>
        <v>0.05</v>
      </c>
      <c r="I458" s="1">
        <f>INDEX(ScheduleRef!$D$2:$AB$853,_xlfn.AGGREGATE(15,6,(ROW(ScheduleRef!$D$2:$AB$853)-ROW(ScheduleRef!$D$2)+1)/(ScheduleRef!$D$2:$D$853&lt;&gt;""),ROWS(ScheduleCompile!I$1:I458)),COLUMNS($A458:I458))</f>
        <v>0.3</v>
      </c>
      <c r="J458" s="1">
        <f>INDEX(ScheduleRef!$D$2:$AB$853,_xlfn.AGGREGATE(15,6,(ROW(ScheduleRef!$D$2:$AB$853)-ROW(ScheduleRef!$D$2)+1)/(ScheduleRef!$D$2:$D$853&lt;&gt;""),ROWS(ScheduleCompile!J$1:J458)),COLUMNS($A458:J458))</f>
        <v>0.85</v>
      </c>
      <c r="K458" s="1">
        <f>INDEX(ScheduleRef!$D$2:$AB$853,_xlfn.AGGREGATE(15,6,(ROW(ScheduleRef!$D$2:$AB$853)-ROW(ScheduleRef!$D$2)+1)/(ScheduleRef!$D$2:$D$853&lt;&gt;""),ROWS(ScheduleCompile!K$1:K458)),COLUMNS($A458:K458))</f>
        <v>0.95</v>
      </c>
      <c r="L458" s="1">
        <f>INDEX(ScheduleRef!$D$2:$AB$853,_xlfn.AGGREGATE(15,6,(ROW(ScheduleRef!$D$2:$AB$853)-ROW(ScheduleRef!$D$2)+1)/(ScheduleRef!$D$2:$D$853&lt;&gt;""),ROWS(ScheduleCompile!L$1:L458)),COLUMNS($A458:L458))</f>
        <v>0.95</v>
      </c>
      <c r="M458" s="1">
        <f>INDEX(ScheduleRef!$D$2:$AB$853,_xlfn.AGGREGATE(15,6,(ROW(ScheduleRef!$D$2:$AB$853)-ROW(ScheduleRef!$D$2)+1)/(ScheduleRef!$D$2:$D$853&lt;&gt;""),ROWS(ScheduleCompile!M$1:M458)),COLUMNS($A458:M458))</f>
        <v>0.95</v>
      </c>
      <c r="N458" s="1">
        <f>INDEX(ScheduleRef!$D$2:$AB$853,_xlfn.AGGREGATE(15,6,(ROW(ScheduleRef!$D$2:$AB$853)-ROW(ScheduleRef!$D$2)+1)/(ScheduleRef!$D$2:$D$853&lt;&gt;""),ROWS(ScheduleCompile!N$1:N458)),COLUMNS($A458:N458))</f>
        <v>0.8</v>
      </c>
      <c r="O458" s="1">
        <f>INDEX(ScheduleRef!$D$2:$AB$853,_xlfn.AGGREGATE(15,6,(ROW(ScheduleRef!$D$2:$AB$853)-ROW(ScheduleRef!$D$2)+1)/(ScheduleRef!$D$2:$D$853&lt;&gt;""),ROWS(ScheduleCompile!O$1:O458)),COLUMNS($A458:O458))</f>
        <v>0.8</v>
      </c>
      <c r="P458" s="1">
        <f>INDEX(ScheduleRef!$D$2:$AB$853,_xlfn.AGGREGATE(15,6,(ROW(ScheduleRef!$D$2:$AB$853)-ROW(ScheduleRef!$D$2)+1)/(ScheduleRef!$D$2:$D$853&lt;&gt;""),ROWS(ScheduleCompile!P$1:P458)),COLUMNS($A458:P458))</f>
        <v>0.8</v>
      </c>
      <c r="Q458" s="1">
        <f>INDEX(ScheduleRef!$D$2:$AB$853,_xlfn.AGGREGATE(15,6,(ROW(ScheduleRef!$D$2:$AB$853)-ROW(ScheduleRef!$D$2)+1)/(ScheduleRef!$D$2:$D$853&lt;&gt;""),ROWS(ScheduleCompile!Q$1:Q458)),COLUMNS($A458:Q458))</f>
        <v>0.7</v>
      </c>
      <c r="R458" s="1">
        <f>INDEX(ScheduleRef!$D$2:$AB$853,_xlfn.AGGREGATE(15,6,(ROW(ScheduleRef!$D$2:$AB$853)-ROW(ScheduleRef!$D$2)+1)/(ScheduleRef!$D$2:$D$853&lt;&gt;""),ROWS(ScheduleCompile!R$1:R458)),COLUMNS($A458:R458))</f>
        <v>0.5</v>
      </c>
      <c r="S458" s="1">
        <f>INDEX(ScheduleRef!$D$2:$AB$853,_xlfn.AGGREGATE(15,6,(ROW(ScheduleRef!$D$2:$AB$853)-ROW(ScheduleRef!$D$2)+1)/(ScheduleRef!$D$2:$D$853&lt;&gt;""),ROWS(ScheduleCompile!S$1:S458)),COLUMNS($A458:S458))</f>
        <v>0.5</v>
      </c>
      <c r="T458" s="1">
        <f>INDEX(ScheduleRef!$D$2:$AB$853,_xlfn.AGGREGATE(15,6,(ROW(ScheduleRef!$D$2:$AB$853)-ROW(ScheduleRef!$D$2)+1)/(ScheduleRef!$D$2:$D$853&lt;&gt;""),ROWS(ScheduleCompile!T$1:T458)),COLUMNS($A458:T458))</f>
        <v>0.35</v>
      </c>
      <c r="U458" s="1">
        <f>INDEX(ScheduleRef!$D$2:$AB$853,_xlfn.AGGREGATE(15,6,(ROW(ScheduleRef!$D$2:$AB$853)-ROW(ScheduleRef!$D$2)+1)/(ScheduleRef!$D$2:$D$853&lt;&gt;""),ROWS(ScheduleCompile!U$1:U458)),COLUMNS($A458:U458))</f>
        <v>0.35</v>
      </c>
      <c r="V458" s="1">
        <f>INDEX(ScheduleRef!$D$2:$AB$853,_xlfn.AGGREGATE(15,6,(ROW(ScheduleRef!$D$2:$AB$853)-ROW(ScheduleRef!$D$2)+1)/(ScheduleRef!$D$2:$D$853&lt;&gt;""),ROWS(ScheduleCompile!V$1:V458)),COLUMNS($A458:V458))</f>
        <v>0.35</v>
      </c>
      <c r="W458" s="1">
        <f>INDEX(ScheduleRef!$D$2:$AB$853,_xlfn.AGGREGATE(15,6,(ROW(ScheduleRef!$D$2:$AB$853)-ROW(ScheduleRef!$D$2)+1)/(ScheduleRef!$D$2:$D$853&lt;&gt;""),ROWS(ScheduleCompile!W$1:W458)),COLUMNS($A458:W458))</f>
        <v>0.3</v>
      </c>
      <c r="X458" s="1">
        <f>INDEX(ScheduleRef!$D$2:$AB$853,_xlfn.AGGREGATE(15,6,(ROW(ScheduleRef!$D$2:$AB$853)-ROW(ScheduleRef!$D$2)+1)/(ScheduleRef!$D$2:$D$853&lt;&gt;""),ROWS(ScheduleCompile!X$1:X458)),COLUMNS($A458:X458))</f>
        <v>0.05</v>
      </c>
      <c r="Y458" s="1">
        <f>INDEX(ScheduleRef!$D$2:$AB$853,_xlfn.AGGREGATE(15,6,(ROW(ScheduleRef!$D$2:$AB$853)-ROW(ScheduleRef!$D$2)+1)/(ScheduleRef!$D$2:$D$853&lt;&gt;""),ROWS(ScheduleCompile!Y$1:Y458)),COLUMNS($A458:Y458))</f>
        <v>0.05</v>
      </c>
    </row>
    <row r="459" spans="1:25" x14ac:dyDescent="0.25">
      <c r="A459" s="30" t="str">
        <f>INDEX(ScheduleRef!$D$2:$AB$853,_xlfn.AGGREGATE(15,6,(ROW(ScheduleRef!$D$2:$AB$853)-ROW(ScheduleRef!$D$2)+1)/(ScheduleRef!$D$2:$D$853&lt;&gt;""),ROWS(ScheduleCompile!A$1:A459)),COLUMNS($A459:A459))</f>
        <v>SchoolReceptacleSat</v>
      </c>
      <c r="B459" s="1">
        <f>INDEX(ScheduleRef!$D$2:$AB$853,_xlfn.AGGREGATE(15,6,(ROW(ScheduleRef!$D$2:$AB$853)-ROW(ScheduleRef!$D$2)+1)/(ScheduleRef!$D$2:$D$853&lt;&gt;""),ROWS(ScheduleCompile!B$1:B459)),COLUMNS($A459:B459))</f>
        <v>0.05</v>
      </c>
      <c r="C459" s="1">
        <f>INDEX(ScheduleRef!$D$2:$AB$853,_xlfn.AGGREGATE(15,6,(ROW(ScheduleRef!$D$2:$AB$853)-ROW(ScheduleRef!$D$2)+1)/(ScheduleRef!$D$2:$D$853&lt;&gt;""),ROWS(ScheduleCompile!C$1:C459)),COLUMNS($A459:C459))</f>
        <v>0.05</v>
      </c>
      <c r="D459" s="1">
        <f>INDEX(ScheduleRef!$D$2:$AB$853,_xlfn.AGGREGATE(15,6,(ROW(ScheduleRef!$D$2:$AB$853)-ROW(ScheduleRef!$D$2)+1)/(ScheduleRef!$D$2:$D$853&lt;&gt;""),ROWS(ScheduleCompile!D$1:D459)),COLUMNS($A459:D459))</f>
        <v>0.05</v>
      </c>
      <c r="E459" s="1">
        <f>INDEX(ScheduleRef!$D$2:$AB$853,_xlfn.AGGREGATE(15,6,(ROW(ScheduleRef!$D$2:$AB$853)-ROW(ScheduleRef!$D$2)+1)/(ScheduleRef!$D$2:$D$853&lt;&gt;""),ROWS(ScheduleCompile!E$1:E459)),COLUMNS($A459:E459))</f>
        <v>0.05</v>
      </c>
      <c r="F459" s="1">
        <f>INDEX(ScheduleRef!$D$2:$AB$853,_xlfn.AGGREGATE(15,6,(ROW(ScheduleRef!$D$2:$AB$853)-ROW(ScheduleRef!$D$2)+1)/(ScheduleRef!$D$2:$D$853&lt;&gt;""),ROWS(ScheduleCompile!F$1:F459)),COLUMNS($A459:F459))</f>
        <v>0.05</v>
      </c>
      <c r="G459" s="1">
        <f>INDEX(ScheduleRef!$D$2:$AB$853,_xlfn.AGGREGATE(15,6,(ROW(ScheduleRef!$D$2:$AB$853)-ROW(ScheduleRef!$D$2)+1)/(ScheduleRef!$D$2:$D$853&lt;&gt;""),ROWS(ScheduleCompile!G$1:G459)),COLUMNS($A459:G459))</f>
        <v>0.05</v>
      </c>
      <c r="H459" s="1">
        <f>INDEX(ScheduleRef!$D$2:$AB$853,_xlfn.AGGREGATE(15,6,(ROW(ScheduleRef!$D$2:$AB$853)-ROW(ScheduleRef!$D$2)+1)/(ScheduleRef!$D$2:$D$853&lt;&gt;""),ROWS(ScheduleCompile!H$1:H459)),COLUMNS($A459:H459))</f>
        <v>0.05</v>
      </c>
      <c r="I459" s="1">
        <f>INDEX(ScheduleRef!$D$2:$AB$853,_xlfn.AGGREGATE(15,6,(ROW(ScheduleRef!$D$2:$AB$853)-ROW(ScheduleRef!$D$2)+1)/(ScheduleRef!$D$2:$D$853&lt;&gt;""),ROWS(ScheduleCompile!I$1:I459)),COLUMNS($A459:I459))</f>
        <v>0.05</v>
      </c>
      <c r="J459" s="1">
        <f>INDEX(ScheduleRef!$D$2:$AB$853,_xlfn.AGGREGATE(15,6,(ROW(ScheduleRef!$D$2:$AB$853)-ROW(ScheduleRef!$D$2)+1)/(ScheduleRef!$D$2:$D$853&lt;&gt;""),ROWS(ScheduleCompile!J$1:J459)),COLUMNS($A459:J459))</f>
        <v>0.15</v>
      </c>
      <c r="K459" s="1">
        <f>INDEX(ScheduleRef!$D$2:$AB$853,_xlfn.AGGREGATE(15,6,(ROW(ScheduleRef!$D$2:$AB$853)-ROW(ScheduleRef!$D$2)+1)/(ScheduleRef!$D$2:$D$853&lt;&gt;""),ROWS(ScheduleCompile!K$1:K459)),COLUMNS($A459:K459))</f>
        <v>0.15</v>
      </c>
      <c r="L459" s="1">
        <f>INDEX(ScheduleRef!$D$2:$AB$853,_xlfn.AGGREGATE(15,6,(ROW(ScheduleRef!$D$2:$AB$853)-ROW(ScheduleRef!$D$2)+1)/(ScheduleRef!$D$2:$D$853&lt;&gt;""),ROWS(ScheduleCompile!L$1:L459)),COLUMNS($A459:L459))</f>
        <v>0.15</v>
      </c>
      <c r="M459" s="1">
        <f>INDEX(ScheduleRef!$D$2:$AB$853,_xlfn.AGGREGATE(15,6,(ROW(ScheduleRef!$D$2:$AB$853)-ROW(ScheduleRef!$D$2)+1)/(ScheduleRef!$D$2:$D$853&lt;&gt;""),ROWS(ScheduleCompile!M$1:M459)),COLUMNS($A459:M459))</f>
        <v>0.15</v>
      </c>
      <c r="N459" s="1">
        <f>INDEX(ScheduleRef!$D$2:$AB$853,_xlfn.AGGREGATE(15,6,(ROW(ScheduleRef!$D$2:$AB$853)-ROW(ScheduleRef!$D$2)+1)/(ScheduleRef!$D$2:$D$853&lt;&gt;""),ROWS(ScheduleCompile!N$1:N459)),COLUMNS($A459:N459))</f>
        <v>0.15</v>
      </c>
      <c r="O459" s="1">
        <f>INDEX(ScheduleRef!$D$2:$AB$853,_xlfn.AGGREGATE(15,6,(ROW(ScheduleRef!$D$2:$AB$853)-ROW(ScheduleRef!$D$2)+1)/(ScheduleRef!$D$2:$D$853&lt;&gt;""),ROWS(ScheduleCompile!O$1:O459)),COLUMNS($A459:O459))</f>
        <v>0.05</v>
      </c>
      <c r="P459" s="1">
        <f>INDEX(ScheduleRef!$D$2:$AB$853,_xlfn.AGGREGATE(15,6,(ROW(ScheduleRef!$D$2:$AB$853)-ROW(ScheduleRef!$D$2)+1)/(ScheduleRef!$D$2:$D$853&lt;&gt;""),ROWS(ScheduleCompile!P$1:P459)),COLUMNS($A459:P459))</f>
        <v>0.05</v>
      </c>
      <c r="Q459" s="1">
        <f>INDEX(ScheduleRef!$D$2:$AB$853,_xlfn.AGGREGATE(15,6,(ROW(ScheduleRef!$D$2:$AB$853)-ROW(ScheduleRef!$D$2)+1)/(ScheduleRef!$D$2:$D$853&lt;&gt;""),ROWS(ScheduleCompile!Q$1:Q459)),COLUMNS($A459:Q459))</f>
        <v>0.05</v>
      </c>
      <c r="R459" s="1">
        <f>INDEX(ScheduleRef!$D$2:$AB$853,_xlfn.AGGREGATE(15,6,(ROW(ScheduleRef!$D$2:$AB$853)-ROW(ScheduleRef!$D$2)+1)/(ScheduleRef!$D$2:$D$853&lt;&gt;""),ROWS(ScheduleCompile!R$1:R459)),COLUMNS($A459:R459))</f>
        <v>0.05</v>
      </c>
      <c r="S459" s="1">
        <f>INDEX(ScheduleRef!$D$2:$AB$853,_xlfn.AGGREGATE(15,6,(ROW(ScheduleRef!$D$2:$AB$853)-ROW(ScheduleRef!$D$2)+1)/(ScheduleRef!$D$2:$D$853&lt;&gt;""),ROWS(ScheduleCompile!S$1:S459)),COLUMNS($A459:S459))</f>
        <v>0.05</v>
      </c>
      <c r="T459" s="1">
        <f>INDEX(ScheduleRef!$D$2:$AB$853,_xlfn.AGGREGATE(15,6,(ROW(ScheduleRef!$D$2:$AB$853)-ROW(ScheduleRef!$D$2)+1)/(ScheduleRef!$D$2:$D$853&lt;&gt;""),ROWS(ScheduleCompile!T$1:T459)),COLUMNS($A459:T459))</f>
        <v>0.05</v>
      </c>
      <c r="U459" s="1">
        <f>INDEX(ScheduleRef!$D$2:$AB$853,_xlfn.AGGREGATE(15,6,(ROW(ScheduleRef!$D$2:$AB$853)-ROW(ScheduleRef!$D$2)+1)/(ScheduleRef!$D$2:$D$853&lt;&gt;""),ROWS(ScheduleCompile!U$1:U459)),COLUMNS($A459:U459))</f>
        <v>0.05</v>
      </c>
      <c r="V459" s="1">
        <f>INDEX(ScheduleRef!$D$2:$AB$853,_xlfn.AGGREGATE(15,6,(ROW(ScheduleRef!$D$2:$AB$853)-ROW(ScheduleRef!$D$2)+1)/(ScheduleRef!$D$2:$D$853&lt;&gt;""),ROWS(ScheduleCompile!V$1:V459)),COLUMNS($A459:V459))</f>
        <v>0.05</v>
      </c>
      <c r="W459" s="1">
        <f>INDEX(ScheduleRef!$D$2:$AB$853,_xlfn.AGGREGATE(15,6,(ROW(ScheduleRef!$D$2:$AB$853)-ROW(ScheduleRef!$D$2)+1)/(ScheduleRef!$D$2:$D$853&lt;&gt;""),ROWS(ScheduleCompile!W$1:W459)),COLUMNS($A459:W459))</f>
        <v>0.05</v>
      </c>
      <c r="X459" s="1">
        <f>INDEX(ScheduleRef!$D$2:$AB$853,_xlfn.AGGREGATE(15,6,(ROW(ScheduleRef!$D$2:$AB$853)-ROW(ScheduleRef!$D$2)+1)/(ScheduleRef!$D$2:$D$853&lt;&gt;""),ROWS(ScheduleCompile!X$1:X459)),COLUMNS($A459:X459))</f>
        <v>0.05</v>
      </c>
      <c r="Y459" s="1">
        <f>INDEX(ScheduleRef!$D$2:$AB$853,_xlfn.AGGREGATE(15,6,(ROW(ScheduleRef!$D$2:$AB$853)-ROW(ScheduleRef!$D$2)+1)/(ScheduleRef!$D$2:$D$853&lt;&gt;""),ROWS(ScheduleCompile!Y$1:Y459)),COLUMNS($A459:Y459))</f>
        <v>0.05</v>
      </c>
    </row>
    <row r="460" spans="1:25" x14ac:dyDescent="0.25">
      <c r="A460" s="30" t="str">
        <f>INDEX(ScheduleRef!$D$2:$AB$853,_xlfn.AGGREGATE(15,6,(ROW(ScheduleRef!$D$2:$AB$853)-ROW(ScheduleRef!$D$2)+1)/(ScheduleRef!$D$2:$D$853&lt;&gt;""),ROWS(ScheduleCompile!A$1:A460)),COLUMNS($A460:A460))</f>
        <v>SchoolReceptacleSun</v>
      </c>
      <c r="B460" s="1">
        <f>INDEX(ScheduleRef!$D$2:$AB$853,_xlfn.AGGREGATE(15,6,(ROW(ScheduleRef!$D$2:$AB$853)-ROW(ScheduleRef!$D$2)+1)/(ScheduleRef!$D$2:$D$853&lt;&gt;""),ROWS(ScheduleCompile!B$1:B460)),COLUMNS($A460:B460))</f>
        <v>0.05</v>
      </c>
      <c r="C460" s="1">
        <f>INDEX(ScheduleRef!$D$2:$AB$853,_xlfn.AGGREGATE(15,6,(ROW(ScheduleRef!$D$2:$AB$853)-ROW(ScheduleRef!$D$2)+1)/(ScheduleRef!$D$2:$D$853&lt;&gt;""),ROWS(ScheduleCompile!C$1:C460)),COLUMNS($A460:C460))</f>
        <v>0.05</v>
      </c>
      <c r="D460" s="1">
        <f>INDEX(ScheduleRef!$D$2:$AB$853,_xlfn.AGGREGATE(15,6,(ROW(ScheduleRef!$D$2:$AB$853)-ROW(ScheduleRef!$D$2)+1)/(ScheduleRef!$D$2:$D$853&lt;&gt;""),ROWS(ScheduleCompile!D$1:D460)),COLUMNS($A460:D460))</f>
        <v>0.05</v>
      </c>
      <c r="E460" s="1">
        <f>INDEX(ScheduleRef!$D$2:$AB$853,_xlfn.AGGREGATE(15,6,(ROW(ScheduleRef!$D$2:$AB$853)-ROW(ScheduleRef!$D$2)+1)/(ScheduleRef!$D$2:$D$853&lt;&gt;""),ROWS(ScheduleCompile!E$1:E460)),COLUMNS($A460:E460))</f>
        <v>0.05</v>
      </c>
      <c r="F460" s="1">
        <f>INDEX(ScheduleRef!$D$2:$AB$853,_xlfn.AGGREGATE(15,6,(ROW(ScheduleRef!$D$2:$AB$853)-ROW(ScheduleRef!$D$2)+1)/(ScheduleRef!$D$2:$D$853&lt;&gt;""),ROWS(ScheduleCompile!F$1:F460)),COLUMNS($A460:F460))</f>
        <v>0.05</v>
      </c>
      <c r="G460" s="1">
        <f>INDEX(ScheduleRef!$D$2:$AB$853,_xlfn.AGGREGATE(15,6,(ROW(ScheduleRef!$D$2:$AB$853)-ROW(ScheduleRef!$D$2)+1)/(ScheduleRef!$D$2:$D$853&lt;&gt;""),ROWS(ScheduleCompile!G$1:G460)),COLUMNS($A460:G460))</f>
        <v>0.05</v>
      </c>
      <c r="H460" s="1">
        <f>INDEX(ScheduleRef!$D$2:$AB$853,_xlfn.AGGREGATE(15,6,(ROW(ScheduleRef!$D$2:$AB$853)-ROW(ScheduleRef!$D$2)+1)/(ScheduleRef!$D$2:$D$853&lt;&gt;""),ROWS(ScheduleCompile!H$1:H460)),COLUMNS($A460:H460))</f>
        <v>0.05</v>
      </c>
      <c r="I460" s="1">
        <f>INDEX(ScheduleRef!$D$2:$AB$853,_xlfn.AGGREGATE(15,6,(ROW(ScheduleRef!$D$2:$AB$853)-ROW(ScheduleRef!$D$2)+1)/(ScheduleRef!$D$2:$D$853&lt;&gt;""),ROWS(ScheduleCompile!I$1:I460)),COLUMNS($A460:I460))</f>
        <v>0.05</v>
      </c>
      <c r="J460" s="1">
        <f>INDEX(ScheduleRef!$D$2:$AB$853,_xlfn.AGGREGATE(15,6,(ROW(ScheduleRef!$D$2:$AB$853)-ROW(ScheduleRef!$D$2)+1)/(ScheduleRef!$D$2:$D$853&lt;&gt;""),ROWS(ScheduleCompile!J$1:J460)),COLUMNS($A460:J460))</f>
        <v>0.05</v>
      </c>
      <c r="K460" s="1">
        <f>INDEX(ScheduleRef!$D$2:$AB$853,_xlfn.AGGREGATE(15,6,(ROW(ScheduleRef!$D$2:$AB$853)-ROW(ScheduleRef!$D$2)+1)/(ScheduleRef!$D$2:$D$853&lt;&gt;""),ROWS(ScheduleCompile!K$1:K460)),COLUMNS($A460:K460))</f>
        <v>0.05</v>
      </c>
      <c r="L460" s="1">
        <f>INDEX(ScheduleRef!$D$2:$AB$853,_xlfn.AGGREGATE(15,6,(ROW(ScheduleRef!$D$2:$AB$853)-ROW(ScheduleRef!$D$2)+1)/(ScheduleRef!$D$2:$D$853&lt;&gt;""),ROWS(ScheduleCompile!L$1:L460)),COLUMNS($A460:L460))</f>
        <v>0.05</v>
      </c>
      <c r="M460" s="1">
        <f>INDEX(ScheduleRef!$D$2:$AB$853,_xlfn.AGGREGATE(15,6,(ROW(ScheduleRef!$D$2:$AB$853)-ROW(ScheduleRef!$D$2)+1)/(ScheduleRef!$D$2:$D$853&lt;&gt;""),ROWS(ScheduleCompile!M$1:M460)),COLUMNS($A460:M460))</f>
        <v>0.05</v>
      </c>
      <c r="N460" s="1">
        <f>INDEX(ScheduleRef!$D$2:$AB$853,_xlfn.AGGREGATE(15,6,(ROW(ScheduleRef!$D$2:$AB$853)-ROW(ScheduleRef!$D$2)+1)/(ScheduleRef!$D$2:$D$853&lt;&gt;""),ROWS(ScheduleCompile!N$1:N460)),COLUMNS($A460:N460))</f>
        <v>0.05</v>
      </c>
      <c r="O460" s="1">
        <f>INDEX(ScheduleRef!$D$2:$AB$853,_xlfn.AGGREGATE(15,6,(ROW(ScheduleRef!$D$2:$AB$853)-ROW(ScheduleRef!$D$2)+1)/(ScheduleRef!$D$2:$D$853&lt;&gt;""),ROWS(ScheduleCompile!O$1:O460)),COLUMNS($A460:O460))</f>
        <v>0.05</v>
      </c>
      <c r="P460" s="1">
        <f>INDEX(ScheduleRef!$D$2:$AB$853,_xlfn.AGGREGATE(15,6,(ROW(ScheduleRef!$D$2:$AB$853)-ROW(ScheduleRef!$D$2)+1)/(ScheduleRef!$D$2:$D$853&lt;&gt;""),ROWS(ScheduleCompile!P$1:P460)),COLUMNS($A460:P460))</f>
        <v>0.05</v>
      </c>
      <c r="Q460" s="1">
        <f>INDEX(ScheduleRef!$D$2:$AB$853,_xlfn.AGGREGATE(15,6,(ROW(ScheduleRef!$D$2:$AB$853)-ROW(ScheduleRef!$D$2)+1)/(ScheduleRef!$D$2:$D$853&lt;&gt;""),ROWS(ScheduleCompile!Q$1:Q460)),COLUMNS($A460:Q460))</f>
        <v>0.05</v>
      </c>
      <c r="R460" s="1">
        <f>INDEX(ScheduleRef!$D$2:$AB$853,_xlfn.AGGREGATE(15,6,(ROW(ScheduleRef!$D$2:$AB$853)-ROW(ScheduleRef!$D$2)+1)/(ScheduleRef!$D$2:$D$853&lt;&gt;""),ROWS(ScheduleCompile!R$1:R460)),COLUMNS($A460:R460))</f>
        <v>0.05</v>
      </c>
      <c r="S460" s="1">
        <f>INDEX(ScheduleRef!$D$2:$AB$853,_xlfn.AGGREGATE(15,6,(ROW(ScheduleRef!$D$2:$AB$853)-ROW(ScheduleRef!$D$2)+1)/(ScheduleRef!$D$2:$D$853&lt;&gt;""),ROWS(ScheduleCompile!S$1:S460)),COLUMNS($A460:S460))</f>
        <v>0.05</v>
      </c>
      <c r="T460" s="1">
        <f>INDEX(ScheduleRef!$D$2:$AB$853,_xlfn.AGGREGATE(15,6,(ROW(ScheduleRef!$D$2:$AB$853)-ROW(ScheduleRef!$D$2)+1)/(ScheduleRef!$D$2:$D$853&lt;&gt;""),ROWS(ScheduleCompile!T$1:T460)),COLUMNS($A460:T460))</f>
        <v>0.05</v>
      </c>
      <c r="U460" s="1">
        <f>INDEX(ScheduleRef!$D$2:$AB$853,_xlfn.AGGREGATE(15,6,(ROW(ScheduleRef!$D$2:$AB$853)-ROW(ScheduleRef!$D$2)+1)/(ScheduleRef!$D$2:$D$853&lt;&gt;""),ROWS(ScheduleCompile!U$1:U460)),COLUMNS($A460:U460))</f>
        <v>0.05</v>
      </c>
      <c r="V460" s="1">
        <f>INDEX(ScheduleRef!$D$2:$AB$853,_xlfn.AGGREGATE(15,6,(ROW(ScheduleRef!$D$2:$AB$853)-ROW(ScheduleRef!$D$2)+1)/(ScheduleRef!$D$2:$D$853&lt;&gt;""),ROWS(ScheduleCompile!V$1:V460)),COLUMNS($A460:V460))</f>
        <v>0.05</v>
      </c>
      <c r="W460" s="1">
        <f>INDEX(ScheduleRef!$D$2:$AB$853,_xlfn.AGGREGATE(15,6,(ROW(ScheduleRef!$D$2:$AB$853)-ROW(ScheduleRef!$D$2)+1)/(ScheduleRef!$D$2:$D$853&lt;&gt;""),ROWS(ScheduleCompile!W$1:W460)),COLUMNS($A460:W460))</f>
        <v>0.05</v>
      </c>
      <c r="X460" s="1">
        <f>INDEX(ScheduleRef!$D$2:$AB$853,_xlfn.AGGREGATE(15,6,(ROW(ScheduleRef!$D$2:$AB$853)-ROW(ScheduleRef!$D$2)+1)/(ScheduleRef!$D$2:$D$853&lt;&gt;""),ROWS(ScheduleCompile!X$1:X460)),COLUMNS($A460:X460))</f>
        <v>0.05</v>
      </c>
      <c r="Y460" s="1">
        <f>INDEX(ScheduleRef!$D$2:$AB$853,_xlfn.AGGREGATE(15,6,(ROW(ScheduleRef!$D$2:$AB$853)-ROW(ScheduleRef!$D$2)+1)/(ScheduleRef!$D$2:$D$853&lt;&gt;""),ROWS(ScheduleCompile!Y$1:Y460)),COLUMNS($A460:Y460))</f>
        <v>0.05</v>
      </c>
    </row>
    <row r="461" spans="1:25" x14ac:dyDescent="0.25">
      <c r="A461" s="30" t="str">
        <f>INDEX(ScheduleRef!$D$2:$AB$853,_xlfn.AGGREGATE(15,6,(ROW(ScheduleRef!$D$2:$AB$853)-ROW(ScheduleRef!$D$2)+1)/(ScheduleRef!$D$2:$D$853&lt;&gt;""),ROWS(ScheduleCompile!A$1:A461)),COLUMNS($A461:A461))</f>
        <v>SchoolHVACAvailWD</v>
      </c>
      <c r="B461" s="1">
        <f>INDEX(ScheduleRef!$D$2:$AB$853,_xlfn.AGGREGATE(15,6,(ROW(ScheduleRef!$D$2:$AB$853)-ROW(ScheduleRef!$D$2)+1)/(ScheduleRef!$D$2:$D$853&lt;&gt;""),ROWS(ScheduleCompile!B$1:B461)),COLUMNS($A461:B461))</f>
        <v>0</v>
      </c>
      <c r="C461" s="1">
        <f>INDEX(ScheduleRef!$D$2:$AB$853,_xlfn.AGGREGATE(15,6,(ROW(ScheduleRef!$D$2:$AB$853)-ROW(ScheduleRef!$D$2)+1)/(ScheduleRef!$D$2:$D$853&lt;&gt;""),ROWS(ScheduleCompile!C$1:C461)),COLUMNS($A461:C461))</f>
        <v>0</v>
      </c>
      <c r="D461" s="1">
        <f>INDEX(ScheduleRef!$D$2:$AB$853,_xlfn.AGGREGATE(15,6,(ROW(ScheduleRef!$D$2:$AB$853)-ROW(ScheduleRef!$D$2)+1)/(ScheduleRef!$D$2:$D$853&lt;&gt;""),ROWS(ScheduleCompile!D$1:D461)),COLUMNS($A461:D461))</f>
        <v>0</v>
      </c>
      <c r="E461" s="1">
        <f>INDEX(ScheduleRef!$D$2:$AB$853,_xlfn.AGGREGATE(15,6,(ROW(ScheduleRef!$D$2:$AB$853)-ROW(ScheduleRef!$D$2)+1)/(ScheduleRef!$D$2:$D$853&lt;&gt;""),ROWS(ScheduleCompile!E$1:E461)),COLUMNS($A461:E461))</f>
        <v>0</v>
      </c>
      <c r="F461" s="1">
        <f>INDEX(ScheduleRef!$D$2:$AB$853,_xlfn.AGGREGATE(15,6,(ROW(ScheduleRef!$D$2:$AB$853)-ROW(ScheduleRef!$D$2)+1)/(ScheduleRef!$D$2:$D$853&lt;&gt;""),ROWS(ScheduleCompile!F$1:F461)),COLUMNS($A461:F461))</f>
        <v>0</v>
      </c>
      <c r="G461" s="1">
        <f>INDEX(ScheduleRef!$D$2:$AB$853,_xlfn.AGGREGATE(15,6,(ROW(ScheduleRef!$D$2:$AB$853)-ROW(ScheduleRef!$D$2)+1)/(ScheduleRef!$D$2:$D$853&lt;&gt;""),ROWS(ScheduleCompile!G$1:G461)),COLUMNS($A461:G461))</f>
        <v>0</v>
      </c>
      <c r="H461" s="1">
        <f>INDEX(ScheduleRef!$D$2:$AB$853,_xlfn.AGGREGATE(15,6,(ROW(ScheduleRef!$D$2:$AB$853)-ROW(ScheduleRef!$D$2)+1)/(ScheduleRef!$D$2:$D$853&lt;&gt;""),ROWS(ScheduleCompile!H$1:H461)),COLUMNS($A461:H461))</f>
        <v>1</v>
      </c>
      <c r="I461" s="1">
        <f>INDEX(ScheduleRef!$D$2:$AB$853,_xlfn.AGGREGATE(15,6,(ROW(ScheduleRef!$D$2:$AB$853)-ROW(ScheduleRef!$D$2)+1)/(ScheduleRef!$D$2:$D$853&lt;&gt;""),ROWS(ScheduleCompile!I$1:I461)),COLUMNS($A461:I461))</f>
        <v>1</v>
      </c>
      <c r="J461" s="1">
        <f>INDEX(ScheduleRef!$D$2:$AB$853,_xlfn.AGGREGATE(15,6,(ROW(ScheduleRef!$D$2:$AB$853)-ROW(ScheduleRef!$D$2)+1)/(ScheduleRef!$D$2:$D$853&lt;&gt;""),ROWS(ScheduleCompile!J$1:J461)),COLUMNS($A461:J461))</f>
        <v>1</v>
      </c>
      <c r="K461" s="1">
        <f>INDEX(ScheduleRef!$D$2:$AB$853,_xlfn.AGGREGATE(15,6,(ROW(ScheduleRef!$D$2:$AB$853)-ROW(ScheduleRef!$D$2)+1)/(ScheduleRef!$D$2:$D$853&lt;&gt;""),ROWS(ScheduleCompile!K$1:K461)),COLUMNS($A461:K461))</f>
        <v>1</v>
      </c>
      <c r="L461" s="1">
        <f>INDEX(ScheduleRef!$D$2:$AB$853,_xlfn.AGGREGATE(15,6,(ROW(ScheduleRef!$D$2:$AB$853)-ROW(ScheduleRef!$D$2)+1)/(ScheduleRef!$D$2:$D$853&lt;&gt;""),ROWS(ScheduleCompile!L$1:L461)),COLUMNS($A461:L461))</f>
        <v>1</v>
      </c>
      <c r="M461" s="1">
        <f>INDEX(ScheduleRef!$D$2:$AB$853,_xlfn.AGGREGATE(15,6,(ROW(ScheduleRef!$D$2:$AB$853)-ROW(ScheduleRef!$D$2)+1)/(ScheduleRef!$D$2:$D$853&lt;&gt;""),ROWS(ScheduleCompile!M$1:M461)),COLUMNS($A461:M461))</f>
        <v>1</v>
      </c>
      <c r="N461" s="1">
        <f>INDEX(ScheduleRef!$D$2:$AB$853,_xlfn.AGGREGATE(15,6,(ROW(ScheduleRef!$D$2:$AB$853)-ROW(ScheduleRef!$D$2)+1)/(ScheduleRef!$D$2:$D$853&lt;&gt;""),ROWS(ScheduleCompile!N$1:N461)),COLUMNS($A461:N461))</f>
        <v>1</v>
      </c>
      <c r="O461" s="1">
        <f>INDEX(ScheduleRef!$D$2:$AB$853,_xlfn.AGGREGATE(15,6,(ROW(ScheduleRef!$D$2:$AB$853)-ROW(ScheduleRef!$D$2)+1)/(ScheduleRef!$D$2:$D$853&lt;&gt;""),ROWS(ScheduleCompile!O$1:O461)),COLUMNS($A461:O461))</f>
        <v>1</v>
      </c>
      <c r="P461" s="1">
        <f>INDEX(ScheduleRef!$D$2:$AB$853,_xlfn.AGGREGATE(15,6,(ROW(ScheduleRef!$D$2:$AB$853)-ROW(ScheduleRef!$D$2)+1)/(ScheduleRef!$D$2:$D$853&lt;&gt;""),ROWS(ScheduleCompile!P$1:P461)),COLUMNS($A461:P461))</f>
        <v>1</v>
      </c>
      <c r="Q461" s="1">
        <f>INDEX(ScheduleRef!$D$2:$AB$853,_xlfn.AGGREGATE(15,6,(ROW(ScheduleRef!$D$2:$AB$853)-ROW(ScheduleRef!$D$2)+1)/(ScheduleRef!$D$2:$D$853&lt;&gt;""),ROWS(ScheduleCompile!Q$1:Q461)),COLUMNS($A461:Q461))</f>
        <v>1</v>
      </c>
      <c r="R461" s="1">
        <f>INDEX(ScheduleRef!$D$2:$AB$853,_xlfn.AGGREGATE(15,6,(ROW(ScheduleRef!$D$2:$AB$853)-ROW(ScheduleRef!$D$2)+1)/(ScheduleRef!$D$2:$D$853&lt;&gt;""),ROWS(ScheduleCompile!R$1:R461)),COLUMNS($A461:R461))</f>
        <v>1</v>
      </c>
      <c r="S461" s="1">
        <f>INDEX(ScheduleRef!$D$2:$AB$853,_xlfn.AGGREGATE(15,6,(ROW(ScheduleRef!$D$2:$AB$853)-ROW(ScheduleRef!$D$2)+1)/(ScheduleRef!$D$2:$D$853&lt;&gt;""),ROWS(ScheduleCompile!S$1:S461)),COLUMNS($A461:S461))</f>
        <v>1</v>
      </c>
      <c r="T461" s="1">
        <f>INDEX(ScheduleRef!$D$2:$AB$853,_xlfn.AGGREGATE(15,6,(ROW(ScheduleRef!$D$2:$AB$853)-ROW(ScheduleRef!$D$2)+1)/(ScheduleRef!$D$2:$D$853&lt;&gt;""),ROWS(ScheduleCompile!T$1:T461)),COLUMNS($A461:T461))</f>
        <v>1</v>
      </c>
      <c r="U461" s="1">
        <f>INDEX(ScheduleRef!$D$2:$AB$853,_xlfn.AGGREGATE(15,6,(ROW(ScheduleRef!$D$2:$AB$853)-ROW(ScheduleRef!$D$2)+1)/(ScheduleRef!$D$2:$D$853&lt;&gt;""),ROWS(ScheduleCompile!U$1:U461)),COLUMNS($A461:U461))</f>
        <v>1</v>
      </c>
      <c r="V461" s="1">
        <f>INDEX(ScheduleRef!$D$2:$AB$853,_xlfn.AGGREGATE(15,6,(ROW(ScheduleRef!$D$2:$AB$853)-ROW(ScheduleRef!$D$2)+1)/(ScheduleRef!$D$2:$D$853&lt;&gt;""),ROWS(ScheduleCompile!V$1:V461)),COLUMNS($A461:V461))</f>
        <v>1</v>
      </c>
      <c r="W461" s="1">
        <f>INDEX(ScheduleRef!$D$2:$AB$853,_xlfn.AGGREGATE(15,6,(ROW(ScheduleRef!$D$2:$AB$853)-ROW(ScheduleRef!$D$2)+1)/(ScheduleRef!$D$2:$D$853&lt;&gt;""),ROWS(ScheduleCompile!W$1:W461)),COLUMNS($A461:W461))</f>
        <v>1</v>
      </c>
      <c r="X461" s="1">
        <f>INDEX(ScheduleRef!$D$2:$AB$853,_xlfn.AGGREGATE(15,6,(ROW(ScheduleRef!$D$2:$AB$853)-ROW(ScheduleRef!$D$2)+1)/(ScheduleRef!$D$2:$D$853&lt;&gt;""),ROWS(ScheduleCompile!X$1:X461)),COLUMNS($A461:X461))</f>
        <v>0</v>
      </c>
      <c r="Y461" s="1">
        <f>INDEX(ScheduleRef!$D$2:$AB$853,_xlfn.AGGREGATE(15,6,(ROW(ScheduleRef!$D$2:$AB$853)-ROW(ScheduleRef!$D$2)+1)/(ScheduleRef!$D$2:$D$853&lt;&gt;""),ROWS(ScheduleCompile!Y$1:Y461)),COLUMNS($A461:Y461))</f>
        <v>0</v>
      </c>
    </row>
    <row r="462" spans="1:25" x14ac:dyDescent="0.25">
      <c r="A462" s="30" t="str">
        <f>INDEX(ScheduleRef!$D$2:$AB$853,_xlfn.AGGREGATE(15,6,(ROW(ScheduleRef!$D$2:$AB$853)-ROW(ScheduleRef!$D$2)+1)/(ScheduleRef!$D$2:$D$853&lt;&gt;""),ROWS(ScheduleCompile!A$1:A462)),COLUMNS($A462:A462))</f>
        <v>SchoolHVACAvailSat</v>
      </c>
      <c r="B462" s="1">
        <f>INDEX(ScheduleRef!$D$2:$AB$853,_xlfn.AGGREGATE(15,6,(ROW(ScheduleRef!$D$2:$AB$853)-ROW(ScheduleRef!$D$2)+1)/(ScheduleRef!$D$2:$D$853&lt;&gt;""),ROWS(ScheduleCompile!B$1:B462)),COLUMNS($A462:B462))</f>
        <v>0</v>
      </c>
      <c r="C462" s="1">
        <f>INDEX(ScheduleRef!$D$2:$AB$853,_xlfn.AGGREGATE(15,6,(ROW(ScheduleRef!$D$2:$AB$853)-ROW(ScheduleRef!$D$2)+1)/(ScheduleRef!$D$2:$D$853&lt;&gt;""),ROWS(ScheduleCompile!C$1:C462)),COLUMNS($A462:C462))</f>
        <v>0</v>
      </c>
      <c r="D462" s="1">
        <f>INDEX(ScheduleRef!$D$2:$AB$853,_xlfn.AGGREGATE(15,6,(ROW(ScheduleRef!$D$2:$AB$853)-ROW(ScheduleRef!$D$2)+1)/(ScheduleRef!$D$2:$D$853&lt;&gt;""),ROWS(ScheduleCompile!D$1:D462)),COLUMNS($A462:D462))</f>
        <v>0</v>
      </c>
      <c r="E462" s="1">
        <f>INDEX(ScheduleRef!$D$2:$AB$853,_xlfn.AGGREGATE(15,6,(ROW(ScheduleRef!$D$2:$AB$853)-ROW(ScheduleRef!$D$2)+1)/(ScheduleRef!$D$2:$D$853&lt;&gt;""),ROWS(ScheduleCompile!E$1:E462)),COLUMNS($A462:E462))</f>
        <v>0</v>
      </c>
      <c r="F462" s="1">
        <f>INDEX(ScheduleRef!$D$2:$AB$853,_xlfn.AGGREGATE(15,6,(ROW(ScheduleRef!$D$2:$AB$853)-ROW(ScheduleRef!$D$2)+1)/(ScheduleRef!$D$2:$D$853&lt;&gt;""),ROWS(ScheduleCompile!F$1:F462)),COLUMNS($A462:F462))</f>
        <v>0</v>
      </c>
      <c r="G462" s="1">
        <f>INDEX(ScheduleRef!$D$2:$AB$853,_xlfn.AGGREGATE(15,6,(ROW(ScheduleRef!$D$2:$AB$853)-ROW(ScheduleRef!$D$2)+1)/(ScheduleRef!$D$2:$D$853&lt;&gt;""),ROWS(ScheduleCompile!G$1:G462)),COLUMNS($A462:G462))</f>
        <v>0</v>
      </c>
      <c r="H462" s="1">
        <f>INDEX(ScheduleRef!$D$2:$AB$853,_xlfn.AGGREGATE(15,6,(ROW(ScheduleRef!$D$2:$AB$853)-ROW(ScheduleRef!$D$2)+1)/(ScheduleRef!$D$2:$D$853&lt;&gt;""),ROWS(ScheduleCompile!H$1:H462)),COLUMNS($A462:H462))</f>
        <v>0</v>
      </c>
      <c r="I462" s="1">
        <f>INDEX(ScheduleRef!$D$2:$AB$853,_xlfn.AGGREGATE(15,6,(ROW(ScheduleRef!$D$2:$AB$853)-ROW(ScheduleRef!$D$2)+1)/(ScheduleRef!$D$2:$D$853&lt;&gt;""),ROWS(ScheduleCompile!I$1:I462)),COLUMNS($A462:I462))</f>
        <v>1</v>
      </c>
      <c r="J462" s="1">
        <f>INDEX(ScheduleRef!$D$2:$AB$853,_xlfn.AGGREGATE(15,6,(ROW(ScheduleRef!$D$2:$AB$853)-ROW(ScheduleRef!$D$2)+1)/(ScheduleRef!$D$2:$D$853&lt;&gt;""),ROWS(ScheduleCompile!J$1:J462)),COLUMNS($A462:J462))</f>
        <v>1</v>
      </c>
      <c r="K462" s="1">
        <f>INDEX(ScheduleRef!$D$2:$AB$853,_xlfn.AGGREGATE(15,6,(ROW(ScheduleRef!$D$2:$AB$853)-ROW(ScheduleRef!$D$2)+1)/(ScheduleRef!$D$2:$D$853&lt;&gt;""),ROWS(ScheduleCompile!K$1:K462)),COLUMNS($A462:K462))</f>
        <v>1</v>
      </c>
      <c r="L462" s="1">
        <f>INDEX(ScheduleRef!$D$2:$AB$853,_xlfn.AGGREGATE(15,6,(ROW(ScheduleRef!$D$2:$AB$853)-ROW(ScheduleRef!$D$2)+1)/(ScheduleRef!$D$2:$D$853&lt;&gt;""),ROWS(ScheduleCompile!L$1:L462)),COLUMNS($A462:L462))</f>
        <v>1</v>
      </c>
      <c r="M462" s="1">
        <f>INDEX(ScheduleRef!$D$2:$AB$853,_xlfn.AGGREGATE(15,6,(ROW(ScheduleRef!$D$2:$AB$853)-ROW(ScheduleRef!$D$2)+1)/(ScheduleRef!$D$2:$D$853&lt;&gt;""),ROWS(ScheduleCompile!M$1:M462)),COLUMNS($A462:M462))</f>
        <v>1</v>
      </c>
      <c r="N462" s="1">
        <f>INDEX(ScheduleRef!$D$2:$AB$853,_xlfn.AGGREGATE(15,6,(ROW(ScheduleRef!$D$2:$AB$853)-ROW(ScheduleRef!$D$2)+1)/(ScheduleRef!$D$2:$D$853&lt;&gt;""),ROWS(ScheduleCompile!N$1:N462)),COLUMNS($A462:N462))</f>
        <v>1</v>
      </c>
      <c r="O462" s="1">
        <f>INDEX(ScheduleRef!$D$2:$AB$853,_xlfn.AGGREGATE(15,6,(ROW(ScheduleRef!$D$2:$AB$853)-ROW(ScheduleRef!$D$2)+1)/(ScheduleRef!$D$2:$D$853&lt;&gt;""),ROWS(ScheduleCompile!O$1:O462)),COLUMNS($A462:O462))</f>
        <v>0</v>
      </c>
      <c r="P462" s="1">
        <f>INDEX(ScheduleRef!$D$2:$AB$853,_xlfn.AGGREGATE(15,6,(ROW(ScheduleRef!$D$2:$AB$853)-ROW(ScheduleRef!$D$2)+1)/(ScheduleRef!$D$2:$D$853&lt;&gt;""),ROWS(ScheduleCompile!P$1:P462)),COLUMNS($A462:P462))</f>
        <v>0</v>
      </c>
      <c r="Q462" s="1">
        <f>INDEX(ScheduleRef!$D$2:$AB$853,_xlfn.AGGREGATE(15,6,(ROW(ScheduleRef!$D$2:$AB$853)-ROW(ScheduleRef!$D$2)+1)/(ScheduleRef!$D$2:$D$853&lt;&gt;""),ROWS(ScheduleCompile!Q$1:Q462)),COLUMNS($A462:Q462))</f>
        <v>0</v>
      </c>
      <c r="R462" s="1">
        <f>INDEX(ScheduleRef!$D$2:$AB$853,_xlfn.AGGREGATE(15,6,(ROW(ScheduleRef!$D$2:$AB$853)-ROW(ScheduleRef!$D$2)+1)/(ScheduleRef!$D$2:$D$853&lt;&gt;""),ROWS(ScheduleCompile!R$1:R462)),COLUMNS($A462:R462))</f>
        <v>0</v>
      </c>
      <c r="S462" s="1">
        <f>INDEX(ScheduleRef!$D$2:$AB$853,_xlfn.AGGREGATE(15,6,(ROW(ScheduleRef!$D$2:$AB$853)-ROW(ScheduleRef!$D$2)+1)/(ScheduleRef!$D$2:$D$853&lt;&gt;""),ROWS(ScheduleCompile!S$1:S462)),COLUMNS($A462:S462))</f>
        <v>0</v>
      </c>
      <c r="T462" s="1">
        <f>INDEX(ScheduleRef!$D$2:$AB$853,_xlfn.AGGREGATE(15,6,(ROW(ScheduleRef!$D$2:$AB$853)-ROW(ScheduleRef!$D$2)+1)/(ScheduleRef!$D$2:$D$853&lt;&gt;""),ROWS(ScheduleCompile!T$1:T462)),COLUMNS($A462:T462))</f>
        <v>0</v>
      </c>
      <c r="U462" s="1">
        <f>INDEX(ScheduleRef!$D$2:$AB$853,_xlfn.AGGREGATE(15,6,(ROW(ScheduleRef!$D$2:$AB$853)-ROW(ScheduleRef!$D$2)+1)/(ScheduleRef!$D$2:$D$853&lt;&gt;""),ROWS(ScheduleCompile!U$1:U462)),COLUMNS($A462:U462))</f>
        <v>0</v>
      </c>
      <c r="V462" s="1">
        <f>INDEX(ScheduleRef!$D$2:$AB$853,_xlfn.AGGREGATE(15,6,(ROW(ScheduleRef!$D$2:$AB$853)-ROW(ScheduleRef!$D$2)+1)/(ScheduleRef!$D$2:$D$853&lt;&gt;""),ROWS(ScheduleCompile!V$1:V462)),COLUMNS($A462:V462))</f>
        <v>0</v>
      </c>
      <c r="W462" s="1">
        <f>INDEX(ScheduleRef!$D$2:$AB$853,_xlfn.AGGREGATE(15,6,(ROW(ScheduleRef!$D$2:$AB$853)-ROW(ScheduleRef!$D$2)+1)/(ScheduleRef!$D$2:$D$853&lt;&gt;""),ROWS(ScheduleCompile!W$1:W462)),COLUMNS($A462:W462))</f>
        <v>0</v>
      </c>
      <c r="X462" s="1">
        <f>INDEX(ScheduleRef!$D$2:$AB$853,_xlfn.AGGREGATE(15,6,(ROW(ScheduleRef!$D$2:$AB$853)-ROW(ScheduleRef!$D$2)+1)/(ScheduleRef!$D$2:$D$853&lt;&gt;""),ROWS(ScheduleCompile!X$1:X462)),COLUMNS($A462:X462))</f>
        <v>0</v>
      </c>
      <c r="Y462" s="1">
        <f>INDEX(ScheduleRef!$D$2:$AB$853,_xlfn.AGGREGATE(15,6,(ROW(ScheduleRef!$D$2:$AB$853)-ROW(ScheduleRef!$D$2)+1)/(ScheduleRef!$D$2:$D$853&lt;&gt;""),ROWS(ScheduleCompile!Y$1:Y462)),COLUMNS($A462:Y462))</f>
        <v>0</v>
      </c>
    </row>
    <row r="463" spans="1:25" x14ac:dyDescent="0.25">
      <c r="A463" s="30" t="str">
        <f>INDEX(ScheduleRef!$D$2:$AB$853,_xlfn.AGGREGATE(15,6,(ROW(ScheduleRef!$D$2:$AB$853)-ROW(ScheduleRef!$D$2)+1)/(ScheduleRef!$D$2:$D$853&lt;&gt;""),ROWS(ScheduleCompile!A$1:A463)),COLUMNS($A463:A463))</f>
        <v>SchoolHVACAvailSun</v>
      </c>
      <c r="B463" s="1">
        <f>INDEX(ScheduleRef!$D$2:$AB$853,_xlfn.AGGREGATE(15,6,(ROW(ScheduleRef!$D$2:$AB$853)-ROW(ScheduleRef!$D$2)+1)/(ScheduleRef!$D$2:$D$853&lt;&gt;""),ROWS(ScheduleCompile!B$1:B463)),COLUMNS($A463:B463))</f>
        <v>0</v>
      </c>
      <c r="C463" s="1">
        <f>INDEX(ScheduleRef!$D$2:$AB$853,_xlfn.AGGREGATE(15,6,(ROW(ScheduleRef!$D$2:$AB$853)-ROW(ScheduleRef!$D$2)+1)/(ScheduleRef!$D$2:$D$853&lt;&gt;""),ROWS(ScheduleCompile!C$1:C463)),COLUMNS($A463:C463))</f>
        <v>0</v>
      </c>
      <c r="D463" s="1">
        <f>INDEX(ScheduleRef!$D$2:$AB$853,_xlfn.AGGREGATE(15,6,(ROW(ScheduleRef!$D$2:$AB$853)-ROW(ScheduleRef!$D$2)+1)/(ScheduleRef!$D$2:$D$853&lt;&gt;""),ROWS(ScheduleCompile!D$1:D463)),COLUMNS($A463:D463))</f>
        <v>0</v>
      </c>
      <c r="E463" s="1">
        <f>INDEX(ScheduleRef!$D$2:$AB$853,_xlfn.AGGREGATE(15,6,(ROW(ScheduleRef!$D$2:$AB$853)-ROW(ScheduleRef!$D$2)+1)/(ScheduleRef!$D$2:$D$853&lt;&gt;""),ROWS(ScheduleCompile!E$1:E463)),COLUMNS($A463:E463))</f>
        <v>0</v>
      </c>
      <c r="F463" s="1">
        <f>INDEX(ScheduleRef!$D$2:$AB$853,_xlfn.AGGREGATE(15,6,(ROW(ScheduleRef!$D$2:$AB$853)-ROW(ScheduleRef!$D$2)+1)/(ScheduleRef!$D$2:$D$853&lt;&gt;""),ROWS(ScheduleCompile!F$1:F463)),COLUMNS($A463:F463))</f>
        <v>0</v>
      </c>
      <c r="G463" s="1">
        <f>INDEX(ScheduleRef!$D$2:$AB$853,_xlfn.AGGREGATE(15,6,(ROW(ScheduleRef!$D$2:$AB$853)-ROW(ScheduleRef!$D$2)+1)/(ScheduleRef!$D$2:$D$853&lt;&gt;""),ROWS(ScheduleCompile!G$1:G463)),COLUMNS($A463:G463))</f>
        <v>0</v>
      </c>
      <c r="H463" s="1">
        <f>INDEX(ScheduleRef!$D$2:$AB$853,_xlfn.AGGREGATE(15,6,(ROW(ScheduleRef!$D$2:$AB$853)-ROW(ScheduleRef!$D$2)+1)/(ScheduleRef!$D$2:$D$853&lt;&gt;""),ROWS(ScheduleCompile!H$1:H463)),COLUMNS($A463:H463))</f>
        <v>0</v>
      </c>
      <c r="I463" s="1">
        <f>INDEX(ScheduleRef!$D$2:$AB$853,_xlfn.AGGREGATE(15,6,(ROW(ScheduleRef!$D$2:$AB$853)-ROW(ScheduleRef!$D$2)+1)/(ScheduleRef!$D$2:$D$853&lt;&gt;""),ROWS(ScheduleCompile!I$1:I463)),COLUMNS($A463:I463))</f>
        <v>0</v>
      </c>
      <c r="J463" s="1">
        <f>INDEX(ScheduleRef!$D$2:$AB$853,_xlfn.AGGREGATE(15,6,(ROW(ScheduleRef!$D$2:$AB$853)-ROW(ScheduleRef!$D$2)+1)/(ScheduleRef!$D$2:$D$853&lt;&gt;""),ROWS(ScheduleCompile!J$1:J463)),COLUMNS($A463:J463))</f>
        <v>0</v>
      </c>
      <c r="K463" s="1">
        <f>INDEX(ScheduleRef!$D$2:$AB$853,_xlfn.AGGREGATE(15,6,(ROW(ScheduleRef!$D$2:$AB$853)-ROW(ScheduleRef!$D$2)+1)/(ScheduleRef!$D$2:$D$853&lt;&gt;""),ROWS(ScheduleCompile!K$1:K463)),COLUMNS($A463:K463))</f>
        <v>0</v>
      </c>
      <c r="L463" s="1">
        <f>INDEX(ScheduleRef!$D$2:$AB$853,_xlfn.AGGREGATE(15,6,(ROW(ScheduleRef!$D$2:$AB$853)-ROW(ScheduleRef!$D$2)+1)/(ScheduleRef!$D$2:$D$853&lt;&gt;""),ROWS(ScheduleCompile!L$1:L463)),COLUMNS($A463:L463))</f>
        <v>0</v>
      </c>
      <c r="M463" s="1">
        <f>INDEX(ScheduleRef!$D$2:$AB$853,_xlfn.AGGREGATE(15,6,(ROW(ScheduleRef!$D$2:$AB$853)-ROW(ScheduleRef!$D$2)+1)/(ScheduleRef!$D$2:$D$853&lt;&gt;""),ROWS(ScheduleCompile!M$1:M463)),COLUMNS($A463:M463))</f>
        <v>0</v>
      </c>
      <c r="N463" s="1">
        <f>INDEX(ScheduleRef!$D$2:$AB$853,_xlfn.AGGREGATE(15,6,(ROW(ScheduleRef!$D$2:$AB$853)-ROW(ScheduleRef!$D$2)+1)/(ScheduleRef!$D$2:$D$853&lt;&gt;""),ROWS(ScheduleCompile!N$1:N463)),COLUMNS($A463:N463))</f>
        <v>0</v>
      </c>
      <c r="O463" s="1">
        <f>INDEX(ScheduleRef!$D$2:$AB$853,_xlfn.AGGREGATE(15,6,(ROW(ScheduleRef!$D$2:$AB$853)-ROW(ScheduleRef!$D$2)+1)/(ScheduleRef!$D$2:$D$853&lt;&gt;""),ROWS(ScheduleCompile!O$1:O463)),COLUMNS($A463:O463))</f>
        <v>0</v>
      </c>
      <c r="P463" s="1">
        <f>INDEX(ScheduleRef!$D$2:$AB$853,_xlfn.AGGREGATE(15,6,(ROW(ScheduleRef!$D$2:$AB$853)-ROW(ScheduleRef!$D$2)+1)/(ScheduleRef!$D$2:$D$853&lt;&gt;""),ROWS(ScheduleCompile!P$1:P463)),COLUMNS($A463:P463))</f>
        <v>0</v>
      </c>
      <c r="Q463" s="1">
        <f>INDEX(ScheduleRef!$D$2:$AB$853,_xlfn.AGGREGATE(15,6,(ROW(ScheduleRef!$D$2:$AB$853)-ROW(ScheduleRef!$D$2)+1)/(ScheduleRef!$D$2:$D$853&lt;&gt;""),ROWS(ScheduleCompile!Q$1:Q463)),COLUMNS($A463:Q463))</f>
        <v>0</v>
      </c>
      <c r="R463" s="1">
        <f>INDEX(ScheduleRef!$D$2:$AB$853,_xlfn.AGGREGATE(15,6,(ROW(ScheduleRef!$D$2:$AB$853)-ROW(ScheduleRef!$D$2)+1)/(ScheduleRef!$D$2:$D$853&lt;&gt;""),ROWS(ScheduleCompile!R$1:R463)),COLUMNS($A463:R463))</f>
        <v>0</v>
      </c>
      <c r="S463" s="1">
        <f>INDEX(ScheduleRef!$D$2:$AB$853,_xlfn.AGGREGATE(15,6,(ROW(ScheduleRef!$D$2:$AB$853)-ROW(ScheduleRef!$D$2)+1)/(ScheduleRef!$D$2:$D$853&lt;&gt;""),ROWS(ScheduleCompile!S$1:S463)),COLUMNS($A463:S463))</f>
        <v>0</v>
      </c>
      <c r="T463" s="1">
        <f>INDEX(ScheduleRef!$D$2:$AB$853,_xlfn.AGGREGATE(15,6,(ROW(ScheduleRef!$D$2:$AB$853)-ROW(ScheduleRef!$D$2)+1)/(ScheduleRef!$D$2:$D$853&lt;&gt;""),ROWS(ScheduleCompile!T$1:T463)),COLUMNS($A463:T463))</f>
        <v>0</v>
      </c>
      <c r="U463" s="1">
        <f>INDEX(ScheduleRef!$D$2:$AB$853,_xlfn.AGGREGATE(15,6,(ROW(ScheduleRef!$D$2:$AB$853)-ROW(ScheduleRef!$D$2)+1)/(ScheduleRef!$D$2:$D$853&lt;&gt;""),ROWS(ScheduleCompile!U$1:U463)),COLUMNS($A463:U463))</f>
        <v>0</v>
      </c>
      <c r="V463" s="1">
        <f>INDEX(ScheduleRef!$D$2:$AB$853,_xlfn.AGGREGATE(15,6,(ROW(ScheduleRef!$D$2:$AB$853)-ROW(ScheduleRef!$D$2)+1)/(ScheduleRef!$D$2:$D$853&lt;&gt;""),ROWS(ScheduleCompile!V$1:V463)),COLUMNS($A463:V463))</f>
        <v>0</v>
      </c>
      <c r="W463" s="1">
        <f>INDEX(ScheduleRef!$D$2:$AB$853,_xlfn.AGGREGATE(15,6,(ROW(ScheduleRef!$D$2:$AB$853)-ROW(ScheduleRef!$D$2)+1)/(ScheduleRef!$D$2:$D$853&lt;&gt;""),ROWS(ScheduleCompile!W$1:W463)),COLUMNS($A463:W463))</f>
        <v>0</v>
      </c>
      <c r="X463" s="1">
        <f>INDEX(ScheduleRef!$D$2:$AB$853,_xlfn.AGGREGATE(15,6,(ROW(ScheduleRef!$D$2:$AB$853)-ROW(ScheduleRef!$D$2)+1)/(ScheduleRef!$D$2:$D$853&lt;&gt;""),ROWS(ScheduleCompile!X$1:X463)),COLUMNS($A463:X463))</f>
        <v>0</v>
      </c>
      <c r="Y463" s="1">
        <f>INDEX(ScheduleRef!$D$2:$AB$853,_xlfn.AGGREGATE(15,6,(ROW(ScheduleRef!$D$2:$AB$853)-ROW(ScheduleRef!$D$2)+1)/(ScheduleRef!$D$2:$D$853&lt;&gt;""),ROWS(ScheduleCompile!Y$1:Y463)),COLUMNS($A463:Y463))</f>
        <v>0</v>
      </c>
    </row>
    <row r="464" spans="1:25" x14ac:dyDescent="0.25">
      <c r="A464" s="30" t="str">
        <f>INDEX(ScheduleRef!$D$2:$AB$853,_xlfn.AGGREGATE(15,6,(ROW(ScheduleRef!$D$2:$AB$853)-ROW(ScheduleRef!$D$2)+1)/(ScheduleRef!$D$2:$D$853&lt;&gt;""),ROWS(ScheduleCompile!A$1:A464)),COLUMNS($A464:A464))</f>
        <v>SchoolServiceHotWaterWD</v>
      </c>
      <c r="B464" s="1">
        <f>INDEX(ScheduleRef!$D$2:$AB$853,_xlfn.AGGREGATE(15,6,(ROW(ScheduleRef!$D$2:$AB$853)-ROW(ScheduleRef!$D$2)+1)/(ScheduleRef!$D$2:$D$853&lt;&gt;""),ROWS(ScheduleCompile!B$1:B464)),COLUMNS($A464:B464))</f>
        <v>0.05</v>
      </c>
      <c r="C464" s="1">
        <f>INDEX(ScheduleRef!$D$2:$AB$853,_xlfn.AGGREGATE(15,6,(ROW(ScheduleRef!$D$2:$AB$853)-ROW(ScheduleRef!$D$2)+1)/(ScheduleRef!$D$2:$D$853&lt;&gt;""),ROWS(ScheduleCompile!C$1:C464)),COLUMNS($A464:C464))</f>
        <v>0.05</v>
      </c>
      <c r="D464" s="1">
        <f>INDEX(ScheduleRef!$D$2:$AB$853,_xlfn.AGGREGATE(15,6,(ROW(ScheduleRef!$D$2:$AB$853)-ROW(ScheduleRef!$D$2)+1)/(ScheduleRef!$D$2:$D$853&lt;&gt;""),ROWS(ScheduleCompile!D$1:D464)),COLUMNS($A464:D464))</f>
        <v>0.05</v>
      </c>
      <c r="E464" s="1">
        <f>INDEX(ScheduleRef!$D$2:$AB$853,_xlfn.AGGREGATE(15,6,(ROW(ScheduleRef!$D$2:$AB$853)-ROW(ScheduleRef!$D$2)+1)/(ScheduleRef!$D$2:$D$853&lt;&gt;""),ROWS(ScheduleCompile!E$1:E464)),COLUMNS($A464:E464))</f>
        <v>0.05</v>
      </c>
      <c r="F464" s="1">
        <f>INDEX(ScheduleRef!$D$2:$AB$853,_xlfn.AGGREGATE(15,6,(ROW(ScheduleRef!$D$2:$AB$853)-ROW(ScheduleRef!$D$2)+1)/(ScheduleRef!$D$2:$D$853&lt;&gt;""),ROWS(ScheduleCompile!F$1:F464)),COLUMNS($A464:F464))</f>
        <v>0.05</v>
      </c>
      <c r="G464" s="1">
        <f>INDEX(ScheduleRef!$D$2:$AB$853,_xlfn.AGGREGATE(15,6,(ROW(ScheduleRef!$D$2:$AB$853)-ROW(ScheduleRef!$D$2)+1)/(ScheduleRef!$D$2:$D$853&lt;&gt;""),ROWS(ScheduleCompile!G$1:G464)),COLUMNS($A464:G464))</f>
        <v>0.05</v>
      </c>
      <c r="H464" s="1">
        <f>INDEX(ScheduleRef!$D$2:$AB$853,_xlfn.AGGREGATE(15,6,(ROW(ScheduleRef!$D$2:$AB$853)-ROW(ScheduleRef!$D$2)+1)/(ScheduleRef!$D$2:$D$853&lt;&gt;""),ROWS(ScheduleCompile!H$1:H464)),COLUMNS($A464:H464))</f>
        <v>0.05</v>
      </c>
      <c r="I464" s="1">
        <f>INDEX(ScheduleRef!$D$2:$AB$853,_xlfn.AGGREGATE(15,6,(ROW(ScheduleRef!$D$2:$AB$853)-ROW(ScheduleRef!$D$2)+1)/(ScheduleRef!$D$2:$D$853&lt;&gt;""),ROWS(ScheduleCompile!I$1:I464)),COLUMNS($A464:I464))</f>
        <v>0.1</v>
      </c>
      <c r="J464" s="1">
        <f>INDEX(ScheduleRef!$D$2:$AB$853,_xlfn.AGGREGATE(15,6,(ROW(ScheduleRef!$D$2:$AB$853)-ROW(ScheduleRef!$D$2)+1)/(ScheduleRef!$D$2:$D$853&lt;&gt;""),ROWS(ScheduleCompile!J$1:J464)),COLUMNS($A464:J464))</f>
        <v>0.34</v>
      </c>
      <c r="K464" s="1">
        <f>INDEX(ScheduleRef!$D$2:$AB$853,_xlfn.AGGREGATE(15,6,(ROW(ScheduleRef!$D$2:$AB$853)-ROW(ScheduleRef!$D$2)+1)/(ScheduleRef!$D$2:$D$853&lt;&gt;""),ROWS(ScheduleCompile!K$1:K464)),COLUMNS($A464:K464))</f>
        <v>0.6</v>
      </c>
      <c r="L464" s="1">
        <f>INDEX(ScheduleRef!$D$2:$AB$853,_xlfn.AGGREGATE(15,6,(ROW(ScheduleRef!$D$2:$AB$853)-ROW(ScheduleRef!$D$2)+1)/(ScheduleRef!$D$2:$D$853&lt;&gt;""),ROWS(ScheduleCompile!L$1:L464)),COLUMNS($A464:L464))</f>
        <v>0.63</v>
      </c>
      <c r="M464" s="1">
        <f>INDEX(ScheduleRef!$D$2:$AB$853,_xlfn.AGGREGATE(15,6,(ROW(ScheduleRef!$D$2:$AB$853)-ROW(ScheduleRef!$D$2)+1)/(ScheduleRef!$D$2:$D$853&lt;&gt;""),ROWS(ScheduleCompile!M$1:M464)),COLUMNS($A464:M464))</f>
        <v>0.72</v>
      </c>
      <c r="N464" s="1">
        <f>INDEX(ScheduleRef!$D$2:$AB$853,_xlfn.AGGREGATE(15,6,(ROW(ScheduleRef!$D$2:$AB$853)-ROW(ScheduleRef!$D$2)+1)/(ScheduleRef!$D$2:$D$853&lt;&gt;""),ROWS(ScheduleCompile!N$1:N464)),COLUMNS($A464:N464))</f>
        <v>0.79</v>
      </c>
      <c r="O464" s="1">
        <f>INDEX(ScheduleRef!$D$2:$AB$853,_xlfn.AGGREGATE(15,6,(ROW(ScheduleRef!$D$2:$AB$853)-ROW(ScheduleRef!$D$2)+1)/(ScheduleRef!$D$2:$D$853&lt;&gt;""),ROWS(ScheduleCompile!O$1:O464)),COLUMNS($A464:O464))</f>
        <v>0.83</v>
      </c>
      <c r="P464" s="1">
        <f>INDEX(ScheduleRef!$D$2:$AB$853,_xlfn.AGGREGATE(15,6,(ROW(ScheduleRef!$D$2:$AB$853)-ROW(ScheduleRef!$D$2)+1)/(ScheduleRef!$D$2:$D$853&lt;&gt;""),ROWS(ScheduleCompile!P$1:P464)),COLUMNS($A464:P464))</f>
        <v>0.61</v>
      </c>
      <c r="Q464" s="1">
        <f>INDEX(ScheduleRef!$D$2:$AB$853,_xlfn.AGGREGATE(15,6,(ROW(ScheduleRef!$D$2:$AB$853)-ROW(ScheduleRef!$D$2)+1)/(ScheduleRef!$D$2:$D$853&lt;&gt;""),ROWS(ScheduleCompile!Q$1:Q464)),COLUMNS($A464:Q464))</f>
        <v>0.65</v>
      </c>
      <c r="R464" s="1">
        <f>INDEX(ScheduleRef!$D$2:$AB$853,_xlfn.AGGREGATE(15,6,(ROW(ScheduleRef!$D$2:$AB$853)-ROW(ScheduleRef!$D$2)+1)/(ScheduleRef!$D$2:$D$853&lt;&gt;""),ROWS(ScheduleCompile!R$1:R464)),COLUMNS($A464:R464))</f>
        <v>0.1</v>
      </c>
      <c r="S464" s="1">
        <f>INDEX(ScheduleRef!$D$2:$AB$853,_xlfn.AGGREGATE(15,6,(ROW(ScheduleRef!$D$2:$AB$853)-ROW(ScheduleRef!$D$2)+1)/(ScheduleRef!$D$2:$D$853&lt;&gt;""),ROWS(ScheduleCompile!S$1:S464)),COLUMNS($A464:S464))</f>
        <v>0.1</v>
      </c>
      <c r="T464" s="1">
        <f>INDEX(ScheduleRef!$D$2:$AB$853,_xlfn.AGGREGATE(15,6,(ROW(ScheduleRef!$D$2:$AB$853)-ROW(ScheduleRef!$D$2)+1)/(ScheduleRef!$D$2:$D$853&lt;&gt;""),ROWS(ScheduleCompile!T$1:T464)),COLUMNS($A464:T464))</f>
        <v>0.19</v>
      </c>
      <c r="U464" s="1">
        <f>INDEX(ScheduleRef!$D$2:$AB$853,_xlfn.AGGREGATE(15,6,(ROW(ScheduleRef!$D$2:$AB$853)-ROW(ScheduleRef!$D$2)+1)/(ScheduleRef!$D$2:$D$853&lt;&gt;""),ROWS(ScheduleCompile!U$1:U464)),COLUMNS($A464:U464))</f>
        <v>0.25</v>
      </c>
      <c r="V464" s="1">
        <f>INDEX(ScheduleRef!$D$2:$AB$853,_xlfn.AGGREGATE(15,6,(ROW(ScheduleRef!$D$2:$AB$853)-ROW(ScheduleRef!$D$2)+1)/(ScheduleRef!$D$2:$D$853&lt;&gt;""),ROWS(ScheduleCompile!V$1:V464)),COLUMNS($A464:V464))</f>
        <v>0.22</v>
      </c>
      <c r="W464" s="1">
        <f>INDEX(ScheduleRef!$D$2:$AB$853,_xlfn.AGGREGATE(15,6,(ROW(ScheduleRef!$D$2:$AB$853)-ROW(ScheduleRef!$D$2)+1)/(ScheduleRef!$D$2:$D$853&lt;&gt;""),ROWS(ScheduleCompile!W$1:W464)),COLUMNS($A464:W464))</f>
        <v>0.22</v>
      </c>
      <c r="X464" s="1">
        <f>INDEX(ScheduleRef!$D$2:$AB$853,_xlfn.AGGREGATE(15,6,(ROW(ScheduleRef!$D$2:$AB$853)-ROW(ScheduleRef!$D$2)+1)/(ScheduleRef!$D$2:$D$853&lt;&gt;""),ROWS(ScheduleCompile!X$1:X464)),COLUMNS($A464:X464))</f>
        <v>0.12</v>
      </c>
      <c r="Y464" s="1">
        <f>INDEX(ScheduleRef!$D$2:$AB$853,_xlfn.AGGREGATE(15,6,(ROW(ScheduleRef!$D$2:$AB$853)-ROW(ScheduleRef!$D$2)+1)/(ScheduleRef!$D$2:$D$853&lt;&gt;""),ROWS(ScheduleCompile!Y$1:Y464)),COLUMNS($A464:Y464))</f>
        <v>0.09</v>
      </c>
    </row>
    <row r="465" spans="1:25" x14ac:dyDescent="0.25">
      <c r="A465" s="30" t="str">
        <f>INDEX(ScheduleRef!$D$2:$AB$853,_xlfn.AGGREGATE(15,6,(ROW(ScheduleRef!$D$2:$AB$853)-ROW(ScheduleRef!$D$2)+1)/(ScheduleRef!$D$2:$D$853&lt;&gt;""),ROWS(ScheduleCompile!A$1:A465)),COLUMNS($A465:A465))</f>
        <v>SchoolServiceHotWaterSat</v>
      </c>
      <c r="B465" s="1">
        <f>INDEX(ScheduleRef!$D$2:$AB$853,_xlfn.AGGREGATE(15,6,(ROW(ScheduleRef!$D$2:$AB$853)-ROW(ScheduleRef!$D$2)+1)/(ScheduleRef!$D$2:$D$853&lt;&gt;""),ROWS(ScheduleCompile!B$1:B465)),COLUMNS($A465:B465))</f>
        <v>0.03</v>
      </c>
      <c r="C465" s="1">
        <f>INDEX(ScheduleRef!$D$2:$AB$853,_xlfn.AGGREGATE(15,6,(ROW(ScheduleRef!$D$2:$AB$853)-ROW(ScheduleRef!$D$2)+1)/(ScheduleRef!$D$2:$D$853&lt;&gt;""),ROWS(ScheduleCompile!C$1:C465)),COLUMNS($A465:C465))</f>
        <v>0.03</v>
      </c>
      <c r="D465" s="1">
        <f>INDEX(ScheduleRef!$D$2:$AB$853,_xlfn.AGGREGATE(15,6,(ROW(ScheduleRef!$D$2:$AB$853)-ROW(ScheduleRef!$D$2)+1)/(ScheduleRef!$D$2:$D$853&lt;&gt;""),ROWS(ScheduleCompile!D$1:D465)),COLUMNS($A465:D465))</f>
        <v>0.03</v>
      </c>
      <c r="E465" s="1">
        <f>INDEX(ScheduleRef!$D$2:$AB$853,_xlfn.AGGREGATE(15,6,(ROW(ScheduleRef!$D$2:$AB$853)-ROW(ScheduleRef!$D$2)+1)/(ScheduleRef!$D$2:$D$853&lt;&gt;""),ROWS(ScheduleCompile!E$1:E465)),COLUMNS($A465:E465))</f>
        <v>0.03</v>
      </c>
      <c r="F465" s="1">
        <f>INDEX(ScheduleRef!$D$2:$AB$853,_xlfn.AGGREGATE(15,6,(ROW(ScheduleRef!$D$2:$AB$853)-ROW(ScheduleRef!$D$2)+1)/(ScheduleRef!$D$2:$D$853&lt;&gt;""),ROWS(ScheduleCompile!F$1:F465)),COLUMNS($A465:F465))</f>
        <v>0.03</v>
      </c>
      <c r="G465" s="1">
        <f>INDEX(ScheduleRef!$D$2:$AB$853,_xlfn.AGGREGATE(15,6,(ROW(ScheduleRef!$D$2:$AB$853)-ROW(ScheduleRef!$D$2)+1)/(ScheduleRef!$D$2:$D$853&lt;&gt;""),ROWS(ScheduleCompile!G$1:G465)),COLUMNS($A465:G465))</f>
        <v>0.03</v>
      </c>
      <c r="H465" s="1">
        <f>INDEX(ScheduleRef!$D$2:$AB$853,_xlfn.AGGREGATE(15,6,(ROW(ScheduleRef!$D$2:$AB$853)-ROW(ScheduleRef!$D$2)+1)/(ScheduleRef!$D$2:$D$853&lt;&gt;""),ROWS(ScheduleCompile!H$1:H465)),COLUMNS($A465:H465))</f>
        <v>0.03</v>
      </c>
      <c r="I465" s="1">
        <f>INDEX(ScheduleRef!$D$2:$AB$853,_xlfn.AGGREGATE(15,6,(ROW(ScheduleRef!$D$2:$AB$853)-ROW(ScheduleRef!$D$2)+1)/(ScheduleRef!$D$2:$D$853&lt;&gt;""),ROWS(ScheduleCompile!I$1:I465)),COLUMNS($A465:I465))</f>
        <v>0.03</v>
      </c>
      <c r="J465" s="1">
        <f>INDEX(ScheduleRef!$D$2:$AB$853,_xlfn.AGGREGATE(15,6,(ROW(ScheduleRef!$D$2:$AB$853)-ROW(ScheduleRef!$D$2)+1)/(ScheduleRef!$D$2:$D$853&lt;&gt;""),ROWS(ScheduleCompile!J$1:J465)),COLUMNS($A465:J465))</f>
        <v>0.03</v>
      </c>
      <c r="K465" s="1">
        <f>INDEX(ScheduleRef!$D$2:$AB$853,_xlfn.AGGREGATE(15,6,(ROW(ScheduleRef!$D$2:$AB$853)-ROW(ScheduleRef!$D$2)+1)/(ScheduleRef!$D$2:$D$853&lt;&gt;""),ROWS(ScheduleCompile!K$1:K465)),COLUMNS($A465:K465))</f>
        <v>0.05</v>
      </c>
      <c r="L465" s="1">
        <f>INDEX(ScheduleRef!$D$2:$AB$853,_xlfn.AGGREGATE(15,6,(ROW(ScheduleRef!$D$2:$AB$853)-ROW(ScheduleRef!$D$2)+1)/(ScheduleRef!$D$2:$D$853&lt;&gt;""),ROWS(ScheduleCompile!L$1:L465)),COLUMNS($A465:L465))</f>
        <v>0.05</v>
      </c>
      <c r="M465" s="1">
        <f>INDEX(ScheduleRef!$D$2:$AB$853,_xlfn.AGGREGATE(15,6,(ROW(ScheduleRef!$D$2:$AB$853)-ROW(ScheduleRef!$D$2)+1)/(ScheduleRef!$D$2:$D$853&lt;&gt;""),ROWS(ScheduleCompile!M$1:M465)),COLUMNS($A465:M465))</f>
        <v>0.05</v>
      </c>
      <c r="N465" s="1">
        <f>INDEX(ScheduleRef!$D$2:$AB$853,_xlfn.AGGREGATE(15,6,(ROW(ScheduleRef!$D$2:$AB$853)-ROW(ScheduleRef!$D$2)+1)/(ScheduleRef!$D$2:$D$853&lt;&gt;""),ROWS(ScheduleCompile!N$1:N465)),COLUMNS($A465:N465))</f>
        <v>0.05</v>
      </c>
      <c r="O465" s="1">
        <f>INDEX(ScheduleRef!$D$2:$AB$853,_xlfn.AGGREGATE(15,6,(ROW(ScheduleRef!$D$2:$AB$853)-ROW(ScheduleRef!$D$2)+1)/(ScheduleRef!$D$2:$D$853&lt;&gt;""),ROWS(ScheduleCompile!O$1:O465)),COLUMNS($A465:O465))</f>
        <v>0.03</v>
      </c>
      <c r="P465" s="1">
        <f>INDEX(ScheduleRef!$D$2:$AB$853,_xlfn.AGGREGATE(15,6,(ROW(ScheduleRef!$D$2:$AB$853)-ROW(ScheduleRef!$D$2)+1)/(ScheduleRef!$D$2:$D$853&lt;&gt;""),ROWS(ScheduleCompile!P$1:P465)),COLUMNS($A465:P465))</f>
        <v>0.03</v>
      </c>
      <c r="Q465" s="1">
        <f>INDEX(ScheduleRef!$D$2:$AB$853,_xlfn.AGGREGATE(15,6,(ROW(ScheduleRef!$D$2:$AB$853)-ROW(ScheduleRef!$D$2)+1)/(ScheduleRef!$D$2:$D$853&lt;&gt;""),ROWS(ScheduleCompile!Q$1:Q465)),COLUMNS($A465:Q465))</f>
        <v>0.03</v>
      </c>
      <c r="R465" s="1">
        <f>INDEX(ScheduleRef!$D$2:$AB$853,_xlfn.AGGREGATE(15,6,(ROW(ScheduleRef!$D$2:$AB$853)-ROW(ScheduleRef!$D$2)+1)/(ScheduleRef!$D$2:$D$853&lt;&gt;""),ROWS(ScheduleCompile!R$1:R465)),COLUMNS($A465:R465))</f>
        <v>0.03</v>
      </c>
      <c r="S465" s="1">
        <f>INDEX(ScheduleRef!$D$2:$AB$853,_xlfn.AGGREGATE(15,6,(ROW(ScheduleRef!$D$2:$AB$853)-ROW(ScheduleRef!$D$2)+1)/(ScheduleRef!$D$2:$D$853&lt;&gt;""),ROWS(ScheduleCompile!S$1:S465)),COLUMNS($A465:S465))</f>
        <v>0.03</v>
      </c>
      <c r="T465" s="1">
        <f>INDEX(ScheduleRef!$D$2:$AB$853,_xlfn.AGGREGATE(15,6,(ROW(ScheduleRef!$D$2:$AB$853)-ROW(ScheduleRef!$D$2)+1)/(ScheduleRef!$D$2:$D$853&lt;&gt;""),ROWS(ScheduleCompile!T$1:T465)),COLUMNS($A465:T465))</f>
        <v>0.03</v>
      </c>
      <c r="U465" s="1">
        <f>INDEX(ScheduleRef!$D$2:$AB$853,_xlfn.AGGREGATE(15,6,(ROW(ScheduleRef!$D$2:$AB$853)-ROW(ScheduleRef!$D$2)+1)/(ScheduleRef!$D$2:$D$853&lt;&gt;""),ROWS(ScheduleCompile!U$1:U465)),COLUMNS($A465:U465))</f>
        <v>0.03</v>
      </c>
      <c r="V465" s="1">
        <f>INDEX(ScheduleRef!$D$2:$AB$853,_xlfn.AGGREGATE(15,6,(ROW(ScheduleRef!$D$2:$AB$853)-ROW(ScheduleRef!$D$2)+1)/(ScheduleRef!$D$2:$D$853&lt;&gt;""),ROWS(ScheduleCompile!V$1:V465)),COLUMNS($A465:V465))</f>
        <v>0.03</v>
      </c>
      <c r="W465" s="1">
        <f>INDEX(ScheduleRef!$D$2:$AB$853,_xlfn.AGGREGATE(15,6,(ROW(ScheduleRef!$D$2:$AB$853)-ROW(ScheduleRef!$D$2)+1)/(ScheduleRef!$D$2:$D$853&lt;&gt;""),ROWS(ScheduleCompile!W$1:W465)),COLUMNS($A465:W465))</f>
        <v>0.03</v>
      </c>
      <c r="X465" s="1">
        <f>INDEX(ScheduleRef!$D$2:$AB$853,_xlfn.AGGREGATE(15,6,(ROW(ScheduleRef!$D$2:$AB$853)-ROW(ScheduleRef!$D$2)+1)/(ScheduleRef!$D$2:$D$853&lt;&gt;""),ROWS(ScheduleCompile!X$1:X465)),COLUMNS($A465:X465))</f>
        <v>0.03</v>
      </c>
      <c r="Y465" s="1">
        <f>INDEX(ScheduleRef!$D$2:$AB$853,_xlfn.AGGREGATE(15,6,(ROW(ScheduleRef!$D$2:$AB$853)-ROW(ScheduleRef!$D$2)+1)/(ScheduleRef!$D$2:$D$853&lt;&gt;""),ROWS(ScheduleCompile!Y$1:Y465)),COLUMNS($A465:Y465))</f>
        <v>0.03</v>
      </c>
    </row>
    <row r="466" spans="1:25" x14ac:dyDescent="0.25">
      <c r="A466" s="30" t="str">
        <f>INDEX(ScheduleRef!$D$2:$AB$853,_xlfn.AGGREGATE(15,6,(ROW(ScheduleRef!$D$2:$AB$853)-ROW(ScheduleRef!$D$2)+1)/(ScheduleRef!$D$2:$D$853&lt;&gt;""),ROWS(ScheduleCompile!A$1:A466)),COLUMNS($A466:A466))</f>
        <v>SchoolServiceHotWaterSun</v>
      </c>
      <c r="B466" s="1">
        <f>INDEX(ScheduleRef!$D$2:$AB$853,_xlfn.AGGREGATE(15,6,(ROW(ScheduleRef!$D$2:$AB$853)-ROW(ScheduleRef!$D$2)+1)/(ScheduleRef!$D$2:$D$853&lt;&gt;""),ROWS(ScheduleCompile!B$1:B466)),COLUMNS($A466:B466))</f>
        <v>0.03</v>
      </c>
      <c r="C466" s="1">
        <f>INDEX(ScheduleRef!$D$2:$AB$853,_xlfn.AGGREGATE(15,6,(ROW(ScheduleRef!$D$2:$AB$853)-ROW(ScheduleRef!$D$2)+1)/(ScheduleRef!$D$2:$D$853&lt;&gt;""),ROWS(ScheduleCompile!C$1:C466)),COLUMNS($A466:C466))</f>
        <v>0.03</v>
      </c>
      <c r="D466" s="1">
        <f>INDEX(ScheduleRef!$D$2:$AB$853,_xlfn.AGGREGATE(15,6,(ROW(ScheduleRef!$D$2:$AB$853)-ROW(ScheduleRef!$D$2)+1)/(ScheduleRef!$D$2:$D$853&lt;&gt;""),ROWS(ScheduleCompile!D$1:D466)),COLUMNS($A466:D466))</f>
        <v>0.03</v>
      </c>
      <c r="E466" s="1">
        <f>INDEX(ScheduleRef!$D$2:$AB$853,_xlfn.AGGREGATE(15,6,(ROW(ScheduleRef!$D$2:$AB$853)-ROW(ScheduleRef!$D$2)+1)/(ScheduleRef!$D$2:$D$853&lt;&gt;""),ROWS(ScheduleCompile!E$1:E466)),COLUMNS($A466:E466))</f>
        <v>0.03</v>
      </c>
      <c r="F466" s="1">
        <f>INDEX(ScheduleRef!$D$2:$AB$853,_xlfn.AGGREGATE(15,6,(ROW(ScheduleRef!$D$2:$AB$853)-ROW(ScheduleRef!$D$2)+1)/(ScheduleRef!$D$2:$D$853&lt;&gt;""),ROWS(ScheduleCompile!F$1:F466)),COLUMNS($A466:F466))</f>
        <v>0.03</v>
      </c>
      <c r="G466" s="1">
        <f>INDEX(ScheduleRef!$D$2:$AB$853,_xlfn.AGGREGATE(15,6,(ROW(ScheduleRef!$D$2:$AB$853)-ROW(ScheduleRef!$D$2)+1)/(ScheduleRef!$D$2:$D$853&lt;&gt;""),ROWS(ScheduleCompile!G$1:G466)),COLUMNS($A466:G466))</f>
        <v>0.03</v>
      </c>
      <c r="H466" s="1">
        <f>INDEX(ScheduleRef!$D$2:$AB$853,_xlfn.AGGREGATE(15,6,(ROW(ScheduleRef!$D$2:$AB$853)-ROW(ScheduleRef!$D$2)+1)/(ScheduleRef!$D$2:$D$853&lt;&gt;""),ROWS(ScheduleCompile!H$1:H466)),COLUMNS($A466:H466))</f>
        <v>0.03</v>
      </c>
      <c r="I466" s="1">
        <f>INDEX(ScheduleRef!$D$2:$AB$853,_xlfn.AGGREGATE(15,6,(ROW(ScheduleRef!$D$2:$AB$853)-ROW(ScheduleRef!$D$2)+1)/(ScheduleRef!$D$2:$D$853&lt;&gt;""),ROWS(ScheduleCompile!I$1:I466)),COLUMNS($A466:I466))</f>
        <v>0.03</v>
      </c>
      <c r="J466" s="1">
        <f>INDEX(ScheduleRef!$D$2:$AB$853,_xlfn.AGGREGATE(15,6,(ROW(ScheduleRef!$D$2:$AB$853)-ROW(ScheduleRef!$D$2)+1)/(ScheduleRef!$D$2:$D$853&lt;&gt;""),ROWS(ScheduleCompile!J$1:J466)),COLUMNS($A466:J466))</f>
        <v>0.05</v>
      </c>
      <c r="K466" s="1">
        <f>INDEX(ScheduleRef!$D$2:$AB$853,_xlfn.AGGREGATE(15,6,(ROW(ScheduleRef!$D$2:$AB$853)-ROW(ScheduleRef!$D$2)+1)/(ScheduleRef!$D$2:$D$853&lt;&gt;""),ROWS(ScheduleCompile!K$1:K466)),COLUMNS($A466:K466))</f>
        <v>0.05</v>
      </c>
      <c r="L466" s="1">
        <f>INDEX(ScheduleRef!$D$2:$AB$853,_xlfn.AGGREGATE(15,6,(ROW(ScheduleRef!$D$2:$AB$853)-ROW(ScheduleRef!$D$2)+1)/(ScheduleRef!$D$2:$D$853&lt;&gt;""),ROWS(ScheduleCompile!L$1:L466)),COLUMNS($A466:L466))</f>
        <v>0.05</v>
      </c>
      <c r="M466" s="1">
        <f>INDEX(ScheduleRef!$D$2:$AB$853,_xlfn.AGGREGATE(15,6,(ROW(ScheduleRef!$D$2:$AB$853)-ROW(ScheduleRef!$D$2)+1)/(ScheduleRef!$D$2:$D$853&lt;&gt;""),ROWS(ScheduleCompile!M$1:M466)),COLUMNS($A466:M466))</f>
        <v>0.05</v>
      </c>
      <c r="N466" s="1">
        <f>INDEX(ScheduleRef!$D$2:$AB$853,_xlfn.AGGREGATE(15,6,(ROW(ScheduleRef!$D$2:$AB$853)-ROW(ScheduleRef!$D$2)+1)/(ScheduleRef!$D$2:$D$853&lt;&gt;""),ROWS(ScheduleCompile!N$1:N466)),COLUMNS($A466:N466))</f>
        <v>0.05</v>
      </c>
      <c r="O466" s="1">
        <f>INDEX(ScheduleRef!$D$2:$AB$853,_xlfn.AGGREGATE(15,6,(ROW(ScheduleRef!$D$2:$AB$853)-ROW(ScheduleRef!$D$2)+1)/(ScheduleRef!$D$2:$D$853&lt;&gt;""),ROWS(ScheduleCompile!O$1:O466)),COLUMNS($A466:O466))</f>
        <v>0.05</v>
      </c>
      <c r="P466" s="1">
        <f>INDEX(ScheduleRef!$D$2:$AB$853,_xlfn.AGGREGATE(15,6,(ROW(ScheduleRef!$D$2:$AB$853)-ROW(ScheduleRef!$D$2)+1)/(ScheduleRef!$D$2:$D$853&lt;&gt;""),ROWS(ScheduleCompile!P$1:P466)),COLUMNS($A466:P466))</f>
        <v>0.03</v>
      </c>
      <c r="Q466" s="1">
        <f>INDEX(ScheduleRef!$D$2:$AB$853,_xlfn.AGGREGATE(15,6,(ROW(ScheduleRef!$D$2:$AB$853)-ROW(ScheduleRef!$D$2)+1)/(ScheduleRef!$D$2:$D$853&lt;&gt;""),ROWS(ScheduleCompile!Q$1:Q466)),COLUMNS($A466:Q466))</f>
        <v>0.03</v>
      </c>
      <c r="R466" s="1">
        <f>INDEX(ScheduleRef!$D$2:$AB$853,_xlfn.AGGREGATE(15,6,(ROW(ScheduleRef!$D$2:$AB$853)-ROW(ScheduleRef!$D$2)+1)/(ScheduleRef!$D$2:$D$853&lt;&gt;""),ROWS(ScheduleCompile!R$1:R466)),COLUMNS($A466:R466))</f>
        <v>0.03</v>
      </c>
      <c r="S466" s="1">
        <f>INDEX(ScheduleRef!$D$2:$AB$853,_xlfn.AGGREGATE(15,6,(ROW(ScheduleRef!$D$2:$AB$853)-ROW(ScheduleRef!$D$2)+1)/(ScheduleRef!$D$2:$D$853&lt;&gt;""),ROWS(ScheduleCompile!S$1:S466)),COLUMNS($A466:S466))</f>
        <v>0.03</v>
      </c>
      <c r="T466" s="1">
        <f>INDEX(ScheduleRef!$D$2:$AB$853,_xlfn.AGGREGATE(15,6,(ROW(ScheduleRef!$D$2:$AB$853)-ROW(ScheduleRef!$D$2)+1)/(ScheduleRef!$D$2:$D$853&lt;&gt;""),ROWS(ScheduleCompile!T$1:T466)),COLUMNS($A466:T466))</f>
        <v>0.03</v>
      </c>
      <c r="U466" s="1">
        <f>INDEX(ScheduleRef!$D$2:$AB$853,_xlfn.AGGREGATE(15,6,(ROW(ScheduleRef!$D$2:$AB$853)-ROW(ScheduleRef!$D$2)+1)/(ScheduleRef!$D$2:$D$853&lt;&gt;""),ROWS(ScheduleCompile!U$1:U466)),COLUMNS($A466:U466))</f>
        <v>0.03</v>
      </c>
      <c r="V466" s="1">
        <f>INDEX(ScheduleRef!$D$2:$AB$853,_xlfn.AGGREGATE(15,6,(ROW(ScheduleRef!$D$2:$AB$853)-ROW(ScheduleRef!$D$2)+1)/(ScheduleRef!$D$2:$D$853&lt;&gt;""),ROWS(ScheduleCompile!V$1:V466)),COLUMNS($A466:V466))</f>
        <v>0.03</v>
      </c>
      <c r="W466" s="1">
        <f>INDEX(ScheduleRef!$D$2:$AB$853,_xlfn.AGGREGATE(15,6,(ROW(ScheduleRef!$D$2:$AB$853)-ROW(ScheduleRef!$D$2)+1)/(ScheduleRef!$D$2:$D$853&lt;&gt;""),ROWS(ScheduleCompile!W$1:W466)),COLUMNS($A466:W466))</f>
        <v>0.03</v>
      </c>
      <c r="X466" s="1">
        <f>INDEX(ScheduleRef!$D$2:$AB$853,_xlfn.AGGREGATE(15,6,(ROW(ScheduleRef!$D$2:$AB$853)-ROW(ScheduleRef!$D$2)+1)/(ScheduleRef!$D$2:$D$853&lt;&gt;""),ROWS(ScheduleCompile!X$1:X466)),COLUMNS($A466:X466))</f>
        <v>0.03</v>
      </c>
      <c r="Y466" s="1">
        <f>INDEX(ScheduleRef!$D$2:$AB$853,_xlfn.AGGREGATE(15,6,(ROW(ScheduleRef!$D$2:$AB$853)-ROW(ScheduleRef!$D$2)+1)/(ScheduleRef!$D$2:$D$853&lt;&gt;""),ROWS(ScheduleCompile!Y$1:Y466)),COLUMNS($A466:Y466))</f>
        <v>0.03</v>
      </c>
    </row>
    <row r="467" spans="1:25" x14ac:dyDescent="0.25">
      <c r="A467" s="30" t="str">
        <f>INDEX(ScheduleRef!$D$2:$AB$853,_xlfn.AGGREGATE(15,6,(ROW(ScheduleRef!$D$2:$AB$853)-ROW(ScheduleRef!$D$2)+1)/(ScheduleRef!$D$2:$D$853&lt;&gt;""),ROWS(ScheduleCompile!A$1:A467)),COLUMNS($A467:A467))</f>
        <v>SchoolElevatorWD</v>
      </c>
      <c r="B467" s="1">
        <f>INDEX(ScheduleRef!$D$2:$AB$853,_xlfn.AGGREGATE(15,6,(ROW(ScheduleRef!$D$2:$AB$853)-ROW(ScheduleRef!$D$2)+1)/(ScheduleRef!$D$2:$D$853&lt;&gt;""),ROWS(ScheduleCompile!B$1:B467)),COLUMNS($A467:B467))</f>
        <v>0</v>
      </c>
      <c r="C467" s="1">
        <f>INDEX(ScheduleRef!$D$2:$AB$853,_xlfn.AGGREGATE(15,6,(ROW(ScheduleRef!$D$2:$AB$853)-ROW(ScheduleRef!$D$2)+1)/(ScheduleRef!$D$2:$D$853&lt;&gt;""),ROWS(ScheduleCompile!C$1:C467)),COLUMNS($A467:C467))</f>
        <v>0</v>
      </c>
      <c r="D467" s="1">
        <f>INDEX(ScheduleRef!$D$2:$AB$853,_xlfn.AGGREGATE(15,6,(ROW(ScheduleRef!$D$2:$AB$853)-ROW(ScheduleRef!$D$2)+1)/(ScheduleRef!$D$2:$D$853&lt;&gt;""),ROWS(ScheduleCompile!D$1:D467)),COLUMNS($A467:D467))</f>
        <v>0</v>
      </c>
      <c r="E467" s="1">
        <f>INDEX(ScheduleRef!$D$2:$AB$853,_xlfn.AGGREGATE(15,6,(ROW(ScheduleRef!$D$2:$AB$853)-ROW(ScheduleRef!$D$2)+1)/(ScheduleRef!$D$2:$D$853&lt;&gt;""),ROWS(ScheduleCompile!E$1:E467)),COLUMNS($A467:E467))</f>
        <v>0</v>
      </c>
      <c r="F467" s="1">
        <f>INDEX(ScheduleRef!$D$2:$AB$853,_xlfn.AGGREGATE(15,6,(ROW(ScheduleRef!$D$2:$AB$853)-ROW(ScheduleRef!$D$2)+1)/(ScheduleRef!$D$2:$D$853&lt;&gt;""),ROWS(ScheduleCompile!F$1:F467)),COLUMNS($A467:F467))</f>
        <v>0</v>
      </c>
      <c r="G467" s="1">
        <f>INDEX(ScheduleRef!$D$2:$AB$853,_xlfn.AGGREGATE(15,6,(ROW(ScheduleRef!$D$2:$AB$853)-ROW(ScheduleRef!$D$2)+1)/(ScheduleRef!$D$2:$D$853&lt;&gt;""),ROWS(ScheduleCompile!G$1:G467)),COLUMNS($A467:G467))</f>
        <v>0</v>
      </c>
      <c r="H467" s="1">
        <f>INDEX(ScheduleRef!$D$2:$AB$853,_xlfn.AGGREGATE(15,6,(ROW(ScheduleRef!$D$2:$AB$853)-ROW(ScheduleRef!$D$2)+1)/(ScheduleRef!$D$2:$D$853&lt;&gt;""),ROWS(ScheduleCompile!H$1:H467)),COLUMNS($A467:H467))</f>
        <v>0</v>
      </c>
      <c r="I467" s="1">
        <f>INDEX(ScheduleRef!$D$2:$AB$853,_xlfn.AGGREGATE(15,6,(ROW(ScheduleRef!$D$2:$AB$853)-ROW(ScheduleRef!$D$2)+1)/(ScheduleRef!$D$2:$D$853&lt;&gt;""),ROWS(ScheduleCompile!I$1:I467)),COLUMNS($A467:I467))</f>
        <v>0</v>
      </c>
      <c r="J467" s="1">
        <f>INDEX(ScheduleRef!$D$2:$AB$853,_xlfn.AGGREGATE(15,6,(ROW(ScheduleRef!$D$2:$AB$853)-ROW(ScheduleRef!$D$2)+1)/(ScheduleRef!$D$2:$D$853&lt;&gt;""),ROWS(ScheduleCompile!J$1:J467)),COLUMNS($A467:J467))</f>
        <v>0.3</v>
      </c>
      <c r="K467" s="1">
        <f>INDEX(ScheduleRef!$D$2:$AB$853,_xlfn.AGGREGATE(15,6,(ROW(ScheduleRef!$D$2:$AB$853)-ROW(ScheduleRef!$D$2)+1)/(ScheduleRef!$D$2:$D$853&lt;&gt;""),ROWS(ScheduleCompile!K$1:K467)),COLUMNS($A467:K467))</f>
        <v>0.3</v>
      </c>
      <c r="L467" s="1">
        <f>INDEX(ScheduleRef!$D$2:$AB$853,_xlfn.AGGREGATE(15,6,(ROW(ScheduleRef!$D$2:$AB$853)-ROW(ScheduleRef!$D$2)+1)/(ScheduleRef!$D$2:$D$853&lt;&gt;""),ROWS(ScheduleCompile!L$1:L467)),COLUMNS($A467:L467))</f>
        <v>0.3</v>
      </c>
      <c r="M467" s="1">
        <f>INDEX(ScheduleRef!$D$2:$AB$853,_xlfn.AGGREGATE(15,6,(ROW(ScheduleRef!$D$2:$AB$853)-ROW(ScheduleRef!$D$2)+1)/(ScheduleRef!$D$2:$D$853&lt;&gt;""),ROWS(ScheduleCompile!M$1:M467)),COLUMNS($A467:M467))</f>
        <v>0.3</v>
      </c>
      <c r="N467" s="1">
        <f>INDEX(ScheduleRef!$D$2:$AB$853,_xlfn.AGGREGATE(15,6,(ROW(ScheduleRef!$D$2:$AB$853)-ROW(ScheduleRef!$D$2)+1)/(ScheduleRef!$D$2:$D$853&lt;&gt;""),ROWS(ScheduleCompile!N$1:N467)),COLUMNS($A467:N467))</f>
        <v>0.3</v>
      </c>
      <c r="O467" s="1">
        <f>INDEX(ScheduleRef!$D$2:$AB$853,_xlfn.AGGREGATE(15,6,(ROW(ScheduleRef!$D$2:$AB$853)-ROW(ScheduleRef!$D$2)+1)/(ScheduleRef!$D$2:$D$853&lt;&gt;""),ROWS(ScheduleCompile!O$1:O467)),COLUMNS($A467:O467))</f>
        <v>0.3</v>
      </c>
      <c r="P467" s="1">
        <f>INDEX(ScheduleRef!$D$2:$AB$853,_xlfn.AGGREGATE(15,6,(ROW(ScheduleRef!$D$2:$AB$853)-ROW(ScheduleRef!$D$2)+1)/(ScheduleRef!$D$2:$D$853&lt;&gt;""),ROWS(ScheduleCompile!P$1:P467)),COLUMNS($A467:P467))</f>
        <v>0.3</v>
      </c>
      <c r="Q467" s="1">
        <f>INDEX(ScheduleRef!$D$2:$AB$853,_xlfn.AGGREGATE(15,6,(ROW(ScheduleRef!$D$2:$AB$853)-ROW(ScheduleRef!$D$2)+1)/(ScheduleRef!$D$2:$D$853&lt;&gt;""),ROWS(ScheduleCompile!Q$1:Q467)),COLUMNS($A467:Q467))</f>
        <v>0.15</v>
      </c>
      <c r="R467" s="1">
        <f>INDEX(ScheduleRef!$D$2:$AB$853,_xlfn.AGGREGATE(15,6,(ROW(ScheduleRef!$D$2:$AB$853)-ROW(ScheduleRef!$D$2)+1)/(ScheduleRef!$D$2:$D$853&lt;&gt;""),ROWS(ScheduleCompile!R$1:R467)),COLUMNS($A467:R467))</f>
        <v>0</v>
      </c>
      <c r="S467" s="1">
        <f>INDEX(ScheduleRef!$D$2:$AB$853,_xlfn.AGGREGATE(15,6,(ROW(ScheduleRef!$D$2:$AB$853)-ROW(ScheduleRef!$D$2)+1)/(ScheduleRef!$D$2:$D$853&lt;&gt;""),ROWS(ScheduleCompile!S$1:S467)),COLUMNS($A467:S467))</f>
        <v>0</v>
      </c>
      <c r="T467" s="1">
        <f>INDEX(ScheduleRef!$D$2:$AB$853,_xlfn.AGGREGATE(15,6,(ROW(ScheduleRef!$D$2:$AB$853)-ROW(ScheduleRef!$D$2)+1)/(ScheduleRef!$D$2:$D$853&lt;&gt;""),ROWS(ScheduleCompile!T$1:T467)),COLUMNS($A467:T467))</f>
        <v>0</v>
      </c>
      <c r="U467" s="1">
        <f>INDEX(ScheduleRef!$D$2:$AB$853,_xlfn.AGGREGATE(15,6,(ROW(ScheduleRef!$D$2:$AB$853)-ROW(ScheduleRef!$D$2)+1)/(ScheduleRef!$D$2:$D$853&lt;&gt;""),ROWS(ScheduleCompile!U$1:U467)),COLUMNS($A467:U467))</f>
        <v>0</v>
      </c>
      <c r="V467" s="1">
        <f>INDEX(ScheduleRef!$D$2:$AB$853,_xlfn.AGGREGATE(15,6,(ROW(ScheduleRef!$D$2:$AB$853)-ROW(ScheduleRef!$D$2)+1)/(ScheduleRef!$D$2:$D$853&lt;&gt;""),ROWS(ScheduleCompile!V$1:V467)),COLUMNS($A467:V467))</f>
        <v>0</v>
      </c>
      <c r="W467" s="1">
        <f>INDEX(ScheduleRef!$D$2:$AB$853,_xlfn.AGGREGATE(15,6,(ROW(ScheduleRef!$D$2:$AB$853)-ROW(ScheduleRef!$D$2)+1)/(ScheduleRef!$D$2:$D$853&lt;&gt;""),ROWS(ScheduleCompile!W$1:W467)),COLUMNS($A467:W467))</f>
        <v>0</v>
      </c>
      <c r="X467" s="1">
        <f>INDEX(ScheduleRef!$D$2:$AB$853,_xlfn.AGGREGATE(15,6,(ROW(ScheduleRef!$D$2:$AB$853)-ROW(ScheduleRef!$D$2)+1)/(ScheduleRef!$D$2:$D$853&lt;&gt;""),ROWS(ScheduleCompile!X$1:X467)),COLUMNS($A467:X467))</f>
        <v>0</v>
      </c>
      <c r="Y467" s="1">
        <f>INDEX(ScheduleRef!$D$2:$AB$853,_xlfn.AGGREGATE(15,6,(ROW(ScheduleRef!$D$2:$AB$853)-ROW(ScheduleRef!$D$2)+1)/(ScheduleRef!$D$2:$D$853&lt;&gt;""),ROWS(ScheduleCompile!Y$1:Y467)),COLUMNS($A467:Y467))</f>
        <v>0</v>
      </c>
    </row>
    <row r="468" spans="1:25" x14ac:dyDescent="0.25">
      <c r="A468" s="30" t="str">
        <f>INDEX(ScheduleRef!$D$2:$AB$853,_xlfn.AGGREGATE(15,6,(ROW(ScheduleRef!$D$2:$AB$853)-ROW(ScheduleRef!$D$2)+1)/(ScheduleRef!$D$2:$D$853&lt;&gt;""),ROWS(ScheduleCompile!A$1:A468)),COLUMNS($A468:A468))</f>
        <v>SchoolElevatorSat</v>
      </c>
      <c r="B468" s="1">
        <f>INDEX(ScheduleRef!$D$2:$AB$853,_xlfn.AGGREGATE(15,6,(ROW(ScheduleRef!$D$2:$AB$853)-ROW(ScheduleRef!$D$2)+1)/(ScheduleRef!$D$2:$D$853&lt;&gt;""),ROWS(ScheduleCompile!B$1:B468)),COLUMNS($A468:B468))</f>
        <v>0</v>
      </c>
      <c r="C468" s="1">
        <f>INDEX(ScheduleRef!$D$2:$AB$853,_xlfn.AGGREGATE(15,6,(ROW(ScheduleRef!$D$2:$AB$853)-ROW(ScheduleRef!$D$2)+1)/(ScheduleRef!$D$2:$D$853&lt;&gt;""),ROWS(ScheduleCompile!C$1:C468)),COLUMNS($A468:C468))</f>
        <v>0</v>
      </c>
      <c r="D468" s="1">
        <f>INDEX(ScheduleRef!$D$2:$AB$853,_xlfn.AGGREGATE(15,6,(ROW(ScheduleRef!$D$2:$AB$853)-ROW(ScheduleRef!$D$2)+1)/(ScheduleRef!$D$2:$D$853&lt;&gt;""),ROWS(ScheduleCompile!D$1:D468)),COLUMNS($A468:D468))</f>
        <v>0</v>
      </c>
      <c r="E468" s="1">
        <f>INDEX(ScheduleRef!$D$2:$AB$853,_xlfn.AGGREGATE(15,6,(ROW(ScheduleRef!$D$2:$AB$853)-ROW(ScheduleRef!$D$2)+1)/(ScheduleRef!$D$2:$D$853&lt;&gt;""),ROWS(ScheduleCompile!E$1:E468)),COLUMNS($A468:E468))</f>
        <v>0</v>
      </c>
      <c r="F468" s="1">
        <f>INDEX(ScheduleRef!$D$2:$AB$853,_xlfn.AGGREGATE(15,6,(ROW(ScheduleRef!$D$2:$AB$853)-ROW(ScheduleRef!$D$2)+1)/(ScheduleRef!$D$2:$D$853&lt;&gt;""),ROWS(ScheduleCompile!F$1:F468)),COLUMNS($A468:F468))</f>
        <v>0</v>
      </c>
      <c r="G468" s="1">
        <f>INDEX(ScheduleRef!$D$2:$AB$853,_xlfn.AGGREGATE(15,6,(ROW(ScheduleRef!$D$2:$AB$853)-ROW(ScheduleRef!$D$2)+1)/(ScheduleRef!$D$2:$D$853&lt;&gt;""),ROWS(ScheduleCompile!G$1:G468)),COLUMNS($A468:G468))</f>
        <v>0</v>
      </c>
      <c r="H468" s="1">
        <f>INDEX(ScheduleRef!$D$2:$AB$853,_xlfn.AGGREGATE(15,6,(ROW(ScheduleRef!$D$2:$AB$853)-ROW(ScheduleRef!$D$2)+1)/(ScheduleRef!$D$2:$D$853&lt;&gt;""),ROWS(ScheduleCompile!H$1:H468)),COLUMNS($A468:H468))</f>
        <v>0</v>
      </c>
      <c r="I468" s="1">
        <f>INDEX(ScheduleRef!$D$2:$AB$853,_xlfn.AGGREGATE(15,6,(ROW(ScheduleRef!$D$2:$AB$853)-ROW(ScheduleRef!$D$2)+1)/(ScheduleRef!$D$2:$D$853&lt;&gt;""),ROWS(ScheduleCompile!I$1:I468)),COLUMNS($A468:I468))</f>
        <v>0</v>
      </c>
      <c r="J468" s="1">
        <f>INDEX(ScheduleRef!$D$2:$AB$853,_xlfn.AGGREGATE(15,6,(ROW(ScheduleRef!$D$2:$AB$853)-ROW(ScheduleRef!$D$2)+1)/(ScheduleRef!$D$2:$D$853&lt;&gt;""),ROWS(ScheduleCompile!J$1:J468)),COLUMNS($A468:J468))</f>
        <v>0</v>
      </c>
      <c r="K468" s="1">
        <f>INDEX(ScheduleRef!$D$2:$AB$853,_xlfn.AGGREGATE(15,6,(ROW(ScheduleRef!$D$2:$AB$853)-ROW(ScheduleRef!$D$2)+1)/(ScheduleRef!$D$2:$D$853&lt;&gt;""),ROWS(ScheduleCompile!K$1:K468)),COLUMNS($A468:K468))</f>
        <v>0</v>
      </c>
      <c r="L468" s="1">
        <f>INDEX(ScheduleRef!$D$2:$AB$853,_xlfn.AGGREGATE(15,6,(ROW(ScheduleRef!$D$2:$AB$853)-ROW(ScheduleRef!$D$2)+1)/(ScheduleRef!$D$2:$D$853&lt;&gt;""),ROWS(ScheduleCompile!L$1:L468)),COLUMNS($A468:L468))</f>
        <v>0</v>
      </c>
      <c r="M468" s="1">
        <f>INDEX(ScheduleRef!$D$2:$AB$853,_xlfn.AGGREGATE(15,6,(ROW(ScheduleRef!$D$2:$AB$853)-ROW(ScheduleRef!$D$2)+1)/(ScheduleRef!$D$2:$D$853&lt;&gt;""),ROWS(ScheduleCompile!M$1:M468)),COLUMNS($A468:M468))</f>
        <v>0</v>
      </c>
      <c r="N468" s="1">
        <f>INDEX(ScheduleRef!$D$2:$AB$853,_xlfn.AGGREGATE(15,6,(ROW(ScheduleRef!$D$2:$AB$853)-ROW(ScheduleRef!$D$2)+1)/(ScheduleRef!$D$2:$D$853&lt;&gt;""),ROWS(ScheduleCompile!N$1:N468)),COLUMNS($A468:N468))</f>
        <v>0</v>
      </c>
      <c r="O468" s="1">
        <f>INDEX(ScheduleRef!$D$2:$AB$853,_xlfn.AGGREGATE(15,6,(ROW(ScheduleRef!$D$2:$AB$853)-ROW(ScheduleRef!$D$2)+1)/(ScheduleRef!$D$2:$D$853&lt;&gt;""),ROWS(ScheduleCompile!O$1:O468)),COLUMNS($A468:O468))</f>
        <v>0</v>
      </c>
      <c r="P468" s="1">
        <f>INDEX(ScheduleRef!$D$2:$AB$853,_xlfn.AGGREGATE(15,6,(ROW(ScheduleRef!$D$2:$AB$853)-ROW(ScheduleRef!$D$2)+1)/(ScheduleRef!$D$2:$D$853&lt;&gt;""),ROWS(ScheduleCompile!P$1:P468)),COLUMNS($A468:P468))</f>
        <v>0</v>
      </c>
      <c r="Q468" s="1">
        <f>INDEX(ScheduleRef!$D$2:$AB$853,_xlfn.AGGREGATE(15,6,(ROW(ScheduleRef!$D$2:$AB$853)-ROW(ScheduleRef!$D$2)+1)/(ScheduleRef!$D$2:$D$853&lt;&gt;""),ROWS(ScheduleCompile!Q$1:Q468)),COLUMNS($A468:Q468))</f>
        <v>0</v>
      </c>
      <c r="R468" s="1">
        <f>INDEX(ScheduleRef!$D$2:$AB$853,_xlfn.AGGREGATE(15,6,(ROW(ScheduleRef!$D$2:$AB$853)-ROW(ScheduleRef!$D$2)+1)/(ScheduleRef!$D$2:$D$853&lt;&gt;""),ROWS(ScheduleCompile!R$1:R468)),COLUMNS($A468:R468))</f>
        <v>0</v>
      </c>
      <c r="S468" s="1">
        <f>INDEX(ScheduleRef!$D$2:$AB$853,_xlfn.AGGREGATE(15,6,(ROW(ScheduleRef!$D$2:$AB$853)-ROW(ScheduleRef!$D$2)+1)/(ScheduleRef!$D$2:$D$853&lt;&gt;""),ROWS(ScheduleCompile!S$1:S468)),COLUMNS($A468:S468))</f>
        <v>0</v>
      </c>
      <c r="T468" s="1">
        <f>INDEX(ScheduleRef!$D$2:$AB$853,_xlfn.AGGREGATE(15,6,(ROW(ScheduleRef!$D$2:$AB$853)-ROW(ScheduleRef!$D$2)+1)/(ScheduleRef!$D$2:$D$853&lt;&gt;""),ROWS(ScheduleCompile!T$1:T468)),COLUMNS($A468:T468))</f>
        <v>0</v>
      </c>
      <c r="U468" s="1">
        <f>INDEX(ScheduleRef!$D$2:$AB$853,_xlfn.AGGREGATE(15,6,(ROW(ScheduleRef!$D$2:$AB$853)-ROW(ScheduleRef!$D$2)+1)/(ScheduleRef!$D$2:$D$853&lt;&gt;""),ROWS(ScheduleCompile!U$1:U468)),COLUMNS($A468:U468))</f>
        <v>0</v>
      </c>
      <c r="V468" s="1">
        <f>INDEX(ScheduleRef!$D$2:$AB$853,_xlfn.AGGREGATE(15,6,(ROW(ScheduleRef!$D$2:$AB$853)-ROW(ScheduleRef!$D$2)+1)/(ScheduleRef!$D$2:$D$853&lt;&gt;""),ROWS(ScheduleCompile!V$1:V468)),COLUMNS($A468:V468))</f>
        <v>0</v>
      </c>
      <c r="W468" s="1">
        <f>INDEX(ScheduleRef!$D$2:$AB$853,_xlfn.AGGREGATE(15,6,(ROW(ScheduleRef!$D$2:$AB$853)-ROW(ScheduleRef!$D$2)+1)/(ScheduleRef!$D$2:$D$853&lt;&gt;""),ROWS(ScheduleCompile!W$1:W468)),COLUMNS($A468:W468))</f>
        <v>0</v>
      </c>
      <c r="X468" s="1">
        <f>INDEX(ScheduleRef!$D$2:$AB$853,_xlfn.AGGREGATE(15,6,(ROW(ScheduleRef!$D$2:$AB$853)-ROW(ScheduleRef!$D$2)+1)/(ScheduleRef!$D$2:$D$853&lt;&gt;""),ROWS(ScheduleCompile!X$1:X468)),COLUMNS($A468:X468))</f>
        <v>0</v>
      </c>
      <c r="Y468" s="1">
        <f>INDEX(ScheduleRef!$D$2:$AB$853,_xlfn.AGGREGATE(15,6,(ROW(ScheduleRef!$D$2:$AB$853)-ROW(ScheduleRef!$D$2)+1)/(ScheduleRef!$D$2:$D$853&lt;&gt;""),ROWS(ScheduleCompile!Y$1:Y468)),COLUMNS($A468:Y468))</f>
        <v>0</v>
      </c>
    </row>
    <row r="469" spans="1:25" x14ac:dyDescent="0.25">
      <c r="A469" s="30" t="str">
        <f>INDEX(ScheduleRef!$D$2:$AB$853,_xlfn.AGGREGATE(15,6,(ROW(ScheduleRef!$D$2:$AB$853)-ROW(ScheduleRef!$D$2)+1)/(ScheduleRef!$D$2:$D$853&lt;&gt;""),ROWS(ScheduleCompile!A$1:A469)),COLUMNS($A469:A469))</f>
        <v>SchoolElevatorSun</v>
      </c>
      <c r="B469" s="1">
        <f>INDEX(ScheduleRef!$D$2:$AB$853,_xlfn.AGGREGATE(15,6,(ROW(ScheduleRef!$D$2:$AB$853)-ROW(ScheduleRef!$D$2)+1)/(ScheduleRef!$D$2:$D$853&lt;&gt;""),ROWS(ScheduleCompile!B$1:B469)),COLUMNS($A469:B469))</f>
        <v>0</v>
      </c>
      <c r="C469" s="1">
        <f>INDEX(ScheduleRef!$D$2:$AB$853,_xlfn.AGGREGATE(15,6,(ROW(ScheduleRef!$D$2:$AB$853)-ROW(ScheduleRef!$D$2)+1)/(ScheduleRef!$D$2:$D$853&lt;&gt;""),ROWS(ScheduleCompile!C$1:C469)),COLUMNS($A469:C469))</f>
        <v>0</v>
      </c>
      <c r="D469" s="1">
        <f>INDEX(ScheduleRef!$D$2:$AB$853,_xlfn.AGGREGATE(15,6,(ROW(ScheduleRef!$D$2:$AB$853)-ROW(ScheduleRef!$D$2)+1)/(ScheduleRef!$D$2:$D$853&lt;&gt;""),ROWS(ScheduleCompile!D$1:D469)),COLUMNS($A469:D469))</f>
        <v>0</v>
      </c>
      <c r="E469" s="1">
        <f>INDEX(ScheduleRef!$D$2:$AB$853,_xlfn.AGGREGATE(15,6,(ROW(ScheduleRef!$D$2:$AB$853)-ROW(ScheduleRef!$D$2)+1)/(ScheduleRef!$D$2:$D$853&lt;&gt;""),ROWS(ScheduleCompile!E$1:E469)),COLUMNS($A469:E469))</f>
        <v>0</v>
      </c>
      <c r="F469" s="1">
        <f>INDEX(ScheduleRef!$D$2:$AB$853,_xlfn.AGGREGATE(15,6,(ROW(ScheduleRef!$D$2:$AB$853)-ROW(ScheduleRef!$D$2)+1)/(ScheduleRef!$D$2:$D$853&lt;&gt;""),ROWS(ScheduleCompile!F$1:F469)),COLUMNS($A469:F469))</f>
        <v>0</v>
      </c>
      <c r="G469" s="1">
        <f>INDEX(ScheduleRef!$D$2:$AB$853,_xlfn.AGGREGATE(15,6,(ROW(ScheduleRef!$D$2:$AB$853)-ROW(ScheduleRef!$D$2)+1)/(ScheduleRef!$D$2:$D$853&lt;&gt;""),ROWS(ScheduleCompile!G$1:G469)),COLUMNS($A469:G469))</f>
        <v>0</v>
      </c>
      <c r="H469" s="1">
        <f>INDEX(ScheduleRef!$D$2:$AB$853,_xlfn.AGGREGATE(15,6,(ROW(ScheduleRef!$D$2:$AB$853)-ROW(ScheduleRef!$D$2)+1)/(ScheduleRef!$D$2:$D$853&lt;&gt;""),ROWS(ScheduleCompile!H$1:H469)),COLUMNS($A469:H469))</f>
        <v>0</v>
      </c>
      <c r="I469" s="1">
        <f>INDEX(ScheduleRef!$D$2:$AB$853,_xlfn.AGGREGATE(15,6,(ROW(ScheduleRef!$D$2:$AB$853)-ROW(ScheduleRef!$D$2)+1)/(ScheduleRef!$D$2:$D$853&lt;&gt;""),ROWS(ScheduleCompile!I$1:I469)),COLUMNS($A469:I469))</f>
        <v>0</v>
      </c>
      <c r="J469" s="1">
        <f>INDEX(ScheduleRef!$D$2:$AB$853,_xlfn.AGGREGATE(15,6,(ROW(ScheduleRef!$D$2:$AB$853)-ROW(ScheduleRef!$D$2)+1)/(ScheduleRef!$D$2:$D$853&lt;&gt;""),ROWS(ScheduleCompile!J$1:J469)),COLUMNS($A469:J469))</f>
        <v>0</v>
      </c>
      <c r="K469" s="1">
        <f>INDEX(ScheduleRef!$D$2:$AB$853,_xlfn.AGGREGATE(15,6,(ROW(ScheduleRef!$D$2:$AB$853)-ROW(ScheduleRef!$D$2)+1)/(ScheduleRef!$D$2:$D$853&lt;&gt;""),ROWS(ScheduleCompile!K$1:K469)),COLUMNS($A469:K469))</f>
        <v>0</v>
      </c>
      <c r="L469" s="1">
        <f>INDEX(ScheduleRef!$D$2:$AB$853,_xlfn.AGGREGATE(15,6,(ROW(ScheduleRef!$D$2:$AB$853)-ROW(ScheduleRef!$D$2)+1)/(ScheduleRef!$D$2:$D$853&lt;&gt;""),ROWS(ScheduleCompile!L$1:L469)),COLUMNS($A469:L469))</f>
        <v>0</v>
      </c>
      <c r="M469" s="1">
        <f>INDEX(ScheduleRef!$D$2:$AB$853,_xlfn.AGGREGATE(15,6,(ROW(ScheduleRef!$D$2:$AB$853)-ROW(ScheduleRef!$D$2)+1)/(ScheduleRef!$D$2:$D$853&lt;&gt;""),ROWS(ScheduleCompile!M$1:M469)),COLUMNS($A469:M469))</f>
        <v>0</v>
      </c>
      <c r="N469" s="1">
        <f>INDEX(ScheduleRef!$D$2:$AB$853,_xlfn.AGGREGATE(15,6,(ROW(ScheduleRef!$D$2:$AB$853)-ROW(ScheduleRef!$D$2)+1)/(ScheduleRef!$D$2:$D$853&lt;&gt;""),ROWS(ScheduleCompile!N$1:N469)),COLUMNS($A469:N469))</f>
        <v>0</v>
      </c>
      <c r="O469" s="1">
        <f>INDEX(ScheduleRef!$D$2:$AB$853,_xlfn.AGGREGATE(15,6,(ROW(ScheduleRef!$D$2:$AB$853)-ROW(ScheduleRef!$D$2)+1)/(ScheduleRef!$D$2:$D$853&lt;&gt;""),ROWS(ScheduleCompile!O$1:O469)),COLUMNS($A469:O469))</f>
        <v>0</v>
      </c>
      <c r="P469" s="1">
        <f>INDEX(ScheduleRef!$D$2:$AB$853,_xlfn.AGGREGATE(15,6,(ROW(ScheduleRef!$D$2:$AB$853)-ROW(ScheduleRef!$D$2)+1)/(ScheduleRef!$D$2:$D$853&lt;&gt;""),ROWS(ScheduleCompile!P$1:P469)),COLUMNS($A469:P469))</f>
        <v>0</v>
      </c>
      <c r="Q469" s="1">
        <f>INDEX(ScheduleRef!$D$2:$AB$853,_xlfn.AGGREGATE(15,6,(ROW(ScheduleRef!$D$2:$AB$853)-ROW(ScheduleRef!$D$2)+1)/(ScheduleRef!$D$2:$D$853&lt;&gt;""),ROWS(ScheduleCompile!Q$1:Q469)),COLUMNS($A469:Q469))</f>
        <v>0</v>
      </c>
      <c r="R469" s="1">
        <f>INDEX(ScheduleRef!$D$2:$AB$853,_xlfn.AGGREGATE(15,6,(ROW(ScheduleRef!$D$2:$AB$853)-ROW(ScheduleRef!$D$2)+1)/(ScheduleRef!$D$2:$D$853&lt;&gt;""),ROWS(ScheduleCompile!R$1:R469)),COLUMNS($A469:R469))</f>
        <v>0</v>
      </c>
      <c r="S469" s="1">
        <f>INDEX(ScheduleRef!$D$2:$AB$853,_xlfn.AGGREGATE(15,6,(ROW(ScheduleRef!$D$2:$AB$853)-ROW(ScheduleRef!$D$2)+1)/(ScheduleRef!$D$2:$D$853&lt;&gt;""),ROWS(ScheduleCompile!S$1:S469)),COLUMNS($A469:S469))</f>
        <v>0</v>
      </c>
      <c r="T469" s="1">
        <f>INDEX(ScheduleRef!$D$2:$AB$853,_xlfn.AGGREGATE(15,6,(ROW(ScheduleRef!$D$2:$AB$853)-ROW(ScheduleRef!$D$2)+1)/(ScheduleRef!$D$2:$D$853&lt;&gt;""),ROWS(ScheduleCompile!T$1:T469)),COLUMNS($A469:T469))</f>
        <v>0</v>
      </c>
      <c r="U469" s="1">
        <f>INDEX(ScheduleRef!$D$2:$AB$853,_xlfn.AGGREGATE(15,6,(ROW(ScheduleRef!$D$2:$AB$853)-ROW(ScheduleRef!$D$2)+1)/(ScheduleRef!$D$2:$D$853&lt;&gt;""),ROWS(ScheduleCompile!U$1:U469)),COLUMNS($A469:U469))</f>
        <v>0</v>
      </c>
      <c r="V469" s="1">
        <f>INDEX(ScheduleRef!$D$2:$AB$853,_xlfn.AGGREGATE(15,6,(ROW(ScheduleRef!$D$2:$AB$853)-ROW(ScheduleRef!$D$2)+1)/(ScheduleRef!$D$2:$D$853&lt;&gt;""),ROWS(ScheduleCompile!V$1:V469)),COLUMNS($A469:V469))</f>
        <v>0</v>
      </c>
      <c r="W469" s="1">
        <f>INDEX(ScheduleRef!$D$2:$AB$853,_xlfn.AGGREGATE(15,6,(ROW(ScheduleRef!$D$2:$AB$853)-ROW(ScheduleRef!$D$2)+1)/(ScheduleRef!$D$2:$D$853&lt;&gt;""),ROWS(ScheduleCompile!W$1:W469)),COLUMNS($A469:W469))</f>
        <v>0</v>
      </c>
      <c r="X469" s="1">
        <f>INDEX(ScheduleRef!$D$2:$AB$853,_xlfn.AGGREGATE(15,6,(ROW(ScheduleRef!$D$2:$AB$853)-ROW(ScheduleRef!$D$2)+1)/(ScheduleRef!$D$2:$D$853&lt;&gt;""),ROWS(ScheduleCompile!X$1:X469)),COLUMNS($A469:X469))</f>
        <v>0</v>
      </c>
      <c r="Y469" s="1">
        <f>INDEX(ScheduleRef!$D$2:$AB$853,_xlfn.AGGREGATE(15,6,(ROW(ScheduleRef!$D$2:$AB$853)-ROW(ScheduleRef!$D$2)+1)/(ScheduleRef!$D$2:$D$853&lt;&gt;""),ROWS(ScheduleCompile!Y$1:Y469)),COLUMNS($A469:Y469))</f>
        <v>0</v>
      </c>
    </row>
    <row r="470" spans="1:25" x14ac:dyDescent="0.25">
      <c r="A470" s="30" t="str">
        <f>INDEX(ScheduleRef!$D$2:$AB$853,_xlfn.AGGREGATE(15,6,(ROW(ScheduleRef!$D$2:$AB$853)-ROW(ScheduleRef!$D$2)+1)/(ScheduleRef!$D$2:$D$853&lt;&gt;""),ROWS(ScheduleCompile!A$1:A470)),COLUMNS($A470:A470))</f>
        <v>SchoolRefrigerationWD</v>
      </c>
      <c r="B470" s="1">
        <f>INDEX(ScheduleRef!$D$2:$AB$853,_xlfn.AGGREGATE(15,6,(ROW(ScheduleRef!$D$2:$AB$853)-ROW(ScheduleRef!$D$2)+1)/(ScheduleRef!$D$2:$D$853&lt;&gt;""),ROWS(ScheduleCompile!B$1:B470)),COLUMNS($A470:B470))</f>
        <v>0.9</v>
      </c>
      <c r="C470" s="1">
        <f>INDEX(ScheduleRef!$D$2:$AB$853,_xlfn.AGGREGATE(15,6,(ROW(ScheduleRef!$D$2:$AB$853)-ROW(ScheduleRef!$D$2)+1)/(ScheduleRef!$D$2:$D$853&lt;&gt;""),ROWS(ScheduleCompile!C$1:C470)),COLUMNS($A470:C470))</f>
        <v>0.9</v>
      </c>
      <c r="D470" s="1">
        <f>INDEX(ScheduleRef!$D$2:$AB$853,_xlfn.AGGREGATE(15,6,(ROW(ScheduleRef!$D$2:$AB$853)-ROW(ScheduleRef!$D$2)+1)/(ScheduleRef!$D$2:$D$853&lt;&gt;""),ROWS(ScheduleCompile!D$1:D470)),COLUMNS($A470:D470))</f>
        <v>0.9</v>
      </c>
      <c r="E470" s="1">
        <f>INDEX(ScheduleRef!$D$2:$AB$853,_xlfn.AGGREGATE(15,6,(ROW(ScheduleRef!$D$2:$AB$853)-ROW(ScheduleRef!$D$2)+1)/(ScheduleRef!$D$2:$D$853&lt;&gt;""),ROWS(ScheduleCompile!E$1:E470)),COLUMNS($A470:E470))</f>
        <v>0.9</v>
      </c>
      <c r="F470" s="1">
        <f>INDEX(ScheduleRef!$D$2:$AB$853,_xlfn.AGGREGATE(15,6,(ROW(ScheduleRef!$D$2:$AB$853)-ROW(ScheduleRef!$D$2)+1)/(ScheduleRef!$D$2:$D$853&lt;&gt;""),ROWS(ScheduleCompile!F$1:F470)),COLUMNS($A470:F470))</f>
        <v>0.9</v>
      </c>
      <c r="G470" s="1">
        <f>INDEX(ScheduleRef!$D$2:$AB$853,_xlfn.AGGREGATE(15,6,(ROW(ScheduleRef!$D$2:$AB$853)-ROW(ScheduleRef!$D$2)+1)/(ScheduleRef!$D$2:$D$853&lt;&gt;""),ROWS(ScheduleCompile!G$1:G470)),COLUMNS($A470:G470))</f>
        <v>0.9</v>
      </c>
      <c r="H470" s="1">
        <f>INDEX(ScheduleRef!$D$2:$AB$853,_xlfn.AGGREGATE(15,6,(ROW(ScheduleRef!$D$2:$AB$853)-ROW(ScheduleRef!$D$2)+1)/(ScheduleRef!$D$2:$D$853&lt;&gt;""),ROWS(ScheduleCompile!H$1:H470)),COLUMNS($A470:H470))</f>
        <v>0.9</v>
      </c>
      <c r="I470" s="1">
        <f>INDEX(ScheduleRef!$D$2:$AB$853,_xlfn.AGGREGATE(15,6,(ROW(ScheduleRef!$D$2:$AB$853)-ROW(ScheduleRef!$D$2)+1)/(ScheduleRef!$D$2:$D$853&lt;&gt;""),ROWS(ScheduleCompile!I$1:I470)),COLUMNS($A470:I470))</f>
        <v>0.9</v>
      </c>
      <c r="J470" s="1">
        <f>INDEX(ScheduleRef!$D$2:$AB$853,_xlfn.AGGREGATE(15,6,(ROW(ScheduleRef!$D$2:$AB$853)-ROW(ScheduleRef!$D$2)+1)/(ScheduleRef!$D$2:$D$853&lt;&gt;""),ROWS(ScheduleCompile!J$1:J470)),COLUMNS($A470:J470))</f>
        <v>0.9</v>
      </c>
      <c r="K470" s="1">
        <f>INDEX(ScheduleRef!$D$2:$AB$853,_xlfn.AGGREGATE(15,6,(ROW(ScheduleRef!$D$2:$AB$853)-ROW(ScheduleRef!$D$2)+1)/(ScheduleRef!$D$2:$D$853&lt;&gt;""),ROWS(ScheduleCompile!K$1:K470)),COLUMNS($A470:K470))</f>
        <v>0.9</v>
      </c>
      <c r="L470" s="1">
        <f>INDEX(ScheduleRef!$D$2:$AB$853,_xlfn.AGGREGATE(15,6,(ROW(ScheduleRef!$D$2:$AB$853)-ROW(ScheduleRef!$D$2)+1)/(ScheduleRef!$D$2:$D$853&lt;&gt;""),ROWS(ScheduleCompile!L$1:L470)),COLUMNS($A470:L470))</f>
        <v>0.9</v>
      </c>
      <c r="M470" s="1">
        <f>INDEX(ScheduleRef!$D$2:$AB$853,_xlfn.AGGREGATE(15,6,(ROW(ScheduleRef!$D$2:$AB$853)-ROW(ScheduleRef!$D$2)+1)/(ScheduleRef!$D$2:$D$853&lt;&gt;""),ROWS(ScheduleCompile!M$1:M470)),COLUMNS($A470:M470))</f>
        <v>0.9</v>
      </c>
      <c r="N470" s="1">
        <f>INDEX(ScheduleRef!$D$2:$AB$853,_xlfn.AGGREGATE(15,6,(ROW(ScheduleRef!$D$2:$AB$853)-ROW(ScheduleRef!$D$2)+1)/(ScheduleRef!$D$2:$D$853&lt;&gt;""),ROWS(ScheduleCompile!N$1:N470)),COLUMNS($A470:N470))</f>
        <v>0.9</v>
      </c>
      <c r="O470" s="1">
        <f>INDEX(ScheduleRef!$D$2:$AB$853,_xlfn.AGGREGATE(15,6,(ROW(ScheduleRef!$D$2:$AB$853)-ROW(ScheduleRef!$D$2)+1)/(ScheduleRef!$D$2:$D$853&lt;&gt;""),ROWS(ScheduleCompile!O$1:O470)),COLUMNS($A470:O470))</f>
        <v>0.9</v>
      </c>
      <c r="P470" s="1">
        <f>INDEX(ScheduleRef!$D$2:$AB$853,_xlfn.AGGREGATE(15,6,(ROW(ScheduleRef!$D$2:$AB$853)-ROW(ScheduleRef!$D$2)+1)/(ScheduleRef!$D$2:$D$853&lt;&gt;""),ROWS(ScheduleCompile!P$1:P470)),COLUMNS($A470:P470))</f>
        <v>0.9</v>
      </c>
      <c r="Q470" s="1">
        <f>INDEX(ScheduleRef!$D$2:$AB$853,_xlfn.AGGREGATE(15,6,(ROW(ScheduleRef!$D$2:$AB$853)-ROW(ScheduleRef!$D$2)+1)/(ScheduleRef!$D$2:$D$853&lt;&gt;""),ROWS(ScheduleCompile!Q$1:Q470)),COLUMNS($A470:Q470))</f>
        <v>0.9</v>
      </c>
      <c r="R470" s="1">
        <f>INDEX(ScheduleRef!$D$2:$AB$853,_xlfn.AGGREGATE(15,6,(ROW(ScheduleRef!$D$2:$AB$853)-ROW(ScheduleRef!$D$2)+1)/(ScheduleRef!$D$2:$D$853&lt;&gt;""),ROWS(ScheduleCompile!R$1:R470)),COLUMNS($A470:R470))</f>
        <v>0.9</v>
      </c>
      <c r="S470" s="1">
        <f>INDEX(ScheduleRef!$D$2:$AB$853,_xlfn.AGGREGATE(15,6,(ROW(ScheduleRef!$D$2:$AB$853)-ROW(ScheduleRef!$D$2)+1)/(ScheduleRef!$D$2:$D$853&lt;&gt;""),ROWS(ScheduleCompile!S$1:S470)),COLUMNS($A470:S470))</f>
        <v>0.9</v>
      </c>
      <c r="T470" s="1">
        <f>INDEX(ScheduleRef!$D$2:$AB$853,_xlfn.AGGREGATE(15,6,(ROW(ScheduleRef!$D$2:$AB$853)-ROW(ScheduleRef!$D$2)+1)/(ScheduleRef!$D$2:$D$853&lt;&gt;""),ROWS(ScheduleCompile!T$1:T470)),COLUMNS($A470:T470))</f>
        <v>0.9</v>
      </c>
      <c r="U470" s="1">
        <f>INDEX(ScheduleRef!$D$2:$AB$853,_xlfn.AGGREGATE(15,6,(ROW(ScheduleRef!$D$2:$AB$853)-ROW(ScheduleRef!$D$2)+1)/(ScheduleRef!$D$2:$D$853&lt;&gt;""),ROWS(ScheduleCompile!U$1:U470)),COLUMNS($A470:U470))</f>
        <v>0.9</v>
      </c>
      <c r="V470" s="1">
        <f>INDEX(ScheduleRef!$D$2:$AB$853,_xlfn.AGGREGATE(15,6,(ROW(ScheduleRef!$D$2:$AB$853)-ROW(ScheduleRef!$D$2)+1)/(ScheduleRef!$D$2:$D$853&lt;&gt;""),ROWS(ScheduleCompile!V$1:V470)),COLUMNS($A470:V470))</f>
        <v>0.9</v>
      </c>
      <c r="W470" s="1">
        <f>INDEX(ScheduleRef!$D$2:$AB$853,_xlfn.AGGREGATE(15,6,(ROW(ScheduleRef!$D$2:$AB$853)-ROW(ScheduleRef!$D$2)+1)/(ScheduleRef!$D$2:$D$853&lt;&gt;""),ROWS(ScheduleCompile!W$1:W470)),COLUMNS($A470:W470))</f>
        <v>0.9</v>
      </c>
      <c r="X470" s="1">
        <f>INDEX(ScheduleRef!$D$2:$AB$853,_xlfn.AGGREGATE(15,6,(ROW(ScheduleRef!$D$2:$AB$853)-ROW(ScheduleRef!$D$2)+1)/(ScheduleRef!$D$2:$D$853&lt;&gt;""),ROWS(ScheduleCompile!X$1:X470)),COLUMNS($A470:X470))</f>
        <v>0.9</v>
      </c>
      <c r="Y470" s="1">
        <f>INDEX(ScheduleRef!$D$2:$AB$853,_xlfn.AGGREGATE(15,6,(ROW(ScheduleRef!$D$2:$AB$853)-ROW(ScheduleRef!$D$2)+1)/(ScheduleRef!$D$2:$D$853&lt;&gt;""),ROWS(ScheduleCompile!Y$1:Y470)),COLUMNS($A470:Y470))</f>
        <v>0.9</v>
      </c>
    </row>
    <row r="471" spans="1:25" x14ac:dyDescent="0.25">
      <c r="A471" s="30" t="str">
        <f>INDEX(ScheduleRef!$D$2:$AB$853,_xlfn.AGGREGATE(15,6,(ROW(ScheduleRef!$D$2:$AB$853)-ROW(ScheduleRef!$D$2)+1)/(ScheduleRef!$D$2:$D$853&lt;&gt;""),ROWS(ScheduleCompile!A$1:A471)),COLUMNS($A471:A471))</f>
        <v>SchoolRefrigerationSat</v>
      </c>
      <c r="B471" s="1">
        <f>INDEX(ScheduleRef!$D$2:$AB$853,_xlfn.AGGREGATE(15,6,(ROW(ScheduleRef!$D$2:$AB$853)-ROW(ScheduleRef!$D$2)+1)/(ScheduleRef!$D$2:$D$853&lt;&gt;""),ROWS(ScheduleCompile!B$1:B471)),COLUMNS($A471:B471))</f>
        <v>0.9</v>
      </c>
      <c r="C471" s="1">
        <f>INDEX(ScheduleRef!$D$2:$AB$853,_xlfn.AGGREGATE(15,6,(ROW(ScheduleRef!$D$2:$AB$853)-ROW(ScheduleRef!$D$2)+1)/(ScheduleRef!$D$2:$D$853&lt;&gt;""),ROWS(ScheduleCompile!C$1:C471)),COLUMNS($A471:C471))</f>
        <v>0.9</v>
      </c>
      <c r="D471" s="1">
        <f>INDEX(ScheduleRef!$D$2:$AB$853,_xlfn.AGGREGATE(15,6,(ROW(ScheduleRef!$D$2:$AB$853)-ROW(ScheduleRef!$D$2)+1)/(ScheduleRef!$D$2:$D$853&lt;&gt;""),ROWS(ScheduleCompile!D$1:D471)),COLUMNS($A471:D471))</f>
        <v>0.9</v>
      </c>
      <c r="E471" s="1">
        <f>INDEX(ScheduleRef!$D$2:$AB$853,_xlfn.AGGREGATE(15,6,(ROW(ScheduleRef!$D$2:$AB$853)-ROW(ScheduleRef!$D$2)+1)/(ScheduleRef!$D$2:$D$853&lt;&gt;""),ROWS(ScheduleCompile!E$1:E471)),COLUMNS($A471:E471))</f>
        <v>0.9</v>
      </c>
      <c r="F471" s="1">
        <f>INDEX(ScheduleRef!$D$2:$AB$853,_xlfn.AGGREGATE(15,6,(ROW(ScheduleRef!$D$2:$AB$853)-ROW(ScheduleRef!$D$2)+1)/(ScheduleRef!$D$2:$D$853&lt;&gt;""),ROWS(ScheduleCompile!F$1:F471)),COLUMNS($A471:F471))</f>
        <v>0.9</v>
      </c>
      <c r="G471" s="1">
        <f>INDEX(ScheduleRef!$D$2:$AB$853,_xlfn.AGGREGATE(15,6,(ROW(ScheduleRef!$D$2:$AB$853)-ROW(ScheduleRef!$D$2)+1)/(ScheduleRef!$D$2:$D$853&lt;&gt;""),ROWS(ScheduleCompile!G$1:G471)),COLUMNS($A471:G471))</f>
        <v>0.9</v>
      </c>
      <c r="H471" s="1">
        <f>INDEX(ScheduleRef!$D$2:$AB$853,_xlfn.AGGREGATE(15,6,(ROW(ScheduleRef!$D$2:$AB$853)-ROW(ScheduleRef!$D$2)+1)/(ScheduleRef!$D$2:$D$853&lt;&gt;""),ROWS(ScheduleCompile!H$1:H471)),COLUMNS($A471:H471))</f>
        <v>0.9</v>
      </c>
      <c r="I471" s="1">
        <f>INDEX(ScheduleRef!$D$2:$AB$853,_xlfn.AGGREGATE(15,6,(ROW(ScheduleRef!$D$2:$AB$853)-ROW(ScheduleRef!$D$2)+1)/(ScheduleRef!$D$2:$D$853&lt;&gt;""),ROWS(ScheduleCompile!I$1:I471)),COLUMNS($A471:I471))</f>
        <v>0.9</v>
      </c>
      <c r="J471" s="1">
        <f>INDEX(ScheduleRef!$D$2:$AB$853,_xlfn.AGGREGATE(15,6,(ROW(ScheduleRef!$D$2:$AB$853)-ROW(ScheduleRef!$D$2)+1)/(ScheduleRef!$D$2:$D$853&lt;&gt;""),ROWS(ScheduleCompile!J$1:J471)),COLUMNS($A471:J471))</f>
        <v>0.9</v>
      </c>
      <c r="K471" s="1">
        <f>INDEX(ScheduleRef!$D$2:$AB$853,_xlfn.AGGREGATE(15,6,(ROW(ScheduleRef!$D$2:$AB$853)-ROW(ScheduleRef!$D$2)+1)/(ScheduleRef!$D$2:$D$853&lt;&gt;""),ROWS(ScheduleCompile!K$1:K471)),COLUMNS($A471:K471))</f>
        <v>0.9</v>
      </c>
      <c r="L471" s="1">
        <f>INDEX(ScheduleRef!$D$2:$AB$853,_xlfn.AGGREGATE(15,6,(ROW(ScheduleRef!$D$2:$AB$853)-ROW(ScheduleRef!$D$2)+1)/(ScheduleRef!$D$2:$D$853&lt;&gt;""),ROWS(ScheduleCompile!L$1:L471)),COLUMNS($A471:L471))</f>
        <v>0.9</v>
      </c>
      <c r="M471" s="1">
        <f>INDEX(ScheduleRef!$D$2:$AB$853,_xlfn.AGGREGATE(15,6,(ROW(ScheduleRef!$D$2:$AB$853)-ROW(ScheduleRef!$D$2)+1)/(ScheduleRef!$D$2:$D$853&lt;&gt;""),ROWS(ScheduleCompile!M$1:M471)),COLUMNS($A471:M471))</f>
        <v>0.9</v>
      </c>
      <c r="N471" s="1">
        <f>INDEX(ScheduleRef!$D$2:$AB$853,_xlfn.AGGREGATE(15,6,(ROW(ScheduleRef!$D$2:$AB$853)-ROW(ScheduleRef!$D$2)+1)/(ScheduleRef!$D$2:$D$853&lt;&gt;""),ROWS(ScheduleCompile!N$1:N471)),COLUMNS($A471:N471))</f>
        <v>0.9</v>
      </c>
      <c r="O471" s="1">
        <f>INDEX(ScheduleRef!$D$2:$AB$853,_xlfn.AGGREGATE(15,6,(ROW(ScheduleRef!$D$2:$AB$853)-ROW(ScheduleRef!$D$2)+1)/(ScheduleRef!$D$2:$D$853&lt;&gt;""),ROWS(ScheduleCompile!O$1:O471)),COLUMNS($A471:O471))</f>
        <v>0.9</v>
      </c>
      <c r="P471" s="1">
        <f>INDEX(ScheduleRef!$D$2:$AB$853,_xlfn.AGGREGATE(15,6,(ROW(ScheduleRef!$D$2:$AB$853)-ROW(ScheduleRef!$D$2)+1)/(ScheduleRef!$D$2:$D$853&lt;&gt;""),ROWS(ScheduleCompile!P$1:P471)),COLUMNS($A471:P471))</f>
        <v>0.9</v>
      </c>
      <c r="Q471" s="1">
        <f>INDEX(ScheduleRef!$D$2:$AB$853,_xlfn.AGGREGATE(15,6,(ROW(ScheduleRef!$D$2:$AB$853)-ROW(ScheduleRef!$D$2)+1)/(ScheduleRef!$D$2:$D$853&lt;&gt;""),ROWS(ScheduleCompile!Q$1:Q471)),COLUMNS($A471:Q471))</f>
        <v>0.9</v>
      </c>
      <c r="R471" s="1">
        <f>INDEX(ScheduleRef!$D$2:$AB$853,_xlfn.AGGREGATE(15,6,(ROW(ScheduleRef!$D$2:$AB$853)-ROW(ScheduleRef!$D$2)+1)/(ScheduleRef!$D$2:$D$853&lt;&gt;""),ROWS(ScheduleCompile!R$1:R471)),COLUMNS($A471:R471))</f>
        <v>0.9</v>
      </c>
      <c r="S471" s="1">
        <f>INDEX(ScheduleRef!$D$2:$AB$853,_xlfn.AGGREGATE(15,6,(ROW(ScheduleRef!$D$2:$AB$853)-ROW(ScheduleRef!$D$2)+1)/(ScheduleRef!$D$2:$D$853&lt;&gt;""),ROWS(ScheduleCompile!S$1:S471)),COLUMNS($A471:S471))</f>
        <v>0.9</v>
      </c>
      <c r="T471" s="1">
        <f>INDEX(ScheduleRef!$D$2:$AB$853,_xlfn.AGGREGATE(15,6,(ROW(ScheduleRef!$D$2:$AB$853)-ROW(ScheduleRef!$D$2)+1)/(ScheduleRef!$D$2:$D$853&lt;&gt;""),ROWS(ScheduleCompile!T$1:T471)),COLUMNS($A471:T471))</f>
        <v>0.9</v>
      </c>
      <c r="U471" s="1">
        <f>INDEX(ScheduleRef!$D$2:$AB$853,_xlfn.AGGREGATE(15,6,(ROW(ScheduleRef!$D$2:$AB$853)-ROW(ScheduleRef!$D$2)+1)/(ScheduleRef!$D$2:$D$853&lt;&gt;""),ROWS(ScheduleCompile!U$1:U471)),COLUMNS($A471:U471))</f>
        <v>0.9</v>
      </c>
      <c r="V471" s="1">
        <f>INDEX(ScheduleRef!$D$2:$AB$853,_xlfn.AGGREGATE(15,6,(ROW(ScheduleRef!$D$2:$AB$853)-ROW(ScheduleRef!$D$2)+1)/(ScheduleRef!$D$2:$D$853&lt;&gt;""),ROWS(ScheduleCompile!V$1:V471)),COLUMNS($A471:V471))</f>
        <v>0.9</v>
      </c>
      <c r="W471" s="1">
        <f>INDEX(ScheduleRef!$D$2:$AB$853,_xlfn.AGGREGATE(15,6,(ROW(ScheduleRef!$D$2:$AB$853)-ROW(ScheduleRef!$D$2)+1)/(ScheduleRef!$D$2:$D$853&lt;&gt;""),ROWS(ScheduleCompile!W$1:W471)),COLUMNS($A471:W471))</f>
        <v>0.9</v>
      </c>
      <c r="X471" s="1">
        <f>INDEX(ScheduleRef!$D$2:$AB$853,_xlfn.AGGREGATE(15,6,(ROW(ScheduleRef!$D$2:$AB$853)-ROW(ScheduleRef!$D$2)+1)/(ScheduleRef!$D$2:$D$853&lt;&gt;""),ROWS(ScheduleCompile!X$1:X471)),COLUMNS($A471:X471))</f>
        <v>0.9</v>
      </c>
      <c r="Y471" s="1">
        <f>INDEX(ScheduleRef!$D$2:$AB$853,_xlfn.AGGREGATE(15,6,(ROW(ScheduleRef!$D$2:$AB$853)-ROW(ScheduleRef!$D$2)+1)/(ScheduleRef!$D$2:$D$853&lt;&gt;""),ROWS(ScheduleCompile!Y$1:Y471)),COLUMNS($A471:Y471))</f>
        <v>0.9</v>
      </c>
    </row>
    <row r="472" spans="1:25" x14ac:dyDescent="0.25">
      <c r="A472" s="30" t="str">
        <f>INDEX(ScheduleRef!$D$2:$AB$853,_xlfn.AGGREGATE(15,6,(ROW(ScheduleRef!$D$2:$AB$853)-ROW(ScheduleRef!$D$2)+1)/(ScheduleRef!$D$2:$D$853&lt;&gt;""),ROWS(ScheduleCompile!A$1:A472)),COLUMNS($A472:A472))</f>
        <v>SchoolRefrigerationSun</v>
      </c>
      <c r="B472" s="1">
        <f>INDEX(ScheduleRef!$D$2:$AB$853,_xlfn.AGGREGATE(15,6,(ROW(ScheduleRef!$D$2:$AB$853)-ROW(ScheduleRef!$D$2)+1)/(ScheduleRef!$D$2:$D$853&lt;&gt;""),ROWS(ScheduleCompile!B$1:B472)),COLUMNS($A472:B472))</f>
        <v>0.9</v>
      </c>
      <c r="C472" s="1">
        <f>INDEX(ScheduleRef!$D$2:$AB$853,_xlfn.AGGREGATE(15,6,(ROW(ScheduleRef!$D$2:$AB$853)-ROW(ScheduleRef!$D$2)+1)/(ScheduleRef!$D$2:$D$853&lt;&gt;""),ROWS(ScheduleCompile!C$1:C472)),COLUMNS($A472:C472))</f>
        <v>0.9</v>
      </c>
      <c r="D472" s="1">
        <f>INDEX(ScheduleRef!$D$2:$AB$853,_xlfn.AGGREGATE(15,6,(ROW(ScheduleRef!$D$2:$AB$853)-ROW(ScheduleRef!$D$2)+1)/(ScheduleRef!$D$2:$D$853&lt;&gt;""),ROWS(ScheduleCompile!D$1:D472)),COLUMNS($A472:D472))</f>
        <v>0.9</v>
      </c>
      <c r="E472" s="1">
        <f>INDEX(ScheduleRef!$D$2:$AB$853,_xlfn.AGGREGATE(15,6,(ROW(ScheduleRef!$D$2:$AB$853)-ROW(ScheduleRef!$D$2)+1)/(ScheduleRef!$D$2:$D$853&lt;&gt;""),ROWS(ScheduleCompile!E$1:E472)),COLUMNS($A472:E472))</f>
        <v>0.9</v>
      </c>
      <c r="F472" s="1">
        <f>INDEX(ScheduleRef!$D$2:$AB$853,_xlfn.AGGREGATE(15,6,(ROW(ScheduleRef!$D$2:$AB$853)-ROW(ScheduleRef!$D$2)+1)/(ScheduleRef!$D$2:$D$853&lt;&gt;""),ROWS(ScheduleCompile!F$1:F472)),COLUMNS($A472:F472))</f>
        <v>0.9</v>
      </c>
      <c r="G472" s="1">
        <f>INDEX(ScheduleRef!$D$2:$AB$853,_xlfn.AGGREGATE(15,6,(ROW(ScheduleRef!$D$2:$AB$853)-ROW(ScheduleRef!$D$2)+1)/(ScheduleRef!$D$2:$D$853&lt;&gt;""),ROWS(ScheduleCompile!G$1:G472)),COLUMNS($A472:G472))</f>
        <v>0.9</v>
      </c>
      <c r="H472" s="1">
        <f>INDEX(ScheduleRef!$D$2:$AB$853,_xlfn.AGGREGATE(15,6,(ROW(ScheduleRef!$D$2:$AB$853)-ROW(ScheduleRef!$D$2)+1)/(ScheduleRef!$D$2:$D$853&lt;&gt;""),ROWS(ScheduleCompile!H$1:H472)),COLUMNS($A472:H472))</f>
        <v>0.9</v>
      </c>
      <c r="I472" s="1">
        <f>INDEX(ScheduleRef!$D$2:$AB$853,_xlfn.AGGREGATE(15,6,(ROW(ScheduleRef!$D$2:$AB$853)-ROW(ScheduleRef!$D$2)+1)/(ScheduleRef!$D$2:$D$853&lt;&gt;""),ROWS(ScheduleCompile!I$1:I472)),COLUMNS($A472:I472))</f>
        <v>0.9</v>
      </c>
      <c r="J472" s="1">
        <f>INDEX(ScheduleRef!$D$2:$AB$853,_xlfn.AGGREGATE(15,6,(ROW(ScheduleRef!$D$2:$AB$853)-ROW(ScheduleRef!$D$2)+1)/(ScheduleRef!$D$2:$D$853&lt;&gt;""),ROWS(ScheduleCompile!J$1:J472)),COLUMNS($A472:J472))</f>
        <v>0.9</v>
      </c>
      <c r="K472" s="1">
        <f>INDEX(ScheduleRef!$D$2:$AB$853,_xlfn.AGGREGATE(15,6,(ROW(ScheduleRef!$D$2:$AB$853)-ROW(ScheduleRef!$D$2)+1)/(ScheduleRef!$D$2:$D$853&lt;&gt;""),ROWS(ScheduleCompile!K$1:K472)),COLUMNS($A472:K472))</f>
        <v>0.9</v>
      </c>
      <c r="L472" s="1">
        <f>INDEX(ScheduleRef!$D$2:$AB$853,_xlfn.AGGREGATE(15,6,(ROW(ScheduleRef!$D$2:$AB$853)-ROW(ScheduleRef!$D$2)+1)/(ScheduleRef!$D$2:$D$853&lt;&gt;""),ROWS(ScheduleCompile!L$1:L472)),COLUMNS($A472:L472))</f>
        <v>0.9</v>
      </c>
      <c r="M472" s="1">
        <f>INDEX(ScheduleRef!$D$2:$AB$853,_xlfn.AGGREGATE(15,6,(ROW(ScheduleRef!$D$2:$AB$853)-ROW(ScheduleRef!$D$2)+1)/(ScheduleRef!$D$2:$D$853&lt;&gt;""),ROWS(ScheduleCompile!M$1:M472)),COLUMNS($A472:M472))</f>
        <v>0.9</v>
      </c>
      <c r="N472" s="1">
        <f>INDEX(ScheduleRef!$D$2:$AB$853,_xlfn.AGGREGATE(15,6,(ROW(ScheduleRef!$D$2:$AB$853)-ROW(ScheduleRef!$D$2)+1)/(ScheduleRef!$D$2:$D$853&lt;&gt;""),ROWS(ScheduleCompile!N$1:N472)),COLUMNS($A472:N472))</f>
        <v>0.9</v>
      </c>
      <c r="O472" s="1">
        <f>INDEX(ScheduleRef!$D$2:$AB$853,_xlfn.AGGREGATE(15,6,(ROW(ScheduleRef!$D$2:$AB$853)-ROW(ScheduleRef!$D$2)+1)/(ScheduleRef!$D$2:$D$853&lt;&gt;""),ROWS(ScheduleCompile!O$1:O472)),COLUMNS($A472:O472))</f>
        <v>0.9</v>
      </c>
      <c r="P472" s="1">
        <f>INDEX(ScheduleRef!$D$2:$AB$853,_xlfn.AGGREGATE(15,6,(ROW(ScheduleRef!$D$2:$AB$853)-ROW(ScheduleRef!$D$2)+1)/(ScheduleRef!$D$2:$D$853&lt;&gt;""),ROWS(ScheduleCompile!P$1:P472)),COLUMNS($A472:P472))</f>
        <v>0.9</v>
      </c>
      <c r="Q472" s="1">
        <f>INDEX(ScheduleRef!$D$2:$AB$853,_xlfn.AGGREGATE(15,6,(ROW(ScheduleRef!$D$2:$AB$853)-ROW(ScheduleRef!$D$2)+1)/(ScheduleRef!$D$2:$D$853&lt;&gt;""),ROWS(ScheduleCompile!Q$1:Q472)),COLUMNS($A472:Q472))</f>
        <v>0.9</v>
      </c>
      <c r="R472" s="1">
        <f>INDEX(ScheduleRef!$D$2:$AB$853,_xlfn.AGGREGATE(15,6,(ROW(ScheduleRef!$D$2:$AB$853)-ROW(ScheduleRef!$D$2)+1)/(ScheduleRef!$D$2:$D$853&lt;&gt;""),ROWS(ScheduleCompile!R$1:R472)),COLUMNS($A472:R472))</f>
        <v>0.9</v>
      </c>
      <c r="S472" s="1">
        <f>INDEX(ScheduleRef!$D$2:$AB$853,_xlfn.AGGREGATE(15,6,(ROW(ScheduleRef!$D$2:$AB$853)-ROW(ScheduleRef!$D$2)+1)/(ScheduleRef!$D$2:$D$853&lt;&gt;""),ROWS(ScheduleCompile!S$1:S472)),COLUMNS($A472:S472))</f>
        <v>0.9</v>
      </c>
      <c r="T472" s="1">
        <f>INDEX(ScheduleRef!$D$2:$AB$853,_xlfn.AGGREGATE(15,6,(ROW(ScheduleRef!$D$2:$AB$853)-ROW(ScheduleRef!$D$2)+1)/(ScheduleRef!$D$2:$D$853&lt;&gt;""),ROWS(ScheduleCompile!T$1:T472)),COLUMNS($A472:T472))</f>
        <v>0.9</v>
      </c>
      <c r="U472" s="1">
        <f>INDEX(ScheduleRef!$D$2:$AB$853,_xlfn.AGGREGATE(15,6,(ROW(ScheduleRef!$D$2:$AB$853)-ROW(ScheduleRef!$D$2)+1)/(ScheduleRef!$D$2:$D$853&lt;&gt;""),ROWS(ScheduleCompile!U$1:U472)),COLUMNS($A472:U472))</f>
        <v>0.9</v>
      </c>
      <c r="V472" s="1">
        <f>INDEX(ScheduleRef!$D$2:$AB$853,_xlfn.AGGREGATE(15,6,(ROW(ScheduleRef!$D$2:$AB$853)-ROW(ScheduleRef!$D$2)+1)/(ScheduleRef!$D$2:$D$853&lt;&gt;""),ROWS(ScheduleCompile!V$1:V472)),COLUMNS($A472:V472))</f>
        <v>0.9</v>
      </c>
      <c r="W472" s="1">
        <f>INDEX(ScheduleRef!$D$2:$AB$853,_xlfn.AGGREGATE(15,6,(ROW(ScheduleRef!$D$2:$AB$853)-ROW(ScheduleRef!$D$2)+1)/(ScheduleRef!$D$2:$D$853&lt;&gt;""),ROWS(ScheduleCompile!W$1:W472)),COLUMNS($A472:W472))</f>
        <v>0.9</v>
      </c>
      <c r="X472" s="1">
        <f>INDEX(ScheduleRef!$D$2:$AB$853,_xlfn.AGGREGATE(15,6,(ROW(ScheduleRef!$D$2:$AB$853)-ROW(ScheduleRef!$D$2)+1)/(ScheduleRef!$D$2:$D$853&lt;&gt;""),ROWS(ScheduleCompile!X$1:X472)),COLUMNS($A472:X472))</f>
        <v>0.9</v>
      </c>
      <c r="Y472" s="1">
        <f>INDEX(ScheduleRef!$D$2:$AB$853,_xlfn.AGGREGATE(15,6,(ROW(ScheduleRef!$D$2:$AB$853)-ROW(ScheduleRef!$D$2)+1)/(ScheduleRef!$D$2:$D$853&lt;&gt;""),ROWS(ScheduleCompile!Y$1:Y472)),COLUMNS($A472:Y472))</f>
        <v>0.9</v>
      </c>
    </row>
    <row r="473" spans="1:25" x14ac:dyDescent="0.25">
      <c r="A473" s="30" t="str">
        <f>INDEX(ScheduleRef!$D$2:$AB$853,_xlfn.AGGREGATE(15,6,(ROW(ScheduleRef!$D$2:$AB$853)-ROW(ScheduleRef!$D$2)+1)/(ScheduleRef!$D$2:$D$853&lt;&gt;""),ROWS(ScheduleCompile!A$1:A473)),COLUMNS($A473:A473))</f>
        <v>SchoolGasEquipWD</v>
      </c>
      <c r="B473" s="1">
        <f>INDEX(ScheduleRef!$D$2:$AB$853,_xlfn.AGGREGATE(15,6,(ROW(ScheduleRef!$D$2:$AB$853)-ROW(ScheduleRef!$D$2)+1)/(ScheduleRef!$D$2:$D$853&lt;&gt;""),ROWS(ScheduleCompile!B$1:B473)),COLUMNS($A473:B473))</f>
        <v>0</v>
      </c>
      <c r="C473" s="1">
        <f>INDEX(ScheduleRef!$D$2:$AB$853,_xlfn.AGGREGATE(15,6,(ROW(ScheduleRef!$D$2:$AB$853)-ROW(ScheduleRef!$D$2)+1)/(ScheduleRef!$D$2:$D$853&lt;&gt;""),ROWS(ScheduleCompile!C$1:C473)),COLUMNS($A473:C473))</f>
        <v>0</v>
      </c>
      <c r="D473" s="1">
        <f>INDEX(ScheduleRef!$D$2:$AB$853,_xlfn.AGGREGATE(15,6,(ROW(ScheduleRef!$D$2:$AB$853)-ROW(ScheduleRef!$D$2)+1)/(ScheduleRef!$D$2:$D$853&lt;&gt;""),ROWS(ScheduleCompile!D$1:D473)),COLUMNS($A473:D473))</f>
        <v>0</v>
      </c>
      <c r="E473" s="1">
        <f>INDEX(ScheduleRef!$D$2:$AB$853,_xlfn.AGGREGATE(15,6,(ROW(ScheduleRef!$D$2:$AB$853)-ROW(ScheduleRef!$D$2)+1)/(ScheduleRef!$D$2:$D$853&lt;&gt;""),ROWS(ScheduleCompile!E$1:E473)),COLUMNS($A473:E473))</f>
        <v>0</v>
      </c>
      <c r="F473" s="1">
        <f>INDEX(ScheduleRef!$D$2:$AB$853,_xlfn.AGGREGATE(15,6,(ROW(ScheduleRef!$D$2:$AB$853)-ROW(ScheduleRef!$D$2)+1)/(ScheduleRef!$D$2:$D$853&lt;&gt;""),ROWS(ScheduleCompile!F$1:F473)),COLUMNS($A473:F473))</f>
        <v>0</v>
      </c>
      <c r="G473" s="1">
        <f>INDEX(ScheduleRef!$D$2:$AB$853,_xlfn.AGGREGATE(15,6,(ROW(ScheduleRef!$D$2:$AB$853)-ROW(ScheduleRef!$D$2)+1)/(ScheduleRef!$D$2:$D$853&lt;&gt;""),ROWS(ScheduleCompile!G$1:G473)),COLUMNS($A473:G473))</f>
        <v>0</v>
      </c>
      <c r="H473" s="1">
        <f>INDEX(ScheduleRef!$D$2:$AB$853,_xlfn.AGGREGATE(15,6,(ROW(ScheduleRef!$D$2:$AB$853)-ROW(ScheduleRef!$D$2)+1)/(ScheduleRef!$D$2:$D$853&lt;&gt;""),ROWS(ScheduleCompile!H$1:H473)),COLUMNS($A473:H473))</f>
        <v>0</v>
      </c>
      <c r="I473" s="1">
        <f>INDEX(ScheduleRef!$D$2:$AB$853,_xlfn.AGGREGATE(15,6,(ROW(ScheduleRef!$D$2:$AB$853)-ROW(ScheduleRef!$D$2)+1)/(ScheduleRef!$D$2:$D$853&lt;&gt;""),ROWS(ScheduleCompile!I$1:I473)),COLUMNS($A473:I473))</f>
        <v>0.5</v>
      </c>
      <c r="J473" s="1">
        <f>INDEX(ScheduleRef!$D$2:$AB$853,_xlfn.AGGREGATE(15,6,(ROW(ScheduleRef!$D$2:$AB$853)-ROW(ScheduleRef!$D$2)+1)/(ScheduleRef!$D$2:$D$853&lt;&gt;""),ROWS(ScheduleCompile!J$1:J473)),COLUMNS($A473:J473))</f>
        <v>0.5</v>
      </c>
      <c r="K473" s="1">
        <f>INDEX(ScheduleRef!$D$2:$AB$853,_xlfn.AGGREGATE(15,6,(ROW(ScheduleRef!$D$2:$AB$853)-ROW(ScheduleRef!$D$2)+1)/(ScheduleRef!$D$2:$D$853&lt;&gt;""),ROWS(ScheduleCompile!K$1:K473)),COLUMNS($A473:K473))</f>
        <v>0.75</v>
      </c>
      <c r="L473" s="1">
        <f>INDEX(ScheduleRef!$D$2:$AB$853,_xlfn.AGGREGATE(15,6,(ROW(ScheduleRef!$D$2:$AB$853)-ROW(ScheduleRef!$D$2)+1)/(ScheduleRef!$D$2:$D$853&lt;&gt;""),ROWS(ScheduleCompile!L$1:L473)),COLUMNS($A473:L473))</f>
        <v>0.9</v>
      </c>
      <c r="M473" s="1">
        <f>INDEX(ScheduleRef!$D$2:$AB$853,_xlfn.AGGREGATE(15,6,(ROW(ScheduleRef!$D$2:$AB$853)-ROW(ScheduleRef!$D$2)+1)/(ScheduleRef!$D$2:$D$853&lt;&gt;""),ROWS(ScheduleCompile!M$1:M473)),COLUMNS($A473:M473))</f>
        <v>0.9</v>
      </c>
      <c r="N473" s="1">
        <f>INDEX(ScheduleRef!$D$2:$AB$853,_xlfn.AGGREGATE(15,6,(ROW(ScheduleRef!$D$2:$AB$853)-ROW(ScheduleRef!$D$2)+1)/(ScheduleRef!$D$2:$D$853&lt;&gt;""),ROWS(ScheduleCompile!N$1:N473)),COLUMNS($A473:N473))</f>
        <v>0.9</v>
      </c>
      <c r="O473" s="1">
        <f>INDEX(ScheduleRef!$D$2:$AB$853,_xlfn.AGGREGATE(15,6,(ROW(ScheduleRef!$D$2:$AB$853)-ROW(ScheduleRef!$D$2)+1)/(ScheduleRef!$D$2:$D$853&lt;&gt;""),ROWS(ScheduleCompile!O$1:O473)),COLUMNS($A473:O473))</f>
        <v>0</v>
      </c>
      <c r="P473" s="1">
        <f>INDEX(ScheduleRef!$D$2:$AB$853,_xlfn.AGGREGATE(15,6,(ROW(ScheduleRef!$D$2:$AB$853)-ROW(ScheduleRef!$D$2)+1)/(ScheduleRef!$D$2:$D$853&lt;&gt;""),ROWS(ScheduleCompile!P$1:P473)),COLUMNS($A473:P473))</f>
        <v>0</v>
      </c>
      <c r="Q473" s="1">
        <f>INDEX(ScheduleRef!$D$2:$AB$853,_xlfn.AGGREGATE(15,6,(ROW(ScheduleRef!$D$2:$AB$853)-ROW(ScheduleRef!$D$2)+1)/(ScheduleRef!$D$2:$D$853&lt;&gt;""),ROWS(ScheduleCompile!Q$1:Q473)),COLUMNS($A473:Q473))</f>
        <v>0</v>
      </c>
      <c r="R473" s="1">
        <f>INDEX(ScheduleRef!$D$2:$AB$853,_xlfn.AGGREGATE(15,6,(ROW(ScheduleRef!$D$2:$AB$853)-ROW(ScheduleRef!$D$2)+1)/(ScheduleRef!$D$2:$D$853&lt;&gt;""),ROWS(ScheduleCompile!R$1:R473)),COLUMNS($A473:R473))</f>
        <v>0</v>
      </c>
      <c r="S473" s="1">
        <f>INDEX(ScheduleRef!$D$2:$AB$853,_xlfn.AGGREGATE(15,6,(ROW(ScheduleRef!$D$2:$AB$853)-ROW(ScheduleRef!$D$2)+1)/(ScheduleRef!$D$2:$D$853&lt;&gt;""),ROWS(ScheduleCompile!S$1:S473)),COLUMNS($A473:S473))</f>
        <v>0</v>
      </c>
      <c r="T473" s="1">
        <f>INDEX(ScheduleRef!$D$2:$AB$853,_xlfn.AGGREGATE(15,6,(ROW(ScheduleRef!$D$2:$AB$853)-ROW(ScheduleRef!$D$2)+1)/(ScheduleRef!$D$2:$D$853&lt;&gt;""),ROWS(ScheduleCompile!T$1:T473)),COLUMNS($A473:T473))</f>
        <v>0</v>
      </c>
      <c r="U473" s="1">
        <f>INDEX(ScheduleRef!$D$2:$AB$853,_xlfn.AGGREGATE(15,6,(ROW(ScheduleRef!$D$2:$AB$853)-ROW(ScheduleRef!$D$2)+1)/(ScheduleRef!$D$2:$D$853&lt;&gt;""),ROWS(ScheduleCompile!U$1:U473)),COLUMNS($A473:U473))</f>
        <v>0</v>
      </c>
      <c r="V473" s="1">
        <f>INDEX(ScheduleRef!$D$2:$AB$853,_xlfn.AGGREGATE(15,6,(ROW(ScheduleRef!$D$2:$AB$853)-ROW(ScheduleRef!$D$2)+1)/(ScheduleRef!$D$2:$D$853&lt;&gt;""),ROWS(ScheduleCompile!V$1:V473)),COLUMNS($A473:V473))</f>
        <v>0</v>
      </c>
      <c r="W473" s="1">
        <f>INDEX(ScheduleRef!$D$2:$AB$853,_xlfn.AGGREGATE(15,6,(ROW(ScheduleRef!$D$2:$AB$853)-ROW(ScheduleRef!$D$2)+1)/(ScheduleRef!$D$2:$D$853&lt;&gt;""),ROWS(ScheduleCompile!W$1:W473)),COLUMNS($A473:W473))</f>
        <v>0</v>
      </c>
      <c r="X473" s="1">
        <f>INDEX(ScheduleRef!$D$2:$AB$853,_xlfn.AGGREGATE(15,6,(ROW(ScheduleRef!$D$2:$AB$853)-ROW(ScheduleRef!$D$2)+1)/(ScheduleRef!$D$2:$D$853&lt;&gt;""),ROWS(ScheduleCompile!X$1:X473)),COLUMNS($A473:X473))</f>
        <v>0</v>
      </c>
      <c r="Y473" s="1">
        <f>INDEX(ScheduleRef!$D$2:$AB$853,_xlfn.AGGREGATE(15,6,(ROW(ScheduleRef!$D$2:$AB$853)-ROW(ScheduleRef!$D$2)+1)/(ScheduleRef!$D$2:$D$853&lt;&gt;""),ROWS(ScheduleCompile!Y$1:Y473)),COLUMNS($A473:Y473))</f>
        <v>0</v>
      </c>
    </row>
    <row r="474" spans="1:25" x14ac:dyDescent="0.25">
      <c r="A474" s="30" t="str">
        <f>INDEX(ScheduleRef!$D$2:$AB$853,_xlfn.AGGREGATE(15,6,(ROW(ScheduleRef!$D$2:$AB$853)-ROW(ScheduleRef!$D$2)+1)/(ScheduleRef!$D$2:$D$853&lt;&gt;""),ROWS(ScheduleCompile!A$1:A474)),COLUMNS($A474:A474))</f>
        <v>SchoolGasEquipSat</v>
      </c>
      <c r="B474" s="1">
        <f>INDEX(ScheduleRef!$D$2:$AB$853,_xlfn.AGGREGATE(15,6,(ROW(ScheduleRef!$D$2:$AB$853)-ROW(ScheduleRef!$D$2)+1)/(ScheduleRef!$D$2:$D$853&lt;&gt;""),ROWS(ScheduleCompile!B$1:B474)),COLUMNS($A474:B474))</f>
        <v>0</v>
      </c>
      <c r="C474" s="1">
        <f>INDEX(ScheduleRef!$D$2:$AB$853,_xlfn.AGGREGATE(15,6,(ROW(ScheduleRef!$D$2:$AB$853)-ROW(ScheduleRef!$D$2)+1)/(ScheduleRef!$D$2:$D$853&lt;&gt;""),ROWS(ScheduleCompile!C$1:C474)),COLUMNS($A474:C474))</f>
        <v>0</v>
      </c>
      <c r="D474" s="1">
        <f>INDEX(ScheduleRef!$D$2:$AB$853,_xlfn.AGGREGATE(15,6,(ROW(ScheduleRef!$D$2:$AB$853)-ROW(ScheduleRef!$D$2)+1)/(ScheduleRef!$D$2:$D$853&lt;&gt;""),ROWS(ScheduleCompile!D$1:D474)),COLUMNS($A474:D474))</f>
        <v>0</v>
      </c>
      <c r="E474" s="1">
        <f>INDEX(ScheduleRef!$D$2:$AB$853,_xlfn.AGGREGATE(15,6,(ROW(ScheduleRef!$D$2:$AB$853)-ROW(ScheduleRef!$D$2)+1)/(ScheduleRef!$D$2:$D$853&lt;&gt;""),ROWS(ScheduleCompile!E$1:E474)),COLUMNS($A474:E474))</f>
        <v>0</v>
      </c>
      <c r="F474" s="1">
        <f>INDEX(ScheduleRef!$D$2:$AB$853,_xlfn.AGGREGATE(15,6,(ROW(ScheduleRef!$D$2:$AB$853)-ROW(ScheduleRef!$D$2)+1)/(ScheduleRef!$D$2:$D$853&lt;&gt;""),ROWS(ScheduleCompile!F$1:F474)),COLUMNS($A474:F474))</f>
        <v>0</v>
      </c>
      <c r="G474" s="1">
        <f>INDEX(ScheduleRef!$D$2:$AB$853,_xlfn.AGGREGATE(15,6,(ROW(ScheduleRef!$D$2:$AB$853)-ROW(ScheduleRef!$D$2)+1)/(ScheduleRef!$D$2:$D$853&lt;&gt;""),ROWS(ScheduleCompile!G$1:G474)),COLUMNS($A474:G474))</f>
        <v>0</v>
      </c>
      <c r="H474" s="1">
        <f>INDEX(ScheduleRef!$D$2:$AB$853,_xlfn.AGGREGATE(15,6,(ROW(ScheduleRef!$D$2:$AB$853)-ROW(ScheduleRef!$D$2)+1)/(ScheduleRef!$D$2:$D$853&lt;&gt;""),ROWS(ScheduleCompile!H$1:H474)),COLUMNS($A474:H474))</f>
        <v>0</v>
      </c>
      <c r="I474" s="1">
        <f>INDEX(ScheduleRef!$D$2:$AB$853,_xlfn.AGGREGATE(15,6,(ROW(ScheduleRef!$D$2:$AB$853)-ROW(ScheduleRef!$D$2)+1)/(ScheduleRef!$D$2:$D$853&lt;&gt;""),ROWS(ScheduleCompile!I$1:I474)),COLUMNS($A474:I474))</f>
        <v>0</v>
      </c>
      <c r="J474" s="1">
        <f>INDEX(ScheduleRef!$D$2:$AB$853,_xlfn.AGGREGATE(15,6,(ROW(ScheduleRef!$D$2:$AB$853)-ROW(ScheduleRef!$D$2)+1)/(ScheduleRef!$D$2:$D$853&lt;&gt;""),ROWS(ScheduleCompile!J$1:J474)),COLUMNS($A474:J474))</f>
        <v>0</v>
      </c>
      <c r="K474" s="1">
        <f>INDEX(ScheduleRef!$D$2:$AB$853,_xlfn.AGGREGATE(15,6,(ROW(ScheduleRef!$D$2:$AB$853)-ROW(ScheduleRef!$D$2)+1)/(ScheduleRef!$D$2:$D$853&lt;&gt;""),ROWS(ScheduleCompile!K$1:K474)),COLUMNS($A474:K474))</f>
        <v>0</v>
      </c>
      <c r="L474" s="1">
        <f>INDEX(ScheduleRef!$D$2:$AB$853,_xlfn.AGGREGATE(15,6,(ROW(ScheduleRef!$D$2:$AB$853)-ROW(ScheduleRef!$D$2)+1)/(ScheduleRef!$D$2:$D$853&lt;&gt;""),ROWS(ScheduleCompile!L$1:L474)),COLUMNS($A474:L474))</f>
        <v>0</v>
      </c>
      <c r="M474" s="1">
        <f>INDEX(ScheduleRef!$D$2:$AB$853,_xlfn.AGGREGATE(15,6,(ROW(ScheduleRef!$D$2:$AB$853)-ROW(ScheduleRef!$D$2)+1)/(ScheduleRef!$D$2:$D$853&lt;&gt;""),ROWS(ScheduleCompile!M$1:M474)),COLUMNS($A474:M474))</f>
        <v>0</v>
      </c>
      <c r="N474" s="1">
        <f>INDEX(ScheduleRef!$D$2:$AB$853,_xlfn.AGGREGATE(15,6,(ROW(ScheduleRef!$D$2:$AB$853)-ROW(ScheduleRef!$D$2)+1)/(ScheduleRef!$D$2:$D$853&lt;&gt;""),ROWS(ScheduleCompile!N$1:N474)),COLUMNS($A474:N474))</f>
        <v>0</v>
      </c>
      <c r="O474" s="1">
        <f>INDEX(ScheduleRef!$D$2:$AB$853,_xlfn.AGGREGATE(15,6,(ROW(ScheduleRef!$D$2:$AB$853)-ROW(ScheduleRef!$D$2)+1)/(ScheduleRef!$D$2:$D$853&lt;&gt;""),ROWS(ScheduleCompile!O$1:O474)),COLUMNS($A474:O474))</f>
        <v>0</v>
      </c>
      <c r="P474" s="1">
        <f>INDEX(ScheduleRef!$D$2:$AB$853,_xlfn.AGGREGATE(15,6,(ROW(ScheduleRef!$D$2:$AB$853)-ROW(ScheduleRef!$D$2)+1)/(ScheduleRef!$D$2:$D$853&lt;&gt;""),ROWS(ScheduleCompile!P$1:P474)),COLUMNS($A474:P474))</f>
        <v>0</v>
      </c>
      <c r="Q474" s="1">
        <f>INDEX(ScheduleRef!$D$2:$AB$853,_xlfn.AGGREGATE(15,6,(ROW(ScheduleRef!$D$2:$AB$853)-ROW(ScheduleRef!$D$2)+1)/(ScheduleRef!$D$2:$D$853&lt;&gt;""),ROWS(ScheduleCompile!Q$1:Q474)),COLUMNS($A474:Q474))</f>
        <v>0</v>
      </c>
      <c r="R474" s="1">
        <f>INDEX(ScheduleRef!$D$2:$AB$853,_xlfn.AGGREGATE(15,6,(ROW(ScheduleRef!$D$2:$AB$853)-ROW(ScheduleRef!$D$2)+1)/(ScheduleRef!$D$2:$D$853&lt;&gt;""),ROWS(ScheduleCompile!R$1:R474)),COLUMNS($A474:R474))</f>
        <v>0</v>
      </c>
      <c r="S474" s="1">
        <f>INDEX(ScheduleRef!$D$2:$AB$853,_xlfn.AGGREGATE(15,6,(ROW(ScheduleRef!$D$2:$AB$853)-ROW(ScheduleRef!$D$2)+1)/(ScheduleRef!$D$2:$D$853&lt;&gt;""),ROWS(ScheduleCompile!S$1:S474)),COLUMNS($A474:S474))</f>
        <v>0</v>
      </c>
      <c r="T474" s="1">
        <f>INDEX(ScheduleRef!$D$2:$AB$853,_xlfn.AGGREGATE(15,6,(ROW(ScheduleRef!$D$2:$AB$853)-ROW(ScheduleRef!$D$2)+1)/(ScheduleRef!$D$2:$D$853&lt;&gt;""),ROWS(ScheduleCompile!T$1:T474)),COLUMNS($A474:T474))</f>
        <v>0</v>
      </c>
      <c r="U474" s="1">
        <f>INDEX(ScheduleRef!$D$2:$AB$853,_xlfn.AGGREGATE(15,6,(ROW(ScheduleRef!$D$2:$AB$853)-ROW(ScheduleRef!$D$2)+1)/(ScheduleRef!$D$2:$D$853&lt;&gt;""),ROWS(ScheduleCompile!U$1:U474)),COLUMNS($A474:U474))</f>
        <v>0</v>
      </c>
      <c r="V474" s="1">
        <f>INDEX(ScheduleRef!$D$2:$AB$853,_xlfn.AGGREGATE(15,6,(ROW(ScheduleRef!$D$2:$AB$853)-ROW(ScheduleRef!$D$2)+1)/(ScheduleRef!$D$2:$D$853&lt;&gt;""),ROWS(ScheduleCompile!V$1:V474)),COLUMNS($A474:V474))</f>
        <v>0</v>
      </c>
      <c r="W474" s="1">
        <f>INDEX(ScheduleRef!$D$2:$AB$853,_xlfn.AGGREGATE(15,6,(ROW(ScheduleRef!$D$2:$AB$853)-ROW(ScheduleRef!$D$2)+1)/(ScheduleRef!$D$2:$D$853&lt;&gt;""),ROWS(ScheduleCompile!W$1:W474)),COLUMNS($A474:W474))</f>
        <v>0</v>
      </c>
      <c r="X474" s="1">
        <f>INDEX(ScheduleRef!$D$2:$AB$853,_xlfn.AGGREGATE(15,6,(ROW(ScheduleRef!$D$2:$AB$853)-ROW(ScheduleRef!$D$2)+1)/(ScheduleRef!$D$2:$D$853&lt;&gt;""),ROWS(ScheduleCompile!X$1:X474)),COLUMNS($A474:X474))</f>
        <v>0</v>
      </c>
      <c r="Y474" s="1">
        <f>INDEX(ScheduleRef!$D$2:$AB$853,_xlfn.AGGREGATE(15,6,(ROW(ScheduleRef!$D$2:$AB$853)-ROW(ScheduleRef!$D$2)+1)/(ScheduleRef!$D$2:$D$853&lt;&gt;""),ROWS(ScheduleCompile!Y$1:Y474)),COLUMNS($A474:Y474))</f>
        <v>0</v>
      </c>
    </row>
    <row r="475" spans="1:25" x14ac:dyDescent="0.25">
      <c r="A475" s="30" t="str">
        <f>INDEX(ScheduleRef!$D$2:$AB$853,_xlfn.AGGREGATE(15,6,(ROW(ScheduleRef!$D$2:$AB$853)-ROW(ScheduleRef!$D$2)+1)/(ScheduleRef!$D$2:$D$853&lt;&gt;""),ROWS(ScheduleCompile!A$1:A475)),COLUMNS($A475:A475))</f>
        <v>SchoolGasEquipSun</v>
      </c>
      <c r="B475" s="1">
        <f>INDEX(ScheduleRef!$D$2:$AB$853,_xlfn.AGGREGATE(15,6,(ROW(ScheduleRef!$D$2:$AB$853)-ROW(ScheduleRef!$D$2)+1)/(ScheduleRef!$D$2:$D$853&lt;&gt;""),ROWS(ScheduleCompile!B$1:B475)),COLUMNS($A475:B475))</f>
        <v>0</v>
      </c>
      <c r="C475" s="1">
        <f>INDEX(ScheduleRef!$D$2:$AB$853,_xlfn.AGGREGATE(15,6,(ROW(ScheduleRef!$D$2:$AB$853)-ROW(ScheduleRef!$D$2)+1)/(ScheduleRef!$D$2:$D$853&lt;&gt;""),ROWS(ScheduleCompile!C$1:C475)),COLUMNS($A475:C475))</f>
        <v>0</v>
      </c>
      <c r="D475" s="1">
        <f>INDEX(ScheduleRef!$D$2:$AB$853,_xlfn.AGGREGATE(15,6,(ROW(ScheduleRef!$D$2:$AB$853)-ROW(ScheduleRef!$D$2)+1)/(ScheduleRef!$D$2:$D$853&lt;&gt;""),ROWS(ScheduleCompile!D$1:D475)),COLUMNS($A475:D475))</f>
        <v>0</v>
      </c>
      <c r="E475" s="1">
        <f>INDEX(ScheduleRef!$D$2:$AB$853,_xlfn.AGGREGATE(15,6,(ROW(ScheduleRef!$D$2:$AB$853)-ROW(ScheduleRef!$D$2)+1)/(ScheduleRef!$D$2:$D$853&lt;&gt;""),ROWS(ScheduleCompile!E$1:E475)),COLUMNS($A475:E475))</f>
        <v>0</v>
      </c>
      <c r="F475" s="1">
        <f>INDEX(ScheduleRef!$D$2:$AB$853,_xlfn.AGGREGATE(15,6,(ROW(ScheduleRef!$D$2:$AB$853)-ROW(ScheduleRef!$D$2)+1)/(ScheduleRef!$D$2:$D$853&lt;&gt;""),ROWS(ScheduleCompile!F$1:F475)),COLUMNS($A475:F475))</f>
        <v>0</v>
      </c>
      <c r="G475" s="1">
        <f>INDEX(ScheduleRef!$D$2:$AB$853,_xlfn.AGGREGATE(15,6,(ROW(ScheduleRef!$D$2:$AB$853)-ROW(ScheduleRef!$D$2)+1)/(ScheduleRef!$D$2:$D$853&lt;&gt;""),ROWS(ScheduleCompile!G$1:G475)),COLUMNS($A475:G475))</f>
        <v>0</v>
      </c>
      <c r="H475" s="1">
        <f>INDEX(ScheduleRef!$D$2:$AB$853,_xlfn.AGGREGATE(15,6,(ROW(ScheduleRef!$D$2:$AB$853)-ROW(ScheduleRef!$D$2)+1)/(ScheduleRef!$D$2:$D$853&lt;&gt;""),ROWS(ScheduleCompile!H$1:H475)),COLUMNS($A475:H475))</f>
        <v>0</v>
      </c>
      <c r="I475" s="1">
        <f>INDEX(ScheduleRef!$D$2:$AB$853,_xlfn.AGGREGATE(15,6,(ROW(ScheduleRef!$D$2:$AB$853)-ROW(ScheduleRef!$D$2)+1)/(ScheduleRef!$D$2:$D$853&lt;&gt;""),ROWS(ScheduleCompile!I$1:I475)),COLUMNS($A475:I475))</f>
        <v>0</v>
      </c>
      <c r="J475" s="1">
        <f>INDEX(ScheduleRef!$D$2:$AB$853,_xlfn.AGGREGATE(15,6,(ROW(ScheduleRef!$D$2:$AB$853)-ROW(ScheduleRef!$D$2)+1)/(ScheduleRef!$D$2:$D$853&lt;&gt;""),ROWS(ScheduleCompile!J$1:J475)),COLUMNS($A475:J475))</f>
        <v>0</v>
      </c>
      <c r="K475" s="1">
        <f>INDEX(ScheduleRef!$D$2:$AB$853,_xlfn.AGGREGATE(15,6,(ROW(ScheduleRef!$D$2:$AB$853)-ROW(ScheduleRef!$D$2)+1)/(ScheduleRef!$D$2:$D$853&lt;&gt;""),ROWS(ScheduleCompile!K$1:K475)),COLUMNS($A475:K475))</f>
        <v>0</v>
      </c>
      <c r="L475" s="1">
        <f>INDEX(ScheduleRef!$D$2:$AB$853,_xlfn.AGGREGATE(15,6,(ROW(ScheduleRef!$D$2:$AB$853)-ROW(ScheduleRef!$D$2)+1)/(ScheduleRef!$D$2:$D$853&lt;&gt;""),ROWS(ScheduleCompile!L$1:L475)),COLUMNS($A475:L475))</f>
        <v>0</v>
      </c>
      <c r="M475" s="1">
        <f>INDEX(ScheduleRef!$D$2:$AB$853,_xlfn.AGGREGATE(15,6,(ROW(ScheduleRef!$D$2:$AB$853)-ROW(ScheduleRef!$D$2)+1)/(ScheduleRef!$D$2:$D$853&lt;&gt;""),ROWS(ScheduleCompile!M$1:M475)),COLUMNS($A475:M475))</f>
        <v>0</v>
      </c>
      <c r="N475" s="1">
        <f>INDEX(ScheduleRef!$D$2:$AB$853,_xlfn.AGGREGATE(15,6,(ROW(ScheduleRef!$D$2:$AB$853)-ROW(ScheduleRef!$D$2)+1)/(ScheduleRef!$D$2:$D$853&lt;&gt;""),ROWS(ScheduleCompile!N$1:N475)),COLUMNS($A475:N475))</f>
        <v>0</v>
      </c>
      <c r="O475" s="1">
        <f>INDEX(ScheduleRef!$D$2:$AB$853,_xlfn.AGGREGATE(15,6,(ROW(ScheduleRef!$D$2:$AB$853)-ROW(ScheduleRef!$D$2)+1)/(ScheduleRef!$D$2:$D$853&lt;&gt;""),ROWS(ScheduleCompile!O$1:O475)),COLUMNS($A475:O475))</f>
        <v>0</v>
      </c>
      <c r="P475" s="1">
        <f>INDEX(ScheduleRef!$D$2:$AB$853,_xlfn.AGGREGATE(15,6,(ROW(ScheduleRef!$D$2:$AB$853)-ROW(ScheduleRef!$D$2)+1)/(ScheduleRef!$D$2:$D$853&lt;&gt;""),ROWS(ScheduleCompile!P$1:P475)),COLUMNS($A475:P475))</f>
        <v>0</v>
      </c>
      <c r="Q475" s="1">
        <f>INDEX(ScheduleRef!$D$2:$AB$853,_xlfn.AGGREGATE(15,6,(ROW(ScheduleRef!$D$2:$AB$853)-ROW(ScheduleRef!$D$2)+1)/(ScheduleRef!$D$2:$D$853&lt;&gt;""),ROWS(ScheduleCompile!Q$1:Q475)),COLUMNS($A475:Q475))</f>
        <v>0</v>
      </c>
      <c r="R475" s="1">
        <f>INDEX(ScheduleRef!$D$2:$AB$853,_xlfn.AGGREGATE(15,6,(ROW(ScheduleRef!$D$2:$AB$853)-ROW(ScheduleRef!$D$2)+1)/(ScheduleRef!$D$2:$D$853&lt;&gt;""),ROWS(ScheduleCompile!R$1:R475)),COLUMNS($A475:R475))</f>
        <v>0</v>
      </c>
      <c r="S475" s="1">
        <f>INDEX(ScheduleRef!$D$2:$AB$853,_xlfn.AGGREGATE(15,6,(ROW(ScheduleRef!$D$2:$AB$853)-ROW(ScheduleRef!$D$2)+1)/(ScheduleRef!$D$2:$D$853&lt;&gt;""),ROWS(ScheduleCompile!S$1:S475)),COLUMNS($A475:S475))</f>
        <v>0</v>
      </c>
      <c r="T475" s="1">
        <f>INDEX(ScheduleRef!$D$2:$AB$853,_xlfn.AGGREGATE(15,6,(ROW(ScheduleRef!$D$2:$AB$853)-ROW(ScheduleRef!$D$2)+1)/(ScheduleRef!$D$2:$D$853&lt;&gt;""),ROWS(ScheduleCompile!T$1:T475)),COLUMNS($A475:T475))</f>
        <v>0</v>
      </c>
      <c r="U475" s="1">
        <f>INDEX(ScheduleRef!$D$2:$AB$853,_xlfn.AGGREGATE(15,6,(ROW(ScheduleRef!$D$2:$AB$853)-ROW(ScheduleRef!$D$2)+1)/(ScheduleRef!$D$2:$D$853&lt;&gt;""),ROWS(ScheduleCompile!U$1:U475)),COLUMNS($A475:U475))</f>
        <v>0</v>
      </c>
      <c r="V475" s="1">
        <f>INDEX(ScheduleRef!$D$2:$AB$853,_xlfn.AGGREGATE(15,6,(ROW(ScheduleRef!$D$2:$AB$853)-ROW(ScheduleRef!$D$2)+1)/(ScheduleRef!$D$2:$D$853&lt;&gt;""),ROWS(ScheduleCompile!V$1:V475)),COLUMNS($A475:V475))</f>
        <v>0</v>
      </c>
      <c r="W475" s="1">
        <f>INDEX(ScheduleRef!$D$2:$AB$853,_xlfn.AGGREGATE(15,6,(ROW(ScheduleRef!$D$2:$AB$853)-ROW(ScheduleRef!$D$2)+1)/(ScheduleRef!$D$2:$D$853&lt;&gt;""),ROWS(ScheduleCompile!W$1:W475)),COLUMNS($A475:W475))</f>
        <v>0</v>
      </c>
      <c r="X475" s="1">
        <f>INDEX(ScheduleRef!$D$2:$AB$853,_xlfn.AGGREGATE(15,6,(ROW(ScheduleRef!$D$2:$AB$853)-ROW(ScheduleRef!$D$2)+1)/(ScheduleRef!$D$2:$D$853&lt;&gt;""),ROWS(ScheduleCompile!X$1:X475)),COLUMNS($A475:X475))</f>
        <v>0</v>
      </c>
      <c r="Y475" s="1">
        <f>INDEX(ScheduleRef!$D$2:$AB$853,_xlfn.AGGREGATE(15,6,(ROW(ScheduleRef!$D$2:$AB$853)-ROW(ScheduleRef!$D$2)+1)/(ScheduleRef!$D$2:$D$853&lt;&gt;""),ROWS(ScheduleCompile!Y$1:Y475)),COLUMNS($A475:Y475))</f>
        <v>0</v>
      </c>
    </row>
    <row r="476" spans="1:25" x14ac:dyDescent="0.25">
      <c r="A476" s="30" t="str">
        <f>INDEX(ScheduleRef!$D$2:$AB$853,_xlfn.AGGREGATE(15,6,(ROW(ScheduleRef!$D$2:$AB$853)-ROW(ScheduleRef!$D$2)+1)/(ScheduleRef!$D$2:$D$853&lt;&gt;""),ROWS(ScheduleCompile!A$1:A476)),COLUMNS($A476:A476))</f>
        <v>SchoolHtgSetptWD</v>
      </c>
      <c r="B476" s="1">
        <f>INDEX(ScheduleRef!$D$2:$AB$853,_xlfn.AGGREGATE(15,6,(ROW(ScheduleRef!$D$2:$AB$853)-ROW(ScheduleRef!$D$2)+1)/(ScheduleRef!$D$2:$D$853&lt;&gt;""),ROWS(ScheduleCompile!B$1:B476)),COLUMNS($A476:B476))</f>
        <v>60</v>
      </c>
      <c r="C476" s="1">
        <f>INDEX(ScheduleRef!$D$2:$AB$853,_xlfn.AGGREGATE(15,6,(ROW(ScheduleRef!$D$2:$AB$853)-ROW(ScheduleRef!$D$2)+1)/(ScheduleRef!$D$2:$D$853&lt;&gt;""),ROWS(ScheduleCompile!C$1:C476)),COLUMNS($A476:C476))</f>
        <v>60</v>
      </c>
      <c r="D476" s="1">
        <f>INDEX(ScheduleRef!$D$2:$AB$853,_xlfn.AGGREGATE(15,6,(ROW(ScheduleRef!$D$2:$AB$853)-ROW(ScheduleRef!$D$2)+1)/(ScheduleRef!$D$2:$D$853&lt;&gt;""),ROWS(ScheduleCompile!D$1:D476)),COLUMNS($A476:D476))</f>
        <v>60</v>
      </c>
      <c r="E476" s="1">
        <f>INDEX(ScheduleRef!$D$2:$AB$853,_xlfn.AGGREGATE(15,6,(ROW(ScheduleRef!$D$2:$AB$853)-ROW(ScheduleRef!$D$2)+1)/(ScheduleRef!$D$2:$D$853&lt;&gt;""),ROWS(ScheduleCompile!E$1:E476)),COLUMNS($A476:E476))</f>
        <v>60</v>
      </c>
      <c r="F476" s="1">
        <f>INDEX(ScheduleRef!$D$2:$AB$853,_xlfn.AGGREGATE(15,6,(ROW(ScheduleRef!$D$2:$AB$853)-ROW(ScheduleRef!$D$2)+1)/(ScheduleRef!$D$2:$D$853&lt;&gt;""),ROWS(ScheduleCompile!F$1:F476)),COLUMNS($A476:F476))</f>
        <v>60</v>
      </c>
      <c r="G476" s="1">
        <f>INDEX(ScheduleRef!$D$2:$AB$853,_xlfn.AGGREGATE(15,6,(ROW(ScheduleRef!$D$2:$AB$853)-ROW(ScheduleRef!$D$2)+1)/(ScheduleRef!$D$2:$D$853&lt;&gt;""),ROWS(ScheduleCompile!G$1:G476)),COLUMNS($A476:G476))</f>
        <v>60</v>
      </c>
      <c r="H476" s="1">
        <f>INDEX(ScheduleRef!$D$2:$AB$853,_xlfn.AGGREGATE(15,6,(ROW(ScheduleRef!$D$2:$AB$853)-ROW(ScheduleRef!$D$2)+1)/(ScheduleRef!$D$2:$D$853&lt;&gt;""),ROWS(ScheduleCompile!H$1:H476)),COLUMNS($A476:H476))</f>
        <v>70</v>
      </c>
      <c r="I476" s="1">
        <f>INDEX(ScheduleRef!$D$2:$AB$853,_xlfn.AGGREGATE(15,6,(ROW(ScheduleRef!$D$2:$AB$853)-ROW(ScheduleRef!$D$2)+1)/(ScheduleRef!$D$2:$D$853&lt;&gt;""),ROWS(ScheduleCompile!I$1:I476)),COLUMNS($A476:I476))</f>
        <v>70</v>
      </c>
      <c r="J476" s="1">
        <f>INDEX(ScheduleRef!$D$2:$AB$853,_xlfn.AGGREGATE(15,6,(ROW(ScheduleRef!$D$2:$AB$853)-ROW(ScheduleRef!$D$2)+1)/(ScheduleRef!$D$2:$D$853&lt;&gt;""),ROWS(ScheduleCompile!J$1:J476)),COLUMNS($A476:J476))</f>
        <v>70</v>
      </c>
      <c r="K476" s="1">
        <f>INDEX(ScheduleRef!$D$2:$AB$853,_xlfn.AGGREGATE(15,6,(ROW(ScheduleRef!$D$2:$AB$853)-ROW(ScheduleRef!$D$2)+1)/(ScheduleRef!$D$2:$D$853&lt;&gt;""),ROWS(ScheduleCompile!K$1:K476)),COLUMNS($A476:K476))</f>
        <v>70</v>
      </c>
      <c r="L476" s="1">
        <f>INDEX(ScheduleRef!$D$2:$AB$853,_xlfn.AGGREGATE(15,6,(ROW(ScheduleRef!$D$2:$AB$853)-ROW(ScheduleRef!$D$2)+1)/(ScheduleRef!$D$2:$D$853&lt;&gt;""),ROWS(ScheduleCompile!L$1:L476)),COLUMNS($A476:L476))</f>
        <v>70</v>
      </c>
      <c r="M476" s="1">
        <f>INDEX(ScheduleRef!$D$2:$AB$853,_xlfn.AGGREGATE(15,6,(ROW(ScheduleRef!$D$2:$AB$853)-ROW(ScheduleRef!$D$2)+1)/(ScheduleRef!$D$2:$D$853&lt;&gt;""),ROWS(ScheduleCompile!M$1:M476)),COLUMNS($A476:M476))</f>
        <v>70</v>
      </c>
      <c r="N476" s="1">
        <f>INDEX(ScheduleRef!$D$2:$AB$853,_xlfn.AGGREGATE(15,6,(ROW(ScheduleRef!$D$2:$AB$853)-ROW(ScheduleRef!$D$2)+1)/(ScheduleRef!$D$2:$D$853&lt;&gt;""),ROWS(ScheduleCompile!N$1:N476)),COLUMNS($A476:N476))</f>
        <v>70</v>
      </c>
      <c r="O476" s="1">
        <f>INDEX(ScheduleRef!$D$2:$AB$853,_xlfn.AGGREGATE(15,6,(ROW(ScheduleRef!$D$2:$AB$853)-ROW(ScheduleRef!$D$2)+1)/(ScheduleRef!$D$2:$D$853&lt;&gt;""),ROWS(ScheduleCompile!O$1:O476)),COLUMNS($A476:O476))</f>
        <v>70</v>
      </c>
      <c r="P476" s="1">
        <f>INDEX(ScheduleRef!$D$2:$AB$853,_xlfn.AGGREGATE(15,6,(ROW(ScheduleRef!$D$2:$AB$853)-ROW(ScheduleRef!$D$2)+1)/(ScheduleRef!$D$2:$D$853&lt;&gt;""),ROWS(ScheduleCompile!P$1:P476)),COLUMNS($A476:P476))</f>
        <v>70</v>
      </c>
      <c r="Q476" s="1">
        <f>INDEX(ScheduleRef!$D$2:$AB$853,_xlfn.AGGREGATE(15,6,(ROW(ScheduleRef!$D$2:$AB$853)-ROW(ScheduleRef!$D$2)+1)/(ScheduleRef!$D$2:$D$853&lt;&gt;""),ROWS(ScheduleCompile!Q$1:Q476)),COLUMNS($A476:Q476))</f>
        <v>70</v>
      </c>
      <c r="R476" s="1">
        <f>INDEX(ScheduleRef!$D$2:$AB$853,_xlfn.AGGREGATE(15,6,(ROW(ScheduleRef!$D$2:$AB$853)-ROW(ScheduleRef!$D$2)+1)/(ScheduleRef!$D$2:$D$853&lt;&gt;""),ROWS(ScheduleCompile!R$1:R476)),COLUMNS($A476:R476))</f>
        <v>70</v>
      </c>
      <c r="S476" s="1">
        <f>INDEX(ScheduleRef!$D$2:$AB$853,_xlfn.AGGREGATE(15,6,(ROW(ScheduleRef!$D$2:$AB$853)-ROW(ScheduleRef!$D$2)+1)/(ScheduleRef!$D$2:$D$853&lt;&gt;""),ROWS(ScheduleCompile!S$1:S476)),COLUMNS($A476:S476))</f>
        <v>70</v>
      </c>
      <c r="T476" s="1">
        <f>INDEX(ScheduleRef!$D$2:$AB$853,_xlfn.AGGREGATE(15,6,(ROW(ScheduleRef!$D$2:$AB$853)-ROW(ScheduleRef!$D$2)+1)/(ScheduleRef!$D$2:$D$853&lt;&gt;""),ROWS(ScheduleCompile!T$1:T476)),COLUMNS($A476:T476))</f>
        <v>70</v>
      </c>
      <c r="U476" s="1">
        <f>INDEX(ScheduleRef!$D$2:$AB$853,_xlfn.AGGREGATE(15,6,(ROW(ScheduleRef!$D$2:$AB$853)-ROW(ScheduleRef!$D$2)+1)/(ScheduleRef!$D$2:$D$853&lt;&gt;""),ROWS(ScheduleCompile!U$1:U476)),COLUMNS($A476:U476))</f>
        <v>70</v>
      </c>
      <c r="V476" s="1">
        <f>INDEX(ScheduleRef!$D$2:$AB$853,_xlfn.AGGREGATE(15,6,(ROW(ScheduleRef!$D$2:$AB$853)-ROW(ScheduleRef!$D$2)+1)/(ScheduleRef!$D$2:$D$853&lt;&gt;""),ROWS(ScheduleCompile!V$1:V476)),COLUMNS($A476:V476))</f>
        <v>70</v>
      </c>
      <c r="W476" s="1">
        <f>INDEX(ScheduleRef!$D$2:$AB$853,_xlfn.AGGREGATE(15,6,(ROW(ScheduleRef!$D$2:$AB$853)-ROW(ScheduleRef!$D$2)+1)/(ScheduleRef!$D$2:$D$853&lt;&gt;""),ROWS(ScheduleCompile!W$1:W476)),COLUMNS($A476:W476))</f>
        <v>70</v>
      </c>
      <c r="X476" s="1">
        <f>INDEX(ScheduleRef!$D$2:$AB$853,_xlfn.AGGREGATE(15,6,(ROW(ScheduleRef!$D$2:$AB$853)-ROW(ScheduleRef!$D$2)+1)/(ScheduleRef!$D$2:$D$853&lt;&gt;""),ROWS(ScheduleCompile!X$1:X476)),COLUMNS($A476:X476))</f>
        <v>60</v>
      </c>
      <c r="Y476" s="1">
        <f>INDEX(ScheduleRef!$D$2:$AB$853,_xlfn.AGGREGATE(15,6,(ROW(ScheduleRef!$D$2:$AB$853)-ROW(ScheduleRef!$D$2)+1)/(ScheduleRef!$D$2:$D$853&lt;&gt;""),ROWS(ScheduleCompile!Y$1:Y476)),COLUMNS($A476:Y476))</f>
        <v>60</v>
      </c>
    </row>
    <row r="477" spans="1:25" x14ac:dyDescent="0.25">
      <c r="A477" s="30" t="str">
        <f>INDEX(ScheduleRef!$D$2:$AB$853,_xlfn.AGGREGATE(15,6,(ROW(ScheduleRef!$D$2:$AB$853)-ROW(ScheduleRef!$D$2)+1)/(ScheduleRef!$D$2:$D$853&lt;&gt;""),ROWS(ScheduleCompile!A$1:A477)),COLUMNS($A477:A477))</f>
        <v>SchoolHtgSetptSat</v>
      </c>
      <c r="B477" s="1">
        <f>INDEX(ScheduleRef!$D$2:$AB$853,_xlfn.AGGREGATE(15,6,(ROW(ScheduleRef!$D$2:$AB$853)-ROW(ScheduleRef!$D$2)+1)/(ScheduleRef!$D$2:$D$853&lt;&gt;""),ROWS(ScheduleCompile!B$1:B477)),COLUMNS($A477:B477))</f>
        <v>60</v>
      </c>
      <c r="C477" s="1">
        <f>INDEX(ScheduleRef!$D$2:$AB$853,_xlfn.AGGREGATE(15,6,(ROW(ScheduleRef!$D$2:$AB$853)-ROW(ScheduleRef!$D$2)+1)/(ScheduleRef!$D$2:$D$853&lt;&gt;""),ROWS(ScheduleCompile!C$1:C477)),COLUMNS($A477:C477))</f>
        <v>60</v>
      </c>
      <c r="D477" s="1">
        <f>INDEX(ScheduleRef!$D$2:$AB$853,_xlfn.AGGREGATE(15,6,(ROW(ScheduleRef!$D$2:$AB$853)-ROW(ScheduleRef!$D$2)+1)/(ScheduleRef!$D$2:$D$853&lt;&gt;""),ROWS(ScheduleCompile!D$1:D477)),COLUMNS($A477:D477))</f>
        <v>60</v>
      </c>
      <c r="E477" s="1">
        <f>INDEX(ScheduleRef!$D$2:$AB$853,_xlfn.AGGREGATE(15,6,(ROW(ScheduleRef!$D$2:$AB$853)-ROW(ScheduleRef!$D$2)+1)/(ScheduleRef!$D$2:$D$853&lt;&gt;""),ROWS(ScheduleCompile!E$1:E477)),COLUMNS($A477:E477))</f>
        <v>60</v>
      </c>
      <c r="F477" s="1">
        <f>INDEX(ScheduleRef!$D$2:$AB$853,_xlfn.AGGREGATE(15,6,(ROW(ScheduleRef!$D$2:$AB$853)-ROW(ScheduleRef!$D$2)+1)/(ScheduleRef!$D$2:$D$853&lt;&gt;""),ROWS(ScheduleCompile!F$1:F477)),COLUMNS($A477:F477))</f>
        <v>60</v>
      </c>
      <c r="G477" s="1">
        <f>INDEX(ScheduleRef!$D$2:$AB$853,_xlfn.AGGREGATE(15,6,(ROW(ScheduleRef!$D$2:$AB$853)-ROW(ScheduleRef!$D$2)+1)/(ScheduleRef!$D$2:$D$853&lt;&gt;""),ROWS(ScheduleCompile!G$1:G477)),COLUMNS($A477:G477))</f>
        <v>60</v>
      </c>
      <c r="H477" s="1">
        <f>INDEX(ScheduleRef!$D$2:$AB$853,_xlfn.AGGREGATE(15,6,(ROW(ScheduleRef!$D$2:$AB$853)-ROW(ScheduleRef!$D$2)+1)/(ScheduleRef!$D$2:$D$853&lt;&gt;""),ROWS(ScheduleCompile!H$1:H477)),COLUMNS($A477:H477))</f>
        <v>60</v>
      </c>
      <c r="I477" s="1">
        <f>INDEX(ScheduleRef!$D$2:$AB$853,_xlfn.AGGREGATE(15,6,(ROW(ScheduleRef!$D$2:$AB$853)-ROW(ScheduleRef!$D$2)+1)/(ScheduleRef!$D$2:$D$853&lt;&gt;""),ROWS(ScheduleCompile!I$1:I477)),COLUMNS($A477:I477))</f>
        <v>70</v>
      </c>
      <c r="J477" s="1">
        <f>INDEX(ScheduleRef!$D$2:$AB$853,_xlfn.AGGREGATE(15,6,(ROW(ScheduleRef!$D$2:$AB$853)-ROW(ScheduleRef!$D$2)+1)/(ScheduleRef!$D$2:$D$853&lt;&gt;""),ROWS(ScheduleCompile!J$1:J477)),COLUMNS($A477:J477))</f>
        <v>70</v>
      </c>
      <c r="K477" s="1">
        <f>INDEX(ScheduleRef!$D$2:$AB$853,_xlfn.AGGREGATE(15,6,(ROW(ScheduleRef!$D$2:$AB$853)-ROW(ScheduleRef!$D$2)+1)/(ScheduleRef!$D$2:$D$853&lt;&gt;""),ROWS(ScheduleCompile!K$1:K477)),COLUMNS($A477:K477))</f>
        <v>70</v>
      </c>
      <c r="L477" s="1">
        <f>INDEX(ScheduleRef!$D$2:$AB$853,_xlfn.AGGREGATE(15,6,(ROW(ScheduleRef!$D$2:$AB$853)-ROW(ScheduleRef!$D$2)+1)/(ScheduleRef!$D$2:$D$853&lt;&gt;""),ROWS(ScheduleCompile!L$1:L477)),COLUMNS($A477:L477))</f>
        <v>70</v>
      </c>
      <c r="M477" s="1">
        <f>INDEX(ScheduleRef!$D$2:$AB$853,_xlfn.AGGREGATE(15,6,(ROW(ScheduleRef!$D$2:$AB$853)-ROW(ScheduleRef!$D$2)+1)/(ScheduleRef!$D$2:$D$853&lt;&gt;""),ROWS(ScheduleCompile!M$1:M477)),COLUMNS($A477:M477))</f>
        <v>70</v>
      </c>
      <c r="N477" s="1">
        <f>INDEX(ScheduleRef!$D$2:$AB$853,_xlfn.AGGREGATE(15,6,(ROW(ScheduleRef!$D$2:$AB$853)-ROW(ScheduleRef!$D$2)+1)/(ScheduleRef!$D$2:$D$853&lt;&gt;""),ROWS(ScheduleCompile!N$1:N477)),COLUMNS($A477:N477))</f>
        <v>70</v>
      </c>
      <c r="O477" s="1">
        <f>INDEX(ScheduleRef!$D$2:$AB$853,_xlfn.AGGREGATE(15,6,(ROW(ScheduleRef!$D$2:$AB$853)-ROW(ScheduleRef!$D$2)+1)/(ScheduleRef!$D$2:$D$853&lt;&gt;""),ROWS(ScheduleCompile!O$1:O477)),COLUMNS($A477:O477))</f>
        <v>60</v>
      </c>
      <c r="P477" s="1">
        <f>INDEX(ScheduleRef!$D$2:$AB$853,_xlfn.AGGREGATE(15,6,(ROW(ScheduleRef!$D$2:$AB$853)-ROW(ScheduleRef!$D$2)+1)/(ScheduleRef!$D$2:$D$853&lt;&gt;""),ROWS(ScheduleCompile!P$1:P477)),COLUMNS($A477:P477))</f>
        <v>60</v>
      </c>
      <c r="Q477" s="1">
        <f>INDEX(ScheduleRef!$D$2:$AB$853,_xlfn.AGGREGATE(15,6,(ROW(ScheduleRef!$D$2:$AB$853)-ROW(ScheduleRef!$D$2)+1)/(ScheduleRef!$D$2:$D$853&lt;&gt;""),ROWS(ScheduleCompile!Q$1:Q477)),COLUMNS($A477:Q477))</f>
        <v>60</v>
      </c>
      <c r="R477" s="1">
        <f>INDEX(ScheduleRef!$D$2:$AB$853,_xlfn.AGGREGATE(15,6,(ROW(ScheduleRef!$D$2:$AB$853)-ROW(ScheduleRef!$D$2)+1)/(ScheduleRef!$D$2:$D$853&lt;&gt;""),ROWS(ScheduleCompile!R$1:R477)),COLUMNS($A477:R477))</f>
        <v>60</v>
      </c>
      <c r="S477" s="1">
        <f>INDEX(ScheduleRef!$D$2:$AB$853,_xlfn.AGGREGATE(15,6,(ROW(ScheduleRef!$D$2:$AB$853)-ROW(ScheduleRef!$D$2)+1)/(ScheduleRef!$D$2:$D$853&lt;&gt;""),ROWS(ScheduleCompile!S$1:S477)),COLUMNS($A477:S477))</f>
        <v>60</v>
      </c>
      <c r="T477" s="1">
        <f>INDEX(ScheduleRef!$D$2:$AB$853,_xlfn.AGGREGATE(15,6,(ROW(ScheduleRef!$D$2:$AB$853)-ROW(ScheduleRef!$D$2)+1)/(ScheduleRef!$D$2:$D$853&lt;&gt;""),ROWS(ScheduleCompile!T$1:T477)),COLUMNS($A477:T477))</f>
        <v>60</v>
      </c>
      <c r="U477" s="1">
        <f>INDEX(ScheduleRef!$D$2:$AB$853,_xlfn.AGGREGATE(15,6,(ROW(ScheduleRef!$D$2:$AB$853)-ROW(ScheduleRef!$D$2)+1)/(ScheduleRef!$D$2:$D$853&lt;&gt;""),ROWS(ScheduleCompile!U$1:U477)),COLUMNS($A477:U477))</f>
        <v>60</v>
      </c>
      <c r="V477" s="1">
        <f>INDEX(ScheduleRef!$D$2:$AB$853,_xlfn.AGGREGATE(15,6,(ROW(ScheduleRef!$D$2:$AB$853)-ROW(ScheduleRef!$D$2)+1)/(ScheduleRef!$D$2:$D$853&lt;&gt;""),ROWS(ScheduleCompile!V$1:V477)),COLUMNS($A477:V477))</f>
        <v>60</v>
      </c>
      <c r="W477" s="1">
        <f>INDEX(ScheduleRef!$D$2:$AB$853,_xlfn.AGGREGATE(15,6,(ROW(ScheduleRef!$D$2:$AB$853)-ROW(ScheduleRef!$D$2)+1)/(ScheduleRef!$D$2:$D$853&lt;&gt;""),ROWS(ScheduleCompile!W$1:W477)),COLUMNS($A477:W477))</f>
        <v>60</v>
      </c>
      <c r="X477" s="1">
        <f>INDEX(ScheduleRef!$D$2:$AB$853,_xlfn.AGGREGATE(15,6,(ROW(ScheduleRef!$D$2:$AB$853)-ROW(ScheduleRef!$D$2)+1)/(ScheduleRef!$D$2:$D$853&lt;&gt;""),ROWS(ScheduleCompile!X$1:X477)),COLUMNS($A477:X477))</f>
        <v>60</v>
      </c>
      <c r="Y477" s="1">
        <f>INDEX(ScheduleRef!$D$2:$AB$853,_xlfn.AGGREGATE(15,6,(ROW(ScheduleRef!$D$2:$AB$853)-ROW(ScheduleRef!$D$2)+1)/(ScheduleRef!$D$2:$D$853&lt;&gt;""),ROWS(ScheduleCompile!Y$1:Y477)),COLUMNS($A477:Y477))</f>
        <v>60</v>
      </c>
    </row>
    <row r="478" spans="1:25" x14ac:dyDescent="0.25">
      <c r="A478" s="30" t="str">
        <f>INDEX(ScheduleRef!$D$2:$AB$853,_xlfn.AGGREGATE(15,6,(ROW(ScheduleRef!$D$2:$AB$853)-ROW(ScheduleRef!$D$2)+1)/(ScheduleRef!$D$2:$D$853&lt;&gt;""),ROWS(ScheduleCompile!A$1:A478)),COLUMNS($A478:A478))</f>
        <v>SchoolHtgSetptSun</v>
      </c>
      <c r="B478" s="1">
        <f>INDEX(ScheduleRef!$D$2:$AB$853,_xlfn.AGGREGATE(15,6,(ROW(ScheduleRef!$D$2:$AB$853)-ROW(ScheduleRef!$D$2)+1)/(ScheduleRef!$D$2:$D$853&lt;&gt;""),ROWS(ScheduleCompile!B$1:B478)),COLUMNS($A478:B478))</f>
        <v>60</v>
      </c>
      <c r="C478" s="1">
        <f>INDEX(ScheduleRef!$D$2:$AB$853,_xlfn.AGGREGATE(15,6,(ROW(ScheduleRef!$D$2:$AB$853)-ROW(ScheduleRef!$D$2)+1)/(ScheduleRef!$D$2:$D$853&lt;&gt;""),ROWS(ScheduleCompile!C$1:C478)),COLUMNS($A478:C478))</f>
        <v>60</v>
      </c>
      <c r="D478" s="1">
        <f>INDEX(ScheduleRef!$D$2:$AB$853,_xlfn.AGGREGATE(15,6,(ROW(ScheduleRef!$D$2:$AB$853)-ROW(ScheduleRef!$D$2)+1)/(ScheduleRef!$D$2:$D$853&lt;&gt;""),ROWS(ScheduleCompile!D$1:D478)),COLUMNS($A478:D478))</f>
        <v>60</v>
      </c>
      <c r="E478" s="1">
        <f>INDEX(ScheduleRef!$D$2:$AB$853,_xlfn.AGGREGATE(15,6,(ROW(ScheduleRef!$D$2:$AB$853)-ROW(ScheduleRef!$D$2)+1)/(ScheduleRef!$D$2:$D$853&lt;&gt;""),ROWS(ScheduleCompile!E$1:E478)),COLUMNS($A478:E478))</f>
        <v>60</v>
      </c>
      <c r="F478" s="1">
        <f>INDEX(ScheduleRef!$D$2:$AB$853,_xlfn.AGGREGATE(15,6,(ROW(ScheduleRef!$D$2:$AB$853)-ROW(ScheduleRef!$D$2)+1)/(ScheduleRef!$D$2:$D$853&lt;&gt;""),ROWS(ScheduleCompile!F$1:F478)),COLUMNS($A478:F478))</f>
        <v>60</v>
      </c>
      <c r="G478" s="1">
        <f>INDEX(ScheduleRef!$D$2:$AB$853,_xlfn.AGGREGATE(15,6,(ROW(ScheduleRef!$D$2:$AB$853)-ROW(ScheduleRef!$D$2)+1)/(ScheduleRef!$D$2:$D$853&lt;&gt;""),ROWS(ScheduleCompile!G$1:G478)),COLUMNS($A478:G478))</f>
        <v>60</v>
      </c>
      <c r="H478" s="1">
        <f>INDEX(ScheduleRef!$D$2:$AB$853,_xlfn.AGGREGATE(15,6,(ROW(ScheduleRef!$D$2:$AB$853)-ROW(ScheduleRef!$D$2)+1)/(ScheduleRef!$D$2:$D$853&lt;&gt;""),ROWS(ScheduleCompile!H$1:H478)),COLUMNS($A478:H478))</f>
        <v>60</v>
      </c>
      <c r="I478" s="1">
        <f>INDEX(ScheduleRef!$D$2:$AB$853,_xlfn.AGGREGATE(15,6,(ROW(ScheduleRef!$D$2:$AB$853)-ROW(ScheduleRef!$D$2)+1)/(ScheduleRef!$D$2:$D$853&lt;&gt;""),ROWS(ScheduleCompile!I$1:I478)),COLUMNS($A478:I478))</f>
        <v>60</v>
      </c>
      <c r="J478" s="1">
        <f>INDEX(ScheduleRef!$D$2:$AB$853,_xlfn.AGGREGATE(15,6,(ROW(ScheduleRef!$D$2:$AB$853)-ROW(ScheduleRef!$D$2)+1)/(ScheduleRef!$D$2:$D$853&lt;&gt;""),ROWS(ScheduleCompile!J$1:J478)),COLUMNS($A478:J478))</f>
        <v>60</v>
      </c>
      <c r="K478" s="1">
        <f>INDEX(ScheduleRef!$D$2:$AB$853,_xlfn.AGGREGATE(15,6,(ROW(ScheduleRef!$D$2:$AB$853)-ROW(ScheduleRef!$D$2)+1)/(ScheduleRef!$D$2:$D$853&lt;&gt;""),ROWS(ScheduleCompile!K$1:K478)),COLUMNS($A478:K478))</f>
        <v>60</v>
      </c>
      <c r="L478" s="1">
        <f>INDEX(ScheduleRef!$D$2:$AB$853,_xlfn.AGGREGATE(15,6,(ROW(ScheduleRef!$D$2:$AB$853)-ROW(ScheduleRef!$D$2)+1)/(ScheduleRef!$D$2:$D$853&lt;&gt;""),ROWS(ScheduleCompile!L$1:L478)),COLUMNS($A478:L478))</f>
        <v>60</v>
      </c>
      <c r="M478" s="1">
        <f>INDEX(ScheduleRef!$D$2:$AB$853,_xlfn.AGGREGATE(15,6,(ROW(ScheduleRef!$D$2:$AB$853)-ROW(ScheduleRef!$D$2)+1)/(ScheduleRef!$D$2:$D$853&lt;&gt;""),ROWS(ScheduleCompile!M$1:M478)),COLUMNS($A478:M478))</f>
        <v>60</v>
      </c>
      <c r="N478" s="1">
        <f>INDEX(ScheduleRef!$D$2:$AB$853,_xlfn.AGGREGATE(15,6,(ROW(ScheduleRef!$D$2:$AB$853)-ROW(ScheduleRef!$D$2)+1)/(ScheduleRef!$D$2:$D$853&lt;&gt;""),ROWS(ScheduleCompile!N$1:N478)),COLUMNS($A478:N478))</f>
        <v>60</v>
      </c>
      <c r="O478" s="1">
        <f>INDEX(ScheduleRef!$D$2:$AB$853,_xlfn.AGGREGATE(15,6,(ROW(ScheduleRef!$D$2:$AB$853)-ROW(ScheduleRef!$D$2)+1)/(ScheduleRef!$D$2:$D$853&lt;&gt;""),ROWS(ScheduleCompile!O$1:O478)),COLUMNS($A478:O478))</f>
        <v>60</v>
      </c>
      <c r="P478" s="1">
        <f>INDEX(ScheduleRef!$D$2:$AB$853,_xlfn.AGGREGATE(15,6,(ROW(ScheduleRef!$D$2:$AB$853)-ROW(ScheduleRef!$D$2)+1)/(ScheduleRef!$D$2:$D$853&lt;&gt;""),ROWS(ScheduleCompile!P$1:P478)),COLUMNS($A478:P478))</f>
        <v>60</v>
      </c>
      <c r="Q478" s="1">
        <f>INDEX(ScheduleRef!$D$2:$AB$853,_xlfn.AGGREGATE(15,6,(ROW(ScheduleRef!$D$2:$AB$853)-ROW(ScheduleRef!$D$2)+1)/(ScheduleRef!$D$2:$D$853&lt;&gt;""),ROWS(ScheduleCompile!Q$1:Q478)),COLUMNS($A478:Q478))</f>
        <v>60</v>
      </c>
      <c r="R478" s="1">
        <f>INDEX(ScheduleRef!$D$2:$AB$853,_xlfn.AGGREGATE(15,6,(ROW(ScheduleRef!$D$2:$AB$853)-ROW(ScheduleRef!$D$2)+1)/(ScheduleRef!$D$2:$D$853&lt;&gt;""),ROWS(ScheduleCompile!R$1:R478)),COLUMNS($A478:R478))</f>
        <v>60</v>
      </c>
      <c r="S478" s="1">
        <f>INDEX(ScheduleRef!$D$2:$AB$853,_xlfn.AGGREGATE(15,6,(ROW(ScheduleRef!$D$2:$AB$853)-ROW(ScheduleRef!$D$2)+1)/(ScheduleRef!$D$2:$D$853&lt;&gt;""),ROWS(ScheduleCompile!S$1:S478)),COLUMNS($A478:S478))</f>
        <v>60</v>
      </c>
      <c r="T478" s="1">
        <f>INDEX(ScheduleRef!$D$2:$AB$853,_xlfn.AGGREGATE(15,6,(ROW(ScheduleRef!$D$2:$AB$853)-ROW(ScheduleRef!$D$2)+1)/(ScheduleRef!$D$2:$D$853&lt;&gt;""),ROWS(ScheduleCompile!T$1:T478)),COLUMNS($A478:T478))</f>
        <v>60</v>
      </c>
      <c r="U478" s="1">
        <f>INDEX(ScheduleRef!$D$2:$AB$853,_xlfn.AGGREGATE(15,6,(ROW(ScheduleRef!$D$2:$AB$853)-ROW(ScheduleRef!$D$2)+1)/(ScheduleRef!$D$2:$D$853&lt;&gt;""),ROWS(ScheduleCompile!U$1:U478)),COLUMNS($A478:U478))</f>
        <v>60</v>
      </c>
      <c r="V478" s="1">
        <f>INDEX(ScheduleRef!$D$2:$AB$853,_xlfn.AGGREGATE(15,6,(ROW(ScheduleRef!$D$2:$AB$853)-ROW(ScheduleRef!$D$2)+1)/(ScheduleRef!$D$2:$D$853&lt;&gt;""),ROWS(ScheduleCompile!V$1:V478)),COLUMNS($A478:V478))</f>
        <v>60</v>
      </c>
      <c r="W478" s="1">
        <f>INDEX(ScheduleRef!$D$2:$AB$853,_xlfn.AGGREGATE(15,6,(ROW(ScheduleRef!$D$2:$AB$853)-ROW(ScheduleRef!$D$2)+1)/(ScheduleRef!$D$2:$D$853&lt;&gt;""),ROWS(ScheduleCompile!W$1:W478)),COLUMNS($A478:W478))</f>
        <v>60</v>
      </c>
      <c r="X478" s="1">
        <f>INDEX(ScheduleRef!$D$2:$AB$853,_xlfn.AGGREGATE(15,6,(ROW(ScheduleRef!$D$2:$AB$853)-ROW(ScheduleRef!$D$2)+1)/(ScheduleRef!$D$2:$D$853&lt;&gt;""),ROWS(ScheduleCompile!X$1:X478)),COLUMNS($A478:X478))</f>
        <v>60</v>
      </c>
      <c r="Y478" s="1">
        <f>INDEX(ScheduleRef!$D$2:$AB$853,_xlfn.AGGREGATE(15,6,(ROW(ScheduleRef!$D$2:$AB$853)-ROW(ScheduleRef!$D$2)+1)/(ScheduleRef!$D$2:$D$853&lt;&gt;""),ROWS(ScheduleCompile!Y$1:Y478)),COLUMNS($A478:Y478))</f>
        <v>60</v>
      </c>
    </row>
    <row r="479" spans="1:25" x14ac:dyDescent="0.25">
      <c r="A479" s="30" t="str">
        <f>INDEX(ScheduleRef!$D$2:$AB$853,_xlfn.AGGREGATE(15,6,(ROW(ScheduleRef!$D$2:$AB$853)-ROW(ScheduleRef!$D$2)+1)/(ScheduleRef!$D$2:$D$853&lt;&gt;""),ROWS(ScheduleCompile!A$1:A479)),COLUMNS($A479:A479))</f>
        <v>SchoolClgSetptWD</v>
      </c>
      <c r="B479" s="1">
        <f>INDEX(ScheduleRef!$D$2:$AB$853,_xlfn.AGGREGATE(15,6,(ROW(ScheduleRef!$D$2:$AB$853)-ROW(ScheduleRef!$D$2)+1)/(ScheduleRef!$D$2:$D$853&lt;&gt;""),ROWS(ScheduleCompile!B$1:B479)),COLUMNS($A479:B479))</f>
        <v>85</v>
      </c>
      <c r="C479" s="1">
        <f>INDEX(ScheduleRef!$D$2:$AB$853,_xlfn.AGGREGATE(15,6,(ROW(ScheduleRef!$D$2:$AB$853)-ROW(ScheduleRef!$D$2)+1)/(ScheduleRef!$D$2:$D$853&lt;&gt;""),ROWS(ScheduleCompile!C$1:C479)),COLUMNS($A479:C479))</f>
        <v>85</v>
      </c>
      <c r="D479" s="1">
        <f>INDEX(ScheduleRef!$D$2:$AB$853,_xlfn.AGGREGATE(15,6,(ROW(ScheduleRef!$D$2:$AB$853)-ROW(ScheduleRef!$D$2)+1)/(ScheduleRef!$D$2:$D$853&lt;&gt;""),ROWS(ScheduleCompile!D$1:D479)),COLUMNS($A479:D479))</f>
        <v>85</v>
      </c>
      <c r="E479" s="1">
        <f>INDEX(ScheduleRef!$D$2:$AB$853,_xlfn.AGGREGATE(15,6,(ROW(ScheduleRef!$D$2:$AB$853)-ROW(ScheduleRef!$D$2)+1)/(ScheduleRef!$D$2:$D$853&lt;&gt;""),ROWS(ScheduleCompile!E$1:E479)),COLUMNS($A479:E479))</f>
        <v>85</v>
      </c>
      <c r="F479" s="1">
        <f>INDEX(ScheduleRef!$D$2:$AB$853,_xlfn.AGGREGATE(15,6,(ROW(ScheduleRef!$D$2:$AB$853)-ROW(ScheduleRef!$D$2)+1)/(ScheduleRef!$D$2:$D$853&lt;&gt;""),ROWS(ScheduleCompile!F$1:F479)),COLUMNS($A479:F479))</f>
        <v>85</v>
      </c>
      <c r="G479" s="1">
        <f>INDEX(ScheduleRef!$D$2:$AB$853,_xlfn.AGGREGATE(15,6,(ROW(ScheduleRef!$D$2:$AB$853)-ROW(ScheduleRef!$D$2)+1)/(ScheduleRef!$D$2:$D$853&lt;&gt;""),ROWS(ScheduleCompile!G$1:G479)),COLUMNS($A479:G479))</f>
        <v>85</v>
      </c>
      <c r="H479" s="1">
        <f>INDEX(ScheduleRef!$D$2:$AB$853,_xlfn.AGGREGATE(15,6,(ROW(ScheduleRef!$D$2:$AB$853)-ROW(ScheduleRef!$D$2)+1)/(ScheduleRef!$D$2:$D$853&lt;&gt;""),ROWS(ScheduleCompile!H$1:H479)),COLUMNS($A479:H479))</f>
        <v>75</v>
      </c>
      <c r="I479" s="1">
        <f>INDEX(ScheduleRef!$D$2:$AB$853,_xlfn.AGGREGATE(15,6,(ROW(ScheduleRef!$D$2:$AB$853)-ROW(ScheduleRef!$D$2)+1)/(ScheduleRef!$D$2:$D$853&lt;&gt;""),ROWS(ScheduleCompile!I$1:I479)),COLUMNS($A479:I479))</f>
        <v>75</v>
      </c>
      <c r="J479" s="1">
        <f>INDEX(ScheduleRef!$D$2:$AB$853,_xlfn.AGGREGATE(15,6,(ROW(ScheduleRef!$D$2:$AB$853)-ROW(ScheduleRef!$D$2)+1)/(ScheduleRef!$D$2:$D$853&lt;&gt;""),ROWS(ScheduleCompile!J$1:J479)),COLUMNS($A479:J479))</f>
        <v>75</v>
      </c>
      <c r="K479" s="1">
        <f>INDEX(ScheduleRef!$D$2:$AB$853,_xlfn.AGGREGATE(15,6,(ROW(ScheduleRef!$D$2:$AB$853)-ROW(ScheduleRef!$D$2)+1)/(ScheduleRef!$D$2:$D$853&lt;&gt;""),ROWS(ScheduleCompile!K$1:K479)),COLUMNS($A479:K479))</f>
        <v>75</v>
      </c>
      <c r="L479" s="1">
        <f>INDEX(ScheduleRef!$D$2:$AB$853,_xlfn.AGGREGATE(15,6,(ROW(ScheduleRef!$D$2:$AB$853)-ROW(ScheduleRef!$D$2)+1)/(ScheduleRef!$D$2:$D$853&lt;&gt;""),ROWS(ScheduleCompile!L$1:L479)),COLUMNS($A479:L479))</f>
        <v>75</v>
      </c>
      <c r="M479" s="1">
        <f>INDEX(ScheduleRef!$D$2:$AB$853,_xlfn.AGGREGATE(15,6,(ROW(ScheduleRef!$D$2:$AB$853)-ROW(ScheduleRef!$D$2)+1)/(ScheduleRef!$D$2:$D$853&lt;&gt;""),ROWS(ScheduleCompile!M$1:M479)),COLUMNS($A479:M479))</f>
        <v>75</v>
      </c>
      <c r="N479" s="1">
        <f>INDEX(ScheduleRef!$D$2:$AB$853,_xlfn.AGGREGATE(15,6,(ROW(ScheduleRef!$D$2:$AB$853)-ROW(ScheduleRef!$D$2)+1)/(ScheduleRef!$D$2:$D$853&lt;&gt;""),ROWS(ScheduleCompile!N$1:N479)),COLUMNS($A479:N479))</f>
        <v>75</v>
      </c>
      <c r="O479" s="1">
        <f>INDEX(ScheduleRef!$D$2:$AB$853,_xlfn.AGGREGATE(15,6,(ROW(ScheduleRef!$D$2:$AB$853)-ROW(ScheduleRef!$D$2)+1)/(ScheduleRef!$D$2:$D$853&lt;&gt;""),ROWS(ScheduleCompile!O$1:O479)),COLUMNS($A479:O479))</f>
        <v>75</v>
      </c>
      <c r="P479" s="1">
        <f>INDEX(ScheduleRef!$D$2:$AB$853,_xlfn.AGGREGATE(15,6,(ROW(ScheduleRef!$D$2:$AB$853)-ROW(ScheduleRef!$D$2)+1)/(ScheduleRef!$D$2:$D$853&lt;&gt;""),ROWS(ScheduleCompile!P$1:P479)),COLUMNS($A479:P479))</f>
        <v>75</v>
      </c>
      <c r="Q479" s="1">
        <f>INDEX(ScheduleRef!$D$2:$AB$853,_xlfn.AGGREGATE(15,6,(ROW(ScheduleRef!$D$2:$AB$853)-ROW(ScheduleRef!$D$2)+1)/(ScheduleRef!$D$2:$D$853&lt;&gt;""),ROWS(ScheduleCompile!Q$1:Q479)),COLUMNS($A479:Q479))</f>
        <v>75</v>
      </c>
      <c r="R479" s="1">
        <f>INDEX(ScheduleRef!$D$2:$AB$853,_xlfn.AGGREGATE(15,6,(ROW(ScheduleRef!$D$2:$AB$853)-ROW(ScheduleRef!$D$2)+1)/(ScheduleRef!$D$2:$D$853&lt;&gt;""),ROWS(ScheduleCompile!R$1:R479)),COLUMNS($A479:R479))</f>
        <v>75</v>
      </c>
      <c r="S479" s="1">
        <f>INDEX(ScheduleRef!$D$2:$AB$853,_xlfn.AGGREGATE(15,6,(ROW(ScheduleRef!$D$2:$AB$853)-ROW(ScheduleRef!$D$2)+1)/(ScheduleRef!$D$2:$D$853&lt;&gt;""),ROWS(ScheduleCompile!S$1:S479)),COLUMNS($A479:S479))</f>
        <v>75</v>
      </c>
      <c r="T479" s="1">
        <f>INDEX(ScheduleRef!$D$2:$AB$853,_xlfn.AGGREGATE(15,6,(ROW(ScheduleRef!$D$2:$AB$853)-ROW(ScheduleRef!$D$2)+1)/(ScheduleRef!$D$2:$D$853&lt;&gt;""),ROWS(ScheduleCompile!T$1:T479)),COLUMNS($A479:T479))</f>
        <v>75</v>
      </c>
      <c r="U479" s="1">
        <f>INDEX(ScheduleRef!$D$2:$AB$853,_xlfn.AGGREGATE(15,6,(ROW(ScheduleRef!$D$2:$AB$853)-ROW(ScheduleRef!$D$2)+1)/(ScheduleRef!$D$2:$D$853&lt;&gt;""),ROWS(ScheduleCompile!U$1:U479)),COLUMNS($A479:U479))</f>
        <v>75</v>
      </c>
      <c r="V479" s="1">
        <f>INDEX(ScheduleRef!$D$2:$AB$853,_xlfn.AGGREGATE(15,6,(ROW(ScheduleRef!$D$2:$AB$853)-ROW(ScheduleRef!$D$2)+1)/(ScheduleRef!$D$2:$D$853&lt;&gt;""),ROWS(ScheduleCompile!V$1:V479)),COLUMNS($A479:V479))</f>
        <v>75</v>
      </c>
      <c r="W479" s="1">
        <f>INDEX(ScheduleRef!$D$2:$AB$853,_xlfn.AGGREGATE(15,6,(ROW(ScheduleRef!$D$2:$AB$853)-ROW(ScheduleRef!$D$2)+1)/(ScheduleRef!$D$2:$D$853&lt;&gt;""),ROWS(ScheduleCompile!W$1:W479)),COLUMNS($A479:W479))</f>
        <v>75</v>
      </c>
      <c r="X479" s="1">
        <f>INDEX(ScheduleRef!$D$2:$AB$853,_xlfn.AGGREGATE(15,6,(ROW(ScheduleRef!$D$2:$AB$853)-ROW(ScheduleRef!$D$2)+1)/(ScheduleRef!$D$2:$D$853&lt;&gt;""),ROWS(ScheduleCompile!X$1:X479)),COLUMNS($A479:X479))</f>
        <v>85</v>
      </c>
      <c r="Y479" s="1">
        <f>INDEX(ScheduleRef!$D$2:$AB$853,_xlfn.AGGREGATE(15,6,(ROW(ScheduleRef!$D$2:$AB$853)-ROW(ScheduleRef!$D$2)+1)/(ScheduleRef!$D$2:$D$853&lt;&gt;""),ROWS(ScheduleCompile!Y$1:Y479)),COLUMNS($A479:Y479))</f>
        <v>85</v>
      </c>
    </row>
    <row r="480" spans="1:25" x14ac:dyDescent="0.25">
      <c r="A480" s="30" t="str">
        <f>INDEX(ScheduleRef!$D$2:$AB$853,_xlfn.AGGREGATE(15,6,(ROW(ScheduleRef!$D$2:$AB$853)-ROW(ScheduleRef!$D$2)+1)/(ScheduleRef!$D$2:$D$853&lt;&gt;""),ROWS(ScheduleCompile!A$1:A480)),COLUMNS($A480:A480))</f>
        <v>SchoolClgSetptSat</v>
      </c>
      <c r="B480" s="1">
        <f>INDEX(ScheduleRef!$D$2:$AB$853,_xlfn.AGGREGATE(15,6,(ROW(ScheduleRef!$D$2:$AB$853)-ROW(ScheduleRef!$D$2)+1)/(ScheduleRef!$D$2:$D$853&lt;&gt;""),ROWS(ScheduleCompile!B$1:B480)),COLUMNS($A480:B480))</f>
        <v>85</v>
      </c>
      <c r="C480" s="1">
        <f>INDEX(ScheduleRef!$D$2:$AB$853,_xlfn.AGGREGATE(15,6,(ROW(ScheduleRef!$D$2:$AB$853)-ROW(ScheduleRef!$D$2)+1)/(ScheduleRef!$D$2:$D$853&lt;&gt;""),ROWS(ScheduleCompile!C$1:C480)),COLUMNS($A480:C480))</f>
        <v>85</v>
      </c>
      <c r="D480" s="1">
        <f>INDEX(ScheduleRef!$D$2:$AB$853,_xlfn.AGGREGATE(15,6,(ROW(ScheduleRef!$D$2:$AB$853)-ROW(ScheduleRef!$D$2)+1)/(ScheduleRef!$D$2:$D$853&lt;&gt;""),ROWS(ScheduleCompile!D$1:D480)),COLUMNS($A480:D480))</f>
        <v>85</v>
      </c>
      <c r="E480" s="1">
        <f>INDEX(ScheduleRef!$D$2:$AB$853,_xlfn.AGGREGATE(15,6,(ROW(ScheduleRef!$D$2:$AB$853)-ROW(ScheduleRef!$D$2)+1)/(ScheduleRef!$D$2:$D$853&lt;&gt;""),ROWS(ScheduleCompile!E$1:E480)),COLUMNS($A480:E480))</f>
        <v>85</v>
      </c>
      <c r="F480" s="1">
        <f>INDEX(ScheduleRef!$D$2:$AB$853,_xlfn.AGGREGATE(15,6,(ROW(ScheduleRef!$D$2:$AB$853)-ROW(ScheduleRef!$D$2)+1)/(ScheduleRef!$D$2:$D$853&lt;&gt;""),ROWS(ScheduleCompile!F$1:F480)),COLUMNS($A480:F480))</f>
        <v>85</v>
      </c>
      <c r="G480" s="1">
        <f>INDEX(ScheduleRef!$D$2:$AB$853,_xlfn.AGGREGATE(15,6,(ROW(ScheduleRef!$D$2:$AB$853)-ROW(ScheduleRef!$D$2)+1)/(ScheduleRef!$D$2:$D$853&lt;&gt;""),ROWS(ScheduleCompile!G$1:G480)),COLUMNS($A480:G480))</f>
        <v>85</v>
      </c>
      <c r="H480" s="1">
        <f>INDEX(ScheduleRef!$D$2:$AB$853,_xlfn.AGGREGATE(15,6,(ROW(ScheduleRef!$D$2:$AB$853)-ROW(ScheduleRef!$D$2)+1)/(ScheduleRef!$D$2:$D$853&lt;&gt;""),ROWS(ScheduleCompile!H$1:H480)),COLUMNS($A480:H480))</f>
        <v>85</v>
      </c>
      <c r="I480" s="1">
        <f>INDEX(ScheduleRef!$D$2:$AB$853,_xlfn.AGGREGATE(15,6,(ROW(ScheduleRef!$D$2:$AB$853)-ROW(ScheduleRef!$D$2)+1)/(ScheduleRef!$D$2:$D$853&lt;&gt;""),ROWS(ScheduleCompile!I$1:I480)),COLUMNS($A480:I480))</f>
        <v>75</v>
      </c>
      <c r="J480" s="1">
        <f>INDEX(ScheduleRef!$D$2:$AB$853,_xlfn.AGGREGATE(15,6,(ROW(ScheduleRef!$D$2:$AB$853)-ROW(ScheduleRef!$D$2)+1)/(ScheduleRef!$D$2:$D$853&lt;&gt;""),ROWS(ScheduleCompile!J$1:J480)),COLUMNS($A480:J480))</f>
        <v>75</v>
      </c>
      <c r="K480" s="1">
        <f>INDEX(ScheduleRef!$D$2:$AB$853,_xlfn.AGGREGATE(15,6,(ROW(ScheduleRef!$D$2:$AB$853)-ROW(ScheduleRef!$D$2)+1)/(ScheduleRef!$D$2:$D$853&lt;&gt;""),ROWS(ScheduleCompile!K$1:K480)),COLUMNS($A480:K480))</f>
        <v>75</v>
      </c>
      <c r="L480" s="1">
        <f>INDEX(ScheduleRef!$D$2:$AB$853,_xlfn.AGGREGATE(15,6,(ROW(ScheduleRef!$D$2:$AB$853)-ROW(ScheduleRef!$D$2)+1)/(ScheduleRef!$D$2:$D$853&lt;&gt;""),ROWS(ScheduleCompile!L$1:L480)),COLUMNS($A480:L480))</f>
        <v>75</v>
      </c>
      <c r="M480" s="1">
        <f>INDEX(ScheduleRef!$D$2:$AB$853,_xlfn.AGGREGATE(15,6,(ROW(ScheduleRef!$D$2:$AB$853)-ROW(ScheduleRef!$D$2)+1)/(ScheduleRef!$D$2:$D$853&lt;&gt;""),ROWS(ScheduleCompile!M$1:M480)),COLUMNS($A480:M480))</f>
        <v>75</v>
      </c>
      <c r="N480" s="1">
        <f>INDEX(ScheduleRef!$D$2:$AB$853,_xlfn.AGGREGATE(15,6,(ROW(ScheduleRef!$D$2:$AB$853)-ROW(ScheduleRef!$D$2)+1)/(ScheduleRef!$D$2:$D$853&lt;&gt;""),ROWS(ScheduleCompile!N$1:N480)),COLUMNS($A480:N480))</f>
        <v>75</v>
      </c>
      <c r="O480" s="1">
        <f>INDEX(ScheduleRef!$D$2:$AB$853,_xlfn.AGGREGATE(15,6,(ROW(ScheduleRef!$D$2:$AB$853)-ROW(ScheduleRef!$D$2)+1)/(ScheduleRef!$D$2:$D$853&lt;&gt;""),ROWS(ScheduleCompile!O$1:O480)),COLUMNS($A480:O480))</f>
        <v>85</v>
      </c>
      <c r="P480" s="1">
        <f>INDEX(ScheduleRef!$D$2:$AB$853,_xlfn.AGGREGATE(15,6,(ROW(ScheduleRef!$D$2:$AB$853)-ROW(ScheduleRef!$D$2)+1)/(ScheduleRef!$D$2:$D$853&lt;&gt;""),ROWS(ScheduleCompile!P$1:P480)),COLUMNS($A480:P480))</f>
        <v>85</v>
      </c>
      <c r="Q480" s="1">
        <f>INDEX(ScheduleRef!$D$2:$AB$853,_xlfn.AGGREGATE(15,6,(ROW(ScheduleRef!$D$2:$AB$853)-ROW(ScheduleRef!$D$2)+1)/(ScheduleRef!$D$2:$D$853&lt;&gt;""),ROWS(ScheduleCompile!Q$1:Q480)),COLUMNS($A480:Q480))</f>
        <v>85</v>
      </c>
      <c r="R480" s="1">
        <f>INDEX(ScheduleRef!$D$2:$AB$853,_xlfn.AGGREGATE(15,6,(ROW(ScheduleRef!$D$2:$AB$853)-ROW(ScheduleRef!$D$2)+1)/(ScheduleRef!$D$2:$D$853&lt;&gt;""),ROWS(ScheduleCompile!R$1:R480)),COLUMNS($A480:R480))</f>
        <v>85</v>
      </c>
      <c r="S480" s="1">
        <f>INDEX(ScheduleRef!$D$2:$AB$853,_xlfn.AGGREGATE(15,6,(ROW(ScheduleRef!$D$2:$AB$853)-ROW(ScheduleRef!$D$2)+1)/(ScheduleRef!$D$2:$D$853&lt;&gt;""),ROWS(ScheduleCompile!S$1:S480)),COLUMNS($A480:S480))</f>
        <v>85</v>
      </c>
      <c r="T480" s="1">
        <f>INDEX(ScheduleRef!$D$2:$AB$853,_xlfn.AGGREGATE(15,6,(ROW(ScheduleRef!$D$2:$AB$853)-ROW(ScheduleRef!$D$2)+1)/(ScheduleRef!$D$2:$D$853&lt;&gt;""),ROWS(ScheduleCompile!T$1:T480)),COLUMNS($A480:T480))</f>
        <v>85</v>
      </c>
      <c r="U480" s="1">
        <f>INDEX(ScheduleRef!$D$2:$AB$853,_xlfn.AGGREGATE(15,6,(ROW(ScheduleRef!$D$2:$AB$853)-ROW(ScheduleRef!$D$2)+1)/(ScheduleRef!$D$2:$D$853&lt;&gt;""),ROWS(ScheduleCompile!U$1:U480)),COLUMNS($A480:U480))</f>
        <v>85</v>
      </c>
      <c r="V480" s="1">
        <f>INDEX(ScheduleRef!$D$2:$AB$853,_xlfn.AGGREGATE(15,6,(ROW(ScheduleRef!$D$2:$AB$853)-ROW(ScheduleRef!$D$2)+1)/(ScheduleRef!$D$2:$D$853&lt;&gt;""),ROWS(ScheduleCompile!V$1:V480)),COLUMNS($A480:V480))</f>
        <v>85</v>
      </c>
      <c r="W480" s="1">
        <f>INDEX(ScheduleRef!$D$2:$AB$853,_xlfn.AGGREGATE(15,6,(ROW(ScheduleRef!$D$2:$AB$853)-ROW(ScheduleRef!$D$2)+1)/(ScheduleRef!$D$2:$D$853&lt;&gt;""),ROWS(ScheduleCompile!W$1:W480)),COLUMNS($A480:W480))</f>
        <v>85</v>
      </c>
      <c r="X480" s="1">
        <f>INDEX(ScheduleRef!$D$2:$AB$853,_xlfn.AGGREGATE(15,6,(ROW(ScheduleRef!$D$2:$AB$853)-ROW(ScheduleRef!$D$2)+1)/(ScheduleRef!$D$2:$D$853&lt;&gt;""),ROWS(ScheduleCompile!X$1:X480)),COLUMNS($A480:X480))</f>
        <v>85</v>
      </c>
      <c r="Y480" s="1">
        <f>INDEX(ScheduleRef!$D$2:$AB$853,_xlfn.AGGREGATE(15,6,(ROW(ScheduleRef!$D$2:$AB$853)-ROW(ScheduleRef!$D$2)+1)/(ScheduleRef!$D$2:$D$853&lt;&gt;""),ROWS(ScheduleCompile!Y$1:Y480)),COLUMNS($A480:Y480))</f>
        <v>85</v>
      </c>
    </row>
    <row r="481" spans="1:25" x14ac:dyDescent="0.25">
      <c r="A481" s="30" t="str">
        <f>INDEX(ScheduleRef!$D$2:$AB$853,_xlfn.AGGREGATE(15,6,(ROW(ScheduleRef!$D$2:$AB$853)-ROW(ScheduleRef!$D$2)+1)/(ScheduleRef!$D$2:$D$853&lt;&gt;""),ROWS(ScheduleCompile!A$1:A481)),COLUMNS($A481:A481))</f>
        <v>SchoolClgSetptSun</v>
      </c>
      <c r="B481" s="1">
        <f>INDEX(ScheduleRef!$D$2:$AB$853,_xlfn.AGGREGATE(15,6,(ROW(ScheduleRef!$D$2:$AB$853)-ROW(ScheduleRef!$D$2)+1)/(ScheduleRef!$D$2:$D$853&lt;&gt;""),ROWS(ScheduleCompile!B$1:B481)),COLUMNS($A481:B481))</f>
        <v>85</v>
      </c>
      <c r="C481" s="1">
        <f>INDEX(ScheduleRef!$D$2:$AB$853,_xlfn.AGGREGATE(15,6,(ROW(ScheduleRef!$D$2:$AB$853)-ROW(ScheduleRef!$D$2)+1)/(ScheduleRef!$D$2:$D$853&lt;&gt;""),ROWS(ScheduleCompile!C$1:C481)),COLUMNS($A481:C481))</f>
        <v>85</v>
      </c>
      <c r="D481" s="1">
        <f>INDEX(ScheduleRef!$D$2:$AB$853,_xlfn.AGGREGATE(15,6,(ROW(ScheduleRef!$D$2:$AB$853)-ROW(ScheduleRef!$D$2)+1)/(ScheduleRef!$D$2:$D$853&lt;&gt;""),ROWS(ScheduleCompile!D$1:D481)),COLUMNS($A481:D481))</f>
        <v>85</v>
      </c>
      <c r="E481" s="1">
        <f>INDEX(ScheduleRef!$D$2:$AB$853,_xlfn.AGGREGATE(15,6,(ROW(ScheduleRef!$D$2:$AB$853)-ROW(ScheduleRef!$D$2)+1)/(ScheduleRef!$D$2:$D$853&lt;&gt;""),ROWS(ScheduleCompile!E$1:E481)),COLUMNS($A481:E481))</f>
        <v>85</v>
      </c>
      <c r="F481" s="1">
        <f>INDEX(ScheduleRef!$D$2:$AB$853,_xlfn.AGGREGATE(15,6,(ROW(ScheduleRef!$D$2:$AB$853)-ROW(ScheduleRef!$D$2)+1)/(ScheduleRef!$D$2:$D$853&lt;&gt;""),ROWS(ScheduleCompile!F$1:F481)),COLUMNS($A481:F481))</f>
        <v>85</v>
      </c>
      <c r="G481" s="1">
        <f>INDEX(ScheduleRef!$D$2:$AB$853,_xlfn.AGGREGATE(15,6,(ROW(ScheduleRef!$D$2:$AB$853)-ROW(ScheduleRef!$D$2)+1)/(ScheduleRef!$D$2:$D$853&lt;&gt;""),ROWS(ScheduleCompile!G$1:G481)),COLUMNS($A481:G481))</f>
        <v>85</v>
      </c>
      <c r="H481" s="1">
        <f>INDEX(ScheduleRef!$D$2:$AB$853,_xlfn.AGGREGATE(15,6,(ROW(ScheduleRef!$D$2:$AB$853)-ROW(ScheduleRef!$D$2)+1)/(ScheduleRef!$D$2:$D$853&lt;&gt;""),ROWS(ScheduleCompile!H$1:H481)),COLUMNS($A481:H481))</f>
        <v>85</v>
      </c>
      <c r="I481" s="1">
        <f>INDEX(ScheduleRef!$D$2:$AB$853,_xlfn.AGGREGATE(15,6,(ROW(ScheduleRef!$D$2:$AB$853)-ROW(ScheduleRef!$D$2)+1)/(ScheduleRef!$D$2:$D$853&lt;&gt;""),ROWS(ScheduleCompile!I$1:I481)),COLUMNS($A481:I481))</f>
        <v>85</v>
      </c>
      <c r="J481" s="1">
        <f>INDEX(ScheduleRef!$D$2:$AB$853,_xlfn.AGGREGATE(15,6,(ROW(ScheduleRef!$D$2:$AB$853)-ROW(ScheduleRef!$D$2)+1)/(ScheduleRef!$D$2:$D$853&lt;&gt;""),ROWS(ScheduleCompile!J$1:J481)),COLUMNS($A481:J481))</f>
        <v>85</v>
      </c>
      <c r="K481" s="1">
        <f>INDEX(ScheduleRef!$D$2:$AB$853,_xlfn.AGGREGATE(15,6,(ROW(ScheduleRef!$D$2:$AB$853)-ROW(ScheduleRef!$D$2)+1)/(ScheduleRef!$D$2:$D$853&lt;&gt;""),ROWS(ScheduleCompile!K$1:K481)),COLUMNS($A481:K481))</f>
        <v>85</v>
      </c>
      <c r="L481" s="1">
        <f>INDEX(ScheduleRef!$D$2:$AB$853,_xlfn.AGGREGATE(15,6,(ROW(ScheduleRef!$D$2:$AB$853)-ROW(ScheduleRef!$D$2)+1)/(ScheduleRef!$D$2:$D$853&lt;&gt;""),ROWS(ScheduleCompile!L$1:L481)),COLUMNS($A481:L481))</f>
        <v>85</v>
      </c>
      <c r="M481" s="1">
        <f>INDEX(ScheduleRef!$D$2:$AB$853,_xlfn.AGGREGATE(15,6,(ROW(ScheduleRef!$D$2:$AB$853)-ROW(ScheduleRef!$D$2)+1)/(ScheduleRef!$D$2:$D$853&lt;&gt;""),ROWS(ScheduleCompile!M$1:M481)),COLUMNS($A481:M481))</f>
        <v>85</v>
      </c>
      <c r="N481" s="1">
        <f>INDEX(ScheduleRef!$D$2:$AB$853,_xlfn.AGGREGATE(15,6,(ROW(ScheduleRef!$D$2:$AB$853)-ROW(ScheduleRef!$D$2)+1)/(ScheduleRef!$D$2:$D$853&lt;&gt;""),ROWS(ScheduleCompile!N$1:N481)),COLUMNS($A481:N481))</f>
        <v>85</v>
      </c>
      <c r="O481" s="1">
        <f>INDEX(ScheduleRef!$D$2:$AB$853,_xlfn.AGGREGATE(15,6,(ROW(ScheduleRef!$D$2:$AB$853)-ROW(ScheduleRef!$D$2)+1)/(ScheduleRef!$D$2:$D$853&lt;&gt;""),ROWS(ScheduleCompile!O$1:O481)),COLUMNS($A481:O481))</f>
        <v>85</v>
      </c>
      <c r="P481" s="1">
        <f>INDEX(ScheduleRef!$D$2:$AB$853,_xlfn.AGGREGATE(15,6,(ROW(ScheduleRef!$D$2:$AB$853)-ROW(ScheduleRef!$D$2)+1)/(ScheduleRef!$D$2:$D$853&lt;&gt;""),ROWS(ScheduleCompile!P$1:P481)),COLUMNS($A481:P481))</f>
        <v>85</v>
      </c>
      <c r="Q481" s="1">
        <f>INDEX(ScheduleRef!$D$2:$AB$853,_xlfn.AGGREGATE(15,6,(ROW(ScheduleRef!$D$2:$AB$853)-ROW(ScheduleRef!$D$2)+1)/(ScheduleRef!$D$2:$D$853&lt;&gt;""),ROWS(ScheduleCompile!Q$1:Q481)),COLUMNS($A481:Q481))</f>
        <v>85</v>
      </c>
      <c r="R481" s="1">
        <f>INDEX(ScheduleRef!$D$2:$AB$853,_xlfn.AGGREGATE(15,6,(ROW(ScheduleRef!$D$2:$AB$853)-ROW(ScheduleRef!$D$2)+1)/(ScheduleRef!$D$2:$D$853&lt;&gt;""),ROWS(ScheduleCompile!R$1:R481)),COLUMNS($A481:R481))</f>
        <v>85</v>
      </c>
      <c r="S481" s="1">
        <f>INDEX(ScheduleRef!$D$2:$AB$853,_xlfn.AGGREGATE(15,6,(ROW(ScheduleRef!$D$2:$AB$853)-ROW(ScheduleRef!$D$2)+1)/(ScheduleRef!$D$2:$D$853&lt;&gt;""),ROWS(ScheduleCompile!S$1:S481)),COLUMNS($A481:S481))</f>
        <v>85</v>
      </c>
      <c r="T481" s="1">
        <f>INDEX(ScheduleRef!$D$2:$AB$853,_xlfn.AGGREGATE(15,6,(ROW(ScheduleRef!$D$2:$AB$853)-ROW(ScheduleRef!$D$2)+1)/(ScheduleRef!$D$2:$D$853&lt;&gt;""),ROWS(ScheduleCompile!T$1:T481)),COLUMNS($A481:T481))</f>
        <v>85</v>
      </c>
      <c r="U481" s="1">
        <f>INDEX(ScheduleRef!$D$2:$AB$853,_xlfn.AGGREGATE(15,6,(ROW(ScheduleRef!$D$2:$AB$853)-ROW(ScheduleRef!$D$2)+1)/(ScheduleRef!$D$2:$D$853&lt;&gt;""),ROWS(ScheduleCompile!U$1:U481)),COLUMNS($A481:U481))</f>
        <v>85</v>
      </c>
      <c r="V481" s="1">
        <f>INDEX(ScheduleRef!$D$2:$AB$853,_xlfn.AGGREGATE(15,6,(ROW(ScheduleRef!$D$2:$AB$853)-ROW(ScheduleRef!$D$2)+1)/(ScheduleRef!$D$2:$D$853&lt;&gt;""),ROWS(ScheduleCompile!V$1:V481)),COLUMNS($A481:V481))</f>
        <v>85</v>
      </c>
      <c r="W481" s="1">
        <f>INDEX(ScheduleRef!$D$2:$AB$853,_xlfn.AGGREGATE(15,6,(ROW(ScheduleRef!$D$2:$AB$853)-ROW(ScheduleRef!$D$2)+1)/(ScheduleRef!$D$2:$D$853&lt;&gt;""),ROWS(ScheduleCompile!W$1:W481)),COLUMNS($A481:W481))</f>
        <v>85</v>
      </c>
      <c r="X481" s="1">
        <f>INDEX(ScheduleRef!$D$2:$AB$853,_xlfn.AGGREGATE(15,6,(ROW(ScheduleRef!$D$2:$AB$853)-ROW(ScheduleRef!$D$2)+1)/(ScheduleRef!$D$2:$D$853&lt;&gt;""),ROWS(ScheduleCompile!X$1:X481)),COLUMNS($A481:X481))</f>
        <v>85</v>
      </c>
      <c r="Y481" s="1">
        <f>INDEX(ScheduleRef!$D$2:$AB$853,_xlfn.AGGREGATE(15,6,(ROW(ScheduleRef!$D$2:$AB$853)-ROW(ScheduleRef!$D$2)+1)/(ScheduleRef!$D$2:$D$853&lt;&gt;""),ROWS(ScheduleCompile!Y$1:Y481)),COLUMNS($A481:Y481))</f>
        <v>85</v>
      </c>
    </row>
    <row r="482" spans="1:25" x14ac:dyDescent="0.25">
      <c r="A482" s="30" t="str">
        <f>INDEX(ScheduleRef!$D$2:$AB$853,_xlfn.AGGREGATE(15,6,(ROW(ScheduleRef!$D$2:$AB$853)-ROW(ScheduleRef!$D$2)+1)/(ScheduleRef!$D$2:$D$853&lt;&gt;""),ROWS(ScheduleCompile!A$1:A482)),COLUMNS($A482:A482))</f>
        <v>SchoolInfiltrationWD</v>
      </c>
      <c r="B482" s="1">
        <f>INDEX(ScheduleRef!$D$2:$AB$853,_xlfn.AGGREGATE(15,6,(ROW(ScheduleRef!$D$2:$AB$853)-ROW(ScheduleRef!$D$2)+1)/(ScheduleRef!$D$2:$D$853&lt;&gt;""),ROWS(ScheduleCompile!B$1:B482)),COLUMNS($A482:B482))</f>
        <v>1</v>
      </c>
      <c r="C482" s="1">
        <f>INDEX(ScheduleRef!$D$2:$AB$853,_xlfn.AGGREGATE(15,6,(ROW(ScheduleRef!$D$2:$AB$853)-ROW(ScheduleRef!$D$2)+1)/(ScheduleRef!$D$2:$D$853&lt;&gt;""),ROWS(ScheduleCompile!C$1:C482)),COLUMNS($A482:C482))</f>
        <v>1</v>
      </c>
      <c r="D482" s="1">
        <f>INDEX(ScheduleRef!$D$2:$AB$853,_xlfn.AGGREGATE(15,6,(ROW(ScheduleRef!$D$2:$AB$853)-ROW(ScheduleRef!$D$2)+1)/(ScheduleRef!$D$2:$D$853&lt;&gt;""),ROWS(ScheduleCompile!D$1:D482)),COLUMNS($A482:D482))</f>
        <v>1</v>
      </c>
      <c r="E482" s="1">
        <f>INDEX(ScheduleRef!$D$2:$AB$853,_xlfn.AGGREGATE(15,6,(ROW(ScheduleRef!$D$2:$AB$853)-ROW(ScheduleRef!$D$2)+1)/(ScheduleRef!$D$2:$D$853&lt;&gt;""),ROWS(ScheduleCompile!E$1:E482)),COLUMNS($A482:E482))</f>
        <v>1</v>
      </c>
      <c r="F482" s="1">
        <f>INDEX(ScheduleRef!$D$2:$AB$853,_xlfn.AGGREGATE(15,6,(ROW(ScheduleRef!$D$2:$AB$853)-ROW(ScheduleRef!$D$2)+1)/(ScheduleRef!$D$2:$D$853&lt;&gt;""),ROWS(ScheduleCompile!F$1:F482)),COLUMNS($A482:F482))</f>
        <v>1</v>
      </c>
      <c r="G482" s="1">
        <f>INDEX(ScheduleRef!$D$2:$AB$853,_xlfn.AGGREGATE(15,6,(ROW(ScheduleRef!$D$2:$AB$853)-ROW(ScheduleRef!$D$2)+1)/(ScheduleRef!$D$2:$D$853&lt;&gt;""),ROWS(ScheduleCompile!G$1:G482)),COLUMNS($A482:G482))</f>
        <v>1</v>
      </c>
      <c r="H482" s="1">
        <f>INDEX(ScheduleRef!$D$2:$AB$853,_xlfn.AGGREGATE(15,6,(ROW(ScheduleRef!$D$2:$AB$853)-ROW(ScheduleRef!$D$2)+1)/(ScheduleRef!$D$2:$D$853&lt;&gt;""),ROWS(ScheduleCompile!H$1:H482)),COLUMNS($A482:H482))</f>
        <v>0.25</v>
      </c>
      <c r="I482" s="1">
        <f>INDEX(ScheduleRef!$D$2:$AB$853,_xlfn.AGGREGATE(15,6,(ROW(ScheduleRef!$D$2:$AB$853)-ROW(ScheduleRef!$D$2)+1)/(ScheduleRef!$D$2:$D$853&lt;&gt;""),ROWS(ScheduleCompile!I$1:I482)),COLUMNS($A482:I482))</f>
        <v>0.25</v>
      </c>
      <c r="J482" s="1">
        <f>INDEX(ScheduleRef!$D$2:$AB$853,_xlfn.AGGREGATE(15,6,(ROW(ScheduleRef!$D$2:$AB$853)-ROW(ScheduleRef!$D$2)+1)/(ScheduleRef!$D$2:$D$853&lt;&gt;""),ROWS(ScheduleCompile!J$1:J482)),COLUMNS($A482:J482))</f>
        <v>0.25</v>
      </c>
      <c r="K482" s="1">
        <f>INDEX(ScheduleRef!$D$2:$AB$853,_xlfn.AGGREGATE(15,6,(ROW(ScheduleRef!$D$2:$AB$853)-ROW(ScheduleRef!$D$2)+1)/(ScheduleRef!$D$2:$D$853&lt;&gt;""),ROWS(ScheduleCompile!K$1:K482)),COLUMNS($A482:K482))</f>
        <v>0.25</v>
      </c>
      <c r="L482" s="1">
        <f>INDEX(ScheduleRef!$D$2:$AB$853,_xlfn.AGGREGATE(15,6,(ROW(ScheduleRef!$D$2:$AB$853)-ROW(ScheduleRef!$D$2)+1)/(ScheduleRef!$D$2:$D$853&lt;&gt;""),ROWS(ScheduleCompile!L$1:L482)),COLUMNS($A482:L482))</f>
        <v>0.25</v>
      </c>
      <c r="M482" s="1">
        <f>INDEX(ScheduleRef!$D$2:$AB$853,_xlfn.AGGREGATE(15,6,(ROW(ScheduleRef!$D$2:$AB$853)-ROW(ScheduleRef!$D$2)+1)/(ScheduleRef!$D$2:$D$853&lt;&gt;""),ROWS(ScheduleCompile!M$1:M482)),COLUMNS($A482:M482))</f>
        <v>0.25</v>
      </c>
      <c r="N482" s="1">
        <f>INDEX(ScheduleRef!$D$2:$AB$853,_xlfn.AGGREGATE(15,6,(ROW(ScheduleRef!$D$2:$AB$853)-ROW(ScheduleRef!$D$2)+1)/(ScheduleRef!$D$2:$D$853&lt;&gt;""),ROWS(ScheduleCompile!N$1:N482)),COLUMNS($A482:N482))</f>
        <v>0.25</v>
      </c>
      <c r="O482" s="1">
        <f>INDEX(ScheduleRef!$D$2:$AB$853,_xlfn.AGGREGATE(15,6,(ROW(ScheduleRef!$D$2:$AB$853)-ROW(ScheduleRef!$D$2)+1)/(ScheduleRef!$D$2:$D$853&lt;&gt;""),ROWS(ScheduleCompile!O$1:O482)),COLUMNS($A482:O482))</f>
        <v>0.25</v>
      </c>
      <c r="P482" s="1">
        <f>INDEX(ScheduleRef!$D$2:$AB$853,_xlfn.AGGREGATE(15,6,(ROW(ScheduleRef!$D$2:$AB$853)-ROW(ScheduleRef!$D$2)+1)/(ScheduleRef!$D$2:$D$853&lt;&gt;""),ROWS(ScheduleCompile!P$1:P482)),COLUMNS($A482:P482))</f>
        <v>0.25</v>
      </c>
      <c r="Q482" s="1">
        <f>INDEX(ScheduleRef!$D$2:$AB$853,_xlfn.AGGREGATE(15,6,(ROW(ScheduleRef!$D$2:$AB$853)-ROW(ScheduleRef!$D$2)+1)/(ScheduleRef!$D$2:$D$853&lt;&gt;""),ROWS(ScheduleCompile!Q$1:Q482)),COLUMNS($A482:Q482))</f>
        <v>0.25</v>
      </c>
      <c r="R482" s="1">
        <f>INDEX(ScheduleRef!$D$2:$AB$853,_xlfn.AGGREGATE(15,6,(ROW(ScheduleRef!$D$2:$AB$853)-ROW(ScheduleRef!$D$2)+1)/(ScheduleRef!$D$2:$D$853&lt;&gt;""),ROWS(ScheduleCompile!R$1:R482)),COLUMNS($A482:R482))</f>
        <v>0.25</v>
      </c>
      <c r="S482" s="1">
        <f>INDEX(ScheduleRef!$D$2:$AB$853,_xlfn.AGGREGATE(15,6,(ROW(ScheduleRef!$D$2:$AB$853)-ROW(ScheduleRef!$D$2)+1)/(ScheduleRef!$D$2:$D$853&lt;&gt;""),ROWS(ScheduleCompile!S$1:S482)),COLUMNS($A482:S482))</f>
        <v>0.25</v>
      </c>
      <c r="T482" s="1">
        <f>INDEX(ScheduleRef!$D$2:$AB$853,_xlfn.AGGREGATE(15,6,(ROW(ScheduleRef!$D$2:$AB$853)-ROW(ScheduleRef!$D$2)+1)/(ScheduleRef!$D$2:$D$853&lt;&gt;""),ROWS(ScheduleCompile!T$1:T482)),COLUMNS($A482:T482))</f>
        <v>0.25</v>
      </c>
      <c r="U482" s="1">
        <f>INDEX(ScheduleRef!$D$2:$AB$853,_xlfn.AGGREGATE(15,6,(ROW(ScheduleRef!$D$2:$AB$853)-ROW(ScheduleRef!$D$2)+1)/(ScheduleRef!$D$2:$D$853&lt;&gt;""),ROWS(ScheduleCompile!U$1:U482)),COLUMNS($A482:U482))</f>
        <v>0.25</v>
      </c>
      <c r="V482" s="1">
        <f>INDEX(ScheduleRef!$D$2:$AB$853,_xlfn.AGGREGATE(15,6,(ROW(ScheduleRef!$D$2:$AB$853)-ROW(ScheduleRef!$D$2)+1)/(ScheduleRef!$D$2:$D$853&lt;&gt;""),ROWS(ScheduleCompile!V$1:V482)),COLUMNS($A482:V482))</f>
        <v>0.25</v>
      </c>
      <c r="W482" s="1">
        <f>INDEX(ScheduleRef!$D$2:$AB$853,_xlfn.AGGREGATE(15,6,(ROW(ScheduleRef!$D$2:$AB$853)-ROW(ScheduleRef!$D$2)+1)/(ScheduleRef!$D$2:$D$853&lt;&gt;""),ROWS(ScheduleCompile!W$1:W482)),COLUMNS($A482:W482))</f>
        <v>0.25</v>
      </c>
      <c r="X482" s="1">
        <f>INDEX(ScheduleRef!$D$2:$AB$853,_xlfn.AGGREGATE(15,6,(ROW(ScheduleRef!$D$2:$AB$853)-ROW(ScheduleRef!$D$2)+1)/(ScheduleRef!$D$2:$D$853&lt;&gt;""),ROWS(ScheduleCompile!X$1:X482)),COLUMNS($A482:X482))</f>
        <v>1</v>
      </c>
      <c r="Y482" s="1">
        <f>INDEX(ScheduleRef!$D$2:$AB$853,_xlfn.AGGREGATE(15,6,(ROW(ScheduleRef!$D$2:$AB$853)-ROW(ScheduleRef!$D$2)+1)/(ScheduleRef!$D$2:$D$853&lt;&gt;""),ROWS(ScheduleCompile!Y$1:Y482)),COLUMNS($A482:Y482))</f>
        <v>1</v>
      </c>
    </row>
    <row r="483" spans="1:25" x14ac:dyDescent="0.25">
      <c r="A483" s="30" t="str">
        <f>INDEX(ScheduleRef!$D$2:$AB$853,_xlfn.AGGREGATE(15,6,(ROW(ScheduleRef!$D$2:$AB$853)-ROW(ScheduleRef!$D$2)+1)/(ScheduleRef!$D$2:$D$853&lt;&gt;""),ROWS(ScheduleCompile!A$1:A483)),COLUMNS($A483:A483))</f>
        <v>SchoolInfiltrationSat</v>
      </c>
      <c r="B483" s="1">
        <f>INDEX(ScheduleRef!$D$2:$AB$853,_xlfn.AGGREGATE(15,6,(ROW(ScheduleRef!$D$2:$AB$853)-ROW(ScheduleRef!$D$2)+1)/(ScheduleRef!$D$2:$D$853&lt;&gt;""),ROWS(ScheduleCompile!B$1:B483)),COLUMNS($A483:B483))</f>
        <v>1</v>
      </c>
      <c r="C483" s="1">
        <f>INDEX(ScheduleRef!$D$2:$AB$853,_xlfn.AGGREGATE(15,6,(ROW(ScheduleRef!$D$2:$AB$853)-ROW(ScheduleRef!$D$2)+1)/(ScheduleRef!$D$2:$D$853&lt;&gt;""),ROWS(ScheduleCompile!C$1:C483)),COLUMNS($A483:C483))</f>
        <v>1</v>
      </c>
      <c r="D483" s="1">
        <f>INDEX(ScheduleRef!$D$2:$AB$853,_xlfn.AGGREGATE(15,6,(ROW(ScheduleRef!$D$2:$AB$853)-ROW(ScheduleRef!$D$2)+1)/(ScheduleRef!$D$2:$D$853&lt;&gt;""),ROWS(ScheduleCompile!D$1:D483)),COLUMNS($A483:D483))</f>
        <v>1</v>
      </c>
      <c r="E483" s="1">
        <f>INDEX(ScheduleRef!$D$2:$AB$853,_xlfn.AGGREGATE(15,6,(ROW(ScheduleRef!$D$2:$AB$853)-ROW(ScheduleRef!$D$2)+1)/(ScheduleRef!$D$2:$D$853&lt;&gt;""),ROWS(ScheduleCompile!E$1:E483)),COLUMNS($A483:E483))</f>
        <v>1</v>
      </c>
      <c r="F483" s="1">
        <f>INDEX(ScheduleRef!$D$2:$AB$853,_xlfn.AGGREGATE(15,6,(ROW(ScheduleRef!$D$2:$AB$853)-ROW(ScheduleRef!$D$2)+1)/(ScheduleRef!$D$2:$D$853&lt;&gt;""),ROWS(ScheduleCompile!F$1:F483)),COLUMNS($A483:F483))</f>
        <v>1</v>
      </c>
      <c r="G483" s="1">
        <f>INDEX(ScheduleRef!$D$2:$AB$853,_xlfn.AGGREGATE(15,6,(ROW(ScheduleRef!$D$2:$AB$853)-ROW(ScheduleRef!$D$2)+1)/(ScheduleRef!$D$2:$D$853&lt;&gt;""),ROWS(ScheduleCompile!G$1:G483)),COLUMNS($A483:G483))</f>
        <v>1</v>
      </c>
      <c r="H483" s="1">
        <f>INDEX(ScheduleRef!$D$2:$AB$853,_xlfn.AGGREGATE(15,6,(ROW(ScheduleRef!$D$2:$AB$853)-ROW(ScheduleRef!$D$2)+1)/(ScheduleRef!$D$2:$D$853&lt;&gt;""),ROWS(ScheduleCompile!H$1:H483)),COLUMNS($A483:H483))</f>
        <v>1</v>
      </c>
      <c r="I483" s="1">
        <f>INDEX(ScheduleRef!$D$2:$AB$853,_xlfn.AGGREGATE(15,6,(ROW(ScheduleRef!$D$2:$AB$853)-ROW(ScheduleRef!$D$2)+1)/(ScheduleRef!$D$2:$D$853&lt;&gt;""),ROWS(ScheduleCompile!I$1:I483)),COLUMNS($A483:I483))</f>
        <v>0.25</v>
      </c>
      <c r="J483" s="1">
        <f>INDEX(ScheduleRef!$D$2:$AB$853,_xlfn.AGGREGATE(15,6,(ROW(ScheduleRef!$D$2:$AB$853)-ROW(ScheduleRef!$D$2)+1)/(ScheduleRef!$D$2:$D$853&lt;&gt;""),ROWS(ScheduleCompile!J$1:J483)),COLUMNS($A483:J483))</f>
        <v>0.25</v>
      </c>
      <c r="K483" s="1">
        <f>INDEX(ScheduleRef!$D$2:$AB$853,_xlfn.AGGREGATE(15,6,(ROW(ScheduleRef!$D$2:$AB$853)-ROW(ScheduleRef!$D$2)+1)/(ScheduleRef!$D$2:$D$853&lt;&gt;""),ROWS(ScheduleCompile!K$1:K483)),COLUMNS($A483:K483))</f>
        <v>0.25</v>
      </c>
      <c r="L483" s="1">
        <f>INDEX(ScheduleRef!$D$2:$AB$853,_xlfn.AGGREGATE(15,6,(ROW(ScheduleRef!$D$2:$AB$853)-ROW(ScheduleRef!$D$2)+1)/(ScheduleRef!$D$2:$D$853&lt;&gt;""),ROWS(ScheduleCompile!L$1:L483)),COLUMNS($A483:L483))</f>
        <v>0.25</v>
      </c>
      <c r="M483" s="1">
        <f>INDEX(ScheduleRef!$D$2:$AB$853,_xlfn.AGGREGATE(15,6,(ROW(ScheduleRef!$D$2:$AB$853)-ROW(ScheduleRef!$D$2)+1)/(ScheduleRef!$D$2:$D$853&lt;&gt;""),ROWS(ScheduleCompile!M$1:M483)),COLUMNS($A483:M483))</f>
        <v>0.25</v>
      </c>
      <c r="N483" s="1">
        <f>INDEX(ScheduleRef!$D$2:$AB$853,_xlfn.AGGREGATE(15,6,(ROW(ScheduleRef!$D$2:$AB$853)-ROW(ScheduleRef!$D$2)+1)/(ScheduleRef!$D$2:$D$853&lt;&gt;""),ROWS(ScheduleCompile!N$1:N483)),COLUMNS($A483:N483))</f>
        <v>0.25</v>
      </c>
      <c r="O483" s="1">
        <f>INDEX(ScheduleRef!$D$2:$AB$853,_xlfn.AGGREGATE(15,6,(ROW(ScheduleRef!$D$2:$AB$853)-ROW(ScheduleRef!$D$2)+1)/(ScheduleRef!$D$2:$D$853&lt;&gt;""),ROWS(ScheduleCompile!O$1:O483)),COLUMNS($A483:O483))</f>
        <v>1</v>
      </c>
      <c r="P483" s="1">
        <f>INDEX(ScheduleRef!$D$2:$AB$853,_xlfn.AGGREGATE(15,6,(ROW(ScheduleRef!$D$2:$AB$853)-ROW(ScheduleRef!$D$2)+1)/(ScheduleRef!$D$2:$D$853&lt;&gt;""),ROWS(ScheduleCompile!P$1:P483)),COLUMNS($A483:P483))</f>
        <v>1</v>
      </c>
      <c r="Q483" s="1">
        <f>INDEX(ScheduleRef!$D$2:$AB$853,_xlfn.AGGREGATE(15,6,(ROW(ScheduleRef!$D$2:$AB$853)-ROW(ScheduleRef!$D$2)+1)/(ScheduleRef!$D$2:$D$853&lt;&gt;""),ROWS(ScheduleCompile!Q$1:Q483)),COLUMNS($A483:Q483))</f>
        <v>1</v>
      </c>
      <c r="R483" s="1">
        <f>INDEX(ScheduleRef!$D$2:$AB$853,_xlfn.AGGREGATE(15,6,(ROW(ScheduleRef!$D$2:$AB$853)-ROW(ScheduleRef!$D$2)+1)/(ScheduleRef!$D$2:$D$853&lt;&gt;""),ROWS(ScheduleCompile!R$1:R483)),COLUMNS($A483:R483))</f>
        <v>1</v>
      </c>
      <c r="S483" s="1">
        <f>INDEX(ScheduleRef!$D$2:$AB$853,_xlfn.AGGREGATE(15,6,(ROW(ScheduleRef!$D$2:$AB$853)-ROW(ScheduleRef!$D$2)+1)/(ScheduleRef!$D$2:$D$853&lt;&gt;""),ROWS(ScheduleCompile!S$1:S483)),COLUMNS($A483:S483))</f>
        <v>1</v>
      </c>
      <c r="T483" s="1">
        <f>INDEX(ScheduleRef!$D$2:$AB$853,_xlfn.AGGREGATE(15,6,(ROW(ScheduleRef!$D$2:$AB$853)-ROW(ScheduleRef!$D$2)+1)/(ScheduleRef!$D$2:$D$853&lt;&gt;""),ROWS(ScheduleCompile!T$1:T483)),COLUMNS($A483:T483))</f>
        <v>1</v>
      </c>
      <c r="U483" s="1">
        <f>INDEX(ScheduleRef!$D$2:$AB$853,_xlfn.AGGREGATE(15,6,(ROW(ScheduleRef!$D$2:$AB$853)-ROW(ScheduleRef!$D$2)+1)/(ScheduleRef!$D$2:$D$853&lt;&gt;""),ROWS(ScheduleCompile!U$1:U483)),COLUMNS($A483:U483))</f>
        <v>1</v>
      </c>
      <c r="V483" s="1">
        <f>INDEX(ScheduleRef!$D$2:$AB$853,_xlfn.AGGREGATE(15,6,(ROW(ScheduleRef!$D$2:$AB$853)-ROW(ScheduleRef!$D$2)+1)/(ScheduleRef!$D$2:$D$853&lt;&gt;""),ROWS(ScheduleCompile!V$1:V483)),COLUMNS($A483:V483))</f>
        <v>1</v>
      </c>
      <c r="W483" s="1">
        <f>INDEX(ScheduleRef!$D$2:$AB$853,_xlfn.AGGREGATE(15,6,(ROW(ScheduleRef!$D$2:$AB$853)-ROW(ScheduleRef!$D$2)+1)/(ScheduleRef!$D$2:$D$853&lt;&gt;""),ROWS(ScheduleCompile!W$1:W483)),COLUMNS($A483:W483))</f>
        <v>1</v>
      </c>
      <c r="X483" s="1">
        <f>INDEX(ScheduleRef!$D$2:$AB$853,_xlfn.AGGREGATE(15,6,(ROW(ScheduleRef!$D$2:$AB$853)-ROW(ScheduleRef!$D$2)+1)/(ScheduleRef!$D$2:$D$853&lt;&gt;""),ROWS(ScheduleCompile!X$1:X483)),COLUMNS($A483:X483))</f>
        <v>1</v>
      </c>
      <c r="Y483" s="1">
        <f>INDEX(ScheduleRef!$D$2:$AB$853,_xlfn.AGGREGATE(15,6,(ROW(ScheduleRef!$D$2:$AB$853)-ROW(ScheduleRef!$D$2)+1)/(ScheduleRef!$D$2:$D$853&lt;&gt;""),ROWS(ScheduleCompile!Y$1:Y483)),COLUMNS($A483:Y483))</f>
        <v>1</v>
      </c>
    </row>
    <row r="484" spans="1:25" x14ac:dyDescent="0.25">
      <c r="A484" s="30" t="str">
        <f>INDEX(ScheduleRef!$D$2:$AB$853,_xlfn.AGGREGATE(15,6,(ROW(ScheduleRef!$D$2:$AB$853)-ROW(ScheduleRef!$D$2)+1)/(ScheduleRef!$D$2:$D$853&lt;&gt;""),ROWS(ScheduleCompile!A$1:A484)),COLUMNS($A484:A484))</f>
        <v>SchoolInfiltrationSun</v>
      </c>
      <c r="B484" s="1">
        <f>INDEX(ScheduleRef!$D$2:$AB$853,_xlfn.AGGREGATE(15,6,(ROW(ScheduleRef!$D$2:$AB$853)-ROW(ScheduleRef!$D$2)+1)/(ScheduleRef!$D$2:$D$853&lt;&gt;""),ROWS(ScheduleCompile!B$1:B484)),COLUMNS($A484:B484))</f>
        <v>1</v>
      </c>
      <c r="C484" s="1">
        <f>INDEX(ScheduleRef!$D$2:$AB$853,_xlfn.AGGREGATE(15,6,(ROW(ScheduleRef!$D$2:$AB$853)-ROW(ScheduleRef!$D$2)+1)/(ScheduleRef!$D$2:$D$853&lt;&gt;""),ROWS(ScheduleCompile!C$1:C484)),COLUMNS($A484:C484))</f>
        <v>1</v>
      </c>
      <c r="D484" s="1">
        <f>INDEX(ScheduleRef!$D$2:$AB$853,_xlfn.AGGREGATE(15,6,(ROW(ScheduleRef!$D$2:$AB$853)-ROW(ScheduleRef!$D$2)+1)/(ScheduleRef!$D$2:$D$853&lt;&gt;""),ROWS(ScheduleCompile!D$1:D484)),COLUMNS($A484:D484))</f>
        <v>1</v>
      </c>
      <c r="E484" s="1">
        <f>INDEX(ScheduleRef!$D$2:$AB$853,_xlfn.AGGREGATE(15,6,(ROW(ScheduleRef!$D$2:$AB$853)-ROW(ScheduleRef!$D$2)+1)/(ScheduleRef!$D$2:$D$853&lt;&gt;""),ROWS(ScheduleCompile!E$1:E484)),COLUMNS($A484:E484))</f>
        <v>1</v>
      </c>
      <c r="F484" s="1">
        <f>INDEX(ScheduleRef!$D$2:$AB$853,_xlfn.AGGREGATE(15,6,(ROW(ScheduleRef!$D$2:$AB$853)-ROW(ScheduleRef!$D$2)+1)/(ScheduleRef!$D$2:$D$853&lt;&gt;""),ROWS(ScheduleCompile!F$1:F484)),COLUMNS($A484:F484))</f>
        <v>1</v>
      </c>
      <c r="G484" s="1">
        <f>INDEX(ScheduleRef!$D$2:$AB$853,_xlfn.AGGREGATE(15,6,(ROW(ScheduleRef!$D$2:$AB$853)-ROW(ScheduleRef!$D$2)+1)/(ScheduleRef!$D$2:$D$853&lt;&gt;""),ROWS(ScheduleCompile!G$1:G484)),COLUMNS($A484:G484))</f>
        <v>1</v>
      </c>
      <c r="H484" s="1">
        <f>INDEX(ScheduleRef!$D$2:$AB$853,_xlfn.AGGREGATE(15,6,(ROW(ScheduleRef!$D$2:$AB$853)-ROW(ScheduleRef!$D$2)+1)/(ScheduleRef!$D$2:$D$853&lt;&gt;""),ROWS(ScheduleCompile!H$1:H484)),COLUMNS($A484:H484))</f>
        <v>1</v>
      </c>
      <c r="I484" s="1">
        <f>INDEX(ScheduleRef!$D$2:$AB$853,_xlfn.AGGREGATE(15,6,(ROW(ScheduleRef!$D$2:$AB$853)-ROW(ScheduleRef!$D$2)+1)/(ScheduleRef!$D$2:$D$853&lt;&gt;""),ROWS(ScheduleCompile!I$1:I484)),COLUMNS($A484:I484))</f>
        <v>1</v>
      </c>
      <c r="J484" s="1">
        <f>INDEX(ScheduleRef!$D$2:$AB$853,_xlfn.AGGREGATE(15,6,(ROW(ScheduleRef!$D$2:$AB$853)-ROW(ScheduleRef!$D$2)+1)/(ScheduleRef!$D$2:$D$853&lt;&gt;""),ROWS(ScheduleCompile!J$1:J484)),COLUMNS($A484:J484))</f>
        <v>1</v>
      </c>
      <c r="K484" s="1">
        <f>INDEX(ScheduleRef!$D$2:$AB$853,_xlfn.AGGREGATE(15,6,(ROW(ScheduleRef!$D$2:$AB$853)-ROW(ScheduleRef!$D$2)+1)/(ScheduleRef!$D$2:$D$853&lt;&gt;""),ROWS(ScheduleCompile!K$1:K484)),COLUMNS($A484:K484))</f>
        <v>1</v>
      </c>
      <c r="L484" s="1">
        <f>INDEX(ScheduleRef!$D$2:$AB$853,_xlfn.AGGREGATE(15,6,(ROW(ScheduleRef!$D$2:$AB$853)-ROW(ScheduleRef!$D$2)+1)/(ScheduleRef!$D$2:$D$853&lt;&gt;""),ROWS(ScheduleCompile!L$1:L484)),COLUMNS($A484:L484))</f>
        <v>1</v>
      </c>
      <c r="M484" s="1">
        <f>INDEX(ScheduleRef!$D$2:$AB$853,_xlfn.AGGREGATE(15,6,(ROW(ScheduleRef!$D$2:$AB$853)-ROW(ScheduleRef!$D$2)+1)/(ScheduleRef!$D$2:$D$853&lt;&gt;""),ROWS(ScheduleCompile!M$1:M484)),COLUMNS($A484:M484))</f>
        <v>1</v>
      </c>
      <c r="N484" s="1">
        <f>INDEX(ScheduleRef!$D$2:$AB$853,_xlfn.AGGREGATE(15,6,(ROW(ScheduleRef!$D$2:$AB$853)-ROW(ScheduleRef!$D$2)+1)/(ScheduleRef!$D$2:$D$853&lt;&gt;""),ROWS(ScheduleCompile!N$1:N484)),COLUMNS($A484:N484))</f>
        <v>1</v>
      </c>
      <c r="O484" s="1">
        <f>INDEX(ScheduleRef!$D$2:$AB$853,_xlfn.AGGREGATE(15,6,(ROW(ScheduleRef!$D$2:$AB$853)-ROW(ScheduleRef!$D$2)+1)/(ScheduleRef!$D$2:$D$853&lt;&gt;""),ROWS(ScheduleCompile!O$1:O484)),COLUMNS($A484:O484))</f>
        <v>1</v>
      </c>
      <c r="P484" s="1">
        <f>INDEX(ScheduleRef!$D$2:$AB$853,_xlfn.AGGREGATE(15,6,(ROW(ScheduleRef!$D$2:$AB$853)-ROW(ScheduleRef!$D$2)+1)/(ScheduleRef!$D$2:$D$853&lt;&gt;""),ROWS(ScheduleCompile!P$1:P484)),COLUMNS($A484:P484))</f>
        <v>1</v>
      </c>
      <c r="Q484" s="1">
        <f>INDEX(ScheduleRef!$D$2:$AB$853,_xlfn.AGGREGATE(15,6,(ROW(ScheduleRef!$D$2:$AB$853)-ROW(ScheduleRef!$D$2)+1)/(ScheduleRef!$D$2:$D$853&lt;&gt;""),ROWS(ScheduleCompile!Q$1:Q484)),COLUMNS($A484:Q484))</f>
        <v>1</v>
      </c>
      <c r="R484" s="1">
        <f>INDEX(ScheduleRef!$D$2:$AB$853,_xlfn.AGGREGATE(15,6,(ROW(ScheduleRef!$D$2:$AB$853)-ROW(ScheduleRef!$D$2)+1)/(ScheduleRef!$D$2:$D$853&lt;&gt;""),ROWS(ScheduleCompile!R$1:R484)),COLUMNS($A484:R484))</f>
        <v>1</v>
      </c>
      <c r="S484" s="1">
        <f>INDEX(ScheduleRef!$D$2:$AB$853,_xlfn.AGGREGATE(15,6,(ROW(ScheduleRef!$D$2:$AB$853)-ROW(ScheduleRef!$D$2)+1)/(ScheduleRef!$D$2:$D$853&lt;&gt;""),ROWS(ScheduleCompile!S$1:S484)),COLUMNS($A484:S484))</f>
        <v>1</v>
      </c>
      <c r="T484" s="1">
        <f>INDEX(ScheduleRef!$D$2:$AB$853,_xlfn.AGGREGATE(15,6,(ROW(ScheduleRef!$D$2:$AB$853)-ROW(ScheduleRef!$D$2)+1)/(ScheduleRef!$D$2:$D$853&lt;&gt;""),ROWS(ScheduleCompile!T$1:T484)),COLUMNS($A484:T484))</f>
        <v>1</v>
      </c>
      <c r="U484" s="1">
        <f>INDEX(ScheduleRef!$D$2:$AB$853,_xlfn.AGGREGATE(15,6,(ROW(ScheduleRef!$D$2:$AB$853)-ROW(ScheduleRef!$D$2)+1)/(ScheduleRef!$D$2:$D$853&lt;&gt;""),ROWS(ScheduleCompile!U$1:U484)),COLUMNS($A484:U484))</f>
        <v>1</v>
      </c>
      <c r="V484" s="1">
        <f>INDEX(ScheduleRef!$D$2:$AB$853,_xlfn.AGGREGATE(15,6,(ROW(ScheduleRef!$D$2:$AB$853)-ROW(ScheduleRef!$D$2)+1)/(ScheduleRef!$D$2:$D$853&lt;&gt;""),ROWS(ScheduleCompile!V$1:V484)),COLUMNS($A484:V484))</f>
        <v>1</v>
      </c>
      <c r="W484" s="1">
        <f>INDEX(ScheduleRef!$D$2:$AB$853,_xlfn.AGGREGATE(15,6,(ROW(ScheduleRef!$D$2:$AB$853)-ROW(ScheduleRef!$D$2)+1)/(ScheduleRef!$D$2:$D$853&lt;&gt;""),ROWS(ScheduleCompile!W$1:W484)),COLUMNS($A484:W484))</f>
        <v>1</v>
      </c>
      <c r="X484" s="1">
        <f>INDEX(ScheduleRef!$D$2:$AB$853,_xlfn.AGGREGATE(15,6,(ROW(ScheduleRef!$D$2:$AB$853)-ROW(ScheduleRef!$D$2)+1)/(ScheduleRef!$D$2:$D$853&lt;&gt;""),ROWS(ScheduleCompile!X$1:X484)),COLUMNS($A484:X484))</f>
        <v>1</v>
      </c>
      <c r="Y484" s="1">
        <f>INDEX(ScheduleRef!$D$2:$AB$853,_xlfn.AGGREGATE(15,6,(ROW(ScheduleRef!$D$2:$AB$853)-ROW(ScheduleRef!$D$2)+1)/(ScheduleRef!$D$2:$D$853&lt;&gt;""),ROWS(ScheduleCompile!Y$1:Y484)),COLUMNS($A484:Y484))</f>
        <v>1</v>
      </c>
    </row>
    <row r="485" spans="1:25" x14ac:dyDescent="0.25">
      <c r="A485" s="30" t="str">
        <f>INDEX(ScheduleRef!$D$2:$AB$853,_xlfn.AGGREGATE(15,6,(ROW(ScheduleRef!$D$2:$AB$853)-ROW(ScheduleRef!$D$2)+1)/(ScheduleRef!$D$2:$D$853&lt;&gt;""),ROWS(ScheduleCompile!A$1:A485)),COLUMNS($A485:A485))</f>
        <v>SchoolWtrHtrSetptWD</v>
      </c>
      <c r="B485" s="1">
        <f>INDEX(ScheduleRef!$D$2:$AB$853,_xlfn.AGGREGATE(15,6,(ROW(ScheduleRef!$D$2:$AB$853)-ROW(ScheduleRef!$D$2)+1)/(ScheduleRef!$D$2:$D$853&lt;&gt;""),ROWS(ScheduleCompile!B$1:B485)),COLUMNS($A485:B485))</f>
        <v>135</v>
      </c>
      <c r="C485" s="1">
        <f>INDEX(ScheduleRef!$D$2:$AB$853,_xlfn.AGGREGATE(15,6,(ROW(ScheduleRef!$D$2:$AB$853)-ROW(ScheduleRef!$D$2)+1)/(ScheduleRef!$D$2:$D$853&lt;&gt;""),ROWS(ScheduleCompile!C$1:C485)),COLUMNS($A485:C485))</f>
        <v>135</v>
      </c>
      <c r="D485" s="1">
        <f>INDEX(ScheduleRef!$D$2:$AB$853,_xlfn.AGGREGATE(15,6,(ROW(ScheduleRef!$D$2:$AB$853)-ROW(ScheduleRef!$D$2)+1)/(ScheduleRef!$D$2:$D$853&lt;&gt;""),ROWS(ScheduleCompile!D$1:D485)),COLUMNS($A485:D485))</f>
        <v>135</v>
      </c>
      <c r="E485" s="1">
        <f>INDEX(ScheduleRef!$D$2:$AB$853,_xlfn.AGGREGATE(15,6,(ROW(ScheduleRef!$D$2:$AB$853)-ROW(ScheduleRef!$D$2)+1)/(ScheduleRef!$D$2:$D$853&lt;&gt;""),ROWS(ScheduleCompile!E$1:E485)),COLUMNS($A485:E485))</f>
        <v>135</v>
      </c>
      <c r="F485" s="1">
        <f>INDEX(ScheduleRef!$D$2:$AB$853,_xlfn.AGGREGATE(15,6,(ROW(ScheduleRef!$D$2:$AB$853)-ROW(ScheduleRef!$D$2)+1)/(ScheduleRef!$D$2:$D$853&lt;&gt;""),ROWS(ScheduleCompile!F$1:F485)),COLUMNS($A485:F485))</f>
        <v>135</v>
      </c>
      <c r="G485" s="1">
        <f>INDEX(ScheduleRef!$D$2:$AB$853,_xlfn.AGGREGATE(15,6,(ROW(ScheduleRef!$D$2:$AB$853)-ROW(ScheduleRef!$D$2)+1)/(ScheduleRef!$D$2:$D$853&lt;&gt;""),ROWS(ScheduleCompile!G$1:G485)),COLUMNS($A485:G485))</f>
        <v>135</v>
      </c>
      <c r="H485" s="1">
        <f>INDEX(ScheduleRef!$D$2:$AB$853,_xlfn.AGGREGATE(15,6,(ROW(ScheduleRef!$D$2:$AB$853)-ROW(ScheduleRef!$D$2)+1)/(ScheduleRef!$D$2:$D$853&lt;&gt;""),ROWS(ScheduleCompile!H$1:H485)),COLUMNS($A485:H485))</f>
        <v>135</v>
      </c>
      <c r="I485" s="1">
        <f>INDEX(ScheduleRef!$D$2:$AB$853,_xlfn.AGGREGATE(15,6,(ROW(ScheduleRef!$D$2:$AB$853)-ROW(ScheduleRef!$D$2)+1)/(ScheduleRef!$D$2:$D$853&lt;&gt;""),ROWS(ScheduleCompile!I$1:I485)),COLUMNS($A485:I485))</f>
        <v>135</v>
      </c>
      <c r="J485" s="1">
        <f>INDEX(ScheduleRef!$D$2:$AB$853,_xlfn.AGGREGATE(15,6,(ROW(ScheduleRef!$D$2:$AB$853)-ROW(ScheduleRef!$D$2)+1)/(ScheduleRef!$D$2:$D$853&lt;&gt;""),ROWS(ScheduleCompile!J$1:J485)),COLUMNS($A485:J485))</f>
        <v>135</v>
      </c>
      <c r="K485" s="1">
        <f>INDEX(ScheduleRef!$D$2:$AB$853,_xlfn.AGGREGATE(15,6,(ROW(ScheduleRef!$D$2:$AB$853)-ROW(ScheduleRef!$D$2)+1)/(ScheduleRef!$D$2:$D$853&lt;&gt;""),ROWS(ScheduleCompile!K$1:K485)),COLUMNS($A485:K485))</f>
        <v>135</v>
      </c>
      <c r="L485" s="1">
        <f>INDEX(ScheduleRef!$D$2:$AB$853,_xlfn.AGGREGATE(15,6,(ROW(ScheduleRef!$D$2:$AB$853)-ROW(ScheduleRef!$D$2)+1)/(ScheduleRef!$D$2:$D$853&lt;&gt;""),ROWS(ScheduleCompile!L$1:L485)),COLUMNS($A485:L485))</f>
        <v>135</v>
      </c>
      <c r="M485" s="1">
        <f>INDEX(ScheduleRef!$D$2:$AB$853,_xlfn.AGGREGATE(15,6,(ROW(ScheduleRef!$D$2:$AB$853)-ROW(ScheduleRef!$D$2)+1)/(ScheduleRef!$D$2:$D$853&lt;&gt;""),ROWS(ScheduleCompile!M$1:M485)),COLUMNS($A485:M485))</f>
        <v>135</v>
      </c>
      <c r="N485" s="1">
        <f>INDEX(ScheduleRef!$D$2:$AB$853,_xlfn.AGGREGATE(15,6,(ROW(ScheduleRef!$D$2:$AB$853)-ROW(ScheduleRef!$D$2)+1)/(ScheduleRef!$D$2:$D$853&lt;&gt;""),ROWS(ScheduleCompile!N$1:N485)),COLUMNS($A485:N485))</f>
        <v>135</v>
      </c>
      <c r="O485" s="1">
        <f>INDEX(ScheduleRef!$D$2:$AB$853,_xlfn.AGGREGATE(15,6,(ROW(ScheduleRef!$D$2:$AB$853)-ROW(ScheduleRef!$D$2)+1)/(ScheduleRef!$D$2:$D$853&lt;&gt;""),ROWS(ScheduleCompile!O$1:O485)),COLUMNS($A485:O485))</f>
        <v>135</v>
      </c>
      <c r="P485" s="1">
        <f>INDEX(ScheduleRef!$D$2:$AB$853,_xlfn.AGGREGATE(15,6,(ROW(ScheduleRef!$D$2:$AB$853)-ROW(ScheduleRef!$D$2)+1)/(ScheduleRef!$D$2:$D$853&lt;&gt;""),ROWS(ScheduleCompile!P$1:P485)),COLUMNS($A485:P485))</f>
        <v>135</v>
      </c>
      <c r="Q485" s="1">
        <f>INDEX(ScheduleRef!$D$2:$AB$853,_xlfn.AGGREGATE(15,6,(ROW(ScheduleRef!$D$2:$AB$853)-ROW(ScheduleRef!$D$2)+1)/(ScheduleRef!$D$2:$D$853&lt;&gt;""),ROWS(ScheduleCompile!Q$1:Q485)),COLUMNS($A485:Q485))</f>
        <v>135</v>
      </c>
      <c r="R485" s="1">
        <f>INDEX(ScheduleRef!$D$2:$AB$853,_xlfn.AGGREGATE(15,6,(ROW(ScheduleRef!$D$2:$AB$853)-ROW(ScheduleRef!$D$2)+1)/(ScheduleRef!$D$2:$D$853&lt;&gt;""),ROWS(ScheduleCompile!R$1:R485)),COLUMNS($A485:R485))</f>
        <v>135</v>
      </c>
      <c r="S485" s="1">
        <f>INDEX(ScheduleRef!$D$2:$AB$853,_xlfn.AGGREGATE(15,6,(ROW(ScheduleRef!$D$2:$AB$853)-ROW(ScheduleRef!$D$2)+1)/(ScheduleRef!$D$2:$D$853&lt;&gt;""),ROWS(ScheduleCompile!S$1:S485)),COLUMNS($A485:S485))</f>
        <v>135</v>
      </c>
      <c r="T485" s="1">
        <f>INDEX(ScheduleRef!$D$2:$AB$853,_xlfn.AGGREGATE(15,6,(ROW(ScheduleRef!$D$2:$AB$853)-ROW(ScheduleRef!$D$2)+1)/(ScheduleRef!$D$2:$D$853&lt;&gt;""),ROWS(ScheduleCompile!T$1:T485)),COLUMNS($A485:T485))</f>
        <v>135</v>
      </c>
      <c r="U485" s="1">
        <f>INDEX(ScheduleRef!$D$2:$AB$853,_xlfn.AGGREGATE(15,6,(ROW(ScheduleRef!$D$2:$AB$853)-ROW(ScheduleRef!$D$2)+1)/(ScheduleRef!$D$2:$D$853&lt;&gt;""),ROWS(ScheduleCompile!U$1:U485)),COLUMNS($A485:U485))</f>
        <v>135</v>
      </c>
      <c r="V485" s="1">
        <f>INDEX(ScheduleRef!$D$2:$AB$853,_xlfn.AGGREGATE(15,6,(ROW(ScheduleRef!$D$2:$AB$853)-ROW(ScheduleRef!$D$2)+1)/(ScheduleRef!$D$2:$D$853&lt;&gt;""),ROWS(ScheduleCompile!V$1:V485)),COLUMNS($A485:V485))</f>
        <v>135</v>
      </c>
      <c r="W485" s="1">
        <f>INDEX(ScheduleRef!$D$2:$AB$853,_xlfn.AGGREGATE(15,6,(ROW(ScheduleRef!$D$2:$AB$853)-ROW(ScheduleRef!$D$2)+1)/(ScheduleRef!$D$2:$D$853&lt;&gt;""),ROWS(ScheduleCompile!W$1:W485)),COLUMNS($A485:W485))</f>
        <v>135</v>
      </c>
      <c r="X485" s="1">
        <f>INDEX(ScheduleRef!$D$2:$AB$853,_xlfn.AGGREGATE(15,6,(ROW(ScheduleRef!$D$2:$AB$853)-ROW(ScheduleRef!$D$2)+1)/(ScheduleRef!$D$2:$D$853&lt;&gt;""),ROWS(ScheduleCompile!X$1:X485)),COLUMNS($A485:X485))</f>
        <v>135</v>
      </c>
      <c r="Y485" s="1">
        <f>INDEX(ScheduleRef!$D$2:$AB$853,_xlfn.AGGREGATE(15,6,(ROW(ScheduleRef!$D$2:$AB$853)-ROW(ScheduleRef!$D$2)+1)/(ScheduleRef!$D$2:$D$853&lt;&gt;""),ROWS(ScheduleCompile!Y$1:Y485)),COLUMNS($A485:Y485))</f>
        <v>135</v>
      </c>
    </row>
    <row r="486" spans="1:25" x14ac:dyDescent="0.25">
      <c r="A486" s="30" t="str">
        <f>INDEX(ScheduleRef!$D$2:$AB$853,_xlfn.AGGREGATE(15,6,(ROW(ScheduleRef!$D$2:$AB$853)-ROW(ScheduleRef!$D$2)+1)/(ScheduleRef!$D$2:$D$853&lt;&gt;""),ROWS(ScheduleCompile!A$1:A486)),COLUMNS($A486:A486))</f>
        <v>SchoolWtrHtrSetptSat</v>
      </c>
      <c r="B486" s="1">
        <f>INDEX(ScheduleRef!$D$2:$AB$853,_xlfn.AGGREGATE(15,6,(ROW(ScheduleRef!$D$2:$AB$853)-ROW(ScheduleRef!$D$2)+1)/(ScheduleRef!$D$2:$D$853&lt;&gt;""),ROWS(ScheduleCompile!B$1:B486)),COLUMNS($A486:B486))</f>
        <v>135</v>
      </c>
      <c r="C486" s="1">
        <f>INDEX(ScheduleRef!$D$2:$AB$853,_xlfn.AGGREGATE(15,6,(ROW(ScheduleRef!$D$2:$AB$853)-ROW(ScheduleRef!$D$2)+1)/(ScheduleRef!$D$2:$D$853&lt;&gt;""),ROWS(ScheduleCompile!C$1:C486)),COLUMNS($A486:C486))</f>
        <v>135</v>
      </c>
      <c r="D486" s="1">
        <f>INDEX(ScheduleRef!$D$2:$AB$853,_xlfn.AGGREGATE(15,6,(ROW(ScheduleRef!$D$2:$AB$853)-ROW(ScheduleRef!$D$2)+1)/(ScheduleRef!$D$2:$D$853&lt;&gt;""),ROWS(ScheduleCompile!D$1:D486)),COLUMNS($A486:D486))</f>
        <v>135</v>
      </c>
      <c r="E486" s="1">
        <f>INDEX(ScheduleRef!$D$2:$AB$853,_xlfn.AGGREGATE(15,6,(ROW(ScheduleRef!$D$2:$AB$853)-ROW(ScheduleRef!$D$2)+1)/(ScheduleRef!$D$2:$D$853&lt;&gt;""),ROWS(ScheduleCompile!E$1:E486)),COLUMNS($A486:E486))</f>
        <v>135</v>
      </c>
      <c r="F486" s="1">
        <f>INDEX(ScheduleRef!$D$2:$AB$853,_xlfn.AGGREGATE(15,6,(ROW(ScheduleRef!$D$2:$AB$853)-ROW(ScheduleRef!$D$2)+1)/(ScheduleRef!$D$2:$D$853&lt;&gt;""),ROWS(ScheduleCompile!F$1:F486)),COLUMNS($A486:F486))</f>
        <v>135</v>
      </c>
      <c r="G486" s="1">
        <f>INDEX(ScheduleRef!$D$2:$AB$853,_xlfn.AGGREGATE(15,6,(ROW(ScheduleRef!$D$2:$AB$853)-ROW(ScheduleRef!$D$2)+1)/(ScheduleRef!$D$2:$D$853&lt;&gt;""),ROWS(ScheduleCompile!G$1:G486)),COLUMNS($A486:G486))</f>
        <v>135</v>
      </c>
      <c r="H486" s="1">
        <f>INDEX(ScheduleRef!$D$2:$AB$853,_xlfn.AGGREGATE(15,6,(ROW(ScheduleRef!$D$2:$AB$853)-ROW(ScheduleRef!$D$2)+1)/(ScheduleRef!$D$2:$D$853&lt;&gt;""),ROWS(ScheduleCompile!H$1:H486)),COLUMNS($A486:H486))</f>
        <v>135</v>
      </c>
      <c r="I486" s="1">
        <f>INDEX(ScheduleRef!$D$2:$AB$853,_xlfn.AGGREGATE(15,6,(ROW(ScheduleRef!$D$2:$AB$853)-ROW(ScheduleRef!$D$2)+1)/(ScheduleRef!$D$2:$D$853&lt;&gt;""),ROWS(ScheduleCompile!I$1:I486)),COLUMNS($A486:I486))</f>
        <v>135</v>
      </c>
      <c r="J486" s="1">
        <f>INDEX(ScheduleRef!$D$2:$AB$853,_xlfn.AGGREGATE(15,6,(ROW(ScheduleRef!$D$2:$AB$853)-ROW(ScheduleRef!$D$2)+1)/(ScheduleRef!$D$2:$D$853&lt;&gt;""),ROWS(ScheduleCompile!J$1:J486)),COLUMNS($A486:J486))</f>
        <v>135</v>
      </c>
      <c r="K486" s="1">
        <f>INDEX(ScheduleRef!$D$2:$AB$853,_xlfn.AGGREGATE(15,6,(ROW(ScheduleRef!$D$2:$AB$853)-ROW(ScheduleRef!$D$2)+1)/(ScheduleRef!$D$2:$D$853&lt;&gt;""),ROWS(ScheduleCompile!K$1:K486)),COLUMNS($A486:K486))</f>
        <v>135</v>
      </c>
      <c r="L486" s="1">
        <f>INDEX(ScheduleRef!$D$2:$AB$853,_xlfn.AGGREGATE(15,6,(ROW(ScheduleRef!$D$2:$AB$853)-ROW(ScheduleRef!$D$2)+1)/(ScheduleRef!$D$2:$D$853&lt;&gt;""),ROWS(ScheduleCompile!L$1:L486)),COLUMNS($A486:L486))</f>
        <v>135</v>
      </c>
      <c r="M486" s="1">
        <f>INDEX(ScheduleRef!$D$2:$AB$853,_xlfn.AGGREGATE(15,6,(ROW(ScheduleRef!$D$2:$AB$853)-ROW(ScheduleRef!$D$2)+1)/(ScheduleRef!$D$2:$D$853&lt;&gt;""),ROWS(ScheduleCompile!M$1:M486)),COLUMNS($A486:M486))</f>
        <v>135</v>
      </c>
      <c r="N486" s="1">
        <f>INDEX(ScheduleRef!$D$2:$AB$853,_xlfn.AGGREGATE(15,6,(ROW(ScheduleRef!$D$2:$AB$853)-ROW(ScheduleRef!$D$2)+1)/(ScheduleRef!$D$2:$D$853&lt;&gt;""),ROWS(ScheduleCompile!N$1:N486)),COLUMNS($A486:N486))</f>
        <v>135</v>
      </c>
      <c r="O486" s="1">
        <f>INDEX(ScheduleRef!$D$2:$AB$853,_xlfn.AGGREGATE(15,6,(ROW(ScheduleRef!$D$2:$AB$853)-ROW(ScheduleRef!$D$2)+1)/(ScheduleRef!$D$2:$D$853&lt;&gt;""),ROWS(ScheduleCompile!O$1:O486)),COLUMNS($A486:O486))</f>
        <v>135</v>
      </c>
      <c r="P486" s="1">
        <f>INDEX(ScheduleRef!$D$2:$AB$853,_xlfn.AGGREGATE(15,6,(ROW(ScheduleRef!$D$2:$AB$853)-ROW(ScheduleRef!$D$2)+1)/(ScheduleRef!$D$2:$D$853&lt;&gt;""),ROWS(ScheduleCompile!P$1:P486)),COLUMNS($A486:P486))</f>
        <v>135</v>
      </c>
      <c r="Q486" s="1">
        <f>INDEX(ScheduleRef!$D$2:$AB$853,_xlfn.AGGREGATE(15,6,(ROW(ScheduleRef!$D$2:$AB$853)-ROW(ScheduleRef!$D$2)+1)/(ScheduleRef!$D$2:$D$853&lt;&gt;""),ROWS(ScheduleCompile!Q$1:Q486)),COLUMNS($A486:Q486))</f>
        <v>135</v>
      </c>
      <c r="R486" s="1">
        <f>INDEX(ScheduleRef!$D$2:$AB$853,_xlfn.AGGREGATE(15,6,(ROW(ScheduleRef!$D$2:$AB$853)-ROW(ScheduleRef!$D$2)+1)/(ScheduleRef!$D$2:$D$853&lt;&gt;""),ROWS(ScheduleCompile!R$1:R486)),COLUMNS($A486:R486))</f>
        <v>135</v>
      </c>
      <c r="S486" s="1">
        <f>INDEX(ScheduleRef!$D$2:$AB$853,_xlfn.AGGREGATE(15,6,(ROW(ScheduleRef!$D$2:$AB$853)-ROW(ScheduleRef!$D$2)+1)/(ScheduleRef!$D$2:$D$853&lt;&gt;""),ROWS(ScheduleCompile!S$1:S486)),COLUMNS($A486:S486))</f>
        <v>135</v>
      </c>
      <c r="T486" s="1">
        <f>INDEX(ScheduleRef!$D$2:$AB$853,_xlfn.AGGREGATE(15,6,(ROW(ScheduleRef!$D$2:$AB$853)-ROW(ScheduleRef!$D$2)+1)/(ScheduleRef!$D$2:$D$853&lt;&gt;""),ROWS(ScheduleCompile!T$1:T486)),COLUMNS($A486:T486))</f>
        <v>135</v>
      </c>
      <c r="U486" s="1">
        <f>INDEX(ScheduleRef!$D$2:$AB$853,_xlfn.AGGREGATE(15,6,(ROW(ScheduleRef!$D$2:$AB$853)-ROW(ScheduleRef!$D$2)+1)/(ScheduleRef!$D$2:$D$853&lt;&gt;""),ROWS(ScheduleCompile!U$1:U486)),COLUMNS($A486:U486))</f>
        <v>135</v>
      </c>
      <c r="V486" s="1">
        <f>INDEX(ScheduleRef!$D$2:$AB$853,_xlfn.AGGREGATE(15,6,(ROW(ScheduleRef!$D$2:$AB$853)-ROW(ScheduleRef!$D$2)+1)/(ScheduleRef!$D$2:$D$853&lt;&gt;""),ROWS(ScheduleCompile!V$1:V486)),COLUMNS($A486:V486))</f>
        <v>135</v>
      </c>
      <c r="W486" s="1">
        <f>INDEX(ScheduleRef!$D$2:$AB$853,_xlfn.AGGREGATE(15,6,(ROW(ScheduleRef!$D$2:$AB$853)-ROW(ScheduleRef!$D$2)+1)/(ScheduleRef!$D$2:$D$853&lt;&gt;""),ROWS(ScheduleCompile!W$1:W486)),COLUMNS($A486:W486))</f>
        <v>135</v>
      </c>
      <c r="X486" s="1">
        <f>INDEX(ScheduleRef!$D$2:$AB$853,_xlfn.AGGREGATE(15,6,(ROW(ScheduleRef!$D$2:$AB$853)-ROW(ScheduleRef!$D$2)+1)/(ScheduleRef!$D$2:$D$853&lt;&gt;""),ROWS(ScheduleCompile!X$1:X486)),COLUMNS($A486:X486))</f>
        <v>135</v>
      </c>
      <c r="Y486" s="1">
        <f>INDEX(ScheduleRef!$D$2:$AB$853,_xlfn.AGGREGATE(15,6,(ROW(ScheduleRef!$D$2:$AB$853)-ROW(ScheduleRef!$D$2)+1)/(ScheduleRef!$D$2:$D$853&lt;&gt;""),ROWS(ScheduleCompile!Y$1:Y486)),COLUMNS($A486:Y486))</f>
        <v>135</v>
      </c>
    </row>
    <row r="487" spans="1:25" x14ac:dyDescent="0.25">
      <c r="A487" s="30" t="str">
        <f>INDEX(ScheduleRef!$D$2:$AB$853,_xlfn.AGGREGATE(15,6,(ROW(ScheduleRef!$D$2:$AB$853)-ROW(ScheduleRef!$D$2)+1)/(ScheduleRef!$D$2:$D$853&lt;&gt;""),ROWS(ScheduleCompile!A$1:A487)),COLUMNS($A487:A487))</f>
        <v>SchoolWtrHtrSetptSun</v>
      </c>
      <c r="B487" s="1">
        <f>INDEX(ScheduleRef!$D$2:$AB$853,_xlfn.AGGREGATE(15,6,(ROW(ScheduleRef!$D$2:$AB$853)-ROW(ScheduleRef!$D$2)+1)/(ScheduleRef!$D$2:$D$853&lt;&gt;""),ROWS(ScheduleCompile!B$1:B487)),COLUMNS($A487:B487))</f>
        <v>135</v>
      </c>
      <c r="C487" s="1">
        <f>INDEX(ScheduleRef!$D$2:$AB$853,_xlfn.AGGREGATE(15,6,(ROW(ScheduleRef!$D$2:$AB$853)-ROW(ScheduleRef!$D$2)+1)/(ScheduleRef!$D$2:$D$853&lt;&gt;""),ROWS(ScheduleCompile!C$1:C487)),COLUMNS($A487:C487))</f>
        <v>135</v>
      </c>
      <c r="D487" s="1">
        <f>INDEX(ScheduleRef!$D$2:$AB$853,_xlfn.AGGREGATE(15,6,(ROW(ScheduleRef!$D$2:$AB$853)-ROW(ScheduleRef!$D$2)+1)/(ScheduleRef!$D$2:$D$853&lt;&gt;""),ROWS(ScheduleCompile!D$1:D487)),COLUMNS($A487:D487))</f>
        <v>135</v>
      </c>
      <c r="E487" s="1">
        <f>INDEX(ScheduleRef!$D$2:$AB$853,_xlfn.AGGREGATE(15,6,(ROW(ScheduleRef!$D$2:$AB$853)-ROW(ScheduleRef!$D$2)+1)/(ScheduleRef!$D$2:$D$853&lt;&gt;""),ROWS(ScheduleCompile!E$1:E487)),COLUMNS($A487:E487))</f>
        <v>135</v>
      </c>
      <c r="F487" s="1">
        <f>INDEX(ScheduleRef!$D$2:$AB$853,_xlfn.AGGREGATE(15,6,(ROW(ScheduleRef!$D$2:$AB$853)-ROW(ScheduleRef!$D$2)+1)/(ScheduleRef!$D$2:$D$853&lt;&gt;""),ROWS(ScheduleCompile!F$1:F487)),COLUMNS($A487:F487))</f>
        <v>135</v>
      </c>
      <c r="G487" s="1">
        <f>INDEX(ScheduleRef!$D$2:$AB$853,_xlfn.AGGREGATE(15,6,(ROW(ScheduleRef!$D$2:$AB$853)-ROW(ScheduleRef!$D$2)+1)/(ScheduleRef!$D$2:$D$853&lt;&gt;""),ROWS(ScheduleCompile!G$1:G487)),COLUMNS($A487:G487))</f>
        <v>135</v>
      </c>
      <c r="H487" s="1">
        <f>INDEX(ScheduleRef!$D$2:$AB$853,_xlfn.AGGREGATE(15,6,(ROW(ScheduleRef!$D$2:$AB$853)-ROW(ScheduleRef!$D$2)+1)/(ScheduleRef!$D$2:$D$853&lt;&gt;""),ROWS(ScheduleCompile!H$1:H487)),COLUMNS($A487:H487))</f>
        <v>135</v>
      </c>
      <c r="I487" s="1">
        <f>INDEX(ScheduleRef!$D$2:$AB$853,_xlfn.AGGREGATE(15,6,(ROW(ScheduleRef!$D$2:$AB$853)-ROW(ScheduleRef!$D$2)+1)/(ScheduleRef!$D$2:$D$853&lt;&gt;""),ROWS(ScheduleCompile!I$1:I487)),COLUMNS($A487:I487))</f>
        <v>135</v>
      </c>
      <c r="J487" s="1">
        <f>INDEX(ScheduleRef!$D$2:$AB$853,_xlfn.AGGREGATE(15,6,(ROW(ScheduleRef!$D$2:$AB$853)-ROW(ScheduleRef!$D$2)+1)/(ScheduleRef!$D$2:$D$853&lt;&gt;""),ROWS(ScheduleCompile!J$1:J487)),COLUMNS($A487:J487))</f>
        <v>135</v>
      </c>
      <c r="K487" s="1">
        <f>INDEX(ScheduleRef!$D$2:$AB$853,_xlfn.AGGREGATE(15,6,(ROW(ScheduleRef!$D$2:$AB$853)-ROW(ScheduleRef!$D$2)+1)/(ScheduleRef!$D$2:$D$853&lt;&gt;""),ROWS(ScheduleCompile!K$1:K487)),COLUMNS($A487:K487))</f>
        <v>135</v>
      </c>
      <c r="L487" s="1">
        <f>INDEX(ScheduleRef!$D$2:$AB$853,_xlfn.AGGREGATE(15,6,(ROW(ScheduleRef!$D$2:$AB$853)-ROW(ScheduleRef!$D$2)+1)/(ScheduleRef!$D$2:$D$853&lt;&gt;""),ROWS(ScheduleCompile!L$1:L487)),COLUMNS($A487:L487))</f>
        <v>135</v>
      </c>
      <c r="M487" s="1">
        <f>INDEX(ScheduleRef!$D$2:$AB$853,_xlfn.AGGREGATE(15,6,(ROW(ScheduleRef!$D$2:$AB$853)-ROW(ScheduleRef!$D$2)+1)/(ScheduleRef!$D$2:$D$853&lt;&gt;""),ROWS(ScheduleCompile!M$1:M487)),COLUMNS($A487:M487))</f>
        <v>135</v>
      </c>
      <c r="N487" s="1">
        <f>INDEX(ScheduleRef!$D$2:$AB$853,_xlfn.AGGREGATE(15,6,(ROW(ScheduleRef!$D$2:$AB$853)-ROW(ScheduleRef!$D$2)+1)/(ScheduleRef!$D$2:$D$853&lt;&gt;""),ROWS(ScheduleCompile!N$1:N487)),COLUMNS($A487:N487))</f>
        <v>135</v>
      </c>
      <c r="O487" s="1">
        <f>INDEX(ScheduleRef!$D$2:$AB$853,_xlfn.AGGREGATE(15,6,(ROW(ScheduleRef!$D$2:$AB$853)-ROW(ScheduleRef!$D$2)+1)/(ScheduleRef!$D$2:$D$853&lt;&gt;""),ROWS(ScheduleCompile!O$1:O487)),COLUMNS($A487:O487))</f>
        <v>135</v>
      </c>
      <c r="P487" s="1">
        <f>INDEX(ScheduleRef!$D$2:$AB$853,_xlfn.AGGREGATE(15,6,(ROW(ScheduleRef!$D$2:$AB$853)-ROW(ScheduleRef!$D$2)+1)/(ScheduleRef!$D$2:$D$853&lt;&gt;""),ROWS(ScheduleCompile!P$1:P487)),COLUMNS($A487:P487))</f>
        <v>135</v>
      </c>
      <c r="Q487" s="1">
        <f>INDEX(ScheduleRef!$D$2:$AB$853,_xlfn.AGGREGATE(15,6,(ROW(ScheduleRef!$D$2:$AB$853)-ROW(ScheduleRef!$D$2)+1)/(ScheduleRef!$D$2:$D$853&lt;&gt;""),ROWS(ScheduleCompile!Q$1:Q487)),COLUMNS($A487:Q487))</f>
        <v>135</v>
      </c>
      <c r="R487" s="1">
        <f>INDEX(ScheduleRef!$D$2:$AB$853,_xlfn.AGGREGATE(15,6,(ROW(ScheduleRef!$D$2:$AB$853)-ROW(ScheduleRef!$D$2)+1)/(ScheduleRef!$D$2:$D$853&lt;&gt;""),ROWS(ScheduleCompile!R$1:R487)),COLUMNS($A487:R487))</f>
        <v>135</v>
      </c>
      <c r="S487" s="1">
        <f>INDEX(ScheduleRef!$D$2:$AB$853,_xlfn.AGGREGATE(15,6,(ROW(ScheduleRef!$D$2:$AB$853)-ROW(ScheduleRef!$D$2)+1)/(ScheduleRef!$D$2:$D$853&lt;&gt;""),ROWS(ScheduleCompile!S$1:S487)),COLUMNS($A487:S487))</f>
        <v>135</v>
      </c>
      <c r="T487" s="1">
        <f>INDEX(ScheduleRef!$D$2:$AB$853,_xlfn.AGGREGATE(15,6,(ROW(ScheduleRef!$D$2:$AB$853)-ROW(ScheduleRef!$D$2)+1)/(ScheduleRef!$D$2:$D$853&lt;&gt;""),ROWS(ScheduleCompile!T$1:T487)),COLUMNS($A487:T487))</f>
        <v>135</v>
      </c>
      <c r="U487" s="1">
        <f>INDEX(ScheduleRef!$D$2:$AB$853,_xlfn.AGGREGATE(15,6,(ROW(ScheduleRef!$D$2:$AB$853)-ROW(ScheduleRef!$D$2)+1)/(ScheduleRef!$D$2:$D$853&lt;&gt;""),ROWS(ScheduleCompile!U$1:U487)),COLUMNS($A487:U487))</f>
        <v>135</v>
      </c>
      <c r="V487" s="1">
        <f>INDEX(ScheduleRef!$D$2:$AB$853,_xlfn.AGGREGATE(15,6,(ROW(ScheduleRef!$D$2:$AB$853)-ROW(ScheduleRef!$D$2)+1)/(ScheduleRef!$D$2:$D$853&lt;&gt;""),ROWS(ScheduleCompile!V$1:V487)),COLUMNS($A487:V487))</f>
        <v>135</v>
      </c>
      <c r="W487" s="1">
        <f>INDEX(ScheduleRef!$D$2:$AB$853,_xlfn.AGGREGATE(15,6,(ROW(ScheduleRef!$D$2:$AB$853)-ROW(ScheduleRef!$D$2)+1)/(ScheduleRef!$D$2:$D$853&lt;&gt;""),ROWS(ScheduleCompile!W$1:W487)),COLUMNS($A487:W487))</f>
        <v>135</v>
      </c>
      <c r="X487" s="1">
        <f>INDEX(ScheduleRef!$D$2:$AB$853,_xlfn.AGGREGATE(15,6,(ROW(ScheduleRef!$D$2:$AB$853)-ROW(ScheduleRef!$D$2)+1)/(ScheduleRef!$D$2:$D$853&lt;&gt;""),ROWS(ScheduleCompile!X$1:X487)),COLUMNS($A487:X487))</f>
        <v>135</v>
      </c>
      <c r="Y487" s="1">
        <f>INDEX(ScheduleRef!$D$2:$AB$853,_xlfn.AGGREGATE(15,6,(ROW(ScheduleRef!$D$2:$AB$853)-ROW(ScheduleRef!$D$2)+1)/(ScheduleRef!$D$2:$D$853&lt;&gt;""),ROWS(ScheduleCompile!Y$1:Y487)),COLUMNS($A487:Y487))</f>
        <v>135</v>
      </c>
    </row>
    <row r="488" spans="1:25" x14ac:dyDescent="0.25">
      <c r="A488" s="30" t="str">
        <f>INDEX(ScheduleRef!$D$2:$AB$853,_xlfn.AGGREGATE(15,6,(ROW(ScheduleRef!$D$2:$AB$853)-ROW(ScheduleRef!$D$2)+1)/(ScheduleRef!$D$2:$D$853&lt;&gt;""),ROWS(ScheduleCompile!A$1:A488)),COLUMNS($A488:A488))</f>
        <v>SchoolEscalatorWD</v>
      </c>
      <c r="B488" s="1">
        <f>INDEX(ScheduleRef!$D$2:$AB$853,_xlfn.AGGREGATE(15,6,(ROW(ScheduleRef!$D$2:$AB$853)-ROW(ScheduleRef!$D$2)+1)/(ScheduleRef!$D$2:$D$853&lt;&gt;""),ROWS(ScheduleCompile!B$1:B488)),COLUMNS($A488:B488))</f>
        <v>0</v>
      </c>
      <c r="C488" s="1">
        <f>INDEX(ScheduleRef!$D$2:$AB$853,_xlfn.AGGREGATE(15,6,(ROW(ScheduleRef!$D$2:$AB$853)-ROW(ScheduleRef!$D$2)+1)/(ScheduleRef!$D$2:$D$853&lt;&gt;""),ROWS(ScheduleCompile!C$1:C488)),COLUMNS($A488:C488))</f>
        <v>0</v>
      </c>
      <c r="D488" s="1">
        <f>INDEX(ScheduleRef!$D$2:$AB$853,_xlfn.AGGREGATE(15,6,(ROW(ScheduleRef!$D$2:$AB$853)-ROW(ScheduleRef!$D$2)+1)/(ScheduleRef!$D$2:$D$853&lt;&gt;""),ROWS(ScheduleCompile!D$1:D488)),COLUMNS($A488:D488))</f>
        <v>0</v>
      </c>
      <c r="E488" s="1">
        <f>INDEX(ScheduleRef!$D$2:$AB$853,_xlfn.AGGREGATE(15,6,(ROW(ScheduleRef!$D$2:$AB$853)-ROW(ScheduleRef!$D$2)+1)/(ScheduleRef!$D$2:$D$853&lt;&gt;""),ROWS(ScheduleCompile!E$1:E488)),COLUMNS($A488:E488))</f>
        <v>0</v>
      </c>
      <c r="F488" s="1">
        <f>INDEX(ScheduleRef!$D$2:$AB$853,_xlfn.AGGREGATE(15,6,(ROW(ScheduleRef!$D$2:$AB$853)-ROW(ScheduleRef!$D$2)+1)/(ScheduleRef!$D$2:$D$853&lt;&gt;""),ROWS(ScheduleCompile!F$1:F488)),COLUMNS($A488:F488))</f>
        <v>0</v>
      </c>
      <c r="G488" s="1">
        <f>INDEX(ScheduleRef!$D$2:$AB$853,_xlfn.AGGREGATE(15,6,(ROW(ScheduleRef!$D$2:$AB$853)-ROW(ScheduleRef!$D$2)+1)/(ScheduleRef!$D$2:$D$853&lt;&gt;""),ROWS(ScheduleCompile!G$1:G488)),COLUMNS($A488:G488))</f>
        <v>0</v>
      </c>
      <c r="H488" s="1">
        <f>INDEX(ScheduleRef!$D$2:$AB$853,_xlfn.AGGREGATE(15,6,(ROW(ScheduleRef!$D$2:$AB$853)-ROW(ScheduleRef!$D$2)+1)/(ScheduleRef!$D$2:$D$853&lt;&gt;""),ROWS(ScheduleCompile!H$1:H488)),COLUMNS($A488:H488))</f>
        <v>1</v>
      </c>
      <c r="I488" s="1">
        <f>INDEX(ScheduleRef!$D$2:$AB$853,_xlfn.AGGREGATE(15,6,(ROW(ScheduleRef!$D$2:$AB$853)-ROW(ScheduleRef!$D$2)+1)/(ScheduleRef!$D$2:$D$853&lt;&gt;""),ROWS(ScheduleCompile!I$1:I488)),COLUMNS($A488:I488))</f>
        <v>1</v>
      </c>
      <c r="J488" s="1">
        <f>INDEX(ScheduleRef!$D$2:$AB$853,_xlfn.AGGREGATE(15,6,(ROW(ScheduleRef!$D$2:$AB$853)-ROW(ScheduleRef!$D$2)+1)/(ScheduleRef!$D$2:$D$853&lt;&gt;""),ROWS(ScheduleCompile!J$1:J488)),COLUMNS($A488:J488))</f>
        <v>1</v>
      </c>
      <c r="K488" s="1">
        <f>INDEX(ScheduleRef!$D$2:$AB$853,_xlfn.AGGREGATE(15,6,(ROW(ScheduleRef!$D$2:$AB$853)-ROW(ScheduleRef!$D$2)+1)/(ScheduleRef!$D$2:$D$853&lt;&gt;""),ROWS(ScheduleCompile!K$1:K488)),COLUMNS($A488:K488))</f>
        <v>1</v>
      </c>
      <c r="L488" s="1">
        <f>INDEX(ScheduleRef!$D$2:$AB$853,_xlfn.AGGREGATE(15,6,(ROW(ScheduleRef!$D$2:$AB$853)-ROW(ScheduleRef!$D$2)+1)/(ScheduleRef!$D$2:$D$853&lt;&gt;""),ROWS(ScheduleCompile!L$1:L488)),COLUMNS($A488:L488))</f>
        <v>1</v>
      </c>
      <c r="M488" s="1">
        <f>INDEX(ScheduleRef!$D$2:$AB$853,_xlfn.AGGREGATE(15,6,(ROW(ScheduleRef!$D$2:$AB$853)-ROW(ScheduleRef!$D$2)+1)/(ScheduleRef!$D$2:$D$853&lt;&gt;""),ROWS(ScheduleCompile!M$1:M488)),COLUMNS($A488:M488))</f>
        <v>1</v>
      </c>
      <c r="N488" s="1">
        <f>INDEX(ScheduleRef!$D$2:$AB$853,_xlfn.AGGREGATE(15,6,(ROW(ScheduleRef!$D$2:$AB$853)-ROW(ScheduleRef!$D$2)+1)/(ScheduleRef!$D$2:$D$853&lt;&gt;""),ROWS(ScheduleCompile!N$1:N488)),COLUMNS($A488:N488))</f>
        <v>1</v>
      </c>
      <c r="O488" s="1">
        <f>INDEX(ScheduleRef!$D$2:$AB$853,_xlfn.AGGREGATE(15,6,(ROW(ScheduleRef!$D$2:$AB$853)-ROW(ScheduleRef!$D$2)+1)/(ScheduleRef!$D$2:$D$853&lt;&gt;""),ROWS(ScheduleCompile!O$1:O488)),COLUMNS($A488:O488))</f>
        <v>1</v>
      </c>
      <c r="P488" s="1">
        <f>INDEX(ScheduleRef!$D$2:$AB$853,_xlfn.AGGREGATE(15,6,(ROW(ScheduleRef!$D$2:$AB$853)-ROW(ScheduleRef!$D$2)+1)/(ScheduleRef!$D$2:$D$853&lt;&gt;""),ROWS(ScheduleCompile!P$1:P488)),COLUMNS($A488:P488))</f>
        <v>1</v>
      </c>
      <c r="Q488" s="1">
        <f>INDEX(ScheduleRef!$D$2:$AB$853,_xlfn.AGGREGATE(15,6,(ROW(ScheduleRef!$D$2:$AB$853)-ROW(ScheduleRef!$D$2)+1)/(ScheduleRef!$D$2:$D$853&lt;&gt;""),ROWS(ScheduleCompile!Q$1:Q488)),COLUMNS($A488:Q488))</f>
        <v>1</v>
      </c>
      <c r="R488" s="1">
        <f>INDEX(ScheduleRef!$D$2:$AB$853,_xlfn.AGGREGATE(15,6,(ROW(ScheduleRef!$D$2:$AB$853)-ROW(ScheduleRef!$D$2)+1)/(ScheduleRef!$D$2:$D$853&lt;&gt;""),ROWS(ScheduleCompile!R$1:R488)),COLUMNS($A488:R488))</f>
        <v>1</v>
      </c>
      <c r="S488" s="1">
        <f>INDEX(ScheduleRef!$D$2:$AB$853,_xlfn.AGGREGATE(15,6,(ROW(ScheduleRef!$D$2:$AB$853)-ROW(ScheduleRef!$D$2)+1)/(ScheduleRef!$D$2:$D$853&lt;&gt;""),ROWS(ScheduleCompile!S$1:S488)),COLUMNS($A488:S488))</f>
        <v>1</v>
      </c>
      <c r="T488" s="1">
        <f>INDEX(ScheduleRef!$D$2:$AB$853,_xlfn.AGGREGATE(15,6,(ROW(ScheduleRef!$D$2:$AB$853)-ROW(ScheduleRef!$D$2)+1)/(ScheduleRef!$D$2:$D$853&lt;&gt;""),ROWS(ScheduleCompile!T$1:T488)),COLUMNS($A488:T488))</f>
        <v>1</v>
      </c>
      <c r="U488" s="1">
        <f>INDEX(ScheduleRef!$D$2:$AB$853,_xlfn.AGGREGATE(15,6,(ROW(ScheduleRef!$D$2:$AB$853)-ROW(ScheduleRef!$D$2)+1)/(ScheduleRef!$D$2:$D$853&lt;&gt;""),ROWS(ScheduleCompile!U$1:U488)),COLUMNS($A488:U488))</f>
        <v>1</v>
      </c>
      <c r="V488" s="1">
        <f>INDEX(ScheduleRef!$D$2:$AB$853,_xlfn.AGGREGATE(15,6,(ROW(ScheduleRef!$D$2:$AB$853)-ROW(ScheduleRef!$D$2)+1)/(ScheduleRef!$D$2:$D$853&lt;&gt;""),ROWS(ScheduleCompile!V$1:V488)),COLUMNS($A488:V488))</f>
        <v>1</v>
      </c>
      <c r="W488" s="1">
        <f>INDEX(ScheduleRef!$D$2:$AB$853,_xlfn.AGGREGATE(15,6,(ROW(ScheduleRef!$D$2:$AB$853)-ROW(ScheduleRef!$D$2)+1)/(ScheduleRef!$D$2:$D$853&lt;&gt;""),ROWS(ScheduleCompile!W$1:W488)),COLUMNS($A488:W488))</f>
        <v>1</v>
      </c>
      <c r="X488" s="1">
        <f>INDEX(ScheduleRef!$D$2:$AB$853,_xlfn.AGGREGATE(15,6,(ROW(ScheduleRef!$D$2:$AB$853)-ROW(ScheduleRef!$D$2)+1)/(ScheduleRef!$D$2:$D$853&lt;&gt;""),ROWS(ScheduleCompile!X$1:X488)),COLUMNS($A488:X488))</f>
        <v>0</v>
      </c>
      <c r="Y488" s="1">
        <f>INDEX(ScheduleRef!$D$2:$AB$853,_xlfn.AGGREGATE(15,6,(ROW(ScheduleRef!$D$2:$AB$853)-ROW(ScheduleRef!$D$2)+1)/(ScheduleRef!$D$2:$D$853&lt;&gt;""),ROWS(ScheduleCompile!Y$1:Y488)),COLUMNS($A488:Y488))</f>
        <v>0</v>
      </c>
    </row>
    <row r="489" spans="1:25" x14ac:dyDescent="0.25">
      <c r="A489" s="30" t="str">
        <f>INDEX(ScheduleRef!$D$2:$AB$853,_xlfn.AGGREGATE(15,6,(ROW(ScheduleRef!$D$2:$AB$853)-ROW(ScheduleRef!$D$2)+1)/(ScheduleRef!$D$2:$D$853&lt;&gt;""),ROWS(ScheduleCompile!A$1:A489)),COLUMNS($A489:A489))</f>
        <v>SchoolEscalatorSat</v>
      </c>
      <c r="B489" s="1">
        <f>INDEX(ScheduleRef!$D$2:$AB$853,_xlfn.AGGREGATE(15,6,(ROW(ScheduleRef!$D$2:$AB$853)-ROW(ScheduleRef!$D$2)+1)/(ScheduleRef!$D$2:$D$853&lt;&gt;""),ROWS(ScheduleCompile!B$1:B489)),COLUMNS($A489:B489))</f>
        <v>0</v>
      </c>
      <c r="C489" s="1">
        <f>INDEX(ScheduleRef!$D$2:$AB$853,_xlfn.AGGREGATE(15,6,(ROW(ScheduleRef!$D$2:$AB$853)-ROW(ScheduleRef!$D$2)+1)/(ScheduleRef!$D$2:$D$853&lt;&gt;""),ROWS(ScheduleCompile!C$1:C489)),COLUMNS($A489:C489))</f>
        <v>0</v>
      </c>
      <c r="D489" s="1">
        <f>INDEX(ScheduleRef!$D$2:$AB$853,_xlfn.AGGREGATE(15,6,(ROW(ScheduleRef!$D$2:$AB$853)-ROW(ScheduleRef!$D$2)+1)/(ScheduleRef!$D$2:$D$853&lt;&gt;""),ROWS(ScheduleCompile!D$1:D489)),COLUMNS($A489:D489))</f>
        <v>0</v>
      </c>
      <c r="E489" s="1">
        <f>INDEX(ScheduleRef!$D$2:$AB$853,_xlfn.AGGREGATE(15,6,(ROW(ScheduleRef!$D$2:$AB$853)-ROW(ScheduleRef!$D$2)+1)/(ScheduleRef!$D$2:$D$853&lt;&gt;""),ROWS(ScheduleCompile!E$1:E489)),COLUMNS($A489:E489))</f>
        <v>0</v>
      </c>
      <c r="F489" s="1">
        <f>INDEX(ScheduleRef!$D$2:$AB$853,_xlfn.AGGREGATE(15,6,(ROW(ScheduleRef!$D$2:$AB$853)-ROW(ScheduleRef!$D$2)+1)/(ScheduleRef!$D$2:$D$853&lt;&gt;""),ROWS(ScheduleCompile!F$1:F489)),COLUMNS($A489:F489))</f>
        <v>0</v>
      </c>
      <c r="G489" s="1">
        <f>INDEX(ScheduleRef!$D$2:$AB$853,_xlfn.AGGREGATE(15,6,(ROW(ScheduleRef!$D$2:$AB$853)-ROW(ScheduleRef!$D$2)+1)/(ScheduleRef!$D$2:$D$853&lt;&gt;""),ROWS(ScheduleCompile!G$1:G489)),COLUMNS($A489:G489))</f>
        <v>0</v>
      </c>
      <c r="H489" s="1">
        <f>INDEX(ScheduleRef!$D$2:$AB$853,_xlfn.AGGREGATE(15,6,(ROW(ScheduleRef!$D$2:$AB$853)-ROW(ScheduleRef!$D$2)+1)/(ScheduleRef!$D$2:$D$853&lt;&gt;""),ROWS(ScheduleCompile!H$1:H489)),COLUMNS($A489:H489))</f>
        <v>0</v>
      </c>
      <c r="I489" s="1">
        <f>INDEX(ScheduleRef!$D$2:$AB$853,_xlfn.AGGREGATE(15,6,(ROW(ScheduleRef!$D$2:$AB$853)-ROW(ScheduleRef!$D$2)+1)/(ScheduleRef!$D$2:$D$853&lt;&gt;""),ROWS(ScheduleCompile!I$1:I489)),COLUMNS($A489:I489))</f>
        <v>1</v>
      </c>
      <c r="J489" s="1">
        <f>INDEX(ScheduleRef!$D$2:$AB$853,_xlfn.AGGREGATE(15,6,(ROW(ScheduleRef!$D$2:$AB$853)-ROW(ScheduleRef!$D$2)+1)/(ScheduleRef!$D$2:$D$853&lt;&gt;""),ROWS(ScheduleCompile!J$1:J489)),COLUMNS($A489:J489))</f>
        <v>1</v>
      </c>
      <c r="K489" s="1">
        <f>INDEX(ScheduleRef!$D$2:$AB$853,_xlfn.AGGREGATE(15,6,(ROW(ScheduleRef!$D$2:$AB$853)-ROW(ScheduleRef!$D$2)+1)/(ScheduleRef!$D$2:$D$853&lt;&gt;""),ROWS(ScheduleCompile!K$1:K489)),COLUMNS($A489:K489))</f>
        <v>1</v>
      </c>
      <c r="L489" s="1">
        <f>INDEX(ScheduleRef!$D$2:$AB$853,_xlfn.AGGREGATE(15,6,(ROW(ScheduleRef!$D$2:$AB$853)-ROW(ScheduleRef!$D$2)+1)/(ScheduleRef!$D$2:$D$853&lt;&gt;""),ROWS(ScheduleCompile!L$1:L489)),COLUMNS($A489:L489))</f>
        <v>1</v>
      </c>
      <c r="M489" s="1">
        <f>INDEX(ScheduleRef!$D$2:$AB$853,_xlfn.AGGREGATE(15,6,(ROW(ScheduleRef!$D$2:$AB$853)-ROW(ScheduleRef!$D$2)+1)/(ScheduleRef!$D$2:$D$853&lt;&gt;""),ROWS(ScheduleCompile!M$1:M489)),COLUMNS($A489:M489))</f>
        <v>1</v>
      </c>
      <c r="N489" s="1">
        <f>INDEX(ScheduleRef!$D$2:$AB$853,_xlfn.AGGREGATE(15,6,(ROW(ScheduleRef!$D$2:$AB$853)-ROW(ScheduleRef!$D$2)+1)/(ScheduleRef!$D$2:$D$853&lt;&gt;""),ROWS(ScheduleCompile!N$1:N489)),COLUMNS($A489:N489))</f>
        <v>1</v>
      </c>
      <c r="O489" s="1">
        <f>INDEX(ScheduleRef!$D$2:$AB$853,_xlfn.AGGREGATE(15,6,(ROW(ScheduleRef!$D$2:$AB$853)-ROW(ScheduleRef!$D$2)+1)/(ScheduleRef!$D$2:$D$853&lt;&gt;""),ROWS(ScheduleCompile!O$1:O489)),COLUMNS($A489:O489))</f>
        <v>0</v>
      </c>
      <c r="P489" s="1">
        <f>INDEX(ScheduleRef!$D$2:$AB$853,_xlfn.AGGREGATE(15,6,(ROW(ScheduleRef!$D$2:$AB$853)-ROW(ScheduleRef!$D$2)+1)/(ScheduleRef!$D$2:$D$853&lt;&gt;""),ROWS(ScheduleCompile!P$1:P489)),COLUMNS($A489:P489))</f>
        <v>0</v>
      </c>
      <c r="Q489" s="1">
        <f>INDEX(ScheduleRef!$D$2:$AB$853,_xlfn.AGGREGATE(15,6,(ROW(ScheduleRef!$D$2:$AB$853)-ROW(ScheduleRef!$D$2)+1)/(ScheduleRef!$D$2:$D$853&lt;&gt;""),ROWS(ScheduleCompile!Q$1:Q489)),COLUMNS($A489:Q489))</f>
        <v>0</v>
      </c>
      <c r="R489" s="1">
        <f>INDEX(ScheduleRef!$D$2:$AB$853,_xlfn.AGGREGATE(15,6,(ROW(ScheduleRef!$D$2:$AB$853)-ROW(ScheduleRef!$D$2)+1)/(ScheduleRef!$D$2:$D$853&lt;&gt;""),ROWS(ScheduleCompile!R$1:R489)),COLUMNS($A489:R489))</f>
        <v>0</v>
      </c>
      <c r="S489" s="1">
        <f>INDEX(ScheduleRef!$D$2:$AB$853,_xlfn.AGGREGATE(15,6,(ROW(ScheduleRef!$D$2:$AB$853)-ROW(ScheduleRef!$D$2)+1)/(ScheduleRef!$D$2:$D$853&lt;&gt;""),ROWS(ScheduleCompile!S$1:S489)),COLUMNS($A489:S489))</f>
        <v>0</v>
      </c>
      <c r="T489" s="1">
        <f>INDEX(ScheduleRef!$D$2:$AB$853,_xlfn.AGGREGATE(15,6,(ROW(ScheduleRef!$D$2:$AB$853)-ROW(ScheduleRef!$D$2)+1)/(ScheduleRef!$D$2:$D$853&lt;&gt;""),ROWS(ScheduleCompile!T$1:T489)),COLUMNS($A489:T489))</f>
        <v>0</v>
      </c>
      <c r="U489" s="1">
        <f>INDEX(ScheduleRef!$D$2:$AB$853,_xlfn.AGGREGATE(15,6,(ROW(ScheduleRef!$D$2:$AB$853)-ROW(ScheduleRef!$D$2)+1)/(ScheduleRef!$D$2:$D$853&lt;&gt;""),ROWS(ScheduleCompile!U$1:U489)),COLUMNS($A489:U489))</f>
        <v>0</v>
      </c>
      <c r="V489" s="1">
        <f>INDEX(ScheduleRef!$D$2:$AB$853,_xlfn.AGGREGATE(15,6,(ROW(ScheduleRef!$D$2:$AB$853)-ROW(ScheduleRef!$D$2)+1)/(ScheduleRef!$D$2:$D$853&lt;&gt;""),ROWS(ScheduleCompile!V$1:V489)),COLUMNS($A489:V489))</f>
        <v>0</v>
      </c>
      <c r="W489" s="1">
        <f>INDEX(ScheduleRef!$D$2:$AB$853,_xlfn.AGGREGATE(15,6,(ROW(ScheduleRef!$D$2:$AB$853)-ROW(ScheduleRef!$D$2)+1)/(ScheduleRef!$D$2:$D$853&lt;&gt;""),ROWS(ScheduleCompile!W$1:W489)),COLUMNS($A489:W489))</f>
        <v>0</v>
      </c>
      <c r="X489" s="1">
        <f>INDEX(ScheduleRef!$D$2:$AB$853,_xlfn.AGGREGATE(15,6,(ROW(ScheduleRef!$D$2:$AB$853)-ROW(ScheduleRef!$D$2)+1)/(ScheduleRef!$D$2:$D$853&lt;&gt;""),ROWS(ScheduleCompile!X$1:X489)),COLUMNS($A489:X489))</f>
        <v>0</v>
      </c>
      <c r="Y489" s="1">
        <f>INDEX(ScheduleRef!$D$2:$AB$853,_xlfn.AGGREGATE(15,6,(ROW(ScheduleRef!$D$2:$AB$853)-ROW(ScheduleRef!$D$2)+1)/(ScheduleRef!$D$2:$D$853&lt;&gt;""),ROWS(ScheduleCompile!Y$1:Y489)),COLUMNS($A489:Y489))</f>
        <v>0</v>
      </c>
    </row>
    <row r="490" spans="1:25" x14ac:dyDescent="0.25">
      <c r="A490" s="30" t="str">
        <f>INDEX(ScheduleRef!$D$2:$AB$853,_xlfn.AGGREGATE(15,6,(ROW(ScheduleRef!$D$2:$AB$853)-ROW(ScheduleRef!$D$2)+1)/(ScheduleRef!$D$2:$D$853&lt;&gt;""),ROWS(ScheduleCompile!A$1:A490)),COLUMNS($A490:A490))</f>
        <v>SchoolEscalatorSun</v>
      </c>
      <c r="B490" s="1">
        <f>INDEX(ScheduleRef!$D$2:$AB$853,_xlfn.AGGREGATE(15,6,(ROW(ScheduleRef!$D$2:$AB$853)-ROW(ScheduleRef!$D$2)+1)/(ScheduleRef!$D$2:$D$853&lt;&gt;""),ROWS(ScheduleCompile!B$1:B490)),COLUMNS($A490:B490))</f>
        <v>0</v>
      </c>
      <c r="C490" s="1">
        <f>INDEX(ScheduleRef!$D$2:$AB$853,_xlfn.AGGREGATE(15,6,(ROW(ScheduleRef!$D$2:$AB$853)-ROW(ScheduleRef!$D$2)+1)/(ScheduleRef!$D$2:$D$853&lt;&gt;""),ROWS(ScheduleCompile!C$1:C490)),COLUMNS($A490:C490))</f>
        <v>0</v>
      </c>
      <c r="D490" s="1">
        <f>INDEX(ScheduleRef!$D$2:$AB$853,_xlfn.AGGREGATE(15,6,(ROW(ScheduleRef!$D$2:$AB$853)-ROW(ScheduleRef!$D$2)+1)/(ScheduleRef!$D$2:$D$853&lt;&gt;""),ROWS(ScheduleCompile!D$1:D490)),COLUMNS($A490:D490))</f>
        <v>0</v>
      </c>
      <c r="E490" s="1">
        <f>INDEX(ScheduleRef!$D$2:$AB$853,_xlfn.AGGREGATE(15,6,(ROW(ScheduleRef!$D$2:$AB$853)-ROW(ScheduleRef!$D$2)+1)/(ScheduleRef!$D$2:$D$853&lt;&gt;""),ROWS(ScheduleCompile!E$1:E490)),COLUMNS($A490:E490))</f>
        <v>0</v>
      </c>
      <c r="F490" s="1">
        <f>INDEX(ScheduleRef!$D$2:$AB$853,_xlfn.AGGREGATE(15,6,(ROW(ScheduleRef!$D$2:$AB$853)-ROW(ScheduleRef!$D$2)+1)/(ScheduleRef!$D$2:$D$853&lt;&gt;""),ROWS(ScheduleCompile!F$1:F490)),COLUMNS($A490:F490))</f>
        <v>0</v>
      </c>
      <c r="G490" s="1">
        <f>INDEX(ScheduleRef!$D$2:$AB$853,_xlfn.AGGREGATE(15,6,(ROW(ScheduleRef!$D$2:$AB$853)-ROW(ScheduleRef!$D$2)+1)/(ScheduleRef!$D$2:$D$853&lt;&gt;""),ROWS(ScheduleCompile!G$1:G490)),COLUMNS($A490:G490))</f>
        <v>0</v>
      </c>
      <c r="H490" s="1">
        <f>INDEX(ScheduleRef!$D$2:$AB$853,_xlfn.AGGREGATE(15,6,(ROW(ScheduleRef!$D$2:$AB$853)-ROW(ScheduleRef!$D$2)+1)/(ScheduleRef!$D$2:$D$853&lt;&gt;""),ROWS(ScheduleCompile!H$1:H490)),COLUMNS($A490:H490))</f>
        <v>0</v>
      </c>
      <c r="I490" s="1">
        <f>INDEX(ScheduleRef!$D$2:$AB$853,_xlfn.AGGREGATE(15,6,(ROW(ScheduleRef!$D$2:$AB$853)-ROW(ScheduleRef!$D$2)+1)/(ScheduleRef!$D$2:$D$853&lt;&gt;""),ROWS(ScheduleCompile!I$1:I490)),COLUMNS($A490:I490))</f>
        <v>0</v>
      </c>
      <c r="J490" s="1">
        <f>INDEX(ScheduleRef!$D$2:$AB$853,_xlfn.AGGREGATE(15,6,(ROW(ScheduleRef!$D$2:$AB$853)-ROW(ScheduleRef!$D$2)+1)/(ScheduleRef!$D$2:$D$853&lt;&gt;""),ROWS(ScheduleCompile!J$1:J490)),COLUMNS($A490:J490))</f>
        <v>0</v>
      </c>
      <c r="K490" s="1">
        <f>INDEX(ScheduleRef!$D$2:$AB$853,_xlfn.AGGREGATE(15,6,(ROW(ScheduleRef!$D$2:$AB$853)-ROW(ScheduleRef!$D$2)+1)/(ScheduleRef!$D$2:$D$853&lt;&gt;""),ROWS(ScheduleCompile!K$1:K490)),COLUMNS($A490:K490))</f>
        <v>0</v>
      </c>
      <c r="L490" s="1">
        <f>INDEX(ScheduleRef!$D$2:$AB$853,_xlfn.AGGREGATE(15,6,(ROW(ScheduleRef!$D$2:$AB$853)-ROW(ScheduleRef!$D$2)+1)/(ScheduleRef!$D$2:$D$853&lt;&gt;""),ROWS(ScheduleCompile!L$1:L490)),COLUMNS($A490:L490))</f>
        <v>0</v>
      </c>
      <c r="M490" s="1">
        <f>INDEX(ScheduleRef!$D$2:$AB$853,_xlfn.AGGREGATE(15,6,(ROW(ScheduleRef!$D$2:$AB$853)-ROW(ScheduleRef!$D$2)+1)/(ScheduleRef!$D$2:$D$853&lt;&gt;""),ROWS(ScheduleCompile!M$1:M490)),COLUMNS($A490:M490))</f>
        <v>0</v>
      </c>
      <c r="N490" s="1">
        <f>INDEX(ScheduleRef!$D$2:$AB$853,_xlfn.AGGREGATE(15,6,(ROW(ScheduleRef!$D$2:$AB$853)-ROW(ScheduleRef!$D$2)+1)/(ScheduleRef!$D$2:$D$853&lt;&gt;""),ROWS(ScheduleCompile!N$1:N490)),COLUMNS($A490:N490))</f>
        <v>0</v>
      </c>
      <c r="O490" s="1">
        <f>INDEX(ScheduleRef!$D$2:$AB$853,_xlfn.AGGREGATE(15,6,(ROW(ScheduleRef!$D$2:$AB$853)-ROW(ScheduleRef!$D$2)+1)/(ScheduleRef!$D$2:$D$853&lt;&gt;""),ROWS(ScheduleCompile!O$1:O490)),COLUMNS($A490:O490))</f>
        <v>0</v>
      </c>
      <c r="P490" s="1">
        <f>INDEX(ScheduleRef!$D$2:$AB$853,_xlfn.AGGREGATE(15,6,(ROW(ScheduleRef!$D$2:$AB$853)-ROW(ScheduleRef!$D$2)+1)/(ScheduleRef!$D$2:$D$853&lt;&gt;""),ROWS(ScheduleCompile!P$1:P490)),COLUMNS($A490:P490))</f>
        <v>0</v>
      </c>
      <c r="Q490" s="1">
        <f>INDEX(ScheduleRef!$D$2:$AB$853,_xlfn.AGGREGATE(15,6,(ROW(ScheduleRef!$D$2:$AB$853)-ROW(ScheduleRef!$D$2)+1)/(ScheduleRef!$D$2:$D$853&lt;&gt;""),ROWS(ScheduleCompile!Q$1:Q490)),COLUMNS($A490:Q490))</f>
        <v>0</v>
      </c>
      <c r="R490" s="1">
        <f>INDEX(ScheduleRef!$D$2:$AB$853,_xlfn.AGGREGATE(15,6,(ROW(ScheduleRef!$D$2:$AB$853)-ROW(ScheduleRef!$D$2)+1)/(ScheduleRef!$D$2:$D$853&lt;&gt;""),ROWS(ScheduleCompile!R$1:R490)),COLUMNS($A490:R490))</f>
        <v>0</v>
      </c>
      <c r="S490" s="1">
        <f>INDEX(ScheduleRef!$D$2:$AB$853,_xlfn.AGGREGATE(15,6,(ROW(ScheduleRef!$D$2:$AB$853)-ROW(ScheduleRef!$D$2)+1)/(ScheduleRef!$D$2:$D$853&lt;&gt;""),ROWS(ScheduleCompile!S$1:S490)),COLUMNS($A490:S490))</f>
        <v>0</v>
      </c>
      <c r="T490" s="1">
        <f>INDEX(ScheduleRef!$D$2:$AB$853,_xlfn.AGGREGATE(15,6,(ROW(ScheduleRef!$D$2:$AB$853)-ROW(ScheduleRef!$D$2)+1)/(ScheduleRef!$D$2:$D$853&lt;&gt;""),ROWS(ScheduleCompile!T$1:T490)),COLUMNS($A490:T490))</f>
        <v>0</v>
      </c>
      <c r="U490" s="1">
        <f>INDEX(ScheduleRef!$D$2:$AB$853,_xlfn.AGGREGATE(15,6,(ROW(ScheduleRef!$D$2:$AB$853)-ROW(ScheduleRef!$D$2)+1)/(ScheduleRef!$D$2:$D$853&lt;&gt;""),ROWS(ScheduleCompile!U$1:U490)),COLUMNS($A490:U490))</f>
        <v>0</v>
      </c>
      <c r="V490" s="1">
        <f>INDEX(ScheduleRef!$D$2:$AB$853,_xlfn.AGGREGATE(15,6,(ROW(ScheduleRef!$D$2:$AB$853)-ROW(ScheduleRef!$D$2)+1)/(ScheduleRef!$D$2:$D$853&lt;&gt;""),ROWS(ScheduleCompile!V$1:V490)),COLUMNS($A490:V490))</f>
        <v>0</v>
      </c>
      <c r="W490" s="1">
        <f>INDEX(ScheduleRef!$D$2:$AB$853,_xlfn.AGGREGATE(15,6,(ROW(ScheduleRef!$D$2:$AB$853)-ROW(ScheduleRef!$D$2)+1)/(ScheduleRef!$D$2:$D$853&lt;&gt;""),ROWS(ScheduleCompile!W$1:W490)),COLUMNS($A490:W490))</f>
        <v>0</v>
      </c>
      <c r="X490" s="1">
        <f>INDEX(ScheduleRef!$D$2:$AB$853,_xlfn.AGGREGATE(15,6,(ROW(ScheduleRef!$D$2:$AB$853)-ROW(ScheduleRef!$D$2)+1)/(ScheduleRef!$D$2:$D$853&lt;&gt;""),ROWS(ScheduleCompile!X$1:X490)),COLUMNS($A490:X490))</f>
        <v>0</v>
      </c>
      <c r="Y490" s="1">
        <f>INDEX(ScheduleRef!$D$2:$AB$853,_xlfn.AGGREGATE(15,6,(ROW(ScheduleRef!$D$2:$AB$853)-ROW(ScheduleRef!$D$2)+1)/(ScheduleRef!$D$2:$D$853&lt;&gt;""),ROWS(ScheduleCompile!Y$1:Y490)),COLUMNS($A490:Y490))</f>
        <v>0</v>
      </c>
    </row>
    <row r="491" spans="1:25" x14ac:dyDescent="0.25">
      <c r="A491" s="30" t="str">
        <f>INDEX(ScheduleRef!$D$2:$AB$853,_xlfn.AGGREGATE(15,6,(ROW(ScheduleRef!$D$2:$AB$853)-ROW(ScheduleRef!$D$2)+1)/(ScheduleRef!$D$2:$D$853&lt;&gt;""),ROWS(ScheduleCompile!A$1:A491)),COLUMNS($A491:A491))</f>
        <v>WarehouseOccupancyWD</v>
      </c>
      <c r="B491" s="1">
        <f>INDEX(ScheduleRef!$D$2:$AB$853,_xlfn.AGGREGATE(15,6,(ROW(ScheduleRef!$D$2:$AB$853)-ROW(ScheduleRef!$D$2)+1)/(ScheduleRef!$D$2:$D$853&lt;&gt;""),ROWS(ScheduleCompile!B$1:B491)),COLUMNS($A491:B491))</f>
        <v>0</v>
      </c>
      <c r="C491" s="1">
        <f>INDEX(ScheduleRef!$D$2:$AB$853,_xlfn.AGGREGATE(15,6,(ROW(ScheduleRef!$D$2:$AB$853)-ROW(ScheduleRef!$D$2)+1)/(ScheduleRef!$D$2:$D$853&lt;&gt;""),ROWS(ScheduleCompile!C$1:C491)),COLUMNS($A491:C491))</f>
        <v>0</v>
      </c>
      <c r="D491" s="1">
        <f>INDEX(ScheduleRef!$D$2:$AB$853,_xlfn.AGGREGATE(15,6,(ROW(ScheduleRef!$D$2:$AB$853)-ROW(ScheduleRef!$D$2)+1)/(ScheduleRef!$D$2:$D$853&lt;&gt;""),ROWS(ScheduleCompile!D$1:D491)),COLUMNS($A491:D491))</f>
        <v>0</v>
      </c>
      <c r="E491" s="1">
        <f>INDEX(ScheduleRef!$D$2:$AB$853,_xlfn.AGGREGATE(15,6,(ROW(ScheduleRef!$D$2:$AB$853)-ROW(ScheduleRef!$D$2)+1)/(ScheduleRef!$D$2:$D$853&lt;&gt;""),ROWS(ScheduleCompile!E$1:E491)),COLUMNS($A491:E491))</f>
        <v>0</v>
      </c>
      <c r="F491" s="1">
        <f>INDEX(ScheduleRef!$D$2:$AB$853,_xlfn.AGGREGATE(15,6,(ROW(ScheduleRef!$D$2:$AB$853)-ROW(ScheduleRef!$D$2)+1)/(ScheduleRef!$D$2:$D$853&lt;&gt;""),ROWS(ScheduleCompile!F$1:F491)),COLUMNS($A491:F491))</f>
        <v>0</v>
      </c>
      <c r="G491" s="1">
        <f>INDEX(ScheduleRef!$D$2:$AB$853,_xlfn.AGGREGATE(15,6,(ROW(ScheduleRef!$D$2:$AB$853)-ROW(ScheduleRef!$D$2)+1)/(ScheduleRef!$D$2:$D$853&lt;&gt;""),ROWS(ScheduleCompile!G$1:G491)),COLUMNS($A491:G491))</f>
        <v>0</v>
      </c>
      <c r="H491" s="1">
        <f>INDEX(ScheduleRef!$D$2:$AB$853,_xlfn.AGGREGATE(15,6,(ROW(ScheduleRef!$D$2:$AB$853)-ROW(ScheduleRef!$D$2)+1)/(ScheduleRef!$D$2:$D$853&lt;&gt;""),ROWS(ScheduleCompile!H$1:H491)),COLUMNS($A491:H491))</f>
        <v>0</v>
      </c>
      <c r="I491" s="1">
        <f>INDEX(ScheduleRef!$D$2:$AB$853,_xlfn.AGGREGATE(15,6,(ROW(ScheduleRef!$D$2:$AB$853)-ROW(ScheduleRef!$D$2)+1)/(ScheduleRef!$D$2:$D$853&lt;&gt;""),ROWS(ScheduleCompile!I$1:I491)),COLUMNS($A491:I491))</f>
        <v>0.15</v>
      </c>
      <c r="J491" s="1">
        <f>INDEX(ScheduleRef!$D$2:$AB$853,_xlfn.AGGREGATE(15,6,(ROW(ScheduleRef!$D$2:$AB$853)-ROW(ScheduleRef!$D$2)+1)/(ScheduleRef!$D$2:$D$853&lt;&gt;""),ROWS(ScheduleCompile!J$1:J491)),COLUMNS($A491:J491))</f>
        <v>0.7</v>
      </c>
      <c r="K491" s="1">
        <f>INDEX(ScheduleRef!$D$2:$AB$853,_xlfn.AGGREGATE(15,6,(ROW(ScheduleRef!$D$2:$AB$853)-ROW(ScheduleRef!$D$2)+1)/(ScheduleRef!$D$2:$D$853&lt;&gt;""),ROWS(ScheduleCompile!K$1:K491)),COLUMNS($A491:K491))</f>
        <v>0.9</v>
      </c>
      <c r="L491" s="1">
        <f>INDEX(ScheduleRef!$D$2:$AB$853,_xlfn.AGGREGATE(15,6,(ROW(ScheduleRef!$D$2:$AB$853)-ROW(ScheduleRef!$D$2)+1)/(ScheduleRef!$D$2:$D$853&lt;&gt;""),ROWS(ScheduleCompile!L$1:L491)),COLUMNS($A491:L491))</f>
        <v>0.9</v>
      </c>
      <c r="M491" s="1">
        <f>INDEX(ScheduleRef!$D$2:$AB$853,_xlfn.AGGREGATE(15,6,(ROW(ScheduleRef!$D$2:$AB$853)-ROW(ScheduleRef!$D$2)+1)/(ScheduleRef!$D$2:$D$853&lt;&gt;""),ROWS(ScheduleCompile!M$1:M491)),COLUMNS($A491:M491))</f>
        <v>0.9</v>
      </c>
      <c r="N491" s="1">
        <f>INDEX(ScheduleRef!$D$2:$AB$853,_xlfn.AGGREGATE(15,6,(ROW(ScheduleRef!$D$2:$AB$853)-ROW(ScheduleRef!$D$2)+1)/(ScheduleRef!$D$2:$D$853&lt;&gt;""),ROWS(ScheduleCompile!N$1:N491)),COLUMNS($A491:N491))</f>
        <v>0.5</v>
      </c>
      <c r="O491" s="1">
        <f>INDEX(ScheduleRef!$D$2:$AB$853,_xlfn.AGGREGATE(15,6,(ROW(ScheduleRef!$D$2:$AB$853)-ROW(ScheduleRef!$D$2)+1)/(ScheduleRef!$D$2:$D$853&lt;&gt;""),ROWS(ScheduleCompile!O$1:O491)),COLUMNS($A491:O491))</f>
        <v>0.85</v>
      </c>
      <c r="P491" s="1">
        <f>INDEX(ScheduleRef!$D$2:$AB$853,_xlfn.AGGREGATE(15,6,(ROW(ScheduleRef!$D$2:$AB$853)-ROW(ScheduleRef!$D$2)+1)/(ScheduleRef!$D$2:$D$853&lt;&gt;""),ROWS(ScheduleCompile!P$1:P491)),COLUMNS($A491:P491))</f>
        <v>0.85</v>
      </c>
      <c r="Q491" s="1">
        <f>INDEX(ScheduleRef!$D$2:$AB$853,_xlfn.AGGREGATE(15,6,(ROW(ScheduleRef!$D$2:$AB$853)-ROW(ScheduleRef!$D$2)+1)/(ScheduleRef!$D$2:$D$853&lt;&gt;""),ROWS(ScheduleCompile!Q$1:Q491)),COLUMNS($A491:Q491))</f>
        <v>0.85</v>
      </c>
      <c r="R491" s="1">
        <f>INDEX(ScheduleRef!$D$2:$AB$853,_xlfn.AGGREGATE(15,6,(ROW(ScheduleRef!$D$2:$AB$853)-ROW(ScheduleRef!$D$2)+1)/(ScheduleRef!$D$2:$D$853&lt;&gt;""),ROWS(ScheduleCompile!R$1:R491)),COLUMNS($A491:R491))</f>
        <v>0.2</v>
      </c>
      <c r="S491" s="1">
        <f>INDEX(ScheduleRef!$D$2:$AB$853,_xlfn.AGGREGATE(15,6,(ROW(ScheduleRef!$D$2:$AB$853)-ROW(ScheduleRef!$D$2)+1)/(ScheduleRef!$D$2:$D$853&lt;&gt;""),ROWS(ScheduleCompile!S$1:S491)),COLUMNS($A491:S491))</f>
        <v>0</v>
      </c>
      <c r="T491" s="1">
        <f>INDEX(ScheduleRef!$D$2:$AB$853,_xlfn.AGGREGATE(15,6,(ROW(ScheduleRef!$D$2:$AB$853)-ROW(ScheduleRef!$D$2)+1)/(ScheduleRef!$D$2:$D$853&lt;&gt;""),ROWS(ScheduleCompile!T$1:T491)),COLUMNS($A491:T491))</f>
        <v>0</v>
      </c>
      <c r="U491" s="1">
        <f>INDEX(ScheduleRef!$D$2:$AB$853,_xlfn.AGGREGATE(15,6,(ROW(ScheduleRef!$D$2:$AB$853)-ROW(ScheduleRef!$D$2)+1)/(ScheduleRef!$D$2:$D$853&lt;&gt;""),ROWS(ScheduleCompile!U$1:U491)),COLUMNS($A491:U491))</f>
        <v>0</v>
      </c>
      <c r="V491" s="1">
        <f>INDEX(ScheduleRef!$D$2:$AB$853,_xlfn.AGGREGATE(15,6,(ROW(ScheduleRef!$D$2:$AB$853)-ROW(ScheduleRef!$D$2)+1)/(ScheduleRef!$D$2:$D$853&lt;&gt;""),ROWS(ScheduleCompile!V$1:V491)),COLUMNS($A491:V491))</f>
        <v>0</v>
      </c>
      <c r="W491" s="1">
        <f>INDEX(ScheduleRef!$D$2:$AB$853,_xlfn.AGGREGATE(15,6,(ROW(ScheduleRef!$D$2:$AB$853)-ROW(ScheduleRef!$D$2)+1)/(ScheduleRef!$D$2:$D$853&lt;&gt;""),ROWS(ScheduleCompile!W$1:W491)),COLUMNS($A491:W491))</f>
        <v>0</v>
      </c>
      <c r="X491" s="1">
        <f>INDEX(ScheduleRef!$D$2:$AB$853,_xlfn.AGGREGATE(15,6,(ROW(ScheduleRef!$D$2:$AB$853)-ROW(ScheduleRef!$D$2)+1)/(ScheduleRef!$D$2:$D$853&lt;&gt;""),ROWS(ScheduleCompile!X$1:X491)),COLUMNS($A491:X491))</f>
        <v>0</v>
      </c>
      <c r="Y491" s="1">
        <f>INDEX(ScheduleRef!$D$2:$AB$853,_xlfn.AGGREGATE(15,6,(ROW(ScheduleRef!$D$2:$AB$853)-ROW(ScheduleRef!$D$2)+1)/(ScheduleRef!$D$2:$D$853&lt;&gt;""),ROWS(ScheduleCompile!Y$1:Y491)),COLUMNS($A491:Y491))</f>
        <v>0</v>
      </c>
    </row>
    <row r="492" spans="1:25" x14ac:dyDescent="0.25">
      <c r="A492" s="30" t="str">
        <f>INDEX(ScheduleRef!$D$2:$AB$853,_xlfn.AGGREGATE(15,6,(ROW(ScheduleRef!$D$2:$AB$853)-ROW(ScheduleRef!$D$2)+1)/(ScheduleRef!$D$2:$D$853&lt;&gt;""),ROWS(ScheduleCompile!A$1:A492)),COLUMNS($A492:A492))</f>
        <v>WarehouseOccupancySat</v>
      </c>
      <c r="B492" s="1">
        <f>INDEX(ScheduleRef!$D$2:$AB$853,_xlfn.AGGREGATE(15,6,(ROW(ScheduleRef!$D$2:$AB$853)-ROW(ScheduleRef!$D$2)+1)/(ScheduleRef!$D$2:$D$853&lt;&gt;""),ROWS(ScheduleCompile!B$1:B492)),COLUMNS($A492:B492))</f>
        <v>0</v>
      </c>
      <c r="C492" s="1">
        <f>INDEX(ScheduleRef!$D$2:$AB$853,_xlfn.AGGREGATE(15,6,(ROW(ScheduleRef!$D$2:$AB$853)-ROW(ScheduleRef!$D$2)+1)/(ScheduleRef!$D$2:$D$853&lt;&gt;""),ROWS(ScheduleCompile!C$1:C492)),COLUMNS($A492:C492))</f>
        <v>0</v>
      </c>
      <c r="D492" s="1">
        <f>INDEX(ScheduleRef!$D$2:$AB$853,_xlfn.AGGREGATE(15,6,(ROW(ScheduleRef!$D$2:$AB$853)-ROW(ScheduleRef!$D$2)+1)/(ScheduleRef!$D$2:$D$853&lt;&gt;""),ROWS(ScheduleCompile!D$1:D492)),COLUMNS($A492:D492))</f>
        <v>0</v>
      </c>
      <c r="E492" s="1">
        <f>INDEX(ScheduleRef!$D$2:$AB$853,_xlfn.AGGREGATE(15,6,(ROW(ScheduleRef!$D$2:$AB$853)-ROW(ScheduleRef!$D$2)+1)/(ScheduleRef!$D$2:$D$853&lt;&gt;""),ROWS(ScheduleCompile!E$1:E492)),COLUMNS($A492:E492))</f>
        <v>0</v>
      </c>
      <c r="F492" s="1">
        <f>INDEX(ScheduleRef!$D$2:$AB$853,_xlfn.AGGREGATE(15,6,(ROW(ScheduleRef!$D$2:$AB$853)-ROW(ScheduleRef!$D$2)+1)/(ScheduleRef!$D$2:$D$853&lt;&gt;""),ROWS(ScheduleCompile!F$1:F492)),COLUMNS($A492:F492))</f>
        <v>0</v>
      </c>
      <c r="G492" s="1">
        <f>INDEX(ScheduleRef!$D$2:$AB$853,_xlfn.AGGREGATE(15,6,(ROW(ScheduleRef!$D$2:$AB$853)-ROW(ScheduleRef!$D$2)+1)/(ScheduleRef!$D$2:$D$853&lt;&gt;""),ROWS(ScheduleCompile!G$1:G492)),COLUMNS($A492:G492))</f>
        <v>0</v>
      </c>
      <c r="H492" s="1">
        <f>INDEX(ScheduleRef!$D$2:$AB$853,_xlfn.AGGREGATE(15,6,(ROW(ScheduleRef!$D$2:$AB$853)-ROW(ScheduleRef!$D$2)+1)/(ScheduleRef!$D$2:$D$853&lt;&gt;""),ROWS(ScheduleCompile!H$1:H492)),COLUMNS($A492:H492))</f>
        <v>0</v>
      </c>
      <c r="I492" s="1">
        <f>INDEX(ScheduleRef!$D$2:$AB$853,_xlfn.AGGREGATE(15,6,(ROW(ScheduleRef!$D$2:$AB$853)-ROW(ScheduleRef!$D$2)+1)/(ScheduleRef!$D$2:$D$853&lt;&gt;""),ROWS(ScheduleCompile!I$1:I492)),COLUMNS($A492:I492))</f>
        <v>0</v>
      </c>
      <c r="J492" s="1">
        <f>INDEX(ScheduleRef!$D$2:$AB$853,_xlfn.AGGREGATE(15,6,(ROW(ScheduleRef!$D$2:$AB$853)-ROW(ScheduleRef!$D$2)+1)/(ScheduleRef!$D$2:$D$853&lt;&gt;""),ROWS(ScheduleCompile!J$1:J492)),COLUMNS($A492:J492))</f>
        <v>0.2</v>
      </c>
      <c r="K492" s="1">
        <f>INDEX(ScheduleRef!$D$2:$AB$853,_xlfn.AGGREGATE(15,6,(ROW(ScheduleRef!$D$2:$AB$853)-ROW(ScheduleRef!$D$2)+1)/(ScheduleRef!$D$2:$D$853&lt;&gt;""),ROWS(ScheduleCompile!K$1:K492)),COLUMNS($A492:K492))</f>
        <v>0.2</v>
      </c>
      <c r="L492" s="1">
        <f>INDEX(ScheduleRef!$D$2:$AB$853,_xlfn.AGGREGATE(15,6,(ROW(ScheduleRef!$D$2:$AB$853)-ROW(ScheduleRef!$D$2)+1)/(ScheduleRef!$D$2:$D$853&lt;&gt;""),ROWS(ScheduleCompile!L$1:L492)),COLUMNS($A492:L492))</f>
        <v>0.2</v>
      </c>
      <c r="M492" s="1">
        <f>INDEX(ScheduleRef!$D$2:$AB$853,_xlfn.AGGREGATE(15,6,(ROW(ScheduleRef!$D$2:$AB$853)-ROW(ScheduleRef!$D$2)+1)/(ScheduleRef!$D$2:$D$853&lt;&gt;""),ROWS(ScheduleCompile!M$1:M492)),COLUMNS($A492:M492))</f>
        <v>0.2</v>
      </c>
      <c r="N492" s="1">
        <f>INDEX(ScheduleRef!$D$2:$AB$853,_xlfn.AGGREGATE(15,6,(ROW(ScheduleRef!$D$2:$AB$853)-ROW(ScheduleRef!$D$2)+1)/(ScheduleRef!$D$2:$D$853&lt;&gt;""),ROWS(ScheduleCompile!N$1:N492)),COLUMNS($A492:N492))</f>
        <v>0.1</v>
      </c>
      <c r="O492" s="1">
        <f>INDEX(ScheduleRef!$D$2:$AB$853,_xlfn.AGGREGATE(15,6,(ROW(ScheduleRef!$D$2:$AB$853)-ROW(ScheduleRef!$D$2)+1)/(ScheduleRef!$D$2:$D$853&lt;&gt;""),ROWS(ScheduleCompile!O$1:O492)),COLUMNS($A492:O492))</f>
        <v>0.1</v>
      </c>
      <c r="P492" s="1">
        <f>INDEX(ScheduleRef!$D$2:$AB$853,_xlfn.AGGREGATE(15,6,(ROW(ScheduleRef!$D$2:$AB$853)-ROW(ScheduleRef!$D$2)+1)/(ScheduleRef!$D$2:$D$853&lt;&gt;""),ROWS(ScheduleCompile!P$1:P492)),COLUMNS($A492:P492))</f>
        <v>0.1</v>
      </c>
      <c r="Q492" s="1">
        <f>INDEX(ScheduleRef!$D$2:$AB$853,_xlfn.AGGREGATE(15,6,(ROW(ScheduleRef!$D$2:$AB$853)-ROW(ScheduleRef!$D$2)+1)/(ScheduleRef!$D$2:$D$853&lt;&gt;""),ROWS(ScheduleCompile!Q$1:Q492)),COLUMNS($A492:Q492))</f>
        <v>0.1</v>
      </c>
      <c r="R492" s="1">
        <f>INDEX(ScheduleRef!$D$2:$AB$853,_xlfn.AGGREGATE(15,6,(ROW(ScheduleRef!$D$2:$AB$853)-ROW(ScheduleRef!$D$2)+1)/(ScheduleRef!$D$2:$D$853&lt;&gt;""),ROWS(ScheduleCompile!R$1:R492)),COLUMNS($A492:R492))</f>
        <v>0</v>
      </c>
      <c r="S492" s="1">
        <f>INDEX(ScheduleRef!$D$2:$AB$853,_xlfn.AGGREGATE(15,6,(ROW(ScheduleRef!$D$2:$AB$853)-ROW(ScheduleRef!$D$2)+1)/(ScheduleRef!$D$2:$D$853&lt;&gt;""),ROWS(ScheduleCompile!S$1:S492)),COLUMNS($A492:S492))</f>
        <v>0</v>
      </c>
      <c r="T492" s="1">
        <f>INDEX(ScheduleRef!$D$2:$AB$853,_xlfn.AGGREGATE(15,6,(ROW(ScheduleRef!$D$2:$AB$853)-ROW(ScheduleRef!$D$2)+1)/(ScheduleRef!$D$2:$D$853&lt;&gt;""),ROWS(ScheduleCompile!T$1:T492)),COLUMNS($A492:T492))</f>
        <v>0</v>
      </c>
      <c r="U492" s="1">
        <f>INDEX(ScheduleRef!$D$2:$AB$853,_xlfn.AGGREGATE(15,6,(ROW(ScheduleRef!$D$2:$AB$853)-ROW(ScheduleRef!$D$2)+1)/(ScheduleRef!$D$2:$D$853&lt;&gt;""),ROWS(ScheduleCompile!U$1:U492)),COLUMNS($A492:U492))</f>
        <v>0</v>
      </c>
      <c r="V492" s="1">
        <f>INDEX(ScheduleRef!$D$2:$AB$853,_xlfn.AGGREGATE(15,6,(ROW(ScheduleRef!$D$2:$AB$853)-ROW(ScheduleRef!$D$2)+1)/(ScheduleRef!$D$2:$D$853&lt;&gt;""),ROWS(ScheduleCompile!V$1:V492)),COLUMNS($A492:V492))</f>
        <v>0</v>
      </c>
      <c r="W492" s="1">
        <f>INDEX(ScheduleRef!$D$2:$AB$853,_xlfn.AGGREGATE(15,6,(ROW(ScheduleRef!$D$2:$AB$853)-ROW(ScheduleRef!$D$2)+1)/(ScheduleRef!$D$2:$D$853&lt;&gt;""),ROWS(ScheduleCompile!W$1:W492)),COLUMNS($A492:W492))</f>
        <v>0</v>
      </c>
      <c r="X492" s="1">
        <f>INDEX(ScheduleRef!$D$2:$AB$853,_xlfn.AGGREGATE(15,6,(ROW(ScheduleRef!$D$2:$AB$853)-ROW(ScheduleRef!$D$2)+1)/(ScheduleRef!$D$2:$D$853&lt;&gt;""),ROWS(ScheduleCompile!X$1:X492)),COLUMNS($A492:X492))</f>
        <v>0</v>
      </c>
      <c r="Y492" s="1">
        <f>INDEX(ScheduleRef!$D$2:$AB$853,_xlfn.AGGREGATE(15,6,(ROW(ScheduleRef!$D$2:$AB$853)-ROW(ScheduleRef!$D$2)+1)/(ScheduleRef!$D$2:$D$853&lt;&gt;""),ROWS(ScheduleCompile!Y$1:Y492)),COLUMNS($A492:Y492))</f>
        <v>0</v>
      </c>
    </row>
    <row r="493" spans="1:25" x14ac:dyDescent="0.25">
      <c r="A493" s="30" t="str">
        <f>INDEX(ScheduleRef!$D$2:$AB$853,_xlfn.AGGREGATE(15,6,(ROW(ScheduleRef!$D$2:$AB$853)-ROW(ScheduleRef!$D$2)+1)/(ScheduleRef!$D$2:$D$853&lt;&gt;""),ROWS(ScheduleCompile!A$1:A493)),COLUMNS($A493:A493))</f>
        <v>WarehouseOccupancySun</v>
      </c>
      <c r="B493" s="1">
        <f>INDEX(ScheduleRef!$D$2:$AB$853,_xlfn.AGGREGATE(15,6,(ROW(ScheduleRef!$D$2:$AB$853)-ROW(ScheduleRef!$D$2)+1)/(ScheduleRef!$D$2:$D$853&lt;&gt;""),ROWS(ScheduleCompile!B$1:B493)),COLUMNS($A493:B493))</f>
        <v>0</v>
      </c>
      <c r="C493" s="1">
        <f>INDEX(ScheduleRef!$D$2:$AB$853,_xlfn.AGGREGATE(15,6,(ROW(ScheduleRef!$D$2:$AB$853)-ROW(ScheduleRef!$D$2)+1)/(ScheduleRef!$D$2:$D$853&lt;&gt;""),ROWS(ScheduleCompile!C$1:C493)),COLUMNS($A493:C493))</f>
        <v>0</v>
      </c>
      <c r="D493" s="1">
        <f>INDEX(ScheduleRef!$D$2:$AB$853,_xlfn.AGGREGATE(15,6,(ROW(ScheduleRef!$D$2:$AB$853)-ROW(ScheduleRef!$D$2)+1)/(ScheduleRef!$D$2:$D$853&lt;&gt;""),ROWS(ScheduleCompile!D$1:D493)),COLUMNS($A493:D493))</f>
        <v>0</v>
      </c>
      <c r="E493" s="1">
        <f>INDEX(ScheduleRef!$D$2:$AB$853,_xlfn.AGGREGATE(15,6,(ROW(ScheduleRef!$D$2:$AB$853)-ROW(ScheduleRef!$D$2)+1)/(ScheduleRef!$D$2:$D$853&lt;&gt;""),ROWS(ScheduleCompile!E$1:E493)),COLUMNS($A493:E493))</f>
        <v>0</v>
      </c>
      <c r="F493" s="1">
        <f>INDEX(ScheduleRef!$D$2:$AB$853,_xlfn.AGGREGATE(15,6,(ROW(ScheduleRef!$D$2:$AB$853)-ROW(ScheduleRef!$D$2)+1)/(ScheduleRef!$D$2:$D$853&lt;&gt;""),ROWS(ScheduleCompile!F$1:F493)),COLUMNS($A493:F493))</f>
        <v>0</v>
      </c>
      <c r="G493" s="1">
        <f>INDEX(ScheduleRef!$D$2:$AB$853,_xlfn.AGGREGATE(15,6,(ROW(ScheduleRef!$D$2:$AB$853)-ROW(ScheduleRef!$D$2)+1)/(ScheduleRef!$D$2:$D$853&lt;&gt;""),ROWS(ScheduleCompile!G$1:G493)),COLUMNS($A493:G493))</f>
        <v>0</v>
      </c>
      <c r="H493" s="1">
        <f>INDEX(ScheduleRef!$D$2:$AB$853,_xlfn.AGGREGATE(15,6,(ROW(ScheduleRef!$D$2:$AB$853)-ROW(ScheduleRef!$D$2)+1)/(ScheduleRef!$D$2:$D$853&lt;&gt;""),ROWS(ScheduleCompile!H$1:H493)),COLUMNS($A493:H493))</f>
        <v>0</v>
      </c>
      <c r="I493" s="1">
        <f>INDEX(ScheduleRef!$D$2:$AB$853,_xlfn.AGGREGATE(15,6,(ROW(ScheduleRef!$D$2:$AB$853)-ROW(ScheduleRef!$D$2)+1)/(ScheduleRef!$D$2:$D$853&lt;&gt;""),ROWS(ScheduleCompile!I$1:I493)),COLUMNS($A493:I493))</f>
        <v>0</v>
      </c>
      <c r="J493" s="1">
        <f>INDEX(ScheduleRef!$D$2:$AB$853,_xlfn.AGGREGATE(15,6,(ROW(ScheduleRef!$D$2:$AB$853)-ROW(ScheduleRef!$D$2)+1)/(ScheduleRef!$D$2:$D$853&lt;&gt;""),ROWS(ScheduleCompile!J$1:J493)),COLUMNS($A493:J493))</f>
        <v>0</v>
      </c>
      <c r="K493" s="1">
        <f>INDEX(ScheduleRef!$D$2:$AB$853,_xlfn.AGGREGATE(15,6,(ROW(ScheduleRef!$D$2:$AB$853)-ROW(ScheduleRef!$D$2)+1)/(ScheduleRef!$D$2:$D$853&lt;&gt;""),ROWS(ScheduleCompile!K$1:K493)),COLUMNS($A493:K493))</f>
        <v>0</v>
      </c>
      <c r="L493" s="1">
        <f>INDEX(ScheduleRef!$D$2:$AB$853,_xlfn.AGGREGATE(15,6,(ROW(ScheduleRef!$D$2:$AB$853)-ROW(ScheduleRef!$D$2)+1)/(ScheduleRef!$D$2:$D$853&lt;&gt;""),ROWS(ScheduleCompile!L$1:L493)),COLUMNS($A493:L493))</f>
        <v>0</v>
      </c>
      <c r="M493" s="1">
        <f>INDEX(ScheduleRef!$D$2:$AB$853,_xlfn.AGGREGATE(15,6,(ROW(ScheduleRef!$D$2:$AB$853)-ROW(ScheduleRef!$D$2)+1)/(ScheduleRef!$D$2:$D$853&lt;&gt;""),ROWS(ScheduleCompile!M$1:M493)),COLUMNS($A493:M493))</f>
        <v>0</v>
      </c>
      <c r="N493" s="1">
        <f>INDEX(ScheduleRef!$D$2:$AB$853,_xlfn.AGGREGATE(15,6,(ROW(ScheduleRef!$D$2:$AB$853)-ROW(ScheduleRef!$D$2)+1)/(ScheduleRef!$D$2:$D$853&lt;&gt;""),ROWS(ScheduleCompile!N$1:N493)),COLUMNS($A493:N493))</f>
        <v>0</v>
      </c>
      <c r="O493" s="1">
        <f>INDEX(ScheduleRef!$D$2:$AB$853,_xlfn.AGGREGATE(15,6,(ROW(ScheduleRef!$D$2:$AB$853)-ROW(ScheduleRef!$D$2)+1)/(ScheduleRef!$D$2:$D$853&lt;&gt;""),ROWS(ScheduleCompile!O$1:O493)),COLUMNS($A493:O493))</f>
        <v>0</v>
      </c>
      <c r="P493" s="1">
        <f>INDEX(ScheduleRef!$D$2:$AB$853,_xlfn.AGGREGATE(15,6,(ROW(ScheduleRef!$D$2:$AB$853)-ROW(ScheduleRef!$D$2)+1)/(ScheduleRef!$D$2:$D$853&lt;&gt;""),ROWS(ScheduleCompile!P$1:P493)),COLUMNS($A493:P493))</f>
        <v>0</v>
      </c>
      <c r="Q493" s="1">
        <f>INDEX(ScheduleRef!$D$2:$AB$853,_xlfn.AGGREGATE(15,6,(ROW(ScheduleRef!$D$2:$AB$853)-ROW(ScheduleRef!$D$2)+1)/(ScheduleRef!$D$2:$D$853&lt;&gt;""),ROWS(ScheduleCompile!Q$1:Q493)),COLUMNS($A493:Q493))</f>
        <v>0</v>
      </c>
      <c r="R493" s="1">
        <f>INDEX(ScheduleRef!$D$2:$AB$853,_xlfn.AGGREGATE(15,6,(ROW(ScheduleRef!$D$2:$AB$853)-ROW(ScheduleRef!$D$2)+1)/(ScheduleRef!$D$2:$D$853&lt;&gt;""),ROWS(ScheduleCompile!R$1:R493)),COLUMNS($A493:R493))</f>
        <v>0</v>
      </c>
      <c r="S493" s="1">
        <f>INDEX(ScheduleRef!$D$2:$AB$853,_xlfn.AGGREGATE(15,6,(ROW(ScheduleRef!$D$2:$AB$853)-ROW(ScheduleRef!$D$2)+1)/(ScheduleRef!$D$2:$D$853&lt;&gt;""),ROWS(ScheduleCompile!S$1:S493)),COLUMNS($A493:S493))</f>
        <v>0</v>
      </c>
      <c r="T493" s="1">
        <f>INDEX(ScheduleRef!$D$2:$AB$853,_xlfn.AGGREGATE(15,6,(ROW(ScheduleRef!$D$2:$AB$853)-ROW(ScheduleRef!$D$2)+1)/(ScheduleRef!$D$2:$D$853&lt;&gt;""),ROWS(ScheduleCompile!T$1:T493)),COLUMNS($A493:T493))</f>
        <v>0</v>
      </c>
      <c r="U493" s="1">
        <f>INDEX(ScheduleRef!$D$2:$AB$853,_xlfn.AGGREGATE(15,6,(ROW(ScheduleRef!$D$2:$AB$853)-ROW(ScheduleRef!$D$2)+1)/(ScheduleRef!$D$2:$D$853&lt;&gt;""),ROWS(ScheduleCompile!U$1:U493)),COLUMNS($A493:U493))</f>
        <v>0</v>
      </c>
      <c r="V493" s="1">
        <f>INDEX(ScheduleRef!$D$2:$AB$853,_xlfn.AGGREGATE(15,6,(ROW(ScheduleRef!$D$2:$AB$853)-ROW(ScheduleRef!$D$2)+1)/(ScheduleRef!$D$2:$D$853&lt;&gt;""),ROWS(ScheduleCompile!V$1:V493)),COLUMNS($A493:V493))</f>
        <v>0</v>
      </c>
      <c r="W493" s="1">
        <f>INDEX(ScheduleRef!$D$2:$AB$853,_xlfn.AGGREGATE(15,6,(ROW(ScheduleRef!$D$2:$AB$853)-ROW(ScheduleRef!$D$2)+1)/(ScheduleRef!$D$2:$D$853&lt;&gt;""),ROWS(ScheduleCompile!W$1:W493)),COLUMNS($A493:W493))</f>
        <v>0</v>
      </c>
      <c r="X493" s="1">
        <f>INDEX(ScheduleRef!$D$2:$AB$853,_xlfn.AGGREGATE(15,6,(ROW(ScheduleRef!$D$2:$AB$853)-ROW(ScheduleRef!$D$2)+1)/(ScheduleRef!$D$2:$D$853&lt;&gt;""),ROWS(ScheduleCompile!X$1:X493)),COLUMNS($A493:X493))</f>
        <v>0</v>
      </c>
      <c r="Y493" s="1">
        <f>INDEX(ScheduleRef!$D$2:$AB$853,_xlfn.AGGREGATE(15,6,(ROW(ScheduleRef!$D$2:$AB$853)-ROW(ScheduleRef!$D$2)+1)/(ScheduleRef!$D$2:$D$853&lt;&gt;""),ROWS(ScheduleCompile!Y$1:Y493)),COLUMNS($A493:Y493))</f>
        <v>0</v>
      </c>
    </row>
    <row r="494" spans="1:25" x14ac:dyDescent="0.25">
      <c r="A494" s="30" t="str">
        <f>INDEX(ScheduleRef!$D$2:$AB$853,_xlfn.AGGREGATE(15,6,(ROW(ScheduleRef!$D$2:$AB$853)-ROW(ScheduleRef!$D$2)+1)/(ScheduleRef!$D$2:$D$853&lt;&gt;""),ROWS(ScheduleCompile!A$1:A494)),COLUMNS($A494:A494))</f>
        <v>WarehouseLightsWD</v>
      </c>
      <c r="B494" s="1">
        <f>INDEX(ScheduleRef!$D$2:$AB$853,_xlfn.AGGREGATE(15,6,(ROW(ScheduleRef!$D$2:$AB$853)-ROW(ScheduleRef!$D$2)+1)/(ScheduleRef!$D$2:$D$853&lt;&gt;""),ROWS(ScheduleCompile!B$1:B494)),COLUMNS($A494:B494))</f>
        <v>0.05</v>
      </c>
      <c r="C494" s="1">
        <f>INDEX(ScheduleRef!$D$2:$AB$853,_xlfn.AGGREGATE(15,6,(ROW(ScheduleRef!$D$2:$AB$853)-ROW(ScheduleRef!$D$2)+1)/(ScheduleRef!$D$2:$D$853&lt;&gt;""),ROWS(ScheduleCompile!C$1:C494)),COLUMNS($A494:C494))</f>
        <v>0.05</v>
      </c>
      <c r="D494" s="1">
        <f>INDEX(ScheduleRef!$D$2:$AB$853,_xlfn.AGGREGATE(15,6,(ROW(ScheduleRef!$D$2:$AB$853)-ROW(ScheduleRef!$D$2)+1)/(ScheduleRef!$D$2:$D$853&lt;&gt;""),ROWS(ScheduleCompile!D$1:D494)),COLUMNS($A494:D494))</f>
        <v>0.05</v>
      </c>
      <c r="E494" s="1">
        <f>INDEX(ScheduleRef!$D$2:$AB$853,_xlfn.AGGREGATE(15,6,(ROW(ScheduleRef!$D$2:$AB$853)-ROW(ScheduleRef!$D$2)+1)/(ScheduleRef!$D$2:$D$853&lt;&gt;""),ROWS(ScheduleCompile!E$1:E494)),COLUMNS($A494:E494))</f>
        <v>0.05</v>
      </c>
      <c r="F494" s="1">
        <f>INDEX(ScheduleRef!$D$2:$AB$853,_xlfn.AGGREGATE(15,6,(ROW(ScheduleRef!$D$2:$AB$853)-ROW(ScheduleRef!$D$2)+1)/(ScheduleRef!$D$2:$D$853&lt;&gt;""),ROWS(ScheduleCompile!F$1:F494)),COLUMNS($A494:F494))</f>
        <v>0.05</v>
      </c>
      <c r="G494" s="1">
        <f>INDEX(ScheduleRef!$D$2:$AB$853,_xlfn.AGGREGATE(15,6,(ROW(ScheduleRef!$D$2:$AB$853)-ROW(ScheduleRef!$D$2)+1)/(ScheduleRef!$D$2:$D$853&lt;&gt;""),ROWS(ScheduleCompile!G$1:G494)),COLUMNS($A494:G494))</f>
        <v>0.05</v>
      </c>
      <c r="H494" s="1">
        <f>INDEX(ScheduleRef!$D$2:$AB$853,_xlfn.AGGREGATE(15,6,(ROW(ScheduleRef!$D$2:$AB$853)-ROW(ScheduleRef!$D$2)+1)/(ScheduleRef!$D$2:$D$853&lt;&gt;""),ROWS(ScheduleCompile!H$1:H494)),COLUMNS($A494:H494))</f>
        <v>0.05</v>
      </c>
      <c r="I494" s="1">
        <f>INDEX(ScheduleRef!$D$2:$AB$853,_xlfn.AGGREGATE(15,6,(ROW(ScheduleRef!$D$2:$AB$853)-ROW(ScheduleRef!$D$2)+1)/(ScheduleRef!$D$2:$D$853&lt;&gt;""),ROWS(ScheduleCompile!I$1:I494)),COLUMNS($A494:I494))</f>
        <v>0.25</v>
      </c>
      <c r="J494" s="1">
        <f>INDEX(ScheduleRef!$D$2:$AB$853,_xlfn.AGGREGATE(15,6,(ROW(ScheduleRef!$D$2:$AB$853)-ROW(ScheduleRef!$D$2)+1)/(ScheduleRef!$D$2:$D$853&lt;&gt;""),ROWS(ScheduleCompile!J$1:J494)),COLUMNS($A494:J494))</f>
        <v>0.45</v>
      </c>
      <c r="K494" s="1">
        <f>INDEX(ScheduleRef!$D$2:$AB$853,_xlfn.AGGREGATE(15,6,(ROW(ScheduleRef!$D$2:$AB$853)-ROW(ScheduleRef!$D$2)+1)/(ScheduleRef!$D$2:$D$853&lt;&gt;""),ROWS(ScheduleCompile!K$1:K494)),COLUMNS($A494:K494))</f>
        <v>0.55000000000000004</v>
      </c>
      <c r="L494" s="1">
        <f>INDEX(ScheduleRef!$D$2:$AB$853,_xlfn.AGGREGATE(15,6,(ROW(ScheduleRef!$D$2:$AB$853)-ROW(ScheduleRef!$D$2)+1)/(ScheduleRef!$D$2:$D$853&lt;&gt;""),ROWS(ScheduleCompile!L$1:L494)),COLUMNS($A494:L494))</f>
        <v>0.55000000000000004</v>
      </c>
      <c r="M494" s="1">
        <f>INDEX(ScheduleRef!$D$2:$AB$853,_xlfn.AGGREGATE(15,6,(ROW(ScheduleRef!$D$2:$AB$853)-ROW(ScheduleRef!$D$2)+1)/(ScheduleRef!$D$2:$D$853&lt;&gt;""),ROWS(ScheduleCompile!M$1:M494)),COLUMNS($A494:M494))</f>
        <v>0.55000000000000004</v>
      </c>
      <c r="N494" s="1">
        <f>INDEX(ScheduleRef!$D$2:$AB$853,_xlfn.AGGREGATE(15,6,(ROW(ScheduleRef!$D$2:$AB$853)-ROW(ScheduleRef!$D$2)+1)/(ScheduleRef!$D$2:$D$853&lt;&gt;""),ROWS(ScheduleCompile!N$1:N494)),COLUMNS($A494:N494))</f>
        <v>0.55000000000000004</v>
      </c>
      <c r="O494" s="1">
        <f>INDEX(ScheduleRef!$D$2:$AB$853,_xlfn.AGGREGATE(15,6,(ROW(ScheduleRef!$D$2:$AB$853)-ROW(ScheduleRef!$D$2)+1)/(ScheduleRef!$D$2:$D$853&lt;&gt;""),ROWS(ScheduleCompile!O$1:O494)),COLUMNS($A494:O494))</f>
        <v>0.55000000000000004</v>
      </c>
      <c r="P494" s="1">
        <f>INDEX(ScheduleRef!$D$2:$AB$853,_xlfn.AGGREGATE(15,6,(ROW(ScheduleRef!$D$2:$AB$853)-ROW(ScheduleRef!$D$2)+1)/(ScheduleRef!$D$2:$D$853&lt;&gt;""),ROWS(ScheduleCompile!P$1:P494)),COLUMNS($A494:P494))</f>
        <v>0.55000000000000004</v>
      </c>
      <c r="Q494" s="1">
        <f>INDEX(ScheduleRef!$D$2:$AB$853,_xlfn.AGGREGATE(15,6,(ROW(ScheduleRef!$D$2:$AB$853)-ROW(ScheduleRef!$D$2)+1)/(ScheduleRef!$D$2:$D$853&lt;&gt;""),ROWS(ScheduleCompile!Q$1:Q494)),COLUMNS($A494:Q494))</f>
        <v>0.55000000000000004</v>
      </c>
      <c r="R494" s="1">
        <f>INDEX(ScheduleRef!$D$2:$AB$853,_xlfn.AGGREGATE(15,6,(ROW(ScheduleRef!$D$2:$AB$853)-ROW(ScheduleRef!$D$2)+1)/(ScheduleRef!$D$2:$D$853&lt;&gt;""),ROWS(ScheduleCompile!R$1:R494)),COLUMNS($A494:R494))</f>
        <v>0.55000000000000004</v>
      </c>
      <c r="S494" s="1">
        <f>INDEX(ScheduleRef!$D$2:$AB$853,_xlfn.AGGREGATE(15,6,(ROW(ScheduleRef!$D$2:$AB$853)-ROW(ScheduleRef!$D$2)+1)/(ScheduleRef!$D$2:$D$853&lt;&gt;""),ROWS(ScheduleCompile!S$1:S494)),COLUMNS($A494:S494))</f>
        <v>0.3</v>
      </c>
      <c r="T494" s="1">
        <f>INDEX(ScheduleRef!$D$2:$AB$853,_xlfn.AGGREGATE(15,6,(ROW(ScheduleRef!$D$2:$AB$853)-ROW(ScheduleRef!$D$2)+1)/(ScheduleRef!$D$2:$D$853&lt;&gt;""),ROWS(ScheduleCompile!T$1:T494)),COLUMNS($A494:T494))</f>
        <v>0.05</v>
      </c>
      <c r="U494" s="1">
        <f>INDEX(ScheduleRef!$D$2:$AB$853,_xlfn.AGGREGATE(15,6,(ROW(ScheduleRef!$D$2:$AB$853)-ROW(ScheduleRef!$D$2)+1)/(ScheduleRef!$D$2:$D$853&lt;&gt;""),ROWS(ScheduleCompile!U$1:U494)),COLUMNS($A494:U494))</f>
        <v>0.05</v>
      </c>
      <c r="V494" s="1">
        <f>INDEX(ScheduleRef!$D$2:$AB$853,_xlfn.AGGREGATE(15,6,(ROW(ScheduleRef!$D$2:$AB$853)-ROW(ScheduleRef!$D$2)+1)/(ScheduleRef!$D$2:$D$853&lt;&gt;""),ROWS(ScheduleCompile!V$1:V494)),COLUMNS($A494:V494))</f>
        <v>0.05</v>
      </c>
      <c r="W494" s="1">
        <f>INDEX(ScheduleRef!$D$2:$AB$853,_xlfn.AGGREGATE(15,6,(ROW(ScheduleRef!$D$2:$AB$853)-ROW(ScheduleRef!$D$2)+1)/(ScheduleRef!$D$2:$D$853&lt;&gt;""),ROWS(ScheduleCompile!W$1:W494)),COLUMNS($A494:W494))</f>
        <v>0.05</v>
      </c>
      <c r="X494" s="1">
        <f>INDEX(ScheduleRef!$D$2:$AB$853,_xlfn.AGGREGATE(15,6,(ROW(ScheduleRef!$D$2:$AB$853)-ROW(ScheduleRef!$D$2)+1)/(ScheduleRef!$D$2:$D$853&lt;&gt;""),ROWS(ScheduleCompile!X$1:X494)),COLUMNS($A494:X494))</f>
        <v>0.05</v>
      </c>
      <c r="Y494" s="1">
        <f>INDEX(ScheduleRef!$D$2:$AB$853,_xlfn.AGGREGATE(15,6,(ROW(ScheduleRef!$D$2:$AB$853)-ROW(ScheduleRef!$D$2)+1)/(ScheduleRef!$D$2:$D$853&lt;&gt;""),ROWS(ScheduleCompile!Y$1:Y494)),COLUMNS($A494:Y494))</f>
        <v>0.05</v>
      </c>
    </row>
    <row r="495" spans="1:25" x14ac:dyDescent="0.25">
      <c r="A495" s="30" t="str">
        <f>INDEX(ScheduleRef!$D$2:$AB$853,_xlfn.AGGREGATE(15,6,(ROW(ScheduleRef!$D$2:$AB$853)-ROW(ScheduleRef!$D$2)+1)/(ScheduleRef!$D$2:$D$853&lt;&gt;""),ROWS(ScheduleCompile!A$1:A495)),COLUMNS($A495:A495))</f>
        <v>WarehouseLightsSat</v>
      </c>
      <c r="B495" s="1">
        <f>INDEX(ScheduleRef!$D$2:$AB$853,_xlfn.AGGREGATE(15,6,(ROW(ScheduleRef!$D$2:$AB$853)-ROW(ScheduleRef!$D$2)+1)/(ScheduleRef!$D$2:$D$853&lt;&gt;""),ROWS(ScheduleCompile!B$1:B495)),COLUMNS($A495:B495))</f>
        <v>0.05</v>
      </c>
      <c r="C495" s="1">
        <f>INDEX(ScheduleRef!$D$2:$AB$853,_xlfn.AGGREGATE(15,6,(ROW(ScheduleRef!$D$2:$AB$853)-ROW(ScheduleRef!$D$2)+1)/(ScheduleRef!$D$2:$D$853&lt;&gt;""),ROWS(ScheduleCompile!C$1:C495)),COLUMNS($A495:C495))</f>
        <v>0.05</v>
      </c>
      <c r="D495" s="1">
        <f>INDEX(ScheduleRef!$D$2:$AB$853,_xlfn.AGGREGATE(15,6,(ROW(ScheduleRef!$D$2:$AB$853)-ROW(ScheduleRef!$D$2)+1)/(ScheduleRef!$D$2:$D$853&lt;&gt;""),ROWS(ScheduleCompile!D$1:D495)),COLUMNS($A495:D495))</f>
        <v>0.05</v>
      </c>
      <c r="E495" s="1">
        <f>INDEX(ScheduleRef!$D$2:$AB$853,_xlfn.AGGREGATE(15,6,(ROW(ScheduleRef!$D$2:$AB$853)-ROW(ScheduleRef!$D$2)+1)/(ScheduleRef!$D$2:$D$853&lt;&gt;""),ROWS(ScheduleCompile!E$1:E495)),COLUMNS($A495:E495))</f>
        <v>0.05</v>
      </c>
      <c r="F495" s="1">
        <f>INDEX(ScheduleRef!$D$2:$AB$853,_xlfn.AGGREGATE(15,6,(ROW(ScheduleRef!$D$2:$AB$853)-ROW(ScheduleRef!$D$2)+1)/(ScheduleRef!$D$2:$D$853&lt;&gt;""),ROWS(ScheduleCompile!F$1:F495)),COLUMNS($A495:F495))</f>
        <v>0.05</v>
      </c>
      <c r="G495" s="1">
        <f>INDEX(ScheduleRef!$D$2:$AB$853,_xlfn.AGGREGATE(15,6,(ROW(ScheduleRef!$D$2:$AB$853)-ROW(ScheduleRef!$D$2)+1)/(ScheduleRef!$D$2:$D$853&lt;&gt;""),ROWS(ScheduleCompile!G$1:G495)),COLUMNS($A495:G495))</f>
        <v>0.05</v>
      </c>
      <c r="H495" s="1">
        <f>INDEX(ScheduleRef!$D$2:$AB$853,_xlfn.AGGREGATE(15,6,(ROW(ScheduleRef!$D$2:$AB$853)-ROW(ScheduleRef!$D$2)+1)/(ScheduleRef!$D$2:$D$853&lt;&gt;""),ROWS(ScheduleCompile!H$1:H495)),COLUMNS($A495:H495))</f>
        <v>0.05</v>
      </c>
      <c r="I495" s="1">
        <f>INDEX(ScheduleRef!$D$2:$AB$853,_xlfn.AGGREGATE(15,6,(ROW(ScheduleRef!$D$2:$AB$853)-ROW(ScheduleRef!$D$2)+1)/(ScheduleRef!$D$2:$D$853&lt;&gt;""),ROWS(ScheduleCompile!I$1:I495)),COLUMNS($A495:I495))</f>
        <v>0.05</v>
      </c>
      <c r="J495" s="1">
        <f>INDEX(ScheduleRef!$D$2:$AB$853,_xlfn.AGGREGATE(15,6,(ROW(ScheduleRef!$D$2:$AB$853)-ROW(ScheduleRef!$D$2)+1)/(ScheduleRef!$D$2:$D$853&lt;&gt;""),ROWS(ScheduleCompile!J$1:J495)),COLUMNS($A495:J495))</f>
        <v>0.08</v>
      </c>
      <c r="K495" s="1">
        <f>INDEX(ScheduleRef!$D$2:$AB$853,_xlfn.AGGREGATE(15,6,(ROW(ScheduleRef!$D$2:$AB$853)-ROW(ScheduleRef!$D$2)+1)/(ScheduleRef!$D$2:$D$853&lt;&gt;""),ROWS(ScheduleCompile!K$1:K495)),COLUMNS($A495:K495))</f>
        <v>0.24</v>
      </c>
      <c r="L495" s="1">
        <f>INDEX(ScheduleRef!$D$2:$AB$853,_xlfn.AGGREGATE(15,6,(ROW(ScheduleRef!$D$2:$AB$853)-ROW(ScheduleRef!$D$2)+1)/(ScheduleRef!$D$2:$D$853&lt;&gt;""),ROWS(ScheduleCompile!L$1:L495)),COLUMNS($A495:L495))</f>
        <v>0.24</v>
      </c>
      <c r="M495" s="1">
        <f>INDEX(ScheduleRef!$D$2:$AB$853,_xlfn.AGGREGATE(15,6,(ROW(ScheduleRef!$D$2:$AB$853)-ROW(ScheduleRef!$D$2)+1)/(ScheduleRef!$D$2:$D$853&lt;&gt;""),ROWS(ScheduleCompile!M$1:M495)),COLUMNS($A495:M495))</f>
        <v>0.24</v>
      </c>
      <c r="N495" s="1">
        <f>INDEX(ScheduleRef!$D$2:$AB$853,_xlfn.AGGREGATE(15,6,(ROW(ScheduleRef!$D$2:$AB$853)-ROW(ScheduleRef!$D$2)+1)/(ScheduleRef!$D$2:$D$853&lt;&gt;""),ROWS(ScheduleCompile!N$1:N495)),COLUMNS($A495:N495))</f>
        <v>0.05</v>
      </c>
      <c r="O495" s="1">
        <f>INDEX(ScheduleRef!$D$2:$AB$853,_xlfn.AGGREGATE(15,6,(ROW(ScheduleRef!$D$2:$AB$853)-ROW(ScheduleRef!$D$2)+1)/(ScheduleRef!$D$2:$D$853&lt;&gt;""),ROWS(ScheduleCompile!O$1:O495)),COLUMNS($A495:O495))</f>
        <v>0.05</v>
      </c>
      <c r="P495" s="1">
        <f>INDEX(ScheduleRef!$D$2:$AB$853,_xlfn.AGGREGATE(15,6,(ROW(ScheduleRef!$D$2:$AB$853)-ROW(ScheduleRef!$D$2)+1)/(ScheduleRef!$D$2:$D$853&lt;&gt;""),ROWS(ScheduleCompile!P$1:P495)),COLUMNS($A495:P495))</f>
        <v>0.05</v>
      </c>
      <c r="Q495" s="1">
        <f>INDEX(ScheduleRef!$D$2:$AB$853,_xlfn.AGGREGATE(15,6,(ROW(ScheduleRef!$D$2:$AB$853)-ROW(ScheduleRef!$D$2)+1)/(ScheduleRef!$D$2:$D$853&lt;&gt;""),ROWS(ScheduleCompile!Q$1:Q495)),COLUMNS($A495:Q495))</f>
        <v>0.05</v>
      </c>
      <c r="R495" s="1">
        <f>INDEX(ScheduleRef!$D$2:$AB$853,_xlfn.AGGREGATE(15,6,(ROW(ScheduleRef!$D$2:$AB$853)-ROW(ScheduleRef!$D$2)+1)/(ScheduleRef!$D$2:$D$853&lt;&gt;""),ROWS(ScheduleCompile!R$1:R495)),COLUMNS($A495:R495))</f>
        <v>0.05</v>
      </c>
      <c r="S495" s="1">
        <f>INDEX(ScheduleRef!$D$2:$AB$853,_xlfn.AGGREGATE(15,6,(ROW(ScheduleRef!$D$2:$AB$853)-ROW(ScheduleRef!$D$2)+1)/(ScheduleRef!$D$2:$D$853&lt;&gt;""),ROWS(ScheduleCompile!S$1:S495)),COLUMNS($A495:S495))</f>
        <v>0.05</v>
      </c>
      <c r="T495" s="1">
        <f>INDEX(ScheduleRef!$D$2:$AB$853,_xlfn.AGGREGATE(15,6,(ROW(ScheduleRef!$D$2:$AB$853)-ROW(ScheduleRef!$D$2)+1)/(ScheduleRef!$D$2:$D$853&lt;&gt;""),ROWS(ScheduleCompile!T$1:T495)),COLUMNS($A495:T495))</f>
        <v>0.05</v>
      </c>
      <c r="U495" s="1">
        <f>INDEX(ScheduleRef!$D$2:$AB$853,_xlfn.AGGREGATE(15,6,(ROW(ScheduleRef!$D$2:$AB$853)-ROW(ScheduleRef!$D$2)+1)/(ScheduleRef!$D$2:$D$853&lt;&gt;""),ROWS(ScheduleCompile!U$1:U495)),COLUMNS($A495:U495))</f>
        <v>0.05</v>
      </c>
      <c r="V495" s="1">
        <f>INDEX(ScheduleRef!$D$2:$AB$853,_xlfn.AGGREGATE(15,6,(ROW(ScheduleRef!$D$2:$AB$853)-ROW(ScheduleRef!$D$2)+1)/(ScheduleRef!$D$2:$D$853&lt;&gt;""),ROWS(ScheduleCompile!V$1:V495)),COLUMNS($A495:V495))</f>
        <v>0.05</v>
      </c>
      <c r="W495" s="1">
        <f>INDEX(ScheduleRef!$D$2:$AB$853,_xlfn.AGGREGATE(15,6,(ROW(ScheduleRef!$D$2:$AB$853)-ROW(ScheduleRef!$D$2)+1)/(ScheduleRef!$D$2:$D$853&lt;&gt;""),ROWS(ScheduleCompile!W$1:W495)),COLUMNS($A495:W495))</f>
        <v>0.05</v>
      </c>
      <c r="X495" s="1">
        <f>INDEX(ScheduleRef!$D$2:$AB$853,_xlfn.AGGREGATE(15,6,(ROW(ScheduleRef!$D$2:$AB$853)-ROW(ScheduleRef!$D$2)+1)/(ScheduleRef!$D$2:$D$853&lt;&gt;""),ROWS(ScheduleCompile!X$1:X495)),COLUMNS($A495:X495))</f>
        <v>0.05</v>
      </c>
      <c r="Y495" s="1">
        <f>INDEX(ScheduleRef!$D$2:$AB$853,_xlfn.AGGREGATE(15,6,(ROW(ScheduleRef!$D$2:$AB$853)-ROW(ScheduleRef!$D$2)+1)/(ScheduleRef!$D$2:$D$853&lt;&gt;""),ROWS(ScheduleCompile!Y$1:Y495)),COLUMNS($A495:Y495))</f>
        <v>0.05</v>
      </c>
    </row>
    <row r="496" spans="1:25" x14ac:dyDescent="0.25">
      <c r="A496" s="30" t="str">
        <f>INDEX(ScheduleRef!$D$2:$AB$853,_xlfn.AGGREGATE(15,6,(ROW(ScheduleRef!$D$2:$AB$853)-ROW(ScheduleRef!$D$2)+1)/(ScheduleRef!$D$2:$D$853&lt;&gt;""),ROWS(ScheduleCompile!A$1:A496)),COLUMNS($A496:A496))</f>
        <v>WarehouseLightsSun</v>
      </c>
      <c r="B496" s="1">
        <f>INDEX(ScheduleRef!$D$2:$AB$853,_xlfn.AGGREGATE(15,6,(ROW(ScheduleRef!$D$2:$AB$853)-ROW(ScheduleRef!$D$2)+1)/(ScheduleRef!$D$2:$D$853&lt;&gt;""),ROWS(ScheduleCompile!B$1:B496)),COLUMNS($A496:B496))</f>
        <v>0.05</v>
      </c>
      <c r="C496" s="1">
        <f>INDEX(ScheduleRef!$D$2:$AB$853,_xlfn.AGGREGATE(15,6,(ROW(ScheduleRef!$D$2:$AB$853)-ROW(ScheduleRef!$D$2)+1)/(ScheduleRef!$D$2:$D$853&lt;&gt;""),ROWS(ScheduleCompile!C$1:C496)),COLUMNS($A496:C496))</f>
        <v>0.05</v>
      </c>
      <c r="D496" s="1">
        <f>INDEX(ScheduleRef!$D$2:$AB$853,_xlfn.AGGREGATE(15,6,(ROW(ScheduleRef!$D$2:$AB$853)-ROW(ScheduleRef!$D$2)+1)/(ScheduleRef!$D$2:$D$853&lt;&gt;""),ROWS(ScheduleCompile!D$1:D496)),COLUMNS($A496:D496))</f>
        <v>0.05</v>
      </c>
      <c r="E496" s="1">
        <f>INDEX(ScheduleRef!$D$2:$AB$853,_xlfn.AGGREGATE(15,6,(ROW(ScheduleRef!$D$2:$AB$853)-ROW(ScheduleRef!$D$2)+1)/(ScheduleRef!$D$2:$D$853&lt;&gt;""),ROWS(ScheduleCompile!E$1:E496)),COLUMNS($A496:E496))</f>
        <v>0.05</v>
      </c>
      <c r="F496" s="1">
        <f>INDEX(ScheduleRef!$D$2:$AB$853,_xlfn.AGGREGATE(15,6,(ROW(ScheduleRef!$D$2:$AB$853)-ROW(ScheduleRef!$D$2)+1)/(ScheduleRef!$D$2:$D$853&lt;&gt;""),ROWS(ScheduleCompile!F$1:F496)),COLUMNS($A496:F496))</f>
        <v>0.05</v>
      </c>
      <c r="G496" s="1">
        <f>INDEX(ScheduleRef!$D$2:$AB$853,_xlfn.AGGREGATE(15,6,(ROW(ScheduleRef!$D$2:$AB$853)-ROW(ScheduleRef!$D$2)+1)/(ScheduleRef!$D$2:$D$853&lt;&gt;""),ROWS(ScheduleCompile!G$1:G496)),COLUMNS($A496:G496))</f>
        <v>0.05</v>
      </c>
      <c r="H496" s="1">
        <f>INDEX(ScheduleRef!$D$2:$AB$853,_xlfn.AGGREGATE(15,6,(ROW(ScheduleRef!$D$2:$AB$853)-ROW(ScheduleRef!$D$2)+1)/(ScheduleRef!$D$2:$D$853&lt;&gt;""),ROWS(ScheduleCompile!H$1:H496)),COLUMNS($A496:H496))</f>
        <v>0.05</v>
      </c>
      <c r="I496" s="1">
        <f>INDEX(ScheduleRef!$D$2:$AB$853,_xlfn.AGGREGATE(15,6,(ROW(ScheduleRef!$D$2:$AB$853)-ROW(ScheduleRef!$D$2)+1)/(ScheduleRef!$D$2:$D$853&lt;&gt;""),ROWS(ScheduleCompile!I$1:I496)),COLUMNS($A496:I496))</f>
        <v>0.05</v>
      </c>
      <c r="J496" s="1">
        <f>INDEX(ScheduleRef!$D$2:$AB$853,_xlfn.AGGREGATE(15,6,(ROW(ScheduleRef!$D$2:$AB$853)-ROW(ScheduleRef!$D$2)+1)/(ScheduleRef!$D$2:$D$853&lt;&gt;""),ROWS(ScheduleCompile!J$1:J496)),COLUMNS($A496:J496))</f>
        <v>0.05</v>
      </c>
      <c r="K496" s="1">
        <f>INDEX(ScheduleRef!$D$2:$AB$853,_xlfn.AGGREGATE(15,6,(ROW(ScheduleRef!$D$2:$AB$853)-ROW(ScheduleRef!$D$2)+1)/(ScheduleRef!$D$2:$D$853&lt;&gt;""),ROWS(ScheduleCompile!K$1:K496)),COLUMNS($A496:K496))</f>
        <v>0.05</v>
      </c>
      <c r="L496" s="1">
        <f>INDEX(ScheduleRef!$D$2:$AB$853,_xlfn.AGGREGATE(15,6,(ROW(ScheduleRef!$D$2:$AB$853)-ROW(ScheduleRef!$D$2)+1)/(ScheduleRef!$D$2:$D$853&lt;&gt;""),ROWS(ScheduleCompile!L$1:L496)),COLUMNS($A496:L496))</f>
        <v>0.05</v>
      </c>
      <c r="M496" s="1">
        <f>INDEX(ScheduleRef!$D$2:$AB$853,_xlfn.AGGREGATE(15,6,(ROW(ScheduleRef!$D$2:$AB$853)-ROW(ScheduleRef!$D$2)+1)/(ScheduleRef!$D$2:$D$853&lt;&gt;""),ROWS(ScheduleCompile!M$1:M496)),COLUMNS($A496:M496))</f>
        <v>0.05</v>
      </c>
      <c r="N496" s="1">
        <f>INDEX(ScheduleRef!$D$2:$AB$853,_xlfn.AGGREGATE(15,6,(ROW(ScheduleRef!$D$2:$AB$853)-ROW(ScheduleRef!$D$2)+1)/(ScheduleRef!$D$2:$D$853&lt;&gt;""),ROWS(ScheduleCompile!N$1:N496)),COLUMNS($A496:N496))</f>
        <v>0.05</v>
      </c>
      <c r="O496" s="1">
        <f>INDEX(ScheduleRef!$D$2:$AB$853,_xlfn.AGGREGATE(15,6,(ROW(ScheduleRef!$D$2:$AB$853)-ROW(ScheduleRef!$D$2)+1)/(ScheduleRef!$D$2:$D$853&lt;&gt;""),ROWS(ScheduleCompile!O$1:O496)),COLUMNS($A496:O496))</f>
        <v>0.05</v>
      </c>
      <c r="P496" s="1">
        <f>INDEX(ScheduleRef!$D$2:$AB$853,_xlfn.AGGREGATE(15,6,(ROW(ScheduleRef!$D$2:$AB$853)-ROW(ScheduleRef!$D$2)+1)/(ScheduleRef!$D$2:$D$853&lt;&gt;""),ROWS(ScheduleCompile!P$1:P496)),COLUMNS($A496:P496))</f>
        <v>0.05</v>
      </c>
      <c r="Q496" s="1">
        <f>INDEX(ScheduleRef!$D$2:$AB$853,_xlfn.AGGREGATE(15,6,(ROW(ScheduleRef!$D$2:$AB$853)-ROW(ScheduleRef!$D$2)+1)/(ScheduleRef!$D$2:$D$853&lt;&gt;""),ROWS(ScheduleCompile!Q$1:Q496)),COLUMNS($A496:Q496))</f>
        <v>0.05</v>
      </c>
      <c r="R496" s="1">
        <f>INDEX(ScheduleRef!$D$2:$AB$853,_xlfn.AGGREGATE(15,6,(ROW(ScheduleRef!$D$2:$AB$853)-ROW(ScheduleRef!$D$2)+1)/(ScheduleRef!$D$2:$D$853&lt;&gt;""),ROWS(ScheduleCompile!R$1:R496)),COLUMNS($A496:R496))</f>
        <v>0.05</v>
      </c>
      <c r="S496" s="1">
        <f>INDEX(ScheduleRef!$D$2:$AB$853,_xlfn.AGGREGATE(15,6,(ROW(ScheduleRef!$D$2:$AB$853)-ROW(ScheduleRef!$D$2)+1)/(ScheduleRef!$D$2:$D$853&lt;&gt;""),ROWS(ScheduleCompile!S$1:S496)),COLUMNS($A496:S496))</f>
        <v>0.05</v>
      </c>
      <c r="T496" s="1">
        <f>INDEX(ScheduleRef!$D$2:$AB$853,_xlfn.AGGREGATE(15,6,(ROW(ScheduleRef!$D$2:$AB$853)-ROW(ScheduleRef!$D$2)+1)/(ScheduleRef!$D$2:$D$853&lt;&gt;""),ROWS(ScheduleCompile!T$1:T496)),COLUMNS($A496:T496))</f>
        <v>0.05</v>
      </c>
      <c r="U496" s="1">
        <f>INDEX(ScheduleRef!$D$2:$AB$853,_xlfn.AGGREGATE(15,6,(ROW(ScheduleRef!$D$2:$AB$853)-ROW(ScheduleRef!$D$2)+1)/(ScheduleRef!$D$2:$D$853&lt;&gt;""),ROWS(ScheduleCompile!U$1:U496)),COLUMNS($A496:U496))</f>
        <v>0.05</v>
      </c>
      <c r="V496" s="1">
        <f>INDEX(ScheduleRef!$D$2:$AB$853,_xlfn.AGGREGATE(15,6,(ROW(ScheduleRef!$D$2:$AB$853)-ROW(ScheduleRef!$D$2)+1)/(ScheduleRef!$D$2:$D$853&lt;&gt;""),ROWS(ScheduleCompile!V$1:V496)),COLUMNS($A496:V496))</f>
        <v>0.05</v>
      </c>
      <c r="W496" s="1">
        <f>INDEX(ScheduleRef!$D$2:$AB$853,_xlfn.AGGREGATE(15,6,(ROW(ScheduleRef!$D$2:$AB$853)-ROW(ScheduleRef!$D$2)+1)/(ScheduleRef!$D$2:$D$853&lt;&gt;""),ROWS(ScheduleCompile!W$1:W496)),COLUMNS($A496:W496))</f>
        <v>0.05</v>
      </c>
      <c r="X496" s="1">
        <f>INDEX(ScheduleRef!$D$2:$AB$853,_xlfn.AGGREGATE(15,6,(ROW(ScheduleRef!$D$2:$AB$853)-ROW(ScheduleRef!$D$2)+1)/(ScheduleRef!$D$2:$D$853&lt;&gt;""),ROWS(ScheduleCompile!X$1:X496)),COLUMNS($A496:X496))</f>
        <v>0.05</v>
      </c>
      <c r="Y496" s="1">
        <f>INDEX(ScheduleRef!$D$2:$AB$853,_xlfn.AGGREGATE(15,6,(ROW(ScheduleRef!$D$2:$AB$853)-ROW(ScheduleRef!$D$2)+1)/(ScheduleRef!$D$2:$D$853&lt;&gt;""),ROWS(ScheduleCompile!Y$1:Y496)),COLUMNS($A496:Y496))</f>
        <v>0.05</v>
      </c>
    </row>
    <row r="497" spans="1:25" x14ac:dyDescent="0.25">
      <c r="A497" s="30" t="str">
        <f>INDEX(ScheduleRef!$D$2:$AB$853,_xlfn.AGGREGATE(15,6,(ROW(ScheduleRef!$D$2:$AB$853)-ROW(ScheduleRef!$D$2)+1)/(ScheduleRef!$D$2:$D$853&lt;&gt;""),ROWS(ScheduleCompile!A$1:A497)),COLUMNS($A497:A497))</f>
        <v>WarehouseReceptacleWD</v>
      </c>
      <c r="B497" s="1">
        <f>INDEX(ScheduleRef!$D$2:$AB$853,_xlfn.AGGREGATE(15,6,(ROW(ScheduleRef!$D$2:$AB$853)-ROW(ScheduleRef!$D$2)+1)/(ScheduleRef!$D$2:$D$853&lt;&gt;""),ROWS(ScheduleCompile!B$1:B497)),COLUMNS($A497:B497))</f>
        <v>0.05</v>
      </c>
      <c r="C497" s="1">
        <f>INDEX(ScheduleRef!$D$2:$AB$853,_xlfn.AGGREGATE(15,6,(ROW(ScheduleRef!$D$2:$AB$853)-ROW(ScheduleRef!$D$2)+1)/(ScheduleRef!$D$2:$D$853&lt;&gt;""),ROWS(ScheduleCompile!C$1:C497)),COLUMNS($A497:C497))</f>
        <v>0.05</v>
      </c>
      <c r="D497" s="1">
        <f>INDEX(ScheduleRef!$D$2:$AB$853,_xlfn.AGGREGATE(15,6,(ROW(ScheduleRef!$D$2:$AB$853)-ROW(ScheduleRef!$D$2)+1)/(ScheduleRef!$D$2:$D$853&lt;&gt;""),ROWS(ScheduleCompile!D$1:D497)),COLUMNS($A497:D497))</f>
        <v>0.05</v>
      </c>
      <c r="E497" s="1">
        <f>INDEX(ScheduleRef!$D$2:$AB$853,_xlfn.AGGREGATE(15,6,(ROW(ScheduleRef!$D$2:$AB$853)-ROW(ScheduleRef!$D$2)+1)/(ScheduleRef!$D$2:$D$853&lt;&gt;""),ROWS(ScheduleCompile!E$1:E497)),COLUMNS($A497:E497))</f>
        <v>0.05</v>
      </c>
      <c r="F497" s="1">
        <f>INDEX(ScheduleRef!$D$2:$AB$853,_xlfn.AGGREGATE(15,6,(ROW(ScheduleRef!$D$2:$AB$853)-ROW(ScheduleRef!$D$2)+1)/(ScheduleRef!$D$2:$D$853&lt;&gt;""),ROWS(ScheduleCompile!F$1:F497)),COLUMNS($A497:F497))</f>
        <v>0.05</v>
      </c>
      <c r="G497" s="1">
        <f>INDEX(ScheduleRef!$D$2:$AB$853,_xlfn.AGGREGATE(15,6,(ROW(ScheduleRef!$D$2:$AB$853)-ROW(ScheduleRef!$D$2)+1)/(ScheduleRef!$D$2:$D$853&lt;&gt;""),ROWS(ScheduleCompile!G$1:G497)),COLUMNS($A497:G497))</f>
        <v>0.05</v>
      </c>
      <c r="H497" s="1">
        <f>INDEX(ScheduleRef!$D$2:$AB$853,_xlfn.AGGREGATE(15,6,(ROW(ScheduleRef!$D$2:$AB$853)-ROW(ScheduleRef!$D$2)+1)/(ScheduleRef!$D$2:$D$853&lt;&gt;""),ROWS(ScheduleCompile!H$1:H497)),COLUMNS($A497:H497))</f>
        <v>0.05</v>
      </c>
      <c r="I497" s="1">
        <f>INDEX(ScheduleRef!$D$2:$AB$853,_xlfn.AGGREGATE(15,6,(ROW(ScheduleRef!$D$2:$AB$853)-ROW(ScheduleRef!$D$2)+1)/(ScheduleRef!$D$2:$D$853&lt;&gt;""),ROWS(ScheduleCompile!I$1:I497)),COLUMNS($A497:I497))</f>
        <v>0.4</v>
      </c>
      <c r="J497" s="1">
        <f>INDEX(ScheduleRef!$D$2:$AB$853,_xlfn.AGGREGATE(15,6,(ROW(ScheduleRef!$D$2:$AB$853)-ROW(ScheduleRef!$D$2)+1)/(ScheduleRef!$D$2:$D$853&lt;&gt;""),ROWS(ScheduleCompile!J$1:J497)),COLUMNS($A497:J497))</f>
        <v>0.7</v>
      </c>
      <c r="K497" s="1">
        <f>INDEX(ScheduleRef!$D$2:$AB$853,_xlfn.AGGREGATE(15,6,(ROW(ScheduleRef!$D$2:$AB$853)-ROW(ScheduleRef!$D$2)+1)/(ScheduleRef!$D$2:$D$853&lt;&gt;""),ROWS(ScheduleCompile!K$1:K497)),COLUMNS($A497:K497))</f>
        <v>0.9</v>
      </c>
      <c r="L497" s="1">
        <f>INDEX(ScheduleRef!$D$2:$AB$853,_xlfn.AGGREGATE(15,6,(ROW(ScheduleRef!$D$2:$AB$853)-ROW(ScheduleRef!$D$2)+1)/(ScheduleRef!$D$2:$D$853&lt;&gt;""),ROWS(ScheduleCompile!L$1:L497)),COLUMNS($A497:L497))</f>
        <v>0.9</v>
      </c>
      <c r="M497" s="1">
        <f>INDEX(ScheduleRef!$D$2:$AB$853,_xlfn.AGGREGATE(15,6,(ROW(ScheduleRef!$D$2:$AB$853)-ROW(ScheduleRef!$D$2)+1)/(ScheduleRef!$D$2:$D$853&lt;&gt;""),ROWS(ScheduleCompile!M$1:M497)),COLUMNS($A497:M497))</f>
        <v>0.9</v>
      </c>
      <c r="N497" s="1">
        <f>INDEX(ScheduleRef!$D$2:$AB$853,_xlfn.AGGREGATE(15,6,(ROW(ScheduleRef!$D$2:$AB$853)-ROW(ScheduleRef!$D$2)+1)/(ScheduleRef!$D$2:$D$853&lt;&gt;""),ROWS(ScheduleCompile!N$1:N497)),COLUMNS($A497:N497))</f>
        <v>0.9</v>
      </c>
      <c r="O497" s="1">
        <f>INDEX(ScheduleRef!$D$2:$AB$853,_xlfn.AGGREGATE(15,6,(ROW(ScheduleRef!$D$2:$AB$853)-ROW(ScheduleRef!$D$2)+1)/(ScheduleRef!$D$2:$D$853&lt;&gt;""),ROWS(ScheduleCompile!O$1:O497)),COLUMNS($A497:O497))</f>
        <v>0.9</v>
      </c>
      <c r="P497" s="1">
        <f>INDEX(ScheduleRef!$D$2:$AB$853,_xlfn.AGGREGATE(15,6,(ROW(ScheduleRef!$D$2:$AB$853)-ROW(ScheduleRef!$D$2)+1)/(ScheduleRef!$D$2:$D$853&lt;&gt;""),ROWS(ScheduleCompile!P$1:P497)),COLUMNS($A497:P497))</f>
        <v>0.9</v>
      </c>
      <c r="Q497" s="1">
        <f>INDEX(ScheduleRef!$D$2:$AB$853,_xlfn.AGGREGATE(15,6,(ROW(ScheduleRef!$D$2:$AB$853)-ROW(ScheduleRef!$D$2)+1)/(ScheduleRef!$D$2:$D$853&lt;&gt;""),ROWS(ScheduleCompile!Q$1:Q497)),COLUMNS($A497:Q497))</f>
        <v>0.9</v>
      </c>
      <c r="R497" s="1">
        <f>INDEX(ScheduleRef!$D$2:$AB$853,_xlfn.AGGREGATE(15,6,(ROW(ScheduleRef!$D$2:$AB$853)-ROW(ScheduleRef!$D$2)+1)/(ScheduleRef!$D$2:$D$853&lt;&gt;""),ROWS(ScheduleCompile!R$1:R497)),COLUMNS($A497:R497))</f>
        <v>0.9</v>
      </c>
      <c r="S497" s="1">
        <f>INDEX(ScheduleRef!$D$2:$AB$853,_xlfn.AGGREGATE(15,6,(ROW(ScheduleRef!$D$2:$AB$853)-ROW(ScheduleRef!$D$2)+1)/(ScheduleRef!$D$2:$D$853&lt;&gt;""),ROWS(ScheduleCompile!S$1:S497)),COLUMNS($A497:S497))</f>
        <v>0.3</v>
      </c>
      <c r="T497" s="1">
        <f>INDEX(ScheduleRef!$D$2:$AB$853,_xlfn.AGGREGATE(15,6,(ROW(ScheduleRef!$D$2:$AB$853)-ROW(ScheduleRef!$D$2)+1)/(ScheduleRef!$D$2:$D$853&lt;&gt;""),ROWS(ScheduleCompile!T$1:T497)),COLUMNS($A497:T497))</f>
        <v>0.05</v>
      </c>
      <c r="U497" s="1">
        <f>INDEX(ScheduleRef!$D$2:$AB$853,_xlfn.AGGREGATE(15,6,(ROW(ScheduleRef!$D$2:$AB$853)-ROW(ScheduleRef!$D$2)+1)/(ScheduleRef!$D$2:$D$853&lt;&gt;""),ROWS(ScheduleCompile!U$1:U497)),COLUMNS($A497:U497))</f>
        <v>0.05</v>
      </c>
      <c r="V497" s="1">
        <f>INDEX(ScheduleRef!$D$2:$AB$853,_xlfn.AGGREGATE(15,6,(ROW(ScheduleRef!$D$2:$AB$853)-ROW(ScheduleRef!$D$2)+1)/(ScheduleRef!$D$2:$D$853&lt;&gt;""),ROWS(ScheduleCompile!V$1:V497)),COLUMNS($A497:V497))</f>
        <v>0.05</v>
      </c>
      <c r="W497" s="1">
        <f>INDEX(ScheduleRef!$D$2:$AB$853,_xlfn.AGGREGATE(15,6,(ROW(ScheduleRef!$D$2:$AB$853)-ROW(ScheduleRef!$D$2)+1)/(ScheduleRef!$D$2:$D$853&lt;&gt;""),ROWS(ScheduleCompile!W$1:W497)),COLUMNS($A497:W497))</f>
        <v>0.05</v>
      </c>
      <c r="X497" s="1">
        <f>INDEX(ScheduleRef!$D$2:$AB$853,_xlfn.AGGREGATE(15,6,(ROW(ScheduleRef!$D$2:$AB$853)-ROW(ScheduleRef!$D$2)+1)/(ScheduleRef!$D$2:$D$853&lt;&gt;""),ROWS(ScheduleCompile!X$1:X497)),COLUMNS($A497:X497))</f>
        <v>0.05</v>
      </c>
      <c r="Y497" s="1">
        <f>INDEX(ScheduleRef!$D$2:$AB$853,_xlfn.AGGREGATE(15,6,(ROW(ScheduleRef!$D$2:$AB$853)-ROW(ScheduleRef!$D$2)+1)/(ScheduleRef!$D$2:$D$853&lt;&gt;""),ROWS(ScheduleCompile!Y$1:Y497)),COLUMNS($A497:Y497))</f>
        <v>0.05</v>
      </c>
    </row>
    <row r="498" spans="1:25" x14ac:dyDescent="0.25">
      <c r="A498" s="30" t="str">
        <f>INDEX(ScheduleRef!$D$2:$AB$853,_xlfn.AGGREGATE(15,6,(ROW(ScheduleRef!$D$2:$AB$853)-ROW(ScheduleRef!$D$2)+1)/(ScheduleRef!$D$2:$D$853&lt;&gt;""),ROWS(ScheduleCompile!A$1:A498)),COLUMNS($A498:A498))</f>
        <v>WarehouseReceptacleSat</v>
      </c>
      <c r="B498" s="1">
        <f>INDEX(ScheduleRef!$D$2:$AB$853,_xlfn.AGGREGATE(15,6,(ROW(ScheduleRef!$D$2:$AB$853)-ROW(ScheduleRef!$D$2)+1)/(ScheduleRef!$D$2:$D$853&lt;&gt;""),ROWS(ScheduleCompile!B$1:B498)),COLUMNS($A498:B498))</f>
        <v>0.05</v>
      </c>
      <c r="C498" s="1">
        <f>INDEX(ScheduleRef!$D$2:$AB$853,_xlfn.AGGREGATE(15,6,(ROW(ScheduleRef!$D$2:$AB$853)-ROW(ScheduleRef!$D$2)+1)/(ScheduleRef!$D$2:$D$853&lt;&gt;""),ROWS(ScheduleCompile!C$1:C498)),COLUMNS($A498:C498))</f>
        <v>0.05</v>
      </c>
      <c r="D498" s="1">
        <f>INDEX(ScheduleRef!$D$2:$AB$853,_xlfn.AGGREGATE(15,6,(ROW(ScheduleRef!$D$2:$AB$853)-ROW(ScheduleRef!$D$2)+1)/(ScheduleRef!$D$2:$D$853&lt;&gt;""),ROWS(ScheduleCompile!D$1:D498)),COLUMNS($A498:D498))</f>
        <v>0.05</v>
      </c>
      <c r="E498" s="1">
        <f>INDEX(ScheduleRef!$D$2:$AB$853,_xlfn.AGGREGATE(15,6,(ROW(ScheduleRef!$D$2:$AB$853)-ROW(ScheduleRef!$D$2)+1)/(ScheduleRef!$D$2:$D$853&lt;&gt;""),ROWS(ScheduleCompile!E$1:E498)),COLUMNS($A498:E498))</f>
        <v>0.05</v>
      </c>
      <c r="F498" s="1">
        <f>INDEX(ScheduleRef!$D$2:$AB$853,_xlfn.AGGREGATE(15,6,(ROW(ScheduleRef!$D$2:$AB$853)-ROW(ScheduleRef!$D$2)+1)/(ScheduleRef!$D$2:$D$853&lt;&gt;""),ROWS(ScheduleCompile!F$1:F498)),COLUMNS($A498:F498))</f>
        <v>0.05</v>
      </c>
      <c r="G498" s="1">
        <f>INDEX(ScheduleRef!$D$2:$AB$853,_xlfn.AGGREGATE(15,6,(ROW(ScheduleRef!$D$2:$AB$853)-ROW(ScheduleRef!$D$2)+1)/(ScheduleRef!$D$2:$D$853&lt;&gt;""),ROWS(ScheduleCompile!G$1:G498)),COLUMNS($A498:G498))</f>
        <v>0.05</v>
      </c>
      <c r="H498" s="1">
        <f>INDEX(ScheduleRef!$D$2:$AB$853,_xlfn.AGGREGATE(15,6,(ROW(ScheduleRef!$D$2:$AB$853)-ROW(ScheduleRef!$D$2)+1)/(ScheduleRef!$D$2:$D$853&lt;&gt;""),ROWS(ScheduleCompile!H$1:H498)),COLUMNS($A498:H498))</f>
        <v>0.05</v>
      </c>
      <c r="I498" s="1">
        <f>INDEX(ScheduleRef!$D$2:$AB$853,_xlfn.AGGREGATE(15,6,(ROW(ScheduleRef!$D$2:$AB$853)-ROW(ScheduleRef!$D$2)+1)/(ScheduleRef!$D$2:$D$853&lt;&gt;""),ROWS(ScheduleCompile!I$1:I498)),COLUMNS($A498:I498))</f>
        <v>0.05</v>
      </c>
      <c r="J498" s="1">
        <f>INDEX(ScheduleRef!$D$2:$AB$853,_xlfn.AGGREGATE(15,6,(ROW(ScheduleRef!$D$2:$AB$853)-ROW(ScheduleRef!$D$2)+1)/(ScheduleRef!$D$2:$D$853&lt;&gt;""),ROWS(ScheduleCompile!J$1:J498)),COLUMNS($A498:J498))</f>
        <v>0.08</v>
      </c>
      <c r="K498" s="1">
        <f>INDEX(ScheduleRef!$D$2:$AB$853,_xlfn.AGGREGATE(15,6,(ROW(ScheduleRef!$D$2:$AB$853)-ROW(ScheduleRef!$D$2)+1)/(ScheduleRef!$D$2:$D$853&lt;&gt;""),ROWS(ScheduleCompile!K$1:K498)),COLUMNS($A498:K498))</f>
        <v>0.24</v>
      </c>
      <c r="L498" s="1">
        <f>INDEX(ScheduleRef!$D$2:$AB$853,_xlfn.AGGREGATE(15,6,(ROW(ScheduleRef!$D$2:$AB$853)-ROW(ScheduleRef!$D$2)+1)/(ScheduleRef!$D$2:$D$853&lt;&gt;""),ROWS(ScheduleCompile!L$1:L498)),COLUMNS($A498:L498))</f>
        <v>0.24</v>
      </c>
      <c r="M498" s="1">
        <f>INDEX(ScheduleRef!$D$2:$AB$853,_xlfn.AGGREGATE(15,6,(ROW(ScheduleRef!$D$2:$AB$853)-ROW(ScheduleRef!$D$2)+1)/(ScheduleRef!$D$2:$D$853&lt;&gt;""),ROWS(ScheduleCompile!M$1:M498)),COLUMNS($A498:M498))</f>
        <v>0.24</v>
      </c>
      <c r="N498" s="1">
        <f>INDEX(ScheduleRef!$D$2:$AB$853,_xlfn.AGGREGATE(15,6,(ROW(ScheduleRef!$D$2:$AB$853)-ROW(ScheduleRef!$D$2)+1)/(ScheduleRef!$D$2:$D$853&lt;&gt;""),ROWS(ScheduleCompile!N$1:N498)),COLUMNS($A498:N498))</f>
        <v>0.05</v>
      </c>
      <c r="O498" s="1">
        <f>INDEX(ScheduleRef!$D$2:$AB$853,_xlfn.AGGREGATE(15,6,(ROW(ScheduleRef!$D$2:$AB$853)-ROW(ScheduleRef!$D$2)+1)/(ScheduleRef!$D$2:$D$853&lt;&gt;""),ROWS(ScheduleCompile!O$1:O498)),COLUMNS($A498:O498))</f>
        <v>0.05</v>
      </c>
      <c r="P498" s="1">
        <f>INDEX(ScheduleRef!$D$2:$AB$853,_xlfn.AGGREGATE(15,6,(ROW(ScheduleRef!$D$2:$AB$853)-ROW(ScheduleRef!$D$2)+1)/(ScheduleRef!$D$2:$D$853&lt;&gt;""),ROWS(ScheduleCompile!P$1:P498)),COLUMNS($A498:P498))</f>
        <v>0.05</v>
      </c>
      <c r="Q498" s="1">
        <f>INDEX(ScheduleRef!$D$2:$AB$853,_xlfn.AGGREGATE(15,6,(ROW(ScheduleRef!$D$2:$AB$853)-ROW(ScheduleRef!$D$2)+1)/(ScheduleRef!$D$2:$D$853&lt;&gt;""),ROWS(ScheduleCompile!Q$1:Q498)),COLUMNS($A498:Q498))</f>
        <v>0.05</v>
      </c>
      <c r="R498" s="1">
        <f>INDEX(ScheduleRef!$D$2:$AB$853,_xlfn.AGGREGATE(15,6,(ROW(ScheduleRef!$D$2:$AB$853)-ROW(ScheduleRef!$D$2)+1)/(ScheduleRef!$D$2:$D$853&lt;&gt;""),ROWS(ScheduleCompile!R$1:R498)),COLUMNS($A498:R498))</f>
        <v>0.05</v>
      </c>
      <c r="S498" s="1">
        <f>INDEX(ScheduleRef!$D$2:$AB$853,_xlfn.AGGREGATE(15,6,(ROW(ScheduleRef!$D$2:$AB$853)-ROW(ScheduleRef!$D$2)+1)/(ScheduleRef!$D$2:$D$853&lt;&gt;""),ROWS(ScheduleCompile!S$1:S498)),COLUMNS($A498:S498))</f>
        <v>0.05</v>
      </c>
      <c r="T498" s="1">
        <f>INDEX(ScheduleRef!$D$2:$AB$853,_xlfn.AGGREGATE(15,6,(ROW(ScheduleRef!$D$2:$AB$853)-ROW(ScheduleRef!$D$2)+1)/(ScheduleRef!$D$2:$D$853&lt;&gt;""),ROWS(ScheduleCompile!T$1:T498)),COLUMNS($A498:T498))</f>
        <v>0.05</v>
      </c>
      <c r="U498" s="1">
        <f>INDEX(ScheduleRef!$D$2:$AB$853,_xlfn.AGGREGATE(15,6,(ROW(ScheduleRef!$D$2:$AB$853)-ROW(ScheduleRef!$D$2)+1)/(ScheduleRef!$D$2:$D$853&lt;&gt;""),ROWS(ScheduleCompile!U$1:U498)),COLUMNS($A498:U498))</f>
        <v>0.05</v>
      </c>
      <c r="V498" s="1">
        <f>INDEX(ScheduleRef!$D$2:$AB$853,_xlfn.AGGREGATE(15,6,(ROW(ScheduleRef!$D$2:$AB$853)-ROW(ScheduleRef!$D$2)+1)/(ScheduleRef!$D$2:$D$853&lt;&gt;""),ROWS(ScheduleCompile!V$1:V498)),COLUMNS($A498:V498))</f>
        <v>0.05</v>
      </c>
      <c r="W498" s="1">
        <f>INDEX(ScheduleRef!$D$2:$AB$853,_xlfn.AGGREGATE(15,6,(ROW(ScheduleRef!$D$2:$AB$853)-ROW(ScheduleRef!$D$2)+1)/(ScheduleRef!$D$2:$D$853&lt;&gt;""),ROWS(ScheduleCompile!W$1:W498)),COLUMNS($A498:W498))</f>
        <v>0.05</v>
      </c>
      <c r="X498" s="1">
        <f>INDEX(ScheduleRef!$D$2:$AB$853,_xlfn.AGGREGATE(15,6,(ROW(ScheduleRef!$D$2:$AB$853)-ROW(ScheduleRef!$D$2)+1)/(ScheduleRef!$D$2:$D$853&lt;&gt;""),ROWS(ScheduleCompile!X$1:X498)),COLUMNS($A498:X498))</f>
        <v>0.05</v>
      </c>
      <c r="Y498" s="1">
        <f>INDEX(ScheduleRef!$D$2:$AB$853,_xlfn.AGGREGATE(15,6,(ROW(ScheduleRef!$D$2:$AB$853)-ROW(ScheduleRef!$D$2)+1)/(ScheduleRef!$D$2:$D$853&lt;&gt;""),ROWS(ScheduleCompile!Y$1:Y498)),COLUMNS($A498:Y498))</f>
        <v>0.05</v>
      </c>
    </row>
    <row r="499" spans="1:25" x14ac:dyDescent="0.25">
      <c r="A499" s="30" t="str">
        <f>INDEX(ScheduleRef!$D$2:$AB$853,_xlfn.AGGREGATE(15,6,(ROW(ScheduleRef!$D$2:$AB$853)-ROW(ScheduleRef!$D$2)+1)/(ScheduleRef!$D$2:$D$853&lt;&gt;""),ROWS(ScheduleCompile!A$1:A499)),COLUMNS($A499:A499))</f>
        <v>WarehouseReceptacleSun</v>
      </c>
      <c r="B499" s="1">
        <f>INDEX(ScheduleRef!$D$2:$AB$853,_xlfn.AGGREGATE(15,6,(ROW(ScheduleRef!$D$2:$AB$853)-ROW(ScheduleRef!$D$2)+1)/(ScheduleRef!$D$2:$D$853&lt;&gt;""),ROWS(ScheduleCompile!B$1:B499)),COLUMNS($A499:B499))</f>
        <v>0.05</v>
      </c>
      <c r="C499" s="1">
        <f>INDEX(ScheduleRef!$D$2:$AB$853,_xlfn.AGGREGATE(15,6,(ROW(ScheduleRef!$D$2:$AB$853)-ROW(ScheduleRef!$D$2)+1)/(ScheduleRef!$D$2:$D$853&lt;&gt;""),ROWS(ScheduleCompile!C$1:C499)),COLUMNS($A499:C499))</f>
        <v>0.05</v>
      </c>
      <c r="D499" s="1">
        <f>INDEX(ScheduleRef!$D$2:$AB$853,_xlfn.AGGREGATE(15,6,(ROW(ScheduleRef!$D$2:$AB$853)-ROW(ScheduleRef!$D$2)+1)/(ScheduleRef!$D$2:$D$853&lt;&gt;""),ROWS(ScheduleCompile!D$1:D499)),COLUMNS($A499:D499))</f>
        <v>0.05</v>
      </c>
      <c r="E499" s="1">
        <f>INDEX(ScheduleRef!$D$2:$AB$853,_xlfn.AGGREGATE(15,6,(ROW(ScheduleRef!$D$2:$AB$853)-ROW(ScheduleRef!$D$2)+1)/(ScheduleRef!$D$2:$D$853&lt;&gt;""),ROWS(ScheduleCompile!E$1:E499)),COLUMNS($A499:E499))</f>
        <v>0.05</v>
      </c>
      <c r="F499" s="1">
        <f>INDEX(ScheduleRef!$D$2:$AB$853,_xlfn.AGGREGATE(15,6,(ROW(ScheduleRef!$D$2:$AB$853)-ROW(ScheduleRef!$D$2)+1)/(ScheduleRef!$D$2:$D$853&lt;&gt;""),ROWS(ScheduleCompile!F$1:F499)),COLUMNS($A499:F499))</f>
        <v>0.05</v>
      </c>
      <c r="G499" s="1">
        <f>INDEX(ScheduleRef!$D$2:$AB$853,_xlfn.AGGREGATE(15,6,(ROW(ScheduleRef!$D$2:$AB$853)-ROW(ScheduleRef!$D$2)+1)/(ScheduleRef!$D$2:$D$853&lt;&gt;""),ROWS(ScheduleCompile!G$1:G499)),COLUMNS($A499:G499))</f>
        <v>0.05</v>
      </c>
      <c r="H499" s="1">
        <f>INDEX(ScheduleRef!$D$2:$AB$853,_xlfn.AGGREGATE(15,6,(ROW(ScheduleRef!$D$2:$AB$853)-ROW(ScheduleRef!$D$2)+1)/(ScheduleRef!$D$2:$D$853&lt;&gt;""),ROWS(ScheduleCompile!H$1:H499)),COLUMNS($A499:H499))</f>
        <v>0.05</v>
      </c>
      <c r="I499" s="1">
        <f>INDEX(ScheduleRef!$D$2:$AB$853,_xlfn.AGGREGATE(15,6,(ROW(ScheduleRef!$D$2:$AB$853)-ROW(ScheduleRef!$D$2)+1)/(ScheduleRef!$D$2:$D$853&lt;&gt;""),ROWS(ScheduleCompile!I$1:I499)),COLUMNS($A499:I499))</f>
        <v>0.05</v>
      </c>
      <c r="J499" s="1">
        <f>INDEX(ScheduleRef!$D$2:$AB$853,_xlfn.AGGREGATE(15,6,(ROW(ScheduleRef!$D$2:$AB$853)-ROW(ScheduleRef!$D$2)+1)/(ScheduleRef!$D$2:$D$853&lt;&gt;""),ROWS(ScheduleCompile!J$1:J499)),COLUMNS($A499:J499))</f>
        <v>0.05</v>
      </c>
      <c r="K499" s="1">
        <f>INDEX(ScheduleRef!$D$2:$AB$853,_xlfn.AGGREGATE(15,6,(ROW(ScheduleRef!$D$2:$AB$853)-ROW(ScheduleRef!$D$2)+1)/(ScheduleRef!$D$2:$D$853&lt;&gt;""),ROWS(ScheduleCompile!K$1:K499)),COLUMNS($A499:K499))</f>
        <v>0.05</v>
      </c>
      <c r="L499" s="1">
        <f>INDEX(ScheduleRef!$D$2:$AB$853,_xlfn.AGGREGATE(15,6,(ROW(ScheduleRef!$D$2:$AB$853)-ROW(ScheduleRef!$D$2)+1)/(ScheduleRef!$D$2:$D$853&lt;&gt;""),ROWS(ScheduleCompile!L$1:L499)),COLUMNS($A499:L499))</f>
        <v>0.05</v>
      </c>
      <c r="M499" s="1">
        <f>INDEX(ScheduleRef!$D$2:$AB$853,_xlfn.AGGREGATE(15,6,(ROW(ScheduleRef!$D$2:$AB$853)-ROW(ScheduleRef!$D$2)+1)/(ScheduleRef!$D$2:$D$853&lt;&gt;""),ROWS(ScheduleCompile!M$1:M499)),COLUMNS($A499:M499))</f>
        <v>0.05</v>
      </c>
      <c r="N499" s="1">
        <f>INDEX(ScheduleRef!$D$2:$AB$853,_xlfn.AGGREGATE(15,6,(ROW(ScheduleRef!$D$2:$AB$853)-ROW(ScheduleRef!$D$2)+1)/(ScheduleRef!$D$2:$D$853&lt;&gt;""),ROWS(ScheduleCompile!N$1:N499)),COLUMNS($A499:N499))</f>
        <v>0.05</v>
      </c>
      <c r="O499" s="1">
        <f>INDEX(ScheduleRef!$D$2:$AB$853,_xlfn.AGGREGATE(15,6,(ROW(ScheduleRef!$D$2:$AB$853)-ROW(ScheduleRef!$D$2)+1)/(ScheduleRef!$D$2:$D$853&lt;&gt;""),ROWS(ScheduleCompile!O$1:O499)),COLUMNS($A499:O499))</f>
        <v>0.05</v>
      </c>
      <c r="P499" s="1">
        <f>INDEX(ScheduleRef!$D$2:$AB$853,_xlfn.AGGREGATE(15,6,(ROW(ScheduleRef!$D$2:$AB$853)-ROW(ScheduleRef!$D$2)+1)/(ScheduleRef!$D$2:$D$853&lt;&gt;""),ROWS(ScheduleCompile!P$1:P499)),COLUMNS($A499:P499))</f>
        <v>0.05</v>
      </c>
      <c r="Q499" s="1">
        <f>INDEX(ScheduleRef!$D$2:$AB$853,_xlfn.AGGREGATE(15,6,(ROW(ScheduleRef!$D$2:$AB$853)-ROW(ScheduleRef!$D$2)+1)/(ScheduleRef!$D$2:$D$853&lt;&gt;""),ROWS(ScheduleCompile!Q$1:Q499)),COLUMNS($A499:Q499))</f>
        <v>0.05</v>
      </c>
      <c r="R499" s="1">
        <f>INDEX(ScheduleRef!$D$2:$AB$853,_xlfn.AGGREGATE(15,6,(ROW(ScheduleRef!$D$2:$AB$853)-ROW(ScheduleRef!$D$2)+1)/(ScheduleRef!$D$2:$D$853&lt;&gt;""),ROWS(ScheduleCompile!R$1:R499)),COLUMNS($A499:R499))</f>
        <v>0.05</v>
      </c>
      <c r="S499" s="1">
        <f>INDEX(ScheduleRef!$D$2:$AB$853,_xlfn.AGGREGATE(15,6,(ROW(ScheduleRef!$D$2:$AB$853)-ROW(ScheduleRef!$D$2)+1)/(ScheduleRef!$D$2:$D$853&lt;&gt;""),ROWS(ScheduleCompile!S$1:S499)),COLUMNS($A499:S499))</f>
        <v>0.05</v>
      </c>
      <c r="T499" s="1">
        <f>INDEX(ScheduleRef!$D$2:$AB$853,_xlfn.AGGREGATE(15,6,(ROW(ScheduleRef!$D$2:$AB$853)-ROW(ScheduleRef!$D$2)+1)/(ScheduleRef!$D$2:$D$853&lt;&gt;""),ROWS(ScheduleCompile!T$1:T499)),COLUMNS($A499:T499))</f>
        <v>0.05</v>
      </c>
      <c r="U499" s="1">
        <f>INDEX(ScheduleRef!$D$2:$AB$853,_xlfn.AGGREGATE(15,6,(ROW(ScheduleRef!$D$2:$AB$853)-ROW(ScheduleRef!$D$2)+1)/(ScheduleRef!$D$2:$D$853&lt;&gt;""),ROWS(ScheduleCompile!U$1:U499)),COLUMNS($A499:U499))</f>
        <v>0.05</v>
      </c>
      <c r="V499" s="1">
        <f>INDEX(ScheduleRef!$D$2:$AB$853,_xlfn.AGGREGATE(15,6,(ROW(ScheduleRef!$D$2:$AB$853)-ROW(ScheduleRef!$D$2)+1)/(ScheduleRef!$D$2:$D$853&lt;&gt;""),ROWS(ScheduleCompile!V$1:V499)),COLUMNS($A499:V499))</f>
        <v>0.05</v>
      </c>
      <c r="W499" s="1">
        <f>INDEX(ScheduleRef!$D$2:$AB$853,_xlfn.AGGREGATE(15,6,(ROW(ScheduleRef!$D$2:$AB$853)-ROW(ScheduleRef!$D$2)+1)/(ScheduleRef!$D$2:$D$853&lt;&gt;""),ROWS(ScheduleCompile!W$1:W499)),COLUMNS($A499:W499))</f>
        <v>0.05</v>
      </c>
      <c r="X499" s="1">
        <f>INDEX(ScheduleRef!$D$2:$AB$853,_xlfn.AGGREGATE(15,6,(ROW(ScheduleRef!$D$2:$AB$853)-ROW(ScheduleRef!$D$2)+1)/(ScheduleRef!$D$2:$D$853&lt;&gt;""),ROWS(ScheduleCompile!X$1:X499)),COLUMNS($A499:X499))</f>
        <v>0.05</v>
      </c>
      <c r="Y499" s="1">
        <f>INDEX(ScheduleRef!$D$2:$AB$853,_xlfn.AGGREGATE(15,6,(ROW(ScheduleRef!$D$2:$AB$853)-ROW(ScheduleRef!$D$2)+1)/(ScheduleRef!$D$2:$D$853&lt;&gt;""),ROWS(ScheduleCompile!Y$1:Y499)),COLUMNS($A499:Y499))</f>
        <v>0.05</v>
      </c>
    </row>
    <row r="500" spans="1:25" x14ac:dyDescent="0.25">
      <c r="A500" s="30" t="str">
        <f>INDEX(ScheduleRef!$D$2:$AB$853,_xlfn.AGGREGATE(15,6,(ROW(ScheduleRef!$D$2:$AB$853)-ROW(ScheduleRef!$D$2)+1)/(ScheduleRef!$D$2:$D$853&lt;&gt;""),ROWS(ScheduleCompile!A$1:A500)),COLUMNS($A500:A500))</f>
        <v>WarehouseHVACAvailWD</v>
      </c>
      <c r="B500" s="1">
        <f>INDEX(ScheduleRef!$D$2:$AB$853,_xlfn.AGGREGATE(15,6,(ROW(ScheduleRef!$D$2:$AB$853)-ROW(ScheduleRef!$D$2)+1)/(ScheduleRef!$D$2:$D$853&lt;&gt;""),ROWS(ScheduleCompile!B$1:B500)),COLUMNS($A500:B500))</f>
        <v>0</v>
      </c>
      <c r="C500" s="1">
        <f>INDEX(ScheduleRef!$D$2:$AB$853,_xlfn.AGGREGATE(15,6,(ROW(ScheduleRef!$D$2:$AB$853)-ROW(ScheduleRef!$D$2)+1)/(ScheduleRef!$D$2:$D$853&lt;&gt;""),ROWS(ScheduleCompile!C$1:C500)),COLUMNS($A500:C500))</f>
        <v>0</v>
      </c>
      <c r="D500" s="1">
        <f>INDEX(ScheduleRef!$D$2:$AB$853,_xlfn.AGGREGATE(15,6,(ROW(ScheduleRef!$D$2:$AB$853)-ROW(ScheduleRef!$D$2)+1)/(ScheduleRef!$D$2:$D$853&lt;&gt;""),ROWS(ScheduleCompile!D$1:D500)),COLUMNS($A500:D500))</f>
        <v>0</v>
      </c>
      <c r="E500" s="1">
        <f>INDEX(ScheduleRef!$D$2:$AB$853,_xlfn.AGGREGATE(15,6,(ROW(ScheduleRef!$D$2:$AB$853)-ROW(ScheduleRef!$D$2)+1)/(ScheduleRef!$D$2:$D$853&lt;&gt;""),ROWS(ScheduleCompile!E$1:E500)),COLUMNS($A500:E500))</f>
        <v>0</v>
      </c>
      <c r="F500" s="1">
        <f>INDEX(ScheduleRef!$D$2:$AB$853,_xlfn.AGGREGATE(15,6,(ROW(ScheduleRef!$D$2:$AB$853)-ROW(ScheduleRef!$D$2)+1)/(ScheduleRef!$D$2:$D$853&lt;&gt;""),ROWS(ScheduleCompile!F$1:F500)),COLUMNS($A500:F500))</f>
        <v>0</v>
      </c>
      <c r="G500" s="1">
        <f>INDEX(ScheduleRef!$D$2:$AB$853,_xlfn.AGGREGATE(15,6,(ROW(ScheduleRef!$D$2:$AB$853)-ROW(ScheduleRef!$D$2)+1)/(ScheduleRef!$D$2:$D$853&lt;&gt;""),ROWS(ScheduleCompile!G$1:G500)),COLUMNS($A500:G500))</f>
        <v>0</v>
      </c>
      <c r="H500" s="1">
        <f>INDEX(ScheduleRef!$D$2:$AB$853,_xlfn.AGGREGATE(15,6,(ROW(ScheduleRef!$D$2:$AB$853)-ROW(ScheduleRef!$D$2)+1)/(ScheduleRef!$D$2:$D$853&lt;&gt;""),ROWS(ScheduleCompile!H$1:H500)),COLUMNS($A500:H500))</f>
        <v>1</v>
      </c>
      <c r="I500" s="1">
        <f>INDEX(ScheduleRef!$D$2:$AB$853,_xlfn.AGGREGATE(15,6,(ROW(ScheduleRef!$D$2:$AB$853)-ROW(ScheduleRef!$D$2)+1)/(ScheduleRef!$D$2:$D$853&lt;&gt;""),ROWS(ScheduleCompile!I$1:I500)),COLUMNS($A500:I500))</f>
        <v>1</v>
      </c>
      <c r="J500" s="1">
        <f>INDEX(ScheduleRef!$D$2:$AB$853,_xlfn.AGGREGATE(15,6,(ROW(ScheduleRef!$D$2:$AB$853)-ROW(ScheduleRef!$D$2)+1)/(ScheduleRef!$D$2:$D$853&lt;&gt;""),ROWS(ScheduleCompile!J$1:J500)),COLUMNS($A500:J500))</f>
        <v>1</v>
      </c>
      <c r="K500" s="1">
        <f>INDEX(ScheduleRef!$D$2:$AB$853,_xlfn.AGGREGATE(15,6,(ROW(ScheduleRef!$D$2:$AB$853)-ROW(ScheduleRef!$D$2)+1)/(ScheduleRef!$D$2:$D$853&lt;&gt;""),ROWS(ScheduleCompile!K$1:K500)),COLUMNS($A500:K500))</f>
        <v>1</v>
      </c>
      <c r="L500" s="1">
        <f>INDEX(ScheduleRef!$D$2:$AB$853,_xlfn.AGGREGATE(15,6,(ROW(ScheduleRef!$D$2:$AB$853)-ROW(ScheduleRef!$D$2)+1)/(ScheduleRef!$D$2:$D$853&lt;&gt;""),ROWS(ScheduleCompile!L$1:L500)),COLUMNS($A500:L500))</f>
        <v>1</v>
      </c>
      <c r="M500" s="1">
        <f>INDEX(ScheduleRef!$D$2:$AB$853,_xlfn.AGGREGATE(15,6,(ROW(ScheduleRef!$D$2:$AB$853)-ROW(ScheduleRef!$D$2)+1)/(ScheduleRef!$D$2:$D$853&lt;&gt;""),ROWS(ScheduleCompile!M$1:M500)),COLUMNS($A500:M500))</f>
        <v>1</v>
      </c>
      <c r="N500" s="1">
        <f>INDEX(ScheduleRef!$D$2:$AB$853,_xlfn.AGGREGATE(15,6,(ROW(ScheduleRef!$D$2:$AB$853)-ROW(ScheduleRef!$D$2)+1)/(ScheduleRef!$D$2:$D$853&lt;&gt;""),ROWS(ScheduleCompile!N$1:N500)),COLUMNS($A500:N500))</f>
        <v>1</v>
      </c>
      <c r="O500" s="1">
        <f>INDEX(ScheduleRef!$D$2:$AB$853,_xlfn.AGGREGATE(15,6,(ROW(ScheduleRef!$D$2:$AB$853)-ROW(ScheduleRef!$D$2)+1)/(ScheduleRef!$D$2:$D$853&lt;&gt;""),ROWS(ScheduleCompile!O$1:O500)),COLUMNS($A500:O500))</f>
        <v>1</v>
      </c>
      <c r="P500" s="1">
        <f>INDEX(ScheduleRef!$D$2:$AB$853,_xlfn.AGGREGATE(15,6,(ROW(ScheduleRef!$D$2:$AB$853)-ROW(ScheduleRef!$D$2)+1)/(ScheduleRef!$D$2:$D$853&lt;&gt;""),ROWS(ScheduleCompile!P$1:P500)),COLUMNS($A500:P500))</f>
        <v>1</v>
      </c>
      <c r="Q500" s="1">
        <f>INDEX(ScheduleRef!$D$2:$AB$853,_xlfn.AGGREGATE(15,6,(ROW(ScheduleRef!$D$2:$AB$853)-ROW(ScheduleRef!$D$2)+1)/(ScheduleRef!$D$2:$D$853&lt;&gt;""),ROWS(ScheduleCompile!Q$1:Q500)),COLUMNS($A500:Q500))</f>
        <v>1</v>
      </c>
      <c r="R500" s="1">
        <f>INDEX(ScheduleRef!$D$2:$AB$853,_xlfn.AGGREGATE(15,6,(ROW(ScheduleRef!$D$2:$AB$853)-ROW(ScheduleRef!$D$2)+1)/(ScheduleRef!$D$2:$D$853&lt;&gt;""),ROWS(ScheduleCompile!R$1:R500)),COLUMNS($A500:R500))</f>
        <v>1</v>
      </c>
      <c r="S500" s="1">
        <f>INDEX(ScheduleRef!$D$2:$AB$853,_xlfn.AGGREGATE(15,6,(ROW(ScheduleRef!$D$2:$AB$853)-ROW(ScheduleRef!$D$2)+1)/(ScheduleRef!$D$2:$D$853&lt;&gt;""),ROWS(ScheduleCompile!S$1:S500)),COLUMNS($A500:S500))</f>
        <v>0</v>
      </c>
      <c r="T500" s="1">
        <f>INDEX(ScheduleRef!$D$2:$AB$853,_xlfn.AGGREGATE(15,6,(ROW(ScheduleRef!$D$2:$AB$853)-ROW(ScheduleRef!$D$2)+1)/(ScheduleRef!$D$2:$D$853&lt;&gt;""),ROWS(ScheduleCompile!T$1:T500)),COLUMNS($A500:T500))</f>
        <v>0</v>
      </c>
      <c r="U500" s="1">
        <f>INDEX(ScheduleRef!$D$2:$AB$853,_xlfn.AGGREGATE(15,6,(ROW(ScheduleRef!$D$2:$AB$853)-ROW(ScheduleRef!$D$2)+1)/(ScheduleRef!$D$2:$D$853&lt;&gt;""),ROWS(ScheduleCompile!U$1:U500)),COLUMNS($A500:U500))</f>
        <v>0</v>
      </c>
      <c r="V500" s="1">
        <f>INDEX(ScheduleRef!$D$2:$AB$853,_xlfn.AGGREGATE(15,6,(ROW(ScheduleRef!$D$2:$AB$853)-ROW(ScheduleRef!$D$2)+1)/(ScheduleRef!$D$2:$D$853&lt;&gt;""),ROWS(ScheduleCompile!V$1:V500)),COLUMNS($A500:V500))</f>
        <v>0</v>
      </c>
      <c r="W500" s="1">
        <f>INDEX(ScheduleRef!$D$2:$AB$853,_xlfn.AGGREGATE(15,6,(ROW(ScheduleRef!$D$2:$AB$853)-ROW(ScheduleRef!$D$2)+1)/(ScheduleRef!$D$2:$D$853&lt;&gt;""),ROWS(ScheduleCompile!W$1:W500)),COLUMNS($A500:W500))</f>
        <v>0</v>
      </c>
      <c r="X500" s="1">
        <f>INDEX(ScheduleRef!$D$2:$AB$853,_xlfn.AGGREGATE(15,6,(ROW(ScheduleRef!$D$2:$AB$853)-ROW(ScheduleRef!$D$2)+1)/(ScheduleRef!$D$2:$D$853&lt;&gt;""),ROWS(ScheduleCompile!X$1:X500)),COLUMNS($A500:X500))</f>
        <v>0</v>
      </c>
      <c r="Y500" s="1">
        <f>INDEX(ScheduleRef!$D$2:$AB$853,_xlfn.AGGREGATE(15,6,(ROW(ScheduleRef!$D$2:$AB$853)-ROW(ScheduleRef!$D$2)+1)/(ScheduleRef!$D$2:$D$853&lt;&gt;""),ROWS(ScheduleCompile!Y$1:Y500)),COLUMNS($A500:Y500))</f>
        <v>0</v>
      </c>
    </row>
    <row r="501" spans="1:25" x14ac:dyDescent="0.25">
      <c r="A501" s="30" t="str">
        <f>INDEX(ScheduleRef!$D$2:$AB$853,_xlfn.AGGREGATE(15,6,(ROW(ScheduleRef!$D$2:$AB$853)-ROW(ScheduleRef!$D$2)+1)/(ScheduleRef!$D$2:$D$853&lt;&gt;""),ROWS(ScheduleCompile!A$1:A501)),COLUMNS($A501:A501))</f>
        <v>WarehouseHVACAvailSat</v>
      </c>
      <c r="B501" s="1">
        <f>INDEX(ScheduleRef!$D$2:$AB$853,_xlfn.AGGREGATE(15,6,(ROW(ScheduleRef!$D$2:$AB$853)-ROW(ScheduleRef!$D$2)+1)/(ScheduleRef!$D$2:$D$853&lt;&gt;""),ROWS(ScheduleCompile!B$1:B501)),COLUMNS($A501:B501))</f>
        <v>0</v>
      </c>
      <c r="C501" s="1">
        <f>INDEX(ScheduleRef!$D$2:$AB$853,_xlfn.AGGREGATE(15,6,(ROW(ScheduleRef!$D$2:$AB$853)-ROW(ScheduleRef!$D$2)+1)/(ScheduleRef!$D$2:$D$853&lt;&gt;""),ROWS(ScheduleCompile!C$1:C501)),COLUMNS($A501:C501))</f>
        <v>0</v>
      </c>
      <c r="D501" s="1">
        <f>INDEX(ScheduleRef!$D$2:$AB$853,_xlfn.AGGREGATE(15,6,(ROW(ScheduleRef!$D$2:$AB$853)-ROW(ScheduleRef!$D$2)+1)/(ScheduleRef!$D$2:$D$853&lt;&gt;""),ROWS(ScheduleCompile!D$1:D501)),COLUMNS($A501:D501))</f>
        <v>0</v>
      </c>
      <c r="E501" s="1">
        <f>INDEX(ScheduleRef!$D$2:$AB$853,_xlfn.AGGREGATE(15,6,(ROW(ScheduleRef!$D$2:$AB$853)-ROW(ScheduleRef!$D$2)+1)/(ScheduleRef!$D$2:$D$853&lt;&gt;""),ROWS(ScheduleCompile!E$1:E501)),COLUMNS($A501:E501))</f>
        <v>0</v>
      </c>
      <c r="F501" s="1">
        <f>INDEX(ScheduleRef!$D$2:$AB$853,_xlfn.AGGREGATE(15,6,(ROW(ScheduleRef!$D$2:$AB$853)-ROW(ScheduleRef!$D$2)+1)/(ScheduleRef!$D$2:$D$853&lt;&gt;""),ROWS(ScheduleCompile!F$1:F501)),COLUMNS($A501:F501))</f>
        <v>0</v>
      </c>
      <c r="G501" s="1">
        <f>INDEX(ScheduleRef!$D$2:$AB$853,_xlfn.AGGREGATE(15,6,(ROW(ScheduleRef!$D$2:$AB$853)-ROW(ScheduleRef!$D$2)+1)/(ScheduleRef!$D$2:$D$853&lt;&gt;""),ROWS(ScheduleCompile!G$1:G501)),COLUMNS($A501:G501))</f>
        <v>0</v>
      </c>
      <c r="H501" s="1">
        <f>INDEX(ScheduleRef!$D$2:$AB$853,_xlfn.AGGREGATE(15,6,(ROW(ScheduleRef!$D$2:$AB$853)-ROW(ScheduleRef!$D$2)+1)/(ScheduleRef!$D$2:$D$853&lt;&gt;""),ROWS(ScheduleCompile!H$1:H501)),COLUMNS($A501:H501))</f>
        <v>0</v>
      </c>
      <c r="I501" s="1">
        <f>INDEX(ScheduleRef!$D$2:$AB$853,_xlfn.AGGREGATE(15,6,(ROW(ScheduleRef!$D$2:$AB$853)-ROW(ScheduleRef!$D$2)+1)/(ScheduleRef!$D$2:$D$853&lt;&gt;""),ROWS(ScheduleCompile!I$1:I501)),COLUMNS($A501:I501))</f>
        <v>1</v>
      </c>
      <c r="J501" s="1">
        <f>INDEX(ScheduleRef!$D$2:$AB$853,_xlfn.AGGREGATE(15,6,(ROW(ScheduleRef!$D$2:$AB$853)-ROW(ScheduleRef!$D$2)+1)/(ScheduleRef!$D$2:$D$853&lt;&gt;""),ROWS(ScheduleCompile!J$1:J501)),COLUMNS($A501:J501))</f>
        <v>1</v>
      </c>
      <c r="K501" s="1">
        <f>INDEX(ScheduleRef!$D$2:$AB$853,_xlfn.AGGREGATE(15,6,(ROW(ScheduleRef!$D$2:$AB$853)-ROW(ScheduleRef!$D$2)+1)/(ScheduleRef!$D$2:$D$853&lt;&gt;""),ROWS(ScheduleCompile!K$1:K501)),COLUMNS($A501:K501))</f>
        <v>1</v>
      </c>
      <c r="L501" s="1">
        <f>INDEX(ScheduleRef!$D$2:$AB$853,_xlfn.AGGREGATE(15,6,(ROW(ScheduleRef!$D$2:$AB$853)-ROW(ScheduleRef!$D$2)+1)/(ScheduleRef!$D$2:$D$853&lt;&gt;""),ROWS(ScheduleCompile!L$1:L501)),COLUMNS($A501:L501))</f>
        <v>1</v>
      </c>
      <c r="M501" s="1">
        <f>INDEX(ScheduleRef!$D$2:$AB$853,_xlfn.AGGREGATE(15,6,(ROW(ScheduleRef!$D$2:$AB$853)-ROW(ScheduleRef!$D$2)+1)/(ScheduleRef!$D$2:$D$853&lt;&gt;""),ROWS(ScheduleCompile!M$1:M501)),COLUMNS($A501:M501))</f>
        <v>1</v>
      </c>
      <c r="N501" s="1">
        <f>INDEX(ScheduleRef!$D$2:$AB$853,_xlfn.AGGREGATE(15,6,(ROW(ScheduleRef!$D$2:$AB$853)-ROW(ScheduleRef!$D$2)+1)/(ScheduleRef!$D$2:$D$853&lt;&gt;""),ROWS(ScheduleCompile!N$1:N501)),COLUMNS($A501:N501))</f>
        <v>1</v>
      </c>
      <c r="O501" s="1">
        <f>INDEX(ScheduleRef!$D$2:$AB$853,_xlfn.AGGREGATE(15,6,(ROW(ScheduleRef!$D$2:$AB$853)-ROW(ScheduleRef!$D$2)+1)/(ScheduleRef!$D$2:$D$853&lt;&gt;""),ROWS(ScheduleCompile!O$1:O501)),COLUMNS($A501:O501))</f>
        <v>1</v>
      </c>
      <c r="P501" s="1">
        <f>INDEX(ScheduleRef!$D$2:$AB$853,_xlfn.AGGREGATE(15,6,(ROW(ScheduleRef!$D$2:$AB$853)-ROW(ScheduleRef!$D$2)+1)/(ScheduleRef!$D$2:$D$853&lt;&gt;""),ROWS(ScheduleCompile!P$1:P501)),COLUMNS($A501:P501))</f>
        <v>1</v>
      </c>
      <c r="Q501" s="1">
        <f>INDEX(ScheduleRef!$D$2:$AB$853,_xlfn.AGGREGATE(15,6,(ROW(ScheduleRef!$D$2:$AB$853)-ROW(ScheduleRef!$D$2)+1)/(ScheduleRef!$D$2:$D$853&lt;&gt;""),ROWS(ScheduleCompile!Q$1:Q501)),COLUMNS($A501:Q501))</f>
        <v>1</v>
      </c>
      <c r="R501" s="1">
        <f>INDEX(ScheduleRef!$D$2:$AB$853,_xlfn.AGGREGATE(15,6,(ROW(ScheduleRef!$D$2:$AB$853)-ROW(ScheduleRef!$D$2)+1)/(ScheduleRef!$D$2:$D$853&lt;&gt;""),ROWS(ScheduleCompile!R$1:R501)),COLUMNS($A501:R501))</f>
        <v>0</v>
      </c>
      <c r="S501" s="1">
        <f>INDEX(ScheduleRef!$D$2:$AB$853,_xlfn.AGGREGATE(15,6,(ROW(ScheduleRef!$D$2:$AB$853)-ROW(ScheduleRef!$D$2)+1)/(ScheduleRef!$D$2:$D$853&lt;&gt;""),ROWS(ScheduleCompile!S$1:S501)),COLUMNS($A501:S501))</f>
        <v>0</v>
      </c>
      <c r="T501" s="1">
        <f>INDEX(ScheduleRef!$D$2:$AB$853,_xlfn.AGGREGATE(15,6,(ROW(ScheduleRef!$D$2:$AB$853)-ROW(ScheduleRef!$D$2)+1)/(ScheduleRef!$D$2:$D$853&lt;&gt;""),ROWS(ScheduleCompile!T$1:T501)),COLUMNS($A501:T501))</f>
        <v>0</v>
      </c>
      <c r="U501" s="1">
        <f>INDEX(ScheduleRef!$D$2:$AB$853,_xlfn.AGGREGATE(15,6,(ROW(ScheduleRef!$D$2:$AB$853)-ROW(ScheduleRef!$D$2)+1)/(ScheduleRef!$D$2:$D$853&lt;&gt;""),ROWS(ScheduleCompile!U$1:U501)),COLUMNS($A501:U501))</f>
        <v>0</v>
      </c>
      <c r="V501" s="1">
        <f>INDEX(ScheduleRef!$D$2:$AB$853,_xlfn.AGGREGATE(15,6,(ROW(ScheduleRef!$D$2:$AB$853)-ROW(ScheduleRef!$D$2)+1)/(ScheduleRef!$D$2:$D$853&lt;&gt;""),ROWS(ScheduleCompile!V$1:V501)),COLUMNS($A501:V501))</f>
        <v>0</v>
      </c>
      <c r="W501" s="1">
        <f>INDEX(ScheduleRef!$D$2:$AB$853,_xlfn.AGGREGATE(15,6,(ROW(ScheduleRef!$D$2:$AB$853)-ROW(ScheduleRef!$D$2)+1)/(ScheduleRef!$D$2:$D$853&lt;&gt;""),ROWS(ScheduleCompile!W$1:W501)),COLUMNS($A501:W501))</f>
        <v>0</v>
      </c>
      <c r="X501" s="1">
        <f>INDEX(ScheduleRef!$D$2:$AB$853,_xlfn.AGGREGATE(15,6,(ROW(ScheduleRef!$D$2:$AB$853)-ROW(ScheduleRef!$D$2)+1)/(ScheduleRef!$D$2:$D$853&lt;&gt;""),ROWS(ScheduleCompile!X$1:X501)),COLUMNS($A501:X501))</f>
        <v>0</v>
      </c>
      <c r="Y501" s="1">
        <f>INDEX(ScheduleRef!$D$2:$AB$853,_xlfn.AGGREGATE(15,6,(ROW(ScheduleRef!$D$2:$AB$853)-ROW(ScheduleRef!$D$2)+1)/(ScheduleRef!$D$2:$D$853&lt;&gt;""),ROWS(ScheduleCompile!Y$1:Y501)),COLUMNS($A501:Y501))</f>
        <v>0</v>
      </c>
    </row>
    <row r="502" spans="1:25" x14ac:dyDescent="0.25">
      <c r="A502" s="30" t="str">
        <f>INDEX(ScheduleRef!$D$2:$AB$853,_xlfn.AGGREGATE(15,6,(ROW(ScheduleRef!$D$2:$AB$853)-ROW(ScheduleRef!$D$2)+1)/(ScheduleRef!$D$2:$D$853&lt;&gt;""),ROWS(ScheduleCompile!A$1:A502)),COLUMNS($A502:A502))</f>
        <v>WarehouseHVACAvailSun</v>
      </c>
      <c r="B502" s="1">
        <f>INDEX(ScheduleRef!$D$2:$AB$853,_xlfn.AGGREGATE(15,6,(ROW(ScheduleRef!$D$2:$AB$853)-ROW(ScheduleRef!$D$2)+1)/(ScheduleRef!$D$2:$D$853&lt;&gt;""),ROWS(ScheduleCompile!B$1:B502)),COLUMNS($A502:B502))</f>
        <v>0</v>
      </c>
      <c r="C502" s="1">
        <f>INDEX(ScheduleRef!$D$2:$AB$853,_xlfn.AGGREGATE(15,6,(ROW(ScheduleRef!$D$2:$AB$853)-ROW(ScheduleRef!$D$2)+1)/(ScheduleRef!$D$2:$D$853&lt;&gt;""),ROWS(ScheduleCompile!C$1:C502)),COLUMNS($A502:C502))</f>
        <v>0</v>
      </c>
      <c r="D502" s="1">
        <f>INDEX(ScheduleRef!$D$2:$AB$853,_xlfn.AGGREGATE(15,6,(ROW(ScheduleRef!$D$2:$AB$853)-ROW(ScheduleRef!$D$2)+1)/(ScheduleRef!$D$2:$D$853&lt;&gt;""),ROWS(ScheduleCompile!D$1:D502)),COLUMNS($A502:D502))</f>
        <v>0</v>
      </c>
      <c r="E502" s="1">
        <f>INDEX(ScheduleRef!$D$2:$AB$853,_xlfn.AGGREGATE(15,6,(ROW(ScheduleRef!$D$2:$AB$853)-ROW(ScheduleRef!$D$2)+1)/(ScheduleRef!$D$2:$D$853&lt;&gt;""),ROWS(ScheduleCompile!E$1:E502)),COLUMNS($A502:E502))</f>
        <v>0</v>
      </c>
      <c r="F502" s="1">
        <f>INDEX(ScheduleRef!$D$2:$AB$853,_xlfn.AGGREGATE(15,6,(ROW(ScheduleRef!$D$2:$AB$853)-ROW(ScheduleRef!$D$2)+1)/(ScheduleRef!$D$2:$D$853&lt;&gt;""),ROWS(ScheduleCompile!F$1:F502)),COLUMNS($A502:F502))</f>
        <v>0</v>
      </c>
      <c r="G502" s="1">
        <f>INDEX(ScheduleRef!$D$2:$AB$853,_xlfn.AGGREGATE(15,6,(ROW(ScheduleRef!$D$2:$AB$853)-ROW(ScheduleRef!$D$2)+1)/(ScheduleRef!$D$2:$D$853&lt;&gt;""),ROWS(ScheduleCompile!G$1:G502)),COLUMNS($A502:G502))</f>
        <v>0</v>
      </c>
      <c r="H502" s="1">
        <f>INDEX(ScheduleRef!$D$2:$AB$853,_xlfn.AGGREGATE(15,6,(ROW(ScheduleRef!$D$2:$AB$853)-ROW(ScheduleRef!$D$2)+1)/(ScheduleRef!$D$2:$D$853&lt;&gt;""),ROWS(ScheduleCompile!H$1:H502)),COLUMNS($A502:H502))</f>
        <v>0</v>
      </c>
      <c r="I502" s="1">
        <f>INDEX(ScheduleRef!$D$2:$AB$853,_xlfn.AGGREGATE(15,6,(ROW(ScheduleRef!$D$2:$AB$853)-ROW(ScheduleRef!$D$2)+1)/(ScheduleRef!$D$2:$D$853&lt;&gt;""),ROWS(ScheduleCompile!I$1:I502)),COLUMNS($A502:I502))</f>
        <v>0</v>
      </c>
      <c r="J502" s="1">
        <f>INDEX(ScheduleRef!$D$2:$AB$853,_xlfn.AGGREGATE(15,6,(ROW(ScheduleRef!$D$2:$AB$853)-ROW(ScheduleRef!$D$2)+1)/(ScheduleRef!$D$2:$D$853&lt;&gt;""),ROWS(ScheduleCompile!J$1:J502)),COLUMNS($A502:J502))</f>
        <v>0</v>
      </c>
      <c r="K502" s="1">
        <f>INDEX(ScheduleRef!$D$2:$AB$853,_xlfn.AGGREGATE(15,6,(ROW(ScheduleRef!$D$2:$AB$853)-ROW(ScheduleRef!$D$2)+1)/(ScheduleRef!$D$2:$D$853&lt;&gt;""),ROWS(ScheduleCompile!K$1:K502)),COLUMNS($A502:K502))</f>
        <v>0</v>
      </c>
      <c r="L502" s="1">
        <f>INDEX(ScheduleRef!$D$2:$AB$853,_xlfn.AGGREGATE(15,6,(ROW(ScheduleRef!$D$2:$AB$853)-ROW(ScheduleRef!$D$2)+1)/(ScheduleRef!$D$2:$D$853&lt;&gt;""),ROWS(ScheduleCompile!L$1:L502)),COLUMNS($A502:L502))</f>
        <v>0</v>
      </c>
      <c r="M502" s="1">
        <f>INDEX(ScheduleRef!$D$2:$AB$853,_xlfn.AGGREGATE(15,6,(ROW(ScheduleRef!$D$2:$AB$853)-ROW(ScheduleRef!$D$2)+1)/(ScheduleRef!$D$2:$D$853&lt;&gt;""),ROWS(ScheduleCompile!M$1:M502)),COLUMNS($A502:M502))</f>
        <v>0</v>
      </c>
      <c r="N502" s="1">
        <f>INDEX(ScheduleRef!$D$2:$AB$853,_xlfn.AGGREGATE(15,6,(ROW(ScheduleRef!$D$2:$AB$853)-ROW(ScheduleRef!$D$2)+1)/(ScheduleRef!$D$2:$D$853&lt;&gt;""),ROWS(ScheduleCompile!N$1:N502)),COLUMNS($A502:N502))</f>
        <v>0</v>
      </c>
      <c r="O502" s="1">
        <f>INDEX(ScheduleRef!$D$2:$AB$853,_xlfn.AGGREGATE(15,6,(ROW(ScheduleRef!$D$2:$AB$853)-ROW(ScheduleRef!$D$2)+1)/(ScheduleRef!$D$2:$D$853&lt;&gt;""),ROWS(ScheduleCompile!O$1:O502)),COLUMNS($A502:O502))</f>
        <v>0</v>
      </c>
      <c r="P502" s="1">
        <f>INDEX(ScheduleRef!$D$2:$AB$853,_xlfn.AGGREGATE(15,6,(ROW(ScheduleRef!$D$2:$AB$853)-ROW(ScheduleRef!$D$2)+1)/(ScheduleRef!$D$2:$D$853&lt;&gt;""),ROWS(ScheduleCompile!P$1:P502)),COLUMNS($A502:P502))</f>
        <v>0</v>
      </c>
      <c r="Q502" s="1">
        <f>INDEX(ScheduleRef!$D$2:$AB$853,_xlfn.AGGREGATE(15,6,(ROW(ScheduleRef!$D$2:$AB$853)-ROW(ScheduleRef!$D$2)+1)/(ScheduleRef!$D$2:$D$853&lt;&gt;""),ROWS(ScheduleCompile!Q$1:Q502)),COLUMNS($A502:Q502))</f>
        <v>0</v>
      </c>
      <c r="R502" s="1">
        <f>INDEX(ScheduleRef!$D$2:$AB$853,_xlfn.AGGREGATE(15,6,(ROW(ScheduleRef!$D$2:$AB$853)-ROW(ScheduleRef!$D$2)+1)/(ScheduleRef!$D$2:$D$853&lt;&gt;""),ROWS(ScheduleCompile!R$1:R502)),COLUMNS($A502:R502))</f>
        <v>0</v>
      </c>
      <c r="S502" s="1">
        <f>INDEX(ScheduleRef!$D$2:$AB$853,_xlfn.AGGREGATE(15,6,(ROW(ScheduleRef!$D$2:$AB$853)-ROW(ScheduleRef!$D$2)+1)/(ScheduleRef!$D$2:$D$853&lt;&gt;""),ROWS(ScheduleCompile!S$1:S502)),COLUMNS($A502:S502))</f>
        <v>0</v>
      </c>
      <c r="T502" s="1">
        <f>INDEX(ScheduleRef!$D$2:$AB$853,_xlfn.AGGREGATE(15,6,(ROW(ScheduleRef!$D$2:$AB$853)-ROW(ScheduleRef!$D$2)+1)/(ScheduleRef!$D$2:$D$853&lt;&gt;""),ROWS(ScheduleCompile!T$1:T502)),COLUMNS($A502:T502))</f>
        <v>0</v>
      </c>
      <c r="U502" s="1">
        <f>INDEX(ScheduleRef!$D$2:$AB$853,_xlfn.AGGREGATE(15,6,(ROW(ScheduleRef!$D$2:$AB$853)-ROW(ScheduleRef!$D$2)+1)/(ScheduleRef!$D$2:$D$853&lt;&gt;""),ROWS(ScheduleCompile!U$1:U502)),COLUMNS($A502:U502))</f>
        <v>0</v>
      </c>
      <c r="V502" s="1">
        <f>INDEX(ScheduleRef!$D$2:$AB$853,_xlfn.AGGREGATE(15,6,(ROW(ScheduleRef!$D$2:$AB$853)-ROW(ScheduleRef!$D$2)+1)/(ScheduleRef!$D$2:$D$853&lt;&gt;""),ROWS(ScheduleCompile!V$1:V502)),COLUMNS($A502:V502))</f>
        <v>0</v>
      </c>
      <c r="W502" s="1">
        <f>INDEX(ScheduleRef!$D$2:$AB$853,_xlfn.AGGREGATE(15,6,(ROW(ScheduleRef!$D$2:$AB$853)-ROW(ScheduleRef!$D$2)+1)/(ScheduleRef!$D$2:$D$853&lt;&gt;""),ROWS(ScheduleCompile!W$1:W502)),COLUMNS($A502:W502))</f>
        <v>0</v>
      </c>
      <c r="X502" s="1">
        <f>INDEX(ScheduleRef!$D$2:$AB$853,_xlfn.AGGREGATE(15,6,(ROW(ScheduleRef!$D$2:$AB$853)-ROW(ScheduleRef!$D$2)+1)/(ScheduleRef!$D$2:$D$853&lt;&gt;""),ROWS(ScheduleCompile!X$1:X502)),COLUMNS($A502:X502))</f>
        <v>0</v>
      </c>
      <c r="Y502" s="1">
        <f>INDEX(ScheduleRef!$D$2:$AB$853,_xlfn.AGGREGATE(15,6,(ROW(ScheduleRef!$D$2:$AB$853)-ROW(ScheduleRef!$D$2)+1)/(ScheduleRef!$D$2:$D$853&lt;&gt;""),ROWS(ScheduleCompile!Y$1:Y502)),COLUMNS($A502:Y502))</f>
        <v>0</v>
      </c>
    </row>
    <row r="503" spans="1:25" x14ac:dyDescent="0.25">
      <c r="A503" s="30" t="str">
        <f>INDEX(ScheduleRef!$D$2:$AB$853,_xlfn.AGGREGATE(15,6,(ROW(ScheduleRef!$D$2:$AB$853)-ROW(ScheduleRef!$D$2)+1)/(ScheduleRef!$D$2:$D$853&lt;&gt;""),ROWS(ScheduleCompile!A$1:A503)),COLUMNS($A503:A503))</f>
        <v>WarehouseServiceHotWaterWD</v>
      </c>
      <c r="B503" s="1">
        <f>INDEX(ScheduleRef!$D$2:$AB$853,_xlfn.AGGREGATE(15,6,(ROW(ScheduleRef!$D$2:$AB$853)-ROW(ScheduleRef!$D$2)+1)/(ScheduleRef!$D$2:$D$853&lt;&gt;""),ROWS(ScheduleCompile!B$1:B503)),COLUMNS($A503:B503))</f>
        <v>0.02</v>
      </c>
      <c r="C503" s="1">
        <f>INDEX(ScheduleRef!$D$2:$AB$853,_xlfn.AGGREGATE(15,6,(ROW(ScheduleRef!$D$2:$AB$853)-ROW(ScheduleRef!$D$2)+1)/(ScheduleRef!$D$2:$D$853&lt;&gt;""),ROWS(ScheduleCompile!C$1:C503)),COLUMNS($A503:C503))</f>
        <v>0.02</v>
      </c>
      <c r="D503" s="1">
        <f>INDEX(ScheduleRef!$D$2:$AB$853,_xlfn.AGGREGATE(15,6,(ROW(ScheduleRef!$D$2:$AB$853)-ROW(ScheduleRef!$D$2)+1)/(ScheduleRef!$D$2:$D$853&lt;&gt;""),ROWS(ScheduleCompile!D$1:D503)),COLUMNS($A503:D503))</f>
        <v>0.02</v>
      </c>
      <c r="E503" s="1">
        <f>INDEX(ScheduleRef!$D$2:$AB$853,_xlfn.AGGREGATE(15,6,(ROW(ScheduleRef!$D$2:$AB$853)-ROW(ScheduleRef!$D$2)+1)/(ScheduleRef!$D$2:$D$853&lt;&gt;""),ROWS(ScheduleCompile!E$1:E503)),COLUMNS($A503:E503))</f>
        <v>0.02</v>
      </c>
      <c r="F503" s="1">
        <f>INDEX(ScheduleRef!$D$2:$AB$853,_xlfn.AGGREGATE(15,6,(ROW(ScheduleRef!$D$2:$AB$853)-ROW(ScheduleRef!$D$2)+1)/(ScheduleRef!$D$2:$D$853&lt;&gt;""),ROWS(ScheduleCompile!F$1:F503)),COLUMNS($A503:F503))</f>
        <v>0.05</v>
      </c>
      <c r="G503" s="1">
        <f>INDEX(ScheduleRef!$D$2:$AB$853,_xlfn.AGGREGATE(15,6,(ROW(ScheduleRef!$D$2:$AB$853)-ROW(ScheduleRef!$D$2)+1)/(ScheduleRef!$D$2:$D$853&lt;&gt;""),ROWS(ScheduleCompile!G$1:G503)),COLUMNS($A503:G503))</f>
        <v>7.0000000000000007E-2</v>
      </c>
      <c r="H503" s="1">
        <f>INDEX(ScheduleRef!$D$2:$AB$853,_xlfn.AGGREGATE(15,6,(ROW(ScheduleRef!$D$2:$AB$853)-ROW(ScheduleRef!$D$2)+1)/(ScheduleRef!$D$2:$D$853&lt;&gt;""),ROWS(ScheduleCompile!H$1:H503)),COLUMNS($A503:H503))</f>
        <v>7.0000000000000007E-2</v>
      </c>
      <c r="I503" s="1">
        <f>INDEX(ScheduleRef!$D$2:$AB$853,_xlfn.AGGREGATE(15,6,(ROW(ScheduleRef!$D$2:$AB$853)-ROW(ScheduleRef!$D$2)+1)/(ScheduleRef!$D$2:$D$853&lt;&gt;""),ROWS(ScheduleCompile!I$1:I503)),COLUMNS($A503:I503))</f>
        <v>0.1</v>
      </c>
      <c r="J503" s="1">
        <f>INDEX(ScheduleRef!$D$2:$AB$853,_xlfn.AGGREGATE(15,6,(ROW(ScheduleRef!$D$2:$AB$853)-ROW(ScheduleRef!$D$2)+1)/(ScheduleRef!$D$2:$D$853&lt;&gt;""),ROWS(ScheduleCompile!J$1:J503)),COLUMNS($A503:J503))</f>
        <v>0.3</v>
      </c>
      <c r="K503" s="1">
        <f>INDEX(ScheduleRef!$D$2:$AB$853,_xlfn.AGGREGATE(15,6,(ROW(ScheduleRef!$D$2:$AB$853)-ROW(ScheduleRef!$D$2)+1)/(ScheduleRef!$D$2:$D$853&lt;&gt;""),ROWS(ScheduleCompile!K$1:K503)),COLUMNS($A503:K503))</f>
        <v>0.36</v>
      </c>
      <c r="L503" s="1">
        <f>INDEX(ScheduleRef!$D$2:$AB$853,_xlfn.AGGREGATE(15,6,(ROW(ScheduleRef!$D$2:$AB$853)-ROW(ScheduleRef!$D$2)+1)/(ScheduleRef!$D$2:$D$853&lt;&gt;""),ROWS(ScheduleCompile!L$1:L503)),COLUMNS($A503:L503))</f>
        <v>0.36</v>
      </c>
      <c r="M503" s="1">
        <f>INDEX(ScheduleRef!$D$2:$AB$853,_xlfn.AGGREGATE(15,6,(ROW(ScheduleRef!$D$2:$AB$853)-ROW(ScheduleRef!$D$2)+1)/(ScheduleRef!$D$2:$D$853&lt;&gt;""),ROWS(ScheduleCompile!M$1:M503)),COLUMNS($A503:M503))</f>
        <v>0.46</v>
      </c>
      <c r="N503" s="1">
        <f>INDEX(ScheduleRef!$D$2:$AB$853,_xlfn.AGGREGATE(15,6,(ROW(ScheduleRef!$D$2:$AB$853)-ROW(ScheduleRef!$D$2)+1)/(ScheduleRef!$D$2:$D$853&lt;&gt;""),ROWS(ScheduleCompile!N$1:N503)),COLUMNS($A503:N503))</f>
        <v>0.56999999999999995</v>
      </c>
      <c r="O503" s="1">
        <f>INDEX(ScheduleRef!$D$2:$AB$853,_xlfn.AGGREGATE(15,6,(ROW(ScheduleRef!$D$2:$AB$853)-ROW(ScheduleRef!$D$2)+1)/(ScheduleRef!$D$2:$D$853&lt;&gt;""),ROWS(ScheduleCompile!O$1:O503)),COLUMNS($A503:O503))</f>
        <v>0.43</v>
      </c>
      <c r="P503" s="1">
        <f>INDEX(ScheduleRef!$D$2:$AB$853,_xlfn.AGGREGATE(15,6,(ROW(ScheduleRef!$D$2:$AB$853)-ROW(ScheduleRef!$D$2)+1)/(ScheduleRef!$D$2:$D$853&lt;&gt;""),ROWS(ScheduleCompile!P$1:P503)),COLUMNS($A503:P503))</f>
        <v>0.38</v>
      </c>
      <c r="Q503" s="1">
        <f>INDEX(ScheduleRef!$D$2:$AB$853,_xlfn.AGGREGATE(15,6,(ROW(ScheduleRef!$D$2:$AB$853)-ROW(ScheduleRef!$D$2)+1)/(ScheduleRef!$D$2:$D$853&lt;&gt;""),ROWS(ScheduleCompile!Q$1:Q503)),COLUMNS($A503:Q503))</f>
        <v>0.4</v>
      </c>
      <c r="R503" s="1">
        <f>INDEX(ScheduleRef!$D$2:$AB$853,_xlfn.AGGREGATE(15,6,(ROW(ScheduleRef!$D$2:$AB$853)-ROW(ScheduleRef!$D$2)+1)/(ScheduleRef!$D$2:$D$853&lt;&gt;""),ROWS(ScheduleCompile!R$1:R503)),COLUMNS($A503:R503))</f>
        <v>0.3</v>
      </c>
      <c r="S503" s="1">
        <f>INDEX(ScheduleRef!$D$2:$AB$853,_xlfn.AGGREGATE(15,6,(ROW(ScheduleRef!$D$2:$AB$853)-ROW(ScheduleRef!$D$2)+1)/(ScheduleRef!$D$2:$D$853&lt;&gt;""),ROWS(ScheduleCompile!S$1:S503)),COLUMNS($A503:S503))</f>
        <v>0.18</v>
      </c>
      <c r="T503" s="1">
        <f>INDEX(ScheduleRef!$D$2:$AB$853,_xlfn.AGGREGATE(15,6,(ROW(ScheduleRef!$D$2:$AB$853)-ROW(ScheduleRef!$D$2)+1)/(ScheduleRef!$D$2:$D$853&lt;&gt;""),ROWS(ScheduleCompile!T$1:T503)),COLUMNS($A503:T503))</f>
        <v>0.03</v>
      </c>
      <c r="U503" s="1">
        <f>INDEX(ScheduleRef!$D$2:$AB$853,_xlfn.AGGREGATE(15,6,(ROW(ScheduleRef!$D$2:$AB$853)-ROW(ScheduleRef!$D$2)+1)/(ScheduleRef!$D$2:$D$853&lt;&gt;""),ROWS(ScheduleCompile!U$1:U503)),COLUMNS($A503:U503))</f>
        <v>0.03</v>
      </c>
      <c r="V503" s="1">
        <f>INDEX(ScheduleRef!$D$2:$AB$853,_xlfn.AGGREGATE(15,6,(ROW(ScheduleRef!$D$2:$AB$853)-ROW(ScheduleRef!$D$2)+1)/(ScheduleRef!$D$2:$D$853&lt;&gt;""),ROWS(ScheduleCompile!V$1:V503)),COLUMNS($A503:V503))</f>
        <v>0.03</v>
      </c>
      <c r="W503" s="1">
        <f>INDEX(ScheduleRef!$D$2:$AB$853,_xlfn.AGGREGATE(15,6,(ROW(ScheduleRef!$D$2:$AB$853)-ROW(ScheduleRef!$D$2)+1)/(ScheduleRef!$D$2:$D$853&lt;&gt;""),ROWS(ScheduleCompile!W$1:W503)),COLUMNS($A503:W503))</f>
        <v>0.03</v>
      </c>
      <c r="X503" s="1">
        <f>INDEX(ScheduleRef!$D$2:$AB$853,_xlfn.AGGREGATE(15,6,(ROW(ScheduleRef!$D$2:$AB$853)-ROW(ScheduleRef!$D$2)+1)/(ScheduleRef!$D$2:$D$853&lt;&gt;""),ROWS(ScheduleCompile!X$1:X503)),COLUMNS($A503:X503))</f>
        <v>0.03</v>
      </c>
      <c r="Y503" s="1">
        <f>INDEX(ScheduleRef!$D$2:$AB$853,_xlfn.AGGREGATE(15,6,(ROW(ScheduleRef!$D$2:$AB$853)-ROW(ScheduleRef!$D$2)+1)/(ScheduleRef!$D$2:$D$853&lt;&gt;""),ROWS(ScheduleCompile!Y$1:Y503)),COLUMNS($A503:Y503))</f>
        <v>0.03</v>
      </c>
    </row>
    <row r="504" spans="1:25" x14ac:dyDescent="0.25">
      <c r="A504" s="30" t="str">
        <f>INDEX(ScheduleRef!$D$2:$AB$853,_xlfn.AGGREGATE(15,6,(ROW(ScheduleRef!$D$2:$AB$853)-ROW(ScheduleRef!$D$2)+1)/(ScheduleRef!$D$2:$D$853&lt;&gt;""),ROWS(ScheduleCompile!A$1:A504)),COLUMNS($A504:A504))</f>
        <v>WarehouseServiceHotWaterSat</v>
      </c>
      <c r="B504" s="1">
        <f>INDEX(ScheduleRef!$D$2:$AB$853,_xlfn.AGGREGATE(15,6,(ROW(ScheduleRef!$D$2:$AB$853)-ROW(ScheduleRef!$D$2)+1)/(ScheduleRef!$D$2:$D$853&lt;&gt;""),ROWS(ScheduleCompile!B$1:B504)),COLUMNS($A504:B504))</f>
        <v>0.02</v>
      </c>
      <c r="C504" s="1">
        <f>INDEX(ScheduleRef!$D$2:$AB$853,_xlfn.AGGREGATE(15,6,(ROW(ScheduleRef!$D$2:$AB$853)-ROW(ScheduleRef!$D$2)+1)/(ScheduleRef!$D$2:$D$853&lt;&gt;""),ROWS(ScheduleCompile!C$1:C504)),COLUMNS($A504:C504))</f>
        <v>0.02</v>
      </c>
      <c r="D504" s="1">
        <f>INDEX(ScheduleRef!$D$2:$AB$853,_xlfn.AGGREGATE(15,6,(ROW(ScheduleRef!$D$2:$AB$853)-ROW(ScheduleRef!$D$2)+1)/(ScheduleRef!$D$2:$D$853&lt;&gt;""),ROWS(ScheduleCompile!D$1:D504)),COLUMNS($A504:D504))</f>
        <v>0.02</v>
      </c>
      <c r="E504" s="1">
        <f>INDEX(ScheduleRef!$D$2:$AB$853,_xlfn.AGGREGATE(15,6,(ROW(ScheduleRef!$D$2:$AB$853)-ROW(ScheduleRef!$D$2)+1)/(ScheduleRef!$D$2:$D$853&lt;&gt;""),ROWS(ScheduleCompile!E$1:E504)),COLUMNS($A504:E504))</f>
        <v>0.02</v>
      </c>
      <c r="F504" s="1">
        <f>INDEX(ScheduleRef!$D$2:$AB$853,_xlfn.AGGREGATE(15,6,(ROW(ScheduleRef!$D$2:$AB$853)-ROW(ScheduleRef!$D$2)+1)/(ScheduleRef!$D$2:$D$853&lt;&gt;""),ROWS(ScheduleCompile!F$1:F504)),COLUMNS($A504:F504))</f>
        <v>0.02</v>
      </c>
      <c r="G504" s="1">
        <f>INDEX(ScheduleRef!$D$2:$AB$853,_xlfn.AGGREGATE(15,6,(ROW(ScheduleRef!$D$2:$AB$853)-ROW(ScheduleRef!$D$2)+1)/(ScheduleRef!$D$2:$D$853&lt;&gt;""),ROWS(ScheduleCompile!G$1:G504)),COLUMNS($A504:G504))</f>
        <v>0.02</v>
      </c>
      <c r="H504" s="1">
        <f>INDEX(ScheduleRef!$D$2:$AB$853,_xlfn.AGGREGATE(15,6,(ROW(ScheduleRef!$D$2:$AB$853)-ROW(ScheduleRef!$D$2)+1)/(ScheduleRef!$D$2:$D$853&lt;&gt;""),ROWS(ScheduleCompile!H$1:H504)),COLUMNS($A504:H504))</f>
        <v>0.02</v>
      </c>
      <c r="I504" s="1">
        <f>INDEX(ScheduleRef!$D$2:$AB$853,_xlfn.AGGREGATE(15,6,(ROW(ScheduleRef!$D$2:$AB$853)-ROW(ScheduleRef!$D$2)+1)/(ScheduleRef!$D$2:$D$853&lt;&gt;""),ROWS(ScheduleCompile!I$1:I504)),COLUMNS($A504:I504))</f>
        <v>0.02</v>
      </c>
      <c r="J504" s="1">
        <f>INDEX(ScheduleRef!$D$2:$AB$853,_xlfn.AGGREGATE(15,6,(ROW(ScheduleRef!$D$2:$AB$853)-ROW(ScheduleRef!$D$2)+1)/(ScheduleRef!$D$2:$D$853&lt;&gt;""),ROWS(ScheduleCompile!J$1:J504)),COLUMNS($A504:J504))</f>
        <v>0.06</v>
      </c>
      <c r="K504" s="1">
        <f>INDEX(ScheduleRef!$D$2:$AB$853,_xlfn.AGGREGATE(15,6,(ROW(ScheduleRef!$D$2:$AB$853)-ROW(ScheduleRef!$D$2)+1)/(ScheduleRef!$D$2:$D$853&lt;&gt;""),ROWS(ScheduleCompile!K$1:K504)),COLUMNS($A504:K504))</f>
        <v>0.12</v>
      </c>
      <c r="L504" s="1">
        <f>INDEX(ScheduleRef!$D$2:$AB$853,_xlfn.AGGREGATE(15,6,(ROW(ScheduleRef!$D$2:$AB$853)-ROW(ScheduleRef!$D$2)+1)/(ScheduleRef!$D$2:$D$853&lt;&gt;""),ROWS(ScheduleCompile!L$1:L504)),COLUMNS($A504:L504))</f>
        <v>0.12</v>
      </c>
      <c r="M504" s="1">
        <f>INDEX(ScheduleRef!$D$2:$AB$853,_xlfn.AGGREGATE(15,6,(ROW(ScheduleRef!$D$2:$AB$853)-ROW(ScheduleRef!$D$2)+1)/(ScheduleRef!$D$2:$D$853&lt;&gt;""),ROWS(ScheduleCompile!M$1:M504)),COLUMNS($A504:M504))</f>
        <v>0.17</v>
      </c>
      <c r="N504" s="1">
        <f>INDEX(ScheduleRef!$D$2:$AB$853,_xlfn.AGGREGATE(15,6,(ROW(ScheduleRef!$D$2:$AB$853)-ROW(ScheduleRef!$D$2)+1)/(ScheduleRef!$D$2:$D$853&lt;&gt;""),ROWS(ScheduleCompile!N$1:N504)),COLUMNS($A504:N504))</f>
        <v>0.04</v>
      </c>
      <c r="O504" s="1">
        <f>INDEX(ScheduleRef!$D$2:$AB$853,_xlfn.AGGREGATE(15,6,(ROW(ScheduleRef!$D$2:$AB$853)-ROW(ScheduleRef!$D$2)+1)/(ScheduleRef!$D$2:$D$853&lt;&gt;""),ROWS(ScheduleCompile!O$1:O504)),COLUMNS($A504:O504))</f>
        <v>0.04</v>
      </c>
      <c r="P504" s="1">
        <f>INDEX(ScheduleRef!$D$2:$AB$853,_xlfn.AGGREGATE(15,6,(ROW(ScheduleRef!$D$2:$AB$853)-ROW(ScheduleRef!$D$2)+1)/(ScheduleRef!$D$2:$D$853&lt;&gt;""),ROWS(ScheduleCompile!P$1:P504)),COLUMNS($A504:P504))</f>
        <v>0.02</v>
      </c>
      <c r="Q504" s="1">
        <f>INDEX(ScheduleRef!$D$2:$AB$853,_xlfn.AGGREGATE(15,6,(ROW(ScheduleRef!$D$2:$AB$853)-ROW(ScheduleRef!$D$2)+1)/(ScheduleRef!$D$2:$D$853&lt;&gt;""),ROWS(ScheduleCompile!Q$1:Q504)),COLUMNS($A504:Q504))</f>
        <v>0.02</v>
      </c>
      <c r="R504" s="1">
        <f>INDEX(ScheduleRef!$D$2:$AB$853,_xlfn.AGGREGATE(15,6,(ROW(ScheduleRef!$D$2:$AB$853)-ROW(ScheduleRef!$D$2)+1)/(ScheduleRef!$D$2:$D$853&lt;&gt;""),ROWS(ScheduleCompile!R$1:R504)),COLUMNS($A504:R504))</f>
        <v>0.02</v>
      </c>
      <c r="S504" s="1">
        <f>INDEX(ScheduleRef!$D$2:$AB$853,_xlfn.AGGREGATE(15,6,(ROW(ScheduleRef!$D$2:$AB$853)-ROW(ScheduleRef!$D$2)+1)/(ScheduleRef!$D$2:$D$853&lt;&gt;""),ROWS(ScheduleCompile!S$1:S504)),COLUMNS($A504:S504))</f>
        <v>0.02</v>
      </c>
      <c r="T504" s="1">
        <f>INDEX(ScheduleRef!$D$2:$AB$853,_xlfn.AGGREGATE(15,6,(ROW(ScheduleRef!$D$2:$AB$853)-ROW(ScheduleRef!$D$2)+1)/(ScheduleRef!$D$2:$D$853&lt;&gt;""),ROWS(ScheduleCompile!T$1:T504)),COLUMNS($A504:T504))</f>
        <v>0.02</v>
      </c>
      <c r="U504" s="1">
        <f>INDEX(ScheduleRef!$D$2:$AB$853,_xlfn.AGGREGATE(15,6,(ROW(ScheduleRef!$D$2:$AB$853)-ROW(ScheduleRef!$D$2)+1)/(ScheduleRef!$D$2:$D$853&lt;&gt;""),ROWS(ScheduleCompile!U$1:U504)),COLUMNS($A504:U504))</f>
        <v>0.02</v>
      </c>
      <c r="V504" s="1">
        <f>INDEX(ScheduleRef!$D$2:$AB$853,_xlfn.AGGREGATE(15,6,(ROW(ScheduleRef!$D$2:$AB$853)-ROW(ScheduleRef!$D$2)+1)/(ScheduleRef!$D$2:$D$853&lt;&gt;""),ROWS(ScheduleCompile!V$1:V504)),COLUMNS($A504:V504))</f>
        <v>0.02</v>
      </c>
      <c r="W504" s="1">
        <f>INDEX(ScheduleRef!$D$2:$AB$853,_xlfn.AGGREGATE(15,6,(ROW(ScheduleRef!$D$2:$AB$853)-ROW(ScheduleRef!$D$2)+1)/(ScheduleRef!$D$2:$D$853&lt;&gt;""),ROWS(ScheduleCompile!W$1:W504)),COLUMNS($A504:W504))</f>
        <v>0.02</v>
      </c>
      <c r="X504" s="1">
        <f>INDEX(ScheduleRef!$D$2:$AB$853,_xlfn.AGGREGATE(15,6,(ROW(ScheduleRef!$D$2:$AB$853)-ROW(ScheduleRef!$D$2)+1)/(ScheduleRef!$D$2:$D$853&lt;&gt;""),ROWS(ScheduleCompile!X$1:X504)),COLUMNS($A504:X504))</f>
        <v>0.02</v>
      </c>
      <c r="Y504" s="1">
        <f>INDEX(ScheduleRef!$D$2:$AB$853,_xlfn.AGGREGATE(15,6,(ROW(ScheduleRef!$D$2:$AB$853)-ROW(ScheduleRef!$D$2)+1)/(ScheduleRef!$D$2:$D$853&lt;&gt;""),ROWS(ScheduleCompile!Y$1:Y504)),COLUMNS($A504:Y504))</f>
        <v>0.02</v>
      </c>
    </row>
    <row r="505" spans="1:25" x14ac:dyDescent="0.25">
      <c r="A505" s="30" t="str">
        <f>INDEX(ScheduleRef!$D$2:$AB$853,_xlfn.AGGREGATE(15,6,(ROW(ScheduleRef!$D$2:$AB$853)-ROW(ScheduleRef!$D$2)+1)/(ScheduleRef!$D$2:$D$853&lt;&gt;""),ROWS(ScheduleCompile!A$1:A505)),COLUMNS($A505:A505))</f>
        <v>WarehouseServiceHotWaterSun</v>
      </c>
      <c r="B505" s="1">
        <f>INDEX(ScheduleRef!$D$2:$AB$853,_xlfn.AGGREGATE(15,6,(ROW(ScheduleRef!$D$2:$AB$853)-ROW(ScheduleRef!$D$2)+1)/(ScheduleRef!$D$2:$D$853&lt;&gt;""),ROWS(ScheduleCompile!B$1:B505)),COLUMNS($A505:B505))</f>
        <v>0.02</v>
      </c>
      <c r="C505" s="1">
        <f>INDEX(ScheduleRef!$D$2:$AB$853,_xlfn.AGGREGATE(15,6,(ROW(ScheduleRef!$D$2:$AB$853)-ROW(ScheduleRef!$D$2)+1)/(ScheduleRef!$D$2:$D$853&lt;&gt;""),ROWS(ScheduleCompile!C$1:C505)),COLUMNS($A505:C505))</f>
        <v>0.02</v>
      </c>
      <c r="D505" s="1">
        <f>INDEX(ScheduleRef!$D$2:$AB$853,_xlfn.AGGREGATE(15,6,(ROW(ScheduleRef!$D$2:$AB$853)-ROW(ScheduleRef!$D$2)+1)/(ScheduleRef!$D$2:$D$853&lt;&gt;""),ROWS(ScheduleCompile!D$1:D505)),COLUMNS($A505:D505))</f>
        <v>0.02</v>
      </c>
      <c r="E505" s="1">
        <f>INDEX(ScheduleRef!$D$2:$AB$853,_xlfn.AGGREGATE(15,6,(ROW(ScheduleRef!$D$2:$AB$853)-ROW(ScheduleRef!$D$2)+1)/(ScheduleRef!$D$2:$D$853&lt;&gt;""),ROWS(ScheduleCompile!E$1:E505)),COLUMNS($A505:E505))</f>
        <v>0.02</v>
      </c>
      <c r="F505" s="1">
        <f>INDEX(ScheduleRef!$D$2:$AB$853,_xlfn.AGGREGATE(15,6,(ROW(ScheduleRef!$D$2:$AB$853)-ROW(ScheduleRef!$D$2)+1)/(ScheduleRef!$D$2:$D$853&lt;&gt;""),ROWS(ScheduleCompile!F$1:F505)),COLUMNS($A505:F505))</f>
        <v>0.02</v>
      </c>
      <c r="G505" s="1">
        <f>INDEX(ScheduleRef!$D$2:$AB$853,_xlfn.AGGREGATE(15,6,(ROW(ScheduleRef!$D$2:$AB$853)-ROW(ScheduleRef!$D$2)+1)/(ScheduleRef!$D$2:$D$853&lt;&gt;""),ROWS(ScheduleCompile!G$1:G505)),COLUMNS($A505:G505))</f>
        <v>0.02</v>
      </c>
      <c r="H505" s="1">
        <f>INDEX(ScheduleRef!$D$2:$AB$853,_xlfn.AGGREGATE(15,6,(ROW(ScheduleRef!$D$2:$AB$853)-ROW(ScheduleRef!$D$2)+1)/(ScheduleRef!$D$2:$D$853&lt;&gt;""),ROWS(ScheduleCompile!H$1:H505)),COLUMNS($A505:H505))</f>
        <v>0.02</v>
      </c>
      <c r="I505" s="1">
        <f>INDEX(ScheduleRef!$D$2:$AB$853,_xlfn.AGGREGATE(15,6,(ROW(ScheduleRef!$D$2:$AB$853)-ROW(ScheduleRef!$D$2)+1)/(ScheduleRef!$D$2:$D$853&lt;&gt;""),ROWS(ScheduleCompile!I$1:I505)),COLUMNS($A505:I505))</f>
        <v>0.02</v>
      </c>
      <c r="J505" s="1">
        <f>INDEX(ScheduleRef!$D$2:$AB$853,_xlfn.AGGREGATE(15,6,(ROW(ScheduleRef!$D$2:$AB$853)-ROW(ScheduleRef!$D$2)+1)/(ScheduleRef!$D$2:$D$853&lt;&gt;""),ROWS(ScheduleCompile!J$1:J505)),COLUMNS($A505:J505))</f>
        <v>0.02</v>
      </c>
      <c r="K505" s="1">
        <f>INDEX(ScheduleRef!$D$2:$AB$853,_xlfn.AGGREGATE(15,6,(ROW(ScheduleRef!$D$2:$AB$853)-ROW(ScheduleRef!$D$2)+1)/(ScheduleRef!$D$2:$D$853&lt;&gt;""),ROWS(ScheduleCompile!K$1:K505)),COLUMNS($A505:K505))</f>
        <v>0.02</v>
      </c>
      <c r="L505" s="1">
        <f>INDEX(ScheduleRef!$D$2:$AB$853,_xlfn.AGGREGATE(15,6,(ROW(ScheduleRef!$D$2:$AB$853)-ROW(ScheduleRef!$D$2)+1)/(ScheduleRef!$D$2:$D$853&lt;&gt;""),ROWS(ScheduleCompile!L$1:L505)),COLUMNS($A505:L505))</f>
        <v>0.02</v>
      </c>
      <c r="M505" s="1">
        <f>INDEX(ScheduleRef!$D$2:$AB$853,_xlfn.AGGREGATE(15,6,(ROW(ScheduleRef!$D$2:$AB$853)-ROW(ScheduleRef!$D$2)+1)/(ScheduleRef!$D$2:$D$853&lt;&gt;""),ROWS(ScheduleCompile!M$1:M505)),COLUMNS($A505:M505))</f>
        <v>0.02</v>
      </c>
      <c r="N505" s="1">
        <f>INDEX(ScheduleRef!$D$2:$AB$853,_xlfn.AGGREGATE(15,6,(ROW(ScheduleRef!$D$2:$AB$853)-ROW(ScheduleRef!$D$2)+1)/(ScheduleRef!$D$2:$D$853&lt;&gt;""),ROWS(ScheduleCompile!N$1:N505)),COLUMNS($A505:N505))</f>
        <v>0.04</v>
      </c>
      <c r="O505" s="1">
        <f>INDEX(ScheduleRef!$D$2:$AB$853,_xlfn.AGGREGATE(15,6,(ROW(ScheduleRef!$D$2:$AB$853)-ROW(ScheduleRef!$D$2)+1)/(ScheduleRef!$D$2:$D$853&lt;&gt;""),ROWS(ScheduleCompile!O$1:O505)),COLUMNS($A505:O505))</f>
        <v>0.04</v>
      </c>
      <c r="P505" s="1">
        <f>INDEX(ScheduleRef!$D$2:$AB$853,_xlfn.AGGREGATE(15,6,(ROW(ScheduleRef!$D$2:$AB$853)-ROW(ScheduleRef!$D$2)+1)/(ScheduleRef!$D$2:$D$853&lt;&gt;""),ROWS(ScheduleCompile!P$1:P505)),COLUMNS($A505:P505))</f>
        <v>0.02</v>
      </c>
      <c r="Q505" s="1">
        <f>INDEX(ScheduleRef!$D$2:$AB$853,_xlfn.AGGREGATE(15,6,(ROW(ScheduleRef!$D$2:$AB$853)-ROW(ScheduleRef!$D$2)+1)/(ScheduleRef!$D$2:$D$853&lt;&gt;""),ROWS(ScheduleCompile!Q$1:Q505)),COLUMNS($A505:Q505))</f>
        <v>0.02</v>
      </c>
      <c r="R505" s="1">
        <f>INDEX(ScheduleRef!$D$2:$AB$853,_xlfn.AGGREGATE(15,6,(ROW(ScheduleRef!$D$2:$AB$853)-ROW(ScheduleRef!$D$2)+1)/(ScheduleRef!$D$2:$D$853&lt;&gt;""),ROWS(ScheduleCompile!R$1:R505)),COLUMNS($A505:R505))</f>
        <v>0.02</v>
      </c>
      <c r="S505" s="1">
        <f>INDEX(ScheduleRef!$D$2:$AB$853,_xlfn.AGGREGATE(15,6,(ROW(ScheduleRef!$D$2:$AB$853)-ROW(ScheduleRef!$D$2)+1)/(ScheduleRef!$D$2:$D$853&lt;&gt;""),ROWS(ScheduleCompile!S$1:S505)),COLUMNS($A505:S505))</f>
        <v>0.02</v>
      </c>
      <c r="T505" s="1">
        <f>INDEX(ScheduleRef!$D$2:$AB$853,_xlfn.AGGREGATE(15,6,(ROW(ScheduleRef!$D$2:$AB$853)-ROW(ScheduleRef!$D$2)+1)/(ScheduleRef!$D$2:$D$853&lt;&gt;""),ROWS(ScheduleCompile!T$1:T505)),COLUMNS($A505:T505))</f>
        <v>0.02</v>
      </c>
      <c r="U505" s="1">
        <f>INDEX(ScheduleRef!$D$2:$AB$853,_xlfn.AGGREGATE(15,6,(ROW(ScheduleRef!$D$2:$AB$853)-ROW(ScheduleRef!$D$2)+1)/(ScheduleRef!$D$2:$D$853&lt;&gt;""),ROWS(ScheduleCompile!U$1:U505)),COLUMNS($A505:U505))</f>
        <v>0.02</v>
      </c>
      <c r="V505" s="1">
        <f>INDEX(ScheduleRef!$D$2:$AB$853,_xlfn.AGGREGATE(15,6,(ROW(ScheduleRef!$D$2:$AB$853)-ROW(ScheduleRef!$D$2)+1)/(ScheduleRef!$D$2:$D$853&lt;&gt;""),ROWS(ScheduleCompile!V$1:V505)),COLUMNS($A505:V505))</f>
        <v>0.02</v>
      </c>
      <c r="W505" s="1">
        <f>INDEX(ScheduleRef!$D$2:$AB$853,_xlfn.AGGREGATE(15,6,(ROW(ScheduleRef!$D$2:$AB$853)-ROW(ScheduleRef!$D$2)+1)/(ScheduleRef!$D$2:$D$853&lt;&gt;""),ROWS(ScheduleCompile!W$1:W505)),COLUMNS($A505:W505))</f>
        <v>0.02</v>
      </c>
      <c r="X505" s="1">
        <f>INDEX(ScheduleRef!$D$2:$AB$853,_xlfn.AGGREGATE(15,6,(ROW(ScheduleRef!$D$2:$AB$853)-ROW(ScheduleRef!$D$2)+1)/(ScheduleRef!$D$2:$D$853&lt;&gt;""),ROWS(ScheduleCompile!X$1:X505)),COLUMNS($A505:X505))</f>
        <v>0.02</v>
      </c>
      <c r="Y505" s="1">
        <f>INDEX(ScheduleRef!$D$2:$AB$853,_xlfn.AGGREGATE(15,6,(ROW(ScheduleRef!$D$2:$AB$853)-ROW(ScheduleRef!$D$2)+1)/(ScheduleRef!$D$2:$D$853&lt;&gt;""),ROWS(ScheduleCompile!Y$1:Y505)),COLUMNS($A505:Y505))</f>
        <v>0.02</v>
      </c>
    </row>
    <row r="506" spans="1:25" x14ac:dyDescent="0.25">
      <c r="A506" s="30" t="str">
        <f>INDEX(ScheduleRef!$D$2:$AB$853,_xlfn.AGGREGATE(15,6,(ROW(ScheduleRef!$D$2:$AB$853)-ROW(ScheduleRef!$D$2)+1)/(ScheduleRef!$D$2:$D$853&lt;&gt;""),ROWS(ScheduleCompile!A$1:A506)),COLUMNS($A506:A506))</f>
        <v>WarehouseElevatorWD</v>
      </c>
      <c r="B506" s="1">
        <f>INDEX(ScheduleRef!$D$2:$AB$853,_xlfn.AGGREGATE(15,6,(ROW(ScheduleRef!$D$2:$AB$853)-ROW(ScheduleRef!$D$2)+1)/(ScheduleRef!$D$2:$D$853&lt;&gt;""),ROWS(ScheduleCompile!B$1:B506)),COLUMNS($A506:B506))</f>
        <v>0</v>
      </c>
      <c r="C506" s="1">
        <f>INDEX(ScheduleRef!$D$2:$AB$853,_xlfn.AGGREGATE(15,6,(ROW(ScheduleRef!$D$2:$AB$853)-ROW(ScheduleRef!$D$2)+1)/(ScheduleRef!$D$2:$D$853&lt;&gt;""),ROWS(ScheduleCompile!C$1:C506)),COLUMNS($A506:C506))</f>
        <v>0</v>
      </c>
      <c r="D506" s="1">
        <f>INDEX(ScheduleRef!$D$2:$AB$853,_xlfn.AGGREGATE(15,6,(ROW(ScheduleRef!$D$2:$AB$853)-ROW(ScheduleRef!$D$2)+1)/(ScheduleRef!$D$2:$D$853&lt;&gt;""),ROWS(ScheduleCompile!D$1:D506)),COLUMNS($A506:D506))</f>
        <v>0</v>
      </c>
      <c r="E506" s="1">
        <f>INDEX(ScheduleRef!$D$2:$AB$853,_xlfn.AGGREGATE(15,6,(ROW(ScheduleRef!$D$2:$AB$853)-ROW(ScheduleRef!$D$2)+1)/(ScheduleRef!$D$2:$D$853&lt;&gt;""),ROWS(ScheduleCompile!E$1:E506)),COLUMNS($A506:E506))</f>
        <v>0</v>
      </c>
      <c r="F506" s="1">
        <f>INDEX(ScheduleRef!$D$2:$AB$853,_xlfn.AGGREGATE(15,6,(ROW(ScheduleRef!$D$2:$AB$853)-ROW(ScheduleRef!$D$2)+1)/(ScheduleRef!$D$2:$D$853&lt;&gt;""),ROWS(ScheduleCompile!F$1:F506)),COLUMNS($A506:F506))</f>
        <v>0</v>
      </c>
      <c r="G506" s="1">
        <f>INDEX(ScheduleRef!$D$2:$AB$853,_xlfn.AGGREGATE(15,6,(ROW(ScheduleRef!$D$2:$AB$853)-ROW(ScheduleRef!$D$2)+1)/(ScheduleRef!$D$2:$D$853&lt;&gt;""),ROWS(ScheduleCompile!G$1:G506)),COLUMNS($A506:G506))</f>
        <v>0</v>
      </c>
      <c r="H506" s="1">
        <f>INDEX(ScheduleRef!$D$2:$AB$853,_xlfn.AGGREGATE(15,6,(ROW(ScheduleRef!$D$2:$AB$853)-ROW(ScheduleRef!$D$2)+1)/(ScheduleRef!$D$2:$D$853&lt;&gt;""),ROWS(ScheduleCompile!H$1:H506)),COLUMNS($A506:H506))</f>
        <v>0</v>
      </c>
      <c r="I506" s="1">
        <f>INDEX(ScheduleRef!$D$2:$AB$853,_xlfn.AGGREGATE(15,6,(ROW(ScheduleRef!$D$2:$AB$853)-ROW(ScheduleRef!$D$2)+1)/(ScheduleRef!$D$2:$D$853&lt;&gt;""),ROWS(ScheduleCompile!I$1:I506)),COLUMNS($A506:I506))</f>
        <v>0</v>
      </c>
      <c r="J506" s="1">
        <f>INDEX(ScheduleRef!$D$2:$AB$853,_xlfn.AGGREGATE(15,6,(ROW(ScheduleRef!$D$2:$AB$853)-ROW(ScheduleRef!$D$2)+1)/(ScheduleRef!$D$2:$D$853&lt;&gt;""),ROWS(ScheduleCompile!J$1:J506)),COLUMNS($A506:J506))</f>
        <v>0</v>
      </c>
      <c r="K506" s="1">
        <f>INDEX(ScheduleRef!$D$2:$AB$853,_xlfn.AGGREGATE(15,6,(ROW(ScheduleRef!$D$2:$AB$853)-ROW(ScheduleRef!$D$2)+1)/(ScheduleRef!$D$2:$D$853&lt;&gt;""),ROWS(ScheduleCompile!K$1:K506)),COLUMNS($A506:K506))</f>
        <v>0</v>
      </c>
      <c r="L506" s="1">
        <f>INDEX(ScheduleRef!$D$2:$AB$853,_xlfn.AGGREGATE(15,6,(ROW(ScheduleRef!$D$2:$AB$853)-ROW(ScheduleRef!$D$2)+1)/(ScheduleRef!$D$2:$D$853&lt;&gt;""),ROWS(ScheduleCompile!L$1:L506)),COLUMNS($A506:L506))</f>
        <v>0.3</v>
      </c>
      <c r="M506" s="1">
        <f>INDEX(ScheduleRef!$D$2:$AB$853,_xlfn.AGGREGATE(15,6,(ROW(ScheduleRef!$D$2:$AB$853)-ROW(ScheduleRef!$D$2)+1)/(ScheduleRef!$D$2:$D$853&lt;&gt;""),ROWS(ScheduleCompile!M$1:M506)),COLUMNS($A506:M506))</f>
        <v>0</v>
      </c>
      <c r="N506" s="1">
        <f>INDEX(ScheduleRef!$D$2:$AB$853,_xlfn.AGGREGATE(15,6,(ROW(ScheduleRef!$D$2:$AB$853)-ROW(ScheduleRef!$D$2)+1)/(ScheduleRef!$D$2:$D$853&lt;&gt;""),ROWS(ScheduleCompile!N$1:N506)),COLUMNS($A506:N506))</f>
        <v>0</v>
      </c>
      <c r="O506" s="1">
        <f>INDEX(ScheduleRef!$D$2:$AB$853,_xlfn.AGGREGATE(15,6,(ROW(ScheduleRef!$D$2:$AB$853)-ROW(ScheduleRef!$D$2)+1)/(ScheduleRef!$D$2:$D$853&lt;&gt;""),ROWS(ScheduleCompile!O$1:O506)),COLUMNS($A506:O506))</f>
        <v>0</v>
      </c>
      <c r="P506" s="1">
        <f>INDEX(ScheduleRef!$D$2:$AB$853,_xlfn.AGGREGATE(15,6,(ROW(ScheduleRef!$D$2:$AB$853)-ROW(ScheduleRef!$D$2)+1)/(ScheduleRef!$D$2:$D$853&lt;&gt;""),ROWS(ScheduleCompile!P$1:P506)),COLUMNS($A506:P506))</f>
        <v>0</v>
      </c>
      <c r="Q506" s="1">
        <f>INDEX(ScheduleRef!$D$2:$AB$853,_xlfn.AGGREGATE(15,6,(ROW(ScheduleRef!$D$2:$AB$853)-ROW(ScheduleRef!$D$2)+1)/(ScheduleRef!$D$2:$D$853&lt;&gt;""),ROWS(ScheduleCompile!Q$1:Q506)),COLUMNS($A506:Q506))</f>
        <v>0.4</v>
      </c>
      <c r="R506" s="1">
        <f>INDEX(ScheduleRef!$D$2:$AB$853,_xlfn.AGGREGATE(15,6,(ROW(ScheduleRef!$D$2:$AB$853)-ROW(ScheduleRef!$D$2)+1)/(ScheduleRef!$D$2:$D$853&lt;&gt;""),ROWS(ScheduleCompile!R$1:R506)),COLUMNS($A506:R506))</f>
        <v>0</v>
      </c>
      <c r="S506" s="1">
        <f>INDEX(ScheduleRef!$D$2:$AB$853,_xlfn.AGGREGATE(15,6,(ROW(ScheduleRef!$D$2:$AB$853)-ROW(ScheduleRef!$D$2)+1)/(ScheduleRef!$D$2:$D$853&lt;&gt;""),ROWS(ScheduleCompile!S$1:S506)),COLUMNS($A506:S506))</f>
        <v>0</v>
      </c>
      <c r="T506" s="1">
        <f>INDEX(ScheduleRef!$D$2:$AB$853,_xlfn.AGGREGATE(15,6,(ROW(ScheduleRef!$D$2:$AB$853)-ROW(ScheduleRef!$D$2)+1)/(ScheduleRef!$D$2:$D$853&lt;&gt;""),ROWS(ScheduleCompile!T$1:T506)),COLUMNS($A506:T506))</f>
        <v>0</v>
      </c>
      <c r="U506" s="1">
        <f>INDEX(ScheduleRef!$D$2:$AB$853,_xlfn.AGGREGATE(15,6,(ROW(ScheduleRef!$D$2:$AB$853)-ROW(ScheduleRef!$D$2)+1)/(ScheduleRef!$D$2:$D$853&lt;&gt;""),ROWS(ScheduleCompile!U$1:U506)),COLUMNS($A506:U506))</f>
        <v>0</v>
      </c>
      <c r="V506" s="1">
        <f>INDEX(ScheduleRef!$D$2:$AB$853,_xlfn.AGGREGATE(15,6,(ROW(ScheduleRef!$D$2:$AB$853)-ROW(ScheduleRef!$D$2)+1)/(ScheduleRef!$D$2:$D$853&lt;&gt;""),ROWS(ScheduleCompile!V$1:V506)),COLUMNS($A506:V506))</f>
        <v>0</v>
      </c>
      <c r="W506" s="1">
        <f>INDEX(ScheduleRef!$D$2:$AB$853,_xlfn.AGGREGATE(15,6,(ROW(ScheduleRef!$D$2:$AB$853)-ROW(ScheduleRef!$D$2)+1)/(ScheduleRef!$D$2:$D$853&lt;&gt;""),ROWS(ScheduleCompile!W$1:W506)),COLUMNS($A506:W506))</f>
        <v>0</v>
      </c>
      <c r="X506" s="1">
        <f>INDEX(ScheduleRef!$D$2:$AB$853,_xlfn.AGGREGATE(15,6,(ROW(ScheduleRef!$D$2:$AB$853)-ROW(ScheduleRef!$D$2)+1)/(ScheduleRef!$D$2:$D$853&lt;&gt;""),ROWS(ScheduleCompile!X$1:X506)),COLUMNS($A506:X506))</f>
        <v>0</v>
      </c>
      <c r="Y506" s="1">
        <f>INDEX(ScheduleRef!$D$2:$AB$853,_xlfn.AGGREGATE(15,6,(ROW(ScheduleRef!$D$2:$AB$853)-ROW(ScheduleRef!$D$2)+1)/(ScheduleRef!$D$2:$D$853&lt;&gt;""),ROWS(ScheduleCompile!Y$1:Y506)),COLUMNS($A506:Y506))</f>
        <v>0</v>
      </c>
    </row>
    <row r="507" spans="1:25" x14ac:dyDescent="0.25">
      <c r="A507" s="30" t="str">
        <f>INDEX(ScheduleRef!$D$2:$AB$853,_xlfn.AGGREGATE(15,6,(ROW(ScheduleRef!$D$2:$AB$853)-ROW(ScheduleRef!$D$2)+1)/(ScheduleRef!$D$2:$D$853&lt;&gt;""),ROWS(ScheduleCompile!A$1:A507)),COLUMNS($A507:A507))</f>
        <v>WarehouseElevatorSat</v>
      </c>
      <c r="B507" s="1">
        <f>INDEX(ScheduleRef!$D$2:$AB$853,_xlfn.AGGREGATE(15,6,(ROW(ScheduleRef!$D$2:$AB$853)-ROW(ScheduleRef!$D$2)+1)/(ScheduleRef!$D$2:$D$853&lt;&gt;""),ROWS(ScheduleCompile!B$1:B507)),COLUMNS($A507:B507))</f>
        <v>0</v>
      </c>
      <c r="C507" s="1">
        <f>INDEX(ScheduleRef!$D$2:$AB$853,_xlfn.AGGREGATE(15,6,(ROW(ScheduleRef!$D$2:$AB$853)-ROW(ScheduleRef!$D$2)+1)/(ScheduleRef!$D$2:$D$853&lt;&gt;""),ROWS(ScheduleCompile!C$1:C507)),COLUMNS($A507:C507))</f>
        <v>0</v>
      </c>
      <c r="D507" s="1">
        <f>INDEX(ScheduleRef!$D$2:$AB$853,_xlfn.AGGREGATE(15,6,(ROW(ScheduleRef!$D$2:$AB$853)-ROW(ScheduleRef!$D$2)+1)/(ScheduleRef!$D$2:$D$853&lt;&gt;""),ROWS(ScheduleCompile!D$1:D507)),COLUMNS($A507:D507))</f>
        <v>0</v>
      </c>
      <c r="E507" s="1">
        <f>INDEX(ScheduleRef!$D$2:$AB$853,_xlfn.AGGREGATE(15,6,(ROW(ScheduleRef!$D$2:$AB$853)-ROW(ScheduleRef!$D$2)+1)/(ScheduleRef!$D$2:$D$853&lt;&gt;""),ROWS(ScheduleCompile!E$1:E507)),COLUMNS($A507:E507))</f>
        <v>0</v>
      </c>
      <c r="F507" s="1">
        <f>INDEX(ScheduleRef!$D$2:$AB$853,_xlfn.AGGREGATE(15,6,(ROW(ScheduleRef!$D$2:$AB$853)-ROW(ScheduleRef!$D$2)+1)/(ScheduleRef!$D$2:$D$853&lt;&gt;""),ROWS(ScheduleCompile!F$1:F507)),COLUMNS($A507:F507))</f>
        <v>0</v>
      </c>
      <c r="G507" s="1">
        <f>INDEX(ScheduleRef!$D$2:$AB$853,_xlfn.AGGREGATE(15,6,(ROW(ScheduleRef!$D$2:$AB$853)-ROW(ScheduleRef!$D$2)+1)/(ScheduleRef!$D$2:$D$853&lt;&gt;""),ROWS(ScheduleCompile!G$1:G507)),COLUMNS($A507:G507))</f>
        <v>0</v>
      </c>
      <c r="H507" s="1">
        <f>INDEX(ScheduleRef!$D$2:$AB$853,_xlfn.AGGREGATE(15,6,(ROW(ScheduleRef!$D$2:$AB$853)-ROW(ScheduleRef!$D$2)+1)/(ScheduleRef!$D$2:$D$853&lt;&gt;""),ROWS(ScheduleCompile!H$1:H507)),COLUMNS($A507:H507))</f>
        <v>0</v>
      </c>
      <c r="I507" s="1">
        <f>INDEX(ScheduleRef!$D$2:$AB$853,_xlfn.AGGREGATE(15,6,(ROW(ScheduleRef!$D$2:$AB$853)-ROW(ScheduleRef!$D$2)+1)/(ScheduleRef!$D$2:$D$853&lt;&gt;""),ROWS(ScheduleCompile!I$1:I507)),COLUMNS($A507:I507))</f>
        <v>0</v>
      </c>
      <c r="J507" s="1">
        <f>INDEX(ScheduleRef!$D$2:$AB$853,_xlfn.AGGREGATE(15,6,(ROW(ScheduleRef!$D$2:$AB$853)-ROW(ScheduleRef!$D$2)+1)/(ScheduleRef!$D$2:$D$853&lt;&gt;""),ROWS(ScheduleCompile!J$1:J507)),COLUMNS($A507:J507))</f>
        <v>0</v>
      </c>
      <c r="K507" s="1">
        <f>INDEX(ScheduleRef!$D$2:$AB$853,_xlfn.AGGREGATE(15,6,(ROW(ScheduleRef!$D$2:$AB$853)-ROW(ScheduleRef!$D$2)+1)/(ScheduleRef!$D$2:$D$853&lt;&gt;""),ROWS(ScheduleCompile!K$1:K507)),COLUMNS($A507:K507))</f>
        <v>0</v>
      </c>
      <c r="L507" s="1">
        <f>INDEX(ScheduleRef!$D$2:$AB$853,_xlfn.AGGREGATE(15,6,(ROW(ScheduleRef!$D$2:$AB$853)-ROW(ScheduleRef!$D$2)+1)/(ScheduleRef!$D$2:$D$853&lt;&gt;""),ROWS(ScheduleCompile!L$1:L507)),COLUMNS($A507:L507))</f>
        <v>0</v>
      </c>
      <c r="M507" s="1">
        <f>INDEX(ScheduleRef!$D$2:$AB$853,_xlfn.AGGREGATE(15,6,(ROW(ScheduleRef!$D$2:$AB$853)-ROW(ScheduleRef!$D$2)+1)/(ScheduleRef!$D$2:$D$853&lt;&gt;""),ROWS(ScheduleCompile!M$1:M507)),COLUMNS($A507:M507))</f>
        <v>0</v>
      </c>
      <c r="N507" s="1">
        <f>INDEX(ScheduleRef!$D$2:$AB$853,_xlfn.AGGREGATE(15,6,(ROW(ScheduleRef!$D$2:$AB$853)-ROW(ScheduleRef!$D$2)+1)/(ScheduleRef!$D$2:$D$853&lt;&gt;""),ROWS(ScheduleCompile!N$1:N507)),COLUMNS($A507:N507))</f>
        <v>0</v>
      </c>
      <c r="O507" s="1">
        <f>INDEX(ScheduleRef!$D$2:$AB$853,_xlfn.AGGREGATE(15,6,(ROW(ScheduleRef!$D$2:$AB$853)-ROW(ScheduleRef!$D$2)+1)/(ScheduleRef!$D$2:$D$853&lt;&gt;""),ROWS(ScheduleCompile!O$1:O507)),COLUMNS($A507:O507))</f>
        <v>0</v>
      </c>
      <c r="P507" s="1">
        <f>INDEX(ScheduleRef!$D$2:$AB$853,_xlfn.AGGREGATE(15,6,(ROW(ScheduleRef!$D$2:$AB$853)-ROW(ScheduleRef!$D$2)+1)/(ScheduleRef!$D$2:$D$853&lt;&gt;""),ROWS(ScheduleCompile!P$1:P507)),COLUMNS($A507:P507))</f>
        <v>0</v>
      </c>
      <c r="Q507" s="1">
        <f>INDEX(ScheduleRef!$D$2:$AB$853,_xlfn.AGGREGATE(15,6,(ROW(ScheduleRef!$D$2:$AB$853)-ROW(ScheduleRef!$D$2)+1)/(ScheduleRef!$D$2:$D$853&lt;&gt;""),ROWS(ScheduleCompile!Q$1:Q507)),COLUMNS($A507:Q507))</f>
        <v>0</v>
      </c>
      <c r="R507" s="1">
        <f>INDEX(ScheduleRef!$D$2:$AB$853,_xlfn.AGGREGATE(15,6,(ROW(ScheduleRef!$D$2:$AB$853)-ROW(ScheduleRef!$D$2)+1)/(ScheduleRef!$D$2:$D$853&lt;&gt;""),ROWS(ScheduleCompile!R$1:R507)),COLUMNS($A507:R507))</f>
        <v>0</v>
      </c>
      <c r="S507" s="1">
        <f>INDEX(ScheduleRef!$D$2:$AB$853,_xlfn.AGGREGATE(15,6,(ROW(ScheduleRef!$D$2:$AB$853)-ROW(ScheduleRef!$D$2)+1)/(ScheduleRef!$D$2:$D$853&lt;&gt;""),ROWS(ScheduleCompile!S$1:S507)),COLUMNS($A507:S507))</f>
        <v>0</v>
      </c>
      <c r="T507" s="1">
        <f>INDEX(ScheduleRef!$D$2:$AB$853,_xlfn.AGGREGATE(15,6,(ROW(ScheduleRef!$D$2:$AB$853)-ROW(ScheduleRef!$D$2)+1)/(ScheduleRef!$D$2:$D$853&lt;&gt;""),ROWS(ScheduleCompile!T$1:T507)),COLUMNS($A507:T507))</f>
        <v>0</v>
      </c>
      <c r="U507" s="1">
        <f>INDEX(ScheduleRef!$D$2:$AB$853,_xlfn.AGGREGATE(15,6,(ROW(ScheduleRef!$D$2:$AB$853)-ROW(ScheduleRef!$D$2)+1)/(ScheduleRef!$D$2:$D$853&lt;&gt;""),ROWS(ScheduleCompile!U$1:U507)),COLUMNS($A507:U507))</f>
        <v>0</v>
      </c>
      <c r="V507" s="1">
        <f>INDEX(ScheduleRef!$D$2:$AB$853,_xlfn.AGGREGATE(15,6,(ROW(ScheduleRef!$D$2:$AB$853)-ROW(ScheduleRef!$D$2)+1)/(ScheduleRef!$D$2:$D$853&lt;&gt;""),ROWS(ScheduleCompile!V$1:V507)),COLUMNS($A507:V507))</f>
        <v>0</v>
      </c>
      <c r="W507" s="1">
        <f>INDEX(ScheduleRef!$D$2:$AB$853,_xlfn.AGGREGATE(15,6,(ROW(ScheduleRef!$D$2:$AB$853)-ROW(ScheduleRef!$D$2)+1)/(ScheduleRef!$D$2:$D$853&lt;&gt;""),ROWS(ScheduleCompile!W$1:W507)),COLUMNS($A507:W507))</f>
        <v>0</v>
      </c>
      <c r="X507" s="1">
        <f>INDEX(ScheduleRef!$D$2:$AB$853,_xlfn.AGGREGATE(15,6,(ROW(ScheduleRef!$D$2:$AB$853)-ROW(ScheduleRef!$D$2)+1)/(ScheduleRef!$D$2:$D$853&lt;&gt;""),ROWS(ScheduleCompile!X$1:X507)),COLUMNS($A507:X507))</f>
        <v>0</v>
      </c>
      <c r="Y507" s="1">
        <f>INDEX(ScheduleRef!$D$2:$AB$853,_xlfn.AGGREGATE(15,6,(ROW(ScheduleRef!$D$2:$AB$853)-ROW(ScheduleRef!$D$2)+1)/(ScheduleRef!$D$2:$D$853&lt;&gt;""),ROWS(ScheduleCompile!Y$1:Y507)),COLUMNS($A507:Y507))</f>
        <v>0</v>
      </c>
    </row>
    <row r="508" spans="1:25" x14ac:dyDescent="0.25">
      <c r="A508" s="30" t="str">
        <f>INDEX(ScheduleRef!$D$2:$AB$853,_xlfn.AGGREGATE(15,6,(ROW(ScheduleRef!$D$2:$AB$853)-ROW(ScheduleRef!$D$2)+1)/(ScheduleRef!$D$2:$D$853&lt;&gt;""),ROWS(ScheduleCompile!A$1:A508)),COLUMNS($A508:A508))</f>
        <v>WarehouseElevatorSun</v>
      </c>
      <c r="B508" s="1">
        <f>INDEX(ScheduleRef!$D$2:$AB$853,_xlfn.AGGREGATE(15,6,(ROW(ScheduleRef!$D$2:$AB$853)-ROW(ScheduleRef!$D$2)+1)/(ScheduleRef!$D$2:$D$853&lt;&gt;""),ROWS(ScheduleCompile!B$1:B508)),COLUMNS($A508:B508))</f>
        <v>0</v>
      </c>
      <c r="C508" s="1">
        <f>INDEX(ScheduleRef!$D$2:$AB$853,_xlfn.AGGREGATE(15,6,(ROW(ScheduleRef!$D$2:$AB$853)-ROW(ScheduleRef!$D$2)+1)/(ScheduleRef!$D$2:$D$853&lt;&gt;""),ROWS(ScheduleCompile!C$1:C508)),COLUMNS($A508:C508))</f>
        <v>0</v>
      </c>
      <c r="D508" s="1">
        <f>INDEX(ScheduleRef!$D$2:$AB$853,_xlfn.AGGREGATE(15,6,(ROW(ScheduleRef!$D$2:$AB$853)-ROW(ScheduleRef!$D$2)+1)/(ScheduleRef!$D$2:$D$853&lt;&gt;""),ROWS(ScheduleCompile!D$1:D508)),COLUMNS($A508:D508))</f>
        <v>0</v>
      </c>
      <c r="E508" s="1">
        <f>INDEX(ScheduleRef!$D$2:$AB$853,_xlfn.AGGREGATE(15,6,(ROW(ScheduleRef!$D$2:$AB$853)-ROW(ScheduleRef!$D$2)+1)/(ScheduleRef!$D$2:$D$853&lt;&gt;""),ROWS(ScheduleCompile!E$1:E508)),COLUMNS($A508:E508))</f>
        <v>0</v>
      </c>
      <c r="F508" s="1">
        <f>INDEX(ScheduleRef!$D$2:$AB$853,_xlfn.AGGREGATE(15,6,(ROW(ScheduleRef!$D$2:$AB$853)-ROW(ScheduleRef!$D$2)+1)/(ScheduleRef!$D$2:$D$853&lt;&gt;""),ROWS(ScheduleCompile!F$1:F508)),COLUMNS($A508:F508))</f>
        <v>0</v>
      </c>
      <c r="G508" s="1">
        <f>INDEX(ScheduleRef!$D$2:$AB$853,_xlfn.AGGREGATE(15,6,(ROW(ScheduleRef!$D$2:$AB$853)-ROW(ScheduleRef!$D$2)+1)/(ScheduleRef!$D$2:$D$853&lt;&gt;""),ROWS(ScheduleCompile!G$1:G508)),COLUMNS($A508:G508))</f>
        <v>0</v>
      </c>
      <c r="H508" s="1">
        <f>INDEX(ScheduleRef!$D$2:$AB$853,_xlfn.AGGREGATE(15,6,(ROW(ScheduleRef!$D$2:$AB$853)-ROW(ScheduleRef!$D$2)+1)/(ScheduleRef!$D$2:$D$853&lt;&gt;""),ROWS(ScheduleCompile!H$1:H508)),COLUMNS($A508:H508))</f>
        <v>0</v>
      </c>
      <c r="I508" s="1">
        <f>INDEX(ScheduleRef!$D$2:$AB$853,_xlfn.AGGREGATE(15,6,(ROW(ScheduleRef!$D$2:$AB$853)-ROW(ScheduleRef!$D$2)+1)/(ScheduleRef!$D$2:$D$853&lt;&gt;""),ROWS(ScheduleCompile!I$1:I508)),COLUMNS($A508:I508))</f>
        <v>0</v>
      </c>
      <c r="J508" s="1">
        <f>INDEX(ScheduleRef!$D$2:$AB$853,_xlfn.AGGREGATE(15,6,(ROW(ScheduleRef!$D$2:$AB$853)-ROW(ScheduleRef!$D$2)+1)/(ScheduleRef!$D$2:$D$853&lt;&gt;""),ROWS(ScheduleCompile!J$1:J508)),COLUMNS($A508:J508))</f>
        <v>0</v>
      </c>
      <c r="K508" s="1">
        <f>INDEX(ScheduleRef!$D$2:$AB$853,_xlfn.AGGREGATE(15,6,(ROW(ScheduleRef!$D$2:$AB$853)-ROW(ScheduleRef!$D$2)+1)/(ScheduleRef!$D$2:$D$853&lt;&gt;""),ROWS(ScheduleCompile!K$1:K508)),COLUMNS($A508:K508))</f>
        <v>0</v>
      </c>
      <c r="L508" s="1">
        <f>INDEX(ScheduleRef!$D$2:$AB$853,_xlfn.AGGREGATE(15,6,(ROW(ScheduleRef!$D$2:$AB$853)-ROW(ScheduleRef!$D$2)+1)/(ScheduleRef!$D$2:$D$853&lt;&gt;""),ROWS(ScheduleCompile!L$1:L508)),COLUMNS($A508:L508))</f>
        <v>0</v>
      </c>
      <c r="M508" s="1">
        <f>INDEX(ScheduleRef!$D$2:$AB$853,_xlfn.AGGREGATE(15,6,(ROW(ScheduleRef!$D$2:$AB$853)-ROW(ScheduleRef!$D$2)+1)/(ScheduleRef!$D$2:$D$853&lt;&gt;""),ROWS(ScheduleCompile!M$1:M508)),COLUMNS($A508:M508))</f>
        <v>0</v>
      </c>
      <c r="N508" s="1">
        <f>INDEX(ScheduleRef!$D$2:$AB$853,_xlfn.AGGREGATE(15,6,(ROW(ScheduleRef!$D$2:$AB$853)-ROW(ScheduleRef!$D$2)+1)/(ScheduleRef!$D$2:$D$853&lt;&gt;""),ROWS(ScheduleCompile!N$1:N508)),COLUMNS($A508:N508))</f>
        <v>0</v>
      </c>
      <c r="O508" s="1">
        <f>INDEX(ScheduleRef!$D$2:$AB$853,_xlfn.AGGREGATE(15,6,(ROW(ScheduleRef!$D$2:$AB$853)-ROW(ScheduleRef!$D$2)+1)/(ScheduleRef!$D$2:$D$853&lt;&gt;""),ROWS(ScheduleCompile!O$1:O508)),COLUMNS($A508:O508))</f>
        <v>0</v>
      </c>
      <c r="P508" s="1">
        <f>INDEX(ScheduleRef!$D$2:$AB$853,_xlfn.AGGREGATE(15,6,(ROW(ScheduleRef!$D$2:$AB$853)-ROW(ScheduleRef!$D$2)+1)/(ScheduleRef!$D$2:$D$853&lt;&gt;""),ROWS(ScheduleCompile!P$1:P508)),COLUMNS($A508:P508))</f>
        <v>0</v>
      </c>
      <c r="Q508" s="1">
        <f>INDEX(ScheduleRef!$D$2:$AB$853,_xlfn.AGGREGATE(15,6,(ROW(ScheduleRef!$D$2:$AB$853)-ROW(ScheduleRef!$D$2)+1)/(ScheduleRef!$D$2:$D$853&lt;&gt;""),ROWS(ScheduleCompile!Q$1:Q508)),COLUMNS($A508:Q508))</f>
        <v>0</v>
      </c>
      <c r="R508" s="1">
        <f>INDEX(ScheduleRef!$D$2:$AB$853,_xlfn.AGGREGATE(15,6,(ROW(ScheduleRef!$D$2:$AB$853)-ROW(ScheduleRef!$D$2)+1)/(ScheduleRef!$D$2:$D$853&lt;&gt;""),ROWS(ScheduleCompile!R$1:R508)),COLUMNS($A508:R508))</f>
        <v>0</v>
      </c>
      <c r="S508" s="1">
        <f>INDEX(ScheduleRef!$D$2:$AB$853,_xlfn.AGGREGATE(15,6,(ROW(ScheduleRef!$D$2:$AB$853)-ROW(ScheduleRef!$D$2)+1)/(ScheduleRef!$D$2:$D$853&lt;&gt;""),ROWS(ScheduleCompile!S$1:S508)),COLUMNS($A508:S508))</f>
        <v>0</v>
      </c>
      <c r="T508" s="1">
        <f>INDEX(ScheduleRef!$D$2:$AB$853,_xlfn.AGGREGATE(15,6,(ROW(ScheduleRef!$D$2:$AB$853)-ROW(ScheduleRef!$D$2)+1)/(ScheduleRef!$D$2:$D$853&lt;&gt;""),ROWS(ScheduleCompile!T$1:T508)),COLUMNS($A508:T508))</f>
        <v>0</v>
      </c>
      <c r="U508" s="1">
        <f>INDEX(ScheduleRef!$D$2:$AB$853,_xlfn.AGGREGATE(15,6,(ROW(ScheduleRef!$D$2:$AB$853)-ROW(ScheduleRef!$D$2)+1)/(ScheduleRef!$D$2:$D$853&lt;&gt;""),ROWS(ScheduleCompile!U$1:U508)),COLUMNS($A508:U508))</f>
        <v>0</v>
      </c>
      <c r="V508" s="1">
        <f>INDEX(ScheduleRef!$D$2:$AB$853,_xlfn.AGGREGATE(15,6,(ROW(ScheduleRef!$D$2:$AB$853)-ROW(ScheduleRef!$D$2)+1)/(ScheduleRef!$D$2:$D$853&lt;&gt;""),ROWS(ScheduleCompile!V$1:V508)),COLUMNS($A508:V508))</f>
        <v>0</v>
      </c>
      <c r="W508" s="1">
        <f>INDEX(ScheduleRef!$D$2:$AB$853,_xlfn.AGGREGATE(15,6,(ROW(ScheduleRef!$D$2:$AB$853)-ROW(ScheduleRef!$D$2)+1)/(ScheduleRef!$D$2:$D$853&lt;&gt;""),ROWS(ScheduleCompile!W$1:W508)),COLUMNS($A508:W508))</f>
        <v>0</v>
      </c>
      <c r="X508" s="1">
        <f>INDEX(ScheduleRef!$D$2:$AB$853,_xlfn.AGGREGATE(15,6,(ROW(ScheduleRef!$D$2:$AB$853)-ROW(ScheduleRef!$D$2)+1)/(ScheduleRef!$D$2:$D$853&lt;&gt;""),ROWS(ScheduleCompile!X$1:X508)),COLUMNS($A508:X508))</f>
        <v>0</v>
      </c>
      <c r="Y508" s="1">
        <f>INDEX(ScheduleRef!$D$2:$AB$853,_xlfn.AGGREGATE(15,6,(ROW(ScheduleRef!$D$2:$AB$853)-ROW(ScheduleRef!$D$2)+1)/(ScheduleRef!$D$2:$D$853&lt;&gt;""),ROWS(ScheduleCompile!Y$1:Y508)),COLUMNS($A508:Y508))</f>
        <v>0</v>
      </c>
    </row>
    <row r="509" spans="1:25" x14ac:dyDescent="0.25">
      <c r="A509" s="30" t="str">
        <f>INDEX(ScheduleRef!$D$2:$AB$853,_xlfn.AGGREGATE(15,6,(ROW(ScheduleRef!$D$2:$AB$853)-ROW(ScheduleRef!$D$2)+1)/(ScheduleRef!$D$2:$D$853&lt;&gt;""),ROWS(ScheduleCompile!A$1:A509)),COLUMNS($A509:A509))</f>
        <v>WarehouseRefrigerationWD</v>
      </c>
      <c r="B509" s="1">
        <f>INDEX(ScheduleRef!$D$2:$AB$853,_xlfn.AGGREGATE(15,6,(ROW(ScheduleRef!$D$2:$AB$853)-ROW(ScheduleRef!$D$2)+1)/(ScheduleRef!$D$2:$D$853&lt;&gt;""),ROWS(ScheduleCompile!B$1:B509)),COLUMNS($A509:B509))</f>
        <v>0.9</v>
      </c>
      <c r="C509" s="1">
        <f>INDEX(ScheduleRef!$D$2:$AB$853,_xlfn.AGGREGATE(15,6,(ROW(ScheduleRef!$D$2:$AB$853)-ROW(ScheduleRef!$D$2)+1)/(ScheduleRef!$D$2:$D$853&lt;&gt;""),ROWS(ScheduleCompile!C$1:C509)),COLUMNS($A509:C509))</f>
        <v>0.9</v>
      </c>
      <c r="D509" s="1">
        <f>INDEX(ScheduleRef!$D$2:$AB$853,_xlfn.AGGREGATE(15,6,(ROW(ScheduleRef!$D$2:$AB$853)-ROW(ScheduleRef!$D$2)+1)/(ScheduleRef!$D$2:$D$853&lt;&gt;""),ROWS(ScheduleCompile!D$1:D509)),COLUMNS($A509:D509))</f>
        <v>0.9</v>
      </c>
      <c r="E509" s="1">
        <f>INDEX(ScheduleRef!$D$2:$AB$853,_xlfn.AGGREGATE(15,6,(ROW(ScheduleRef!$D$2:$AB$853)-ROW(ScheduleRef!$D$2)+1)/(ScheduleRef!$D$2:$D$853&lt;&gt;""),ROWS(ScheduleCompile!E$1:E509)),COLUMNS($A509:E509))</f>
        <v>0.9</v>
      </c>
      <c r="F509" s="1">
        <f>INDEX(ScheduleRef!$D$2:$AB$853,_xlfn.AGGREGATE(15,6,(ROW(ScheduleRef!$D$2:$AB$853)-ROW(ScheduleRef!$D$2)+1)/(ScheduleRef!$D$2:$D$853&lt;&gt;""),ROWS(ScheduleCompile!F$1:F509)),COLUMNS($A509:F509))</f>
        <v>0.9</v>
      </c>
      <c r="G509" s="1">
        <f>INDEX(ScheduleRef!$D$2:$AB$853,_xlfn.AGGREGATE(15,6,(ROW(ScheduleRef!$D$2:$AB$853)-ROW(ScheduleRef!$D$2)+1)/(ScheduleRef!$D$2:$D$853&lt;&gt;""),ROWS(ScheduleCompile!G$1:G509)),COLUMNS($A509:G509))</f>
        <v>0.9</v>
      </c>
      <c r="H509" s="1">
        <f>INDEX(ScheduleRef!$D$2:$AB$853,_xlfn.AGGREGATE(15,6,(ROW(ScheduleRef!$D$2:$AB$853)-ROW(ScheduleRef!$D$2)+1)/(ScheduleRef!$D$2:$D$853&lt;&gt;""),ROWS(ScheduleCompile!H$1:H509)),COLUMNS($A509:H509))</f>
        <v>0.9</v>
      </c>
      <c r="I509" s="1">
        <f>INDEX(ScheduleRef!$D$2:$AB$853,_xlfn.AGGREGATE(15,6,(ROW(ScheduleRef!$D$2:$AB$853)-ROW(ScheduleRef!$D$2)+1)/(ScheduleRef!$D$2:$D$853&lt;&gt;""),ROWS(ScheduleCompile!I$1:I509)),COLUMNS($A509:I509))</f>
        <v>0.9</v>
      </c>
      <c r="J509" s="1">
        <f>INDEX(ScheduleRef!$D$2:$AB$853,_xlfn.AGGREGATE(15,6,(ROW(ScheduleRef!$D$2:$AB$853)-ROW(ScheduleRef!$D$2)+1)/(ScheduleRef!$D$2:$D$853&lt;&gt;""),ROWS(ScheduleCompile!J$1:J509)),COLUMNS($A509:J509))</f>
        <v>0.9</v>
      </c>
      <c r="K509" s="1">
        <f>INDEX(ScheduleRef!$D$2:$AB$853,_xlfn.AGGREGATE(15,6,(ROW(ScheduleRef!$D$2:$AB$853)-ROW(ScheduleRef!$D$2)+1)/(ScheduleRef!$D$2:$D$853&lt;&gt;""),ROWS(ScheduleCompile!K$1:K509)),COLUMNS($A509:K509))</f>
        <v>0.9</v>
      </c>
      <c r="L509" s="1">
        <f>INDEX(ScheduleRef!$D$2:$AB$853,_xlfn.AGGREGATE(15,6,(ROW(ScheduleRef!$D$2:$AB$853)-ROW(ScheduleRef!$D$2)+1)/(ScheduleRef!$D$2:$D$853&lt;&gt;""),ROWS(ScheduleCompile!L$1:L509)),COLUMNS($A509:L509))</f>
        <v>0.9</v>
      </c>
      <c r="M509" s="1">
        <f>INDEX(ScheduleRef!$D$2:$AB$853,_xlfn.AGGREGATE(15,6,(ROW(ScheduleRef!$D$2:$AB$853)-ROW(ScheduleRef!$D$2)+1)/(ScheduleRef!$D$2:$D$853&lt;&gt;""),ROWS(ScheduleCompile!M$1:M509)),COLUMNS($A509:M509))</f>
        <v>0.9</v>
      </c>
      <c r="N509" s="1">
        <f>INDEX(ScheduleRef!$D$2:$AB$853,_xlfn.AGGREGATE(15,6,(ROW(ScheduleRef!$D$2:$AB$853)-ROW(ScheduleRef!$D$2)+1)/(ScheduleRef!$D$2:$D$853&lt;&gt;""),ROWS(ScheduleCompile!N$1:N509)),COLUMNS($A509:N509))</f>
        <v>0.9</v>
      </c>
      <c r="O509" s="1">
        <f>INDEX(ScheduleRef!$D$2:$AB$853,_xlfn.AGGREGATE(15,6,(ROW(ScheduleRef!$D$2:$AB$853)-ROW(ScheduleRef!$D$2)+1)/(ScheduleRef!$D$2:$D$853&lt;&gt;""),ROWS(ScheduleCompile!O$1:O509)),COLUMNS($A509:O509))</f>
        <v>0.9</v>
      </c>
      <c r="P509" s="1">
        <f>INDEX(ScheduleRef!$D$2:$AB$853,_xlfn.AGGREGATE(15,6,(ROW(ScheduleRef!$D$2:$AB$853)-ROW(ScheduleRef!$D$2)+1)/(ScheduleRef!$D$2:$D$853&lt;&gt;""),ROWS(ScheduleCompile!P$1:P509)),COLUMNS($A509:P509))</f>
        <v>0.9</v>
      </c>
      <c r="Q509" s="1">
        <f>INDEX(ScheduleRef!$D$2:$AB$853,_xlfn.AGGREGATE(15,6,(ROW(ScheduleRef!$D$2:$AB$853)-ROW(ScheduleRef!$D$2)+1)/(ScheduleRef!$D$2:$D$853&lt;&gt;""),ROWS(ScheduleCompile!Q$1:Q509)),COLUMNS($A509:Q509))</f>
        <v>0.9</v>
      </c>
      <c r="R509" s="1">
        <f>INDEX(ScheduleRef!$D$2:$AB$853,_xlfn.AGGREGATE(15,6,(ROW(ScheduleRef!$D$2:$AB$853)-ROW(ScheduleRef!$D$2)+1)/(ScheduleRef!$D$2:$D$853&lt;&gt;""),ROWS(ScheduleCompile!R$1:R509)),COLUMNS($A509:R509))</f>
        <v>0.9</v>
      </c>
      <c r="S509" s="1">
        <f>INDEX(ScheduleRef!$D$2:$AB$853,_xlfn.AGGREGATE(15,6,(ROW(ScheduleRef!$D$2:$AB$853)-ROW(ScheduleRef!$D$2)+1)/(ScheduleRef!$D$2:$D$853&lt;&gt;""),ROWS(ScheduleCompile!S$1:S509)),COLUMNS($A509:S509))</f>
        <v>0.9</v>
      </c>
      <c r="T509" s="1">
        <f>INDEX(ScheduleRef!$D$2:$AB$853,_xlfn.AGGREGATE(15,6,(ROW(ScheduleRef!$D$2:$AB$853)-ROW(ScheduleRef!$D$2)+1)/(ScheduleRef!$D$2:$D$853&lt;&gt;""),ROWS(ScheduleCompile!T$1:T509)),COLUMNS($A509:T509))</f>
        <v>0.9</v>
      </c>
      <c r="U509" s="1">
        <f>INDEX(ScheduleRef!$D$2:$AB$853,_xlfn.AGGREGATE(15,6,(ROW(ScheduleRef!$D$2:$AB$853)-ROW(ScheduleRef!$D$2)+1)/(ScheduleRef!$D$2:$D$853&lt;&gt;""),ROWS(ScheduleCompile!U$1:U509)),COLUMNS($A509:U509))</f>
        <v>0.9</v>
      </c>
      <c r="V509" s="1">
        <f>INDEX(ScheduleRef!$D$2:$AB$853,_xlfn.AGGREGATE(15,6,(ROW(ScheduleRef!$D$2:$AB$853)-ROW(ScheduleRef!$D$2)+1)/(ScheduleRef!$D$2:$D$853&lt;&gt;""),ROWS(ScheduleCompile!V$1:V509)),COLUMNS($A509:V509))</f>
        <v>0.9</v>
      </c>
      <c r="W509" s="1">
        <f>INDEX(ScheduleRef!$D$2:$AB$853,_xlfn.AGGREGATE(15,6,(ROW(ScheduleRef!$D$2:$AB$853)-ROW(ScheduleRef!$D$2)+1)/(ScheduleRef!$D$2:$D$853&lt;&gt;""),ROWS(ScheduleCompile!W$1:W509)),COLUMNS($A509:W509))</f>
        <v>0.9</v>
      </c>
      <c r="X509" s="1">
        <f>INDEX(ScheduleRef!$D$2:$AB$853,_xlfn.AGGREGATE(15,6,(ROW(ScheduleRef!$D$2:$AB$853)-ROW(ScheduleRef!$D$2)+1)/(ScheduleRef!$D$2:$D$853&lt;&gt;""),ROWS(ScheduleCompile!X$1:X509)),COLUMNS($A509:X509))</f>
        <v>0.9</v>
      </c>
      <c r="Y509" s="1">
        <f>INDEX(ScheduleRef!$D$2:$AB$853,_xlfn.AGGREGATE(15,6,(ROW(ScheduleRef!$D$2:$AB$853)-ROW(ScheduleRef!$D$2)+1)/(ScheduleRef!$D$2:$D$853&lt;&gt;""),ROWS(ScheduleCompile!Y$1:Y509)),COLUMNS($A509:Y509))</f>
        <v>0.9</v>
      </c>
    </row>
    <row r="510" spans="1:25" x14ac:dyDescent="0.25">
      <c r="A510" s="30" t="str">
        <f>INDEX(ScheduleRef!$D$2:$AB$853,_xlfn.AGGREGATE(15,6,(ROW(ScheduleRef!$D$2:$AB$853)-ROW(ScheduleRef!$D$2)+1)/(ScheduleRef!$D$2:$D$853&lt;&gt;""),ROWS(ScheduleCompile!A$1:A510)),COLUMNS($A510:A510))</f>
        <v>WarehouseRefrigerationSat</v>
      </c>
      <c r="B510" s="1">
        <f>INDEX(ScheduleRef!$D$2:$AB$853,_xlfn.AGGREGATE(15,6,(ROW(ScheduleRef!$D$2:$AB$853)-ROW(ScheduleRef!$D$2)+1)/(ScheduleRef!$D$2:$D$853&lt;&gt;""),ROWS(ScheduleCompile!B$1:B510)),COLUMNS($A510:B510))</f>
        <v>0.9</v>
      </c>
      <c r="C510" s="1">
        <f>INDEX(ScheduleRef!$D$2:$AB$853,_xlfn.AGGREGATE(15,6,(ROW(ScheduleRef!$D$2:$AB$853)-ROW(ScheduleRef!$D$2)+1)/(ScheduleRef!$D$2:$D$853&lt;&gt;""),ROWS(ScheduleCompile!C$1:C510)),COLUMNS($A510:C510))</f>
        <v>0.9</v>
      </c>
      <c r="D510" s="1">
        <f>INDEX(ScheduleRef!$D$2:$AB$853,_xlfn.AGGREGATE(15,6,(ROW(ScheduleRef!$D$2:$AB$853)-ROW(ScheduleRef!$D$2)+1)/(ScheduleRef!$D$2:$D$853&lt;&gt;""),ROWS(ScheduleCompile!D$1:D510)),COLUMNS($A510:D510))</f>
        <v>0.9</v>
      </c>
      <c r="E510" s="1">
        <f>INDEX(ScheduleRef!$D$2:$AB$853,_xlfn.AGGREGATE(15,6,(ROW(ScheduleRef!$D$2:$AB$853)-ROW(ScheduleRef!$D$2)+1)/(ScheduleRef!$D$2:$D$853&lt;&gt;""),ROWS(ScheduleCompile!E$1:E510)),COLUMNS($A510:E510))</f>
        <v>0.9</v>
      </c>
      <c r="F510" s="1">
        <f>INDEX(ScheduleRef!$D$2:$AB$853,_xlfn.AGGREGATE(15,6,(ROW(ScheduleRef!$D$2:$AB$853)-ROW(ScheduleRef!$D$2)+1)/(ScheduleRef!$D$2:$D$853&lt;&gt;""),ROWS(ScheduleCompile!F$1:F510)),COLUMNS($A510:F510))</f>
        <v>0.9</v>
      </c>
      <c r="G510" s="1">
        <f>INDEX(ScheduleRef!$D$2:$AB$853,_xlfn.AGGREGATE(15,6,(ROW(ScheduleRef!$D$2:$AB$853)-ROW(ScheduleRef!$D$2)+1)/(ScheduleRef!$D$2:$D$853&lt;&gt;""),ROWS(ScheduleCompile!G$1:G510)),COLUMNS($A510:G510))</f>
        <v>0.9</v>
      </c>
      <c r="H510" s="1">
        <f>INDEX(ScheduleRef!$D$2:$AB$853,_xlfn.AGGREGATE(15,6,(ROW(ScheduleRef!$D$2:$AB$853)-ROW(ScheduleRef!$D$2)+1)/(ScheduleRef!$D$2:$D$853&lt;&gt;""),ROWS(ScheduleCompile!H$1:H510)),COLUMNS($A510:H510))</f>
        <v>0.9</v>
      </c>
      <c r="I510" s="1">
        <f>INDEX(ScheduleRef!$D$2:$AB$853,_xlfn.AGGREGATE(15,6,(ROW(ScheduleRef!$D$2:$AB$853)-ROW(ScheduleRef!$D$2)+1)/(ScheduleRef!$D$2:$D$853&lt;&gt;""),ROWS(ScheduleCompile!I$1:I510)),COLUMNS($A510:I510))</f>
        <v>0.9</v>
      </c>
      <c r="J510" s="1">
        <f>INDEX(ScheduleRef!$D$2:$AB$853,_xlfn.AGGREGATE(15,6,(ROW(ScheduleRef!$D$2:$AB$853)-ROW(ScheduleRef!$D$2)+1)/(ScheduleRef!$D$2:$D$853&lt;&gt;""),ROWS(ScheduleCompile!J$1:J510)),COLUMNS($A510:J510))</f>
        <v>0.9</v>
      </c>
      <c r="K510" s="1">
        <f>INDEX(ScheduleRef!$D$2:$AB$853,_xlfn.AGGREGATE(15,6,(ROW(ScheduleRef!$D$2:$AB$853)-ROW(ScheduleRef!$D$2)+1)/(ScheduleRef!$D$2:$D$853&lt;&gt;""),ROWS(ScheduleCompile!K$1:K510)),COLUMNS($A510:K510))</f>
        <v>0.9</v>
      </c>
      <c r="L510" s="1">
        <f>INDEX(ScheduleRef!$D$2:$AB$853,_xlfn.AGGREGATE(15,6,(ROW(ScheduleRef!$D$2:$AB$853)-ROW(ScheduleRef!$D$2)+1)/(ScheduleRef!$D$2:$D$853&lt;&gt;""),ROWS(ScheduleCompile!L$1:L510)),COLUMNS($A510:L510))</f>
        <v>0.9</v>
      </c>
      <c r="M510" s="1">
        <f>INDEX(ScheduleRef!$D$2:$AB$853,_xlfn.AGGREGATE(15,6,(ROW(ScheduleRef!$D$2:$AB$853)-ROW(ScheduleRef!$D$2)+1)/(ScheduleRef!$D$2:$D$853&lt;&gt;""),ROWS(ScheduleCompile!M$1:M510)),COLUMNS($A510:M510))</f>
        <v>0.9</v>
      </c>
      <c r="N510" s="1">
        <f>INDEX(ScheduleRef!$D$2:$AB$853,_xlfn.AGGREGATE(15,6,(ROW(ScheduleRef!$D$2:$AB$853)-ROW(ScheduleRef!$D$2)+1)/(ScheduleRef!$D$2:$D$853&lt;&gt;""),ROWS(ScheduleCompile!N$1:N510)),COLUMNS($A510:N510))</f>
        <v>0.9</v>
      </c>
      <c r="O510" s="1">
        <f>INDEX(ScheduleRef!$D$2:$AB$853,_xlfn.AGGREGATE(15,6,(ROW(ScheduleRef!$D$2:$AB$853)-ROW(ScheduleRef!$D$2)+1)/(ScheduleRef!$D$2:$D$853&lt;&gt;""),ROWS(ScheduleCompile!O$1:O510)),COLUMNS($A510:O510))</f>
        <v>0.9</v>
      </c>
      <c r="P510" s="1">
        <f>INDEX(ScheduleRef!$D$2:$AB$853,_xlfn.AGGREGATE(15,6,(ROW(ScheduleRef!$D$2:$AB$853)-ROW(ScheduleRef!$D$2)+1)/(ScheduleRef!$D$2:$D$853&lt;&gt;""),ROWS(ScheduleCompile!P$1:P510)),COLUMNS($A510:P510))</f>
        <v>0.9</v>
      </c>
      <c r="Q510" s="1">
        <f>INDEX(ScheduleRef!$D$2:$AB$853,_xlfn.AGGREGATE(15,6,(ROW(ScheduleRef!$D$2:$AB$853)-ROW(ScheduleRef!$D$2)+1)/(ScheduleRef!$D$2:$D$853&lt;&gt;""),ROWS(ScheduleCompile!Q$1:Q510)),COLUMNS($A510:Q510))</f>
        <v>0.9</v>
      </c>
      <c r="R510" s="1">
        <f>INDEX(ScheduleRef!$D$2:$AB$853,_xlfn.AGGREGATE(15,6,(ROW(ScheduleRef!$D$2:$AB$853)-ROW(ScheduleRef!$D$2)+1)/(ScheduleRef!$D$2:$D$853&lt;&gt;""),ROWS(ScheduleCompile!R$1:R510)),COLUMNS($A510:R510))</f>
        <v>0.9</v>
      </c>
      <c r="S510" s="1">
        <f>INDEX(ScheduleRef!$D$2:$AB$853,_xlfn.AGGREGATE(15,6,(ROW(ScheduleRef!$D$2:$AB$853)-ROW(ScheduleRef!$D$2)+1)/(ScheduleRef!$D$2:$D$853&lt;&gt;""),ROWS(ScheduleCompile!S$1:S510)),COLUMNS($A510:S510))</f>
        <v>0.9</v>
      </c>
      <c r="T510" s="1">
        <f>INDEX(ScheduleRef!$D$2:$AB$853,_xlfn.AGGREGATE(15,6,(ROW(ScheduleRef!$D$2:$AB$853)-ROW(ScheduleRef!$D$2)+1)/(ScheduleRef!$D$2:$D$853&lt;&gt;""),ROWS(ScheduleCompile!T$1:T510)),COLUMNS($A510:T510))</f>
        <v>0.9</v>
      </c>
      <c r="U510" s="1">
        <f>INDEX(ScheduleRef!$D$2:$AB$853,_xlfn.AGGREGATE(15,6,(ROW(ScheduleRef!$D$2:$AB$853)-ROW(ScheduleRef!$D$2)+1)/(ScheduleRef!$D$2:$D$853&lt;&gt;""),ROWS(ScheduleCompile!U$1:U510)),COLUMNS($A510:U510))</f>
        <v>0.9</v>
      </c>
      <c r="V510" s="1">
        <f>INDEX(ScheduleRef!$D$2:$AB$853,_xlfn.AGGREGATE(15,6,(ROW(ScheduleRef!$D$2:$AB$853)-ROW(ScheduleRef!$D$2)+1)/(ScheduleRef!$D$2:$D$853&lt;&gt;""),ROWS(ScheduleCompile!V$1:V510)),COLUMNS($A510:V510))</f>
        <v>0.9</v>
      </c>
      <c r="W510" s="1">
        <f>INDEX(ScheduleRef!$D$2:$AB$853,_xlfn.AGGREGATE(15,6,(ROW(ScheduleRef!$D$2:$AB$853)-ROW(ScheduleRef!$D$2)+1)/(ScheduleRef!$D$2:$D$853&lt;&gt;""),ROWS(ScheduleCompile!W$1:W510)),COLUMNS($A510:W510))</f>
        <v>0.9</v>
      </c>
      <c r="X510" s="1">
        <f>INDEX(ScheduleRef!$D$2:$AB$853,_xlfn.AGGREGATE(15,6,(ROW(ScheduleRef!$D$2:$AB$853)-ROW(ScheduleRef!$D$2)+1)/(ScheduleRef!$D$2:$D$853&lt;&gt;""),ROWS(ScheduleCompile!X$1:X510)),COLUMNS($A510:X510))</f>
        <v>0.9</v>
      </c>
      <c r="Y510" s="1">
        <f>INDEX(ScheduleRef!$D$2:$AB$853,_xlfn.AGGREGATE(15,6,(ROW(ScheduleRef!$D$2:$AB$853)-ROW(ScheduleRef!$D$2)+1)/(ScheduleRef!$D$2:$D$853&lt;&gt;""),ROWS(ScheduleCompile!Y$1:Y510)),COLUMNS($A510:Y510))</f>
        <v>0.9</v>
      </c>
    </row>
    <row r="511" spans="1:25" x14ac:dyDescent="0.25">
      <c r="A511" s="30" t="str">
        <f>INDEX(ScheduleRef!$D$2:$AB$853,_xlfn.AGGREGATE(15,6,(ROW(ScheduleRef!$D$2:$AB$853)-ROW(ScheduleRef!$D$2)+1)/(ScheduleRef!$D$2:$D$853&lt;&gt;""),ROWS(ScheduleCompile!A$1:A511)),COLUMNS($A511:A511))</f>
        <v>WarehouseRefrigerationSun</v>
      </c>
      <c r="B511" s="1">
        <f>INDEX(ScheduleRef!$D$2:$AB$853,_xlfn.AGGREGATE(15,6,(ROW(ScheduleRef!$D$2:$AB$853)-ROW(ScheduleRef!$D$2)+1)/(ScheduleRef!$D$2:$D$853&lt;&gt;""),ROWS(ScheduleCompile!B$1:B511)),COLUMNS($A511:B511))</f>
        <v>0.9</v>
      </c>
      <c r="C511" s="1">
        <f>INDEX(ScheduleRef!$D$2:$AB$853,_xlfn.AGGREGATE(15,6,(ROW(ScheduleRef!$D$2:$AB$853)-ROW(ScheduleRef!$D$2)+1)/(ScheduleRef!$D$2:$D$853&lt;&gt;""),ROWS(ScheduleCompile!C$1:C511)),COLUMNS($A511:C511))</f>
        <v>0.9</v>
      </c>
      <c r="D511" s="1">
        <f>INDEX(ScheduleRef!$D$2:$AB$853,_xlfn.AGGREGATE(15,6,(ROW(ScheduleRef!$D$2:$AB$853)-ROW(ScheduleRef!$D$2)+1)/(ScheduleRef!$D$2:$D$853&lt;&gt;""),ROWS(ScheduleCompile!D$1:D511)),COLUMNS($A511:D511))</f>
        <v>0.9</v>
      </c>
      <c r="E511" s="1">
        <f>INDEX(ScheduleRef!$D$2:$AB$853,_xlfn.AGGREGATE(15,6,(ROW(ScheduleRef!$D$2:$AB$853)-ROW(ScheduleRef!$D$2)+1)/(ScheduleRef!$D$2:$D$853&lt;&gt;""),ROWS(ScheduleCompile!E$1:E511)),COLUMNS($A511:E511))</f>
        <v>0.9</v>
      </c>
      <c r="F511" s="1">
        <f>INDEX(ScheduleRef!$D$2:$AB$853,_xlfn.AGGREGATE(15,6,(ROW(ScheduleRef!$D$2:$AB$853)-ROW(ScheduleRef!$D$2)+1)/(ScheduleRef!$D$2:$D$853&lt;&gt;""),ROWS(ScheduleCompile!F$1:F511)),COLUMNS($A511:F511))</f>
        <v>0.9</v>
      </c>
      <c r="G511" s="1">
        <f>INDEX(ScheduleRef!$D$2:$AB$853,_xlfn.AGGREGATE(15,6,(ROW(ScheduleRef!$D$2:$AB$853)-ROW(ScheduleRef!$D$2)+1)/(ScheduleRef!$D$2:$D$853&lt;&gt;""),ROWS(ScheduleCompile!G$1:G511)),COLUMNS($A511:G511))</f>
        <v>0.9</v>
      </c>
      <c r="H511" s="1">
        <f>INDEX(ScheduleRef!$D$2:$AB$853,_xlfn.AGGREGATE(15,6,(ROW(ScheduleRef!$D$2:$AB$853)-ROW(ScheduleRef!$D$2)+1)/(ScheduleRef!$D$2:$D$853&lt;&gt;""),ROWS(ScheduleCompile!H$1:H511)),COLUMNS($A511:H511))</f>
        <v>0.9</v>
      </c>
      <c r="I511" s="1">
        <f>INDEX(ScheduleRef!$D$2:$AB$853,_xlfn.AGGREGATE(15,6,(ROW(ScheduleRef!$D$2:$AB$853)-ROW(ScheduleRef!$D$2)+1)/(ScheduleRef!$D$2:$D$853&lt;&gt;""),ROWS(ScheduleCompile!I$1:I511)),COLUMNS($A511:I511))</f>
        <v>0.9</v>
      </c>
      <c r="J511" s="1">
        <f>INDEX(ScheduleRef!$D$2:$AB$853,_xlfn.AGGREGATE(15,6,(ROW(ScheduleRef!$D$2:$AB$853)-ROW(ScheduleRef!$D$2)+1)/(ScheduleRef!$D$2:$D$853&lt;&gt;""),ROWS(ScheduleCompile!J$1:J511)),COLUMNS($A511:J511))</f>
        <v>0.9</v>
      </c>
      <c r="K511" s="1">
        <f>INDEX(ScheduleRef!$D$2:$AB$853,_xlfn.AGGREGATE(15,6,(ROW(ScheduleRef!$D$2:$AB$853)-ROW(ScheduleRef!$D$2)+1)/(ScheduleRef!$D$2:$D$853&lt;&gt;""),ROWS(ScheduleCompile!K$1:K511)),COLUMNS($A511:K511))</f>
        <v>0.9</v>
      </c>
      <c r="L511" s="1">
        <f>INDEX(ScheduleRef!$D$2:$AB$853,_xlfn.AGGREGATE(15,6,(ROW(ScheduleRef!$D$2:$AB$853)-ROW(ScheduleRef!$D$2)+1)/(ScheduleRef!$D$2:$D$853&lt;&gt;""),ROWS(ScheduleCompile!L$1:L511)),COLUMNS($A511:L511))</f>
        <v>0.9</v>
      </c>
      <c r="M511" s="1">
        <f>INDEX(ScheduleRef!$D$2:$AB$853,_xlfn.AGGREGATE(15,6,(ROW(ScheduleRef!$D$2:$AB$853)-ROW(ScheduleRef!$D$2)+1)/(ScheduleRef!$D$2:$D$853&lt;&gt;""),ROWS(ScheduleCompile!M$1:M511)),COLUMNS($A511:M511))</f>
        <v>0.9</v>
      </c>
      <c r="N511" s="1">
        <f>INDEX(ScheduleRef!$D$2:$AB$853,_xlfn.AGGREGATE(15,6,(ROW(ScheduleRef!$D$2:$AB$853)-ROW(ScheduleRef!$D$2)+1)/(ScheduleRef!$D$2:$D$853&lt;&gt;""),ROWS(ScheduleCompile!N$1:N511)),COLUMNS($A511:N511))</f>
        <v>0.9</v>
      </c>
      <c r="O511" s="1">
        <f>INDEX(ScheduleRef!$D$2:$AB$853,_xlfn.AGGREGATE(15,6,(ROW(ScheduleRef!$D$2:$AB$853)-ROW(ScheduleRef!$D$2)+1)/(ScheduleRef!$D$2:$D$853&lt;&gt;""),ROWS(ScheduleCompile!O$1:O511)),COLUMNS($A511:O511))</f>
        <v>0.9</v>
      </c>
      <c r="P511" s="1">
        <f>INDEX(ScheduleRef!$D$2:$AB$853,_xlfn.AGGREGATE(15,6,(ROW(ScheduleRef!$D$2:$AB$853)-ROW(ScheduleRef!$D$2)+1)/(ScheduleRef!$D$2:$D$853&lt;&gt;""),ROWS(ScheduleCompile!P$1:P511)),COLUMNS($A511:P511))</f>
        <v>0.9</v>
      </c>
      <c r="Q511" s="1">
        <f>INDEX(ScheduleRef!$D$2:$AB$853,_xlfn.AGGREGATE(15,6,(ROW(ScheduleRef!$D$2:$AB$853)-ROW(ScheduleRef!$D$2)+1)/(ScheduleRef!$D$2:$D$853&lt;&gt;""),ROWS(ScheduleCompile!Q$1:Q511)),COLUMNS($A511:Q511))</f>
        <v>0.9</v>
      </c>
      <c r="R511" s="1">
        <f>INDEX(ScheduleRef!$D$2:$AB$853,_xlfn.AGGREGATE(15,6,(ROW(ScheduleRef!$D$2:$AB$853)-ROW(ScheduleRef!$D$2)+1)/(ScheduleRef!$D$2:$D$853&lt;&gt;""),ROWS(ScheduleCompile!R$1:R511)),COLUMNS($A511:R511))</f>
        <v>0.9</v>
      </c>
      <c r="S511" s="1">
        <f>INDEX(ScheduleRef!$D$2:$AB$853,_xlfn.AGGREGATE(15,6,(ROW(ScheduleRef!$D$2:$AB$853)-ROW(ScheduleRef!$D$2)+1)/(ScheduleRef!$D$2:$D$853&lt;&gt;""),ROWS(ScheduleCompile!S$1:S511)),COLUMNS($A511:S511))</f>
        <v>0.9</v>
      </c>
      <c r="T511" s="1">
        <f>INDEX(ScheduleRef!$D$2:$AB$853,_xlfn.AGGREGATE(15,6,(ROW(ScheduleRef!$D$2:$AB$853)-ROW(ScheduleRef!$D$2)+1)/(ScheduleRef!$D$2:$D$853&lt;&gt;""),ROWS(ScheduleCompile!T$1:T511)),COLUMNS($A511:T511))</f>
        <v>0.9</v>
      </c>
      <c r="U511" s="1">
        <f>INDEX(ScheduleRef!$D$2:$AB$853,_xlfn.AGGREGATE(15,6,(ROW(ScheduleRef!$D$2:$AB$853)-ROW(ScheduleRef!$D$2)+1)/(ScheduleRef!$D$2:$D$853&lt;&gt;""),ROWS(ScheduleCompile!U$1:U511)),COLUMNS($A511:U511))</f>
        <v>0.9</v>
      </c>
      <c r="V511" s="1">
        <f>INDEX(ScheduleRef!$D$2:$AB$853,_xlfn.AGGREGATE(15,6,(ROW(ScheduleRef!$D$2:$AB$853)-ROW(ScheduleRef!$D$2)+1)/(ScheduleRef!$D$2:$D$853&lt;&gt;""),ROWS(ScheduleCompile!V$1:V511)),COLUMNS($A511:V511))</f>
        <v>0.9</v>
      </c>
      <c r="W511" s="1">
        <f>INDEX(ScheduleRef!$D$2:$AB$853,_xlfn.AGGREGATE(15,6,(ROW(ScheduleRef!$D$2:$AB$853)-ROW(ScheduleRef!$D$2)+1)/(ScheduleRef!$D$2:$D$853&lt;&gt;""),ROWS(ScheduleCompile!W$1:W511)),COLUMNS($A511:W511))</f>
        <v>0.9</v>
      </c>
      <c r="X511" s="1">
        <f>INDEX(ScheduleRef!$D$2:$AB$853,_xlfn.AGGREGATE(15,6,(ROW(ScheduleRef!$D$2:$AB$853)-ROW(ScheduleRef!$D$2)+1)/(ScheduleRef!$D$2:$D$853&lt;&gt;""),ROWS(ScheduleCompile!X$1:X511)),COLUMNS($A511:X511))</f>
        <v>0.9</v>
      </c>
      <c r="Y511" s="1">
        <f>INDEX(ScheduleRef!$D$2:$AB$853,_xlfn.AGGREGATE(15,6,(ROW(ScheduleRef!$D$2:$AB$853)-ROW(ScheduleRef!$D$2)+1)/(ScheduleRef!$D$2:$D$853&lt;&gt;""),ROWS(ScheduleCompile!Y$1:Y511)),COLUMNS($A511:Y511))</f>
        <v>0.9</v>
      </c>
    </row>
    <row r="512" spans="1:25" x14ac:dyDescent="0.25">
      <c r="A512" s="30" t="str">
        <f>INDEX(ScheduleRef!$D$2:$AB$853,_xlfn.AGGREGATE(15,6,(ROW(ScheduleRef!$D$2:$AB$853)-ROW(ScheduleRef!$D$2)+1)/(ScheduleRef!$D$2:$D$853&lt;&gt;""),ROWS(ScheduleCompile!A$1:A512)),COLUMNS($A512:A512))</f>
        <v>WarehouseHtgSetptWD</v>
      </c>
      <c r="B512" s="1">
        <f>INDEX(ScheduleRef!$D$2:$AB$853,_xlfn.AGGREGATE(15,6,(ROW(ScheduleRef!$D$2:$AB$853)-ROW(ScheduleRef!$D$2)+1)/(ScheduleRef!$D$2:$D$853&lt;&gt;""),ROWS(ScheduleCompile!B$1:B512)),COLUMNS($A512:B512))</f>
        <v>60</v>
      </c>
      <c r="C512" s="1">
        <f>INDEX(ScheduleRef!$D$2:$AB$853,_xlfn.AGGREGATE(15,6,(ROW(ScheduleRef!$D$2:$AB$853)-ROW(ScheduleRef!$D$2)+1)/(ScheduleRef!$D$2:$D$853&lt;&gt;""),ROWS(ScheduleCompile!C$1:C512)),COLUMNS($A512:C512))</f>
        <v>60</v>
      </c>
      <c r="D512" s="1">
        <f>INDEX(ScheduleRef!$D$2:$AB$853,_xlfn.AGGREGATE(15,6,(ROW(ScheduleRef!$D$2:$AB$853)-ROW(ScheduleRef!$D$2)+1)/(ScheduleRef!$D$2:$D$853&lt;&gt;""),ROWS(ScheduleCompile!D$1:D512)),COLUMNS($A512:D512))</f>
        <v>60</v>
      </c>
      <c r="E512" s="1">
        <f>INDEX(ScheduleRef!$D$2:$AB$853,_xlfn.AGGREGATE(15,6,(ROW(ScheduleRef!$D$2:$AB$853)-ROW(ScheduleRef!$D$2)+1)/(ScheduleRef!$D$2:$D$853&lt;&gt;""),ROWS(ScheduleCompile!E$1:E512)),COLUMNS($A512:E512))</f>
        <v>60</v>
      </c>
      <c r="F512" s="1">
        <f>INDEX(ScheduleRef!$D$2:$AB$853,_xlfn.AGGREGATE(15,6,(ROW(ScheduleRef!$D$2:$AB$853)-ROW(ScheduleRef!$D$2)+1)/(ScheduleRef!$D$2:$D$853&lt;&gt;""),ROWS(ScheduleCompile!F$1:F512)),COLUMNS($A512:F512))</f>
        <v>60</v>
      </c>
      <c r="G512" s="1">
        <f>INDEX(ScheduleRef!$D$2:$AB$853,_xlfn.AGGREGATE(15,6,(ROW(ScheduleRef!$D$2:$AB$853)-ROW(ScheduleRef!$D$2)+1)/(ScheduleRef!$D$2:$D$853&lt;&gt;""),ROWS(ScheduleCompile!G$1:G512)),COLUMNS($A512:G512))</f>
        <v>60</v>
      </c>
      <c r="H512" s="1">
        <f>INDEX(ScheduleRef!$D$2:$AB$853,_xlfn.AGGREGATE(15,6,(ROW(ScheduleRef!$D$2:$AB$853)-ROW(ScheduleRef!$D$2)+1)/(ScheduleRef!$D$2:$D$853&lt;&gt;""),ROWS(ScheduleCompile!H$1:H512)),COLUMNS($A512:H512))</f>
        <v>70</v>
      </c>
      <c r="I512" s="1">
        <f>INDEX(ScheduleRef!$D$2:$AB$853,_xlfn.AGGREGATE(15,6,(ROW(ScheduleRef!$D$2:$AB$853)-ROW(ScheduleRef!$D$2)+1)/(ScheduleRef!$D$2:$D$853&lt;&gt;""),ROWS(ScheduleCompile!I$1:I512)),COLUMNS($A512:I512))</f>
        <v>70</v>
      </c>
      <c r="J512" s="1">
        <f>INDEX(ScheduleRef!$D$2:$AB$853,_xlfn.AGGREGATE(15,6,(ROW(ScheduleRef!$D$2:$AB$853)-ROW(ScheduleRef!$D$2)+1)/(ScheduleRef!$D$2:$D$853&lt;&gt;""),ROWS(ScheduleCompile!J$1:J512)),COLUMNS($A512:J512))</f>
        <v>70</v>
      </c>
      <c r="K512" s="1">
        <f>INDEX(ScheduleRef!$D$2:$AB$853,_xlfn.AGGREGATE(15,6,(ROW(ScheduleRef!$D$2:$AB$853)-ROW(ScheduleRef!$D$2)+1)/(ScheduleRef!$D$2:$D$853&lt;&gt;""),ROWS(ScheduleCompile!K$1:K512)),COLUMNS($A512:K512))</f>
        <v>70</v>
      </c>
      <c r="L512" s="1">
        <f>INDEX(ScheduleRef!$D$2:$AB$853,_xlfn.AGGREGATE(15,6,(ROW(ScheduleRef!$D$2:$AB$853)-ROW(ScheduleRef!$D$2)+1)/(ScheduleRef!$D$2:$D$853&lt;&gt;""),ROWS(ScheduleCompile!L$1:L512)),COLUMNS($A512:L512))</f>
        <v>70</v>
      </c>
      <c r="M512" s="1">
        <f>INDEX(ScheduleRef!$D$2:$AB$853,_xlfn.AGGREGATE(15,6,(ROW(ScheduleRef!$D$2:$AB$853)-ROW(ScheduleRef!$D$2)+1)/(ScheduleRef!$D$2:$D$853&lt;&gt;""),ROWS(ScheduleCompile!M$1:M512)),COLUMNS($A512:M512))</f>
        <v>70</v>
      </c>
      <c r="N512" s="1">
        <f>INDEX(ScheduleRef!$D$2:$AB$853,_xlfn.AGGREGATE(15,6,(ROW(ScheduleRef!$D$2:$AB$853)-ROW(ScheduleRef!$D$2)+1)/(ScheduleRef!$D$2:$D$853&lt;&gt;""),ROWS(ScheduleCompile!N$1:N512)),COLUMNS($A512:N512))</f>
        <v>70</v>
      </c>
      <c r="O512" s="1">
        <f>INDEX(ScheduleRef!$D$2:$AB$853,_xlfn.AGGREGATE(15,6,(ROW(ScheduleRef!$D$2:$AB$853)-ROW(ScheduleRef!$D$2)+1)/(ScheduleRef!$D$2:$D$853&lt;&gt;""),ROWS(ScheduleCompile!O$1:O512)),COLUMNS($A512:O512))</f>
        <v>70</v>
      </c>
      <c r="P512" s="1">
        <f>INDEX(ScheduleRef!$D$2:$AB$853,_xlfn.AGGREGATE(15,6,(ROW(ScheduleRef!$D$2:$AB$853)-ROW(ScheduleRef!$D$2)+1)/(ScheduleRef!$D$2:$D$853&lt;&gt;""),ROWS(ScheduleCompile!P$1:P512)),COLUMNS($A512:P512))</f>
        <v>70</v>
      </c>
      <c r="Q512" s="1">
        <f>INDEX(ScheduleRef!$D$2:$AB$853,_xlfn.AGGREGATE(15,6,(ROW(ScheduleRef!$D$2:$AB$853)-ROW(ScheduleRef!$D$2)+1)/(ScheduleRef!$D$2:$D$853&lt;&gt;""),ROWS(ScheduleCompile!Q$1:Q512)),COLUMNS($A512:Q512))</f>
        <v>70</v>
      </c>
      <c r="R512" s="1">
        <f>INDEX(ScheduleRef!$D$2:$AB$853,_xlfn.AGGREGATE(15,6,(ROW(ScheduleRef!$D$2:$AB$853)-ROW(ScheduleRef!$D$2)+1)/(ScheduleRef!$D$2:$D$853&lt;&gt;""),ROWS(ScheduleCompile!R$1:R512)),COLUMNS($A512:R512))</f>
        <v>70</v>
      </c>
      <c r="S512" s="1">
        <f>INDEX(ScheduleRef!$D$2:$AB$853,_xlfn.AGGREGATE(15,6,(ROW(ScheduleRef!$D$2:$AB$853)-ROW(ScheduleRef!$D$2)+1)/(ScheduleRef!$D$2:$D$853&lt;&gt;""),ROWS(ScheduleCompile!S$1:S512)),COLUMNS($A512:S512))</f>
        <v>60</v>
      </c>
      <c r="T512" s="1">
        <f>INDEX(ScheduleRef!$D$2:$AB$853,_xlfn.AGGREGATE(15,6,(ROW(ScheduleRef!$D$2:$AB$853)-ROW(ScheduleRef!$D$2)+1)/(ScheduleRef!$D$2:$D$853&lt;&gt;""),ROWS(ScheduleCompile!T$1:T512)),COLUMNS($A512:T512))</f>
        <v>60</v>
      </c>
      <c r="U512" s="1">
        <f>INDEX(ScheduleRef!$D$2:$AB$853,_xlfn.AGGREGATE(15,6,(ROW(ScheduleRef!$D$2:$AB$853)-ROW(ScheduleRef!$D$2)+1)/(ScheduleRef!$D$2:$D$853&lt;&gt;""),ROWS(ScheduleCompile!U$1:U512)),COLUMNS($A512:U512))</f>
        <v>60</v>
      </c>
      <c r="V512" s="1">
        <f>INDEX(ScheduleRef!$D$2:$AB$853,_xlfn.AGGREGATE(15,6,(ROW(ScheduleRef!$D$2:$AB$853)-ROW(ScheduleRef!$D$2)+1)/(ScheduleRef!$D$2:$D$853&lt;&gt;""),ROWS(ScheduleCompile!V$1:V512)),COLUMNS($A512:V512))</f>
        <v>60</v>
      </c>
      <c r="W512" s="1">
        <f>INDEX(ScheduleRef!$D$2:$AB$853,_xlfn.AGGREGATE(15,6,(ROW(ScheduleRef!$D$2:$AB$853)-ROW(ScheduleRef!$D$2)+1)/(ScheduleRef!$D$2:$D$853&lt;&gt;""),ROWS(ScheduleCompile!W$1:W512)),COLUMNS($A512:W512))</f>
        <v>60</v>
      </c>
      <c r="X512" s="1">
        <f>INDEX(ScheduleRef!$D$2:$AB$853,_xlfn.AGGREGATE(15,6,(ROW(ScheduleRef!$D$2:$AB$853)-ROW(ScheduleRef!$D$2)+1)/(ScheduleRef!$D$2:$D$853&lt;&gt;""),ROWS(ScheduleCompile!X$1:X512)),COLUMNS($A512:X512))</f>
        <v>60</v>
      </c>
      <c r="Y512" s="1">
        <f>INDEX(ScheduleRef!$D$2:$AB$853,_xlfn.AGGREGATE(15,6,(ROW(ScheduleRef!$D$2:$AB$853)-ROW(ScheduleRef!$D$2)+1)/(ScheduleRef!$D$2:$D$853&lt;&gt;""),ROWS(ScheduleCompile!Y$1:Y512)),COLUMNS($A512:Y512))</f>
        <v>60</v>
      </c>
    </row>
    <row r="513" spans="1:25" x14ac:dyDescent="0.25">
      <c r="A513" s="30" t="str">
        <f>INDEX(ScheduleRef!$D$2:$AB$853,_xlfn.AGGREGATE(15,6,(ROW(ScheduleRef!$D$2:$AB$853)-ROW(ScheduleRef!$D$2)+1)/(ScheduleRef!$D$2:$D$853&lt;&gt;""),ROWS(ScheduleCompile!A$1:A513)),COLUMNS($A513:A513))</f>
        <v>WarehouseHtgSetptSat</v>
      </c>
      <c r="B513" s="1">
        <f>INDEX(ScheduleRef!$D$2:$AB$853,_xlfn.AGGREGATE(15,6,(ROW(ScheduleRef!$D$2:$AB$853)-ROW(ScheduleRef!$D$2)+1)/(ScheduleRef!$D$2:$D$853&lt;&gt;""),ROWS(ScheduleCompile!B$1:B513)),COLUMNS($A513:B513))</f>
        <v>60</v>
      </c>
      <c r="C513" s="1">
        <f>INDEX(ScheduleRef!$D$2:$AB$853,_xlfn.AGGREGATE(15,6,(ROW(ScheduleRef!$D$2:$AB$853)-ROW(ScheduleRef!$D$2)+1)/(ScheduleRef!$D$2:$D$853&lt;&gt;""),ROWS(ScheduleCompile!C$1:C513)),COLUMNS($A513:C513))</f>
        <v>60</v>
      </c>
      <c r="D513" s="1">
        <f>INDEX(ScheduleRef!$D$2:$AB$853,_xlfn.AGGREGATE(15,6,(ROW(ScheduleRef!$D$2:$AB$853)-ROW(ScheduleRef!$D$2)+1)/(ScheduleRef!$D$2:$D$853&lt;&gt;""),ROWS(ScheduleCompile!D$1:D513)),COLUMNS($A513:D513))</f>
        <v>60</v>
      </c>
      <c r="E513" s="1">
        <f>INDEX(ScheduleRef!$D$2:$AB$853,_xlfn.AGGREGATE(15,6,(ROW(ScheduleRef!$D$2:$AB$853)-ROW(ScheduleRef!$D$2)+1)/(ScheduleRef!$D$2:$D$853&lt;&gt;""),ROWS(ScheduleCompile!E$1:E513)),COLUMNS($A513:E513))</f>
        <v>60</v>
      </c>
      <c r="F513" s="1">
        <f>INDEX(ScheduleRef!$D$2:$AB$853,_xlfn.AGGREGATE(15,6,(ROW(ScheduleRef!$D$2:$AB$853)-ROW(ScheduleRef!$D$2)+1)/(ScheduleRef!$D$2:$D$853&lt;&gt;""),ROWS(ScheduleCompile!F$1:F513)),COLUMNS($A513:F513))</f>
        <v>60</v>
      </c>
      <c r="G513" s="1">
        <f>INDEX(ScheduleRef!$D$2:$AB$853,_xlfn.AGGREGATE(15,6,(ROW(ScheduleRef!$D$2:$AB$853)-ROW(ScheduleRef!$D$2)+1)/(ScheduleRef!$D$2:$D$853&lt;&gt;""),ROWS(ScheduleCompile!G$1:G513)),COLUMNS($A513:G513))</f>
        <v>60</v>
      </c>
      <c r="H513" s="1">
        <f>INDEX(ScheduleRef!$D$2:$AB$853,_xlfn.AGGREGATE(15,6,(ROW(ScheduleRef!$D$2:$AB$853)-ROW(ScheduleRef!$D$2)+1)/(ScheduleRef!$D$2:$D$853&lt;&gt;""),ROWS(ScheduleCompile!H$1:H513)),COLUMNS($A513:H513))</f>
        <v>60</v>
      </c>
      <c r="I513" s="1">
        <f>INDEX(ScheduleRef!$D$2:$AB$853,_xlfn.AGGREGATE(15,6,(ROW(ScheduleRef!$D$2:$AB$853)-ROW(ScheduleRef!$D$2)+1)/(ScheduleRef!$D$2:$D$853&lt;&gt;""),ROWS(ScheduleCompile!I$1:I513)),COLUMNS($A513:I513))</f>
        <v>70</v>
      </c>
      <c r="J513" s="1">
        <f>INDEX(ScheduleRef!$D$2:$AB$853,_xlfn.AGGREGATE(15,6,(ROW(ScheduleRef!$D$2:$AB$853)-ROW(ScheduleRef!$D$2)+1)/(ScheduleRef!$D$2:$D$853&lt;&gt;""),ROWS(ScheduleCompile!J$1:J513)),COLUMNS($A513:J513))</f>
        <v>70</v>
      </c>
      <c r="K513" s="1">
        <f>INDEX(ScheduleRef!$D$2:$AB$853,_xlfn.AGGREGATE(15,6,(ROW(ScheduleRef!$D$2:$AB$853)-ROW(ScheduleRef!$D$2)+1)/(ScheduleRef!$D$2:$D$853&lt;&gt;""),ROWS(ScheduleCompile!K$1:K513)),COLUMNS($A513:K513))</f>
        <v>70</v>
      </c>
      <c r="L513" s="1">
        <f>INDEX(ScheduleRef!$D$2:$AB$853,_xlfn.AGGREGATE(15,6,(ROW(ScheduleRef!$D$2:$AB$853)-ROW(ScheduleRef!$D$2)+1)/(ScheduleRef!$D$2:$D$853&lt;&gt;""),ROWS(ScheduleCompile!L$1:L513)),COLUMNS($A513:L513))</f>
        <v>70</v>
      </c>
      <c r="M513" s="1">
        <f>INDEX(ScheduleRef!$D$2:$AB$853,_xlfn.AGGREGATE(15,6,(ROW(ScheduleRef!$D$2:$AB$853)-ROW(ScheduleRef!$D$2)+1)/(ScheduleRef!$D$2:$D$853&lt;&gt;""),ROWS(ScheduleCompile!M$1:M513)),COLUMNS($A513:M513))</f>
        <v>70</v>
      </c>
      <c r="N513" s="1">
        <f>INDEX(ScheduleRef!$D$2:$AB$853,_xlfn.AGGREGATE(15,6,(ROW(ScheduleRef!$D$2:$AB$853)-ROW(ScheduleRef!$D$2)+1)/(ScheduleRef!$D$2:$D$853&lt;&gt;""),ROWS(ScheduleCompile!N$1:N513)),COLUMNS($A513:N513))</f>
        <v>70</v>
      </c>
      <c r="O513" s="1">
        <f>INDEX(ScheduleRef!$D$2:$AB$853,_xlfn.AGGREGATE(15,6,(ROW(ScheduleRef!$D$2:$AB$853)-ROW(ScheduleRef!$D$2)+1)/(ScheduleRef!$D$2:$D$853&lt;&gt;""),ROWS(ScheduleCompile!O$1:O513)),COLUMNS($A513:O513))</f>
        <v>70</v>
      </c>
      <c r="P513" s="1">
        <f>INDEX(ScheduleRef!$D$2:$AB$853,_xlfn.AGGREGATE(15,6,(ROW(ScheduleRef!$D$2:$AB$853)-ROW(ScheduleRef!$D$2)+1)/(ScheduleRef!$D$2:$D$853&lt;&gt;""),ROWS(ScheduleCompile!P$1:P513)),COLUMNS($A513:P513))</f>
        <v>70</v>
      </c>
      <c r="Q513" s="1">
        <f>INDEX(ScheduleRef!$D$2:$AB$853,_xlfn.AGGREGATE(15,6,(ROW(ScheduleRef!$D$2:$AB$853)-ROW(ScheduleRef!$D$2)+1)/(ScheduleRef!$D$2:$D$853&lt;&gt;""),ROWS(ScheduleCompile!Q$1:Q513)),COLUMNS($A513:Q513))</f>
        <v>70</v>
      </c>
      <c r="R513" s="1">
        <f>INDEX(ScheduleRef!$D$2:$AB$853,_xlfn.AGGREGATE(15,6,(ROW(ScheduleRef!$D$2:$AB$853)-ROW(ScheduleRef!$D$2)+1)/(ScheduleRef!$D$2:$D$853&lt;&gt;""),ROWS(ScheduleCompile!R$1:R513)),COLUMNS($A513:R513))</f>
        <v>60</v>
      </c>
      <c r="S513" s="1">
        <f>INDEX(ScheduleRef!$D$2:$AB$853,_xlfn.AGGREGATE(15,6,(ROW(ScheduleRef!$D$2:$AB$853)-ROW(ScheduleRef!$D$2)+1)/(ScheduleRef!$D$2:$D$853&lt;&gt;""),ROWS(ScheduleCompile!S$1:S513)),COLUMNS($A513:S513))</f>
        <v>60</v>
      </c>
      <c r="T513" s="1">
        <f>INDEX(ScheduleRef!$D$2:$AB$853,_xlfn.AGGREGATE(15,6,(ROW(ScheduleRef!$D$2:$AB$853)-ROW(ScheduleRef!$D$2)+1)/(ScheduleRef!$D$2:$D$853&lt;&gt;""),ROWS(ScheduleCompile!T$1:T513)),COLUMNS($A513:T513))</f>
        <v>60</v>
      </c>
      <c r="U513" s="1">
        <f>INDEX(ScheduleRef!$D$2:$AB$853,_xlfn.AGGREGATE(15,6,(ROW(ScheduleRef!$D$2:$AB$853)-ROW(ScheduleRef!$D$2)+1)/(ScheduleRef!$D$2:$D$853&lt;&gt;""),ROWS(ScheduleCompile!U$1:U513)),COLUMNS($A513:U513))</f>
        <v>60</v>
      </c>
      <c r="V513" s="1">
        <f>INDEX(ScheduleRef!$D$2:$AB$853,_xlfn.AGGREGATE(15,6,(ROW(ScheduleRef!$D$2:$AB$853)-ROW(ScheduleRef!$D$2)+1)/(ScheduleRef!$D$2:$D$853&lt;&gt;""),ROWS(ScheduleCompile!V$1:V513)),COLUMNS($A513:V513))</f>
        <v>60</v>
      </c>
      <c r="W513" s="1">
        <f>INDEX(ScheduleRef!$D$2:$AB$853,_xlfn.AGGREGATE(15,6,(ROW(ScheduleRef!$D$2:$AB$853)-ROW(ScheduleRef!$D$2)+1)/(ScheduleRef!$D$2:$D$853&lt;&gt;""),ROWS(ScheduleCompile!W$1:W513)),COLUMNS($A513:W513))</f>
        <v>60</v>
      </c>
      <c r="X513" s="1">
        <f>INDEX(ScheduleRef!$D$2:$AB$853,_xlfn.AGGREGATE(15,6,(ROW(ScheduleRef!$D$2:$AB$853)-ROW(ScheduleRef!$D$2)+1)/(ScheduleRef!$D$2:$D$853&lt;&gt;""),ROWS(ScheduleCompile!X$1:X513)),COLUMNS($A513:X513))</f>
        <v>60</v>
      </c>
      <c r="Y513" s="1">
        <f>INDEX(ScheduleRef!$D$2:$AB$853,_xlfn.AGGREGATE(15,6,(ROW(ScheduleRef!$D$2:$AB$853)-ROW(ScheduleRef!$D$2)+1)/(ScheduleRef!$D$2:$D$853&lt;&gt;""),ROWS(ScheduleCompile!Y$1:Y513)),COLUMNS($A513:Y513))</f>
        <v>60</v>
      </c>
    </row>
    <row r="514" spans="1:25" x14ac:dyDescent="0.25">
      <c r="A514" s="30" t="str">
        <f>INDEX(ScheduleRef!$D$2:$AB$853,_xlfn.AGGREGATE(15,6,(ROW(ScheduleRef!$D$2:$AB$853)-ROW(ScheduleRef!$D$2)+1)/(ScheduleRef!$D$2:$D$853&lt;&gt;""),ROWS(ScheduleCompile!A$1:A514)),COLUMNS($A514:A514))</f>
        <v>WarehouseHtgSetptSun</v>
      </c>
      <c r="B514" s="1">
        <f>INDEX(ScheduleRef!$D$2:$AB$853,_xlfn.AGGREGATE(15,6,(ROW(ScheduleRef!$D$2:$AB$853)-ROW(ScheduleRef!$D$2)+1)/(ScheduleRef!$D$2:$D$853&lt;&gt;""),ROWS(ScheduleCompile!B$1:B514)),COLUMNS($A514:B514))</f>
        <v>60</v>
      </c>
      <c r="C514" s="1">
        <f>INDEX(ScheduleRef!$D$2:$AB$853,_xlfn.AGGREGATE(15,6,(ROW(ScheduleRef!$D$2:$AB$853)-ROW(ScheduleRef!$D$2)+1)/(ScheduleRef!$D$2:$D$853&lt;&gt;""),ROWS(ScheduleCompile!C$1:C514)),COLUMNS($A514:C514))</f>
        <v>60</v>
      </c>
      <c r="D514" s="1">
        <f>INDEX(ScheduleRef!$D$2:$AB$853,_xlfn.AGGREGATE(15,6,(ROW(ScheduleRef!$D$2:$AB$853)-ROW(ScheduleRef!$D$2)+1)/(ScheduleRef!$D$2:$D$853&lt;&gt;""),ROWS(ScheduleCompile!D$1:D514)),COLUMNS($A514:D514))</f>
        <v>60</v>
      </c>
      <c r="E514" s="1">
        <f>INDEX(ScheduleRef!$D$2:$AB$853,_xlfn.AGGREGATE(15,6,(ROW(ScheduleRef!$D$2:$AB$853)-ROW(ScheduleRef!$D$2)+1)/(ScheduleRef!$D$2:$D$853&lt;&gt;""),ROWS(ScheduleCompile!E$1:E514)),COLUMNS($A514:E514))</f>
        <v>60</v>
      </c>
      <c r="F514" s="1">
        <f>INDEX(ScheduleRef!$D$2:$AB$853,_xlfn.AGGREGATE(15,6,(ROW(ScheduleRef!$D$2:$AB$853)-ROW(ScheduleRef!$D$2)+1)/(ScheduleRef!$D$2:$D$853&lt;&gt;""),ROWS(ScheduleCompile!F$1:F514)),COLUMNS($A514:F514))</f>
        <v>60</v>
      </c>
      <c r="G514" s="1">
        <f>INDEX(ScheduleRef!$D$2:$AB$853,_xlfn.AGGREGATE(15,6,(ROW(ScheduleRef!$D$2:$AB$853)-ROW(ScheduleRef!$D$2)+1)/(ScheduleRef!$D$2:$D$853&lt;&gt;""),ROWS(ScheduleCompile!G$1:G514)),COLUMNS($A514:G514))</f>
        <v>60</v>
      </c>
      <c r="H514" s="1">
        <f>INDEX(ScheduleRef!$D$2:$AB$853,_xlfn.AGGREGATE(15,6,(ROW(ScheduleRef!$D$2:$AB$853)-ROW(ScheduleRef!$D$2)+1)/(ScheduleRef!$D$2:$D$853&lt;&gt;""),ROWS(ScheduleCompile!H$1:H514)),COLUMNS($A514:H514))</f>
        <v>60</v>
      </c>
      <c r="I514" s="1">
        <f>INDEX(ScheduleRef!$D$2:$AB$853,_xlfn.AGGREGATE(15,6,(ROW(ScheduleRef!$D$2:$AB$853)-ROW(ScheduleRef!$D$2)+1)/(ScheduleRef!$D$2:$D$853&lt;&gt;""),ROWS(ScheduleCompile!I$1:I514)),COLUMNS($A514:I514))</f>
        <v>60</v>
      </c>
      <c r="J514" s="1">
        <f>INDEX(ScheduleRef!$D$2:$AB$853,_xlfn.AGGREGATE(15,6,(ROW(ScheduleRef!$D$2:$AB$853)-ROW(ScheduleRef!$D$2)+1)/(ScheduleRef!$D$2:$D$853&lt;&gt;""),ROWS(ScheduleCompile!J$1:J514)),COLUMNS($A514:J514))</f>
        <v>60</v>
      </c>
      <c r="K514" s="1">
        <f>INDEX(ScheduleRef!$D$2:$AB$853,_xlfn.AGGREGATE(15,6,(ROW(ScheduleRef!$D$2:$AB$853)-ROW(ScheduleRef!$D$2)+1)/(ScheduleRef!$D$2:$D$853&lt;&gt;""),ROWS(ScheduleCompile!K$1:K514)),COLUMNS($A514:K514))</f>
        <v>60</v>
      </c>
      <c r="L514" s="1">
        <f>INDEX(ScheduleRef!$D$2:$AB$853,_xlfn.AGGREGATE(15,6,(ROW(ScheduleRef!$D$2:$AB$853)-ROW(ScheduleRef!$D$2)+1)/(ScheduleRef!$D$2:$D$853&lt;&gt;""),ROWS(ScheduleCompile!L$1:L514)),COLUMNS($A514:L514))</f>
        <v>60</v>
      </c>
      <c r="M514" s="1">
        <f>INDEX(ScheduleRef!$D$2:$AB$853,_xlfn.AGGREGATE(15,6,(ROW(ScheduleRef!$D$2:$AB$853)-ROW(ScheduleRef!$D$2)+1)/(ScheduleRef!$D$2:$D$853&lt;&gt;""),ROWS(ScheduleCompile!M$1:M514)),COLUMNS($A514:M514))</f>
        <v>60</v>
      </c>
      <c r="N514" s="1">
        <f>INDEX(ScheduleRef!$D$2:$AB$853,_xlfn.AGGREGATE(15,6,(ROW(ScheduleRef!$D$2:$AB$853)-ROW(ScheduleRef!$D$2)+1)/(ScheduleRef!$D$2:$D$853&lt;&gt;""),ROWS(ScheduleCompile!N$1:N514)),COLUMNS($A514:N514))</f>
        <v>60</v>
      </c>
      <c r="O514" s="1">
        <f>INDEX(ScheduleRef!$D$2:$AB$853,_xlfn.AGGREGATE(15,6,(ROW(ScheduleRef!$D$2:$AB$853)-ROW(ScheduleRef!$D$2)+1)/(ScheduleRef!$D$2:$D$853&lt;&gt;""),ROWS(ScheduleCompile!O$1:O514)),COLUMNS($A514:O514))</f>
        <v>60</v>
      </c>
      <c r="P514" s="1">
        <f>INDEX(ScheduleRef!$D$2:$AB$853,_xlfn.AGGREGATE(15,6,(ROW(ScheduleRef!$D$2:$AB$853)-ROW(ScheduleRef!$D$2)+1)/(ScheduleRef!$D$2:$D$853&lt;&gt;""),ROWS(ScheduleCompile!P$1:P514)),COLUMNS($A514:P514))</f>
        <v>60</v>
      </c>
      <c r="Q514" s="1">
        <f>INDEX(ScheduleRef!$D$2:$AB$853,_xlfn.AGGREGATE(15,6,(ROW(ScheduleRef!$D$2:$AB$853)-ROW(ScheduleRef!$D$2)+1)/(ScheduleRef!$D$2:$D$853&lt;&gt;""),ROWS(ScheduleCompile!Q$1:Q514)),COLUMNS($A514:Q514))</f>
        <v>60</v>
      </c>
      <c r="R514" s="1">
        <f>INDEX(ScheduleRef!$D$2:$AB$853,_xlfn.AGGREGATE(15,6,(ROW(ScheduleRef!$D$2:$AB$853)-ROW(ScheduleRef!$D$2)+1)/(ScheduleRef!$D$2:$D$853&lt;&gt;""),ROWS(ScheduleCompile!R$1:R514)),COLUMNS($A514:R514))</f>
        <v>60</v>
      </c>
      <c r="S514" s="1">
        <f>INDEX(ScheduleRef!$D$2:$AB$853,_xlfn.AGGREGATE(15,6,(ROW(ScheduleRef!$D$2:$AB$853)-ROW(ScheduleRef!$D$2)+1)/(ScheduleRef!$D$2:$D$853&lt;&gt;""),ROWS(ScheduleCompile!S$1:S514)),COLUMNS($A514:S514))</f>
        <v>60</v>
      </c>
      <c r="T514" s="1">
        <f>INDEX(ScheduleRef!$D$2:$AB$853,_xlfn.AGGREGATE(15,6,(ROW(ScheduleRef!$D$2:$AB$853)-ROW(ScheduleRef!$D$2)+1)/(ScheduleRef!$D$2:$D$853&lt;&gt;""),ROWS(ScheduleCompile!T$1:T514)),COLUMNS($A514:T514))</f>
        <v>60</v>
      </c>
      <c r="U514" s="1">
        <f>INDEX(ScheduleRef!$D$2:$AB$853,_xlfn.AGGREGATE(15,6,(ROW(ScheduleRef!$D$2:$AB$853)-ROW(ScheduleRef!$D$2)+1)/(ScheduleRef!$D$2:$D$853&lt;&gt;""),ROWS(ScheduleCompile!U$1:U514)),COLUMNS($A514:U514))</f>
        <v>60</v>
      </c>
      <c r="V514" s="1">
        <f>INDEX(ScheduleRef!$D$2:$AB$853,_xlfn.AGGREGATE(15,6,(ROW(ScheduleRef!$D$2:$AB$853)-ROW(ScheduleRef!$D$2)+1)/(ScheduleRef!$D$2:$D$853&lt;&gt;""),ROWS(ScheduleCompile!V$1:V514)),COLUMNS($A514:V514))</f>
        <v>60</v>
      </c>
      <c r="W514" s="1">
        <f>INDEX(ScheduleRef!$D$2:$AB$853,_xlfn.AGGREGATE(15,6,(ROW(ScheduleRef!$D$2:$AB$853)-ROW(ScheduleRef!$D$2)+1)/(ScheduleRef!$D$2:$D$853&lt;&gt;""),ROWS(ScheduleCompile!W$1:W514)),COLUMNS($A514:W514))</f>
        <v>60</v>
      </c>
      <c r="X514" s="1">
        <f>INDEX(ScheduleRef!$D$2:$AB$853,_xlfn.AGGREGATE(15,6,(ROW(ScheduleRef!$D$2:$AB$853)-ROW(ScheduleRef!$D$2)+1)/(ScheduleRef!$D$2:$D$853&lt;&gt;""),ROWS(ScheduleCompile!X$1:X514)),COLUMNS($A514:X514))</f>
        <v>60</v>
      </c>
      <c r="Y514" s="1">
        <f>INDEX(ScheduleRef!$D$2:$AB$853,_xlfn.AGGREGATE(15,6,(ROW(ScheduleRef!$D$2:$AB$853)-ROW(ScheduleRef!$D$2)+1)/(ScheduleRef!$D$2:$D$853&lt;&gt;""),ROWS(ScheduleCompile!Y$1:Y514)),COLUMNS($A514:Y514))</f>
        <v>60</v>
      </c>
    </row>
    <row r="515" spans="1:25" x14ac:dyDescent="0.25">
      <c r="A515" s="30" t="str">
        <f>INDEX(ScheduleRef!$D$2:$AB$853,_xlfn.AGGREGATE(15,6,(ROW(ScheduleRef!$D$2:$AB$853)-ROW(ScheduleRef!$D$2)+1)/(ScheduleRef!$D$2:$D$853&lt;&gt;""),ROWS(ScheduleCompile!A$1:A515)),COLUMNS($A515:A515))</f>
        <v>WarehouseClgSetptWD</v>
      </c>
      <c r="B515" s="1">
        <f>INDEX(ScheduleRef!$D$2:$AB$853,_xlfn.AGGREGATE(15,6,(ROW(ScheduleRef!$D$2:$AB$853)-ROW(ScheduleRef!$D$2)+1)/(ScheduleRef!$D$2:$D$853&lt;&gt;""),ROWS(ScheduleCompile!B$1:B515)),COLUMNS($A515:B515))</f>
        <v>85</v>
      </c>
      <c r="C515" s="1">
        <f>INDEX(ScheduleRef!$D$2:$AB$853,_xlfn.AGGREGATE(15,6,(ROW(ScheduleRef!$D$2:$AB$853)-ROW(ScheduleRef!$D$2)+1)/(ScheduleRef!$D$2:$D$853&lt;&gt;""),ROWS(ScheduleCompile!C$1:C515)),COLUMNS($A515:C515))</f>
        <v>85</v>
      </c>
      <c r="D515" s="1">
        <f>INDEX(ScheduleRef!$D$2:$AB$853,_xlfn.AGGREGATE(15,6,(ROW(ScheduleRef!$D$2:$AB$853)-ROW(ScheduleRef!$D$2)+1)/(ScheduleRef!$D$2:$D$853&lt;&gt;""),ROWS(ScheduleCompile!D$1:D515)),COLUMNS($A515:D515))</f>
        <v>85</v>
      </c>
      <c r="E515" s="1">
        <f>INDEX(ScheduleRef!$D$2:$AB$853,_xlfn.AGGREGATE(15,6,(ROW(ScheduleRef!$D$2:$AB$853)-ROW(ScheduleRef!$D$2)+1)/(ScheduleRef!$D$2:$D$853&lt;&gt;""),ROWS(ScheduleCompile!E$1:E515)),COLUMNS($A515:E515))</f>
        <v>85</v>
      </c>
      <c r="F515" s="1">
        <f>INDEX(ScheduleRef!$D$2:$AB$853,_xlfn.AGGREGATE(15,6,(ROW(ScheduleRef!$D$2:$AB$853)-ROW(ScheduleRef!$D$2)+1)/(ScheduleRef!$D$2:$D$853&lt;&gt;""),ROWS(ScheduleCompile!F$1:F515)),COLUMNS($A515:F515))</f>
        <v>85</v>
      </c>
      <c r="G515" s="1">
        <f>INDEX(ScheduleRef!$D$2:$AB$853,_xlfn.AGGREGATE(15,6,(ROW(ScheduleRef!$D$2:$AB$853)-ROW(ScheduleRef!$D$2)+1)/(ScheduleRef!$D$2:$D$853&lt;&gt;""),ROWS(ScheduleCompile!G$1:G515)),COLUMNS($A515:G515))</f>
        <v>85</v>
      </c>
      <c r="H515" s="1">
        <f>INDEX(ScheduleRef!$D$2:$AB$853,_xlfn.AGGREGATE(15,6,(ROW(ScheduleRef!$D$2:$AB$853)-ROW(ScheduleRef!$D$2)+1)/(ScheduleRef!$D$2:$D$853&lt;&gt;""),ROWS(ScheduleCompile!H$1:H515)),COLUMNS($A515:H515))</f>
        <v>75</v>
      </c>
      <c r="I515" s="1">
        <f>INDEX(ScheduleRef!$D$2:$AB$853,_xlfn.AGGREGATE(15,6,(ROW(ScheduleRef!$D$2:$AB$853)-ROW(ScheduleRef!$D$2)+1)/(ScheduleRef!$D$2:$D$853&lt;&gt;""),ROWS(ScheduleCompile!I$1:I515)),COLUMNS($A515:I515))</f>
        <v>75</v>
      </c>
      <c r="J515" s="1">
        <f>INDEX(ScheduleRef!$D$2:$AB$853,_xlfn.AGGREGATE(15,6,(ROW(ScheduleRef!$D$2:$AB$853)-ROW(ScheduleRef!$D$2)+1)/(ScheduleRef!$D$2:$D$853&lt;&gt;""),ROWS(ScheduleCompile!J$1:J515)),COLUMNS($A515:J515))</f>
        <v>75</v>
      </c>
      <c r="K515" s="1">
        <f>INDEX(ScheduleRef!$D$2:$AB$853,_xlfn.AGGREGATE(15,6,(ROW(ScheduleRef!$D$2:$AB$853)-ROW(ScheduleRef!$D$2)+1)/(ScheduleRef!$D$2:$D$853&lt;&gt;""),ROWS(ScheduleCompile!K$1:K515)),COLUMNS($A515:K515))</f>
        <v>75</v>
      </c>
      <c r="L515" s="1">
        <f>INDEX(ScheduleRef!$D$2:$AB$853,_xlfn.AGGREGATE(15,6,(ROW(ScheduleRef!$D$2:$AB$853)-ROW(ScheduleRef!$D$2)+1)/(ScheduleRef!$D$2:$D$853&lt;&gt;""),ROWS(ScheduleCompile!L$1:L515)),COLUMNS($A515:L515))</f>
        <v>75</v>
      </c>
      <c r="M515" s="1">
        <f>INDEX(ScheduleRef!$D$2:$AB$853,_xlfn.AGGREGATE(15,6,(ROW(ScheduleRef!$D$2:$AB$853)-ROW(ScheduleRef!$D$2)+1)/(ScheduleRef!$D$2:$D$853&lt;&gt;""),ROWS(ScheduleCompile!M$1:M515)),COLUMNS($A515:M515))</f>
        <v>75</v>
      </c>
      <c r="N515" s="1">
        <f>INDEX(ScheduleRef!$D$2:$AB$853,_xlfn.AGGREGATE(15,6,(ROW(ScheduleRef!$D$2:$AB$853)-ROW(ScheduleRef!$D$2)+1)/(ScheduleRef!$D$2:$D$853&lt;&gt;""),ROWS(ScheduleCompile!N$1:N515)),COLUMNS($A515:N515))</f>
        <v>75</v>
      </c>
      <c r="O515" s="1">
        <f>INDEX(ScheduleRef!$D$2:$AB$853,_xlfn.AGGREGATE(15,6,(ROW(ScheduleRef!$D$2:$AB$853)-ROW(ScheduleRef!$D$2)+1)/(ScheduleRef!$D$2:$D$853&lt;&gt;""),ROWS(ScheduleCompile!O$1:O515)),COLUMNS($A515:O515))</f>
        <v>75</v>
      </c>
      <c r="P515" s="1">
        <f>INDEX(ScheduleRef!$D$2:$AB$853,_xlfn.AGGREGATE(15,6,(ROW(ScheduleRef!$D$2:$AB$853)-ROW(ScheduleRef!$D$2)+1)/(ScheduleRef!$D$2:$D$853&lt;&gt;""),ROWS(ScheduleCompile!P$1:P515)),COLUMNS($A515:P515))</f>
        <v>75</v>
      </c>
      <c r="Q515" s="1">
        <f>INDEX(ScheduleRef!$D$2:$AB$853,_xlfn.AGGREGATE(15,6,(ROW(ScheduleRef!$D$2:$AB$853)-ROW(ScheduleRef!$D$2)+1)/(ScheduleRef!$D$2:$D$853&lt;&gt;""),ROWS(ScheduleCompile!Q$1:Q515)),COLUMNS($A515:Q515))</f>
        <v>75</v>
      </c>
      <c r="R515" s="1">
        <f>INDEX(ScheduleRef!$D$2:$AB$853,_xlfn.AGGREGATE(15,6,(ROW(ScheduleRef!$D$2:$AB$853)-ROW(ScheduleRef!$D$2)+1)/(ScheduleRef!$D$2:$D$853&lt;&gt;""),ROWS(ScheduleCompile!R$1:R515)),COLUMNS($A515:R515))</f>
        <v>75</v>
      </c>
      <c r="S515" s="1">
        <f>INDEX(ScheduleRef!$D$2:$AB$853,_xlfn.AGGREGATE(15,6,(ROW(ScheduleRef!$D$2:$AB$853)-ROW(ScheduleRef!$D$2)+1)/(ScheduleRef!$D$2:$D$853&lt;&gt;""),ROWS(ScheduleCompile!S$1:S515)),COLUMNS($A515:S515))</f>
        <v>85</v>
      </c>
      <c r="T515" s="1">
        <f>INDEX(ScheduleRef!$D$2:$AB$853,_xlfn.AGGREGATE(15,6,(ROW(ScheduleRef!$D$2:$AB$853)-ROW(ScheduleRef!$D$2)+1)/(ScheduleRef!$D$2:$D$853&lt;&gt;""),ROWS(ScheduleCompile!T$1:T515)),COLUMNS($A515:T515))</f>
        <v>85</v>
      </c>
      <c r="U515" s="1">
        <f>INDEX(ScheduleRef!$D$2:$AB$853,_xlfn.AGGREGATE(15,6,(ROW(ScheduleRef!$D$2:$AB$853)-ROW(ScheduleRef!$D$2)+1)/(ScheduleRef!$D$2:$D$853&lt;&gt;""),ROWS(ScheduleCompile!U$1:U515)),COLUMNS($A515:U515))</f>
        <v>85</v>
      </c>
      <c r="V515" s="1">
        <f>INDEX(ScheduleRef!$D$2:$AB$853,_xlfn.AGGREGATE(15,6,(ROW(ScheduleRef!$D$2:$AB$853)-ROW(ScheduleRef!$D$2)+1)/(ScheduleRef!$D$2:$D$853&lt;&gt;""),ROWS(ScheduleCompile!V$1:V515)),COLUMNS($A515:V515))</f>
        <v>85</v>
      </c>
      <c r="W515" s="1">
        <f>INDEX(ScheduleRef!$D$2:$AB$853,_xlfn.AGGREGATE(15,6,(ROW(ScheduleRef!$D$2:$AB$853)-ROW(ScheduleRef!$D$2)+1)/(ScheduleRef!$D$2:$D$853&lt;&gt;""),ROWS(ScheduleCompile!W$1:W515)),COLUMNS($A515:W515))</f>
        <v>85</v>
      </c>
      <c r="X515" s="1">
        <f>INDEX(ScheduleRef!$D$2:$AB$853,_xlfn.AGGREGATE(15,6,(ROW(ScheduleRef!$D$2:$AB$853)-ROW(ScheduleRef!$D$2)+1)/(ScheduleRef!$D$2:$D$853&lt;&gt;""),ROWS(ScheduleCompile!X$1:X515)),COLUMNS($A515:X515))</f>
        <v>85</v>
      </c>
      <c r="Y515" s="1">
        <f>INDEX(ScheduleRef!$D$2:$AB$853,_xlfn.AGGREGATE(15,6,(ROW(ScheduleRef!$D$2:$AB$853)-ROW(ScheduleRef!$D$2)+1)/(ScheduleRef!$D$2:$D$853&lt;&gt;""),ROWS(ScheduleCompile!Y$1:Y515)),COLUMNS($A515:Y515))</f>
        <v>85</v>
      </c>
    </row>
    <row r="516" spans="1:25" x14ac:dyDescent="0.25">
      <c r="A516" s="30" t="str">
        <f>INDEX(ScheduleRef!$D$2:$AB$853,_xlfn.AGGREGATE(15,6,(ROW(ScheduleRef!$D$2:$AB$853)-ROW(ScheduleRef!$D$2)+1)/(ScheduleRef!$D$2:$D$853&lt;&gt;""),ROWS(ScheduleCompile!A$1:A516)),COLUMNS($A516:A516))</f>
        <v>WarehouseClgSetptSat</v>
      </c>
      <c r="B516" s="1">
        <f>INDEX(ScheduleRef!$D$2:$AB$853,_xlfn.AGGREGATE(15,6,(ROW(ScheduleRef!$D$2:$AB$853)-ROW(ScheduleRef!$D$2)+1)/(ScheduleRef!$D$2:$D$853&lt;&gt;""),ROWS(ScheduleCompile!B$1:B516)),COLUMNS($A516:B516))</f>
        <v>85</v>
      </c>
      <c r="C516" s="1">
        <f>INDEX(ScheduleRef!$D$2:$AB$853,_xlfn.AGGREGATE(15,6,(ROW(ScheduleRef!$D$2:$AB$853)-ROW(ScheduleRef!$D$2)+1)/(ScheduleRef!$D$2:$D$853&lt;&gt;""),ROWS(ScheduleCompile!C$1:C516)),COLUMNS($A516:C516))</f>
        <v>85</v>
      </c>
      <c r="D516" s="1">
        <f>INDEX(ScheduleRef!$D$2:$AB$853,_xlfn.AGGREGATE(15,6,(ROW(ScheduleRef!$D$2:$AB$853)-ROW(ScheduleRef!$D$2)+1)/(ScheduleRef!$D$2:$D$853&lt;&gt;""),ROWS(ScheduleCompile!D$1:D516)),COLUMNS($A516:D516))</f>
        <v>85</v>
      </c>
      <c r="E516" s="1">
        <f>INDEX(ScheduleRef!$D$2:$AB$853,_xlfn.AGGREGATE(15,6,(ROW(ScheduleRef!$D$2:$AB$853)-ROW(ScheduleRef!$D$2)+1)/(ScheduleRef!$D$2:$D$853&lt;&gt;""),ROWS(ScheduleCompile!E$1:E516)),COLUMNS($A516:E516))</f>
        <v>85</v>
      </c>
      <c r="F516" s="1">
        <f>INDEX(ScheduleRef!$D$2:$AB$853,_xlfn.AGGREGATE(15,6,(ROW(ScheduleRef!$D$2:$AB$853)-ROW(ScheduleRef!$D$2)+1)/(ScheduleRef!$D$2:$D$853&lt;&gt;""),ROWS(ScheduleCompile!F$1:F516)),COLUMNS($A516:F516))</f>
        <v>85</v>
      </c>
      <c r="G516" s="1">
        <f>INDEX(ScheduleRef!$D$2:$AB$853,_xlfn.AGGREGATE(15,6,(ROW(ScheduleRef!$D$2:$AB$853)-ROW(ScheduleRef!$D$2)+1)/(ScheduleRef!$D$2:$D$853&lt;&gt;""),ROWS(ScheduleCompile!G$1:G516)),COLUMNS($A516:G516))</f>
        <v>85</v>
      </c>
      <c r="H516" s="1">
        <f>INDEX(ScheduleRef!$D$2:$AB$853,_xlfn.AGGREGATE(15,6,(ROW(ScheduleRef!$D$2:$AB$853)-ROW(ScheduleRef!$D$2)+1)/(ScheduleRef!$D$2:$D$853&lt;&gt;""),ROWS(ScheduleCompile!H$1:H516)),COLUMNS($A516:H516))</f>
        <v>85</v>
      </c>
      <c r="I516" s="1">
        <f>INDEX(ScheduleRef!$D$2:$AB$853,_xlfn.AGGREGATE(15,6,(ROW(ScheduleRef!$D$2:$AB$853)-ROW(ScheduleRef!$D$2)+1)/(ScheduleRef!$D$2:$D$853&lt;&gt;""),ROWS(ScheduleCompile!I$1:I516)),COLUMNS($A516:I516))</f>
        <v>75</v>
      </c>
      <c r="J516" s="1">
        <f>INDEX(ScheduleRef!$D$2:$AB$853,_xlfn.AGGREGATE(15,6,(ROW(ScheduleRef!$D$2:$AB$853)-ROW(ScheduleRef!$D$2)+1)/(ScheduleRef!$D$2:$D$853&lt;&gt;""),ROWS(ScheduleCompile!J$1:J516)),COLUMNS($A516:J516))</f>
        <v>75</v>
      </c>
      <c r="K516" s="1">
        <f>INDEX(ScheduleRef!$D$2:$AB$853,_xlfn.AGGREGATE(15,6,(ROW(ScheduleRef!$D$2:$AB$853)-ROW(ScheduleRef!$D$2)+1)/(ScheduleRef!$D$2:$D$853&lt;&gt;""),ROWS(ScheduleCompile!K$1:K516)),COLUMNS($A516:K516))</f>
        <v>75</v>
      </c>
      <c r="L516" s="1">
        <f>INDEX(ScheduleRef!$D$2:$AB$853,_xlfn.AGGREGATE(15,6,(ROW(ScheduleRef!$D$2:$AB$853)-ROW(ScheduleRef!$D$2)+1)/(ScheduleRef!$D$2:$D$853&lt;&gt;""),ROWS(ScheduleCompile!L$1:L516)),COLUMNS($A516:L516))</f>
        <v>75</v>
      </c>
      <c r="M516" s="1">
        <f>INDEX(ScheduleRef!$D$2:$AB$853,_xlfn.AGGREGATE(15,6,(ROW(ScheduleRef!$D$2:$AB$853)-ROW(ScheduleRef!$D$2)+1)/(ScheduleRef!$D$2:$D$853&lt;&gt;""),ROWS(ScheduleCompile!M$1:M516)),COLUMNS($A516:M516))</f>
        <v>75</v>
      </c>
      <c r="N516" s="1">
        <f>INDEX(ScheduleRef!$D$2:$AB$853,_xlfn.AGGREGATE(15,6,(ROW(ScheduleRef!$D$2:$AB$853)-ROW(ScheduleRef!$D$2)+1)/(ScheduleRef!$D$2:$D$853&lt;&gt;""),ROWS(ScheduleCompile!N$1:N516)),COLUMNS($A516:N516))</f>
        <v>75</v>
      </c>
      <c r="O516" s="1">
        <f>INDEX(ScheduleRef!$D$2:$AB$853,_xlfn.AGGREGATE(15,6,(ROW(ScheduleRef!$D$2:$AB$853)-ROW(ScheduleRef!$D$2)+1)/(ScheduleRef!$D$2:$D$853&lt;&gt;""),ROWS(ScheduleCompile!O$1:O516)),COLUMNS($A516:O516))</f>
        <v>75</v>
      </c>
      <c r="P516" s="1">
        <f>INDEX(ScheduleRef!$D$2:$AB$853,_xlfn.AGGREGATE(15,6,(ROW(ScheduleRef!$D$2:$AB$853)-ROW(ScheduleRef!$D$2)+1)/(ScheduleRef!$D$2:$D$853&lt;&gt;""),ROWS(ScheduleCompile!P$1:P516)),COLUMNS($A516:P516))</f>
        <v>75</v>
      </c>
      <c r="Q516" s="1">
        <f>INDEX(ScheduleRef!$D$2:$AB$853,_xlfn.AGGREGATE(15,6,(ROW(ScheduleRef!$D$2:$AB$853)-ROW(ScheduleRef!$D$2)+1)/(ScheduleRef!$D$2:$D$853&lt;&gt;""),ROWS(ScheduleCompile!Q$1:Q516)),COLUMNS($A516:Q516))</f>
        <v>75</v>
      </c>
      <c r="R516" s="1">
        <f>INDEX(ScheduleRef!$D$2:$AB$853,_xlfn.AGGREGATE(15,6,(ROW(ScheduleRef!$D$2:$AB$853)-ROW(ScheduleRef!$D$2)+1)/(ScheduleRef!$D$2:$D$853&lt;&gt;""),ROWS(ScheduleCompile!R$1:R516)),COLUMNS($A516:R516))</f>
        <v>85</v>
      </c>
      <c r="S516" s="1">
        <f>INDEX(ScheduleRef!$D$2:$AB$853,_xlfn.AGGREGATE(15,6,(ROW(ScheduleRef!$D$2:$AB$853)-ROW(ScheduleRef!$D$2)+1)/(ScheduleRef!$D$2:$D$853&lt;&gt;""),ROWS(ScheduleCompile!S$1:S516)),COLUMNS($A516:S516))</f>
        <v>85</v>
      </c>
      <c r="T516" s="1">
        <f>INDEX(ScheduleRef!$D$2:$AB$853,_xlfn.AGGREGATE(15,6,(ROW(ScheduleRef!$D$2:$AB$853)-ROW(ScheduleRef!$D$2)+1)/(ScheduleRef!$D$2:$D$853&lt;&gt;""),ROWS(ScheduleCompile!T$1:T516)),COLUMNS($A516:T516))</f>
        <v>85</v>
      </c>
      <c r="U516" s="1">
        <f>INDEX(ScheduleRef!$D$2:$AB$853,_xlfn.AGGREGATE(15,6,(ROW(ScheduleRef!$D$2:$AB$853)-ROW(ScheduleRef!$D$2)+1)/(ScheduleRef!$D$2:$D$853&lt;&gt;""),ROWS(ScheduleCompile!U$1:U516)),COLUMNS($A516:U516))</f>
        <v>85</v>
      </c>
      <c r="V516" s="1">
        <f>INDEX(ScheduleRef!$D$2:$AB$853,_xlfn.AGGREGATE(15,6,(ROW(ScheduleRef!$D$2:$AB$853)-ROW(ScheduleRef!$D$2)+1)/(ScheduleRef!$D$2:$D$853&lt;&gt;""),ROWS(ScheduleCompile!V$1:V516)),COLUMNS($A516:V516))</f>
        <v>85</v>
      </c>
      <c r="W516" s="1">
        <f>INDEX(ScheduleRef!$D$2:$AB$853,_xlfn.AGGREGATE(15,6,(ROW(ScheduleRef!$D$2:$AB$853)-ROW(ScheduleRef!$D$2)+1)/(ScheduleRef!$D$2:$D$853&lt;&gt;""),ROWS(ScheduleCompile!W$1:W516)),COLUMNS($A516:W516))</f>
        <v>85</v>
      </c>
      <c r="X516" s="1">
        <f>INDEX(ScheduleRef!$D$2:$AB$853,_xlfn.AGGREGATE(15,6,(ROW(ScheduleRef!$D$2:$AB$853)-ROW(ScheduleRef!$D$2)+1)/(ScheduleRef!$D$2:$D$853&lt;&gt;""),ROWS(ScheduleCompile!X$1:X516)),COLUMNS($A516:X516))</f>
        <v>85</v>
      </c>
      <c r="Y516" s="1">
        <f>INDEX(ScheduleRef!$D$2:$AB$853,_xlfn.AGGREGATE(15,6,(ROW(ScheduleRef!$D$2:$AB$853)-ROW(ScheduleRef!$D$2)+1)/(ScheduleRef!$D$2:$D$853&lt;&gt;""),ROWS(ScheduleCompile!Y$1:Y516)),COLUMNS($A516:Y516))</f>
        <v>85</v>
      </c>
    </row>
    <row r="517" spans="1:25" x14ac:dyDescent="0.25">
      <c r="A517" s="30" t="str">
        <f>INDEX(ScheduleRef!$D$2:$AB$853,_xlfn.AGGREGATE(15,6,(ROW(ScheduleRef!$D$2:$AB$853)-ROW(ScheduleRef!$D$2)+1)/(ScheduleRef!$D$2:$D$853&lt;&gt;""),ROWS(ScheduleCompile!A$1:A517)),COLUMNS($A517:A517))</f>
        <v>WarehouseClgSetptSun</v>
      </c>
      <c r="B517" s="1">
        <f>INDEX(ScheduleRef!$D$2:$AB$853,_xlfn.AGGREGATE(15,6,(ROW(ScheduleRef!$D$2:$AB$853)-ROW(ScheduleRef!$D$2)+1)/(ScheduleRef!$D$2:$D$853&lt;&gt;""),ROWS(ScheduleCompile!B$1:B517)),COLUMNS($A517:B517))</f>
        <v>85</v>
      </c>
      <c r="C517" s="1">
        <f>INDEX(ScheduleRef!$D$2:$AB$853,_xlfn.AGGREGATE(15,6,(ROW(ScheduleRef!$D$2:$AB$853)-ROW(ScheduleRef!$D$2)+1)/(ScheduleRef!$D$2:$D$853&lt;&gt;""),ROWS(ScheduleCompile!C$1:C517)),COLUMNS($A517:C517))</f>
        <v>85</v>
      </c>
      <c r="D517" s="1">
        <f>INDEX(ScheduleRef!$D$2:$AB$853,_xlfn.AGGREGATE(15,6,(ROW(ScheduleRef!$D$2:$AB$853)-ROW(ScheduleRef!$D$2)+1)/(ScheduleRef!$D$2:$D$853&lt;&gt;""),ROWS(ScheduleCompile!D$1:D517)),COLUMNS($A517:D517))</f>
        <v>85</v>
      </c>
      <c r="E517" s="1">
        <f>INDEX(ScheduleRef!$D$2:$AB$853,_xlfn.AGGREGATE(15,6,(ROW(ScheduleRef!$D$2:$AB$853)-ROW(ScheduleRef!$D$2)+1)/(ScheduleRef!$D$2:$D$853&lt;&gt;""),ROWS(ScheduleCompile!E$1:E517)),COLUMNS($A517:E517))</f>
        <v>85</v>
      </c>
      <c r="F517" s="1">
        <f>INDEX(ScheduleRef!$D$2:$AB$853,_xlfn.AGGREGATE(15,6,(ROW(ScheduleRef!$D$2:$AB$853)-ROW(ScheduleRef!$D$2)+1)/(ScheduleRef!$D$2:$D$853&lt;&gt;""),ROWS(ScheduleCompile!F$1:F517)),COLUMNS($A517:F517))</f>
        <v>85</v>
      </c>
      <c r="G517" s="1">
        <f>INDEX(ScheduleRef!$D$2:$AB$853,_xlfn.AGGREGATE(15,6,(ROW(ScheduleRef!$D$2:$AB$853)-ROW(ScheduleRef!$D$2)+1)/(ScheduleRef!$D$2:$D$853&lt;&gt;""),ROWS(ScheduleCompile!G$1:G517)),COLUMNS($A517:G517))</f>
        <v>85</v>
      </c>
      <c r="H517" s="1">
        <f>INDEX(ScheduleRef!$D$2:$AB$853,_xlfn.AGGREGATE(15,6,(ROW(ScheduleRef!$D$2:$AB$853)-ROW(ScheduleRef!$D$2)+1)/(ScheduleRef!$D$2:$D$853&lt;&gt;""),ROWS(ScheduleCompile!H$1:H517)),COLUMNS($A517:H517))</f>
        <v>85</v>
      </c>
      <c r="I517" s="1">
        <f>INDEX(ScheduleRef!$D$2:$AB$853,_xlfn.AGGREGATE(15,6,(ROW(ScheduleRef!$D$2:$AB$853)-ROW(ScheduleRef!$D$2)+1)/(ScheduleRef!$D$2:$D$853&lt;&gt;""),ROWS(ScheduleCompile!I$1:I517)),COLUMNS($A517:I517))</f>
        <v>85</v>
      </c>
      <c r="J517" s="1">
        <f>INDEX(ScheduleRef!$D$2:$AB$853,_xlfn.AGGREGATE(15,6,(ROW(ScheduleRef!$D$2:$AB$853)-ROW(ScheduleRef!$D$2)+1)/(ScheduleRef!$D$2:$D$853&lt;&gt;""),ROWS(ScheduleCompile!J$1:J517)),COLUMNS($A517:J517))</f>
        <v>85</v>
      </c>
      <c r="K517" s="1">
        <f>INDEX(ScheduleRef!$D$2:$AB$853,_xlfn.AGGREGATE(15,6,(ROW(ScheduleRef!$D$2:$AB$853)-ROW(ScheduleRef!$D$2)+1)/(ScheduleRef!$D$2:$D$853&lt;&gt;""),ROWS(ScheduleCompile!K$1:K517)),COLUMNS($A517:K517))</f>
        <v>85</v>
      </c>
      <c r="L517" s="1">
        <f>INDEX(ScheduleRef!$D$2:$AB$853,_xlfn.AGGREGATE(15,6,(ROW(ScheduleRef!$D$2:$AB$853)-ROW(ScheduleRef!$D$2)+1)/(ScheduleRef!$D$2:$D$853&lt;&gt;""),ROWS(ScheduleCompile!L$1:L517)),COLUMNS($A517:L517))</f>
        <v>85</v>
      </c>
      <c r="M517" s="1">
        <f>INDEX(ScheduleRef!$D$2:$AB$853,_xlfn.AGGREGATE(15,6,(ROW(ScheduleRef!$D$2:$AB$853)-ROW(ScheduleRef!$D$2)+1)/(ScheduleRef!$D$2:$D$853&lt;&gt;""),ROWS(ScheduleCompile!M$1:M517)),COLUMNS($A517:M517))</f>
        <v>85</v>
      </c>
      <c r="N517" s="1">
        <f>INDEX(ScheduleRef!$D$2:$AB$853,_xlfn.AGGREGATE(15,6,(ROW(ScheduleRef!$D$2:$AB$853)-ROW(ScheduleRef!$D$2)+1)/(ScheduleRef!$D$2:$D$853&lt;&gt;""),ROWS(ScheduleCompile!N$1:N517)),COLUMNS($A517:N517))</f>
        <v>85</v>
      </c>
      <c r="O517" s="1">
        <f>INDEX(ScheduleRef!$D$2:$AB$853,_xlfn.AGGREGATE(15,6,(ROW(ScheduleRef!$D$2:$AB$853)-ROW(ScheduleRef!$D$2)+1)/(ScheduleRef!$D$2:$D$853&lt;&gt;""),ROWS(ScheduleCompile!O$1:O517)),COLUMNS($A517:O517))</f>
        <v>85</v>
      </c>
      <c r="P517" s="1">
        <f>INDEX(ScheduleRef!$D$2:$AB$853,_xlfn.AGGREGATE(15,6,(ROW(ScheduleRef!$D$2:$AB$853)-ROW(ScheduleRef!$D$2)+1)/(ScheduleRef!$D$2:$D$853&lt;&gt;""),ROWS(ScheduleCompile!P$1:P517)),COLUMNS($A517:P517))</f>
        <v>85</v>
      </c>
      <c r="Q517" s="1">
        <f>INDEX(ScheduleRef!$D$2:$AB$853,_xlfn.AGGREGATE(15,6,(ROW(ScheduleRef!$D$2:$AB$853)-ROW(ScheduleRef!$D$2)+1)/(ScheduleRef!$D$2:$D$853&lt;&gt;""),ROWS(ScheduleCompile!Q$1:Q517)),COLUMNS($A517:Q517))</f>
        <v>85</v>
      </c>
      <c r="R517" s="1">
        <f>INDEX(ScheduleRef!$D$2:$AB$853,_xlfn.AGGREGATE(15,6,(ROW(ScheduleRef!$D$2:$AB$853)-ROW(ScheduleRef!$D$2)+1)/(ScheduleRef!$D$2:$D$853&lt;&gt;""),ROWS(ScheduleCompile!R$1:R517)),COLUMNS($A517:R517))</f>
        <v>85</v>
      </c>
      <c r="S517" s="1">
        <f>INDEX(ScheduleRef!$D$2:$AB$853,_xlfn.AGGREGATE(15,6,(ROW(ScheduleRef!$D$2:$AB$853)-ROW(ScheduleRef!$D$2)+1)/(ScheduleRef!$D$2:$D$853&lt;&gt;""),ROWS(ScheduleCompile!S$1:S517)),COLUMNS($A517:S517))</f>
        <v>85</v>
      </c>
      <c r="T517" s="1">
        <f>INDEX(ScheduleRef!$D$2:$AB$853,_xlfn.AGGREGATE(15,6,(ROW(ScheduleRef!$D$2:$AB$853)-ROW(ScheduleRef!$D$2)+1)/(ScheduleRef!$D$2:$D$853&lt;&gt;""),ROWS(ScheduleCompile!T$1:T517)),COLUMNS($A517:T517))</f>
        <v>85</v>
      </c>
      <c r="U517" s="1">
        <f>INDEX(ScheduleRef!$D$2:$AB$853,_xlfn.AGGREGATE(15,6,(ROW(ScheduleRef!$D$2:$AB$853)-ROW(ScheduleRef!$D$2)+1)/(ScheduleRef!$D$2:$D$853&lt;&gt;""),ROWS(ScheduleCompile!U$1:U517)),COLUMNS($A517:U517))</f>
        <v>85</v>
      </c>
      <c r="V517" s="1">
        <f>INDEX(ScheduleRef!$D$2:$AB$853,_xlfn.AGGREGATE(15,6,(ROW(ScheduleRef!$D$2:$AB$853)-ROW(ScheduleRef!$D$2)+1)/(ScheduleRef!$D$2:$D$853&lt;&gt;""),ROWS(ScheduleCompile!V$1:V517)),COLUMNS($A517:V517))</f>
        <v>85</v>
      </c>
      <c r="W517" s="1">
        <f>INDEX(ScheduleRef!$D$2:$AB$853,_xlfn.AGGREGATE(15,6,(ROW(ScheduleRef!$D$2:$AB$853)-ROW(ScheduleRef!$D$2)+1)/(ScheduleRef!$D$2:$D$853&lt;&gt;""),ROWS(ScheduleCompile!W$1:W517)),COLUMNS($A517:W517))</f>
        <v>85</v>
      </c>
      <c r="X517" s="1">
        <f>INDEX(ScheduleRef!$D$2:$AB$853,_xlfn.AGGREGATE(15,6,(ROW(ScheduleRef!$D$2:$AB$853)-ROW(ScheduleRef!$D$2)+1)/(ScheduleRef!$D$2:$D$853&lt;&gt;""),ROWS(ScheduleCompile!X$1:X517)),COLUMNS($A517:X517))</f>
        <v>85</v>
      </c>
      <c r="Y517" s="1">
        <f>INDEX(ScheduleRef!$D$2:$AB$853,_xlfn.AGGREGATE(15,6,(ROW(ScheduleRef!$D$2:$AB$853)-ROW(ScheduleRef!$D$2)+1)/(ScheduleRef!$D$2:$D$853&lt;&gt;""),ROWS(ScheduleCompile!Y$1:Y517)),COLUMNS($A517:Y517))</f>
        <v>85</v>
      </c>
    </row>
    <row r="518" spans="1:25" x14ac:dyDescent="0.25">
      <c r="A518" s="30" t="str">
        <f>INDEX(ScheduleRef!$D$2:$AB$853,_xlfn.AGGREGATE(15,6,(ROW(ScheduleRef!$D$2:$AB$853)-ROW(ScheduleRef!$D$2)+1)/(ScheduleRef!$D$2:$D$853&lt;&gt;""),ROWS(ScheduleCompile!A$1:A518)),COLUMNS($A518:A518))</f>
        <v>WarehouseInfiltrationWD</v>
      </c>
      <c r="B518" s="1">
        <f>INDEX(ScheduleRef!$D$2:$AB$853,_xlfn.AGGREGATE(15,6,(ROW(ScheduleRef!$D$2:$AB$853)-ROW(ScheduleRef!$D$2)+1)/(ScheduleRef!$D$2:$D$853&lt;&gt;""),ROWS(ScheduleCompile!B$1:B518)),COLUMNS($A518:B518))</f>
        <v>1</v>
      </c>
      <c r="C518" s="1">
        <f>INDEX(ScheduleRef!$D$2:$AB$853,_xlfn.AGGREGATE(15,6,(ROW(ScheduleRef!$D$2:$AB$853)-ROW(ScheduleRef!$D$2)+1)/(ScheduleRef!$D$2:$D$853&lt;&gt;""),ROWS(ScheduleCompile!C$1:C518)),COLUMNS($A518:C518))</f>
        <v>1</v>
      </c>
      <c r="D518" s="1">
        <f>INDEX(ScheduleRef!$D$2:$AB$853,_xlfn.AGGREGATE(15,6,(ROW(ScheduleRef!$D$2:$AB$853)-ROW(ScheduleRef!$D$2)+1)/(ScheduleRef!$D$2:$D$853&lt;&gt;""),ROWS(ScheduleCompile!D$1:D518)),COLUMNS($A518:D518))</f>
        <v>1</v>
      </c>
      <c r="E518" s="1">
        <f>INDEX(ScheduleRef!$D$2:$AB$853,_xlfn.AGGREGATE(15,6,(ROW(ScheduleRef!$D$2:$AB$853)-ROW(ScheduleRef!$D$2)+1)/(ScheduleRef!$D$2:$D$853&lt;&gt;""),ROWS(ScheduleCompile!E$1:E518)),COLUMNS($A518:E518))</f>
        <v>1</v>
      </c>
      <c r="F518" s="1">
        <f>INDEX(ScheduleRef!$D$2:$AB$853,_xlfn.AGGREGATE(15,6,(ROW(ScheduleRef!$D$2:$AB$853)-ROW(ScheduleRef!$D$2)+1)/(ScheduleRef!$D$2:$D$853&lt;&gt;""),ROWS(ScheduleCompile!F$1:F518)),COLUMNS($A518:F518))</f>
        <v>1</v>
      </c>
      <c r="G518" s="1">
        <f>INDEX(ScheduleRef!$D$2:$AB$853,_xlfn.AGGREGATE(15,6,(ROW(ScheduleRef!$D$2:$AB$853)-ROW(ScheduleRef!$D$2)+1)/(ScheduleRef!$D$2:$D$853&lt;&gt;""),ROWS(ScheduleCompile!G$1:G518)),COLUMNS($A518:G518))</f>
        <v>1</v>
      </c>
      <c r="H518" s="1">
        <f>INDEX(ScheduleRef!$D$2:$AB$853,_xlfn.AGGREGATE(15,6,(ROW(ScheduleRef!$D$2:$AB$853)-ROW(ScheduleRef!$D$2)+1)/(ScheduleRef!$D$2:$D$853&lt;&gt;""),ROWS(ScheduleCompile!H$1:H518)),COLUMNS($A518:H518))</f>
        <v>0.25</v>
      </c>
      <c r="I518" s="1">
        <f>INDEX(ScheduleRef!$D$2:$AB$853,_xlfn.AGGREGATE(15,6,(ROW(ScheduleRef!$D$2:$AB$853)-ROW(ScheduleRef!$D$2)+1)/(ScheduleRef!$D$2:$D$853&lt;&gt;""),ROWS(ScheduleCompile!I$1:I518)),COLUMNS($A518:I518))</f>
        <v>0.25</v>
      </c>
      <c r="J518" s="1">
        <f>INDEX(ScheduleRef!$D$2:$AB$853,_xlfn.AGGREGATE(15,6,(ROW(ScheduleRef!$D$2:$AB$853)-ROW(ScheduleRef!$D$2)+1)/(ScheduleRef!$D$2:$D$853&lt;&gt;""),ROWS(ScheduleCompile!J$1:J518)),COLUMNS($A518:J518))</f>
        <v>0.25</v>
      </c>
      <c r="K518" s="1">
        <f>INDEX(ScheduleRef!$D$2:$AB$853,_xlfn.AGGREGATE(15,6,(ROW(ScheduleRef!$D$2:$AB$853)-ROW(ScheduleRef!$D$2)+1)/(ScheduleRef!$D$2:$D$853&lt;&gt;""),ROWS(ScheduleCompile!K$1:K518)),COLUMNS($A518:K518))</f>
        <v>0.25</v>
      </c>
      <c r="L518" s="1">
        <f>INDEX(ScheduleRef!$D$2:$AB$853,_xlfn.AGGREGATE(15,6,(ROW(ScheduleRef!$D$2:$AB$853)-ROW(ScheduleRef!$D$2)+1)/(ScheduleRef!$D$2:$D$853&lt;&gt;""),ROWS(ScheduleCompile!L$1:L518)),COLUMNS($A518:L518))</f>
        <v>0.25</v>
      </c>
      <c r="M518" s="1">
        <f>INDEX(ScheduleRef!$D$2:$AB$853,_xlfn.AGGREGATE(15,6,(ROW(ScheduleRef!$D$2:$AB$853)-ROW(ScheduleRef!$D$2)+1)/(ScheduleRef!$D$2:$D$853&lt;&gt;""),ROWS(ScheduleCompile!M$1:M518)),COLUMNS($A518:M518))</f>
        <v>0.25</v>
      </c>
      <c r="N518" s="1">
        <f>INDEX(ScheduleRef!$D$2:$AB$853,_xlfn.AGGREGATE(15,6,(ROW(ScheduleRef!$D$2:$AB$853)-ROW(ScheduleRef!$D$2)+1)/(ScheduleRef!$D$2:$D$853&lt;&gt;""),ROWS(ScheduleCompile!N$1:N518)),COLUMNS($A518:N518))</f>
        <v>0.25</v>
      </c>
      <c r="O518" s="1">
        <f>INDEX(ScheduleRef!$D$2:$AB$853,_xlfn.AGGREGATE(15,6,(ROW(ScheduleRef!$D$2:$AB$853)-ROW(ScheduleRef!$D$2)+1)/(ScheduleRef!$D$2:$D$853&lt;&gt;""),ROWS(ScheduleCompile!O$1:O518)),COLUMNS($A518:O518))</f>
        <v>0.25</v>
      </c>
      <c r="P518" s="1">
        <f>INDEX(ScheduleRef!$D$2:$AB$853,_xlfn.AGGREGATE(15,6,(ROW(ScheduleRef!$D$2:$AB$853)-ROW(ScheduleRef!$D$2)+1)/(ScheduleRef!$D$2:$D$853&lt;&gt;""),ROWS(ScheduleCompile!P$1:P518)),COLUMNS($A518:P518))</f>
        <v>0.25</v>
      </c>
      <c r="Q518" s="1">
        <f>INDEX(ScheduleRef!$D$2:$AB$853,_xlfn.AGGREGATE(15,6,(ROW(ScheduleRef!$D$2:$AB$853)-ROW(ScheduleRef!$D$2)+1)/(ScheduleRef!$D$2:$D$853&lt;&gt;""),ROWS(ScheduleCompile!Q$1:Q518)),COLUMNS($A518:Q518))</f>
        <v>0.25</v>
      </c>
      <c r="R518" s="1">
        <f>INDEX(ScheduleRef!$D$2:$AB$853,_xlfn.AGGREGATE(15,6,(ROW(ScheduleRef!$D$2:$AB$853)-ROW(ScheduleRef!$D$2)+1)/(ScheduleRef!$D$2:$D$853&lt;&gt;""),ROWS(ScheduleCompile!R$1:R518)),COLUMNS($A518:R518))</f>
        <v>0.25</v>
      </c>
      <c r="S518" s="1">
        <f>INDEX(ScheduleRef!$D$2:$AB$853,_xlfn.AGGREGATE(15,6,(ROW(ScheduleRef!$D$2:$AB$853)-ROW(ScheduleRef!$D$2)+1)/(ScheduleRef!$D$2:$D$853&lt;&gt;""),ROWS(ScheduleCompile!S$1:S518)),COLUMNS($A518:S518))</f>
        <v>1</v>
      </c>
      <c r="T518" s="1">
        <f>INDEX(ScheduleRef!$D$2:$AB$853,_xlfn.AGGREGATE(15,6,(ROW(ScheduleRef!$D$2:$AB$853)-ROW(ScheduleRef!$D$2)+1)/(ScheduleRef!$D$2:$D$853&lt;&gt;""),ROWS(ScheduleCompile!T$1:T518)),COLUMNS($A518:T518))</f>
        <v>1</v>
      </c>
      <c r="U518" s="1">
        <f>INDEX(ScheduleRef!$D$2:$AB$853,_xlfn.AGGREGATE(15,6,(ROW(ScheduleRef!$D$2:$AB$853)-ROW(ScheduleRef!$D$2)+1)/(ScheduleRef!$D$2:$D$853&lt;&gt;""),ROWS(ScheduleCompile!U$1:U518)),COLUMNS($A518:U518))</f>
        <v>1</v>
      </c>
      <c r="V518" s="1">
        <f>INDEX(ScheduleRef!$D$2:$AB$853,_xlfn.AGGREGATE(15,6,(ROW(ScheduleRef!$D$2:$AB$853)-ROW(ScheduleRef!$D$2)+1)/(ScheduleRef!$D$2:$D$853&lt;&gt;""),ROWS(ScheduleCompile!V$1:V518)),COLUMNS($A518:V518))</f>
        <v>1</v>
      </c>
      <c r="W518" s="1">
        <f>INDEX(ScheduleRef!$D$2:$AB$853,_xlfn.AGGREGATE(15,6,(ROW(ScheduleRef!$D$2:$AB$853)-ROW(ScheduleRef!$D$2)+1)/(ScheduleRef!$D$2:$D$853&lt;&gt;""),ROWS(ScheduleCompile!W$1:W518)),COLUMNS($A518:W518))</f>
        <v>1</v>
      </c>
      <c r="X518" s="1">
        <f>INDEX(ScheduleRef!$D$2:$AB$853,_xlfn.AGGREGATE(15,6,(ROW(ScheduleRef!$D$2:$AB$853)-ROW(ScheduleRef!$D$2)+1)/(ScheduleRef!$D$2:$D$853&lt;&gt;""),ROWS(ScheduleCompile!X$1:X518)),COLUMNS($A518:X518))</f>
        <v>1</v>
      </c>
      <c r="Y518" s="1">
        <f>INDEX(ScheduleRef!$D$2:$AB$853,_xlfn.AGGREGATE(15,6,(ROW(ScheduleRef!$D$2:$AB$853)-ROW(ScheduleRef!$D$2)+1)/(ScheduleRef!$D$2:$D$853&lt;&gt;""),ROWS(ScheduleCompile!Y$1:Y518)),COLUMNS($A518:Y518))</f>
        <v>1</v>
      </c>
    </row>
    <row r="519" spans="1:25" x14ac:dyDescent="0.25">
      <c r="A519" s="30" t="str">
        <f>INDEX(ScheduleRef!$D$2:$AB$853,_xlfn.AGGREGATE(15,6,(ROW(ScheduleRef!$D$2:$AB$853)-ROW(ScheduleRef!$D$2)+1)/(ScheduleRef!$D$2:$D$853&lt;&gt;""),ROWS(ScheduleCompile!A$1:A519)),COLUMNS($A519:A519))</f>
        <v>WarehouseInfiltrationSat</v>
      </c>
      <c r="B519" s="1">
        <f>INDEX(ScheduleRef!$D$2:$AB$853,_xlfn.AGGREGATE(15,6,(ROW(ScheduleRef!$D$2:$AB$853)-ROW(ScheduleRef!$D$2)+1)/(ScheduleRef!$D$2:$D$853&lt;&gt;""),ROWS(ScheduleCompile!B$1:B519)),COLUMNS($A519:B519))</f>
        <v>1</v>
      </c>
      <c r="C519" s="1">
        <f>INDEX(ScheduleRef!$D$2:$AB$853,_xlfn.AGGREGATE(15,6,(ROW(ScheduleRef!$D$2:$AB$853)-ROW(ScheduleRef!$D$2)+1)/(ScheduleRef!$D$2:$D$853&lt;&gt;""),ROWS(ScheduleCompile!C$1:C519)),COLUMNS($A519:C519))</f>
        <v>1</v>
      </c>
      <c r="D519" s="1">
        <f>INDEX(ScheduleRef!$D$2:$AB$853,_xlfn.AGGREGATE(15,6,(ROW(ScheduleRef!$D$2:$AB$853)-ROW(ScheduleRef!$D$2)+1)/(ScheduleRef!$D$2:$D$853&lt;&gt;""),ROWS(ScheduleCompile!D$1:D519)),COLUMNS($A519:D519))</f>
        <v>1</v>
      </c>
      <c r="E519" s="1">
        <f>INDEX(ScheduleRef!$D$2:$AB$853,_xlfn.AGGREGATE(15,6,(ROW(ScheduleRef!$D$2:$AB$853)-ROW(ScheduleRef!$D$2)+1)/(ScheduleRef!$D$2:$D$853&lt;&gt;""),ROWS(ScheduleCompile!E$1:E519)),COLUMNS($A519:E519))</f>
        <v>1</v>
      </c>
      <c r="F519" s="1">
        <f>INDEX(ScheduleRef!$D$2:$AB$853,_xlfn.AGGREGATE(15,6,(ROW(ScheduleRef!$D$2:$AB$853)-ROW(ScheduleRef!$D$2)+1)/(ScheduleRef!$D$2:$D$853&lt;&gt;""),ROWS(ScheduleCompile!F$1:F519)),COLUMNS($A519:F519))</f>
        <v>1</v>
      </c>
      <c r="G519" s="1">
        <f>INDEX(ScheduleRef!$D$2:$AB$853,_xlfn.AGGREGATE(15,6,(ROW(ScheduleRef!$D$2:$AB$853)-ROW(ScheduleRef!$D$2)+1)/(ScheduleRef!$D$2:$D$853&lt;&gt;""),ROWS(ScheduleCompile!G$1:G519)),COLUMNS($A519:G519))</f>
        <v>1</v>
      </c>
      <c r="H519" s="1">
        <f>INDEX(ScheduleRef!$D$2:$AB$853,_xlfn.AGGREGATE(15,6,(ROW(ScheduleRef!$D$2:$AB$853)-ROW(ScheduleRef!$D$2)+1)/(ScheduleRef!$D$2:$D$853&lt;&gt;""),ROWS(ScheduleCompile!H$1:H519)),COLUMNS($A519:H519))</f>
        <v>1</v>
      </c>
      <c r="I519" s="1">
        <f>INDEX(ScheduleRef!$D$2:$AB$853,_xlfn.AGGREGATE(15,6,(ROW(ScheduleRef!$D$2:$AB$853)-ROW(ScheduleRef!$D$2)+1)/(ScheduleRef!$D$2:$D$853&lt;&gt;""),ROWS(ScheduleCompile!I$1:I519)),COLUMNS($A519:I519))</f>
        <v>0.25</v>
      </c>
      <c r="J519" s="1">
        <f>INDEX(ScheduleRef!$D$2:$AB$853,_xlfn.AGGREGATE(15,6,(ROW(ScheduleRef!$D$2:$AB$853)-ROW(ScheduleRef!$D$2)+1)/(ScheduleRef!$D$2:$D$853&lt;&gt;""),ROWS(ScheduleCompile!J$1:J519)),COLUMNS($A519:J519))</f>
        <v>0.25</v>
      </c>
      <c r="K519" s="1">
        <f>INDEX(ScheduleRef!$D$2:$AB$853,_xlfn.AGGREGATE(15,6,(ROW(ScheduleRef!$D$2:$AB$853)-ROW(ScheduleRef!$D$2)+1)/(ScheduleRef!$D$2:$D$853&lt;&gt;""),ROWS(ScheduleCompile!K$1:K519)),COLUMNS($A519:K519))</f>
        <v>0.25</v>
      </c>
      <c r="L519" s="1">
        <f>INDEX(ScheduleRef!$D$2:$AB$853,_xlfn.AGGREGATE(15,6,(ROW(ScheduleRef!$D$2:$AB$853)-ROW(ScheduleRef!$D$2)+1)/(ScheduleRef!$D$2:$D$853&lt;&gt;""),ROWS(ScheduleCompile!L$1:L519)),COLUMNS($A519:L519))</f>
        <v>0.25</v>
      </c>
      <c r="M519" s="1">
        <f>INDEX(ScheduleRef!$D$2:$AB$853,_xlfn.AGGREGATE(15,6,(ROW(ScheduleRef!$D$2:$AB$853)-ROW(ScheduleRef!$D$2)+1)/(ScheduleRef!$D$2:$D$853&lt;&gt;""),ROWS(ScheduleCompile!M$1:M519)),COLUMNS($A519:M519))</f>
        <v>0.25</v>
      </c>
      <c r="N519" s="1">
        <f>INDEX(ScheduleRef!$D$2:$AB$853,_xlfn.AGGREGATE(15,6,(ROW(ScheduleRef!$D$2:$AB$853)-ROW(ScheduleRef!$D$2)+1)/(ScheduleRef!$D$2:$D$853&lt;&gt;""),ROWS(ScheduleCompile!N$1:N519)),COLUMNS($A519:N519))</f>
        <v>0.25</v>
      </c>
      <c r="O519" s="1">
        <f>INDEX(ScheduleRef!$D$2:$AB$853,_xlfn.AGGREGATE(15,6,(ROW(ScheduleRef!$D$2:$AB$853)-ROW(ScheduleRef!$D$2)+1)/(ScheduleRef!$D$2:$D$853&lt;&gt;""),ROWS(ScheduleCompile!O$1:O519)),COLUMNS($A519:O519))</f>
        <v>0.25</v>
      </c>
      <c r="P519" s="1">
        <f>INDEX(ScheduleRef!$D$2:$AB$853,_xlfn.AGGREGATE(15,6,(ROW(ScheduleRef!$D$2:$AB$853)-ROW(ScheduleRef!$D$2)+1)/(ScheduleRef!$D$2:$D$853&lt;&gt;""),ROWS(ScheduleCompile!P$1:P519)),COLUMNS($A519:P519))</f>
        <v>0.25</v>
      </c>
      <c r="Q519" s="1">
        <f>INDEX(ScheduleRef!$D$2:$AB$853,_xlfn.AGGREGATE(15,6,(ROW(ScheduleRef!$D$2:$AB$853)-ROW(ScheduleRef!$D$2)+1)/(ScheduleRef!$D$2:$D$853&lt;&gt;""),ROWS(ScheduleCompile!Q$1:Q519)),COLUMNS($A519:Q519))</f>
        <v>0.25</v>
      </c>
      <c r="R519" s="1">
        <f>INDEX(ScheduleRef!$D$2:$AB$853,_xlfn.AGGREGATE(15,6,(ROW(ScheduleRef!$D$2:$AB$853)-ROW(ScheduleRef!$D$2)+1)/(ScheduleRef!$D$2:$D$853&lt;&gt;""),ROWS(ScheduleCompile!R$1:R519)),COLUMNS($A519:R519))</f>
        <v>1</v>
      </c>
      <c r="S519" s="1">
        <f>INDEX(ScheduleRef!$D$2:$AB$853,_xlfn.AGGREGATE(15,6,(ROW(ScheduleRef!$D$2:$AB$853)-ROW(ScheduleRef!$D$2)+1)/(ScheduleRef!$D$2:$D$853&lt;&gt;""),ROWS(ScheduleCompile!S$1:S519)),COLUMNS($A519:S519))</f>
        <v>1</v>
      </c>
      <c r="T519" s="1">
        <f>INDEX(ScheduleRef!$D$2:$AB$853,_xlfn.AGGREGATE(15,6,(ROW(ScheduleRef!$D$2:$AB$853)-ROW(ScheduleRef!$D$2)+1)/(ScheduleRef!$D$2:$D$853&lt;&gt;""),ROWS(ScheduleCompile!T$1:T519)),COLUMNS($A519:T519))</f>
        <v>1</v>
      </c>
      <c r="U519" s="1">
        <f>INDEX(ScheduleRef!$D$2:$AB$853,_xlfn.AGGREGATE(15,6,(ROW(ScheduleRef!$D$2:$AB$853)-ROW(ScheduleRef!$D$2)+1)/(ScheduleRef!$D$2:$D$853&lt;&gt;""),ROWS(ScheduleCompile!U$1:U519)),COLUMNS($A519:U519))</f>
        <v>1</v>
      </c>
      <c r="V519" s="1">
        <f>INDEX(ScheduleRef!$D$2:$AB$853,_xlfn.AGGREGATE(15,6,(ROW(ScheduleRef!$D$2:$AB$853)-ROW(ScheduleRef!$D$2)+1)/(ScheduleRef!$D$2:$D$853&lt;&gt;""),ROWS(ScheduleCompile!V$1:V519)),COLUMNS($A519:V519))</f>
        <v>1</v>
      </c>
      <c r="W519" s="1">
        <f>INDEX(ScheduleRef!$D$2:$AB$853,_xlfn.AGGREGATE(15,6,(ROW(ScheduleRef!$D$2:$AB$853)-ROW(ScheduleRef!$D$2)+1)/(ScheduleRef!$D$2:$D$853&lt;&gt;""),ROWS(ScheduleCompile!W$1:W519)),COLUMNS($A519:W519))</f>
        <v>1</v>
      </c>
      <c r="X519" s="1">
        <f>INDEX(ScheduleRef!$D$2:$AB$853,_xlfn.AGGREGATE(15,6,(ROW(ScheduleRef!$D$2:$AB$853)-ROW(ScheduleRef!$D$2)+1)/(ScheduleRef!$D$2:$D$853&lt;&gt;""),ROWS(ScheduleCompile!X$1:X519)),COLUMNS($A519:X519))</f>
        <v>1</v>
      </c>
      <c r="Y519" s="1">
        <f>INDEX(ScheduleRef!$D$2:$AB$853,_xlfn.AGGREGATE(15,6,(ROW(ScheduleRef!$D$2:$AB$853)-ROW(ScheduleRef!$D$2)+1)/(ScheduleRef!$D$2:$D$853&lt;&gt;""),ROWS(ScheduleCompile!Y$1:Y519)),COLUMNS($A519:Y519))</f>
        <v>1</v>
      </c>
    </row>
    <row r="520" spans="1:25" x14ac:dyDescent="0.25">
      <c r="A520" s="30" t="str">
        <f>INDEX(ScheduleRef!$D$2:$AB$853,_xlfn.AGGREGATE(15,6,(ROW(ScheduleRef!$D$2:$AB$853)-ROW(ScheduleRef!$D$2)+1)/(ScheduleRef!$D$2:$D$853&lt;&gt;""),ROWS(ScheduleCompile!A$1:A520)),COLUMNS($A520:A520))</f>
        <v>WarehouseInfiltrationSun</v>
      </c>
      <c r="B520" s="1">
        <f>INDEX(ScheduleRef!$D$2:$AB$853,_xlfn.AGGREGATE(15,6,(ROW(ScheduleRef!$D$2:$AB$853)-ROW(ScheduleRef!$D$2)+1)/(ScheduleRef!$D$2:$D$853&lt;&gt;""),ROWS(ScheduleCompile!B$1:B520)),COLUMNS($A520:B520))</f>
        <v>1</v>
      </c>
      <c r="C520" s="1">
        <f>INDEX(ScheduleRef!$D$2:$AB$853,_xlfn.AGGREGATE(15,6,(ROW(ScheduleRef!$D$2:$AB$853)-ROW(ScheduleRef!$D$2)+1)/(ScheduleRef!$D$2:$D$853&lt;&gt;""),ROWS(ScheduleCompile!C$1:C520)),COLUMNS($A520:C520))</f>
        <v>1</v>
      </c>
      <c r="D520" s="1">
        <f>INDEX(ScheduleRef!$D$2:$AB$853,_xlfn.AGGREGATE(15,6,(ROW(ScheduleRef!$D$2:$AB$853)-ROW(ScheduleRef!$D$2)+1)/(ScheduleRef!$D$2:$D$853&lt;&gt;""),ROWS(ScheduleCompile!D$1:D520)),COLUMNS($A520:D520))</f>
        <v>1</v>
      </c>
      <c r="E520" s="1">
        <f>INDEX(ScheduleRef!$D$2:$AB$853,_xlfn.AGGREGATE(15,6,(ROW(ScheduleRef!$D$2:$AB$853)-ROW(ScheduleRef!$D$2)+1)/(ScheduleRef!$D$2:$D$853&lt;&gt;""),ROWS(ScheduleCompile!E$1:E520)),COLUMNS($A520:E520))</f>
        <v>1</v>
      </c>
      <c r="F520" s="1">
        <f>INDEX(ScheduleRef!$D$2:$AB$853,_xlfn.AGGREGATE(15,6,(ROW(ScheduleRef!$D$2:$AB$853)-ROW(ScheduleRef!$D$2)+1)/(ScheduleRef!$D$2:$D$853&lt;&gt;""),ROWS(ScheduleCompile!F$1:F520)),COLUMNS($A520:F520))</f>
        <v>1</v>
      </c>
      <c r="G520" s="1">
        <f>INDEX(ScheduleRef!$D$2:$AB$853,_xlfn.AGGREGATE(15,6,(ROW(ScheduleRef!$D$2:$AB$853)-ROW(ScheduleRef!$D$2)+1)/(ScheduleRef!$D$2:$D$853&lt;&gt;""),ROWS(ScheduleCompile!G$1:G520)),COLUMNS($A520:G520))</f>
        <v>1</v>
      </c>
      <c r="H520" s="1">
        <f>INDEX(ScheduleRef!$D$2:$AB$853,_xlfn.AGGREGATE(15,6,(ROW(ScheduleRef!$D$2:$AB$853)-ROW(ScheduleRef!$D$2)+1)/(ScheduleRef!$D$2:$D$853&lt;&gt;""),ROWS(ScheduleCompile!H$1:H520)),COLUMNS($A520:H520))</f>
        <v>1</v>
      </c>
      <c r="I520" s="1">
        <f>INDEX(ScheduleRef!$D$2:$AB$853,_xlfn.AGGREGATE(15,6,(ROW(ScheduleRef!$D$2:$AB$853)-ROW(ScheduleRef!$D$2)+1)/(ScheduleRef!$D$2:$D$853&lt;&gt;""),ROWS(ScheduleCompile!I$1:I520)),COLUMNS($A520:I520))</f>
        <v>1</v>
      </c>
      <c r="J520" s="1">
        <f>INDEX(ScheduleRef!$D$2:$AB$853,_xlfn.AGGREGATE(15,6,(ROW(ScheduleRef!$D$2:$AB$853)-ROW(ScheduleRef!$D$2)+1)/(ScheduleRef!$D$2:$D$853&lt;&gt;""),ROWS(ScheduleCompile!J$1:J520)),COLUMNS($A520:J520))</f>
        <v>1</v>
      </c>
      <c r="K520" s="1">
        <f>INDEX(ScheduleRef!$D$2:$AB$853,_xlfn.AGGREGATE(15,6,(ROW(ScheduleRef!$D$2:$AB$853)-ROW(ScheduleRef!$D$2)+1)/(ScheduleRef!$D$2:$D$853&lt;&gt;""),ROWS(ScheduleCompile!K$1:K520)),COLUMNS($A520:K520))</f>
        <v>1</v>
      </c>
      <c r="L520" s="1">
        <f>INDEX(ScheduleRef!$D$2:$AB$853,_xlfn.AGGREGATE(15,6,(ROW(ScheduleRef!$D$2:$AB$853)-ROW(ScheduleRef!$D$2)+1)/(ScheduleRef!$D$2:$D$853&lt;&gt;""),ROWS(ScheduleCompile!L$1:L520)),COLUMNS($A520:L520))</f>
        <v>1</v>
      </c>
      <c r="M520" s="1">
        <f>INDEX(ScheduleRef!$D$2:$AB$853,_xlfn.AGGREGATE(15,6,(ROW(ScheduleRef!$D$2:$AB$853)-ROW(ScheduleRef!$D$2)+1)/(ScheduleRef!$D$2:$D$853&lt;&gt;""),ROWS(ScheduleCompile!M$1:M520)),COLUMNS($A520:M520))</f>
        <v>1</v>
      </c>
      <c r="N520" s="1">
        <f>INDEX(ScheduleRef!$D$2:$AB$853,_xlfn.AGGREGATE(15,6,(ROW(ScheduleRef!$D$2:$AB$853)-ROW(ScheduleRef!$D$2)+1)/(ScheduleRef!$D$2:$D$853&lt;&gt;""),ROWS(ScheduleCompile!N$1:N520)),COLUMNS($A520:N520))</f>
        <v>1</v>
      </c>
      <c r="O520" s="1">
        <f>INDEX(ScheduleRef!$D$2:$AB$853,_xlfn.AGGREGATE(15,6,(ROW(ScheduleRef!$D$2:$AB$853)-ROW(ScheduleRef!$D$2)+1)/(ScheduleRef!$D$2:$D$853&lt;&gt;""),ROWS(ScheduleCompile!O$1:O520)),COLUMNS($A520:O520))</f>
        <v>1</v>
      </c>
      <c r="P520" s="1">
        <f>INDEX(ScheduleRef!$D$2:$AB$853,_xlfn.AGGREGATE(15,6,(ROW(ScheduleRef!$D$2:$AB$853)-ROW(ScheduleRef!$D$2)+1)/(ScheduleRef!$D$2:$D$853&lt;&gt;""),ROWS(ScheduleCompile!P$1:P520)),COLUMNS($A520:P520))</f>
        <v>1</v>
      </c>
      <c r="Q520" s="1">
        <f>INDEX(ScheduleRef!$D$2:$AB$853,_xlfn.AGGREGATE(15,6,(ROW(ScheduleRef!$D$2:$AB$853)-ROW(ScheduleRef!$D$2)+1)/(ScheduleRef!$D$2:$D$853&lt;&gt;""),ROWS(ScheduleCompile!Q$1:Q520)),COLUMNS($A520:Q520))</f>
        <v>1</v>
      </c>
      <c r="R520" s="1">
        <f>INDEX(ScheduleRef!$D$2:$AB$853,_xlfn.AGGREGATE(15,6,(ROW(ScheduleRef!$D$2:$AB$853)-ROW(ScheduleRef!$D$2)+1)/(ScheduleRef!$D$2:$D$853&lt;&gt;""),ROWS(ScheduleCompile!R$1:R520)),COLUMNS($A520:R520))</f>
        <v>1</v>
      </c>
      <c r="S520" s="1">
        <f>INDEX(ScheduleRef!$D$2:$AB$853,_xlfn.AGGREGATE(15,6,(ROW(ScheduleRef!$D$2:$AB$853)-ROW(ScheduleRef!$D$2)+1)/(ScheduleRef!$D$2:$D$853&lt;&gt;""),ROWS(ScheduleCompile!S$1:S520)),COLUMNS($A520:S520))</f>
        <v>1</v>
      </c>
      <c r="T520" s="1">
        <f>INDEX(ScheduleRef!$D$2:$AB$853,_xlfn.AGGREGATE(15,6,(ROW(ScheduleRef!$D$2:$AB$853)-ROW(ScheduleRef!$D$2)+1)/(ScheduleRef!$D$2:$D$853&lt;&gt;""),ROWS(ScheduleCompile!T$1:T520)),COLUMNS($A520:T520))</f>
        <v>1</v>
      </c>
      <c r="U520" s="1">
        <f>INDEX(ScheduleRef!$D$2:$AB$853,_xlfn.AGGREGATE(15,6,(ROW(ScheduleRef!$D$2:$AB$853)-ROW(ScheduleRef!$D$2)+1)/(ScheduleRef!$D$2:$D$853&lt;&gt;""),ROWS(ScheduleCompile!U$1:U520)),COLUMNS($A520:U520))</f>
        <v>1</v>
      </c>
      <c r="V520" s="1">
        <f>INDEX(ScheduleRef!$D$2:$AB$853,_xlfn.AGGREGATE(15,6,(ROW(ScheduleRef!$D$2:$AB$853)-ROW(ScheduleRef!$D$2)+1)/(ScheduleRef!$D$2:$D$853&lt;&gt;""),ROWS(ScheduleCompile!V$1:V520)),COLUMNS($A520:V520))</f>
        <v>1</v>
      </c>
      <c r="W520" s="1">
        <f>INDEX(ScheduleRef!$D$2:$AB$853,_xlfn.AGGREGATE(15,6,(ROW(ScheduleRef!$D$2:$AB$853)-ROW(ScheduleRef!$D$2)+1)/(ScheduleRef!$D$2:$D$853&lt;&gt;""),ROWS(ScheduleCompile!W$1:W520)),COLUMNS($A520:W520))</f>
        <v>1</v>
      </c>
      <c r="X520" s="1">
        <f>INDEX(ScheduleRef!$D$2:$AB$853,_xlfn.AGGREGATE(15,6,(ROW(ScheduleRef!$D$2:$AB$853)-ROW(ScheduleRef!$D$2)+1)/(ScheduleRef!$D$2:$D$853&lt;&gt;""),ROWS(ScheduleCompile!X$1:X520)),COLUMNS($A520:X520))</f>
        <v>1</v>
      </c>
      <c r="Y520" s="1">
        <f>INDEX(ScheduleRef!$D$2:$AB$853,_xlfn.AGGREGATE(15,6,(ROW(ScheduleRef!$D$2:$AB$853)-ROW(ScheduleRef!$D$2)+1)/(ScheduleRef!$D$2:$D$853&lt;&gt;""),ROWS(ScheduleCompile!Y$1:Y520)),COLUMNS($A520:Y520))</f>
        <v>1</v>
      </c>
    </row>
    <row r="521" spans="1:25" x14ac:dyDescent="0.25">
      <c r="A521" s="30" t="str">
        <f>INDEX(ScheduleRef!$D$2:$AB$853,_xlfn.AGGREGATE(15,6,(ROW(ScheduleRef!$D$2:$AB$853)-ROW(ScheduleRef!$D$2)+1)/(ScheduleRef!$D$2:$D$853&lt;&gt;""),ROWS(ScheduleCompile!A$1:A521)),COLUMNS($A521:A521))</f>
        <v>WarehouseEscalatorWD</v>
      </c>
      <c r="B521" s="1">
        <f>INDEX(ScheduleRef!$D$2:$AB$853,_xlfn.AGGREGATE(15,6,(ROW(ScheduleRef!$D$2:$AB$853)-ROW(ScheduleRef!$D$2)+1)/(ScheduleRef!$D$2:$D$853&lt;&gt;""),ROWS(ScheduleCompile!B$1:B521)),COLUMNS($A521:B521))</f>
        <v>0</v>
      </c>
      <c r="C521" s="1">
        <f>INDEX(ScheduleRef!$D$2:$AB$853,_xlfn.AGGREGATE(15,6,(ROW(ScheduleRef!$D$2:$AB$853)-ROW(ScheduleRef!$D$2)+1)/(ScheduleRef!$D$2:$D$853&lt;&gt;""),ROWS(ScheduleCompile!C$1:C521)),COLUMNS($A521:C521))</f>
        <v>0</v>
      </c>
      <c r="D521" s="1">
        <f>INDEX(ScheduleRef!$D$2:$AB$853,_xlfn.AGGREGATE(15,6,(ROW(ScheduleRef!$D$2:$AB$853)-ROW(ScheduleRef!$D$2)+1)/(ScheduleRef!$D$2:$D$853&lt;&gt;""),ROWS(ScheduleCompile!D$1:D521)),COLUMNS($A521:D521))</f>
        <v>0</v>
      </c>
      <c r="E521" s="1">
        <f>INDEX(ScheduleRef!$D$2:$AB$853,_xlfn.AGGREGATE(15,6,(ROW(ScheduleRef!$D$2:$AB$853)-ROW(ScheduleRef!$D$2)+1)/(ScheduleRef!$D$2:$D$853&lt;&gt;""),ROWS(ScheduleCompile!E$1:E521)),COLUMNS($A521:E521))</f>
        <v>0</v>
      </c>
      <c r="F521" s="1">
        <f>INDEX(ScheduleRef!$D$2:$AB$853,_xlfn.AGGREGATE(15,6,(ROW(ScheduleRef!$D$2:$AB$853)-ROW(ScheduleRef!$D$2)+1)/(ScheduleRef!$D$2:$D$853&lt;&gt;""),ROWS(ScheduleCompile!F$1:F521)),COLUMNS($A521:F521))</f>
        <v>0</v>
      </c>
      <c r="G521" s="1">
        <f>INDEX(ScheduleRef!$D$2:$AB$853,_xlfn.AGGREGATE(15,6,(ROW(ScheduleRef!$D$2:$AB$853)-ROW(ScheduleRef!$D$2)+1)/(ScheduleRef!$D$2:$D$853&lt;&gt;""),ROWS(ScheduleCompile!G$1:G521)),COLUMNS($A521:G521))</f>
        <v>0</v>
      </c>
      <c r="H521" s="1">
        <f>INDEX(ScheduleRef!$D$2:$AB$853,_xlfn.AGGREGATE(15,6,(ROW(ScheduleRef!$D$2:$AB$853)-ROW(ScheduleRef!$D$2)+1)/(ScheduleRef!$D$2:$D$853&lt;&gt;""),ROWS(ScheduleCompile!H$1:H521)),COLUMNS($A521:H521))</f>
        <v>1</v>
      </c>
      <c r="I521" s="1">
        <f>INDEX(ScheduleRef!$D$2:$AB$853,_xlfn.AGGREGATE(15,6,(ROW(ScheduleRef!$D$2:$AB$853)-ROW(ScheduleRef!$D$2)+1)/(ScheduleRef!$D$2:$D$853&lt;&gt;""),ROWS(ScheduleCompile!I$1:I521)),COLUMNS($A521:I521))</f>
        <v>1</v>
      </c>
      <c r="J521" s="1">
        <f>INDEX(ScheduleRef!$D$2:$AB$853,_xlfn.AGGREGATE(15,6,(ROW(ScheduleRef!$D$2:$AB$853)-ROW(ScheduleRef!$D$2)+1)/(ScheduleRef!$D$2:$D$853&lt;&gt;""),ROWS(ScheduleCompile!J$1:J521)),COLUMNS($A521:J521))</f>
        <v>1</v>
      </c>
      <c r="K521" s="1">
        <f>INDEX(ScheduleRef!$D$2:$AB$853,_xlfn.AGGREGATE(15,6,(ROW(ScheduleRef!$D$2:$AB$853)-ROW(ScheduleRef!$D$2)+1)/(ScheduleRef!$D$2:$D$853&lt;&gt;""),ROWS(ScheduleCompile!K$1:K521)),COLUMNS($A521:K521))</f>
        <v>1</v>
      </c>
      <c r="L521" s="1">
        <f>INDEX(ScheduleRef!$D$2:$AB$853,_xlfn.AGGREGATE(15,6,(ROW(ScheduleRef!$D$2:$AB$853)-ROW(ScheduleRef!$D$2)+1)/(ScheduleRef!$D$2:$D$853&lt;&gt;""),ROWS(ScheduleCompile!L$1:L521)),COLUMNS($A521:L521))</f>
        <v>1</v>
      </c>
      <c r="M521" s="1">
        <f>INDEX(ScheduleRef!$D$2:$AB$853,_xlfn.AGGREGATE(15,6,(ROW(ScheduleRef!$D$2:$AB$853)-ROW(ScheduleRef!$D$2)+1)/(ScheduleRef!$D$2:$D$853&lt;&gt;""),ROWS(ScheduleCompile!M$1:M521)),COLUMNS($A521:M521))</f>
        <v>1</v>
      </c>
      <c r="N521" s="1">
        <f>INDEX(ScheduleRef!$D$2:$AB$853,_xlfn.AGGREGATE(15,6,(ROW(ScheduleRef!$D$2:$AB$853)-ROW(ScheduleRef!$D$2)+1)/(ScheduleRef!$D$2:$D$853&lt;&gt;""),ROWS(ScheduleCompile!N$1:N521)),COLUMNS($A521:N521))</f>
        <v>1</v>
      </c>
      <c r="O521" s="1">
        <f>INDEX(ScheduleRef!$D$2:$AB$853,_xlfn.AGGREGATE(15,6,(ROW(ScheduleRef!$D$2:$AB$853)-ROW(ScheduleRef!$D$2)+1)/(ScheduleRef!$D$2:$D$853&lt;&gt;""),ROWS(ScheduleCompile!O$1:O521)),COLUMNS($A521:O521))</f>
        <v>1</v>
      </c>
      <c r="P521" s="1">
        <f>INDEX(ScheduleRef!$D$2:$AB$853,_xlfn.AGGREGATE(15,6,(ROW(ScheduleRef!$D$2:$AB$853)-ROW(ScheduleRef!$D$2)+1)/(ScheduleRef!$D$2:$D$853&lt;&gt;""),ROWS(ScheduleCompile!P$1:P521)),COLUMNS($A521:P521))</f>
        <v>1</v>
      </c>
      <c r="Q521" s="1">
        <f>INDEX(ScheduleRef!$D$2:$AB$853,_xlfn.AGGREGATE(15,6,(ROW(ScheduleRef!$D$2:$AB$853)-ROW(ScheduleRef!$D$2)+1)/(ScheduleRef!$D$2:$D$853&lt;&gt;""),ROWS(ScheduleCompile!Q$1:Q521)),COLUMNS($A521:Q521))</f>
        <v>1</v>
      </c>
      <c r="R521" s="1">
        <f>INDEX(ScheduleRef!$D$2:$AB$853,_xlfn.AGGREGATE(15,6,(ROW(ScheduleRef!$D$2:$AB$853)-ROW(ScheduleRef!$D$2)+1)/(ScheduleRef!$D$2:$D$853&lt;&gt;""),ROWS(ScheduleCompile!R$1:R521)),COLUMNS($A521:R521))</f>
        <v>1</v>
      </c>
      <c r="S521" s="1">
        <f>INDEX(ScheduleRef!$D$2:$AB$853,_xlfn.AGGREGATE(15,6,(ROW(ScheduleRef!$D$2:$AB$853)-ROW(ScheduleRef!$D$2)+1)/(ScheduleRef!$D$2:$D$853&lt;&gt;""),ROWS(ScheduleCompile!S$1:S521)),COLUMNS($A521:S521))</f>
        <v>0</v>
      </c>
      <c r="T521" s="1">
        <f>INDEX(ScheduleRef!$D$2:$AB$853,_xlfn.AGGREGATE(15,6,(ROW(ScheduleRef!$D$2:$AB$853)-ROW(ScheduleRef!$D$2)+1)/(ScheduleRef!$D$2:$D$853&lt;&gt;""),ROWS(ScheduleCompile!T$1:T521)),COLUMNS($A521:T521))</f>
        <v>0</v>
      </c>
      <c r="U521" s="1">
        <f>INDEX(ScheduleRef!$D$2:$AB$853,_xlfn.AGGREGATE(15,6,(ROW(ScheduleRef!$D$2:$AB$853)-ROW(ScheduleRef!$D$2)+1)/(ScheduleRef!$D$2:$D$853&lt;&gt;""),ROWS(ScheduleCompile!U$1:U521)),COLUMNS($A521:U521))</f>
        <v>0</v>
      </c>
      <c r="V521" s="1">
        <f>INDEX(ScheduleRef!$D$2:$AB$853,_xlfn.AGGREGATE(15,6,(ROW(ScheduleRef!$D$2:$AB$853)-ROW(ScheduleRef!$D$2)+1)/(ScheduleRef!$D$2:$D$853&lt;&gt;""),ROWS(ScheduleCompile!V$1:V521)),COLUMNS($A521:V521))</f>
        <v>0</v>
      </c>
      <c r="W521" s="1">
        <f>INDEX(ScheduleRef!$D$2:$AB$853,_xlfn.AGGREGATE(15,6,(ROW(ScheduleRef!$D$2:$AB$853)-ROW(ScheduleRef!$D$2)+1)/(ScheduleRef!$D$2:$D$853&lt;&gt;""),ROWS(ScheduleCompile!W$1:W521)),COLUMNS($A521:W521))</f>
        <v>0</v>
      </c>
      <c r="X521" s="1">
        <f>INDEX(ScheduleRef!$D$2:$AB$853,_xlfn.AGGREGATE(15,6,(ROW(ScheduleRef!$D$2:$AB$853)-ROW(ScheduleRef!$D$2)+1)/(ScheduleRef!$D$2:$D$853&lt;&gt;""),ROWS(ScheduleCompile!X$1:X521)),COLUMNS($A521:X521))</f>
        <v>0</v>
      </c>
      <c r="Y521" s="1">
        <f>INDEX(ScheduleRef!$D$2:$AB$853,_xlfn.AGGREGATE(15,6,(ROW(ScheduleRef!$D$2:$AB$853)-ROW(ScheduleRef!$D$2)+1)/(ScheduleRef!$D$2:$D$853&lt;&gt;""),ROWS(ScheduleCompile!Y$1:Y521)),COLUMNS($A521:Y521))</f>
        <v>0</v>
      </c>
    </row>
    <row r="522" spans="1:25" x14ac:dyDescent="0.25">
      <c r="A522" s="30" t="str">
        <f>INDEX(ScheduleRef!$D$2:$AB$853,_xlfn.AGGREGATE(15,6,(ROW(ScheduleRef!$D$2:$AB$853)-ROW(ScheduleRef!$D$2)+1)/(ScheduleRef!$D$2:$D$853&lt;&gt;""),ROWS(ScheduleCompile!A$1:A522)),COLUMNS($A522:A522))</f>
        <v>WarehouseEscalatorSat</v>
      </c>
      <c r="B522" s="1">
        <f>INDEX(ScheduleRef!$D$2:$AB$853,_xlfn.AGGREGATE(15,6,(ROW(ScheduleRef!$D$2:$AB$853)-ROW(ScheduleRef!$D$2)+1)/(ScheduleRef!$D$2:$D$853&lt;&gt;""),ROWS(ScheduleCompile!B$1:B522)),COLUMNS($A522:B522))</f>
        <v>0</v>
      </c>
      <c r="C522" s="1">
        <f>INDEX(ScheduleRef!$D$2:$AB$853,_xlfn.AGGREGATE(15,6,(ROW(ScheduleRef!$D$2:$AB$853)-ROW(ScheduleRef!$D$2)+1)/(ScheduleRef!$D$2:$D$853&lt;&gt;""),ROWS(ScheduleCompile!C$1:C522)),COLUMNS($A522:C522))</f>
        <v>0</v>
      </c>
      <c r="D522" s="1">
        <f>INDEX(ScheduleRef!$D$2:$AB$853,_xlfn.AGGREGATE(15,6,(ROW(ScheduleRef!$D$2:$AB$853)-ROW(ScheduleRef!$D$2)+1)/(ScheduleRef!$D$2:$D$853&lt;&gt;""),ROWS(ScheduleCompile!D$1:D522)),COLUMNS($A522:D522))</f>
        <v>0</v>
      </c>
      <c r="E522" s="1">
        <f>INDEX(ScheduleRef!$D$2:$AB$853,_xlfn.AGGREGATE(15,6,(ROW(ScheduleRef!$D$2:$AB$853)-ROW(ScheduleRef!$D$2)+1)/(ScheduleRef!$D$2:$D$853&lt;&gt;""),ROWS(ScheduleCompile!E$1:E522)),COLUMNS($A522:E522))</f>
        <v>0</v>
      </c>
      <c r="F522" s="1">
        <f>INDEX(ScheduleRef!$D$2:$AB$853,_xlfn.AGGREGATE(15,6,(ROW(ScheduleRef!$D$2:$AB$853)-ROW(ScheduleRef!$D$2)+1)/(ScheduleRef!$D$2:$D$853&lt;&gt;""),ROWS(ScheduleCompile!F$1:F522)),COLUMNS($A522:F522))</f>
        <v>0</v>
      </c>
      <c r="G522" s="1">
        <f>INDEX(ScheduleRef!$D$2:$AB$853,_xlfn.AGGREGATE(15,6,(ROW(ScheduleRef!$D$2:$AB$853)-ROW(ScheduleRef!$D$2)+1)/(ScheduleRef!$D$2:$D$853&lt;&gt;""),ROWS(ScheduleCompile!G$1:G522)),COLUMNS($A522:G522))</f>
        <v>0</v>
      </c>
      <c r="H522" s="1">
        <f>INDEX(ScheduleRef!$D$2:$AB$853,_xlfn.AGGREGATE(15,6,(ROW(ScheduleRef!$D$2:$AB$853)-ROW(ScheduleRef!$D$2)+1)/(ScheduleRef!$D$2:$D$853&lt;&gt;""),ROWS(ScheduleCompile!H$1:H522)),COLUMNS($A522:H522))</f>
        <v>0</v>
      </c>
      <c r="I522" s="1">
        <f>INDEX(ScheduleRef!$D$2:$AB$853,_xlfn.AGGREGATE(15,6,(ROW(ScheduleRef!$D$2:$AB$853)-ROW(ScheduleRef!$D$2)+1)/(ScheduleRef!$D$2:$D$853&lt;&gt;""),ROWS(ScheduleCompile!I$1:I522)),COLUMNS($A522:I522))</f>
        <v>1</v>
      </c>
      <c r="J522" s="1">
        <f>INDEX(ScheduleRef!$D$2:$AB$853,_xlfn.AGGREGATE(15,6,(ROW(ScheduleRef!$D$2:$AB$853)-ROW(ScheduleRef!$D$2)+1)/(ScheduleRef!$D$2:$D$853&lt;&gt;""),ROWS(ScheduleCompile!J$1:J522)),COLUMNS($A522:J522))</f>
        <v>1</v>
      </c>
      <c r="K522" s="1">
        <f>INDEX(ScheduleRef!$D$2:$AB$853,_xlfn.AGGREGATE(15,6,(ROW(ScheduleRef!$D$2:$AB$853)-ROW(ScheduleRef!$D$2)+1)/(ScheduleRef!$D$2:$D$853&lt;&gt;""),ROWS(ScheduleCompile!K$1:K522)),COLUMNS($A522:K522))</f>
        <v>1</v>
      </c>
      <c r="L522" s="1">
        <f>INDEX(ScheduleRef!$D$2:$AB$853,_xlfn.AGGREGATE(15,6,(ROW(ScheduleRef!$D$2:$AB$853)-ROW(ScheduleRef!$D$2)+1)/(ScheduleRef!$D$2:$D$853&lt;&gt;""),ROWS(ScheduleCompile!L$1:L522)),COLUMNS($A522:L522))</f>
        <v>1</v>
      </c>
      <c r="M522" s="1">
        <f>INDEX(ScheduleRef!$D$2:$AB$853,_xlfn.AGGREGATE(15,6,(ROW(ScheduleRef!$D$2:$AB$853)-ROW(ScheduleRef!$D$2)+1)/(ScheduleRef!$D$2:$D$853&lt;&gt;""),ROWS(ScheduleCompile!M$1:M522)),COLUMNS($A522:M522))</f>
        <v>1</v>
      </c>
      <c r="N522" s="1">
        <f>INDEX(ScheduleRef!$D$2:$AB$853,_xlfn.AGGREGATE(15,6,(ROW(ScheduleRef!$D$2:$AB$853)-ROW(ScheduleRef!$D$2)+1)/(ScheduleRef!$D$2:$D$853&lt;&gt;""),ROWS(ScheduleCompile!N$1:N522)),COLUMNS($A522:N522))</f>
        <v>1</v>
      </c>
      <c r="O522" s="1">
        <f>INDEX(ScheduleRef!$D$2:$AB$853,_xlfn.AGGREGATE(15,6,(ROW(ScheduleRef!$D$2:$AB$853)-ROW(ScheduleRef!$D$2)+1)/(ScheduleRef!$D$2:$D$853&lt;&gt;""),ROWS(ScheduleCompile!O$1:O522)),COLUMNS($A522:O522))</f>
        <v>1</v>
      </c>
      <c r="P522" s="1">
        <f>INDEX(ScheduleRef!$D$2:$AB$853,_xlfn.AGGREGATE(15,6,(ROW(ScheduleRef!$D$2:$AB$853)-ROW(ScheduleRef!$D$2)+1)/(ScheduleRef!$D$2:$D$853&lt;&gt;""),ROWS(ScheduleCompile!P$1:P522)),COLUMNS($A522:P522))</f>
        <v>1</v>
      </c>
      <c r="Q522" s="1">
        <f>INDEX(ScheduleRef!$D$2:$AB$853,_xlfn.AGGREGATE(15,6,(ROW(ScheduleRef!$D$2:$AB$853)-ROW(ScheduleRef!$D$2)+1)/(ScheduleRef!$D$2:$D$853&lt;&gt;""),ROWS(ScheduleCompile!Q$1:Q522)),COLUMNS($A522:Q522))</f>
        <v>1</v>
      </c>
      <c r="R522" s="1">
        <f>INDEX(ScheduleRef!$D$2:$AB$853,_xlfn.AGGREGATE(15,6,(ROW(ScheduleRef!$D$2:$AB$853)-ROW(ScheduleRef!$D$2)+1)/(ScheduleRef!$D$2:$D$853&lt;&gt;""),ROWS(ScheduleCompile!R$1:R522)),COLUMNS($A522:R522))</f>
        <v>0</v>
      </c>
      <c r="S522" s="1">
        <f>INDEX(ScheduleRef!$D$2:$AB$853,_xlfn.AGGREGATE(15,6,(ROW(ScheduleRef!$D$2:$AB$853)-ROW(ScheduleRef!$D$2)+1)/(ScheduleRef!$D$2:$D$853&lt;&gt;""),ROWS(ScheduleCompile!S$1:S522)),COLUMNS($A522:S522))</f>
        <v>0</v>
      </c>
      <c r="T522" s="1">
        <f>INDEX(ScheduleRef!$D$2:$AB$853,_xlfn.AGGREGATE(15,6,(ROW(ScheduleRef!$D$2:$AB$853)-ROW(ScheduleRef!$D$2)+1)/(ScheduleRef!$D$2:$D$853&lt;&gt;""),ROWS(ScheduleCompile!T$1:T522)),COLUMNS($A522:T522))</f>
        <v>0</v>
      </c>
      <c r="U522" s="1">
        <f>INDEX(ScheduleRef!$D$2:$AB$853,_xlfn.AGGREGATE(15,6,(ROW(ScheduleRef!$D$2:$AB$853)-ROW(ScheduleRef!$D$2)+1)/(ScheduleRef!$D$2:$D$853&lt;&gt;""),ROWS(ScheduleCompile!U$1:U522)),COLUMNS($A522:U522))</f>
        <v>0</v>
      </c>
      <c r="V522" s="1">
        <f>INDEX(ScheduleRef!$D$2:$AB$853,_xlfn.AGGREGATE(15,6,(ROW(ScheduleRef!$D$2:$AB$853)-ROW(ScheduleRef!$D$2)+1)/(ScheduleRef!$D$2:$D$853&lt;&gt;""),ROWS(ScheduleCompile!V$1:V522)),COLUMNS($A522:V522))</f>
        <v>0</v>
      </c>
      <c r="W522" s="1">
        <f>INDEX(ScheduleRef!$D$2:$AB$853,_xlfn.AGGREGATE(15,6,(ROW(ScheduleRef!$D$2:$AB$853)-ROW(ScheduleRef!$D$2)+1)/(ScheduleRef!$D$2:$D$853&lt;&gt;""),ROWS(ScheduleCompile!W$1:W522)),COLUMNS($A522:W522))</f>
        <v>0</v>
      </c>
      <c r="X522" s="1">
        <f>INDEX(ScheduleRef!$D$2:$AB$853,_xlfn.AGGREGATE(15,6,(ROW(ScheduleRef!$D$2:$AB$853)-ROW(ScheduleRef!$D$2)+1)/(ScheduleRef!$D$2:$D$853&lt;&gt;""),ROWS(ScheduleCompile!X$1:X522)),COLUMNS($A522:X522))</f>
        <v>0</v>
      </c>
      <c r="Y522" s="1">
        <f>INDEX(ScheduleRef!$D$2:$AB$853,_xlfn.AGGREGATE(15,6,(ROW(ScheduleRef!$D$2:$AB$853)-ROW(ScheduleRef!$D$2)+1)/(ScheduleRef!$D$2:$D$853&lt;&gt;""),ROWS(ScheduleCompile!Y$1:Y522)),COLUMNS($A522:Y522))</f>
        <v>0</v>
      </c>
    </row>
    <row r="523" spans="1:25" x14ac:dyDescent="0.25">
      <c r="A523" s="30" t="str">
        <f>INDEX(ScheduleRef!$D$2:$AB$853,_xlfn.AGGREGATE(15,6,(ROW(ScheduleRef!$D$2:$AB$853)-ROW(ScheduleRef!$D$2)+1)/(ScheduleRef!$D$2:$D$853&lt;&gt;""),ROWS(ScheduleCompile!A$1:A523)),COLUMNS($A523:A523))</f>
        <v>WarehouseEscalatorSun</v>
      </c>
      <c r="B523" s="1">
        <f>INDEX(ScheduleRef!$D$2:$AB$853,_xlfn.AGGREGATE(15,6,(ROW(ScheduleRef!$D$2:$AB$853)-ROW(ScheduleRef!$D$2)+1)/(ScheduleRef!$D$2:$D$853&lt;&gt;""),ROWS(ScheduleCompile!B$1:B523)),COLUMNS($A523:B523))</f>
        <v>0</v>
      </c>
      <c r="C523" s="1">
        <f>INDEX(ScheduleRef!$D$2:$AB$853,_xlfn.AGGREGATE(15,6,(ROW(ScheduleRef!$D$2:$AB$853)-ROW(ScheduleRef!$D$2)+1)/(ScheduleRef!$D$2:$D$853&lt;&gt;""),ROWS(ScheduleCompile!C$1:C523)),COLUMNS($A523:C523))</f>
        <v>0</v>
      </c>
      <c r="D523" s="1">
        <f>INDEX(ScheduleRef!$D$2:$AB$853,_xlfn.AGGREGATE(15,6,(ROW(ScheduleRef!$D$2:$AB$853)-ROW(ScheduleRef!$D$2)+1)/(ScheduleRef!$D$2:$D$853&lt;&gt;""),ROWS(ScheduleCompile!D$1:D523)),COLUMNS($A523:D523))</f>
        <v>0</v>
      </c>
      <c r="E523" s="1">
        <f>INDEX(ScheduleRef!$D$2:$AB$853,_xlfn.AGGREGATE(15,6,(ROW(ScheduleRef!$D$2:$AB$853)-ROW(ScheduleRef!$D$2)+1)/(ScheduleRef!$D$2:$D$853&lt;&gt;""),ROWS(ScheduleCompile!E$1:E523)),COLUMNS($A523:E523))</f>
        <v>0</v>
      </c>
      <c r="F523" s="1">
        <f>INDEX(ScheduleRef!$D$2:$AB$853,_xlfn.AGGREGATE(15,6,(ROW(ScheduleRef!$D$2:$AB$853)-ROW(ScheduleRef!$D$2)+1)/(ScheduleRef!$D$2:$D$853&lt;&gt;""),ROWS(ScheduleCompile!F$1:F523)),COLUMNS($A523:F523))</f>
        <v>0</v>
      </c>
      <c r="G523" s="1">
        <f>INDEX(ScheduleRef!$D$2:$AB$853,_xlfn.AGGREGATE(15,6,(ROW(ScheduleRef!$D$2:$AB$853)-ROW(ScheduleRef!$D$2)+1)/(ScheduleRef!$D$2:$D$853&lt;&gt;""),ROWS(ScheduleCompile!G$1:G523)),COLUMNS($A523:G523))</f>
        <v>0</v>
      </c>
      <c r="H523" s="1">
        <f>INDEX(ScheduleRef!$D$2:$AB$853,_xlfn.AGGREGATE(15,6,(ROW(ScheduleRef!$D$2:$AB$853)-ROW(ScheduleRef!$D$2)+1)/(ScheduleRef!$D$2:$D$853&lt;&gt;""),ROWS(ScheduleCompile!H$1:H523)),COLUMNS($A523:H523))</f>
        <v>0</v>
      </c>
      <c r="I523" s="1">
        <f>INDEX(ScheduleRef!$D$2:$AB$853,_xlfn.AGGREGATE(15,6,(ROW(ScheduleRef!$D$2:$AB$853)-ROW(ScheduleRef!$D$2)+1)/(ScheduleRef!$D$2:$D$853&lt;&gt;""),ROWS(ScheduleCompile!I$1:I523)),COLUMNS($A523:I523))</f>
        <v>0</v>
      </c>
      <c r="J523" s="1">
        <f>INDEX(ScheduleRef!$D$2:$AB$853,_xlfn.AGGREGATE(15,6,(ROW(ScheduleRef!$D$2:$AB$853)-ROW(ScheduleRef!$D$2)+1)/(ScheduleRef!$D$2:$D$853&lt;&gt;""),ROWS(ScheduleCompile!J$1:J523)),COLUMNS($A523:J523))</f>
        <v>0</v>
      </c>
      <c r="K523" s="1">
        <f>INDEX(ScheduleRef!$D$2:$AB$853,_xlfn.AGGREGATE(15,6,(ROW(ScheduleRef!$D$2:$AB$853)-ROW(ScheduleRef!$D$2)+1)/(ScheduleRef!$D$2:$D$853&lt;&gt;""),ROWS(ScheduleCompile!K$1:K523)),COLUMNS($A523:K523))</f>
        <v>0</v>
      </c>
      <c r="L523" s="1">
        <f>INDEX(ScheduleRef!$D$2:$AB$853,_xlfn.AGGREGATE(15,6,(ROW(ScheduleRef!$D$2:$AB$853)-ROW(ScheduleRef!$D$2)+1)/(ScheduleRef!$D$2:$D$853&lt;&gt;""),ROWS(ScheduleCompile!L$1:L523)),COLUMNS($A523:L523))</f>
        <v>0</v>
      </c>
      <c r="M523" s="1">
        <f>INDEX(ScheduleRef!$D$2:$AB$853,_xlfn.AGGREGATE(15,6,(ROW(ScheduleRef!$D$2:$AB$853)-ROW(ScheduleRef!$D$2)+1)/(ScheduleRef!$D$2:$D$853&lt;&gt;""),ROWS(ScheduleCompile!M$1:M523)),COLUMNS($A523:M523))</f>
        <v>0</v>
      </c>
      <c r="N523" s="1">
        <f>INDEX(ScheduleRef!$D$2:$AB$853,_xlfn.AGGREGATE(15,6,(ROW(ScheduleRef!$D$2:$AB$853)-ROW(ScheduleRef!$D$2)+1)/(ScheduleRef!$D$2:$D$853&lt;&gt;""),ROWS(ScheduleCompile!N$1:N523)),COLUMNS($A523:N523))</f>
        <v>0</v>
      </c>
      <c r="O523" s="1">
        <f>INDEX(ScheduleRef!$D$2:$AB$853,_xlfn.AGGREGATE(15,6,(ROW(ScheduleRef!$D$2:$AB$853)-ROW(ScheduleRef!$D$2)+1)/(ScheduleRef!$D$2:$D$853&lt;&gt;""),ROWS(ScheduleCompile!O$1:O523)),COLUMNS($A523:O523))</f>
        <v>0</v>
      </c>
      <c r="P523" s="1">
        <f>INDEX(ScheduleRef!$D$2:$AB$853,_xlfn.AGGREGATE(15,6,(ROW(ScheduleRef!$D$2:$AB$853)-ROW(ScheduleRef!$D$2)+1)/(ScheduleRef!$D$2:$D$853&lt;&gt;""),ROWS(ScheduleCompile!P$1:P523)),COLUMNS($A523:P523))</f>
        <v>0</v>
      </c>
      <c r="Q523" s="1">
        <f>INDEX(ScheduleRef!$D$2:$AB$853,_xlfn.AGGREGATE(15,6,(ROW(ScheduleRef!$D$2:$AB$853)-ROW(ScheduleRef!$D$2)+1)/(ScheduleRef!$D$2:$D$853&lt;&gt;""),ROWS(ScheduleCompile!Q$1:Q523)),COLUMNS($A523:Q523))</f>
        <v>0</v>
      </c>
      <c r="R523" s="1">
        <f>INDEX(ScheduleRef!$D$2:$AB$853,_xlfn.AGGREGATE(15,6,(ROW(ScheduleRef!$D$2:$AB$853)-ROW(ScheduleRef!$D$2)+1)/(ScheduleRef!$D$2:$D$853&lt;&gt;""),ROWS(ScheduleCompile!R$1:R523)),COLUMNS($A523:R523))</f>
        <v>0</v>
      </c>
      <c r="S523" s="1">
        <f>INDEX(ScheduleRef!$D$2:$AB$853,_xlfn.AGGREGATE(15,6,(ROW(ScheduleRef!$D$2:$AB$853)-ROW(ScheduleRef!$D$2)+1)/(ScheduleRef!$D$2:$D$853&lt;&gt;""),ROWS(ScheduleCompile!S$1:S523)),COLUMNS($A523:S523))</f>
        <v>0</v>
      </c>
      <c r="T523" s="1">
        <f>INDEX(ScheduleRef!$D$2:$AB$853,_xlfn.AGGREGATE(15,6,(ROW(ScheduleRef!$D$2:$AB$853)-ROW(ScheduleRef!$D$2)+1)/(ScheduleRef!$D$2:$D$853&lt;&gt;""),ROWS(ScheduleCompile!T$1:T523)),COLUMNS($A523:T523))</f>
        <v>0</v>
      </c>
      <c r="U523" s="1">
        <f>INDEX(ScheduleRef!$D$2:$AB$853,_xlfn.AGGREGATE(15,6,(ROW(ScheduleRef!$D$2:$AB$853)-ROW(ScheduleRef!$D$2)+1)/(ScheduleRef!$D$2:$D$853&lt;&gt;""),ROWS(ScheduleCompile!U$1:U523)),COLUMNS($A523:U523))</f>
        <v>0</v>
      </c>
      <c r="V523" s="1">
        <f>INDEX(ScheduleRef!$D$2:$AB$853,_xlfn.AGGREGATE(15,6,(ROW(ScheduleRef!$D$2:$AB$853)-ROW(ScheduleRef!$D$2)+1)/(ScheduleRef!$D$2:$D$853&lt;&gt;""),ROWS(ScheduleCompile!V$1:V523)),COLUMNS($A523:V523))</f>
        <v>0</v>
      </c>
      <c r="W523" s="1">
        <f>INDEX(ScheduleRef!$D$2:$AB$853,_xlfn.AGGREGATE(15,6,(ROW(ScheduleRef!$D$2:$AB$853)-ROW(ScheduleRef!$D$2)+1)/(ScheduleRef!$D$2:$D$853&lt;&gt;""),ROWS(ScheduleCompile!W$1:W523)),COLUMNS($A523:W523))</f>
        <v>0</v>
      </c>
      <c r="X523" s="1">
        <f>INDEX(ScheduleRef!$D$2:$AB$853,_xlfn.AGGREGATE(15,6,(ROW(ScheduleRef!$D$2:$AB$853)-ROW(ScheduleRef!$D$2)+1)/(ScheduleRef!$D$2:$D$853&lt;&gt;""),ROWS(ScheduleCompile!X$1:X523)),COLUMNS($A523:X523))</f>
        <v>0</v>
      </c>
      <c r="Y523" s="1">
        <f>INDEX(ScheduleRef!$D$2:$AB$853,_xlfn.AGGREGATE(15,6,(ROW(ScheduleRef!$D$2:$AB$853)-ROW(ScheduleRef!$D$2)+1)/(ScheduleRef!$D$2:$D$853&lt;&gt;""),ROWS(ScheduleCompile!Y$1:Y523)),COLUMNS($A523:Y523))</f>
        <v>0</v>
      </c>
    </row>
    <row r="524" spans="1:25" x14ac:dyDescent="0.25">
      <c r="A524" s="30" t="str">
        <f>INDEX(ScheduleRef!$D$2:$AB$853,_xlfn.AGGREGATE(15,6,(ROW(ScheduleRef!$D$2:$AB$853)-ROW(ScheduleRef!$D$2)+1)/(ScheduleRef!$D$2:$D$853&lt;&gt;""),ROWS(ScheduleCompile!A$1:A524)),COLUMNS($A524:A524))</f>
        <v>WarehouseWtrHtrSetptWD</v>
      </c>
      <c r="B524" s="1">
        <f>INDEX(ScheduleRef!$D$2:$AB$853,_xlfn.AGGREGATE(15,6,(ROW(ScheduleRef!$D$2:$AB$853)-ROW(ScheduleRef!$D$2)+1)/(ScheduleRef!$D$2:$D$853&lt;&gt;""),ROWS(ScheduleCompile!B$1:B524)),COLUMNS($A524:B524))</f>
        <v>135</v>
      </c>
      <c r="C524" s="1">
        <f>INDEX(ScheduleRef!$D$2:$AB$853,_xlfn.AGGREGATE(15,6,(ROW(ScheduleRef!$D$2:$AB$853)-ROW(ScheduleRef!$D$2)+1)/(ScheduleRef!$D$2:$D$853&lt;&gt;""),ROWS(ScheduleCompile!C$1:C524)),COLUMNS($A524:C524))</f>
        <v>135</v>
      </c>
      <c r="D524" s="1">
        <f>INDEX(ScheduleRef!$D$2:$AB$853,_xlfn.AGGREGATE(15,6,(ROW(ScheduleRef!$D$2:$AB$853)-ROW(ScheduleRef!$D$2)+1)/(ScheduleRef!$D$2:$D$853&lt;&gt;""),ROWS(ScheduleCompile!D$1:D524)),COLUMNS($A524:D524))</f>
        <v>135</v>
      </c>
      <c r="E524" s="1">
        <f>INDEX(ScheduleRef!$D$2:$AB$853,_xlfn.AGGREGATE(15,6,(ROW(ScheduleRef!$D$2:$AB$853)-ROW(ScheduleRef!$D$2)+1)/(ScheduleRef!$D$2:$D$853&lt;&gt;""),ROWS(ScheduleCompile!E$1:E524)),COLUMNS($A524:E524))</f>
        <v>135</v>
      </c>
      <c r="F524" s="1">
        <f>INDEX(ScheduleRef!$D$2:$AB$853,_xlfn.AGGREGATE(15,6,(ROW(ScheduleRef!$D$2:$AB$853)-ROW(ScheduleRef!$D$2)+1)/(ScheduleRef!$D$2:$D$853&lt;&gt;""),ROWS(ScheduleCompile!F$1:F524)),COLUMNS($A524:F524))</f>
        <v>135</v>
      </c>
      <c r="G524" s="1">
        <f>INDEX(ScheduleRef!$D$2:$AB$853,_xlfn.AGGREGATE(15,6,(ROW(ScheduleRef!$D$2:$AB$853)-ROW(ScheduleRef!$D$2)+1)/(ScheduleRef!$D$2:$D$853&lt;&gt;""),ROWS(ScheduleCompile!G$1:G524)),COLUMNS($A524:G524))</f>
        <v>135</v>
      </c>
      <c r="H524" s="1">
        <f>INDEX(ScheduleRef!$D$2:$AB$853,_xlfn.AGGREGATE(15,6,(ROW(ScheduleRef!$D$2:$AB$853)-ROW(ScheduleRef!$D$2)+1)/(ScheduleRef!$D$2:$D$853&lt;&gt;""),ROWS(ScheduleCompile!H$1:H524)),COLUMNS($A524:H524))</f>
        <v>135</v>
      </c>
      <c r="I524" s="1">
        <f>INDEX(ScheduleRef!$D$2:$AB$853,_xlfn.AGGREGATE(15,6,(ROW(ScheduleRef!$D$2:$AB$853)-ROW(ScheduleRef!$D$2)+1)/(ScheduleRef!$D$2:$D$853&lt;&gt;""),ROWS(ScheduleCompile!I$1:I524)),COLUMNS($A524:I524))</f>
        <v>135</v>
      </c>
      <c r="J524" s="1">
        <f>INDEX(ScheduleRef!$D$2:$AB$853,_xlfn.AGGREGATE(15,6,(ROW(ScheduleRef!$D$2:$AB$853)-ROW(ScheduleRef!$D$2)+1)/(ScheduleRef!$D$2:$D$853&lt;&gt;""),ROWS(ScheduleCompile!J$1:J524)),COLUMNS($A524:J524))</f>
        <v>135</v>
      </c>
      <c r="K524" s="1">
        <f>INDEX(ScheduleRef!$D$2:$AB$853,_xlfn.AGGREGATE(15,6,(ROW(ScheduleRef!$D$2:$AB$853)-ROW(ScheduleRef!$D$2)+1)/(ScheduleRef!$D$2:$D$853&lt;&gt;""),ROWS(ScheduleCompile!K$1:K524)),COLUMNS($A524:K524))</f>
        <v>135</v>
      </c>
      <c r="L524" s="1">
        <f>INDEX(ScheduleRef!$D$2:$AB$853,_xlfn.AGGREGATE(15,6,(ROW(ScheduleRef!$D$2:$AB$853)-ROW(ScheduleRef!$D$2)+1)/(ScheduleRef!$D$2:$D$853&lt;&gt;""),ROWS(ScheduleCompile!L$1:L524)),COLUMNS($A524:L524))</f>
        <v>135</v>
      </c>
      <c r="M524" s="1">
        <f>INDEX(ScheduleRef!$D$2:$AB$853,_xlfn.AGGREGATE(15,6,(ROW(ScheduleRef!$D$2:$AB$853)-ROW(ScheduleRef!$D$2)+1)/(ScheduleRef!$D$2:$D$853&lt;&gt;""),ROWS(ScheduleCompile!M$1:M524)),COLUMNS($A524:M524))</f>
        <v>135</v>
      </c>
      <c r="N524" s="1">
        <f>INDEX(ScheduleRef!$D$2:$AB$853,_xlfn.AGGREGATE(15,6,(ROW(ScheduleRef!$D$2:$AB$853)-ROW(ScheduleRef!$D$2)+1)/(ScheduleRef!$D$2:$D$853&lt;&gt;""),ROWS(ScheduleCompile!N$1:N524)),COLUMNS($A524:N524))</f>
        <v>135</v>
      </c>
      <c r="O524" s="1">
        <f>INDEX(ScheduleRef!$D$2:$AB$853,_xlfn.AGGREGATE(15,6,(ROW(ScheduleRef!$D$2:$AB$853)-ROW(ScheduleRef!$D$2)+1)/(ScheduleRef!$D$2:$D$853&lt;&gt;""),ROWS(ScheduleCompile!O$1:O524)),COLUMNS($A524:O524))</f>
        <v>135</v>
      </c>
      <c r="P524" s="1">
        <f>INDEX(ScheduleRef!$D$2:$AB$853,_xlfn.AGGREGATE(15,6,(ROW(ScheduleRef!$D$2:$AB$853)-ROW(ScheduleRef!$D$2)+1)/(ScheduleRef!$D$2:$D$853&lt;&gt;""),ROWS(ScheduleCompile!P$1:P524)),COLUMNS($A524:P524))</f>
        <v>135</v>
      </c>
      <c r="Q524" s="1">
        <f>INDEX(ScheduleRef!$D$2:$AB$853,_xlfn.AGGREGATE(15,6,(ROW(ScheduleRef!$D$2:$AB$853)-ROW(ScheduleRef!$D$2)+1)/(ScheduleRef!$D$2:$D$853&lt;&gt;""),ROWS(ScheduleCompile!Q$1:Q524)),COLUMNS($A524:Q524))</f>
        <v>135</v>
      </c>
      <c r="R524" s="1">
        <f>INDEX(ScheduleRef!$D$2:$AB$853,_xlfn.AGGREGATE(15,6,(ROW(ScheduleRef!$D$2:$AB$853)-ROW(ScheduleRef!$D$2)+1)/(ScheduleRef!$D$2:$D$853&lt;&gt;""),ROWS(ScheduleCompile!R$1:R524)),COLUMNS($A524:R524))</f>
        <v>135</v>
      </c>
      <c r="S524" s="1">
        <f>INDEX(ScheduleRef!$D$2:$AB$853,_xlfn.AGGREGATE(15,6,(ROW(ScheduleRef!$D$2:$AB$853)-ROW(ScheduleRef!$D$2)+1)/(ScheduleRef!$D$2:$D$853&lt;&gt;""),ROWS(ScheduleCompile!S$1:S524)),COLUMNS($A524:S524))</f>
        <v>135</v>
      </c>
      <c r="T524" s="1">
        <f>INDEX(ScheduleRef!$D$2:$AB$853,_xlfn.AGGREGATE(15,6,(ROW(ScheduleRef!$D$2:$AB$853)-ROW(ScheduleRef!$D$2)+1)/(ScheduleRef!$D$2:$D$853&lt;&gt;""),ROWS(ScheduleCompile!T$1:T524)),COLUMNS($A524:T524))</f>
        <v>135</v>
      </c>
      <c r="U524" s="1">
        <f>INDEX(ScheduleRef!$D$2:$AB$853,_xlfn.AGGREGATE(15,6,(ROW(ScheduleRef!$D$2:$AB$853)-ROW(ScheduleRef!$D$2)+1)/(ScheduleRef!$D$2:$D$853&lt;&gt;""),ROWS(ScheduleCompile!U$1:U524)),COLUMNS($A524:U524))</f>
        <v>135</v>
      </c>
      <c r="V524" s="1">
        <f>INDEX(ScheduleRef!$D$2:$AB$853,_xlfn.AGGREGATE(15,6,(ROW(ScheduleRef!$D$2:$AB$853)-ROW(ScheduleRef!$D$2)+1)/(ScheduleRef!$D$2:$D$853&lt;&gt;""),ROWS(ScheduleCompile!V$1:V524)),COLUMNS($A524:V524))</f>
        <v>135</v>
      </c>
      <c r="W524" s="1">
        <f>INDEX(ScheduleRef!$D$2:$AB$853,_xlfn.AGGREGATE(15,6,(ROW(ScheduleRef!$D$2:$AB$853)-ROW(ScheduleRef!$D$2)+1)/(ScheduleRef!$D$2:$D$853&lt;&gt;""),ROWS(ScheduleCompile!W$1:W524)),COLUMNS($A524:W524))</f>
        <v>135</v>
      </c>
      <c r="X524" s="1">
        <f>INDEX(ScheduleRef!$D$2:$AB$853,_xlfn.AGGREGATE(15,6,(ROW(ScheduleRef!$D$2:$AB$853)-ROW(ScheduleRef!$D$2)+1)/(ScheduleRef!$D$2:$D$853&lt;&gt;""),ROWS(ScheduleCompile!X$1:X524)),COLUMNS($A524:X524))</f>
        <v>135</v>
      </c>
      <c r="Y524" s="1">
        <f>INDEX(ScheduleRef!$D$2:$AB$853,_xlfn.AGGREGATE(15,6,(ROW(ScheduleRef!$D$2:$AB$853)-ROW(ScheduleRef!$D$2)+1)/(ScheduleRef!$D$2:$D$853&lt;&gt;""),ROWS(ScheduleCompile!Y$1:Y524)),COLUMNS($A524:Y524))</f>
        <v>135</v>
      </c>
    </row>
    <row r="525" spans="1:25" x14ac:dyDescent="0.25">
      <c r="A525" s="30" t="str">
        <f>INDEX(ScheduleRef!$D$2:$AB$853,_xlfn.AGGREGATE(15,6,(ROW(ScheduleRef!$D$2:$AB$853)-ROW(ScheduleRef!$D$2)+1)/(ScheduleRef!$D$2:$D$853&lt;&gt;""),ROWS(ScheduleCompile!A$1:A525)),COLUMNS($A525:A525))</f>
        <v>WarehouseWtrHtrSetptSat</v>
      </c>
      <c r="B525" s="1">
        <f>INDEX(ScheduleRef!$D$2:$AB$853,_xlfn.AGGREGATE(15,6,(ROW(ScheduleRef!$D$2:$AB$853)-ROW(ScheduleRef!$D$2)+1)/(ScheduleRef!$D$2:$D$853&lt;&gt;""),ROWS(ScheduleCompile!B$1:B525)),COLUMNS($A525:B525))</f>
        <v>135</v>
      </c>
      <c r="C525" s="1">
        <f>INDEX(ScheduleRef!$D$2:$AB$853,_xlfn.AGGREGATE(15,6,(ROW(ScheduleRef!$D$2:$AB$853)-ROW(ScheduleRef!$D$2)+1)/(ScheduleRef!$D$2:$D$853&lt;&gt;""),ROWS(ScheduleCompile!C$1:C525)),COLUMNS($A525:C525))</f>
        <v>135</v>
      </c>
      <c r="D525" s="1">
        <f>INDEX(ScheduleRef!$D$2:$AB$853,_xlfn.AGGREGATE(15,6,(ROW(ScheduleRef!$D$2:$AB$853)-ROW(ScheduleRef!$D$2)+1)/(ScheduleRef!$D$2:$D$853&lt;&gt;""),ROWS(ScheduleCompile!D$1:D525)),COLUMNS($A525:D525))</f>
        <v>135</v>
      </c>
      <c r="E525" s="1">
        <f>INDEX(ScheduleRef!$D$2:$AB$853,_xlfn.AGGREGATE(15,6,(ROW(ScheduleRef!$D$2:$AB$853)-ROW(ScheduleRef!$D$2)+1)/(ScheduleRef!$D$2:$D$853&lt;&gt;""),ROWS(ScheduleCompile!E$1:E525)),COLUMNS($A525:E525))</f>
        <v>135</v>
      </c>
      <c r="F525" s="1">
        <f>INDEX(ScheduleRef!$D$2:$AB$853,_xlfn.AGGREGATE(15,6,(ROW(ScheduleRef!$D$2:$AB$853)-ROW(ScheduleRef!$D$2)+1)/(ScheduleRef!$D$2:$D$853&lt;&gt;""),ROWS(ScheduleCompile!F$1:F525)),COLUMNS($A525:F525))</f>
        <v>135</v>
      </c>
      <c r="G525" s="1">
        <f>INDEX(ScheduleRef!$D$2:$AB$853,_xlfn.AGGREGATE(15,6,(ROW(ScheduleRef!$D$2:$AB$853)-ROW(ScheduleRef!$D$2)+1)/(ScheduleRef!$D$2:$D$853&lt;&gt;""),ROWS(ScheduleCompile!G$1:G525)),COLUMNS($A525:G525))</f>
        <v>135</v>
      </c>
      <c r="H525" s="1">
        <f>INDEX(ScheduleRef!$D$2:$AB$853,_xlfn.AGGREGATE(15,6,(ROW(ScheduleRef!$D$2:$AB$853)-ROW(ScheduleRef!$D$2)+1)/(ScheduleRef!$D$2:$D$853&lt;&gt;""),ROWS(ScheduleCompile!H$1:H525)),COLUMNS($A525:H525))</f>
        <v>135</v>
      </c>
      <c r="I525" s="1">
        <f>INDEX(ScheduleRef!$D$2:$AB$853,_xlfn.AGGREGATE(15,6,(ROW(ScheduleRef!$D$2:$AB$853)-ROW(ScheduleRef!$D$2)+1)/(ScheduleRef!$D$2:$D$853&lt;&gt;""),ROWS(ScheduleCompile!I$1:I525)),COLUMNS($A525:I525))</f>
        <v>135</v>
      </c>
      <c r="J525" s="1">
        <f>INDEX(ScheduleRef!$D$2:$AB$853,_xlfn.AGGREGATE(15,6,(ROW(ScheduleRef!$D$2:$AB$853)-ROW(ScheduleRef!$D$2)+1)/(ScheduleRef!$D$2:$D$853&lt;&gt;""),ROWS(ScheduleCompile!J$1:J525)),COLUMNS($A525:J525))</f>
        <v>135</v>
      </c>
      <c r="K525" s="1">
        <f>INDEX(ScheduleRef!$D$2:$AB$853,_xlfn.AGGREGATE(15,6,(ROW(ScheduleRef!$D$2:$AB$853)-ROW(ScheduleRef!$D$2)+1)/(ScheduleRef!$D$2:$D$853&lt;&gt;""),ROWS(ScheduleCompile!K$1:K525)),COLUMNS($A525:K525))</f>
        <v>135</v>
      </c>
      <c r="L525" s="1">
        <f>INDEX(ScheduleRef!$D$2:$AB$853,_xlfn.AGGREGATE(15,6,(ROW(ScheduleRef!$D$2:$AB$853)-ROW(ScheduleRef!$D$2)+1)/(ScheduleRef!$D$2:$D$853&lt;&gt;""),ROWS(ScheduleCompile!L$1:L525)),COLUMNS($A525:L525))</f>
        <v>135</v>
      </c>
      <c r="M525" s="1">
        <f>INDEX(ScheduleRef!$D$2:$AB$853,_xlfn.AGGREGATE(15,6,(ROW(ScheduleRef!$D$2:$AB$853)-ROW(ScheduleRef!$D$2)+1)/(ScheduleRef!$D$2:$D$853&lt;&gt;""),ROWS(ScheduleCompile!M$1:M525)),COLUMNS($A525:M525))</f>
        <v>135</v>
      </c>
      <c r="N525" s="1">
        <f>INDEX(ScheduleRef!$D$2:$AB$853,_xlfn.AGGREGATE(15,6,(ROW(ScheduleRef!$D$2:$AB$853)-ROW(ScheduleRef!$D$2)+1)/(ScheduleRef!$D$2:$D$853&lt;&gt;""),ROWS(ScheduleCompile!N$1:N525)),COLUMNS($A525:N525))</f>
        <v>135</v>
      </c>
      <c r="O525" s="1">
        <f>INDEX(ScheduleRef!$D$2:$AB$853,_xlfn.AGGREGATE(15,6,(ROW(ScheduleRef!$D$2:$AB$853)-ROW(ScheduleRef!$D$2)+1)/(ScheduleRef!$D$2:$D$853&lt;&gt;""),ROWS(ScheduleCompile!O$1:O525)),COLUMNS($A525:O525))</f>
        <v>135</v>
      </c>
      <c r="P525" s="1">
        <f>INDEX(ScheduleRef!$D$2:$AB$853,_xlfn.AGGREGATE(15,6,(ROW(ScheduleRef!$D$2:$AB$853)-ROW(ScheduleRef!$D$2)+1)/(ScheduleRef!$D$2:$D$853&lt;&gt;""),ROWS(ScheduleCompile!P$1:P525)),COLUMNS($A525:P525))</f>
        <v>135</v>
      </c>
      <c r="Q525" s="1">
        <f>INDEX(ScheduleRef!$D$2:$AB$853,_xlfn.AGGREGATE(15,6,(ROW(ScheduleRef!$D$2:$AB$853)-ROW(ScheduleRef!$D$2)+1)/(ScheduleRef!$D$2:$D$853&lt;&gt;""),ROWS(ScheduleCompile!Q$1:Q525)),COLUMNS($A525:Q525))</f>
        <v>135</v>
      </c>
      <c r="R525" s="1">
        <f>INDEX(ScheduleRef!$D$2:$AB$853,_xlfn.AGGREGATE(15,6,(ROW(ScheduleRef!$D$2:$AB$853)-ROW(ScheduleRef!$D$2)+1)/(ScheduleRef!$D$2:$D$853&lt;&gt;""),ROWS(ScheduleCompile!R$1:R525)),COLUMNS($A525:R525))</f>
        <v>135</v>
      </c>
      <c r="S525" s="1">
        <f>INDEX(ScheduleRef!$D$2:$AB$853,_xlfn.AGGREGATE(15,6,(ROW(ScheduleRef!$D$2:$AB$853)-ROW(ScheduleRef!$D$2)+1)/(ScheduleRef!$D$2:$D$853&lt;&gt;""),ROWS(ScheduleCompile!S$1:S525)),COLUMNS($A525:S525))</f>
        <v>135</v>
      </c>
      <c r="T525" s="1">
        <f>INDEX(ScheduleRef!$D$2:$AB$853,_xlfn.AGGREGATE(15,6,(ROW(ScheduleRef!$D$2:$AB$853)-ROW(ScheduleRef!$D$2)+1)/(ScheduleRef!$D$2:$D$853&lt;&gt;""),ROWS(ScheduleCompile!T$1:T525)),COLUMNS($A525:T525))</f>
        <v>135</v>
      </c>
      <c r="U525" s="1">
        <f>INDEX(ScheduleRef!$D$2:$AB$853,_xlfn.AGGREGATE(15,6,(ROW(ScheduleRef!$D$2:$AB$853)-ROW(ScheduleRef!$D$2)+1)/(ScheduleRef!$D$2:$D$853&lt;&gt;""),ROWS(ScheduleCompile!U$1:U525)),COLUMNS($A525:U525))</f>
        <v>135</v>
      </c>
      <c r="V525" s="1">
        <f>INDEX(ScheduleRef!$D$2:$AB$853,_xlfn.AGGREGATE(15,6,(ROW(ScheduleRef!$D$2:$AB$853)-ROW(ScheduleRef!$D$2)+1)/(ScheduleRef!$D$2:$D$853&lt;&gt;""),ROWS(ScheduleCompile!V$1:V525)),COLUMNS($A525:V525))</f>
        <v>135</v>
      </c>
      <c r="W525" s="1">
        <f>INDEX(ScheduleRef!$D$2:$AB$853,_xlfn.AGGREGATE(15,6,(ROW(ScheduleRef!$D$2:$AB$853)-ROW(ScheduleRef!$D$2)+1)/(ScheduleRef!$D$2:$D$853&lt;&gt;""),ROWS(ScheduleCompile!W$1:W525)),COLUMNS($A525:W525))</f>
        <v>135</v>
      </c>
      <c r="X525" s="1">
        <f>INDEX(ScheduleRef!$D$2:$AB$853,_xlfn.AGGREGATE(15,6,(ROW(ScheduleRef!$D$2:$AB$853)-ROW(ScheduleRef!$D$2)+1)/(ScheduleRef!$D$2:$D$853&lt;&gt;""),ROWS(ScheduleCompile!X$1:X525)),COLUMNS($A525:X525))</f>
        <v>135</v>
      </c>
      <c r="Y525" s="1">
        <f>INDEX(ScheduleRef!$D$2:$AB$853,_xlfn.AGGREGATE(15,6,(ROW(ScheduleRef!$D$2:$AB$853)-ROW(ScheduleRef!$D$2)+1)/(ScheduleRef!$D$2:$D$853&lt;&gt;""),ROWS(ScheduleCompile!Y$1:Y525)),COLUMNS($A525:Y525))</f>
        <v>135</v>
      </c>
    </row>
    <row r="526" spans="1:25" x14ac:dyDescent="0.25">
      <c r="A526" s="30" t="str">
        <f>INDEX(ScheduleRef!$D$2:$AB$853,_xlfn.AGGREGATE(15,6,(ROW(ScheduleRef!$D$2:$AB$853)-ROW(ScheduleRef!$D$2)+1)/(ScheduleRef!$D$2:$D$853&lt;&gt;""),ROWS(ScheduleCompile!A$1:A526)),COLUMNS($A526:A526))</f>
        <v>WarehouseWtrHtrSetptSun</v>
      </c>
      <c r="B526" s="1">
        <f>INDEX(ScheduleRef!$D$2:$AB$853,_xlfn.AGGREGATE(15,6,(ROW(ScheduleRef!$D$2:$AB$853)-ROW(ScheduleRef!$D$2)+1)/(ScheduleRef!$D$2:$D$853&lt;&gt;""),ROWS(ScheduleCompile!B$1:B526)),COLUMNS($A526:B526))</f>
        <v>135</v>
      </c>
      <c r="C526" s="1">
        <f>INDEX(ScheduleRef!$D$2:$AB$853,_xlfn.AGGREGATE(15,6,(ROW(ScheduleRef!$D$2:$AB$853)-ROW(ScheduleRef!$D$2)+1)/(ScheduleRef!$D$2:$D$853&lt;&gt;""),ROWS(ScheduleCompile!C$1:C526)),COLUMNS($A526:C526))</f>
        <v>135</v>
      </c>
      <c r="D526" s="1">
        <f>INDEX(ScheduleRef!$D$2:$AB$853,_xlfn.AGGREGATE(15,6,(ROW(ScheduleRef!$D$2:$AB$853)-ROW(ScheduleRef!$D$2)+1)/(ScheduleRef!$D$2:$D$853&lt;&gt;""),ROWS(ScheduleCompile!D$1:D526)),COLUMNS($A526:D526))</f>
        <v>135</v>
      </c>
      <c r="E526" s="1">
        <f>INDEX(ScheduleRef!$D$2:$AB$853,_xlfn.AGGREGATE(15,6,(ROW(ScheduleRef!$D$2:$AB$853)-ROW(ScheduleRef!$D$2)+1)/(ScheduleRef!$D$2:$D$853&lt;&gt;""),ROWS(ScheduleCompile!E$1:E526)),COLUMNS($A526:E526))</f>
        <v>135</v>
      </c>
      <c r="F526" s="1">
        <f>INDEX(ScheduleRef!$D$2:$AB$853,_xlfn.AGGREGATE(15,6,(ROW(ScheduleRef!$D$2:$AB$853)-ROW(ScheduleRef!$D$2)+1)/(ScheduleRef!$D$2:$D$853&lt;&gt;""),ROWS(ScheduleCompile!F$1:F526)),COLUMNS($A526:F526))</f>
        <v>135</v>
      </c>
      <c r="G526" s="1">
        <f>INDEX(ScheduleRef!$D$2:$AB$853,_xlfn.AGGREGATE(15,6,(ROW(ScheduleRef!$D$2:$AB$853)-ROW(ScheduleRef!$D$2)+1)/(ScheduleRef!$D$2:$D$853&lt;&gt;""),ROWS(ScheduleCompile!G$1:G526)),COLUMNS($A526:G526))</f>
        <v>135</v>
      </c>
      <c r="H526" s="1">
        <f>INDEX(ScheduleRef!$D$2:$AB$853,_xlfn.AGGREGATE(15,6,(ROW(ScheduleRef!$D$2:$AB$853)-ROW(ScheduleRef!$D$2)+1)/(ScheduleRef!$D$2:$D$853&lt;&gt;""),ROWS(ScheduleCompile!H$1:H526)),COLUMNS($A526:H526))</f>
        <v>135</v>
      </c>
      <c r="I526" s="1">
        <f>INDEX(ScheduleRef!$D$2:$AB$853,_xlfn.AGGREGATE(15,6,(ROW(ScheduleRef!$D$2:$AB$853)-ROW(ScheduleRef!$D$2)+1)/(ScheduleRef!$D$2:$D$853&lt;&gt;""),ROWS(ScheduleCompile!I$1:I526)),COLUMNS($A526:I526))</f>
        <v>135</v>
      </c>
      <c r="J526" s="1">
        <f>INDEX(ScheduleRef!$D$2:$AB$853,_xlfn.AGGREGATE(15,6,(ROW(ScheduleRef!$D$2:$AB$853)-ROW(ScheduleRef!$D$2)+1)/(ScheduleRef!$D$2:$D$853&lt;&gt;""),ROWS(ScheduleCompile!J$1:J526)),COLUMNS($A526:J526))</f>
        <v>135</v>
      </c>
      <c r="K526" s="1">
        <f>INDEX(ScheduleRef!$D$2:$AB$853,_xlfn.AGGREGATE(15,6,(ROW(ScheduleRef!$D$2:$AB$853)-ROW(ScheduleRef!$D$2)+1)/(ScheduleRef!$D$2:$D$853&lt;&gt;""),ROWS(ScheduleCompile!K$1:K526)),COLUMNS($A526:K526))</f>
        <v>135</v>
      </c>
      <c r="L526" s="1">
        <f>INDEX(ScheduleRef!$D$2:$AB$853,_xlfn.AGGREGATE(15,6,(ROW(ScheduleRef!$D$2:$AB$853)-ROW(ScheduleRef!$D$2)+1)/(ScheduleRef!$D$2:$D$853&lt;&gt;""),ROWS(ScheduleCompile!L$1:L526)),COLUMNS($A526:L526))</f>
        <v>135</v>
      </c>
      <c r="M526" s="1">
        <f>INDEX(ScheduleRef!$D$2:$AB$853,_xlfn.AGGREGATE(15,6,(ROW(ScheduleRef!$D$2:$AB$853)-ROW(ScheduleRef!$D$2)+1)/(ScheduleRef!$D$2:$D$853&lt;&gt;""),ROWS(ScheduleCompile!M$1:M526)),COLUMNS($A526:M526))</f>
        <v>135</v>
      </c>
      <c r="N526" s="1">
        <f>INDEX(ScheduleRef!$D$2:$AB$853,_xlfn.AGGREGATE(15,6,(ROW(ScheduleRef!$D$2:$AB$853)-ROW(ScheduleRef!$D$2)+1)/(ScheduleRef!$D$2:$D$853&lt;&gt;""),ROWS(ScheduleCompile!N$1:N526)),COLUMNS($A526:N526))</f>
        <v>135</v>
      </c>
      <c r="O526" s="1">
        <f>INDEX(ScheduleRef!$D$2:$AB$853,_xlfn.AGGREGATE(15,6,(ROW(ScheduleRef!$D$2:$AB$853)-ROW(ScheduleRef!$D$2)+1)/(ScheduleRef!$D$2:$D$853&lt;&gt;""),ROWS(ScheduleCompile!O$1:O526)),COLUMNS($A526:O526))</f>
        <v>135</v>
      </c>
      <c r="P526" s="1">
        <f>INDEX(ScheduleRef!$D$2:$AB$853,_xlfn.AGGREGATE(15,6,(ROW(ScheduleRef!$D$2:$AB$853)-ROW(ScheduleRef!$D$2)+1)/(ScheduleRef!$D$2:$D$853&lt;&gt;""),ROWS(ScheduleCompile!P$1:P526)),COLUMNS($A526:P526))</f>
        <v>135</v>
      </c>
      <c r="Q526" s="1">
        <f>INDEX(ScheduleRef!$D$2:$AB$853,_xlfn.AGGREGATE(15,6,(ROW(ScheduleRef!$D$2:$AB$853)-ROW(ScheduleRef!$D$2)+1)/(ScheduleRef!$D$2:$D$853&lt;&gt;""),ROWS(ScheduleCompile!Q$1:Q526)),COLUMNS($A526:Q526))</f>
        <v>135</v>
      </c>
      <c r="R526" s="1">
        <f>INDEX(ScheduleRef!$D$2:$AB$853,_xlfn.AGGREGATE(15,6,(ROW(ScheduleRef!$D$2:$AB$853)-ROW(ScheduleRef!$D$2)+1)/(ScheduleRef!$D$2:$D$853&lt;&gt;""),ROWS(ScheduleCompile!R$1:R526)),COLUMNS($A526:R526))</f>
        <v>135</v>
      </c>
      <c r="S526" s="1">
        <f>INDEX(ScheduleRef!$D$2:$AB$853,_xlfn.AGGREGATE(15,6,(ROW(ScheduleRef!$D$2:$AB$853)-ROW(ScheduleRef!$D$2)+1)/(ScheduleRef!$D$2:$D$853&lt;&gt;""),ROWS(ScheduleCompile!S$1:S526)),COLUMNS($A526:S526))</f>
        <v>135</v>
      </c>
      <c r="T526" s="1">
        <f>INDEX(ScheduleRef!$D$2:$AB$853,_xlfn.AGGREGATE(15,6,(ROW(ScheduleRef!$D$2:$AB$853)-ROW(ScheduleRef!$D$2)+1)/(ScheduleRef!$D$2:$D$853&lt;&gt;""),ROWS(ScheduleCompile!T$1:T526)),COLUMNS($A526:T526))</f>
        <v>135</v>
      </c>
      <c r="U526" s="1">
        <f>INDEX(ScheduleRef!$D$2:$AB$853,_xlfn.AGGREGATE(15,6,(ROW(ScheduleRef!$D$2:$AB$853)-ROW(ScheduleRef!$D$2)+1)/(ScheduleRef!$D$2:$D$853&lt;&gt;""),ROWS(ScheduleCompile!U$1:U526)),COLUMNS($A526:U526))</f>
        <v>135</v>
      </c>
      <c r="V526" s="1">
        <f>INDEX(ScheduleRef!$D$2:$AB$853,_xlfn.AGGREGATE(15,6,(ROW(ScheduleRef!$D$2:$AB$853)-ROW(ScheduleRef!$D$2)+1)/(ScheduleRef!$D$2:$D$853&lt;&gt;""),ROWS(ScheduleCompile!V$1:V526)),COLUMNS($A526:V526))</f>
        <v>135</v>
      </c>
      <c r="W526" s="1">
        <f>INDEX(ScheduleRef!$D$2:$AB$853,_xlfn.AGGREGATE(15,6,(ROW(ScheduleRef!$D$2:$AB$853)-ROW(ScheduleRef!$D$2)+1)/(ScheduleRef!$D$2:$D$853&lt;&gt;""),ROWS(ScheduleCompile!W$1:W526)),COLUMNS($A526:W526))</f>
        <v>135</v>
      </c>
      <c r="X526" s="1">
        <f>INDEX(ScheduleRef!$D$2:$AB$853,_xlfn.AGGREGATE(15,6,(ROW(ScheduleRef!$D$2:$AB$853)-ROW(ScheduleRef!$D$2)+1)/(ScheduleRef!$D$2:$D$853&lt;&gt;""),ROWS(ScheduleCompile!X$1:X526)),COLUMNS($A526:X526))</f>
        <v>135</v>
      </c>
      <c r="Y526" s="1">
        <f>INDEX(ScheduleRef!$D$2:$AB$853,_xlfn.AGGREGATE(15,6,(ROW(ScheduleRef!$D$2:$AB$853)-ROW(ScheduleRef!$D$2)+1)/(ScheduleRef!$D$2:$D$853&lt;&gt;""),ROWS(ScheduleCompile!Y$1:Y526)),COLUMNS($A526:Y526))</f>
        <v>135</v>
      </c>
    </row>
    <row r="527" spans="1:25" x14ac:dyDescent="0.25">
      <c r="A527" s="30" t="str">
        <f>INDEX(ScheduleRef!$D$2:$AB$853,_xlfn.AGGREGATE(15,6,(ROW(ScheduleRef!$D$2:$AB$853)-ROW(ScheduleRef!$D$2)+1)/(ScheduleRef!$D$2:$D$853&lt;&gt;""),ROWS(ScheduleCompile!A$1:A527)),COLUMNS($A527:A527))</f>
        <v>WarehouseGasEquipWD</v>
      </c>
      <c r="B527" s="1">
        <f>INDEX(ScheduleRef!$D$2:$AB$853,_xlfn.AGGREGATE(15,6,(ROW(ScheduleRef!$D$2:$AB$853)-ROW(ScheduleRef!$D$2)+1)/(ScheduleRef!$D$2:$D$853&lt;&gt;""),ROWS(ScheduleCompile!B$1:B527)),COLUMNS($A527:B527))</f>
        <v>0</v>
      </c>
      <c r="C527" s="1">
        <f>INDEX(ScheduleRef!$D$2:$AB$853,_xlfn.AGGREGATE(15,6,(ROW(ScheduleRef!$D$2:$AB$853)-ROW(ScheduleRef!$D$2)+1)/(ScheduleRef!$D$2:$D$853&lt;&gt;""),ROWS(ScheduleCompile!C$1:C527)),COLUMNS($A527:C527))</f>
        <v>0</v>
      </c>
      <c r="D527" s="1">
        <f>INDEX(ScheduleRef!$D$2:$AB$853,_xlfn.AGGREGATE(15,6,(ROW(ScheduleRef!$D$2:$AB$853)-ROW(ScheduleRef!$D$2)+1)/(ScheduleRef!$D$2:$D$853&lt;&gt;""),ROWS(ScheduleCompile!D$1:D527)),COLUMNS($A527:D527))</f>
        <v>0</v>
      </c>
      <c r="E527" s="1">
        <f>INDEX(ScheduleRef!$D$2:$AB$853,_xlfn.AGGREGATE(15,6,(ROW(ScheduleRef!$D$2:$AB$853)-ROW(ScheduleRef!$D$2)+1)/(ScheduleRef!$D$2:$D$853&lt;&gt;""),ROWS(ScheduleCompile!E$1:E527)),COLUMNS($A527:E527))</f>
        <v>0</v>
      </c>
      <c r="F527" s="1">
        <f>INDEX(ScheduleRef!$D$2:$AB$853,_xlfn.AGGREGATE(15,6,(ROW(ScheduleRef!$D$2:$AB$853)-ROW(ScheduleRef!$D$2)+1)/(ScheduleRef!$D$2:$D$853&lt;&gt;""),ROWS(ScheduleCompile!F$1:F527)),COLUMNS($A527:F527))</f>
        <v>0</v>
      </c>
      <c r="G527" s="1">
        <f>INDEX(ScheduleRef!$D$2:$AB$853,_xlfn.AGGREGATE(15,6,(ROW(ScheduleRef!$D$2:$AB$853)-ROW(ScheduleRef!$D$2)+1)/(ScheduleRef!$D$2:$D$853&lt;&gt;""),ROWS(ScheduleCompile!G$1:G527)),COLUMNS($A527:G527))</f>
        <v>0</v>
      </c>
      <c r="H527" s="1">
        <f>INDEX(ScheduleRef!$D$2:$AB$853,_xlfn.AGGREGATE(15,6,(ROW(ScheduleRef!$D$2:$AB$853)-ROW(ScheduleRef!$D$2)+1)/(ScheduleRef!$D$2:$D$853&lt;&gt;""),ROWS(ScheduleCompile!H$1:H527)),COLUMNS($A527:H527))</f>
        <v>0</v>
      </c>
      <c r="I527" s="1">
        <f>INDEX(ScheduleRef!$D$2:$AB$853,_xlfn.AGGREGATE(15,6,(ROW(ScheduleRef!$D$2:$AB$853)-ROW(ScheduleRef!$D$2)+1)/(ScheduleRef!$D$2:$D$853&lt;&gt;""),ROWS(ScheduleCompile!I$1:I527)),COLUMNS($A527:I527))</f>
        <v>0.5</v>
      </c>
      <c r="J527" s="1">
        <f>INDEX(ScheduleRef!$D$2:$AB$853,_xlfn.AGGREGATE(15,6,(ROW(ScheduleRef!$D$2:$AB$853)-ROW(ScheduleRef!$D$2)+1)/(ScheduleRef!$D$2:$D$853&lt;&gt;""),ROWS(ScheduleCompile!J$1:J527)),COLUMNS($A527:J527))</f>
        <v>0.5</v>
      </c>
      <c r="K527" s="1">
        <f>INDEX(ScheduleRef!$D$2:$AB$853,_xlfn.AGGREGATE(15,6,(ROW(ScheduleRef!$D$2:$AB$853)-ROW(ScheduleRef!$D$2)+1)/(ScheduleRef!$D$2:$D$853&lt;&gt;""),ROWS(ScheduleCompile!K$1:K527)),COLUMNS($A527:K527))</f>
        <v>0.5</v>
      </c>
      <c r="L527" s="1">
        <f>INDEX(ScheduleRef!$D$2:$AB$853,_xlfn.AGGREGATE(15,6,(ROW(ScheduleRef!$D$2:$AB$853)-ROW(ScheduleRef!$D$2)+1)/(ScheduleRef!$D$2:$D$853&lt;&gt;""),ROWS(ScheduleCompile!L$1:L527)),COLUMNS($A527:L527))</f>
        <v>0.9</v>
      </c>
      <c r="M527" s="1">
        <f>INDEX(ScheduleRef!$D$2:$AB$853,_xlfn.AGGREGATE(15,6,(ROW(ScheduleRef!$D$2:$AB$853)-ROW(ScheduleRef!$D$2)+1)/(ScheduleRef!$D$2:$D$853&lt;&gt;""),ROWS(ScheduleCompile!M$1:M527)),COLUMNS($A527:M527))</f>
        <v>0.9</v>
      </c>
      <c r="N527" s="1">
        <f>INDEX(ScheduleRef!$D$2:$AB$853,_xlfn.AGGREGATE(15,6,(ROW(ScheduleRef!$D$2:$AB$853)-ROW(ScheduleRef!$D$2)+1)/(ScheduleRef!$D$2:$D$853&lt;&gt;""),ROWS(ScheduleCompile!N$1:N527)),COLUMNS($A527:N527))</f>
        <v>0.9</v>
      </c>
      <c r="O527" s="1">
        <f>INDEX(ScheduleRef!$D$2:$AB$853,_xlfn.AGGREGATE(15,6,(ROW(ScheduleRef!$D$2:$AB$853)-ROW(ScheduleRef!$D$2)+1)/(ScheduleRef!$D$2:$D$853&lt;&gt;""),ROWS(ScheduleCompile!O$1:O527)),COLUMNS($A527:O527))</f>
        <v>0.9</v>
      </c>
      <c r="P527" s="1">
        <f>INDEX(ScheduleRef!$D$2:$AB$853,_xlfn.AGGREGATE(15,6,(ROW(ScheduleRef!$D$2:$AB$853)-ROW(ScheduleRef!$D$2)+1)/(ScheduleRef!$D$2:$D$853&lt;&gt;""),ROWS(ScheduleCompile!P$1:P527)),COLUMNS($A527:P527))</f>
        <v>0.75</v>
      </c>
      <c r="Q527" s="1">
        <f>INDEX(ScheduleRef!$D$2:$AB$853,_xlfn.AGGREGATE(15,6,(ROW(ScheduleRef!$D$2:$AB$853)-ROW(ScheduleRef!$D$2)+1)/(ScheduleRef!$D$2:$D$853&lt;&gt;""),ROWS(ScheduleCompile!Q$1:Q527)),COLUMNS($A527:Q527))</f>
        <v>0.75</v>
      </c>
      <c r="R527" s="1">
        <f>INDEX(ScheduleRef!$D$2:$AB$853,_xlfn.AGGREGATE(15,6,(ROW(ScheduleRef!$D$2:$AB$853)-ROW(ScheduleRef!$D$2)+1)/(ScheduleRef!$D$2:$D$853&lt;&gt;""),ROWS(ScheduleCompile!R$1:R527)),COLUMNS($A527:R527))</f>
        <v>0.75</v>
      </c>
      <c r="S527" s="1">
        <f>INDEX(ScheduleRef!$D$2:$AB$853,_xlfn.AGGREGATE(15,6,(ROW(ScheduleRef!$D$2:$AB$853)-ROW(ScheduleRef!$D$2)+1)/(ScheduleRef!$D$2:$D$853&lt;&gt;""),ROWS(ScheduleCompile!S$1:S527)),COLUMNS($A527:S527))</f>
        <v>0.75</v>
      </c>
      <c r="T527" s="1">
        <f>INDEX(ScheduleRef!$D$2:$AB$853,_xlfn.AGGREGATE(15,6,(ROW(ScheduleRef!$D$2:$AB$853)-ROW(ScheduleRef!$D$2)+1)/(ScheduleRef!$D$2:$D$853&lt;&gt;""),ROWS(ScheduleCompile!T$1:T527)),COLUMNS($A527:T527))</f>
        <v>0</v>
      </c>
      <c r="U527" s="1">
        <f>INDEX(ScheduleRef!$D$2:$AB$853,_xlfn.AGGREGATE(15,6,(ROW(ScheduleRef!$D$2:$AB$853)-ROW(ScheduleRef!$D$2)+1)/(ScheduleRef!$D$2:$D$853&lt;&gt;""),ROWS(ScheduleCompile!U$1:U527)),COLUMNS($A527:U527))</f>
        <v>0</v>
      </c>
      <c r="V527" s="1">
        <f>INDEX(ScheduleRef!$D$2:$AB$853,_xlfn.AGGREGATE(15,6,(ROW(ScheduleRef!$D$2:$AB$853)-ROW(ScheduleRef!$D$2)+1)/(ScheduleRef!$D$2:$D$853&lt;&gt;""),ROWS(ScheduleCompile!V$1:V527)),COLUMNS($A527:V527))</f>
        <v>0</v>
      </c>
      <c r="W527" s="1">
        <f>INDEX(ScheduleRef!$D$2:$AB$853,_xlfn.AGGREGATE(15,6,(ROW(ScheduleRef!$D$2:$AB$853)-ROW(ScheduleRef!$D$2)+1)/(ScheduleRef!$D$2:$D$853&lt;&gt;""),ROWS(ScheduleCompile!W$1:W527)),COLUMNS($A527:W527))</f>
        <v>0</v>
      </c>
      <c r="X527" s="1">
        <f>INDEX(ScheduleRef!$D$2:$AB$853,_xlfn.AGGREGATE(15,6,(ROW(ScheduleRef!$D$2:$AB$853)-ROW(ScheduleRef!$D$2)+1)/(ScheduleRef!$D$2:$D$853&lt;&gt;""),ROWS(ScheduleCompile!X$1:X527)),COLUMNS($A527:X527))</f>
        <v>0</v>
      </c>
      <c r="Y527" s="1">
        <f>INDEX(ScheduleRef!$D$2:$AB$853,_xlfn.AGGREGATE(15,6,(ROW(ScheduleRef!$D$2:$AB$853)-ROW(ScheduleRef!$D$2)+1)/(ScheduleRef!$D$2:$D$853&lt;&gt;""),ROWS(ScheduleCompile!Y$1:Y527)),COLUMNS($A527:Y527))</f>
        <v>0</v>
      </c>
    </row>
    <row r="528" spans="1:25" x14ac:dyDescent="0.25">
      <c r="A528" s="30" t="str">
        <f>INDEX(ScheduleRef!$D$2:$AB$853,_xlfn.AGGREGATE(15,6,(ROW(ScheduleRef!$D$2:$AB$853)-ROW(ScheduleRef!$D$2)+1)/(ScheduleRef!$D$2:$D$853&lt;&gt;""),ROWS(ScheduleCompile!A$1:A528)),COLUMNS($A528:A528))</f>
        <v>WarehouseGasEquipSat</v>
      </c>
      <c r="B528" s="1">
        <f>INDEX(ScheduleRef!$D$2:$AB$853,_xlfn.AGGREGATE(15,6,(ROW(ScheduleRef!$D$2:$AB$853)-ROW(ScheduleRef!$D$2)+1)/(ScheduleRef!$D$2:$D$853&lt;&gt;""),ROWS(ScheduleCompile!B$1:B528)),COLUMNS($A528:B528))</f>
        <v>0</v>
      </c>
      <c r="C528" s="1">
        <f>INDEX(ScheduleRef!$D$2:$AB$853,_xlfn.AGGREGATE(15,6,(ROW(ScheduleRef!$D$2:$AB$853)-ROW(ScheduleRef!$D$2)+1)/(ScheduleRef!$D$2:$D$853&lt;&gt;""),ROWS(ScheduleCompile!C$1:C528)),COLUMNS($A528:C528))</f>
        <v>0</v>
      </c>
      <c r="D528" s="1">
        <f>INDEX(ScheduleRef!$D$2:$AB$853,_xlfn.AGGREGATE(15,6,(ROW(ScheduleRef!$D$2:$AB$853)-ROW(ScheduleRef!$D$2)+1)/(ScheduleRef!$D$2:$D$853&lt;&gt;""),ROWS(ScheduleCompile!D$1:D528)),COLUMNS($A528:D528))</f>
        <v>0</v>
      </c>
      <c r="E528" s="1">
        <f>INDEX(ScheduleRef!$D$2:$AB$853,_xlfn.AGGREGATE(15,6,(ROW(ScheduleRef!$D$2:$AB$853)-ROW(ScheduleRef!$D$2)+1)/(ScheduleRef!$D$2:$D$853&lt;&gt;""),ROWS(ScheduleCompile!E$1:E528)),COLUMNS($A528:E528))</f>
        <v>0</v>
      </c>
      <c r="F528" s="1">
        <f>INDEX(ScheduleRef!$D$2:$AB$853,_xlfn.AGGREGATE(15,6,(ROW(ScheduleRef!$D$2:$AB$853)-ROW(ScheduleRef!$D$2)+1)/(ScheduleRef!$D$2:$D$853&lt;&gt;""),ROWS(ScheduleCompile!F$1:F528)),COLUMNS($A528:F528))</f>
        <v>0</v>
      </c>
      <c r="G528" s="1">
        <f>INDEX(ScheduleRef!$D$2:$AB$853,_xlfn.AGGREGATE(15,6,(ROW(ScheduleRef!$D$2:$AB$853)-ROW(ScheduleRef!$D$2)+1)/(ScheduleRef!$D$2:$D$853&lt;&gt;""),ROWS(ScheduleCompile!G$1:G528)),COLUMNS($A528:G528))</f>
        <v>0</v>
      </c>
      <c r="H528" s="1">
        <f>INDEX(ScheduleRef!$D$2:$AB$853,_xlfn.AGGREGATE(15,6,(ROW(ScheduleRef!$D$2:$AB$853)-ROW(ScheduleRef!$D$2)+1)/(ScheduleRef!$D$2:$D$853&lt;&gt;""),ROWS(ScheduleCompile!H$1:H528)),COLUMNS($A528:H528))</f>
        <v>0</v>
      </c>
      <c r="I528" s="1">
        <f>INDEX(ScheduleRef!$D$2:$AB$853,_xlfn.AGGREGATE(15,6,(ROW(ScheduleRef!$D$2:$AB$853)-ROW(ScheduleRef!$D$2)+1)/(ScheduleRef!$D$2:$D$853&lt;&gt;""),ROWS(ScheduleCompile!I$1:I528)),COLUMNS($A528:I528))</f>
        <v>0</v>
      </c>
      <c r="J528" s="1">
        <f>INDEX(ScheduleRef!$D$2:$AB$853,_xlfn.AGGREGATE(15,6,(ROW(ScheduleRef!$D$2:$AB$853)-ROW(ScheduleRef!$D$2)+1)/(ScheduleRef!$D$2:$D$853&lt;&gt;""),ROWS(ScheduleCompile!J$1:J528)),COLUMNS($A528:J528))</f>
        <v>0.5</v>
      </c>
      <c r="K528" s="1">
        <f>INDEX(ScheduleRef!$D$2:$AB$853,_xlfn.AGGREGATE(15,6,(ROW(ScheduleRef!$D$2:$AB$853)-ROW(ScheduleRef!$D$2)+1)/(ScheduleRef!$D$2:$D$853&lt;&gt;""),ROWS(ScheduleCompile!K$1:K528)),COLUMNS($A528:K528))</f>
        <v>0.5</v>
      </c>
      <c r="L528" s="1">
        <f>INDEX(ScheduleRef!$D$2:$AB$853,_xlfn.AGGREGATE(15,6,(ROW(ScheduleRef!$D$2:$AB$853)-ROW(ScheduleRef!$D$2)+1)/(ScheduleRef!$D$2:$D$853&lt;&gt;""),ROWS(ScheduleCompile!L$1:L528)),COLUMNS($A528:L528))</f>
        <v>0.9</v>
      </c>
      <c r="M528" s="1">
        <f>INDEX(ScheduleRef!$D$2:$AB$853,_xlfn.AGGREGATE(15,6,(ROW(ScheduleRef!$D$2:$AB$853)-ROW(ScheduleRef!$D$2)+1)/(ScheduleRef!$D$2:$D$853&lt;&gt;""),ROWS(ScheduleCompile!M$1:M528)),COLUMNS($A528:M528))</f>
        <v>0.9</v>
      </c>
      <c r="N528" s="1">
        <f>INDEX(ScheduleRef!$D$2:$AB$853,_xlfn.AGGREGATE(15,6,(ROW(ScheduleRef!$D$2:$AB$853)-ROW(ScheduleRef!$D$2)+1)/(ScheduleRef!$D$2:$D$853&lt;&gt;""),ROWS(ScheduleCompile!N$1:N528)),COLUMNS($A528:N528))</f>
        <v>0.9</v>
      </c>
      <c r="O528" s="1">
        <f>INDEX(ScheduleRef!$D$2:$AB$853,_xlfn.AGGREGATE(15,6,(ROW(ScheduleRef!$D$2:$AB$853)-ROW(ScheduleRef!$D$2)+1)/(ScheduleRef!$D$2:$D$853&lt;&gt;""),ROWS(ScheduleCompile!O$1:O528)),COLUMNS($A528:O528))</f>
        <v>0.9</v>
      </c>
      <c r="P528" s="1">
        <f>INDEX(ScheduleRef!$D$2:$AB$853,_xlfn.AGGREGATE(15,6,(ROW(ScheduleRef!$D$2:$AB$853)-ROW(ScheduleRef!$D$2)+1)/(ScheduleRef!$D$2:$D$853&lt;&gt;""),ROWS(ScheduleCompile!P$1:P528)),COLUMNS($A528:P528))</f>
        <v>0.75</v>
      </c>
      <c r="Q528" s="1">
        <f>INDEX(ScheduleRef!$D$2:$AB$853,_xlfn.AGGREGATE(15,6,(ROW(ScheduleRef!$D$2:$AB$853)-ROW(ScheduleRef!$D$2)+1)/(ScheduleRef!$D$2:$D$853&lt;&gt;""),ROWS(ScheduleCompile!Q$1:Q528)),COLUMNS($A528:Q528))</f>
        <v>0.75</v>
      </c>
      <c r="R528" s="1">
        <f>INDEX(ScheduleRef!$D$2:$AB$853,_xlfn.AGGREGATE(15,6,(ROW(ScheduleRef!$D$2:$AB$853)-ROW(ScheduleRef!$D$2)+1)/(ScheduleRef!$D$2:$D$853&lt;&gt;""),ROWS(ScheduleCompile!R$1:R528)),COLUMNS($A528:R528))</f>
        <v>0.75</v>
      </c>
      <c r="S528" s="1">
        <f>INDEX(ScheduleRef!$D$2:$AB$853,_xlfn.AGGREGATE(15,6,(ROW(ScheduleRef!$D$2:$AB$853)-ROW(ScheduleRef!$D$2)+1)/(ScheduleRef!$D$2:$D$853&lt;&gt;""),ROWS(ScheduleCompile!S$1:S528)),COLUMNS($A528:S528))</f>
        <v>0</v>
      </c>
      <c r="T528" s="1">
        <f>INDEX(ScheduleRef!$D$2:$AB$853,_xlfn.AGGREGATE(15,6,(ROW(ScheduleRef!$D$2:$AB$853)-ROW(ScheduleRef!$D$2)+1)/(ScheduleRef!$D$2:$D$853&lt;&gt;""),ROWS(ScheduleCompile!T$1:T528)),COLUMNS($A528:T528))</f>
        <v>0</v>
      </c>
      <c r="U528" s="1">
        <f>INDEX(ScheduleRef!$D$2:$AB$853,_xlfn.AGGREGATE(15,6,(ROW(ScheduleRef!$D$2:$AB$853)-ROW(ScheduleRef!$D$2)+1)/(ScheduleRef!$D$2:$D$853&lt;&gt;""),ROWS(ScheduleCompile!U$1:U528)),COLUMNS($A528:U528))</f>
        <v>0</v>
      </c>
      <c r="V528" s="1">
        <f>INDEX(ScheduleRef!$D$2:$AB$853,_xlfn.AGGREGATE(15,6,(ROW(ScheduleRef!$D$2:$AB$853)-ROW(ScheduleRef!$D$2)+1)/(ScheduleRef!$D$2:$D$853&lt;&gt;""),ROWS(ScheduleCompile!V$1:V528)),COLUMNS($A528:V528))</f>
        <v>0</v>
      </c>
      <c r="W528" s="1">
        <f>INDEX(ScheduleRef!$D$2:$AB$853,_xlfn.AGGREGATE(15,6,(ROW(ScheduleRef!$D$2:$AB$853)-ROW(ScheduleRef!$D$2)+1)/(ScheduleRef!$D$2:$D$853&lt;&gt;""),ROWS(ScheduleCompile!W$1:W528)),COLUMNS($A528:W528))</f>
        <v>0</v>
      </c>
      <c r="X528" s="1">
        <f>INDEX(ScheduleRef!$D$2:$AB$853,_xlfn.AGGREGATE(15,6,(ROW(ScheduleRef!$D$2:$AB$853)-ROW(ScheduleRef!$D$2)+1)/(ScheduleRef!$D$2:$D$853&lt;&gt;""),ROWS(ScheduleCompile!X$1:X528)),COLUMNS($A528:X528))</f>
        <v>0</v>
      </c>
      <c r="Y528" s="1">
        <f>INDEX(ScheduleRef!$D$2:$AB$853,_xlfn.AGGREGATE(15,6,(ROW(ScheduleRef!$D$2:$AB$853)-ROW(ScheduleRef!$D$2)+1)/(ScheduleRef!$D$2:$D$853&lt;&gt;""),ROWS(ScheduleCompile!Y$1:Y528)),COLUMNS($A528:Y528))</f>
        <v>0</v>
      </c>
    </row>
    <row r="529" spans="1:25" x14ac:dyDescent="0.25">
      <c r="A529" s="30" t="str">
        <f>INDEX(ScheduleRef!$D$2:$AB$853,_xlfn.AGGREGATE(15,6,(ROW(ScheduleRef!$D$2:$AB$853)-ROW(ScheduleRef!$D$2)+1)/(ScheduleRef!$D$2:$D$853&lt;&gt;""),ROWS(ScheduleCompile!A$1:A529)),COLUMNS($A529:A529))</f>
        <v>WarehouseGasEquipSun</v>
      </c>
      <c r="B529" s="1">
        <f>INDEX(ScheduleRef!$D$2:$AB$853,_xlfn.AGGREGATE(15,6,(ROW(ScheduleRef!$D$2:$AB$853)-ROW(ScheduleRef!$D$2)+1)/(ScheduleRef!$D$2:$D$853&lt;&gt;""),ROWS(ScheduleCompile!B$1:B529)),COLUMNS($A529:B529))</f>
        <v>0</v>
      </c>
      <c r="C529" s="1">
        <f>INDEX(ScheduleRef!$D$2:$AB$853,_xlfn.AGGREGATE(15,6,(ROW(ScheduleRef!$D$2:$AB$853)-ROW(ScheduleRef!$D$2)+1)/(ScheduleRef!$D$2:$D$853&lt;&gt;""),ROWS(ScheduleCompile!C$1:C529)),COLUMNS($A529:C529))</f>
        <v>0</v>
      </c>
      <c r="D529" s="1">
        <f>INDEX(ScheduleRef!$D$2:$AB$853,_xlfn.AGGREGATE(15,6,(ROW(ScheduleRef!$D$2:$AB$853)-ROW(ScheduleRef!$D$2)+1)/(ScheduleRef!$D$2:$D$853&lt;&gt;""),ROWS(ScheduleCompile!D$1:D529)),COLUMNS($A529:D529))</f>
        <v>0</v>
      </c>
      <c r="E529" s="1">
        <f>INDEX(ScheduleRef!$D$2:$AB$853,_xlfn.AGGREGATE(15,6,(ROW(ScheduleRef!$D$2:$AB$853)-ROW(ScheduleRef!$D$2)+1)/(ScheduleRef!$D$2:$D$853&lt;&gt;""),ROWS(ScheduleCompile!E$1:E529)),COLUMNS($A529:E529))</f>
        <v>0</v>
      </c>
      <c r="F529" s="1">
        <f>INDEX(ScheduleRef!$D$2:$AB$853,_xlfn.AGGREGATE(15,6,(ROW(ScheduleRef!$D$2:$AB$853)-ROW(ScheduleRef!$D$2)+1)/(ScheduleRef!$D$2:$D$853&lt;&gt;""),ROWS(ScheduleCompile!F$1:F529)),COLUMNS($A529:F529))</f>
        <v>0</v>
      </c>
      <c r="G529" s="1">
        <f>INDEX(ScheduleRef!$D$2:$AB$853,_xlfn.AGGREGATE(15,6,(ROW(ScheduleRef!$D$2:$AB$853)-ROW(ScheduleRef!$D$2)+1)/(ScheduleRef!$D$2:$D$853&lt;&gt;""),ROWS(ScheduleCompile!G$1:G529)),COLUMNS($A529:G529))</f>
        <v>0</v>
      </c>
      <c r="H529" s="1">
        <f>INDEX(ScheduleRef!$D$2:$AB$853,_xlfn.AGGREGATE(15,6,(ROW(ScheduleRef!$D$2:$AB$853)-ROW(ScheduleRef!$D$2)+1)/(ScheduleRef!$D$2:$D$853&lt;&gt;""),ROWS(ScheduleCompile!H$1:H529)),COLUMNS($A529:H529))</f>
        <v>0</v>
      </c>
      <c r="I529" s="1">
        <f>INDEX(ScheduleRef!$D$2:$AB$853,_xlfn.AGGREGATE(15,6,(ROW(ScheduleRef!$D$2:$AB$853)-ROW(ScheduleRef!$D$2)+1)/(ScheduleRef!$D$2:$D$853&lt;&gt;""),ROWS(ScheduleCompile!I$1:I529)),COLUMNS($A529:I529))</f>
        <v>0</v>
      </c>
      <c r="J529" s="1">
        <f>INDEX(ScheduleRef!$D$2:$AB$853,_xlfn.AGGREGATE(15,6,(ROW(ScheduleRef!$D$2:$AB$853)-ROW(ScheduleRef!$D$2)+1)/(ScheduleRef!$D$2:$D$853&lt;&gt;""),ROWS(ScheduleCompile!J$1:J529)),COLUMNS($A529:J529))</f>
        <v>0</v>
      </c>
      <c r="K529" s="1">
        <f>INDEX(ScheduleRef!$D$2:$AB$853,_xlfn.AGGREGATE(15,6,(ROW(ScheduleRef!$D$2:$AB$853)-ROW(ScheduleRef!$D$2)+1)/(ScheduleRef!$D$2:$D$853&lt;&gt;""),ROWS(ScheduleCompile!K$1:K529)),COLUMNS($A529:K529))</f>
        <v>0</v>
      </c>
      <c r="L529" s="1">
        <f>INDEX(ScheduleRef!$D$2:$AB$853,_xlfn.AGGREGATE(15,6,(ROW(ScheduleRef!$D$2:$AB$853)-ROW(ScheduleRef!$D$2)+1)/(ScheduleRef!$D$2:$D$853&lt;&gt;""),ROWS(ScheduleCompile!L$1:L529)),COLUMNS($A529:L529))</f>
        <v>0</v>
      </c>
      <c r="M529" s="1">
        <f>INDEX(ScheduleRef!$D$2:$AB$853,_xlfn.AGGREGATE(15,6,(ROW(ScheduleRef!$D$2:$AB$853)-ROW(ScheduleRef!$D$2)+1)/(ScheduleRef!$D$2:$D$853&lt;&gt;""),ROWS(ScheduleCompile!M$1:M529)),COLUMNS($A529:M529))</f>
        <v>0</v>
      </c>
      <c r="N529" s="1">
        <f>INDEX(ScheduleRef!$D$2:$AB$853,_xlfn.AGGREGATE(15,6,(ROW(ScheduleRef!$D$2:$AB$853)-ROW(ScheduleRef!$D$2)+1)/(ScheduleRef!$D$2:$D$853&lt;&gt;""),ROWS(ScheduleCompile!N$1:N529)),COLUMNS($A529:N529))</f>
        <v>0</v>
      </c>
      <c r="O529" s="1">
        <f>INDEX(ScheduleRef!$D$2:$AB$853,_xlfn.AGGREGATE(15,6,(ROW(ScheduleRef!$D$2:$AB$853)-ROW(ScheduleRef!$D$2)+1)/(ScheduleRef!$D$2:$D$853&lt;&gt;""),ROWS(ScheduleCompile!O$1:O529)),COLUMNS($A529:O529))</f>
        <v>0</v>
      </c>
      <c r="P529" s="1">
        <f>INDEX(ScheduleRef!$D$2:$AB$853,_xlfn.AGGREGATE(15,6,(ROW(ScheduleRef!$D$2:$AB$853)-ROW(ScheduleRef!$D$2)+1)/(ScheduleRef!$D$2:$D$853&lt;&gt;""),ROWS(ScheduleCompile!P$1:P529)),COLUMNS($A529:P529))</f>
        <v>0</v>
      </c>
      <c r="Q529" s="1">
        <f>INDEX(ScheduleRef!$D$2:$AB$853,_xlfn.AGGREGATE(15,6,(ROW(ScheduleRef!$D$2:$AB$853)-ROW(ScheduleRef!$D$2)+1)/(ScheduleRef!$D$2:$D$853&lt;&gt;""),ROWS(ScheduleCompile!Q$1:Q529)),COLUMNS($A529:Q529))</f>
        <v>0</v>
      </c>
      <c r="R529" s="1">
        <f>INDEX(ScheduleRef!$D$2:$AB$853,_xlfn.AGGREGATE(15,6,(ROW(ScheduleRef!$D$2:$AB$853)-ROW(ScheduleRef!$D$2)+1)/(ScheduleRef!$D$2:$D$853&lt;&gt;""),ROWS(ScheduleCompile!R$1:R529)),COLUMNS($A529:R529))</f>
        <v>0</v>
      </c>
      <c r="S529" s="1">
        <f>INDEX(ScheduleRef!$D$2:$AB$853,_xlfn.AGGREGATE(15,6,(ROW(ScheduleRef!$D$2:$AB$853)-ROW(ScheduleRef!$D$2)+1)/(ScheduleRef!$D$2:$D$853&lt;&gt;""),ROWS(ScheduleCompile!S$1:S529)),COLUMNS($A529:S529))</f>
        <v>0</v>
      </c>
      <c r="T529" s="1">
        <f>INDEX(ScheduleRef!$D$2:$AB$853,_xlfn.AGGREGATE(15,6,(ROW(ScheduleRef!$D$2:$AB$853)-ROW(ScheduleRef!$D$2)+1)/(ScheduleRef!$D$2:$D$853&lt;&gt;""),ROWS(ScheduleCompile!T$1:T529)),COLUMNS($A529:T529))</f>
        <v>0</v>
      </c>
      <c r="U529" s="1">
        <f>INDEX(ScheduleRef!$D$2:$AB$853,_xlfn.AGGREGATE(15,6,(ROW(ScheduleRef!$D$2:$AB$853)-ROW(ScheduleRef!$D$2)+1)/(ScheduleRef!$D$2:$D$853&lt;&gt;""),ROWS(ScheduleCompile!U$1:U529)),COLUMNS($A529:U529))</f>
        <v>0</v>
      </c>
      <c r="V529" s="1">
        <f>INDEX(ScheduleRef!$D$2:$AB$853,_xlfn.AGGREGATE(15,6,(ROW(ScheduleRef!$D$2:$AB$853)-ROW(ScheduleRef!$D$2)+1)/(ScheduleRef!$D$2:$D$853&lt;&gt;""),ROWS(ScheduleCompile!V$1:V529)),COLUMNS($A529:V529))</f>
        <v>0</v>
      </c>
      <c r="W529" s="1">
        <f>INDEX(ScheduleRef!$D$2:$AB$853,_xlfn.AGGREGATE(15,6,(ROW(ScheduleRef!$D$2:$AB$853)-ROW(ScheduleRef!$D$2)+1)/(ScheduleRef!$D$2:$D$853&lt;&gt;""),ROWS(ScheduleCompile!W$1:W529)),COLUMNS($A529:W529))</f>
        <v>0</v>
      </c>
      <c r="X529" s="1">
        <f>INDEX(ScheduleRef!$D$2:$AB$853,_xlfn.AGGREGATE(15,6,(ROW(ScheduleRef!$D$2:$AB$853)-ROW(ScheduleRef!$D$2)+1)/(ScheduleRef!$D$2:$D$853&lt;&gt;""),ROWS(ScheduleCompile!X$1:X529)),COLUMNS($A529:X529))</f>
        <v>0</v>
      </c>
      <c r="Y529" s="1">
        <f>INDEX(ScheduleRef!$D$2:$AB$853,_xlfn.AGGREGATE(15,6,(ROW(ScheduleRef!$D$2:$AB$853)-ROW(ScheduleRef!$D$2)+1)/(ScheduleRef!$D$2:$D$853&lt;&gt;""),ROWS(ScheduleCompile!Y$1:Y529)),COLUMNS($A529:Y529))</f>
        <v>0</v>
      </c>
    </row>
    <row r="530" spans="1:25" x14ac:dyDescent="0.25">
      <c r="A530" s="30" t="str">
        <f>INDEX(ScheduleRef!$D$2:$AB$853,_xlfn.AGGREGATE(15,6,(ROW(ScheduleRef!$D$2:$AB$853)-ROW(ScheduleRef!$D$2)+1)/(ScheduleRef!$D$2:$D$853&lt;&gt;""),ROWS(ScheduleCompile!A$1:A530)),COLUMNS($A530:A530))</f>
        <v>WaterMainCZ01Jan</v>
      </c>
      <c r="B530" s="1">
        <f>INDEX(ScheduleRef!$D$2:$AB$853,_xlfn.AGGREGATE(15,6,(ROW(ScheduleRef!$D$2:$AB$853)-ROW(ScheduleRef!$D$2)+1)/(ScheduleRef!$D$2:$D$853&lt;&gt;""),ROWS(ScheduleCompile!B$1:B530)),COLUMNS($A530:B530))</f>
        <v>48.2</v>
      </c>
      <c r="C530" s="1">
        <f>INDEX(ScheduleRef!$D$2:$AB$853,_xlfn.AGGREGATE(15,6,(ROW(ScheduleRef!$D$2:$AB$853)-ROW(ScheduleRef!$D$2)+1)/(ScheduleRef!$D$2:$D$853&lt;&gt;""),ROWS(ScheduleCompile!C$1:C530)),COLUMNS($A530:C530))</f>
        <v>48.2</v>
      </c>
      <c r="D530" s="1">
        <f>INDEX(ScheduleRef!$D$2:$AB$853,_xlfn.AGGREGATE(15,6,(ROW(ScheduleRef!$D$2:$AB$853)-ROW(ScheduleRef!$D$2)+1)/(ScheduleRef!$D$2:$D$853&lt;&gt;""),ROWS(ScheduleCompile!D$1:D530)),COLUMNS($A530:D530))</f>
        <v>48.2</v>
      </c>
      <c r="E530" s="1">
        <f>INDEX(ScheduleRef!$D$2:$AB$853,_xlfn.AGGREGATE(15,6,(ROW(ScheduleRef!$D$2:$AB$853)-ROW(ScheduleRef!$D$2)+1)/(ScheduleRef!$D$2:$D$853&lt;&gt;""),ROWS(ScheduleCompile!E$1:E530)),COLUMNS($A530:E530))</f>
        <v>48.2</v>
      </c>
      <c r="F530" s="1">
        <f>INDEX(ScheduleRef!$D$2:$AB$853,_xlfn.AGGREGATE(15,6,(ROW(ScheduleRef!$D$2:$AB$853)-ROW(ScheduleRef!$D$2)+1)/(ScheduleRef!$D$2:$D$853&lt;&gt;""),ROWS(ScheduleCompile!F$1:F530)),COLUMNS($A530:F530))</f>
        <v>48.2</v>
      </c>
      <c r="G530" s="1">
        <f>INDEX(ScheduleRef!$D$2:$AB$853,_xlfn.AGGREGATE(15,6,(ROW(ScheduleRef!$D$2:$AB$853)-ROW(ScheduleRef!$D$2)+1)/(ScheduleRef!$D$2:$D$853&lt;&gt;""),ROWS(ScheduleCompile!G$1:G530)),COLUMNS($A530:G530))</f>
        <v>48.2</v>
      </c>
      <c r="H530" s="1">
        <f>INDEX(ScheduleRef!$D$2:$AB$853,_xlfn.AGGREGATE(15,6,(ROW(ScheduleRef!$D$2:$AB$853)-ROW(ScheduleRef!$D$2)+1)/(ScheduleRef!$D$2:$D$853&lt;&gt;""),ROWS(ScheduleCompile!H$1:H530)),COLUMNS($A530:H530))</f>
        <v>48.2</v>
      </c>
      <c r="I530" s="1">
        <f>INDEX(ScheduleRef!$D$2:$AB$853,_xlfn.AGGREGATE(15,6,(ROW(ScheduleRef!$D$2:$AB$853)-ROW(ScheduleRef!$D$2)+1)/(ScheduleRef!$D$2:$D$853&lt;&gt;""),ROWS(ScheduleCompile!I$1:I530)),COLUMNS($A530:I530))</f>
        <v>48.2</v>
      </c>
      <c r="J530" s="1">
        <f>INDEX(ScheduleRef!$D$2:$AB$853,_xlfn.AGGREGATE(15,6,(ROW(ScheduleRef!$D$2:$AB$853)-ROW(ScheduleRef!$D$2)+1)/(ScheduleRef!$D$2:$D$853&lt;&gt;""),ROWS(ScheduleCompile!J$1:J530)),COLUMNS($A530:J530))</f>
        <v>48.2</v>
      </c>
      <c r="K530" s="1">
        <f>INDEX(ScheduleRef!$D$2:$AB$853,_xlfn.AGGREGATE(15,6,(ROW(ScheduleRef!$D$2:$AB$853)-ROW(ScheduleRef!$D$2)+1)/(ScheduleRef!$D$2:$D$853&lt;&gt;""),ROWS(ScheduleCompile!K$1:K530)),COLUMNS($A530:K530))</f>
        <v>48.2</v>
      </c>
      <c r="L530" s="1">
        <f>INDEX(ScheduleRef!$D$2:$AB$853,_xlfn.AGGREGATE(15,6,(ROW(ScheduleRef!$D$2:$AB$853)-ROW(ScheduleRef!$D$2)+1)/(ScheduleRef!$D$2:$D$853&lt;&gt;""),ROWS(ScheduleCompile!L$1:L530)),COLUMNS($A530:L530))</f>
        <v>48.2</v>
      </c>
      <c r="M530" s="1">
        <f>INDEX(ScheduleRef!$D$2:$AB$853,_xlfn.AGGREGATE(15,6,(ROW(ScheduleRef!$D$2:$AB$853)-ROW(ScheduleRef!$D$2)+1)/(ScheduleRef!$D$2:$D$853&lt;&gt;""),ROWS(ScheduleCompile!M$1:M530)),COLUMNS($A530:M530))</f>
        <v>48.2</v>
      </c>
      <c r="N530" s="1">
        <f>INDEX(ScheduleRef!$D$2:$AB$853,_xlfn.AGGREGATE(15,6,(ROW(ScheduleRef!$D$2:$AB$853)-ROW(ScheduleRef!$D$2)+1)/(ScheduleRef!$D$2:$D$853&lt;&gt;""),ROWS(ScheduleCompile!N$1:N530)),COLUMNS($A530:N530))</f>
        <v>48.2</v>
      </c>
      <c r="O530" s="1">
        <f>INDEX(ScheduleRef!$D$2:$AB$853,_xlfn.AGGREGATE(15,6,(ROW(ScheduleRef!$D$2:$AB$853)-ROW(ScheduleRef!$D$2)+1)/(ScheduleRef!$D$2:$D$853&lt;&gt;""),ROWS(ScheduleCompile!O$1:O530)),COLUMNS($A530:O530))</f>
        <v>48.2</v>
      </c>
      <c r="P530" s="1">
        <f>INDEX(ScheduleRef!$D$2:$AB$853,_xlfn.AGGREGATE(15,6,(ROW(ScheduleRef!$D$2:$AB$853)-ROW(ScheduleRef!$D$2)+1)/(ScheduleRef!$D$2:$D$853&lt;&gt;""),ROWS(ScheduleCompile!P$1:P530)),COLUMNS($A530:P530))</f>
        <v>48.2</v>
      </c>
      <c r="Q530" s="1">
        <f>INDEX(ScheduleRef!$D$2:$AB$853,_xlfn.AGGREGATE(15,6,(ROW(ScheduleRef!$D$2:$AB$853)-ROW(ScheduleRef!$D$2)+1)/(ScheduleRef!$D$2:$D$853&lt;&gt;""),ROWS(ScheduleCompile!Q$1:Q530)),COLUMNS($A530:Q530))</f>
        <v>48.2</v>
      </c>
      <c r="R530" s="1">
        <f>INDEX(ScheduleRef!$D$2:$AB$853,_xlfn.AGGREGATE(15,6,(ROW(ScheduleRef!$D$2:$AB$853)-ROW(ScheduleRef!$D$2)+1)/(ScheduleRef!$D$2:$D$853&lt;&gt;""),ROWS(ScheduleCompile!R$1:R530)),COLUMNS($A530:R530))</f>
        <v>48.2</v>
      </c>
      <c r="S530" s="1">
        <f>INDEX(ScheduleRef!$D$2:$AB$853,_xlfn.AGGREGATE(15,6,(ROW(ScheduleRef!$D$2:$AB$853)-ROW(ScheduleRef!$D$2)+1)/(ScheduleRef!$D$2:$D$853&lt;&gt;""),ROWS(ScheduleCompile!S$1:S530)),COLUMNS($A530:S530))</f>
        <v>48.2</v>
      </c>
      <c r="T530" s="1">
        <f>INDEX(ScheduleRef!$D$2:$AB$853,_xlfn.AGGREGATE(15,6,(ROW(ScheduleRef!$D$2:$AB$853)-ROW(ScheduleRef!$D$2)+1)/(ScheduleRef!$D$2:$D$853&lt;&gt;""),ROWS(ScheduleCompile!T$1:T530)),COLUMNS($A530:T530))</f>
        <v>48.2</v>
      </c>
      <c r="U530" s="1">
        <f>INDEX(ScheduleRef!$D$2:$AB$853,_xlfn.AGGREGATE(15,6,(ROW(ScheduleRef!$D$2:$AB$853)-ROW(ScheduleRef!$D$2)+1)/(ScheduleRef!$D$2:$D$853&lt;&gt;""),ROWS(ScheduleCompile!U$1:U530)),COLUMNS($A530:U530))</f>
        <v>48.2</v>
      </c>
      <c r="V530" s="1">
        <f>INDEX(ScheduleRef!$D$2:$AB$853,_xlfn.AGGREGATE(15,6,(ROW(ScheduleRef!$D$2:$AB$853)-ROW(ScheduleRef!$D$2)+1)/(ScheduleRef!$D$2:$D$853&lt;&gt;""),ROWS(ScheduleCompile!V$1:V530)),COLUMNS($A530:V530))</f>
        <v>48.2</v>
      </c>
      <c r="W530" s="1">
        <f>INDEX(ScheduleRef!$D$2:$AB$853,_xlfn.AGGREGATE(15,6,(ROW(ScheduleRef!$D$2:$AB$853)-ROW(ScheduleRef!$D$2)+1)/(ScheduleRef!$D$2:$D$853&lt;&gt;""),ROWS(ScheduleCompile!W$1:W530)),COLUMNS($A530:W530))</f>
        <v>48.2</v>
      </c>
      <c r="X530" s="1">
        <f>INDEX(ScheduleRef!$D$2:$AB$853,_xlfn.AGGREGATE(15,6,(ROW(ScheduleRef!$D$2:$AB$853)-ROW(ScheduleRef!$D$2)+1)/(ScheduleRef!$D$2:$D$853&lt;&gt;""),ROWS(ScheduleCompile!X$1:X530)),COLUMNS($A530:X530))</f>
        <v>48.2</v>
      </c>
      <c r="Y530" s="1">
        <f>INDEX(ScheduleRef!$D$2:$AB$853,_xlfn.AGGREGATE(15,6,(ROW(ScheduleRef!$D$2:$AB$853)-ROW(ScheduleRef!$D$2)+1)/(ScheduleRef!$D$2:$D$853&lt;&gt;""),ROWS(ScheduleCompile!Y$1:Y530)),COLUMNS($A530:Y530))</f>
        <v>48.2</v>
      </c>
    </row>
    <row r="531" spans="1:25" x14ac:dyDescent="0.25">
      <c r="A531" s="30" t="str">
        <f>INDEX(ScheduleRef!$D$2:$AB$853,_xlfn.AGGREGATE(15,6,(ROW(ScheduleRef!$D$2:$AB$853)-ROW(ScheduleRef!$D$2)+1)/(ScheduleRef!$D$2:$D$853&lt;&gt;""),ROWS(ScheduleCompile!A$1:A531)),COLUMNS($A531:A531))</f>
        <v>WaterMainCZ01Feb</v>
      </c>
      <c r="B531" s="1">
        <f>INDEX(ScheduleRef!$D$2:$AB$853,_xlfn.AGGREGATE(15,6,(ROW(ScheduleRef!$D$2:$AB$853)-ROW(ScheduleRef!$D$2)+1)/(ScheduleRef!$D$2:$D$853&lt;&gt;""),ROWS(ScheduleCompile!B$1:B531)),COLUMNS($A531:B531))</f>
        <v>48.7</v>
      </c>
      <c r="C531" s="1">
        <f>INDEX(ScheduleRef!$D$2:$AB$853,_xlfn.AGGREGATE(15,6,(ROW(ScheduleRef!$D$2:$AB$853)-ROW(ScheduleRef!$D$2)+1)/(ScheduleRef!$D$2:$D$853&lt;&gt;""),ROWS(ScheduleCompile!C$1:C531)),COLUMNS($A531:C531))</f>
        <v>48.7</v>
      </c>
      <c r="D531" s="1">
        <f>INDEX(ScheduleRef!$D$2:$AB$853,_xlfn.AGGREGATE(15,6,(ROW(ScheduleRef!$D$2:$AB$853)-ROW(ScheduleRef!$D$2)+1)/(ScheduleRef!$D$2:$D$853&lt;&gt;""),ROWS(ScheduleCompile!D$1:D531)),COLUMNS($A531:D531))</f>
        <v>48.7</v>
      </c>
      <c r="E531" s="1">
        <f>INDEX(ScheduleRef!$D$2:$AB$853,_xlfn.AGGREGATE(15,6,(ROW(ScheduleRef!$D$2:$AB$853)-ROW(ScheduleRef!$D$2)+1)/(ScheduleRef!$D$2:$D$853&lt;&gt;""),ROWS(ScheduleCompile!E$1:E531)),COLUMNS($A531:E531))</f>
        <v>48.7</v>
      </c>
      <c r="F531" s="1">
        <f>INDEX(ScheduleRef!$D$2:$AB$853,_xlfn.AGGREGATE(15,6,(ROW(ScheduleRef!$D$2:$AB$853)-ROW(ScheduleRef!$D$2)+1)/(ScheduleRef!$D$2:$D$853&lt;&gt;""),ROWS(ScheduleCompile!F$1:F531)),COLUMNS($A531:F531))</f>
        <v>48.7</v>
      </c>
      <c r="G531" s="1">
        <f>INDEX(ScheduleRef!$D$2:$AB$853,_xlfn.AGGREGATE(15,6,(ROW(ScheduleRef!$D$2:$AB$853)-ROW(ScheduleRef!$D$2)+1)/(ScheduleRef!$D$2:$D$853&lt;&gt;""),ROWS(ScheduleCompile!G$1:G531)),COLUMNS($A531:G531))</f>
        <v>48.7</v>
      </c>
      <c r="H531" s="1">
        <f>INDEX(ScheduleRef!$D$2:$AB$853,_xlfn.AGGREGATE(15,6,(ROW(ScheduleRef!$D$2:$AB$853)-ROW(ScheduleRef!$D$2)+1)/(ScheduleRef!$D$2:$D$853&lt;&gt;""),ROWS(ScheduleCompile!H$1:H531)),COLUMNS($A531:H531))</f>
        <v>48.7</v>
      </c>
      <c r="I531" s="1">
        <f>INDEX(ScheduleRef!$D$2:$AB$853,_xlfn.AGGREGATE(15,6,(ROW(ScheduleRef!$D$2:$AB$853)-ROW(ScheduleRef!$D$2)+1)/(ScheduleRef!$D$2:$D$853&lt;&gt;""),ROWS(ScheduleCompile!I$1:I531)),COLUMNS($A531:I531))</f>
        <v>48.7</v>
      </c>
      <c r="J531" s="1">
        <f>INDEX(ScheduleRef!$D$2:$AB$853,_xlfn.AGGREGATE(15,6,(ROW(ScheduleRef!$D$2:$AB$853)-ROW(ScheduleRef!$D$2)+1)/(ScheduleRef!$D$2:$D$853&lt;&gt;""),ROWS(ScheduleCompile!J$1:J531)),COLUMNS($A531:J531))</f>
        <v>48.7</v>
      </c>
      <c r="K531" s="1">
        <f>INDEX(ScheduleRef!$D$2:$AB$853,_xlfn.AGGREGATE(15,6,(ROW(ScheduleRef!$D$2:$AB$853)-ROW(ScheduleRef!$D$2)+1)/(ScheduleRef!$D$2:$D$853&lt;&gt;""),ROWS(ScheduleCompile!K$1:K531)),COLUMNS($A531:K531))</f>
        <v>48.7</v>
      </c>
      <c r="L531" s="1">
        <f>INDEX(ScheduleRef!$D$2:$AB$853,_xlfn.AGGREGATE(15,6,(ROW(ScheduleRef!$D$2:$AB$853)-ROW(ScheduleRef!$D$2)+1)/(ScheduleRef!$D$2:$D$853&lt;&gt;""),ROWS(ScheduleCompile!L$1:L531)),COLUMNS($A531:L531))</f>
        <v>48.7</v>
      </c>
      <c r="M531" s="1">
        <f>INDEX(ScheduleRef!$D$2:$AB$853,_xlfn.AGGREGATE(15,6,(ROW(ScheduleRef!$D$2:$AB$853)-ROW(ScheduleRef!$D$2)+1)/(ScheduleRef!$D$2:$D$853&lt;&gt;""),ROWS(ScheduleCompile!M$1:M531)),COLUMNS($A531:M531))</f>
        <v>48.7</v>
      </c>
      <c r="N531" s="1">
        <f>INDEX(ScheduleRef!$D$2:$AB$853,_xlfn.AGGREGATE(15,6,(ROW(ScheduleRef!$D$2:$AB$853)-ROW(ScheduleRef!$D$2)+1)/(ScheduleRef!$D$2:$D$853&lt;&gt;""),ROWS(ScheduleCompile!N$1:N531)),COLUMNS($A531:N531))</f>
        <v>48.7</v>
      </c>
      <c r="O531" s="1">
        <f>INDEX(ScheduleRef!$D$2:$AB$853,_xlfn.AGGREGATE(15,6,(ROW(ScheduleRef!$D$2:$AB$853)-ROW(ScheduleRef!$D$2)+1)/(ScheduleRef!$D$2:$D$853&lt;&gt;""),ROWS(ScheduleCompile!O$1:O531)),COLUMNS($A531:O531))</f>
        <v>48.7</v>
      </c>
      <c r="P531" s="1">
        <f>INDEX(ScheduleRef!$D$2:$AB$853,_xlfn.AGGREGATE(15,6,(ROW(ScheduleRef!$D$2:$AB$853)-ROW(ScheduleRef!$D$2)+1)/(ScheduleRef!$D$2:$D$853&lt;&gt;""),ROWS(ScheduleCompile!P$1:P531)),COLUMNS($A531:P531))</f>
        <v>48.7</v>
      </c>
      <c r="Q531" s="1">
        <f>INDEX(ScheduleRef!$D$2:$AB$853,_xlfn.AGGREGATE(15,6,(ROW(ScheduleRef!$D$2:$AB$853)-ROW(ScheduleRef!$D$2)+1)/(ScheduleRef!$D$2:$D$853&lt;&gt;""),ROWS(ScheduleCompile!Q$1:Q531)),COLUMNS($A531:Q531))</f>
        <v>48.7</v>
      </c>
      <c r="R531" s="1">
        <f>INDEX(ScheduleRef!$D$2:$AB$853,_xlfn.AGGREGATE(15,6,(ROW(ScheduleRef!$D$2:$AB$853)-ROW(ScheduleRef!$D$2)+1)/(ScheduleRef!$D$2:$D$853&lt;&gt;""),ROWS(ScheduleCompile!R$1:R531)),COLUMNS($A531:R531))</f>
        <v>48.7</v>
      </c>
      <c r="S531" s="1">
        <f>INDEX(ScheduleRef!$D$2:$AB$853,_xlfn.AGGREGATE(15,6,(ROW(ScheduleRef!$D$2:$AB$853)-ROW(ScheduleRef!$D$2)+1)/(ScheduleRef!$D$2:$D$853&lt;&gt;""),ROWS(ScheduleCompile!S$1:S531)),COLUMNS($A531:S531))</f>
        <v>48.7</v>
      </c>
      <c r="T531" s="1">
        <f>INDEX(ScheduleRef!$D$2:$AB$853,_xlfn.AGGREGATE(15,6,(ROW(ScheduleRef!$D$2:$AB$853)-ROW(ScheduleRef!$D$2)+1)/(ScheduleRef!$D$2:$D$853&lt;&gt;""),ROWS(ScheduleCompile!T$1:T531)),COLUMNS($A531:T531))</f>
        <v>48.7</v>
      </c>
      <c r="U531" s="1">
        <f>INDEX(ScheduleRef!$D$2:$AB$853,_xlfn.AGGREGATE(15,6,(ROW(ScheduleRef!$D$2:$AB$853)-ROW(ScheduleRef!$D$2)+1)/(ScheduleRef!$D$2:$D$853&lt;&gt;""),ROWS(ScheduleCompile!U$1:U531)),COLUMNS($A531:U531))</f>
        <v>48.7</v>
      </c>
      <c r="V531" s="1">
        <f>INDEX(ScheduleRef!$D$2:$AB$853,_xlfn.AGGREGATE(15,6,(ROW(ScheduleRef!$D$2:$AB$853)-ROW(ScheduleRef!$D$2)+1)/(ScheduleRef!$D$2:$D$853&lt;&gt;""),ROWS(ScheduleCompile!V$1:V531)),COLUMNS($A531:V531))</f>
        <v>48.7</v>
      </c>
      <c r="W531" s="1">
        <f>INDEX(ScheduleRef!$D$2:$AB$853,_xlfn.AGGREGATE(15,6,(ROW(ScheduleRef!$D$2:$AB$853)-ROW(ScheduleRef!$D$2)+1)/(ScheduleRef!$D$2:$D$853&lt;&gt;""),ROWS(ScheduleCompile!W$1:W531)),COLUMNS($A531:W531))</f>
        <v>48.7</v>
      </c>
      <c r="X531" s="1">
        <f>INDEX(ScheduleRef!$D$2:$AB$853,_xlfn.AGGREGATE(15,6,(ROW(ScheduleRef!$D$2:$AB$853)-ROW(ScheduleRef!$D$2)+1)/(ScheduleRef!$D$2:$D$853&lt;&gt;""),ROWS(ScheduleCompile!X$1:X531)),COLUMNS($A531:X531))</f>
        <v>48.7</v>
      </c>
      <c r="Y531" s="1">
        <f>INDEX(ScheduleRef!$D$2:$AB$853,_xlfn.AGGREGATE(15,6,(ROW(ScheduleRef!$D$2:$AB$853)-ROW(ScheduleRef!$D$2)+1)/(ScheduleRef!$D$2:$D$853&lt;&gt;""),ROWS(ScheduleCompile!Y$1:Y531)),COLUMNS($A531:Y531))</f>
        <v>48.7</v>
      </c>
    </row>
    <row r="532" spans="1:25" x14ac:dyDescent="0.25">
      <c r="A532" s="30" t="str">
        <f>INDEX(ScheduleRef!$D$2:$AB$853,_xlfn.AGGREGATE(15,6,(ROW(ScheduleRef!$D$2:$AB$853)-ROW(ScheduleRef!$D$2)+1)/(ScheduleRef!$D$2:$D$853&lt;&gt;""),ROWS(ScheduleCompile!A$1:A532)),COLUMNS($A532:A532))</f>
        <v>WaterMainCZ01Mar</v>
      </c>
      <c r="B532" s="1">
        <f>INDEX(ScheduleRef!$D$2:$AB$853,_xlfn.AGGREGATE(15,6,(ROW(ScheduleRef!$D$2:$AB$853)-ROW(ScheduleRef!$D$2)+1)/(ScheduleRef!$D$2:$D$853&lt;&gt;""),ROWS(ScheduleCompile!B$1:B532)),COLUMNS($A532:B532))</f>
        <v>47.9</v>
      </c>
      <c r="C532" s="1">
        <f>INDEX(ScheduleRef!$D$2:$AB$853,_xlfn.AGGREGATE(15,6,(ROW(ScheduleRef!$D$2:$AB$853)-ROW(ScheduleRef!$D$2)+1)/(ScheduleRef!$D$2:$D$853&lt;&gt;""),ROWS(ScheduleCompile!C$1:C532)),COLUMNS($A532:C532))</f>
        <v>47.9</v>
      </c>
      <c r="D532" s="1">
        <f>INDEX(ScheduleRef!$D$2:$AB$853,_xlfn.AGGREGATE(15,6,(ROW(ScheduleRef!$D$2:$AB$853)-ROW(ScheduleRef!$D$2)+1)/(ScheduleRef!$D$2:$D$853&lt;&gt;""),ROWS(ScheduleCompile!D$1:D532)),COLUMNS($A532:D532))</f>
        <v>47.9</v>
      </c>
      <c r="E532" s="1">
        <f>INDEX(ScheduleRef!$D$2:$AB$853,_xlfn.AGGREGATE(15,6,(ROW(ScheduleRef!$D$2:$AB$853)-ROW(ScheduleRef!$D$2)+1)/(ScheduleRef!$D$2:$D$853&lt;&gt;""),ROWS(ScheduleCompile!E$1:E532)),COLUMNS($A532:E532))</f>
        <v>47.9</v>
      </c>
      <c r="F532" s="1">
        <f>INDEX(ScheduleRef!$D$2:$AB$853,_xlfn.AGGREGATE(15,6,(ROW(ScheduleRef!$D$2:$AB$853)-ROW(ScheduleRef!$D$2)+1)/(ScheduleRef!$D$2:$D$853&lt;&gt;""),ROWS(ScheduleCompile!F$1:F532)),COLUMNS($A532:F532))</f>
        <v>47.9</v>
      </c>
      <c r="G532" s="1">
        <f>INDEX(ScheduleRef!$D$2:$AB$853,_xlfn.AGGREGATE(15,6,(ROW(ScheduleRef!$D$2:$AB$853)-ROW(ScheduleRef!$D$2)+1)/(ScheduleRef!$D$2:$D$853&lt;&gt;""),ROWS(ScheduleCompile!G$1:G532)),COLUMNS($A532:G532))</f>
        <v>47.9</v>
      </c>
      <c r="H532" s="1">
        <f>INDEX(ScheduleRef!$D$2:$AB$853,_xlfn.AGGREGATE(15,6,(ROW(ScheduleRef!$D$2:$AB$853)-ROW(ScheduleRef!$D$2)+1)/(ScheduleRef!$D$2:$D$853&lt;&gt;""),ROWS(ScheduleCompile!H$1:H532)),COLUMNS($A532:H532))</f>
        <v>47.9</v>
      </c>
      <c r="I532" s="1">
        <f>INDEX(ScheduleRef!$D$2:$AB$853,_xlfn.AGGREGATE(15,6,(ROW(ScheduleRef!$D$2:$AB$853)-ROW(ScheduleRef!$D$2)+1)/(ScheduleRef!$D$2:$D$853&lt;&gt;""),ROWS(ScheduleCompile!I$1:I532)),COLUMNS($A532:I532))</f>
        <v>47.9</v>
      </c>
      <c r="J532" s="1">
        <f>INDEX(ScheduleRef!$D$2:$AB$853,_xlfn.AGGREGATE(15,6,(ROW(ScheduleRef!$D$2:$AB$853)-ROW(ScheduleRef!$D$2)+1)/(ScheduleRef!$D$2:$D$853&lt;&gt;""),ROWS(ScheduleCompile!J$1:J532)),COLUMNS($A532:J532))</f>
        <v>47.9</v>
      </c>
      <c r="K532" s="1">
        <f>INDEX(ScheduleRef!$D$2:$AB$853,_xlfn.AGGREGATE(15,6,(ROW(ScheduleRef!$D$2:$AB$853)-ROW(ScheduleRef!$D$2)+1)/(ScheduleRef!$D$2:$D$853&lt;&gt;""),ROWS(ScheduleCompile!K$1:K532)),COLUMNS($A532:K532))</f>
        <v>47.9</v>
      </c>
      <c r="L532" s="1">
        <f>INDEX(ScheduleRef!$D$2:$AB$853,_xlfn.AGGREGATE(15,6,(ROW(ScheduleRef!$D$2:$AB$853)-ROW(ScheduleRef!$D$2)+1)/(ScheduleRef!$D$2:$D$853&lt;&gt;""),ROWS(ScheduleCompile!L$1:L532)),COLUMNS($A532:L532))</f>
        <v>47.9</v>
      </c>
      <c r="M532" s="1">
        <f>INDEX(ScheduleRef!$D$2:$AB$853,_xlfn.AGGREGATE(15,6,(ROW(ScheduleRef!$D$2:$AB$853)-ROW(ScheduleRef!$D$2)+1)/(ScheduleRef!$D$2:$D$853&lt;&gt;""),ROWS(ScheduleCompile!M$1:M532)),COLUMNS($A532:M532))</f>
        <v>47.9</v>
      </c>
      <c r="N532" s="1">
        <f>INDEX(ScheduleRef!$D$2:$AB$853,_xlfn.AGGREGATE(15,6,(ROW(ScheduleRef!$D$2:$AB$853)-ROW(ScheduleRef!$D$2)+1)/(ScheduleRef!$D$2:$D$853&lt;&gt;""),ROWS(ScheduleCompile!N$1:N532)),COLUMNS($A532:N532))</f>
        <v>47.9</v>
      </c>
      <c r="O532" s="1">
        <f>INDEX(ScheduleRef!$D$2:$AB$853,_xlfn.AGGREGATE(15,6,(ROW(ScheduleRef!$D$2:$AB$853)-ROW(ScheduleRef!$D$2)+1)/(ScheduleRef!$D$2:$D$853&lt;&gt;""),ROWS(ScheduleCompile!O$1:O532)),COLUMNS($A532:O532))</f>
        <v>47.9</v>
      </c>
      <c r="P532" s="1">
        <f>INDEX(ScheduleRef!$D$2:$AB$853,_xlfn.AGGREGATE(15,6,(ROW(ScheduleRef!$D$2:$AB$853)-ROW(ScheduleRef!$D$2)+1)/(ScheduleRef!$D$2:$D$853&lt;&gt;""),ROWS(ScheduleCompile!P$1:P532)),COLUMNS($A532:P532))</f>
        <v>47.9</v>
      </c>
      <c r="Q532" s="1">
        <f>INDEX(ScheduleRef!$D$2:$AB$853,_xlfn.AGGREGATE(15,6,(ROW(ScheduleRef!$D$2:$AB$853)-ROW(ScheduleRef!$D$2)+1)/(ScheduleRef!$D$2:$D$853&lt;&gt;""),ROWS(ScheduleCompile!Q$1:Q532)),COLUMNS($A532:Q532))</f>
        <v>47.9</v>
      </c>
      <c r="R532" s="1">
        <f>INDEX(ScheduleRef!$D$2:$AB$853,_xlfn.AGGREGATE(15,6,(ROW(ScheduleRef!$D$2:$AB$853)-ROW(ScheduleRef!$D$2)+1)/(ScheduleRef!$D$2:$D$853&lt;&gt;""),ROWS(ScheduleCompile!R$1:R532)),COLUMNS($A532:R532))</f>
        <v>47.9</v>
      </c>
      <c r="S532" s="1">
        <f>INDEX(ScheduleRef!$D$2:$AB$853,_xlfn.AGGREGATE(15,6,(ROW(ScheduleRef!$D$2:$AB$853)-ROW(ScheduleRef!$D$2)+1)/(ScheduleRef!$D$2:$D$853&lt;&gt;""),ROWS(ScheduleCompile!S$1:S532)),COLUMNS($A532:S532))</f>
        <v>47.9</v>
      </c>
      <c r="T532" s="1">
        <f>INDEX(ScheduleRef!$D$2:$AB$853,_xlfn.AGGREGATE(15,6,(ROW(ScheduleRef!$D$2:$AB$853)-ROW(ScheduleRef!$D$2)+1)/(ScheduleRef!$D$2:$D$853&lt;&gt;""),ROWS(ScheduleCompile!T$1:T532)),COLUMNS($A532:T532))</f>
        <v>47.9</v>
      </c>
      <c r="U532" s="1">
        <f>INDEX(ScheduleRef!$D$2:$AB$853,_xlfn.AGGREGATE(15,6,(ROW(ScheduleRef!$D$2:$AB$853)-ROW(ScheduleRef!$D$2)+1)/(ScheduleRef!$D$2:$D$853&lt;&gt;""),ROWS(ScheduleCompile!U$1:U532)),COLUMNS($A532:U532))</f>
        <v>47.9</v>
      </c>
      <c r="V532" s="1">
        <f>INDEX(ScheduleRef!$D$2:$AB$853,_xlfn.AGGREGATE(15,6,(ROW(ScheduleRef!$D$2:$AB$853)-ROW(ScheduleRef!$D$2)+1)/(ScheduleRef!$D$2:$D$853&lt;&gt;""),ROWS(ScheduleCompile!V$1:V532)),COLUMNS($A532:V532))</f>
        <v>47.9</v>
      </c>
      <c r="W532" s="1">
        <f>INDEX(ScheduleRef!$D$2:$AB$853,_xlfn.AGGREGATE(15,6,(ROW(ScheduleRef!$D$2:$AB$853)-ROW(ScheduleRef!$D$2)+1)/(ScheduleRef!$D$2:$D$853&lt;&gt;""),ROWS(ScheduleCompile!W$1:W532)),COLUMNS($A532:W532))</f>
        <v>47.9</v>
      </c>
      <c r="X532" s="1">
        <f>INDEX(ScheduleRef!$D$2:$AB$853,_xlfn.AGGREGATE(15,6,(ROW(ScheduleRef!$D$2:$AB$853)-ROW(ScheduleRef!$D$2)+1)/(ScheduleRef!$D$2:$D$853&lt;&gt;""),ROWS(ScheduleCompile!X$1:X532)),COLUMNS($A532:X532))</f>
        <v>47.9</v>
      </c>
      <c r="Y532" s="1">
        <f>INDEX(ScheduleRef!$D$2:$AB$853,_xlfn.AGGREGATE(15,6,(ROW(ScheduleRef!$D$2:$AB$853)-ROW(ScheduleRef!$D$2)+1)/(ScheduleRef!$D$2:$D$853&lt;&gt;""),ROWS(ScheduleCompile!Y$1:Y532)),COLUMNS($A532:Y532))</f>
        <v>47.9</v>
      </c>
    </row>
    <row r="533" spans="1:25" x14ac:dyDescent="0.25">
      <c r="A533" s="30" t="str">
        <f>INDEX(ScheduleRef!$D$2:$AB$853,_xlfn.AGGREGATE(15,6,(ROW(ScheduleRef!$D$2:$AB$853)-ROW(ScheduleRef!$D$2)+1)/(ScheduleRef!$D$2:$D$853&lt;&gt;""),ROWS(ScheduleCompile!A$1:A533)),COLUMNS($A533:A533))</f>
        <v>WaterMainCZ01Apr</v>
      </c>
      <c r="B533" s="1">
        <f>INDEX(ScheduleRef!$D$2:$AB$853,_xlfn.AGGREGATE(15,6,(ROW(ScheduleRef!$D$2:$AB$853)-ROW(ScheduleRef!$D$2)+1)/(ScheduleRef!$D$2:$D$853&lt;&gt;""),ROWS(ScheduleCompile!B$1:B533)),COLUMNS($A533:B533))</f>
        <v>48.6</v>
      </c>
      <c r="C533" s="1">
        <f>INDEX(ScheduleRef!$D$2:$AB$853,_xlfn.AGGREGATE(15,6,(ROW(ScheduleRef!$D$2:$AB$853)-ROW(ScheduleRef!$D$2)+1)/(ScheduleRef!$D$2:$D$853&lt;&gt;""),ROWS(ScheduleCompile!C$1:C533)),COLUMNS($A533:C533))</f>
        <v>48.6</v>
      </c>
      <c r="D533" s="1">
        <f>INDEX(ScheduleRef!$D$2:$AB$853,_xlfn.AGGREGATE(15,6,(ROW(ScheduleRef!$D$2:$AB$853)-ROW(ScheduleRef!$D$2)+1)/(ScheduleRef!$D$2:$D$853&lt;&gt;""),ROWS(ScheduleCompile!D$1:D533)),COLUMNS($A533:D533))</f>
        <v>48.6</v>
      </c>
      <c r="E533" s="1">
        <f>INDEX(ScheduleRef!$D$2:$AB$853,_xlfn.AGGREGATE(15,6,(ROW(ScheduleRef!$D$2:$AB$853)-ROW(ScheduleRef!$D$2)+1)/(ScheduleRef!$D$2:$D$853&lt;&gt;""),ROWS(ScheduleCompile!E$1:E533)),COLUMNS($A533:E533))</f>
        <v>48.6</v>
      </c>
      <c r="F533" s="1">
        <f>INDEX(ScheduleRef!$D$2:$AB$853,_xlfn.AGGREGATE(15,6,(ROW(ScheduleRef!$D$2:$AB$853)-ROW(ScheduleRef!$D$2)+1)/(ScheduleRef!$D$2:$D$853&lt;&gt;""),ROWS(ScheduleCompile!F$1:F533)),COLUMNS($A533:F533))</f>
        <v>48.6</v>
      </c>
      <c r="G533" s="1">
        <f>INDEX(ScheduleRef!$D$2:$AB$853,_xlfn.AGGREGATE(15,6,(ROW(ScheduleRef!$D$2:$AB$853)-ROW(ScheduleRef!$D$2)+1)/(ScheduleRef!$D$2:$D$853&lt;&gt;""),ROWS(ScheduleCompile!G$1:G533)),COLUMNS($A533:G533))</f>
        <v>48.6</v>
      </c>
      <c r="H533" s="1">
        <f>INDEX(ScheduleRef!$D$2:$AB$853,_xlfn.AGGREGATE(15,6,(ROW(ScheduleRef!$D$2:$AB$853)-ROW(ScheduleRef!$D$2)+1)/(ScheduleRef!$D$2:$D$853&lt;&gt;""),ROWS(ScheduleCompile!H$1:H533)),COLUMNS($A533:H533))</f>
        <v>48.6</v>
      </c>
      <c r="I533" s="1">
        <f>INDEX(ScheduleRef!$D$2:$AB$853,_xlfn.AGGREGATE(15,6,(ROW(ScheduleRef!$D$2:$AB$853)-ROW(ScheduleRef!$D$2)+1)/(ScheduleRef!$D$2:$D$853&lt;&gt;""),ROWS(ScheduleCompile!I$1:I533)),COLUMNS($A533:I533))</f>
        <v>48.6</v>
      </c>
      <c r="J533" s="1">
        <f>INDEX(ScheduleRef!$D$2:$AB$853,_xlfn.AGGREGATE(15,6,(ROW(ScheduleRef!$D$2:$AB$853)-ROW(ScheduleRef!$D$2)+1)/(ScheduleRef!$D$2:$D$853&lt;&gt;""),ROWS(ScheduleCompile!J$1:J533)),COLUMNS($A533:J533))</f>
        <v>48.6</v>
      </c>
      <c r="K533" s="1">
        <f>INDEX(ScheduleRef!$D$2:$AB$853,_xlfn.AGGREGATE(15,6,(ROW(ScheduleRef!$D$2:$AB$853)-ROW(ScheduleRef!$D$2)+1)/(ScheduleRef!$D$2:$D$853&lt;&gt;""),ROWS(ScheduleCompile!K$1:K533)),COLUMNS($A533:K533))</f>
        <v>48.6</v>
      </c>
      <c r="L533" s="1">
        <f>INDEX(ScheduleRef!$D$2:$AB$853,_xlfn.AGGREGATE(15,6,(ROW(ScheduleRef!$D$2:$AB$853)-ROW(ScheduleRef!$D$2)+1)/(ScheduleRef!$D$2:$D$853&lt;&gt;""),ROWS(ScheduleCompile!L$1:L533)),COLUMNS($A533:L533))</f>
        <v>48.6</v>
      </c>
      <c r="M533" s="1">
        <f>INDEX(ScheduleRef!$D$2:$AB$853,_xlfn.AGGREGATE(15,6,(ROW(ScheduleRef!$D$2:$AB$853)-ROW(ScheduleRef!$D$2)+1)/(ScheduleRef!$D$2:$D$853&lt;&gt;""),ROWS(ScheduleCompile!M$1:M533)),COLUMNS($A533:M533))</f>
        <v>48.6</v>
      </c>
      <c r="N533" s="1">
        <f>INDEX(ScheduleRef!$D$2:$AB$853,_xlfn.AGGREGATE(15,6,(ROW(ScheduleRef!$D$2:$AB$853)-ROW(ScheduleRef!$D$2)+1)/(ScheduleRef!$D$2:$D$853&lt;&gt;""),ROWS(ScheduleCompile!N$1:N533)),COLUMNS($A533:N533))</f>
        <v>48.6</v>
      </c>
      <c r="O533" s="1">
        <f>INDEX(ScheduleRef!$D$2:$AB$853,_xlfn.AGGREGATE(15,6,(ROW(ScheduleRef!$D$2:$AB$853)-ROW(ScheduleRef!$D$2)+1)/(ScheduleRef!$D$2:$D$853&lt;&gt;""),ROWS(ScheduleCompile!O$1:O533)),COLUMNS($A533:O533))</f>
        <v>48.6</v>
      </c>
      <c r="P533" s="1">
        <f>INDEX(ScheduleRef!$D$2:$AB$853,_xlfn.AGGREGATE(15,6,(ROW(ScheduleRef!$D$2:$AB$853)-ROW(ScheduleRef!$D$2)+1)/(ScheduleRef!$D$2:$D$853&lt;&gt;""),ROWS(ScheduleCompile!P$1:P533)),COLUMNS($A533:P533))</f>
        <v>48.6</v>
      </c>
      <c r="Q533" s="1">
        <f>INDEX(ScheduleRef!$D$2:$AB$853,_xlfn.AGGREGATE(15,6,(ROW(ScheduleRef!$D$2:$AB$853)-ROW(ScheduleRef!$D$2)+1)/(ScheduleRef!$D$2:$D$853&lt;&gt;""),ROWS(ScheduleCompile!Q$1:Q533)),COLUMNS($A533:Q533))</f>
        <v>48.6</v>
      </c>
      <c r="R533" s="1">
        <f>INDEX(ScheduleRef!$D$2:$AB$853,_xlfn.AGGREGATE(15,6,(ROW(ScheduleRef!$D$2:$AB$853)-ROW(ScheduleRef!$D$2)+1)/(ScheduleRef!$D$2:$D$853&lt;&gt;""),ROWS(ScheduleCompile!R$1:R533)),COLUMNS($A533:R533))</f>
        <v>48.6</v>
      </c>
      <c r="S533" s="1">
        <f>INDEX(ScheduleRef!$D$2:$AB$853,_xlfn.AGGREGATE(15,6,(ROW(ScheduleRef!$D$2:$AB$853)-ROW(ScheduleRef!$D$2)+1)/(ScheduleRef!$D$2:$D$853&lt;&gt;""),ROWS(ScheduleCompile!S$1:S533)),COLUMNS($A533:S533))</f>
        <v>48.6</v>
      </c>
      <c r="T533" s="1">
        <f>INDEX(ScheduleRef!$D$2:$AB$853,_xlfn.AGGREGATE(15,6,(ROW(ScheduleRef!$D$2:$AB$853)-ROW(ScheduleRef!$D$2)+1)/(ScheduleRef!$D$2:$D$853&lt;&gt;""),ROWS(ScheduleCompile!T$1:T533)),COLUMNS($A533:T533))</f>
        <v>48.6</v>
      </c>
      <c r="U533" s="1">
        <f>INDEX(ScheduleRef!$D$2:$AB$853,_xlfn.AGGREGATE(15,6,(ROW(ScheduleRef!$D$2:$AB$853)-ROW(ScheduleRef!$D$2)+1)/(ScheduleRef!$D$2:$D$853&lt;&gt;""),ROWS(ScheduleCompile!U$1:U533)),COLUMNS($A533:U533))</f>
        <v>48.6</v>
      </c>
      <c r="V533" s="1">
        <f>INDEX(ScheduleRef!$D$2:$AB$853,_xlfn.AGGREGATE(15,6,(ROW(ScheduleRef!$D$2:$AB$853)-ROW(ScheduleRef!$D$2)+1)/(ScheduleRef!$D$2:$D$853&lt;&gt;""),ROWS(ScheduleCompile!V$1:V533)),COLUMNS($A533:V533))</f>
        <v>48.6</v>
      </c>
      <c r="W533" s="1">
        <f>INDEX(ScheduleRef!$D$2:$AB$853,_xlfn.AGGREGATE(15,6,(ROW(ScheduleRef!$D$2:$AB$853)-ROW(ScheduleRef!$D$2)+1)/(ScheduleRef!$D$2:$D$853&lt;&gt;""),ROWS(ScheduleCompile!W$1:W533)),COLUMNS($A533:W533))</f>
        <v>48.6</v>
      </c>
      <c r="X533" s="1">
        <f>INDEX(ScheduleRef!$D$2:$AB$853,_xlfn.AGGREGATE(15,6,(ROW(ScheduleRef!$D$2:$AB$853)-ROW(ScheduleRef!$D$2)+1)/(ScheduleRef!$D$2:$D$853&lt;&gt;""),ROWS(ScheduleCompile!X$1:X533)),COLUMNS($A533:X533))</f>
        <v>48.6</v>
      </c>
      <c r="Y533" s="1">
        <f>INDEX(ScheduleRef!$D$2:$AB$853,_xlfn.AGGREGATE(15,6,(ROW(ScheduleRef!$D$2:$AB$853)-ROW(ScheduleRef!$D$2)+1)/(ScheduleRef!$D$2:$D$853&lt;&gt;""),ROWS(ScheduleCompile!Y$1:Y533)),COLUMNS($A533:Y533))</f>
        <v>48.6</v>
      </c>
    </row>
    <row r="534" spans="1:25" x14ac:dyDescent="0.25">
      <c r="A534" s="30" t="str">
        <f>INDEX(ScheduleRef!$D$2:$AB$853,_xlfn.AGGREGATE(15,6,(ROW(ScheduleRef!$D$2:$AB$853)-ROW(ScheduleRef!$D$2)+1)/(ScheduleRef!$D$2:$D$853&lt;&gt;""),ROWS(ScheduleCompile!A$1:A534)),COLUMNS($A534:A534))</f>
        <v>WaterMainCZ01May</v>
      </c>
      <c r="B534" s="1">
        <f>INDEX(ScheduleRef!$D$2:$AB$853,_xlfn.AGGREGATE(15,6,(ROW(ScheduleRef!$D$2:$AB$853)-ROW(ScheduleRef!$D$2)+1)/(ScheduleRef!$D$2:$D$853&lt;&gt;""),ROWS(ScheduleCompile!B$1:B534)),COLUMNS($A534:B534))</f>
        <v>48.1</v>
      </c>
      <c r="C534" s="1">
        <f>INDEX(ScheduleRef!$D$2:$AB$853,_xlfn.AGGREGATE(15,6,(ROW(ScheduleRef!$D$2:$AB$853)-ROW(ScheduleRef!$D$2)+1)/(ScheduleRef!$D$2:$D$853&lt;&gt;""),ROWS(ScheduleCompile!C$1:C534)),COLUMNS($A534:C534))</f>
        <v>48.1</v>
      </c>
      <c r="D534" s="1">
        <f>INDEX(ScheduleRef!$D$2:$AB$853,_xlfn.AGGREGATE(15,6,(ROW(ScheduleRef!$D$2:$AB$853)-ROW(ScheduleRef!$D$2)+1)/(ScheduleRef!$D$2:$D$853&lt;&gt;""),ROWS(ScheduleCompile!D$1:D534)),COLUMNS($A534:D534))</f>
        <v>48.1</v>
      </c>
      <c r="E534" s="1">
        <f>INDEX(ScheduleRef!$D$2:$AB$853,_xlfn.AGGREGATE(15,6,(ROW(ScheduleRef!$D$2:$AB$853)-ROW(ScheduleRef!$D$2)+1)/(ScheduleRef!$D$2:$D$853&lt;&gt;""),ROWS(ScheduleCompile!E$1:E534)),COLUMNS($A534:E534))</f>
        <v>48.1</v>
      </c>
      <c r="F534" s="1">
        <f>INDEX(ScheduleRef!$D$2:$AB$853,_xlfn.AGGREGATE(15,6,(ROW(ScheduleRef!$D$2:$AB$853)-ROW(ScheduleRef!$D$2)+1)/(ScheduleRef!$D$2:$D$853&lt;&gt;""),ROWS(ScheduleCompile!F$1:F534)),COLUMNS($A534:F534))</f>
        <v>48.1</v>
      </c>
      <c r="G534" s="1">
        <f>INDEX(ScheduleRef!$D$2:$AB$853,_xlfn.AGGREGATE(15,6,(ROW(ScheduleRef!$D$2:$AB$853)-ROW(ScheduleRef!$D$2)+1)/(ScheduleRef!$D$2:$D$853&lt;&gt;""),ROWS(ScheduleCompile!G$1:G534)),COLUMNS($A534:G534))</f>
        <v>48.1</v>
      </c>
      <c r="H534" s="1">
        <f>INDEX(ScheduleRef!$D$2:$AB$853,_xlfn.AGGREGATE(15,6,(ROW(ScheduleRef!$D$2:$AB$853)-ROW(ScheduleRef!$D$2)+1)/(ScheduleRef!$D$2:$D$853&lt;&gt;""),ROWS(ScheduleCompile!H$1:H534)),COLUMNS($A534:H534))</f>
        <v>48.1</v>
      </c>
      <c r="I534" s="1">
        <f>INDEX(ScheduleRef!$D$2:$AB$853,_xlfn.AGGREGATE(15,6,(ROW(ScheduleRef!$D$2:$AB$853)-ROW(ScheduleRef!$D$2)+1)/(ScheduleRef!$D$2:$D$853&lt;&gt;""),ROWS(ScheduleCompile!I$1:I534)),COLUMNS($A534:I534))</f>
        <v>48.1</v>
      </c>
      <c r="J534" s="1">
        <f>INDEX(ScheduleRef!$D$2:$AB$853,_xlfn.AGGREGATE(15,6,(ROW(ScheduleRef!$D$2:$AB$853)-ROW(ScheduleRef!$D$2)+1)/(ScheduleRef!$D$2:$D$853&lt;&gt;""),ROWS(ScheduleCompile!J$1:J534)),COLUMNS($A534:J534))</f>
        <v>48.1</v>
      </c>
      <c r="K534" s="1">
        <f>INDEX(ScheduleRef!$D$2:$AB$853,_xlfn.AGGREGATE(15,6,(ROW(ScheduleRef!$D$2:$AB$853)-ROW(ScheduleRef!$D$2)+1)/(ScheduleRef!$D$2:$D$853&lt;&gt;""),ROWS(ScheduleCompile!K$1:K534)),COLUMNS($A534:K534))</f>
        <v>48.1</v>
      </c>
      <c r="L534" s="1">
        <f>INDEX(ScheduleRef!$D$2:$AB$853,_xlfn.AGGREGATE(15,6,(ROW(ScheduleRef!$D$2:$AB$853)-ROW(ScheduleRef!$D$2)+1)/(ScheduleRef!$D$2:$D$853&lt;&gt;""),ROWS(ScheduleCompile!L$1:L534)),COLUMNS($A534:L534))</f>
        <v>48.1</v>
      </c>
      <c r="M534" s="1">
        <f>INDEX(ScheduleRef!$D$2:$AB$853,_xlfn.AGGREGATE(15,6,(ROW(ScheduleRef!$D$2:$AB$853)-ROW(ScheduleRef!$D$2)+1)/(ScheduleRef!$D$2:$D$853&lt;&gt;""),ROWS(ScheduleCompile!M$1:M534)),COLUMNS($A534:M534))</f>
        <v>48.1</v>
      </c>
      <c r="N534" s="1">
        <f>INDEX(ScheduleRef!$D$2:$AB$853,_xlfn.AGGREGATE(15,6,(ROW(ScheduleRef!$D$2:$AB$853)-ROW(ScheduleRef!$D$2)+1)/(ScheduleRef!$D$2:$D$853&lt;&gt;""),ROWS(ScheduleCompile!N$1:N534)),COLUMNS($A534:N534))</f>
        <v>48.1</v>
      </c>
      <c r="O534" s="1">
        <f>INDEX(ScheduleRef!$D$2:$AB$853,_xlfn.AGGREGATE(15,6,(ROW(ScheduleRef!$D$2:$AB$853)-ROW(ScheduleRef!$D$2)+1)/(ScheduleRef!$D$2:$D$853&lt;&gt;""),ROWS(ScheduleCompile!O$1:O534)),COLUMNS($A534:O534))</f>
        <v>48.1</v>
      </c>
      <c r="P534" s="1">
        <f>INDEX(ScheduleRef!$D$2:$AB$853,_xlfn.AGGREGATE(15,6,(ROW(ScheduleRef!$D$2:$AB$853)-ROW(ScheduleRef!$D$2)+1)/(ScheduleRef!$D$2:$D$853&lt;&gt;""),ROWS(ScheduleCompile!P$1:P534)),COLUMNS($A534:P534))</f>
        <v>48.1</v>
      </c>
      <c r="Q534" s="1">
        <f>INDEX(ScheduleRef!$D$2:$AB$853,_xlfn.AGGREGATE(15,6,(ROW(ScheduleRef!$D$2:$AB$853)-ROW(ScheduleRef!$D$2)+1)/(ScheduleRef!$D$2:$D$853&lt;&gt;""),ROWS(ScheduleCompile!Q$1:Q534)),COLUMNS($A534:Q534))</f>
        <v>48.1</v>
      </c>
      <c r="R534" s="1">
        <f>INDEX(ScheduleRef!$D$2:$AB$853,_xlfn.AGGREGATE(15,6,(ROW(ScheduleRef!$D$2:$AB$853)-ROW(ScheduleRef!$D$2)+1)/(ScheduleRef!$D$2:$D$853&lt;&gt;""),ROWS(ScheduleCompile!R$1:R534)),COLUMNS($A534:R534))</f>
        <v>48.1</v>
      </c>
      <c r="S534" s="1">
        <f>INDEX(ScheduleRef!$D$2:$AB$853,_xlfn.AGGREGATE(15,6,(ROW(ScheduleRef!$D$2:$AB$853)-ROW(ScheduleRef!$D$2)+1)/(ScheduleRef!$D$2:$D$853&lt;&gt;""),ROWS(ScheduleCompile!S$1:S534)),COLUMNS($A534:S534))</f>
        <v>48.1</v>
      </c>
      <c r="T534" s="1">
        <f>INDEX(ScheduleRef!$D$2:$AB$853,_xlfn.AGGREGATE(15,6,(ROW(ScheduleRef!$D$2:$AB$853)-ROW(ScheduleRef!$D$2)+1)/(ScheduleRef!$D$2:$D$853&lt;&gt;""),ROWS(ScheduleCompile!T$1:T534)),COLUMNS($A534:T534))</f>
        <v>48.1</v>
      </c>
      <c r="U534" s="1">
        <f>INDEX(ScheduleRef!$D$2:$AB$853,_xlfn.AGGREGATE(15,6,(ROW(ScheduleRef!$D$2:$AB$853)-ROW(ScheduleRef!$D$2)+1)/(ScheduleRef!$D$2:$D$853&lt;&gt;""),ROWS(ScheduleCompile!U$1:U534)),COLUMNS($A534:U534))</f>
        <v>48.1</v>
      </c>
      <c r="V534" s="1">
        <f>INDEX(ScheduleRef!$D$2:$AB$853,_xlfn.AGGREGATE(15,6,(ROW(ScheduleRef!$D$2:$AB$853)-ROW(ScheduleRef!$D$2)+1)/(ScheduleRef!$D$2:$D$853&lt;&gt;""),ROWS(ScheduleCompile!V$1:V534)),COLUMNS($A534:V534))</f>
        <v>48.1</v>
      </c>
      <c r="W534" s="1">
        <f>INDEX(ScheduleRef!$D$2:$AB$853,_xlfn.AGGREGATE(15,6,(ROW(ScheduleRef!$D$2:$AB$853)-ROW(ScheduleRef!$D$2)+1)/(ScheduleRef!$D$2:$D$853&lt;&gt;""),ROWS(ScheduleCompile!W$1:W534)),COLUMNS($A534:W534))</f>
        <v>48.1</v>
      </c>
      <c r="X534" s="1">
        <f>INDEX(ScheduleRef!$D$2:$AB$853,_xlfn.AGGREGATE(15,6,(ROW(ScheduleRef!$D$2:$AB$853)-ROW(ScheduleRef!$D$2)+1)/(ScheduleRef!$D$2:$D$853&lt;&gt;""),ROWS(ScheduleCompile!X$1:X534)),COLUMNS($A534:X534))</f>
        <v>48.1</v>
      </c>
      <c r="Y534" s="1">
        <f>INDEX(ScheduleRef!$D$2:$AB$853,_xlfn.AGGREGATE(15,6,(ROW(ScheduleRef!$D$2:$AB$853)-ROW(ScheduleRef!$D$2)+1)/(ScheduleRef!$D$2:$D$853&lt;&gt;""),ROWS(ScheduleCompile!Y$1:Y534)),COLUMNS($A534:Y534))</f>
        <v>48.1</v>
      </c>
    </row>
    <row r="535" spans="1:25" x14ac:dyDescent="0.25">
      <c r="A535" s="30" t="str">
        <f>INDEX(ScheduleRef!$D$2:$AB$853,_xlfn.AGGREGATE(15,6,(ROW(ScheduleRef!$D$2:$AB$853)-ROW(ScheduleRef!$D$2)+1)/(ScheduleRef!$D$2:$D$853&lt;&gt;""),ROWS(ScheduleCompile!A$1:A535)),COLUMNS($A535:A535))</f>
        <v>WaterMainCZ01Jun</v>
      </c>
      <c r="B535" s="1">
        <f>INDEX(ScheduleRef!$D$2:$AB$853,_xlfn.AGGREGATE(15,6,(ROW(ScheduleRef!$D$2:$AB$853)-ROW(ScheduleRef!$D$2)+1)/(ScheduleRef!$D$2:$D$853&lt;&gt;""),ROWS(ScheduleCompile!B$1:B535)),COLUMNS($A535:B535))</f>
        <v>49.9</v>
      </c>
      <c r="C535" s="1">
        <f>INDEX(ScheduleRef!$D$2:$AB$853,_xlfn.AGGREGATE(15,6,(ROW(ScheduleRef!$D$2:$AB$853)-ROW(ScheduleRef!$D$2)+1)/(ScheduleRef!$D$2:$D$853&lt;&gt;""),ROWS(ScheduleCompile!C$1:C535)),COLUMNS($A535:C535))</f>
        <v>49.9</v>
      </c>
      <c r="D535" s="1">
        <f>INDEX(ScheduleRef!$D$2:$AB$853,_xlfn.AGGREGATE(15,6,(ROW(ScheduleRef!$D$2:$AB$853)-ROW(ScheduleRef!$D$2)+1)/(ScheduleRef!$D$2:$D$853&lt;&gt;""),ROWS(ScheduleCompile!D$1:D535)),COLUMNS($A535:D535))</f>
        <v>49.9</v>
      </c>
      <c r="E535" s="1">
        <f>INDEX(ScheduleRef!$D$2:$AB$853,_xlfn.AGGREGATE(15,6,(ROW(ScheduleRef!$D$2:$AB$853)-ROW(ScheduleRef!$D$2)+1)/(ScheduleRef!$D$2:$D$853&lt;&gt;""),ROWS(ScheduleCompile!E$1:E535)),COLUMNS($A535:E535))</f>
        <v>49.9</v>
      </c>
      <c r="F535" s="1">
        <f>INDEX(ScheduleRef!$D$2:$AB$853,_xlfn.AGGREGATE(15,6,(ROW(ScheduleRef!$D$2:$AB$853)-ROW(ScheduleRef!$D$2)+1)/(ScheduleRef!$D$2:$D$853&lt;&gt;""),ROWS(ScheduleCompile!F$1:F535)),COLUMNS($A535:F535))</f>
        <v>49.9</v>
      </c>
      <c r="G535" s="1">
        <f>INDEX(ScheduleRef!$D$2:$AB$853,_xlfn.AGGREGATE(15,6,(ROW(ScheduleRef!$D$2:$AB$853)-ROW(ScheduleRef!$D$2)+1)/(ScheduleRef!$D$2:$D$853&lt;&gt;""),ROWS(ScheduleCompile!G$1:G535)),COLUMNS($A535:G535))</f>
        <v>49.9</v>
      </c>
      <c r="H535" s="1">
        <f>INDEX(ScheduleRef!$D$2:$AB$853,_xlfn.AGGREGATE(15,6,(ROW(ScheduleRef!$D$2:$AB$853)-ROW(ScheduleRef!$D$2)+1)/(ScheduleRef!$D$2:$D$853&lt;&gt;""),ROWS(ScheduleCompile!H$1:H535)),COLUMNS($A535:H535))</f>
        <v>49.9</v>
      </c>
      <c r="I535" s="1">
        <f>INDEX(ScheduleRef!$D$2:$AB$853,_xlfn.AGGREGATE(15,6,(ROW(ScheduleRef!$D$2:$AB$853)-ROW(ScheduleRef!$D$2)+1)/(ScheduleRef!$D$2:$D$853&lt;&gt;""),ROWS(ScheduleCompile!I$1:I535)),COLUMNS($A535:I535))</f>
        <v>49.9</v>
      </c>
      <c r="J535" s="1">
        <f>INDEX(ScheduleRef!$D$2:$AB$853,_xlfn.AGGREGATE(15,6,(ROW(ScheduleRef!$D$2:$AB$853)-ROW(ScheduleRef!$D$2)+1)/(ScheduleRef!$D$2:$D$853&lt;&gt;""),ROWS(ScheduleCompile!J$1:J535)),COLUMNS($A535:J535))</f>
        <v>49.9</v>
      </c>
      <c r="K535" s="1">
        <f>INDEX(ScheduleRef!$D$2:$AB$853,_xlfn.AGGREGATE(15,6,(ROW(ScheduleRef!$D$2:$AB$853)-ROW(ScheduleRef!$D$2)+1)/(ScheduleRef!$D$2:$D$853&lt;&gt;""),ROWS(ScheduleCompile!K$1:K535)),COLUMNS($A535:K535))</f>
        <v>49.9</v>
      </c>
      <c r="L535" s="1">
        <f>INDEX(ScheduleRef!$D$2:$AB$853,_xlfn.AGGREGATE(15,6,(ROW(ScheduleRef!$D$2:$AB$853)-ROW(ScheduleRef!$D$2)+1)/(ScheduleRef!$D$2:$D$853&lt;&gt;""),ROWS(ScheduleCompile!L$1:L535)),COLUMNS($A535:L535))</f>
        <v>49.9</v>
      </c>
      <c r="M535" s="1">
        <f>INDEX(ScheduleRef!$D$2:$AB$853,_xlfn.AGGREGATE(15,6,(ROW(ScheduleRef!$D$2:$AB$853)-ROW(ScheduleRef!$D$2)+1)/(ScheduleRef!$D$2:$D$853&lt;&gt;""),ROWS(ScheduleCompile!M$1:M535)),COLUMNS($A535:M535))</f>
        <v>49.9</v>
      </c>
      <c r="N535" s="1">
        <f>INDEX(ScheduleRef!$D$2:$AB$853,_xlfn.AGGREGATE(15,6,(ROW(ScheduleRef!$D$2:$AB$853)-ROW(ScheduleRef!$D$2)+1)/(ScheduleRef!$D$2:$D$853&lt;&gt;""),ROWS(ScheduleCompile!N$1:N535)),COLUMNS($A535:N535))</f>
        <v>49.9</v>
      </c>
      <c r="O535" s="1">
        <f>INDEX(ScheduleRef!$D$2:$AB$853,_xlfn.AGGREGATE(15,6,(ROW(ScheduleRef!$D$2:$AB$853)-ROW(ScheduleRef!$D$2)+1)/(ScheduleRef!$D$2:$D$853&lt;&gt;""),ROWS(ScheduleCompile!O$1:O535)),COLUMNS($A535:O535))</f>
        <v>49.9</v>
      </c>
      <c r="P535" s="1">
        <f>INDEX(ScheduleRef!$D$2:$AB$853,_xlfn.AGGREGATE(15,6,(ROW(ScheduleRef!$D$2:$AB$853)-ROW(ScheduleRef!$D$2)+1)/(ScheduleRef!$D$2:$D$853&lt;&gt;""),ROWS(ScheduleCompile!P$1:P535)),COLUMNS($A535:P535))</f>
        <v>49.9</v>
      </c>
      <c r="Q535" s="1">
        <f>INDEX(ScheduleRef!$D$2:$AB$853,_xlfn.AGGREGATE(15,6,(ROW(ScheduleRef!$D$2:$AB$853)-ROW(ScheduleRef!$D$2)+1)/(ScheduleRef!$D$2:$D$853&lt;&gt;""),ROWS(ScheduleCompile!Q$1:Q535)),COLUMNS($A535:Q535))</f>
        <v>49.9</v>
      </c>
      <c r="R535" s="1">
        <f>INDEX(ScheduleRef!$D$2:$AB$853,_xlfn.AGGREGATE(15,6,(ROW(ScheduleRef!$D$2:$AB$853)-ROW(ScheduleRef!$D$2)+1)/(ScheduleRef!$D$2:$D$853&lt;&gt;""),ROWS(ScheduleCompile!R$1:R535)),COLUMNS($A535:R535))</f>
        <v>49.9</v>
      </c>
      <c r="S535" s="1">
        <f>INDEX(ScheduleRef!$D$2:$AB$853,_xlfn.AGGREGATE(15,6,(ROW(ScheduleRef!$D$2:$AB$853)-ROW(ScheduleRef!$D$2)+1)/(ScheduleRef!$D$2:$D$853&lt;&gt;""),ROWS(ScheduleCompile!S$1:S535)),COLUMNS($A535:S535))</f>
        <v>49.9</v>
      </c>
      <c r="T535" s="1">
        <f>INDEX(ScheduleRef!$D$2:$AB$853,_xlfn.AGGREGATE(15,6,(ROW(ScheduleRef!$D$2:$AB$853)-ROW(ScheduleRef!$D$2)+1)/(ScheduleRef!$D$2:$D$853&lt;&gt;""),ROWS(ScheduleCompile!T$1:T535)),COLUMNS($A535:T535))</f>
        <v>49.9</v>
      </c>
      <c r="U535" s="1">
        <f>INDEX(ScheduleRef!$D$2:$AB$853,_xlfn.AGGREGATE(15,6,(ROW(ScheduleRef!$D$2:$AB$853)-ROW(ScheduleRef!$D$2)+1)/(ScheduleRef!$D$2:$D$853&lt;&gt;""),ROWS(ScheduleCompile!U$1:U535)),COLUMNS($A535:U535))</f>
        <v>49.9</v>
      </c>
      <c r="V535" s="1">
        <f>INDEX(ScheduleRef!$D$2:$AB$853,_xlfn.AGGREGATE(15,6,(ROW(ScheduleRef!$D$2:$AB$853)-ROW(ScheduleRef!$D$2)+1)/(ScheduleRef!$D$2:$D$853&lt;&gt;""),ROWS(ScheduleCompile!V$1:V535)),COLUMNS($A535:V535))</f>
        <v>49.9</v>
      </c>
      <c r="W535" s="1">
        <f>INDEX(ScheduleRef!$D$2:$AB$853,_xlfn.AGGREGATE(15,6,(ROW(ScheduleRef!$D$2:$AB$853)-ROW(ScheduleRef!$D$2)+1)/(ScheduleRef!$D$2:$D$853&lt;&gt;""),ROWS(ScheduleCompile!W$1:W535)),COLUMNS($A535:W535))</f>
        <v>49.9</v>
      </c>
      <c r="X535" s="1">
        <f>INDEX(ScheduleRef!$D$2:$AB$853,_xlfn.AGGREGATE(15,6,(ROW(ScheduleRef!$D$2:$AB$853)-ROW(ScheduleRef!$D$2)+1)/(ScheduleRef!$D$2:$D$853&lt;&gt;""),ROWS(ScheduleCompile!X$1:X535)),COLUMNS($A535:X535))</f>
        <v>49.9</v>
      </c>
      <c r="Y535" s="1">
        <f>INDEX(ScheduleRef!$D$2:$AB$853,_xlfn.AGGREGATE(15,6,(ROW(ScheduleRef!$D$2:$AB$853)-ROW(ScheduleRef!$D$2)+1)/(ScheduleRef!$D$2:$D$853&lt;&gt;""),ROWS(ScheduleCompile!Y$1:Y535)),COLUMNS($A535:Y535))</f>
        <v>49.9</v>
      </c>
    </row>
    <row r="536" spans="1:25" x14ac:dyDescent="0.25">
      <c r="A536" s="30" t="str">
        <f>INDEX(ScheduleRef!$D$2:$AB$853,_xlfn.AGGREGATE(15,6,(ROW(ScheduleRef!$D$2:$AB$853)-ROW(ScheduleRef!$D$2)+1)/(ScheduleRef!$D$2:$D$853&lt;&gt;""),ROWS(ScheduleCompile!A$1:A536)),COLUMNS($A536:A536))</f>
        <v>WaterMainCZ01Jul</v>
      </c>
      <c r="B536" s="1">
        <f>INDEX(ScheduleRef!$D$2:$AB$853,_xlfn.AGGREGATE(15,6,(ROW(ScheduleRef!$D$2:$AB$853)-ROW(ScheduleRef!$D$2)+1)/(ScheduleRef!$D$2:$D$853&lt;&gt;""),ROWS(ScheduleCompile!B$1:B536)),COLUMNS($A536:B536))</f>
        <v>50.7</v>
      </c>
      <c r="C536" s="1">
        <f>INDEX(ScheduleRef!$D$2:$AB$853,_xlfn.AGGREGATE(15,6,(ROW(ScheduleRef!$D$2:$AB$853)-ROW(ScheduleRef!$D$2)+1)/(ScheduleRef!$D$2:$D$853&lt;&gt;""),ROWS(ScheduleCompile!C$1:C536)),COLUMNS($A536:C536))</f>
        <v>50.7</v>
      </c>
      <c r="D536" s="1">
        <f>INDEX(ScheduleRef!$D$2:$AB$853,_xlfn.AGGREGATE(15,6,(ROW(ScheduleRef!$D$2:$AB$853)-ROW(ScheduleRef!$D$2)+1)/(ScheduleRef!$D$2:$D$853&lt;&gt;""),ROWS(ScheduleCompile!D$1:D536)),COLUMNS($A536:D536))</f>
        <v>50.7</v>
      </c>
      <c r="E536" s="1">
        <f>INDEX(ScheduleRef!$D$2:$AB$853,_xlfn.AGGREGATE(15,6,(ROW(ScheduleRef!$D$2:$AB$853)-ROW(ScheduleRef!$D$2)+1)/(ScheduleRef!$D$2:$D$853&lt;&gt;""),ROWS(ScheduleCompile!E$1:E536)),COLUMNS($A536:E536))</f>
        <v>50.7</v>
      </c>
      <c r="F536" s="1">
        <f>INDEX(ScheduleRef!$D$2:$AB$853,_xlfn.AGGREGATE(15,6,(ROW(ScheduleRef!$D$2:$AB$853)-ROW(ScheduleRef!$D$2)+1)/(ScheduleRef!$D$2:$D$853&lt;&gt;""),ROWS(ScheduleCompile!F$1:F536)),COLUMNS($A536:F536))</f>
        <v>50.7</v>
      </c>
      <c r="G536" s="1">
        <f>INDEX(ScheduleRef!$D$2:$AB$853,_xlfn.AGGREGATE(15,6,(ROW(ScheduleRef!$D$2:$AB$853)-ROW(ScheduleRef!$D$2)+1)/(ScheduleRef!$D$2:$D$853&lt;&gt;""),ROWS(ScheduleCompile!G$1:G536)),COLUMNS($A536:G536))</f>
        <v>50.7</v>
      </c>
      <c r="H536" s="1">
        <f>INDEX(ScheduleRef!$D$2:$AB$853,_xlfn.AGGREGATE(15,6,(ROW(ScheduleRef!$D$2:$AB$853)-ROW(ScheduleRef!$D$2)+1)/(ScheduleRef!$D$2:$D$853&lt;&gt;""),ROWS(ScheduleCompile!H$1:H536)),COLUMNS($A536:H536))</f>
        <v>50.7</v>
      </c>
      <c r="I536" s="1">
        <f>INDEX(ScheduleRef!$D$2:$AB$853,_xlfn.AGGREGATE(15,6,(ROW(ScheduleRef!$D$2:$AB$853)-ROW(ScheduleRef!$D$2)+1)/(ScheduleRef!$D$2:$D$853&lt;&gt;""),ROWS(ScheduleCompile!I$1:I536)),COLUMNS($A536:I536))</f>
        <v>50.7</v>
      </c>
      <c r="J536" s="1">
        <f>INDEX(ScheduleRef!$D$2:$AB$853,_xlfn.AGGREGATE(15,6,(ROW(ScheduleRef!$D$2:$AB$853)-ROW(ScheduleRef!$D$2)+1)/(ScheduleRef!$D$2:$D$853&lt;&gt;""),ROWS(ScheduleCompile!J$1:J536)),COLUMNS($A536:J536))</f>
        <v>50.7</v>
      </c>
      <c r="K536" s="1">
        <f>INDEX(ScheduleRef!$D$2:$AB$853,_xlfn.AGGREGATE(15,6,(ROW(ScheduleRef!$D$2:$AB$853)-ROW(ScheduleRef!$D$2)+1)/(ScheduleRef!$D$2:$D$853&lt;&gt;""),ROWS(ScheduleCompile!K$1:K536)),COLUMNS($A536:K536))</f>
        <v>50.7</v>
      </c>
      <c r="L536" s="1">
        <f>INDEX(ScheduleRef!$D$2:$AB$853,_xlfn.AGGREGATE(15,6,(ROW(ScheduleRef!$D$2:$AB$853)-ROW(ScheduleRef!$D$2)+1)/(ScheduleRef!$D$2:$D$853&lt;&gt;""),ROWS(ScheduleCompile!L$1:L536)),COLUMNS($A536:L536))</f>
        <v>50.7</v>
      </c>
      <c r="M536" s="1">
        <f>INDEX(ScheduleRef!$D$2:$AB$853,_xlfn.AGGREGATE(15,6,(ROW(ScheduleRef!$D$2:$AB$853)-ROW(ScheduleRef!$D$2)+1)/(ScheduleRef!$D$2:$D$853&lt;&gt;""),ROWS(ScheduleCompile!M$1:M536)),COLUMNS($A536:M536))</f>
        <v>50.7</v>
      </c>
      <c r="N536" s="1">
        <f>INDEX(ScheduleRef!$D$2:$AB$853,_xlfn.AGGREGATE(15,6,(ROW(ScheduleRef!$D$2:$AB$853)-ROW(ScheduleRef!$D$2)+1)/(ScheduleRef!$D$2:$D$853&lt;&gt;""),ROWS(ScheduleCompile!N$1:N536)),COLUMNS($A536:N536))</f>
        <v>50.7</v>
      </c>
      <c r="O536" s="1">
        <f>INDEX(ScheduleRef!$D$2:$AB$853,_xlfn.AGGREGATE(15,6,(ROW(ScheduleRef!$D$2:$AB$853)-ROW(ScheduleRef!$D$2)+1)/(ScheduleRef!$D$2:$D$853&lt;&gt;""),ROWS(ScheduleCompile!O$1:O536)),COLUMNS($A536:O536))</f>
        <v>50.7</v>
      </c>
      <c r="P536" s="1">
        <f>INDEX(ScheduleRef!$D$2:$AB$853,_xlfn.AGGREGATE(15,6,(ROW(ScheduleRef!$D$2:$AB$853)-ROW(ScheduleRef!$D$2)+1)/(ScheduleRef!$D$2:$D$853&lt;&gt;""),ROWS(ScheduleCompile!P$1:P536)),COLUMNS($A536:P536))</f>
        <v>50.7</v>
      </c>
      <c r="Q536" s="1">
        <f>INDEX(ScheduleRef!$D$2:$AB$853,_xlfn.AGGREGATE(15,6,(ROW(ScheduleRef!$D$2:$AB$853)-ROW(ScheduleRef!$D$2)+1)/(ScheduleRef!$D$2:$D$853&lt;&gt;""),ROWS(ScheduleCompile!Q$1:Q536)),COLUMNS($A536:Q536))</f>
        <v>50.7</v>
      </c>
      <c r="R536" s="1">
        <f>INDEX(ScheduleRef!$D$2:$AB$853,_xlfn.AGGREGATE(15,6,(ROW(ScheduleRef!$D$2:$AB$853)-ROW(ScheduleRef!$D$2)+1)/(ScheduleRef!$D$2:$D$853&lt;&gt;""),ROWS(ScheduleCompile!R$1:R536)),COLUMNS($A536:R536))</f>
        <v>50.7</v>
      </c>
      <c r="S536" s="1">
        <f>INDEX(ScheduleRef!$D$2:$AB$853,_xlfn.AGGREGATE(15,6,(ROW(ScheduleRef!$D$2:$AB$853)-ROW(ScheduleRef!$D$2)+1)/(ScheduleRef!$D$2:$D$853&lt;&gt;""),ROWS(ScheduleCompile!S$1:S536)),COLUMNS($A536:S536))</f>
        <v>50.7</v>
      </c>
      <c r="T536" s="1">
        <f>INDEX(ScheduleRef!$D$2:$AB$853,_xlfn.AGGREGATE(15,6,(ROW(ScheduleRef!$D$2:$AB$853)-ROW(ScheduleRef!$D$2)+1)/(ScheduleRef!$D$2:$D$853&lt;&gt;""),ROWS(ScheduleCompile!T$1:T536)),COLUMNS($A536:T536))</f>
        <v>50.7</v>
      </c>
      <c r="U536" s="1">
        <f>INDEX(ScheduleRef!$D$2:$AB$853,_xlfn.AGGREGATE(15,6,(ROW(ScheduleRef!$D$2:$AB$853)-ROW(ScheduleRef!$D$2)+1)/(ScheduleRef!$D$2:$D$853&lt;&gt;""),ROWS(ScheduleCompile!U$1:U536)),COLUMNS($A536:U536))</f>
        <v>50.7</v>
      </c>
      <c r="V536" s="1">
        <f>INDEX(ScheduleRef!$D$2:$AB$853,_xlfn.AGGREGATE(15,6,(ROW(ScheduleRef!$D$2:$AB$853)-ROW(ScheduleRef!$D$2)+1)/(ScheduleRef!$D$2:$D$853&lt;&gt;""),ROWS(ScheduleCompile!V$1:V536)),COLUMNS($A536:V536))</f>
        <v>50.7</v>
      </c>
      <c r="W536" s="1">
        <f>INDEX(ScheduleRef!$D$2:$AB$853,_xlfn.AGGREGATE(15,6,(ROW(ScheduleRef!$D$2:$AB$853)-ROW(ScheduleRef!$D$2)+1)/(ScheduleRef!$D$2:$D$853&lt;&gt;""),ROWS(ScheduleCompile!W$1:W536)),COLUMNS($A536:W536))</f>
        <v>50.7</v>
      </c>
      <c r="X536" s="1">
        <f>INDEX(ScheduleRef!$D$2:$AB$853,_xlfn.AGGREGATE(15,6,(ROW(ScheduleRef!$D$2:$AB$853)-ROW(ScheduleRef!$D$2)+1)/(ScheduleRef!$D$2:$D$853&lt;&gt;""),ROWS(ScheduleCompile!X$1:X536)),COLUMNS($A536:X536))</f>
        <v>50.7</v>
      </c>
      <c r="Y536" s="1">
        <f>INDEX(ScheduleRef!$D$2:$AB$853,_xlfn.AGGREGATE(15,6,(ROW(ScheduleRef!$D$2:$AB$853)-ROW(ScheduleRef!$D$2)+1)/(ScheduleRef!$D$2:$D$853&lt;&gt;""),ROWS(ScheduleCompile!Y$1:Y536)),COLUMNS($A536:Y536))</f>
        <v>50.7</v>
      </c>
    </row>
    <row r="537" spans="1:25" x14ac:dyDescent="0.25">
      <c r="A537" s="30" t="str">
        <f>INDEX(ScheduleRef!$D$2:$AB$853,_xlfn.AGGREGATE(15,6,(ROW(ScheduleRef!$D$2:$AB$853)-ROW(ScheduleRef!$D$2)+1)/(ScheduleRef!$D$2:$D$853&lt;&gt;""),ROWS(ScheduleCompile!A$1:A537)),COLUMNS($A537:A537))</f>
        <v>WaterMainCZ01Aug</v>
      </c>
      <c r="B537" s="1">
        <f>INDEX(ScheduleRef!$D$2:$AB$853,_xlfn.AGGREGATE(15,6,(ROW(ScheduleRef!$D$2:$AB$853)-ROW(ScheduleRef!$D$2)+1)/(ScheduleRef!$D$2:$D$853&lt;&gt;""),ROWS(ScheduleCompile!B$1:B537)),COLUMNS($A537:B537))</f>
        <v>51.4</v>
      </c>
      <c r="C537" s="1">
        <f>INDEX(ScheduleRef!$D$2:$AB$853,_xlfn.AGGREGATE(15,6,(ROW(ScheduleRef!$D$2:$AB$853)-ROW(ScheduleRef!$D$2)+1)/(ScheduleRef!$D$2:$D$853&lt;&gt;""),ROWS(ScheduleCompile!C$1:C537)),COLUMNS($A537:C537))</f>
        <v>51.4</v>
      </c>
      <c r="D537" s="1">
        <f>INDEX(ScheduleRef!$D$2:$AB$853,_xlfn.AGGREGATE(15,6,(ROW(ScheduleRef!$D$2:$AB$853)-ROW(ScheduleRef!$D$2)+1)/(ScheduleRef!$D$2:$D$853&lt;&gt;""),ROWS(ScheduleCompile!D$1:D537)),COLUMNS($A537:D537))</f>
        <v>51.4</v>
      </c>
      <c r="E537" s="1">
        <f>INDEX(ScheduleRef!$D$2:$AB$853,_xlfn.AGGREGATE(15,6,(ROW(ScheduleRef!$D$2:$AB$853)-ROW(ScheduleRef!$D$2)+1)/(ScheduleRef!$D$2:$D$853&lt;&gt;""),ROWS(ScheduleCompile!E$1:E537)),COLUMNS($A537:E537))</f>
        <v>51.4</v>
      </c>
      <c r="F537" s="1">
        <f>INDEX(ScheduleRef!$D$2:$AB$853,_xlfn.AGGREGATE(15,6,(ROW(ScheduleRef!$D$2:$AB$853)-ROW(ScheduleRef!$D$2)+1)/(ScheduleRef!$D$2:$D$853&lt;&gt;""),ROWS(ScheduleCompile!F$1:F537)),COLUMNS($A537:F537))</f>
        <v>51.4</v>
      </c>
      <c r="G537" s="1">
        <f>INDEX(ScheduleRef!$D$2:$AB$853,_xlfn.AGGREGATE(15,6,(ROW(ScheduleRef!$D$2:$AB$853)-ROW(ScheduleRef!$D$2)+1)/(ScheduleRef!$D$2:$D$853&lt;&gt;""),ROWS(ScheduleCompile!G$1:G537)),COLUMNS($A537:G537))</f>
        <v>51.4</v>
      </c>
      <c r="H537" s="1">
        <f>INDEX(ScheduleRef!$D$2:$AB$853,_xlfn.AGGREGATE(15,6,(ROW(ScheduleRef!$D$2:$AB$853)-ROW(ScheduleRef!$D$2)+1)/(ScheduleRef!$D$2:$D$853&lt;&gt;""),ROWS(ScheduleCompile!H$1:H537)),COLUMNS($A537:H537))</f>
        <v>51.4</v>
      </c>
      <c r="I537" s="1">
        <f>INDEX(ScheduleRef!$D$2:$AB$853,_xlfn.AGGREGATE(15,6,(ROW(ScheduleRef!$D$2:$AB$853)-ROW(ScheduleRef!$D$2)+1)/(ScheduleRef!$D$2:$D$853&lt;&gt;""),ROWS(ScheduleCompile!I$1:I537)),COLUMNS($A537:I537))</f>
        <v>51.4</v>
      </c>
      <c r="J537" s="1">
        <f>INDEX(ScheduleRef!$D$2:$AB$853,_xlfn.AGGREGATE(15,6,(ROW(ScheduleRef!$D$2:$AB$853)-ROW(ScheduleRef!$D$2)+1)/(ScheduleRef!$D$2:$D$853&lt;&gt;""),ROWS(ScheduleCompile!J$1:J537)),COLUMNS($A537:J537))</f>
        <v>51.4</v>
      </c>
      <c r="K537" s="1">
        <f>INDEX(ScheduleRef!$D$2:$AB$853,_xlfn.AGGREGATE(15,6,(ROW(ScheduleRef!$D$2:$AB$853)-ROW(ScheduleRef!$D$2)+1)/(ScheduleRef!$D$2:$D$853&lt;&gt;""),ROWS(ScheduleCompile!K$1:K537)),COLUMNS($A537:K537))</f>
        <v>51.4</v>
      </c>
      <c r="L537" s="1">
        <f>INDEX(ScheduleRef!$D$2:$AB$853,_xlfn.AGGREGATE(15,6,(ROW(ScheduleRef!$D$2:$AB$853)-ROW(ScheduleRef!$D$2)+1)/(ScheduleRef!$D$2:$D$853&lt;&gt;""),ROWS(ScheduleCompile!L$1:L537)),COLUMNS($A537:L537))</f>
        <v>51.4</v>
      </c>
      <c r="M537" s="1">
        <f>INDEX(ScheduleRef!$D$2:$AB$853,_xlfn.AGGREGATE(15,6,(ROW(ScheduleRef!$D$2:$AB$853)-ROW(ScheduleRef!$D$2)+1)/(ScheduleRef!$D$2:$D$853&lt;&gt;""),ROWS(ScheduleCompile!M$1:M537)),COLUMNS($A537:M537))</f>
        <v>51.4</v>
      </c>
      <c r="N537" s="1">
        <f>INDEX(ScheduleRef!$D$2:$AB$853,_xlfn.AGGREGATE(15,6,(ROW(ScheduleRef!$D$2:$AB$853)-ROW(ScheduleRef!$D$2)+1)/(ScheduleRef!$D$2:$D$853&lt;&gt;""),ROWS(ScheduleCompile!N$1:N537)),COLUMNS($A537:N537))</f>
        <v>51.4</v>
      </c>
      <c r="O537" s="1">
        <f>INDEX(ScheduleRef!$D$2:$AB$853,_xlfn.AGGREGATE(15,6,(ROW(ScheduleRef!$D$2:$AB$853)-ROW(ScheduleRef!$D$2)+1)/(ScheduleRef!$D$2:$D$853&lt;&gt;""),ROWS(ScheduleCompile!O$1:O537)),COLUMNS($A537:O537))</f>
        <v>51.4</v>
      </c>
      <c r="P537" s="1">
        <f>INDEX(ScheduleRef!$D$2:$AB$853,_xlfn.AGGREGATE(15,6,(ROW(ScheduleRef!$D$2:$AB$853)-ROW(ScheduleRef!$D$2)+1)/(ScheduleRef!$D$2:$D$853&lt;&gt;""),ROWS(ScheduleCompile!P$1:P537)),COLUMNS($A537:P537))</f>
        <v>51.4</v>
      </c>
      <c r="Q537" s="1">
        <f>INDEX(ScheduleRef!$D$2:$AB$853,_xlfn.AGGREGATE(15,6,(ROW(ScheduleRef!$D$2:$AB$853)-ROW(ScheduleRef!$D$2)+1)/(ScheduleRef!$D$2:$D$853&lt;&gt;""),ROWS(ScheduleCompile!Q$1:Q537)),COLUMNS($A537:Q537))</f>
        <v>51.4</v>
      </c>
      <c r="R537" s="1">
        <f>INDEX(ScheduleRef!$D$2:$AB$853,_xlfn.AGGREGATE(15,6,(ROW(ScheduleRef!$D$2:$AB$853)-ROW(ScheduleRef!$D$2)+1)/(ScheduleRef!$D$2:$D$853&lt;&gt;""),ROWS(ScheduleCompile!R$1:R537)),COLUMNS($A537:R537))</f>
        <v>51.4</v>
      </c>
      <c r="S537" s="1">
        <f>INDEX(ScheduleRef!$D$2:$AB$853,_xlfn.AGGREGATE(15,6,(ROW(ScheduleRef!$D$2:$AB$853)-ROW(ScheduleRef!$D$2)+1)/(ScheduleRef!$D$2:$D$853&lt;&gt;""),ROWS(ScheduleCompile!S$1:S537)),COLUMNS($A537:S537))</f>
        <v>51.4</v>
      </c>
      <c r="T537" s="1">
        <f>INDEX(ScheduleRef!$D$2:$AB$853,_xlfn.AGGREGATE(15,6,(ROW(ScheduleRef!$D$2:$AB$853)-ROW(ScheduleRef!$D$2)+1)/(ScheduleRef!$D$2:$D$853&lt;&gt;""),ROWS(ScheduleCompile!T$1:T537)),COLUMNS($A537:T537))</f>
        <v>51.4</v>
      </c>
      <c r="U537" s="1">
        <f>INDEX(ScheduleRef!$D$2:$AB$853,_xlfn.AGGREGATE(15,6,(ROW(ScheduleRef!$D$2:$AB$853)-ROW(ScheduleRef!$D$2)+1)/(ScheduleRef!$D$2:$D$853&lt;&gt;""),ROWS(ScheduleCompile!U$1:U537)),COLUMNS($A537:U537))</f>
        <v>51.4</v>
      </c>
      <c r="V537" s="1">
        <f>INDEX(ScheduleRef!$D$2:$AB$853,_xlfn.AGGREGATE(15,6,(ROW(ScheduleRef!$D$2:$AB$853)-ROW(ScheduleRef!$D$2)+1)/(ScheduleRef!$D$2:$D$853&lt;&gt;""),ROWS(ScheduleCompile!V$1:V537)),COLUMNS($A537:V537))</f>
        <v>51.4</v>
      </c>
      <c r="W537" s="1">
        <f>INDEX(ScheduleRef!$D$2:$AB$853,_xlfn.AGGREGATE(15,6,(ROW(ScheduleRef!$D$2:$AB$853)-ROW(ScheduleRef!$D$2)+1)/(ScheduleRef!$D$2:$D$853&lt;&gt;""),ROWS(ScheduleCompile!W$1:W537)),COLUMNS($A537:W537))</f>
        <v>51.4</v>
      </c>
      <c r="X537" s="1">
        <f>INDEX(ScheduleRef!$D$2:$AB$853,_xlfn.AGGREGATE(15,6,(ROW(ScheduleRef!$D$2:$AB$853)-ROW(ScheduleRef!$D$2)+1)/(ScheduleRef!$D$2:$D$853&lt;&gt;""),ROWS(ScheduleCompile!X$1:X537)),COLUMNS($A537:X537))</f>
        <v>51.4</v>
      </c>
      <c r="Y537" s="1">
        <f>INDEX(ScheduleRef!$D$2:$AB$853,_xlfn.AGGREGATE(15,6,(ROW(ScheduleRef!$D$2:$AB$853)-ROW(ScheduleRef!$D$2)+1)/(ScheduleRef!$D$2:$D$853&lt;&gt;""),ROWS(ScheduleCompile!Y$1:Y537)),COLUMNS($A537:Y537))</f>
        <v>51.4</v>
      </c>
    </row>
    <row r="538" spans="1:25" x14ac:dyDescent="0.25">
      <c r="A538" s="30" t="str">
        <f>INDEX(ScheduleRef!$D$2:$AB$853,_xlfn.AGGREGATE(15,6,(ROW(ScheduleRef!$D$2:$AB$853)-ROW(ScheduleRef!$D$2)+1)/(ScheduleRef!$D$2:$D$853&lt;&gt;""),ROWS(ScheduleCompile!A$1:A538)),COLUMNS($A538:A538))</f>
        <v>WaterMainCZ01Sep</v>
      </c>
      <c r="B538" s="1">
        <f>INDEX(ScheduleRef!$D$2:$AB$853,_xlfn.AGGREGATE(15,6,(ROW(ScheduleRef!$D$2:$AB$853)-ROW(ScheduleRef!$D$2)+1)/(ScheduleRef!$D$2:$D$853&lt;&gt;""),ROWS(ScheduleCompile!B$1:B538)),COLUMNS($A538:B538))</f>
        <v>51.5</v>
      </c>
      <c r="C538" s="1">
        <f>INDEX(ScheduleRef!$D$2:$AB$853,_xlfn.AGGREGATE(15,6,(ROW(ScheduleRef!$D$2:$AB$853)-ROW(ScheduleRef!$D$2)+1)/(ScheduleRef!$D$2:$D$853&lt;&gt;""),ROWS(ScheduleCompile!C$1:C538)),COLUMNS($A538:C538))</f>
        <v>51.5</v>
      </c>
      <c r="D538" s="1">
        <f>INDEX(ScheduleRef!$D$2:$AB$853,_xlfn.AGGREGATE(15,6,(ROW(ScheduleRef!$D$2:$AB$853)-ROW(ScheduleRef!$D$2)+1)/(ScheduleRef!$D$2:$D$853&lt;&gt;""),ROWS(ScheduleCompile!D$1:D538)),COLUMNS($A538:D538))</f>
        <v>51.5</v>
      </c>
      <c r="E538" s="1">
        <f>INDEX(ScheduleRef!$D$2:$AB$853,_xlfn.AGGREGATE(15,6,(ROW(ScheduleRef!$D$2:$AB$853)-ROW(ScheduleRef!$D$2)+1)/(ScheduleRef!$D$2:$D$853&lt;&gt;""),ROWS(ScheduleCompile!E$1:E538)),COLUMNS($A538:E538))</f>
        <v>51.5</v>
      </c>
      <c r="F538" s="1">
        <f>INDEX(ScheduleRef!$D$2:$AB$853,_xlfn.AGGREGATE(15,6,(ROW(ScheduleRef!$D$2:$AB$853)-ROW(ScheduleRef!$D$2)+1)/(ScheduleRef!$D$2:$D$853&lt;&gt;""),ROWS(ScheduleCompile!F$1:F538)),COLUMNS($A538:F538))</f>
        <v>51.5</v>
      </c>
      <c r="G538" s="1">
        <f>INDEX(ScheduleRef!$D$2:$AB$853,_xlfn.AGGREGATE(15,6,(ROW(ScheduleRef!$D$2:$AB$853)-ROW(ScheduleRef!$D$2)+1)/(ScheduleRef!$D$2:$D$853&lt;&gt;""),ROWS(ScheduleCompile!G$1:G538)),COLUMNS($A538:G538))</f>
        <v>51.5</v>
      </c>
      <c r="H538" s="1">
        <f>INDEX(ScheduleRef!$D$2:$AB$853,_xlfn.AGGREGATE(15,6,(ROW(ScheduleRef!$D$2:$AB$853)-ROW(ScheduleRef!$D$2)+1)/(ScheduleRef!$D$2:$D$853&lt;&gt;""),ROWS(ScheduleCompile!H$1:H538)),COLUMNS($A538:H538))</f>
        <v>51.5</v>
      </c>
      <c r="I538" s="1">
        <f>INDEX(ScheduleRef!$D$2:$AB$853,_xlfn.AGGREGATE(15,6,(ROW(ScheduleRef!$D$2:$AB$853)-ROW(ScheduleRef!$D$2)+1)/(ScheduleRef!$D$2:$D$853&lt;&gt;""),ROWS(ScheduleCompile!I$1:I538)),COLUMNS($A538:I538))</f>
        <v>51.5</v>
      </c>
      <c r="J538" s="1">
        <f>INDEX(ScheduleRef!$D$2:$AB$853,_xlfn.AGGREGATE(15,6,(ROW(ScheduleRef!$D$2:$AB$853)-ROW(ScheduleRef!$D$2)+1)/(ScheduleRef!$D$2:$D$853&lt;&gt;""),ROWS(ScheduleCompile!J$1:J538)),COLUMNS($A538:J538))</f>
        <v>51.5</v>
      </c>
      <c r="K538" s="1">
        <f>INDEX(ScheduleRef!$D$2:$AB$853,_xlfn.AGGREGATE(15,6,(ROW(ScheduleRef!$D$2:$AB$853)-ROW(ScheduleRef!$D$2)+1)/(ScheduleRef!$D$2:$D$853&lt;&gt;""),ROWS(ScheduleCompile!K$1:K538)),COLUMNS($A538:K538))</f>
        <v>51.5</v>
      </c>
      <c r="L538" s="1">
        <f>INDEX(ScheduleRef!$D$2:$AB$853,_xlfn.AGGREGATE(15,6,(ROW(ScheduleRef!$D$2:$AB$853)-ROW(ScheduleRef!$D$2)+1)/(ScheduleRef!$D$2:$D$853&lt;&gt;""),ROWS(ScheduleCompile!L$1:L538)),COLUMNS($A538:L538))</f>
        <v>51.5</v>
      </c>
      <c r="M538" s="1">
        <f>INDEX(ScheduleRef!$D$2:$AB$853,_xlfn.AGGREGATE(15,6,(ROW(ScheduleRef!$D$2:$AB$853)-ROW(ScheduleRef!$D$2)+1)/(ScheduleRef!$D$2:$D$853&lt;&gt;""),ROWS(ScheduleCompile!M$1:M538)),COLUMNS($A538:M538))</f>
        <v>51.5</v>
      </c>
      <c r="N538" s="1">
        <f>INDEX(ScheduleRef!$D$2:$AB$853,_xlfn.AGGREGATE(15,6,(ROW(ScheduleRef!$D$2:$AB$853)-ROW(ScheduleRef!$D$2)+1)/(ScheduleRef!$D$2:$D$853&lt;&gt;""),ROWS(ScheduleCompile!N$1:N538)),COLUMNS($A538:N538))</f>
        <v>51.5</v>
      </c>
      <c r="O538" s="1">
        <f>INDEX(ScheduleRef!$D$2:$AB$853,_xlfn.AGGREGATE(15,6,(ROW(ScheduleRef!$D$2:$AB$853)-ROW(ScheduleRef!$D$2)+1)/(ScheduleRef!$D$2:$D$853&lt;&gt;""),ROWS(ScheduleCompile!O$1:O538)),COLUMNS($A538:O538))</f>
        <v>51.5</v>
      </c>
      <c r="P538" s="1">
        <f>INDEX(ScheduleRef!$D$2:$AB$853,_xlfn.AGGREGATE(15,6,(ROW(ScheduleRef!$D$2:$AB$853)-ROW(ScheduleRef!$D$2)+1)/(ScheduleRef!$D$2:$D$853&lt;&gt;""),ROWS(ScheduleCompile!P$1:P538)),COLUMNS($A538:P538))</f>
        <v>51.5</v>
      </c>
      <c r="Q538" s="1">
        <f>INDEX(ScheduleRef!$D$2:$AB$853,_xlfn.AGGREGATE(15,6,(ROW(ScheduleRef!$D$2:$AB$853)-ROW(ScheduleRef!$D$2)+1)/(ScheduleRef!$D$2:$D$853&lt;&gt;""),ROWS(ScheduleCompile!Q$1:Q538)),COLUMNS($A538:Q538))</f>
        <v>51.5</v>
      </c>
      <c r="R538" s="1">
        <f>INDEX(ScheduleRef!$D$2:$AB$853,_xlfn.AGGREGATE(15,6,(ROW(ScheduleRef!$D$2:$AB$853)-ROW(ScheduleRef!$D$2)+1)/(ScheduleRef!$D$2:$D$853&lt;&gt;""),ROWS(ScheduleCompile!R$1:R538)),COLUMNS($A538:R538))</f>
        <v>51.5</v>
      </c>
      <c r="S538" s="1">
        <f>INDEX(ScheduleRef!$D$2:$AB$853,_xlfn.AGGREGATE(15,6,(ROW(ScheduleRef!$D$2:$AB$853)-ROW(ScheduleRef!$D$2)+1)/(ScheduleRef!$D$2:$D$853&lt;&gt;""),ROWS(ScheduleCompile!S$1:S538)),COLUMNS($A538:S538))</f>
        <v>51.5</v>
      </c>
      <c r="T538" s="1">
        <f>INDEX(ScheduleRef!$D$2:$AB$853,_xlfn.AGGREGATE(15,6,(ROW(ScheduleRef!$D$2:$AB$853)-ROW(ScheduleRef!$D$2)+1)/(ScheduleRef!$D$2:$D$853&lt;&gt;""),ROWS(ScheduleCompile!T$1:T538)),COLUMNS($A538:T538))</f>
        <v>51.5</v>
      </c>
      <c r="U538" s="1">
        <f>INDEX(ScheduleRef!$D$2:$AB$853,_xlfn.AGGREGATE(15,6,(ROW(ScheduleRef!$D$2:$AB$853)-ROW(ScheduleRef!$D$2)+1)/(ScheduleRef!$D$2:$D$853&lt;&gt;""),ROWS(ScheduleCompile!U$1:U538)),COLUMNS($A538:U538))</f>
        <v>51.5</v>
      </c>
      <c r="V538" s="1">
        <f>INDEX(ScheduleRef!$D$2:$AB$853,_xlfn.AGGREGATE(15,6,(ROW(ScheduleRef!$D$2:$AB$853)-ROW(ScheduleRef!$D$2)+1)/(ScheduleRef!$D$2:$D$853&lt;&gt;""),ROWS(ScheduleCompile!V$1:V538)),COLUMNS($A538:V538))</f>
        <v>51.5</v>
      </c>
      <c r="W538" s="1">
        <f>INDEX(ScheduleRef!$D$2:$AB$853,_xlfn.AGGREGATE(15,6,(ROW(ScheduleRef!$D$2:$AB$853)-ROW(ScheduleRef!$D$2)+1)/(ScheduleRef!$D$2:$D$853&lt;&gt;""),ROWS(ScheduleCompile!W$1:W538)),COLUMNS($A538:W538))</f>
        <v>51.5</v>
      </c>
      <c r="X538" s="1">
        <f>INDEX(ScheduleRef!$D$2:$AB$853,_xlfn.AGGREGATE(15,6,(ROW(ScheduleRef!$D$2:$AB$853)-ROW(ScheduleRef!$D$2)+1)/(ScheduleRef!$D$2:$D$853&lt;&gt;""),ROWS(ScheduleCompile!X$1:X538)),COLUMNS($A538:X538))</f>
        <v>51.5</v>
      </c>
      <c r="Y538" s="1">
        <f>INDEX(ScheduleRef!$D$2:$AB$853,_xlfn.AGGREGATE(15,6,(ROW(ScheduleRef!$D$2:$AB$853)-ROW(ScheduleRef!$D$2)+1)/(ScheduleRef!$D$2:$D$853&lt;&gt;""),ROWS(ScheduleCompile!Y$1:Y538)),COLUMNS($A538:Y538))</f>
        <v>51.5</v>
      </c>
    </row>
    <row r="539" spans="1:25" x14ac:dyDescent="0.25">
      <c r="A539" s="30" t="str">
        <f>INDEX(ScheduleRef!$D$2:$AB$853,_xlfn.AGGREGATE(15,6,(ROW(ScheduleRef!$D$2:$AB$853)-ROW(ScheduleRef!$D$2)+1)/(ScheduleRef!$D$2:$D$853&lt;&gt;""),ROWS(ScheduleCompile!A$1:A539)),COLUMNS($A539:A539))</f>
        <v>WaterMainCZ01Oct</v>
      </c>
      <c r="B539" s="1">
        <f>INDEX(ScheduleRef!$D$2:$AB$853,_xlfn.AGGREGATE(15,6,(ROW(ScheduleRef!$D$2:$AB$853)-ROW(ScheduleRef!$D$2)+1)/(ScheduleRef!$D$2:$D$853&lt;&gt;""),ROWS(ScheduleCompile!B$1:B539)),COLUMNS($A539:B539))</f>
        <v>50.7</v>
      </c>
      <c r="C539" s="1">
        <f>INDEX(ScheduleRef!$D$2:$AB$853,_xlfn.AGGREGATE(15,6,(ROW(ScheduleRef!$D$2:$AB$853)-ROW(ScheduleRef!$D$2)+1)/(ScheduleRef!$D$2:$D$853&lt;&gt;""),ROWS(ScheduleCompile!C$1:C539)),COLUMNS($A539:C539))</f>
        <v>50.7</v>
      </c>
      <c r="D539" s="1">
        <f>INDEX(ScheduleRef!$D$2:$AB$853,_xlfn.AGGREGATE(15,6,(ROW(ScheduleRef!$D$2:$AB$853)-ROW(ScheduleRef!$D$2)+1)/(ScheduleRef!$D$2:$D$853&lt;&gt;""),ROWS(ScheduleCompile!D$1:D539)),COLUMNS($A539:D539))</f>
        <v>50.7</v>
      </c>
      <c r="E539" s="1">
        <f>INDEX(ScheduleRef!$D$2:$AB$853,_xlfn.AGGREGATE(15,6,(ROW(ScheduleRef!$D$2:$AB$853)-ROW(ScheduleRef!$D$2)+1)/(ScheduleRef!$D$2:$D$853&lt;&gt;""),ROWS(ScheduleCompile!E$1:E539)),COLUMNS($A539:E539))</f>
        <v>50.7</v>
      </c>
      <c r="F539" s="1">
        <f>INDEX(ScheduleRef!$D$2:$AB$853,_xlfn.AGGREGATE(15,6,(ROW(ScheduleRef!$D$2:$AB$853)-ROW(ScheduleRef!$D$2)+1)/(ScheduleRef!$D$2:$D$853&lt;&gt;""),ROWS(ScheduleCompile!F$1:F539)),COLUMNS($A539:F539))</f>
        <v>50.7</v>
      </c>
      <c r="G539" s="1">
        <f>INDEX(ScheduleRef!$D$2:$AB$853,_xlfn.AGGREGATE(15,6,(ROW(ScheduleRef!$D$2:$AB$853)-ROW(ScheduleRef!$D$2)+1)/(ScheduleRef!$D$2:$D$853&lt;&gt;""),ROWS(ScheduleCompile!G$1:G539)),COLUMNS($A539:G539))</f>
        <v>50.7</v>
      </c>
      <c r="H539" s="1">
        <f>INDEX(ScheduleRef!$D$2:$AB$853,_xlfn.AGGREGATE(15,6,(ROW(ScheduleRef!$D$2:$AB$853)-ROW(ScheduleRef!$D$2)+1)/(ScheduleRef!$D$2:$D$853&lt;&gt;""),ROWS(ScheduleCompile!H$1:H539)),COLUMNS($A539:H539))</f>
        <v>50.7</v>
      </c>
      <c r="I539" s="1">
        <f>INDEX(ScheduleRef!$D$2:$AB$853,_xlfn.AGGREGATE(15,6,(ROW(ScheduleRef!$D$2:$AB$853)-ROW(ScheduleRef!$D$2)+1)/(ScheduleRef!$D$2:$D$853&lt;&gt;""),ROWS(ScheduleCompile!I$1:I539)),COLUMNS($A539:I539))</f>
        <v>50.7</v>
      </c>
      <c r="J539" s="1">
        <f>INDEX(ScheduleRef!$D$2:$AB$853,_xlfn.AGGREGATE(15,6,(ROW(ScheduleRef!$D$2:$AB$853)-ROW(ScheduleRef!$D$2)+1)/(ScheduleRef!$D$2:$D$853&lt;&gt;""),ROWS(ScheduleCompile!J$1:J539)),COLUMNS($A539:J539))</f>
        <v>50.7</v>
      </c>
      <c r="K539" s="1">
        <f>INDEX(ScheduleRef!$D$2:$AB$853,_xlfn.AGGREGATE(15,6,(ROW(ScheduleRef!$D$2:$AB$853)-ROW(ScheduleRef!$D$2)+1)/(ScheduleRef!$D$2:$D$853&lt;&gt;""),ROWS(ScheduleCompile!K$1:K539)),COLUMNS($A539:K539))</f>
        <v>50.7</v>
      </c>
      <c r="L539" s="1">
        <f>INDEX(ScheduleRef!$D$2:$AB$853,_xlfn.AGGREGATE(15,6,(ROW(ScheduleRef!$D$2:$AB$853)-ROW(ScheduleRef!$D$2)+1)/(ScheduleRef!$D$2:$D$853&lt;&gt;""),ROWS(ScheduleCompile!L$1:L539)),COLUMNS($A539:L539))</f>
        <v>50.7</v>
      </c>
      <c r="M539" s="1">
        <f>INDEX(ScheduleRef!$D$2:$AB$853,_xlfn.AGGREGATE(15,6,(ROW(ScheduleRef!$D$2:$AB$853)-ROW(ScheduleRef!$D$2)+1)/(ScheduleRef!$D$2:$D$853&lt;&gt;""),ROWS(ScheduleCompile!M$1:M539)),COLUMNS($A539:M539))</f>
        <v>50.7</v>
      </c>
      <c r="N539" s="1">
        <f>INDEX(ScheduleRef!$D$2:$AB$853,_xlfn.AGGREGATE(15,6,(ROW(ScheduleRef!$D$2:$AB$853)-ROW(ScheduleRef!$D$2)+1)/(ScheduleRef!$D$2:$D$853&lt;&gt;""),ROWS(ScheduleCompile!N$1:N539)),COLUMNS($A539:N539))</f>
        <v>50.7</v>
      </c>
      <c r="O539" s="1">
        <f>INDEX(ScheduleRef!$D$2:$AB$853,_xlfn.AGGREGATE(15,6,(ROW(ScheduleRef!$D$2:$AB$853)-ROW(ScheduleRef!$D$2)+1)/(ScheduleRef!$D$2:$D$853&lt;&gt;""),ROWS(ScheduleCompile!O$1:O539)),COLUMNS($A539:O539))</f>
        <v>50.7</v>
      </c>
      <c r="P539" s="1">
        <f>INDEX(ScheduleRef!$D$2:$AB$853,_xlfn.AGGREGATE(15,6,(ROW(ScheduleRef!$D$2:$AB$853)-ROW(ScheduleRef!$D$2)+1)/(ScheduleRef!$D$2:$D$853&lt;&gt;""),ROWS(ScheduleCompile!P$1:P539)),COLUMNS($A539:P539))</f>
        <v>50.7</v>
      </c>
      <c r="Q539" s="1">
        <f>INDEX(ScheduleRef!$D$2:$AB$853,_xlfn.AGGREGATE(15,6,(ROW(ScheduleRef!$D$2:$AB$853)-ROW(ScheduleRef!$D$2)+1)/(ScheduleRef!$D$2:$D$853&lt;&gt;""),ROWS(ScheduleCompile!Q$1:Q539)),COLUMNS($A539:Q539))</f>
        <v>50.7</v>
      </c>
      <c r="R539" s="1">
        <f>INDEX(ScheduleRef!$D$2:$AB$853,_xlfn.AGGREGATE(15,6,(ROW(ScheduleRef!$D$2:$AB$853)-ROW(ScheduleRef!$D$2)+1)/(ScheduleRef!$D$2:$D$853&lt;&gt;""),ROWS(ScheduleCompile!R$1:R539)),COLUMNS($A539:R539))</f>
        <v>50.7</v>
      </c>
      <c r="S539" s="1">
        <f>INDEX(ScheduleRef!$D$2:$AB$853,_xlfn.AGGREGATE(15,6,(ROW(ScheduleRef!$D$2:$AB$853)-ROW(ScheduleRef!$D$2)+1)/(ScheduleRef!$D$2:$D$853&lt;&gt;""),ROWS(ScheduleCompile!S$1:S539)),COLUMNS($A539:S539))</f>
        <v>50.7</v>
      </c>
      <c r="T539" s="1">
        <f>INDEX(ScheduleRef!$D$2:$AB$853,_xlfn.AGGREGATE(15,6,(ROW(ScheduleRef!$D$2:$AB$853)-ROW(ScheduleRef!$D$2)+1)/(ScheduleRef!$D$2:$D$853&lt;&gt;""),ROWS(ScheduleCompile!T$1:T539)),COLUMNS($A539:T539))</f>
        <v>50.7</v>
      </c>
      <c r="U539" s="1">
        <f>INDEX(ScheduleRef!$D$2:$AB$853,_xlfn.AGGREGATE(15,6,(ROW(ScheduleRef!$D$2:$AB$853)-ROW(ScheduleRef!$D$2)+1)/(ScheduleRef!$D$2:$D$853&lt;&gt;""),ROWS(ScheduleCompile!U$1:U539)),COLUMNS($A539:U539))</f>
        <v>50.7</v>
      </c>
      <c r="V539" s="1">
        <f>INDEX(ScheduleRef!$D$2:$AB$853,_xlfn.AGGREGATE(15,6,(ROW(ScheduleRef!$D$2:$AB$853)-ROW(ScheduleRef!$D$2)+1)/(ScheduleRef!$D$2:$D$853&lt;&gt;""),ROWS(ScheduleCompile!V$1:V539)),COLUMNS($A539:V539))</f>
        <v>50.7</v>
      </c>
      <c r="W539" s="1">
        <f>INDEX(ScheduleRef!$D$2:$AB$853,_xlfn.AGGREGATE(15,6,(ROW(ScheduleRef!$D$2:$AB$853)-ROW(ScheduleRef!$D$2)+1)/(ScheduleRef!$D$2:$D$853&lt;&gt;""),ROWS(ScheduleCompile!W$1:W539)),COLUMNS($A539:W539))</f>
        <v>50.7</v>
      </c>
      <c r="X539" s="1">
        <f>INDEX(ScheduleRef!$D$2:$AB$853,_xlfn.AGGREGATE(15,6,(ROW(ScheduleRef!$D$2:$AB$853)-ROW(ScheduleRef!$D$2)+1)/(ScheduleRef!$D$2:$D$853&lt;&gt;""),ROWS(ScheduleCompile!X$1:X539)),COLUMNS($A539:X539))</f>
        <v>50.7</v>
      </c>
      <c r="Y539" s="1">
        <f>INDEX(ScheduleRef!$D$2:$AB$853,_xlfn.AGGREGATE(15,6,(ROW(ScheduleRef!$D$2:$AB$853)-ROW(ScheduleRef!$D$2)+1)/(ScheduleRef!$D$2:$D$853&lt;&gt;""),ROWS(ScheduleCompile!Y$1:Y539)),COLUMNS($A539:Y539))</f>
        <v>50.7</v>
      </c>
    </row>
    <row r="540" spans="1:25" x14ac:dyDescent="0.25">
      <c r="A540" s="30" t="str">
        <f>INDEX(ScheduleRef!$D$2:$AB$853,_xlfn.AGGREGATE(15,6,(ROW(ScheduleRef!$D$2:$AB$853)-ROW(ScheduleRef!$D$2)+1)/(ScheduleRef!$D$2:$D$853&lt;&gt;""),ROWS(ScheduleCompile!A$1:A540)),COLUMNS($A540:A540))</f>
        <v>WaterMainCZ01Nov</v>
      </c>
      <c r="B540" s="1">
        <f>INDEX(ScheduleRef!$D$2:$AB$853,_xlfn.AGGREGATE(15,6,(ROW(ScheduleRef!$D$2:$AB$853)-ROW(ScheduleRef!$D$2)+1)/(ScheduleRef!$D$2:$D$853&lt;&gt;""),ROWS(ScheduleCompile!B$1:B540)),COLUMNS($A540:B540))</f>
        <v>49.9</v>
      </c>
      <c r="C540" s="1">
        <f>INDEX(ScheduleRef!$D$2:$AB$853,_xlfn.AGGREGATE(15,6,(ROW(ScheduleRef!$D$2:$AB$853)-ROW(ScheduleRef!$D$2)+1)/(ScheduleRef!$D$2:$D$853&lt;&gt;""),ROWS(ScheduleCompile!C$1:C540)),COLUMNS($A540:C540))</f>
        <v>49.9</v>
      </c>
      <c r="D540" s="1">
        <f>INDEX(ScheduleRef!$D$2:$AB$853,_xlfn.AGGREGATE(15,6,(ROW(ScheduleRef!$D$2:$AB$853)-ROW(ScheduleRef!$D$2)+1)/(ScheduleRef!$D$2:$D$853&lt;&gt;""),ROWS(ScheduleCompile!D$1:D540)),COLUMNS($A540:D540))</f>
        <v>49.9</v>
      </c>
      <c r="E540" s="1">
        <f>INDEX(ScheduleRef!$D$2:$AB$853,_xlfn.AGGREGATE(15,6,(ROW(ScheduleRef!$D$2:$AB$853)-ROW(ScheduleRef!$D$2)+1)/(ScheduleRef!$D$2:$D$853&lt;&gt;""),ROWS(ScheduleCompile!E$1:E540)),COLUMNS($A540:E540))</f>
        <v>49.9</v>
      </c>
      <c r="F540" s="1">
        <f>INDEX(ScheduleRef!$D$2:$AB$853,_xlfn.AGGREGATE(15,6,(ROW(ScheduleRef!$D$2:$AB$853)-ROW(ScheduleRef!$D$2)+1)/(ScheduleRef!$D$2:$D$853&lt;&gt;""),ROWS(ScheduleCompile!F$1:F540)),COLUMNS($A540:F540))</f>
        <v>49.9</v>
      </c>
      <c r="G540" s="1">
        <f>INDEX(ScheduleRef!$D$2:$AB$853,_xlfn.AGGREGATE(15,6,(ROW(ScheduleRef!$D$2:$AB$853)-ROW(ScheduleRef!$D$2)+1)/(ScheduleRef!$D$2:$D$853&lt;&gt;""),ROWS(ScheduleCompile!G$1:G540)),COLUMNS($A540:G540))</f>
        <v>49.9</v>
      </c>
      <c r="H540" s="1">
        <f>INDEX(ScheduleRef!$D$2:$AB$853,_xlfn.AGGREGATE(15,6,(ROW(ScheduleRef!$D$2:$AB$853)-ROW(ScheduleRef!$D$2)+1)/(ScheduleRef!$D$2:$D$853&lt;&gt;""),ROWS(ScheduleCompile!H$1:H540)),COLUMNS($A540:H540))</f>
        <v>49.9</v>
      </c>
      <c r="I540" s="1">
        <f>INDEX(ScheduleRef!$D$2:$AB$853,_xlfn.AGGREGATE(15,6,(ROW(ScheduleRef!$D$2:$AB$853)-ROW(ScheduleRef!$D$2)+1)/(ScheduleRef!$D$2:$D$853&lt;&gt;""),ROWS(ScheduleCompile!I$1:I540)),COLUMNS($A540:I540))</f>
        <v>49.9</v>
      </c>
      <c r="J540" s="1">
        <f>INDEX(ScheduleRef!$D$2:$AB$853,_xlfn.AGGREGATE(15,6,(ROW(ScheduleRef!$D$2:$AB$853)-ROW(ScheduleRef!$D$2)+1)/(ScheduleRef!$D$2:$D$853&lt;&gt;""),ROWS(ScheduleCompile!J$1:J540)),COLUMNS($A540:J540))</f>
        <v>49.9</v>
      </c>
      <c r="K540" s="1">
        <f>INDEX(ScheduleRef!$D$2:$AB$853,_xlfn.AGGREGATE(15,6,(ROW(ScheduleRef!$D$2:$AB$853)-ROW(ScheduleRef!$D$2)+1)/(ScheduleRef!$D$2:$D$853&lt;&gt;""),ROWS(ScheduleCompile!K$1:K540)),COLUMNS($A540:K540))</f>
        <v>49.9</v>
      </c>
      <c r="L540" s="1">
        <f>INDEX(ScheduleRef!$D$2:$AB$853,_xlfn.AGGREGATE(15,6,(ROW(ScheduleRef!$D$2:$AB$853)-ROW(ScheduleRef!$D$2)+1)/(ScheduleRef!$D$2:$D$853&lt;&gt;""),ROWS(ScheduleCompile!L$1:L540)),COLUMNS($A540:L540))</f>
        <v>49.9</v>
      </c>
      <c r="M540" s="1">
        <f>INDEX(ScheduleRef!$D$2:$AB$853,_xlfn.AGGREGATE(15,6,(ROW(ScheduleRef!$D$2:$AB$853)-ROW(ScheduleRef!$D$2)+1)/(ScheduleRef!$D$2:$D$853&lt;&gt;""),ROWS(ScheduleCompile!M$1:M540)),COLUMNS($A540:M540))</f>
        <v>49.9</v>
      </c>
      <c r="N540" s="1">
        <f>INDEX(ScheduleRef!$D$2:$AB$853,_xlfn.AGGREGATE(15,6,(ROW(ScheduleRef!$D$2:$AB$853)-ROW(ScheduleRef!$D$2)+1)/(ScheduleRef!$D$2:$D$853&lt;&gt;""),ROWS(ScheduleCompile!N$1:N540)),COLUMNS($A540:N540))</f>
        <v>49.9</v>
      </c>
      <c r="O540" s="1">
        <f>INDEX(ScheduleRef!$D$2:$AB$853,_xlfn.AGGREGATE(15,6,(ROW(ScheduleRef!$D$2:$AB$853)-ROW(ScheduleRef!$D$2)+1)/(ScheduleRef!$D$2:$D$853&lt;&gt;""),ROWS(ScheduleCompile!O$1:O540)),COLUMNS($A540:O540))</f>
        <v>49.9</v>
      </c>
      <c r="P540" s="1">
        <f>INDEX(ScheduleRef!$D$2:$AB$853,_xlfn.AGGREGATE(15,6,(ROW(ScheduleRef!$D$2:$AB$853)-ROW(ScheduleRef!$D$2)+1)/(ScheduleRef!$D$2:$D$853&lt;&gt;""),ROWS(ScheduleCompile!P$1:P540)),COLUMNS($A540:P540))</f>
        <v>49.9</v>
      </c>
      <c r="Q540" s="1">
        <f>INDEX(ScheduleRef!$D$2:$AB$853,_xlfn.AGGREGATE(15,6,(ROW(ScheduleRef!$D$2:$AB$853)-ROW(ScheduleRef!$D$2)+1)/(ScheduleRef!$D$2:$D$853&lt;&gt;""),ROWS(ScheduleCompile!Q$1:Q540)),COLUMNS($A540:Q540))</f>
        <v>49.9</v>
      </c>
      <c r="R540" s="1">
        <f>INDEX(ScheduleRef!$D$2:$AB$853,_xlfn.AGGREGATE(15,6,(ROW(ScheduleRef!$D$2:$AB$853)-ROW(ScheduleRef!$D$2)+1)/(ScheduleRef!$D$2:$D$853&lt;&gt;""),ROWS(ScheduleCompile!R$1:R540)),COLUMNS($A540:R540))</f>
        <v>49.9</v>
      </c>
      <c r="S540" s="1">
        <f>INDEX(ScheduleRef!$D$2:$AB$853,_xlfn.AGGREGATE(15,6,(ROW(ScheduleRef!$D$2:$AB$853)-ROW(ScheduleRef!$D$2)+1)/(ScheduleRef!$D$2:$D$853&lt;&gt;""),ROWS(ScheduleCompile!S$1:S540)),COLUMNS($A540:S540))</f>
        <v>49.9</v>
      </c>
      <c r="T540" s="1">
        <f>INDEX(ScheduleRef!$D$2:$AB$853,_xlfn.AGGREGATE(15,6,(ROW(ScheduleRef!$D$2:$AB$853)-ROW(ScheduleRef!$D$2)+1)/(ScheduleRef!$D$2:$D$853&lt;&gt;""),ROWS(ScheduleCompile!T$1:T540)),COLUMNS($A540:T540))</f>
        <v>49.9</v>
      </c>
      <c r="U540" s="1">
        <f>INDEX(ScheduleRef!$D$2:$AB$853,_xlfn.AGGREGATE(15,6,(ROW(ScheduleRef!$D$2:$AB$853)-ROW(ScheduleRef!$D$2)+1)/(ScheduleRef!$D$2:$D$853&lt;&gt;""),ROWS(ScheduleCompile!U$1:U540)),COLUMNS($A540:U540))</f>
        <v>49.9</v>
      </c>
      <c r="V540" s="1">
        <f>INDEX(ScheduleRef!$D$2:$AB$853,_xlfn.AGGREGATE(15,6,(ROW(ScheduleRef!$D$2:$AB$853)-ROW(ScheduleRef!$D$2)+1)/(ScheduleRef!$D$2:$D$853&lt;&gt;""),ROWS(ScheduleCompile!V$1:V540)),COLUMNS($A540:V540))</f>
        <v>49.9</v>
      </c>
      <c r="W540" s="1">
        <f>INDEX(ScheduleRef!$D$2:$AB$853,_xlfn.AGGREGATE(15,6,(ROW(ScheduleRef!$D$2:$AB$853)-ROW(ScheduleRef!$D$2)+1)/(ScheduleRef!$D$2:$D$853&lt;&gt;""),ROWS(ScheduleCompile!W$1:W540)),COLUMNS($A540:W540))</f>
        <v>49.9</v>
      </c>
      <c r="X540" s="1">
        <f>INDEX(ScheduleRef!$D$2:$AB$853,_xlfn.AGGREGATE(15,6,(ROW(ScheduleRef!$D$2:$AB$853)-ROW(ScheduleRef!$D$2)+1)/(ScheduleRef!$D$2:$D$853&lt;&gt;""),ROWS(ScheduleCompile!X$1:X540)),COLUMNS($A540:X540))</f>
        <v>49.9</v>
      </c>
      <c r="Y540" s="1">
        <f>INDEX(ScheduleRef!$D$2:$AB$853,_xlfn.AGGREGATE(15,6,(ROW(ScheduleRef!$D$2:$AB$853)-ROW(ScheduleRef!$D$2)+1)/(ScheduleRef!$D$2:$D$853&lt;&gt;""),ROWS(ScheduleCompile!Y$1:Y540)),COLUMNS($A540:Y540))</f>
        <v>49.9</v>
      </c>
    </row>
    <row r="541" spans="1:25" x14ac:dyDescent="0.25">
      <c r="A541" s="30" t="str">
        <f>INDEX(ScheduleRef!$D$2:$AB$853,_xlfn.AGGREGATE(15,6,(ROW(ScheduleRef!$D$2:$AB$853)-ROW(ScheduleRef!$D$2)+1)/(ScheduleRef!$D$2:$D$853&lt;&gt;""),ROWS(ScheduleCompile!A$1:A541)),COLUMNS($A541:A541))</f>
        <v>WaterMainCZ01Dec</v>
      </c>
      <c r="B541" s="1">
        <f>INDEX(ScheduleRef!$D$2:$AB$853,_xlfn.AGGREGATE(15,6,(ROW(ScheduleRef!$D$2:$AB$853)-ROW(ScheduleRef!$D$2)+1)/(ScheduleRef!$D$2:$D$853&lt;&gt;""),ROWS(ScheduleCompile!B$1:B541)),COLUMNS($A541:B541))</f>
        <v>48.5</v>
      </c>
      <c r="C541" s="1">
        <f>INDEX(ScheduleRef!$D$2:$AB$853,_xlfn.AGGREGATE(15,6,(ROW(ScheduleRef!$D$2:$AB$853)-ROW(ScheduleRef!$D$2)+1)/(ScheduleRef!$D$2:$D$853&lt;&gt;""),ROWS(ScheduleCompile!C$1:C541)),COLUMNS($A541:C541))</f>
        <v>48.5</v>
      </c>
      <c r="D541" s="1">
        <f>INDEX(ScheduleRef!$D$2:$AB$853,_xlfn.AGGREGATE(15,6,(ROW(ScheduleRef!$D$2:$AB$853)-ROW(ScheduleRef!$D$2)+1)/(ScheduleRef!$D$2:$D$853&lt;&gt;""),ROWS(ScheduleCompile!D$1:D541)),COLUMNS($A541:D541))</f>
        <v>48.5</v>
      </c>
      <c r="E541" s="1">
        <f>INDEX(ScheduleRef!$D$2:$AB$853,_xlfn.AGGREGATE(15,6,(ROW(ScheduleRef!$D$2:$AB$853)-ROW(ScheduleRef!$D$2)+1)/(ScheduleRef!$D$2:$D$853&lt;&gt;""),ROWS(ScheduleCompile!E$1:E541)),COLUMNS($A541:E541))</f>
        <v>48.5</v>
      </c>
      <c r="F541" s="1">
        <f>INDEX(ScheduleRef!$D$2:$AB$853,_xlfn.AGGREGATE(15,6,(ROW(ScheduleRef!$D$2:$AB$853)-ROW(ScheduleRef!$D$2)+1)/(ScheduleRef!$D$2:$D$853&lt;&gt;""),ROWS(ScheduleCompile!F$1:F541)),COLUMNS($A541:F541))</f>
        <v>48.5</v>
      </c>
      <c r="G541" s="1">
        <f>INDEX(ScheduleRef!$D$2:$AB$853,_xlfn.AGGREGATE(15,6,(ROW(ScheduleRef!$D$2:$AB$853)-ROW(ScheduleRef!$D$2)+1)/(ScheduleRef!$D$2:$D$853&lt;&gt;""),ROWS(ScheduleCompile!G$1:G541)),COLUMNS($A541:G541))</f>
        <v>48.5</v>
      </c>
      <c r="H541" s="1">
        <f>INDEX(ScheduleRef!$D$2:$AB$853,_xlfn.AGGREGATE(15,6,(ROW(ScheduleRef!$D$2:$AB$853)-ROW(ScheduleRef!$D$2)+1)/(ScheduleRef!$D$2:$D$853&lt;&gt;""),ROWS(ScheduleCompile!H$1:H541)),COLUMNS($A541:H541))</f>
        <v>48.5</v>
      </c>
      <c r="I541" s="1">
        <f>INDEX(ScheduleRef!$D$2:$AB$853,_xlfn.AGGREGATE(15,6,(ROW(ScheduleRef!$D$2:$AB$853)-ROW(ScheduleRef!$D$2)+1)/(ScheduleRef!$D$2:$D$853&lt;&gt;""),ROWS(ScheduleCompile!I$1:I541)),COLUMNS($A541:I541))</f>
        <v>48.5</v>
      </c>
      <c r="J541" s="1">
        <f>INDEX(ScheduleRef!$D$2:$AB$853,_xlfn.AGGREGATE(15,6,(ROW(ScheduleRef!$D$2:$AB$853)-ROW(ScheduleRef!$D$2)+1)/(ScheduleRef!$D$2:$D$853&lt;&gt;""),ROWS(ScheduleCompile!J$1:J541)),COLUMNS($A541:J541))</f>
        <v>48.5</v>
      </c>
      <c r="K541" s="1">
        <f>INDEX(ScheduleRef!$D$2:$AB$853,_xlfn.AGGREGATE(15,6,(ROW(ScheduleRef!$D$2:$AB$853)-ROW(ScheduleRef!$D$2)+1)/(ScheduleRef!$D$2:$D$853&lt;&gt;""),ROWS(ScheduleCompile!K$1:K541)),COLUMNS($A541:K541))</f>
        <v>48.5</v>
      </c>
      <c r="L541" s="1">
        <f>INDEX(ScheduleRef!$D$2:$AB$853,_xlfn.AGGREGATE(15,6,(ROW(ScheduleRef!$D$2:$AB$853)-ROW(ScheduleRef!$D$2)+1)/(ScheduleRef!$D$2:$D$853&lt;&gt;""),ROWS(ScheduleCompile!L$1:L541)),COLUMNS($A541:L541))</f>
        <v>48.5</v>
      </c>
      <c r="M541" s="1">
        <f>INDEX(ScheduleRef!$D$2:$AB$853,_xlfn.AGGREGATE(15,6,(ROW(ScheduleRef!$D$2:$AB$853)-ROW(ScheduleRef!$D$2)+1)/(ScheduleRef!$D$2:$D$853&lt;&gt;""),ROWS(ScheduleCompile!M$1:M541)),COLUMNS($A541:M541))</f>
        <v>48.5</v>
      </c>
      <c r="N541" s="1">
        <f>INDEX(ScheduleRef!$D$2:$AB$853,_xlfn.AGGREGATE(15,6,(ROW(ScheduleRef!$D$2:$AB$853)-ROW(ScheduleRef!$D$2)+1)/(ScheduleRef!$D$2:$D$853&lt;&gt;""),ROWS(ScheduleCompile!N$1:N541)),COLUMNS($A541:N541))</f>
        <v>48.5</v>
      </c>
      <c r="O541" s="1">
        <f>INDEX(ScheduleRef!$D$2:$AB$853,_xlfn.AGGREGATE(15,6,(ROW(ScheduleRef!$D$2:$AB$853)-ROW(ScheduleRef!$D$2)+1)/(ScheduleRef!$D$2:$D$853&lt;&gt;""),ROWS(ScheduleCompile!O$1:O541)),COLUMNS($A541:O541))</f>
        <v>48.5</v>
      </c>
      <c r="P541" s="1">
        <f>INDEX(ScheduleRef!$D$2:$AB$853,_xlfn.AGGREGATE(15,6,(ROW(ScheduleRef!$D$2:$AB$853)-ROW(ScheduleRef!$D$2)+1)/(ScheduleRef!$D$2:$D$853&lt;&gt;""),ROWS(ScheduleCompile!P$1:P541)),COLUMNS($A541:P541))</f>
        <v>48.5</v>
      </c>
      <c r="Q541" s="1">
        <f>INDEX(ScheduleRef!$D$2:$AB$853,_xlfn.AGGREGATE(15,6,(ROW(ScheduleRef!$D$2:$AB$853)-ROW(ScheduleRef!$D$2)+1)/(ScheduleRef!$D$2:$D$853&lt;&gt;""),ROWS(ScheduleCompile!Q$1:Q541)),COLUMNS($A541:Q541))</f>
        <v>48.5</v>
      </c>
      <c r="R541" s="1">
        <f>INDEX(ScheduleRef!$D$2:$AB$853,_xlfn.AGGREGATE(15,6,(ROW(ScheduleRef!$D$2:$AB$853)-ROW(ScheduleRef!$D$2)+1)/(ScheduleRef!$D$2:$D$853&lt;&gt;""),ROWS(ScheduleCompile!R$1:R541)),COLUMNS($A541:R541))</f>
        <v>48.5</v>
      </c>
      <c r="S541" s="1">
        <f>INDEX(ScheduleRef!$D$2:$AB$853,_xlfn.AGGREGATE(15,6,(ROW(ScheduleRef!$D$2:$AB$853)-ROW(ScheduleRef!$D$2)+1)/(ScheduleRef!$D$2:$D$853&lt;&gt;""),ROWS(ScheduleCompile!S$1:S541)),COLUMNS($A541:S541))</f>
        <v>48.5</v>
      </c>
      <c r="T541" s="1">
        <f>INDEX(ScheduleRef!$D$2:$AB$853,_xlfn.AGGREGATE(15,6,(ROW(ScheduleRef!$D$2:$AB$853)-ROW(ScheduleRef!$D$2)+1)/(ScheduleRef!$D$2:$D$853&lt;&gt;""),ROWS(ScheduleCompile!T$1:T541)),COLUMNS($A541:T541))</f>
        <v>48.5</v>
      </c>
      <c r="U541" s="1">
        <f>INDEX(ScheduleRef!$D$2:$AB$853,_xlfn.AGGREGATE(15,6,(ROW(ScheduleRef!$D$2:$AB$853)-ROW(ScheduleRef!$D$2)+1)/(ScheduleRef!$D$2:$D$853&lt;&gt;""),ROWS(ScheduleCompile!U$1:U541)),COLUMNS($A541:U541))</f>
        <v>48.5</v>
      </c>
      <c r="V541" s="1">
        <f>INDEX(ScheduleRef!$D$2:$AB$853,_xlfn.AGGREGATE(15,6,(ROW(ScheduleRef!$D$2:$AB$853)-ROW(ScheduleRef!$D$2)+1)/(ScheduleRef!$D$2:$D$853&lt;&gt;""),ROWS(ScheduleCompile!V$1:V541)),COLUMNS($A541:V541))</f>
        <v>48.5</v>
      </c>
      <c r="W541" s="1">
        <f>INDEX(ScheduleRef!$D$2:$AB$853,_xlfn.AGGREGATE(15,6,(ROW(ScheduleRef!$D$2:$AB$853)-ROW(ScheduleRef!$D$2)+1)/(ScheduleRef!$D$2:$D$853&lt;&gt;""),ROWS(ScheduleCompile!W$1:W541)),COLUMNS($A541:W541))</f>
        <v>48.5</v>
      </c>
      <c r="X541" s="1">
        <f>INDEX(ScheduleRef!$D$2:$AB$853,_xlfn.AGGREGATE(15,6,(ROW(ScheduleRef!$D$2:$AB$853)-ROW(ScheduleRef!$D$2)+1)/(ScheduleRef!$D$2:$D$853&lt;&gt;""),ROWS(ScheduleCompile!X$1:X541)),COLUMNS($A541:X541))</f>
        <v>48.5</v>
      </c>
      <c r="Y541" s="1">
        <f>INDEX(ScheduleRef!$D$2:$AB$853,_xlfn.AGGREGATE(15,6,(ROW(ScheduleRef!$D$2:$AB$853)-ROW(ScheduleRef!$D$2)+1)/(ScheduleRef!$D$2:$D$853&lt;&gt;""),ROWS(ScheduleCompile!Y$1:Y541)),COLUMNS($A541:Y541))</f>
        <v>48.5</v>
      </c>
    </row>
    <row r="542" spans="1:25" x14ac:dyDescent="0.25">
      <c r="A542" s="30" t="str">
        <f>INDEX(ScheduleRef!$D$2:$AB$853,_xlfn.AGGREGATE(15,6,(ROW(ScheduleRef!$D$2:$AB$853)-ROW(ScheduleRef!$D$2)+1)/(ScheduleRef!$D$2:$D$853&lt;&gt;""),ROWS(ScheduleCompile!A$1:A542)),COLUMNS($A542:A542))</f>
        <v>WaterMainCZ02Jan</v>
      </c>
      <c r="B542" s="1">
        <f>INDEX(ScheduleRef!$D$2:$AB$853,_xlfn.AGGREGATE(15,6,(ROW(ScheduleRef!$D$2:$AB$853)-ROW(ScheduleRef!$D$2)+1)/(ScheduleRef!$D$2:$D$853&lt;&gt;""),ROWS(ScheduleCompile!B$1:B542)),COLUMNS($A542:B542))</f>
        <v>50.9</v>
      </c>
      <c r="C542" s="1">
        <f>INDEX(ScheduleRef!$D$2:$AB$853,_xlfn.AGGREGATE(15,6,(ROW(ScheduleRef!$D$2:$AB$853)-ROW(ScheduleRef!$D$2)+1)/(ScheduleRef!$D$2:$D$853&lt;&gt;""),ROWS(ScheduleCompile!C$1:C542)),COLUMNS($A542:C542))</f>
        <v>50.9</v>
      </c>
      <c r="D542" s="1">
        <f>INDEX(ScheduleRef!$D$2:$AB$853,_xlfn.AGGREGATE(15,6,(ROW(ScheduleRef!$D$2:$AB$853)-ROW(ScheduleRef!$D$2)+1)/(ScheduleRef!$D$2:$D$853&lt;&gt;""),ROWS(ScheduleCompile!D$1:D542)),COLUMNS($A542:D542))</f>
        <v>50.9</v>
      </c>
      <c r="E542" s="1">
        <f>INDEX(ScheduleRef!$D$2:$AB$853,_xlfn.AGGREGATE(15,6,(ROW(ScheduleRef!$D$2:$AB$853)-ROW(ScheduleRef!$D$2)+1)/(ScheduleRef!$D$2:$D$853&lt;&gt;""),ROWS(ScheduleCompile!E$1:E542)),COLUMNS($A542:E542))</f>
        <v>50.9</v>
      </c>
      <c r="F542" s="1">
        <f>INDEX(ScheduleRef!$D$2:$AB$853,_xlfn.AGGREGATE(15,6,(ROW(ScheduleRef!$D$2:$AB$853)-ROW(ScheduleRef!$D$2)+1)/(ScheduleRef!$D$2:$D$853&lt;&gt;""),ROWS(ScheduleCompile!F$1:F542)),COLUMNS($A542:F542))</f>
        <v>50.9</v>
      </c>
      <c r="G542" s="1">
        <f>INDEX(ScheduleRef!$D$2:$AB$853,_xlfn.AGGREGATE(15,6,(ROW(ScheduleRef!$D$2:$AB$853)-ROW(ScheduleRef!$D$2)+1)/(ScheduleRef!$D$2:$D$853&lt;&gt;""),ROWS(ScheduleCompile!G$1:G542)),COLUMNS($A542:G542))</f>
        <v>50.9</v>
      </c>
      <c r="H542" s="1">
        <f>INDEX(ScheduleRef!$D$2:$AB$853,_xlfn.AGGREGATE(15,6,(ROW(ScheduleRef!$D$2:$AB$853)-ROW(ScheduleRef!$D$2)+1)/(ScheduleRef!$D$2:$D$853&lt;&gt;""),ROWS(ScheduleCompile!H$1:H542)),COLUMNS($A542:H542))</f>
        <v>50.9</v>
      </c>
      <c r="I542" s="1">
        <f>INDEX(ScheduleRef!$D$2:$AB$853,_xlfn.AGGREGATE(15,6,(ROW(ScheduleRef!$D$2:$AB$853)-ROW(ScheduleRef!$D$2)+1)/(ScheduleRef!$D$2:$D$853&lt;&gt;""),ROWS(ScheduleCompile!I$1:I542)),COLUMNS($A542:I542))</f>
        <v>50.9</v>
      </c>
      <c r="J542" s="1">
        <f>INDEX(ScheduleRef!$D$2:$AB$853,_xlfn.AGGREGATE(15,6,(ROW(ScheduleRef!$D$2:$AB$853)-ROW(ScheduleRef!$D$2)+1)/(ScheduleRef!$D$2:$D$853&lt;&gt;""),ROWS(ScheduleCompile!J$1:J542)),COLUMNS($A542:J542))</f>
        <v>50.9</v>
      </c>
      <c r="K542" s="1">
        <f>INDEX(ScheduleRef!$D$2:$AB$853,_xlfn.AGGREGATE(15,6,(ROW(ScheduleRef!$D$2:$AB$853)-ROW(ScheduleRef!$D$2)+1)/(ScheduleRef!$D$2:$D$853&lt;&gt;""),ROWS(ScheduleCompile!K$1:K542)),COLUMNS($A542:K542))</f>
        <v>50.9</v>
      </c>
      <c r="L542" s="1">
        <f>INDEX(ScheduleRef!$D$2:$AB$853,_xlfn.AGGREGATE(15,6,(ROW(ScheduleRef!$D$2:$AB$853)-ROW(ScheduleRef!$D$2)+1)/(ScheduleRef!$D$2:$D$853&lt;&gt;""),ROWS(ScheduleCompile!L$1:L542)),COLUMNS($A542:L542))</f>
        <v>50.9</v>
      </c>
      <c r="M542" s="1">
        <f>INDEX(ScheduleRef!$D$2:$AB$853,_xlfn.AGGREGATE(15,6,(ROW(ScheduleRef!$D$2:$AB$853)-ROW(ScheduleRef!$D$2)+1)/(ScheduleRef!$D$2:$D$853&lt;&gt;""),ROWS(ScheduleCompile!M$1:M542)),COLUMNS($A542:M542))</f>
        <v>50.9</v>
      </c>
      <c r="N542" s="1">
        <f>INDEX(ScheduleRef!$D$2:$AB$853,_xlfn.AGGREGATE(15,6,(ROW(ScheduleRef!$D$2:$AB$853)-ROW(ScheduleRef!$D$2)+1)/(ScheduleRef!$D$2:$D$853&lt;&gt;""),ROWS(ScheduleCompile!N$1:N542)),COLUMNS($A542:N542))</f>
        <v>50.9</v>
      </c>
      <c r="O542" s="1">
        <f>INDEX(ScheduleRef!$D$2:$AB$853,_xlfn.AGGREGATE(15,6,(ROW(ScheduleRef!$D$2:$AB$853)-ROW(ScheduleRef!$D$2)+1)/(ScheduleRef!$D$2:$D$853&lt;&gt;""),ROWS(ScheduleCompile!O$1:O542)),COLUMNS($A542:O542))</f>
        <v>50.9</v>
      </c>
      <c r="P542" s="1">
        <f>INDEX(ScheduleRef!$D$2:$AB$853,_xlfn.AGGREGATE(15,6,(ROW(ScheduleRef!$D$2:$AB$853)-ROW(ScheduleRef!$D$2)+1)/(ScheduleRef!$D$2:$D$853&lt;&gt;""),ROWS(ScheduleCompile!P$1:P542)),COLUMNS($A542:P542))</f>
        <v>50.9</v>
      </c>
      <c r="Q542" s="1">
        <f>INDEX(ScheduleRef!$D$2:$AB$853,_xlfn.AGGREGATE(15,6,(ROW(ScheduleRef!$D$2:$AB$853)-ROW(ScheduleRef!$D$2)+1)/(ScheduleRef!$D$2:$D$853&lt;&gt;""),ROWS(ScheduleCompile!Q$1:Q542)),COLUMNS($A542:Q542))</f>
        <v>50.9</v>
      </c>
      <c r="R542" s="1">
        <f>INDEX(ScheduleRef!$D$2:$AB$853,_xlfn.AGGREGATE(15,6,(ROW(ScheduleRef!$D$2:$AB$853)-ROW(ScheduleRef!$D$2)+1)/(ScheduleRef!$D$2:$D$853&lt;&gt;""),ROWS(ScheduleCompile!R$1:R542)),COLUMNS($A542:R542))</f>
        <v>50.9</v>
      </c>
      <c r="S542" s="1">
        <f>INDEX(ScheduleRef!$D$2:$AB$853,_xlfn.AGGREGATE(15,6,(ROW(ScheduleRef!$D$2:$AB$853)-ROW(ScheduleRef!$D$2)+1)/(ScheduleRef!$D$2:$D$853&lt;&gt;""),ROWS(ScheduleCompile!S$1:S542)),COLUMNS($A542:S542))</f>
        <v>50.9</v>
      </c>
      <c r="T542" s="1">
        <f>INDEX(ScheduleRef!$D$2:$AB$853,_xlfn.AGGREGATE(15,6,(ROW(ScheduleRef!$D$2:$AB$853)-ROW(ScheduleRef!$D$2)+1)/(ScheduleRef!$D$2:$D$853&lt;&gt;""),ROWS(ScheduleCompile!T$1:T542)),COLUMNS($A542:T542))</f>
        <v>50.9</v>
      </c>
      <c r="U542" s="1">
        <f>INDEX(ScheduleRef!$D$2:$AB$853,_xlfn.AGGREGATE(15,6,(ROW(ScheduleRef!$D$2:$AB$853)-ROW(ScheduleRef!$D$2)+1)/(ScheduleRef!$D$2:$D$853&lt;&gt;""),ROWS(ScheduleCompile!U$1:U542)),COLUMNS($A542:U542))</f>
        <v>50.9</v>
      </c>
      <c r="V542" s="1">
        <f>INDEX(ScheduleRef!$D$2:$AB$853,_xlfn.AGGREGATE(15,6,(ROW(ScheduleRef!$D$2:$AB$853)-ROW(ScheduleRef!$D$2)+1)/(ScheduleRef!$D$2:$D$853&lt;&gt;""),ROWS(ScheduleCompile!V$1:V542)),COLUMNS($A542:V542))</f>
        <v>50.9</v>
      </c>
      <c r="W542" s="1">
        <f>INDEX(ScheduleRef!$D$2:$AB$853,_xlfn.AGGREGATE(15,6,(ROW(ScheduleRef!$D$2:$AB$853)-ROW(ScheduleRef!$D$2)+1)/(ScheduleRef!$D$2:$D$853&lt;&gt;""),ROWS(ScheduleCompile!W$1:W542)),COLUMNS($A542:W542))</f>
        <v>50.9</v>
      </c>
      <c r="X542" s="1">
        <f>INDEX(ScheduleRef!$D$2:$AB$853,_xlfn.AGGREGATE(15,6,(ROW(ScheduleRef!$D$2:$AB$853)-ROW(ScheduleRef!$D$2)+1)/(ScheduleRef!$D$2:$D$853&lt;&gt;""),ROWS(ScheduleCompile!X$1:X542)),COLUMNS($A542:X542))</f>
        <v>50.9</v>
      </c>
      <c r="Y542" s="1">
        <f>INDEX(ScheduleRef!$D$2:$AB$853,_xlfn.AGGREGATE(15,6,(ROW(ScheduleRef!$D$2:$AB$853)-ROW(ScheduleRef!$D$2)+1)/(ScheduleRef!$D$2:$D$853&lt;&gt;""),ROWS(ScheduleCompile!Y$1:Y542)),COLUMNS($A542:Y542))</f>
        <v>50.9</v>
      </c>
    </row>
    <row r="543" spans="1:25" x14ac:dyDescent="0.25">
      <c r="A543" s="30" t="str">
        <f>INDEX(ScheduleRef!$D$2:$AB$853,_xlfn.AGGREGATE(15,6,(ROW(ScheduleRef!$D$2:$AB$853)-ROW(ScheduleRef!$D$2)+1)/(ScheduleRef!$D$2:$D$853&lt;&gt;""),ROWS(ScheduleCompile!A$1:A543)),COLUMNS($A543:A543))</f>
        <v>WaterMainCZ02Feb</v>
      </c>
      <c r="B543" s="1">
        <f>INDEX(ScheduleRef!$D$2:$AB$853,_xlfn.AGGREGATE(15,6,(ROW(ScheduleRef!$D$2:$AB$853)-ROW(ScheduleRef!$D$2)+1)/(ScheduleRef!$D$2:$D$853&lt;&gt;""),ROWS(ScheduleCompile!B$1:B543)),COLUMNS($A543:B543))</f>
        <v>50.8</v>
      </c>
      <c r="C543" s="1">
        <f>INDEX(ScheduleRef!$D$2:$AB$853,_xlfn.AGGREGATE(15,6,(ROW(ScheduleRef!$D$2:$AB$853)-ROW(ScheduleRef!$D$2)+1)/(ScheduleRef!$D$2:$D$853&lt;&gt;""),ROWS(ScheduleCompile!C$1:C543)),COLUMNS($A543:C543))</f>
        <v>50.8</v>
      </c>
      <c r="D543" s="1">
        <f>INDEX(ScheduleRef!$D$2:$AB$853,_xlfn.AGGREGATE(15,6,(ROW(ScheduleRef!$D$2:$AB$853)-ROW(ScheduleRef!$D$2)+1)/(ScheduleRef!$D$2:$D$853&lt;&gt;""),ROWS(ScheduleCompile!D$1:D543)),COLUMNS($A543:D543))</f>
        <v>50.8</v>
      </c>
      <c r="E543" s="1">
        <f>INDEX(ScheduleRef!$D$2:$AB$853,_xlfn.AGGREGATE(15,6,(ROW(ScheduleRef!$D$2:$AB$853)-ROW(ScheduleRef!$D$2)+1)/(ScheduleRef!$D$2:$D$853&lt;&gt;""),ROWS(ScheduleCompile!E$1:E543)),COLUMNS($A543:E543))</f>
        <v>50.8</v>
      </c>
      <c r="F543" s="1">
        <f>INDEX(ScheduleRef!$D$2:$AB$853,_xlfn.AGGREGATE(15,6,(ROW(ScheduleRef!$D$2:$AB$853)-ROW(ScheduleRef!$D$2)+1)/(ScheduleRef!$D$2:$D$853&lt;&gt;""),ROWS(ScheduleCompile!F$1:F543)),COLUMNS($A543:F543))</f>
        <v>50.8</v>
      </c>
      <c r="G543" s="1">
        <f>INDEX(ScheduleRef!$D$2:$AB$853,_xlfn.AGGREGATE(15,6,(ROW(ScheduleRef!$D$2:$AB$853)-ROW(ScheduleRef!$D$2)+1)/(ScheduleRef!$D$2:$D$853&lt;&gt;""),ROWS(ScheduleCompile!G$1:G543)),COLUMNS($A543:G543))</f>
        <v>50.8</v>
      </c>
      <c r="H543" s="1">
        <f>INDEX(ScheduleRef!$D$2:$AB$853,_xlfn.AGGREGATE(15,6,(ROW(ScheduleRef!$D$2:$AB$853)-ROW(ScheduleRef!$D$2)+1)/(ScheduleRef!$D$2:$D$853&lt;&gt;""),ROWS(ScheduleCompile!H$1:H543)),COLUMNS($A543:H543))</f>
        <v>50.8</v>
      </c>
      <c r="I543" s="1">
        <f>INDEX(ScheduleRef!$D$2:$AB$853,_xlfn.AGGREGATE(15,6,(ROW(ScheduleRef!$D$2:$AB$853)-ROW(ScheduleRef!$D$2)+1)/(ScheduleRef!$D$2:$D$853&lt;&gt;""),ROWS(ScheduleCompile!I$1:I543)),COLUMNS($A543:I543))</f>
        <v>50.8</v>
      </c>
      <c r="J543" s="1">
        <f>INDEX(ScheduleRef!$D$2:$AB$853,_xlfn.AGGREGATE(15,6,(ROW(ScheduleRef!$D$2:$AB$853)-ROW(ScheduleRef!$D$2)+1)/(ScheduleRef!$D$2:$D$853&lt;&gt;""),ROWS(ScheduleCompile!J$1:J543)),COLUMNS($A543:J543))</f>
        <v>50.8</v>
      </c>
      <c r="K543" s="1">
        <f>INDEX(ScheduleRef!$D$2:$AB$853,_xlfn.AGGREGATE(15,6,(ROW(ScheduleRef!$D$2:$AB$853)-ROW(ScheduleRef!$D$2)+1)/(ScheduleRef!$D$2:$D$853&lt;&gt;""),ROWS(ScheduleCompile!K$1:K543)),COLUMNS($A543:K543))</f>
        <v>50.8</v>
      </c>
      <c r="L543" s="1">
        <f>INDEX(ScheduleRef!$D$2:$AB$853,_xlfn.AGGREGATE(15,6,(ROW(ScheduleRef!$D$2:$AB$853)-ROW(ScheduleRef!$D$2)+1)/(ScheduleRef!$D$2:$D$853&lt;&gt;""),ROWS(ScheduleCompile!L$1:L543)),COLUMNS($A543:L543))</f>
        <v>50.8</v>
      </c>
      <c r="M543" s="1">
        <f>INDEX(ScheduleRef!$D$2:$AB$853,_xlfn.AGGREGATE(15,6,(ROW(ScheduleRef!$D$2:$AB$853)-ROW(ScheduleRef!$D$2)+1)/(ScheduleRef!$D$2:$D$853&lt;&gt;""),ROWS(ScheduleCompile!M$1:M543)),COLUMNS($A543:M543))</f>
        <v>50.8</v>
      </c>
      <c r="N543" s="1">
        <f>INDEX(ScheduleRef!$D$2:$AB$853,_xlfn.AGGREGATE(15,6,(ROW(ScheduleRef!$D$2:$AB$853)-ROW(ScheduleRef!$D$2)+1)/(ScheduleRef!$D$2:$D$853&lt;&gt;""),ROWS(ScheduleCompile!N$1:N543)),COLUMNS($A543:N543))</f>
        <v>50.8</v>
      </c>
      <c r="O543" s="1">
        <f>INDEX(ScheduleRef!$D$2:$AB$853,_xlfn.AGGREGATE(15,6,(ROW(ScheduleRef!$D$2:$AB$853)-ROW(ScheduleRef!$D$2)+1)/(ScheduleRef!$D$2:$D$853&lt;&gt;""),ROWS(ScheduleCompile!O$1:O543)),COLUMNS($A543:O543))</f>
        <v>50.8</v>
      </c>
      <c r="P543" s="1">
        <f>INDEX(ScheduleRef!$D$2:$AB$853,_xlfn.AGGREGATE(15,6,(ROW(ScheduleRef!$D$2:$AB$853)-ROW(ScheduleRef!$D$2)+1)/(ScheduleRef!$D$2:$D$853&lt;&gt;""),ROWS(ScheduleCompile!P$1:P543)),COLUMNS($A543:P543))</f>
        <v>50.8</v>
      </c>
      <c r="Q543" s="1">
        <f>INDEX(ScheduleRef!$D$2:$AB$853,_xlfn.AGGREGATE(15,6,(ROW(ScheduleRef!$D$2:$AB$853)-ROW(ScheduleRef!$D$2)+1)/(ScheduleRef!$D$2:$D$853&lt;&gt;""),ROWS(ScheduleCompile!Q$1:Q543)),COLUMNS($A543:Q543))</f>
        <v>50.8</v>
      </c>
      <c r="R543" s="1">
        <f>INDEX(ScheduleRef!$D$2:$AB$853,_xlfn.AGGREGATE(15,6,(ROW(ScheduleRef!$D$2:$AB$853)-ROW(ScheduleRef!$D$2)+1)/(ScheduleRef!$D$2:$D$853&lt;&gt;""),ROWS(ScheduleCompile!R$1:R543)),COLUMNS($A543:R543))</f>
        <v>50.8</v>
      </c>
      <c r="S543" s="1">
        <f>INDEX(ScheduleRef!$D$2:$AB$853,_xlfn.AGGREGATE(15,6,(ROW(ScheduleRef!$D$2:$AB$853)-ROW(ScheduleRef!$D$2)+1)/(ScheduleRef!$D$2:$D$853&lt;&gt;""),ROWS(ScheduleCompile!S$1:S543)),COLUMNS($A543:S543))</f>
        <v>50.8</v>
      </c>
      <c r="T543" s="1">
        <f>INDEX(ScheduleRef!$D$2:$AB$853,_xlfn.AGGREGATE(15,6,(ROW(ScheduleRef!$D$2:$AB$853)-ROW(ScheduleRef!$D$2)+1)/(ScheduleRef!$D$2:$D$853&lt;&gt;""),ROWS(ScheduleCompile!T$1:T543)),COLUMNS($A543:T543))</f>
        <v>50.8</v>
      </c>
      <c r="U543" s="1">
        <f>INDEX(ScheduleRef!$D$2:$AB$853,_xlfn.AGGREGATE(15,6,(ROW(ScheduleRef!$D$2:$AB$853)-ROW(ScheduleRef!$D$2)+1)/(ScheduleRef!$D$2:$D$853&lt;&gt;""),ROWS(ScheduleCompile!U$1:U543)),COLUMNS($A543:U543))</f>
        <v>50.8</v>
      </c>
      <c r="V543" s="1">
        <f>INDEX(ScheduleRef!$D$2:$AB$853,_xlfn.AGGREGATE(15,6,(ROW(ScheduleRef!$D$2:$AB$853)-ROW(ScheduleRef!$D$2)+1)/(ScheduleRef!$D$2:$D$853&lt;&gt;""),ROWS(ScheduleCompile!V$1:V543)),COLUMNS($A543:V543))</f>
        <v>50.8</v>
      </c>
      <c r="W543" s="1">
        <f>INDEX(ScheduleRef!$D$2:$AB$853,_xlfn.AGGREGATE(15,6,(ROW(ScheduleRef!$D$2:$AB$853)-ROW(ScheduleRef!$D$2)+1)/(ScheduleRef!$D$2:$D$853&lt;&gt;""),ROWS(ScheduleCompile!W$1:W543)),COLUMNS($A543:W543))</f>
        <v>50.8</v>
      </c>
      <c r="X543" s="1">
        <f>INDEX(ScheduleRef!$D$2:$AB$853,_xlfn.AGGREGATE(15,6,(ROW(ScheduleRef!$D$2:$AB$853)-ROW(ScheduleRef!$D$2)+1)/(ScheduleRef!$D$2:$D$853&lt;&gt;""),ROWS(ScheduleCompile!X$1:X543)),COLUMNS($A543:X543))</f>
        <v>50.8</v>
      </c>
      <c r="Y543" s="1">
        <f>INDEX(ScheduleRef!$D$2:$AB$853,_xlfn.AGGREGATE(15,6,(ROW(ScheduleRef!$D$2:$AB$853)-ROW(ScheduleRef!$D$2)+1)/(ScheduleRef!$D$2:$D$853&lt;&gt;""),ROWS(ScheduleCompile!Y$1:Y543)),COLUMNS($A543:Y543))</f>
        <v>50.8</v>
      </c>
    </row>
    <row r="544" spans="1:25" x14ac:dyDescent="0.25">
      <c r="A544" s="30" t="str">
        <f>INDEX(ScheduleRef!$D$2:$AB$853,_xlfn.AGGREGATE(15,6,(ROW(ScheduleRef!$D$2:$AB$853)-ROW(ScheduleRef!$D$2)+1)/(ScheduleRef!$D$2:$D$853&lt;&gt;""),ROWS(ScheduleCompile!A$1:A544)),COLUMNS($A544:A544))</f>
        <v>WaterMainCZ02Mar</v>
      </c>
      <c r="B544" s="1">
        <f>INDEX(ScheduleRef!$D$2:$AB$853,_xlfn.AGGREGATE(15,6,(ROW(ScheduleRef!$D$2:$AB$853)-ROW(ScheduleRef!$D$2)+1)/(ScheduleRef!$D$2:$D$853&lt;&gt;""),ROWS(ScheduleCompile!B$1:B544)),COLUMNS($A544:B544))</f>
        <v>51.5</v>
      </c>
      <c r="C544" s="1">
        <f>INDEX(ScheduleRef!$D$2:$AB$853,_xlfn.AGGREGATE(15,6,(ROW(ScheduleRef!$D$2:$AB$853)-ROW(ScheduleRef!$D$2)+1)/(ScheduleRef!$D$2:$D$853&lt;&gt;""),ROWS(ScheduleCompile!C$1:C544)),COLUMNS($A544:C544))</f>
        <v>51.5</v>
      </c>
      <c r="D544" s="1">
        <f>INDEX(ScheduleRef!$D$2:$AB$853,_xlfn.AGGREGATE(15,6,(ROW(ScheduleRef!$D$2:$AB$853)-ROW(ScheduleRef!$D$2)+1)/(ScheduleRef!$D$2:$D$853&lt;&gt;""),ROWS(ScheduleCompile!D$1:D544)),COLUMNS($A544:D544))</f>
        <v>51.5</v>
      </c>
      <c r="E544" s="1">
        <f>INDEX(ScheduleRef!$D$2:$AB$853,_xlfn.AGGREGATE(15,6,(ROW(ScheduleRef!$D$2:$AB$853)-ROW(ScheduleRef!$D$2)+1)/(ScheduleRef!$D$2:$D$853&lt;&gt;""),ROWS(ScheduleCompile!E$1:E544)),COLUMNS($A544:E544))</f>
        <v>51.5</v>
      </c>
      <c r="F544" s="1">
        <f>INDEX(ScheduleRef!$D$2:$AB$853,_xlfn.AGGREGATE(15,6,(ROW(ScheduleRef!$D$2:$AB$853)-ROW(ScheduleRef!$D$2)+1)/(ScheduleRef!$D$2:$D$853&lt;&gt;""),ROWS(ScheduleCompile!F$1:F544)),COLUMNS($A544:F544))</f>
        <v>51.5</v>
      </c>
      <c r="G544" s="1">
        <f>INDEX(ScheduleRef!$D$2:$AB$853,_xlfn.AGGREGATE(15,6,(ROW(ScheduleRef!$D$2:$AB$853)-ROW(ScheduleRef!$D$2)+1)/(ScheduleRef!$D$2:$D$853&lt;&gt;""),ROWS(ScheduleCompile!G$1:G544)),COLUMNS($A544:G544))</f>
        <v>51.5</v>
      </c>
      <c r="H544" s="1">
        <f>INDEX(ScheduleRef!$D$2:$AB$853,_xlfn.AGGREGATE(15,6,(ROW(ScheduleRef!$D$2:$AB$853)-ROW(ScheduleRef!$D$2)+1)/(ScheduleRef!$D$2:$D$853&lt;&gt;""),ROWS(ScheduleCompile!H$1:H544)),COLUMNS($A544:H544))</f>
        <v>51.5</v>
      </c>
      <c r="I544" s="1">
        <f>INDEX(ScheduleRef!$D$2:$AB$853,_xlfn.AGGREGATE(15,6,(ROW(ScheduleRef!$D$2:$AB$853)-ROW(ScheduleRef!$D$2)+1)/(ScheduleRef!$D$2:$D$853&lt;&gt;""),ROWS(ScheduleCompile!I$1:I544)),COLUMNS($A544:I544))</f>
        <v>51.5</v>
      </c>
      <c r="J544" s="1">
        <f>INDEX(ScheduleRef!$D$2:$AB$853,_xlfn.AGGREGATE(15,6,(ROW(ScheduleRef!$D$2:$AB$853)-ROW(ScheduleRef!$D$2)+1)/(ScheduleRef!$D$2:$D$853&lt;&gt;""),ROWS(ScheduleCompile!J$1:J544)),COLUMNS($A544:J544))</f>
        <v>51.5</v>
      </c>
      <c r="K544" s="1">
        <f>INDEX(ScheduleRef!$D$2:$AB$853,_xlfn.AGGREGATE(15,6,(ROW(ScheduleRef!$D$2:$AB$853)-ROW(ScheduleRef!$D$2)+1)/(ScheduleRef!$D$2:$D$853&lt;&gt;""),ROWS(ScheduleCompile!K$1:K544)),COLUMNS($A544:K544))</f>
        <v>51.5</v>
      </c>
      <c r="L544" s="1">
        <f>INDEX(ScheduleRef!$D$2:$AB$853,_xlfn.AGGREGATE(15,6,(ROW(ScheduleRef!$D$2:$AB$853)-ROW(ScheduleRef!$D$2)+1)/(ScheduleRef!$D$2:$D$853&lt;&gt;""),ROWS(ScheduleCompile!L$1:L544)),COLUMNS($A544:L544))</f>
        <v>51.5</v>
      </c>
      <c r="M544" s="1">
        <f>INDEX(ScheduleRef!$D$2:$AB$853,_xlfn.AGGREGATE(15,6,(ROW(ScheduleRef!$D$2:$AB$853)-ROW(ScheduleRef!$D$2)+1)/(ScheduleRef!$D$2:$D$853&lt;&gt;""),ROWS(ScheduleCompile!M$1:M544)),COLUMNS($A544:M544))</f>
        <v>51.5</v>
      </c>
      <c r="N544" s="1">
        <f>INDEX(ScheduleRef!$D$2:$AB$853,_xlfn.AGGREGATE(15,6,(ROW(ScheduleRef!$D$2:$AB$853)-ROW(ScheduleRef!$D$2)+1)/(ScheduleRef!$D$2:$D$853&lt;&gt;""),ROWS(ScheduleCompile!N$1:N544)),COLUMNS($A544:N544))</f>
        <v>51.5</v>
      </c>
      <c r="O544" s="1">
        <f>INDEX(ScheduleRef!$D$2:$AB$853,_xlfn.AGGREGATE(15,6,(ROW(ScheduleRef!$D$2:$AB$853)-ROW(ScheduleRef!$D$2)+1)/(ScheduleRef!$D$2:$D$853&lt;&gt;""),ROWS(ScheduleCompile!O$1:O544)),COLUMNS($A544:O544))</f>
        <v>51.5</v>
      </c>
      <c r="P544" s="1">
        <f>INDEX(ScheduleRef!$D$2:$AB$853,_xlfn.AGGREGATE(15,6,(ROW(ScheduleRef!$D$2:$AB$853)-ROW(ScheduleRef!$D$2)+1)/(ScheduleRef!$D$2:$D$853&lt;&gt;""),ROWS(ScheduleCompile!P$1:P544)),COLUMNS($A544:P544))</f>
        <v>51.5</v>
      </c>
      <c r="Q544" s="1">
        <f>INDEX(ScheduleRef!$D$2:$AB$853,_xlfn.AGGREGATE(15,6,(ROW(ScheduleRef!$D$2:$AB$853)-ROW(ScheduleRef!$D$2)+1)/(ScheduleRef!$D$2:$D$853&lt;&gt;""),ROWS(ScheduleCompile!Q$1:Q544)),COLUMNS($A544:Q544))</f>
        <v>51.5</v>
      </c>
      <c r="R544" s="1">
        <f>INDEX(ScheduleRef!$D$2:$AB$853,_xlfn.AGGREGATE(15,6,(ROW(ScheduleRef!$D$2:$AB$853)-ROW(ScheduleRef!$D$2)+1)/(ScheduleRef!$D$2:$D$853&lt;&gt;""),ROWS(ScheduleCompile!R$1:R544)),COLUMNS($A544:R544))</f>
        <v>51.5</v>
      </c>
      <c r="S544" s="1">
        <f>INDEX(ScheduleRef!$D$2:$AB$853,_xlfn.AGGREGATE(15,6,(ROW(ScheduleRef!$D$2:$AB$853)-ROW(ScheduleRef!$D$2)+1)/(ScheduleRef!$D$2:$D$853&lt;&gt;""),ROWS(ScheduleCompile!S$1:S544)),COLUMNS($A544:S544))</f>
        <v>51.5</v>
      </c>
      <c r="T544" s="1">
        <f>INDEX(ScheduleRef!$D$2:$AB$853,_xlfn.AGGREGATE(15,6,(ROW(ScheduleRef!$D$2:$AB$853)-ROW(ScheduleRef!$D$2)+1)/(ScheduleRef!$D$2:$D$853&lt;&gt;""),ROWS(ScheduleCompile!T$1:T544)),COLUMNS($A544:T544))</f>
        <v>51.5</v>
      </c>
      <c r="U544" s="1">
        <f>INDEX(ScheduleRef!$D$2:$AB$853,_xlfn.AGGREGATE(15,6,(ROW(ScheduleRef!$D$2:$AB$853)-ROW(ScheduleRef!$D$2)+1)/(ScheduleRef!$D$2:$D$853&lt;&gt;""),ROWS(ScheduleCompile!U$1:U544)),COLUMNS($A544:U544))</f>
        <v>51.5</v>
      </c>
      <c r="V544" s="1">
        <f>INDEX(ScheduleRef!$D$2:$AB$853,_xlfn.AGGREGATE(15,6,(ROW(ScheduleRef!$D$2:$AB$853)-ROW(ScheduleRef!$D$2)+1)/(ScheduleRef!$D$2:$D$853&lt;&gt;""),ROWS(ScheduleCompile!V$1:V544)),COLUMNS($A544:V544))</f>
        <v>51.5</v>
      </c>
      <c r="W544" s="1">
        <f>INDEX(ScheduleRef!$D$2:$AB$853,_xlfn.AGGREGATE(15,6,(ROW(ScheduleRef!$D$2:$AB$853)-ROW(ScheduleRef!$D$2)+1)/(ScheduleRef!$D$2:$D$853&lt;&gt;""),ROWS(ScheduleCompile!W$1:W544)),COLUMNS($A544:W544))</f>
        <v>51.5</v>
      </c>
      <c r="X544" s="1">
        <f>INDEX(ScheduleRef!$D$2:$AB$853,_xlfn.AGGREGATE(15,6,(ROW(ScheduleRef!$D$2:$AB$853)-ROW(ScheduleRef!$D$2)+1)/(ScheduleRef!$D$2:$D$853&lt;&gt;""),ROWS(ScheduleCompile!X$1:X544)),COLUMNS($A544:X544))</f>
        <v>51.5</v>
      </c>
      <c r="Y544" s="1">
        <f>INDEX(ScheduleRef!$D$2:$AB$853,_xlfn.AGGREGATE(15,6,(ROW(ScheduleRef!$D$2:$AB$853)-ROW(ScheduleRef!$D$2)+1)/(ScheduleRef!$D$2:$D$853&lt;&gt;""),ROWS(ScheduleCompile!Y$1:Y544)),COLUMNS($A544:Y544))</f>
        <v>51.5</v>
      </c>
    </row>
    <row r="545" spans="1:25" x14ac:dyDescent="0.25">
      <c r="A545" s="30" t="str">
        <f>INDEX(ScheduleRef!$D$2:$AB$853,_xlfn.AGGREGATE(15,6,(ROW(ScheduleRef!$D$2:$AB$853)-ROW(ScheduleRef!$D$2)+1)/(ScheduleRef!$D$2:$D$853&lt;&gt;""),ROWS(ScheduleCompile!A$1:A545)),COLUMNS($A545:A545))</f>
        <v>WaterMainCZ02Apr</v>
      </c>
      <c r="B545" s="1">
        <f>INDEX(ScheduleRef!$D$2:$AB$853,_xlfn.AGGREGATE(15,6,(ROW(ScheduleRef!$D$2:$AB$853)-ROW(ScheduleRef!$D$2)+1)/(ScheduleRef!$D$2:$D$853&lt;&gt;""),ROWS(ScheduleCompile!B$1:B545)),COLUMNS($A545:B545))</f>
        <v>52.8</v>
      </c>
      <c r="C545" s="1">
        <f>INDEX(ScheduleRef!$D$2:$AB$853,_xlfn.AGGREGATE(15,6,(ROW(ScheduleRef!$D$2:$AB$853)-ROW(ScheduleRef!$D$2)+1)/(ScheduleRef!$D$2:$D$853&lt;&gt;""),ROWS(ScheduleCompile!C$1:C545)),COLUMNS($A545:C545))</f>
        <v>52.8</v>
      </c>
      <c r="D545" s="1">
        <f>INDEX(ScheduleRef!$D$2:$AB$853,_xlfn.AGGREGATE(15,6,(ROW(ScheduleRef!$D$2:$AB$853)-ROW(ScheduleRef!$D$2)+1)/(ScheduleRef!$D$2:$D$853&lt;&gt;""),ROWS(ScheduleCompile!D$1:D545)),COLUMNS($A545:D545))</f>
        <v>52.8</v>
      </c>
      <c r="E545" s="1">
        <f>INDEX(ScheduleRef!$D$2:$AB$853,_xlfn.AGGREGATE(15,6,(ROW(ScheduleRef!$D$2:$AB$853)-ROW(ScheduleRef!$D$2)+1)/(ScheduleRef!$D$2:$D$853&lt;&gt;""),ROWS(ScheduleCompile!E$1:E545)),COLUMNS($A545:E545))</f>
        <v>52.8</v>
      </c>
      <c r="F545" s="1">
        <f>INDEX(ScheduleRef!$D$2:$AB$853,_xlfn.AGGREGATE(15,6,(ROW(ScheduleRef!$D$2:$AB$853)-ROW(ScheduleRef!$D$2)+1)/(ScheduleRef!$D$2:$D$853&lt;&gt;""),ROWS(ScheduleCompile!F$1:F545)),COLUMNS($A545:F545))</f>
        <v>52.8</v>
      </c>
      <c r="G545" s="1">
        <f>INDEX(ScheduleRef!$D$2:$AB$853,_xlfn.AGGREGATE(15,6,(ROW(ScheduleRef!$D$2:$AB$853)-ROW(ScheduleRef!$D$2)+1)/(ScheduleRef!$D$2:$D$853&lt;&gt;""),ROWS(ScheduleCompile!G$1:G545)),COLUMNS($A545:G545))</f>
        <v>52.8</v>
      </c>
      <c r="H545" s="1">
        <f>INDEX(ScheduleRef!$D$2:$AB$853,_xlfn.AGGREGATE(15,6,(ROW(ScheduleRef!$D$2:$AB$853)-ROW(ScheduleRef!$D$2)+1)/(ScheduleRef!$D$2:$D$853&lt;&gt;""),ROWS(ScheduleCompile!H$1:H545)),COLUMNS($A545:H545))</f>
        <v>52.8</v>
      </c>
      <c r="I545" s="1">
        <f>INDEX(ScheduleRef!$D$2:$AB$853,_xlfn.AGGREGATE(15,6,(ROW(ScheduleRef!$D$2:$AB$853)-ROW(ScheduleRef!$D$2)+1)/(ScheduleRef!$D$2:$D$853&lt;&gt;""),ROWS(ScheduleCompile!I$1:I545)),COLUMNS($A545:I545))</f>
        <v>52.8</v>
      </c>
      <c r="J545" s="1">
        <f>INDEX(ScheduleRef!$D$2:$AB$853,_xlfn.AGGREGATE(15,6,(ROW(ScheduleRef!$D$2:$AB$853)-ROW(ScheduleRef!$D$2)+1)/(ScheduleRef!$D$2:$D$853&lt;&gt;""),ROWS(ScheduleCompile!J$1:J545)),COLUMNS($A545:J545))</f>
        <v>52.8</v>
      </c>
      <c r="K545" s="1">
        <f>INDEX(ScheduleRef!$D$2:$AB$853,_xlfn.AGGREGATE(15,6,(ROW(ScheduleRef!$D$2:$AB$853)-ROW(ScheduleRef!$D$2)+1)/(ScheduleRef!$D$2:$D$853&lt;&gt;""),ROWS(ScheduleCompile!K$1:K545)),COLUMNS($A545:K545))</f>
        <v>52.8</v>
      </c>
      <c r="L545" s="1">
        <f>INDEX(ScheduleRef!$D$2:$AB$853,_xlfn.AGGREGATE(15,6,(ROW(ScheduleRef!$D$2:$AB$853)-ROW(ScheduleRef!$D$2)+1)/(ScheduleRef!$D$2:$D$853&lt;&gt;""),ROWS(ScheduleCompile!L$1:L545)),COLUMNS($A545:L545))</f>
        <v>52.8</v>
      </c>
      <c r="M545" s="1">
        <f>INDEX(ScheduleRef!$D$2:$AB$853,_xlfn.AGGREGATE(15,6,(ROW(ScheduleRef!$D$2:$AB$853)-ROW(ScheduleRef!$D$2)+1)/(ScheduleRef!$D$2:$D$853&lt;&gt;""),ROWS(ScheduleCompile!M$1:M545)),COLUMNS($A545:M545))</f>
        <v>52.8</v>
      </c>
      <c r="N545" s="1">
        <f>INDEX(ScheduleRef!$D$2:$AB$853,_xlfn.AGGREGATE(15,6,(ROW(ScheduleRef!$D$2:$AB$853)-ROW(ScheduleRef!$D$2)+1)/(ScheduleRef!$D$2:$D$853&lt;&gt;""),ROWS(ScheduleCompile!N$1:N545)),COLUMNS($A545:N545))</f>
        <v>52.8</v>
      </c>
      <c r="O545" s="1">
        <f>INDEX(ScheduleRef!$D$2:$AB$853,_xlfn.AGGREGATE(15,6,(ROW(ScheduleRef!$D$2:$AB$853)-ROW(ScheduleRef!$D$2)+1)/(ScheduleRef!$D$2:$D$853&lt;&gt;""),ROWS(ScheduleCompile!O$1:O545)),COLUMNS($A545:O545))</f>
        <v>52.8</v>
      </c>
      <c r="P545" s="1">
        <f>INDEX(ScheduleRef!$D$2:$AB$853,_xlfn.AGGREGATE(15,6,(ROW(ScheduleRef!$D$2:$AB$853)-ROW(ScheduleRef!$D$2)+1)/(ScheduleRef!$D$2:$D$853&lt;&gt;""),ROWS(ScheduleCompile!P$1:P545)),COLUMNS($A545:P545))</f>
        <v>52.8</v>
      </c>
      <c r="Q545" s="1">
        <f>INDEX(ScheduleRef!$D$2:$AB$853,_xlfn.AGGREGATE(15,6,(ROW(ScheduleRef!$D$2:$AB$853)-ROW(ScheduleRef!$D$2)+1)/(ScheduleRef!$D$2:$D$853&lt;&gt;""),ROWS(ScheduleCompile!Q$1:Q545)),COLUMNS($A545:Q545))</f>
        <v>52.8</v>
      </c>
      <c r="R545" s="1">
        <f>INDEX(ScheduleRef!$D$2:$AB$853,_xlfn.AGGREGATE(15,6,(ROW(ScheduleRef!$D$2:$AB$853)-ROW(ScheduleRef!$D$2)+1)/(ScheduleRef!$D$2:$D$853&lt;&gt;""),ROWS(ScheduleCompile!R$1:R545)),COLUMNS($A545:R545))</f>
        <v>52.8</v>
      </c>
      <c r="S545" s="1">
        <f>INDEX(ScheduleRef!$D$2:$AB$853,_xlfn.AGGREGATE(15,6,(ROW(ScheduleRef!$D$2:$AB$853)-ROW(ScheduleRef!$D$2)+1)/(ScheduleRef!$D$2:$D$853&lt;&gt;""),ROWS(ScheduleCompile!S$1:S545)),COLUMNS($A545:S545))</f>
        <v>52.8</v>
      </c>
      <c r="T545" s="1">
        <f>INDEX(ScheduleRef!$D$2:$AB$853,_xlfn.AGGREGATE(15,6,(ROW(ScheduleRef!$D$2:$AB$853)-ROW(ScheduleRef!$D$2)+1)/(ScheduleRef!$D$2:$D$853&lt;&gt;""),ROWS(ScheduleCompile!T$1:T545)),COLUMNS($A545:T545))</f>
        <v>52.8</v>
      </c>
      <c r="U545" s="1">
        <f>INDEX(ScheduleRef!$D$2:$AB$853,_xlfn.AGGREGATE(15,6,(ROW(ScheduleRef!$D$2:$AB$853)-ROW(ScheduleRef!$D$2)+1)/(ScheduleRef!$D$2:$D$853&lt;&gt;""),ROWS(ScheduleCompile!U$1:U545)),COLUMNS($A545:U545))</f>
        <v>52.8</v>
      </c>
      <c r="V545" s="1">
        <f>INDEX(ScheduleRef!$D$2:$AB$853,_xlfn.AGGREGATE(15,6,(ROW(ScheduleRef!$D$2:$AB$853)-ROW(ScheduleRef!$D$2)+1)/(ScheduleRef!$D$2:$D$853&lt;&gt;""),ROWS(ScheduleCompile!V$1:V545)),COLUMNS($A545:V545))</f>
        <v>52.8</v>
      </c>
      <c r="W545" s="1">
        <f>INDEX(ScheduleRef!$D$2:$AB$853,_xlfn.AGGREGATE(15,6,(ROW(ScheduleRef!$D$2:$AB$853)-ROW(ScheduleRef!$D$2)+1)/(ScheduleRef!$D$2:$D$853&lt;&gt;""),ROWS(ScheduleCompile!W$1:W545)),COLUMNS($A545:W545))</f>
        <v>52.8</v>
      </c>
      <c r="X545" s="1">
        <f>INDEX(ScheduleRef!$D$2:$AB$853,_xlfn.AGGREGATE(15,6,(ROW(ScheduleRef!$D$2:$AB$853)-ROW(ScheduleRef!$D$2)+1)/(ScheduleRef!$D$2:$D$853&lt;&gt;""),ROWS(ScheduleCompile!X$1:X545)),COLUMNS($A545:X545))</f>
        <v>52.8</v>
      </c>
      <c r="Y545" s="1">
        <f>INDEX(ScheduleRef!$D$2:$AB$853,_xlfn.AGGREGATE(15,6,(ROW(ScheduleRef!$D$2:$AB$853)-ROW(ScheduleRef!$D$2)+1)/(ScheduleRef!$D$2:$D$853&lt;&gt;""),ROWS(ScheduleCompile!Y$1:Y545)),COLUMNS($A545:Y545))</f>
        <v>52.8</v>
      </c>
    </row>
    <row r="546" spans="1:25" x14ac:dyDescent="0.25">
      <c r="A546" s="30" t="str">
        <f>INDEX(ScheduleRef!$D$2:$AB$853,_xlfn.AGGREGATE(15,6,(ROW(ScheduleRef!$D$2:$AB$853)-ROW(ScheduleRef!$D$2)+1)/(ScheduleRef!$D$2:$D$853&lt;&gt;""),ROWS(ScheduleCompile!A$1:A546)),COLUMNS($A546:A546))</f>
        <v>WaterMainCZ02May</v>
      </c>
      <c r="B546" s="1">
        <f>INDEX(ScheduleRef!$D$2:$AB$853,_xlfn.AGGREGATE(15,6,(ROW(ScheduleRef!$D$2:$AB$853)-ROW(ScheduleRef!$D$2)+1)/(ScheduleRef!$D$2:$D$853&lt;&gt;""),ROWS(ScheduleCompile!B$1:B546)),COLUMNS($A546:B546))</f>
        <v>52.7</v>
      </c>
      <c r="C546" s="1">
        <f>INDEX(ScheduleRef!$D$2:$AB$853,_xlfn.AGGREGATE(15,6,(ROW(ScheduleRef!$D$2:$AB$853)-ROW(ScheduleRef!$D$2)+1)/(ScheduleRef!$D$2:$D$853&lt;&gt;""),ROWS(ScheduleCompile!C$1:C546)),COLUMNS($A546:C546))</f>
        <v>52.7</v>
      </c>
      <c r="D546" s="1">
        <f>INDEX(ScheduleRef!$D$2:$AB$853,_xlfn.AGGREGATE(15,6,(ROW(ScheduleRef!$D$2:$AB$853)-ROW(ScheduleRef!$D$2)+1)/(ScheduleRef!$D$2:$D$853&lt;&gt;""),ROWS(ScheduleCompile!D$1:D546)),COLUMNS($A546:D546))</f>
        <v>52.7</v>
      </c>
      <c r="E546" s="1">
        <f>INDEX(ScheduleRef!$D$2:$AB$853,_xlfn.AGGREGATE(15,6,(ROW(ScheduleRef!$D$2:$AB$853)-ROW(ScheduleRef!$D$2)+1)/(ScheduleRef!$D$2:$D$853&lt;&gt;""),ROWS(ScheduleCompile!E$1:E546)),COLUMNS($A546:E546))</f>
        <v>52.7</v>
      </c>
      <c r="F546" s="1">
        <f>INDEX(ScheduleRef!$D$2:$AB$853,_xlfn.AGGREGATE(15,6,(ROW(ScheduleRef!$D$2:$AB$853)-ROW(ScheduleRef!$D$2)+1)/(ScheduleRef!$D$2:$D$853&lt;&gt;""),ROWS(ScheduleCompile!F$1:F546)),COLUMNS($A546:F546))</f>
        <v>52.7</v>
      </c>
      <c r="G546" s="1">
        <f>INDEX(ScheduleRef!$D$2:$AB$853,_xlfn.AGGREGATE(15,6,(ROW(ScheduleRef!$D$2:$AB$853)-ROW(ScheduleRef!$D$2)+1)/(ScheduleRef!$D$2:$D$853&lt;&gt;""),ROWS(ScheduleCompile!G$1:G546)),COLUMNS($A546:G546))</f>
        <v>52.7</v>
      </c>
      <c r="H546" s="1">
        <f>INDEX(ScheduleRef!$D$2:$AB$853,_xlfn.AGGREGATE(15,6,(ROW(ScheduleRef!$D$2:$AB$853)-ROW(ScheduleRef!$D$2)+1)/(ScheduleRef!$D$2:$D$853&lt;&gt;""),ROWS(ScheduleCompile!H$1:H546)),COLUMNS($A546:H546))</f>
        <v>52.7</v>
      </c>
      <c r="I546" s="1">
        <f>INDEX(ScheduleRef!$D$2:$AB$853,_xlfn.AGGREGATE(15,6,(ROW(ScheduleRef!$D$2:$AB$853)-ROW(ScheduleRef!$D$2)+1)/(ScheduleRef!$D$2:$D$853&lt;&gt;""),ROWS(ScheduleCompile!I$1:I546)),COLUMNS($A546:I546))</f>
        <v>52.7</v>
      </c>
      <c r="J546" s="1">
        <f>INDEX(ScheduleRef!$D$2:$AB$853,_xlfn.AGGREGATE(15,6,(ROW(ScheduleRef!$D$2:$AB$853)-ROW(ScheduleRef!$D$2)+1)/(ScheduleRef!$D$2:$D$853&lt;&gt;""),ROWS(ScheduleCompile!J$1:J546)),COLUMNS($A546:J546))</f>
        <v>52.7</v>
      </c>
      <c r="K546" s="1">
        <f>INDEX(ScheduleRef!$D$2:$AB$853,_xlfn.AGGREGATE(15,6,(ROW(ScheduleRef!$D$2:$AB$853)-ROW(ScheduleRef!$D$2)+1)/(ScheduleRef!$D$2:$D$853&lt;&gt;""),ROWS(ScheduleCompile!K$1:K546)),COLUMNS($A546:K546))</f>
        <v>52.7</v>
      </c>
      <c r="L546" s="1">
        <f>INDEX(ScheduleRef!$D$2:$AB$853,_xlfn.AGGREGATE(15,6,(ROW(ScheduleRef!$D$2:$AB$853)-ROW(ScheduleRef!$D$2)+1)/(ScheduleRef!$D$2:$D$853&lt;&gt;""),ROWS(ScheduleCompile!L$1:L546)),COLUMNS($A546:L546))</f>
        <v>52.7</v>
      </c>
      <c r="M546" s="1">
        <f>INDEX(ScheduleRef!$D$2:$AB$853,_xlfn.AGGREGATE(15,6,(ROW(ScheduleRef!$D$2:$AB$853)-ROW(ScheduleRef!$D$2)+1)/(ScheduleRef!$D$2:$D$853&lt;&gt;""),ROWS(ScheduleCompile!M$1:M546)),COLUMNS($A546:M546))</f>
        <v>52.7</v>
      </c>
      <c r="N546" s="1">
        <f>INDEX(ScheduleRef!$D$2:$AB$853,_xlfn.AGGREGATE(15,6,(ROW(ScheduleRef!$D$2:$AB$853)-ROW(ScheduleRef!$D$2)+1)/(ScheduleRef!$D$2:$D$853&lt;&gt;""),ROWS(ScheduleCompile!N$1:N546)),COLUMNS($A546:N546))</f>
        <v>52.7</v>
      </c>
      <c r="O546" s="1">
        <f>INDEX(ScheduleRef!$D$2:$AB$853,_xlfn.AGGREGATE(15,6,(ROW(ScheduleRef!$D$2:$AB$853)-ROW(ScheduleRef!$D$2)+1)/(ScheduleRef!$D$2:$D$853&lt;&gt;""),ROWS(ScheduleCompile!O$1:O546)),COLUMNS($A546:O546))</f>
        <v>52.7</v>
      </c>
      <c r="P546" s="1">
        <f>INDEX(ScheduleRef!$D$2:$AB$853,_xlfn.AGGREGATE(15,6,(ROW(ScheduleRef!$D$2:$AB$853)-ROW(ScheduleRef!$D$2)+1)/(ScheduleRef!$D$2:$D$853&lt;&gt;""),ROWS(ScheduleCompile!P$1:P546)),COLUMNS($A546:P546))</f>
        <v>52.7</v>
      </c>
      <c r="Q546" s="1">
        <f>INDEX(ScheduleRef!$D$2:$AB$853,_xlfn.AGGREGATE(15,6,(ROW(ScheduleRef!$D$2:$AB$853)-ROW(ScheduleRef!$D$2)+1)/(ScheduleRef!$D$2:$D$853&lt;&gt;""),ROWS(ScheduleCompile!Q$1:Q546)),COLUMNS($A546:Q546))</f>
        <v>52.7</v>
      </c>
      <c r="R546" s="1">
        <f>INDEX(ScheduleRef!$D$2:$AB$853,_xlfn.AGGREGATE(15,6,(ROW(ScheduleRef!$D$2:$AB$853)-ROW(ScheduleRef!$D$2)+1)/(ScheduleRef!$D$2:$D$853&lt;&gt;""),ROWS(ScheduleCompile!R$1:R546)),COLUMNS($A546:R546))</f>
        <v>52.7</v>
      </c>
      <c r="S546" s="1">
        <f>INDEX(ScheduleRef!$D$2:$AB$853,_xlfn.AGGREGATE(15,6,(ROW(ScheduleRef!$D$2:$AB$853)-ROW(ScheduleRef!$D$2)+1)/(ScheduleRef!$D$2:$D$853&lt;&gt;""),ROWS(ScheduleCompile!S$1:S546)),COLUMNS($A546:S546))</f>
        <v>52.7</v>
      </c>
      <c r="T546" s="1">
        <f>INDEX(ScheduleRef!$D$2:$AB$853,_xlfn.AGGREGATE(15,6,(ROW(ScheduleRef!$D$2:$AB$853)-ROW(ScheduleRef!$D$2)+1)/(ScheduleRef!$D$2:$D$853&lt;&gt;""),ROWS(ScheduleCompile!T$1:T546)),COLUMNS($A546:T546))</f>
        <v>52.7</v>
      </c>
      <c r="U546" s="1">
        <f>INDEX(ScheduleRef!$D$2:$AB$853,_xlfn.AGGREGATE(15,6,(ROW(ScheduleRef!$D$2:$AB$853)-ROW(ScheduleRef!$D$2)+1)/(ScheduleRef!$D$2:$D$853&lt;&gt;""),ROWS(ScheduleCompile!U$1:U546)),COLUMNS($A546:U546))</f>
        <v>52.7</v>
      </c>
      <c r="V546" s="1">
        <f>INDEX(ScheduleRef!$D$2:$AB$853,_xlfn.AGGREGATE(15,6,(ROW(ScheduleRef!$D$2:$AB$853)-ROW(ScheduleRef!$D$2)+1)/(ScheduleRef!$D$2:$D$853&lt;&gt;""),ROWS(ScheduleCompile!V$1:V546)),COLUMNS($A546:V546))</f>
        <v>52.7</v>
      </c>
      <c r="W546" s="1">
        <f>INDEX(ScheduleRef!$D$2:$AB$853,_xlfn.AGGREGATE(15,6,(ROW(ScheduleRef!$D$2:$AB$853)-ROW(ScheduleRef!$D$2)+1)/(ScheduleRef!$D$2:$D$853&lt;&gt;""),ROWS(ScheduleCompile!W$1:W546)),COLUMNS($A546:W546))</f>
        <v>52.7</v>
      </c>
      <c r="X546" s="1">
        <f>INDEX(ScheduleRef!$D$2:$AB$853,_xlfn.AGGREGATE(15,6,(ROW(ScheduleRef!$D$2:$AB$853)-ROW(ScheduleRef!$D$2)+1)/(ScheduleRef!$D$2:$D$853&lt;&gt;""),ROWS(ScheduleCompile!X$1:X546)),COLUMNS($A546:X546))</f>
        <v>52.7</v>
      </c>
      <c r="Y546" s="1">
        <f>INDEX(ScheduleRef!$D$2:$AB$853,_xlfn.AGGREGATE(15,6,(ROW(ScheduleRef!$D$2:$AB$853)-ROW(ScheduleRef!$D$2)+1)/(ScheduleRef!$D$2:$D$853&lt;&gt;""),ROWS(ScheduleCompile!Y$1:Y546)),COLUMNS($A546:Y546))</f>
        <v>52.7</v>
      </c>
    </row>
    <row r="547" spans="1:25" x14ac:dyDescent="0.25">
      <c r="A547" s="30" t="str">
        <f>INDEX(ScheduleRef!$D$2:$AB$853,_xlfn.AGGREGATE(15,6,(ROW(ScheduleRef!$D$2:$AB$853)-ROW(ScheduleRef!$D$2)+1)/(ScheduleRef!$D$2:$D$853&lt;&gt;""),ROWS(ScheduleCompile!A$1:A547)),COLUMNS($A547:A547))</f>
        <v>WaterMainCZ02Jun</v>
      </c>
      <c r="B547" s="1">
        <f>INDEX(ScheduleRef!$D$2:$AB$853,_xlfn.AGGREGATE(15,6,(ROW(ScheduleRef!$D$2:$AB$853)-ROW(ScheduleRef!$D$2)+1)/(ScheduleRef!$D$2:$D$853&lt;&gt;""),ROWS(ScheduleCompile!B$1:B547)),COLUMNS($A547:B547))</f>
        <v>55</v>
      </c>
      <c r="C547" s="1">
        <f>INDEX(ScheduleRef!$D$2:$AB$853,_xlfn.AGGREGATE(15,6,(ROW(ScheduleRef!$D$2:$AB$853)-ROW(ScheduleRef!$D$2)+1)/(ScheduleRef!$D$2:$D$853&lt;&gt;""),ROWS(ScheduleCompile!C$1:C547)),COLUMNS($A547:C547))</f>
        <v>55</v>
      </c>
      <c r="D547" s="1">
        <f>INDEX(ScheduleRef!$D$2:$AB$853,_xlfn.AGGREGATE(15,6,(ROW(ScheduleRef!$D$2:$AB$853)-ROW(ScheduleRef!$D$2)+1)/(ScheduleRef!$D$2:$D$853&lt;&gt;""),ROWS(ScheduleCompile!D$1:D547)),COLUMNS($A547:D547))</f>
        <v>55</v>
      </c>
      <c r="E547" s="1">
        <f>INDEX(ScheduleRef!$D$2:$AB$853,_xlfn.AGGREGATE(15,6,(ROW(ScheduleRef!$D$2:$AB$853)-ROW(ScheduleRef!$D$2)+1)/(ScheduleRef!$D$2:$D$853&lt;&gt;""),ROWS(ScheduleCompile!E$1:E547)),COLUMNS($A547:E547))</f>
        <v>55</v>
      </c>
      <c r="F547" s="1">
        <f>INDEX(ScheduleRef!$D$2:$AB$853,_xlfn.AGGREGATE(15,6,(ROW(ScheduleRef!$D$2:$AB$853)-ROW(ScheduleRef!$D$2)+1)/(ScheduleRef!$D$2:$D$853&lt;&gt;""),ROWS(ScheduleCompile!F$1:F547)),COLUMNS($A547:F547))</f>
        <v>55</v>
      </c>
      <c r="G547" s="1">
        <f>INDEX(ScheduleRef!$D$2:$AB$853,_xlfn.AGGREGATE(15,6,(ROW(ScheduleRef!$D$2:$AB$853)-ROW(ScheduleRef!$D$2)+1)/(ScheduleRef!$D$2:$D$853&lt;&gt;""),ROWS(ScheduleCompile!G$1:G547)),COLUMNS($A547:G547))</f>
        <v>55</v>
      </c>
      <c r="H547" s="1">
        <f>INDEX(ScheduleRef!$D$2:$AB$853,_xlfn.AGGREGATE(15,6,(ROW(ScheduleRef!$D$2:$AB$853)-ROW(ScheduleRef!$D$2)+1)/(ScheduleRef!$D$2:$D$853&lt;&gt;""),ROWS(ScheduleCompile!H$1:H547)),COLUMNS($A547:H547))</f>
        <v>55</v>
      </c>
      <c r="I547" s="1">
        <f>INDEX(ScheduleRef!$D$2:$AB$853,_xlfn.AGGREGATE(15,6,(ROW(ScheduleRef!$D$2:$AB$853)-ROW(ScheduleRef!$D$2)+1)/(ScheduleRef!$D$2:$D$853&lt;&gt;""),ROWS(ScheduleCompile!I$1:I547)),COLUMNS($A547:I547))</f>
        <v>55</v>
      </c>
      <c r="J547" s="1">
        <f>INDEX(ScheduleRef!$D$2:$AB$853,_xlfn.AGGREGATE(15,6,(ROW(ScheduleRef!$D$2:$AB$853)-ROW(ScheduleRef!$D$2)+1)/(ScheduleRef!$D$2:$D$853&lt;&gt;""),ROWS(ScheduleCompile!J$1:J547)),COLUMNS($A547:J547))</f>
        <v>55</v>
      </c>
      <c r="K547" s="1">
        <f>INDEX(ScheduleRef!$D$2:$AB$853,_xlfn.AGGREGATE(15,6,(ROW(ScheduleRef!$D$2:$AB$853)-ROW(ScheduleRef!$D$2)+1)/(ScheduleRef!$D$2:$D$853&lt;&gt;""),ROWS(ScheduleCompile!K$1:K547)),COLUMNS($A547:K547))</f>
        <v>55</v>
      </c>
      <c r="L547" s="1">
        <f>INDEX(ScheduleRef!$D$2:$AB$853,_xlfn.AGGREGATE(15,6,(ROW(ScheduleRef!$D$2:$AB$853)-ROW(ScheduleRef!$D$2)+1)/(ScheduleRef!$D$2:$D$853&lt;&gt;""),ROWS(ScheduleCompile!L$1:L547)),COLUMNS($A547:L547))</f>
        <v>55</v>
      </c>
      <c r="M547" s="1">
        <f>INDEX(ScheduleRef!$D$2:$AB$853,_xlfn.AGGREGATE(15,6,(ROW(ScheduleRef!$D$2:$AB$853)-ROW(ScheduleRef!$D$2)+1)/(ScheduleRef!$D$2:$D$853&lt;&gt;""),ROWS(ScheduleCompile!M$1:M547)),COLUMNS($A547:M547))</f>
        <v>55</v>
      </c>
      <c r="N547" s="1">
        <f>INDEX(ScheduleRef!$D$2:$AB$853,_xlfn.AGGREGATE(15,6,(ROW(ScheduleRef!$D$2:$AB$853)-ROW(ScheduleRef!$D$2)+1)/(ScheduleRef!$D$2:$D$853&lt;&gt;""),ROWS(ScheduleCompile!N$1:N547)),COLUMNS($A547:N547))</f>
        <v>55</v>
      </c>
      <c r="O547" s="1">
        <f>INDEX(ScheduleRef!$D$2:$AB$853,_xlfn.AGGREGATE(15,6,(ROW(ScheduleRef!$D$2:$AB$853)-ROW(ScheduleRef!$D$2)+1)/(ScheduleRef!$D$2:$D$853&lt;&gt;""),ROWS(ScheduleCompile!O$1:O547)),COLUMNS($A547:O547))</f>
        <v>55</v>
      </c>
      <c r="P547" s="1">
        <f>INDEX(ScheduleRef!$D$2:$AB$853,_xlfn.AGGREGATE(15,6,(ROW(ScheduleRef!$D$2:$AB$853)-ROW(ScheduleRef!$D$2)+1)/(ScheduleRef!$D$2:$D$853&lt;&gt;""),ROWS(ScheduleCompile!P$1:P547)),COLUMNS($A547:P547))</f>
        <v>55</v>
      </c>
      <c r="Q547" s="1">
        <f>INDEX(ScheduleRef!$D$2:$AB$853,_xlfn.AGGREGATE(15,6,(ROW(ScheduleRef!$D$2:$AB$853)-ROW(ScheduleRef!$D$2)+1)/(ScheduleRef!$D$2:$D$853&lt;&gt;""),ROWS(ScheduleCompile!Q$1:Q547)),COLUMNS($A547:Q547))</f>
        <v>55</v>
      </c>
      <c r="R547" s="1">
        <f>INDEX(ScheduleRef!$D$2:$AB$853,_xlfn.AGGREGATE(15,6,(ROW(ScheduleRef!$D$2:$AB$853)-ROW(ScheduleRef!$D$2)+1)/(ScheduleRef!$D$2:$D$853&lt;&gt;""),ROWS(ScheduleCompile!R$1:R547)),COLUMNS($A547:R547))</f>
        <v>55</v>
      </c>
      <c r="S547" s="1">
        <f>INDEX(ScheduleRef!$D$2:$AB$853,_xlfn.AGGREGATE(15,6,(ROW(ScheduleRef!$D$2:$AB$853)-ROW(ScheduleRef!$D$2)+1)/(ScheduleRef!$D$2:$D$853&lt;&gt;""),ROWS(ScheduleCompile!S$1:S547)),COLUMNS($A547:S547))</f>
        <v>55</v>
      </c>
      <c r="T547" s="1">
        <f>INDEX(ScheduleRef!$D$2:$AB$853,_xlfn.AGGREGATE(15,6,(ROW(ScheduleRef!$D$2:$AB$853)-ROW(ScheduleRef!$D$2)+1)/(ScheduleRef!$D$2:$D$853&lt;&gt;""),ROWS(ScheduleCompile!T$1:T547)),COLUMNS($A547:T547))</f>
        <v>55</v>
      </c>
      <c r="U547" s="1">
        <f>INDEX(ScheduleRef!$D$2:$AB$853,_xlfn.AGGREGATE(15,6,(ROW(ScheduleRef!$D$2:$AB$853)-ROW(ScheduleRef!$D$2)+1)/(ScheduleRef!$D$2:$D$853&lt;&gt;""),ROWS(ScheduleCompile!U$1:U547)),COLUMNS($A547:U547))</f>
        <v>55</v>
      </c>
      <c r="V547" s="1">
        <f>INDEX(ScheduleRef!$D$2:$AB$853,_xlfn.AGGREGATE(15,6,(ROW(ScheduleRef!$D$2:$AB$853)-ROW(ScheduleRef!$D$2)+1)/(ScheduleRef!$D$2:$D$853&lt;&gt;""),ROWS(ScheduleCompile!V$1:V547)),COLUMNS($A547:V547))</f>
        <v>55</v>
      </c>
      <c r="W547" s="1">
        <f>INDEX(ScheduleRef!$D$2:$AB$853,_xlfn.AGGREGATE(15,6,(ROW(ScheduleRef!$D$2:$AB$853)-ROW(ScheduleRef!$D$2)+1)/(ScheduleRef!$D$2:$D$853&lt;&gt;""),ROWS(ScheduleCompile!W$1:W547)),COLUMNS($A547:W547))</f>
        <v>55</v>
      </c>
      <c r="X547" s="1">
        <f>INDEX(ScheduleRef!$D$2:$AB$853,_xlfn.AGGREGATE(15,6,(ROW(ScheduleRef!$D$2:$AB$853)-ROW(ScheduleRef!$D$2)+1)/(ScheduleRef!$D$2:$D$853&lt;&gt;""),ROWS(ScheduleCompile!X$1:X547)),COLUMNS($A547:X547))</f>
        <v>55</v>
      </c>
      <c r="Y547" s="1">
        <f>INDEX(ScheduleRef!$D$2:$AB$853,_xlfn.AGGREGATE(15,6,(ROW(ScheduleRef!$D$2:$AB$853)-ROW(ScheduleRef!$D$2)+1)/(ScheduleRef!$D$2:$D$853&lt;&gt;""),ROWS(ScheduleCompile!Y$1:Y547)),COLUMNS($A547:Y547))</f>
        <v>55</v>
      </c>
    </row>
    <row r="548" spans="1:25" x14ac:dyDescent="0.25">
      <c r="A548" s="30" t="str">
        <f>INDEX(ScheduleRef!$D$2:$AB$853,_xlfn.AGGREGATE(15,6,(ROW(ScheduleRef!$D$2:$AB$853)-ROW(ScheduleRef!$D$2)+1)/(ScheduleRef!$D$2:$D$853&lt;&gt;""),ROWS(ScheduleCompile!A$1:A548)),COLUMNS($A548:A548))</f>
        <v>WaterMainCZ02Jul</v>
      </c>
      <c r="B548" s="1">
        <f>INDEX(ScheduleRef!$D$2:$AB$853,_xlfn.AGGREGATE(15,6,(ROW(ScheduleRef!$D$2:$AB$853)-ROW(ScheduleRef!$D$2)+1)/(ScheduleRef!$D$2:$D$853&lt;&gt;""),ROWS(ScheduleCompile!B$1:B548)),COLUMNS($A548:B548))</f>
        <v>57.5</v>
      </c>
      <c r="C548" s="1">
        <f>INDEX(ScheduleRef!$D$2:$AB$853,_xlfn.AGGREGATE(15,6,(ROW(ScheduleRef!$D$2:$AB$853)-ROW(ScheduleRef!$D$2)+1)/(ScheduleRef!$D$2:$D$853&lt;&gt;""),ROWS(ScheduleCompile!C$1:C548)),COLUMNS($A548:C548))</f>
        <v>57.5</v>
      </c>
      <c r="D548" s="1">
        <f>INDEX(ScheduleRef!$D$2:$AB$853,_xlfn.AGGREGATE(15,6,(ROW(ScheduleRef!$D$2:$AB$853)-ROW(ScheduleRef!$D$2)+1)/(ScheduleRef!$D$2:$D$853&lt;&gt;""),ROWS(ScheduleCompile!D$1:D548)),COLUMNS($A548:D548))</f>
        <v>57.5</v>
      </c>
      <c r="E548" s="1">
        <f>INDEX(ScheduleRef!$D$2:$AB$853,_xlfn.AGGREGATE(15,6,(ROW(ScheduleRef!$D$2:$AB$853)-ROW(ScheduleRef!$D$2)+1)/(ScheduleRef!$D$2:$D$853&lt;&gt;""),ROWS(ScheduleCompile!E$1:E548)),COLUMNS($A548:E548))</f>
        <v>57.5</v>
      </c>
      <c r="F548" s="1">
        <f>INDEX(ScheduleRef!$D$2:$AB$853,_xlfn.AGGREGATE(15,6,(ROW(ScheduleRef!$D$2:$AB$853)-ROW(ScheduleRef!$D$2)+1)/(ScheduleRef!$D$2:$D$853&lt;&gt;""),ROWS(ScheduleCompile!F$1:F548)),COLUMNS($A548:F548))</f>
        <v>57.5</v>
      </c>
      <c r="G548" s="1">
        <f>INDEX(ScheduleRef!$D$2:$AB$853,_xlfn.AGGREGATE(15,6,(ROW(ScheduleRef!$D$2:$AB$853)-ROW(ScheduleRef!$D$2)+1)/(ScheduleRef!$D$2:$D$853&lt;&gt;""),ROWS(ScheduleCompile!G$1:G548)),COLUMNS($A548:G548))</f>
        <v>57.5</v>
      </c>
      <c r="H548" s="1">
        <f>INDEX(ScheduleRef!$D$2:$AB$853,_xlfn.AGGREGATE(15,6,(ROW(ScheduleRef!$D$2:$AB$853)-ROW(ScheduleRef!$D$2)+1)/(ScheduleRef!$D$2:$D$853&lt;&gt;""),ROWS(ScheduleCompile!H$1:H548)),COLUMNS($A548:H548))</f>
        <v>57.5</v>
      </c>
      <c r="I548" s="1">
        <f>INDEX(ScheduleRef!$D$2:$AB$853,_xlfn.AGGREGATE(15,6,(ROW(ScheduleRef!$D$2:$AB$853)-ROW(ScheduleRef!$D$2)+1)/(ScheduleRef!$D$2:$D$853&lt;&gt;""),ROWS(ScheduleCompile!I$1:I548)),COLUMNS($A548:I548))</f>
        <v>57.5</v>
      </c>
      <c r="J548" s="1">
        <f>INDEX(ScheduleRef!$D$2:$AB$853,_xlfn.AGGREGATE(15,6,(ROW(ScheduleRef!$D$2:$AB$853)-ROW(ScheduleRef!$D$2)+1)/(ScheduleRef!$D$2:$D$853&lt;&gt;""),ROWS(ScheduleCompile!J$1:J548)),COLUMNS($A548:J548))</f>
        <v>57.5</v>
      </c>
      <c r="K548" s="1">
        <f>INDEX(ScheduleRef!$D$2:$AB$853,_xlfn.AGGREGATE(15,6,(ROW(ScheduleRef!$D$2:$AB$853)-ROW(ScheduleRef!$D$2)+1)/(ScheduleRef!$D$2:$D$853&lt;&gt;""),ROWS(ScheduleCompile!K$1:K548)),COLUMNS($A548:K548))</f>
        <v>57.5</v>
      </c>
      <c r="L548" s="1">
        <f>INDEX(ScheduleRef!$D$2:$AB$853,_xlfn.AGGREGATE(15,6,(ROW(ScheduleRef!$D$2:$AB$853)-ROW(ScheduleRef!$D$2)+1)/(ScheduleRef!$D$2:$D$853&lt;&gt;""),ROWS(ScheduleCompile!L$1:L548)),COLUMNS($A548:L548))</f>
        <v>57.5</v>
      </c>
      <c r="M548" s="1">
        <f>INDEX(ScheduleRef!$D$2:$AB$853,_xlfn.AGGREGATE(15,6,(ROW(ScheduleRef!$D$2:$AB$853)-ROW(ScheduleRef!$D$2)+1)/(ScheduleRef!$D$2:$D$853&lt;&gt;""),ROWS(ScheduleCompile!M$1:M548)),COLUMNS($A548:M548))</f>
        <v>57.5</v>
      </c>
      <c r="N548" s="1">
        <f>INDEX(ScheduleRef!$D$2:$AB$853,_xlfn.AGGREGATE(15,6,(ROW(ScheduleRef!$D$2:$AB$853)-ROW(ScheduleRef!$D$2)+1)/(ScheduleRef!$D$2:$D$853&lt;&gt;""),ROWS(ScheduleCompile!N$1:N548)),COLUMNS($A548:N548))</f>
        <v>57.5</v>
      </c>
      <c r="O548" s="1">
        <f>INDEX(ScheduleRef!$D$2:$AB$853,_xlfn.AGGREGATE(15,6,(ROW(ScheduleRef!$D$2:$AB$853)-ROW(ScheduleRef!$D$2)+1)/(ScheduleRef!$D$2:$D$853&lt;&gt;""),ROWS(ScheduleCompile!O$1:O548)),COLUMNS($A548:O548))</f>
        <v>57.5</v>
      </c>
      <c r="P548" s="1">
        <f>INDEX(ScheduleRef!$D$2:$AB$853,_xlfn.AGGREGATE(15,6,(ROW(ScheduleRef!$D$2:$AB$853)-ROW(ScheduleRef!$D$2)+1)/(ScheduleRef!$D$2:$D$853&lt;&gt;""),ROWS(ScheduleCompile!P$1:P548)),COLUMNS($A548:P548))</f>
        <v>57.5</v>
      </c>
      <c r="Q548" s="1">
        <f>INDEX(ScheduleRef!$D$2:$AB$853,_xlfn.AGGREGATE(15,6,(ROW(ScheduleRef!$D$2:$AB$853)-ROW(ScheduleRef!$D$2)+1)/(ScheduleRef!$D$2:$D$853&lt;&gt;""),ROWS(ScheduleCompile!Q$1:Q548)),COLUMNS($A548:Q548))</f>
        <v>57.5</v>
      </c>
      <c r="R548" s="1">
        <f>INDEX(ScheduleRef!$D$2:$AB$853,_xlfn.AGGREGATE(15,6,(ROW(ScheduleRef!$D$2:$AB$853)-ROW(ScheduleRef!$D$2)+1)/(ScheduleRef!$D$2:$D$853&lt;&gt;""),ROWS(ScheduleCompile!R$1:R548)),COLUMNS($A548:R548))</f>
        <v>57.5</v>
      </c>
      <c r="S548" s="1">
        <f>INDEX(ScheduleRef!$D$2:$AB$853,_xlfn.AGGREGATE(15,6,(ROW(ScheduleRef!$D$2:$AB$853)-ROW(ScheduleRef!$D$2)+1)/(ScheduleRef!$D$2:$D$853&lt;&gt;""),ROWS(ScheduleCompile!S$1:S548)),COLUMNS($A548:S548))</f>
        <v>57.5</v>
      </c>
      <c r="T548" s="1">
        <f>INDEX(ScheduleRef!$D$2:$AB$853,_xlfn.AGGREGATE(15,6,(ROW(ScheduleRef!$D$2:$AB$853)-ROW(ScheduleRef!$D$2)+1)/(ScheduleRef!$D$2:$D$853&lt;&gt;""),ROWS(ScheduleCompile!T$1:T548)),COLUMNS($A548:T548))</f>
        <v>57.5</v>
      </c>
      <c r="U548" s="1">
        <f>INDEX(ScheduleRef!$D$2:$AB$853,_xlfn.AGGREGATE(15,6,(ROW(ScheduleRef!$D$2:$AB$853)-ROW(ScheduleRef!$D$2)+1)/(ScheduleRef!$D$2:$D$853&lt;&gt;""),ROWS(ScheduleCompile!U$1:U548)),COLUMNS($A548:U548))</f>
        <v>57.5</v>
      </c>
      <c r="V548" s="1">
        <f>INDEX(ScheduleRef!$D$2:$AB$853,_xlfn.AGGREGATE(15,6,(ROW(ScheduleRef!$D$2:$AB$853)-ROW(ScheduleRef!$D$2)+1)/(ScheduleRef!$D$2:$D$853&lt;&gt;""),ROWS(ScheduleCompile!V$1:V548)),COLUMNS($A548:V548))</f>
        <v>57.5</v>
      </c>
      <c r="W548" s="1">
        <f>INDEX(ScheduleRef!$D$2:$AB$853,_xlfn.AGGREGATE(15,6,(ROW(ScheduleRef!$D$2:$AB$853)-ROW(ScheduleRef!$D$2)+1)/(ScheduleRef!$D$2:$D$853&lt;&gt;""),ROWS(ScheduleCompile!W$1:W548)),COLUMNS($A548:W548))</f>
        <v>57.5</v>
      </c>
      <c r="X548" s="1">
        <f>INDEX(ScheduleRef!$D$2:$AB$853,_xlfn.AGGREGATE(15,6,(ROW(ScheduleRef!$D$2:$AB$853)-ROW(ScheduleRef!$D$2)+1)/(ScheduleRef!$D$2:$D$853&lt;&gt;""),ROWS(ScheduleCompile!X$1:X548)),COLUMNS($A548:X548))</f>
        <v>57.5</v>
      </c>
      <c r="Y548" s="1">
        <f>INDEX(ScheduleRef!$D$2:$AB$853,_xlfn.AGGREGATE(15,6,(ROW(ScheduleRef!$D$2:$AB$853)-ROW(ScheduleRef!$D$2)+1)/(ScheduleRef!$D$2:$D$853&lt;&gt;""),ROWS(ScheduleCompile!Y$1:Y548)),COLUMNS($A548:Y548))</f>
        <v>57.5</v>
      </c>
    </row>
    <row r="549" spans="1:25" x14ac:dyDescent="0.25">
      <c r="A549" s="30" t="str">
        <f>INDEX(ScheduleRef!$D$2:$AB$853,_xlfn.AGGREGATE(15,6,(ROW(ScheduleRef!$D$2:$AB$853)-ROW(ScheduleRef!$D$2)+1)/(ScheduleRef!$D$2:$D$853&lt;&gt;""),ROWS(ScheduleCompile!A$1:A549)),COLUMNS($A549:A549))</f>
        <v>WaterMainCZ02Aug</v>
      </c>
      <c r="B549" s="1">
        <f>INDEX(ScheduleRef!$D$2:$AB$853,_xlfn.AGGREGATE(15,6,(ROW(ScheduleRef!$D$2:$AB$853)-ROW(ScheduleRef!$D$2)+1)/(ScheduleRef!$D$2:$D$853&lt;&gt;""),ROWS(ScheduleCompile!B$1:B549)),COLUMNS($A549:B549))</f>
        <v>57.1</v>
      </c>
      <c r="C549" s="1">
        <f>INDEX(ScheduleRef!$D$2:$AB$853,_xlfn.AGGREGATE(15,6,(ROW(ScheduleRef!$D$2:$AB$853)-ROW(ScheduleRef!$D$2)+1)/(ScheduleRef!$D$2:$D$853&lt;&gt;""),ROWS(ScheduleCompile!C$1:C549)),COLUMNS($A549:C549))</f>
        <v>57.1</v>
      </c>
      <c r="D549" s="1">
        <f>INDEX(ScheduleRef!$D$2:$AB$853,_xlfn.AGGREGATE(15,6,(ROW(ScheduleRef!$D$2:$AB$853)-ROW(ScheduleRef!$D$2)+1)/(ScheduleRef!$D$2:$D$853&lt;&gt;""),ROWS(ScheduleCompile!D$1:D549)),COLUMNS($A549:D549))</f>
        <v>57.1</v>
      </c>
      <c r="E549" s="1">
        <f>INDEX(ScheduleRef!$D$2:$AB$853,_xlfn.AGGREGATE(15,6,(ROW(ScheduleRef!$D$2:$AB$853)-ROW(ScheduleRef!$D$2)+1)/(ScheduleRef!$D$2:$D$853&lt;&gt;""),ROWS(ScheduleCompile!E$1:E549)),COLUMNS($A549:E549))</f>
        <v>57.1</v>
      </c>
      <c r="F549" s="1">
        <f>INDEX(ScheduleRef!$D$2:$AB$853,_xlfn.AGGREGATE(15,6,(ROW(ScheduleRef!$D$2:$AB$853)-ROW(ScheduleRef!$D$2)+1)/(ScheduleRef!$D$2:$D$853&lt;&gt;""),ROWS(ScheduleCompile!F$1:F549)),COLUMNS($A549:F549))</f>
        <v>57.1</v>
      </c>
      <c r="G549" s="1">
        <f>INDEX(ScheduleRef!$D$2:$AB$853,_xlfn.AGGREGATE(15,6,(ROW(ScheduleRef!$D$2:$AB$853)-ROW(ScheduleRef!$D$2)+1)/(ScheduleRef!$D$2:$D$853&lt;&gt;""),ROWS(ScheduleCompile!G$1:G549)),COLUMNS($A549:G549))</f>
        <v>57.1</v>
      </c>
      <c r="H549" s="1">
        <f>INDEX(ScheduleRef!$D$2:$AB$853,_xlfn.AGGREGATE(15,6,(ROW(ScheduleRef!$D$2:$AB$853)-ROW(ScheduleRef!$D$2)+1)/(ScheduleRef!$D$2:$D$853&lt;&gt;""),ROWS(ScheduleCompile!H$1:H549)),COLUMNS($A549:H549))</f>
        <v>57.1</v>
      </c>
      <c r="I549" s="1">
        <f>INDEX(ScheduleRef!$D$2:$AB$853,_xlfn.AGGREGATE(15,6,(ROW(ScheduleRef!$D$2:$AB$853)-ROW(ScheduleRef!$D$2)+1)/(ScheduleRef!$D$2:$D$853&lt;&gt;""),ROWS(ScheduleCompile!I$1:I549)),COLUMNS($A549:I549))</f>
        <v>57.1</v>
      </c>
      <c r="J549" s="1">
        <f>INDEX(ScheduleRef!$D$2:$AB$853,_xlfn.AGGREGATE(15,6,(ROW(ScheduleRef!$D$2:$AB$853)-ROW(ScheduleRef!$D$2)+1)/(ScheduleRef!$D$2:$D$853&lt;&gt;""),ROWS(ScheduleCompile!J$1:J549)),COLUMNS($A549:J549))</f>
        <v>57.1</v>
      </c>
      <c r="K549" s="1">
        <f>INDEX(ScheduleRef!$D$2:$AB$853,_xlfn.AGGREGATE(15,6,(ROW(ScheduleRef!$D$2:$AB$853)-ROW(ScheduleRef!$D$2)+1)/(ScheduleRef!$D$2:$D$853&lt;&gt;""),ROWS(ScheduleCompile!K$1:K549)),COLUMNS($A549:K549))</f>
        <v>57.1</v>
      </c>
      <c r="L549" s="1">
        <f>INDEX(ScheduleRef!$D$2:$AB$853,_xlfn.AGGREGATE(15,6,(ROW(ScheduleRef!$D$2:$AB$853)-ROW(ScheduleRef!$D$2)+1)/(ScheduleRef!$D$2:$D$853&lt;&gt;""),ROWS(ScheduleCompile!L$1:L549)),COLUMNS($A549:L549))</f>
        <v>57.1</v>
      </c>
      <c r="M549" s="1">
        <f>INDEX(ScheduleRef!$D$2:$AB$853,_xlfn.AGGREGATE(15,6,(ROW(ScheduleRef!$D$2:$AB$853)-ROW(ScheduleRef!$D$2)+1)/(ScheduleRef!$D$2:$D$853&lt;&gt;""),ROWS(ScheduleCompile!M$1:M549)),COLUMNS($A549:M549))</f>
        <v>57.1</v>
      </c>
      <c r="N549" s="1">
        <f>INDEX(ScheduleRef!$D$2:$AB$853,_xlfn.AGGREGATE(15,6,(ROW(ScheduleRef!$D$2:$AB$853)-ROW(ScheduleRef!$D$2)+1)/(ScheduleRef!$D$2:$D$853&lt;&gt;""),ROWS(ScheduleCompile!N$1:N549)),COLUMNS($A549:N549))</f>
        <v>57.1</v>
      </c>
      <c r="O549" s="1">
        <f>INDEX(ScheduleRef!$D$2:$AB$853,_xlfn.AGGREGATE(15,6,(ROW(ScheduleRef!$D$2:$AB$853)-ROW(ScheduleRef!$D$2)+1)/(ScheduleRef!$D$2:$D$853&lt;&gt;""),ROWS(ScheduleCompile!O$1:O549)),COLUMNS($A549:O549))</f>
        <v>57.1</v>
      </c>
      <c r="P549" s="1">
        <f>INDEX(ScheduleRef!$D$2:$AB$853,_xlfn.AGGREGATE(15,6,(ROW(ScheduleRef!$D$2:$AB$853)-ROW(ScheduleRef!$D$2)+1)/(ScheduleRef!$D$2:$D$853&lt;&gt;""),ROWS(ScheduleCompile!P$1:P549)),COLUMNS($A549:P549))</f>
        <v>57.1</v>
      </c>
      <c r="Q549" s="1">
        <f>INDEX(ScheduleRef!$D$2:$AB$853,_xlfn.AGGREGATE(15,6,(ROW(ScheduleRef!$D$2:$AB$853)-ROW(ScheduleRef!$D$2)+1)/(ScheduleRef!$D$2:$D$853&lt;&gt;""),ROWS(ScheduleCompile!Q$1:Q549)),COLUMNS($A549:Q549))</f>
        <v>57.1</v>
      </c>
      <c r="R549" s="1">
        <f>INDEX(ScheduleRef!$D$2:$AB$853,_xlfn.AGGREGATE(15,6,(ROW(ScheduleRef!$D$2:$AB$853)-ROW(ScheduleRef!$D$2)+1)/(ScheduleRef!$D$2:$D$853&lt;&gt;""),ROWS(ScheduleCompile!R$1:R549)),COLUMNS($A549:R549))</f>
        <v>57.1</v>
      </c>
      <c r="S549" s="1">
        <f>INDEX(ScheduleRef!$D$2:$AB$853,_xlfn.AGGREGATE(15,6,(ROW(ScheduleRef!$D$2:$AB$853)-ROW(ScheduleRef!$D$2)+1)/(ScheduleRef!$D$2:$D$853&lt;&gt;""),ROWS(ScheduleCompile!S$1:S549)),COLUMNS($A549:S549))</f>
        <v>57.1</v>
      </c>
      <c r="T549" s="1">
        <f>INDEX(ScheduleRef!$D$2:$AB$853,_xlfn.AGGREGATE(15,6,(ROW(ScheduleRef!$D$2:$AB$853)-ROW(ScheduleRef!$D$2)+1)/(ScheduleRef!$D$2:$D$853&lt;&gt;""),ROWS(ScheduleCompile!T$1:T549)),COLUMNS($A549:T549))</f>
        <v>57.1</v>
      </c>
      <c r="U549" s="1">
        <f>INDEX(ScheduleRef!$D$2:$AB$853,_xlfn.AGGREGATE(15,6,(ROW(ScheduleRef!$D$2:$AB$853)-ROW(ScheduleRef!$D$2)+1)/(ScheduleRef!$D$2:$D$853&lt;&gt;""),ROWS(ScheduleCompile!U$1:U549)),COLUMNS($A549:U549))</f>
        <v>57.1</v>
      </c>
      <c r="V549" s="1">
        <f>INDEX(ScheduleRef!$D$2:$AB$853,_xlfn.AGGREGATE(15,6,(ROW(ScheduleRef!$D$2:$AB$853)-ROW(ScheduleRef!$D$2)+1)/(ScheduleRef!$D$2:$D$853&lt;&gt;""),ROWS(ScheduleCompile!V$1:V549)),COLUMNS($A549:V549))</f>
        <v>57.1</v>
      </c>
      <c r="W549" s="1">
        <f>INDEX(ScheduleRef!$D$2:$AB$853,_xlfn.AGGREGATE(15,6,(ROW(ScheduleRef!$D$2:$AB$853)-ROW(ScheduleRef!$D$2)+1)/(ScheduleRef!$D$2:$D$853&lt;&gt;""),ROWS(ScheduleCompile!W$1:W549)),COLUMNS($A549:W549))</f>
        <v>57.1</v>
      </c>
      <c r="X549" s="1">
        <f>INDEX(ScheduleRef!$D$2:$AB$853,_xlfn.AGGREGATE(15,6,(ROW(ScheduleRef!$D$2:$AB$853)-ROW(ScheduleRef!$D$2)+1)/(ScheduleRef!$D$2:$D$853&lt;&gt;""),ROWS(ScheduleCompile!X$1:X549)),COLUMNS($A549:X549))</f>
        <v>57.1</v>
      </c>
      <c r="Y549" s="1">
        <f>INDEX(ScheduleRef!$D$2:$AB$853,_xlfn.AGGREGATE(15,6,(ROW(ScheduleRef!$D$2:$AB$853)-ROW(ScheduleRef!$D$2)+1)/(ScheduleRef!$D$2:$D$853&lt;&gt;""),ROWS(ScheduleCompile!Y$1:Y549)),COLUMNS($A549:Y549))</f>
        <v>57.1</v>
      </c>
    </row>
    <row r="550" spans="1:25" x14ac:dyDescent="0.25">
      <c r="A550" s="30" t="str">
        <f>INDEX(ScheduleRef!$D$2:$AB$853,_xlfn.AGGREGATE(15,6,(ROW(ScheduleRef!$D$2:$AB$853)-ROW(ScheduleRef!$D$2)+1)/(ScheduleRef!$D$2:$D$853&lt;&gt;""),ROWS(ScheduleCompile!A$1:A550)),COLUMNS($A550:A550))</f>
        <v>WaterMainCZ02Sep</v>
      </c>
      <c r="B550" s="1">
        <f>INDEX(ScheduleRef!$D$2:$AB$853,_xlfn.AGGREGATE(15,6,(ROW(ScheduleRef!$D$2:$AB$853)-ROW(ScheduleRef!$D$2)+1)/(ScheduleRef!$D$2:$D$853&lt;&gt;""),ROWS(ScheduleCompile!B$1:B550)),COLUMNS($A550:B550))</f>
        <v>57.3</v>
      </c>
      <c r="C550" s="1">
        <f>INDEX(ScheduleRef!$D$2:$AB$853,_xlfn.AGGREGATE(15,6,(ROW(ScheduleRef!$D$2:$AB$853)-ROW(ScheduleRef!$D$2)+1)/(ScheduleRef!$D$2:$D$853&lt;&gt;""),ROWS(ScheduleCompile!C$1:C550)),COLUMNS($A550:C550))</f>
        <v>57.3</v>
      </c>
      <c r="D550" s="1">
        <f>INDEX(ScheduleRef!$D$2:$AB$853,_xlfn.AGGREGATE(15,6,(ROW(ScheduleRef!$D$2:$AB$853)-ROW(ScheduleRef!$D$2)+1)/(ScheduleRef!$D$2:$D$853&lt;&gt;""),ROWS(ScheduleCompile!D$1:D550)),COLUMNS($A550:D550))</f>
        <v>57.3</v>
      </c>
      <c r="E550" s="1">
        <f>INDEX(ScheduleRef!$D$2:$AB$853,_xlfn.AGGREGATE(15,6,(ROW(ScheduleRef!$D$2:$AB$853)-ROW(ScheduleRef!$D$2)+1)/(ScheduleRef!$D$2:$D$853&lt;&gt;""),ROWS(ScheduleCompile!E$1:E550)),COLUMNS($A550:E550))</f>
        <v>57.3</v>
      </c>
      <c r="F550" s="1">
        <f>INDEX(ScheduleRef!$D$2:$AB$853,_xlfn.AGGREGATE(15,6,(ROW(ScheduleRef!$D$2:$AB$853)-ROW(ScheduleRef!$D$2)+1)/(ScheduleRef!$D$2:$D$853&lt;&gt;""),ROWS(ScheduleCompile!F$1:F550)),COLUMNS($A550:F550))</f>
        <v>57.3</v>
      </c>
      <c r="G550" s="1">
        <f>INDEX(ScheduleRef!$D$2:$AB$853,_xlfn.AGGREGATE(15,6,(ROW(ScheduleRef!$D$2:$AB$853)-ROW(ScheduleRef!$D$2)+1)/(ScheduleRef!$D$2:$D$853&lt;&gt;""),ROWS(ScheduleCompile!G$1:G550)),COLUMNS($A550:G550))</f>
        <v>57.3</v>
      </c>
      <c r="H550" s="1">
        <f>INDEX(ScheduleRef!$D$2:$AB$853,_xlfn.AGGREGATE(15,6,(ROW(ScheduleRef!$D$2:$AB$853)-ROW(ScheduleRef!$D$2)+1)/(ScheduleRef!$D$2:$D$853&lt;&gt;""),ROWS(ScheduleCompile!H$1:H550)),COLUMNS($A550:H550))</f>
        <v>57.3</v>
      </c>
      <c r="I550" s="1">
        <f>INDEX(ScheduleRef!$D$2:$AB$853,_xlfn.AGGREGATE(15,6,(ROW(ScheduleRef!$D$2:$AB$853)-ROW(ScheduleRef!$D$2)+1)/(ScheduleRef!$D$2:$D$853&lt;&gt;""),ROWS(ScheduleCompile!I$1:I550)),COLUMNS($A550:I550))</f>
        <v>57.3</v>
      </c>
      <c r="J550" s="1">
        <f>INDEX(ScheduleRef!$D$2:$AB$853,_xlfn.AGGREGATE(15,6,(ROW(ScheduleRef!$D$2:$AB$853)-ROW(ScheduleRef!$D$2)+1)/(ScheduleRef!$D$2:$D$853&lt;&gt;""),ROWS(ScheduleCompile!J$1:J550)),COLUMNS($A550:J550))</f>
        <v>57.3</v>
      </c>
      <c r="K550" s="1">
        <f>INDEX(ScheduleRef!$D$2:$AB$853,_xlfn.AGGREGATE(15,6,(ROW(ScheduleRef!$D$2:$AB$853)-ROW(ScheduleRef!$D$2)+1)/(ScheduleRef!$D$2:$D$853&lt;&gt;""),ROWS(ScheduleCompile!K$1:K550)),COLUMNS($A550:K550))</f>
        <v>57.3</v>
      </c>
      <c r="L550" s="1">
        <f>INDEX(ScheduleRef!$D$2:$AB$853,_xlfn.AGGREGATE(15,6,(ROW(ScheduleRef!$D$2:$AB$853)-ROW(ScheduleRef!$D$2)+1)/(ScheduleRef!$D$2:$D$853&lt;&gt;""),ROWS(ScheduleCompile!L$1:L550)),COLUMNS($A550:L550))</f>
        <v>57.3</v>
      </c>
      <c r="M550" s="1">
        <f>INDEX(ScheduleRef!$D$2:$AB$853,_xlfn.AGGREGATE(15,6,(ROW(ScheduleRef!$D$2:$AB$853)-ROW(ScheduleRef!$D$2)+1)/(ScheduleRef!$D$2:$D$853&lt;&gt;""),ROWS(ScheduleCompile!M$1:M550)),COLUMNS($A550:M550))</f>
        <v>57.3</v>
      </c>
      <c r="N550" s="1">
        <f>INDEX(ScheduleRef!$D$2:$AB$853,_xlfn.AGGREGATE(15,6,(ROW(ScheduleRef!$D$2:$AB$853)-ROW(ScheduleRef!$D$2)+1)/(ScheduleRef!$D$2:$D$853&lt;&gt;""),ROWS(ScheduleCompile!N$1:N550)),COLUMNS($A550:N550))</f>
        <v>57.3</v>
      </c>
      <c r="O550" s="1">
        <f>INDEX(ScheduleRef!$D$2:$AB$853,_xlfn.AGGREGATE(15,6,(ROW(ScheduleRef!$D$2:$AB$853)-ROW(ScheduleRef!$D$2)+1)/(ScheduleRef!$D$2:$D$853&lt;&gt;""),ROWS(ScheduleCompile!O$1:O550)),COLUMNS($A550:O550))</f>
        <v>57.3</v>
      </c>
      <c r="P550" s="1">
        <f>INDEX(ScheduleRef!$D$2:$AB$853,_xlfn.AGGREGATE(15,6,(ROW(ScheduleRef!$D$2:$AB$853)-ROW(ScheduleRef!$D$2)+1)/(ScheduleRef!$D$2:$D$853&lt;&gt;""),ROWS(ScheduleCompile!P$1:P550)),COLUMNS($A550:P550))</f>
        <v>57.3</v>
      </c>
      <c r="Q550" s="1">
        <f>INDEX(ScheduleRef!$D$2:$AB$853,_xlfn.AGGREGATE(15,6,(ROW(ScheduleRef!$D$2:$AB$853)-ROW(ScheduleRef!$D$2)+1)/(ScheduleRef!$D$2:$D$853&lt;&gt;""),ROWS(ScheduleCompile!Q$1:Q550)),COLUMNS($A550:Q550))</f>
        <v>57.3</v>
      </c>
      <c r="R550" s="1">
        <f>INDEX(ScheduleRef!$D$2:$AB$853,_xlfn.AGGREGATE(15,6,(ROW(ScheduleRef!$D$2:$AB$853)-ROW(ScheduleRef!$D$2)+1)/(ScheduleRef!$D$2:$D$853&lt;&gt;""),ROWS(ScheduleCompile!R$1:R550)),COLUMNS($A550:R550))</f>
        <v>57.3</v>
      </c>
      <c r="S550" s="1">
        <f>INDEX(ScheduleRef!$D$2:$AB$853,_xlfn.AGGREGATE(15,6,(ROW(ScheduleRef!$D$2:$AB$853)-ROW(ScheduleRef!$D$2)+1)/(ScheduleRef!$D$2:$D$853&lt;&gt;""),ROWS(ScheduleCompile!S$1:S550)),COLUMNS($A550:S550))</f>
        <v>57.3</v>
      </c>
      <c r="T550" s="1">
        <f>INDEX(ScheduleRef!$D$2:$AB$853,_xlfn.AGGREGATE(15,6,(ROW(ScheduleRef!$D$2:$AB$853)-ROW(ScheduleRef!$D$2)+1)/(ScheduleRef!$D$2:$D$853&lt;&gt;""),ROWS(ScheduleCompile!T$1:T550)),COLUMNS($A550:T550))</f>
        <v>57.3</v>
      </c>
      <c r="U550" s="1">
        <f>INDEX(ScheduleRef!$D$2:$AB$853,_xlfn.AGGREGATE(15,6,(ROW(ScheduleRef!$D$2:$AB$853)-ROW(ScheduleRef!$D$2)+1)/(ScheduleRef!$D$2:$D$853&lt;&gt;""),ROWS(ScheduleCompile!U$1:U550)),COLUMNS($A550:U550))</f>
        <v>57.3</v>
      </c>
      <c r="V550" s="1">
        <f>INDEX(ScheduleRef!$D$2:$AB$853,_xlfn.AGGREGATE(15,6,(ROW(ScheduleRef!$D$2:$AB$853)-ROW(ScheduleRef!$D$2)+1)/(ScheduleRef!$D$2:$D$853&lt;&gt;""),ROWS(ScheduleCompile!V$1:V550)),COLUMNS($A550:V550))</f>
        <v>57.3</v>
      </c>
      <c r="W550" s="1">
        <f>INDEX(ScheduleRef!$D$2:$AB$853,_xlfn.AGGREGATE(15,6,(ROW(ScheduleRef!$D$2:$AB$853)-ROW(ScheduleRef!$D$2)+1)/(ScheduleRef!$D$2:$D$853&lt;&gt;""),ROWS(ScheduleCompile!W$1:W550)),COLUMNS($A550:W550))</f>
        <v>57.3</v>
      </c>
      <c r="X550" s="1">
        <f>INDEX(ScheduleRef!$D$2:$AB$853,_xlfn.AGGREGATE(15,6,(ROW(ScheduleRef!$D$2:$AB$853)-ROW(ScheduleRef!$D$2)+1)/(ScheduleRef!$D$2:$D$853&lt;&gt;""),ROWS(ScheduleCompile!X$1:X550)),COLUMNS($A550:X550))</f>
        <v>57.3</v>
      </c>
      <c r="Y550" s="1">
        <f>INDEX(ScheduleRef!$D$2:$AB$853,_xlfn.AGGREGATE(15,6,(ROW(ScheduleRef!$D$2:$AB$853)-ROW(ScheduleRef!$D$2)+1)/(ScheduleRef!$D$2:$D$853&lt;&gt;""),ROWS(ScheduleCompile!Y$1:Y550)),COLUMNS($A550:Y550))</f>
        <v>57.3</v>
      </c>
    </row>
    <row r="551" spans="1:25" x14ac:dyDescent="0.25">
      <c r="A551" s="30" t="str">
        <f>INDEX(ScheduleRef!$D$2:$AB$853,_xlfn.AGGREGATE(15,6,(ROW(ScheduleRef!$D$2:$AB$853)-ROW(ScheduleRef!$D$2)+1)/(ScheduleRef!$D$2:$D$853&lt;&gt;""),ROWS(ScheduleCompile!A$1:A551)),COLUMNS($A551:A551))</f>
        <v>WaterMainCZ02Oct</v>
      </c>
      <c r="B551" s="1">
        <f>INDEX(ScheduleRef!$D$2:$AB$853,_xlfn.AGGREGATE(15,6,(ROW(ScheduleRef!$D$2:$AB$853)-ROW(ScheduleRef!$D$2)+1)/(ScheduleRef!$D$2:$D$853&lt;&gt;""),ROWS(ScheduleCompile!B$1:B551)),COLUMNS($A551:B551))</f>
        <v>56.6</v>
      </c>
      <c r="C551" s="1">
        <f>INDEX(ScheduleRef!$D$2:$AB$853,_xlfn.AGGREGATE(15,6,(ROW(ScheduleRef!$D$2:$AB$853)-ROW(ScheduleRef!$D$2)+1)/(ScheduleRef!$D$2:$D$853&lt;&gt;""),ROWS(ScheduleCompile!C$1:C551)),COLUMNS($A551:C551))</f>
        <v>56.6</v>
      </c>
      <c r="D551" s="1">
        <f>INDEX(ScheduleRef!$D$2:$AB$853,_xlfn.AGGREGATE(15,6,(ROW(ScheduleRef!$D$2:$AB$853)-ROW(ScheduleRef!$D$2)+1)/(ScheduleRef!$D$2:$D$853&lt;&gt;""),ROWS(ScheduleCompile!D$1:D551)),COLUMNS($A551:D551))</f>
        <v>56.6</v>
      </c>
      <c r="E551" s="1">
        <f>INDEX(ScheduleRef!$D$2:$AB$853,_xlfn.AGGREGATE(15,6,(ROW(ScheduleRef!$D$2:$AB$853)-ROW(ScheduleRef!$D$2)+1)/(ScheduleRef!$D$2:$D$853&lt;&gt;""),ROWS(ScheduleCompile!E$1:E551)),COLUMNS($A551:E551))</f>
        <v>56.6</v>
      </c>
      <c r="F551" s="1">
        <f>INDEX(ScheduleRef!$D$2:$AB$853,_xlfn.AGGREGATE(15,6,(ROW(ScheduleRef!$D$2:$AB$853)-ROW(ScheduleRef!$D$2)+1)/(ScheduleRef!$D$2:$D$853&lt;&gt;""),ROWS(ScheduleCompile!F$1:F551)),COLUMNS($A551:F551))</f>
        <v>56.6</v>
      </c>
      <c r="G551" s="1">
        <f>INDEX(ScheduleRef!$D$2:$AB$853,_xlfn.AGGREGATE(15,6,(ROW(ScheduleRef!$D$2:$AB$853)-ROW(ScheduleRef!$D$2)+1)/(ScheduleRef!$D$2:$D$853&lt;&gt;""),ROWS(ScheduleCompile!G$1:G551)),COLUMNS($A551:G551))</f>
        <v>56.6</v>
      </c>
      <c r="H551" s="1">
        <f>INDEX(ScheduleRef!$D$2:$AB$853,_xlfn.AGGREGATE(15,6,(ROW(ScheduleRef!$D$2:$AB$853)-ROW(ScheduleRef!$D$2)+1)/(ScheduleRef!$D$2:$D$853&lt;&gt;""),ROWS(ScheduleCompile!H$1:H551)),COLUMNS($A551:H551))</f>
        <v>56.6</v>
      </c>
      <c r="I551" s="1">
        <f>INDEX(ScheduleRef!$D$2:$AB$853,_xlfn.AGGREGATE(15,6,(ROW(ScheduleRef!$D$2:$AB$853)-ROW(ScheduleRef!$D$2)+1)/(ScheduleRef!$D$2:$D$853&lt;&gt;""),ROWS(ScheduleCompile!I$1:I551)),COLUMNS($A551:I551))</f>
        <v>56.6</v>
      </c>
      <c r="J551" s="1">
        <f>INDEX(ScheduleRef!$D$2:$AB$853,_xlfn.AGGREGATE(15,6,(ROW(ScheduleRef!$D$2:$AB$853)-ROW(ScheduleRef!$D$2)+1)/(ScheduleRef!$D$2:$D$853&lt;&gt;""),ROWS(ScheduleCompile!J$1:J551)),COLUMNS($A551:J551))</f>
        <v>56.6</v>
      </c>
      <c r="K551" s="1">
        <f>INDEX(ScheduleRef!$D$2:$AB$853,_xlfn.AGGREGATE(15,6,(ROW(ScheduleRef!$D$2:$AB$853)-ROW(ScheduleRef!$D$2)+1)/(ScheduleRef!$D$2:$D$853&lt;&gt;""),ROWS(ScheduleCompile!K$1:K551)),COLUMNS($A551:K551))</f>
        <v>56.6</v>
      </c>
      <c r="L551" s="1">
        <f>INDEX(ScheduleRef!$D$2:$AB$853,_xlfn.AGGREGATE(15,6,(ROW(ScheduleRef!$D$2:$AB$853)-ROW(ScheduleRef!$D$2)+1)/(ScheduleRef!$D$2:$D$853&lt;&gt;""),ROWS(ScheduleCompile!L$1:L551)),COLUMNS($A551:L551))</f>
        <v>56.6</v>
      </c>
      <c r="M551" s="1">
        <f>INDEX(ScheduleRef!$D$2:$AB$853,_xlfn.AGGREGATE(15,6,(ROW(ScheduleRef!$D$2:$AB$853)-ROW(ScheduleRef!$D$2)+1)/(ScheduleRef!$D$2:$D$853&lt;&gt;""),ROWS(ScheduleCompile!M$1:M551)),COLUMNS($A551:M551))</f>
        <v>56.6</v>
      </c>
      <c r="N551" s="1">
        <f>INDEX(ScheduleRef!$D$2:$AB$853,_xlfn.AGGREGATE(15,6,(ROW(ScheduleRef!$D$2:$AB$853)-ROW(ScheduleRef!$D$2)+1)/(ScheduleRef!$D$2:$D$853&lt;&gt;""),ROWS(ScheduleCompile!N$1:N551)),COLUMNS($A551:N551))</f>
        <v>56.6</v>
      </c>
      <c r="O551" s="1">
        <f>INDEX(ScheduleRef!$D$2:$AB$853,_xlfn.AGGREGATE(15,6,(ROW(ScheduleRef!$D$2:$AB$853)-ROW(ScheduleRef!$D$2)+1)/(ScheduleRef!$D$2:$D$853&lt;&gt;""),ROWS(ScheduleCompile!O$1:O551)),COLUMNS($A551:O551))</f>
        <v>56.6</v>
      </c>
      <c r="P551" s="1">
        <f>INDEX(ScheduleRef!$D$2:$AB$853,_xlfn.AGGREGATE(15,6,(ROW(ScheduleRef!$D$2:$AB$853)-ROW(ScheduleRef!$D$2)+1)/(ScheduleRef!$D$2:$D$853&lt;&gt;""),ROWS(ScheduleCompile!P$1:P551)),COLUMNS($A551:P551))</f>
        <v>56.6</v>
      </c>
      <c r="Q551" s="1">
        <f>INDEX(ScheduleRef!$D$2:$AB$853,_xlfn.AGGREGATE(15,6,(ROW(ScheduleRef!$D$2:$AB$853)-ROW(ScheduleRef!$D$2)+1)/(ScheduleRef!$D$2:$D$853&lt;&gt;""),ROWS(ScheduleCompile!Q$1:Q551)),COLUMNS($A551:Q551))</f>
        <v>56.6</v>
      </c>
      <c r="R551" s="1">
        <f>INDEX(ScheduleRef!$D$2:$AB$853,_xlfn.AGGREGATE(15,6,(ROW(ScheduleRef!$D$2:$AB$853)-ROW(ScheduleRef!$D$2)+1)/(ScheduleRef!$D$2:$D$853&lt;&gt;""),ROWS(ScheduleCompile!R$1:R551)),COLUMNS($A551:R551))</f>
        <v>56.6</v>
      </c>
      <c r="S551" s="1">
        <f>INDEX(ScheduleRef!$D$2:$AB$853,_xlfn.AGGREGATE(15,6,(ROW(ScheduleRef!$D$2:$AB$853)-ROW(ScheduleRef!$D$2)+1)/(ScheduleRef!$D$2:$D$853&lt;&gt;""),ROWS(ScheduleCompile!S$1:S551)),COLUMNS($A551:S551))</f>
        <v>56.6</v>
      </c>
      <c r="T551" s="1">
        <f>INDEX(ScheduleRef!$D$2:$AB$853,_xlfn.AGGREGATE(15,6,(ROW(ScheduleRef!$D$2:$AB$853)-ROW(ScheduleRef!$D$2)+1)/(ScheduleRef!$D$2:$D$853&lt;&gt;""),ROWS(ScheduleCompile!T$1:T551)),COLUMNS($A551:T551))</f>
        <v>56.6</v>
      </c>
      <c r="U551" s="1">
        <f>INDEX(ScheduleRef!$D$2:$AB$853,_xlfn.AGGREGATE(15,6,(ROW(ScheduleRef!$D$2:$AB$853)-ROW(ScheduleRef!$D$2)+1)/(ScheduleRef!$D$2:$D$853&lt;&gt;""),ROWS(ScheduleCompile!U$1:U551)),COLUMNS($A551:U551))</f>
        <v>56.6</v>
      </c>
      <c r="V551" s="1">
        <f>INDEX(ScheduleRef!$D$2:$AB$853,_xlfn.AGGREGATE(15,6,(ROW(ScheduleRef!$D$2:$AB$853)-ROW(ScheduleRef!$D$2)+1)/(ScheduleRef!$D$2:$D$853&lt;&gt;""),ROWS(ScheduleCompile!V$1:V551)),COLUMNS($A551:V551))</f>
        <v>56.6</v>
      </c>
      <c r="W551" s="1">
        <f>INDEX(ScheduleRef!$D$2:$AB$853,_xlfn.AGGREGATE(15,6,(ROW(ScheduleRef!$D$2:$AB$853)-ROW(ScheduleRef!$D$2)+1)/(ScheduleRef!$D$2:$D$853&lt;&gt;""),ROWS(ScheduleCompile!W$1:W551)),COLUMNS($A551:W551))</f>
        <v>56.6</v>
      </c>
      <c r="X551" s="1">
        <f>INDEX(ScheduleRef!$D$2:$AB$853,_xlfn.AGGREGATE(15,6,(ROW(ScheduleRef!$D$2:$AB$853)-ROW(ScheduleRef!$D$2)+1)/(ScheduleRef!$D$2:$D$853&lt;&gt;""),ROWS(ScheduleCompile!X$1:X551)),COLUMNS($A551:X551))</f>
        <v>56.6</v>
      </c>
      <c r="Y551" s="1">
        <f>INDEX(ScheduleRef!$D$2:$AB$853,_xlfn.AGGREGATE(15,6,(ROW(ScheduleRef!$D$2:$AB$853)-ROW(ScheduleRef!$D$2)+1)/(ScheduleRef!$D$2:$D$853&lt;&gt;""),ROWS(ScheduleCompile!Y$1:Y551)),COLUMNS($A551:Y551))</f>
        <v>56.6</v>
      </c>
    </row>
    <row r="552" spans="1:25" x14ac:dyDescent="0.25">
      <c r="A552" s="30" t="str">
        <f>INDEX(ScheduleRef!$D$2:$AB$853,_xlfn.AGGREGATE(15,6,(ROW(ScheduleRef!$D$2:$AB$853)-ROW(ScheduleRef!$D$2)+1)/(ScheduleRef!$D$2:$D$853&lt;&gt;""),ROWS(ScheduleCompile!A$1:A552)),COLUMNS($A552:A552))</f>
        <v>WaterMainCZ02Nov</v>
      </c>
      <c r="B552" s="1">
        <f>INDEX(ScheduleRef!$D$2:$AB$853,_xlfn.AGGREGATE(15,6,(ROW(ScheduleRef!$D$2:$AB$853)-ROW(ScheduleRef!$D$2)+1)/(ScheduleRef!$D$2:$D$853&lt;&gt;""),ROWS(ScheduleCompile!B$1:B552)),COLUMNS($A552:B552))</f>
        <v>54.8</v>
      </c>
      <c r="C552" s="1">
        <f>INDEX(ScheduleRef!$D$2:$AB$853,_xlfn.AGGREGATE(15,6,(ROW(ScheduleRef!$D$2:$AB$853)-ROW(ScheduleRef!$D$2)+1)/(ScheduleRef!$D$2:$D$853&lt;&gt;""),ROWS(ScheduleCompile!C$1:C552)),COLUMNS($A552:C552))</f>
        <v>54.8</v>
      </c>
      <c r="D552" s="1">
        <f>INDEX(ScheduleRef!$D$2:$AB$853,_xlfn.AGGREGATE(15,6,(ROW(ScheduleRef!$D$2:$AB$853)-ROW(ScheduleRef!$D$2)+1)/(ScheduleRef!$D$2:$D$853&lt;&gt;""),ROWS(ScheduleCompile!D$1:D552)),COLUMNS($A552:D552))</f>
        <v>54.8</v>
      </c>
      <c r="E552" s="1">
        <f>INDEX(ScheduleRef!$D$2:$AB$853,_xlfn.AGGREGATE(15,6,(ROW(ScheduleRef!$D$2:$AB$853)-ROW(ScheduleRef!$D$2)+1)/(ScheduleRef!$D$2:$D$853&lt;&gt;""),ROWS(ScheduleCompile!E$1:E552)),COLUMNS($A552:E552))</f>
        <v>54.8</v>
      </c>
      <c r="F552" s="1">
        <f>INDEX(ScheduleRef!$D$2:$AB$853,_xlfn.AGGREGATE(15,6,(ROW(ScheduleRef!$D$2:$AB$853)-ROW(ScheduleRef!$D$2)+1)/(ScheduleRef!$D$2:$D$853&lt;&gt;""),ROWS(ScheduleCompile!F$1:F552)),COLUMNS($A552:F552))</f>
        <v>54.8</v>
      </c>
      <c r="G552" s="1">
        <f>INDEX(ScheduleRef!$D$2:$AB$853,_xlfn.AGGREGATE(15,6,(ROW(ScheduleRef!$D$2:$AB$853)-ROW(ScheduleRef!$D$2)+1)/(ScheduleRef!$D$2:$D$853&lt;&gt;""),ROWS(ScheduleCompile!G$1:G552)),COLUMNS($A552:G552))</f>
        <v>54.8</v>
      </c>
      <c r="H552" s="1">
        <f>INDEX(ScheduleRef!$D$2:$AB$853,_xlfn.AGGREGATE(15,6,(ROW(ScheduleRef!$D$2:$AB$853)-ROW(ScheduleRef!$D$2)+1)/(ScheduleRef!$D$2:$D$853&lt;&gt;""),ROWS(ScheduleCompile!H$1:H552)),COLUMNS($A552:H552))</f>
        <v>54.8</v>
      </c>
      <c r="I552" s="1">
        <f>INDEX(ScheduleRef!$D$2:$AB$853,_xlfn.AGGREGATE(15,6,(ROW(ScheduleRef!$D$2:$AB$853)-ROW(ScheduleRef!$D$2)+1)/(ScheduleRef!$D$2:$D$853&lt;&gt;""),ROWS(ScheduleCompile!I$1:I552)),COLUMNS($A552:I552))</f>
        <v>54.8</v>
      </c>
      <c r="J552" s="1">
        <f>INDEX(ScheduleRef!$D$2:$AB$853,_xlfn.AGGREGATE(15,6,(ROW(ScheduleRef!$D$2:$AB$853)-ROW(ScheduleRef!$D$2)+1)/(ScheduleRef!$D$2:$D$853&lt;&gt;""),ROWS(ScheduleCompile!J$1:J552)),COLUMNS($A552:J552))</f>
        <v>54.8</v>
      </c>
      <c r="K552" s="1">
        <f>INDEX(ScheduleRef!$D$2:$AB$853,_xlfn.AGGREGATE(15,6,(ROW(ScheduleRef!$D$2:$AB$853)-ROW(ScheduleRef!$D$2)+1)/(ScheduleRef!$D$2:$D$853&lt;&gt;""),ROWS(ScheduleCompile!K$1:K552)),COLUMNS($A552:K552))</f>
        <v>54.8</v>
      </c>
      <c r="L552" s="1">
        <f>INDEX(ScheduleRef!$D$2:$AB$853,_xlfn.AGGREGATE(15,6,(ROW(ScheduleRef!$D$2:$AB$853)-ROW(ScheduleRef!$D$2)+1)/(ScheduleRef!$D$2:$D$853&lt;&gt;""),ROWS(ScheduleCompile!L$1:L552)),COLUMNS($A552:L552))</f>
        <v>54.8</v>
      </c>
      <c r="M552" s="1">
        <f>INDEX(ScheduleRef!$D$2:$AB$853,_xlfn.AGGREGATE(15,6,(ROW(ScheduleRef!$D$2:$AB$853)-ROW(ScheduleRef!$D$2)+1)/(ScheduleRef!$D$2:$D$853&lt;&gt;""),ROWS(ScheduleCompile!M$1:M552)),COLUMNS($A552:M552))</f>
        <v>54.8</v>
      </c>
      <c r="N552" s="1">
        <f>INDEX(ScheduleRef!$D$2:$AB$853,_xlfn.AGGREGATE(15,6,(ROW(ScheduleRef!$D$2:$AB$853)-ROW(ScheduleRef!$D$2)+1)/(ScheduleRef!$D$2:$D$853&lt;&gt;""),ROWS(ScheduleCompile!N$1:N552)),COLUMNS($A552:N552))</f>
        <v>54.8</v>
      </c>
      <c r="O552" s="1">
        <f>INDEX(ScheduleRef!$D$2:$AB$853,_xlfn.AGGREGATE(15,6,(ROW(ScheduleRef!$D$2:$AB$853)-ROW(ScheduleRef!$D$2)+1)/(ScheduleRef!$D$2:$D$853&lt;&gt;""),ROWS(ScheduleCompile!O$1:O552)),COLUMNS($A552:O552))</f>
        <v>54.8</v>
      </c>
      <c r="P552" s="1">
        <f>INDEX(ScheduleRef!$D$2:$AB$853,_xlfn.AGGREGATE(15,6,(ROW(ScheduleRef!$D$2:$AB$853)-ROW(ScheduleRef!$D$2)+1)/(ScheduleRef!$D$2:$D$853&lt;&gt;""),ROWS(ScheduleCompile!P$1:P552)),COLUMNS($A552:P552))</f>
        <v>54.8</v>
      </c>
      <c r="Q552" s="1">
        <f>INDEX(ScheduleRef!$D$2:$AB$853,_xlfn.AGGREGATE(15,6,(ROW(ScheduleRef!$D$2:$AB$853)-ROW(ScheduleRef!$D$2)+1)/(ScheduleRef!$D$2:$D$853&lt;&gt;""),ROWS(ScheduleCompile!Q$1:Q552)),COLUMNS($A552:Q552))</f>
        <v>54.8</v>
      </c>
      <c r="R552" s="1">
        <f>INDEX(ScheduleRef!$D$2:$AB$853,_xlfn.AGGREGATE(15,6,(ROW(ScheduleRef!$D$2:$AB$853)-ROW(ScheduleRef!$D$2)+1)/(ScheduleRef!$D$2:$D$853&lt;&gt;""),ROWS(ScheduleCompile!R$1:R552)),COLUMNS($A552:R552))</f>
        <v>54.8</v>
      </c>
      <c r="S552" s="1">
        <f>INDEX(ScheduleRef!$D$2:$AB$853,_xlfn.AGGREGATE(15,6,(ROW(ScheduleRef!$D$2:$AB$853)-ROW(ScheduleRef!$D$2)+1)/(ScheduleRef!$D$2:$D$853&lt;&gt;""),ROWS(ScheduleCompile!S$1:S552)),COLUMNS($A552:S552))</f>
        <v>54.8</v>
      </c>
      <c r="T552" s="1">
        <f>INDEX(ScheduleRef!$D$2:$AB$853,_xlfn.AGGREGATE(15,6,(ROW(ScheduleRef!$D$2:$AB$853)-ROW(ScheduleRef!$D$2)+1)/(ScheduleRef!$D$2:$D$853&lt;&gt;""),ROWS(ScheduleCompile!T$1:T552)),COLUMNS($A552:T552))</f>
        <v>54.8</v>
      </c>
      <c r="U552" s="1">
        <f>INDEX(ScheduleRef!$D$2:$AB$853,_xlfn.AGGREGATE(15,6,(ROW(ScheduleRef!$D$2:$AB$853)-ROW(ScheduleRef!$D$2)+1)/(ScheduleRef!$D$2:$D$853&lt;&gt;""),ROWS(ScheduleCompile!U$1:U552)),COLUMNS($A552:U552))</f>
        <v>54.8</v>
      </c>
      <c r="V552" s="1">
        <f>INDEX(ScheduleRef!$D$2:$AB$853,_xlfn.AGGREGATE(15,6,(ROW(ScheduleRef!$D$2:$AB$853)-ROW(ScheduleRef!$D$2)+1)/(ScheduleRef!$D$2:$D$853&lt;&gt;""),ROWS(ScheduleCompile!V$1:V552)),COLUMNS($A552:V552))</f>
        <v>54.8</v>
      </c>
      <c r="W552" s="1">
        <f>INDEX(ScheduleRef!$D$2:$AB$853,_xlfn.AGGREGATE(15,6,(ROW(ScheduleRef!$D$2:$AB$853)-ROW(ScheduleRef!$D$2)+1)/(ScheduleRef!$D$2:$D$853&lt;&gt;""),ROWS(ScheduleCompile!W$1:W552)),COLUMNS($A552:W552))</f>
        <v>54.8</v>
      </c>
      <c r="X552" s="1">
        <f>INDEX(ScheduleRef!$D$2:$AB$853,_xlfn.AGGREGATE(15,6,(ROW(ScheduleRef!$D$2:$AB$853)-ROW(ScheduleRef!$D$2)+1)/(ScheduleRef!$D$2:$D$853&lt;&gt;""),ROWS(ScheduleCompile!X$1:X552)),COLUMNS($A552:X552))</f>
        <v>54.8</v>
      </c>
      <c r="Y552" s="1">
        <f>INDEX(ScheduleRef!$D$2:$AB$853,_xlfn.AGGREGATE(15,6,(ROW(ScheduleRef!$D$2:$AB$853)-ROW(ScheduleRef!$D$2)+1)/(ScheduleRef!$D$2:$D$853&lt;&gt;""),ROWS(ScheduleCompile!Y$1:Y552)),COLUMNS($A552:Y552))</f>
        <v>54.8</v>
      </c>
    </row>
    <row r="553" spans="1:25" x14ac:dyDescent="0.25">
      <c r="A553" s="30" t="str">
        <f>INDEX(ScheduleRef!$D$2:$AB$853,_xlfn.AGGREGATE(15,6,(ROW(ScheduleRef!$D$2:$AB$853)-ROW(ScheduleRef!$D$2)+1)/(ScheduleRef!$D$2:$D$853&lt;&gt;""),ROWS(ScheduleCompile!A$1:A553)),COLUMNS($A553:A553))</f>
        <v>WaterMainCZ02Dec</v>
      </c>
      <c r="B553" s="1">
        <f>INDEX(ScheduleRef!$D$2:$AB$853,_xlfn.AGGREGATE(15,6,(ROW(ScheduleRef!$D$2:$AB$853)-ROW(ScheduleRef!$D$2)+1)/(ScheduleRef!$D$2:$D$853&lt;&gt;""),ROWS(ScheduleCompile!B$1:B553)),COLUMNS($A553:B553))</f>
        <v>52</v>
      </c>
      <c r="C553" s="1">
        <f>INDEX(ScheduleRef!$D$2:$AB$853,_xlfn.AGGREGATE(15,6,(ROW(ScheduleRef!$D$2:$AB$853)-ROW(ScheduleRef!$D$2)+1)/(ScheduleRef!$D$2:$D$853&lt;&gt;""),ROWS(ScheduleCompile!C$1:C553)),COLUMNS($A553:C553))</f>
        <v>52</v>
      </c>
      <c r="D553" s="1">
        <f>INDEX(ScheduleRef!$D$2:$AB$853,_xlfn.AGGREGATE(15,6,(ROW(ScheduleRef!$D$2:$AB$853)-ROW(ScheduleRef!$D$2)+1)/(ScheduleRef!$D$2:$D$853&lt;&gt;""),ROWS(ScheduleCompile!D$1:D553)),COLUMNS($A553:D553))</f>
        <v>52</v>
      </c>
      <c r="E553" s="1">
        <f>INDEX(ScheduleRef!$D$2:$AB$853,_xlfn.AGGREGATE(15,6,(ROW(ScheduleRef!$D$2:$AB$853)-ROW(ScheduleRef!$D$2)+1)/(ScheduleRef!$D$2:$D$853&lt;&gt;""),ROWS(ScheduleCompile!E$1:E553)),COLUMNS($A553:E553))</f>
        <v>52</v>
      </c>
      <c r="F553" s="1">
        <f>INDEX(ScheduleRef!$D$2:$AB$853,_xlfn.AGGREGATE(15,6,(ROW(ScheduleRef!$D$2:$AB$853)-ROW(ScheduleRef!$D$2)+1)/(ScheduleRef!$D$2:$D$853&lt;&gt;""),ROWS(ScheduleCompile!F$1:F553)),COLUMNS($A553:F553))</f>
        <v>52</v>
      </c>
      <c r="G553" s="1">
        <f>INDEX(ScheduleRef!$D$2:$AB$853,_xlfn.AGGREGATE(15,6,(ROW(ScheduleRef!$D$2:$AB$853)-ROW(ScheduleRef!$D$2)+1)/(ScheduleRef!$D$2:$D$853&lt;&gt;""),ROWS(ScheduleCompile!G$1:G553)),COLUMNS($A553:G553))</f>
        <v>52</v>
      </c>
      <c r="H553" s="1">
        <f>INDEX(ScheduleRef!$D$2:$AB$853,_xlfn.AGGREGATE(15,6,(ROW(ScheduleRef!$D$2:$AB$853)-ROW(ScheduleRef!$D$2)+1)/(ScheduleRef!$D$2:$D$853&lt;&gt;""),ROWS(ScheduleCompile!H$1:H553)),COLUMNS($A553:H553))</f>
        <v>52</v>
      </c>
      <c r="I553" s="1">
        <f>INDEX(ScheduleRef!$D$2:$AB$853,_xlfn.AGGREGATE(15,6,(ROW(ScheduleRef!$D$2:$AB$853)-ROW(ScheduleRef!$D$2)+1)/(ScheduleRef!$D$2:$D$853&lt;&gt;""),ROWS(ScheduleCompile!I$1:I553)),COLUMNS($A553:I553))</f>
        <v>52</v>
      </c>
      <c r="J553" s="1">
        <f>INDEX(ScheduleRef!$D$2:$AB$853,_xlfn.AGGREGATE(15,6,(ROW(ScheduleRef!$D$2:$AB$853)-ROW(ScheduleRef!$D$2)+1)/(ScheduleRef!$D$2:$D$853&lt;&gt;""),ROWS(ScheduleCompile!J$1:J553)),COLUMNS($A553:J553))</f>
        <v>52</v>
      </c>
      <c r="K553" s="1">
        <f>INDEX(ScheduleRef!$D$2:$AB$853,_xlfn.AGGREGATE(15,6,(ROW(ScheduleRef!$D$2:$AB$853)-ROW(ScheduleRef!$D$2)+1)/(ScheduleRef!$D$2:$D$853&lt;&gt;""),ROWS(ScheduleCompile!K$1:K553)),COLUMNS($A553:K553))</f>
        <v>52</v>
      </c>
      <c r="L553" s="1">
        <f>INDEX(ScheduleRef!$D$2:$AB$853,_xlfn.AGGREGATE(15,6,(ROW(ScheduleRef!$D$2:$AB$853)-ROW(ScheduleRef!$D$2)+1)/(ScheduleRef!$D$2:$D$853&lt;&gt;""),ROWS(ScheduleCompile!L$1:L553)),COLUMNS($A553:L553))</f>
        <v>52</v>
      </c>
      <c r="M553" s="1">
        <f>INDEX(ScheduleRef!$D$2:$AB$853,_xlfn.AGGREGATE(15,6,(ROW(ScheduleRef!$D$2:$AB$853)-ROW(ScheduleRef!$D$2)+1)/(ScheduleRef!$D$2:$D$853&lt;&gt;""),ROWS(ScheduleCompile!M$1:M553)),COLUMNS($A553:M553))</f>
        <v>52</v>
      </c>
      <c r="N553" s="1">
        <f>INDEX(ScheduleRef!$D$2:$AB$853,_xlfn.AGGREGATE(15,6,(ROW(ScheduleRef!$D$2:$AB$853)-ROW(ScheduleRef!$D$2)+1)/(ScheduleRef!$D$2:$D$853&lt;&gt;""),ROWS(ScheduleCompile!N$1:N553)),COLUMNS($A553:N553))</f>
        <v>52</v>
      </c>
      <c r="O553" s="1">
        <f>INDEX(ScheduleRef!$D$2:$AB$853,_xlfn.AGGREGATE(15,6,(ROW(ScheduleRef!$D$2:$AB$853)-ROW(ScheduleRef!$D$2)+1)/(ScheduleRef!$D$2:$D$853&lt;&gt;""),ROWS(ScheduleCompile!O$1:O553)),COLUMNS($A553:O553))</f>
        <v>52</v>
      </c>
      <c r="P553" s="1">
        <f>INDEX(ScheduleRef!$D$2:$AB$853,_xlfn.AGGREGATE(15,6,(ROW(ScheduleRef!$D$2:$AB$853)-ROW(ScheduleRef!$D$2)+1)/(ScheduleRef!$D$2:$D$853&lt;&gt;""),ROWS(ScheduleCompile!P$1:P553)),COLUMNS($A553:P553))</f>
        <v>52</v>
      </c>
      <c r="Q553" s="1">
        <f>INDEX(ScheduleRef!$D$2:$AB$853,_xlfn.AGGREGATE(15,6,(ROW(ScheduleRef!$D$2:$AB$853)-ROW(ScheduleRef!$D$2)+1)/(ScheduleRef!$D$2:$D$853&lt;&gt;""),ROWS(ScheduleCompile!Q$1:Q553)),COLUMNS($A553:Q553))</f>
        <v>52</v>
      </c>
      <c r="R553" s="1">
        <f>INDEX(ScheduleRef!$D$2:$AB$853,_xlfn.AGGREGATE(15,6,(ROW(ScheduleRef!$D$2:$AB$853)-ROW(ScheduleRef!$D$2)+1)/(ScheduleRef!$D$2:$D$853&lt;&gt;""),ROWS(ScheduleCompile!R$1:R553)),COLUMNS($A553:R553))</f>
        <v>52</v>
      </c>
      <c r="S553" s="1">
        <f>INDEX(ScheduleRef!$D$2:$AB$853,_xlfn.AGGREGATE(15,6,(ROW(ScheduleRef!$D$2:$AB$853)-ROW(ScheduleRef!$D$2)+1)/(ScheduleRef!$D$2:$D$853&lt;&gt;""),ROWS(ScheduleCompile!S$1:S553)),COLUMNS($A553:S553))</f>
        <v>52</v>
      </c>
      <c r="T553" s="1">
        <f>INDEX(ScheduleRef!$D$2:$AB$853,_xlfn.AGGREGATE(15,6,(ROW(ScheduleRef!$D$2:$AB$853)-ROW(ScheduleRef!$D$2)+1)/(ScheduleRef!$D$2:$D$853&lt;&gt;""),ROWS(ScheduleCompile!T$1:T553)),COLUMNS($A553:T553))</f>
        <v>52</v>
      </c>
      <c r="U553" s="1">
        <f>INDEX(ScheduleRef!$D$2:$AB$853,_xlfn.AGGREGATE(15,6,(ROW(ScheduleRef!$D$2:$AB$853)-ROW(ScheduleRef!$D$2)+1)/(ScheduleRef!$D$2:$D$853&lt;&gt;""),ROWS(ScheduleCompile!U$1:U553)),COLUMNS($A553:U553))</f>
        <v>52</v>
      </c>
      <c r="V553" s="1">
        <f>INDEX(ScheduleRef!$D$2:$AB$853,_xlfn.AGGREGATE(15,6,(ROW(ScheduleRef!$D$2:$AB$853)-ROW(ScheduleRef!$D$2)+1)/(ScheduleRef!$D$2:$D$853&lt;&gt;""),ROWS(ScheduleCompile!V$1:V553)),COLUMNS($A553:V553))</f>
        <v>52</v>
      </c>
      <c r="W553" s="1">
        <f>INDEX(ScheduleRef!$D$2:$AB$853,_xlfn.AGGREGATE(15,6,(ROW(ScheduleRef!$D$2:$AB$853)-ROW(ScheduleRef!$D$2)+1)/(ScheduleRef!$D$2:$D$853&lt;&gt;""),ROWS(ScheduleCompile!W$1:W553)),COLUMNS($A553:W553))</f>
        <v>52</v>
      </c>
      <c r="X553" s="1">
        <f>INDEX(ScheduleRef!$D$2:$AB$853,_xlfn.AGGREGATE(15,6,(ROW(ScheduleRef!$D$2:$AB$853)-ROW(ScheduleRef!$D$2)+1)/(ScheduleRef!$D$2:$D$853&lt;&gt;""),ROWS(ScheduleCompile!X$1:X553)),COLUMNS($A553:X553))</f>
        <v>52</v>
      </c>
      <c r="Y553" s="1">
        <f>INDEX(ScheduleRef!$D$2:$AB$853,_xlfn.AGGREGATE(15,6,(ROW(ScheduleRef!$D$2:$AB$853)-ROW(ScheduleRef!$D$2)+1)/(ScheduleRef!$D$2:$D$853&lt;&gt;""),ROWS(ScheduleCompile!Y$1:Y553)),COLUMNS($A553:Y553))</f>
        <v>52</v>
      </c>
    </row>
    <row r="554" spans="1:25" x14ac:dyDescent="0.25">
      <c r="A554" s="30" t="str">
        <f>INDEX(ScheduleRef!$D$2:$AB$853,_xlfn.AGGREGATE(15,6,(ROW(ScheduleRef!$D$2:$AB$853)-ROW(ScheduleRef!$D$2)+1)/(ScheduleRef!$D$2:$D$853&lt;&gt;""),ROWS(ScheduleCompile!A$1:A554)),COLUMNS($A554:A554))</f>
        <v>WaterMainCZ03Jan</v>
      </c>
      <c r="B554" s="1">
        <f>INDEX(ScheduleRef!$D$2:$AB$853,_xlfn.AGGREGATE(15,6,(ROW(ScheduleRef!$D$2:$AB$853)-ROW(ScheduleRef!$D$2)+1)/(ScheduleRef!$D$2:$D$853&lt;&gt;""),ROWS(ScheduleCompile!B$1:B554)),COLUMNS($A554:B554))</f>
        <v>52.4</v>
      </c>
      <c r="C554" s="1">
        <f>INDEX(ScheduleRef!$D$2:$AB$853,_xlfn.AGGREGATE(15,6,(ROW(ScheduleRef!$D$2:$AB$853)-ROW(ScheduleRef!$D$2)+1)/(ScheduleRef!$D$2:$D$853&lt;&gt;""),ROWS(ScheduleCompile!C$1:C554)),COLUMNS($A554:C554))</f>
        <v>52.4</v>
      </c>
      <c r="D554" s="1">
        <f>INDEX(ScheduleRef!$D$2:$AB$853,_xlfn.AGGREGATE(15,6,(ROW(ScheduleRef!$D$2:$AB$853)-ROW(ScheduleRef!$D$2)+1)/(ScheduleRef!$D$2:$D$853&lt;&gt;""),ROWS(ScheduleCompile!D$1:D554)),COLUMNS($A554:D554))</f>
        <v>52.4</v>
      </c>
      <c r="E554" s="1">
        <f>INDEX(ScheduleRef!$D$2:$AB$853,_xlfn.AGGREGATE(15,6,(ROW(ScheduleRef!$D$2:$AB$853)-ROW(ScheduleRef!$D$2)+1)/(ScheduleRef!$D$2:$D$853&lt;&gt;""),ROWS(ScheduleCompile!E$1:E554)),COLUMNS($A554:E554))</f>
        <v>52.4</v>
      </c>
      <c r="F554" s="1">
        <f>INDEX(ScheduleRef!$D$2:$AB$853,_xlfn.AGGREGATE(15,6,(ROW(ScheduleRef!$D$2:$AB$853)-ROW(ScheduleRef!$D$2)+1)/(ScheduleRef!$D$2:$D$853&lt;&gt;""),ROWS(ScheduleCompile!F$1:F554)),COLUMNS($A554:F554))</f>
        <v>52.4</v>
      </c>
      <c r="G554" s="1">
        <f>INDEX(ScheduleRef!$D$2:$AB$853,_xlfn.AGGREGATE(15,6,(ROW(ScheduleRef!$D$2:$AB$853)-ROW(ScheduleRef!$D$2)+1)/(ScheduleRef!$D$2:$D$853&lt;&gt;""),ROWS(ScheduleCompile!G$1:G554)),COLUMNS($A554:G554))</f>
        <v>52.4</v>
      </c>
      <c r="H554" s="1">
        <f>INDEX(ScheduleRef!$D$2:$AB$853,_xlfn.AGGREGATE(15,6,(ROW(ScheduleRef!$D$2:$AB$853)-ROW(ScheduleRef!$D$2)+1)/(ScheduleRef!$D$2:$D$853&lt;&gt;""),ROWS(ScheduleCompile!H$1:H554)),COLUMNS($A554:H554))</f>
        <v>52.4</v>
      </c>
      <c r="I554" s="1">
        <f>INDEX(ScheduleRef!$D$2:$AB$853,_xlfn.AGGREGATE(15,6,(ROW(ScheduleRef!$D$2:$AB$853)-ROW(ScheduleRef!$D$2)+1)/(ScheduleRef!$D$2:$D$853&lt;&gt;""),ROWS(ScheduleCompile!I$1:I554)),COLUMNS($A554:I554))</f>
        <v>52.4</v>
      </c>
      <c r="J554" s="1">
        <f>INDEX(ScheduleRef!$D$2:$AB$853,_xlfn.AGGREGATE(15,6,(ROW(ScheduleRef!$D$2:$AB$853)-ROW(ScheduleRef!$D$2)+1)/(ScheduleRef!$D$2:$D$853&lt;&gt;""),ROWS(ScheduleCompile!J$1:J554)),COLUMNS($A554:J554))</f>
        <v>52.4</v>
      </c>
      <c r="K554" s="1">
        <f>INDEX(ScheduleRef!$D$2:$AB$853,_xlfn.AGGREGATE(15,6,(ROW(ScheduleRef!$D$2:$AB$853)-ROW(ScheduleRef!$D$2)+1)/(ScheduleRef!$D$2:$D$853&lt;&gt;""),ROWS(ScheduleCompile!K$1:K554)),COLUMNS($A554:K554))</f>
        <v>52.4</v>
      </c>
      <c r="L554" s="1">
        <f>INDEX(ScheduleRef!$D$2:$AB$853,_xlfn.AGGREGATE(15,6,(ROW(ScheduleRef!$D$2:$AB$853)-ROW(ScheduleRef!$D$2)+1)/(ScheduleRef!$D$2:$D$853&lt;&gt;""),ROWS(ScheduleCompile!L$1:L554)),COLUMNS($A554:L554))</f>
        <v>52.4</v>
      </c>
      <c r="M554" s="1">
        <f>INDEX(ScheduleRef!$D$2:$AB$853,_xlfn.AGGREGATE(15,6,(ROW(ScheduleRef!$D$2:$AB$853)-ROW(ScheduleRef!$D$2)+1)/(ScheduleRef!$D$2:$D$853&lt;&gt;""),ROWS(ScheduleCompile!M$1:M554)),COLUMNS($A554:M554))</f>
        <v>52.4</v>
      </c>
      <c r="N554" s="1">
        <f>INDEX(ScheduleRef!$D$2:$AB$853,_xlfn.AGGREGATE(15,6,(ROW(ScheduleRef!$D$2:$AB$853)-ROW(ScheduleRef!$D$2)+1)/(ScheduleRef!$D$2:$D$853&lt;&gt;""),ROWS(ScheduleCompile!N$1:N554)),COLUMNS($A554:N554))</f>
        <v>52.4</v>
      </c>
      <c r="O554" s="1">
        <f>INDEX(ScheduleRef!$D$2:$AB$853,_xlfn.AGGREGATE(15,6,(ROW(ScheduleRef!$D$2:$AB$853)-ROW(ScheduleRef!$D$2)+1)/(ScheduleRef!$D$2:$D$853&lt;&gt;""),ROWS(ScheduleCompile!O$1:O554)),COLUMNS($A554:O554))</f>
        <v>52.4</v>
      </c>
      <c r="P554" s="1">
        <f>INDEX(ScheduleRef!$D$2:$AB$853,_xlfn.AGGREGATE(15,6,(ROW(ScheduleRef!$D$2:$AB$853)-ROW(ScheduleRef!$D$2)+1)/(ScheduleRef!$D$2:$D$853&lt;&gt;""),ROWS(ScheduleCompile!P$1:P554)),COLUMNS($A554:P554))</f>
        <v>52.4</v>
      </c>
      <c r="Q554" s="1">
        <f>INDEX(ScheduleRef!$D$2:$AB$853,_xlfn.AGGREGATE(15,6,(ROW(ScheduleRef!$D$2:$AB$853)-ROW(ScheduleRef!$D$2)+1)/(ScheduleRef!$D$2:$D$853&lt;&gt;""),ROWS(ScheduleCompile!Q$1:Q554)),COLUMNS($A554:Q554))</f>
        <v>52.4</v>
      </c>
      <c r="R554" s="1">
        <f>INDEX(ScheduleRef!$D$2:$AB$853,_xlfn.AGGREGATE(15,6,(ROW(ScheduleRef!$D$2:$AB$853)-ROW(ScheduleRef!$D$2)+1)/(ScheduleRef!$D$2:$D$853&lt;&gt;""),ROWS(ScheduleCompile!R$1:R554)),COLUMNS($A554:R554))</f>
        <v>52.4</v>
      </c>
      <c r="S554" s="1">
        <f>INDEX(ScheduleRef!$D$2:$AB$853,_xlfn.AGGREGATE(15,6,(ROW(ScheduleRef!$D$2:$AB$853)-ROW(ScheduleRef!$D$2)+1)/(ScheduleRef!$D$2:$D$853&lt;&gt;""),ROWS(ScheduleCompile!S$1:S554)),COLUMNS($A554:S554))</f>
        <v>52.4</v>
      </c>
      <c r="T554" s="1">
        <f>INDEX(ScheduleRef!$D$2:$AB$853,_xlfn.AGGREGATE(15,6,(ROW(ScheduleRef!$D$2:$AB$853)-ROW(ScheduleRef!$D$2)+1)/(ScheduleRef!$D$2:$D$853&lt;&gt;""),ROWS(ScheduleCompile!T$1:T554)),COLUMNS($A554:T554))</f>
        <v>52.4</v>
      </c>
      <c r="U554" s="1">
        <f>INDEX(ScheduleRef!$D$2:$AB$853,_xlfn.AGGREGATE(15,6,(ROW(ScheduleRef!$D$2:$AB$853)-ROW(ScheduleRef!$D$2)+1)/(ScheduleRef!$D$2:$D$853&lt;&gt;""),ROWS(ScheduleCompile!U$1:U554)),COLUMNS($A554:U554))</f>
        <v>52.4</v>
      </c>
      <c r="V554" s="1">
        <f>INDEX(ScheduleRef!$D$2:$AB$853,_xlfn.AGGREGATE(15,6,(ROW(ScheduleRef!$D$2:$AB$853)-ROW(ScheduleRef!$D$2)+1)/(ScheduleRef!$D$2:$D$853&lt;&gt;""),ROWS(ScheduleCompile!V$1:V554)),COLUMNS($A554:V554))</f>
        <v>52.4</v>
      </c>
      <c r="W554" s="1">
        <f>INDEX(ScheduleRef!$D$2:$AB$853,_xlfn.AGGREGATE(15,6,(ROW(ScheduleRef!$D$2:$AB$853)-ROW(ScheduleRef!$D$2)+1)/(ScheduleRef!$D$2:$D$853&lt;&gt;""),ROWS(ScheduleCompile!W$1:W554)),COLUMNS($A554:W554))</f>
        <v>52.4</v>
      </c>
      <c r="X554" s="1">
        <f>INDEX(ScheduleRef!$D$2:$AB$853,_xlfn.AGGREGATE(15,6,(ROW(ScheduleRef!$D$2:$AB$853)-ROW(ScheduleRef!$D$2)+1)/(ScheduleRef!$D$2:$D$853&lt;&gt;""),ROWS(ScheduleCompile!X$1:X554)),COLUMNS($A554:X554))</f>
        <v>52.4</v>
      </c>
      <c r="Y554" s="1">
        <f>INDEX(ScheduleRef!$D$2:$AB$853,_xlfn.AGGREGATE(15,6,(ROW(ScheduleRef!$D$2:$AB$853)-ROW(ScheduleRef!$D$2)+1)/(ScheduleRef!$D$2:$D$853&lt;&gt;""),ROWS(ScheduleCompile!Y$1:Y554)),COLUMNS($A554:Y554))</f>
        <v>52.4</v>
      </c>
    </row>
    <row r="555" spans="1:25" x14ac:dyDescent="0.25">
      <c r="A555" s="30" t="str">
        <f>INDEX(ScheduleRef!$D$2:$AB$853,_xlfn.AGGREGATE(15,6,(ROW(ScheduleRef!$D$2:$AB$853)-ROW(ScheduleRef!$D$2)+1)/(ScheduleRef!$D$2:$D$853&lt;&gt;""),ROWS(ScheduleCompile!A$1:A555)),COLUMNS($A555:A555))</f>
        <v>WaterMainCZ03Feb</v>
      </c>
      <c r="B555" s="1">
        <f>INDEX(ScheduleRef!$D$2:$AB$853,_xlfn.AGGREGATE(15,6,(ROW(ScheduleRef!$D$2:$AB$853)-ROW(ScheduleRef!$D$2)+1)/(ScheduleRef!$D$2:$D$853&lt;&gt;""),ROWS(ScheduleCompile!B$1:B555)),COLUMNS($A555:B555))</f>
        <v>52.2</v>
      </c>
      <c r="C555" s="1">
        <f>INDEX(ScheduleRef!$D$2:$AB$853,_xlfn.AGGREGATE(15,6,(ROW(ScheduleRef!$D$2:$AB$853)-ROW(ScheduleRef!$D$2)+1)/(ScheduleRef!$D$2:$D$853&lt;&gt;""),ROWS(ScheduleCompile!C$1:C555)),COLUMNS($A555:C555))</f>
        <v>52.2</v>
      </c>
      <c r="D555" s="1">
        <f>INDEX(ScheduleRef!$D$2:$AB$853,_xlfn.AGGREGATE(15,6,(ROW(ScheduleRef!$D$2:$AB$853)-ROW(ScheduleRef!$D$2)+1)/(ScheduleRef!$D$2:$D$853&lt;&gt;""),ROWS(ScheduleCompile!D$1:D555)),COLUMNS($A555:D555))</f>
        <v>52.2</v>
      </c>
      <c r="E555" s="1">
        <f>INDEX(ScheduleRef!$D$2:$AB$853,_xlfn.AGGREGATE(15,6,(ROW(ScheduleRef!$D$2:$AB$853)-ROW(ScheduleRef!$D$2)+1)/(ScheduleRef!$D$2:$D$853&lt;&gt;""),ROWS(ScheduleCompile!E$1:E555)),COLUMNS($A555:E555))</f>
        <v>52.2</v>
      </c>
      <c r="F555" s="1">
        <f>INDEX(ScheduleRef!$D$2:$AB$853,_xlfn.AGGREGATE(15,6,(ROW(ScheduleRef!$D$2:$AB$853)-ROW(ScheduleRef!$D$2)+1)/(ScheduleRef!$D$2:$D$853&lt;&gt;""),ROWS(ScheduleCompile!F$1:F555)),COLUMNS($A555:F555))</f>
        <v>52.2</v>
      </c>
      <c r="G555" s="1">
        <f>INDEX(ScheduleRef!$D$2:$AB$853,_xlfn.AGGREGATE(15,6,(ROW(ScheduleRef!$D$2:$AB$853)-ROW(ScheduleRef!$D$2)+1)/(ScheduleRef!$D$2:$D$853&lt;&gt;""),ROWS(ScheduleCompile!G$1:G555)),COLUMNS($A555:G555))</f>
        <v>52.2</v>
      </c>
      <c r="H555" s="1">
        <f>INDEX(ScheduleRef!$D$2:$AB$853,_xlfn.AGGREGATE(15,6,(ROW(ScheduleRef!$D$2:$AB$853)-ROW(ScheduleRef!$D$2)+1)/(ScheduleRef!$D$2:$D$853&lt;&gt;""),ROWS(ScheduleCompile!H$1:H555)),COLUMNS($A555:H555))</f>
        <v>52.2</v>
      </c>
      <c r="I555" s="1">
        <f>INDEX(ScheduleRef!$D$2:$AB$853,_xlfn.AGGREGATE(15,6,(ROW(ScheduleRef!$D$2:$AB$853)-ROW(ScheduleRef!$D$2)+1)/(ScheduleRef!$D$2:$D$853&lt;&gt;""),ROWS(ScheduleCompile!I$1:I555)),COLUMNS($A555:I555))</f>
        <v>52.2</v>
      </c>
      <c r="J555" s="1">
        <f>INDEX(ScheduleRef!$D$2:$AB$853,_xlfn.AGGREGATE(15,6,(ROW(ScheduleRef!$D$2:$AB$853)-ROW(ScheduleRef!$D$2)+1)/(ScheduleRef!$D$2:$D$853&lt;&gt;""),ROWS(ScheduleCompile!J$1:J555)),COLUMNS($A555:J555))</f>
        <v>52.2</v>
      </c>
      <c r="K555" s="1">
        <f>INDEX(ScheduleRef!$D$2:$AB$853,_xlfn.AGGREGATE(15,6,(ROW(ScheduleRef!$D$2:$AB$853)-ROW(ScheduleRef!$D$2)+1)/(ScheduleRef!$D$2:$D$853&lt;&gt;""),ROWS(ScheduleCompile!K$1:K555)),COLUMNS($A555:K555))</f>
        <v>52.2</v>
      </c>
      <c r="L555" s="1">
        <f>INDEX(ScheduleRef!$D$2:$AB$853,_xlfn.AGGREGATE(15,6,(ROW(ScheduleRef!$D$2:$AB$853)-ROW(ScheduleRef!$D$2)+1)/(ScheduleRef!$D$2:$D$853&lt;&gt;""),ROWS(ScheduleCompile!L$1:L555)),COLUMNS($A555:L555))</f>
        <v>52.2</v>
      </c>
      <c r="M555" s="1">
        <f>INDEX(ScheduleRef!$D$2:$AB$853,_xlfn.AGGREGATE(15,6,(ROW(ScheduleRef!$D$2:$AB$853)-ROW(ScheduleRef!$D$2)+1)/(ScheduleRef!$D$2:$D$853&lt;&gt;""),ROWS(ScheduleCompile!M$1:M555)),COLUMNS($A555:M555))</f>
        <v>52.2</v>
      </c>
      <c r="N555" s="1">
        <f>INDEX(ScheduleRef!$D$2:$AB$853,_xlfn.AGGREGATE(15,6,(ROW(ScheduleRef!$D$2:$AB$853)-ROW(ScheduleRef!$D$2)+1)/(ScheduleRef!$D$2:$D$853&lt;&gt;""),ROWS(ScheduleCompile!N$1:N555)),COLUMNS($A555:N555))</f>
        <v>52.2</v>
      </c>
      <c r="O555" s="1">
        <f>INDEX(ScheduleRef!$D$2:$AB$853,_xlfn.AGGREGATE(15,6,(ROW(ScheduleRef!$D$2:$AB$853)-ROW(ScheduleRef!$D$2)+1)/(ScheduleRef!$D$2:$D$853&lt;&gt;""),ROWS(ScheduleCompile!O$1:O555)),COLUMNS($A555:O555))</f>
        <v>52.2</v>
      </c>
      <c r="P555" s="1">
        <f>INDEX(ScheduleRef!$D$2:$AB$853,_xlfn.AGGREGATE(15,6,(ROW(ScheduleRef!$D$2:$AB$853)-ROW(ScheduleRef!$D$2)+1)/(ScheduleRef!$D$2:$D$853&lt;&gt;""),ROWS(ScheduleCompile!P$1:P555)),COLUMNS($A555:P555))</f>
        <v>52.2</v>
      </c>
      <c r="Q555" s="1">
        <f>INDEX(ScheduleRef!$D$2:$AB$853,_xlfn.AGGREGATE(15,6,(ROW(ScheduleRef!$D$2:$AB$853)-ROW(ScheduleRef!$D$2)+1)/(ScheduleRef!$D$2:$D$853&lt;&gt;""),ROWS(ScheduleCompile!Q$1:Q555)),COLUMNS($A555:Q555))</f>
        <v>52.2</v>
      </c>
      <c r="R555" s="1">
        <f>INDEX(ScheduleRef!$D$2:$AB$853,_xlfn.AGGREGATE(15,6,(ROW(ScheduleRef!$D$2:$AB$853)-ROW(ScheduleRef!$D$2)+1)/(ScheduleRef!$D$2:$D$853&lt;&gt;""),ROWS(ScheduleCompile!R$1:R555)),COLUMNS($A555:R555))</f>
        <v>52.2</v>
      </c>
      <c r="S555" s="1">
        <f>INDEX(ScheduleRef!$D$2:$AB$853,_xlfn.AGGREGATE(15,6,(ROW(ScheduleRef!$D$2:$AB$853)-ROW(ScheduleRef!$D$2)+1)/(ScheduleRef!$D$2:$D$853&lt;&gt;""),ROWS(ScheduleCompile!S$1:S555)),COLUMNS($A555:S555))</f>
        <v>52.2</v>
      </c>
      <c r="T555" s="1">
        <f>INDEX(ScheduleRef!$D$2:$AB$853,_xlfn.AGGREGATE(15,6,(ROW(ScheduleRef!$D$2:$AB$853)-ROW(ScheduleRef!$D$2)+1)/(ScheduleRef!$D$2:$D$853&lt;&gt;""),ROWS(ScheduleCompile!T$1:T555)),COLUMNS($A555:T555))</f>
        <v>52.2</v>
      </c>
      <c r="U555" s="1">
        <f>INDEX(ScheduleRef!$D$2:$AB$853,_xlfn.AGGREGATE(15,6,(ROW(ScheduleRef!$D$2:$AB$853)-ROW(ScheduleRef!$D$2)+1)/(ScheduleRef!$D$2:$D$853&lt;&gt;""),ROWS(ScheduleCompile!U$1:U555)),COLUMNS($A555:U555))</f>
        <v>52.2</v>
      </c>
      <c r="V555" s="1">
        <f>INDEX(ScheduleRef!$D$2:$AB$853,_xlfn.AGGREGATE(15,6,(ROW(ScheduleRef!$D$2:$AB$853)-ROW(ScheduleRef!$D$2)+1)/(ScheduleRef!$D$2:$D$853&lt;&gt;""),ROWS(ScheduleCompile!V$1:V555)),COLUMNS($A555:V555))</f>
        <v>52.2</v>
      </c>
      <c r="W555" s="1">
        <f>INDEX(ScheduleRef!$D$2:$AB$853,_xlfn.AGGREGATE(15,6,(ROW(ScheduleRef!$D$2:$AB$853)-ROW(ScheduleRef!$D$2)+1)/(ScheduleRef!$D$2:$D$853&lt;&gt;""),ROWS(ScheduleCompile!W$1:W555)),COLUMNS($A555:W555))</f>
        <v>52.2</v>
      </c>
      <c r="X555" s="1">
        <f>INDEX(ScheduleRef!$D$2:$AB$853,_xlfn.AGGREGATE(15,6,(ROW(ScheduleRef!$D$2:$AB$853)-ROW(ScheduleRef!$D$2)+1)/(ScheduleRef!$D$2:$D$853&lt;&gt;""),ROWS(ScheduleCompile!X$1:X555)),COLUMNS($A555:X555))</f>
        <v>52.2</v>
      </c>
      <c r="Y555" s="1">
        <f>INDEX(ScheduleRef!$D$2:$AB$853,_xlfn.AGGREGATE(15,6,(ROW(ScheduleRef!$D$2:$AB$853)-ROW(ScheduleRef!$D$2)+1)/(ScheduleRef!$D$2:$D$853&lt;&gt;""),ROWS(ScheduleCompile!Y$1:Y555)),COLUMNS($A555:Y555))</f>
        <v>52.2</v>
      </c>
    </row>
    <row r="556" spans="1:25" x14ac:dyDescent="0.25">
      <c r="A556" s="30" t="str">
        <f>INDEX(ScheduleRef!$D$2:$AB$853,_xlfn.AGGREGATE(15,6,(ROW(ScheduleRef!$D$2:$AB$853)-ROW(ScheduleRef!$D$2)+1)/(ScheduleRef!$D$2:$D$853&lt;&gt;""),ROWS(ScheduleCompile!A$1:A556)),COLUMNS($A556:A556))</f>
        <v>WaterMainCZ03Mar</v>
      </c>
      <c r="B556" s="1">
        <f>INDEX(ScheduleRef!$D$2:$AB$853,_xlfn.AGGREGATE(15,6,(ROW(ScheduleRef!$D$2:$AB$853)-ROW(ScheduleRef!$D$2)+1)/(ScheduleRef!$D$2:$D$853&lt;&gt;""),ROWS(ScheduleCompile!B$1:B556)),COLUMNS($A556:B556))</f>
        <v>53.1</v>
      </c>
      <c r="C556" s="1">
        <f>INDEX(ScheduleRef!$D$2:$AB$853,_xlfn.AGGREGATE(15,6,(ROW(ScheduleRef!$D$2:$AB$853)-ROW(ScheduleRef!$D$2)+1)/(ScheduleRef!$D$2:$D$853&lt;&gt;""),ROWS(ScheduleCompile!C$1:C556)),COLUMNS($A556:C556))</f>
        <v>53.1</v>
      </c>
      <c r="D556" s="1">
        <f>INDEX(ScheduleRef!$D$2:$AB$853,_xlfn.AGGREGATE(15,6,(ROW(ScheduleRef!$D$2:$AB$853)-ROW(ScheduleRef!$D$2)+1)/(ScheduleRef!$D$2:$D$853&lt;&gt;""),ROWS(ScheduleCompile!D$1:D556)),COLUMNS($A556:D556))</f>
        <v>53.1</v>
      </c>
      <c r="E556" s="1">
        <f>INDEX(ScheduleRef!$D$2:$AB$853,_xlfn.AGGREGATE(15,6,(ROW(ScheduleRef!$D$2:$AB$853)-ROW(ScheduleRef!$D$2)+1)/(ScheduleRef!$D$2:$D$853&lt;&gt;""),ROWS(ScheduleCompile!E$1:E556)),COLUMNS($A556:E556))</f>
        <v>53.1</v>
      </c>
      <c r="F556" s="1">
        <f>INDEX(ScheduleRef!$D$2:$AB$853,_xlfn.AGGREGATE(15,6,(ROW(ScheduleRef!$D$2:$AB$853)-ROW(ScheduleRef!$D$2)+1)/(ScheduleRef!$D$2:$D$853&lt;&gt;""),ROWS(ScheduleCompile!F$1:F556)),COLUMNS($A556:F556))</f>
        <v>53.1</v>
      </c>
      <c r="G556" s="1">
        <f>INDEX(ScheduleRef!$D$2:$AB$853,_xlfn.AGGREGATE(15,6,(ROW(ScheduleRef!$D$2:$AB$853)-ROW(ScheduleRef!$D$2)+1)/(ScheduleRef!$D$2:$D$853&lt;&gt;""),ROWS(ScheduleCompile!G$1:G556)),COLUMNS($A556:G556))</f>
        <v>53.1</v>
      </c>
      <c r="H556" s="1">
        <f>INDEX(ScheduleRef!$D$2:$AB$853,_xlfn.AGGREGATE(15,6,(ROW(ScheduleRef!$D$2:$AB$853)-ROW(ScheduleRef!$D$2)+1)/(ScheduleRef!$D$2:$D$853&lt;&gt;""),ROWS(ScheduleCompile!H$1:H556)),COLUMNS($A556:H556))</f>
        <v>53.1</v>
      </c>
      <c r="I556" s="1">
        <f>INDEX(ScheduleRef!$D$2:$AB$853,_xlfn.AGGREGATE(15,6,(ROW(ScheduleRef!$D$2:$AB$853)-ROW(ScheduleRef!$D$2)+1)/(ScheduleRef!$D$2:$D$853&lt;&gt;""),ROWS(ScheduleCompile!I$1:I556)),COLUMNS($A556:I556))</f>
        <v>53.1</v>
      </c>
      <c r="J556" s="1">
        <f>INDEX(ScheduleRef!$D$2:$AB$853,_xlfn.AGGREGATE(15,6,(ROW(ScheduleRef!$D$2:$AB$853)-ROW(ScheduleRef!$D$2)+1)/(ScheduleRef!$D$2:$D$853&lt;&gt;""),ROWS(ScheduleCompile!J$1:J556)),COLUMNS($A556:J556))</f>
        <v>53.1</v>
      </c>
      <c r="K556" s="1">
        <f>INDEX(ScheduleRef!$D$2:$AB$853,_xlfn.AGGREGATE(15,6,(ROW(ScheduleRef!$D$2:$AB$853)-ROW(ScheduleRef!$D$2)+1)/(ScheduleRef!$D$2:$D$853&lt;&gt;""),ROWS(ScheduleCompile!K$1:K556)),COLUMNS($A556:K556))</f>
        <v>53.1</v>
      </c>
      <c r="L556" s="1">
        <f>INDEX(ScheduleRef!$D$2:$AB$853,_xlfn.AGGREGATE(15,6,(ROW(ScheduleRef!$D$2:$AB$853)-ROW(ScheduleRef!$D$2)+1)/(ScheduleRef!$D$2:$D$853&lt;&gt;""),ROWS(ScheduleCompile!L$1:L556)),COLUMNS($A556:L556))</f>
        <v>53.1</v>
      </c>
      <c r="M556" s="1">
        <f>INDEX(ScheduleRef!$D$2:$AB$853,_xlfn.AGGREGATE(15,6,(ROW(ScheduleRef!$D$2:$AB$853)-ROW(ScheduleRef!$D$2)+1)/(ScheduleRef!$D$2:$D$853&lt;&gt;""),ROWS(ScheduleCompile!M$1:M556)),COLUMNS($A556:M556))</f>
        <v>53.1</v>
      </c>
      <c r="N556" s="1">
        <f>INDEX(ScheduleRef!$D$2:$AB$853,_xlfn.AGGREGATE(15,6,(ROW(ScheduleRef!$D$2:$AB$853)-ROW(ScheduleRef!$D$2)+1)/(ScheduleRef!$D$2:$D$853&lt;&gt;""),ROWS(ScheduleCompile!N$1:N556)),COLUMNS($A556:N556))</f>
        <v>53.1</v>
      </c>
      <c r="O556" s="1">
        <f>INDEX(ScheduleRef!$D$2:$AB$853,_xlfn.AGGREGATE(15,6,(ROW(ScheduleRef!$D$2:$AB$853)-ROW(ScheduleRef!$D$2)+1)/(ScheduleRef!$D$2:$D$853&lt;&gt;""),ROWS(ScheduleCompile!O$1:O556)),COLUMNS($A556:O556))</f>
        <v>53.1</v>
      </c>
      <c r="P556" s="1">
        <f>INDEX(ScheduleRef!$D$2:$AB$853,_xlfn.AGGREGATE(15,6,(ROW(ScheduleRef!$D$2:$AB$853)-ROW(ScheduleRef!$D$2)+1)/(ScheduleRef!$D$2:$D$853&lt;&gt;""),ROWS(ScheduleCompile!P$1:P556)),COLUMNS($A556:P556))</f>
        <v>53.1</v>
      </c>
      <c r="Q556" s="1">
        <f>INDEX(ScheduleRef!$D$2:$AB$853,_xlfn.AGGREGATE(15,6,(ROW(ScheduleRef!$D$2:$AB$853)-ROW(ScheduleRef!$D$2)+1)/(ScheduleRef!$D$2:$D$853&lt;&gt;""),ROWS(ScheduleCompile!Q$1:Q556)),COLUMNS($A556:Q556))</f>
        <v>53.1</v>
      </c>
      <c r="R556" s="1">
        <f>INDEX(ScheduleRef!$D$2:$AB$853,_xlfn.AGGREGATE(15,6,(ROW(ScheduleRef!$D$2:$AB$853)-ROW(ScheduleRef!$D$2)+1)/(ScheduleRef!$D$2:$D$853&lt;&gt;""),ROWS(ScheduleCompile!R$1:R556)),COLUMNS($A556:R556))</f>
        <v>53.1</v>
      </c>
      <c r="S556" s="1">
        <f>INDEX(ScheduleRef!$D$2:$AB$853,_xlfn.AGGREGATE(15,6,(ROW(ScheduleRef!$D$2:$AB$853)-ROW(ScheduleRef!$D$2)+1)/(ScheduleRef!$D$2:$D$853&lt;&gt;""),ROWS(ScheduleCompile!S$1:S556)),COLUMNS($A556:S556))</f>
        <v>53.1</v>
      </c>
      <c r="T556" s="1">
        <f>INDEX(ScheduleRef!$D$2:$AB$853,_xlfn.AGGREGATE(15,6,(ROW(ScheduleRef!$D$2:$AB$853)-ROW(ScheduleRef!$D$2)+1)/(ScheduleRef!$D$2:$D$853&lt;&gt;""),ROWS(ScheduleCompile!T$1:T556)),COLUMNS($A556:T556))</f>
        <v>53.1</v>
      </c>
      <c r="U556" s="1">
        <f>INDEX(ScheduleRef!$D$2:$AB$853,_xlfn.AGGREGATE(15,6,(ROW(ScheduleRef!$D$2:$AB$853)-ROW(ScheduleRef!$D$2)+1)/(ScheduleRef!$D$2:$D$853&lt;&gt;""),ROWS(ScheduleCompile!U$1:U556)),COLUMNS($A556:U556))</f>
        <v>53.1</v>
      </c>
      <c r="V556" s="1">
        <f>INDEX(ScheduleRef!$D$2:$AB$853,_xlfn.AGGREGATE(15,6,(ROW(ScheduleRef!$D$2:$AB$853)-ROW(ScheduleRef!$D$2)+1)/(ScheduleRef!$D$2:$D$853&lt;&gt;""),ROWS(ScheduleCompile!V$1:V556)),COLUMNS($A556:V556))</f>
        <v>53.1</v>
      </c>
      <c r="W556" s="1">
        <f>INDEX(ScheduleRef!$D$2:$AB$853,_xlfn.AGGREGATE(15,6,(ROW(ScheduleRef!$D$2:$AB$853)-ROW(ScheduleRef!$D$2)+1)/(ScheduleRef!$D$2:$D$853&lt;&gt;""),ROWS(ScheduleCompile!W$1:W556)),COLUMNS($A556:W556))</f>
        <v>53.1</v>
      </c>
      <c r="X556" s="1">
        <f>INDEX(ScheduleRef!$D$2:$AB$853,_xlfn.AGGREGATE(15,6,(ROW(ScheduleRef!$D$2:$AB$853)-ROW(ScheduleRef!$D$2)+1)/(ScheduleRef!$D$2:$D$853&lt;&gt;""),ROWS(ScheduleCompile!X$1:X556)),COLUMNS($A556:X556))</f>
        <v>53.1</v>
      </c>
      <c r="Y556" s="1">
        <f>INDEX(ScheduleRef!$D$2:$AB$853,_xlfn.AGGREGATE(15,6,(ROW(ScheduleRef!$D$2:$AB$853)-ROW(ScheduleRef!$D$2)+1)/(ScheduleRef!$D$2:$D$853&lt;&gt;""),ROWS(ScheduleCompile!Y$1:Y556)),COLUMNS($A556:Y556))</f>
        <v>53.1</v>
      </c>
    </row>
    <row r="557" spans="1:25" x14ac:dyDescent="0.25">
      <c r="A557" s="30" t="str">
        <f>INDEX(ScheduleRef!$D$2:$AB$853,_xlfn.AGGREGATE(15,6,(ROW(ScheduleRef!$D$2:$AB$853)-ROW(ScheduleRef!$D$2)+1)/(ScheduleRef!$D$2:$D$853&lt;&gt;""),ROWS(ScheduleCompile!A$1:A557)),COLUMNS($A557:A557))</f>
        <v>WaterMainCZ03Apr</v>
      </c>
      <c r="B557" s="1">
        <f>INDEX(ScheduleRef!$D$2:$AB$853,_xlfn.AGGREGATE(15,6,(ROW(ScheduleRef!$D$2:$AB$853)-ROW(ScheduleRef!$D$2)+1)/(ScheduleRef!$D$2:$D$853&lt;&gt;""),ROWS(ScheduleCompile!B$1:B557)),COLUMNS($A557:B557))</f>
        <v>53.7</v>
      </c>
      <c r="C557" s="1">
        <f>INDEX(ScheduleRef!$D$2:$AB$853,_xlfn.AGGREGATE(15,6,(ROW(ScheduleRef!$D$2:$AB$853)-ROW(ScheduleRef!$D$2)+1)/(ScheduleRef!$D$2:$D$853&lt;&gt;""),ROWS(ScheduleCompile!C$1:C557)),COLUMNS($A557:C557))</f>
        <v>53.7</v>
      </c>
      <c r="D557" s="1">
        <f>INDEX(ScheduleRef!$D$2:$AB$853,_xlfn.AGGREGATE(15,6,(ROW(ScheduleRef!$D$2:$AB$853)-ROW(ScheduleRef!$D$2)+1)/(ScheduleRef!$D$2:$D$853&lt;&gt;""),ROWS(ScheduleCompile!D$1:D557)),COLUMNS($A557:D557))</f>
        <v>53.7</v>
      </c>
      <c r="E557" s="1">
        <f>INDEX(ScheduleRef!$D$2:$AB$853,_xlfn.AGGREGATE(15,6,(ROW(ScheduleRef!$D$2:$AB$853)-ROW(ScheduleRef!$D$2)+1)/(ScheduleRef!$D$2:$D$853&lt;&gt;""),ROWS(ScheduleCompile!E$1:E557)),COLUMNS($A557:E557))</f>
        <v>53.7</v>
      </c>
      <c r="F557" s="1">
        <f>INDEX(ScheduleRef!$D$2:$AB$853,_xlfn.AGGREGATE(15,6,(ROW(ScheduleRef!$D$2:$AB$853)-ROW(ScheduleRef!$D$2)+1)/(ScheduleRef!$D$2:$D$853&lt;&gt;""),ROWS(ScheduleCompile!F$1:F557)),COLUMNS($A557:F557))</f>
        <v>53.7</v>
      </c>
      <c r="G557" s="1">
        <f>INDEX(ScheduleRef!$D$2:$AB$853,_xlfn.AGGREGATE(15,6,(ROW(ScheduleRef!$D$2:$AB$853)-ROW(ScheduleRef!$D$2)+1)/(ScheduleRef!$D$2:$D$853&lt;&gt;""),ROWS(ScheduleCompile!G$1:G557)),COLUMNS($A557:G557))</f>
        <v>53.7</v>
      </c>
      <c r="H557" s="1">
        <f>INDEX(ScheduleRef!$D$2:$AB$853,_xlfn.AGGREGATE(15,6,(ROW(ScheduleRef!$D$2:$AB$853)-ROW(ScheduleRef!$D$2)+1)/(ScheduleRef!$D$2:$D$853&lt;&gt;""),ROWS(ScheduleCompile!H$1:H557)),COLUMNS($A557:H557))</f>
        <v>53.7</v>
      </c>
      <c r="I557" s="1">
        <f>INDEX(ScheduleRef!$D$2:$AB$853,_xlfn.AGGREGATE(15,6,(ROW(ScheduleRef!$D$2:$AB$853)-ROW(ScheduleRef!$D$2)+1)/(ScheduleRef!$D$2:$D$853&lt;&gt;""),ROWS(ScheduleCompile!I$1:I557)),COLUMNS($A557:I557))</f>
        <v>53.7</v>
      </c>
      <c r="J557" s="1">
        <f>INDEX(ScheduleRef!$D$2:$AB$853,_xlfn.AGGREGATE(15,6,(ROW(ScheduleRef!$D$2:$AB$853)-ROW(ScheduleRef!$D$2)+1)/(ScheduleRef!$D$2:$D$853&lt;&gt;""),ROWS(ScheduleCompile!J$1:J557)),COLUMNS($A557:J557))</f>
        <v>53.7</v>
      </c>
      <c r="K557" s="1">
        <f>INDEX(ScheduleRef!$D$2:$AB$853,_xlfn.AGGREGATE(15,6,(ROW(ScheduleRef!$D$2:$AB$853)-ROW(ScheduleRef!$D$2)+1)/(ScheduleRef!$D$2:$D$853&lt;&gt;""),ROWS(ScheduleCompile!K$1:K557)),COLUMNS($A557:K557))</f>
        <v>53.7</v>
      </c>
      <c r="L557" s="1">
        <f>INDEX(ScheduleRef!$D$2:$AB$853,_xlfn.AGGREGATE(15,6,(ROW(ScheduleRef!$D$2:$AB$853)-ROW(ScheduleRef!$D$2)+1)/(ScheduleRef!$D$2:$D$853&lt;&gt;""),ROWS(ScheduleCompile!L$1:L557)),COLUMNS($A557:L557))</f>
        <v>53.7</v>
      </c>
      <c r="M557" s="1">
        <f>INDEX(ScheduleRef!$D$2:$AB$853,_xlfn.AGGREGATE(15,6,(ROW(ScheduleRef!$D$2:$AB$853)-ROW(ScheduleRef!$D$2)+1)/(ScheduleRef!$D$2:$D$853&lt;&gt;""),ROWS(ScheduleCompile!M$1:M557)),COLUMNS($A557:M557))</f>
        <v>53.7</v>
      </c>
      <c r="N557" s="1">
        <f>INDEX(ScheduleRef!$D$2:$AB$853,_xlfn.AGGREGATE(15,6,(ROW(ScheduleRef!$D$2:$AB$853)-ROW(ScheduleRef!$D$2)+1)/(ScheduleRef!$D$2:$D$853&lt;&gt;""),ROWS(ScheduleCompile!N$1:N557)),COLUMNS($A557:N557))</f>
        <v>53.7</v>
      </c>
      <c r="O557" s="1">
        <f>INDEX(ScheduleRef!$D$2:$AB$853,_xlfn.AGGREGATE(15,6,(ROW(ScheduleRef!$D$2:$AB$853)-ROW(ScheduleRef!$D$2)+1)/(ScheduleRef!$D$2:$D$853&lt;&gt;""),ROWS(ScheduleCompile!O$1:O557)),COLUMNS($A557:O557))</f>
        <v>53.7</v>
      </c>
      <c r="P557" s="1">
        <f>INDEX(ScheduleRef!$D$2:$AB$853,_xlfn.AGGREGATE(15,6,(ROW(ScheduleRef!$D$2:$AB$853)-ROW(ScheduleRef!$D$2)+1)/(ScheduleRef!$D$2:$D$853&lt;&gt;""),ROWS(ScheduleCompile!P$1:P557)),COLUMNS($A557:P557))</f>
        <v>53.7</v>
      </c>
      <c r="Q557" s="1">
        <f>INDEX(ScheduleRef!$D$2:$AB$853,_xlfn.AGGREGATE(15,6,(ROW(ScheduleRef!$D$2:$AB$853)-ROW(ScheduleRef!$D$2)+1)/(ScheduleRef!$D$2:$D$853&lt;&gt;""),ROWS(ScheduleCompile!Q$1:Q557)),COLUMNS($A557:Q557))</f>
        <v>53.7</v>
      </c>
      <c r="R557" s="1">
        <f>INDEX(ScheduleRef!$D$2:$AB$853,_xlfn.AGGREGATE(15,6,(ROW(ScheduleRef!$D$2:$AB$853)-ROW(ScheduleRef!$D$2)+1)/(ScheduleRef!$D$2:$D$853&lt;&gt;""),ROWS(ScheduleCompile!R$1:R557)),COLUMNS($A557:R557))</f>
        <v>53.7</v>
      </c>
      <c r="S557" s="1">
        <f>INDEX(ScheduleRef!$D$2:$AB$853,_xlfn.AGGREGATE(15,6,(ROW(ScheduleRef!$D$2:$AB$853)-ROW(ScheduleRef!$D$2)+1)/(ScheduleRef!$D$2:$D$853&lt;&gt;""),ROWS(ScheduleCompile!S$1:S557)),COLUMNS($A557:S557))</f>
        <v>53.7</v>
      </c>
      <c r="T557" s="1">
        <f>INDEX(ScheduleRef!$D$2:$AB$853,_xlfn.AGGREGATE(15,6,(ROW(ScheduleRef!$D$2:$AB$853)-ROW(ScheduleRef!$D$2)+1)/(ScheduleRef!$D$2:$D$853&lt;&gt;""),ROWS(ScheduleCompile!T$1:T557)),COLUMNS($A557:T557))</f>
        <v>53.7</v>
      </c>
      <c r="U557" s="1">
        <f>INDEX(ScheduleRef!$D$2:$AB$853,_xlfn.AGGREGATE(15,6,(ROW(ScheduleRef!$D$2:$AB$853)-ROW(ScheduleRef!$D$2)+1)/(ScheduleRef!$D$2:$D$853&lt;&gt;""),ROWS(ScheduleCompile!U$1:U557)),COLUMNS($A557:U557))</f>
        <v>53.7</v>
      </c>
      <c r="V557" s="1">
        <f>INDEX(ScheduleRef!$D$2:$AB$853,_xlfn.AGGREGATE(15,6,(ROW(ScheduleRef!$D$2:$AB$853)-ROW(ScheduleRef!$D$2)+1)/(ScheduleRef!$D$2:$D$853&lt;&gt;""),ROWS(ScheduleCompile!V$1:V557)),COLUMNS($A557:V557))</f>
        <v>53.7</v>
      </c>
      <c r="W557" s="1">
        <f>INDEX(ScheduleRef!$D$2:$AB$853,_xlfn.AGGREGATE(15,6,(ROW(ScheduleRef!$D$2:$AB$853)-ROW(ScheduleRef!$D$2)+1)/(ScheduleRef!$D$2:$D$853&lt;&gt;""),ROWS(ScheduleCompile!W$1:W557)),COLUMNS($A557:W557))</f>
        <v>53.7</v>
      </c>
      <c r="X557" s="1">
        <f>INDEX(ScheduleRef!$D$2:$AB$853,_xlfn.AGGREGATE(15,6,(ROW(ScheduleRef!$D$2:$AB$853)-ROW(ScheduleRef!$D$2)+1)/(ScheduleRef!$D$2:$D$853&lt;&gt;""),ROWS(ScheduleCompile!X$1:X557)),COLUMNS($A557:X557))</f>
        <v>53.7</v>
      </c>
      <c r="Y557" s="1">
        <f>INDEX(ScheduleRef!$D$2:$AB$853,_xlfn.AGGREGATE(15,6,(ROW(ScheduleRef!$D$2:$AB$853)-ROW(ScheduleRef!$D$2)+1)/(ScheduleRef!$D$2:$D$853&lt;&gt;""),ROWS(ScheduleCompile!Y$1:Y557)),COLUMNS($A557:Y557))</f>
        <v>53.7</v>
      </c>
    </row>
    <row r="558" spans="1:25" x14ac:dyDescent="0.25">
      <c r="A558" s="30" t="str">
        <f>INDEX(ScheduleRef!$D$2:$AB$853,_xlfn.AGGREGATE(15,6,(ROW(ScheduleRef!$D$2:$AB$853)-ROW(ScheduleRef!$D$2)+1)/(ScheduleRef!$D$2:$D$853&lt;&gt;""),ROWS(ScheduleCompile!A$1:A558)),COLUMNS($A558:A558))</f>
        <v>WaterMainCZ03May</v>
      </c>
      <c r="B558" s="1">
        <f>INDEX(ScheduleRef!$D$2:$AB$853,_xlfn.AGGREGATE(15,6,(ROW(ScheduleRef!$D$2:$AB$853)-ROW(ScheduleRef!$D$2)+1)/(ScheduleRef!$D$2:$D$853&lt;&gt;""),ROWS(ScheduleCompile!B$1:B558)),COLUMNS($A558:B558))</f>
        <v>53.5</v>
      </c>
      <c r="C558" s="1">
        <f>INDEX(ScheduleRef!$D$2:$AB$853,_xlfn.AGGREGATE(15,6,(ROW(ScheduleRef!$D$2:$AB$853)-ROW(ScheduleRef!$D$2)+1)/(ScheduleRef!$D$2:$D$853&lt;&gt;""),ROWS(ScheduleCompile!C$1:C558)),COLUMNS($A558:C558))</f>
        <v>53.5</v>
      </c>
      <c r="D558" s="1">
        <f>INDEX(ScheduleRef!$D$2:$AB$853,_xlfn.AGGREGATE(15,6,(ROW(ScheduleRef!$D$2:$AB$853)-ROW(ScheduleRef!$D$2)+1)/(ScheduleRef!$D$2:$D$853&lt;&gt;""),ROWS(ScheduleCompile!D$1:D558)),COLUMNS($A558:D558))</f>
        <v>53.5</v>
      </c>
      <c r="E558" s="1">
        <f>INDEX(ScheduleRef!$D$2:$AB$853,_xlfn.AGGREGATE(15,6,(ROW(ScheduleRef!$D$2:$AB$853)-ROW(ScheduleRef!$D$2)+1)/(ScheduleRef!$D$2:$D$853&lt;&gt;""),ROWS(ScheduleCompile!E$1:E558)),COLUMNS($A558:E558))</f>
        <v>53.5</v>
      </c>
      <c r="F558" s="1">
        <f>INDEX(ScheduleRef!$D$2:$AB$853,_xlfn.AGGREGATE(15,6,(ROW(ScheduleRef!$D$2:$AB$853)-ROW(ScheduleRef!$D$2)+1)/(ScheduleRef!$D$2:$D$853&lt;&gt;""),ROWS(ScheduleCompile!F$1:F558)),COLUMNS($A558:F558))</f>
        <v>53.5</v>
      </c>
      <c r="G558" s="1">
        <f>INDEX(ScheduleRef!$D$2:$AB$853,_xlfn.AGGREGATE(15,6,(ROW(ScheduleRef!$D$2:$AB$853)-ROW(ScheduleRef!$D$2)+1)/(ScheduleRef!$D$2:$D$853&lt;&gt;""),ROWS(ScheduleCompile!G$1:G558)),COLUMNS($A558:G558))</f>
        <v>53.5</v>
      </c>
      <c r="H558" s="1">
        <f>INDEX(ScheduleRef!$D$2:$AB$853,_xlfn.AGGREGATE(15,6,(ROW(ScheduleRef!$D$2:$AB$853)-ROW(ScheduleRef!$D$2)+1)/(ScheduleRef!$D$2:$D$853&lt;&gt;""),ROWS(ScheduleCompile!H$1:H558)),COLUMNS($A558:H558))</f>
        <v>53.5</v>
      </c>
      <c r="I558" s="1">
        <f>INDEX(ScheduleRef!$D$2:$AB$853,_xlfn.AGGREGATE(15,6,(ROW(ScheduleRef!$D$2:$AB$853)-ROW(ScheduleRef!$D$2)+1)/(ScheduleRef!$D$2:$D$853&lt;&gt;""),ROWS(ScheduleCompile!I$1:I558)),COLUMNS($A558:I558))</f>
        <v>53.5</v>
      </c>
      <c r="J558" s="1">
        <f>INDEX(ScheduleRef!$D$2:$AB$853,_xlfn.AGGREGATE(15,6,(ROW(ScheduleRef!$D$2:$AB$853)-ROW(ScheduleRef!$D$2)+1)/(ScheduleRef!$D$2:$D$853&lt;&gt;""),ROWS(ScheduleCompile!J$1:J558)),COLUMNS($A558:J558))</f>
        <v>53.5</v>
      </c>
      <c r="K558" s="1">
        <f>INDEX(ScheduleRef!$D$2:$AB$853,_xlfn.AGGREGATE(15,6,(ROW(ScheduleRef!$D$2:$AB$853)-ROW(ScheduleRef!$D$2)+1)/(ScheduleRef!$D$2:$D$853&lt;&gt;""),ROWS(ScheduleCompile!K$1:K558)),COLUMNS($A558:K558))</f>
        <v>53.5</v>
      </c>
      <c r="L558" s="1">
        <f>INDEX(ScheduleRef!$D$2:$AB$853,_xlfn.AGGREGATE(15,6,(ROW(ScheduleRef!$D$2:$AB$853)-ROW(ScheduleRef!$D$2)+1)/(ScheduleRef!$D$2:$D$853&lt;&gt;""),ROWS(ScheduleCompile!L$1:L558)),COLUMNS($A558:L558))</f>
        <v>53.5</v>
      </c>
      <c r="M558" s="1">
        <f>INDEX(ScheduleRef!$D$2:$AB$853,_xlfn.AGGREGATE(15,6,(ROW(ScheduleRef!$D$2:$AB$853)-ROW(ScheduleRef!$D$2)+1)/(ScheduleRef!$D$2:$D$853&lt;&gt;""),ROWS(ScheduleCompile!M$1:M558)),COLUMNS($A558:M558))</f>
        <v>53.5</v>
      </c>
      <c r="N558" s="1">
        <f>INDEX(ScheduleRef!$D$2:$AB$853,_xlfn.AGGREGATE(15,6,(ROW(ScheduleRef!$D$2:$AB$853)-ROW(ScheduleRef!$D$2)+1)/(ScheduleRef!$D$2:$D$853&lt;&gt;""),ROWS(ScheduleCompile!N$1:N558)),COLUMNS($A558:N558))</f>
        <v>53.5</v>
      </c>
      <c r="O558" s="1">
        <f>INDEX(ScheduleRef!$D$2:$AB$853,_xlfn.AGGREGATE(15,6,(ROW(ScheduleRef!$D$2:$AB$853)-ROW(ScheduleRef!$D$2)+1)/(ScheduleRef!$D$2:$D$853&lt;&gt;""),ROWS(ScheduleCompile!O$1:O558)),COLUMNS($A558:O558))</f>
        <v>53.5</v>
      </c>
      <c r="P558" s="1">
        <f>INDEX(ScheduleRef!$D$2:$AB$853,_xlfn.AGGREGATE(15,6,(ROW(ScheduleRef!$D$2:$AB$853)-ROW(ScheduleRef!$D$2)+1)/(ScheduleRef!$D$2:$D$853&lt;&gt;""),ROWS(ScheduleCompile!P$1:P558)),COLUMNS($A558:P558))</f>
        <v>53.5</v>
      </c>
      <c r="Q558" s="1">
        <f>INDEX(ScheduleRef!$D$2:$AB$853,_xlfn.AGGREGATE(15,6,(ROW(ScheduleRef!$D$2:$AB$853)-ROW(ScheduleRef!$D$2)+1)/(ScheduleRef!$D$2:$D$853&lt;&gt;""),ROWS(ScheduleCompile!Q$1:Q558)),COLUMNS($A558:Q558))</f>
        <v>53.5</v>
      </c>
      <c r="R558" s="1">
        <f>INDEX(ScheduleRef!$D$2:$AB$853,_xlfn.AGGREGATE(15,6,(ROW(ScheduleRef!$D$2:$AB$853)-ROW(ScheduleRef!$D$2)+1)/(ScheduleRef!$D$2:$D$853&lt;&gt;""),ROWS(ScheduleCompile!R$1:R558)),COLUMNS($A558:R558))</f>
        <v>53.5</v>
      </c>
      <c r="S558" s="1">
        <f>INDEX(ScheduleRef!$D$2:$AB$853,_xlfn.AGGREGATE(15,6,(ROW(ScheduleRef!$D$2:$AB$853)-ROW(ScheduleRef!$D$2)+1)/(ScheduleRef!$D$2:$D$853&lt;&gt;""),ROWS(ScheduleCompile!S$1:S558)),COLUMNS($A558:S558))</f>
        <v>53.5</v>
      </c>
      <c r="T558" s="1">
        <f>INDEX(ScheduleRef!$D$2:$AB$853,_xlfn.AGGREGATE(15,6,(ROW(ScheduleRef!$D$2:$AB$853)-ROW(ScheduleRef!$D$2)+1)/(ScheduleRef!$D$2:$D$853&lt;&gt;""),ROWS(ScheduleCompile!T$1:T558)),COLUMNS($A558:T558))</f>
        <v>53.5</v>
      </c>
      <c r="U558" s="1">
        <f>INDEX(ScheduleRef!$D$2:$AB$853,_xlfn.AGGREGATE(15,6,(ROW(ScheduleRef!$D$2:$AB$853)-ROW(ScheduleRef!$D$2)+1)/(ScheduleRef!$D$2:$D$853&lt;&gt;""),ROWS(ScheduleCompile!U$1:U558)),COLUMNS($A558:U558))</f>
        <v>53.5</v>
      </c>
      <c r="V558" s="1">
        <f>INDEX(ScheduleRef!$D$2:$AB$853,_xlfn.AGGREGATE(15,6,(ROW(ScheduleRef!$D$2:$AB$853)-ROW(ScheduleRef!$D$2)+1)/(ScheduleRef!$D$2:$D$853&lt;&gt;""),ROWS(ScheduleCompile!V$1:V558)),COLUMNS($A558:V558))</f>
        <v>53.5</v>
      </c>
      <c r="W558" s="1">
        <f>INDEX(ScheduleRef!$D$2:$AB$853,_xlfn.AGGREGATE(15,6,(ROW(ScheduleRef!$D$2:$AB$853)-ROW(ScheduleRef!$D$2)+1)/(ScheduleRef!$D$2:$D$853&lt;&gt;""),ROWS(ScheduleCompile!W$1:W558)),COLUMNS($A558:W558))</f>
        <v>53.5</v>
      </c>
      <c r="X558" s="1">
        <f>INDEX(ScheduleRef!$D$2:$AB$853,_xlfn.AGGREGATE(15,6,(ROW(ScheduleRef!$D$2:$AB$853)-ROW(ScheduleRef!$D$2)+1)/(ScheduleRef!$D$2:$D$853&lt;&gt;""),ROWS(ScheduleCompile!X$1:X558)),COLUMNS($A558:X558))</f>
        <v>53.5</v>
      </c>
      <c r="Y558" s="1">
        <f>INDEX(ScheduleRef!$D$2:$AB$853,_xlfn.AGGREGATE(15,6,(ROW(ScheduleRef!$D$2:$AB$853)-ROW(ScheduleRef!$D$2)+1)/(ScheduleRef!$D$2:$D$853&lt;&gt;""),ROWS(ScheduleCompile!Y$1:Y558)),COLUMNS($A558:Y558))</f>
        <v>53.5</v>
      </c>
    </row>
    <row r="559" spans="1:25" x14ac:dyDescent="0.25">
      <c r="A559" s="30" t="str">
        <f>INDEX(ScheduleRef!$D$2:$AB$853,_xlfn.AGGREGATE(15,6,(ROW(ScheduleRef!$D$2:$AB$853)-ROW(ScheduleRef!$D$2)+1)/(ScheduleRef!$D$2:$D$853&lt;&gt;""),ROWS(ScheduleCompile!A$1:A559)),COLUMNS($A559:A559))</f>
        <v>WaterMainCZ03Jun</v>
      </c>
      <c r="B559" s="1">
        <f>INDEX(ScheduleRef!$D$2:$AB$853,_xlfn.AGGREGATE(15,6,(ROW(ScheduleRef!$D$2:$AB$853)-ROW(ScheduleRef!$D$2)+1)/(ScheduleRef!$D$2:$D$853&lt;&gt;""),ROWS(ScheduleCompile!B$1:B559)),COLUMNS($A559:B559))</f>
        <v>55.5</v>
      </c>
      <c r="C559" s="1">
        <f>INDEX(ScheduleRef!$D$2:$AB$853,_xlfn.AGGREGATE(15,6,(ROW(ScheduleRef!$D$2:$AB$853)-ROW(ScheduleRef!$D$2)+1)/(ScheduleRef!$D$2:$D$853&lt;&gt;""),ROWS(ScheduleCompile!C$1:C559)),COLUMNS($A559:C559))</f>
        <v>55.5</v>
      </c>
      <c r="D559" s="1">
        <f>INDEX(ScheduleRef!$D$2:$AB$853,_xlfn.AGGREGATE(15,6,(ROW(ScheduleRef!$D$2:$AB$853)-ROW(ScheduleRef!$D$2)+1)/(ScheduleRef!$D$2:$D$853&lt;&gt;""),ROWS(ScheduleCompile!D$1:D559)),COLUMNS($A559:D559))</f>
        <v>55.5</v>
      </c>
      <c r="E559" s="1">
        <f>INDEX(ScheduleRef!$D$2:$AB$853,_xlfn.AGGREGATE(15,6,(ROW(ScheduleRef!$D$2:$AB$853)-ROW(ScheduleRef!$D$2)+1)/(ScheduleRef!$D$2:$D$853&lt;&gt;""),ROWS(ScheduleCompile!E$1:E559)),COLUMNS($A559:E559))</f>
        <v>55.5</v>
      </c>
      <c r="F559" s="1">
        <f>INDEX(ScheduleRef!$D$2:$AB$853,_xlfn.AGGREGATE(15,6,(ROW(ScheduleRef!$D$2:$AB$853)-ROW(ScheduleRef!$D$2)+1)/(ScheduleRef!$D$2:$D$853&lt;&gt;""),ROWS(ScheduleCompile!F$1:F559)),COLUMNS($A559:F559))</f>
        <v>55.5</v>
      </c>
      <c r="G559" s="1">
        <f>INDEX(ScheduleRef!$D$2:$AB$853,_xlfn.AGGREGATE(15,6,(ROW(ScheduleRef!$D$2:$AB$853)-ROW(ScheduleRef!$D$2)+1)/(ScheduleRef!$D$2:$D$853&lt;&gt;""),ROWS(ScheduleCompile!G$1:G559)),COLUMNS($A559:G559))</f>
        <v>55.5</v>
      </c>
      <c r="H559" s="1">
        <f>INDEX(ScheduleRef!$D$2:$AB$853,_xlfn.AGGREGATE(15,6,(ROW(ScheduleRef!$D$2:$AB$853)-ROW(ScheduleRef!$D$2)+1)/(ScheduleRef!$D$2:$D$853&lt;&gt;""),ROWS(ScheduleCompile!H$1:H559)),COLUMNS($A559:H559))</f>
        <v>55.5</v>
      </c>
      <c r="I559" s="1">
        <f>INDEX(ScheduleRef!$D$2:$AB$853,_xlfn.AGGREGATE(15,6,(ROW(ScheduleRef!$D$2:$AB$853)-ROW(ScheduleRef!$D$2)+1)/(ScheduleRef!$D$2:$D$853&lt;&gt;""),ROWS(ScheduleCompile!I$1:I559)),COLUMNS($A559:I559))</f>
        <v>55.5</v>
      </c>
      <c r="J559" s="1">
        <f>INDEX(ScheduleRef!$D$2:$AB$853,_xlfn.AGGREGATE(15,6,(ROW(ScheduleRef!$D$2:$AB$853)-ROW(ScheduleRef!$D$2)+1)/(ScheduleRef!$D$2:$D$853&lt;&gt;""),ROWS(ScheduleCompile!J$1:J559)),COLUMNS($A559:J559))</f>
        <v>55.5</v>
      </c>
      <c r="K559" s="1">
        <f>INDEX(ScheduleRef!$D$2:$AB$853,_xlfn.AGGREGATE(15,6,(ROW(ScheduleRef!$D$2:$AB$853)-ROW(ScheduleRef!$D$2)+1)/(ScheduleRef!$D$2:$D$853&lt;&gt;""),ROWS(ScheduleCompile!K$1:K559)),COLUMNS($A559:K559))</f>
        <v>55.5</v>
      </c>
      <c r="L559" s="1">
        <f>INDEX(ScheduleRef!$D$2:$AB$853,_xlfn.AGGREGATE(15,6,(ROW(ScheduleRef!$D$2:$AB$853)-ROW(ScheduleRef!$D$2)+1)/(ScheduleRef!$D$2:$D$853&lt;&gt;""),ROWS(ScheduleCompile!L$1:L559)),COLUMNS($A559:L559))</f>
        <v>55.5</v>
      </c>
      <c r="M559" s="1">
        <f>INDEX(ScheduleRef!$D$2:$AB$853,_xlfn.AGGREGATE(15,6,(ROW(ScheduleRef!$D$2:$AB$853)-ROW(ScheduleRef!$D$2)+1)/(ScheduleRef!$D$2:$D$853&lt;&gt;""),ROWS(ScheduleCompile!M$1:M559)),COLUMNS($A559:M559))</f>
        <v>55.5</v>
      </c>
      <c r="N559" s="1">
        <f>INDEX(ScheduleRef!$D$2:$AB$853,_xlfn.AGGREGATE(15,6,(ROW(ScheduleRef!$D$2:$AB$853)-ROW(ScheduleRef!$D$2)+1)/(ScheduleRef!$D$2:$D$853&lt;&gt;""),ROWS(ScheduleCompile!N$1:N559)),COLUMNS($A559:N559))</f>
        <v>55.5</v>
      </c>
      <c r="O559" s="1">
        <f>INDEX(ScheduleRef!$D$2:$AB$853,_xlfn.AGGREGATE(15,6,(ROW(ScheduleRef!$D$2:$AB$853)-ROW(ScheduleRef!$D$2)+1)/(ScheduleRef!$D$2:$D$853&lt;&gt;""),ROWS(ScheduleCompile!O$1:O559)),COLUMNS($A559:O559))</f>
        <v>55.5</v>
      </c>
      <c r="P559" s="1">
        <f>INDEX(ScheduleRef!$D$2:$AB$853,_xlfn.AGGREGATE(15,6,(ROW(ScheduleRef!$D$2:$AB$853)-ROW(ScheduleRef!$D$2)+1)/(ScheduleRef!$D$2:$D$853&lt;&gt;""),ROWS(ScheduleCompile!P$1:P559)),COLUMNS($A559:P559))</f>
        <v>55.5</v>
      </c>
      <c r="Q559" s="1">
        <f>INDEX(ScheduleRef!$D$2:$AB$853,_xlfn.AGGREGATE(15,6,(ROW(ScheduleRef!$D$2:$AB$853)-ROW(ScheduleRef!$D$2)+1)/(ScheduleRef!$D$2:$D$853&lt;&gt;""),ROWS(ScheduleCompile!Q$1:Q559)),COLUMNS($A559:Q559))</f>
        <v>55.5</v>
      </c>
      <c r="R559" s="1">
        <f>INDEX(ScheduleRef!$D$2:$AB$853,_xlfn.AGGREGATE(15,6,(ROW(ScheduleRef!$D$2:$AB$853)-ROW(ScheduleRef!$D$2)+1)/(ScheduleRef!$D$2:$D$853&lt;&gt;""),ROWS(ScheduleCompile!R$1:R559)),COLUMNS($A559:R559))</f>
        <v>55.5</v>
      </c>
      <c r="S559" s="1">
        <f>INDEX(ScheduleRef!$D$2:$AB$853,_xlfn.AGGREGATE(15,6,(ROW(ScheduleRef!$D$2:$AB$853)-ROW(ScheduleRef!$D$2)+1)/(ScheduleRef!$D$2:$D$853&lt;&gt;""),ROWS(ScheduleCompile!S$1:S559)),COLUMNS($A559:S559))</f>
        <v>55.5</v>
      </c>
      <c r="T559" s="1">
        <f>INDEX(ScheduleRef!$D$2:$AB$853,_xlfn.AGGREGATE(15,6,(ROW(ScheduleRef!$D$2:$AB$853)-ROW(ScheduleRef!$D$2)+1)/(ScheduleRef!$D$2:$D$853&lt;&gt;""),ROWS(ScheduleCompile!T$1:T559)),COLUMNS($A559:T559))</f>
        <v>55.5</v>
      </c>
      <c r="U559" s="1">
        <f>INDEX(ScheduleRef!$D$2:$AB$853,_xlfn.AGGREGATE(15,6,(ROW(ScheduleRef!$D$2:$AB$853)-ROW(ScheduleRef!$D$2)+1)/(ScheduleRef!$D$2:$D$853&lt;&gt;""),ROWS(ScheduleCompile!U$1:U559)),COLUMNS($A559:U559))</f>
        <v>55.5</v>
      </c>
      <c r="V559" s="1">
        <f>INDEX(ScheduleRef!$D$2:$AB$853,_xlfn.AGGREGATE(15,6,(ROW(ScheduleRef!$D$2:$AB$853)-ROW(ScheduleRef!$D$2)+1)/(ScheduleRef!$D$2:$D$853&lt;&gt;""),ROWS(ScheduleCompile!V$1:V559)),COLUMNS($A559:V559))</f>
        <v>55.5</v>
      </c>
      <c r="W559" s="1">
        <f>INDEX(ScheduleRef!$D$2:$AB$853,_xlfn.AGGREGATE(15,6,(ROW(ScheduleRef!$D$2:$AB$853)-ROW(ScheduleRef!$D$2)+1)/(ScheduleRef!$D$2:$D$853&lt;&gt;""),ROWS(ScheduleCompile!W$1:W559)),COLUMNS($A559:W559))</f>
        <v>55.5</v>
      </c>
      <c r="X559" s="1">
        <f>INDEX(ScheduleRef!$D$2:$AB$853,_xlfn.AGGREGATE(15,6,(ROW(ScheduleRef!$D$2:$AB$853)-ROW(ScheduleRef!$D$2)+1)/(ScheduleRef!$D$2:$D$853&lt;&gt;""),ROWS(ScheduleCompile!X$1:X559)),COLUMNS($A559:X559))</f>
        <v>55.5</v>
      </c>
      <c r="Y559" s="1">
        <f>INDEX(ScheduleRef!$D$2:$AB$853,_xlfn.AGGREGATE(15,6,(ROW(ScheduleRef!$D$2:$AB$853)-ROW(ScheduleRef!$D$2)+1)/(ScheduleRef!$D$2:$D$853&lt;&gt;""),ROWS(ScheduleCompile!Y$1:Y559)),COLUMNS($A559:Y559))</f>
        <v>55.5</v>
      </c>
    </row>
    <row r="560" spans="1:25" x14ac:dyDescent="0.25">
      <c r="A560" s="30" t="str">
        <f>INDEX(ScheduleRef!$D$2:$AB$853,_xlfn.AGGREGATE(15,6,(ROW(ScheduleRef!$D$2:$AB$853)-ROW(ScheduleRef!$D$2)+1)/(ScheduleRef!$D$2:$D$853&lt;&gt;""),ROWS(ScheduleCompile!A$1:A560)),COLUMNS($A560:A560))</f>
        <v>WaterMainCZ03Jul</v>
      </c>
      <c r="B560" s="1">
        <f>INDEX(ScheduleRef!$D$2:$AB$853,_xlfn.AGGREGATE(15,6,(ROW(ScheduleRef!$D$2:$AB$853)-ROW(ScheduleRef!$D$2)+1)/(ScheduleRef!$D$2:$D$853&lt;&gt;""),ROWS(ScheduleCompile!B$1:B560)),COLUMNS($A560:B560))</f>
        <v>56</v>
      </c>
      <c r="C560" s="1">
        <f>INDEX(ScheduleRef!$D$2:$AB$853,_xlfn.AGGREGATE(15,6,(ROW(ScheduleRef!$D$2:$AB$853)-ROW(ScheduleRef!$D$2)+1)/(ScheduleRef!$D$2:$D$853&lt;&gt;""),ROWS(ScheduleCompile!C$1:C560)),COLUMNS($A560:C560))</f>
        <v>56</v>
      </c>
      <c r="D560" s="1">
        <f>INDEX(ScheduleRef!$D$2:$AB$853,_xlfn.AGGREGATE(15,6,(ROW(ScheduleRef!$D$2:$AB$853)-ROW(ScheduleRef!$D$2)+1)/(ScheduleRef!$D$2:$D$853&lt;&gt;""),ROWS(ScheduleCompile!D$1:D560)),COLUMNS($A560:D560))</f>
        <v>56</v>
      </c>
      <c r="E560" s="1">
        <f>INDEX(ScheduleRef!$D$2:$AB$853,_xlfn.AGGREGATE(15,6,(ROW(ScheduleRef!$D$2:$AB$853)-ROW(ScheduleRef!$D$2)+1)/(ScheduleRef!$D$2:$D$853&lt;&gt;""),ROWS(ScheduleCompile!E$1:E560)),COLUMNS($A560:E560))</f>
        <v>56</v>
      </c>
      <c r="F560" s="1">
        <f>INDEX(ScheduleRef!$D$2:$AB$853,_xlfn.AGGREGATE(15,6,(ROW(ScheduleRef!$D$2:$AB$853)-ROW(ScheduleRef!$D$2)+1)/(ScheduleRef!$D$2:$D$853&lt;&gt;""),ROWS(ScheduleCompile!F$1:F560)),COLUMNS($A560:F560))</f>
        <v>56</v>
      </c>
      <c r="G560" s="1">
        <f>INDEX(ScheduleRef!$D$2:$AB$853,_xlfn.AGGREGATE(15,6,(ROW(ScheduleRef!$D$2:$AB$853)-ROW(ScheduleRef!$D$2)+1)/(ScheduleRef!$D$2:$D$853&lt;&gt;""),ROWS(ScheduleCompile!G$1:G560)),COLUMNS($A560:G560))</f>
        <v>56</v>
      </c>
      <c r="H560" s="1">
        <f>INDEX(ScheduleRef!$D$2:$AB$853,_xlfn.AGGREGATE(15,6,(ROW(ScheduleRef!$D$2:$AB$853)-ROW(ScheduleRef!$D$2)+1)/(ScheduleRef!$D$2:$D$853&lt;&gt;""),ROWS(ScheduleCompile!H$1:H560)),COLUMNS($A560:H560))</f>
        <v>56</v>
      </c>
      <c r="I560" s="1">
        <f>INDEX(ScheduleRef!$D$2:$AB$853,_xlfn.AGGREGATE(15,6,(ROW(ScheduleRef!$D$2:$AB$853)-ROW(ScheduleRef!$D$2)+1)/(ScheduleRef!$D$2:$D$853&lt;&gt;""),ROWS(ScheduleCompile!I$1:I560)),COLUMNS($A560:I560))</f>
        <v>56</v>
      </c>
      <c r="J560" s="1">
        <f>INDEX(ScheduleRef!$D$2:$AB$853,_xlfn.AGGREGATE(15,6,(ROW(ScheduleRef!$D$2:$AB$853)-ROW(ScheduleRef!$D$2)+1)/(ScheduleRef!$D$2:$D$853&lt;&gt;""),ROWS(ScheduleCompile!J$1:J560)),COLUMNS($A560:J560))</f>
        <v>56</v>
      </c>
      <c r="K560" s="1">
        <f>INDEX(ScheduleRef!$D$2:$AB$853,_xlfn.AGGREGATE(15,6,(ROW(ScheduleRef!$D$2:$AB$853)-ROW(ScheduleRef!$D$2)+1)/(ScheduleRef!$D$2:$D$853&lt;&gt;""),ROWS(ScheduleCompile!K$1:K560)),COLUMNS($A560:K560))</f>
        <v>56</v>
      </c>
      <c r="L560" s="1">
        <f>INDEX(ScheduleRef!$D$2:$AB$853,_xlfn.AGGREGATE(15,6,(ROW(ScheduleRef!$D$2:$AB$853)-ROW(ScheduleRef!$D$2)+1)/(ScheduleRef!$D$2:$D$853&lt;&gt;""),ROWS(ScheduleCompile!L$1:L560)),COLUMNS($A560:L560))</f>
        <v>56</v>
      </c>
      <c r="M560" s="1">
        <f>INDEX(ScheduleRef!$D$2:$AB$853,_xlfn.AGGREGATE(15,6,(ROW(ScheduleRef!$D$2:$AB$853)-ROW(ScheduleRef!$D$2)+1)/(ScheduleRef!$D$2:$D$853&lt;&gt;""),ROWS(ScheduleCompile!M$1:M560)),COLUMNS($A560:M560))</f>
        <v>56</v>
      </c>
      <c r="N560" s="1">
        <f>INDEX(ScheduleRef!$D$2:$AB$853,_xlfn.AGGREGATE(15,6,(ROW(ScheduleRef!$D$2:$AB$853)-ROW(ScheduleRef!$D$2)+1)/(ScheduleRef!$D$2:$D$853&lt;&gt;""),ROWS(ScheduleCompile!N$1:N560)),COLUMNS($A560:N560))</f>
        <v>56</v>
      </c>
      <c r="O560" s="1">
        <f>INDEX(ScheduleRef!$D$2:$AB$853,_xlfn.AGGREGATE(15,6,(ROW(ScheduleRef!$D$2:$AB$853)-ROW(ScheduleRef!$D$2)+1)/(ScheduleRef!$D$2:$D$853&lt;&gt;""),ROWS(ScheduleCompile!O$1:O560)),COLUMNS($A560:O560))</f>
        <v>56</v>
      </c>
      <c r="P560" s="1">
        <f>INDEX(ScheduleRef!$D$2:$AB$853,_xlfn.AGGREGATE(15,6,(ROW(ScheduleRef!$D$2:$AB$853)-ROW(ScheduleRef!$D$2)+1)/(ScheduleRef!$D$2:$D$853&lt;&gt;""),ROWS(ScheduleCompile!P$1:P560)),COLUMNS($A560:P560))</f>
        <v>56</v>
      </c>
      <c r="Q560" s="1">
        <f>INDEX(ScheduleRef!$D$2:$AB$853,_xlfn.AGGREGATE(15,6,(ROW(ScheduleRef!$D$2:$AB$853)-ROW(ScheduleRef!$D$2)+1)/(ScheduleRef!$D$2:$D$853&lt;&gt;""),ROWS(ScheduleCompile!Q$1:Q560)),COLUMNS($A560:Q560))</f>
        <v>56</v>
      </c>
      <c r="R560" s="1">
        <f>INDEX(ScheduleRef!$D$2:$AB$853,_xlfn.AGGREGATE(15,6,(ROW(ScheduleRef!$D$2:$AB$853)-ROW(ScheduleRef!$D$2)+1)/(ScheduleRef!$D$2:$D$853&lt;&gt;""),ROWS(ScheduleCompile!R$1:R560)),COLUMNS($A560:R560))</f>
        <v>56</v>
      </c>
      <c r="S560" s="1">
        <f>INDEX(ScheduleRef!$D$2:$AB$853,_xlfn.AGGREGATE(15,6,(ROW(ScheduleRef!$D$2:$AB$853)-ROW(ScheduleRef!$D$2)+1)/(ScheduleRef!$D$2:$D$853&lt;&gt;""),ROWS(ScheduleCompile!S$1:S560)),COLUMNS($A560:S560))</f>
        <v>56</v>
      </c>
      <c r="T560" s="1">
        <f>INDEX(ScheduleRef!$D$2:$AB$853,_xlfn.AGGREGATE(15,6,(ROW(ScheduleRef!$D$2:$AB$853)-ROW(ScheduleRef!$D$2)+1)/(ScheduleRef!$D$2:$D$853&lt;&gt;""),ROWS(ScheduleCompile!T$1:T560)),COLUMNS($A560:T560))</f>
        <v>56</v>
      </c>
      <c r="U560" s="1">
        <f>INDEX(ScheduleRef!$D$2:$AB$853,_xlfn.AGGREGATE(15,6,(ROW(ScheduleRef!$D$2:$AB$853)-ROW(ScheduleRef!$D$2)+1)/(ScheduleRef!$D$2:$D$853&lt;&gt;""),ROWS(ScheduleCompile!U$1:U560)),COLUMNS($A560:U560))</f>
        <v>56</v>
      </c>
      <c r="V560" s="1">
        <f>INDEX(ScheduleRef!$D$2:$AB$853,_xlfn.AGGREGATE(15,6,(ROW(ScheduleRef!$D$2:$AB$853)-ROW(ScheduleRef!$D$2)+1)/(ScheduleRef!$D$2:$D$853&lt;&gt;""),ROWS(ScheduleCompile!V$1:V560)),COLUMNS($A560:V560))</f>
        <v>56</v>
      </c>
      <c r="W560" s="1">
        <f>INDEX(ScheduleRef!$D$2:$AB$853,_xlfn.AGGREGATE(15,6,(ROW(ScheduleRef!$D$2:$AB$853)-ROW(ScheduleRef!$D$2)+1)/(ScheduleRef!$D$2:$D$853&lt;&gt;""),ROWS(ScheduleCompile!W$1:W560)),COLUMNS($A560:W560))</f>
        <v>56</v>
      </c>
      <c r="X560" s="1">
        <f>INDEX(ScheduleRef!$D$2:$AB$853,_xlfn.AGGREGATE(15,6,(ROW(ScheduleRef!$D$2:$AB$853)-ROW(ScheduleRef!$D$2)+1)/(ScheduleRef!$D$2:$D$853&lt;&gt;""),ROWS(ScheduleCompile!X$1:X560)),COLUMNS($A560:X560))</f>
        <v>56</v>
      </c>
      <c r="Y560" s="1">
        <f>INDEX(ScheduleRef!$D$2:$AB$853,_xlfn.AGGREGATE(15,6,(ROW(ScheduleRef!$D$2:$AB$853)-ROW(ScheduleRef!$D$2)+1)/(ScheduleRef!$D$2:$D$853&lt;&gt;""),ROWS(ScheduleCompile!Y$1:Y560)),COLUMNS($A560:Y560))</f>
        <v>56</v>
      </c>
    </row>
    <row r="561" spans="1:25" x14ac:dyDescent="0.25">
      <c r="A561" s="30" t="str">
        <f>INDEX(ScheduleRef!$D$2:$AB$853,_xlfn.AGGREGATE(15,6,(ROW(ScheduleRef!$D$2:$AB$853)-ROW(ScheduleRef!$D$2)+1)/(ScheduleRef!$D$2:$D$853&lt;&gt;""),ROWS(ScheduleCompile!A$1:A561)),COLUMNS($A561:A561))</f>
        <v>WaterMainCZ03Aug</v>
      </c>
      <c r="B561" s="1">
        <f>INDEX(ScheduleRef!$D$2:$AB$853,_xlfn.AGGREGATE(15,6,(ROW(ScheduleRef!$D$2:$AB$853)-ROW(ScheduleRef!$D$2)+1)/(ScheduleRef!$D$2:$D$853&lt;&gt;""),ROWS(ScheduleCompile!B$1:B561)),COLUMNS($A561:B561))</f>
        <v>56.7</v>
      </c>
      <c r="C561" s="1">
        <f>INDEX(ScheduleRef!$D$2:$AB$853,_xlfn.AGGREGATE(15,6,(ROW(ScheduleRef!$D$2:$AB$853)-ROW(ScheduleRef!$D$2)+1)/(ScheduleRef!$D$2:$D$853&lt;&gt;""),ROWS(ScheduleCompile!C$1:C561)),COLUMNS($A561:C561))</f>
        <v>56.7</v>
      </c>
      <c r="D561" s="1">
        <f>INDEX(ScheduleRef!$D$2:$AB$853,_xlfn.AGGREGATE(15,6,(ROW(ScheduleRef!$D$2:$AB$853)-ROW(ScheduleRef!$D$2)+1)/(ScheduleRef!$D$2:$D$853&lt;&gt;""),ROWS(ScheduleCompile!D$1:D561)),COLUMNS($A561:D561))</f>
        <v>56.7</v>
      </c>
      <c r="E561" s="1">
        <f>INDEX(ScheduleRef!$D$2:$AB$853,_xlfn.AGGREGATE(15,6,(ROW(ScheduleRef!$D$2:$AB$853)-ROW(ScheduleRef!$D$2)+1)/(ScheduleRef!$D$2:$D$853&lt;&gt;""),ROWS(ScheduleCompile!E$1:E561)),COLUMNS($A561:E561))</f>
        <v>56.7</v>
      </c>
      <c r="F561" s="1">
        <f>INDEX(ScheduleRef!$D$2:$AB$853,_xlfn.AGGREGATE(15,6,(ROW(ScheduleRef!$D$2:$AB$853)-ROW(ScheduleRef!$D$2)+1)/(ScheduleRef!$D$2:$D$853&lt;&gt;""),ROWS(ScheduleCompile!F$1:F561)),COLUMNS($A561:F561))</f>
        <v>56.7</v>
      </c>
      <c r="G561" s="1">
        <f>INDEX(ScheduleRef!$D$2:$AB$853,_xlfn.AGGREGATE(15,6,(ROW(ScheduleRef!$D$2:$AB$853)-ROW(ScheduleRef!$D$2)+1)/(ScheduleRef!$D$2:$D$853&lt;&gt;""),ROWS(ScheduleCompile!G$1:G561)),COLUMNS($A561:G561))</f>
        <v>56.7</v>
      </c>
      <c r="H561" s="1">
        <f>INDEX(ScheduleRef!$D$2:$AB$853,_xlfn.AGGREGATE(15,6,(ROW(ScheduleRef!$D$2:$AB$853)-ROW(ScheduleRef!$D$2)+1)/(ScheduleRef!$D$2:$D$853&lt;&gt;""),ROWS(ScheduleCompile!H$1:H561)),COLUMNS($A561:H561))</f>
        <v>56.7</v>
      </c>
      <c r="I561" s="1">
        <f>INDEX(ScheduleRef!$D$2:$AB$853,_xlfn.AGGREGATE(15,6,(ROW(ScheduleRef!$D$2:$AB$853)-ROW(ScheduleRef!$D$2)+1)/(ScheduleRef!$D$2:$D$853&lt;&gt;""),ROWS(ScheduleCompile!I$1:I561)),COLUMNS($A561:I561))</f>
        <v>56.7</v>
      </c>
      <c r="J561" s="1">
        <f>INDEX(ScheduleRef!$D$2:$AB$853,_xlfn.AGGREGATE(15,6,(ROW(ScheduleRef!$D$2:$AB$853)-ROW(ScheduleRef!$D$2)+1)/(ScheduleRef!$D$2:$D$853&lt;&gt;""),ROWS(ScheduleCompile!J$1:J561)),COLUMNS($A561:J561))</f>
        <v>56.7</v>
      </c>
      <c r="K561" s="1">
        <f>INDEX(ScheduleRef!$D$2:$AB$853,_xlfn.AGGREGATE(15,6,(ROW(ScheduleRef!$D$2:$AB$853)-ROW(ScheduleRef!$D$2)+1)/(ScheduleRef!$D$2:$D$853&lt;&gt;""),ROWS(ScheduleCompile!K$1:K561)),COLUMNS($A561:K561))</f>
        <v>56.7</v>
      </c>
      <c r="L561" s="1">
        <f>INDEX(ScheduleRef!$D$2:$AB$853,_xlfn.AGGREGATE(15,6,(ROW(ScheduleRef!$D$2:$AB$853)-ROW(ScheduleRef!$D$2)+1)/(ScheduleRef!$D$2:$D$853&lt;&gt;""),ROWS(ScheduleCompile!L$1:L561)),COLUMNS($A561:L561))</f>
        <v>56.7</v>
      </c>
      <c r="M561" s="1">
        <f>INDEX(ScheduleRef!$D$2:$AB$853,_xlfn.AGGREGATE(15,6,(ROW(ScheduleRef!$D$2:$AB$853)-ROW(ScheduleRef!$D$2)+1)/(ScheduleRef!$D$2:$D$853&lt;&gt;""),ROWS(ScheduleCompile!M$1:M561)),COLUMNS($A561:M561))</f>
        <v>56.7</v>
      </c>
      <c r="N561" s="1">
        <f>INDEX(ScheduleRef!$D$2:$AB$853,_xlfn.AGGREGATE(15,6,(ROW(ScheduleRef!$D$2:$AB$853)-ROW(ScheduleRef!$D$2)+1)/(ScheduleRef!$D$2:$D$853&lt;&gt;""),ROWS(ScheduleCompile!N$1:N561)),COLUMNS($A561:N561))</f>
        <v>56.7</v>
      </c>
      <c r="O561" s="1">
        <f>INDEX(ScheduleRef!$D$2:$AB$853,_xlfn.AGGREGATE(15,6,(ROW(ScheduleRef!$D$2:$AB$853)-ROW(ScheduleRef!$D$2)+1)/(ScheduleRef!$D$2:$D$853&lt;&gt;""),ROWS(ScheduleCompile!O$1:O561)),COLUMNS($A561:O561))</f>
        <v>56.7</v>
      </c>
      <c r="P561" s="1">
        <f>INDEX(ScheduleRef!$D$2:$AB$853,_xlfn.AGGREGATE(15,6,(ROW(ScheduleRef!$D$2:$AB$853)-ROW(ScheduleRef!$D$2)+1)/(ScheduleRef!$D$2:$D$853&lt;&gt;""),ROWS(ScheduleCompile!P$1:P561)),COLUMNS($A561:P561))</f>
        <v>56.7</v>
      </c>
      <c r="Q561" s="1">
        <f>INDEX(ScheduleRef!$D$2:$AB$853,_xlfn.AGGREGATE(15,6,(ROW(ScheduleRef!$D$2:$AB$853)-ROW(ScheduleRef!$D$2)+1)/(ScheduleRef!$D$2:$D$853&lt;&gt;""),ROWS(ScheduleCompile!Q$1:Q561)),COLUMNS($A561:Q561))</f>
        <v>56.7</v>
      </c>
      <c r="R561" s="1">
        <f>INDEX(ScheduleRef!$D$2:$AB$853,_xlfn.AGGREGATE(15,6,(ROW(ScheduleRef!$D$2:$AB$853)-ROW(ScheduleRef!$D$2)+1)/(ScheduleRef!$D$2:$D$853&lt;&gt;""),ROWS(ScheduleCompile!R$1:R561)),COLUMNS($A561:R561))</f>
        <v>56.7</v>
      </c>
      <c r="S561" s="1">
        <f>INDEX(ScheduleRef!$D$2:$AB$853,_xlfn.AGGREGATE(15,6,(ROW(ScheduleRef!$D$2:$AB$853)-ROW(ScheduleRef!$D$2)+1)/(ScheduleRef!$D$2:$D$853&lt;&gt;""),ROWS(ScheduleCompile!S$1:S561)),COLUMNS($A561:S561))</f>
        <v>56.7</v>
      </c>
      <c r="T561" s="1">
        <f>INDEX(ScheduleRef!$D$2:$AB$853,_xlfn.AGGREGATE(15,6,(ROW(ScheduleRef!$D$2:$AB$853)-ROW(ScheduleRef!$D$2)+1)/(ScheduleRef!$D$2:$D$853&lt;&gt;""),ROWS(ScheduleCompile!T$1:T561)),COLUMNS($A561:T561))</f>
        <v>56.7</v>
      </c>
      <c r="U561" s="1">
        <f>INDEX(ScheduleRef!$D$2:$AB$853,_xlfn.AGGREGATE(15,6,(ROW(ScheduleRef!$D$2:$AB$853)-ROW(ScheduleRef!$D$2)+1)/(ScheduleRef!$D$2:$D$853&lt;&gt;""),ROWS(ScheduleCompile!U$1:U561)),COLUMNS($A561:U561))</f>
        <v>56.7</v>
      </c>
      <c r="V561" s="1">
        <f>INDEX(ScheduleRef!$D$2:$AB$853,_xlfn.AGGREGATE(15,6,(ROW(ScheduleRef!$D$2:$AB$853)-ROW(ScheduleRef!$D$2)+1)/(ScheduleRef!$D$2:$D$853&lt;&gt;""),ROWS(ScheduleCompile!V$1:V561)),COLUMNS($A561:V561))</f>
        <v>56.7</v>
      </c>
      <c r="W561" s="1">
        <f>INDEX(ScheduleRef!$D$2:$AB$853,_xlfn.AGGREGATE(15,6,(ROW(ScheduleRef!$D$2:$AB$853)-ROW(ScheduleRef!$D$2)+1)/(ScheduleRef!$D$2:$D$853&lt;&gt;""),ROWS(ScheduleCompile!W$1:W561)),COLUMNS($A561:W561))</f>
        <v>56.7</v>
      </c>
      <c r="X561" s="1">
        <f>INDEX(ScheduleRef!$D$2:$AB$853,_xlfn.AGGREGATE(15,6,(ROW(ScheduleRef!$D$2:$AB$853)-ROW(ScheduleRef!$D$2)+1)/(ScheduleRef!$D$2:$D$853&lt;&gt;""),ROWS(ScheduleCompile!X$1:X561)),COLUMNS($A561:X561))</f>
        <v>56.7</v>
      </c>
      <c r="Y561" s="1">
        <f>INDEX(ScheduleRef!$D$2:$AB$853,_xlfn.AGGREGATE(15,6,(ROW(ScheduleRef!$D$2:$AB$853)-ROW(ScheduleRef!$D$2)+1)/(ScheduleRef!$D$2:$D$853&lt;&gt;""),ROWS(ScheduleCompile!Y$1:Y561)),COLUMNS($A561:Y561))</f>
        <v>56.7</v>
      </c>
    </row>
    <row r="562" spans="1:25" x14ac:dyDescent="0.25">
      <c r="A562" s="30" t="str">
        <f>INDEX(ScheduleRef!$D$2:$AB$853,_xlfn.AGGREGATE(15,6,(ROW(ScheduleRef!$D$2:$AB$853)-ROW(ScheduleRef!$D$2)+1)/(ScheduleRef!$D$2:$D$853&lt;&gt;""),ROWS(ScheduleCompile!A$1:A562)),COLUMNS($A562:A562))</f>
        <v>WaterMainCZ03Sep</v>
      </c>
      <c r="B562" s="1">
        <f>INDEX(ScheduleRef!$D$2:$AB$853,_xlfn.AGGREGATE(15,6,(ROW(ScheduleRef!$D$2:$AB$853)-ROW(ScheduleRef!$D$2)+1)/(ScheduleRef!$D$2:$D$853&lt;&gt;""),ROWS(ScheduleCompile!B$1:B562)),COLUMNS($A562:B562))</f>
        <v>56.6</v>
      </c>
      <c r="C562" s="1">
        <f>INDEX(ScheduleRef!$D$2:$AB$853,_xlfn.AGGREGATE(15,6,(ROW(ScheduleRef!$D$2:$AB$853)-ROW(ScheduleRef!$D$2)+1)/(ScheduleRef!$D$2:$D$853&lt;&gt;""),ROWS(ScheduleCompile!C$1:C562)),COLUMNS($A562:C562))</f>
        <v>56.6</v>
      </c>
      <c r="D562" s="1">
        <f>INDEX(ScheduleRef!$D$2:$AB$853,_xlfn.AGGREGATE(15,6,(ROW(ScheduleRef!$D$2:$AB$853)-ROW(ScheduleRef!$D$2)+1)/(ScheduleRef!$D$2:$D$853&lt;&gt;""),ROWS(ScheduleCompile!D$1:D562)),COLUMNS($A562:D562))</f>
        <v>56.6</v>
      </c>
      <c r="E562" s="1">
        <f>INDEX(ScheduleRef!$D$2:$AB$853,_xlfn.AGGREGATE(15,6,(ROW(ScheduleRef!$D$2:$AB$853)-ROW(ScheduleRef!$D$2)+1)/(ScheduleRef!$D$2:$D$853&lt;&gt;""),ROWS(ScheduleCompile!E$1:E562)),COLUMNS($A562:E562))</f>
        <v>56.6</v>
      </c>
      <c r="F562" s="1">
        <f>INDEX(ScheduleRef!$D$2:$AB$853,_xlfn.AGGREGATE(15,6,(ROW(ScheduleRef!$D$2:$AB$853)-ROW(ScheduleRef!$D$2)+1)/(ScheduleRef!$D$2:$D$853&lt;&gt;""),ROWS(ScheduleCompile!F$1:F562)),COLUMNS($A562:F562))</f>
        <v>56.6</v>
      </c>
      <c r="G562" s="1">
        <f>INDEX(ScheduleRef!$D$2:$AB$853,_xlfn.AGGREGATE(15,6,(ROW(ScheduleRef!$D$2:$AB$853)-ROW(ScheduleRef!$D$2)+1)/(ScheduleRef!$D$2:$D$853&lt;&gt;""),ROWS(ScheduleCompile!G$1:G562)),COLUMNS($A562:G562))</f>
        <v>56.6</v>
      </c>
      <c r="H562" s="1">
        <f>INDEX(ScheduleRef!$D$2:$AB$853,_xlfn.AGGREGATE(15,6,(ROW(ScheduleRef!$D$2:$AB$853)-ROW(ScheduleRef!$D$2)+1)/(ScheduleRef!$D$2:$D$853&lt;&gt;""),ROWS(ScheduleCompile!H$1:H562)),COLUMNS($A562:H562))</f>
        <v>56.6</v>
      </c>
      <c r="I562" s="1">
        <f>INDEX(ScheduleRef!$D$2:$AB$853,_xlfn.AGGREGATE(15,6,(ROW(ScheduleRef!$D$2:$AB$853)-ROW(ScheduleRef!$D$2)+1)/(ScheduleRef!$D$2:$D$853&lt;&gt;""),ROWS(ScheduleCompile!I$1:I562)),COLUMNS($A562:I562))</f>
        <v>56.6</v>
      </c>
      <c r="J562" s="1">
        <f>INDEX(ScheduleRef!$D$2:$AB$853,_xlfn.AGGREGATE(15,6,(ROW(ScheduleRef!$D$2:$AB$853)-ROW(ScheduleRef!$D$2)+1)/(ScheduleRef!$D$2:$D$853&lt;&gt;""),ROWS(ScheduleCompile!J$1:J562)),COLUMNS($A562:J562))</f>
        <v>56.6</v>
      </c>
      <c r="K562" s="1">
        <f>INDEX(ScheduleRef!$D$2:$AB$853,_xlfn.AGGREGATE(15,6,(ROW(ScheduleRef!$D$2:$AB$853)-ROW(ScheduleRef!$D$2)+1)/(ScheduleRef!$D$2:$D$853&lt;&gt;""),ROWS(ScheduleCompile!K$1:K562)),COLUMNS($A562:K562))</f>
        <v>56.6</v>
      </c>
      <c r="L562" s="1">
        <f>INDEX(ScheduleRef!$D$2:$AB$853,_xlfn.AGGREGATE(15,6,(ROW(ScheduleRef!$D$2:$AB$853)-ROW(ScheduleRef!$D$2)+1)/(ScheduleRef!$D$2:$D$853&lt;&gt;""),ROWS(ScheduleCompile!L$1:L562)),COLUMNS($A562:L562))</f>
        <v>56.6</v>
      </c>
      <c r="M562" s="1">
        <f>INDEX(ScheduleRef!$D$2:$AB$853,_xlfn.AGGREGATE(15,6,(ROW(ScheduleRef!$D$2:$AB$853)-ROW(ScheduleRef!$D$2)+1)/(ScheduleRef!$D$2:$D$853&lt;&gt;""),ROWS(ScheduleCompile!M$1:M562)),COLUMNS($A562:M562))</f>
        <v>56.6</v>
      </c>
      <c r="N562" s="1">
        <f>INDEX(ScheduleRef!$D$2:$AB$853,_xlfn.AGGREGATE(15,6,(ROW(ScheduleRef!$D$2:$AB$853)-ROW(ScheduleRef!$D$2)+1)/(ScheduleRef!$D$2:$D$853&lt;&gt;""),ROWS(ScheduleCompile!N$1:N562)),COLUMNS($A562:N562))</f>
        <v>56.6</v>
      </c>
      <c r="O562" s="1">
        <f>INDEX(ScheduleRef!$D$2:$AB$853,_xlfn.AGGREGATE(15,6,(ROW(ScheduleRef!$D$2:$AB$853)-ROW(ScheduleRef!$D$2)+1)/(ScheduleRef!$D$2:$D$853&lt;&gt;""),ROWS(ScheduleCompile!O$1:O562)),COLUMNS($A562:O562))</f>
        <v>56.6</v>
      </c>
      <c r="P562" s="1">
        <f>INDEX(ScheduleRef!$D$2:$AB$853,_xlfn.AGGREGATE(15,6,(ROW(ScheduleRef!$D$2:$AB$853)-ROW(ScheduleRef!$D$2)+1)/(ScheduleRef!$D$2:$D$853&lt;&gt;""),ROWS(ScheduleCompile!P$1:P562)),COLUMNS($A562:P562))</f>
        <v>56.6</v>
      </c>
      <c r="Q562" s="1">
        <f>INDEX(ScheduleRef!$D$2:$AB$853,_xlfn.AGGREGATE(15,6,(ROW(ScheduleRef!$D$2:$AB$853)-ROW(ScheduleRef!$D$2)+1)/(ScheduleRef!$D$2:$D$853&lt;&gt;""),ROWS(ScheduleCompile!Q$1:Q562)),COLUMNS($A562:Q562))</f>
        <v>56.6</v>
      </c>
      <c r="R562" s="1">
        <f>INDEX(ScheduleRef!$D$2:$AB$853,_xlfn.AGGREGATE(15,6,(ROW(ScheduleRef!$D$2:$AB$853)-ROW(ScheduleRef!$D$2)+1)/(ScheduleRef!$D$2:$D$853&lt;&gt;""),ROWS(ScheduleCompile!R$1:R562)),COLUMNS($A562:R562))</f>
        <v>56.6</v>
      </c>
      <c r="S562" s="1">
        <f>INDEX(ScheduleRef!$D$2:$AB$853,_xlfn.AGGREGATE(15,6,(ROW(ScheduleRef!$D$2:$AB$853)-ROW(ScheduleRef!$D$2)+1)/(ScheduleRef!$D$2:$D$853&lt;&gt;""),ROWS(ScheduleCompile!S$1:S562)),COLUMNS($A562:S562))</f>
        <v>56.6</v>
      </c>
      <c r="T562" s="1">
        <f>INDEX(ScheduleRef!$D$2:$AB$853,_xlfn.AGGREGATE(15,6,(ROW(ScheduleRef!$D$2:$AB$853)-ROW(ScheduleRef!$D$2)+1)/(ScheduleRef!$D$2:$D$853&lt;&gt;""),ROWS(ScheduleCompile!T$1:T562)),COLUMNS($A562:T562))</f>
        <v>56.6</v>
      </c>
      <c r="U562" s="1">
        <f>INDEX(ScheduleRef!$D$2:$AB$853,_xlfn.AGGREGATE(15,6,(ROW(ScheduleRef!$D$2:$AB$853)-ROW(ScheduleRef!$D$2)+1)/(ScheduleRef!$D$2:$D$853&lt;&gt;""),ROWS(ScheduleCompile!U$1:U562)),COLUMNS($A562:U562))</f>
        <v>56.6</v>
      </c>
      <c r="V562" s="1">
        <f>INDEX(ScheduleRef!$D$2:$AB$853,_xlfn.AGGREGATE(15,6,(ROW(ScheduleRef!$D$2:$AB$853)-ROW(ScheduleRef!$D$2)+1)/(ScheduleRef!$D$2:$D$853&lt;&gt;""),ROWS(ScheduleCompile!V$1:V562)),COLUMNS($A562:V562))</f>
        <v>56.6</v>
      </c>
      <c r="W562" s="1">
        <f>INDEX(ScheduleRef!$D$2:$AB$853,_xlfn.AGGREGATE(15,6,(ROW(ScheduleRef!$D$2:$AB$853)-ROW(ScheduleRef!$D$2)+1)/(ScheduleRef!$D$2:$D$853&lt;&gt;""),ROWS(ScheduleCompile!W$1:W562)),COLUMNS($A562:W562))</f>
        <v>56.6</v>
      </c>
      <c r="X562" s="1">
        <f>INDEX(ScheduleRef!$D$2:$AB$853,_xlfn.AGGREGATE(15,6,(ROW(ScheduleRef!$D$2:$AB$853)-ROW(ScheduleRef!$D$2)+1)/(ScheduleRef!$D$2:$D$853&lt;&gt;""),ROWS(ScheduleCompile!X$1:X562)),COLUMNS($A562:X562))</f>
        <v>56.6</v>
      </c>
      <c r="Y562" s="1">
        <f>INDEX(ScheduleRef!$D$2:$AB$853,_xlfn.AGGREGATE(15,6,(ROW(ScheduleRef!$D$2:$AB$853)-ROW(ScheduleRef!$D$2)+1)/(ScheduleRef!$D$2:$D$853&lt;&gt;""),ROWS(ScheduleCompile!Y$1:Y562)),COLUMNS($A562:Y562))</f>
        <v>56.6</v>
      </c>
    </row>
    <row r="563" spans="1:25" x14ac:dyDescent="0.25">
      <c r="A563" s="30" t="str">
        <f>INDEX(ScheduleRef!$D$2:$AB$853,_xlfn.AGGREGATE(15,6,(ROW(ScheduleRef!$D$2:$AB$853)-ROW(ScheduleRef!$D$2)+1)/(ScheduleRef!$D$2:$D$853&lt;&gt;""),ROWS(ScheduleCompile!A$1:A563)),COLUMNS($A563:A563))</f>
        <v>WaterMainCZ03Oct</v>
      </c>
      <c r="B563" s="1">
        <f>INDEX(ScheduleRef!$D$2:$AB$853,_xlfn.AGGREGATE(15,6,(ROW(ScheduleRef!$D$2:$AB$853)-ROW(ScheduleRef!$D$2)+1)/(ScheduleRef!$D$2:$D$853&lt;&gt;""),ROWS(ScheduleCompile!B$1:B563)),COLUMNS($A563:B563))</f>
        <v>57.1</v>
      </c>
      <c r="C563" s="1">
        <f>INDEX(ScheduleRef!$D$2:$AB$853,_xlfn.AGGREGATE(15,6,(ROW(ScheduleRef!$D$2:$AB$853)-ROW(ScheduleRef!$D$2)+1)/(ScheduleRef!$D$2:$D$853&lt;&gt;""),ROWS(ScheduleCompile!C$1:C563)),COLUMNS($A563:C563))</f>
        <v>57.1</v>
      </c>
      <c r="D563" s="1">
        <f>INDEX(ScheduleRef!$D$2:$AB$853,_xlfn.AGGREGATE(15,6,(ROW(ScheduleRef!$D$2:$AB$853)-ROW(ScheduleRef!$D$2)+1)/(ScheduleRef!$D$2:$D$853&lt;&gt;""),ROWS(ScheduleCompile!D$1:D563)),COLUMNS($A563:D563))</f>
        <v>57.1</v>
      </c>
      <c r="E563" s="1">
        <f>INDEX(ScheduleRef!$D$2:$AB$853,_xlfn.AGGREGATE(15,6,(ROW(ScheduleRef!$D$2:$AB$853)-ROW(ScheduleRef!$D$2)+1)/(ScheduleRef!$D$2:$D$853&lt;&gt;""),ROWS(ScheduleCompile!E$1:E563)),COLUMNS($A563:E563))</f>
        <v>57.1</v>
      </c>
      <c r="F563" s="1">
        <f>INDEX(ScheduleRef!$D$2:$AB$853,_xlfn.AGGREGATE(15,6,(ROW(ScheduleRef!$D$2:$AB$853)-ROW(ScheduleRef!$D$2)+1)/(ScheduleRef!$D$2:$D$853&lt;&gt;""),ROWS(ScheduleCompile!F$1:F563)),COLUMNS($A563:F563))</f>
        <v>57.1</v>
      </c>
      <c r="G563" s="1">
        <f>INDEX(ScheduleRef!$D$2:$AB$853,_xlfn.AGGREGATE(15,6,(ROW(ScheduleRef!$D$2:$AB$853)-ROW(ScheduleRef!$D$2)+1)/(ScheduleRef!$D$2:$D$853&lt;&gt;""),ROWS(ScheduleCompile!G$1:G563)),COLUMNS($A563:G563))</f>
        <v>57.1</v>
      </c>
      <c r="H563" s="1">
        <f>INDEX(ScheduleRef!$D$2:$AB$853,_xlfn.AGGREGATE(15,6,(ROW(ScheduleRef!$D$2:$AB$853)-ROW(ScheduleRef!$D$2)+1)/(ScheduleRef!$D$2:$D$853&lt;&gt;""),ROWS(ScheduleCompile!H$1:H563)),COLUMNS($A563:H563))</f>
        <v>57.1</v>
      </c>
      <c r="I563" s="1">
        <f>INDEX(ScheduleRef!$D$2:$AB$853,_xlfn.AGGREGATE(15,6,(ROW(ScheduleRef!$D$2:$AB$853)-ROW(ScheduleRef!$D$2)+1)/(ScheduleRef!$D$2:$D$853&lt;&gt;""),ROWS(ScheduleCompile!I$1:I563)),COLUMNS($A563:I563))</f>
        <v>57.1</v>
      </c>
      <c r="J563" s="1">
        <f>INDEX(ScheduleRef!$D$2:$AB$853,_xlfn.AGGREGATE(15,6,(ROW(ScheduleRef!$D$2:$AB$853)-ROW(ScheduleRef!$D$2)+1)/(ScheduleRef!$D$2:$D$853&lt;&gt;""),ROWS(ScheduleCompile!J$1:J563)),COLUMNS($A563:J563))</f>
        <v>57.1</v>
      </c>
      <c r="K563" s="1">
        <f>INDEX(ScheduleRef!$D$2:$AB$853,_xlfn.AGGREGATE(15,6,(ROW(ScheduleRef!$D$2:$AB$853)-ROW(ScheduleRef!$D$2)+1)/(ScheduleRef!$D$2:$D$853&lt;&gt;""),ROWS(ScheduleCompile!K$1:K563)),COLUMNS($A563:K563))</f>
        <v>57.1</v>
      </c>
      <c r="L563" s="1">
        <f>INDEX(ScheduleRef!$D$2:$AB$853,_xlfn.AGGREGATE(15,6,(ROW(ScheduleRef!$D$2:$AB$853)-ROW(ScheduleRef!$D$2)+1)/(ScheduleRef!$D$2:$D$853&lt;&gt;""),ROWS(ScheduleCompile!L$1:L563)),COLUMNS($A563:L563))</f>
        <v>57.1</v>
      </c>
      <c r="M563" s="1">
        <f>INDEX(ScheduleRef!$D$2:$AB$853,_xlfn.AGGREGATE(15,6,(ROW(ScheduleRef!$D$2:$AB$853)-ROW(ScheduleRef!$D$2)+1)/(ScheduleRef!$D$2:$D$853&lt;&gt;""),ROWS(ScheduleCompile!M$1:M563)),COLUMNS($A563:M563))</f>
        <v>57.1</v>
      </c>
      <c r="N563" s="1">
        <f>INDEX(ScheduleRef!$D$2:$AB$853,_xlfn.AGGREGATE(15,6,(ROW(ScheduleRef!$D$2:$AB$853)-ROW(ScheduleRef!$D$2)+1)/(ScheduleRef!$D$2:$D$853&lt;&gt;""),ROWS(ScheduleCompile!N$1:N563)),COLUMNS($A563:N563))</f>
        <v>57.1</v>
      </c>
      <c r="O563" s="1">
        <f>INDEX(ScheduleRef!$D$2:$AB$853,_xlfn.AGGREGATE(15,6,(ROW(ScheduleRef!$D$2:$AB$853)-ROW(ScheduleRef!$D$2)+1)/(ScheduleRef!$D$2:$D$853&lt;&gt;""),ROWS(ScheduleCompile!O$1:O563)),COLUMNS($A563:O563))</f>
        <v>57.1</v>
      </c>
      <c r="P563" s="1">
        <f>INDEX(ScheduleRef!$D$2:$AB$853,_xlfn.AGGREGATE(15,6,(ROW(ScheduleRef!$D$2:$AB$853)-ROW(ScheduleRef!$D$2)+1)/(ScheduleRef!$D$2:$D$853&lt;&gt;""),ROWS(ScheduleCompile!P$1:P563)),COLUMNS($A563:P563))</f>
        <v>57.1</v>
      </c>
      <c r="Q563" s="1">
        <f>INDEX(ScheduleRef!$D$2:$AB$853,_xlfn.AGGREGATE(15,6,(ROW(ScheduleRef!$D$2:$AB$853)-ROW(ScheduleRef!$D$2)+1)/(ScheduleRef!$D$2:$D$853&lt;&gt;""),ROWS(ScheduleCompile!Q$1:Q563)),COLUMNS($A563:Q563))</f>
        <v>57.1</v>
      </c>
      <c r="R563" s="1">
        <f>INDEX(ScheduleRef!$D$2:$AB$853,_xlfn.AGGREGATE(15,6,(ROW(ScheduleRef!$D$2:$AB$853)-ROW(ScheduleRef!$D$2)+1)/(ScheduleRef!$D$2:$D$853&lt;&gt;""),ROWS(ScheduleCompile!R$1:R563)),COLUMNS($A563:R563))</f>
        <v>57.1</v>
      </c>
      <c r="S563" s="1">
        <f>INDEX(ScheduleRef!$D$2:$AB$853,_xlfn.AGGREGATE(15,6,(ROW(ScheduleRef!$D$2:$AB$853)-ROW(ScheduleRef!$D$2)+1)/(ScheduleRef!$D$2:$D$853&lt;&gt;""),ROWS(ScheduleCompile!S$1:S563)),COLUMNS($A563:S563))</f>
        <v>57.1</v>
      </c>
      <c r="T563" s="1">
        <f>INDEX(ScheduleRef!$D$2:$AB$853,_xlfn.AGGREGATE(15,6,(ROW(ScheduleRef!$D$2:$AB$853)-ROW(ScheduleRef!$D$2)+1)/(ScheduleRef!$D$2:$D$853&lt;&gt;""),ROWS(ScheduleCompile!T$1:T563)),COLUMNS($A563:T563))</f>
        <v>57.1</v>
      </c>
      <c r="U563" s="1">
        <f>INDEX(ScheduleRef!$D$2:$AB$853,_xlfn.AGGREGATE(15,6,(ROW(ScheduleRef!$D$2:$AB$853)-ROW(ScheduleRef!$D$2)+1)/(ScheduleRef!$D$2:$D$853&lt;&gt;""),ROWS(ScheduleCompile!U$1:U563)),COLUMNS($A563:U563))</f>
        <v>57.1</v>
      </c>
      <c r="V563" s="1">
        <f>INDEX(ScheduleRef!$D$2:$AB$853,_xlfn.AGGREGATE(15,6,(ROW(ScheduleRef!$D$2:$AB$853)-ROW(ScheduleRef!$D$2)+1)/(ScheduleRef!$D$2:$D$853&lt;&gt;""),ROWS(ScheduleCompile!V$1:V563)),COLUMNS($A563:V563))</f>
        <v>57.1</v>
      </c>
      <c r="W563" s="1">
        <f>INDEX(ScheduleRef!$D$2:$AB$853,_xlfn.AGGREGATE(15,6,(ROW(ScheduleRef!$D$2:$AB$853)-ROW(ScheduleRef!$D$2)+1)/(ScheduleRef!$D$2:$D$853&lt;&gt;""),ROWS(ScheduleCompile!W$1:W563)),COLUMNS($A563:W563))</f>
        <v>57.1</v>
      </c>
      <c r="X563" s="1">
        <f>INDEX(ScheduleRef!$D$2:$AB$853,_xlfn.AGGREGATE(15,6,(ROW(ScheduleRef!$D$2:$AB$853)-ROW(ScheduleRef!$D$2)+1)/(ScheduleRef!$D$2:$D$853&lt;&gt;""),ROWS(ScheduleCompile!X$1:X563)),COLUMNS($A563:X563))</f>
        <v>57.1</v>
      </c>
      <c r="Y563" s="1">
        <f>INDEX(ScheduleRef!$D$2:$AB$853,_xlfn.AGGREGATE(15,6,(ROW(ScheduleRef!$D$2:$AB$853)-ROW(ScheduleRef!$D$2)+1)/(ScheduleRef!$D$2:$D$853&lt;&gt;""),ROWS(ScheduleCompile!Y$1:Y563)),COLUMNS($A563:Y563))</f>
        <v>57.1</v>
      </c>
    </row>
    <row r="564" spans="1:25" x14ac:dyDescent="0.25">
      <c r="A564" s="30" t="str">
        <f>INDEX(ScheduleRef!$D$2:$AB$853,_xlfn.AGGREGATE(15,6,(ROW(ScheduleRef!$D$2:$AB$853)-ROW(ScheduleRef!$D$2)+1)/(ScheduleRef!$D$2:$D$853&lt;&gt;""),ROWS(ScheduleCompile!A$1:A564)),COLUMNS($A564:A564))</f>
        <v>WaterMainCZ03Nov</v>
      </c>
      <c r="B564" s="1">
        <f>INDEX(ScheduleRef!$D$2:$AB$853,_xlfn.AGGREGATE(15,6,(ROW(ScheduleRef!$D$2:$AB$853)-ROW(ScheduleRef!$D$2)+1)/(ScheduleRef!$D$2:$D$853&lt;&gt;""),ROWS(ScheduleCompile!B$1:B564)),COLUMNS($A564:B564))</f>
        <v>55.5</v>
      </c>
      <c r="C564" s="1">
        <f>INDEX(ScheduleRef!$D$2:$AB$853,_xlfn.AGGREGATE(15,6,(ROW(ScheduleRef!$D$2:$AB$853)-ROW(ScheduleRef!$D$2)+1)/(ScheduleRef!$D$2:$D$853&lt;&gt;""),ROWS(ScheduleCompile!C$1:C564)),COLUMNS($A564:C564))</f>
        <v>55.5</v>
      </c>
      <c r="D564" s="1">
        <f>INDEX(ScheduleRef!$D$2:$AB$853,_xlfn.AGGREGATE(15,6,(ROW(ScheduleRef!$D$2:$AB$853)-ROW(ScheduleRef!$D$2)+1)/(ScheduleRef!$D$2:$D$853&lt;&gt;""),ROWS(ScheduleCompile!D$1:D564)),COLUMNS($A564:D564))</f>
        <v>55.5</v>
      </c>
      <c r="E564" s="1">
        <f>INDEX(ScheduleRef!$D$2:$AB$853,_xlfn.AGGREGATE(15,6,(ROW(ScheduleRef!$D$2:$AB$853)-ROW(ScheduleRef!$D$2)+1)/(ScheduleRef!$D$2:$D$853&lt;&gt;""),ROWS(ScheduleCompile!E$1:E564)),COLUMNS($A564:E564))</f>
        <v>55.5</v>
      </c>
      <c r="F564" s="1">
        <f>INDEX(ScheduleRef!$D$2:$AB$853,_xlfn.AGGREGATE(15,6,(ROW(ScheduleRef!$D$2:$AB$853)-ROW(ScheduleRef!$D$2)+1)/(ScheduleRef!$D$2:$D$853&lt;&gt;""),ROWS(ScheduleCompile!F$1:F564)),COLUMNS($A564:F564))</f>
        <v>55.5</v>
      </c>
      <c r="G564" s="1">
        <f>INDEX(ScheduleRef!$D$2:$AB$853,_xlfn.AGGREGATE(15,6,(ROW(ScheduleRef!$D$2:$AB$853)-ROW(ScheduleRef!$D$2)+1)/(ScheduleRef!$D$2:$D$853&lt;&gt;""),ROWS(ScheduleCompile!G$1:G564)),COLUMNS($A564:G564))</f>
        <v>55.5</v>
      </c>
      <c r="H564" s="1">
        <f>INDEX(ScheduleRef!$D$2:$AB$853,_xlfn.AGGREGATE(15,6,(ROW(ScheduleRef!$D$2:$AB$853)-ROW(ScheduleRef!$D$2)+1)/(ScheduleRef!$D$2:$D$853&lt;&gt;""),ROWS(ScheduleCompile!H$1:H564)),COLUMNS($A564:H564))</f>
        <v>55.5</v>
      </c>
      <c r="I564" s="1">
        <f>INDEX(ScheduleRef!$D$2:$AB$853,_xlfn.AGGREGATE(15,6,(ROW(ScheduleRef!$D$2:$AB$853)-ROW(ScheduleRef!$D$2)+1)/(ScheduleRef!$D$2:$D$853&lt;&gt;""),ROWS(ScheduleCompile!I$1:I564)),COLUMNS($A564:I564))</f>
        <v>55.5</v>
      </c>
      <c r="J564" s="1">
        <f>INDEX(ScheduleRef!$D$2:$AB$853,_xlfn.AGGREGATE(15,6,(ROW(ScheduleRef!$D$2:$AB$853)-ROW(ScheduleRef!$D$2)+1)/(ScheduleRef!$D$2:$D$853&lt;&gt;""),ROWS(ScheduleCompile!J$1:J564)),COLUMNS($A564:J564))</f>
        <v>55.5</v>
      </c>
      <c r="K564" s="1">
        <f>INDEX(ScheduleRef!$D$2:$AB$853,_xlfn.AGGREGATE(15,6,(ROW(ScheduleRef!$D$2:$AB$853)-ROW(ScheduleRef!$D$2)+1)/(ScheduleRef!$D$2:$D$853&lt;&gt;""),ROWS(ScheduleCompile!K$1:K564)),COLUMNS($A564:K564))</f>
        <v>55.5</v>
      </c>
      <c r="L564" s="1">
        <f>INDEX(ScheduleRef!$D$2:$AB$853,_xlfn.AGGREGATE(15,6,(ROW(ScheduleRef!$D$2:$AB$853)-ROW(ScheduleRef!$D$2)+1)/(ScheduleRef!$D$2:$D$853&lt;&gt;""),ROWS(ScheduleCompile!L$1:L564)),COLUMNS($A564:L564))</f>
        <v>55.5</v>
      </c>
      <c r="M564" s="1">
        <f>INDEX(ScheduleRef!$D$2:$AB$853,_xlfn.AGGREGATE(15,6,(ROW(ScheduleRef!$D$2:$AB$853)-ROW(ScheduleRef!$D$2)+1)/(ScheduleRef!$D$2:$D$853&lt;&gt;""),ROWS(ScheduleCompile!M$1:M564)),COLUMNS($A564:M564))</f>
        <v>55.5</v>
      </c>
      <c r="N564" s="1">
        <f>INDEX(ScheduleRef!$D$2:$AB$853,_xlfn.AGGREGATE(15,6,(ROW(ScheduleRef!$D$2:$AB$853)-ROW(ScheduleRef!$D$2)+1)/(ScheduleRef!$D$2:$D$853&lt;&gt;""),ROWS(ScheduleCompile!N$1:N564)),COLUMNS($A564:N564))</f>
        <v>55.5</v>
      </c>
      <c r="O564" s="1">
        <f>INDEX(ScheduleRef!$D$2:$AB$853,_xlfn.AGGREGATE(15,6,(ROW(ScheduleRef!$D$2:$AB$853)-ROW(ScheduleRef!$D$2)+1)/(ScheduleRef!$D$2:$D$853&lt;&gt;""),ROWS(ScheduleCompile!O$1:O564)),COLUMNS($A564:O564))</f>
        <v>55.5</v>
      </c>
      <c r="P564" s="1">
        <f>INDEX(ScheduleRef!$D$2:$AB$853,_xlfn.AGGREGATE(15,6,(ROW(ScheduleRef!$D$2:$AB$853)-ROW(ScheduleRef!$D$2)+1)/(ScheduleRef!$D$2:$D$853&lt;&gt;""),ROWS(ScheduleCompile!P$1:P564)),COLUMNS($A564:P564))</f>
        <v>55.5</v>
      </c>
      <c r="Q564" s="1">
        <f>INDEX(ScheduleRef!$D$2:$AB$853,_xlfn.AGGREGATE(15,6,(ROW(ScheduleRef!$D$2:$AB$853)-ROW(ScheduleRef!$D$2)+1)/(ScheduleRef!$D$2:$D$853&lt;&gt;""),ROWS(ScheduleCompile!Q$1:Q564)),COLUMNS($A564:Q564))</f>
        <v>55.5</v>
      </c>
      <c r="R564" s="1">
        <f>INDEX(ScheduleRef!$D$2:$AB$853,_xlfn.AGGREGATE(15,6,(ROW(ScheduleRef!$D$2:$AB$853)-ROW(ScheduleRef!$D$2)+1)/(ScheduleRef!$D$2:$D$853&lt;&gt;""),ROWS(ScheduleCompile!R$1:R564)),COLUMNS($A564:R564))</f>
        <v>55.5</v>
      </c>
      <c r="S564" s="1">
        <f>INDEX(ScheduleRef!$D$2:$AB$853,_xlfn.AGGREGATE(15,6,(ROW(ScheduleRef!$D$2:$AB$853)-ROW(ScheduleRef!$D$2)+1)/(ScheduleRef!$D$2:$D$853&lt;&gt;""),ROWS(ScheduleCompile!S$1:S564)),COLUMNS($A564:S564))</f>
        <v>55.5</v>
      </c>
      <c r="T564" s="1">
        <f>INDEX(ScheduleRef!$D$2:$AB$853,_xlfn.AGGREGATE(15,6,(ROW(ScheduleRef!$D$2:$AB$853)-ROW(ScheduleRef!$D$2)+1)/(ScheduleRef!$D$2:$D$853&lt;&gt;""),ROWS(ScheduleCompile!T$1:T564)),COLUMNS($A564:T564))</f>
        <v>55.5</v>
      </c>
      <c r="U564" s="1">
        <f>INDEX(ScheduleRef!$D$2:$AB$853,_xlfn.AGGREGATE(15,6,(ROW(ScheduleRef!$D$2:$AB$853)-ROW(ScheduleRef!$D$2)+1)/(ScheduleRef!$D$2:$D$853&lt;&gt;""),ROWS(ScheduleCompile!U$1:U564)),COLUMNS($A564:U564))</f>
        <v>55.5</v>
      </c>
      <c r="V564" s="1">
        <f>INDEX(ScheduleRef!$D$2:$AB$853,_xlfn.AGGREGATE(15,6,(ROW(ScheduleRef!$D$2:$AB$853)-ROW(ScheduleRef!$D$2)+1)/(ScheduleRef!$D$2:$D$853&lt;&gt;""),ROWS(ScheduleCompile!V$1:V564)),COLUMNS($A564:V564))</f>
        <v>55.5</v>
      </c>
      <c r="W564" s="1">
        <f>INDEX(ScheduleRef!$D$2:$AB$853,_xlfn.AGGREGATE(15,6,(ROW(ScheduleRef!$D$2:$AB$853)-ROW(ScheduleRef!$D$2)+1)/(ScheduleRef!$D$2:$D$853&lt;&gt;""),ROWS(ScheduleCompile!W$1:W564)),COLUMNS($A564:W564))</f>
        <v>55.5</v>
      </c>
      <c r="X564" s="1">
        <f>INDEX(ScheduleRef!$D$2:$AB$853,_xlfn.AGGREGATE(15,6,(ROW(ScheduleRef!$D$2:$AB$853)-ROW(ScheduleRef!$D$2)+1)/(ScheduleRef!$D$2:$D$853&lt;&gt;""),ROWS(ScheduleCompile!X$1:X564)),COLUMNS($A564:X564))</f>
        <v>55.5</v>
      </c>
      <c r="Y564" s="1">
        <f>INDEX(ScheduleRef!$D$2:$AB$853,_xlfn.AGGREGATE(15,6,(ROW(ScheduleRef!$D$2:$AB$853)-ROW(ScheduleRef!$D$2)+1)/(ScheduleRef!$D$2:$D$853&lt;&gt;""),ROWS(ScheduleCompile!Y$1:Y564)),COLUMNS($A564:Y564))</f>
        <v>55.5</v>
      </c>
    </row>
    <row r="565" spans="1:25" x14ac:dyDescent="0.25">
      <c r="A565" s="30" t="str">
        <f>INDEX(ScheduleRef!$D$2:$AB$853,_xlfn.AGGREGATE(15,6,(ROW(ScheduleRef!$D$2:$AB$853)-ROW(ScheduleRef!$D$2)+1)/(ScheduleRef!$D$2:$D$853&lt;&gt;""),ROWS(ScheduleCompile!A$1:A565)),COLUMNS($A565:A565))</f>
        <v>WaterMainCZ03Dec</v>
      </c>
      <c r="B565" s="1">
        <f>INDEX(ScheduleRef!$D$2:$AB$853,_xlfn.AGGREGATE(15,6,(ROW(ScheduleRef!$D$2:$AB$853)-ROW(ScheduleRef!$D$2)+1)/(ScheduleRef!$D$2:$D$853&lt;&gt;""),ROWS(ScheduleCompile!B$1:B565)),COLUMNS($A565:B565))</f>
        <v>53.5</v>
      </c>
      <c r="C565" s="1">
        <f>INDEX(ScheduleRef!$D$2:$AB$853,_xlfn.AGGREGATE(15,6,(ROW(ScheduleRef!$D$2:$AB$853)-ROW(ScheduleRef!$D$2)+1)/(ScheduleRef!$D$2:$D$853&lt;&gt;""),ROWS(ScheduleCompile!C$1:C565)),COLUMNS($A565:C565))</f>
        <v>53.5</v>
      </c>
      <c r="D565" s="1">
        <f>INDEX(ScheduleRef!$D$2:$AB$853,_xlfn.AGGREGATE(15,6,(ROW(ScheduleRef!$D$2:$AB$853)-ROW(ScheduleRef!$D$2)+1)/(ScheduleRef!$D$2:$D$853&lt;&gt;""),ROWS(ScheduleCompile!D$1:D565)),COLUMNS($A565:D565))</f>
        <v>53.5</v>
      </c>
      <c r="E565" s="1">
        <f>INDEX(ScheduleRef!$D$2:$AB$853,_xlfn.AGGREGATE(15,6,(ROW(ScheduleRef!$D$2:$AB$853)-ROW(ScheduleRef!$D$2)+1)/(ScheduleRef!$D$2:$D$853&lt;&gt;""),ROWS(ScheduleCompile!E$1:E565)),COLUMNS($A565:E565))</f>
        <v>53.5</v>
      </c>
      <c r="F565" s="1">
        <f>INDEX(ScheduleRef!$D$2:$AB$853,_xlfn.AGGREGATE(15,6,(ROW(ScheduleRef!$D$2:$AB$853)-ROW(ScheduleRef!$D$2)+1)/(ScheduleRef!$D$2:$D$853&lt;&gt;""),ROWS(ScheduleCompile!F$1:F565)),COLUMNS($A565:F565))</f>
        <v>53.5</v>
      </c>
      <c r="G565" s="1">
        <f>INDEX(ScheduleRef!$D$2:$AB$853,_xlfn.AGGREGATE(15,6,(ROW(ScheduleRef!$D$2:$AB$853)-ROW(ScheduleRef!$D$2)+1)/(ScheduleRef!$D$2:$D$853&lt;&gt;""),ROWS(ScheduleCompile!G$1:G565)),COLUMNS($A565:G565))</f>
        <v>53.5</v>
      </c>
      <c r="H565" s="1">
        <f>INDEX(ScheduleRef!$D$2:$AB$853,_xlfn.AGGREGATE(15,6,(ROW(ScheduleRef!$D$2:$AB$853)-ROW(ScheduleRef!$D$2)+1)/(ScheduleRef!$D$2:$D$853&lt;&gt;""),ROWS(ScheduleCompile!H$1:H565)),COLUMNS($A565:H565))</f>
        <v>53.5</v>
      </c>
      <c r="I565" s="1">
        <f>INDEX(ScheduleRef!$D$2:$AB$853,_xlfn.AGGREGATE(15,6,(ROW(ScheduleRef!$D$2:$AB$853)-ROW(ScheduleRef!$D$2)+1)/(ScheduleRef!$D$2:$D$853&lt;&gt;""),ROWS(ScheduleCompile!I$1:I565)),COLUMNS($A565:I565))</f>
        <v>53.5</v>
      </c>
      <c r="J565" s="1">
        <f>INDEX(ScheduleRef!$D$2:$AB$853,_xlfn.AGGREGATE(15,6,(ROW(ScheduleRef!$D$2:$AB$853)-ROW(ScheduleRef!$D$2)+1)/(ScheduleRef!$D$2:$D$853&lt;&gt;""),ROWS(ScheduleCompile!J$1:J565)),COLUMNS($A565:J565))</f>
        <v>53.5</v>
      </c>
      <c r="K565" s="1">
        <f>INDEX(ScheduleRef!$D$2:$AB$853,_xlfn.AGGREGATE(15,6,(ROW(ScheduleRef!$D$2:$AB$853)-ROW(ScheduleRef!$D$2)+1)/(ScheduleRef!$D$2:$D$853&lt;&gt;""),ROWS(ScheduleCompile!K$1:K565)),COLUMNS($A565:K565))</f>
        <v>53.5</v>
      </c>
      <c r="L565" s="1">
        <f>INDEX(ScheduleRef!$D$2:$AB$853,_xlfn.AGGREGATE(15,6,(ROW(ScheduleRef!$D$2:$AB$853)-ROW(ScheduleRef!$D$2)+1)/(ScheduleRef!$D$2:$D$853&lt;&gt;""),ROWS(ScheduleCompile!L$1:L565)),COLUMNS($A565:L565))</f>
        <v>53.5</v>
      </c>
      <c r="M565" s="1">
        <f>INDEX(ScheduleRef!$D$2:$AB$853,_xlfn.AGGREGATE(15,6,(ROW(ScheduleRef!$D$2:$AB$853)-ROW(ScheduleRef!$D$2)+1)/(ScheduleRef!$D$2:$D$853&lt;&gt;""),ROWS(ScheduleCompile!M$1:M565)),COLUMNS($A565:M565))</f>
        <v>53.5</v>
      </c>
      <c r="N565" s="1">
        <f>INDEX(ScheduleRef!$D$2:$AB$853,_xlfn.AGGREGATE(15,6,(ROW(ScheduleRef!$D$2:$AB$853)-ROW(ScheduleRef!$D$2)+1)/(ScheduleRef!$D$2:$D$853&lt;&gt;""),ROWS(ScheduleCompile!N$1:N565)),COLUMNS($A565:N565))</f>
        <v>53.5</v>
      </c>
      <c r="O565" s="1">
        <f>INDEX(ScheduleRef!$D$2:$AB$853,_xlfn.AGGREGATE(15,6,(ROW(ScheduleRef!$D$2:$AB$853)-ROW(ScheduleRef!$D$2)+1)/(ScheduleRef!$D$2:$D$853&lt;&gt;""),ROWS(ScheduleCompile!O$1:O565)),COLUMNS($A565:O565))</f>
        <v>53.5</v>
      </c>
      <c r="P565" s="1">
        <f>INDEX(ScheduleRef!$D$2:$AB$853,_xlfn.AGGREGATE(15,6,(ROW(ScheduleRef!$D$2:$AB$853)-ROW(ScheduleRef!$D$2)+1)/(ScheduleRef!$D$2:$D$853&lt;&gt;""),ROWS(ScheduleCompile!P$1:P565)),COLUMNS($A565:P565))</f>
        <v>53.5</v>
      </c>
      <c r="Q565" s="1">
        <f>INDEX(ScheduleRef!$D$2:$AB$853,_xlfn.AGGREGATE(15,6,(ROW(ScheduleRef!$D$2:$AB$853)-ROW(ScheduleRef!$D$2)+1)/(ScheduleRef!$D$2:$D$853&lt;&gt;""),ROWS(ScheduleCompile!Q$1:Q565)),COLUMNS($A565:Q565))</f>
        <v>53.5</v>
      </c>
      <c r="R565" s="1">
        <f>INDEX(ScheduleRef!$D$2:$AB$853,_xlfn.AGGREGATE(15,6,(ROW(ScheduleRef!$D$2:$AB$853)-ROW(ScheduleRef!$D$2)+1)/(ScheduleRef!$D$2:$D$853&lt;&gt;""),ROWS(ScheduleCompile!R$1:R565)),COLUMNS($A565:R565))</f>
        <v>53.5</v>
      </c>
      <c r="S565" s="1">
        <f>INDEX(ScheduleRef!$D$2:$AB$853,_xlfn.AGGREGATE(15,6,(ROW(ScheduleRef!$D$2:$AB$853)-ROW(ScheduleRef!$D$2)+1)/(ScheduleRef!$D$2:$D$853&lt;&gt;""),ROWS(ScheduleCompile!S$1:S565)),COLUMNS($A565:S565))</f>
        <v>53.5</v>
      </c>
      <c r="T565" s="1">
        <f>INDEX(ScheduleRef!$D$2:$AB$853,_xlfn.AGGREGATE(15,6,(ROW(ScheduleRef!$D$2:$AB$853)-ROW(ScheduleRef!$D$2)+1)/(ScheduleRef!$D$2:$D$853&lt;&gt;""),ROWS(ScheduleCompile!T$1:T565)),COLUMNS($A565:T565))</f>
        <v>53.5</v>
      </c>
      <c r="U565" s="1">
        <f>INDEX(ScheduleRef!$D$2:$AB$853,_xlfn.AGGREGATE(15,6,(ROW(ScheduleRef!$D$2:$AB$853)-ROW(ScheduleRef!$D$2)+1)/(ScheduleRef!$D$2:$D$853&lt;&gt;""),ROWS(ScheduleCompile!U$1:U565)),COLUMNS($A565:U565))</f>
        <v>53.5</v>
      </c>
      <c r="V565" s="1">
        <f>INDEX(ScheduleRef!$D$2:$AB$853,_xlfn.AGGREGATE(15,6,(ROW(ScheduleRef!$D$2:$AB$853)-ROW(ScheduleRef!$D$2)+1)/(ScheduleRef!$D$2:$D$853&lt;&gt;""),ROWS(ScheduleCompile!V$1:V565)),COLUMNS($A565:V565))</f>
        <v>53.5</v>
      </c>
      <c r="W565" s="1">
        <f>INDEX(ScheduleRef!$D$2:$AB$853,_xlfn.AGGREGATE(15,6,(ROW(ScheduleRef!$D$2:$AB$853)-ROW(ScheduleRef!$D$2)+1)/(ScheduleRef!$D$2:$D$853&lt;&gt;""),ROWS(ScheduleCompile!W$1:W565)),COLUMNS($A565:W565))</f>
        <v>53.5</v>
      </c>
      <c r="X565" s="1">
        <f>INDEX(ScheduleRef!$D$2:$AB$853,_xlfn.AGGREGATE(15,6,(ROW(ScheduleRef!$D$2:$AB$853)-ROW(ScheduleRef!$D$2)+1)/(ScheduleRef!$D$2:$D$853&lt;&gt;""),ROWS(ScheduleCompile!X$1:X565)),COLUMNS($A565:X565))</f>
        <v>53.5</v>
      </c>
      <c r="Y565" s="1">
        <f>INDEX(ScheduleRef!$D$2:$AB$853,_xlfn.AGGREGATE(15,6,(ROW(ScheduleRef!$D$2:$AB$853)-ROW(ScheduleRef!$D$2)+1)/(ScheduleRef!$D$2:$D$853&lt;&gt;""),ROWS(ScheduleCompile!Y$1:Y565)),COLUMNS($A565:Y565))</f>
        <v>53.5</v>
      </c>
    </row>
    <row r="566" spans="1:25" x14ac:dyDescent="0.25">
      <c r="A566" s="30" t="str">
        <f>INDEX(ScheduleRef!$D$2:$AB$853,_xlfn.AGGREGATE(15,6,(ROW(ScheduleRef!$D$2:$AB$853)-ROW(ScheduleRef!$D$2)+1)/(ScheduleRef!$D$2:$D$853&lt;&gt;""),ROWS(ScheduleCompile!A$1:A566)),COLUMNS($A566:A566))</f>
        <v>WaterMainCZ04Jan</v>
      </c>
      <c r="B566" s="1">
        <f>INDEX(ScheduleRef!$D$2:$AB$853,_xlfn.AGGREGATE(15,6,(ROW(ScheduleRef!$D$2:$AB$853)-ROW(ScheduleRef!$D$2)+1)/(ScheduleRef!$D$2:$D$853&lt;&gt;""),ROWS(ScheduleCompile!B$1:B566)),COLUMNS($A566:B566))</f>
        <v>52.7</v>
      </c>
      <c r="C566" s="1">
        <f>INDEX(ScheduleRef!$D$2:$AB$853,_xlfn.AGGREGATE(15,6,(ROW(ScheduleRef!$D$2:$AB$853)-ROW(ScheduleRef!$D$2)+1)/(ScheduleRef!$D$2:$D$853&lt;&gt;""),ROWS(ScheduleCompile!C$1:C566)),COLUMNS($A566:C566))</f>
        <v>52.7</v>
      </c>
      <c r="D566" s="1">
        <f>INDEX(ScheduleRef!$D$2:$AB$853,_xlfn.AGGREGATE(15,6,(ROW(ScheduleRef!$D$2:$AB$853)-ROW(ScheduleRef!$D$2)+1)/(ScheduleRef!$D$2:$D$853&lt;&gt;""),ROWS(ScheduleCompile!D$1:D566)),COLUMNS($A566:D566))</f>
        <v>52.7</v>
      </c>
      <c r="E566" s="1">
        <f>INDEX(ScheduleRef!$D$2:$AB$853,_xlfn.AGGREGATE(15,6,(ROW(ScheduleRef!$D$2:$AB$853)-ROW(ScheduleRef!$D$2)+1)/(ScheduleRef!$D$2:$D$853&lt;&gt;""),ROWS(ScheduleCompile!E$1:E566)),COLUMNS($A566:E566))</f>
        <v>52.7</v>
      </c>
      <c r="F566" s="1">
        <f>INDEX(ScheduleRef!$D$2:$AB$853,_xlfn.AGGREGATE(15,6,(ROW(ScheduleRef!$D$2:$AB$853)-ROW(ScheduleRef!$D$2)+1)/(ScheduleRef!$D$2:$D$853&lt;&gt;""),ROWS(ScheduleCompile!F$1:F566)),COLUMNS($A566:F566))</f>
        <v>52.7</v>
      </c>
      <c r="G566" s="1">
        <f>INDEX(ScheduleRef!$D$2:$AB$853,_xlfn.AGGREGATE(15,6,(ROW(ScheduleRef!$D$2:$AB$853)-ROW(ScheduleRef!$D$2)+1)/(ScheduleRef!$D$2:$D$853&lt;&gt;""),ROWS(ScheduleCompile!G$1:G566)),COLUMNS($A566:G566))</f>
        <v>52.7</v>
      </c>
      <c r="H566" s="1">
        <f>INDEX(ScheduleRef!$D$2:$AB$853,_xlfn.AGGREGATE(15,6,(ROW(ScheduleRef!$D$2:$AB$853)-ROW(ScheduleRef!$D$2)+1)/(ScheduleRef!$D$2:$D$853&lt;&gt;""),ROWS(ScheduleCompile!H$1:H566)),COLUMNS($A566:H566))</f>
        <v>52.7</v>
      </c>
      <c r="I566" s="1">
        <f>INDEX(ScheduleRef!$D$2:$AB$853,_xlfn.AGGREGATE(15,6,(ROW(ScheduleRef!$D$2:$AB$853)-ROW(ScheduleRef!$D$2)+1)/(ScheduleRef!$D$2:$D$853&lt;&gt;""),ROWS(ScheduleCompile!I$1:I566)),COLUMNS($A566:I566))</f>
        <v>52.7</v>
      </c>
      <c r="J566" s="1">
        <f>INDEX(ScheduleRef!$D$2:$AB$853,_xlfn.AGGREGATE(15,6,(ROW(ScheduleRef!$D$2:$AB$853)-ROW(ScheduleRef!$D$2)+1)/(ScheduleRef!$D$2:$D$853&lt;&gt;""),ROWS(ScheduleCompile!J$1:J566)),COLUMNS($A566:J566))</f>
        <v>52.7</v>
      </c>
      <c r="K566" s="1">
        <f>INDEX(ScheduleRef!$D$2:$AB$853,_xlfn.AGGREGATE(15,6,(ROW(ScheduleRef!$D$2:$AB$853)-ROW(ScheduleRef!$D$2)+1)/(ScheduleRef!$D$2:$D$853&lt;&gt;""),ROWS(ScheduleCompile!K$1:K566)),COLUMNS($A566:K566))</f>
        <v>52.7</v>
      </c>
      <c r="L566" s="1">
        <f>INDEX(ScheduleRef!$D$2:$AB$853,_xlfn.AGGREGATE(15,6,(ROW(ScheduleRef!$D$2:$AB$853)-ROW(ScheduleRef!$D$2)+1)/(ScheduleRef!$D$2:$D$853&lt;&gt;""),ROWS(ScheduleCompile!L$1:L566)),COLUMNS($A566:L566))</f>
        <v>52.7</v>
      </c>
      <c r="M566" s="1">
        <f>INDEX(ScheduleRef!$D$2:$AB$853,_xlfn.AGGREGATE(15,6,(ROW(ScheduleRef!$D$2:$AB$853)-ROW(ScheduleRef!$D$2)+1)/(ScheduleRef!$D$2:$D$853&lt;&gt;""),ROWS(ScheduleCompile!M$1:M566)),COLUMNS($A566:M566))</f>
        <v>52.7</v>
      </c>
      <c r="N566" s="1">
        <f>INDEX(ScheduleRef!$D$2:$AB$853,_xlfn.AGGREGATE(15,6,(ROW(ScheduleRef!$D$2:$AB$853)-ROW(ScheduleRef!$D$2)+1)/(ScheduleRef!$D$2:$D$853&lt;&gt;""),ROWS(ScheduleCompile!N$1:N566)),COLUMNS($A566:N566))</f>
        <v>52.7</v>
      </c>
      <c r="O566" s="1">
        <f>INDEX(ScheduleRef!$D$2:$AB$853,_xlfn.AGGREGATE(15,6,(ROW(ScheduleRef!$D$2:$AB$853)-ROW(ScheduleRef!$D$2)+1)/(ScheduleRef!$D$2:$D$853&lt;&gt;""),ROWS(ScheduleCompile!O$1:O566)),COLUMNS($A566:O566))</f>
        <v>52.7</v>
      </c>
      <c r="P566" s="1">
        <f>INDEX(ScheduleRef!$D$2:$AB$853,_xlfn.AGGREGATE(15,6,(ROW(ScheduleRef!$D$2:$AB$853)-ROW(ScheduleRef!$D$2)+1)/(ScheduleRef!$D$2:$D$853&lt;&gt;""),ROWS(ScheduleCompile!P$1:P566)),COLUMNS($A566:P566))</f>
        <v>52.7</v>
      </c>
      <c r="Q566" s="1">
        <f>INDEX(ScheduleRef!$D$2:$AB$853,_xlfn.AGGREGATE(15,6,(ROW(ScheduleRef!$D$2:$AB$853)-ROW(ScheduleRef!$D$2)+1)/(ScheduleRef!$D$2:$D$853&lt;&gt;""),ROWS(ScheduleCompile!Q$1:Q566)),COLUMNS($A566:Q566))</f>
        <v>52.7</v>
      </c>
      <c r="R566" s="1">
        <f>INDEX(ScheduleRef!$D$2:$AB$853,_xlfn.AGGREGATE(15,6,(ROW(ScheduleRef!$D$2:$AB$853)-ROW(ScheduleRef!$D$2)+1)/(ScheduleRef!$D$2:$D$853&lt;&gt;""),ROWS(ScheduleCompile!R$1:R566)),COLUMNS($A566:R566))</f>
        <v>52.7</v>
      </c>
      <c r="S566" s="1">
        <f>INDEX(ScheduleRef!$D$2:$AB$853,_xlfn.AGGREGATE(15,6,(ROW(ScheduleRef!$D$2:$AB$853)-ROW(ScheduleRef!$D$2)+1)/(ScheduleRef!$D$2:$D$853&lt;&gt;""),ROWS(ScheduleCompile!S$1:S566)),COLUMNS($A566:S566))</f>
        <v>52.7</v>
      </c>
      <c r="T566" s="1">
        <f>INDEX(ScheduleRef!$D$2:$AB$853,_xlfn.AGGREGATE(15,6,(ROW(ScheduleRef!$D$2:$AB$853)-ROW(ScheduleRef!$D$2)+1)/(ScheduleRef!$D$2:$D$853&lt;&gt;""),ROWS(ScheduleCompile!T$1:T566)),COLUMNS($A566:T566))</f>
        <v>52.7</v>
      </c>
      <c r="U566" s="1">
        <f>INDEX(ScheduleRef!$D$2:$AB$853,_xlfn.AGGREGATE(15,6,(ROW(ScheduleRef!$D$2:$AB$853)-ROW(ScheduleRef!$D$2)+1)/(ScheduleRef!$D$2:$D$853&lt;&gt;""),ROWS(ScheduleCompile!U$1:U566)),COLUMNS($A566:U566))</f>
        <v>52.7</v>
      </c>
      <c r="V566" s="1">
        <f>INDEX(ScheduleRef!$D$2:$AB$853,_xlfn.AGGREGATE(15,6,(ROW(ScheduleRef!$D$2:$AB$853)-ROW(ScheduleRef!$D$2)+1)/(ScheduleRef!$D$2:$D$853&lt;&gt;""),ROWS(ScheduleCompile!V$1:V566)),COLUMNS($A566:V566))</f>
        <v>52.7</v>
      </c>
      <c r="W566" s="1">
        <f>INDEX(ScheduleRef!$D$2:$AB$853,_xlfn.AGGREGATE(15,6,(ROW(ScheduleRef!$D$2:$AB$853)-ROW(ScheduleRef!$D$2)+1)/(ScheduleRef!$D$2:$D$853&lt;&gt;""),ROWS(ScheduleCompile!W$1:W566)),COLUMNS($A566:W566))</f>
        <v>52.7</v>
      </c>
      <c r="X566" s="1">
        <f>INDEX(ScheduleRef!$D$2:$AB$853,_xlfn.AGGREGATE(15,6,(ROW(ScheduleRef!$D$2:$AB$853)-ROW(ScheduleRef!$D$2)+1)/(ScheduleRef!$D$2:$D$853&lt;&gt;""),ROWS(ScheduleCompile!X$1:X566)),COLUMNS($A566:X566))</f>
        <v>52.7</v>
      </c>
      <c r="Y566" s="1">
        <f>INDEX(ScheduleRef!$D$2:$AB$853,_xlfn.AGGREGATE(15,6,(ROW(ScheduleRef!$D$2:$AB$853)-ROW(ScheduleRef!$D$2)+1)/(ScheduleRef!$D$2:$D$853&lt;&gt;""),ROWS(ScheduleCompile!Y$1:Y566)),COLUMNS($A566:Y566))</f>
        <v>52.7</v>
      </c>
    </row>
    <row r="567" spans="1:25" x14ac:dyDescent="0.25">
      <c r="A567" s="30" t="str">
        <f>INDEX(ScheduleRef!$D$2:$AB$853,_xlfn.AGGREGATE(15,6,(ROW(ScheduleRef!$D$2:$AB$853)-ROW(ScheduleRef!$D$2)+1)/(ScheduleRef!$D$2:$D$853&lt;&gt;""),ROWS(ScheduleCompile!A$1:A567)),COLUMNS($A567:A567))</f>
        <v>WaterMainCZ04Feb</v>
      </c>
      <c r="B567" s="1">
        <f>INDEX(ScheduleRef!$D$2:$AB$853,_xlfn.AGGREGATE(15,6,(ROW(ScheduleRef!$D$2:$AB$853)-ROW(ScheduleRef!$D$2)+1)/(ScheduleRef!$D$2:$D$853&lt;&gt;""),ROWS(ScheduleCompile!B$1:B567)),COLUMNS($A567:B567))</f>
        <v>52.9</v>
      </c>
      <c r="C567" s="1">
        <f>INDEX(ScheduleRef!$D$2:$AB$853,_xlfn.AGGREGATE(15,6,(ROW(ScheduleRef!$D$2:$AB$853)-ROW(ScheduleRef!$D$2)+1)/(ScheduleRef!$D$2:$D$853&lt;&gt;""),ROWS(ScheduleCompile!C$1:C567)),COLUMNS($A567:C567))</f>
        <v>52.9</v>
      </c>
      <c r="D567" s="1">
        <f>INDEX(ScheduleRef!$D$2:$AB$853,_xlfn.AGGREGATE(15,6,(ROW(ScheduleRef!$D$2:$AB$853)-ROW(ScheduleRef!$D$2)+1)/(ScheduleRef!$D$2:$D$853&lt;&gt;""),ROWS(ScheduleCompile!D$1:D567)),COLUMNS($A567:D567))</f>
        <v>52.9</v>
      </c>
      <c r="E567" s="1">
        <f>INDEX(ScheduleRef!$D$2:$AB$853,_xlfn.AGGREGATE(15,6,(ROW(ScheduleRef!$D$2:$AB$853)-ROW(ScheduleRef!$D$2)+1)/(ScheduleRef!$D$2:$D$853&lt;&gt;""),ROWS(ScheduleCompile!E$1:E567)),COLUMNS($A567:E567))</f>
        <v>52.9</v>
      </c>
      <c r="F567" s="1">
        <f>INDEX(ScheduleRef!$D$2:$AB$853,_xlfn.AGGREGATE(15,6,(ROW(ScheduleRef!$D$2:$AB$853)-ROW(ScheduleRef!$D$2)+1)/(ScheduleRef!$D$2:$D$853&lt;&gt;""),ROWS(ScheduleCompile!F$1:F567)),COLUMNS($A567:F567))</f>
        <v>52.9</v>
      </c>
      <c r="G567" s="1">
        <f>INDEX(ScheduleRef!$D$2:$AB$853,_xlfn.AGGREGATE(15,6,(ROW(ScheduleRef!$D$2:$AB$853)-ROW(ScheduleRef!$D$2)+1)/(ScheduleRef!$D$2:$D$853&lt;&gt;""),ROWS(ScheduleCompile!G$1:G567)),COLUMNS($A567:G567))</f>
        <v>52.9</v>
      </c>
      <c r="H567" s="1">
        <f>INDEX(ScheduleRef!$D$2:$AB$853,_xlfn.AGGREGATE(15,6,(ROW(ScheduleRef!$D$2:$AB$853)-ROW(ScheduleRef!$D$2)+1)/(ScheduleRef!$D$2:$D$853&lt;&gt;""),ROWS(ScheduleCompile!H$1:H567)),COLUMNS($A567:H567))</f>
        <v>52.9</v>
      </c>
      <c r="I567" s="1">
        <f>INDEX(ScheduleRef!$D$2:$AB$853,_xlfn.AGGREGATE(15,6,(ROW(ScheduleRef!$D$2:$AB$853)-ROW(ScheduleRef!$D$2)+1)/(ScheduleRef!$D$2:$D$853&lt;&gt;""),ROWS(ScheduleCompile!I$1:I567)),COLUMNS($A567:I567))</f>
        <v>52.9</v>
      </c>
      <c r="J567" s="1">
        <f>INDEX(ScheduleRef!$D$2:$AB$853,_xlfn.AGGREGATE(15,6,(ROW(ScheduleRef!$D$2:$AB$853)-ROW(ScheduleRef!$D$2)+1)/(ScheduleRef!$D$2:$D$853&lt;&gt;""),ROWS(ScheduleCompile!J$1:J567)),COLUMNS($A567:J567))</f>
        <v>52.9</v>
      </c>
      <c r="K567" s="1">
        <f>INDEX(ScheduleRef!$D$2:$AB$853,_xlfn.AGGREGATE(15,6,(ROW(ScheduleRef!$D$2:$AB$853)-ROW(ScheduleRef!$D$2)+1)/(ScheduleRef!$D$2:$D$853&lt;&gt;""),ROWS(ScheduleCompile!K$1:K567)),COLUMNS($A567:K567))</f>
        <v>52.9</v>
      </c>
      <c r="L567" s="1">
        <f>INDEX(ScheduleRef!$D$2:$AB$853,_xlfn.AGGREGATE(15,6,(ROW(ScheduleRef!$D$2:$AB$853)-ROW(ScheduleRef!$D$2)+1)/(ScheduleRef!$D$2:$D$853&lt;&gt;""),ROWS(ScheduleCompile!L$1:L567)),COLUMNS($A567:L567))</f>
        <v>52.9</v>
      </c>
      <c r="M567" s="1">
        <f>INDEX(ScheduleRef!$D$2:$AB$853,_xlfn.AGGREGATE(15,6,(ROW(ScheduleRef!$D$2:$AB$853)-ROW(ScheduleRef!$D$2)+1)/(ScheduleRef!$D$2:$D$853&lt;&gt;""),ROWS(ScheduleCompile!M$1:M567)),COLUMNS($A567:M567))</f>
        <v>52.9</v>
      </c>
      <c r="N567" s="1">
        <f>INDEX(ScheduleRef!$D$2:$AB$853,_xlfn.AGGREGATE(15,6,(ROW(ScheduleRef!$D$2:$AB$853)-ROW(ScheduleRef!$D$2)+1)/(ScheduleRef!$D$2:$D$853&lt;&gt;""),ROWS(ScheduleCompile!N$1:N567)),COLUMNS($A567:N567))</f>
        <v>52.9</v>
      </c>
      <c r="O567" s="1">
        <f>INDEX(ScheduleRef!$D$2:$AB$853,_xlfn.AGGREGATE(15,6,(ROW(ScheduleRef!$D$2:$AB$853)-ROW(ScheduleRef!$D$2)+1)/(ScheduleRef!$D$2:$D$853&lt;&gt;""),ROWS(ScheduleCompile!O$1:O567)),COLUMNS($A567:O567))</f>
        <v>52.9</v>
      </c>
      <c r="P567" s="1">
        <f>INDEX(ScheduleRef!$D$2:$AB$853,_xlfn.AGGREGATE(15,6,(ROW(ScheduleRef!$D$2:$AB$853)-ROW(ScheduleRef!$D$2)+1)/(ScheduleRef!$D$2:$D$853&lt;&gt;""),ROWS(ScheduleCompile!P$1:P567)),COLUMNS($A567:P567))</f>
        <v>52.9</v>
      </c>
      <c r="Q567" s="1">
        <f>INDEX(ScheduleRef!$D$2:$AB$853,_xlfn.AGGREGATE(15,6,(ROW(ScheduleRef!$D$2:$AB$853)-ROW(ScheduleRef!$D$2)+1)/(ScheduleRef!$D$2:$D$853&lt;&gt;""),ROWS(ScheduleCompile!Q$1:Q567)),COLUMNS($A567:Q567))</f>
        <v>52.9</v>
      </c>
      <c r="R567" s="1">
        <f>INDEX(ScheduleRef!$D$2:$AB$853,_xlfn.AGGREGATE(15,6,(ROW(ScheduleRef!$D$2:$AB$853)-ROW(ScheduleRef!$D$2)+1)/(ScheduleRef!$D$2:$D$853&lt;&gt;""),ROWS(ScheduleCompile!R$1:R567)),COLUMNS($A567:R567))</f>
        <v>52.9</v>
      </c>
      <c r="S567" s="1">
        <f>INDEX(ScheduleRef!$D$2:$AB$853,_xlfn.AGGREGATE(15,6,(ROW(ScheduleRef!$D$2:$AB$853)-ROW(ScheduleRef!$D$2)+1)/(ScheduleRef!$D$2:$D$853&lt;&gt;""),ROWS(ScheduleCompile!S$1:S567)),COLUMNS($A567:S567))</f>
        <v>52.9</v>
      </c>
      <c r="T567" s="1">
        <f>INDEX(ScheduleRef!$D$2:$AB$853,_xlfn.AGGREGATE(15,6,(ROW(ScheduleRef!$D$2:$AB$853)-ROW(ScheduleRef!$D$2)+1)/(ScheduleRef!$D$2:$D$853&lt;&gt;""),ROWS(ScheduleCompile!T$1:T567)),COLUMNS($A567:T567))</f>
        <v>52.9</v>
      </c>
      <c r="U567" s="1">
        <f>INDEX(ScheduleRef!$D$2:$AB$853,_xlfn.AGGREGATE(15,6,(ROW(ScheduleRef!$D$2:$AB$853)-ROW(ScheduleRef!$D$2)+1)/(ScheduleRef!$D$2:$D$853&lt;&gt;""),ROWS(ScheduleCompile!U$1:U567)),COLUMNS($A567:U567))</f>
        <v>52.9</v>
      </c>
      <c r="V567" s="1">
        <f>INDEX(ScheduleRef!$D$2:$AB$853,_xlfn.AGGREGATE(15,6,(ROW(ScheduleRef!$D$2:$AB$853)-ROW(ScheduleRef!$D$2)+1)/(ScheduleRef!$D$2:$D$853&lt;&gt;""),ROWS(ScheduleCompile!V$1:V567)),COLUMNS($A567:V567))</f>
        <v>52.9</v>
      </c>
      <c r="W567" s="1">
        <f>INDEX(ScheduleRef!$D$2:$AB$853,_xlfn.AGGREGATE(15,6,(ROW(ScheduleRef!$D$2:$AB$853)-ROW(ScheduleRef!$D$2)+1)/(ScheduleRef!$D$2:$D$853&lt;&gt;""),ROWS(ScheduleCompile!W$1:W567)),COLUMNS($A567:W567))</f>
        <v>52.9</v>
      </c>
      <c r="X567" s="1">
        <f>INDEX(ScheduleRef!$D$2:$AB$853,_xlfn.AGGREGATE(15,6,(ROW(ScheduleRef!$D$2:$AB$853)-ROW(ScheduleRef!$D$2)+1)/(ScheduleRef!$D$2:$D$853&lt;&gt;""),ROWS(ScheduleCompile!X$1:X567)),COLUMNS($A567:X567))</f>
        <v>52.9</v>
      </c>
      <c r="Y567" s="1">
        <f>INDEX(ScheduleRef!$D$2:$AB$853,_xlfn.AGGREGATE(15,6,(ROW(ScheduleRef!$D$2:$AB$853)-ROW(ScheduleRef!$D$2)+1)/(ScheduleRef!$D$2:$D$853&lt;&gt;""),ROWS(ScheduleCompile!Y$1:Y567)),COLUMNS($A567:Y567))</f>
        <v>52.9</v>
      </c>
    </row>
    <row r="568" spans="1:25" x14ac:dyDescent="0.25">
      <c r="A568" s="30" t="str">
        <f>INDEX(ScheduleRef!$D$2:$AB$853,_xlfn.AGGREGATE(15,6,(ROW(ScheduleRef!$D$2:$AB$853)-ROW(ScheduleRef!$D$2)+1)/(ScheduleRef!$D$2:$D$853&lt;&gt;""),ROWS(ScheduleCompile!A$1:A568)),COLUMNS($A568:A568))</f>
        <v>WaterMainCZ04Mar</v>
      </c>
      <c r="B568" s="1">
        <f>INDEX(ScheduleRef!$D$2:$AB$853,_xlfn.AGGREGATE(15,6,(ROW(ScheduleRef!$D$2:$AB$853)-ROW(ScheduleRef!$D$2)+1)/(ScheduleRef!$D$2:$D$853&lt;&gt;""),ROWS(ScheduleCompile!B$1:B568)),COLUMNS($A568:B568))</f>
        <v>53.4</v>
      </c>
      <c r="C568" s="1">
        <f>INDEX(ScheduleRef!$D$2:$AB$853,_xlfn.AGGREGATE(15,6,(ROW(ScheduleRef!$D$2:$AB$853)-ROW(ScheduleRef!$D$2)+1)/(ScheduleRef!$D$2:$D$853&lt;&gt;""),ROWS(ScheduleCompile!C$1:C568)),COLUMNS($A568:C568))</f>
        <v>53.4</v>
      </c>
      <c r="D568" s="1">
        <f>INDEX(ScheduleRef!$D$2:$AB$853,_xlfn.AGGREGATE(15,6,(ROW(ScheduleRef!$D$2:$AB$853)-ROW(ScheduleRef!$D$2)+1)/(ScheduleRef!$D$2:$D$853&lt;&gt;""),ROWS(ScheduleCompile!D$1:D568)),COLUMNS($A568:D568))</f>
        <v>53.4</v>
      </c>
      <c r="E568" s="1">
        <f>INDEX(ScheduleRef!$D$2:$AB$853,_xlfn.AGGREGATE(15,6,(ROW(ScheduleRef!$D$2:$AB$853)-ROW(ScheduleRef!$D$2)+1)/(ScheduleRef!$D$2:$D$853&lt;&gt;""),ROWS(ScheduleCompile!E$1:E568)),COLUMNS($A568:E568))</f>
        <v>53.4</v>
      </c>
      <c r="F568" s="1">
        <f>INDEX(ScheduleRef!$D$2:$AB$853,_xlfn.AGGREGATE(15,6,(ROW(ScheduleRef!$D$2:$AB$853)-ROW(ScheduleRef!$D$2)+1)/(ScheduleRef!$D$2:$D$853&lt;&gt;""),ROWS(ScheduleCompile!F$1:F568)),COLUMNS($A568:F568))</f>
        <v>53.4</v>
      </c>
      <c r="G568" s="1">
        <f>INDEX(ScheduleRef!$D$2:$AB$853,_xlfn.AGGREGATE(15,6,(ROW(ScheduleRef!$D$2:$AB$853)-ROW(ScheduleRef!$D$2)+1)/(ScheduleRef!$D$2:$D$853&lt;&gt;""),ROWS(ScheduleCompile!G$1:G568)),COLUMNS($A568:G568))</f>
        <v>53.4</v>
      </c>
      <c r="H568" s="1">
        <f>INDEX(ScheduleRef!$D$2:$AB$853,_xlfn.AGGREGATE(15,6,(ROW(ScheduleRef!$D$2:$AB$853)-ROW(ScheduleRef!$D$2)+1)/(ScheduleRef!$D$2:$D$853&lt;&gt;""),ROWS(ScheduleCompile!H$1:H568)),COLUMNS($A568:H568))</f>
        <v>53.4</v>
      </c>
      <c r="I568" s="1">
        <f>INDEX(ScheduleRef!$D$2:$AB$853,_xlfn.AGGREGATE(15,6,(ROW(ScheduleRef!$D$2:$AB$853)-ROW(ScheduleRef!$D$2)+1)/(ScheduleRef!$D$2:$D$853&lt;&gt;""),ROWS(ScheduleCompile!I$1:I568)),COLUMNS($A568:I568))</f>
        <v>53.4</v>
      </c>
      <c r="J568" s="1">
        <f>INDEX(ScheduleRef!$D$2:$AB$853,_xlfn.AGGREGATE(15,6,(ROW(ScheduleRef!$D$2:$AB$853)-ROW(ScheduleRef!$D$2)+1)/(ScheduleRef!$D$2:$D$853&lt;&gt;""),ROWS(ScheduleCompile!J$1:J568)),COLUMNS($A568:J568))</f>
        <v>53.4</v>
      </c>
      <c r="K568" s="1">
        <f>INDEX(ScheduleRef!$D$2:$AB$853,_xlfn.AGGREGATE(15,6,(ROW(ScheduleRef!$D$2:$AB$853)-ROW(ScheduleRef!$D$2)+1)/(ScheduleRef!$D$2:$D$853&lt;&gt;""),ROWS(ScheduleCompile!K$1:K568)),COLUMNS($A568:K568))</f>
        <v>53.4</v>
      </c>
      <c r="L568" s="1">
        <f>INDEX(ScheduleRef!$D$2:$AB$853,_xlfn.AGGREGATE(15,6,(ROW(ScheduleRef!$D$2:$AB$853)-ROW(ScheduleRef!$D$2)+1)/(ScheduleRef!$D$2:$D$853&lt;&gt;""),ROWS(ScheduleCompile!L$1:L568)),COLUMNS($A568:L568))</f>
        <v>53.4</v>
      </c>
      <c r="M568" s="1">
        <f>INDEX(ScheduleRef!$D$2:$AB$853,_xlfn.AGGREGATE(15,6,(ROW(ScheduleRef!$D$2:$AB$853)-ROW(ScheduleRef!$D$2)+1)/(ScheduleRef!$D$2:$D$853&lt;&gt;""),ROWS(ScheduleCompile!M$1:M568)),COLUMNS($A568:M568))</f>
        <v>53.4</v>
      </c>
      <c r="N568" s="1">
        <f>INDEX(ScheduleRef!$D$2:$AB$853,_xlfn.AGGREGATE(15,6,(ROW(ScheduleRef!$D$2:$AB$853)-ROW(ScheduleRef!$D$2)+1)/(ScheduleRef!$D$2:$D$853&lt;&gt;""),ROWS(ScheduleCompile!N$1:N568)),COLUMNS($A568:N568))</f>
        <v>53.4</v>
      </c>
      <c r="O568" s="1">
        <f>INDEX(ScheduleRef!$D$2:$AB$853,_xlfn.AGGREGATE(15,6,(ROW(ScheduleRef!$D$2:$AB$853)-ROW(ScheduleRef!$D$2)+1)/(ScheduleRef!$D$2:$D$853&lt;&gt;""),ROWS(ScheduleCompile!O$1:O568)),COLUMNS($A568:O568))</f>
        <v>53.4</v>
      </c>
      <c r="P568" s="1">
        <f>INDEX(ScheduleRef!$D$2:$AB$853,_xlfn.AGGREGATE(15,6,(ROW(ScheduleRef!$D$2:$AB$853)-ROW(ScheduleRef!$D$2)+1)/(ScheduleRef!$D$2:$D$853&lt;&gt;""),ROWS(ScheduleCompile!P$1:P568)),COLUMNS($A568:P568))</f>
        <v>53.4</v>
      </c>
      <c r="Q568" s="1">
        <f>INDEX(ScheduleRef!$D$2:$AB$853,_xlfn.AGGREGATE(15,6,(ROW(ScheduleRef!$D$2:$AB$853)-ROW(ScheduleRef!$D$2)+1)/(ScheduleRef!$D$2:$D$853&lt;&gt;""),ROWS(ScheduleCompile!Q$1:Q568)),COLUMNS($A568:Q568))</f>
        <v>53.4</v>
      </c>
      <c r="R568" s="1">
        <f>INDEX(ScheduleRef!$D$2:$AB$853,_xlfn.AGGREGATE(15,6,(ROW(ScheduleRef!$D$2:$AB$853)-ROW(ScheduleRef!$D$2)+1)/(ScheduleRef!$D$2:$D$853&lt;&gt;""),ROWS(ScheduleCompile!R$1:R568)),COLUMNS($A568:R568))</f>
        <v>53.4</v>
      </c>
      <c r="S568" s="1">
        <f>INDEX(ScheduleRef!$D$2:$AB$853,_xlfn.AGGREGATE(15,6,(ROW(ScheduleRef!$D$2:$AB$853)-ROW(ScheduleRef!$D$2)+1)/(ScheduleRef!$D$2:$D$853&lt;&gt;""),ROWS(ScheduleCompile!S$1:S568)),COLUMNS($A568:S568))</f>
        <v>53.4</v>
      </c>
      <c r="T568" s="1">
        <f>INDEX(ScheduleRef!$D$2:$AB$853,_xlfn.AGGREGATE(15,6,(ROW(ScheduleRef!$D$2:$AB$853)-ROW(ScheduleRef!$D$2)+1)/(ScheduleRef!$D$2:$D$853&lt;&gt;""),ROWS(ScheduleCompile!T$1:T568)),COLUMNS($A568:T568))</f>
        <v>53.4</v>
      </c>
      <c r="U568" s="1">
        <f>INDEX(ScheduleRef!$D$2:$AB$853,_xlfn.AGGREGATE(15,6,(ROW(ScheduleRef!$D$2:$AB$853)-ROW(ScheduleRef!$D$2)+1)/(ScheduleRef!$D$2:$D$853&lt;&gt;""),ROWS(ScheduleCompile!U$1:U568)),COLUMNS($A568:U568))</f>
        <v>53.4</v>
      </c>
      <c r="V568" s="1">
        <f>INDEX(ScheduleRef!$D$2:$AB$853,_xlfn.AGGREGATE(15,6,(ROW(ScheduleRef!$D$2:$AB$853)-ROW(ScheduleRef!$D$2)+1)/(ScheduleRef!$D$2:$D$853&lt;&gt;""),ROWS(ScheduleCompile!V$1:V568)),COLUMNS($A568:V568))</f>
        <v>53.4</v>
      </c>
      <c r="W568" s="1">
        <f>INDEX(ScheduleRef!$D$2:$AB$853,_xlfn.AGGREGATE(15,6,(ROW(ScheduleRef!$D$2:$AB$853)-ROW(ScheduleRef!$D$2)+1)/(ScheduleRef!$D$2:$D$853&lt;&gt;""),ROWS(ScheduleCompile!W$1:W568)),COLUMNS($A568:W568))</f>
        <v>53.4</v>
      </c>
      <c r="X568" s="1">
        <f>INDEX(ScheduleRef!$D$2:$AB$853,_xlfn.AGGREGATE(15,6,(ROW(ScheduleRef!$D$2:$AB$853)-ROW(ScheduleRef!$D$2)+1)/(ScheduleRef!$D$2:$D$853&lt;&gt;""),ROWS(ScheduleCompile!X$1:X568)),COLUMNS($A568:X568))</f>
        <v>53.4</v>
      </c>
      <c r="Y568" s="1">
        <f>INDEX(ScheduleRef!$D$2:$AB$853,_xlfn.AGGREGATE(15,6,(ROW(ScheduleRef!$D$2:$AB$853)-ROW(ScheduleRef!$D$2)+1)/(ScheduleRef!$D$2:$D$853&lt;&gt;""),ROWS(ScheduleCompile!Y$1:Y568)),COLUMNS($A568:Y568))</f>
        <v>53.4</v>
      </c>
    </row>
    <row r="569" spans="1:25" x14ac:dyDescent="0.25">
      <c r="A569" s="30" t="str">
        <f>INDEX(ScheduleRef!$D$2:$AB$853,_xlfn.AGGREGATE(15,6,(ROW(ScheduleRef!$D$2:$AB$853)-ROW(ScheduleRef!$D$2)+1)/(ScheduleRef!$D$2:$D$853&lt;&gt;""),ROWS(ScheduleCompile!A$1:A569)),COLUMNS($A569:A569))</f>
        <v>WaterMainCZ04Apr</v>
      </c>
      <c r="B569" s="1">
        <f>INDEX(ScheduleRef!$D$2:$AB$853,_xlfn.AGGREGATE(15,6,(ROW(ScheduleRef!$D$2:$AB$853)-ROW(ScheduleRef!$D$2)+1)/(ScheduleRef!$D$2:$D$853&lt;&gt;""),ROWS(ScheduleCompile!B$1:B569)),COLUMNS($A569:B569))</f>
        <v>54.6</v>
      </c>
      <c r="C569" s="1">
        <f>INDEX(ScheduleRef!$D$2:$AB$853,_xlfn.AGGREGATE(15,6,(ROW(ScheduleRef!$D$2:$AB$853)-ROW(ScheduleRef!$D$2)+1)/(ScheduleRef!$D$2:$D$853&lt;&gt;""),ROWS(ScheduleCompile!C$1:C569)),COLUMNS($A569:C569))</f>
        <v>54.6</v>
      </c>
      <c r="D569" s="1">
        <f>INDEX(ScheduleRef!$D$2:$AB$853,_xlfn.AGGREGATE(15,6,(ROW(ScheduleRef!$D$2:$AB$853)-ROW(ScheduleRef!$D$2)+1)/(ScheduleRef!$D$2:$D$853&lt;&gt;""),ROWS(ScheduleCompile!D$1:D569)),COLUMNS($A569:D569))</f>
        <v>54.6</v>
      </c>
      <c r="E569" s="1">
        <f>INDEX(ScheduleRef!$D$2:$AB$853,_xlfn.AGGREGATE(15,6,(ROW(ScheduleRef!$D$2:$AB$853)-ROW(ScheduleRef!$D$2)+1)/(ScheduleRef!$D$2:$D$853&lt;&gt;""),ROWS(ScheduleCompile!E$1:E569)),COLUMNS($A569:E569))</f>
        <v>54.6</v>
      </c>
      <c r="F569" s="1">
        <f>INDEX(ScheduleRef!$D$2:$AB$853,_xlfn.AGGREGATE(15,6,(ROW(ScheduleRef!$D$2:$AB$853)-ROW(ScheduleRef!$D$2)+1)/(ScheduleRef!$D$2:$D$853&lt;&gt;""),ROWS(ScheduleCompile!F$1:F569)),COLUMNS($A569:F569))</f>
        <v>54.6</v>
      </c>
      <c r="G569" s="1">
        <f>INDEX(ScheduleRef!$D$2:$AB$853,_xlfn.AGGREGATE(15,6,(ROW(ScheduleRef!$D$2:$AB$853)-ROW(ScheduleRef!$D$2)+1)/(ScheduleRef!$D$2:$D$853&lt;&gt;""),ROWS(ScheduleCompile!G$1:G569)),COLUMNS($A569:G569))</f>
        <v>54.6</v>
      </c>
      <c r="H569" s="1">
        <f>INDEX(ScheduleRef!$D$2:$AB$853,_xlfn.AGGREGATE(15,6,(ROW(ScheduleRef!$D$2:$AB$853)-ROW(ScheduleRef!$D$2)+1)/(ScheduleRef!$D$2:$D$853&lt;&gt;""),ROWS(ScheduleCompile!H$1:H569)),COLUMNS($A569:H569))</f>
        <v>54.6</v>
      </c>
      <c r="I569" s="1">
        <f>INDEX(ScheduleRef!$D$2:$AB$853,_xlfn.AGGREGATE(15,6,(ROW(ScheduleRef!$D$2:$AB$853)-ROW(ScheduleRef!$D$2)+1)/(ScheduleRef!$D$2:$D$853&lt;&gt;""),ROWS(ScheduleCompile!I$1:I569)),COLUMNS($A569:I569))</f>
        <v>54.6</v>
      </c>
      <c r="J569" s="1">
        <f>INDEX(ScheduleRef!$D$2:$AB$853,_xlfn.AGGREGATE(15,6,(ROW(ScheduleRef!$D$2:$AB$853)-ROW(ScheduleRef!$D$2)+1)/(ScheduleRef!$D$2:$D$853&lt;&gt;""),ROWS(ScheduleCompile!J$1:J569)),COLUMNS($A569:J569))</f>
        <v>54.6</v>
      </c>
      <c r="K569" s="1">
        <f>INDEX(ScheduleRef!$D$2:$AB$853,_xlfn.AGGREGATE(15,6,(ROW(ScheduleRef!$D$2:$AB$853)-ROW(ScheduleRef!$D$2)+1)/(ScheduleRef!$D$2:$D$853&lt;&gt;""),ROWS(ScheduleCompile!K$1:K569)),COLUMNS($A569:K569))</f>
        <v>54.6</v>
      </c>
      <c r="L569" s="1">
        <f>INDEX(ScheduleRef!$D$2:$AB$853,_xlfn.AGGREGATE(15,6,(ROW(ScheduleRef!$D$2:$AB$853)-ROW(ScheduleRef!$D$2)+1)/(ScheduleRef!$D$2:$D$853&lt;&gt;""),ROWS(ScheduleCompile!L$1:L569)),COLUMNS($A569:L569))</f>
        <v>54.6</v>
      </c>
      <c r="M569" s="1">
        <f>INDEX(ScheduleRef!$D$2:$AB$853,_xlfn.AGGREGATE(15,6,(ROW(ScheduleRef!$D$2:$AB$853)-ROW(ScheduleRef!$D$2)+1)/(ScheduleRef!$D$2:$D$853&lt;&gt;""),ROWS(ScheduleCompile!M$1:M569)),COLUMNS($A569:M569))</f>
        <v>54.6</v>
      </c>
      <c r="N569" s="1">
        <f>INDEX(ScheduleRef!$D$2:$AB$853,_xlfn.AGGREGATE(15,6,(ROW(ScheduleRef!$D$2:$AB$853)-ROW(ScheduleRef!$D$2)+1)/(ScheduleRef!$D$2:$D$853&lt;&gt;""),ROWS(ScheduleCompile!N$1:N569)),COLUMNS($A569:N569))</f>
        <v>54.6</v>
      </c>
      <c r="O569" s="1">
        <f>INDEX(ScheduleRef!$D$2:$AB$853,_xlfn.AGGREGATE(15,6,(ROW(ScheduleRef!$D$2:$AB$853)-ROW(ScheduleRef!$D$2)+1)/(ScheduleRef!$D$2:$D$853&lt;&gt;""),ROWS(ScheduleCompile!O$1:O569)),COLUMNS($A569:O569))</f>
        <v>54.6</v>
      </c>
      <c r="P569" s="1">
        <f>INDEX(ScheduleRef!$D$2:$AB$853,_xlfn.AGGREGATE(15,6,(ROW(ScheduleRef!$D$2:$AB$853)-ROW(ScheduleRef!$D$2)+1)/(ScheduleRef!$D$2:$D$853&lt;&gt;""),ROWS(ScheduleCompile!P$1:P569)),COLUMNS($A569:P569))</f>
        <v>54.6</v>
      </c>
      <c r="Q569" s="1">
        <f>INDEX(ScheduleRef!$D$2:$AB$853,_xlfn.AGGREGATE(15,6,(ROW(ScheduleRef!$D$2:$AB$853)-ROW(ScheduleRef!$D$2)+1)/(ScheduleRef!$D$2:$D$853&lt;&gt;""),ROWS(ScheduleCompile!Q$1:Q569)),COLUMNS($A569:Q569))</f>
        <v>54.6</v>
      </c>
      <c r="R569" s="1">
        <f>INDEX(ScheduleRef!$D$2:$AB$853,_xlfn.AGGREGATE(15,6,(ROW(ScheduleRef!$D$2:$AB$853)-ROW(ScheduleRef!$D$2)+1)/(ScheduleRef!$D$2:$D$853&lt;&gt;""),ROWS(ScheduleCompile!R$1:R569)),COLUMNS($A569:R569))</f>
        <v>54.6</v>
      </c>
      <c r="S569" s="1">
        <f>INDEX(ScheduleRef!$D$2:$AB$853,_xlfn.AGGREGATE(15,6,(ROW(ScheduleRef!$D$2:$AB$853)-ROW(ScheduleRef!$D$2)+1)/(ScheduleRef!$D$2:$D$853&lt;&gt;""),ROWS(ScheduleCompile!S$1:S569)),COLUMNS($A569:S569))</f>
        <v>54.6</v>
      </c>
      <c r="T569" s="1">
        <f>INDEX(ScheduleRef!$D$2:$AB$853,_xlfn.AGGREGATE(15,6,(ROW(ScheduleRef!$D$2:$AB$853)-ROW(ScheduleRef!$D$2)+1)/(ScheduleRef!$D$2:$D$853&lt;&gt;""),ROWS(ScheduleCompile!T$1:T569)),COLUMNS($A569:T569))</f>
        <v>54.6</v>
      </c>
      <c r="U569" s="1">
        <f>INDEX(ScheduleRef!$D$2:$AB$853,_xlfn.AGGREGATE(15,6,(ROW(ScheduleRef!$D$2:$AB$853)-ROW(ScheduleRef!$D$2)+1)/(ScheduleRef!$D$2:$D$853&lt;&gt;""),ROWS(ScheduleCompile!U$1:U569)),COLUMNS($A569:U569))</f>
        <v>54.6</v>
      </c>
      <c r="V569" s="1">
        <f>INDEX(ScheduleRef!$D$2:$AB$853,_xlfn.AGGREGATE(15,6,(ROW(ScheduleRef!$D$2:$AB$853)-ROW(ScheduleRef!$D$2)+1)/(ScheduleRef!$D$2:$D$853&lt;&gt;""),ROWS(ScheduleCompile!V$1:V569)),COLUMNS($A569:V569))</f>
        <v>54.6</v>
      </c>
      <c r="W569" s="1">
        <f>INDEX(ScheduleRef!$D$2:$AB$853,_xlfn.AGGREGATE(15,6,(ROW(ScheduleRef!$D$2:$AB$853)-ROW(ScheduleRef!$D$2)+1)/(ScheduleRef!$D$2:$D$853&lt;&gt;""),ROWS(ScheduleCompile!W$1:W569)),COLUMNS($A569:W569))</f>
        <v>54.6</v>
      </c>
      <c r="X569" s="1">
        <f>INDEX(ScheduleRef!$D$2:$AB$853,_xlfn.AGGREGATE(15,6,(ROW(ScheduleRef!$D$2:$AB$853)-ROW(ScheduleRef!$D$2)+1)/(ScheduleRef!$D$2:$D$853&lt;&gt;""),ROWS(ScheduleCompile!X$1:X569)),COLUMNS($A569:X569))</f>
        <v>54.6</v>
      </c>
      <c r="Y569" s="1">
        <f>INDEX(ScheduleRef!$D$2:$AB$853,_xlfn.AGGREGATE(15,6,(ROW(ScheduleRef!$D$2:$AB$853)-ROW(ScheduleRef!$D$2)+1)/(ScheduleRef!$D$2:$D$853&lt;&gt;""),ROWS(ScheduleCompile!Y$1:Y569)),COLUMNS($A569:Y569))</f>
        <v>54.6</v>
      </c>
    </row>
    <row r="570" spans="1:25" x14ac:dyDescent="0.25">
      <c r="A570" s="30" t="str">
        <f>INDEX(ScheduleRef!$D$2:$AB$853,_xlfn.AGGREGATE(15,6,(ROW(ScheduleRef!$D$2:$AB$853)-ROW(ScheduleRef!$D$2)+1)/(ScheduleRef!$D$2:$D$853&lt;&gt;""),ROWS(ScheduleCompile!A$1:A570)),COLUMNS($A570:A570))</f>
        <v>WaterMainCZ04May</v>
      </c>
      <c r="B570" s="1">
        <f>INDEX(ScheduleRef!$D$2:$AB$853,_xlfn.AGGREGATE(15,6,(ROW(ScheduleRef!$D$2:$AB$853)-ROW(ScheduleRef!$D$2)+1)/(ScheduleRef!$D$2:$D$853&lt;&gt;""),ROWS(ScheduleCompile!B$1:B570)),COLUMNS($A570:B570))</f>
        <v>54.5</v>
      </c>
      <c r="C570" s="1">
        <f>INDEX(ScheduleRef!$D$2:$AB$853,_xlfn.AGGREGATE(15,6,(ROW(ScheduleRef!$D$2:$AB$853)-ROW(ScheduleRef!$D$2)+1)/(ScheduleRef!$D$2:$D$853&lt;&gt;""),ROWS(ScheduleCompile!C$1:C570)),COLUMNS($A570:C570))</f>
        <v>54.5</v>
      </c>
      <c r="D570" s="1">
        <f>INDEX(ScheduleRef!$D$2:$AB$853,_xlfn.AGGREGATE(15,6,(ROW(ScheduleRef!$D$2:$AB$853)-ROW(ScheduleRef!$D$2)+1)/(ScheduleRef!$D$2:$D$853&lt;&gt;""),ROWS(ScheduleCompile!D$1:D570)),COLUMNS($A570:D570))</f>
        <v>54.5</v>
      </c>
      <c r="E570" s="1">
        <f>INDEX(ScheduleRef!$D$2:$AB$853,_xlfn.AGGREGATE(15,6,(ROW(ScheduleRef!$D$2:$AB$853)-ROW(ScheduleRef!$D$2)+1)/(ScheduleRef!$D$2:$D$853&lt;&gt;""),ROWS(ScheduleCompile!E$1:E570)),COLUMNS($A570:E570))</f>
        <v>54.5</v>
      </c>
      <c r="F570" s="1">
        <f>INDEX(ScheduleRef!$D$2:$AB$853,_xlfn.AGGREGATE(15,6,(ROW(ScheduleRef!$D$2:$AB$853)-ROW(ScheduleRef!$D$2)+1)/(ScheduleRef!$D$2:$D$853&lt;&gt;""),ROWS(ScheduleCompile!F$1:F570)),COLUMNS($A570:F570))</f>
        <v>54.5</v>
      </c>
      <c r="G570" s="1">
        <f>INDEX(ScheduleRef!$D$2:$AB$853,_xlfn.AGGREGATE(15,6,(ROW(ScheduleRef!$D$2:$AB$853)-ROW(ScheduleRef!$D$2)+1)/(ScheduleRef!$D$2:$D$853&lt;&gt;""),ROWS(ScheduleCompile!G$1:G570)),COLUMNS($A570:G570))</f>
        <v>54.5</v>
      </c>
      <c r="H570" s="1">
        <f>INDEX(ScheduleRef!$D$2:$AB$853,_xlfn.AGGREGATE(15,6,(ROW(ScheduleRef!$D$2:$AB$853)-ROW(ScheduleRef!$D$2)+1)/(ScheduleRef!$D$2:$D$853&lt;&gt;""),ROWS(ScheduleCompile!H$1:H570)),COLUMNS($A570:H570))</f>
        <v>54.5</v>
      </c>
      <c r="I570" s="1">
        <f>INDEX(ScheduleRef!$D$2:$AB$853,_xlfn.AGGREGATE(15,6,(ROW(ScheduleRef!$D$2:$AB$853)-ROW(ScheduleRef!$D$2)+1)/(ScheduleRef!$D$2:$D$853&lt;&gt;""),ROWS(ScheduleCompile!I$1:I570)),COLUMNS($A570:I570))</f>
        <v>54.5</v>
      </c>
      <c r="J570" s="1">
        <f>INDEX(ScheduleRef!$D$2:$AB$853,_xlfn.AGGREGATE(15,6,(ROW(ScheduleRef!$D$2:$AB$853)-ROW(ScheduleRef!$D$2)+1)/(ScheduleRef!$D$2:$D$853&lt;&gt;""),ROWS(ScheduleCompile!J$1:J570)),COLUMNS($A570:J570))</f>
        <v>54.5</v>
      </c>
      <c r="K570" s="1">
        <f>INDEX(ScheduleRef!$D$2:$AB$853,_xlfn.AGGREGATE(15,6,(ROW(ScheduleRef!$D$2:$AB$853)-ROW(ScheduleRef!$D$2)+1)/(ScheduleRef!$D$2:$D$853&lt;&gt;""),ROWS(ScheduleCompile!K$1:K570)),COLUMNS($A570:K570))</f>
        <v>54.5</v>
      </c>
      <c r="L570" s="1">
        <f>INDEX(ScheduleRef!$D$2:$AB$853,_xlfn.AGGREGATE(15,6,(ROW(ScheduleRef!$D$2:$AB$853)-ROW(ScheduleRef!$D$2)+1)/(ScheduleRef!$D$2:$D$853&lt;&gt;""),ROWS(ScheduleCompile!L$1:L570)),COLUMNS($A570:L570))</f>
        <v>54.5</v>
      </c>
      <c r="M570" s="1">
        <f>INDEX(ScheduleRef!$D$2:$AB$853,_xlfn.AGGREGATE(15,6,(ROW(ScheduleRef!$D$2:$AB$853)-ROW(ScheduleRef!$D$2)+1)/(ScheduleRef!$D$2:$D$853&lt;&gt;""),ROWS(ScheduleCompile!M$1:M570)),COLUMNS($A570:M570))</f>
        <v>54.5</v>
      </c>
      <c r="N570" s="1">
        <f>INDEX(ScheduleRef!$D$2:$AB$853,_xlfn.AGGREGATE(15,6,(ROW(ScheduleRef!$D$2:$AB$853)-ROW(ScheduleRef!$D$2)+1)/(ScheduleRef!$D$2:$D$853&lt;&gt;""),ROWS(ScheduleCompile!N$1:N570)),COLUMNS($A570:N570))</f>
        <v>54.5</v>
      </c>
      <c r="O570" s="1">
        <f>INDEX(ScheduleRef!$D$2:$AB$853,_xlfn.AGGREGATE(15,6,(ROW(ScheduleRef!$D$2:$AB$853)-ROW(ScheduleRef!$D$2)+1)/(ScheduleRef!$D$2:$D$853&lt;&gt;""),ROWS(ScheduleCompile!O$1:O570)),COLUMNS($A570:O570))</f>
        <v>54.5</v>
      </c>
      <c r="P570" s="1">
        <f>INDEX(ScheduleRef!$D$2:$AB$853,_xlfn.AGGREGATE(15,6,(ROW(ScheduleRef!$D$2:$AB$853)-ROW(ScheduleRef!$D$2)+1)/(ScheduleRef!$D$2:$D$853&lt;&gt;""),ROWS(ScheduleCompile!P$1:P570)),COLUMNS($A570:P570))</f>
        <v>54.5</v>
      </c>
      <c r="Q570" s="1">
        <f>INDEX(ScheduleRef!$D$2:$AB$853,_xlfn.AGGREGATE(15,6,(ROW(ScheduleRef!$D$2:$AB$853)-ROW(ScheduleRef!$D$2)+1)/(ScheduleRef!$D$2:$D$853&lt;&gt;""),ROWS(ScheduleCompile!Q$1:Q570)),COLUMNS($A570:Q570))</f>
        <v>54.5</v>
      </c>
      <c r="R570" s="1">
        <f>INDEX(ScheduleRef!$D$2:$AB$853,_xlfn.AGGREGATE(15,6,(ROW(ScheduleRef!$D$2:$AB$853)-ROW(ScheduleRef!$D$2)+1)/(ScheduleRef!$D$2:$D$853&lt;&gt;""),ROWS(ScheduleCompile!R$1:R570)),COLUMNS($A570:R570))</f>
        <v>54.5</v>
      </c>
      <c r="S570" s="1">
        <f>INDEX(ScheduleRef!$D$2:$AB$853,_xlfn.AGGREGATE(15,6,(ROW(ScheduleRef!$D$2:$AB$853)-ROW(ScheduleRef!$D$2)+1)/(ScheduleRef!$D$2:$D$853&lt;&gt;""),ROWS(ScheduleCompile!S$1:S570)),COLUMNS($A570:S570))</f>
        <v>54.5</v>
      </c>
      <c r="T570" s="1">
        <f>INDEX(ScheduleRef!$D$2:$AB$853,_xlfn.AGGREGATE(15,6,(ROW(ScheduleRef!$D$2:$AB$853)-ROW(ScheduleRef!$D$2)+1)/(ScheduleRef!$D$2:$D$853&lt;&gt;""),ROWS(ScheduleCompile!T$1:T570)),COLUMNS($A570:T570))</f>
        <v>54.5</v>
      </c>
      <c r="U570" s="1">
        <f>INDEX(ScheduleRef!$D$2:$AB$853,_xlfn.AGGREGATE(15,6,(ROW(ScheduleRef!$D$2:$AB$853)-ROW(ScheduleRef!$D$2)+1)/(ScheduleRef!$D$2:$D$853&lt;&gt;""),ROWS(ScheduleCompile!U$1:U570)),COLUMNS($A570:U570))</f>
        <v>54.5</v>
      </c>
      <c r="V570" s="1">
        <f>INDEX(ScheduleRef!$D$2:$AB$853,_xlfn.AGGREGATE(15,6,(ROW(ScheduleRef!$D$2:$AB$853)-ROW(ScheduleRef!$D$2)+1)/(ScheduleRef!$D$2:$D$853&lt;&gt;""),ROWS(ScheduleCompile!V$1:V570)),COLUMNS($A570:V570))</f>
        <v>54.5</v>
      </c>
      <c r="W570" s="1">
        <f>INDEX(ScheduleRef!$D$2:$AB$853,_xlfn.AGGREGATE(15,6,(ROW(ScheduleRef!$D$2:$AB$853)-ROW(ScheduleRef!$D$2)+1)/(ScheduleRef!$D$2:$D$853&lt;&gt;""),ROWS(ScheduleCompile!W$1:W570)),COLUMNS($A570:W570))</f>
        <v>54.5</v>
      </c>
      <c r="X570" s="1">
        <f>INDEX(ScheduleRef!$D$2:$AB$853,_xlfn.AGGREGATE(15,6,(ROW(ScheduleRef!$D$2:$AB$853)-ROW(ScheduleRef!$D$2)+1)/(ScheduleRef!$D$2:$D$853&lt;&gt;""),ROWS(ScheduleCompile!X$1:X570)),COLUMNS($A570:X570))</f>
        <v>54.5</v>
      </c>
      <c r="Y570" s="1">
        <f>INDEX(ScheduleRef!$D$2:$AB$853,_xlfn.AGGREGATE(15,6,(ROW(ScheduleRef!$D$2:$AB$853)-ROW(ScheduleRef!$D$2)+1)/(ScheduleRef!$D$2:$D$853&lt;&gt;""),ROWS(ScheduleCompile!Y$1:Y570)),COLUMNS($A570:Y570))</f>
        <v>54.5</v>
      </c>
    </row>
    <row r="571" spans="1:25" x14ac:dyDescent="0.25">
      <c r="A571" s="30" t="str">
        <f>INDEX(ScheduleRef!$D$2:$AB$853,_xlfn.AGGREGATE(15,6,(ROW(ScheduleRef!$D$2:$AB$853)-ROW(ScheduleRef!$D$2)+1)/(ScheduleRef!$D$2:$D$853&lt;&gt;""),ROWS(ScheduleCompile!A$1:A571)),COLUMNS($A571:A571))</f>
        <v>WaterMainCZ04Jun</v>
      </c>
      <c r="B571" s="1">
        <f>INDEX(ScheduleRef!$D$2:$AB$853,_xlfn.AGGREGATE(15,6,(ROW(ScheduleRef!$D$2:$AB$853)-ROW(ScheduleRef!$D$2)+1)/(ScheduleRef!$D$2:$D$853&lt;&gt;""),ROWS(ScheduleCompile!B$1:B571)),COLUMNS($A571:B571))</f>
        <v>57.7</v>
      </c>
      <c r="C571" s="1">
        <f>INDEX(ScheduleRef!$D$2:$AB$853,_xlfn.AGGREGATE(15,6,(ROW(ScheduleRef!$D$2:$AB$853)-ROW(ScheduleRef!$D$2)+1)/(ScheduleRef!$D$2:$D$853&lt;&gt;""),ROWS(ScheduleCompile!C$1:C571)),COLUMNS($A571:C571))</f>
        <v>57.7</v>
      </c>
      <c r="D571" s="1">
        <f>INDEX(ScheduleRef!$D$2:$AB$853,_xlfn.AGGREGATE(15,6,(ROW(ScheduleRef!$D$2:$AB$853)-ROW(ScheduleRef!$D$2)+1)/(ScheduleRef!$D$2:$D$853&lt;&gt;""),ROWS(ScheduleCompile!D$1:D571)),COLUMNS($A571:D571))</f>
        <v>57.7</v>
      </c>
      <c r="E571" s="1">
        <f>INDEX(ScheduleRef!$D$2:$AB$853,_xlfn.AGGREGATE(15,6,(ROW(ScheduleRef!$D$2:$AB$853)-ROW(ScheduleRef!$D$2)+1)/(ScheduleRef!$D$2:$D$853&lt;&gt;""),ROWS(ScheduleCompile!E$1:E571)),COLUMNS($A571:E571))</f>
        <v>57.7</v>
      </c>
      <c r="F571" s="1">
        <f>INDEX(ScheduleRef!$D$2:$AB$853,_xlfn.AGGREGATE(15,6,(ROW(ScheduleRef!$D$2:$AB$853)-ROW(ScheduleRef!$D$2)+1)/(ScheduleRef!$D$2:$D$853&lt;&gt;""),ROWS(ScheduleCompile!F$1:F571)),COLUMNS($A571:F571))</f>
        <v>57.7</v>
      </c>
      <c r="G571" s="1">
        <f>INDEX(ScheduleRef!$D$2:$AB$853,_xlfn.AGGREGATE(15,6,(ROW(ScheduleRef!$D$2:$AB$853)-ROW(ScheduleRef!$D$2)+1)/(ScheduleRef!$D$2:$D$853&lt;&gt;""),ROWS(ScheduleCompile!G$1:G571)),COLUMNS($A571:G571))</f>
        <v>57.7</v>
      </c>
      <c r="H571" s="1">
        <f>INDEX(ScheduleRef!$D$2:$AB$853,_xlfn.AGGREGATE(15,6,(ROW(ScheduleRef!$D$2:$AB$853)-ROW(ScheduleRef!$D$2)+1)/(ScheduleRef!$D$2:$D$853&lt;&gt;""),ROWS(ScheduleCompile!H$1:H571)),COLUMNS($A571:H571))</f>
        <v>57.7</v>
      </c>
      <c r="I571" s="1">
        <f>INDEX(ScheduleRef!$D$2:$AB$853,_xlfn.AGGREGATE(15,6,(ROW(ScheduleRef!$D$2:$AB$853)-ROW(ScheduleRef!$D$2)+1)/(ScheduleRef!$D$2:$D$853&lt;&gt;""),ROWS(ScheduleCompile!I$1:I571)),COLUMNS($A571:I571))</f>
        <v>57.7</v>
      </c>
      <c r="J571" s="1">
        <f>INDEX(ScheduleRef!$D$2:$AB$853,_xlfn.AGGREGATE(15,6,(ROW(ScheduleRef!$D$2:$AB$853)-ROW(ScheduleRef!$D$2)+1)/(ScheduleRef!$D$2:$D$853&lt;&gt;""),ROWS(ScheduleCompile!J$1:J571)),COLUMNS($A571:J571))</f>
        <v>57.7</v>
      </c>
      <c r="K571" s="1">
        <f>INDEX(ScheduleRef!$D$2:$AB$853,_xlfn.AGGREGATE(15,6,(ROW(ScheduleRef!$D$2:$AB$853)-ROW(ScheduleRef!$D$2)+1)/(ScheduleRef!$D$2:$D$853&lt;&gt;""),ROWS(ScheduleCompile!K$1:K571)),COLUMNS($A571:K571))</f>
        <v>57.7</v>
      </c>
      <c r="L571" s="1">
        <f>INDEX(ScheduleRef!$D$2:$AB$853,_xlfn.AGGREGATE(15,6,(ROW(ScheduleRef!$D$2:$AB$853)-ROW(ScheduleRef!$D$2)+1)/(ScheduleRef!$D$2:$D$853&lt;&gt;""),ROWS(ScheduleCompile!L$1:L571)),COLUMNS($A571:L571))</f>
        <v>57.7</v>
      </c>
      <c r="M571" s="1">
        <f>INDEX(ScheduleRef!$D$2:$AB$853,_xlfn.AGGREGATE(15,6,(ROW(ScheduleRef!$D$2:$AB$853)-ROW(ScheduleRef!$D$2)+1)/(ScheduleRef!$D$2:$D$853&lt;&gt;""),ROWS(ScheduleCompile!M$1:M571)),COLUMNS($A571:M571))</f>
        <v>57.7</v>
      </c>
      <c r="N571" s="1">
        <f>INDEX(ScheduleRef!$D$2:$AB$853,_xlfn.AGGREGATE(15,6,(ROW(ScheduleRef!$D$2:$AB$853)-ROW(ScheduleRef!$D$2)+1)/(ScheduleRef!$D$2:$D$853&lt;&gt;""),ROWS(ScheduleCompile!N$1:N571)),COLUMNS($A571:N571))</f>
        <v>57.7</v>
      </c>
      <c r="O571" s="1">
        <f>INDEX(ScheduleRef!$D$2:$AB$853,_xlfn.AGGREGATE(15,6,(ROW(ScheduleRef!$D$2:$AB$853)-ROW(ScheduleRef!$D$2)+1)/(ScheduleRef!$D$2:$D$853&lt;&gt;""),ROWS(ScheduleCompile!O$1:O571)),COLUMNS($A571:O571))</f>
        <v>57.7</v>
      </c>
      <c r="P571" s="1">
        <f>INDEX(ScheduleRef!$D$2:$AB$853,_xlfn.AGGREGATE(15,6,(ROW(ScheduleRef!$D$2:$AB$853)-ROW(ScheduleRef!$D$2)+1)/(ScheduleRef!$D$2:$D$853&lt;&gt;""),ROWS(ScheduleCompile!P$1:P571)),COLUMNS($A571:P571))</f>
        <v>57.7</v>
      </c>
      <c r="Q571" s="1">
        <f>INDEX(ScheduleRef!$D$2:$AB$853,_xlfn.AGGREGATE(15,6,(ROW(ScheduleRef!$D$2:$AB$853)-ROW(ScheduleRef!$D$2)+1)/(ScheduleRef!$D$2:$D$853&lt;&gt;""),ROWS(ScheduleCompile!Q$1:Q571)),COLUMNS($A571:Q571))</f>
        <v>57.7</v>
      </c>
      <c r="R571" s="1">
        <f>INDEX(ScheduleRef!$D$2:$AB$853,_xlfn.AGGREGATE(15,6,(ROW(ScheduleRef!$D$2:$AB$853)-ROW(ScheduleRef!$D$2)+1)/(ScheduleRef!$D$2:$D$853&lt;&gt;""),ROWS(ScheduleCompile!R$1:R571)),COLUMNS($A571:R571))</f>
        <v>57.7</v>
      </c>
      <c r="S571" s="1">
        <f>INDEX(ScheduleRef!$D$2:$AB$853,_xlfn.AGGREGATE(15,6,(ROW(ScheduleRef!$D$2:$AB$853)-ROW(ScheduleRef!$D$2)+1)/(ScheduleRef!$D$2:$D$853&lt;&gt;""),ROWS(ScheduleCompile!S$1:S571)),COLUMNS($A571:S571))</f>
        <v>57.7</v>
      </c>
      <c r="T571" s="1">
        <f>INDEX(ScheduleRef!$D$2:$AB$853,_xlfn.AGGREGATE(15,6,(ROW(ScheduleRef!$D$2:$AB$853)-ROW(ScheduleRef!$D$2)+1)/(ScheduleRef!$D$2:$D$853&lt;&gt;""),ROWS(ScheduleCompile!T$1:T571)),COLUMNS($A571:T571))</f>
        <v>57.7</v>
      </c>
      <c r="U571" s="1">
        <f>INDEX(ScheduleRef!$D$2:$AB$853,_xlfn.AGGREGATE(15,6,(ROW(ScheduleRef!$D$2:$AB$853)-ROW(ScheduleRef!$D$2)+1)/(ScheduleRef!$D$2:$D$853&lt;&gt;""),ROWS(ScheduleCompile!U$1:U571)),COLUMNS($A571:U571))</f>
        <v>57.7</v>
      </c>
      <c r="V571" s="1">
        <f>INDEX(ScheduleRef!$D$2:$AB$853,_xlfn.AGGREGATE(15,6,(ROW(ScheduleRef!$D$2:$AB$853)-ROW(ScheduleRef!$D$2)+1)/(ScheduleRef!$D$2:$D$853&lt;&gt;""),ROWS(ScheduleCompile!V$1:V571)),COLUMNS($A571:V571))</f>
        <v>57.7</v>
      </c>
      <c r="W571" s="1">
        <f>INDEX(ScheduleRef!$D$2:$AB$853,_xlfn.AGGREGATE(15,6,(ROW(ScheduleRef!$D$2:$AB$853)-ROW(ScheduleRef!$D$2)+1)/(ScheduleRef!$D$2:$D$853&lt;&gt;""),ROWS(ScheduleCompile!W$1:W571)),COLUMNS($A571:W571))</f>
        <v>57.7</v>
      </c>
      <c r="X571" s="1">
        <f>INDEX(ScheduleRef!$D$2:$AB$853,_xlfn.AGGREGATE(15,6,(ROW(ScheduleRef!$D$2:$AB$853)-ROW(ScheduleRef!$D$2)+1)/(ScheduleRef!$D$2:$D$853&lt;&gt;""),ROWS(ScheduleCompile!X$1:X571)),COLUMNS($A571:X571))</f>
        <v>57.7</v>
      </c>
      <c r="Y571" s="1">
        <f>INDEX(ScheduleRef!$D$2:$AB$853,_xlfn.AGGREGATE(15,6,(ROW(ScheduleRef!$D$2:$AB$853)-ROW(ScheduleRef!$D$2)+1)/(ScheduleRef!$D$2:$D$853&lt;&gt;""),ROWS(ScheduleCompile!Y$1:Y571)),COLUMNS($A571:Y571))</f>
        <v>57.7</v>
      </c>
    </row>
    <row r="572" spans="1:25" x14ac:dyDescent="0.25">
      <c r="A572" s="30" t="str">
        <f>INDEX(ScheduleRef!$D$2:$AB$853,_xlfn.AGGREGATE(15,6,(ROW(ScheduleRef!$D$2:$AB$853)-ROW(ScheduleRef!$D$2)+1)/(ScheduleRef!$D$2:$D$853&lt;&gt;""),ROWS(ScheduleCompile!A$1:A572)),COLUMNS($A572:A572))</f>
        <v>WaterMainCZ04Jul</v>
      </c>
      <c r="B572" s="1">
        <f>INDEX(ScheduleRef!$D$2:$AB$853,_xlfn.AGGREGATE(15,6,(ROW(ScheduleRef!$D$2:$AB$853)-ROW(ScheduleRef!$D$2)+1)/(ScheduleRef!$D$2:$D$853&lt;&gt;""),ROWS(ScheduleCompile!B$1:B572)),COLUMNS($A572:B572))</f>
        <v>58.4</v>
      </c>
      <c r="C572" s="1">
        <f>INDEX(ScheduleRef!$D$2:$AB$853,_xlfn.AGGREGATE(15,6,(ROW(ScheduleRef!$D$2:$AB$853)-ROW(ScheduleRef!$D$2)+1)/(ScheduleRef!$D$2:$D$853&lt;&gt;""),ROWS(ScheduleCompile!C$1:C572)),COLUMNS($A572:C572))</f>
        <v>58.4</v>
      </c>
      <c r="D572" s="1">
        <f>INDEX(ScheduleRef!$D$2:$AB$853,_xlfn.AGGREGATE(15,6,(ROW(ScheduleRef!$D$2:$AB$853)-ROW(ScheduleRef!$D$2)+1)/(ScheduleRef!$D$2:$D$853&lt;&gt;""),ROWS(ScheduleCompile!D$1:D572)),COLUMNS($A572:D572))</f>
        <v>58.4</v>
      </c>
      <c r="E572" s="1">
        <f>INDEX(ScheduleRef!$D$2:$AB$853,_xlfn.AGGREGATE(15,6,(ROW(ScheduleRef!$D$2:$AB$853)-ROW(ScheduleRef!$D$2)+1)/(ScheduleRef!$D$2:$D$853&lt;&gt;""),ROWS(ScheduleCompile!E$1:E572)),COLUMNS($A572:E572))</f>
        <v>58.4</v>
      </c>
      <c r="F572" s="1">
        <f>INDEX(ScheduleRef!$D$2:$AB$853,_xlfn.AGGREGATE(15,6,(ROW(ScheduleRef!$D$2:$AB$853)-ROW(ScheduleRef!$D$2)+1)/(ScheduleRef!$D$2:$D$853&lt;&gt;""),ROWS(ScheduleCompile!F$1:F572)),COLUMNS($A572:F572))</f>
        <v>58.4</v>
      </c>
      <c r="G572" s="1">
        <f>INDEX(ScheduleRef!$D$2:$AB$853,_xlfn.AGGREGATE(15,6,(ROW(ScheduleRef!$D$2:$AB$853)-ROW(ScheduleRef!$D$2)+1)/(ScheduleRef!$D$2:$D$853&lt;&gt;""),ROWS(ScheduleCompile!G$1:G572)),COLUMNS($A572:G572))</f>
        <v>58.4</v>
      </c>
      <c r="H572" s="1">
        <f>INDEX(ScheduleRef!$D$2:$AB$853,_xlfn.AGGREGATE(15,6,(ROW(ScheduleRef!$D$2:$AB$853)-ROW(ScheduleRef!$D$2)+1)/(ScheduleRef!$D$2:$D$853&lt;&gt;""),ROWS(ScheduleCompile!H$1:H572)),COLUMNS($A572:H572))</f>
        <v>58.4</v>
      </c>
      <c r="I572" s="1">
        <f>INDEX(ScheduleRef!$D$2:$AB$853,_xlfn.AGGREGATE(15,6,(ROW(ScheduleRef!$D$2:$AB$853)-ROW(ScheduleRef!$D$2)+1)/(ScheduleRef!$D$2:$D$853&lt;&gt;""),ROWS(ScheduleCompile!I$1:I572)),COLUMNS($A572:I572))</f>
        <v>58.4</v>
      </c>
      <c r="J572" s="1">
        <f>INDEX(ScheduleRef!$D$2:$AB$853,_xlfn.AGGREGATE(15,6,(ROW(ScheduleRef!$D$2:$AB$853)-ROW(ScheduleRef!$D$2)+1)/(ScheduleRef!$D$2:$D$853&lt;&gt;""),ROWS(ScheduleCompile!J$1:J572)),COLUMNS($A572:J572))</f>
        <v>58.4</v>
      </c>
      <c r="K572" s="1">
        <f>INDEX(ScheduleRef!$D$2:$AB$853,_xlfn.AGGREGATE(15,6,(ROW(ScheduleRef!$D$2:$AB$853)-ROW(ScheduleRef!$D$2)+1)/(ScheduleRef!$D$2:$D$853&lt;&gt;""),ROWS(ScheduleCompile!K$1:K572)),COLUMNS($A572:K572))</f>
        <v>58.4</v>
      </c>
      <c r="L572" s="1">
        <f>INDEX(ScheduleRef!$D$2:$AB$853,_xlfn.AGGREGATE(15,6,(ROW(ScheduleRef!$D$2:$AB$853)-ROW(ScheduleRef!$D$2)+1)/(ScheduleRef!$D$2:$D$853&lt;&gt;""),ROWS(ScheduleCompile!L$1:L572)),COLUMNS($A572:L572))</f>
        <v>58.4</v>
      </c>
      <c r="M572" s="1">
        <f>INDEX(ScheduleRef!$D$2:$AB$853,_xlfn.AGGREGATE(15,6,(ROW(ScheduleRef!$D$2:$AB$853)-ROW(ScheduleRef!$D$2)+1)/(ScheduleRef!$D$2:$D$853&lt;&gt;""),ROWS(ScheduleCompile!M$1:M572)),COLUMNS($A572:M572))</f>
        <v>58.4</v>
      </c>
      <c r="N572" s="1">
        <f>INDEX(ScheduleRef!$D$2:$AB$853,_xlfn.AGGREGATE(15,6,(ROW(ScheduleRef!$D$2:$AB$853)-ROW(ScheduleRef!$D$2)+1)/(ScheduleRef!$D$2:$D$853&lt;&gt;""),ROWS(ScheduleCompile!N$1:N572)),COLUMNS($A572:N572))</f>
        <v>58.4</v>
      </c>
      <c r="O572" s="1">
        <f>INDEX(ScheduleRef!$D$2:$AB$853,_xlfn.AGGREGATE(15,6,(ROW(ScheduleRef!$D$2:$AB$853)-ROW(ScheduleRef!$D$2)+1)/(ScheduleRef!$D$2:$D$853&lt;&gt;""),ROWS(ScheduleCompile!O$1:O572)),COLUMNS($A572:O572))</f>
        <v>58.4</v>
      </c>
      <c r="P572" s="1">
        <f>INDEX(ScheduleRef!$D$2:$AB$853,_xlfn.AGGREGATE(15,6,(ROW(ScheduleRef!$D$2:$AB$853)-ROW(ScheduleRef!$D$2)+1)/(ScheduleRef!$D$2:$D$853&lt;&gt;""),ROWS(ScheduleCompile!P$1:P572)),COLUMNS($A572:P572))</f>
        <v>58.4</v>
      </c>
      <c r="Q572" s="1">
        <f>INDEX(ScheduleRef!$D$2:$AB$853,_xlfn.AGGREGATE(15,6,(ROW(ScheduleRef!$D$2:$AB$853)-ROW(ScheduleRef!$D$2)+1)/(ScheduleRef!$D$2:$D$853&lt;&gt;""),ROWS(ScheduleCompile!Q$1:Q572)),COLUMNS($A572:Q572))</f>
        <v>58.4</v>
      </c>
      <c r="R572" s="1">
        <f>INDEX(ScheduleRef!$D$2:$AB$853,_xlfn.AGGREGATE(15,6,(ROW(ScheduleRef!$D$2:$AB$853)-ROW(ScheduleRef!$D$2)+1)/(ScheduleRef!$D$2:$D$853&lt;&gt;""),ROWS(ScheduleCompile!R$1:R572)),COLUMNS($A572:R572))</f>
        <v>58.4</v>
      </c>
      <c r="S572" s="1">
        <f>INDEX(ScheduleRef!$D$2:$AB$853,_xlfn.AGGREGATE(15,6,(ROW(ScheduleRef!$D$2:$AB$853)-ROW(ScheduleRef!$D$2)+1)/(ScheduleRef!$D$2:$D$853&lt;&gt;""),ROWS(ScheduleCompile!S$1:S572)),COLUMNS($A572:S572))</f>
        <v>58.4</v>
      </c>
      <c r="T572" s="1">
        <f>INDEX(ScheduleRef!$D$2:$AB$853,_xlfn.AGGREGATE(15,6,(ROW(ScheduleRef!$D$2:$AB$853)-ROW(ScheduleRef!$D$2)+1)/(ScheduleRef!$D$2:$D$853&lt;&gt;""),ROWS(ScheduleCompile!T$1:T572)),COLUMNS($A572:T572))</f>
        <v>58.4</v>
      </c>
      <c r="U572" s="1">
        <f>INDEX(ScheduleRef!$D$2:$AB$853,_xlfn.AGGREGATE(15,6,(ROW(ScheduleRef!$D$2:$AB$853)-ROW(ScheduleRef!$D$2)+1)/(ScheduleRef!$D$2:$D$853&lt;&gt;""),ROWS(ScheduleCompile!U$1:U572)),COLUMNS($A572:U572))</f>
        <v>58.4</v>
      </c>
      <c r="V572" s="1">
        <f>INDEX(ScheduleRef!$D$2:$AB$853,_xlfn.AGGREGATE(15,6,(ROW(ScheduleRef!$D$2:$AB$853)-ROW(ScheduleRef!$D$2)+1)/(ScheduleRef!$D$2:$D$853&lt;&gt;""),ROWS(ScheduleCompile!V$1:V572)),COLUMNS($A572:V572))</f>
        <v>58.4</v>
      </c>
      <c r="W572" s="1">
        <f>INDEX(ScheduleRef!$D$2:$AB$853,_xlfn.AGGREGATE(15,6,(ROW(ScheduleRef!$D$2:$AB$853)-ROW(ScheduleRef!$D$2)+1)/(ScheduleRef!$D$2:$D$853&lt;&gt;""),ROWS(ScheduleCompile!W$1:W572)),COLUMNS($A572:W572))</f>
        <v>58.4</v>
      </c>
      <c r="X572" s="1">
        <f>INDEX(ScheduleRef!$D$2:$AB$853,_xlfn.AGGREGATE(15,6,(ROW(ScheduleRef!$D$2:$AB$853)-ROW(ScheduleRef!$D$2)+1)/(ScheduleRef!$D$2:$D$853&lt;&gt;""),ROWS(ScheduleCompile!X$1:X572)),COLUMNS($A572:X572))</f>
        <v>58.4</v>
      </c>
      <c r="Y572" s="1">
        <f>INDEX(ScheduleRef!$D$2:$AB$853,_xlfn.AGGREGATE(15,6,(ROW(ScheduleRef!$D$2:$AB$853)-ROW(ScheduleRef!$D$2)+1)/(ScheduleRef!$D$2:$D$853&lt;&gt;""),ROWS(ScheduleCompile!Y$1:Y572)),COLUMNS($A572:Y572))</f>
        <v>58.4</v>
      </c>
    </row>
    <row r="573" spans="1:25" x14ac:dyDescent="0.25">
      <c r="A573" s="30" t="str">
        <f>INDEX(ScheduleRef!$D$2:$AB$853,_xlfn.AGGREGATE(15,6,(ROW(ScheduleRef!$D$2:$AB$853)-ROW(ScheduleRef!$D$2)+1)/(ScheduleRef!$D$2:$D$853&lt;&gt;""),ROWS(ScheduleCompile!A$1:A573)),COLUMNS($A573:A573))</f>
        <v>WaterMainCZ04Aug</v>
      </c>
      <c r="B573" s="1">
        <f>INDEX(ScheduleRef!$D$2:$AB$853,_xlfn.AGGREGATE(15,6,(ROW(ScheduleRef!$D$2:$AB$853)-ROW(ScheduleRef!$D$2)+1)/(ScheduleRef!$D$2:$D$853&lt;&gt;""),ROWS(ScheduleCompile!B$1:B573)),COLUMNS($A573:B573))</f>
        <v>59.3</v>
      </c>
      <c r="C573" s="1">
        <f>INDEX(ScheduleRef!$D$2:$AB$853,_xlfn.AGGREGATE(15,6,(ROW(ScheduleRef!$D$2:$AB$853)-ROW(ScheduleRef!$D$2)+1)/(ScheduleRef!$D$2:$D$853&lt;&gt;""),ROWS(ScheduleCompile!C$1:C573)),COLUMNS($A573:C573))</f>
        <v>59.3</v>
      </c>
      <c r="D573" s="1">
        <f>INDEX(ScheduleRef!$D$2:$AB$853,_xlfn.AGGREGATE(15,6,(ROW(ScheduleRef!$D$2:$AB$853)-ROW(ScheduleRef!$D$2)+1)/(ScheduleRef!$D$2:$D$853&lt;&gt;""),ROWS(ScheduleCompile!D$1:D573)),COLUMNS($A573:D573))</f>
        <v>59.3</v>
      </c>
      <c r="E573" s="1">
        <f>INDEX(ScheduleRef!$D$2:$AB$853,_xlfn.AGGREGATE(15,6,(ROW(ScheduleRef!$D$2:$AB$853)-ROW(ScheduleRef!$D$2)+1)/(ScheduleRef!$D$2:$D$853&lt;&gt;""),ROWS(ScheduleCompile!E$1:E573)),COLUMNS($A573:E573))</f>
        <v>59.3</v>
      </c>
      <c r="F573" s="1">
        <f>INDEX(ScheduleRef!$D$2:$AB$853,_xlfn.AGGREGATE(15,6,(ROW(ScheduleRef!$D$2:$AB$853)-ROW(ScheduleRef!$D$2)+1)/(ScheduleRef!$D$2:$D$853&lt;&gt;""),ROWS(ScheduleCompile!F$1:F573)),COLUMNS($A573:F573))</f>
        <v>59.3</v>
      </c>
      <c r="G573" s="1">
        <f>INDEX(ScheduleRef!$D$2:$AB$853,_xlfn.AGGREGATE(15,6,(ROW(ScheduleRef!$D$2:$AB$853)-ROW(ScheduleRef!$D$2)+1)/(ScheduleRef!$D$2:$D$853&lt;&gt;""),ROWS(ScheduleCompile!G$1:G573)),COLUMNS($A573:G573))</f>
        <v>59.3</v>
      </c>
      <c r="H573" s="1">
        <f>INDEX(ScheduleRef!$D$2:$AB$853,_xlfn.AGGREGATE(15,6,(ROW(ScheduleRef!$D$2:$AB$853)-ROW(ScheduleRef!$D$2)+1)/(ScheduleRef!$D$2:$D$853&lt;&gt;""),ROWS(ScheduleCompile!H$1:H573)),COLUMNS($A573:H573))</f>
        <v>59.3</v>
      </c>
      <c r="I573" s="1">
        <f>INDEX(ScheduleRef!$D$2:$AB$853,_xlfn.AGGREGATE(15,6,(ROW(ScheduleRef!$D$2:$AB$853)-ROW(ScheduleRef!$D$2)+1)/(ScheduleRef!$D$2:$D$853&lt;&gt;""),ROWS(ScheduleCompile!I$1:I573)),COLUMNS($A573:I573))</f>
        <v>59.3</v>
      </c>
      <c r="J573" s="1">
        <f>INDEX(ScheduleRef!$D$2:$AB$853,_xlfn.AGGREGATE(15,6,(ROW(ScheduleRef!$D$2:$AB$853)-ROW(ScheduleRef!$D$2)+1)/(ScheduleRef!$D$2:$D$853&lt;&gt;""),ROWS(ScheduleCompile!J$1:J573)),COLUMNS($A573:J573))</f>
        <v>59.3</v>
      </c>
      <c r="K573" s="1">
        <f>INDEX(ScheduleRef!$D$2:$AB$853,_xlfn.AGGREGATE(15,6,(ROW(ScheduleRef!$D$2:$AB$853)-ROW(ScheduleRef!$D$2)+1)/(ScheduleRef!$D$2:$D$853&lt;&gt;""),ROWS(ScheduleCompile!K$1:K573)),COLUMNS($A573:K573))</f>
        <v>59.3</v>
      </c>
      <c r="L573" s="1">
        <f>INDEX(ScheduleRef!$D$2:$AB$853,_xlfn.AGGREGATE(15,6,(ROW(ScheduleRef!$D$2:$AB$853)-ROW(ScheduleRef!$D$2)+1)/(ScheduleRef!$D$2:$D$853&lt;&gt;""),ROWS(ScheduleCompile!L$1:L573)),COLUMNS($A573:L573))</f>
        <v>59.3</v>
      </c>
      <c r="M573" s="1">
        <f>INDEX(ScheduleRef!$D$2:$AB$853,_xlfn.AGGREGATE(15,6,(ROW(ScheduleRef!$D$2:$AB$853)-ROW(ScheduleRef!$D$2)+1)/(ScheduleRef!$D$2:$D$853&lt;&gt;""),ROWS(ScheduleCompile!M$1:M573)),COLUMNS($A573:M573))</f>
        <v>59.3</v>
      </c>
      <c r="N573" s="1">
        <f>INDEX(ScheduleRef!$D$2:$AB$853,_xlfn.AGGREGATE(15,6,(ROW(ScheduleRef!$D$2:$AB$853)-ROW(ScheduleRef!$D$2)+1)/(ScheduleRef!$D$2:$D$853&lt;&gt;""),ROWS(ScheduleCompile!N$1:N573)),COLUMNS($A573:N573))</f>
        <v>59.3</v>
      </c>
      <c r="O573" s="1">
        <f>INDEX(ScheduleRef!$D$2:$AB$853,_xlfn.AGGREGATE(15,6,(ROW(ScheduleRef!$D$2:$AB$853)-ROW(ScheduleRef!$D$2)+1)/(ScheduleRef!$D$2:$D$853&lt;&gt;""),ROWS(ScheduleCompile!O$1:O573)),COLUMNS($A573:O573))</f>
        <v>59.3</v>
      </c>
      <c r="P573" s="1">
        <f>INDEX(ScheduleRef!$D$2:$AB$853,_xlfn.AGGREGATE(15,6,(ROW(ScheduleRef!$D$2:$AB$853)-ROW(ScheduleRef!$D$2)+1)/(ScheduleRef!$D$2:$D$853&lt;&gt;""),ROWS(ScheduleCompile!P$1:P573)),COLUMNS($A573:P573))</f>
        <v>59.3</v>
      </c>
      <c r="Q573" s="1">
        <f>INDEX(ScheduleRef!$D$2:$AB$853,_xlfn.AGGREGATE(15,6,(ROW(ScheduleRef!$D$2:$AB$853)-ROW(ScheduleRef!$D$2)+1)/(ScheduleRef!$D$2:$D$853&lt;&gt;""),ROWS(ScheduleCompile!Q$1:Q573)),COLUMNS($A573:Q573))</f>
        <v>59.3</v>
      </c>
      <c r="R573" s="1">
        <f>INDEX(ScheduleRef!$D$2:$AB$853,_xlfn.AGGREGATE(15,6,(ROW(ScheduleRef!$D$2:$AB$853)-ROW(ScheduleRef!$D$2)+1)/(ScheduleRef!$D$2:$D$853&lt;&gt;""),ROWS(ScheduleCompile!R$1:R573)),COLUMNS($A573:R573))</f>
        <v>59.3</v>
      </c>
      <c r="S573" s="1">
        <f>INDEX(ScheduleRef!$D$2:$AB$853,_xlfn.AGGREGATE(15,6,(ROW(ScheduleRef!$D$2:$AB$853)-ROW(ScheduleRef!$D$2)+1)/(ScheduleRef!$D$2:$D$853&lt;&gt;""),ROWS(ScheduleCompile!S$1:S573)),COLUMNS($A573:S573))</f>
        <v>59.3</v>
      </c>
      <c r="T573" s="1">
        <f>INDEX(ScheduleRef!$D$2:$AB$853,_xlfn.AGGREGATE(15,6,(ROW(ScheduleRef!$D$2:$AB$853)-ROW(ScheduleRef!$D$2)+1)/(ScheduleRef!$D$2:$D$853&lt;&gt;""),ROWS(ScheduleCompile!T$1:T573)),COLUMNS($A573:T573))</f>
        <v>59.3</v>
      </c>
      <c r="U573" s="1">
        <f>INDEX(ScheduleRef!$D$2:$AB$853,_xlfn.AGGREGATE(15,6,(ROW(ScheduleRef!$D$2:$AB$853)-ROW(ScheduleRef!$D$2)+1)/(ScheduleRef!$D$2:$D$853&lt;&gt;""),ROWS(ScheduleCompile!U$1:U573)),COLUMNS($A573:U573))</f>
        <v>59.3</v>
      </c>
      <c r="V573" s="1">
        <f>INDEX(ScheduleRef!$D$2:$AB$853,_xlfn.AGGREGATE(15,6,(ROW(ScheduleRef!$D$2:$AB$853)-ROW(ScheduleRef!$D$2)+1)/(ScheduleRef!$D$2:$D$853&lt;&gt;""),ROWS(ScheduleCompile!V$1:V573)),COLUMNS($A573:V573))</f>
        <v>59.3</v>
      </c>
      <c r="W573" s="1">
        <f>INDEX(ScheduleRef!$D$2:$AB$853,_xlfn.AGGREGATE(15,6,(ROW(ScheduleRef!$D$2:$AB$853)-ROW(ScheduleRef!$D$2)+1)/(ScheduleRef!$D$2:$D$853&lt;&gt;""),ROWS(ScheduleCompile!W$1:W573)),COLUMNS($A573:W573))</f>
        <v>59.3</v>
      </c>
      <c r="X573" s="1">
        <f>INDEX(ScheduleRef!$D$2:$AB$853,_xlfn.AGGREGATE(15,6,(ROW(ScheduleRef!$D$2:$AB$853)-ROW(ScheduleRef!$D$2)+1)/(ScheduleRef!$D$2:$D$853&lt;&gt;""),ROWS(ScheduleCompile!X$1:X573)),COLUMNS($A573:X573))</f>
        <v>59.3</v>
      </c>
      <c r="Y573" s="1">
        <f>INDEX(ScheduleRef!$D$2:$AB$853,_xlfn.AGGREGATE(15,6,(ROW(ScheduleRef!$D$2:$AB$853)-ROW(ScheduleRef!$D$2)+1)/(ScheduleRef!$D$2:$D$853&lt;&gt;""),ROWS(ScheduleCompile!Y$1:Y573)),COLUMNS($A573:Y573))</f>
        <v>59.3</v>
      </c>
    </row>
    <row r="574" spans="1:25" x14ac:dyDescent="0.25">
      <c r="A574" s="30" t="str">
        <f>INDEX(ScheduleRef!$D$2:$AB$853,_xlfn.AGGREGATE(15,6,(ROW(ScheduleRef!$D$2:$AB$853)-ROW(ScheduleRef!$D$2)+1)/(ScheduleRef!$D$2:$D$853&lt;&gt;""),ROWS(ScheduleCompile!A$1:A574)),COLUMNS($A574:A574))</f>
        <v>WaterMainCZ04Sep</v>
      </c>
      <c r="B574" s="1">
        <f>INDEX(ScheduleRef!$D$2:$AB$853,_xlfn.AGGREGATE(15,6,(ROW(ScheduleRef!$D$2:$AB$853)-ROW(ScheduleRef!$D$2)+1)/(ScheduleRef!$D$2:$D$853&lt;&gt;""),ROWS(ScheduleCompile!B$1:B574)),COLUMNS($A574:B574))</f>
        <v>59.3</v>
      </c>
      <c r="C574" s="1">
        <f>INDEX(ScheduleRef!$D$2:$AB$853,_xlfn.AGGREGATE(15,6,(ROW(ScheduleRef!$D$2:$AB$853)-ROW(ScheduleRef!$D$2)+1)/(ScheduleRef!$D$2:$D$853&lt;&gt;""),ROWS(ScheduleCompile!C$1:C574)),COLUMNS($A574:C574))</f>
        <v>59.3</v>
      </c>
      <c r="D574" s="1">
        <f>INDEX(ScheduleRef!$D$2:$AB$853,_xlfn.AGGREGATE(15,6,(ROW(ScheduleRef!$D$2:$AB$853)-ROW(ScheduleRef!$D$2)+1)/(ScheduleRef!$D$2:$D$853&lt;&gt;""),ROWS(ScheduleCompile!D$1:D574)),COLUMNS($A574:D574))</f>
        <v>59.3</v>
      </c>
      <c r="E574" s="1">
        <f>INDEX(ScheduleRef!$D$2:$AB$853,_xlfn.AGGREGATE(15,6,(ROW(ScheduleRef!$D$2:$AB$853)-ROW(ScheduleRef!$D$2)+1)/(ScheduleRef!$D$2:$D$853&lt;&gt;""),ROWS(ScheduleCompile!E$1:E574)),COLUMNS($A574:E574))</f>
        <v>59.3</v>
      </c>
      <c r="F574" s="1">
        <f>INDEX(ScheduleRef!$D$2:$AB$853,_xlfn.AGGREGATE(15,6,(ROW(ScheduleRef!$D$2:$AB$853)-ROW(ScheduleRef!$D$2)+1)/(ScheduleRef!$D$2:$D$853&lt;&gt;""),ROWS(ScheduleCompile!F$1:F574)),COLUMNS($A574:F574))</f>
        <v>59.3</v>
      </c>
      <c r="G574" s="1">
        <f>INDEX(ScheduleRef!$D$2:$AB$853,_xlfn.AGGREGATE(15,6,(ROW(ScheduleRef!$D$2:$AB$853)-ROW(ScheduleRef!$D$2)+1)/(ScheduleRef!$D$2:$D$853&lt;&gt;""),ROWS(ScheduleCompile!G$1:G574)),COLUMNS($A574:G574))</f>
        <v>59.3</v>
      </c>
      <c r="H574" s="1">
        <f>INDEX(ScheduleRef!$D$2:$AB$853,_xlfn.AGGREGATE(15,6,(ROW(ScheduleRef!$D$2:$AB$853)-ROW(ScheduleRef!$D$2)+1)/(ScheduleRef!$D$2:$D$853&lt;&gt;""),ROWS(ScheduleCompile!H$1:H574)),COLUMNS($A574:H574))</f>
        <v>59.3</v>
      </c>
      <c r="I574" s="1">
        <f>INDEX(ScheduleRef!$D$2:$AB$853,_xlfn.AGGREGATE(15,6,(ROW(ScheduleRef!$D$2:$AB$853)-ROW(ScheduleRef!$D$2)+1)/(ScheduleRef!$D$2:$D$853&lt;&gt;""),ROWS(ScheduleCompile!I$1:I574)),COLUMNS($A574:I574))</f>
        <v>59.3</v>
      </c>
      <c r="J574" s="1">
        <f>INDEX(ScheduleRef!$D$2:$AB$853,_xlfn.AGGREGATE(15,6,(ROW(ScheduleRef!$D$2:$AB$853)-ROW(ScheduleRef!$D$2)+1)/(ScheduleRef!$D$2:$D$853&lt;&gt;""),ROWS(ScheduleCompile!J$1:J574)),COLUMNS($A574:J574))</f>
        <v>59.3</v>
      </c>
      <c r="K574" s="1">
        <f>INDEX(ScheduleRef!$D$2:$AB$853,_xlfn.AGGREGATE(15,6,(ROW(ScheduleRef!$D$2:$AB$853)-ROW(ScheduleRef!$D$2)+1)/(ScheduleRef!$D$2:$D$853&lt;&gt;""),ROWS(ScheduleCompile!K$1:K574)),COLUMNS($A574:K574))</f>
        <v>59.3</v>
      </c>
      <c r="L574" s="1">
        <f>INDEX(ScheduleRef!$D$2:$AB$853,_xlfn.AGGREGATE(15,6,(ROW(ScheduleRef!$D$2:$AB$853)-ROW(ScheduleRef!$D$2)+1)/(ScheduleRef!$D$2:$D$853&lt;&gt;""),ROWS(ScheduleCompile!L$1:L574)),COLUMNS($A574:L574))</f>
        <v>59.3</v>
      </c>
      <c r="M574" s="1">
        <f>INDEX(ScheduleRef!$D$2:$AB$853,_xlfn.AGGREGATE(15,6,(ROW(ScheduleRef!$D$2:$AB$853)-ROW(ScheduleRef!$D$2)+1)/(ScheduleRef!$D$2:$D$853&lt;&gt;""),ROWS(ScheduleCompile!M$1:M574)),COLUMNS($A574:M574))</f>
        <v>59.3</v>
      </c>
      <c r="N574" s="1">
        <f>INDEX(ScheduleRef!$D$2:$AB$853,_xlfn.AGGREGATE(15,6,(ROW(ScheduleRef!$D$2:$AB$853)-ROW(ScheduleRef!$D$2)+1)/(ScheduleRef!$D$2:$D$853&lt;&gt;""),ROWS(ScheduleCompile!N$1:N574)),COLUMNS($A574:N574))</f>
        <v>59.3</v>
      </c>
      <c r="O574" s="1">
        <f>INDEX(ScheduleRef!$D$2:$AB$853,_xlfn.AGGREGATE(15,6,(ROW(ScheduleRef!$D$2:$AB$853)-ROW(ScheduleRef!$D$2)+1)/(ScheduleRef!$D$2:$D$853&lt;&gt;""),ROWS(ScheduleCompile!O$1:O574)),COLUMNS($A574:O574))</f>
        <v>59.3</v>
      </c>
      <c r="P574" s="1">
        <f>INDEX(ScheduleRef!$D$2:$AB$853,_xlfn.AGGREGATE(15,6,(ROW(ScheduleRef!$D$2:$AB$853)-ROW(ScheduleRef!$D$2)+1)/(ScheduleRef!$D$2:$D$853&lt;&gt;""),ROWS(ScheduleCompile!P$1:P574)),COLUMNS($A574:P574))</f>
        <v>59.3</v>
      </c>
      <c r="Q574" s="1">
        <f>INDEX(ScheduleRef!$D$2:$AB$853,_xlfn.AGGREGATE(15,6,(ROW(ScheduleRef!$D$2:$AB$853)-ROW(ScheduleRef!$D$2)+1)/(ScheduleRef!$D$2:$D$853&lt;&gt;""),ROWS(ScheduleCompile!Q$1:Q574)),COLUMNS($A574:Q574))</f>
        <v>59.3</v>
      </c>
      <c r="R574" s="1">
        <f>INDEX(ScheduleRef!$D$2:$AB$853,_xlfn.AGGREGATE(15,6,(ROW(ScheduleRef!$D$2:$AB$853)-ROW(ScheduleRef!$D$2)+1)/(ScheduleRef!$D$2:$D$853&lt;&gt;""),ROWS(ScheduleCompile!R$1:R574)),COLUMNS($A574:R574))</f>
        <v>59.3</v>
      </c>
      <c r="S574" s="1">
        <f>INDEX(ScheduleRef!$D$2:$AB$853,_xlfn.AGGREGATE(15,6,(ROW(ScheduleRef!$D$2:$AB$853)-ROW(ScheduleRef!$D$2)+1)/(ScheduleRef!$D$2:$D$853&lt;&gt;""),ROWS(ScheduleCompile!S$1:S574)),COLUMNS($A574:S574))</f>
        <v>59.3</v>
      </c>
      <c r="T574" s="1">
        <f>INDEX(ScheduleRef!$D$2:$AB$853,_xlfn.AGGREGATE(15,6,(ROW(ScheduleRef!$D$2:$AB$853)-ROW(ScheduleRef!$D$2)+1)/(ScheduleRef!$D$2:$D$853&lt;&gt;""),ROWS(ScheduleCompile!T$1:T574)),COLUMNS($A574:T574))</f>
        <v>59.3</v>
      </c>
      <c r="U574" s="1">
        <f>INDEX(ScheduleRef!$D$2:$AB$853,_xlfn.AGGREGATE(15,6,(ROW(ScheduleRef!$D$2:$AB$853)-ROW(ScheduleRef!$D$2)+1)/(ScheduleRef!$D$2:$D$853&lt;&gt;""),ROWS(ScheduleCompile!U$1:U574)),COLUMNS($A574:U574))</f>
        <v>59.3</v>
      </c>
      <c r="V574" s="1">
        <f>INDEX(ScheduleRef!$D$2:$AB$853,_xlfn.AGGREGATE(15,6,(ROW(ScheduleRef!$D$2:$AB$853)-ROW(ScheduleRef!$D$2)+1)/(ScheduleRef!$D$2:$D$853&lt;&gt;""),ROWS(ScheduleCompile!V$1:V574)),COLUMNS($A574:V574))</f>
        <v>59.3</v>
      </c>
      <c r="W574" s="1">
        <f>INDEX(ScheduleRef!$D$2:$AB$853,_xlfn.AGGREGATE(15,6,(ROW(ScheduleRef!$D$2:$AB$853)-ROW(ScheduleRef!$D$2)+1)/(ScheduleRef!$D$2:$D$853&lt;&gt;""),ROWS(ScheduleCompile!W$1:W574)),COLUMNS($A574:W574))</f>
        <v>59.3</v>
      </c>
      <c r="X574" s="1">
        <f>INDEX(ScheduleRef!$D$2:$AB$853,_xlfn.AGGREGATE(15,6,(ROW(ScheduleRef!$D$2:$AB$853)-ROW(ScheduleRef!$D$2)+1)/(ScheduleRef!$D$2:$D$853&lt;&gt;""),ROWS(ScheduleCompile!X$1:X574)),COLUMNS($A574:X574))</f>
        <v>59.3</v>
      </c>
      <c r="Y574" s="1">
        <f>INDEX(ScheduleRef!$D$2:$AB$853,_xlfn.AGGREGATE(15,6,(ROW(ScheduleRef!$D$2:$AB$853)-ROW(ScheduleRef!$D$2)+1)/(ScheduleRef!$D$2:$D$853&lt;&gt;""),ROWS(ScheduleCompile!Y$1:Y574)),COLUMNS($A574:Y574))</f>
        <v>59.3</v>
      </c>
    </row>
    <row r="575" spans="1:25" x14ac:dyDescent="0.25">
      <c r="A575" s="30" t="str">
        <f>INDEX(ScheduleRef!$D$2:$AB$853,_xlfn.AGGREGATE(15,6,(ROW(ScheduleRef!$D$2:$AB$853)-ROW(ScheduleRef!$D$2)+1)/(ScheduleRef!$D$2:$D$853&lt;&gt;""),ROWS(ScheduleCompile!A$1:A575)),COLUMNS($A575:A575))</f>
        <v>WaterMainCZ04Oct</v>
      </c>
      <c r="B575" s="1">
        <f>INDEX(ScheduleRef!$D$2:$AB$853,_xlfn.AGGREGATE(15,6,(ROW(ScheduleRef!$D$2:$AB$853)-ROW(ScheduleRef!$D$2)+1)/(ScheduleRef!$D$2:$D$853&lt;&gt;""),ROWS(ScheduleCompile!B$1:B575)),COLUMNS($A575:B575))</f>
        <v>59.9</v>
      </c>
      <c r="C575" s="1">
        <f>INDEX(ScheduleRef!$D$2:$AB$853,_xlfn.AGGREGATE(15,6,(ROW(ScheduleRef!$D$2:$AB$853)-ROW(ScheduleRef!$D$2)+1)/(ScheduleRef!$D$2:$D$853&lt;&gt;""),ROWS(ScheduleCompile!C$1:C575)),COLUMNS($A575:C575))</f>
        <v>59.9</v>
      </c>
      <c r="D575" s="1">
        <f>INDEX(ScheduleRef!$D$2:$AB$853,_xlfn.AGGREGATE(15,6,(ROW(ScheduleRef!$D$2:$AB$853)-ROW(ScheduleRef!$D$2)+1)/(ScheduleRef!$D$2:$D$853&lt;&gt;""),ROWS(ScheduleCompile!D$1:D575)),COLUMNS($A575:D575))</f>
        <v>59.9</v>
      </c>
      <c r="E575" s="1">
        <f>INDEX(ScheduleRef!$D$2:$AB$853,_xlfn.AGGREGATE(15,6,(ROW(ScheduleRef!$D$2:$AB$853)-ROW(ScheduleRef!$D$2)+1)/(ScheduleRef!$D$2:$D$853&lt;&gt;""),ROWS(ScheduleCompile!E$1:E575)),COLUMNS($A575:E575))</f>
        <v>59.9</v>
      </c>
      <c r="F575" s="1">
        <f>INDEX(ScheduleRef!$D$2:$AB$853,_xlfn.AGGREGATE(15,6,(ROW(ScheduleRef!$D$2:$AB$853)-ROW(ScheduleRef!$D$2)+1)/(ScheduleRef!$D$2:$D$853&lt;&gt;""),ROWS(ScheduleCompile!F$1:F575)),COLUMNS($A575:F575))</f>
        <v>59.9</v>
      </c>
      <c r="G575" s="1">
        <f>INDEX(ScheduleRef!$D$2:$AB$853,_xlfn.AGGREGATE(15,6,(ROW(ScheduleRef!$D$2:$AB$853)-ROW(ScheduleRef!$D$2)+1)/(ScheduleRef!$D$2:$D$853&lt;&gt;""),ROWS(ScheduleCompile!G$1:G575)),COLUMNS($A575:G575))</f>
        <v>59.9</v>
      </c>
      <c r="H575" s="1">
        <f>INDEX(ScheduleRef!$D$2:$AB$853,_xlfn.AGGREGATE(15,6,(ROW(ScheduleRef!$D$2:$AB$853)-ROW(ScheduleRef!$D$2)+1)/(ScheduleRef!$D$2:$D$853&lt;&gt;""),ROWS(ScheduleCompile!H$1:H575)),COLUMNS($A575:H575))</f>
        <v>59.9</v>
      </c>
      <c r="I575" s="1">
        <f>INDEX(ScheduleRef!$D$2:$AB$853,_xlfn.AGGREGATE(15,6,(ROW(ScheduleRef!$D$2:$AB$853)-ROW(ScheduleRef!$D$2)+1)/(ScheduleRef!$D$2:$D$853&lt;&gt;""),ROWS(ScheduleCompile!I$1:I575)),COLUMNS($A575:I575))</f>
        <v>59.9</v>
      </c>
      <c r="J575" s="1">
        <f>INDEX(ScheduleRef!$D$2:$AB$853,_xlfn.AGGREGATE(15,6,(ROW(ScheduleRef!$D$2:$AB$853)-ROW(ScheduleRef!$D$2)+1)/(ScheduleRef!$D$2:$D$853&lt;&gt;""),ROWS(ScheduleCompile!J$1:J575)),COLUMNS($A575:J575))</f>
        <v>59.9</v>
      </c>
      <c r="K575" s="1">
        <f>INDEX(ScheduleRef!$D$2:$AB$853,_xlfn.AGGREGATE(15,6,(ROW(ScheduleRef!$D$2:$AB$853)-ROW(ScheduleRef!$D$2)+1)/(ScheduleRef!$D$2:$D$853&lt;&gt;""),ROWS(ScheduleCompile!K$1:K575)),COLUMNS($A575:K575))</f>
        <v>59.9</v>
      </c>
      <c r="L575" s="1">
        <f>INDEX(ScheduleRef!$D$2:$AB$853,_xlfn.AGGREGATE(15,6,(ROW(ScheduleRef!$D$2:$AB$853)-ROW(ScheduleRef!$D$2)+1)/(ScheduleRef!$D$2:$D$853&lt;&gt;""),ROWS(ScheduleCompile!L$1:L575)),COLUMNS($A575:L575))</f>
        <v>59.9</v>
      </c>
      <c r="M575" s="1">
        <f>INDEX(ScheduleRef!$D$2:$AB$853,_xlfn.AGGREGATE(15,6,(ROW(ScheduleRef!$D$2:$AB$853)-ROW(ScheduleRef!$D$2)+1)/(ScheduleRef!$D$2:$D$853&lt;&gt;""),ROWS(ScheduleCompile!M$1:M575)),COLUMNS($A575:M575))</f>
        <v>59.9</v>
      </c>
      <c r="N575" s="1">
        <f>INDEX(ScheduleRef!$D$2:$AB$853,_xlfn.AGGREGATE(15,6,(ROW(ScheduleRef!$D$2:$AB$853)-ROW(ScheduleRef!$D$2)+1)/(ScheduleRef!$D$2:$D$853&lt;&gt;""),ROWS(ScheduleCompile!N$1:N575)),COLUMNS($A575:N575))</f>
        <v>59.9</v>
      </c>
      <c r="O575" s="1">
        <f>INDEX(ScheduleRef!$D$2:$AB$853,_xlfn.AGGREGATE(15,6,(ROW(ScheduleRef!$D$2:$AB$853)-ROW(ScheduleRef!$D$2)+1)/(ScheduleRef!$D$2:$D$853&lt;&gt;""),ROWS(ScheduleCompile!O$1:O575)),COLUMNS($A575:O575))</f>
        <v>59.9</v>
      </c>
      <c r="P575" s="1">
        <f>INDEX(ScheduleRef!$D$2:$AB$853,_xlfn.AGGREGATE(15,6,(ROW(ScheduleRef!$D$2:$AB$853)-ROW(ScheduleRef!$D$2)+1)/(ScheduleRef!$D$2:$D$853&lt;&gt;""),ROWS(ScheduleCompile!P$1:P575)),COLUMNS($A575:P575))</f>
        <v>59.9</v>
      </c>
      <c r="Q575" s="1">
        <f>INDEX(ScheduleRef!$D$2:$AB$853,_xlfn.AGGREGATE(15,6,(ROW(ScheduleRef!$D$2:$AB$853)-ROW(ScheduleRef!$D$2)+1)/(ScheduleRef!$D$2:$D$853&lt;&gt;""),ROWS(ScheduleCompile!Q$1:Q575)),COLUMNS($A575:Q575))</f>
        <v>59.9</v>
      </c>
      <c r="R575" s="1">
        <f>INDEX(ScheduleRef!$D$2:$AB$853,_xlfn.AGGREGATE(15,6,(ROW(ScheduleRef!$D$2:$AB$853)-ROW(ScheduleRef!$D$2)+1)/(ScheduleRef!$D$2:$D$853&lt;&gt;""),ROWS(ScheduleCompile!R$1:R575)),COLUMNS($A575:R575))</f>
        <v>59.9</v>
      </c>
      <c r="S575" s="1">
        <f>INDEX(ScheduleRef!$D$2:$AB$853,_xlfn.AGGREGATE(15,6,(ROW(ScheduleRef!$D$2:$AB$853)-ROW(ScheduleRef!$D$2)+1)/(ScheduleRef!$D$2:$D$853&lt;&gt;""),ROWS(ScheduleCompile!S$1:S575)),COLUMNS($A575:S575))</f>
        <v>59.9</v>
      </c>
      <c r="T575" s="1">
        <f>INDEX(ScheduleRef!$D$2:$AB$853,_xlfn.AGGREGATE(15,6,(ROW(ScheduleRef!$D$2:$AB$853)-ROW(ScheduleRef!$D$2)+1)/(ScheduleRef!$D$2:$D$853&lt;&gt;""),ROWS(ScheduleCompile!T$1:T575)),COLUMNS($A575:T575))</f>
        <v>59.9</v>
      </c>
      <c r="U575" s="1">
        <f>INDEX(ScheduleRef!$D$2:$AB$853,_xlfn.AGGREGATE(15,6,(ROW(ScheduleRef!$D$2:$AB$853)-ROW(ScheduleRef!$D$2)+1)/(ScheduleRef!$D$2:$D$853&lt;&gt;""),ROWS(ScheduleCompile!U$1:U575)),COLUMNS($A575:U575))</f>
        <v>59.9</v>
      </c>
      <c r="V575" s="1">
        <f>INDEX(ScheduleRef!$D$2:$AB$853,_xlfn.AGGREGATE(15,6,(ROW(ScheduleRef!$D$2:$AB$853)-ROW(ScheduleRef!$D$2)+1)/(ScheduleRef!$D$2:$D$853&lt;&gt;""),ROWS(ScheduleCompile!V$1:V575)),COLUMNS($A575:V575))</f>
        <v>59.9</v>
      </c>
      <c r="W575" s="1">
        <f>INDEX(ScheduleRef!$D$2:$AB$853,_xlfn.AGGREGATE(15,6,(ROW(ScheduleRef!$D$2:$AB$853)-ROW(ScheduleRef!$D$2)+1)/(ScheduleRef!$D$2:$D$853&lt;&gt;""),ROWS(ScheduleCompile!W$1:W575)),COLUMNS($A575:W575))</f>
        <v>59.9</v>
      </c>
      <c r="X575" s="1">
        <f>INDEX(ScheduleRef!$D$2:$AB$853,_xlfn.AGGREGATE(15,6,(ROW(ScheduleRef!$D$2:$AB$853)-ROW(ScheduleRef!$D$2)+1)/(ScheduleRef!$D$2:$D$853&lt;&gt;""),ROWS(ScheduleCompile!X$1:X575)),COLUMNS($A575:X575))</f>
        <v>59.9</v>
      </c>
      <c r="Y575" s="1">
        <f>INDEX(ScheduleRef!$D$2:$AB$853,_xlfn.AGGREGATE(15,6,(ROW(ScheduleRef!$D$2:$AB$853)-ROW(ScheduleRef!$D$2)+1)/(ScheduleRef!$D$2:$D$853&lt;&gt;""),ROWS(ScheduleCompile!Y$1:Y575)),COLUMNS($A575:Y575))</f>
        <v>59.9</v>
      </c>
    </row>
    <row r="576" spans="1:25" x14ac:dyDescent="0.25">
      <c r="A576" s="30" t="str">
        <f>INDEX(ScheduleRef!$D$2:$AB$853,_xlfn.AGGREGATE(15,6,(ROW(ScheduleRef!$D$2:$AB$853)-ROW(ScheduleRef!$D$2)+1)/(ScheduleRef!$D$2:$D$853&lt;&gt;""),ROWS(ScheduleCompile!A$1:A576)),COLUMNS($A576:A576))</f>
        <v>WaterMainCZ04Nov</v>
      </c>
      <c r="B576" s="1">
        <f>INDEX(ScheduleRef!$D$2:$AB$853,_xlfn.AGGREGATE(15,6,(ROW(ScheduleRef!$D$2:$AB$853)-ROW(ScheduleRef!$D$2)+1)/(ScheduleRef!$D$2:$D$853&lt;&gt;""),ROWS(ScheduleCompile!B$1:B576)),COLUMNS($A576:B576))</f>
        <v>57</v>
      </c>
      <c r="C576" s="1">
        <f>INDEX(ScheduleRef!$D$2:$AB$853,_xlfn.AGGREGATE(15,6,(ROW(ScheduleRef!$D$2:$AB$853)-ROW(ScheduleRef!$D$2)+1)/(ScheduleRef!$D$2:$D$853&lt;&gt;""),ROWS(ScheduleCompile!C$1:C576)),COLUMNS($A576:C576))</f>
        <v>57</v>
      </c>
      <c r="D576" s="1">
        <f>INDEX(ScheduleRef!$D$2:$AB$853,_xlfn.AGGREGATE(15,6,(ROW(ScheduleRef!$D$2:$AB$853)-ROW(ScheduleRef!$D$2)+1)/(ScheduleRef!$D$2:$D$853&lt;&gt;""),ROWS(ScheduleCompile!D$1:D576)),COLUMNS($A576:D576))</f>
        <v>57</v>
      </c>
      <c r="E576" s="1">
        <f>INDEX(ScheduleRef!$D$2:$AB$853,_xlfn.AGGREGATE(15,6,(ROW(ScheduleRef!$D$2:$AB$853)-ROW(ScheduleRef!$D$2)+1)/(ScheduleRef!$D$2:$D$853&lt;&gt;""),ROWS(ScheduleCompile!E$1:E576)),COLUMNS($A576:E576))</f>
        <v>57</v>
      </c>
      <c r="F576" s="1">
        <f>INDEX(ScheduleRef!$D$2:$AB$853,_xlfn.AGGREGATE(15,6,(ROW(ScheduleRef!$D$2:$AB$853)-ROW(ScheduleRef!$D$2)+1)/(ScheduleRef!$D$2:$D$853&lt;&gt;""),ROWS(ScheduleCompile!F$1:F576)),COLUMNS($A576:F576))</f>
        <v>57</v>
      </c>
      <c r="G576" s="1">
        <f>INDEX(ScheduleRef!$D$2:$AB$853,_xlfn.AGGREGATE(15,6,(ROW(ScheduleRef!$D$2:$AB$853)-ROW(ScheduleRef!$D$2)+1)/(ScheduleRef!$D$2:$D$853&lt;&gt;""),ROWS(ScheduleCompile!G$1:G576)),COLUMNS($A576:G576))</f>
        <v>57</v>
      </c>
      <c r="H576" s="1">
        <f>INDEX(ScheduleRef!$D$2:$AB$853,_xlfn.AGGREGATE(15,6,(ROW(ScheduleRef!$D$2:$AB$853)-ROW(ScheduleRef!$D$2)+1)/(ScheduleRef!$D$2:$D$853&lt;&gt;""),ROWS(ScheduleCompile!H$1:H576)),COLUMNS($A576:H576))</f>
        <v>57</v>
      </c>
      <c r="I576" s="1">
        <f>INDEX(ScheduleRef!$D$2:$AB$853,_xlfn.AGGREGATE(15,6,(ROW(ScheduleRef!$D$2:$AB$853)-ROW(ScheduleRef!$D$2)+1)/(ScheduleRef!$D$2:$D$853&lt;&gt;""),ROWS(ScheduleCompile!I$1:I576)),COLUMNS($A576:I576))</f>
        <v>57</v>
      </c>
      <c r="J576" s="1">
        <f>INDEX(ScheduleRef!$D$2:$AB$853,_xlfn.AGGREGATE(15,6,(ROW(ScheduleRef!$D$2:$AB$853)-ROW(ScheduleRef!$D$2)+1)/(ScheduleRef!$D$2:$D$853&lt;&gt;""),ROWS(ScheduleCompile!J$1:J576)),COLUMNS($A576:J576))</f>
        <v>57</v>
      </c>
      <c r="K576" s="1">
        <f>INDEX(ScheduleRef!$D$2:$AB$853,_xlfn.AGGREGATE(15,6,(ROW(ScheduleRef!$D$2:$AB$853)-ROW(ScheduleRef!$D$2)+1)/(ScheduleRef!$D$2:$D$853&lt;&gt;""),ROWS(ScheduleCompile!K$1:K576)),COLUMNS($A576:K576))</f>
        <v>57</v>
      </c>
      <c r="L576" s="1">
        <f>INDEX(ScheduleRef!$D$2:$AB$853,_xlfn.AGGREGATE(15,6,(ROW(ScheduleRef!$D$2:$AB$853)-ROW(ScheduleRef!$D$2)+1)/(ScheduleRef!$D$2:$D$853&lt;&gt;""),ROWS(ScheduleCompile!L$1:L576)),COLUMNS($A576:L576))</f>
        <v>57</v>
      </c>
      <c r="M576" s="1">
        <f>INDEX(ScheduleRef!$D$2:$AB$853,_xlfn.AGGREGATE(15,6,(ROW(ScheduleRef!$D$2:$AB$853)-ROW(ScheduleRef!$D$2)+1)/(ScheduleRef!$D$2:$D$853&lt;&gt;""),ROWS(ScheduleCompile!M$1:M576)),COLUMNS($A576:M576))</f>
        <v>57</v>
      </c>
      <c r="N576" s="1">
        <f>INDEX(ScheduleRef!$D$2:$AB$853,_xlfn.AGGREGATE(15,6,(ROW(ScheduleRef!$D$2:$AB$853)-ROW(ScheduleRef!$D$2)+1)/(ScheduleRef!$D$2:$D$853&lt;&gt;""),ROWS(ScheduleCompile!N$1:N576)),COLUMNS($A576:N576))</f>
        <v>57</v>
      </c>
      <c r="O576" s="1">
        <f>INDEX(ScheduleRef!$D$2:$AB$853,_xlfn.AGGREGATE(15,6,(ROW(ScheduleRef!$D$2:$AB$853)-ROW(ScheduleRef!$D$2)+1)/(ScheduleRef!$D$2:$D$853&lt;&gt;""),ROWS(ScheduleCompile!O$1:O576)),COLUMNS($A576:O576))</f>
        <v>57</v>
      </c>
      <c r="P576" s="1">
        <f>INDEX(ScheduleRef!$D$2:$AB$853,_xlfn.AGGREGATE(15,6,(ROW(ScheduleRef!$D$2:$AB$853)-ROW(ScheduleRef!$D$2)+1)/(ScheduleRef!$D$2:$D$853&lt;&gt;""),ROWS(ScheduleCompile!P$1:P576)),COLUMNS($A576:P576))</f>
        <v>57</v>
      </c>
      <c r="Q576" s="1">
        <f>INDEX(ScheduleRef!$D$2:$AB$853,_xlfn.AGGREGATE(15,6,(ROW(ScheduleRef!$D$2:$AB$853)-ROW(ScheduleRef!$D$2)+1)/(ScheduleRef!$D$2:$D$853&lt;&gt;""),ROWS(ScheduleCompile!Q$1:Q576)),COLUMNS($A576:Q576))</f>
        <v>57</v>
      </c>
      <c r="R576" s="1">
        <f>INDEX(ScheduleRef!$D$2:$AB$853,_xlfn.AGGREGATE(15,6,(ROW(ScheduleRef!$D$2:$AB$853)-ROW(ScheduleRef!$D$2)+1)/(ScheduleRef!$D$2:$D$853&lt;&gt;""),ROWS(ScheduleCompile!R$1:R576)),COLUMNS($A576:R576))</f>
        <v>57</v>
      </c>
      <c r="S576" s="1">
        <f>INDEX(ScheduleRef!$D$2:$AB$853,_xlfn.AGGREGATE(15,6,(ROW(ScheduleRef!$D$2:$AB$853)-ROW(ScheduleRef!$D$2)+1)/(ScheduleRef!$D$2:$D$853&lt;&gt;""),ROWS(ScheduleCompile!S$1:S576)),COLUMNS($A576:S576))</f>
        <v>57</v>
      </c>
      <c r="T576" s="1">
        <f>INDEX(ScheduleRef!$D$2:$AB$853,_xlfn.AGGREGATE(15,6,(ROW(ScheduleRef!$D$2:$AB$853)-ROW(ScheduleRef!$D$2)+1)/(ScheduleRef!$D$2:$D$853&lt;&gt;""),ROWS(ScheduleCompile!T$1:T576)),COLUMNS($A576:T576))</f>
        <v>57</v>
      </c>
      <c r="U576" s="1">
        <f>INDEX(ScheduleRef!$D$2:$AB$853,_xlfn.AGGREGATE(15,6,(ROW(ScheduleRef!$D$2:$AB$853)-ROW(ScheduleRef!$D$2)+1)/(ScheduleRef!$D$2:$D$853&lt;&gt;""),ROWS(ScheduleCompile!U$1:U576)),COLUMNS($A576:U576))</f>
        <v>57</v>
      </c>
      <c r="V576" s="1">
        <f>INDEX(ScheduleRef!$D$2:$AB$853,_xlfn.AGGREGATE(15,6,(ROW(ScheduleRef!$D$2:$AB$853)-ROW(ScheduleRef!$D$2)+1)/(ScheduleRef!$D$2:$D$853&lt;&gt;""),ROWS(ScheduleCompile!V$1:V576)),COLUMNS($A576:V576))</f>
        <v>57</v>
      </c>
      <c r="W576" s="1">
        <f>INDEX(ScheduleRef!$D$2:$AB$853,_xlfn.AGGREGATE(15,6,(ROW(ScheduleRef!$D$2:$AB$853)-ROW(ScheduleRef!$D$2)+1)/(ScheduleRef!$D$2:$D$853&lt;&gt;""),ROWS(ScheduleCompile!W$1:W576)),COLUMNS($A576:W576))</f>
        <v>57</v>
      </c>
      <c r="X576" s="1">
        <f>INDEX(ScheduleRef!$D$2:$AB$853,_xlfn.AGGREGATE(15,6,(ROW(ScheduleRef!$D$2:$AB$853)-ROW(ScheduleRef!$D$2)+1)/(ScheduleRef!$D$2:$D$853&lt;&gt;""),ROWS(ScheduleCompile!X$1:X576)),COLUMNS($A576:X576))</f>
        <v>57</v>
      </c>
      <c r="Y576" s="1">
        <f>INDEX(ScheduleRef!$D$2:$AB$853,_xlfn.AGGREGATE(15,6,(ROW(ScheduleRef!$D$2:$AB$853)-ROW(ScheduleRef!$D$2)+1)/(ScheduleRef!$D$2:$D$853&lt;&gt;""),ROWS(ScheduleCompile!Y$1:Y576)),COLUMNS($A576:Y576))</f>
        <v>57</v>
      </c>
    </row>
    <row r="577" spans="1:25" x14ac:dyDescent="0.25">
      <c r="A577" s="30" t="str">
        <f>INDEX(ScheduleRef!$D$2:$AB$853,_xlfn.AGGREGATE(15,6,(ROW(ScheduleRef!$D$2:$AB$853)-ROW(ScheduleRef!$D$2)+1)/(ScheduleRef!$D$2:$D$853&lt;&gt;""),ROWS(ScheduleCompile!A$1:A577)),COLUMNS($A577:A577))</f>
        <v>WaterMainCZ04Dec</v>
      </c>
      <c r="B577" s="1">
        <f>INDEX(ScheduleRef!$D$2:$AB$853,_xlfn.AGGREGATE(15,6,(ROW(ScheduleRef!$D$2:$AB$853)-ROW(ScheduleRef!$D$2)+1)/(ScheduleRef!$D$2:$D$853&lt;&gt;""),ROWS(ScheduleCompile!B$1:B577)),COLUMNS($A577:B577))</f>
        <v>53.8</v>
      </c>
      <c r="C577" s="1">
        <f>INDEX(ScheduleRef!$D$2:$AB$853,_xlfn.AGGREGATE(15,6,(ROW(ScheduleRef!$D$2:$AB$853)-ROW(ScheduleRef!$D$2)+1)/(ScheduleRef!$D$2:$D$853&lt;&gt;""),ROWS(ScheduleCompile!C$1:C577)),COLUMNS($A577:C577))</f>
        <v>53.8</v>
      </c>
      <c r="D577" s="1">
        <f>INDEX(ScheduleRef!$D$2:$AB$853,_xlfn.AGGREGATE(15,6,(ROW(ScheduleRef!$D$2:$AB$853)-ROW(ScheduleRef!$D$2)+1)/(ScheduleRef!$D$2:$D$853&lt;&gt;""),ROWS(ScheduleCompile!D$1:D577)),COLUMNS($A577:D577))</f>
        <v>53.8</v>
      </c>
      <c r="E577" s="1">
        <f>INDEX(ScheduleRef!$D$2:$AB$853,_xlfn.AGGREGATE(15,6,(ROW(ScheduleRef!$D$2:$AB$853)-ROW(ScheduleRef!$D$2)+1)/(ScheduleRef!$D$2:$D$853&lt;&gt;""),ROWS(ScheduleCompile!E$1:E577)),COLUMNS($A577:E577))</f>
        <v>53.8</v>
      </c>
      <c r="F577" s="1">
        <f>INDEX(ScheduleRef!$D$2:$AB$853,_xlfn.AGGREGATE(15,6,(ROW(ScheduleRef!$D$2:$AB$853)-ROW(ScheduleRef!$D$2)+1)/(ScheduleRef!$D$2:$D$853&lt;&gt;""),ROWS(ScheduleCompile!F$1:F577)),COLUMNS($A577:F577))</f>
        <v>53.8</v>
      </c>
      <c r="G577" s="1">
        <f>INDEX(ScheduleRef!$D$2:$AB$853,_xlfn.AGGREGATE(15,6,(ROW(ScheduleRef!$D$2:$AB$853)-ROW(ScheduleRef!$D$2)+1)/(ScheduleRef!$D$2:$D$853&lt;&gt;""),ROWS(ScheduleCompile!G$1:G577)),COLUMNS($A577:G577))</f>
        <v>53.8</v>
      </c>
      <c r="H577" s="1">
        <f>INDEX(ScheduleRef!$D$2:$AB$853,_xlfn.AGGREGATE(15,6,(ROW(ScheduleRef!$D$2:$AB$853)-ROW(ScheduleRef!$D$2)+1)/(ScheduleRef!$D$2:$D$853&lt;&gt;""),ROWS(ScheduleCompile!H$1:H577)),COLUMNS($A577:H577))</f>
        <v>53.8</v>
      </c>
      <c r="I577" s="1">
        <f>INDEX(ScheduleRef!$D$2:$AB$853,_xlfn.AGGREGATE(15,6,(ROW(ScheduleRef!$D$2:$AB$853)-ROW(ScheduleRef!$D$2)+1)/(ScheduleRef!$D$2:$D$853&lt;&gt;""),ROWS(ScheduleCompile!I$1:I577)),COLUMNS($A577:I577))</f>
        <v>53.8</v>
      </c>
      <c r="J577" s="1">
        <f>INDEX(ScheduleRef!$D$2:$AB$853,_xlfn.AGGREGATE(15,6,(ROW(ScheduleRef!$D$2:$AB$853)-ROW(ScheduleRef!$D$2)+1)/(ScheduleRef!$D$2:$D$853&lt;&gt;""),ROWS(ScheduleCompile!J$1:J577)),COLUMNS($A577:J577))</f>
        <v>53.8</v>
      </c>
      <c r="K577" s="1">
        <f>INDEX(ScheduleRef!$D$2:$AB$853,_xlfn.AGGREGATE(15,6,(ROW(ScheduleRef!$D$2:$AB$853)-ROW(ScheduleRef!$D$2)+1)/(ScheduleRef!$D$2:$D$853&lt;&gt;""),ROWS(ScheduleCompile!K$1:K577)),COLUMNS($A577:K577))</f>
        <v>53.8</v>
      </c>
      <c r="L577" s="1">
        <f>INDEX(ScheduleRef!$D$2:$AB$853,_xlfn.AGGREGATE(15,6,(ROW(ScheduleRef!$D$2:$AB$853)-ROW(ScheduleRef!$D$2)+1)/(ScheduleRef!$D$2:$D$853&lt;&gt;""),ROWS(ScheduleCompile!L$1:L577)),COLUMNS($A577:L577))</f>
        <v>53.8</v>
      </c>
      <c r="M577" s="1">
        <f>INDEX(ScheduleRef!$D$2:$AB$853,_xlfn.AGGREGATE(15,6,(ROW(ScheduleRef!$D$2:$AB$853)-ROW(ScheduleRef!$D$2)+1)/(ScheduleRef!$D$2:$D$853&lt;&gt;""),ROWS(ScheduleCompile!M$1:M577)),COLUMNS($A577:M577))</f>
        <v>53.8</v>
      </c>
      <c r="N577" s="1">
        <f>INDEX(ScheduleRef!$D$2:$AB$853,_xlfn.AGGREGATE(15,6,(ROW(ScheduleRef!$D$2:$AB$853)-ROW(ScheduleRef!$D$2)+1)/(ScheduleRef!$D$2:$D$853&lt;&gt;""),ROWS(ScheduleCompile!N$1:N577)),COLUMNS($A577:N577))</f>
        <v>53.8</v>
      </c>
      <c r="O577" s="1">
        <f>INDEX(ScheduleRef!$D$2:$AB$853,_xlfn.AGGREGATE(15,6,(ROW(ScheduleRef!$D$2:$AB$853)-ROW(ScheduleRef!$D$2)+1)/(ScheduleRef!$D$2:$D$853&lt;&gt;""),ROWS(ScheduleCompile!O$1:O577)),COLUMNS($A577:O577))</f>
        <v>53.8</v>
      </c>
      <c r="P577" s="1">
        <f>INDEX(ScheduleRef!$D$2:$AB$853,_xlfn.AGGREGATE(15,6,(ROW(ScheduleRef!$D$2:$AB$853)-ROW(ScheduleRef!$D$2)+1)/(ScheduleRef!$D$2:$D$853&lt;&gt;""),ROWS(ScheduleCompile!P$1:P577)),COLUMNS($A577:P577))</f>
        <v>53.8</v>
      </c>
      <c r="Q577" s="1">
        <f>INDEX(ScheduleRef!$D$2:$AB$853,_xlfn.AGGREGATE(15,6,(ROW(ScheduleRef!$D$2:$AB$853)-ROW(ScheduleRef!$D$2)+1)/(ScheduleRef!$D$2:$D$853&lt;&gt;""),ROWS(ScheduleCompile!Q$1:Q577)),COLUMNS($A577:Q577))</f>
        <v>53.8</v>
      </c>
      <c r="R577" s="1">
        <f>INDEX(ScheduleRef!$D$2:$AB$853,_xlfn.AGGREGATE(15,6,(ROW(ScheduleRef!$D$2:$AB$853)-ROW(ScheduleRef!$D$2)+1)/(ScheduleRef!$D$2:$D$853&lt;&gt;""),ROWS(ScheduleCompile!R$1:R577)),COLUMNS($A577:R577))</f>
        <v>53.8</v>
      </c>
      <c r="S577" s="1">
        <f>INDEX(ScheduleRef!$D$2:$AB$853,_xlfn.AGGREGATE(15,6,(ROW(ScheduleRef!$D$2:$AB$853)-ROW(ScheduleRef!$D$2)+1)/(ScheduleRef!$D$2:$D$853&lt;&gt;""),ROWS(ScheduleCompile!S$1:S577)),COLUMNS($A577:S577))</f>
        <v>53.8</v>
      </c>
      <c r="T577" s="1">
        <f>INDEX(ScheduleRef!$D$2:$AB$853,_xlfn.AGGREGATE(15,6,(ROW(ScheduleRef!$D$2:$AB$853)-ROW(ScheduleRef!$D$2)+1)/(ScheduleRef!$D$2:$D$853&lt;&gt;""),ROWS(ScheduleCompile!T$1:T577)),COLUMNS($A577:T577))</f>
        <v>53.8</v>
      </c>
      <c r="U577" s="1">
        <f>INDEX(ScheduleRef!$D$2:$AB$853,_xlfn.AGGREGATE(15,6,(ROW(ScheduleRef!$D$2:$AB$853)-ROW(ScheduleRef!$D$2)+1)/(ScheduleRef!$D$2:$D$853&lt;&gt;""),ROWS(ScheduleCompile!U$1:U577)),COLUMNS($A577:U577))</f>
        <v>53.8</v>
      </c>
      <c r="V577" s="1">
        <f>INDEX(ScheduleRef!$D$2:$AB$853,_xlfn.AGGREGATE(15,6,(ROW(ScheduleRef!$D$2:$AB$853)-ROW(ScheduleRef!$D$2)+1)/(ScheduleRef!$D$2:$D$853&lt;&gt;""),ROWS(ScheduleCompile!V$1:V577)),COLUMNS($A577:V577))</f>
        <v>53.8</v>
      </c>
      <c r="W577" s="1">
        <f>INDEX(ScheduleRef!$D$2:$AB$853,_xlfn.AGGREGATE(15,6,(ROW(ScheduleRef!$D$2:$AB$853)-ROW(ScheduleRef!$D$2)+1)/(ScheduleRef!$D$2:$D$853&lt;&gt;""),ROWS(ScheduleCompile!W$1:W577)),COLUMNS($A577:W577))</f>
        <v>53.8</v>
      </c>
      <c r="X577" s="1">
        <f>INDEX(ScheduleRef!$D$2:$AB$853,_xlfn.AGGREGATE(15,6,(ROW(ScheduleRef!$D$2:$AB$853)-ROW(ScheduleRef!$D$2)+1)/(ScheduleRef!$D$2:$D$853&lt;&gt;""),ROWS(ScheduleCompile!X$1:X577)),COLUMNS($A577:X577))</f>
        <v>53.8</v>
      </c>
      <c r="Y577" s="1">
        <f>INDEX(ScheduleRef!$D$2:$AB$853,_xlfn.AGGREGATE(15,6,(ROW(ScheduleRef!$D$2:$AB$853)-ROW(ScheduleRef!$D$2)+1)/(ScheduleRef!$D$2:$D$853&lt;&gt;""),ROWS(ScheduleCompile!Y$1:Y577)),COLUMNS($A577:Y577))</f>
        <v>53.8</v>
      </c>
    </row>
    <row r="578" spans="1:25" x14ac:dyDescent="0.25">
      <c r="A578" s="30" t="str">
        <f>INDEX(ScheduleRef!$D$2:$AB$853,_xlfn.AGGREGATE(15,6,(ROW(ScheduleRef!$D$2:$AB$853)-ROW(ScheduleRef!$D$2)+1)/(ScheduleRef!$D$2:$D$853&lt;&gt;""),ROWS(ScheduleCompile!A$1:A578)),COLUMNS($A578:A578))</f>
        <v>WaterMainCZ05Jan</v>
      </c>
      <c r="B578" s="1">
        <f>INDEX(ScheduleRef!$D$2:$AB$853,_xlfn.AGGREGATE(15,6,(ROW(ScheduleRef!$D$2:$AB$853)-ROW(ScheduleRef!$D$2)+1)/(ScheduleRef!$D$2:$D$853&lt;&gt;""),ROWS(ScheduleCompile!B$1:B578)),COLUMNS($A578:B578))</f>
        <v>52.1</v>
      </c>
      <c r="C578" s="1">
        <f>INDEX(ScheduleRef!$D$2:$AB$853,_xlfn.AGGREGATE(15,6,(ROW(ScheduleRef!$D$2:$AB$853)-ROW(ScheduleRef!$D$2)+1)/(ScheduleRef!$D$2:$D$853&lt;&gt;""),ROWS(ScheduleCompile!C$1:C578)),COLUMNS($A578:C578))</f>
        <v>52.1</v>
      </c>
      <c r="D578" s="1">
        <f>INDEX(ScheduleRef!$D$2:$AB$853,_xlfn.AGGREGATE(15,6,(ROW(ScheduleRef!$D$2:$AB$853)-ROW(ScheduleRef!$D$2)+1)/(ScheduleRef!$D$2:$D$853&lt;&gt;""),ROWS(ScheduleCompile!D$1:D578)),COLUMNS($A578:D578))</f>
        <v>52.1</v>
      </c>
      <c r="E578" s="1">
        <f>INDEX(ScheduleRef!$D$2:$AB$853,_xlfn.AGGREGATE(15,6,(ROW(ScheduleRef!$D$2:$AB$853)-ROW(ScheduleRef!$D$2)+1)/(ScheduleRef!$D$2:$D$853&lt;&gt;""),ROWS(ScheduleCompile!E$1:E578)),COLUMNS($A578:E578))</f>
        <v>52.1</v>
      </c>
      <c r="F578" s="1">
        <f>INDEX(ScheduleRef!$D$2:$AB$853,_xlfn.AGGREGATE(15,6,(ROW(ScheduleRef!$D$2:$AB$853)-ROW(ScheduleRef!$D$2)+1)/(ScheduleRef!$D$2:$D$853&lt;&gt;""),ROWS(ScheduleCompile!F$1:F578)),COLUMNS($A578:F578))</f>
        <v>52.1</v>
      </c>
      <c r="G578" s="1">
        <f>INDEX(ScheduleRef!$D$2:$AB$853,_xlfn.AGGREGATE(15,6,(ROW(ScheduleRef!$D$2:$AB$853)-ROW(ScheduleRef!$D$2)+1)/(ScheduleRef!$D$2:$D$853&lt;&gt;""),ROWS(ScheduleCompile!G$1:G578)),COLUMNS($A578:G578))</f>
        <v>52.1</v>
      </c>
      <c r="H578" s="1">
        <f>INDEX(ScheduleRef!$D$2:$AB$853,_xlfn.AGGREGATE(15,6,(ROW(ScheduleRef!$D$2:$AB$853)-ROW(ScheduleRef!$D$2)+1)/(ScheduleRef!$D$2:$D$853&lt;&gt;""),ROWS(ScheduleCompile!H$1:H578)),COLUMNS($A578:H578))</f>
        <v>52.1</v>
      </c>
      <c r="I578" s="1">
        <f>INDEX(ScheduleRef!$D$2:$AB$853,_xlfn.AGGREGATE(15,6,(ROW(ScheduleRef!$D$2:$AB$853)-ROW(ScheduleRef!$D$2)+1)/(ScheduleRef!$D$2:$D$853&lt;&gt;""),ROWS(ScheduleCompile!I$1:I578)),COLUMNS($A578:I578))</f>
        <v>52.1</v>
      </c>
      <c r="J578" s="1">
        <f>INDEX(ScheduleRef!$D$2:$AB$853,_xlfn.AGGREGATE(15,6,(ROW(ScheduleRef!$D$2:$AB$853)-ROW(ScheduleRef!$D$2)+1)/(ScheduleRef!$D$2:$D$853&lt;&gt;""),ROWS(ScheduleCompile!J$1:J578)),COLUMNS($A578:J578))</f>
        <v>52.1</v>
      </c>
      <c r="K578" s="1">
        <f>INDEX(ScheduleRef!$D$2:$AB$853,_xlfn.AGGREGATE(15,6,(ROW(ScheduleRef!$D$2:$AB$853)-ROW(ScheduleRef!$D$2)+1)/(ScheduleRef!$D$2:$D$853&lt;&gt;""),ROWS(ScheduleCompile!K$1:K578)),COLUMNS($A578:K578))</f>
        <v>52.1</v>
      </c>
      <c r="L578" s="1">
        <f>INDEX(ScheduleRef!$D$2:$AB$853,_xlfn.AGGREGATE(15,6,(ROW(ScheduleRef!$D$2:$AB$853)-ROW(ScheduleRef!$D$2)+1)/(ScheduleRef!$D$2:$D$853&lt;&gt;""),ROWS(ScheduleCompile!L$1:L578)),COLUMNS($A578:L578))</f>
        <v>52.1</v>
      </c>
      <c r="M578" s="1">
        <f>INDEX(ScheduleRef!$D$2:$AB$853,_xlfn.AGGREGATE(15,6,(ROW(ScheduleRef!$D$2:$AB$853)-ROW(ScheduleRef!$D$2)+1)/(ScheduleRef!$D$2:$D$853&lt;&gt;""),ROWS(ScheduleCompile!M$1:M578)),COLUMNS($A578:M578))</f>
        <v>52.1</v>
      </c>
      <c r="N578" s="1">
        <f>INDEX(ScheduleRef!$D$2:$AB$853,_xlfn.AGGREGATE(15,6,(ROW(ScheduleRef!$D$2:$AB$853)-ROW(ScheduleRef!$D$2)+1)/(ScheduleRef!$D$2:$D$853&lt;&gt;""),ROWS(ScheduleCompile!N$1:N578)),COLUMNS($A578:N578))</f>
        <v>52.1</v>
      </c>
      <c r="O578" s="1">
        <f>INDEX(ScheduleRef!$D$2:$AB$853,_xlfn.AGGREGATE(15,6,(ROW(ScheduleRef!$D$2:$AB$853)-ROW(ScheduleRef!$D$2)+1)/(ScheduleRef!$D$2:$D$853&lt;&gt;""),ROWS(ScheduleCompile!O$1:O578)),COLUMNS($A578:O578))</f>
        <v>52.1</v>
      </c>
      <c r="P578" s="1">
        <f>INDEX(ScheduleRef!$D$2:$AB$853,_xlfn.AGGREGATE(15,6,(ROW(ScheduleRef!$D$2:$AB$853)-ROW(ScheduleRef!$D$2)+1)/(ScheduleRef!$D$2:$D$853&lt;&gt;""),ROWS(ScheduleCompile!P$1:P578)),COLUMNS($A578:P578))</f>
        <v>52.1</v>
      </c>
      <c r="Q578" s="1">
        <f>INDEX(ScheduleRef!$D$2:$AB$853,_xlfn.AGGREGATE(15,6,(ROW(ScheduleRef!$D$2:$AB$853)-ROW(ScheduleRef!$D$2)+1)/(ScheduleRef!$D$2:$D$853&lt;&gt;""),ROWS(ScheduleCompile!Q$1:Q578)),COLUMNS($A578:Q578))</f>
        <v>52.1</v>
      </c>
      <c r="R578" s="1">
        <f>INDEX(ScheduleRef!$D$2:$AB$853,_xlfn.AGGREGATE(15,6,(ROW(ScheduleRef!$D$2:$AB$853)-ROW(ScheduleRef!$D$2)+1)/(ScheduleRef!$D$2:$D$853&lt;&gt;""),ROWS(ScheduleCompile!R$1:R578)),COLUMNS($A578:R578))</f>
        <v>52.1</v>
      </c>
      <c r="S578" s="1">
        <f>INDEX(ScheduleRef!$D$2:$AB$853,_xlfn.AGGREGATE(15,6,(ROW(ScheduleRef!$D$2:$AB$853)-ROW(ScheduleRef!$D$2)+1)/(ScheduleRef!$D$2:$D$853&lt;&gt;""),ROWS(ScheduleCompile!S$1:S578)),COLUMNS($A578:S578))</f>
        <v>52.1</v>
      </c>
      <c r="T578" s="1">
        <f>INDEX(ScheduleRef!$D$2:$AB$853,_xlfn.AGGREGATE(15,6,(ROW(ScheduleRef!$D$2:$AB$853)-ROW(ScheduleRef!$D$2)+1)/(ScheduleRef!$D$2:$D$853&lt;&gt;""),ROWS(ScheduleCompile!T$1:T578)),COLUMNS($A578:T578))</f>
        <v>52.1</v>
      </c>
      <c r="U578" s="1">
        <f>INDEX(ScheduleRef!$D$2:$AB$853,_xlfn.AGGREGATE(15,6,(ROW(ScheduleRef!$D$2:$AB$853)-ROW(ScheduleRef!$D$2)+1)/(ScheduleRef!$D$2:$D$853&lt;&gt;""),ROWS(ScheduleCompile!U$1:U578)),COLUMNS($A578:U578))</f>
        <v>52.1</v>
      </c>
      <c r="V578" s="1">
        <f>INDEX(ScheduleRef!$D$2:$AB$853,_xlfn.AGGREGATE(15,6,(ROW(ScheduleRef!$D$2:$AB$853)-ROW(ScheduleRef!$D$2)+1)/(ScheduleRef!$D$2:$D$853&lt;&gt;""),ROWS(ScheduleCompile!V$1:V578)),COLUMNS($A578:V578))</f>
        <v>52.1</v>
      </c>
      <c r="W578" s="1">
        <f>INDEX(ScheduleRef!$D$2:$AB$853,_xlfn.AGGREGATE(15,6,(ROW(ScheduleRef!$D$2:$AB$853)-ROW(ScheduleRef!$D$2)+1)/(ScheduleRef!$D$2:$D$853&lt;&gt;""),ROWS(ScheduleCompile!W$1:W578)),COLUMNS($A578:W578))</f>
        <v>52.1</v>
      </c>
      <c r="X578" s="1">
        <f>INDEX(ScheduleRef!$D$2:$AB$853,_xlfn.AGGREGATE(15,6,(ROW(ScheduleRef!$D$2:$AB$853)-ROW(ScheduleRef!$D$2)+1)/(ScheduleRef!$D$2:$D$853&lt;&gt;""),ROWS(ScheduleCompile!X$1:X578)),COLUMNS($A578:X578))</f>
        <v>52.1</v>
      </c>
      <c r="Y578" s="1">
        <f>INDEX(ScheduleRef!$D$2:$AB$853,_xlfn.AGGREGATE(15,6,(ROW(ScheduleRef!$D$2:$AB$853)-ROW(ScheduleRef!$D$2)+1)/(ScheduleRef!$D$2:$D$853&lt;&gt;""),ROWS(ScheduleCompile!Y$1:Y578)),COLUMNS($A578:Y578))</f>
        <v>52.1</v>
      </c>
    </row>
    <row r="579" spans="1:25" x14ac:dyDescent="0.25">
      <c r="A579" s="30" t="str">
        <f>INDEX(ScheduleRef!$D$2:$AB$853,_xlfn.AGGREGATE(15,6,(ROW(ScheduleRef!$D$2:$AB$853)-ROW(ScheduleRef!$D$2)+1)/(ScheduleRef!$D$2:$D$853&lt;&gt;""),ROWS(ScheduleCompile!A$1:A579)),COLUMNS($A579:A579))</f>
        <v>WaterMainCZ05Feb</v>
      </c>
      <c r="B579" s="1">
        <f>INDEX(ScheduleRef!$D$2:$AB$853,_xlfn.AGGREGATE(15,6,(ROW(ScheduleRef!$D$2:$AB$853)-ROW(ScheduleRef!$D$2)+1)/(ScheduleRef!$D$2:$D$853&lt;&gt;""),ROWS(ScheduleCompile!B$1:B579)),COLUMNS($A579:B579))</f>
        <v>51.6</v>
      </c>
      <c r="C579" s="1">
        <f>INDEX(ScheduleRef!$D$2:$AB$853,_xlfn.AGGREGATE(15,6,(ROW(ScheduleRef!$D$2:$AB$853)-ROW(ScheduleRef!$D$2)+1)/(ScheduleRef!$D$2:$D$853&lt;&gt;""),ROWS(ScheduleCompile!C$1:C579)),COLUMNS($A579:C579))</f>
        <v>51.6</v>
      </c>
      <c r="D579" s="1">
        <f>INDEX(ScheduleRef!$D$2:$AB$853,_xlfn.AGGREGATE(15,6,(ROW(ScheduleRef!$D$2:$AB$853)-ROW(ScheduleRef!$D$2)+1)/(ScheduleRef!$D$2:$D$853&lt;&gt;""),ROWS(ScheduleCompile!D$1:D579)),COLUMNS($A579:D579))</f>
        <v>51.6</v>
      </c>
      <c r="E579" s="1">
        <f>INDEX(ScheduleRef!$D$2:$AB$853,_xlfn.AGGREGATE(15,6,(ROW(ScheduleRef!$D$2:$AB$853)-ROW(ScheduleRef!$D$2)+1)/(ScheduleRef!$D$2:$D$853&lt;&gt;""),ROWS(ScheduleCompile!E$1:E579)),COLUMNS($A579:E579))</f>
        <v>51.6</v>
      </c>
      <c r="F579" s="1">
        <f>INDEX(ScheduleRef!$D$2:$AB$853,_xlfn.AGGREGATE(15,6,(ROW(ScheduleRef!$D$2:$AB$853)-ROW(ScheduleRef!$D$2)+1)/(ScheduleRef!$D$2:$D$853&lt;&gt;""),ROWS(ScheduleCompile!F$1:F579)),COLUMNS($A579:F579))</f>
        <v>51.6</v>
      </c>
      <c r="G579" s="1">
        <f>INDEX(ScheduleRef!$D$2:$AB$853,_xlfn.AGGREGATE(15,6,(ROW(ScheduleRef!$D$2:$AB$853)-ROW(ScheduleRef!$D$2)+1)/(ScheduleRef!$D$2:$D$853&lt;&gt;""),ROWS(ScheduleCompile!G$1:G579)),COLUMNS($A579:G579))</f>
        <v>51.6</v>
      </c>
      <c r="H579" s="1">
        <f>INDEX(ScheduleRef!$D$2:$AB$853,_xlfn.AGGREGATE(15,6,(ROW(ScheduleRef!$D$2:$AB$853)-ROW(ScheduleRef!$D$2)+1)/(ScheduleRef!$D$2:$D$853&lt;&gt;""),ROWS(ScheduleCompile!H$1:H579)),COLUMNS($A579:H579))</f>
        <v>51.6</v>
      </c>
      <c r="I579" s="1">
        <f>INDEX(ScheduleRef!$D$2:$AB$853,_xlfn.AGGREGATE(15,6,(ROW(ScheduleRef!$D$2:$AB$853)-ROW(ScheduleRef!$D$2)+1)/(ScheduleRef!$D$2:$D$853&lt;&gt;""),ROWS(ScheduleCompile!I$1:I579)),COLUMNS($A579:I579))</f>
        <v>51.6</v>
      </c>
      <c r="J579" s="1">
        <f>INDEX(ScheduleRef!$D$2:$AB$853,_xlfn.AGGREGATE(15,6,(ROW(ScheduleRef!$D$2:$AB$853)-ROW(ScheduleRef!$D$2)+1)/(ScheduleRef!$D$2:$D$853&lt;&gt;""),ROWS(ScheduleCompile!J$1:J579)),COLUMNS($A579:J579))</f>
        <v>51.6</v>
      </c>
      <c r="K579" s="1">
        <f>INDEX(ScheduleRef!$D$2:$AB$853,_xlfn.AGGREGATE(15,6,(ROW(ScheduleRef!$D$2:$AB$853)-ROW(ScheduleRef!$D$2)+1)/(ScheduleRef!$D$2:$D$853&lt;&gt;""),ROWS(ScheduleCompile!K$1:K579)),COLUMNS($A579:K579))</f>
        <v>51.6</v>
      </c>
      <c r="L579" s="1">
        <f>INDEX(ScheduleRef!$D$2:$AB$853,_xlfn.AGGREGATE(15,6,(ROW(ScheduleRef!$D$2:$AB$853)-ROW(ScheduleRef!$D$2)+1)/(ScheduleRef!$D$2:$D$853&lt;&gt;""),ROWS(ScheduleCompile!L$1:L579)),COLUMNS($A579:L579))</f>
        <v>51.6</v>
      </c>
      <c r="M579" s="1">
        <f>INDEX(ScheduleRef!$D$2:$AB$853,_xlfn.AGGREGATE(15,6,(ROW(ScheduleRef!$D$2:$AB$853)-ROW(ScheduleRef!$D$2)+1)/(ScheduleRef!$D$2:$D$853&lt;&gt;""),ROWS(ScheduleCompile!M$1:M579)),COLUMNS($A579:M579))</f>
        <v>51.6</v>
      </c>
      <c r="N579" s="1">
        <f>INDEX(ScheduleRef!$D$2:$AB$853,_xlfn.AGGREGATE(15,6,(ROW(ScheduleRef!$D$2:$AB$853)-ROW(ScheduleRef!$D$2)+1)/(ScheduleRef!$D$2:$D$853&lt;&gt;""),ROWS(ScheduleCompile!N$1:N579)),COLUMNS($A579:N579))</f>
        <v>51.6</v>
      </c>
      <c r="O579" s="1">
        <f>INDEX(ScheduleRef!$D$2:$AB$853,_xlfn.AGGREGATE(15,6,(ROW(ScheduleRef!$D$2:$AB$853)-ROW(ScheduleRef!$D$2)+1)/(ScheduleRef!$D$2:$D$853&lt;&gt;""),ROWS(ScheduleCompile!O$1:O579)),COLUMNS($A579:O579))</f>
        <v>51.6</v>
      </c>
      <c r="P579" s="1">
        <f>INDEX(ScheduleRef!$D$2:$AB$853,_xlfn.AGGREGATE(15,6,(ROW(ScheduleRef!$D$2:$AB$853)-ROW(ScheduleRef!$D$2)+1)/(ScheduleRef!$D$2:$D$853&lt;&gt;""),ROWS(ScheduleCompile!P$1:P579)),COLUMNS($A579:P579))</f>
        <v>51.6</v>
      </c>
      <c r="Q579" s="1">
        <f>INDEX(ScheduleRef!$D$2:$AB$853,_xlfn.AGGREGATE(15,6,(ROW(ScheduleRef!$D$2:$AB$853)-ROW(ScheduleRef!$D$2)+1)/(ScheduleRef!$D$2:$D$853&lt;&gt;""),ROWS(ScheduleCompile!Q$1:Q579)),COLUMNS($A579:Q579))</f>
        <v>51.6</v>
      </c>
      <c r="R579" s="1">
        <f>INDEX(ScheduleRef!$D$2:$AB$853,_xlfn.AGGREGATE(15,6,(ROW(ScheduleRef!$D$2:$AB$853)-ROW(ScheduleRef!$D$2)+1)/(ScheduleRef!$D$2:$D$853&lt;&gt;""),ROWS(ScheduleCompile!R$1:R579)),COLUMNS($A579:R579))</f>
        <v>51.6</v>
      </c>
      <c r="S579" s="1">
        <f>INDEX(ScheduleRef!$D$2:$AB$853,_xlfn.AGGREGATE(15,6,(ROW(ScheduleRef!$D$2:$AB$853)-ROW(ScheduleRef!$D$2)+1)/(ScheduleRef!$D$2:$D$853&lt;&gt;""),ROWS(ScheduleCompile!S$1:S579)),COLUMNS($A579:S579))</f>
        <v>51.6</v>
      </c>
      <c r="T579" s="1">
        <f>INDEX(ScheduleRef!$D$2:$AB$853,_xlfn.AGGREGATE(15,6,(ROW(ScheduleRef!$D$2:$AB$853)-ROW(ScheduleRef!$D$2)+1)/(ScheduleRef!$D$2:$D$853&lt;&gt;""),ROWS(ScheduleCompile!T$1:T579)),COLUMNS($A579:T579))</f>
        <v>51.6</v>
      </c>
      <c r="U579" s="1">
        <f>INDEX(ScheduleRef!$D$2:$AB$853,_xlfn.AGGREGATE(15,6,(ROW(ScheduleRef!$D$2:$AB$853)-ROW(ScheduleRef!$D$2)+1)/(ScheduleRef!$D$2:$D$853&lt;&gt;""),ROWS(ScheduleCompile!U$1:U579)),COLUMNS($A579:U579))</f>
        <v>51.6</v>
      </c>
      <c r="V579" s="1">
        <f>INDEX(ScheduleRef!$D$2:$AB$853,_xlfn.AGGREGATE(15,6,(ROW(ScheduleRef!$D$2:$AB$853)-ROW(ScheduleRef!$D$2)+1)/(ScheduleRef!$D$2:$D$853&lt;&gt;""),ROWS(ScheduleCompile!V$1:V579)),COLUMNS($A579:V579))</f>
        <v>51.6</v>
      </c>
      <c r="W579" s="1">
        <f>INDEX(ScheduleRef!$D$2:$AB$853,_xlfn.AGGREGATE(15,6,(ROW(ScheduleRef!$D$2:$AB$853)-ROW(ScheduleRef!$D$2)+1)/(ScheduleRef!$D$2:$D$853&lt;&gt;""),ROWS(ScheduleCompile!W$1:W579)),COLUMNS($A579:W579))</f>
        <v>51.6</v>
      </c>
      <c r="X579" s="1">
        <f>INDEX(ScheduleRef!$D$2:$AB$853,_xlfn.AGGREGATE(15,6,(ROW(ScheduleRef!$D$2:$AB$853)-ROW(ScheduleRef!$D$2)+1)/(ScheduleRef!$D$2:$D$853&lt;&gt;""),ROWS(ScheduleCompile!X$1:X579)),COLUMNS($A579:X579))</f>
        <v>51.6</v>
      </c>
      <c r="Y579" s="1">
        <f>INDEX(ScheduleRef!$D$2:$AB$853,_xlfn.AGGREGATE(15,6,(ROW(ScheduleRef!$D$2:$AB$853)-ROW(ScheduleRef!$D$2)+1)/(ScheduleRef!$D$2:$D$853&lt;&gt;""),ROWS(ScheduleCompile!Y$1:Y579)),COLUMNS($A579:Y579))</f>
        <v>51.6</v>
      </c>
    </row>
    <row r="580" spans="1:25" x14ac:dyDescent="0.25">
      <c r="A580" s="30" t="str">
        <f>INDEX(ScheduleRef!$D$2:$AB$853,_xlfn.AGGREGATE(15,6,(ROW(ScheduleRef!$D$2:$AB$853)-ROW(ScheduleRef!$D$2)+1)/(ScheduleRef!$D$2:$D$853&lt;&gt;""),ROWS(ScheduleCompile!A$1:A580)),COLUMNS($A580:A580))</f>
        <v>WaterMainCZ05Mar</v>
      </c>
      <c r="B580" s="1">
        <f>INDEX(ScheduleRef!$D$2:$AB$853,_xlfn.AGGREGATE(15,6,(ROW(ScheduleRef!$D$2:$AB$853)-ROW(ScheduleRef!$D$2)+1)/(ScheduleRef!$D$2:$D$853&lt;&gt;""),ROWS(ScheduleCompile!B$1:B580)),COLUMNS($A580:B580))</f>
        <v>52.6</v>
      </c>
      <c r="C580" s="1">
        <f>INDEX(ScheduleRef!$D$2:$AB$853,_xlfn.AGGREGATE(15,6,(ROW(ScheduleRef!$D$2:$AB$853)-ROW(ScheduleRef!$D$2)+1)/(ScheduleRef!$D$2:$D$853&lt;&gt;""),ROWS(ScheduleCompile!C$1:C580)),COLUMNS($A580:C580))</f>
        <v>52.6</v>
      </c>
      <c r="D580" s="1">
        <f>INDEX(ScheduleRef!$D$2:$AB$853,_xlfn.AGGREGATE(15,6,(ROW(ScheduleRef!$D$2:$AB$853)-ROW(ScheduleRef!$D$2)+1)/(ScheduleRef!$D$2:$D$853&lt;&gt;""),ROWS(ScheduleCompile!D$1:D580)),COLUMNS($A580:D580))</f>
        <v>52.6</v>
      </c>
      <c r="E580" s="1">
        <f>INDEX(ScheduleRef!$D$2:$AB$853,_xlfn.AGGREGATE(15,6,(ROW(ScheduleRef!$D$2:$AB$853)-ROW(ScheduleRef!$D$2)+1)/(ScheduleRef!$D$2:$D$853&lt;&gt;""),ROWS(ScheduleCompile!E$1:E580)),COLUMNS($A580:E580))</f>
        <v>52.6</v>
      </c>
      <c r="F580" s="1">
        <f>INDEX(ScheduleRef!$D$2:$AB$853,_xlfn.AGGREGATE(15,6,(ROW(ScheduleRef!$D$2:$AB$853)-ROW(ScheduleRef!$D$2)+1)/(ScheduleRef!$D$2:$D$853&lt;&gt;""),ROWS(ScheduleCompile!F$1:F580)),COLUMNS($A580:F580))</f>
        <v>52.6</v>
      </c>
      <c r="G580" s="1">
        <f>INDEX(ScheduleRef!$D$2:$AB$853,_xlfn.AGGREGATE(15,6,(ROW(ScheduleRef!$D$2:$AB$853)-ROW(ScheduleRef!$D$2)+1)/(ScheduleRef!$D$2:$D$853&lt;&gt;""),ROWS(ScheduleCompile!G$1:G580)),COLUMNS($A580:G580))</f>
        <v>52.6</v>
      </c>
      <c r="H580" s="1">
        <f>INDEX(ScheduleRef!$D$2:$AB$853,_xlfn.AGGREGATE(15,6,(ROW(ScheduleRef!$D$2:$AB$853)-ROW(ScheduleRef!$D$2)+1)/(ScheduleRef!$D$2:$D$853&lt;&gt;""),ROWS(ScheduleCompile!H$1:H580)),COLUMNS($A580:H580))</f>
        <v>52.6</v>
      </c>
      <c r="I580" s="1">
        <f>INDEX(ScheduleRef!$D$2:$AB$853,_xlfn.AGGREGATE(15,6,(ROW(ScheduleRef!$D$2:$AB$853)-ROW(ScheduleRef!$D$2)+1)/(ScheduleRef!$D$2:$D$853&lt;&gt;""),ROWS(ScheduleCompile!I$1:I580)),COLUMNS($A580:I580))</f>
        <v>52.6</v>
      </c>
      <c r="J580" s="1">
        <f>INDEX(ScheduleRef!$D$2:$AB$853,_xlfn.AGGREGATE(15,6,(ROW(ScheduleRef!$D$2:$AB$853)-ROW(ScheduleRef!$D$2)+1)/(ScheduleRef!$D$2:$D$853&lt;&gt;""),ROWS(ScheduleCompile!J$1:J580)),COLUMNS($A580:J580))</f>
        <v>52.6</v>
      </c>
      <c r="K580" s="1">
        <f>INDEX(ScheduleRef!$D$2:$AB$853,_xlfn.AGGREGATE(15,6,(ROW(ScheduleRef!$D$2:$AB$853)-ROW(ScheduleRef!$D$2)+1)/(ScheduleRef!$D$2:$D$853&lt;&gt;""),ROWS(ScheduleCompile!K$1:K580)),COLUMNS($A580:K580))</f>
        <v>52.6</v>
      </c>
      <c r="L580" s="1">
        <f>INDEX(ScheduleRef!$D$2:$AB$853,_xlfn.AGGREGATE(15,6,(ROW(ScheduleRef!$D$2:$AB$853)-ROW(ScheduleRef!$D$2)+1)/(ScheduleRef!$D$2:$D$853&lt;&gt;""),ROWS(ScheduleCompile!L$1:L580)),COLUMNS($A580:L580))</f>
        <v>52.6</v>
      </c>
      <c r="M580" s="1">
        <f>INDEX(ScheduleRef!$D$2:$AB$853,_xlfn.AGGREGATE(15,6,(ROW(ScheduleRef!$D$2:$AB$853)-ROW(ScheduleRef!$D$2)+1)/(ScheduleRef!$D$2:$D$853&lt;&gt;""),ROWS(ScheduleCompile!M$1:M580)),COLUMNS($A580:M580))</f>
        <v>52.6</v>
      </c>
      <c r="N580" s="1">
        <f>INDEX(ScheduleRef!$D$2:$AB$853,_xlfn.AGGREGATE(15,6,(ROW(ScheduleRef!$D$2:$AB$853)-ROW(ScheduleRef!$D$2)+1)/(ScheduleRef!$D$2:$D$853&lt;&gt;""),ROWS(ScheduleCompile!N$1:N580)),COLUMNS($A580:N580))</f>
        <v>52.6</v>
      </c>
      <c r="O580" s="1">
        <f>INDEX(ScheduleRef!$D$2:$AB$853,_xlfn.AGGREGATE(15,6,(ROW(ScheduleRef!$D$2:$AB$853)-ROW(ScheduleRef!$D$2)+1)/(ScheduleRef!$D$2:$D$853&lt;&gt;""),ROWS(ScheduleCompile!O$1:O580)),COLUMNS($A580:O580))</f>
        <v>52.6</v>
      </c>
      <c r="P580" s="1">
        <f>INDEX(ScheduleRef!$D$2:$AB$853,_xlfn.AGGREGATE(15,6,(ROW(ScheduleRef!$D$2:$AB$853)-ROW(ScheduleRef!$D$2)+1)/(ScheduleRef!$D$2:$D$853&lt;&gt;""),ROWS(ScheduleCompile!P$1:P580)),COLUMNS($A580:P580))</f>
        <v>52.6</v>
      </c>
      <c r="Q580" s="1">
        <f>INDEX(ScheduleRef!$D$2:$AB$853,_xlfn.AGGREGATE(15,6,(ROW(ScheduleRef!$D$2:$AB$853)-ROW(ScheduleRef!$D$2)+1)/(ScheduleRef!$D$2:$D$853&lt;&gt;""),ROWS(ScheduleCompile!Q$1:Q580)),COLUMNS($A580:Q580))</f>
        <v>52.6</v>
      </c>
      <c r="R580" s="1">
        <f>INDEX(ScheduleRef!$D$2:$AB$853,_xlfn.AGGREGATE(15,6,(ROW(ScheduleRef!$D$2:$AB$853)-ROW(ScheduleRef!$D$2)+1)/(ScheduleRef!$D$2:$D$853&lt;&gt;""),ROWS(ScheduleCompile!R$1:R580)),COLUMNS($A580:R580))</f>
        <v>52.6</v>
      </c>
      <c r="S580" s="1">
        <f>INDEX(ScheduleRef!$D$2:$AB$853,_xlfn.AGGREGATE(15,6,(ROW(ScheduleRef!$D$2:$AB$853)-ROW(ScheduleRef!$D$2)+1)/(ScheduleRef!$D$2:$D$853&lt;&gt;""),ROWS(ScheduleCompile!S$1:S580)),COLUMNS($A580:S580))</f>
        <v>52.6</v>
      </c>
      <c r="T580" s="1">
        <f>INDEX(ScheduleRef!$D$2:$AB$853,_xlfn.AGGREGATE(15,6,(ROW(ScheduleRef!$D$2:$AB$853)-ROW(ScheduleRef!$D$2)+1)/(ScheduleRef!$D$2:$D$853&lt;&gt;""),ROWS(ScheduleCompile!T$1:T580)),COLUMNS($A580:T580))</f>
        <v>52.6</v>
      </c>
      <c r="U580" s="1">
        <f>INDEX(ScheduleRef!$D$2:$AB$853,_xlfn.AGGREGATE(15,6,(ROW(ScheduleRef!$D$2:$AB$853)-ROW(ScheduleRef!$D$2)+1)/(ScheduleRef!$D$2:$D$853&lt;&gt;""),ROWS(ScheduleCompile!U$1:U580)),COLUMNS($A580:U580))</f>
        <v>52.6</v>
      </c>
      <c r="V580" s="1">
        <f>INDEX(ScheduleRef!$D$2:$AB$853,_xlfn.AGGREGATE(15,6,(ROW(ScheduleRef!$D$2:$AB$853)-ROW(ScheduleRef!$D$2)+1)/(ScheduleRef!$D$2:$D$853&lt;&gt;""),ROWS(ScheduleCompile!V$1:V580)),COLUMNS($A580:V580))</f>
        <v>52.6</v>
      </c>
      <c r="W580" s="1">
        <f>INDEX(ScheduleRef!$D$2:$AB$853,_xlfn.AGGREGATE(15,6,(ROW(ScheduleRef!$D$2:$AB$853)-ROW(ScheduleRef!$D$2)+1)/(ScheduleRef!$D$2:$D$853&lt;&gt;""),ROWS(ScheduleCompile!W$1:W580)),COLUMNS($A580:W580))</f>
        <v>52.6</v>
      </c>
      <c r="X580" s="1">
        <f>INDEX(ScheduleRef!$D$2:$AB$853,_xlfn.AGGREGATE(15,6,(ROW(ScheduleRef!$D$2:$AB$853)-ROW(ScheduleRef!$D$2)+1)/(ScheduleRef!$D$2:$D$853&lt;&gt;""),ROWS(ScheduleCompile!X$1:X580)),COLUMNS($A580:X580))</f>
        <v>52.6</v>
      </c>
      <c r="Y580" s="1">
        <f>INDEX(ScheduleRef!$D$2:$AB$853,_xlfn.AGGREGATE(15,6,(ROW(ScheduleRef!$D$2:$AB$853)-ROW(ScheduleRef!$D$2)+1)/(ScheduleRef!$D$2:$D$853&lt;&gt;""),ROWS(ScheduleCompile!Y$1:Y580)),COLUMNS($A580:Y580))</f>
        <v>52.6</v>
      </c>
    </row>
    <row r="581" spans="1:25" x14ac:dyDescent="0.25">
      <c r="A581" s="30" t="str">
        <f>INDEX(ScheduleRef!$D$2:$AB$853,_xlfn.AGGREGATE(15,6,(ROW(ScheduleRef!$D$2:$AB$853)-ROW(ScheduleRef!$D$2)+1)/(ScheduleRef!$D$2:$D$853&lt;&gt;""),ROWS(ScheduleCompile!A$1:A581)),COLUMNS($A581:A581))</f>
        <v>WaterMainCZ05Apr</v>
      </c>
      <c r="B581" s="1">
        <f>INDEX(ScheduleRef!$D$2:$AB$853,_xlfn.AGGREGATE(15,6,(ROW(ScheduleRef!$D$2:$AB$853)-ROW(ScheduleRef!$D$2)+1)/(ScheduleRef!$D$2:$D$853&lt;&gt;""),ROWS(ScheduleCompile!B$1:B581)),COLUMNS($A581:B581))</f>
        <v>52.9</v>
      </c>
      <c r="C581" s="1">
        <f>INDEX(ScheduleRef!$D$2:$AB$853,_xlfn.AGGREGATE(15,6,(ROW(ScheduleRef!$D$2:$AB$853)-ROW(ScheduleRef!$D$2)+1)/(ScheduleRef!$D$2:$D$853&lt;&gt;""),ROWS(ScheduleCompile!C$1:C581)),COLUMNS($A581:C581))</f>
        <v>52.9</v>
      </c>
      <c r="D581" s="1">
        <f>INDEX(ScheduleRef!$D$2:$AB$853,_xlfn.AGGREGATE(15,6,(ROW(ScheduleRef!$D$2:$AB$853)-ROW(ScheduleRef!$D$2)+1)/(ScheduleRef!$D$2:$D$853&lt;&gt;""),ROWS(ScheduleCompile!D$1:D581)),COLUMNS($A581:D581))</f>
        <v>52.9</v>
      </c>
      <c r="E581" s="1">
        <f>INDEX(ScheduleRef!$D$2:$AB$853,_xlfn.AGGREGATE(15,6,(ROW(ScheduleRef!$D$2:$AB$853)-ROW(ScheduleRef!$D$2)+1)/(ScheduleRef!$D$2:$D$853&lt;&gt;""),ROWS(ScheduleCompile!E$1:E581)),COLUMNS($A581:E581))</f>
        <v>52.9</v>
      </c>
      <c r="F581" s="1">
        <f>INDEX(ScheduleRef!$D$2:$AB$853,_xlfn.AGGREGATE(15,6,(ROW(ScheduleRef!$D$2:$AB$853)-ROW(ScheduleRef!$D$2)+1)/(ScheduleRef!$D$2:$D$853&lt;&gt;""),ROWS(ScheduleCompile!F$1:F581)),COLUMNS($A581:F581))</f>
        <v>52.9</v>
      </c>
      <c r="G581" s="1">
        <f>INDEX(ScheduleRef!$D$2:$AB$853,_xlfn.AGGREGATE(15,6,(ROW(ScheduleRef!$D$2:$AB$853)-ROW(ScheduleRef!$D$2)+1)/(ScheduleRef!$D$2:$D$853&lt;&gt;""),ROWS(ScheduleCompile!G$1:G581)),COLUMNS($A581:G581))</f>
        <v>52.9</v>
      </c>
      <c r="H581" s="1">
        <f>INDEX(ScheduleRef!$D$2:$AB$853,_xlfn.AGGREGATE(15,6,(ROW(ScheduleRef!$D$2:$AB$853)-ROW(ScheduleRef!$D$2)+1)/(ScheduleRef!$D$2:$D$853&lt;&gt;""),ROWS(ScheduleCompile!H$1:H581)),COLUMNS($A581:H581))</f>
        <v>52.9</v>
      </c>
      <c r="I581" s="1">
        <f>INDEX(ScheduleRef!$D$2:$AB$853,_xlfn.AGGREGATE(15,6,(ROW(ScheduleRef!$D$2:$AB$853)-ROW(ScheduleRef!$D$2)+1)/(ScheduleRef!$D$2:$D$853&lt;&gt;""),ROWS(ScheduleCompile!I$1:I581)),COLUMNS($A581:I581))</f>
        <v>52.9</v>
      </c>
      <c r="J581" s="1">
        <f>INDEX(ScheduleRef!$D$2:$AB$853,_xlfn.AGGREGATE(15,6,(ROW(ScheduleRef!$D$2:$AB$853)-ROW(ScheduleRef!$D$2)+1)/(ScheduleRef!$D$2:$D$853&lt;&gt;""),ROWS(ScheduleCompile!J$1:J581)),COLUMNS($A581:J581))</f>
        <v>52.9</v>
      </c>
      <c r="K581" s="1">
        <f>INDEX(ScheduleRef!$D$2:$AB$853,_xlfn.AGGREGATE(15,6,(ROW(ScheduleRef!$D$2:$AB$853)-ROW(ScheduleRef!$D$2)+1)/(ScheduleRef!$D$2:$D$853&lt;&gt;""),ROWS(ScheduleCompile!K$1:K581)),COLUMNS($A581:K581))</f>
        <v>52.9</v>
      </c>
      <c r="L581" s="1">
        <f>INDEX(ScheduleRef!$D$2:$AB$853,_xlfn.AGGREGATE(15,6,(ROW(ScheduleRef!$D$2:$AB$853)-ROW(ScheduleRef!$D$2)+1)/(ScheduleRef!$D$2:$D$853&lt;&gt;""),ROWS(ScheduleCompile!L$1:L581)),COLUMNS($A581:L581))</f>
        <v>52.9</v>
      </c>
      <c r="M581" s="1">
        <f>INDEX(ScheduleRef!$D$2:$AB$853,_xlfn.AGGREGATE(15,6,(ROW(ScheduleRef!$D$2:$AB$853)-ROW(ScheduleRef!$D$2)+1)/(ScheduleRef!$D$2:$D$853&lt;&gt;""),ROWS(ScheduleCompile!M$1:M581)),COLUMNS($A581:M581))</f>
        <v>52.9</v>
      </c>
      <c r="N581" s="1">
        <f>INDEX(ScheduleRef!$D$2:$AB$853,_xlfn.AGGREGATE(15,6,(ROW(ScheduleRef!$D$2:$AB$853)-ROW(ScheduleRef!$D$2)+1)/(ScheduleRef!$D$2:$D$853&lt;&gt;""),ROWS(ScheduleCompile!N$1:N581)),COLUMNS($A581:N581))</f>
        <v>52.9</v>
      </c>
      <c r="O581" s="1">
        <f>INDEX(ScheduleRef!$D$2:$AB$853,_xlfn.AGGREGATE(15,6,(ROW(ScheduleRef!$D$2:$AB$853)-ROW(ScheduleRef!$D$2)+1)/(ScheduleRef!$D$2:$D$853&lt;&gt;""),ROWS(ScheduleCompile!O$1:O581)),COLUMNS($A581:O581))</f>
        <v>52.9</v>
      </c>
      <c r="P581" s="1">
        <f>INDEX(ScheduleRef!$D$2:$AB$853,_xlfn.AGGREGATE(15,6,(ROW(ScheduleRef!$D$2:$AB$853)-ROW(ScheduleRef!$D$2)+1)/(ScheduleRef!$D$2:$D$853&lt;&gt;""),ROWS(ScheduleCompile!P$1:P581)),COLUMNS($A581:P581))</f>
        <v>52.9</v>
      </c>
      <c r="Q581" s="1">
        <f>INDEX(ScheduleRef!$D$2:$AB$853,_xlfn.AGGREGATE(15,6,(ROW(ScheduleRef!$D$2:$AB$853)-ROW(ScheduleRef!$D$2)+1)/(ScheduleRef!$D$2:$D$853&lt;&gt;""),ROWS(ScheduleCompile!Q$1:Q581)),COLUMNS($A581:Q581))</f>
        <v>52.9</v>
      </c>
      <c r="R581" s="1">
        <f>INDEX(ScheduleRef!$D$2:$AB$853,_xlfn.AGGREGATE(15,6,(ROW(ScheduleRef!$D$2:$AB$853)-ROW(ScheduleRef!$D$2)+1)/(ScheduleRef!$D$2:$D$853&lt;&gt;""),ROWS(ScheduleCompile!R$1:R581)),COLUMNS($A581:R581))</f>
        <v>52.9</v>
      </c>
      <c r="S581" s="1">
        <f>INDEX(ScheduleRef!$D$2:$AB$853,_xlfn.AGGREGATE(15,6,(ROW(ScheduleRef!$D$2:$AB$853)-ROW(ScheduleRef!$D$2)+1)/(ScheduleRef!$D$2:$D$853&lt;&gt;""),ROWS(ScheduleCompile!S$1:S581)),COLUMNS($A581:S581))</f>
        <v>52.9</v>
      </c>
      <c r="T581" s="1">
        <f>INDEX(ScheduleRef!$D$2:$AB$853,_xlfn.AGGREGATE(15,6,(ROW(ScheduleRef!$D$2:$AB$853)-ROW(ScheduleRef!$D$2)+1)/(ScheduleRef!$D$2:$D$853&lt;&gt;""),ROWS(ScheduleCompile!T$1:T581)),COLUMNS($A581:T581))</f>
        <v>52.9</v>
      </c>
      <c r="U581" s="1">
        <f>INDEX(ScheduleRef!$D$2:$AB$853,_xlfn.AGGREGATE(15,6,(ROW(ScheduleRef!$D$2:$AB$853)-ROW(ScheduleRef!$D$2)+1)/(ScheduleRef!$D$2:$D$853&lt;&gt;""),ROWS(ScheduleCompile!U$1:U581)),COLUMNS($A581:U581))</f>
        <v>52.9</v>
      </c>
      <c r="V581" s="1">
        <f>INDEX(ScheduleRef!$D$2:$AB$853,_xlfn.AGGREGATE(15,6,(ROW(ScheduleRef!$D$2:$AB$853)-ROW(ScheduleRef!$D$2)+1)/(ScheduleRef!$D$2:$D$853&lt;&gt;""),ROWS(ScheduleCompile!V$1:V581)),COLUMNS($A581:V581))</f>
        <v>52.9</v>
      </c>
      <c r="W581" s="1">
        <f>INDEX(ScheduleRef!$D$2:$AB$853,_xlfn.AGGREGATE(15,6,(ROW(ScheduleRef!$D$2:$AB$853)-ROW(ScheduleRef!$D$2)+1)/(ScheduleRef!$D$2:$D$853&lt;&gt;""),ROWS(ScheduleCompile!W$1:W581)),COLUMNS($A581:W581))</f>
        <v>52.9</v>
      </c>
      <c r="X581" s="1">
        <f>INDEX(ScheduleRef!$D$2:$AB$853,_xlfn.AGGREGATE(15,6,(ROW(ScheduleRef!$D$2:$AB$853)-ROW(ScheduleRef!$D$2)+1)/(ScheduleRef!$D$2:$D$853&lt;&gt;""),ROWS(ScheduleCompile!X$1:X581)),COLUMNS($A581:X581))</f>
        <v>52.9</v>
      </c>
      <c r="Y581" s="1">
        <f>INDEX(ScheduleRef!$D$2:$AB$853,_xlfn.AGGREGATE(15,6,(ROW(ScheduleRef!$D$2:$AB$853)-ROW(ScheduleRef!$D$2)+1)/(ScheduleRef!$D$2:$D$853&lt;&gt;""),ROWS(ScheduleCompile!Y$1:Y581)),COLUMNS($A581:Y581))</f>
        <v>52.9</v>
      </c>
    </row>
    <row r="582" spans="1:25" x14ac:dyDescent="0.25">
      <c r="A582" s="30" t="str">
        <f>INDEX(ScheduleRef!$D$2:$AB$853,_xlfn.AGGREGATE(15,6,(ROW(ScheduleRef!$D$2:$AB$853)-ROW(ScheduleRef!$D$2)+1)/(ScheduleRef!$D$2:$D$853&lt;&gt;""),ROWS(ScheduleCompile!A$1:A582)),COLUMNS($A582:A582))</f>
        <v>WaterMainCZ05May</v>
      </c>
      <c r="B582" s="1">
        <f>INDEX(ScheduleRef!$D$2:$AB$853,_xlfn.AGGREGATE(15,6,(ROW(ScheduleRef!$D$2:$AB$853)-ROW(ScheduleRef!$D$2)+1)/(ScheduleRef!$D$2:$D$853&lt;&gt;""),ROWS(ScheduleCompile!B$1:B582)),COLUMNS($A582:B582))</f>
        <v>52.5</v>
      </c>
      <c r="C582" s="1">
        <f>INDEX(ScheduleRef!$D$2:$AB$853,_xlfn.AGGREGATE(15,6,(ROW(ScheduleRef!$D$2:$AB$853)-ROW(ScheduleRef!$D$2)+1)/(ScheduleRef!$D$2:$D$853&lt;&gt;""),ROWS(ScheduleCompile!C$1:C582)),COLUMNS($A582:C582))</f>
        <v>52.5</v>
      </c>
      <c r="D582" s="1">
        <f>INDEX(ScheduleRef!$D$2:$AB$853,_xlfn.AGGREGATE(15,6,(ROW(ScheduleRef!$D$2:$AB$853)-ROW(ScheduleRef!$D$2)+1)/(ScheduleRef!$D$2:$D$853&lt;&gt;""),ROWS(ScheduleCompile!D$1:D582)),COLUMNS($A582:D582))</f>
        <v>52.5</v>
      </c>
      <c r="E582" s="1">
        <f>INDEX(ScheduleRef!$D$2:$AB$853,_xlfn.AGGREGATE(15,6,(ROW(ScheduleRef!$D$2:$AB$853)-ROW(ScheduleRef!$D$2)+1)/(ScheduleRef!$D$2:$D$853&lt;&gt;""),ROWS(ScheduleCompile!E$1:E582)),COLUMNS($A582:E582))</f>
        <v>52.5</v>
      </c>
      <c r="F582" s="1">
        <f>INDEX(ScheduleRef!$D$2:$AB$853,_xlfn.AGGREGATE(15,6,(ROW(ScheduleRef!$D$2:$AB$853)-ROW(ScheduleRef!$D$2)+1)/(ScheduleRef!$D$2:$D$853&lt;&gt;""),ROWS(ScheduleCompile!F$1:F582)),COLUMNS($A582:F582))</f>
        <v>52.5</v>
      </c>
      <c r="G582" s="1">
        <f>INDEX(ScheduleRef!$D$2:$AB$853,_xlfn.AGGREGATE(15,6,(ROW(ScheduleRef!$D$2:$AB$853)-ROW(ScheduleRef!$D$2)+1)/(ScheduleRef!$D$2:$D$853&lt;&gt;""),ROWS(ScheduleCompile!G$1:G582)),COLUMNS($A582:G582))</f>
        <v>52.5</v>
      </c>
      <c r="H582" s="1">
        <f>INDEX(ScheduleRef!$D$2:$AB$853,_xlfn.AGGREGATE(15,6,(ROW(ScheduleRef!$D$2:$AB$853)-ROW(ScheduleRef!$D$2)+1)/(ScheduleRef!$D$2:$D$853&lt;&gt;""),ROWS(ScheduleCompile!H$1:H582)),COLUMNS($A582:H582))</f>
        <v>52.5</v>
      </c>
      <c r="I582" s="1">
        <f>INDEX(ScheduleRef!$D$2:$AB$853,_xlfn.AGGREGATE(15,6,(ROW(ScheduleRef!$D$2:$AB$853)-ROW(ScheduleRef!$D$2)+1)/(ScheduleRef!$D$2:$D$853&lt;&gt;""),ROWS(ScheduleCompile!I$1:I582)),COLUMNS($A582:I582))</f>
        <v>52.5</v>
      </c>
      <c r="J582" s="1">
        <f>INDEX(ScheduleRef!$D$2:$AB$853,_xlfn.AGGREGATE(15,6,(ROW(ScheduleRef!$D$2:$AB$853)-ROW(ScheduleRef!$D$2)+1)/(ScheduleRef!$D$2:$D$853&lt;&gt;""),ROWS(ScheduleCompile!J$1:J582)),COLUMNS($A582:J582))</f>
        <v>52.5</v>
      </c>
      <c r="K582" s="1">
        <f>INDEX(ScheduleRef!$D$2:$AB$853,_xlfn.AGGREGATE(15,6,(ROW(ScheduleRef!$D$2:$AB$853)-ROW(ScheduleRef!$D$2)+1)/(ScheduleRef!$D$2:$D$853&lt;&gt;""),ROWS(ScheduleCompile!K$1:K582)),COLUMNS($A582:K582))</f>
        <v>52.5</v>
      </c>
      <c r="L582" s="1">
        <f>INDEX(ScheduleRef!$D$2:$AB$853,_xlfn.AGGREGATE(15,6,(ROW(ScheduleRef!$D$2:$AB$853)-ROW(ScheduleRef!$D$2)+1)/(ScheduleRef!$D$2:$D$853&lt;&gt;""),ROWS(ScheduleCompile!L$1:L582)),COLUMNS($A582:L582))</f>
        <v>52.5</v>
      </c>
      <c r="M582" s="1">
        <f>INDEX(ScheduleRef!$D$2:$AB$853,_xlfn.AGGREGATE(15,6,(ROW(ScheduleRef!$D$2:$AB$853)-ROW(ScheduleRef!$D$2)+1)/(ScheduleRef!$D$2:$D$853&lt;&gt;""),ROWS(ScheduleCompile!M$1:M582)),COLUMNS($A582:M582))</f>
        <v>52.5</v>
      </c>
      <c r="N582" s="1">
        <f>INDEX(ScheduleRef!$D$2:$AB$853,_xlfn.AGGREGATE(15,6,(ROW(ScheduleRef!$D$2:$AB$853)-ROW(ScheduleRef!$D$2)+1)/(ScheduleRef!$D$2:$D$853&lt;&gt;""),ROWS(ScheduleCompile!N$1:N582)),COLUMNS($A582:N582))</f>
        <v>52.5</v>
      </c>
      <c r="O582" s="1">
        <f>INDEX(ScheduleRef!$D$2:$AB$853,_xlfn.AGGREGATE(15,6,(ROW(ScheduleRef!$D$2:$AB$853)-ROW(ScheduleRef!$D$2)+1)/(ScheduleRef!$D$2:$D$853&lt;&gt;""),ROWS(ScheduleCompile!O$1:O582)),COLUMNS($A582:O582))</f>
        <v>52.5</v>
      </c>
      <c r="P582" s="1">
        <f>INDEX(ScheduleRef!$D$2:$AB$853,_xlfn.AGGREGATE(15,6,(ROW(ScheduleRef!$D$2:$AB$853)-ROW(ScheduleRef!$D$2)+1)/(ScheduleRef!$D$2:$D$853&lt;&gt;""),ROWS(ScheduleCompile!P$1:P582)),COLUMNS($A582:P582))</f>
        <v>52.5</v>
      </c>
      <c r="Q582" s="1">
        <f>INDEX(ScheduleRef!$D$2:$AB$853,_xlfn.AGGREGATE(15,6,(ROW(ScheduleRef!$D$2:$AB$853)-ROW(ScheduleRef!$D$2)+1)/(ScheduleRef!$D$2:$D$853&lt;&gt;""),ROWS(ScheduleCompile!Q$1:Q582)),COLUMNS($A582:Q582))</f>
        <v>52.5</v>
      </c>
      <c r="R582" s="1">
        <f>INDEX(ScheduleRef!$D$2:$AB$853,_xlfn.AGGREGATE(15,6,(ROW(ScheduleRef!$D$2:$AB$853)-ROW(ScheduleRef!$D$2)+1)/(ScheduleRef!$D$2:$D$853&lt;&gt;""),ROWS(ScheduleCompile!R$1:R582)),COLUMNS($A582:R582))</f>
        <v>52.5</v>
      </c>
      <c r="S582" s="1">
        <f>INDEX(ScheduleRef!$D$2:$AB$853,_xlfn.AGGREGATE(15,6,(ROW(ScheduleRef!$D$2:$AB$853)-ROW(ScheduleRef!$D$2)+1)/(ScheduleRef!$D$2:$D$853&lt;&gt;""),ROWS(ScheduleCompile!S$1:S582)),COLUMNS($A582:S582))</f>
        <v>52.5</v>
      </c>
      <c r="T582" s="1">
        <f>INDEX(ScheduleRef!$D$2:$AB$853,_xlfn.AGGREGATE(15,6,(ROW(ScheduleRef!$D$2:$AB$853)-ROW(ScheduleRef!$D$2)+1)/(ScheduleRef!$D$2:$D$853&lt;&gt;""),ROWS(ScheduleCompile!T$1:T582)),COLUMNS($A582:T582))</f>
        <v>52.5</v>
      </c>
      <c r="U582" s="1">
        <f>INDEX(ScheduleRef!$D$2:$AB$853,_xlfn.AGGREGATE(15,6,(ROW(ScheduleRef!$D$2:$AB$853)-ROW(ScheduleRef!$D$2)+1)/(ScheduleRef!$D$2:$D$853&lt;&gt;""),ROWS(ScheduleCompile!U$1:U582)),COLUMNS($A582:U582))</f>
        <v>52.5</v>
      </c>
      <c r="V582" s="1">
        <f>INDEX(ScheduleRef!$D$2:$AB$853,_xlfn.AGGREGATE(15,6,(ROW(ScheduleRef!$D$2:$AB$853)-ROW(ScheduleRef!$D$2)+1)/(ScheduleRef!$D$2:$D$853&lt;&gt;""),ROWS(ScheduleCompile!V$1:V582)),COLUMNS($A582:V582))</f>
        <v>52.5</v>
      </c>
      <c r="W582" s="1">
        <f>INDEX(ScheduleRef!$D$2:$AB$853,_xlfn.AGGREGATE(15,6,(ROW(ScheduleRef!$D$2:$AB$853)-ROW(ScheduleRef!$D$2)+1)/(ScheduleRef!$D$2:$D$853&lt;&gt;""),ROWS(ScheduleCompile!W$1:W582)),COLUMNS($A582:W582))</f>
        <v>52.5</v>
      </c>
      <c r="X582" s="1">
        <f>INDEX(ScheduleRef!$D$2:$AB$853,_xlfn.AGGREGATE(15,6,(ROW(ScheduleRef!$D$2:$AB$853)-ROW(ScheduleRef!$D$2)+1)/(ScheduleRef!$D$2:$D$853&lt;&gt;""),ROWS(ScheduleCompile!X$1:X582)),COLUMNS($A582:X582))</f>
        <v>52.5</v>
      </c>
      <c r="Y582" s="1">
        <f>INDEX(ScheduleRef!$D$2:$AB$853,_xlfn.AGGREGATE(15,6,(ROW(ScheduleRef!$D$2:$AB$853)-ROW(ScheduleRef!$D$2)+1)/(ScheduleRef!$D$2:$D$853&lt;&gt;""),ROWS(ScheduleCompile!Y$1:Y582)),COLUMNS($A582:Y582))</f>
        <v>52.5</v>
      </c>
    </row>
    <row r="583" spans="1:25" x14ac:dyDescent="0.25">
      <c r="A583" s="30" t="str">
        <f>INDEX(ScheduleRef!$D$2:$AB$853,_xlfn.AGGREGATE(15,6,(ROW(ScheduleRef!$D$2:$AB$853)-ROW(ScheduleRef!$D$2)+1)/(ScheduleRef!$D$2:$D$853&lt;&gt;""),ROWS(ScheduleCompile!A$1:A583)),COLUMNS($A583:A583))</f>
        <v>WaterMainCZ05Jun</v>
      </c>
      <c r="B583" s="1">
        <f>INDEX(ScheduleRef!$D$2:$AB$853,_xlfn.AGGREGATE(15,6,(ROW(ScheduleRef!$D$2:$AB$853)-ROW(ScheduleRef!$D$2)+1)/(ScheduleRef!$D$2:$D$853&lt;&gt;""),ROWS(ScheduleCompile!B$1:B583)),COLUMNS($A583:B583))</f>
        <v>54.5</v>
      </c>
      <c r="C583" s="1">
        <f>INDEX(ScheduleRef!$D$2:$AB$853,_xlfn.AGGREGATE(15,6,(ROW(ScheduleRef!$D$2:$AB$853)-ROW(ScheduleRef!$D$2)+1)/(ScheduleRef!$D$2:$D$853&lt;&gt;""),ROWS(ScheduleCompile!C$1:C583)),COLUMNS($A583:C583))</f>
        <v>54.5</v>
      </c>
      <c r="D583" s="1">
        <f>INDEX(ScheduleRef!$D$2:$AB$853,_xlfn.AGGREGATE(15,6,(ROW(ScheduleRef!$D$2:$AB$853)-ROW(ScheduleRef!$D$2)+1)/(ScheduleRef!$D$2:$D$853&lt;&gt;""),ROWS(ScheduleCompile!D$1:D583)),COLUMNS($A583:D583))</f>
        <v>54.5</v>
      </c>
      <c r="E583" s="1">
        <f>INDEX(ScheduleRef!$D$2:$AB$853,_xlfn.AGGREGATE(15,6,(ROW(ScheduleRef!$D$2:$AB$853)-ROW(ScheduleRef!$D$2)+1)/(ScheduleRef!$D$2:$D$853&lt;&gt;""),ROWS(ScheduleCompile!E$1:E583)),COLUMNS($A583:E583))</f>
        <v>54.5</v>
      </c>
      <c r="F583" s="1">
        <f>INDEX(ScheduleRef!$D$2:$AB$853,_xlfn.AGGREGATE(15,6,(ROW(ScheduleRef!$D$2:$AB$853)-ROW(ScheduleRef!$D$2)+1)/(ScheduleRef!$D$2:$D$853&lt;&gt;""),ROWS(ScheduleCompile!F$1:F583)),COLUMNS($A583:F583))</f>
        <v>54.5</v>
      </c>
      <c r="G583" s="1">
        <f>INDEX(ScheduleRef!$D$2:$AB$853,_xlfn.AGGREGATE(15,6,(ROW(ScheduleRef!$D$2:$AB$853)-ROW(ScheduleRef!$D$2)+1)/(ScheduleRef!$D$2:$D$853&lt;&gt;""),ROWS(ScheduleCompile!G$1:G583)),COLUMNS($A583:G583))</f>
        <v>54.5</v>
      </c>
      <c r="H583" s="1">
        <f>INDEX(ScheduleRef!$D$2:$AB$853,_xlfn.AGGREGATE(15,6,(ROW(ScheduleRef!$D$2:$AB$853)-ROW(ScheduleRef!$D$2)+1)/(ScheduleRef!$D$2:$D$853&lt;&gt;""),ROWS(ScheduleCompile!H$1:H583)),COLUMNS($A583:H583))</f>
        <v>54.5</v>
      </c>
      <c r="I583" s="1">
        <f>INDEX(ScheduleRef!$D$2:$AB$853,_xlfn.AGGREGATE(15,6,(ROW(ScheduleRef!$D$2:$AB$853)-ROW(ScheduleRef!$D$2)+1)/(ScheduleRef!$D$2:$D$853&lt;&gt;""),ROWS(ScheduleCompile!I$1:I583)),COLUMNS($A583:I583))</f>
        <v>54.5</v>
      </c>
      <c r="J583" s="1">
        <f>INDEX(ScheduleRef!$D$2:$AB$853,_xlfn.AGGREGATE(15,6,(ROW(ScheduleRef!$D$2:$AB$853)-ROW(ScheduleRef!$D$2)+1)/(ScheduleRef!$D$2:$D$853&lt;&gt;""),ROWS(ScheduleCompile!J$1:J583)),COLUMNS($A583:J583))</f>
        <v>54.5</v>
      </c>
      <c r="K583" s="1">
        <f>INDEX(ScheduleRef!$D$2:$AB$853,_xlfn.AGGREGATE(15,6,(ROW(ScheduleRef!$D$2:$AB$853)-ROW(ScheduleRef!$D$2)+1)/(ScheduleRef!$D$2:$D$853&lt;&gt;""),ROWS(ScheduleCompile!K$1:K583)),COLUMNS($A583:K583))</f>
        <v>54.5</v>
      </c>
      <c r="L583" s="1">
        <f>INDEX(ScheduleRef!$D$2:$AB$853,_xlfn.AGGREGATE(15,6,(ROW(ScheduleRef!$D$2:$AB$853)-ROW(ScheduleRef!$D$2)+1)/(ScheduleRef!$D$2:$D$853&lt;&gt;""),ROWS(ScheduleCompile!L$1:L583)),COLUMNS($A583:L583))</f>
        <v>54.5</v>
      </c>
      <c r="M583" s="1">
        <f>INDEX(ScheduleRef!$D$2:$AB$853,_xlfn.AGGREGATE(15,6,(ROW(ScheduleRef!$D$2:$AB$853)-ROW(ScheduleRef!$D$2)+1)/(ScheduleRef!$D$2:$D$853&lt;&gt;""),ROWS(ScheduleCompile!M$1:M583)),COLUMNS($A583:M583))</f>
        <v>54.5</v>
      </c>
      <c r="N583" s="1">
        <f>INDEX(ScheduleRef!$D$2:$AB$853,_xlfn.AGGREGATE(15,6,(ROW(ScheduleRef!$D$2:$AB$853)-ROW(ScheduleRef!$D$2)+1)/(ScheduleRef!$D$2:$D$853&lt;&gt;""),ROWS(ScheduleCompile!N$1:N583)),COLUMNS($A583:N583))</f>
        <v>54.5</v>
      </c>
      <c r="O583" s="1">
        <f>INDEX(ScheduleRef!$D$2:$AB$853,_xlfn.AGGREGATE(15,6,(ROW(ScheduleRef!$D$2:$AB$853)-ROW(ScheduleRef!$D$2)+1)/(ScheduleRef!$D$2:$D$853&lt;&gt;""),ROWS(ScheduleCompile!O$1:O583)),COLUMNS($A583:O583))</f>
        <v>54.5</v>
      </c>
      <c r="P583" s="1">
        <f>INDEX(ScheduleRef!$D$2:$AB$853,_xlfn.AGGREGATE(15,6,(ROW(ScheduleRef!$D$2:$AB$853)-ROW(ScheduleRef!$D$2)+1)/(ScheduleRef!$D$2:$D$853&lt;&gt;""),ROWS(ScheduleCompile!P$1:P583)),COLUMNS($A583:P583))</f>
        <v>54.5</v>
      </c>
      <c r="Q583" s="1">
        <f>INDEX(ScheduleRef!$D$2:$AB$853,_xlfn.AGGREGATE(15,6,(ROW(ScheduleRef!$D$2:$AB$853)-ROW(ScheduleRef!$D$2)+1)/(ScheduleRef!$D$2:$D$853&lt;&gt;""),ROWS(ScheduleCompile!Q$1:Q583)),COLUMNS($A583:Q583))</f>
        <v>54.5</v>
      </c>
      <c r="R583" s="1">
        <f>INDEX(ScheduleRef!$D$2:$AB$853,_xlfn.AGGREGATE(15,6,(ROW(ScheduleRef!$D$2:$AB$853)-ROW(ScheduleRef!$D$2)+1)/(ScheduleRef!$D$2:$D$853&lt;&gt;""),ROWS(ScheduleCompile!R$1:R583)),COLUMNS($A583:R583))</f>
        <v>54.5</v>
      </c>
      <c r="S583" s="1">
        <f>INDEX(ScheduleRef!$D$2:$AB$853,_xlfn.AGGREGATE(15,6,(ROW(ScheduleRef!$D$2:$AB$853)-ROW(ScheduleRef!$D$2)+1)/(ScheduleRef!$D$2:$D$853&lt;&gt;""),ROWS(ScheduleCompile!S$1:S583)),COLUMNS($A583:S583))</f>
        <v>54.5</v>
      </c>
      <c r="T583" s="1">
        <f>INDEX(ScheduleRef!$D$2:$AB$853,_xlfn.AGGREGATE(15,6,(ROW(ScheduleRef!$D$2:$AB$853)-ROW(ScheduleRef!$D$2)+1)/(ScheduleRef!$D$2:$D$853&lt;&gt;""),ROWS(ScheduleCompile!T$1:T583)),COLUMNS($A583:T583))</f>
        <v>54.5</v>
      </c>
      <c r="U583" s="1">
        <f>INDEX(ScheduleRef!$D$2:$AB$853,_xlfn.AGGREGATE(15,6,(ROW(ScheduleRef!$D$2:$AB$853)-ROW(ScheduleRef!$D$2)+1)/(ScheduleRef!$D$2:$D$853&lt;&gt;""),ROWS(ScheduleCompile!U$1:U583)),COLUMNS($A583:U583))</f>
        <v>54.5</v>
      </c>
      <c r="V583" s="1">
        <f>INDEX(ScheduleRef!$D$2:$AB$853,_xlfn.AGGREGATE(15,6,(ROW(ScheduleRef!$D$2:$AB$853)-ROW(ScheduleRef!$D$2)+1)/(ScheduleRef!$D$2:$D$853&lt;&gt;""),ROWS(ScheduleCompile!V$1:V583)),COLUMNS($A583:V583))</f>
        <v>54.5</v>
      </c>
      <c r="W583" s="1">
        <f>INDEX(ScheduleRef!$D$2:$AB$853,_xlfn.AGGREGATE(15,6,(ROW(ScheduleRef!$D$2:$AB$853)-ROW(ScheduleRef!$D$2)+1)/(ScheduleRef!$D$2:$D$853&lt;&gt;""),ROWS(ScheduleCompile!W$1:W583)),COLUMNS($A583:W583))</f>
        <v>54.5</v>
      </c>
      <c r="X583" s="1">
        <f>INDEX(ScheduleRef!$D$2:$AB$853,_xlfn.AGGREGATE(15,6,(ROW(ScheduleRef!$D$2:$AB$853)-ROW(ScheduleRef!$D$2)+1)/(ScheduleRef!$D$2:$D$853&lt;&gt;""),ROWS(ScheduleCompile!X$1:X583)),COLUMNS($A583:X583))</f>
        <v>54.5</v>
      </c>
      <c r="Y583" s="1">
        <f>INDEX(ScheduleRef!$D$2:$AB$853,_xlfn.AGGREGATE(15,6,(ROW(ScheduleRef!$D$2:$AB$853)-ROW(ScheduleRef!$D$2)+1)/(ScheduleRef!$D$2:$D$853&lt;&gt;""),ROWS(ScheduleCompile!Y$1:Y583)),COLUMNS($A583:Y583))</f>
        <v>54.5</v>
      </c>
    </row>
    <row r="584" spans="1:25" x14ac:dyDescent="0.25">
      <c r="A584" s="30" t="str">
        <f>INDEX(ScheduleRef!$D$2:$AB$853,_xlfn.AGGREGATE(15,6,(ROW(ScheduleRef!$D$2:$AB$853)-ROW(ScheduleRef!$D$2)+1)/(ScheduleRef!$D$2:$D$853&lt;&gt;""),ROWS(ScheduleCompile!A$1:A584)),COLUMNS($A584:A584))</f>
        <v>WaterMainCZ05Jul</v>
      </c>
      <c r="B584" s="1">
        <f>INDEX(ScheduleRef!$D$2:$AB$853,_xlfn.AGGREGATE(15,6,(ROW(ScheduleRef!$D$2:$AB$853)-ROW(ScheduleRef!$D$2)+1)/(ScheduleRef!$D$2:$D$853&lt;&gt;""),ROWS(ScheduleCompile!B$1:B584)),COLUMNS($A584:B584))</f>
        <v>54.8</v>
      </c>
      <c r="C584" s="1">
        <f>INDEX(ScheduleRef!$D$2:$AB$853,_xlfn.AGGREGATE(15,6,(ROW(ScheduleRef!$D$2:$AB$853)-ROW(ScheduleRef!$D$2)+1)/(ScheduleRef!$D$2:$D$853&lt;&gt;""),ROWS(ScheduleCompile!C$1:C584)),COLUMNS($A584:C584))</f>
        <v>54.8</v>
      </c>
      <c r="D584" s="1">
        <f>INDEX(ScheduleRef!$D$2:$AB$853,_xlfn.AGGREGATE(15,6,(ROW(ScheduleRef!$D$2:$AB$853)-ROW(ScheduleRef!$D$2)+1)/(ScheduleRef!$D$2:$D$853&lt;&gt;""),ROWS(ScheduleCompile!D$1:D584)),COLUMNS($A584:D584))</f>
        <v>54.8</v>
      </c>
      <c r="E584" s="1">
        <f>INDEX(ScheduleRef!$D$2:$AB$853,_xlfn.AGGREGATE(15,6,(ROW(ScheduleRef!$D$2:$AB$853)-ROW(ScheduleRef!$D$2)+1)/(ScheduleRef!$D$2:$D$853&lt;&gt;""),ROWS(ScheduleCompile!E$1:E584)),COLUMNS($A584:E584))</f>
        <v>54.8</v>
      </c>
      <c r="F584" s="1">
        <f>INDEX(ScheduleRef!$D$2:$AB$853,_xlfn.AGGREGATE(15,6,(ROW(ScheduleRef!$D$2:$AB$853)-ROW(ScheduleRef!$D$2)+1)/(ScheduleRef!$D$2:$D$853&lt;&gt;""),ROWS(ScheduleCompile!F$1:F584)),COLUMNS($A584:F584))</f>
        <v>54.8</v>
      </c>
      <c r="G584" s="1">
        <f>INDEX(ScheduleRef!$D$2:$AB$853,_xlfn.AGGREGATE(15,6,(ROW(ScheduleRef!$D$2:$AB$853)-ROW(ScheduleRef!$D$2)+1)/(ScheduleRef!$D$2:$D$853&lt;&gt;""),ROWS(ScheduleCompile!G$1:G584)),COLUMNS($A584:G584))</f>
        <v>54.8</v>
      </c>
      <c r="H584" s="1">
        <f>INDEX(ScheduleRef!$D$2:$AB$853,_xlfn.AGGREGATE(15,6,(ROW(ScheduleRef!$D$2:$AB$853)-ROW(ScheduleRef!$D$2)+1)/(ScheduleRef!$D$2:$D$853&lt;&gt;""),ROWS(ScheduleCompile!H$1:H584)),COLUMNS($A584:H584))</f>
        <v>54.8</v>
      </c>
      <c r="I584" s="1">
        <f>INDEX(ScheduleRef!$D$2:$AB$853,_xlfn.AGGREGATE(15,6,(ROW(ScheduleRef!$D$2:$AB$853)-ROW(ScheduleRef!$D$2)+1)/(ScheduleRef!$D$2:$D$853&lt;&gt;""),ROWS(ScheduleCompile!I$1:I584)),COLUMNS($A584:I584))</f>
        <v>54.8</v>
      </c>
      <c r="J584" s="1">
        <f>INDEX(ScheduleRef!$D$2:$AB$853,_xlfn.AGGREGATE(15,6,(ROW(ScheduleRef!$D$2:$AB$853)-ROW(ScheduleRef!$D$2)+1)/(ScheduleRef!$D$2:$D$853&lt;&gt;""),ROWS(ScheduleCompile!J$1:J584)),COLUMNS($A584:J584))</f>
        <v>54.8</v>
      </c>
      <c r="K584" s="1">
        <f>INDEX(ScheduleRef!$D$2:$AB$853,_xlfn.AGGREGATE(15,6,(ROW(ScheduleRef!$D$2:$AB$853)-ROW(ScheduleRef!$D$2)+1)/(ScheduleRef!$D$2:$D$853&lt;&gt;""),ROWS(ScheduleCompile!K$1:K584)),COLUMNS($A584:K584))</f>
        <v>54.8</v>
      </c>
      <c r="L584" s="1">
        <f>INDEX(ScheduleRef!$D$2:$AB$853,_xlfn.AGGREGATE(15,6,(ROW(ScheduleRef!$D$2:$AB$853)-ROW(ScheduleRef!$D$2)+1)/(ScheduleRef!$D$2:$D$853&lt;&gt;""),ROWS(ScheduleCompile!L$1:L584)),COLUMNS($A584:L584))</f>
        <v>54.8</v>
      </c>
      <c r="M584" s="1">
        <f>INDEX(ScheduleRef!$D$2:$AB$853,_xlfn.AGGREGATE(15,6,(ROW(ScheduleRef!$D$2:$AB$853)-ROW(ScheduleRef!$D$2)+1)/(ScheduleRef!$D$2:$D$853&lt;&gt;""),ROWS(ScheduleCompile!M$1:M584)),COLUMNS($A584:M584))</f>
        <v>54.8</v>
      </c>
      <c r="N584" s="1">
        <f>INDEX(ScheduleRef!$D$2:$AB$853,_xlfn.AGGREGATE(15,6,(ROW(ScheduleRef!$D$2:$AB$853)-ROW(ScheduleRef!$D$2)+1)/(ScheduleRef!$D$2:$D$853&lt;&gt;""),ROWS(ScheduleCompile!N$1:N584)),COLUMNS($A584:N584))</f>
        <v>54.8</v>
      </c>
      <c r="O584" s="1">
        <f>INDEX(ScheduleRef!$D$2:$AB$853,_xlfn.AGGREGATE(15,6,(ROW(ScheduleRef!$D$2:$AB$853)-ROW(ScheduleRef!$D$2)+1)/(ScheduleRef!$D$2:$D$853&lt;&gt;""),ROWS(ScheduleCompile!O$1:O584)),COLUMNS($A584:O584))</f>
        <v>54.8</v>
      </c>
      <c r="P584" s="1">
        <f>INDEX(ScheduleRef!$D$2:$AB$853,_xlfn.AGGREGATE(15,6,(ROW(ScheduleRef!$D$2:$AB$853)-ROW(ScheduleRef!$D$2)+1)/(ScheduleRef!$D$2:$D$853&lt;&gt;""),ROWS(ScheduleCompile!P$1:P584)),COLUMNS($A584:P584))</f>
        <v>54.8</v>
      </c>
      <c r="Q584" s="1">
        <f>INDEX(ScheduleRef!$D$2:$AB$853,_xlfn.AGGREGATE(15,6,(ROW(ScheduleRef!$D$2:$AB$853)-ROW(ScheduleRef!$D$2)+1)/(ScheduleRef!$D$2:$D$853&lt;&gt;""),ROWS(ScheduleCompile!Q$1:Q584)),COLUMNS($A584:Q584))</f>
        <v>54.8</v>
      </c>
      <c r="R584" s="1">
        <f>INDEX(ScheduleRef!$D$2:$AB$853,_xlfn.AGGREGATE(15,6,(ROW(ScheduleRef!$D$2:$AB$853)-ROW(ScheduleRef!$D$2)+1)/(ScheduleRef!$D$2:$D$853&lt;&gt;""),ROWS(ScheduleCompile!R$1:R584)),COLUMNS($A584:R584))</f>
        <v>54.8</v>
      </c>
      <c r="S584" s="1">
        <f>INDEX(ScheduleRef!$D$2:$AB$853,_xlfn.AGGREGATE(15,6,(ROW(ScheduleRef!$D$2:$AB$853)-ROW(ScheduleRef!$D$2)+1)/(ScheduleRef!$D$2:$D$853&lt;&gt;""),ROWS(ScheduleCompile!S$1:S584)),COLUMNS($A584:S584))</f>
        <v>54.8</v>
      </c>
      <c r="T584" s="1">
        <f>INDEX(ScheduleRef!$D$2:$AB$853,_xlfn.AGGREGATE(15,6,(ROW(ScheduleRef!$D$2:$AB$853)-ROW(ScheduleRef!$D$2)+1)/(ScheduleRef!$D$2:$D$853&lt;&gt;""),ROWS(ScheduleCompile!T$1:T584)),COLUMNS($A584:T584))</f>
        <v>54.8</v>
      </c>
      <c r="U584" s="1">
        <f>INDEX(ScheduleRef!$D$2:$AB$853,_xlfn.AGGREGATE(15,6,(ROW(ScheduleRef!$D$2:$AB$853)-ROW(ScheduleRef!$D$2)+1)/(ScheduleRef!$D$2:$D$853&lt;&gt;""),ROWS(ScheduleCompile!U$1:U584)),COLUMNS($A584:U584))</f>
        <v>54.8</v>
      </c>
      <c r="V584" s="1">
        <f>INDEX(ScheduleRef!$D$2:$AB$853,_xlfn.AGGREGATE(15,6,(ROW(ScheduleRef!$D$2:$AB$853)-ROW(ScheduleRef!$D$2)+1)/(ScheduleRef!$D$2:$D$853&lt;&gt;""),ROWS(ScheduleCompile!V$1:V584)),COLUMNS($A584:V584))</f>
        <v>54.8</v>
      </c>
      <c r="W584" s="1">
        <f>INDEX(ScheduleRef!$D$2:$AB$853,_xlfn.AGGREGATE(15,6,(ROW(ScheduleRef!$D$2:$AB$853)-ROW(ScheduleRef!$D$2)+1)/(ScheduleRef!$D$2:$D$853&lt;&gt;""),ROWS(ScheduleCompile!W$1:W584)),COLUMNS($A584:W584))</f>
        <v>54.8</v>
      </c>
      <c r="X584" s="1">
        <f>INDEX(ScheduleRef!$D$2:$AB$853,_xlfn.AGGREGATE(15,6,(ROW(ScheduleRef!$D$2:$AB$853)-ROW(ScheduleRef!$D$2)+1)/(ScheduleRef!$D$2:$D$853&lt;&gt;""),ROWS(ScheduleCompile!X$1:X584)),COLUMNS($A584:X584))</f>
        <v>54.8</v>
      </c>
      <c r="Y584" s="1">
        <f>INDEX(ScheduleRef!$D$2:$AB$853,_xlfn.AGGREGATE(15,6,(ROW(ScheduleRef!$D$2:$AB$853)-ROW(ScheduleRef!$D$2)+1)/(ScheduleRef!$D$2:$D$853&lt;&gt;""),ROWS(ScheduleCompile!Y$1:Y584)),COLUMNS($A584:Y584))</f>
        <v>54.8</v>
      </c>
    </row>
    <row r="585" spans="1:25" x14ac:dyDescent="0.25">
      <c r="A585" s="30" t="str">
        <f>INDEX(ScheduleRef!$D$2:$AB$853,_xlfn.AGGREGATE(15,6,(ROW(ScheduleRef!$D$2:$AB$853)-ROW(ScheduleRef!$D$2)+1)/(ScheduleRef!$D$2:$D$853&lt;&gt;""),ROWS(ScheduleCompile!A$1:A585)),COLUMNS($A585:A585))</f>
        <v>WaterMainCZ05Aug</v>
      </c>
      <c r="B585" s="1">
        <f>INDEX(ScheduleRef!$D$2:$AB$853,_xlfn.AGGREGATE(15,6,(ROW(ScheduleRef!$D$2:$AB$853)-ROW(ScheduleRef!$D$2)+1)/(ScheduleRef!$D$2:$D$853&lt;&gt;""),ROWS(ScheduleCompile!B$1:B585)),COLUMNS($A585:B585))</f>
        <v>55.7</v>
      </c>
      <c r="C585" s="1">
        <f>INDEX(ScheduleRef!$D$2:$AB$853,_xlfn.AGGREGATE(15,6,(ROW(ScheduleRef!$D$2:$AB$853)-ROW(ScheduleRef!$D$2)+1)/(ScheduleRef!$D$2:$D$853&lt;&gt;""),ROWS(ScheduleCompile!C$1:C585)),COLUMNS($A585:C585))</f>
        <v>55.7</v>
      </c>
      <c r="D585" s="1">
        <f>INDEX(ScheduleRef!$D$2:$AB$853,_xlfn.AGGREGATE(15,6,(ROW(ScheduleRef!$D$2:$AB$853)-ROW(ScheduleRef!$D$2)+1)/(ScheduleRef!$D$2:$D$853&lt;&gt;""),ROWS(ScheduleCompile!D$1:D585)),COLUMNS($A585:D585))</f>
        <v>55.7</v>
      </c>
      <c r="E585" s="1">
        <f>INDEX(ScheduleRef!$D$2:$AB$853,_xlfn.AGGREGATE(15,6,(ROW(ScheduleRef!$D$2:$AB$853)-ROW(ScheduleRef!$D$2)+1)/(ScheduleRef!$D$2:$D$853&lt;&gt;""),ROWS(ScheduleCompile!E$1:E585)),COLUMNS($A585:E585))</f>
        <v>55.7</v>
      </c>
      <c r="F585" s="1">
        <f>INDEX(ScheduleRef!$D$2:$AB$853,_xlfn.AGGREGATE(15,6,(ROW(ScheduleRef!$D$2:$AB$853)-ROW(ScheduleRef!$D$2)+1)/(ScheduleRef!$D$2:$D$853&lt;&gt;""),ROWS(ScheduleCompile!F$1:F585)),COLUMNS($A585:F585))</f>
        <v>55.7</v>
      </c>
      <c r="G585" s="1">
        <f>INDEX(ScheduleRef!$D$2:$AB$853,_xlfn.AGGREGATE(15,6,(ROW(ScheduleRef!$D$2:$AB$853)-ROW(ScheduleRef!$D$2)+1)/(ScheduleRef!$D$2:$D$853&lt;&gt;""),ROWS(ScheduleCompile!G$1:G585)),COLUMNS($A585:G585))</f>
        <v>55.7</v>
      </c>
      <c r="H585" s="1">
        <f>INDEX(ScheduleRef!$D$2:$AB$853,_xlfn.AGGREGATE(15,6,(ROW(ScheduleRef!$D$2:$AB$853)-ROW(ScheduleRef!$D$2)+1)/(ScheduleRef!$D$2:$D$853&lt;&gt;""),ROWS(ScheduleCompile!H$1:H585)),COLUMNS($A585:H585))</f>
        <v>55.7</v>
      </c>
      <c r="I585" s="1">
        <f>INDEX(ScheduleRef!$D$2:$AB$853,_xlfn.AGGREGATE(15,6,(ROW(ScheduleRef!$D$2:$AB$853)-ROW(ScheduleRef!$D$2)+1)/(ScheduleRef!$D$2:$D$853&lt;&gt;""),ROWS(ScheduleCompile!I$1:I585)),COLUMNS($A585:I585))</f>
        <v>55.7</v>
      </c>
      <c r="J585" s="1">
        <f>INDEX(ScheduleRef!$D$2:$AB$853,_xlfn.AGGREGATE(15,6,(ROW(ScheduleRef!$D$2:$AB$853)-ROW(ScheduleRef!$D$2)+1)/(ScheduleRef!$D$2:$D$853&lt;&gt;""),ROWS(ScheduleCompile!J$1:J585)),COLUMNS($A585:J585))</f>
        <v>55.7</v>
      </c>
      <c r="K585" s="1">
        <f>INDEX(ScheduleRef!$D$2:$AB$853,_xlfn.AGGREGATE(15,6,(ROW(ScheduleRef!$D$2:$AB$853)-ROW(ScheduleRef!$D$2)+1)/(ScheduleRef!$D$2:$D$853&lt;&gt;""),ROWS(ScheduleCompile!K$1:K585)),COLUMNS($A585:K585))</f>
        <v>55.7</v>
      </c>
      <c r="L585" s="1">
        <f>INDEX(ScheduleRef!$D$2:$AB$853,_xlfn.AGGREGATE(15,6,(ROW(ScheduleRef!$D$2:$AB$853)-ROW(ScheduleRef!$D$2)+1)/(ScheduleRef!$D$2:$D$853&lt;&gt;""),ROWS(ScheduleCompile!L$1:L585)),COLUMNS($A585:L585))</f>
        <v>55.7</v>
      </c>
      <c r="M585" s="1">
        <f>INDEX(ScheduleRef!$D$2:$AB$853,_xlfn.AGGREGATE(15,6,(ROW(ScheduleRef!$D$2:$AB$853)-ROW(ScheduleRef!$D$2)+1)/(ScheduleRef!$D$2:$D$853&lt;&gt;""),ROWS(ScheduleCompile!M$1:M585)),COLUMNS($A585:M585))</f>
        <v>55.7</v>
      </c>
      <c r="N585" s="1">
        <f>INDEX(ScheduleRef!$D$2:$AB$853,_xlfn.AGGREGATE(15,6,(ROW(ScheduleRef!$D$2:$AB$853)-ROW(ScheduleRef!$D$2)+1)/(ScheduleRef!$D$2:$D$853&lt;&gt;""),ROWS(ScheduleCompile!N$1:N585)),COLUMNS($A585:N585))</f>
        <v>55.7</v>
      </c>
      <c r="O585" s="1">
        <f>INDEX(ScheduleRef!$D$2:$AB$853,_xlfn.AGGREGATE(15,6,(ROW(ScheduleRef!$D$2:$AB$853)-ROW(ScheduleRef!$D$2)+1)/(ScheduleRef!$D$2:$D$853&lt;&gt;""),ROWS(ScheduleCompile!O$1:O585)),COLUMNS($A585:O585))</f>
        <v>55.7</v>
      </c>
      <c r="P585" s="1">
        <f>INDEX(ScheduleRef!$D$2:$AB$853,_xlfn.AGGREGATE(15,6,(ROW(ScheduleRef!$D$2:$AB$853)-ROW(ScheduleRef!$D$2)+1)/(ScheduleRef!$D$2:$D$853&lt;&gt;""),ROWS(ScheduleCompile!P$1:P585)),COLUMNS($A585:P585))</f>
        <v>55.7</v>
      </c>
      <c r="Q585" s="1">
        <f>INDEX(ScheduleRef!$D$2:$AB$853,_xlfn.AGGREGATE(15,6,(ROW(ScheduleRef!$D$2:$AB$853)-ROW(ScheduleRef!$D$2)+1)/(ScheduleRef!$D$2:$D$853&lt;&gt;""),ROWS(ScheduleCompile!Q$1:Q585)),COLUMNS($A585:Q585))</f>
        <v>55.7</v>
      </c>
      <c r="R585" s="1">
        <f>INDEX(ScheduleRef!$D$2:$AB$853,_xlfn.AGGREGATE(15,6,(ROW(ScheduleRef!$D$2:$AB$853)-ROW(ScheduleRef!$D$2)+1)/(ScheduleRef!$D$2:$D$853&lt;&gt;""),ROWS(ScheduleCompile!R$1:R585)),COLUMNS($A585:R585))</f>
        <v>55.7</v>
      </c>
      <c r="S585" s="1">
        <f>INDEX(ScheduleRef!$D$2:$AB$853,_xlfn.AGGREGATE(15,6,(ROW(ScheduleRef!$D$2:$AB$853)-ROW(ScheduleRef!$D$2)+1)/(ScheduleRef!$D$2:$D$853&lt;&gt;""),ROWS(ScheduleCompile!S$1:S585)),COLUMNS($A585:S585))</f>
        <v>55.7</v>
      </c>
      <c r="T585" s="1">
        <f>INDEX(ScheduleRef!$D$2:$AB$853,_xlfn.AGGREGATE(15,6,(ROW(ScheduleRef!$D$2:$AB$853)-ROW(ScheduleRef!$D$2)+1)/(ScheduleRef!$D$2:$D$853&lt;&gt;""),ROWS(ScheduleCompile!T$1:T585)),COLUMNS($A585:T585))</f>
        <v>55.7</v>
      </c>
      <c r="U585" s="1">
        <f>INDEX(ScheduleRef!$D$2:$AB$853,_xlfn.AGGREGATE(15,6,(ROW(ScheduleRef!$D$2:$AB$853)-ROW(ScheduleRef!$D$2)+1)/(ScheduleRef!$D$2:$D$853&lt;&gt;""),ROWS(ScheduleCompile!U$1:U585)),COLUMNS($A585:U585))</f>
        <v>55.7</v>
      </c>
      <c r="V585" s="1">
        <f>INDEX(ScheduleRef!$D$2:$AB$853,_xlfn.AGGREGATE(15,6,(ROW(ScheduleRef!$D$2:$AB$853)-ROW(ScheduleRef!$D$2)+1)/(ScheduleRef!$D$2:$D$853&lt;&gt;""),ROWS(ScheduleCompile!V$1:V585)),COLUMNS($A585:V585))</f>
        <v>55.7</v>
      </c>
      <c r="W585" s="1">
        <f>INDEX(ScheduleRef!$D$2:$AB$853,_xlfn.AGGREGATE(15,6,(ROW(ScheduleRef!$D$2:$AB$853)-ROW(ScheduleRef!$D$2)+1)/(ScheduleRef!$D$2:$D$853&lt;&gt;""),ROWS(ScheduleCompile!W$1:W585)),COLUMNS($A585:W585))</f>
        <v>55.7</v>
      </c>
      <c r="X585" s="1">
        <f>INDEX(ScheduleRef!$D$2:$AB$853,_xlfn.AGGREGATE(15,6,(ROW(ScheduleRef!$D$2:$AB$853)-ROW(ScheduleRef!$D$2)+1)/(ScheduleRef!$D$2:$D$853&lt;&gt;""),ROWS(ScheduleCompile!X$1:X585)),COLUMNS($A585:X585))</f>
        <v>55.7</v>
      </c>
      <c r="Y585" s="1">
        <f>INDEX(ScheduleRef!$D$2:$AB$853,_xlfn.AGGREGATE(15,6,(ROW(ScheduleRef!$D$2:$AB$853)-ROW(ScheduleRef!$D$2)+1)/(ScheduleRef!$D$2:$D$853&lt;&gt;""),ROWS(ScheduleCompile!Y$1:Y585)),COLUMNS($A585:Y585))</f>
        <v>55.7</v>
      </c>
    </row>
    <row r="586" spans="1:25" x14ac:dyDescent="0.25">
      <c r="A586" s="30" t="str">
        <f>INDEX(ScheduleRef!$D$2:$AB$853,_xlfn.AGGREGATE(15,6,(ROW(ScheduleRef!$D$2:$AB$853)-ROW(ScheduleRef!$D$2)+1)/(ScheduleRef!$D$2:$D$853&lt;&gt;""),ROWS(ScheduleCompile!A$1:A586)),COLUMNS($A586:A586))</f>
        <v>WaterMainCZ05Sep</v>
      </c>
      <c r="B586" s="1">
        <f>INDEX(ScheduleRef!$D$2:$AB$853,_xlfn.AGGREGATE(15,6,(ROW(ScheduleRef!$D$2:$AB$853)-ROW(ScheduleRef!$D$2)+1)/(ScheduleRef!$D$2:$D$853&lt;&gt;""),ROWS(ScheduleCompile!B$1:B586)),COLUMNS($A586:B586))</f>
        <v>55.3</v>
      </c>
      <c r="C586" s="1">
        <f>INDEX(ScheduleRef!$D$2:$AB$853,_xlfn.AGGREGATE(15,6,(ROW(ScheduleRef!$D$2:$AB$853)-ROW(ScheduleRef!$D$2)+1)/(ScheduleRef!$D$2:$D$853&lt;&gt;""),ROWS(ScheduleCompile!C$1:C586)),COLUMNS($A586:C586))</f>
        <v>55.3</v>
      </c>
      <c r="D586" s="1">
        <f>INDEX(ScheduleRef!$D$2:$AB$853,_xlfn.AGGREGATE(15,6,(ROW(ScheduleRef!$D$2:$AB$853)-ROW(ScheduleRef!$D$2)+1)/(ScheduleRef!$D$2:$D$853&lt;&gt;""),ROWS(ScheduleCompile!D$1:D586)),COLUMNS($A586:D586))</f>
        <v>55.3</v>
      </c>
      <c r="E586" s="1">
        <f>INDEX(ScheduleRef!$D$2:$AB$853,_xlfn.AGGREGATE(15,6,(ROW(ScheduleRef!$D$2:$AB$853)-ROW(ScheduleRef!$D$2)+1)/(ScheduleRef!$D$2:$D$853&lt;&gt;""),ROWS(ScheduleCompile!E$1:E586)),COLUMNS($A586:E586))</f>
        <v>55.3</v>
      </c>
      <c r="F586" s="1">
        <f>INDEX(ScheduleRef!$D$2:$AB$853,_xlfn.AGGREGATE(15,6,(ROW(ScheduleRef!$D$2:$AB$853)-ROW(ScheduleRef!$D$2)+1)/(ScheduleRef!$D$2:$D$853&lt;&gt;""),ROWS(ScheduleCompile!F$1:F586)),COLUMNS($A586:F586))</f>
        <v>55.3</v>
      </c>
      <c r="G586" s="1">
        <f>INDEX(ScheduleRef!$D$2:$AB$853,_xlfn.AGGREGATE(15,6,(ROW(ScheduleRef!$D$2:$AB$853)-ROW(ScheduleRef!$D$2)+1)/(ScheduleRef!$D$2:$D$853&lt;&gt;""),ROWS(ScheduleCompile!G$1:G586)),COLUMNS($A586:G586))</f>
        <v>55.3</v>
      </c>
      <c r="H586" s="1">
        <f>INDEX(ScheduleRef!$D$2:$AB$853,_xlfn.AGGREGATE(15,6,(ROW(ScheduleRef!$D$2:$AB$853)-ROW(ScheduleRef!$D$2)+1)/(ScheduleRef!$D$2:$D$853&lt;&gt;""),ROWS(ScheduleCompile!H$1:H586)),COLUMNS($A586:H586))</f>
        <v>55.3</v>
      </c>
      <c r="I586" s="1">
        <f>INDEX(ScheduleRef!$D$2:$AB$853,_xlfn.AGGREGATE(15,6,(ROW(ScheduleRef!$D$2:$AB$853)-ROW(ScheduleRef!$D$2)+1)/(ScheduleRef!$D$2:$D$853&lt;&gt;""),ROWS(ScheduleCompile!I$1:I586)),COLUMNS($A586:I586))</f>
        <v>55.3</v>
      </c>
      <c r="J586" s="1">
        <f>INDEX(ScheduleRef!$D$2:$AB$853,_xlfn.AGGREGATE(15,6,(ROW(ScheduleRef!$D$2:$AB$853)-ROW(ScheduleRef!$D$2)+1)/(ScheduleRef!$D$2:$D$853&lt;&gt;""),ROWS(ScheduleCompile!J$1:J586)),COLUMNS($A586:J586))</f>
        <v>55.3</v>
      </c>
      <c r="K586" s="1">
        <f>INDEX(ScheduleRef!$D$2:$AB$853,_xlfn.AGGREGATE(15,6,(ROW(ScheduleRef!$D$2:$AB$853)-ROW(ScheduleRef!$D$2)+1)/(ScheduleRef!$D$2:$D$853&lt;&gt;""),ROWS(ScheduleCompile!K$1:K586)),COLUMNS($A586:K586))</f>
        <v>55.3</v>
      </c>
      <c r="L586" s="1">
        <f>INDEX(ScheduleRef!$D$2:$AB$853,_xlfn.AGGREGATE(15,6,(ROW(ScheduleRef!$D$2:$AB$853)-ROW(ScheduleRef!$D$2)+1)/(ScheduleRef!$D$2:$D$853&lt;&gt;""),ROWS(ScheduleCompile!L$1:L586)),COLUMNS($A586:L586))</f>
        <v>55.3</v>
      </c>
      <c r="M586" s="1">
        <f>INDEX(ScheduleRef!$D$2:$AB$853,_xlfn.AGGREGATE(15,6,(ROW(ScheduleRef!$D$2:$AB$853)-ROW(ScheduleRef!$D$2)+1)/(ScheduleRef!$D$2:$D$853&lt;&gt;""),ROWS(ScheduleCompile!M$1:M586)),COLUMNS($A586:M586))</f>
        <v>55.3</v>
      </c>
      <c r="N586" s="1">
        <f>INDEX(ScheduleRef!$D$2:$AB$853,_xlfn.AGGREGATE(15,6,(ROW(ScheduleRef!$D$2:$AB$853)-ROW(ScheduleRef!$D$2)+1)/(ScheduleRef!$D$2:$D$853&lt;&gt;""),ROWS(ScheduleCompile!N$1:N586)),COLUMNS($A586:N586))</f>
        <v>55.3</v>
      </c>
      <c r="O586" s="1">
        <f>INDEX(ScheduleRef!$D$2:$AB$853,_xlfn.AGGREGATE(15,6,(ROW(ScheduleRef!$D$2:$AB$853)-ROW(ScheduleRef!$D$2)+1)/(ScheduleRef!$D$2:$D$853&lt;&gt;""),ROWS(ScheduleCompile!O$1:O586)),COLUMNS($A586:O586))</f>
        <v>55.3</v>
      </c>
      <c r="P586" s="1">
        <f>INDEX(ScheduleRef!$D$2:$AB$853,_xlfn.AGGREGATE(15,6,(ROW(ScheduleRef!$D$2:$AB$853)-ROW(ScheduleRef!$D$2)+1)/(ScheduleRef!$D$2:$D$853&lt;&gt;""),ROWS(ScheduleCompile!P$1:P586)),COLUMNS($A586:P586))</f>
        <v>55.3</v>
      </c>
      <c r="Q586" s="1">
        <f>INDEX(ScheduleRef!$D$2:$AB$853,_xlfn.AGGREGATE(15,6,(ROW(ScheduleRef!$D$2:$AB$853)-ROW(ScheduleRef!$D$2)+1)/(ScheduleRef!$D$2:$D$853&lt;&gt;""),ROWS(ScheduleCompile!Q$1:Q586)),COLUMNS($A586:Q586))</f>
        <v>55.3</v>
      </c>
      <c r="R586" s="1">
        <f>INDEX(ScheduleRef!$D$2:$AB$853,_xlfn.AGGREGATE(15,6,(ROW(ScheduleRef!$D$2:$AB$853)-ROW(ScheduleRef!$D$2)+1)/(ScheduleRef!$D$2:$D$853&lt;&gt;""),ROWS(ScheduleCompile!R$1:R586)),COLUMNS($A586:R586))</f>
        <v>55.3</v>
      </c>
      <c r="S586" s="1">
        <f>INDEX(ScheduleRef!$D$2:$AB$853,_xlfn.AGGREGATE(15,6,(ROW(ScheduleRef!$D$2:$AB$853)-ROW(ScheduleRef!$D$2)+1)/(ScheduleRef!$D$2:$D$853&lt;&gt;""),ROWS(ScheduleCompile!S$1:S586)),COLUMNS($A586:S586))</f>
        <v>55.3</v>
      </c>
      <c r="T586" s="1">
        <f>INDEX(ScheduleRef!$D$2:$AB$853,_xlfn.AGGREGATE(15,6,(ROW(ScheduleRef!$D$2:$AB$853)-ROW(ScheduleRef!$D$2)+1)/(ScheduleRef!$D$2:$D$853&lt;&gt;""),ROWS(ScheduleCompile!T$1:T586)),COLUMNS($A586:T586))</f>
        <v>55.3</v>
      </c>
      <c r="U586" s="1">
        <f>INDEX(ScheduleRef!$D$2:$AB$853,_xlfn.AGGREGATE(15,6,(ROW(ScheduleRef!$D$2:$AB$853)-ROW(ScheduleRef!$D$2)+1)/(ScheduleRef!$D$2:$D$853&lt;&gt;""),ROWS(ScheduleCompile!U$1:U586)),COLUMNS($A586:U586))</f>
        <v>55.3</v>
      </c>
      <c r="V586" s="1">
        <f>INDEX(ScheduleRef!$D$2:$AB$853,_xlfn.AGGREGATE(15,6,(ROW(ScheduleRef!$D$2:$AB$853)-ROW(ScheduleRef!$D$2)+1)/(ScheduleRef!$D$2:$D$853&lt;&gt;""),ROWS(ScheduleCompile!V$1:V586)),COLUMNS($A586:V586))</f>
        <v>55.3</v>
      </c>
      <c r="W586" s="1">
        <f>INDEX(ScheduleRef!$D$2:$AB$853,_xlfn.AGGREGATE(15,6,(ROW(ScheduleRef!$D$2:$AB$853)-ROW(ScheduleRef!$D$2)+1)/(ScheduleRef!$D$2:$D$853&lt;&gt;""),ROWS(ScheduleCompile!W$1:W586)),COLUMNS($A586:W586))</f>
        <v>55.3</v>
      </c>
      <c r="X586" s="1">
        <f>INDEX(ScheduleRef!$D$2:$AB$853,_xlfn.AGGREGATE(15,6,(ROW(ScheduleRef!$D$2:$AB$853)-ROW(ScheduleRef!$D$2)+1)/(ScheduleRef!$D$2:$D$853&lt;&gt;""),ROWS(ScheduleCompile!X$1:X586)),COLUMNS($A586:X586))</f>
        <v>55.3</v>
      </c>
      <c r="Y586" s="1">
        <f>INDEX(ScheduleRef!$D$2:$AB$853,_xlfn.AGGREGATE(15,6,(ROW(ScheduleRef!$D$2:$AB$853)-ROW(ScheduleRef!$D$2)+1)/(ScheduleRef!$D$2:$D$853&lt;&gt;""),ROWS(ScheduleCompile!Y$1:Y586)),COLUMNS($A586:Y586))</f>
        <v>55.3</v>
      </c>
    </row>
    <row r="587" spans="1:25" x14ac:dyDescent="0.25">
      <c r="A587" s="30" t="str">
        <f>INDEX(ScheduleRef!$D$2:$AB$853,_xlfn.AGGREGATE(15,6,(ROW(ScheduleRef!$D$2:$AB$853)-ROW(ScheduleRef!$D$2)+1)/(ScheduleRef!$D$2:$D$853&lt;&gt;""),ROWS(ScheduleCompile!A$1:A587)),COLUMNS($A587:A587))</f>
        <v>WaterMainCZ05Oct</v>
      </c>
      <c r="B587" s="1">
        <f>INDEX(ScheduleRef!$D$2:$AB$853,_xlfn.AGGREGATE(15,6,(ROW(ScheduleRef!$D$2:$AB$853)-ROW(ScheduleRef!$D$2)+1)/(ScheduleRef!$D$2:$D$853&lt;&gt;""),ROWS(ScheduleCompile!B$1:B587)),COLUMNS($A587:B587))</f>
        <v>55.4</v>
      </c>
      <c r="C587" s="1">
        <f>INDEX(ScheduleRef!$D$2:$AB$853,_xlfn.AGGREGATE(15,6,(ROW(ScheduleRef!$D$2:$AB$853)-ROW(ScheduleRef!$D$2)+1)/(ScheduleRef!$D$2:$D$853&lt;&gt;""),ROWS(ScheduleCompile!C$1:C587)),COLUMNS($A587:C587))</f>
        <v>55.4</v>
      </c>
      <c r="D587" s="1">
        <f>INDEX(ScheduleRef!$D$2:$AB$853,_xlfn.AGGREGATE(15,6,(ROW(ScheduleRef!$D$2:$AB$853)-ROW(ScheduleRef!$D$2)+1)/(ScheduleRef!$D$2:$D$853&lt;&gt;""),ROWS(ScheduleCompile!D$1:D587)),COLUMNS($A587:D587))</f>
        <v>55.4</v>
      </c>
      <c r="E587" s="1">
        <f>INDEX(ScheduleRef!$D$2:$AB$853,_xlfn.AGGREGATE(15,6,(ROW(ScheduleRef!$D$2:$AB$853)-ROW(ScheduleRef!$D$2)+1)/(ScheduleRef!$D$2:$D$853&lt;&gt;""),ROWS(ScheduleCompile!E$1:E587)),COLUMNS($A587:E587))</f>
        <v>55.4</v>
      </c>
      <c r="F587" s="1">
        <f>INDEX(ScheduleRef!$D$2:$AB$853,_xlfn.AGGREGATE(15,6,(ROW(ScheduleRef!$D$2:$AB$853)-ROW(ScheduleRef!$D$2)+1)/(ScheduleRef!$D$2:$D$853&lt;&gt;""),ROWS(ScheduleCompile!F$1:F587)),COLUMNS($A587:F587))</f>
        <v>55.4</v>
      </c>
      <c r="G587" s="1">
        <f>INDEX(ScheduleRef!$D$2:$AB$853,_xlfn.AGGREGATE(15,6,(ROW(ScheduleRef!$D$2:$AB$853)-ROW(ScheduleRef!$D$2)+1)/(ScheduleRef!$D$2:$D$853&lt;&gt;""),ROWS(ScheduleCompile!G$1:G587)),COLUMNS($A587:G587))</f>
        <v>55.4</v>
      </c>
      <c r="H587" s="1">
        <f>INDEX(ScheduleRef!$D$2:$AB$853,_xlfn.AGGREGATE(15,6,(ROW(ScheduleRef!$D$2:$AB$853)-ROW(ScheduleRef!$D$2)+1)/(ScheduleRef!$D$2:$D$853&lt;&gt;""),ROWS(ScheduleCompile!H$1:H587)),COLUMNS($A587:H587))</f>
        <v>55.4</v>
      </c>
      <c r="I587" s="1">
        <f>INDEX(ScheduleRef!$D$2:$AB$853,_xlfn.AGGREGATE(15,6,(ROW(ScheduleRef!$D$2:$AB$853)-ROW(ScheduleRef!$D$2)+1)/(ScheduleRef!$D$2:$D$853&lt;&gt;""),ROWS(ScheduleCompile!I$1:I587)),COLUMNS($A587:I587))</f>
        <v>55.4</v>
      </c>
      <c r="J587" s="1">
        <f>INDEX(ScheduleRef!$D$2:$AB$853,_xlfn.AGGREGATE(15,6,(ROW(ScheduleRef!$D$2:$AB$853)-ROW(ScheduleRef!$D$2)+1)/(ScheduleRef!$D$2:$D$853&lt;&gt;""),ROWS(ScheduleCompile!J$1:J587)),COLUMNS($A587:J587))</f>
        <v>55.4</v>
      </c>
      <c r="K587" s="1">
        <f>INDEX(ScheduleRef!$D$2:$AB$853,_xlfn.AGGREGATE(15,6,(ROW(ScheduleRef!$D$2:$AB$853)-ROW(ScheduleRef!$D$2)+1)/(ScheduleRef!$D$2:$D$853&lt;&gt;""),ROWS(ScheduleCompile!K$1:K587)),COLUMNS($A587:K587))</f>
        <v>55.4</v>
      </c>
      <c r="L587" s="1">
        <f>INDEX(ScheduleRef!$D$2:$AB$853,_xlfn.AGGREGATE(15,6,(ROW(ScheduleRef!$D$2:$AB$853)-ROW(ScheduleRef!$D$2)+1)/(ScheduleRef!$D$2:$D$853&lt;&gt;""),ROWS(ScheduleCompile!L$1:L587)),COLUMNS($A587:L587))</f>
        <v>55.4</v>
      </c>
      <c r="M587" s="1">
        <f>INDEX(ScheduleRef!$D$2:$AB$853,_xlfn.AGGREGATE(15,6,(ROW(ScheduleRef!$D$2:$AB$853)-ROW(ScheduleRef!$D$2)+1)/(ScheduleRef!$D$2:$D$853&lt;&gt;""),ROWS(ScheduleCompile!M$1:M587)),COLUMNS($A587:M587))</f>
        <v>55.4</v>
      </c>
      <c r="N587" s="1">
        <f>INDEX(ScheduleRef!$D$2:$AB$853,_xlfn.AGGREGATE(15,6,(ROW(ScheduleRef!$D$2:$AB$853)-ROW(ScheduleRef!$D$2)+1)/(ScheduleRef!$D$2:$D$853&lt;&gt;""),ROWS(ScheduleCompile!N$1:N587)),COLUMNS($A587:N587))</f>
        <v>55.4</v>
      </c>
      <c r="O587" s="1">
        <f>INDEX(ScheduleRef!$D$2:$AB$853,_xlfn.AGGREGATE(15,6,(ROW(ScheduleRef!$D$2:$AB$853)-ROW(ScheduleRef!$D$2)+1)/(ScheduleRef!$D$2:$D$853&lt;&gt;""),ROWS(ScheduleCompile!O$1:O587)),COLUMNS($A587:O587))</f>
        <v>55.4</v>
      </c>
      <c r="P587" s="1">
        <f>INDEX(ScheduleRef!$D$2:$AB$853,_xlfn.AGGREGATE(15,6,(ROW(ScheduleRef!$D$2:$AB$853)-ROW(ScheduleRef!$D$2)+1)/(ScheduleRef!$D$2:$D$853&lt;&gt;""),ROWS(ScheduleCompile!P$1:P587)),COLUMNS($A587:P587))</f>
        <v>55.4</v>
      </c>
      <c r="Q587" s="1">
        <f>INDEX(ScheduleRef!$D$2:$AB$853,_xlfn.AGGREGATE(15,6,(ROW(ScheduleRef!$D$2:$AB$853)-ROW(ScheduleRef!$D$2)+1)/(ScheduleRef!$D$2:$D$853&lt;&gt;""),ROWS(ScheduleCompile!Q$1:Q587)),COLUMNS($A587:Q587))</f>
        <v>55.4</v>
      </c>
      <c r="R587" s="1">
        <f>INDEX(ScheduleRef!$D$2:$AB$853,_xlfn.AGGREGATE(15,6,(ROW(ScheduleRef!$D$2:$AB$853)-ROW(ScheduleRef!$D$2)+1)/(ScheduleRef!$D$2:$D$853&lt;&gt;""),ROWS(ScheduleCompile!R$1:R587)),COLUMNS($A587:R587))</f>
        <v>55.4</v>
      </c>
      <c r="S587" s="1">
        <f>INDEX(ScheduleRef!$D$2:$AB$853,_xlfn.AGGREGATE(15,6,(ROW(ScheduleRef!$D$2:$AB$853)-ROW(ScheduleRef!$D$2)+1)/(ScheduleRef!$D$2:$D$853&lt;&gt;""),ROWS(ScheduleCompile!S$1:S587)),COLUMNS($A587:S587))</f>
        <v>55.4</v>
      </c>
      <c r="T587" s="1">
        <f>INDEX(ScheduleRef!$D$2:$AB$853,_xlfn.AGGREGATE(15,6,(ROW(ScheduleRef!$D$2:$AB$853)-ROW(ScheduleRef!$D$2)+1)/(ScheduleRef!$D$2:$D$853&lt;&gt;""),ROWS(ScheduleCompile!T$1:T587)),COLUMNS($A587:T587))</f>
        <v>55.4</v>
      </c>
      <c r="U587" s="1">
        <f>INDEX(ScheduleRef!$D$2:$AB$853,_xlfn.AGGREGATE(15,6,(ROW(ScheduleRef!$D$2:$AB$853)-ROW(ScheduleRef!$D$2)+1)/(ScheduleRef!$D$2:$D$853&lt;&gt;""),ROWS(ScheduleCompile!U$1:U587)),COLUMNS($A587:U587))</f>
        <v>55.4</v>
      </c>
      <c r="V587" s="1">
        <f>INDEX(ScheduleRef!$D$2:$AB$853,_xlfn.AGGREGATE(15,6,(ROW(ScheduleRef!$D$2:$AB$853)-ROW(ScheduleRef!$D$2)+1)/(ScheduleRef!$D$2:$D$853&lt;&gt;""),ROWS(ScheduleCompile!V$1:V587)),COLUMNS($A587:V587))</f>
        <v>55.4</v>
      </c>
      <c r="W587" s="1">
        <f>INDEX(ScheduleRef!$D$2:$AB$853,_xlfn.AGGREGATE(15,6,(ROW(ScheduleRef!$D$2:$AB$853)-ROW(ScheduleRef!$D$2)+1)/(ScheduleRef!$D$2:$D$853&lt;&gt;""),ROWS(ScheduleCompile!W$1:W587)),COLUMNS($A587:W587))</f>
        <v>55.4</v>
      </c>
      <c r="X587" s="1">
        <f>INDEX(ScheduleRef!$D$2:$AB$853,_xlfn.AGGREGATE(15,6,(ROW(ScheduleRef!$D$2:$AB$853)-ROW(ScheduleRef!$D$2)+1)/(ScheduleRef!$D$2:$D$853&lt;&gt;""),ROWS(ScheduleCompile!X$1:X587)),COLUMNS($A587:X587))</f>
        <v>55.4</v>
      </c>
      <c r="Y587" s="1">
        <f>INDEX(ScheduleRef!$D$2:$AB$853,_xlfn.AGGREGATE(15,6,(ROW(ScheduleRef!$D$2:$AB$853)-ROW(ScheduleRef!$D$2)+1)/(ScheduleRef!$D$2:$D$853&lt;&gt;""),ROWS(ScheduleCompile!Y$1:Y587)),COLUMNS($A587:Y587))</f>
        <v>55.4</v>
      </c>
    </row>
    <row r="588" spans="1:25" x14ac:dyDescent="0.25">
      <c r="A588" s="30" t="str">
        <f>INDEX(ScheduleRef!$D$2:$AB$853,_xlfn.AGGREGATE(15,6,(ROW(ScheduleRef!$D$2:$AB$853)-ROW(ScheduleRef!$D$2)+1)/(ScheduleRef!$D$2:$D$853&lt;&gt;""),ROWS(ScheduleCompile!A$1:A588)),COLUMNS($A588:A588))</f>
        <v>WaterMainCZ05Nov</v>
      </c>
      <c r="B588" s="1">
        <f>INDEX(ScheduleRef!$D$2:$AB$853,_xlfn.AGGREGATE(15,6,(ROW(ScheduleRef!$D$2:$AB$853)-ROW(ScheduleRef!$D$2)+1)/(ScheduleRef!$D$2:$D$853&lt;&gt;""),ROWS(ScheduleCompile!B$1:B588)),COLUMNS($A588:B588))</f>
        <v>54.8</v>
      </c>
      <c r="C588" s="1">
        <f>INDEX(ScheduleRef!$D$2:$AB$853,_xlfn.AGGREGATE(15,6,(ROW(ScheduleRef!$D$2:$AB$853)-ROW(ScheduleRef!$D$2)+1)/(ScheduleRef!$D$2:$D$853&lt;&gt;""),ROWS(ScheduleCompile!C$1:C588)),COLUMNS($A588:C588))</f>
        <v>54.8</v>
      </c>
      <c r="D588" s="1">
        <f>INDEX(ScheduleRef!$D$2:$AB$853,_xlfn.AGGREGATE(15,6,(ROW(ScheduleRef!$D$2:$AB$853)-ROW(ScheduleRef!$D$2)+1)/(ScheduleRef!$D$2:$D$853&lt;&gt;""),ROWS(ScheduleCompile!D$1:D588)),COLUMNS($A588:D588))</f>
        <v>54.8</v>
      </c>
      <c r="E588" s="1">
        <f>INDEX(ScheduleRef!$D$2:$AB$853,_xlfn.AGGREGATE(15,6,(ROW(ScheduleRef!$D$2:$AB$853)-ROW(ScheduleRef!$D$2)+1)/(ScheduleRef!$D$2:$D$853&lt;&gt;""),ROWS(ScheduleCompile!E$1:E588)),COLUMNS($A588:E588))</f>
        <v>54.8</v>
      </c>
      <c r="F588" s="1">
        <f>INDEX(ScheduleRef!$D$2:$AB$853,_xlfn.AGGREGATE(15,6,(ROW(ScheduleRef!$D$2:$AB$853)-ROW(ScheduleRef!$D$2)+1)/(ScheduleRef!$D$2:$D$853&lt;&gt;""),ROWS(ScheduleCompile!F$1:F588)),COLUMNS($A588:F588))</f>
        <v>54.8</v>
      </c>
      <c r="G588" s="1">
        <f>INDEX(ScheduleRef!$D$2:$AB$853,_xlfn.AGGREGATE(15,6,(ROW(ScheduleRef!$D$2:$AB$853)-ROW(ScheduleRef!$D$2)+1)/(ScheduleRef!$D$2:$D$853&lt;&gt;""),ROWS(ScheduleCompile!G$1:G588)),COLUMNS($A588:G588))</f>
        <v>54.8</v>
      </c>
      <c r="H588" s="1">
        <f>INDEX(ScheduleRef!$D$2:$AB$853,_xlfn.AGGREGATE(15,6,(ROW(ScheduleRef!$D$2:$AB$853)-ROW(ScheduleRef!$D$2)+1)/(ScheduleRef!$D$2:$D$853&lt;&gt;""),ROWS(ScheduleCompile!H$1:H588)),COLUMNS($A588:H588))</f>
        <v>54.8</v>
      </c>
      <c r="I588" s="1">
        <f>INDEX(ScheduleRef!$D$2:$AB$853,_xlfn.AGGREGATE(15,6,(ROW(ScheduleRef!$D$2:$AB$853)-ROW(ScheduleRef!$D$2)+1)/(ScheduleRef!$D$2:$D$853&lt;&gt;""),ROWS(ScheduleCompile!I$1:I588)),COLUMNS($A588:I588))</f>
        <v>54.8</v>
      </c>
      <c r="J588" s="1">
        <f>INDEX(ScheduleRef!$D$2:$AB$853,_xlfn.AGGREGATE(15,6,(ROW(ScheduleRef!$D$2:$AB$853)-ROW(ScheduleRef!$D$2)+1)/(ScheduleRef!$D$2:$D$853&lt;&gt;""),ROWS(ScheduleCompile!J$1:J588)),COLUMNS($A588:J588))</f>
        <v>54.8</v>
      </c>
      <c r="K588" s="1">
        <f>INDEX(ScheduleRef!$D$2:$AB$853,_xlfn.AGGREGATE(15,6,(ROW(ScheduleRef!$D$2:$AB$853)-ROW(ScheduleRef!$D$2)+1)/(ScheduleRef!$D$2:$D$853&lt;&gt;""),ROWS(ScheduleCompile!K$1:K588)),COLUMNS($A588:K588))</f>
        <v>54.8</v>
      </c>
      <c r="L588" s="1">
        <f>INDEX(ScheduleRef!$D$2:$AB$853,_xlfn.AGGREGATE(15,6,(ROW(ScheduleRef!$D$2:$AB$853)-ROW(ScheduleRef!$D$2)+1)/(ScheduleRef!$D$2:$D$853&lt;&gt;""),ROWS(ScheduleCompile!L$1:L588)),COLUMNS($A588:L588))</f>
        <v>54.8</v>
      </c>
      <c r="M588" s="1">
        <f>INDEX(ScheduleRef!$D$2:$AB$853,_xlfn.AGGREGATE(15,6,(ROW(ScheduleRef!$D$2:$AB$853)-ROW(ScheduleRef!$D$2)+1)/(ScheduleRef!$D$2:$D$853&lt;&gt;""),ROWS(ScheduleCompile!M$1:M588)),COLUMNS($A588:M588))</f>
        <v>54.8</v>
      </c>
      <c r="N588" s="1">
        <f>INDEX(ScheduleRef!$D$2:$AB$853,_xlfn.AGGREGATE(15,6,(ROW(ScheduleRef!$D$2:$AB$853)-ROW(ScheduleRef!$D$2)+1)/(ScheduleRef!$D$2:$D$853&lt;&gt;""),ROWS(ScheduleCompile!N$1:N588)),COLUMNS($A588:N588))</f>
        <v>54.8</v>
      </c>
      <c r="O588" s="1">
        <f>INDEX(ScheduleRef!$D$2:$AB$853,_xlfn.AGGREGATE(15,6,(ROW(ScheduleRef!$D$2:$AB$853)-ROW(ScheduleRef!$D$2)+1)/(ScheduleRef!$D$2:$D$853&lt;&gt;""),ROWS(ScheduleCompile!O$1:O588)),COLUMNS($A588:O588))</f>
        <v>54.8</v>
      </c>
      <c r="P588" s="1">
        <f>INDEX(ScheduleRef!$D$2:$AB$853,_xlfn.AGGREGATE(15,6,(ROW(ScheduleRef!$D$2:$AB$853)-ROW(ScheduleRef!$D$2)+1)/(ScheduleRef!$D$2:$D$853&lt;&gt;""),ROWS(ScheduleCompile!P$1:P588)),COLUMNS($A588:P588))</f>
        <v>54.8</v>
      </c>
      <c r="Q588" s="1">
        <f>INDEX(ScheduleRef!$D$2:$AB$853,_xlfn.AGGREGATE(15,6,(ROW(ScheduleRef!$D$2:$AB$853)-ROW(ScheduleRef!$D$2)+1)/(ScheduleRef!$D$2:$D$853&lt;&gt;""),ROWS(ScheduleCompile!Q$1:Q588)),COLUMNS($A588:Q588))</f>
        <v>54.8</v>
      </c>
      <c r="R588" s="1">
        <f>INDEX(ScheduleRef!$D$2:$AB$853,_xlfn.AGGREGATE(15,6,(ROW(ScheduleRef!$D$2:$AB$853)-ROW(ScheduleRef!$D$2)+1)/(ScheduleRef!$D$2:$D$853&lt;&gt;""),ROWS(ScheduleCompile!R$1:R588)),COLUMNS($A588:R588))</f>
        <v>54.8</v>
      </c>
      <c r="S588" s="1">
        <f>INDEX(ScheduleRef!$D$2:$AB$853,_xlfn.AGGREGATE(15,6,(ROW(ScheduleRef!$D$2:$AB$853)-ROW(ScheduleRef!$D$2)+1)/(ScheduleRef!$D$2:$D$853&lt;&gt;""),ROWS(ScheduleCompile!S$1:S588)),COLUMNS($A588:S588))</f>
        <v>54.8</v>
      </c>
      <c r="T588" s="1">
        <f>INDEX(ScheduleRef!$D$2:$AB$853,_xlfn.AGGREGATE(15,6,(ROW(ScheduleRef!$D$2:$AB$853)-ROW(ScheduleRef!$D$2)+1)/(ScheduleRef!$D$2:$D$853&lt;&gt;""),ROWS(ScheduleCompile!T$1:T588)),COLUMNS($A588:T588))</f>
        <v>54.8</v>
      </c>
      <c r="U588" s="1">
        <f>INDEX(ScheduleRef!$D$2:$AB$853,_xlfn.AGGREGATE(15,6,(ROW(ScheduleRef!$D$2:$AB$853)-ROW(ScheduleRef!$D$2)+1)/(ScheduleRef!$D$2:$D$853&lt;&gt;""),ROWS(ScheduleCompile!U$1:U588)),COLUMNS($A588:U588))</f>
        <v>54.8</v>
      </c>
      <c r="V588" s="1">
        <f>INDEX(ScheduleRef!$D$2:$AB$853,_xlfn.AGGREGATE(15,6,(ROW(ScheduleRef!$D$2:$AB$853)-ROW(ScheduleRef!$D$2)+1)/(ScheduleRef!$D$2:$D$853&lt;&gt;""),ROWS(ScheduleCompile!V$1:V588)),COLUMNS($A588:V588))</f>
        <v>54.8</v>
      </c>
      <c r="W588" s="1">
        <f>INDEX(ScheduleRef!$D$2:$AB$853,_xlfn.AGGREGATE(15,6,(ROW(ScheduleRef!$D$2:$AB$853)-ROW(ScheduleRef!$D$2)+1)/(ScheduleRef!$D$2:$D$853&lt;&gt;""),ROWS(ScheduleCompile!W$1:W588)),COLUMNS($A588:W588))</f>
        <v>54.8</v>
      </c>
      <c r="X588" s="1">
        <f>INDEX(ScheduleRef!$D$2:$AB$853,_xlfn.AGGREGATE(15,6,(ROW(ScheduleRef!$D$2:$AB$853)-ROW(ScheduleRef!$D$2)+1)/(ScheduleRef!$D$2:$D$853&lt;&gt;""),ROWS(ScheduleCompile!X$1:X588)),COLUMNS($A588:X588))</f>
        <v>54.8</v>
      </c>
      <c r="Y588" s="1">
        <f>INDEX(ScheduleRef!$D$2:$AB$853,_xlfn.AGGREGATE(15,6,(ROW(ScheduleRef!$D$2:$AB$853)-ROW(ScheduleRef!$D$2)+1)/(ScheduleRef!$D$2:$D$853&lt;&gt;""),ROWS(ScheduleCompile!Y$1:Y588)),COLUMNS($A588:Y588))</f>
        <v>54.8</v>
      </c>
    </row>
    <row r="589" spans="1:25" x14ac:dyDescent="0.25">
      <c r="A589" s="30" t="str">
        <f>INDEX(ScheduleRef!$D$2:$AB$853,_xlfn.AGGREGATE(15,6,(ROW(ScheduleRef!$D$2:$AB$853)-ROW(ScheduleRef!$D$2)+1)/(ScheduleRef!$D$2:$D$853&lt;&gt;""),ROWS(ScheduleCompile!A$1:A589)),COLUMNS($A589:A589))</f>
        <v>WaterMainCZ05Dec</v>
      </c>
      <c r="B589" s="1">
        <f>INDEX(ScheduleRef!$D$2:$AB$853,_xlfn.AGGREGATE(15,6,(ROW(ScheduleRef!$D$2:$AB$853)-ROW(ScheduleRef!$D$2)+1)/(ScheduleRef!$D$2:$D$853&lt;&gt;""),ROWS(ScheduleCompile!B$1:B589)),COLUMNS($A589:B589))</f>
        <v>52.7</v>
      </c>
      <c r="C589" s="1">
        <f>INDEX(ScheduleRef!$D$2:$AB$853,_xlfn.AGGREGATE(15,6,(ROW(ScheduleRef!$D$2:$AB$853)-ROW(ScheduleRef!$D$2)+1)/(ScheduleRef!$D$2:$D$853&lt;&gt;""),ROWS(ScheduleCompile!C$1:C589)),COLUMNS($A589:C589))</f>
        <v>52.7</v>
      </c>
      <c r="D589" s="1">
        <f>INDEX(ScheduleRef!$D$2:$AB$853,_xlfn.AGGREGATE(15,6,(ROW(ScheduleRef!$D$2:$AB$853)-ROW(ScheduleRef!$D$2)+1)/(ScheduleRef!$D$2:$D$853&lt;&gt;""),ROWS(ScheduleCompile!D$1:D589)),COLUMNS($A589:D589))</f>
        <v>52.7</v>
      </c>
      <c r="E589" s="1">
        <f>INDEX(ScheduleRef!$D$2:$AB$853,_xlfn.AGGREGATE(15,6,(ROW(ScheduleRef!$D$2:$AB$853)-ROW(ScheduleRef!$D$2)+1)/(ScheduleRef!$D$2:$D$853&lt;&gt;""),ROWS(ScheduleCompile!E$1:E589)),COLUMNS($A589:E589))</f>
        <v>52.7</v>
      </c>
      <c r="F589" s="1">
        <f>INDEX(ScheduleRef!$D$2:$AB$853,_xlfn.AGGREGATE(15,6,(ROW(ScheduleRef!$D$2:$AB$853)-ROW(ScheduleRef!$D$2)+1)/(ScheduleRef!$D$2:$D$853&lt;&gt;""),ROWS(ScheduleCompile!F$1:F589)),COLUMNS($A589:F589))</f>
        <v>52.7</v>
      </c>
      <c r="G589" s="1">
        <f>INDEX(ScheduleRef!$D$2:$AB$853,_xlfn.AGGREGATE(15,6,(ROW(ScheduleRef!$D$2:$AB$853)-ROW(ScheduleRef!$D$2)+1)/(ScheduleRef!$D$2:$D$853&lt;&gt;""),ROWS(ScheduleCompile!G$1:G589)),COLUMNS($A589:G589))</f>
        <v>52.7</v>
      </c>
      <c r="H589" s="1">
        <f>INDEX(ScheduleRef!$D$2:$AB$853,_xlfn.AGGREGATE(15,6,(ROW(ScheduleRef!$D$2:$AB$853)-ROW(ScheduleRef!$D$2)+1)/(ScheduleRef!$D$2:$D$853&lt;&gt;""),ROWS(ScheduleCompile!H$1:H589)),COLUMNS($A589:H589))</f>
        <v>52.7</v>
      </c>
      <c r="I589" s="1">
        <f>INDEX(ScheduleRef!$D$2:$AB$853,_xlfn.AGGREGATE(15,6,(ROW(ScheduleRef!$D$2:$AB$853)-ROW(ScheduleRef!$D$2)+1)/(ScheduleRef!$D$2:$D$853&lt;&gt;""),ROWS(ScheduleCompile!I$1:I589)),COLUMNS($A589:I589))</f>
        <v>52.7</v>
      </c>
      <c r="J589" s="1">
        <f>INDEX(ScheduleRef!$D$2:$AB$853,_xlfn.AGGREGATE(15,6,(ROW(ScheduleRef!$D$2:$AB$853)-ROW(ScheduleRef!$D$2)+1)/(ScheduleRef!$D$2:$D$853&lt;&gt;""),ROWS(ScheduleCompile!J$1:J589)),COLUMNS($A589:J589))</f>
        <v>52.7</v>
      </c>
      <c r="K589" s="1">
        <f>INDEX(ScheduleRef!$D$2:$AB$853,_xlfn.AGGREGATE(15,6,(ROW(ScheduleRef!$D$2:$AB$853)-ROW(ScheduleRef!$D$2)+1)/(ScheduleRef!$D$2:$D$853&lt;&gt;""),ROWS(ScheduleCompile!K$1:K589)),COLUMNS($A589:K589))</f>
        <v>52.7</v>
      </c>
      <c r="L589" s="1">
        <f>INDEX(ScheduleRef!$D$2:$AB$853,_xlfn.AGGREGATE(15,6,(ROW(ScheduleRef!$D$2:$AB$853)-ROW(ScheduleRef!$D$2)+1)/(ScheduleRef!$D$2:$D$853&lt;&gt;""),ROWS(ScheduleCompile!L$1:L589)),COLUMNS($A589:L589))</f>
        <v>52.7</v>
      </c>
      <c r="M589" s="1">
        <f>INDEX(ScheduleRef!$D$2:$AB$853,_xlfn.AGGREGATE(15,6,(ROW(ScheduleRef!$D$2:$AB$853)-ROW(ScheduleRef!$D$2)+1)/(ScheduleRef!$D$2:$D$853&lt;&gt;""),ROWS(ScheduleCompile!M$1:M589)),COLUMNS($A589:M589))</f>
        <v>52.7</v>
      </c>
      <c r="N589" s="1">
        <f>INDEX(ScheduleRef!$D$2:$AB$853,_xlfn.AGGREGATE(15,6,(ROW(ScheduleRef!$D$2:$AB$853)-ROW(ScheduleRef!$D$2)+1)/(ScheduleRef!$D$2:$D$853&lt;&gt;""),ROWS(ScheduleCompile!N$1:N589)),COLUMNS($A589:N589))</f>
        <v>52.7</v>
      </c>
      <c r="O589" s="1">
        <f>INDEX(ScheduleRef!$D$2:$AB$853,_xlfn.AGGREGATE(15,6,(ROW(ScheduleRef!$D$2:$AB$853)-ROW(ScheduleRef!$D$2)+1)/(ScheduleRef!$D$2:$D$853&lt;&gt;""),ROWS(ScheduleCompile!O$1:O589)),COLUMNS($A589:O589))</f>
        <v>52.7</v>
      </c>
      <c r="P589" s="1">
        <f>INDEX(ScheduleRef!$D$2:$AB$853,_xlfn.AGGREGATE(15,6,(ROW(ScheduleRef!$D$2:$AB$853)-ROW(ScheduleRef!$D$2)+1)/(ScheduleRef!$D$2:$D$853&lt;&gt;""),ROWS(ScheduleCompile!P$1:P589)),COLUMNS($A589:P589))</f>
        <v>52.7</v>
      </c>
      <c r="Q589" s="1">
        <f>INDEX(ScheduleRef!$D$2:$AB$853,_xlfn.AGGREGATE(15,6,(ROW(ScheduleRef!$D$2:$AB$853)-ROW(ScheduleRef!$D$2)+1)/(ScheduleRef!$D$2:$D$853&lt;&gt;""),ROWS(ScheduleCompile!Q$1:Q589)),COLUMNS($A589:Q589))</f>
        <v>52.7</v>
      </c>
      <c r="R589" s="1">
        <f>INDEX(ScheduleRef!$D$2:$AB$853,_xlfn.AGGREGATE(15,6,(ROW(ScheduleRef!$D$2:$AB$853)-ROW(ScheduleRef!$D$2)+1)/(ScheduleRef!$D$2:$D$853&lt;&gt;""),ROWS(ScheduleCompile!R$1:R589)),COLUMNS($A589:R589))</f>
        <v>52.7</v>
      </c>
      <c r="S589" s="1">
        <f>INDEX(ScheduleRef!$D$2:$AB$853,_xlfn.AGGREGATE(15,6,(ROW(ScheduleRef!$D$2:$AB$853)-ROW(ScheduleRef!$D$2)+1)/(ScheduleRef!$D$2:$D$853&lt;&gt;""),ROWS(ScheduleCompile!S$1:S589)),COLUMNS($A589:S589))</f>
        <v>52.7</v>
      </c>
      <c r="T589" s="1">
        <f>INDEX(ScheduleRef!$D$2:$AB$853,_xlfn.AGGREGATE(15,6,(ROW(ScheduleRef!$D$2:$AB$853)-ROW(ScheduleRef!$D$2)+1)/(ScheduleRef!$D$2:$D$853&lt;&gt;""),ROWS(ScheduleCompile!T$1:T589)),COLUMNS($A589:T589))</f>
        <v>52.7</v>
      </c>
      <c r="U589" s="1">
        <f>INDEX(ScheduleRef!$D$2:$AB$853,_xlfn.AGGREGATE(15,6,(ROW(ScheduleRef!$D$2:$AB$853)-ROW(ScheduleRef!$D$2)+1)/(ScheduleRef!$D$2:$D$853&lt;&gt;""),ROWS(ScheduleCompile!U$1:U589)),COLUMNS($A589:U589))</f>
        <v>52.7</v>
      </c>
      <c r="V589" s="1">
        <f>INDEX(ScheduleRef!$D$2:$AB$853,_xlfn.AGGREGATE(15,6,(ROW(ScheduleRef!$D$2:$AB$853)-ROW(ScheduleRef!$D$2)+1)/(ScheduleRef!$D$2:$D$853&lt;&gt;""),ROWS(ScheduleCompile!V$1:V589)),COLUMNS($A589:V589))</f>
        <v>52.7</v>
      </c>
      <c r="W589" s="1">
        <f>INDEX(ScheduleRef!$D$2:$AB$853,_xlfn.AGGREGATE(15,6,(ROW(ScheduleRef!$D$2:$AB$853)-ROW(ScheduleRef!$D$2)+1)/(ScheduleRef!$D$2:$D$853&lt;&gt;""),ROWS(ScheduleCompile!W$1:W589)),COLUMNS($A589:W589))</f>
        <v>52.7</v>
      </c>
      <c r="X589" s="1">
        <f>INDEX(ScheduleRef!$D$2:$AB$853,_xlfn.AGGREGATE(15,6,(ROW(ScheduleRef!$D$2:$AB$853)-ROW(ScheduleRef!$D$2)+1)/(ScheduleRef!$D$2:$D$853&lt;&gt;""),ROWS(ScheduleCompile!X$1:X589)),COLUMNS($A589:X589))</f>
        <v>52.7</v>
      </c>
      <c r="Y589" s="1">
        <f>INDEX(ScheduleRef!$D$2:$AB$853,_xlfn.AGGREGATE(15,6,(ROW(ScheduleRef!$D$2:$AB$853)-ROW(ScheduleRef!$D$2)+1)/(ScheduleRef!$D$2:$D$853&lt;&gt;""),ROWS(ScheduleCompile!Y$1:Y589)),COLUMNS($A589:Y589))</f>
        <v>52.7</v>
      </c>
    </row>
    <row r="590" spans="1:25" x14ac:dyDescent="0.25">
      <c r="A590" s="30" t="str">
        <f>INDEX(ScheduleRef!$D$2:$AB$853,_xlfn.AGGREGATE(15,6,(ROW(ScheduleRef!$D$2:$AB$853)-ROW(ScheduleRef!$D$2)+1)/(ScheduleRef!$D$2:$D$853&lt;&gt;""),ROWS(ScheduleCompile!A$1:A590)),COLUMNS($A590:A590))</f>
        <v>WaterMainCZ06Jan</v>
      </c>
      <c r="B590" s="1">
        <f>INDEX(ScheduleRef!$D$2:$AB$853,_xlfn.AGGREGATE(15,6,(ROW(ScheduleRef!$D$2:$AB$853)-ROW(ScheduleRef!$D$2)+1)/(ScheduleRef!$D$2:$D$853&lt;&gt;""),ROWS(ScheduleCompile!B$1:B590)),COLUMNS($A590:B590))</f>
        <v>56.8</v>
      </c>
      <c r="C590" s="1">
        <f>INDEX(ScheduleRef!$D$2:$AB$853,_xlfn.AGGREGATE(15,6,(ROW(ScheduleRef!$D$2:$AB$853)-ROW(ScheduleRef!$D$2)+1)/(ScheduleRef!$D$2:$D$853&lt;&gt;""),ROWS(ScheduleCompile!C$1:C590)),COLUMNS($A590:C590))</f>
        <v>56.8</v>
      </c>
      <c r="D590" s="1">
        <f>INDEX(ScheduleRef!$D$2:$AB$853,_xlfn.AGGREGATE(15,6,(ROW(ScheduleRef!$D$2:$AB$853)-ROW(ScheduleRef!$D$2)+1)/(ScheduleRef!$D$2:$D$853&lt;&gt;""),ROWS(ScheduleCompile!D$1:D590)),COLUMNS($A590:D590))</f>
        <v>56.8</v>
      </c>
      <c r="E590" s="1">
        <f>INDEX(ScheduleRef!$D$2:$AB$853,_xlfn.AGGREGATE(15,6,(ROW(ScheduleRef!$D$2:$AB$853)-ROW(ScheduleRef!$D$2)+1)/(ScheduleRef!$D$2:$D$853&lt;&gt;""),ROWS(ScheduleCompile!E$1:E590)),COLUMNS($A590:E590))</f>
        <v>56.8</v>
      </c>
      <c r="F590" s="1">
        <f>INDEX(ScheduleRef!$D$2:$AB$853,_xlfn.AGGREGATE(15,6,(ROW(ScheduleRef!$D$2:$AB$853)-ROW(ScheduleRef!$D$2)+1)/(ScheduleRef!$D$2:$D$853&lt;&gt;""),ROWS(ScheduleCompile!F$1:F590)),COLUMNS($A590:F590))</f>
        <v>56.8</v>
      </c>
      <c r="G590" s="1">
        <f>INDEX(ScheduleRef!$D$2:$AB$853,_xlfn.AGGREGATE(15,6,(ROW(ScheduleRef!$D$2:$AB$853)-ROW(ScheduleRef!$D$2)+1)/(ScheduleRef!$D$2:$D$853&lt;&gt;""),ROWS(ScheduleCompile!G$1:G590)),COLUMNS($A590:G590))</f>
        <v>56.8</v>
      </c>
      <c r="H590" s="1">
        <f>INDEX(ScheduleRef!$D$2:$AB$853,_xlfn.AGGREGATE(15,6,(ROW(ScheduleRef!$D$2:$AB$853)-ROW(ScheduleRef!$D$2)+1)/(ScheduleRef!$D$2:$D$853&lt;&gt;""),ROWS(ScheduleCompile!H$1:H590)),COLUMNS($A590:H590))</f>
        <v>56.8</v>
      </c>
      <c r="I590" s="1">
        <f>INDEX(ScheduleRef!$D$2:$AB$853,_xlfn.AGGREGATE(15,6,(ROW(ScheduleRef!$D$2:$AB$853)-ROW(ScheduleRef!$D$2)+1)/(ScheduleRef!$D$2:$D$853&lt;&gt;""),ROWS(ScheduleCompile!I$1:I590)),COLUMNS($A590:I590))</f>
        <v>56.8</v>
      </c>
      <c r="J590" s="1">
        <f>INDEX(ScheduleRef!$D$2:$AB$853,_xlfn.AGGREGATE(15,6,(ROW(ScheduleRef!$D$2:$AB$853)-ROW(ScheduleRef!$D$2)+1)/(ScheduleRef!$D$2:$D$853&lt;&gt;""),ROWS(ScheduleCompile!J$1:J590)),COLUMNS($A590:J590))</f>
        <v>56.8</v>
      </c>
      <c r="K590" s="1">
        <f>INDEX(ScheduleRef!$D$2:$AB$853,_xlfn.AGGREGATE(15,6,(ROW(ScheduleRef!$D$2:$AB$853)-ROW(ScheduleRef!$D$2)+1)/(ScheduleRef!$D$2:$D$853&lt;&gt;""),ROWS(ScheduleCompile!K$1:K590)),COLUMNS($A590:K590))</f>
        <v>56.8</v>
      </c>
      <c r="L590" s="1">
        <f>INDEX(ScheduleRef!$D$2:$AB$853,_xlfn.AGGREGATE(15,6,(ROW(ScheduleRef!$D$2:$AB$853)-ROW(ScheduleRef!$D$2)+1)/(ScheduleRef!$D$2:$D$853&lt;&gt;""),ROWS(ScheduleCompile!L$1:L590)),COLUMNS($A590:L590))</f>
        <v>56.8</v>
      </c>
      <c r="M590" s="1">
        <f>INDEX(ScheduleRef!$D$2:$AB$853,_xlfn.AGGREGATE(15,6,(ROW(ScheduleRef!$D$2:$AB$853)-ROW(ScheduleRef!$D$2)+1)/(ScheduleRef!$D$2:$D$853&lt;&gt;""),ROWS(ScheduleCompile!M$1:M590)),COLUMNS($A590:M590))</f>
        <v>56.8</v>
      </c>
      <c r="N590" s="1">
        <f>INDEX(ScheduleRef!$D$2:$AB$853,_xlfn.AGGREGATE(15,6,(ROW(ScheduleRef!$D$2:$AB$853)-ROW(ScheduleRef!$D$2)+1)/(ScheduleRef!$D$2:$D$853&lt;&gt;""),ROWS(ScheduleCompile!N$1:N590)),COLUMNS($A590:N590))</f>
        <v>56.8</v>
      </c>
      <c r="O590" s="1">
        <f>INDEX(ScheduleRef!$D$2:$AB$853,_xlfn.AGGREGATE(15,6,(ROW(ScheduleRef!$D$2:$AB$853)-ROW(ScheduleRef!$D$2)+1)/(ScheduleRef!$D$2:$D$853&lt;&gt;""),ROWS(ScheduleCompile!O$1:O590)),COLUMNS($A590:O590))</f>
        <v>56.8</v>
      </c>
      <c r="P590" s="1">
        <f>INDEX(ScheduleRef!$D$2:$AB$853,_xlfn.AGGREGATE(15,6,(ROW(ScheduleRef!$D$2:$AB$853)-ROW(ScheduleRef!$D$2)+1)/(ScheduleRef!$D$2:$D$853&lt;&gt;""),ROWS(ScheduleCompile!P$1:P590)),COLUMNS($A590:P590))</f>
        <v>56.8</v>
      </c>
      <c r="Q590" s="1">
        <f>INDEX(ScheduleRef!$D$2:$AB$853,_xlfn.AGGREGATE(15,6,(ROW(ScheduleRef!$D$2:$AB$853)-ROW(ScheduleRef!$D$2)+1)/(ScheduleRef!$D$2:$D$853&lt;&gt;""),ROWS(ScheduleCompile!Q$1:Q590)),COLUMNS($A590:Q590))</f>
        <v>56.8</v>
      </c>
      <c r="R590" s="1">
        <f>INDEX(ScheduleRef!$D$2:$AB$853,_xlfn.AGGREGATE(15,6,(ROW(ScheduleRef!$D$2:$AB$853)-ROW(ScheduleRef!$D$2)+1)/(ScheduleRef!$D$2:$D$853&lt;&gt;""),ROWS(ScheduleCompile!R$1:R590)),COLUMNS($A590:R590))</f>
        <v>56.8</v>
      </c>
      <c r="S590" s="1">
        <f>INDEX(ScheduleRef!$D$2:$AB$853,_xlfn.AGGREGATE(15,6,(ROW(ScheduleRef!$D$2:$AB$853)-ROW(ScheduleRef!$D$2)+1)/(ScheduleRef!$D$2:$D$853&lt;&gt;""),ROWS(ScheduleCompile!S$1:S590)),COLUMNS($A590:S590))</f>
        <v>56.8</v>
      </c>
      <c r="T590" s="1">
        <f>INDEX(ScheduleRef!$D$2:$AB$853,_xlfn.AGGREGATE(15,6,(ROW(ScheduleRef!$D$2:$AB$853)-ROW(ScheduleRef!$D$2)+1)/(ScheduleRef!$D$2:$D$853&lt;&gt;""),ROWS(ScheduleCompile!T$1:T590)),COLUMNS($A590:T590))</f>
        <v>56.8</v>
      </c>
      <c r="U590" s="1">
        <f>INDEX(ScheduleRef!$D$2:$AB$853,_xlfn.AGGREGATE(15,6,(ROW(ScheduleRef!$D$2:$AB$853)-ROW(ScheduleRef!$D$2)+1)/(ScheduleRef!$D$2:$D$853&lt;&gt;""),ROWS(ScheduleCompile!U$1:U590)),COLUMNS($A590:U590))</f>
        <v>56.8</v>
      </c>
      <c r="V590" s="1">
        <f>INDEX(ScheduleRef!$D$2:$AB$853,_xlfn.AGGREGATE(15,6,(ROW(ScheduleRef!$D$2:$AB$853)-ROW(ScheduleRef!$D$2)+1)/(ScheduleRef!$D$2:$D$853&lt;&gt;""),ROWS(ScheduleCompile!V$1:V590)),COLUMNS($A590:V590))</f>
        <v>56.8</v>
      </c>
      <c r="W590" s="1">
        <f>INDEX(ScheduleRef!$D$2:$AB$853,_xlfn.AGGREGATE(15,6,(ROW(ScheduleRef!$D$2:$AB$853)-ROW(ScheduleRef!$D$2)+1)/(ScheduleRef!$D$2:$D$853&lt;&gt;""),ROWS(ScheduleCompile!W$1:W590)),COLUMNS($A590:W590))</f>
        <v>56.8</v>
      </c>
      <c r="X590" s="1">
        <f>INDEX(ScheduleRef!$D$2:$AB$853,_xlfn.AGGREGATE(15,6,(ROW(ScheduleRef!$D$2:$AB$853)-ROW(ScheduleRef!$D$2)+1)/(ScheduleRef!$D$2:$D$853&lt;&gt;""),ROWS(ScheduleCompile!X$1:X590)),COLUMNS($A590:X590))</f>
        <v>56.8</v>
      </c>
      <c r="Y590" s="1">
        <f>INDEX(ScheduleRef!$D$2:$AB$853,_xlfn.AGGREGATE(15,6,(ROW(ScheduleRef!$D$2:$AB$853)-ROW(ScheduleRef!$D$2)+1)/(ScheduleRef!$D$2:$D$853&lt;&gt;""),ROWS(ScheduleCompile!Y$1:Y590)),COLUMNS($A590:Y590))</f>
        <v>56.8</v>
      </c>
    </row>
    <row r="591" spans="1:25" x14ac:dyDescent="0.25">
      <c r="A591" s="30" t="str">
        <f>INDEX(ScheduleRef!$D$2:$AB$853,_xlfn.AGGREGATE(15,6,(ROW(ScheduleRef!$D$2:$AB$853)-ROW(ScheduleRef!$D$2)+1)/(ScheduleRef!$D$2:$D$853&lt;&gt;""),ROWS(ScheduleCompile!A$1:A591)),COLUMNS($A591:A591))</f>
        <v>WaterMainCZ06Feb</v>
      </c>
      <c r="B591" s="1">
        <f>INDEX(ScheduleRef!$D$2:$AB$853,_xlfn.AGGREGATE(15,6,(ROW(ScheduleRef!$D$2:$AB$853)-ROW(ScheduleRef!$D$2)+1)/(ScheduleRef!$D$2:$D$853&lt;&gt;""),ROWS(ScheduleCompile!B$1:B591)),COLUMNS($A591:B591))</f>
        <v>56.8</v>
      </c>
      <c r="C591" s="1">
        <f>INDEX(ScheduleRef!$D$2:$AB$853,_xlfn.AGGREGATE(15,6,(ROW(ScheduleRef!$D$2:$AB$853)-ROW(ScheduleRef!$D$2)+1)/(ScheduleRef!$D$2:$D$853&lt;&gt;""),ROWS(ScheduleCompile!C$1:C591)),COLUMNS($A591:C591))</f>
        <v>56.8</v>
      </c>
      <c r="D591" s="1">
        <f>INDEX(ScheduleRef!$D$2:$AB$853,_xlfn.AGGREGATE(15,6,(ROW(ScheduleRef!$D$2:$AB$853)-ROW(ScheduleRef!$D$2)+1)/(ScheduleRef!$D$2:$D$853&lt;&gt;""),ROWS(ScheduleCompile!D$1:D591)),COLUMNS($A591:D591))</f>
        <v>56.8</v>
      </c>
      <c r="E591" s="1">
        <f>INDEX(ScheduleRef!$D$2:$AB$853,_xlfn.AGGREGATE(15,6,(ROW(ScheduleRef!$D$2:$AB$853)-ROW(ScheduleRef!$D$2)+1)/(ScheduleRef!$D$2:$D$853&lt;&gt;""),ROWS(ScheduleCompile!E$1:E591)),COLUMNS($A591:E591))</f>
        <v>56.8</v>
      </c>
      <c r="F591" s="1">
        <f>INDEX(ScheduleRef!$D$2:$AB$853,_xlfn.AGGREGATE(15,6,(ROW(ScheduleRef!$D$2:$AB$853)-ROW(ScheduleRef!$D$2)+1)/(ScheduleRef!$D$2:$D$853&lt;&gt;""),ROWS(ScheduleCompile!F$1:F591)),COLUMNS($A591:F591))</f>
        <v>56.8</v>
      </c>
      <c r="G591" s="1">
        <f>INDEX(ScheduleRef!$D$2:$AB$853,_xlfn.AGGREGATE(15,6,(ROW(ScheduleRef!$D$2:$AB$853)-ROW(ScheduleRef!$D$2)+1)/(ScheduleRef!$D$2:$D$853&lt;&gt;""),ROWS(ScheduleCompile!G$1:G591)),COLUMNS($A591:G591))</f>
        <v>56.8</v>
      </c>
      <c r="H591" s="1">
        <f>INDEX(ScheduleRef!$D$2:$AB$853,_xlfn.AGGREGATE(15,6,(ROW(ScheduleRef!$D$2:$AB$853)-ROW(ScheduleRef!$D$2)+1)/(ScheduleRef!$D$2:$D$853&lt;&gt;""),ROWS(ScheduleCompile!H$1:H591)),COLUMNS($A591:H591))</f>
        <v>56.8</v>
      </c>
      <c r="I591" s="1">
        <f>INDEX(ScheduleRef!$D$2:$AB$853,_xlfn.AGGREGATE(15,6,(ROW(ScheduleRef!$D$2:$AB$853)-ROW(ScheduleRef!$D$2)+1)/(ScheduleRef!$D$2:$D$853&lt;&gt;""),ROWS(ScheduleCompile!I$1:I591)),COLUMNS($A591:I591))</f>
        <v>56.8</v>
      </c>
      <c r="J591" s="1">
        <f>INDEX(ScheduleRef!$D$2:$AB$853,_xlfn.AGGREGATE(15,6,(ROW(ScheduleRef!$D$2:$AB$853)-ROW(ScheduleRef!$D$2)+1)/(ScheduleRef!$D$2:$D$853&lt;&gt;""),ROWS(ScheduleCompile!J$1:J591)),COLUMNS($A591:J591))</f>
        <v>56.8</v>
      </c>
      <c r="K591" s="1">
        <f>INDEX(ScheduleRef!$D$2:$AB$853,_xlfn.AGGREGATE(15,6,(ROW(ScheduleRef!$D$2:$AB$853)-ROW(ScheduleRef!$D$2)+1)/(ScheduleRef!$D$2:$D$853&lt;&gt;""),ROWS(ScheduleCompile!K$1:K591)),COLUMNS($A591:K591))</f>
        <v>56.8</v>
      </c>
      <c r="L591" s="1">
        <f>INDEX(ScheduleRef!$D$2:$AB$853,_xlfn.AGGREGATE(15,6,(ROW(ScheduleRef!$D$2:$AB$853)-ROW(ScheduleRef!$D$2)+1)/(ScheduleRef!$D$2:$D$853&lt;&gt;""),ROWS(ScheduleCompile!L$1:L591)),COLUMNS($A591:L591))</f>
        <v>56.8</v>
      </c>
      <c r="M591" s="1">
        <f>INDEX(ScheduleRef!$D$2:$AB$853,_xlfn.AGGREGATE(15,6,(ROW(ScheduleRef!$D$2:$AB$853)-ROW(ScheduleRef!$D$2)+1)/(ScheduleRef!$D$2:$D$853&lt;&gt;""),ROWS(ScheduleCompile!M$1:M591)),COLUMNS($A591:M591))</f>
        <v>56.8</v>
      </c>
      <c r="N591" s="1">
        <f>INDEX(ScheduleRef!$D$2:$AB$853,_xlfn.AGGREGATE(15,6,(ROW(ScheduleRef!$D$2:$AB$853)-ROW(ScheduleRef!$D$2)+1)/(ScheduleRef!$D$2:$D$853&lt;&gt;""),ROWS(ScheduleCompile!N$1:N591)),COLUMNS($A591:N591))</f>
        <v>56.8</v>
      </c>
      <c r="O591" s="1">
        <f>INDEX(ScheduleRef!$D$2:$AB$853,_xlfn.AGGREGATE(15,6,(ROW(ScheduleRef!$D$2:$AB$853)-ROW(ScheduleRef!$D$2)+1)/(ScheduleRef!$D$2:$D$853&lt;&gt;""),ROWS(ScheduleCompile!O$1:O591)),COLUMNS($A591:O591))</f>
        <v>56.8</v>
      </c>
      <c r="P591" s="1">
        <f>INDEX(ScheduleRef!$D$2:$AB$853,_xlfn.AGGREGATE(15,6,(ROW(ScheduleRef!$D$2:$AB$853)-ROW(ScheduleRef!$D$2)+1)/(ScheduleRef!$D$2:$D$853&lt;&gt;""),ROWS(ScheduleCompile!P$1:P591)),COLUMNS($A591:P591))</f>
        <v>56.8</v>
      </c>
      <c r="Q591" s="1">
        <f>INDEX(ScheduleRef!$D$2:$AB$853,_xlfn.AGGREGATE(15,6,(ROW(ScheduleRef!$D$2:$AB$853)-ROW(ScheduleRef!$D$2)+1)/(ScheduleRef!$D$2:$D$853&lt;&gt;""),ROWS(ScheduleCompile!Q$1:Q591)),COLUMNS($A591:Q591))</f>
        <v>56.8</v>
      </c>
      <c r="R591" s="1">
        <f>INDEX(ScheduleRef!$D$2:$AB$853,_xlfn.AGGREGATE(15,6,(ROW(ScheduleRef!$D$2:$AB$853)-ROW(ScheduleRef!$D$2)+1)/(ScheduleRef!$D$2:$D$853&lt;&gt;""),ROWS(ScheduleCompile!R$1:R591)),COLUMNS($A591:R591))</f>
        <v>56.8</v>
      </c>
      <c r="S591" s="1">
        <f>INDEX(ScheduleRef!$D$2:$AB$853,_xlfn.AGGREGATE(15,6,(ROW(ScheduleRef!$D$2:$AB$853)-ROW(ScheduleRef!$D$2)+1)/(ScheduleRef!$D$2:$D$853&lt;&gt;""),ROWS(ScheduleCompile!S$1:S591)),COLUMNS($A591:S591))</f>
        <v>56.8</v>
      </c>
      <c r="T591" s="1">
        <f>INDEX(ScheduleRef!$D$2:$AB$853,_xlfn.AGGREGATE(15,6,(ROW(ScheduleRef!$D$2:$AB$853)-ROW(ScheduleRef!$D$2)+1)/(ScheduleRef!$D$2:$D$853&lt;&gt;""),ROWS(ScheduleCompile!T$1:T591)),COLUMNS($A591:T591))</f>
        <v>56.8</v>
      </c>
      <c r="U591" s="1">
        <f>INDEX(ScheduleRef!$D$2:$AB$853,_xlfn.AGGREGATE(15,6,(ROW(ScheduleRef!$D$2:$AB$853)-ROW(ScheduleRef!$D$2)+1)/(ScheduleRef!$D$2:$D$853&lt;&gt;""),ROWS(ScheduleCompile!U$1:U591)),COLUMNS($A591:U591))</f>
        <v>56.8</v>
      </c>
      <c r="V591" s="1">
        <f>INDEX(ScheduleRef!$D$2:$AB$853,_xlfn.AGGREGATE(15,6,(ROW(ScheduleRef!$D$2:$AB$853)-ROW(ScheduleRef!$D$2)+1)/(ScheduleRef!$D$2:$D$853&lt;&gt;""),ROWS(ScheduleCompile!V$1:V591)),COLUMNS($A591:V591))</f>
        <v>56.8</v>
      </c>
      <c r="W591" s="1">
        <f>INDEX(ScheduleRef!$D$2:$AB$853,_xlfn.AGGREGATE(15,6,(ROW(ScheduleRef!$D$2:$AB$853)-ROW(ScheduleRef!$D$2)+1)/(ScheduleRef!$D$2:$D$853&lt;&gt;""),ROWS(ScheduleCompile!W$1:W591)),COLUMNS($A591:W591))</f>
        <v>56.8</v>
      </c>
      <c r="X591" s="1">
        <f>INDEX(ScheduleRef!$D$2:$AB$853,_xlfn.AGGREGATE(15,6,(ROW(ScheduleRef!$D$2:$AB$853)-ROW(ScheduleRef!$D$2)+1)/(ScheduleRef!$D$2:$D$853&lt;&gt;""),ROWS(ScheduleCompile!X$1:X591)),COLUMNS($A591:X591))</f>
        <v>56.8</v>
      </c>
      <c r="Y591" s="1">
        <f>INDEX(ScheduleRef!$D$2:$AB$853,_xlfn.AGGREGATE(15,6,(ROW(ScheduleRef!$D$2:$AB$853)-ROW(ScheduleRef!$D$2)+1)/(ScheduleRef!$D$2:$D$853&lt;&gt;""),ROWS(ScheduleCompile!Y$1:Y591)),COLUMNS($A591:Y591))</f>
        <v>56.8</v>
      </c>
    </row>
    <row r="592" spans="1:25" x14ac:dyDescent="0.25">
      <c r="A592" s="30" t="str">
        <f>INDEX(ScheduleRef!$D$2:$AB$853,_xlfn.AGGREGATE(15,6,(ROW(ScheduleRef!$D$2:$AB$853)-ROW(ScheduleRef!$D$2)+1)/(ScheduleRef!$D$2:$D$853&lt;&gt;""),ROWS(ScheduleCompile!A$1:A592)),COLUMNS($A592:A592))</f>
        <v>WaterMainCZ06Mar</v>
      </c>
      <c r="B592" s="1">
        <f>INDEX(ScheduleRef!$D$2:$AB$853,_xlfn.AGGREGATE(15,6,(ROW(ScheduleRef!$D$2:$AB$853)-ROW(ScheduleRef!$D$2)+1)/(ScheduleRef!$D$2:$D$853&lt;&gt;""),ROWS(ScheduleCompile!B$1:B592)),COLUMNS($A592:B592))</f>
        <v>57.6</v>
      </c>
      <c r="C592" s="1">
        <f>INDEX(ScheduleRef!$D$2:$AB$853,_xlfn.AGGREGATE(15,6,(ROW(ScheduleRef!$D$2:$AB$853)-ROW(ScheduleRef!$D$2)+1)/(ScheduleRef!$D$2:$D$853&lt;&gt;""),ROWS(ScheduleCompile!C$1:C592)),COLUMNS($A592:C592))</f>
        <v>57.6</v>
      </c>
      <c r="D592" s="1">
        <f>INDEX(ScheduleRef!$D$2:$AB$853,_xlfn.AGGREGATE(15,6,(ROW(ScheduleRef!$D$2:$AB$853)-ROW(ScheduleRef!$D$2)+1)/(ScheduleRef!$D$2:$D$853&lt;&gt;""),ROWS(ScheduleCompile!D$1:D592)),COLUMNS($A592:D592))</f>
        <v>57.6</v>
      </c>
      <c r="E592" s="1">
        <f>INDEX(ScheduleRef!$D$2:$AB$853,_xlfn.AGGREGATE(15,6,(ROW(ScheduleRef!$D$2:$AB$853)-ROW(ScheduleRef!$D$2)+1)/(ScheduleRef!$D$2:$D$853&lt;&gt;""),ROWS(ScheduleCompile!E$1:E592)),COLUMNS($A592:E592))</f>
        <v>57.6</v>
      </c>
      <c r="F592" s="1">
        <f>INDEX(ScheduleRef!$D$2:$AB$853,_xlfn.AGGREGATE(15,6,(ROW(ScheduleRef!$D$2:$AB$853)-ROW(ScheduleRef!$D$2)+1)/(ScheduleRef!$D$2:$D$853&lt;&gt;""),ROWS(ScheduleCompile!F$1:F592)),COLUMNS($A592:F592))</f>
        <v>57.6</v>
      </c>
      <c r="G592" s="1">
        <f>INDEX(ScheduleRef!$D$2:$AB$853,_xlfn.AGGREGATE(15,6,(ROW(ScheduleRef!$D$2:$AB$853)-ROW(ScheduleRef!$D$2)+1)/(ScheduleRef!$D$2:$D$853&lt;&gt;""),ROWS(ScheduleCompile!G$1:G592)),COLUMNS($A592:G592))</f>
        <v>57.6</v>
      </c>
      <c r="H592" s="1">
        <f>INDEX(ScheduleRef!$D$2:$AB$853,_xlfn.AGGREGATE(15,6,(ROW(ScheduleRef!$D$2:$AB$853)-ROW(ScheduleRef!$D$2)+1)/(ScheduleRef!$D$2:$D$853&lt;&gt;""),ROWS(ScheduleCompile!H$1:H592)),COLUMNS($A592:H592))</f>
        <v>57.6</v>
      </c>
      <c r="I592" s="1">
        <f>INDEX(ScheduleRef!$D$2:$AB$853,_xlfn.AGGREGATE(15,6,(ROW(ScheduleRef!$D$2:$AB$853)-ROW(ScheduleRef!$D$2)+1)/(ScheduleRef!$D$2:$D$853&lt;&gt;""),ROWS(ScheduleCompile!I$1:I592)),COLUMNS($A592:I592))</f>
        <v>57.6</v>
      </c>
      <c r="J592" s="1">
        <f>INDEX(ScheduleRef!$D$2:$AB$853,_xlfn.AGGREGATE(15,6,(ROW(ScheduleRef!$D$2:$AB$853)-ROW(ScheduleRef!$D$2)+1)/(ScheduleRef!$D$2:$D$853&lt;&gt;""),ROWS(ScheduleCompile!J$1:J592)),COLUMNS($A592:J592))</f>
        <v>57.6</v>
      </c>
      <c r="K592" s="1">
        <f>INDEX(ScheduleRef!$D$2:$AB$853,_xlfn.AGGREGATE(15,6,(ROW(ScheduleRef!$D$2:$AB$853)-ROW(ScheduleRef!$D$2)+1)/(ScheduleRef!$D$2:$D$853&lt;&gt;""),ROWS(ScheduleCompile!K$1:K592)),COLUMNS($A592:K592))</f>
        <v>57.6</v>
      </c>
      <c r="L592" s="1">
        <f>INDEX(ScheduleRef!$D$2:$AB$853,_xlfn.AGGREGATE(15,6,(ROW(ScheduleRef!$D$2:$AB$853)-ROW(ScheduleRef!$D$2)+1)/(ScheduleRef!$D$2:$D$853&lt;&gt;""),ROWS(ScheduleCompile!L$1:L592)),COLUMNS($A592:L592))</f>
        <v>57.6</v>
      </c>
      <c r="M592" s="1">
        <f>INDEX(ScheduleRef!$D$2:$AB$853,_xlfn.AGGREGATE(15,6,(ROW(ScheduleRef!$D$2:$AB$853)-ROW(ScheduleRef!$D$2)+1)/(ScheduleRef!$D$2:$D$853&lt;&gt;""),ROWS(ScheduleCompile!M$1:M592)),COLUMNS($A592:M592))</f>
        <v>57.6</v>
      </c>
      <c r="N592" s="1">
        <f>INDEX(ScheduleRef!$D$2:$AB$853,_xlfn.AGGREGATE(15,6,(ROW(ScheduleRef!$D$2:$AB$853)-ROW(ScheduleRef!$D$2)+1)/(ScheduleRef!$D$2:$D$853&lt;&gt;""),ROWS(ScheduleCompile!N$1:N592)),COLUMNS($A592:N592))</f>
        <v>57.6</v>
      </c>
      <c r="O592" s="1">
        <f>INDEX(ScheduleRef!$D$2:$AB$853,_xlfn.AGGREGATE(15,6,(ROW(ScheduleRef!$D$2:$AB$853)-ROW(ScheduleRef!$D$2)+1)/(ScheduleRef!$D$2:$D$853&lt;&gt;""),ROWS(ScheduleCompile!O$1:O592)),COLUMNS($A592:O592))</f>
        <v>57.6</v>
      </c>
      <c r="P592" s="1">
        <f>INDEX(ScheduleRef!$D$2:$AB$853,_xlfn.AGGREGATE(15,6,(ROW(ScheduleRef!$D$2:$AB$853)-ROW(ScheduleRef!$D$2)+1)/(ScheduleRef!$D$2:$D$853&lt;&gt;""),ROWS(ScheduleCompile!P$1:P592)),COLUMNS($A592:P592))</f>
        <v>57.6</v>
      </c>
      <c r="Q592" s="1">
        <f>INDEX(ScheduleRef!$D$2:$AB$853,_xlfn.AGGREGATE(15,6,(ROW(ScheduleRef!$D$2:$AB$853)-ROW(ScheduleRef!$D$2)+1)/(ScheduleRef!$D$2:$D$853&lt;&gt;""),ROWS(ScheduleCompile!Q$1:Q592)),COLUMNS($A592:Q592))</f>
        <v>57.6</v>
      </c>
      <c r="R592" s="1">
        <f>INDEX(ScheduleRef!$D$2:$AB$853,_xlfn.AGGREGATE(15,6,(ROW(ScheduleRef!$D$2:$AB$853)-ROW(ScheduleRef!$D$2)+1)/(ScheduleRef!$D$2:$D$853&lt;&gt;""),ROWS(ScheduleCompile!R$1:R592)),COLUMNS($A592:R592))</f>
        <v>57.6</v>
      </c>
      <c r="S592" s="1">
        <f>INDEX(ScheduleRef!$D$2:$AB$853,_xlfn.AGGREGATE(15,6,(ROW(ScheduleRef!$D$2:$AB$853)-ROW(ScheduleRef!$D$2)+1)/(ScheduleRef!$D$2:$D$853&lt;&gt;""),ROWS(ScheduleCompile!S$1:S592)),COLUMNS($A592:S592))</f>
        <v>57.6</v>
      </c>
      <c r="T592" s="1">
        <f>INDEX(ScheduleRef!$D$2:$AB$853,_xlfn.AGGREGATE(15,6,(ROW(ScheduleRef!$D$2:$AB$853)-ROW(ScheduleRef!$D$2)+1)/(ScheduleRef!$D$2:$D$853&lt;&gt;""),ROWS(ScheduleCompile!T$1:T592)),COLUMNS($A592:T592))</f>
        <v>57.6</v>
      </c>
      <c r="U592" s="1">
        <f>INDEX(ScheduleRef!$D$2:$AB$853,_xlfn.AGGREGATE(15,6,(ROW(ScheduleRef!$D$2:$AB$853)-ROW(ScheduleRef!$D$2)+1)/(ScheduleRef!$D$2:$D$853&lt;&gt;""),ROWS(ScheduleCompile!U$1:U592)),COLUMNS($A592:U592))</f>
        <v>57.6</v>
      </c>
      <c r="V592" s="1">
        <f>INDEX(ScheduleRef!$D$2:$AB$853,_xlfn.AGGREGATE(15,6,(ROW(ScheduleRef!$D$2:$AB$853)-ROW(ScheduleRef!$D$2)+1)/(ScheduleRef!$D$2:$D$853&lt;&gt;""),ROWS(ScheduleCompile!V$1:V592)),COLUMNS($A592:V592))</f>
        <v>57.6</v>
      </c>
      <c r="W592" s="1">
        <f>INDEX(ScheduleRef!$D$2:$AB$853,_xlfn.AGGREGATE(15,6,(ROW(ScheduleRef!$D$2:$AB$853)-ROW(ScheduleRef!$D$2)+1)/(ScheduleRef!$D$2:$D$853&lt;&gt;""),ROWS(ScheduleCompile!W$1:W592)),COLUMNS($A592:W592))</f>
        <v>57.6</v>
      </c>
      <c r="X592" s="1">
        <f>INDEX(ScheduleRef!$D$2:$AB$853,_xlfn.AGGREGATE(15,6,(ROW(ScheduleRef!$D$2:$AB$853)-ROW(ScheduleRef!$D$2)+1)/(ScheduleRef!$D$2:$D$853&lt;&gt;""),ROWS(ScheduleCompile!X$1:X592)),COLUMNS($A592:X592))</f>
        <v>57.6</v>
      </c>
      <c r="Y592" s="1">
        <f>INDEX(ScheduleRef!$D$2:$AB$853,_xlfn.AGGREGATE(15,6,(ROW(ScheduleRef!$D$2:$AB$853)-ROW(ScheduleRef!$D$2)+1)/(ScheduleRef!$D$2:$D$853&lt;&gt;""),ROWS(ScheduleCompile!Y$1:Y592)),COLUMNS($A592:Y592))</f>
        <v>57.6</v>
      </c>
    </row>
    <row r="593" spans="1:25" x14ac:dyDescent="0.25">
      <c r="A593" s="30" t="str">
        <f>INDEX(ScheduleRef!$D$2:$AB$853,_xlfn.AGGREGATE(15,6,(ROW(ScheduleRef!$D$2:$AB$853)-ROW(ScheduleRef!$D$2)+1)/(ScheduleRef!$D$2:$D$853&lt;&gt;""),ROWS(ScheduleCompile!A$1:A593)),COLUMNS($A593:A593))</f>
        <v>WaterMainCZ06Apr</v>
      </c>
      <c r="B593" s="1">
        <f>INDEX(ScheduleRef!$D$2:$AB$853,_xlfn.AGGREGATE(15,6,(ROW(ScheduleRef!$D$2:$AB$853)-ROW(ScheduleRef!$D$2)+1)/(ScheduleRef!$D$2:$D$853&lt;&gt;""),ROWS(ScheduleCompile!B$1:B593)),COLUMNS($A593:B593))</f>
        <v>57.5</v>
      </c>
      <c r="C593" s="1">
        <f>INDEX(ScheduleRef!$D$2:$AB$853,_xlfn.AGGREGATE(15,6,(ROW(ScheduleRef!$D$2:$AB$853)-ROW(ScheduleRef!$D$2)+1)/(ScheduleRef!$D$2:$D$853&lt;&gt;""),ROWS(ScheduleCompile!C$1:C593)),COLUMNS($A593:C593))</f>
        <v>57.5</v>
      </c>
      <c r="D593" s="1">
        <f>INDEX(ScheduleRef!$D$2:$AB$853,_xlfn.AGGREGATE(15,6,(ROW(ScheduleRef!$D$2:$AB$853)-ROW(ScheduleRef!$D$2)+1)/(ScheduleRef!$D$2:$D$853&lt;&gt;""),ROWS(ScheduleCompile!D$1:D593)),COLUMNS($A593:D593))</f>
        <v>57.5</v>
      </c>
      <c r="E593" s="1">
        <f>INDEX(ScheduleRef!$D$2:$AB$853,_xlfn.AGGREGATE(15,6,(ROW(ScheduleRef!$D$2:$AB$853)-ROW(ScheduleRef!$D$2)+1)/(ScheduleRef!$D$2:$D$853&lt;&gt;""),ROWS(ScheduleCompile!E$1:E593)),COLUMNS($A593:E593))</f>
        <v>57.5</v>
      </c>
      <c r="F593" s="1">
        <f>INDEX(ScheduleRef!$D$2:$AB$853,_xlfn.AGGREGATE(15,6,(ROW(ScheduleRef!$D$2:$AB$853)-ROW(ScheduleRef!$D$2)+1)/(ScheduleRef!$D$2:$D$853&lt;&gt;""),ROWS(ScheduleCompile!F$1:F593)),COLUMNS($A593:F593))</f>
        <v>57.5</v>
      </c>
      <c r="G593" s="1">
        <f>INDEX(ScheduleRef!$D$2:$AB$853,_xlfn.AGGREGATE(15,6,(ROW(ScheduleRef!$D$2:$AB$853)-ROW(ScheduleRef!$D$2)+1)/(ScheduleRef!$D$2:$D$853&lt;&gt;""),ROWS(ScheduleCompile!G$1:G593)),COLUMNS($A593:G593))</f>
        <v>57.5</v>
      </c>
      <c r="H593" s="1">
        <f>INDEX(ScheduleRef!$D$2:$AB$853,_xlfn.AGGREGATE(15,6,(ROW(ScheduleRef!$D$2:$AB$853)-ROW(ScheduleRef!$D$2)+1)/(ScheduleRef!$D$2:$D$853&lt;&gt;""),ROWS(ScheduleCompile!H$1:H593)),COLUMNS($A593:H593))</f>
        <v>57.5</v>
      </c>
      <c r="I593" s="1">
        <f>INDEX(ScheduleRef!$D$2:$AB$853,_xlfn.AGGREGATE(15,6,(ROW(ScheduleRef!$D$2:$AB$853)-ROW(ScheduleRef!$D$2)+1)/(ScheduleRef!$D$2:$D$853&lt;&gt;""),ROWS(ScheduleCompile!I$1:I593)),COLUMNS($A593:I593))</f>
        <v>57.5</v>
      </c>
      <c r="J593" s="1">
        <f>INDEX(ScheduleRef!$D$2:$AB$853,_xlfn.AGGREGATE(15,6,(ROW(ScheduleRef!$D$2:$AB$853)-ROW(ScheduleRef!$D$2)+1)/(ScheduleRef!$D$2:$D$853&lt;&gt;""),ROWS(ScheduleCompile!J$1:J593)),COLUMNS($A593:J593))</f>
        <v>57.5</v>
      </c>
      <c r="K593" s="1">
        <f>INDEX(ScheduleRef!$D$2:$AB$853,_xlfn.AGGREGATE(15,6,(ROW(ScheduleRef!$D$2:$AB$853)-ROW(ScheduleRef!$D$2)+1)/(ScheduleRef!$D$2:$D$853&lt;&gt;""),ROWS(ScheduleCompile!K$1:K593)),COLUMNS($A593:K593))</f>
        <v>57.5</v>
      </c>
      <c r="L593" s="1">
        <f>INDEX(ScheduleRef!$D$2:$AB$853,_xlfn.AGGREGATE(15,6,(ROW(ScheduleRef!$D$2:$AB$853)-ROW(ScheduleRef!$D$2)+1)/(ScheduleRef!$D$2:$D$853&lt;&gt;""),ROWS(ScheduleCompile!L$1:L593)),COLUMNS($A593:L593))</f>
        <v>57.5</v>
      </c>
      <c r="M593" s="1">
        <f>INDEX(ScheduleRef!$D$2:$AB$853,_xlfn.AGGREGATE(15,6,(ROW(ScheduleRef!$D$2:$AB$853)-ROW(ScheduleRef!$D$2)+1)/(ScheduleRef!$D$2:$D$853&lt;&gt;""),ROWS(ScheduleCompile!M$1:M593)),COLUMNS($A593:M593))</f>
        <v>57.5</v>
      </c>
      <c r="N593" s="1">
        <f>INDEX(ScheduleRef!$D$2:$AB$853,_xlfn.AGGREGATE(15,6,(ROW(ScheduleRef!$D$2:$AB$853)-ROW(ScheduleRef!$D$2)+1)/(ScheduleRef!$D$2:$D$853&lt;&gt;""),ROWS(ScheduleCompile!N$1:N593)),COLUMNS($A593:N593))</f>
        <v>57.5</v>
      </c>
      <c r="O593" s="1">
        <f>INDEX(ScheduleRef!$D$2:$AB$853,_xlfn.AGGREGATE(15,6,(ROW(ScheduleRef!$D$2:$AB$853)-ROW(ScheduleRef!$D$2)+1)/(ScheduleRef!$D$2:$D$853&lt;&gt;""),ROWS(ScheduleCompile!O$1:O593)),COLUMNS($A593:O593))</f>
        <v>57.5</v>
      </c>
      <c r="P593" s="1">
        <f>INDEX(ScheduleRef!$D$2:$AB$853,_xlfn.AGGREGATE(15,6,(ROW(ScheduleRef!$D$2:$AB$853)-ROW(ScheduleRef!$D$2)+1)/(ScheduleRef!$D$2:$D$853&lt;&gt;""),ROWS(ScheduleCompile!P$1:P593)),COLUMNS($A593:P593))</f>
        <v>57.5</v>
      </c>
      <c r="Q593" s="1">
        <f>INDEX(ScheduleRef!$D$2:$AB$853,_xlfn.AGGREGATE(15,6,(ROW(ScheduleRef!$D$2:$AB$853)-ROW(ScheduleRef!$D$2)+1)/(ScheduleRef!$D$2:$D$853&lt;&gt;""),ROWS(ScheduleCompile!Q$1:Q593)),COLUMNS($A593:Q593))</f>
        <v>57.5</v>
      </c>
      <c r="R593" s="1">
        <f>INDEX(ScheduleRef!$D$2:$AB$853,_xlfn.AGGREGATE(15,6,(ROW(ScheduleRef!$D$2:$AB$853)-ROW(ScheduleRef!$D$2)+1)/(ScheduleRef!$D$2:$D$853&lt;&gt;""),ROWS(ScheduleCompile!R$1:R593)),COLUMNS($A593:R593))</f>
        <v>57.5</v>
      </c>
      <c r="S593" s="1">
        <f>INDEX(ScheduleRef!$D$2:$AB$853,_xlfn.AGGREGATE(15,6,(ROW(ScheduleRef!$D$2:$AB$853)-ROW(ScheduleRef!$D$2)+1)/(ScheduleRef!$D$2:$D$853&lt;&gt;""),ROWS(ScheduleCompile!S$1:S593)),COLUMNS($A593:S593))</f>
        <v>57.5</v>
      </c>
      <c r="T593" s="1">
        <f>INDEX(ScheduleRef!$D$2:$AB$853,_xlfn.AGGREGATE(15,6,(ROW(ScheduleRef!$D$2:$AB$853)-ROW(ScheduleRef!$D$2)+1)/(ScheduleRef!$D$2:$D$853&lt;&gt;""),ROWS(ScheduleCompile!T$1:T593)),COLUMNS($A593:T593))</f>
        <v>57.5</v>
      </c>
      <c r="U593" s="1">
        <f>INDEX(ScheduleRef!$D$2:$AB$853,_xlfn.AGGREGATE(15,6,(ROW(ScheduleRef!$D$2:$AB$853)-ROW(ScheduleRef!$D$2)+1)/(ScheduleRef!$D$2:$D$853&lt;&gt;""),ROWS(ScheduleCompile!U$1:U593)),COLUMNS($A593:U593))</f>
        <v>57.5</v>
      </c>
      <c r="V593" s="1">
        <f>INDEX(ScheduleRef!$D$2:$AB$853,_xlfn.AGGREGATE(15,6,(ROW(ScheduleRef!$D$2:$AB$853)-ROW(ScheduleRef!$D$2)+1)/(ScheduleRef!$D$2:$D$853&lt;&gt;""),ROWS(ScheduleCompile!V$1:V593)),COLUMNS($A593:V593))</f>
        <v>57.5</v>
      </c>
      <c r="W593" s="1">
        <f>INDEX(ScheduleRef!$D$2:$AB$853,_xlfn.AGGREGATE(15,6,(ROW(ScheduleRef!$D$2:$AB$853)-ROW(ScheduleRef!$D$2)+1)/(ScheduleRef!$D$2:$D$853&lt;&gt;""),ROWS(ScheduleCompile!W$1:W593)),COLUMNS($A593:W593))</f>
        <v>57.5</v>
      </c>
      <c r="X593" s="1">
        <f>INDEX(ScheduleRef!$D$2:$AB$853,_xlfn.AGGREGATE(15,6,(ROW(ScheduleRef!$D$2:$AB$853)-ROW(ScheduleRef!$D$2)+1)/(ScheduleRef!$D$2:$D$853&lt;&gt;""),ROWS(ScheduleCompile!X$1:X593)),COLUMNS($A593:X593))</f>
        <v>57.5</v>
      </c>
      <c r="Y593" s="1">
        <f>INDEX(ScheduleRef!$D$2:$AB$853,_xlfn.AGGREGATE(15,6,(ROW(ScheduleRef!$D$2:$AB$853)-ROW(ScheduleRef!$D$2)+1)/(ScheduleRef!$D$2:$D$853&lt;&gt;""),ROWS(ScheduleCompile!Y$1:Y593)),COLUMNS($A593:Y593))</f>
        <v>57.5</v>
      </c>
    </row>
    <row r="594" spans="1:25" x14ac:dyDescent="0.25">
      <c r="A594" s="30" t="str">
        <f>INDEX(ScheduleRef!$D$2:$AB$853,_xlfn.AGGREGATE(15,6,(ROW(ScheduleRef!$D$2:$AB$853)-ROW(ScheduleRef!$D$2)+1)/(ScheduleRef!$D$2:$D$853&lt;&gt;""),ROWS(ScheduleCompile!A$1:A594)),COLUMNS($A594:A594))</f>
        <v>WaterMainCZ06May</v>
      </c>
      <c r="B594" s="1">
        <f>INDEX(ScheduleRef!$D$2:$AB$853,_xlfn.AGGREGATE(15,6,(ROW(ScheduleRef!$D$2:$AB$853)-ROW(ScheduleRef!$D$2)+1)/(ScheduleRef!$D$2:$D$853&lt;&gt;""),ROWS(ScheduleCompile!B$1:B594)),COLUMNS($A594:B594))</f>
        <v>57.6</v>
      </c>
      <c r="C594" s="1">
        <f>INDEX(ScheduleRef!$D$2:$AB$853,_xlfn.AGGREGATE(15,6,(ROW(ScheduleRef!$D$2:$AB$853)-ROW(ScheduleRef!$D$2)+1)/(ScheduleRef!$D$2:$D$853&lt;&gt;""),ROWS(ScheduleCompile!C$1:C594)),COLUMNS($A594:C594))</f>
        <v>57.6</v>
      </c>
      <c r="D594" s="1">
        <f>INDEX(ScheduleRef!$D$2:$AB$853,_xlfn.AGGREGATE(15,6,(ROW(ScheduleRef!$D$2:$AB$853)-ROW(ScheduleRef!$D$2)+1)/(ScheduleRef!$D$2:$D$853&lt;&gt;""),ROWS(ScheduleCompile!D$1:D594)),COLUMNS($A594:D594))</f>
        <v>57.6</v>
      </c>
      <c r="E594" s="1">
        <f>INDEX(ScheduleRef!$D$2:$AB$853,_xlfn.AGGREGATE(15,6,(ROW(ScheduleRef!$D$2:$AB$853)-ROW(ScheduleRef!$D$2)+1)/(ScheduleRef!$D$2:$D$853&lt;&gt;""),ROWS(ScheduleCompile!E$1:E594)),COLUMNS($A594:E594))</f>
        <v>57.6</v>
      </c>
      <c r="F594" s="1">
        <f>INDEX(ScheduleRef!$D$2:$AB$853,_xlfn.AGGREGATE(15,6,(ROW(ScheduleRef!$D$2:$AB$853)-ROW(ScheduleRef!$D$2)+1)/(ScheduleRef!$D$2:$D$853&lt;&gt;""),ROWS(ScheduleCompile!F$1:F594)),COLUMNS($A594:F594))</f>
        <v>57.6</v>
      </c>
      <c r="G594" s="1">
        <f>INDEX(ScheduleRef!$D$2:$AB$853,_xlfn.AGGREGATE(15,6,(ROW(ScheduleRef!$D$2:$AB$853)-ROW(ScheduleRef!$D$2)+1)/(ScheduleRef!$D$2:$D$853&lt;&gt;""),ROWS(ScheduleCompile!G$1:G594)),COLUMNS($A594:G594))</f>
        <v>57.6</v>
      </c>
      <c r="H594" s="1">
        <f>INDEX(ScheduleRef!$D$2:$AB$853,_xlfn.AGGREGATE(15,6,(ROW(ScheduleRef!$D$2:$AB$853)-ROW(ScheduleRef!$D$2)+1)/(ScheduleRef!$D$2:$D$853&lt;&gt;""),ROWS(ScheduleCompile!H$1:H594)),COLUMNS($A594:H594))</f>
        <v>57.6</v>
      </c>
      <c r="I594" s="1">
        <f>INDEX(ScheduleRef!$D$2:$AB$853,_xlfn.AGGREGATE(15,6,(ROW(ScheduleRef!$D$2:$AB$853)-ROW(ScheduleRef!$D$2)+1)/(ScheduleRef!$D$2:$D$853&lt;&gt;""),ROWS(ScheduleCompile!I$1:I594)),COLUMNS($A594:I594))</f>
        <v>57.6</v>
      </c>
      <c r="J594" s="1">
        <f>INDEX(ScheduleRef!$D$2:$AB$853,_xlfn.AGGREGATE(15,6,(ROW(ScheduleRef!$D$2:$AB$853)-ROW(ScheduleRef!$D$2)+1)/(ScheduleRef!$D$2:$D$853&lt;&gt;""),ROWS(ScheduleCompile!J$1:J594)),COLUMNS($A594:J594))</f>
        <v>57.6</v>
      </c>
      <c r="K594" s="1">
        <f>INDEX(ScheduleRef!$D$2:$AB$853,_xlfn.AGGREGATE(15,6,(ROW(ScheduleRef!$D$2:$AB$853)-ROW(ScheduleRef!$D$2)+1)/(ScheduleRef!$D$2:$D$853&lt;&gt;""),ROWS(ScheduleCompile!K$1:K594)),COLUMNS($A594:K594))</f>
        <v>57.6</v>
      </c>
      <c r="L594" s="1">
        <f>INDEX(ScheduleRef!$D$2:$AB$853,_xlfn.AGGREGATE(15,6,(ROW(ScheduleRef!$D$2:$AB$853)-ROW(ScheduleRef!$D$2)+1)/(ScheduleRef!$D$2:$D$853&lt;&gt;""),ROWS(ScheduleCompile!L$1:L594)),COLUMNS($A594:L594))</f>
        <v>57.6</v>
      </c>
      <c r="M594" s="1">
        <f>INDEX(ScheduleRef!$D$2:$AB$853,_xlfn.AGGREGATE(15,6,(ROW(ScheduleRef!$D$2:$AB$853)-ROW(ScheduleRef!$D$2)+1)/(ScheduleRef!$D$2:$D$853&lt;&gt;""),ROWS(ScheduleCompile!M$1:M594)),COLUMNS($A594:M594))</f>
        <v>57.6</v>
      </c>
      <c r="N594" s="1">
        <f>INDEX(ScheduleRef!$D$2:$AB$853,_xlfn.AGGREGATE(15,6,(ROW(ScheduleRef!$D$2:$AB$853)-ROW(ScheduleRef!$D$2)+1)/(ScheduleRef!$D$2:$D$853&lt;&gt;""),ROWS(ScheduleCompile!N$1:N594)),COLUMNS($A594:N594))</f>
        <v>57.6</v>
      </c>
      <c r="O594" s="1">
        <f>INDEX(ScheduleRef!$D$2:$AB$853,_xlfn.AGGREGATE(15,6,(ROW(ScheduleRef!$D$2:$AB$853)-ROW(ScheduleRef!$D$2)+1)/(ScheduleRef!$D$2:$D$853&lt;&gt;""),ROWS(ScheduleCompile!O$1:O594)),COLUMNS($A594:O594))</f>
        <v>57.6</v>
      </c>
      <c r="P594" s="1">
        <f>INDEX(ScheduleRef!$D$2:$AB$853,_xlfn.AGGREGATE(15,6,(ROW(ScheduleRef!$D$2:$AB$853)-ROW(ScheduleRef!$D$2)+1)/(ScheduleRef!$D$2:$D$853&lt;&gt;""),ROWS(ScheduleCompile!P$1:P594)),COLUMNS($A594:P594))</f>
        <v>57.6</v>
      </c>
      <c r="Q594" s="1">
        <f>INDEX(ScheduleRef!$D$2:$AB$853,_xlfn.AGGREGATE(15,6,(ROW(ScheduleRef!$D$2:$AB$853)-ROW(ScheduleRef!$D$2)+1)/(ScheduleRef!$D$2:$D$853&lt;&gt;""),ROWS(ScheduleCompile!Q$1:Q594)),COLUMNS($A594:Q594))</f>
        <v>57.6</v>
      </c>
      <c r="R594" s="1">
        <f>INDEX(ScheduleRef!$D$2:$AB$853,_xlfn.AGGREGATE(15,6,(ROW(ScheduleRef!$D$2:$AB$853)-ROW(ScheduleRef!$D$2)+1)/(ScheduleRef!$D$2:$D$853&lt;&gt;""),ROWS(ScheduleCompile!R$1:R594)),COLUMNS($A594:R594))</f>
        <v>57.6</v>
      </c>
      <c r="S594" s="1">
        <f>INDEX(ScheduleRef!$D$2:$AB$853,_xlfn.AGGREGATE(15,6,(ROW(ScheduleRef!$D$2:$AB$853)-ROW(ScheduleRef!$D$2)+1)/(ScheduleRef!$D$2:$D$853&lt;&gt;""),ROWS(ScheduleCompile!S$1:S594)),COLUMNS($A594:S594))</f>
        <v>57.6</v>
      </c>
      <c r="T594" s="1">
        <f>INDEX(ScheduleRef!$D$2:$AB$853,_xlfn.AGGREGATE(15,6,(ROW(ScheduleRef!$D$2:$AB$853)-ROW(ScheduleRef!$D$2)+1)/(ScheduleRef!$D$2:$D$853&lt;&gt;""),ROWS(ScheduleCompile!T$1:T594)),COLUMNS($A594:T594))</f>
        <v>57.6</v>
      </c>
      <c r="U594" s="1">
        <f>INDEX(ScheduleRef!$D$2:$AB$853,_xlfn.AGGREGATE(15,6,(ROW(ScheduleRef!$D$2:$AB$853)-ROW(ScheduleRef!$D$2)+1)/(ScheduleRef!$D$2:$D$853&lt;&gt;""),ROWS(ScheduleCompile!U$1:U594)),COLUMNS($A594:U594))</f>
        <v>57.6</v>
      </c>
      <c r="V594" s="1">
        <f>INDEX(ScheduleRef!$D$2:$AB$853,_xlfn.AGGREGATE(15,6,(ROW(ScheduleRef!$D$2:$AB$853)-ROW(ScheduleRef!$D$2)+1)/(ScheduleRef!$D$2:$D$853&lt;&gt;""),ROWS(ScheduleCompile!V$1:V594)),COLUMNS($A594:V594))</f>
        <v>57.6</v>
      </c>
      <c r="W594" s="1">
        <f>INDEX(ScheduleRef!$D$2:$AB$853,_xlfn.AGGREGATE(15,6,(ROW(ScheduleRef!$D$2:$AB$853)-ROW(ScheduleRef!$D$2)+1)/(ScheduleRef!$D$2:$D$853&lt;&gt;""),ROWS(ScheduleCompile!W$1:W594)),COLUMNS($A594:W594))</f>
        <v>57.6</v>
      </c>
      <c r="X594" s="1">
        <f>INDEX(ScheduleRef!$D$2:$AB$853,_xlfn.AGGREGATE(15,6,(ROW(ScheduleRef!$D$2:$AB$853)-ROW(ScheduleRef!$D$2)+1)/(ScheduleRef!$D$2:$D$853&lt;&gt;""),ROWS(ScheduleCompile!X$1:X594)),COLUMNS($A594:X594))</f>
        <v>57.6</v>
      </c>
      <c r="Y594" s="1">
        <f>INDEX(ScheduleRef!$D$2:$AB$853,_xlfn.AGGREGATE(15,6,(ROW(ScheduleRef!$D$2:$AB$853)-ROW(ScheduleRef!$D$2)+1)/(ScheduleRef!$D$2:$D$853&lt;&gt;""),ROWS(ScheduleCompile!Y$1:Y594)),COLUMNS($A594:Y594))</f>
        <v>57.6</v>
      </c>
    </row>
    <row r="595" spans="1:25" x14ac:dyDescent="0.25">
      <c r="A595" s="30" t="str">
        <f>INDEX(ScheduleRef!$D$2:$AB$853,_xlfn.AGGREGATE(15,6,(ROW(ScheduleRef!$D$2:$AB$853)-ROW(ScheduleRef!$D$2)+1)/(ScheduleRef!$D$2:$D$853&lt;&gt;""),ROWS(ScheduleCompile!A$1:A595)),COLUMNS($A595:A595))</f>
        <v>WaterMainCZ06Jun</v>
      </c>
      <c r="B595" s="1">
        <f>INDEX(ScheduleRef!$D$2:$AB$853,_xlfn.AGGREGATE(15,6,(ROW(ScheduleRef!$D$2:$AB$853)-ROW(ScheduleRef!$D$2)+1)/(ScheduleRef!$D$2:$D$853&lt;&gt;""),ROWS(ScheduleCompile!B$1:B595)),COLUMNS($A595:B595))</f>
        <v>59.5</v>
      </c>
      <c r="C595" s="1">
        <f>INDEX(ScheduleRef!$D$2:$AB$853,_xlfn.AGGREGATE(15,6,(ROW(ScheduleRef!$D$2:$AB$853)-ROW(ScheduleRef!$D$2)+1)/(ScheduleRef!$D$2:$D$853&lt;&gt;""),ROWS(ScheduleCompile!C$1:C595)),COLUMNS($A595:C595))</f>
        <v>59.5</v>
      </c>
      <c r="D595" s="1">
        <f>INDEX(ScheduleRef!$D$2:$AB$853,_xlfn.AGGREGATE(15,6,(ROW(ScheduleRef!$D$2:$AB$853)-ROW(ScheduleRef!$D$2)+1)/(ScheduleRef!$D$2:$D$853&lt;&gt;""),ROWS(ScheduleCompile!D$1:D595)),COLUMNS($A595:D595))</f>
        <v>59.5</v>
      </c>
      <c r="E595" s="1">
        <f>INDEX(ScheduleRef!$D$2:$AB$853,_xlfn.AGGREGATE(15,6,(ROW(ScheduleRef!$D$2:$AB$853)-ROW(ScheduleRef!$D$2)+1)/(ScheduleRef!$D$2:$D$853&lt;&gt;""),ROWS(ScheduleCompile!E$1:E595)),COLUMNS($A595:E595))</f>
        <v>59.5</v>
      </c>
      <c r="F595" s="1">
        <f>INDEX(ScheduleRef!$D$2:$AB$853,_xlfn.AGGREGATE(15,6,(ROW(ScheduleRef!$D$2:$AB$853)-ROW(ScheduleRef!$D$2)+1)/(ScheduleRef!$D$2:$D$853&lt;&gt;""),ROWS(ScheduleCompile!F$1:F595)),COLUMNS($A595:F595))</f>
        <v>59.5</v>
      </c>
      <c r="G595" s="1">
        <f>INDEX(ScheduleRef!$D$2:$AB$853,_xlfn.AGGREGATE(15,6,(ROW(ScheduleRef!$D$2:$AB$853)-ROW(ScheduleRef!$D$2)+1)/(ScheduleRef!$D$2:$D$853&lt;&gt;""),ROWS(ScheduleCompile!G$1:G595)),COLUMNS($A595:G595))</f>
        <v>59.5</v>
      </c>
      <c r="H595" s="1">
        <f>INDEX(ScheduleRef!$D$2:$AB$853,_xlfn.AGGREGATE(15,6,(ROW(ScheduleRef!$D$2:$AB$853)-ROW(ScheduleRef!$D$2)+1)/(ScheduleRef!$D$2:$D$853&lt;&gt;""),ROWS(ScheduleCompile!H$1:H595)),COLUMNS($A595:H595))</f>
        <v>59.5</v>
      </c>
      <c r="I595" s="1">
        <f>INDEX(ScheduleRef!$D$2:$AB$853,_xlfn.AGGREGATE(15,6,(ROW(ScheduleRef!$D$2:$AB$853)-ROW(ScheduleRef!$D$2)+1)/(ScheduleRef!$D$2:$D$853&lt;&gt;""),ROWS(ScheduleCompile!I$1:I595)),COLUMNS($A595:I595))</f>
        <v>59.5</v>
      </c>
      <c r="J595" s="1">
        <f>INDEX(ScheduleRef!$D$2:$AB$853,_xlfn.AGGREGATE(15,6,(ROW(ScheduleRef!$D$2:$AB$853)-ROW(ScheduleRef!$D$2)+1)/(ScheduleRef!$D$2:$D$853&lt;&gt;""),ROWS(ScheduleCompile!J$1:J595)),COLUMNS($A595:J595))</f>
        <v>59.5</v>
      </c>
      <c r="K595" s="1">
        <f>INDEX(ScheduleRef!$D$2:$AB$853,_xlfn.AGGREGATE(15,6,(ROW(ScheduleRef!$D$2:$AB$853)-ROW(ScheduleRef!$D$2)+1)/(ScheduleRef!$D$2:$D$853&lt;&gt;""),ROWS(ScheduleCompile!K$1:K595)),COLUMNS($A595:K595))</f>
        <v>59.5</v>
      </c>
      <c r="L595" s="1">
        <f>INDEX(ScheduleRef!$D$2:$AB$853,_xlfn.AGGREGATE(15,6,(ROW(ScheduleRef!$D$2:$AB$853)-ROW(ScheduleRef!$D$2)+1)/(ScheduleRef!$D$2:$D$853&lt;&gt;""),ROWS(ScheduleCompile!L$1:L595)),COLUMNS($A595:L595))</f>
        <v>59.5</v>
      </c>
      <c r="M595" s="1">
        <f>INDEX(ScheduleRef!$D$2:$AB$853,_xlfn.AGGREGATE(15,6,(ROW(ScheduleRef!$D$2:$AB$853)-ROW(ScheduleRef!$D$2)+1)/(ScheduleRef!$D$2:$D$853&lt;&gt;""),ROWS(ScheduleCompile!M$1:M595)),COLUMNS($A595:M595))</f>
        <v>59.5</v>
      </c>
      <c r="N595" s="1">
        <f>INDEX(ScheduleRef!$D$2:$AB$853,_xlfn.AGGREGATE(15,6,(ROW(ScheduleRef!$D$2:$AB$853)-ROW(ScheduleRef!$D$2)+1)/(ScheduleRef!$D$2:$D$853&lt;&gt;""),ROWS(ScheduleCompile!N$1:N595)),COLUMNS($A595:N595))</f>
        <v>59.5</v>
      </c>
      <c r="O595" s="1">
        <f>INDEX(ScheduleRef!$D$2:$AB$853,_xlfn.AGGREGATE(15,6,(ROW(ScheduleRef!$D$2:$AB$853)-ROW(ScheduleRef!$D$2)+1)/(ScheduleRef!$D$2:$D$853&lt;&gt;""),ROWS(ScheduleCompile!O$1:O595)),COLUMNS($A595:O595))</f>
        <v>59.5</v>
      </c>
      <c r="P595" s="1">
        <f>INDEX(ScheduleRef!$D$2:$AB$853,_xlfn.AGGREGATE(15,6,(ROW(ScheduleRef!$D$2:$AB$853)-ROW(ScheduleRef!$D$2)+1)/(ScheduleRef!$D$2:$D$853&lt;&gt;""),ROWS(ScheduleCompile!P$1:P595)),COLUMNS($A595:P595))</f>
        <v>59.5</v>
      </c>
      <c r="Q595" s="1">
        <f>INDEX(ScheduleRef!$D$2:$AB$853,_xlfn.AGGREGATE(15,6,(ROW(ScheduleRef!$D$2:$AB$853)-ROW(ScheduleRef!$D$2)+1)/(ScheduleRef!$D$2:$D$853&lt;&gt;""),ROWS(ScheduleCompile!Q$1:Q595)),COLUMNS($A595:Q595))</f>
        <v>59.5</v>
      </c>
      <c r="R595" s="1">
        <f>INDEX(ScheduleRef!$D$2:$AB$853,_xlfn.AGGREGATE(15,6,(ROW(ScheduleRef!$D$2:$AB$853)-ROW(ScheduleRef!$D$2)+1)/(ScheduleRef!$D$2:$D$853&lt;&gt;""),ROWS(ScheduleCompile!R$1:R595)),COLUMNS($A595:R595))</f>
        <v>59.5</v>
      </c>
      <c r="S595" s="1">
        <f>INDEX(ScheduleRef!$D$2:$AB$853,_xlfn.AGGREGATE(15,6,(ROW(ScheduleRef!$D$2:$AB$853)-ROW(ScheduleRef!$D$2)+1)/(ScheduleRef!$D$2:$D$853&lt;&gt;""),ROWS(ScheduleCompile!S$1:S595)),COLUMNS($A595:S595))</f>
        <v>59.5</v>
      </c>
      <c r="T595" s="1">
        <f>INDEX(ScheduleRef!$D$2:$AB$853,_xlfn.AGGREGATE(15,6,(ROW(ScheduleRef!$D$2:$AB$853)-ROW(ScheduleRef!$D$2)+1)/(ScheduleRef!$D$2:$D$853&lt;&gt;""),ROWS(ScheduleCompile!T$1:T595)),COLUMNS($A595:T595))</f>
        <v>59.5</v>
      </c>
      <c r="U595" s="1">
        <f>INDEX(ScheduleRef!$D$2:$AB$853,_xlfn.AGGREGATE(15,6,(ROW(ScheduleRef!$D$2:$AB$853)-ROW(ScheduleRef!$D$2)+1)/(ScheduleRef!$D$2:$D$853&lt;&gt;""),ROWS(ScheduleCompile!U$1:U595)),COLUMNS($A595:U595))</f>
        <v>59.5</v>
      </c>
      <c r="V595" s="1">
        <f>INDEX(ScheduleRef!$D$2:$AB$853,_xlfn.AGGREGATE(15,6,(ROW(ScheduleRef!$D$2:$AB$853)-ROW(ScheduleRef!$D$2)+1)/(ScheduleRef!$D$2:$D$853&lt;&gt;""),ROWS(ScheduleCompile!V$1:V595)),COLUMNS($A595:V595))</f>
        <v>59.5</v>
      </c>
      <c r="W595" s="1">
        <f>INDEX(ScheduleRef!$D$2:$AB$853,_xlfn.AGGREGATE(15,6,(ROW(ScheduleRef!$D$2:$AB$853)-ROW(ScheduleRef!$D$2)+1)/(ScheduleRef!$D$2:$D$853&lt;&gt;""),ROWS(ScheduleCompile!W$1:W595)),COLUMNS($A595:W595))</f>
        <v>59.5</v>
      </c>
      <c r="X595" s="1">
        <f>INDEX(ScheduleRef!$D$2:$AB$853,_xlfn.AGGREGATE(15,6,(ROW(ScheduleRef!$D$2:$AB$853)-ROW(ScheduleRef!$D$2)+1)/(ScheduleRef!$D$2:$D$853&lt;&gt;""),ROWS(ScheduleCompile!X$1:X595)),COLUMNS($A595:X595))</f>
        <v>59.5</v>
      </c>
      <c r="Y595" s="1">
        <f>INDEX(ScheduleRef!$D$2:$AB$853,_xlfn.AGGREGATE(15,6,(ROW(ScheduleRef!$D$2:$AB$853)-ROW(ScheduleRef!$D$2)+1)/(ScheduleRef!$D$2:$D$853&lt;&gt;""),ROWS(ScheduleCompile!Y$1:Y595)),COLUMNS($A595:Y595))</f>
        <v>59.5</v>
      </c>
    </row>
    <row r="596" spans="1:25" x14ac:dyDescent="0.25">
      <c r="A596" s="30" t="str">
        <f>INDEX(ScheduleRef!$D$2:$AB$853,_xlfn.AGGREGATE(15,6,(ROW(ScheduleRef!$D$2:$AB$853)-ROW(ScheduleRef!$D$2)+1)/(ScheduleRef!$D$2:$D$853&lt;&gt;""),ROWS(ScheduleCompile!A$1:A596)),COLUMNS($A596:A596))</f>
        <v>WaterMainCZ06Jul</v>
      </c>
      <c r="B596" s="1">
        <f>INDEX(ScheduleRef!$D$2:$AB$853,_xlfn.AGGREGATE(15,6,(ROW(ScheduleRef!$D$2:$AB$853)-ROW(ScheduleRef!$D$2)+1)/(ScheduleRef!$D$2:$D$853&lt;&gt;""),ROWS(ScheduleCompile!B$1:B596)),COLUMNS($A596:B596))</f>
        <v>61.1</v>
      </c>
      <c r="C596" s="1">
        <f>INDEX(ScheduleRef!$D$2:$AB$853,_xlfn.AGGREGATE(15,6,(ROW(ScheduleRef!$D$2:$AB$853)-ROW(ScheduleRef!$D$2)+1)/(ScheduleRef!$D$2:$D$853&lt;&gt;""),ROWS(ScheduleCompile!C$1:C596)),COLUMNS($A596:C596))</f>
        <v>61.1</v>
      </c>
      <c r="D596" s="1">
        <f>INDEX(ScheduleRef!$D$2:$AB$853,_xlfn.AGGREGATE(15,6,(ROW(ScheduleRef!$D$2:$AB$853)-ROW(ScheduleRef!$D$2)+1)/(ScheduleRef!$D$2:$D$853&lt;&gt;""),ROWS(ScheduleCompile!D$1:D596)),COLUMNS($A596:D596))</f>
        <v>61.1</v>
      </c>
      <c r="E596" s="1">
        <f>INDEX(ScheduleRef!$D$2:$AB$853,_xlfn.AGGREGATE(15,6,(ROW(ScheduleRef!$D$2:$AB$853)-ROW(ScheduleRef!$D$2)+1)/(ScheduleRef!$D$2:$D$853&lt;&gt;""),ROWS(ScheduleCompile!E$1:E596)),COLUMNS($A596:E596))</f>
        <v>61.1</v>
      </c>
      <c r="F596" s="1">
        <f>INDEX(ScheduleRef!$D$2:$AB$853,_xlfn.AGGREGATE(15,6,(ROW(ScheduleRef!$D$2:$AB$853)-ROW(ScheduleRef!$D$2)+1)/(ScheduleRef!$D$2:$D$853&lt;&gt;""),ROWS(ScheduleCompile!F$1:F596)),COLUMNS($A596:F596))</f>
        <v>61.1</v>
      </c>
      <c r="G596" s="1">
        <f>INDEX(ScheduleRef!$D$2:$AB$853,_xlfn.AGGREGATE(15,6,(ROW(ScheduleRef!$D$2:$AB$853)-ROW(ScheduleRef!$D$2)+1)/(ScheduleRef!$D$2:$D$853&lt;&gt;""),ROWS(ScheduleCompile!G$1:G596)),COLUMNS($A596:G596))</f>
        <v>61.1</v>
      </c>
      <c r="H596" s="1">
        <f>INDEX(ScheduleRef!$D$2:$AB$853,_xlfn.AGGREGATE(15,6,(ROW(ScheduleRef!$D$2:$AB$853)-ROW(ScheduleRef!$D$2)+1)/(ScheduleRef!$D$2:$D$853&lt;&gt;""),ROWS(ScheduleCompile!H$1:H596)),COLUMNS($A596:H596))</f>
        <v>61.1</v>
      </c>
      <c r="I596" s="1">
        <f>INDEX(ScheduleRef!$D$2:$AB$853,_xlfn.AGGREGATE(15,6,(ROW(ScheduleRef!$D$2:$AB$853)-ROW(ScheduleRef!$D$2)+1)/(ScheduleRef!$D$2:$D$853&lt;&gt;""),ROWS(ScheduleCompile!I$1:I596)),COLUMNS($A596:I596))</f>
        <v>61.1</v>
      </c>
      <c r="J596" s="1">
        <f>INDEX(ScheduleRef!$D$2:$AB$853,_xlfn.AGGREGATE(15,6,(ROW(ScheduleRef!$D$2:$AB$853)-ROW(ScheduleRef!$D$2)+1)/(ScheduleRef!$D$2:$D$853&lt;&gt;""),ROWS(ScheduleCompile!J$1:J596)),COLUMNS($A596:J596))</f>
        <v>61.1</v>
      </c>
      <c r="K596" s="1">
        <f>INDEX(ScheduleRef!$D$2:$AB$853,_xlfn.AGGREGATE(15,6,(ROW(ScheduleRef!$D$2:$AB$853)-ROW(ScheduleRef!$D$2)+1)/(ScheduleRef!$D$2:$D$853&lt;&gt;""),ROWS(ScheduleCompile!K$1:K596)),COLUMNS($A596:K596))</f>
        <v>61.1</v>
      </c>
      <c r="L596" s="1">
        <f>INDEX(ScheduleRef!$D$2:$AB$853,_xlfn.AGGREGATE(15,6,(ROW(ScheduleRef!$D$2:$AB$853)-ROW(ScheduleRef!$D$2)+1)/(ScheduleRef!$D$2:$D$853&lt;&gt;""),ROWS(ScheduleCompile!L$1:L596)),COLUMNS($A596:L596))</f>
        <v>61.1</v>
      </c>
      <c r="M596" s="1">
        <f>INDEX(ScheduleRef!$D$2:$AB$853,_xlfn.AGGREGATE(15,6,(ROW(ScheduleRef!$D$2:$AB$853)-ROW(ScheduleRef!$D$2)+1)/(ScheduleRef!$D$2:$D$853&lt;&gt;""),ROWS(ScheduleCompile!M$1:M596)),COLUMNS($A596:M596))</f>
        <v>61.1</v>
      </c>
      <c r="N596" s="1">
        <f>INDEX(ScheduleRef!$D$2:$AB$853,_xlfn.AGGREGATE(15,6,(ROW(ScheduleRef!$D$2:$AB$853)-ROW(ScheduleRef!$D$2)+1)/(ScheduleRef!$D$2:$D$853&lt;&gt;""),ROWS(ScheduleCompile!N$1:N596)),COLUMNS($A596:N596))</f>
        <v>61.1</v>
      </c>
      <c r="O596" s="1">
        <f>INDEX(ScheduleRef!$D$2:$AB$853,_xlfn.AGGREGATE(15,6,(ROW(ScheduleRef!$D$2:$AB$853)-ROW(ScheduleRef!$D$2)+1)/(ScheduleRef!$D$2:$D$853&lt;&gt;""),ROWS(ScheduleCompile!O$1:O596)),COLUMNS($A596:O596))</f>
        <v>61.1</v>
      </c>
      <c r="P596" s="1">
        <f>INDEX(ScheduleRef!$D$2:$AB$853,_xlfn.AGGREGATE(15,6,(ROW(ScheduleRef!$D$2:$AB$853)-ROW(ScheduleRef!$D$2)+1)/(ScheduleRef!$D$2:$D$853&lt;&gt;""),ROWS(ScheduleCompile!P$1:P596)),COLUMNS($A596:P596))</f>
        <v>61.1</v>
      </c>
      <c r="Q596" s="1">
        <f>INDEX(ScheduleRef!$D$2:$AB$853,_xlfn.AGGREGATE(15,6,(ROW(ScheduleRef!$D$2:$AB$853)-ROW(ScheduleRef!$D$2)+1)/(ScheduleRef!$D$2:$D$853&lt;&gt;""),ROWS(ScheduleCompile!Q$1:Q596)),COLUMNS($A596:Q596))</f>
        <v>61.1</v>
      </c>
      <c r="R596" s="1">
        <f>INDEX(ScheduleRef!$D$2:$AB$853,_xlfn.AGGREGATE(15,6,(ROW(ScheduleRef!$D$2:$AB$853)-ROW(ScheduleRef!$D$2)+1)/(ScheduleRef!$D$2:$D$853&lt;&gt;""),ROWS(ScheduleCompile!R$1:R596)),COLUMNS($A596:R596))</f>
        <v>61.1</v>
      </c>
      <c r="S596" s="1">
        <f>INDEX(ScheduleRef!$D$2:$AB$853,_xlfn.AGGREGATE(15,6,(ROW(ScheduleRef!$D$2:$AB$853)-ROW(ScheduleRef!$D$2)+1)/(ScheduleRef!$D$2:$D$853&lt;&gt;""),ROWS(ScheduleCompile!S$1:S596)),COLUMNS($A596:S596))</f>
        <v>61.1</v>
      </c>
      <c r="T596" s="1">
        <f>INDEX(ScheduleRef!$D$2:$AB$853,_xlfn.AGGREGATE(15,6,(ROW(ScheduleRef!$D$2:$AB$853)-ROW(ScheduleRef!$D$2)+1)/(ScheduleRef!$D$2:$D$853&lt;&gt;""),ROWS(ScheduleCompile!T$1:T596)),COLUMNS($A596:T596))</f>
        <v>61.1</v>
      </c>
      <c r="U596" s="1">
        <f>INDEX(ScheduleRef!$D$2:$AB$853,_xlfn.AGGREGATE(15,6,(ROW(ScheduleRef!$D$2:$AB$853)-ROW(ScheduleRef!$D$2)+1)/(ScheduleRef!$D$2:$D$853&lt;&gt;""),ROWS(ScheduleCompile!U$1:U596)),COLUMNS($A596:U596))</f>
        <v>61.1</v>
      </c>
      <c r="V596" s="1">
        <f>INDEX(ScheduleRef!$D$2:$AB$853,_xlfn.AGGREGATE(15,6,(ROW(ScheduleRef!$D$2:$AB$853)-ROW(ScheduleRef!$D$2)+1)/(ScheduleRef!$D$2:$D$853&lt;&gt;""),ROWS(ScheduleCompile!V$1:V596)),COLUMNS($A596:V596))</f>
        <v>61.1</v>
      </c>
      <c r="W596" s="1">
        <f>INDEX(ScheduleRef!$D$2:$AB$853,_xlfn.AGGREGATE(15,6,(ROW(ScheduleRef!$D$2:$AB$853)-ROW(ScheduleRef!$D$2)+1)/(ScheduleRef!$D$2:$D$853&lt;&gt;""),ROWS(ScheduleCompile!W$1:W596)),COLUMNS($A596:W596))</f>
        <v>61.1</v>
      </c>
      <c r="X596" s="1">
        <f>INDEX(ScheduleRef!$D$2:$AB$853,_xlfn.AGGREGATE(15,6,(ROW(ScheduleRef!$D$2:$AB$853)-ROW(ScheduleRef!$D$2)+1)/(ScheduleRef!$D$2:$D$853&lt;&gt;""),ROWS(ScheduleCompile!X$1:X596)),COLUMNS($A596:X596))</f>
        <v>61.1</v>
      </c>
      <c r="Y596" s="1">
        <f>INDEX(ScheduleRef!$D$2:$AB$853,_xlfn.AGGREGATE(15,6,(ROW(ScheduleRef!$D$2:$AB$853)-ROW(ScheduleRef!$D$2)+1)/(ScheduleRef!$D$2:$D$853&lt;&gt;""),ROWS(ScheduleCompile!Y$1:Y596)),COLUMNS($A596:Y596))</f>
        <v>61.1</v>
      </c>
    </row>
    <row r="597" spans="1:25" x14ac:dyDescent="0.25">
      <c r="A597" s="30" t="str">
        <f>INDEX(ScheduleRef!$D$2:$AB$853,_xlfn.AGGREGATE(15,6,(ROW(ScheduleRef!$D$2:$AB$853)-ROW(ScheduleRef!$D$2)+1)/(ScheduleRef!$D$2:$D$853&lt;&gt;""),ROWS(ScheduleCompile!A$1:A597)),COLUMNS($A597:A597))</f>
        <v>WaterMainCZ06Aug</v>
      </c>
      <c r="B597" s="1">
        <f>INDEX(ScheduleRef!$D$2:$AB$853,_xlfn.AGGREGATE(15,6,(ROW(ScheduleRef!$D$2:$AB$853)-ROW(ScheduleRef!$D$2)+1)/(ScheduleRef!$D$2:$D$853&lt;&gt;""),ROWS(ScheduleCompile!B$1:B597)),COLUMNS($A597:B597))</f>
        <v>62.1</v>
      </c>
      <c r="C597" s="1">
        <f>INDEX(ScheduleRef!$D$2:$AB$853,_xlfn.AGGREGATE(15,6,(ROW(ScheduleRef!$D$2:$AB$853)-ROW(ScheduleRef!$D$2)+1)/(ScheduleRef!$D$2:$D$853&lt;&gt;""),ROWS(ScheduleCompile!C$1:C597)),COLUMNS($A597:C597))</f>
        <v>62.1</v>
      </c>
      <c r="D597" s="1">
        <f>INDEX(ScheduleRef!$D$2:$AB$853,_xlfn.AGGREGATE(15,6,(ROW(ScheduleRef!$D$2:$AB$853)-ROW(ScheduleRef!$D$2)+1)/(ScheduleRef!$D$2:$D$853&lt;&gt;""),ROWS(ScheduleCompile!D$1:D597)),COLUMNS($A597:D597))</f>
        <v>62.1</v>
      </c>
      <c r="E597" s="1">
        <f>INDEX(ScheduleRef!$D$2:$AB$853,_xlfn.AGGREGATE(15,6,(ROW(ScheduleRef!$D$2:$AB$853)-ROW(ScheduleRef!$D$2)+1)/(ScheduleRef!$D$2:$D$853&lt;&gt;""),ROWS(ScheduleCompile!E$1:E597)),COLUMNS($A597:E597))</f>
        <v>62.1</v>
      </c>
      <c r="F597" s="1">
        <f>INDEX(ScheduleRef!$D$2:$AB$853,_xlfn.AGGREGATE(15,6,(ROW(ScheduleRef!$D$2:$AB$853)-ROW(ScheduleRef!$D$2)+1)/(ScheduleRef!$D$2:$D$853&lt;&gt;""),ROWS(ScheduleCompile!F$1:F597)),COLUMNS($A597:F597))</f>
        <v>62.1</v>
      </c>
      <c r="G597" s="1">
        <f>INDEX(ScheduleRef!$D$2:$AB$853,_xlfn.AGGREGATE(15,6,(ROW(ScheduleRef!$D$2:$AB$853)-ROW(ScheduleRef!$D$2)+1)/(ScheduleRef!$D$2:$D$853&lt;&gt;""),ROWS(ScheduleCompile!G$1:G597)),COLUMNS($A597:G597))</f>
        <v>62.1</v>
      </c>
      <c r="H597" s="1">
        <f>INDEX(ScheduleRef!$D$2:$AB$853,_xlfn.AGGREGATE(15,6,(ROW(ScheduleRef!$D$2:$AB$853)-ROW(ScheduleRef!$D$2)+1)/(ScheduleRef!$D$2:$D$853&lt;&gt;""),ROWS(ScheduleCompile!H$1:H597)),COLUMNS($A597:H597))</f>
        <v>62.1</v>
      </c>
      <c r="I597" s="1">
        <f>INDEX(ScheduleRef!$D$2:$AB$853,_xlfn.AGGREGATE(15,6,(ROW(ScheduleRef!$D$2:$AB$853)-ROW(ScheduleRef!$D$2)+1)/(ScheduleRef!$D$2:$D$853&lt;&gt;""),ROWS(ScheduleCompile!I$1:I597)),COLUMNS($A597:I597))</f>
        <v>62.1</v>
      </c>
      <c r="J597" s="1">
        <f>INDEX(ScheduleRef!$D$2:$AB$853,_xlfn.AGGREGATE(15,6,(ROW(ScheduleRef!$D$2:$AB$853)-ROW(ScheduleRef!$D$2)+1)/(ScheduleRef!$D$2:$D$853&lt;&gt;""),ROWS(ScheduleCompile!J$1:J597)),COLUMNS($A597:J597))</f>
        <v>62.1</v>
      </c>
      <c r="K597" s="1">
        <f>INDEX(ScheduleRef!$D$2:$AB$853,_xlfn.AGGREGATE(15,6,(ROW(ScheduleRef!$D$2:$AB$853)-ROW(ScheduleRef!$D$2)+1)/(ScheduleRef!$D$2:$D$853&lt;&gt;""),ROWS(ScheduleCompile!K$1:K597)),COLUMNS($A597:K597))</f>
        <v>62.1</v>
      </c>
      <c r="L597" s="1">
        <f>INDEX(ScheduleRef!$D$2:$AB$853,_xlfn.AGGREGATE(15,6,(ROW(ScheduleRef!$D$2:$AB$853)-ROW(ScheduleRef!$D$2)+1)/(ScheduleRef!$D$2:$D$853&lt;&gt;""),ROWS(ScheduleCompile!L$1:L597)),COLUMNS($A597:L597))</f>
        <v>62.1</v>
      </c>
      <c r="M597" s="1">
        <f>INDEX(ScheduleRef!$D$2:$AB$853,_xlfn.AGGREGATE(15,6,(ROW(ScheduleRef!$D$2:$AB$853)-ROW(ScheduleRef!$D$2)+1)/(ScheduleRef!$D$2:$D$853&lt;&gt;""),ROWS(ScheduleCompile!M$1:M597)),COLUMNS($A597:M597))</f>
        <v>62.1</v>
      </c>
      <c r="N597" s="1">
        <f>INDEX(ScheduleRef!$D$2:$AB$853,_xlfn.AGGREGATE(15,6,(ROW(ScheduleRef!$D$2:$AB$853)-ROW(ScheduleRef!$D$2)+1)/(ScheduleRef!$D$2:$D$853&lt;&gt;""),ROWS(ScheduleCompile!N$1:N597)),COLUMNS($A597:N597))</f>
        <v>62.1</v>
      </c>
      <c r="O597" s="1">
        <f>INDEX(ScheduleRef!$D$2:$AB$853,_xlfn.AGGREGATE(15,6,(ROW(ScheduleRef!$D$2:$AB$853)-ROW(ScheduleRef!$D$2)+1)/(ScheduleRef!$D$2:$D$853&lt;&gt;""),ROWS(ScheduleCompile!O$1:O597)),COLUMNS($A597:O597))</f>
        <v>62.1</v>
      </c>
      <c r="P597" s="1">
        <f>INDEX(ScheduleRef!$D$2:$AB$853,_xlfn.AGGREGATE(15,6,(ROW(ScheduleRef!$D$2:$AB$853)-ROW(ScheduleRef!$D$2)+1)/(ScheduleRef!$D$2:$D$853&lt;&gt;""),ROWS(ScheduleCompile!P$1:P597)),COLUMNS($A597:P597))</f>
        <v>62.1</v>
      </c>
      <c r="Q597" s="1">
        <f>INDEX(ScheduleRef!$D$2:$AB$853,_xlfn.AGGREGATE(15,6,(ROW(ScheduleRef!$D$2:$AB$853)-ROW(ScheduleRef!$D$2)+1)/(ScheduleRef!$D$2:$D$853&lt;&gt;""),ROWS(ScheduleCompile!Q$1:Q597)),COLUMNS($A597:Q597))</f>
        <v>62.1</v>
      </c>
      <c r="R597" s="1">
        <f>INDEX(ScheduleRef!$D$2:$AB$853,_xlfn.AGGREGATE(15,6,(ROW(ScheduleRef!$D$2:$AB$853)-ROW(ScheduleRef!$D$2)+1)/(ScheduleRef!$D$2:$D$853&lt;&gt;""),ROWS(ScheduleCompile!R$1:R597)),COLUMNS($A597:R597))</f>
        <v>62.1</v>
      </c>
      <c r="S597" s="1">
        <f>INDEX(ScheduleRef!$D$2:$AB$853,_xlfn.AGGREGATE(15,6,(ROW(ScheduleRef!$D$2:$AB$853)-ROW(ScheduleRef!$D$2)+1)/(ScheduleRef!$D$2:$D$853&lt;&gt;""),ROWS(ScheduleCompile!S$1:S597)),COLUMNS($A597:S597))</f>
        <v>62.1</v>
      </c>
      <c r="T597" s="1">
        <f>INDEX(ScheduleRef!$D$2:$AB$853,_xlfn.AGGREGATE(15,6,(ROW(ScheduleRef!$D$2:$AB$853)-ROW(ScheduleRef!$D$2)+1)/(ScheduleRef!$D$2:$D$853&lt;&gt;""),ROWS(ScheduleCompile!T$1:T597)),COLUMNS($A597:T597))</f>
        <v>62.1</v>
      </c>
      <c r="U597" s="1">
        <f>INDEX(ScheduleRef!$D$2:$AB$853,_xlfn.AGGREGATE(15,6,(ROW(ScheduleRef!$D$2:$AB$853)-ROW(ScheduleRef!$D$2)+1)/(ScheduleRef!$D$2:$D$853&lt;&gt;""),ROWS(ScheduleCompile!U$1:U597)),COLUMNS($A597:U597))</f>
        <v>62.1</v>
      </c>
      <c r="V597" s="1">
        <f>INDEX(ScheduleRef!$D$2:$AB$853,_xlfn.AGGREGATE(15,6,(ROW(ScheduleRef!$D$2:$AB$853)-ROW(ScheduleRef!$D$2)+1)/(ScheduleRef!$D$2:$D$853&lt;&gt;""),ROWS(ScheduleCompile!V$1:V597)),COLUMNS($A597:V597))</f>
        <v>62.1</v>
      </c>
      <c r="W597" s="1">
        <f>INDEX(ScheduleRef!$D$2:$AB$853,_xlfn.AGGREGATE(15,6,(ROW(ScheduleRef!$D$2:$AB$853)-ROW(ScheduleRef!$D$2)+1)/(ScheduleRef!$D$2:$D$853&lt;&gt;""),ROWS(ScheduleCompile!W$1:W597)),COLUMNS($A597:W597))</f>
        <v>62.1</v>
      </c>
      <c r="X597" s="1">
        <f>INDEX(ScheduleRef!$D$2:$AB$853,_xlfn.AGGREGATE(15,6,(ROW(ScheduleRef!$D$2:$AB$853)-ROW(ScheduleRef!$D$2)+1)/(ScheduleRef!$D$2:$D$853&lt;&gt;""),ROWS(ScheduleCompile!X$1:X597)),COLUMNS($A597:X597))</f>
        <v>62.1</v>
      </c>
      <c r="Y597" s="1">
        <f>INDEX(ScheduleRef!$D$2:$AB$853,_xlfn.AGGREGATE(15,6,(ROW(ScheduleRef!$D$2:$AB$853)-ROW(ScheduleRef!$D$2)+1)/(ScheduleRef!$D$2:$D$853&lt;&gt;""),ROWS(ScheduleCompile!Y$1:Y597)),COLUMNS($A597:Y597))</f>
        <v>62.1</v>
      </c>
    </row>
    <row r="598" spans="1:25" x14ac:dyDescent="0.25">
      <c r="A598" s="30" t="str">
        <f>INDEX(ScheduleRef!$D$2:$AB$853,_xlfn.AGGREGATE(15,6,(ROW(ScheduleRef!$D$2:$AB$853)-ROW(ScheduleRef!$D$2)+1)/(ScheduleRef!$D$2:$D$853&lt;&gt;""),ROWS(ScheduleCompile!A$1:A598)),COLUMNS($A598:A598))</f>
        <v>WaterMainCZ06Sep</v>
      </c>
      <c r="B598" s="1">
        <f>INDEX(ScheduleRef!$D$2:$AB$853,_xlfn.AGGREGATE(15,6,(ROW(ScheduleRef!$D$2:$AB$853)-ROW(ScheduleRef!$D$2)+1)/(ScheduleRef!$D$2:$D$853&lt;&gt;""),ROWS(ScheduleCompile!B$1:B598)),COLUMNS($A598:B598))</f>
        <v>61.5</v>
      </c>
      <c r="C598" s="1">
        <f>INDEX(ScheduleRef!$D$2:$AB$853,_xlfn.AGGREGATE(15,6,(ROW(ScheduleRef!$D$2:$AB$853)-ROW(ScheduleRef!$D$2)+1)/(ScheduleRef!$D$2:$D$853&lt;&gt;""),ROWS(ScheduleCompile!C$1:C598)),COLUMNS($A598:C598))</f>
        <v>61.5</v>
      </c>
      <c r="D598" s="1">
        <f>INDEX(ScheduleRef!$D$2:$AB$853,_xlfn.AGGREGATE(15,6,(ROW(ScheduleRef!$D$2:$AB$853)-ROW(ScheduleRef!$D$2)+1)/(ScheduleRef!$D$2:$D$853&lt;&gt;""),ROWS(ScheduleCompile!D$1:D598)),COLUMNS($A598:D598))</f>
        <v>61.5</v>
      </c>
      <c r="E598" s="1">
        <f>INDEX(ScheduleRef!$D$2:$AB$853,_xlfn.AGGREGATE(15,6,(ROW(ScheduleRef!$D$2:$AB$853)-ROW(ScheduleRef!$D$2)+1)/(ScheduleRef!$D$2:$D$853&lt;&gt;""),ROWS(ScheduleCompile!E$1:E598)),COLUMNS($A598:E598))</f>
        <v>61.5</v>
      </c>
      <c r="F598" s="1">
        <f>INDEX(ScheduleRef!$D$2:$AB$853,_xlfn.AGGREGATE(15,6,(ROW(ScheduleRef!$D$2:$AB$853)-ROW(ScheduleRef!$D$2)+1)/(ScheduleRef!$D$2:$D$853&lt;&gt;""),ROWS(ScheduleCompile!F$1:F598)),COLUMNS($A598:F598))</f>
        <v>61.5</v>
      </c>
      <c r="G598" s="1">
        <f>INDEX(ScheduleRef!$D$2:$AB$853,_xlfn.AGGREGATE(15,6,(ROW(ScheduleRef!$D$2:$AB$853)-ROW(ScheduleRef!$D$2)+1)/(ScheduleRef!$D$2:$D$853&lt;&gt;""),ROWS(ScheduleCompile!G$1:G598)),COLUMNS($A598:G598))</f>
        <v>61.5</v>
      </c>
      <c r="H598" s="1">
        <f>INDEX(ScheduleRef!$D$2:$AB$853,_xlfn.AGGREGATE(15,6,(ROW(ScheduleRef!$D$2:$AB$853)-ROW(ScheduleRef!$D$2)+1)/(ScheduleRef!$D$2:$D$853&lt;&gt;""),ROWS(ScheduleCompile!H$1:H598)),COLUMNS($A598:H598))</f>
        <v>61.5</v>
      </c>
      <c r="I598" s="1">
        <f>INDEX(ScheduleRef!$D$2:$AB$853,_xlfn.AGGREGATE(15,6,(ROW(ScheduleRef!$D$2:$AB$853)-ROW(ScheduleRef!$D$2)+1)/(ScheduleRef!$D$2:$D$853&lt;&gt;""),ROWS(ScheduleCompile!I$1:I598)),COLUMNS($A598:I598))</f>
        <v>61.5</v>
      </c>
      <c r="J598" s="1">
        <f>INDEX(ScheduleRef!$D$2:$AB$853,_xlfn.AGGREGATE(15,6,(ROW(ScheduleRef!$D$2:$AB$853)-ROW(ScheduleRef!$D$2)+1)/(ScheduleRef!$D$2:$D$853&lt;&gt;""),ROWS(ScheduleCompile!J$1:J598)),COLUMNS($A598:J598))</f>
        <v>61.5</v>
      </c>
      <c r="K598" s="1">
        <f>INDEX(ScheduleRef!$D$2:$AB$853,_xlfn.AGGREGATE(15,6,(ROW(ScheduleRef!$D$2:$AB$853)-ROW(ScheduleRef!$D$2)+1)/(ScheduleRef!$D$2:$D$853&lt;&gt;""),ROWS(ScheduleCompile!K$1:K598)),COLUMNS($A598:K598))</f>
        <v>61.5</v>
      </c>
      <c r="L598" s="1">
        <f>INDEX(ScheduleRef!$D$2:$AB$853,_xlfn.AGGREGATE(15,6,(ROW(ScheduleRef!$D$2:$AB$853)-ROW(ScheduleRef!$D$2)+1)/(ScheduleRef!$D$2:$D$853&lt;&gt;""),ROWS(ScheduleCompile!L$1:L598)),COLUMNS($A598:L598))</f>
        <v>61.5</v>
      </c>
      <c r="M598" s="1">
        <f>INDEX(ScheduleRef!$D$2:$AB$853,_xlfn.AGGREGATE(15,6,(ROW(ScheduleRef!$D$2:$AB$853)-ROW(ScheduleRef!$D$2)+1)/(ScheduleRef!$D$2:$D$853&lt;&gt;""),ROWS(ScheduleCompile!M$1:M598)),COLUMNS($A598:M598))</f>
        <v>61.5</v>
      </c>
      <c r="N598" s="1">
        <f>INDEX(ScheduleRef!$D$2:$AB$853,_xlfn.AGGREGATE(15,6,(ROW(ScheduleRef!$D$2:$AB$853)-ROW(ScheduleRef!$D$2)+1)/(ScheduleRef!$D$2:$D$853&lt;&gt;""),ROWS(ScheduleCompile!N$1:N598)),COLUMNS($A598:N598))</f>
        <v>61.5</v>
      </c>
      <c r="O598" s="1">
        <f>INDEX(ScheduleRef!$D$2:$AB$853,_xlfn.AGGREGATE(15,6,(ROW(ScheduleRef!$D$2:$AB$853)-ROW(ScheduleRef!$D$2)+1)/(ScheduleRef!$D$2:$D$853&lt;&gt;""),ROWS(ScheduleCompile!O$1:O598)),COLUMNS($A598:O598))</f>
        <v>61.5</v>
      </c>
      <c r="P598" s="1">
        <f>INDEX(ScheduleRef!$D$2:$AB$853,_xlfn.AGGREGATE(15,6,(ROW(ScheduleRef!$D$2:$AB$853)-ROW(ScheduleRef!$D$2)+1)/(ScheduleRef!$D$2:$D$853&lt;&gt;""),ROWS(ScheduleCompile!P$1:P598)),COLUMNS($A598:P598))</f>
        <v>61.5</v>
      </c>
      <c r="Q598" s="1">
        <f>INDEX(ScheduleRef!$D$2:$AB$853,_xlfn.AGGREGATE(15,6,(ROW(ScheduleRef!$D$2:$AB$853)-ROW(ScheduleRef!$D$2)+1)/(ScheduleRef!$D$2:$D$853&lt;&gt;""),ROWS(ScheduleCompile!Q$1:Q598)),COLUMNS($A598:Q598))</f>
        <v>61.5</v>
      </c>
      <c r="R598" s="1">
        <f>INDEX(ScheduleRef!$D$2:$AB$853,_xlfn.AGGREGATE(15,6,(ROW(ScheduleRef!$D$2:$AB$853)-ROW(ScheduleRef!$D$2)+1)/(ScheduleRef!$D$2:$D$853&lt;&gt;""),ROWS(ScheduleCompile!R$1:R598)),COLUMNS($A598:R598))</f>
        <v>61.5</v>
      </c>
      <c r="S598" s="1">
        <f>INDEX(ScheduleRef!$D$2:$AB$853,_xlfn.AGGREGATE(15,6,(ROW(ScheduleRef!$D$2:$AB$853)-ROW(ScheduleRef!$D$2)+1)/(ScheduleRef!$D$2:$D$853&lt;&gt;""),ROWS(ScheduleCompile!S$1:S598)),COLUMNS($A598:S598))</f>
        <v>61.5</v>
      </c>
      <c r="T598" s="1">
        <f>INDEX(ScheduleRef!$D$2:$AB$853,_xlfn.AGGREGATE(15,6,(ROW(ScheduleRef!$D$2:$AB$853)-ROW(ScheduleRef!$D$2)+1)/(ScheduleRef!$D$2:$D$853&lt;&gt;""),ROWS(ScheduleCompile!T$1:T598)),COLUMNS($A598:T598))</f>
        <v>61.5</v>
      </c>
      <c r="U598" s="1">
        <f>INDEX(ScheduleRef!$D$2:$AB$853,_xlfn.AGGREGATE(15,6,(ROW(ScheduleRef!$D$2:$AB$853)-ROW(ScheduleRef!$D$2)+1)/(ScheduleRef!$D$2:$D$853&lt;&gt;""),ROWS(ScheduleCompile!U$1:U598)),COLUMNS($A598:U598))</f>
        <v>61.5</v>
      </c>
      <c r="V598" s="1">
        <f>INDEX(ScheduleRef!$D$2:$AB$853,_xlfn.AGGREGATE(15,6,(ROW(ScheduleRef!$D$2:$AB$853)-ROW(ScheduleRef!$D$2)+1)/(ScheduleRef!$D$2:$D$853&lt;&gt;""),ROWS(ScheduleCompile!V$1:V598)),COLUMNS($A598:V598))</f>
        <v>61.5</v>
      </c>
      <c r="W598" s="1">
        <f>INDEX(ScheduleRef!$D$2:$AB$853,_xlfn.AGGREGATE(15,6,(ROW(ScheduleRef!$D$2:$AB$853)-ROW(ScheduleRef!$D$2)+1)/(ScheduleRef!$D$2:$D$853&lt;&gt;""),ROWS(ScheduleCompile!W$1:W598)),COLUMNS($A598:W598))</f>
        <v>61.5</v>
      </c>
      <c r="X598" s="1">
        <f>INDEX(ScheduleRef!$D$2:$AB$853,_xlfn.AGGREGATE(15,6,(ROW(ScheduleRef!$D$2:$AB$853)-ROW(ScheduleRef!$D$2)+1)/(ScheduleRef!$D$2:$D$853&lt;&gt;""),ROWS(ScheduleCompile!X$1:X598)),COLUMNS($A598:X598))</f>
        <v>61.5</v>
      </c>
      <c r="Y598" s="1">
        <f>INDEX(ScheduleRef!$D$2:$AB$853,_xlfn.AGGREGATE(15,6,(ROW(ScheduleRef!$D$2:$AB$853)-ROW(ScheduleRef!$D$2)+1)/(ScheduleRef!$D$2:$D$853&lt;&gt;""),ROWS(ScheduleCompile!Y$1:Y598)),COLUMNS($A598:Y598))</f>
        <v>61.5</v>
      </c>
    </row>
    <row r="599" spans="1:25" x14ac:dyDescent="0.25">
      <c r="A599" s="30" t="str">
        <f>INDEX(ScheduleRef!$D$2:$AB$853,_xlfn.AGGREGATE(15,6,(ROW(ScheduleRef!$D$2:$AB$853)-ROW(ScheduleRef!$D$2)+1)/(ScheduleRef!$D$2:$D$853&lt;&gt;""),ROWS(ScheduleCompile!A$1:A599)),COLUMNS($A599:A599))</f>
        <v>WaterMainCZ06Oct</v>
      </c>
      <c r="B599" s="1">
        <f>INDEX(ScheduleRef!$D$2:$AB$853,_xlfn.AGGREGATE(15,6,(ROW(ScheduleRef!$D$2:$AB$853)-ROW(ScheduleRef!$D$2)+1)/(ScheduleRef!$D$2:$D$853&lt;&gt;""),ROWS(ScheduleCompile!B$1:B599)),COLUMNS($A599:B599))</f>
        <v>61.8</v>
      </c>
      <c r="C599" s="1">
        <f>INDEX(ScheduleRef!$D$2:$AB$853,_xlfn.AGGREGATE(15,6,(ROW(ScheduleRef!$D$2:$AB$853)-ROW(ScheduleRef!$D$2)+1)/(ScheduleRef!$D$2:$D$853&lt;&gt;""),ROWS(ScheduleCompile!C$1:C599)),COLUMNS($A599:C599))</f>
        <v>61.8</v>
      </c>
      <c r="D599" s="1">
        <f>INDEX(ScheduleRef!$D$2:$AB$853,_xlfn.AGGREGATE(15,6,(ROW(ScheduleRef!$D$2:$AB$853)-ROW(ScheduleRef!$D$2)+1)/(ScheduleRef!$D$2:$D$853&lt;&gt;""),ROWS(ScheduleCompile!D$1:D599)),COLUMNS($A599:D599))</f>
        <v>61.8</v>
      </c>
      <c r="E599" s="1">
        <f>INDEX(ScheduleRef!$D$2:$AB$853,_xlfn.AGGREGATE(15,6,(ROW(ScheduleRef!$D$2:$AB$853)-ROW(ScheduleRef!$D$2)+1)/(ScheduleRef!$D$2:$D$853&lt;&gt;""),ROWS(ScheduleCompile!E$1:E599)),COLUMNS($A599:E599))</f>
        <v>61.8</v>
      </c>
      <c r="F599" s="1">
        <f>INDEX(ScheduleRef!$D$2:$AB$853,_xlfn.AGGREGATE(15,6,(ROW(ScheduleRef!$D$2:$AB$853)-ROW(ScheduleRef!$D$2)+1)/(ScheduleRef!$D$2:$D$853&lt;&gt;""),ROWS(ScheduleCompile!F$1:F599)),COLUMNS($A599:F599))</f>
        <v>61.8</v>
      </c>
      <c r="G599" s="1">
        <f>INDEX(ScheduleRef!$D$2:$AB$853,_xlfn.AGGREGATE(15,6,(ROW(ScheduleRef!$D$2:$AB$853)-ROW(ScheduleRef!$D$2)+1)/(ScheduleRef!$D$2:$D$853&lt;&gt;""),ROWS(ScheduleCompile!G$1:G599)),COLUMNS($A599:G599))</f>
        <v>61.8</v>
      </c>
      <c r="H599" s="1">
        <f>INDEX(ScheduleRef!$D$2:$AB$853,_xlfn.AGGREGATE(15,6,(ROW(ScheduleRef!$D$2:$AB$853)-ROW(ScheduleRef!$D$2)+1)/(ScheduleRef!$D$2:$D$853&lt;&gt;""),ROWS(ScheduleCompile!H$1:H599)),COLUMNS($A599:H599))</f>
        <v>61.8</v>
      </c>
      <c r="I599" s="1">
        <f>INDEX(ScheduleRef!$D$2:$AB$853,_xlfn.AGGREGATE(15,6,(ROW(ScheduleRef!$D$2:$AB$853)-ROW(ScheduleRef!$D$2)+1)/(ScheduleRef!$D$2:$D$853&lt;&gt;""),ROWS(ScheduleCompile!I$1:I599)),COLUMNS($A599:I599))</f>
        <v>61.8</v>
      </c>
      <c r="J599" s="1">
        <f>INDEX(ScheduleRef!$D$2:$AB$853,_xlfn.AGGREGATE(15,6,(ROW(ScheduleRef!$D$2:$AB$853)-ROW(ScheduleRef!$D$2)+1)/(ScheduleRef!$D$2:$D$853&lt;&gt;""),ROWS(ScheduleCompile!J$1:J599)),COLUMNS($A599:J599))</f>
        <v>61.8</v>
      </c>
      <c r="K599" s="1">
        <f>INDEX(ScheduleRef!$D$2:$AB$853,_xlfn.AGGREGATE(15,6,(ROW(ScheduleRef!$D$2:$AB$853)-ROW(ScheduleRef!$D$2)+1)/(ScheduleRef!$D$2:$D$853&lt;&gt;""),ROWS(ScheduleCompile!K$1:K599)),COLUMNS($A599:K599))</f>
        <v>61.8</v>
      </c>
      <c r="L599" s="1">
        <f>INDEX(ScheduleRef!$D$2:$AB$853,_xlfn.AGGREGATE(15,6,(ROW(ScheduleRef!$D$2:$AB$853)-ROW(ScheduleRef!$D$2)+1)/(ScheduleRef!$D$2:$D$853&lt;&gt;""),ROWS(ScheduleCompile!L$1:L599)),COLUMNS($A599:L599))</f>
        <v>61.8</v>
      </c>
      <c r="M599" s="1">
        <f>INDEX(ScheduleRef!$D$2:$AB$853,_xlfn.AGGREGATE(15,6,(ROW(ScheduleRef!$D$2:$AB$853)-ROW(ScheduleRef!$D$2)+1)/(ScheduleRef!$D$2:$D$853&lt;&gt;""),ROWS(ScheduleCompile!M$1:M599)),COLUMNS($A599:M599))</f>
        <v>61.8</v>
      </c>
      <c r="N599" s="1">
        <f>INDEX(ScheduleRef!$D$2:$AB$853,_xlfn.AGGREGATE(15,6,(ROW(ScheduleRef!$D$2:$AB$853)-ROW(ScheduleRef!$D$2)+1)/(ScheduleRef!$D$2:$D$853&lt;&gt;""),ROWS(ScheduleCompile!N$1:N599)),COLUMNS($A599:N599))</f>
        <v>61.8</v>
      </c>
      <c r="O599" s="1">
        <f>INDEX(ScheduleRef!$D$2:$AB$853,_xlfn.AGGREGATE(15,6,(ROW(ScheduleRef!$D$2:$AB$853)-ROW(ScheduleRef!$D$2)+1)/(ScheduleRef!$D$2:$D$853&lt;&gt;""),ROWS(ScheduleCompile!O$1:O599)),COLUMNS($A599:O599))</f>
        <v>61.8</v>
      </c>
      <c r="P599" s="1">
        <f>INDEX(ScheduleRef!$D$2:$AB$853,_xlfn.AGGREGATE(15,6,(ROW(ScheduleRef!$D$2:$AB$853)-ROW(ScheduleRef!$D$2)+1)/(ScheduleRef!$D$2:$D$853&lt;&gt;""),ROWS(ScheduleCompile!P$1:P599)),COLUMNS($A599:P599))</f>
        <v>61.8</v>
      </c>
      <c r="Q599" s="1">
        <f>INDEX(ScheduleRef!$D$2:$AB$853,_xlfn.AGGREGATE(15,6,(ROW(ScheduleRef!$D$2:$AB$853)-ROW(ScheduleRef!$D$2)+1)/(ScheduleRef!$D$2:$D$853&lt;&gt;""),ROWS(ScheduleCompile!Q$1:Q599)),COLUMNS($A599:Q599))</f>
        <v>61.8</v>
      </c>
      <c r="R599" s="1">
        <f>INDEX(ScheduleRef!$D$2:$AB$853,_xlfn.AGGREGATE(15,6,(ROW(ScheduleRef!$D$2:$AB$853)-ROW(ScheduleRef!$D$2)+1)/(ScheduleRef!$D$2:$D$853&lt;&gt;""),ROWS(ScheduleCompile!R$1:R599)),COLUMNS($A599:R599))</f>
        <v>61.8</v>
      </c>
      <c r="S599" s="1">
        <f>INDEX(ScheduleRef!$D$2:$AB$853,_xlfn.AGGREGATE(15,6,(ROW(ScheduleRef!$D$2:$AB$853)-ROW(ScheduleRef!$D$2)+1)/(ScheduleRef!$D$2:$D$853&lt;&gt;""),ROWS(ScheduleCompile!S$1:S599)),COLUMNS($A599:S599))</f>
        <v>61.8</v>
      </c>
      <c r="T599" s="1">
        <f>INDEX(ScheduleRef!$D$2:$AB$853,_xlfn.AGGREGATE(15,6,(ROW(ScheduleRef!$D$2:$AB$853)-ROW(ScheduleRef!$D$2)+1)/(ScheduleRef!$D$2:$D$853&lt;&gt;""),ROWS(ScheduleCompile!T$1:T599)),COLUMNS($A599:T599))</f>
        <v>61.8</v>
      </c>
      <c r="U599" s="1">
        <f>INDEX(ScheduleRef!$D$2:$AB$853,_xlfn.AGGREGATE(15,6,(ROW(ScheduleRef!$D$2:$AB$853)-ROW(ScheduleRef!$D$2)+1)/(ScheduleRef!$D$2:$D$853&lt;&gt;""),ROWS(ScheduleCompile!U$1:U599)),COLUMNS($A599:U599))</f>
        <v>61.8</v>
      </c>
      <c r="V599" s="1">
        <f>INDEX(ScheduleRef!$D$2:$AB$853,_xlfn.AGGREGATE(15,6,(ROW(ScheduleRef!$D$2:$AB$853)-ROW(ScheduleRef!$D$2)+1)/(ScheduleRef!$D$2:$D$853&lt;&gt;""),ROWS(ScheduleCompile!V$1:V599)),COLUMNS($A599:V599))</f>
        <v>61.8</v>
      </c>
      <c r="W599" s="1">
        <f>INDEX(ScheduleRef!$D$2:$AB$853,_xlfn.AGGREGATE(15,6,(ROW(ScheduleRef!$D$2:$AB$853)-ROW(ScheduleRef!$D$2)+1)/(ScheduleRef!$D$2:$D$853&lt;&gt;""),ROWS(ScheduleCompile!W$1:W599)),COLUMNS($A599:W599))</f>
        <v>61.8</v>
      </c>
      <c r="X599" s="1">
        <f>INDEX(ScheduleRef!$D$2:$AB$853,_xlfn.AGGREGATE(15,6,(ROW(ScheduleRef!$D$2:$AB$853)-ROW(ScheduleRef!$D$2)+1)/(ScheduleRef!$D$2:$D$853&lt;&gt;""),ROWS(ScheduleCompile!X$1:X599)),COLUMNS($A599:X599))</f>
        <v>61.8</v>
      </c>
      <c r="Y599" s="1">
        <f>INDEX(ScheduleRef!$D$2:$AB$853,_xlfn.AGGREGATE(15,6,(ROW(ScheduleRef!$D$2:$AB$853)-ROW(ScheduleRef!$D$2)+1)/(ScheduleRef!$D$2:$D$853&lt;&gt;""),ROWS(ScheduleCompile!Y$1:Y599)),COLUMNS($A599:Y599))</f>
        <v>61.8</v>
      </c>
    </row>
    <row r="600" spans="1:25" x14ac:dyDescent="0.25">
      <c r="A600" s="30" t="str">
        <f>INDEX(ScheduleRef!$D$2:$AB$853,_xlfn.AGGREGATE(15,6,(ROW(ScheduleRef!$D$2:$AB$853)-ROW(ScheduleRef!$D$2)+1)/(ScheduleRef!$D$2:$D$853&lt;&gt;""),ROWS(ScheduleCompile!A$1:A600)),COLUMNS($A600:A600))</f>
        <v>WaterMainCZ06Nov</v>
      </c>
      <c r="B600" s="1">
        <f>INDEX(ScheduleRef!$D$2:$AB$853,_xlfn.AGGREGATE(15,6,(ROW(ScheduleRef!$D$2:$AB$853)-ROW(ScheduleRef!$D$2)+1)/(ScheduleRef!$D$2:$D$853&lt;&gt;""),ROWS(ScheduleCompile!B$1:B600)),COLUMNS($A600:B600))</f>
        <v>60.3</v>
      </c>
      <c r="C600" s="1">
        <f>INDEX(ScheduleRef!$D$2:$AB$853,_xlfn.AGGREGATE(15,6,(ROW(ScheduleRef!$D$2:$AB$853)-ROW(ScheduleRef!$D$2)+1)/(ScheduleRef!$D$2:$D$853&lt;&gt;""),ROWS(ScheduleCompile!C$1:C600)),COLUMNS($A600:C600))</f>
        <v>60.3</v>
      </c>
      <c r="D600" s="1">
        <f>INDEX(ScheduleRef!$D$2:$AB$853,_xlfn.AGGREGATE(15,6,(ROW(ScheduleRef!$D$2:$AB$853)-ROW(ScheduleRef!$D$2)+1)/(ScheduleRef!$D$2:$D$853&lt;&gt;""),ROWS(ScheduleCompile!D$1:D600)),COLUMNS($A600:D600))</f>
        <v>60.3</v>
      </c>
      <c r="E600" s="1">
        <f>INDEX(ScheduleRef!$D$2:$AB$853,_xlfn.AGGREGATE(15,6,(ROW(ScheduleRef!$D$2:$AB$853)-ROW(ScheduleRef!$D$2)+1)/(ScheduleRef!$D$2:$D$853&lt;&gt;""),ROWS(ScheduleCompile!E$1:E600)),COLUMNS($A600:E600))</f>
        <v>60.3</v>
      </c>
      <c r="F600" s="1">
        <f>INDEX(ScheduleRef!$D$2:$AB$853,_xlfn.AGGREGATE(15,6,(ROW(ScheduleRef!$D$2:$AB$853)-ROW(ScheduleRef!$D$2)+1)/(ScheduleRef!$D$2:$D$853&lt;&gt;""),ROWS(ScheduleCompile!F$1:F600)),COLUMNS($A600:F600))</f>
        <v>60.3</v>
      </c>
      <c r="G600" s="1">
        <f>INDEX(ScheduleRef!$D$2:$AB$853,_xlfn.AGGREGATE(15,6,(ROW(ScheduleRef!$D$2:$AB$853)-ROW(ScheduleRef!$D$2)+1)/(ScheduleRef!$D$2:$D$853&lt;&gt;""),ROWS(ScheduleCompile!G$1:G600)),COLUMNS($A600:G600))</f>
        <v>60.3</v>
      </c>
      <c r="H600" s="1">
        <f>INDEX(ScheduleRef!$D$2:$AB$853,_xlfn.AGGREGATE(15,6,(ROW(ScheduleRef!$D$2:$AB$853)-ROW(ScheduleRef!$D$2)+1)/(ScheduleRef!$D$2:$D$853&lt;&gt;""),ROWS(ScheduleCompile!H$1:H600)),COLUMNS($A600:H600))</f>
        <v>60.3</v>
      </c>
      <c r="I600" s="1">
        <f>INDEX(ScheduleRef!$D$2:$AB$853,_xlfn.AGGREGATE(15,6,(ROW(ScheduleRef!$D$2:$AB$853)-ROW(ScheduleRef!$D$2)+1)/(ScheduleRef!$D$2:$D$853&lt;&gt;""),ROWS(ScheduleCompile!I$1:I600)),COLUMNS($A600:I600))</f>
        <v>60.3</v>
      </c>
      <c r="J600" s="1">
        <f>INDEX(ScheduleRef!$D$2:$AB$853,_xlfn.AGGREGATE(15,6,(ROW(ScheduleRef!$D$2:$AB$853)-ROW(ScheduleRef!$D$2)+1)/(ScheduleRef!$D$2:$D$853&lt;&gt;""),ROWS(ScheduleCompile!J$1:J600)),COLUMNS($A600:J600))</f>
        <v>60.3</v>
      </c>
      <c r="K600" s="1">
        <f>INDEX(ScheduleRef!$D$2:$AB$853,_xlfn.AGGREGATE(15,6,(ROW(ScheduleRef!$D$2:$AB$853)-ROW(ScheduleRef!$D$2)+1)/(ScheduleRef!$D$2:$D$853&lt;&gt;""),ROWS(ScheduleCompile!K$1:K600)),COLUMNS($A600:K600))</f>
        <v>60.3</v>
      </c>
      <c r="L600" s="1">
        <f>INDEX(ScheduleRef!$D$2:$AB$853,_xlfn.AGGREGATE(15,6,(ROW(ScheduleRef!$D$2:$AB$853)-ROW(ScheduleRef!$D$2)+1)/(ScheduleRef!$D$2:$D$853&lt;&gt;""),ROWS(ScheduleCompile!L$1:L600)),COLUMNS($A600:L600))</f>
        <v>60.3</v>
      </c>
      <c r="M600" s="1">
        <f>INDEX(ScheduleRef!$D$2:$AB$853,_xlfn.AGGREGATE(15,6,(ROW(ScheduleRef!$D$2:$AB$853)-ROW(ScheduleRef!$D$2)+1)/(ScheduleRef!$D$2:$D$853&lt;&gt;""),ROWS(ScheduleCompile!M$1:M600)),COLUMNS($A600:M600))</f>
        <v>60.3</v>
      </c>
      <c r="N600" s="1">
        <f>INDEX(ScheduleRef!$D$2:$AB$853,_xlfn.AGGREGATE(15,6,(ROW(ScheduleRef!$D$2:$AB$853)-ROW(ScheduleRef!$D$2)+1)/(ScheduleRef!$D$2:$D$853&lt;&gt;""),ROWS(ScheduleCompile!N$1:N600)),COLUMNS($A600:N600))</f>
        <v>60.3</v>
      </c>
      <c r="O600" s="1">
        <f>INDEX(ScheduleRef!$D$2:$AB$853,_xlfn.AGGREGATE(15,6,(ROW(ScheduleRef!$D$2:$AB$853)-ROW(ScheduleRef!$D$2)+1)/(ScheduleRef!$D$2:$D$853&lt;&gt;""),ROWS(ScheduleCompile!O$1:O600)),COLUMNS($A600:O600))</f>
        <v>60.3</v>
      </c>
      <c r="P600" s="1">
        <f>INDEX(ScheduleRef!$D$2:$AB$853,_xlfn.AGGREGATE(15,6,(ROW(ScheduleRef!$D$2:$AB$853)-ROW(ScheduleRef!$D$2)+1)/(ScheduleRef!$D$2:$D$853&lt;&gt;""),ROWS(ScheduleCompile!P$1:P600)),COLUMNS($A600:P600))</f>
        <v>60.3</v>
      </c>
      <c r="Q600" s="1">
        <f>INDEX(ScheduleRef!$D$2:$AB$853,_xlfn.AGGREGATE(15,6,(ROW(ScheduleRef!$D$2:$AB$853)-ROW(ScheduleRef!$D$2)+1)/(ScheduleRef!$D$2:$D$853&lt;&gt;""),ROWS(ScheduleCompile!Q$1:Q600)),COLUMNS($A600:Q600))</f>
        <v>60.3</v>
      </c>
      <c r="R600" s="1">
        <f>INDEX(ScheduleRef!$D$2:$AB$853,_xlfn.AGGREGATE(15,6,(ROW(ScheduleRef!$D$2:$AB$853)-ROW(ScheduleRef!$D$2)+1)/(ScheduleRef!$D$2:$D$853&lt;&gt;""),ROWS(ScheduleCompile!R$1:R600)),COLUMNS($A600:R600))</f>
        <v>60.3</v>
      </c>
      <c r="S600" s="1">
        <f>INDEX(ScheduleRef!$D$2:$AB$853,_xlfn.AGGREGATE(15,6,(ROW(ScheduleRef!$D$2:$AB$853)-ROW(ScheduleRef!$D$2)+1)/(ScheduleRef!$D$2:$D$853&lt;&gt;""),ROWS(ScheduleCompile!S$1:S600)),COLUMNS($A600:S600))</f>
        <v>60.3</v>
      </c>
      <c r="T600" s="1">
        <f>INDEX(ScheduleRef!$D$2:$AB$853,_xlfn.AGGREGATE(15,6,(ROW(ScheduleRef!$D$2:$AB$853)-ROW(ScheduleRef!$D$2)+1)/(ScheduleRef!$D$2:$D$853&lt;&gt;""),ROWS(ScheduleCompile!T$1:T600)),COLUMNS($A600:T600))</f>
        <v>60.3</v>
      </c>
      <c r="U600" s="1">
        <f>INDEX(ScheduleRef!$D$2:$AB$853,_xlfn.AGGREGATE(15,6,(ROW(ScheduleRef!$D$2:$AB$853)-ROW(ScheduleRef!$D$2)+1)/(ScheduleRef!$D$2:$D$853&lt;&gt;""),ROWS(ScheduleCompile!U$1:U600)),COLUMNS($A600:U600))</f>
        <v>60.3</v>
      </c>
      <c r="V600" s="1">
        <f>INDEX(ScheduleRef!$D$2:$AB$853,_xlfn.AGGREGATE(15,6,(ROW(ScheduleRef!$D$2:$AB$853)-ROW(ScheduleRef!$D$2)+1)/(ScheduleRef!$D$2:$D$853&lt;&gt;""),ROWS(ScheduleCompile!V$1:V600)),COLUMNS($A600:V600))</f>
        <v>60.3</v>
      </c>
      <c r="W600" s="1">
        <f>INDEX(ScheduleRef!$D$2:$AB$853,_xlfn.AGGREGATE(15,6,(ROW(ScheduleRef!$D$2:$AB$853)-ROW(ScheduleRef!$D$2)+1)/(ScheduleRef!$D$2:$D$853&lt;&gt;""),ROWS(ScheduleCompile!W$1:W600)),COLUMNS($A600:W600))</f>
        <v>60.3</v>
      </c>
      <c r="X600" s="1">
        <f>INDEX(ScheduleRef!$D$2:$AB$853,_xlfn.AGGREGATE(15,6,(ROW(ScheduleRef!$D$2:$AB$853)-ROW(ScheduleRef!$D$2)+1)/(ScheduleRef!$D$2:$D$853&lt;&gt;""),ROWS(ScheduleCompile!X$1:X600)),COLUMNS($A600:X600))</f>
        <v>60.3</v>
      </c>
      <c r="Y600" s="1">
        <f>INDEX(ScheduleRef!$D$2:$AB$853,_xlfn.AGGREGATE(15,6,(ROW(ScheduleRef!$D$2:$AB$853)-ROW(ScheduleRef!$D$2)+1)/(ScheduleRef!$D$2:$D$853&lt;&gt;""),ROWS(ScheduleCompile!Y$1:Y600)),COLUMNS($A600:Y600))</f>
        <v>60.3</v>
      </c>
    </row>
    <row r="601" spans="1:25" x14ac:dyDescent="0.25">
      <c r="A601" s="30" t="str">
        <f>INDEX(ScheduleRef!$D$2:$AB$853,_xlfn.AGGREGATE(15,6,(ROW(ScheduleRef!$D$2:$AB$853)-ROW(ScheduleRef!$D$2)+1)/(ScheduleRef!$D$2:$D$853&lt;&gt;""),ROWS(ScheduleCompile!A$1:A601)),COLUMNS($A601:A601))</f>
        <v>WaterMainCZ06Dec</v>
      </c>
      <c r="B601" s="1">
        <f>INDEX(ScheduleRef!$D$2:$AB$853,_xlfn.AGGREGATE(15,6,(ROW(ScheduleRef!$D$2:$AB$853)-ROW(ScheduleRef!$D$2)+1)/(ScheduleRef!$D$2:$D$853&lt;&gt;""),ROWS(ScheduleCompile!B$1:B601)),COLUMNS($A601:B601))</f>
        <v>57.5</v>
      </c>
      <c r="C601" s="1">
        <f>INDEX(ScheduleRef!$D$2:$AB$853,_xlfn.AGGREGATE(15,6,(ROW(ScheduleRef!$D$2:$AB$853)-ROW(ScheduleRef!$D$2)+1)/(ScheduleRef!$D$2:$D$853&lt;&gt;""),ROWS(ScheduleCompile!C$1:C601)),COLUMNS($A601:C601))</f>
        <v>57.5</v>
      </c>
      <c r="D601" s="1">
        <f>INDEX(ScheduleRef!$D$2:$AB$853,_xlfn.AGGREGATE(15,6,(ROW(ScheduleRef!$D$2:$AB$853)-ROW(ScheduleRef!$D$2)+1)/(ScheduleRef!$D$2:$D$853&lt;&gt;""),ROWS(ScheduleCompile!D$1:D601)),COLUMNS($A601:D601))</f>
        <v>57.5</v>
      </c>
      <c r="E601" s="1">
        <f>INDEX(ScheduleRef!$D$2:$AB$853,_xlfn.AGGREGATE(15,6,(ROW(ScheduleRef!$D$2:$AB$853)-ROW(ScheduleRef!$D$2)+1)/(ScheduleRef!$D$2:$D$853&lt;&gt;""),ROWS(ScheduleCompile!E$1:E601)),COLUMNS($A601:E601))</f>
        <v>57.5</v>
      </c>
      <c r="F601" s="1">
        <f>INDEX(ScheduleRef!$D$2:$AB$853,_xlfn.AGGREGATE(15,6,(ROW(ScheduleRef!$D$2:$AB$853)-ROW(ScheduleRef!$D$2)+1)/(ScheduleRef!$D$2:$D$853&lt;&gt;""),ROWS(ScheduleCompile!F$1:F601)),COLUMNS($A601:F601))</f>
        <v>57.5</v>
      </c>
      <c r="G601" s="1">
        <f>INDEX(ScheduleRef!$D$2:$AB$853,_xlfn.AGGREGATE(15,6,(ROW(ScheduleRef!$D$2:$AB$853)-ROW(ScheduleRef!$D$2)+1)/(ScheduleRef!$D$2:$D$853&lt;&gt;""),ROWS(ScheduleCompile!G$1:G601)),COLUMNS($A601:G601))</f>
        <v>57.5</v>
      </c>
      <c r="H601" s="1">
        <f>INDEX(ScheduleRef!$D$2:$AB$853,_xlfn.AGGREGATE(15,6,(ROW(ScheduleRef!$D$2:$AB$853)-ROW(ScheduleRef!$D$2)+1)/(ScheduleRef!$D$2:$D$853&lt;&gt;""),ROWS(ScheduleCompile!H$1:H601)),COLUMNS($A601:H601))</f>
        <v>57.5</v>
      </c>
      <c r="I601" s="1">
        <f>INDEX(ScheduleRef!$D$2:$AB$853,_xlfn.AGGREGATE(15,6,(ROW(ScheduleRef!$D$2:$AB$853)-ROW(ScheduleRef!$D$2)+1)/(ScheduleRef!$D$2:$D$853&lt;&gt;""),ROWS(ScheduleCompile!I$1:I601)),COLUMNS($A601:I601))</f>
        <v>57.5</v>
      </c>
      <c r="J601" s="1">
        <f>INDEX(ScheduleRef!$D$2:$AB$853,_xlfn.AGGREGATE(15,6,(ROW(ScheduleRef!$D$2:$AB$853)-ROW(ScheduleRef!$D$2)+1)/(ScheduleRef!$D$2:$D$853&lt;&gt;""),ROWS(ScheduleCompile!J$1:J601)),COLUMNS($A601:J601))</f>
        <v>57.5</v>
      </c>
      <c r="K601" s="1">
        <f>INDEX(ScheduleRef!$D$2:$AB$853,_xlfn.AGGREGATE(15,6,(ROW(ScheduleRef!$D$2:$AB$853)-ROW(ScheduleRef!$D$2)+1)/(ScheduleRef!$D$2:$D$853&lt;&gt;""),ROWS(ScheduleCompile!K$1:K601)),COLUMNS($A601:K601))</f>
        <v>57.5</v>
      </c>
      <c r="L601" s="1">
        <f>INDEX(ScheduleRef!$D$2:$AB$853,_xlfn.AGGREGATE(15,6,(ROW(ScheduleRef!$D$2:$AB$853)-ROW(ScheduleRef!$D$2)+1)/(ScheduleRef!$D$2:$D$853&lt;&gt;""),ROWS(ScheduleCompile!L$1:L601)),COLUMNS($A601:L601))</f>
        <v>57.5</v>
      </c>
      <c r="M601" s="1">
        <f>INDEX(ScheduleRef!$D$2:$AB$853,_xlfn.AGGREGATE(15,6,(ROW(ScheduleRef!$D$2:$AB$853)-ROW(ScheduleRef!$D$2)+1)/(ScheduleRef!$D$2:$D$853&lt;&gt;""),ROWS(ScheduleCompile!M$1:M601)),COLUMNS($A601:M601))</f>
        <v>57.5</v>
      </c>
      <c r="N601" s="1">
        <f>INDEX(ScheduleRef!$D$2:$AB$853,_xlfn.AGGREGATE(15,6,(ROW(ScheduleRef!$D$2:$AB$853)-ROW(ScheduleRef!$D$2)+1)/(ScheduleRef!$D$2:$D$853&lt;&gt;""),ROWS(ScheduleCompile!N$1:N601)),COLUMNS($A601:N601))</f>
        <v>57.5</v>
      </c>
      <c r="O601" s="1">
        <f>INDEX(ScheduleRef!$D$2:$AB$853,_xlfn.AGGREGATE(15,6,(ROW(ScheduleRef!$D$2:$AB$853)-ROW(ScheduleRef!$D$2)+1)/(ScheduleRef!$D$2:$D$853&lt;&gt;""),ROWS(ScheduleCompile!O$1:O601)),COLUMNS($A601:O601))</f>
        <v>57.5</v>
      </c>
      <c r="P601" s="1">
        <f>INDEX(ScheduleRef!$D$2:$AB$853,_xlfn.AGGREGATE(15,6,(ROW(ScheduleRef!$D$2:$AB$853)-ROW(ScheduleRef!$D$2)+1)/(ScheduleRef!$D$2:$D$853&lt;&gt;""),ROWS(ScheduleCompile!P$1:P601)),COLUMNS($A601:P601))</f>
        <v>57.5</v>
      </c>
      <c r="Q601" s="1">
        <f>INDEX(ScheduleRef!$D$2:$AB$853,_xlfn.AGGREGATE(15,6,(ROW(ScheduleRef!$D$2:$AB$853)-ROW(ScheduleRef!$D$2)+1)/(ScheduleRef!$D$2:$D$853&lt;&gt;""),ROWS(ScheduleCompile!Q$1:Q601)),COLUMNS($A601:Q601))</f>
        <v>57.5</v>
      </c>
      <c r="R601" s="1">
        <f>INDEX(ScheduleRef!$D$2:$AB$853,_xlfn.AGGREGATE(15,6,(ROW(ScheduleRef!$D$2:$AB$853)-ROW(ScheduleRef!$D$2)+1)/(ScheduleRef!$D$2:$D$853&lt;&gt;""),ROWS(ScheduleCompile!R$1:R601)),COLUMNS($A601:R601))</f>
        <v>57.5</v>
      </c>
      <c r="S601" s="1">
        <f>INDEX(ScheduleRef!$D$2:$AB$853,_xlfn.AGGREGATE(15,6,(ROW(ScheduleRef!$D$2:$AB$853)-ROW(ScheduleRef!$D$2)+1)/(ScheduleRef!$D$2:$D$853&lt;&gt;""),ROWS(ScheduleCompile!S$1:S601)),COLUMNS($A601:S601))</f>
        <v>57.5</v>
      </c>
      <c r="T601" s="1">
        <f>INDEX(ScheduleRef!$D$2:$AB$853,_xlfn.AGGREGATE(15,6,(ROW(ScheduleRef!$D$2:$AB$853)-ROW(ScheduleRef!$D$2)+1)/(ScheduleRef!$D$2:$D$853&lt;&gt;""),ROWS(ScheduleCompile!T$1:T601)),COLUMNS($A601:T601))</f>
        <v>57.5</v>
      </c>
      <c r="U601" s="1">
        <f>INDEX(ScheduleRef!$D$2:$AB$853,_xlfn.AGGREGATE(15,6,(ROW(ScheduleRef!$D$2:$AB$853)-ROW(ScheduleRef!$D$2)+1)/(ScheduleRef!$D$2:$D$853&lt;&gt;""),ROWS(ScheduleCompile!U$1:U601)),COLUMNS($A601:U601))</f>
        <v>57.5</v>
      </c>
      <c r="V601" s="1">
        <f>INDEX(ScheduleRef!$D$2:$AB$853,_xlfn.AGGREGATE(15,6,(ROW(ScheduleRef!$D$2:$AB$853)-ROW(ScheduleRef!$D$2)+1)/(ScheduleRef!$D$2:$D$853&lt;&gt;""),ROWS(ScheduleCompile!V$1:V601)),COLUMNS($A601:V601))</f>
        <v>57.5</v>
      </c>
      <c r="W601" s="1">
        <f>INDEX(ScheduleRef!$D$2:$AB$853,_xlfn.AGGREGATE(15,6,(ROW(ScheduleRef!$D$2:$AB$853)-ROW(ScheduleRef!$D$2)+1)/(ScheduleRef!$D$2:$D$853&lt;&gt;""),ROWS(ScheduleCompile!W$1:W601)),COLUMNS($A601:W601))</f>
        <v>57.5</v>
      </c>
      <c r="X601" s="1">
        <f>INDEX(ScheduleRef!$D$2:$AB$853,_xlfn.AGGREGATE(15,6,(ROW(ScheduleRef!$D$2:$AB$853)-ROW(ScheduleRef!$D$2)+1)/(ScheduleRef!$D$2:$D$853&lt;&gt;""),ROWS(ScheduleCompile!X$1:X601)),COLUMNS($A601:X601))</f>
        <v>57.5</v>
      </c>
      <c r="Y601" s="1">
        <f>INDEX(ScheduleRef!$D$2:$AB$853,_xlfn.AGGREGATE(15,6,(ROW(ScheduleRef!$D$2:$AB$853)-ROW(ScheduleRef!$D$2)+1)/(ScheduleRef!$D$2:$D$853&lt;&gt;""),ROWS(ScheduleCompile!Y$1:Y601)),COLUMNS($A601:Y601))</f>
        <v>57.5</v>
      </c>
    </row>
    <row r="602" spans="1:25" x14ac:dyDescent="0.25">
      <c r="A602" s="30" t="str">
        <f>INDEX(ScheduleRef!$D$2:$AB$853,_xlfn.AGGREGATE(15,6,(ROW(ScheduleRef!$D$2:$AB$853)-ROW(ScheduleRef!$D$2)+1)/(ScheduleRef!$D$2:$D$853&lt;&gt;""),ROWS(ScheduleCompile!A$1:A602)),COLUMNS($A602:A602))</f>
        <v>WaterMainCZ07Jan</v>
      </c>
      <c r="B602" s="1">
        <f>INDEX(ScheduleRef!$D$2:$AB$853,_xlfn.AGGREGATE(15,6,(ROW(ScheduleRef!$D$2:$AB$853)-ROW(ScheduleRef!$D$2)+1)/(ScheduleRef!$D$2:$D$853&lt;&gt;""),ROWS(ScheduleCompile!B$1:B602)),COLUMNS($A602:B602))</f>
        <v>58.8</v>
      </c>
      <c r="C602" s="1">
        <f>INDEX(ScheduleRef!$D$2:$AB$853,_xlfn.AGGREGATE(15,6,(ROW(ScheduleRef!$D$2:$AB$853)-ROW(ScheduleRef!$D$2)+1)/(ScheduleRef!$D$2:$D$853&lt;&gt;""),ROWS(ScheduleCompile!C$1:C602)),COLUMNS($A602:C602))</f>
        <v>58.8</v>
      </c>
      <c r="D602" s="1">
        <f>INDEX(ScheduleRef!$D$2:$AB$853,_xlfn.AGGREGATE(15,6,(ROW(ScheduleRef!$D$2:$AB$853)-ROW(ScheduleRef!$D$2)+1)/(ScheduleRef!$D$2:$D$853&lt;&gt;""),ROWS(ScheduleCompile!D$1:D602)),COLUMNS($A602:D602))</f>
        <v>58.8</v>
      </c>
      <c r="E602" s="1">
        <f>INDEX(ScheduleRef!$D$2:$AB$853,_xlfn.AGGREGATE(15,6,(ROW(ScheduleRef!$D$2:$AB$853)-ROW(ScheduleRef!$D$2)+1)/(ScheduleRef!$D$2:$D$853&lt;&gt;""),ROWS(ScheduleCompile!E$1:E602)),COLUMNS($A602:E602))</f>
        <v>58.8</v>
      </c>
      <c r="F602" s="1">
        <f>INDEX(ScheduleRef!$D$2:$AB$853,_xlfn.AGGREGATE(15,6,(ROW(ScheduleRef!$D$2:$AB$853)-ROW(ScheduleRef!$D$2)+1)/(ScheduleRef!$D$2:$D$853&lt;&gt;""),ROWS(ScheduleCompile!F$1:F602)),COLUMNS($A602:F602))</f>
        <v>58.8</v>
      </c>
      <c r="G602" s="1">
        <f>INDEX(ScheduleRef!$D$2:$AB$853,_xlfn.AGGREGATE(15,6,(ROW(ScheduleRef!$D$2:$AB$853)-ROW(ScheduleRef!$D$2)+1)/(ScheduleRef!$D$2:$D$853&lt;&gt;""),ROWS(ScheduleCompile!G$1:G602)),COLUMNS($A602:G602))</f>
        <v>58.8</v>
      </c>
      <c r="H602" s="1">
        <f>INDEX(ScheduleRef!$D$2:$AB$853,_xlfn.AGGREGATE(15,6,(ROW(ScheduleRef!$D$2:$AB$853)-ROW(ScheduleRef!$D$2)+1)/(ScheduleRef!$D$2:$D$853&lt;&gt;""),ROWS(ScheduleCompile!H$1:H602)),COLUMNS($A602:H602))</f>
        <v>58.8</v>
      </c>
      <c r="I602" s="1">
        <f>INDEX(ScheduleRef!$D$2:$AB$853,_xlfn.AGGREGATE(15,6,(ROW(ScheduleRef!$D$2:$AB$853)-ROW(ScheduleRef!$D$2)+1)/(ScheduleRef!$D$2:$D$853&lt;&gt;""),ROWS(ScheduleCompile!I$1:I602)),COLUMNS($A602:I602))</f>
        <v>58.8</v>
      </c>
      <c r="J602" s="1">
        <f>INDEX(ScheduleRef!$D$2:$AB$853,_xlfn.AGGREGATE(15,6,(ROW(ScheduleRef!$D$2:$AB$853)-ROW(ScheduleRef!$D$2)+1)/(ScheduleRef!$D$2:$D$853&lt;&gt;""),ROWS(ScheduleCompile!J$1:J602)),COLUMNS($A602:J602))</f>
        <v>58.8</v>
      </c>
      <c r="K602" s="1">
        <f>INDEX(ScheduleRef!$D$2:$AB$853,_xlfn.AGGREGATE(15,6,(ROW(ScheduleRef!$D$2:$AB$853)-ROW(ScheduleRef!$D$2)+1)/(ScheduleRef!$D$2:$D$853&lt;&gt;""),ROWS(ScheduleCompile!K$1:K602)),COLUMNS($A602:K602))</f>
        <v>58.8</v>
      </c>
      <c r="L602" s="1">
        <f>INDEX(ScheduleRef!$D$2:$AB$853,_xlfn.AGGREGATE(15,6,(ROW(ScheduleRef!$D$2:$AB$853)-ROW(ScheduleRef!$D$2)+1)/(ScheduleRef!$D$2:$D$853&lt;&gt;""),ROWS(ScheduleCompile!L$1:L602)),COLUMNS($A602:L602))</f>
        <v>58.8</v>
      </c>
      <c r="M602" s="1">
        <f>INDEX(ScheduleRef!$D$2:$AB$853,_xlfn.AGGREGATE(15,6,(ROW(ScheduleRef!$D$2:$AB$853)-ROW(ScheduleRef!$D$2)+1)/(ScheduleRef!$D$2:$D$853&lt;&gt;""),ROWS(ScheduleCompile!M$1:M602)),COLUMNS($A602:M602))</f>
        <v>58.8</v>
      </c>
      <c r="N602" s="1">
        <f>INDEX(ScheduleRef!$D$2:$AB$853,_xlfn.AGGREGATE(15,6,(ROW(ScheduleRef!$D$2:$AB$853)-ROW(ScheduleRef!$D$2)+1)/(ScheduleRef!$D$2:$D$853&lt;&gt;""),ROWS(ScheduleCompile!N$1:N602)),COLUMNS($A602:N602))</f>
        <v>58.8</v>
      </c>
      <c r="O602" s="1">
        <f>INDEX(ScheduleRef!$D$2:$AB$853,_xlfn.AGGREGATE(15,6,(ROW(ScheduleRef!$D$2:$AB$853)-ROW(ScheduleRef!$D$2)+1)/(ScheduleRef!$D$2:$D$853&lt;&gt;""),ROWS(ScheduleCompile!O$1:O602)),COLUMNS($A602:O602))</f>
        <v>58.8</v>
      </c>
      <c r="P602" s="1">
        <f>INDEX(ScheduleRef!$D$2:$AB$853,_xlfn.AGGREGATE(15,6,(ROW(ScheduleRef!$D$2:$AB$853)-ROW(ScheduleRef!$D$2)+1)/(ScheduleRef!$D$2:$D$853&lt;&gt;""),ROWS(ScheduleCompile!P$1:P602)),COLUMNS($A602:P602))</f>
        <v>58.8</v>
      </c>
      <c r="Q602" s="1">
        <f>INDEX(ScheduleRef!$D$2:$AB$853,_xlfn.AGGREGATE(15,6,(ROW(ScheduleRef!$D$2:$AB$853)-ROW(ScheduleRef!$D$2)+1)/(ScheduleRef!$D$2:$D$853&lt;&gt;""),ROWS(ScheduleCompile!Q$1:Q602)),COLUMNS($A602:Q602))</f>
        <v>58.8</v>
      </c>
      <c r="R602" s="1">
        <f>INDEX(ScheduleRef!$D$2:$AB$853,_xlfn.AGGREGATE(15,6,(ROW(ScheduleRef!$D$2:$AB$853)-ROW(ScheduleRef!$D$2)+1)/(ScheduleRef!$D$2:$D$853&lt;&gt;""),ROWS(ScheduleCompile!R$1:R602)),COLUMNS($A602:R602))</f>
        <v>58.8</v>
      </c>
      <c r="S602" s="1">
        <f>INDEX(ScheduleRef!$D$2:$AB$853,_xlfn.AGGREGATE(15,6,(ROW(ScheduleRef!$D$2:$AB$853)-ROW(ScheduleRef!$D$2)+1)/(ScheduleRef!$D$2:$D$853&lt;&gt;""),ROWS(ScheduleCompile!S$1:S602)),COLUMNS($A602:S602))</f>
        <v>58.8</v>
      </c>
      <c r="T602" s="1">
        <f>INDEX(ScheduleRef!$D$2:$AB$853,_xlfn.AGGREGATE(15,6,(ROW(ScheduleRef!$D$2:$AB$853)-ROW(ScheduleRef!$D$2)+1)/(ScheduleRef!$D$2:$D$853&lt;&gt;""),ROWS(ScheduleCompile!T$1:T602)),COLUMNS($A602:T602))</f>
        <v>58.8</v>
      </c>
      <c r="U602" s="1">
        <f>INDEX(ScheduleRef!$D$2:$AB$853,_xlfn.AGGREGATE(15,6,(ROW(ScheduleRef!$D$2:$AB$853)-ROW(ScheduleRef!$D$2)+1)/(ScheduleRef!$D$2:$D$853&lt;&gt;""),ROWS(ScheduleCompile!U$1:U602)),COLUMNS($A602:U602))</f>
        <v>58.8</v>
      </c>
      <c r="V602" s="1">
        <f>INDEX(ScheduleRef!$D$2:$AB$853,_xlfn.AGGREGATE(15,6,(ROW(ScheduleRef!$D$2:$AB$853)-ROW(ScheduleRef!$D$2)+1)/(ScheduleRef!$D$2:$D$853&lt;&gt;""),ROWS(ScheduleCompile!V$1:V602)),COLUMNS($A602:V602))</f>
        <v>58.8</v>
      </c>
      <c r="W602" s="1">
        <f>INDEX(ScheduleRef!$D$2:$AB$853,_xlfn.AGGREGATE(15,6,(ROW(ScheduleRef!$D$2:$AB$853)-ROW(ScheduleRef!$D$2)+1)/(ScheduleRef!$D$2:$D$853&lt;&gt;""),ROWS(ScheduleCompile!W$1:W602)),COLUMNS($A602:W602))</f>
        <v>58.8</v>
      </c>
      <c r="X602" s="1">
        <f>INDEX(ScheduleRef!$D$2:$AB$853,_xlfn.AGGREGATE(15,6,(ROW(ScheduleRef!$D$2:$AB$853)-ROW(ScheduleRef!$D$2)+1)/(ScheduleRef!$D$2:$D$853&lt;&gt;""),ROWS(ScheduleCompile!X$1:X602)),COLUMNS($A602:X602))</f>
        <v>58.8</v>
      </c>
      <c r="Y602" s="1">
        <f>INDEX(ScheduleRef!$D$2:$AB$853,_xlfn.AGGREGATE(15,6,(ROW(ScheduleRef!$D$2:$AB$853)-ROW(ScheduleRef!$D$2)+1)/(ScheduleRef!$D$2:$D$853&lt;&gt;""),ROWS(ScheduleCompile!Y$1:Y602)),COLUMNS($A602:Y602))</f>
        <v>58.8</v>
      </c>
    </row>
    <row r="603" spans="1:25" x14ac:dyDescent="0.25">
      <c r="A603" s="30" t="str">
        <f>INDEX(ScheduleRef!$D$2:$AB$853,_xlfn.AGGREGATE(15,6,(ROW(ScheduleRef!$D$2:$AB$853)-ROW(ScheduleRef!$D$2)+1)/(ScheduleRef!$D$2:$D$853&lt;&gt;""),ROWS(ScheduleCompile!A$1:A603)),COLUMNS($A603:A603))</f>
        <v>WaterMainCZ07Feb</v>
      </c>
      <c r="B603" s="1">
        <f>INDEX(ScheduleRef!$D$2:$AB$853,_xlfn.AGGREGATE(15,6,(ROW(ScheduleRef!$D$2:$AB$853)-ROW(ScheduleRef!$D$2)+1)/(ScheduleRef!$D$2:$D$853&lt;&gt;""),ROWS(ScheduleCompile!B$1:B603)),COLUMNS($A603:B603))</f>
        <v>58.4</v>
      </c>
      <c r="C603" s="1">
        <f>INDEX(ScheduleRef!$D$2:$AB$853,_xlfn.AGGREGATE(15,6,(ROW(ScheduleRef!$D$2:$AB$853)-ROW(ScheduleRef!$D$2)+1)/(ScheduleRef!$D$2:$D$853&lt;&gt;""),ROWS(ScheduleCompile!C$1:C603)),COLUMNS($A603:C603))</f>
        <v>58.4</v>
      </c>
      <c r="D603" s="1">
        <f>INDEX(ScheduleRef!$D$2:$AB$853,_xlfn.AGGREGATE(15,6,(ROW(ScheduleRef!$D$2:$AB$853)-ROW(ScheduleRef!$D$2)+1)/(ScheduleRef!$D$2:$D$853&lt;&gt;""),ROWS(ScheduleCompile!D$1:D603)),COLUMNS($A603:D603))</f>
        <v>58.4</v>
      </c>
      <c r="E603" s="1">
        <f>INDEX(ScheduleRef!$D$2:$AB$853,_xlfn.AGGREGATE(15,6,(ROW(ScheduleRef!$D$2:$AB$853)-ROW(ScheduleRef!$D$2)+1)/(ScheduleRef!$D$2:$D$853&lt;&gt;""),ROWS(ScheduleCompile!E$1:E603)),COLUMNS($A603:E603))</f>
        <v>58.4</v>
      </c>
      <c r="F603" s="1">
        <f>INDEX(ScheduleRef!$D$2:$AB$853,_xlfn.AGGREGATE(15,6,(ROW(ScheduleRef!$D$2:$AB$853)-ROW(ScheduleRef!$D$2)+1)/(ScheduleRef!$D$2:$D$853&lt;&gt;""),ROWS(ScheduleCompile!F$1:F603)),COLUMNS($A603:F603))</f>
        <v>58.4</v>
      </c>
      <c r="G603" s="1">
        <f>INDEX(ScheduleRef!$D$2:$AB$853,_xlfn.AGGREGATE(15,6,(ROW(ScheduleRef!$D$2:$AB$853)-ROW(ScheduleRef!$D$2)+1)/(ScheduleRef!$D$2:$D$853&lt;&gt;""),ROWS(ScheduleCompile!G$1:G603)),COLUMNS($A603:G603))</f>
        <v>58.4</v>
      </c>
      <c r="H603" s="1">
        <f>INDEX(ScheduleRef!$D$2:$AB$853,_xlfn.AGGREGATE(15,6,(ROW(ScheduleRef!$D$2:$AB$853)-ROW(ScheduleRef!$D$2)+1)/(ScheduleRef!$D$2:$D$853&lt;&gt;""),ROWS(ScheduleCompile!H$1:H603)),COLUMNS($A603:H603))</f>
        <v>58.4</v>
      </c>
      <c r="I603" s="1">
        <f>INDEX(ScheduleRef!$D$2:$AB$853,_xlfn.AGGREGATE(15,6,(ROW(ScheduleRef!$D$2:$AB$853)-ROW(ScheduleRef!$D$2)+1)/(ScheduleRef!$D$2:$D$853&lt;&gt;""),ROWS(ScheduleCompile!I$1:I603)),COLUMNS($A603:I603))</f>
        <v>58.4</v>
      </c>
      <c r="J603" s="1">
        <f>INDEX(ScheduleRef!$D$2:$AB$853,_xlfn.AGGREGATE(15,6,(ROW(ScheduleRef!$D$2:$AB$853)-ROW(ScheduleRef!$D$2)+1)/(ScheduleRef!$D$2:$D$853&lt;&gt;""),ROWS(ScheduleCompile!J$1:J603)),COLUMNS($A603:J603))</f>
        <v>58.4</v>
      </c>
      <c r="K603" s="1">
        <f>INDEX(ScheduleRef!$D$2:$AB$853,_xlfn.AGGREGATE(15,6,(ROW(ScheduleRef!$D$2:$AB$853)-ROW(ScheduleRef!$D$2)+1)/(ScheduleRef!$D$2:$D$853&lt;&gt;""),ROWS(ScheduleCompile!K$1:K603)),COLUMNS($A603:K603))</f>
        <v>58.4</v>
      </c>
      <c r="L603" s="1">
        <f>INDEX(ScheduleRef!$D$2:$AB$853,_xlfn.AGGREGATE(15,6,(ROW(ScheduleRef!$D$2:$AB$853)-ROW(ScheduleRef!$D$2)+1)/(ScheduleRef!$D$2:$D$853&lt;&gt;""),ROWS(ScheduleCompile!L$1:L603)),COLUMNS($A603:L603))</f>
        <v>58.4</v>
      </c>
      <c r="M603" s="1">
        <f>INDEX(ScheduleRef!$D$2:$AB$853,_xlfn.AGGREGATE(15,6,(ROW(ScheduleRef!$D$2:$AB$853)-ROW(ScheduleRef!$D$2)+1)/(ScheduleRef!$D$2:$D$853&lt;&gt;""),ROWS(ScheduleCompile!M$1:M603)),COLUMNS($A603:M603))</f>
        <v>58.4</v>
      </c>
      <c r="N603" s="1">
        <f>INDEX(ScheduleRef!$D$2:$AB$853,_xlfn.AGGREGATE(15,6,(ROW(ScheduleRef!$D$2:$AB$853)-ROW(ScheduleRef!$D$2)+1)/(ScheduleRef!$D$2:$D$853&lt;&gt;""),ROWS(ScheduleCompile!N$1:N603)),COLUMNS($A603:N603))</f>
        <v>58.4</v>
      </c>
      <c r="O603" s="1">
        <f>INDEX(ScheduleRef!$D$2:$AB$853,_xlfn.AGGREGATE(15,6,(ROW(ScheduleRef!$D$2:$AB$853)-ROW(ScheduleRef!$D$2)+1)/(ScheduleRef!$D$2:$D$853&lt;&gt;""),ROWS(ScheduleCompile!O$1:O603)),COLUMNS($A603:O603))</f>
        <v>58.4</v>
      </c>
      <c r="P603" s="1">
        <f>INDEX(ScheduleRef!$D$2:$AB$853,_xlfn.AGGREGATE(15,6,(ROW(ScheduleRef!$D$2:$AB$853)-ROW(ScheduleRef!$D$2)+1)/(ScheduleRef!$D$2:$D$853&lt;&gt;""),ROWS(ScheduleCompile!P$1:P603)),COLUMNS($A603:P603))</f>
        <v>58.4</v>
      </c>
      <c r="Q603" s="1">
        <f>INDEX(ScheduleRef!$D$2:$AB$853,_xlfn.AGGREGATE(15,6,(ROW(ScheduleRef!$D$2:$AB$853)-ROW(ScheduleRef!$D$2)+1)/(ScheduleRef!$D$2:$D$853&lt;&gt;""),ROWS(ScheduleCompile!Q$1:Q603)),COLUMNS($A603:Q603))</f>
        <v>58.4</v>
      </c>
      <c r="R603" s="1">
        <f>INDEX(ScheduleRef!$D$2:$AB$853,_xlfn.AGGREGATE(15,6,(ROW(ScheduleRef!$D$2:$AB$853)-ROW(ScheduleRef!$D$2)+1)/(ScheduleRef!$D$2:$D$853&lt;&gt;""),ROWS(ScheduleCompile!R$1:R603)),COLUMNS($A603:R603))</f>
        <v>58.4</v>
      </c>
      <c r="S603" s="1">
        <f>INDEX(ScheduleRef!$D$2:$AB$853,_xlfn.AGGREGATE(15,6,(ROW(ScheduleRef!$D$2:$AB$853)-ROW(ScheduleRef!$D$2)+1)/(ScheduleRef!$D$2:$D$853&lt;&gt;""),ROWS(ScheduleCompile!S$1:S603)),COLUMNS($A603:S603))</f>
        <v>58.4</v>
      </c>
      <c r="T603" s="1">
        <f>INDEX(ScheduleRef!$D$2:$AB$853,_xlfn.AGGREGATE(15,6,(ROW(ScheduleRef!$D$2:$AB$853)-ROW(ScheduleRef!$D$2)+1)/(ScheduleRef!$D$2:$D$853&lt;&gt;""),ROWS(ScheduleCompile!T$1:T603)),COLUMNS($A603:T603))</f>
        <v>58.4</v>
      </c>
      <c r="U603" s="1">
        <f>INDEX(ScheduleRef!$D$2:$AB$853,_xlfn.AGGREGATE(15,6,(ROW(ScheduleRef!$D$2:$AB$853)-ROW(ScheduleRef!$D$2)+1)/(ScheduleRef!$D$2:$D$853&lt;&gt;""),ROWS(ScheduleCompile!U$1:U603)),COLUMNS($A603:U603))</f>
        <v>58.4</v>
      </c>
      <c r="V603" s="1">
        <f>INDEX(ScheduleRef!$D$2:$AB$853,_xlfn.AGGREGATE(15,6,(ROW(ScheduleRef!$D$2:$AB$853)-ROW(ScheduleRef!$D$2)+1)/(ScheduleRef!$D$2:$D$853&lt;&gt;""),ROWS(ScheduleCompile!V$1:V603)),COLUMNS($A603:V603))</f>
        <v>58.4</v>
      </c>
      <c r="W603" s="1">
        <f>INDEX(ScheduleRef!$D$2:$AB$853,_xlfn.AGGREGATE(15,6,(ROW(ScheduleRef!$D$2:$AB$853)-ROW(ScheduleRef!$D$2)+1)/(ScheduleRef!$D$2:$D$853&lt;&gt;""),ROWS(ScheduleCompile!W$1:W603)),COLUMNS($A603:W603))</f>
        <v>58.4</v>
      </c>
      <c r="X603" s="1">
        <f>INDEX(ScheduleRef!$D$2:$AB$853,_xlfn.AGGREGATE(15,6,(ROW(ScheduleRef!$D$2:$AB$853)-ROW(ScheduleRef!$D$2)+1)/(ScheduleRef!$D$2:$D$853&lt;&gt;""),ROWS(ScheduleCompile!X$1:X603)),COLUMNS($A603:X603))</f>
        <v>58.4</v>
      </c>
      <c r="Y603" s="1">
        <f>INDEX(ScheduleRef!$D$2:$AB$853,_xlfn.AGGREGATE(15,6,(ROW(ScheduleRef!$D$2:$AB$853)-ROW(ScheduleRef!$D$2)+1)/(ScheduleRef!$D$2:$D$853&lt;&gt;""),ROWS(ScheduleCompile!Y$1:Y603)),COLUMNS($A603:Y603))</f>
        <v>58.4</v>
      </c>
    </row>
    <row r="604" spans="1:25" x14ac:dyDescent="0.25">
      <c r="A604" s="30" t="str">
        <f>INDEX(ScheduleRef!$D$2:$AB$853,_xlfn.AGGREGATE(15,6,(ROW(ScheduleRef!$D$2:$AB$853)-ROW(ScheduleRef!$D$2)+1)/(ScheduleRef!$D$2:$D$853&lt;&gt;""),ROWS(ScheduleCompile!A$1:A604)),COLUMNS($A604:A604))</f>
        <v>WaterMainCZ07Mar</v>
      </c>
      <c r="B604" s="1">
        <f>INDEX(ScheduleRef!$D$2:$AB$853,_xlfn.AGGREGATE(15,6,(ROW(ScheduleRef!$D$2:$AB$853)-ROW(ScheduleRef!$D$2)+1)/(ScheduleRef!$D$2:$D$853&lt;&gt;""),ROWS(ScheduleCompile!B$1:B604)),COLUMNS($A604:B604))</f>
        <v>59.3</v>
      </c>
      <c r="C604" s="1">
        <f>INDEX(ScheduleRef!$D$2:$AB$853,_xlfn.AGGREGATE(15,6,(ROW(ScheduleRef!$D$2:$AB$853)-ROW(ScheduleRef!$D$2)+1)/(ScheduleRef!$D$2:$D$853&lt;&gt;""),ROWS(ScheduleCompile!C$1:C604)),COLUMNS($A604:C604))</f>
        <v>59.3</v>
      </c>
      <c r="D604" s="1">
        <f>INDEX(ScheduleRef!$D$2:$AB$853,_xlfn.AGGREGATE(15,6,(ROW(ScheduleRef!$D$2:$AB$853)-ROW(ScheduleRef!$D$2)+1)/(ScheduleRef!$D$2:$D$853&lt;&gt;""),ROWS(ScheduleCompile!D$1:D604)),COLUMNS($A604:D604))</f>
        <v>59.3</v>
      </c>
      <c r="E604" s="1">
        <f>INDEX(ScheduleRef!$D$2:$AB$853,_xlfn.AGGREGATE(15,6,(ROW(ScheduleRef!$D$2:$AB$853)-ROW(ScheduleRef!$D$2)+1)/(ScheduleRef!$D$2:$D$853&lt;&gt;""),ROWS(ScheduleCompile!E$1:E604)),COLUMNS($A604:E604))</f>
        <v>59.3</v>
      </c>
      <c r="F604" s="1">
        <f>INDEX(ScheduleRef!$D$2:$AB$853,_xlfn.AGGREGATE(15,6,(ROW(ScheduleRef!$D$2:$AB$853)-ROW(ScheduleRef!$D$2)+1)/(ScheduleRef!$D$2:$D$853&lt;&gt;""),ROWS(ScheduleCompile!F$1:F604)),COLUMNS($A604:F604))</f>
        <v>59.3</v>
      </c>
      <c r="G604" s="1">
        <f>INDEX(ScheduleRef!$D$2:$AB$853,_xlfn.AGGREGATE(15,6,(ROW(ScheduleRef!$D$2:$AB$853)-ROW(ScheduleRef!$D$2)+1)/(ScheduleRef!$D$2:$D$853&lt;&gt;""),ROWS(ScheduleCompile!G$1:G604)),COLUMNS($A604:G604))</f>
        <v>59.3</v>
      </c>
      <c r="H604" s="1">
        <f>INDEX(ScheduleRef!$D$2:$AB$853,_xlfn.AGGREGATE(15,6,(ROW(ScheduleRef!$D$2:$AB$853)-ROW(ScheduleRef!$D$2)+1)/(ScheduleRef!$D$2:$D$853&lt;&gt;""),ROWS(ScheduleCompile!H$1:H604)),COLUMNS($A604:H604))</f>
        <v>59.3</v>
      </c>
      <c r="I604" s="1">
        <f>INDEX(ScheduleRef!$D$2:$AB$853,_xlfn.AGGREGATE(15,6,(ROW(ScheduleRef!$D$2:$AB$853)-ROW(ScheduleRef!$D$2)+1)/(ScheduleRef!$D$2:$D$853&lt;&gt;""),ROWS(ScheduleCompile!I$1:I604)),COLUMNS($A604:I604))</f>
        <v>59.3</v>
      </c>
      <c r="J604" s="1">
        <f>INDEX(ScheduleRef!$D$2:$AB$853,_xlfn.AGGREGATE(15,6,(ROW(ScheduleRef!$D$2:$AB$853)-ROW(ScheduleRef!$D$2)+1)/(ScheduleRef!$D$2:$D$853&lt;&gt;""),ROWS(ScheduleCompile!J$1:J604)),COLUMNS($A604:J604))</f>
        <v>59.3</v>
      </c>
      <c r="K604" s="1">
        <f>INDEX(ScheduleRef!$D$2:$AB$853,_xlfn.AGGREGATE(15,6,(ROW(ScheduleRef!$D$2:$AB$853)-ROW(ScheduleRef!$D$2)+1)/(ScheduleRef!$D$2:$D$853&lt;&gt;""),ROWS(ScheduleCompile!K$1:K604)),COLUMNS($A604:K604))</f>
        <v>59.3</v>
      </c>
      <c r="L604" s="1">
        <f>INDEX(ScheduleRef!$D$2:$AB$853,_xlfn.AGGREGATE(15,6,(ROW(ScheduleRef!$D$2:$AB$853)-ROW(ScheduleRef!$D$2)+1)/(ScheduleRef!$D$2:$D$853&lt;&gt;""),ROWS(ScheduleCompile!L$1:L604)),COLUMNS($A604:L604))</f>
        <v>59.3</v>
      </c>
      <c r="M604" s="1">
        <f>INDEX(ScheduleRef!$D$2:$AB$853,_xlfn.AGGREGATE(15,6,(ROW(ScheduleRef!$D$2:$AB$853)-ROW(ScheduleRef!$D$2)+1)/(ScheduleRef!$D$2:$D$853&lt;&gt;""),ROWS(ScheduleCompile!M$1:M604)),COLUMNS($A604:M604))</f>
        <v>59.3</v>
      </c>
      <c r="N604" s="1">
        <f>INDEX(ScheduleRef!$D$2:$AB$853,_xlfn.AGGREGATE(15,6,(ROW(ScheduleRef!$D$2:$AB$853)-ROW(ScheduleRef!$D$2)+1)/(ScheduleRef!$D$2:$D$853&lt;&gt;""),ROWS(ScheduleCompile!N$1:N604)),COLUMNS($A604:N604))</f>
        <v>59.3</v>
      </c>
      <c r="O604" s="1">
        <f>INDEX(ScheduleRef!$D$2:$AB$853,_xlfn.AGGREGATE(15,6,(ROW(ScheduleRef!$D$2:$AB$853)-ROW(ScheduleRef!$D$2)+1)/(ScheduleRef!$D$2:$D$853&lt;&gt;""),ROWS(ScheduleCompile!O$1:O604)),COLUMNS($A604:O604))</f>
        <v>59.3</v>
      </c>
      <c r="P604" s="1">
        <f>INDEX(ScheduleRef!$D$2:$AB$853,_xlfn.AGGREGATE(15,6,(ROW(ScheduleRef!$D$2:$AB$853)-ROW(ScheduleRef!$D$2)+1)/(ScheduleRef!$D$2:$D$853&lt;&gt;""),ROWS(ScheduleCompile!P$1:P604)),COLUMNS($A604:P604))</f>
        <v>59.3</v>
      </c>
      <c r="Q604" s="1">
        <f>INDEX(ScheduleRef!$D$2:$AB$853,_xlfn.AGGREGATE(15,6,(ROW(ScheduleRef!$D$2:$AB$853)-ROW(ScheduleRef!$D$2)+1)/(ScheduleRef!$D$2:$D$853&lt;&gt;""),ROWS(ScheduleCompile!Q$1:Q604)),COLUMNS($A604:Q604))</f>
        <v>59.3</v>
      </c>
      <c r="R604" s="1">
        <f>INDEX(ScheduleRef!$D$2:$AB$853,_xlfn.AGGREGATE(15,6,(ROW(ScheduleRef!$D$2:$AB$853)-ROW(ScheduleRef!$D$2)+1)/(ScheduleRef!$D$2:$D$853&lt;&gt;""),ROWS(ScheduleCompile!R$1:R604)),COLUMNS($A604:R604))</f>
        <v>59.3</v>
      </c>
      <c r="S604" s="1">
        <f>INDEX(ScheduleRef!$D$2:$AB$853,_xlfn.AGGREGATE(15,6,(ROW(ScheduleRef!$D$2:$AB$853)-ROW(ScheduleRef!$D$2)+1)/(ScheduleRef!$D$2:$D$853&lt;&gt;""),ROWS(ScheduleCompile!S$1:S604)),COLUMNS($A604:S604))</f>
        <v>59.3</v>
      </c>
      <c r="T604" s="1">
        <f>INDEX(ScheduleRef!$D$2:$AB$853,_xlfn.AGGREGATE(15,6,(ROW(ScheduleRef!$D$2:$AB$853)-ROW(ScheduleRef!$D$2)+1)/(ScheduleRef!$D$2:$D$853&lt;&gt;""),ROWS(ScheduleCompile!T$1:T604)),COLUMNS($A604:T604))</f>
        <v>59.3</v>
      </c>
      <c r="U604" s="1">
        <f>INDEX(ScheduleRef!$D$2:$AB$853,_xlfn.AGGREGATE(15,6,(ROW(ScheduleRef!$D$2:$AB$853)-ROW(ScheduleRef!$D$2)+1)/(ScheduleRef!$D$2:$D$853&lt;&gt;""),ROWS(ScheduleCompile!U$1:U604)),COLUMNS($A604:U604))</f>
        <v>59.3</v>
      </c>
      <c r="V604" s="1">
        <f>INDEX(ScheduleRef!$D$2:$AB$853,_xlfn.AGGREGATE(15,6,(ROW(ScheduleRef!$D$2:$AB$853)-ROW(ScheduleRef!$D$2)+1)/(ScheduleRef!$D$2:$D$853&lt;&gt;""),ROWS(ScheduleCompile!V$1:V604)),COLUMNS($A604:V604))</f>
        <v>59.3</v>
      </c>
      <c r="W604" s="1">
        <f>INDEX(ScheduleRef!$D$2:$AB$853,_xlfn.AGGREGATE(15,6,(ROW(ScheduleRef!$D$2:$AB$853)-ROW(ScheduleRef!$D$2)+1)/(ScheduleRef!$D$2:$D$853&lt;&gt;""),ROWS(ScheduleCompile!W$1:W604)),COLUMNS($A604:W604))</f>
        <v>59.3</v>
      </c>
      <c r="X604" s="1">
        <f>INDEX(ScheduleRef!$D$2:$AB$853,_xlfn.AGGREGATE(15,6,(ROW(ScheduleRef!$D$2:$AB$853)-ROW(ScheduleRef!$D$2)+1)/(ScheduleRef!$D$2:$D$853&lt;&gt;""),ROWS(ScheduleCompile!X$1:X604)),COLUMNS($A604:X604))</f>
        <v>59.3</v>
      </c>
      <c r="Y604" s="1">
        <f>INDEX(ScheduleRef!$D$2:$AB$853,_xlfn.AGGREGATE(15,6,(ROW(ScheduleRef!$D$2:$AB$853)-ROW(ScheduleRef!$D$2)+1)/(ScheduleRef!$D$2:$D$853&lt;&gt;""),ROWS(ScheduleCompile!Y$1:Y604)),COLUMNS($A604:Y604))</f>
        <v>59.3</v>
      </c>
    </row>
    <row r="605" spans="1:25" x14ac:dyDescent="0.25">
      <c r="A605" s="30" t="str">
        <f>INDEX(ScheduleRef!$D$2:$AB$853,_xlfn.AGGREGATE(15,6,(ROW(ScheduleRef!$D$2:$AB$853)-ROW(ScheduleRef!$D$2)+1)/(ScheduleRef!$D$2:$D$853&lt;&gt;""),ROWS(ScheduleCompile!A$1:A605)),COLUMNS($A605:A605))</f>
        <v>WaterMainCZ07Apr</v>
      </c>
      <c r="B605" s="1">
        <f>INDEX(ScheduleRef!$D$2:$AB$853,_xlfn.AGGREGATE(15,6,(ROW(ScheduleRef!$D$2:$AB$853)-ROW(ScheduleRef!$D$2)+1)/(ScheduleRef!$D$2:$D$853&lt;&gt;""),ROWS(ScheduleCompile!B$1:B605)),COLUMNS($A605:B605))</f>
        <v>58.9</v>
      </c>
      <c r="C605" s="1">
        <f>INDEX(ScheduleRef!$D$2:$AB$853,_xlfn.AGGREGATE(15,6,(ROW(ScheduleRef!$D$2:$AB$853)-ROW(ScheduleRef!$D$2)+1)/(ScheduleRef!$D$2:$D$853&lt;&gt;""),ROWS(ScheduleCompile!C$1:C605)),COLUMNS($A605:C605))</f>
        <v>58.9</v>
      </c>
      <c r="D605" s="1">
        <f>INDEX(ScheduleRef!$D$2:$AB$853,_xlfn.AGGREGATE(15,6,(ROW(ScheduleRef!$D$2:$AB$853)-ROW(ScheduleRef!$D$2)+1)/(ScheduleRef!$D$2:$D$853&lt;&gt;""),ROWS(ScheduleCompile!D$1:D605)),COLUMNS($A605:D605))</f>
        <v>58.9</v>
      </c>
      <c r="E605" s="1">
        <f>INDEX(ScheduleRef!$D$2:$AB$853,_xlfn.AGGREGATE(15,6,(ROW(ScheduleRef!$D$2:$AB$853)-ROW(ScheduleRef!$D$2)+1)/(ScheduleRef!$D$2:$D$853&lt;&gt;""),ROWS(ScheduleCompile!E$1:E605)),COLUMNS($A605:E605))</f>
        <v>58.9</v>
      </c>
      <c r="F605" s="1">
        <f>INDEX(ScheduleRef!$D$2:$AB$853,_xlfn.AGGREGATE(15,6,(ROW(ScheduleRef!$D$2:$AB$853)-ROW(ScheduleRef!$D$2)+1)/(ScheduleRef!$D$2:$D$853&lt;&gt;""),ROWS(ScheduleCompile!F$1:F605)),COLUMNS($A605:F605))</f>
        <v>58.9</v>
      </c>
      <c r="G605" s="1">
        <f>INDEX(ScheduleRef!$D$2:$AB$853,_xlfn.AGGREGATE(15,6,(ROW(ScheduleRef!$D$2:$AB$853)-ROW(ScheduleRef!$D$2)+1)/(ScheduleRef!$D$2:$D$853&lt;&gt;""),ROWS(ScheduleCompile!G$1:G605)),COLUMNS($A605:G605))</f>
        <v>58.9</v>
      </c>
      <c r="H605" s="1">
        <f>INDEX(ScheduleRef!$D$2:$AB$853,_xlfn.AGGREGATE(15,6,(ROW(ScheduleRef!$D$2:$AB$853)-ROW(ScheduleRef!$D$2)+1)/(ScheduleRef!$D$2:$D$853&lt;&gt;""),ROWS(ScheduleCompile!H$1:H605)),COLUMNS($A605:H605))</f>
        <v>58.9</v>
      </c>
      <c r="I605" s="1">
        <f>INDEX(ScheduleRef!$D$2:$AB$853,_xlfn.AGGREGATE(15,6,(ROW(ScheduleRef!$D$2:$AB$853)-ROW(ScheduleRef!$D$2)+1)/(ScheduleRef!$D$2:$D$853&lt;&gt;""),ROWS(ScheduleCompile!I$1:I605)),COLUMNS($A605:I605))</f>
        <v>58.9</v>
      </c>
      <c r="J605" s="1">
        <f>INDEX(ScheduleRef!$D$2:$AB$853,_xlfn.AGGREGATE(15,6,(ROW(ScheduleRef!$D$2:$AB$853)-ROW(ScheduleRef!$D$2)+1)/(ScheduleRef!$D$2:$D$853&lt;&gt;""),ROWS(ScheduleCompile!J$1:J605)),COLUMNS($A605:J605))</f>
        <v>58.9</v>
      </c>
      <c r="K605" s="1">
        <f>INDEX(ScheduleRef!$D$2:$AB$853,_xlfn.AGGREGATE(15,6,(ROW(ScheduleRef!$D$2:$AB$853)-ROW(ScheduleRef!$D$2)+1)/(ScheduleRef!$D$2:$D$853&lt;&gt;""),ROWS(ScheduleCompile!K$1:K605)),COLUMNS($A605:K605))</f>
        <v>58.9</v>
      </c>
      <c r="L605" s="1">
        <f>INDEX(ScheduleRef!$D$2:$AB$853,_xlfn.AGGREGATE(15,6,(ROW(ScheduleRef!$D$2:$AB$853)-ROW(ScheduleRef!$D$2)+1)/(ScheduleRef!$D$2:$D$853&lt;&gt;""),ROWS(ScheduleCompile!L$1:L605)),COLUMNS($A605:L605))</f>
        <v>58.9</v>
      </c>
      <c r="M605" s="1">
        <f>INDEX(ScheduleRef!$D$2:$AB$853,_xlfn.AGGREGATE(15,6,(ROW(ScheduleRef!$D$2:$AB$853)-ROW(ScheduleRef!$D$2)+1)/(ScheduleRef!$D$2:$D$853&lt;&gt;""),ROWS(ScheduleCompile!M$1:M605)),COLUMNS($A605:M605))</f>
        <v>58.9</v>
      </c>
      <c r="N605" s="1">
        <f>INDEX(ScheduleRef!$D$2:$AB$853,_xlfn.AGGREGATE(15,6,(ROW(ScheduleRef!$D$2:$AB$853)-ROW(ScheduleRef!$D$2)+1)/(ScheduleRef!$D$2:$D$853&lt;&gt;""),ROWS(ScheduleCompile!N$1:N605)),COLUMNS($A605:N605))</f>
        <v>58.9</v>
      </c>
      <c r="O605" s="1">
        <f>INDEX(ScheduleRef!$D$2:$AB$853,_xlfn.AGGREGATE(15,6,(ROW(ScheduleRef!$D$2:$AB$853)-ROW(ScheduleRef!$D$2)+1)/(ScheduleRef!$D$2:$D$853&lt;&gt;""),ROWS(ScheduleCompile!O$1:O605)),COLUMNS($A605:O605))</f>
        <v>58.9</v>
      </c>
      <c r="P605" s="1">
        <f>INDEX(ScheduleRef!$D$2:$AB$853,_xlfn.AGGREGATE(15,6,(ROW(ScheduleRef!$D$2:$AB$853)-ROW(ScheduleRef!$D$2)+1)/(ScheduleRef!$D$2:$D$853&lt;&gt;""),ROWS(ScheduleCompile!P$1:P605)),COLUMNS($A605:P605))</f>
        <v>58.9</v>
      </c>
      <c r="Q605" s="1">
        <f>INDEX(ScheduleRef!$D$2:$AB$853,_xlfn.AGGREGATE(15,6,(ROW(ScheduleRef!$D$2:$AB$853)-ROW(ScheduleRef!$D$2)+1)/(ScheduleRef!$D$2:$D$853&lt;&gt;""),ROWS(ScheduleCompile!Q$1:Q605)),COLUMNS($A605:Q605))</f>
        <v>58.9</v>
      </c>
      <c r="R605" s="1">
        <f>INDEX(ScheduleRef!$D$2:$AB$853,_xlfn.AGGREGATE(15,6,(ROW(ScheduleRef!$D$2:$AB$853)-ROW(ScheduleRef!$D$2)+1)/(ScheduleRef!$D$2:$D$853&lt;&gt;""),ROWS(ScheduleCompile!R$1:R605)),COLUMNS($A605:R605))</f>
        <v>58.9</v>
      </c>
      <c r="S605" s="1">
        <f>INDEX(ScheduleRef!$D$2:$AB$853,_xlfn.AGGREGATE(15,6,(ROW(ScheduleRef!$D$2:$AB$853)-ROW(ScheduleRef!$D$2)+1)/(ScheduleRef!$D$2:$D$853&lt;&gt;""),ROWS(ScheduleCompile!S$1:S605)),COLUMNS($A605:S605))</f>
        <v>58.9</v>
      </c>
      <c r="T605" s="1">
        <f>INDEX(ScheduleRef!$D$2:$AB$853,_xlfn.AGGREGATE(15,6,(ROW(ScheduleRef!$D$2:$AB$853)-ROW(ScheduleRef!$D$2)+1)/(ScheduleRef!$D$2:$D$853&lt;&gt;""),ROWS(ScheduleCompile!T$1:T605)),COLUMNS($A605:T605))</f>
        <v>58.9</v>
      </c>
      <c r="U605" s="1">
        <f>INDEX(ScheduleRef!$D$2:$AB$853,_xlfn.AGGREGATE(15,6,(ROW(ScheduleRef!$D$2:$AB$853)-ROW(ScheduleRef!$D$2)+1)/(ScheduleRef!$D$2:$D$853&lt;&gt;""),ROWS(ScheduleCompile!U$1:U605)),COLUMNS($A605:U605))</f>
        <v>58.9</v>
      </c>
      <c r="V605" s="1">
        <f>INDEX(ScheduleRef!$D$2:$AB$853,_xlfn.AGGREGATE(15,6,(ROW(ScheduleRef!$D$2:$AB$853)-ROW(ScheduleRef!$D$2)+1)/(ScheduleRef!$D$2:$D$853&lt;&gt;""),ROWS(ScheduleCompile!V$1:V605)),COLUMNS($A605:V605))</f>
        <v>58.9</v>
      </c>
      <c r="W605" s="1">
        <f>INDEX(ScheduleRef!$D$2:$AB$853,_xlfn.AGGREGATE(15,6,(ROW(ScheduleRef!$D$2:$AB$853)-ROW(ScheduleRef!$D$2)+1)/(ScheduleRef!$D$2:$D$853&lt;&gt;""),ROWS(ScheduleCompile!W$1:W605)),COLUMNS($A605:W605))</f>
        <v>58.9</v>
      </c>
      <c r="X605" s="1">
        <f>INDEX(ScheduleRef!$D$2:$AB$853,_xlfn.AGGREGATE(15,6,(ROW(ScheduleRef!$D$2:$AB$853)-ROW(ScheduleRef!$D$2)+1)/(ScheduleRef!$D$2:$D$853&lt;&gt;""),ROWS(ScheduleCompile!X$1:X605)),COLUMNS($A605:X605))</f>
        <v>58.9</v>
      </c>
      <c r="Y605" s="1">
        <f>INDEX(ScheduleRef!$D$2:$AB$853,_xlfn.AGGREGATE(15,6,(ROW(ScheduleRef!$D$2:$AB$853)-ROW(ScheduleRef!$D$2)+1)/(ScheduleRef!$D$2:$D$853&lt;&gt;""),ROWS(ScheduleCompile!Y$1:Y605)),COLUMNS($A605:Y605))</f>
        <v>58.9</v>
      </c>
    </row>
    <row r="606" spans="1:25" x14ac:dyDescent="0.25">
      <c r="A606" s="30" t="str">
        <f>INDEX(ScheduleRef!$D$2:$AB$853,_xlfn.AGGREGATE(15,6,(ROW(ScheduleRef!$D$2:$AB$853)-ROW(ScheduleRef!$D$2)+1)/(ScheduleRef!$D$2:$D$853&lt;&gt;""),ROWS(ScheduleCompile!A$1:A606)),COLUMNS($A606:A606))</f>
        <v>WaterMainCZ07May</v>
      </c>
      <c r="B606" s="1">
        <f>INDEX(ScheduleRef!$D$2:$AB$853,_xlfn.AGGREGATE(15,6,(ROW(ScheduleRef!$D$2:$AB$853)-ROW(ScheduleRef!$D$2)+1)/(ScheduleRef!$D$2:$D$853&lt;&gt;""),ROWS(ScheduleCompile!B$1:B606)),COLUMNS($A606:B606))</f>
        <v>59</v>
      </c>
      <c r="C606" s="1">
        <f>INDEX(ScheduleRef!$D$2:$AB$853,_xlfn.AGGREGATE(15,6,(ROW(ScheduleRef!$D$2:$AB$853)-ROW(ScheduleRef!$D$2)+1)/(ScheduleRef!$D$2:$D$853&lt;&gt;""),ROWS(ScheduleCompile!C$1:C606)),COLUMNS($A606:C606))</f>
        <v>59</v>
      </c>
      <c r="D606" s="1">
        <f>INDEX(ScheduleRef!$D$2:$AB$853,_xlfn.AGGREGATE(15,6,(ROW(ScheduleRef!$D$2:$AB$853)-ROW(ScheduleRef!$D$2)+1)/(ScheduleRef!$D$2:$D$853&lt;&gt;""),ROWS(ScheduleCompile!D$1:D606)),COLUMNS($A606:D606))</f>
        <v>59</v>
      </c>
      <c r="E606" s="1">
        <f>INDEX(ScheduleRef!$D$2:$AB$853,_xlfn.AGGREGATE(15,6,(ROW(ScheduleRef!$D$2:$AB$853)-ROW(ScheduleRef!$D$2)+1)/(ScheduleRef!$D$2:$D$853&lt;&gt;""),ROWS(ScheduleCompile!E$1:E606)),COLUMNS($A606:E606))</f>
        <v>59</v>
      </c>
      <c r="F606" s="1">
        <f>INDEX(ScheduleRef!$D$2:$AB$853,_xlfn.AGGREGATE(15,6,(ROW(ScheduleRef!$D$2:$AB$853)-ROW(ScheduleRef!$D$2)+1)/(ScheduleRef!$D$2:$D$853&lt;&gt;""),ROWS(ScheduleCompile!F$1:F606)),COLUMNS($A606:F606))</f>
        <v>59</v>
      </c>
      <c r="G606" s="1">
        <f>INDEX(ScheduleRef!$D$2:$AB$853,_xlfn.AGGREGATE(15,6,(ROW(ScheduleRef!$D$2:$AB$853)-ROW(ScheduleRef!$D$2)+1)/(ScheduleRef!$D$2:$D$853&lt;&gt;""),ROWS(ScheduleCompile!G$1:G606)),COLUMNS($A606:G606))</f>
        <v>59</v>
      </c>
      <c r="H606" s="1">
        <f>INDEX(ScheduleRef!$D$2:$AB$853,_xlfn.AGGREGATE(15,6,(ROW(ScheduleRef!$D$2:$AB$853)-ROW(ScheduleRef!$D$2)+1)/(ScheduleRef!$D$2:$D$853&lt;&gt;""),ROWS(ScheduleCompile!H$1:H606)),COLUMNS($A606:H606))</f>
        <v>59</v>
      </c>
      <c r="I606" s="1">
        <f>INDEX(ScheduleRef!$D$2:$AB$853,_xlfn.AGGREGATE(15,6,(ROW(ScheduleRef!$D$2:$AB$853)-ROW(ScheduleRef!$D$2)+1)/(ScheduleRef!$D$2:$D$853&lt;&gt;""),ROWS(ScheduleCompile!I$1:I606)),COLUMNS($A606:I606))</f>
        <v>59</v>
      </c>
      <c r="J606" s="1">
        <f>INDEX(ScheduleRef!$D$2:$AB$853,_xlfn.AGGREGATE(15,6,(ROW(ScheduleRef!$D$2:$AB$853)-ROW(ScheduleRef!$D$2)+1)/(ScheduleRef!$D$2:$D$853&lt;&gt;""),ROWS(ScheduleCompile!J$1:J606)),COLUMNS($A606:J606))</f>
        <v>59</v>
      </c>
      <c r="K606" s="1">
        <f>INDEX(ScheduleRef!$D$2:$AB$853,_xlfn.AGGREGATE(15,6,(ROW(ScheduleRef!$D$2:$AB$853)-ROW(ScheduleRef!$D$2)+1)/(ScheduleRef!$D$2:$D$853&lt;&gt;""),ROWS(ScheduleCompile!K$1:K606)),COLUMNS($A606:K606))</f>
        <v>59</v>
      </c>
      <c r="L606" s="1">
        <f>INDEX(ScheduleRef!$D$2:$AB$853,_xlfn.AGGREGATE(15,6,(ROW(ScheduleRef!$D$2:$AB$853)-ROW(ScheduleRef!$D$2)+1)/(ScheduleRef!$D$2:$D$853&lt;&gt;""),ROWS(ScheduleCompile!L$1:L606)),COLUMNS($A606:L606))</f>
        <v>59</v>
      </c>
      <c r="M606" s="1">
        <f>INDEX(ScheduleRef!$D$2:$AB$853,_xlfn.AGGREGATE(15,6,(ROW(ScheduleRef!$D$2:$AB$853)-ROW(ScheduleRef!$D$2)+1)/(ScheduleRef!$D$2:$D$853&lt;&gt;""),ROWS(ScheduleCompile!M$1:M606)),COLUMNS($A606:M606))</f>
        <v>59</v>
      </c>
      <c r="N606" s="1">
        <f>INDEX(ScheduleRef!$D$2:$AB$853,_xlfn.AGGREGATE(15,6,(ROW(ScheduleRef!$D$2:$AB$853)-ROW(ScheduleRef!$D$2)+1)/(ScheduleRef!$D$2:$D$853&lt;&gt;""),ROWS(ScheduleCompile!N$1:N606)),COLUMNS($A606:N606))</f>
        <v>59</v>
      </c>
      <c r="O606" s="1">
        <f>INDEX(ScheduleRef!$D$2:$AB$853,_xlfn.AGGREGATE(15,6,(ROW(ScheduleRef!$D$2:$AB$853)-ROW(ScheduleRef!$D$2)+1)/(ScheduleRef!$D$2:$D$853&lt;&gt;""),ROWS(ScheduleCompile!O$1:O606)),COLUMNS($A606:O606))</f>
        <v>59</v>
      </c>
      <c r="P606" s="1">
        <f>INDEX(ScheduleRef!$D$2:$AB$853,_xlfn.AGGREGATE(15,6,(ROW(ScheduleRef!$D$2:$AB$853)-ROW(ScheduleRef!$D$2)+1)/(ScheduleRef!$D$2:$D$853&lt;&gt;""),ROWS(ScheduleCompile!P$1:P606)),COLUMNS($A606:P606))</f>
        <v>59</v>
      </c>
      <c r="Q606" s="1">
        <f>INDEX(ScheduleRef!$D$2:$AB$853,_xlfn.AGGREGATE(15,6,(ROW(ScheduleRef!$D$2:$AB$853)-ROW(ScheduleRef!$D$2)+1)/(ScheduleRef!$D$2:$D$853&lt;&gt;""),ROWS(ScheduleCompile!Q$1:Q606)),COLUMNS($A606:Q606))</f>
        <v>59</v>
      </c>
      <c r="R606" s="1">
        <f>INDEX(ScheduleRef!$D$2:$AB$853,_xlfn.AGGREGATE(15,6,(ROW(ScheduleRef!$D$2:$AB$853)-ROW(ScheduleRef!$D$2)+1)/(ScheduleRef!$D$2:$D$853&lt;&gt;""),ROWS(ScheduleCompile!R$1:R606)),COLUMNS($A606:R606))</f>
        <v>59</v>
      </c>
      <c r="S606" s="1">
        <f>INDEX(ScheduleRef!$D$2:$AB$853,_xlfn.AGGREGATE(15,6,(ROW(ScheduleRef!$D$2:$AB$853)-ROW(ScheduleRef!$D$2)+1)/(ScheduleRef!$D$2:$D$853&lt;&gt;""),ROWS(ScheduleCompile!S$1:S606)),COLUMNS($A606:S606))</f>
        <v>59</v>
      </c>
      <c r="T606" s="1">
        <f>INDEX(ScheduleRef!$D$2:$AB$853,_xlfn.AGGREGATE(15,6,(ROW(ScheduleRef!$D$2:$AB$853)-ROW(ScheduleRef!$D$2)+1)/(ScheduleRef!$D$2:$D$853&lt;&gt;""),ROWS(ScheduleCompile!T$1:T606)),COLUMNS($A606:T606))</f>
        <v>59</v>
      </c>
      <c r="U606" s="1">
        <f>INDEX(ScheduleRef!$D$2:$AB$853,_xlfn.AGGREGATE(15,6,(ROW(ScheduleRef!$D$2:$AB$853)-ROW(ScheduleRef!$D$2)+1)/(ScheduleRef!$D$2:$D$853&lt;&gt;""),ROWS(ScheduleCompile!U$1:U606)),COLUMNS($A606:U606))</f>
        <v>59</v>
      </c>
      <c r="V606" s="1">
        <f>INDEX(ScheduleRef!$D$2:$AB$853,_xlfn.AGGREGATE(15,6,(ROW(ScheduleRef!$D$2:$AB$853)-ROW(ScheduleRef!$D$2)+1)/(ScheduleRef!$D$2:$D$853&lt;&gt;""),ROWS(ScheduleCompile!V$1:V606)),COLUMNS($A606:V606))</f>
        <v>59</v>
      </c>
      <c r="W606" s="1">
        <f>INDEX(ScheduleRef!$D$2:$AB$853,_xlfn.AGGREGATE(15,6,(ROW(ScheduleRef!$D$2:$AB$853)-ROW(ScheduleRef!$D$2)+1)/(ScheduleRef!$D$2:$D$853&lt;&gt;""),ROWS(ScheduleCompile!W$1:W606)),COLUMNS($A606:W606))</f>
        <v>59</v>
      </c>
      <c r="X606" s="1">
        <f>INDEX(ScheduleRef!$D$2:$AB$853,_xlfn.AGGREGATE(15,6,(ROW(ScheduleRef!$D$2:$AB$853)-ROW(ScheduleRef!$D$2)+1)/(ScheduleRef!$D$2:$D$853&lt;&gt;""),ROWS(ScheduleCompile!X$1:X606)),COLUMNS($A606:X606))</f>
        <v>59</v>
      </c>
      <c r="Y606" s="1">
        <f>INDEX(ScheduleRef!$D$2:$AB$853,_xlfn.AGGREGATE(15,6,(ROW(ScheduleRef!$D$2:$AB$853)-ROW(ScheduleRef!$D$2)+1)/(ScheduleRef!$D$2:$D$853&lt;&gt;""),ROWS(ScheduleCompile!Y$1:Y606)),COLUMNS($A606:Y606))</f>
        <v>59</v>
      </c>
    </row>
    <row r="607" spans="1:25" x14ac:dyDescent="0.25">
      <c r="A607" s="30" t="str">
        <f>INDEX(ScheduleRef!$D$2:$AB$853,_xlfn.AGGREGATE(15,6,(ROW(ScheduleRef!$D$2:$AB$853)-ROW(ScheduleRef!$D$2)+1)/(ScheduleRef!$D$2:$D$853&lt;&gt;""),ROWS(ScheduleCompile!A$1:A607)),COLUMNS($A607:A607))</f>
        <v>WaterMainCZ07Jun</v>
      </c>
      <c r="B607" s="1">
        <f>INDEX(ScheduleRef!$D$2:$AB$853,_xlfn.AGGREGATE(15,6,(ROW(ScheduleRef!$D$2:$AB$853)-ROW(ScheduleRef!$D$2)+1)/(ScheduleRef!$D$2:$D$853&lt;&gt;""),ROWS(ScheduleCompile!B$1:B607)),COLUMNS($A607:B607))</f>
        <v>60.2</v>
      </c>
      <c r="C607" s="1">
        <f>INDEX(ScheduleRef!$D$2:$AB$853,_xlfn.AGGREGATE(15,6,(ROW(ScheduleRef!$D$2:$AB$853)-ROW(ScheduleRef!$D$2)+1)/(ScheduleRef!$D$2:$D$853&lt;&gt;""),ROWS(ScheduleCompile!C$1:C607)),COLUMNS($A607:C607))</f>
        <v>60.2</v>
      </c>
      <c r="D607" s="1">
        <f>INDEX(ScheduleRef!$D$2:$AB$853,_xlfn.AGGREGATE(15,6,(ROW(ScheduleRef!$D$2:$AB$853)-ROW(ScheduleRef!$D$2)+1)/(ScheduleRef!$D$2:$D$853&lt;&gt;""),ROWS(ScheduleCompile!D$1:D607)),COLUMNS($A607:D607))</f>
        <v>60.2</v>
      </c>
      <c r="E607" s="1">
        <f>INDEX(ScheduleRef!$D$2:$AB$853,_xlfn.AGGREGATE(15,6,(ROW(ScheduleRef!$D$2:$AB$853)-ROW(ScheduleRef!$D$2)+1)/(ScheduleRef!$D$2:$D$853&lt;&gt;""),ROWS(ScheduleCompile!E$1:E607)),COLUMNS($A607:E607))</f>
        <v>60.2</v>
      </c>
      <c r="F607" s="1">
        <f>INDEX(ScheduleRef!$D$2:$AB$853,_xlfn.AGGREGATE(15,6,(ROW(ScheduleRef!$D$2:$AB$853)-ROW(ScheduleRef!$D$2)+1)/(ScheduleRef!$D$2:$D$853&lt;&gt;""),ROWS(ScheduleCompile!F$1:F607)),COLUMNS($A607:F607))</f>
        <v>60.2</v>
      </c>
      <c r="G607" s="1">
        <f>INDEX(ScheduleRef!$D$2:$AB$853,_xlfn.AGGREGATE(15,6,(ROW(ScheduleRef!$D$2:$AB$853)-ROW(ScheduleRef!$D$2)+1)/(ScheduleRef!$D$2:$D$853&lt;&gt;""),ROWS(ScheduleCompile!G$1:G607)),COLUMNS($A607:G607))</f>
        <v>60.2</v>
      </c>
      <c r="H607" s="1">
        <f>INDEX(ScheduleRef!$D$2:$AB$853,_xlfn.AGGREGATE(15,6,(ROW(ScheduleRef!$D$2:$AB$853)-ROW(ScheduleRef!$D$2)+1)/(ScheduleRef!$D$2:$D$853&lt;&gt;""),ROWS(ScheduleCompile!H$1:H607)),COLUMNS($A607:H607))</f>
        <v>60.2</v>
      </c>
      <c r="I607" s="1">
        <f>INDEX(ScheduleRef!$D$2:$AB$853,_xlfn.AGGREGATE(15,6,(ROW(ScheduleRef!$D$2:$AB$853)-ROW(ScheduleRef!$D$2)+1)/(ScheduleRef!$D$2:$D$853&lt;&gt;""),ROWS(ScheduleCompile!I$1:I607)),COLUMNS($A607:I607))</f>
        <v>60.2</v>
      </c>
      <c r="J607" s="1">
        <f>INDEX(ScheduleRef!$D$2:$AB$853,_xlfn.AGGREGATE(15,6,(ROW(ScheduleRef!$D$2:$AB$853)-ROW(ScheduleRef!$D$2)+1)/(ScheduleRef!$D$2:$D$853&lt;&gt;""),ROWS(ScheduleCompile!J$1:J607)),COLUMNS($A607:J607))</f>
        <v>60.2</v>
      </c>
      <c r="K607" s="1">
        <f>INDEX(ScheduleRef!$D$2:$AB$853,_xlfn.AGGREGATE(15,6,(ROW(ScheduleRef!$D$2:$AB$853)-ROW(ScheduleRef!$D$2)+1)/(ScheduleRef!$D$2:$D$853&lt;&gt;""),ROWS(ScheduleCompile!K$1:K607)),COLUMNS($A607:K607))</f>
        <v>60.2</v>
      </c>
      <c r="L607" s="1">
        <f>INDEX(ScheduleRef!$D$2:$AB$853,_xlfn.AGGREGATE(15,6,(ROW(ScheduleRef!$D$2:$AB$853)-ROW(ScheduleRef!$D$2)+1)/(ScheduleRef!$D$2:$D$853&lt;&gt;""),ROWS(ScheduleCompile!L$1:L607)),COLUMNS($A607:L607))</f>
        <v>60.2</v>
      </c>
      <c r="M607" s="1">
        <f>INDEX(ScheduleRef!$D$2:$AB$853,_xlfn.AGGREGATE(15,6,(ROW(ScheduleRef!$D$2:$AB$853)-ROW(ScheduleRef!$D$2)+1)/(ScheduleRef!$D$2:$D$853&lt;&gt;""),ROWS(ScheduleCompile!M$1:M607)),COLUMNS($A607:M607))</f>
        <v>60.2</v>
      </c>
      <c r="N607" s="1">
        <f>INDEX(ScheduleRef!$D$2:$AB$853,_xlfn.AGGREGATE(15,6,(ROW(ScheduleRef!$D$2:$AB$853)-ROW(ScheduleRef!$D$2)+1)/(ScheduleRef!$D$2:$D$853&lt;&gt;""),ROWS(ScheduleCompile!N$1:N607)),COLUMNS($A607:N607))</f>
        <v>60.2</v>
      </c>
      <c r="O607" s="1">
        <f>INDEX(ScheduleRef!$D$2:$AB$853,_xlfn.AGGREGATE(15,6,(ROW(ScheduleRef!$D$2:$AB$853)-ROW(ScheduleRef!$D$2)+1)/(ScheduleRef!$D$2:$D$853&lt;&gt;""),ROWS(ScheduleCompile!O$1:O607)),COLUMNS($A607:O607))</f>
        <v>60.2</v>
      </c>
      <c r="P607" s="1">
        <f>INDEX(ScheduleRef!$D$2:$AB$853,_xlfn.AGGREGATE(15,6,(ROW(ScheduleRef!$D$2:$AB$853)-ROW(ScheduleRef!$D$2)+1)/(ScheduleRef!$D$2:$D$853&lt;&gt;""),ROWS(ScheduleCompile!P$1:P607)),COLUMNS($A607:P607))</f>
        <v>60.2</v>
      </c>
      <c r="Q607" s="1">
        <f>INDEX(ScheduleRef!$D$2:$AB$853,_xlfn.AGGREGATE(15,6,(ROW(ScheduleRef!$D$2:$AB$853)-ROW(ScheduleRef!$D$2)+1)/(ScheduleRef!$D$2:$D$853&lt;&gt;""),ROWS(ScheduleCompile!Q$1:Q607)),COLUMNS($A607:Q607))</f>
        <v>60.2</v>
      </c>
      <c r="R607" s="1">
        <f>INDEX(ScheduleRef!$D$2:$AB$853,_xlfn.AGGREGATE(15,6,(ROW(ScheduleRef!$D$2:$AB$853)-ROW(ScheduleRef!$D$2)+1)/(ScheduleRef!$D$2:$D$853&lt;&gt;""),ROWS(ScheduleCompile!R$1:R607)),COLUMNS($A607:R607))</f>
        <v>60.2</v>
      </c>
      <c r="S607" s="1">
        <f>INDEX(ScheduleRef!$D$2:$AB$853,_xlfn.AGGREGATE(15,6,(ROW(ScheduleRef!$D$2:$AB$853)-ROW(ScheduleRef!$D$2)+1)/(ScheduleRef!$D$2:$D$853&lt;&gt;""),ROWS(ScheduleCompile!S$1:S607)),COLUMNS($A607:S607))</f>
        <v>60.2</v>
      </c>
      <c r="T607" s="1">
        <f>INDEX(ScheduleRef!$D$2:$AB$853,_xlfn.AGGREGATE(15,6,(ROW(ScheduleRef!$D$2:$AB$853)-ROW(ScheduleRef!$D$2)+1)/(ScheduleRef!$D$2:$D$853&lt;&gt;""),ROWS(ScheduleCompile!T$1:T607)),COLUMNS($A607:T607))</f>
        <v>60.2</v>
      </c>
      <c r="U607" s="1">
        <f>INDEX(ScheduleRef!$D$2:$AB$853,_xlfn.AGGREGATE(15,6,(ROW(ScheduleRef!$D$2:$AB$853)-ROW(ScheduleRef!$D$2)+1)/(ScheduleRef!$D$2:$D$853&lt;&gt;""),ROWS(ScheduleCompile!U$1:U607)),COLUMNS($A607:U607))</f>
        <v>60.2</v>
      </c>
      <c r="V607" s="1">
        <f>INDEX(ScheduleRef!$D$2:$AB$853,_xlfn.AGGREGATE(15,6,(ROW(ScheduleRef!$D$2:$AB$853)-ROW(ScheduleRef!$D$2)+1)/(ScheduleRef!$D$2:$D$853&lt;&gt;""),ROWS(ScheduleCompile!V$1:V607)),COLUMNS($A607:V607))</f>
        <v>60.2</v>
      </c>
      <c r="W607" s="1">
        <f>INDEX(ScheduleRef!$D$2:$AB$853,_xlfn.AGGREGATE(15,6,(ROW(ScheduleRef!$D$2:$AB$853)-ROW(ScheduleRef!$D$2)+1)/(ScheduleRef!$D$2:$D$853&lt;&gt;""),ROWS(ScheduleCompile!W$1:W607)),COLUMNS($A607:W607))</f>
        <v>60.2</v>
      </c>
      <c r="X607" s="1">
        <f>INDEX(ScheduleRef!$D$2:$AB$853,_xlfn.AGGREGATE(15,6,(ROW(ScheduleRef!$D$2:$AB$853)-ROW(ScheduleRef!$D$2)+1)/(ScheduleRef!$D$2:$D$853&lt;&gt;""),ROWS(ScheduleCompile!X$1:X607)),COLUMNS($A607:X607))</f>
        <v>60.2</v>
      </c>
      <c r="Y607" s="1">
        <f>INDEX(ScheduleRef!$D$2:$AB$853,_xlfn.AGGREGATE(15,6,(ROW(ScheduleRef!$D$2:$AB$853)-ROW(ScheduleRef!$D$2)+1)/(ScheduleRef!$D$2:$D$853&lt;&gt;""),ROWS(ScheduleCompile!Y$1:Y607)),COLUMNS($A607:Y607))</f>
        <v>60.2</v>
      </c>
    </row>
    <row r="608" spans="1:25" x14ac:dyDescent="0.25">
      <c r="A608" s="30" t="str">
        <f>INDEX(ScheduleRef!$D$2:$AB$853,_xlfn.AGGREGATE(15,6,(ROW(ScheduleRef!$D$2:$AB$853)-ROW(ScheduleRef!$D$2)+1)/(ScheduleRef!$D$2:$D$853&lt;&gt;""),ROWS(ScheduleCompile!A$1:A608)),COLUMNS($A608:A608))</f>
        <v>WaterMainCZ07Jul</v>
      </c>
      <c r="B608" s="1">
        <f>INDEX(ScheduleRef!$D$2:$AB$853,_xlfn.AGGREGATE(15,6,(ROW(ScheduleRef!$D$2:$AB$853)-ROW(ScheduleRef!$D$2)+1)/(ScheduleRef!$D$2:$D$853&lt;&gt;""),ROWS(ScheduleCompile!B$1:B608)),COLUMNS($A608:B608))</f>
        <v>61</v>
      </c>
      <c r="C608" s="1">
        <f>INDEX(ScheduleRef!$D$2:$AB$853,_xlfn.AGGREGATE(15,6,(ROW(ScheduleRef!$D$2:$AB$853)-ROW(ScheduleRef!$D$2)+1)/(ScheduleRef!$D$2:$D$853&lt;&gt;""),ROWS(ScheduleCompile!C$1:C608)),COLUMNS($A608:C608))</f>
        <v>61</v>
      </c>
      <c r="D608" s="1">
        <f>INDEX(ScheduleRef!$D$2:$AB$853,_xlfn.AGGREGATE(15,6,(ROW(ScheduleRef!$D$2:$AB$853)-ROW(ScheduleRef!$D$2)+1)/(ScheduleRef!$D$2:$D$853&lt;&gt;""),ROWS(ScheduleCompile!D$1:D608)),COLUMNS($A608:D608))</f>
        <v>61</v>
      </c>
      <c r="E608" s="1">
        <f>INDEX(ScheduleRef!$D$2:$AB$853,_xlfn.AGGREGATE(15,6,(ROW(ScheduleRef!$D$2:$AB$853)-ROW(ScheduleRef!$D$2)+1)/(ScheduleRef!$D$2:$D$853&lt;&gt;""),ROWS(ScheduleCompile!E$1:E608)),COLUMNS($A608:E608))</f>
        <v>61</v>
      </c>
      <c r="F608" s="1">
        <f>INDEX(ScheduleRef!$D$2:$AB$853,_xlfn.AGGREGATE(15,6,(ROW(ScheduleRef!$D$2:$AB$853)-ROW(ScheduleRef!$D$2)+1)/(ScheduleRef!$D$2:$D$853&lt;&gt;""),ROWS(ScheduleCompile!F$1:F608)),COLUMNS($A608:F608))</f>
        <v>61</v>
      </c>
      <c r="G608" s="1">
        <f>INDEX(ScheduleRef!$D$2:$AB$853,_xlfn.AGGREGATE(15,6,(ROW(ScheduleRef!$D$2:$AB$853)-ROW(ScheduleRef!$D$2)+1)/(ScheduleRef!$D$2:$D$853&lt;&gt;""),ROWS(ScheduleCompile!G$1:G608)),COLUMNS($A608:G608))</f>
        <v>61</v>
      </c>
      <c r="H608" s="1">
        <f>INDEX(ScheduleRef!$D$2:$AB$853,_xlfn.AGGREGATE(15,6,(ROW(ScheduleRef!$D$2:$AB$853)-ROW(ScheduleRef!$D$2)+1)/(ScheduleRef!$D$2:$D$853&lt;&gt;""),ROWS(ScheduleCompile!H$1:H608)),COLUMNS($A608:H608))</f>
        <v>61</v>
      </c>
      <c r="I608" s="1">
        <f>INDEX(ScheduleRef!$D$2:$AB$853,_xlfn.AGGREGATE(15,6,(ROW(ScheduleRef!$D$2:$AB$853)-ROW(ScheduleRef!$D$2)+1)/(ScheduleRef!$D$2:$D$853&lt;&gt;""),ROWS(ScheduleCompile!I$1:I608)),COLUMNS($A608:I608))</f>
        <v>61</v>
      </c>
      <c r="J608" s="1">
        <f>INDEX(ScheduleRef!$D$2:$AB$853,_xlfn.AGGREGATE(15,6,(ROW(ScheduleRef!$D$2:$AB$853)-ROW(ScheduleRef!$D$2)+1)/(ScheduleRef!$D$2:$D$853&lt;&gt;""),ROWS(ScheduleCompile!J$1:J608)),COLUMNS($A608:J608))</f>
        <v>61</v>
      </c>
      <c r="K608" s="1">
        <f>INDEX(ScheduleRef!$D$2:$AB$853,_xlfn.AGGREGATE(15,6,(ROW(ScheduleRef!$D$2:$AB$853)-ROW(ScheduleRef!$D$2)+1)/(ScheduleRef!$D$2:$D$853&lt;&gt;""),ROWS(ScheduleCompile!K$1:K608)),COLUMNS($A608:K608))</f>
        <v>61</v>
      </c>
      <c r="L608" s="1">
        <f>INDEX(ScheduleRef!$D$2:$AB$853,_xlfn.AGGREGATE(15,6,(ROW(ScheduleRef!$D$2:$AB$853)-ROW(ScheduleRef!$D$2)+1)/(ScheduleRef!$D$2:$D$853&lt;&gt;""),ROWS(ScheduleCompile!L$1:L608)),COLUMNS($A608:L608))</f>
        <v>61</v>
      </c>
      <c r="M608" s="1">
        <f>INDEX(ScheduleRef!$D$2:$AB$853,_xlfn.AGGREGATE(15,6,(ROW(ScheduleRef!$D$2:$AB$853)-ROW(ScheduleRef!$D$2)+1)/(ScheduleRef!$D$2:$D$853&lt;&gt;""),ROWS(ScheduleCompile!M$1:M608)),COLUMNS($A608:M608))</f>
        <v>61</v>
      </c>
      <c r="N608" s="1">
        <f>INDEX(ScheduleRef!$D$2:$AB$853,_xlfn.AGGREGATE(15,6,(ROW(ScheduleRef!$D$2:$AB$853)-ROW(ScheduleRef!$D$2)+1)/(ScheduleRef!$D$2:$D$853&lt;&gt;""),ROWS(ScheduleCompile!N$1:N608)),COLUMNS($A608:N608))</f>
        <v>61</v>
      </c>
      <c r="O608" s="1">
        <f>INDEX(ScheduleRef!$D$2:$AB$853,_xlfn.AGGREGATE(15,6,(ROW(ScheduleRef!$D$2:$AB$853)-ROW(ScheduleRef!$D$2)+1)/(ScheduleRef!$D$2:$D$853&lt;&gt;""),ROWS(ScheduleCompile!O$1:O608)),COLUMNS($A608:O608))</f>
        <v>61</v>
      </c>
      <c r="P608" s="1">
        <f>INDEX(ScheduleRef!$D$2:$AB$853,_xlfn.AGGREGATE(15,6,(ROW(ScheduleRef!$D$2:$AB$853)-ROW(ScheduleRef!$D$2)+1)/(ScheduleRef!$D$2:$D$853&lt;&gt;""),ROWS(ScheduleCompile!P$1:P608)),COLUMNS($A608:P608))</f>
        <v>61</v>
      </c>
      <c r="Q608" s="1">
        <f>INDEX(ScheduleRef!$D$2:$AB$853,_xlfn.AGGREGATE(15,6,(ROW(ScheduleRef!$D$2:$AB$853)-ROW(ScheduleRef!$D$2)+1)/(ScheduleRef!$D$2:$D$853&lt;&gt;""),ROWS(ScheduleCompile!Q$1:Q608)),COLUMNS($A608:Q608))</f>
        <v>61</v>
      </c>
      <c r="R608" s="1">
        <f>INDEX(ScheduleRef!$D$2:$AB$853,_xlfn.AGGREGATE(15,6,(ROW(ScheduleRef!$D$2:$AB$853)-ROW(ScheduleRef!$D$2)+1)/(ScheduleRef!$D$2:$D$853&lt;&gt;""),ROWS(ScheduleCompile!R$1:R608)),COLUMNS($A608:R608))</f>
        <v>61</v>
      </c>
      <c r="S608" s="1">
        <f>INDEX(ScheduleRef!$D$2:$AB$853,_xlfn.AGGREGATE(15,6,(ROW(ScheduleRef!$D$2:$AB$853)-ROW(ScheduleRef!$D$2)+1)/(ScheduleRef!$D$2:$D$853&lt;&gt;""),ROWS(ScheduleCompile!S$1:S608)),COLUMNS($A608:S608))</f>
        <v>61</v>
      </c>
      <c r="T608" s="1">
        <f>INDEX(ScheduleRef!$D$2:$AB$853,_xlfn.AGGREGATE(15,6,(ROW(ScheduleRef!$D$2:$AB$853)-ROW(ScheduleRef!$D$2)+1)/(ScheduleRef!$D$2:$D$853&lt;&gt;""),ROWS(ScheduleCompile!T$1:T608)),COLUMNS($A608:T608))</f>
        <v>61</v>
      </c>
      <c r="U608" s="1">
        <f>INDEX(ScheduleRef!$D$2:$AB$853,_xlfn.AGGREGATE(15,6,(ROW(ScheduleRef!$D$2:$AB$853)-ROW(ScheduleRef!$D$2)+1)/(ScheduleRef!$D$2:$D$853&lt;&gt;""),ROWS(ScheduleCompile!U$1:U608)),COLUMNS($A608:U608))</f>
        <v>61</v>
      </c>
      <c r="V608" s="1">
        <f>INDEX(ScheduleRef!$D$2:$AB$853,_xlfn.AGGREGATE(15,6,(ROW(ScheduleRef!$D$2:$AB$853)-ROW(ScheduleRef!$D$2)+1)/(ScheduleRef!$D$2:$D$853&lt;&gt;""),ROWS(ScheduleCompile!V$1:V608)),COLUMNS($A608:V608))</f>
        <v>61</v>
      </c>
      <c r="W608" s="1">
        <f>INDEX(ScheduleRef!$D$2:$AB$853,_xlfn.AGGREGATE(15,6,(ROW(ScheduleRef!$D$2:$AB$853)-ROW(ScheduleRef!$D$2)+1)/(ScheduleRef!$D$2:$D$853&lt;&gt;""),ROWS(ScheduleCompile!W$1:W608)),COLUMNS($A608:W608))</f>
        <v>61</v>
      </c>
      <c r="X608" s="1">
        <f>INDEX(ScheduleRef!$D$2:$AB$853,_xlfn.AGGREGATE(15,6,(ROW(ScheduleRef!$D$2:$AB$853)-ROW(ScheduleRef!$D$2)+1)/(ScheduleRef!$D$2:$D$853&lt;&gt;""),ROWS(ScheduleCompile!X$1:X608)),COLUMNS($A608:X608))</f>
        <v>61</v>
      </c>
      <c r="Y608" s="1">
        <f>INDEX(ScheduleRef!$D$2:$AB$853,_xlfn.AGGREGATE(15,6,(ROW(ScheduleRef!$D$2:$AB$853)-ROW(ScheduleRef!$D$2)+1)/(ScheduleRef!$D$2:$D$853&lt;&gt;""),ROWS(ScheduleCompile!Y$1:Y608)),COLUMNS($A608:Y608))</f>
        <v>61</v>
      </c>
    </row>
    <row r="609" spans="1:25" x14ac:dyDescent="0.25">
      <c r="A609" s="30" t="str">
        <f>INDEX(ScheduleRef!$D$2:$AB$853,_xlfn.AGGREGATE(15,6,(ROW(ScheduleRef!$D$2:$AB$853)-ROW(ScheduleRef!$D$2)+1)/(ScheduleRef!$D$2:$D$853&lt;&gt;""),ROWS(ScheduleCompile!A$1:A609)),COLUMNS($A609:A609))</f>
        <v>WaterMainCZ07Aug</v>
      </c>
      <c r="B609" s="1">
        <f>INDEX(ScheduleRef!$D$2:$AB$853,_xlfn.AGGREGATE(15,6,(ROW(ScheduleRef!$D$2:$AB$853)-ROW(ScheduleRef!$D$2)+1)/(ScheduleRef!$D$2:$D$853&lt;&gt;""),ROWS(ScheduleCompile!B$1:B609)),COLUMNS($A609:B609))</f>
        <v>62.1</v>
      </c>
      <c r="C609" s="1">
        <f>INDEX(ScheduleRef!$D$2:$AB$853,_xlfn.AGGREGATE(15,6,(ROW(ScheduleRef!$D$2:$AB$853)-ROW(ScheduleRef!$D$2)+1)/(ScheduleRef!$D$2:$D$853&lt;&gt;""),ROWS(ScheduleCompile!C$1:C609)),COLUMNS($A609:C609))</f>
        <v>62.1</v>
      </c>
      <c r="D609" s="1">
        <f>INDEX(ScheduleRef!$D$2:$AB$853,_xlfn.AGGREGATE(15,6,(ROW(ScheduleRef!$D$2:$AB$853)-ROW(ScheduleRef!$D$2)+1)/(ScheduleRef!$D$2:$D$853&lt;&gt;""),ROWS(ScheduleCompile!D$1:D609)),COLUMNS($A609:D609))</f>
        <v>62.1</v>
      </c>
      <c r="E609" s="1">
        <f>INDEX(ScheduleRef!$D$2:$AB$853,_xlfn.AGGREGATE(15,6,(ROW(ScheduleRef!$D$2:$AB$853)-ROW(ScheduleRef!$D$2)+1)/(ScheduleRef!$D$2:$D$853&lt;&gt;""),ROWS(ScheduleCompile!E$1:E609)),COLUMNS($A609:E609))</f>
        <v>62.1</v>
      </c>
      <c r="F609" s="1">
        <f>INDEX(ScheduleRef!$D$2:$AB$853,_xlfn.AGGREGATE(15,6,(ROW(ScheduleRef!$D$2:$AB$853)-ROW(ScheduleRef!$D$2)+1)/(ScheduleRef!$D$2:$D$853&lt;&gt;""),ROWS(ScheduleCompile!F$1:F609)),COLUMNS($A609:F609))</f>
        <v>62.1</v>
      </c>
      <c r="G609" s="1">
        <f>INDEX(ScheduleRef!$D$2:$AB$853,_xlfn.AGGREGATE(15,6,(ROW(ScheduleRef!$D$2:$AB$853)-ROW(ScheduleRef!$D$2)+1)/(ScheduleRef!$D$2:$D$853&lt;&gt;""),ROWS(ScheduleCompile!G$1:G609)),COLUMNS($A609:G609))</f>
        <v>62.1</v>
      </c>
      <c r="H609" s="1">
        <f>INDEX(ScheduleRef!$D$2:$AB$853,_xlfn.AGGREGATE(15,6,(ROW(ScheduleRef!$D$2:$AB$853)-ROW(ScheduleRef!$D$2)+1)/(ScheduleRef!$D$2:$D$853&lt;&gt;""),ROWS(ScheduleCompile!H$1:H609)),COLUMNS($A609:H609))</f>
        <v>62.1</v>
      </c>
      <c r="I609" s="1">
        <f>INDEX(ScheduleRef!$D$2:$AB$853,_xlfn.AGGREGATE(15,6,(ROW(ScheduleRef!$D$2:$AB$853)-ROW(ScheduleRef!$D$2)+1)/(ScheduleRef!$D$2:$D$853&lt;&gt;""),ROWS(ScheduleCompile!I$1:I609)),COLUMNS($A609:I609))</f>
        <v>62.1</v>
      </c>
      <c r="J609" s="1">
        <f>INDEX(ScheduleRef!$D$2:$AB$853,_xlfn.AGGREGATE(15,6,(ROW(ScheduleRef!$D$2:$AB$853)-ROW(ScheduleRef!$D$2)+1)/(ScheduleRef!$D$2:$D$853&lt;&gt;""),ROWS(ScheduleCompile!J$1:J609)),COLUMNS($A609:J609))</f>
        <v>62.1</v>
      </c>
      <c r="K609" s="1">
        <f>INDEX(ScheduleRef!$D$2:$AB$853,_xlfn.AGGREGATE(15,6,(ROW(ScheduleRef!$D$2:$AB$853)-ROW(ScheduleRef!$D$2)+1)/(ScheduleRef!$D$2:$D$853&lt;&gt;""),ROWS(ScheduleCompile!K$1:K609)),COLUMNS($A609:K609))</f>
        <v>62.1</v>
      </c>
      <c r="L609" s="1">
        <f>INDEX(ScheduleRef!$D$2:$AB$853,_xlfn.AGGREGATE(15,6,(ROW(ScheduleRef!$D$2:$AB$853)-ROW(ScheduleRef!$D$2)+1)/(ScheduleRef!$D$2:$D$853&lt;&gt;""),ROWS(ScheduleCompile!L$1:L609)),COLUMNS($A609:L609))</f>
        <v>62.1</v>
      </c>
      <c r="M609" s="1">
        <f>INDEX(ScheduleRef!$D$2:$AB$853,_xlfn.AGGREGATE(15,6,(ROW(ScheduleRef!$D$2:$AB$853)-ROW(ScheduleRef!$D$2)+1)/(ScheduleRef!$D$2:$D$853&lt;&gt;""),ROWS(ScheduleCompile!M$1:M609)),COLUMNS($A609:M609))</f>
        <v>62.1</v>
      </c>
      <c r="N609" s="1">
        <f>INDEX(ScheduleRef!$D$2:$AB$853,_xlfn.AGGREGATE(15,6,(ROW(ScheduleRef!$D$2:$AB$853)-ROW(ScheduleRef!$D$2)+1)/(ScheduleRef!$D$2:$D$853&lt;&gt;""),ROWS(ScheduleCompile!N$1:N609)),COLUMNS($A609:N609))</f>
        <v>62.1</v>
      </c>
      <c r="O609" s="1">
        <f>INDEX(ScheduleRef!$D$2:$AB$853,_xlfn.AGGREGATE(15,6,(ROW(ScheduleRef!$D$2:$AB$853)-ROW(ScheduleRef!$D$2)+1)/(ScheduleRef!$D$2:$D$853&lt;&gt;""),ROWS(ScheduleCompile!O$1:O609)),COLUMNS($A609:O609))</f>
        <v>62.1</v>
      </c>
      <c r="P609" s="1">
        <f>INDEX(ScheduleRef!$D$2:$AB$853,_xlfn.AGGREGATE(15,6,(ROW(ScheduleRef!$D$2:$AB$853)-ROW(ScheduleRef!$D$2)+1)/(ScheduleRef!$D$2:$D$853&lt;&gt;""),ROWS(ScheduleCompile!P$1:P609)),COLUMNS($A609:P609))</f>
        <v>62.1</v>
      </c>
      <c r="Q609" s="1">
        <f>INDEX(ScheduleRef!$D$2:$AB$853,_xlfn.AGGREGATE(15,6,(ROW(ScheduleRef!$D$2:$AB$853)-ROW(ScheduleRef!$D$2)+1)/(ScheduleRef!$D$2:$D$853&lt;&gt;""),ROWS(ScheduleCompile!Q$1:Q609)),COLUMNS($A609:Q609))</f>
        <v>62.1</v>
      </c>
      <c r="R609" s="1">
        <f>INDEX(ScheduleRef!$D$2:$AB$853,_xlfn.AGGREGATE(15,6,(ROW(ScheduleRef!$D$2:$AB$853)-ROW(ScheduleRef!$D$2)+1)/(ScheduleRef!$D$2:$D$853&lt;&gt;""),ROWS(ScheduleCompile!R$1:R609)),COLUMNS($A609:R609))</f>
        <v>62.1</v>
      </c>
      <c r="S609" s="1">
        <f>INDEX(ScheduleRef!$D$2:$AB$853,_xlfn.AGGREGATE(15,6,(ROW(ScheduleRef!$D$2:$AB$853)-ROW(ScheduleRef!$D$2)+1)/(ScheduleRef!$D$2:$D$853&lt;&gt;""),ROWS(ScheduleCompile!S$1:S609)),COLUMNS($A609:S609))</f>
        <v>62.1</v>
      </c>
      <c r="T609" s="1">
        <f>INDEX(ScheduleRef!$D$2:$AB$853,_xlfn.AGGREGATE(15,6,(ROW(ScheduleRef!$D$2:$AB$853)-ROW(ScheduleRef!$D$2)+1)/(ScheduleRef!$D$2:$D$853&lt;&gt;""),ROWS(ScheduleCompile!T$1:T609)),COLUMNS($A609:T609))</f>
        <v>62.1</v>
      </c>
      <c r="U609" s="1">
        <f>INDEX(ScheduleRef!$D$2:$AB$853,_xlfn.AGGREGATE(15,6,(ROW(ScheduleRef!$D$2:$AB$853)-ROW(ScheduleRef!$D$2)+1)/(ScheduleRef!$D$2:$D$853&lt;&gt;""),ROWS(ScheduleCompile!U$1:U609)),COLUMNS($A609:U609))</f>
        <v>62.1</v>
      </c>
      <c r="V609" s="1">
        <f>INDEX(ScheduleRef!$D$2:$AB$853,_xlfn.AGGREGATE(15,6,(ROW(ScheduleRef!$D$2:$AB$853)-ROW(ScheduleRef!$D$2)+1)/(ScheduleRef!$D$2:$D$853&lt;&gt;""),ROWS(ScheduleCompile!V$1:V609)),COLUMNS($A609:V609))</f>
        <v>62.1</v>
      </c>
      <c r="W609" s="1">
        <f>INDEX(ScheduleRef!$D$2:$AB$853,_xlfn.AGGREGATE(15,6,(ROW(ScheduleRef!$D$2:$AB$853)-ROW(ScheduleRef!$D$2)+1)/(ScheduleRef!$D$2:$D$853&lt;&gt;""),ROWS(ScheduleCompile!W$1:W609)),COLUMNS($A609:W609))</f>
        <v>62.1</v>
      </c>
      <c r="X609" s="1">
        <f>INDEX(ScheduleRef!$D$2:$AB$853,_xlfn.AGGREGATE(15,6,(ROW(ScheduleRef!$D$2:$AB$853)-ROW(ScheduleRef!$D$2)+1)/(ScheduleRef!$D$2:$D$853&lt;&gt;""),ROWS(ScheduleCompile!X$1:X609)),COLUMNS($A609:X609))</f>
        <v>62.1</v>
      </c>
      <c r="Y609" s="1">
        <f>INDEX(ScheduleRef!$D$2:$AB$853,_xlfn.AGGREGATE(15,6,(ROW(ScheduleRef!$D$2:$AB$853)-ROW(ScheduleRef!$D$2)+1)/(ScheduleRef!$D$2:$D$853&lt;&gt;""),ROWS(ScheduleCompile!Y$1:Y609)),COLUMNS($A609:Y609))</f>
        <v>62.1</v>
      </c>
    </row>
    <row r="610" spans="1:25" x14ac:dyDescent="0.25">
      <c r="A610" s="30" t="str">
        <f>INDEX(ScheduleRef!$D$2:$AB$853,_xlfn.AGGREGATE(15,6,(ROW(ScheduleRef!$D$2:$AB$853)-ROW(ScheduleRef!$D$2)+1)/(ScheduleRef!$D$2:$D$853&lt;&gt;""),ROWS(ScheduleCompile!A$1:A610)),COLUMNS($A610:A610))</f>
        <v>WaterMainCZ07Sep</v>
      </c>
      <c r="B610" s="1">
        <f>INDEX(ScheduleRef!$D$2:$AB$853,_xlfn.AGGREGATE(15,6,(ROW(ScheduleRef!$D$2:$AB$853)-ROW(ScheduleRef!$D$2)+1)/(ScheduleRef!$D$2:$D$853&lt;&gt;""),ROWS(ScheduleCompile!B$1:B610)),COLUMNS($A610:B610))</f>
        <v>62.6</v>
      </c>
      <c r="C610" s="1">
        <f>INDEX(ScheduleRef!$D$2:$AB$853,_xlfn.AGGREGATE(15,6,(ROW(ScheduleRef!$D$2:$AB$853)-ROW(ScheduleRef!$D$2)+1)/(ScheduleRef!$D$2:$D$853&lt;&gt;""),ROWS(ScheduleCompile!C$1:C610)),COLUMNS($A610:C610))</f>
        <v>62.6</v>
      </c>
      <c r="D610" s="1">
        <f>INDEX(ScheduleRef!$D$2:$AB$853,_xlfn.AGGREGATE(15,6,(ROW(ScheduleRef!$D$2:$AB$853)-ROW(ScheduleRef!$D$2)+1)/(ScheduleRef!$D$2:$D$853&lt;&gt;""),ROWS(ScheduleCompile!D$1:D610)),COLUMNS($A610:D610))</f>
        <v>62.6</v>
      </c>
      <c r="E610" s="1">
        <f>INDEX(ScheduleRef!$D$2:$AB$853,_xlfn.AGGREGATE(15,6,(ROW(ScheduleRef!$D$2:$AB$853)-ROW(ScheduleRef!$D$2)+1)/(ScheduleRef!$D$2:$D$853&lt;&gt;""),ROWS(ScheduleCompile!E$1:E610)),COLUMNS($A610:E610))</f>
        <v>62.6</v>
      </c>
      <c r="F610" s="1">
        <f>INDEX(ScheduleRef!$D$2:$AB$853,_xlfn.AGGREGATE(15,6,(ROW(ScheduleRef!$D$2:$AB$853)-ROW(ScheduleRef!$D$2)+1)/(ScheduleRef!$D$2:$D$853&lt;&gt;""),ROWS(ScheduleCompile!F$1:F610)),COLUMNS($A610:F610))</f>
        <v>62.6</v>
      </c>
      <c r="G610" s="1">
        <f>INDEX(ScheduleRef!$D$2:$AB$853,_xlfn.AGGREGATE(15,6,(ROW(ScheduleRef!$D$2:$AB$853)-ROW(ScheduleRef!$D$2)+1)/(ScheduleRef!$D$2:$D$853&lt;&gt;""),ROWS(ScheduleCompile!G$1:G610)),COLUMNS($A610:G610))</f>
        <v>62.6</v>
      </c>
      <c r="H610" s="1">
        <f>INDEX(ScheduleRef!$D$2:$AB$853,_xlfn.AGGREGATE(15,6,(ROW(ScheduleRef!$D$2:$AB$853)-ROW(ScheduleRef!$D$2)+1)/(ScheduleRef!$D$2:$D$853&lt;&gt;""),ROWS(ScheduleCompile!H$1:H610)),COLUMNS($A610:H610))</f>
        <v>62.6</v>
      </c>
      <c r="I610" s="1">
        <f>INDEX(ScheduleRef!$D$2:$AB$853,_xlfn.AGGREGATE(15,6,(ROW(ScheduleRef!$D$2:$AB$853)-ROW(ScheduleRef!$D$2)+1)/(ScheduleRef!$D$2:$D$853&lt;&gt;""),ROWS(ScheduleCompile!I$1:I610)),COLUMNS($A610:I610))</f>
        <v>62.6</v>
      </c>
      <c r="J610" s="1">
        <f>INDEX(ScheduleRef!$D$2:$AB$853,_xlfn.AGGREGATE(15,6,(ROW(ScheduleRef!$D$2:$AB$853)-ROW(ScheduleRef!$D$2)+1)/(ScheduleRef!$D$2:$D$853&lt;&gt;""),ROWS(ScheduleCompile!J$1:J610)),COLUMNS($A610:J610))</f>
        <v>62.6</v>
      </c>
      <c r="K610" s="1">
        <f>INDEX(ScheduleRef!$D$2:$AB$853,_xlfn.AGGREGATE(15,6,(ROW(ScheduleRef!$D$2:$AB$853)-ROW(ScheduleRef!$D$2)+1)/(ScheduleRef!$D$2:$D$853&lt;&gt;""),ROWS(ScheduleCompile!K$1:K610)),COLUMNS($A610:K610))</f>
        <v>62.6</v>
      </c>
      <c r="L610" s="1">
        <f>INDEX(ScheduleRef!$D$2:$AB$853,_xlfn.AGGREGATE(15,6,(ROW(ScheduleRef!$D$2:$AB$853)-ROW(ScheduleRef!$D$2)+1)/(ScheduleRef!$D$2:$D$853&lt;&gt;""),ROWS(ScheduleCompile!L$1:L610)),COLUMNS($A610:L610))</f>
        <v>62.6</v>
      </c>
      <c r="M610" s="1">
        <f>INDEX(ScheduleRef!$D$2:$AB$853,_xlfn.AGGREGATE(15,6,(ROW(ScheduleRef!$D$2:$AB$853)-ROW(ScheduleRef!$D$2)+1)/(ScheduleRef!$D$2:$D$853&lt;&gt;""),ROWS(ScheduleCompile!M$1:M610)),COLUMNS($A610:M610))</f>
        <v>62.6</v>
      </c>
      <c r="N610" s="1">
        <f>INDEX(ScheduleRef!$D$2:$AB$853,_xlfn.AGGREGATE(15,6,(ROW(ScheduleRef!$D$2:$AB$853)-ROW(ScheduleRef!$D$2)+1)/(ScheduleRef!$D$2:$D$853&lt;&gt;""),ROWS(ScheduleCompile!N$1:N610)),COLUMNS($A610:N610))</f>
        <v>62.6</v>
      </c>
      <c r="O610" s="1">
        <f>INDEX(ScheduleRef!$D$2:$AB$853,_xlfn.AGGREGATE(15,6,(ROW(ScheduleRef!$D$2:$AB$853)-ROW(ScheduleRef!$D$2)+1)/(ScheduleRef!$D$2:$D$853&lt;&gt;""),ROWS(ScheduleCompile!O$1:O610)),COLUMNS($A610:O610))</f>
        <v>62.6</v>
      </c>
      <c r="P610" s="1">
        <f>INDEX(ScheduleRef!$D$2:$AB$853,_xlfn.AGGREGATE(15,6,(ROW(ScheduleRef!$D$2:$AB$853)-ROW(ScheduleRef!$D$2)+1)/(ScheduleRef!$D$2:$D$853&lt;&gt;""),ROWS(ScheduleCompile!P$1:P610)),COLUMNS($A610:P610))</f>
        <v>62.6</v>
      </c>
      <c r="Q610" s="1">
        <f>INDEX(ScheduleRef!$D$2:$AB$853,_xlfn.AGGREGATE(15,6,(ROW(ScheduleRef!$D$2:$AB$853)-ROW(ScheduleRef!$D$2)+1)/(ScheduleRef!$D$2:$D$853&lt;&gt;""),ROWS(ScheduleCompile!Q$1:Q610)),COLUMNS($A610:Q610))</f>
        <v>62.6</v>
      </c>
      <c r="R610" s="1">
        <f>INDEX(ScheduleRef!$D$2:$AB$853,_xlfn.AGGREGATE(15,6,(ROW(ScheduleRef!$D$2:$AB$853)-ROW(ScheduleRef!$D$2)+1)/(ScheduleRef!$D$2:$D$853&lt;&gt;""),ROWS(ScheduleCompile!R$1:R610)),COLUMNS($A610:R610))</f>
        <v>62.6</v>
      </c>
      <c r="S610" s="1">
        <f>INDEX(ScheduleRef!$D$2:$AB$853,_xlfn.AGGREGATE(15,6,(ROW(ScheduleRef!$D$2:$AB$853)-ROW(ScheduleRef!$D$2)+1)/(ScheduleRef!$D$2:$D$853&lt;&gt;""),ROWS(ScheduleCompile!S$1:S610)),COLUMNS($A610:S610))</f>
        <v>62.6</v>
      </c>
      <c r="T610" s="1">
        <f>INDEX(ScheduleRef!$D$2:$AB$853,_xlfn.AGGREGATE(15,6,(ROW(ScheduleRef!$D$2:$AB$853)-ROW(ScheduleRef!$D$2)+1)/(ScheduleRef!$D$2:$D$853&lt;&gt;""),ROWS(ScheduleCompile!T$1:T610)),COLUMNS($A610:T610))</f>
        <v>62.6</v>
      </c>
      <c r="U610" s="1">
        <f>INDEX(ScheduleRef!$D$2:$AB$853,_xlfn.AGGREGATE(15,6,(ROW(ScheduleRef!$D$2:$AB$853)-ROW(ScheduleRef!$D$2)+1)/(ScheduleRef!$D$2:$D$853&lt;&gt;""),ROWS(ScheduleCompile!U$1:U610)),COLUMNS($A610:U610))</f>
        <v>62.6</v>
      </c>
      <c r="V610" s="1">
        <f>INDEX(ScheduleRef!$D$2:$AB$853,_xlfn.AGGREGATE(15,6,(ROW(ScheduleRef!$D$2:$AB$853)-ROW(ScheduleRef!$D$2)+1)/(ScheduleRef!$D$2:$D$853&lt;&gt;""),ROWS(ScheduleCompile!V$1:V610)),COLUMNS($A610:V610))</f>
        <v>62.6</v>
      </c>
      <c r="W610" s="1">
        <f>INDEX(ScheduleRef!$D$2:$AB$853,_xlfn.AGGREGATE(15,6,(ROW(ScheduleRef!$D$2:$AB$853)-ROW(ScheduleRef!$D$2)+1)/(ScheduleRef!$D$2:$D$853&lt;&gt;""),ROWS(ScheduleCompile!W$1:W610)),COLUMNS($A610:W610))</f>
        <v>62.6</v>
      </c>
      <c r="X610" s="1">
        <f>INDEX(ScheduleRef!$D$2:$AB$853,_xlfn.AGGREGATE(15,6,(ROW(ScheduleRef!$D$2:$AB$853)-ROW(ScheduleRef!$D$2)+1)/(ScheduleRef!$D$2:$D$853&lt;&gt;""),ROWS(ScheduleCompile!X$1:X610)),COLUMNS($A610:X610))</f>
        <v>62.6</v>
      </c>
      <c r="Y610" s="1">
        <f>INDEX(ScheduleRef!$D$2:$AB$853,_xlfn.AGGREGATE(15,6,(ROW(ScheduleRef!$D$2:$AB$853)-ROW(ScheduleRef!$D$2)+1)/(ScheduleRef!$D$2:$D$853&lt;&gt;""),ROWS(ScheduleCompile!Y$1:Y610)),COLUMNS($A610:Y610))</f>
        <v>62.6</v>
      </c>
    </row>
    <row r="611" spans="1:25" x14ac:dyDescent="0.25">
      <c r="A611" s="30" t="str">
        <f>INDEX(ScheduleRef!$D$2:$AB$853,_xlfn.AGGREGATE(15,6,(ROW(ScheduleRef!$D$2:$AB$853)-ROW(ScheduleRef!$D$2)+1)/(ScheduleRef!$D$2:$D$853&lt;&gt;""),ROWS(ScheduleCompile!A$1:A611)),COLUMNS($A611:A611))</f>
        <v>WaterMainCZ07Oct</v>
      </c>
      <c r="B611" s="1">
        <f>INDEX(ScheduleRef!$D$2:$AB$853,_xlfn.AGGREGATE(15,6,(ROW(ScheduleRef!$D$2:$AB$853)-ROW(ScheduleRef!$D$2)+1)/(ScheduleRef!$D$2:$D$853&lt;&gt;""),ROWS(ScheduleCompile!B$1:B611)),COLUMNS($A611:B611))</f>
        <v>62.8</v>
      </c>
      <c r="C611" s="1">
        <f>INDEX(ScheduleRef!$D$2:$AB$853,_xlfn.AGGREGATE(15,6,(ROW(ScheduleRef!$D$2:$AB$853)-ROW(ScheduleRef!$D$2)+1)/(ScheduleRef!$D$2:$D$853&lt;&gt;""),ROWS(ScheduleCompile!C$1:C611)),COLUMNS($A611:C611))</f>
        <v>62.8</v>
      </c>
      <c r="D611" s="1">
        <f>INDEX(ScheduleRef!$D$2:$AB$853,_xlfn.AGGREGATE(15,6,(ROW(ScheduleRef!$D$2:$AB$853)-ROW(ScheduleRef!$D$2)+1)/(ScheduleRef!$D$2:$D$853&lt;&gt;""),ROWS(ScheduleCompile!D$1:D611)),COLUMNS($A611:D611))</f>
        <v>62.8</v>
      </c>
      <c r="E611" s="1">
        <f>INDEX(ScheduleRef!$D$2:$AB$853,_xlfn.AGGREGATE(15,6,(ROW(ScheduleRef!$D$2:$AB$853)-ROW(ScheduleRef!$D$2)+1)/(ScheduleRef!$D$2:$D$853&lt;&gt;""),ROWS(ScheduleCompile!E$1:E611)),COLUMNS($A611:E611))</f>
        <v>62.8</v>
      </c>
      <c r="F611" s="1">
        <f>INDEX(ScheduleRef!$D$2:$AB$853,_xlfn.AGGREGATE(15,6,(ROW(ScheduleRef!$D$2:$AB$853)-ROW(ScheduleRef!$D$2)+1)/(ScheduleRef!$D$2:$D$853&lt;&gt;""),ROWS(ScheduleCompile!F$1:F611)),COLUMNS($A611:F611))</f>
        <v>62.8</v>
      </c>
      <c r="G611" s="1">
        <f>INDEX(ScheduleRef!$D$2:$AB$853,_xlfn.AGGREGATE(15,6,(ROW(ScheduleRef!$D$2:$AB$853)-ROW(ScheduleRef!$D$2)+1)/(ScheduleRef!$D$2:$D$853&lt;&gt;""),ROWS(ScheduleCompile!G$1:G611)),COLUMNS($A611:G611))</f>
        <v>62.8</v>
      </c>
      <c r="H611" s="1">
        <f>INDEX(ScheduleRef!$D$2:$AB$853,_xlfn.AGGREGATE(15,6,(ROW(ScheduleRef!$D$2:$AB$853)-ROW(ScheduleRef!$D$2)+1)/(ScheduleRef!$D$2:$D$853&lt;&gt;""),ROWS(ScheduleCompile!H$1:H611)),COLUMNS($A611:H611))</f>
        <v>62.8</v>
      </c>
      <c r="I611" s="1">
        <f>INDEX(ScheduleRef!$D$2:$AB$853,_xlfn.AGGREGATE(15,6,(ROW(ScheduleRef!$D$2:$AB$853)-ROW(ScheduleRef!$D$2)+1)/(ScheduleRef!$D$2:$D$853&lt;&gt;""),ROWS(ScheduleCompile!I$1:I611)),COLUMNS($A611:I611))</f>
        <v>62.8</v>
      </c>
      <c r="J611" s="1">
        <f>INDEX(ScheduleRef!$D$2:$AB$853,_xlfn.AGGREGATE(15,6,(ROW(ScheduleRef!$D$2:$AB$853)-ROW(ScheduleRef!$D$2)+1)/(ScheduleRef!$D$2:$D$853&lt;&gt;""),ROWS(ScheduleCompile!J$1:J611)),COLUMNS($A611:J611))</f>
        <v>62.8</v>
      </c>
      <c r="K611" s="1">
        <f>INDEX(ScheduleRef!$D$2:$AB$853,_xlfn.AGGREGATE(15,6,(ROW(ScheduleRef!$D$2:$AB$853)-ROW(ScheduleRef!$D$2)+1)/(ScheduleRef!$D$2:$D$853&lt;&gt;""),ROWS(ScheduleCompile!K$1:K611)),COLUMNS($A611:K611))</f>
        <v>62.8</v>
      </c>
      <c r="L611" s="1">
        <f>INDEX(ScheduleRef!$D$2:$AB$853,_xlfn.AGGREGATE(15,6,(ROW(ScheduleRef!$D$2:$AB$853)-ROW(ScheduleRef!$D$2)+1)/(ScheduleRef!$D$2:$D$853&lt;&gt;""),ROWS(ScheduleCompile!L$1:L611)),COLUMNS($A611:L611))</f>
        <v>62.8</v>
      </c>
      <c r="M611" s="1">
        <f>INDEX(ScheduleRef!$D$2:$AB$853,_xlfn.AGGREGATE(15,6,(ROW(ScheduleRef!$D$2:$AB$853)-ROW(ScheduleRef!$D$2)+1)/(ScheduleRef!$D$2:$D$853&lt;&gt;""),ROWS(ScheduleCompile!M$1:M611)),COLUMNS($A611:M611))</f>
        <v>62.8</v>
      </c>
      <c r="N611" s="1">
        <f>INDEX(ScheduleRef!$D$2:$AB$853,_xlfn.AGGREGATE(15,6,(ROW(ScheduleRef!$D$2:$AB$853)-ROW(ScheduleRef!$D$2)+1)/(ScheduleRef!$D$2:$D$853&lt;&gt;""),ROWS(ScheduleCompile!N$1:N611)),COLUMNS($A611:N611))</f>
        <v>62.8</v>
      </c>
      <c r="O611" s="1">
        <f>INDEX(ScheduleRef!$D$2:$AB$853,_xlfn.AGGREGATE(15,6,(ROW(ScheduleRef!$D$2:$AB$853)-ROW(ScheduleRef!$D$2)+1)/(ScheduleRef!$D$2:$D$853&lt;&gt;""),ROWS(ScheduleCompile!O$1:O611)),COLUMNS($A611:O611))</f>
        <v>62.8</v>
      </c>
      <c r="P611" s="1">
        <f>INDEX(ScheduleRef!$D$2:$AB$853,_xlfn.AGGREGATE(15,6,(ROW(ScheduleRef!$D$2:$AB$853)-ROW(ScheduleRef!$D$2)+1)/(ScheduleRef!$D$2:$D$853&lt;&gt;""),ROWS(ScheduleCompile!P$1:P611)),COLUMNS($A611:P611))</f>
        <v>62.8</v>
      </c>
      <c r="Q611" s="1">
        <f>INDEX(ScheduleRef!$D$2:$AB$853,_xlfn.AGGREGATE(15,6,(ROW(ScheduleRef!$D$2:$AB$853)-ROW(ScheduleRef!$D$2)+1)/(ScheduleRef!$D$2:$D$853&lt;&gt;""),ROWS(ScheduleCompile!Q$1:Q611)),COLUMNS($A611:Q611))</f>
        <v>62.8</v>
      </c>
      <c r="R611" s="1">
        <f>INDEX(ScheduleRef!$D$2:$AB$853,_xlfn.AGGREGATE(15,6,(ROW(ScheduleRef!$D$2:$AB$853)-ROW(ScheduleRef!$D$2)+1)/(ScheduleRef!$D$2:$D$853&lt;&gt;""),ROWS(ScheduleCompile!R$1:R611)),COLUMNS($A611:R611))</f>
        <v>62.8</v>
      </c>
      <c r="S611" s="1">
        <f>INDEX(ScheduleRef!$D$2:$AB$853,_xlfn.AGGREGATE(15,6,(ROW(ScheduleRef!$D$2:$AB$853)-ROW(ScheduleRef!$D$2)+1)/(ScheduleRef!$D$2:$D$853&lt;&gt;""),ROWS(ScheduleCompile!S$1:S611)),COLUMNS($A611:S611))</f>
        <v>62.8</v>
      </c>
      <c r="T611" s="1">
        <f>INDEX(ScheduleRef!$D$2:$AB$853,_xlfn.AGGREGATE(15,6,(ROW(ScheduleRef!$D$2:$AB$853)-ROW(ScheduleRef!$D$2)+1)/(ScheduleRef!$D$2:$D$853&lt;&gt;""),ROWS(ScheduleCompile!T$1:T611)),COLUMNS($A611:T611))</f>
        <v>62.8</v>
      </c>
      <c r="U611" s="1">
        <f>INDEX(ScheduleRef!$D$2:$AB$853,_xlfn.AGGREGATE(15,6,(ROW(ScheduleRef!$D$2:$AB$853)-ROW(ScheduleRef!$D$2)+1)/(ScheduleRef!$D$2:$D$853&lt;&gt;""),ROWS(ScheduleCompile!U$1:U611)),COLUMNS($A611:U611))</f>
        <v>62.8</v>
      </c>
      <c r="V611" s="1">
        <f>INDEX(ScheduleRef!$D$2:$AB$853,_xlfn.AGGREGATE(15,6,(ROW(ScheduleRef!$D$2:$AB$853)-ROW(ScheduleRef!$D$2)+1)/(ScheduleRef!$D$2:$D$853&lt;&gt;""),ROWS(ScheduleCompile!V$1:V611)),COLUMNS($A611:V611))</f>
        <v>62.8</v>
      </c>
      <c r="W611" s="1">
        <f>INDEX(ScheduleRef!$D$2:$AB$853,_xlfn.AGGREGATE(15,6,(ROW(ScheduleRef!$D$2:$AB$853)-ROW(ScheduleRef!$D$2)+1)/(ScheduleRef!$D$2:$D$853&lt;&gt;""),ROWS(ScheduleCompile!W$1:W611)),COLUMNS($A611:W611))</f>
        <v>62.8</v>
      </c>
      <c r="X611" s="1">
        <f>INDEX(ScheduleRef!$D$2:$AB$853,_xlfn.AGGREGATE(15,6,(ROW(ScheduleRef!$D$2:$AB$853)-ROW(ScheduleRef!$D$2)+1)/(ScheduleRef!$D$2:$D$853&lt;&gt;""),ROWS(ScheduleCompile!X$1:X611)),COLUMNS($A611:X611))</f>
        <v>62.8</v>
      </c>
      <c r="Y611" s="1">
        <f>INDEX(ScheduleRef!$D$2:$AB$853,_xlfn.AGGREGATE(15,6,(ROW(ScheduleRef!$D$2:$AB$853)-ROW(ScheduleRef!$D$2)+1)/(ScheduleRef!$D$2:$D$853&lt;&gt;""),ROWS(ScheduleCompile!Y$1:Y611)),COLUMNS($A611:Y611))</f>
        <v>62.8</v>
      </c>
    </row>
    <row r="612" spans="1:25" x14ac:dyDescent="0.25">
      <c r="A612" s="30" t="str">
        <f>INDEX(ScheduleRef!$D$2:$AB$853,_xlfn.AGGREGATE(15,6,(ROW(ScheduleRef!$D$2:$AB$853)-ROW(ScheduleRef!$D$2)+1)/(ScheduleRef!$D$2:$D$853&lt;&gt;""),ROWS(ScheduleCompile!A$1:A612)),COLUMNS($A612:A612))</f>
        <v>WaterMainCZ07Nov</v>
      </c>
      <c r="B612" s="1">
        <f>INDEX(ScheduleRef!$D$2:$AB$853,_xlfn.AGGREGATE(15,6,(ROW(ScheduleRef!$D$2:$AB$853)-ROW(ScheduleRef!$D$2)+1)/(ScheduleRef!$D$2:$D$853&lt;&gt;""),ROWS(ScheduleCompile!B$1:B612)),COLUMNS($A612:B612))</f>
        <v>61.5</v>
      </c>
      <c r="C612" s="1">
        <f>INDEX(ScheduleRef!$D$2:$AB$853,_xlfn.AGGREGATE(15,6,(ROW(ScheduleRef!$D$2:$AB$853)-ROW(ScheduleRef!$D$2)+1)/(ScheduleRef!$D$2:$D$853&lt;&gt;""),ROWS(ScheduleCompile!C$1:C612)),COLUMNS($A612:C612))</f>
        <v>61.5</v>
      </c>
      <c r="D612" s="1">
        <f>INDEX(ScheduleRef!$D$2:$AB$853,_xlfn.AGGREGATE(15,6,(ROW(ScheduleRef!$D$2:$AB$853)-ROW(ScheduleRef!$D$2)+1)/(ScheduleRef!$D$2:$D$853&lt;&gt;""),ROWS(ScheduleCompile!D$1:D612)),COLUMNS($A612:D612))</f>
        <v>61.5</v>
      </c>
      <c r="E612" s="1">
        <f>INDEX(ScheduleRef!$D$2:$AB$853,_xlfn.AGGREGATE(15,6,(ROW(ScheduleRef!$D$2:$AB$853)-ROW(ScheduleRef!$D$2)+1)/(ScheduleRef!$D$2:$D$853&lt;&gt;""),ROWS(ScheduleCompile!E$1:E612)),COLUMNS($A612:E612))</f>
        <v>61.5</v>
      </c>
      <c r="F612" s="1">
        <f>INDEX(ScheduleRef!$D$2:$AB$853,_xlfn.AGGREGATE(15,6,(ROW(ScheduleRef!$D$2:$AB$853)-ROW(ScheduleRef!$D$2)+1)/(ScheduleRef!$D$2:$D$853&lt;&gt;""),ROWS(ScheduleCompile!F$1:F612)),COLUMNS($A612:F612))</f>
        <v>61.5</v>
      </c>
      <c r="G612" s="1">
        <f>INDEX(ScheduleRef!$D$2:$AB$853,_xlfn.AGGREGATE(15,6,(ROW(ScheduleRef!$D$2:$AB$853)-ROW(ScheduleRef!$D$2)+1)/(ScheduleRef!$D$2:$D$853&lt;&gt;""),ROWS(ScheduleCompile!G$1:G612)),COLUMNS($A612:G612))</f>
        <v>61.5</v>
      </c>
      <c r="H612" s="1">
        <f>INDEX(ScheduleRef!$D$2:$AB$853,_xlfn.AGGREGATE(15,6,(ROW(ScheduleRef!$D$2:$AB$853)-ROW(ScheduleRef!$D$2)+1)/(ScheduleRef!$D$2:$D$853&lt;&gt;""),ROWS(ScheduleCompile!H$1:H612)),COLUMNS($A612:H612))</f>
        <v>61.5</v>
      </c>
      <c r="I612" s="1">
        <f>INDEX(ScheduleRef!$D$2:$AB$853,_xlfn.AGGREGATE(15,6,(ROW(ScheduleRef!$D$2:$AB$853)-ROW(ScheduleRef!$D$2)+1)/(ScheduleRef!$D$2:$D$853&lt;&gt;""),ROWS(ScheduleCompile!I$1:I612)),COLUMNS($A612:I612))</f>
        <v>61.5</v>
      </c>
      <c r="J612" s="1">
        <f>INDEX(ScheduleRef!$D$2:$AB$853,_xlfn.AGGREGATE(15,6,(ROW(ScheduleRef!$D$2:$AB$853)-ROW(ScheduleRef!$D$2)+1)/(ScheduleRef!$D$2:$D$853&lt;&gt;""),ROWS(ScheduleCompile!J$1:J612)),COLUMNS($A612:J612))</f>
        <v>61.5</v>
      </c>
      <c r="K612" s="1">
        <f>INDEX(ScheduleRef!$D$2:$AB$853,_xlfn.AGGREGATE(15,6,(ROW(ScheduleRef!$D$2:$AB$853)-ROW(ScheduleRef!$D$2)+1)/(ScheduleRef!$D$2:$D$853&lt;&gt;""),ROWS(ScheduleCompile!K$1:K612)),COLUMNS($A612:K612))</f>
        <v>61.5</v>
      </c>
      <c r="L612" s="1">
        <f>INDEX(ScheduleRef!$D$2:$AB$853,_xlfn.AGGREGATE(15,6,(ROW(ScheduleRef!$D$2:$AB$853)-ROW(ScheduleRef!$D$2)+1)/(ScheduleRef!$D$2:$D$853&lt;&gt;""),ROWS(ScheduleCompile!L$1:L612)),COLUMNS($A612:L612))</f>
        <v>61.5</v>
      </c>
      <c r="M612" s="1">
        <f>INDEX(ScheduleRef!$D$2:$AB$853,_xlfn.AGGREGATE(15,6,(ROW(ScheduleRef!$D$2:$AB$853)-ROW(ScheduleRef!$D$2)+1)/(ScheduleRef!$D$2:$D$853&lt;&gt;""),ROWS(ScheduleCompile!M$1:M612)),COLUMNS($A612:M612))</f>
        <v>61.5</v>
      </c>
      <c r="N612" s="1">
        <f>INDEX(ScheduleRef!$D$2:$AB$853,_xlfn.AGGREGATE(15,6,(ROW(ScheduleRef!$D$2:$AB$853)-ROW(ScheduleRef!$D$2)+1)/(ScheduleRef!$D$2:$D$853&lt;&gt;""),ROWS(ScheduleCompile!N$1:N612)),COLUMNS($A612:N612))</f>
        <v>61.5</v>
      </c>
      <c r="O612" s="1">
        <f>INDEX(ScheduleRef!$D$2:$AB$853,_xlfn.AGGREGATE(15,6,(ROW(ScheduleRef!$D$2:$AB$853)-ROW(ScheduleRef!$D$2)+1)/(ScheduleRef!$D$2:$D$853&lt;&gt;""),ROWS(ScheduleCompile!O$1:O612)),COLUMNS($A612:O612))</f>
        <v>61.5</v>
      </c>
      <c r="P612" s="1">
        <f>INDEX(ScheduleRef!$D$2:$AB$853,_xlfn.AGGREGATE(15,6,(ROW(ScheduleRef!$D$2:$AB$853)-ROW(ScheduleRef!$D$2)+1)/(ScheduleRef!$D$2:$D$853&lt;&gt;""),ROWS(ScheduleCompile!P$1:P612)),COLUMNS($A612:P612))</f>
        <v>61.5</v>
      </c>
      <c r="Q612" s="1">
        <f>INDEX(ScheduleRef!$D$2:$AB$853,_xlfn.AGGREGATE(15,6,(ROW(ScheduleRef!$D$2:$AB$853)-ROW(ScheduleRef!$D$2)+1)/(ScheduleRef!$D$2:$D$853&lt;&gt;""),ROWS(ScheduleCompile!Q$1:Q612)),COLUMNS($A612:Q612))</f>
        <v>61.5</v>
      </c>
      <c r="R612" s="1">
        <f>INDEX(ScheduleRef!$D$2:$AB$853,_xlfn.AGGREGATE(15,6,(ROW(ScheduleRef!$D$2:$AB$853)-ROW(ScheduleRef!$D$2)+1)/(ScheduleRef!$D$2:$D$853&lt;&gt;""),ROWS(ScheduleCompile!R$1:R612)),COLUMNS($A612:R612))</f>
        <v>61.5</v>
      </c>
      <c r="S612" s="1">
        <f>INDEX(ScheduleRef!$D$2:$AB$853,_xlfn.AGGREGATE(15,6,(ROW(ScheduleRef!$D$2:$AB$853)-ROW(ScheduleRef!$D$2)+1)/(ScheduleRef!$D$2:$D$853&lt;&gt;""),ROWS(ScheduleCompile!S$1:S612)),COLUMNS($A612:S612))</f>
        <v>61.5</v>
      </c>
      <c r="T612" s="1">
        <f>INDEX(ScheduleRef!$D$2:$AB$853,_xlfn.AGGREGATE(15,6,(ROW(ScheduleRef!$D$2:$AB$853)-ROW(ScheduleRef!$D$2)+1)/(ScheduleRef!$D$2:$D$853&lt;&gt;""),ROWS(ScheduleCompile!T$1:T612)),COLUMNS($A612:T612))</f>
        <v>61.5</v>
      </c>
      <c r="U612" s="1">
        <f>INDEX(ScheduleRef!$D$2:$AB$853,_xlfn.AGGREGATE(15,6,(ROW(ScheduleRef!$D$2:$AB$853)-ROW(ScheduleRef!$D$2)+1)/(ScheduleRef!$D$2:$D$853&lt;&gt;""),ROWS(ScheduleCompile!U$1:U612)),COLUMNS($A612:U612))</f>
        <v>61.5</v>
      </c>
      <c r="V612" s="1">
        <f>INDEX(ScheduleRef!$D$2:$AB$853,_xlfn.AGGREGATE(15,6,(ROW(ScheduleRef!$D$2:$AB$853)-ROW(ScheduleRef!$D$2)+1)/(ScheduleRef!$D$2:$D$853&lt;&gt;""),ROWS(ScheduleCompile!V$1:V612)),COLUMNS($A612:V612))</f>
        <v>61.5</v>
      </c>
      <c r="W612" s="1">
        <f>INDEX(ScheduleRef!$D$2:$AB$853,_xlfn.AGGREGATE(15,6,(ROW(ScheduleRef!$D$2:$AB$853)-ROW(ScheduleRef!$D$2)+1)/(ScheduleRef!$D$2:$D$853&lt;&gt;""),ROWS(ScheduleCompile!W$1:W612)),COLUMNS($A612:W612))</f>
        <v>61.5</v>
      </c>
      <c r="X612" s="1">
        <f>INDEX(ScheduleRef!$D$2:$AB$853,_xlfn.AGGREGATE(15,6,(ROW(ScheduleRef!$D$2:$AB$853)-ROW(ScheduleRef!$D$2)+1)/(ScheduleRef!$D$2:$D$853&lt;&gt;""),ROWS(ScheduleCompile!X$1:X612)),COLUMNS($A612:X612))</f>
        <v>61.5</v>
      </c>
      <c r="Y612" s="1">
        <f>INDEX(ScheduleRef!$D$2:$AB$853,_xlfn.AGGREGATE(15,6,(ROW(ScheduleRef!$D$2:$AB$853)-ROW(ScheduleRef!$D$2)+1)/(ScheduleRef!$D$2:$D$853&lt;&gt;""),ROWS(ScheduleCompile!Y$1:Y612)),COLUMNS($A612:Y612))</f>
        <v>61.5</v>
      </c>
    </row>
    <row r="613" spans="1:25" x14ac:dyDescent="0.25">
      <c r="A613" s="30" t="str">
        <f>INDEX(ScheduleRef!$D$2:$AB$853,_xlfn.AGGREGATE(15,6,(ROW(ScheduleRef!$D$2:$AB$853)-ROW(ScheduleRef!$D$2)+1)/(ScheduleRef!$D$2:$D$853&lt;&gt;""),ROWS(ScheduleCompile!A$1:A613)),COLUMNS($A613:A613))</f>
        <v>WaterMainCZ07Dec</v>
      </c>
      <c r="B613" s="1">
        <f>INDEX(ScheduleRef!$D$2:$AB$853,_xlfn.AGGREGATE(15,6,(ROW(ScheduleRef!$D$2:$AB$853)-ROW(ScheduleRef!$D$2)+1)/(ScheduleRef!$D$2:$D$853&lt;&gt;""),ROWS(ScheduleCompile!B$1:B613)),COLUMNS($A613:B613))</f>
        <v>59.7</v>
      </c>
      <c r="C613" s="1">
        <f>INDEX(ScheduleRef!$D$2:$AB$853,_xlfn.AGGREGATE(15,6,(ROW(ScheduleRef!$D$2:$AB$853)-ROW(ScheduleRef!$D$2)+1)/(ScheduleRef!$D$2:$D$853&lt;&gt;""),ROWS(ScheduleCompile!C$1:C613)),COLUMNS($A613:C613))</f>
        <v>59.7</v>
      </c>
      <c r="D613" s="1">
        <f>INDEX(ScheduleRef!$D$2:$AB$853,_xlfn.AGGREGATE(15,6,(ROW(ScheduleRef!$D$2:$AB$853)-ROW(ScheduleRef!$D$2)+1)/(ScheduleRef!$D$2:$D$853&lt;&gt;""),ROWS(ScheduleCompile!D$1:D613)),COLUMNS($A613:D613))</f>
        <v>59.7</v>
      </c>
      <c r="E613" s="1">
        <f>INDEX(ScheduleRef!$D$2:$AB$853,_xlfn.AGGREGATE(15,6,(ROW(ScheduleRef!$D$2:$AB$853)-ROW(ScheduleRef!$D$2)+1)/(ScheduleRef!$D$2:$D$853&lt;&gt;""),ROWS(ScheduleCompile!E$1:E613)),COLUMNS($A613:E613))</f>
        <v>59.7</v>
      </c>
      <c r="F613" s="1">
        <f>INDEX(ScheduleRef!$D$2:$AB$853,_xlfn.AGGREGATE(15,6,(ROW(ScheduleRef!$D$2:$AB$853)-ROW(ScheduleRef!$D$2)+1)/(ScheduleRef!$D$2:$D$853&lt;&gt;""),ROWS(ScheduleCompile!F$1:F613)),COLUMNS($A613:F613))</f>
        <v>59.7</v>
      </c>
      <c r="G613" s="1">
        <f>INDEX(ScheduleRef!$D$2:$AB$853,_xlfn.AGGREGATE(15,6,(ROW(ScheduleRef!$D$2:$AB$853)-ROW(ScheduleRef!$D$2)+1)/(ScheduleRef!$D$2:$D$853&lt;&gt;""),ROWS(ScheduleCompile!G$1:G613)),COLUMNS($A613:G613))</f>
        <v>59.7</v>
      </c>
      <c r="H613" s="1">
        <f>INDEX(ScheduleRef!$D$2:$AB$853,_xlfn.AGGREGATE(15,6,(ROW(ScheduleRef!$D$2:$AB$853)-ROW(ScheduleRef!$D$2)+1)/(ScheduleRef!$D$2:$D$853&lt;&gt;""),ROWS(ScheduleCompile!H$1:H613)),COLUMNS($A613:H613))</f>
        <v>59.7</v>
      </c>
      <c r="I613" s="1">
        <f>INDEX(ScheduleRef!$D$2:$AB$853,_xlfn.AGGREGATE(15,6,(ROW(ScheduleRef!$D$2:$AB$853)-ROW(ScheduleRef!$D$2)+1)/(ScheduleRef!$D$2:$D$853&lt;&gt;""),ROWS(ScheduleCompile!I$1:I613)),COLUMNS($A613:I613))</f>
        <v>59.7</v>
      </c>
      <c r="J613" s="1">
        <f>INDEX(ScheduleRef!$D$2:$AB$853,_xlfn.AGGREGATE(15,6,(ROW(ScheduleRef!$D$2:$AB$853)-ROW(ScheduleRef!$D$2)+1)/(ScheduleRef!$D$2:$D$853&lt;&gt;""),ROWS(ScheduleCompile!J$1:J613)),COLUMNS($A613:J613))</f>
        <v>59.7</v>
      </c>
      <c r="K613" s="1">
        <f>INDEX(ScheduleRef!$D$2:$AB$853,_xlfn.AGGREGATE(15,6,(ROW(ScheduleRef!$D$2:$AB$853)-ROW(ScheduleRef!$D$2)+1)/(ScheduleRef!$D$2:$D$853&lt;&gt;""),ROWS(ScheduleCompile!K$1:K613)),COLUMNS($A613:K613))</f>
        <v>59.7</v>
      </c>
      <c r="L613" s="1">
        <f>INDEX(ScheduleRef!$D$2:$AB$853,_xlfn.AGGREGATE(15,6,(ROW(ScheduleRef!$D$2:$AB$853)-ROW(ScheduleRef!$D$2)+1)/(ScheduleRef!$D$2:$D$853&lt;&gt;""),ROWS(ScheduleCompile!L$1:L613)),COLUMNS($A613:L613))</f>
        <v>59.7</v>
      </c>
      <c r="M613" s="1">
        <f>INDEX(ScheduleRef!$D$2:$AB$853,_xlfn.AGGREGATE(15,6,(ROW(ScheduleRef!$D$2:$AB$853)-ROW(ScheduleRef!$D$2)+1)/(ScheduleRef!$D$2:$D$853&lt;&gt;""),ROWS(ScheduleCompile!M$1:M613)),COLUMNS($A613:M613))</f>
        <v>59.7</v>
      </c>
      <c r="N613" s="1">
        <f>INDEX(ScheduleRef!$D$2:$AB$853,_xlfn.AGGREGATE(15,6,(ROW(ScheduleRef!$D$2:$AB$853)-ROW(ScheduleRef!$D$2)+1)/(ScheduleRef!$D$2:$D$853&lt;&gt;""),ROWS(ScheduleCompile!N$1:N613)),COLUMNS($A613:N613))</f>
        <v>59.7</v>
      </c>
      <c r="O613" s="1">
        <f>INDEX(ScheduleRef!$D$2:$AB$853,_xlfn.AGGREGATE(15,6,(ROW(ScheduleRef!$D$2:$AB$853)-ROW(ScheduleRef!$D$2)+1)/(ScheduleRef!$D$2:$D$853&lt;&gt;""),ROWS(ScheduleCompile!O$1:O613)),COLUMNS($A613:O613))</f>
        <v>59.7</v>
      </c>
      <c r="P613" s="1">
        <f>INDEX(ScheduleRef!$D$2:$AB$853,_xlfn.AGGREGATE(15,6,(ROW(ScheduleRef!$D$2:$AB$853)-ROW(ScheduleRef!$D$2)+1)/(ScheduleRef!$D$2:$D$853&lt;&gt;""),ROWS(ScheduleCompile!P$1:P613)),COLUMNS($A613:P613))</f>
        <v>59.7</v>
      </c>
      <c r="Q613" s="1">
        <f>INDEX(ScheduleRef!$D$2:$AB$853,_xlfn.AGGREGATE(15,6,(ROW(ScheduleRef!$D$2:$AB$853)-ROW(ScheduleRef!$D$2)+1)/(ScheduleRef!$D$2:$D$853&lt;&gt;""),ROWS(ScheduleCompile!Q$1:Q613)),COLUMNS($A613:Q613))</f>
        <v>59.7</v>
      </c>
      <c r="R613" s="1">
        <f>INDEX(ScheduleRef!$D$2:$AB$853,_xlfn.AGGREGATE(15,6,(ROW(ScheduleRef!$D$2:$AB$853)-ROW(ScheduleRef!$D$2)+1)/(ScheduleRef!$D$2:$D$853&lt;&gt;""),ROWS(ScheduleCompile!R$1:R613)),COLUMNS($A613:R613))</f>
        <v>59.7</v>
      </c>
      <c r="S613" s="1">
        <f>INDEX(ScheduleRef!$D$2:$AB$853,_xlfn.AGGREGATE(15,6,(ROW(ScheduleRef!$D$2:$AB$853)-ROW(ScheduleRef!$D$2)+1)/(ScheduleRef!$D$2:$D$853&lt;&gt;""),ROWS(ScheduleCompile!S$1:S613)),COLUMNS($A613:S613))</f>
        <v>59.7</v>
      </c>
      <c r="T613" s="1">
        <f>INDEX(ScheduleRef!$D$2:$AB$853,_xlfn.AGGREGATE(15,6,(ROW(ScheduleRef!$D$2:$AB$853)-ROW(ScheduleRef!$D$2)+1)/(ScheduleRef!$D$2:$D$853&lt;&gt;""),ROWS(ScheduleCompile!T$1:T613)),COLUMNS($A613:T613))</f>
        <v>59.7</v>
      </c>
      <c r="U613" s="1">
        <f>INDEX(ScheduleRef!$D$2:$AB$853,_xlfn.AGGREGATE(15,6,(ROW(ScheduleRef!$D$2:$AB$853)-ROW(ScheduleRef!$D$2)+1)/(ScheduleRef!$D$2:$D$853&lt;&gt;""),ROWS(ScheduleCompile!U$1:U613)),COLUMNS($A613:U613))</f>
        <v>59.7</v>
      </c>
      <c r="V613" s="1">
        <f>INDEX(ScheduleRef!$D$2:$AB$853,_xlfn.AGGREGATE(15,6,(ROW(ScheduleRef!$D$2:$AB$853)-ROW(ScheduleRef!$D$2)+1)/(ScheduleRef!$D$2:$D$853&lt;&gt;""),ROWS(ScheduleCompile!V$1:V613)),COLUMNS($A613:V613))</f>
        <v>59.7</v>
      </c>
      <c r="W613" s="1">
        <f>INDEX(ScheduleRef!$D$2:$AB$853,_xlfn.AGGREGATE(15,6,(ROW(ScheduleRef!$D$2:$AB$853)-ROW(ScheduleRef!$D$2)+1)/(ScheduleRef!$D$2:$D$853&lt;&gt;""),ROWS(ScheduleCompile!W$1:W613)),COLUMNS($A613:W613))</f>
        <v>59.7</v>
      </c>
      <c r="X613" s="1">
        <f>INDEX(ScheduleRef!$D$2:$AB$853,_xlfn.AGGREGATE(15,6,(ROW(ScheduleRef!$D$2:$AB$853)-ROW(ScheduleRef!$D$2)+1)/(ScheduleRef!$D$2:$D$853&lt;&gt;""),ROWS(ScheduleCompile!X$1:X613)),COLUMNS($A613:X613))</f>
        <v>59.7</v>
      </c>
      <c r="Y613" s="1">
        <f>INDEX(ScheduleRef!$D$2:$AB$853,_xlfn.AGGREGATE(15,6,(ROW(ScheduleRef!$D$2:$AB$853)-ROW(ScheduleRef!$D$2)+1)/(ScheduleRef!$D$2:$D$853&lt;&gt;""),ROWS(ScheduleCompile!Y$1:Y613)),COLUMNS($A613:Y613))</f>
        <v>59.7</v>
      </c>
    </row>
    <row r="614" spans="1:25" x14ac:dyDescent="0.25">
      <c r="A614" s="30" t="str">
        <f>INDEX(ScheduleRef!$D$2:$AB$853,_xlfn.AGGREGATE(15,6,(ROW(ScheduleRef!$D$2:$AB$853)-ROW(ScheduleRef!$D$2)+1)/(ScheduleRef!$D$2:$D$853&lt;&gt;""),ROWS(ScheduleCompile!A$1:A614)),COLUMNS($A614:A614))</f>
        <v>WaterMainCZ08Jan</v>
      </c>
      <c r="B614" s="1">
        <f>INDEX(ScheduleRef!$D$2:$AB$853,_xlfn.AGGREGATE(15,6,(ROW(ScheduleRef!$D$2:$AB$853)-ROW(ScheduleRef!$D$2)+1)/(ScheduleRef!$D$2:$D$853&lt;&gt;""),ROWS(ScheduleCompile!B$1:B614)),COLUMNS($A614:B614))</f>
        <v>58.4</v>
      </c>
      <c r="C614" s="1">
        <f>INDEX(ScheduleRef!$D$2:$AB$853,_xlfn.AGGREGATE(15,6,(ROW(ScheduleRef!$D$2:$AB$853)-ROW(ScheduleRef!$D$2)+1)/(ScheduleRef!$D$2:$D$853&lt;&gt;""),ROWS(ScheduleCompile!C$1:C614)),COLUMNS($A614:C614))</f>
        <v>58.4</v>
      </c>
      <c r="D614" s="1">
        <f>INDEX(ScheduleRef!$D$2:$AB$853,_xlfn.AGGREGATE(15,6,(ROW(ScheduleRef!$D$2:$AB$853)-ROW(ScheduleRef!$D$2)+1)/(ScheduleRef!$D$2:$D$853&lt;&gt;""),ROWS(ScheduleCompile!D$1:D614)),COLUMNS($A614:D614))</f>
        <v>58.4</v>
      </c>
      <c r="E614" s="1">
        <f>INDEX(ScheduleRef!$D$2:$AB$853,_xlfn.AGGREGATE(15,6,(ROW(ScheduleRef!$D$2:$AB$853)-ROW(ScheduleRef!$D$2)+1)/(ScheduleRef!$D$2:$D$853&lt;&gt;""),ROWS(ScheduleCompile!E$1:E614)),COLUMNS($A614:E614))</f>
        <v>58.4</v>
      </c>
      <c r="F614" s="1">
        <f>INDEX(ScheduleRef!$D$2:$AB$853,_xlfn.AGGREGATE(15,6,(ROW(ScheduleRef!$D$2:$AB$853)-ROW(ScheduleRef!$D$2)+1)/(ScheduleRef!$D$2:$D$853&lt;&gt;""),ROWS(ScheduleCompile!F$1:F614)),COLUMNS($A614:F614))</f>
        <v>58.4</v>
      </c>
      <c r="G614" s="1">
        <f>INDEX(ScheduleRef!$D$2:$AB$853,_xlfn.AGGREGATE(15,6,(ROW(ScheduleRef!$D$2:$AB$853)-ROW(ScheduleRef!$D$2)+1)/(ScheduleRef!$D$2:$D$853&lt;&gt;""),ROWS(ScheduleCompile!G$1:G614)),COLUMNS($A614:G614))</f>
        <v>58.4</v>
      </c>
      <c r="H614" s="1">
        <f>INDEX(ScheduleRef!$D$2:$AB$853,_xlfn.AGGREGATE(15,6,(ROW(ScheduleRef!$D$2:$AB$853)-ROW(ScheduleRef!$D$2)+1)/(ScheduleRef!$D$2:$D$853&lt;&gt;""),ROWS(ScheduleCompile!H$1:H614)),COLUMNS($A614:H614))</f>
        <v>58.4</v>
      </c>
      <c r="I614" s="1">
        <f>INDEX(ScheduleRef!$D$2:$AB$853,_xlfn.AGGREGATE(15,6,(ROW(ScheduleRef!$D$2:$AB$853)-ROW(ScheduleRef!$D$2)+1)/(ScheduleRef!$D$2:$D$853&lt;&gt;""),ROWS(ScheduleCompile!I$1:I614)),COLUMNS($A614:I614))</f>
        <v>58.4</v>
      </c>
      <c r="J614" s="1">
        <f>INDEX(ScheduleRef!$D$2:$AB$853,_xlfn.AGGREGATE(15,6,(ROW(ScheduleRef!$D$2:$AB$853)-ROW(ScheduleRef!$D$2)+1)/(ScheduleRef!$D$2:$D$853&lt;&gt;""),ROWS(ScheduleCompile!J$1:J614)),COLUMNS($A614:J614))</f>
        <v>58.4</v>
      </c>
      <c r="K614" s="1">
        <f>INDEX(ScheduleRef!$D$2:$AB$853,_xlfn.AGGREGATE(15,6,(ROW(ScheduleRef!$D$2:$AB$853)-ROW(ScheduleRef!$D$2)+1)/(ScheduleRef!$D$2:$D$853&lt;&gt;""),ROWS(ScheduleCompile!K$1:K614)),COLUMNS($A614:K614))</f>
        <v>58.4</v>
      </c>
      <c r="L614" s="1">
        <f>INDEX(ScheduleRef!$D$2:$AB$853,_xlfn.AGGREGATE(15,6,(ROW(ScheduleRef!$D$2:$AB$853)-ROW(ScheduleRef!$D$2)+1)/(ScheduleRef!$D$2:$D$853&lt;&gt;""),ROWS(ScheduleCompile!L$1:L614)),COLUMNS($A614:L614))</f>
        <v>58.4</v>
      </c>
      <c r="M614" s="1">
        <f>INDEX(ScheduleRef!$D$2:$AB$853,_xlfn.AGGREGATE(15,6,(ROW(ScheduleRef!$D$2:$AB$853)-ROW(ScheduleRef!$D$2)+1)/(ScheduleRef!$D$2:$D$853&lt;&gt;""),ROWS(ScheduleCompile!M$1:M614)),COLUMNS($A614:M614))</f>
        <v>58.4</v>
      </c>
      <c r="N614" s="1">
        <f>INDEX(ScheduleRef!$D$2:$AB$853,_xlfn.AGGREGATE(15,6,(ROW(ScheduleRef!$D$2:$AB$853)-ROW(ScheduleRef!$D$2)+1)/(ScheduleRef!$D$2:$D$853&lt;&gt;""),ROWS(ScheduleCompile!N$1:N614)),COLUMNS($A614:N614))</f>
        <v>58.4</v>
      </c>
      <c r="O614" s="1">
        <f>INDEX(ScheduleRef!$D$2:$AB$853,_xlfn.AGGREGATE(15,6,(ROW(ScheduleRef!$D$2:$AB$853)-ROW(ScheduleRef!$D$2)+1)/(ScheduleRef!$D$2:$D$853&lt;&gt;""),ROWS(ScheduleCompile!O$1:O614)),COLUMNS($A614:O614))</f>
        <v>58.4</v>
      </c>
      <c r="P614" s="1">
        <f>INDEX(ScheduleRef!$D$2:$AB$853,_xlfn.AGGREGATE(15,6,(ROW(ScheduleRef!$D$2:$AB$853)-ROW(ScheduleRef!$D$2)+1)/(ScheduleRef!$D$2:$D$853&lt;&gt;""),ROWS(ScheduleCompile!P$1:P614)),COLUMNS($A614:P614))</f>
        <v>58.4</v>
      </c>
      <c r="Q614" s="1">
        <f>INDEX(ScheduleRef!$D$2:$AB$853,_xlfn.AGGREGATE(15,6,(ROW(ScheduleRef!$D$2:$AB$853)-ROW(ScheduleRef!$D$2)+1)/(ScheduleRef!$D$2:$D$853&lt;&gt;""),ROWS(ScheduleCompile!Q$1:Q614)),COLUMNS($A614:Q614))</f>
        <v>58.4</v>
      </c>
      <c r="R614" s="1">
        <f>INDEX(ScheduleRef!$D$2:$AB$853,_xlfn.AGGREGATE(15,6,(ROW(ScheduleRef!$D$2:$AB$853)-ROW(ScheduleRef!$D$2)+1)/(ScheduleRef!$D$2:$D$853&lt;&gt;""),ROWS(ScheduleCompile!R$1:R614)),COLUMNS($A614:R614))</f>
        <v>58.4</v>
      </c>
      <c r="S614" s="1">
        <f>INDEX(ScheduleRef!$D$2:$AB$853,_xlfn.AGGREGATE(15,6,(ROW(ScheduleRef!$D$2:$AB$853)-ROW(ScheduleRef!$D$2)+1)/(ScheduleRef!$D$2:$D$853&lt;&gt;""),ROWS(ScheduleCompile!S$1:S614)),COLUMNS($A614:S614))</f>
        <v>58.4</v>
      </c>
      <c r="T614" s="1">
        <f>INDEX(ScheduleRef!$D$2:$AB$853,_xlfn.AGGREGATE(15,6,(ROW(ScheduleRef!$D$2:$AB$853)-ROW(ScheduleRef!$D$2)+1)/(ScheduleRef!$D$2:$D$853&lt;&gt;""),ROWS(ScheduleCompile!T$1:T614)),COLUMNS($A614:T614))</f>
        <v>58.4</v>
      </c>
      <c r="U614" s="1">
        <f>INDEX(ScheduleRef!$D$2:$AB$853,_xlfn.AGGREGATE(15,6,(ROW(ScheduleRef!$D$2:$AB$853)-ROW(ScheduleRef!$D$2)+1)/(ScheduleRef!$D$2:$D$853&lt;&gt;""),ROWS(ScheduleCompile!U$1:U614)),COLUMNS($A614:U614))</f>
        <v>58.4</v>
      </c>
      <c r="V614" s="1">
        <f>INDEX(ScheduleRef!$D$2:$AB$853,_xlfn.AGGREGATE(15,6,(ROW(ScheduleRef!$D$2:$AB$853)-ROW(ScheduleRef!$D$2)+1)/(ScheduleRef!$D$2:$D$853&lt;&gt;""),ROWS(ScheduleCompile!V$1:V614)),COLUMNS($A614:V614))</f>
        <v>58.4</v>
      </c>
      <c r="W614" s="1">
        <f>INDEX(ScheduleRef!$D$2:$AB$853,_xlfn.AGGREGATE(15,6,(ROW(ScheduleRef!$D$2:$AB$853)-ROW(ScheduleRef!$D$2)+1)/(ScheduleRef!$D$2:$D$853&lt;&gt;""),ROWS(ScheduleCompile!W$1:W614)),COLUMNS($A614:W614))</f>
        <v>58.4</v>
      </c>
      <c r="X614" s="1">
        <f>INDEX(ScheduleRef!$D$2:$AB$853,_xlfn.AGGREGATE(15,6,(ROW(ScheduleRef!$D$2:$AB$853)-ROW(ScheduleRef!$D$2)+1)/(ScheduleRef!$D$2:$D$853&lt;&gt;""),ROWS(ScheduleCompile!X$1:X614)),COLUMNS($A614:X614))</f>
        <v>58.4</v>
      </c>
      <c r="Y614" s="1">
        <f>INDEX(ScheduleRef!$D$2:$AB$853,_xlfn.AGGREGATE(15,6,(ROW(ScheduleRef!$D$2:$AB$853)-ROW(ScheduleRef!$D$2)+1)/(ScheduleRef!$D$2:$D$853&lt;&gt;""),ROWS(ScheduleCompile!Y$1:Y614)),COLUMNS($A614:Y614))</f>
        <v>58.4</v>
      </c>
    </row>
    <row r="615" spans="1:25" x14ac:dyDescent="0.25">
      <c r="A615" s="30" t="str">
        <f>INDEX(ScheduleRef!$D$2:$AB$853,_xlfn.AGGREGATE(15,6,(ROW(ScheduleRef!$D$2:$AB$853)-ROW(ScheduleRef!$D$2)+1)/(ScheduleRef!$D$2:$D$853&lt;&gt;""),ROWS(ScheduleCompile!A$1:A615)),COLUMNS($A615:A615))</f>
        <v>WaterMainCZ08Feb</v>
      </c>
      <c r="B615" s="1">
        <f>INDEX(ScheduleRef!$D$2:$AB$853,_xlfn.AGGREGATE(15,6,(ROW(ScheduleRef!$D$2:$AB$853)-ROW(ScheduleRef!$D$2)+1)/(ScheduleRef!$D$2:$D$853&lt;&gt;""),ROWS(ScheduleCompile!B$1:B615)),COLUMNS($A615:B615))</f>
        <v>58.6</v>
      </c>
      <c r="C615" s="1">
        <f>INDEX(ScheduleRef!$D$2:$AB$853,_xlfn.AGGREGATE(15,6,(ROW(ScheduleRef!$D$2:$AB$853)-ROW(ScheduleRef!$D$2)+1)/(ScheduleRef!$D$2:$D$853&lt;&gt;""),ROWS(ScheduleCompile!C$1:C615)),COLUMNS($A615:C615))</f>
        <v>58.6</v>
      </c>
      <c r="D615" s="1">
        <f>INDEX(ScheduleRef!$D$2:$AB$853,_xlfn.AGGREGATE(15,6,(ROW(ScheduleRef!$D$2:$AB$853)-ROW(ScheduleRef!$D$2)+1)/(ScheduleRef!$D$2:$D$853&lt;&gt;""),ROWS(ScheduleCompile!D$1:D615)),COLUMNS($A615:D615))</f>
        <v>58.6</v>
      </c>
      <c r="E615" s="1">
        <f>INDEX(ScheduleRef!$D$2:$AB$853,_xlfn.AGGREGATE(15,6,(ROW(ScheduleRef!$D$2:$AB$853)-ROW(ScheduleRef!$D$2)+1)/(ScheduleRef!$D$2:$D$853&lt;&gt;""),ROWS(ScheduleCompile!E$1:E615)),COLUMNS($A615:E615))</f>
        <v>58.6</v>
      </c>
      <c r="F615" s="1">
        <f>INDEX(ScheduleRef!$D$2:$AB$853,_xlfn.AGGREGATE(15,6,(ROW(ScheduleRef!$D$2:$AB$853)-ROW(ScheduleRef!$D$2)+1)/(ScheduleRef!$D$2:$D$853&lt;&gt;""),ROWS(ScheduleCompile!F$1:F615)),COLUMNS($A615:F615))</f>
        <v>58.6</v>
      </c>
      <c r="G615" s="1">
        <f>INDEX(ScheduleRef!$D$2:$AB$853,_xlfn.AGGREGATE(15,6,(ROW(ScheduleRef!$D$2:$AB$853)-ROW(ScheduleRef!$D$2)+1)/(ScheduleRef!$D$2:$D$853&lt;&gt;""),ROWS(ScheduleCompile!G$1:G615)),COLUMNS($A615:G615))</f>
        <v>58.6</v>
      </c>
      <c r="H615" s="1">
        <f>INDEX(ScheduleRef!$D$2:$AB$853,_xlfn.AGGREGATE(15,6,(ROW(ScheduleRef!$D$2:$AB$853)-ROW(ScheduleRef!$D$2)+1)/(ScheduleRef!$D$2:$D$853&lt;&gt;""),ROWS(ScheduleCompile!H$1:H615)),COLUMNS($A615:H615))</f>
        <v>58.6</v>
      </c>
      <c r="I615" s="1">
        <f>INDEX(ScheduleRef!$D$2:$AB$853,_xlfn.AGGREGATE(15,6,(ROW(ScheduleRef!$D$2:$AB$853)-ROW(ScheduleRef!$D$2)+1)/(ScheduleRef!$D$2:$D$853&lt;&gt;""),ROWS(ScheduleCompile!I$1:I615)),COLUMNS($A615:I615))</f>
        <v>58.6</v>
      </c>
      <c r="J615" s="1">
        <f>INDEX(ScheduleRef!$D$2:$AB$853,_xlfn.AGGREGATE(15,6,(ROW(ScheduleRef!$D$2:$AB$853)-ROW(ScheduleRef!$D$2)+1)/(ScheduleRef!$D$2:$D$853&lt;&gt;""),ROWS(ScheduleCompile!J$1:J615)),COLUMNS($A615:J615))</f>
        <v>58.6</v>
      </c>
      <c r="K615" s="1">
        <f>INDEX(ScheduleRef!$D$2:$AB$853,_xlfn.AGGREGATE(15,6,(ROW(ScheduleRef!$D$2:$AB$853)-ROW(ScheduleRef!$D$2)+1)/(ScheduleRef!$D$2:$D$853&lt;&gt;""),ROWS(ScheduleCompile!K$1:K615)),COLUMNS($A615:K615))</f>
        <v>58.6</v>
      </c>
      <c r="L615" s="1">
        <f>INDEX(ScheduleRef!$D$2:$AB$853,_xlfn.AGGREGATE(15,6,(ROW(ScheduleRef!$D$2:$AB$853)-ROW(ScheduleRef!$D$2)+1)/(ScheduleRef!$D$2:$D$853&lt;&gt;""),ROWS(ScheduleCompile!L$1:L615)),COLUMNS($A615:L615))</f>
        <v>58.6</v>
      </c>
      <c r="M615" s="1">
        <f>INDEX(ScheduleRef!$D$2:$AB$853,_xlfn.AGGREGATE(15,6,(ROW(ScheduleRef!$D$2:$AB$853)-ROW(ScheduleRef!$D$2)+1)/(ScheduleRef!$D$2:$D$853&lt;&gt;""),ROWS(ScheduleCompile!M$1:M615)),COLUMNS($A615:M615))</f>
        <v>58.6</v>
      </c>
      <c r="N615" s="1">
        <f>INDEX(ScheduleRef!$D$2:$AB$853,_xlfn.AGGREGATE(15,6,(ROW(ScheduleRef!$D$2:$AB$853)-ROW(ScheduleRef!$D$2)+1)/(ScheduleRef!$D$2:$D$853&lt;&gt;""),ROWS(ScheduleCompile!N$1:N615)),COLUMNS($A615:N615))</f>
        <v>58.6</v>
      </c>
      <c r="O615" s="1">
        <f>INDEX(ScheduleRef!$D$2:$AB$853,_xlfn.AGGREGATE(15,6,(ROW(ScheduleRef!$D$2:$AB$853)-ROW(ScheduleRef!$D$2)+1)/(ScheduleRef!$D$2:$D$853&lt;&gt;""),ROWS(ScheduleCompile!O$1:O615)),COLUMNS($A615:O615))</f>
        <v>58.6</v>
      </c>
      <c r="P615" s="1">
        <f>INDEX(ScheduleRef!$D$2:$AB$853,_xlfn.AGGREGATE(15,6,(ROW(ScheduleRef!$D$2:$AB$853)-ROW(ScheduleRef!$D$2)+1)/(ScheduleRef!$D$2:$D$853&lt;&gt;""),ROWS(ScheduleCompile!P$1:P615)),COLUMNS($A615:P615))</f>
        <v>58.6</v>
      </c>
      <c r="Q615" s="1">
        <f>INDEX(ScheduleRef!$D$2:$AB$853,_xlfn.AGGREGATE(15,6,(ROW(ScheduleRef!$D$2:$AB$853)-ROW(ScheduleRef!$D$2)+1)/(ScheduleRef!$D$2:$D$853&lt;&gt;""),ROWS(ScheduleCompile!Q$1:Q615)),COLUMNS($A615:Q615))</f>
        <v>58.6</v>
      </c>
      <c r="R615" s="1">
        <f>INDEX(ScheduleRef!$D$2:$AB$853,_xlfn.AGGREGATE(15,6,(ROW(ScheduleRef!$D$2:$AB$853)-ROW(ScheduleRef!$D$2)+1)/(ScheduleRef!$D$2:$D$853&lt;&gt;""),ROWS(ScheduleCompile!R$1:R615)),COLUMNS($A615:R615))</f>
        <v>58.6</v>
      </c>
      <c r="S615" s="1">
        <f>INDEX(ScheduleRef!$D$2:$AB$853,_xlfn.AGGREGATE(15,6,(ROW(ScheduleRef!$D$2:$AB$853)-ROW(ScheduleRef!$D$2)+1)/(ScheduleRef!$D$2:$D$853&lt;&gt;""),ROWS(ScheduleCompile!S$1:S615)),COLUMNS($A615:S615))</f>
        <v>58.6</v>
      </c>
      <c r="T615" s="1">
        <f>INDEX(ScheduleRef!$D$2:$AB$853,_xlfn.AGGREGATE(15,6,(ROW(ScheduleRef!$D$2:$AB$853)-ROW(ScheduleRef!$D$2)+1)/(ScheduleRef!$D$2:$D$853&lt;&gt;""),ROWS(ScheduleCompile!T$1:T615)),COLUMNS($A615:T615))</f>
        <v>58.6</v>
      </c>
      <c r="U615" s="1">
        <f>INDEX(ScheduleRef!$D$2:$AB$853,_xlfn.AGGREGATE(15,6,(ROW(ScheduleRef!$D$2:$AB$853)-ROW(ScheduleRef!$D$2)+1)/(ScheduleRef!$D$2:$D$853&lt;&gt;""),ROWS(ScheduleCompile!U$1:U615)),COLUMNS($A615:U615))</f>
        <v>58.6</v>
      </c>
      <c r="V615" s="1">
        <f>INDEX(ScheduleRef!$D$2:$AB$853,_xlfn.AGGREGATE(15,6,(ROW(ScheduleRef!$D$2:$AB$853)-ROW(ScheduleRef!$D$2)+1)/(ScheduleRef!$D$2:$D$853&lt;&gt;""),ROWS(ScheduleCompile!V$1:V615)),COLUMNS($A615:V615))</f>
        <v>58.6</v>
      </c>
      <c r="W615" s="1">
        <f>INDEX(ScheduleRef!$D$2:$AB$853,_xlfn.AGGREGATE(15,6,(ROW(ScheduleRef!$D$2:$AB$853)-ROW(ScheduleRef!$D$2)+1)/(ScheduleRef!$D$2:$D$853&lt;&gt;""),ROWS(ScheduleCompile!W$1:W615)),COLUMNS($A615:W615))</f>
        <v>58.6</v>
      </c>
      <c r="X615" s="1">
        <f>INDEX(ScheduleRef!$D$2:$AB$853,_xlfn.AGGREGATE(15,6,(ROW(ScheduleRef!$D$2:$AB$853)-ROW(ScheduleRef!$D$2)+1)/(ScheduleRef!$D$2:$D$853&lt;&gt;""),ROWS(ScheduleCompile!X$1:X615)),COLUMNS($A615:X615))</f>
        <v>58.6</v>
      </c>
      <c r="Y615" s="1">
        <f>INDEX(ScheduleRef!$D$2:$AB$853,_xlfn.AGGREGATE(15,6,(ROW(ScheduleRef!$D$2:$AB$853)-ROW(ScheduleRef!$D$2)+1)/(ScheduleRef!$D$2:$D$853&lt;&gt;""),ROWS(ScheduleCompile!Y$1:Y615)),COLUMNS($A615:Y615))</f>
        <v>58.6</v>
      </c>
    </row>
    <row r="616" spans="1:25" x14ac:dyDescent="0.25">
      <c r="A616" s="30" t="str">
        <f>INDEX(ScheduleRef!$D$2:$AB$853,_xlfn.AGGREGATE(15,6,(ROW(ScheduleRef!$D$2:$AB$853)-ROW(ScheduleRef!$D$2)+1)/(ScheduleRef!$D$2:$D$853&lt;&gt;""),ROWS(ScheduleCompile!A$1:A616)),COLUMNS($A616:A616))</f>
        <v>WaterMainCZ08Mar</v>
      </c>
      <c r="B616" s="1">
        <f>INDEX(ScheduleRef!$D$2:$AB$853,_xlfn.AGGREGATE(15,6,(ROW(ScheduleRef!$D$2:$AB$853)-ROW(ScheduleRef!$D$2)+1)/(ScheduleRef!$D$2:$D$853&lt;&gt;""),ROWS(ScheduleCompile!B$1:B616)),COLUMNS($A616:B616))</f>
        <v>59.2</v>
      </c>
      <c r="C616" s="1">
        <f>INDEX(ScheduleRef!$D$2:$AB$853,_xlfn.AGGREGATE(15,6,(ROW(ScheduleRef!$D$2:$AB$853)-ROW(ScheduleRef!$D$2)+1)/(ScheduleRef!$D$2:$D$853&lt;&gt;""),ROWS(ScheduleCompile!C$1:C616)),COLUMNS($A616:C616))</f>
        <v>59.2</v>
      </c>
      <c r="D616" s="1">
        <f>INDEX(ScheduleRef!$D$2:$AB$853,_xlfn.AGGREGATE(15,6,(ROW(ScheduleRef!$D$2:$AB$853)-ROW(ScheduleRef!$D$2)+1)/(ScheduleRef!$D$2:$D$853&lt;&gt;""),ROWS(ScheduleCompile!D$1:D616)),COLUMNS($A616:D616))</f>
        <v>59.2</v>
      </c>
      <c r="E616" s="1">
        <f>INDEX(ScheduleRef!$D$2:$AB$853,_xlfn.AGGREGATE(15,6,(ROW(ScheduleRef!$D$2:$AB$853)-ROW(ScheduleRef!$D$2)+1)/(ScheduleRef!$D$2:$D$853&lt;&gt;""),ROWS(ScheduleCompile!E$1:E616)),COLUMNS($A616:E616))</f>
        <v>59.2</v>
      </c>
      <c r="F616" s="1">
        <f>INDEX(ScheduleRef!$D$2:$AB$853,_xlfn.AGGREGATE(15,6,(ROW(ScheduleRef!$D$2:$AB$853)-ROW(ScheduleRef!$D$2)+1)/(ScheduleRef!$D$2:$D$853&lt;&gt;""),ROWS(ScheduleCompile!F$1:F616)),COLUMNS($A616:F616))</f>
        <v>59.2</v>
      </c>
      <c r="G616" s="1">
        <f>INDEX(ScheduleRef!$D$2:$AB$853,_xlfn.AGGREGATE(15,6,(ROW(ScheduleRef!$D$2:$AB$853)-ROW(ScheduleRef!$D$2)+1)/(ScheduleRef!$D$2:$D$853&lt;&gt;""),ROWS(ScheduleCompile!G$1:G616)),COLUMNS($A616:G616))</f>
        <v>59.2</v>
      </c>
      <c r="H616" s="1">
        <f>INDEX(ScheduleRef!$D$2:$AB$853,_xlfn.AGGREGATE(15,6,(ROW(ScheduleRef!$D$2:$AB$853)-ROW(ScheduleRef!$D$2)+1)/(ScheduleRef!$D$2:$D$853&lt;&gt;""),ROWS(ScheduleCompile!H$1:H616)),COLUMNS($A616:H616))</f>
        <v>59.2</v>
      </c>
      <c r="I616" s="1">
        <f>INDEX(ScheduleRef!$D$2:$AB$853,_xlfn.AGGREGATE(15,6,(ROW(ScheduleRef!$D$2:$AB$853)-ROW(ScheduleRef!$D$2)+1)/(ScheduleRef!$D$2:$D$853&lt;&gt;""),ROWS(ScheduleCompile!I$1:I616)),COLUMNS($A616:I616))</f>
        <v>59.2</v>
      </c>
      <c r="J616" s="1">
        <f>INDEX(ScheduleRef!$D$2:$AB$853,_xlfn.AGGREGATE(15,6,(ROW(ScheduleRef!$D$2:$AB$853)-ROW(ScheduleRef!$D$2)+1)/(ScheduleRef!$D$2:$D$853&lt;&gt;""),ROWS(ScheduleCompile!J$1:J616)),COLUMNS($A616:J616))</f>
        <v>59.2</v>
      </c>
      <c r="K616" s="1">
        <f>INDEX(ScheduleRef!$D$2:$AB$853,_xlfn.AGGREGATE(15,6,(ROW(ScheduleRef!$D$2:$AB$853)-ROW(ScheduleRef!$D$2)+1)/(ScheduleRef!$D$2:$D$853&lt;&gt;""),ROWS(ScheduleCompile!K$1:K616)),COLUMNS($A616:K616))</f>
        <v>59.2</v>
      </c>
      <c r="L616" s="1">
        <f>INDEX(ScheduleRef!$D$2:$AB$853,_xlfn.AGGREGATE(15,6,(ROW(ScheduleRef!$D$2:$AB$853)-ROW(ScheduleRef!$D$2)+1)/(ScheduleRef!$D$2:$D$853&lt;&gt;""),ROWS(ScheduleCompile!L$1:L616)),COLUMNS($A616:L616))</f>
        <v>59.2</v>
      </c>
      <c r="M616" s="1">
        <f>INDEX(ScheduleRef!$D$2:$AB$853,_xlfn.AGGREGATE(15,6,(ROW(ScheduleRef!$D$2:$AB$853)-ROW(ScheduleRef!$D$2)+1)/(ScheduleRef!$D$2:$D$853&lt;&gt;""),ROWS(ScheduleCompile!M$1:M616)),COLUMNS($A616:M616))</f>
        <v>59.2</v>
      </c>
      <c r="N616" s="1">
        <f>INDEX(ScheduleRef!$D$2:$AB$853,_xlfn.AGGREGATE(15,6,(ROW(ScheduleRef!$D$2:$AB$853)-ROW(ScheduleRef!$D$2)+1)/(ScheduleRef!$D$2:$D$853&lt;&gt;""),ROWS(ScheduleCompile!N$1:N616)),COLUMNS($A616:N616))</f>
        <v>59.2</v>
      </c>
      <c r="O616" s="1">
        <f>INDEX(ScheduleRef!$D$2:$AB$853,_xlfn.AGGREGATE(15,6,(ROW(ScheduleRef!$D$2:$AB$853)-ROW(ScheduleRef!$D$2)+1)/(ScheduleRef!$D$2:$D$853&lt;&gt;""),ROWS(ScheduleCompile!O$1:O616)),COLUMNS($A616:O616))</f>
        <v>59.2</v>
      </c>
      <c r="P616" s="1">
        <f>INDEX(ScheduleRef!$D$2:$AB$853,_xlfn.AGGREGATE(15,6,(ROW(ScheduleRef!$D$2:$AB$853)-ROW(ScheduleRef!$D$2)+1)/(ScheduleRef!$D$2:$D$853&lt;&gt;""),ROWS(ScheduleCompile!P$1:P616)),COLUMNS($A616:P616))</f>
        <v>59.2</v>
      </c>
      <c r="Q616" s="1">
        <f>INDEX(ScheduleRef!$D$2:$AB$853,_xlfn.AGGREGATE(15,6,(ROW(ScheduleRef!$D$2:$AB$853)-ROW(ScheduleRef!$D$2)+1)/(ScheduleRef!$D$2:$D$853&lt;&gt;""),ROWS(ScheduleCompile!Q$1:Q616)),COLUMNS($A616:Q616))</f>
        <v>59.2</v>
      </c>
      <c r="R616" s="1">
        <f>INDEX(ScheduleRef!$D$2:$AB$853,_xlfn.AGGREGATE(15,6,(ROW(ScheduleRef!$D$2:$AB$853)-ROW(ScheduleRef!$D$2)+1)/(ScheduleRef!$D$2:$D$853&lt;&gt;""),ROWS(ScheduleCompile!R$1:R616)),COLUMNS($A616:R616))</f>
        <v>59.2</v>
      </c>
      <c r="S616" s="1">
        <f>INDEX(ScheduleRef!$D$2:$AB$853,_xlfn.AGGREGATE(15,6,(ROW(ScheduleRef!$D$2:$AB$853)-ROW(ScheduleRef!$D$2)+1)/(ScheduleRef!$D$2:$D$853&lt;&gt;""),ROWS(ScheduleCompile!S$1:S616)),COLUMNS($A616:S616))</f>
        <v>59.2</v>
      </c>
      <c r="T616" s="1">
        <f>INDEX(ScheduleRef!$D$2:$AB$853,_xlfn.AGGREGATE(15,6,(ROW(ScheduleRef!$D$2:$AB$853)-ROW(ScheduleRef!$D$2)+1)/(ScheduleRef!$D$2:$D$853&lt;&gt;""),ROWS(ScheduleCompile!T$1:T616)),COLUMNS($A616:T616))</f>
        <v>59.2</v>
      </c>
      <c r="U616" s="1">
        <f>INDEX(ScheduleRef!$D$2:$AB$853,_xlfn.AGGREGATE(15,6,(ROW(ScheduleRef!$D$2:$AB$853)-ROW(ScheduleRef!$D$2)+1)/(ScheduleRef!$D$2:$D$853&lt;&gt;""),ROWS(ScheduleCompile!U$1:U616)),COLUMNS($A616:U616))</f>
        <v>59.2</v>
      </c>
      <c r="V616" s="1">
        <f>INDEX(ScheduleRef!$D$2:$AB$853,_xlfn.AGGREGATE(15,6,(ROW(ScheduleRef!$D$2:$AB$853)-ROW(ScheduleRef!$D$2)+1)/(ScheduleRef!$D$2:$D$853&lt;&gt;""),ROWS(ScheduleCompile!V$1:V616)),COLUMNS($A616:V616))</f>
        <v>59.2</v>
      </c>
      <c r="W616" s="1">
        <f>INDEX(ScheduleRef!$D$2:$AB$853,_xlfn.AGGREGATE(15,6,(ROW(ScheduleRef!$D$2:$AB$853)-ROW(ScheduleRef!$D$2)+1)/(ScheduleRef!$D$2:$D$853&lt;&gt;""),ROWS(ScheduleCompile!W$1:W616)),COLUMNS($A616:W616))</f>
        <v>59.2</v>
      </c>
      <c r="X616" s="1">
        <f>INDEX(ScheduleRef!$D$2:$AB$853,_xlfn.AGGREGATE(15,6,(ROW(ScheduleRef!$D$2:$AB$853)-ROW(ScheduleRef!$D$2)+1)/(ScheduleRef!$D$2:$D$853&lt;&gt;""),ROWS(ScheduleCompile!X$1:X616)),COLUMNS($A616:X616))</f>
        <v>59.2</v>
      </c>
      <c r="Y616" s="1">
        <f>INDEX(ScheduleRef!$D$2:$AB$853,_xlfn.AGGREGATE(15,6,(ROW(ScheduleRef!$D$2:$AB$853)-ROW(ScheduleRef!$D$2)+1)/(ScheduleRef!$D$2:$D$853&lt;&gt;""),ROWS(ScheduleCompile!Y$1:Y616)),COLUMNS($A616:Y616))</f>
        <v>59.2</v>
      </c>
    </row>
    <row r="617" spans="1:25" x14ac:dyDescent="0.25">
      <c r="A617" s="30" t="str">
        <f>INDEX(ScheduleRef!$D$2:$AB$853,_xlfn.AGGREGATE(15,6,(ROW(ScheduleRef!$D$2:$AB$853)-ROW(ScheduleRef!$D$2)+1)/(ScheduleRef!$D$2:$D$853&lt;&gt;""),ROWS(ScheduleCompile!A$1:A617)),COLUMNS($A617:A617))</f>
        <v>WaterMainCZ08Apr</v>
      </c>
      <c r="B617" s="1">
        <f>INDEX(ScheduleRef!$D$2:$AB$853,_xlfn.AGGREGATE(15,6,(ROW(ScheduleRef!$D$2:$AB$853)-ROW(ScheduleRef!$D$2)+1)/(ScheduleRef!$D$2:$D$853&lt;&gt;""),ROWS(ScheduleCompile!B$1:B617)),COLUMNS($A617:B617))</f>
        <v>59.3</v>
      </c>
      <c r="C617" s="1">
        <f>INDEX(ScheduleRef!$D$2:$AB$853,_xlfn.AGGREGATE(15,6,(ROW(ScheduleRef!$D$2:$AB$853)-ROW(ScheduleRef!$D$2)+1)/(ScheduleRef!$D$2:$D$853&lt;&gt;""),ROWS(ScheduleCompile!C$1:C617)),COLUMNS($A617:C617))</f>
        <v>59.3</v>
      </c>
      <c r="D617" s="1">
        <f>INDEX(ScheduleRef!$D$2:$AB$853,_xlfn.AGGREGATE(15,6,(ROW(ScheduleRef!$D$2:$AB$853)-ROW(ScheduleRef!$D$2)+1)/(ScheduleRef!$D$2:$D$853&lt;&gt;""),ROWS(ScheduleCompile!D$1:D617)),COLUMNS($A617:D617))</f>
        <v>59.3</v>
      </c>
      <c r="E617" s="1">
        <f>INDEX(ScheduleRef!$D$2:$AB$853,_xlfn.AGGREGATE(15,6,(ROW(ScheduleRef!$D$2:$AB$853)-ROW(ScheduleRef!$D$2)+1)/(ScheduleRef!$D$2:$D$853&lt;&gt;""),ROWS(ScheduleCompile!E$1:E617)),COLUMNS($A617:E617))</f>
        <v>59.3</v>
      </c>
      <c r="F617" s="1">
        <f>INDEX(ScheduleRef!$D$2:$AB$853,_xlfn.AGGREGATE(15,6,(ROW(ScheduleRef!$D$2:$AB$853)-ROW(ScheduleRef!$D$2)+1)/(ScheduleRef!$D$2:$D$853&lt;&gt;""),ROWS(ScheduleCompile!F$1:F617)),COLUMNS($A617:F617))</f>
        <v>59.3</v>
      </c>
      <c r="G617" s="1">
        <f>INDEX(ScheduleRef!$D$2:$AB$853,_xlfn.AGGREGATE(15,6,(ROW(ScheduleRef!$D$2:$AB$853)-ROW(ScheduleRef!$D$2)+1)/(ScheduleRef!$D$2:$D$853&lt;&gt;""),ROWS(ScheduleCompile!G$1:G617)),COLUMNS($A617:G617))</f>
        <v>59.3</v>
      </c>
      <c r="H617" s="1">
        <f>INDEX(ScheduleRef!$D$2:$AB$853,_xlfn.AGGREGATE(15,6,(ROW(ScheduleRef!$D$2:$AB$853)-ROW(ScheduleRef!$D$2)+1)/(ScheduleRef!$D$2:$D$853&lt;&gt;""),ROWS(ScheduleCompile!H$1:H617)),COLUMNS($A617:H617))</f>
        <v>59.3</v>
      </c>
      <c r="I617" s="1">
        <f>INDEX(ScheduleRef!$D$2:$AB$853,_xlfn.AGGREGATE(15,6,(ROW(ScheduleRef!$D$2:$AB$853)-ROW(ScheduleRef!$D$2)+1)/(ScheduleRef!$D$2:$D$853&lt;&gt;""),ROWS(ScheduleCompile!I$1:I617)),COLUMNS($A617:I617))</f>
        <v>59.3</v>
      </c>
      <c r="J617" s="1">
        <f>INDEX(ScheduleRef!$D$2:$AB$853,_xlfn.AGGREGATE(15,6,(ROW(ScheduleRef!$D$2:$AB$853)-ROW(ScheduleRef!$D$2)+1)/(ScheduleRef!$D$2:$D$853&lt;&gt;""),ROWS(ScheduleCompile!J$1:J617)),COLUMNS($A617:J617))</f>
        <v>59.3</v>
      </c>
      <c r="K617" s="1">
        <f>INDEX(ScheduleRef!$D$2:$AB$853,_xlfn.AGGREGATE(15,6,(ROW(ScheduleRef!$D$2:$AB$853)-ROW(ScheduleRef!$D$2)+1)/(ScheduleRef!$D$2:$D$853&lt;&gt;""),ROWS(ScheduleCompile!K$1:K617)),COLUMNS($A617:K617))</f>
        <v>59.3</v>
      </c>
      <c r="L617" s="1">
        <f>INDEX(ScheduleRef!$D$2:$AB$853,_xlfn.AGGREGATE(15,6,(ROW(ScheduleRef!$D$2:$AB$853)-ROW(ScheduleRef!$D$2)+1)/(ScheduleRef!$D$2:$D$853&lt;&gt;""),ROWS(ScheduleCompile!L$1:L617)),COLUMNS($A617:L617))</f>
        <v>59.3</v>
      </c>
      <c r="M617" s="1">
        <f>INDEX(ScheduleRef!$D$2:$AB$853,_xlfn.AGGREGATE(15,6,(ROW(ScheduleRef!$D$2:$AB$853)-ROW(ScheduleRef!$D$2)+1)/(ScheduleRef!$D$2:$D$853&lt;&gt;""),ROWS(ScheduleCompile!M$1:M617)),COLUMNS($A617:M617))</f>
        <v>59.3</v>
      </c>
      <c r="N617" s="1">
        <f>INDEX(ScheduleRef!$D$2:$AB$853,_xlfn.AGGREGATE(15,6,(ROW(ScheduleRef!$D$2:$AB$853)-ROW(ScheduleRef!$D$2)+1)/(ScheduleRef!$D$2:$D$853&lt;&gt;""),ROWS(ScheduleCompile!N$1:N617)),COLUMNS($A617:N617))</f>
        <v>59.3</v>
      </c>
      <c r="O617" s="1">
        <f>INDEX(ScheduleRef!$D$2:$AB$853,_xlfn.AGGREGATE(15,6,(ROW(ScheduleRef!$D$2:$AB$853)-ROW(ScheduleRef!$D$2)+1)/(ScheduleRef!$D$2:$D$853&lt;&gt;""),ROWS(ScheduleCompile!O$1:O617)),COLUMNS($A617:O617))</f>
        <v>59.3</v>
      </c>
      <c r="P617" s="1">
        <f>INDEX(ScheduleRef!$D$2:$AB$853,_xlfn.AGGREGATE(15,6,(ROW(ScheduleRef!$D$2:$AB$853)-ROW(ScheduleRef!$D$2)+1)/(ScheduleRef!$D$2:$D$853&lt;&gt;""),ROWS(ScheduleCompile!P$1:P617)),COLUMNS($A617:P617))</f>
        <v>59.3</v>
      </c>
      <c r="Q617" s="1">
        <f>INDEX(ScheduleRef!$D$2:$AB$853,_xlfn.AGGREGATE(15,6,(ROW(ScheduleRef!$D$2:$AB$853)-ROW(ScheduleRef!$D$2)+1)/(ScheduleRef!$D$2:$D$853&lt;&gt;""),ROWS(ScheduleCompile!Q$1:Q617)),COLUMNS($A617:Q617))</f>
        <v>59.3</v>
      </c>
      <c r="R617" s="1">
        <f>INDEX(ScheduleRef!$D$2:$AB$853,_xlfn.AGGREGATE(15,6,(ROW(ScheduleRef!$D$2:$AB$853)-ROW(ScheduleRef!$D$2)+1)/(ScheduleRef!$D$2:$D$853&lt;&gt;""),ROWS(ScheduleCompile!R$1:R617)),COLUMNS($A617:R617))</f>
        <v>59.3</v>
      </c>
      <c r="S617" s="1">
        <f>INDEX(ScheduleRef!$D$2:$AB$853,_xlfn.AGGREGATE(15,6,(ROW(ScheduleRef!$D$2:$AB$853)-ROW(ScheduleRef!$D$2)+1)/(ScheduleRef!$D$2:$D$853&lt;&gt;""),ROWS(ScheduleCompile!S$1:S617)),COLUMNS($A617:S617))</f>
        <v>59.3</v>
      </c>
      <c r="T617" s="1">
        <f>INDEX(ScheduleRef!$D$2:$AB$853,_xlfn.AGGREGATE(15,6,(ROW(ScheduleRef!$D$2:$AB$853)-ROW(ScheduleRef!$D$2)+1)/(ScheduleRef!$D$2:$D$853&lt;&gt;""),ROWS(ScheduleCompile!T$1:T617)),COLUMNS($A617:T617))</f>
        <v>59.3</v>
      </c>
      <c r="U617" s="1">
        <f>INDEX(ScheduleRef!$D$2:$AB$853,_xlfn.AGGREGATE(15,6,(ROW(ScheduleRef!$D$2:$AB$853)-ROW(ScheduleRef!$D$2)+1)/(ScheduleRef!$D$2:$D$853&lt;&gt;""),ROWS(ScheduleCompile!U$1:U617)),COLUMNS($A617:U617))</f>
        <v>59.3</v>
      </c>
      <c r="V617" s="1">
        <f>INDEX(ScheduleRef!$D$2:$AB$853,_xlfn.AGGREGATE(15,6,(ROW(ScheduleRef!$D$2:$AB$853)-ROW(ScheduleRef!$D$2)+1)/(ScheduleRef!$D$2:$D$853&lt;&gt;""),ROWS(ScheduleCompile!V$1:V617)),COLUMNS($A617:V617))</f>
        <v>59.3</v>
      </c>
      <c r="W617" s="1">
        <f>INDEX(ScheduleRef!$D$2:$AB$853,_xlfn.AGGREGATE(15,6,(ROW(ScheduleRef!$D$2:$AB$853)-ROW(ScheduleRef!$D$2)+1)/(ScheduleRef!$D$2:$D$853&lt;&gt;""),ROWS(ScheduleCompile!W$1:W617)),COLUMNS($A617:W617))</f>
        <v>59.3</v>
      </c>
      <c r="X617" s="1">
        <f>INDEX(ScheduleRef!$D$2:$AB$853,_xlfn.AGGREGATE(15,6,(ROW(ScheduleRef!$D$2:$AB$853)-ROW(ScheduleRef!$D$2)+1)/(ScheduleRef!$D$2:$D$853&lt;&gt;""),ROWS(ScheduleCompile!X$1:X617)),COLUMNS($A617:X617))</f>
        <v>59.3</v>
      </c>
      <c r="Y617" s="1">
        <f>INDEX(ScheduleRef!$D$2:$AB$853,_xlfn.AGGREGATE(15,6,(ROW(ScheduleRef!$D$2:$AB$853)-ROW(ScheduleRef!$D$2)+1)/(ScheduleRef!$D$2:$D$853&lt;&gt;""),ROWS(ScheduleCompile!Y$1:Y617)),COLUMNS($A617:Y617))</f>
        <v>59.3</v>
      </c>
    </row>
    <row r="618" spans="1:25" x14ac:dyDescent="0.25">
      <c r="A618" s="30" t="str">
        <f>INDEX(ScheduleRef!$D$2:$AB$853,_xlfn.AGGREGATE(15,6,(ROW(ScheduleRef!$D$2:$AB$853)-ROW(ScheduleRef!$D$2)+1)/(ScheduleRef!$D$2:$D$853&lt;&gt;""),ROWS(ScheduleCompile!A$1:A618)),COLUMNS($A618:A618))</f>
        <v>WaterMainCZ08May</v>
      </c>
      <c r="B618" s="1">
        <f>INDEX(ScheduleRef!$D$2:$AB$853,_xlfn.AGGREGATE(15,6,(ROW(ScheduleRef!$D$2:$AB$853)-ROW(ScheduleRef!$D$2)+1)/(ScheduleRef!$D$2:$D$853&lt;&gt;""),ROWS(ScheduleCompile!B$1:B618)),COLUMNS($A618:B618))</f>
        <v>59.6</v>
      </c>
      <c r="C618" s="1">
        <f>INDEX(ScheduleRef!$D$2:$AB$853,_xlfn.AGGREGATE(15,6,(ROW(ScheduleRef!$D$2:$AB$853)-ROW(ScheduleRef!$D$2)+1)/(ScheduleRef!$D$2:$D$853&lt;&gt;""),ROWS(ScheduleCompile!C$1:C618)),COLUMNS($A618:C618))</f>
        <v>59.6</v>
      </c>
      <c r="D618" s="1">
        <f>INDEX(ScheduleRef!$D$2:$AB$853,_xlfn.AGGREGATE(15,6,(ROW(ScheduleRef!$D$2:$AB$853)-ROW(ScheduleRef!$D$2)+1)/(ScheduleRef!$D$2:$D$853&lt;&gt;""),ROWS(ScheduleCompile!D$1:D618)),COLUMNS($A618:D618))</f>
        <v>59.6</v>
      </c>
      <c r="E618" s="1">
        <f>INDEX(ScheduleRef!$D$2:$AB$853,_xlfn.AGGREGATE(15,6,(ROW(ScheduleRef!$D$2:$AB$853)-ROW(ScheduleRef!$D$2)+1)/(ScheduleRef!$D$2:$D$853&lt;&gt;""),ROWS(ScheduleCompile!E$1:E618)),COLUMNS($A618:E618))</f>
        <v>59.6</v>
      </c>
      <c r="F618" s="1">
        <f>INDEX(ScheduleRef!$D$2:$AB$853,_xlfn.AGGREGATE(15,6,(ROW(ScheduleRef!$D$2:$AB$853)-ROW(ScheduleRef!$D$2)+1)/(ScheduleRef!$D$2:$D$853&lt;&gt;""),ROWS(ScheduleCompile!F$1:F618)),COLUMNS($A618:F618))</f>
        <v>59.6</v>
      </c>
      <c r="G618" s="1">
        <f>INDEX(ScheduleRef!$D$2:$AB$853,_xlfn.AGGREGATE(15,6,(ROW(ScheduleRef!$D$2:$AB$853)-ROW(ScheduleRef!$D$2)+1)/(ScheduleRef!$D$2:$D$853&lt;&gt;""),ROWS(ScheduleCompile!G$1:G618)),COLUMNS($A618:G618))</f>
        <v>59.6</v>
      </c>
      <c r="H618" s="1">
        <f>INDEX(ScheduleRef!$D$2:$AB$853,_xlfn.AGGREGATE(15,6,(ROW(ScheduleRef!$D$2:$AB$853)-ROW(ScheduleRef!$D$2)+1)/(ScheduleRef!$D$2:$D$853&lt;&gt;""),ROWS(ScheduleCompile!H$1:H618)),COLUMNS($A618:H618))</f>
        <v>59.6</v>
      </c>
      <c r="I618" s="1">
        <f>INDEX(ScheduleRef!$D$2:$AB$853,_xlfn.AGGREGATE(15,6,(ROW(ScheduleRef!$D$2:$AB$853)-ROW(ScheduleRef!$D$2)+1)/(ScheduleRef!$D$2:$D$853&lt;&gt;""),ROWS(ScheduleCompile!I$1:I618)),COLUMNS($A618:I618))</f>
        <v>59.6</v>
      </c>
      <c r="J618" s="1">
        <f>INDEX(ScheduleRef!$D$2:$AB$853,_xlfn.AGGREGATE(15,6,(ROW(ScheduleRef!$D$2:$AB$853)-ROW(ScheduleRef!$D$2)+1)/(ScheduleRef!$D$2:$D$853&lt;&gt;""),ROWS(ScheduleCompile!J$1:J618)),COLUMNS($A618:J618))</f>
        <v>59.6</v>
      </c>
      <c r="K618" s="1">
        <f>INDEX(ScheduleRef!$D$2:$AB$853,_xlfn.AGGREGATE(15,6,(ROW(ScheduleRef!$D$2:$AB$853)-ROW(ScheduleRef!$D$2)+1)/(ScheduleRef!$D$2:$D$853&lt;&gt;""),ROWS(ScheduleCompile!K$1:K618)),COLUMNS($A618:K618))</f>
        <v>59.6</v>
      </c>
      <c r="L618" s="1">
        <f>INDEX(ScheduleRef!$D$2:$AB$853,_xlfn.AGGREGATE(15,6,(ROW(ScheduleRef!$D$2:$AB$853)-ROW(ScheduleRef!$D$2)+1)/(ScheduleRef!$D$2:$D$853&lt;&gt;""),ROWS(ScheduleCompile!L$1:L618)),COLUMNS($A618:L618))</f>
        <v>59.6</v>
      </c>
      <c r="M618" s="1">
        <f>INDEX(ScheduleRef!$D$2:$AB$853,_xlfn.AGGREGATE(15,6,(ROW(ScheduleRef!$D$2:$AB$853)-ROW(ScheduleRef!$D$2)+1)/(ScheduleRef!$D$2:$D$853&lt;&gt;""),ROWS(ScheduleCompile!M$1:M618)),COLUMNS($A618:M618))</f>
        <v>59.6</v>
      </c>
      <c r="N618" s="1">
        <f>INDEX(ScheduleRef!$D$2:$AB$853,_xlfn.AGGREGATE(15,6,(ROW(ScheduleRef!$D$2:$AB$853)-ROW(ScheduleRef!$D$2)+1)/(ScheduleRef!$D$2:$D$853&lt;&gt;""),ROWS(ScheduleCompile!N$1:N618)),COLUMNS($A618:N618))</f>
        <v>59.6</v>
      </c>
      <c r="O618" s="1">
        <f>INDEX(ScheduleRef!$D$2:$AB$853,_xlfn.AGGREGATE(15,6,(ROW(ScheduleRef!$D$2:$AB$853)-ROW(ScheduleRef!$D$2)+1)/(ScheduleRef!$D$2:$D$853&lt;&gt;""),ROWS(ScheduleCompile!O$1:O618)),COLUMNS($A618:O618))</f>
        <v>59.6</v>
      </c>
      <c r="P618" s="1">
        <f>INDEX(ScheduleRef!$D$2:$AB$853,_xlfn.AGGREGATE(15,6,(ROW(ScheduleRef!$D$2:$AB$853)-ROW(ScheduleRef!$D$2)+1)/(ScheduleRef!$D$2:$D$853&lt;&gt;""),ROWS(ScheduleCompile!P$1:P618)),COLUMNS($A618:P618))</f>
        <v>59.6</v>
      </c>
      <c r="Q618" s="1">
        <f>INDEX(ScheduleRef!$D$2:$AB$853,_xlfn.AGGREGATE(15,6,(ROW(ScheduleRef!$D$2:$AB$853)-ROW(ScheduleRef!$D$2)+1)/(ScheduleRef!$D$2:$D$853&lt;&gt;""),ROWS(ScheduleCompile!Q$1:Q618)),COLUMNS($A618:Q618))</f>
        <v>59.6</v>
      </c>
      <c r="R618" s="1">
        <f>INDEX(ScheduleRef!$D$2:$AB$853,_xlfn.AGGREGATE(15,6,(ROW(ScheduleRef!$D$2:$AB$853)-ROW(ScheduleRef!$D$2)+1)/(ScheduleRef!$D$2:$D$853&lt;&gt;""),ROWS(ScheduleCompile!R$1:R618)),COLUMNS($A618:R618))</f>
        <v>59.6</v>
      </c>
      <c r="S618" s="1">
        <f>INDEX(ScheduleRef!$D$2:$AB$853,_xlfn.AGGREGATE(15,6,(ROW(ScheduleRef!$D$2:$AB$853)-ROW(ScheduleRef!$D$2)+1)/(ScheduleRef!$D$2:$D$853&lt;&gt;""),ROWS(ScheduleCompile!S$1:S618)),COLUMNS($A618:S618))</f>
        <v>59.6</v>
      </c>
      <c r="T618" s="1">
        <f>INDEX(ScheduleRef!$D$2:$AB$853,_xlfn.AGGREGATE(15,6,(ROW(ScheduleRef!$D$2:$AB$853)-ROW(ScheduleRef!$D$2)+1)/(ScheduleRef!$D$2:$D$853&lt;&gt;""),ROWS(ScheduleCompile!T$1:T618)),COLUMNS($A618:T618))</f>
        <v>59.6</v>
      </c>
      <c r="U618" s="1">
        <f>INDEX(ScheduleRef!$D$2:$AB$853,_xlfn.AGGREGATE(15,6,(ROW(ScheduleRef!$D$2:$AB$853)-ROW(ScheduleRef!$D$2)+1)/(ScheduleRef!$D$2:$D$853&lt;&gt;""),ROWS(ScheduleCompile!U$1:U618)),COLUMNS($A618:U618))</f>
        <v>59.6</v>
      </c>
      <c r="V618" s="1">
        <f>INDEX(ScheduleRef!$D$2:$AB$853,_xlfn.AGGREGATE(15,6,(ROW(ScheduleRef!$D$2:$AB$853)-ROW(ScheduleRef!$D$2)+1)/(ScheduleRef!$D$2:$D$853&lt;&gt;""),ROWS(ScheduleCompile!V$1:V618)),COLUMNS($A618:V618))</f>
        <v>59.6</v>
      </c>
      <c r="W618" s="1">
        <f>INDEX(ScheduleRef!$D$2:$AB$853,_xlfn.AGGREGATE(15,6,(ROW(ScheduleRef!$D$2:$AB$853)-ROW(ScheduleRef!$D$2)+1)/(ScheduleRef!$D$2:$D$853&lt;&gt;""),ROWS(ScheduleCompile!W$1:W618)),COLUMNS($A618:W618))</f>
        <v>59.6</v>
      </c>
      <c r="X618" s="1">
        <f>INDEX(ScheduleRef!$D$2:$AB$853,_xlfn.AGGREGATE(15,6,(ROW(ScheduleRef!$D$2:$AB$853)-ROW(ScheduleRef!$D$2)+1)/(ScheduleRef!$D$2:$D$853&lt;&gt;""),ROWS(ScheduleCompile!X$1:X618)),COLUMNS($A618:X618))</f>
        <v>59.6</v>
      </c>
      <c r="Y618" s="1">
        <f>INDEX(ScheduleRef!$D$2:$AB$853,_xlfn.AGGREGATE(15,6,(ROW(ScheduleRef!$D$2:$AB$853)-ROW(ScheduleRef!$D$2)+1)/(ScheduleRef!$D$2:$D$853&lt;&gt;""),ROWS(ScheduleCompile!Y$1:Y618)),COLUMNS($A618:Y618))</f>
        <v>59.6</v>
      </c>
    </row>
    <row r="619" spans="1:25" x14ac:dyDescent="0.25">
      <c r="A619" s="30" t="str">
        <f>INDEX(ScheduleRef!$D$2:$AB$853,_xlfn.AGGREGATE(15,6,(ROW(ScheduleRef!$D$2:$AB$853)-ROW(ScheduleRef!$D$2)+1)/(ScheduleRef!$D$2:$D$853&lt;&gt;""),ROWS(ScheduleCompile!A$1:A619)),COLUMNS($A619:A619))</f>
        <v>WaterMainCZ08Jun</v>
      </c>
      <c r="B619" s="1">
        <f>INDEX(ScheduleRef!$D$2:$AB$853,_xlfn.AGGREGATE(15,6,(ROW(ScheduleRef!$D$2:$AB$853)-ROW(ScheduleRef!$D$2)+1)/(ScheduleRef!$D$2:$D$853&lt;&gt;""),ROWS(ScheduleCompile!B$1:B619)),COLUMNS($A619:B619))</f>
        <v>61.3</v>
      </c>
      <c r="C619" s="1">
        <f>INDEX(ScheduleRef!$D$2:$AB$853,_xlfn.AGGREGATE(15,6,(ROW(ScheduleRef!$D$2:$AB$853)-ROW(ScheduleRef!$D$2)+1)/(ScheduleRef!$D$2:$D$853&lt;&gt;""),ROWS(ScheduleCompile!C$1:C619)),COLUMNS($A619:C619))</f>
        <v>61.3</v>
      </c>
      <c r="D619" s="1">
        <f>INDEX(ScheduleRef!$D$2:$AB$853,_xlfn.AGGREGATE(15,6,(ROW(ScheduleRef!$D$2:$AB$853)-ROW(ScheduleRef!$D$2)+1)/(ScheduleRef!$D$2:$D$853&lt;&gt;""),ROWS(ScheduleCompile!D$1:D619)),COLUMNS($A619:D619))</f>
        <v>61.3</v>
      </c>
      <c r="E619" s="1">
        <f>INDEX(ScheduleRef!$D$2:$AB$853,_xlfn.AGGREGATE(15,6,(ROW(ScheduleRef!$D$2:$AB$853)-ROW(ScheduleRef!$D$2)+1)/(ScheduleRef!$D$2:$D$853&lt;&gt;""),ROWS(ScheduleCompile!E$1:E619)),COLUMNS($A619:E619))</f>
        <v>61.3</v>
      </c>
      <c r="F619" s="1">
        <f>INDEX(ScheduleRef!$D$2:$AB$853,_xlfn.AGGREGATE(15,6,(ROW(ScheduleRef!$D$2:$AB$853)-ROW(ScheduleRef!$D$2)+1)/(ScheduleRef!$D$2:$D$853&lt;&gt;""),ROWS(ScheduleCompile!F$1:F619)),COLUMNS($A619:F619))</f>
        <v>61.3</v>
      </c>
      <c r="G619" s="1">
        <f>INDEX(ScheduleRef!$D$2:$AB$853,_xlfn.AGGREGATE(15,6,(ROW(ScheduleRef!$D$2:$AB$853)-ROW(ScheduleRef!$D$2)+1)/(ScheduleRef!$D$2:$D$853&lt;&gt;""),ROWS(ScheduleCompile!G$1:G619)),COLUMNS($A619:G619))</f>
        <v>61.3</v>
      </c>
      <c r="H619" s="1">
        <f>INDEX(ScheduleRef!$D$2:$AB$853,_xlfn.AGGREGATE(15,6,(ROW(ScheduleRef!$D$2:$AB$853)-ROW(ScheduleRef!$D$2)+1)/(ScheduleRef!$D$2:$D$853&lt;&gt;""),ROWS(ScheduleCompile!H$1:H619)),COLUMNS($A619:H619))</f>
        <v>61.3</v>
      </c>
      <c r="I619" s="1">
        <f>INDEX(ScheduleRef!$D$2:$AB$853,_xlfn.AGGREGATE(15,6,(ROW(ScheduleRef!$D$2:$AB$853)-ROW(ScheduleRef!$D$2)+1)/(ScheduleRef!$D$2:$D$853&lt;&gt;""),ROWS(ScheduleCompile!I$1:I619)),COLUMNS($A619:I619))</f>
        <v>61.3</v>
      </c>
      <c r="J619" s="1">
        <f>INDEX(ScheduleRef!$D$2:$AB$853,_xlfn.AGGREGATE(15,6,(ROW(ScheduleRef!$D$2:$AB$853)-ROW(ScheduleRef!$D$2)+1)/(ScheduleRef!$D$2:$D$853&lt;&gt;""),ROWS(ScheduleCompile!J$1:J619)),COLUMNS($A619:J619))</f>
        <v>61.3</v>
      </c>
      <c r="K619" s="1">
        <f>INDEX(ScheduleRef!$D$2:$AB$853,_xlfn.AGGREGATE(15,6,(ROW(ScheduleRef!$D$2:$AB$853)-ROW(ScheduleRef!$D$2)+1)/(ScheduleRef!$D$2:$D$853&lt;&gt;""),ROWS(ScheduleCompile!K$1:K619)),COLUMNS($A619:K619))</f>
        <v>61.3</v>
      </c>
      <c r="L619" s="1">
        <f>INDEX(ScheduleRef!$D$2:$AB$853,_xlfn.AGGREGATE(15,6,(ROW(ScheduleRef!$D$2:$AB$853)-ROW(ScheduleRef!$D$2)+1)/(ScheduleRef!$D$2:$D$853&lt;&gt;""),ROWS(ScheduleCompile!L$1:L619)),COLUMNS($A619:L619))</f>
        <v>61.3</v>
      </c>
      <c r="M619" s="1">
        <f>INDEX(ScheduleRef!$D$2:$AB$853,_xlfn.AGGREGATE(15,6,(ROW(ScheduleRef!$D$2:$AB$853)-ROW(ScheduleRef!$D$2)+1)/(ScheduleRef!$D$2:$D$853&lt;&gt;""),ROWS(ScheduleCompile!M$1:M619)),COLUMNS($A619:M619))</f>
        <v>61.3</v>
      </c>
      <c r="N619" s="1">
        <f>INDEX(ScheduleRef!$D$2:$AB$853,_xlfn.AGGREGATE(15,6,(ROW(ScheduleRef!$D$2:$AB$853)-ROW(ScheduleRef!$D$2)+1)/(ScheduleRef!$D$2:$D$853&lt;&gt;""),ROWS(ScheduleCompile!N$1:N619)),COLUMNS($A619:N619))</f>
        <v>61.3</v>
      </c>
      <c r="O619" s="1">
        <f>INDEX(ScheduleRef!$D$2:$AB$853,_xlfn.AGGREGATE(15,6,(ROW(ScheduleRef!$D$2:$AB$853)-ROW(ScheduleRef!$D$2)+1)/(ScheduleRef!$D$2:$D$853&lt;&gt;""),ROWS(ScheduleCompile!O$1:O619)),COLUMNS($A619:O619))</f>
        <v>61.3</v>
      </c>
      <c r="P619" s="1">
        <f>INDEX(ScheduleRef!$D$2:$AB$853,_xlfn.AGGREGATE(15,6,(ROW(ScheduleRef!$D$2:$AB$853)-ROW(ScheduleRef!$D$2)+1)/(ScheduleRef!$D$2:$D$853&lt;&gt;""),ROWS(ScheduleCompile!P$1:P619)),COLUMNS($A619:P619))</f>
        <v>61.3</v>
      </c>
      <c r="Q619" s="1">
        <f>INDEX(ScheduleRef!$D$2:$AB$853,_xlfn.AGGREGATE(15,6,(ROW(ScheduleRef!$D$2:$AB$853)-ROW(ScheduleRef!$D$2)+1)/(ScheduleRef!$D$2:$D$853&lt;&gt;""),ROWS(ScheduleCompile!Q$1:Q619)),COLUMNS($A619:Q619))</f>
        <v>61.3</v>
      </c>
      <c r="R619" s="1">
        <f>INDEX(ScheduleRef!$D$2:$AB$853,_xlfn.AGGREGATE(15,6,(ROW(ScheduleRef!$D$2:$AB$853)-ROW(ScheduleRef!$D$2)+1)/(ScheduleRef!$D$2:$D$853&lt;&gt;""),ROWS(ScheduleCompile!R$1:R619)),COLUMNS($A619:R619))</f>
        <v>61.3</v>
      </c>
      <c r="S619" s="1">
        <f>INDEX(ScheduleRef!$D$2:$AB$853,_xlfn.AGGREGATE(15,6,(ROW(ScheduleRef!$D$2:$AB$853)-ROW(ScheduleRef!$D$2)+1)/(ScheduleRef!$D$2:$D$853&lt;&gt;""),ROWS(ScheduleCompile!S$1:S619)),COLUMNS($A619:S619))</f>
        <v>61.3</v>
      </c>
      <c r="T619" s="1">
        <f>INDEX(ScheduleRef!$D$2:$AB$853,_xlfn.AGGREGATE(15,6,(ROW(ScheduleRef!$D$2:$AB$853)-ROW(ScheduleRef!$D$2)+1)/(ScheduleRef!$D$2:$D$853&lt;&gt;""),ROWS(ScheduleCompile!T$1:T619)),COLUMNS($A619:T619))</f>
        <v>61.3</v>
      </c>
      <c r="U619" s="1">
        <f>INDEX(ScheduleRef!$D$2:$AB$853,_xlfn.AGGREGATE(15,6,(ROW(ScheduleRef!$D$2:$AB$853)-ROW(ScheduleRef!$D$2)+1)/(ScheduleRef!$D$2:$D$853&lt;&gt;""),ROWS(ScheduleCompile!U$1:U619)),COLUMNS($A619:U619))</f>
        <v>61.3</v>
      </c>
      <c r="V619" s="1">
        <f>INDEX(ScheduleRef!$D$2:$AB$853,_xlfn.AGGREGATE(15,6,(ROW(ScheduleRef!$D$2:$AB$853)-ROW(ScheduleRef!$D$2)+1)/(ScheduleRef!$D$2:$D$853&lt;&gt;""),ROWS(ScheduleCompile!V$1:V619)),COLUMNS($A619:V619))</f>
        <v>61.3</v>
      </c>
      <c r="W619" s="1">
        <f>INDEX(ScheduleRef!$D$2:$AB$853,_xlfn.AGGREGATE(15,6,(ROW(ScheduleRef!$D$2:$AB$853)-ROW(ScheduleRef!$D$2)+1)/(ScheduleRef!$D$2:$D$853&lt;&gt;""),ROWS(ScheduleCompile!W$1:W619)),COLUMNS($A619:W619))</f>
        <v>61.3</v>
      </c>
      <c r="X619" s="1">
        <f>INDEX(ScheduleRef!$D$2:$AB$853,_xlfn.AGGREGATE(15,6,(ROW(ScheduleRef!$D$2:$AB$853)-ROW(ScheduleRef!$D$2)+1)/(ScheduleRef!$D$2:$D$853&lt;&gt;""),ROWS(ScheduleCompile!X$1:X619)),COLUMNS($A619:X619))</f>
        <v>61.3</v>
      </c>
      <c r="Y619" s="1">
        <f>INDEX(ScheduleRef!$D$2:$AB$853,_xlfn.AGGREGATE(15,6,(ROW(ScheduleRef!$D$2:$AB$853)-ROW(ScheduleRef!$D$2)+1)/(ScheduleRef!$D$2:$D$853&lt;&gt;""),ROWS(ScheduleCompile!Y$1:Y619)),COLUMNS($A619:Y619))</f>
        <v>61.3</v>
      </c>
    </row>
    <row r="620" spans="1:25" x14ac:dyDescent="0.25">
      <c r="A620" s="30" t="str">
        <f>INDEX(ScheduleRef!$D$2:$AB$853,_xlfn.AGGREGATE(15,6,(ROW(ScheduleRef!$D$2:$AB$853)-ROW(ScheduleRef!$D$2)+1)/(ScheduleRef!$D$2:$D$853&lt;&gt;""),ROWS(ScheduleCompile!A$1:A620)),COLUMNS($A620:A620))</f>
        <v>WaterMainCZ08Jul</v>
      </c>
      <c r="B620" s="1">
        <f>INDEX(ScheduleRef!$D$2:$AB$853,_xlfn.AGGREGATE(15,6,(ROW(ScheduleRef!$D$2:$AB$853)-ROW(ScheduleRef!$D$2)+1)/(ScheduleRef!$D$2:$D$853&lt;&gt;""),ROWS(ScheduleCompile!B$1:B620)),COLUMNS($A620:B620))</f>
        <v>62.6</v>
      </c>
      <c r="C620" s="1">
        <f>INDEX(ScheduleRef!$D$2:$AB$853,_xlfn.AGGREGATE(15,6,(ROW(ScheduleRef!$D$2:$AB$853)-ROW(ScheduleRef!$D$2)+1)/(ScheduleRef!$D$2:$D$853&lt;&gt;""),ROWS(ScheduleCompile!C$1:C620)),COLUMNS($A620:C620))</f>
        <v>62.6</v>
      </c>
      <c r="D620" s="1">
        <f>INDEX(ScheduleRef!$D$2:$AB$853,_xlfn.AGGREGATE(15,6,(ROW(ScheduleRef!$D$2:$AB$853)-ROW(ScheduleRef!$D$2)+1)/(ScheduleRef!$D$2:$D$853&lt;&gt;""),ROWS(ScheduleCompile!D$1:D620)),COLUMNS($A620:D620))</f>
        <v>62.6</v>
      </c>
      <c r="E620" s="1">
        <f>INDEX(ScheduleRef!$D$2:$AB$853,_xlfn.AGGREGATE(15,6,(ROW(ScheduleRef!$D$2:$AB$853)-ROW(ScheduleRef!$D$2)+1)/(ScheduleRef!$D$2:$D$853&lt;&gt;""),ROWS(ScheduleCompile!E$1:E620)),COLUMNS($A620:E620))</f>
        <v>62.6</v>
      </c>
      <c r="F620" s="1">
        <f>INDEX(ScheduleRef!$D$2:$AB$853,_xlfn.AGGREGATE(15,6,(ROW(ScheduleRef!$D$2:$AB$853)-ROW(ScheduleRef!$D$2)+1)/(ScheduleRef!$D$2:$D$853&lt;&gt;""),ROWS(ScheduleCompile!F$1:F620)),COLUMNS($A620:F620))</f>
        <v>62.6</v>
      </c>
      <c r="G620" s="1">
        <f>INDEX(ScheduleRef!$D$2:$AB$853,_xlfn.AGGREGATE(15,6,(ROW(ScheduleRef!$D$2:$AB$853)-ROW(ScheduleRef!$D$2)+1)/(ScheduleRef!$D$2:$D$853&lt;&gt;""),ROWS(ScheduleCompile!G$1:G620)),COLUMNS($A620:G620))</f>
        <v>62.6</v>
      </c>
      <c r="H620" s="1">
        <f>INDEX(ScheduleRef!$D$2:$AB$853,_xlfn.AGGREGATE(15,6,(ROW(ScheduleRef!$D$2:$AB$853)-ROW(ScheduleRef!$D$2)+1)/(ScheduleRef!$D$2:$D$853&lt;&gt;""),ROWS(ScheduleCompile!H$1:H620)),COLUMNS($A620:H620))</f>
        <v>62.6</v>
      </c>
      <c r="I620" s="1">
        <f>INDEX(ScheduleRef!$D$2:$AB$853,_xlfn.AGGREGATE(15,6,(ROW(ScheduleRef!$D$2:$AB$853)-ROW(ScheduleRef!$D$2)+1)/(ScheduleRef!$D$2:$D$853&lt;&gt;""),ROWS(ScheduleCompile!I$1:I620)),COLUMNS($A620:I620))</f>
        <v>62.6</v>
      </c>
      <c r="J620" s="1">
        <f>INDEX(ScheduleRef!$D$2:$AB$853,_xlfn.AGGREGATE(15,6,(ROW(ScheduleRef!$D$2:$AB$853)-ROW(ScheduleRef!$D$2)+1)/(ScheduleRef!$D$2:$D$853&lt;&gt;""),ROWS(ScheduleCompile!J$1:J620)),COLUMNS($A620:J620))</f>
        <v>62.6</v>
      </c>
      <c r="K620" s="1">
        <f>INDEX(ScheduleRef!$D$2:$AB$853,_xlfn.AGGREGATE(15,6,(ROW(ScheduleRef!$D$2:$AB$853)-ROW(ScheduleRef!$D$2)+1)/(ScheduleRef!$D$2:$D$853&lt;&gt;""),ROWS(ScheduleCompile!K$1:K620)),COLUMNS($A620:K620))</f>
        <v>62.6</v>
      </c>
      <c r="L620" s="1">
        <f>INDEX(ScheduleRef!$D$2:$AB$853,_xlfn.AGGREGATE(15,6,(ROW(ScheduleRef!$D$2:$AB$853)-ROW(ScheduleRef!$D$2)+1)/(ScheduleRef!$D$2:$D$853&lt;&gt;""),ROWS(ScheduleCompile!L$1:L620)),COLUMNS($A620:L620))</f>
        <v>62.6</v>
      </c>
      <c r="M620" s="1">
        <f>INDEX(ScheduleRef!$D$2:$AB$853,_xlfn.AGGREGATE(15,6,(ROW(ScheduleRef!$D$2:$AB$853)-ROW(ScheduleRef!$D$2)+1)/(ScheduleRef!$D$2:$D$853&lt;&gt;""),ROWS(ScheduleCompile!M$1:M620)),COLUMNS($A620:M620))</f>
        <v>62.6</v>
      </c>
      <c r="N620" s="1">
        <f>INDEX(ScheduleRef!$D$2:$AB$853,_xlfn.AGGREGATE(15,6,(ROW(ScheduleRef!$D$2:$AB$853)-ROW(ScheduleRef!$D$2)+1)/(ScheduleRef!$D$2:$D$853&lt;&gt;""),ROWS(ScheduleCompile!N$1:N620)),COLUMNS($A620:N620))</f>
        <v>62.6</v>
      </c>
      <c r="O620" s="1">
        <f>INDEX(ScheduleRef!$D$2:$AB$853,_xlfn.AGGREGATE(15,6,(ROW(ScheduleRef!$D$2:$AB$853)-ROW(ScheduleRef!$D$2)+1)/(ScheduleRef!$D$2:$D$853&lt;&gt;""),ROWS(ScheduleCompile!O$1:O620)),COLUMNS($A620:O620))</f>
        <v>62.6</v>
      </c>
      <c r="P620" s="1">
        <f>INDEX(ScheduleRef!$D$2:$AB$853,_xlfn.AGGREGATE(15,6,(ROW(ScheduleRef!$D$2:$AB$853)-ROW(ScheduleRef!$D$2)+1)/(ScheduleRef!$D$2:$D$853&lt;&gt;""),ROWS(ScheduleCompile!P$1:P620)),COLUMNS($A620:P620))</f>
        <v>62.6</v>
      </c>
      <c r="Q620" s="1">
        <f>INDEX(ScheduleRef!$D$2:$AB$853,_xlfn.AGGREGATE(15,6,(ROW(ScheduleRef!$D$2:$AB$853)-ROW(ScheduleRef!$D$2)+1)/(ScheduleRef!$D$2:$D$853&lt;&gt;""),ROWS(ScheduleCompile!Q$1:Q620)),COLUMNS($A620:Q620))</f>
        <v>62.6</v>
      </c>
      <c r="R620" s="1">
        <f>INDEX(ScheduleRef!$D$2:$AB$853,_xlfn.AGGREGATE(15,6,(ROW(ScheduleRef!$D$2:$AB$853)-ROW(ScheduleRef!$D$2)+1)/(ScheduleRef!$D$2:$D$853&lt;&gt;""),ROWS(ScheduleCompile!R$1:R620)),COLUMNS($A620:R620))</f>
        <v>62.6</v>
      </c>
      <c r="S620" s="1">
        <f>INDEX(ScheduleRef!$D$2:$AB$853,_xlfn.AGGREGATE(15,6,(ROW(ScheduleRef!$D$2:$AB$853)-ROW(ScheduleRef!$D$2)+1)/(ScheduleRef!$D$2:$D$853&lt;&gt;""),ROWS(ScheduleCompile!S$1:S620)),COLUMNS($A620:S620))</f>
        <v>62.6</v>
      </c>
      <c r="T620" s="1">
        <f>INDEX(ScheduleRef!$D$2:$AB$853,_xlfn.AGGREGATE(15,6,(ROW(ScheduleRef!$D$2:$AB$853)-ROW(ScheduleRef!$D$2)+1)/(ScheduleRef!$D$2:$D$853&lt;&gt;""),ROWS(ScheduleCompile!T$1:T620)),COLUMNS($A620:T620))</f>
        <v>62.6</v>
      </c>
      <c r="U620" s="1">
        <f>INDEX(ScheduleRef!$D$2:$AB$853,_xlfn.AGGREGATE(15,6,(ROW(ScheduleRef!$D$2:$AB$853)-ROW(ScheduleRef!$D$2)+1)/(ScheduleRef!$D$2:$D$853&lt;&gt;""),ROWS(ScheduleCompile!U$1:U620)),COLUMNS($A620:U620))</f>
        <v>62.6</v>
      </c>
      <c r="V620" s="1">
        <f>INDEX(ScheduleRef!$D$2:$AB$853,_xlfn.AGGREGATE(15,6,(ROW(ScheduleRef!$D$2:$AB$853)-ROW(ScheduleRef!$D$2)+1)/(ScheduleRef!$D$2:$D$853&lt;&gt;""),ROWS(ScheduleCompile!V$1:V620)),COLUMNS($A620:V620))</f>
        <v>62.6</v>
      </c>
      <c r="W620" s="1">
        <f>INDEX(ScheduleRef!$D$2:$AB$853,_xlfn.AGGREGATE(15,6,(ROW(ScheduleRef!$D$2:$AB$853)-ROW(ScheduleRef!$D$2)+1)/(ScheduleRef!$D$2:$D$853&lt;&gt;""),ROWS(ScheduleCompile!W$1:W620)),COLUMNS($A620:W620))</f>
        <v>62.6</v>
      </c>
      <c r="X620" s="1">
        <f>INDEX(ScheduleRef!$D$2:$AB$853,_xlfn.AGGREGATE(15,6,(ROW(ScheduleRef!$D$2:$AB$853)-ROW(ScheduleRef!$D$2)+1)/(ScheduleRef!$D$2:$D$853&lt;&gt;""),ROWS(ScheduleCompile!X$1:X620)),COLUMNS($A620:X620))</f>
        <v>62.6</v>
      </c>
      <c r="Y620" s="1">
        <f>INDEX(ScheduleRef!$D$2:$AB$853,_xlfn.AGGREGATE(15,6,(ROW(ScheduleRef!$D$2:$AB$853)-ROW(ScheduleRef!$D$2)+1)/(ScheduleRef!$D$2:$D$853&lt;&gt;""),ROWS(ScheduleCompile!Y$1:Y620)),COLUMNS($A620:Y620))</f>
        <v>62.6</v>
      </c>
    </row>
    <row r="621" spans="1:25" x14ac:dyDescent="0.25">
      <c r="A621" s="30" t="str">
        <f>INDEX(ScheduleRef!$D$2:$AB$853,_xlfn.AGGREGATE(15,6,(ROW(ScheduleRef!$D$2:$AB$853)-ROW(ScheduleRef!$D$2)+1)/(ScheduleRef!$D$2:$D$853&lt;&gt;""),ROWS(ScheduleCompile!A$1:A621)),COLUMNS($A621:A621))</f>
        <v>WaterMainCZ08Aug</v>
      </c>
      <c r="B621" s="1">
        <f>INDEX(ScheduleRef!$D$2:$AB$853,_xlfn.AGGREGATE(15,6,(ROW(ScheduleRef!$D$2:$AB$853)-ROW(ScheduleRef!$D$2)+1)/(ScheduleRef!$D$2:$D$853&lt;&gt;""),ROWS(ScheduleCompile!B$1:B621)),COLUMNS($A621:B621))</f>
        <v>63.7</v>
      </c>
      <c r="C621" s="1">
        <f>INDEX(ScheduleRef!$D$2:$AB$853,_xlfn.AGGREGATE(15,6,(ROW(ScheduleRef!$D$2:$AB$853)-ROW(ScheduleRef!$D$2)+1)/(ScheduleRef!$D$2:$D$853&lt;&gt;""),ROWS(ScheduleCompile!C$1:C621)),COLUMNS($A621:C621))</f>
        <v>63.7</v>
      </c>
      <c r="D621" s="1">
        <f>INDEX(ScheduleRef!$D$2:$AB$853,_xlfn.AGGREGATE(15,6,(ROW(ScheduleRef!$D$2:$AB$853)-ROW(ScheduleRef!$D$2)+1)/(ScheduleRef!$D$2:$D$853&lt;&gt;""),ROWS(ScheduleCompile!D$1:D621)),COLUMNS($A621:D621))</f>
        <v>63.7</v>
      </c>
      <c r="E621" s="1">
        <f>INDEX(ScheduleRef!$D$2:$AB$853,_xlfn.AGGREGATE(15,6,(ROW(ScheduleRef!$D$2:$AB$853)-ROW(ScheduleRef!$D$2)+1)/(ScheduleRef!$D$2:$D$853&lt;&gt;""),ROWS(ScheduleCompile!E$1:E621)),COLUMNS($A621:E621))</f>
        <v>63.7</v>
      </c>
      <c r="F621" s="1">
        <f>INDEX(ScheduleRef!$D$2:$AB$853,_xlfn.AGGREGATE(15,6,(ROW(ScheduleRef!$D$2:$AB$853)-ROW(ScheduleRef!$D$2)+1)/(ScheduleRef!$D$2:$D$853&lt;&gt;""),ROWS(ScheduleCompile!F$1:F621)),COLUMNS($A621:F621))</f>
        <v>63.7</v>
      </c>
      <c r="G621" s="1">
        <f>INDEX(ScheduleRef!$D$2:$AB$853,_xlfn.AGGREGATE(15,6,(ROW(ScheduleRef!$D$2:$AB$853)-ROW(ScheduleRef!$D$2)+1)/(ScheduleRef!$D$2:$D$853&lt;&gt;""),ROWS(ScheduleCompile!G$1:G621)),COLUMNS($A621:G621))</f>
        <v>63.7</v>
      </c>
      <c r="H621" s="1">
        <f>INDEX(ScheduleRef!$D$2:$AB$853,_xlfn.AGGREGATE(15,6,(ROW(ScheduleRef!$D$2:$AB$853)-ROW(ScheduleRef!$D$2)+1)/(ScheduleRef!$D$2:$D$853&lt;&gt;""),ROWS(ScheduleCompile!H$1:H621)),COLUMNS($A621:H621))</f>
        <v>63.7</v>
      </c>
      <c r="I621" s="1">
        <f>INDEX(ScheduleRef!$D$2:$AB$853,_xlfn.AGGREGATE(15,6,(ROW(ScheduleRef!$D$2:$AB$853)-ROW(ScheduleRef!$D$2)+1)/(ScheduleRef!$D$2:$D$853&lt;&gt;""),ROWS(ScheduleCompile!I$1:I621)),COLUMNS($A621:I621))</f>
        <v>63.7</v>
      </c>
      <c r="J621" s="1">
        <f>INDEX(ScheduleRef!$D$2:$AB$853,_xlfn.AGGREGATE(15,6,(ROW(ScheduleRef!$D$2:$AB$853)-ROW(ScheduleRef!$D$2)+1)/(ScheduleRef!$D$2:$D$853&lt;&gt;""),ROWS(ScheduleCompile!J$1:J621)),COLUMNS($A621:J621))</f>
        <v>63.7</v>
      </c>
      <c r="K621" s="1">
        <f>INDEX(ScheduleRef!$D$2:$AB$853,_xlfn.AGGREGATE(15,6,(ROW(ScheduleRef!$D$2:$AB$853)-ROW(ScheduleRef!$D$2)+1)/(ScheduleRef!$D$2:$D$853&lt;&gt;""),ROWS(ScheduleCompile!K$1:K621)),COLUMNS($A621:K621))</f>
        <v>63.7</v>
      </c>
      <c r="L621" s="1">
        <f>INDEX(ScheduleRef!$D$2:$AB$853,_xlfn.AGGREGATE(15,6,(ROW(ScheduleRef!$D$2:$AB$853)-ROW(ScheduleRef!$D$2)+1)/(ScheduleRef!$D$2:$D$853&lt;&gt;""),ROWS(ScheduleCompile!L$1:L621)),COLUMNS($A621:L621))</f>
        <v>63.7</v>
      </c>
      <c r="M621" s="1">
        <f>INDEX(ScheduleRef!$D$2:$AB$853,_xlfn.AGGREGATE(15,6,(ROW(ScheduleRef!$D$2:$AB$853)-ROW(ScheduleRef!$D$2)+1)/(ScheduleRef!$D$2:$D$853&lt;&gt;""),ROWS(ScheduleCompile!M$1:M621)),COLUMNS($A621:M621))</f>
        <v>63.7</v>
      </c>
      <c r="N621" s="1">
        <f>INDEX(ScheduleRef!$D$2:$AB$853,_xlfn.AGGREGATE(15,6,(ROW(ScheduleRef!$D$2:$AB$853)-ROW(ScheduleRef!$D$2)+1)/(ScheduleRef!$D$2:$D$853&lt;&gt;""),ROWS(ScheduleCompile!N$1:N621)),COLUMNS($A621:N621))</f>
        <v>63.7</v>
      </c>
      <c r="O621" s="1">
        <f>INDEX(ScheduleRef!$D$2:$AB$853,_xlfn.AGGREGATE(15,6,(ROW(ScheduleRef!$D$2:$AB$853)-ROW(ScheduleRef!$D$2)+1)/(ScheduleRef!$D$2:$D$853&lt;&gt;""),ROWS(ScheduleCompile!O$1:O621)),COLUMNS($A621:O621))</f>
        <v>63.7</v>
      </c>
      <c r="P621" s="1">
        <f>INDEX(ScheduleRef!$D$2:$AB$853,_xlfn.AGGREGATE(15,6,(ROW(ScheduleRef!$D$2:$AB$853)-ROW(ScheduleRef!$D$2)+1)/(ScheduleRef!$D$2:$D$853&lt;&gt;""),ROWS(ScheduleCompile!P$1:P621)),COLUMNS($A621:P621))</f>
        <v>63.7</v>
      </c>
      <c r="Q621" s="1">
        <f>INDEX(ScheduleRef!$D$2:$AB$853,_xlfn.AGGREGATE(15,6,(ROW(ScheduleRef!$D$2:$AB$853)-ROW(ScheduleRef!$D$2)+1)/(ScheduleRef!$D$2:$D$853&lt;&gt;""),ROWS(ScheduleCompile!Q$1:Q621)),COLUMNS($A621:Q621))</f>
        <v>63.7</v>
      </c>
      <c r="R621" s="1">
        <f>INDEX(ScheduleRef!$D$2:$AB$853,_xlfn.AGGREGATE(15,6,(ROW(ScheduleRef!$D$2:$AB$853)-ROW(ScheduleRef!$D$2)+1)/(ScheduleRef!$D$2:$D$853&lt;&gt;""),ROWS(ScheduleCompile!R$1:R621)),COLUMNS($A621:R621))</f>
        <v>63.7</v>
      </c>
      <c r="S621" s="1">
        <f>INDEX(ScheduleRef!$D$2:$AB$853,_xlfn.AGGREGATE(15,6,(ROW(ScheduleRef!$D$2:$AB$853)-ROW(ScheduleRef!$D$2)+1)/(ScheduleRef!$D$2:$D$853&lt;&gt;""),ROWS(ScheduleCompile!S$1:S621)),COLUMNS($A621:S621))</f>
        <v>63.7</v>
      </c>
      <c r="T621" s="1">
        <f>INDEX(ScheduleRef!$D$2:$AB$853,_xlfn.AGGREGATE(15,6,(ROW(ScheduleRef!$D$2:$AB$853)-ROW(ScheduleRef!$D$2)+1)/(ScheduleRef!$D$2:$D$853&lt;&gt;""),ROWS(ScheduleCompile!T$1:T621)),COLUMNS($A621:T621))</f>
        <v>63.7</v>
      </c>
      <c r="U621" s="1">
        <f>INDEX(ScheduleRef!$D$2:$AB$853,_xlfn.AGGREGATE(15,6,(ROW(ScheduleRef!$D$2:$AB$853)-ROW(ScheduleRef!$D$2)+1)/(ScheduleRef!$D$2:$D$853&lt;&gt;""),ROWS(ScheduleCompile!U$1:U621)),COLUMNS($A621:U621))</f>
        <v>63.7</v>
      </c>
      <c r="V621" s="1">
        <f>INDEX(ScheduleRef!$D$2:$AB$853,_xlfn.AGGREGATE(15,6,(ROW(ScheduleRef!$D$2:$AB$853)-ROW(ScheduleRef!$D$2)+1)/(ScheduleRef!$D$2:$D$853&lt;&gt;""),ROWS(ScheduleCompile!V$1:V621)),COLUMNS($A621:V621))</f>
        <v>63.7</v>
      </c>
      <c r="W621" s="1">
        <f>INDEX(ScheduleRef!$D$2:$AB$853,_xlfn.AGGREGATE(15,6,(ROW(ScheduleRef!$D$2:$AB$853)-ROW(ScheduleRef!$D$2)+1)/(ScheduleRef!$D$2:$D$853&lt;&gt;""),ROWS(ScheduleCompile!W$1:W621)),COLUMNS($A621:W621))</f>
        <v>63.7</v>
      </c>
      <c r="X621" s="1">
        <f>INDEX(ScheduleRef!$D$2:$AB$853,_xlfn.AGGREGATE(15,6,(ROW(ScheduleRef!$D$2:$AB$853)-ROW(ScheduleRef!$D$2)+1)/(ScheduleRef!$D$2:$D$853&lt;&gt;""),ROWS(ScheduleCompile!X$1:X621)),COLUMNS($A621:X621))</f>
        <v>63.7</v>
      </c>
      <c r="Y621" s="1">
        <f>INDEX(ScheduleRef!$D$2:$AB$853,_xlfn.AGGREGATE(15,6,(ROW(ScheduleRef!$D$2:$AB$853)-ROW(ScheduleRef!$D$2)+1)/(ScheduleRef!$D$2:$D$853&lt;&gt;""),ROWS(ScheduleCompile!Y$1:Y621)),COLUMNS($A621:Y621))</f>
        <v>63.7</v>
      </c>
    </row>
    <row r="622" spans="1:25" x14ac:dyDescent="0.25">
      <c r="A622" s="30" t="str">
        <f>INDEX(ScheduleRef!$D$2:$AB$853,_xlfn.AGGREGATE(15,6,(ROW(ScheduleRef!$D$2:$AB$853)-ROW(ScheduleRef!$D$2)+1)/(ScheduleRef!$D$2:$D$853&lt;&gt;""),ROWS(ScheduleCompile!A$1:A622)),COLUMNS($A622:A622))</f>
        <v>WaterMainCZ08Sep</v>
      </c>
      <c r="B622" s="1">
        <f>INDEX(ScheduleRef!$D$2:$AB$853,_xlfn.AGGREGATE(15,6,(ROW(ScheduleRef!$D$2:$AB$853)-ROW(ScheduleRef!$D$2)+1)/(ScheduleRef!$D$2:$D$853&lt;&gt;""),ROWS(ScheduleCompile!B$1:B622)),COLUMNS($A622:B622))</f>
        <v>64</v>
      </c>
      <c r="C622" s="1">
        <f>INDEX(ScheduleRef!$D$2:$AB$853,_xlfn.AGGREGATE(15,6,(ROW(ScheduleRef!$D$2:$AB$853)-ROW(ScheduleRef!$D$2)+1)/(ScheduleRef!$D$2:$D$853&lt;&gt;""),ROWS(ScheduleCompile!C$1:C622)),COLUMNS($A622:C622))</f>
        <v>64</v>
      </c>
      <c r="D622" s="1">
        <f>INDEX(ScheduleRef!$D$2:$AB$853,_xlfn.AGGREGATE(15,6,(ROW(ScheduleRef!$D$2:$AB$853)-ROW(ScheduleRef!$D$2)+1)/(ScheduleRef!$D$2:$D$853&lt;&gt;""),ROWS(ScheduleCompile!D$1:D622)),COLUMNS($A622:D622))</f>
        <v>64</v>
      </c>
      <c r="E622" s="1">
        <f>INDEX(ScheduleRef!$D$2:$AB$853,_xlfn.AGGREGATE(15,6,(ROW(ScheduleRef!$D$2:$AB$853)-ROW(ScheduleRef!$D$2)+1)/(ScheduleRef!$D$2:$D$853&lt;&gt;""),ROWS(ScheduleCompile!E$1:E622)),COLUMNS($A622:E622))</f>
        <v>64</v>
      </c>
      <c r="F622" s="1">
        <f>INDEX(ScheduleRef!$D$2:$AB$853,_xlfn.AGGREGATE(15,6,(ROW(ScheduleRef!$D$2:$AB$853)-ROW(ScheduleRef!$D$2)+1)/(ScheduleRef!$D$2:$D$853&lt;&gt;""),ROWS(ScheduleCompile!F$1:F622)),COLUMNS($A622:F622))</f>
        <v>64</v>
      </c>
      <c r="G622" s="1">
        <f>INDEX(ScheduleRef!$D$2:$AB$853,_xlfn.AGGREGATE(15,6,(ROW(ScheduleRef!$D$2:$AB$853)-ROW(ScheduleRef!$D$2)+1)/(ScheduleRef!$D$2:$D$853&lt;&gt;""),ROWS(ScheduleCompile!G$1:G622)),COLUMNS($A622:G622))</f>
        <v>64</v>
      </c>
      <c r="H622" s="1">
        <f>INDEX(ScheduleRef!$D$2:$AB$853,_xlfn.AGGREGATE(15,6,(ROW(ScheduleRef!$D$2:$AB$853)-ROW(ScheduleRef!$D$2)+1)/(ScheduleRef!$D$2:$D$853&lt;&gt;""),ROWS(ScheduleCompile!H$1:H622)),COLUMNS($A622:H622))</f>
        <v>64</v>
      </c>
      <c r="I622" s="1">
        <f>INDEX(ScheduleRef!$D$2:$AB$853,_xlfn.AGGREGATE(15,6,(ROW(ScheduleRef!$D$2:$AB$853)-ROW(ScheduleRef!$D$2)+1)/(ScheduleRef!$D$2:$D$853&lt;&gt;""),ROWS(ScheduleCompile!I$1:I622)),COLUMNS($A622:I622))</f>
        <v>64</v>
      </c>
      <c r="J622" s="1">
        <f>INDEX(ScheduleRef!$D$2:$AB$853,_xlfn.AGGREGATE(15,6,(ROW(ScheduleRef!$D$2:$AB$853)-ROW(ScheduleRef!$D$2)+1)/(ScheduleRef!$D$2:$D$853&lt;&gt;""),ROWS(ScheduleCompile!J$1:J622)),COLUMNS($A622:J622))</f>
        <v>64</v>
      </c>
      <c r="K622" s="1">
        <f>INDEX(ScheduleRef!$D$2:$AB$853,_xlfn.AGGREGATE(15,6,(ROW(ScheduleRef!$D$2:$AB$853)-ROW(ScheduleRef!$D$2)+1)/(ScheduleRef!$D$2:$D$853&lt;&gt;""),ROWS(ScheduleCompile!K$1:K622)),COLUMNS($A622:K622))</f>
        <v>64</v>
      </c>
      <c r="L622" s="1">
        <f>INDEX(ScheduleRef!$D$2:$AB$853,_xlfn.AGGREGATE(15,6,(ROW(ScheduleRef!$D$2:$AB$853)-ROW(ScheduleRef!$D$2)+1)/(ScheduleRef!$D$2:$D$853&lt;&gt;""),ROWS(ScheduleCompile!L$1:L622)),COLUMNS($A622:L622))</f>
        <v>64</v>
      </c>
      <c r="M622" s="1">
        <f>INDEX(ScheduleRef!$D$2:$AB$853,_xlfn.AGGREGATE(15,6,(ROW(ScheduleRef!$D$2:$AB$853)-ROW(ScheduleRef!$D$2)+1)/(ScheduleRef!$D$2:$D$853&lt;&gt;""),ROWS(ScheduleCompile!M$1:M622)),COLUMNS($A622:M622))</f>
        <v>64</v>
      </c>
      <c r="N622" s="1">
        <f>INDEX(ScheduleRef!$D$2:$AB$853,_xlfn.AGGREGATE(15,6,(ROW(ScheduleRef!$D$2:$AB$853)-ROW(ScheduleRef!$D$2)+1)/(ScheduleRef!$D$2:$D$853&lt;&gt;""),ROWS(ScheduleCompile!N$1:N622)),COLUMNS($A622:N622))</f>
        <v>64</v>
      </c>
      <c r="O622" s="1">
        <f>INDEX(ScheduleRef!$D$2:$AB$853,_xlfn.AGGREGATE(15,6,(ROW(ScheduleRef!$D$2:$AB$853)-ROW(ScheduleRef!$D$2)+1)/(ScheduleRef!$D$2:$D$853&lt;&gt;""),ROWS(ScheduleCompile!O$1:O622)),COLUMNS($A622:O622))</f>
        <v>64</v>
      </c>
      <c r="P622" s="1">
        <f>INDEX(ScheduleRef!$D$2:$AB$853,_xlfn.AGGREGATE(15,6,(ROW(ScheduleRef!$D$2:$AB$853)-ROW(ScheduleRef!$D$2)+1)/(ScheduleRef!$D$2:$D$853&lt;&gt;""),ROWS(ScheduleCompile!P$1:P622)),COLUMNS($A622:P622))</f>
        <v>64</v>
      </c>
      <c r="Q622" s="1">
        <f>INDEX(ScheduleRef!$D$2:$AB$853,_xlfn.AGGREGATE(15,6,(ROW(ScheduleRef!$D$2:$AB$853)-ROW(ScheduleRef!$D$2)+1)/(ScheduleRef!$D$2:$D$853&lt;&gt;""),ROWS(ScheduleCompile!Q$1:Q622)),COLUMNS($A622:Q622))</f>
        <v>64</v>
      </c>
      <c r="R622" s="1">
        <f>INDEX(ScheduleRef!$D$2:$AB$853,_xlfn.AGGREGATE(15,6,(ROW(ScheduleRef!$D$2:$AB$853)-ROW(ScheduleRef!$D$2)+1)/(ScheduleRef!$D$2:$D$853&lt;&gt;""),ROWS(ScheduleCompile!R$1:R622)),COLUMNS($A622:R622))</f>
        <v>64</v>
      </c>
      <c r="S622" s="1">
        <f>INDEX(ScheduleRef!$D$2:$AB$853,_xlfn.AGGREGATE(15,6,(ROW(ScheduleRef!$D$2:$AB$853)-ROW(ScheduleRef!$D$2)+1)/(ScheduleRef!$D$2:$D$853&lt;&gt;""),ROWS(ScheduleCompile!S$1:S622)),COLUMNS($A622:S622))</f>
        <v>64</v>
      </c>
      <c r="T622" s="1">
        <f>INDEX(ScheduleRef!$D$2:$AB$853,_xlfn.AGGREGATE(15,6,(ROW(ScheduleRef!$D$2:$AB$853)-ROW(ScheduleRef!$D$2)+1)/(ScheduleRef!$D$2:$D$853&lt;&gt;""),ROWS(ScheduleCompile!T$1:T622)),COLUMNS($A622:T622))</f>
        <v>64</v>
      </c>
      <c r="U622" s="1">
        <f>INDEX(ScheduleRef!$D$2:$AB$853,_xlfn.AGGREGATE(15,6,(ROW(ScheduleRef!$D$2:$AB$853)-ROW(ScheduleRef!$D$2)+1)/(ScheduleRef!$D$2:$D$853&lt;&gt;""),ROWS(ScheduleCompile!U$1:U622)),COLUMNS($A622:U622))</f>
        <v>64</v>
      </c>
      <c r="V622" s="1">
        <f>INDEX(ScheduleRef!$D$2:$AB$853,_xlfn.AGGREGATE(15,6,(ROW(ScheduleRef!$D$2:$AB$853)-ROW(ScheduleRef!$D$2)+1)/(ScheduleRef!$D$2:$D$853&lt;&gt;""),ROWS(ScheduleCompile!V$1:V622)),COLUMNS($A622:V622))</f>
        <v>64</v>
      </c>
      <c r="W622" s="1">
        <f>INDEX(ScheduleRef!$D$2:$AB$853,_xlfn.AGGREGATE(15,6,(ROW(ScheduleRef!$D$2:$AB$853)-ROW(ScheduleRef!$D$2)+1)/(ScheduleRef!$D$2:$D$853&lt;&gt;""),ROWS(ScheduleCompile!W$1:W622)),COLUMNS($A622:W622))</f>
        <v>64</v>
      </c>
      <c r="X622" s="1">
        <f>INDEX(ScheduleRef!$D$2:$AB$853,_xlfn.AGGREGATE(15,6,(ROW(ScheduleRef!$D$2:$AB$853)-ROW(ScheduleRef!$D$2)+1)/(ScheduleRef!$D$2:$D$853&lt;&gt;""),ROWS(ScheduleCompile!X$1:X622)),COLUMNS($A622:X622))</f>
        <v>64</v>
      </c>
      <c r="Y622" s="1">
        <f>INDEX(ScheduleRef!$D$2:$AB$853,_xlfn.AGGREGATE(15,6,(ROW(ScheduleRef!$D$2:$AB$853)-ROW(ScheduleRef!$D$2)+1)/(ScheduleRef!$D$2:$D$853&lt;&gt;""),ROWS(ScheduleCompile!Y$1:Y622)),COLUMNS($A622:Y622))</f>
        <v>64</v>
      </c>
    </row>
    <row r="623" spans="1:25" x14ac:dyDescent="0.25">
      <c r="A623" s="30" t="str">
        <f>INDEX(ScheduleRef!$D$2:$AB$853,_xlfn.AGGREGATE(15,6,(ROW(ScheduleRef!$D$2:$AB$853)-ROW(ScheduleRef!$D$2)+1)/(ScheduleRef!$D$2:$D$853&lt;&gt;""),ROWS(ScheduleCompile!A$1:A623)),COLUMNS($A623:A623))</f>
        <v>WaterMainCZ08Oct</v>
      </c>
      <c r="B623" s="1">
        <f>INDEX(ScheduleRef!$D$2:$AB$853,_xlfn.AGGREGATE(15,6,(ROW(ScheduleRef!$D$2:$AB$853)-ROW(ScheduleRef!$D$2)+1)/(ScheduleRef!$D$2:$D$853&lt;&gt;""),ROWS(ScheduleCompile!B$1:B623)),COLUMNS($A623:B623))</f>
        <v>64</v>
      </c>
      <c r="C623" s="1">
        <f>INDEX(ScheduleRef!$D$2:$AB$853,_xlfn.AGGREGATE(15,6,(ROW(ScheduleRef!$D$2:$AB$853)-ROW(ScheduleRef!$D$2)+1)/(ScheduleRef!$D$2:$D$853&lt;&gt;""),ROWS(ScheduleCompile!C$1:C623)),COLUMNS($A623:C623))</f>
        <v>64</v>
      </c>
      <c r="D623" s="1">
        <f>INDEX(ScheduleRef!$D$2:$AB$853,_xlfn.AGGREGATE(15,6,(ROW(ScheduleRef!$D$2:$AB$853)-ROW(ScheduleRef!$D$2)+1)/(ScheduleRef!$D$2:$D$853&lt;&gt;""),ROWS(ScheduleCompile!D$1:D623)),COLUMNS($A623:D623))</f>
        <v>64</v>
      </c>
      <c r="E623" s="1">
        <f>INDEX(ScheduleRef!$D$2:$AB$853,_xlfn.AGGREGATE(15,6,(ROW(ScheduleRef!$D$2:$AB$853)-ROW(ScheduleRef!$D$2)+1)/(ScheduleRef!$D$2:$D$853&lt;&gt;""),ROWS(ScheduleCompile!E$1:E623)),COLUMNS($A623:E623))</f>
        <v>64</v>
      </c>
      <c r="F623" s="1">
        <f>INDEX(ScheduleRef!$D$2:$AB$853,_xlfn.AGGREGATE(15,6,(ROW(ScheduleRef!$D$2:$AB$853)-ROW(ScheduleRef!$D$2)+1)/(ScheduleRef!$D$2:$D$853&lt;&gt;""),ROWS(ScheduleCompile!F$1:F623)),COLUMNS($A623:F623))</f>
        <v>64</v>
      </c>
      <c r="G623" s="1">
        <f>INDEX(ScheduleRef!$D$2:$AB$853,_xlfn.AGGREGATE(15,6,(ROW(ScheduleRef!$D$2:$AB$853)-ROW(ScheduleRef!$D$2)+1)/(ScheduleRef!$D$2:$D$853&lt;&gt;""),ROWS(ScheduleCompile!G$1:G623)),COLUMNS($A623:G623))</f>
        <v>64</v>
      </c>
      <c r="H623" s="1">
        <f>INDEX(ScheduleRef!$D$2:$AB$853,_xlfn.AGGREGATE(15,6,(ROW(ScheduleRef!$D$2:$AB$853)-ROW(ScheduleRef!$D$2)+1)/(ScheduleRef!$D$2:$D$853&lt;&gt;""),ROWS(ScheduleCompile!H$1:H623)),COLUMNS($A623:H623))</f>
        <v>64</v>
      </c>
      <c r="I623" s="1">
        <f>INDEX(ScheduleRef!$D$2:$AB$853,_xlfn.AGGREGATE(15,6,(ROW(ScheduleRef!$D$2:$AB$853)-ROW(ScheduleRef!$D$2)+1)/(ScheduleRef!$D$2:$D$853&lt;&gt;""),ROWS(ScheduleCompile!I$1:I623)),COLUMNS($A623:I623))</f>
        <v>64</v>
      </c>
      <c r="J623" s="1">
        <f>INDEX(ScheduleRef!$D$2:$AB$853,_xlfn.AGGREGATE(15,6,(ROW(ScheduleRef!$D$2:$AB$853)-ROW(ScheduleRef!$D$2)+1)/(ScheduleRef!$D$2:$D$853&lt;&gt;""),ROWS(ScheduleCompile!J$1:J623)),COLUMNS($A623:J623))</f>
        <v>64</v>
      </c>
      <c r="K623" s="1">
        <f>INDEX(ScheduleRef!$D$2:$AB$853,_xlfn.AGGREGATE(15,6,(ROW(ScheduleRef!$D$2:$AB$853)-ROW(ScheduleRef!$D$2)+1)/(ScheduleRef!$D$2:$D$853&lt;&gt;""),ROWS(ScheduleCompile!K$1:K623)),COLUMNS($A623:K623))</f>
        <v>64</v>
      </c>
      <c r="L623" s="1">
        <f>INDEX(ScheduleRef!$D$2:$AB$853,_xlfn.AGGREGATE(15,6,(ROW(ScheduleRef!$D$2:$AB$853)-ROW(ScheduleRef!$D$2)+1)/(ScheduleRef!$D$2:$D$853&lt;&gt;""),ROWS(ScheduleCompile!L$1:L623)),COLUMNS($A623:L623))</f>
        <v>64</v>
      </c>
      <c r="M623" s="1">
        <f>INDEX(ScheduleRef!$D$2:$AB$853,_xlfn.AGGREGATE(15,6,(ROW(ScheduleRef!$D$2:$AB$853)-ROW(ScheduleRef!$D$2)+1)/(ScheduleRef!$D$2:$D$853&lt;&gt;""),ROWS(ScheduleCompile!M$1:M623)),COLUMNS($A623:M623))</f>
        <v>64</v>
      </c>
      <c r="N623" s="1">
        <f>INDEX(ScheduleRef!$D$2:$AB$853,_xlfn.AGGREGATE(15,6,(ROW(ScheduleRef!$D$2:$AB$853)-ROW(ScheduleRef!$D$2)+1)/(ScheduleRef!$D$2:$D$853&lt;&gt;""),ROWS(ScheduleCompile!N$1:N623)),COLUMNS($A623:N623))</f>
        <v>64</v>
      </c>
      <c r="O623" s="1">
        <f>INDEX(ScheduleRef!$D$2:$AB$853,_xlfn.AGGREGATE(15,6,(ROW(ScheduleRef!$D$2:$AB$853)-ROW(ScheduleRef!$D$2)+1)/(ScheduleRef!$D$2:$D$853&lt;&gt;""),ROWS(ScheduleCompile!O$1:O623)),COLUMNS($A623:O623))</f>
        <v>64</v>
      </c>
      <c r="P623" s="1">
        <f>INDEX(ScheduleRef!$D$2:$AB$853,_xlfn.AGGREGATE(15,6,(ROW(ScheduleRef!$D$2:$AB$853)-ROW(ScheduleRef!$D$2)+1)/(ScheduleRef!$D$2:$D$853&lt;&gt;""),ROWS(ScheduleCompile!P$1:P623)),COLUMNS($A623:P623))</f>
        <v>64</v>
      </c>
      <c r="Q623" s="1">
        <f>INDEX(ScheduleRef!$D$2:$AB$853,_xlfn.AGGREGATE(15,6,(ROW(ScheduleRef!$D$2:$AB$853)-ROW(ScheduleRef!$D$2)+1)/(ScheduleRef!$D$2:$D$853&lt;&gt;""),ROWS(ScheduleCompile!Q$1:Q623)),COLUMNS($A623:Q623))</f>
        <v>64</v>
      </c>
      <c r="R623" s="1">
        <f>INDEX(ScheduleRef!$D$2:$AB$853,_xlfn.AGGREGATE(15,6,(ROW(ScheduleRef!$D$2:$AB$853)-ROW(ScheduleRef!$D$2)+1)/(ScheduleRef!$D$2:$D$853&lt;&gt;""),ROWS(ScheduleCompile!R$1:R623)),COLUMNS($A623:R623))</f>
        <v>64</v>
      </c>
      <c r="S623" s="1">
        <f>INDEX(ScheduleRef!$D$2:$AB$853,_xlfn.AGGREGATE(15,6,(ROW(ScheduleRef!$D$2:$AB$853)-ROW(ScheduleRef!$D$2)+1)/(ScheduleRef!$D$2:$D$853&lt;&gt;""),ROWS(ScheduleCompile!S$1:S623)),COLUMNS($A623:S623))</f>
        <v>64</v>
      </c>
      <c r="T623" s="1">
        <f>INDEX(ScheduleRef!$D$2:$AB$853,_xlfn.AGGREGATE(15,6,(ROW(ScheduleRef!$D$2:$AB$853)-ROW(ScheduleRef!$D$2)+1)/(ScheduleRef!$D$2:$D$853&lt;&gt;""),ROWS(ScheduleCompile!T$1:T623)),COLUMNS($A623:T623))</f>
        <v>64</v>
      </c>
      <c r="U623" s="1">
        <f>INDEX(ScheduleRef!$D$2:$AB$853,_xlfn.AGGREGATE(15,6,(ROW(ScheduleRef!$D$2:$AB$853)-ROW(ScheduleRef!$D$2)+1)/(ScheduleRef!$D$2:$D$853&lt;&gt;""),ROWS(ScheduleCompile!U$1:U623)),COLUMNS($A623:U623))</f>
        <v>64</v>
      </c>
      <c r="V623" s="1">
        <f>INDEX(ScheduleRef!$D$2:$AB$853,_xlfn.AGGREGATE(15,6,(ROW(ScheduleRef!$D$2:$AB$853)-ROW(ScheduleRef!$D$2)+1)/(ScheduleRef!$D$2:$D$853&lt;&gt;""),ROWS(ScheduleCompile!V$1:V623)),COLUMNS($A623:V623))</f>
        <v>64</v>
      </c>
      <c r="W623" s="1">
        <f>INDEX(ScheduleRef!$D$2:$AB$853,_xlfn.AGGREGATE(15,6,(ROW(ScheduleRef!$D$2:$AB$853)-ROW(ScheduleRef!$D$2)+1)/(ScheduleRef!$D$2:$D$853&lt;&gt;""),ROWS(ScheduleCompile!W$1:W623)),COLUMNS($A623:W623))</f>
        <v>64</v>
      </c>
      <c r="X623" s="1">
        <f>INDEX(ScheduleRef!$D$2:$AB$853,_xlfn.AGGREGATE(15,6,(ROW(ScheduleRef!$D$2:$AB$853)-ROW(ScheduleRef!$D$2)+1)/(ScheduleRef!$D$2:$D$853&lt;&gt;""),ROWS(ScheduleCompile!X$1:X623)),COLUMNS($A623:X623))</f>
        <v>64</v>
      </c>
      <c r="Y623" s="1">
        <f>INDEX(ScheduleRef!$D$2:$AB$853,_xlfn.AGGREGATE(15,6,(ROW(ScheduleRef!$D$2:$AB$853)-ROW(ScheduleRef!$D$2)+1)/(ScheduleRef!$D$2:$D$853&lt;&gt;""),ROWS(ScheduleCompile!Y$1:Y623)),COLUMNS($A623:Y623))</f>
        <v>64</v>
      </c>
    </row>
    <row r="624" spans="1:25" x14ac:dyDescent="0.25">
      <c r="A624" s="30" t="str">
        <f>INDEX(ScheduleRef!$D$2:$AB$853,_xlfn.AGGREGATE(15,6,(ROW(ScheduleRef!$D$2:$AB$853)-ROW(ScheduleRef!$D$2)+1)/(ScheduleRef!$D$2:$D$853&lt;&gt;""),ROWS(ScheduleCompile!A$1:A624)),COLUMNS($A624:A624))</f>
        <v>WaterMainCZ08Nov</v>
      </c>
      <c r="B624" s="1">
        <f>INDEX(ScheduleRef!$D$2:$AB$853,_xlfn.AGGREGATE(15,6,(ROW(ScheduleRef!$D$2:$AB$853)-ROW(ScheduleRef!$D$2)+1)/(ScheduleRef!$D$2:$D$853&lt;&gt;""),ROWS(ScheduleCompile!B$1:B624)),COLUMNS($A624:B624))</f>
        <v>61.9</v>
      </c>
      <c r="C624" s="1">
        <f>INDEX(ScheduleRef!$D$2:$AB$853,_xlfn.AGGREGATE(15,6,(ROW(ScheduleRef!$D$2:$AB$853)-ROW(ScheduleRef!$D$2)+1)/(ScheduleRef!$D$2:$D$853&lt;&gt;""),ROWS(ScheduleCompile!C$1:C624)),COLUMNS($A624:C624))</f>
        <v>61.9</v>
      </c>
      <c r="D624" s="1">
        <f>INDEX(ScheduleRef!$D$2:$AB$853,_xlfn.AGGREGATE(15,6,(ROW(ScheduleRef!$D$2:$AB$853)-ROW(ScheduleRef!$D$2)+1)/(ScheduleRef!$D$2:$D$853&lt;&gt;""),ROWS(ScheduleCompile!D$1:D624)),COLUMNS($A624:D624))</f>
        <v>61.9</v>
      </c>
      <c r="E624" s="1">
        <f>INDEX(ScheduleRef!$D$2:$AB$853,_xlfn.AGGREGATE(15,6,(ROW(ScheduleRef!$D$2:$AB$853)-ROW(ScheduleRef!$D$2)+1)/(ScheduleRef!$D$2:$D$853&lt;&gt;""),ROWS(ScheduleCompile!E$1:E624)),COLUMNS($A624:E624))</f>
        <v>61.9</v>
      </c>
      <c r="F624" s="1">
        <f>INDEX(ScheduleRef!$D$2:$AB$853,_xlfn.AGGREGATE(15,6,(ROW(ScheduleRef!$D$2:$AB$853)-ROW(ScheduleRef!$D$2)+1)/(ScheduleRef!$D$2:$D$853&lt;&gt;""),ROWS(ScheduleCompile!F$1:F624)),COLUMNS($A624:F624))</f>
        <v>61.9</v>
      </c>
      <c r="G624" s="1">
        <f>INDEX(ScheduleRef!$D$2:$AB$853,_xlfn.AGGREGATE(15,6,(ROW(ScheduleRef!$D$2:$AB$853)-ROW(ScheduleRef!$D$2)+1)/(ScheduleRef!$D$2:$D$853&lt;&gt;""),ROWS(ScheduleCompile!G$1:G624)),COLUMNS($A624:G624))</f>
        <v>61.9</v>
      </c>
      <c r="H624" s="1">
        <f>INDEX(ScheduleRef!$D$2:$AB$853,_xlfn.AGGREGATE(15,6,(ROW(ScheduleRef!$D$2:$AB$853)-ROW(ScheduleRef!$D$2)+1)/(ScheduleRef!$D$2:$D$853&lt;&gt;""),ROWS(ScheduleCompile!H$1:H624)),COLUMNS($A624:H624))</f>
        <v>61.9</v>
      </c>
      <c r="I624" s="1">
        <f>INDEX(ScheduleRef!$D$2:$AB$853,_xlfn.AGGREGATE(15,6,(ROW(ScheduleRef!$D$2:$AB$853)-ROW(ScheduleRef!$D$2)+1)/(ScheduleRef!$D$2:$D$853&lt;&gt;""),ROWS(ScheduleCompile!I$1:I624)),COLUMNS($A624:I624))</f>
        <v>61.9</v>
      </c>
      <c r="J624" s="1">
        <f>INDEX(ScheduleRef!$D$2:$AB$853,_xlfn.AGGREGATE(15,6,(ROW(ScheduleRef!$D$2:$AB$853)-ROW(ScheduleRef!$D$2)+1)/(ScheduleRef!$D$2:$D$853&lt;&gt;""),ROWS(ScheduleCompile!J$1:J624)),COLUMNS($A624:J624))</f>
        <v>61.9</v>
      </c>
      <c r="K624" s="1">
        <f>INDEX(ScheduleRef!$D$2:$AB$853,_xlfn.AGGREGATE(15,6,(ROW(ScheduleRef!$D$2:$AB$853)-ROW(ScheduleRef!$D$2)+1)/(ScheduleRef!$D$2:$D$853&lt;&gt;""),ROWS(ScheduleCompile!K$1:K624)),COLUMNS($A624:K624))</f>
        <v>61.9</v>
      </c>
      <c r="L624" s="1">
        <f>INDEX(ScheduleRef!$D$2:$AB$853,_xlfn.AGGREGATE(15,6,(ROW(ScheduleRef!$D$2:$AB$853)-ROW(ScheduleRef!$D$2)+1)/(ScheduleRef!$D$2:$D$853&lt;&gt;""),ROWS(ScheduleCompile!L$1:L624)),COLUMNS($A624:L624))</f>
        <v>61.9</v>
      </c>
      <c r="M624" s="1">
        <f>INDEX(ScheduleRef!$D$2:$AB$853,_xlfn.AGGREGATE(15,6,(ROW(ScheduleRef!$D$2:$AB$853)-ROW(ScheduleRef!$D$2)+1)/(ScheduleRef!$D$2:$D$853&lt;&gt;""),ROWS(ScheduleCompile!M$1:M624)),COLUMNS($A624:M624))</f>
        <v>61.9</v>
      </c>
      <c r="N624" s="1">
        <f>INDEX(ScheduleRef!$D$2:$AB$853,_xlfn.AGGREGATE(15,6,(ROW(ScheduleRef!$D$2:$AB$853)-ROW(ScheduleRef!$D$2)+1)/(ScheduleRef!$D$2:$D$853&lt;&gt;""),ROWS(ScheduleCompile!N$1:N624)),COLUMNS($A624:N624))</f>
        <v>61.9</v>
      </c>
      <c r="O624" s="1">
        <f>INDEX(ScheduleRef!$D$2:$AB$853,_xlfn.AGGREGATE(15,6,(ROW(ScheduleRef!$D$2:$AB$853)-ROW(ScheduleRef!$D$2)+1)/(ScheduleRef!$D$2:$D$853&lt;&gt;""),ROWS(ScheduleCompile!O$1:O624)),COLUMNS($A624:O624))</f>
        <v>61.9</v>
      </c>
      <c r="P624" s="1">
        <f>INDEX(ScheduleRef!$D$2:$AB$853,_xlfn.AGGREGATE(15,6,(ROW(ScheduleRef!$D$2:$AB$853)-ROW(ScheduleRef!$D$2)+1)/(ScheduleRef!$D$2:$D$853&lt;&gt;""),ROWS(ScheduleCompile!P$1:P624)),COLUMNS($A624:P624))</f>
        <v>61.9</v>
      </c>
      <c r="Q624" s="1">
        <f>INDEX(ScheduleRef!$D$2:$AB$853,_xlfn.AGGREGATE(15,6,(ROW(ScheduleRef!$D$2:$AB$853)-ROW(ScheduleRef!$D$2)+1)/(ScheduleRef!$D$2:$D$853&lt;&gt;""),ROWS(ScheduleCompile!Q$1:Q624)),COLUMNS($A624:Q624))</f>
        <v>61.9</v>
      </c>
      <c r="R624" s="1">
        <f>INDEX(ScheduleRef!$D$2:$AB$853,_xlfn.AGGREGATE(15,6,(ROW(ScheduleRef!$D$2:$AB$853)-ROW(ScheduleRef!$D$2)+1)/(ScheduleRef!$D$2:$D$853&lt;&gt;""),ROWS(ScheduleCompile!R$1:R624)),COLUMNS($A624:R624))</f>
        <v>61.9</v>
      </c>
      <c r="S624" s="1">
        <f>INDEX(ScheduleRef!$D$2:$AB$853,_xlfn.AGGREGATE(15,6,(ROW(ScheduleRef!$D$2:$AB$853)-ROW(ScheduleRef!$D$2)+1)/(ScheduleRef!$D$2:$D$853&lt;&gt;""),ROWS(ScheduleCompile!S$1:S624)),COLUMNS($A624:S624))</f>
        <v>61.9</v>
      </c>
      <c r="T624" s="1">
        <f>INDEX(ScheduleRef!$D$2:$AB$853,_xlfn.AGGREGATE(15,6,(ROW(ScheduleRef!$D$2:$AB$853)-ROW(ScheduleRef!$D$2)+1)/(ScheduleRef!$D$2:$D$853&lt;&gt;""),ROWS(ScheduleCompile!T$1:T624)),COLUMNS($A624:T624))</f>
        <v>61.9</v>
      </c>
      <c r="U624" s="1">
        <f>INDEX(ScheduleRef!$D$2:$AB$853,_xlfn.AGGREGATE(15,6,(ROW(ScheduleRef!$D$2:$AB$853)-ROW(ScheduleRef!$D$2)+1)/(ScheduleRef!$D$2:$D$853&lt;&gt;""),ROWS(ScheduleCompile!U$1:U624)),COLUMNS($A624:U624))</f>
        <v>61.9</v>
      </c>
      <c r="V624" s="1">
        <f>INDEX(ScheduleRef!$D$2:$AB$853,_xlfn.AGGREGATE(15,6,(ROW(ScheduleRef!$D$2:$AB$853)-ROW(ScheduleRef!$D$2)+1)/(ScheduleRef!$D$2:$D$853&lt;&gt;""),ROWS(ScheduleCompile!V$1:V624)),COLUMNS($A624:V624))</f>
        <v>61.9</v>
      </c>
      <c r="W624" s="1">
        <f>INDEX(ScheduleRef!$D$2:$AB$853,_xlfn.AGGREGATE(15,6,(ROW(ScheduleRef!$D$2:$AB$853)-ROW(ScheduleRef!$D$2)+1)/(ScheduleRef!$D$2:$D$853&lt;&gt;""),ROWS(ScheduleCompile!W$1:W624)),COLUMNS($A624:W624))</f>
        <v>61.9</v>
      </c>
      <c r="X624" s="1">
        <f>INDEX(ScheduleRef!$D$2:$AB$853,_xlfn.AGGREGATE(15,6,(ROW(ScheduleRef!$D$2:$AB$853)-ROW(ScheduleRef!$D$2)+1)/(ScheduleRef!$D$2:$D$853&lt;&gt;""),ROWS(ScheduleCompile!X$1:X624)),COLUMNS($A624:X624))</f>
        <v>61.9</v>
      </c>
      <c r="Y624" s="1">
        <f>INDEX(ScheduleRef!$D$2:$AB$853,_xlfn.AGGREGATE(15,6,(ROW(ScheduleRef!$D$2:$AB$853)-ROW(ScheduleRef!$D$2)+1)/(ScheduleRef!$D$2:$D$853&lt;&gt;""),ROWS(ScheduleCompile!Y$1:Y624)),COLUMNS($A624:Y624))</f>
        <v>61.9</v>
      </c>
    </row>
    <row r="625" spans="1:25" x14ac:dyDescent="0.25">
      <c r="A625" s="30" t="str">
        <f>INDEX(ScheduleRef!$D$2:$AB$853,_xlfn.AGGREGATE(15,6,(ROW(ScheduleRef!$D$2:$AB$853)-ROW(ScheduleRef!$D$2)+1)/(ScheduleRef!$D$2:$D$853&lt;&gt;""),ROWS(ScheduleCompile!A$1:A625)),COLUMNS($A625:A625))</f>
        <v>WaterMainCZ08Dec</v>
      </c>
      <c r="B625" s="1">
        <f>INDEX(ScheduleRef!$D$2:$AB$853,_xlfn.AGGREGATE(15,6,(ROW(ScheduleRef!$D$2:$AB$853)-ROW(ScheduleRef!$D$2)+1)/(ScheduleRef!$D$2:$D$853&lt;&gt;""),ROWS(ScheduleCompile!B$1:B625)),COLUMNS($A625:B625))</f>
        <v>59.2</v>
      </c>
      <c r="C625" s="1">
        <f>INDEX(ScheduleRef!$D$2:$AB$853,_xlfn.AGGREGATE(15,6,(ROW(ScheduleRef!$D$2:$AB$853)-ROW(ScheduleRef!$D$2)+1)/(ScheduleRef!$D$2:$D$853&lt;&gt;""),ROWS(ScheduleCompile!C$1:C625)),COLUMNS($A625:C625))</f>
        <v>59.2</v>
      </c>
      <c r="D625" s="1">
        <f>INDEX(ScheduleRef!$D$2:$AB$853,_xlfn.AGGREGATE(15,6,(ROW(ScheduleRef!$D$2:$AB$853)-ROW(ScheduleRef!$D$2)+1)/(ScheduleRef!$D$2:$D$853&lt;&gt;""),ROWS(ScheduleCompile!D$1:D625)),COLUMNS($A625:D625))</f>
        <v>59.2</v>
      </c>
      <c r="E625" s="1">
        <f>INDEX(ScheduleRef!$D$2:$AB$853,_xlfn.AGGREGATE(15,6,(ROW(ScheduleRef!$D$2:$AB$853)-ROW(ScheduleRef!$D$2)+1)/(ScheduleRef!$D$2:$D$853&lt;&gt;""),ROWS(ScheduleCompile!E$1:E625)),COLUMNS($A625:E625))</f>
        <v>59.2</v>
      </c>
      <c r="F625" s="1">
        <f>INDEX(ScheduleRef!$D$2:$AB$853,_xlfn.AGGREGATE(15,6,(ROW(ScheduleRef!$D$2:$AB$853)-ROW(ScheduleRef!$D$2)+1)/(ScheduleRef!$D$2:$D$853&lt;&gt;""),ROWS(ScheduleCompile!F$1:F625)),COLUMNS($A625:F625))</f>
        <v>59.2</v>
      </c>
      <c r="G625" s="1">
        <f>INDEX(ScheduleRef!$D$2:$AB$853,_xlfn.AGGREGATE(15,6,(ROW(ScheduleRef!$D$2:$AB$853)-ROW(ScheduleRef!$D$2)+1)/(ScheduleRef!$D$2:$D$853&lt;&gt;""),ROWS(ScheduleCompile!G$1:G625)),COLUMNS($A625:G625))</f>
        <v>59.2</v>
      </c>
      <c r="H625" s="1">
        <f>INDEX(ScheduleRef!$D$2:$AB$853,_xlfn.AGGREGATE(15,6,(ROW(ScheduleRef!$D$2:$AB$853)-ROW(ScheduleRef!$D$2)+1)/(ScheduleRef!$D$2:$D$853&lt;&gt;""),ROWS(ScheduleCompile!H$1:H625)),COLUMNS($A625:H625))</f>
        <v>59.2</v>
      </c>
      <c r="I625" s="1">
        <f>INDEX(ScheduleRef!$D$2:$AB$853,_xlfn.AGGREGATE(15,6,(ROW(ScheduleRef!$D$2:$AB$853)-ROW(ScheduleRef!$D$2)+1)/(ScheduleRef!$D$2:$D$853&lt;&gt;""),ROWS(ScheduleCompile!I$1:I625)),COLUMNS($A625:I625))</f>
        <v>59.2</v>
      </c>
      <c r="J625" s="1">
        <f>INDEX(ScheduleRef!$D$2:$AB$853,_xlfn.AGGREGATE(15,6,(ROW(ScheduleRef!$D$2:$AB$853)-ROW(ScheduleRef!$D$2)+1)/(ScheduleRef!$D$2:$D$853&lt;&gt;""),ROWS(ScheduleCompile!J$1:J625)),COLUMNS($A625:J625))</f>
        <v>59.2</v>
      </c>
      <c r="K625" s="1">
        <f>INDEX(ScheduleRef!$D$2:$AB$853,_xlfn.AGGREGATE(15,6,(ROW(ScheduleRef!$D$2:$AB$853)-ROW(ScheduleRef!$D$2)+1)/(ScheduleRef!$D$2:$D$853&lt;&gt;""),ROWS(ScheduleCompile!K$1:K625)),COLUMNS($A625:K625))</f>
        <v>59.2</v>
      </c>
      <c r="L625" s="1">
        <f>INDEX(ScheduleRef!$D$2:$AB$853,_xlfn.AGGREGATE(15,6,(ROW(ScheduleRef!$D$2:$AB$853)-ROW(ScheduleRef!$D$2)+1)/(ScheduleRef!$D$2:$D$853&lt;&gt;""),ROWS(ScheduleCompile!L$1:L625)),COLUMNS($A625:L625))</f>
        <v>59.2</v>
      </c>
      <c r="M625" s="1">
        <f>INDEX(ScheduleRef!$D$2:$AB$853,_xlfn.AGGREGATE(15,6,(ROW(ScheduleRef!$D$2:$AB$853)-ROW(ScheduleRef!$D$2)+1)/(ScheduleRef!$D$2:$D$853&lt;&gt;""),ROWS(ScheduleCompile!M$1:M625)),COLUMNS($A625:M625))</f>
        <v>59.2</v>
      </c>
      <c r="N625" s="1">
        <f>INDEX(ScheduleRef!$D$2:$AB$853,_xlfn.AGGREGATE(15,6,(ROW(ScheduleRef!$D$2:$AB$853)-ROW(ScheduleRef!$D$2)+1)/(ScheduleRef!$D$2:$D$853&lt;&gt;""),ROWS(ScheduleCompile!N$1:N625)),COLUMNS($A625:N625))</f>
        <v>59.2</v>
      </c>
      <c r="O625" s="1">
        <f>INDEX(ScheduleRef!$D$2:$AB$853,_xlfn.AGGREGATE(15,6,(ROW(ScheduleRef!$D$2:$AB$853)-ROW(ScheduleRef!$D$2)+1)/(ScheduleRef!$D$2:$D$853&lt;&gt;""),ROWS(ScheduleCompile!O$1:O625)),COLUMNS($A625:O625))</f>
        <v>59.2</v>
      </c>
      <c r="P625" s="1">
        <f>INDEX(ScheduleRef!$D$2:$AB$853,_xlfn.AGGREGATE(15,6,(ROW(ScheduleRef!$D$2:$AB$853)-ROW(ScheduleRef!$D$2)+1)/(ScheduleRef!$D$2:$D$853&lt;&gt;""),ROWS(ScheduleCompile!P$1:P625)),COLUMNS($A625:P625))</f>
        <v>59.2</v>
      </c>
      <c r="Q625" s="1">
        <f>INDEX(ScheduleRef!$D$2:$AB$853,_xlfn.AGGREGATE(15,6,(ROW(ScheduleRef!$D$2:$AB$853)-ROW(ScheduleRef!$D$2)+1)/(ScheduleRef!$D$2:$D$853&lt;&gt;""),ROWS(ScheduleCompile!Q$1:Q625)),COLUMNS($A625:Q625))</f>
        <v>59.2</v>
      </c>
      <c r="R625" s="1">
        <f>INDEX(ScheduleRef!$D$2:$AB$853,_xlfn.AGGREGATE(15,6,(ROW(ScheduleRef!$D$2:$AB$853)-ROW(ScheduleRef!$D$2)+1)/(ScheduleRef!$D$2:$D$853&lt;&gt;""),ROWS(ScheduleCompile!R$1:R625)),COLUMNS($A625:R625))</f>
        <v>59.2</v>
      </c>
      <c r="S625" s="1">
        <f>INDEX(ScheduleRef!$D$2:$AB$853,_xlfn.AGGREGATE(15,6,(ROW(ScheduleRef!$D$2:$AB$853)-ROW(ScheduleRef!$D$2)+1)/(ScheduleRef!$D$2:$D$853&lt;&gt;""),ROWS(ScheduleCompile!S$1:S625)),COLUMNS($A625:S625))</f>
        <v>59.2</v>
      </c>
      <c r="T625" s="1">
        <f>INDEX(ScheduleRef!$D$2:$AB$853,_xlfn.AGGREGATE(15,6,(ROW(ScheduleRef!$D$2:$AB$853)-ROW(ScheduleRef!$D$2)+1)/(ScheduleRef!$D$2:$D$853&lt;&gt;""),ROWS(ScheduleCompile!T$1:T625)),COLUMNS($A625:T625))</f>
        <v>59.2</v>
      </c>
      <c r="U625" s="1">
        <f>INDEX(ScheduleRef!$D$2:$AB$853,_xlfn.AGGREGATE(15,6,(ROW(ScheduleRef!$D$2:$AB$853)-ROW(ScheduleRef!$D$2)+1)/(ScheduleRef!$D$2:$D$853&lt;&gt;""),ROWS(ScheduleCompile!U$1:U625)),COLUMNS($A625:U625))</f>
        <v>59.2</v>
      </c>
      <c r="V625" s="1">
        <f>INDEX(ScheduleRef!$D$2:$AB$853,_xlfn.AGGREGATE(15,6,(ROW(ScheduleRef!$D$2:$AB$853)-ROW(ScheduleRef!$D$2)+1)/(ScheduleRef!$D$2:$D$853&lt;&gt;""),ROWS(ScheduleCompile!V$1:V625)),COLUMNS($A625:V625))</f>
        <v>59.2</v>
      </c>
      <c r="W625" s="1">
        <f>INDEX(ScheduleRef!$D$2:$AB$853,_xlfn.AGGREGATE(15,6,(ROW(ScheduleRef!$D$2:$AB$853)-ROW(ScheduleRef!$D$2)+1)/(ScheduleRef!$D$2:$D$853&lt;&gt;""),ROWS(ScheduleCompile!W$1:W625)),COLUMNS($A625:W625))</f>
        <v>59.2</v>
      </c>
      <c r="X625" s="1">
        <f>INDEX(ScheduleRef!$D$2:$AB$853,_xlfn.AGGREGATE(15,6,(ROW(ScheduleRef!$D$2:$AB$853)-ROW(ScheduleRef!$D$2)+1)/(ScheduleRef!$D$2:$D$853&lt;&gt;""),ROWS(ScheduleCompile!X$1:X625)),COLUMNS($A625:X625))</f>
        <v>59.2</v>
      </c>
      <c r="Y625" s="1">
        <f>INDEX(ScheduleRef!$D$2:$AB$853,_xlfn.AGGREGATE(15,6,(ROW(ScheduleRef!$D$2:$AB$853)-ROW(ScheduleRef!$D$2)+1)/(ScheduleRef!$D$2:$D$853&lt;&gt;""),ROWS(ScheduleCompile!Y$1:Y625)),COLUMNS($A625:Y625))</f>
        <v>59.2</v>
      </c>
    </row>
    <row r="626" spans="1:25" x14ac:dyDescent="0.25">
      <c r="A626" s="30" t="str">
        <f>INDEX(ScheduleRef!$D$2:$AB$853,_xlfn.AGGREGATE(15,6,(ROW(ScheduleRef!$D$2:$AB$853)-ROW(ScheduleRef!$D$2)+1)/(ScheduleRef!$D$2:$D$853&lt;&gt;""),ROWS(ScheduleCompile!A$1:A626)),COLUMNS($A626:A626))</f>
        <v>WaterMainCZ09Jan</v>
      </c>
      <c r="B626" s="1">
        <f>INDEX(ScheduleRef!$D$2:$AB$853,_xlfn.AGGREGATE(15,6,(ROW(ScheduleRef!$D$2:$AB$853)-ROW(ScheduleRef!$D$2)+1)/(ScheduleRef!$D$2:$D$853&lt;&gt;""),ROWS(ScheduleCompile!B$1:B626)),COLUMNS($A626:B626))</f>
        <v>57.7</v>
      </c>
      <c r="C626" s="1">
        <f>INDEX(ScheduleRef!$D$2:$AB$853,_xlfn.AGGREGATE(15,6,(ROW(ScheduleRef!$D$2:$AB$853)-ROW(ScheduleRef!$D$2)+1)/(ScheduleRef!$D$2:$D$853&lt;&gt;""),ROWS(ScheduleCompile!C$1:C626)),COLUMNS($A626:C626))</f>
        <v>57.7</v>
      </c>
      <c r="D626" s="1">
        <f>INDEX(ScheduleRef!$D$2:$AB$853,_xlfn.AGGREGATE(15,6,(ROW(ScheduleRef!$D$2:$AB$853)-ROW(ScheduleRef!$D$2)+1)/(ScheduleRef!$D$2:$D$853&lt;&gt;""),ROWS(ScheduleCompile!D$1:D626)),COLUMNS($A626:D626))</f>
        <v>57.7</v>
      </c>
      <c r="E626" s="1">
        <f>INDEX(ScheduleRef!$D$2:$AB$853,_xlfn.AGGREGATE(15,6,(ROW(ScheduleRef!$D$2:$AB$853)-ROW(ScheduleRef!$D$2)+1)/(ScheduleRef!$D$2:$D$853&lt;&gt;""),ROWS(ScheduleCompile!E$1:E626)),COLUMNS($A626:E626))</f>
        <v>57.7</v>
      </c>
      <c r="F626" s="1">
        <f>INDEX(ScheduleRef!$D$2:$AB$853,_xlfn.AGGREGATE(15,6,(ROW(ScheduleRef!$D$2:$AB$853)-ROW(ScheduleRef!$D$2)+1)/(ScheduleRef!$D$2:$D$853&lt;&gt;""),ROWS(ScheduleCompile!F$1:F626)),COLUMNS($A626:F626))</f>
        <v>57.7</v>
      </c>
      <c r="G626" s="1">
        <f>INDEX(ScheduleRef!$D$2:$AB$853,_xlfn.AGGREGATE(15,6,(ROW(ScheduleRef!$D$2:$AB$853)-ROW(ScheduleRef!$D$2)+1)/(ScheduleRef!$D$2:$D$853&lt;&gt;""),ROWS(ScheduleCompile!G$1:G626)),COLUMNS($A626:G626))</f>
        <v>57.7</v>
      </c>
      <c r="H626" s="1">
        <f>INDEX(ScheduleRef!$D$2:$AB$853,_xlfn.AGGREGATE(15,6,(ROW(ScheduleRef!$D$2:$AB$853)-ROW(ScheduleRef!$D$2)+1)/(ScheduleRef!$D$2:$D$853&lt;&gt;""),ROWS(ScheduleCompile!H$1:H626)),COLUMNS($A626:H626))</f>
        <v>57.7</v>
      </c>
      <c r="I626" s="1">
        <f>INDEX(ScheduleRef!$D$2:$AB$853,_xlfn.AGGREGATE(15,6,(ROW(ScheduleRef!$D$2:$AB$853)-ROW(ScheduleRef!$D$2)+1)/(ScheduleRef!$D$2:$D$853&lt;&gt;""),ROWS(ScheduleCompile!I$1:I626)),COLUMNS($A626:I626))</f>
        <v>57.7</v>
      </c>
      <c r="J626" s="1">
        <f>INDEX(ScheduleRef!$D$2:$AB$853,_xlfn.AGGREGATE(15,6,(ROW(ScheduleRef!$D$2:$AB$853)-ROW(ScheduleRef!$D$2)+1)/(ScheduleRef!$D$2:$D$853&lt;&gt;""),ROWS(ScheduleCompile!J$1:J626)),COLUMNS($A626:J626))</f>
        <v>57.7</v>
      </c>
      <c r="K626" s="1">
        <f>INDEX(ScheduleRef!$D$2:$AB$853,_xlfn.AGGREGATE(15,6,(ROW(ScheduleRef!$D$2:$AB$853)-ROW(ScheduleRef!$D$2)+1)/(ScheduleRef!$D$2:$D$853&lt;&gt;""),ROWS(ScheduleCompile!K$1:K626)),COLUMNS($A626:K626))</f>
        <v>57.7</v>
      </c>
      <c r="L626" s="1">
        <f>INDEX(ScheduleRef!$D$2:$AB$853,_xlfn.AGGREGATE(15,6,(ROW(ScheduleRef!$D$2:$AB$853)-ROW(ScheduleRef!$D$2)+1)/(ScheduleRef!$D$2:$D$853&lt;&gt;""),ROWS(ScheduleCompile!L$1:L626)),COLUMNS($A626:L626))</f>
        <v>57.7</v>
      </c>
      <c r="M626" s="1">
        <f>INDEX(ScheduleRef!$D$2:$AB$853,_xlfn.AGGREGATE(15,6,(ROW(ScheduleRef!$D$2:$AB$853)-ROW(ScheduleRef!$D$2)+1)/(ScheduleRef!$D$2:$D$853&lt;&gt;""),ROWS(ScheduleCompile!M$1:M626)),COLUMNS($A626:M626))</f>
        <v>57.7</v>
      </c>
      <c r="N626" s="1">
        <f>INDEX(ScheduleRef!$D$2:$AB$853,_xlfn.AGGREGATE(15,6,(ROW(ScheduleRef!$D$2:$AB$853)-ROW(ScheduleRef!$D$2)+1)/(ScheduleRef!$D$2:$D$853&lt;&gt;""),ROWS(ScheduleCompile!N$1:N626)),COLUMNS($A626:N626))</f>
        <v>57.7</v>
      </c>
      <c r="O626" s="1">
        <f>INDEX(ScheduleRef!$D$2:$AB$853,_xlfn.AGGREGATE(15,6,(ROW(ScheduleRef!$D$2:$AB$853)-ROW(ScheduleRef!$D$2)+1)/(ScheduleRef!$D$2:$D$853&lt;&gt;""),ROWS(ScheduleCompile!O$1:O626)),COLUMNS($A626:O626))</f>
        <v>57.7</v>
      </c>
      <c r="P626" s="1">
        <f>INDEX(ScheduleRef!$D$2:$AB$853,_xlfn.AGGREGATE(15,6,(ROW(ScheduleRef!$D$2:$AB$853)-ROW(ScheduleRef!$D$2)+1)/(ScheduleRef!$D$2:$D$853&lt;&gt;""),ROWS(ScheduleCompile!P$1:P626)),COLUMNS($A626:P626))</f>
        <v>57.7</v>
      </c>
      <c r="Q626" s="1">
        <f>INDEX(ScheduleRef!$D$2:$AB$853,_xlfn.AGGREGATE(15,6,(ROW(ScheduleRef!$D$2:$AB$853)-ROW(ScheduleRef!$D$2)+1)/(ScheduleRef!$D$2:$D$853&lt;&gt;""),ROWS(ScheduleCompile!Q$1:Q626)),COLUMNS($A626:Q626))</f>
        <v>57.7</v>
      </c>
      <c r="R626" s="1">
        <f>INDEX(ScheduleRef!$D$2:$AB$853,_xlfn.AGGREGATE(15,6,(ROW(ScheduleRef!$D$2:$AB$853)-ROW(ScheduleRef!$D$2)+1)/(ScheduleRef!$D$2:$D$853&lt;&gt;""),ROWS(ScheduleCompile!R$1:R626)),COLUMNS($A626:R626))</f>
        <v>57.7</v>
      </c>
      <c r="S626" s="1">
        <f>INDEX(ScheduleRef!$D$2:$AB$853,_xlfn.AGGREGATE(15,6,(ROW(ScheduleRef!$D$2:$AB$853)-ROW(ScheduleRef!$D$2)+1)/(ScheduleRef!$D$2:$D$853&lt;&gt;""),ROWS(ScheduleCompile!S$1:S626)),COLUMNS($A626:S626))</f>
        <v>57.7</v>
      </c>
      <c r="T626" s="1">
        <f>INDEX(ScheduleRef!$D$2:$AB$853,_xlfn.AGGREGATE(15,6,(ROW(ScheduleRef!$D$2:$AB$853)-ROW(ScheduleRef!$D$2)+1)/(ScheduleRef!$D$2:$D$853&lt;&gt;""),ROWS(ScheduleCompile!T$1:T626)),COLUMNS($A626:T626))</f>
        <v>57.7</v>
      </c>
      <c r="U626" s="1">
        <f>INDEX(ScheduleRef!$D$2:$AB$853,_xlfn.AGGREGATE(15,6,(ROW(ScheduleRef!$D$2:$AB$853)-ROW(ScheduleRef!$D$2)+1)/(ScheduleRef!$D$2:$D$853&lt;&gt;""),ROWS(ScheduleCompile!U$1:U626)),COLUMNS($A626:U626))</f>
        <v>57.7</v>
      </c>
      <c r="V626" s="1">
        <f>INDEX(ScheduleRef!$D$2:$AB$853,_xlfn.AGGREGATE(15,6,(ROW(ScheduleRef!$D$2:$AB$853)-ROW(ScheduleRef!$D$2)+1)/(ScheduleRef!$D$2:$D$853&lt;&gt;""),ROWS(ScheduleCompile!V$1:V626)),COLUMNS($A626:V626))</f>
        <v>57.7</v>
      </c>
      <c r="W626" s="1">
        <f>INDEX(ScheduleRef!$D$2:$AB$853,_xlfn.AGGREGATE(15,6,(ROW(ScheduleRef!$D$2:$AB$853)-ROW(ScheduleRef!$D$2)+1)/(ScheduleRef!$D$2:$D$853&lt;&gt;""),ROWS(ScheduleCompile!W$1:W626)),COLUMNS($A626:W626))</f>
        <v>57.7</v>
      </c>
      <c r="X626" s="1">
        <f>INDEX(ScheduleRef!$D$2:$AB$853,_xlfn.AGGREGATE(15,6,(ROW(ScheduleRef!$D$2:$AB$853)-ROW(ScheduleRef!$D$2)+1)/(ScheduleRef!$D$2:$D$853&lt;&gt;""),ROWS(ScheduleCompile!X$1:X626)),COLUMNS($A626:X626))</f>
        <v>57.7</v>
      </c>
      <c r="Y626" s="1">
        <f>INDEX(ScheduleRef!$D$2:$AB$853,_xlfn.AGGREGATE(15,6,(ROW(ScheduleRef!$D$2:$AB$853)-ROW(ScheduleRef!$D$2)+1)/(ScheduleRef!$D$2:$D$853&lt;&gt;""),ROWS(ScheduleCompile!Y$1:Y626)),COLUMNS($A626:Y626))</f>
        <v>57.7</v>
      </c>
    </row>
    <row r="627" spans="1:25" x14ac:dyDescent="0.25">
      <c r="A627" s="30" t="str">
        <f>INDEX(ScheduleRef!$D$2:$AB$853,_xlfn.AGGREGATE(15,6,(ROW(ScheduleRef!$D$2:$AB$853)-ROW(ScheduleRef!$D$2)+1)/(ScheduleRef!$D$2:$D$853&lt;&gt;""),ROWS(ScheduleCompile!A$1:A627)),COLUMNS($A627:A627))</f>
        <v>WaterMainCZ09Feb</v>
      </c>
      <c r="B627" s="1">
        <f>INDEX(ScheduleRef!$D$2:$AB$853,_xlfn.AGGREGATE(15,6,(ROW(ScheduleRef!$D$2:$AB$853)-ROW(ScheduleRef!$D$2)+1)/(ScheduleRef!$D$2:$D$853&lt;&gt;""),ROWS(ScheduleCompile!B$1:B627)),COLUMNS($A627:B627))</f>
        <v>57.6</v>
      </c>
      <c r="C627" s="1">
        <f>INDEX(ScheduleRef!$D$2:$AB$853,_xlfn.AGGREGATE(15,6,(ROW(ScheduleRef!$D$2:$AB$853)-ROW(ScheduleRef!$D$2)+1)/(ScheduleRef!$D$2:$D$853&lt;&gt;""),ROWS(ScheduleCompile!C$1:C627)),COLUMNS($A627:C627))</f>
        <v>57.6</v>
      </c>
      <c r="D627" s="1">
        <f>INDEX(ScheduleRef!$D$2:$AB$853,_xlfn.AGGREGATE(15,6,(ROW(ScheduleRef!$D$2:$AB$853)-ROW(ScheduleRef!$D$2)+1)/(ScheduleRef!$D$2:$D$853&lt;&gt;""),ROWS(ScheduleCompile!D$1:D627)),COLUMNS($A627:D627))</f>
        <v>57.6</v>
      </c>
      <c r="E627" s="1">
        <f>INDEX(ScheduleRef!$D$2:$AB$853,_xlfn.AGGREGATE(15,6,(ROW(ScheduleRef!$D$2:$AB$853)-ROW(ScheduleRef!$D$2)+1)/(ScheduleRef!$D$2:$D$853&lt;&gt;""),ROWS(ScheduleCompile!E$1:E627)),COLUMNS($A627:E627))</f>
        <v>57.6</v>
      </c>
      <c r="F627" s="1">
        <f>INDEX(ScheduleRef!$D$2:$AB$853,_xlfn.AGGREGATE(15,6,(ROW(ScheduleRef!$D$2:$AB$853)-ROW(ScheduleRef!$D$2)+1)/(ScheduleRef!$D$2:$D$853&lt;&gt;""),ROWS(ScheduleCompile!F$1:F627)),COLUMNS($A627:F627))</f>
        <v>57.6</v>
      </c>
      <c r="G627" s="1">
        <f>INDEX(ScheduleRef!$D$2:$AB$853,_xlfn.AGGREGATE(15,6,(ROW(ScheduleRef!$D$2:$AB$853)-ROW(ScheduleRef!$D$2)+1)/(ScheduleRef!$D$2:$D$853&lt;&gt;""),ROWS(ScheduleCompile!G$1:G627)),COLUMNS($A627:G627))</f>
        <v>57.6</v>
      </c>
      <c r="H627" s="1">
        <f>INDEX(ScheduleRef!$D$2:$AB$853,_xlfn.AGGREGATE(15,6,(ROW(ScheduleRef!$D$2:$AB$853)-ROW(ScheduleRef!$D$2)+1)/(ScheduleRef!$D$2:$D$853&lt;&gt;""),ROWS(ScheduleCompile!H$1:H627)),COLUMNS($A627:H627))</f>
        <v>57.6</v>
      </c>
      <c r="I627" s="1">
        <f>INDEX(ScheduleRef!$D$2:$AB$853,_xlfn.AGGREGATE(15,6,(ROW(ScheduleRef!$D$2:$AB$853)-ROW(ScheduleRef!$D$2)+1)/(ScheduleRef!$D$2:$D$853&lt;&gt;""),ROWS(ScheduleCompile!I$1:I627)),COLUMNS($A627:I627))</f>
        <v>57.6</v>
      </c>
      <c r="J627" s="1">
        <f>INDEX(ScheduleRef!$D$2:$AB$853,_xlfn.AGGREGATE(15,6,(ROW(ScheduleRef!$D$2:$AB$853)-ROW(ScheduleRef!$D$2)+1)/(ScheduleRef!$D$2:$D$853&lt;&gt;""),ROWS(ScheduleCompile!J$1:J627)),COLUMNS($A627:J627))</f>
        <v>57.6</v>
      </c>
      <c r="K627" s="1">
        <f>INDEX(ScheduleRef!$D$2:$AB$853,_xlfn.AGGREGATE(15,6,(ROW(ScheduleRef!$D$2:$AB$853)-ROW(ScheduleRef!$D$2)+1)/(ScheduleRef!$D$2:$D$853&lt;&gt;""),ROWS(ScheduleCompile!K$1:K627)),COLUMNS($A627:K627))</f>
        <v>57.6</v>
      </c>
      <c r="L627" s="1">
        <f>INDEX(ScheduleRef!$D$2:$AB$853,_xlfn.AGGREGATE(15,6,(ROW(ScheduleRef!$D$2:$AB$853)-ROW(ScheduleRef!$D$2)+1)/(ScheduleRef!$D$2:$D$853&lt;&gt;""),ROWS(ScheduleCompile!L$1:L627)),COLUMNS($A627:L627))</f>
        <v>57.6</v>
      </c>
      <c r="M627" s="1">
        <f>INDEX(ScheduleRef!$D$2:$AB$853,_xlfn.AGGREGATE(15,6,(ROW(ScheduleRef!$D$2:$AB$853)-ROW(ScheduleRef!$D$2)+1)/(ScheduleRef!$D$2:$D$853&lt;&gt;""),ROWS(ScheduleCompile!M$1:M627)),COLUMNS($A627:M627))</f>
        <v>57.6</v>
      </c>
      <c r="N627" s="1">
        <f>INDEX(ScheduleRef!$D$2:$AB$853,_xlfn.AGGREGATE(15,6,(ROW(ScheduleRef!$D$2:$AB$853)-ROW(ScheduleRef!$D$2)+1)/(ScheduleRef!$D$2:$D$853&lt;&gt;""),ROWS(ScheduleCompile!N$1:N627)),COLUMNS($A627:N627))</f>
        <v>57.6</v>
      </c>
      <c r="O627" s="1">
        <f>INDEX(ScheduleRef!$D$2:$AB$853,_xlfn.AGGREGATE(15,6,(ROW(ScheduleRef!$D$2:$AB$853)-ROW(ScheduleRef!$D$2)+1)/(ScheduleRef!$D$2:$D$853&lt;&gt;""),ROWS(ScheduleCompile!O$1:O627)),COLUMNS($A627:O627))</f>
        <v>57.6</v>
      </c>
      <c r="P627" s="1">
        <f>INDEX(ScheduleRef!$D$2:$AB$853,_xlfn.AGGREGATE(15,6,(ROW(ScheduleRef!$D$2:$AB$853)-ROW(ScheduleRef!$D$2)+1)/(ScheduleRef!$D$2:$D$853&lt;&gt;""),ROWS(ScheduleCompile!P$1:P627)),COLUMNS($A627:P627))</f>
        <v>57.6</v>
      </c>
      <c r="Q627" s="1">
        <f>INDEX(ScheduleRef!$D$2:$AB$853,_xlfn.AGGREGATE(15,6,(ROW(ScheduleRef!$D$2:$AB$853)-ROW(ScheduleRef!$D$2)+1)/(ScheduleRef!$D$2:$D$853&lt;&gt;""),ROWS(ScheduleCompile!Q$1:Q627)),COLUMNS($A627:Q627))</f>
        <v>57.6</v>
      </c>
      <c r="R627" s="1">
        <f>INDEX(ScheduleRef!$D$2:$AB$853,_xlfn.AGGREGATE(15,6,(ROW(ScheduleRef!$D$2:$AB$853)-ROW(ScheduleRef!$D$2)+1)/(ScheduleRef!$D$2:$D$853&lt;&gt;""),ROWS(ScheduleCompile!R$1:R627)),COLUMNS($A627:R627))</f>
        <v>57.6</v>
      </c>
      <c r="S627" s="1">
        <f>INDEX(ScheduleRef!$D$2:$AB$853,_xlfn.AGGREGATE(15,6,(ROW(ScheduleRef!$D$2:$AB$853)-ROW(ScheduleRef!$D$2)+1)/(ScheduleRef!$D$2:$D$853&lt;&gt;""),ROWS(ScheduleCompile!S$1:S627)),COLUMNS($A627:S627))</f>
        <v>57.6</v>
      </c>
      <c r="T627" s="1">
        <f>INDEX(ScheduleRef!$D$2:$AB$853,_xlfn.AGGREGATE(15,6,(ROW(ScheduleRef!$D$2:$AB$853)-ROW(ScheduleRef!$D$2)+1)/(ScheduleRef!$D$2:$D$853&lt;&gt;""),ROWS(ScheduleCompile!T$1:T627)),COLUMNS($A627:T627))</f>
        <v>57.6</v>
      </c>
      <c r="U627" s="1">
        <f>INDEX(ScheduleRef!$D$2:$AB$853,_xlfn.AGGREGATE(15,6,(ROW(ScheduleRef!$D$2:$AB$853)-ROW(ScheduleRef!$D$2)+1)/(ScheduleRef!$D$2:$D$853&lt;&gt;""),ROWS(ScheduleCompile!U$1:U627)),COLUMNS($A627:U627))</f>
        <v>57.6</v>
      </c>
      <c r="V627" s="1">
        <f>INDEX(ScheduleRef!$D$2:$AB$853,_xlfn.AGGREGATE(15,6,(ROW(ScheduleRef!$D$2:$AB$853)-ROW(ScheduleRef!$D$2)+1)/(ScheduleRef!$D$2:$D$853&lt;&gt;""),ROWS(ScheduleCompile!V$1:V627)),COLUMNS($A627:V627))</f>
        <v>57.6</v>
      </c>
      <c r="W627" s="1">
        <f>INDEX(ScheduleRef!$D$2:$AB$853,_xlfn.AGGREGATE(15,6,(ROW(ScheduleRef!$D$2:$AB$853)-ROW(ScheduleRef!$D$2)+1)/(ScheduleRef!$D$2:$D$853&lt;&gt;""),ROWS(ScheduleCompile!W$1:W627)),COLUMNS($A627:W627))</f>
        <v>57.6</v>
      </c>
      <c r="X627" s="1">
        <f>INDEX(ScheduleRef!$D$2:$AB$853,_xlfn.AGGREGATE(15,6,(ROW(ScheduleRef!$D$2:$AB$853)-ROW(ScheduleRef!$D$2)+1)/(ScheduleRef!$D$2:$D$853&lt;&gt;""),ROWS(ScheduleCompile!X$1:X627)),COLUMNS($A627:X627))</f>
        <v>57.6</v>
      </c>
      <c r="Y627" s="1">
        <f>INDEX(ScheduleRef!$D$2:$AB$853,_xlfn.AGGREGATE(15,6,(ROW(ScheduleRef!$D$2:$AB$853)-ROW(ScheduleRef!$D$2)+1)/(ScheduleRef!$D$2:$D$853&lt;&gt;""),ROWS(ScheduleCompile!Y$1:Y627)),COLUMNS($A627:Y627))</f>
        <v>57.6</v>
      </c>
    </row>
    <row r="628" spans="1:25" x14ac:dyDescent="0.25">
      <c r="A628" s="30" t="str">
        <f>INDEX(ScheduleRef!$D$2:$AB$853,_xlfn.AGGREGATE(15,6,(ROW(ScheduleRef!$D$2:$AB$853)-ROW(ScheduleRef!$D$2)+1)/(ScheduleRef!$D$2:$D$853&lt;&gt;""),ROWS(ScheduleCompile!A$1:A628)),COLUMNS($A628:A628))</f>
        <v>WaterMainCZ09Mar</v>
      </c>
      <c r="B628" s="1">
        <f>INDEX(ScheduleRef!$D$2:$AB$853,_xlfn.AGGREGATE(15,6,(ROW(ScheduleRef!$D$2:$AB$853)-ROW(ScheduleRef!$D$2)+1)/(ScheduleRef!$D$2:$D$853&lt;&gt;""),ROWS(ScheduleCompile!B$1:B628)),COLUMNS($A628:B628))</f>
        <v>58</v>
      </c>
      <c r="C628" s="1">
        <f>INDEX(ScheduleRef!$D$2:$AB$853,_xlfn.AGGREGATE(15,6,(ROW(ScheduleRef!$D$2:$AB$853)-ROW(ScheduleRef!$D$2)+1)/(ScheduleRef!$D$2:$D$853&lt;&gt;""),ROWS(ScheduleCompile!C$1:C628)),COLUMNS($A628:C628))</f>
        <v>58</v>
      </c>
      <c r="D628" s="1">
        <f>INDEX(ScheduleRef!$D$2:$AB$853,_xlfn.AGGREGATE(15,6,(ROW(ScheduleRef!$D$2:$AB$853)-ROW(ScheduleRef!$D$2)+1)/(ScheduleRef!$D$2:$D$853&lt;&gt;""),ROWS(ScheduleCompile!D$1:D628)),COLUMNS($A628:D628))</f>
        <v>58</v>
      </c>
      <c r="E628" s="1">
        <f>INDEX(ScheduleRef!$D$2:$AB$853,_xlfn.AGGREGATE(15,6,(ROW(ScheduleRef!$D$2:$AB$853)-ROW(ScheduleRef!$D$2)+1)/(ScheduleRef!$D$2:$D$853&lt;&gt;""),ROWS(ScheduleCompile!E$1:E628)),COLUMNS($A628:E628))</f>
        <v>58</v>
      </c>
      <c r="F628" s="1">
        <f>INDEX(ScheduleRef!$D$2:$AB$853,_xlfn.AGGREGATE(15,6,(ROW(ScheduleRef!$D$2:$AB$853)-ROW(ScheduleRef!$D$2)+1)/(ScheduleRef!$D$2:$D$853&lt;&gt;""),ROWS(ScheduleCompile!F$1:F628)),COLUMNS($A628:F628))</f>
        <v>58</v>
      </c>
      <c r="G628" s="1">
        <f>INDEX(ScheduleRef!$D$2:$AB$853,_xlfn.AGGREGATE(15,6,(ROW(ScheduleRef!$D$2:$AB$853)-ROW(ScheduleRef!$D$2)+1)/(ScheduleRef!$D$2:$D$853&lt;&gt;""),ROWS(ScheduleCompile!G$1:G628)),COLUMNS($A628:G628))</f>
        <v>58</v>
      </c>
      <c r="H628" s="1">
        <f>INDEX(ScheduleRef!$D$2:$AB$853,_xlfn.AGGREGATE(15,6,(ROW(ScheduleRef!$D$2:$AB$853)-ROW(ScheduleRef!$D$2)+1)/(ScheduleRef!$D$2:$D$853&lt;&gt;""),ROWS(ScheduleCompile!H$1:H628)),COLUMNS($A628:H628))</f>
        <v>58</v>
      </c>
      <c r="I628" s="1">
        <f>INDEX(ScheduleRef!$D$2:$AB$853,_xlfn.AGGREGATE(15,6,(ROW(ScheduleRef!$D$2:$AB$853)-ROW(ScheduleRef!$D$2)+1)/(ScheduleRef!$D$2:$D$853&lt;&gt;""),ROWS(ScheduleCompile!I$1:I628)),COLUMNS($A628:I628))</f>
        <v>58</v>
      </c>
      <c r="J628" s="1">
        <f>INDEX(ScheduleRef!$D$2:$AB$853,_xlfn.AGGREGATE(15,6,(ROW(ScheduleRef!$D$2:$AB$853)-ROW(ScheduleRef!$D$2)+1)/(ScheduleRef!$D$2:$D$853&lt;&gt;""),ROWS(ScheduleCompile!J$1:J628)),COLUMNS($A628:J628))</f>
        <v>58</v>
      </c>
      <c r="K628" s="1">
        <f>INDEX(ScheduleRef!$D$2:$AB$853,_xlfn.AGGREGATE(15,6,(ROW(ScheduleRef!$D$2:$AB$853)-ROW(ScheduleRef!$D$2)+1)/(ScheduleRef!$D$2:$D$853&lt;&gt;""),ROWS(ScheduleCompile!K$1:K628)),COLUMNS($A628:K628))</f>
        <v>58</v>
      </c>
      <c r="L628" s="1">
        <f>INDEX(ScheduleRef!$D$2:$AB$853,_xlfn.AGGREGATE(15,6,(ROW(ScheduleRef!$D$2:$AB$853)-ROW(ScheduleRef!$D$2)+1)/(ScheduleRef!$D$2:$D$853&lt;&gt;""),ROWS(ScheduleCompile!L$1:L628)),COLUMNS($A628:L628))</f>
        <v>58</v>
      </c>
      <c r="M628" s="1">
        <f>INDEX(ScheduleRef!$D$2:$AB$853,_xlfn.AGGREGATE(15,6,(ROW(ScheduleRef!$D$2:$AB$853)-ROW(ScheduleRef!$D$2)+1)/(ScheduleRef!$D$2:$D$853&lt;&gt;""),ROWS(ScheduleCompile!M$1:M628)),COLUMNS($A628:M628))</f>
        <v>58</v>
      </c>
      <c r="N628" s="1">
        <f>INDEX(ScheduleRef!$D$2:$AB$853,_xlfn.AGGREGATE(15,6,(ROW(ScheduleRef!$D$2:$AB$853)-ROW(ScheduleRef!$D$2)+1)/(ScheduleRef!$D$2:$D$853&lt;&gt;""),ROWS(ScheduleCompile!N$1:N628)),COLUMNS($A628:N628))</f>
        <v>58</v>
      </c>
      <c r="O628" s="1">
        <f>INDEX(ScheduleRef!$D$2:$AB$853,_xlfn.AGGREGATE(15,6,(ROW(ScheduleRef!$D$2:$AB$853)-ROW(ScheduleRef!$D$2)+1)/(ScheduleRef!$D$2:$D$853&lt;&gt;""),ROWS(ScheduleCompile!O$1:O628)),COLUMNS($A628:O628))</f>
        <v>58</v>
      </c>
      <c r="P628" s="1">
        <f>INDEX(ScheduleRef!$D$2:$AB$853,_xlfn.AGGREGATE(15,6,(ROW(ScheduleRef!$D$2:$AB$853)-ROW(ScheduleRef!$D$2)+1)/(ScheduleRef!$D$2:$D$853&lt;&gt;""),ROWS(ScheduleCompile!P$1:P628)),COLUMNS($A628:P628))</f>
        <v>58</v>
      </c>
      <c r="Q628" s="1">
        <f>INDEX(ScheduleRef!$D$2:$AB$853,_xlfn.AGGREGATE(15,6,(ROW(ScheduleRef!$D$2:$AB$853)-ROW(ScheduleRef!$D$2)+1)/(ScheduleRef!$D$2:$D$853&lt;&gt;""),ROWS(ScheduleCompile!Q$1:Q628)),COLUMNS($A628:Q628))</f>
        <v>58</v>
      </c>
      <c r="R628" s="1">
        <f>INDEX(ScheduleRef!$D$2:$AB$853,_xlfn.AGGREGATE(15,6,(ROW(ScheduleRef!$D$2:$AB$853)-ROW(ScheduleRef!$D$2)+1)/(ScheduleRef!$D$2:$D$853&lt;&gt;""),ROWS(ScheduleCompile!R$1:R628)),COLUMNS($A628:R628))</f>
        <v>58</v>
      </c>
      <c r="S628" s="1">
        <f>INDEX(ScheduleRef!$D$2:$AB$853,_xlfn.AGGREGATE(15,6,(ROW(ScheduleRef!$D$2:$AB$853)-ROW(ScheduleRef!$D$2)+1)/(ScheduleRef!$D$2:$D$853&lt;&gt;""),ROWS(ScheduleCompile!S$1:S628)),COLUMNS($A628:S628))</f>
        <v>58</v>
      </c>
      <c r="T628" s="1">
        <f>INDEX(ScheduleRef!$D$2:$AB$853,_xlfn.AGGREGATE(15,6,(ROW(ScheduleRef!$D$2:$AB$853)-ROW(ScheduleRef!$D$2)+1)/(ScheduleRef!$D$2:$D$853&lt;&gt;""),ROWS(ScheduleCompile!T$1:T628)),COLUMNS($A628:T628))</f>
        <v>58</v>
      </c>
      <c r="U628" s="1">
        <f>INDEX(ScheduleRef!$D$2:$AB$853,_xlfn.AGGREGATE(15,6,(ROW(ScheduleRef!$D$2:$AB$853)-ROW(ScheduleRef!$D$2)+1)/(ScheduleRef!$D$2:$D$853&lt;&gt;""),ROWS(ScheduleCompile!U$1:U628)),COLUMNS($A628:U628))</f>
        <v>58</v>
      </c>
      <c r="V628" s="1">
        <f>INDEX(ScheduleRef!$D$2:$AB$853,_xlfn.AGGREGATE(15,6,(ROW(ScheduleRef!$D$2:$AB$853)-ROW(ScheduleRef!$D$2)+1)/(ScheduleRef!$D$2:$D$853&lt;&gt;""),ROWS(ScheduleCompile!V$1:V628)),COLUMNS($A628:V628))</f>
        <v>58</v>
      </c>
      <c r="W628" s="1">
        <f>INDEX(ScheduleRef!$D$2:$AB$853,_xlfn.AGGREGATE(15,6,(ROW(ScheduleRef!$D$2:$AB$853)-ROW(ScheduleRef!$D$2)+1)/(ScheduleRef!$D$2:$D$853&lt;&gt;""),ROWS(ScheduleCompile!W$1:W628)),COLUMNS($A628:W628))</f>
        <v>58</v>
      </c>
      <c r="X628" s="1">
        <f>INDEX(ScheduleRef!$D$2:$AB$853,_xlfn.AGGREGATE(15,6,(ROW(ScheduleRef!$D$2:$AB$853)-ROW(ScheduleRef!$D$2)+1)/(ScheduleRef!$D$2:$D$853&lt;&gt;""),ROWS(ScheduleCompile!X$1:X628)),COLUMNS($A628:X628))</f>
        <v>58</v>
      </c>
      <c r="Y628" s="1">
        <f>INDEX(ScheduleRef!$D$2:$AB$853,_xlfn.AGGREGATE(15,6,(ROW(ScheduleRef!$D$2:$AB$853)-ROW(ScheduleRef!$D$2)+1)/(ScheduleRef!$D$2:$D$853&lt;&gt;""),ROWS(ScheduleCompile!Y$1:Y628)),COLUMNS($A628:Y628))</f>
        <v>58</v>
      </c>
    </row>
    <row r="629" spans="1:25" x14ac:dyDescent="0.25">
      <c r="A629" s="30" t="str">
        <f>INDEX(ScheduleRef!$D$2:$AB$853,_xlfn.AGGREGATE(15,6,(ROW(ScheduleRef!$D$2:$AB$853)-ROW(ScheduleRef!$D$2)+1)/(ScheduleRef!$D$2:$D$853&lt;&gt;""),ROWS(ScheduleCompile!A$1:A629)),COLUMNS($A629:A629))</f>
        <v>WaterMainCZ09Apr</v>
      </c>
      <c r="B629" s="1">
        <f>INDEX(ScheduleRef!$D$2:$AB$853,_xlfn.AGGREGATE(15,6,(ROW(ScheduleRef!$D$2:$AB$853)-ROW(ScheduleRef!$D$2)+1)/(ScheduleRef!$D$2:$D$853&lt;&gt;""),ROWS(ScheduleCompile!B$1:B629)),COLUMNS($A629:B629))</f>
        <v>58.7</v>
      </c>
      <c r="C629" s="1">
        <f>INDEX(ScheduleRef!$D$2:$AB$853,_xlfn.AGGREGATE(15,6,(ROW(ScheduleRef!$D$2:$AB$853)-ROW(ScheduleRef!$D$2)+1)/(ScheduleRef!$D$2:$D$853&lt;&gt;""),ROWS(ScheduleCompile!C$1:C629)),COLUMNS($A629:C629))</f>
        <v>58.7</v>
      </c>
      <c r="D629" s="1">
        <f>INDEX(ScheduleRef!$D$2:$AB$853,_xlfn.AGGREGATE(15,6,(ROW(ScheduleRef!$D$2:$AB$853)-ROW(ScheduleRef!$D$2)+1)/(ScheduleRef!$D$2:$D$853&lt;&gt;""),ROWS(ScheduleCompile!D$1:D629)),COLUMNS($A629:D629))</f>
        <v>58.7</v>
      </c>
      <c r="E629" s="1">
        <f>INDEX(ScheduleRef!$D$2:$AB$853,_xlfn.AGGREGATE(15,6,(ROW(ScheduleRef!$D$2:$AB$853)-ROW(ScheduleRef!$D$2)+1)/(ScheduleRef!$D$2:$D$853&lt;&gt;""),ROWS(ScheduleCompile!E$1:E629)),COLUMNS($A629:E629))</f>
        <v>58.7</v>
      </c>
      <c r="F629" s="1">
        <f>INDEX(ScheduleRef!$D$2:$AB$853,_xlfn.AGGREGATE(15,6,(ROW(ScheduleRef!$D$2:$AB$853)-ROW(ScheduleRef!$D$2)+1)/(ScheduleRef!$D$2:$D$853&lt;&gt;""),ROWS(ScheduleCompile!F$1:F629)),COLUMNS($A629:F629))</f>
        <v>58.7</v>
      </c>
      <c r="G629" s="1">
        <f>INDEX(ScheduleRef!$D$2:$AB$853,_xlfn.AGGREGATE(15,6,(ROW(ScheduleRef!$D$2:$AB$853)-ROW(ScheduleRef!$D$2)+1)/(ScheduleRef!$D$2:$D$853&lt;&gt;""),ROWS(ScheduleCompile!G$1:G629)),COLUMNS($A629:G629))</f>
        <v>58.7</v>
      </c>
      <c r="H629" s="1">
        <f>INDEX(ScheduleRef!$D$2:$AB$853,_xlfn.AGGREGATE(15,6,(ROW(ScheduleRef!$D$2:$AB$853)-ROW(ScheduleRef!$D$2)+1)/(ScheduleRef!$D$2:$D$853&lt;&gt;""),ROWS(ScheduleCompile!H$1:H629)),COLUMNS($A629:H629))</f>
        <v>58.7</v>
      </c>
      <c r="I629" s="1">
        <f>INDEX(ScheduleRef!$D$2:$AB$853,_xlfn.AGGREGATE(15,6,(ROW(ScheduleRef!$D$2:$AB$853)-ROW(ScheduleRef!$D$2)+1)/(ScheduleRef!$D$2:$D$853&lt;&gt;""),ROWS(ScheduleCompile!I$1:I629)),COLUMNS($A629:I629))</f>
        <v>58.7</v>
      </c>
      <c r="J629" s="1">
        <f>INDEX(ScheduleRef!$D$2:$AB$853,_xlfn.AGGREGATE(15,6,(ROW(ScheduleRef!$D$2:$AB$853)-ROW(ScheduleRef!$D$2)+1)/(ScheduleRef!$D$2:$D$853&lt;&gt;""),ROWS(ScheduleCompile!J$1:J629)),COLUMNS($A629:J629))</f>
        <v>58.7</v>
      </c>
      <c r="K629" s="1">
        <f>INDEX(ScheduleRef!$D$2:$AB$853,_xlfn.AGGREGATE(15,6,(ROW(ScheduleRef!$D$2:$AB$853)-ROW(ScheduleRef!$D$2)+1)/(ScheduleRef!$D$2:$D$853&lt;&gt;""),ROWS(ScheduleCompile!K$1:K629)),COLUMNS($A629:K629))</f>
        <v>58.7</v>
      </c>
      <c r="L629" s="1">
        <f>INDEX(ScheduleRef!$D$2:$AB$853,_xlfn.AGGREGATE(15,6,(ROW(ScheduleRef!$D$2:$AB$853)-ROW(ScheduleRef!$D$2)+1)/(ScheduleRef!$D$2:$D$853&lt;&gt;""),ROWS(ScheduleCompile!L$1:L629)),COLUMNS($A629:L629))</f>
        <v>58.7</v>
      </c>
      <c r="M629" s="1">
        <f>INDEX(ScheduleRef!$D$2:$AB$853,_xlfn.AGGREGATE(15,6,(ROW(ScheduleRef!$D$2:$AB$853)-ROW(ScheduleRef!$D$2)+1)/(ScheduleRef!$D$2:$D$853&lt;&gt;""),ROWS(ScheduleCompile!M$1:M629)),COLUMNS($A629:M629))</f>
        <v>58.7</v>
      </c>
      <c r="N629" s="1">
        <f>INDEX(ScheduleRef!$D$2:$AB$853,_xlfn.AGGREGATE(15,6,(ROW(ScheduleRef!$D$2:$AB$853)-ROW(ScheduleRef!$D$2)+1)/(ScheduleRef!$D$2:$D$853&lt;&gt;""),ROWS(ScheduleCompile!N$1:N629)),COLUMNS($A629:N629))</f>
        <v>58.7</v>
      </c>
      <c r="O629" s="1">
        <f>INDEX(ScheduleRef!$D$2:$AB$853,_xlfn.AGGREGATE(15,6,(ROW(ScheduleRef!$D$2:$AB$853)-ROW(ScheduleRef!$D$2)+1)/(ScheduleRef!$D$2:$D$853&lt;&gt;""),ROWS(ScheduleCompile!O$1:O629)),COLUMNS($A629:O629))</f>
        <v>58.7</v>
      </c>
      <c r="P629" s="1">
        <f>INDEX(ScheduleRef!$D$2:$AB$853,_xlfn.AGGREGATE(15,6,(ROW(ScheduleRef!$D$2:$AB$853)-ROW(ScheduleRef!$D$2)+1)/(ScheduleRef!$D$2:$D$853&lt;&gt;""),ROWS(ScheduleCompile!P$1:P629)),COLUMNS($A629:P629))</f>
        <v>58.7</v>
      </c>
      <c r="Q629" s="1">
        <f>INDEX(ScheduleRef!$D$2:$AB$853,_xlfn.AGGREGATE(15,6,(ROW(ScheduleRef!$D$2:$AB$853)-ROW(ScheduleRef!$D$2)+1)/(ScheduleRef!$D$2:$D$853&lt;&gt;""),ROWS(ScheduleCompile!Q$1:Q629)),COLUMNS($A629:Q629))</f>
        <v>58.7</v>
      </c>
      <c r="R629" s="1">
        <f>INDEX(ScheduleRef!$D$2:$AB$853,_xlfn.AGGREGATE(15,6,(ROW(ScheduleRef!$D$2:$AB$853)-ROW(ScheduleRef!$D$2)+1)/(ScheduleRef!$D$2:$D$853&lt;&gt;""),ROWS(ScheduleCompile!R$1:R629)),COLUMNS($A629:R629))</f>
        <v>58.7</v>
      </c>
      <c r="S629" s="1">
        <f>INDEX(ScheduleRef!$D$2:$AB$853,_xlfn.AGGREGATE(15,6,(ROW(ScheduleRef!$D$2:$AB$853)-ROW(ScheduleRef!$D$2)+1)/(ScheduleRef!$D$2:$D$853&lt;&gt;""),ROWS(ScheduleCompile!S$1:S629)),COLUMNS($A629:S629))</f>
        <v>58.7</v>
      </c>
      <c r="T629" s="1">
        <f>INDEX(ScheduleRef!$D$2:$AB$853,_xlfn.AGGREGATE(15,6,(ROW(ScheduleRef!$D$2:$AB$853)-ROW(ScheduleRef!$D$2)+1)/(ScheduleRef!$D$2:$D$853&lt;&gt;""),ROWS(ScheduleCompile!T$1:T629)),COLUMNS($A629:T629))</f>
        <v>58.7</v>
      </c>
      <c r="U629" s="1">
        <f>INDEX(ScheduleRef!$D$2:$AB$853,_xlfn.AGGREGATE(15,6,(ROW(ScheduleRef!$D$2:$AB$853)-ROW(ScheduleRef!$D$2)+1)/(ScheduleRef!$D$2:$D$853&lt;&gt;""),ROWS(ScheduleCompile!U$1:U629)),COLUMNS($A629:U629))</f>
        <v>58.7</v>
      </c>
      <c r="V629" s="1">
        <f>INDEX(ScheduleRef!$D$2:$AB$853,_xlfn.AGGREGATE(15,6,(ROW(ScheduleRef!$D$2:$AB$853)-ROW(ScheduleRef!$D$2)+1)/(ScheduleRef!$D$2:$D$853&lt;&gt;""),ROWS(ScheduleCompile!V$1:V629)),COLUMNS($A629:V629))</f>
        <v>58.7</v>
      </c>
      <c r="W629" s="1">
        <f>INDEX(ScheduleRef!$D$2:$AB$853,_xlfn.AGGREGATE(15,6,(ROW(ScheduleRef!$D$2:$AB$853)-ROW(ScheduleRef!$D$2)+1)/(ScheduleRef!$D$2:$D$853&lt;&gt;""),ROWS(ScheduleCompile!W$1:W629)),COLUMNS($A629:W629))</f>
        <v>58.7</v>
      </c>
      <c r="X629" s="1">
        <f>INDEX(ScheduleRef!$D$2:$AB$853,_xlfn.AGGREGATE(15,6,(ROW(ScheduleRef!$D$2:$AB$853)-ROW(ScheduleRef!$D$2)+1)/(ScheduleRef!$D$2:$D$853&lt;&gt;""),ROWS(ScheduleCompile!X$1:X629)),COLUMNS($A629:X629))</f>
        <v>58.7</v>
      </c>
      <c r="Y629" s="1">
        <f>INDEX(ScheduleRef!$D$2:$AB$853,_xlfn.AGGREGATE(15,6,(ROW(ScheduleRef!$D$2:$AB$853)-ROW(ScheduleRef!$D$2)+1)/(ScheduleRef!$D$2:$D$853&lt;&gt;""),ROWS(ScheduleCompile!Y$1:Y629)),COLUMNS($A629:Y629))</f>
        <v>58.7</v>
      </c>
    </row>
    <row r="630" spans="1:25" x14ac:dyDescent="0.25">
      <c r="A630" s="30" t="str">
        <f>INDEX(ScheduleRef!$D$2:$AB$853,_xlfn.AGGREGATE(15,6,(ROW(ScheduleRef!$D$2:$AB$853)-ROW(ScheduleRef!$D$2)+1)/(ScheduleRef!$D$2:$D$853&lt;&gt;""),ROWS(ScheduleCompile!A$1:A630)),COLUMNS($A630:A630))</f>
        <v>WaterMainCZ09May</v>
      </c>
      <c r="B630" s="1">
        <f>INDEX(ScheduleRef!$D$2:$AB$853,_xlfn.AGGREGATE(15,6,(ROW(ScheduleRef!$D$2:$AB$853)-ROW(ScheduleRef!$D$2)+1)/(ScheduleRef!$D$2:$D$853&lt;&gt;""),ROWS(ScheduleCompile!B$1:B630)),COLUMNS($A630:B630))</f>
        <v>58.9</v>
      </c>
      <c r="C630" s="1">
        <f>INDEX(ScheduleRef!$D$2:$AB$853,_xlfn.AGGREGATE(15,6,(ROW(ScheduleRef!$D$2:$AB$853)-ROW(ScheduleRef!$D$2)+1)/(ScheduleRef!$D$2:$D$853&lt;&gt;""),ROWS(ScheduleCompile!C$1:C630)),COLUMNS($A630:C630))</f>
        <v>58.9</v>
      </c>
      <c r="D630" s="1">
        <f>INDEX(ScheduleRef!$D$2:$AB$853,_xlfn.AGGREGATE(15,6,(ROW(ScheduleRef!$D$2:$AB$853)-ROW(ScheduleRef!$D$2)+1)/(ScheduleRef!$D$2:$D$853&lt;&gt;""),ROWS(ScheduleCompile!D$1:D630)),COLUMNS($A630:D630))</f>
        <v>58.9</v>
      </c>
      <c r="E630" s="1">
        <f>INDEX(ScheduleRef!$D$2:$AB$853,_xlfn.AGGREGATE(15,6,(ROW(ScheduleRef!$D$2:$AB$853)-ROW(ScheduleRef!$D$2)+1)/(ScheduleRef!$D$2:$D$853&lt;&gt;""),ROWS(ScheduleCompile!E$1:E630)),COLUMNS($A630:E630))</f>
        <v>58.9</v>
      </c>
      <c r="F630" s="1">
        <f>INDEX(ScheduleRef!$D$2:$AB$853,_xlfn.AGGREGATE(15,6,(ROW(ScheduleRef!$D$2:$AB$853)-ROW(ScheduleRef!$D$2)+1)/(ScheduleRef!$D$2:$D$853&lt;&gt;""),ROWS(ScheduleCompile!F$1:F630)),COLUMNS($A630:F630))</f>
        <v>58.9</v>
      </c>
      <c r="G630" s="1">
        <f>INDEX(ScheduleRef!$D$2:$AB$853,_xlfn.AGGREGATE(15,6,(ROW(ScheduleRef!$D$2:$AB$853)-ROW(ScheduleRef!$D$2)+1)/(ScheduleRef!$D$2:$D$853&lt;&gt;""),ROWS(ScheduleCompile!G$1:G630)),COLUMNS($A630:G630))</f>
        <v>58.9</v>
      </c>
      <c r="H630" s="1">
        <f>INDEX(ScheduleRef!$D$2:$AB$853,_xlfn.AGGREGATE(15,6,(ROW(ScheduleRef!$D$2:$AB$853)-ROW(ScheduleRef!$D$2)+1)/(ScheduleRef!$D$2:$D$853&lt;&gt;""),ROWS(ScheduleCompile!H$1:H630)),COLUMNS($A630:H630))</f>
        <v>58.9</v>
      </c>
      <c r="I630" s="1">
        <f>INDEX(ScheduleRef!$D$2:$AB$853,_xlfn.AGGREGATE(15,6,(ROW(ScheduleRef!$D$2:$AB$853)-ROW(ScheduleRef!$D$2)+1)/(ScheduleRef!$D$2:$D$853&lt;&gt;""),ROWS(ScheduleCompile!I$1:I630)),COLUMNS($A630:I630))</f>
        <v>58.9</v>
      </c>
      <c r="J630" s="1">
        <f>INDEX(ScheduleRef!$D$2:$AB$853,_xlfn.AGGREGATE(15,6,(ROW(ScheduleRef!$D$2:$AB$853)-ROW(ScheduleRef!$D$2)+1)/(ScheduleRef!$D$2:$D$853&lt;&gt;""),ROWS(ScheduleCompile!J$1:J630)),COLUMNS($A630:J630))</f>
        <v>58.9</v>
      </c>
      <c r="K630" s="1">
        <f>INDEX(ScheduleRef!$D$2:$AB$853,_xlfn.AGGREGATE(15,6,(ROW(ScheduleRef!$D$2:$AB$853)-ROW(ScheduleRef!$D$2)+1)/(ScheduleRef!$D$2:$D$853&lt;&gt;""),ROWS(ScheduleCompile!K$1:K630)),COLUMNS($A630:K630))</f>
        <v>58.9</v>
      </c>
      <c r="L630" s="1">
        <f>INDEX(ScheduleRef!$D$2:$AB$853,_xlfn.AGGREGATE(15,6,(ROW(ScheduleRef!$D$2:$AB$853)-ROW(ScheduleRef!$D$2)+1)/(ScheduleRef!$D$2:$D$853&lt;&gt;""),ROWS(ScheduleCompile!L$1:L630)),COLUMNS($A630:L630))</f>
        <v>58.9</v>
      </c>
      <c r="M630" s="1">
        <f>INDEX(ScheduleRef!$D$2:$AB$853,_xlfn.AGGREGATE(15,6,(ROW(ScheduleRef!$D$2:$AB$853)-ROW(ScheduleRef!$D$2)+1)/(ScheduleRef!$D$2:$D$853&lt;&gt;""),ROWS(ScheduleCompile!M$1:M630)),COLUMNS($A630:M630))</f>
        <v>58.9</v>
      </c>
      <c r="N630" s="1">
        <f>INDEX(ScheduleRef!$D$2:$AB$853,_xlfn.AGGREGATE(15,6,(ROW(ScheduleRef!$D$2:$AB$853)-ROW(ScheduleRef!$D$2)+1)/(ScheduleRef!$D$2:$D$853&lt;&gt;""),ROWS(ScheduleCompile!N$1:N630)),COLUMNS($A630:N630))</f>
        <v>58.9</v>
      </c>
      <c r="O630" s="1">
        <f>INDEX(ScheduleRef!$D$2:$AB$853,_xlfn.AGGREGATE(15,6,(ROW(ScheduleRef!$D$2:$AB$853)-ROW(ScheduleRef!$D$2)+1)/(ScheduleRef!$D$2:$D$853&lt;&gt;""),ROWS(ScheduleCompile!O$1:O630)),COLUMNS($A630:O630))</f>
        <v>58.9</v>
      </c>
      <c r="P630" s="1">
        <f>INDEX(ScheduleRef!$D$2:$AB$853,_xlfn.AGGREGATE(15,6,(ROW(ScheduleRef!$D$2:$AB$853)-ROW(ScheduleRef!$D$2)+1)/(ScheduleRef!$D$2:$D$853&lt;&gt;""),ROWS(ScheduleCompile!P$1:P630)),COLUMNS($A630:P630))</f>
        <v>58.9</v>
      </c>
      <c r="Q630" s="1">
        <f>INDEX(ScheduleRef!$D$2:$AB$853,_xlfn.AGGREGATE(15,6,(ROW(ScheduleRef!$D$2:$AB$853)-ROW(ScheduleRef!$D$2)+1)/(ScheduleRef!$D$2:$D$853&lt;&gt;""),ROWS(ScheduleCompile!Q$1:Q630)),COLUMNS($A630:Q630))</f>
        <v>58.9</v>
      </c>
      <c r="R630" s="1">
        <f>INDEX(ScheduleRef!$D$2:$AB$853,_xlfn.AGGREGATE(15,6,(ROW(ScheduleRef!$D$2:$AB$853)-ROW(ScheduleRef!$D$2)+1)/(ScheduleRef!$D$2:$D$853&lt;&gt;""),ROWS(ScheduleCompile!R$1:R630)),COLUMNS($A630:R630))</f>
        <v>58.9</v>
      </c>
      <c r="S630" s="1">
        <f>INDEX(ScheduleRef!$D$2:$AB$853,_xlfn.AGGREGATE(15,6,(ROW(ScheduleRef!$D$2:$AB$853)-ROW(ScheduleRef!$D$2)+1)/(ScheduleRef!$D$2:$D$853&lt;&gt;""),ROWS(ScheduleCompile!S$1:S630)),COLUMNS($A630:S630))</f>
        <v>58.9</v>
      </c>
      <c r="T630" s="1">
        <f>INDEX(ScheduleRef!$D$2:$AB$853,_xlfn.AGGREGATE(15,6,(ROW(ScheduleRef!$D$2:$AB$853)-ROW(ScheduleRef!$D$2)+1)/(ScheduleRef!$D$2:$D$853&lt;&gt;""),ROWS(ScheduleCompile!T$1:T630)),COLUMNS($A630:T630))</f>
        <v>58.9</v>
      </c>
      <c r="U630" s="1">
        <f>INDEX(ScheduleRef!$D$2:$AB$853,_xlfn.AGGREGATE(15,6,(ROW(ScheduleRef!$D$2:$AB$853)-ROW(ScheduleRef!$D$2)+1)/(ScheduleRef!$D$2:$D$853&lt;&gt;""),ROWS(ScheduleCompile!U$1:U630)),COLUMNS($A630:U630))</f>
        <v>58.9</v>
      </c>
      <c r="V630" s="1">
        <f>INDEX(ScheduleRef!$D$2:$AB$853,_xlfn.AGGREGATE(15,6,(ROW(ScheduleRef!$D$2:$AB$853)-ROW(ScheduleRef!$D$2)+1)/(ScheduleRef!$D$2:$D$853&lt;&gt;""),ROWS(ScheduleCompile!V$1:V630)),COLUMNS($A630:V630))</f>
        <v>58.9</v>
      </c>
      <c r="W630" s="1">
        <f>INDEX(ScheduleRef!$D$2:$AB$853,_xlfn.AGGREGATE(15,6,(ROW(ScheduleRef!$D$2:$AB$853)-ROW(ScheduleRef!$D$2)+1)/(ScheduleRef!$D$2:$D$853&lt;&gt;""),ROWS(ScheduleCompile!W$1:W630)),COLUMNS($A630:W630))</f>
        <v>58.9</v>
      </c>
      <c r="X630" s="1">
        <f>INDEX(ScheduleRef!$D$2:$AB$853,_xlfn.AGGREGATE(15,6,(ROW(ScheduleRef!$D$2:$AB$853)-ROW(ScheduleRef!$D$2)+1)/(ScheduleRef!$D$2:$D$853&lt;&gt;""),ROWS(ScheduleCompile!X$1:X630)),COLUMNS($A630:X630))</f>
        <v>58.9</v>
      </c>
      <c r="Y630" s="1">
        <f>INDEX(ScheduleRef!$D$2:$AB$853,_xlfn.AGGREGATE(15,6,(ROW(ScheduleRef!$D$2:$AB$853)-ROW(ScheduleRef!$D$2)+1)/(ScheduleRef!$D$2:$D$853&lt;&gt;""),ROWS(ScheduleCompile!Y$1:Y630)),COLUMNS($A630:Y630))</f>
        <v>58.9</v>
      </c>
    </row>
    <row r="631" spans="1:25" x14ac:dyDescent="0.25">
      <c r="A631" s="30" t="str">
        <f>INDEX(ScheduleRef!$D$2:$AB$853,_xlfn.AGGREGATE(15,6,(ROW(ScheduleRef!$D$2:$AB$853)-ROW(ScheduleRef!$D$2)+1)/(ScheduleRef!$D$2:$D$853&lt;&gt;""),ROWS(ScheduleCompile!A$1:A631)),COLUMNS($A631:A631))</f>
        <v>WaterMainCZ09Jun</v>
      </c>
      <c r="B631" s="1">
        <f>INDEX(ScheduleRef!$D$2:$AB$853,_xlfn.AGGREGATE(15,6,(ROW(ScheduleRef!$D$2:$AB$853)-ROW(ScheduleRef!$D$2)+1)/(ScheduleRef!$D$2:$D$853&lt;&gt;""),ROWS(ScheduleCompile!B$1:B631)),COLUMNS($A631:B631))</f>
        <v>61.2</v>
      </c>
      <c r="C631" s="1">
        <f>INDEX(ScheduleRef!$D$2:$AB$853,_xlfn.AGGREGATE(15,6,(ROW(ScheduleRef!$D$2:$AB$853)-ROW(ScheduleRef!$D$2)+1)/(ScheduleRef!$D$2:$D$853&lt;&gt;""),ROWS(ScheduleCompile!C$1:C631)),COLUMNS($A631:C631))</f>
        <v>61.2</v>
      </c>
      <c r="D631" s="1">
        <f>INDEX(ScheduleRef!$D$2:$AB$853,_xlfn.AGGREGATE(15,6,(ROW(ScheduleRef!$D$2:$AB$853)-ROW(ScheduleRef!$D$2)+1)/(ScheduleRef!$D$2:$D$853&lt;&gt;""),ROWS(ScheduleCompile!D$1:D631)),COLUMNS($A631:D631))</f>
        <v>61.2</v>
      </c>
      <c r="E631" s="1">
        <f>INDEX(ScheduleRef!$D$2:$AB$853,_xlfn.AGGREGATE(15,6,(ROW(ScheduleRef!$D$2:$AB$853)-ROW(ScheduleRef!$D$2)+1)/(ScheduleRef!$D$2:$D$853&lt;&gt;""),ROWS(ScheduleCompile!E$1:E631)),COLUMNS($A631:E631))</f>
        <v>61.2</v>
      </c>
      <c r="F631" s="1">
        <f>INDEX(ScheduleRef!$D$2:$AB$853,_xlfn.AGGREGATE(15,6,(ROW(ScheduleRef!$D$2:$AB$853)-ROW(ScheduleRef!$D$2)+1)/(ScheduleRef!$D$2:$D$853&lt;&gt;""),ROWS(ScheduleCompile!F$1:F631)),COLUMNS($A631:F631))</f>
        <v>61.2</v>
      </c>
      <c r="G631" s="1">
        <f>INDEX(ScheduleRef!$D$2:$AB$853,_xlfn.AGGREGATE(15,6,(ROW(ScheduleRef!$D$2:$AB$853)-ROW(ScheduleRef!$D$2)+1)/(ScheduleRef!$D$2:$D$853&lt;&gt;""),ROWS(ScheduleCompile!G$1:G631)),COLUMNS($A631:G631))</f>
        <v>61.2</v>
      </c>
      <c r="H631" s="1">
        <f>INDEX(ScheduleRef!$D$2:$AB$853,_xlfn.AGGREGATE(15,6,(ROW(ScheduleRef!$D$2:$AB$853)-ROW(ScheduleRef!$D$2)+1)/(ScheduleRef!$D$2:$D$853&lt;&gt;""),ROWS(ScheduleCompile!H$1:H631)),COLUMNS($A631:H631))</f>
        <v>61.2</v>
      </c>
      <c r="I631" s="1">
        <f>INDEX(ScheduleRef!$D$2:$AB$853,_xlfn.AGGREGATE(15,6,(ROW(ScheduleRef!$D$2:$AB$853)-ROW(ScheduleRef!$D$2)+1)/(ScheduleRef!$D$2:$D$853&lt;&gt;""),ROWS(ScheduleCompile!I$1:I631)),COLUMNS($A631:I631))</f>
        <v>61.2</v>
      </c>
      <c r="J631" s="1">
        <f>INDEX(ScheduleRef!$D$2:$AB$853,_xlfn.AGGREGATE(15,6,(ROW(ScheduleRef!$D$2:$AB$853)-ROW(ScheduleRef!$D$2)+1)/(ScheduleRef!$D$2:$D$853&lt;&gt;""),ROWS(ScheduleCompile!J$1:J631)),COLUMNS($A631:J631))</f>
        <v>61.2</v>
      </c>
      <c r="K631" s="1">
        <f>INDEX(ScheduleRef!$D$2:$AB$853,_xlfn.AGGREGATE(15,6,(ROW(ScheduleRef!$D$2:$AB$853)-ROW(ScheduleRef!$D$2)+1)/(ScheduleRef!$D$2:$D$853&lt;&gt;""),ROWS(ScheduleCompile!K$1:K631)),COLUMNS($A631:K631))</f>
        <v>61.2</v>
      </c>
      <c r="L631" s="1">
        <f>INDEX(ScheduleRef!$D$2:$AB$853,_xlfn.AGGREGATE(15,6,(ROW(ScheduleRef!$D$2:$AB$853)-ROW(ScheduleRef!$D$2)+1)/(ScheduleRef!$D$2:$D$853&lt;&gt;""),ROWS(ScheduleCompile!L$1:L631)),COLUMNS($A631:L631))</f>
        <v>61.2</v>
      </c>
      <c r="M631" s="1">
        <f>INDEX(ScheduleRef!$D$2:$AB$853,_xlfn.AGGREGATE(15,6,(ROW(ScheduleRef!$D$2:$AB$853)-ROW(ScheduleRef!$D$2)+1)/(ScheduleRef!$D$2:$D$853&lt;&gt;""),ROWS(ScheduleCompile!M$1:M631)),COLUMNS($A631:M631))</f>
        <v>61.2</v>
      </c>
      <c r="N631" s="1">
        <f>INDEX(ScheduleRef!$D$2:$AB$853,_xlfn.AGGREGATE(15,6,(ROW(ScheduleRef!$D$2:$AB$853)-ROW(ScheduleRef!$D$2)+1)/(ScheduleRef!$D$2:$D$853&lt;&gt;""),ROWS(ScheduleCompile!N$1:N631)),COLUMNS($A631:N631))</f>
        <v>61.2</v>
      </c>
      <c r="O631" s="1">
        <f>INDEX(ScheduleRef!$D$2:$AB$853,_xlfn.AGGREGATE(15,6,(ROW(ScheduleRef!$D$2:$AB$853)-ROW(ScheduleRef!$D$2)+1)/(ScheduleRef!$D$2:$D$853&lt;&gt;""),ROWS(ScheduleCompile!O$1:O631)),COLUMNS($A631:O631))</f>
        <v>61.2</v>
      </c>
      <c r="P631" s="1">
        <f>INDEX(ScheduleRef!$D$2:$AB$853,_xlfn.AGGREGATE(15,6,(ROW(ScheduleRef!$D$2:$AB$853)-ROW(ScheduleRef!$D$2)+1)/(ScheduleRef!$D$2:$D$853&lt;&gt;""),ROWS(ScheduleCompile!P$1:P631)),COLUMNS($A631:P631))</f>
        <v>61.2</v>
      </c>
      <c r="Q631" s="1">
        <f>INDEX(ScheduleRef!$D$2:$AB$853,_xlfn.AGGREGATE(15,6,(ROW(ScheduleRef!$D$2:$AB$853)-ROW(ScheduleRef!$D$2)+1)/(ScheduleRef!$D$2:$D$853&lt;&gt;""),ROWS(ScheduleCompile!Q$1:Q631)),COLUMNS($A631:Q631))</f>
        <v>61.2</v>
      </c>
      <c r="R631" s="1">
        <f>INDEX(ScheduleRef!$D$2:$AB$853,_xlfn.AGGREGATE(15,6,(ROW(ScheduleRef!$D$2:$AB$853)-ROW(ScheduleRef!$D$2)+1)/(ScheduleRef!$D$2:$D$853&lt;&gt;""),ROWS(ScheduleCompile!R$1:R631)),COLUMNS($A631:R631))</f>
        <v>61.2</v>
      </c>
      <c r="S631" s="1">
        <f>INDEX(ScheduleRef!$D$2:$AB$853,_xlfn.AGGREGATE(15,6,(ROW(ScheduleRef!$D$2:$AB$853)-ROW(ScheduleRef!$D$2)+1)/(ScheduleRef!$D$2:$D$853&lt;&gt;""),ROWS(ScheduleCompile!S$1:S631)),COLUMNS($A631:S631))</f>
        <v>61.2</v>
      </c>
      <c r="T631" s="1">
        <f>INDEX(ScheduleRef!$D$2:$AB$853,_xlfn.AGGREGATE(15,6,(ROW(ScheduleRef!$D$2:$AB$853)-ROW(ScheduleRef!$D$2)+1)/(ScheduleRef!$D$2:$D$853&lt;&gt;""),ROWS(ScheduleCompile!T$1:T631)),COLUMNS($A631:T631))</f>
        <v>61.2</v>
      </c>
      <c r="U631" s="1">
        <f>INDEX(ScheduleRef!$D$2:$AB$853,_xlfn.AGGREGATE(15,6,(ROW(ScheduleRef!$D$2:$AB$853)-ROW(ScheduleRef!$D$2)+1)/(ScheduleRef!$D$2:$D$853&lt;&gt;""),ROWS(ScheduleCompile!U$1:U631)),COLUMNS($A631:U631))</f>
        <v>61.2</v>
      </c>
      <c r="V631" s="1">
        <f>INDEX(ScheduleRef!$D$2:$AB$853,_xlfn.AGGREGATE(15,6,(ROW(ScheduleRef!$D$2:$AB$853)-ROW(ScheduleRef!$D$2)+1)/(ScheduleRef!$D$2:$D$853&lt;&gt;""),ROWS(ScheduleCompile!V$1:V631)),COLUMNS($A631:V631))</f>
        <v>61.2</v>
      </c>
      <c r="W631" s="1">
        <f>INDEX(ScheduleRef!$D$2:$AB$853,_xlfn.AGGREGATE(15,6,(ROW(ScheduleRef!$D$2:$AB$853)-ROW(ScheduleRef!$D$2)+1)/(ScheduleRef!$D$2:$D$853&lt;&gt;""),ROWS(ScheduleCompile!W$1:W631)),COLUMNS($A631:W631))</f>
        <v>61.2</v>
      </c>
      <c r="X631" s="1">
        <f>INDEX(ScheduleRef!$D$2:$AB$853,_xlfn.AGGREGATE(15,6,(ROW(ScheduleRef!$D$2:$AB$853)-ROW(ScheduleRef!$D$2)+1)/(ScheduleRef!$D$2:$D$853&lt;&gt;""),ROWS(ScheduleCompile!X$1:X631)),COLUMNS($A631:X631))</f>
        <v>61.2</v>
      </c>
      <c r="Y631" s="1">
        <f>INDEX(ScheduleRef!$D$2:$AB$853,_xlfn.AGGREGATE(15,6,(ROW(ScheduleRef!$D$2:$AB$853)-ROW(ScheduleRef!$D$2)+1)/(ScheduleRef!$D$2:$D$853&lt;&gt;""),ROWS(ScheduleCompile!Y$1:Y631)),COLUMNS($A631:Y631))</f>
        <v>61.2</v>
      </c>
    </row>
    <row r="632" spans="1:25" x14ac:dyDescent="0.25">
      <c r="A632" s="30" t="str">
        <f>INDEX(ScheduleRef!$D$2:$AB$853,_xlfn.AGGREGATE(15,6,(ROW(ScheduleRef!$D$2:$AB$853)-ROW(ScheduleRef!$D$2)+1)/(ScheduleRef!$D$2:$D$853&lt;&gt;""),ROWS(ScheduleCompile!A$1:A632)),COLUMNS($A632:A632))</f>
        <v>WaterMainCZ09Jul</v>
      </c>
      <c r="B632" s="1">
        <f>INDEX(ScheduleRef!$D$2:$AB$853,_xlfn.AGGREGATE(15,6,(ROW(ScheduleRef!$D$2:$AB$853)-ROW(ScheduleRef!$D$2)+1)/(ScheduleRef!$D$2:$D$853&lt;&gt;""),ROWS(ScheduleCompile!B$1:B632)),COLUMNS($A632:B632))</f>
        <v>62.4</v>
      </c>
      <c r="C632" s="1">
        <f>INDEX(ScheduleRef!$D$2:$AB$853,_xlfn.AGGREGATE(15,6,(ROW(ScheduleRef!$D$2:$AB$853)-ROW(ScheduleRef!$D$2)+1)/(ScheduleRef!$D$2:$D$853&lt;&gt;""),ROWS(ScheduleCompile!C$1:C632)),COLUMNS($A632:C632))</f>
        <v>62.4</v>
      </c>
      <c r="D632" s="1">
        <f>INDEX(ScheduleRef!$D$2:$AB$853,_xlfn.AGGREGATE(15,6,(ROW(ScheduleRef!$D$2:$AB$853)-ROW(ScheduleRef!$D$2)+1)/(ScheduleRef!$D$2:$D$853&lt;&gt;""),ROWS(ScheduleCompile!D$1:D632)),COLUMNS($A632:D632))</f>
        <v>62.4</v>
      </c>
      <c r="E632" s="1">
        <f>INDEX(ScheduleRef!$D$2:$AB$853,_xlfn.AGGREGATE(15,6,(ROW(ScheduleRef!$D$2:$AB$853)-ROW(ScheduleRef!$D$2)+1)/(ScheduleRef!$D$2:$D$853&lt;&gt;""),ROWS(ScheduleCompile!E$1:E632)),COLUMNS($A632:E632))</f>
        <v>62.4</v>
      </c>
      <c r="F632" s="1">
        <f>INDEX(ScheduleRef!$D$2:$AB$853,_xlfn.AGGREGATE(15,6,(ROW(ScheduleRef!$D$2:$AB$853)-ROW(ScheduleRef!$D$2)+1)/(ScheduleRef!$D$2:$D$853&lt;&gt;""),ROWS(ScheduleCompile!F$1:F632)),COLUMNS($A632:F632))</f>
        <v>62.4</v>
      </c>
      <c r="G632" s="1">
        <f>INDEX(ScheduleRef!$D$2:$AB$853,_xlfn.AGGREGATE(15,6,(ROW(ScheduleRef!$D$2:$AB$853)-ROW(ScheduleRef!$D$2)+1)/(ScheduleRef!$D$2:$D$853&lt;&gt;""),ROWS(ScheduleCompile!G$1:G632)),COLUMNS($A632:G632))</f>
        <v>62.4</v>
      </c>
      <c r="H632" s="1">
        <f>INDEX(ScheduleRef!$D$2:$AB$853,_xlfn.AGGREGATE(15,6,(ROW(ScheduleRef!$D$2:$AB$853)-ROW(ScheduleRef!$D$2)+1)/(ScheduleRef!$D$2:$D$853&lt;&gt;""),ROWS(ScheduleCompile!H$1:H632)),COLUMNS($A632:H632))</f>
        <v>62.4</v>
      </c>
      <c r="I632" s="1">
        <f>INDEX(ScheduleRef!$D$2:$AB$853,_xlfn.AGGREGATE(15,6,(ROW(ScheduleRef!$D$2:$AB$853)-ROW(ScheduleRef!$D$2)+1)/(ScheduleRef!$D$2:$D$853&lt;&gt;""),ROWS(ScheduleCompile!I$1:I632)),COLUMNS($A632:I632))</f>
        <v>62.4</v>
      </c>
      <c r="J632" s="1">
        <f>INDEX(ScheduleRef!$D$2:$AB$853,_xlfn.AGGREGATE(15,6,(ROW(ScheduleRef!$D$2:$AB$853)-ROW(ScheduleRef!$D$2)+1)/(ScheduleRef!$D$2:$D$853&lt;&gt;""),ROWS(ScheduleCompile!J$1:J632)),COLUMNS($A632:J632))</f>
        <v>62.4</v>
      </c>
      <c r="K632" s="1">
        <f>INDEX(ScheduleRef!$D$2:$AB$853,_xlfn.AGGREGATE(15,6,(ROW(ScheduleRef!$D$2:$AB$853)-ROW(ScheduleRef!$D$2)+1)/(ScheduleRef!$D$2:$D$853&lt;&gt;""),ROWS(ScheduleCompile!K$1:K632)),COLUMNS($A632:K632))</f>
        <v>62.4</v>
      </c>
      <c r="L632" s="1">
        <f>INDEX(ScheduleRef!$D$2:$AB$853,_xlfn.AGGREGATE(15,6,(ROW(ScheduleRef!$D$2:$AB$853)-ROW(ScheduleRef!$D$2)+1)/(ScheduleRef!$D$2:$D$853&lt;&gt;""),ROWS(ScheduleCompile!L$1:L632)),COLUMNS($A632:L632))</f>
        <v>62.4</v>
      </c>
      <c r="M632" s="1">
        <f>INDEX(ScheduleRef!$D$2:$AB$853,_xlfn.AGGREGATE(15,6,(ROW(ScheduleRef!$D$2:$AB$853)-ROW(ScheduleRef!$D$2)+1)/(ScheduleRef!$D$2:$D$853&lt;&gt;""),ROWS(ScheduleCompile!M$1:M632)),COLUMNS($A632:M632))</f>
        <v>62.4</v>
      </c>
      <c r="N632" s="1">
        <f>INDEX(ScheduleRef!$D$2:$AB$853,_xlfn.AGGREGATE(15,6,(ROW(ScheduleRef!$D$2:$AB$853)-ROW(ScheduleRef!$D$2)+1)/(ScheduleRef!$D$2:$D$853&lt;&gt;""),ROWS(ScheduleCompile!N$1:N632)),COLUMNS($A632:N632))</f>
        <v>62.4</v>
      </c>
      <c r="O632" s="1">
        <f>INDEX(ScheduleRef!$D$2:$AB$853,_xlfn.AGGREGATE(15,6,(ROW(ScheduleRef!$D$2:$AB$853)-ROW(ScheduleRef!$D$2)+1)/(ScheduleRef!$D$2:$D$853&lt;&gt;""),ROWS(ScheduleCompile!O$1:O632)),COLUMNS($A632:O632))</f>
        <v>62.4</v>
      </c>
      <c r="P632" s="1">
        <f>INDEX(ScheduleRef!$D$2:$AB$853,_xlfn.AGGREGATE(15,6,(ROW(ScheduleRef!$D$2:$AB$853)-ROW(ScheduleRef!$D$2)+1)/(ScheduleRef!$D$2:$D$853&lt;&gt;""),ROWS(ScheduleCompile!P$1:P632)),COLUMNS($A632:P632))</f>
        <v>62.4</v>
      </c>
      <c r="Q632" s="1">
        <f>INDEX(ScheduleRef!$D$2:$AB$853,_xlfn.AGGREGATE(15,6,(ROW(ScheduleRef!$D$2:$AB$853)-ROW(ScheduleRef!$D$2)+1)/(ScheduleRef!$D$2:$D$853&lt;&gt;""),ROWS(ScheduleCompile!Q$1:Q632)),COLUMNS($A632:Q632))</f>
        <v>62.4</v>
      </c>
      <c r="R632" s="1">
        <f>INDEX(ScheduleRef!$D$2:$AB$853,_xlfn.AGGREGATE(15,6,(ROW(ScheduleRef!$D$2:$AB$853)-ROW(ScheduleRef!$D$2)+1)/(ScheduleRef!$D$2:$D$853&lt;&gt;""),ROWS(ScheduleCompile!R$1:R632)),COLUMNS($A632:R632))</f>
        <v>62.4</v>
      </c>
      <c r="S632" s="1">
        <f>INDEX(ScheduleRef!$D$2:$AB$853,_xlfn.AGGREGATE(15,6,(ROW(ScheduleRef!$D$2:$AB$853)-ROW(ScheduleRef!$D$2)+1)/(ScheduleRef!$D$2:$D$853&lt;&gt;""),ROWS(ScheduleCompile!S$1:S632)),COLUMNS($A632:S632))</f>
        <v>62.4</v>
      </c>
      <c r="T632" s="1">
        <f>INDEX(ScheduleRef!$D$2:$AB$853,_xlfn.AGGREGATE(15,6,(ROW(ScheduleRef!$D$2:$AB$853)-ROW(ScheduleRef!$D$2)+1)/(ScheduleRef!$D$2:$D$853&lt;&gt;""),ROWS(ScheduleCompile!T$1:T632)),COLUMNS($A632:T632))</f>
        <v>62.4</v>
      </c>
      <c r="U632" s="1">
        <f>INDEX(ScheduleRef!$D$2:$AB$853,_xlfn.AGGREGATE(15,6,(ROW(ScheduleRef!$D$2:$AB$853)-ROW(ScheduleRef!$D$2)+1)/(ScheduleRef!$D$2:$D$853&lt;&gt;""),ROWS(ScheduleCompile!U$1:U632)),COLUMNS($A632:U632))</f>
        <v>62.4</v>
      </c>
      <c r="V632" s="1">
        <f>INDEX(ScheduleRef!$D$2:$AB$853,_xlfn.AGGREGATE(15,6,(ROW(ScheduleRef!$D$2:$AB$853)-ROW(ScheduleRef!$D$2)+1)/(ScheduleRef!$D$2:$D$853&lt;&gt;""),ROWS(ScheduleCompile!V$1:V632)),COLUMNS($A632:V632))</f>
        <v>62.4</v>
      </c>
      <c r="W632" s="1">
        <f>INDEX(ScheduleRef!$D$2:$AB$853,_xlfn.AGGREGATE(15,6,(ROW(ScheduleRef!$D$2:$AB$853)-ROW(ScheduleRef!$D$2)+1)/(ScheduleRef!$D$2:$D$853&lt;&gt;""),ROWS(ScheduleCompile!W$1:W632)),COLUMNS($A632:W632))</f>
        <v>62.4</v>
      </c>
      <c r="X632" s="1">
        <f>INDEX(ScheduleRef!$D$2:$AB$853,_xlfn.AGGREGATE(15,6,(ROW(ScheduleRef!$D$2:$AB$853)-ROW(ScheduleRef!$D$2)+1)/(ScheduleRef!$D$2:$D$853&lt;&gt;""),ROWS(ScheduleCompile!X$1:X632)),COLUMNS($A632:X632))</f>
        <v>62.4</v>
      </c>
      <c r="Y632" s="1">
        <f>INDEX(ScheduleRef!$D$2:$AB$853,_xlfn.AGGREGATE(15,6,(ROW(ScheduleRef!$D$2:$AB$853)-ROW(ScheduleRef!$D$2)+1)/(ScheduleRef!$D$2:$D$853&lt;&gt;""),ROWS(ScheduleCompile!Y$1:Y632)),COLUMNS($A632:Y632))</f>
        <v>62.4</v>
      </c>
    </row>
    <row r="633" spans="1:25" x14ac:dyDescent="0.25">
      <c r="A633" s="30" t="str">
        <f>INDEX(ScheduleRef!$D$2:$AB$853,_xlfn.AGGREGATE(15,6,(ROW(ScheduleRef!$D$2:$AB$853)-ROW(ScheduleRef!$D$2)+1)/(ScheduleRef!$D$2:$D$853&lt;&gt;""),ROWS(ScheduleCompile!A$1:A633)),COLUMNS($A633:A633))</f>
        <v>WaterMainCZ09Aug</v>
      </c>
      <c r="B633" s="1">
        <f>INDEX(ScheduleRef!$D$2:$AB$853,_xlfn.AGGREGATE(15,6,(ROW(ScheduleRef!$D$2:$AB$853)-ROW(ScheduleRef!$D$2)+1)/(ScheduleRef!$D$2:$D$853&lt;&gt;""),ROWS(ScheduleCompile!B$1:B633)),COLUMNS($A633:B633))</f>
        <v>63.9</v>
      </c>
      <c r="C633" s="1">
        <f>INDEX(ScheduleRef!$D$2:$AB$853,_xlfn.AGGREGATE(15,6,(ROW(ScheduleRef!$D$2:$AB$853)-ROW(ScheduleRef!$D$2)+1)/(ScheduleRef!$D$2:$D$853&lt;&gt;""),ROWS(ScheduleCompile!C$1:C633)),COLUMNS($A633:C633))</f>
        <v>63.9</v>
      </c>
      <c r="D633" s="1">
        <f>INDEX(ScheduleRef!$D$2:$AB$853,_xlfn.AGGREGATE(15,6,(ROW(ScheduleRef!$D$2:$AB$853)-ROW(ScheduleRef!$D$2)+1)/(ScheduleRef!$D$2:$D$853&lt;&gt;""),ROWS(ScheduleCompile!D$1:D633)),COLUMNS($A633:D633))</f>
        <v>63.9</v>
      </c>
      <c r="E633" s="1">
        <f>INDEX(ScheduleRef!$D$2:$AB$853,_xlfn.AGGREGATE(15,6,(ROW(ScheduleRef!$D$2:$AB$853)-ROW(ScheduleRef!$D$2)+1)/(ScheduleRef!$D$2:$D$853&lt;&gt;""),ROWS(ScheduleCompile!E$1:E633)),COLUMNS($A633:E633))</f>
        <v>63.9</v>
      </c>
      <c r="F633" s="1">
        <f>INDEX(ScheduleRef!$D$2:$AB$853,_xlfn.AGGREGATE(15,6,(ROW(ScheduleRef!$D$2:$AB$853)-ROW(ScheduleRef!$D$2)+1)/(ScheduleRef!$D$2:$D$853&lt;&gt;""),ROWS(ScheduleCompile!F$1:F633)),COLUMNS($A633:F633))</f>
        <v>63.9</v>
      </c>
      <c r="G633" s="1">
        <f>INDEX(ScheduleRef!$D$2:$AB$853,_xlfn.AGGREGATE(15,6,(ROW(ScheduleRef!$D$2:$AB$853)-ROW(ScheduleRef!$D$2)+1)/(ScheduleRef!$D$2:$D$853&lt;&gt;""),ROWS(ScheduleCompile!G$1:G633)),COLUMNS($A633:G633))</f>
        <v>63.9</v>
      </c>
      <c r="H633" s="1">
        <f>INDEX(ScheduleRef!$D$2:$AB$853,_xlfn.AGGREGATE(15,6,(ROW(ScheduleRef!$D$2:$AB$853)-ROW(ScheduleRef!$D$2)+1)/(ScheduleRef!$D$2:$D$853&lt;&gt;""),ROWS(ScheduleCompile!H$1:H633)),COLUMNS($A633:H633))</f>
        <v>63.9</v>
      </c>
      <c r="I633" s="1">
        <f>INDEX(ScheduleRef!$D$2:$AB$853,_xlfn.AGGREGATE(15,6,(ROW(ScheduleRef!$D$2:$AB$853)-ROW(ScheduleRef!$D$2)+1)/(ScheduleRef!$D$2:$D$853&lt;&gt;""),ROWS(ScheduleCompile!I$1:I633)),COLUMNS($A633:I633))</f>
        <v>63.9</v>
      </c>
      <c r="J633" s="1">
        <f>INDEX(ScheduleRef!$D$2:$AB$853,_xlfn.AGGREGATE(15,6,(ROW(ScheduleRef!$D$2:$AB$853)-ROW(ScheduleRef!$D$2)+1)/(ScheduleRef!$D$2:$D$853&lt;&gt;""),ROWS(ScheduleCompile!J$1:J633)),COLUMNS($A633:J633))</f>
        <v>63.9</v>
      </c>
      <c r="K633" s="1">
        <f>INDEX(ScheduleRef!$D$2:$AB$853,_xlfn.AGGREGATE(15,6,(ROW(ScheduleRef!$D$2:$AB$853)-ROW(ScheduleRef!$D$2)+1)/(ScheduleRef!$D$2:$D$853&lt;&gt;""),ROWS(ScheduleCompile!K$1:K633)),COLUMNS($A633:K633))</f>
        <v>63.9</v>
      </c>
      <c r="L633" s="1">
        <f>INDEX(ScheduleRef!$D$2:$AB$853,_xlfn.AGGREGATE(15,6,(ROW(ScheduleRef!$D$2:$AB$853)-ROW(ScheduleRef!$D$2)+1)/(ScheduleRef!$D$2:$D$853&lt;&gt;""),ROWS(ScheduleCompile!L$1:L633)),COLUMNS($A633:L633))</f>
        <v>63.9</v>
      </c>
      <c r="M633" s="1">
        <f>INDEX(ScheduleRef!$D$2:$AB$853,_xlfn.AGGREGATE(15,6,(ROW(ScheduleRef!$D$2:$AB$853)-ROW(ScheduleRef!$D$2)+1)/(ScheduleRef!$D$2:$D$853&lt;&gt;""),ROWS(ScheduleCompile!M$1:M633)),COLUMNS($A633:M633))</f>
        <v>63.9</v>
      </c>
      <c r="N633" s="1">
        <f>INDEX(ScheduleRef!$D$2:$AB$853,_xlfn.AGGREGATE(15,6,(ROW(ScheduleRef!$D$2:$AB$853)-ROW(ScheduleRef!$D$2)+1)/(ScheduleRef!$D$2:$D$853&lt;&gt;""),ROWS(ScheduleCompile!N$1:N633)),COLUMNS($A633:N633))</f>
        <v>63.9</v>
      </c>
      <c r="O633" s="1">
        <f>INDEX(ScheduleRef!$D$2:$AB$853,_xlfn.AGGREGATE(15,6,(ROW(ScheduleRef!$D$2:$AB$853)-ROW(ScheduleRef!$D$2)+1)/(ScheduleRef!$D$2:$D$853&lt;&gt;""),ROWS(ScheduleCompile!O$1:O633)),COLUMNS($A633:O633))</f>
        <v>63.9</v>
      </c>
      <c r="P633" s="1">
        <f>INDEX(ScheduleRef!$D$2:$AB$853,_xlfn.AGGREGATE(15,6,(ROW(ScheduleRef!$D$2:$AB$853)-ROW(ScheduleRef!$D$2)+1)/(ScheduleRef!$D$2:$D$853&lt;&gt;""),ROWS(ScheduleCompile!P$1:P633)),COLUMNS($A633:P633))</f>
        <v>63.9</v>
      </c>
      <c r="Q633" s="1">
        <f>INDEX(ScheduleRef!$D$2:$AB$853,_xlfn.AGGREGATE(15,6,(ROW(ScheduleRef!$D$2:$AB$853)-ROW(ScheduleRef!$D$2)+1)/(ScheduleRef!$D$2:$D$853&lt;&gt;""),ROWS(ScheduleCompile!Q$1:Q633)),COLUMNS($A633:Q633))</f>
        <v>63.9</v>
      </c>
      <c r="R633" s="1">
        <f>INDEX(ScheduleRef!$D$2:$AB$853,_xlfn.AGGREGATE(15,6,(ROW(ScheduleRef!$D$2:$AB$853)-ROW(ScheduleRef!$D$2)+1)/(ScheduleRef!$D$2:$D$853&lt;&gt;""),ROWS(ScheduleCompile!R$1:R633)),COLUMNS($A633:R633))</f>
        <v>63.9</v>
      </c>
      <c r="S633" s="1">
        <f>INDEX(ScheduleRef!$D$2:$AB$853,_xlfn.AGGREGATE(15,6,(ROW(ScheduleRef!$D$2:$AB$853)-ROW(ScheduleRef!$D$2)+1)/(ScheduleRef!$D$2:$D$853&lt;&gt;""),ROWS(ScheduleCompile!S$1:S633)),COLUMNS($A633:S633))</f>
        <v>63.9</v>
      </c>
      <c r="T633" s="1">
        <f>INDEX(ScheduleRef!$D$2:$AB$853,_xlfn.AGGREGATE(15,6,(ROW(ScheduleRef!$D$2:$AB$853)-ROW(ScheduleRef!$D$2)+1)/(ScheduleRef!$D$2:$D$853&lt;&gt;""),ROWS(ScheduleCompile!T$1:T633)),COLUMNS($A633:T633))</f>
        <v>63.9</v>
      </c>
      <c r="U633" s="1">
        <f>INDEX(ScheduleRef!$D$2:$AB$853,_xlfn.AGGREGATE(15,6,(ROW(ScheduleRef!$D$2:$AB$853)-ROW(ScheduleRef!$D$2)+1)/(ScheduleRef!$D$2:$D$853&lt;&gt;""),ROWS(ScheduleCompile!U$1:U633)),COLUMNS($A633:U633))</f>
        <v>63.9</v>
      </c>
      <c r="V633" s="1">
        <f>INDEX(ScheduleRef!$D$2:$AB$853,_xlfn.AGGREGATE(15,6,(ROW(ScheduleRef!$D$2:$AB$853)-ROW(ScheduleRef!$D$2)+1)/(ScheduleRef!$D$2:$D$853&lt;&gt;""),ROWS(ScheduleCompile!V$1:V633)),COLUMNS($A633:V633))</f>
        <v>63.9</v>
      </c>
      <c r="W633" s="1">
        <f>INDEX(ScheduleRef!$D$2:$AB$853,_xlfn.AGGREGATE(15,6,(ROW(ScheduleRef!$D$2:$AB$853)-ROW(ScheduleRef!$D$2)+1)/(ScheduleRef!$D$2:$D$853&lt;&gt;""),ROWS(ScheduleCompile!W$1:W633)),COLUMNS($A633:W633))</f>
        <v>63.9</v>
      </c>
      <c r="X633" s="1">
        <f>INDEX(ScheduleRef!$D$2:$AB$853,_xlfn.AGGREGATE(15,6,(ROW(ScheduleRef!$D$2:$AB$853)-ROW(ScheduleRef!$D$2)+1)/(ScheduleRef!$D$2:$D$853&lt;&gt;""),ROWS(ScheduleCompile!X$1:X633)),COLUMNS($A633:X633))</f>
        <v>63.9</v>
      </c>
      <c r="Y633" s="1">
        <f>INDEX(ScheduleRef!$D$2:$AB$853,_xlfn.AGGREGATE(15,6,(ROW(ScheduleRef!$D$2:$AB$853)-ROW(ScheduleRef!$D$2)+1)/(ScheduleRef!$D$2:$D$853&lt;&gt;""),ROWS(ScheduleCompile!Y$1:Y633)),COLUMNS($A633:Y633))</f>
        <v>63.9</v>
      </c>
    </row>
    <row r="634" spans="1:25" x14ac:dyDescent="0.25">
      <c r="A634" s="30" t="str">
        <f>INDEX(ScheduleRef!$D$2:$AB$853,_xlfn.AGGREGATE(15,6,(ROW(ScheduleRef!$D$2:$AB$853)-ROW(ScheduleRef!$D$2)+1)/(ScheduleRef!$D$2:$D$853&lt;&gt;""),ROWS(ScheduleCompile!A$1:A634)),COLUMNS($A634:A634))</f>
        <v>WaterMainCZ09Sep</v>
      </c>
      <c r="B634" s="1">
        <f>INDEX(ScheduleRef!$D$2:$AB$853,_xlfn.AGGREGATE(15,6,(ROW(ScheduleRef!$D$2:$AB$853)-ROW(ScheduleRef!$D$2)+1)/(ScheduleRef!$D$2:$D$853&lt;&gt;""),ROWS(ScheduleCompile!B$1:B634)),COLUMNS($A634:B634))</f>
        <v>64.5</v>
      </c>
      <c r="C634" s="1">
        <f>INDEX(ScheduleRef!$D$2:$AB$853,_xlfn.AGGREGATE(15,6,(ROW(ScheduleRef!$D$2:$AB$853)-ROW(ScheduleRef!$D$2)+1)/(ScheduleRef!$D$2:$D$853&lt;&gt;""),ROWS(ScheduleCompile!C$1:C634)),COLUMNS($A634:C634))</f>
        <v>64.5</v>
      </c>
      <c r="D634" s="1">
        <f>INDEX(ScheduleRef!$D$2:$AB$853,_xlfn.AGGREGATE(15,6,(ROW(ScheduleRef!$D$2:$AB$853)-ROW(ScheduleRef!$D$2)+1)/(ScheduleRef!$D$2:$D$853&lt;&gt;""),ROWS(ScheduleCompile!D$1:D634)),COLUMNS($A634:D634))</f>
        <v>64.5</v>
      </c>
      <c r="E634" s="1">
        <f>INDEX(ScheduleRef!$D$2:$AB$853,_xlfn.AGGREGATE(15,6,(ROW(ScheduleRef!$D$2:$AB$853)-ROW(ScheduleRef!$D$2)+1)/(ScheduleRef!$D$2:$D$853&lt;&gt;""),ROWS(ScheduleCompile!E$1:E634)),COLUMNS($A634:E634))</f>
        <v>64.5</v>
      </c>
      <c r="F634" s="1">
        <f>INDEX(ScheduleRef!$D$2:$AB$853,_xlfn.AGGREGATE(15,6,(ROW(ScheduleRef!$D$2:$AB$853)-ROW(ScheduleRef!$D$2)+1)/(ScheduleRef!$D$2:$D$853&lt;&gt;""),ROWS(ScheduleCompile!F$1:F634)),COLUMNS($A634:F634))</f>
        <v>64.5</v>
      </c>
      <c r="G634" s="1">
        <f>INDEX(ScheduleRef!$D$2:$AB$853,_xlfn.AGGREGATE(15,6,(ROW(ScheduleRef!$D$2:$AB$853)-ROW(ScheduleRef!$D$2)+1)/(ScheduleRef!$D$2:$D$853&lt;&gt;""),ROWS(ScheduleCompile!G$1:G634)),COLUMNS($A634:G634))</f>
        <v>64.5</v>
      </c>
      <c r="H634" s="1">
        <f>INDEX(ScheduleRef!$D$2:$AB$853,_xlfn.AGGREGATE(15,6,(ROW(ScheduleRef!$D$2:$AB$853)-ROW(ScheduleRef!$D$2)+1)/(ScheduleRef!$D$2:$D$853&lt;&gt;""),ROWS(ScheduleCompile!H$1:H634)),COLUMNS($A634:H634))</f>
        <v>64.5</v>
      </c>
      <c r="I634" s="1">
        <f>INDEX(ScheduleRef!$D$2:$AB$853,_xlfn.AGGREGATE(15,6,(ROW(ScheduleRef!$D$2:$AB$853)-ROW(ScheduleRef!$D$2)+1)/(ScheduleRef!$D$2:$D$853&lt;&gt;""),ROWS(ScheduleCompile!I$1:I634)),COLUMNS($A634:I634))</f>
        <v>64.5</v>
      </c>
      <c r="J634" s="1">
        <f>INDEX(ScheduleRef!$D$2:$AB$853,_xlfn.AGGREGATE(15,6,(ROW(ScheduleRef!$D$2:$AB$853)-ROW(ScheduleRef!$D$2)+1)/(ScheduleRef!$D$2:$D$853&lt;&gt;""),ROWS(ScheduleCompile!J$1:J634)),COLUMNS($A634:J634))</f>
        <v>64.5</v>
      </c>
      <c r="K634" s="1">
        <f>INDEX(ScheduleRef!$D$2:$AB$853,_xlfn.AGGREGATE(15,6,(ROW(ScheduleRef!$D$2:$AB$853)-ROW(ScheduleRef!$D$2)+1)/(ScheduleRef!$D$2:$D$853&lt;&gt;""),ROWS(ScheduleCompile!K$1:K634)),COLUMNS($A634:K634))</f>
        <v>64.5</v>
      </c>
      <c r="L634" s="1">
        <f>INDEX(ScheduleRef!$D$2:$AB$853,_xlfn.AGGREGATE(15,6,(ROW(ScheduleRef!$D$2:$AB$853)-ROW(ScheduleRef!$D$2)+1)/(ScheduleRef!$D$2:$D$853&lt;&gt;""),ROWS(ScheduleCompile!L$1:L634)),COLUMNS($A634:L634))</f>
        <v>64.5</v>
      </c>
      <c r="M634" s="1">
        <f>INDEX(ScheduleRef!$D$2:$AB$853,_xlfn.AGGREGATE(15,6,(ROW(ScheduleRef!$D$2:$AB$853)-ROW(ScheduleRef!$D$2)+1)/(ScheduleRef!$D$2:$D$853&lt;&gt;""),ROWS(ScheduleCompile!M$1:M634)),COLUMNS($A634:M634))</f>
        <v>64.5</v>
      </c>
      <c r="N634" s="1">
        <f>INDEX(ScheduleRef!$D$2:$AB$853,_xlfn.AGGREGATE(15,6,(ROW(ScheduleRef!$D$2:$AB$853)-ROW(ScheduleRef!$D$2)+1)/(ScheduleRef!$D$2:$D$853&lt;&gt;""),ROWS(ScheduleCompile!N$1:N634)),COLUMNS($A634:N634))</f>
        <v>64.5</v>
      </c>
      <c r="O634" s="1">
        <f>INDEX(ScheduleRef!$D$2:$AB$853,_xlfn.AGGREGATE(15,6,(ROW(ScheduleRef!$D$2:$AB$853)-ROW(ScheduleRef!$D$2)+1)/(ScheduleRef!$D$2:$D$853&lt;&gt;""),ROWS(ScheduleCompile!O$1:O634)),COLUMNS($A634:O634))</f>
        <v>64.5</v>
      </c>
      <c r="P634" s="1">
        <f>INDEX(ScheduleRef!$D$2:$AB$853,_xlfn.AGGREGATE(15,6,(ROW(ScheduleRef!$D$2:$AB$853)-ROW(ScheduleRef!$D$2)+1)/(ScheduleRef!$D$2:$D$853&lt;&gt;""),ROWS(ScheduleCompile!P$1:P634)),COLUMNS($A634:P634))</f>
        <v>64.5</v>
      </c>
      <c r="Q634" s="1">
        <f>INDEX(ScheduleRef!$D$2:$AB$853,_xlfn.AGGREGATE(15,6,(ROW(ScheduleRef!$D$2:$AB$853)-ROW(ScheduleRef!$D$2)+1)/(ScheduleRef!$D$2:$D$853&lt;&gt;""),ROWS(ScheduleCompile!Q$1:Q634)),COLUMNS($A634:Q634))</f>
        <v>64.5</v>
      </c>
      <c r="R634" s="1">
        <f>INDEX(ScheduleRef!$D$2:$AB$853,_xlfn.AGGREGATE(15,6,(ROW(ScheduleRef!$D$2:$AB$853)-ROW(ScheduleRef!$D$2)+1)/(ScheduleRef!$D$2:$D$853&lt;&gt;""),ROWS(ScheduleCompile!R$1:R634)),COLUMNS($A634:R634))</f>
        <v>64.5</v>
      </c>
      <c r="S634" s="1">
        <f>INDEX(ScheduleRef!$D$2:$AB$853,_xlfn.AGGREGATE(15,6,(ROW(ScheduleRef!$D$2:$AB$853)-ROW(ScheduleRef!$D$2)+1)/(ScheduleRef!$D$2:$D$853&lt;&gt;""),ROWS(ScheduleCompile!S$1:S634)),COLUMNS($A634:S634))</f>
        <v>64.5</v>
      </c>
      <c r="T634" s="1">
        <f>INDEX(ScheduleRef!$D$2:$AB$853,_xlfn.AGGREGATE(15,6,(ROW(ScheduleRef!$D$2:$AB$853)-ROW(ScheduleRef!$D$2)+1)/(ScheduleRef!$D$2:$D$853&lt;&gt;""),ROWS(ScheduleCompile!T$1:T634)),COLUMNS($A634:T634))</f>
        <v>64.5</v>
      </c>
      <c r="U634" s="1">
        <f>INDEX(ScheduleRef!$D$2:$AB$853,_xlfn.AGGREGATE(15,6,(ROW(ScheduleRef!$D$2:$AB$853)-ROW(ScheduleRef!$D$2)+1)/(ScheduleRef!$D$2:$D$853&lt;&gt;""),ROWS(ScheduleCompile!U$1:U634)),COLUMNS($A634:U634))</f>
        <v>64.5</v>
      </c>
      <c r="V634" s="1">
        <f>INDEX(ScheduleRef!$D$2:$AB$853,_xlfn.AGGREGATE(15,6,(ROW(ScheduleRef!$D$2:$AB$853)-ROW(ScheduleRef!$D$2)+1)/(ScheduleRef!$D$2:$D$853&lt;&gt;""),ROWS(ScheduleCompile!V$1:V634)),COLUMNS($A634:V634))</f>
        <v>64.5</v>
      </c>
      <c r="W634" s="1">
        <f>INDEX(ScheduleRef!$D$2:$AB$853,_xlfn.AGGREGATE(15,6,(ROW(ScheduleRef!$D$2:$AB$853)-ROW(ScheduleRef!$D$2)+1)/(ScheduleRef!$D$2:$D$853&lt;&gt;""),ROWS(ScheduleCompile!W$1:W634)),COLUMNS($A634:W634))</f>
        <v>64.5</v>
      </c>
      <c r="X634" s="1">
        <f>INDEX(ScheduleRef!$D$2:$AB$853,_xlfn.AGGREGATE(15,6,(ROW(ScheduleRef!$D$2:$AB$853)-ROW(ScheduleRef!$D$2)+1)/(ScheduleRef!$D$2:$D$853&lt;&gt;""),ROWS(ScheduleCompile!X$1:X634)),COLUMNS($A634:X634))</f>
        <v>64.5</v>
      </c>
      <c r="Y634" s="1">
        <f>INDEX(ScheduleRef!$D$2:$AB$853,_xlfn.AGGREGATE(15,6,(ROW(ScheduleRef!$D$2:$AB$853)-ROW(ScheduleRef!$D$2)+1)/(ScheduleRef!$D$2:$D$853&lt;&gt;""),ROWS(ScheduleCompile!Y$1:Y634)),COLUMNS($A634:Y634))</f>
        <v>64.5</v>
      </c>
    </row>
    <row r="635" spans="1:25" x14ac:dyDescent="0.25">
      <c r="A635" s="30" t="str">
        <f>INDEX(ScheduleRef!$D$2:$AB$853,_xlfn.AGGREGATE(15,6,(ROW(ScheduleRef!$D$2:$AB$853)-ROW(ScheduleRef!$D$2)+1)/(ScheduleRef!$D$2:$D$853&lt;&gt;""),ROWS(ScheduleCompile!A$1:A635)),COLUMNS($A635:A635))</f>
        <v>WaterMainCZ09Oct</v>
      </c>
      <c r="B635" s="1">
        <f>INDEX(ScheduleRef!$D$2:$AB$853,_xlfn.AGGREGATE(15,6,(ROW(ScheduleRef!$D$2:$AB$853)-ROW(ScheduleRef!$D$2)+1)/(ScheduleRef!$D$2:$D$853&lt;&gt;""),ROWS(ScheduleCompile!B$1:B635)),COLUMNS($A635:B635))</f>
        <v>64.400000000000006</v>
      </c>
      <c r="C635" s="1">
        <f>INDEX(ScheduleRef!$D$2:$AB$853,_xlfn.AGGREGATE(15,6,(ROW(ScheduleRef!$D$2:$AB$853)-ROW(ScheduleRef!$D$2)+1)/(ScheduleRef!$D$2:$D$853&lt;&gt;""),ROWS(ScheduleCompile!C$1:C635)),COLUMNS($A635:C635))</f>
        <v>64.400000000000006</v>
      </c>
      <c r="D635" s="1">
        <f>INDEX(ScheduleRef!$D$2:$AB$853,_xlfn.AGGREGATE(15,6,(ROW(ScheduleRef!$D$2:$AB$853)-ROW(ScheduleRef!$D$2)+1)/(ScheduleRef!$D$2:$D$853&lt;&gt;""),ROWS(ScheduleCompile!D$1:D635)),COLUMNS($A635:D635))</f>
        <v>64.400000000000006</v>
      </c>
      <c r="E635" s="1">
        <f>INDEX(ScheduleRef!$D$2:$AB$853,_xlfn.AGGREGATE(15,6,(ROW(ScheduleRef!$D$2:$AB$853)-ROW(ScheduleRef!$D$2)+1)/(ScheduleRef!$D$2:$D$853&lt;&gt;""),ROWS(ScheduleCompile!E$1:E635)),COLUMNS($A635:E635))</f>
        <v>64.400000000000006</v>
      </c>
      <c r="F635" s="1">
        <f>INDEX(ScheduleRef!$D$2:$AB$853,_xlfn.AGGREGATE(15,6,(ROW(ScheduleRef!$D$2:$AB$853)-ROW(ScheduleRef!$D$2)+1)/(ScheduleRef!$D$2:$D$853&lt;&gt;""),ROWS(ScheduleCompile!F$1:F635)),COLUMNS($A635:F635))</f>
        <v>64.400000000000006</v>
      </c>
      <c r="G635" s="1">
        <f>INDEX(ScheduleRef!$D$2:$AB$853,_xlfn.AGGREGATE(15,6,(ROW(ScheduleRef!$D$2:$AB$853)-ROW(ScheduleRef!$D$2)+1)/(ScheduleRef!$D$2:$D$853&lt;&gt;""),ROWS(ScheduleCompile!G$1:G635)),COLUMNS($A635:G635))</f>
        <v>64.400000000000006</v>
      </c>
      <c r="H635" s="1">
        <f>INDEX(ScheduleRef!$D$2:$AB$853,_xlfn.AGGREGATE(15,6,(ROW(ScheduleRef!$D$2:$AB$853)-ROW(ScheduleRef!$D$2)+1)/(ScheduleRef!$D$2:$D$853&lt;&gt;""),ROWS(ScheduleCompile!H$1:H635)),COLUMNS($A635:H635))</f>
        <v>64.400000000000006</v>
      </c>
      <c r="I635" s="1">
        <f>INDEX(ScheduleRef!$D$2:$AB$853,_xlfn.AGGREGATE(15,6,(ROW(ScheduleRef!$D$2:$AB$853)-ROW(ScheduleRef!$D$2)+1)/(ScheduleRef!$D$2:$D$853&lt;&gt;""),ROWS(ScheduleCompile!I$1:I635)),COLUMNS($A635:I635))</f>
        <v>64.400000000000006</v>
      </c>
      <c r="J635" s="1">
        <f>INDEX(ScheduleRef!$D$2:$AB$853,_xlfn.AGGREGATE(15,6,(ROW(ScheduleRef!$D$2:$AB$853)-ROW(ScheduleRef!$D$2)+1)/(ScheduleRef!$D$2:$D$853&lt;&gt;""),ROWS(ScheduleCompile!J$1:J635)),COLUMNS($A635:J635))</f>
        <v>64.400000000000006</v>
      </c>
      <c r="K635" s="1">
        <f>INDEX(ScheduleRef!$D$2:$AB$853,_xlfn.AGGREGATE(15,6,(ROW(ScheduleRef!$D$2:$AB$853)-ROW(ScheduleRef!$D$2)+1)/(ScheduleRef!$D$2:$D$853&lt;&gt;""),ROWS(ScheduleCompile!K$1:K635)),COLUMNS($A635:K635))</f>
        <v>64.400000000000006</v>
      </c>
      <c r="L635" s="1">
        <f>INDEX(ScheduleRef!$D$2:$AB$853,_xlfn.AGGREGATE(15,6,(ROW(ScheduleRef!$D$2:$AB$853)-ROW(ScheduleRef!$D$2)+1)/(ScheduleRef!$D$2:$D$853&lt;&gt;""),ROWS(ScheduleCompile!L$1:L635)),COLUMNS($A635:L635))</f>
        <v>64.400000000000006</v>
      </c>
      <c r="M635" s="1">
        <f>INDEX(ScheduleRef!$D$2:$AB$853,_xlfn.AGGREGATE(15,6,(ROW(ScheduleRef!$D$2:$AB$853)-ROW(ScheduleRef!$D$2)+1)/(ScheduleRef!$D$2:$D$853&lt;&gt;""),ROWS(ScheduleCompile!M$1:M635)),COLUMNS($A635:M635))</f>
        <v>64.400000000000006</v>
      </c>
      <c r="N635" s="1">
        <f>INDEX(ScheduleRef!$D$2:$AB$853,_xlfn.AGGREGATE(15,6,(ROW(ScheduleRef!$D$2:$AB$853)-ROW(ScheduleRef!$D$2)+1)/(ScheduleRef!$D$2:$D$853&lt;&gt;""),ROWS(ScheduleCompile!N$1:N635)),COLUMNS($A635:N635))</f>
        <v>64.400000000000006</v>
      </c>
      <c r="O635" s="1">
        <f>INDEX(ScheduleRef!$D$2:$AB$853,_xlfn.AGGREGATE(15,6,(ROW(ScheduleRef!$D$2:$AB$853)-ROW(ScheduleRef!$D$2)+1)/(ScheduleRef!$D$2:$D$853&lt;&gt;""),ROWS(ScheduleCompile!O$1:O635)),COLUMNS($A635:O635))</f>
        <v>64.400000000000006</v>
      </c>
      <c r="P635" s="1">
        <f>INDEX(ScheduleRef!$D$2:$AB$853,_xlfn.AGGREGATE(15,6,(ROW(ScheduleRef!$D$2:$AB$853)-ROW(ScheduleRef!$D$2)+1)/(ScheduleRef!$D$2:$D$853&lt;&gt;""),ROWS(ScheduleCompile!P$1:P635)),COLUMNS($A635:P635))</f>
        <v>64.400000000000006</v>
      </c>
      <c r="Q635" s="1">
        <f>INDEX(ScheduleRef!$D$2:$AB$853,_xlfn.AGGREGATE(15,6,(ROW(ScheduleRef!$D$2:$AB$853)-ROW(ScheduleRef!$D$2)+1)/(ScheduleRef!$D$2:$D$853&lt;&gt;""),ROWS(ScheduleCompile!Q$1:Q635)),COLUMNS($A635:Q635))</f>
        <v>64.400000000000006</v>
      </c>
      <c r="R635" s="1">
        <f>INDEX(ScheduleRef!$D$2:$AB$853,_xlfn.AGGREGATE(15,6,(ROW(ScheduleRef!$D$2:$AB$853)-ROW(ScheduleRef!$D$2)+1)/(ScheduleRef!$D$2:$D$853&lt;&gt;""),ROWS(ScheduleCompile!R$1:R635)),COLUMNS($A635:R635))</f>
        <v>64.400000000000006</v>
      </c>
      <c r="S635" s="1">
        <f>INDEX(ScheduleRef!$D$2:$AB$853,_xlfn.AGGREGATE(15,6,(ROW(ScheduleRef!$D$2:$AB$853)-ROW(ScheduleRef!$D$2)+1)/(ScheduleRef!$D$2:$D$853&lt;&gt;""),ROWS(ScheduleCompile!S$1:S635)),COLUMNS($A635:S635))</f>
        <v>64.400000000000006</v>
      </c>
      <c r="T635" s="1">
        <f>INDEX(ScheduleRef!$D$2:$AB$853,_xlfn.AGGREGATE(15,6,(ROW(ScheduleRef!$D$2:$AB$853)-ROW(ScheduleRef!$D$2)+1)/(ScheduleRef!$D$2:$D$853&lt;&gt;""),ROWS(ScheduleCompile!T$1:T635)),COLUMNS($A635:T635))</f>
        <v>64.400000000000006</v>
      </c>
      <c r="U635" s="1">
        <f>INDEX(ScheduleRef!$D$2:$AB$853,_xlfn.AGGREGATE(15,6,(ROW(ScheduleRef!$D$2:$AB$853)-ROW(ScheduleRef!$D$2)+1)/(ScheduleRef!$D$2:$D$853&lt;&gt;""),ROWS(ScheduleCompile!U$1:U635)),COLUMNS($A635:U635))</f>
        <v>64.400000000000006</v>
      </c>
      <c r="V635" s="1">
        <f>INDEX(ScheduleRef!$D$2:$AB$853,_xlfn.AGGREGATE(15,6,(ROW(ScheduleRef!$D$2:$AB$853)-ROW(ScheduleRef!$D$2)+1)/(ScheduleRef!$D$2:$D$853&lt;&gt;""),ROWS(ScheduleCompile!V$1:V635)),COLUMNS($A635:V635))</f>
        <v>64.400000000000006</v>
      </c>
      <c r="W635" s="1">
        <f>INDEX(ScheduleRef!$D$2:$AB$853,_xlfn.AGGREGATE(15,6,(ROW(ScheduleRef!$D$2:$AB$853)-ROW(ScheduleRef!$D$2)+1)/(ScheduleRef!$D$2:$D$853&lt;&gt;""),ROWS(ScheduleCompile!W$1:W635)),COLUMNS($A635:W635))</f>
        <v>64.400000000000006</v>
      </c>
      <c r="X635" s="1">
        <f>INDEX(ScheduleRef!$D$2:$AB$853,_xlfn.AGGREGATE(15,6,(ROW(ScheduleRef!$D$2:$AB$853)-ROW(ScheduleRef!$D$2)+1)/(ScheduleRef!$D$2:$D$853&lt;&gt;""),ROWS(ScheduleCompile!X$1:X635)),COLUMNS($A635:X635))</f>
        <v>64.400000000000006</v>
      </c>
      <c r="Y635" s="1">
        <f>INDEX(ScheduleRef!$D$2:$AB$853,_xlfn.AGGREGATE(15,6,(ROW(ScheduleRef!$D$2:$AB$853)-ROW(ScheduleRef!$D$2)+1)/(ScheduleRef!$D$2:$D$853&lt;&gt;""),ROWS(ScheduleCompile!Y$1:Y635)),COLUMNS($A635:Y635))</f>
        <v>64.400000000000006</v>
      </c>
    </row>
    <row r="636" spans="1:25" x14ac:dyDescent="0.25">
      <c r="A636" s="30" t="str">
        <f>INDEX(ScheduleRef!$D$2:$AB$853,_xlfn.AGGREGATE(15,6,(ROW(ScheduleRef!$D$2:$AB$853)-ROW(ScheduleRef!$D$2)+1)/(ScheduleRef!$D$2:$D$853&lt;&gt;""),ROWS(ScheduleCompile!A$1:A636)),COLUMNS($A636:A636))</f>
        <v>WaterMainCZ09Nov</v>
      </c>
      <c r="B636" s="1">
        <f>INDEX(ScheduleRef!$D$2:$AB$853,_xlfn.AGGREGATE(15,6,(ROW(ScheduleRef!$D$2:$AB$853)-ROW(ScheduleRef!$D$2)+1)/(ScheduleRef!$D$2:$D$853&lt;&gt;""),ROWS(ScheduleCompile!B$1:B636)),COLUMNS($A636:B636))</f>
        <v>61.3</v>
      </c>
      <c r="C636" s="1">
        <f>INDEX(ScheduleRef!$D$2:$AB$853,_xlfn.AGGREGATE(15,6,(ROW(ScheduleRef!$D$2:$AB$853)-ROW(ScheduleRef!$D$2)+1)/(ScheduleRef!$D$2:$D$853&lt;&gt;""),ROWS(ScheduleCompile!C$1:C636)),COLUMNS($A636:C636))</f>
        <v>61.3</v>
      </c>
      <c r="D636" s="1">
        <f>INDEX(ScheduleRef!$D$2:$AB$853,_xlfn.AGGREGATE(15,6,(ROW(ScheduleRef!$D$2:$AB$853)-ROW(ScheduleRef!$D$2)+1)/(ScheduleRef!$D$2:$D$853&lt;&gt;""),ROWS(ScheduleCompile!D$1:D636)),COLUMNS($A636:D636))</f>
        <v>61.3</v>
      </c>
      <c r="E636" s="1">
        <f>INDEX(ScheduleRef!$D$2:$AB$853,_xlfn.AGGREGATE(15,6,(ROW(ScheduleRef!$D$2:$AB$853)-ROW(ScheduleRef!$D$2)+1)/(ScheduleRef!$D$2:$D$853&lt;&gt;""),ROWS(ScheduleCompile!E$1:E636)),COLUMNS($A636:E636))</f>
        <v>61.3</v>
      </c>
      <c r="F636" s="1">
        <f>INDEX(ScheduleRef!$D$2:$AB$853,_xlfn.AGGREGATE(15,6,(ROW(ScheduleRef!$D$2:$AB$853)-ROW(ScheduleRef!$D$2)+1)/(ScheduleRef!$D$2:$D$853&lt;&gt;""),ROWS(ScheduleCompile!F$1:F636)),COLUMNS($A636:F636))</f>
        <v>61.3</v>
      </c>
      <c r="G636" s="1">
        <f>INDEX(ScheduleRef!$D$2:$AB$853,_xlfn.AGGREGATE(15,6,(ROW(ScheduleRef!$D$2:$AB$853)-ROW(ScheduleRef!$D$2)+1)/(ScheduleRef!$D$2:$D$853&lt;&gt;""),ROWS(ScheduleCompile!G$1:G636)),COLUMNS($A636:G636))</f>
        <v>61.3</v>
      </c>
      <c r="H636" s="1">
        <f>INDEX(ScheduleRef!$D$2:$AB$853,_xlfn.AGGREGATE(15,6,(ROW(ScheduleRef!$D$2:$AB$853)-ROW(ScheduleRef!$D$2)+1)/(ScheduleRef!$D$2:$D$853&lt;&gt;""),ROWS(ScheduleCompile!H$1:H636)),COLUMNS($A636:H636))</f>
        <v>61.3</v>
      </c>
      <c r="I636" s="1">
        <f>INDEX(ScheduleRef!$D$2:$AB$853,_xlfn.AGGREGATE(15,6,(ROW(ScheduleRef!$D$2:$AB$853)-ROW(ScheduleRef!$D$2)+1)/(ScheduleRef!$D$2:$D$853&lt;&gt;""),ROWS(ScheduleCompile!I$1:I636)),COLUMNS($A636:I636))</f>
        <v>61.3</v>
      </c>
      <c r="J636" s="1">
        <f>INDEX(ScheduleRef!$D$2:$AB$853,_xlfn.AGGREGATE(15,6,(ROW(ScheduleRef!$D$2:$AB$853)-ROW(ScheduleRef!$D$2)+1)/(ScheduleRef!$D$2:$D$853&lt;&gt;""),ROWS(ScheduleCompile!J$1:J636)),COLUMNS($A636:J636))</f>
        <v>61.3</v>
      </c>
      <c r="K636" s="1">
        <f>INDEX(ScheduleRef!$D$2:$AB$853,_xlfn.AGGREGATE(15,6,(ROW(ScheduleRef!$D$2:$AB$853)-ROW(ScheduleRef!$D$2)+1)/(ScheduleRef!$D$2:$D$853&lt;&gt;""),ROWS(ScheduleCompile!K$1:K636)),COLUMNS($A636:K636))</f>
        <v>61.3</v>
      </c>
      <c r="L636" s="1">
        <f>INDEX(ScheduleRef!$D$2:$AB$853,_xlfn.AGGREGATE(15,6,(ROW(ScheduleRef!$D$2:$AB$853)-ROW(ScheduleRef!$D$2)+1)/(ScheduleRef!$D$2:$D$853&lt;&gt;""),ROWS(ScheduleCompile!L$1:L636)),COLUMNS($A636:L636))</f>
        <v>61.3</v>
      </c>
      <c r="M636" s="1">
        <f>INDEX(ScheduleRef!$D$2:$AB$853,_xlfn.AGGREGATE(15,6,(ROW(ScheduleRef!$D$2:$AB$853)-ROW(ScheduleRef!$D$2)+1)/(ScheduleRef!$D$2:$D$853&lt;&gt;""),ROWS(ScheduleCompile!M$1:M636)),COLUMNS($A636:M636))</f>
        <v>61.3</v>
      </c>
      <c r="N636" s="1">
        <f>INDEX(ScheduleRef!$D$2:$AB$853,_xlfn.AGGREGATE(15,6,(ROW(ScheduleRef!$D$2:$AB$853)-ROW(ScheduleRef!$D$2)+1)/(ScheduleRef!$D$2:$D$853&lt;&gt;""),ROWS(ScheduleCompile!N$1:N636)),COLUMNS($A636:N636))</f>
        <v>61.3</v>
      </c>
      <c r="O636" s="1">
        <f>INDEX(ScheduleRef!$D$2:$AB$853,_xlfn.AGGREGATE(15,6,(ROW(ScheduleRef!$D$2:$AB$853)-ROW(ScheduleRef!$D$2)+1)/(ScheduleRef!$D$2:$D$853&lt;&gt;""),ROWS(ScheduleCompile!O$1:O636)),COLUMNS($A636:O636))</f>
        <v>61.3</v>
      </c>
      <c r="P636" s="1">
        <f>INDEX(ScheduleRef!$D$2:$AB$853,_xlfn.AGGREGATE(15,6,(ROW(ScheduleRef!$D$2:$AB$853)-ROW(ScheduleRef!$D$2)+1)/(ScheduleRef!$D$2:$D$853&lt;&gt;""),ROWS(ScheduleCompile!P$1:P636)),COLUMNS($A636:P636))</f>
        <v>61.3</v>
      </c>
      <c r="Q636" s="1">
        <f>INDEX(ScheduleRef!$D$2:$AB$853,_xlfn.AGGREGATE(15,6,(ROW(ScheduleRef!$D$2:$AB$853)-ROW(ScheduleRef!$D$2)+1)/(ScheduleRef!$D$2:$D$853&lt;&gt;""),ROWS(ScheduleCompile!Q$1:Q636)),COLUMNS($A636:Q636))</f>
        <v>61.3</v>
      </c>
      <c r="R636" s="1">
        <f>INDEX(ScheduleRef!$D$2:$AB$853,_xlfn.AGGREGATE(15,6,(ROW(ScheduleRef!$D$2:$AB$853)-ROW(ScheduleRef!$D$2)+1)/(ScheduleRef!$D$2:$D$853&lt;&gt;""),ROWS(ScheduleCompile!R$1:R636)),COLUMNS($A636:R636))</f>
        <v>61.3</v>
      </c>
      <c r="S636" s="1">
        <f>INDEX(ScheduleRef!$D$2:$AB$853,_xlfn.AGGREGATE(15,6,(ROW(ScheduleRef!$D$2:$AB$853)-ROW(ScheduleRef!$D$2)+1)/(ScheduleRef!$D$2:$D$853&lt;&gt;""),ROWS(ScheduleCompile!S$1:S636)),COLUMNS($A636:S636))</f>
        <v>61.3</v>
      </c>
      <c r="T636" s="1">
        <f>INDEX(ScheduleRef!$D$2:$AB$853,_xlfn.AGGREGATE(15,6,(ROW(ScheduleRef!$D$2:$AB$853)-ROW(ScheduleRef!$D$2)+1)/(ScheduleRef!$D$2:$D$853&lt;&gt;""),ROWS(ScheduleCompile!T$1:T636)),COLUMNS($A636:T636))</f>
        <v>61.3</v>
      </c>
      <c r="U636" s="1">
        <f>INDEX(ScheduleRef!$D$2:$AB$853,_xlfn.AGGREGATE(15,6,(ROW(ScheduleRef!$D$2:$AB$853)-ROW(ScheduleRef!$D$2)+1)/(ScheduleRef!$D$2:$D$853&lt;&gt;""),ROWS(ScheduleCompile!U$1:U636)),COLUMNS($A636:U636))</f>
        <v>61.3</v>
      </c>
      <c r="V636" s="1">
        <f>INDEX(ScheduleRef!$D$2:$AB$853,_xlfn.AGGREGATE(15,6,(ROW(ScheduleRef!$D$2:$AB$853)-ROW(ScheduleRef!$D$2)+1)/(ScheduleRef!$D$2:$D$853&lt;&gt;""),ROWS(ScheduleCompile!V$1:V636)),COLUMNS($A636:V636))</f>
        <v>61.3</v>
      </c>
      <c r="W636" s="1">
        <f>INDEX(ScheduleRef!$D$2:$AB$853,_xlfn.AGGREGATE(15,6,(ROW(ScheduleRef!$D$2:$AB$853)-ROW(ScheduleRef!$D$2)+1)/(ScheduleRef!$D$2:$D$853&lt;&gt;""),ROWS(ScheduleCompile!W$1:W636)),COLUMNS($A636:W636))</f>
        <v>61.3</v>
      </c>
      <c r="X636" s="1">
        <f>INDEX(ScheduleRef!$D$2:$AB$853,_xlfn.AGGREGATE(15,6,(ROW(ScheduleRef!$D$2:$AB$853)-ROW(ScheduleRef!$D$2)+1)/(ScheduleRef!$D$2:$D$853&lt;&gt;""),ROWS(ScheduleCompile!X$1:X636)),COLUMNS($A636:X636))</f>
        <v>61.3</v>
      </c>
      <c r="Y636" s="1">
        <f>INDEX(ScheduleRef!$D$2:$AB$853,_xlfn.AGGREGATE(15,6,(ROW(ScheduleRef!$D$2:$AB$853)-ROW(ScheduleRef!$D$2)+1)/(ScheduleRef!$D$2:$D$853&lt;&gt;""),ROWS(ScheduleCompile!Y$1:Y636)),COLUMNS($A636:Y636))</f>
        <v>61.3</v>
      </c>
    </row>
    <row r="637" spans="1:25" x14ac:dyDescent="0.25">
      <c r="A637" s="30" t="str">
        <f>INDEX(ScheduleRef!$D$2:$AB$853,_xlfn.AGGREGATE(15,6,(ROW(ScheduleRef!$D$2:$AB$853)-ROW(ScheduleRef!$D$2)+1)/(ScheduleRef!$D$2:$D$853&lt;&gt;""),ROWS(ScheduleCompile!A$1:A637)),COLUMNS($A637:A637))</f>
        <v>WaterMainCZ09Dec</v>
      </c>
      <c r="B637" s="1">
        <f>INDEX(ScheduleRef!$D$2:$AB$853,_xlfn.AGGREGATE(15,6,(ROW(ScheduleRef!$D$2:$AB$853)-ROW(ScheduleRef!$D$2)+1)/(ScheduleRef!$D$2:$D$853&lt;&gt;""),ROWS(ScheduleCompile!B$1:B637)),COLUMNS($A637:B637))</f>
        <v>58.3</v>
      </c>
      <c r="C637" s="1">
        <f>INDEX(ScheduleRef!$D$2:$AB$853,_xlfn.AGGREGATE(15,6,(ROW(ScheduleRef!$D$2:$AB$853)-ROW(ScheduleRef!$D$2)+1)/(ScheduleRef!$D$2:$D$853&lt;&gt;""),ROWS(ScheduleCompile!C$1:C637)),COLUMNS($A637:C637))</f>
        <v>58.3</v>
      </c>
      <c r="D637" s="1">
        <f>INDEX(ScheduleRef!$D$2:$AB$853,_xlfn.AGGREGATE(15,6,(ROW(ScheduleRef!$D$2:$AB$853)-ROW(ScheduleRef!$D$2)+1)/(ScheduleRef!$D$2:$D$853&lt;&gt;""),ROWS(ScheduleCompile!D$1:D637)),COLUMNS($A637:D637))</f>
        <v>58.3</v>
      </c>
      <c r="E637" s="1">
        <f>INDEX(ScheduleRef!$D$2:$AB$853,_xlfn.AGGREGATE(15,6,(ROW(ScheduleRef!$D$2:$AB$853)-ROW(ScheduleRef!$D$2)+1)/(ScheduleRef!$D$2:$D$853&lt;&gt;""),ROWS(ScheduleCompile!E$1:E637)),COLUMNS($A637:E637))</f>
        <v>58.3</v>
      </c>
      <c r="F637" s="1">
        <f>INDEX(ScheduleRef!$D$2:$AB$853,_xlfn.AGGREGATE(15,6,(ROW(ScheduleRef!$D$2:$AB$853)-ROW(ScheduleRef!$D$2)+1)/(ScheduleRef!$D$2:$D$853&lt;&gt;""),ROWS(ScheduleCompile!F$1:F637)),COLUMNS($A637:F637))</f>
        <v>58.3</v>
      </c>
      <c r="G637" s="1">
        <f>INDEX(ScheduleRef!$D$2:$AB$853,_xlfn.AGGREGATE(15,6,(ROW(ScheduleRef!$D$2:$AB$853)-ROW(ScheduleRef!$D$2)+1)/(ScheduleRef!$D$2:$D$853&lt;&gt;""),ROWS(ScheduleCompile!G$1:G637)),COLUMNS($A637:G637))</f>
        <v>58.3</v>
      </c>
      <c r="H637" s="1">
        <f>INDEX(ScheduleRef!$D$2:$AB$853,_xlfn.AGGREGATE(15,6,(ROW(ScheduleRef!$D$2:$AB$853)-ROW(ScheduleRef!$D$2)+1)/(ScheduleRef!$D$2:$D$853&lt;&gt;""),ROWS(ScheduleCompile!H$1:H637)),COLUMNS($A637:H637))</f>
        <v>58.3</v>
      </c>
      <c r="I637" s="1">
        <f>INDEX(ScheduleRef!$D$2:$AB$853,_xlfn.AGGREGATE(15,6,(ROW(ScheduleRef!$D$2:$AB$853)-ROW(ScheduleRef!$D$2)+1)/(ScheduleRef!$D$2:$D$853&lt;&gt;""),ROWS(ScheduleCompile!I$1:I637)),COLUMNS($A637:I637))</f>
        <v>58.3</v>
      </c>
      <c r="J637" s="1">
        <f>INDEX(ScheduleRef!$D$2:$AB$853,_xlfn.AGGREGATE(15,6,(ROW(ScheduleRef!$D$2:$AB$853)-ROW(ScheduleRef!$D$2)+1)/(ScheduleRef!$D$2:$D$853&lt;&gt;""),ROWS(ScheduleCompile!J$1:J637)),COLUMNS($A637:J637))</f>
        <v>58.3</v>
      </c>
      <c r="K637" s="1">
        <f>INDEX(ScheduleRef!$D$2:$AB$853,_xlfn.AGGREGATE(15,6,(ROW(ScheduleRef!$D$2:$AB$853)-ROW(ScheduleRef!$D$2)+1)/(ScheduleRef!$D$2:$D$853&lt;&gt;""),ROWS(ScheduleCompile!K$1:K637)),COLUMNS($A637:K637))</f>
        <v>58.3</v>
      </c>
      <c r="L637" s="1">
        <f>INDEX(ScheduleRef!$D$2:$AB$853,_xlfn.AGGREGATE(15,6,(ROW(ScheduleRef!$D$2:$AB$853)-ROW(ScheduleRef!$D$2)+1)/(ScheduleRef!$D$2:$D$853&lt;&gt;""),ROWS(ScheduleCompile!L$1:L637)),COLUMNS($A637:L637))</f>
        <v>58.3</v>
      </c>
      <c r="M637" s="1">
        <f>INDEX(ScheduleRef!$D$2:$AB$853,_xlfn.AGGREGATE(15,6,(ROW(ScheduleRef!$D$2:$AB$853)-ROW(ScheduleRef!$D$2)+1)/(ScheduleRef!$D$2:$D$853&lt;&gt;""),ROWS(ScheduleCompile!M$1:M637)),COLUMNS($A637:M637))</f>
        <v>58.3</v>
      </c>
      <c r="N637" s="1">
        <f>INDEX(ScheduleRef!$D$2:$AB$853,_xlfn.AGGREGATE(15,6,(ROW(ScheduleRef!$D$2:$AB$853)-ROW(ScheduleRef!$D$2)+1)/(ScheduleRef!$D$2:$D$853&lt;&gt;""),ROWS(ScheduleCompile!N$1:N637)),COLUMNS($A637:N637))</f>
        <v>58.3</v>
      </c>
      <c r="O637" s="1">
        <f>INDEX(ScheduleRef!$D$2:$AB$853,_xlfn.AGGREGATE(15,6,(ROW(ScheduleRef!$D$2:$AB$853)-ROW(ScheduleRef!$D$2)+1)/(ScheduleRef!$D$2:$D$853&lt;&gt;""),ROWS(ScheduleCompile!O$1:O637)),COLUMNS($A637:O637))</f>
        <v>58.3</v>
      </c>
      <c r="P637" s="1">
        <f>INDEX(ScheduleRef!$D$2:$AB$853,_xlfn.AGGREGATE(15,6,(ROW(ScheduleRef!$D$2:$AB$853)-ROW(ScheduleRef!$D$2)+1)/(ScheduleRef!$D$2:$D$853&lt;&gt;""),ROWS(ScheduleCompile!P$1:P637)),COLUMNS($A637:P637))</f>
        <v>58.3</v>
      </c>
      <c r="Q637" s="1">
        <f>INDEX(ScheduleRef!$D$2:$AB$853,_xlfn.AGGREGATE(15,6,(ROW(ScheduleRef!$D$2:$AB$853)-ROW(ScheduleRef!$D$2)+1)/(ScheduleRef!$D$2:$D$853&lt;&gt;""),ROWS(ScheduleCompile!Q$1:Q637)),COLUMNS($A637:Q637))</f>
        <v>58.3</v>
      </c>
      <c r="R637" s="1">
        <f>INDEX(ScheduleRef!$D$2:$AB$853,_xlfn.AGGREGATE(15,6,(ROW(ScheduleRef!$D$2:$AB$853)-ROW(ScheduleRef!$D$2)+1)/(ScheduleRef!$D$2:$D$853&lt;&gt;""),ROWS(ScheduleCompile!R$1:R637)),COLUMNS($A637:R637))</f>
        <v>58.3</v>
      </c>
      <c r="S637" s="1">
        <f>INDEX(ScheduleRef!$D$2:$AB$853,_xlfn.AGGREGATE(15,6,(ROW(ScheduleRef!$D$2:$AB$853)-ROW(ScheduleRef!$D$2)+1)/(ScheduleRef!$D$2:$D$853&lt;&gt;""),ROWS(ScheduleCompile!S$1:S637)),COLUMNS($A637:S637))</f>
        <v>58.3</v>
      </c>
      <c r="T637" s="1">
        <f>INDEX(ScheduleRef!$D$2:$AB$853,_xlfn.AGGREGATE(15,6,(ROW(ScheduleRef!$D$2:$AB$853)-ROW(ScheduleRef!$D$2)+1)/(ScheduleRef!$D$2:$D$853&lt;&gt;""),ROWS(ScheduleCompile!T$1:T637)),COLUMNS($A637:T637))</f>
        <v>58.3</v>
      </c>
      <c r="U637" s="1">
        <f>INDEX(ScheduleRef!$D$2:$AB$853,_xlfn.AGGREGATE(15,6,(ROW(ScheduleRef!$D$2:$AB$853)-ROW(ScheduleRef!$D$2)+1)/(ScheduleRef!$D$2:$D$853&lt;&gt;""),ROWS(ScheduleCompile!U$1:U637)),COLUMNS($A637:U637))</f>
        <v>58.3</v>
      </c>
      <c r="V637" s="1">
        <f>INDEX(ScheduleRef!$D$2:$AB$853,_xlfn.AGGREGATE(15,6,(ROW(ScheduleRef!$D$2:$AB$853)-ROW(ScheduleRef!$D$2)+1)/(ScheduleRef!$D$2:$D$853&lt;&gt;""),ROWS(ScheduleCompile!V$1:V637)),COLUMNS($A637:V637))</f>
        <v>58.3</v>
      </c>
      <c r="W637" s="1">
        <f>INDEX(ScheduleRef!$D$2:$AB$853,_xlfn.AGGREGATE(15,6,(ROW(ScheduleRef!$D$2:$AB$853)-ROW(ScheduleRef!$D$2)+1)/(ScheduleRef!$D$2:$D$853&lt;&gt;""),ROWS(ScheduleCompile!W$1:W637)),COLUMNS($A637:W637))</f>
        <v>58.3</v>
      </c>
      <c r="X637" s="1">
        <f>INDEX(ScheduleRef!$D$2:$AB$853,_xlfn.AGGREGATE(15,6,(ROW(ScheduleRef!$D$2:$AB$853)-ROW(ScheduleRef!$D$2)+1)/(ScheduleRef!$D$2:$D$853&lt;&gt;""),ROWS(ScheduleCompile!X$1:X637)),COLUMNS($A637:X637))</f>
        <v>58.3</v>
      </c>
      <c r="Y637" s="1">
        <f>INDEX(ScheduleRef!$D$2:$AB$853,_xlfn.AGGREGATE(15,6,(ROW(ScheduleRef!$D$2:$AB$853)-ROW(ScheduleRef!$D$2)+1)/(ScheduleRef!$D$2:$D$853&lt;&gt;""),ROWS(ScheduleCompile!Y$1:Y637)),COLUMNS($A637:Y637))</f>
        <v>58.3</v>
      </c>
    </row>
    <row r="638" spans="1:25" x14ac:dyDescent="0.25">
      <c r="A638" s="30" t="str">
        <f>INDEX(ScheduleRef!$D$2:$AB$853,_xlfn.AGGREGATE(15,6,(ROW(ScheduleRef!$D$2:$AB$853)-ROW(ScheduleRef!$D$2)+1)/(ScheduleRef!$D$2:$D$853&lt;&gt;""),ROWS(ScheduleCompile!A$1:A638)),COLUMNS($A638:A638))</f>
        <v>WaterMainCZ10Jan</v>
      </c>
      <c r="B638" s="1">
        <f>INDEX(ScheduleRef!$D$2:$AB$853,_xlfn.AGGREGATE(15,6,(ROW(ScheduleRef!$D$2:$AB$853)-ROW(ScheduleRef!$D$2)+1)/(ScheduleRef!$D$2:$D$853&lt;&gt;""),ROWS(ScheduleCompile!B$1:B638)),COLUMNS($A638:B638))</f>
        <v>57.2</v>
      </c>
      <c r="C638" s="1">
        <f>INDEX(ScheduleRef!$D$2:$AB$853,_xlfn.AGGREGATE(15,6,(ROW(ScheduleRef!$D$2:$AB$853)-ROW(ScheduleRef!$D$2)+1)/(ScheduleRef!$D$2:$D$853&lt;&gt;""),ROWS(ScheduleCompile!C$1:C638)),COLUMNS($A638:C638))</f>
        <v>57.2</v>
      </c>
      <c r="D638" s="1">
        <f>INDEX(ScheduleRef!$D$2:$AB$853,_xlfn.AGGREGATE(15,6,(ROW(ScheduleRef!$D$2:$AB$853)-ROW(ScheduleRef!$D$2)+1)/(ScheduleRef!$D$2:$D$853&lt;&gt;""),ROWS(ScheduleCompile!D$1:D638)),COLUMNS($A638:D638))</f>
        <v>57.2</v>
      </c>
      <c r="E638" s="1">
        <f>INDEX(ScheduleRef!$D$2:$AB$853,_xlfn.AGGREGATE(15,6,(ROW(ScheduleRef!$D$2:$AB$853)-ROW(ScheduleRef!$D$2)+1)/(ScheduleRef!$D$2:$D$853&lt;&gt;""),ROWS(ScheduleCompile!E$1:E638)),COLUMNS($A638:E638))</f>
        <v>57.2</v>
      </c>
      <c r="F638" s="1">
        <f>INDEX(ScheduleRef!$D$2:$AB$853,_xlfn.AGGREGATE(15,6,(ROW(ScheduleRef!$D$2:$AB$853)-ROW(ScheduleRef!$D$2)+1)/(ScheduleRef!$D$2:$D$853&lt;&gt;""),ROWS(ScheduleCompile!F$1:F638)),COLUMNS($A638:F638))</f>
        <v>57.2</v>
      </c>
      <c r="G638" s="1">
        <f>INDEX(ScheduleRef!$D$2:$AB$853,_xlfn.AGGREGATE(15,6,(ROW(ScheduleRef!$D$2:$AB$853)-ROW(ScheduleRef!$D$2)+1)/(ScheduleRef!$D$2:$D$853&lt;&gt;""),ROWS(ScheduleCompile!G$1:G638)),COLUMNS($A638:G638))</f>
        <v>57.2</v>
      </c>
      <c r="H638" s="1">
        <f>INDEX(ScheduleRef!$D$2:$AB$853,_xlfn.AGGREGATE(15,6,(ROW(ScheduleRef!$D$2:$AB$853)-ROW(ScheduleRef!$D$2)+1)/(ScheduleRef!$D$2:$D$853&lt;&gt;""),ROWS(ScheduleCompile!H$1:H638)),COLUMNS($A638:H638))</f>
        <v>57.2</v>
      </c>
      <c r="I638" s="1">
        <f>INDEX(ScheduleRef!$D$2:$AB$853,_xlfn.AGGREGATE(15,6,(ROW(ScheduleRef!$D$2:$AB$853)-ROW(ScheduleRef!$D$2)+1)/(ScheduleRef!$D$2:$D$853&lt;&gt;""),ROWS(ScheduleCompile!I$1:I638)),COLUMNS($A638:I638))</f>
        <v>57.2</v>
      </c>
      <c r="J638" s="1">
        <f>INDEX(ScheduleRef!$D$2:$AB$853,_xlfn.AGGREGATE(15,6,(ROW(ScheduleRef!$D$2:$AB$853)-ROW(ScheduleRef!$D$2)+1)/(ScheduleRef!$D$2:$D$853&lt;&gt;""),ROWS(ScheduleCompile!J$1:J638)),COLUMNS($A638:J638))</f>
        <v>57.2</v>
      </c>
      <c r="K638" s="1">
        <f>INDEX(ScheduleRef!$D$2:$AB$853,_xlfn.AGGREGATE(15,6,(ROW(ScheduleRef!$D$2:$AB$853)-ROW(ScheduleRef!$D$2)+1)/(ScheduleRef!$D$2:$D$853&lt;&gt;""),ROWS(ScheduleCompile!K$1:K638)),COLUMNS($A638:K638))</f>
        <v>57.2</v>
      </c>
      <c r="L638" s="1">
        <f>INDEX(ScheduleRef!$D$2:$AB$853,_xlfn.AGGREGATE(15,6,(ROW(ScheduleRef!$D$2:$AB$853)-ROW(ScheduleRef!$D$2)+1)/(ScheduleRef!$D$2:$D$853&lt;&gt;""),ROWS(ScheduleCompile!L$1:L638)),COLUMNS($A638:L638))</f>
        <v>57.2</v>
      </c>
      <c r="M638" s="1">
        <f>INDEX(ScheduleRef!$D$2:$AB$853,_xlfn.AGGREGATE(15,6,(ROW(ScheduleRef!$D$2:$AB$853)-ROW(ScheduleRef!$D$2)+1)/(ScheduleRef!$D$2:$D$853&lt;&gt;""),ROWS(ScheduleCompile!M$1:M638)),COLUMNS($A638:M638))</f>
        <v>57.2</v>
      </c>
      <c r="N638" s="1">
        <f>INDEX(ScheduleRef!$D$2:$AB$853,_xlfn.AGGREGATE(15,6,(ROW(ScheduleRef!$D$2:$AB$853)-ROW(ScheduleRef!$D$2)+1)/(ScheduleRef!$D$2:$D$853&lt;&gt;""),ROWS(ScheduleCompile!N$1:N638)),COLUMNS($A638:N638))</f>
        <v>57.2</v>
      </c>
      <c r="O638" s="1">
        <f>INDEX(ScheduleRef!$D$2:$AB$853,_xlfn.AGGREGATE(15,6,(ROW(ScheduleRef!$D$2:$AB$853)-ROW(ScheduleRef!$D$2)+1)/(ScheduleRef!$D$2:$D$853&lt;&gt;""),ROWS(ScheduleCompile!O$1:O638)),COLUMNS($A638:O638))</f>
        <v>57.2</v>
      </c>
      <c r="P638" s="1">
        <f>INDEX(ScheduleRef!$D$2:$AB$853,_xlfn.AGGREGATE(15,6,(ROW(ScheduleRef!$D$2:$AB$853)-ROW(ScheduleRef!$D$2)+1)/(ScheduleRef!$D$2:$D$853&lt;&gt;""),ROWS(ScheduleCompile!P$1:P638)),COLUMNS($A638:P638))</f>
        <v>57.2</v>
      </c>
      <c r="Q638" s="1">
        <f>INDEX(ScheduleRef!$D$2:$AB$853,_xlfn.AGGREGATE(15,6,(ROW(ScheduleRef!$D$2:$AB$853)-ROW(ScheduleRef!$D$2)+1)/(ScheduleRef!$D$2:$D$853&lt;&gt;""),ROWS(ScheduleCompile!Q$1:Q638)),COLUMNS($A638:Q638))</f>
        <v>57.2</v>
      </c>
      <c r="R638" s="1">
        <f>INDEX(ScheduleRef!$D$2:$AB$853,_xlfn.AGGREGATE(15,6,(ROW(ScheduleRef!$D$2:$AB$853)-ROW(ScheduleRef!$D$2)+1)/(ScheduleRef!$D$2:$D$853&lt;&gt;""),ROWS(ScheduleCompile!R$1:R638)),COLUMNS($A638:R638))</f>
        <v>57.2</v>
      </c>
      <c r="S638" s="1">
        <f>INDEX(ScheduleRef!$D$2:$AB$853,_xlfn.AGGREGATE(15,6,(ROW(ScheduleRef!$D$2:$AB$853)-ROW(ScheduleRef!$D$2)+1)/(ScheduleRef!$D$2:$D$853&lt;&gt;""),ROWS(ScheduleCompile!S$1:S638)),COLUMNS($A638:S638))</f>
        <v>57.2</v>
      </c>
      <c r="T638" s="1">
        <f>INDEX(ScheduleRef!$D$2:$AB$853,_xlfn.AGGREGATE(15,6,(ROW(ScheduleRef!$D$2:$AB$853)-ROW(ScheduleRef!$D$2)+1)/(ScheduleRef!$D$2:$D$853&lt;&gt;""),ROWS(ScheduleCompile!T$1:T638)),COLUMNS($A638:T638))</f>
        <v>57.2</v>
      </c>
      <c r="U638" s="1">
        <f>INDEX(ScheduleRef!$D$2:$AB$853,_xlfn.AGGREGATE(15,6,(ROW(ScheduleRef!$D$2:$AB$853)-ROW(ScheduleRef!$D$2)+1)/(ScheduleRef!$D$2:$D$853&lt;&gt;""),ROWS(ScheduleCompile!U$1:U638)),COLUMNS($A638:U638))</f>
        <v>57.2</v>
      </c>
      <c r="V638" s="1">
        <f>INDEX(ScheduleRef!$D$2:$AB$853,_xlfn.AGGREGATE(15,6,(ROW(ScheduleRef!$D$2:$AB$853)-ROW(ScheduleRef!$D$2)+1)/(ScheduleRef!$D$2:$D$853&lt;&gt;""),ROWS(ScheduleCompile!V$1:V638)),COLUMNS($A638:V638))</f>
        <v>57.2</v>
      </c>
      <c r="W638" s="1">
        <f>INDEX(ScheduleRef!$D$2:$AB$853,_xlfn.AGGREGATE(15,6,(ROW(ScheduleRef!$D$2:$AB$853)-ROW(ScheduleRef!$D$2)+1)/(ScheduleRef!$D$2:$D$853&lt;&gt;""),ROWS(ScheduleCompile!W$1:W638)),COLUMNS($A638:W638))</f>
        <v>57.2</v>
      </c>
      <c r="X638" s="1">
        <f>INDEX(ScheduleRef!$D$2:$AB$853,_xlfn.AGGREGATE(15,6,(ROW(ScheduleRef!$D$2:$AB$853)-ROW(ScheduleRef!$D$2)+1)/(ScheduleRef!$D$2:$D$853&lt;&gt;""),ROWS(ScheduleCompile!X$1:X638)),COLUMNS($A638:X638))</f>
        <v>57.2</v>
      </c>
      <c r="Y638" s="1">
        <f>INDEX(ScheduleRef!$D$2:$AB$853,_xlfn.AGGREGATE(15,6,(ROW(ScheduleRef!$D$2:$AB$853)-ROW(ScheduleRef!$D$2)+1)/(ScheduleRef!$D$2:$D$853&lt;&gt;""),ROWS(ScheduleCompile!Y$1:Y638)),COLUMNS($A638:Y638))</f>
        <v>57.2</v>
      </c>
    </row>
    <row r="639" spans="1:25" x14ac:dyDescent="0.25">
      <c r="A639" s="30" t="str">
        <f>INDEX(ScheduleRef!$D$2:$AB$853,_xlfn.AGGREGATE(15,6,(ROW(ScheduleRef!$D$2:$AB$853)-ROW(ScheduleRef!$D$2)+1)/(ScheduleRef!$D$2:$D$853&lt;&gt;""),ROWS(ScheduleCompile!A$1:A639)),COLUMNS($A639:A639))</f>
        <v>WaterMainCZ10Feb</v>
      </c>
      <c r="B639" s="1">
        <f>INDEX(ScheduleRef!$D$2:$AB$853,_xlfn.AGGREGATE(15,6,(ROW(ScheduleRef!$D$2:$AB$853)-ROW(ScheduleRef!$D$2)+1)/(ScheduleRef!$D$2:$D$853&lt;&gt;""),ROWS(ScheduleCompile!B$1:B639)),COLUMNS($A639:B639))</f>
        <v>57.1</v>
      </c>
      <c r="C639" s="1">
        <f>INDEX(ScheduleRef!$D$2:$AB$853,_xlfn.AGGREGATE(15,6,(ROW(ScheduleRef!$D$2:$AB$853)-ROW(ScheduleRef!$D$2)+1)/(ScheduleRef!$D$2:$D$853&lt;&gt;""),ROWS(ScheduleCompile!C$1:C639)),COLUMNS($A639:C639))</f>
        <v>57.1</v>
      </c>
      <c r="D639" s="1">
        <f>INDEX(ScheduleRef!$D$2:$AB$853,_xlfn.AGGREGATE(15,6,(ROW(ScheduleRef!$D$2:$AB$853)-ROW(ScheduleRef!$D$2)+1)/(ScheduleRef!$D$2:$D$853&lt;&gt;""),ROWS(ScheduleCompile!D$1:D639)),COLUMNS($A639:D639))</f>
        <v>57.1</v>
      </c>
      <c r="E639" s="1">
        <f>INDEX(ScheduleRef!$D$2:$AB$853,_xlfn.AGGREGATE(15,6,(ROW(ScheduleRef!$D$2:$AB$853)-ROW(ScheduleRef!$D$2)+1)/(ScheduleRef!$D$2:$D$853&lt;&gt;""),ROWS(ScheduleCompile!E$1:E639)),COLUMNS($A639:E639))</f>
        <v>57.1</v>
      </c>
      <c r="F639" s="1">
        <f>INDEX(ScheduleRef!$D$2:$AB$853,_xlfn.AGGREGATE(15,6,(ROW(ScheduleRef!$D$2:$AB$853)-ROW(ScheduleRef!$D$2)+1)/(ScheduleRef!$D$2:$D$853&lt;&gt;""),ROWS(ScheduleCompile!F$1:F639)),COLUMNS($A639:F639))</f>
        <v>57.1</v>
      </c>
      <c r="G639" s="1">
        <f>INDEX(ScheduleRef!$D$2:$AB$853,_xlfn.AGGREGATE(15,6,(ROW(ScheduleRef!$D$2:$AB$853)-ROW(ScheduleRef!$D$2)+1)/(ScheduleRef!$D$2:$D$853&lt;&gt;""),ROWS(ScheduleCompile!G$1:G639)),COLUMNS($A639:G639))</f>
        <v>57.1</v>
      </c>
      <c r="H639" s="1">
        <f>INDEX(ScheduleRef!$D$2:$AB$853,_xlfn.AGGREGATE(15,6,(ROW(ScheduleRef!$D$2:$AB$853)-ROW(ScheduleRef!$D$2)+1)/(ScheduleRef!$D$2:$D$853&lt;&gt;""),ROWS(ScheduleCompile!H$1:H639)),COLUMNS($A639:H639))</f>
        <v>57.1</v>
      </c>
      <c r="I639" s="1">
        <f>INDEX(ScheduleRef!$D$2:$AB$853,_xlfn.AGGREGATE(15,6,(ROW(ScheduleRef!$D$2:$AB$853)-ROW(ScheduleRef!$D$2)+1)/(ScheduleRef!$D$2:$D$853&lt;&gt;""),ROWS(ScheduleCompile!I$1:I639)),COLUMNS($A639:I639))</f>
        <v>57.1</v>
      </c>
      <c r="J639" s="1">
        <f>INDEX(ScheduleRef!$D$2:$AB$853,_xlfn.AGGREGATE(15,6,(ROW(ScheduleRef!$D$2:$AB$853)-ROW(ScheduleRef!$D$2)+1)/(ScheduleRef!$D$2:$D$853&lt;&gt;""),ROWS(ScheduleCompile!J$1:J639)),COLUMNS($A639:J639))</f>
        <v>57.1</v>
      </c>
      <c r="K639" s="1">
        <f>INDEX(ScheduleRef!$D$2:$AB$853,_xlfn.AGGREGATE(15,6,(ROW(ScheduleRef!$D$2:$AB$853)-ROW(ScheduleRef!$D$2)+1)/(ScheduleRef!$D$2:$D$853&lt;&gt;""),ROWS(ScheduleCompile!K$1:K639)),COLUMNS($A639:K639))</f>
        <v>57.1</v>
      </c>
      <c r="L639" s="1">
        <f>INDEX(ScheduleRef!$D$2:$AB$853,_xlfn.AGGREGATE(15,6,(ROW(ScheduleRef!$D$2:$AB$853)-ROW(ScheduleRef!$D$2)+1)/(ScheduleRef!$D$2:$D$853&lt;&gt;""),ROWS(ScheduleCompile!L$1:L639)),COLUMNS($A639:L639))</f>
        <v>57.1</v>
      </c>
      <c r="M639" s="1">
        <f>INDEX(ScheduleRef!$D$2:$AB$853,_xlfn.AGGREGATE(15,6,(ROW(ScheduleRef!$D$2:$AB$853)-ROW(ScheduleRef!$D$2)+1)/(ScheduleRef!$D$2:$D$853&lt;&gt;""),ROWS(ScheduleCompile!M$1:M639)),COLUMNS($A639:M639))</f>
        <v>57.1</v>
      </c>
      <c r="N639" s="1">
        <f>INDEX(ScheduleRef!$D$2:$AB$853,_xlfn.AGGREGATE(15,6,(ROW(ScheduleRef!$D$2:$AB$853)-ROW(ScheduleRef!$D$2)+1)/(ScheduleRef!$D$2:$D$853&lt;&gt;""),ROWS(ScheduleCompile!N$1:N639)),COLUMNS($A639:N639))</f>
        <v>57.1</v>
      </c>
      <c r="O639" s="1">
        <f>INDEX(ScheduleRef!$D$2:$AB$853,_xlfn.AGGREGATE(15,6,(ROW(ScheduleRef!$D$2:$AB$853)-ROW(ScheduleRef!$D$2)+1)/(ScheduleRef!$D$2:$D$853&lt;&gt;""),ROWS(ScheduleCompile!O$1:O639)),COLUMNS($A639:O639))</f>
        <v>57.1</v>
      </c>
      <c r="P639" s="1">
        <f>INDEX(ScheduleRef!$D$2:$AB$853,_xlfn.AGGREGATE(15,6,(ROW(ScheduleRef!$D$2:$AB$853)-ROW(ScheduleRef!$D$2)+1)/(ScheduleRef!$D$2:$D$853&lt;&gt;""),ROWS(ScheduleCompile!P$1:P639)),COLUMNS($A639:P639))</f>
        <v>57.1</v>
      </c>
      <c r="Q639" s="1">
        <f>INDEX(ScheduleRef!$D$2:$AB$853,_xlfn.AGGREGATE(15,6,(ROW(ScheduleRef!$D$2:$AB$853)-ROW(ScheduleRef!$D$2)+1)/(ScheduleRef!$D$2:$D$853&lt;&gt;""),ROWS(ScheduleCompile!Q$1:Q639)),COLUMNS($A639:Q639))</f>
        <v>57.1</v>
      </c>
      <c r="R639" s="1">
        <f>INDEX(ScheduleRef!$D$2:$AB$853,_xlfn.AGGREGATE(15,6,(ROW(ScheduleRef!$D$2:$AB$853)-ROW(ScheduleRef!$D$2)+1)/(ScheduleRef!$D$2:$D$853&lt;&gt;""),ROWS(ScheduleCompile!R$1:R639)),COLUMNS($A639:R639))</f>
        <v>57.1</v>
      </c>
      <c r="S639" s="1">
        <f>INDEX(ScheduleRef!$D$2:$AB$853,_xlfn.AGGREGATE(15,6,(ROW(ScheduleRef!$D$2:$AB$853)-ROW(ScheduleRef!$D$2)+1)/(ScheduleRef!$D$2:$D$853&lt;&gt;""),ROWS(ScheduleCompile!S$1:S639)),COLUMNS($A639:S639))</f>
        <v>57.1</v>
      </c>
      <c r="T639" s="1">
        <f>INDEX(ScheduleRef!$D$2:$AB$853,_xlfn.AGGREGATE(15,6,(ROW(ScheduleRef!$D$2:$AB$853)-ROW(ScheduleRef!$D$2)+1)/(ScheduleRef!$D$2:$D$853&lt;&gt;""),ROWS(ScheduleCompile!T$1:T639)),COLUMNS($A639:T639))</f>
        <v>57.1</v>
      </c>
      <c r="U639" s="1">
        <f>INDEX(ScheduleRef!$D$2:$AB$853,_xlfn.AGGREGATE(15,6,(ROW(ScheduleRef!$D$2:$AB$853)-ROW(ScheduleRef!$D$2)+1)/(ScheduleRef!$D$2:$D$853&lt;&gt;""),ROWS(ScheduleCompile!U$1:U639)),COLUMNS($A639:U639))</f>
        <v>57.1</v>
      </c>
      <c r="V639" s="1">
        <f>INDEX(ScheduleRef!$D$2:$AB$853,_xlfn.AGGREGATE(15,6,(ROW(ScheduleRef!$D$2:$AB$853)-ROW(ScheduleRef!$D$2)+1)/(ScheduleRef!$D$2:$D$853&lt;&gt;""),ROWS(ScheduleCompile!V$1:V639)),COLUMNS($A639:V639))</f>
        <v>57.1</v>
      </c>
      <c r="W639" s="1">
        <f>INDEX(ScheduleRef!$D$2:$AB$853,_xlfn.AGGREGATE(15,6,(ROW(ScheduleRef!$D$2:$AB$853)-ROW(ScheduleRef!$D$2)+1)/(ScheduleRef!$D$2:$D$853&lt;&gt;""),ROWS(ScheduleCompile!W$1:W639)),COLUMNS($A639:W639))</f>
        <v>57.1</v>
      </c>
      <c r="X639" s="1">
        <f>INDEX(ScheduleRef!$D$2:$AB$853,_xlfn.AGGREGATE(15,6,(ROW(ScheduleRef!$D$2:$AB$853)-ROW(ScheduleRef!$D$2)+1)/(ScheduleRef!$D$2:$D$853&lt;&gt;""),ROWS(ScheduleCompile!X$1:X639)),COLUMNS($A639:X639))</f>
        <v>57.1</v>
      </c>
      <c r="Y639" s="1">
        <f>INDEX(ScheduleRef!$D$2:$AB$853,_xlfn.AGGREGATE(15,6,(ROW(ScheduleRef!$D$2:$AB$853)-ROW(ScheduleRef!$D$2)+1)/(ScheduleRef!$D$2:$D$853&lt;&gt;""),ROWS(ScheduleCompile!Y$1:Y639)),COLUMNS($A639:Y639))</f>
        <v>57.1</v>
      </c>
    </row>
    <row r="640" spans="1:25" x14ac:dyDescent="0.25">
      <c r="A640" s="30" t="str">
        <f>INDEX(ScheduleRef!$D$2:$AB$853,_xlfn.AGGREGATE(15,6,(ROW(ScheduleRef!$D$2:$AB$853)-ROW(ScheduleRef!$D$2)+1)/(ScheduleRef!$D$2:$D$853&lt;&gt;""),ROWS(ScheduleCompile!A$1:A640)),COLUMNS($A640:A640))</f>
        <v>WaterMainCZ10Mar</v>
      </c>
      <c r="B640" s="1">
        <f>INDEX(ScheduleRef!$D$2:$AB$853,_xlfn.AGGREGATE(15,6,(ROW(ScheduleRef!$D$2:$AB$853)-ROW(ScheduleRef!$D$2)+1)/(ScheduleRef!$D$2:$D$853&lt;&gt;""),ROWS(ScheduleCompile!B$1:B640)),COLUMNS($A640:B640))</f>
        <v>57.6</v>
      </c>
      <c r="C640" s="1">
        <f>INDEX(ScheduleRef!$D$2:$AB$853,_xlfn.AGGREGATE(15,6,(ROW(ScheduleRef!$D$2:$AB$853)-ROW(ScheduleRef!$D$2)+1)/(ScheduleRef!$D$2:$D$853&lt;&gt;""),ROWS(ScheduleCompile!C$1:C640)),COLUMNS($A640:C640))</f>
        <v>57.6</v>
      </c>
      <c r="D640" s="1">
        <f>INDEX(ScheduleRef!$D$2:$AB$853,_xlfn.AGGREGATE(15,6,(ROW(ScheduleRef!$D$2:$AB$853)-ROW(ScheduleRef!$D$2)+1)/(ScheduleRef!$D$2:$D$853&lt;&gt;""),ROWS(ScheduleCompile!D$1:D640)),COLUMNS($A640:D640))</f>
        <v>57.6</v>
      </c>
      <c r="E640" s="1">
        <f>INDEX(ScheduleRef!$D$2:$AB$853,_xlfn.AGGREGATE(15,6,(ROW(ScheduleRef!$D$2:$AB$853)-ROW(ScheduleRef!$D$2)+1)/(ScheduleRef!$D$2:$D$853&lt;&gt;""),ROWS(ScheduleCompile!E$1:E640)),COLUMNS($A640:E640))</f>
        <v>57.6</v>
      </c>
      <c r="F640" s="1">
        <f>INDEX(ScheduleRef!$D$2:$AB$853,_xlfn.AGGREGATE(15,6,(ROW(ScheduleRef!$D$2:$AB$853)-ROW(ScheduleRef!$D$2)+1)/(ScheduleRef!$D$2:$D$853&lt;&gt;""),ROWS(ScheduleCompile!F$1:F640)),COLUMNS($A640:F640))</f>
        <v>57.6</v>
      </c>
      <c r="G640" s="1">
        <f>INDEX(ScheduleRef!$D$2:$AB$853,_xlfn.AGGREGATE(15,6,(ROW(ScheduleRef!$D$2:$AB$853)-ROW(ScheduleRef!$D$2)+1)/(ScheduleRef!$D$2:$D$853&lt;&gt;""),ROWS(ScheduleCompile!G$1:G640)),COLUMNS($A640:G640))</f>
        <v>57.6</v>
      </c>
      <c r="H640" s="1">
        <f>INDEX(ScheduleRef!$D$2:$AB$853,_xlfn.AGGREGATE(15,6,(ROW(ScheduleRef!$D$2:$AB$853)-ROW(ScheduleRef!$D$2)+1)/(ScheduleRef!$D$2:$D$853&lt;&gt;""),ROWS(ScheduleCompile!H$1:H640)),COLUMNS($A640:H640))</f>
        <v>57.6</v>
      </c>
      <c r="I640" s="1">
        <f>INDEX(ScheduleRef!$D$2:$AB$853,_xlfn.AGGREGATE(15,6,(ROW(ScheduleRef!$D$2:$AB$853)-ROW(ScheduleRef!$D$2)+1)/(ScheduleRef!$D$2:$D$853&lt;&gt;""),ROWS(ScheduleCompile!I$1:I640)),COLUMNS($A640:I640))</f>
        <v>57.6</v>
      </c>
      <c r="J640" s="1">
        <f>INDEX(ScheduleRef!$D$2:$AB$853,_xlfn.AGGREGATE(15,6,(ROW(ScheduleRef!$D$2:$AB$853)-ROW(ScheduleRef!$D$2)+1)/(ScheduleRef!$D$2:$D$853&lt;&gt;""),ROWS(ScheduleCompile!J$1:J640)),COLUMNS($A640:J640))</f>
        <v>57.6</v>
      </c>
      <c r="K640" s="1">
        <f>INDEX(ScheduleRef!$D$2:$AB$853,_xlfn.AGGREGATE(15,6,(ROW(ScheduleRef!$D$2:$AB$853)-ROW(ScheduleRef!$D$2)+1)/(ScheduleRef!$D$2:$D$853&lt;&gt;""),ROWS(ScheduleCompile!K$1:K640)),COLUMNS($A640:K640))</f>
        <v>57.6</v>
      </c>
      <c r="L640" s="1">
        <f>INDEX(ScheduleRef!$D$2:$AB$853,_xlfn.AGGREGATE(15,6,(ROW(ScheduleRef!$D$2:$AB$853)-ROW(ScheduleRef!$D$2)+1)/(ScheduleRef!$D$2:$D$853&lt;&gt;""),ROWS(ScheduleCompile!L$1:L640)),COLUMNS($A640:L640))</f>
        <v>57.6</v>
      </c>
      <c r="M640" s="1">
        <f>INDEX(ScheduleRef!$D$2:$AB$853,_xlfn.AGGREGATE(15,6,(ROW(ScheduleRef!$D$2:$AB$853)-ROW(ScheduleRef!$D$2)+1)/(ScheduleRef!$D$2:$D$853&lt;&gt;""),ROWS(ScheduleCompile!M$1:M640)),COLUMNS($A640:M640))</f>
        <v>57.6</v>
      </c>
      <c r="N640" s="1">
        <f>INDEX(ScheduleRef!$D$2:$AB$853,_xlfn.AGGREGATE(15,6,(ROW(ScheduleRef!$D$2:$AB$853)-ROW(ScheduleRef!$D$2)+1)/(ScheduleRef!$D$2:$D$853&lt;&gt;""),ROWS(ScheduleCompile!N$1:N640)),COLUMNS($A640:N640))</f>
        <v>57.6</v>
      </c>
      <c r="O640" s="1">
        <f>INDEX(ScheduleRef!$D$2:$AB$853,_xlfn.AGGREGATE(15,6,(ROW(ScheduleRef!$D$2:$AB$853)-ROW(ScheduleRef!$D$2)+1)/(ScheduleRef!$D$2:$D$853&lt;&gt;""),ROWS(ScheduleCompile!O$1:O640)),COLUMNS($A640:O640))</f>
        <v>57.6</v>
      </c>
      <c r="P640" s="1">
        <f>INDEX(ScheduleRef!$D$2:$AB$853,_xlfn.AGGREGATE(15,6,(ROW(ScheduleRef!$D$2:$AB$853)-ROW(ScheduleRef!$D$2)+1)/(ScheduleRef!$D$2:$D$853&lt;&gt;""),ROWS(ScheduleCompile!P$1:P640)),COLUMNS($A640:P640))</f>
        <v>57.6</v>
      </c>
      <c r="Q640" s="1">
        <f>INDEX(ScheduleRef!$D$2:$AB$853,_xlfn.AGGREGATE(15,6,(ROW(ScheduleRef!$D$2:$AB$853)-ROW(ScheduleRef!$D$2)+1)/(ScheduleRef!$D$2:$D$853&lt;&gt;""),ROWS(ScheduleCompile!Q$1:Q640)),COLUMNS($A640:Q640))</f>
        <v>57.6</v>
      </c>
      <c r="R640" s="1">
        <f>INDEX(ScheduleRef!$D$2:$AB$853,_xlfn.AGGREGATE(15,6,(ROW(ScheduleRef!$D$2:$AB$853)-ROW(ScheduleRef!$D$2)+1)/(ScheduleRef!$D$2:$D$853&lt;&gt;""),ROWS(ScheduleCompile!R$1:R640)),COLUMNS($A640:R640))</f>
        <v>57.6</v>
      </c>
      <c r="S640" s="1">
        <f>INDEX(ScheduleRef!$D$2:$AB$853,_xlfn.AGGREGATE(15,6,(ROW(ScheduleRef!$D$2:$AB$853)-ROW(ScheduleRef!$D$2)+1)/(ScheduleRef!$D$2:$D$853&lt;&gt;""),ROWS(ScheduleCompile!S$1:S640)),COLUMNS($A640:S640))</f>
        <v>57.6</v>
      </c>
      <c r="T640" s="1">
        <f>INDEX(ScheduleRef!$D$2:$AB$853,_xlfn.AGGREGATE(15,6,(ROW(ScheduleRef!$D$2:$AB$853)-ROW(ScheduleRef!$D$2)+1)/(ScheduleRef!$D$2:$D$853&lt;&gt;""),ROWS(ScheduleCompile!T$1:T640)),COLUMNS($A640:T640))</f>
        <v>57.6</v>
      </c>
      <c r="U640" s="1">
        <f>INDEX(ScheduleRef!$D$2:$AB$853,_xlfn.AGGREGATE(15,6,(ROW(ScheduleRef!$D$2:$AB$853)-ROW(ScheduleRef!$D$2)+1)/(ScheduleRef!$D$2:$D$853&lt;&gt;""),ROWS(ScheduleCompile!U$1:U640)),COLUMNS($A640:U640))</f>
        <v>57.6</v>
      </c>
      <c r="V640" s="1">
        <f>INDEX(ScheduleRef!$D$2:$AB$853,_xlfn.AGGREGATE(15,6,(ROW(ScheduleRef!$D$2:$AB$853)-ROW(ScheduleRef!$D$2)+1)/(ScheduleRef!$D$2:$D$853&lt;&gt;""),ROWS(ScheduleCompile!V$1:V640)),COLUMNS($A640:V640))</f>
        <v>57.6</v>
      </c>
      <c r="W640" s="1">
        <f>INDEX(ScheduleRef!$D$2:$AB$853,_xlfn.AGGREGATE(15,6,(ROW(ScheduleRef!$D$2:$AB$853)-ROW(ScheduleRef!$D$2)+1)/(ScheduleRef!$D$2:$D$853&lt;&gt;""),ROWS(ScheduleCompile!W$1:W640)),COLUMNS($A640:W640))</f>
        <v>57.6</v>
      </c>
      <c r="X640" s="1">
        <f>INDEX(ScheduleRef!$D$2:$AB$853,_xlfn.AGGREGATE(15,6,(ROW(ScheduleRef!$D$2:$AB$853)-ROW(ScheduleRef!$D$2)+1)/(ScheduleRef!$D$2:$D$853&lt;&gt;""),ROWS(ScheduleCompile!X$1:X640)),COLUMNS($A640:X640))</f>
        <v>57.6</v>
      </c>
      <c r="Y640" s="1">
        <f>INDEX(ScheduleRef!$D$2:$AB$853,_xlfn.AGGREGATE(15,6,(ROW(ScheduleRef!$D$2:$AB$853)-ROW(ScheduleRef!$D$2)+1)/(ScheduleRef!$D$2:$D$853&lt;&gt;""),ROWS(ScheduleCompile!Y$1:Y640)),COLUMNS($A640:Y640))</f>
        <v>57.6</v>
      </c>
    </row>
    <row r="641" spans="1:25" x14ac:dyDescent="0.25">
      <c r="A641" s="30" t="str">
        <f>INDEX(ScheduleRef!$D$2:$AB$853,_xlfn.AGGREGATE(15,6,(ROW(ScheduleRef!$D$2:$AB$853)-ROW(ScheduleRef!$D$2)+1)/(ScheduleRef!$D$2:$D$853&lt;&gt;""),ROWS(ScheduleCompile!A$1:A641)),COLUMNS($A641:A641))</f>
        <v>WaterMainCZ10Apr</v>
      </c>
      <c r="B641" s="1">
        <f>INDEX(ScheduleRef!$D$2:$AB$853,_xlfn.AGGREGATE(15,6,(ROW(ScheduleRef!$D$2:$AB$853)-ROW(ScheduleRef!$D$2)+1)/(ScheduleRef!$D$2:$D$853&lt;&gt;""),ROWS(ScheduleCompile!B$1:B641)),COLUMNS($A641:B641))</f>
        <v>58.2</v>
      </c>
      <c r="C641" s="1">
        <f>INDEX(ScheduleRef!$D$2:$AB$853,_xlfn.AGGREGATE(15,6,(ROW(ScheduleRef!$D$2:$AB$853)-ROW(ScheduleRef!$D$2)+1)/(ScheduleRef!$D$2:$D$853&lt;&gt;""),ROWS(ScheduleCompile!C$1:C641)),COLUMNS($A641:C641))</f>
        <v>58.2</v>
      </c>
      <c r="D641" s="1">
        <f>INDEX(ScheduleRef!$D$2:$AB$853,_xlfn.AGGREGATE(15,6,(ROW(ScheduleRef!$D$2:$AB$853)-ROW(ScheduleRef!$D$2)+1)/(ScheduleRef!$D$2:$D$853&lt;&gt;""),ROWS(ScheduleCompile!D$1:D641)),COLUMNS($A641:D641))</f>
        <v>58.2</v>
      </c>
      <c r="E641" s="1">
        <f>INDEX(ScheduleRef!$D$2:$AB$853,_xlfn.AGGREGATE(15,6,(ROW(ScheduleRef!$D$2:$AB$853)-ROW(ScheduleRef!$D$2)+1)/(ScheduleRef!$D$2:$D$853&lt;&gt;""),ROWS(ScheduleCompile!E$1:E641)),COLUMNS($A641:E641))</f>
        <v>58.2</v>
      </c>
      <c r="F641" s="1">
        <f>INDEX(ScheduleRef!$D$2:$AB$853,_xlfn.AGGREGATE(15,6,(ROW(ScheduleRef!$D$2:$AB$853)-ROW(ScheduleRef!$D$2)+1)/(ScheduleRef!$D$2:$D$853&lt;&gt;""),ROWS(ScheduleCompile!F$1:F641)),COLUMNS($A641:F641))</f>
        <v>58.2</v>
      </c>
      <c r="G641" s="1">
        <f>INDEX(ScheduleRef!$D$2:$AB$853,_xlfn.AGGREGATE(15,6,(ROW(ScheduleRef!$D$2:$AB$853)-ROW(ScheduleRef!$D$2)+1)/(ScheduleRef!$D$2:$D$853&lt;&gt;""),ROWS(ScheduleCompile!G$1:G641)),COLUMNS($A641:G641))</f>
        <v>58.2</v>
      </c>
      <c r="H641" s="1">
        <f>INDEX(ScheduleRef!$D$2:$AB$853,_xlfn.AGGREGATE(15,6,(ROW(ScheduleRef!$D$2:$AB$853)-ROW(ScheduleRef!$D$2)+1)/(ScheduleRef!$D$2:$D$853&lt;&gt;""),ROWS(ScheduleCompile!H$1:H641)),COLUMNS($A641:H641))</f>
        <v>58.2</v>
      </c>
      <c r="I641" s="1">
        <f>INDEX(ScheduleRef!$D$2:$AB$853,_xlfn.AGGREGATE(15,6,(ROW(ScheduleRef!$D$2:$AB$853)-ROW(ScheduleRef!$D$2)+1)/(ScheduleRef!$D$2:$D$853&lt;&gt;""),ROWS(ScheduleCompile!I$1:I641)),COLUMNS($A641:I641))</f>
        <v>58.2</v>
      </c>
      <c r="J641" s="1">
        <f>INDEX(ScheduleRef!$D$2:$AB$853,_xlfn.AGGREGATE(15,6,(ROW(ScheduleRef!$D$2:$AB$853)-ROW(ScheduleRef!$D$2)+1)/(ScheduleRef!$D$2:$D$853&lt;&gt;""),ROWS(ScheduleCompile!J$1:J641)),COLUMNS($A641:J641))</f>
        <v>58.2</v>
      </c>
      <c r="K641" s="1">
        <f>INDEX(ScheduleRef!$D$2:$AB$853,_xlfn.AGGREGATE(15,6,(ROW(ScheduleRef!$D$2:$AB$853)-ROW(ScheduleRef!$D$2)+1)/(ScheduleRef!$D$2:$D$853&lt;&gt;""),ROWS(ScheduleCompile!K$1:K641)),COLUMNS($A641:K641))</f>
        <v>58.2</v>
      </c>
      <c r="L641" s="1">
        <f>INDEX(ScheduleRef!$D$2:$AB$853,_xlfn.AGGREGATE(15,6,(ROW(ScheduleRef!$D$2:$AB$853)-ROW(ScheduleRef!$D$2)+1)/(ScheduleRef!$D$2:$D$853&lt;&gt;""),ROWS(ScheduleCompile!L$1:L641)),COLUMNS($A641:L641))</f>
        <v>58.2</v>
      </c>
      <c r="M641" s="1">
        <f>INDEX(ScheduleRef!$D$2:$AB$853,_xlfn.AGGREGATE(15,6,(ROW(ScheduleRef!$D$2:$AB$853)-ROW(ScheduleRef!$D$2)+1)/(ScheduleRef!$D$2:$D$853&lt;&gt;""),ROWS(ScheduleCompile!M$1:M641)),COLUMNS($A641:M641))</f>
        <v>58.2</v>
      </c>
      <c r="N641" s="1">
        <f>INDEX(ScheduleRef!$D$2:$AB$853,_xlfn.AGGREGATE(15,6,(ROW(ScheduleRef!$D$2:$AB$853)-ROW(ScheduleRef!$D$2)+1)/(ScheduleRef!$D$2:$D$853&lt;&gt;""),ROWS(ScheduleCompile!N$1:N641)),COLUMNS($A641:N641))</f>
        <v>58.2</v>
      </c>
      <c r="O641" s="1">
        <f>INDEX(ScheduleRef!$D$2:$AB$853,_xlfn.AGGREGATE(15,6,(ROW(ScheduleRef!$D$2:$AB$853)-ROW(ScheduleRef!$D$2)+1)/(ScheduleRef!$D$2:$D$853&lt;&gt;""),ROWS(ScheduleCompile!O$1:O641)),COLUMNS($A641:O641))</f>
        <v>58.2</v>
      </c>
      <c r="P641" s="1">
        <f>INDEX(ScheduleRef!$D$2:$AB$853,_xlfn.AGGREGATE(15,6,(ROW(ScheduleRef!$D$2:$AB$853)-ROW(ScheduleRef!$D$2)+1)/(ScheduleRef!$D$2:$D$853&lt;&gt;""),ROWS(ScheduleCompile!P$1:P641)),COLUMNS($A641:P641))</f>
        <v>58.2</v>
      </c>
      <c r="Q641" s="1">
        <f>INDEX(ScheduleRef!$D$2:$AB$853,_xlfn.AGGREGATE(15,6,(ROW(ScheduleRef!$D$2:$AB$853)-ROW(ScheduleRef!$D$2)+1)/(ScheduleRef!$D$2:$D$853&lt;&gt;""),ROWS(ScheduleCompile!Q$1:Q641)),COLUMNS($A641:Q641))</f>
        <v>58.2</v>
      </c>
      <c r="R641" s="1">
        <f>INDEX(ScheduleRef!$D$2:$AB$853,_xlfn.AGGREGATE(15,6,(ROW(ScheduleRef!$D$2:$AB$853)-ROW(ScheduleRef!$D$2)+1)/(ScheduleRef!$D$2:$D$853&lt;&gt;""),ROWS(ScheduleCompile!R$1:R641)),COLUMNS($A641:R641))</f>
        <v>58.2</v>
      </c>
      <c r="S641" s="1">
        <f>INDEX(ScheduleRef!$D$2:$AB$853,_xlfn.AGGREGATE(15,6,(ROW(ScheduleRef!$D$2:$AB$853)-ROW(ScheduleRef!$D$2)+1)/(ScheduleRef!$D$2:$D$853&lt;&gt;""),ROWS(ScheduleCompile!S$1:S641)),COLUMNS($A641:S641))</f>
        <v>58.2</v>
      </c>
      <c r="T641" s="1">
        <f>INDEX(ScheduleRef!$D$2:$AB$853,_xlfn.AGGREGATE(15,6,(ROW(ScheduleRef!$D$2:$AB$853)-ROW(ScheduleRef!$D$2)+1)/(ScheduleRef!$D$2:$D$853&lt;&gt;""),ROWS(ScheduleCompile!T$1:T641)),COLUMNS($A641:T641))</f>
        <v>58.2</v>
      </c>
      <c r="U641" s="1">
        <f>INDEX(ScheduleRef!$D$2:$AB$853,_xlfn.AGGREGATE(15,6,(ROW(ScheduleRef!$D$2:$AB$853)-ROW(ScheduleRef!$D$2)+1)/(ScheduleRef!$D$2:$D$853&lt;&gt;""),ROWS(ScheduleCompile!U$1:U641)),COLUMNS($A641:U641))</f>
        <v>58.2</v>
      </c>
      <c r="V641" s="1">
        <f>INDEX(ScheduleRef!$D$2:$AB$853,_xlfn.AGGREGATE(15,6,(ROW(ScheduleRef!$D$2:$AB$853)-ROW(ScheduleRef!$D$2)+1)/(ScheduleRef!$D$2:$D$853&lt;&gt;""),ROWS(ScheduleCompile!V$1:V641)),COLUMNS($A641:V641))</f>
        <v>58.2</v>
      </c>
      <c r="W641" s="1">
        <f>INDEX(ScheduleRef!$D$2:$AB$853,_xlfn.AGGREGATE(15,6,(ROW(ScheduleRef!$D$2:$AB$853)-ROW(ScheduleRef!$D$2)+1)/(ScheduleRef!$D$2:$D$853&lt;&gt;""),ROWS(ScheduleCompile!W$1:W641)),COLUMNS($A641:W641))</f>
        <v>58.2</v>
      </c>
      <c r="X641" s="1">
        <f>INDEX(ScheduleRef!$D$2:$AB$853,_xlfn.AGGREGATE(15,6,(ROW(ScheduleRef!$D$2:$AB$853)-ROW(ScheduleRef!$D$2)+1)/(ScheduleRef!$D$2:$D$853&lt;&gt;""),ROWS(ScheduleCompile!X$1:X641)),COLUMNS($A641:X641))</f>
        <v>58.2</v>
      </c>
      <c r="Y641" s="1">
        <f>INDEX(ScheduleRef!$D$2:$AB$853,_xlfn.AGGREGATE(15,6,(ROW(ScheduleRef!$D$2:$AB$853)-ROW(ScheduleRef!$D$2)+1)/(ScheduleRef!$D$2:$D$853&lt;&gt;""),ROWS(ScheduleCompile!Y$1:Y641)),COLUMNS($A641:Y641))</f>
        <v>58.2</v>
      </c>
    </row>
    <row r="642" spans="1:25" x14ac:dyDescent="0.25">
      <c r="A642" s="30" t="str">
        <f>INDEX(ScheduleRef!$D$2:$AB$853,_xlfn.AGGREGATE(15,6,(ROW(ScheduleRef!$D$2:$AB$853)-ROW(ScheduleRef!$D$2)+1)/(ScheduleRef!$D$2:$D$853&lt;&gt;""),ROWS(ScheduleCompile!A$1:A642)),COLUMNS($A642:A642))</f>
        <v>WaterMainCZ10May</v>
      </c>
      <c r="B642" s="1">
        <f>INDEX(ScheduleRef!$D$2:$AB$853,_xlfn.AGGREGATE(15,6,(ROW(ScheduleRef!$D$2:$AB$853)-ROW(ScheduleRef!$D$2)+1)/(ScheduleRef!$D$2:$D$853&lt;&gt;""),ROWS(ScheduleCompile!B$1:B642)),COLUMNS($A642:B642))</f>
        <v>58.4</v>
      </c>
      <c r="C642" s="1">
        <f>INDEX(ScheduleRef!$D$2:$AB$853,_xlfn.AGGREGATE(15,6,(ROW(ScheduleRef!$D$2:$AB$853)-ROW(ScheduleRef!$D$2)+1)/(ScheduleRef!$D$2:$D$853&lt;&gt;""),ROWS(ScheduleCompile!C$1:C642)),COLUMNS($A642:C642))</f>
        <v>58.4</v>
      </c>
      <c r="D642" s="1">
        <f>INDEX(ScheduleRef!$D$2:$AB$853,_xlfn.AGGREGATE(15,6,(ROW(ScheduleRef!$D$2:$AB$853)-ROW(ScheduleRef!$D$2)+1)/(ScheduleRef!$D$2:$D$853&lt;&gt;""),ROWS(ScheduleCompile!D$1:D642)),COLUMNS($A642:D642))</f>
        <v>58.4</v>
      </c>
      <c r="E642" s="1">
        <f>INDEX(ScheduleRef!$D$2:$AB$853,_xlfn.AGGREGATE(15,6,(ROW(ScheduleRef!$D$2:$AB$853)-ROW(ScheduleRef!$D$2)+1)/(ScheduleRef!$D$2:$D$853&lt;&gt;""),ROWS(ScheduleCompile!E$1:E642)),COLUMNS($A642:E642))</f>
        <v>58.4</v>
      </c>
      <c r="F642" s="1">
        <f>INDEX(ScheduleRef!$D$2:$AB$853,_xlfn.AGGREGATE(15,6,(ROW(ScheduleRef!$D$2:$AB$853)-ROW(ScheduleRef!$D$2)+1)/(ScheduleRef!$D$2:$D$853&lt;&gt;""),ROWS(ScheduleCompile!F$1:F642)),COLUMNS($A642:F642))</f>
        <v>58.4</v>
      </c>
      <c r="G642" s="1">
        <f>INDEX(ScheduleRef!$D$2:$AB$853,_xlfn.AGGREGATE(15,6,(ROW(ScheduleRef!$D$2:$AB$853)-ROW(ScheduleRef!$D$2)+1)/(ScheduleRef!$D$2:$D$853&lt;&gt;""),ROWS(ScheduleCompile!G$1:G642)),COLUMNS($A642:G642))</f>
        <v>58.4</v>
      </c>
      <c r="H642" s="1">
        <f>INDEX(ScheduleRef!$D$2:$AB$853,_xlfn.AGGREGATE(15,6,(ROW(ScheduleRef!$D$2:$AB$853)-ROW(ScheduleRef!$D$2)+1)/(ScheduleRef!$D$2:$D$853&lt;&gt;""),ROWS(ScheduleCompile!H$1:H642)),COLUMNS($A642:H642))</f>
        <v>58.4</v>
      </c>
      <c r="I642" s="1">
        <f>INDEX(ScheduleRef!$D$2:$AB$853,_xlfn.AGGREGATE(15,6,(ROW(ScheduleRef!$D$2:$AB$853)-ROW(ScheduleRef!$D$2)+1)/(ScheduleRef!$D$2:$D$853&lt;&gt;""),ROWS(ScheduleCompile!I$1:I642)),COLUMNS($A642:I642))</f>
        <v>58.4</v>
      </c>
      <c r="J642" s="1">
        <f>INDEX(ScheduleRef!$D$2:$AB$853,_xlfn.AGGREGATE(15,6,(ROW(ScheduleRef!$D$2:$AB$853)-ROW(ScheduleRef!$D$2)+1)/(ScheduleRef!$D$2:$D$853&lt;&gt;""),ROWS(ScheduleCompile!J$1:J642)),COLUMNS($A642:J642))</f>
        <v>58.4</v>
      </c>
      <c r="K642" s="1">
        <f>INDEX(ScheduleRef!$D$2:$AB$853,_xlfn.AGGREGATE(15,6,(ROW(ScheduleRef!$D$2:$AB$853)-ROW(ScheduleRef!$D$2)+1)/(ScheduleRef!$D$2:$D$853&lt;&gt;""),ROWS(ScheduleCompile!K$1:K642)),COLUMNS($A642:K642))</f>
        <v>58.4</v>
      </c>
      <c r="L642" s="1">
        <f>INDEX(ScheduleRef!$D$2:$AB$853,_xlfn.AGGREGATE(15,6,(ROW(ScheduleRef!$D$2:$AB$853)-ROW(ScheduleRef!$D$2)+1)/(ScheduleRef!$D$2:$D$853&lt;&gt;""),ROWS(ScheduleCompile!L$1:L642)),COLUMNS($A642:L642))</f>
        <v>58.4</v>
      </c>
      <c r="M642" s="1">
        <f>INDEX(ScheduleRef!$D$2:$AB$853,_xlfn.AGGREGATE(15,6,(ROW(ScheduleRef!$D$2:$AB$853)-ROW(ScheduleRef!$D$2)+1)/(ScheduleRef!$D$2:$D$853&lt;&gt;""),ROWS(ScheduleCompile!M$1:M642)),COLUMNS($A642:M642))</f>
        <v>58.4</v>
      </c>
      <c r="N642" s="1">
        <f>INDEX(ScheduleRef!$D$2:$AB$853,_xlfn.AGGREGATE(15,6,(ROW(ScheduleRef!$D$2:$AB$853)-ROW(ScheduleRef!$D$2)+1)/(ScheduleRef!$D$2:$D$853&lt;&gt;""),ROWS(ScheduleCompile!N$1:N642)),COLUMNS($A642:N642))</f>
        <v>58.4</v>
      </c>
      <c r="O642" s="1">
        <f>INDEX(ScheduleRef!$D$2:$AB$853,_xlfn.AGGREGATE(15,6,(ROW(ScheduleRef!$D$2:$AB$853)-ROW(ScheduleRef!$D$2)+1)/(ScheduleRef!$D$2:$D$853&lt;&gt;""),ROWS(ScheduleCompile!O$1:O642)),COLUMNS($A642:O642))</f>
        <v>58.4</v>
      </c>
      <c r="P642" s="1">
        <f>INDEX(ScheduleRef!$D$2:$AB$853,_xlfn.AGGREGATE(15,6,(ROW(ScheduleRef!$D$2:$AB$853)-ROW(ScheduleRef!$D$2)+1)/(ScheduleRef!$D$2:$D$853&lt;&gt;""),ROWS(ScheduleCompile!P$1:P642)),COLUMNS($A642:P642))</f>
        <v>58.4</v>
      </c>
      <c r="Q642" s="1">
        <f>INDEX(ScheduleRef!$D$2:$AB$853,_xlfn.AGGREGATE(15,6,(ROW(ScheduleRef!$D$2:$AB$853)-ROW(ScheduleRef!$D$2)+1)/(ScheduleRef!$D$2:$D$853&lt;&gt;""),ROWS(ScheduleCompile!Q$1:Q642)),COLUMNS($A642:Q642))</f>
        <v>58.4</v>
      </c>
      <c r="R642" s="1">
        <f>INDEX(ScheduleRef!$D$2:$AB$853,_xlfn.AGGREGATE(15,6,(ROW(ScheduleRef!$D$2:$AB$853)-ROW(ScheduleRef!$D$2)+1)/(ScheduleRef!$D$2:$D$853&lt;&gt;""),ROWS(ScheduleCompile!R$1:R642)),COLUMNS($A642:R642))</f>
        <v>58.4</v>
      </c>
      <c r="S642" s="1">
        <f>INDEX(ScheduleRef!$D$2:$AB$853,_xlfn.AGGREGATE(15,6,(ROW(ScheduleRef!$D$2:$AB$853)-ROW(ScheduleRef!$D$2)+1)/(ScheduleRef!$D$2:$D$853&lt;&gt;""),ROWS(ScheduleCompile!S$1:S642)),COLUMNS($A642:S642))</f>
        <v>58.4</v>
      </c>
      <c r="T642" s="1">
        <f>INDEX(ScheduleRef!$D$2:$AB$853,_xlfn.AGGREGATE(15,6,(ROW(ScheduleRef!$D$2:$AB$853)-ROW(ScheduleRef!$D$2)+1)/(ScheduleRef!$D$2:$D$853&lt;&gt;""),ROWS(ScheduleCompile!T$1:T642)),COLUMNS($A642:T642))</f>
        <v>58.4</v>
      </c>
      <c r="U642" s="1">
        <f>INDEX(ScheduleRef!$D$2:$AB$853,_xlfn.AGGREGATE(15,6,(ROW(ScheduleRef!$D$2:$AB$853)-ROW(ScheduleRef!$D$2)+1)/(ScheduleRef!$D$2:$D$853&lt;&gt;""),ROWS(ScheduleCompile!U$1:U642)),COLUMNS($A642:U642))</f>
        <v>58.4</v>
      </c>
      <c r="V642" s="1">
        <f>INDEX(ScheduleRef!$D$2:$AB$853,_xlfn.AGGREGATE(15,6,(ROW(ScheduleRef!$D$2:$AB$853)-ROW(ScheduleRef!$D$2)+1)/(ScheduleRef!$D$2:$D$853&lt;&gt;""),ROWS(ScheduleCompile!V$1:V642)),COLUMNS($A642:V642))</f>
        <v>58.4</v>
      </c>
      <c r="W642" s="1">
        <f>INDEX(ScheduleRef!$D$2:$AB$853,_xlfn.AGGREGATE(15,6,(ROW(ScheduleRef!$D$2:$AB$853)-ROW(ScheduleRef!$D$2)+1)/(ScheduleRef!$D$2:$D$853&lt;&gt;""),ROWS(ScheduleCompile!W$1:W642)),COLUMNS($A642:W642))</f>
        <v>58.4</v>
      </c>
      <c r="X642" s="1">
        <f>INDEX(ScheduleRef!$D$2:$AB$853,_xlfn.AGGREGATE(15,6,(ROW(ScheduleRef!$D$2:$AB$853)-ROW(ScheduleRef!$D$2)+1)/(ScheduleRef!$D$2:$D$853&lt;&gt;""),ROWS(ScheduleCompile!X$1:X642)),COLUMNS($A642:X642))</f>
        <v>58.4</v>
      </c>
      <c r="Y642" s="1">
        <f>INDEX(ScheduleRef!$D$2:$AB$853,_xlfn.AGGREGATE(15,6,(ROW(ScheduleRef!$D$2:$AB$853)-ROW(ScheduleRef!$D$2)+1)/(ScheduleRef!$D$2:$D$853&lt;&gt;""),ROWS(ScheduleCompile!Y$1:Y642)),COLUMNS($A642:Y642))</f>
        <v>58.4</v>
      </c>
    </row>
    <row r="643" spans="1:25" x14ac:dyDescent="0.25">
      <c r="A643" s="30" t="str">
        <f>INDEX(ScheduleRef!$D$2:$AB$853,_xlfn.AGGREGATE(15,6,(ROW(ScheduleRef!$D$2:$AB$853)-ROW(ScheduleRef!$D$2)+1)/(ScheduleRef!$D$2:$D$853&lt;&gt;""),ROWS(ScheduleCompile!A$1:A643)),COLUMNS($A643:A643))</f>
        <v>WaterMainCZ10Jun</v>
      </c>
      <c r="B643" s="1">
        <f>INDEX(ScheduleRef!$D$2:$AB$853,_xlfn.AGGREGATE(15,6,(ROW(ScheduleRef!$D$2:$AB$853)-ROW(ScheduleRef!$D$2)+1)/(ScheduleRef!$D$2:$D$853&lt;&gt;""),ROWS(ScheduleCompile!B$1:B643)),COLUMNS($A643:B643))</f>
        <v>61.1</v>
      </c>
      <c r="C643" s="1">
        <f>INDEX(ScheduleRef!$D$2:$AB$853,_xlfn.AGGREGATE(15,6,(ROW(ScheduleRef!$D$2:$AB$853)-ROW(ScheduleRef!$D$2)+1)/(ScheduleRef!$D$2:$D$853&lt;&gt;""),ROWS(ScheduleCompile!C$1:C643)),COLUMNS($A643:C643))</f>
        <v>61.1</v>
      </c>
      <c r="D643" s="1">
        <f>INDEX(ScheduleRef!$D$2:$AB$853,_xlfn.AGGREGATE(15,6,(ROW(ScheduleRef!$D$2:$AB$853)-ROW(ScheduleRef!$D$2)+1)/(ScheduleRef!$D$2:$D$853&lt;&gt;""),ROWS(ScheduleCompile!D$1:D643)),COLUMNS($A643:D643))</f>
        <v>61.1</v>
      </c>
      <c r="E643" s="1">
        <f>INDEX(ScheduleRef!$D$2:$AB$853,_xlfn.AGGREGATE(15,6,(ROW(ScheduleRef!$D$2:$AB$853)-ROW(ScheduleRef!$D$2)+1)/(ScheduleRef!$D$2:$D$853&lt;&gt;""),ROWS(ScheduleCompile!E$1:E643)),COLUMNS($A643:E643))</f>
        <v>61.1</v>
      </c>
      <c r="F643" s="1">
        <f>INDEX(ScheduleRef!$D$2:$AB$853,_xlfn.AGGREGATE(15,6,(ROW(ScheduleRef!$D$2:$AB$853)-ROW(ScheduleRef!$D$2)+1)/(ScheduleRef!$D$2:$D$853&lt;&gt;""),ROWS(ScheduleCompile!F$1:F643)),COLUMNS($A643:F643))</f>
        <v>61.1</v>
      </c>
      <c r="G643" s="1">
        <f>INDEX(ScheduleRef!$D$2:$AB$853,_xlfn.AGGREGATE(15,6,(ROW(ScheduleRef!$D$2:$AB$853)-ROW(ScheduleRef!$D$2)+1)/(ScheduleRef!$D$2:$D$853&lt;&gt;""),ROWS(ScheduleCompile!G$1:G643)),COLUMNS($A643:G643))</f>
        <v>61.1</v>
      </c>
      <c r="H643" s="1">
        <f>INDEX(ScheduleRef!$D$2:$AB$853,_xlfn.AGGREGATE(15,6,(ROW(ScheduleRef!$D$2:$AB$853)-ROW(ScheduleRef!$D$2)+1)/(ScheduleRef!$D$2:$D$853&lt;&gt;""),ROWS(ScheduleCompile!H$1:H643)),COLUMNS($A643:H643))</f>
        <v>61.1</v>
      </c>
      <c r="I643" s="1">
        <f>INDEX(ScheduleRef!$D$2:$AB$853,_xlfn.AGGREGATE(15,6,(ROW(ScheduleRef!$D$2:$AB$853)-ROW(ScheduleRef!$D$2)+1)/(ScheduleRef!$D$2:$D$853&lt;&gt;""),ROWS(ScheduleCompile!I$1:I643)),COLUMNS($A643:I643))</f>
        <v>61.1</v>
      </c>
      <c r="J643" s="1">
        <f>INDEX(ScheduleRef!$D$2:$AB$853,_xlfn.AGGREGATE(15,6,(ROW(ScheduleRef!$D$2:$AB$853)-ROW(ScheduleRef!$D$2)+1)/(ScheduleRef!$D$2:$D$853&lt;&gt;""),ROWS(ScheduleCompile!J$1:J643)),COLUMNS($A643:J643))</f>
        <v>61.1</v>
      </c>
      <c r="K643" s="1">
        <f>INDEX(ScheduleRef!$D$2:$AB$853,_xlfn.AGGREGATE(15,6,(ROW(ScheduleRef!$D$2:$AB$853)-ROW(ScheduleRef!$D$2)+1)/(ScheduleRef!$D$2:$D$853&lt;&gt;""),ROWS(ScheduleCompile!K$1:K643)),COLUMNS($A643:K643))</f>
        <v>61.1</v>
      </c>
      <c r="L643" s="1">
        <f>INDEX(ScheduleRef!$D$2:$AB$853,_xlfn.AGGREGATE(15,6,(ROW(ScheduleRef!$D$2:$AB$853)-ROW(ScheduleRef!$D$2)+1)/(ScheduleRef!$D$2:$D$853&lt;&gt;""),ROWS(ScheduleCompile!L$1:L643)),COLUMNS($A643:L643))</f>
        <v>61.1</v>
      </c>
      <c r="M643" s="1">
        <f>INDEX(ScheduleRef!$D$2:$AB$853,_xlfn.AGGREGATE(15,6,(ROW(ScheduleRef!$D$2:$AB$853)-ROW(ScheduleRef!$D$2)+1)/(ScheduleRef!$D$2:$D$853&lt;&gt;""),ROWS(ScheduleCompile!M$1:M643)),COLUMNS($A643:M643))</f>
        <v>61.1</v>
      </c>
      <c r="N643" s="1">
        <f>INDEX(ScheduleRef!$D$2:$AB$853,_xlfn.AGGREGATE(15,6,(ROW(ScheduleRef!$D$2:$AB$853)-ROW(ScheduleRef!$D$2)+1)/(ScheduleRef!$D$2:$D$853&lt;&gt;""),ROWS(ScheduleCompile!N$1:N643)),COLUMNS($A643:N643))</f>
        <v>61.1</v>
      </c>
      <c r="O643" s="1">
        <f>INDEX(ScheduleRef!$D$2:$AB$853,_xlfn.AGGREGATE(15,6,(ROW(ScheduleRef!$D$2:$AB$853)-ROW(ScheduleRef!$D$2)+1)/(ScheduleRef!$D$2:$D$853&lt;&gt;""),ROWS(ScheduleCompile!O$1:O643)),COLUMNS($A643:O643))</f>
        <v>61.1</v>
      </c>
      <c r="P643" s="1">
        <f>INDEX(ScheduleRef!$D$2:$AB$853,_xlfn.AGGREGATE(15,6,(ROW(ScheduleRef!$D$2:$AB$853)-ROW(ScheduleRef!$D$2)+1)/(ScheduleRef!$D$2:$D$853&lt;&gt;""),ROWS(ScheduleCompile!P$1:P643)),COLUMNS($A643:P643))</f>
        <v>61.1</v>
      </c>
      <c r="Q643" s="1">
        <f>INDEX(ScheduleRef!$D$2:$AB$853,_xlfn.AGGREGATE(15,6,(ROW(ScheduleRef!$D$2:$AB$853)-ROW(ScheduleRef!$D$2)+1)/(ScheduleRef!$D$2:$D$853&lt;&gt;""),ROWS(ScheduleCompile!Q$1:Q643)),COLUMNS($A643:Q643))</f>
        <v>61.1</v>
      </c>
      <c r="R643" s="1">
        <f>INDEX(ScheduleRef!$D$2:$AB$853,_xlfn.AGGREGATE(15,6,(ROW(ScheduleRef!$D$2:$AB$853)-ROW(ScheduleRef!$D$2)+1)/(ScheduleRef!$D$2:$D$853&lt;&gt;""),ROWS(ScheduleCompile!R$1:R643)),COLUMNS($A643:R643))</f>
        <v>61.1</v>
      </c>
      <c r="S643" s="1">
        <f>INDEX(ScheduleRef!$D$2:$AB$853,_xlfn.AGGREGATE(15,6,(ROW(ScheduleRef!$D$2:$AB$853)-ROW(ScheduleRef!$D$2)+1)/(ScheduleRef!$D$2:$D$853&lt;&gt;""),ROWS(ScheduleCompile!S$1:S643)),COLUMNS($A643:S643))</f>
        <v>61.1</v>
      </c>
      <c r="T643" s="1">
        <f>INDEX(ScheduleRef!$D$2:$AB$853,_xlfn.AGGREGATE(15,6,(ROW(ScheduleRef!$D$2:$AB$853)-ROW(ScheduleRef!$D$2)+1)/(ScheduleRef!$D$2:$D$853&lt;&gt;""),ROWS(ScheduleCompile!T$1:T643)),COLUMNS($A643:T643))</f>
        <v>61.1</v>
      </c>
      <c r="U643" s="1">
        <f>INDEX(ScheduleRef!$D$2:$AB$853,_xlfn.AGGREGATE(15,6,(ROW(ScheduleRef!$D$2:$AB$853)-ROW(ScheduleRef!$D$2)+1)/(ScheduleRef!$D$2:$D$853&lt;&gt;""),ROWS(ScheduleCompile!U$1:U643)),COLUMNS($A643:U643))</f>
        <v>61.1</v>
      </c>
      <c r="V643" s="1">
        <f>INDEX(ScheduleRef!$D$2:$AB$853,_xlfn.AGGREGATE(15,6,(ROW(ScheduleRef!$D$2:$AB$853)-ROW(ScheduleRef!$D$2)+1)/(ScheduleRef!$D$2:$D$853&lt;&gt;""),ROWS(ScheduleCompile!V$1:V643)),COLUMNS($A643:V643))</f>
        <v>61.1</v>
      </c>
      <c r="W643" s="1">
        <f>INDEX(ScheduleRef!$D$2:$AB$853,_xlfn.AGGREGATE(15,6,(ROW(ScheduleRef!$D$2:$AB$853)-ROW(ScheduleRef!$D$2)+1)/(ScheduleRef!$D$2:$D$853&lt;&gt;""),ROWS(ScheduleCompile!W$1:W643)),COLUMNS($A643:W643))</f>
        <v>61.1</v>
      </c>
      <c r="X643" s="1">
        <f>INDEX(ScheduleRef!$D$2:$AB$853,_xlfn.AGGREGATE(15,6,(ROW(ScheduleRef!$D$2:$AB$853)-ROW(ScheduleRef!$D$2)+1)/(ScheduleRef!$D$2:$D$853&lt;&gt;""),ROWS(ScheduleCompile!X$1:X643)),COLUMNS($A643:X643))</f>
        <v>61.1</v>
      </c>
      <c r="Y643" s="1">
        <f>INDEX(ScheduleRef!$D$2:$AB$853,_xlfn.AGGREGATE(15,6,(ROW(ScheduleRef!$D$2:$AB$853)-ROW(ScheduleRef!$D$2)+1)/(ScheduleRef!$D$2:$D$853&lt;&gt;""),ROWS(ScheduleCompile!Y$1:Y643)),COLUMNS($A643:Y643))</f>
        <v>61.1</v>
      </c>
    </row>
    <row r="644" spans="1:25" x14ac:dyDescent="0.25">
      <c r="A644" s="30" t="str">
        <f>INDEX(ScheduleRef!$D$2:$AB$853,_xlfn.AGGREGATE(15,6,(ROW(ScheduleRef!$D$2:$AB$853)-ROW(ScheduleRef!$D$2)+1)/(ScheduleRef!$D$2:$D$853&lt;&gt;""),ROWS(ScheduleCompile!A$1:A644)),COLUMNS($A644:A644))</f>
        <v>WaterMainCZ10Jul</v>
      </c>
      <c r="B644" s="1">
        <f>INDEX(ScheduleRef!$D$2:$AB$853,_xlfn.AGGREGATE(15,6,(ROW(ScheduleRef!$D$2:$AB$853)-ROW(ScheduleRef!$D$2)+1)/(ScheduleRef!$D$2:$D$853&lt;&gt;""),ROWS(ScheduleCompile!B$1:B644)),COLUMNS($A644:B644))</f>
        <v>63</v>
      </c>
      <c r="C644" s="1">
        <f>INDEX(ScheduleRef!$D$2:$AB$853,_xlfn.AGGREGATE(15,6,(ROW(ScheduleRef!$D$2:$AB$853)-ROW(ScheduleRef!$D$2)+1)/(ScheduleRef!$D$2:$D$853&lt;&gt;""),ROWS(ScheduleCompile!C$1:C644)),COLUMNS($A644:C644))</f>
        <v>63</v>
      </c>
      <c r="D644" s="1">
        <f>INDEX(ScheduleRef!$D$2:$AB$853,_xlfn.AGGREGATE(15,6,(ROW(ScheduleRef!$D$2:$AB$853)-ROW(ScheduleRef!$D$2)+1)/(ScheduleRef!$D$2:$D$853&lt;&gt;""),ROWS(ScheduleCompile!D$1:D644)),COLUMNS($A644:D644))</f>
        <v>63</v>
      </c>
      <c r="E644" s="1">
        <f>INDEX(ScheduleRef!$D$2:$AB$853,_xlfn.AGGREGATE(15,6,(ROW(ScheduleRef!$D$2:$AB$853)-ROW(ScheduleRef!$D$2)+1)/(ScheduleRef!$D$2:$D$853&lt;&gt;""),ROWS(ScheduleCompile!E$1:E644)),COLUMNS($A644:E644))</f>
        <v>63</v>
      </c>
      <c r="F644" s="1">
        <f>INDEX(ScheduleRef!$D$2:$AB$853,_xlfn.AGGREGATE(15,6,(ROW(ScheduleRef!$D$2:$AB$853)-ROW(ScheduleRef!$D$2)+1)/(ScheduleRef!$D$2:$D$853&lt;&gt;""),ROWS(ScheduleCompile!F$1:F644)),COLUMNS($A644:F644))</f>
        <v>63</v>
      </c>
      <c r="G644" s="1">
        <f>INDEX(ScheduleRef!$D$2:$AB$853,_xlfn.AGGREGATE(15,6,(ROW(ScheduleRef!$D$2:$AB$853)-ROW(ScheduleRef!$D$2)+1)/(ScheduleRef!$D$2:$D$853&lt;&gt;""),ROWS(ScheduleCompile!G$1:G644)),COLUMNS($A644:G644))</f>
        <v>63</v>
      </c>
      <c r="H644" s="1">
        <f>INDEX(ScheduleRef!$D$2:$AB$853,_xlfn.AGGREGATE(15,6,(ROW(ScheduleRef!$D$2:$AB$853)-ROW(ScheduleRef!$D$2)+1)/(ScheduleRef!$D$2:$D$853&lt;&gt;""),ROWS(ScheduleCompile!H$1:H644)),COLUMNS($A644:H644))</f>
        <v>63</v>
      </c>
      <c r="I644" s="1">
        <f>INDEX(ScheduleRef!$D$2:$AB$853,_xlfn.AGGREGATE(15,6,(ROW(ScheduleRef!$D$2:$AB$853)-ROW(ScheduleRef!$D$2)+1)/(ScheduleRef!$D$2:$D$853&lt;&gt;""),ROWS(ScheduleCompile!I$1:I644)),COLUMNS($A644:I644))</f>
        <v>63</v>
      </c>
      <c r="J644" s="1">
        <f>INDEX(ScheduleRef!$D$2:$AB$853,_xlfn.AGGREGATE(15,6,(ROW(ScheduleRef!$D$2:$AB$853)-ROW(ScheduleRef!$D$2)+1)/(ScheduleRef!$D$2:$D$853&lt;&gt;""),ROWS(ScheduleCompile!J$1:J644)),COLUMNS($A644:J644))</f>
        <v>63</v>
      </c>
      <c r="K644" s="1">
        <f>INDEX(ScheduleRef!$D$2:$AB$853,_xlfn.AGGREGATE(15,6,(ROW(ScheduleRef!$D$2:$AB$853)-ROW(ScheduleRef!$D$2)+1)/(ScheduleRef!$D$2:$D$853&lt;&gt;""),ROWS(ScheduleCompile!K$1:K644)),COLUMNS($A644:K644))</f>
        <v>63</v>
      </c>
      <c r="L644" s="1">
        <f>INDEX(ScheduleRef!$D$2:$AB$853,_xlfn.AGGREGATE(15,6,(ROW(ScheduleRef!$D$2:$AB$853)-ROW(ScheduleRef!$D$2)+1)/(ScheduleRef!$D$2:$D$853&lt;&gt;""),ROWS(ScheduleCompile!L$1:L644)),COLUMNS($A644:L644))</f>
        <v>63</v>
      </c>
      <c r="M644" s="1">
        <f>INDEX(ScheduleRef!$D$2:$AB$853,_xlfn.AGGREGATE(15,6,(ROW(ScheduleRef!$D$2:$AB$853)-ROW(ScheduleRef!$D$2)+1)/(ScheduleRef!$D$2:$D$853&lt;&gt;""),ROWS(ScheduleCompile!M$1:M644)),COLUMNS($A644:M644))</f>
        <v>63</v>
      </c>
      <c r="N644" s="1">
        <f>INDEX(ScheduleRef!$D$2:$AB$853,_xlfn.AGGREGATE(15,6,(ROW(ScheduleRef!$D$2:$AB$853)-ROW(ScheduleRef!$D$2)+1)/(ScheduleRef!$D$2:$D$853&lt;&gt;""),ROWS(ScheduleCompile!N$1:N644)),COLUMNS($A644:N644))</f>
        <v>63</v>
      </c>
      <c r="O644" s="1">
        <f>INDEX(ScheduleRef!$D$2:$AB$853,_xlfn.AGGREGATE(15,6,(ROW(ScheduleRef!$D$2:$AB$853)-ROW(ScheduleRef!$D$2)+1)/(ScheduleRef!$D$2:$D$853&lt;&gt;""),ROWS(ScheduleCompile!O$1:O644)),COLUMNS($A644:O644))</f>
        <v>63</v>
      </c>
      <c r="P644" s="1">
        <f>INDEX(ScheduleRef!$D$2:$AB$853,_xlfn.AGGREGATE(15,6,(ROW(ScheduleRef!$D$2:$AB$853)-ROW(ScheduleRef!$D$2)+1)/(ScheduleRef!$D$2:$D$853&lt;&gt;""),ROWS(ScheduleCompile!P$1:P644)),COLUMNS($A644:P644))</f>
        <v>63</v>
      </c>
      <c r="Q644" s="1">
        <f>INDEX(ScheduleRef!$D$2:$AB$853,_xlfn.AGGREGATE(15,6,(ROW(ScheduleRef!$D$2:$AB$853)-ROW(ScheduleRef!$D$2)+1)/(ScheduleRef!$D$2:$D$853&lt;&gt;""),ROWS(ScheduleCompile!Q$1:Q644)),COLUMNS($A644:Q644))</f>
        <v>63</v>
      </c>
      <c r="R644" s="1">
        <f>INDEX(ScheduleRef!$D$2:$AB$853,_xlfn.AGGREGATE(15,6,(ROW(ScheduleRef!$D$2:$AB$853)-ROW(ScheduleRef!$D$2)+1)/(ScheduleRef!$D$2:$D$853&lt;&gt;""),ROWS(ScheduleCompile!R$1:R644)),COLUMNS($A644:R644))</f>
        <v>63</v>
      </c>
      <c r="S644" s="1">
        <f>INDEX(ScheduleRef!$D$2:$AB$853,_xlfn.AGGREGATE(15,6,(ROW(ScheduleRef!$D$2:$AB$853)-ROW(ScheduleRef!$D$2)+1)/(ScheduleRef!$D$2:$D$853&lt;&gt;""),ROWS(ScheduleCompile!S$1:S644)),COLUMNS($A644:S644))</f>
        <v>63</v>
      </c>
      <c r="T644" s="1">
        <f>INDEX(ScheduleRef!$D$2:$AB$853,_xlfn.AGGREGATE(15,6,(ROW(ScheduleRef!$D$2:$AB$853)-ROW(ScheduleRef!$D$2)+1)/(ScheduleRef!$D$2:$D$853&lt;&gt;""),ROWS(ScheduleCompile!T$1:T644)),COLUMNS($A644:T644))</f>
        <v>63</v>
      </c>
      <c r="U644" s="1">
        <f>INDEX(ScheduleRef!$D$2:$AB$853,_xlfn.AGGREGATE(15,6,(ROW(ScheduleRef!$D$2:$AB$853)-ROW(ScheduleRef!$D$2)+1)/(ScheduleRef!$D$2:$D$853&lt;&gt;""),ROWS(ScheduleCompile!U$1:U644)),COLUMNS($A644:U644))</f>
        <v>63</v>
      </c>
      <c r="V644" s="1">
        <f>INDEX(ScheduleRef!$D$2:$AB$853,_xlfn.AGGREGATE(15,6,(ROW(ScheduleRef!$D$2:$AB$853)-ROW(ScheduleRef!$D$2)+1)/(ScheduleRef!$D$2:$D$853&lt;&gt;""),ROWS(ScheduleCompile!V$1:V644)),COLUMNS($A644:V644))</f>
        <v>63</v>
      </c>
      <c r="W644" s="1">
        <f>INDEX(ScheduleRef!$D$2:$AB$853,_xlfn.AGGREGATE(15,6,(ROW(ScheduleRef!$D$2:$AB$853)-ROW(ScheduleRef!$D$2)+1)/(ScheduleRef!$D$2:$D$853&lt;&gt;""),ROWS(ScheduleCompile!W$1:W644)),COLUMNS($A644:W644))</f>
        <v>63</v>
      </c>
      <c r="X644" s="1">
        <f>INDEX(ScheduleRef!$D$2:$AB$853,_xlfn.AGGREGATE(15,6,(ROW(ScheduleRef!$D$2:$AB$853)-ROW(ScheduleRef!$D$2)+1)/(ScheduleRef!$D$2:$D$853&lt;&gt;""),ROWS(ScheduleCompile!X$1:X644)),COLUMNS($A644:X644))</f>
        <v>63</v>
      </c>
      <c r="Y644" s="1">
        <f>INDEX(ScheduleRef!$D$2:$AB$853,_xlfn.AGGREGATE(15,6,(ROW(ScheduleRef!$D$2:$AB$853)-ROW(ScheduleRef!$D$2)+1)/(ScheduleRef!$D$2:$D$853&lt;&gt;""),ROWS(ScheduleCompile!Y$1:Y644)),COLUMNS($A644:Y644))</f>
        <v>63</v>
      </c>
    </row>
    <row r="645" spans="1:25" x14ac:dyDescent="0.25">
      <c r="A645" s="30" t="str">
        <f>INDEX(ScheduleRef!$D$2:$AB$853,_xlfn.AGGREGATE(15,6,(ROW(ScheduleRef!$D$2:$AB$853)-ROW(ScheduleRef!$D$2)+1)/(ScheduleRef!$D$2:$D$853&lt;&gt;""),ROWS(ScheduleCompile!A$1:A645)),COLUMNS($A645:A645))</f>
        <v>WaterMainCZ10Aug</v>
      </c>
      <c r="B645" s="1">
        <f>INDEX(ScheduleRef!$D$2:$AB$853,_xlfn.AGGREGATE(15,6,(ROW(ScheduleRef!$D$2:$AB$853)-ROW(ScheduleRef!$D$2)+1)/(ScheduleRef!$D$2:$D$853&lt;&gt;""),ROWS(ScheduleCompile!B$1:B645)),COLUMNS($A645:B645))</f>
        <v>64.5</v>
      </c>
      <c r="C645" s="1">
        <f>INDEX(ScheduleRef!$D$2:$AB$853,_xlfn.AGGREGATE(15,6,(ROW(ScheduleRef!$D$2:$AB$853)-ROW(ScheduleRef!$D$2)+1)/(ScheduleRef!$D$2:$D$853&lt;&gt;""),ROWS(ScheduleCompile!C$1:C645)),COLUMNS($A645:C645))</f>
        <v>64.5</v>
      </c>
      <c r="D645" s="1">
        <f>INDEX(ScheduleRef!$D$2:$AB$853,_xlfn.AGGREGATE(15,6,(ROW(ScheduleRef!$D$2:$AB$853)-ROW(ScheduleRef!$D$2)+1)/(ScheduleRef!$D$2:$D$853&lt;&gt;""),ROWS(ScheduleCompile!D$1:D645)),COLUMNS($A645:D645))</f>
        <v>64.5</v>
      </c>
      <c r="E645" s="1">
        <f>INDEX(ScheduleRef!$D$2:$AB$853,_xlfn.AGGREGATE(15,6,(ROW(ScheduleRef!$D$2:$AB$853)-ROW(ScheduleRef!$D$2)+1)/(ScheduleRef!$D$2:$D$853&lt;&gt;""),ROWS(ScheduleCompile!E$1:E645)),COLUMNS($A645:E645))</f>
        <v>64.5</v>
      </c>
      <c r="F645" s="1">
        <f>INDEX(ScheduleRef!$D$2:$AB$853,_xlfn.AGGREGATE(15,6,(ROW(ScheduleRef!$D$2:$AB$853)-ROW(ScheduleRef!$D$2)+1)/(ScheduleRef!$D$2:$D$853&lt;&gt;""),ROWS(ScheduleCompile!F$1:F645)),COLUMNS($A645:F645))</f>
        <v>64.5</v>
      </c>
      <c r="G645" s="1">
        <f>INDEX(ScheduleRef!$D$2:$AB$853,_xlfn.AGGREGATE(15,6,(ROW(ScheduleRef!$D$2:$AB$853)-ROW(ScheduleRef!$D$2)+1)/(ScheduleRef!$D$2:$D$853&lt;&gt;""),ROWS(ScheduleCompile!G$1:G645)),COLUMNS($A645:G645))</f>
        <v>64.5</v>
      </c>
      <c r="H645" s="1">
        <f>INDEX(ScheduleRef!$D$2:$AB$853,_xlfn.AGGREGATE(15,6,(ROW(ScheduleRef!$D$2:$AB$853)-ROW(ScheduleRef!$D$2)+1)/(ScheduleRef!$D$2:$D$853&lt;&gt;""),ROWS(ScheduleCompile!H$1:H645)),COLUMNS($A645:H645))</f>
        <v>64.5</v>
      </c>
      <c r="I645" s="1">
        <f>INDEX(ScheduleRef!$D$2:$AB$853,_xlfn.AGGREGATE(15,6,(ROW(ScheduleRef!$D$2:$AB$853)-ROW(ScheduleRef!$D$2)+1)/(ScheduleRef!$D$2:$D$853&lt;&gt;""),ROWS(ScheduleCompile!I$1:I645)),COLUMNS($A645:I645))</f>
        <v>64.5</v>
      </c>
      <c r="J645" s="1">
        <f>INDEX(ScheduleRef!$D$2:$AB$853,_xlfn.AGGREGATE(15,6,(ROW(ScheduleRef!$D$2:$AB$853)-ROW(ScheduleRef!$D$2)+1)/(ScheduleRef!$D$2:$D$853&lt;&gt;""),ROWS(ScheduleCompile!J$1:J645)),COLUMNS($A645:J645))</f>
        <v>64.5</v>
      </c>
      <c r="K645" s="1">
        <f>INDEX(ScheduleRef!$D$2:$AB$853,_xlfn.AGGREGATE(15,6,(ROW(ScheduleRef!$D$2:$AB$853)-ROW(ScheduleRef!$D$2)+1)/(ScheduleRef!$D$2:$D$853&lt;&gt;""),ROWS(ScheduleCompile!K$1:K645)),COLUMNS($A645:K645))</f>
        <v>64.5</v>
      </c>
      <c r="L645" s="1">
        <f>INDEX(ScheduleRef!$D$2:$AB$853,_xlfn.AGGREGATE(15,6,(ROW(ScheduleRef!$D$2:$AB$853)-ROW(ScheduleRef!$D$2)+1)/(ScheduleRef!$D$2:$D$853&lt;&gt;""),ROWS(ScheduleCompile!L$1:L645)),COLUMNS($A645:L645))</f>
        <v>64.5</v>
      </c>
      <c r="M645" s="1">
        <f>INDEX(ScheduleRef!$D$2:$AB$853,_xlfn.AGGREGATE(15,6,(ROW(ScheduleRef!$D$2:$AB$853)-ROW(ScheduleRef!$D$2)+1)/(ScheduleRef!$D$2:$D$853&lt;&gt;""),ROWS(ScheduleCompile!M$1:M645)),COLUMNS($A645:M645))</f>
        <v>64.5</v>
      </c>
      <c r="N645" s="1">
        <f>INDEX(ScheduleRef!$D$2:$AB$853,_xlfn.AGGREGATE(15,6,(ROW(ScheduleRef!$D$2:$AB$853)-ROW(ScheduleRef!$D$2)+1)/(ScheduleRef!$D$2:$D$853&lt;&gt;""),ROWS(ScheduleCompile!N$1:N645)),COLUMNS($A645:N645))</f>
        <v>64.5</v>
      </c>
      <c r="O645" s="1">
        <f>INDEX(ScheduleRef!$D$2:$AB$853,_xlfn.AGGREGATE(15,6,(ROW(ScheduleRef!$D$2:$AB$853)-ROW(ScheduleRef!$D$2)+1)/(ScheduleRef!$D$2:$D$853&lt;&gt;""),ROWS(ScheduleCompile!O$1:O645)),COLUMNS($A645:O645))</f>
        <v>64.5</v>
      </c>
      <c r="P645" s="1">
        <f>INDEX(ScheduleRef!$D$2:$AB$853,_xlfn.AGGREGATE(15,6,(ROW(ScheduleRef!$D$2:$AB$853)-ROW(ScheduleRef!$D$2)+1)/(ScheduleRef!$D$2:$D$853&lt;&gt;""),ROWS(ScheduleCompile!P$1:P645)),COLUMNS($A645:P645))</f>
        <v>64.5</v>
      </c>
      <c r="Q645" s="1">
        <f>INDEX(ScheduleRef!$D$2:$AB$853,_xlfn.AGGREGATE(15,6,(ROW(ScheduleRef!$D$2:$AB$853)-ROW(ScheduleRef!$D$2)+1)/(ScheduleRef!$D$2:$D$853&lt;&gt;""),ROWS(ScheduleCompile!Q$1:Q645)),COLUMNS($A645:Q645))</f>
        <v>64.5</v>
      </c>
      <c r="R645" s="1">
        <f>INDEX(ScheduleRef!$D$2:$AB$853,_xlfn.AGGREGATE(15,6,(ROW(ScheduleRef!$D$2:$AB$853)-ROW(ScheduleRef!$D$2)+1)/(ScheduleRef!$D$2:$D$853&lt;&gt;""),ROWS(ScheduleCompile!R$1:R645)),COLUMNS($A645:R645))</f>
        <v>64.5</v>
      </c>
      <c r="S645" s="1">
        <f>INDEX(ScheduleRef!$D$2:$AB$853,_xlfn.AGGREGATE(15,6,(ROW(ScheduleRef!$D$2:$AB$853)-ROW(ScheduleRef!$D$2)+1)/(ScheduleRef!$D$2:$D$853&lt;&gt;""),ROWS(ScheduleCompile!S$1:S645)),COLUMNS($A645:S645))</f>
        <v>64.5</v>
      </c>
      <c r="T645" s="1">
        <f>INDEX(ScheduleRef!$D$2:$AB$853,_xlfn.AGGREGATE(15,6,(ROW(ScheduleRef!$D$2:$AB$853)-ROW(ScheduleRef!$D$2)+1)/(ScheduleRef!$D$2:$D$853&lt;&gt;""),ROWS(ScheduleCompile!T$1:T645)),COLUMNS($A645:T645))</f>
        <v>64.5</v>
      </c>
      <c r="U645" s="1">
        <f>INDEX(ScheduleRef!$D$2:$AB$853,_xlfn.AGGREGATE(15,6,(ROW(ScheduleRef!$D$2:$AB$853)-ROW(ScheduleRef!$D$2)+1)/(ScheduleRef!$D$2:$D$853&lt;&gt;""),ROWS(ScheduleCompile!U$1:U645)),COLUMNS($A645:U645))</f>
        <v>64.5</v>
      </c>
      <c r="V645" s="1">
        <f>INDEX(ScheduleRef!$D$2:$AB$853,_xlfn.AGGREGATE(15,6,(ROW(ScheduleRef!$D$2:$AB$853)-ROW(ScheduleRef!$D$2)+1)/(ScheduleRef!$D$2:$D$853&lt;&gt;""),ROWS(ScheduleCompile!V$1:V645)),COLUMNS($A645:V645))</f>
        <v>64.5</v>
      </c>
      <c r="W645" s="1">
        <f>INDEX(ScheduleRef!$D$2:$AB$853,_xlfn.AGGREGATE(15,6,(ROW(ScheduleRef!$D$2:$AB$853)-ROW(ScheduleRef!$D$2)+1)/(ScheduleRef!$D$2:$D$853&lt;&gt;""),ROWS(ScheduleCompile!W$1:W645)),COLUMNS($A645:W645))</f>
        <v>64.5</v>
      </c>
      <c r="X645" s="1">
        <f>INDEX(ScheduleRef!$D$2:$AB$853,_xlfn.AGGREGATE(15,6,(ROW(ScheduleRef!$D$2:$AB$853)-ROW(ScheduleRef!$D$2)+1)/(ScheduleRef!$D$2:$D$853&lt;&gt;""),ROWS(ScheduleCompile!X$1:X645)),COLUMNS($A645:X645))</f>
        <v>64.5</v>
      </c>
      <c r="Y645" s="1">
        <f>INDEX(ScheduleRef!$D$2:$AB$853,_xlfn.AGGREGATE(15,6,(ROW(ScheduleRef!$D$2:$AB$853)-ROW(ScheduleRef!$D$2)+1)/(ScheduleRef!$D$2:$D$853&lt;&gt;""),ROWS(ScheduleCompile!Y$1:Y645)),COLUMNS($A645:Y645))</f>
        <v>64.5</v>
      </c>
    </row>
    <row r="646" spans="1:25" x14ac:dyDescent="0.25">
      <c r="A646" s="30" t="str">
        <f>INDEX(ScheduleRef!$D$2:$AB$853,_xlfn.AGGREGATE(15,6,(ROW(ScheduleRef!$D$2:$AB$853)-ROW(ScheduleRef!$D$2)+1)/(ScheduleRef!$D$2:$D$853&lt;&gt;""),ROWS(ScheduleCompile!A$1:A646)),COLUMNS($A646:A646))</f>
        <v>WaterMainCZ10Sep</v>
      </c>
      <c r="B646" s="1">
        <f>INDEX(ScheduleRef!$D$2:$AB$853,_xlfn.AGGREGATE(15,6,(ROW(ScheduleRef!$D$2:$AB$853)-ROW(ScheduleRef!$D$2)+1)/(ScheduleRef!$D$2:$D$853&lt;&gt;""),ROWS(ScheduleCompile!B$1:B646)),COLUMNS($A646:B646))</f>
        <v>65</v>
      </c>
      <c r="C646" s="1">
        <f>INDEX(ScheduleRef!$D$2:$AB$853,_xlfn.AGGREGATE(15,6,(ROW(ScheduleRef!$D$2:$AB$853)-ROW(ScheduleRef!$D$2)+1)/(ScheduleRef!$D$2:$D$853&lt;&gt;""),ROWS(ScheduleCompile!C$1:C646)),COLUMNS($A646:C646))</f>
        <v>65</v>
      </c>
      <c r="D646" s="1">
        <f>INDEX(ScheduleRef!$D$2:$AB$853,_xlfn.AGGREGATE(15,6,(ROW(ScheduleRef!$D$2:$AB$853)-ROW(ScheduleRef!$D$2)+1)/(ScheduleRef!$D$2:$D$853&lt;&gt;""),ROWS(ScheduleCompile!D$1:D646)),COLUMNS($A646:D646))</f>
        <v>65</v>
      </c>
      <c r="E646" s="1">
        <f>INDEX(ScheduleRef!$D$2:$AB$853,_xlfn.AGGREGATE(15,6,(ROW(ScheduleRef!$D$2:$AB$853)-ROW(ScheduleRef!$D$2)+1)/(ScheduleRef!$D$2:$D$853&lt;&gt;""),ROWS(ScheduleCompile!E$1:E646)),COLUMNS($A646:E646))</f>
        <v>65</v>
      </c>
      <c r="F646" s="1">
        <f>INDEX(ScheduleRef!$D$2:$AB$853,_xlfn.AGGREGATE(15,6,(ROW(ScheduleRef!$D$2:$AB$853)-ROW(ScheduleRef!$D$2)+1)/(ScheduleRef!$D$2:$D$853&lt;&gt;""),ROWS(ScheduleCompile!F$1:F646)),COLUMNS($A646:F646))</f>
        <v>65</v>
      </c>
      <c r="G646" s="1">
        <f>INDEX(ScheduleRef!$D$2:$AB$853,_xlfn.AGGREGATE(15,6,(ROW(ScheduleRef!$D$2:$AB$853)-ROW(ScheduleRef!$D$2)+1)/(ScheduleRef!$D$2:$D$853&lt;&gt;""),ROWS(ScheduleCompile!G$1:G646)),COLUMNS($A646:G646))</f>
        <v>65</v>
      </c>
      <c r="H646" s="1">
        <f>INDEX(ScheduleRef!$D$2:$AB$853,_xlfn.AGGREGATE(15,6,(ROW(ScheduleRef!$D$2:$AB$853)-ROW(ScheduleRef!$D$2)+1)/(ScheduleRef!$D$2:$D$853&lt;&gt;""),ROWS(ScheduleCompile!H$1:H646)),COLUMNS($A646:H646))</f>
        <v>65</v>
      </c>
      <c r="I646" s="1">
        <f>INDEX(ScheduleRef!$D$2:$AB$853,_xlfn.AGGREGATE(15,6,(ROW(ScheduleRef!$D$2:$AB$853)-ROW(ScheduleRef!$D$2)+1)/(ScheduleRef!$D$2:$D$853&lt;&gt;""),ROWS(ScheduleCompile!I$1:I646)),COLUMNS($A646:I646))</f>
        <v>65</v>
      </c>
      <c r="J646" s="1">
        <f>INDEX(ScheduleRef!$D$2:$AB$853,_xlfn.AGGREGATE(15,6,(ROW(ScheduleRef!$D$2:$AB$853)-ROW(ScheduleRef!$D$2)+1)/(ScheduleRef!$D$2:$D$853&lt;&gt;""),ROWS(ScheduleCompile!J$1:J646)),COLUMNS($A646:J646))</f>
        <v>65</v>
      </c>
      <c r="K646" s="1">
        <f>INDEX(ScheduleRef!$D$2:$AB$853,_xlfn.AGGREGATE(15,6,(ROW(ScheduleRef!$D$2:$AB$853)-ROW(ScheduleRef!$D$2)+1)/(ScheduleRef!$D$2:$D$853&lt;&gt;""),ROWS(ScheduleCompile!K$1:K646)),COLUMNS($A646:K646))</f>
        <v>65</v>
      </c>
      <c r="L646" s="1">
        <f>INDEX(ScheduleRef!$D$2:$AB$853,_xlfn.AGGREGATE(15,6,(ROW(ScheduleRef!$D$2:$AB$853)-ROW(ScheduleRef!$D$2)+1)/(ScheduleRef!$D$2:$D$853&lt;&gt;""),ROWS(ScheduleCompile!L$1:L646)),COLUMNS($A646:L646))</f>
        <v>65</v>
      </c>
      <c r="M646" s="1">
        <f>INDEX(ScheduleRef!$D$2:$AB$853,_xlfn.AGGREGATE(15,6,(ROW(ScheduleRef!$D$2:$AB$853)-ROW(ScheduleRef!$D$2)+1)/(ScheduleRef!$D$2:$D$853&lt;&gt;""),ROWS(ScheduleCompile!M$1:M646)),COLUMNS($A646:M646))</f>
        <v>65</v>
      </c>
      <c r="N646" s="1">
        <f>INDEX(ScheduleRef!$D$2:$AB$853,_xlfn.AGGREGATE(15,6,(ROW(ScheduleRef!$D$2:$AB$853)-ROW(ScheduleRef!$D$2)+1)/(ScheduleRef!$D$2:$D$853&lt;&gt;""),ROWS(ScheduleCompile!N$1:N646)),COLUMNS($A646:N646))</f>
        <v>65</v>
      </c>
      <c r="O646" s="1">
        <f>INDEX(ScheduleRef!$D$2:$AB$853,_xlfn.AGGREGATE(15,6,(ROW(ScheduleRef!$D$2:$AB$853)-ROW(ScheduleRef!$D$2)+1)/(ScheduleRef!$D$2:$D$853&lt;&gt;""),ROWS(ScheduleCompile!O$1:O646)),COLUMNS($A646:O646))</f>
        <v>65</v>
      </c>
      <c r="P646" s="1">
        <f>INDEX(ScheduleRef!$D$2:$AB$853,_xlfn.AGGREGATE(15,6,(ROW(ScheduleRef!$D$2:$AB$853)-ROW(ScheduleRef!$D$2)+1)/(ScheduleRef!$D$2:$D$853&lt;&gt;""),ROWS(ScheduleCompile!P$1:P646)),COLUMNS($A646:P646))</f>
        <v>65</v>
      </c>
      <c r="Q646" s="1">
        <f>INDEX(ScheduleRef!$D$2:$AB$853,_xlfn.AGGREGATE(15,6,(ROW(ScheduleRef!$D$2:$AB$853)-ROW(ScheduleRef!$D$2)+1)/(ScheduleRef!$D$2:$D$853&lt;&gt;""),ROWS(ScheduleCompile!Q$1:Q646)),COLUMNS($A646:Q646))</f>
        <v>65</v>
      </c>
      <c r="R646" s="1">
        <f>INDEX(ScheduleRef!$D$2:$AB$853,_xlfn.AGGREGATE(15,6,(ROW(ScheduleRef!$D$2:$AB$853)-ROW(ScheduleRef!$D$2)+1)/(ScheduleRef!$D$2:$D$853&lt;&gt;""),ROWS(ScheduleCompile!R$1:R646)),COLUMNS($A646:R646))</f>
        <v>65</v>
      </c>
      <c r="S646" s="1">
        <f>INDEX(ScheduleRef!$D$2:$AB$853,_xlfn.AGGREGATE(15,6,(ROW(ScheduleRef!$D$2:$AB$853)-ROW(ScheduleRef!$D$2)+1)/(ScheduleRef!$D$2:$D$853&lt;&gt;""),ROWS(ScheduleCompile!S$1:S646)),COLUMNS($A646:S646))</f>
        <v>65</v>
      </c>
      <c r="T646" s="1">
        <f>INDEX(ScheduleRef!$D$2:$AB$853,_xlfn.AGGREGATE(15,6,(ROW(ScheduleRef!$D$2:$AB$853)-ROW(ScheduleRef!$D$2)+1)/(ScheduleRef!$D$2:$D$853&lt;&gt;""),ROWS(ScheduleCompile!T$1:T646)),COLUMNS($A646:T646))</f>
        <v>65</v>
      </c>
      <c r="U646" s="1">
        <f>INDEX(ScheduleRef!$D$2:$AB$853,_xlfn.AGGREGATE(15,6,(ROW(ScheduleRef!$D$2:$AB$853)-ROW(ScheduleRef!$D$2)+1)/(ScheduleRef!$D$2:$D$853&lt;&gt;""),ROWS(ScheduleCompile!U$1:U646)),COLUMNS($A646:U646))</f>
        <v>65</v>
      </c>
      <c r="V646" s="1">
        <f>INDEX(ScheduleRef!$D$2:$AB$853,_xlfn.AGGREGATE(15,6,(ROW(ScheduleRef!$D$2:$AB$853)-ROW(ScheduleRef!$D$2)+1)/(ScheduleRef!$D$2:$D$853&lt;&gt;""),ROWS(ScheduleCompile!V$1:V646)),COLUMNS($A646:V646))</f>
        <v>65</v>
      </c>
      <c r="W646" s="1">
        <f>INDEX(ScheduleRef!$D$2:$AB$853,_xlfn.AGGREGATE(15,6,(ROW(ScheduleRef!$D$2:$AB$853)-ROW(ScheduleRef!$D$2)+1)/(ScheduleRef!$D$2:$D$853&lt;&gt;""),ROWS(ScheduleCompile!W$1:W646)),COLUMNS($A646:W646))</f>
        <v>65</v>
      </c>
      <c r="X646" s="1">
        <f>INDEX(ScheduleRef!$D$2:$AB$853,_xlfn.AGGREGATE(15,6,(ROW(ScheduleRef!$D$2:$AB$853)-ROW(ScheduleRef!$D$2)+1)/(ScheduleRef!$D$2:$D$853&lt;&gt;""),ROWS(ScheduleCompile!X$1:X646)),COLUMNS($A646:X646))</f>
        <v>65</v>
      </c>
      <c r="Y646" s="1">
        <f>INDEX(ScheduleRef!$D$2:$AB$853,_xlfn.AGGREGATE(15,6,(ROW(ScheduleRef!$D$2:$AB$853)-ROW(ScheduleRef!$D$2)+1)/(ScheduleRef!$D$2:$D$853&lt;&gt;""),ROWS(ScheduleCompile!Y$1:Y646)),COLUMNS($A646:Y646))</f>
        <v>65</v>
      </c>
    </row>
    <row r="647" spans="1:25" x14ac:dyDescent="0.25">
      <c r="A647" s="30" t="str">
        <f>INDEX(ScheduleRef!$D$2:$AB$853,_xlfn.AGGREGATE(15,6,(ROW(ScheduleRef!$D$2:$AB$853)-ROW(ScheduleRef!$D$2)+1)/(ScheduleRef!$D$2:$D$853&lt;&gt;""),ROWS(ScheduleCompile!A$1:A647)),COLUMNS($A647:A647))</f>
        <v>WaterMainCZ10Oct</v>
      </c>
      <c r="B647" s="1">
        <f>INDEX(ScheduleRef!$D$2:$AB$853,_xlfn.AGGREGATE(15,6,(ROW(ScheduleRef!$D$2:$AB$853)-ROW(ScheduleRef!$D$2)+1)/(ScheduleRef!$D$2:$D$853&lt;&gt;""),ROWS(ScheduleCompile!B$1:B647)),COLUMNS($A647:B647))</f>
        <v>64.400000000000006</v>
      </c>
      <c r="C647" s="1">
        <f>INDEX(ScheduleRef!$D$2:$AB$853,_xlfn.AGGREGATE(15,6,(ROW(ScheduleRef!$D$2:$AB$853)-ROW(ScheduleRef!$D$2)+1)/(ScheduleRef!$D$2:$D$853&lt;&gt;""),ROWS(ScheduleCompile!C$1:C647)),COLUMNS($A647:C647))</f>
        <v>64.400000000000006</v>
      </c>
      <c r="D647" s="1">
        <f>INDEX(ScheduleRef!$D$2:$AB$853,_xlfn.AGGREGATE(15,6,(ROW(ScheduleRef!$D$2:$AB$853)-ROW(ScheduleRef!$D$2)+1)/(ScheduleRef!$D$2:$D$853&lt;&gt;""),ROWS(ScheduleCompile!D$1:D647)),COLUMNS($A647:D647))</f>
        <v>64.400000000000006</v>
      </c>
      <c r="E647" s="1">
        <f>INDEX(ScheduleRef!$D$2:$AB$853,_xlfn.AGGREGATE(15,6,(ROW(ScheduleRef!$D$2:$AB$853)-ROW(ScheduleRef!$D$2)+1)/(ScheduleRef!$D$2:$D$853&lt;&gt;""),ROWS(ScheduleCompile!E$1:E647)),COLUMNS($A647:E647))</f>
        <v>64.400000000000006</v>
      </c>
      <c r="F647" s="1">
        <f>INDEX(ScheduleRef!$D$2:$AB$853,_xlfn.AGGREGATE(15,6,(ROW(ScheduleRef!$D$2:$AB$853)-ROW(ScheduleRef!$D$2)+1)/(ScheduleRef!$D$2:$D$853&lt;&gt;""),ROWS(ScheduleCompile!F$1:F647)),COLUMNS($A647:F647))</f>
        <v>64.400000000000006</v>
      </c>
      <c r="G647" s="1">
        <f>INDEX(ScheduleRef!$D$2:$AB$853,_xlfn.AGGREGATE(15,6,(ROW(ScheduleRef!$D$2:$AB$853)-ROW(ScheduleRef!$D$2)+1)/(ScheduleRef!$D$2:$D$853&lt;&gt;""),ROWS(ScheduleCompile!G$1:G647)),COLUMNS($A647:G647))</f>
        <v>64.400000000000006</v>
      </c>
      <c r="H647" s="1">
        <f>INDEX(ScheduleRef!$D$2:$AB$853,_xlfn.AGGREGATE(15,6,(ROW(ScheduleRef!$D$2:$AB$853)-ROW(ScheduleRef!$D$2)+1)/(ScheduleRef!$D$2:$D$853&lt;&gt;""),ROWS(ScheduleCompile!H$1:H647)),COLUMNS($A647:H647))</f>
        <v>64.400000000000006</v>
      </c>
      <c r="I647" s="1">
        <f>INDEX(ScheduleRef!$D$2:$AB$853,_xlfn.AGGREGATE(15,6,(ROW(ScheduleRef!$D$2:$AB$853)-ROW(ScheduleRef!$D$2)+1)/(ScheduleRef!$D$2:$D$853&lt;&gt;""),ROWS(ScheduleCompile!I$1:I647)),COLUMNS($A647:I647))</f>
        <v>64.400000000000006</v>
      </c>
      <c r="J647" s="1">
        <f>INDEX(ScheduleRef!$D$2:$AB$853,_xlfn.AGGREGATE(15,6,(ROW(ScheduleRef!$D$2:$AB$853)-ROW(ScheduleRef!$D$2)+1)/(ScheduleRef!$D$2:$D$853&lt;&gt;""),ROWS(ScheduleCompile!J$1:J647)),COLUMNS($A647:J647))</f>
        <v>64.400000000000006</v>
      </c>
      <c r="K647" s="1">
        <f>INDEX(ScheduleRef!$D$2:$AB$853,_xlfn.AGGREGATE(15,6,(ROW(ScheduleRef!$D$2:$AB$853)-ROW(ScheduleRef!$D$2)+1)/(ScheduleRef!$D$2:$D$853&lt;&gt;""),ROWS(ScheduleCompile!K$1:K647)),COLUMNS($A647:K647))</f>
        <v>64.400000000000006</v>
      </c>
      <c r="L647" s="1">
        <f>INDEX(ScheduleRef!$D$2:$AB$853,_xlfn.AGGREGATE(15,6,(ROW(ScheduleRef!$D$2:$AB$853)-ROW(ScheduleRef!$D$2)+1)/(ScheduleRef!$D$2:$D$853&lt;&gt;""),ROWS(ScheduleCompile!L$1:L647)),COLUMNS($A647:L647))</f>
        <v>64.400000000000006</v>
      </c>
      <c r="M647" s="1">
        <f>INDEX(ScheduleRef!$D$2:$AB$853,_xlfn.AGGREGATE(15,6,(ROW(ScheduleRef!$D$2:$AB$853)-ROW(ScheduleRef!$D$2)+1)/(ScheduleRef!$D$2:$D$853&lt;&gt;""),ROWS(ScheduleCompile!M$1:M647)),COLUMNS($A647:M647))</f>
        <v>64.400000000000006</v>
      </c>
      <c r="N647" s="1">
        <f>INDEX(ScheduleRef!$D$2:$AB$853,_xlfn.AGGREGATE(15,6,(ROW(ScheduleRef!$D$2:$AB$853)-ROW(ScheduleRef!$D$2)+1)/(ScheduleRef!$D$2:$D$853&lt;&gt;""),ROWS(ScheduleCompile!N$1:N647)),COLUMNS($A647:N647))</f>
        <v>64.400000000000006</v>
      </c>
      <c r="O647" s="1">
        <f>INDEX(ScheduleRef!$D$2:$AB$853,_xlfn.AGGREGATE(15,6,(ROW(ScheduleRef!$D$2:$AB$853)-ROW(ScheduleRef!$D$2)+1)/(ScheduleRef!$D$2:$D$853&lt;&gt;""),ROWS(ScheduleCompile!O$1:O647)),COLUMNS($A647:O647))</f>
        <v>64.400000000000006</v>
      </c>
      <c r="P647" s="1">
        <f>INDEX(ScheduleRef!$D$2:$AB$853,_xlfn.AGGREGATE(15,6,(ROW(ScheduleRef!$D$2:$AB$853)-ROW(ScheduleRef!$D$2)+1)/(ScheduleRef!$D$2:$D$853&lt;&gt;""),ROWS(ScheduleCompile!P$1:P647)),COLUMNS($A647:P647))</f>
        <v>64.400000000000006</v>
      </c>
      <c r="Q647" s="1">
        <f>INDEX(ScheduleRef!$D$2:$AB$853,_xlfn.AGGREGATE(15,6,(ROW(ScheduleRef!$D$2:$AB$853)-ROW(ScheduleRef!$D$2)+1)/(ScheduleRef!$D$2:$D$853&lt;&gt;""),ROWS(ScheduleCompile!Q$1:Q647)),COLUMNS($A647:Q647))</f>
        <v>64.400000000000006</v>
      </c>
      <c r="R647" s="1">
        <f>INDEX(ScheduleRef!$D$2:$AB$853,_xlfn.AGGREGATE(15,6,(ROW(ScheduleRef!$D$2:$AB$853)-ROW(ScheduleRef!$D$2)+1)/(ScheduleRef!$D$2:$D$853&lt;&gt;""),ROWS(ScheduleCompile!R$1:R647)),COLUMNS($A647:R647))</f>
        <v>64.400000000000006</v>
      </c>
      <c r="S647" s="1">
        <f>INDEX(ScheduleRef!$D$2:$AB$853,_xlfn.AGGREGATE(15,6,(ROW(ScheduleRef!$D$2:$AB$853)-ROW(ScheduleRef!$D$2)+1)/(ScheduleRef!$D$2:$D$853&lt;&gt;""),ROWS(ScheduleCompile!S$1:S647)),COLUMNS($A647:S647))</f>
        <v>64.400000000000006</v>
      </c>
      <c r="T647" s="1">
        <f>INDEX(ScheduleRef!$D$2:$AB$853,_xlfn.AGGREGATE(15,6,(ROW(ScheduleRef!$D$2:$AB$853)-ROW(ScheduleRef!$D$2)+1)/(ScheduleRef!$D$2:$D$853&lt;&gt;""),ROWS(ScheduleCompile!T$1:T647)),COLUMNS($A647:T647))</f>
        <v>64.400000000000006</v>
      </c>
      <c r="U647" s="1">
        <f>INDEX(ScheduleRef!$D$2:$AB$853,_xlfn.AGGREGATE(15,6,(ROW(ScheduleRef!$D$2:$AB$853)-ROW(ScheduleRef!$D$2)+1)/(ScheduleRef!$D$2:$D$853&lt;&gt;""),ROWS(ScheduleCompile!U$1:U647)),COLUMNS($A647:U647))</f>
        <v>64.400000000000006</v>
      </c>
      <c r="V647" s="1">
        <f>INDEX(ScheduleRef!$D$2:$AB$853,_xlfn.AGGREGATE(15,6,(ROW(ScheduleRef!$D$2:$AB$853)-ROW(ScheduleRef!$D$2)+1)/(ScheduleRef!$D$2:$D$853&lt;&gt;""),ROWS(ScheduleCompile!V$1:V647)),COLUMNS($A647:V647))</f>
        <v>64.400000000000006</v>
      </c>
      <c r="W647" s="1">
        <f>INDEX(ScheduleRef!$D$2:$AB$853,_xlfn.AGGREGATE(15,6,(ROW(ScheduleRef!$D$2:$AB$853)-ROW(ScheduleRef!$D$2)+1)/(ScheduleRef!$D$2:$D$853&lt;&gt;""),ROWS(ScheduleCompile!W$1:W647)),COLUMNS($A647:W647))</f>
        <v>64.400000000000006</v>
      </c>
      <c r="X647" s="1">
        <f>INDEX(ScheduleRef!$D$2:$AB$853,_xlfn.AGGREGATE(15,6,(ROW(ScheduleRef!$D$2:$AB$853)-ROW(ScheduleRef!$D$2)+1)/(ScheduleRef!$D$2:$D$853&lt;&gt;""),ROWS(ScheduleCompile!X$1:X647)),COLUMNS($A647:X647))</f>
        <v>64.400000000000006</v>
      </c>
      <c r="Y647" s="1">
        <f>INDEX(ScheduleRef!$D$2:$AB$853,_xlfn.AGGREGATE(15,6,(ROW(ScheduleRef!$D$2:$AB$853)-ROW(ScheduleRef!$D$2)+1)/(ScheduleRef!$D$2:$D$853&lt;&gt;""),ROWS(ScheduleCompile!Y$1:Y647)),COLUMNS($A647:Y647))</f>
        <v>64.400000000000006</v>
      </c>
    </row>
    <row r="648" spans="1:25" x14ac:dyDescent="0.25">
      <c r="A648" s="30" t="str">
        <f>INDEX(ScheduleRef!$D$2:$AB$853,_xlfn.AGGREGATE(15,6,(ROW(ScheduleRef!$D$2:$AB$853)-ROW(ScheduleRef!$D$2)+1)/(ScheduleRef!$D$2:$D$853&lt;&gt;""),ROWS(ScheduleCompile!A$1:A648)),COLUMNS($A648:A648))</f>
        <v>WaterMainCZ10Nov</v>
      </c>
      <c r="B648" s="1">
        <f>INDEX(ScheduleRef!$D$2:$AB$853,_xlfn.AGGREGATE(15,6,(ROW(ScheduleRef!$D$2:$AB$853)-ROW(ScheduleRef!$D$2)+1)/(ScheduleRef!$D$2:$D$853&lt;&gt;""),ROWS(ScheduleCompile!B$1:B648)),COLUMNS($A648:B648))</f>
        <v>61.3</v>
      </c>
      <c r="C648" s="1">
        <f>INDEX(ScheduleRef!$D$2:$AB$853,_xlfn.AGGREGATE(15,6,(ROW(ScheduleRef!$D$2:$AB$853)-ROW(ScheduleRef!$D$2)+1)/(ScheduleRef!$D$2:$D$853&lt;&gt;""),ROWS(ScheduleCompile!C$1:C648)),COLUMNS($A648:C648))</f>
        <v>61.3</v>
      </c>
      <c r="D648" s="1">
        <f>INDEX(ScheduleRef!$D$2:$AB$853,_xlfn.AGGREGATE(15,6,(ROW(ScheduleRef!$D$2:$AB$853)-ROW(ScheduleRef!$D$2)+1)/(ScheduleRef!$D$2:$D$853&lt;&gt;""),ROWS(ScheduleCompile!D$1:D648)),COLUMNS($A648:D648))</f>
        <v>61.3</v>
      </c>
      <c r="E648" s="1">
        <f>INDEX(ScheduleRef!$D$2:$AB$853,_xlfn.AGGREGATE(15,6,(ROW(ScheduleRef!$D$2:$AB$853)-ROW(ScheduleRef!$D$2)+1)/(ScheduleRef!$D$2:$D$853&lt;&gt;""),ROWS(ScheduleCompile!E$1:E648)),COLUMNS($A648:E648))</f>
        <v>61.3</v>
      </c>
      <c r="F648" s="1">
        <f>INDEX(ScheduleRef!$D$2:$AB$853,_xlfn.AGGREGATE(15,6,(ROW(ScheduleRef!$D$2:$AB$853)-ROW(ScheduleRef!$D$2)+1)/(ScheduleRef!$D$2:$D$853&lt;&gt;""),ROWS(ScheduleCompile!F$1:F648)),COLUMNS($A648:F648))</f>
        <v>61.3</v>
      </c>
      <c r="G648" s="1">
        <f>INDEX(ScheduleRef!$D$2:$AB$853,_xlfn.AGGREGATE(15,6,(ROW(ScheduleRef!$D$2:$AB$853)-ROW(ScheduleRef!$D$2)+1)/(ScheduleRef!$D$2:$D$853&lt;&gt;""),ROWS(ScheduleCompile!G$1:G648)),COLUMNS($A648:G648))</f>
        <v>61.3</v>
      </c>
      <c r="H648" s="1">
        <f>INDEX(ScheduleRef!$D$2:$AB$853,_xlfn.AGGREGATE(15,6,(ROW(ScheduleRef!$D$2:$AB$853)-ROW(ScheduleRef!$D$2)+1)/(ScheduleRef!$D$2:$D$853&lt;&gt;""),ROWS(ScheduleCompile!H$1:H648)),COLUMNS($A648:H648))</f>
        <v>61.3</v>
      </c>
      <c r="I648" s="1">
        <f>INDEX(ScheduleRef!$D$2:$AB$853,_xlfn.AGGREGATE(15,6,(ROW(ScheduleRef!$D$2:$AB$853)-ROW(ScheduleRef!$D$2)+1)/(ScheduleRef!$D$2:$D$853&lt;&gt;""),ROWS(ScheduleCompile!I$1:I648)),COLUMNS($A648:I648))</f>
        <v>61.3</v>
      </c>
      <c r="J648" s="1">
        <f>INDEX(ScheduleRef!$D$2:$AB$853,_xlfn.AGGREGATE(15,6,(ROW(ScheduleRef!$D$2:$AB$853)-ROW(ScheduleRef!$D$2)+1)/(ScheduleRef!$D$2:$D$853&lt;&gt;""),ROWS(ScheduleCompile!J$1:J648)),COLUMNS($A648:J648))</f>
        <v>61.3</v>
      </c>
      <c r="K648" s="1">
        <f>INDEX(ScheduleRef!$D$2:$AB$853,_xlfn.AGGREGATE(15,6,(ROW(ScheduleRef!$D$2:$AB$853)-ROW(ScheduleRef!$D$2)+1)/(ScheduleRef!$D$2:$D$853&lt;&gt;""),ROWS(ScheduleCompile!K$1:K648)),COLUMNS($A648:K648))</f>
        <v>61.3</v>
      </c>
      <c r="L648" s="1">
        <f>INDEX(ScheduleRef!$D$2:$AB$853,_xlfn.AGGREGATE(15,6,(ROW(ScheduleRef!$D$2:$AB$853)-ROW(ScheduleRef!$D$2)+1)/(ScheduleRef!$D$2:$D$853&lt;&gt;""),ROWS(ScheduleCompile!L$1:L648)),COLUMNS($A648:L648))</f>
        <v>61.3</v>
      </c>
      <c r="M648" s="1">
        <f>INDEX(ScheduleRef!$D$2:$AB$853,_xlfn.AGGREGATE(15,6,(ROW(ScheduleRef!$D$2:$AB$853)-ROW(ScheduleRef!$D$2)+1)/(ScheduleRef!$D$2:$D$853&lt;&gt;""),ROWS(ScheduleCompile!M$1:M648)),COLUMNS($A648:M648))</f>
        <v>61.3</v>
      </c>
      <c r="N648" s="1">
        <f>INDEX(ScheduleRef!$D$2:$AB$853,_xlfn.AGGREGATE(15,6,(ROW(ScheduleRef!$D$2:$AB$853)-ROW(ScheduleRef!$D$2)+1)/(ScheduleRef!$D$2:$D$853&lt;&gt;""),ROWS(ScheduleCompile!N$1:N648)),COLUMNS($A648:N648))</f>
        <v>61.3</v>
      </c>
      <c r="O648" s="1">
        <f>INDEX(ScheduleRef!$D$2:$AB$853,_xlfn.AGGREGATE(15,6,(ROW(ScheduleRef!$D$2:$AB$853)-ROW(ScheduleRef!$D$2)+1)/(ScheduleRef!$D$2:$D$853&lt;&gt;""),ROWS(ScheduleCompile!O$1:O648)),COLUMNS($A648:O648))</f>
        <v>61.3</v>
      </c>
      <c r="P648" s="1">
        <f>INDEX(ScheduleRef!$D$2:$AB$853,_xlfn.AGGREGATE(15,6,(ROW(ScheduleRef!$D$2:$AB$853)-ROW(ScheduleRef!$D$2)+1)/(ScheduleRef!$D$2:$D$853&lt;&gt;""),ROWS(ScheduleCompile!P$1:P648)),COLUMNS($A648:P648))</f>
        <v>61.3</v>
      </c>
      <c r="Q648" s="1">
        <f>INDEX(ScheduleRef!$D$2:$AB$853,_xlfn.AGGREGATE(15,6,(ROW(ScheduleRef!$D$2:$AB$853)-ROW(ScheduleRef!$D$2)+1)/(ScheduleRef!$D$2:$D$853&lt;&gt;""),ROWS(ScheduleCompile!Q$1:Q648)),COLUMNS($A648:Q648))</f>
        <v>61.3</v>
      </c>
      <c r="R648" s="1">
        <f>INDEX(ScheduleRef!$D$2:$AB$853,_xlfn.AGGREGATE(15,6,(ROW(ScheduleRef!$D$2:$AB$853)-ROW(ScheduleRef!$D$2)+1)/(ScheduleRef!$D$2:$D$853&lt;&gt;""),ROWS(ScheduleCompile!R$1:R648)),COLUMNS($A648:R648))</f>
        <v>61.3</v>
      </c>
      <c r="S648" s="1">
        <f>INDEX(ScheduleRef!$D$2:$AB$853,_xlfn.AGGREGATE(15,6,(ROW(ScheduleRef!$D$2:$AB$853)-ROW(ScheduleRef!$D$2)+1)/(ScheduleRef!$D$2:$D$853&lt;&gt;""),ROWS(ScheduleCompile!S$1:S648)),COLUMNS($A648:S648))</f>
        <v>61.3</v>
      </c>
      <c r="T648" s="1">
        <f>INDEX(ScheduleRef!$D$2:$AB$853,_xlfn.AGGREGATE(15,6,(ROW(ScheduleRef!$D$2:$AB$853)-ROW(ScheduleRef!$D$2)+1)/(ScheduleRef!$D$2:$D$853&lt;&gt;""),ROWS(ScheduleCompile!T$1:T648)),COLUMNS($A648:T648))</f>
        <v>61.3</v>
      </c>
      <c r="U648" s="1">
        <f>INDEX(ScheduleRef!$D$2:$AB$853,_xlfn.AGGREGATE(15,6,(ROW(ScheduleRef!$D$2:$AB$853)-ROW(ScheduleRef!$D$2)+1)/(ScheduleRef!$D$2:$D$853&lt;&gt;""),ROWS(ScheduleCompile!U$1:U648)),COLUMNS($A648:U648))</f>
        <v>61.3</v>
      </c>
      <c r="V648" s="1">
        <f>INDEX(ScheduleRef!$D$2:$AB$853,_xlfn.AGGREGATE(15,6,(ROW(ScheduleRef!$D$2:$AB$853)-ROW(ScheduleRef!$D$2)+1)/(ScheduleRef!$D$2:$D$853&lt;&gt;""),ROWS(ScheduleCompile!V$1:V648)),COLUMNS($A648:V648))</f>
        <v>61.3</v>
      </c>
      <c r="W648" s="1">
        <f>INDEX(ScheduleRef!$D$2:$AB$853,_xlfn.AGGREGATE(15,6,(ROW(ScheduleRef!$D$2:$AB$853)-ROW(ScheduleRef!$D$2)+1)/(ScheduleRef!$D$2:$D$853&lt;&gt;""),ROWS(ScheduleCompile!W$1:W648)),COLUMNS($A648:W648))</f>
        <v>61.3</v>
      </c>
      <c r="X648" s="1">
        <f>INDEX(ScheduleRef!$D$2:$AB$853,_xlfn.AGGREGATE(15,6,(ROW(ScheduleRef!$D$2:$AB$853)-ROW(ScheduleRef!$D$2)+1)/(ScheduleRef!$D$2:$D$853&lt;&gt;""),ROWS(ScheduleCompile!X$1:X648)),COLUMNS($A648:X648))</f>
        <v>61.3</v>
      </c>
      <c r="Y648" s="1">
        <f>INDEX(ScheduleRef!$D$2:$AB$853,_xlfn.AGGREGATE(15,6,(ROW(ScheduleRef!$D$2:$AB$853)-ROW(ScheduleRef!$D$2)+1)/(ScheduleRef!$D$2:$D$853&lt;&gt;""),ROWS(ScheduleCompile!Y$1:Y648)),COLUMNS($A648:Y648))</f>
        <v>61.3</v>
      </c>
    </row>
    <row r="649" spans="1:25" x14ac:dyDescent="0.25">
      <c r="A649" s="30" t="str">
        <f>INDEX(ScheduleRef!$D$2:$AB$853,_xlfn.AGGREGATE(15,6,(ROW(ScheduleRef!$D$2:$AB$853)-ROW(ScheduleRef!$D$2)+1)/(ScheduleRef!$D$2:$D$853&lt;&gt;""),ROWS(ScheduleCompile!A$1:A649)),COLUMNS($A649:A649))</f>
        <v>WaterMainCZ10Dec</v>
      </c>
      <c r="B649" s="1">
        <f>INDEX(ScheduleRef!$D$2:$AB$853,_xlfn.AGGREGATE(15,6,(ROW(ScheduleRef!$D$2:$AB$853)-ROW(ScheduleRef!$D$2)+1)/(ScheduleRef!$D$2:$D$853&lt;&gt;""),ROWS(ScheduleCompile!B$1:B649)),COLUMNS($A649:B649))</f>
        <v>57.4</v>
      </c>
      <c r="C649" s="1">
        <f>INDEX(ScheduleRef!$D$2:$AB$853,_xlfn.AGGREGATE(15,6,(ROW(ScheduleRef!$D$2:$AB$853)-ROW(ScheduleRef!$D$2)+1)/(ScheduleRef!$D$2:$D$853&lt;&gt;""),ROWS(ScheduleCompile!C$1:C649)),COLUMNS($A649:C649))</f>
        <v>57.4</v>
      </c>
      <c r="D649" s="1">
        <f>INDEX(ScheduleRef!$D$2:$AB$853,_xlfn.AGGREGATE(15,6,(ROW(ScheduleRef!$D$2:$AB$853)-ROW(ScheduleRef!$D$2)+1)/(ScheduleRef!$D$2:$D$853&lt;&gt;""),ROWS(ScheduleCompile!D$1:D649)),COLUMNS($A649:D649))</f>
        <v>57.4</v>
      </c>
      <c r="E649" s="1">
        <f>INDEX(ScheduleRef!$D$2:$AB$853,_xlfn.AGGREGATE(15,6,(ROW(ScheduleRef!$D$2:$AB$853)-ROW(ScheduleRef!$D$2)+1)/(ScheduleRef!$D$2:$D$853&lt;&gt;""),ROWS(ScheduleCompile!E$1:E649)),COLUMNS($A649:E649))</f>
        <v>57.4</v>
      </c>
      <c r="F649" s="1">
        <f>INDEX(ScheduleRef!$D$2:$AB$853,_xlfn.AGGREGATE(15,6,(ROW(ScheduleRef!$D$2:$AB$853)-ROW(ScheduleRef!$D$2)+1)/(ScheduleRef!$D$2:$D$853&lt;&gt;""),ROWS(ScheduleCompile!F$1:F649)),COLUMNS($A649:F649))</f>
        <v>57.4</v>
      </c>
      <c r="G649" s="1">
        <f>INDEX(ScheduleRef!$D$2:$AB$853,_xlfn.AGGREGATE(15,6,(ROW(ScheduleRef!$D$2:$AB$853)-ROW(ScheduleRef!$D$2)+1)/(ScheduleRef!$D$2:$D$853&lt;&gt;""),ROWS(ScheduleCompile!G$1:G649)),COLUMNS($A649:G649))</f>
        <v>57.4</v>
      </c>
      <c r="H649" s="1">
        <f>INDEX(ScheduleRef!$D$2:$AB$853,_xlfn.AGGREGATE(15,6,(ROW(ScheduleRef!$D$2:$AB$853)-ROW(ScheduleRef!$D$2)+1)/(ScheduleRef!$D$2:$D$853&lt;&gt;""),ROWS(ScheduleCompile!H$1:H649)),COLUMNS($A649:H649))</f>
        <v>57.4</v>
      </c>
      <c r="I649" s="1">
        <f>INDEX(ScheduleRef!$D$2:$AB$853,_xlfn.AGGREGATE(15,6,(ROW(ScheduleRef!$D$2:$AB$853)-ROW(ScheduleRef!$D$2)+1)/(ScheduleRef!$D$2:$D$853&lt;&gt;""),ROWS(ScheduleCompile!I$1:I649)),COLUMNS($A649:I649))</f>
        <v>57.4</v>
      </c>
      <c r="J649" s="1">
        <f>INDEX(ScheduleRef!$D$2:$AB$853,_xlfn.AGGREGATE(15,6,(ROW(ScheduleRef!$D$2:$AB$853)-ROW(ScheduleRef!$D$2)+1)/(ScheduleRef!$D$2:$D$853&lt;&gt;""),ROWS(ScheduleCompile!J$1:J649)),COLUMNS($A649:J649))</f>
        <v>57.4</v>
      </c>
      <c r="K649" s="1">
        <f>INDEX(ScheduleRef!$D$2:$AB$853,_xlfn.AGGREGATE(15,6,(ROW(ScheduleRef!$D$2:$AB$853)-ROW(ScheduleRef!$D$2)+1)/(ScheduleRef!$D$2:$D$853&lt;&gt;""),ROWS(ScheduleCompile!K$1:K649)),COLUMNS($A649:K649))</f>
        <v>57.4</v>
      </c>
      <c r="L649" s="1">
        <f>INDEX(ScheduleRef!$D$2:$AB$853,_xlfn.AGGREGATE(15,6,(ROW(ScheduleRef!$D$2:$AB$853)-ROW(ScheduleRef!$D$2)+1)/(ScheduleRef!$D$2:$D$853&lt;&gt;""),ROWS(ScheduleCompile!L$1:L649)),COLUMNS($A649:L649))</f>
        <v>57.4</v>
      </c>
      <c r="M649" s="1">
        <f>INDEX(ScheduleRef!$D$2:$AB$853,_xlfn.AGGREGATE(15,6,(ROW(ScheduleRef!$D$2:$AB$853)-ROW(ScheduleRef!$D$2)+1)/(ScheduleRef!$D$2:$D$853&lt;&gt;""),ROWS(ScheduleCompile!M$1:M649)),COLUMNS($A649:M649))</f>
        <v>57.4</v>
      </c>
      <c r="N649" s="1">
        <f>INDEX(ScheduleRef!$D$2:$AB$853,_xlfn.AGGREGATE(15,6,(ROW(ScheduleRef!$D$2:$AB$853)-ROW(ScheduleRef!$D$2)+1)/(ScheduleRef!$D$2:$D$853&lt;&gt;""),ROWS(ScheduleCompile!N$1:N649)),COLUMNS($A649:N649))</f>
        <v>57.4</v>
      </c>
      <c r="O649" s="1">
        <f>INDEX(ScheduleRef!$D$2:$AB$853,_xlfn.AGGREGATE(15,6,(ROW(ScheduleRef!$D$2:$AB$853)-ROW(ScheduleRef!$D$2)+1)/(ScheduleRef!$D$2:$D$853&lt;&gt;""),ROWS(ScheduleCompile!O$1:O649)),COLUMNS($A649:O649))</f>
        <v>57.4</v>
      </c>
      <c r="P649" s="1">
        <f>INDEX(ScheduleRef!$D$2:$AB$853,_xlfn.AGGREGATE(15,6,(ROW(ScheduleRef!$D$2:$AB$853)-ROW(ScheduleRef!$D$2)+1)/(ScheduleRef!$D$2:$D$853&lt;&gt;""),ROWS(ScheduleCompile!P$1:P649)),COLUMNS($A649:P649))</f>
        <v>57.4</v>
      </c>
      <c r="Q649" s="1">
        <f>INDEX(ScheduleRef!$D$2:$AB$853,_xlfn.AGGREGATE(15,6,(ROW(ScheduleRef!$D$2:$AB$853)-ROW(ScheduleRef!$D$2)+1)/(ScheduleRef!$D$2:$D$853&lt;&gt;""),ROWS(ScheduleCompile!Q$1:Q649)),COLUMNS($A649:Q649))</f>
        <v>57.4</v>
      </c>
      <c r="R649" s="1">
        <f>INDEX(ScheduleRef!$D$2:$AB$853,_xlfn.AGGREGATE(15,6,(ROW(ScheduleRef!$D$2:$AB$853)-ROW(ScheduleRef!$D$2)+1)/(ScheduleRef!$D$2:$D$853&lt;&gt;""),ROWS(ScheduleCompile!R$1:R649)),COLUMNS($A649:R649))</f>
        <v>57.4</v>
      </c>
      <c r="S649" s="1">
        <f>INDEX(ScheduleRef!$D$2:$AB$853,_xlfn.AGGREGATE(15,6,(ROW(ScheduleRef!$D$2:$AB$853)-ROW(ScheduleRef!$D$2)+1)/(ScheduleRef!$D$2:$D$853&lt;&gt;""),ROWS(ScheduleCompile!S$1:S649)),COLUMNS($A649:S649))</f>
        <v>57.4</v>
      </c>
      <c r="T649" s="1">
        <f>INDEX(ScheduleRef!$D$2:$AB$853,_xlfn.AGGREGATE(15,6,(ROW(ScheduleRef!$D$2:$AB$853)-ROW(ScheduleRef!$D$2)+1)/(ScheduleRef!$D$2:$D$853&lt;&gt;""),ROWS(ScheduleCompile!T$1:T649)),COLUMNS($A649:T649))</f>
        <v>57.4</v>
      </c>
      <c r="U649" s="1">
        <f>INDEX(ScheduleRef!$D$2:$AB$853,_xlfn.AGGREGATE(15,6,(ROW(ScheduleRef!$D$2:$AB$853)-ROW(ScheduleRef!$D$2)+1)/(ScheduleRef!$D$2:$D$853&lt;&gt;""),ROWS(ScheduleCompile!U$1:U649)),COLUMNS($A649:U649))</f>
        <v>57.4</v>
      </c>
      <c r="V649" s="1">
        <f>INDEX(ScheduleRef!$D$2:$AB$853,_xlfn.AGGREGATE(15,6,(ROW(ScheduleRef!$D$2:$AB$853)-ROW(ScheduleRef!$D$2)+1)/(ScheduleRef!$D$2:$D$853&lt;&gt;""),ROWS(ScheduleCompile!V$1:V649)),COLUMNS($A649:V649))</f>
        <v>57.4</v>
      </c>
      <c r="W649" s="1">
        <f>INDEX(ScheduleRef!$D$2:$AB$853,_xlfn.AGGREGATE(15,6,(ROW(ScheduleRef!$D$2:$AB$853)-ROW(ScheduleRef!$D$2)+1)/(ScheduleRef!$D$2:$D$853&lt;&gt;""),ROWS(ScheduleCompile!W$1:W649)),COLUMNS($A649:W649))</f>
        <v>57.4</v>
      </c>
      <c r="X649" s="1">
        <f>INDEX(ScheduleRef!$D$2:$AB$853,_xlfn.AGGREGATE(15,6,(ROW(ScheduleRef!$D$2:$AB$853)-ROW(ScheduleRef!$D$2)+1)/(ScheduleRef!$D$2:$D$853&lt;&gt;""),ROWS(ScheduleCompile!X$1:X649)),COLUMNS($A649:X649))</f>
        <v>57.4</v>
      </c>
      <c r="Y649" s="1">
        <f>INDEX(ScheduleRef!$D$2:$AB$853,_xlfn.AGGREGATE(15,6,(ROW(ScheduleRef!$D$2:$AB$853)-ROW(ScheduleRef!$D$2)+1)/(ScheduleRef!$D$2:$D$853&lt;&gt;""),ROWS(ScheduleCompile!Y$1:Y649)),COLUMNS($A649:Y649))</f>
        <v>57.4</v>
      </c>
    </row>
    <row r="650" spans="1:25" x14ac:dyDescent="0.25">
      <c r="A650" s="30" t="str">
        <f>INDEX(ScheduleRef!$D$2:$AB$853,_xlfn.AGGREGATE(15,6,(ROW(ScheduleRef!$D$2:$AB$853)-ROW(ScheduleRef!$D$2)+1)/(ScheduleRef!$D$2:$D$853&lt;&gt;""),ROWS(ScheduleCompile!A$1:A650)),COLUMNS($A650:A650))</f>
        <v>WaterMainCZ11Jan</v>
      </c>
      <c r="B650" s="1">
        <f>INDEX(ScheduleRef!$D$2:$AB$853,_xlfn.AGGREGATE(15,6,(ROW(ScheduleRef!$D$2:$AB$853)-ROW(ScheduleRef!$D$2)+1)/(ScheduleRef!$D$2:$D$853&lt;&gt;""),ROWS(ScheduleCompile!B$1:B650)),COLUMNS($A650:B650))</f>
        <v>51.6</v>
      </c>
      <c r="C650" s="1">
        <f>INDEX(ScheduleRef!$D$2:$AB$853,_xlfn.AGGREGATE(15,6,(ROW(ScheduleRef!$D$2:$AB$853)-ROW(ScheduleRef!$D$2)+1)/(ScheduleRef!$D$2:$D$853&lt;&gt;""),ROWS(ScheduleCompile!C$1:C650)),COLUMNS($A650:C650))</f>
        <v>51.6</v>
      </c>
      <c r="D650" s="1">
        <f>INDEX(ScheduleRef!$D$2:$AB$853,_xlfn.AGGREGATE(15,6,(ROW(ScheduleRef!$D$2:$AB$853)-ROW(ScheduleRef!$D$2)+1)/(ScheduleRef!$D$2:$D$853&lt;&gt;""),ROWS(ScheduleCompile!D$1:D650)),COLUMNS($A650:D650))</f>
        <v>51.6</v>
      </c>
      <c r="E650" s="1">
        <f>INDEX(ScheduleRef!$D$2:$AB$853,_xlfn.AGGREGATE(15,6,(ROW(ScheduleRef!$D$2:$AB$853)-ROW(ScheduleRef!$D$2)+1)/(ScheduleRef!$D$2:$D$853&lt;&gt;""),ROWS(ScheduleCompile!E$1:E650)),COLUMNS($A650:E650))</f>
        <v>51.6</v>
      </c>
      <c r="F650" s="1">
        <f>INDEX(ScheduleRef!$D$2:$AB$853,_xlfn.AGGREGATE(15,6,(ROW(ScheduleRef!$D$2:$AB$853)-ROW(ScheduleRef!$D$2)+1)/(ScheduleRef!$D$2:$D$853&lt;&gt;""),ROWS(ScheduleCompile!F$1:F650)),COLUMNS($A650:F650))</f>
        <v>51.6</v>
      </c>
      <c r="G650" s="1">
        <f>INDEX(ScheduleRef!$D$2:$AB$853,_xlfn.AGGREGATE(15,6,(ROW(ScheduleRef!$D$2:$AB$853)-ROW(ScheduleRef!$D$2)+1)/(ScheduleRef!$D$2:$D$853&lt;&gt;""),ROWS(ScheduleCompile!G$1:G650)),COLUMNS($A650:G650))</f>
        <v>51.6</v>
      </c>
      <c r="H650" s="1">
        <f>INDEX(ScheduleRef!$D$2:$AB$853,_xlfn.AGGREGATE(15,6,(ROW(ScheduleRef!$D$2:$AB$853)-ROW(ScheduleRef!$D$2)+1)/(ScheduleRef!$D$2:$D$853&lt;&gt;""),ROWS(ScheduleCompile!H$1:H650)),COLUMNS($A650:H650))</f>
        <v>51.6</v>
      </c>
      <c r="I650" s="1">
        <f>INDEX(ScheduleRef!$D$2:$AB$853,_xlfn.AGGREGATE(15,6,(ROW(ScheduleRef!$D$2:$AB$853)-ROW(ScheduleRef!$D$2)+1)/(ScheduleRef!$D$2:$D$853&lt;&gt;""),ROWS(ScheduleCompile!I$1:I650)),COLUMNS($A650:I650))</f>
        <v>51.6</v>
      </c>
      <c r="J650" s="1">
        <f>INDEX(ScheduleRef!$D$2:$AB$853,_xlfn.AGGREGATE(15,6,(ROW(ScheduleRef!$D$2:$AB$853)-ROW(ScheduleRef!$D$2)+1)/(ScheduleRef!$D$2:$D$853&lt;&gt;""),ROWS(ScheduleCompile!J$1:J650)),COLUMNS($A650:J650))</f>
        <v>51.6</v>
      </c>
      <c r="K650" s="1">
        <f>INDEX(ScheduleRef!$D$2:$AB$853,_xlfn.AGGREGATE(15,6,(ROW(ScheduleRef!$D$2:$AB$853)-ROW(ScheduleRef!$D$2)+1)/(ScheduleRef!$D$2:$D$853&lt;&gt;""),ROWS(ScheduleCompile!K$1:K650)),COLUMNS($A650:K650))</f>
        <v>51.6</v>
      </c>
      <c r="L650" s="1">
        <f>INDEX(ScheduleRef!$D$2:$AB$853,_xlfn.AGGREGATE(15,6,(ROW(ScheduleRef!$D$2:$AB$853)-ROW(ScheduleRef!$D$2)+1)/(ScheduleRef!$D$2:$D$853&lt;&gt;""),ROWS(ScheduleCompile!L$1:L650)),COLUMNS($A650:L650))</f>
        <v>51.6</v>
      </c>
      <c r="M650" s="1">
        <f>INDEX(ScheduleRef!$D$2:$AB$853,_xlfn.AGGREGATE(15,6,(ROW(ScheduleRef!$D$2:$AB$853)-ROW(ScheduleRef!$D$2)+1)/(ScheduleRef!$D$2:$D$853&lt;&gt;""),ROWS(ScheduleCompile!M$1:M650)),COLUMNS($A650:M650))</f>
        <v>51.6</v>
      </c>
      <c r="N650" s="1">
        <f>INDEX(ScheduleRef!$D$2:$AB$853,_xlfn.AGGREGATE(15,6,(ROW(ScheduleRef!$D$2:$AB$853)-ROW(ScheduleRef!$D$2)+1)/(ScheduleRef!$D$2:$D$853&lt;&gt;""),ROWS(ScheduleCompile!N$1:N650)),COLUMNS($A650:N650))</f>
        <v>51.6</v>
      </c>
      <c r="O650" s="1">
        <f>INDEX(ScheduleRef!$D$2:$AB$853,_xlfn.AGGREGATE(15,6,(ROW(ScheduleRef!$D$2:$AB$853)-ROW(ScheduleRef!$D$2)+1)/(ScheduleRef!$D$2:$D$853&lt;&gt;""),ROWS(ScheduleCompile!O$1:O650)),COLUMNS($A650:O650))</f>
        <v>51.6</v>
      </c>
      <c r="P650" s="1">
        <f>INDEX(ScheduleRef!$D$2:$AB$853,_xlfn.AGGREGATE(15,6,(ROW(ScheduleRef!$D$2:$AB$853)-ROW(ScheduleRef!$D$2)+1)/(ScheduleRef!$D$2:$D$853&lt;&gt;""),ROWS(ScheduleCompile!P$1:P650)),COLUMNS($A650:P650))</f>
        <v>51.6</v>
      </c>
      <c r="Q650" s="1">
        <f>INDEX(ScheduleRef!$D$2:$AB$853,_xlfn.AGGREGATE(15,6,(ROW(ScheduleRef!$D$2:$AB$853)-ROW(ScheduleRef!$D$2)+1)/(ScheduleRef!$D$2:$D$853&lt;&gt;""),ROWS(ScheduleCompile!Q$1:Q650)),COLUMNS($A650:Q650))</f>
        <v>51.6</v>
      </c>
      <c r="R650" s="1">
        <f>INDEX(ScheduleRef!$D$2:$AB$853,_xlfn.AGGREGATE(15,6,(ROW(ScheduleRef!$D$2:$AB$853)-ROW(ScheduleRef!$D$2)+1)/(ScheduleRef!$D$2:$D$853&lt;&gt;""),ROWS(ScheduleCompile!R$1:R650)),COLUMNS($A650:R650))</f>
        <v>51.6</v>
      </c>
      <c r="S650" s="1">
        <f>INDEX(ScheduleRef!$D$2:$AB$853,_xlfn.AGGREGATE(15,6,(ROW(ScheduleRef!$D$2:$AB$853)-ROW(ScheduleRef!$D$2)+1)/(ScheduleRef!$D$2:$D$853&lt;&gt;""),ROWS(ScheduleCompile!S$1:S650)),COLUMNS($A650:S650))</f>
        <v>51.6</v>
      </c>
      <c r="T650" s="1">
        <f>INDEX(ScheduleRef!$D$2:$AB$853,_xlfn.AGGREGATE(15,6,(ROW(ScheduleRef!$D$2:$AB$853)-ROW(ScheduleRef!$D$2)+1)/(ScheduleRef!$D$2:$D$853&lt;&gt;""),ROWS(ScheduleCompile!T$1:T650)),COLUMNS($A650:T650))</f>
        <v>51.6</v>
      </c>
      <c r="U650" s="1">
        <f>INDEX(ScheduleRef!$D$2:$AB$853,_xlfn.AGGREGATE(15,6,(ROW(ScheduleRef!$D$2:$AB$853)-ROW(ScheduleRef!$D$2)+1)/(ScheduleRef!$D$2:$D$853&lt;&gt;""),ROWS(ScheduleCompile!U$1:U650)),COLUMNS($A650:U650))</f>
        <v>51.6</v>
      </c>
      <c r="V650" s="1">
        <f>INDEX(ScheduleRef!$D$2:$AB$853,_xlfn.AGGREGATE(15,6,(ROW(ScheduleRef!$D$2:$AB$853)-ROW(ScheduleRef!$D$2)+1)/(ScheduleRef!$D$2:$D$853&lt;&gt;""),ROWS(ScheduleCompile!V$1:V650)),COLUMNS($A650:V650))</f>
        <v>51.6</v>
      </c>
      <c r="W650" s="1">
        <f>INDEX(ScheduleRef!$D$2:$AB$853,_xlfn.AGGREGATE(15,6,(ROW(ScheduleRef!$D$2:$AB$853)-ROW(ScheduleRef!$D$2)+1)/(ScheduleRef!$D$2:$D$853&lt;&gt;""),ROWS(ScheduleCompile!W$1:W650)),COLUMNS($A650:W650))</f>
        <v>51.6</v>
      </c>
      <c r="X650" s="1">
        <f>INDEX(ScheduleRef!$D$2:$AB$853,_xlfn.AGGREGATE(15,6,(ROW(ScheduleRef!$D$2:$AB$853)-ROW(ScheduleRef!$D$2)+1)/(ScheduleRef!$D$2:$D$853&lt;&gt;""),ROWS(ScheduleCompile!X$1:X650)),COLUMNS($A650:X650))</f>
        <v>51.6</v>
      </c>
      <c r="Y650" s="1">
        <f>INDEX(ScheduleRef!$D$2:$AB$853,_xlfn.AGGREGATE(15,6,(ROW(ScheduleRef!$D$2:$AB$853)-ROW(ScheduleRef!$D$2)+1)/(ScheduleRef!$D$2:$D$853&lt;&gt;""),ROWS(ScheduleCompile!Y$1:Y650)),COLUMNS($A650:Y650))</f>
        <v>51.6</v>
      </c>
    </row>
    <row r="651" spans="1:25" x14ac:dyDescent="0.25">
      <c r="A651" s="30" t="str">
        <f>INDEX(ScheduleRef!$D$2:$AB$853,_xlfn.AGGREGATE(15,6,(ROW(ScheduleRef!$D$2:$AB$853)-ROW(ScheduleRef!$D$2)+1)/(ScheduleRef!$D$2:$D$853&lt;&gt;""),ROWS(ScheduleCompile!A$1:A651)),COLUMNS($A651:A651))</f>
        <v>WaterMainCZ11Feb</v>
      </c>
      <c r="B651" s="1">
        <f>INDEX(ScheduleRef!$D$2:$AB$853,_xlfn.AGGREGATE(15,6,(ROW(ScheduleRef!$D$2:$AB$853)-ROW(ScheduleRef!$D$2)+1)/(ScheduleRef!$D$2:$D$853&lt;&gt;""),ROWS(ScheduleCompile!B$1:B651)),COLUMNS($A651:B651))</f>
        <v>50.5</v>
      </c>
      <c r="C651" s="1">
        <f>INDEX(ScheduleRef!$D$2:$AB$853,_xlfn.AGGREGATE(15,6,(ROW(ScheduleRef!$D$2:$AB$853)-ROW(ScheduleRef!$D$2)+1)/(ScheduleRef!$D$2:$D$853&lt;&gt;""),ROWS(ScheduleCompile!C$1:C651)),COLUMNS($A651:C651))</f>
        <v>50.5</v>
      </c>
      <c r="D651" s="1">
        <f>INDEX(ScheduleRef!$D$2:$AB$853,_xlfn.AGGREGATE(15,6,(ROW(ScheduleRef!$D$2:$AB$853)-ROW(ScheduleRef!$D$2)+1)/(ScheduleRef!$D$2:$D$853&lt;&gt;""),ROWS(ScheduleCompile!D$1:D651)),COLUMNS($A651:D651))</f>
        <v>50.5</v>
      </c>
      <c r="E651" s="1">
        <f>INDEX(ScheduleRef!$D$2:$AB$853,_xlfn.AGGREGATE(15,6,(ROW(ScheduleRef!$D$2:$AB$853)-ROW(ScheduleRef!$D$2)+1)/(ScheduleRef!$D$2:$D$853&lt;&gt;""),ROWS(ScheduleCompile!E$1:E651)),COLUMNS($A651:E651))</f>
        <v>50.5</v>
      </c>
      <c r="F651" s="1">
        <f>INDEX(ScheduleRef!$D$2:$AB$853,_xlfn.AGGREGATE(15,6,(ROW(ScheduleRef!$D$2:$AB$853)-ROW(ScheduleRef!$D$2)+1)/(ScheduleRef!$D$2:$D$853&lt;&gt;""),ROWS(ScheduleCompile!F$1:F651)),COLUMNS($A651:F651))</f>
        <v>50.5</v>
      </c>
      <c r="G651" s="1">
        <f>INDEX(ScheduleRef!$D$2:$AB$853,_xlfn.AGGREGATE(15,6,(ROW(ScheduleRef!$D$2:$AB$853)-ROW(ScheduleRef!$D$2)+1)/(ScheduleRef!$D$2:$D$853&lt;&gt;""),ROWS(ScheduleCompile!G$1:G651)),COLUMNS($A651:G651))</f>
        <v>50.5</v>
      </c>
      <c r="H651" s="1">
        <f>INDEX(ScheduleRef!$D$2:$AB$853,_xlfn.AGGREGATE(15,6,(ROW(ScheduleRef!$D$2:$AB$853)-ROW(ScheduleRef!$D$2)+1)/(ScheduleRef!$D$2:$D$853&lt;&gt;""),ROWS(ScheduleCompile!H$1:H651)),COLUMNS($A651:H651))</f>
        <v>50.5</v>
      </c>
      <c r="I651" s="1">
        <f>INDEX(ScheduleRef!$D$2:$AB$853,_xlfn.AGGREGATE(15,6,(ROW(ScheduleRef!$D$2:$AB$853)-ROW(ScheduleRef!$D$2)+1)/(ScheduleRef!$D$2:$D$853&lt;&gt;""),ROWS(ScheduleCompile!I$1:I651)),COLUMNS($A651:I651))</f>
        <v>50.5</v>
      </c>
      <c r="J651" s="1">
        <f>INDEX(ScheduleRef!$D$2:$AB$853,_xlfn.AGGREGATE(15,6,(ROW(ScheduleRef!$D$2:$AB$853)-ROW(ScheduleRef!$D$2)+1)/(ScheduleRef!$D$2:$D$853&lt;&gt;""),ROWS(ScheduleCompile!J$1:J651)),COLUMNS($A651:J651))</f>
        <v>50.5</v>
      </c>
      <c r="K651" s="1">
        <f>INDEX(ScheduleRef!$D$2:$AB$853,_xlfn.AGGREGATE(15,6,(ROW(ScheduleRef!$D$2:$AB$853)-ROW(ScheduleRef!$D$2)+1)/(ScheduleRef!$D$2:$D$853&lt;&gt;""),ROWS(ScheduleCompile!K$1:K651)),COLUMNS($A651:K651))</f>
        <v>50.5</v>
      </c>
      <c r="L651" s="1">
        <f>INDEX(ScheduleRef!$D$2:$AB$853,_xlfn.AGGREGATE(15,6,(ROW(ScheduleRef!$D$2:$AB$853)-ROW(ScheduleRef!$D$2)+1)/(ScheduleRef!$D$2:$D$853&lt;&gt;""),ROWS(ScheduleCompile!L$1:L651)),COLUMNS($A651:L651))</f>
        <v>50.5</v>
      </c>
      <c r="M651" s="1">
        <f>INDEX(ScheduleRef!$D$2:$AB$853,_xlfn.AGGREGATE(15,6,(ROW(ScheduleRef!$D$2:$AB$853)-ROW(ScheduleRef!$D$2)+1)/(ScheduleRef!$D$2:$D$853&lt;&gt;""),ROWS(ScheduleCompile!M$1:M651)),COLUMNS($A651:M651))</f>
        <v>50.5</v>
      </c>
      <c r="N651" s="1">
        <f>INDEX(ScheduleRef!$D$2:$AB$853,_xlfn.AGGREGATE(15,6,(ROW(ScheduleRef!$D$2:$AB$853)-ROW(ScheduleRef!$D$2)+1)/(ScheduleRef!$D$2:$D$853&lt;&gt;""),ROWS(ScheduleCompile!N$1:N651)),COLUMNS($A651:N651))</f>
        <v>50.5</v>
      </c>
      <c r="O651" s="1">
        <f>INDEX(ScheduleRef!$D$2:$AB$853,_xlfn.AGGREGATE(15,6,(ROW(ScheduleRef!$D$2:$AB$853)-ROW(ScheduleRef!$D$2)+1)/(ScheduleRef!$D$2:$D$853&lt;&gt;""),ROWS(ScheduleCompile!O$1:O651)),COLUMNS($A651:O651))</f>
        <v>50.5</v>
      </c>
      <c r="P651" s="1">
        <f>INDEX(ScheduleRef!$D$2:$AB$853,_xlfn.AGGREGATE(15,6,(ROW(ScheduleRef!$D$2:$AB$853)-ROW(ScheduleRef!$D$2)+1)/(ScheduleRef!$D$2:$D$853&lt;&gt;""),ROWS(ScheduleCompile!P$1:P651)),COLUMNS($A651:P651))</f>
        <v>50.5</v>
      </c>
      <c r="Q651" s="1">
        <f>INDEX(ScheduleRef!$D$2:$AB$853,_xlfn.AGGREGATE(15,6,(ROW(ScheduleRef!$D$2:$AB$853)-ROW(ScheduleRef!$D$2)+1)/(ScheduleRef!$D$2:$D$853&lt;&gt;""),ROWS(ScheduleCompile!Q$1:Q651)),COLUMNS($A651:Q651))</f>
        <v>50.5</v>
      </c>
      <c r="R651" s="1">
        <f>INDEX(ScheduleRef!$D$2:$AB$853,_xlfn.AGGREGATE(15,6,(ROW(ScheduleRef!$D$2:$AB$853)-ROW(ScheduleRef!$D$2)+1)/(ScheduleRef!$D$2:$D$853&lt;&gt;""),ROWS(ScheduleCompile!R$1:R651)),COLUMNS($A651:R651))</f>
        <v>50.5</v>
      </c>
      <c r="S651" s="1">
        <f>INDEX(ScheduleRef!$D$2:$AB$853,_xlfn.AGGREGATE(15,6,(ROW(ScheduleRef!$D$2:$AB$853)-ROW(ScheduleRef!$D$2)+1)/(ScheduleRef!$D$2:$D$853&lt;&gt;""),ROWS(ScheduleCompile!S$1:S651)),COLUMNS($A651:S651))</f>
        <v>50.5</v>
      </c>
      <c r="T651" s="1">
        <f>INDEX(ScheduleRef!$D$2:$AB$853,_xlfn.AGGREGATE(15,6,(ROW(ScheduleRef!$D$2:$AB$853)-ROW(ScheduleRef!$D$2)+1)/(ScheduleRef!$D$2:$D$853&lt;&gt;""),ROWS(ScheduleCompile!T$1:T651)),COLUMNS($A651:T651))</f>
        <v>50.5</v>
      </c>
      <c r="U651" s="1">
        <f>INDEX(ScheduleRef!$D$2:$AB$853,_xlfn.AGGREGATE(15,6,(ROW(ScheduleRef!$D$2:$AB$853)-ROW(ScheduleRef!$D$2)+1)/(ScheduleRef!$D$2:$D$853&lt;&gt;""),ROWS(ScheduleCompile!U$1:U651)),COLUMNS($A651:U651))</f>
        <v>50.5</v>
      </c>
      <c r="V651" s="1">
        <f>INDEX(ScheduleRef!$D$2:$AB$853,_xlfn.AGGREGATE(15,6,(ROW(ScheduleRef!$D$2:$AB$853)-ROW(ScheduleRef!$D$2)+1)/(ScheduleRef!$D$2:$D$853&lt;&gt;""),ROWS(ScheduleCompile!V$1:V651)),COLUMNS($A651:V651))</f>
        <v>50.5</v>
      </c>
      <c r="W651" s="1">
        <f>INDEX(ScheduleRef!$D$2:$AB$853,_xlfn.AGGREGATE(15,6,(ROW(ScheduleRef!$D$2:$AB$853)-ROW(ScheduleRef!$D$2)+1)/(ScheduleRef!$D$2:$D$853&lt;&gt;""),ROWS(ScheduleCompile!W$1:W651)),COLUMNS($A651:W651))</f>
        <v>50.5</v>
      </c>
      <c r="X651" s="1">
        <f>INDEX(ScheduleRef!$D$2:$AB$853,_xlfn.AGGREGATE(15,6,(ROW(ScheduleRef!$D$2:$AB$853)-ROW(ScheduleRef!$D$2)+1)/(ScheduleRef!$D$2:$D$853&lt;&gt;""),ROWS(ScheduleCompile!X$1:X651)),COLUMNS($A651:X651))</f>
        <v>50.5</v>
      </c>
      <c r="Y651" s="1">
        <f>INDEX(ScheduleRef!$D$2:$AB$853,_xlfn.AGGREGATE(15,6,(ROW(ScheduleRef!$D$2:$AB$853)-ROW(ScheduleRef!$D$2)+1)/(ScheduleRef!$D$2:$D$853&lt;&gt;""),ROWS(ScheduleCompile!Y$1:Y651)),COLUMNS($A651:Y651))</f>
        <v>50.5</v>
      </c>
    </row>
    <row r="652" spans="1:25" x14ac:dyDescent="0.25">
      <c r="A652" s="30" t="str">
        <f>INDEX(ScheduleRef!$D$2:$AB$853,_xlfn.AGGREGATE(15,6,(ROW(ScheduleRef!$D$2:$AB$853)-ROW(ScheduleRef!$D$2)+1)/(ScheduleRef!$D$2:$D$853&lt;&gt;""),ROWS(ScheduleCompile!A$1:A652)),COLUMNS($A652:A652))</f>
        <v>WaterMainCZ11Mar</v>
      </c>
      <c r="B652" s="1">
        <f>INDEX(ScheduleRef!$D$2:$AB$853,_xlfn.AGGREGATE(15,6,(ROW(ScheduleRef!$D$2:$AB$853)-ROW(ScheduleRef!$D$2)+1)/(ScheduleRef!$D$2:$D$853&lt;&gt;""),ROWS(ScheduleCompile!B$1:B652)),COLUMNS($A652:B652))</f>
        <v>52.3</v>
      </c>
      <c r="C652" s="1">
        <f>INDEX(ScheduleRef!$D$2:$AB$853,_xlfn.AGGREGATE(15,6,(ROW(ScheduleRef!$D$2:$AB$853)-ROW(ScheduleRef!$D$2)+1)/(ScheduleRef!$D$2:$D$853&lt;&gt;""),ROWS(ScheduleCompile!C$1:C652)),COLUMNS($A652:C652))</f>
        <v>52.3</v>
      </c>
      <c r="D652" s="1">
        <f>INDEX(ScheduleRef!$D$2:$AB$853,_xlfn.AGGREGATE(15,6,(ROW(ScheduleRef!$D$2:$AB$853)-ROW(ScheduleRef!$D$2)+1)/(ScheduleRef!$D$2:$D$853&lt;&gt;""),ROWS(ScheduleCompile!D$1:D652)),COLUMNS($A652:D652))</f>
        <v>52.3</v>
      </c>
      <c r="E652" s="1">
        <f>INDEX(ScheduleRef!$D$2:$AB$853,_xlfn.AGGREGATE(15,6,(ROW(ScheduleRef!$D$2:$AB$853)-ROW(ScheduleRef!$D$2)+1)/(ScheduleRef!$D$2:$D$853&lt;&gt;""),ROWS(ScheduleCompile!E$1:E652)),COLUMNS($A652:E652))</f>
        <v>52.3</v>
      </c>
      <c r="F652" s="1">
        <f>INDEX(ScheduleRef!$D$2:$AB$853,_xlfn.AGGREGATE(15,6,(ROW(ScheduleRef!$D$2:$AB$853)-ROW(ScheduleRef!$D$2)+1)/(ScheduleRef!$D$2:$D$853&lt;&gt;""),ROWS(ScheduleCompile!F$1:F652)),COLUMNS($A652:F652))</f>
        <v>52.3</v>
      </c>
      <c r="G652" s="1">
        <f>INDEX(ScheduleRef!$D$2:$AB$853,_xlfn.AGGREGATE(15,6,(ROW(ScheduleRef!$D$2:$AB$853)-ROW(ScheduleRef!$D$2)+1)/(ScheduleRef!$D$2:$D$853&lt;&gt;""),ROWS(ScheduleCompile!G$1:G652)),COLUMNS($A652:G652))</f>
        <v>52.3</v>
      </c>
      <c r="H652" s="1">
        <f>INDEX(ScheduleRef!$D$2:$AB$853,_xlfn.AGGREGATE(15,6,(ROW(ScheduleRef!$D$2:$AB$853)-ROW(ScheduleRef!$D$2)+1)/(ScheduleRef!$D$2:$D$853&lt;&gt;""),ROWS(ScheduleCompile!H$1:H652)),COLUMNS($A652:H652))</f>
        <v>52.3</v>
      </c>
      <c r="I652" s="1">
        <f>INDEX(ScheduleRef!$D$2:$AB$853,_xlfn.AGGREGATE(15,6,(ROW(ScheduleRef!$D$2:$AB$853)-ROW(ScheduleRef!$D$2)+1)/(ScheduleRef!$D$2:$D$853&lt;&gt;""),ROWS(ScheduleCompile!I$1:I652)),COLUMNS($A652:I652))</f>
        <v>52.3</v>
      </c>
      <c r="J652" s="1">
        <f>INDEX(ScheduleRef!$D$2:$AB$853,_xlfn.AGGREGATE(15,6,(ROW(ScheduleRef!$D$2:$AB$853)-ROW(ScheduleRef!$D$2)+1)/(ScheduleRef!$D$2:$D$853&lt;&gt;""),ROWS(ScheduleCompile!J$1:J652)),COLUMNS($A652:J652))</f>
        <v>52.3</v>
      </c>
      <c r="K652" s="1">
        <f>INDEX(ScheduleRef!$D$2:$AB$853,_xlfn.AGGREGATE(15,6,(ROW(ScheduleRef!$D$2:$AB$853)-ROW(ScheduleRef!$D$2)+1)/(ScheduleRef!$D$2:$D$853&lt;&gt;""),ROWS(ScheduleCompile!K$1:K652)),COLUMNS($A652:K652))</f>
        <v>52.3</v>
      </c>
      <c r="L652" s="1">
        <f>INDEX(ScheduleRef!$D$2:$AB$853,_xlfn.AGGREGATE(15,6,(ROW(ScheduleRef!$D$2:$AB$853)-ROW(ScheduleRef!$D$2)+1)/(ScheduleRef!$D$2:$D$853&lt;&gt;""),ROWS(ScheduleCompile!L$1:L652)),COLUMNS($A652:L652))</f>
        <v>52.3</v>
      </c>
      <c r="M652" s="1">
        <f>INDEX(ScheduleRef!$D$2:$AB$853,_xlfn.AGGREGATE(15,6,(ROW(ScheduleRef!$D$2:$AB$853)-ROW(ScheduleRef!$D$2)+1)/(ScheduleRef!$D$2:$D$853&lt;&gt;""),ROWS(ScheduleCompile!M$1:M652)),COLUMNS($A652:M652))</f>
        <v>52.3</v>
      </c>
      <c r="N652" s="1">
        <f>INDEX(ScheduleRef!$D$2:$AB$853,_xlfn.AGGREGATE(15,6,(ROW(ScheduleRef!$D$2:$AB$853)-ROW(ScheduleRef!$D$2)+1)/(ScheduleRef!$D$2:$D$853&lt;&gt;""),ROWS(ScheduleCompile!N$1:N652)),COLUMNS($A652:N652))</f>
        <v>52.3</v>
      </c>
      <c r="O652" s="1">
        <f>INDEX(ScheduleRef!$D$2:$AB$853,_xlfn.AGGREGATE(15,6,(ROW(ScheduleRef!$D$2:$AB$853)-ROW(ScheduleRef!$D$2)+1)/(ScheduleRef!$D$2:$D$853&lt;&gt;""),ROWS(ScheduleCompile!O$1:O652)),COLUMNS($A652:O652))</f>
        <v>52.3</v>
      </c>
      <c r="P652" s="1">
        <f>INDEX(ScheduleRef!$D$2:$AB$853,_xlfn.AGGREGATE(15,6,(ROW(ScheduleRef!$D$2:$AB$853)-ROW(ScheduleRef!$D$2)+1)/(ScheduleRef!$D$2:$D$853&lt;&gt;""),ROWS(ScheduleCompile!P$1:P652)),COLUMNS($A652:P652))</f>
        <v>52.3</v>
      </c>
      <c r="Q652" s="1">
        <f>INDEX(ScheduleRef!$D$2:$AB$853,_xlfn.AGGREGATE(15,6,(ROW(ScheduleRef!$D$2:$AB$853)-ROW(ScheduleRef!$D$2)+1)/(ScheduleRef!$D$2:$D$853&lt;&gt;""),ROWS(ScheduleCompile!Q$1:Q652)),COLUMNS($A652:Q652))</f>
        <v>52.3</v>
      </c>
      <c r="R652" s="1">
        <f>INDEX(ScheduleRef!$D$2:$AB$853,_xlfn.AGGREGATE(15,6,(ROW(ScheduleRef!$D$2:$AB$853)-ROW(ScheduleRef!$D$2)+1)/(ScheduleRef!$D$2:$D$853&lt;&gt;""),ROWS(ScheduleCompile!R$1:R652)),COLUMNS($A652:R652))</f>
        <v>52.3</v>
      </c>
      <c r="S652" s="1">
        <f>INDEX(ScheduleRef!$D$2:$AB$853,_xlfn.AGGREGATE(15,6,(ROW(ScheduleRef!$D$2:$AB$853)-ROW(ScheduleRef!$D$2)+1)/(ScheduleRef!$D$2:$D$853&lt;&gt;""),ROWS(ScheduleCompile!S$1:S652)),COLUMNS($A652:S652))</f>
        <v>52.3</v>
      </c>
      <c r="T652" s="1">
        <f>INDEX(ScheduleRef!$D$2:$AB$853,_xlfn.AGGREGATE(15,6,(ROW(ScheduleRef!$D$2:$AB$853)-ROW(ScheduleRef!$D$2)+1)/(ScheduleRef!$D$2:$D$853&lt;&gt;""),ROWS(ScheduleCompile!T$1:T652)),COLUMNS($A652:T652))</f>
        <v>52.3</v>
      </c>
      <c r="U652" s="1">
        <f>INDEX(ScheduleRef!$D$2:$AB$853,_xlfn.AGGREGATE(15,6,(ROW(ScheduleRef!$D$2:$AB$853)-ROW(ScheduleRef!$D$2)+1)/(ScheduleRef!$D$2:$D$853&lt;&gt;""),ROWS(ScheduleCompile!U$1:U652)),COLUMNS($A652:U652))</f>
        <v>52.3</v>
      </c>
      <c r="V652" s="1">
        <f>INDEX(ScheduleRef!$D$2:$AB$853,_xlfn.AGGREGATE(15,6,(ROW(ScheduleRef!$D$2:$AB$853)-ROW(ScheduleRef!$D$2)+1)/(ScheduleRef!$D$2:$D$853&lt;&gt;""),ROWS(ScheduleCompile!V$1:V652)),COLUMNS($A652:V652))</f>
        <v>52.3</v>
      </c>
      <c r="W652" s="1">
        <f>INDEX(ScheduleRef!$D$2:$AB$853,_xlfn.AGGREGATE(15,6,(ROW(ScheduleRef!$D$2:$AB$853)-ROW(ScheduleRef!$D$2)+1)/(ScheduleRef!$D$2:$D$853&lt;&gt;""),ROWS(ScheduleCompile!W$1:W652)),COLUMNS($A652:W652))</f>
        <v>52.3</v>
      </c>
      <c r="X652" s="1">
        <f>INDEX(ScheduleRef!$D$2:$AB$853,_xlfn.AGGREGATE(15,6,(ROW(ScheduleRef!$D$2:$AB$853)-ROW(ScheduleRef!$D$2)+1)/(ScheduleRef!$D$2:$D$853&lt;&gt;""),ROWS(ScheduleCompile!X$1:X652)),COLUMNS($A652:X652))</f>
        <v>52.3</v>
      </c>
      <c r="Y652" s="1">
        <f>INDEX(ScheduleRef!$D$2:$AB$853,_xlfn.AGGREGATE(15,6,(ROW(ScheduleRef!$D$2:$AB$853)-ROW(ScheduleRef!$D$2)+1)/(ScheduleRef!$D$2:$D$853&lt;&gt;""),ROWS(ScheduleCompile!Y$1:Y652)),COLUMNS($A652:Y652))</f>
        <v>52.3</v>
      </c>
    </row>
    <row r="653" spans="1:25" x14ac:dyDescent="0.25">
      <c r="A653" s="30" t="str">
        <f>INDEX(ScheduleRef!$D$2:$AB$853,_xlfn.AGGREGATE(15,6,(ROW(ScheduleRef!$D$2:$AB$853)-ROW(ScheduleRef!$D$2)+1)/(ScheduleRef!$D$2:$D$853&lt;&gt;""),ROWS(ScheduleCompile!A$1:A653)),COLUMNS($A653:A653))</f>
        <v>WaterMainCZ11Apr</v>
      </c>
      <c r="B653" s="1">
        <f>INDEX(ScheduleRef!$D$2:$AB$853,_xlfn.AGGREGATE(15,6,(ROW(ScheduleRef!$D$2:$AB$853)-ROW(ScheduleRef!$D$2)+1)/(ScheduleRef!$D$2:$D$853&lt;&gt;""),ROWS(ScheduleCompile!B$1:B653)),COLUMNS($A653:B653))</f>
        <v>54.1</v>
      </c>
      <c r="C653" s="1">
        <f>INDEX(ScheduleRef!$D$2:$AB$853,_xlfn.AGGREGATE(15,6,(ROW(ScheduleRef!$D$2:$AB$853)-ROW(ScheduleRef!$D$2)+1)/(ScheduleRef!$D$2:$D$853&lt;&gt;""),ROWS(ScheduleCompile!C$1:C653)),COLUMNS($A653:C653))</f>
        <v>54.1</v>
      </c>
      <c r="D653" s="1">
        <f>INDEX(ScheduleRef!$D$2:$AB$853,_xlfn.AGGREGATE(15,6,(ROW(ScheduleRef!$D$2:$AB$853)-ROW(ScheduleRef!$D$2)+1)/(ScheduleRef!$D$2:$D$853&lt;&gt;""),ROWS(ScheduleCompile!D$1:D653)),COLUMNS($A653:D653))</f>
        <v>54.1</v>
      </c>
      <c r="E653" s="1">
        <f>INDEX(ScheduleRef!$D$2:$AB$853,_xlfn.AGGREGATE(15,6,(ROW(ScheduleRef!$D$2:$AB$853)-ROW(ScheduleRef!$D$2)+1)/(ScheduleRef!$D$2:$D$853&lt;&gt;""),ROWS(ScheduleCompile!E$1:E653)),COLUMNS($A653:E653))</f>
        <v>54.1</v>
      </c>
      <c r="F653" s="1">
        <f>INDEX(ScheduleRef!$D$2:$AB$853,_xlfn.AGGREGATE(15,6,(ROW(ScheduleRef!$D$2:$AB$853)-ROW(ScheduleRef!$D$2)+1)/(ScheduleRef!$D$2:$D$853&lt;&gt;""),ROWS(ScheduleCompile!F$1:F653)),COLUMNS($A653:F653))</f>
        <v>54.1</v>
      </c>
      <c r="G653" s="1">
        <f>INDEX(ScheduleRef!$D$2:$AB$853,_xlfn.AGGREGATE(15,6,(ROW(ScheduleRef!$D$2:$AB$853)-ROW(ScheduleRef!$D$2)+1)/(ScheduleRef!$D$2:$D$853&lt;&gt;""),ROWS(ScheduleCompile!G$1:G653)),COLUMNS($A653:G653))</f>
        <v>54.1</v>
      </c>
      <c r="H653" s="1">
        <f>INDEX(ScheduleRef!$D$2:$AB$853,_xlfn.AGGREGATE(15,6,(ROW(ScheduleRef!$D$2:$AB$853)-ROW(ScheduleRef!$D$2)+1)/(ScheduleRef!$D$2:$D$853&lt;&gt;""),ROWS(ScheduleCompile!H$1:H653)),COLUMNS($A653:H653))</f>
        <v>54.1</v>
      </c>
      <c r="I653" s="1">
        <f>INDEX(ScheduleRef!$D$2:$AB$853,_xlfn.AGGREGATE(15,6,(ROW(ScheduleRef!$D$2:$AB$853)-ROW(ScheduleRef!$D$2)+1)/(ScheduleRef!$D$2:$D$853&lt;&gt;""),ROWS(ScheduleCompile!I$1:I653)),COLUMNS($A653:I653))</f>
        <v>54.1</v>
      </c>
      <c r="J653" s="1">
        <f>INDEX(ScheduleRef!$D$2:$AB$853,_xlfn.AGGREGATE(15,6,(ROW(ScheduleRef!$D$2:$AB$853)-ROW(ScheduleRef!$D$2)+1)/(ScheduleRef!$D$2:$D$853&lt;&gt;""),ROWS(ScheduleCompile!J$1:J653)),COLUMNS($A653:J653))</f>
        <v>54.1</v>
      </c>
      <c r="K653" s="1">
        <f>INDEX(ScheduleRef!$D$2:$AB$853,_xlfn.AGGREGATE(15,6,(ROW(ScheduleRef!$D$2:$AB$853)-ROW(ScheduleRef!$D$2)+1)/(ScheduleRef!$D$2:$D$853&lt;&gt;""),ROWS(ScheduleCompile!K$1:K653)),COLUMNS($A653:K653))</f>
        <v>54.1</v>
      </c>
      <c r="L653" s="1">
        <f>INDEX(ScheduleRef!$D$2:$AB$853,_xlfn.AGGREGATE(15,6,(ROW(ScheduleRef!$D$2:$AB$853)-ROW(ScheduleRef!$D$2)+1)/(ScheduleRef!$D$2:$D$853&lt;&gt;""),ROWS(ScheduleCompile!L$1:L653)),COLUMNS($A653:L653))</f>
        <v>54.1</v>
      </c>
      <c r="M653" s="1">
        <f>INDEX(ScheduleRef!$D$2:$AB$853,_xlfn.AGGREGATE(15,6,(ROW(ScheduleRef!$D$2:$AB$853)-ROW(ScheduleRef!$D$2)+1)/(ScheduleRef!$D$2:$D$853&lt;&gt;""),ROWS(ScheduleCompile!M$1:M653)),COLUMNS($A653:M653))</f>
        <v>54.1</v>
      </c>
      <c r="N653" s="1">
        <f>INDEX(ScheduleRef!$D$2:$AB$853,_xlfn.AGGREGATE(15,6,(ROW(ScheduleRef!$D$2:$AB$853)-ROW(ScheduleRef!$D$2)+1)/(ScheduleRef!$D$2:$D$853&lt;&gt;""),ROWS(ScheduleCompile!N$1:N653)),COLUMNS($A653:N653))</f>
        <v>54.1</v>
      </c>
      <c r="O653" s="1">
        <f>INDEX(ScheduleRef!$D$2:$AB$853,_xlfn.AGGREGATE(15,6,(ROW(ScheduleRef!$D$2:$AB$853)-ROW(ScheduleRef!$D$2)+1)/(ScheduleRef!$D$2:$D$853&lt;&gt;""),ROWS(ScheduleCompile!O$1:O653)),COLUMNS($A653:O653))</f>
        <v>54.1</v>
      </c>
      <c r="P653" s="1">
        <f>INDEX(ScheduleRef!$D$2:$AB$853,_xlfn.AGGREGATE(15,6,(ROW(ScheduleRef!$D$2:$AB$853)-ROW(ScheduleRef!$D$2)+1)/(ScheduleRef!$D$2:$D$853&lt;&gt;""),ROWS(ScheduleCompile!P$1:P653)),COLUMNS($A653:P653))</f>
        <v>54.1</v>
      </c>
      <c r="Q653" s="1">
        <f>INDEX(ScheduleRef!$D$2:$AB$853,_xlfn.AGGREGATE(15,6,(ROW(ScheduleRef!$D$2:$AB$853)-ROW(ScheduleRef!$D$2)+1)/(ScheduleRef!$D$2:$D$853&lt;&gt;""),ROWS(ScheduleCompile!Q$1:Q653)),COLUMNS($A653:Q653))</f>
        <v>54.1</v>
      </c>
      <c r="R653" s="1">
        <f>INDEX(ScheduleRef!$D$2:$AB$853,_xlfn.AGGREGATE(15,6,(ROW(ScheduleRef!$D$2:$AB$853)-ROW(ScheduleRef!$D$2)+1)/(ScheduleRef!$D$2:$D$853&lt;&gt;""),ROWS(ScheduleCompile!R$1:R653)),COLUMNS($A653:R653))</f>
        <v>54.1</v>
      </c>
      <c r="S653" s="1">
        <f>INDEX(ScheduleRef!$D$2:$AB$853,_xlfn.AGGREGATE(15,6,(ROW(ScheduleRef!$D$2:$AB$853)-ROW(ScheduleRef!$D$2)+1)/(ScheduleRef!$D$2:$D$853&lt;&gt;""),ROWS(ScheduleCompile!S$1:S653)),COLUMNS($A653:S653))</f>
        <v>54.1</v>
      </c>
      <c r="T653" s="1">
        <f>INDEX(ScheduleRef!$D$2:$AB$853,_xlfn.AGGREGATE(15,6,(ROW(ScheduleRef!$D$2:$AB$853)-ROW(ScheduleRef!$D$2)+1)/(ScheduleRef!$D$2:$D$853&lt;&gt;""),ROWS(ScheduleCompile!T$1:T653)),COLUMNS($A653:T653))</f>
        <v>54.1</v>
      </c>
      <c r="U653" s="1">
        <f>INDEX(ScheduleRef!$D$2:$AB$853,_xlfn.AGGREGATE(15,6,(ROW(ScheduleRef!$D$2:$AB$853)-ROW(ScheduleRef!$D$2)+1)/(ScheduleRef!$D$2:$D$853&lt;&gt;""),ROWS(ScheduleCompile!U$1:U653)),COLUMNS($A653:U653))</f>
        <v>54.1</v>
      </c>
      <c r="V653" s="1">
        <f>INDEX(ScheduleRef!$D$2:$AB$853,_xlfn.AGGREGATE(15,6,(ROW(ScheduleRef!$D$2:$AB$853)-ROW(ScheduleRef!$D$2)+1)/(ScheduleRef!$D$2:$D$853&lt;&gt;""),ROWS(ScheduleCompile!V$1:V653)),COLUMNS($A653:V653))</f>
        <v>54.1</v>
      </c>
      <c r="W653" s="1">
        <f>INDEX(ScheduleRef!$D$2:$AB$853,_xlfn.AGGREGATE(15,6,(ROW(ScheduleRef!$D$2:$AB$853)-ROW(ScheduleRef!$D$2)+1)/(ScheduleRef!$D$2:$D$853&lt;&gt;""),ROWS(ScheduleCompile!W$1:W653)),COLUMNS($A653:W653))</f>
        <v>54.1</v>
      </c>
      <c r="X653" s="1">
        <f>INDEX(ScheduleRef!$D$2:$AB$853,_xlfn.AGGREGATE(15,6,(ROW(ScheduleRef!$D$2:$AB$853)-ROW(ScheduleRef!$D$2)+1)/(ScheduleRef!$D$2:$D$853&lt;&gt;""),ROWS(ScheduleCompile!X$1:X653)),COLUMNS($A653:X653))</f>
        <v>54.1</v>
      </c>
      <c r="Y653" s="1">
        <f>INDEX(ScheduleRef!$D$2:$AB$853,_xlfn.AGGREGATE(15,6,(ROW(ScheduleRef!$D$2:$AB$853)-ROW(ScheduleRef!$D$2)+1)/(ScheduleRef!$D$2:$D$853&lt;&gt;""),ROWS(ScheduleCompile!Y$1:Y653)),COLUMNS($A653:Y653))</f>
        <v>54.1</v>
      </c>
    </row>
    <row r="654" spans="1:25" x14ac:dyDescent="0.25">
      <c r="A654" s="30" t="str">
        <f>INDEX(ScheduleRef!$D$2:$AB$853,_xlfn.AGGREGATE(15,6,(ROW(ScheduleRef!$D$2:$AB$853)-ROW(ScheduleRef!$D$2)+1)/(ScheduleRef!$D$2:$D$853&lt;&gt;""),ROWS(ScheduleCompile!A$1:A654)),COLUMNS($A654:A654))</f>
        <v>WaterMainCZ11May</v>
      </c>
      <c r="B654" s="1">
        <f>INDEX(ScheduleRef!$D$2:$AB$853,_xlfn.AGGREGATE(15,6,(ROW(ScheduleRef!$D$2:$AB$853)-ROW(ScheduleRef!$D$2)+1)/(ScheduleRef!$D$2:$D$853&lt;&gt;""),ROWS(ScheduleCompile!B$1:B654)),COLUMNS($A654:B654))</f>
        <v>54.6</v>
      </c>
      <c r="C654" s="1">
        <f>INDEX(ScheduleRef!$D$2:$AB$853,_xlfn.AGGREGATE(15,6,(ROW(ScheduleRef!$D$2:$AB$853)-ROW(ScheduleRef!$D$2)+1)/(ScheduleRef!$D$2:$D$853&lt;&gt;""),ROWS(ScheduleCompile!C$1:C654)),COLUMNS($A654:C654))</f>
        <v>54.6</v>
      </c>
      <c r="D654" s="1">
        <f>INDEX(ScheduleRef!$D$2:$AB$853,_xlfn.AGGREGATE(15,6,(ROW(ScheduleRef!$D$2:$AB$853)-ROW(ScheduleRef!$D$2)+1)/(ScheduleRef!$D$2:$D$853&lt;&gt;""),ROWS(ScheduleCompile!D$1:D654)),COLUMNS($A654:D654))</f>
        <v>54.6</v>
      </c>
      <c r="E654" s="1">
        <f>INDEX(ScheduleRef!$D$2:$AB$853,_xlfn.AGGREGATE(15,6,(ROW(ScheduleRef!$D$2:$AB$853)-ROW(ScheduleRef!$D$2)+1)/(ScheduleRef!$D$2:$D$853&lt;&gt;""),ROWS(ScheduleCompile!E$1:E654)),COLUMNS($A654:E654))</f>
        <v>54.6</v>
      </c>
      <c r="F654" s="1">
        <f>INDEX(ScheduleRef!$D$2:$AB$853,_xlfn.AGGREGATE(15,6,(ROW(ScheduleRef!$D$2:$AB$853)-ROW(ScheduleRef!$D$2)+1)/(ScheduleRef!$D$2:$D$853&lt;&gt;""),ROWS(ScheduleCompile!F$1:F654)),COLUMNS($A654:F654))</f>
        <v>54.6</v>
      </c>
      <c r="G654" s="1">
        <f>INDEX(ScheduleRef!$D$2:$AB$853,_xlfn.AGGREGATE(15,6,(ROW(ScheduleRef!$D$2:$AB$853)-ROW(ScheduleRef!$D$2)+1)/(ScheduleRef!$D$2:$D$853&lt;&gt;""),ROWS(ScheduleCompile!G$1:G654)),COLUMNS($A654:G654))</f>
        <v>54.6</v>
      </c>
      <c r="H654" s="1">
        <f>INDEX(ScheduleRef!$D$2:$AB$853,_xlfn.AGGREGATE(15,6,(ROW(ScheduleRef!$D$2:$AB$853)-ROW(ScheduleRef!$D$2)+1)/(ScheduleRef!$D$2:$D$853&lt;&gt;""),ROWS(ScheduleCompile!H$1:H654)),COLUMNS($A654:H654))</f>
        <v>54.6</v>
      </c>
      <c r="I654" s="1">
        <f>INDEX(ScheduleRef!$D$2:$AB$853,_xlfn.AGGREGATE(15,6,(ROW(ScheduleRef!$D$2:$AB$853)-ROW(ScheduleRef!$D$2)+1)/(ScheduleRef!$D$2:$D$853&lt;&gt;""),ROWS(ScheduleCompile!I$1:I654)),COLUMNS($A654:I654))</f>
        <v>54.6</v>
      </c>
      <c r="J654" s="1">
        <f>INDEX(ScheduleRef!$D$2:$AB$853,_xlfn.AGGREGATE(15,6,(ROW(ScheduleRef!$D$2:$AB$853)-ROW(ScheduleRef!$D$2)+1)/(ScheduleRef!$D$2:$D$853&lt;&gt;""),ROWS(ScheduleCompile!J$1:J654)),COLUMNS($A654:J654))</f>
        <v>54.6</v>
      </c>
      <c r="K654" s="1">
        <f>INDEX(ScheduleRef!$D$2:$AB$853,_xlfn.AGGREGATE(15,6,(ROW(ScheduleRef!$D$2:$AB$853)-ROW(ScheduleRef!$D$2)+1)/(ScheduleRef!$D$2:$D$853&lt;&gt;""),ROWS(ScheduleCompile!K$1:K654)),COLUMNS($A654:K654))</f>
        <v>54.6</v>
      </c>
      <c r="L654" s="1">
        <f>INDEX(ScheduleRef!$D$2:$AB$853,_xlfn.AGGREGATE(15,6,(ROW(ScheduleRef!$D$2:$AB$853)-ROW(ScheduleRef!$D$2)+1)/(ScheduleRef!$D$2:$D$853&lt;&gt;""),ROWS(ScheduleCompile!L$1:L654)),COLUMNS($A654:L654))</f>
        <v>54.6</v>
      </c>
      <c r="M654" s="1">
        <f>INDEX(ScheduleRef!$D$2:$AB$853,_xlfn.AGGREGATE(15,6,(ROW(ScheduleRef!$D$2:$AB$853)-ROW(ScheduleRef!$D$2)+1)/(ScheduleRef!$D$2:$D$853&lt;&gt;""),ROWS(ScheduleCompile!M$1:M654)),COLUMNS($A654:M654))</f>
        <v>54.6</v>
      </c>
      <c r="N654" s="1">
        <f>INDEX(ScheduleRef!$D$2:$AB$853,_xlfn.AGGREGATE(15,6,(ROW(ScheduleRef!$D$2:$AB$853)-ROW(ScheduleRef!$D$2)+1)/(ScheduleRef!$D$2:$D$853&lt;&gt;""),ROWS(ScheduleCompile!N$1:N654)),COLUMNS($A654:N654))</f>
        <v>54.6</v>
      </c>
      <c r="O654" s="1">
        <f>INDEX(ScheduleRef!$D$2:$AB$853,_xlfn.AGGREGATE(15,6,(ROW(ScheduleRef!$D$2:$AB$853)-ROW(ScheduleRef!$D$2)+1)/(ScheduleRef!$D$2:$D$853&lt;&gt;""),ROWS(ScheduleCompile!O$1:O654)),COLUMNS($A654:O654))</f>
        <v>54.6</v>
      </c>
      <c r="P654" s="1">
        <f>INDEX(ScheduleRef!$D$2:$AB$853,_xlfn.AGGREGATE(15,6,(ROW(ScheduleRef!$D$2:$AB$853)-ROW(ScheduleRef!$D$2)+1)/(ScheduleRef!$D$2:$D$853&lt;&gt;""),ROWS(ScheduleCompile!P$1:P654)),COLUMNS($A654:P654))</f>
        <v>54.6</v>
      </c>
      <c r="Q654" s="1">
        <f>INDEX(ScheduleRef!$D$2:$AB$853,_xlfn.AGGREGATE(15,6,(ROW(ScheduleRef!$D$2:$AB$853)-ROW(ScheduleRef!$D$2)+1)/(ScheduleRef!$D$2:$D$853&lt;&gt;""),ROWS(ScheduleCompile!Q$1:Q654)),COLUMNS($A654:Q654))</f>
        <v>54.6</v>
      </c>
      <c r="R654" s="1">
        <f>INDEX(ScheduleRef!$D$2:$AB$853,_xlfn.AGGREGATE(15,6,(ROW(ScheduleRef!$D$2:$AB$853)-ROW(ScheduleRef!$D$2)+1)/(ScheduleRef!$D$2:$D$853&lt;&gt;""),ROWS(ScheduleCompile!R$1:R654)),COLUMNS($A654:R654))</f>
        <v>54.6</v>
      </c>
      <c r="S654" s="1">
        <f>INDEX(ScheduleRef!$D$2:$AB$853,_xlfn.AGGREGATE(15,6,(ROW(ScheduleRef!$D$2:$AB$853)-ROW(ScheduleRef!$D$2)+1)/(ScheduleRef!$D$2:$D$853&lt;&gt;""),ROWS(ScheduleCompile!S$1:S654)),COLUMNS($A654:S654))</f>
        <v>54.6</v>
      </c>
      <c r="T654" s="1">
        <f>INDEX(ScheduleRef!$D$2:$AB$853,_xlfn.AGGREGATE(15,6,(ROW(ScheduleRef!$D$2:$AB$853)-ROW(ScheduleRef!$D$2)+1)/(ScheduleRef!$D$2:$D$853&lt;&gt;""),ROWS(ScheduleCompile!T$1:T654)),COLUMNS($A654:T654))</f>
        <v>54.6</v>
      </c>
      <c r="U654" s="1">
        <f>INDEX(ScheduleRef!$D$2:$AB$853,_xlfn.AGGREGATE(15,6,(ROW(ScheduleRef!$D$2:$AB$853)-ROW(ScheduleRef!$D$2)+1)/(ScheduleRef!$D$2:$D$853&lt;&gt;""),ROWS(ScheduleCompile!U$1:U654)),COLUMNS($A654:U654))</f>
        <v>54.6</v>
      </c>
      <c r="V654" s="1">
        <f>INDEX(ScheduleRef!$D$2:$AB$853,_xlfn.AGGREGATE(15,6,(ROW(ScheduleRef!$D$2:$AB$853)-ROW(ScheduleRef!$D$2)+1)/(ScheduleRef!$D$2:$D$853&lt;&gt;""),ROWS(ScheduleCompile!V$1:V654)),COLUMNS($A654:V654))</f>
        <v>54.6</v>
      </c>
      <c r="W654" s="1">
        <f>INDEX(ScheduleRef!$D$2:$AB$853,_xlfn.AGGREGATE(15,6,(ROW(ScheduleRef!$D$2:$AB$853)-ROW(ScheduleRef!$D$2)+1)/(ScheduleRef!$D$2:$D$853&lt;&gt;""),ROWS(ScheduleCompile!W$1:W654)),COLUMNS($A654:W654))</f>
        <v>54.6</v>
      </c>
      <c r="X654" s="1">
        <f>INDEX(ScheduleRef!$D$2:$AB$853,_xlfn.AGGREGATE(15,6,(ROW(ScheduleRef!$D$2:$AB$853)-ROW(ScheduleRef!$D$2)+1)/(ScheduleRef!$D$2:$D$853&lt;&gt;""),ROWS(ScheduleCompile!X$1:X654)),COLUMNS($A654:X654))</f>
        <v>54.6</v>
      </c>
      <c r="Y654" s="1">
        <f>INDEX(ScheduleRef!$D$2:$AB$853,_xlfn.AGGREGATE(15,6,(ROW(ScheduleRef!$D$2:$AB$853)-ROW(ScheduleRef!$D$2)+1)/(ScheduleRef!$D$2:$D$853&lt;&gt;""),ROWS(ScheduleCompile!Y$1:Y654)),COLUMNS($A654:Y654))</f>
        <v>54.6</v>
      </c>
    </row>
    <row r="655" spans="1:25" x14ac:dyDescent="0.25">
      <c r="A655" s="30" t="str">
        <f>INDEX(ScheduleRef!$D$2:$AB$853,_xlfn.AGGREGATE(15,6,(ROW(ScheduleRef!$D$2:$AB$853)-ROW(ScheduleRef!$D$2)+1)/(ScheduleRef!$D$2:$D$853&lt;&gt;""),ROWS(ScheduleCompile!A$1:A655)),COLUMNS($A655:A655))</f>
        <v>WaterMainCZ11Jun</v>
      </c>
      <c r="B655" s="1">
        <f>INDEX(ScheduleRef!$D$2:$AB$853,_xlfn.AGGREGATE(15,6,(ROW(ScheduleRef!$D$2:$AB$853)-ROW(ScheduleRef!$D$2)+1)/(ScheduleRef!$D$2:$D$853&lt;&gt;""),ROWS(ScheduleCompile!B$1:B655)),COLUMNS($A655:B655))</f>
        <v>58.1</v>
      </c>
      <c r="C655" s="1">
        <f>INDEX(ScheduleRef!$D$2:$AB$853,_xlfn.AGGREGATE(15,6,(ROW(ScheduleRef!$D$2:$AB$853)-ROW(ScheduleRef!$D$2)+1)/(ScheduleRef!$D$2:$D$853&lt;&gt;""),ROWS(ScheduleCompile!C$1:C655)),COLUMNS($A655:C655))</f>
        <v>58.1</v>
      </c>
      <c r="D655" s="1">
        <f>INDEX(ScheduleRef!$D$2:$AB$853,_xlfn.AGGREGATE(15,6,(ROW(ScheduleRef!$D$2:$AB$853)-ROW(ScheduleRef!$D$2)+1)/(ScheduleRef!$D$2:$D$853&lt;&gt;""),ROWS(ScheduleCompile!D$1:D655)),COLUMNS($A655:D655))</f>
        <v>58.1</v>
      </c>
      <c r="E655" s="1">
        <f>INDEX(ScheduleRef!$D$2:$AB$853,_xlfn.AGGREGATE(15,6,(ROW(ScheduleRef!$D$2:$AB$853)-ROW(ScheduleRef!$D$2)+1)/(ScheduleRef!$D$2:$D$853&lt;&gt;""),ROWS(ScheduleCompile!E$1:E655)),COLUMNS($A655:E655))</f>
        <v>58.1</v>
      </c>
      <c r="F655" s="1">
        <f>INDEX(ScheduleRef!$D$2:$AB$853,_xlfn.AGGREGATE(15,6,(ROW(ScheduleRef!$D$2:$AB$853)-ROW(ScheduleRef!$D$2)+1)/(ScheduleRef!$D$2:$D$853&lt;&gt;""),ROWS(ScheduleCompile!F$1:F655)),COLUMNS($A655:F655))</f>
        <v>58.1</v>
      </c>
      <c r="G655" s="1">
        <f>INDEX(ScheduleRef!$D$2:$AB$853,_xlfn.AGGREGATE(15,6,(ROW(ScheduleRef!$D$2:$AB$853)-ROW(ScheduleRef!$D$2)+1)/(ScheduleRef!$D$2:$D$853&lt;&gt;""),ROWS(ScheduleCompile!G$1:G655)),COLUMNS($A655:G655))</f>
        <v>58.1</v>
      </c>
      <c r="H655" s="1">
        <f>INDEX(ScheduleRef!$D$2:$AB$853,_xlfn.AGGREGATE(15,6,(ROW(ScheduleRef!$D$2:$AB$853)-ROW(ScheduleRef!$D$2)+1)/(ScheduleRef!$D$2:$D$853&lt;&gt;""),ROWS(ScheduleCompile!H$1:H655)),COLUMNS($A655:H655))</f>
        <v>58.1</v>
      </c>
      <c r="I655" s="1">
        <f>INDEX(ScheduleRef!$D$2:$AB$853,_xlfn.AGGREGATE(15,6,(ROW(ScheduleRef!$D$2:$AB$853)-ROW(ScheduleRef!$D$2)+1)/(ScheduleRef!$D$2:$D$853&lt;&gt;""),ROWS(ScheduleCompile!I$1:I655)),COLUMNS($A655:I655))</f>
        <v>58.1</v>
      </c>
      <c r="J655" s="1">
        <f>INDEX(ScheduleRef!$D$2:$AB$853,_xlfn.AGGREGATE(15,6,(ROW(ScheduleRef!$D$2:$AB$853)-ROW(ScheduleRef!$D$2)+1)/(ScheduleRef!$D$2:$D$853&lt;&gt;""),ROWS(ScheduleCompile!J$1:J655)),COLUMNS($A655:J655))</f>
        <v>58.1</v>
      </c>
      <c r="K655" s="1">
        <f>INDEX(ScheduleRef!$D$2:$AB$853,_xlfn.AGGREGATE(15,6,(ROW(ScheduleRef!$D$2:$AB$853)-ROW(ScheduleRef!$D$2)+1)/(ScheduleRef!$D$2:$D$853&lt;&gt;""),ROWS(ScheduleCompile!K$1:K655)),COLUMNS($A655:K655))</f>
        <v>58.1</v>
      </c>
      <c r="L655" s="1">
        <f>INDEX(ScheduleRef!$D$2:$AB$853,_xlfn.AGGREGATE(15,6,(ROW(ScheduleRef!$D$2:$AB$853)-ROW(ScheduleRef!$D$2)+1)/(ScheduleRef!$D$2:$D$853&lt;&gt;""),ROWS(ScheduleCompile!L$1:L655)),COLUMNS($A655:L655))</f>
        <v>58.1</v>
      </c>
      <c r="M655" s="1">
        <f>INDEX(ScheduleRef!$D$2:$AB$853,_xlfn.AGGREGATE(15,6,(ROW(ScheduleRef!$D$2:$AB$853)-ROW(ScheduleRef!$D$2)+1)/(ScheduleRef!$D$2:$D$853&lt;&gt;""),ROWS(ScheduleCompile!M$1:M655)),COLUMNS($A655:M655))</f>
        <v>58.1</v>
      </c>
      <c r="N655" s="1">
        <f>INDEX(ScheduleRef!$D$2:$AB$853,_xlfn.AGGREGATE(15,6,(ROW(ScheduleRef!$D$2:$AB$853)-ROW(ScheduleRef!$D$2)+1)/(ScheduleRef!$D$2:$D$853&lt;&gt;""),ROWS(ScheduleCompile!N$1:N655)),COLUMNS($A655:N655))</f>
        <v>58.1</v>
      </c>
      <c r="O655" s="1">
        <f>INDEX(ScheduleRef!$D$2:$AB$853,_xlfn.AGGREGATE(15,6,(ROW(ScheduleRef!$D$2:$AB$853)-ROW(ScheduleRef!$D$2)+1)/(ScheduleRef!$D$2:$D$853&lt;&gt;""),ROWS(ScheduleCompile!O$1:O655)),COLUMNS($A655:O655))</f>
        <v>58.1</v>
      </c>
      <c r="P655" s="1">
        <f>INDEX(ScheduleRef!$D$2:$AB$853,_xlfn.AGGREGATE(15,6,(ROW(ScheduleRef!$D$2:$AB$853)-ROW(ScheduleRef!$D$2)+1)/(ScheduleRef!$D$2:$D$853&lt;&gt;""),ROWS(ScheduleCompile!P$1:P655)),COLUMNS($A655:P655))</f>
        <v>58.1</v>
      </c>
      <c r="Q655" s="1">
        <f>INDEX(ScheduleRef!$D$2:$AB$853,_xlfn.AGGREGATE(15,6,(ROW(ScheduleRef!$D$2:$AB$853)-ROW(ScheduleRef!$D$2)+1)/(ScheduleRef!$D$2:$D$853&lt;&gt;""),ROWS(ScheduleCompile!Q$1:Q655)),COLUMNS($A655:Q655))</f>
        <v>58.1</v>
      </c>
      <c r="R655" s="1">
        <f>INDEX(ScheduleRef!$D$2:$AB$853,_xlfn.AGGREGATE(15,6,(ROW(ScheduleRef!$D$2:$AB$853)-ROW(ScheduleRef!$D$2)+1)/(ScheduleRef!$D$2:$D$853&lt;&gt;""),ROWS(ScheduleCompile!R$1:R655)),COLUMNS($A655:R655))</f>
        <v>58.1</v>
      </c>
      <c r="S655" s="1">
        <f>INDEX(ScheduleRef!$D$2:$AB$853,_xlfn.AGGREGATE(15,6,(ROW(ScheduleRef!$D$2:$AB$853)-ROW(ScheduleRef!$D$2)+1)/(ScheduleRef!$D$2:$D$853&lt;&gt;""),ROWS(ScheduleCompile!S$1:S655)),COLUMNS($A655:S655))</f>
        <v>58.1</v>
      </c>
      <c r="T655" s="1">
        <f>INDEX(ScheduleRef!$D$2:$AB$853,_xlfn.AGGREGATE(15,6,(ROW(ScheduleRef!$D$2:$AB$853)-ROW(ScheduleRef!$D$2)+1)/(ScheduleRef!$D$2:$D$853&lt;&gt;""),ROWS(ScheduleCompile!T$1:T655)),COLUMNS($A655:T655))</f>
        <v>58.1</v>
      </c>
      <c r="U655" s="1">
        <f>INDEX(ScheduleRef!$D$2:$AB$853,_xlfn.AGGREGATE(15,6,(ROW(ScheduleRef!$D$2:$AB$853)-ROW(ScheduleRef!$D$2)+1)/(ScheduleRef!$D$2:$D$853&lt;&gt;""),ROWS(ScheduleCompile!U$1:U655)),COLUMNS($A655:U655))</f>
        <v>58.1</v>
      </c>
      <c r="V655" s="1">
        <f>INDEX(ScheduleRef!$D$2:$AB$853,_xlfn.AGGREGATE(15,6,(ROW(ScheduleRef!$D$2:$AB$853)-ROW(ScheduleRef!$D$2)+1)/(ScheduleRef!$D$2:$D$853&lt;&gt;""),ROWS(ScheduleCompile!V$1:V655)),COLUMNS($A655:V655))</f>
        <v>58.1</v>
      </c>
      <c r="W655" s="1">
        <f>INDEX(ScheduleRef!$D$2:$AB$853,_xlfn.AGGREGATE(15,6,(ROW(ScheduleRef!$D$2:$AB$853)-ROW(ScheduleRef!$D$2)+1)/(ScheduleRef!$D$2:$D$853&lt;&gt;""),ROWS(ScheduleCompile!W$1:W655)),COLUMNS($A655:W655))</f>
        <v>58.1</v>
      </c>
      <c r="X655" s="1">
        <f>INDEX(ScheduleRef!$D$2:$AB$853,_xlfn.AGGREGATE(15,6,(ROW(ScheduleRef!$D$2:$AB$853)-ROW(ScheduleRef!$D$2)+1)/(ScheduleRef!$D$2:$D$853&lt;&gt;""),ROWS(ScheduleCompile!X$1:X655)),COLUMNS($A655:X655))</f>
        <v>58.1</v>
      </c>
      <c r="Y655" s="1">
        <f>INDEX(ScheduleRef!$D$2:$AB$853,_xlfn.AGGREGATE(15,6,(ROW(ScheduleRef!$D$2:$AB$853)-ROW(ScheduleRef!$D$2)+1)/(ScheduleRef!$D$2:$D$853&lt;&gt;""),ROWS(ScheduleCompile!Y$1:Y655)),COLUMNS($A655:Y655))</f>
        <v>58.1</v>
      </c>
    </row>
    <row r="656" spans="1:25" x14ac:dyDescent="0.25">
      <c r="A656" s="30" t="str">
        <f>INDEX(ScheduleRef!$D$2:$AB$853,_xlfn.AGGREGATE(15,6,(ROW(ScheduleRef!$D$2:$AB$853)-ROW(ScheduleRef!$D$2)+1)/(ScheduleRef!$D$2:$D$853&lt;&gt;""),ROWS(ScheduleCompile!A$1:A656)),COLUMNS($A656:A656))</f>
        <v>WaterMainCZ11Jul</v>
      </c>
      <c r="B656" s="1">
        <f>INDEX(ScheduleRef!$D$2:$AB$853,_xlfn.AGGREGATE(15,6,(ROW(ScheduleRef!$D$2:$AB$853)-ROW(ScheduleRef!$D$2)+1)/(ScheduleRef!$D$2:$D$853&lt;&gt;""),ROWS(ScheduleCompile!B$1:B656)),COLUMNS($A656:B656))</f>
        <v>62.8</v>
      </c>
      <c r="C656" s="1">
        <f>INDEX(ScheduleRef!$D$2:$AB$853,_xlfn.AGGREGATE(15,6,(ROW(ScheduleRef!$D$2:$AB$853)-ROW(ScheduleRef!$D$2)+1)/(ScheduleRef!$D$2:$D$853&lt;&gt;""),ROWS(ScheduleCompile!C$1:C656)),COLUMNS($A656:C656))</f>
        <v>62.8</v>
      </c>
      <c r="D656" s="1">
        <f>INDEX(ScheduleRef!$D$2:$AB$853,_xlfn.AGGREGATE(15,6,(ROW(ScheduleRef!$D$2:$AB$853)-ROW(ScheduleRef!$D$2)+1)/(ScheduleRef!$D$2:$D$853&lt;&gt;""),ROWS(ScheduleCompile!D$1:D656)),COLUMNS($A656:D656))</f>
        <v>62.8</v>
      </c>
      <c r="E656" s="1">
        <f>INDEX(ScheduleRef!$D$2:$AB$853,_xlfn.AGGREGATE(15,6,(ROW(ScheduleRef!$D$2:$AB$853)-ROW(ScheduleRef!$D$2)+1)/(ScheduleRef!$D$2:$D$853&lt;&gt;""),ROWS(ScheduleCompile!E$1:E656)),COLUMNS($A656:E656))</f>
        <v>62.8</v>
      </c>
      <c r="F656" s="1">
        <f>INDEX(ScheduleRef!$D$2:$AB$853,_xlfn.AGGREGATE(15,6,(ROW(ScheduleRef!$D$2:$AB$853)-ROW(ScheduleRef!$D$2)+1)/(ScheduleRef!$D$2:$D$853&lt;&gt;""),ROWS(ScheduleCompile!F$1:F656)),COLUMNS($A656:F656))</f>
        <v>62.8</v>
      </c>
      <c r="G656" s="1">
        <f>INDEX(ScheduleRef!$D$2:$AB$853,_xlfn.AGGREGATE(15,6,(ROW(ScheduleRef!$D$2:$AB$853)-ROW(ScheduleRef!$D$2)+1)/(ScheduleRef!$D$2:$D$853&lt;&gt;""),ROWS(ScheduleCompile!G$1:G656)),COLUMNS($A656:G656))</f>
        <v>62.8</v>
      </c>
      <c r="H656" s="1">
        <f>INDEX(ScheduleRef!$D$2:$AB$853,_xlfn.AGGREGATE(15,6,(ROW(ScheduleRef!$D$2:$AB$853)-ROW(ScheduleRef!$D$2)+1)/(ScheduleRef!$D$2:$D$853&lt;&gt;""),ROWS(ScheduleCompile!H$1:H656)),COLUMNS($A656:H656))</f>
        <v>62.8</v>
      </c>
      <c r="I656" s="1">
        <f>INDEX(ScheduleRef!$D$2:$AB$853,_xlfn.AGGREGATE(15,6,(ROW(ScheduleRef!$D$2:$AB$853)-ROW(ScheduleRef!$D$2)+1)/(ScheduleRef!$D$2:$D$853&lt;&gt;""),ROWS(ScheduleCompile!I$1:I656)),COLUMNS($A656:I656))</f>
        <v>62.8</v>
      </c>
      <c r="J656" s="1">
        <f>INDEX(ScheduleRef!$D$2:$AB$853,_xlfn.AGGREGATE(15,6,(ROW(ScheduleRef!$D$2:$AB$853)-ROW(ScheduleRef!$D$2)+1)/(ScheduleRef!$D$2:$D$853&lt;&gt;""),ROWS(ScheduleCompile!J$1:J656)),COLUMNS($A656:J656))</f>
        <v>62.8</v>
      </c>
      <c r="K656" s="1">
        <f>INDEX(ScheduleRef!$D$2:$AB$853,_xlfn.AGGREGATE(15,6,(ROW(ScheduleRef!$D$2:$AB$853)-ROW(ScheduleRef!$D$2)+1)/(ScheduleRef!$D$2:$D$853&lt;&gt;""),ROWS(ScheduleCompile!K$1:K656)),COLUMNS($A656:K656))</f>
        <v>62.8</v>
      </c>
      <c r="L656" s="1">
        <f>INDEX(ScheduleRef!$D$2:$AB$853,_xlfn.AGGREGATE(15,6,(ROW(ScheduleRef!$D$2:$AB$853)-ROW(ScheduleRef!$D$2)+1)/(ScheduleRef!$D$2:$D$853&lt;&gt;""),ROWS(ScheduleCompile!L$1:L656)),COLUMNS($A656:L656))</f>
        <v>62.8</v>
      </c>
      <c r="M656" s="1">
        <f>INDEX(ScheduleRef!$D$2:$AB$853,_xlfn.AGGREGATE(15,6,(ROW(ScheduleRef!$D$2:$AB$853)-ROW(ScheduleRef!$D$2)+1)/(ScheduleRef!$D$2:$D$853&lt;&gt;""),ROWS(ScheduleCompile!M$1:M656)),COLUMNS($A656:M656))</f>
        <v>62.8</v>
      </c>
      <c r="N656" s="1">
        <f>INDEX(ScheduleRef!$D$2:$AB$853,_xlfn.AGGREGATE(15,6,(ROW(ScheduleRef!$D$2:$AB$853)-ROW(ScheduleRef!$D$2)+1)/(ScheduleRef!$D$2:$D$853&lt;&gt;""),ROWS(ScheduleCompile!N$1:N656)),COLUMNS($A656:N656))</f>
        <v>62.8</v>
      </c>
      <c r="O656" s="1">
        <f>INDEX(ScheduleRef!$D$2:$AB$853,_xlfn.AGGREGATE(15,6,(ROW(ScheduleRef!$D$2:$AB$853)-ROW(ScheduleRef!$D$2)+1)/(ScheduleRef!$D$2:$D$853&lt;&gt;""),ROWS(ScheduleCompile!O$1:O656)),COLUMNS($A656:O656))</f>
        <v>62.8</v>
      </c>
      <c r="P656" s="1">
        <f>INDEX(ScheduleRef!$D$2:$AB$853,_xlfn.AGGREGATE(15,6,(ROW(ScheduleRef!$D$2:$AB$853)-ROW(ScheduleRef!$D$2)+1)/(ScheduleRef!$D$2:$D$853&lt;&gt;""),ROWS(ScheduleCompile!P$1:P656)),COLUMNS($A656:P656))</f>
        <v>62.8</v>
      </c>
      <c r="Q656" s="1">
        <f>INDEX(ScheduleRef!$D$2:$AB$853,_xlfn.AGGREGATE(15,6,(ROW(ScheduleRef!$D$2:$AB$853)-ROW(ScheduleRef!$D$2)+1)/(ScheduleRef!$D$2:$D$853&lt;&gt;""),ROWS(ScheduleCompile!Q$1:Q656)),COLUMNS($A656:Q656))</f>
        <v>62.8</v>
      </c>
      <c r="R656" s="1">
        <f>INDEX(ScheduleRef!$D$2:$AB$853,_xlfn.AGGREGATE(15,6,(ROW(ScheduleRef!$D$2:$AB$853)-ROW(ScheduleRef!$D$2)+1)/(ScheduleRef!$D$2:$D$853&lt;&gt;""),ROWS(ScheduleCompile!R$1:R656)),COLUMNS($A656:R656))</f>
        <v>62.8</v>
      </c>
      <c r="S656" s="1">
        <f>INDEX(ScheduleRef!$D$2:$AB$853,_xlfn.AGGREGATE(15,6,(ROW(ScheduleRef!$D$2:$AB$853)-ROW(ScheduleRef!$D$2)+1)/(ScheduleRef!$D$2:$D$853&lt;&gt;""),ROWS(ScheduleCompile!S$1:S656)),COLUMNS($A656:S656))</f>
        <v>62.8</v>
      </c>
      <c r="T656" s="1">
        <f>INDEX(ScheduleRef!$D$2:$AB$853,_xlfn.AGGREGATE(15,6,(ROW(ScheduleRef!$D$2:$AB$853)-ROW(ScheduleRef!$D$2)+1)/(ScheduleRef!$D$2:$D$853&lt;&gt;""),ROWS(ScheduleCompile!T$1:T656)),COLUMNS($A656:T656))</f>
        <v>62.8</v>
      </c>
      <c r="U656" s="1">
        <f>INDEX(ScheduleRef!$D$2:$AB$853,_xlfn.AGGREGATE(15,6,(ROW(ScheduleRef!$D$2:$AB$853)-ROW(ScheduleRef!$D$2)+1)/(ScheduleRef!$D$2:$D$853&lt;&gt;""),ROWS(ScheduleCompile!U$1:U656)),COLUMNS($A656:U656))</f>
        <v>62.8</v>
      </c>
      <c r="V656" s="1">
        <f>INDEX(ScheduleRef!$D$2:$AB$853,_xlfn.AGGREGATE(15,6,(ROW(ScheduleRef!$D$2:$AB$853)-ROW(ScheduleRef!$D$2)+1)/(ScheduleRef!$D$2:$D$853&lt;&gt;""),ROWS(ScheduleCompile!V$1:V656)),COLUMNS($A656:V656))</f>
        <v>62.8</v>
      </c>
      <c r="W656" s="1">
        <f>INDEX(ScheduleRef!$D$2:$AB$853,_xlfn.AGGREGATE(15,6,(ROW(ScheduleRef!$D$2:$AB$853)-ROW(ScheduleRef!$D$2)+1)/(ScheduleRef!$D$2:$D$853&lt;&gt;""),ROWS(ScheduleCompile!W$1:W656)),COLUMNS($A656:W656))</f>
        <v>62.8</v>
      </c>
      <c r="X656" s="1">
        <f>INDEX(ScheduleRef!$D$2:$AB$853,_xlfn.AGGREGATE(15,6,(ROW(ScheduleRef!$D$2:$AB$853)-ROW(ScheduleRef!$D$2)+1)/(ScheduleRef!$D$2:$D$853&lt;&gt;""),ROWS(ScheduleCompile!X$1:X656)),COLUMNS($A656:X656))</f>
        <v>62.8</v>
      </c>
      <c r="Y656" s="1">
        <f>INDEX(ScheduleRef!$D$2:$AB$853,_xlfn.AGGREGATE(15,6,(ROW(ScheduleRef!$D$2:$AB$853)-ROW(ScheduleRef!$D$2)+1)/(ScheduleRef!$D$2:$D$853&lt;&gt;""),ROWS(ScheduleCompile!Y$1:Y656)),COLUMNS($A656:Y656))</f>
        <v>62.8</v>
      </c>
    </row>
    <row r="657" spans="1:25" x14ac:dyDescent="0.25">
      <c r="A657" s="30" t="str">
        <f>INDEX(ScheduleRef!$D$2:$AB$853,_xlfn.AGGREGATE(15,6,(ROW(ScheduleRef!$D$2:$AB$853)-ROW(ScheduleRef!$D$2)+1)/(ScheduleRef!$D$2:$D$853&lt;&gt;""),ROWS(ScheduleCompile!A$1:A657)),COLUMNS($A657:A657))</f>
        <v>WaterMainCZ11Aug</v>
      </c>
      <c r="B657" s="1">
        <f>INDEX(ScheduleRef!$D$2:$AB$853,_xlfn.AGGREGATE(15,6,(ROW(ScheduleRef!$D$2:$AB$853)-ROW(ScheduleRef!$D$2)+1)/(ScheduleRef!$D$2:$D$853&lt;&gt;""),ROWS(ScheduleCompile!B$1:B657)),COLUMNS($A657:B657))</f>
        <v>64.400000000000006</v>
      </c>
      <c r="C657" s="1">
        <f>INDEX(ScheduleRef!$D$2:$AB$853,_xlfn.AGGREGATE(15,6,(ROW(ScheduleRef!$D$2:$AB$853)-ROW(ScheduleRef!$D$2)+1)/(ScheduleRef!$D$2:$D$853&lt;&gt;""),ROWS(ScheduleCompile!C$1:C657)),COLUMNS($A657:C657))</f>
        <v>64.400000000000006</v>
      </c>
      <c r="D657" s="1">
        <f>INDEX(ScheduleRef!$D$2:$AB$853,_xlfn.AGGREGATE(15,6,(ROW(ScheduleRef!$D$2:$AB$853)-ROW(ScheduleRef!$D$2)+1)/(ScheduleRef!$D$2:$D$853&lt;&gt;""),ROWS(ScheduleCompile!D$1:D657)),COLUMNS($A657:D657))</f>
        <v>64.400000000000006</v>
      </c>
      <c r="E657" s="1">
        <f>INDEX(ScheduleRef!$D$2:$AB$853,_xlfn.AGGREGATE(15,6,(ROW(ScheduleRef!$D$2:$AB$853)-ROW(ScheduleRef!$D$2)+1)/(ScheduleRef!$D$2:$D$853&lt;&gt;""),ROWS(ScheduleCompile!E$1:E657)),COLUMNS($A657:E657))</f>
        <v>64.400000000000006</v>
      </c>
      <c r="F657" s="1">
        <f>INDEX(ScheduleRef!$D$2:$AB$853,_xlfn.AGGREGATE(15,6,(ROW(ScheduleRef!$D$2:$AB$853)-ROW(ScheduleRef!$D$2)+1)/(ScheduleRef!$D$2:$D$853&lt;&gt;""),ROWS(ScheduleCompile!F$1:F657)),COLUMNS($A657:F657))</f>
        <v>64.400000000000006</v>
      </c>
      <c r="G657" s="1">
        <f>INDEX(ScheduleRef!$D$2:$AB$853,_xlfn.AGGREGATE(15,6,(ROW(ScheduleRef!$D$2:$AB$853)-ROW(ScheduleRef!$D$2)+1)/(ScheduleRef!$D$2:$D$853&lt;&gt;""),ROWS(ScheduleCompile!G$1:G657)),COLUMNS($A657:G657))</f>
        <v>64.400000000000006</v>
      </c>
      <c r="H657" s="1">
        <f>INDEX(ScheduleRef!$D$2:$AB$853,_xlfn.AGGREGATE(15,6,(ROW(ScheduleRef!$D$2:$AB$853)-ROW(ScheduleRef!$D$2)+1)/(ScheduleRef!$D$2:$D$853&lt;&gt;""),ROWS(ScheduleCompile!H$1:H657)),COLUMNS($A657:H657))</f>
        <v>64.400000000000006</v>
      </c>
      <c r="I657" s="1">
        <f>INDEX(ScheduleRef!$D$2:$AB$853,_xlfn.AGGREGATE(15,6,(ROW(ScheduleRef!$D$2:$AB$853)-ROW(ScheduleRef!$D$2)+1)/(ScheduleRef!$D$2:$D$853&lt;&gt;""),ROWS(ScheduleCompile!I$1:I657)),COLUMNS($A657:I657))</f>
        <v>64.400000000000006</v>
      </c>
      <c r="J657" s="1">
        <f>INDEX(ScheduleRef!$D$2:$AB$853,_xlfn.AGGREGATE(15,6,(ROW(ScheduleRef!$D$2:$AB$853)-ROW(ScheduleRef!$D$2)+1)/(ScheduleRef!$D$2:$D$853&lt;&gt;""),ROWS(ScheduleCompile!J$1:J657)),COLUMNS($A657:J657))</f>
        <v>64.400000000000006</v>
      </c>
      <c r="K657" s="1">
        <f>INDEX(ScheduleRef!$D$2:$AB$853,_xlfn.AGGREGATE(15,6,(ROW(ScheduleRef!$D$2:$AB$853)-ROW(ScheduleRef!$D$2)+1)/(ScheduleRef!$D$2:$D$853&lt;&gt;""),ROWS(ScheduleCompile!K$1:K657)),COLUMNS($A657:K657))</f>
        <v>64.400000000000006</v>
      </c>
      <c r="L657" s="1">
        <f>INDEX(ScheduleRef!$D$2:$AB$853,_xlfn.AGGREGATE(15,6,(ROW(ScheduleRef!$D$2:$AB$853)-ROW(ScheduleRef!$D$2)+1)/(ScheduleRef!$D$2:$D$853&lt;&gt;""),ROWS(ScheduleCompile!L$1:L657)),COLUMNS($A657:L657))</f>
        <v>64.400000000000006</v>
      </c>
      <c r="M657" s="1">
        <f>INDEX(ScheduleRef!$D$2:$AB$853,_xlfn.AGGREGATE(15,6,(ROW(ScheduleRef!$D$2:$AB$853)-ROW(ScheduleRef!$D$2)+1)/(ScheduleRef!$D$2:$D$853&lt;&gt;""),ROWS(ScheduleCompile!M$1:M657)),COLUMNS($A657:M657))</f>
        <v>64.400000000000006</v>
      </c>
      <c r="N657" s="1">
        <f>INDEX(ScheduleRef!$D$2:$AB$853,_xlfn.AGGREGATE(15,6,(ROW(ScheduleRef!$D$2:$AB$853)-ROW(ScheduleRef!$D$2)+1)/(ScheduleRef!$D$2:$D$853&lt;&gt;""),ROWS(ScheduleCompile!N$1:N657)),COLUMNS($A657:N657))</f>
        <v>64.400000000000006</v>
      </c>
      <c r="O657" s="1">
        <f>INDEX(ScheduleRef!$D$2:$AB$853,_xlfn.AGGREGATE(15,6,(ROW(ScheduleRef!$D$2:$AB$853)-ROW(ScheduleRef!$D$2)+1)/(ScheduleRef!$D$2:$D$853&lt;&gt;""),ROWS(ScheduleCompile!O$1:O657)),COLUMNS($A657:O657))</f>
        <v>64.400000000000006</v>
      </c>
      <c r="P657" s="1">
        <f>INDEX(ScheduleRef!$D$2:$AB$853,_xlfn.AGGREGATE(15,6,(ROW(ScheduleRef!$D$2:$AB$853)-ROW(ScheduleRef!$D$2)+1)/(ScheduleRef!$D$2:$D$853&lt;&gt;""),ROWS(ScheduleCompile!P$1:P657)),COLUMNS($A657:P657))</f>
        <v>64.400000000000006</v>
      </c>
      <c r="Q657" s="1">
        <f>INDEX(ScheduleRef!$D$2:$AB$853,_xlfn.AGGREGATE(15,6,(ROW(ScheduleRef!$D$2:$AB$853)-ROW(ScheduleRef!$D$2)+1)/(ScheduleRef!$D$2:$D$853&lt;&gt;""),ROWS(ScheduleCompile!Q$1:Q657)),COLUMNS($A657:Q657))</f>
        <v>64.400000000000006</v>
      </c>
      <c r="R657" s="1">
        <f>INDEX(ScheduleRef!$D$2:$AB$853,_xlfn.AGGREGATE(15,6,(ROW(ScheduleRef!$D$2:$AB$853)-ROW(ScheduleRef!$D$2)+1)/(ScheduleRef!$D$2:$D$853&lt;&gt;""),ROWS(ScheduleCompile!R$1:R657)),COLUMNS($A657:R657))</f>
        <v>64.400000000000006</v>
      </c>
      <c r="S657" s="1">
        <f>INDEX(ScheduleRef!$D$2:$AB$853,_xlfn.AGGREGATE(15,6,(ROW(ScheduleRef!$D$2:$AB$853)-ROW(ScheduleRef!$D$2)+1)/(ScheduleRef!$D$2:$D$853&lt;&gt;""),ROWS(ScheduleCompile!S$1:S657)),COLUMNS($A657:S657))</f>
        <v>64.400000000000006</v>
      </c>
      <c r="T657" s="1">
        <f>INDEX(ScheduleRef!$D$2:$AB$853,_xlfn.AGGREGATE(15,6,(ROW(ScheduleRef!$D$2:$AB$853)-ROW(ScheduleRef!$D$2)+1)/(ScheduleRef!$D$2:$D$853&lt;&gt;""),ROWS(ScheduleCompile!T$1:T657)),COLUMNS($A657:T657))</f>
        <v>64.400000000000006</v>
      </c>
      <c r="U657" s="1">
        <f>INDEX(ScheduleRef!$D$2:$AB$853,_xlfn.AGGREGATE(15,6,(ROW(ScheduleRef!$D$2:$AB$853)-ROW(ScheduleRef!$D$2)+1)/(ScheduleRef!$D$2:$D$853&lt;&gt;""),ROWS(ScheduleCompile!U$1:U657)),COLUMNS($A657:U657))</f>
        <v>64.400000000000006</v>
      </c>
      <c r="V657" s="1">
        <f>INDEX(ScheduleRef!$D$2:$AB$853,_xlfn.AGGREGATE(15,6,(ROW(ScheduleRef!$D$2:$AB$853)-ROW(ScheduleRef!$D$2)+1)/(ScheduleRef!$D$2:$D$853&lt;&gt;""),ROWS(ScheduleCompile!V$1:V657)),COLUMNS($A657:V657))</f>
        <v>64.400000000000006</v>
      </c>
      <c r="W657" s="1">
        <f>INDEX(ScheduleRef!$D$2:$AB$853,_xlfn.AGGREGATE(15,6,(ROW(ScheduleRef!$D$2:$AB$853)-ROW(ScheduleRef!$D$2)+1)/(ScheduleRef!$D$2:$D$853&lt;&gt;""),ROWS(ScheduleCompile!W$1:W657)),COLUMNS($A657:W657))</f>
        <v>64.400000000000006</v>
      </c>
      <c r="X657" s="1">
        <f>INDEX(ScheduleRef!$D$2:$AB$853,_xlfn.AGGREGATE(15,6,(ROW(ScheduleRef!$D$2:$AB$853)-ROW(ScheduleRef!$D$2)+1)/(ScheduleRef!$D$2:$D$853&lt;&gt;""),ROWS(ScheduleCompile!X$1:X657)),COLUMNS($A657:X657))</f>
        <v>64.400000000000006</v>
      </c>
      <c r="Y657" s="1">
        <f>INDEX(ScheduleRef!$D$2:$AB$853,_xlfn.AGGREGATE(15,6,(ROW(ScheduleRef!$D$2:$AB$853)-ROW(ScheduleRef!$D$2)+1)/(ScheduleRef!$D$2:$D$853&lt;&gt;""),ROWS(ScheduleCompile!Y$1:Y657)),COLUMNS($A657:Y657))</f>
        <v>64.400000000000006</v>
      </c>
    </row>
    <row r="658" spans="1:25" x14ac:dyDescent="0.25">
      <c r="A658" s="30" t="str">
        <f>INDEX(ScheduleRef!$D$2:$AB$853,_xlfn.AGGREGATE(15,6,(ROW(ScheduleRef!$D$2:$AB$853)-ROW(ScheduleRef!$D$2)+1)/(ScheduleRef!$D$2:$D$853&lt;&gt;""),ROWS(ScheduleCompile!A$1:A658)),COLUMNS($A658:A658))</f>
        <v>WaterMainCZ11Sep</v>
      </c>
      <c r="B658" s="1">
        <f>INDEX(ScheduleRef!$D$2:$AB$853,_xlfn.AGGREGATE(15,6,(ROW(ScheduleRef!$D$2:$AB$853)-ROW(ScheduleRef!$D$2)+1)/(ScheduleRef!$D$2:$D$853&lt;&gt;""),ROWS(ScheduleCompile!B$1:B658)),COLUMNS($A658:B658))</f>
        <v>63.3</v>
      </c>
      <c r="C658" s="1">
        <f>INDEX(ScheduleRef!$D$2:$AB$853,_xlfn.AGGREGATE(15,6,(ROW(ScheduleRef!$D$2:$AB$853)-ROW(ScheduleRef!$D$2)+1)/(ScheduleRef!$D$2:$D$853&lt;&gt;""),ROWS(ScheduleCompile!C$1:C658)),COLUMNS($A658:C658))</f>
        <v>63.3</v>
      </c>
      <c r="D658" s="1">
        <f>INDEX(ScheduleRef!$D$2:$AB$853,_xlfn.AGGREGATE(15,6,(ROW(ScheduleRef!$D$2:$AB$853)-ROW(ScheduleRef!$D$2)+1)/(ScheduleRef!$D$2:$D$853&lt;&gt;""),ROWS(ScheduleCompile!D$1:D658)),COLUMNS($A658:D658))</f>
        <v>63.3</v>
      </c>
      <c r="E658" s="1">
        <f>INDEX(ScheduleRef!$D$2:$AB$853,_xlfn.AGGREGATE(15,6,(ROW(ScheduleRef!$D$2:$AB$853)-ROW(ScheduleRef!$D$2)+1)/(ScheduleRef!$D$2:$D$853&lt;&gt;""),ROWS(ScheduleCompile!E$1:E658)),COLUMNS($A658:E658))</f>
        <v>63.3</v>
      </c>
      <c r="F658" s="1">
        <f>INDEX(ScheduleRef!$D$2:$AB$853,_xlfn.AGGREGATE(15,6,(ROW(ScheduleRef!$D$2:$AB$853)-ROW(ScheduleRef!$D$2)+1)/(ScheduleRef!$D$2:$D$853&lt;&gt;""),ROWS(ScheduleCompile!F$1:F658)),COLUMNS($A658:F658))</f>
        <v>63.3</v>
      </c>
      <c r="G658" s="1">
        <f>INDEX(ScheduleRef!$D$2:$AB$853,_xlfn.AGGREGATE(15,6,(ROW(ScheduleRef!$D$2:$AB$853)-ROW(ScheduleRef!$D$2)+1)/(ScheduleRef!$D$2:$D$853&lt;&gt;""),ROWS(ScheduleCompile!G$1:G658)),COLUMNS($A658:G658))</f>
        <v>63.3</v>
      </c>
      <c r="H658" s="1">
        <f>INDEX(ScheduleRef!$D$2:$AB$853,_xlfn.AGGREGATE(15,6,(ROW(ScheduleRef!$D$2:$AB$853)-ROW(ScheduleRef!$D$2)+1)/(ScheduleRef!$D$2:$D$853&lt;&gt;""),ROWS(ScheduleCompile!H$1:H658)),COLUMNS($A658:H658))</f>
        <v>63.3</v>
      </c>
      <c r="I658" s="1">
        <f>INDEX(ScheduleRef!$D$2:$AB$853,_xlfn.AGGREGATE(15,6,(ROW(ScheduleRef!$D$2:$AB$853)-ROW(ScheduleRef!$D$2)+1)/(ScheduleRef!$D$2:$D$853&lt;&gt;""),ROWS(ScheduleCompile!I$1:I658)),COLUMNS($A658:I658))</f>
        <v>63.3</v>
      </c>
      <c r="J658" s="1">
        <f>INDEX(ScheduleRef!$D$2:$AB$853,_xlfn.AGGREGATE(15,6,(ROW(ScheduleRef!$D$2:$AB$853)-ROW(ScheduleRef!$D$2)+1)/(ScheduleRef!$D$2:$D$853&lt;&gt;""),ROWS(ScheduleCompile!J$1:J658)),COLUMNS($A658:J658))</f>
        <v>63.3</v>
      </c>
      <c r="K658" s="1">
        <f>INDEX(ScheduleRef!$D$2:$AB$853,_xlfn.AGGREGATE(15,6,(ROW(ScheduleRef!$D$2:$AB$853)-ROW(ScheduleRef!$D$2)+1)/(ScheduleRef!$D$2:$D$853&lt;&gt;""),ROWS(ScheduleCompile!K$1:K658)),COLUMNS($A658:K658))</f>
        <v>63.3</v>
      </c>
      <c r="L658" s="1">
        <f>INDEX(ScheduleRef!$D$2:$AB$853,_xlfn.AGGREGATE(15,6,(ROW(ScheduleRef!$D$2:$AB$853)-ROW(ScheduleRef!$D$2)+1)/(ScheduleRef!$D$2:$D$853&lt;&gt;""),ROWS(ScheduleCompile!L$1:L658)),COLUMNS($A658:L658))</f>
        <v>63.3</v>
      </c>
      <c r="M658" s="1">
        <f>INDEX(ScheduleRef!$D$2:$AB$853,_xlfn.AGGREGATE(15,6,(ROW(ScheduleRef!$D$2:$AB$853)-ROW(ScheduleRef!$D$2)+1)/(ScheduleRef!$D$2:$D$853&lt;&gt;""),ROWS(ScheduleCompile!M$1:M658)),COLUMNS($A658:M658))</f>
        <v>63.3</v>
      </c>
      <c r="N658" s="1">
        <f>INDEX(ScheduleRef!$D$2:$AB$853,_xlfn.AGGREGATE(15,6,(ROW(ScheduleRef!$D$2:$AB$853)-ROW(ScheduleRef!$D$2)+1)/(ScheduleRef!$D$2:$D$853&lt;&gt;""),ROWS(ScheduleCompile!N$1:N658)),COLUMNS($A658:N658))</f>
        <v>63.3</v>
      </c>
      <c r="O658" s="1">
        <f>INDEX(ScheduleRef!$D$2:$AB$853,_xlfn.AGGREGATE(15,6,(ROW(ScheduleRef!$D$2:$AB$853)-ROW(ScheduleRef!$D$2)+1)/(ScheduleRef!$D$2:$D$853&lt;&gt;""),ROWS(ScheduleCompile!O$1:O658)),COLUMNS($A658:O658))</f>
        <v>63.3</v>
      </c>
      <c r="P658" s="1">
        <f>INDEX(ScheduleRef!$D$2:$AB$853,_xlfn.AGGREGATE(15,6,(ROW(ScheduleRef!$D$2:$AB$853)-ROW(ScheduleRef!$D$2)+1)/(ScheduleRef!$D$2:$D$853&lt;&gt;""),ROWS(ScheduleCompile!P$1:P658)),COLUMNS($A658:P658))</f>
        <v>63.3</v>
      </c>
      <c r="Q658" s="1">
        <f>INDEX(ScheduleRef!$D$2:$AB$853,_xlfn.AGGREGATE(15,6,(ROW(ScheduleRef!$D$2:$AB$853)-ROW(ScheduleRef!$D$2)+1)/(ScheduleRef!$D$2:$D$853&lt;&gt;""),ROWS(ScheduleCompile!Q$1:Q658)),COLUMNS($A658:Q658))</f>
        <v>63.3</v>
      </c>
      <c r="R658" s="1">
        <f>INDEX(ScheduleRef!$D$2:$AB$853,_xlfn.AGGREGATE(15,6,(ROW(ScheduleRef!$D$2:$AB$853)-ROW(ScheduleRef!$D$2)+1)/(ScheduleRef!$D$2:$D$853&lt;&gt;""),ROWS(ScheduleCompile!R$1:R658)),COLUMNS($A658:R658))</f>
        <v>63.3</v>
      </c>
      <c r="S658" s="1">
        <f>INDEX(ScheduleRef!$D$2:$AB$853,_xlfn.AGGREGATE(15,6,(ROW(ScheduleRef!$D$2:$AB$853)-ROW(ScheduleRef!$D$2)+1)/(ScheduleRef!$D$2:$D$853&lt;&gt;""),ROWS(ScheduleCompile!S$1:S658)),COLUMNS($A658:S658))</f>
        <v>63.3</v>
      </c>
      <c r="T658" s="1">
        <f>INDEX(ScheduleRef!$D$2:$AB$853,_xlfn.AGGREGATE(15,6,(ROW(ScheduleRef!$D$2:$AB$853)-ROW(ScheduleRef!$D$2)+1)/(ScheduleRef!$D$2:$D$853&lt;&gt;""),ROWS(ScheduleCompile!T$1:T658)),COLUMNS($A658:T658))</f>
        <v>63.3</v>
      </c>
      <c r="U658" s="1">
        <f>INDEX(ScheduleRef!$D$2:$AB$853,_xlfn.AGGREGATE(15,6,(ROW(ScheduleRef!$D$2:$AB$853)-ROW(ScheduleRef!$D$2)+1)/(ScheduleRef!$D$2:$D$853&lt;&gt;""),ROWS(ScheduleCompile!U$1:U658)),COLUMNS($A658:U658))</f>
        <v>63.3</v>
      </c>
      <c r="V658" s="1">
        <f>INDEX(ScheduleRef!$D$2:$AB$853,_xlfn.AGGREGATE(15,6,(ROW(ScheduleRef!$D$2:$AB$853)-ROW(ScheduleRef!$D$2)+1)/(ScheduleRef!$D$2:$D$853&lt;&gt;""),ROWS(ScheduleCompile!V$1:V658)),COLUMNS($A658:V658))</f>
        <v>63.3</v>
      </c>
      <c r="W658" s="1">
        <f>INDEX(ScheduleRef!$D$2:$AB$853,_xlfn.AGGREGATE(15,6,(ROW(ScheduleRef!$D$2:$AB$853)-ROW(ScheduleRef!$D$2)+1)/(ScheduleRef!$D$2:$D$853&lt;&gt;""),ROWS(ScheduleCompile!W$1:W658)),COLUMNS($A658:W658))</f>
        <v>63.3</v>
      </c>
      <c r="X658" s="1">
        <f>INDEX(ScheduleRef!$D$2:$AB$853,_xlfn.AGGREGATE(15,6,(ROW(ScheduleRef!$D$2:$AB$853)-ROW(ScheduleRef!$D$2)+1)/(ScheduleRef!$D$2:$D$853&lt;&gt;""),ROWS(ScheduleCompile!X$1:X658)),COLUMNS($A658:X658))</f>
        <v>63.3</v>
      </c>
      <c r="Y658" s="1">
        <f>INDEX(ScheduleRef!$D$2:$AB$853,_xlfn.AGGREGATE(15,6,(ROW(ScheduleRef!$D$2:$AB$853)-ROW(ScheduleRef!$D$2)+1)/(ScheduleRef!$D$2:$D$853&lt;&gt;""),ROWS(ScheduleCompile!Y$1:Y658)),COLUMNS($A658:Y658))</f>
        <v>63.3</v>
      </c>
    </row>
    <row r="659" spans="1:25" x14ac:dyDescent="0.25">
      <c r="A659" s="30" t="str">
        <f>INDEX(ScheduleRef!$D$2:$AB$853,_xlfn.AGGREGATE(15,6,(ROW(ScheduleRef!$D$2:$AB$853)-ROW(ScheduleRef!$D$2)+1)/(ScheduleRef!$D$2:$D$853&lt;&gt;""),ROWS(ScheduleCompile!A$1:A659)),COLUMNS($A659:A659))</f>
        <v>WaterMainCZ11Oct</v>
      </c>
      <c r="B659" s="1">
        <f>INDEX(ScheduleRef!$D$2:$AB$853,_xlfn.AGGREGATE(15,6,(ROW(ScheduleRef!$D$2:$AB$853)-ROW(ScheduleRef!$D$2)+1)/(ScheduleRef!$D$2:$D$853&lt;&gt;""),ROWS(ScheduleCompile!B$1:B659)),COLUMNS($A659:B659))</f>
        <v>61.4</v>
      </c>
      <c r="C659" s="1">
        <f>INDEX(ScheduleRef!$D$2:$AB$853,_xlfn.AGGREGATE(15,6,(ROW(ScheduleRef!$D$2:$AB$853)-ROW(ScheduleRef!$D$2)+1)/(ScheduleRef!$D$2:$D$853&lt;&gt;""),ROWS(ScheduleCompile!C$1:C659)),COLUMNS($A659:C659))</f>
        <v>61.4</v>
      </c>
      <c r="D659" s="1">
        <f>INDEX(ScheduleRef!$D$2:$AB$853,_xlfn.AGGREGATE(15,6,(ROW(ScheduleRef!$D$2:$AB$853)-ROW(ScheduleRef!$D$2)+1)/(ScheduleRef!$D$2:$D$853&lt;&gt;""),ROWS(ScheduleCompile!D$1:D659)),COLUMNS($A659:D659))</f>
        <v>61.4</v>
      </c>
      <c r="E659" s="1">
        <f>INDEX(ScheduleRef!$D$2:$AB$853,_xlfn.AGGREGATE(15,6,(ROW(ScheduleRef!$D$2:$AB$853)-ROW(ScheduleRef!$D$2)+1)/(ScheduleRef!$D$2:$D$853&lt;&gt;""),ROWS(ScheduleCompile!E$1:E659)),COLUMNS($A659:E659))</f>
        <v>61.4</v>
      </c>
      <c r="F659" s="1">
        <f>INDEX(ScheduleRef!$D$2:$AB$853,_xlfn.AGGREGATE(15,6,(ROW(ScheduleRef!$D$2:$AB$853)-ROW(ScheduleRef!$D$2)+1)/(ScheduleRef!$D$2:$D$853&lt;&gt;""),ROWS(ScheduleCompile!F$1:F659)),COLUMNS($A659:F659))</f>
        <v>61.4</v>
      </c>
      <c r="G659" s="1">
        <f>INDEX(ScheduleRef!$D$2:$AB$853,_xlfn.AGGREGATE(15,6,(ROW(ScheduleRef!$D$2:$AB$853)-ROW(ScheduleRef!$D$2)+1)/(ScheduleRef!$D$2:$D$853&lt;&gt;""),ROWS(ScheduleCompile!G$1:G659)),COLUMNS($A659:G659))</f>
        <v>61.4</v>
      </c>
      <c r="H659" s="1">
        <f>INDEX(ScheduleRef!$D$2:$AB$853,_xlfn.AGGREGATE(15,6,(ROW(ScheduleRef!$D$2:$AB$853)-ROW(ScheduleRef!$D$2)+1)/(ScheduleRef!$D$2:$D$853&lt;&gt;""),ROWS(ScheduleCompile!H$1:H659)),COLUMNS($A659:H659))</f>
        <v>61.4</v>
      </c>
      <c r="I659" s="1">
        <f>INDEX(ScheduleRef!$D$2:$AB$853,_xlfn.AGGREGATE(15,6,(ROW(ScheduleRef!$D$2:$AB$853)-ROW(ScheduleRef!$D$2)+1)/(ScheduleRef!$D$2:$D$853&lt;&gt;""),ROWS(ScheduleCompile!I$1:I659)),COLUMNS($A659:I659))</f>
        <v>61.4</v>
      </c>
      <c r="J659" s="1">
        <f>INDEX(ScheduleRef!$D$2:$AB$853,_xlfn.AGGREGATE(15,6,(ROW(ScheduleRef!$D$2:$AB$853)-ROW(ScheduleRef!$D$2)+1)/(ScheduleRef!$D$2:$D$853&lt;&gt;""),ROWS(ScheduleCompile!J$1:J659)),COLUMNS($A659:J659))</f>
        <v>61.4</v>
      </c>
      <c r="K659" s="1">
        <f>INDEX(ScheduleRef!$D$2:$AB$853,_xlfn.AGGREGATE(15,6,(ROW(ScheduleRef!$D$2:$AB$853)-ROW(ScheduleRef!$D$2)+1)/(ScheduleRef!$D$2:$D$853&lt;&gt;""),ROWS(ScheduleCompile!K$1:K659)),COLUMNS($A659:K659))</f>
        <v>61.4</v>
      </c>
      <c r="L659" s="1">
        <f>INDEX(ScheduleRef!$D$2:$AB$853,_xlfn.AGGREGATE(15,6,(ROW(ScheduleRef!$D$2:$AB$853)-ROW(ScheduleRef!$D$2)+1)/(ScheduleRef!$D$2:$D$853&lt;&gt;""),ROWS(ScheduleCompile!L$1:L659)),COLUMNS($A659:L659))</f>
        <v>61.4</v>
      </c>
      <c r="M659" s="1">
        <f>INDEX(ScheduleRef!$D$2:$AB$853,_xlfn.AGGREGATE(15,6,(ROW(ScheduleRef!$D$2:$AB$853)-ROW(ScheduleRef!$D$2)+1)/(ScheduleRef!$D$2:$D$853&lt;&gt;""),ROWS(ScheduleCompile!M$1:M659)),COLUMNS($A659:M659))</f>
        <v>61.4</v>
      </c>
      <c r="N659" s="1">
        <f>INDEX(ScheduleRef!$D$2:$AB$853,_xlfn.AGGREGATE(15,6,(ROW(ScheduleRef!$D$2:$AB$853)-ROW(ScheduleRef!$D$2)+1)/(ScheduleRef!$D$2:$D$853&lt;&gt;""),ROWS(ScheduleCompile!N$1:N659)),COLUMNS($A659:N659))</f>
        <v>61.4</v>
      </c>
      <c r="O659" s="1">
        <f>INDEX(ScheduleRef!$D$2:$AB$853,_xlfn.AGGREGATE(15,6,(ROW(ScheduleRef!$D$2:$AB$853)-ROW(ScheduleRef!$D$2)+1)/(ScheduleRef!$D$2:$D$853&lt;&gt;""),ROWS(ScheduleCompile!O$1:O659)),COLUMNS($A659:O659))</f>
        <v>61.4</v>
      </c>
      <c r="P659" s="1">
        <f>INDEX(ScheduleRef!$D$2:$AB$853,_xlfn.AGGREGATE(15,6,(ROW(ScheduleRef!$D$2:$AB$853)-ROW(ScheduleRef!$D$2)+1)/(ScheduleRef!$D$2:$D$853&lt;&gt;""),ROWS(ScheduleCompile!P$1:P659)),COLUMNS($A659:P659))</f>
        <v>61.4</v>
      </c>
      <c r="Q659" s="1">
        <f>INDEX(ScheduleRef!$D$2:$AB$853,_xlfn.AGGREGATE(15,6,(ROW(ScheduleRef!$D$2:$AB$853)-ROW(ScheduleRef!$D$2)+1)/(ScheduleRef!$D$2:$D$853&lt;&gt;""),ROWS(ScheduleCompile!Q$1:Q659)),COLUMNS($A659:Q659))</f>
        <v>61.4</v>
      </c>
      <c r="R659" s="1">
        <f>INDEX(ScheduleRef!$D$2:$AB$853,_xlfn.AGGREGATE(15,6,(ROW(ScheduleRef!$D$2:$AB$853)-ROW(ScheduleRef!$D$2)+1)/(ScheduleRef!$D$2:$D$853&lt;&gt;""),ROWS(ScheduleCompile!R$1:R659)),COLUMNS($A659:R659))</f>
        <v>61.4</v>
      </c>
      <c r="S659" s="1">
        <f>INDEX(ScheduleRef!$D$2:$AB$853,_xlfn.AGGREGATE(15,6,(ROW(ScheduleRef!$D$2:$AB$853)-ROW(ScheduleRef!$D$2)+1)/(ScheduleRef!$D$2:$D$853&lt;&gt;""),ROWS(ScheduleCompile!S$1:S659)),COLUMNS($A659:S659))</f>
        <v>61.4</v>
      </c>
      <c r="T659" s="1">
        <f>INDEX(ScheduleRef!$D$2:$AB$853,_xlfn.AGGREGATE(15,6,(ROW(ScheduleRef!$D$2:$AB$853)-ROW(ScheduleRef!$D$2)+1)/(ScheduleRef!$D$2:$D$853&lt;&gt;""),ROWS(ScheduleCompile!T$1:T659)),COLUMNS($A659:T659))</f>
        <v>61.4</v>
      </c>
      <c r="U659" s="1">
        <f>INDEX(ScheduleRef!$D$2:$AB$853,_xlfn.AGGREGATE(15,6,(ROW(ScheduleRef!$D$2:$AB$853)-ROW(ScheduleRef!$D$2)+1)/(ScheduleRef!$D$2:$D$853&lt;&gt;""),ROWS(ScheduleCompile!U$1:U659)),COLUMNS($A659:U659))</f>
        <v>61.4</v>
      </c>
      <c r="V659" s="1">
        <f>INDEX(ScheduleRef!$D$2:$AB$853,_xlfn.AGGREGATE(15,6,(ROW(ScheduleRef!$D$2:$AB$853)-ROW(ScheduleRef!$D$2)+1)/(ScheduleRef!$D$2:$D$853&lt;&gt;""),ROWS(ScheduleCompile!V$1:V659)),COLUMNS($A659:V659))</f>
        <v>61.4</v>
      </c>
      <c r="W659" s="1">
        <f>INDEX(ScheduleRef!$D$2:$AB$853,_xlfn.AGGREGATE(15,6,(ROW(ScheduleRef!$D$2:$AB$853)-ROW(ScheduleRef!$D$2)+1)/(ScheduleRef!$D$2:$D$853&lt;&gt;""),ROWS(ScheduleCompile!W$1:W659)),COLUMNS($A659:W659))</f>
        <v>61.4</v>
      </c>
      <c r="X659" s="1">
        <f>INDEX(ScheduleRef!$D$2:$AB$853,_xlfn.AGGREGATE(15,6,(ROW(ScheduleRef!$D$2:$AB$853)-ROW(ScheduleRef!$D$2)+1)/(ScheduleRef!$D$2:$D$853&lt;&gt;""),ROWS(ScheduleCompile!X$1:X659)),COLUMNS($A659:X659))</f>
        <v>61.4</v>
      </c>
      <c r="Y659" s="1">
        <f>INDEX(ScheduleRef!$D$2:$AB$853,_xlfn.AGGREGATE(15,6,(ROW(ScheduleRef!$D$2:$AB$853)-ROW(ScheduleRef!$D$2)+1)/(ScheduleRef!$D$2:$D$853&lt;&gt;""),ROWS(ScheduleCompile!Y$1:Y659)),COLUMNS($A659:Y659))</f>
        <v>61.4</v>
      </c>
    </row>
    <row r="660" spans="1:25" x14ac:dyDescent="0.25">
      <c r="A660" s="30" t="str">
        <f>INDEX(ScheduleRef!$D$2:$AB$853,_xlfn.AGGREGATE(15,6,(ROW(ScheduleRef!$D$2:$AB$853)-ROW(ScheduleRef!$D$2)+1)/(ScheduleRef!$D$2:$D$853&lt;&gt;""),ROWS(ScheduleCompile!A$1:A660)),COLUMNS($A660:A660))</f>
        <v>WaterMainCZ11Nov</v>
      </c>
      <c r="B660" s="1">
        <f>INDEX(ScheduleRef!$D$2:$AB$853,_xlfn.AGGREGATE(15,6,(ROW(ScheduleRef!$D$2:$AB$853)-ROW(ScheduleRef!$D$2)+1)/(ScheduleRef!$D$2:$D$853&lt;&gt;""),ROWS(ScheduleCompile!B$1:B660)),COLUMNS($A660:B660))</f>
        <v>57.2</v>
      </c>
      <c r="C660" s="1">
        <f>INDEX(ScheduleRef!$D$2:$AB$853,_xlfn.AGGREGATE(15,6,(ROW(ScheduleRef!$D$2:$AB$853)-ROW(ScheduleRef!$D$2)+1)/(ScheduleRef!$D$2:$D$853&lt;&gt;""),ROWS(ScheduleCompile!C$1:C660)),COLUMNS($A660:C660))</f>
        <v>57.2</v>
      </c>
      <c r="D660" s="1">
        <f>INDEX(ScheduleRef!$D$2:$AB$853,_xlfn.AGGREGATE(15,6,(ROW(ScheduleRef!$D$2:$AB$853)-ROW(ScheduleRef!$D$2)+1)/(ScheduleRef!$D$2:$D$853&lt;&gt;""),ROWS(ScheduleCompile!D$1:D660)),COLUMNS($A660:D660))</f>
        <v>57.2</v>
      </c>
      <c r="E660" s="1">
        <f>INDEX(ScheduleRef!$D$2:$AB$853,_xlfn.AGGREGATE(15,6,(ROW(ScheduleRef!$D$2:$AB$853)-ROW(ScheduleRef!$D$2)+1)/(ScheduleRef!$D$2:$D$853&lt;&gt;""),ROWS(ScheduleCompile!E$1:E660)),COLUMNS($A660:E660))</f>
        <v>57.2</v>
      </c>
      <c r="F660" s="1">
        <f>INDEX(ScheduleRef!$D$2:$AB$853,_xlfn.AGGREGATE(15,6,(ROW(ScheduleRef!$D$2:$AB$853)-ROW(ScheduleRef!$D$2)+1)/(ScheduleRef!$D$2:$D$853&lt;&gt;""),ROWS(ScheduleCompile!F$1:F660)),COLUMNS($A660:F660))</f>
        <v>57.2</v>
      </c>
      <c r="G660" s="1">
        <f>INDEX(ScheduleRef!$D$2:$AB$853,_xlfn.AGGREGATE(15,6,(ROW(ScheduleRef!$D$2:$AB$853)-ROW(ScheduleRef!$D$2)+1)/(ScheduleRef!$D$2:$D$853&lt;&gt;""),ROWS(ScheduleCompile!G$1:G660)),COLUMNS($A660:G660))</f>
        <v>57.2</v>
      </c>
      <c r="H660" s="1">
        <f>INDEX(ScheduleRef!$D$2:$AB$853,_xlfn.AGGREGATE(15,6,(ROW(ScheduleRef!$D$2:$AB$853)-ROW(ScheduleRef!$D$2)+1)/(ScheduleRef!$D$2:$D$853&lt;&gt;""),ROWS(ScheduleCompile!H$1:H660)),COLUMNS($A660:H660))</f>
        <v>57.2</v>
      </c>
      <c r="I660" s="1">
        <f>INDEX(ScheduleRef!$D$2:$AB$853,_xlfn.AGGREGATE(15,6,(ROW(ScheduleRef!$D$2:$AB$853)-ROW(ScheduleRef!$D$2)+1)/(ScheduleRef!$D$2:$D$853&lt;&gt;""),ROWS(ScheduleCompile!I$1:I660)),COLUMNS($A660:I660))</f>
        <v>57.2</v>
      </c>
      <c r="J660" s="1">
        <f>INDEX(ScheduleRef!$D$2:$AB$853,_xlfn.AGGREGATE(15,6,(ROW(ScheduleRef!$D$2:$AB$853)-ROW(ScheduleRef!$D$2)+1)/(ScheduleRef!$D$2:$D$853&lt;&gt;""),ROWS(ScheduleCompile!J$1:J660)),COLUMNS($A660:J660))</f>
        <v>57.2</v>
      </c>
      <c r="K660" s="1">
        <f>INDEX(ScheduleRef!$D$2:$AB$853,_xlfn.AGGREGATE(15,6,(ROW(ScheduleRef!$D$2:$AB$853)-ROW(ScheduleRef!$D$2)+1)/(ScheduleRef!$D$2:$D$853&lt;&gt;""),ROWS(ScheduleCompile!K$1:K660)),COLUMNS($A660:K660))</f>
        <v>57.2</v>
      </c>
      <c r="L660" s="1">
        <f>INDEX(ScheduleRef!$D$2:$AB$853,_xlfn.AGGREGATE(15,6,(ROW(ScheduleRef!$D$2:$AB$853)-ROW(ScheduleRef!$D$2)+1)/(ScheduleRef!$D$2:$D$853&lt;&gt;""),ROWS(ScheduleCompile!L$1:L660)),COLUMNS($A660:L660))</f>
        <v>57.2</v>
      </c>
      <c r="M660" s="1">
        <f>INDEX(ScheduleRef!$D$2:$AB$853,_xlfn.AGGREGATE(15,6,(ROW(ScheduleRef!$D$2:$AB$853)-ROW(ScheduleRef!$D$2)+1)/(ScheduleRef!$D$2:$D$853&lt;&gt;""),ROWS(ScheduleCompile!M$1:M660)),COLUMNS($A660:M660))</f>
        <v>57.2</v>
      </c>
      <c r="N660" s="1">
        <f>INDEX(ScheduleRef!$D$2:$AB$853,_xlfn.AGGREGATE(15,6,(ROW(ScheduleRef!$D$2:$AB$853)-ROW(ScheduleRef!$D$2)+1)/(ScheduleRef!$D$2:$D$853&lt;&gt;""),ROWS(ScheduleCompile!N$1:N660)),COLUMNS($A660:N660))</f>
        <v>57.2</v>
      </c>
      <c r="O660" s="1">
        <f>INDEX(ScheduleRef!$D$2:$AB$853,_xlfn.AGGREGATE(15,6,(ROW(ScheduleRef!$D$2:$AB$853)-ROW(ScheduleRef!$D$2)+1)/(ScheduleRef!$D$2:$D$853&lt;&gt;""),ROWS(ScheduleCompile!O$1:O660)),COLUMNS($A660:O660))</f>
        <v>57.2</v>
      </c>
      <c r="P660" s="1">
        <f>INDEX(ScheduleRef!$D$2:$AB$853,_xlfn.AGGREGATE(15,6,(ROW(ScheduleRef!$D$2:$AB$853)-ROW(ScheduleRef!$D$2)+1)/(ScheduleRef!$D$2:$D$853&lt;&gt;""),ROWS(ScheduleCompile!P$1:P660)),COLUMNS($A660:P660))</f>
        <v>57.2</v>
      </c>
      <c r="Q660" s="1">
        <f>INDEX(ScheduleRef!$D$2:$AB$853,_xlfn.AGGREGATE(15,6,(ROW(ScheduleRef!$D$2:$AB$853)-ROW(ScheduleRef!$D$2)+1)/(ScheduleRef!$D$2:$D$853&lt;&gt;""),ROWS(ScheduleCompile!Q$1:Q660)),COLUMNS($A660:Q660))</f>
        <v>57.2</v>
      </c>
      <c r="R660" s="1">
        <f>INDEX(ScheduleRef!$D$2:$AB$853,_xlfn.AGGREGATE(15,6,(ROW(ScheduleRef!$D$2:$AB$853)-ROW(ScheduleRef!$D$2)+1)/(ScheduleRef!$D$2:$D$853&lt;&gt;""),ROWS(ScheduleCompile!R$1:R660)),COLUMNS($A660:R660))</f>
        <v>57.2</v>
      </c>
      <c r="S660" s="1">
        <f>INDEX(ScheduleRef!$D$2:$AB$853,_xlfn.AGGREGATE(15,6,(ROW(ScheduleRef!$D$2:$AB$853)-ROW(ScheduleRef!$D$2)+1)/(ScheduleRef!$D$2:$D$853&lt;&gt;""),ROWS(ScheduleCompile!S$1:S660)),COLUMNS($A660:S660))</f>
        <v>57.2</v>
      </c>
      <c r="T660" s="1">
        <f>INDEX(ScheduleRef!$D$2:$AB$853,_xlfn.AGGREGATE(15,6,(ROW(ScheduleRef!$D$2:$AB$853)-ROW(ScheduleRef!$D$2)+1)/(ScheduleRef!$D$2:$D$853&lt;&gt;""),ROWS(ScheduleCompile!T$1:T660)),COLUMNS($A660:T660))</f>
        <v>57.2</v>
      </c>
      <c r="U660" s="1">
        <f>INDEX(ScheduleRef!$D$2:$AB$853,_xlfn.AGGREGATE(15,6,(ROW(ScheduleRef!$D$2:$AB$853)-ROW(ScheduleRef!$D$2)+1)/(ScheduleRef!$D$2:$D$853&lt;&gt;""),ROWS(ScheduleCompile!U$1:U660)),COLUMNS($A660:U660))</f>
        <v>57.2</v>
      </c>
      <c r="V660" s="1">
        <f>INDEX(ScheduleRef!$D$2:$AB$853,_xlfn.AGGREGATE(15,6,(ROW(ScheduleRef!$D$2:$AB$853)-ROW(ScheduleRef!$D$2)+1)/(ScheduleRef!$D$2:$D$853&lt;&gt;""),ROWS(ScheduleCompile!V$1:V660)),COLUMNS($A660:V660))</f>
        <v>57.2</v>
      </c>
      <c r="W660" s="1">
        <f>INDEX(ScheduleRef!$D$2:$AB$853,_xlfn.AGGREGATE(15,6,(ROW(ScheduleRef!$D$2:$AB$853)-ROW(ScheduleRef!$D$2)+1)/(ScheduleRef!$D$2:$D$853&lt;&gt;""),ROWS(ScheduleCompile!W$1:W660)),COLUMNS($A660:W660))</f>
        <v>57.2</v>
      </c>
      <c r="X660" s="1">
        <f>INDEX(ScheduleRef!$D$2:$AB$853,_xlfn.AGGREGATE(15,6,(ROW(ScheduleRef!$D$2:$AB$853)-ROW(ScheduleRef!$D$2)+1)/(ScheduleRef!$D$2:$D$853&lt;&gt;""),ROWS(ScheduleCompile!X$1:X660)),COLUMNS($A660:X660))</f>
        <v>57.2</v>
      </c>
      <c r="Y660" s="1">
        <f>INDEX(ScheduleRef!$D$2:$AB$853,_xlfn.AGGREGATE(15,6,(ROW(ScheduleRef!$D$2:$AB$853)-ROW(ScheduleRef!$D$2)+1)/(ScheduleRef!$D$2:$D$853&lt;&gt;""),ROWS(ScheduleCompile!Y$1:Y660)),COLUMNS($A660:Y660))</f>
        <v>57.2</v>
      </c>
    </row>
    <row r="661" spans="1:25" x14ac:dyDescent="0.25">
      <c r="A661" s="30" t="str">
        <f>INDEX(ScheduleRef!$D$2:$AB$853,_xlfn.AGGREGATE(15,6,(ROW(ScheduleRef!$D$2:$AB$853)-ROW(ScheduleRef!$D$2)+1)/(ScheduleRef!$D$2:$D$853&lt;&gt;""),ROWS(ScheduleCompile!A$1:A661)),COLUMNS($A661:A661))</f>
        <v>WaterMainCZ11Dec</v>
      </c>
      <c r="B661" s="1">
        <f>INDEX(ScheduleRef!$D$2:$AB$853,_xlfn.AGGREGATE(15,6,(ROW(ScheduleRef!$D$2:$AB$853)-ROW(ScheduleRef!$D$2)+1)/(ScheduleRef!$D$2:$D$853&lt;&gt;""),ROWS(ScheduleCompile!B$1:B661)),COLUMNS($A661:B661))</f>
        <v>53.2</v>
      </c>
      <c r="C661" s="1">
        <f>INDEX(ScheduleRef!$D$2:$AB$853,_xlfn.AGGREGATE(15,6,(ROW(ScheduleRef!$D$2:$AB$853)-ROW(ScheduleRef!$D$2)+1)/(ScheduleRef!$D$2:$D$853&lt;&gt;""),ROWS(ScheduleCompile!C$1:C661)),COLUMNS($A661:C661))</f>
        <v>53.2</v>
      </c>
      <c r="D661" s="1">
        <f>INDEX(ScheduleRef!$D$2:$AB$853,_xlfn.AGGREGATE(15,6,(ROW(ScheduleRef!$D$2:$AB$853)-ROW(ScheduleRef!$D$2)+1)/(ScheduleRef!$D$2:$D$853&lt;&gt;""),ROWS(ScheduleCompile!D$1:D661)),COLUMNS($A661:D661))</f>
        <v>53.2</v>
      </c>
      <c r="E661" s="1">
        <f>INDEX(ScheduleRef!$D$2:$AB$853,_xlfn.AGGREGATE(15,6,(ROW(ScheduleRef!$D$2:$AB$853)-ROW(ScheduleRef!$D$2)+1)/(ScheduleRef!$D$2:$D$853&lt;&gt;""),ROWS(ScheduleCompile!E$1:E661)),COLUMNS($A661:E661))</f>
        <v>53.2</v>
      </c>
      <c r="F661" s="1">
        <f>INDEX(ScheduleRef!$D$2:$AB$853,_xlfn.AGGREGATE(15,6,(ROW(ScheduleRef!$D$2:$AB$853)-ROW(ScheduleRef!$D$2)+1)/(ScheduleRef!$D$2:$D$853&lt;&gt;""),ROWS(ScheduleCompile!F$1:F661)),COLUMNS($A661:F661))</f>
        <v>53.2</v>
      </c>
      <c r="G661" s="1">
        <f>INDEX(ScheduleRef!$D$2:$AB$853,_xlfn.AGGREGATE(15,6,(ROW(ScheduleRef!$D$2:$AB$853)-ROW(ScheduleRef!$D$2)+1)/(ScheduleRef!$D$2:$D$853&lt;&gt;""),ROWS(ScheduleCompile!G$1:G661)),COLUMNS($A661:G661))</f>
        <v>53.2</v>
      </c>
      <c r="H661" s="1">
        <f>INDEX(ScheduleRef!$D$2:$AB$853,_xlfn.AGGREGATE(15,6,(ROW(ScheduleRef!$D$2:$AB$853)-ROW(ScheduleRef!$D$2)+1)/(ScheduleRef!$D$2:$D$853&lt;&gt;""),ROWS(ScheduleCompile!H$1:H661)),COLUMNS($A661:H661))</f>
        <v>53.2</v>
      </c>
      <c r="I661" s="1">
        <f>INDEX(ScheduleRef!$D$2:$AB$853,_xlfn.AGGREGATE(15,6,(ROW(ScheduleRef!$D$2:$AB$853)-ROW(ScheduleRef!$D$2)+1)/(ScheduleRef!$D$2:$D$853&lt;&gt;""),ROWS(ScheduleCompile!I$1:I661)),COLUMNS($A661:I661))</f>
        <v>53.2</v>
      </c>
      <c r="J661" s="1">
        <f>INDEX(ScheduleRef!$D$2:$AB$853,_xlfn.AGGREGATE(15,6,(ROW(ScheduleRef!$D$2:$AB$853)-ROW(ScheduleRef!$D$2)+1)/(ScheduleRef!$D$2:$D$853&lt;&gt;""),ROWS(ScheduleCompile!J$1:J661)),COLUMNS($A661:J661))</f>
        <v>53.2</v>
      </c>
      <c r="K661" s="1">
        <f>INDEX(ScheduleRef!$D$2:$AB$853,_xlfn.AGGREGATE(15,6,(ROW(ScheduleRef!$D$2:$AB$853)-ROW(ScheduleRef!$D$2)+1)/(ScheduleRef!$D$2:$D$853&lt;&gt;""),ROWS(ScheduleCompile!K$1:K661)),COLUMNS($A661:K661))</f>
        <v>53.2</v>
      </c>
      <c r="L661" s="1">
        <f>INDEX(ScheduleRef!$D$2:$AB$853,_xlfn.AGGREGATE(15,6,(ROW(ScheduleRef!$D$2:$AB$853)-ROW(ScheduleRef!$D$2)+1)/(ScheduleRef!$D$2:$D$853&lt;&gt;""),ROWS(ScheduleCompile!L$1:L661)),COLUMNS($A661:L661))</f>
        <v>53.2</v>
      </c>
      <c r="M661" s="1">
        <f>INDEX(ScheduleRef!$D$2:$AB$853,_xlfn.AGGREGATE(15,6,(ROW(ScheduleRef!$D$2:$AB$853)-ROW(ScheduleRef!$D$2)+1)/(ScheduleRef!$D$2:$D$853&lt;&gt;""),ROWS(ScheduleCompile!M$1:M661)),COLUMNS($A661:M661))</f>
        <v>53.2</v>
      </c>
      <c r="N661" s="1">
        <f>INDEX(ScheduleRef!$D$2:$AB$853,_xlfn.AGGREGATE(15,6,(ROW(ScheduleRef!$D$2:$AB$853)-ROW(ScheduleRef!$D$2)+1)/(ScheduleRef!$D$2:$D$853&lt;&gt;""),ROWS(ScheduleCompile!N$1:N661)),COLUMNS($A661:N661))</f>
        <v>53.2</v>
      </c>
      <c r="O661" s="1">
        <f>INDEX(ScheduleRef!$D$2:$AB$853,_xlfn.AGGREGATE(15,6,(ROW(ScheduleRef!$D$2:$AB$853)-ROW(ScheduleRef!$D$2)+1)/(ScheduleRef!$D$2:$D$853&lt;&gt;""),ROWS(ScheduleCompile!O$1:O661)),COLUMNS($A661:O661))</f>
        <v>53.2</v>
      </c>
      <c r="P661" s="1">
        <f>INDEX(ScheduleRef!$D$2:$AB$853,_xlfn.AGGREGATE(15,6,(ROW(ScheduleRef!$D$2:$AB$853)-ROW(ScheduleRef!$D$2)+1)/(ScheduleRef!$D$2:$D$853&lt;&gt;""),ROWS(ScheduleCompile!P$1:P661)),COLUMNS($A661:P661))</f>
        <v>53.2</v>
      </c>
      <c r="Q661" s="1">
        <f>INDEX(ScheduleRef!$D$2:$AB$853,_xlfn.AGGREGATE(15,6,(ROW(ScheduleRef!$D$2:$AB$853)-ROW(ScheduleRef!$D$2)+1)/(ScheduleRef!$D$2:$D$853&lt;&gt;""),ROWS(ScheduleCompile!Q$1:Q661)),COLUMNS($A661:Q661))</f>
        <v>53.2</v>
      </c>
      <c r="R661" s="1">
        <f>INDEX(ScheduleRef!$D$2:$AB$853,_xlfn.AGGREGATE(15,6,(ROW(ScheduleRef!$D$2:$AB$853)-ROW(ScheduleRef!$D$2)+1)/(ScheduleRef!$D$2:$D$853&lt;&gt;""),ROWS(ScheduleCompile!R$1:R661)),COLUMNS($A661:R661))</f>
        <v>53.2</v>
      </c>
      <c r="S661" s="1">
        <f>INDEX(ScheduleRef!$D$2:$AB$853,_xlfn.AGGREGATE(15,6,(ROW(ScheduleRef!$D$2:$AB$853)-ROW(ScheduleRef!$D$2)+1)/(ScheduleRef!$D$2:$D$853&lt;&gt;""),ROWS(ScheduleCompile!S$1:S661)),COLUMNS($A661:S661))</f>
        <v>53.2</v>
      </c>
      <c r="T661" s="1">
        <f>INDEX(ScheduleRef!$D$2:$AB$853,_xlfn.AGGREGATE(15,6,(ROW(ScheduleRef!$D$2:$AB$853)-ROW(ScheduleRef!$D$2)+1)/(ScheduleRef!$D$2:$D$853&lt;&gt;""),ROWS(ScheduleCompile!T$1:T661)),COLUMNS($A661:T661))</f>
        <v>53.2</v>
      </c>
      <c r="U661" s="1">
        <f>INDEX(ScheduleRef!$D$2:$AB$853,_xlfn.AGGREGATE(15,6,(ROW(ScheduleRef!$D$2:$AB$853)-ROW(ScheduleRef!$D$2)+1)/(ScheduleRef!$D$2:$D$853&lt;&gt;""),ROWS(ScheduleCompile!U$1:U661)),COLUMNS($A661:U661))</f>
        <v>53.2</v>
      </c>
      <c r="V661" s="1">
        <f>INDEX(ScheduleRef!$D$2:$AB$853,_xlfn.AGGREGATE(15,6,(ROW(ScheduleRef!$D$2:$AB$853)-ROW(ScheduleRef!$D$2)+1)/(ScheduleRef!$D$2:$D$853&lt;&gt;""),ROWS(ScheduleCompile!V$1:V661)),COLUMNS($A661:V661))</f>
        <v>53.2</v>
      </c>
      <c r="W661" s="1">
        <f>INDEX(ScheduleRef!$D$2:$AB$853,_xlfn.AGGREGATE(15,6,(ROW(ScheduleRef!$D$2:$AB$853)-ROW(ScheduleRef!$D$2)+1)/(ScheduleRef!$D$2:$D$853&lt;&gt;""),ROWS(ScheduleCompile!W$1:W661)),COLUMNS($A661:W661))</f>
        <v>53.2</v>
      </c>
      <c r="X661" s="1">
        <f>INDEX(ScheduleRef!$D$2:$AB$853,_xlfn.AGGREGATE(15,6,(ROW(ScheduleRef!$D$2:$AB$853)-ROW(ScheduleRef!$D$2)+1)/(ScheduleRef!$D$2:$D$853&lt;&gt;""),ROWS(ScheduleCompile!X$1:X661)),COLUMNS($A661:X661))</f>
        <v>53.2</v>
      </c>
      <c r="Y661" s="1">
        <f>INDEX(ScheduleRef!$D$2:$AB$853,_xlfn.AGGREGATE(15,6,(ROW(ScheduleRef!$D$2:$AB$853)-ROW(ScheduleRef!$D$2)+1)/(ScheduleRef!$D$2:$D$853&lt;&gt;""),ROWS(ScheduleCompile!Y$1:Y661)),COLUMNS($A661:Y661))</f>
        <v>53.2</v>
      </c>
    </row>
    <row r="662" spans="1:25" x14ac:dyDescent="0.25">
      <c r="A662" s="30" t="str">
        <f>INDEX(ScheduleRef!$D$2:$AB$853,_xlfn.AGGREGATE(15,6,(ROW(ScheduleRef!$D$2:$AB$853)-ROW(ScheduleRef!$D$2)+1)/(ScheduleRef!$D$2:$D$853&lt;&gt;""),ROWS(ScheduleCompile!A$1:A662)),COLUMNS($A662:A662))</f>
        <v>WaterMainCZ12Jan</v>
      </c>
      <c r="B662" s="1">
        <f>INDEX(ScheduleRef!$D$2:$AB$853,_xlfn.AGGREGATE(15,6,(ROW(ScheduleRef!$D$2:$AB$853)-ROW(ScheduleRef!$D$2)+1)/(ScheduleRef!$D$2:$D$853&lt;&gt;""),ROWS(ScheduleCompile!B$1:B662)),COLUMNS($A662:B662))</f>
        <v>51.4</v>
      </c>
      <c r="C662" s="1">
        <f>INDEX(ScheduleRef!$D$2:$AB$853,_xlfn.AGGREGATE(15,6,(ROW(ScheduleRef!$D$2:$AB$853)-ROW(ScheduleRef!$D$2)+1)/(ScheduleRef!$D$2:$D$853&lt;&gt;""),ROWS(ScheduleCompile!C$1:C662)),COLUMNS($A662:C662))</f>
        <v>51.4</v>
      </c>
      <c r="D662" s="1">
        <f>INDEX(ScheduleRef!$D$2:$AB$853,_xlfn.AGGREGATE(15,6,(ROW(ScheduleRef!$D$2:$AB$853)-ROW(ScheduleRef!$D$2)+1)/(ScheduleRef!$D$2:$D$853&lt;&gt;""),ROWS(ScheduleCompile!D$1:D662)),COLUMNS($A662:D662))</f>
        <v>51.4</v>
      </c>
      <c r="E662" s="1">
        <f>INDEX(ScheduleRef!$D$2:$AB$853,_xlfn.AGGREGATE(15,6,(ROW(ScheduleRef!$D$2:$AB$853)-ROW(ScheduleRef!$D$2)+1)/(ScheduleRef!$D$2:$D$853&lt;&gt;""),ROWS(ScheduleCompile!E$1:E662)),COLUMNS($A662:E662))</f>
        <v>51.4</v>
      </c>
      <c r="F662" s="1">
        <f>INDEX(ScheduleRef!$D$2:$AB$853,_xlfn.AGGREGATE(15,6,(ROW(ScheduleRef!$D$2:$AB$853)-ROW(ScheduleRef!$D$2)+1)/(ScheduleRef!$D$2:$D$853&lt;&gt;""),ROWS(ScheduleCompile!F$1:F662)),COLUMNS($A662:F662))</f>
        <v>51.4</v>
      </c>
      <c r="G662" s="1">
        <f>INDEX(ScheduleRef!$D$2:$AB$853,_xlfn.AGGREGATE(15,6,(ROW(ScheduleRef!$D$2:$AB$853)-ROW(ScheduleRef!$D$2)+1)/(ScheduleRef!$D$2:$D$853&lt;&gt;""),ROWS(ScheduleCompile!G$1:G662)),COLUMNS($A662:G662))</f>
        <v>51.4</v>
      </c>
      <c r="H662" s="1">
        <f>INDEX(ScheduleRef!$D$2:$AB$853,_xlfn.AGGREGATE(15,6,(ROW(ScheduleRef!$D$2:$AB$853)-ROW(ScheduleRef!$D$2)+1)/(ScheduleRef!$D$2:$D$853&lt;&gt;""),ROWS(ScheduleCompile!H$1:H662)),COLUMNS($A662:H662))</f>
        <v>51.4</v>
      </c>
      <c r="I662" s="1">
        <f>INDEX(ScheduleRef!$D$2:$AB$853,_xlfn.AGGREGATE(15,6,(ROW(ScheduleRef!$D$2:$AB$853)-ROW(ScheduleRef!$D$2)+1)/(ScheduleRef!$D$2:$D$853&lt;&gt;""),ROWS(ScheduleCompile!I$1:I662)),COLUMNS($A662:I662))</f>
        <v>51.4</v>
      </c>
      <c r="J662" s="1">
        <f>INDEX(ScheduleRef!$D$2:$AB$853,_xlfn.AGGREGATE(15,6,(ROW(ScheduleRef!$D$2:$AB$853)-ROW(ScheduleRef!$D$2)+1)/(ScheduleRef!$D$2:$D$853&lt;&gt;""),ROWS(ScheduleCompile!J$1:J662)),COLUMNS($A662:J662))</f>
        <v>51.4</v>
      </c>
      <c r="K662" s="1">
        <f>INDEX(ScheduleRef!$D$2:$AB$853,_xlfn.AGGREGATE(15,6,(ROW(ScheduleRef!$D$2:$AB$853)-ROW(ScheduleRef!$D$2)+1)/(ScheduleRef!$D$2:$D$853&lt;&gt;""),ROWS(ScheduleCompile!K$1:K662)),COLUMNS($A662:K662))</f>
        <v>51.4</v>
      </c>
      <c r="L662" s="1">
        <f>INDEX(ScheduleRef!$D$2:$AB$853,_xlfn.AGGREGATE(15,6,(ROW(ScheduleRef!$D$2:$AB$853)-ROW(ScheduleRef!$D$2)+1)/(ScheduleRef!$D$2:$D$853&lt;&gt;""),ROWS(ScheduleCompile!L$1:L662)),COLUMNS($A662:L662))</f>
        <v>51.4</v>
      </c>
      <c r="M662" s="1">
        <f>INDEX(ScheduleRef!$D$2:$AB$853,_xlfn.AGGREGATE(15,6,(ROW(ScheduleRef!$D$2:$AB$853)-ROW(ScheduleRef!$D$2)+1)/(ScheduleRef!$D$2:$D$853&lt;&gt;""),ROWS(ScheduleCompile!M$1:M662)),COLUMNS($A662:M662))</f>
        <v>51.4</v>
      </c>
      <c r="N662" s="1">
        <f>INDEX(ScheduleRef!$D$2:$AB$853,_xlfn.AGGREGATE(15,6,(ROW(ScheduleRef!$D$2:$AB$853)-ROW(ScheduleRef!$D$2)+1)/(ScheduleRef!$D$2:$D$853&lt;&gt;""),ROWS(ScheduleCompile!N$1:N662)),COLUMNS($A662:N662))</f>
        <v>51.4</v>
      </c>
      <c r="O662" s="1">
        <f>INDEX(ScheduleRef!$D$2:$AB$853,_xlfn.AGGREGATE(15,6,(ROW(ScheduleRef!$D$2:$AB$853)-ROW(ScheduleRef!$D$2)+1)/(ScheduleRef!$D$2:$D$853&lt;&gt;""),ROWS(ScheduleCompile!O$1:O662)),COLUMNS($A662:O662))</f>
        <v>51.4</v>
      </c>
      <c r="P662" s="1">
        <f>INDEX(ScheduleRef!$D$2:$AB$853,_xlfn.AGGREGATE(15,6,(ROW(ScheduleRef!$D$2:$AB$853)-ROW(ScheduleRef!$D$2)+1)/(ScheduleRef!$D$2:$D$853&lt;&gt;""),ROWS(ScheduleCompile!P$1:P662)),COLUMNS($A662:P662))</f>
        <v>51.4</v>
      </c>
      <c r="Q662" s="1">
        <f>INDEX(ScheduleRef!$D$2:$AB$853,_xlfn.AGGREGATE(15,6,(ROW(ScheduleRef!$D$2:$AB$853)-ROW(ScheduleRef!$D$2)+1)/(ScheduleRef!$D$2:$D$853&lt;&gt;""),ROWS(ScheduleCompile!Q$1:Q662)),COLUMNS($A662:Q662))</f>
        <v>51.4</v>
      </c>
      <c r="R662" s="1">
        <f>INDEX(ScheduleRef!$D$2:$AB$853,_xlfn.AGGREGATE(15,6,(ROW(ScheduleRef!$D$2:$AB$853)-ROW(ScheduleRef!$D$2)+1)/(ScheduleRef!$D$2:$D$853&lt;&gt;""),ROWS(ScheduleCompile!R$1:R662)),COLUMNS($A662:R662))</f>
        <v>51.4</v>
      </c>
      <c r="S662" s="1">
        <f>INDEX(ScheduleRef!$D$2:$AB$853,_xlfn.AGGREGATE(15,6,(ROW(ScheduleRef!$D$2:$AB$853)-ROW(ScheduleRef!$D$2)+1)/(ScheduleRef!$D$2:$D$853&lt;&gt;""),ROWS(ScheduleCompile!S$1:S662)),COLUMNS($A662:S662))</f>
        <v>51.4</v>
      </c>
      <c r="T662" s="1">
        <f>INDEX(ScheduleRef!$D$2:$AB$853,_xlfn.AGGREGATE(15,6,(ROW(ScheduleRef!$D$2:$AB$853)-ROW(ScheduleRef!$D$2)+1)/(ScheduleRef!$D$2:$D$853&lt;&gt;""),ROWS(ScheduleCompile!T$1:T662)),COLUMNS($A662:T662))</f>
        <v>51.4</v>
      </c>
      <c r="U662" s="1">
        <f>INDEX(ScheduleRef!$D$2:$AB$853,_xlfn.AGGREGATE(15,6,(ROW(ScheduleRef!$D$2:$AB$853)-ROW(ScheduleRef!$D$2)+1)/(ScheduleRef!$D$2:$D$853&lt;&gt;""),ROWS(ScheduleCompile!U$1:U662)),COLUMNS($A662:U662))</f>
        <v>51.4</v>
      </c>
      <c r="V662" s="1">
        <f>INDEX(ScheduleRef!$D$2:$AB$853,_xlfn.AGGREGATE(15,6,(ROW(ScheduleRef!$D$2:$AB$853)-ROW(ScheduleRef!$D$2)+1)/(ScheduleRef!$D$2:$D$853&lt;&gt;""),ROWS(ScheduleCompile!V$1:V662)),COLUMNS($A662:V662))</f>
        <v>51.4</v>
      </c>
      <c r="W662" s="1">
        <f>INDEX(ScheduleRef!$D$2:$AB$853,_xlfn.AGGREGATE(15,6,(ROW(ScheduleRef!$D$2:$AB$853)-ROW(ScheduleRef!$D$2)+1)/(ScheduleRef!$D$2:$D$853&lt;&gt;""),ROWS(ScheduleCompile!W$1:W662)),COLUMNS($A662:W662))</f>
        <v>51.4</v>
      </c>
      <c r="X662" s="1">
        <f>INDEX(ScheduleRef!$D$2:$AB$853,_xlfn.AGGREGATE(15,6,(ROW(ScheduleRef!$D$2:$AB$853)-ROW(ScheduleRef!$D$2)+1)/(ScheduleRef!$D$2:$D$853&lt;&gt;""),ROWS(ScheduleCompile!X$1:X662)),COLUMNS($A662:X662))</f>
        <v>51.4</v>
      </c>
      <c r="Y662" s="1">
        <f>INDEX(ScheduleRef!$D$2:$AB$853,_xlfn.AGGREGATE(15,6,(ROW(ScheduleRef!$D$2:$AB$853)-ROW(ScheduleRef!$D$2)+1)/(ScheduleRef!$D$2:$D$853&lt;&gt;""),ROWS(ScheduleCompile!Y$1:Y662)),COLUMNS($A662:Y662))</f>
        <v>51.4</v>
      </c>
    </row>
    <row r="663" spans="1:25" x14ac:dyDescent="0.25">
      <c r="A663" s="30" t="str">
        <f>INDEX(ScheduleRef!$D$2:$AB$853,_xlfn.AGGREGATE(15,6,(ROW(ScheduleRef!$D$2:$AB$853)-ROW(ScheduleRef!$D$2)+1)/(ScheduleRef!$D$2:$D$853&lt;&gt;""),ROWS(ScheduleCompile!A$1:A663)),COLUMNS($A663:A663))</f>
        <v>WaterMainCZ12Feb</v>
      </c>
      <c r="B663" s="1">
        <f>INDEX(ScheduleRef!$D$2:$AB$853,_xlfn.AGGREGATE(15,6,(ROW(ScheduleRef!$D$2:$AB$853)-ROW(ScheduleRef!$D$2)+1)/(ScheduleRef!$D$2:$D$853&lt;&gt;""),ROWS(ScheduleCompile!B$1:B663)),COLUMNS($A663:B663))</f>
        <v>51.5</v>
      </c>
      <c r="C663" s="1">
        <f>INDEX(ScheduleRef!$D$2:$AB$853,_xlfn.AGGREGATE(15,6,(ROW(ScheduleRef!$D$2:$AB$853)-ROW(ScheduleRef!$D$2)+1)/(ScheduleRef!$D$2:$D$853&lt;&gt;""),ROWS(ScheduleCompile!C$1:C663)),COLUMNS($A663:C663))</f>
        <v>51.5</v>
      </c>
      <c r="D663" s="1">
        <f>INDEX(ScheduleRef!$D$2:$AB$853,_xlfn.AGGREGATE(15,6,(ROW(ScheduleRef!$D$2:$AB$853)-ROW(ScheduleRef!$D$2)+1)/(ScheduleRef!$D$2:$D$853&lt;&gt;""),ROWS(ScheduleCompile!D$1:D663)),COLUMNS($A663:D663))</f>
        <v>51.5</v>
      </c>
      <c r="E663" s="1">
        <f>INDEX(ScheduleRef!$D$2:$AB$853,_xlfn.AGGREGATE(15,6,(ROW(ScheduleRef!$D$2:$AB$853)-ROW(ScheduleRef!$D$2)+1)/(ScheduleRef!$D$2:$D$853&lt;&gt;""),ROWS(ScheduleCompile!E$1:E663)),COLUMNS($A663:E663))</f>
        <v>51.5</v>
      </c>
      <c r="F663" s="1">
        <f>INDEX(ScheduleRef!$D$2:$AB$853,_xlfn.AGGREGATE(15,6,(ROW(ScheduleRef!$D$2:$AB$853)-ROW(ScheduleRef!$D$2)+1)/(ScheduleRef!$D$2:$D$853&lt;&gt;""),ROWS(ScheduleCompile!F$1:F663)),COLUMNS($A663:F663))</f>
        <v>51.5</v>
      </c>
      <c r="G663" s="1">
        <f>INDEX(ScheduleRef!$D$2:$AB$853,_xlfn.AGGREGATE(15,6,(ROW(ScheduleRef!$D$2:$AB$853)-ROW(ScheduleRef!$D$2)+1)/(ScheduleRef!$D$2:$D$853&lt;&gt;""),ROWS(ScheduleCompile!G$1:G663)),COLUMNS($A663:G663))</f>
        <v>51.5</v>
      </c>
      <c r="H663" s="1">
        <f>INDEX(ScheduleRef!$D$2:$AB$853,_xlfn.AGGREGATE(15,6,(ROW(ScheduleRef!$D$2:$AB$853)-ROW(ScheduleRef!$D$2)+1)/(ScheduleRef!$D$2:$D$853&lt;&gt;""),ROWS(ScheduleCompile!H$1:H663)),COLUMNS($A663:H663))</f>
        <v>51.5</v>
      </c>
      <c r="I663" s="1">
        <f>INDEX(ScheduleRef!$D$2:$AB$853,_xlfn.AGGREGATE(15,6,(ROW(ScheduleRef!$D$2:$AB$853)-ROW(ScheduleRef!$D$2)+1)/(ScheduleRef!$D$2:$D$853&lt;&gt;""),ROWS(ScheduleCompile!I$1:I663)),COLUMNS($A663:I663))</f>
        <v>51.5</v>
      </c>
      <c r="J663" s="1">
        <f>INDEX(ScheduleRef!$D$2:$AB$853,_xlfn.AGGREGATE(15,6,(ROW(ScheduleRef!$D$2:$AB$853)-ROW(ScheduleRef!$D$2)+1)/(ScheduleRef!$D$2:$D$853&lt;&gt;""),ROWS(ScheduleCompile!J$1:J663)),COLUMNS($A663:J663))</f>
        <v>51.5</v>
      </c>
      <c r="K663" s="1">
        <f>INDEX(ScheduleRef!$D$2:$AB$853,_xlfn.AGGREGATE(15,6,(ROW(ScheduleRef!$D$2:$AB$853)-ROW(ScheduleRef!$D$2)+1)/(ScheduleRef!$D$2:$D$853&lt;&gt;""),ROWS(ScheduleCompile!K$1:K663)),COLUMNS($A663:K663))</f>
        <v>51.5</v>
      </c>
      <c r="L663" s="1">
        <f>INDEX(ScheduleRef!$D$2:$AB$853,_xlfn.AGGREGATE(15,6,(ROW(ScheduleRef!$D$2:$AB$853)-ROW(ScheduleRef!$D$2)+1)/(ScheduleRef!$D$2:$D$853&lt;&gt;""),ROWS(ScheduleCompile!L$1:L663)),COLUMNS($A663:L663))</f>
        <v>51.5</v>
      </c>
      <c r="M663" s="1">
        <f>INDEX(ScheduleRef!$D$2:$AB$853,_xlfn.AGGREGATE(15,6,(ROW(ScheduleRef!$D$2:$AB$853)-ROW(ScheduleRef!$D$2)+1)/(ScheduleRef!$D$2:$D$853&lt;&gt;""),ROWS(ScheduleCompile!M$1:M663)),COLUMNS($A663:M663))</f>
        <v>51.5</v>
      </c>
      <c r="N663" s="1">
        <f>INDEX(ScheduleRef!$D$2:$AB$853,_xlfn.AGGREGATE(15,6,(ROW(ScheduleRef!$D$2:$AB$853)-ROW(ScheduleRef!$D$2)+1)/(ScheduleRef!$D$2:$D$853&lt;&gt;""),ROWS(ScheduleCompile!N$1:N663)),COLUMNS($A663:N663))</f>
        <v>51.5</v>
      </c>
      <c r="O663" s="1">
        <f>INDEX(ScheduleRef!$D$2:$AB$853,_xlfn.AGGREGATE(15,6,(ROW(ScheduleRef!$D$2:$AB$853)-ROW(ScheduleRef!$D$2)+1)/(ScheduleRef!$D$2:$D$853&lt;&gt;""),ROWS(ScheduleCompile!O$1:O663)),COLUMNS($A663:O663))</f>
        <v>51.5</v>
      </c>
      <c r="P663" s="1">
        <f>INDEX(ScheduleRef!$D$2:$AB$853,_xlfn.AGGREGATE(15,6,(ROW(ScheduleRef!$D$2:$AB$853)-ROW(ScheduleRef!$D$2)+1)/(ScheduleRef!$D$2:$D$853&lt;&gt;""),ROWS(ScheduleCompile!P$1:P663)),COLUMNS($A663:P663))</f>
        <v>51.5</v>
      </c>
      <c r="Q663" s="1">
        <f>INDEX(ScheduleRef!$D$2:$AB$853,_xlfn.AGGREGATE(15,6,(ROW(ScheduleRef!$D$2:$AB$853)-ROW(ScheduleRef!$D$2)+1)/(ScheduleRef!$D$2:$D$853&lt;&gt;""),ROWS(ScheduleCompile!Q$1:Q663)),COLUMNS($A663:Q663))</f>
        <v>51.5</v>
      </c>
      <c r="R663" s="1">
        <f>INDEX(ScheduleRef!$D$2:$AB$853,_xlfn.AGGREGATE(15,6,(ROW(ScheduleRef!$D$2:$AB$853)-ROW(ScheduleRef!$D$2)+1)/(ScheduleRef!$D$2:$D$853&lt;&gt;""),ROWS(ScheduleCompile!R$1:R663)),COLUMNS($A663:R663))</f>
        <v>51.5</v>
      </c>
      <c r="S663" s="1">
        <f>INDEX(ScheduleRef!$D$2:$AB$853,_xlfn.AGGREGATE(15,6,(ROW(ScheduleRef!$D$2:$AB$853)-ROW(ScheduleRef!$D$2)+1)/(ScheduleRef!$D$2:$D$853&lt;&gt;""),ROWS(ScheduleCompile!S$1:S663)),COLUMNS($A663:S663))</f>
        <v>51.5</v>
      </c>
      <c r="T663" s="1">
        <f>INDEX(ScheduleRef!$D$2:$AB$853,_xlfn.AGGREGATE(15,6,(ROW(ScheduleRef!$D$2:$AB$853)-ROW(ScheduleRef!$D$2)+1)/(ScheduleRef!$D$2:$D$853&lt;&gt;""),ROWS(ScheduleCompile!T$1:T663)),COLUMNS($A663:T663))</f>
        <v>51.5</v>
      </c>
      <c r="U663" s="1">
        <f>INDEX(ScheduleRef!$D$2:$AB$853,_xlfn.AGGREGATE(15,6,(ROW(ScheduleRef!$D$2:$AB$853)-ROW(ScheduleRef!$D$2)+1)/(ScheduleRef!$D$2:$D$853&lt;&gt;""),ROWS(ScheduleCompile!U$1:U663)),COLUMNS($A663:U663))</f>
        <v>51.5</v>
      </c>
      <c r="V663" s="1">
        <f>INDEX(ScheduleRef!$D$2:$AB$853,_xlfn.AGGREGATE(15,6,(ROW(ScheduleRef!$D$2:$AB$853)-ROW(ScheduleRef!$D$2)+1)/(ScheduleRef!$D$2:$D$853&lt;&gt;""),ROWS(ScheduleCompile!V$1:V663)),COLUMNS($A663:V663))</f>
        <v>51.5</v>
      </c>
      <c r="W663" s="1">
        <f>INDEX(ScheduleRef!$D$2:$AB$853,_xlfn.AGGREGATE(15,6,(ROW(ScheduleRef!$D$2:$AB$853)-ROW(ScheduleRef!$D$2)+1)/(ScheduleRef!$D$2:$D$853&lt;&gt;""),ROWS(ScheduleCompile!W$1:W663)),COLUMNS($A663:W663))</f>
        <v>51.5</v>
      </c>
      <c r="X663" s="1">
        <f>INDEX(ScheduleRef!$D$2:$AB$853,_xlfn.AGGREGATE(15,6,(ROW(ScheduleRef!$D$2:$AB$853)-ROW(ScheduleRef!$D$2)+1)/(ScheduleRef!$D$2:$D$853&lt;&gt;""),ROWS(ScheduleCompile!X$1:X663)),COLUMNS($A663:X663))</f>
        <v>51.5</v>
      </c>
      <c r="Y663" s="1">
        <f>INDEX(ScheduleRef!$D$2:$AB$853,_xlfn.AGGREGATE(15,6,(ROW(ScheduleRef!$D$2:$AB$853)-ROW(ScheduleRef!$D$2)+1)/(ScheduleRef!$D$2:$D$853&lt;&gt;""),ROWS(ScheduleCompile!Y$1:Y663)),COLUMNS($A663:Y663))</f>
        <v>51.5</v>
      </c>
    </row>
    <row r="664" spans="1:25" x14ac:dyDescent="0.25">
      <c r="A664" s="30" t="str">
        <f>INDEX(ScheduleRef!$D$2:$AB$853,_xlfn.AGGREGATE(15,6,(ROW(ScheduleRef!$D$2:$AB$853)-ROW(ScheduleRef!$D$2)+1)/(ScheduleRef!$D$2:$D$853&lt;&gt;""),ROWS(ScheduleCompile!A$1:A664)),COLUMNS($A664:A664))</f>
        <v>WaterMainCZ12Mar</v>
      </c>
      <c r="B664" s="1">
        <f>INDEX(ScheduleRef!$D$2:$AB$853,_xlfn.AGGREGATE(15,6,(ROW(ScheduleRef!$D$2:$AB$853)-ROW(ScheduleRef!$D$2)+1)/(ScheduleRef!$D$2:$D$853&lt;&gt;""),ROWS(ScheduleCompile!B$1:B664)),COLUMNS($A664:B664))</f>
        <v>52.7</v>
      </c>
      <c r="C664" s="1">
        <f>INDEX(ScheduleRef!$D$2:$AB$853,_xlfn.AGGREGATE(15,6,(ROW(ScheduleRef!$D$2:$AB$853)-ROW(ScheduleRef!$D$2)+1)/(ScheduleRef!$D$2:$D$853&lt;&gt;""),ROWS(ScheduleCompile!C$1:C664)),COLUMNS($A664:C664))</f>
        <v>52.7</v>
      </c>
      <c r="D664" s="1">
        <f>INDEX(ScheduleRef!$D$2:$AB$853,_xlfn.AGGREGATE(15,6,(ROW(ScheduleRef!$D$2:$AB$853)-ROW(ScheduleRef!$D$2)+1)/(ScheduleRef!$D$2:$D$853&lt;&gt;""),ROWS(ScheduleCompile!D$1:D664)),COLUMNS($A664:D664))</f>
        <v>52.7</v>
      </c>
      <c r="E664" s="1">
        <f>INDEX(ScheduleRef!$D$2:$AB$853,_xlfn.AGGREGATE(15,6,(ROW(ScheduleRef!$D$2:$AB$853)-ROW(ScheduleRef!$D$2)+1)/(ScheduleRef!$D$2:$D$853&lt;&gt;""),ROWS(ScheduleCompile!E$1:E664)),COLUMNS($A664:E664))</f>
        <v>52.7</v>
      </c>
      <c r="F664" s="1">
        <f>INDEX(ScheduleRef!$D$2:$AB$853,_xlfn.AGGREGATE(15,6,(ROW(ScheduleRef!$D$2:$AB$853)-ROW(ScheduleRef!$D$2)+1)/(ScheduleRef!$D$2:$D$853&lt;&gt;""),ROWS(ScheduleCompile!F$1:F664)),COLUMNS($A664:F664))</f>
        <v>52.7</v>
      </c>
      <c r="G664" s="1">
        <f>INDEX(ScheduleRef!$D$2:$AB$853,_xlfn.AGGREGATE(15,6,(ROW(ScheduleRef!$D$2:$AB$853)-ROW(ScheduleRef!$D$2)+1)/(ScheduleRef!$D$2:$D$853&lt;&gt;""),ROWS(ScheduleCompile!G$1:G664)),COLUMNS($A664:G664))</f>
        <v>52.7</v>
      </c>
      <c r="H664" s="1">
        <f>INDEX(ScheduleRef!$D$2:$AB$853,_xlfn.AGGREGATE(15,6,(ROW(ScheduleRef!$D$2:$AB$853)-ROW(ScheduleRef!$D$2)+1)/(ScheduleRef!$D$2:$D$853&lt;&gt;""),ROWS(ScheduleCompile!H$1:H664)),COLUMNS($A664:H664))</f>
        <v>52.7</v>
      </c>
      <c r="I664" s="1">
        <f>INDEX(ScheduleRef!$D$2:$AB$853,_xlfn.AGGREGATE(15,6,(ROW(ScheduleRef!$D$2:$AB$853)-ROW(ScheduleRef!$D$2)+1)/(ScheduleRef!$D$2:$D$853&lt;&gt;""),ROWS(ScheduleCompile!I$1:I664)),COLUMNS($A664:I664))</f>
        <v>52.7</v>
      </c>
      <c r="J664" s="1">
        <f>INDEX(ScheduleRef!$D$2:$AB$853,_xlfn.AGGREGATE(15,6,(ROW(ScheduleRef!$D$2:$AB$853)-ROW(ScheduleRef!$D$2)+1)/(ScheduleRef!$D$2:$D$853&lt;&gt;""),ROWS(ScheduleCompile!J$1:J664)),COLUMNS($A664:J664))</f>
        <v>52.7</v>
      </c>
      <c r="K664" s="1">
        <f>INDEX(ScheduleRef!$D$2:$AB$853,_xlfn.AGGREGATE(15,6,(ROW(ScheduleRef!$D$2:$AB$853)-ROW(ScheduleRef!$D$2)+1)/(ScheduleRef!$D$2:$D$853&lt;&gt;""),ROWS(ScheduleCompile!K$1:K664)),COLUMNS($A664:K664))</f>
        <v>52.7</v>
      </c>
      <c r="L664" s="1">
        <f>INDEX(ScheduleRef!$D$2:$AB$853,_xlfn.AGGREGATE(15,6,(ROW(ScheduleRef!$D$2:$AB$853)-ROW(ScheduleRef!$D$2)+1)/(ScheduleRef!$D$2:$D$853&lt;&gt;""),ROWS(ScheduleCompile!L$1:L664)),COLUMNS($A664:L664))</f>
        <v>52.7</v>
      </c>
      <c r="M664" s="1">
        <f>INDEX(ScheduleRef!$D$2:$AB$853,_xlfn.AGGREGATE(15,6,(ROW(ScheduleRef!$D$2:$AB$853)-ROW(ScheduleRef!$D$2)+1)/(ScheduleRef!$D$2:$D$853&lt;&gt;""),ROWS(ScheduleCompile!M$1:M664)),COLUMNS($A664:M664))</f>
        <v>52.7</v>
      </c>
      <c r="N664" s="1">
        <f>INDEX(ScheduleRef!$D$2:$AB$853,_xlfn.AGGREGATE(15,6,(ROW(ScheduleRef!$D$2:$AB$853)-ROW(ScheduleRef!$D$2)+1)/(ScheduleRef!$D$2:$D$853&lt;&gt;""),ROWS(ScheduleCompile!N$1:N664)),COLUMNS($A664:N664))</f>
        <v>52.7</v>
      </c>
      <c r="O664" s="1">
        <f>INDEX(ScheduleRef!$D$2:$AB$853,_xlfn.AGGREGATE(15,6,(ROW(ScheduleRef!$D$2:$AB$853)-ROW(ScheduleRef!$D$2)+1)/(ScheduleRef!$D$2:$D$853&lt;&gt;""),ROWS(ScheduleCompile!O$1:O664)),COLUMNS($A664:O664))</f>
        <v>52.7</v>
      </c>
      <c r="P664" s="1">
        <f>INDEX(ScheduleRef!$D$2:$AB$853,_xlfn.AGGREGATE(15,6,(ROW(ScheduleRef!$D$2:$AB$853)-ROW(ScheduleRef!$D$2)+1)/(ScheduleRef!$D$2:$D$853&lt;&gt;""),ROWS(ScheduleCompile!P$1:P664)),COLUMNS($A664:P664))</f>
        <v>52.7</v>
      </c>
      <c r="Q664" s="1">
        <f>INDEX(ScheduleRef!$D$2:$AB$853,_xlfn.AGGREGATE(15,6,(ROW(ScheduleRef!$D$2:$AB$853)-ROW(ScheduleRef!$D$2)+1)/(ScheduleRef!$D$2:$D$853&lt;&gt;""),ROWS(ScheduleCompile!Q$1:Q664)),COLUMNS($A664:Q664))</f>
        <v>52.7</v>
      </c>
      <c r="R664" s="1">
        <f>INDEX(ScheduleRef!$D$2:$AB$853,_xlfn.AGGREGATE(15,6,(ROW(ScheduleRef!$D$2:$AB$853)-ROW(ScheduleRef!$D$2)+1)/(ScheduleRef!$D$2:$D$853&lt;&gt;""),ROWS(ScheduleCompile!R$1:R664)),COLUMNS($A664:R664))</f>
        <v>52.7</v>
      </c>
      <c r="S664" s="1">
        <f>INDEX(ScheduleRef!$D$2:$AB$853,_xlfn.AGGREGATE(15,6,(ROW(ScheduleRef!$D$2:$AB$853)-ROW(ScheduleRef!$D$2)+1)/(ScheduleRef!$D$2:$D$853&lt;&gt;""),ROWS(ScheduleCompile!S$1:S664)),COLUMNS($A664:S664))</f>
        <v>52.7</v>
      </c>
      <c r="T664" s="1">
        <f>INDEX(ScheduleRef!$D$2:$AB$853,_xlfn.AGGREGATE(15,6,(ROW(ScheduleRef!$D$2:$AB$853)-ROW(ScheduleRef!$D$2)+1)/(ScheduleRef!$D$2:$D$853&lt;&gt;""),ROWS(ScheduleCompile!T$1:T664)),COLUMNS($A664:T664))</f>
        <v>52.7</v>
      </c>
      <c r="U664" s="1">
        <f>INDEX(ScheduleRef!$D$2:$AB$853,_xlfn.AGGREGATE(15,6,(ROW(ScheduleRef!$D$2:$AB$853)-ROW(ScheduleRef!$D$2)+1)/(ScheduleRef!$D$2:$D$853&lt;&gt;""),ROWS(ScheduleCompile!U$1:U664)),COLUMNS($A664:U664))</f>
        <v>52.7</v>
      </c>
      <c r="V664" s="1">
        <f>INDEX(ScheduleRef!$D$2:$AB$853,_xlfn.AGGREGATE(15,6,(ROW(ScheduleRef!$D$2:$AB$853)-ROW(ScheduleRef!$D$2)+1)/(ScheduleRef!$D$2:$D$853&lt;&gt;""),ROWS(ScheduleCompile!V$1:V664)),COLUMNS($A664:V664))</f>
        <v>52.7</v>
      </c>
      <c r="W664" s="1">
        <f>INDEX(ScheduleRef!$D$2:$AB$853,_xlfn.AGGREGATE(15,6,(ROW(ScheduleRef!$D$2:$AB$853)-ROW(ScheduleRef!$D$2)+1)/(ScheduleRef!$D$2:$D$853&lt;&gt;""),ROWS(ScheduleCompile!W$1:W664)),COLUMNS($A664:W664))</f>
        <v>52.7</v>
      </c>
      <c r="X664" s="1">
        <f>INDEX(ScheduleRef!$D$2:$AB$853,_xlfn.AGGREGATE(15,6,(ROW(ScheduleRef!$D$2:$AB$853)-ROW(ScheduleRef!$D$2)+1)/(ScheduleRef!$D$2:$D$853&lt;&gt;""),ROWS(ScheduleCompile!X$1:X664)),COLUMNS($A664:X664))</f>
        <v>52.7</v>
      </c>
      <c r="Y664" s="1">
        <f>INDEX(ScheduleRef!$D$2:$AB$853,_xlfn.AGGREGATE(15,6,(ROW(ScheduleRef!$D$2:$AB$853)-ROW(ScheduleRef!$D$2)+1)/(ScheduleRef!$D$2:$D$853&lt;&gt;""),ROWS(ScheduleCompile!Y$1:Y664)),COLUMNS($A664:Y664))</f>
        <v>52.7</v>
      </c>
    </row>
    <row r="665" spans="1:25" x14ac:dyDescent="0.25">
      <c r="A665" s="30" t="str">
        <f>INDEX(ScheduleRef!$D$2:$AB$853,_xlfn.AGGREGATE(15,6,(ROW(ScheduleRef!$D$2:$AB$853)-ROW(ScheduleRef!$D$2)+1)/(ScheduleRef!$D$2:$D$853&lt;&gt;""),ROWS(ScheduleCompile!A$1:A665)),COLUMNS($A665:A665))</f>
        <v>WaterMainCZ12Apr</v>
      </c>
      <c r="B665" s="1">
        <f>INDEX(ScheduleRef!$D$2:$AB$853,_xlfn.AGGREGATE(15,6,(ROW(ScheduleRef!$D$2:$AB$853)-ROW(ScheduleRef!$D$2)+1)/(ScheduleRef!$D$2:$D$853&lt;&gt;""),ROWS(ScheduleCompile!B$1:B665)),COLUMNS($A665:B665))</f>
        <v>54.6</v>
      </c>
      <c r="C665" s="1">
        <f>INDEX(ScheduleRef!$D$2:$AB$853,_xlfn.AGGREGATE(15,6,(ROW(ScheduleRef!$D$2:$AB$853)-ROW(ScheduleRef!$D$2)+1)/(ScheduleRef!$D$2:$D$853&lt;&gt;""),ROWS(ScheduleCompile!C$1:C665)),COLUMNS($A665:C665))</f>
        <v>54.6</v>
      </c>
      <c r="D665" s="1">
        <f>INDEX(ScheduleRef!$D$2:$AB$853,_xlfn.AGGREGATE(15,6,(ROW(ScheduleRef!$D$2:$AB$853)-ROW(ScheduleRef!$D$2)+1)/(ScheduleRef!$D$2:$D$853&lt;&gt;""),ROWS(ScheduleCompile!D$1:D665)),COLUMNS($A665:D665))</f>
        <v>54.6</v>
      </c>
      <c r="E665" s="1">
        <f>INDEX(ScheduleRef!$D$2:$AB$853,_xlfn.AGGREGATE(15,6,(ROW(ScheduleRef!$D$2:$AB$853)-ROW(ScheduleRef!$D$2)+1)/(ScheduleRef!$D$2:$D$853&lt;&gt;""),ROWS(ScheduleCompile!E$1:E665)),COLUMNS($A665:E665))</f>
        <v>54.6</v>
      </c>
      <c r="F665" s="1">
        <f>INDEX(ScheduleRef!$D$2:$AB$853,_xlfn.AGGREGATE(15,6,(ROW(ScheduleRef!$D$2:$AB$853)-ROW(ScheduleRef!$D$2)+1)/(ScheduleRef!$D$2:$D$853&lt;&gt;""),ROWS(ScheduleCompile!F$1:F665)),COLUMNS($A665:F665))</f>
        <v>54.6</v>
      </c>
      <c r="G665" s="1">
        <f>INDEX(ScheduleRef!$D$2:$AB$853,_xlfn.AGGREGATE(15,6,(ROW(ScheduleRef!$D$2:$AB$853)-ROW(ScheduleRef!$D$2)+1)/(ScheduleRef!$D$2:$D$853&lt;&gt;""),ROWS(ScheduleCompile!G$1:G665)),COLUMNS($A665:G665))</f>
        <v>54.6</v>
      </c>
      <c r="H665" s="1">
        <f>INDEX(ScheduleRef!$D$2:$AB$853,_xlfn.AGGREGATE(15,6,(ROW(ScheduleRef!$D$2:$AB$853)-ROW(ScheduleRef!$D$2)+1)/(ScheduleRef!$D$2:$D$853&lt;&gt;""),ROWS(ScheduleCompile!H$1:H665)),COLUMNS($A665:H665))</f>
        <v>54.6</v>
      </c>
      <c r="I665" s="1">
        <f>INDEX(ScheduleRef!$D$2:$AB$853,_xlfn.AGGREGATE(15,6,(ROW(ScheduleRef!$D$2:$AB$853)-ROW(ScheduleRef!$D$2)+1)/(ScheduleRef!$D$2:$D$853&lt;&gt;""),ROWS(ScheduleCompile!I$1:I665)),COLUMNS($A665:I665))</f>
        <v>54.6</v>
      </c>
      <c r="J665" s="1">
        <f>INDEX(ScheduleRef!$D$2:$AB$853,_xlfn.AGGREGATE(15,6,(ROW(ScheduleRef!$D$2:$AB$853)-ROW(ScheduleRef!$D$2)+1)/(ScheduleRef!$D$2:$D$853&lt;&gt;""),ROWS(ScheduleCompile!J$1:J665)),COLUMNS($A665:J665))</f>
        <v>54.6</v>
      </c>
      <c r="K665" s="1">
        <f>INDEX(ScheduleRef!$D$2:$AB$853,_xlfn.AGGREGATE(15,6,(ROW(ScheduleRef!$D$2:$AB$853)-ROW(ScheduleRef!$D$2)+1)/(ScheduleRef!$D$2:$D$853&lt;&gt;""),ROWS(ScheduleCompile!K$1:K665)),COLUMNS($A665:K665))</f>
        <v>54.6</v>
      </c>
      <c r="L665" s="1">
        <f>INDEX(ScheduleRef!$D$2:$AB$853,_xlfn.AGGREGATE(15,6,(ROW(ScheduleRef!$D$2:$AB$853)-ROW(ScheduleRef!$D$2)+1)/(ScheduleRef!$D$2:$D$853&lt;&gt;""),ROWS(ScheduleCompile!L$1:L665)),COLUMNS($A665:L665))</f>
        <v>54.6</v>
      </c>
      <c r="M665" s="1">
        <f>INDEX(ScheduleRef!$D$2:$AB$853,_xlfn.AGGREGATE(15,6,(ROW(ScheduleRef!$D$2:$AB$853)-ROW(ScheduleRef!$D$2)+1)/(ScheduleRef!$D$2:$D$853&lt;&gt;""),ROWS(ScheduleCompile!M$1:M665)),COLUMNS($A665:M665))</f>
        <v>54.6</v>
      </c>
      <c r="N665" s="1">
        <f>INDEX(ScheduleRef!$D$2:$AB$853,_xlfn.AGGREGATE(15,6,(ROW(ScheduleRef!$D$2:$AB$853)-ROW(ScheduleRef!$D$2)+1)/(ScheduleRef!$D$2:$D$853&lt;&gt;""),ROWS(ScheduleCompile!N$1:N665)),COLUMNS($A665:N665))</f>
        <v>54.6</v>
      </c>
      <c r="O665" s="1">
        <f>INDEX(ScheduleRef!$D$2:$AB$853,_xlfn.AGGREGATE(15,6,(ROW(ScheduleRef!$D$2:$AB$853)-ROW(ScheduleRef!$D$2)+1)/(ScheduleRef!$D$2:$D$853&lt;&gt;""),ROWS(ScheduleCompile!O$1:O665)),COLUMNS($A665:O665))</f>
        <v>54.6</v>
      </c>
      <c r="P665" s="1">
        <f>INDEX(ScheduleRef!$D$2:$AB$853,_xlfn.AGGREGATE(15,6,(ROW(ScheduleRef!$D$2:$AB$853)-ROW(ScheduleRef!$D$2)+1)/(ScheduleRef!$D$2:$D$853&lt;&gt;""),ROWS(ScheduleCompile!P$1:P665)),COLUMNS($A665:P665))</f>
        <v>54.6</v>
      </c>
      <c r="Q665" s="1">
        <f>INDEX(ScheduleRef!$D$2:$AB$853,_xlfn.AGGREGATE(15,6,(ROW(ScheduleRef!$D$2:$AB$853)-ROW(ScheduleRef!$D$2)+1)/(ScheduleRef!$D$2:$D$853&lt;&gt;""),ROWS(ScheduleCompile!Q$1:Q665)),COLUMNS($A665:Q665))</f>
        <v>54.6</v>
      </c>
      <c r="R665" s="1">
        <f>INDEX(ScheduleRef!$D$2:$AB$853,_xlfn.AGGREGATE(15,6,(ROW(ScheduleRef!$D$2:$AB$853)-ROW(ScheduleRef!$D$2)+1)/(ScheduleRef!$D$2:$D$853&lt;&gt;""),ROWS(ScheduleCompile!R$1:R665)),COLUMNS($A665:R665))</f>
        <v>54.6</v>
      </c>
      <c r="S665" s="1">
        <f>INDEX(ScheduleRef!$D$2:$AB$853,_xlfn.AGGREGATE(15,6,(ROW(ScheduleRef!$D$2:$AB$853)-ROW(ScheduleRef!$D$2)+1)/(ScheduleRef!$D$2:$D$853&lt;&gt;""),ROWS(ScheduleCompile!S$1:S665)),COLUMNS($A665:S665))</f>
        <v>54.6</v>
      </c>
      <c r="T665" s="1">
        <f>INDEX(ScheduleRef!$D$2:$AB$853,_xlfn.AGGREGATE(15,6,(ROW(ScheduleRef!$D$2:$AB$853)-ROW(ScheduleRef!$D$2)+1)/(ScheduleRef!$D$2:$D$853&lt;&gt;""),ROWS(ScheduleCompile!T$1:T665)),COLUMNS($A665:T665))</f>
        <v>54.6</v>
      </c>
      <c r="U665" s="1">
        <f>INDEX(ScheduleRef!$D$2:$AB$853,_xlfn.AGGREGATE(15,6,(ROW(ScheduleRef!$D$2:$AB$853)-ROW(ScheduleRef!$D$2)+1)/(ScheduleRef!$D$2:$D$853&lt;&gt;""),ROWS(ScheduleCompile!U$1:U665)),COLUMNS($A665:U665))</f>
        <v>54.6</v>
      </c>
      <c r="V665" s="1">
        <f>INDEX(ScheduleRef!$D$2:$AB$853,_xlfn.AGGREGATE(15,6,(ROW(ScheduleRef!$D$2:$AB$853)-ROW(ScheduleRef!$D$2)+1)/(ScheduleRef!$D$2:$D$853&lt;&gt;""),ROWS(ScheduleCompile!V$1:V665)),COLUMNS($A665:V665))</f>
        <v>54.6</v>
      </c>
      <c r="W665" s="1">
        <f>INDEX(ScheduleRef!$D$2:$AB$853,_xlfn.AGGREGATE(15,6,(ROW(ScheduleRef!$D$2:$AB$853)-ROW(ScheduleRef!$D$2)+1)/(ScheduleRef!$D$2:$D$853&lt;&gt;""),ROWS(ScheduleCompile!W$1:W665)),COLUMNS($A665:W665))</f>
        <v>54.6</v>
      </c>
      <c r="X665" s="1">
        <f>INDEX(ScheduleRef!$D$2:$AB$853,_xlfn.AGGREGATE(15,6,(ROW(ScheduleRef!$D$2:$AB$853)-ROW(ScheduleRef!$D$2)+1)/(ScheduleRef!$D$2:$D$853&lt;&gt;""),ROWS(ScheduleCompile!X$1:X665)),COLUMNS($A665:X665))</f>
        <v>54.6</v>
      </c>
      <c r="Y665" s="1">
        <f>INDEX(ScheduleRef!$D$2:$AB$853,_xlfn.AGGREGATE(15,6,(ROW(ScheduleRef!$D$2:$AB$853)-ROW(ScheduleRef!$D$2)+1)/(ScheduleRef!$D$2:$D$853&lt;&gt;""),ROWS(ScheduleCompile!Y$1:Y665)),COLUMNS($A665:Y665))</f>
        <v>54.6</v>
      </c>
    </row>
    <row r="666" spans="1:25" x14ac:dyDescent="0.25">
      <c r="A666" s="30" t="str">
        <f>INDEX(ScheduleRef!$D$2:$AB$853,_xlfn.AGGREGATE(15,6,(ROW(ScheduleRef!$D$2:$AB$853)-ROW(ScheduleRef!$D$2)+1)/(ScheduleRef!$D$2:$D$853&lt;&gt;""),ROWS(ScheduleCompile!A$1:A666)),COLUMNS($A666:A666))</f>
        <v>WaterMainCZ12May</v>
      </c>
      <c r="B666" s="1">
        <f>INDEX(ScheduleRef!$D$2:$AB$853,_xlfn.AGGREGATE(15,6,(ROW(ScheduleRef!$D$2:$AB$853)-ROW(ScheduleRef!$D$2)+1)/(ScheduleRef!$D$2:$D$853&lt;&gt;""),ROWS(ScheduleCompile!B$1:B666)),COLUMNS($A666:B666))</f>
        <v>54.7</v>
      </c>
      <c r="C666" s="1">
        <f>INDEX(ScheduleRef!$D$2:$AB$853,_xlfn.AGGREGATE(15,6,(ROW(ScheduleRef!$D$2:$AB$853)-ROW(ScheduleRef!$D$2)+1)/(ScheduleRef!$D$2:$D$853&lt;&gt;""),ROWS(ScheduleCompile!C$1:C666)),COLUMNS($A666:C666))</f>
        <v>54.7</v>
      </c>
      <c r="D666" s="1">
        <f>INDEX(ScheduleRef!$D$2:$AB$853,_xlfn.AGGREGATE(15,6,(ROW(ScheduleRef!$D$2:$AB$853)-ROW(ScheduleRef!$D$2)+1)/(ScheduleRef!$D$2:$D$853&lt;&gt;""),ROWS(ScheduleCompile!D$1:D666)),COLUMNS($A666:D666))</f>
        <v>54.7</v>
      </c>
      <c r="E666" s="1">
        <f>INDEX(ScheduleRef!$D$2:$AB$853,_xlfn.AGGREGATE(15,6,(ROW(ScheduleRef!$D$2:$AB$853)-ROW(ScheduleRef!$D$2)+1)/(ScheduleRef!$D$2:$D$853&lt;&gt;""),ROWS(ScheduleCompile!E$1:E666)),COLUMNS($A666:E666))</f>
        <v>54.7</v>
      </c>
      <c r="F666" s="1">
        <f>INDEX(ScheduleRef!$D$2:$AB$853,_xlfn.AGGREGATE(15,6,(ROW(ScheduleRef!$D$2:$AB$853)-ROW(ScheduleRef!$D$2)+1)/(ScheduleRef!$D$2:$D$853&lt;&gt;""),ROWS(ScheduleCompile!F$1:F666)),COLUMNS($A666:F666))</f>
        <v>54.7</v>
      </c>
      <c r="G666" s="1">
        <f>INDEX(ScheduleRef!$D$2:$AB$853,_xlfn.AGGREGATE(15,6,(ROW(ScheduleRef!$D$2:$AB$853)-ROW(ScheduleRef!$D$2)+1)/(ScheduleRef!$D$2:$D$853&lt;&gt;""),ROWS(ScheduleCompile!G$1:G666)),COLUMNS($A666:G666))</f>
        <v>54.7</v>
      </c>
      <c r="H666" s="1">
        <f>INDEX(ScheduleRef!$D$2:$AB$853,_xlfn.AGGREGATE(15,6,(ROW(ScheduleRef!$D$2:$AB$853)-ROW(ScheduleRef!$D$2)+1)/(ScheduleRef!$D$2:$D$853&lt;&gt;""),ROWS(ScheduleCompile!H$1:H666)),COLUMNS($A666:H666))</f>
        <v>54.7</v>
      </c>
      <c r="I666" s="1">
        <f>INDEX(ScheduleRef!$D$2:$AB$853,_xlfn.AGGREGATE(15,6,(ROW(ScheduleRef!$D$2:$AB$853)-ROW(ScheduleRef!$D$2)+1)/(ScheduleRef!$D$2:$D$853&lt;&gt;""),ROWS(ScheduleCompile!I$1:I666)),COLUMNS($A666:I666))</f>
        <v>54.7</v>
      </c>
      <c r="J666" s="1">
        <f>INDEX(ScheduleRef!$D$2:$AB$853,_xlfn.AGGREGATE(15,6,(ROW(ScheduleRef!$D$2:$AB$853)-ROW(ScheduleRef!$D$2)+1)/(ScheduleRef!$D$2:$D$853&lt;&gt;""),ROWS(ScheduleCompile!J$1:J666)),COLUMNS($A666:J666))</f>
        <v>54.7</v>
      </c>
      <c r="K666" s="1">
        <f>INDEX(ScheduleRef!$D$2:$AB$853,_xlfn.AGGREGATE(15,6,(ROW(ScheduleRef!$D$2:$AB$853)-ROW(ScheduleRef!$D$2)+1)/(ScheduleRef!$D$2:$D$853&lt;&gt;""),ROWS(ScheduleCompile!K$1:K666)),COLUMNS($A666:K666))</f>
        <v>54.7</v>
      </c>
      <c r="L666" s="1">
        <f>INDEX(ScheduleRef!$D$2:$AB$853,_xlfn.AGGREGATE(15,6,(ROW(ScheduleRef!$D$2:$AB$853)-ROW(ScheduleRef!$D$2)+1)/(ScheduleRef!$D$2:$D$853&lt;&gt;""),ROWS(ScheduleCompile!L$1:L666)),COLUMNS($A666:L666))</f>
        <v>54.7</v>
      </c>
      <c r="M666" s="1">
        <f>INDEX(ScheduleRef!$D$2:$AB$853,_xlfn.AGGREGATE(15,6,(ROW(ScheduleRef!$D$2:$AB$853)-ROW(ScheduleRef!$D$2)+1)/(ScheduleRef!$D$2:$D$853&lt;&gt;""),ROWS(ScheduleCompile!M$1:M666)),COLUMNS($A666:M666))</f>
        <v>54.7</v>
      </c>
      <c r="N666" s="1">
        <f>INDEX(ScheduleRef!$D$2:$AB$853,_xlfn.AGGREGATE(15,6,(ROW(ScheduleRef!$D$2:$AB$853)-ROW(ScheduleRef!$D$2)+1)/(ScheduleRef!$D$2:$D$853&lt;&gt;""),ROWS(ScheduleCompile!N$1:N666)),COLUMNS($A666:N666))</f>
        <v>54.7</v>
      </c>
      <c r="O666" s="1">
        <f>INDEX(ScheduleRef!$D$2:$AB$853,_xlfn.AGGREGATE(15,6,(ROW(ScheduleRef!$D$2:$AB$853)-ROW(ScheduleRef!$D$2)+1)/(ScheduleRef!$D$2:$D$853&lt;&gt;""),ROWS(ScheduleCompile!O$1:O666)),COLUMNS($A666:O666))</f>
        <v>54.7</v>
      </c>
      <c r="P666" s="1">
        <f>INDEX(ScheduleRef!$D$2:$AB$853,_xlfn.AGGREGATE(15,6,(ROW(ScheduleRef!$D$2:$AB$853)-ROW(ScheduleRef!$D$2)+1)/(ScheduleRef!$D$2:$D$853&lt;&gt;""),ROWS(ScheduleCompile!P$1:P666)),COLUMNS($A666:P666))</f>
        <v>54.7</v>
      </c>
      <c r="Q666" s="1">
        <f>INDEX(ScheduleRef!$D$2:$AB$853,_xlfn.AGGREGATE(15,6,(ROW(ScheduleRef!$D$2:$AB$853)-ROW(ScheduleRef!$D$2)+1)/(ScheduleRef!$D$2:$D$853&lt;&gt;""),ROWS(ScheduleCompile!Q$1:Q666)),COLUMNS($A666:Q666))</f>
        <v>54.7</v>
      </c>
      <c r="R666" s="1">
        <f>INDEX(ScheduleRef!$D$2:$AB$853,_xlfn.AGGREGATE(15,6,(ROW(ScheduleRef!$D$2:$AB$853)-ROW(ScheduleRef!$D$2)+1)/(ScheduleRef!$D$2:$D$853&lt;&gt;""),ROWS(ScheduleCompile!R$1:R666)),COLUMNS($A666:R666))</f>
        <v>54.7</v>
      </c>
      <c r="S666" s="1">
        <f>INDEX(ScheduleRef!$D$2:$AB$853,_xlfn.AGGREGATE(15,6,(ROW(ScheduleRef!$D$2:$AB$853)-ROW(ScheduleRef!$D$2)+1)/(ScheduleRef!$D$2:$D$853&lt;&gt;""),ROWS(ScheduleCompile!S$1:S666)),COLUMNS($A666:S666))</f>
        <v>54.7</v>
      </c>
      <c r="T666" s="1">
        <f>INDEX(ScheduleRef!$D$2:$AB$853,_xlfn.AGGREGATE(15,6,(ROW(ScheduleRef!$D$2:$AB$853)-ROW(ScheduleRef!$D$2)+1)/(ScheduleRef!$D$2:$D$853&lt;&gt;""),ROWS(ScheduleCompile!T$1:T666)),COLUMNS($A666:T666))</f>
        <v>54.7</v>
      </c>
      <c r="U666" s="1">
        <f>INDEX(ScheduleRef!$D$2:$AB$853,_xlfn.AGGREGATE(15,6,(ROW(ScheduleRef!$D$2:$AB$853)-ROW(ScheduleRef!$D$2)+1)/(ScheduleRef!$D$2:$D$853&lt;&gt;""),ROWS(ScheduleCompile!U$1:U666)),COLUMNS($A666:U666))</f>
        <v>54.7</v>
      </c>
      <c r="V666" s="1">
        <f>INDEX(ScheduleRef!$D$2:$AB$853,_xlfn.AGGREGATE(15,6,(ROW(ScheduleRef!$D$2:$AB$853)-ROW(ScheduleRef!$D$2)+1)/(ScheduleRef!$D$2:$D$853&lt;&gt;""),ROWS(ScheduleCompile!V$1:V666)),COLUMNS($A666:V666))</f>
        <v>54.7</v>
      </c>
      <c r="W666" s="1">
        <f>INDEX(ScheduleRef!$D$2:$AB$853,_xlfn.AGGREGATE(15,6,(ROW(ScheduleRef!$D$2:$AB$853)-ROW(ScheduleRef!$D$2)+1)/(ScheduleRef!$D$2:$D$853&lt;&gt;""),ROWS(ScheduleCompile!W$1:W666)),COLUMNS($A666:W666))</f>
        <v>54.7</v>
      </c>
      <c r="X666" s="1">
        <f>INDEX(ScheduleRef!$D$2:$AB$853,_xlfn.AGGREGATE(15,6,(ROW(ScheduleRef!$D$2:$AB$853)-ROW(ScheduleRef!$D$2)+1)/(ScheduleRef!$D$2:$D$853&lt;&gt;""),ROWS(ScheduleCompile!X$1:X666)),COLUMNS($A666:X666))</f>
        <v>54.7</v>
      </c>
      <c r="Y666" s="1">
        <f>INDEX(ScheduleRef!$D$2:$AB$853,_xlfn.AGGREGATE(15,6,(ROW(ScheduleRef!$D$2:$AB$853)-ROW(ScheduleRef!$D$2)+1)/(ScheduleRef!$D$2:$D$853&lt;&gt;""),ROWS(ScheduleCompile!Y$1:Y666)),COLUMNS($A666:Y666))</f>
        <v>54.7</v>
      </c>
    </row>
    <row r="667" spans="1:25" x14ac:dyDescent="0.25">
      <c r="A667" s="30" t="str">
        <f>INDEX(ScheduleRef!$D$2:$AB$853,_xlfn.AGGREGATE(15,6,(ROW(ScheduleRef!$D$2:$AB$853)-ROW(ScheduleRef!$D$2)+1)/(ScheduleRef!$D$2:$D$853&lt;&gt;""),ROWS(ScheduleCompile!A$1:A667)),COLUMNS($A667:A667))</f>
        <v>WaterMainCZ12Jun</v>
      </c>
      <c r="B667" s="1">
        <f>INDEX(ScheduleRef!$D$2:$AB$853,_xlfn.AGGREGATE(15,6,(ROW(ScheduleRef!$D$2:$AB$853)-ROW(ScheduleRef!$D$2)+1)/(ScheduleRef!$D$2:$D$853&lt;&gt;""),ROWS(ScheduleCompile!B$1:B667)),COLUMNS($A667:B667))</f>
        <v>58</v>
      </c>
      <c r="C667" s="1">
        <f>INDEX(ScheduleRef!$D$2:$AB$853,_xlfn.AGGREGATE(15,6,(ROW(ScheduleRef!$D$2:$AB$853)-ROW(ScheduleRef!$D$2)+1)/(ScheduleRef!$D$2:$D$853&lt;&gt;""),ROWS(ScheduleCompile!C$1:C667)),COLUMNS($A667:C667))</f>
        <v>58</v>
      </c>
      <c r="D667" s="1">
        <f>INDEX(ScheduleRef!$D$2:$AB$853,_xlfn.AGGREGATE(15,6,(ROW(ScheduleRef!$D$2:$AB$853)-ROW(ScheduleRef!$D$2)+1)/(ScheduleRef!$D$2:$D$853&lt;&gt;""),ROWS(ScheduleCompile!D$1:D667)),COLUMNS($A667:D667))</f>
        <v>58</v>
      </c>
      <c r="E667" s="1">
        <f>INDEX(ScheduleRef!$D$2:$AB$853,_xlfn.AGGREGATE(15,6,(ROW(ScheduleRef!$D$2:$AB$853)-ROW(ScheduleRef!$D$2)+1)/(ScheduleRef!$D$2:$D$853&lt;&gt;""),ROWS(ScheduleCompile!E$1:E667)),COLUMNS($A667:E667))</f>
        <v>58</v>
      </c>
      <c r="F667" s="1">
        <f>INDEX(ScheduleRef!$D$2:$AB$853,_xlfn.AGGREGATE(15,6,(ROW(ScheduleRef!$D$2:$AB$853)-ROW(ScheduleRef!$D$2)+1)/(ScheduleRef!$D$2:$D$853&lt;&gt;""),ROWS(ScheduleCompile!F$1:F667)),COLUMNS($A667:F667))</f>
        <v>58</v>
      </c>
      <c r="G667" s="1">
        <f>INDEX(ScheduleRef!$D$2:$AB$853,_xlfn.AGGREGATE(15,6,(ROW(ScheduleRef!$D$2:$AB$853)-ROW(ScheduleRef!$D$2)+1)/(ScheduleRef!$D$2:$D$853&lt;&gt;""),ROWS(ScheduleCompile!G$1:G667)),COLUMNS($A667:G667))</f>
        <v>58</v>
      </c>
      <c r="H667" s="1">
        <f>INDEX(ScheduleRef!$D$2:$AB$853,_xlfn.AGGREGATE(15,6,(ROW(ScheduleRef!$D$2:$AB$853)-ROW(ScheduleRef!$D$2)+1)/(ScheduleRef!$D$2:$D$853&lt;&gt;""),ROWS(ScheduleCompile!H$1:H667)),COLUMNS($A667:H667))</f>
        <v>58</v>
      </c>
      <c r="I667" s="1">
        <f>INDEX(ScheduleRef!$D$2:$AB$853,_xlfn.AGGREGATE(15,6,(ROW(ScheduleRef!$D$2:$AB$853)-ROW(ScheduleRef!$D$2)+1)/(ScheduleRef!$D$2:$D$853&lt;&gt;""),ROWS(ScheduleCompile!I$1:I667)),COLUMNS($A667:I667))</f>
        <v>58</v>
      </c>
      <c r="J667" s="1">
        <f>INDEX(ScheduleRef!$D$2:$AB$853,_xlfn.AGGREGATE(15,6,(ROW(ScheduleRef!$D$2:$AB$853)-ROW(ScheduleRef!$D$2)+1)/(ScheduleRef!$D$2:$D$853&lt;&gt;""),ROWS(ScheduleCompile!J$1:J667)),COLUMNS($A667:J667))</f>
        <v>58</v>
      </c>
      <c r="K667" s="1">
        <f>INDEX(ScheduleRef!$D$2:$AB$853,_xlfn.AGGREGATE(15,6,(ROW(ScheduleRef!$D$2:$AB$853)-ROW(ScheduleRef!$D$2)+1)/(ScheduleRef!$D$2:$D$853&lt;&gt;""),ROWS(ScheduleCompile!K$1:K667)),COLUMNS($A667:K667))</f>
        <v>58</v>
      </c>
      <c r="L667" s="1">
        <f>INDEX(ScheduleRef!$D$2:$AB$853,_xlfn.AGGREGATE(15,6,(ROW(ScheduleRef!$D$2:$AB$853)-ROW(ScheduleRef!$D$2)+1)/(ScheduleRef!$D$2:$D$853&lt;&gt;""),ROWS(ScheduleCompile!L$1:L667)),COLUMNS($A667:L667))</f>
        <v>58</v>
      </c>
      <c r="M667" s="1">
        <f>INDEX(ScheduleRef!$D$2:$AB$853,_xlfn.AGGREGATE(15,6,(ROW(ScheduleRef!$D$2:$AB$853)-ROW(ScheduleRef!$D$2)+1)/(ScheduleRef!$D$2:$D$853&lt;&gt;""),ROWS(ScheduleCompile!M$1:M667)),COLUMNS($A667:M667))</f>
        <v>58</v>
      </c>
      <c r="N667" s="1">
        <f>INDEX(ScheduleRef!$D$2:$AB$853,_xlfn.AGGREGATE(15,6,(ROW(ScheduleRef!$D$2:$AB$853)-ROW(ScheduleRef!$D$2)+1)/(ScheduleRef!$D$2:$D$853&lt;&gt;""),ROWS(ScheduleCompile!N$1:N667)),COLUMNS($A667:N667))</f>
        <v>58</v>
      </c>
      <c r="O667" s="1">
        <f>INDEX(ScheduleRef!$D$2:$AB$853,_xlfn.AGGREGATE(15,6,(ROW(ScheduleRef!$D$2:$AB$853)-ROW(ScheduleRef!$D$2)+1)/(ScheduleRef!$D$2:$D$853&lt;&gt;""),ROWS(ScheduleCompile!O$1:O667)),COLUMNS($A667:O667))</f>
        <v>58</v>
      </c>
      <c r="P667" s="1">
        <f>INDEX(ScheduleRef!$D$2:$AB$853,_xlfn.AGGREGATE(15,6,(ROW(ScheduleRef!$D$2:$AB$853)-ROW(ScheduleRef!$D$2)+1)/(ScheduleRef!$D$2:$D$853&lt;&gt;""),ROWS(ScheduleCompile!P$1:P667)),COLUMNS($A667:P667))</f>
        <v>58</v>
      </c>
      <c r="Q667" s="1">
        <f>INDEX(ScheduleRef!$D$2:$AB$853,_xlfn.AGGREGATE(15,6,(ROW(ScheduleRef!$D$2:$AB$853)-ROW(ScheduleRef!$D$2)+1)/(ScheduleRef!$D$2:$D$853&lt;&gt;""),ROWS(ScheduleCompile!Q$1:Q667)),COLUMNS($A667:Q667))</f>
        <v>58</v>
      </c>
      <c r="R667" s="1">
        <f>INDEX(ScheduleRef!$D$2:$AB$853,_xlfn.AGGREGATE(15,6,(ROW(ScheduleRef!$D$2:$AB$853)-ROW(ScheduleRef!$D$2)+1)/(ScheduleRef!$D$2:$D$853&lt;&gt;""),ROWS(ScheduleCompile!R$1:R667)),COLUMNS($A667:R667))</f>
        <v>58</v>
      </c>
      <c r="S667" s="1">
        <f>INDEX(ScheduleRef!$D$2:$AB$853,_xlfn.AGGREGATE(15,6,(ROW(ScheduleRef!$D$2:$AB$853)-ROW(ScheduleRef!$D$2)+1)/(ScheduleRef!$D$2:$D$853&lt;&gt;""),ROWS(ScheduleCompile!S$1:S667)),COLUMNS($A667:S667))</f>
        <v>58</v>
      </c>
      <c r="T667" s="1">
        <f>INDEX(ScheduleRef!$D$2:$AB$853,_xlfn.AGGREGATE(15,6,(ROW(ScheduleRef!$D$2:$AB$853)-ROW(ScheduleRef!$D$2)+1)/(ScheduleRef!$D$2:$D$853&lt;&gt;""),ROWS(ScheduleCompile!T$1:T667)),COLUMNS($A667:T667))</f>
        <v>58</v>
      </c>
      <c r="U667" s="1">
        <f>INDEX(ScheduleRef!$D$2:$AB$853,_xlfn.AGGREGATE(15,6,(ROW(ScheduleRef!$D$2:$AB$853)-ROW(ScheduleRef!$D$2)+1)/(ScheduleRef!$D$2:$D$853&lt;&gt;""),ROWS(ScheduleCompile!U$1:U667)),COLUMNS($A667:U667))</f>
        <v>58</v>
      </c>
      <c r="V667" s="1">
        <f>INDEX(ScheduleRef!$D$2:$AB$853,_xlfn.AGGREGATE(15,6,(ROW(ScheduleRef!$D$2:$AB$853)-ROW(ScheduleRef!$D$2)+1)/(ScheduleRef!$D$2:$D$853&lt;&gt;""),ROWS(ScheduleCompile!V$1:V667)),COLUMNS($A667:V667))</f>
        <v>58</v>
      </c>
      <c r="W667" s="1">
        <f>INDEX(ScheduleRef!$D$2:$AB$853,_xlfn.AGGREGATE(15,6,(ROW(ScheduleRef!$D$2:$AB$853)-ROW(ScheduleRef!$D$2)+1)/(ScheduleRef!$D$2:$D$853&lt;&gt;""),ROWS(ScheduleCompile!W$1:W667)),COLUMNS($A667:W667))</f>
        <v>58</v>
      </c>
      <c r="X667" s="1">
        <f>INDEX(ScheduleRef!$D$2:$AB$853,_xlfn.AGGREGATE(15,6,(ROW(ScheduleRef!$D$2:$AB$853)-ROW(ScheduleRef!$D$2)+1)/(ScheduleRef!$D$2:$D$853&lt;&gt;""),ROWS(ScheduleCompile!X$1:X667)),COLUMNS($A667:X667))</f>
        <v>58</v>
      </c>
      <c r="Y667" s="1">
        <f>INDEX(ScheduleRef!$D$2:$AB$853,_xlfn.AGGREGATE(15,6,(ROW(ScheduleRef!$D$2:$AB$853)-ROW(ScheduleRef!$D$2)+1)/(ScheduleRef!$D$2:$D$853&lt;&gt;""),ROWS(ScheduleCompile!Y$1:Y667)),COLUMNS($A667:Y667))</f>
        <v>58</v>
      </c>
    </row>
    <row r="668" spans="1:25" x14ac:dyDescent="0.25">
      <c r="A668" s="30" t="str">
        <f>INDEX(ScheduleRef!$D$2:$AB$853,_xlfn.AGGREGATE(15,6,(ROW(ScheduleRef!$D$2:$AB$853)-ROW(ScheduleRef!$D$2)+1)/(ScheduleRef!$D$2:$D$853&lt;&gt;""),ROWS(ScheduleCompile!A$1:A668)),COLUMNS($A668:A668))</f>
        <v>WaterMainCZ12Jul</v>
      </c>
      <c r="B668" s="1">
        <f>INDEX(ScheduleRef!$D$2:$AB$853,_xlfn.AGGREGATE(15,6,(ROW(ScheduleRef!$D$2:$AB$853)-ROW(ScheduleRef!$D$2)+1)/(ScheduleRef!$D$2:$D$853&lt;&gt;""),ROWS(ScheduleCompile!B$1:B668)),COLUMNS($A668:B668))</f>
        <v>60.2</v>
      </c>
      <c r="C668" s="1">
        <f>INDEX(ScheduleRef!$D$2:$AB$853,_xlfn.AGGREGATE(15,6,(ROW(ScheduleRef!$D$2:$AB$853)-ROW(ScheduleRef!$D$2)+1)/(ScheduleRef!$D$2:$D$853&lt;&gt;""),ROWS(ScheduleCompile!C$1:C668)),COLUMNS($A668:C668))</f>
        <v>60.2</v>
      </c>
      <c r="D668" s="1">
        <f>INDEX(ScheduleRef!$D$2:$AB$853,_xlfn.AGGREGATE(15,6,(ROW(ScheduleRef!$D$2:$AB$853)-ROW(ScheduleRef!$D$2)+1)/(ScheduleRef!$D$2:$D$853&lt;&gt;""),ROWS(ScheduleCompile!D$1:D668)),COLUMNS($A668:D668))</f>
        <v>60.2</v>
      </c>
      <c r="E668" s="1">
        <f>INDEX(ScheduleRef!$D$2:$AB$853,_xlfn.AGGREGATE(15,6,(ROW(ScheduleRef!$D$2:$AB$853)-ROW(ScheduleRef!$D$2)+1)/(ScheduleRef!$D$2:$D$853&lt;&gt;""),ROWS(ScheduleCompile!E$1:E668)),COLUMNS($A668:E668))</f>
        <v>60.2</v>
      </c>
      <c r="F668" s="1">
        <f>INDEX(ScheduleRef!$D$2:$AB$853,_xlfn.AGGREGATE(15,6,(ROW(ScheduleRef!$D$2:$AB$853)-ROW(ScheduleRef!$D$2)+1)/(ScheduleRef!$D$2:$D$853&lt;&gt;""),ROWS(ScheduleCompile!F$1:F668)),COLUMNS($A668:F668))</f>
        <v>60.2</v>
      </c>
      <c r="G668" s="1">
        <f>INDEX(ScheduleRef!$D$2:$AB$853,_xlfn.AGGREGATE(15,6,(ROW(ScheduleRef!$D$2:$AB$853)-ROW(ScheduleRef!$D$2)+1)/(ScheduleRef!$D$2:$D$853&lt;&gt;""),ROWS(ScheduleCompile!G$1:G668)),COLUMNS($A668:G668))</f>
        <v>60.2</v>
      </c>
      <c r="H668" s="1">
        <f>INDEX(ScheduleRef!$D$2:$AB$853,_xlfn.AGGREGATE(15,6,(ROW(ScheduleRef!$D$2:$AB$853)-ROW(ScheduleRef!$D$2)+1)/(ScheduleRef!$D$2:$D$853&lt;&gt;""),ROWS(ScheduleCompile!H$1:H668)),COLUMNS($A668:H668))</f>
        <v>60.2</v>
      </c>
      <c r="I668" s="1">
        <f>INDEX(ScheduleRef!$D$2:$AB$853,_xlfn.AGGREGATE(15,6,(ROW(ScheduleRef!$D$2:$AB$853)-ROW(ScheduleRef!$D$2)+1)/(ScheduleRef!$D$2:$D$853&lt;&gt;""),ROWS(ScheduleCompile!I$1:I668)),COLUMNS($A668:I668))</f>
        <v>60.2</v>
      </c>
      <c r="J668" s="1">
        <f>INDEX(ScheduleRef!$D$2:$AB$853,_xlfn.AGGREGATE(15,6,(ROW(ScheduleRef!$D$2:$AB$853)-ROW(ScheduleRef!$D$2)+1)/(ScheduleRef!$D$2:$D$853&lt;&gt;""),ROWS(ScheduleCompile!J$1:J668)),COLUMNS($A668:J668))</f>
        <v>60.2</v>
      </c>
      <c r="K668" s="1">
        <f>INDEX(ScheduleRef!$D$2:$AB$853,_xlfn.AGGREGATE(15,6,(ROW(ScheduleRef!$D$2:$AB$853)-ROW(ScheduleRef!$D$2)+1)/(ScheduleRef!$D$2:$D$853&lt;&gt;""),ROWS(ScheduleCompile!K$1:K668)),COLUMNS($A668:K668))</f>
        <v>60.2</v>
      </c>
      <c r="L668" s="1">
        <f>INDEX(ScheduleRef!$D$2:$AB$853,_xlfn.AGGREGATE(15,6,(ROW(ScheduleRef!$D$2:$AB$853)-ROW(ScheduleRef!$D$2)+1)/(ScheduleRef!$D$2:$D$853&lt;&gt;""),ROWS(ScheduleCompile!L$1:L668)),COLUMNS($A668:L668))</f>
        <v>60.2</v>
      </c>
      <c r="M668" s="1">
        <f>INDEX(ScheduleRef!$D$2:$AB$853,_xlfn.AGGREGATE(15,6,(ROW(ScheduleRef!$D$2:$AB$853)-ROW(ScheduleRef!$D$2)+1)/(ScheduleRef!$D$2:$D$853&lt;&gt;""),ROWS(ScheduleCompile!M$1:M668)),COLUMNS($A668:M668))</f>
        <v>60.2</v>
      </c>
      <c r="N668" s="1">
        <f>INDEX(ScheduleRef!$D$2:$AB$853,_xlfn.AGGREGATE(15,6,(ROW(ScheduleRef!$D$2:$AB$853)-ROW(ScheduleRef!$D$2)+1)/(ScheduleRef!$D$2:$D$853&lt;&gt;""),ROWS(ScheduleCompile!N$1:N668)),COLUMNS($A668:N668))</f>
        <v>60.2</v>
      </c>
      <c r="O668" s="1">
        <f>INDEX(ScheduleRef!$D$2:$AB$853,_xlfn.AGGREGATE(15,6,(ROW(ScheduleRef!$D$2:$AB$853)-ROW(ScheduleRef!$D$2)+1)/(ScheduleRef!$D$2:$D$853&lt;&gt;""),ROWS(ScheduleCompile!O$1:O668)),COLUMNS($A668:O668))</f>
        <v>60.2</v>
      </c>
      <c r="P668" s="1">
        <f>INDEX(ScheduleRef!$D$2:$AB$853,_xlfn.AGGREGATE(15,6,(ROW(ScheduleRef!$D$2:$AB$853)-ROW(ScheduleRef!$D$2)+1)/(ScheduleRef!$D$2:$D$853&lt;&gt;""),ROWS(ScheduleCompile!P$1:P668)),COLUMNS($A668:P668))</f>
        <v>60.2</v>
      </c>
      <c r="Q668" s="1">
        <f>INDEX(ScheduleRef!$D$2:$AB$853,_xlfn.AGGREGATE(15,6,(ROW(ScheduleRef!$D$2:$AB$853)-ROW(ScheduleRef!$D$2)+1)/(ScheduleRef!$D$2:$D$853&lt;&gt;""),ROWS(ScheduleCompile!Q$1:Q668)),COLUMNS($A668:Q668))</f>
        <v>60.2</v>
      </c>
      <c r="R668" s="1">
        <f>INDEX(ScheduleRef!$D$2:$AB$853,_xlfn.AGGREGATE(15,6,(ROW(ScheduleRef!$D$2:$AB$853)-ROW(ScheduleRef!$D$2)+1)/(ScheduleRef!$D$2:$D$853&lt;&gt;""),ROWS(ScheduleCompile!R$1:R668)),COLUMNS($A668:R668))</f>
        <v>60.2</v>
      </c>
      <c r="S668" s="1">
        <f>INDEX(ScheduleRef!$D$2:$AB$853,_xlfn.AGGREGATE(15,6,(ROW(ScheduleRef!$D$2:$AB$853)-ROW(ScheduleRef!$D$2)+1)/(ScheduleRef!$D$2:$D$853&lt;&gt;""),ROWS(ScheduleCompile!S$1:S668)),COLUMNS($A668:S668))</f>
        <v>60.2</v>
      </c>
      <c r="T668" s="1">
        <f>INDEX(ScheduleRef!$D$2:$AB$853,_xlfn.AGGREGATE(15,6,(ROW(ScheduleRef!$D$2:$AB$853)-ROW(ScheduleRef!$D$2)+1)/(ScheduleRef!$D$2:$D$853&lt;&gt;""),ROWS(ScheduleCompile!T$1:T668)),COLUMNS($A668:T668))</f>
        <v>60.2</v>
      </c>
      <c r="U668" s="1">
        <f>INDEX(ScheduleRef!$D$2:$AB$853,_xlfn.AGGREGATE(15,6,(ROW(ScheduleRef!$D$2:$AB$853)-ROW(ScheduleRef!$D$2)+1)/(ScheduleRef!$D$2:$D$853&lt;&gt;""),ROWS(ScheduleCompile!U$1:U668)),COLUMNS($A668:U668))</f>
        <v>60.2</v>
      </c>
      <c r="V668" s="1">
        <f>INDEX(ScheduleRef!$D$2:$AB$853,_xlfn.AGGREGATE(15,6,(ROW(ScheduleRef!$D$2:$AB$853)-ROW(ScheduleRef!$D$2)+1)/(ScheduleRef!$D$2:$D$853&lt;&gt;""),ROWS(ScheduleCompile!V$1:V668)),COLUMNS($A668:V668))</f>
        <v>60.2</v>
      </c>
      <c r="W668" s="1">
        <f>INDEX(ScheduleRef!$D$2:$AB$853,_xlfn.AGGREGATE(15,6,(ROW(ScheduleRef!$D$2:$AB$853)-ROW(ScheduleRef!$D$2)+1)/(ScheduleRef!$D$2:$D$853&lt;&gt;""),ROWS(ScheduleCompile!W$1:W668)),COLUMNS($A668:W668))</f>
        <v>60.2</v>
      </c>
      <c r="X668" s="1">
        <f>INDEX(ScheduleRef!$D$2:$AB$853,_xlfn.AGGREGATE(15,6,(ROW(ScheduleRef!$D$2:$AB$853)-ROW(ScheduleRef!$D$2)+1)/(ScheduleRef!$D$2:$D$853&lt;&gt;""),ROWS(ScheduleCompile!X$1:X668)),COLUMNS($A668:X668))</f>
        <v>60.2</v>
      </c>
      <c r="Y668" s="1">
        <f>INDEX(ScheduleRef!$D$2:$AB$853,_xlfn.AGGREGATE(15,6,(ROW(ScheduleRef!$D$2:$AB$853)-ROW(ScheduleRef!$D$2)+1)/(ScheduleRef!$D$2:$D$853&lt;&gt;""),ROWS(ScheduleCompile!Y$1:Y668)),COLUMNS($A668:Y668))</f>
        <v>60.2</v>
      </c>
    </row>
    <row r="669" spans="1:25" x14ac:dyDescent="0.25">
      <c r="A669" s="30" t="str">
        <f>INDEX(ScheduleRef!$D$2:$AB$853,_xlfn.AGGREGATE(15,6,(ROW(ScheduleRef!$D$2:$AB$853)-ROW(ScheduleRef!$D$2)+1)/(ScheduleRef!$D$2:$D$853&lt;&gt;""),ROWS(ScheduleCompile!A$1:A669)),COLUMNS($A669:A669))</f>
        <v>WaterMainCZ12Aug</v>
      </c>
      <c r="B669" s="1">
        <f>INDEX(ScheduleRef!$D$2:$AB$853,_xlfn.AGGREGATE(15,6,(ROW(ScheduleRef!$D$2:$AB$853)-ROW(ScheduleRef!$D$2)+1)/(ScheduleRef!$D$2:$D$853&lt;&gt;""),ROWS(ScheduleCompile!B$1:B669)),COLUMNS($A669:B669))</f>
        <v>61.3</v>
      </c>
      <c r="C669" s="1">
        <f>INDEX(ScheduleRef!$D$2:$AB$853,_xlfn.AGGREGATE(15,6,(ROW(ScheduleRef!$D$2:$AB$853)-ROW(ScheduleRef!$D$2)+1)/(ScheduleRef!$D$2:$D$853&lt;&gt;""),ROWS(ScheduleCompile!C$1:C669)),COLUMNS($A669:C669))</f>
        <v>61.3</v>
      </c>
      <c r="D669" s="1">
        <f>INDEX(ScheduleRef!$D$2:$AB$853,_xlfn.AGGREGATE(15,6,(ROW(ScheduleRef!$D$2:$AB$853)-ROW(ScheduleRef!$D$2)+1)/(ScheduleRef!$D$2:$D$853&lt;&gt;""),ROWS(ScheduleCompile!D$1:D669)),COLUMNS($A669:D669))</f>
        <v>61.3</v>
      </c>
      <c r="E669" s="1">
        <f>INDEX(ScheduleRef!$D$2:$AB$853,_xlfn.AGGREGATE(15,6,(ROW(ScheduleRef!$D$2:$AB$853)-ROW(ScheduleRef!$D$2)+1)/(ScheduleRef!$D$2:$D$853&lt;&gt;""),ROWS(ScheduleCompile!E$1:E669)),COLUMNS($A669:E669))</f>
        <v>61.3</v>
      </c>
      <c r="F669" s="1">
        <f>INDEX(ScheduleRef!$D$2:$AB$853,_xlfn.AGGREGATE(15,6,(ROW(ScheduleRef!$D$2:$AB$853)-ROW(ScheduleRef!$D$2)+1)/(ScheduleRef!$D$2:$D$853&lt;&gt;""),ROWS(ScheduleCompile!F$1:F669)),COLUMNS($A669:F669))</f>
        <v>61.3</v>
      </c>
      <c r="G669" s="1">
        <f>INDEX(ScheduleRef!$D$2:$AB$853,_xlfn.AGGREGATE(15,6,(ROW(ScheduleRef!$D$2:$AB$853)-ROW(ScheduleRef!$D$2)+1)/(ScheduleRef!$D$2:$D$853&lt;&gt;""),ROWS(ScheduleCompile!G$1:G669)),COLUMNS($A669:G669))</f>
        <v>61.3</v>
      </c>
      <c r="H669" s="1">
        <f>INDEX(ScheduleRef!$D$2:$AB$853,_xlfn.AGGREGATE(15,6,(ROW(ScheduleRef!$D$2:$AB$853)-ROW(ScheduleRef!$D$2)+1)/(ScheduleRef!$D$2:$D$853&lt;&gt;""),ROWS(ScheduleCompile!H$1:H669)),COLUMNS($A669:H669))</f>
        <v>61.3</v>
      </c>
      <c r="I669" s="1">
        <f>INDEX(ScheduleRef!$D$2:$AB$853,_xlfn.AGGREGATE(15,6,(ROW(ScheduleRef!$D$2:$AB$853)-ROW(ScheduleRef!$D$2)+1)/(ScheduleRef!$D$2:$D$853&lt;&gt;""),ROWS(ScheduleCompile!I$1:I669)),COLUMNS($A669:I669))</f>
        <v>61.3</v>
      </c>
      <c r="J669" s="1">
        <f>INDEX(ScheduleRef!$D$2:$AB$853,_xlfn.AGGREGATE(15,6,(ROW(ScheduleRef!$D$2:$AB$853)-ROW(ScheduleRef!$D$2)+1)/(ScheduleRef!$D$2:$D$853&lt;&gt;""),ROWS(ScheduleCompile!J$1:J669)),COLUMNS($A669:J669))</f>
        <v>61.3</v>
      </c>
      <c r="K669" s="1">
        <f>INDEX(ScheduleRef!$D$2:$AB$853,_xlfn.AGGREGATE(15,6,(ROW(ScheduleRef!$D$2:$AB$853)-ROW(ScheduleRef!$D$2)+1)/(ScheduleRef!$D$2:$D$853&lt;&gt;""),ROWS(ScheduleCompile!K$1:K669)),COLUMNS($A669:K669))</f>
        <v>61.3</v>
      </c>
      <c r="L669" s="1">
        <f>INDEX(ScheduleRef!$D$2:$AB$853,_xlfn.AGGREGATE(15,6,(ROW(ScheduleRef!$D$2:$AB$853)-ROW(ScheduleRef!$D$2)+1)/(ScheduleRef!$D$2:$D$853&lt;&gt;""),ROWS(ScheduleCompile!L$1:L669)),COLUMNS($A669:L669))</f>
        <v>61.3</v>
      </c>
      <c r="M669" s="1">
        <f>INDEX(ScheduleRef!$D$2:$AB$853,_xlfn.AGGREGATE(15,6,(ROW(ScheduleRef!$D$2:$AB$853)-ROW(ScheduleRef!$D$2)+1)/(ScheduleRef!$D$2:$D$853&lt;&gt;""),ROWS(ScheduleCompile!M$1:M669)),COLUMNS($A669:M669))</f>
        <v>61.3</v>
      </c>
      <c r="N669" s="1">
        <f>INDEX(ScheduleRef!$D$2:$AB$853,_xlfn.AGGREGATE(15,6,(ROW(ScheduleRef!$D$2:$AB$853)-ROW(ScheduleRef!$D$2)+1)/(ScheduleRef!$D$2:$D$853&lt;&gt;""),ROWS(ScheduleCompile!N$1:N669)),COLUMNS($A669:N669))</f>
        <v>61.3</v>
      </c>
      <c r="O669" s="1">
        <f>INDEX(ScheduleRef!$D$2:$AB$853,_xlfn.AGGREGATE(15,6,(ROW(ScheduleRef!$D$2:$AB$853)-ROW(ScheduleRef!$D$2)+1)/(ScheduleRef!$D$2:$D$853&lt;&gt;""),ROWS(ScheduleCompile!O$1:O669)),COLUMNS($A669:O669))</f>
        <v>61.3</v>
      </c>
      <c r="P669" s="1">
        <f>INDEX(ScheduleRef!$D$2:$AB$853,_xlfn.AGGREGATE(15,6,(ROW(ScheduleRef!$D$2:$AB$853)-ROW(ScheduleRef!$D$2)+1)/(ScheduleRef!$D$2:$D$853&lt;&gt;""),ROWS(ScheduleCompile!P$1:P669)),COLUMNS($A669:P669))</f>
        <v>61.3</v>
      </c>
      <c r="Q669" s="1">
        <f>INDEX(ScheduleRef!$D$2:$AB$853,_xlfn.AGGREGATE(15,6,(ROW(ScheduleRef!$D$2:$AB$853)-ROW(ScheduleRef!$D$2)+1)/(ScheduleRef!$D$2:$D$853&lt;&gt;""),ROWS(ScheduleCompile!Q$1:Q669)),COLUMNS($A669:Q669))</f>
        <v>61.3</v>
      </c>
      <c r="R669" s="1">
        <f>INDEX(ScheduleRef!$D$2:$AB$853,_xlfn.AGGREGATE(15,6,(ROW(ScheduleRef!$D$2:$AB$853)-ROW(ScheduleRef!$D$2)+1)/(ScheduleRef!$D$2:$D$853&lt;&gt;""),ROWS(ScheduleCompile!R$1:R669)),COLUMNS($A669:R669))</f>
        <v>61.3</v>
      </c>
      <c r="S669" s="1">
        <f>INDEX(ScheduleRef!$D$2:$AB$853,_xlfn.AGGREGATE(15,6,(ROW(ScheduleRef!$D$2:$AB$853)-ROW(ScheduleRef!$D$2)+1)/(ScheduleRef!$D$2:$D$853&lt;&gt;""),ROWS(ScheduleCompile!S$1:S669)),COLUMNS($A669:S669))</f>
        <v>61.3</v>
      </c>
      <c r="T669" s="1">
        <f>INDEX(ScheduleRef!$D$2:$AB$853,_xlfn.AGGREGATE(15,6,(ROW(ScheduleRef!$D$2:$AB$853)-ROW(ScheduleRef!$D$2)+1)/(ScheduleRef!$D$2:$D$853&lt;&gt;""),ROWS(ScheduleCompile!T$1:T669)),COLUMNS($A669:T669))</f>
        <v>61.3</v>
      </c>
      <c r="U669" s="1">
        <f>INDEX(ScheduleRef!$D$2:$AB$853,_xlfn.AGGREGATE(15,6,(ROW(ScheduleRef!$D$2:$AB$853)-ROW(ScheduleRef!$D$2)+1)/(ScheduleRef!$D$2:$D$853&lt;&gt;""),ROWS(ScheduleCompile!U$1:U669)),COLUMNS($A669:U669))</f>
        <v>61.3</v>
      </c>
      <c r="V669" s="1">
        <f>INDEX(ScheduleRef!$D$2:$AB$853,_xlfn.AGGREGATE(15,6,(ROW(ScheduleRef!$D$2:$AB$853)-ROW(ScheduleRef!$D$2)+1)/(ScheduleRef!$D$2:$D$853&lt;&gt;""),ROWS(ScheduleCompile!V$1:V669)),COLUMNS($A669:V669))</f>
        <v>61.3</v>
      </c>
      <c r="W669" s="1">
        <f>INDEX(ScheduleRef!$D$2:$AB$853,_xlfn.AGGREGATE(15,6,(ROW(ScheduleRef!$D$2:$AB$853)-ROW(ScheduleRef!$D$2)+1)/(ScheduleRef!$D$2:$D$853&lt;&gt;""),ROWS(ScheduleCompile!W$1:W669)),COLUMNS($A669:W669))</f>
        <v>61.3</v>
      </c>
      <c r="X669" s="1">
        <f>INDEX(ScheduleRef!$D$2:$AB$853,_xlfn.AGGREGATE(15,6,(ROW(ScheduleRef!$D$2:$AB$853)-ROW(ScheduleRef!$D$2)+1)/(ScheduleRef!$D$2:$D$853&lt;&gt;""),ROWS(ScheduleCompile!X$1:X669)),COLUMNS($A669:X669))</f>
        <v>61.3</v>
      </c>
      <c r="Y669" s="1">
        <f>INDEX(ScheduleRef!$D$2:$AB$853,_xlfn.AGGREGATE(15,6,(ROW(ScheduleRef!$D$2:$AB$853)-ROW(ScheduleRef!$D$2)+1)/(ScheduleRef!$D$2:$D$853&lt;&gt;""),ROWS(ScheduleCompile!Y$1:Y669)),COLUMNS($A669:Y669))</f>
        <v>61.3</v>
      </c>
    </row>
    <row r="670" spans="1:25" x14ac:dyDescent="0.25">
      <c r="A670" s="30" t="str">
        <f>INDEX(ScheduleRef!$D$2:$AB$853,_xlfn.AGGREGATE(15,6,(ROW(ScheduleRef!$D$2:$AB$853)-ROW(ScheduleRef!$D$2)+1)/(ScheduleRef!$D$2:$D$853&lt;&gt;""),ROWS(ScheduleCompile!A$1:A670)),COLUMNS($A670:A670))</f>
        <v>WaterMainCZ12Sep</v>
      </c>
      <c r="B670" s="1">
        <f>INDEX(ScheduleRef!$D$2:$AB$853,_xlfn.AGGREGATE(15,6,(ROW(ScheduleRef!$D$2:$AB$853)-ROW(ScheduleRef!$D$2)+1)/(ScheduleRef!$D$2:$D$853&lt;&gt;""),ROWS(ScheduleCompile!B$1:B670)),COLUMNS($A670:B670))</f>
        <v>60.8</v>
      </c>
      <c r="C670" s="1">
        <f>INDEX(ScheduleRef!$D$2:$AB$853,_xlfn.AGGREGATE(15,6,(ROW(ScheduleRef!$D$2:$AB$853)-ROW(ScheduleRef!$D$2)+1)/(ScheduleRef!$D$2:$D$853&lt;&gt;""),ROWS(ScheduleCompile!C$1:C670)),COLUMNS($A670:C670))</f>
        <v>60.8</v>
      </c>
      <c r="D670" s="1">
        <f>INDEX(ScheduleRef!$D$2:$AB$853,_xlfn.AGGREGATE(15,6,(ROW(ScheduleRef!$D$2:$AB$853)-ROW(ScheduleRef!$D$2)+1)/(ScheduleRef!$D$2:$D$853&lt;&gt;""),ROWS(ScheduleCompile!D$1:D670)),COLUMNS($A670:D670))</f>
        <v>60.8</v>
      </c>
      <c r="E670" s="1">
        <f>INDEX(ScheduleRef!$D$2:$AB$853,_xlfn.AGGREGATE(15,6,(ROW(ScheduleRef!$D$2:$AB$853)-ROW(ScheduleRef!$D$2)+1)/(ScheduleRef!$D$2:$D$853&lt;&gt;""),ROWS(ScheduleCompile!E$1:E670)),COLUMNS($A670:E670))</f>
        <v>60.8</v>
      </c>
      <c r="F670" s="1">
        <f>INDEX(ScheduleRef!$D$2:$AB$853,_xlfn.AGGREGATE(15,6,(ROW(ScheduleRef!$D$2:$AB$853)-ROW(ScheduleRef!$D$2)+1)/(ScheduleRef!$D$2:$D$853&lt;&gt;""),ROWS(ScheduleCompile!F$1:F670)),COLUMNS($A670:F670))</f>
        <v>60.8</v>
      </c>
      <c r="G670" s="1">
        <f>INDEX(ScheduleRef!$D$2:$AB$853,_xlfn.AGGREGATE(15,6,(ROW(ScheduleRef!$D$2:$AB$853)-ROW(ScheduleRef!$D$2)+1)/(ScheduleRef!$D$2:$D$853&lt;&gt;""),ROWS(ScheduleCompile!G$1:G670)),COLUMNS($A670:G670))</f>
        <v>60.8</v>
      </c>
      <c r="H670" s="1">
        <f>INDEX(ScheduleRef!$D$2:$AB$853,_xlfn.AGGREGATE(15,6,(ROW(ScheduleRef!$D$2:$AB$853)-ROW(ScheduleRef!$D$2)+1)/(ScheduleRef!$D$2:$D$853&lt;&gt;""),ROWS(ScheduleCompile!H$1:H670)),COLUMNS($A670:H670))</f>
        <v>60.8</v>
      </c>
      <c r="I670" s="1">
        <f>INDEX(ScheduleRef!$D$2:$AB$853,_xlfn.AGGREGATE(15,6,(ROW(ScheduleRef!$D$2:$AB$853)-ROW(ScheduleRef!$D$2)+1)/(ScheduleRef!$D$2:$D$853&lt;&gt;""),ROWS(ScheduleCompile!I$1:I670)),COLUMNS($A670:I670))</f>
        <v>60.8</v>
      </c>
      <c r="J670" s="1">
        <f>INDEX(ScheduleRef!$D$2:$AB$853,_xlfn.AGGREGATE(15,6,(ROW(ScheduleRef!$D$2:$AB$853)-ROW(ScheduleRef!$D$2)+1)/(ScheduleRef!$D$2:$D$853&lt;&gt;""),ROWS(ScheduleCompile!J$1:J670)),COLUMNS($A670:J670))</f>
        <v>60.8</v>
      </c>
      <c r="K670" s="1">
        <f>INDEX(ScheduleRef!$D$2:$AB$853,_xlfn.AGGREGATE(15,6,(ROW(ScheduleRef!$D$2:$AB$853)-ROW(ScheduleRef!$D$2)+1)/(ScheduleRef!$D$2:$D$853&lt;&gt;""),ROWS(ScheduleCompile!K$1:K670)),COLUMNS($A670:K670))</f>
        <v>60.8</v>
      </c>
      <c r="L670" s="1">
        <f>INDEX(ScheduleRef!$D$2:$AB$853,_xlfn.AGGREGATE(15,6,(ROW(ScheduleRef!$D$2:$AB$853)-ROW(ScheduleRef!$D$2)+1)/(ScheduleRef!$D$2:$D$853&lt;&gt;""),ROWS(ScheduleCompile!L$1:L670)),COLUMNS($A670:L670))</f>
        <v>60.8</v>
      </c>
      <c r="M670" s="1">
        <f>INDEX(ScheduleRef!$D$2:$AB$853,_xlfn.AGGREGATE(15,6,(ROW(ScheduleRef!$D$2:$AB$853)-ROW(ScheduleRef!$D$2)+1)/(ScheduleRef!$D$2:$D$853&lt;&gt;""),ROWS(ScheduleCompile!M$1:M670)),COLUMNS($A670:M670))</f>
        <v>60.8</v>
      </c>
      <c r="N670" s="1">
        <f>INDEX(ScheduleRef!$D$2:$AB$853,_xlfn.AGGREGATE(15,6,(ROW(ScheduleRef!$D$2:$AB$853)-ROW(ScheduleRef!$D$2)+1)/(ScheduleRef!$D$2:$D$853&lt;&gt;""),ROWS(ScheduleCompile!N$1:N670)),COLUMNS($A670:N670))</f>
        <v>60.8</v>
      </c>
      <c r="O670" s="1">
        <f>INDEX(ScheduleRef!$D$2:$AB$853,_xlfn.AGGREGATE(15,6,(ROW(ScheduleRef!$D$2:$AB$853)-ROW(ScheduleRef!$D$2)+1)/(ScheduleRef!$D$2:$D$853&lt;&gt;""),ROWS(ScheduleCompile!O$1:O670)),COLUMNS($A670:O670))</f>
        <v>60.8</v>
      </c>
      <c r="P670" s="1">
        <f>INDEX(ScheduleRef!$D$2:$AB$853,_xlfn.AGGREGATE(15,6,(ROW(ScheduleRef!$D$2:$AB$853)-ROW(ScheduleRef!$D$2)+1)/(ScheduleRef!$D$2:$D$853&lt;&gt;""),ROWS(ScheduleCompile!P$1:P670)),COLUMNS($A670:P670))</f>
        <v>60.8</v>
      </c>
      <c r="Q670" s="1">
        <f>INDEX(ScheduleRef!$D$2:$AB$853,_xlfn.AGGREGATE(15,6,(ROW(ScheduleRef!$D$2:$AB$853)-ROW(ScheduleRef!$D$2)+1)/(ScheduleRef!$D$2:$D$853&lt;&gt;""),ROWS(ScheduleCompile!Q$1:Q670)),COLUMNS($A670:Q670))</f>
        <v>60.8</v>
      </c>
      <c r="R670" s="1">
        <f>INDEX(ScheduleRef!$D$2:$AB$853,_xlfn.AGGREGATE(15,6,(ROW(ScheduleRef!$D$2:$AB$853)-ROW(ScheduleRef!$D$2)+1)/(ScheduleRef!$D$2:$D$853&lt;&gt;""),ROWS(ScheduleCompile!R$1:R670)),COLUMNS($A670:R670))</f>
        <v>60.8</v>
      </c>
      <c r="S670" s="1">
        <f>INDEX(ScheduleRef!$D$2:$AB$853,_xlfn.AGGREGATE(15,6,(ROW(ScheduleRef!$D$2:$AB$853)-ROW(ScheduleRef!$D$2)+1)/(ScheduleRef!$D$2:$D$853&lt;&gt;""),ROWS(ScheduleCompile!S$1:S670)),COLUMNS($A670:S670))</f>
        <v>60.8</v>
      </c>
      <c r="T670" s="1">
        <f>INDEX(ScheduleRef!$D$2:$AB$853,_xlfn.AGGREGATE(15,6,(ROW(ScheduleRef!$D$2:$AB$853)-ROW(ScheduleRef!$D$2)+1)/(ScheduleRef!$D$2:$D$853&lt;&gt;""),ROWS(ScheduleCompile!T$1:T670)),COLUMNS($A670:T670))</f>
        <v>60.8</v>
      </c>
      <c r="U670" s="1">
        <f>INDEX(ScheduleRef!$D$2:$AB$853,_xlfn.AGGREGATE(15,6,(ROW(ScheduleRef!$D$2:$AB$853)-ROW(ScheduleRef!$D$2)+1)/(ScheduleRef!$D$2:$D$853&lt;&gt;""),ROWS(ScheduleCompile!U$1:U670)),COLUMNS($A670:U670))</f>
        <v>60.8</v>
      </c>
      <c r="V670" s="1">
        <f>INDEX(ScheduleRef!$D$2:$AB$853,_xlfn.AGGREGATE(15,6,(ROW(ScheduleRef!$D$2:$AB$853)-ROW(ScheduleRef!$D$2)+1)/(ScheduleRef!$D$2:$D$853&lt;&gt;""),ROWS(ScheduleCompile!V$1:V670)),COLUMNS($A670:V670))</f>
        <v>60.8</v>
      </c>
      <c r="W670" s="1">
        <f>INDEX(ScheduleRef!$D$2:$AB$853,_xlfn.AGGREGATE(15,6,(ROW(ScheduleRef!$D$2:$AB$853)-ROW(ScheduleRef!$D$2)+1)/(ScheduleRef!$D$2:$D$853&lt;&gt;""),ROWS(ScheduleCompile!W$1:W670)),COLUMNS($A670:W670))</f>
        <v>60.8</v>
      </c>
      <c r="X670" s="1">
        <f>INDEX(ScheduleRef!$D$2:$AB$853,_xlfn.AGGREGATE(15,6,(ROW(ScheduleRef!$D$2:$AB$853)-ROW(ScheduleRef!$D$2)+1)/(ScheduleRef!$D$2:$D$853&lt;&gt;""),ROWS(ScheduleCompile!X$1:X670)),COLUMNS($A670:X670))</f>
        <v>60.8</v>
      </c>
      <c r="Y670" s="1">
        <f>INDEX(ScheduleRef!$D$2:$AB$853,_xlfn.AGGREGATE(15,6,(ROW(ScheduleRef!$D$2:$AB$853)-ROW(ScheduleRef!$D$2)+1)/(ScheduleRef!$D$2:$D$853&lt;&gt;""),ROWS(ScheduleCompile!Y$1:Y670)),COLUMNS($A670:Y670))</f>
        <v>60.8</v>
      </c>
    </row>
    <row r="671" spans="1:25" x14ac:dyDescent="0.25">
      <c r="A671" s="30" t="str">
        <f>INDEX(ScheduleRef!$D$2:$AB$853,_xlfn.AGGREGATE(15,6,(ROW(ScheduleRef!$D$2:$AB$853)-ROW(ScheduleRef!$D$2)+1)/(ScheduleRef!$D$2:$D$853&lt;&gt;""),ROWS(ScheduleCompile!A$1:A671)),COLUMNS($A671:A671))</f>
        <v>WaterMainCZ12Oct</v>
      </c>
      <c r="B671" s="1">
        <f>INDEX(ScheduleRef!$D$2:$AB$853,_xlfn.AGGREGATE(15,6,(ROW(ScheduleRef!$D$2:$AB$853)-ROW(ScheduleRef!$D$2)+1)/(ScheduleRef!$D$2:$D$853&lt;&gt;""),ROWS(ScheduleCompile!B$1:B671)),COLUMNS($A671:B671))</f>
        <v>60.4</v>
      </c>
      <c r="C671" s="1">
        <f>INDEX(ScheduleRef!$D$2:$AB$853,_xlfn.AGGREGATE(15,6,(ROW(ScheduleRef!$D$2:$AB$853)-ROW(ScheduleRef!$D$2)+1)/(ScheduleRef!$D$2:$D$853&lt;&gt;""),ROWS(ScheduleCompile!C$1:C671)),COLUMNS($A671:C671))</f>
        <v>60.4</v>
      </c>
      <c r="D671" s="1">
        <f>INDEX(ScheduleRef!$D$2:$AB$853,_xlfn.AGGREGATE(15,6,(ROW(ScheduleRef!$D$2:$AB$853)-ROW(ScheduleRef!$D$2)+1)/(ScheduleRef!$D$2:$D$853&lt;&gt;""),ROWS(ScheduleCompile!D$1:D671)),COLUMNS($A671:D671))</f>
        <v>60.4</v>
      </c>
      <c r="E671" s="1">
        <f>INDEX(ScheduleRef!$D$2:$AB$853,_xlfn.AGGREGATE(15,6,(ROW(ScheduleRef!$D$2:$AB$853)-ROW(ScheduleRef!$D$2)+1)/(ScheduleRef!$D$2:$D$853&lt;&gt;""),ROWS(ScheduleCompile!E$1:E671)),COLUMNS($A671:E671))</f>
        <v>60.4</v>
      </c>
      <c r="F671" s="1">
        <f>INDEX(ScheduleRef!$D$2:$AB$853,_xlfn.AGGREGATE(15,6,(ROW(ScheduleRef!$D$2:$AB$853)-ROW(ScheduleRef!$D$2)+1)/(ScheduleRef!$D$2:$D$853&lt;&gt;""),ROWS(ScheduleCompile!F$1:F671)),COLUMNS($A671:F671))</f>
        <v>60.4</v>
      </c>
      <c r="G671" s="1">
        <f>INDEX(ScheduleRef!$D$2:$AB$853,_xlfn.AGGREGATE(15,6,(ROW(ScheduleRef!$D$2:$AB$853)-ROW(ScheduleRef!$D$2)+1)/(ScheduleRef!$D$2:$D$853&lt;&gt;""),ROWS(ScheduleCompile!G$1:G671)),COLUMNS($A671:G671))</f>
        <v>60.4</v>
      </c>
      <c r="H671" s="1">
        <f>INDEX(ScheduleRef!$D$2:$AB$853,_xlfn.AGGREGATE(15,6,(ROW(ScheduleRef!$D$2:$AB$853)-ROW(ScheduleRef!$D$2)+1)/(ScheduleRef!$D$2:$D$853&lt;&gt;""),ROWS(ScheduleCompile!H$1:H671)),COLUMNS($A671:H671))</f>
        <v>60.4</v>
      </c>
      <c r="I671" s="1">
        <f>INDEX(ScheduleRef!$D$2:$AB$853,_xlfn.AGGREGATE(15,6,(ROW(ScheduleRef!$D$2:$AB$853)-ROW(ScheduleRef!$D$2)+1)/(ScheduleRef!$D$2:$D$853&lt;&gt;""),ROWS(ScheduleCompile!I$1:I671)),COLUMNS($A671:I671))</f>
        <v>60.4</v>
      </c>
      <c r="J671" s="1">
        <f>INDEX(ScheduleRef!$D$2:$AB$853,_xlfn.AGGREGATE(15,6,(ROW(ScheduleRef!$D$2:$AB$853)-ROW(ScheduleRef!$D$2)+1)/(ScheduleRef!$D$2:$D$853&lt;&gt;""),ROWS(ScheduleCompile!J$1:J671)),COLUMNS($A671:J671))</f>
        <v>60.4</v>
      </c>
      <c r="K671" s="1">
        <f>INDEX(ScheduleRef!$D$2:$AB$853,_xlfn.AGGREGATE(15,6,(ROW(ScheduleRef!$D$2:$AB$853)-ROW(ScheduleRef!$D$2)+1)/(ScheduleRef!$D$2:$D$853&lt;&gt;""),ROWS(ScheduleCompile!K$1:K671)),COLUMNS($A671:K671))</f>
        <v>60.4</v>
      </c>
      <c r="L671" s="1">
        <f>INDEX(ScheduleRef!$D$2:$AB$853,_xlfn.AGGREGATE(15,6,(ROW(ScheduleRef!$D$2:$AB$853)-ROW(ScheduleRef!$D$2)+1)/(ScheduleRef!$D$2:$D$853&lt;&gt;""),ROWS(ScheduleCompile!L$1:L671)),COLUMNS($A671:L671))</f>
        <v>60.4</v>
      </c>
      <c r="M671" s="1">
        <f>INDEX(ScheduleRef!$D$2:$AB$853,_xlfn.AGGREGATE(15,6,(ROW(ScheduleRef!$D$2:$AB$853)-ROW(ScheduleRef!$D$2)+1)/(ScheduleRef!$D$2:$D$853&lt;&gt;""),ROWS(ScheduleCompile!M$1:M671)),COLUMNS($A671:M671))</f>
        <v>60.4</v>
      </c>
      <c r="N671" s="1">
        <f>INDEX(ScheduleRef!$D$2:$AB$853,_xlfn.AGGREGATE(15,6,(ROW(ScheduleRef!$D$2:$AB$853)-ROW(ScheduleRef!$D$2)+1)/(ScheduleRef!$D$2:$D$853&lt;&gt;""),ROWS(ScheduleCompile!N$1:N671)),COLUMNS($A671:N671))</f>
        <v>60.4</v>
      </c>
      <c r="O671" s="1">
        <f>INDEX(ScheduleRef!$D$2:$AB$853,_xlfn.AGGREGATE(15,6,(ROW(ScheduleRef!$D$2:$AB$853)-ROW(ScheduleRef!$D$2)+1)/(ScheduleRef!$D$2:$D$853&lt;&gt;""),ROWS(ScheduleCompile!O$1:O671)),COLUMNS($A671:O671))</f>
        <v>60.4</v>
      </c>
      <c r="P671" s="1">
        <f>INDEX(ScheduleRef!$D$2:$AB$853,_xlfn.AGGREGATE(15,6,(ROW(ScheduleRef!$D$2:$AB$853)-ROW(ScheduleRef!$D$2)+1)/(ScheduleRef!$D$2:$D$853&lt;&gt;""),ROWS(ScheduleCompile!P$1:P671)),COLUMNS($A671:P671))</f>
        <v>60.4</v>
      </c>
      <c r="Q671" s="1">
        <f>INDEX(ScheduleRef!$D$2:$AB$853,_xlfn.AGGREGATE(15,6,(ROW(ScheduleRef!$D$2:$AB$853)-ROW(ScheduleRef!$D$2)+1)/(ScheduleRef!$D$2:$D$853&lt;&gt;""),ROWS(ScheduleCompile!Q$1:Q671)),COLUMNS($A671:Q671))</f>
        <v>60.4</v>
      </c>
      <c r="R671" s="1">
        <f>INDEX(ScheduleRef!$D$2:$AB$853,_xlfn.AGGREGATE(15,6,(ROW(ScheduleRef!$D$2:$AB$853)-ROW(ScheduleRef!$D$2)+1)/(ScheduleRef!$D$2:$D$853&lt;&gt;""),ROWS(ScheduleCompile!R$1:R671)),COLUMNS($A671:R671))</f>
        <v>60.4</v>
      </c>
      <c r="S671" s="1">
        <f>INDEX(ScheduleRef!$D$2:$AB$853,_xlfn.AGGREGATE(15,6,(ROW(ScheduleRef!$D$2:$AB$853)-ROW(ScheduleRef!$D$2)+1)/(ScheduleRef!$D$2:$D$853&lt;&gt;""),ROWS(ScheduleCompile!S$1:S671)),COLUMNS($A671:S671))</f>
        <v>60.4</v>
      </c>
      <c r="T671" s="1">
        <f>INDEX(ScheduleRef!$D$2:$AB$853,_xlfn.AGGREGATE(15,6,(ROW(ScheduleRef!$D$2:$AB$853)-ROW(ScheduleRef!$D$2)+1)/(ScheduleRef!$D$2:$D$853&lt;&gt;""),ROWS(ScheduleCompile!T$1:T671)),COLUMNS($A671:T671))</f>
        <v>60.4</v>
      </c>
      <c r="U671" s="1">
        <f>INDEX(ScheduleRef!$D$2:$AB$853,_xlfn.AGGREGATE(15,6,(ROW(ScheduleRef!$D$2:$AB$853)-ROW(ScheduleRef!$D$2)+1)/(ScheduleRef!$D$2:$D$853&lt;&gt;""),ROWS(ScheduleCompile!U$1:U671)),COLUMNS($A671:U671))</f>
        <v>60.4</v>
      </c>
      <c r="V671" s="1">
        <f>INDEX(ScheduleRef!$D$2:$AB$853,_xlfn.AGGREGATE(15,6,(ROW(ScheduleRef!$D$2:$AB$853)-ROW(ScheduleRef!$D$2)+1)/(ScheduleRef!$D$2:$D$853&lt;&gt;""),ROWS(ScheduleCompile!V$1:V671)),COLUMNS($A671:V671))</f>
        <v>60.4</v>
      </c>
      <c r="W671" s="1">
        <f>INDEX(ScheduleRef!$D$2:$AB$853,_xlfn.AGGREGATE(15,6,(ROW(ScheduleRef!$D$2:$AB$853)-ROW(ScheduleRef!$D$2)+1)/(ScheduleRef!$D$2:$D$853&lt;&gt;""),ROWS(ScheduleCompile!W$1:W671)),COLUMNS($A671:W671))</f>
        <v>60.4</v>
      </c>
      <c r="X671" s="1">
        <f>INDEX(ScheduleRef!$D$2:$AB$853,_xlfn.AGGREGATE(15,6,(ROW(ScheduleRef!$D$2:$AB$853)-ROW(ScheduleRef!$D$2)+1)/(ScheduleRef!$D$2:$D$853&lt;&gt;""),ROWS(ScheduleCompile!X$1:X671)),COLUMNS($A671:X671))</f>
        <v>60.4</v>
      </c>
      <c r="Y671" s="1">
        <f>INDEX(ScheduleRef!$D$2:$AB$853,_xlfn.AGGREGATE(15,6,(ROW(ScheduleRef!$D$2:$AB$853)-ROW(ScheduleRef!$D$2)+1)/(ScheduleRef!$D$2:$D$853&lt;&gt;""),ROWS(ScheduleCompile!Y$1:Y671)),COLUMNS($A671:Y671))</f>
        <v>60.4</v>
      </c>
    </row>
    <row r="672" spans="1:25" x14ac:dyDescent="0.25">
      <c r="A672" s="30" t="str">
        <f>INDEX(ScheduleRef!$D$2:$AB$853,_xlfn.AGGREGATE(15,6,(ROW(ScheduleRef!$D$2:$AB$853)-ROW(ScheduleRef!$D$2)+1)/(ScheduleRef!$D$2:$D$853&lt;&gt;""),ROWS(ScheduleCompile!A$1:A672)),COLUMNS($A672:A672))</f>
        <v>WaterMainCZ12Nov</v>
      </c>
      <c r="B672" s="1">
        <f>INDEX(ScheduleRef!$D$2:$AB$853,_xlfn.AGGREGATE(15,6,(ROW(ScheduleRef!$D$2:$AB$853)-ROW(ScheduleRef!$D$2)+1)/(ScheduleRef!$D$2:$D$853&lt;&gt;""),ROWS(ScheduleCompile!B$1:B672)),COLUMNS($A672:B672))</f>
        <v>57.2</v>
      </c>
      <c r="C672" s="1">
        <f>INDEX(ScheduleRef!$D$2:$AB$853,_xlfn.AGGREGATE(15,6,(ROW(ScheduleRef!$D$2:$AB$853)-ROW(ScheduleRef!$D$2)+1)/(ScheduleRef!$D$2:$D$853&lt;&gt;""),ROWS(ScheduleCompile!C$1:C672)),COLUMNS($A672:C672))</f>
        <v>57.2</v>
      </c>
      <c r="D672" s="1">
        <f>INDEX(ScheduleRef!$D$2:$AB$853,_xlfn.AGGREGATE(15,6,(ROW(ScheduleRef!$D$2:$AB$853)-ROW(ScheduleRef!$D$2)+1)/(ScheduleRef!$D$2:$D$853&lt;&gt;""),ROWS(ScheduleCompile!D$1:D672)),COLUMNS($A672:D672))</f>
        <v>57.2</v>
      </c>
      <c r="E672" s="1">
        <f>INDEX(ScheduleRef!$D$2:$AB$853,_xlfn.AGGREGATE(15,6,(ROW(ScheduleRef!$D$2:$AB$853)-ROW(ScheduleRef!$D$2)+1)/(ScheduleRef!$D$2:$D$853&lt;&gt;""),ROWS(ScheduleCompile!E$1:E672)),COLUMNS($A672:E672))</f>
        <v>57.2</v>
      </c>
      <c r="F672" s="1">
        <f>INDEX(ScheduleRef!$D$2:$AB$853,_xlfn.AGGREGATE(15,6,(ROW(ScheduleRef!$D$2:$AB$853)-ROW(ScheduleRef!$D$2)+1)/(ScheduleRef!$D$2:$D$853&lt;&gt;""),ROWS(ScheduleCompile!F$1:F672)),COLUMNS($A672:F672))</f>
        <v>57.2</v>
      </c>
      <c r="G672" s="1">
        <f>INDEX(ScheduleRef!$D$2:$AB$853,_xlfn.AGGREGATE(15,6,(ROW(ScheduleRef!$D$2:$AB$853)-ROW(ScheduleRef!$D$2)+1)/(ScheduleRef!$D$2:$D$853&lt;&gt;""),ROWS(ScheduleCompile!G$1:G672)),COLUMNS($A672:G672))</f>
        <v>57.2</v>
      </c>
      <c r="H672" s="1">
        <f>INDEX(ScheduleRef!$D$2:$AB$853,_xlfn.AGGREGATE(15,6,(ROW(ScheduleRef!$D$2:$AB$853)-ROW(ScheduleRef!$D$2)+1)/(ScheduleRef!$D$2:$D$853&lt;&gt;""),ROWS(ScheduleCompile!H$1:H672)),COLUMNS($A672:H672))</f>
        <v>57.2</v>
      </c>
      <c r="I672" s="1">
        <f>INDEX(ScheduleRef!$D$2:$AB$853,_xlfn.AGGREGATE(15,6,(ROW(ScheduleRef!$D$2:$AB$853)-ROW(ScheduleRef!$D$2)+1)/(ScheduleRef!$D$2:$D$853&lt;&gt;""),ROWS(ScheduleCompile!I$1:I672)),COLUMNS($A672:I672))</f>
        <v>57.2</v>
      </c>
      <c r="J672" s="1">
        <f>INDEX(ScheduleRef!$D$2:$AB$853,_xlfn.AGGREGATE(15,6,(ROW(ScheduleRef!$D$2:$AB$853)-ROW(ScheduleRef!$D$2)+1)/(ScheduleRef!$D$2:$D$853&lt;&gt;""),ROWS(ScheduleCompile!J$1:J672)),COLUMNS($A672:J672))</f>
        <v>57.2</v>
      </c>
      <c r="K672" s="1">
        <f>INDEX(ScheduleRef!$D$2:$AB$853,_xlfn.AGGREGATE(15,6,(ROW(ScheduleRef!$D$2:$AB$853)-ROW(ScheduleRef!$D$2)+1)/(ScheduleRef!$D$2:$D$853&lt;&gt;""),ROWS(ScheduleCompile!K$1:K672)),COLUMNS($A672:K672))</f>
        <v>57.2</v>
      </c>
      <c r="L672" s="1">
        <f>INDEX(ScheduleRef!$D$2:$AB$853,_xlfn.AGGREGATE(15,6,(ROW(ScheduleRef!$D$2:$AB$853)-ROW(ScheduleRef!$D$2)+1)/(ScheduleRef!$D$2:$D$853&lt;&gt;""),ROWS(ScheduleCompile!L$1:L672)),COLUMNS($A672:L672))</f>
        <v>57.2</v>
      </c>
      <c r="M672" s="1">
        <f>INDEX(ScheduleRef!$D$2:$AB$853,_xlfn.AGGREGATE(15,6,(ROW(ScheduleRef!$D$2:$AB$853)-ROW(ScheduleRef!$D$2)+1)/(ScheduleRef!$D$2:$D$853&lt;&gt;""),ROWS(ScheduleCompile!M$1:M672)),COLUMNS($A672:M672))</f>
        <v>57.2</v>
      </c>
      <c r="N672" s="1">
        <f>INDEX(ScheduleRef!$D$2:$AB$853,_xlfn.AGGREGATE(15,6,(ROW(ScheduleRef!$D$2:$AB$853)-ROW(ScheduleRef!$D$2)+1)/(ScheduleRef!$D$2:$D$853&lt;&gt;""),ROWS(ScheduleCompile!N$1:N672)),COLUMNS($A672:N672))</f>
        <v>57.2</v>
      </c>
      <c r="O672" s="1">
        <f>INDEX(ScheduleRef!$D$2:$AB$853,_xlfn.AGGREGATE(15,6,(ROW(ScheduleRef!$D$2:$AB$853)-ROW(ScheduleRef!$D$2)+1)/(ScheduleRef!$D$2:$D$853&lt;&gt;""),ROWS(ScheduleCompile!O$1:O672)),COLUMNS($A672:O672))</f>
        <v>57.2</v>
      </c>
      <c r="P672" s="1">
        <f>INDEX(ScheduleRef!$D$2:$AB$853,_xlfn.AGGREGATE(15,6,(ROW(ScheduleRef!$D$2:$AB$853)-ROW(ScheduleRef!$D$2)+1)/(ScheduleRef!$D$2:$D$853&lt;&gt;""),ROWS(ScheduleCompile!P$1:P672)),COLUMNS($A672:P672))</f>
        <v>57.2</v>
      </c>
      <c r="Q672" s="1">
        <f>INDEX(ScheduleRef!$D$2:$AB$853,_xlfn.AGGREGATE(15,6,(ROW(ScheduleRef!$D$2:$AB$853)-ROW(ScheduleRef!$D$2)+1)/(ScheduleRef!$D$2:$D$853&lt;&gt;""),ROWS(ScheduleCompile!Q$1:Q672)),COLUMNS($A672:Q672))</f>
        <v>57.2</v>
      </c>
      <c r="R672" s="1">
        <f>INDEX(ScheduleRef!$D$2:$AB$853,_xlfn.AGGREGATE(15,6,(ROW(ScheduleRef!$D$2:$AB$853)-ROW(ScheduleRef!$D$2)+1)/(ScheduleRef!$D$2:$D$853&lt;&gt;""),ROWS(ScheduleCompile!R$1:R672)),COLUMNS($A672:R672))</f>
        <v>57.2</v>
      </c>
      <c r="S672" s="1">
        <f>INDEX(ScheduleRef!$D$2:$AB$853,_xlfn.AGGREGATE(15,6,(ROW(ScheduleRef!$D$2:$AB$853)-ROW(ScheduleRef!$D$2)+1)/(ScheduleRef!$D$2:$D$853&lt;&gt;""),ROWS(ScheduleCompile!S$1:S672)),COLUMNS($A672:S672))</f>
        <v>57.2</v>
      </c>
      <c r="T672" s="1">
        <f>INDEX(ScheduleRef!$D$2:$AB$853,_xlfn.AGGREGATE(15,6,(ROW(ScheduleRef!$D$2:$AB$853)-ROW(ScheduleRef!$D$2)+1)/(ScheduleRef!$D$2:$D$853&lt;&gt;""),ROWS(ScheduleCompile!T$1:T672)),COLUMNS($A672:T672))</f>
        <v>57.2</v>
      </c>
      <c r="U672" s="1">
        <f>INDEX(ScheduleRef!$D$2:$AB$853,_xlfn.AGGREGATE(15,6,(ROW(ScheduleRef!$D$2:$AB$853)-ROW(ScheduleRef!$D$2)+1)/(ScheduleRef!$D$2:$D$853&lt;&gt;""),ROWS(ScheduleCompile!U$1:U672)),COLUMNS($A672:U672))</f>
        <v>57.2</v>
      </c>
      <c r="V672" s="1">
        <f>INDEX(ScheduleRef!$D$2:$AB$853,_xlfn.AGGREGATE(15,6,(ROW(ScheduleRef!$D$2:$AB$853)-ROW(ScheduleRef!$D$2)+1)/(ScheduleRef!$D$2:$D$853&lt;&gt;""),ROWS(ScheduleCompile!V$1:V672)),COLUMNS($A672:V672))</f>
        <v>57.2</v>
      </c>
      <c r="W672" s="1">
        <f>INDEX(ScheduleRef!$D$2:$AB$853,_xlfn.AGGREGATE(15,6,(ROW(ScheduleRef!$D$2:$AB$853)-ROW(ScheduleRef!$D$2)+1)/(ScheduleRef!$D$2:$D$853&lt;&gt;""),ROWS(ScheduleCompile!W$1:W672)),COLUMNS($A672:W672))</f>
        <v>57.2</v>
      </c>
      <c r="X672" s="1">
        <f>INDEX(ScheduleRef!$D$2:$AB$853,_xlfn.AGGREGATE(15,6,(ROW(ScheduleRef!$D$2:$AB$853)-ROW(ScheduleRef!$D$2)+1)/(ScheduleRef!$D$2:$D$853&lt;&gt;""),ROWS(ScheduleCompile!X$1:X672)),COLUMNS($A672:X672))</f>
        <v>57.2</v>
      </c>
      <c r="Y672" s="1">
        <f>INDEX(ScheduleRef!$D$2:$AB$853,_xlfn.AGGREGATE(15,6,(ROW(ScheduleRef!$D$2:$AB$853)-ROW(ScheduleRef!$D$2)+1)/(ScheduleRef!$D$2:$D$853&lt;&gt;""),ROWS(ScheduleCompile!Y$1:Y672)),COLUMNS($A672:Y672))</f>
        <v>57.2</v>
      </c>
    </row>
    <row r="673" spans="1:25" x14ac:dyDescent="0.25">
      <c r="A673" s="30" t="str">
        <f>INDEX(ScheduleRef!$D$2:$AB$853,_xlfn.AGGREGATE(15,6,(ROW(ScheduleRef!$D$2:$AB$853)-ROW(ScheduleRef!$D$2)+1)/(ScheduleRef!$D$2:$D$853&lt;&gt;""),ROWS(ScheduleCompile!A$1:A673)),COLUMNS($A673:A673))</f>
        <v>WaterMainCZ12Dec</v>
      </c>
      <c r="B673" s="1">
        <f>INDEX(ScheduleRef!$D$2:$AB$853,_xlfn.AGGREGATE(15,6,(ROW(ScheduleRef!$D$2:$AB$853)-ROW(ScheduleRef!$D$2)+1)/(ScheduleRef!$D$2:$D$853&lt;&gt;""),ROWS(ScheduleCompile!B$1:B673)),COLUMNS($A673:B673))</f>
        <v>53.1</v>
      </c>
      <c r="C673" s="1">
        <f>INDEX(ScheduleRef!$D$2:$AB$853,_xlfn.AGGREGATE(15,6,(ROW(ScheduleRef!$D$2:$AB$853)-ROW(ScheduleRef!$D$2)+1)/(ScheduleRef!$D$2:$D$853&lt;&gt;""),ROWS(ScheduleCompile!C$1:C673)),COLUMNS($A673:C673))</f>
        <v>53.1</v>
      </c>
      <c r="D673" s="1">
        <f>INDEX(ScheduleRef!$D$2:$AB$853,_xlfn.AGGREGATE(15,6,(ROW(ScheduleRef!$D$2:$AB$853)-ROW(ScheduleRef!$D$2)+1)/(ScheduleRef!$D$2:$D$853&lt;&gt;""),ROWS(ScheduleCompile!D$1:D673)),COLUMNS($A673:D673))</f>
        <v>53.1</v>
      </c>
      <c r="E673" s="1">
        <f>INDEX(ScheduleRef!$D$2:$AB$853,_xlfn.AGGREGATE(15,6,(ROW(ScheduleRef!$D$2:$AB$853)-ROW(ScheduleRef!$D$2)+1)/(ScheduleRef!$D$2:$D$853&lt;&gt;""),ROWS(ScheduleCompile!E$1:E673)),COLUMNS($A673:E673))</f>
        <v>53.1</v>
      </c>
      <c r="F673" s="1">
        <f>INDEX(ScheduleRef!$D$2:$AB$853,_xlfn.AGGREGATE(15,6,(ROW(ScheduleRef!$D$2:$AB$853)-ROW(ScheduleRef!$D$2)+1)/(ScheduleRef!$D$2:$D$853&lt;&gt;""),ROWS(ScheduleCompile!F$1:F673)),COLUMNS($A673:F673))</f>
        <v>53.1</v>
      </c>
      <c r="G673" s="1">
        <f>INDEX(ScheduleRef!$D$2:$AB$853,_xlfn.AGGREGATE(15,6,(ROW(ScheduleRef!$D$2:$AB$853)-ROW(ScheduleRef!$D$2)+1)/(ScheduleRef!$D$2:$D$853&lt;&gt;""),ROWS(ScheduleCompile!G$1:G673)),COLUMNS($A673:G673))</f>
        <v>53.1</v>
      </c>
      <c r="H673" s="1">
        <f>INDEX(ScheduleRef!$D$2:$AB$853,_xlfn.AGGREGATE(15,6,(ROW(ScheduleRef!$D$2:$AB$853)-ROW(ScheduleRef!$D$2)+1)/(ScheduleRef!$D$2:$D$853&lt;&gt;""),ROWS(ScheduleCompile!H$1:H673)),COLUMNS($A673:H673))</f>
        <v>53.1</v>
      </c>
      <c r="I673" s="1">
        <f>INDEX(ScheduleRef!$D$2:$AB$853,_xlfn.AGGREGATE(15,6,(ROW(ScheduleRef!$D$2:$AB$853)-ROW(ScheduleRef!$D$2)+1)/(ScheduleRef!$D$2:$D$853&lt;&gt;""),ROWS(ScheduleCompile!I$1:I673)),COLUMNS($A673:I673))</f>
        <v>53.1</v>
      </c>
      <c r="J673" s="1">
        <f>INDEX(ScheduleRef!$D$2:$AB$853,_xlfn.AGGREGATE(15,6,(ROW(ScheduleRef!$D$2:$AB$853)-ROW(ScheduleRef!$D$2)+1)/(ScheduleRef!$D$2:$D$853&lt;&gt;""),ROWS(ScheduleCompile!J$1:J673)),COLUMNS($A673:J673))</f>
        <v>53.1</v>
      </c>
      <c r="K673" s="1">
        <f>INDEX(ScheduleRef!$D$2:$AB$853,_xlfn.AGGREGATE(15,6,(ROW(ScheduleRef!$D$2:$AB$853)-ROW(ScheduleRef!$D$2)+1)/(ScheduleRef!$D$2:$D$853&lt;&gt;""),ROWS(ScheduleCompile!K$1:K673)),COLUMNS($A673:K673))</f>
        <v>53.1</v>
      </c>
      <c r="L673" s="1">
        <f>INDEX(ScheduleRef!$D$2:$AB$853,_xlfn.AGGREGATE(15,6,(ROW(ScheduleRef!$D$2:$AB$853)-ROW(ScheduleRef!$D$2)+1)/(ScheduleRef!$D$2:$D$853&lt;&gt;""),ROWS(ScheduleCompile!L$1:L673)),COLUMNS($A673:L673))</f>
        <v>53.1</v>
      </c>
      <c r="M673" s="1">
        <f>INDEX(ScheduleRef!$D$2:$AB$853,_xlfn.AGGREGATE(15,6,(ROW(ScheduleRef!$D$2:$AB$853)-ROW(ScheduleRef!$D$2)+1)/(ScheduleRef!$D$2:$D$853&lt;&gt;""),ROWS(ScheduleCompile!M$1:M673)),COLUMNS($A673:M673))</f>
        <v>53.1</v>
      </c>
      <c r="N673" s="1">
        <f>INDEX(ScheduleRef!$D$2:$AB$853,_xlfn.AGGREGATE(15,6,(ROW(ScheduleRef!$D$2:$AB$853)-ROW(ScheduleRef!$D$2)+1)/(ScheduleRef!$D$2:$D$853&lt;&gt;""),ROWS(ScheduleCompile!N$1:N673)),COLUMNS($A673:N673))</f>
        <v>53.1</v>
      </c>
      <c r="O673" s="1">
        <f>INDEX(ScheduleRef!$D$2:$AB$853,_xlfn.AGGREGATE(15,6,(ROW(ScheduleRef!$D$2:$AB$853)-ROW(ScheduleRef!$D$2)+1)/(ScheduleRef!$D$2:$D$853&lt;&gt;""),ROWS(ScheduleCompile!O$1:O673)),COLUMNS($A673:O673))</f>
        <v>53.1</v>
      </c>
      <c r="P673" s="1">
        <f>INDEX(ScheduleRef!$D$2:$AB$853,_xlfn.AGGREGATE(15,6,(ROW(ScheduleRef!$D$2:$AB$853)-ROW(ScheduleRef!$D$2)+1)/(ScheduleRef!$D$2:$D$853&lt;&gt;""),ROWS(ScheduleCompile!P$1:P673)),COLUMNS($A673:P673))</f>
        <v>53.1</v>
      </c>
      <c r="Q673" s="1">
        <f>INDEX(ScheduleRef!$D$2:$AB$853,_xlfn.AGGREGATE(15,6,(ROW(ScheduleRef!$D$2:$AB$853)-ROW(ScheduleRef!$D$2)+1)/(ScheduleRef!$D$2:$D$853&lt;&gt;""),ROWS(ScheduleCompile!Q$1:Q673)),COLUMNS($A673:Q673))</f>
        <v>53.1</v>
      </c>
      <c r="R673" s="1">
        <f>INDEX(ScheduleRef!$D$2:$AB$853,_xlfn.AGGREGATE(15,6,(ROW(ScheduleRef!$D$2:$AB$853)-ROW(ScheduleRef!$D$2)+1)/(ScheduleRef!$D$2:$D$853&lt;&gt;""),ROWS(ScheduleCompile!R$1:R673)),COLUMNS($A673:R673))</f>
        <v>53.1</v>
      </c>
      <c r="S673" s="1">
        <f>INDEX(ScheduleRef!$D$2:$AB$853,_xlfn.AGGREGATE(15,6,(ROW(ScheduleRef!$D$2:$AB$853)-ROW(ScheduleRef!$D$2)+1)/(ScheduleRef!$D$2:$D$853&lt;&gt;""),ROWS(ScheduleCompile!S$1:S673)),COLUMNS($A673:S673))</f>
        <v>53.1</v>
      </c>
      <c r="T673" s="1">
        <f>INDEX(ScheduleRef!$D$2:$AB$853,_xlfn.AGGREGATE(15,6,(ROW(ScheduleRef!$D$2:$AB$853)-ROW(ScheduleRef!$D$2)+1)/(ScheduleRef!$D$2:$D$853&lt;&gt;""),ROWS(ScheduleCompile!T$1:T673)),COLUMNS($A673:T673))</f>
        <v>53.1</v>
      </c>
      <c r="U673" s="1">
        <f>INDEX(ScheduleRef!$D$2:$AB$853,_xlfn.AGGREGATE(15,6,(ROW(ScheduleRef!$D$2:$AB$853)-ROW(ScheduleRef!$D$2)+1)/(ScheduleRef!$D$2:$D$853&lt;&gt;""),ROWS(ScheduleCompile!U$1:U673)),COLUMNS($A673:U673))</f>
        <v>53.1</v>
      </c>
      <c r="V673" s="1">
        <f>INDEX(ScheduleRef!$D$2:$AB$853,_xlfn.AGGREGATE(15,6,(ROW(ScheduleRef!$D$2:$AB$853)-ROW(ScheduleRef!$D$2)+1)/(ScheduleRef!$D$2:$D$853&lt;&gt;""),ROWS(ScheduleCompile!V$1:V673)),COLUMNS($A673:V673))</f>
        <v>53.1</v>
      </c>
      <c r="W673" s="1">
        <f>INDEX(ScheduleRef!$D$2:$AB$853,_xlfn.AGGREGATE(15,6,(ROW(ScheduleRef!$D$2:$AB$853)-ROW(ScheduleRef!$D$2)+1)/(ScheduleRef!$D$2:$D$853&lt;&gt;""),ROWS(ScheduleCompile!W$1:W673)),COLUMNS($A673:W673))</f>
        <v>53.1</v>
      </c>
      <c r="X673" s="1">
        <f>INDEX(ScheduleRef!$D$2:$AB$853,_xlfn.AGGREGATE(15,6,(ROW(ScheduleRef!$D$2:$AB$853)-ROW(ScheduleRef!$D$2)+1)/(ScheduleRef!$D$2:$D$853&lt;&gt;""),ROWS(ScheduleCompile!X$1:X673)),COLUMNS($A673:X673))</f>
        <v>53.1</v>
      </c>
      <c r="Y673" s="1">
        <f>INDEX(ScheduleRef!$D$2:$AB$853,_xlfn.AGGREGATE(15,6,(ROW(ScheduleRef!$D$2:$AB$853)-ROW(ScheduleRef!$D$2)+1)/(ScheduleRef!$D$2:$D$853&lt;&gt;""),ROWS(ScheduleCompile!Y$1:Y673)),COLUMNS($A673:Y673))</f>
        <v>53.1</v>
      </c>
    </row>
    <row r="674" spans="1:25" x14ac:dyDescent="0.25">
      <c r="A674" s="30" t="str">
        <f>INDEX(ScheduleRef!$D$2:$AB$853,_xlfn.AGGREGATE(15,6,(ROW(ScheduleRef!$D$2:$AB$853)-ROW(ScheduleRef!$D$2)+1)/(ScheduleRef!$D$2:$D$853&lt;&gt;""),ROWS(ScheduleCompile!A$1:A674)),COLUMNS($A674:A674))</f>
        <v>WaterMainCZ13Jan</v>
      </c>
      <c r="B674" s="1">
        <f>INDEX(ScheduleRef!$D$2:$AB$853,_xlfn.AGGREGATE(15,6,(ROW(ScheduleRef!$D$2:$AB$853)-ROW(ScheduleRef!$D$2)+1)/(ScheduleRef!$D$2:$D$853&lt;&gt;""),ROWS(ScheduleCompile!B$1:B674)),COLUMNS($A674:B674))</f>
        <v>51.7</v>
      </c>
      <c r="C674" s="1">
        <f>INDEX(ScheduleRef!$D$2:$AB$853,_xlfn.AGGREGATE(15,6,(ROW(ScheduleRef!$D$2:$AB$853)-ROW(ScheduleRef!$D$2)+1)/(ScheduleRef!$D$2:$D$853&lt;&gt;""),ROWS(ScheduleCompile!C$1:C674)),COLUMNS($A674:C674))</f>
        <v>51.7</v>
      </c>
      <c r="D674" s="1">
        <f>INDEX(ScheduleRef!$D$2:$AB$853,_xlfn.AGGREGATE(15,6,(ROW(ScheduleRef!$D$2:$AB$853)-ROW(ScheduleRef!$D$2)+1)/(ScheduleRef!$D$2:$D$853&lt;&gt;""),ROWS(ScheduleCompile!D$1:D674)),COLUMNS($A674:D674))</f>
        <v>51.7</v>
      </c>
      <c r="E674" s="1">
        <f>INDEX(ScheduleRef!$D$2:$AB$853,_xlfn.AGGREGATE(15,6,(ROW(ScheduleRef!$D$2:$AB$853)-ROW(ScheduleRef!$D$2)+1)/(ScheduleRef!$D$2:$D$853&lt;&gt;""),ROWS(ScheduleCompile!E$1:E674)),COLUMNS($A674:E674))</f>
        <v>51.7</v>
      </c>
      <c r="F674" s="1">
        <f>INDEX(ScheduleRef!$D$2:$AB$853,_xlfn.AGGREGATE(15,6,(ROW(ScheduleRef!$D$2:$AB$853)-ROW(ScheduleRef!$D$2)+1)/(ScheduleRef!$D$2:$D$853&lt;&gt;""),ROWS(ScheduleCompile!F$1:F674)),COLUMNS($A674:F674))</f>
        <v>51.7</v>
      </c>
      <c r="G674" s="1">
        <f>INDEX(ScheduleRef!$D$2:$AB$853,_xlfn.AGGREGATE(15,6,(ROW(ScheduleRef!$D$2:$AB$853)-ROW(ScheduleRef!$D$2)+1)/(ScheduleRef!$D$2:$D$853&lt;&gt;""),ROWS(ScheduleCompile!G$1:G674)),COLUMNS($A674:G674))</f>
        <v>51.7</v>
      </c>
      <c r="H674" s="1">
        <f>INDEX(ScheduleRef!$D$2:$AB$853,_xlfn.AGGREGATE(15,6,(ROW(ScheduleRef!$D$2:$AB$853)-ROW(ScheduleRef!$D$2)+1)/(ScheduleRef!$D$2:$D$853&lt;&gt;""),ROWS(ScheduleCompile!H$1:H674)),COLUMNS($A674:H674))</f>
        <v>51.7</v>
      </c>
      <c r="I674" s="1">
        <f>INDEX(ScheduleRef!$D$2:$AB$853,_xlfn.AGGREGATE(15,6,(ROW(ScheduleRef!$D$2:$AB$853)-ROW(ScheduleRef!$D$2)+1)/(ScheduleRef!$D$2:$D$853&lt;&gt;""),ROWS(ScheduleCompile!I$1:I674)),COLUMNS($A674:I674))</f>
        <v>51.7</v>
      </c>
      <c r="J674" s="1">
        <f>INDEX(ScheduleRef!$D$2:$AB$853,_xlfn.AGGREGATE(15,6,(ROW(ScheduleRef!$D$2:$AB$853)-ROW(ScheduleRef!$D$2)+1)/(ScheduleRef!$D$2:$D$853&lt;&gt;""),ROWS(ScheduleCompile!J$1:J674)),COLUMNS($A674:J674))</f>
        <v>51.7</v>
      </c>
      <c r="K674" s="1">
        <f>INDEX(ScheduleRef!$D$2:$AB$853,_xlfn.AGGREGATE(15,6,(ROW(ScheduleRef!$D$2:$AB$853)-ROW(ScheduleRef!$D$2)+1)/(ScheduleRef!$D$2:$D$853&lt;&gt;""),ROWS(ScheduleCompile!K$1:K674)),COLUMNS($A674:K674))</f>
        <v>51.7</v>
      </c>
      <c r="L674" s="1">
        <f>INDEX(ScheduleRef!$D$2:$AB$853,_xlfn.AGGREGATE(15,6,(ROW(ScheduleRef!$D$2:$AB$853)-ROW(ScheduleRef!$D$2)+1)/(ScheduleRef!$D$2:$D$853&lt;&gt;""),ROWS(ScheduleCompile!L$1:L674)),COLUMNS($A674:L674))</f>
        <v>51.7</v>
      </c>
      <c r="M674" s="1">
        <f>INDEX(ScheduleRef!$D$2:$AB$853,_xlfn.AGGREGATE(15,6,(ROW(ScheduleRef!$D$2:$AB$853)-ROW(ScheduleRef!$D$2)+1)/(ScheduleRef!$D$2:$D$853&lt;&gt;""),ROWS(ScheduleCompile!M$1:M674)),COLUMNS($A674:M674))</f>
        <v>51.7</v>
      </c>
      <c r="N674" s="1">
        <f>INDEX(ScheduleRef!$D$2:$AB$853,_xlfn.AGGREGATE(15,6,(ROW(ScheduleRef!$D$2:$AB$853)-ROW(ScheduleRef!$D$2)+1)/(ScheduleRef!$D$2:$D$853&lt;&gt;""),ROWS(ScheduleCompile!N$1:N674)),COLUMNS($A674:N674))</f>
        <v>51.7</v>
      </c>
      <c r="O674" s="1">
        <f>INDEX(ScheduleRef!$D$2:$AB$853,_xlfn.AGGREGATE(15,6,(ROW(ScheduleRef!$D$2:$AB$853)-ROW(ScheduleRef!$D$2)+1)/(ScheduleRef!$D$2:$D$853&lt;&gt;""),ROWS(ScheduleCompile!O$1:O674)),COLUMNS($A674:O674))</f>
        <v>51.7</v>
      </c>
      <c r="P674" s="1">
        <f>INDEX(ScheduleRef!$D$2:$AB$853,_xlfn.AGGREGATE(15,6,(ROW(ScheduleRef!$D$2:$AB$853)-ROW(ScheduleRef!$D$2)+1)/(ScheduleRef!$D$2:$D$853&lt;&gt;""),ROWS(ScheduleCompile!P$1:P674)),COLUMNS($A674:P674))</f>
        <v>51.7</v>
      </c>
      <c r="Q674" s="1">
        <f>INDEX(ScheduleRef!$D$2:$AB$853,_xlfn.AGGREGATE(15,6,(ROW(ScheduleRef!$D$2:$AB$853)-ROW(ScheduleRef!$D$2)+1)/(ScheduleRef!$D$2:$D$853&lt;&gt;""),ROWS(ScheduleCompile!Q$1:Q674)),COLUMNS($A674:Q674))</f>
        <v>51.7</v>
      </c>
      <c r="R674" s="1">
        <f>INDEX(ScheduleRef!$D$2:$AB$853,_xlfn.AGGREGATE(15,6,(ROW(ScheduleRef!$D$2:$AB$853)-ROW(ScheduleRef!$D$2)+1)/(ScheduleRef!$D$2:$D$853&lt;&gt;""),ROWS(ScheduleCompile!R$1:R674)),COLUMNS($A674:R674))</f>
        <v>51.7</v>
      </c>
      <c r="S674" s="1">
        <f>INDEX(ScheduleRef!$D$2:$AB$853,_xlfn.AGGREGATE(15,6,(ROW(ScheduleRef!$D$2:$AB$853)-ROW(ScheduleRef!$D$2)+1)/(ScheduleRef!$D$2:$D$853&lt;&gt;""),ROWS(ScheduleCompile!S$1:S674)),COLUMNS($A674:S674))</f>
        <v>51.7</v>
      </c>
      <c r="T674" s="1">
        <f>INDEX(ScheduleRef!$D$2:$AB$853,_xlfn.AGGREGATE(15,6,(ROW(ScheduleRef!$D$2:$AB$853)-ROW(ScheduleRef!$D$2)+1)/(ScheduleRef!$D$2:$D$853&lt;&gt;""),ROWS(ScheduleCompile!T$1:T674)),COLUMNS($A674:T674))</f>
        <v>51.7</v>
      </c>
      <c r="U674" s="1">
        <f>INDEX(ScheduleRef!$D$2:$AB$853,_xlfn.AGGREGATE(15,6,(ROW(ScheduleRef!$D$2:$AB$853)-ROW(ScheduleRef!$D$2)+1)/(ScheduleRef!$D$2:$D$853&lt;&gt;""),ROWS(ScheduleCompile!U$1:U674)),COLUMNS($A674:U674))</f>
        <v>51.7</v>
      </c>
      <c r="V674" s="1">
        <f>INDEX(ScheduleRef!$D$2:$AB$853,_xlfn.AGGREGATE(15,6,(ROW(ScheduleRef!$D$2:$AB$853)-ROW(ScheduleRef!$D$2)+1)/(ScheduleRef!$D$2:$D$853&lt;&gt;""),ROWS(ScheduleCompile!V$1:V674)),COLUMNS($A674:V674))</f>
        <v>51.7</v>
      </c>
      <c r="W674" s="1">
        <f>INDEX(ScheduleRef!$D$2:$AB$853,_xlfn.AGGREGATE(15,6,(ROW(ScheduleRef!$D$2:$AB$853)-ROW(ScheduleRef!$D$2)+1)/(ScheduleRef!$D$2:$D$853&lt;&gt;""),ROWS(ScheduleCompile!W$1:W674)),COLUMNS($A674:W674))</f>
        <v>51.7</v>
      </c>
      <c r="X674" s="1">
        <f>INDEX(ScheduleRef!$D$2:$AB$853,_xlfn.AGGREGATE(15,6,(ROW(ScheduleRef!$D$2:$AB$853)-ROW(ScheduleRef!$D$2)+1)/(ScheduleRef!$D$2:$D$853&lt;&gt;""),ROWS(ScheduleCompile!X$1:X674)),COLUMNS($A674:X674))</f>
        <v>51.7</v>
      </c>
      <c r="Y674" s="1">
        <f>INDEX(ScheduleRef!$D$2:$AB$853,_xlfn.AGGREGATE(15,6,(ROW(ScheduleRef!$D$2:$AB$853)-ROW(ScheduleRef!$D$2)+1)/(ScheduleRef!$D$2:$D$853&lt;&gt;""),ROWS(ScheduleCompile!Y$1:Y674)),COLUMNS($A674:Y674))</f>
        <v>51.7</v>
      </c>
    </row>
    <row r="675" spans="1:25" x14ac:dyDescent="0.25">
      <c r="A675" s="30" t="str">
        <f>INDEX(ScheduleRef!$D$2:$AB$853,_xlfn.AGGREGATE(15,6,(ROW(ScheduleRef!$D$2:$AB$853)-ROW(ScheduleRef!$D$2)+1)/(ScheduleRef!$D$2:$D$853&lt;&gt;""),ROWS(ScheduleCompile!A$1:A675)),COLUMNS($A675:A675))</f>
        <v>WaterMainCZ13Feb</v>
      </c>
      <c r="B675" s="1">
        <f>INDEX(ScheduleRef!$D$2:$AB$853,_xlfn.AGGREGATE(15,6,(ROW(ScheduleRef!$D$2:$AB$853)-ROW(ScheduleRef!$D$2)+1)/(ScheduleRef!$D$2:$D$853&lt;&gt;""),ROWS(ScheduleCompile!B$1:B675)),COLUMNS($A675:B675))</f>
        <v>51.9</v>
      </c>
      <c r="C675" s="1">
        <f>INDEX(ScheduleRef!$D$2:$AB$853,_xlfn.AGGREGATE(15,6,(ROW(ScheduleRef!$D$2:$AB$853)-ROW(ScheduleRef!$D$2)+1)/(ScheduleRef!$D$2:$D$853&lt;&gt;""),ROWS(ScheduleCompile!C$1:C675)),COLUMNS($A675:C675))</f>
        <v>51.9</v>
      </c>
      <c r="D675" s="1">
        <f>INDEX(ScheduleRef!$D$2:$AB$853,_xlfn.AGGREGATE(15,6,(ROW(ScheduleRef!$D$2:$AB$853)-ROW(ScheduleRef!$D$2)+1)/(ScheduleRef!$D$2:$D$853&lt;&gt;""),ROWS(ScheduleCompile!D$1:D675)),COLUMNS($A675:D675))</f>
        <v>51.9</v>
      </c>
      <c r="E675" s="1">
        <f>INDEX(ScheduleRef!$D$2:$AB$853,_xlfn.AGGREGATE(15,6,(ROW(ScheduleRef!$D$2:$AB$853)-ROW(ScheduleRef!$D$2)+1)/(ScheduleRef!$D$2:$D$853&lt;&gt;""),ROWS(ScheduleCompile!E$1:E675)),COLUMNS($A675:E675))</f>
        <v>51.9</v>
      </c>
      <c r="F675" s="1">
        <f>INDEX(ScheduleRef!$D$2:$AB$853,_xlfn.AGGREGATE(15,6,(ROW(ScheduleRef!$D$2:$AB$853)-ROW(ScheduleRef!$D$2)+1)/(ScheduleRef!$D$2:$D$853&lt;&gt;""),ROWS(ScheduleCompile!F$1:F675)),COLUMNS($A675:F675))</f>
        <v>51.9</v>
      </c>
      <c r="G675" s="1">
        <f>INDEX(ScheduleRef!$D$2:$AB$853,_xlfn.AGGREGATE(15,6,(ROW(ScheduleRef!$D$2:$AB$853)-ROW(ScheduleRef!$D$2)+1)/(ScheduleRef!$D$2:$D$853&lt;&gt;""),ROWS(ScheduleCompile!G$1:G675)),COLUMNS($A675:G675))</f>
        <v>51.9</v>
      </c>
      <c r="H675" s="1">
        <f>INDEX(ScheduleRef!$D$2:$AB$853,_xlfn.AGGREGATE(15,6,(ROW(ScheduleRef!$D$2:$AB$853)-ROW(ScheduleRef!$D$2)+1)/(ScheduleRef!$D$2:$D$853&lt;&gt;""),ROWS(ScheduleCompile!H$1:H675)),COLUMNS($A675:H675))</f>
        <v>51.9</v>
      </c>
      <c r="I675" s="1">
        <f>INDEX(ScheduleRef!$D$2:$AB$853,_xlfn.AGGREGATE(15,6,(ROW(ScheduleRef!$D$2:$AB$853)-ROW(ScheduleRef!$D$2)+1)/(ScheduleRef!$D$2:$D$853&lt;&gt;""),ROWS(ScheduleCompile!I$1:I675)),COLUMNS($A675:I675))</f>
        <v>51.9</v>
      </c>
      <c r="J675" s="1">
        <f>INDEX(ScheduleRef!$D$2:$AB$853,_xlfn.AGGREGATE(15,6,(ROW(ScheduleRef!$D$2:$AB$853)-ROW(ScheduleRef!$D$2)+1)/(ScheduleRef!$D$2:$D$853&lt;&gt;""),ROWS(ScheduleCompile!J$1:J675)),COLUMNS($A675:J675))</f>
        <v>51.9</v>
      </c>
      <c r="K675" s="1">
        <f>INDEX(ScheduleRef!$D$2:$AB$853,_xlfn.AGGREGATE(15,6,(ROW(ScheduleRef!$D$2:$AB$853)-ROW(ScheduleRef!$D$2)+1)/(ScheduleRef!$D$2:$D$853&lt;&gt;""),ROWS(ScheduleCompile!K$1:K675)),COLUMNS($A675:K675))</f>
        <v>51.9</v>
      </c>
      <c r="L675" s="1">
        <f>INDEX(ScheduleRef!$D$2:$AB$853,_xlfn.AGGREGATE(15,6,(ROW(ScheduleRef!$D$2:$AB$853)-ROW(ScheduleRef!$D$2)+1)/(ScheduleRef!$D$2:$D$853&lt;&gt;""),ROWS(ScheduleCompile!L$1:L675)),COLUMNS($A675:L675))</f>
        <v>51.9</v>
      </c>
      <c r="M675" s="1">
        <f>INDEX(ScheduleRef!$D$2:$AB$853,_xlfn.AGGREGATE(15,6,(ROW(ScheduleRef!$D$2:$AB$853)-ROW(ScheduleRef!$D$2)+1)/(ScheduleRef!$D$2:$D$853&lt;&gt;""),ROWS(ScheduleCompile!M$1:M675)),COLUMNS($A675:M675))</f>
        <v>51.9</v>
      </c>
      <c r="N675" s="1">
        <f>INDEX(ScheduleRef!$D$2:$AB$853,_xlfn.AGGREGATE(15,6,(ROW(ScheduleRef!$D$2:$AB$853)-ROW(ScheduleRef!$D$2)+1)/(ScheduleRef!$D$2:$D$853&lt;&gt;""),ROWS(ScheduleCompile!N$1:N675)),COLUMNS($A675:N675))</f>
        <v>51.9</v>
      </c>
      <c r="O675" s="1">
        <f>INDEX(ScheduleRef!$D$2:$AB$853,_xlfn.AGGREGATE(15,6,(ROW(ScheduleRef!$D$2:$AB$853)-ROW(ScheduleRef!$D$2)+1)/(ScheduleRef!$D$2:$D$853&lt;&gt;""),ROWS(ScheduleCompile!O$1:O675)),COLUMNS($A675:O675))</f>
        <v>51.9</v>
      </c>
      <c r="P675" s="1">
        <f>INDEX(ScheduleRef!$D$2:$AB$853,_xlfn.AGGREGATE(15,6,(ROW(ScheduleRef!$D$2:$AB$853)-ROW(ScheduleRef!$D$2)+1)/(ScheduleRef!$D$2:$D$853&lt;&gt;""),ROWS(ScheduleCompile!P$1:P675)),COLUMNS($A675:P675))</f>
        <v>51.9</v>
      </c>
      <c r="Q675" s="1">
        <f>INDEX(ScheduleRef!$D$2:$AB$853,_xlfn.AGGREGATE(15,6,(ROW(ScheduleRef!$D$2:$AB$853)-ROW(ScheduleRef!$D$2)+1)/(ScheduleRef!$D$2:$D$853&lt;&gt;""),ROWS(ScheduleCompile!Q$1:Q675)),COLUMNS($A675:Q675))</f>
        <v>51.9</v>
      </c>
      <c r="R675" s="1">
        <f>INDEX(ScheduleRef!$D$2:$AB$853,_xlfn.AGGREGATE(15,6,(ROW(ScheduleRef!$D$2:$AB$853)-ROW(ScheduleRef!$D$2)+1)/(ScheduleRef!$D$2:$D$853&lt;&gt;""),ROWS(ScheduleCompile!R$1:R675)),COLUMNS($A675:R675))</f>
        <v>51.9</v>
      </c>
      <c r="S675" s="1">
        <f>INDEX(ScheduleRef!$D$2:$AB$853,_xlfn.AGGREGATE(15,6,(ROW(ScheduleRef!$D$2:$AB$853)-ROW(ScheduleRef!$D$2)+1)/(ScheduleRef!$D$2:$D$853&lt;&gt;""),ROWS(ScheduleCompile!S$1:S675)),COLUMNS($A675:S675))</f>
        <v>51.9</v>
      </c>
      <c r="T675" s="1">
        <f>INDEX(ScheduleRef!$D$2:$AB$853,_xlfn.AGGREGATE(15,6,(ROW(ScheduleRef!$D$2:$AB$853)-ROW(ScheduleRef!$D$2)+1)/(ScheduleRef!$D$2:$D$853&lt;&gt;""),ROWS(ScheduleCompile!T$1:T675)),COLUMNS($A675:T675))</f>
        <v>51.9</v>
      </c>
      <c r="U675" s="1">
        <f>INDEX(ScheduleRef!$D$2:$AB$853,_xlfn.AGGREGATE(15,6,(ROW(ScheduleRef!$D$2:$AB$853)-ROW(ScheduleRef!$D$2)+1)/(ScheduleRef!$D$2:$D$853&lt;&gt;""),ROWS(ScheduleCompile!U$1:U675)),COLUMNS($A675:U675))</f>
        <v>51.9</v>
      </c>
      <c r="V675" s="1">
        <f>INDEX(ScheduleRef!$D$2:$AB$853,_xlfn.AGGREGATE(15,6,(ROW(ScheduleRef!$D$2:$AB$853)-ROW(ScheduleRef!$D$2)+1)/(ScheduleRef!$D$2:$D$853&lt;&gt;""),ROWS(ScheduleCompile!V$1:V675)),COLUMNS($A675:V675))</f>
        <v>51.9</v>
      </c>
      <c r="W675" s="1">
        <f>INDEX(ScheduleRef!$D$2:$AB$853,_xlfn.AGGREGATE(15,6,(ROW(ScheduleRef!$D$2:$AB$853)-ROW(ScheduleRef!$D$2)+1)/(ScheduleRef!$D$2:$D$853&lt;&gt;""),ROWS(ScheduleCompile!W$1:W675)),COLUMNS($A675:W675))</f>
        <v>51.9</v>
      </c>
      <c r="X675" s="1">
        <f>INDEX(ScheduleRef!$D$2:$AB$853,_xlfn.AGGREGATE(15,6,(ROW(ScheduleRef!$D$2:$AB$853)-ROW(ScheduleRef!$D$2)+1)/(ScheduleRef!$D$2:$D$853&lt;&gt;""),ROWS(ScheduleCompile!X$1:X675)),COLUMNS($A675:X675))</f>
        <v>51.9</v>
      </c>
      <c r="Y675" s="1">
        <f>INDEX(ScheduleRef!$D$2:$AB$853,_xlfn.AGGREGATE(15,6,(ROW(ScheduleRef!$D$2:$AB$853)-ROW(ScheduleRef!$D$2)+1)/(ScheduleRef!$D$2:$D$853&lt;&gt;""),ROWS(ScheduleCompile!Y$1:Y675)),COLUMNS($A675:Y675))</f>
        <v>51.9</v>
      </c>
    </row>
    <row r="676" spans="1:25" x14ac:dyDescent="0.25">
      <c r="A676" s="30" t="str">
        <f>INDEX(ScheduleRef!$D$2:$AB$853,_xlfn.AGGREGATE(15,6,(ROW(ScheduleRef!$D$2:$AB$853)-ROW(ScheduleRef!$D$2)+1)/(ScheduleRef!$D$2:$D$853&lt;&gt;""),ROWS(ScheduleCompile!A$1:A676)),COLUMNS($A676:A676))</f>
        <v>WaterMainCZ13Mar</v>
      </c>
      <c r="B676" s="1">
        <f>INDEX(ScheduleRef!$D$2:$AB$853,_xlfn.AGGREGATE(15,6,(ROW(ScheduleRef!$D$2:$AB$853)-ROW(ScheduleRef!$D$2)+1)/(ScheduleRef!$D$2:$D$853&lt;&gt;""),ROWS(ScheduleCompile!B$1:B676)),COLUMNS($A676:B676))</f>
        <v>53.5</v>
      </c>
      <c r="C676" s="1">
        <f>INDEX(ScheduleRef!$D$2:$AB$853,_xlfn.AGGREGATE(15,6,(ROW(ScheduleRef!$D$2:$AB$853)-ROW(ScheduleRef!$D$2)+1)/(ScheduleRef!$D$2:$D$853&lt;&gt;""),ROWS(ScheduleCompile!C$1:C676)),COLUMNS($A676:C676))</f>
        <v>53.5</v>
      </c>
      <c r="D676" s="1">
        <f>INDEX(ScheduleRef!$D$2:$AB$853,_xlfn.AGGREGATE(15,6,(ROW(ScheduleRef!$D$2:$AB$853)-ROW(ScheduleRef!$D$2)+1)/(ScheduleRef!$D$2:$D$853&lt;&gt;""),ROWS(ScheduleCompile!D$1:D676)),COLUMNS($A676:D676))</f>
        <v>53.5</v>
      </c>
      <c r="E676" s="1">
        <f>INDEX(ScheduleRef!$D$2:$AB$853,_xlfn.AGGREGATE(15,6,(ROW(ScheduleRef!$D$2:$AB$853)-ROW(ScheduleRef!$D$2)+1)/(ScheduleRef!$D$2:$D$853&lt;&gt;""),ROWS(ScheduleCompile!E$1:E676)),COLUMNS($A676:E676))</f>
        <v>53.5</v>
      </c>
      <c r="F676" s="1">
        <f>INDEX(ScheduleRef!$D$2:$AB$853,_xlfn.AGGREGATE(15,6,(ROW(ScheduleRef!$D$2:$AB$853)-ROW(ScheduleRef!$D$2)+1)/(ScheduleRef!$D$2:$D$853&lt;&gt;""),ROWS(ScheduleCompile!F$1:F676)),COLUMNS($A676:F676))</f>
        <v>53.5</v>
      </c>
      <c r="G676" s="1">
        <f>INDEX(ScheduleRef!$D$2:$AB$853,_xlfn.AGGREGATE(15,6,(ROW(ScheduleRef!$D$2:$AB$853)-ROW(ScheduleRef!$D$2)+1)/(ScheduleRef!$D$2:$D$853&lt;&gt;""),ROWS(ScheduleCompile!G$1:G676)),COLUMNS($A676:G676))</f>
        <v>53.5</v>
      </c>
      <c r="H676" s="1">
        <f>INDEX(ScheduleRef!$D$2:$AB$853,_xlfn.AGGREGATE(15,6,(ROW(ScheduleRef!$D$2:$AB$853)-ROW(ScheduleRef!$D$2)+1)/(ScheduleRef!$D$2:$D$853&lt;&gt;""),ROWS(ScheduleCompile!H$1:H676)),COLUMNS($A676:H676))</f>
        <v>53.5</v>
      </c>
      <c r="I676" s="1">
        <f>INDEX(ScheduleRef!$D$2:$AB$853,_xlfn.AGGREGATE(15,6,(ROW(ScheduleRef!$D$2:$AB$853)-ROW(ScheduleRef!$D$2)+1)/(ScheduleRef!$D$2:$D$853&lt;&gt;""),ROWS(ScheduleCompile!I$1:I676)),COLUMNS($A676:I676))</f>
        <v>53.5</v>
      </c>
      <c r="J676" s="1">
        <f>INDEX(ScheduleRef!$D$2:$AB$853,_xlfn.AGGREGATE(15,6,(ROW(ScheduleRef!$D$2:$AB$853)-ROW(ScheduleRef!$D$2)+1)/(ScheduleRef!$D$2:$D$853&lt;&gt;""),ROWS(ScheduleCompile!J$1:J676)),COLUMNS($A676:J676))</f>
        <v>53.5</v>
      </c>
      <c r="K676" s="1">
        <f>INDEX(ScheduleRef!$D$2:$AB$853,_xlfn.AGGREGATE(15,6,(ROW(ScheduleRef!$D$2:$AB$853)-ROW(ScheduleRef!$D$2)+1)/(ScheduleRef!$D$2:$D$853&lt;&gt;""),ROWS(ScheduleCompile!K$1:K676)),COLUMNS($A676:K676))</f>
        <v>53.5</v>
      </c>
      <c r="L676" s="1">
        <f>INDEX(ScheduleRef!$D$2:$AB$853,_xlfn.AGGREGATE(15,6,(ROW(ScheduleRef!$D$2:$AB$853)-ROW(ScheduleRef!$D$2)+1)/(ScheduleRef!$D$2:$D$853&lt;&gt;""),ROWS(ScheduleCompile!L$1:L676)),COLUMNS($A676:L676))</f>
        <v>53.5</v>
      </c>
      <c r="M676" s="1">
        <f>INDEX(ScheduleRef!$D$2:$AB$853,_xlfn.AGGREGATE(15,6,(ROW(ScheduleRef!$D$2:$AB$853)-ROW(ScheduleRef!$D$2)+1)/(ScheduleRef!$D$2:$D$853&lt;&gt;""),ROWS(ScheduleCompile!M$1:M676)),COLUMNS($A676:M676))</f>
        <v>53.5</v>
      </c>
      <c r="N676" s="1">
        <f>INDEX(ScheduleRef!$D$2:$AB$853,_xlfn.AGGREGATE(15,6,(ROW(ScheduleRef!$D$2:$AB$853)-ROW(ScheduleRef!$D$2)+1)/(ScheduleRef!$D$2:$D$853&lt;&gt;""),ROWS(ScheduleCompile!N$1:N676)),COLUMNS($A676:N676))</f>
        <v>53.5</v>
      </c>
      <c r="O676" s="1">
        <f>INDEX(ScheduleRef!$D$2:$AB$853,_xlfn.AGGREGATE(15,6,(ROW(ScheduleRef!$D$2:$AB$853)-ROW(ScheduleRef!$D$2)+1)/(ScheduleRef!$D$2:$D$853&lt;&gt;""),ROWS(ScheduleCompile!O$1:O676)),COLUMNS($A676:O676))</f>
        <v>53.5</v>
      </c>
      <c r="P676" s="1">
        <f>INDEX(ScheduleRef!$D$2:$AB$853,_xlfn.AGGREGATE(15,6,(ROW(ScheduleRef!$D$2:$AB$853)-ROW(ScheduleRef!$D$2)+1)/(ScheduleRef!$D$2:$D$853&lt;&gt;""),ROWS(ScheduleCompile!P$1:P676)),COLUMNS($A676:P676))</f>
        <v>53.5</v>
      </c>
      <c r="Q676" s="1">
        <f>INDEX(ScheduleRef!$D$2:$AB$853,_xlfn.AGGREGATE(15,6,(ROW(ScheduleRef!$D$2:$AB$853)-ROW(ScheduleRef!$D$2)+1)/(ScheduleRef!$D$2:$D$853&lt;&gt;""),ROWS(ScheduleCompile!Q$1:Q676)),COLUMNS($A676:Q676))</f>
        <v>53.5</v>
      </c>
      <c r="R676" s="1">
        <f>INDEX(ScheduleRef!$D$2:$AB$853,_xlfn.AGGREGATE(15,6,(ROW(ScheduleRef!$D$2:$AB$853)-ROW(ScheduleRef!$D$2)+1)/(ScheduleRef!$D$2:$D$853&lt;&gt;""),ROWS(ScheduleCompile!R$1:R676)),COLUMNS($A676:R676))</f>
        <v>53.5</v>
      </c>
      <c r="S676" s="1">
        <f>INDEX(ScheduleRef!$D$2:$AB$853,_xlfn.AGGREGATE(15,6,(ROW(ScheduleRef!$D$2:$AB$853)-ROW(ScheduleRef!$D$2)+1)/(ScheduleRef!$D$2:$D$853&lt;&gt;""),ROWS(ScheduleCompile!S$1:S676)),COLUMNS($A676:S676))</f>
        <v>53.5</v>
      </c>
      <c r="T676" s="1">
        <f>INDEX(ScheduleRef!$D$2:$AB$853,_xlfn.AGGREGATE(15,6,(ROW(ScheduleRef!$D$2:$AB$853)-ROW(ScheduleRef!$D$2)+1)/(ScheduleRef!$D$2:$D$853&lt;&gt;""),ROWS(ScheduleCompile!T$1:T676)),COLUMNS($A676:T676))</f>
        <v>53.5</v>
      </c>
      <c r="U676" s="1">
        <f>INDEX(ScheduleRef!$D$2:$AB$853,_xlfn.AGGREGATE(15,6,(ROW(ScheduleRef!$D$2:$AB$853)-ROW(ScheduleRef!$D$2)+1)/(ScheduleRef!$D$2:$D$853&lt;&gt;""),ROWS(ScheduleCompile!U$1:U676)),COLUMNS($A676:U676))</f>
        <v>53.5</v>
      </c>
      <c r="V676" s="1">
        <f>INDEX(ScheduleRef!$D$2:$AB$853,_xlfn.AGGREGATE(15,6,(ROW(ScheduleRef!$D$2:$AB$853)-ROW(ScheduleRef!$D$2)+1)/(ScheduleRef!$D$2:$D$853&lt;&gt;""),ROWS(ScheduleCompile!V$1:V676)),COLUMNS($A676:V676))</f>
        <v>53.5</v>
      </c>
      <c r="W676" s="1">
        <f>INDEX(ScheduleRef!$D$2:$AB$853,_xlfn.AGGREGATE(15,6,(ROW(ScheduleRef!$D$2:$AB$853)-ROW(ScheduleRef!$D$2)+1)/(ScheduleRef!$D$2:$D$853&lt;&gt;""),ROWS(ScheduleCompile!W$1:W676)),COLUMNS($A676:W676))</f>
        <v>53.5</v>
      </c>
      <c r="X676" s="1">
        <f>INDEX(ScheduleRef!$D$2:$AB$853,_xlfn.AGGREGATE(15,6,(ROW(ScheduleRef!$D$2:$AB$853)-ROW(ScheduleRef!$D$2)+1)/(ScheduleRef!$D$2:$D$853&lt;&gt;""),ROWS(ScheduleCompile!X$1:X676)),COLUMNS($A676:X676))</f>
        <v>53.5</v>
      </c>
      <c r="Y676" s="1">
        <f>INDEX(ScheduleRef!$D$2:$AB$853,_xlfn.AGGREGATE(15,6,(ROW(ScheduleRef!$D$2:$AB$853)-ROW(ScheduleRef!$D$2)+1)/(ScheduleRef!$D$2:$D$853&lt;&gt;""),ROWS(ScheduleCompile!Y$1:Y676)),COLUMNS($A676:Y676))</f>
        <v>53.5</v>
      </c>
    </row>
    <row r="677" spans="1:25" x14ac:dyDescent="0.25">
      <c r="A677" s="30" t="str">
        <f>INDEX(ScheduleRef!$D$2:$AB$853,_xlfn.AGGREGATE(15,6,(ROW(ScheduleRef!$D$2:$AB$853)-ROW(ScheduleRef!$D$2)+1)/(ScheduleRef!$D$2:$D$853&lt;&gt;""),ROWS(ScheduleCompile!A$1:A677)),COLUMNS($A677:A677))</f>
        <v>WaterMainCZ13Apr</v>
      </c>
      <c r="B677" s="1">
        <f>INDEX(ScheduleRef!$D$2:$AB$853,_xlfn.AGGREGATE(15,6,(ROW(ScheduleRef!$D$2:$AB$853)-ROW(ScheduleRef!$D$2)+1)/(ScheduleRef!$D$2:$D$853&lt;&gt;""),ROWS(ScheduleCompile!B$1:B677)),COLUMNS($A677:B677))</f>
        <v>55.4</v>
      </c>
      <c r="C677" s="1">
        <f>INDEX(ScheduleRef!$D$2:$AB$853,_xlfn.AGGREGATE(15,6,(ROW(ScheduleRef!$D$2:$AB$853)-ROW(ScheduleRef!$D$2)+1)/(ScheduleRef!$D$2:$D$853&lt;&gt;""),ROWS(ScheduleCompile!C$1:C677)),COLUMNS($A677:C677))</f>
        <v>55.4</v>
      </c>
      <c r="D677" s="1">
        <f>INDEX(ScheduleRef!$D$2:$AB$853,_xlfn.AGGREGATE(15,6,(ROW(ScheduleRef!$D$2:$AB$853)-ROW(ScheduleRef!$D$2)+1)/(ScheduleRef!$D$2:$D$853&lt;&gt;""),ROWS(ScheduleCompile!D$1:D677)),COLUMNS($A677:D677))</f>
        <v>55.4</v>
      </c>
      <c r="E677" s="1">
        <f>INDEX(ScheduleRef!$D$2:$AB$853,_xlfn.AGGREGATE(15,6,(ROW(ScheduleRef!$D$2:$AB$853)-ROW(ScheduleRef!$D$2)+1)/(ScheduleRef!$D$2:$D$853&lt;&gt;""),ROWS(ScheduleCompile!E$1:E677)),COLUMNS($A677:E677))</f>
        <v>55.4</v>
      </c>
      <c r="F677" s="1">
        <f>INDEX(ScheduleRef!$D$2:$AB$853,_xlfn.AGGREGATE(15,6,(ROW(ScheduleRef!$D$2:$AB$853)-ROW(ScheduleRef!$D$2)+1)/(ScheduleRef!$D$2:$D$853&lt;&gt;""),ROWS(ScheduleCompile!F$1:F677)),COLUMNS($A677:F677))</f>
        <v>55.4</v>
      </c>
      <c r="G677" s="1">
        <f>INDEX(ScheduleRef!$D$2:$AB$853,_xlfn.AGGREGATE(15,6,(ROW(ScheduleRef!$D$2:$AB$853)-ROW(ScheduleRef!$D$2)+1)/(ScheduleRef!$D$2:$D$853&lt;&gt;""),ROWS(ScheduleCompile!G$1:G677)),COLUMNS($A677:G677))</f>
        <v>55.4</v>
      </c>
      <c r="H677" s="1">
        <f>INDEX(ScheduleRef!$D$2:$AB$853,_xlfn.AGGREGATE(15,6,(ROW(ScheduleRef!$D$2:$AB$853)-ROW(ScheduleRef!$D$2)+1)/(ScheduleRef!$D$2:$D$853&lt;&gt;""),ROWS(ScheduleCompile!H$1:H677)),COLUMNS($A677:H677))</f>
        <v>55.4</v>
      </c>
      <c r="I677" s="1">
        <f>INDEX(ScheduleRef!$D$2:$AB$853,_xlfn.AGGREGATE(15,6,(ROW(ScheduleRef!$D$2:$AB$853)-ROW(ScheduleRef!$D$2)+1)/(ScheduleRef!$D$2:$D$853&lt;&gt;""),ROWS(ScheduleCompile!I$1:I677)),COLUMNS($A677:I677))</f>
        <v>55.4</v>
      </c>
      <c r="J677" s="1">
        <f>INDEX(ScheduleRef!$D$2:$AB$853,_xlfn.AGGREGATE(15,6,(ROW(ScheduleRef!$D$2:$AB$853)-ROW(ScheduleRef!$D$2)+1)/(ScheduleRef!$D$2:$D$853&lt;&gt;""),ROWS(ScheduleCompile!J$1:J677)),COLUMNS($A677:J677))</f>
        <v>55.4</v>
      </c>
      <c r="K677" s="1">
        <f>INDEX(ScheduleRef!$D$2:$AB$853,_xlfn.AGGREGATE(15,6,(ROW(ScheduleRef!$D$2:$AB$853)-ROW(ScheduleRef!$D$2)+1)/(ScheduleRef!$D$2:$D$853&lt;&gt;""),ROWS(ScheduleCompile!K$1:K677)),COLUMNS($A677:K677))</f>
        <v>55.4</v>
      </c>
      <c r="L677" s="1">
        <f>INDEX(ScheduleRef!$D$2:$AB$853,_xlfn.AGGREGATE(15,6,(ROW(ScheduleRef!$D$2:$AB$853)-ROW(ScheduleRef!$D$2)+1)/(ScheduleRef!$D$2:$D$853&lt;&gt;""),ROWS(ScheduleCompile!L$1:L677)),COLUMNS($A677:L677))</f>
        <v>55.4</v>
      </c>
      <c r="M677" s="1">
        <f>INDEX(ScheduleRef!$D$2:$AB$853,_xlfn.AGGREGATE(15,6,(ROW(ScheduleRef!$D$2:$AB$853)-ROW(ScheduleRef!$D$2)+1)/(ScheduleRef!$D$2:$D$853&lt;&gt;""),ROWS(ScheduleCompile!M$1:M677)),COLUMNS($A677:M677))</f>
        <v>55.4</v>
      </c>
      <c r="N677" s="1">
        <f>INDEX(ScheduleRef!$D$2:$AB$853,_xlfn.AGGREGATE(15,6,(ROW(ScheduleRef!$D$2:$AB$853)-ROW(ScheduleRef!$D$2)+1)/(ScheduleRef!$D$2:$D$853&lt;&gt;""),ROWS(ScheduleCompile!N$1:N677)),COLUMNS($A677:N677))</f>
        <v>55.4</v>
      </c>
      <c r="O677" s="1">
        <f>INDEX(ScheduleRef!$D$2:$AB$853,_xlfn.AGGREGATE(15,6,(ROW(ScheduleRef!$D$2:$AB$853)-ROW(ScheduleRef!$D$2)+1)/(ScheduleRef!$D$2:$D$853&lt;&gt;""),ROWS(ScheduleCompile!O$1:O677)),COLUMNS($A677:O677))</f>
        <v>55.4</v>
      </c>
      <c r="P677" s="1">
        <f>INDEX(ScheduleRef!$D$2:$AB$853,_xlfn.AGGREGATE(15,6,(ROW(ScheduleRef!$D$2:$AB$853)-ROW(ScheduleRef!$D$2)+1)/(ScheduleRef!$D$2:$D$853&lt;&gt;""),ROWS(ScheduleCompile!P$1:P677)),COLUMNS($A677:P677))</f>
        <v>55.4</v>
      </c>
      <c r="Q677" s="1">
        <f>INDEX(ScheduleRef!$D$2:$AB$853,_xlfn.AGGREGATE(15,6,(ROW(ScheduleRef!$D$2:$AB$853)-ROW(ScheduleRef!$D$2)+1)/(ScheduleRef!$D$2:$D$853&lt;&gt;""),ROWS(ScheduleCompile!Q$1:Q677)),COLUMNS($A677:Q677))</f>
        <v>55.4</v>
      </c>
      <c r="R677" s="1">
        <f>INDEX(ScheduleRef!$D$2:$AB$853,_xlfn.AGGREGATE(15,6,(ROW(ScheduleRef!$D$2:$AB$853)-ROW(ScheduleRef!$D$2)+1)/(ScheduleRef!$D$2:$D$853&lt;&gt;""),ROWS(ScheduleCompile!R$1:R677)),COLUMNS($A677:R677))</f>
        <v>55.4</v>
      </c>
      <c r="S677" s="1">
        <f>INDEX(ScheduleRef!$D$2:$AB$853,_xlfn.AGGREGATE(15,6,(ROW(ScheduleRef!$D$2:$AB$853)-ROW(ScheduleRef!$D$2)+1)/(ScheduleRef!$D$2:$D$853&lt;&gt;""),ROWS(ScheduleCompile!S$1:S677)),COLUMNS($A677:S677))</f>
        <v>55.4</v>
      </c>
      <c r="T677" s="1">
        <f>INDEX(ScheduleRef!$D$2:$AB$853,_xlfn.AGGREGATE(15,6,(ROW(ScheduleRef!$D$2:$AB$853)-ROW(ScheduleRef!$D$2)+1)/(ScheduleRef!$D$2:$D$853&lt;&gt;""),ROWS(ScheduleCompile!T$1:T677)),COLUMNS($A677:T677))</f>
        <v>55.4</v>
      </c>
      <c r="U677" s="1">
        <f>INDEX(ScheduleRef!$D$2:$AB$853,_xlfn.AGGREGATE(15,6,(ROW(ScheduleRef!$D$2:$AB$853)-ROW(ScheduleRef!$D$2)+1)/(ScheduleRef!$D$2:$D$853&lt;&gt;""),ROWS(ScheduleCompile!U$1:U677)),COLUMNS($A677:U677))</f>
        <v>55.4</v>
      </c>
      <c r="V677" s="1">
        <f>INDEX(ScheduleRef!$D$2:$AB$853,_xlfn.AGGREGATE(15,6,(ROW(ScheduleRef!$D$2:$AB$853)-ROW(ScheduleRef!$D$2)+1)/(ScheduleRef!$D$2:$D$853&lt;&gt;""),ROWS(ScheduleCompile!V$1:V677)),COLUMNS($A677:V677))</f>
        <v>55.4</v>
      </c>
      <c r="W677" s="1">
        <f>INDEX(ScheduleRef!$D$2:$AB$853,_xlfn.AGGREGATE(15,6,(ROW(ScheduleRef!$D$2:$AB$853)-ROW(ScheduleRef!$D$2)+1)/(ScheduleRef!$D$2:$D$853&lt;&gt;""),ROWS(ScheduleCompile!W$1:W677)),COLUMNS($A677:W677))</f>
        <v>55.4</v>
      </c>
      <c r="X677" s="1">
        <f>INDEX(ScheduleRef!$D$2:$AB$853,_xlfn.AGGREGATE(15,6,(ROW(ScheduleRef!$D$2:$AB$853)-ROW(ScheduleRef!$D$2)+1)/(ScheduleRef!$D$2:$D$853&lt;&gt;""),ROWS(ScheduleCompile!X$1:X677)),COLUMNS($A677:X677))</f>
        <v>55.4</v>
      </c>
      <c r="Y677" s="1">
        <f>INDEX(ScheduleRef!$D$2:$AB$853,_xlfn.AGGREGATE(15,6,(ROW(ScheduleRef!$D$2:$AB$853)-ROW(ScheduleRef!$D$2)+1)/(ScheduleRef!$D$2:$D$853&lt;&gt;""),ROWS(ScheduleCompile!Y$1:Y677)),COLUMNS($A677:Y677))</f>
        <v>55.4</v>
      </c>
    </row>
    <row r="678" spans="1:25" x14ac:dyDescent="0.25">
      <c r="A678" s="30" t="str">
        <f>INDEX(ScheduleRef!$D$2:$AB$853,_xlfn.AGGREGATE(15,6,(ROW(ScheduleRef!$D$2:$AB$853)-ROW(ScheduleRef!$D$2)+1)/(ScheduleRef!$D$2:$D$853&lt;&gt;""),ROWS(ScheduleCompile!A$1:A678)),COLUMNS($A678:A678))</f>
        <v>WaterMainCZ13May</v>
      </c>
      <c r="B678" s="1">
        <f>INDEX(ScheduleRef!$D$2:$AB$853,_xlfn.AGGREGATE(15,6,(ROW(ScheduleRef!$D$2:$AB$853)-ROW(ScheduleRef!$D$2)+1)/(ScheduleRef!$D$2:$D$853&lt;&gt;""),ROWS(ScheduleCompile!B$1:B678)),COLUMNS($A678:B678))</f>
        <v>56.2</v>
      </c>
      <c r="C678" s="1">
        <f>INDEX(ScheduleRef!$D$2:$AB$853,_xlfn.AGGREGATE(15,6,(ROW(ScheduleRef!$D$2:$AB$853)-ROW(ScheduleRef!$D$2)+1)/(ScheduleRef!$D$2:$D$853&lt;&gt;""),ROWS(ScheduleCompile!C$1:C678)),COLUMNS($A678:C678))</f>
        <v>56.2</v>
      </c>
      <c r="D678" s="1">
        <f>INDEX(ScheduleRef!$D$2:$AB$853,_xlfn.AGGREGATE(15,6,(ROW(ScheduleRef!$D$2:$AB$853)-ROW(ScheduleRef!$D$2)+1)/(ScheduleRef!$D$2:$D$853&lt;&gt;""),ROWS(ScheduleCompile!D$1:D678)),COLUMNS($A678:D678))</f>
        <v>56.2</v>
      </c>
      <c r="E678" s="1">
        <f>INDEX(ScheduleRef!$D$2:$AB$853,_xlfn.AGGREGATE(15,6,(ROW(ScheduleRef!$D$2:$AB$853)-ROW(ScheduleRef!$D$2)+1)/(ScheduleRef!$D$2:$D$853&lt;&gt;""),ROWS(ScheduleCompile!E$1:E678)),COLUMNS($A678:E678))</f>
        <v>56.2</v>
      </c>
      <c r="F678" s="1">
        <f>INDEX(ScheduleRef!$D$2:$AB$853,_xlfn.AGGREGATE(15,6,(ROW(ScheduleRef!$D$2:$AB$853)-ROW(ScheduleRef!$D$2)+1)/(ScheduleRef!$D$2:$D$853&lt;&gt;""),ROWS(ScheduleCompile!F$1:F678)),COLUMNS($A678:F678))</f>
        <v>56.2</v>
      </c>
      <c r="G678" s="1">
        <f>INDEX(ScheduleRef!$D$2:$AB$853,_xlfn.AGGREGATE(15,6,(ROW(ScheduleRef!$D$2:$AB$853)-ROW(ScheduleRef!$D$2)+1)/(ScheduleRef!$D$2:$D$853&lt;&gt;""),ROWS(ScheduleCompile!G$1:G678)),COLUMNS($A678:G678))</f>
        <v>56.2</v>
      </c>
      <c r="H678" s="1">
        <f>INDEX(ScheduleRef!$D$2:$AB$853,_xlfn.AGGREGATE(15,6,(ROW(ScheduleRef!$D$2:$AB$853)-ROW(ScheduleRef!$D$2)+1)/(ScheduleRef!$D$2:$D$853&lt;&gt;""),ROWS(ScheduleCompile!H$1:H678)),COLUMNS($A678:H678))</f>
        <v>56.2</v>
      </c>
      <c r="I678" s="1">
        <f>INDEX(ScheduleRef!$D$2:$AB$853,_xlfn.AGGREGATE(15,6,(ROW(ScheduleRef!$D$2:$AB$853)-ROW(ScheduleRef!$D$2)+1)/(ScheduleRef!$D$2:$D$853&lt;&gt;""),ROWS(ScheduleCompile!I$1:I678)),COLUMNS($A678:I678))</f>
        <v>56.2</v>
      </c>
      <c r="J678" s="1">
        <f>INDEX(ScheduleRef!$D$2:$AB$853,_xlfn.AGGREGATE(15,6,(ROW(ScheduleRef!$D$2:$AB$853)-ROW(ScheduleRef!$D$2)+1)/(ScheduleRef!$D$2:$D$853&lt;&gt;""),ROWS(ScheduleCompile!J$1:J678)),COLUMNS($A678:J678))</f>
        <v>56.2</v>
      </c>
      <c r="K678" s="1">
        <f>INDEX(ScheduleRef!$D$2:$AB$853,_xlfn.AGGREGATE(15,6,(ROW(ScheduleRef!$D$2:$AB$853)-ROW(ScheduleRef!$D$2)+1)/(ScheduleRef!$D$2:$D$853&lt;&gt;""),ROWS(ScheduleCompile!K$1:K678)),COLUMNS($A678:K678))</f>
        <v>56.2</v>
      </c>
      <c r="L678" s="1">
        <f>INDEX(ScheduleRef!$D$2:$AB$853,_xlfn.AGGREGATE(15,6,(ROW(ScheduleRef!$D$2:$AB$853)-ROW(ScheduleRef!$D$2)+1)/(ScheduleRef!$D$2:$D$853&lt;&gt;""),ROWS(ScheduleCompile!L$1:L678)),COLUMNS($A678:L678))</f>
        <v>56.2</v>
      </c>
      <c r="M678" s="1">
        <f>INDEX(ScheduleRef!$D$2:$AB$853,_xlfn.AGGREGATE(15,6,(ROW(ScheduleRef!$D$2:$AB$853)-ROW(ScheduleRef!$D$2)+1)/(ScheduleRef!$D$2:$D$853&lt;&gt;""),ROWS(ScheduleCompile!M$1:M678)),COLUMNS($A678:M678))</f>
        <v>56.2</v>
      </c>
      <c r="N678" s="1">
        <f>INDEX(ScheduleRef!$D$2:$AB$853,_xlfn.AGGREGATE(15,6,(ROW(ScheduleRef!$D$2:$AB$853)-ROW(ScheduleRef!$D$2)+1)/(ScheduleRef!$D$2:$D$853&lt;&gt;""),ROWS(ScheduleCompile!N$1:N678)),COLUMNS($A678:N678))</f>
        <v>56.2</v>
      </c>
      <c r="O678" s="1">
        <f>INDEX(ScheduleRef!$D$2:$AB$853,_xlfn.AGGREGATE(15,6,(ROW(ScheduleRef!$D$2:$AB$853)-ROW(ScheduleRef!$D$2)+1)/(ScheduleRef!$D$2:$D$853&lt;&gt;""),ROWS(ScheduleCompile!O$1:O678)),COLUMNS($A678:O678))</f>
        <v>56.2</v>
      </c>
      <c r="P678" s="1">
        <f>INDEX(ScheduleRef!$D$2:$AB$853,_xlfn.AGGREGATE(15,6,(ROW(ScheduleRef!$D$2:$AB$853)-ROW(ScheduleRef!$D$2)+1)/(ScheduleRef!$D$2:$D$853&lt;&gt;""),ROWS(ScheduleCompile!P$1:P678)),COLUMNS($A678:P678))</f>
        <v>56.2</v>
      </c>
      <c r="Q678" s="1">
        <f>INDEX(ScheduleRef!$D$2:$AB$853,_xlfn.AGGREGATE(15,6,(ROW(ScheduleRef!$D$2:$AB$853)-ROW(ScheduleRef!$D$2)+1)/(ScheduleRef!$D$2:$D$853&lt;&gt;""),ROWS(ScheduleCompile!Q$1:Q678)),COLUMNS($A678:Q678))</f>
        <v>56.2</v>
      </c>
      <c r="R678" s="1">
        <f>INDEX(ScheduleRef!$D$2:$AB$853,_xlfn.AGGREGATE(15,6,(ROW(ScheduleRef!$D$2:$AB$853)-ROW(ScheduleRef!$D$2)+1)/(ScheduleRef!$D$2:$D$853&lt;&gt;""),ROWS(ScheduleCompile!R$1:R678)),COLUMNS($A678:R678))</f>
        <v>56.2</v>
      </c>
      <c r="S678" s="1">
        <f>INDEX(ScheduleRef!$D$2:$AB$853,_xlfn.AGGREGATE(15,6,(ROW(ScheduleRef!$D$2:$AB$853)-ROW(ScheduleRef!$D$2)+1)/(ScheduleRef!$D$2:$D$853&lt;&gt;""),ROWS(ScheduleCompile!S$1:S678)),COLUMNS($A678:S678))</f>
        <v>56.2</v>
      </c>
      <c r="T678" s="1">
        <f>INDEX(ScheduleRef!$D$2:$AB$853,_xlfn.AGGREGATE(15,6,(ROW(ScheduleRef!$D$2:$AB$853)-ROW(ScheduleRef!$D$2)+1)/(ScheduleRef!$D$2:$D$853&lt;&gt;""),ROWS(ScheduleCompile!T$1:T678)),COLUMNS($A678:T678))</f>
        <v>56.2</v>
      </c>
      <c r="U678" s="1">
        <f>INDEX(ScheduleRef!$D$2:$AB$853,_xlfn.AGGREGATE(15,6,(ROW(ScheduleRef!$D$2:$AB$853)-ROW(ScheduleRef!$D$2)+1)/(ScheduleRef!$D$2:$D$853&lt;&gt;""),ROWS(ScheduleCompile!U$1:U678)),COLUMNS($A678:U678))</f>
        <v>56.2</v>
      </c>
      <c r="V678" s="1">
        <f>INDEX(ScheduleRef!$D$2:$AB$853,_xlfn.AGGREGATE(15,6,(ROW(ScheduleRef!$D$2:$AB$853)-ROW(ScheduleRef!$D$2)+1)/(ScheduleRef!$D$2:$D$853&lt;&gt;""),ROWS(ScheduleCompile!V$1:V678)),COLUMNS($A678:V678))</f>
        <v>56.2</v>
      </c>
      <c r="W678" s="1">
        <f>INDEX(ScheduleRef!$D$2:$AB$853,_xlfn.AGGREGATE(15,6,(ROW(ScheduleRef!$D$2:$AB$853)-ROW(ScheduleRef!$D$2)+1)/(ScheduleRef!$D$2:$D$853&lt;&gt;""),ROWS(ScheduleCompile!W$1:W678)),COLUMNS($A678:W678))</f>
        <v>56.2</v>
      </c>
      <c r="X678" s="1">
        <f>INDEX(ScheduleRef!$D$2:$AB$853,_xlfn.AGGREGATE(15,6,(ROW(ScheduleRef!$D$2:$AB$853)-ROW(ScheduleRef!$D$2)+1)/(ScheduleRef!$D$2:$D$853&lt;&gt;""),ROWS(ScheduleCompile!X$1:X678)),COLUMNS($A678:X678))</f>
        <v>56.2</v>
      </c>
      <c r="Y678" s="1">
        <f>INDEX(ScheduleRef!$D$2:$AB$853,_xlfn.AGGREGATE(15,6,(ROW(ScheduleRef!$D$2:$AB$853)-ROW(ScheduleRef!$D$2)+1)/(ScheduleRef!$D$2:$D$853&lt;&gt;""),ROWS(ScheduleCompile!Y$1:Y678)),COLUMNS($A678:Y678))</f>
        <v>56.2</v>
      </c>
    </row>
    <row r="679" spans="1:25" x14ac:dyDescent="0.25">
      <c r="A679" s="30" t="str">
        <f>INDEX(ScheduleRef!$D$2:$AB$853,_xlfn.AGGREGATE(15,6,(ROW(ScheduleRef!$D$2:$AB$853)-ROW(ScheduleRef!$D$2)+1)/(ScheduleRef!$D$2:$D$853&lt;&gt;""),ROWS(ScheduleCompile!A$1:A679)),COLUMNS($A679:A679))</f>
        <v>WaterMainCZ13Jun</v>
      </c>
      <c r="B679" s="1">
        <f>INDEX(ScheduleRef!$D$2:$AB$853,_xlfn.AGGREGATE(15,6,(ROW(ScheduleRef!$D$2:$AB$853)-ROW(ScheduleRef!$D$2)+1)/(ScheduleRef!$D$2:$D$853&lt;&gt;""),ROWS(ScheduleCompile!B$1:B679)),COLUMNS($A679:B679))</f>
        <v>60.1</v>
      </c>
      <c r="C679" s="1">
        <f>INDEX(ScheduleRef!$D$2:$AB$853,_xlfn.AGGREGATE(15,6,(ROW(ScheduleRef!$D$2:$AB$853)-ROW(ScheduleRef!$D$2)+1)/(ScheduleRef!$D$2:$D$853&lt;&gt;""),ROWS(ScheduleCompile!C$1:C679)),COLUMNS($A679:C679))</f>
        <v>60.1</v>
      </c>
      <c r="D679" s="1">
        <f>INDEX(ScheduleRef!$D$2:$AB$853,_xlfn.AGGREGATE(15,6,(ROW(ScheduleRef!$D$2:$AB$853)-ROW(ScheduleRef!$D$2)+1)/(ScheduleRef!$D$2:$D$853&lt;&gt;""),ROWS(ScheduleCompile!D$1:D679)),COLUMNS($A679:D679))</f>
        <v>60.1</v>
      </c>
      <c r="E679" s="1">
        <f>INDEX(ScheduleRef!$D$2:$AB$853,_xlfn.AGGREGATE(15,6,(ROW(ScheduleRef!$D$2:$AB$853)-ROW(ScheduleRef!$D$2)+1)/(ScheduleRef!$D$2:$D$853&lt;&gt;""),ROWS(ScheduleCompile!E$1:E679)),COLUMNS($A679:E679))</f>
        <v>60.1</v>
      </c>
      <c r="F679" s="1">
        <f>INDEX(ScheduleRef!$D$2:$AB$853,_xlfn.AGGREGATE(15,6,(ROW(ScheduleRef!$D$2:$AB$853)-ROW(ScheduleRef!$D$2)+1)/(ScheduleRef!$D$2:$D$853&lt;&gt;""),ROWS(ScheduleCompile!F$1:F679)),COLUMNS($A679:F679))</f>
        <v>60.1</v>
      </c>
      <c r="G679" s="1">
        <f>INDEX(ScheduleRef!$D$2:$AB$853,_xlfn.AGGREGATE(15,6,(ROW(ScheduleRef!$D$2:$AB$853)-ROW(ScheduleRef!$D$2)+1)/(ScheduleRef!$D$2:$D$853&lt;&gt;""),ROWS(ScheduleCompile!G$1:G679)),COLUMNS($A679:G679))</f>
        <v>60.1</v>
      </c>
      <c r="H679" s="1">
        <f>INDEX(ScheduleRef!$D$2:$AB$853,_xlfn.AGGREGATE(15,6,(ROW(ScheduleRef!$D$2:$AB$853)-ROW(ScheduleRef!$D$2)+1)/(ScheduleRef!$D$2:$D$853&lt;&gt;""),ROWS(ScheduleCompile!H$1:H679)),COLUMNS($A679:H679))</f>
        <v>60.1</v>
      </c>
      <c r="I679" s="1">
        <f>INDEX(ScheduleRef!$D$2:$AB$853,_xlfn.AGGREGATE(15,6,(ROW(ScheduleRef!$D$2:$AB$853)-ROW(ScheduleRef!$D$2)+1)/(ScheduleRef!$D$2:$D$853&lt;&gt;""),ROWS(ScheduleCompile!I$1:I679)),COLUMNS($A679:I679))</f>
        <v>60.1</v>
      </c>
      <c r="J679" s="1">
        <f>INDEX(ScheduleRef!$D$2:$AB$853,_xlfn.AGGREGATE(15,6,(ROW(ScheduleRef!$D$2:$AB$853)-ROW(ScheduleRef!$D$2)+1)/(ScheduleRef!$D$2:$D$853&lt;&gt;""),ROWS(ScheduleCompile!J$1:J679)),COLUMNS($A679:J679))</f>
        <v>60.1</v>
      </c>
      <c r="K679" s="1">
        <f>INDEX(ScheduleRef!$D$2:$AB$853,_xlfn.AGGREGATE(15,6,(ROW(ScheduleRef!$D$2:$AB$853)-ROW(ScheduleRef!$D$2)+1)/(ScheduleRef!$D$2:$D$853&lt;&gt;""),ROWS(ScheduleCompile!K$1:K679)),COLUMNS($A679:K679))</f>
        <v>60.1</v>
      </c>
      <c r="L679" s="1">
        <f>INDEX(ScheduleRef!$D$2:$AB$853,_xlfn.AGGREGATE(15,6,(ROW(ScheduleRef!$D$2:$AB$853)-ROW(ScheduleRef!$D$2)+1)/(ScheduleRef!$D$2:$D$853&lt;&gt;""),ROWS(ScheduleCompile!L$1:L679)),COLUMNS($A679:L679))</f>
        <v>60.1</v>
      </c>
      <c r="M679" s="1">
        <f>INDEX(ScheduleRef!$D$2:$AB$853,_xlfn.AGGREGATE(15,6,(ROW(ScheduleRef!$D$2:$AB$853)-ROW(ScheduleRef!$D$2)+1)/(ScheduleRef!$D$2:$D$853&lt;&gt;""),ROWS(ScheduleCompile!M$1:M679)),COLUMNS($A679:M679))</f>
        <v>60.1</v>
      </c>
      <c r="N679" s="1">
        <f>INDEX(ScheduleRef!$D$2:$AB$853,_xlfn.AGGREGATE(15,6,(ROW(ScheduleRef!$D$2:$AB$853)-ROW(ScheduleRef!$D$2)+1)/(ScheduleRef!$D$2:$D$853&lt;&gt;""),ROWS(ScheduleCompile!N$1:N679)),COLUMNS($A679:N679))</f>
        <v>60.1</v>
      </c>
      <c r="O679" s="1">
        <f>INDEX(ScheduleRef!$D$2:$AB$853,_xlfn.AGGREGATE(15,6,(ROW(ScheduleRef!$D$2:$AB$853)-ROW(ScheduleRef!$D$2)+1)/(ScheduleRef!$D$2:$D$853&lt;&gt;""),ROWS(ScheduleCompile!O$1:O679)),COLUMNS($A679:O679))</f>
        <v>60.1</v>
      </c>
      <c r="P679" s="1">
        <f>INDEX(ScheduleRef!$D$2:$AB$853,_xlfn.AGGREGATE(15,6,(ROW(ScheduleRef!$D$2:$AB$853)-ROW(ScheduleRef!$D$2)+1)/(ScheduleRef!$D$2:$D$853&lt;&gt;""),ROWS(ScheduleCompile!P$1:P679)),COLUMNS($A679:P679))</f>
        <v>60.1</v>
      </c>
      <c r="Q679" s="1">
        <f>INDEX(ScheduleRef!$D$2:$AB$853,_xlfn.AGGREGATE(15,6,(ROW(ScheduleRef!$D$2:$AB$853)-ROW(ScheduleRef!$D$2)+1)/(ScheduleRef!$D$2:$D$853&lt;&gt;""),ROWS(ScheduleCompile!Q$1:Q679)),COLUMNS($A679:Q679))</f>
        <v>60.1</v>
      </c>
      <c r="R679" s="1">
        <f>INDEX(ScheduleRef!$D$2:$AB$853,_xlfn.AGGREGATE(15,6,(ROW(ScheduleRef!$D$2:$AB$853)-ROW(ScheduleRef!$D$2)+1)/(ScheduleRef!$D$2:$D$853&lt;&gt;""),ROWS(ScheduleCompile!R$1:R679)),COLUMNS($A679:R679))</f>
        <v>60.1</v>
      </c>
      <c r="S679" s="1">
        <f>INDEX(ScheduleRef!$D$2:$AB$853,_xlfn.AGGREGATE(15,6,(ROW(ScheduleRef!$D$2:$AB$853)-ROW(ScheduleRef!$D$2)+1)/(ScheduleRef!$D$2:$D$853&lt;&gt;""),ROWS(ScheduleCompile!S$1:S679)),COLUMNS($A679:S679))</f>
        <v>60.1</v>
      </c>
      <c r="T679" s="1">
        <f>INDEX(ScheduleRef!$D$2:$AB$853,_xlfn.AGGREGATE(15,6,(ROW(ScheduleRef!$D$2:$AB$853)-ROW(ScheduleRef!$D$2)+1)/(ScheduleRef!$D$2:$D$853&lt;&gt;""),ROWS(ScheduleCompile!T$1:T679)),COLUMNS($A679:T679))</f>
        <v>60.1</v>
      </c>
      <c r="U679" s="1">
        <f>INDEX(ScheduleRef!$D$2:$AB$853,_xlfn.AGGREGATE(15,6,(ROW(ScheduleRef!$D$2:$AB$853)-ROW(ScheduleRef!$D$2)+1)/(ScheduleRef!$D$2:$D$853&lt;&gt;""),ROWS(ScheduleCompile!U$1:U679)),COLUMNS($A679:U679))</f>
        <v>60.1</v>
      </c>
      <c r="V679" s="1">
        <f>INDEX(ScheduleRef!$D$2:$AB$853,_xlfn.AGGREGATE(15,6,(ROW(ScheduleRef!$D$2:$AB$853)-ROW(ScheduleRef!$D$2)+1)/(ScheduleRef!$D$2:$D$853&lt;&gt;""),ROWS(ScheduleCompile!V$1:V679)),COLUMNS($A679:V679))</f>
        <v>60.1</v>
      </c>
      <c r="W679" s="1">
        <f>INDEX(ScheduleRef!$D$2:$AB$853,_xlfn.AGGREGATE(15,6,(ROW(ScheduleRef!$D$2:$AB$853)-ROW(ScheduleRef!$D$2)+1)/(ScheduleRef!$D$2:$D$853&lt;&gt;""),ROWS(ScheduleCompile!W$1:W679)),COLUMNS($A679:W679))</f>
        <v>60.1</v>
      </c>
      <c r="X679" s="1">
        <f>INDEX(ScheduleRef!$D$2:$AB$853,_xlfn.AGGREGATE(15,6,(ROW(ScheduleRef!$D$2:$AB$853)-ROW(ScheduleRef!$D$2)+1)/(ScheduleRef!$D$2:$D$853&lt;&gt;""),ROWS(ScheduleCompile!X$1:X679)),COLUMNS($A679:X679))</f>
        <v>60.1</v>
      </c>
      <c r="Y679" s="1">
        <f>INDEX(ScheduleRef!$D$2:$AB$853,_xlfn.AGGREGATE(15,6,(ROW(ScheduleRef!$D$2:$AB$853)-ROW(ScheduleRef!$D$2)+1)/(ScheduleRef!$D$2:$D$853&lt;&gt;""),ROWS(ScheduleCompile!Y$1:Y679)),COLUMNS($A679:Y679))</f>
        <v>60.1</v>
      </c>
    </row>
    <row r="680" spans="1:25" x14ac:dyDescent="0.25">
      <c r="A680" s="30" t="str">
        <f>INDEX(ScheduleRef!$D$2:$AB$853,_xlfn.AGGREGATE(15,6,(ROW(ScheduleRef!$D$2:$AB$853)-ROW(ScheduleRef!$D$2)+1)/(ScheduleRef!$D$2:$D$853&lt;&gt;""),ROWS(ScheduleCompile!A$1:A680)),COLUMNS($A680:A680))</f>
        <v>WaterMainCZ13Jul</v>
      </c>
      <c r="B680" s="1">
        <f>INDEX(ScheduleRef!$D$2:$AB$853,_xlfn.AGGREGATE(15,6,(ROW(ScheduleRef!$D$2:$AB$853)-ROW(ScheduleRef!$D$2)+1)/(ScheduleRef!$D$2:$D$853&lt;&gt;""),ROWS(ScheduleCompile!B$1:B680)),COLUMNS($A680:B680))</f>
        <v>63.2</v>
      </c>
      <c r="C680" s="1">
        <f>INDEX(ScheduleRef!$D$2:$AB$853,_xlfn.AGGREGATE(15,6,(ROW(ScheduleRef!$D$2:$AB$853)-ROW(ScheduleRef!$D$2)+1)/(ScheduleRef!$D$2:$D$853&lt;&gt;""),ROWS(ScheduleCompile!C$1:C680)),COLUMNS($A680:C680))</f>
        <v>63.2</v>
      </c>
      <c r="D680" s="1">
        <f>INDEX(ScheduleRef!$D$2:$AB$853,_xlfn.AGGREGATE(15,6,(ROW(ScheduleRef!$D$2:$AB$853)-ROW(ScheduleRef!$D$2)+1)/(ScheduleRef!$D$2:$D$853&lt;&gt;""),ROWS(ScheduleCompile!D$1:D680)),COLUMNS($A680:D680))</f>
        <v>63.2</v>
      </c>
      <c r="E680" s="1">
        <f>INDEX(ScheduleRef!$D$2:$AB$853,_xlfn.AGGREGATE(15,6,(ROW(ScheduleRef!$D$2:$AB$853)-ROW(ScheduleRef!$D$2)+1)/(ScheduleRef!$D$2:$D$853&lt;&gt;""),ROWS(ScheduleCompile!E$1:E680)),COLUMNS($A680:E680))</f>
        <v>63.2</v>
      </c>
      <c r="F680" s="1">
        <f>INDEX(ScheduleRef!$D$2:$AB$853,_xlfn.AGGREGATE(15,6,(ROW(ScheduleRef!$D$2:$AB$853)-ROW(ScheduleRef!$D$2)+1)/(ScheduleRef!$D$2:$D$853&lt;&gt;""),ROWS(ScheduleCompile!F$1:F680)),COLUMNS($A680:F680))</f>
        <v>63.2</v>
      </c>
      <c r="G680" s="1">
        <f>INDEX(ScheduleRef!$D$2:$AB$853,_xlfn.AGGREGATE(15,6,(ROW(ScheduleRef!$D$2:$AB$853)-ROW(ScheduleRef!$D$2)+1)/(ScheduleRef!$D$2:$D$853&lt;&gt;""),ROWS(ScheduleCompile!G$1:G680)),COLUMNS($A680:G680))</f>
        <v>63.2</v>
      </c>
      <c r="H680" s="1">
        <f>INDEX(ScheduleRef!$D$2:$AB$853,_xlfn.AGGREGATE(15,6,(ROW(ScheduleRef!$D$2:$AB$853)-ROW(ScheduleRef!$D$2)+1)/(ScheduleRef!$D$2:$D$853&lt;&gt;""),ROWS(ScheduleCompile!H$1:H680)),COLUMNS($A680:H680))</f>
        <v>63.2</v>
      </c>
      <c r="I680" s="1">
        <f>INDEX(ScheduleRef!$D$2:$AB$853,_xlfn.AGGREGATE(15,6,(ROW(ScheduleRef!$D$2:$AB$853)-ROW(ScheduleRef!$D$2)+1)/(ScheduleRef!$D$2:$D$853&lt;&gt;""),ROWS(ScheduleCompile!I$1:I680)),COLUMNS($A680:I680))</f>
        <v>63.2</v>
      </c>
      <c r="J680" s="1">
        <f>INDEX(ScheduleRef!$D$2:$AB$853,_xlfn.AGGREGATE(15,6,(ROW(ScheduleRef!$D$2:$AB$853)-ROW(ScheduleRef!$D$2)+1)/(ScheduleRef!$D$2:$D$853&lt;&gt;""),ROWS(ScheduleCompile!J$1:J680)),COLUMNS($A680:J680))</f>
        <v>63.2</v>
      </c>
      <c r="K680" s="1">
        <f>INDEX(ScheduleRef!$D$2:$AB$853,_xlfn.AGGREGATE(15,6,(ROW(ScheduleRef!$D$2:$AB$853)-ROW(ScheduleRef!$D$2)+1)/(ScheduleRef!$D$2:$D$853&lt;&gt;""),ROWS(ScheduleCompile!K$1:K680)),COLUMNS($A680:K680))</f>
        <v>63.2</v>
      </c>
      <c r="L680" s="1">
        <f>INDEX(ScheduleRef!$D$2:$AB$853,_xlfn.AGGREGATE(15,6,(ROW(ScheduleRef!$D$2:$AB$853)-ROW(ScheduleRef!$D$2)+1)/(ScheduleRef!$D$2:$D$853&lt;&gt;""),ROWS(ScheduleCompile!L$1:L680)),COLUMNS($A680:L680))</f>
        <v>63.2</v>
      </c>
      <c r="M680" s="1">
        <f>INDEX(ScheduleRef!$D$2:$AB$853,_xlfn.AGGREGATE(15,6,(ROW(ScheduleRef!$D$2:$AB$853)-ROW(ScheduleRef!$D$2)+1)/(ScheduleRef!$D$2:$D$853&lt;&gt;""),ROWS(ScheduleCompile!M$1:M680)),COLUMNS($A680:M680))</f>
        <v>63.2</v>
      </c>
      <c r="N680" s="1">
        <f>INDEX(ScheduleRef!$D$2:$AB$853,_xlfn.AGGREGATE(15,6,(ROW(ScheduleRef!$D$2:$AB$853)-ROW(ScheduleRef!$D$2)+1)/(ScheduleRef!$D$2:$D$853&lt;&gt;""),ROWS(ScheduleCompile!N$1:N680)),COLUMNS($A680:N680))</f>
        <v>63.2</v>
      </c>
      <c r="O680" s="1">
        <f>INDEX(ScheduleRef!$D$2:$AB$853,_xlfn.AGGREGATE(15,6,(ROW(ScheduleRef!$D$2:$AB$853)-ROW(ScheduleRef!$D$2)+1)/(ScheduleRef!$D$2:$D$853&lt;&gt;""),ROWS(ScheduleCompile!O$1:O680)),COLUMNS($A680:O680))</f>
        <v>63.2</v>
      </c>
      <c r="P680" s="1">
        <f>INDEX(ScheduleRef!$D$2:$AB$853,_xlfn.AGGREGATE(15,6,(ROW(ScheduleRef!$D$2:$AB$853)-ROW(ScheduleRef!$D$2)+1)/(ScheduleRef!$D$2:$D$853&lt;&gt;""),ROWS(ScheduleCompile!P$1:P680)),COLUMNS($A680:P680))</f>
        <v>63.2</v>
      </c>
      <c r="Q680" s="1">
        <f>INDEX(ScheduleRef!$D$2:$AB$853,_xlfn.AGGREGATE(15,6,(ROW(ScheduleRef!$D$2:$AB$853)-ROW(ScheduleRef!$D$2)+1)/(ScheduleRef!$D$2:$D$853&lt;&gt;""),ROWS(ScheduleCompile!Q$1:Q680)),COLUMNS($A680:Q680))</f>
        <v>63.2</v>
      </c>
      <c r="R680" s="1">
        <f>INDEX(ScheduleRef!$D$2:$AB$853,_xlfn.AGGREGATE(15,6,(ROW(ScheduleRef!$D$2:$AB$853)-ROW(ScheduleRef!$D$2)+1)/(ScheduleRef!$D$2:$D$853&lt;&gt;""),ROWS(ScheduleCompile!R$1:R680)),COLUMNS($A680:R680))</f>
        <v>63.2</v>
      </c>
      <c r="S680" s="1">
        <f>INDEX(ScheduleRef!$D$2:$AB$853,_xlfn.AGGREGATE(15,6,(ROW(ScheduleRef!$D$2:$AB$853)-ROW(ScheduleRef!$D$2)+1)/(ScheduleRef!$D$2:$D$853&lt;&gt;""),ROWS(ScheduleCompile!S$1:S680)),COLUMNS($A680:S680))</f>
        <v>63.2</v>
      </c>
      <c r="T680" s="1">
        <f>INDEX(ScheduleRef!$D$2:$AB$853,_xlfn.AGGREGATE(15,6,(ROW(ScheduleRef!$D$2:$AB$853)-ROW(ScheduleRef!$D$2)+1)/(ScheduleRef!$D$2:$D$853&lt;&gt;""),ROWS(ScheduleCompile!T$1:T680)),COLUMNS($A680:T680))</f>
        <v>63.2</v>
      </c>
      <c r="U680" s="1">
        <f>INDEX(ScheduleRef!$D$2:$AB$853,_xlfn.AGGREGATE(15,6,(ROW(ScheduleRef!$D$2:$AB$853)-ROW(ScheduleRef!$D$2)+1)/(ScheduleRef!$D$2:$D$853&lt;&gt;""),ROWS(ScheduleCompile!U$1:U680)),COLUMNS($A680:U680))</f>
        <v>63.2</v>
      </c>
      <c r="V680" s="1">
        <f>INDEX(ScheduleRef!$D$2:$AB$853,_xlfn.AGGREGATE(15,6,(ROW(ScheduleRef!$D$2:$AB$853)-ROW(ScheduleRef!$D$2)+1)/(ScheduleRef!$D$2:$D$853&lt;&gt;""),ROWS(ScheduleCompile!V$1:V680)),COLUMNS($A680:V680))</f>
        <v>63.2</v>
      </c>
      <c r="W680" s="1">
        <f>INDEX(ScheduleRef!$D$2:$AB$853,_xlfn.AGGREGATE(15,6,(ROW(ScheduleRef!$D$2:$AB$853)-ROW(ScheduleRef!$D$2)+1)/(ScheduleRef!$D$2:$D$853&lt;&gt;""),ROWS(ScheduleCompile!W$1:W680)),COLUMNS($A680:W680))</f>
        <v>63.2</v>
      </c>
      <c r="X680" s="1">
        <f>INDEX(ScheduleRef!$D$2:$AB$853,_xlfn.AGGREGATE(15,6,(ROW(ScheduleRef!$D$2:$AB$853)-ROW(ScheduleRef!$D$2)+1)/(ScheduleRef!$D$2:$D$853&lt;&gt;""),ROWS(ScheduleCompile!X$1:X680)),COLUMNS($A680:X680))</f>
        <v>63.2</v>
      </c>
      <c r="Y680" s="1">
        <f>INDEX(ScheduleRef!$D$2:$AB$853,_xlfn.AGGREGATE(15,6,(ROW(ScheduleRef!$D$2:$AB$853)-ROW(ScheduleRef!$D$2)+1)/(ScheduleRef!$D$2:$D$853&lt;&gt;""),ROWS(ScheduleCompile!Y$1:Y680)),COLUMNS($A680:Y680))</f>
        <v>63.2</v>
      </c>
    </row>
    <row r="681" spans="1:25" x14ac:dyDescent="0.25">
      <c r="A681" s="30" t="str">
        <f>INDEX(ScheduleRef!$D$2:$AB$853,_xlfn.AGGREGATE(15,6,(ROW(ScheduleRef!$D$2:$AB$853)-ROW(ScheduleRef!$D$2)+1)/(ScheduleRef!$D$2:$D$853&lt;&gt;""),ROWS(ScheduleCompile!A$1:A681)),COLUMNS($A681:A681))</f>
        <v>WaterMainCZ13Aug</v>
      </c>
      <c r="B681" s="1">
        <f>INDEX(ScheduleRef!$D$2:$AB$853,_xlfn.AGGREGATE(15,6,(ROW(ScheduleRef!$D$2:$AB$853)-ROW(ScheduleRef!$D$2)+1)/(ScheduleRef!$D$2:$D$853&lt;&gt;""),ROWS(ScheduleCompile!B$1:B681)),COLUMNS($A681:B681))</f>
        <v>65.2</v>
      </c>
      <c r="C681" s="1">
        <f>INDEX(ScheduleRef!$D$2:$AB$853,_xlfn.AGGREGATE(15,6,(ROW(ScheduleRef!$D$2:$AB$853)-ROW(ScheduleRef!$D$2)+1)/(ScheduleRef!$D$2:$D$853&lt;&gt;""),ROWS(ScheduleCompile!C$1:C681)),COLUMNS($A681:C681))</f>
        <v>65.2</v>
      </c>
      <c r="D681" s="1">
        <f>INDEX(ScheduleRef!$D$2:$AB$853,_xlfn.AGGREGATE(15,6,(ROW(ScheduleRef!$D$2:$AB$853)-ROW(ScheduleRef!$D$2)+1)/(ScheduleRef!$D$2:$D$853&lt;&gt;""),ROWS(ScheduleCompile!D$1:D681)),COLUMNS($A681:D681))</f>
        <v>65.2</v>
      </c>
      <c r="E681" s="1">
        <f>INDEX(ScheduleRef!$D$2:$AB$853,_xlfn.AGGREGATE(15,6,(ROW(ScheduleRef!$D$2:$AB$853)-ROW(ScheduleRef!$D$2)+1)/(ScheduleRef!$D$2:$D$853&lt;&gt;""),ROWS(ScheduleCompile!E$1:E681)),COLUMNS($A681:E681))</f>
        <v>65.2</v>
      </c>
      <c r="F681" s="1">
        <f>INDEX(ScheduleRef!$D$2:$AB$853,_xlfn.AGGREGATE(15,6,(ROW(ScheduleRef!$D$2:$AB$853)-ROW(ScheduleRef!$D$2)+1)/(ScheduleRef!$D$2:$D$853&lt;&gt;""),ROWS(ScheduleCompile!F$1:F681)),COLUMNS($A681:F681))</f>
        <v>65.2</v>
      </c>
      <c r="G681" s="1">
        <f>INDEX(ScheduleRef!$D$2:$AB$853,_xlfn.AGGREGATE(15,6,(ROW(ScheduleRef!$D$2:$AB$853)-ROW(ScheduleRef!$D$2)+1)/(ScheduleRef!$D$2:$D$853&lt;&gt;""),ROWS(ScheduleCompile!G$1:G681)),COLUMNS($A681:G681))</f>
        <v>65.2</v>
      </c>
      <c r="H681" s="1">
        <f>INDEX(ScheduleRef!$D$2:$AB$853,_xlfn.AGGREGATE(15,6,(ROW(ScheduleRef!$D$2:$AB$853)-ROW(ScheduleRef!$D$2)+1)/(ScheduleRef!$D$2:$D$853&lt;&gt;""),ROWS(ScheduleCompile!H$1:H681)),COLUMNS($A681:H681))</f>
        <v>65.2</v>
      </c>
      <c r="I681" s="1">
        <f>INDEX(ScheduleRef!$D$2:$AB$853,_xlfn.AGGREGATE(15,6,(ROW(ScheduleRef!$D$2:$AB$853)-ROW(ScheduleRef!$D$2)+1)/(ScheduleRef!$D$2:$D$853&lt;&gt;""),ROWS(ScheduleCompile!I$1:I681)),COLUMNS($A681:I681))</f>
        <v>65.2</v>
      </c>
      <c r="J681" s="1">
        <f>INDEX(ScheduleRef!$D$2:$AB$853,_xlfn.AGGREGATE(15,6,(ROW(ScheduleRef!$D$2:$AB$853)-ROW(ScheduleRef!$D$2)+1)/(ScheduleRef!$D$2:$D$853&lt;&gt;""),ROWS(ScheduleCompile!J$1:J681)),COLUMNS($A681:J681))</f>
        <v>65.2</v>
      </c>
      <c r="K681" s="1">
        <f>INDEX(ScheduleRef!$D$2:$AB$853,_xlfn.AGGREGATE(15,6,(ROW(ScheduleRef!$D$2:$AB$853)-ROW(ScheduleRef!$D$2)+1)/(ScheduleRef!$D$2:$D$853&lt;&gt;""),ROWS(ScheduleCompile!K$1:K681)),COLUMNS($A681:K681))</f>
        <v>65.2</v>
      </c>
      <c r="L681" s="1">
        <f>INDEX(ScheduleRef!$D$2:$AB$853,_xlfn.AGGREGATE(15,6,(ROW(ScheduleRef!$D$2:$AB$853)-ROW(ScheduleRef!$D$2)+1)/(ScheduleRef!$D$2:$D$853&lt;&gt;""),ROWS(ScheduleCompile!L$1:L681)),COLUMNS($A681:L681))</f>
        <v>65.2</v>
      </c>
      <c r="M681" s="1">
        <f>INDEX(ScheduleRef!$D$2:$AB$853,_xlfn.AGGREGATE(15,6,(ROW(ScheduleRef!$D$2:$AB$853)-ROW(ScheduleRef!$D$2)+1)/(ScheduleRef!$D$2:$D$853&lt;&gt;""),ROWS(ScheduleCompile!M$1:M681)),COLUMNS($A681:M681))</f>
        <v>65.2</v>
      </c>
      <c r="N681" s="1">
        <f>INDEX(ScheduleRef!$D$2:$AB$853,_xlfn.AGGREGATE(15,6,(ROW(ScheduleRef!$D$2:$AB$853)-ROW(ScheduleRef!$D$2)+1)/(ScheduleRef!$D$2:$D$853&lt;&gt;""),ROWS(ScheduleCompile!N$1:N681)),COLUMNS($A681:N681))</f>
        <v>65.2</v>
      </c>
      <c r="O681" s="1">
        <f>INDEX(ScheduleRef!$D$2:$AB$853,_xlfn.AGGREGATE(15,6,(ROW(ScheduleRef!$D$2:$AB$853)-ROW(ScheduleRef!$D$2)+1)/(ScheduleRef!$D$2:$D$853&lt;&gt;""),ROWS(ScheduleCompile!O$1:O681)),COLUMNS($A681:O681))</f>
        <v>65.2</v>
      </c>
      <c r="P681" s="1">
        <f>INDEX(ScheduleRef!$D$2:$AB$853,_xlfn.AGGREGATE(15,6,(ROW(ScheduleRef!$D$2:$AB$853)-ROW(ScheduleRef!$D$2)+1)/(ScheduleRef!$D$2:$D$853&lt;&gt;""),ROWS(ScheduleCompile!P$1:P681)),COLUMNS($A681:P681))</f>
        <v>65.2</v>
      </c>
      <c r="Q681" s="1">
        <f>INDEX(ScheduleRef!$D$2:$AB$853,_xlfn.AGGREGATE(15,6,(ROW(ScheduleRef!$D$2:$AB$853)-ROW(ScheduleRef!$D$2)+1)/(ScheduleRef!$D$2:$D$853&lt;&gt;""),ROWS(ScheduleCompile!Q$1:Q681)),COLUMNS($A681:Q681))</f>
        <v>65.2</v>
      </c>
      <c r="R681" s="1">
        <f>INDEX(ScheduleRef!$D$2:$AB$853,_xlfn.AGGREGATE(15,6,(ROW(ScheduleRef!$D$2:$AB$853)-ROW(ScheduleRef!$D$2)+1)/(ScheduleRef!$D$2:$D$853&lt;&gt;""),ROWS(ScheduleCompile!R$1:R681)),COLUMNS($A681:R681))</f>
        <v>65.2</v>
      </c>
      <c r="S681" s="1">
        <f>INDEX(ScheduleRef!$D$2:$AB$853,_xlfn.AGGREGATE(15,6,(ROW(ScheduleRef!$D$2:$AB$853)-ROW(ScheduleRef!$D$2)+1)/(ScheduleRef!$D$2:$D$853&lt;&gt;""),ROWS(ScheduleCompile!S$1:S681)),COLUMNS($A681:S681))</f>
        <v>65.2</v>
      </c>
      <c r="T681" s="1">
        <f>INDEX(ScheduleRef!$D$2:$AB$853,_xlfn.AGGREGATE(15,6,(ROW(ScheduleRef!$D$2:$AB$853)-ROW(ScheduleRef!$D$2)+1)/(ScheduleRef!$D$2:$D$853&lt;&gt;""),ROWS(ScheduleCompile!T$1:T681)),COLUMNS($A681:T681))</f>
        <v>65.2</v>
      </c>
      <c r="U681" s="1">
        <f>INDEX(ScheduleRef!$D$2:$AB$853,_xlfn.AGGREGATE(15,6,(ROW(ScheduleRef!$D$2:$AB$853)-ROW(ScheduleRef!$D$2)+1)/(ScheduleRef!$D$2:$D$853&lt;&gt;""),ROWS(ScheduleCompile!U$1:U681)),COLUMNS($A681:U681))</f>
        <v>65.2</v>
      </c>
      <c r="V681" s="1">
        <f>INDEX(ScheduleRef!$D$2:$AB$853,_xlfn.AGGREGATE(15,6,(ROW(ScheduleRef!$D$2:$AB$853)-ROW(ScheduleRef!$D$2)+1)/(ScheduleRef!$D$2:$D$853&lt;&gt;""),ROWS(ScheduleCompile!V$1:V681)),COLUMNS($A681:V681))</f>
        <v>65.2</v>
      </c>
      <c r="W681" s="1">
        <f>INDEX(ScheduleRef!$D$2:$AB$853,_xlfn.AGGREGATE(15,6,(ROW(ScheduleRef!$D$2:$AB$853)-ROW(ScheduleRef!$D$2)+1)/(ScheduleRef!$D$2:$D$853&lt;&gt;""),ROWS(ScheduleCompile!W$1:W681)),COLUMNS($A681:W681))</f>
        <v>65.2</v>
      </c>
      <c r="X681" s="1">
        <f>INDEX(ScheduleRef!$D$2:$AB$853,_xlfn.AGGREGATE(15,6,(ROW(ScheduleRef!$D$2:$AB$853)-ROW(ScheduleRef!$D$2)+1)/(ScheduleRef!$D$2:$D$853&lt;&gt;""),ROWS(ScheduleCompile!X$1:X681)),COLUMNS($A681:X681))</f>
        <v>65.2</v>
      </c>
      <c r="Y681" s="1">
        <f>INDEX(ScheduleRef!$D$2:$AB$853,_xlfn.AGGREGATE(15,6,(ROW(ScheduleRef!$D$2:$AB$853)-ROW(ScheduleRef!$D$2)+1)/(ScheduleRef!$D$2:$D$853&lt;&gt;""),ROWS(ScheduleCompile!Y$1:Y681)),COLUMNS($A681:Y681))</f>
        <v>65.2</v>
      </c>
    </row>
    <row r="682" spans="1:25" x14ac:dyDescent="0.25">
      <c r="A682" s="30" t="str">
        <f>INDEX(ScheduleRef!$D$2:$AB$853,_xlfn.AGGREGATE(15,6,(ROW(ScheduleRef!$D$2:$AB$853)-ROW(ScheduleRef!$D$2)+1)/(ScheduleRef!$D$2:$D$853&lt;&gt;""),ROWS(ScheduleCompile!A$1:A682)),COLUMNS($A682:A682))</f>
        <v>WaterMainCZ13Sep</v>
      </c>
      <c r="B682" s="1">
        <f>INDEX(ScheduleRef!$D$2:$AB$853,_xlfn.AGGREGATE(15,6,(ROW(ScheduleRef!$D$2:$AB$853)-ROW(ScheduleRef!$D$2)+1)/(ScheduleRef!$D$2:$D$853&lt;&gt;""),ROWS(ScheduleCompile!B$1:B682)),COLUMNS($A682:B682))</f>
        <v>64.400000000000006</v>
      </c>
      <c r="C682" s="1">
        <f>INDEX(ScheduleRef!$D$2:$AB$853,_xlfn.AGGREGATE(15,6,(ROW(ScheduleRef!$D$2:$AB$853)-ROW(ScheduleRef!$D$2)+1)/(ScheduleRef!$D$2:$D$853&lt;&gt;""),ROWS(ScheduleCompile!C$1:C682)),COLUMNS($A682:C682))</f>
        <v>64.400000000000006</v>
      </c>
      <c r="D682" s="1">
        <f>INDEX(ScheduleRef!$D$2:$AB$853,_xlfn.AGGREGATE(15,6,(ROW(ScheduleRef!$D$2:$AB$853)-ROW(ScheduleRef!$D$2)+1)/(ScheduleRef!$D$2:$D$853&lt;&gt;""),ROWS(ScheduleCompile!D$1:D682)),COLUMNS($A682:D682))</f>
        <v>64.400000000000006</v>
      </c>
      <c r="E682" s="1">
        <f>INDEX(ScheduleRef!$D$2:$AB$853,_xlfn.AGGREGATE(15,6,(ROW(ScheduleRef!$D$2:$AB$853)-ROW(ScheduleRef!$D$2)+1)/(ScheduleRef!$D$2:$D$853&lt;&gt;""),ROWS(ScheduleCompile!E$1:E682)),COLUMNS($A682:E682))</f>
        <v>64.400000000000006</v>
      </c>
      <c r="F682" s="1">
        <f>INDEX(ScheduleRef!$D$2:$AB$853,_xlfn.AGGREGATE(15,6,(ROW(ScheduleRef!$D$2:$AB$853)-ROW(ScheduleRef!$D$2)+1)/(ScheduleRef!$D$2:$D$853&lt;&gt;""),ROWS(ScheduleCompile!F$1:F682)),COLUMNS($A682:F682))</f>
        <v>64.400000000000006</v>
      </c>
      <c r="G682" s="1">
        <f>INDEX(ScheduleRef!$D$2:$AB$853,_xlfn.AGGREGATE(15,6,(ROW(ScheduleRef!$D$2:$AB$853)-ROW(ScheduleRef!$D$2)+1)/(ScheduleRef!$D$2:$D$853&lt;&gt;""),ROWS(ScheduleCompile!G$1:G682)),COLUMNS($A682:G682))</f>
        <v>64.400000000000006</v>
      </c>
      <c r="H682" s="1">
        <f>INDEX(ScheduleRef!$D$2:$AB$853,_xlfn.AGGREGATE(15,6,(ROW(ScheduleRef!$D$2:$AB$853)-ROW(ScheduleRef!$D$2)+1)/(ScheduleRef!$D$2:$D$853&lt;&gt;""),ROWS(ScheduleCompile!H$1:H682)),COLUMNS($A682:H682))</f>
        <v>64.400000000000006</v>
      </c>
      <c r="I682" s="1">
        <f>INDEX(ScheduleRef!$D$2:$AB$853,_xlfn.AGGREGATE(15,6,(ROW(ScheduleRef!$D$2:$AB$853)-ROW(ScheduleRef!$D$2)+1)/(ScheduleRef!$D$2:$D$853&lt;&gt;""),ROWS(ScheduleCompile!I$1:I682)),COLUMNS($A682:I682))</f>
        <v>64.400000000000006</v>
      </c>
      <c r="J682" s="1">
        <f>INDEX(ScheduleRef!$D$2:$AB$853,_xlfn.AGGREGATE(15,6,(ROW(ScheduleRef!$D$2:$AB$853)-ROW(ScheduleRef!$D$2)+1)/(ScheduleRef!$D$2:$D$853&lt;&gt;""),ROWS(ScheduleCompile!J$1:J682)),COLUMNS($A682:J682))</f>
        <v>64.400000000000006</v>
      </c>
      <c r="K682" s="1">
        <f>INDEX(ScheduleRef!$D$2:$AB$853,_xlfn.AGGREGATE(15,6,(ROW(ScheduleRef!$D$2:$AB$853)-ROW(ScheduleRef!$D$2)+1)/(ScheduleRef!$D$2:$D$853&lt;&gt;""),ROWS(ScheduleCompile!K$1:K682)),COLUMNS($A682:K682))</f>
        <v>64.400000000000006</v>
      </c>
      <c r="L682" s="1">
        <f>INDEX(ScheduleRef!$D$2:$AB$853,_xlfn.AGGREGATE(15,6,(ROW(ScheduleRef!$D$2:$AB$853)-ROW(ScheduleRef!$D$2)+1)/(ScheduleRef!$D$2:$D$853&lt;&gt;""),ROWS(ScheduleCompile!L$1:L682)),COLUMNS($A682:L682))</f>
        <v>64.400000000000006</v>
      </c>
      <c r="M682" s="1">
        <f>INDEX(ScheduleRef!$D$2:$AB$853,_xlfn.AGGREGATE(15,6,(ROW(ScheduleRef!$D$2:$AB$853)-ROW(ScheduleRef!$D$2)+1)/(ScheduleRef!$D$2:$D$853&lt;&gt;""),ROWS(ScheduleCompile!M$1:M682)),COLUMNS($A682:M682))</f>
        <v>64.400000000000006</v>
      </c>
      <c r="N682" s="1">
        <f>INDEX(ScheduleRef!$D$2:$AB$853,_xlfn.AGGREGATE(15,6,(ROW(ScheduleRef!$D$2:$AB$853)-ROW(ScheduleRef!$D$2)+1)/(ScheduleRef!$D$2:$D$853&lt;&gt;""),ROWS(ScheduleCompile!N$1:N682)),COLUMNS($A682:N682))</f>
        <v>64.400000000000006</v>
      </c>
      <c r="O682" s="1">
        <f>INDEX(ScheduleRef!$D$2:$AB$853,_xlfn.AGGREGATE(15,6,(ROW(ScheduleRef!$D$2:$AB$853)-ROW(ScheduleRef!$D$2)+1)/(ScheduleRef!$D$2:$D$853&lt;&gt;""),ROWS(ScheduleCompile!O$1:O682)),COLUMNS($A682:O682))</f>
        <v>64.400000000000006</v>
      </c>
      <c r="P682" s="1">
        <f>INDEX(ScheduleRef!$D$2:$AB$853,_xlfn.AGGREGATE(15,6,(ROW(ScheduleRef!$D$2:$AB$853)-ROW(ScheduleRef!$D$2)+1)/(ScheduleRef!$D$2:$D$853&lt;&gt;""),ROWS(ScheduleCompile!P$1:P682)),COLUMNS($A682:P682))</f>
        <v>64.400000000000006</v>
      </c>
      <c r="Q682" s="1">
        <f>INDEX(ScheduleRef!$D$2:$AB$853,_xlfn.AGGREGATE(15,6,(ROW(ScheduleRef!$D$2:$AB$853)-ROW(ScheduleRef!$D$2)+1)/(ScheduleRef!$D$2:$D$853&lt;&gt;""),ROWS(ScheduleCompile!Q$1:Q682)),COLUMNS($A682:Q682))</f>
        <v>64.400000000000006</v>
      </c>
      <c r="R682" s="1">
        <f>INDEX(ScheduleRef!$D$2:$AB$853,_xlfn.AGGREGATE(15,6,(ROW(ScheduleRef!$D$2:$AB$853)-ROW(ScheduleRef!$D$2)+1)/(ScheduleRef!$D$2:$D$853&lt;&gt;""),ROWS(ScheduleCompile!R$1:R682)),COLUMNS($A682:R682))</f>
        <v>64.400000000000006</v>
      </c>
      <c r="S682" s="1">
        <f>INDEX(ScheduleRef!$D$2:$AB$853,_xlfn.AGGREGATE(15,6,(ROW(ScheduleRef!$D$2:$AB$853)-ROW(ScheduleRef!$D$2)+1)/(ScheduleRef!$D$2:$D$853&lt;&gt;""),ROWS(ScheduleCompile!S$1:S682)),COLUMNS($A682:S682))</f>
        <v>64.400000000000006</v>
      </c>
      <c r="T682" s="1">
        <f>INDEX(ScheduleRef!$D$2:$AB$853,_xlfn.AGGREGATE(15,6,(ROW(ScheduleRef!$D$2:$AB$853)-ROW(ScheduleRef!$D$2)+1)/(ScheduleRef!$D$2:$D$853&lt;&gt;""),ROWS(ScheduleCompile!T$1:T682)),COLUMNS($A682:T682))</f>
        <v>64.400000000000006</v>
      </c>
      <c r="U682" s="1">
        <f>INDEX(ScheduleRef!$D$2:$AB$853,_xlfn.AGGREGATE(15,6,(ROW(ScheduleRef!$D$2:$AB$853)-ROW(ScheduleRef!$D$2)+1)/(ScheduleRef!$D$2:$D$853&lt;&gt;""),ROWS(ScheduleCompile!U$1:U682)),COLUMNS($A682:U682))</f>
        <v>64.400000000000006</v>
      </c>
      <c r="V682" s="1">
        <f>INDEX(ScheduleRef!$D$2:$AB$853,_xlfn.AGGREGATE(15,6,(ROW(ScheduleRef!$D$2:$AB$853)-ROW(ScheduleRef!$D$2)+1)/(ScheduleRef!$D$2:$D$853&lt;&gt;""),ROWS(ScheduleCompile!V$1:V682)),COLUMNS($A682:V682))</f>
        <v>64.400000000000006</v>
      </c>
      <c r="W682" s="1">
        <f>INDEX(ScheduleRef!$D$2:$AB$853,_xlfn.AGGREGATE(15,6,(ROW(ScheduleRef!$D$2:$AB$853)-ROW(ScheduleRef!$D$2)+1)/(ScheduleRef!$D$2:$D$853&lt;&gt;""),ROWS(ScheduleCompile!W$1:W682)),COLUMNS($A682:W682))</f>
        <v>64.400000000000006</v>
      </c>
      <c r="X682" s="1">
        <f>INDEX(ScheduleRef!$D$2:$AB$853,_xlfn.AGGREGATE(15,6,(ROW(ScheduleRef!$D$2:$AB$853)-ROW(ScheduleRef!$D$2)+1)/(ScheduleRef!$D$2:$D$853&lt;&gt;""),ROWS(ScheduleCompile!X$1:X682)),COLUMNS($A682:X682))</f>
        <v>64.400000000000006</v>
      </c>
      <c r="Y682" s="1">
        <f>INDEX(ScheduleRef!$D$2:$AB$853,_xlfn.AGGREGATE(15,6,(ROW(ScheduleRef!$D$2:$AB$853)-ROW(ScheduleRef!$D$2)+1)/(ScheduleRef!$D$2:$D$853&lt;&gt;""),ROWS(ScheduleCompile!Y$1:Y682)),COLUMNS($A682:Y682))</f>
        <v>64.400000000000006</v>
      </c>
    </row>
    <row r="683" spans="1:25" x14ac:dyDescent="0.25">
      <c r="A683" s="30" t="str">
        <f>INDEX(ScheduleRef!$D$2:$AB$853,_xlfn.AGGREGATE(15,6,(ROW(ScheduleRef!$D$2:$AB$853)-ROW(ScheduleRef!$D$2)+1)/(ScheduleRef!$D$2:$D$853&lt;&gt;""),ROWS(ScheduleCompile!A$1:A683)),COLUMNS($A683:A683))</f>
        <v>WaterMainCZ13Oct</v>
      </c>
      <c r="B683" s="1">
        <f>INDEX(ScheduleRef!$D$2:$AB$853,_xlfn.AGGREGATE(15,6,(ROW(ScheduleRef!$D$2:$AB$853)-ROW(ScheduleRef!$D$2)+1)/(ScheduleRef!$D$2:$D$853&lt;&gt;""),ROWS(ScheduleCompile!B$1:B683)),COLUMNS($A683:B683))</f>
        <v>62.6</v>
      </c>
      <c r="C683" s="1">
        <f>INDEX(ScheduleRef!$D$2:$AB$853,_xlfn.AGGREGATE(15,6,(ROW(ScheduleRef!$D$2:$AB$853)-ROW(ScheduleRef!$D$2)+1)/(ScheduleRef!$D$2:$D$853&lt;&gt;""),ROWS(ScheduleCompile!C$1:C683)),COLUMNS($A683:C683))</f>
        <v>62.6</v>
      </c>
      <c r="D683" s="1">
        <f>INDEX(ScheduleRef!$D$2:$AB$853,_xlfn.AGGREGATE(15,6,(ROW(ScheduleRef!$D$2:$AB$853)-ROW(ScheduleRef!$D$2)+1)/(ScheduleRef!$D$2:$D$853&lt;&gt;""),ROWS(ScheduleCompile!D$1:D683)),COLUMNS($A683:D683))</f>
        <v>62.6</v>
      </c>
      <c r="E683" s="1">
        <f>INDEX(ScheduleRef!$D$2:$AB$853,_xlfn.AGGREGATE(15,6,(ROW(ScheduleRef!$D$2:$AB$853)-ROW(ScheduleRef!$D$2)+1)/(ScheduleRef!$D$2:$D$853&lt;&gt;""),ROWS(ScheduleCompile!E$1:E683)),COLUMNS($A683:E683))</f>
        <v>62.6</v>
      </c>
      <c r="F683" s="1">
        <f>INDEX(ScheduleRef!$D$2:$AB$853,_xlfn.AGGREGATE(15,6,(ROW(ScheduleRef!$D$2:$AB$853)-ROW(ScheduleRef!$D$2)+1)/(ScheduleRef!$D$2:$D$853&lt;&gt;""),ROWS(ScheduleCompile!F$1:F683)),COLUMNS($A683:F683))</f>
        <v>62.6</v>
      </c>
      <c r="G683" s="1">
        <f>INDEX(ScheduleRef!$D$2:$AB$853,_xlfn.AGGREGATE(15,6,(ROW(ScheduleRef!$D$2:$AB$853)-ROW(ScheduleRef!$D$2)+1)/(ScheduleRef!$D$2:$D$853&lt;&gt;""),ROWS(ScheduleCompile!G$1:G683)),COLUMNS($A683:G683))</f>
        <v>62.6</v>
      </c>
      <c r="H683" s="1">
        <f>INDEX(ScheduleRef!$D$2:$AB$853,_xlfn.AGGREGATE(15,6,(ROW(ScheduleRef!$D$2:$AB$853)-ROW(ScheduleRef!$D$2)+1)/(ScheduleRef!$D$2:$D$853&lt;&gt;""),ROWS(ScheduleCompile!H$1:H683)),COLUMNS($A683:H683))</f>
        <v>62.6</v>
      </c>
      <c r="I683" s="1">
        <f>INDEX(ScheduleRef!$D$2:$AB$853,_xlfn.AGGREGATE(15,6,(ROW(ScheduleRef!$D$2:$AB$853)-ROW(ScheduleRef!$D$2)+1)/(ScheduleRef!$D$2:$D$853&lt;&gt;""),ROWS(ScheduleCompile!I$1:I683)),COLUMNS($A683:I683))</f>
        <v>62.6</v>
      </c>
      <c r="J683" s="1">
        <f>INDEX(ScheduleRef!$D$2:$AB$853,_xlfn.AGGREGATE(15,6,(ROW(ScheduleRef!$D$2:$AB$853)-ROW(ScheduleRef!$D$2)+1)/(ScheduleRef!$D$2:$D$853&lt;&gt;""),ROWS(ScheduleCompile!J$1:J683)),COLUMNS($A683:J683))</f>
        <v>62.6</v>
      </c>
      <c r="K683" s="1">
        <f>INDEX(ScheduleRef!$D$2:$AB$853,_xlfn.AGGREGATE(15,6,(ROW(ScheduleRef!$D$2:$AB$853)-ROW(ScheduleRef!$D$2)+1)/(ScheduleRef!$D$2:$D$853&lt;&gt;""),ROWS(ScheduleCompile!K$1:K683)),COLUMNS($A683:K683))</f>
        <v>62.6</v>
      </c>
      <c r="L683" s="1">
        <f>INDEX(ScheduleRef!$D$2:$AB$853,_xlfn.AGGREGATE(15,6,(ROW(ScheduleRef!$D$2:$AB$853)-ROW(ScheduleRef!$D$2)+1)/(ScheduleRef!$D$2:$D$853&lt;&gt;""),ROWS(ScheduleCompile!L$1:L683)),COLUMNS($A683:L683))</f>
        <v>62.6</v>
      </c>
      <c r="M683" s="1">
        <f>INDEX(ScheduleRef!$D$2:$AB$853,_xlfn.AGGREGATE(15,6,(ROW(ScheduleRef!$D$2:$AB$853)-ROW(ScheduleRef!$D$2)+1)/(ScheduleRef!$D$2:$D$853&lt;&gt;""),ROWS(ScheduleCompile!M$1:M683)),COLUMNS($A683:M683))</f>
        <v>62.6</v>
      </c>
      <c r="N683" s="1">
        <f>INDEX(ScheduleRef!$D$2:$AB$853,_xlfn.AGGREGATE(15,6,(ROW(ScheduleRef!$D$2:$AB$853)-ROW(ScheduleRef!$D$2)+1)/(ScheduleRef!$D$2:$D$853&lt;&gt;""),ROWS(ScheduleCompile!N$1:N683)),COLUMNS($A683:N683))</f>
        <v>62.6</v>
      </c>
      <c r="O683" s="1">
        <f>INDEX(ScheduleRef!$D$2:$AB$853,_xlfn.AGGREGATE(15,6,(ROW(ScheduleRef!$D$2:$AB$853)-ROW(ScheduleRef!$D$2)+1)/(ScheduleRef!$D$2:$D$853&lt;&gt;""),ROWS(ScheduleCompile!O$1:O683)),COLUMNS($A683:O683))</f>
        <v>62.6</v>
      </c>
      <c r="P683" s="1">
        <f>INDEX(ScheduleRef!$D$2:$AB$853,_xlfn.AGGREGATE(15,6,(ROW(ScheduleRef!$D$2:$AB$853)-ROW(ScheduleRef!$D$2)+1)/(ScheduleRef!$D$2:$D$853&lt;&gt;""),ROWS(ScheduleCompile!P$1:P683)),COLUMNS($A683:P683))</f>
        <v>62.6</v>
      </c>
      <c r="Q683" s="1">
        <f>INDEX(ScheduleRef!$D$2:$AB$853,_xlfn.AGGREGATE(15,6,(ROW(ScheduleRef!$D$2:$AB$853)-ROW(ScheduleRef!$D$2)+1)/(ScheduleRef!$D$2:$D$853&lt;&gt;""),ROWS(ScheduleCompile!Q$1:Q683)),COLUMNS($A683:Q683))</f>
        <v>62.6</v>
      </c>
      <c r="R683" s="1">
        <f>INDEX(ScheduleRef!$D$2:$AB$853,_xlfn.AGGREGATE(15,6,(ROW(ScheduleRef!$D$2:$AB$853)-ROW(ScheduleRef!$D$2)+1)/(ScheduleRef!$D$2:$D$853&lt;&gt;""),ROWS(ScheduleCompile!R$1:R683)),COLUMNS($A683:R683))</f>
        <v>62.6</v>
      </c>
      <c r="S683" s="1">
        <f>INDEX(ScheduleRef!$D$2:$AB$853,_xlfn.AGGREGATE(15,6,(ROW(ScheduleRef!$D$2:$AB$853)-ROW(ScheduleRef!$D$2)+1)/(ScheduleRef!$D$2:$D$853&lt;&gt;""),ROWS(ScheduleCompile!S$1:S683)),COLUMNS($A683:S683))</f>
        <v>62.6</v>
      </c>
      <c r="T683" s="1">
        <f>INDEX(ScheduleRef!$D$2:$AB$853,_xlfn.AGGREGATE(15,6,(ROW(ScheduleRef!$D$2:$AB$853)-ROW(ScheduleRef!$D$2)+1)/(ScheduleRef!$D$2:$D$853&lt;&gt;""),ROWS(ScheduleCompile!T$1:T683)),COLUMNS($A683:T683))</f>
        <v>62.6</v>
      </c>
      <c r="U683" s="1">
        <f>INDEX(ScheduleRef!$D$2:$AB$853,_xlfn.AGGREGATE(15,6,(ROW(ScheduleRef!$D$2:$AB$853)-ROW(ScheduleRef!$D$2)+1)/(ScheduleRef!$D$2:$D$853&lt;&gt;""),ROWS(ScheduleCompile!U$1:U683)),COLUMNS($A683:U683))</f>
        <v>62.6</v>
      </c>
      <c r="V683" s="1">
        <f>INDEX(ScheduleRef!$D$2:$AB$853,_xlfn.AGGREGATE(15,6,(ROW(ScheduleRef!$D$2:$AB$853)-ROW(ScheduleRef!$D$2)+1)/(ScheduleRef!$D$2:$D$853&lt;&gt;""),ROWS(ScheduleCompile!V$1:V683)),COLUMNS($A683:V683))</f>
        <v>62.6</v>
      </c>
      <c r="W683" s="1">
        <f>INDEX(ScheduleRef!$D$2:$AB$853,_xlfn.AGGREGATE(15,6,(ROW(ScheduleRef!$D$2:$AB$853)-ROW(ScheduleRef!$D$2)+1)/(ScheduleRef!$D$2:$D$853&lt;&gt;""),ROWS(ScheduleCompile!W$1:W683)),COLUMNS($A683:W683))</f>
        <v>62.6</v>
      </c>
      <c r="X683" s="1">
        <f>INDEX(ScheduleRef!$D$2:$AB$853,_xlfn.AGGREGATE(15,6,(ROW(ScheduleRef!$D$2:$AB$853)-ROW(ScheduleRef!$D$2)+1)/(ScheduleRef!$D$2:$D$853&lt;&gt;""),ROWS(ScheduleCompile!X$1:X683)),COLUMNS($A683:X683))</f>
        <v>62.6</v>
      </c>
      <c r="Y683" s="1">
        <f>INDEX(ScheduleRef!$D$2:$AB$853,_xlfn.AGGREGATE(15,6,(ROW(ScheduleRef!$D$2:$AB$853)-ROW(ScheduleRef!$D$2)+1)/(ScheduleRef!$D$2:$D$853&lt;&gt;""),ROWS(ScheduleCompile!Y$1:Y683)),COLUMNS($A683:Y683))</f>
        <v>62.6</v>
      </c>
    </row>
    <row r="684" spans="1:25" x14ac:dyDescent="0.25">
      <c r="A684" s="30" t="str">
        <f>INDEX(ScheduleRef!$D$2:$AB$853,_xlfn.AGGREGATE(15,6,(ROW(ScheduleRef!$D$2:$AB$853)-ROW(ScheduleRef!$D$2)+1)/(ScheduleRef!$D$2:$D$853&lt;&gt;""),ROWS(ScheduleCompile!A$1:A684)),COLUMNS($A684:A684))</f>
        <v>WaterMainCZ13Nov</v>
      </c>
      <c r="B684" s="1">
        <f>INDEX(ScheduleRef!$D$2:$AB$853,_xlfn.AGGREGATE(15,6,(ROW(ScheduleRef!$D$2:$AB$853)-ROW(ScheduleRef!$D$2)+1)/(ScheduleRef!$D$2:$D$853&lt;&gt;""),ROWS(ScheduleCompile!B$1:B684)),COLUMNS($A684:B684))</f>
        <v>58.6</v>
      </c>
      <c r="C684" s="1">
        <f>INDEX(ScheduleRef!$D$2:$AB$853,_xlfn.AGGREGATE(15,6,(ROW(ScheduleRef!$D$2:$AB$853)-ROW(ScheduleRef!$D$2)+1)/(ScheduleRef!$D$2:$D$853&lt;&gt;""),ROWS(ScheduleCompile!C$1:C684)),COLUMNS($A684:C684))</f>
        <v>58.6</v>
      </c>
      <c r="D684" s="1">
        <f>INDEX(ScheduleRef!$D$2:$AB$853,_xlfn.AGGREGATE(15,6,(ROW(ScheduleRef!$D$2:$AB$853)-ROW(ScheduleRef!$D$2)+1)/(ScheduleRef!$D$2:$D$853&lt;&gt;""),ROWS(ScheduleCompile!D$1:D684)),COLUMNS($A684:D684))</f>
        <v>58.6</v>
      </c>
      <c r="E684" s="1">
        <f>INDEX(ScheduleRef!$D$2:$AB$853,_xlfn.AGGREGATE(15,6,(ROW(ScheduleRef!$D$2:$AB$853)-ROW(ScheduleRef!$D$2)+1)/(ScheduleRef!$D$2:$D$853&lt;&gt;""),ROWS(ScheduleCompile!E$1:E684)),COLUMNS($A684:E684))</f>
        <v>58.6</v>
      </c>
      <c r="F684" s="1">
        <f>INDEX(ScheduleRef!$D$2:$AB$853,_xlfn.AGGREGATE(15,6,(ROW(ScheduleRef!$D$2:$AB$853)-ROW(ScheduleRef!$D$2)+1)/(ScheduleRef!$D$2:$D$853&lt;&gt;""),ROWS(ScheduleCompile!F$1:F684)),COLUMNS($A684:F684))</f>
        <v>58.6</v>
      </c>
      <c r="G684" s="1">
        <f>INDEX(ScheduleRef!$D$2:$AB$853,_xlfn.AGGREGATE(15,6,(ROW(ScheduleRef!$D$2:$AB$853)-ROW(ScheduleRef!$D$2)+1)/(ScheduleRef!$D$2:$D$853&lt;&gt;""),ROWS(ScheduleCompile!G$1:G684)),COLUMNS($A684:G684))</f>
        <v>58.6</v>
      </c>
      <c r="H684" s="1">
        <f>INDEX(ScheduleRef!$D$2:$AB$853,_xlfn.AGGREGATE(15,6,(ROW(ScheduleRef!$D$2:$AB$853)-ROW(ScheduleRef!$D$2)+1)/(ScheduleRef!$D$2:$D$853&lt;&gt;""),ROWS(ScheduleCompile!H$1:H684)),COLUMNS($A684:H684))</f>
        <v>58.6</v>
      </c>
      <c r="I684" s="1">
        <f>INDEX(ScheduleRef!$D$2:$AB$853,_xlfn.AGGREGATE(15,6,(ROW(ScheduleRef!$D$2:$AB$853)-ROW(ScheduleRef!$D$2)+1)/(ScheduleRef!$D$2:$D$853&lt;&gt;""),ROWS(ScheduleCompile!I$1:I684)),COLUMNS($A684:I684))</f>
        <v>58.6</v>
      </c>
      <c r="J684" s="1">
        <f>INDEX(ScheduleRef!$D$2:$AB$853,_xlfn.AGGREGATE(15,6,(ROW(ScheduleRef!$D$2:$AB$853)-ROW(ScheduleRef!$D$2)+1)/(ScheduleRef!$D$2:$D$853&lt;&gt;""),ROWS(ScheduleCompile!J$1:J684)),COLUMNS($A684:J684))</f>
        <v>58.6</v>
      </c>
      <c r="K684" s="1">
        <f>INDEX(ScheduleRef!$D$2:$AB$853,_xlfn.AGGREGATE(15,6,(ROW(ScheduleRef!$D$2:$AB$853)-ROW(ScheduleRef!$D$2)+1)/(ScheduleRef!$D$2:$D$853&lt;&gt;""),ROWS(ScheduleCompile!K$1:K684)),COLUMNS($A684:K684))</f>
        <v>58.6</v>
      </c>
      <c r="L684" s="1">
        <f>INDEX(ScheduleRef!$D$2:$AB$853,_xlfn.AGGREGATE(15,6,(ROW(ScheduleRef!$D$2:$AB$853)-ROW(ScheduleRef!$D$2)+1)/(ScheduleRef!$D$2:$D$853&lt;&gt;""),ROWS(ScheduleCompile!L$1:L684)),COLUMNS($A684:L684))</f>
        <v>58.6</v>
      </c>
      <c r="M684" s="1">
        <f>INDEX(ScheduleRef!$D$2:$AB$853,_xlfn.AGGREGATE(15,6,(ROW(ScheduleRef!$D$2:$AB$853)-ROW(ScheduleRef!$D$2)+1)/(ScheduleRef!$D$2:$D$853&lt;&gt;""),ROWS(ScheduleCompile!M$1:M684)),COLUMNS($A684:M684))</f>
        <v>58.6</v>
      </c>
      <c r="N684" s="1">
        <f>INDEX(ScheduleRef!$D$2:$AB$853,_xlfn.AGGREGATE(15,6,(ROW(ScheduleRef!$D$2:$AB$853)-ROW(ScheduleRef!$D$2)+1)/(ScheduleRef!$D$2:$D$853&lt;&gt;""),ROWS(ScheduleCompile!N$1:N684)),COLUMNS($A684:N684))</f>
        <v>58.6</v>
      </c>
      <c r="O684" s="1">
        <f>INDEX(ScheduleRef!$D$2:$AB$853,_xlfn.AGGREGATE(15,6,(ROW(ScheduleRef!$D$2:$AB$853)-ROW(ScheduleRef!$D$2)+1)/(ScheduleRef!$D$2:$D$853&lt;&gt;""),ROWS(ScheduleCompile!O$1:O684)),COLUMNS($A684:O684))</f>
        <v>58.6</v>
      </c>
      <c r="P684" s="1">
        <f>INDEX(ScheduleRef!$D$2:$AB$853,_xlfn.AGGREGATE(15,6,(ROW(ScheduleRef!$D$2:$AB$853)-ROW(ScheduleRef!$D$2)+1)/(ScheduleRef!$D$2:$D$853&lt;&gt;""),ROWS(ScheduleCompile!P$1:P684)),COLUMNS($A684:P684))</f>
        <v>58.6</v>
      </c>
      <c r="Q684" s="1">
        <f>INDEX(ScheduleRef!$D$2:$AB$853,_xlfn.AGGREGATE(15,6,(ROW(ScheduleRef!$D$2:$AB$853)-ROW(ScheduleRef!$D$2)+1)/(ScheduleRef!$D$2:$D$853&lt;&gt;""),ROWS(ScheduleCompile!Q$1:Q684)),COLUMNS($A684:Q684))</f>
        <v>58.6</v>
      </c>
      <c r="R684" s="1">
        <f>INDEX(ScheduleRef!$D$2:$AB$853,_xlfn.AGGREGATE(15,6,(ROW(ScheduleRef!$D$2:$AB$853)-ROW(ScheduleRef!$D$2)+1)/(ScheduleRef!$D$2:$D$853&lt;&gt;""),ROWS(ScheduleCompile!R$1:R684)),COLUMNS($A684:R684))</f>
        <v>58.6</v>
      </c>
      <c r="S684" s="1">
        <f>INDEX(ScheduleRef!$D$2:$AB$853,_xlfn.AGGREGATE(15,6,(ROW(ScheduleRef!$D$2:$AB$853)-ROW(ScheduleRef!$D$2)+1)/(ScheduleRef!$D$2:$D$853&lt;&gt;""),ROWS(ScheduleCompile!S$1:S684)),COLUMNS($A684:S684))</f>
        <v>58.6</v>
      </c>
      <c r="T684" s="1">
        <f>INDEX(ScheduleRef!$D$2:$AB$853,_xlfn.AGGREGATE(15,6,(ROW(ScheduleRef!$D$2:$AB$853)-ROW(ScheduleRef!$D$2)+1)/(ScheduleRef!$D$2:$D$853&lt;&gt;""),ROWS(ScheduleCompile!T$1:T684)),COLUMNS($A684:T684))</f>
        <v>58.6</v>
      </c>
      <c r="U684" s="1">
        <f>INDEX(ScheduleRef!$D$2:$AB$853,_xlfn.AGGREGATE(15,6,(ROW(ScheduleRef!$D$2:$AB$853)-ROW(ScheduleRef!$D$2)+1)/(ScheduleRef!$D$2:$D$853&lt;&gt;""),ROWS(ScheduleCompile!U$1:U684)),COLUMNS($A684:U684))</f>
        <v>58.6</v>
      </c>
      <c r="V684" s="1">
        <f>INDEX(ScheduleRef!$D$2:$AB$853,_xlfn.AGGREGATE(15,6,(ROW(ScheduleRef!$D$2:$AB$853)-ROW(ScheduleRef!$D$2)+1)/(ScheduleRef!$D$2:$D$853&lt;&gt;""),ROWS(ScheduleCompile!V$1:V684)),COLUMNS($A684:V684))</f>
        <v>58.6</v>
      </c>
      <c r="W684" s="1">
        <f>INDEX(ScheduleRef!$D$2:$AB$853,_xlfn.AGGREGATE(15,6,(ROW(ScheduleRef!$D$2:$AB$853)-ROW(ScheduleRef!$D$2)+1)/(ScheduleRef!$D$2:$D$853&lt;&gt;""),ROWS(ScheduleCompile!W$1:W684)),COLUMNS($A684:W684))</f>
        <v>58.6</v>
      </c>
      <c r="X684" s="1">
        <f>INDEX(ScheduleRef!$D$2:$AB$853,_xlfn.AGGREGATE(15,6,(ROW(ScheduleRef!$D$2:$AB$853)-ROW(ScheduleRef!$D$2)+1)/(ScheduleRef!$D$2:$D$853&lt;&gt;""),ROWS(ScheduleCompile!X$1:X684)),COLUMNS($A684:X684))</f>
        <v>58.6</v>
      </c>
      <c r="Y684" s="1">
        <f>INDEX(ScheduleRef!$D$2:$AB$853,_xlfn.AGGREGATE(15,6,(ROW(ScheduleRef!$D$2:$AB$853)-ROW(ScheduleRef!$D$2)+1)/(ScheduleRef!$D$2:$D$853&lt;&gt;""),ROWS(ScheduleCompile!Y$1:Y684)),COLUMNS($A684:Y684))</f>
        <v>58.6</v>
      </c>
    </row>
    <row r="685" spans="1:25" x14ac:dyDescent="0.25">
      <c r="A685" s="30" t="str">
        <f>INDEX(ScheduleRef!$D$2:$AB$853,_xlfn.AGGREGATE(15,6,(ROW(ScheduleRef!$D$2:$AB$853)-ROW(ScheduleRef!$D$2)+1)/(ScheduleRef!$D$2:$D$853&lt;&gt;""),ROWS(ScheduleCompile!A$1:A685)),COLUMNS($A685:A685))</f>
        <v>WaterMainCZ13Dec</v>
      </c>
      <c r="B685" s="1">
        <f>INDEX(ScheduleRef!$D$2:$AB$853,_xlfn.AGGREGATE(15,6,(ROW(ScheduleRef!$D$2:$AB$853)-ROW(ScheduleRef!$D$2)+1)/(ScheduleRef!$D$2:$D$853&lt;&gt;""),ROWS(ScheduleCompile!B$1:B685)),COLUMNS($A685:B685))</f>
        <v>53.7</v>
      </c>
      <c r="C685" s="1">
        <f>INDEX(ScheduleRef!$D$2:$AB$853,_xlfn.AGGREGATE(15,6,(ROW(ScheduleRef!$D$2:$AB$853)-ROW(ScheduleRef!$D$2)+1)/(ScheduleRef!$D$2:$D$853&lt;&gt;""),ROWS(ScheduleCompile!C$1:C685)),COLUMNS($A685:C685))</f>
        <v>53.7</v>
      </c>
      <c r="D685" s="1">
        <f>INDEX(ScheduleRef!$D$2:$AB$853,_xlfn.AGGREGATE(15,6,(ROW(ScheduleRef!$D$2:$AB$853)-ROW(ScheduleRef!$D$2)+1)/(ScheduleRef!$D$2:$D$853&lt;&gt;""),ROWS(ScheduleCompile!D$1:D685)),COLUMNS($A685:D685))</f>
        <v>53.7</v>
      </c>
      <c r="E685" s="1">
        <f>INDEX(ScheduleRef!$D$2:$AB$853,_xlfn.AGGREGATE(15,6,(ROW(ScheduleRef!$D$2:$AB$853)-ROW(ScheduleRef!$D$2)+1)/(ScheduleRef!$D$2:$D$853&lt;&gt;""),ROWS(ScheduleCompile!E$1:E685)),COLUMNS($A685:E685))</f>
        <v>53.7</v>
      </c>
      <c r="F685" s="1">
        <f>INDEX(ScheduleRef!$D$2:$AB$853,_xlfn.AGGREGATE(15,6,(ROW(ScheduleRef!$D$2:$AB$853)-ROW(ScheduleRef!$D$2)+1)/(ScheduleRef!$D$2:$D$853&lt;&gt;""),ROWS(ScheduleCompile!F$1:F685)),COLUMNS($A685:F685))</f>
        <v>53.7</v>
      </c>
      <c r="G685" s="1">
        <f>INDEX(ScheduleRef!$D$2:$AB$853,_xlfn.AGGREGATE(15,6,(ROW(ScheduleRef!$D$2:$AB$853)-ROW(ScheduleRef!$D$2)+1)/(ScheduleRef!$D$2:$D$853&lt;&gt;""),ROWS(ScheduleCompile!G$1:G685)),COLUMNS($A685:G685))</f>
        <v>53.7</v>
      </c>
      <c r="H685" s="1">
        <f>INDEX(ScheduleRef!$D$2:$AB$853,_xlfn.AGGREGATE(15,6,(ROW(ScheduleRef!$D$2:$AB$853)-ROW(ScheduleRef!$D$2)+1)/(ScheduleRef!$D$2:$D$853&lt;&gt;""),ROWS(ScheduleCompile!H$1:H685)),COLUMNS($A685:H685))</f>
        <v>53.7</v>
      </c>
      <c r="I685" s="1">
        <f>INDEX(ScheduleRef!$D$2:$AB$853,_xlfn.AGGREGATE(15,6,(ROW(ScheduleRef!$D$2:$AB$853)-ROW(ScheduleRef!$D$2)+1)/(ScheduleRef!$D$2:$D$853&lt;&gt;""),ROWS(ScheduleCompile!I$1:I685)),COLUMNS($A685:I685))</f>
        <v>53.7</v>
      </c>
      <c r="J685" s="1">
        <f>INDEX(ScheduleRef!$D$2:$AB$853,_xlfn.AGGREGATE(15,6,(ROW(ScheduleRef!$D$2:$AB$853)-ROW(ScheduleRef!$D$2)+1)/(ScheduleRef!$D$2:$D$853&lt;&gt;""),ROWS(ScheduleCompile!J$1:J685)),COLUMNS($A685:J685))</f>
        <v>53.7</v>
      </c>
      <c r="K685" s="1">
        <f>INDEX(ScheduleRef!$D$2:$AB$853,_xlfn.AGGREGATE(15,6,(ROW(ScheduleRef!$D$2:$AB$853)-ROW(ScheduleRef!$D$2)+1)/(ScheduleRef!$D$2:$D$853&lt;&gt;""),ROWS(ScheduleCompile!K$1:K685)),COLUMNS($A685:K685))</f>
        <v>53.7</v>
      </c>
      <c r="L685" s="1">
        <f>INDEX(ScheduleRef!$D$2:$AB$853,_xlfn.AGGREGATE(15,6,(ROW(ScheduleRef!$D$2:$AB$853)-ROW(ScheduleRef!$D$2)+1)/(ScheduleRef!$D$2:$D$853&lt;&gt;""),ROWS(ScheduleCompile!L$1:L685)),COLUMNS($A685:L685))</f>
        <v>53.7</v>
      </c>
      <c r="M685" s="1">
        <f>INDEX(ScheduleRef!$D$2:$AB$853,_xlfn.AGGREGATE(15,6,(ROW(ScheduleRef!$D$2:$AB$853)-ROW(ScheduleRef!$D$2)+1)/(ScheduleRef!$D$2:$D$853&lt;&gt;""),ROWS(ScheduleCompile!M$1:M685)),COLUMNS($A685:M685))</f>
        <v>53.7</v>
      </c>
      <c r="N685" s="1">
        <f>INDEX(ScheduleRef!$D$2:$AB$853,_xlfn.AGGREGATE(15,6,(ROW(ScheduleRef!$D$2:$AB$853)-ROW(ScheduleRef!$D$2)+1)/(ScheduleRef!$D$2:$D$853&lt;&gt;""),ROWS(ScheduleCompile!N$1:N685)),COLUMNS($A685:N685))</f>
        <v>53.7</v>
      </c>
      <c r="O685" s="1">
        <f>INDEX(ScheduleRef!$D$2:$AB$853,_xlfn.AGGREGATE(15,6,(ROW(ScheduleRef!$D$2:$AB$853)-ROW(ScheduleRef!$D$2)+1)/(ScheduleRef!$D$2:$D$853&lt;&gt;""),ROWS(ScheduleCompile!O$1:O685)),COLUMNS($A685:O685))</f>
        <v>53.7</v>
      </c>
      <c r="P685" s="1">
        <f>INDEX(ScheduleRef!$D$2:$AB$853,_xlfn.AGGREGATE(15,6,(ROW(ScheduleRef!$D$2:$AB$853)-ROW(ScheduleRef!$D$2)+1)/(ScheduleRef!$D$2:$D$853&lt;&gt;""),ROWS(ScheduleCompile!P$1:P685)),COLUMNS($A685:P685))</f>
        <v>53.7</v>
      </c>
      <c r="Q685" s="1">
        <f>INDEX(ScheduleRef!$D$2:$AB$853,_xlfn.AGGREGATE(15,6,(ROW(ScheduleRef!$D$2:$AB$853)-ROW(ScheduleRef!$D$2)+1)/(ScheduleRef!$D$2:$D$853&lt;&gt;""),ROWS(ScheduleCompile!Q$1:Q685)),COLUMNS($A685:Q685))</f>
        <v>53.7</v>
      </c>
      <c r="R685" s="1">
        <f>INDEX(ScheduleRef!$D$2:$AB$853,_xlfn.AGGREGATE(15,6,(ROW(ScheduleRef!$D$2:$AB$853)-ROW(ScheduleRef!$D$2)+1)/(ScheduleRef!$D$2:$D$853&lt;&gt;""),ROWS(ScheduleCompile!R$1:R685)),COLUMNS($A685:R685))</f>
        <v>53.7</v>
      </c>
      <c r="S685" s="1">
        <f>INDEX(ScheduleRef!$D$2:$AB$853,_xlfn.AGGREGATE(15,6,(ROW(ScheduleRef!$D$2:$AB$853)-ROW(ScheduleRef!$D$2)+1)/(ScheduleRef!$D$2:$D$853&lt;&gt;""),ROWS(ScheduleCompile!S$1:S685)),COLUMNS($A685:S685))</f>
        <v>53.7</v>
      </c>
      <c r="T685" s="1">
        <f>INDEX(ScheduleRef!$D$2:$AB$853,_xlfn.AGGREGATE(15,6,(ROW(ScheduleRef!$D$2:$AB$853)-ROW(ScheduleRef!$D$2)+1)/(ScheduleRef!$D$2:$D$853&lt;&gt;""),ROWS(ScheduleCompile!T$1:T685)),COLUMNS($A685:T685))</f>
        <v>53.7</v>
      </c>
      <c r="U685" s="1">
        <f>INDEX(ScheduleRef!$D$2:$AB$853,_xlfn.AGGREGATE(15,6,(ROW(ScheduleRef!$D$2:$AB$853)-ROW(ScheduleRef!$D$2)+1)/(ScheduleRef!$D$2:$D$853&lt;&gt;""),ROWS(ScheduleCompile!U$1:U685)),COLUMNS($A685:U685))</f>
        <v>53.7</v>
      </c>
      <c r="V685" s="1">
        <f>INDEX(ScheduleRef!$D$2:$AB$853,_xlfn.AGGREGATE(15,6,(ROW(ScheduleRef!$D$2:$AB$853)-ROW(ScheduleRef!$D$2)+1)/(ScheduleRef!$D$2:$D$853&lt;&gt;""),ROWS(ScheduleCompile!V$1:V685)),COLUMNS($A685:V685))</f>
        <v>53.7</v>
      </c>
      <c r="W685" s="1">
        <f>INDEX(ScheduleRef!$D$2:$AB$853,_xlfn.AGGREGATE(15,6,(ROW(ScheduleRef!$D$2:$AB$853)-ROW(ScheduleRef!$D$2)+1)/(ScheduleRef!$D$2:$D$853&lt;&gt;""),ROWS(ScheduleCompile!W$1:W685)),COLUMNS($A685:W685))</f>
        <v>53.7</v>
      </c>
      <c r="X685" s="1">
        <f>INDEX(ScheduleRef!$D$2:$AB$853,_xlfn.AGGREGATE(15,6,(ROW(ScheduleRef!$D$2:$AB$853)-ROW(ScheduleRef!$D$2)+1)/(ScheduleRef!$D$2:$D$853&lt;&gt;""),ROWS(ScheduleCompile!X$1:X685)),COLUMNS($A685:X685))</f>
        <v>53.7</v>
      </c>
      <c r="Y685" s="1">
        <f>INDEX(ScheduleRef!$D$2:$AB$853,_xlfn.AGGREGATE(15,6,(ROW(ScheduleRef!$D$2:$AB$853)-ROW(ScheduleRef!$D$2)+1)/(ScheduleRef!$D$2:$D$853&lt;&gt;""),ROWS(ScheduleCompile!Y$1:Y685)),COLUMNS($A685:Y685))</f>
        <v>53.7</v>
      </c>
    </row>
    <row r="686" spans="1:25" x14ac:dyDescent="0.25">
      <c r="A686" s="30" t="str">
        <f>INDEX(ScheduleRef!$D$2:$AB$853,_xlfn.AGGREGATE(15,6,(ROW(ScheduleRef!$D$2:$AB$853)-ROW(ScheduleRef!$D$2)+1)/(ScheduleRef!$D$2:$D$853&lt;&gt;""),ROWS(ScheduleCompile!A$1:A686)),COLUMNS($A686:A686))</f>
        <v>WaterMainCZ14Jan</v>
      </c>
      <c r="B686" s="1">
        <f>INDEX(ScheduleRef!$D$2:$AB$853,_xlfn.AGGREGATE(15,6,(ROW(ScheduleRef!$D$2:$AB$853)-ROW(ScheduleRef!$D$2)+1)/(ScheduleRef!$D$2:$D$853&lt;&gt;""),ROWS(ScheduleCompile!B$1:B686)),COLUMNS($A686:B686))</f>
        <v>50.1</v>
      </c>
      <c r="C686" s="1">
        <f>INDEX(ScheduleRef!$D$2:$AB$853,_xlfn.AGGREGATE(15,6,(ROW(ScheduleRef!$D$2:$AB$853)-ROW(ScheduleRef!$D$2)+1)/(ScheduleRef!$D$2:$D$853&lt;&gt;""),ROWS(ScheduleCompile!C$1:C686)),COLUMNS($A686:C686))</f>
        <v>50.1</v>
      </c>
      <c r="D686" s="1">
        <f>INDEX(ScheduleRef!$D$2:$AB$853,_xlfn.AGGREGATE(15,6,(ROW(ScheduleRef!$D$2:$AB$853)-ROW(ScheduleRef!$D$2)+1)/(ScheduleRef!$D$2:$D$853&lt;&gt;""),ROWS(ScheduleCompile!D$1:D686)),COLUMNS($A686:D686))</f>
        <v>50.1</v>
      </c>
      <c r="E686" s="1">
        <f>INDEX(ScheduleRef!$D$2:$AB$853,_xlfn.AGGREGATE(15,6,(ROW(ScheduleRef!$D$2:$AB$853)-ROW(ScheduleRef!$D$2)+1)/(ScheduleRef!$D$2:$D$853&lt;&gt;""),ROWS(ScheduleCompile!E$1:E686)),COLUMNS($A686:E686))</f>
        <v>50.1</v>
      </c>
      <c r="F686" s="1">
        <f>INDEX(ScheduleRef!$D$2:$AB$853,_xlfn.AGGREGATE(15,6,(ROW(ScheduleRef!$D$2:$AB$853)-ROW(ScheduleRef!$D$2)+1)/(ScheduleRef!$D$2:$D$853&lt;&gt;""),ROWS(ScheduleCompile!F$1:F686)),COLUMNS($A686:F686))</f>
        <v>50.1</v>
      </c>
      <c r="G686" s="1">
        <f>INDEX(ScheduleRef!$D$2:$AB$853,_xlfn.AGGREGATE(15,6,(ROW(ScheduleRef!$D$2:$AB$853)-ROW(ScheduleRef!$D$2)+1)/(ScheduleRef!$D$2:$D$853&lt;&gt;""),ROWS(ScheduleCompile!G$1:G686)),COLUMNS($A686:G686))</f>
        <v>50.1</v>
      </c>
      <c r="H686" s="1">
        <f>INDEX(ScheduleRef!$D$2:$AB$853,_xlfn.AGGREGATE(15,6,(ROW(ScheduleRef!$D$2:$AB$853)-ROW(ScheduleRef!$D$2)+1)/(ScheduleRef!$D$2:$D$853&lt;&gt;""),ROWS(ScheduleCompile!H$1:H686)),COLUMNS($A686:H686))</f>
        <v>50.1</v>
      </c>
      <c r="I686" s="1">
        <f>INDEX(ScheduleRef!$D$2:$AB$853,_xlfn.AGGREGATE(15,6,(ROW(ScheduleRef!$D$2:$AB$853)-ROW(ScheduleRef!$D$2)+1)/(ScheduleRef!$D$2:$D$853&lt;&gt;""),ROWS(ScheduleCompile!I$1:I686)),COLUMNS($A686:I686))</f>
        <v>50.1</v>
      </c>
      <c r="J686" s="1">
        <f>INDEX(ScheduleRef!$D$2:$AB$853,_xlfn.AGGREGATE(15,6,(ROW(ScheduleRef!$D$2:$AB$853)-ROW(ScheduleRef!$D$2)+1)/(ScheduleRef!$D$2:$D$853&lt;&gt;""),ROWS(ScheduleCompile!J$1:J686)),COLUMNS($A686:J686))</f>
        <v>50.1</v>
      </c>
      <c r="K686" s="1">
        <f>INDEX(ScheduleRef!$D$2:$AB$853,_xlfn.AGGREGATE(15,6,(ROW(ScheduleRef!$D$2:$AB$853)-ROW(ScheduleRef!$D$2)+1)/(ScheduleRef!$D$2:$D$853&lt;&gt;""),ROWS(ScheduleCompile!K$1:K686)),COLUMNS($A686:K686))</f>
        <v>50.1</v>
      </c>
      <c r="L686" s="1">
        <f>INDEX(ScheduleRef!$D$2:$AB$853,_xlfn.AGGREGATE(15,6,(ROW(ScheduleRef!$D$2:$AB$853)-ROW(ScheduleRef!$D$2)+1)/(ScheduleRef!$D$2:$D$853&lt;&gt;""),ROWS(ScheduleCompile!L$1:L686)),COLUMNS($A686:L686))</f>
        <v>50.1</v>
      </c>
      <c r="M686" s="1">
        <f>INDEX(ScheduleRef!$D$2:$AB$853,_xlfn.AGGREGATE(15,6,(ROW(ScheduleRef!$D$2:$AB$853)-ROW(ScheduleRef!$D$2)+1)/(ScheduleRef!$D$2:$D$853&lt;&gt;""),ROWS(ScheduleCompile!M$1:M686)),COLUMNS($A686:M686))</f>
        <v>50.1</v>
      </c>
      <c r="N686" s="1">
        <f>INDEX(ScheduleRef!$D$2:$AB$853,_xlfn.AGGREGATE(15,6,(ROW(ScheduleRef!$D$2:$AB$853)-ROW(ScheduleRef!$D$2)+1)/(ScheduleRef!$D$2:$D$853&lt;&gt;""),ROWS(ScheduleCompile!N$1:N686)),COLUMNS($A686:N686))</f>
        <v>50.1</v>
      </c>
      <c r="O686" s="1">
        <f>INDEX(ScheduleRef!$D$2:$AB$853,_xlfn.AGGREGATE(15,6,(ROW(ScheduleRef!$D$2:$AB$853)-ROW(ScheduleRef!$D$2)+1)/(ScheduleRef!$D$2:$D$853&lt;&gt;""),ROWS(ScheduleCompile!O$1:O686)),COLUMNS($A686:O686))</f>
        <v>50.1</v>
      </c>
      <c r="P686" s="1">
        <f>INDEX(ScheduleRef!$D$2:$AB$853,_xlfn.AGGREGATE(15,6,(ROW(ScheduleRef!$D$2:$AB$853)-ROW(ScheduleRef!$D$2)+1)/(ScheduleRef!$D$2:$D$853&lt;&gt;""),ROWS(ScheduleCompile!P$1:P686)),COLUMNS($A686:P686))</f>
        <v>50.1</v>
      </c>
      <c r="Q686" s="1">
        <f>INDEX(ScheduleRef!$D$2:$AB$853,_xlfn.AGGREGATE(15,6,(ROW(ScheduleRef!$D$2:$AB$853)-ROW(ScheduleRef!$D$2)+1)/(ScheduleRef!$D$2:$D$853&lt;&gt;""),ROWS(ScheduleCompile!Q$1:Q686)),COLUMNS($A686:Q686))</f>
        <v>50.1</v>
      </c>
      <c r="R686" s="1">
        <f>INDEX(ScheduleRef!$D$2:$AB$853,_xlfn.AGGREGATE(15,6,(ROW(ScheduleRef!$D$2:$AB$853)-ROW(ScheduleRef!$D$2)+1)/(ScheduleRef!$D$2:$D$853&lt;&gt;""),ROWS(ScheduleCompile!R$1:R686)),COLUMNS($A686:R686))</f>
        <v>50.1</v>
      </c>
      <c r="S686" s="1">
        <f>INDEX(ScheduleRef!$D$2:$AB$853,_xlfn.AGGREGATE(15,6,(ROW(ScheduleRef!$D$2:$AB$853)-ROW(ScheduleRef!$D$2)+1)/(ScheduleRef!$D$2:$D$853&lt;&gt;""),ROWS(ScheduleCompile!S$1:S686)),COLUMNS($A686:S686))</f>
        <v>50.1</v>
      </c>
      <c r="T686" s="1">
        <f>INDEX(ScheduleRef!$D$2:$AB$853,_xlfn.AGGREGATE(15,6,(ROW(ScheduleRef!$D$2:$AB$853)-ROW(ScheduleRef!$D$2)+1)/(ScheduleRef!$D$2:$D$853&lt;&gt;""),ROWS(ScheduleCompile!T$1:T686)),COLUMNS($A686:T686))</f>
        <v>50.1</v>
      </c>
      <c r="U686" s="1">
        <f>INDEX(ScheduleRef!$D$2:$AB$853,_xlfn.AGGREGATE(15,6,(ROW(ScheduleRef!$D$2:$AB$853)-ROW(ScheduleRef!$D$2)+1)/(ScheduleRef!$D$2:$D$853&lt;&gt;""),ROWS(ScheduleCompile!U$1:U686)),COLUMNS($A686:U686))</f>
        <v>50.1</v>
      </c>
      <c r="V686" s="1">
        <f>INDEX(ScheduleRef!$D$2:$AB$853,_xlfn.AGGREGATE(15,6,(ROW(ScheduleRef!$D$2:$AB$853)-ROW(ScheduleRef!$D$2)+1)/(ScheduleRef!$D$2:$D$853&lt;&gt;""),ROWS(ScheduleCompile!V$1:V686)),COLUMNS($A686:V686))</f>
        <v>50.1</v>
      </c>
      <c r="W686" s="1">
        <f>INDEX(ScheduleRef!$D$2:$AB$853,_xlfn.AGGREGATE(15,6,(ROW(ScheduleRef!$D$2:$AB$853)-ROW(ScheduleRef!$D$2)+1)/(ScheduleRef!$D$2:$D$853&lt;&gt;""),ROWS(ScheduleCompile!W$1:W686)),COLUMNS($A686:W686))</f>
        <v>50.1</v>
      </c>
      <c r="X686" s="1">
        <f>INDEX(ScheduleRef!$D$2:$AB$853,_xlfn.AGGREGATE(15,6,(ROW(ScheduleRef!$D$2:$AB$853)-ROW(ScheduleRef!$D$2)+1)/(ScheduleRef!$D$2:$D$853&lt;&gt;""),ROWS(ScheduleCompile!X$1:X686)),COLUMNS($A686:X686))</f>
        <v>50.1</v>
      </c>
      <c r="Y686" s="1">
        <f>INDEX(ScheduleRef!$D$2:$AB$853,_xlfn.AGGREGATE(15,6,(ROW(ScheduleRef!$D$2:$AB$853)-ROW(ScheduleRef!$D$2)+1)/(ScheduleRef!$D$2:$D$853&lt;&gt;""),ROWS(ScheduleCompile!Y$1:Y686)),COLUMNS($A686:Y686))</f>
        <v>50.1</v>
      </c>
    </row>
    <row r="687" spans="1:25" x14ac:dyDescent="0.25">
      <c r="A687" s="30" t="str">
        <f>INDEX(ScheduleRef!$D$2:$AB$853,_xlfn.AGGREGATE(15,6,(ROW(ScheduleRef!$D$2:$AB$853)-ROW(ScheduleRef!$D$2)+1)/(ScheduleRef!$D$2:$D$853&lt;&gt;""),ROWS(ScheduleCompile!A$1:A687)),COLUMNS($A687:A687))</f>
        <v>WaterMainCZ14Feb</v>
      </c>
      <c r="B687" s="1">
        <f>INDEX(ScheduleRef!$D$2:$AB$853,_xlfn.AGGREGATE(15,6,(ROW(ScheduleRef!$D$2:$AB$853)-ROW(ScheduleRef!$D$2)+1)/(ScheduleRef!$D$2:$D$853&lt;&gt;""),ROWS(ScheduleCompile!B$1:B687)),COLUMNS($A687:B687))</f>
        <v>50.1</v>
      </c>
      <c r="C687" s="1">
        <f>INDEX(ScheduleRef!$D$2:$AB$853,_xlfn.AGGREGATE(15,6,(ROW(ScheduleRef!$D$2:$AB$853)-ROW(ScheduleRef!$D$2)+1)/(ScheduleRef!$D$2:$D$853&lt;&gt;""),ROWS(ScheduleCompile!C$1:C687)),COLUMNS($A687:C687))</f>
        <v>50.1</v>
      </c>
      <c r="D687" s="1">
        <f>INDEX(ScheduleRef!$D$2:$AB$853,_xlfn.AGGREGATE(15,6,(ROW(ScheduleRef!$D$2:$AB$853)-ROW(ScheduleRef!$D$2)+1)/(ScheduleRef!$D$2:$D$853&lt;&gt;""),ROWS(ScheduleCompile!D$1:D687)),COLUMNS($A687:D687))</f>
        <v>50.1</v>
      </c>
      <c r="E687" s="1">
        <f>INDEX(ScheduleRef!$D$2:$AB$853,_xlfn.AGGREGATE(15,6,(ROW(ScheduleRef!$D$2:$AB$853)-ROW(ScheduleRef!$D$2)+1)/(ScheduleRef!$D$2:$D$853&lt;&gt;""),ROWS(ScheduleCompile!E$1:E687)),COLUMNS($A687:E687))</f>
        <v>50.1</v>
      </c>
      <c r="F687" s="1">
        <f>INDEX(ScheduleRef!$D$2:$AB$853,_xlfn.AGGREGATE(15,6,(ROW(ScheduleRef!$D$2:$AB$853)-ROW(ScheduleRef!$D$2)+1)/(ScheduleRef!$D$2:$D$853&lt;&gt;""),ROWS(ScheduleCompile!F$1:F687)),COLUMNS($A687:F687))</f>
        <v>50.1</v>
      </c>
      <c r="G687" s="1">
        <f>INDEX(ScheduleRef!$D$2:$AB$853,_xlfn.AGGREGATE(15,6,(ROW(ScheduleRef!$D$2:$AB$853)-ROW(ScheduleRef!$D$2)+1)/(ScheduleRef!$D$2:$D$853&lt;&gt;""),ROWS(ScheduleCompile!G$1:G687)),COLUMNS($A687:G687))</f>
        <v>50.1</v>
      </c>
      <c r="H687" s="1">
        <f>INDEX(ScheduleRef!$D$2:$AB$853,_xlfn.AGGREGATE(15,6,(ROW(ScheduleRef!$D$2:$AB$853)-ROW(ScheduleRef!$D$2)+1)/(ScheduleRef!$D$2:$D$853&lt;&gt;""),ROWS(ScheduleCompile!H$1:H687)),COLUMNS($A687:H687))</f>
        <v>50.1</v>
      </c>
      <c r="I687" s="1">
        <f>INDEX(ScheduleRef!$D$2:$AB$853,_xlfn.AGGREGATE(15,6,(ROW(ScheduleRef!$D$2:$AB$853)-ROW(ScheduleRef!$D$2)+1)/(ScheduleRef!$D$2:$D$853&lt;&gt;""),ROWS(ScheduleCompile!I$1:I687)),COLUMNS($A687:I687))</f>
        <v>50.1</v>
      </c>
      <c r="J687" s="1">
        <f>INDEX(ScheduleRef!$D$2:$AB$853,_xlfn.AGGREGATE(15,6,(ROW(ScheduleRef!$D$2:$AB$853)-ROW(ScheduleRef!$D$2)+1)/(ScheduleRef!$D$2:$D$853&lt;&gt;""),ROWS(ScheduleCompile!J$1:J687)),COLUMNS($A687:J687))</f>
        <v>50.1</v>
      </c>
      <c r="K687" s="1">
        <f>INDEX(ScheduleRef!$D$2:$AB$853,_xlfn.AGGREGATE(15,6,(ROW(ScheduleRef!$D$2:$AB$853)-ROW(ScheduleRef!$D$2)+1)/(ScheduleRef!$D$2:$D$853&lt;&gt;""),ROWS(ScheduleCompile!K$1:K687)),COLUMNS($A687:K687))</f>
        <v>50.1</v>
      </c>
      <c r="L687" s="1">
        <f>INDEX(ScheduleRef!$D$2:$AB$853,_xlfn.AGGREGATE(15,6,(ROW(ScheduleRef!$D$2:$AB$853)-ROW(ScheduleRef!$D$2)+1)/(ScheduleRef!$D$2:$D$853&lt;&gt;""),ROWS(ScheduleCompile!L$1:L687)),COLUMNS($A687:L687))</f>
        <v>50.1</v>
      </c>
      <c r="M687" s="1">
        <f>INDEX(ScheduleRef!$D$2:$AB$853,_xlfn.AGGREGATE(15,6,(ROW(ScheduleRef!$D$2:$AB$853)-ROW(ScheduleRef!$D$2)+1)/(ScheduleRef!$D$2:$D$853&lt;&gt;""),ROWS(ScheduleCompile!M$1:M687)),COLUMNS($A687:M687))</f>
        <v>50.1</v>
      </c>
      <c r="N687" s="1">
        <f>INDEX(ScheduleRef!$D$2:$AB$853,_xlfn.AGGREGATE(15,6,(ROW(ScheduleRef!$D$2:$AB$853)-ROW(ScheduleRef!$D$2)+1)/(ScheduleRef!$D$2:$D$853&lt;&gt;""),ROWS(ScheduleCompile!N$1:N687)),COLUMNS($A687:N687))</f>
        <v>50.1</v>
      </c>
      <c r="O687" s="1">
        <f>INDEX(ScheduleRef!$D$2:$AB$853,_xlfn.AGGREGATE(15,6,(ROW(ScheduleRef!$D$2:$AB$853)-ROW(ScheduleRef!$D$2)+1)/(ScheduleRef!$D$2:$D$853&lt;&gt;""),ROWS(ScheduleCompile!O$1:O687)),COLUMNS($A687:O687))</f>
        <v>50.1</v>
      </c>
      <c r="P687" s="1">
        <f>INDEX(ScheduleRef!$D$2:$AB$853,_xlfn.AGGREGATE(15,6,(ROW(ScheduleRef!$D$2:$AB$853)-ROW(ScheduleRef!$D$2)+1)/(ScheduleRef!$D$2:$D$853&lt;&gt;""),ROWS(ScheduleCompile!P$1:P687)),COLUMNS($A687:P687))</f>
        <v>50.1</v>
      </c>
      <c r="Q687" s="1">
        <f>INDEX(ScheduleRef!$D$2:$AB$853,_xlfn.AGGREGATE(15,6,(ROW(ScheduleRef!$D$2:$AB$853)-ROW(ScheduleRef!$D$2)+1)/(ScheduleRef!$D$2:$D$853&lt;&gt;""),ROWS(ScheduleCompile!Q$1:Q687)),COLUMNS($A687:Q687))</f>
        <v>50.1</v>
      </c>
      <c r="R687" s="1">
        <f>INDEX(ScheduleRef!$D$2:$AB$853,_xlfn.AGGREGATE(15,6,(ROW(ScheduleRef!$D$2:$AB$853)-ROW(ScheduleRef!$D$2)+1)/(ScheduleRef!$D$2:$D$853&lt;&gt;""),ROWS(ScheduleCompile!R$1:R687)),COLUMNS($A687:R687))</f>
        <v>50.1</v>
      </c>
      <c r="S687" s="1">
        <f>INDEX(ScheduleRef!$D$2:$AB$853,_xlfn.AGGREGATE(15,6,(ROW(ScheduleRef!$D$2:$AB$853)-ROW(ScheduleRef!$D$2)+1)/(ScheduleRef!$D$2:$D$853&lt;&gt;""),ROWS(ScheduleCompile!S$1:S687)),COLUMNS($A687:S687))</f>
        <v>50.1</v>
      </c>
      <c r="T687" s="1">
        <f>INDEX(ScheduleRef!$D$2:$AB$853,_xlfn.AGGREGATE(15,6,(ROW(ScheduleRef!$D$2:$AB$853)-ROW(ScheduleRef!$D$2)+1)/(ScheduleRef!$D$2:$D$853&lt;&gt;""),ROWS(ScheduleCompile!T$1:T687)),COLUMNS($A687:T687))</f>
        <v>50.1</v>
      </c>
      <c r="U687" s="1">
        <f>INDEX(ScheduleRef!$D$2:$AB$853,_xlfn.AGGREGATE(15,6,(ROW(ScheduleRef!$D$2:$AB$853)-ROW(ScheduleRef!$D$2)+1)/(ScheduleRef!$D$2:$D$853&lt;&gt;""),ROWS(ScheduleCompile!U$1:U687)),COLUMNS($A687:U687))</f>
        <v>50.1</v>
      </c>
      <c r="V687" s="1">
        <f>INDEX(ScheduleRef!$D$2:$AB$853,_xlfn.AGGREGATE(15,6,(ROW(ScheduleRef!$D$2:$AB$853)-ROW(ScheduleRef!$D$2)+1)/(ScheduleRef!$D$2:$D$853&lt;&gt;""),ROWS(ScheduleCompile!V$1:V687)),COLUMNS($A687:V687))</f>
        <v>50.1</v>
      </c>
      <c r="W687" s="1">
        <f>INDEX(ScheduleRef!$D$2:$AB$853,_xlfn.AGGREGATE(15,6,(ROW(ScheduleRef!$D$2:$AB$853)-ROW(ScheduleRef!$D$2)+1)/(ScheduleRef!$D$2:$D$853&lt;&gt;""),ROWS(ScheduleCompile!W$1:W687)),COLUMNS($A687:W687))</f>
        <v>50.1</v>
      </c>
      <c r="X687" s="1">
        <f>INDEX(ScheduleRef!$D$2:$AB$853,_xlfn.AGGREGATE(15,6,(ROW(ScheduleRef!$D$2:$AB$853)-ROW(ScheduleRef!$D$2)+1)/(ScheduleRef!$D$2:$D$853&lt;&gt;""),ROWS(ScheduleCompile!X$1:X687)),COLUMNS($A687:X687))</f>
        <v>50.1</v>
      </c>
      <c r="Y687" s="1">
        <f>INDEX(ScheduleRef!$D$2:$AB$853,_xlfn.AGGREGATE(15,6,(ROW(ScheduleRef!$D$2:$AB$853)-ROW(ScheduleRef!$D$2)+1)/(ScheduleRef!$D$2:$D$853&lt;&gt;""),ROWS(ScheduleCompile!Y$1:Y687)),COLUMNS($A687:Y687))</f>
        <v>50.1</v>
      </c>
    </row>
    <row r="688" spans="1:25" x14ac:dyDescent="0.25">
      <c r="A688" s="30" t="str">
        <f>INDEX(ScheduleRef!$D$2:$AB$853,_xlfn.AGGREGATE(15,6,(ROW(ScheduleRef!$D$2:$AB$853)-ROW(ScheduleRef!$D$2)+1)/(ScheduleRef!$D$2:$D$853&lt;&gt;""),ROWS(ScheduleCompile!A$1:A688)),COLUMNS($A688:A688))</f>
        <v>WaterMainCZ14Mar</v>
      </c>
      <c r="B688" s="1">
        <f>INDEX(ScheduleRef!$D$2:$AB$853,_xlfn.AGGREGATE(15,6,(ROW(ScheduleRef!$D$2:$AB$853)-ROW(ScheduleRef!$D$2)+1)/(ScheduleRef!$D$2:$D$853&lt;&gt;""),ROWS(ScheduleCompile!B$1:B688)),COLUMNS($A688:B688))</f>
        <v>51.4</v>
      </c>
      <c r="C688" s="1">
        <f>INDEX(ScheduleRef!$D$2:$AB$853,_xlfn.AGGREGATE(15,6,(ROW(ScheduleRef!$D$2:$AB$853)-ROW(ScheduleRef!$D$2)+1)/(ScheduleRef!$D$2:$D$853&lt;&gt;""),ROWS(ScheduleCompile!C$1:C688)),COLUMNS($A688:C688))</f>
        <v>51.4</v>
      </c>
      <c r="D688" s="1">
        <f>INDEX(ScheduleRef!$D$2:$AB$853,_xlfn.AGGREGATE(15,6,(ROW(ScheduleRef!$D$2:$AB$853)-ROW(ScheduleRef!$D$2)+1)/(ScheduleRef!$D$2:$D$853&lt;&gt;""),ROWS(ScheduleCompile!D$1:D688)),COLUMNS($A688:D688))</f>
        <v>51.4</v>
      </c>
      <c r="E688" s="1">
        <f>INDEX(ScheduleRef!$D$2:$AB$853,_xlfn.AGGREGATE(15,6,(ROW(ScheduleRef!$D$2:$AB$853)-ROW(ScheduleRef!$D$2)+1)/(ScheduleRef!$D$2:$D$853&lt;&gt;""),ROWS(ScheduleCompile!E$1:E688)),COLUMNS($A688:E688))</f>
        <v>51.4</v>
      </c>
      <c r="F688" s="1">
        <f>INDEX(ScheduleRef!$D$2:$AB$853,_xlfn.AGGREGATE(15,6,(ROW(ScheduleRef!$D$2:$AB$853)-ROW(ScheduleRef!$D$2)+1)/(ScheduleRef!$D$2:$D$853&lt;&gt;""),ROWS(ScheduleCompile!F$1:F688)),COLUMNS($A688:F688))</f>
        <v>51.4</v>
      </c>
      <c r="G688" s="1">
        <f>INDEX(ScheduleRef!$D$2:$AB$853,_xlfn.AGGREGATE(15,6,(ROW(ScheduleRef!$D$2:$AB$853)-ROW(ScheduleRef!$D$2)+1)/(ScheduleRef!$D$2:$D$853&lt;&gt;""),ROWS(ScheduleCompile!G$1:G688)),COLUMNS($A688:G688))</f>
        <v>51.4</v>
      </c>
      <c r="H688" s="1">
        <f>INDEX(ScheduleRef!$D$2:$AB$853,_xlfn.AGGREGATE(15,6,(ROW(ScheduleRef!$D$2:$AB$853)-ROW(ScheduleRef!$D$2)+1)/(ScheduleRef!$D$2:$D$853&lt;&gt;""),ROWS(ScheduleCompile!H$1:H688)),COLUMNS($A688:H688))</f>
        <v>51.4</v>
      </c>
      <c r="I688" s="1">
        <f>INDEX(ScheduleRef!$D$2:$AB$853,_xlfn.AGGREGATE(15,6,(ROW(ScheduleRef!$D$2:$AB$853)-ROW(ScheduleRef!$D$2)+1)/(ScheduleRef!$D$2:$D$853&lt;&gt;""),ROWS(ScheduleCompile!I$1:I688)),COLUMNS($A688:I688))</f>
        <v>51.4</v>
      </c>
      <c r="J688" s="1">
        <f>INDEX(ScheduleRef!$D$2:$AB$853,_xlfn.AGGREGATE(15,6,(ROW(ScheduleRef!$D$2:$AB$853)-ROW(ScheduleRef!$D$2)+1)/(ScheduleRef!$D$2:$D$853&lt;&gt;""),ROWS(ScheduleCompile!J$1:J688)),COLUMNS($A688:J688))</f>
        <v>51.4</v>
      </c>
      <c r="K688" s="1">
        <f>INDEX(ScheduleRef!$D$2:$AB$853,_xlfn.AGGREGATE(15,6,(ROW(ScheduleRef!$D$2:$AB$853)-ROW(ScheduleRef!$D$2)+1)/(ScheduleRef!$D$2:$D$853&lt;&gt;""),ROWS(ScheduleCompile!K$1:K688)),COLUMNS($A688:K688))</f>
        <v>51.4</v>
      </c>
      <c r="L688" s="1">
        <f>INDEX(ScheduleRef!$D$2:$AB$853,_xlfn.AGGREGATE(15,6,(ROW(ScheduleRef!$D$2:$AB$853)-ROW(ScheduleRef!$D$2)+1)/(ScheduleRef!$D$2:$D$853&lt;&gt;""),ROWS(ScheduleCompile!L$1:L688)),COLUMNS($A688:L688))</f>
        <v>51.4</v>
      </c>
      <c r="M688" s="1">
        <f>INDEX(ScheduleRef!$D$2:$AB$853,_xlfn.AGGREGATE(15,6,(ROW(ScheduleRef!$D$2:$AB$853)-ROW(ScheduleRef!$D$2)+1)/(ScheduleRef!$D$2:$D$853&lt;&gt;""),ROWS(ScheduleCompile!M$1:M688)),COLUMNS($A688:M688))</f>
        <v>51.4</v>
      </c>
      <c r="N688" s="1">
        <f>INDEX(ScheduleRef!$D$2:$AB$853,_xlfn.AGGREGATE(15,6,(ROW(ScheduleRef!$D$2:$AB$853)-ROW(ScheduleRef!$D$2)+1)/(ScheduleRef!$D$2:$D$853&lt;&gt;""),ROWS(ScheduleCompile!N$1:N688)),COLUMNS($A688:N688))</f>
        <v>51.4</v>
      </c>
      <c r="O688" s="1">
        <f>INDEX(ScheduleRef!$D$2:$AB$853,_xlfn.AGGREGATE(15,6,(ROW(ScheduleRef!$D$2:$AB$853)-ROW(ScheduleRef!$D$2)+1)/(ScheduleRef!$D$2:$D$853&lt;&gt;""),ROWS(ScheduleCompile!O$1:O688)),COLUMNS($A688:O688))</f>
        <v>51.4</v>
      </c>
      <c r="P688" s="1">
        <f>INDEX(ScheduleRef!$D$2:$AB$853,_xlfn.AGGREGATE(15,6,(ROW(ScheduleRef!$D$2:$AB$853)-ROW(ScheduleRef!$D$2)+1)/(ScheduleRef!$D$2:$D$853&lt;&gt;""),ROWS(ScheduleCompile!P$1:P688)),COLUMNS($A688:P688))</f>
        <v>51.4</v>
      </c>
      <c r="Q688" s="1">
        <f>INDEX(ScheduleRef!$D$2:$AB$853,_xlfn.AGGREGATE(15,6,(ROW(ScheduleRef!$D$2:$AB$853)-ROW(ScheduleRef!$D$2)+1)/(ScheduleRef!$D$2:$D$853&lt;&gt;""),ROWS(ScheduleCompile!Q$1:Q688)),COLUMNS($A688:Q688))</f>
        <v>51.4</v>
      </c>
      <c r="R688" s="1">
        <f>INDEX(ScheduleRef!$D$2:$AB$853,_xlfn.AGGREGATE(15,6,(ROW(ScheduleRef!$D$2:$AB$853)-ROW(ScheduleRef!$D$2)+1)/(ScheduleRef!$D$2:$D$853&lt;&gt;""),ROWS(ScheduleCompile!R$1:R688)),COLUMNS($A688:R688))</f>
        <v>51.4</v>
      </c>
      <c r="S688" s="1">
        <f>INDEX(ScheduleRef!$D$2:$AB$853,_xlfn.AGGREGATE(15,6,(ROW(ScheduleRef!$D$2:$AB$853)-ROW(ScheduleRef!$D$2)+1)/(ScheduleRef!$D$2:$D$853&lt;&gt;""),ROWS(ScheduleCompile!S$1:S688)),COLUMNS($A688:S688))</f>
        <v>51.4</v>
      </c>
      <c r="T688" s="1">
        <f>INDEX(ScheduleRef!$D$2:$AB$853,_xlfn.AGGREGATE(15,6,(ROW(ScheduleRef!$D$2:$AB$853)-ROW(ScheduleRef!$D$2)+1)/(ScheduleRef!$D$2:$D$853&lt;&gt;""),ROWS(ScheduleCompile!T$1:T688)),COLUMNS($A688:T688))</f>
        <v>51.4</v>
      </c>
      <c r="U688" s="1">
        <f>INDEX(ScheduleRef!$D$2:$AB$853,_xlfn.AGGREGATE(15,6,(ROW(ScheduleRef!$D$2:$AB$853)-ROW(ScheduleRef!$D$2)+1)/(ScheduleRef!$D$2:$D$853&lt;&gt;""),ROWS(ScheduleCompile!U$1:U688)),COLUMNS($A688:U688))</f>
        <v>51.4</v>
      </c>
      <c r="V688" s="1">
        <f>INDEX(ScheduleRef!$D$2:$AB$853,_xlfn.AGGREGATE(15,6,(ROW(ScheduleRef!$D$2:$AB$853)-ROW(ScheduleRef!$D$2)+1)/(ScheduleRef!$D$2:$D$853&lt;&gt;""),ROWS(ScheduleCompile!V$1:V688)),COLUMNS($A688:V688))</f>
        <v>51.4</v>
      </c>
      <c r="W688" s="1">
        <f>INDEX(ScheduleRef!$D$2:$AB$853,_xlfn.AGGREGATE(15,6,(ROW(ScheduleRef!$D$2:$AB$853)-ROW(ScheduleRef!$D$2)+1)/(ScheduleRef!$D$2:$D$853&lt;&gt;""),ROWS(ScheduleCompile!W$1:W688)),COLUMNS($A688:W688))</f>
        <v>51.4</v>
      </c>
      <c r="X688" s="1">
        <f>INDEX(ScheduleRef!$D$2:$AB$853,_xlfn.AGGREGATE(15,6,(ROW(ScheduleRef!$D$2:$AB$853)-ROW(ScheduleRef!$D$2)+1)/(ScheduleRef!$D$2:$D$853&lt;&gt;""),ROWS(ScheduleCompile!X$1:X688)),COLUMNS($A688:X688))</f>
        <v>51.4</v>
      </c>
      <c r="Y688" s="1">
        <f>INDEX(ScheduleRef!$D$2:$AB$853,_xlfn.AGGREGATE(15,6,(ROW(ScheduleRef!$D$2:$AB$853)-ROW(ScheduleRef!$D$2)+1)/(ScheduleRef!$D$2:$D$853&lt;&gt;""),ROWS(ScheduleCompile!Y$1:Y688)),COLUMNS($A688:Y688))</f>
        <v>51.4</v>
      </c>
    </row>
    <row r="689" spans="1:25" x14ac:dyDescent="0.25">
      <c r="A689" s="30" t="str">
        <f>INDEX(ScheduleRef!$D$2:$AB$853,_xlfn.AGGREGATE(15,6,(ROW(ScheduleRef!$D$2:$AB$853)-ROW(ScheduleRef!$D$2)+1)/(ScheduleRef!$D$2:$D$853&lt;&gt;""),ROWS(ScheduleCompile!A$1:A689)),COLUMNS($A689:A689))</f>
        <v>WaterMainCZ14Apr</v>
      </c>
      <c r="B689" s="1">
        <f>INDEX(ScheduleRef!$D$2:$AB$853,_xlfn.AGGREGATE(15,6,(ROW(ScheduleRef!$D$2:$AB$853)-ROW(ScheduleRef!$D$2)+1)/(ScheduleRef!$D$2:$D$853&lt;&gt;""),ROWS(ScheduleCompile!B$1:B689)),COLUMNS($A689:B689))</f>
        <v>53.5</v>
      </c>
      <c r="C689" s="1">
        <f>INDEX(ScheduleRef!$D$2:$AB$853,_xlfn.AGGREGATE(15,6,(ROW(ScheduleRef!$D$2:$AB$853)-ROW(ScheduleRef!$D$2)+1)/(ScheduleRef!$D$2:$D$853&lt;&gt;""),ROWS(ScheduleCompile!C$1:C689)),COLUMNS($A689:C689))</f>
        <v>53.5</v>
      </c>
      <c r="D689" s="1">
        <f>INDEX(ScheduleRef!$D$2:$AB$853,_xlfn.AGGREGATE(15,6,(ROW(ScheduleRef!$D$2:$AB$853)-ROW(ScheduleRef!$D$2)+1)/(ScheduleRef!$D$2:$D$853&lt;&gt;""),ROWS(ScheduleCompile!D$1:D689)),COLUMNS($A689:D689))</f>
        <v>53.5</v>
      </c>
      <c r="E689" s="1">
        <f>INDEX(ScheduleRef!$D$2:$AB$853,_xlfn.AGGREGATE(15,6,(ROW(ScheduleRef!$D$2:$AB$853)-ROW(ScheduleRef!$D$2)+1)/(ScheduleRef!$D$2:$D$853&lt;&gt;""),ROWS(ScheduleCompile!E$1:E689)),COLUMNS($A689:E689))</f>
        <v>53.5</v>
      </c>
      <c r="F689" s="1">
        <f>INDEX(ScheduleRef!$D$2:$AB$853,_xlfn.AGGREGATE(15,6,(ROW(ScheduleRef!$D$2:$AB$853)-ROW(ScheduleRef!$D$2)+1)/(ScheduleRef!$D$2:$D$853&lt;&gt;""),ROWS(ScheduleCompile!F$1:F689)),COLUMNS($A689:F689))</f>
        <v>53.5</v>
      </c>
      <c r="G689" s="1">
        <f>INDEX(ScheduleRef!$D$2:$AB$853,_xlfn.AGGREGATE(15,6,(ROW(ScheduleRef!$D$2:$AB$853)-ROW(ScheduleRef!$D$2)+1)/(ScheduleRef!$D$2:$D$853&lt;&gt;""),ROWS(ScheduleCompile!G$1:G689)),COLUMNS($A689:G689))</f>
        <v>53.5</v>
      </c>
      <c r="H689" s="1">
        <f>INDEX(ScheduleRef!$D$2:$AB$853,_xlfn.AGGREGATE(15,6,(ROW(ScheduleRef!$D$2:$AB$853)-ROW(ScheduleRef!$D$2)+1)/(ScheduleRef!$D$2:$D$853&lt;&gt;""),ROWS(ScheduleCompile!H$1:H689)),COLUMNS($A689:H689))</f>
        <v>53.5</v>
      </c>
      <c r="I689" s="1">
        <f>INDEX(ScheduleRef!$D$2:$AB$853,_xlfn.AGGREGATE(15,6,(ROW(ScheduleRef!$D$2:$AB$853)-ROW(ScheduleRef!$D$2)+1)/(ScheduleRef!$D$2:$D$853&lt;&gt;""),ROWS(ScheduleCompile!I$1:I689)),COLUMNS($A689:I689))</f>
        <v>53.5</v>
      </c>
      <c r="J689" s="1">
        <f>INDEX(ScheduleRef!$D$2:$AB$853,_xlfn.AGGREGATE(15,6,(ROW(ScheduleRef!$D$2:$AB$853)-ROW(ScheduleRef!$D$2)+1)/(ScheduleRef!$D$2:$D$853&lt;&gt;""),ROWS(ScheduleCompile!J$1:J689)),COLUMNS($A689:J689))</f>
        <v>53.5</v>
      </c>
      <c r="K689" s="1">
        <f>INDEX(ScheduleRef!$D$2:$AB$853,_xlfn.AGGREGATE(15,6,(ROW(ScheduleRef!$D$2:$AB$853)-ROW(ScheduleRef!$D$2)+1)/(ScheduleRef!$D$2:$D$853&lt;&gt;""),ROWS(ScheduleCompile!K$1:K689)),COLUMNS($A689:K689))</f>
        <v>53.5</v>
      </c>
      <c r="L689" s="1">
        <f>INDEX(ScheduleRef!$D$2:$AB$853,_xlfn.AGGREGATE(15,6,(ROW(ScheduleRef!$D$2:$AB$853)-ROW(ScheduleRef!$D$2)+1)/(ScheduleRef!$D$2:$D$853&lt;&gt;""),ROWS(ScheduleCompile!L$1:L689)),COLUMNS($A689:L689))</f>
        <v>53.5</v>
      </c>
      <c r="M689" s="1">
        <f>INDEX(ScheduleRef!$D$2:$AB$853,_xlfn.AGGREGATE(15,6,(ROW(ScheduleRef!$D$2:$AB$853)-ROW(ScheduleRef!$D$2)+1)/(ScheduleRef!$D$2:$D$853&lt;&gt;""),ROWS(ScheduleCompile!M$1:M689)),COLUMNS($A689:M689))</f>
        <v>53.5</v>
      </c>
      <c r="N689" s="1">
        <f>INDEX(ScheduleRef!$D$2:$AB$853,_xlfn.AGGREGATE(15,6,(ROW(ScheduleRef!$D$2:$AB$853)-ROW(ScheduleRef!$D$2)+1)/(ScheduleRef!$D$2:$D$853&lt;&gt;""),ROWS(ScheduleCompile!N$1:N689)),COLUMNS($A689:N689))</f>
        <v>53.5</v>
      </c>
      <c r="O689" s="1">
        <f>INDEX(ScheduleRef!$D$2:$AB$853,_xlfn.AGGREGATE(15,6,(ROW(ScheduleRef!$D$2:$AB$853)-ROW(ScheduleRef!$D$2)+1)/(ScheduleRef!$D$2:$D$853&lt;&gt;""),ROWS(ScheduleCompile!O$1:O689)),COLUMNS($A689:O689))</f>
        <v>53.5</v>
      </c>
      <c r="P689" s="1">
        <f>INDEX(ScheduleRef!$D$2:$AB$853,_xlfn.AGGREGATE(15,6,(ROW(ScheduleRef!$D$2:$AB$853)-ROW(ScheduleRef!$D$2)+1)/(ScheduleRef!$D$2:$D$853&lt;&gt;""),ROWS(ScheduleCompile!P$1:P689)),COLUMNS($A689:P689))</f>
        <v>53.5</v>
      </c>
      <c r="Q689" s="1">
        <f>INDEX(ScheduleRef!$D$2:$AB$853,_xlfn.AGGREGATE(15,6,(ROW(ScheduleRef!$D$2:$AB$853)-ROW(ScheduleRef!$D$2)+1)/(ScheduleRef!$D$2:$D$853&lt;&gt;""),ROWS(ScheduleCompile!Q$1:Q689)),COLUMNS($A689:Q689))</f>
        <v>53.5</v>
      </c>
      <c r="R689" s="1">
        <f>INDEX(ScheduleRef!$D$2:$AB$853,_xlfn.AGGREGATE(15,6,(ROW(ScheduleRef!$D$2:$AB$853)-ROW(ScheduleRef!$D$2)+1)/(ScheduleRef!$D$2:$D$853&lt;&gt;""),ROWS(ScheduleCompile!R$1:R689)),COLUMNS($A689:R689))</f>
        <v>53.5</v>
      </c>
      <c r="S689" s="1">
        <f>INDEX(ScheduleRef!$D$2:$AB$853,_xlfn.AGGREGATE(15,6,(ROW(ScheduleRef!$D$2:$AB$853)-ROW(ScheduleRef!$D$2)+1)/(ScheduleRef!$D$2:$D$853&lt;&gt;""),ROWS(ScheduleCompile!S$1:S689)),COLUMNS($A689:S689))</f>
        <v>53.5</v>
      </c>
      <c r="T689" s="1">
        <f>INDEX(ScheduleRef!$D$2:$AB$853,_xlfn.AGGREGATE(15,6,(ROW(ScheduleRef!$D$2:$AB$853)-ROW(ScheduleRef!$D$2)+1)/(ScheduleRef!$D$2:$D$853&lt;&gt;""),ROWS(ScheduleCompile!T$1:T689)),COLUMNS($A689:T689))</f>
        <v>53.5</v>
      </c>
      <c r="U689" s="1">
        <f>INDEX(ScheduleRef!$D$2:$AB$853,_xlfn.AGGREGATE(15,6,(ROW(ScheduleRef!$D$2:$AB$853)-ROW(ScheduleRef!$D$2)+1)/(ScheduleRef!$D$2:$D$853&lt;&gt;""),ROWS(ScheduleCompile!U$1:U689)),COLUMNS($A689:U689))</f>
        <v>53.5</v>
      </c>
      <c r="V689" s="1">
        <f>INDEX(ScheduleRef!$D$2:$AB$853,_xlfn.AGGREGATE(15,6,(ROW(ScheduleRef!$D$2:$AB$853)-ROW(ScheduleRef!$D$2)+1)/(ScheduleRef!$D$2:$D$853&lt;&gt;""),ROWS(ScheduleCompile!V$1:V689)),COLUMNS($A689:V689))</f>
        <v>53.5</v>
      </c>
      <c r="W689" s="1">
        <f>INDEX(ScheduleRef!$D$2:$AB$853,_xlfn.AGGREGATE(15,6,(ROW(ScheduleRef!$D$2:$AB$853)-ROW(ScheduleRef!$D$2)+1)/(ScheduleRef!$D$2:$D$853&lt;&gt;""),ROWS(ScheduleCompile!W$1:W689)),COLUMNS($A689:W689))</f>
        <v>53.5</v>
      </c>
      <c r="X689" s="1">
        <f>INDEX(ScheduleRef!$D$2:$AB$853,_xlfn.AGGREGATE(15,6,(ROW(ScheduleRef!$D$2:$AB$853)-ROW(ScheduleRef!$D$2)+1)/(ScheduleRef!$D$2:$D$853&lt;&gt;""),ROWS(ScheduleCompile!X$1:X689)),COLUMNS($A689:X689))</f>
        <v>53.5</v>
      </c>
      <c r="Y689" s="1">
        <f>INDEX(ScheduleRef!$D$2:$AB$853,_xlfn.AGGREGATE(15,6,(ROW(ScheduleRef!$D$2:$AB$853)-ROW(ScheduleRef!$D$2)+1)/(ScheduleRef!$D$2:$D$853&lt;&gt;""),ROWS(ScheduleCompile!Y$1:Y689)),COLUMNS($A689:Y689))</f>
        <v>53.5</v>
      </c>
    </row>
    <row r="690" spans="1:25" x14ac:dyDescent="0.25">
      <c r="A690" s="30" t="str">
        <f>INDEX(ScheduleRef!$D$2:$AB$853,_xlfn.AGGREGATE(15,6,(ROW(ScheduleRef!$D$2:$AB$853)-ROW(ScheduleRef!$D$2)+1)/(ScheduleRef!$D$2:$D$853&lt;&gt;""),ROWS(ScheduleCompile!A$1:A690)),COLUMNS($A690:A690))</f>
        <v>WaterMainCZ14May</v>
      </c>
      <c r="B690" s="1">
        <f>INDEX(ScheduleRef!$D$2:$AB$853,_xlfn.AGGREGATE(15,6,(ROW(ScheduleRef!$D$2:$AB$853)-ROW(ScheduleRef!$D$2)+1)/(ScheduleRef!$D$2:$D$853&lt;&gt;""),ROWS(ScheduleCompile!B$1:B690)),COLUMNS($A690:B690))</f>
        <v>54.6</v>
      </c>
      <c r="C690" s="1">
        <f>INDEX(ScheduleRef!$D$2:$AB$853,_xlfn.AGGREGATE(15,6,(ROW(ScheduleRef!$D$2:$AB$853)-ROW(ScheduleRef!$D$2)+1)/(ScheduleRef!$D$2:$D$853&lt;&gt;""),ROWS(ScheduleCompile!C$1:C690)),COLUMNS($A690:C690))</f>
        <v>54.6</v>
      </c>
      <c r="D690" s="1">
        <f>INDEX(ScheduleRef!$D$2:$AB$853,_xlfn.AGGREGATE(15,6,(ROW(ScheduleRef!$D$2:$AB$853)-ROW(ScheduleRef!$D$2)+1)/(ScheduleRef!$D$2:$D$853&lt;&gt;""),ROWS(ScheduleCompile!D$1:D690)),COLUMNS($A690:D690))</f>
        <v>54.6</v>
      </c>
      <c r="E690" s="1">
        <f>INDEX(ScheduleRef!$D$2:$AB$853,_xlfn.AGGREGATE(15,6,(ROW(ScheduleRef!$D$2:$AB$853)-ROW(ScheduleRef!$D$2)+1)/(ScheduleRef!$D$2:$D$853&lt;&gt;""),ROWS(ScheduleCompile!E$1:E690)),COLUMNS($A690:E690))</f>
        <v>54.6</v>
      </c>
      <c r="F690" s="1">
        <f>INDEX(ScheduleRef!$D$2:$AB$853,_xlfn.AGGREGATE(15,6,(ROW(ScheduleRef!$D$2:$AB$853)-ROW(ScheduleRef!$D$2)+1)/(ScheduleRef!$D$2:$D$853&lt;&gt;""),ROWS(ScheduleCompile!F$1:F690)),COLUMNS($A690:F690))</f>
        <v>54.6</v>
      </c>
      <c r="G690" s="1">
        <f>INDEX(ScheduleRef!$D$2:$AB$853,_xlfn.AGGREGATE(15,6,(ROW(ScheduleRef!$D$2:$AB$853)-ROW(ScheduleRef!$D$2)+1)/(ScheduleRef!$D$2:$D$853&lt;&gt;""),ROWS(ScheduleCompile!G$1:G690)),COLUMNS($A690:G690))</f>
        <v>54.6</v>
      </c>
      <c r="H690" s="1">
        <f>INDEX(ScheduleRef!$D$2:$AB$853,_xlfn.AGGREGATE(15,6,(ROW(ScheduleRef!$D$2:$AB$853)-ROW(ScheduleRef!$D$2)+1)/(ScheduleRef!$D$2:$D$853&lt;&gt;""),ROWS(ScheduleCompile!H$1:H690)),COLUMNS($A690:H690))</f>
        <v>54.6</v>
      </c>
      <c r="I690" s="1">
        <f>INDEX(ScheduleRef!$D$2:$AB$853,_xlfn.AGGREGATE(15,6,(ROW(ScheduleRef!$D$2:$AB$853)-ROW(ScheduleRef!$D$2)+1)/(ScheduleRef!$D$2:$D$853&lt;&gt;""),ROWS(ScheduleCompile!I$1:I690)),COLUMNS($A690:I690))</f>
        <v>54.6</v>
      </c>
      <c r="J690" s="1">
        <f>INDEX(ScheduleRef!$D$2:$AB$853,_xlfn.AGGREGATE(15,6,(ROW(ScheduleRef!$D$2:$AB$853)-ROW(ScheduleRef!$D$2)+1)/(ScheduleRef!$D$2:$D$853&lt;&gt;""),ROWS(ScheduleCompile!J$1:J690)),COLUMNS($A690:J690))</f>
        <v>54.6</v>
      </c>
      <c r="K690" s="1">
        <f>INDEX(ScheduleRef!$D$2:$AB$853,_xlfn.AGGREGATE(15,6,(ROW(ScheduleRef!$D$2:$AB$853)-ROW(ScheduleRef!$D$2)+1)/(ScheduleRef!$D$2:$D$853&lt;&gt;""),ROWS(ScheduleCompile!K$1:K690)),COLUMNS($A690:K690))</f>
        <v>54.6</v>
      </c>
      <c r="L690" s="1">
        <f>INDEX(ScheduleRef!$D$2:$AB$853,_xlfn.AGGREGATE(15,6,(ROW(ScheduleRef!$D$2:$AB$853)-ROW(ScheduleRef!$D$2)+1)/(ScheduleRef!$D$2:$D$853&lt;&gt;""),ROWS(ScheduleCompile!L$1:L690)),COLUMNS($A690:L690))</f>
        <v>54.6</v>
      </c>
      <c r="M690" s="1">
        <f>INDEX(ScheduleRef!$D$2:$AB$853,_xlfn.AGGREGATE(15,6,(ROW(ScheduleRef!$D$2:$AB$853)-ROW(ScheduleRef!$D$2)+1)/(ScheduleRef!$D$2:$D$853&lt;&gt;""),ROWS(ScheduleCompile!M$1:M690)),COLUMNS($A690:M690))</f>
        <v>54.6</v>
      </c>
      <c r="N690" s="1">
        <f>INDEX(ScheduleRef!$D$2:$AB$853,_xlfn.AGGREGATE(15,6,(ROW(ScheduleRef!$D$2:$AB$853)-ROW(ScheduleRef!$D$2)+1)/(ScheduleRef!$D$2:$D$853&lt;&gt;""),ROWS(ScheduleCompile!N$1:N690)),COLUMNS($A690:N690))</f>
        <v>54.6</v>
      </c>
      <c r="O690" s="1">
        <f>INDEX(ScheduleRef!$D$2:$AB$853,_xlfn.AGGREGATE(15,6,(ROW(ScheduleRef!$D$2:$AB$853)-ROW(ScheduleRef!$D$2)+1)/(ScheduleRef!$D$2:$D$853&lt;&gt;""),ROWS(ScheduleCompile!O$1:O690)),COLUMNS($A690:O690))</f>
        <v>54.6</v>
      </c>
      <c r="P690" s="1">
        <f>INDEX(ScheduleRef!$D$2:$AB$853,_xlfn.AGGREGATE(15,6,(ROW(ScheduleRef!$D$2:$AB$853)-ROW(ScheduleRef!$D$2)+1)/(ScheduleRef!$D$2:$D$853&lt;&gt;""),ROWS(ScheduleCompile!P$1:P690)),COLUMNS($A690:P690))</f>
        <v>54.6</v>
      </c>
      <c r="Q690" s="1">
        <f>INDEX(ScheduleRef!$D$2:$AB$853,_xlfn.AGGREGATE(15,6,(ROW(ScheduleRef!$D$2:$AB$853)-ROW(ScheduleRef!$D$2)+1)/(ScheduleRef!$D$2:$D$853&lt;&gt;""),ROWS(ScheduleCompile!Q$1:Q690)),COLUMNS($A690:Q690))</f>
        <v>54.6</v>
      </c>
      <c r="R690" s="1">
        <f>INDEX(ScheduleRef!$D$2:$AB$853,_xlfn.AGGREGATE(15,6,(ROW(ScheduleRef!$D$2:$AB$853)-ROW(ScheduleRef!$D$2)+1)/(ScheduleRef!$D$2:$D$853&lt;&gt;""),ROWS(ScheduleCompile!R$1:R690)),COLUMNS($A690:R690))</f>
        <v>54.6</v>
      </c>
      <c r="S690" s="1">
        <f>INDEX(ScheduleRef!$D$2:$AB$853,_xlfn.AGGREGATE(15,6,(ROW(ScheduleRef!$D$2:$AB$853)-ROW(ScheduleRef!$D$2)+1)/(ScheduleRef!$D$2:$D$853&lt;&gt;""),ROWS(ScheduleCompile!S$1:S690)),COLUMNS($A690:S690))</f>
        <v>54.6</v>
      </c>
      <c r="T690" s="1">
        <f>INDEX(ScheduleRef!$D$2:$AB$853,_xlfn.AGGREGATE(15,6,(ROW(ScheduleRef!$D$2:$AB$853)-ROW(ScheduleRef!$D$2)+1)/(ScheduleRef!$D$2:$D$853&lt;&gt;""),ROWS(ScheduleCompile!T$1:T690)),COLUMNS($A690:T690))</f>
        <v>54.6</v>
      </c>
      <c r="U690" s="1">
        <f>INDEX(ScheduleRef!$D$2:$AB$853,_xlfn.AGGREGATE(15,6,(ROW(ScheduleRef!$D$2:$AB$853)-ROW(ScheduleRef!$D$2)+1)/(ScheduleRef!$D$2:$D$853&lt;&gt;""),ROWS(ScheduleCompile!U$1:U690)),COLUMNS($A690:U690))</f>
        <v>54.6</v>
      </c>
      <c r="V690" s="1">
        <f>INDEX(ScheduleRef!$D$2:$AB$853,_xlfn.AGGREGATE(15,6,(ROW(ScheduleRef!$D$2:$AB$853)-ROW(ScheduleRef!$D$2)+1)/(ScheduleRef!$D$2:$D$853&lt;&gt;""),ROWS(ScheduleCompile!V$1:V690)),COLUMNS($A690:V690))</f>
        <v>54.6</v>
      </c>
      <c r="W690" s="1">
        <f>INDEX(ScheduleRef!$D$2:$AB$853,_xlfn.AGGREGATE(15,6,(ROW(ScheduleRef!$D$2:$AB$853)-ROW(ScheduleRef!$D$2)+1)/(ScheduleRef!$D$2:$D$853&lt;&gt;""),ROWS(ScheduleCompile!W$1:W690)),COLUMNS($A690:W690))</f>
        <v>54.6</v>
      </c>
      <c r="X690" s="1">
        <f>INDEX(ScheduleRef!$D$2:$AB$853,_xlfn.AGGREGATE(15,6,(ROW(ScheduleRef!$D$2:$AB$853)-ROW(ScheduleRef!$D$2)+1)/(ScheduleRef!$D$2:$D$853&lt;&gt;""),ROWS(ScheduleCompile!X$1:X690)),COLUMNS($A690:X690))</f>
        <v>54.6</v>
      </c>
      <c r="Y690" s="1">
        <f>INDEX(ScheduleRef!$D$2:$AB$853,_xlfn.AGGREGATE(15,6,(ROW(ScheduleRef!$D$2:$AB$853)-ROW(ScheduleRef!$D$2)+1)/(ScheduleRef!$D$2:$D$853&lt;&gt;""),ROWS(ScheduleCompile!Y$1:Y690)),COLUMNS($A690:Y690))</f>
        <v>54.6</v>
      </c>
    </row>
    <row r="691" spans="1:25" x14ac:dyDescent="0.25">
      <c r="A691" s="30" t="str">
        <f>INDEX(ScheduleRef!$D$2:$AB$853,_xlfn.AGGREGATE(15,6,(ROW(ScheduleRef!$D$2:$AB$853)-ROW(ScheduleRef!$D$2)+1)/(ScheduleRef!$D$2:$D$853&lt;&gt;""),ROWS(ScheduleCompile!A$1:A691)),COLUMNS($A691:A691))</f>
        <v>WaterMainCZ14Jun</v>
      </c>
      <c r="B691" s="1">
        <f>INDEX(ScheduleRef!$D$2:$AB$853,_xlfn.AGGREGATE(15,6,(ROW(ScheduleRef!$D$2:$AB$853)-ROW(ScheduleRef!$D$2)+1)/(ScheduleRef!$D$2:$D$853&lt;&gt;""),ROWS(ScheduleCompile!B$1:B691)),COLUMNS($A691:B691))</f>
        <v>58.6</v>
      </c>
      <c r="C691" s="1">
        <f>INDEX(ScheduleRef!$D$2:$AB$853,_xlfn.AGGREGATE(15,6,(ROW(ScheduleRef!$D$2:$AB$853)-ROW(ScheduleRef!$D$2)+1)/(ScheduleRef!$D$2:$D$853&lt;&gt;""),ROWS(ScheduleCompile!C$1:C691)),COLUMNS($A691:C691))</f>
        <v>58.6</v>
      </c>
      <c r="D691" s="1">
        <f>INDEX(ScheduleRef!$D$2:$AB$853,_xlfn.AGGREGATE(15,6,(ROW(ScheduleRef!$D$2:$AB$853)-ROW(ScheduleRef!$D$2)+1)/(ScheduleRef!$D$2:$D$853&lt;&gt;""),ROWS(ScheduleCompile!D$1:D691)),COLUMNS($A691:D691))</f>
        <v>58.6</v>
      </c>
      <c r="E691" s="1">
        <f>INDEX(ScheduleRef!$D$2:$AB$853,_xlfn.AGGREGATE(15,6,(ROW(ScheduleRef!$D$2:$AB$853)-ROW(ScheduleRef!$D$2)+1)/(ScheduleRef!$D$2:$D$853&lt;&gt;""),ROWS(ScheduleCompile!E$1:E691)),COLUMNS($A691:E691))</f>
        <v>58.6</v>
      </c>
      <c r="F691" s="1">
        <f>INDEX(ScheduleRef!$D$2:$AB$853,_xlfn.AGGREGATE(15,6,(ROW(ScheduleRef!$D$2:$AB$853)-ROW(ScheduleRef!$D$2)+1)/(ScheduleRef!$D$2:$D$853&lt;&gt;""),ROWS(ScheduleCompile!F$1:F691)),COLUMNS($A691:F691))</f>
        <v>58.6</v>
      </c>
      <c r="G691" s="1">
        <f>INDEX(ScheduleRef!$D$2:$AB$853,_xlfn.AGGREGATE(15,6,(ROW(ScheduleRef!$D$2:$AB$853)-ROW(ScheduleRef!$D$2)+1)/(ScheduleRef!$D$2:$D$853&lt;&gt;""),ROWS(ScheduleCompile!G$1:G691)),COLUMNS($A691:G691))</f>
        <v>58.6</v>
      </c>
      <c r="H691" s="1">
        <f>INDEX(ScheduleRef!$D$2:$AB$853,_xlfn.AGGREGATE(15,6,(ROW(ScheduleRef!$D$2:$AB$853)-ROW(ScheduleRef!$D$2)+1)/(ScheduleRef!$D$2:$D$853&lt;&gt;""),ROWS(ScheduleCompile!H$1:H691)),COLUMNS($A691:H691))</f>
        <v>58.6</v>
      </c>
      <c r="I691" s="1">
        <f>INDEX(ScheduleRef!$D$2:$AB$853,_xlfn.AGGREGATE(15,6,(ROW(ScheduleRef!$D$2:$AB$853)-ROW(ScheduleRef!$D$2)+1)/(ScheduleRef!$D$2:$D$853&lt;&gt;""),ROWS(ScheduleCompile!I$1:I691)),COLUMNS($A691:I691))</f>
        <v>58.6</v>
      </c>
      <c r="J691" s="1">
        <f>INDEX(ScheduleRef!$D$2:$AB$853,_xlfn.AGGREGATE(15,6,(ROW(ScheduleRef!$D$2:$AB$853)-ROW(ScheduleRef!$D$2)+1)/(ScheduleRef!$D$2:$D$853&lt;&gt;""),ROWS(ScheduleCompile!J$1:J691)),COLUMNS($A691:J691))</f>
        <v>58.6</v>
      </c>
      <c r="K691" s="1">
        <f>INDEX(ScheduleRef!$D$2:$AB$853,_xlfn.AGGREGATE(15,6,(ROW(ScheduleRef!$D$2:$AB$853)-ROW(ScheduleRef!$D$2)+1)/(ScheduleRef!$D$2:$D$853&lt;&gt;""),ROWS(ScheduleCompile!K$1:K691)),COLUMNS($A691:K691))</f>
        <v>58.6</v>
      </c>
      <c r="L691" s="1">
        <f>INDEX(ScheduleRef!$D$2:$AB$853,_xlfn.AGGREGATE(15,6,(ROW(ScheduleRef!$D$2:$AB$853)-ROW(ScheduleRef!$D$2)+1)/(ScheduleRef!$D$2:$D$853&lt;&gt;""),ROWS(ScheduleCompile!L$1:L691)),COLUMNS($A691:L691))</f>
        <v>58.6</v>
      </c>
      <c r="M691" s="1">
        <f>INDEX(ScheduleRef!$D$2:$AB$853,_xlfn.AGGREGATE(15,6,(ROW(ScheduleRef!$D$2:$AB$853)-ROW(ScheduleRef!$D$2)+1)/(ScheduleRef!$D$2:$D$853&lt;&gt;""),ROWS(ScheduleCompile!M$1:M691)),COLUMNS($A691:M691))</f>
        <v>58.6</v>
      </c>
      <c r="N691" s="1">
        <f>INDEX(ScheduleRef!$D$2:$AB$853,_xlfn.AGGREGATE(15,6,(ROW(ScheduleRef!$D$2:$AB$853)-ROW(ScheduleRef!$D$2)+1)/(ScheduleRef!$D$2:$D$853&lt;&gt;""),ROWS(ScheduleCompile!N$1:N691)),COLUMNS($A691:N691))</f>
        <v>58.6</v>
      </c>
      <c r="O691" s="1">
        <f>INDEX(ScheduleRef!$D$2:$AB$853,_xlfn.AGGREGATE(15,6,(ROW(ScheduleRef!$D$2:$AB$853)-ROW(ScheduleRef!$D$2)+1)/(ScheduleRef!$D$2:$D$853&lt;&gt;""),ROWS(ScheduleCompile!O$1:O691)),COLUMNS($A691:O691))</f>
        <v>58.6</v>
      </c>
      <c r="P691" s="1">
        <f>INDEX(ScheduleRef!$D$2:$AB$853,_xlfn.AGGREGATE(15,6,(ROW(ScheduleRef!$D$2:$AB$853)-ROW(ScheduleRef!$D$2)+1)/(ScheduleRef!$D$2:$D$853&lt;&gt;""),ROWS(ScheduleCompile!P$1:P691)),COLUMNS($A691:P691))</f>
        <v>58.6</v>
      </c>
      <c r="Q691" s="1">
        <f>INDEX(ScheduleRef!$D$2:$AB$853,_xlfn.AGGREGATE(15,6,(ROW(ScheduleRef!$D$2:$AB$853)-ROW(ScheduleRef!$D$2)+1)/(ScheduleRef!$D$2:$D$853&lt;&gt;""),ROWS(ScheduleCompile!Q$1:Q691)),COLUMNS($A691:Q691))</f>
        <v>58.6</v>
      </c>
      <c r="R691" s="1">
        <f>INDEX(ScheduleRef!$D$2:$AB$853,_xlfn.AGGREGATE(15,6,(ROW(ScheduleRef!$D$2:$AB$853)-ROW(ScheduleRef!$D$2)+1)/(ScheduleRef!$D$2:$D$853&lt;&gt;""),ROWS(ScheduleCompile!R$1:R691)),COLUMNS($A691:R691))</f>
        <v>58.6</v>
      </c>
      <c r="S691" s="1">
        <f>INDEX(ScheduleRef!$D$2:$AB$853,_xlfn.AGGREGATE(15,6,(ROW(ScheduleRef!$D$2:$AB$853)-ROW(ScheduleRef!$D$2)+1)/(ScheduleRef!$D$2:$D$853&lt;&gt;""),ROWS(ScheduleCompile!S$1:S691)),COLUMNS($A691:S691))</f>
        <v>58.6</v>
      </c>
      <c r="T691" s="1">
        <f>INDEX(ScheduleRef!$D$2:$AB$853,_xlfn.AGGREGATE(15,6,(ROW(ScheduleRef!$D$2:$AB$853)-ROW(ScheduleRef!$D$2)+1)/(ScheduleRef!$D$2:$D$853&lt;&gt;""),ROWS(ScheduleCompile!T$1:T691)),COLUMNS($A691:T691))</f>
        <v>58.6</v>
      </c>
      <c r="U691" s="1">
        <f>INDEX(ScheduleRef!$D$2:$AB$853,_xlfn.AGGREGATE(15,6,(ROW(ScheduleRef!$D$2:$AB$853)-ROW(ScheduleRef!$D$2)+1)/(ScheduleRef!$D$2:$D$853&lt;&gt;""),ROWS(ScheduleCompile!U$1:U691)),COLUMNS($A691:U691))</f>
        <v>58.6</v>
      </c>
      <c r="V691" s="1">
        <f>INDEX(ScheduleRef!$D$2:$AB$853,_xlfn.AGGREGATE(15,6,(ROW(ScheduleRef!$D$2:$AB$853)-ROW(ScheduleRef!$D$2)+1)/(ScheduleRef!$D$2:$D$853&lt;&gt;""),ROWS(ScheduleCompile!V$1:V691)),COLUMNS($A691:V691))</f>
        <v>58.6</v>
      </c>
      <c r="W691" s="1">
        <f>INDEX(ScheduleRef!$D$2:$AB$853,_xlfn.AGGREGATE(15,6,(ROW(ScheduleRef!$D$2:$AB$853)-ROW(ScheduleRef!$D$2)+1)/(ScheduleRef!$D$2:$D$853&lt;&gt;""),ROWS(ScheduleCompile!W$1:W691)),COLUMNS($A691:W691))</f>
        <v>58.6</v>
      </c>
      <c r="X691" s="1">
        <f>INDEX(ScheduleRef!$D$2:$AB$853,_xlfn.AGGREGATE(15,6,(ROW(ScheduleRef!$D$2:$AB$853)-ROW(ScheduleRef!$D$2)+1)/(ScheduleRef!$D$2:$D$853&lt;&gt;""),ROWS(ScheduleCompile!X$1:X691)),COLUMNS($A691:X691))</f>
        <v>58.6</v>
      </c>
      <c r="Y691" s="1">
        <f>INDEX(ScheduleRef!$D$2:$AB$853,_xlfn.AGGREGATE(15,6,(ROW(ScheduleRef!$D$2:$AB$853)-ROW(ScheduleRef!$D$2)+1)/(ScheduleRef!$D$2:$D$853&lt;&gt;""),ROWS(ScheduleCompile!Y$1:Y691)),COLUMNS($A691:Y691))</f>
        <v>58.6</v>
      </c>
    </row>
    <row r="692" spans="1:25" x14ac:dyDescent="0.25">
      <c r="A692" s="30" t="str">
        <f>INDEX(ScheduleRef!$D$2:$AB$853,_xlfn.AGGREGATE(15,6,(ROW(ScheduleRef!$D$2:$AB$853)-ROW(ScheduleRef!$D$2)+1)/(ScheduleRef!$D$2:$D$853&lt;&gt;""),ROWS(ScheduleCompile!A$1:A692)),COLUMNS($A692:A692))</f>
        <v>WaterMainCZ14Jul</v>
      </c>
      <c r="B692" s="1">
        <f>INDEX(ScheduleRef!$D$2:$AB$853,_xlfn.AGGREGATE(15,6,(ROW(ScheduleRef!$D$2:$AB$853)-ROW(ScheduleRef!$D$2)+1)/(ScheduleRef!$D$2:$D$853&lt;&gt;""),ROWS(ScheduleCompile!B$1:B692)),COLUMNS($A692:B692))</f>
        <v>60.8</v>
      </c>
      <c r="C692" s="1">
        <f>INDEX(ScheduleRef!$D$2:$AB$853,_xlfn.AGGREGATE(15,6,(ROW(ScheduleRef!$D$2:$AB$853)-ROW(ScheduleRef!$D$2)+1)/(ScheduleRef!$D$2:$D$853&lt;&gt;""),ROWS(ScheduleCompile!C$1:C692)),COLUMNS($A692:C692))</f>
        <v>60.8</v>
      </c>
      <c r="D692" s="1">
        <f>INDEX(ScheduleRef!$D$2:$AB$853,_xlfn.AGGREGATE(15,6,(ROW(ScheduleRef!$D$2:$AB$853)-ROW(ScheduleRef!$D$2)+1)/(ScheduleRef!$D$2:$D$853&lt;&gt;""),ROWS(ScheduleCompile!D$1:D692)),COLUMNS($A692:D692))</f>
        <v>60.8</v>
      </c>
      <c r="E692" s="1">
        <f>INDEX(ScheduleRef!$D$2:$AB$853,_xlfn.AGGREGATE(15,6,(ROW(ScheduleRef!$D$2:$AB$853)-ROW(ScheduleRef!$D$2)+1)/(ScheduleRef!$D$2:$D$853&lt;&gt;""),ROWS(ScheduleCompile!E$1:E692)),COLUMNS($A692:E692))</f>
        <v>60.8</v>
      </c>
      <c r="F692" s="1">
        <f>INDEX(ScheduleRef!$D$2:$AB$853,_xlfn.AGGREGATE(15,6,(ROW(ScheduleRef!$D$2:$AB$853)-ROW(ScheduleRef!$D$2)+1)/(ScheduleRef!$D$2:$D$853&lt;&gt;""),ROWS(ScheduleCompile!F$1:F692)),COLUMNS($A692:F692))</f>
        <v>60.8</v>
      </c>
      <c r="G692" s="1">
        <f>INDEX(ScheduleRef!$D$2:$AB$853,_xlfn.AGGREGATE(15,6,(ROW(ScheduleRef!$D$2:$AB$853)-ROW(ScheduleRef!$D$2)+1)/(ScheduleRef!$D$2:$D$853&lt;&gt;""),ROWS(ScheduleCompile!G$1:G692)),COLUMNS($A692:G692))</f>
        <v>60.8</v>
      </c>
      <c r="H692" s="1">
        <f>INDEX(ScheduleRef!$D$2:$AB$853,_xlfn.AGGREGATE(15,6,(ROW(ScheduleRef!$D$2:$AB$853)-ROW(ScheduleRef!$D$2)+1)/(ScheduleRef!$D$2:$D$853&lt;&gt;""),ROWS(ScheduleCompile!H$1:H692)),COLUMNS($A692:H692))</f>
        <v>60.8</v>
      </c>
      <c r="I692" s="1">
        <f>INDEX(ScheduleRef!$D$2:$AB$853,_xlfn.AGGREGATE(15,6,(ROW(ScheduleRef!$D$2:$AB$853)-ROW(ScheduleRef!$D$2)+1)/(ScheduleRef!$D$2:$D$853&lt;&gt;""),ROWS(ScheduleCompile!I$1:I692)),COLUMNS($A692:I692))</f>
        <v>60.8</v>
      </c>
      <c r="J692" s="1">
        <f>INDEX(ScheduleRef!$D$2:$AB$853,_xlfn.AGGREGATE(15,6,(ROW(ScheduleRef!$D$2:$AB$853)-ROW(ScheduleRef!$D$2)+1)/(ScheduleRef!$D$2:$D$853&lt;&gt;""),ROWS(ScheduleCompile!J$1:J692)),COLUMNS($A692:J692))</f>
        <v>60.8</v>
      </c>
      <c r="K692" s="1">
        <f>INDEX(ScheduleRef!$D$2:$AB$853,_xlfn.AGGREGATE(15,6,(ROW(ScheduleRef!$D$2:$AB$853)-ROW(ScheduleRef!$D$2)+1)/(ScheduleRef!$D$2:$D$853&lt;&gt;""),ROWS(ScheduleCompile!K$1:K692)),COLUMNS($A692:K692))</f>
        <v>60.8</v>
      </c>
      <c r="L692" s="1">
        <f>INDEX(ScheduleRef!$D$2:$AB$853,_xlfn.AGGREGATE(15,6,(ROW(ScheduleRef!$D$2:$AB$853)-ROW(ScheduleRef!$D$2)+1)/(ScheduleRef!$D$2:$D$853&lt;&gt;""),ROWS(ScheduleCompile!L$1:L692)),COLUMNS($A692:L692))</f>
        <v>60.8</v>
      </c>
      <c r="M692" s="1">
        <f>INDEX(ScheduleRef!$D$2:$AB$853,_xlfn.AGGREGATE(15,6,(ROW(ScheduleRef!$D$2:$AB$853)-ROW(ScheduleRef!$D$2)+1)/(ScheduleRef!$D$2:$D$853&lt;&gt;""),ROWS(ScheduleCompile!M$1:M692)),COLUMNS($A692:M692))</f>
        <v>60.8</v>
      </c>
      <c r="N692" s="1">
        <f>INDEX(ScheduleRef!$D$2:$AB$853,_xlfn.AGGREGATE(15,6,(ROW(ScheduleRef!$D$2:$AB$853)-ROW(ScheduleRef!$D$2)+1)/(ScheduleRef!$D$2:$D$853&lt;&gt;""),ROWS(ScheduleCompile!N$1:N692)),COLUMNS($A692:N692))</f>
        <v>60.8</v>
      </c>
      <c r="O692" s="1">
        <f>INDEX(ScheduleRef!$D$2:$AB$853,_xlfn.AGGREGATE(15,6,(ROW(ScheduleRef!$D$2:$AB$853)-ROW(ScheduleRef!$D$2)+1)/(ScheduleRef!$D$2:$D$853&lt;&gt;""),ROWS(ScheduleCompile!O$1:O692)),COLUMNS($A692:O692))</f>
        <v>60.8</v>
      </c>
      <c r="P692" s="1">
        <f>INDEX(ScheduleRef!$D$2:$AB$853,_xlfn.AGGREGATE(15,6,(ROW(ScheduleRef!$D$2:$AB$853)-ROW(ScheduleRef!$D$2)+1)/(ScheduleRef!$D$2:$D$853&lt;&gt;""),ROWS(ScheduleCompile!P$1:P692)),COLUMNS($A692:P692))</f>
        <v>60.8</v>
      </c>
      <c r="Q692" s="1">
        <f>INDEX(ScheduleRef!$D$2:$AB$853,_xlfn.AGGREGATE(15,6,(ROW(ScheduleRef!$D$2:$AB$853)-ROW(ScheduleRef!$D$2)+1)/(ScheduleRef!$D$2:$D$853&lt;&gt;""),ROWS(ScheduleCompile!Q$1:Q692)),COLUMNS($A692:Q692))</f>
        <v>60.8</v>
      </c>
      <c r="R692" s="1">
        <f>INDEX(ScheduleRef!$D$2:$AB$853,_xlfn.AGGREGATE(15,6,(ROW(ScheduleRef!$D$2:$AB$853)-ROW(ScheduleRef!$D$2)+1)/(ScheduleRef!$D$2:$D$853&lt;&gt;""),ROWS(ScheduleCompile!R$1:R692)),COLUMNS($A692:R692))</f>
        <v>60.8</v>
      </c>
      <c r="S692" s="1">
        <f>INDEX(ScheduleRef!$D$2:$AB$853,_xlfn.AGGREGATE(15,6,(ROW(ScheduleRef!$D$2:$AB$853)-ROW(ScheduleRef!$D$2)+1)/(ScheduleRef!$D$2:$D$853&lt;&gt;""),ROWS(ScheduleCompile!S$1:S692)),COLUMNS($A692:S692))</f>
        <v>60.8</v>
      </c>
      <c r="T692" s="1">
        <f>INDEX(ScheduleRef!$D$2:$AB$853,_xlfn.AGGREGATE(15,6,(ROW(ScheduleRef!$D$2:$AB$853)-ROW(ScheduleRef!$D$2)+1)/(ScheduleRef!$D$2:$D$853&lt;&gt;""),ROWS(ScheduleCompile!T$1:T692)),COLUMNS($A692:T692))</f>
        <v>60.8</v>
      </c>
      <c r="U692" s="1">
        <f>INDEX(ScheduleRef!$D$2:$AB$853,_xlfn.AGGREGATE(15,6,(ROW(ScheduleRef!$D$2:$AB$853)-ROW(ScheduleRef!$D$2)+1)/(ScheduleRef!$D$2:$D$853&lt;&gt;""),ROWS(ScheduleCompile!U$1:U692)),COLUMNS($A692:U692))</f>
        <v>60.8</v>
      </c>
      <c r="V692" s="1">
        <f>INDEX(ScheduleRef!$D$2:$AB$853,_xlfn.AGGREGATE(15,6,(ROW(ScheduleRef!$D$2:$AB$853)-ROW(ScheduleRef!$D$2)+1)/(ScheduleRef!$D$2:$D$853&lt;&gt;""),ROWS(ScheduleCompile!V$1:V692)),COLUMNS($A692:V692))</f>
        <v>60.8</v>
      </c>
      <c r="W692" s="1">
        <f>INDEX(ScheduleRef!$D$2:$AB$853,_xlfn.AGGREGATE(15,6,(ROW(ScheduleRef!$D$2:$AB$853)-ROW(ScheduleRef!$D$2)+1)/(ScheduleRef!$D$2:$D$853&lt;&gt;""),ROWS(ScheduleCompile!W$1:W692)),COLUMNS($A692:W692))</f>
        <v>60.8</v>
      </c>
      <c r="X692" s="1">
        <f>INDEX(ScheduleRef!$D$2:$AB$853,_xlfn.AGGREGATE(15,6,(ROW(ScheduleRef!$D$2:$AB$853)-ROW(ScheduleRef!$D$2)+1)/(ScheduleRef!$D$2:$D$853&lt;&gt;""),ROWS(ScheduleCompile!X$1:X692)),COLUMNS($A692:X692))</f>
        <v>60.8</v>
      </c>
      <c r="Y692" s="1">
        <f>INDEX(ScheduleRef!$D$2:$AB$853,_xlfn.AGGREGATE(15,6,(ROW(ScheduleRef!$D$2:$AB$853)-ROW(ScheduleRef!$D$2)+1)/(ScheduleRef!$D$2:$D$853&lt;&gt;""),ROWS(ScheduleCompile!Y$1:Y692)),COLUMNS($A692:Y692))</f>
        <v>60.8</v>
      </c>
    </row>
    <row r="693" spans="1:25" x14ac:dyDescent="0.25">
      <c r="A693" s="30" t="str">
        <f>INDEX(ScheduleRef!$D$2:$AB$853,_xlfn.AGGREGATE(15,6,(ROW(ScheduleRef!$D$2:$AB$853)-ROW(ScheduleRef!$D$2)+1)/(ScheduleRef!$D$2:$D$853&lt;&gt;""),ROWS(ScheduleCompile!A$1:A693)),COLUMNS($A693:A693))</f>
        <v>WaterMainCZ14Aug</v>
      </c>
      <c r="B693" s="1">
        <f>INDEX(ScheduleRef!$D$2:$AB$853,_xlfn.AGGREGATE(15,6,(ROW(ScheduleRef!$D$2:$AB$853)-ROW(ScheduleRef!$D$2)+1)/(ScheduleRef!$D$2:$D$853&lt;&gt;""),ROWS(ScheduleCompile!B$1:B693)),COLUMNS($A693:B693))</f>
        <v>63.6</v>
      </c>
      <c r="C693" s="1">
        <f>INDEX(ScheduleRef!$D$2:$AB$853,_xlfn.AGGREGATE(15,6,(ROW(ScheduleRef!$D$2:$AB$853)-ROW(ScheduleRef!$D$2)+1)/(ScheduleRef!$D$2:$D$853&lt;&gt;""),ROWS(ScheduleCompile!C$1:C693)),COLUMNS($A693:C693))</f>
        <v>63.6</v>
      </c>
      <c r="D693" s="1">
        <f>INDEX(ScheduleRef!$D$2:$AB$853,_xlfn.AGGREGATE(15,6,(ROW(ScheduleRef!$D$2:$AB$853)-ROW(ScheduleRef!$D$2)+1)/(ScheduleRef!$D$2:$D$853&lt;&gt;""),ROWS(ScheduleCompile!D$1:D693)),COLUMNS($A693:D693))</f>
        <v>63.6</v>
      </c>
      <c r="E693" s="1">
        <f>INDEX(ScheduleRef!$D$2:$AB$853,_xlfn.AGGREGATE(15,6,(ROW(ScheduleRef!$D$2:$AB$853)-ROW(ScheduleRef!$D$2)+1)/(ScheduleRef!$D$2:$D$853&lt;&gt;""),ROWS(ScheduleCompile!E$1:E693)),COLUMNS($A693:E693))</f>
        <v>63.6</v>
      </c>
      <c r="F693" s="1">
        <f>INDEX(ScheduleRef!$D$2:$AB$853,_xlfn.AGGREGATE(15,6,(ROW(ScheduleRef!$D$2:$AB$853)-ROW(ScheduleRef!$D$2)+1)/(ScheduleRef!$D$2:$D$853&lt;&gt;""),ROWS(ScheduleCompile!F$1:F693)),COLUMNS($A693:F693))</f>
        <v>63.6</v>
      </c>
      <c r="G693" s="1">
        <f>INDEX(ScheduleRef!$D$2:$AB$853,_xlfn.AGGREGATE(15,6,(ROW(ScheduleRef!$D$2:$AB$853)-ROW(ScheduleRef!$D$2)+1)/(ScheduleRef!$D$2:$D$853&lt;&gt;""),ROWS(ScheduleCompile!G$1:G693)),COLUMNS($A693:G693))</f>
        <v>63.6</v>
      </c>
      <c r="H693" s="1">
        <f>INDEX(ScheduleRef!$D$2:$AB$853,_xlfn.AGGREGATE(15,6,(ROW(ScheduleRef!$D$2:$AB$853)-ROW(ScheduleRef!$D$2)+1)/(ScheduleRef!$D$2:$D$853&lt;&gt;""),ROWS(ScheduleCompile!H$1:H693)),COLUMNS($A693:H693))</f>
        <v>63.6</v>
      </c>
      <c r="I693" s="1">
        <f>INDEX(ScheduleRef!$D$2:$AB$853,_xlfn.AGGREGATE(15,6,(ROW(ScheduleRef!$D$2:$AB$853)-ROW(ScheduleRef!$D$2)+1)/(ScheduleRef!$D$2:$D$853&lt;&gt;""),ROWS(ScheduleCompile!I$1:I693)),COLUMNS($A693:I693))</f>
        <v>63.6</v>
      </c>
      <c r="J693" s="1">
        <f>INDEX(ScheduleRef!$D$2:$AB$853,_xlfn.AGGREGATE(15,6,(ROW(ScheduleRef!$D$2:$AB$853)-ROW(ScheduleRef!$D$2)+1)/(ScheduleRef!$D$2:$D$853&lt;&gt;""),ROWS(ScheduleCompile!J$1:J693)),COLUMNS($A693:J693))</f>
        <v>63.6</v>
      </c>
      <c r="K693" s="1">
        <f>INDEX(ScheduleRef!$D$2:$AB$853,_xlfn.AGGREGATE(15,6,(ROW(ScheduleRef!$D$2:$AB$853)-ROW(ScheduleRef!$D$2)+1)/(ScheduleRef!$D$2:$D$853&lt;&gt;""),ROWS(ScheduleCompile!K$1:K693)),COLUMNS($A693:K693))</f>
        <v>63.6</v>
      </c>
      <c r="L693" s="1">
        <f>INDEX(ScheduleRef!$D$2:$AB$853,_xlfn.AGGREGATE(15,6,(ROW(ScheduleRef!$D$2:$AB$853)-ROW(ScheduleRef!$D$2)+1)/(ScheduleRef!$D$2:$D$853&lt;&gt;""),ROWS(ScheduleCompile!L$1:L693)),COLUMNS($A693:L693))</f>
        <v>63.6</v>
      </c>
      <c r="M693" s="1">
        <f>INDEX(ScheduleRef!$D$2:$AB$853,_xlfn.AGGREGATE(15,6,(ROW(ScheduleRef!$D$2:$AB$853)-ROW(ScheduleRef!$D$2)+1)/(ScheduleRef!$D$2:$D$853&lt;&gt;""),ROWS(ScheduleCompile!M$1:M693)),COLUMNS($A693:M693))</f>
        <v>63.6</v>
      </c>
      <c r="N693" s="1">
        <f>INDEX(ScheduleRef!$D$2:$AB$853,_xlfn.AGGREGATE(15,6,(ROW(ScheduleRef!$D$2:$AB$853)-ROW(ScheduleRef!$D$2)+1)/(ScheduleRef!$D$2:$D$853&lt;&gt;""),ROWS(ScheduleCompile!N$1:N693)),COLUMNS($A693:N693))</f>
        <v>63.6</v>
      </c>
      <c r="O693" s="1">
        <f>INDEX(ScheduleRef!$D$2:$AB$853,_xlfn.AGGREGATE(15,6,(ROW(ScheduleRef!$D$2:$AB$853)-ROW(ScheduleRef!$D$2)+1)/(ScheduleRef!$D$2:$D$853&lt;&gt;""),ROWS(ScheduleCompile!O$1:O693)),COLUMNS($A693:O693))</f>
        <v>63.6</v>
      </c>
      <c r="P693" s="1">
        <f>INDEX(ScheduleRef!$D$2:$AB$853,_xlfn.AGGREGATE(15,6,(ROW(ScheduleRef!$D$2:$AB$853)-ROW(ScheduleRef!$D$2)+1)/(ScheduleRef!$D$2:$D$853&lt;&gt;""),ROWS(ScheduleCompile!P$1:P693)),COLUMNS($A693:P693))</f>
        <v>63.6</v>
      </c>
      <c r="Q693" s="1">
        <f>INDEX(ScheduleRef!$D$2:$AB$853,_xlfn.AGGREGATE(15,6,(ROW(ScheduleRef!$D$2:$AB$853)-ROW(ScheduleRef!$D$2)+1)/(ScheduleRef!$D$2:$D$853&lt;&gt;""),ROWS(ScheduleCompile!Q$1:Q693)),COLUMNS($A693:Q693))</f>
        <v>63.6</v>
      </c>
      <c r="R693" s="1">
        <f>INDEX(ScheduleRef!$D$2:$AB$853,_xlfn.AGGREGATE(15,6,(ROW(ScheduleRef!$D$2:$AB$853)-ROW(ScheduleRef!$D$2)+1)/(ScheduleRef!$D$2:$D$853&lt;&gt;""),ROWS(ScheduleCompile!R$1:R693)),COLUMNS($A693:R693))</f>
        <v>63.6</v>
      </c>
      <c r="S693" s="1">
        <f>INDEX(ScheduleRef!$D$2:$AB$853,_xlfn.AGGREGATE(15,6,(ROW(ScheduleRef!$D$2:$AB$853)-ROW(ScheduleRef!$D$2)+1)/(ScheduleRef!$D$2:$D$853&lt;&gt;""),ROWS(ScheduleCompile!S$1:S693)),COLUMNS($A693:S693))</f>
        <v>63.6</v>
      </c>
      <c r="T693" s="1">
        <f>INDEX(ScheduleRef!$D$2:$AB$853,_xlfn.AGGREGATE(15,6,(ROW(ScheduleRef!$D$2:$AB$853)-ROW(ScheduleRef!$D$2)+1)/(ScheduleRef!$D$2:$D$853&lt;&gt;""),ROWS(ScheduleCompile!T$1:T693)),COLUMNS($A693:T693))</f>
        <v>63.6</v>
      </c>
      <c r="U693" s="1">
        <f>INDEX(ScheduleRef!$D$2:$AB$853,_xlfn.AGGREGATE(15,6,(ROW(ScheduleRef!$D$2:$AB$853)-ROW(ScheduleRef!$D$2)+1)/(ScheduleRef!$D$2:$D$853&lt;&gt;""),ROWS(ScheduleCompile!U$1:U693)),COLUMNS($A693:U693))</f>
        <v>63.6</v>
      </c>
      <c r="V693" s="1">
        <f>INDEX(ScheduleRef!$D$2:$AB$853,_xlfn.AGGREGATE(15,6,(ROW(ScheduleRef!$D$2:$AB$853)-ROW(ScheduleRef!$D$2)+1)/(ScheduleRef!$D$2:$D$853&lt;&gt;""),ROWS(ScheduleCompile!V$1:V693)),COLUMNS($A693:V693))</f>
        <v>63.6</v>
      </c>
      <c r="W693" s="1">
        <f>INDEX(ScheduleRef!$D$2:$AB$853,_xlfn.AGGREGATE(15,6,(ROW(ScheduleRef!$D$2:$AB$853)-ROW(ScheduleRef!$D$2)+1)/(ScheduleRef!$D$2:$D$853&lt;&gt;""),ROWS(ScheduleCompile!W$1:W693)),COLUMNS($A693:W693))</f>
        <v>63.6</v>
      </c>
      <c r="X693" s="1">
        <f>INDEX(ScheduleRef!$D$2:$AB$853,_xlfn.AGGREGATE(15,6,(ROW(ScheduleRef!$D$2:$AB$853)-ROW(ScheduleRef!$D$2)+1)/(ScheduleRef!$D$2:$D$853&lt;&gt;""),ROWS(ScheduleCompile!X$1:X693)),COLUMNS($A693:X693))</f>
        <v>63.6</v>
      </c>
      <c r="Y693" s="1">
        <f>INDEX(ScheduleRef!$D$2:$AB$853,_xlfn.AGGREGATE(15,6,(ROW(ScheduleRef!$D$2:$AB$853)-ROW(ScheduleRef!$D$2)+1)/(ScheduleRef!$D$2:$D$853&lt;&gt;""),ROWS(ScheduleCompile!Y$1:Y693)),COLUMNS($A693:Y693))</f>
        <v>63.6</v>
      </c>
    </row>
    <row r="694" spans="1:25" x14ac:dyDescent="0.25">
      <c r="A694" s="30" t="str">
        <f>INDEX(ScheduleRef!$D$2:$AB$853,_xlfn.AGGREGATE(15,6,(ROW(ScheduleRef!$D$2:$AB$853)-ROW(ScheduleRef!$D$2)+1)/(ScheduleRef!$D$2:$D$853&lt;&gt;""),ROWS(ScheduleCompile!A$1:A694)),COLUMNS($A694:A694))</f>
        <v>WaterMainCZ14Sep</v>
      </c>
      <c r="B694" s="1">
        <f>INDEX(ScheduleRef!$D$2:$AB$853,_xlfn.AGGREGATE(15,6,(ROW(ScheduleRef!$D$2:$AB$853)-ROW(ScheduleRef!$D$2)+1)/(ScheduleRef!$D$2:$D$853&lt;&gt;""),ROWS(ScheduleCompile!B$1:B694)),COLUMNS($A694:B694))</f>
        <v>64.099999999999994</v>
      </c>
      <c r="C694" s="1">
        <f>INDEX(ScheduleRef!$D$2:$AB$853,_xlfn.AGGREGATE(15,6,(ROW(ScheduleRef!$D$2:$AB$853)-ROW(ScheduleRef!$D$2)+1)/(ScheduleRef!$D$2:$D$853&lt;&gt;""),ROWS(ScheduleCompile!C$1:C694)),COLUMNS($A694:C694))</f>
        <v>64.099999999999994</v>
      </c>
      <c r="D694" s="1">
        <f>INDEX(ScheduleRef!$D$2:$AB$853,_xlfn.AGGREGATE(15,6,(ROW(ScheduleRef!$D$2:$AB$853)-ROW(ScheduleRef!$D$2)+1)/(ScheduleRef!$D$2:$D$853&lt;&gt;""),ROWS(ScheduleCompile!D$1:D694)),COLUMNS($A694:D694))</f>
        <v>64.099999999999994</v>
      </c>
      <c r="E694" s="1">
        <f>INDEX(ScheduleRef!$D$2:$AB$853,_xlfn.AGGREGATE(15,6,(ROW(ScheduleRef!$D$2:$AB$853)-ROW(ScheduleRef!$D$2)+1)/(ScheduleRef!$D$2:$D$853&lt;&gt;""),ROWS(ScheduleCompile!E$1:E694)),COLUMNS($A694:E694))</f>
        <v>64.099999999999994</v>
      </c>
      <c r="F694" s="1">
        <f>INDEX(ScheduleRef!$D$2:$AB$853,_xlfn.AGGREGATE(15,6,(ROW(ScheduleRef!$D$2:$AB$853)-ROW(ScheduleRef!$D$2)+1)/(ScheduleRef!$D$2:$D$853&lt;&gt;""),ROWS(ScheduleCompile!F$1:F694)),COLUMNS($A694:F694))</f>
        <v>64.099999999999994</v>
      </c>
      <c r="G694" s="1">
        <f>INDEX(ScheduleRef!$D$2:$AB$853,_xlfn.AGGREGATE(15,6,(ROW(ScheduleRef!$D$2:$AB$853)-ROW(ScheduleRef!$D$2)+1)/(ScheduleRef!$D$2:$D$853&lt;&gt;""),ROWS(ScheduleCompile!G$1:G694)),COLUMNS($A694:G694))</f>
        <v>64.099999999999994</v>
      </c>
      <c r="H694" s="1">
        <f>INDEX(ScheduleRef!$D$2:$AB$853,_xlfn.AGGREGATE(15,6,(ROW(ScheduleRef!$D$2:$AB$853)-ROW(ScheduleRef!$D$2)+1)/(ScheduleRef!$D$2:$D$853&lt;&gt;""),ROWS(ScheduleCompile!H$1:H694)),COLUMNS($A694:H694))</f>
        <v>64.099999999999994</v>
      </c>
      <c r="I694" s="1">
        <f>INDEX(ScheduleRef!$D$2:$AB$853,_xlfn.AGGREGATE(15,6,(ROW(ScheduleRef!$D$2:$AB$853)-ROW(ScheduleRef!$D$2)+1)/(ScheduleRef!$D$2:$D$853&lt;&gt;""),ROWS(ScheduleCompile!I$1:I694)),COLUMNS($A694:I694))</f>
        <v>64.099999999999994</v>
      </c>
      <c r="J694" s="1">
        <f>INDEX(ScheduleRef!$D$2:$AB$853,_xlfn.AGGREGATE(15,6,(ROW(ScheduleRef!$D$2:$AB$853)-ROW(ScheduleRef!$D$2)+1)/(ScheduleRef!$D$2:$D$853&lt;&gt;""),ROWS(ScheduleCompile!J$1:J694)),COLUMNS($A694:J694))</f>
        <v>64.099999999999994</v>
      </c>
      <c r="K694" s="1">
        <f>INDEX(ScheduleRef!$D$2:$AB$853,_xlfn.AGGREGATE(15,6,(ROW(ScheduleRef!$D$2:$AB$853)-ROW(ScheduleRef!$D$2)+1)/(ScheduleRef!$D$2:$D$853&lt;&gt;""),ROWS(ScheduleCompile!K$1:K694)),COLUMNS($A694:K694))</f>
        <v>64.099999999999994</v>
      </c>
      <c r="L694" s="1">
        <f>INDEX(ScheduleRef!$D$2:$AB$853,_xlfn.AGGREGATE(15,6,(ROW(ScheduleRef!$D$2:$AB$853)-ROW(ScheduleRef!$D$2)+1)/(ScheduleRef!$D$2:$D$853&lt;&gt;""),ROWS(ScheduleCompile!L$1:L694)),COLUMNS($A694:L694))</f>
        <v>64.099999999999994</v>
      </c>
      <c r="M694" s="1">
        <f>INDEX(ScheduleRef!$D$2:$AB$853,_xlfn.AGGREGATE(15,6,(ROW(ScheduleRef!$D$2:$AB$853)-ROW(ScheduleRef!$D$2)+1)/(ScheduleRef!$D$2:$D$853&lt;&gt;""),ROWS(ScheduleCompile!M$1:M694)),COLUMNS($A694:M694))</f>
        <v>64.099999999999994</v>
      </c>
      <c r="N694" s="1">
        <f>INDEX(ScheduleRef!$D$2:$AB$853,_xlfn.AGGREGATE(15,6,(ROW(ScheduleRef!$D$2:$AB$853)-ROW(ScheduleRef!$D$2)+1)/(ScheduleRef!$D$2:$D$853&lt;&gt;""),ROWS(ScheduleCompile!N$1:N694)),COLUMNS($A694:N694))</f>
        <v>64.099999999999994</v>
      </c>
      <c r="O694" s="1">
        <f>INDEX(ScheduleRef!$D$2:$AB$853,_xlfn.AGGREGATE(15,6,(ROW(ScheduleRef!$D$2:$AB$853)-ROW(ScheduleRef!$D$2)+1)/(ScheduleRef!$D$2:$D$853&lt;&gt;""),ROWS(ScheduleCompile!O$1:O694)),COLUMNS($A694:O694))</f>
        <v>64.099999999999994</v>
      </c>
      <c r="P694" s="1">
        <f>INDEX(ScheduleRef!$D$2:$AB$853,_xlfn.AGGREGATE(15,6,(ROW(ScheduleRef!$D$2:$AB$853)-ROW(ScheduleRef!$D$2)+1)/(ScheduleRef!$D$2:$D$853&lt;&gt;""),ROWS(ScheduleCompile!P$1:P694)),COLUMNS($A694:P694))</f>
        <v>64.099999999999994</v>
      </c>
      <c r="Q694" s="1">
        <f>INDEX(ScheduleRef!$D$2:$AB$853,_xlfn.AGGREGATE(15,6,(ROW(ScheduleRef!$D$2:$AB$853)-ROW(ScheduleRef!$D$2)+1)/(ScheduleRef!$D$2:$D$853&lt;&gt;""),ROWS(ScheduleCompile!Q$1:Q694)),COLUMNS($A694:Q694))</f>
        <v>64.099999999999994</v>
      </c>
      <c r="R694" s="1">
        <f>INDEX(ScheduleRef!$D$2:$AB$853,_xlfn.AGGREGATE(15,6,(ROW(ScheduleRef!$D$2:$AB$853)-ROW(ScheduleRef!$D$2)+1)/(ScheduleRef!$D$2:$D$853&lt;&gt;""),ROWS(ScheduleCompile!R$1:R694)),COLUMNS($A694:R694))</f>
        <v>64.099999999999994</v>
      </c>
      <c r="S694" s="1">
        <f>INDEX(ScheduleRef!$D$2:$AB$853,_xlfn.AGGREGATE(15,6,(ROW(ScheduleRef!$D$2:$AB$853)-ROW(ScheduleRef!$D$2)+1)/(ScheduleRef!$D$2:$D$853&lt;&gt;""),ROWS(ScheduleCompile!S$1:S694)),COLUMNS($A694:S694))</f>
        <v>64.099999999999994</v>
      </c>
      <c r="T694" s="1">
        <f>INDEX(ScheduleRef!$D$2:$AB$853,_xlfn.AGGREGATE(15,6,(ROW(ScheduleRef!$D$2:$AB$853)-ROW(ScheduleRef!$D$2)+1)/(ScheduleRef!$D$2:$D$853&lt;&gt;""),ROWS(ScheduleCompile!T$1:T694)),COLUMNS($A694:T694))</f>
        <v>64.099999999999994</v>
      </c>
      <c r="U694" s="1">
        <f>INDEX(ScheduleRef!$D$2:$AB$853,_xlfn.AGGREGATE(15,6,(ROW(ScheduleRef!$D$2:$AB$853)-ROW(ScheduleRef!$D$2)+1)/(ScheduleRef!$D$2:$D$853&lt;&gt;""),ROWS(ScheduleCompile!U$1:U694)),COLUMNS($A694:U694))</f>
        <v>64.099999999999994</v>
      </c>
      <c r="V694" s="1">
        <f>INDEX(ScheduleRef!$D$2:$AB$853,_xlfn.AGGREGATE(15,6,(ROW(ScheduleRef!$D$2:$AB$853)-ROW(ScheduleRef!$D$2)+1)/(ScheduleRef!$D$2:$D$853&lt;&gt;""),ROWS(ScheduleCompile!V$1:V694)),COLUMNS($A694:V694))</f>
        <v>64.099999999999994</v>
      </c>
      <c r="W694" s="1">
        <f>INDEX(ScheduleRef!$D$2:$AB$853,_xlfn.AGGREGATE(15,6,(ROW(ScheduleRef!$D$2:$AB$853)-ROW(ScheduleRef!$D$2)+1)/(ScheduleRef!$D$2:$D$853&lt;&gt;""),ROWS(ScheduleCompile!W$1:W694)),COLUMNS($A694:W694))</f>
        <v>64.099999999999994</v>
      </c>
      <c r="X694" s="1">
        <f>INDEX(ScheduleRef!$D$2:$AB$853,_xlfn.AGGREGATE(15,6,(ROW(ScheduleRef!$D$2:$AB$853)-ROW(ScheduleRef!$D$2)+1)/(ScheduleRef!$D$2:$D$853&lt;&gt;""),ROWS(ScheduleCompile!X$1:X694)),COLUMNS($A694:X694))</f>
        <v>64.099999999999994</v>
      </c>
      <c r="Y694" s="1">
        <f>INDEX(ScheduleRef!$D$2:$AB$853,_xlfn.AGGREGATE(15,6,(ROW(ScheduleRef!$D$2:$AB$853)-ROW(ScheduleRef!$D$2)+1)/(ScheduleRef!$D$2:$D$853&lt;&gt;""),ROWS(ScheduleCompile!Y$1:Y694)),COLUMNS($A694:Y694))</f>
        <v>64.099999999999994</v>
      </c>
    </row>
    <row r="695" spans="1:25" x14ac:dyDescent="0.25">
      <c r="A695" s="30" t="str">
        <f>INDEX(ScheduleRef!$D$2:$AB$853,_xlfn.AGGREGATE(15,6,(ROW(ScheduleRef!$D$2:$AB$853)-ROW(ScheduleRef!$D$2)+1)/(ScheduleRef!$D$2:$D$853&lt;&gt;""),ROWS(ScheduleCompile!A$1:A695)),COLUMNS($A695:A695))</f>
        <v>WaterMainCZ14Oct</v>
      </c>
      <c r="B695" s="1">
        <f>INDEX(ScheduleRef!$D$2:$AB$853,_xlfn.AGGREGATE(15,6,(ROW(ScheduleRef!$D$2:$AB$853)-ROW(ScheduleRef!$D$2)+1)/(ScheduleRef!$D$2:$D$853&lt;&gt;""),ROWS(ScheduleCompile!B$1:B695)),COLUMNS($A695:B695))</f>
        <v>61.6</v>
      </c>
      <c r="C695" s="1">
        <f>INDEX(ScheduleRef!$D$2:$AB$853,_xlfn.AGGREGATE(15,6,(ROW(ScheduleRef!$D$2:$AB$853)-ROW(ScheduleRef!$D$2)+1)/(ScheduleRef!$D$2:$D$853&lt;&gt;""),ROWS(ScheduleCompile!C$1:C695)),COLUMNS($A695:C695))</f>
        <v>61.6</v>
      </c>
      <c r="D695" s="1">
        <f>INDEX(ScheduleRef!$D$2:$AB$853,_xlfn.AGGREGATE(15,6,(ROW(ScheduleRef!$D$2:$AB$853)-ROW(ScheduleRef!$D$2)+1)/(ScheduleRef!$D$2:$D$853&lt;&gt;""),ROWS(ScheduleCompile!D$1:D695)),COLUMNS($A695:D695))</f>
        <v>61.6</v>
      </c>
      <c r="E695" s="1">
        <f>INDEX(ScheduleRef!$D$2:$AB$853,_xlfn.AGGREGATE(15,6,(ROW(ScheduleRef!$D$2:$AB$853)-ROW(ScheduleRef!$D$2)+1)/(ScheduleRef!$D$2:$D$853&lt;&gt;""),ROWS(ScheduleCompile!E$1:E695)),COLUMNS($A695:E695))</f>
        <v>61.6</v>
      </c>
      <c r="F695" s="1">
        <f>INDEX(ScheduleRef!$D$2:$AB$853,_xlfn.AGGREGATE(15,6,(ROW(ScheduleRef!$D$2:$AB$853)-ROW(ScheduleRef!$D$2)+1)/(ScheduleRef!$D$2:$D$853&lt;&gt;""),ROWS(ScheduleCompile!F$1:F695)),COLUMNS($A695:F695))</f>
        <v>61.6</v>
      </c>
      <c r="G695" s="1">
        <f>INDEX(ScheduleRef!$D$2:$AB$853,_xlfn.AGGREGATE(15,6,(ROW(ScheduleRef!$D$2:$AB$853)-ROW(ScheduleRef!$D$2)+1)/(ScheduleRef!$D$2:$D$853&lt;&gt;""),ROWS(ScheduleCompile!G$1:G695)),COLUMNS($A695:G695))</f>
        <v>61.6</v>
      </c>
      <c r="H695" s="1">
        <f>INDEX(ScheduleRef!$D$2:$AB$853,_xlfn.AGGREGATE(15,6,(ROW(ScheduleRef!$D$2:$AB$853)-ROW(ScheduleRef!$D$2)+1)/(ScheduleRef!$D$2:$D$853&lt;&gt;""),ROWS(ScheduleCompile!H$1:H695)),COLUMNS($A695:H695))</f>
        <v>61.6</v>
      </c>
      <c r="I695" s="1">
        <f>INDEX(ScheduleRef!$D$2:$AB$853,_xlfn.AGGREGATE(15,6,(ROW(ScheduleRef!$D$2:$AB$853)-ROW(ScheduleRef!$D$2)+1)/(ScheduleRef!$D$2:$D$853&lt;&gt;""),ROWS(ScheduleCompile!I$1:I695)),COLUMNS($A695:I695))</f>
        <v>61.6</v>
      </c>
      <c r="J695" s="1">
        <f>INDEX(ScheduleRef!$D$2:$AB$853,_xlfn.AGGREGATE(15,6,(ROW(ScheduleRef!$D$2:$AB$853)-ROW(ScheduleRef!$D$2)+1)/(ScheduleRef!$D$2:$D$853&lt;&gt;""),ROWS(ScheduleCompile!J$1:J695)),COLUMNS($A695:J695))</f>
        <v>61.6</v>
      </c>
      <c r="K695" s="1">
        <f>INDEX(ScheduleRef!$D$2:$AB$853,_xlfn.AGGREGATE(15,6,(ROW(ScheduleRef!$D$2:$AB$853)-ROW(ScheduleRef!$D$2)+1)/(ScheduleRef!$D$2:$D$853&lt;&gt;""),ROWS(ScheduleCompile!K$1:K695)),COLUMNS($A695:K695))</f>
        <v>61.6</v>
      </c>
      <c r="L695" s="1">
        <f>INDEX(ScheduleRef!$D$2:$AB$853,_xlfn.AGGREGATE(15,6,(ROW(ScheduleRef!$D$2:$AB$853)-ROW(ScheduleRef!$D$2)+1)/(ScheduleRef!$D$2:$D$853&lt;&gt;""),ROWS(ScheduleCompile!L$1:L695)),COLUMNS($A695:L695))</f>
        <v>61.6</v>
      </c>
      <c r="M695" s="1">
        <f>INDEX(ScheduleRef!$D$2:$AB$853,_xlfn.AGGREGATE(15,6,(ROW(ScheduleRef!$D$2:$AB$853)-ROW(ScheduleRef!$D$2)+1)/(ScheduleRef!$D$2:$D$853&lt;&gt;""),ROWS(ScheduleCompile!M$1:M695)),COLUMNS($A695:M695))</f>
        <v>61.6</v>
      </c>
      <c r="N695" s="1">
        <f>INDEX(ScheduleRef!$D$2:$AB$853,_xlfn.AGGREGATE(15,6,(ROW(ScheduleRef!$D$2:$AB$853)-ROW(ScheduleRef!$D$2)+1)/(ScheduleRef!$D$2:$D$853&lt;&gt;""),ROWS(ScheduleCompile!N$1:N695)),COLUMNS($A695:N695))</f>
        <v>61.6</v>
      </c>
      <c r="O695" s="1">
        <f>INDEX(ScheduleRef!$D$2:$AB$853,_xlfn.AGGREGATE(15,6,(ROW(ScheduleRef!$D$2:$AB$853)-ROW(ScheduleRef!$D$2)+1)/(ScheduleRef!$D$2:$D$853&lt;&gt;""),ROWS(ScheduleCompile!O$1:O695)),COLUMNS($A695:O695))</f>
        <v>61.6</v>
      </c>
      <c r="P695" s="1">
        <f>INDEX(ScheduleRef!$D$2:$AB$853,_xlfn.AGGREGATE(15,6,(ROW(ScheduleRef!$D$2:$AB$853)-ROW(ScheduleRef!$D$2)+1)/(ScheduleRef!$D$2:$D$853&lt;&gt;""),ROWS(ScheduleCompile!P$1:P695)),COLUMNS($A695:P695))</f>
        <v>61.6</v>
      </c>
      <c r="Q695" s="1">
        <f>INDEX(ScheduleRef!$D$2:$AB$853,_xlfn.AGGREGATE(15,6,(ROW(ScheduleRef!$D$2:$AB$853)-ROW(ScheduleRef!$D$2)+1)/(ScheduleRef!$D$2:$D$853&lt;&gt;""),ROWS(ScheduleCompile!Q$1:Q695)),COLUMNS($A695:Q695))</f>
        <v>61.6</v>
      </c>
      <c r="R695" s="1">
        <f>INDEX(ScheduleRef!$D$2:$AB$853,_xlfn.AGGREGATE(15,6,(ROW(ScheduleRef!$D$2:$AB$853)-ROW(ScheduleRef!$D$2)+1)/(ScheduleRef!$D$2:$D$853&lt;&gt;""),ROWS(ScheduleCompile!R$1:R695)),COLUMNS($A695:R695))</f>
        <v>61.6</v>
      </c>
      <c r="S695" s="1">
        <f>INDEX(ScheduleRef!$D$2:$AB$853,_xlfn.AGGREGATE(15,6,(ROW(ScheduleRef!$D$2:$AB$853)-ROW(ScheduleRef!$D$2)+1)/(ScheduleRef!$D$2:$D$853&lt;&gt;""),ROWS(ScheduleCompile!S$1:S695)),COLUMNS($A695:S695))</f>
        <v>61.6</v>
      </c>
      <c r="T695" s="1">
        <f>INDEX(ScheduleRef!$D$2:$AB$853,_xlfn.AGGREGATE(15,6,(ROW(ScheduleRef!$D$2:$AB$853)-ROW(ScheduleRef!$D$2)+1)/(ScheduleRef!$D$2:$D$853&lt;&gt;""),ROWS(ScheduleCompile!T$1:T695)),COLUMNS($A695:T695))</f>
        <v>61.6</v>
      </c>
      <c r="U695" s="1">
        <f>INDEX(ScheduleRef!$D$2:$AB$853,_xlfn.AGGREGATE(15,6,(ROW(ScheduleRef!$D$2:$AB$853)-ROW(ScheduleRef!$D$2)+1)/(ScheduleRef!$D$2:$D$853&lt;&gt;""),ROWS(ScheduleCompile!U$1:U695)),COLUMNS($A695:U695))</f>
        <v>61.6</v>
      </c>
      <c r="V695" s="1">
        <f>INDEX(ScheduleRef!$D$2:$AB$853,_xlfn.AGGREGATE(15,6,(ROW(ScheduleRef!$D$2:$AB$853)-ROW(ScheduleRef!$D$2)+1)/(ScheduleRef!$D$2:$D$853&lt;&gt;""),ROWS(ScheduleCompile!V$1:V695)),COLUMNS($A695:V695))</f>
        <v>61.6</v>
      </c>
      <c r="W695" s="1">
        <f>INDEX(ScheduleRef!$D$2:$AB$853,_xlfn.AGGREGATE(15,6,(ROW(ScheduleRef!$D$2:$AB$853)-ROW(ScheduleRef!$D$2)+1)/(ScheduleRef!$D$2:$D$853&lt;&gt;""),ROWS(ScheduleCompile!W$1:W695)),COLUMNS($A695:W695))</f>
        <v>61.6</v>
      </c>
      <c r="X695" s="1">
        <f>INDEX(ScheduleRef!$D$2:$AB$853,_xlfn.AGGREGATE(15,6,(ROW(ScheduleRef!$D$2:$AB$853)-ROW(ScheduleRef!$D$2)+1)/(ScheduleRef!$D$2:$D$853&lt;&gt;""),ROWS(ScheduleCompile!X$1:X695)),COLUMNS($A695:X695))</f>
        <v>61.6</v>
      </c>
      <c r="Y695" s="1">
        <f>INDEX(ScheduleRef!$D$2:$AB$853,_xlfn.AGGREGATE(15,6,(ROW(ScheduleRef!$D$2:$AB$853)-ROW(ScheduleRef!$D$2)+1)/(ScheduleRef!$D$2:$D$853&lt;&gt;""),ROWS(ScheduleCompile!Y$1:Y695)),COLUMNS($A695:Y695))</f>
        <v>61.6</v>
      </c>
    </row>
    <row r="696" spans="1:25" x14ac:dyDescent="0.25">
      <c r="A696" s="30" t="str">
        <f>INDEX(ScheduleRef!$D$2:$AB$853,_xlfn.AGGREGATE(15,6,(ROW(ScheduleRef!$D$2:$AB$853)-ROW(ScheduleRef!$D$2)+1)/(ScheduleRef!$D$2:$D$853&lt;&gt;""),ROWS(ScheduleCompile!A$1:A696)),COLUMNS($A696:A696))</f>
        <v>WaterMainCZ14Nov</v>
      </c>
      <c r="B696" s="1">
        <f>INDEX(ScheduleRef!$D$2:$AB$853,_xlfn.AGGREGATE(15,6,(ROW(ScheduleRef!$D$2:$AB$853)-ROW(ScheduleRef!$D$2)+1)/(ScheduleRef!$D$2:$D$853&lt;&gt;""),ROWS(ScheduleCompile!B$1:B696)),COLUMNS($A696:B696))</f>
        <v>56.4</v>
      </c>
      <c r="C696" s="1">
        <f>INDEX(ScheduleRef!$D$2:$AB$853,_xlfn.AGGREGATE(15,6,(ROW(ScheduleRef!$D$2:$AB$853)-ROW(ScheduleRef!$D$2)+1)/(ScheduleRef!$D$2:$D$853&lt;&gt;""),ROWS(ScheduleCompile!C$1:C696)),COLUMNS($A696:C696))</f>
        <v>56.4</v>
      </c>
      <c r="D696" s="1">
        <f>INDEX(ScheduleRef!$D$2:$AB$853,_xlfn.AGGREGATE(15,6,(ROW(ScheduleRef!$D$2:$AB$853)-ROW(ScheduleRef!$D$2)+1)/(ScheduleRef!$D$2:$D$853&lt;&gt;""),ROWS(ScheduleCompile!D$1:D696)),COLUMNS($A696:D696))</f>
        <v>56.4</v>
      </c>
      <c r="E696" s="1">
        <f>INDEX(ScheduleRef!$D$2:$AB$853,_xlfn.AGGREGATE(15,6,(ROW(ScheduleRef!$D$2:$AB$853)-ROW(ScheduleRef!$D$2)+1)/(ScheduleRef!$D$2:$D$853&lt;&gt;""),ROWS(ScheduleCompile!E$1:E696)),COLUMNS($A696:E696))</f>
        <v>56.4</v>
      </c>
      <c r="F696" s="1">
        <f>INDEX(ScheduleRef!$D$2:$AB$853,_xlfn.AGGREGATE(15,6,(ROW(ScheduleRef!$D$2:$AB$853)-ROW(ScheduleRef!$D$2)+1)/(ScheduleRef!$D$2:$D$853&lt;&gt;""),ROWS(ScheduleCompile!F$1:F696)),COLUMNS($A696:F696))</f>
        <v>56.4</v>
      </c>
      <c r="G696" s="1">
        <f>INDEX(ScheduleRef!$D$2:$AB$853,_xlfn.AGGREGATE(15,6,(ROW(ScheduleRef!$D$2:$AB$853)-ROW(ScheduleRef!$D$2)+1)/(ScheduleRef!$D$2:$D$853&lt;&gt;""),ROWS(ScheduleCompile!G$1:G696)),COLUMNS($A696:G696))</f>
        <v>56.4</v>
      </c>
      <c r="H696" s="1">
        <f>INDEX(ScheduleRef!$D$2:$AB$853,_xlfn.AGGREGATE(15,6,(ROW(ScheduleRef!$D$2:$AB$853)-ROW(ScheduleRef!$D$2)+1)/(ScheduleRef!$D$2:$D$853&lt;&gt;""),ROWS(ScheduleCompile!H$1:H696)),COLUMNS($A696:H696))</f>
        <v>56.4</v>
      </c>
      <c r="I696" s="1">
        <f>INDEX(ScheduleRef!$D$2:$AB$853,_xlfn.AGGREGATE(15,6,(ROW(ScheduleRef!$D$2:$AB$853)-ROW(ScheduleRef!$D$2)+1)/(ScheduleRef!$D$2:$D$853&lt;&gt;""),ROWS(ScheduleCompile!I$1:I696)),COLUMNS($A696:I696))</f>
        <v>56.4</v>
      </c>
      <c r="J696" s="1">
        <f>INDEX(ScheduleRef!$D$2:$AB$853,_xlfn.AGGREGATE(15,6,(ROW(ScheduleRef!$D$2:$AB$853)-ROW(ScheduleRef!$D$2)+1)/(ScheduleRef!$D$2:$D$853&lt;&gt;""),ROWS(ScheduleCompile!J$1:J696)),COLUMNS($A696:J696))</f>
        <v>56.4</v>
      </c>
      <c r="K696" s="1">
        <f>INDEX(ScheduleRef!$D$2:$AB$853,_xlfn.AGGREGATE(15,6,(ROW(ScheduleRef!$D$2:$AB$853)-ROW(ScheduleRef!$D$2)+1)/(ScheduleRef!$D$2:$D$853&lt;&gt;""),ROWS(ScheduleCompile!K$1:K696)),COLUMNS($A696:K696))</f>
        <v>56.4</v>
      </c>
      <c r="L696" s="1">
        <f>INDEX(ScheduleRef!$D$2:$AB$853,_xlfn.AGGREGATE(15,6,(ROW(ScheduleRef!$D$2:$AB$853)-ROW(ScheduleRef!$D$2)+1)/(ScheduleRef!$D$2:$D$853&lt;&gt;""),ROWS(ScheduleCompile!L$1:L696)),COLUMNS($A696:L696))</f>
        <v>56.4</v>
      </c>
      <c r="M696" s="1">
        <f>INDEX(ScheduleRef!$D$2:$AB$853,_xlfn.AGGREGATE(15,6,(ROW(ScheduleRef!$D$2:$AB$853)-ROW(ScheduleRef!$D$2)+1)/(ScheduleRef!$D$2:$D$853&lt;&gt;""),ROWS(ScheduleCompile!M$1:M696)),COLUMNS($A696:M696))</f>
        <v>56.4</v>
      </c>
      <c r="N696" s="1">
        <f>INDEX(ScheduleRef!$D$2:$AB$853,_xlfn.AGGREGATE(15,6,(ROW(ScheduleRef!$D$2:$AB$853)-ROW(ScheduleRef!$D$2)+1)/(ScheduleRef!$D$2:$D$853&lt;&gt;""),ROWS(ScheduleCompile!N$1:N696)),COLUMNS($A696:N696))</f>
        <v>56.4</v>
      </c>
      <c r="O696" s="1">
        <f>INDEX(ScheduleRef!$D$2:$AB$853,_xlfn.AGGREGATE(15,6,(ROW(ScheduleRef!$D$2:$AB$853)-ROW(ScheduleRef!$D$2)+1)/(ScheduleRef!$D$2:$D$853&lt;&gt;""),ROWS(ScheduleCompile!O$1:O696)),COLUMNS($A696:O696))</f>
        <v>56.4</v>
      </c>
      <c r="P696" s="1">
        <f>INDEX(ScheduleRef!$D$2:$AB$853,_xlfn.AGGREGATE(15,6,(ROW(ScheduleRef!$D$2:$AB$853)-ROW(ScheduleRef!$D$2)+1)/(ScheduleRef!$D$2:$D$853&lt;&gt;""),ROWS(ScheduleCompile!P$1:P696)),COLUMNS($A696:P696))</f>
        <v>56.4</v>
      </c>
      <c r="Q696" s="1">
        <f>INDEX(ScheduleRef!$D$2:$AB$853,_xlfn.AGGREGATE(15,6,(ROW(ScheduleRef!$D$2:$AB$853)-ROW(ScheduleRef!$D$2)+1)/(ScheduleRef!$D$2:$D$853&lt;&gt;""),ROWS(ScheduleCompile!Q$1:Q696)),COLUMNS($A696:Q696))</f>
        <v>56.4</v>
      </c>
      <c r="R696" s="1">
        <f>INDEX(ScheduleRef!$D$2:$AB$853,_xlfn.AGGREGATE(15,6,(ROW(ScheduleRef!$D$2:$AB$853)-ROW(ScheduleRef!$D$2)+1)/(ScheduleRef!$D$2:$D$853&lt;&gt;""),ROWS(ScheduleCompile!R$1:R696)),COLUMNS($A696:R696))</f>
        <v>56.4</v>
      </c>
      <c r="S696" s="1">
        <f>INDEX(ScheduleRef!$D$2:$AB$853,_xlfn.AGGREGATE(15,6,(ROW(ScheduleRef!$D$2:$AB$853)-ROW(ScheduleRef!$D$2)+1)/(ScheduleRef!$D$2:$D$853&lt;&gt;""),ROWS(ScheduleCompile!S$1:S696)),COLUMNS($A696:S696))</f>
        <v>56.4</v>
      </c>
      <c r="T696" s="1">
        <f>INDEX(ScheduleRef!$D$2:$AB$853,_xlfn.AGGREGATE(15,6,(ROW(ScheduleRef!$D$2:$AB$853)-ROW(ScheduleRef!$D$2)+1)/(ScheduleRef!$D$2:$D$853&lt;&gt;""),ROWS(ScheduleCompile!T$1:T696)),COLUMNS($A696:T696))</f>
        <v>56.4</v>
      </c>
      <c r="U696" s="1">
        <f>INDEX(ScheduleRef!$D$2:$AB$853,_xlfn.AGGREGATE(15,6,(ROW(ScheduleRef!$D$2:$AB$853)-ROW(ScheduleRef!$D$2)+1)/(ScheduleRef!$D$2:$D$853&lt;&gt;""),ROWS(ScheduleCompile!U$1:U696)),COLUMNS($A696:U696))</f>
        <v>56.4</v>
      </c>
      <c r="V696" s="1">
        <f>INDEX(ScheduleRef!$D$2:$AB$853,_xlfn.AGGREGATE(15,6,(ROW(ScheduleRef!$D$2:$AB$853)-ROW(ScheduleRef!$D$2)+1)/(ScheduleRef!$D$2:$D$853&lt;&gt;""),ROWS(ScheduleCompile!V$1:V696)),COLUMNS($A696:V696))</f>
        <v>56.4</v>
      </c>
      <c r="W696" s="1">
        <f>INDEX(ScheduleRef!$D$2:$AB$853,_xlfn.AGGREGATE(15,6,(ROW(ScheduleRef!$D$2:$AB$853)-ROW(ScheduleRef!$D$2)+1)/(ScheduleRef!$D$2:$D$853&lt;&gt;""),ROWS(ScheduleCompile!W$1:W696)),COLUMNS($A696:W696))</f>
        <v>56.4</v>
      </c>
      <c r="X696" s="1">
        <f>INDEX(ScheduleRef!$D$2:$AB$853,_xlfn.AGGREGATE(15,6,(ROW(ScheduleRef!$D$2:$AB$853)-ROW(ScheduleRef!$D$2)+1)/(ScheduleRef!$D$2:$D$853&lt;&gt;""),ROWS(ScheduleCompile!X$1:X696)),COLUMNS($A696:X696))</f>
        <v>56.4</v>
      </c>
      <c r="Y696" s="1">
        <f>INDEX(ScheduleRef!$D$2:$AB$853,_xlfn.AGGREGATE(15,6,(ROW(ScheduleRef!$D$2:$AB$853)-ROW(ScheduleRef!$D$2)+1)/(ScheduleRef!$D$2:$D$853&lt;&gt;""),ROWS(ScheduleCompile!Y$1:Y696)),COLUMNS($A696:Y696))</f>
        <v>56.4</v>
      </c>
    </row>
    <row r="697" spans="1:25" x14ac:dyDescent="0.25">
      <c r="A697" s="30" t="str">
        <f>INDEX(ScheduleRef!$D$2:$AB$853,_xlfn.AGGREGATE(15,6,(ROW(ScheduleRef!$D$2:$AB$853)-ROW(ScheduleRef!$D$2)+1)/(ScheduleRef!$D$2:$D$853&lt;&gt;""),ROWS(ScheduleCompile!A$1:A697)),COLUMNS($A697:A697))</f>
        <v>WaterMainCZ14Dec</v>
      </c>
      <c r="B697" s="1">
        <f>INDEX(ScheduleRef!$D$2:$AB$853,_xlfn.AGGREGATE(15,6,(ROW(ScheduleRef!$D$2:$AB$853)-ROW(ScheduleRef!$D$2)+1)/(ScheduleRef!$D$2:$D$853&lt;&gt;""),ROWS(ScheduleCompile!B$1:B697)),COLUMNS($A697:B697))</f>
        <v>51.6</v>
      </c>
      <c r="C697" s="1">
        <f>INDEX(ScheduleRef!$D$2:$AB$853,_xlfn.AGGREGATE(15,6,(ROW(ScheduleRef!$D$2:$AB$853)-ROW(ScheduleRef!$D$2)+1)/(ScheduleRef!$D$2:$D$853&lt;&gt;""),ROWS(ScheduleCompile!C$1:C697)),COLUMNS($A697:C697))</f>
        <v>51.6</v>
      </c>
      <c r="D697" s="1">
        <f>INDEX(ScheduleRef!$D$2:$AB$853,_xlfn.AGGREGATE(15,6,(ROW(ScheduleRef!$D$2:$AB$853)-ROW(ScheduleRef!$D$2)+1)/(ScheduleRef!$D$2:$D$853&lt;&gt;""),ROWS(ScheduleCompile!D$1:D697)),COLUMNS($A697:D697))</f>
        <v>51.6</v>
      </c>
      <c r="E697" s="1">
        <f>INDEX(ScheduleRef!$D$2:$AB$853,_xlfn.AGGREGATE(15,6,(ROW(ScheduleRef!$D$2:$AB$853)-ROW(ScheduleRef!$D$2)+1)/(ScheduleRef!$D$2:$D$853&lt;&gt;""),ROWS(ScheduleCompile!E$1:E697)),COLUMNS($A697:E697))</f>
        <v>51.6</v>
      </c>
      <c r="F697" s="1">
        <f>INDEX(ScheduleRef!$D$2:$AB$853,_xlfn.AGGREGATE(15,6,(ROW(ScheduleRef!$D$2:$AB$853)-ROW(ScheduleRef!$D$2)+1)/(ScheduleRef!$D$2:$D$853&lt;&gt;""),ROWS(ScheduleCompile!F$1:F697)),COLUMNS($A697:F697))</f>
        <v>51.6</v>
      </c>
      <c r="G697" s="1">
        <f>INDEX(ScheduleRef!$D$2:$AB$853,_xlfn.AGGREGATE(15,6,(ROW(ScheduleRef!$D$2:$AB$853)-ROW(ScheduleRef!$D$2)+1)/(ScheduleRef!$D$2:$D$853&lt;&gt;""),ROWS(ScheduleCompile!G$1:G697)),COLUMNS($A697:G697))</f>
        <v>51.6</v>
      </c>
      <c r="H697" s="1">
        <f>INDEX(ScheduleRef!$D$2:$AB$853,_xlfn.AGGREGATE(15,6,(ROW(ScheduleRef!$D$2:$AB$853)-ROW(ScheduleRef!$D$2)+1)/(ScheduleRef!$D$2:$D$853&lt;&gt;""),ROWS(ScheduleCompile!H$1:H697)),COLUMNS($A697:H697))</f>
        <v>51.6</v>
      </c>
      <c r="I697" s="1">
        <f>INDEX(ScheduleRef!$D$2:$AB$853,_xlfn.AGGREGATE(15,6,(ROW(ScheduleRef!$D$2:$AB$853)-ROW(ScheduleRef!$D$2)+1)/(ScheduleRef!$D$2:$D$853&lt;&gt;""),ROWS(ScheduleCompile!I$1:I697)),COLUMNS($A697:I697))</f>
        <v>51.6</v>
      </c>
      <c r="J697" s="1">
        <f>INDEX(ScheduleRef!$D$2:$AB$853,_xlfn.AGGREGATE(15,6,(ROW(ScheduleRef!$D$2:$AB$853)-ROW(ScheduleRef!$D$2)+1)/(ScheduleRef!$D$2:$D$853&lt;&gt;""),ROWS(ScheduleCompile!J$1:J697)),COLUMNS($A697:J697))</f>
        <v>51.6</v>
      </c>
      <c r="K697" s="1">
        <f>INDEX(ScheduleRef!$D$2:$AB$853,_xlfn.AGGREGATE(15,6,(ROW(ScheduleRef!$D$2:$AB$853)-ROW(ScheduleRef!$D$2)+1)/(ScheduleRef!$D$2:$D$853&lt;&gt;""),ROWS(ScheduleCompile!K$1:K697)),COLUMNS($A697:K697))</f>
        <v>51.6</v>
      </c>
      <c r="L697" s="1">
        <f>INDEX(ScheduleRef!$D$2:$AB$853,_xlfn.AGGREGATE(15,6,(ROW(ScheduleRef!$D$2:$AB$853)-ROW(ScheduleRef!$D$2)+1)/(ScheduleRef!$D$2:$D$853&lt;&gt;""),ROWS(ScheduleCompile!L$1:L697)),COLUMNS($A697:L697))</f>
        <v>51.6</v>
      </c>
      <c r="M697" s="1">
        <f>INDEX(ScheduleRef!$D$2:$AB$853,_xlfn.AGGREGATE(15,6,(ROW(ScheduleRef!$D$2:$AB$853)-ROW(ScheduleRef!$D$2)+1)/(ScheduleRef!$D$2:$D$853&lt;&gt;""),ROWS(ScheduleCompile!M$1:M697)),COLUMNS($A697:M697))</f>
        <v>51.6</v>
      </c>
      <c r="N697" s="1">
        <f>INDEX(ScheduleRef!$D$2:$AB$853,_xlfn.AGGREGATE(15,6,(ROW(ScheduleRef!$D$2:$AB$853)-ROW(ScheduleRef!$D$2)+1)/(ScheduleRef!$D$2:$D$853&lt;&gt;""),ROWS(ScheduleCompile!N$1:N697)),COLUMNS($A697:N697))</f>
        <v>51.6</v>
      </c>
      <c r="O697" s="1">
        <f>INDEX(ScheduleRef!$D$2:$AB$853,_xlfn.AGGREGATE(15,6,(ROW(ScheduleRef!$D$2:$AB$853)-ROW(ScheduleRef!$D$2)+1)/(ScheduleRef!$D$2:$D$853&lt;&gt;""),ROWS(ScheduleCompile!O$1:O697)),COLUMNS($A697:O697))</f>
        <v>51.6</v>
      </c>
      <c r="P697" s="1">
        <f>INDEX(ScheduleRef!$D$2:$AB$853,_xlfn.AGGREGATE(15,6,(ROW(ScheduleRef!$D$2:$AB$853)-ROW(ScheduleRef!$D$2)+1)/(ScheduleRef!$D$2:$D$853&lt;&gt;""),ROWS(ScheduleCompile!P$1:P697)),COLUMNS($A697:P697))</f>
        <v>51.6</v>
      </c>
      <c r="Q697" s="1">
        <f>INDEX(ScheduleRef!$D$2:$AB$853,_xlfn.AGGREGATE(15,6,(ROW(ScheduleRef!$D$2:$AB$853)-ROW(ScheduleRef!$D$2)+1)/(ScheduleRef!$D$2:$D$853&lt;&gt;""),ROWS(ScheduleCompile!Q$1:Q697)),COLUMNS($A697:Q697))</f>
        <v>51.6</v>
      </c>
      <c r="R697" s="1">
        <f>INDEX(ScheduleRef!$D$2:$AB$853,_xlfn.AGGREGATE(15,6,(ROW(ScheduleRef!$D$2:$AB$853)-ROW(ScheduleRef!$D$2)+1)/(ScheduleRef!$D$2:$D$853&lt;&gt;""),ROWS(ScheduleCompile!R$1:R697)),COLUMNS($A697:R697))</f>
        <v>51.6</v>
      </c>
      <c r="S697" s="1">
        <f>INDEX(ScheduleRef!$D$2:$AB$853,_xlfn.AGGREGATE(15,6,(ROW(ScheduleRef!$D$2:$AB$853)-ROW(ScheduleRef!$D$2)+1)/(ScheduleRef!$D$2:$D$853&lt;&gt;""),ROWS(ScheduleCompile!S$1:S697)),COLUMNS($A697:S697))</f>
        <v>51.6</v>
      </c>
      <c r="T697" s="1">
        <f>INDEX(ScheduleRef!$D$2:$AB$853,_xlfn.AGGREGATE(15,6,(ROW(ScheduleRef!$D$2:$AB$853)-ROW(ScheduleRef!$D$2)+1)/(ScheduleRef!$D$2:$D$853&lt;&gt;""),ROWS(ScheduleCompile!T$1:T697)),COLUMNS($A697:T697))</f>
        <v>51.6</v>
      </c>
      <c r="U697" s="1">
        <f>INDEX(ScheduleRef!$D$2:$AB$853,_xlfn.AGGREGATE(15,6,(ROW(ScheduleRef!$D$2:$AB$853)-ROW(ScheduleRef!$D$2)+1)/(ScheduleRef!$D$2:$D$853&lt;&gt;""),ROWS(ScheduleCompile!U$1:U697)),COLUMNS($A697:U697))</f>
        <v>51.6</v>
      </c>
      <c r="V697" s="1">
        <f>INDEX(ScheduleRef!$D$2:$AB$853,_xlfn.AGGREGATE(15,6,(ROW(ScheduleRef!$D$2:$AB$853)-ROW(ScheduleRef!$D$2)+1)/(ScheduleRef!$D$2:$D$853&lt;&gt;""),ROWS(ScheduleCompile!V$1:V697)),COLUMNS($A697:V697))</f>
        <v>51.6</v>
      </c>
      <c r="W697" s="1">
        <f>INDEX(ScheduleRef!$D$2:$AB$853,_xlfn.AGGREGATE(15,6,(ROW(ScheduleRef!$D$2:$AB$853)-ROW(ScheduleRef!$D$2)+1)/(ScheduleRef!$D$2:$D$853&lt;&gt;""),ROWS(ScheduleCompile!W$1:W697)),COLUMNS($A697:W697))</f>
        <v>51.6</v>
      </c>
      <c r="X697" s="1">
        <f>INDEX(ScheduleRef!$D$2:$AB$853,_xlfn.AGGREGATE(15,6,(ROW(ScheduleRef!$D$2:$AB$853)-ROW(ScheduleRef!$D$2)+1)/(ScheduleRef!$D$2:$D$853&lt;&gt;""),ROWS(ScheduleCompile!X$1:X697)),COLUMNS($A697:X697))</f>
        <v>51.6</v>
      </c>
      <c r="Y697" s="1">
        <f>INDEX(ScheduleRef!$D$2:$AB$853,_xlfn.AGGREGATE(15,6,(ROW(ScheduleRef!$D$2:$AB$853)-ROW(ScheduleRef!$D$2)+1)/(ScheduleRef!$D$2:$D$853&lt;&gt;""),ROWS(ScheduleCompile!Y$1:Y697)),COLUMNS($A697:Y697))</f>
        <v>51.6</v>
      </c>
    </row>
    <row r="698" spans="1:25" x14ac:dyDescent="0.25">
      <c r="A698" s="30" t="str">
        <f>INDEX(ScheduleRef!$D$2:$AB$853,_xlfn.AGGREGATE(15,6,(ROW(ScheduleRef!$D$2:$AB$853)-ROW(ScheduleRef!$D$2)+1)/(ScheduleRef!$D$2:$D$853&lt;&gt;""),ROWS(ScheduleCompile!A$1:A698)),COLUMNS($A698:A698))</f>
        <v>WaterMainCZ15Jan</v>
      </c>
      <c r="B698" s="1">
        <f>INDEX(ScheduleRef!$D$2:$AB$853,_xlfn.AGGREGATE(15,6,(ROW(ScheduleRef!$D$2:$AB$853)-ROW(ScheduleRef!$D$2)+1)/(ScheduleRef!$D$2:$D$853&lt;&gt;""),ROWS(ScheduleCompile!B$1:B698)),COLUMNS($A698:B698))</f>
        <v>63.2</v>
      </c>
      <c r="C698" s="1">
        <f>INDEX(ScheduleRef!$D$2:$AB$853,_xlfn.AGGREGATE(15,6,(ROW(ScheduleRef!$D$2:$AB$853)-ROW(ScheduleRef!$D$2)+1)/(ScheduleRef!$D$2:$D$853&lt;&gt;""),ROWS(ScheduleCompile!C$1:C698)),COLUMNS($A698:C698))</f>
        <v>63.2</v>
      </c>
      <c r="D698" s="1">
        <f>INDEX(ScheduleRef!$D$2:$AB$853,_xlfn.AGGREGATE(15,6,(ROW(ScheduleRef!$D$2:$AB$853)-ROW(ScheduleRef!$D$2)+1)/(ScheduleRef!$D$2:$D$853&lt;&gt;""),ROWS(ScheduleCompile!D$1:D698)),COLUMNS($A698:D698))</f>
        <v>63.2</v>
      </c>
      <c r="E698" s="1">
        <f>INDEX(ScheduleRef!$D$2:$AB$853,_xlfn.AGGREGATE(15,6,(ROW(ScheduleRef!$D$2:$AB$853)-ROW(ScheduleRef!$D$2)+1)/(ScheduleRef!$D$2:$D$853&lt;&gt;""),ROWS(ScheduleCompile!E$1:E698)),COLUMNS($A698:E698))</f>
        <v>63.2</v>
      </c>
      <c r="F698" s="1">
        <f>INDEX(ScheduleRef!$D$2:$AB$853,_xlfn.AGGREGATE(15,6,(ROW(ScheduleRef!$D$2:$AB$853)-ROW(ScheduleRef!$D$2)+1)/(ScheduleRef!$D$2:$D$853&lt;&gt;""),ROWS(ScheduleCompile!F$1:F698)),COLUMNS($A698:F698))</f>
        <v>63.2</v>
      </c>
      <c r="G698" s="1">
        <f>INDEX(ScheduleRef!$D$2:$AB$853,_xlfn.AGGREGATE(15,6,(ROW(ScheduleRef!$D$2:$AB$853)-ROW(ScheduleRef!$D$2)+1)/(ScheduleRef!$D$2:$D$853&lt;&gt;""),ROWS(ScheduleCompile!G$1:G698)),COLUMNS($A698:G698))</f>
        <v>63.2</v>
      </c>
      <c r="H698" s="1">
        <f>INDEX(ScheduleRef!$D$2:$AB$853,_xlfn.AGGREGATE(15,6,(ROW(ScheduleRef!$D$2:$AB$853)-ROW(ScheduleRef!$D$2)+1)/(ScheduleRef!$D$2:$D$853&lt;&gt;""),ROWS(ScheduleCompile!H$1:H698)),COLUMNS($A698:H698))</f>
        <v>63.2</v>
      </c>
      <c r="I698" s="1">
        <f>INDEX(ScheduleRef!$D$2:$AB$853,_xlfn.AGGREGATE(15,6,(ROW(ScheduleRef!$D$2:$AB$853)-ROW(ScheduleRef!$D$2)+1)/(ScheduleRef!$D$2:$D$853&lt;&gt;""),ROWS(ScheduleCompile!I$1:I698)),COLUMNS($A698:I698))</f>
        <v>63.2</v>
      </c>
      <c r="J698" s="1">
        <f>INDEX(ScheduleRef!$D$2:$AB$853,_xlfn.AGGREGATE(15,6,(ROW(ScheduleRef!$D$2:$AB$853)-ROW(ScheduleRef!$D$2)+1)/(ScheduleRef!$D$2:$D$853&lt;&gt;""),ROWS(ScheduleCompile!J$1:J698)),COLUMNS($A698:J698))</f>
        <v>63.2</v>
      </c>
      <c r="K698" s="1">
        <f>INDEX(ScheduleRef!$D$2:$AB$853,_xlfn.AGGREGATE(15,6,(ROW(ScheduleRef!$D$2:$AB$853)-ROW(ScheduleRef!$D$2)+1)/(ScheduleRef!$D$2:$D$853&lt;&gt;""),ROWS(ScheduleCompile!K$1:K698)),COLUMNS($A698:K698))</f>
        <v>63.2</v>
      </c>
      <c r="L698" s="1">
        <f>INDEX(ScheduleRef!$D$2:$AB$853,_xlfn.AGGREGATE(15,6,(ROW(ScheduleRef!$D$2:$AB$853)-ROW(ScheduleRef!$D$2)+1)/(ScheduleRef!$D$2:$D$853&lt;&gt;""),ROWS(ScheduleCompile!L$1:L698)),COLUMNS($A698:L698))</f>
        <v>63.2</v>
      </c>
      <c r="M698" s="1">
        <f>INDEX(ScheduleRef!$D$2:$AB$853,_xlfn.AGGREGATE(15,6,(ROW(ScheduleRef!$D$2:$AB$853)-ROW(ScheduleRef!$D$2)+1)/(ScheduleRef!$D$2:$D$853&lt;&gt;""),ROWS(ScheduleCompile!M$1:M698)),COLUMNS($A698:M698))</f>
        <v>63.2</v>
      </c>
      <c r="N698" s="1">
        <f>INDEX(ScheduleRef!$D$2:$AB$853,_xlfn.AGGREGATE(15,6,(ROW(ScheduleRef!$D$2:$AB$853)-ROW(ScheduleRef!$D$2)+1)/(ScheduleRef!$D$2:$D$853&lt;&gt;""),ROWS(ScheduleCompile!N$1:N698)),COLUMNS($A698:N698))</f>
        <v>63.2</v>
      </c>
      <c r="O698" s="1">
        <f>INDEX(ScheduleRef!$D$2:$AB$853,_xlfn.AGGREGATE(15,6,(ROW(ScheduleRef!$D$2:$AB$853)-ROW(ScheduleRef!$D$2)+1)/(ScheduleRef!$D$2:$D$853&lt;&gt;""),ROWS(ScheduleCompile!O$1:O698)),COLUMNS($A698:O698))</f>
        <v>63.2</v>
      </c>
      <c r="P698" s="1">
        <f>INDEX(ScheduleRef!$D$2:$AB$853,_xlfn.AGGREGATE(15,6,(ROW(ScheduleRef!$D$2:$AB$853)-ROW(ScheduleRef!$D$2)+1)/(ScheduleRef!$D$2:$D$853&lt;&gt;""),ROWS(ScheduleCompile!P$1:P698)),COLUMNS($A698:P698))</f>
        <v>63.2</v>
      </c>
      <c r="Q698" s="1">
        <f>INDEX(ScheduleRef!$D$2:$AB$853,_xlfn.AGGREGATE(15,6,(ROW(ScheduleRef!$D$2:$AB$853)-ROW(ScheduleRef!$D$2)+1)/(ScheduleRef!$D$2:$D$853&lt;&gt;""),ROWS(ScheduleCompile!Q$1:Q698)),COLUMNS($A698:Q698))</f>
        <v>63.2</v>
      </c>
      <c r="R698" s="1">
        <f>INDEX(ScheduleRef!$D$2:$AB$853,_xlfn.AGGREGATE(15,6,(ROW(ScheduleRef!$D$2:$AB$853)-ROW(ScheduleRef!$D$2)+1)/(ScheduleRef!$D$2:$D$853&lt;&gt;""),ROWS(ScheduleCompile!R$1:R698)),COLUMNS($A698:R698))</f>
        <v>63.2</v>
      </c>
      <c r="S698" s="1">
        <f>INDEX(ScheduleRef!$D$2:$AB$853,_xlfn.AGGREGATE(15,6,(ROW(ScheduleRef!$D$2:$AB$853)-ROW(ScheduleRef!$D$2)+1)/(ScheduleRef!$D$2:$D$853&lt;&gt;""),ROWS(ScheduleCompile!S$1:S698)),COLUMNS($A698:S698))</f>
        <v>63.2</v>
      </c>
      <c r="T698" s="1">
        <f>INDEX(ScheduleRef!$D$2:$AB$853,_xlfn.AGGREGATE(15,6,(ROW(ScheduleRef!$D$2:$AB$853)-ROW(ScheduleRef!$D$2)+1)/(ScheduleRef!$D$2:$D$853&lt;&gt;""),ROWS(ScheduleCompile!T$1:T698)),COLUMNS($A698:T698))</f>
        <v>63.2</v>
      </c>
      <c r="U698" s="1">
        <f>INDEX(ScheduleRef!$D$2:$AB$853,_xlfn.AGGREGATE(15,6,(ROW(ScheduleRef!$D$2:$AB$853)-ROW(ScheduleRef!$D$2)+1)/(ScheduleRef!$D$2:$D$853&lt;&gt;""),ROWS(ScheduleCompile!U$1:U698)),COLUMNS($A698:U698))</f>
        <v>63.2</v>
      </c>
      <c r="V698" s="1">
        <f>INDEX(ScheduleRef!$D$2:$AB$853,_xlfn.AGGREGATE(15,6,(ROW(ScheduleRef!$D$2:$AB$853)-ROW(ScheduleRef!$D$2)+1)/(ScheduleRef!$D$2:$D$853&lt;&gt;""),ROWS(ScheduleCompile!V$1:V698)),COLUMNS($A698:V698))</f>
        <v>63.2</v>
      </c>
      <c r="W698" s="1">
        <f>INDEX(ScheduleRef!$D$2:$AB$853,_xlfn.AGGREGATE(15,6,(ROW(ScheduleRef!$D$2:$AB$853)-ROW(ScheduleRef!$D$2)+1)/(ScheduleRef!$D$2:$D$853&lt;&gt;""),ROWS(ScheduleCompile!W$1:W698)),COLUMNS($A698:W698))</f>
        <v>63.2</v>
      </c>
      <c r="X698" s="1">
        <f>INDEX(ScheduleRef!$D$2:$AB$853,_xlfn.AGGREGATE(15,6,(ROW(ScheduleRef!$D$2:$AB$853)-ROW(ScheduleRef!$D$2)+1)/(ScheduleRef!$D$2:$D$853&lt;&gt;""),ROWS(ScheduleCompile!X$1:X698)),COLUMNS($A698:X698))</f>
        <v>63.2</v>
      </c>
      <c r="Y698" s="1">
        <f>INDEX(ScheduleRef!$D$2:$AB$853,_xlfn.AGGREGATE(15,6,(ROW(ScheduleRef!$D$2:$AB$853)-ROW(ScheduleRef!$D$2)+1)/(ScheduleRef!$D$2:$D$853&lt;&gt;""),ROWS(ScheduleCompile!Y$1:Y698)),COLUMNS($A698:Y698))</f>
        <v>63.2</v>
      </c>
    </row>
    <row r="699" spans="1:25" x14ac:dyDescent="0.25">
      <c r="A699" s="30" t="str">
        <f>INDEX(ScheduleRef!$D$2:$AB$853,_xlfn.AGGREGATE(15,6,(ROW(ScheduleRef!$D$2:$AB$853)-ROW(ScheduleRef!$D$2)+1)/(ScheduleRef!$D$2:$D$853&lt;&gt;""),ROWS(ScheduleCompile!A$1:A699)),COLUMNS($A699:A699))</f>
        <v>WaterMainCZ15Feb</v>
      </c>
      <c r="B699" s="1">
        <f>INDEX(ScheduleRef!$D$2:$AB$853,_xlfn.AGGREGATE(15,6,(ROW(ScheduleRef!$D$2:$AB$853)-ROW(ScheduleRef!$D$2)+1)/(ScheduleRef!$D$2:$D$853&lt;&gt;""),ROWS(ScheduleCompile!B$1:B699)),COLUMNS($A699:B699))</f>
        <v>63.6</v>
      </c>
      <c r="C699" s="1">
        <f>INDEX(ScheduleRef!$D$2:$AB$853,_xlfn.AGGREGATE(15,6,(ROW(ScheduleRef!$D$2:$AB$853)-ROW(ScheduleRef!$D$2)+1)/(ScheduleRef!$D$2:$D$853&lt;&gt;""),ROWS(ScheduleCompile!C$1:C699)),COLUMNS($A699:C699))</f>
        <v>63.6</v>
      </c>
      <c r="D699" s="1">
        <f>INDEX(ScheduleRef!$D$2:$AB$853,_xlfn.AGGREGATE(15,6,(ROW(ScheduleRef!$D$2:$AB$853)-ROW(ScheduleRef!$D$2)+1)/(ScheduleRef!$D$2:$D$853&lt;&gt;""),ROWS(ScheduleCompile!D$1:D699)),COLUMNS($A699:D699))</f>
        <v>63.6</v>
      </c>
      <c r="E699" s="1">
        <f>INDEX(ScheduleRef!$D$2:$AB$853,_xlfn.AGGREGATE(15,6,(ROW(ScheduleRef!$D$2:$AB$853)-ROW(ScheduleRef!$D$2)+1)/(ScheduleRef!$D$2:$D$853&lt;&gt;""),ROWS(ScheduleCompile!E$1:E699)),COLUMNS($A699:E699))</f>
        <v>63.6</v>
      </c>
      <c r="F699" s="1">
        <f>INDEX(ScheduleRef!$D$2:$AB$853,_xlfn.AGGREGATE(15,6,(ROW(ScheduleRef!$D$2:$AB$853)-ROW(ScheduleRef!$D$2)+1)/(ScheduleRef!$D$2:$D$853&lt;&gt;""),ROWS(ScheduleCompile!F$1:F699)),COLUMNS($A699:F699))</f>
        <v>63.6</v>
      </c>
      <c r="G699" s="1">
        <f>INDEX(ScheduleRef!$D$2:$AB$853,_xlfn.AGGREGATE(15,6,(ROW(ScheduleRef!$D$2:$AB$853)-ROW(ScheduleRef!$D$2)+1)/(ScheduleRef!$D$2:$D$853&lt;&gt;""),ROWS(ScheduleCompile!G$1:G699)),COLUMNS($A699:G699))</f>
        <v>63.6</v>
      </c>
      <c r="H699" s="1">
        <f>INDEX(ScheduleRef!$D$2:$AB$853,_xlfn.AGGREGATE(15,6,(ROW(ScheduleRef!$D$2:$AB$853)-ROW(ScheduleRef!$D$2)+1)/(ScheduleRef!$D$2:$D$853&lt;&gt;""),ROWS(ScheduleCompile!H$1:H699)),COLUMNS($A699:H699))</f>
        <v>63.6</v>
      </c>
      <c r="I699" s="1">
        <f>INDEX(ScheduleRef!$D$2:$AB$853,_xlfn.AGGREGATE(15,6,(ROW(ScheduleRef!$D$2:$AB$853)-ROW(ScheduleRef!$D$2)+1)/(ScheduleRef!$D$2:$D$853&lt;&gt;""),ROWS(ScheduleCompile!I$1:I699)),COLUMNS($A699:I699))</f>
        <v>63.6</v>
      </c>
      <c r="J699" s="1">
        <f>INDEX(ScheduleRef!$D$2:$AB$853,_xlfn.AGGREGATE(15,6,(ROW(ScheduleRef!$D$2:$AB$853)-ROW(ScheduleRef!$D$2)+1)/(ScheduleRef!$D$2:$D$853&lt;&gt;""),ROWS(ScheduleCompile!J$1:J699)),COLUMNS($A699:J699))</f>
        <v>63.6</v>
      </c>
      <c r="K699" s="1">
        <f>INDEX(ScheduleRef!$D$2:$AB$853,_xlfn.AGGREGATE(15,6,(ROW(ScheduleRef!$D$2:$AB$853)-ROW(ScheduleRef!$D$2)+1)/(ScheduleRef!$D$2:$D$853&lt;&gt;""),ROWS(ScheduleCompile!K$1:K699)),COLUMNS($A699:K699))</f>
        <v>63.6</v>
      </c>
      <c r="L699" s="1">
        <f>INDEX(ScheduleRef!$D$2:$AB$853,_xlfn.AGGREGATE(15,6,(ROW(ScheduleRef!$D$2:$AB$853)-ROW(ScheduleRef!$D$2)+1)/(ScheduleRef!$D$2:$D$853&lt;&gt;""),ROWS(ScheduleCompile!L$1:L699)),COLUMNS($A699:L699))</f>
        <v>63.6</v>
      </c>
      <c r="M699" s="1">
        <f>INDEX(ScheduleRef!$D$2:$AB$853,_xlfn.AGGREGATE(15,6,(ROW(ScheduleRef!$D$2:$AB$853)-ROW(ScheduleRef!$D$2)+1)/(ScheduleRef!$D$2:$D$853&lt;&gt;""),ROWS(ScheduleCompile!M$1:M699)),COLUMNS($A699:M699))</f>
        <v>63.6</v>
      </c>
      <c r="N699" s="1">
        <f>INDEX(ScheduleRef!$D$2:$AB$853,_xlfn.AGGREGATE(15,6,(ROW(ScheduleRef!$D$2:$AB$853)-ROW(ScheduleRef!$D$2)+1)/(ScheduleRef!$D$2:$D$853&lt;&gt;""),ROWS(ScheduleCompile!N$1:N699)),COLUMNS($A699:N699))</f>
        <v>63.6</v>
      </c>
      <c r="O699" s="1">
        <f>INDEX(ScheduleRef!$D$2:$AB$853,_xlfn.AGGREGATE(15,6,(ROW(ScheduleRef!$D$2:$AB$853)-ROW(ScheduleRef!$D$2)+1)/(ScheduleRef!$D$2:$D$853&lt;&gt;""),ROWS(ScheduleCompile!O$1:O699)),COLUMNS($A699:O699))</f>
        <v>63.6</v>
      </c>
      <c r="P699" s="1">
        <f>INDEX(ScheduleRef!$D$2:$AB$853,_xlfn.AGGREGATE(15,6,(ROW(ScheduleRef!$D$2:$AB$853)-ROW(ScheduleRef!$D$2)+1)/(ScheduleRef!$D$2:$D$853&lt;&gt;""),ROWS(ScheduleCompile!P$1:P699)),COLUMNS($A699:P699))</f>
        <v>63.6</v>
      </c>
      <c r="Q699" s="1">
        <f>INDEX(ScheduleRef!$D$2:$AB$853,_xlfn.AGGREGATE(15,6,(ROW(ScheduleRef!$D$2:$AB$853)-ROW(ScheduleRef!$D$2)+1)/(ScheduleRef!$D$2:$D$853&lt;&gt;""),ROWS(ScheduleCompile!Q$1:Q699)),COLUMNS($A699:Q699))</f>
        <v>63.6</v>
      </c>
      <c r="R699" s="1">
        <f>INDEX(ScheduleRef!$D$2:$AB$853,_xlfn.AGGREGATE(15,6,(ROW(ScheduleRef!$D$2:$AB$853)-ROW(ScheduleRef!$D$2)+1)/(ScheduleRef!$D$2:$D$853&lt;&gt;""),ROWS(ScheduleCompile!R$1:R699)),COLUMNS($A699:R699))</f>
        <v>63.6</v>
      </c>
      <c r="S699" s="1">
        <f>INDEX(ScheduleRef!$D$2:$AB$853,_xlfn.AGGREGATE(15,6,(ROW(ScheduleRef!$D$2:$AB$853)-ROW(ScheduleRef!$D$2)+1)/(ScheduleRef!$D$2:$D$853&lt;&gt;""),ROWS(ScheduleCompile!S$1:S699)),COLUMNS($A699:S699))</f>
        <v>63.6</v>
      </c>
      <c r="T699" s="1">
        <f>INDEX(ScheduleRef!$D$2:$AB$853,_xlfn.AGGREGATE(15,6,(ROW(ScheduleRef!$D$2:$AB$853)-ROW(ScheduleRef!$D$2)+1)/(ScheduleRef!$D$2:$D$853&lt;&gt;""),ROWS(ScheduleCompile!T$1:T699)),COLUMNS($A699:T699))</f>
        <v>63.6</v>
      </c>
      <c r="U699" s="1">
        <f>INDEX(ScheduleRef!$D$2:$AB$853,_xlfn.AGGREGATE(15,6,(ROW(ScheduleRef!$D$2:$AB$853)-ROW(ScheduleRef!$D$2)+1)/(ScheduleRef!$D$2:$D$853&lt;&gt;""),ROWS(ScheduleCompile!U$1:U699)),COLUMNS($A699:U699))</f>
        <v>63.6</v>
      </c>
      <c r="V699" s="1">
        <f>INDEX(ScheduleRef!$D$2:$AB$853,_xlfn.AGGREGATE(15,6,(ROW(ScheduleRef!$D$2:$AB$853)-ROW(ScheduleRef!$D$2)+1)/(ScheduleRef!$D$2:$D$853&lt;&gt;""),ROWS(ScheduleCompile!V$1:V699)),COLUMNS($A699:V699))</f>
        <v>63.6</v>
      </c>
      <c r="W699" s="1">
        <f>INDEX(ScheduleRef!$D$2:$AB$853,_xlfn.AGGREGATE(15,6,(ROW(ScheduleRef!$D$2:$AB$853)-ROW(ScheduleRef!$D$2)+1)/(ScheduleRef!$D$2:$D$853&lt;&gt;""),ROWS(ScheduleCompile!W$1:W699)),COLUMNS($A699:W699))</f>
        <v>63.6</v>
      </c>
      <c r="X699" s="1">
        <f>INDEX(ScheduleRef!$D$2:$AB$853,_xlfn.AGGREGATE(15,6,(ROW(ScheduleRef!$D$2:$AB$853)-ROW(ScheduleRef!$D$2)+1)/(ScheduleRef!$D$2:$D$853&lt;&gt;""),ROWS(ScheduleCompile!X$1:X699)),COLUMNS($A699:X699))</f>
        <v>63.6</v>
      </c>
      <c r="Y699" s="1">
        <f>INDEX(ScheduleRef!$D$2:$AB$853,_xlfn.AGGREGATE(15,6,(ROW(ScheduleRef!$D$2:$AB$853)-ROW(ScheduleRef!$D$2)+1)/(ScheduleRef!$D$2:$D$853&lt;&gt;""),ROWS(ScheduleCompile!Y$1:Y699)),COLUMNS($A699:Y699))</f>
        <v>63.6</v>
      </c>
    </row>
    <row r="700" spans="1:25" x14ac:dyDescent="0.25">
      <c r="A700" s="30" t="str">
        <f>INDEX(ScheduleRef!$D$2:$AB$853,_xlfn.AGGREGATE(15,6,(ROW(ScheduleRef!$D$2:$AB$853)-ROW(ScheduleRef!$D$2)+1)/(ScheduleRef!$D$2:$D$853&lt;&gt;""),ROWS(ScheduleCompile!A$1:A700)),COLUMNS($A700:A700))</f>
        <v>WaterMainCZ15Mar</v>
      </c>
      <c r="B700" s="1">
        <f>INDEX(ScheduleRef!$D$2:$AB$853,_xlfn.AGGREGATE(15,6,(ROW(ScheduleRef!$D$2:$AB$853)-ROW(ScheduleRef!$D$2)+1)/(ScheduleRef!$D$2:$D$853&lt;&gt;""),ROWS(ScheduleCompile!B$1:B700)),COLUMNS($A700:B700))</f>
        <v>64.2</v>
      </c>
      <c r="C700" s="1">
        <f>INDEX(ScheduleRef!$D$2:$AB$853,_xlfn.AGGREGATE(15,6,(ROW(ScheduleRef!$D$2:$AB$853)-ROW(ScheduleRef!$D$2)+1)/(ScheduleRef!$D$2:$D$853&lt;&gt;""),ROWS(ScheduleCompile!C$1:C700)),COLUMNS($A700:C700))</f>
        <v>64.2</v>
      </c>
      <c r="D700" s="1">
        <f>INDEX(ScheduleRef!$D$2:$AB$853,_xlfn.AGGREGATE(15,6,(ROW(ScheduleRef!$D$2:$AB$853)-ROW(ScheduleRef!$D$2)+1)/(ScheduleRef!$D$2:$D$853&lt;&gt;""),ROWS(ScheduleCompile!D$1:D700)),COLUMNS($A700:D700))</f>
        <v>64.2</v>
      </c>
      <c r="E700" s="1">
        <f>INDEX(ScheduleRef!$D$2:$AB$853,_xlfn.AGGREGATE(15,6,(ROW(ScheduleRef!$D$2:$AB$853)-ROW(ScheduleRef!$D$2)+1)/(ScheduleRef!$D$2:$D$853&lt;&gt;""),ROWS(ScheduleCompile!E$1:E700)),COLUMNS($A700:E700))</f>
        <v>64.2</v>
      </c>
      <c r="F700" s="1">
        <f>INDEX(ScheduleRef!$D$2:$AB$853,_xlfn.AGGREGATE(15,6,(ROW(ScheduleRef!$D$2:$AB$853)-ROW(ScheduleRef!$D$2)+1)/(ScheduleRef!$D$2:$D$853&lt;&gt;""),ROWS(ScheduleCompile!F$1:F700)),COLUMNS($A700:F700))</f>
        <v>64.2</v>
      </c>
      <c r="G700" s="1">
        <f>INDEX(ScheduleRef!$D$2:$AB$853,_xlfn.AGGREGATE(15,6,(ROW(ScheduleRef!$D$2:$AB$853)-ROW(ScheduleRef!$D$2)+1)/(ScheduleRef!$D$2:$D$853&lt;&gt;""),ROWS(ScheduleCompile!G$1:G700)),COLUMNS($A700:G700))</f>
        <v>64.2</v>
      </c>
      <c r="H700" s="1">
        <f>INDEX(ScheduleRef!$D$2:$AB$853,_xlfn.AGGREGATE(15,6,(ROW(ScheduleRef!$D$2:$AB$853)-ROW(ScheduleRef!$D$2)+1)/(ScheduleRef!$D$2:$D$853&lt;&gt;""),ROWS(ScheduleCompile!H$1:H700)),COLUMNS($A700:H700))</f>
        <v>64.2</v>
      </c>
      <c r="I700" s="1">
        <f>INDEX(ScheduleRef!$D$2:$AB$853,_xlfn.AGGREGATE(15,6,(ROW(ScheduleRef!$D$2:$AB$853)-ROW(ScheduleRef!$D$2)+1)/(ScheduleRef!$D$2:$D$853&lt;&gt;""),ROWS(ScheduleCompile!I$1:I700)),COLUMNS($A700:I700))</f>
        <v>64.2</v>
      </c>
      <c r="J700" s="1">
        <f>INDEX(ScheduleRef!$D$2:$AB$853,_xlfn.AGGREGATE(15,6,(ROW(ScheduleRef!$D$2:$AB$853)-ROW(ScheduleRef!$D$2)+1)/(ScheduleRef!$D$2:$D$853&lt;&gt;""),ROWS(ScheduleCompile!J$1:J700)),COLUMNS($A700:J700))</f>
        <v>64.2</v>
      </c>
      <c r="K700" s="1">
        <f>INDEX(ScheduleRef!$D$2:$AB$853,_xlfn.AGGREGATE(15,6,(ROW(ScheduleRef!$D$2:$AB$853)-ROW(ScheduleRef!$D$2)+1)/(ScheduleRef!$D$2:$D$853&lt;&gt;""),ROWS(ScheduleCompile!K$1:K700)),COLUMNS($A700:K700))</f>
        <v>64.2</v>
      </c>
      <c r="L700" s="1">
        <f>INDEX(ScheduleRef!$D$2:$AB$853,_xlfn.AGGREGATE(15,6,(ROW(ScheduleRef!$D$2:$AB$853)-ROW(ScheduleRef!$D$2)+1)/(ScheduleRef!$D$2:$D$853&lt;&gt;""),ROWS(ScheduleCompile!L$1:L700)),COLUMNS($A700:L700))</f>
        <v>64.2</v>
      </c>
      <c r="M700" s="1">
        <f>INDEX(ScheduleRef!$D$2:$AB$853,_xlfn.AGGREGATE(15,6,(ROW(ScheduleRef!$D$2:$AB$853)-ROW(ScheduleRef!$D$2)+1)/(ScheduleRef!$D$2:$D$853&lt;&gt;""),ROWS(ScheduleCompile!M$1:M700)),COLUMNS($A700:M700))</f>
        <v>64.2</v>
      </c>
      <c r="N700" s="1">
        <f>INDEX(ScheduleRef!$D$2:$AB$853,_xlfn.AGGREGATE(15,6,(ROW(ScheduleRef!$D$2:$AB$853)-ROW(ScheduleRef!$D$2)+1)/(ScheduleRef!$D$2:$D$853&lt;&gt;""),ROWS(ScheduleCompile!N$1:N700)),COLUMNS($A700:N700))</f>
        <v>64.2</v>
      </c>
      <c r="O700" s="1">
        <f>INDEX(ScheduleRef!$D$2:$AB$853,_xlfn.AGGREGATE(15,6,(ROW(ScheduleRef!$D$2:$AB$853)-ROW(ScheduleRef!$D$2)+1)/(ScheduleRef!$D$2:$D$853&lt;&gt;""),ROWS(ScheduleCompile!O$1:O700)),COLUMNS($A700:O700))</f>
        <v>64.2</v>
      </c>
      <c r="P700" s="1">
        <f>INDEX(ScheduleRef!$D$2:$AB$853,_xlfn.AGGREGATE(15,6,(ROW(ScheduleRef!$D$2:$AB$853)-ROW(ScheduleRef!$D$2)+1)/(ScheduleRef!$D$2:$D$853&lt;&gt;""),ROWS(ScheduleCompile!P$1:P700)),COLUMNS($A700:P700))</f>
        <v>64.2</v>
      </c>
      <c r="Q700" s="1">
        <f>INDEX(ScheduleRef!$D$2:$AB$853,_xlfn.AGGREGATE(15,6,(ROW(ScheduleRef!$D$2:$AB$853)-ROW(ScheduleRef!$D$2)+1)/(ScheduleRef!$D$2:$D$853&lt;&gt;""),ROWS(ScheduleCompile!Q$1:Q700)),COLUMNS($A700:Q700))</f>
        <v>64.2</v>
      </c>
      <c r="R700" s="1">
        <f>INDEX(ScheduleRef!$D$2:$AB$853,_xlfn.AGGREGATE(15,6,(ROW(ScheduleRef!$D$2:$AB$853)-ROW(ScheduleRef!$D$2)+1)/(ScheduleRef!$D$2:$D$853&lt;&gt;""),ROWS(ScheduleCompile!R$1:R700)),COLUMNS($A700:R700))</f>
        <v>64.2</v>
      </c>
      <c r="S700" s="1">
        <f>INDEX(ScheduleRef!$D$2:$AB$853,_xlfn.AGGREGATE(15,6,(ROW(ScheduleRef!$D$2:$AB$853)-ROW(ScheduleRef!$D$2)+1)/(ScheduleRef!$D$2:$D$853&lt;&gt;""),ROWS(ScheduleCompile!S$1:S700)),COLUMNS($A700:S700))</f>
        <v>64.2</v>
      </c>
      <c r="T700" s="1">
        <f>INDEX(ScheduleRef!$D$2:$AB$853,_xlfn.AGGREGATE(15,6,(ROW(ScheduleRef!$D$2:$AB$853)-ROW(ScheduleRef!$D$2)+1)/(ScheduleRef!$D$2:$D$853&lt;&gt;""),ROWS(ScheduleCompile!T$1:T700)),COLUMNS($A700:T700))</f>
        <v>64.2</v>
      </c>
      <c r="U700" s="1">
        <f>INDEX(ScheduleRef!$D$2:$AB$853,_xlfn.AGGREGATE(15,6,(ROW(ScheduleRef!$D$2:$AB$853)-ROW(ScheduleRef!$D$2)+1)/(ScheduleRef!$D$2:$D$853&lt;&gt;""),ROWS(ScheduleCompile!U$1:U700)),COLUMNS($A700:U700))</f>
        <v>64.2</v>
      </c>
      <c r="V700" s="1">
        <f>INDEX(ScheduleRef!$D$2:$AB$853,_xlfn.AGGREGATE(15,6,(ROW(ScheduleRef!$D$2:$AB$853)-ROW(ScheduleRef!$D$2)+1)/(ScheduleRef!$D$2:$D$853&lt;&gt;""),ROWS(ScheduleCompile!V$1:V700)),COLUMNS($A700:V700))</f>
        <v>64.2</v>
      </c>
      <c r="W700" s="1">
        <f>INDEX(ScheduleRef!$D$2:$AB$853,_xlfn.AGGREGATE(15,6,(ROW(ScheduleRef!$D$2:$AB$853)-ROW(ScheduleRef!$D$2)+1)/(ScheduleRef!$D$2:$D$853&lt;&gt;""),ROWS(ScheduleCompile!W$1:W700)),COLUMNS($A700:W700))</f>
        <v>64.2</v>
      </c>
      <c r="X700" s="1">
        <f>INDEX(ScheduleRef!$D$2:$AB$853,_xlfn.AGGREGATE(15,6,(ROW(ScheduleRef!$D$2:$AB$853)-ROW(ScheduleRef!$D$2)+1)/(ScheduleRef!$D$2:$D$853&lt;&gt;""),ROWS(ScheduleCompile!X$1:X700)),COLUMNS($A700:X700))</f>
        <v>64.2</v>
      </c>
      <c r="Y700" s="1">
        <f>INDEX(ScheduleRef!$D$2:$AB$853,_xlfn.AGGREGATE(15,6,(ROW(ScheduleRef!$D$2:$AB$853)-ROW(ScheduleRef!$D$2)+1)/(ScheduleRef!$D$2:$D$853&lt;&gt;""),ROWS(ScheduleCompile!Y$1:Y700)),COLUMNS($A700:Y700))</f>
        <v>64.2</v>
      </c>
    </row>
    <row r="701" spans="1:25" x14ac:dyDescent="0.25">
      <c r="A701" s="30" t="str">
        <f>INDEX(ScheduleRef!$D$2:$AB$853,_xlfn.AGGREGATE(15,6,(ROW(ScheduleRef!$D$2:$AB$853)-ROW(ScheduleRef!$D$2)+1)/(ScheduleRef!$D$2:$D$853&lt;&gt;""),ROWS(ScheduleCompile!A$1:A701)),COLUMNS($A701:A701))</f>
        <v>WaterMainCZ15Apr</v>
      </c>
      <c r="B701" s="1">
        <f>INDEX(ScheduleRef!$D$2:$AB$853,_xlfn.AGGREGATE(15,6,(ROW(ScheduleRef!$D$2:$AB$853)-ROW(ScheduleRef!$D$2)+1)/(ScheduleRef!$D$2:$D$853&lt;&gt;""),ROWS(ScheduleCompile!B$1:B701)),COLUMNS($A701:B701))</f>
        <v>66.5</v>
      </c>
      <c r="C701" s="1">
        <f>INDEX(ScheduleRef!$D$2:$AB$853,_xlfn.AGGREGATE(15,6,(ROW(ScheduleRef!$D$2:$AB$853)-ROW(ScheduleRef!$D$2)+1)/(ScheduleRef!$D$2:$D$853&lt;&gt;""),ROWS(ScheduleCompile!C$1:C701)),COLUMNS($A701:C701))</f>
        <v>66.5</v>
      </c>
      <c r="D701" s="1">
        <f>INDEX(ScheduleRef!$D$2:$AB$853,_xlfn.AGGREGATE(15,6,(ROW(ScheduleRef!$D$2:$AB$853)-ROW(ScheduleRef!$D$2)+1)/(ScheduleRef!$D$2:$D$853&lt;&gt;""),ROWS(ScheduleCompile!D$1:D701)),COLUMNS($A701:D701))</f>
        <v>66.5</v>
      </c>
      <c r="E701" s="1">
        <f>INDEX(ScheduleRef!$D$2:$AB$853,_xlfn.AGGREGATE(15,6,(ROW(ScheduleRef!$D$2:$AB$853)-ROW(ScheduleRef!$D$2)+1)/(ScheduleRef!$D$2:$D$853&lt;&gt;""),ROWS(ScheduleCompile!E$1:E701)),COLUMNS($A701:E701))</f>
        <v>66.5</v>
      </c>
      <c r="F701" s="1">
        <f>INDEX(ScheduleRef!$D$2:$AB$853,_xlfn.AGGREGATE(15,6,(ROW(ScheduleRef!$D$2:$AB$853)-ROW(ScheduleRef!$D$2)+1)/(ScheduleRef!$D$2:$D$853&lt;&gt;""),ROWS(ScheduleCompile!F$1:F701)),COLUMNS($A701:F701))</f>
        <v>66.5</v>
      </c>
      <c r="G701" s="1">
        <f>INDEX(ScheduleRef!$D$2:$AB$853,_xlfn.AGGREGATE(15,6,(ROW(ScheduleRef!$D$2:$AB$853)-ROW(ScheduleRef!$D$2)+1)/(ScheduleRef!$D$2:$D$853&lt;&gt;""),ROWS(ScheduleCompile!G$1:G701)),COLUMNS($A701:G701))</f>
        <v>66.5</v>
      </c>
      <c r="H701" s="1">
        <f>INDEX(ScheduleRef!$D$2:$AB$853,_xlfn.AGGREGATE(15,6,(ROW(ScheduleRef!$D$2:$AB$853)-ROW(ScheduleRef!$D$2)+1)/(ScheduleRef!$D$2:$D$853&lt;&gt;""),ROWS(ScheduleCompile!H$1:H701)),COLUMNS($A701:H701))</f>
        <v>66.5</v>
      </c>
      <c r="I701" s="1">
        <f>INDEX(ScheduleRef!$D$2:$AB$853,_xlfn.AGGREGATE(15,6,(ROW(ScheduleRef!$D$2:$AB$853)-ROW(ScheduleRef!$D$2)+1)/(ScheduleRef!$D$2:$D$853&lt;&gt;""),ROWS(ScheduleCompile!I$1:I701)),COLUMNS($A701:I701))</f>
        <v>66.5</v>
      </c>
      <c r="J701" s="1">
        <f>INDEX(ScheduleRef!$D$2:$AB$853,_xlfn.AGGREGATE(15,6,(ROW(ScheduleRef!$D$2:$AB$853)-ROW(ScheduleRef!$D$2)+1)/(ScheduleRef!$D$2:$D$853&lt;&gt;""),ROWS(ScheduleCompile!J$1:J701)),COLUMNS($A701:J701))</f>
        <v>66.5</v>
      </c>
      <c r="K701" s="1">
        <f>INDEX(ScheduleRef!$D$2:$AB$853,_xlfn.AGGREGATE(15,6,(ROW(ScheduleRef!$D$2:$AB$853)-ROW(ScheduleRef!$D$2)+1)/(ScheduleRef!$D$2:$D$853&lt;&gt;""),ROWS(ScheduleCompile!K$1:K701)),COLUMNS($A701:K701))</f>
        <v>66.5</v>
      </c>
      <c r="L701" s="1">
        <f>INDEX(ScheduleRef!$D$2:$AB$853,_xlfn.AGGREGATE(15,6,(ROW(ScheduleRef!$D$2:$AB$853)-ROW(ScheduleRef!$D$2)+1)/(ScheduleRef!$D$2:$D$853&lt;&gt;""),ROWS(ScheduleCompile!L$1:L701)),COLUMNS($A701:L701))</f>
        <v>66.5</v>
      </c>
      <c r="M701" s="1">
        <f>INDEX(ScheduleRef!$D$2:$AB$853,_xlfn.AGGREGATE(15,6,(ROW(ScheduleRef!$D$2:$AB$853)-ROW(ScheduleRef!$D$2)+1)/(ScheduleRef!$D$2:$D$853&lt;&gt;""),ROWS(ScheduleCompile!M$1:M701)),COLUMNS($A701:M701))</f>
        <v>66.5</v>
      </c>
      <c r="N701" s="1">
        <f>INDEX(ScheduleRef!$D$2:$AB$853,_xlfn.AGGREGATE(15,6,(ROW(ScheduleRef!$D$2:$AB$853)-ROW(ScheduleRef!$D$2)+1)/(ScheduleRef!$D$2:$D$853&lt;&gt;""),ROWS(ScheduleCompile!N$1:N701)),COLUMNS($A701:N701))</f>
        <v>66.5</v>
      </c>
      <c r="O701" s="1">
        <f>INDEX(ScheduleRef!$D$2:$AB$853,_xlfn.AGGREGATE(15,6,(ROW(ScheduleRef!$D$2:$AB$853)-ROW(ScheduleRef!$D$2)+1)/(ScheduleRef!$D$2:$D$853&lt;&gt;""),ROWS(ScheduleCompile!O$1:O701)),COLUMNS($A701:O701))</f>
        <v>66.5</v>
      </c>
      <c r="P701" s="1">
        <f>INDEX(ScheduleRef!$D$2:$AB$853,_xlfn.AGGREGATE(15,6,(ROW(ScheduleRef!$D$2:$AB$853)-ROW(ScheduleRef!$D$2)+1)/(ScheduleRef!$D$2:$D$853&lt;&gt;""),ROWS(ScheduleCompile!P$1:P701)),COLUMNS($A701:P701))</f>
        <v>66.5</v>
      </c>
      <c r="Q701" s="1">
        <f>INDEX(ScheduleRef!$D$2:$AB$853,_xlfn.AGGREGATE(15,6,(ROW(ScheduleRef!$D$2:$AB$853)-ROW(ScheduleRef!$D$2)+1)/(ScheduleRef!$D$2:$D$853&lt;&gt;""),ROWS(ScheduleCompile!Q$1:Q701)),COLUMNS($A701:Q701))</f>
        <v>66.5</v>
      </c>
      <c r="R701" s="1">
        <f>INDEX(ScheduleRef!$D$2:$AB$853,_xlfn.AGGREGATE(15,6,(ROW(ScheduleRef!$D$2:$AB$853)-ROW(ScheduleRef!$D$2)+1)/(ScheduleRef!$D$2:$D$853&lt;&gt;""),ROWS(ScheduleCompile!R$1:R701)),COLUMNS($A701:R701))</f>
        <v>66.5</v>
      </c>
      <c r="S701" s="1">
        <f>INDEX(ScheduleRef!$D$2:$AB$853,_xlfn.AGGREGATE(15,6,(ROW(ScheduleRef!$D$2:$AB$853)-ROW(ScheduleRef!$D$2)+1)/(ScheduleRef!$D$2:$D$853&lt;&gt;""),ROWS(ScheduleCompile!S$1:S701)),COLUMNS($A701:S701))</f>
        <v>66.5</v>
      </c>
      <c r="T701" s="1">
        <f>INDEX(ScheduleRef!$D$2:$AB$853,_xlfn.AGGREGATE(15,6,(ROW(ScheduleRef!$D$2:$AB$853)-ROW(ScheduleRef!$D$2)+1)/(ScheduleRef!$D$2:$D$853&lt;&gt;""),ROWS(ScheduleCompile!T$1:T701)),COLUMNS($A701:T701))</f>
        <v>66.5</v>
      </c>
      <c r="U701" s="1">
        <f>INDEX(ScheduleRef!$D$2:$AB$853,_xlfn.AGGREGATE(15,6,(ROW(ScheduleRef!$D$2:$AB$853)-ROW(ScheduleRef!$D$2)+1)/(ScheduleRef!$D$2:$D$853&lt;&gt;""),ROWS(ScheduleCompile!U$1:U701)),COLUMNS($A701:U701))</f>
        <v>66.5</v>
      </c>
      <c r="V701" s="1">
        <f>INDEX(ScheduleRef!$D$2:$AB$853,_xlfn.AGGREGATE(15,6,(ROW(ScheduleRef!$D$2:$AB$853)-ROW(ScheduleRef!$D$2)+1)/(ScheduleRef!$D$2:$D$853&lt;&gt;""),ROWS(ScheduleCompile!V$1:V701)),COLUMNS($A701:V701))</f>
        <v>66.5</v>
      </c>
      <c r="W701" s="1">
        <f>INDEX(ScheduleRef!$D$2:$AB$853,_xlfn.AGGREGATE(15,6,(ROW(ScheduleRef!$D$2:$AB$853)-ROW(ScheduleRef!$D$2)+1)/(ScheduleRef!$D$2:$D$853&lt;&gt;""),ROWS(ScheduleCompile!W$1:W701)),COLUMNS($A701:W701))</f>
        <v>66.5</v>
      </c>
      <c r="X701" s="1">
        <f>INDEX(ScheduleRef!$D$2:$AB$853,_xlfn.AGGREGATE(15,6,(ROW(ScheduleRef!$D$2:$AB$853)-ROW(ScheduleRef!$D$2)+1)/(ScheduleRef!$D$2:$D$853&lt;&gt;""),ROWS(ScheduleCompile!X$1:X701)),COLUMNS($A701:X701))</f>
        <v>66.5</v>
      </c>
      <c r="Y701" s="1">
        <f>INDEX(ScheduleRef!$D$2:$AB$853,_xlfn.AGGREGATE(15,6,(ROW(ScheduleRef!$D$2:$AB$853)-ROW(ScheduleRef!$D$2)+1)/(ScheduleRef!$D$2:$D$853&lt;&gt;""),ROWS(ScheduleCompile!Y$1:Y701)),COLUMNS($A701:Y701))</f>
        <v>66.5</v>
      </c>
    </row>
    <row r="702" spans="1:25" x14ac:dyDescent="0.25">
      <c r="A702" s="30" t="str">
        <f>INDEX(ScheduleRef!$D$2:$AB$853,_xlfn.AGGREGATE(15,6,(ROW(ScheduleRef!$D$2:$AB$853)-ROW(ScheduleRef!$D$2)+1)/(ScheduleRef!$D$2:$D$853&lt;&gt;""),ROWS(ScheduleCompile!A$1:A702)),COLUMNS($A702:A702))</f>
        <v>WaterMainCZ15May</v>
      </c>
      <c r="B702" s="1">
        <f>INDEX(ScheduleRef!$D$2:$AB$853,_xlfn.AGGREGATE(15,6,(ROW(ScheduleRef!$D$2:$AB$853)-ROW(ScheduleRef!$D$2)+1)/(ScheduleRef!$D$2:$D$853&lt;&gt;""),ROWS(ScheduleCompile!B$1:B702)),COLUMNS($A702:B702))</f>
        <v>67.900000000000006</v>
      </c>
      <c r="C702" s="1">
        <f>INDEX(ScheduleRef!$D$2:$AB$853,_xlfn.AGGREGATE(15,6,(ROW(ScheduleRef!$D$2:$AB$853)-ROW(ScheduleRef!$D$2)+1)/(ScheduleRef!$D$2:$D$853&lt;&gt;""),ROWS(ScheduleCompile!C$1:C702)),COLUMNS($A702:C702))</f>
        <v>67.900000000000006</v>
      </c>
      <c r="D702" s="1">
        <f>INDEX(ScheduleRef!$D$2:$AB$853,_xlfn.AGGREGATE(15,6,(ROW(ScheduleRef!$D$2:$AB$853)-ROW(ScheduleRef!$D$2)+1)/(ScheduleRef!$D$2:$D$853&lt;&gt;""),ROWS(ScheduleCompile!D$1:D702)),COLUMNS($A702:D702))</f>
        <v>67.900000000000006</v>
      </c>
      <c r="E702" s="1">
        <f>INDEX(ScheduleRef!$D$2:$AB$853,_xlfn.AGGREGATE(15,6,(ROW(ScheduleRef!$D$2:$AB$853)-ROW(ScheduleRef!$D$2)+1)/(ScheduleRef!$D$2:$D$853&lt;&gt;""),ROWS(ScheduleCompile!E$1:E702)),COLUMNS($A702:E702))</f>
        <v>67.900000000000006</v>
      </c>
      <c r="F702" s="1">
        <f>INDEX(ScheduleRef!$D$2:$AB$853,_xlfn.AGGREGATE(15,6,(ROW(ScheduleRef!$D$2:$AB$853)-ROW(ScheduleRef!$D$2)+1)/(ScheduleRef!$D$2:$D$853&lt;&gt;""),ROWS(ScheduleCompile!F$1:F702)),COLUMNS($A702:F702))</f>
        <v>67.900000000000006</v>
      </c>
      <c r="G702" s="1">
        <f>INDEX(ScheduleRef!$D$2:$AB$853,_xlfn.AGGREGATE(15,6,(ROW(ScheduleRef!$D$2:$AB$853)-ROW(ScheduleRef!$D$2)+1)/(ScheduleRef!$D$2:$D$853&lt;&gt;""),ROWS(ScheduleCompile!G$1:G702)),COLUMNS($A702:G702))</f>
        <v>67.900000000000006</v>
      </c>
      <c r="H702" s="1">
        <f>INDEX(ScheduleRef!$D$2:$AB$853,_xlfn.AGGREGATE(15,6,(ROW(ScheduleRef!$D$2:$AB$853)-ROW(ScheduleRef!$D$2)+1)/(ScheduleRef!$D$2:$D$853&lt;&gt;""),ROWS(ScheduleCompile!H$1:H702)),COLUMNS($A702:H702))</f>
        <v>67.900000000000006</v>
      </c>
      <c r="I702" s="1">
        <f>INDEX(ScheduleRef!$D$2:$AB$853,_xlfn.AGGREGATE(15,6,(ROW(ScheduleRef!$D$2:$AB$853)-ROW(ScheduleRef!$D$2)+1)/(ScheduleRef!$D$2:$D$853&lt;&gt;""),ROWS(ScheduleCompile!I$1:I702)),COLUMNS($A702:I702))</f>
        <v>67.900000000000006</v>
      </c>
      <c r="J702" s="1">
        <f>INDEX(ScheduleRef!$D$2:$AB$853,_xlfn.AGGREGATE(15,6,(ROW(ScheduleRef!$D$2:$AB$853)-ROW(ScheduleRef!$D$2)+1)/(ScheduleRef!$D$2:$D$853&lt;&gt;""),ROWS(ScheduleCompile!J$1:J702)),COLUMNS($A702:J702))</f>
        <v>67.900000000000006</v>
      </c>
      <c r="K702" s="1">
        <f>INDEX(ScheduleRef!$D$2:$AB$853,_xlfn.AGGREGATE(15,6,(ROW(ScheduleRef!$D$2:$AB$853)-ROW(ScheduleRef!$D$2)+1)/(ScheduleRef!$D$2:$D$853&lt;&gt;""),ROWS(ScheduleCompile!K$1:K702)),COLUMNS($A702:K702))</f>
        <v>67.900000000000006</v>
      </c>
      <c r="L702" s="1">
        <f>INDEX(ScheduleRef!$D$2:$AB$853,_xlfn.AGGREGATE(15,6,(ROW(ScheduleRef!$D$2:$AB$853)-ROW(ScheduleRef!$D$2)+1)/(ScheduleRef!$D$2:$D$853&lt;&gt;""),ROWS(ScheduleCompile!L$1:L702)),COLUMNS($A702:L702))</f>
        <v>67.900000000000006</v>
      </c>
      <c r="M702" s="1">
        <f>INDEX(ScheduleRef!$D$2:$AB$853,_xlfn.AGGREGATE(15,6,(ROW(ScheduleRef!$D$2:$AB$853)-ROW(ScheduleRef!$D$2)+1)/(ScheduleRef!$D$2:$D$853&lt;&gt;""),ROWS(ScheduleCompile!M$1:M702)),COLUMNS($A702:M702))</f>
        <v>67.900000000000006</v>
      </c>
      <c r="N702" s="1">
        <f>INDEX(ScheduleRef!$D$2:$AB$853,_xlfn.AGGREGATE(15,6,(ROW(ScheduleRef!$D$2:$AB$853)-ROW(ScheduleRef!$D$2)+1)/(ScheduleRef!$D$2:$D$853&lt;&gt;""),ROWS(ScheduleCompile!N$1:N702)),COLUMNS($A702:N702))</f>
        <v>67.900000000000006</v>
      </c>
      <c r="O702" s="1">
        <f>INDEX(ScheduleRef!$D$2:$AB$853,_xlfn.AGGREGATE(15,6,(ROW(ScheduleRef!$D$2:$AB$853)-ROW(ScheduleRef!$D$2)+1)/(ScheduleRef!$D$2:$D$853&lt;&gt;""),ROWS(ScheduleCompile!O$1:O702)),COLUMNS($A702:O702))</f>
        <v>67.900000000000006</v>
      </c>
      <c r="P702" s="1">
        <f>INDEX(ScheduleRef!$D$2:$AB$853,_xlfn.AGGREGATE(15,6,(ROW(ScheduleRef!$D$2:$AB$853)-ROW(ScheduleRef!$D$2)+1)/(ScheduleRef!$D$2:$D$853&lt;&gt;""),ROWS(ScheduleCompile!P$1:P702)),COLUMNS($A702:P702))</f>
        <v>67.900000000000006</v>
      </c>
      <c r="Q702" s="1">
        <f>INDEX(ScheduleRef!$D$2:$AB$853,_xlfn.AGGREGATE(15,6,(ROW(ScheduleRef!$D$2:$AB$853)-ROW(ScheduleRef!$D$2)+1)/(ScheduleRef!$D$2:$D$853&lt;&gt;""),ROWS(ScheduleCompile!Q$1:Q702)),COLUMNS($A702:Q702))</f>
        <v>67.900000000000006</v>
      </c>
      <c r="R702" s="1">
        <f>INDEX(ScheduleRef!$D$2:$AB$853,_xlfn.AGGREGATE(15,6,(ROW(ScheduleRef!$D$2:$AB$853)-ROW(ScheduleRef!$D$2)+1)/(ScheduleRef!$D$2:$D$853&lt;&gt;""),ROWS(ScheduleCompile!R$1:R702)),COLUMNS($A702:R702))</f>
        <v>67.900000000000006</v>
      </c>
      <c r="S702" s="1">
        <f>INDEX(ScheduleRef!$D$2:$AB$853,_xlfn.AGGREGATE(15,6,(ROW(ScheduleRef!$D$2:$AB$853)-ROW(ScheduleRef!$D$2)+1)/(ScheduleRef!$D$2:$D$853&lt;&gt;""),ROWS(ScheduleCompile!S$1:S702)),COLUMNS($A702:S702))</f>
        <v>67.900000000000006</v>
      </c>
      <c r="T702" s="1">
        <f>INDEX(ScheduleRef!$D$2:$AB$853,_xlfn.AGGREGATE(15,6,(ROW(ScheduleRef!$D$2:$AB$853)-ROW(ScheduleRef!$D$2)+1)/(ScheduleRef!$D$2:$D$853&lt;&gt;""),ROWS(ScheduleCompile!T$1:T702)),COLUMNS($A702:T702))</f>
        <v>67.900000000000006</v>
      </c>
      <c r="U702" s="1">
        <f>INDEX(ScheduleRef!$D$2:$AB$853,_xlfn.AGGREGATE(15,6,(ROW(ScheduleRef!$D$2:$AB$853)-ROW(ScheduleRef!$D$2)+1)/(ScheduleRef!$D$2:$D$853&lt;&gt;""),ROWS(ScheduleCompile!U$1:U702)),COLUMNS($A702:U702))</f>
        <v>67.900000000000006</v>
      </c>
      <c r="V702" s="1">
        <f>INDEX(ScheduleRef!$D$2:$AB$853,_xlfn.AGGREGATE(15,6,(ROW(ScheduleRef!$D$2:$AB$853)-ROW(ScheduleRef!$D$2)+1)/(ScheduleRef!$D$2:$D$853&lt;&gt;""),ROWS(ScheduleCompile!V$1:V702)),COLUMNS($A702:V702))</f>
        <v>67.900000000000006</v>
      </c>
      <c r="W702" s="1">
        <f>INDEX(ScheduleRef!$D$2:$AB$853,_xlfn.AGGREGATE(15,6,(ROW(ScheduleRef!$D$2:$AB$853)-ROW(ScheduleRef!$D$2)+1)/(ScheduleRef!$D$2:$D$853&lt;&gt;""),ROWS(ScheduleCompile!W$1:W702)),COLUMNS($A702:W702))</f>
        <v>67.900000000000006</v>
      </c>
      <c r="X702" s="1">
        <f>INDEX(ScheduleRef!$D$2:$AB$853,_xlfn.AGGREGATE(15,6,(ROW(ScheduleRef!$D$2:$AB$853)-ROW(ScheduleRef!$D$2)+1)/(ScheduleRef!$D$2:$D$853&lt;&gt;""),ROWS(ScheduleCompile!X$1:X702)),COLUMNS($A702:X702))</f>
        <v>67.900000000000006</v>
      </c>
      <c r="Y702" s="1">
        <f>INDEX(ScheduleRef!$D$2:$AB$853,_xlfn.AGGREGATE(15,6,(ROW(ScheduleRef!$D$2:$AB$853)-ROW(ScheduleRef!$D$2)+1)/(ScheduleRef!$D$2:$D$853&lt;&gt;""),ROWS(ScheduleCompile!Y$1:Y702)),COLUMNS($A702:Y702))</f>
        <v>67.900000000000006</v>
      </c>
    </row>
    <row r="703" spans="1:25" x14ac:dyDescent="0.25">
      <c r="A703" s="30" t="str">
        <f>INDEX(ScheduleRef!$D$2:$AB$853,_xlfn.AGGREGATE(15,6,(ROW(ScheduleRef!$D$2:$AB$853)-ROW(ScheduleRef!$D$2)+1)/(ScheduleRef!$D$2:$D$853&lt;&gt;""),ROWS(ScheduleCompile!A$1:A703)),COLUMNS($A703:A703))</f>
        <v>WaterMainCZ15Jun</v>
      </c>
      <c r="B703" s="1">
        <f>INDEX(ScheduleRef!$D$2:$AB$853,_xlfn.AGGREGATE(15,6,(ROW(ScheduleRef!$D$2:$AB$853)-ROW(ScheduleRef!$D$2)+1)/(ScheduleRef!$D$2:$D$853&lt;&gt;""),ROWS(ScheduleCompile!B$1:B703)),COLUMNS($A703:B703))</f>
        <v>71.599999999999994</v>
      </c>
      <c r="C703" s="1">
        <f>INDEX(ScheduleRef!$D$2:$AB$853,_xlfn.AGGREGATE(15,6,(ROW(ScheduleRef!$D$2:$AB$853)-ROW(ScheduleRef!$D$2)+1)/(ScheduleRef!$D$2:$D$853&lt;&gt;""),ROWS(ScheduleCompile!C$1:C703)),COLUMNS($A703:C703))</f>
        <v>71.599999999999994</v>
      </c>
      <c r="D703" s="1">
        <f>INDEX(ScheduleRef!$D$2:$AB$853,_xlfn.AGGREGATE(15,6,(ROW(ScheduleRef!$D$2:$AB$853)-ROW(ScheduleRef!$D$2)+1)/(ScheduleRef!$D$2:$D$853&lt;&gt;""),ROWS(ScheduleCompile!D$1:D703)),COLUMNS($A703:D703))</f>
        <v>71.599999999999994</v>
      </c>
      <c r="E703" s="1">
        <f>INDEX(ScheduleRef!$D$2:$AB$853,_xlfn.AGGREGATE(15,6,(ROW(ScheduleRef!$D$2:$AB$853)-ROW(ScheduleRef!$D$2)+1)/(ScheduleRef!$D$2:$D$853&lt;&gt;""),ROWS(ScheduleCompile!E$1:E703)),COLUMNS($A703:E703))</f>
        <v>71.599999999999994</v>
      </c>
      <c r="F703" s="1">
        <f>INDEX(ScheduleRef!$D$2:$AB$853,_xlfn.AGGREGATE(15,6,(ROW(ScheduleRef!$D$2:$AB$853)-ROW(ScheduleRef!$D$2)+1)/(ScheduleRef!$D$2:$D$853&lt;&gt;""),ROWS(ScheduleCompile!F$1:F703)),COLUMNS($A703:F703))</f>
        <v>71.599999999999994</v>
      </c>
      <c r="G703" s="1">
        <f>INDEX(ScheduleRef!$D$2:$AB$853,_xlfn.AGGREGATE(15,6,(ROW(ScheduleRef!$D$2:$AB$853)-ROW(ScheduleRef!$D$2)+1)/(ScheduleRef!$D$2:$D$853&lt;&gt;""),ROWS(ScheduleCompile!G$1:G703)),COLUMNS($A703:G703))</f>
        <v>71.599999999999994</v>
      </c>
      <c r="H703" s="1">
        <f>INDEX(ScheduleRef!$D$2:$AB$853,_xlfn.AGGREGATE(15,6,(ROW(ScheduleRef!$D$2:$AB$853)-ROW(ScheduleRef!$D$2)+1)/(ScheduleRef!$D$2:$D$853&lt;&gt;""),ROWS(ScheduleCompile!H$1:H703)),COLUMNS($A703:H703))</f>
        <v>71.599999999999994</v>
      </c>
      <c r="I703" s="1">
        <f>INDEX(ScheduleRef!$D$2:$AB$853,_xlfn.AGGREGATE(15,6,(ROW(ScheduleRef!$D$2:$AB$853)-ROW(ScheduleRef!$D$2)+1)/(ScheduleRef!$D$2:$D$853&lt;&gt;""),ROWS(ScheduleCompile!I$1:I703)),COLUMNS($A703:I703))</f>
        <v>71.599999999999994</v>
      </c>
      <c r="J703" s="1">
        <f>INDEX(ScheduleRef!$D$2:$AB$853,_xlfn.AGGREGATE(15,6,(ROW(ScheduleRef!$D$2:$AB$853)-ROW(ScheduleRef!$D$2)+1)/(ScheduleRef!$D$2:$D$853&lt;&gt;""),ROWS(ScheduleCompile!J$1:J703)),COLUMNS($A703:J703))</f>
        <v>71.599999999999994</v>
      </c>
      <c r="K703" s="1">
        <f>INDEX(ScheduleRef!$D$2:$AB$853,_xlfn.AGGREGATE(15,6,(ROW(ScheduleRef!$D$2:$AB$853)-ROW(ScheduleRef!$D$2)+1)/(ScheduleRef!$D$2:$D$853&lt;&gt;""),ROWS(ScheduleCompile!K$1:K703)),COLUMNS($A703:K703))</f>
        <v>71.599999999999994</v>
      </c>
      <c r="L703" s="1">
        <f>INDEX(ScheduleRef!$D$2:$AB$853,_xlfn.AGGREGATE(15,6,(ROW(ScheduleRef!$D$2:$AB$853)-ROW(ScheduleRef!$D$2)+1)/(ScheduleRef!$D$2:$D$853&lt;&gt;""),ROWS(ScheduleCompile!L$1:L703)),COLUMNS($A703:L703))</f>
        <v>71.599999999999994</v>
      </c>
      <c r="M703" s="1">
        <f>INDEX(ScheduleRef!$D$2:$AB$853,_xlfn.AGGREGATE(15,6,(ROW(ScheduleRef!$D$2:$AB$853)-ROW(ScheduleRef!$D$2)+1)/(ScheduleRef!$D$2:$D$853&lt;&gt;""),ROWS(ScheduleCompile!M$1:M703)),COLUMNS($A703:M703))</f>
        <v>71.599999999999994</v>
      </c>
      <c r="N703" s="1">
        <f>INDEX(ScheduleRef!$D$2:$AB$853,_xlfn.AGGREGATE(15,6,(ROW(ScheduleRef!$D$2:$AB$853)-ROW(ScheduleRef!$D$2)+1)/(ScheduleRef!$D$2:$D$853&lt;&gt;""),ROWS(ScheduleCompile!N$1:N703)),COLUMNS($A703:N703))</f>
        <v>71.599999999999994</v>
      </c>
      <c r="O703" s="1">
        <f>INDEX(ScheduleRef!$D$2:$AB$853,_xlfn.AGGREGATE(15,6,(ROW(ScheduleRef!$D$2:$AB$853)-ROW(ScheduleRef!$D$2)+1)/(ScheduleRef!$D$2:$D$853&lt;&gt;""),ROWS(ScheduleCompile!O$1:O703)),COLUMNS($A703:O703))</f>
        <v>71.599999999999994</v>
      </c>
      <c r="P703" s="1">
        <f>INDEX(ScheduleRef!$D$2:$AB$853,_xlfn.AGGREGATE(15,6,(ROW(ScheduleRef!$D$2:$AB$853)-ROW(ScheduleRef!$D$2)+1)/(ScheduleRef!$D$2:$D$853&lt;&gt;""),ROWS(ScheduleCompile!P$1:P703)),COLUMNS($A703:P703))</f>
        <v>71.599999999999994</v>
      </c>
      <c r="Q703" s="1">
        <f>INDEX(ScheduleRef!$D$2:$AB$853,_xlfn.AGGREGATE(15,6,(ROW(ScheduleRef!$D$2:$AB$853)-ROW(ScheduleRef!$D$2)+1)/(ScheduleRef!$D$2:$D$853&lt;&gt;""),ROWS(ScheduleCompile!Q$1:Q703)),COLUMNS($A703:Q703))</f>
        <v>71.599999999999994</v>
      </c>
      <c r="R703" s="1">
        <f>INDEX(ScheduleRef!$D$2:$AB$853,_xlfn.AGGREGATE(15,6,(ROW(ScheduleRef!$D$2:$AB$853)-ROW(ScheduleRef!$D$2)+1)/(ScheduleRef!$D$2:$D$853&lt;&gt;""),ROWS(ScheduleCompile!R$1:R703)),COLUMNS($A703:R703))</f>
        <v>71.599999999999994</v>
      </c>
      <c r="S703" s="1">
        <f>INDEX(ScheduleRef!$D$2:$AB$853,_xlfn.AGGREGATE(15,6,(ROW(ScheduleRef!$D$2:$AB$853)-ROW(ScheduleRef!$D$2)+1)/(ScheduleRef!$D$2:$D$853&lt;&gt;""),ROWS(ScheduleCompile!S$1:S703)),COLUMNS($A703:S703))</f>
        <v>71.599999999999994</v>
      </c>
      <c r="T703" s="1">
        <f>INDEX(ScheduleRef!$D$2:$AB$853,_xlfn.AGGREGATE(15,6,(ROW(ScheduleRef!$D$2:$AB$853)-ROW(ScheduleRef!$D$2)+1)/(ScheduleRef!$D$2:$D$853&lt;&gt;""),ROWS(ScheduleCompile!T$1:T703)),COLUMNS($A703:T703))</f>
        <v>71.599999999999994</v>
      </c>
      <c r="U703" s="1">
        <f>INDEX(ScheduleRef!$D$2:$AB$853,_xlfn.AGGREGATE(15,6,(ROW(ScheduleRef!$D$2:$AB$853)-ROW(ScheduleRef!$D$2)+1)/(ScheduleRef!$D$2:$D$853&lt;&gt;""),ROWS(ScheduleCompile!U$1:U703)),COLUMNS($A703:U703))</f>
        <v>71.599999999999994</v>
      </c>
      <c r="V703" s="1">
        <f>INDEX(ScheduleRef!$D$2:$AB$853,_xlfn.AGGREGATE(15,6,(ROW(ScheduleRef!$D$2:$AB$853)-ROW(ScheduleRef!$D$2)+1)/(ScheduleRef!$D$2:$D$853&lt;&gt;""),ROWS(ScheduleCompile!V$1:V703)),COLUMNS($A703:V703))</f>
        <v>71.599999999999994</v>
      </c>
      <c r="W703" s="1">
        <f>INDEX(ScheduleRef!$D$2:$AB$853,_xlfn.AGGREGATE(15,6,(ROW(ScheduleRef!$D$2:$AB$853)-ROW(ScheduleRef!$D$2)+1)/(ScheduleRef!$D$2:$D$853&lt;&gt;""),ROWS(ScheduleCompile!W$1:W703)),COLUMNS($A703:W703))</f>
        <v>71.599999999999994</v>
      </c>
      <c r="X703" s="1">
        <f>INDEX(ScheduleRef!$D$2:$AB$853,_xlfn.AGGREGATE(15,6,(ROW(ScheduleRef!$D$2:$AB$853)-ROW(ScheduleRef!$D$2)+1)/(ScheduleRef!$D$2:$D$853&lt;&gt;""),ROWS(ScheduleCompile!X$1:X703)),COLUMNS($A703:X703))</f>
        <v>71.599999999999994</v>
      </c>
      <c r="Y703" s="1">
        <f>INDEX(ScheduleRef!$D$2:$AB$853,_xlfn.AGGREGATE(15,6,(ROW(ScheduleRef!$D$2:$AB$853)-ROW(ScheduleRef!$D$2)+1)/(ScheduleRef!$D$2:$D$853&lt;&gt;""),ROWS(ScheduleCompile!Y$1:Y703)),COLUMNS($A703:Y703))</f>
        <v>71.599999999999994</v>
      </c>
    </row>
    <row r="704" spans="1:25" x14ac:dyDescent="0.25">
      <c r="A704" s="30" t="str">
        <f>INDEX(ScheduleRef!$D$2:$AB$853,_xlfn.AGGREGATE(15,6,(ROW(ScheduleRef!$D$2:$AB$853)-ROW(ScheduleRef!$D$2)+1)/(ScheduleRef!$D$2:$D$853&lt;&gt;""),ROWS(ScheduleCompile!A$1:A704)),COLUMNS($A704:A704))</f>
        <v>WaterMainCZ15Jul</v>
      </c>
      <c r="B704" s="1">
        <f>INDEX(ScheduleRef!$D$2:$AB$853,_xlfn.AGGREGATE(15,6,(ROW(ScheduleRef!$D$2:$AB$853)-ROW(ScheduleRef!$D$2)+1)/(ScheduleRef!$D$2:$D$853&lt;&gt;""),ROWS(ScheduleCompile!B$1:B704)),COLUMNS($A704:B704))</f>
        <v>74.7</v>
      </c>
      <c r="C704" s="1">
        <f>INDEX(ScheduleRef!$D$2:$AB$853,_xlfn.AGGREGATE(15,6,(ROW(ScheduleRef!$D$2:$AB$853)-ROW(ScheduleRef!$D$2)+1)/(ScheduleRef!$D$2:$D$853&lt;&gt;""),ROWS(ScheduleCompile!C$1:C704)),COLUMNS($A704:C704))</f>
        <v>74.7</v>
      </c>
      <c r="D704" s="1">
        <f>INDEX(ScheduleRef!$D$2:$AB$853,_xlfn.AGGREGATE(15,6,(ROW(ScheduleRef!$D$2:$AB$853)-ROW(ScheduleRef!$D$2)+1)/(ScheduleRef!$D$2:$D$853&lt;&gt;""),ROWS(ScheduleCompile!D$1:D704)),COLUMNS($A704:D704))</f>
        <v>74.7</v>
      </c>
      <c r="E704" s="1">
        <f>INDEX(ScheduleRef!$D$2:$AB$853,_xlfn.AGGREGATE(15,6,(ROW(ScheduleRef!$D$2:$AB$853)-ROW(ScheduleRef!$D$2)+1)/(ScheduleRef!$D$2:$D$853&lt;&gt;""),ROWS(ScheduleCompile!E$1:E704)),COLUMNS($A704:E704))</f>
        <v>74.7</v>
      </c>
      <c r="F704" s="1">
        <f>INDEX(ScheduleRef!$D$2:$AB$853,_xlfn.AGGREGATE(15,6,(ROW(ScheduleRef!$D$2:$AB$853)-ROW(ScheduleRef!$D$2)+1)/(ScheduleRef!$D$2:$D$853&lt;&gt;""),ROWS(ScheduleCompile!F$1:F704)),COLUMNS($A704:F704))</f>
        <v>74.7</v>
      </c>
      <c r="G704" s="1">
        <f>INDEX(ScheduleRef!$D$2:$AB$853,_xlfn.AGGREGATE(15,6,(ROW(ScheduleRef!$D$2:$AB$853)-ROW(ScheduleRef!$D$2)+1)/(ScheduleRef!$D$2:$D$853&lt;&gt;""),ROWS(ScheduleCompile!G$1:G704)),COLUMNS($A704:G704))</f>
        <v>74.7</v>
      </c>
      <c r="H704" s="1">
        <f>INDEX(ScheduleRef!$D$2:$AB$853,_xlfn.AGGREGATE(15,6,(ROW(ScheduleRef!$D$2:$AB$853)-ROW(ScheduleRef!$D$2)+1)/(ScheduleRef!$D$2:$D$853&lt;&gt;""),ROWS(ScheduleCompile!H$1:H704)),COLUMNS($A704:H704))</f>
        <v>74.7</v>
      </c>
      <c r="I704" s="1">
        <f>INDEX(ScheduleRef!$D$2:$AB$853,_xlfn.AGGREGATE(15,6,(ROW(ScheduleRef!$D$2:$AB$853)-ROW(ScheduleRef!$D$2)+1)/(ScheduleRef!$D$2:$D$853&lt;&gt;""),ROWS(ScheduleCompile!I$1:I704)),COLUMNS($A704:I704))</f>
        <v>74.7</v>
      </c>
      <c r="J704" s="1">
        <f>INDEX(ScheduleRef!$D$2:$AB$853,_xlfn.AGGREGATE(15,6,(ROW(ScheduleRef!$D$2:$AB$853)-ROW(ScheduleRef!$D$2)+1)/(ScheduleRef!$D$2:$D$853&lt;&gt;""),ROWS(ScheduleCompile!J$1:J704)),COLUMNS($A704:J704))</f>
        <v>74.7</v>
      </c>
      <c r="K704" s="1">
        <f>INDEX(ScheduleRef!$D$2:$AB$853,_xlfn.AGGREGATE(15,6,(ROW(ScheduleRef!$D$2:$AB$853)-ROW(ScheduleRef!$D$2)+1)/(ScheduleRef!$D$2:$D$853&lt;&gt;""),ROWS(ScheduleCompile!K$1:K704)),COLUMNS($A704:K704))</f>
        <v>74.7</v>
      </c>
      <c r="L704" s="1">
        <f>INDEX(ScheduleRef!$D$2:$AB$853,_xlfn.AGGREGATE(15,6,(ROW(ScheduleRef!$D$2:$AB$853)-ROW(ScheduleRef!$D$2)+1)/(ScheduleRef!$D$2:$D$853&lt;&gt;""),ROWS(ScheduleCompile!L$1:L704)),COLUMNS($A704:L704))</f>
        <v>74.7</v>
      </c>
      <c r="M704" s="1">
        <f>INDEX(ScheduleRef!$D$2:$AB$853,_xlfn.AGGREGATE(15,6,(ROW(ScheduleRef!$D$2:$AB$853)-ROW(ScheduleRef!$D$2)+1)/(ScheduleRef!$D$2:$D$853&lt;&gt;""),ROWS(ScheduleCompile!M$1:M704)),COLUMNS($A704:M704))</f>
        <v>74.7</v>
      </c>
      <c r="N704" s="1">
        <f>INDEX(ScheduleRef!$D$2:$AB$853,_xlfn.AGGREGATE(15,6,(ROW(ScheduleRef!$D$2:$AB$853)-ROW(ScheduleRef!$D$2)+1)/(ScheduleRef!$D$2:$D$853&lt;&gt;""),ROWS(ScheduleCompile!N$1:N704)),COLUMNS($A704:N704))</f>
        <v>74.7</v>
      </c>
      <c r="O704" s="1">
        <f>INDEX(ScheduleRef!$D$2:$AB$853,_xlfn.AGGREGATE(15,6,(ROW(ScheduleRef!$D$2:$AB$853)-ROW(ScheduleRef!$D$2)+1)/(ScheduleRef!$D$2:$D$853&lt;&gt;""),ROWS(ScheduleCompile!O$1:O704)),COLUMNS($A704:O704))</f>
        <v>74.7</v>
      </c>
      <c r="P704" s="1">
        <f>INDEX(ScheduleRef!$D$2:$AB$853,_xlfn.AGGREGATE(15,6,(ROW(ScheduleRef!$D$2:$AB$853)-ROW(ScheduleRef!$D$2)+1)/(ScheduleRef!$D$2:$D$853&lt;&gt;""),ROWS(ScheduleCompile!P$1:P704)),COLUMNS($A704:P704))</f>
        <v>74.7</v>
      </c>
      <c r="Q704" s="1">
        <f>INDEX(ScheduleRef!$D$2:$AB$853,_xlfn.AGGREGATE(15,6,(ROW(ScheduleRef!$D$2:$AB$853)-ROW(ScheduleRef!$D$2)+1)/(ScheduleRef!$D$2:$D$853&lt;&gt;""),ROWS(ScheduleCompile!Q$1:Q704)),COLUMNS($A704:Q704))</f>
        <v>74.7</v>
      </c>
      <c r="R704" s="1">
        <f>INDEX(ScheduleRef!$D$2:$AB$853,_xlfn.AGGREGATE(15,6,(ROW(ScheduleRef!$D$2:$AB$853)-ROW(ScheduleRef!$D$2)+1)/(ScheduleRef!$D$2:$D$853&lt;&gt;""),ROWS(ScheduleCompile!R$1:R704)),COLUMNS($A704:R704))</f>
        <v>74.7</v>
      </c>
      <c r="S704" s="1">
        <f>INDEX(ScheduleRef!$D$2:$AB$853,_xlfn.AGGREGATE(15,6,(ROW(ScheduleRef!$D$2:$AB$853)-ROW(ScheduleRef!$D$2)+1)/(ScheduleRef!$D$2:$D$853&lt;&gt;""),ROWS(ScheduleCompile!S$1:S704)),COLUMNS($A704:S704))</f>
        <v>74.7</v>
      </c>
      <c r="T704" s="1">
        <f>INDEX(ScheduleRef!$D$2:$AB$853,_xlfn.AGGREGATE(15,6,(ROW(ScheduleRef!$D$2:$AB$853)-ROW(ScheduleRef!$D$2)+1)/(ScheduleRef!$D$2:$D$853&lt;&gt;""),ROWS(ScheduleCompile!T$1:T704)),COLUMNS($A704:T704))</f>
        <v>74.7</v>
      </c>
      <c r="U704" s="1">
        <f>INDEX(ScheduleRef!$D$2:$AB$853,_xlfn.AGGREGATE(15,6,(ROW(ScheduleRef!$D$2:$AB$853)-ROW(ScheduleRef!$D$2)+1)/(ScheduleRef!$D$2:$D$853&lt;&gt;""),ROWS(ScheduleCompile!U$1:U704)),COLUMNS($A704:U704))</f>
        <v>74.7</v>
      </c>
      <c r="V704" s="1">
        <f>INDEX(ScheduleRef!$D$2:$AB$853,_xlfn.AGGREGATE(15,6,(ROW(ScheduleRef!$D$2:$AB$853)-ROW(ScheduleRef!$D$2)+1)/(ScheduleRef!$D$2:$D$853&lt;&gt;""),ROWS(ScheduleCompile!V$1:V704)),COLUMNS($A704:V704))</f>
        <v>74.7</v>
      </c>
      <c r="W704" s="1">
        <f>INDEX(ScheduleRef!$D$2:$AB$853,_xlfn.AGGREGATE(15,6,(ROW(ScheduleRef!$D$2:$AB$853)-ROW(ScheduleRef!$D$2)+1)/(ScheduleRef!$D$2:$D$853&lt;&gt;""),ROWS(ScheduleCompile!W$1:W704)),COLUMNS($A704:W704))</f>
        <v>74.7</v>
      </c>
      <c r="X704" s="1">
        <f>INDEX(ScheduleRef!$D$2:$AB$853,_xlfn.AGGREGATE(15,6,(ROW(ScheduleRef!$D$2:$AB$853)-ROW(ScheduleRef!$D$2)+1)/(ScheduleRef!$D$2:$D$853&lt;&gt;""),ROWS(ScheduleCompile!X$1:X704)),COLUMNS($A704:X704))</f>
        <v>74.7</v>
      </c>
      <c r="Y704" s="1">
        <f>INDEX(ScheduleRef!$D$2:$AB$853,_xlfn.AGGREGATE(15,6,(ROW(ScheduleRef!$D$2:$AB$853)-ROW(ScheduleRef!$D$2)+1)/(ScheduleRef!$D$2:$D$853&lt;&gt;""),ROWS(ScheduleCompile!Y$1:Y704)),COLUMNS($A704:Y704))</f>
        <v>74.7</v>
      </c>
    </row>
    <row r="705" spans="1:25" x14ac:dyDescent="0.25">
      <c r="A705" s="30" t="str">
        <f>INDEX(ScheduleRef!$D$2:$AB$853,_xlfn.AGGREGATE(15,6,(ROW(ScheduleRef!$D$2:$AB$853)-ROW(ScheduleRef!$D$2)+1)/(ScheduleRef!$D$2:$D$853&lt;&gt;""),ROWS(ScheduleCompile!A$1:A705)),COLUMNS($A705:A705))</f>
        <v>WaterMainCZ15Aug</v>
      </c>
      <c r="B705" s="1">
        <f>INDEX(ScheduleRef!$D$2:$AB$853,_xlfn.AGGREGATE(15,6,(ROW(ScheduleRef!$D$2:$AB$853)-ROW(ScheduleRef!$D$2)+1)/(ScheduleRef!$D$2:$D$853&lt;&gt;""),ROWS(ScheduleCompile!B$1:B705)),COLUMNS($A705:B705))</f>
        <v>76.400000000000006</v>
      </c>
      <c r="C705" s="1">
        <f>INDEX(ScheduleRef!$D$2:$AB$853,_xlfn.AGGREGATE(15,6,(ROW(ScheduleRef!$D$2:$AB$853)-ROW(ScheduleRef!$D$2)+1)/(ScheduleRef!$D$2:$D$853&lt;&gt;""),ROWS(ScheduleCompile!C$1:C705)),COLUMNS($A705:C705))</f>
        <v>76.400000000000006</v>
      </c>
      <c r="D705" s="1">
        <f>INDEX(ScheduleRef!$D$2:$AB$853,_xlfn.AGGREGATE(15,6,(ROW(ScheduleRef!$D$2:$AB$853)-ROW(ScheduleRef!$D$2)+1)/(ScheduleRef!$D$2:$D$853&lt;&gt;""),ROWS(ScheduleCompile!D$1:D705)),COLUMNS($A705:D705))</f>
        <v>76.400000000000006</v>
      </c>
      <c r="E705" s="1">
        <f>INDEX(ScheduleRef!$D$2:$AB$853,_xlfn.AGGREGATE(15,6,(ROW(ScheduleRef!$D$2:$AB$853)-ROW(ScheduleRef!$D$2)+1)/(ScheduleRef!$D$2:$D$853&lt;&gt;""),ROWS(ScheduleCompile!E$1:E705)),COLUMNS($A705:E705))</f>
        <v>76.400000000000006</v>
      </c>
      <c r="F705" s="1">
        <f>INDEX(ScheduleRef!$D$2:$AB$853,_xlfn.AGGREGATE(15,6,(ROW(ScheduleRef!$D$2:$AB$853)-ROW(ScheduleRef!$D$2)+1)/(ScheduleRef!$D$2:$D$853&lt;&gt;""),ROWS(ScheduleCompile!F$1:F705)),COLUMNS($A705:F705))</f>
        <v>76.400000000000006</v>
      </c>
      <c r="G705" s="1">
        <f>INDEX(ScheduleRef!$D$2:$AB$853,_xlfn.AGGREGATE(15,6,(ROW(ScheduleRef!$D$2:$AB$853)-ROW(ScheduleRef!$D$2)+1)/(ScheduleRef!$D$2:$D$853&lt;&gt;""),ROWS(ScheduleCompile!G$1:G705)),COLUMNS($A705:G705))</f>
        <v>76.400000000000006</v>
      </c>
      <c r="H705" s="1">
        <f>INDEX(ScheduleRef!$D$2:$AB$853,_xlfn.AGGREGATE(15,6,(ROW(ScheduleRef!$D$2:$AB$853)-ROW(ScheduleRef!$D$2)+1)/(ScheduleRef!$D$2:$D$853&lt;&gt;""),ROWS(ScheduleCompile!H$1:H705)),COLUMNS($A705:H705))</f>
        <v>76.400000000000006</v>
      </c>
      <c r="I705" s="1">
        <f>INDEX(ScheduleRef!$D$2:$AB$853,_xlfn.AGGREGATE(15,6,(ROW(ScheduleRef!$D$2:$AB$853)-ROW(ScheduleRef!$D$2)+1)/(ScheduleRef!$D$2:$D$853&lt;&gt;""),ROWS(ScheduleCompile!I$1:I705)),COLUMNS($A705:I705))</f>
        <v>76.400000000000006</v>
      </c>
      <c r="J705" s="1">
        <f>INDEX(ScheduleRef!$D$2:$AB$853,_xlfn.AGGREGATE(15,6,(ROW(ScheduleRef!$D$2:$AB$853)-ROW(ScheduleRef!$D$2)+1)/(ScheduleRef!$D$2:$D$853&lt;&gt;""),ROWS(ScheduleCompile!J$1:J705)),COLUMNS($A705:J705))</f>
        <v>76.400000000000006</v>
      </c>
      <c r="K705" s="1">
        <f>INDEX(ScheduleRef!$D$2:$AB$853,_xlfn.AGGREGATE(15,6,(ROW(ScheduleRef!$D$2:$AB$853)-ROW(ScheduleRef!$D$2)+1)/(ScheduleRef!$D$2:$D$853&lt;&gt;""),ROWS(ScheduleCompile!K$1:K705)),COLUMNS($A705:K705))</f>
        <v>76.400000000000006</v>
      </c>
      <c r="L705" s="1">
        <f>INDEX(ScheduleRef!$D$2:$AB$853,_xlfn.AGGREGATE(15,6,(ROW(ScheduleRef!$D$2:$AB$853)-ROW(ScheduleRef!$D$2)+1)/(ScheduleRef!$D$2:$D$853&lt;&gt;""),ROWS(ScheduleCompile!L$1:L705)),COLUMNS($A705:L705))</f>
        <v>76.400000000000006</v>
      </c>
      <c r="M705" s="1">
        <f>INDEX(ScheduleRef!$D$2:$AB$853,_xlfn.AGGREGATE(15,6,(ROW(ScheduleRef!$D$2:$AB$853)-ROW(ScheduleRef!$D$2)+1)/(ScheduleRef!$D$2:$D$853&lt;&gt;""),ROWS(ScheduleCompile!M$1:M705)),COLUMNS($A705:M705))</f>
        <v>76.400000000000006</v>
      </c>
      <c r="N705" s="1">
        <f>INDEX(ScheduleRef!$D$2:$AB$853,_xlfn.AGGREGATE(15,6,(ROW(ScheduleRef!$D$2:$AB$853)-ROW(ScheduleRef!$D$2)+1)/(ScheduleRef!$D$2:$D$853&lt;&gt;""),ROWS(ScheduleCompile!N$1:N705)),COLUMNS($A705:N705))</f>
        <v>76.400000000000006</v>
      </c>
      <c r="O705" s="1">
        <f>INDEX(ScheduleRef!$D$2:$AB$853,_xlfn.AGGREGATE(15,6,(ROW(ScheduleRef!$D$2:$AB$853)-ROW(ScheduleRef!$D$2)+1)/(ScheduleRef!$D$2:$D$853&lt;&gt;""),ROWS(ScheduleCompile!O$1:O705)),COLUMNS($A705:O705))</f>
        <v>76.400000000000006</v>
      </c>
      <c r="P705" s="1">
        <f>INDEX(ScheduleRef!$D$2:$AB$853,_xlfn.AGGREGATE(15,6,(ROW(ScheduleRef!$D$2:$AB$853)-ROW(ScheduleRef!$D$2)+1)/(ScheduleRef!$D$2:$D$853&lt;&gt;""),ROWS(ScheduleCompile!P$1:P705)),COLUMNS($A705:P705))</f>
        <v>76.400000000000006</v>
      </c>
      <c r="Q705" s="1">
        <f>INDEX(ScheduleRef!$D$2:$AB$853,_xlfn.AGGREGATE(15,6,(ROW(ScheduleRef!$D$2:$AB$853)-ROW(ScheduleRef!$D$2)+1)/(ScheduleRef!$D$2:$D$853&lt;&gt;""),ROWS(ScheduleCompile!Q$1:Q705)),COLUMNS($A705:Q705))</f>
        <v>76.400000000000006</v>
      </c>
      <c r="R705" s="1">
        <f>INDEX(ScheduleRef!$D$2:$AB$853,_xlfn.AGGREGATE(15,6,(ROW(ScheduleRef!$D$2:$AB$853)-ROW(ScheduleRef!$D$2)+1)/(ScheduleRef!$D$2:$D$853&lt;&gt;""),ROWS(ScheduleCompile!R$1:R705)),COLUMNS($A705:R705))</f>
        <v>76.400000000000006</v>
      </c>
      <c r="S705" s="1">
        <f>INDEX(ScheduleRef!$D$2:$AB$853,_xlfn.AGGREGATE(15,6,(ROW(ScheduleRef!$D$2:$AB$853)-ROW(ScheduleRef!$D$2)+1)/(ScheduleRef!$D$2:$D$853&lt;&gt;""),ROWS(ScheduleCompile!S$1:S705)),COLUMNS($A705:S705))</f>
        <v>76.400000000000006</v>
      </c>
      <c r="T705" s="1">
        <f>INDEX(ScheduleRef!$D$2:$AB$853,_xlfn.AGGREGATE(15,6,(ROW(ScheduleRef!$D$2:$AB$853)-ROW(ScheduleRef!$D$2)+1)/(ScheduleRef!$D$2:$D$853&lt;&gt;""),ROWS(ScheduleCompile!T$1:T705)),COLUMNS($A705:T705))</f>
        <v>76.400000000000006</v>
      </c>
      <c r="U705" s="1">
        <f>INDEX(ScheduleRef!$D$2:$AB$853,_xlfn.AGGREGATE(15,6,(ROW(ScheduleRef!$D$2:$AB$853)-ROW(ScheduleRef!$D$2)+1)/(ScheduleRef!$D$2:$D$853&lt;&gt;""),ROWS(ScheduleCompile!U$1:U705)),COLUMNS($A705:U705))</f>
        <v>76.400000000000006</v>
      </c>
      <c r="V705" s="1">
        <f>INDEX(ScheduleRef!$D$2:$AB$853,_xlfn.AGGREGATE(15,6,(ROW(ScheduleRef!$D$2:$AB$853)-ROW(ScheduleRef!$D$2)+1)/(ScheduleRef!$D$2:$D$853&lt;&gt;""),ROWS(ScheduleCompile!V$1:V705)),COLUMNS($A705:V705))</f>
        <v>76.400000000000006</v>
      </c>
      <c r="W705" s="1">
        <f>INDEX(ScheduleRef!$D$2:$AB$853,_xlfn.AGGREGATE(15,6,(ROW(ScheduleRef!$D$2:$AB$853)-ROW(ScheduleRef!$D$2)+1)/(ScheduleRef!$D$2:$D$853&lt;&gt;""),ROWS(ScheduleCompile!W$1:W705)),COLUMNS($A705:W705))</f>
        <v>76.400000000000006</v>
      </c>
      <c r="X705" s="1">
        <f>INDEX(ScheduleRef!$D$2:$AB$853,_xlfn.AGGREGATE(15,6,(ROW(ScheduleRef!$D$2:$AB$853)-ROW(ScheduleRef!$D$2)+1)/(ScheduleRef!$D$2:$D$853&lt;&gt;""),ROWS(ScheduleCompile!X$1:X705)),COLUMNS($A705:X705))</f>
        <v>76.400000000000006</v>
      </c>
      <c r="Y705" s="1">
        <f>INDEX(ScheduleRef!$D$2:$AB$853,_xlfn.AGGREGATE(15,6,(ROW(ScheduleRef!$D$2:$AB$853)-ROW(ScheduleRef!$D$2)+1)/(ScheduleRef!$D$2:$D$853&lt;&gt;""),ROWS(ScheduleCompile!Y$1:Y705)),COLUMNS($A705:Y705))</f>
        <v>76.400000000000006</v>
      </c>
    </row>
    <row r="706" spans="1:25" x14ac:dyDescent="0.25">
      <c r="A706" s="30" t="str">
        <f>INDEX(ScheduleRef!$D$2:$AB$853,_xlfn.AGGREGATE(15,6,(ROW(ScheduleRef!$D$2:$AB$853)-ROW(ScheduleRef!$D$2)+1)/(ScheduleRef!$D$2:$D$853&lt;&gt;""),ROWS(ScheduleCompile!A$1:A706)),COLUMNS($A706:A706))</f>
        <v>WaterMainCZ15Sep</v>
      </c>
      <c r="B706" s="1">
        <f>INDEX(ScheduleRef!$D$2:$AB$853,_xlfn.AGGREGATE(15,6,(ROW(ScheduleRef!$D$2:$AB$853)-ROW(ScheduleRef!$D$2)+1)/(ScheduleRef!$D$2:$D$853&lt;&gt;""),ROWS(ScheduleCompile!B$1:B706)),COLUMNS($A706:B706))</f>
        <v>76.400000000000006</v>
      </c>
      <c r="C706" s="1">
        <f>INDEX(ScheduleRef!$D$2:$AB$853,_xlfn.AGGREGATE(15,6,(ROW(ScheduleRef!$D$2:$AB$853)-ROW(ScheduleRef!$D$2)+1)/(ScheduleRef!$D$2:$D$853&lt;&gt;""),ROWS(ScheduleCompile!C$1:C706)),COLUMNS($A706:C706))</f>
        <v>76.400000000000006</v>
      </c>
      <c r="D706" s="1">
        <f>INDEX(ScheduleRef!$D$2:$AB$853,_xlfn.AGGREGATE(15,6,(ROW(ScheduleRef!$D$2:$AB$853)-ROW(ScheduleRef!$D$2)+1)/(ScheduleRef!$D$2:$D$853&lt;&gt;""),ROWS(ScheduleCompile!D$1:D706)),COLUMNS($A706:D706))</f>
        <v>76.400000000000006</v>
      </c>
      <c r="E706" s="1">
        <f>INDEX(ScheduleRef!$D$2:$AB$853,_xlfn.AGGREGATE(15,6,(ROW(ScheduleRef!$D$2:$AB$853)-ROW(ScheduleRef!$D$2)+1)/(ScheduleRef!$D$2:$D$853&lt;&gt;""),ROWS(ScheduleCompile!E$1:E706)),COLUMNS($A706:E706))</f>
        <v>76.400000000000006</v>
      </c>
      <c r="F706" s="1">
        <f>INDEX(ScheduleRef!$D$2:$AB$853,_xlfn.AGGREGATE(15,6,(ROW(ScheduleRef!$D$2:$AB$853)-ROW(ScheduleRef!$D$2)+1)/(ScheduleRef!$D$2:$D$853&lt;&gt;""),ROWS(ScheduleCompile!F$1:F706)),COLUMNS($A706:F706))</f>
        <v>76.400000000000006</v>
      </c>
      <c r="G706" s="1">
        <f>INDEX(ScheduleRef!$D$2:$AB$853,_xlfn.AGGREGATE(15,6,(ROW(ScheduleRef!$D$2:$AB$853)-ROW(ScheduleRef!$D$2)+1)/(ScheduleRef!$D$2:$D$853&lt;&gt;""),ROWS(ScheduleCompile!G$1:G706)),COLUMNS($A706:G706))</f>
        <v>76.400000000000006</v>
      </c>
      <c r="H706" s="1">
        <f>INDEX(ScheduleRef!$D$2:$AB$853,_xlfn.AGGREGATE(15,6,(ROW(ScheduleRef!$D$2:$AB$853)-ROW(ScheduleRef!$D$2)+1)/(ScheduleRef!$D$2:$D$853&lt;&gt;""),ROWS(ScheduleCompile!H$1:H706)),COLUMNS($A706:H706))</f>
        <v>76.400000000000006</v>
      </c>
      <c r="I706" s="1">
        <f>INDEX(ScheduleRef!$D$2:$AB$853,_xlfn.AGGREGATE(15,6,(ROW(ScheduleRef!$D$2:$AB$853)-ROW(ScheduleRef!$D$2)+1)/(ScheduleRef!$D$2:$D$853&lt;&gt;""),ROWS(ScheduleCompile!I$1:I706)),COLUMNS($A706:I706))</f>
        <v>76.400000000000006</v>
      </c>
      <c r="J706" s="1">
        <f>INDEX(ScheduleRef!$D$2:$AB$853,_xlfn.AGGREGATE(15,6,(ROW(ScheduleRef!$D$2:$AB$853)-ROW(ScheduleRef!$D$2)+1)/(ScheduleRef!$D$2:$D$853&lt;&gt;""),ROWS(ScheduleCompile!J$1:J706)),COLUMNS($A706:J706))</f>
        <v>76.400000000000006</v>
      </c>
      <c r="K706" s="1">
        <f>INDEX(ScheduleRef!$D$2:$AB$853,_xlfn.AGGREGATE(15,6,(ROW(ScheduleRef!$D$2:$AB$853)-ROW(ScheduleRef!$D$2)+1)/(ScheduleRef!$D$2:$D$853&lt;&gt;""),ROWS(ScheduleCompile!K$1:K706)),COLUMNS($A706:K706))</f>
        <v>76.400000000000006</v>
      </c>
      <c r="L706" s="1">
        <f>INDEX(ScheduleRef!$D$2:$AB$853,_xlfn.AGGREGATE(15,6,(ROW(ScheduleRef!$D$2:$AB$853)-ROW(ScheduleRef!$D$2)+1)/(ScheduleRef!$D$2:$D$853&lt;&gt;""),ROWS(ScheduleCompile!L$1:L706)),COLUMNS($A706:L706))</f>
        <v>76.400000000000006</v>
      </c>
      <c r="M706" s="1">
        <f>INDEX(ScheduleRef!$D$2:$AB$853,_xlfn.AGGREGATE(15,6,(ROW(ScheduleRef!$D$2:$AB$853)-ROW(ScheduleRef!$D$2)+1)/(ScheduleRef!$D$2:$D$853&lt;&gt;""),ROWS(ScheduleCompile!M$1:M706)),COLUMNS($A706:M706))</f>
        <v>76.400000000000006</v>
      </c>
      <c r="N706" s="1">
        <f>INDEX(ScheduleRef!$D$2:$AB$853,_xlfn.AGGREGATE(15,6,(ROW(ScheduleRef!$D$2:$AB$853)-ROW(ScheduleRef!$D$2)+1)/(ScheduleRef!$D$2:$D$853&lt;&gt;""),ROWS(ScheduleCompile!N$1:N706)),COLUMNS($A706:N706))</f>
        <v>76.400000000000006</v>
      </c>
      <c r="O706" s="1">
        <f>INDEX(ScheduleRef!$D$2:$AB$853,_xlfn.AGGREGATE(15,6,(ROW(ScheduleRef!$D$2:$AB$853)-ROW(ScheduleRef!$D$2)+1)/(ScheduleRef!$D$2:$D$853&lt;&gt;""),ROWS(ScheduleCompile!O$1:O706)),COLUMNS($A706:O706))</f>
        <v>76.400000000000006</v>
      </c>
      <c r="P706" s="1">
        <f>INDEX(ScheduleRef!$D$2:$AB$853,_xlfn.AGGREGATE(15,6,(ROW(ScheduleRef!$D$2:$AB$853)-ROW(ScheduleRef!$D$2)+1)/(ScheduleRef!$D$2:$D$853&lt;&gt;""),ROWS(ScheduleCompile!P$1:P706)),COLUMNS($A706:P706))</f>
        <v>76.400000000000006</v>
      </c>
      <c r="Q706" s="1">
        <f>INDEX(ScheduleRef!$D$2:$AB$853,_xlfn.AGGREGATE(15,6,(ROW(ScheduleRef!$D$2:$AB$853)-ROW(ScheduleRef!$D$2)+1)/(ScheduleRef!$D$2:$D$853&lt;&gt;""),ROWS(ScheduleCompile!Q$1:Q706)),COLUMNS($A706:Q706))</f>
        <v>76.400000000000006</v>
      </c>
      <c r="R706" s="1">
        <f>INDEX(ScheduleRef!$D$2:$AB$853,_xlfn.AGGREGATE(15,6,(ROW(ScheduleRef!$D$2:$AB$853)-ROW(ScheduleRef!$D$2)+1)/(ScheduleRef!$D$2:$D$853&lt;&gt;""),ROWS(ScheduleCompile!R$1:R706)),COLUMNS($A706:R706))</f>
        <v>76.400000000000006</v>
      </c>
      <c r="S706" s="1">
        <f>INDEX(ScheduleRef!$D$2:$AB$853,_xlfn.AGGREGATE(15,6,(ROW(ScheduleRef!$D$2:$AB$853)-ROW(ScheduleRef!$D$2)+1)/(ScheduleRef!$D$2:$D$853&lt;&gt;""),ROWS(ScheduleCompile!S$1:S706)),COLUMNS($A706:S706))</f>
        <v>76.400000000000006</v>
      </c>
      <c r="T706" s="1">
        <f>INDEX(ScheduleRef!$D$2:$AB$853,_xlfn.AGGREGATE(15,6,(ROW(ScheduleRef!$D$2:$AB$853)-ROW(ScheduleRef!$D$2)+1)/(ScheduleRef!$D$2:$D$853&lt;&gt;""),ROWS(ScheduleCompile!T$1:T706)),COLUMNS($A706:T706))</f>
        <v>76.400000000000006</v>
      </c>
      <c r="U706" s="1">
        <f>INDEX(ScheduleRef!$D$2:$AB$853,_xlfn.AGGREGATE(15,6,(ROW(ScheduleRef!$D$2:$AB$853)-ROW(ScheduleRef!$D$2)+1)/(ScheduleRef!$D$2:$D$853&lt;&gt;""),ROWS(ScheduleCompile!U$1:U706)),COLUMNS($A706:U706))</f>
        <v>76.400000000000006</v>
      </c>
      <c r="V706" s="1">
        <f>INDEX(ScheduleRef!$D$2:$AB$853,_xlfn.AGGREGATE(15,6,(ROW(ScheduleRef!$D$2:$AB$853)-ROW(ScheduleRef!$D$2)+1)/(ScheduleRef!$D$2:$D$853&lt;&gt;""),ROWS(ScheduleCompile!V$1:V706)),COLUMNS($A706:V706))</f>
        <v>76.400000000000006</v>
      </c>
      <c r="W706" s="1">
        <f>INDEX(ScheduleRef!$D$2:$AB$853,_xlfn.AGGREGATE(15,6,(ROW(ScheduleRef!$D$2:$AB$853)-ROW(ScheduleRef!$D$2)+1)/(ScheduleRef!$D$2:$D$853&lt;&gt;""),ROWS(ScheduleCompile!W$1:W706)),COLUMNS($A706:W706))</f>
        <v>76.400000000000006</v>
      </c>
      <c r="X706" s="1">
        <f>INDEX(ScheduleRef!$D$2:$AB$853,_xlfn.AGGREGATE(15,6,(ROW(ScheduleRef!$D$2:$AB$853)-ROW(ScheduleRef!$D$2)+1)/(ScheduleRef!$D$2:$D$853&lt;&gt;""),ROWS(ScheduleCompile!X$1:X706)),COLUMNS($A706:X706))</f>
        <v>76.400000000000006</v>
      </c>
      <c r="Y706" s="1">
        <f>INDEX(ScheduleRef!$D$2:$AB$853,_xlfn.AGGREGATE(15,6,(ROW(ScheduleRef!$D$2:$AB$853)-ROW(ScheduleRef!$D$2)+1)/(ScheduleRef!$D$2:$D$853&lt;&gt;""),ROWS(ScheduleCompile!Y$1:Y706)),COLUMNS($A706:Y706))</f>
        <v>76.400000000000006</v>
      </c>
    </row>
    <row r="707" spans="1:25" x14ac:dyDescent="0.25">
      <c r="A707" s="30" t="str">
        <f>INDEX(ScheduleRef!$D$2:$AB$853,_xlfn.AGGREGATE(15,6,(ROW(ScheduleRef!$D$2:$AB$853)-ROW(ScheduleRef!$D$2)+1)/(ScheduleRef!$D$2:$D$853&lt;&gt;""),ROWS(ScheduleCompile!A$1:A707)),COLUMNS($A707:A707))</f>
        <v>WaterMainCZ15Oct</v>
      </c>
      <c r="B707" s="1">
        <f>INDEX(ScheduleRef!$D$2:$AB$853,_xlfn.AGGREGATE(15,6,(ROW(ScheduleRef!$D$2:$AB$853)-ROW(ScheduleRef!$D$2)+1)/(ScheduleRef!$D$2:$D$853&lt;&gt;""),ROWS(ScheduleCompile!B$1:B707)),COLUMNS($A707:B707))</f>
        <v>74.5</v>
      </c>
      <c r="C707" s="1">
        <f>INDEX(ScheduleRef!$D$2:$AB$853,_xlfn.AGGREGATE(15,6,(ROW(ScheduleRef!$D$2:$AB$853)-ROW(ScheduleRef!$D$2)+1)/(ScheduleRef!$D$2:$D$853&lt;&gt;""),ROWS(ScheduleCompile!C$1:C707)),COLUMNS($A707:C707))</f>
        <v>74.5</v>
      </c>
      <c r="D707" s="1">
        <f>INDEX(ScheduleRef!$D$2:$AB$853,_xlfn.AGGREGATE(15,6,(ROW(ScheduleRef!$D$2:$AB$853)-ROW(ScheduleRef!$D$2)+1)/(ScheduleRef!$D$2:$D$853&lt;&gt;""),ROWS(ScheduleCompile!D$1:D707)),COLUMNS($A707:D707))</f>
        <v>74.5</v>
      </c>
      <c r="E707" s="1">
        <f>INDEX(ScheduleRef!$D$2:$AB$853,_xlfn.AGGREGATE(15,6,(ROW(ScheduleRef!$D$2:$AB$853)-ROW(ScheduleRef!$D$2)+1)/(ScheduleRef!$D$2:$D$853&lt;&gt;""),ROWS(ScheduleCompile!E$1:E707)),COLUMNS($A707:E707))</f>
        <v>74.5</v>
      </c>
      <c r="F707" s="1">
        <f>INDEX(ScheduleRef!$D$2:$AB$853,_xlfn.AGGREGATE(15,6,(ROW(ScheduleRef!$D$2:$AB$853)-ROW(ScheduleRef!$D$2)+1)/(ScheduleRef!$D$2:$D$853&lt;&gt;""),ROWS(ScheduleCompile!F$1:F707)),COLUMNS($A707:F707))</f>
        <v>74.5</v>
      </c>
      <c r="G707" s="1">
        <f>INDEX(ScheduleRef!$D$2:$AB$853,_xlfn.AGGREGATE(15,6,(ROW(ScheduleRef!$D$2:$AB$853)-ROW(ScheduleRef!$D$2)+1)/(ScheduleRef!$D$2:$D$853&lt;&gt;""),ROWS(ScheduleCompile!G$1:G707)),COLUMNS($A707:G707))</f>
        <v>74.5</v>
      </c>
      <c r="H707" s="1">
        <f>INDEX(ScheduleRef!$D$2:$AB$853,_xlfn.AGGREGATE(15,6,(ROW(ScheduleRef!$D$2:$AB$853)-ROW(ScheduleRef!$D$2)+1)/(ScheduleRef!$D$2:$D$853&lt;&gt;""),ROWS(ScheduleCompile!H$1:H707)),COLUMNS($A707:H707))</f>
        <v>74.5</v>
      </c>
      <c r="I707" s="1">
        <f>INDEX(ScheduleRef!$D$2:$AB$853,_xlfn.AGGREGATE(15,6,(ROW(ScheduleRef!$D$2:$AB$853)-ROW(ScheduleRef!$D$2)+1)/(ScheduleRef!$D$2:$D$853&lt;&gt;""),ROWS(ScheduleCompile!I$1:I707)),COLUMNS($A707:I707))</f>
        <v>74.5</v>
      </c>
      <c r="J707" s="1">
        <f>INDEX(ScheduleRef!$D$2:$AB$853,_xlfn.AGGREGATE(15,6,(ROW(ScheduleRef!$D$2:$AB$853)-ROW(ScheduleRef!$D$2)+1)/(ScheduleRef!$D$2:$D$853&lt;&gt;""),ROWS(ScheduleCompile!J$1:J707)),COLUMNS($A707:J707))</f>
        <v>74.5</v>
      </c>
      <c r="K707" s="1">
        <f>INDEX(ScheduleRef!$D$2:$AB$853,_xlfn.AGGREGATE(15,6,(ROW(ScheduleRef!$D$2:$AB$853)-ROW(ScheduleRef!$D$2)+1)/(ScheduleRef!$D$2:$D$853&lt;&gt;""),ROWS(ScheduleCompile!K$1:K707)),COLUMNS($A707:K707))</f>
        <v>74.5</v>
      </c>
      <c r="L707" s="1">
        <f>INDEX(ScheduleRef!$D$2:$AB$853,_xlfn.AGGREGATE(15,6,(ROW(ScheduleRef!$D$2:$AB$853)-ROW(ScheduleRef!$D$2)+1)/(ScheduleRef!$D$2:$D$853&lt;&gt;""),ROWS(ScheduleCompile!L$1:L707)),COLUMNS($A707:L707))</f>
        <v>74.5</v>
      </c>
      <c r="M707" s="1">
        <f>INDEX(ScheduleRef!$D$2:$AB$853,_xlfn.AGGREGATE(15,6,(ROW(ScheduleRef!$D$2:$AB$853)-ROW(ScheduleRef!$D$2)+1)/(ScheduleRef!$D$2:$D$853&lt;&gt;""),ROWS(ScheduleCompile!M$1:M707)),COLUMNS($A707:M707))</f>
        <v>74.5</v>
      </c>
      <c r="N707" s="1">
        <f>INDEX(ScheduleRef!$D$2:$AB$853,_xlfn.AGGREGATE(15,6,(ROW(ScheduleRef!$D$2:$AB$853)-ROW(ScheduleRef!$D$2)+1)/(ScheduleRef!$D$2:$D$853&lt;&gt;""),ROWS(ScheduleCompile!N$1:N707)),COLUMNS($A707:N707))</f>
        <v>74.5</v>
      </c>
      <c r="O707" s="1">
        <f>INDEX(ScheduleRef!$D$2:$AB$853,_xlfn.AGGREGATE(15,6,(ROW(ScheduleRef!$D$2:$AB$853)-ROW(ScheduleRef!$D$2)+1)/(ScheduleRef!$D$2:$D$853&lt;&gt;""),ROWS(ScheduleCompile!O$1:O707)),COLUMNS($A707:O707))</f>
        <v>74.5</v>
      </c>
      <c r="P707" s="1">
        <f>INDEX(ScheduleRef!$D$2:$AB$853,_xlfn.AGGREGATE(15,6,(ROW(ScheduleRef!$D$2:$AB$853)-ROW(ScheduleRef!$D$2)+1)/(ScheduleRef!$D$2:$D$853&lt;&gt;""),ROWS(ScheduleCompile!P$1:P707)),COLUMNS($A707:P707))</f>
        <v>74.5</v>
      </c>
      <c r="Q707" s="1">
        <f>INDEX(ScheduleRef!$D$2:$AB$853,_xlfn.AGGREGATE(15,6,(ROW(ScheduleRef!$D$2:$AB$853)-ROW(ScheduleRef!$D$2)+1)/(ScheduleRef!$D$2:$D$853&lt;&gt;""),ROWS(ScheduleCompile!Q$1:Q707)),COLUMNS($A707:Q707))</f>
        <v>74.5</v>
      </c>
      <c r="R707" s="1">
        <f>INDEX(ScheduleRef!$D$2:$AB$853,_xlfn.AGGREGATE(15,6,(ROW(ScheduleRef!$D$2:$AB$853)-ROW(ScheduleRef!$D$2)+1)/(ScheduleRef!$D$2:$D$853&lt;&gt;""),ROWS(ScheduleCompile!R$1:R707)),COLUMNS($A707:R707))</f>
        <v>74.5</v>
      </c>
      <c r="S707" s="1">
        <f>INDEX(ScheduleRef!$D$2:$AB$853,_xlfn.AGGREGATE(15,6,(ROW(ScheduleRef!$D$2:$AB$853)-ROW(ScheduleRef!$D$2)+1)/(ScheduleRef!$D$2:$D$853&lt;&gt;""),ROWS(ScheduleCompile!S$1:S707)),COLUMNS($A707:S707))</f>
        <v>74.5</v>
      </c>
      <c r="T707" s="1">
        <f>INDEX(ScheduleRef!$D$2:$AB$853,_xlfn.AGGREGATE(15,6,(ROW(ScheduleRef!$D$2:$AB$853)-ROW(ScheduleRef!$D$2)+1)/(ScheduleRef!$D$2:$D$853&lt;&gt;""),ROWS(ScheduleCompile!T$1:T707)),COLUMNS($A707:T707))</f>
        <v>74.5</v>
      </c>
      <c r="U707" s="1">
        <f>INDEX(ScheduleRef!$D$2:$AB$853,_xlfn.AGGREGATE(15,6,(ROW(ScheduleRef!$D$2:$AB$853)-ROW(ScheduleRef!$D$2)+1)/(ScheduleRef!$D$2:$D$853&lt;&gt;""),ROWS(ScheduleCompile!U$1:U707)),COLUMNS($A707:U707))</f>
        <v>74.5</v>
      </c>
      <c r="V707" s="1">
        <f>INDEX(ScheduleRef!$D$2:$AB$853,_xlfn.AGGREGATE(15,6,(ROW(ScheduleRef!$D$2:$AB$853)-ROW(ScheduleRef!$D$2)+1)/(ScheduleRef!$D$2:$D$853&lt;&gt;""),ROWS(ScheduleCompile!V$1:V707)),COLUMNS($A707:V707))</f>
        <v>74.5</v>
      </c>
      <c r="W707" s="1">
        <f>INDEX(ScheduleRef!$D$2:$AB$853,_xlfn.AGGREGATE(15,6,(ROW(ScheduleRef!$D$2:$AB$853)-ROW(ScheduleRef!$D$2)+1)/(ScheduleRef!$D$2:$D$853&lt;&gt;""),ROWS(ScheduleCompile!W$1:W707)),COLUMNS($A707:W707))</f>
        <v>74.5</v>
      </c>
      <c r="X707" s="1">
        <f>INDEX(ScheduleRef!$D$2:$AB$853,_xlfn.AGGREGATE(15,6,(ROW(ScheduleRef!$D$2:$AB$853)-ROW(ScheduleRef!$D$2)+1)/(ScheduleRef!$D$2:$D$853&lt;&gt;""),ROWS(ScheduleCompile!X$1:X707)),COLUMNS($A707:X707))</f>
        <v>74.5</v>
      </c>
      <c r="Y707" s="1">
        <f>INDEX(ScheduleRef!$D$2:$AB$853,_xlfn.AGGREGATE(15,6,(ROW(ScheduleRef!$D$2:$AB$853)-ROW(ScheduleRef!$D$2)+1)/(ScheduleRef!$D$2:$D$853&lt;&gt;""),ROWS(ScheduleCompile!Y$1:Y707)),COLUMNS($A707:Y707))</f>
        <v>74.5</v>
      </c>
    </row>
    <row r="708" spans="1:25" x14ac:dyDescent="0.25">
      <c r="A708" s="30" t="str">
        <f>INDEX(ScheduleRef!$D$2:$AB$853,_xlfn.AGGREGATE(15,6,(ROW(ScheduleRef!$D$2:$AB$853)-ROW(ScheduleRef!$D$2)+1)/(ScheduleRef!$D$2:$D$853&lt;&gt;""),ROWS(ScheduleCompile!A$1:A708)),COLUMNS($A708:A708))</f>
        <v>WaterMainCZ15Nov</v>
      </c>
      <c r="B708" s="1">
        <f>INDEX(ScheduleRef!$D$2:$AB$853,_xlfn.AGGREGATE(15,6,(ROW(ScheduleRef!$D$2:$AB$853)-ROW(ScheduleRef!$D$2)+1)/(ScheduleRef!$D$2:$D$853&lt;&gt;""),ROWS(ScheduleCompile!B$1:B708)),COLUMNS($A708:B708))</f>
        <v>69.900000000000006</v>
      </c>
      <c r="C708" s="1">
        <f>INDEX(ScheduleRef!$D$2:$AB$853,_xlfn.AGGREGATE(15,6,(ROW(ScheduleRef!$D$2:$AB$853)-ROW(ScheduleRef!$D$2)+1)/(ScheduleRef!$D$2:$D$853&lt;&gt;""),ROWS(ScheduleCompile!C$1:C708)),COLUMNS($A708:C708))</f>
        <v>69.900000000000006</v>
      </c>
      <c r="D708" s="1">
        <f>INDEX(ScheduleRef!$D$2:$AB$853,_xlfn.AGGREGATE(15,6,(ROW(ScheduleRef!$D$2:$AB$853)-ROW(ScheduleRef!$D$2)+1)/(ScheduleRef!$D$2:$D$853&lt;&gt;""),ROWS(ScheduleCompile!D$1:D708)),COLUMNS($A708:D708))</f>
        <v>69.900000000000006</v>
      </c>
      <c r="E708" s="1">
        <f>INDEX(ScheduleRef!$D$2:$AB$853,_xlfn.AGGREGATE(15,6,(ROW(ScheduleRef!$D$2:$AB$853)-ROW(ScheduleRef!$D$2)+1)/(ScheduleRef!$D$2:$D$853&lt;&gt;""),ROWS(ScheduleCompile!E$1:E708)),COLUMNS($A708:E708))</f>
        <v>69.900000000000006</v>
      </c>
      <c r="F708" s="1">
        <f>INDEX(ScheduleRef!$D$2:$AB$853,_xlfn.AGGREGATE(15,6,(ROW(ScheduleRef!$D$2:$AB$853)-ROW(ScheduleRef!$D$2)+1)/(ScheduleRef!$D$2:$D$853&lt;&gt;""),ROWS(ScheduleCompile!F$1:F708)),COLUMNS($A708:F708))</f>
        <v>69.900000000000006</v>
      </c>
      <c r="G708" s="1">
        <f>INDEX(ScheduleRef!$D$2:$AB$853,_xlfn.AGGREGATE(15,6,(ROW(ScheduleRef!$D$2:$AB$853)-ROW(ScheduleRef!$D$2)+1)/(ScheduleRef!$D$2:$D$853&lt;&gt;""),ROWS(ScheduleCompile!G$1:G708)),COLUMNS($A708:G708))</f>
        <v>69.900000000000006</v>
      </c>
      <c r="H708" s="1">
        <f>INDEX(ScheduleRef!$D$2:$AB$853,_xlfn.AGGREGATE(15,6,(ROW(ScheduleRef!$D$2:$AB$853)-ROW(ScheduleRef!$D$2)+1)/(ScheduleRef!$D$2:$D$853&lt;&gt;""),ROWS(ScheduleCompile!H$1:H708)),COLUMNS($A708:H708))</f>
        <v>69.900000000000006</v>
      </c>
      <c r="I708" s="1">
        <f>INDEX(ScheduleRef!$D$2:$AB$853,_xlfn.AGGREGATE(15,6,(ROW(ScheduleRef!$D$2:$AB$853)-ROW(ScheduleRef!$D$2)+1)/(ScheduleRef!$D$2:$D$853&lt;&gt;""),ROWS(ScheduleCompile!I$1:I708)),COLUMNS($A708:I708))</f>
        <v>69.900000000000006</v>
      </c>
      <c r="J708" s="1">
        <f>INDEX(ScheduleRef!$D$2:$AB$853,_xlfn.AGGREGATE(15,6,(ROW(ScheduleRef!$D$2:$AB$853)-ROW(ScheduleRef!$D$2)+1)/(ScheduleRef!$D$2:$D$853&lt;&gt;""),ROWS(ScheduleCompile!J$1:J708)),COLUMNS($A708:J708))</f>
        <v>69.900000000000006</v>
      </c>
      <c r="K708" s="1">
        <f>INDEX(ScheduleRef!$D$2:$AB$853,_xlfn.AGGREGATE(15,6,(ROW(ScheduleRef!$D$2:$AB$853)-ROW(ScheduleRef!$D$2)+1)/(ScheduleRef!$D$2:$D$853&lt;&gt;""),ROWS(ScheduleCompile!K$1:K708)),COLUMNS($A708:K708))</f>
        <v>69.900000000000006</v>
      </c>
      <c r="L708" s="1">
        <f>INDEX(ScheduleRef!$D$2:$AB$853,_xlfn.AGGREGATE(15,6,(ROW(ScheduleRef!$D$2:$AB$853)-ROW(ScheduleRef!$D$2)+1)/(ScheduleRef!$D$2:$D$853&lt;&gt;""),ROWS(ScheduleCompile!L$1:L708)),COLUMNS($A708:L708))</f>
        <v>69.900000000000006</v>
      </c>
      <c r="M708" s="1">
        <f>INDEX(ScheduleRef!$D$2:$AB$853,_xlfn.AGGREGATE(15,6,(ROW(ScheduleRef!$D$2:$AB$853)-ROW(ScheduleRef!$D$2)+1)/(ScheduleRef!$D$2:$D$853&lt;&gt;""),ROWS(ScheduleCompile!M$1:M708)),COLUMNS($A708:M708))</f>
        <v>69.900000000000006</v>
      </c>
      <c r="N708" s="1">
        <f>INDEX(ScheduleRef!$D$2:$AB$853,_xlfn.AGGREGATE(15,6,(ROW(ScheduleRef!$D$2:$AB$853)-ROW(ScheduleRef!$D$2)+1)/(ScheduleRef!$D$2:$D$853&lt;&gt;""),ROWS(ScheduleCompile!N$1:N708)),COLUMNS($A708:N708))</f>
        <v>69.900000000000006</v>
      </c>
      <c r="O708" s="1">
        <f>INDEX(ScheduleRef!$D$2:$AB$853,_xlfn.AGGREGATE(15,6,(ROW(ScheduleRef!$D$2:$AB$853)-ROW(ScheduleRef!$D$2)+1)/(ScheduleRef!$D$2:$D$853&lt;&gt;""),ROWS(ScheduleCompile!O$1:O708)),COLUMNS($A708:O708))</f>
        <v>69.900000000000006</v>
      </c>
      <c r="P708" s="1">
        <f>INDEX(ScheduleRef!$D$2:$AB$853,_xlfn.AGGREGATE(15,6,(ROW(ScheduleRef!$D$2:$AB$853)-ROW(ScheduleRef!$D$2)+1)/(ScheduleRef!$D$2:$D$853&lt;&gt;""),ROWS(ScheduleCompile!P$1:P708)),COLUMNS($A708:P708))</f>
        <v>69.900000000000006</v>
      </c>
      <c r="Q708" s="1">
        <f>INDEX(ScheduleRef!$D$2:$AB$853,_xlfn.AGGREGATE(15,6,(ROW(ScheduleRef!$D$2:$AB$853)-ROW(ScheduleRef!$D$2)+1)/(ScheduleRef!$D$2:$D$853&lt;&gt;""),ROWS(ScheduleCompile!Q$1:Q708)),COLUMNS($A708:Q708))</f>
        <v>69.900000000000006</v>
      </c>
      <c r="R708" s="1">
        <f>INDEX(ScheduleRef!$D$2:$AB$853,_xlfn.AGGREGATE(15,6,(ROW(ScheduleRef!$D$2:$AB$853)-ROW(ScheduleRef!$D$2)+1)/(ScheduleRef!$D$2:$D$853&lt;&gt;""),ROWS(ScheduleCompile!R$1:R708)),COLUMNS($A708:R708))</f>
        <v>69.900000000000006</v>
      </c>
      <c r="S708" s="1">
        <f>INDEX(ScheduleRef!$D$2:$AB$853,_xlfn.AGGREGATE(15,6,(ROW(ScheduleRef!$D$2:$AB$853)-ROW(ScheduleRef!$D$2)+1)/(ScheduleRef!$D$2:$D$853&lt;&gt;""),ROWS(ScheduleCompile!S$1:S708)),COLUMNS($A708:S708))</f>
        <v>69.900000000000006</v>
      </c>
      <c r="T708" s="1">
        <f>INDEX(ScheduleRef!$D$2:$AB$853,_xlfn.AGGREGATE(15,6,(ROW(ScheduleRef!$D$2:$AB$853)-ROW(ScheduleRef!$D$2)+1)/(ScheduleRef!$D$2:$D$853&lt;&gt;""),ROWS(ScheduleCompile!T$1:T708)),COLUMNS($A708:T708))</f>
        <v>69.900000000000006</v>
      </c>
      <c r="U708" s="1">
        <f>INDEX(ScheduleRef!$D$2:$AB$853,_xlfn.AGGREGATE(15,6,(ROW(ScheduleRef!$D$2:$AB$853)-ROW(ScheduleRef!$D$2)+1)/(ScheduleRef!$D$2:$D$853&lt;&gt;""),ROWS(ScheduleCompile!U$1:U708)),COLUMNS($A708:U708))</f>
        <v>69.900000000000006</v>
      </c>
      <c r="V708" s="1">
        <f>INDEX(ScheduleRef!$D$2:$AB$853,_xlfn.AGGREGATE(15,6,(ROW(ScheduleRef!$D$2:$AB$853)-ROW(ScheduleRef!$D$2)+1)/(ScheduleRef!$D$2:$D$853&lt;&gt;""),ROWS(ScheduleCompile!V$1:V708)),COLUMNS($A708:V708))</f>
        <v>69.900000000000006</v>
      </c>
      <c r="W708" s="1">
        <f>INDEX(ScheduleRef!$D$2:$AB$853,_xlfn.AGGREGATE(15,6,(ROW(ScheduleRef!$D$2:$AB$853)-ROW(ScheduleRef!$D$2)+1)/(ScheduleRef!$D$2:$D$853&lt;&gt;""),ROWS(ScheduleCompile!W$1:W708)),COLUMNS($A708:W708))</f>
        <v>69.900000000000006</v>
      </c>
      <c r="X708" s="1">
        <f>INDEX(ScheduleRef!$D$2:$AB$853,_xlfn.AGGREGATE(15,6,(ROW(ScheduleRef!$D$2:$AB$853)-ROW(ScheduleRef!$D$2)+1)/(ScheduleRef!$D$2:$D$853&lt;&gt;""),ROWS(ScheduleCompile!X$1:X708)),COLUMNS($A708:X708))</f>
        <v>69.900000000000006</v>
      </c>
      <c r="Y708" s="1">
        <f>INDEX(ScheduleRef!$D$2:$AB$853,_xlfn.AGGREGATE(15,6,(ROW(ScheduleRef!$D$2:$AB$853)-ROW(ScheduleRef!$D$2)+1)/(ScheduleRef!$D$2:$D$853&lt;&gt;""),ROWS(ScheduleCompile!Y$1:Y708)),COLUMNS($A708:Y708))</f>
        <v>69.900000000000006</v>
      </c>
    </row>
    <row r="709" spans="1:25" x14ac:dyDescent="0.25">
      <c r="A709" s="30" t="str">
        <f>INDEX(ScheduleRef!$D$2:$AB$853,_xlfn.AGGREGATE(15,6,(ROW(ScheduleRef!$D$2:$AB$853)-ROW(ScheduleRef!$D$2)+1)/(ScheduleRef!$D$2:$D$853&lt;&gt;""),ROWS(ScheduleCompile!A$1:A709)),COLUMNS($A709:A709))</f>
        <v>WaterMainCZ15Dec</v>
      </c>
      <c r="B709" s="1">
        <f>INDEX(ScheduleRef!$D$2:$AB$853,_xlfn.AGGREGATE(15,6,(ROW(ScheduleRef!$D$2:$AB$853)-ROW(ScheduleRef!$D$2)+1)/(ScheduleRef!$D$2:$D$853&lt;&gt;""),ROWS(ScheduleCompile!B$1:B709)),COLUMNS($A709:B709))</f>
        <v>64.5</v>
      </c>
      <c r="C709" s="1">
        <f>INDEX(ScheduleRef!$D$2:$AB$853,_xlfn.AGGREGATE(15,6,(ROW(ScheduleRef!$D$2:$AB$853)-ROW(ScheduleRef!$D$2)+1)/(ScheduleRef!$D$2:$D$853&lt;&gt;""),ROWS(ScheduleCompile!C$1:C709)),COLUMNS($A709:C709))</f>
        <v>64.5</v>
      </c>
      <c r="D709" s="1">
        <f>INDEX(ScheduleRef!$D$2:$AB$853,_xlfn.AGGREGATE(15,6,(ROW(ScheduleRef!$D$2:$AB$853)-ROW(ScheduleRef!$D$2)+1)/(ScheduleRef!$D$2:$D$853&lt;&gt;""),ROWS(ScheduleCompile!D$1:D709)),COLUMNS($A709:D709))</f>
        <v>64.5</v>
      </c>
      <c r="E709" s="1">
        <f>INDEX(ScheduleRef!$D$2:$AB$853,_xlfn.AGGREGATE(15,6,(ROW(ScheduleRef!$D$2:$AB$853)-ROW(ScheduleRef!$D$2)+1)/(ScheduleRef!$D$2:$D$853&lt;&gt;""),ROWS(ScheduleCompile!E$1:E709)),COLUMNS($A709:E709))</f>
        <v>64.5</v>
      </c>
      <c r="F709" s="1">
        <f>INDEX(ScheduleRef!$D$2:$AB$853,_xlfn.AGGREGATE(15,6,(ROW(ScheduleRef!$D$2:$AB$853)-ROW(ScheduleRef!$D$2)+1)/(ScheduleRef!$D$2:$D$853&lt;&gt;""),ROWS(ScheduleCompile!F$1:F709)),COLUMNS($A709:F709))</f>
        <v>64.5</v>
      </c>
      <c r="G709" s="1">
        <f>INDEX(ScheduleRef!$D$2:$AB$853,_xlfn.AGGREGATE(15,6,(ROW(ScheduleRef!$D$2:$AB$853)-ROW(ScheduleRef!$D$2)+1)/(ScheduleRef!$D$2:$D$853&lt;&gt;""),ROWS(ScheduleCompile!G$1:G709)),COLUMNS($A709:G709))</f>
        <v>64.5</v>
      </c>
      <c r="H709" s="1">
        <f>INDEX(ScheduleRef!$D$2:$AB$853,_xlfn.AGGREGATE(15,6,(ROW(ScheduleRef!$D$2:$AB$853)-ROW(ScheduleRef!$D$2)+1)/(ScheduleRef!$D$2:$D$853&lt;&gt;""),ROWS(ScheduleCompile!H$1:H709)),COLUMNS($A709:H709))</f>
        <v>64.5</v>
      </c>
      <c r="I709" s="1">
        <f>INDEX(ScheduleRef!$D$2:$AB$853,_xlfn.AGGREGATE(15,6,(ROW(ScheduleRef!$D$2:$AB$853)-ROW(ScheduleRef!$D$2)+1)/(ScheduleRef!$D$2:$D$853&lt;&gt;""),ROWS(ScheduleCompile!I$1:I709)),COLUMNS($A709:I709))</f>
        <v>64.5</v>
      </c>
      <c r="J709" s="1">
        <f>INDEX(ScheduleRef!$D$2:$AB$853,_xlfn.AGGREGATE(15,6,(ROW(ScheduleRef!$D$2:$AB$853)-ROW(ScheduleRef!$D$2)+1)/(ScheduleRef!$D$2:$D$853&lt;&gt;""),ROWS(ScheduleCompile!J$1:J709)),COLUMNS($A709:J709))</f>
        <v>64.5</v>
      </c>
      <c r="K709" s="1">
        <f>INDEX(ScheduleRef!$D$2:$AB$853,_xlfn.AGGREGATE(15,6,(ROW(ScheduleRef!$D$2:$AB$853)-ROW(ScheduleRef!$D$2)+1)/(ScheduleRef!$D$2:$D$853&lt;&gt;""),ROWS(ScheduleCompile!K$1:K709)),COLUMNS($A709:K709))</f>
        <v>64.5</v>
      </c>
      <c r="L709" s="1">
        <f>INDEX(ScheduleRef!$D$2:$AB$853,_xlfn.AGGREGATE(15,6,(ROW(ScheduleRef!$D$2:$AB$853)-ROW(ScheduleRef!$D$2)+1)/(ScheduleRef!$D$2:$D$853&lt;&gt;""),ROWS(ScheduleCompile!L$1:L709)),COLUMNS($A709:L709))</f>
        <v>64.5</v>
      </c>
      <c r="M709" s="1">
        <f>INDEX(ScheduleRef!$D$2:$AB$853,_xlfn.AGGREGATE(15,6,(ROW(ScheduleRef!$D$2:$AB$853)-ROW(ScheduleRef!$D$2)+1)/(ScheduleRef!$D$2:$D$853&lt;&gt;""),ROWS(ScheduleCompile!M$1:M709)),COLUMNS($A709:M709))</f>
        <v>64.5</v>
      </c>
      <c r="N709" s="1">
        <f>INDEX(ScheduleRef!$D$2:$AB$853,_xlfn.AGGREGATE(15,6,(ROW(ScheduleRef!$D$2:$AB$853)-ROW(ScheduleRef!$D$2)+1)/(ScheduleRef!$D$2:$D$853&lt;&gt;""),ROWS(ScheduleCompile!N$1:N709)),COLUMNS($A709:N709))</f>
        <v>64.5</v>
      </c>
      <c r="O709" s="1">
        <f>INDEX(ScheduleRef!$D$2:$AB$853,_xlfn.AGGREGATE(15,6,(ROW(ScheduleRef!$D$2:$AB$853)-ROW(ScheduleRef!$D$2)+1)/(ScheduleRef!$D$2:$D$853&lt;&gt;""),ROWS(ScheduleCompile!O$1:O709)),COLUMNS($A709:O709))</f>
        <v>64.5</v>
      </c>
      <c r="P709" s="1">
        <f>INDEX(ScheduleRef!$D$2:$AB$853,_xlfn.AGGREGATE(15,6,(ROW(ScheduleRef!$D$2:$AB$853)-ROW(ScheduleRef!$D$2)+1)/(ScheduleRef!$D$2:$D$853&lt;&gt;""),ROWS(ScheduleCompile!P$1:P709)),COLUMNS($A709:P709))</f>
        <v>64.5</v>
      </c>
      <c r="Q709" s="1">
        <f>INDEX(ScheduleRef!$D$2:$AB$853,_xlfn.AGGREGATE(15,6,(ROW(ScheduleRef!$D$2:$AB$853)-ROW(ScheduleRef!$D$2)+1)/(ScheduleRef!$D$2:$D$853&lt;&gt;""),ROWS(ScheduleCompile!Q$1:Q709)),COLUMNS($A709:Q709))</f>
        <v>64.5</v>
      </c>
      <c r="R709" s="1">
        <f>INDEX(ScheduleRef!$D$2:$AB$853,_xlfn.AGGREGATE(15,6,(ROW(ScheduleRef!$D$2:$AB$853)-ROW(ScheduleRef!$D$2)+1)/(ScheduleRef!$D$2:$D$853&lt;&gt;""),ROWS(ScheduleCompile!R$1:R709)),COLUMNS($A709:R709))</f>
        <v>64.5</v>
      </c>
      <c r="S709" s="1">
        <f>INDEX(ScheduleRef!$D$2:$AB$853,_xlfn.AGGREGATE(15,6,(ROW(ScheduleRef!$D$2:$AB$853)-ROW(ScheduleRef!$D$2)+1)/(ScheduleRef!$D$2:$D$853&lt;&gt;""),ROWS(ScheduleCompile!S$1:S709)),COLUMNS($A709:S709))</f>
        <v>64.5</v>
      </c>
      <c r="T709" s="1">
        <f>INDEX(ScheduleRef!$D$2:$AB$853,_xlfn.AGGREGATE(15,6,(ROW(ScheduleRef!$D$2:$AB$853)-ROW(ScheduleRef!$D$2)+1)/(ScheduleRef!$D$2:$D$853&lt;&gt;""),ROWS(ScheduleCompile!T$1:T709)),COLUMNS($A709:T709))</f>
        <v>64.5</v>
      </c>
      <c r="U709" s="1">
        <f>INDEX(ScheduleRef!$D$2:$AB$853,_xlfn.AGGREGATE(15,6,(ROW(ScheduleRef!$D$2:$AB$853)-ROW(ScheduleRef!$D$2)+1)/(ScheduleRef!$D$2:$D$853&lt;&gt;""),ROWS(ScheduleCompile!U$1:U709)),COLUMNS($A709:U709))</f>
        <v>64.5</v>
      </c>
      <c r="V709" s="1">
        <f>INDEX(ScheduleRef!$D$2:$AB$853,_xlfn.AGGREGATE(15,6,(ROW(ScheduleRef!$D$2:$AB$853)-ROW(ScheduleRef!$D$2)+1)/(ScheduleRef!$D$2:$D$853&lt;&gt;""),ROWS(ScheduleCompile!V$1:V709)),COLUMNS($A709:V709))</f>
        <v>64.5</v>
      </c>
      <c r="W709" s="1">
        <f>INDEX(ScheduleRef!$D$2:$AB$853,_xlfn.AGGREGATE(15,6,(ROW(ScheduleRef!$D$2:$AB$853)-ROW(ScheduleRef!$D$2)+1)/(ScheduleRef!$D$2:$D$853&lt;&gt;""),ROWS(ScheduleCompile!W$1:W709)),COLUMNS($A709:W709))</f>
        <v>64.5</v>
      </c>
      <c r="X709" s="1">
        <f>INDEX(ScheduleRef!$D$2:$AB$853,_xlfn.AGGREGATE(15,6,(ROW(ScheduleRef!$D$2:$AB$853)-ROW(ScheduleRef!$D$2)+1)/(ScheduleRef!$D$2:$D$853&lt;&gt;""),ROWS(ScheduleCompile!X$1:X709)),COLUMNS($A709:X709))</f>
        <v>64.5</v>
      </c>
      <c r="Y709" s="1">
        <f>INDEX(ScheduleRef!$D$2:$AB$853,_xlfn.AGGREGATE(15,6,(ROW(ScheduleRef!$D$2:$AB$853)-ROW(ScheduleRef!$D$2)+1)/(ScheduleRef!$D$2:$D$853&lt;&gt;""),ROWS(ScheduleCompile!Y$1:Y709)),COLUMNS($A709:Y709))</f>
        <v>64.5</v>
      </c>
    </row>
    <row r="710" spans="1:25" x14ac:dyDescent="0.25">
      <c r="A710" s="30" t="str">
        <f>INDEX(ScheduleRef!$D$2:$AB$853,_xlfn.AGGREGATE(15,6,(ROW(ScheduleRef!$D$2:$AB$853)-ROW(ScheduleRef!$D$2)+1)/(ScheduleRef!$D$2:$D$853&lt;&gt;""),ROWS(ScheduleCompile!A$1:A710)),COLUMNS($A710:A710))</f>
        <v>WaterMainCZ16Jan</v>
      </c>
      <c r="B710" s="1">
        <f>INDEX(ScheduleRef!$D$2:$AB$853,_xlfn.AGGREGATE(15,6,(ROW(ScheduleRef!$D$2:$AB$853)-ROW(ScheduleRef!$D$2)+1)/(ScheduleRef!$D$2:$D$853&lt;&gt;""),ROWS(ScheduleCompile!B$1:B710)),COLUMNS($A710:B710))</f>
        <v>42.6</v>
      </c>
      <c r="C710" s="1">
        <f>INDEX(ScheduleRef!$D$2:$AB$853,_xlfn.AGGREGATE(15,6,(ROW(ScheduleRef!$D$2:$AB$853)-ROW(ScheduleRef!$D$2)+1)/(ScheduleRef!$D$2:$D$853&lt;&gt;""),ROWS(ScheduleCompile!C$1:C710)),COLUMNS($A710:C710))</f>
        <v>42.6</v>
      </c>
      <c r="D710" s="1">
        <f>INDEX(ScheduleRef!$D$2:$AB$853,_xlfn.AGGREGATE(15,6,(ROW(ScheduleRef!$D$2:$AB$853)-ROW(ScheduleRef!$D$2)+1)/(ScheduleRef!$D$2:$D$853&lt;&gt;""),ROWS(ScheduleCompile!D$1:D710)),COLUMNS($A710:D710))</f>
        <v>42.6</v>
      </c>
      <c r="E710" s="1">
        <f>INDEX(ScheduleRef!$D$2:$AB$853,_xlfn.AGGREGATE(15,6,(ROW(ScheduleRef!$D$2:$AB$853)-ROW(ScheduleRef!$D$2)+1)/(ScheduleRef!$D$2:$D$853&lt;&gt;""),ROWS(ScheduleCompile!E$1:E710)),COLUMNS($A710:E710))</f>
        <v>42.6</v>
      </c>
      <c r="F710" s="1">
        <f>INDEX(ScheduleRef!$D$2:$AB$853,_xlfn.AGGREGATE(15,6,(ROW(ScheduleRef!$D$2:$AB$853)-ROW(ScheduleRef!$D$2)+1)/(ScheduleRef!$D$2:$D$853&lt;&gt;""),ROWS(ScheduleCompile!F$1:F710)),COLUMNS($A710:F710))</f>
        <v>42.6</v>
      </c>
      <c r="G710" s="1">
        <f>INDEX(ScheduleRef!$D$2:$AB$853,_xlfn.AGGREGATE(15,6,(ROW(ScheduleRef!$D$2:$AB$853)-ROW(ScheduleRef!$D$2)+1)/(ScheduleRef!$D$2:$D$853&lt;&gt;""),ROWS(ScheduleCompile!G$1:G710)),COLUMNS($A710:G710))</f>
        <v>42.6</v>
      </c>
      <c r="H710" s="1">
        <f>INDEX(ScheduleRef!$D$2:$AB$853,_xlfn.AGGREGATE(15,6,(ROW(ScheduleRef!$D$2:$AB$853)-ROW(ScheduleRef!$D$2)+1)/(ScheduleRef!$D$2:$D$853&lt;&gt;""),ROWS(ScheduleCompile!H$1:H710)),COLUMNS($A710:H710))</f>
        <v>42.6</v>
      </c>
      <c r="I710" s="1">
        <f>INDEX(ScheduleRef!$D$2:$AB$853,_xlfn.AGGREGATE(15,6,(ROW(ScheduleRef!$D$2:$AB$853)-ROW(ScheduleRef!$D$2)+1)/(ScheduleRef!$D$2:$D$853&lt;&gt;""),ROWS(ScheduleCompile!I$1:I710)),COLUMNS($A710:I710))</f>
        <v>42.6</v>
      </c>
      <c r="J710" s="1">
        <f>INDEX(ScheduleRef!$D$2:$AB$853,_xlfn.AGGREGATE(15,6,(ROW(ScheduleRef!$D$2:$AB$853)-ROW(ScheduleRef!$D$2)+1)/(ScheduleRef!$D$2:$D$853&lt;&gt;""),ROWS(ScheduleCompile!J$1:J710)),COLUMNS($A710:J710))</f>
        <v>42.6</v>
      </c>
      <c r="K710" s="1">
        <f>INDEX(ScheduleRef!$D$2:$AB$853,_xlfn.AGGREGATE(15,6,(ROW(ScheduleRef!$D$2:$AB$853)-ROW(ScheduleRef!$D$2)+1)/(ScheduleRef!$D$2:$D$853&lt;&gt;""),ROWS(ScheduleCompile!K$1:K710)),COLUMNS($A710:K710))</f>
        <v>42.6</v>
      </c>
      <c r="L710" s="1">
        <f>INDEX(ScheduleRef!$D$2:$AB$853,_xlfn.AGGREGATE(15,6,(ROW(ScheduleRef!$D$2:$AB$853)-ROW(ScheduleRef!$D$2)+1)/(ScheduleRef!$D$2:$D$853&lt;&gt;""),ROWS(ScheduleCompile!L$1:L710)),COLUMNS($A710:L710))</f>
        <v>42.6</v>
      </c>
      <c r="M710" s="1">
        <f>INDEX(ScheduleRef!$D$2:$AB$853,_xlfn.AGGREGATE(15,6,(ROW(ScheduleRef!$D$2:$AB$853)-ROW(ScheduleRef!$D$2)+1)/(ScheduleRef!$D$2:$D$853&lt;&gt;""),ROWS(ScheduleCompile!M$1:M710)),COLUMNS($A710:M710))</f>
        <v>42.6</v>
      </c>
      <c r="N710" s="1">
        <f>INDEX(ScheduleRef!$D$2:$AB$853,_xlfn.AGGREGATE(15,6,(ROW(ScheduleRef!$D$2:$AB$853)-ROW(ScheduleRef!$D$2)+1)/(ScheduleRef!$D$2:$D$853&lt;&gt;""),ROWS(ScheduleCompile!N$1:N710)),COLUMNS($A710:N710))</f>
        <v>42.6</v>
      </c>
      <c r="O710" s="1">
        <f>INDEX(ScheduleRef!$D$2:$AB$853,_xlfn.AGGREGATE(15,6,(ROW(ScheduleRef!$D$2:$AB$853)-ROW(ScheduleRef!$D$2)+1)/(ScheduleRef!$D$2:$D$853&lt;&gt;""),ROWS(ScheduleCompile!O$1:O710)),COLUMNS($A710:O710))</f>
        <v>42.6</v>
      </c>
      <c r="P710" s="1">
        <f>INDEX(ScheduleRef!$D$2:$AB$853,_xlfn.AGGREGATE(15,6,(ROW(ScheduleRef!$D$2:$AB$853)-ROW(ScheduleRef!$D$2)+1)/(ScheduleRef!$D$2:$D$853&lt;&gt;""),ROWS(ScheduleCompile!P$1:P710)),COLUMNS($A710:P710))</f>
        <v>42.6</v>
      </c>
      <c r="Q710" s="1">
        <f>INDEX(ScheduleRef!$D$2:$AB$853,_xlfn.AGGREGATE(15,6,(ROW(ScheduleRef!$D$2:$AB$853)-ROW(ScheduleRef!$D$2)+1)/(ScheduleRef!$D$2:$D$853&lt;&gt;""),ROWS(ScheduleCompile!Q$1:Q710)),COLUMNS($A710:Q710))</f>
        <v>42.6</v>
      </c>
      <c r="R710" s="1">
        <f>INDEX(ScheduleRef!$D$2:$AB$853,_xlfn.AGGREGATE(15,6,(ROW(ScheduleRef!$D$2:$AB$853)-ROW(ScheduleRef!$D$2)+1)/(ScheduleRef!$D$2:$D$853&lt;&gt;""),ROWS(ScheduleCompile!R$1:R710)),COLUMNS($A710:R710))</f>
        <v>42.6</v>
      </c>
      <c r="S710" s="1">
        <f>INDEX(ScheduleRef!$D$2:$AB$853,_xlfn.AGGREGATE(15,6,(ROW(ScheduleRef!$D$2:$AB$853)-ROW(ScheduleRef!$D$2)+1)/(ScheduleRef!$D$2:$D$853&lt;&gt;""),ROWS(ScheduleCompile!S$1:S710)),COLUMNS($A710:S710))</f>
        <v>42.6</v>
      </c>
      <c r="T710" s="1">
        <f>INDEX(ScheduleRef!$D$2:$AB$853,_xlfn.AGGREGATE(15,6,(ROW(ScheduleRef!$D$2:$AB$853)-ROW(ScheduleRef!$D$2)+1)/(ScheduleRef!$D$2:$D$853&lt;&gt;""),ROWS(ScheduleCompile!T$1:T710)),COLUMNS($A710:T710))</f>
        <v>42.6</v>
      </c>
      <c r="U710" s="1">
        <f>INDEX(ScheduleRef!$D$2:$AB$853,_xlfn.AGGREGATE(15,6,(ROW(ScheduleRef!$D$2:$AB$853)-ROW(ScheduleRef!$D$2)+1)/(ScheduleRef!$D$2:$D$853&lt;&gt;""),ROWS(ScheduleCompile!U$1:U710)),COLUMNS($A710:U710))</f>
        <v>42.6</v>
      </c>
      <c r="V710" s="1">
        <f>INDEX(ScheduleRef!$D$2:$AB$853,_xlfn.AGGREGATE(15,6,(ROW(ScheduleRef!$D$2:$AB$853)-ROW(ScheduleRef!$D$2)+1)/(ScheduleRef!$D$2:$D$853&lt;&gt;""),ROWS(ScheduleCompile!V$1:V710)),COLUMNS($A710:V710))</f>
        <v>42.6</v>
      </c>
      <c r="W710" s="1">
        <f>INDEX(ScheduleRef!$D$2:$AB$853,_xlfn.AGGREGATE(15,6,(ROW(ScheduleRef!$D$2:$AB$853)-ROW(ScheduleRef!$D$2)+1)/(ScheduleRef!$D$2:$D$853&lt;&gt;""),ROWS(ScheduleCompile!W$1:W710)),COLUMNS($A710:W710))</f>
        <v>42.6</v>
      </c>
      <c r="X710" s="1">
        <f>INDEX(ScheduleRef!$D$2:$AB$853,_xlfn.AGGREGATE(15,6,(ROW(ScheduleRef!$D$2:$AB$853)-ROW(ScheduleRef!$D$2)+1)/(ScheduleRef!$D$2:$D$853&lt;&gt;""),ROWS(ScheduleCompile!X$1:X710)),COLUMNS($A710:X710))</f>
        <v>42.6</v>
      </c>
      <c r="Y710" s="1">
        <f>INDEX(ScheduleRef!$D$2:$AB$853,_xlfn.AGGREGATE(15,6,(ROW(ScheduleRef!$D$2:$AB$853)-ROW(ScheduleRef!$D$2)+1)/(ScheduleRef!$D$2:$D$853&lt;&gt;""),ROWS(ScheduleCompile!Y$1:Y710)),COLUMNS($A710:Y710))</f>
        <v>42.6</v>
      </c>
    </row>
    <row r="711" spans="1:25" x14ac:dyDescent="0.25">
      <c r="A711" s="30" t="str">
        <f>INDEX(ScheduleRef!$D$2:$AB$853,_xlfn.AGGREGATE(15,6,(ROW(ScheduleRef!$D$2:$AB$853)-ROW(ScheduleRef!$D$2)+1)/(ScheduleRef!$D$2:$D$853&lt;&gt;""),ROWS(ScheduleCompile!A$1:A711)),COLUMNS($A711:A711))</f>
        <v>WaterMainCZ16Feb</v>
      </c>
      <c r="B711" s="1">
        <f>INDEX(ScheduleRef!$D$2:$AB$853,_xlfn.AGGREGATE(15,6,(ROW(ScheduleRef!$D$2:$AB$853)-ROW(ScheduleRef!$D$2)+1)/(ScheduleRef!$D$2:$D$853&lt;&gt;""),ROWS(ScheduleCompile!B$1:B711)),COLUMNS($A711:B711))</f>
        <v>41.4</v>
      </c>
      <c r="C711" s="1">
        <f>INDEX(ScheduleRef!$D$2:$AB$853,_xlfn.AGGREGATE(15,6,(ROW(ScheduleRef!$D$2:$AB$853)-ROW(ScheduleRef!$D$2)+1)/(ScheduleRef!$D$2:$D$853&lt;&gt;""),ROWS(ScheduleCompile!C$1:C711)),COLUMNS($A711:C711))</f>
        <v>41.4</v>
      </c>
      <c r="D711" s="1">
        <f>INDEX(ScheduleRef!$D$2:$AB$853,_xlfn.AGGREGATE(15,6,(ROW(ScheduleRef!$D$2:$AB$853)-ROW(ScheduleRef!$D$2)+1)/(ScheduleRef!$D$2:$D$853&lt;&gt;""),ROWS(ScheduleCompile!D$1:D711)),COLUMNS($A711:D711))</f>
        <v>41.4</v>
      </c>
      <c r="E711" s="1">
        <f>INDEX(ScheduleRef!$D$2:$AB$853,_xlfn.AGGREGATE(15,6,(ROW(ScheduleRef!$D$2:$AB$853)-ROW(ScheduleRef!$D$2)+1)/(ScheduleRef!$D$2:$D$853&lt;&gt;""),ROWS(ScheduleCompile!E$1:E711)),COLUMNS($A711:E711))</f>
        <v>41.4</v>
      </c>
      <c r="F711" s="1">
        <f>INDEX(ScheduleRef!$D$2:$AB$853,_xlfn.AGGREGATE(15,6,(ROW(ScheduleRef!$D$2:$AB$853)-ROW(ScheduleRef!$D$2)+1)/(ScheduleRef!$D$2:$D$853&lt;&gt;""),ROWS(ScheduleCompile!F$1:F711)),COLUMNS($A711:F711))</f>
        <v>41.4</v>
      </c>
      <c r="G711" s="1">
        <f>INDEX(ScheduleRef!$D$2:$AB$853,_xlfn.AGGREGATE(15,6,(ROW(ScheduleRef!$D$2:$AB$853)-ROW(ScheduleRef!$D$2)+1)/(ScheduleRef!$D$2:$D$853&lt;&gt;""),ROWS(ScheduleCompile!G$1:G711)),COLUMNS($A711:G711))</f>
        <v>41.4</v>
      </c>
      <c r="H711" s="1">
        <f>INDEX(ScheduleRef!$D$2:$AB$853,_xlfn.AGGREGATE(15,6,(ROW(ScheduleRef!$D$2:$AB$853)-ROW(ScheduleRef!$D$2)+1)/(ScheduleRef!$D$2:$D$853&lt;&gt;""),ROWS(ScheduleCompile!H$1:H711)),COLUMNS($A711:H711))</f>
        <v>41.4</v>
      </c>
      <c r="I711" s="1">
        <f>INDEX(ScheduleRef!$D$2:$AB$853,_xlfn.AGGREGATE(15,6,(ROW(ScheduleRef!$D$2:$AB$853)-ROW(ScheduleRef!$D$2)+1)/(ScheduleRef!$D$2:$D$853&lt;&gt;""),ROWS(ScheduleCompile!I$1:I711)),COLUMNS($A711:I711))</f>
        <v>41.4</v>
      </c>
      <c r="J711" s="1">
        <f>INDEX(ScheduleRef!$D$2:$AB$853,_xlfn.AGGREGATE(15,6,(ROW(ScheduleRef!$D$2:$AB$853)-ROW(ScheduleRef!$D$2)+1)/(ScheduleRef!$D$2:$D$853&lt;&gt;""),ROWS(ScheduleCompile!J$1:J711)),COLUMNS($A711:J711))</f>
        <v>41.4</v>
      </c>
      <c r="K711" s="1">
        <f>INDEX(ScheduleRef!$D$2:$AB$853,_xlfn.AGGREGATE(15,6,(ROW(ScheduleRef!$D$2:$AB$853)-ROW(ScheduleRef!$D$2)+1)/(ScheduleRef!$D$2:$D$853&lt;&gt;""),ROWS(ScheduleCompile!K$1:K711)),COLUMNS($A711:K711))</f>
        <v>41.4</v>
      </c>
      <c r="L711" s="1">
        <f>INDEX(ScheduleRef!$D$2:$AB$853,_xlfn.AGGREGATE(15,6,(ROW(ScheduleRef!$D$2:$AB$853)-ROW(ScheduleRef!$D$2)+1)/(ScheduleRef!$D$2:$D$853&lt;&gt;""),ROWS(ScheduleCompile!L$1:L711)),COLUMNS($A711:L711))</f>
        <v>41.4</v>
      </c>
      <c r="M711" s="1">
        <f>INDEX(ScheduleRef!$D$2:$AB$853,_xlfn.AGGREGATE(15,6,(ROW(ScheduleRef!$D$2:$AB$853)-ROW(ScheduleRef!$D$2)+1)/(ScheduleRef!$D$2:$D$853&lt;&gt;""),ROWS(ScheduleCompile!M$1:M711)),COLUMNS($A711:M711))</f>
        <v>41.4</v>
      </c>
      <c r="N711" s="1">
        <f>INDEX(ScheduleRef!$D$2:$AB$853,_xlfn.AGGREGATE(15,6,(ROW(ScheduleRef!$D$2:$AB$853)-ROW(ScheduleRef!$D$2)+1)/(ScheduleRef!$D$2:$D$853&lt;&gt;""),ROWS(ScheduleCompile!N$1:N711)),COLUMNS($A711:N711))</f>
        <v>41.4</v>
      </c>
      <c r="O711" s="1">
        <f>INDEX(ScheduleRef!$D$2:$AB$853,_xlfn.AGGREGATE(15,6,(ROW(ScheduleRef!$D$2:$AB$853)-ROW(ScheduleRef!$D$2)+1)/(ScheduleRef!$D$2:$D$853&lt;&gt;""),ROWS(ScheduleCompile!O$1:O711)),COLUMNS($A711:O711))</f>
        <v>41.4</v>
      </c>
      <c r="P711" s="1">
        <f>INDEX(ScheduleRef!$D$2:$AB$853,_xlfn.AGGREGATE(15,6,(ROW(ScheduleRef!$D$2:$AB$853)-ROW(ScheduleRef!$D$2)+1)/(ScheduleRef!$D$2:$D$853&lt;&gt;""),ROWS(ScheduleCompile!P$1:P711)),COLUMNS($A711:P711))</f>
        <v>41.4</v>
      </c>
      <c r="Q711" s="1">
        <f>INDEX(ScheduleRef!$D$2:$AB$853,_xlfn.AGGREGATE(15,6,(ROW(ScheduleRef!$D$2:$AB$853)-ROW(ScheduleRef!$D$2)+1)/(ScheduleRef!$D$2:$D$853&lt;&gt;""),ROWS(ScheduleCompile!Q$1:Q711)),COLUMNS($A711:Q711))</f>
        <v>41.4</v>
      </c>
      <c r="R711" s="1">
        <f>INDEX(ScheduleRef!$D$2:$AB$853,_xlfn.AGGREGATE(15,6,(ROW(ScheduleRef!$D$2:$AB$853)-ROW(ScheduleRef!$D$2)+1)/(ScheduleRef!$D$2:$D$853&lt;&gt;""),ROWS(ScheduleCompile!R$1:R711)),COLUMNS($A711:R711))</f>
        <v>41.4</v>
      </c>
      <c r="S711" s="1">
        <f>INDEX(ScheduleRef!$D$2:$AB$853,_xlfn.AGGREGATE(15,6,(ROW(ScheduleRef!$D$2:$AB$853)-ROW(ScheduleRef!$D$2)+1)/(ScheduleRef!$D$2:$D$853&lt;&gt;""),ROWS(ScheduleCompile!S$1:S711)),COLUMNS($A711:S711))</f>
        <v>41.4</v>
      </c>
      <c r="T711" s="1">
        <f>INDEX(ScheduleRef!$D$2:$AB$853,_xlfn.AGGREGATE(15,6,(ROW(ScheduleRef!$D$2:$AB$853)-ROW(ScheduleRef!$D$2)+1)/(ScheduleRef!$D$2:$D$853&lt;&gt;""),ROWS(ScheduleCompile!T$1:T711)),COLUMNS($A711:T711))</f>
        <v>41.4</v>
      </c>
      <c r="U711" s="1">
        <f>INDEX(ScheduleRef!$D$2:$AB$853,_xlfn.AGGREGATE(15,6,(ROW(ScheduleRef!$D$2:$AB$853)-ROW(ScheduleRef!$D$2)+1)/(ScheduleRef!$D$2:$D$853&lt;&gt;""),ROWS(ScheduleCompile!U$1:U711)),COLUMNS($A711:U711))</f>
        <v>41.4</v>
      </c>
      <c r="V711" s="1">
        <f>INDEX(ScheduleRef!$D$2:$AB$853,_xlfn.AGGREGATE(15,6,(ROW(ScheduleRef!$D$2:$AB$853)-ROW(ScheduleRef!$D$2)+1)/(ScheduleRef!$D$2:$D$853&lt;&gt;""),ROWS(ScheduleCompile!V$1:V711)),COLUMNS($A711:V711))</f>
        <v>41.4</v>
      </c>
      <c r="W711" s="1">
        <f>INDEX(ScheduleRef!$D$2:$AB$853,_xlfn.AGGREGATE(15,6,(ROW(ScheduleRef!$D$2:$AB$853)-ROW(ScheduleRef!$D$2)+1)/(ScheduleRef!$D$2:$D$853&lt;&gt;""),ROWS(ScheduleCompile!W$1:W711)),COLUMNS($A711:W711))</f>
        <v>41.4</v>
      </c>
      <c r="X711" s="1">
        <f>INDEX(ScheduleRef!$D$2:$AB$853,_xlfn.AGGREGATE(15,6,(ROW(ScheduleRef!$D$2:$AB$853)-ROW(ScheduleRef!$D$2)+1)/(ScheduleRef!$D$2:$D$853&lt;&gt;""),ROWS(ScheduleCompile!X$1:X711)),COLUMNS($A711:X711))</f>
        <v>41.4</v>
      </c>
      <c r="Y711" s="1">
        <f>INDEX(ScheduleRef!$D$2:$AB$853,_xlfn.AGGREGATE(15,6,(ROW(ScheduleRef!$D$2:$AB$853)-ROW(ScheduleRef!$D$2)+1)/(ScheduleRef!$D$2:$D$853&lt;&gt;""),ROWS(ScheduleCompile!Y$1:Y711)),COLUMNS($A711:Y711))</f>
        <v>41.4</v>
      </c>
    </row>
    <row r="712" spans="1:25" x14ac:dyDescent="0.25">
      <c r="A712" s="30" t="str">
        <f>INDEX(ScheduleRef!$D$2:$AB$853,_xlfn.AGGREGATE(15,6,(ROW(ScheduleRef!$D$2:$AB$853)-ROW(ScheduleRef!$D$2)+1)/(ScheduleRef!$D$2:$D$853&lt;&gt;""),ROWS(ScheduleCompile!A$1:A712)),COLUMNS($A712:A712))</f>
        <v>WaterMainCZ16Mar</v>
      </c>
      <c r="B712" s="1">
        <f>INDEX(ScheduleRef!$D$2:$AB$853,_xlfn.AGGREGATE(15,6,(ROW(ScheduleRef!$D$2:$AB$853)-ROW(ScheduleRef!$D$2)+1)/(ScheduleRef!$D$2:$D$853&lt;&gt;""),ROWS(ScheduleCompile!B$1:B712)),COLUMNS($A712:B712))</f>
        <v>41.5</v>
      </c>
      <c r="C712" s="1">
        <f>INDEX(ScheduleRef!$D$2:$AB$853,_xlfn.AGGREGATE(15,6,(ROW(ScheduleRef!$D$2:$AB$853)-ROW(ScheduleRef!$D$2)+1)/(ScheduleRef!$D$2:$D$853&lt;&gt;""),ROWS(ScheduleCompile!C$1:C712)),COLUMNS($A712:C712))</f>
        <v>41.5</v>
      </c>
      <c r="D712" s="1">
        <f>INDEX(ScheduleRef!$D$2:$AB$853,_xlfn.AGGREGATE(15,6,(ROW(ScheduleRef!$D$2:$AB$853)-ROW(ScheduleRef!$D$2)+1)/(ScheduleRef!$D$2:$D$853&lt;&gt;""),ROWS(ScheduleCompile!D$1:D712)),COLUMNS($A712:D712))</f>
        <v>41.5</v>
      </c>
      <c r="E712" s="1">
        <f>INDEX(ScheduleRef!$D$2:$AB$853,_xlfn.AGGREGATE(15,6,(ROW(ScheduleRef!$D$2:$AB$853)-ROW(ScheduleRef!$D$2)+1)/(ScheduleRef!$D$2:$D$853&lt;&gt;""),ROWS(ScheduleCompile!E$1:E712)),COLUMNS($A712:E712))</f>
        <v>41.5</v>
      </c>
      <c r="F712" s="1">
        <f>INDEX(ScheduleRef!$D$2:$AB$853,_xlfn.AGGREGATE(15,6,(ROW(ScheduleRef!$D$2:$AB$853)-ROW(ScheduleRef!$D$2)+1)/(ScheduleRef!$D$2:$D$853&lt;&gt;""),ROWS(ScheduleCompile!F$1:F712)),COLUMNS($A712:F712))</f>
        <v>41.5</v>
      </c>
      <c r="G712" s="1">
        <f>INDEX(ScheduleRef!$D$2:$AB$853,_xlfn.AGGREGATE(15,6,(ROW(ScheduleRef!$D$2:$AB$853)-ROW(ScheduleRef!$D$2)+1)/(ScheduleRef!$D$2:$D$853&lt;&gt;""),ROWS(ScheduleCompile!G$1:G712)),COLUMNS($A712:G712))</f>
        <v>41.5</v>
      </c>
      <c r="H712" s="1">
        <f>INDEX(ScheduleRef!$D$2:$AB$853,_xlfn.AGGREGATE(15,6,(ROW(ScheduleRef!$D$2:$AB$853)-ROW(ScheduleRef!$D$2)+1)/(ScheduleRef!$D$2:$D$853&lt;&gt;""),ROWS(ScheduleCompile!H$1:H712)),COLUMNS($A712:H712))</f>
        <v>41.5</v>
      </c>
      <c r="I712" s="1">
        <f>INDEX(ScheduleRef!$D$2:$AB$853,_xlfn.AGGREGATE(15,6,(ROW(ScheduleRef!$D$2:$AB$853)-ROW(ScheduleRef!$D$2)+1)/(ScheduleRef!$D$2:$D$853&lt;&gt;""),ROWS(ScheduleCompile!I$1:I712)),COLUMNS($A712:I712))</f>
        <v>41.5</v>
      </c>
      <c r="J712" s="1">
        <f>INDEX(ScheduleRef!$D$2:$AB$853,_xlfn.AGGREGATE(15,6,(ROW(ScheduleRef!$D$2:$AB$853)-ROW(ScheduleRef!$D$2)+1)/(ScheduleRef!$D$2:$D$853&lt;&gt;""),ROWS(ScheduleCompile!J$1:J712)),COLUMNS($A712:J712))</f>
        <v>41.5</v>
      </c>
      <c r="K712" s="1">
        <f>INDEX(ScheduleRef!$D$2:$AB$853,_xlfn.AGGREGATE(15,6,(ROW(ScheduleRef!$D$2:$AB$853)-ROW(ScheduleRef!$D$2)+1)/(ScheduleRef!$D$2:$D$853&lt;&gt;""),ROWS(ScheduleCompile!K$1:K712)),COLUMNS($A712:K712))</f>
        <v>41.5</v>
      </c>
      <c r="L712" s="1">
        <f>INDEX(ScheduleRef!$D$2:$AB$853,_xlfn.AGGREGATE(15,6,(ROW(ScheduleRef!$D$2:$AB$853)-ROW(ScheduleRef!$D$2)+1)/(ScheduleRef!$D$2:$D$853&lt;&gt;""),ROWS(ScheduleCompile!L$1:L712)),COLUMNS($A712:L712))</f>
        <v>41.5</v>
      </c>
      <c r="M712" s="1">
        <f>INDEX(ScheduleRef!$D$2:$AB$853,_xlfn.AGGREGATE(15,6,(ROW(ScheduleRef!$D$2:$AB$853)-ROW(ScheduleRef!$D$2)+1)/(ScheduleRef!$D$2:$D$853&lt;&gt;""),ROWS(ScheduleCompile!M$1:M712)),COLUMNS($A712:M712))</f>
        <v>41.5</v>
      </c>
      <c r="N712" s="1">
        <f>INDEX(ScheduleRef!$D$2:$AB$853,_xlfn.AGGREGATE(15,6,(ROW(ScheduleRef!$D$2:$AB$853)-ROW(ScheduleRef!$D$2)+1)/(ScheduleRef!$D$2:$D$853&lt;&gt;""),ROWS(ScheduleCompile!N$1:N712)),COLUMNS($A712:N712))</f>
        <v>41.5</v>
      </c>
      <c r="O712" s="1">
        <f>INDEX(ScheduleRef!$D$2:$AB$853,_xlfn.AGGREGATE(15,6,(ROW(ScheduleRef!$D$2:$AB$853)-ROW(ScheduleRef!$D$2)+1)/(ScheduleRef!$D$2:$D$853&lt;&gt;""),ROWS(ScheduleCompile!O$1:O712)),COLUMNS($A712:O712))</f>
        <v>41.5</v>
      </c>
      <c r="P712" s="1">
        <f>INDEX(ScheduleRef!$D$2:$AB$853,_xlfn.AGGREGATE(15,6,(ROW(ScheduleRef!$D$2:$AB$853)-ROW(ScheduleRef!$D$2)+1)/(ScheduleRef!$D$2:$D$853&lt;&gt;""),ROWS(ScheduleCompile!P$1:P712)),COLUMNS($A712:P712))</f>
        <v>41.5</v>
      </c>
      <c r="Q712" s="1">
        <f>INDEX(ScheduleRef!$D$2:$AB$853,_xlfn.AGGREGATE(15,6,(ROW(ScheduleRef!$D$2:$AB$853)-ROW(ScheduleRef!$D$2)+1)/(ScheduleRef!$D$2:$D$853&lt;&gt;""),ROWS(ScheduleCompile!Q$1:Q712)),COLUMNS($A712:Q712))</f>
        <v>41.5</v>
      </c>
      <c r="R712" s="1">
        <f>INDEX(ScheduleRef!$D$2:$AB$853,_xlfn.AGGREGATE(15,6,(ROW(ScheduleRef!$D$2:$AB$853)-ROW(ScheduleRef!$D$2)+1)/(ScheduleRef!$D$2:$D$853&lt;&gt;""),ROWS(ScheduleCompile!R$1:R712)),COLUMNS($A712:R712))</f>
        <v>41.5</v>
      </c>
      <c r="S712" s="1">
        <f>INDEX(ScheduleRef!$D$2:$AB$853,_xlfn.AGGREGATE(15,6,(ROW(ScheduleRef!$D$2:$AB$853)-ROW(ScheduleRef!$D$2)+1)/(ScheduleRef!$D$2:$D$853&lt;&gt;""),ROWS(ScheduleCompile!S$1:S712)),COLUMNS($A712:S712))</f>
        <v>41.5</v>
      </c>
      <c r="T712" s="1">
        <f>INDEX(ScheduleRef!$D$2:$AB$853,_xlfn.AGGREGATE(15,6,(ROW(ScheduleRef!$D$2:$AB$853)-ROW(ScheduleRef!$D$2)+1)/(ScheduleRef!$D$2:$D$853&lt;&gt;""),ROWS(ScheduleCompile!T$1:T712)),COLUMNS($A712:T712))</f>
        <v>41.5</v>
      </c>
      <c r="U712" s="1">
        <f>INDEX(ScheduleRef!$D$2:$AB$853,_xlfn.AGGREGATE(15,6,(ROW(ScheduleRef!$D$2:$AB$853)-ROW(ScheduleRef!$D$2)+1)/(ScheduleRef!$D$2:$D$853&lt;&gt;""),ROWS(ScheduleCompile!U$1:U712)),COLUMNS($A712:U712))</f>
        <v>41.5</v>
      </c>
      <c r="V712" s="1">
        <f>INDEX(ScheduleRef!$D$2:$AB$853,_xlfn.AGGREGATE(15,6,(ROW(ScheduleRef!$D$2:$AB$853)-ROW(ScheduleRef!$D$2)+1)/(ScheduleRef!$D$2:$D$853&lt;&gt;""),ROWS(ScheduleCompile!V$1:V712)),COLUMNS($A712:V712))</f>
        <v>41.5</v>
      </c>
      <c r="W712" s="1">
        <f>INDEX(ScheduleRef!$D$2:$AB$853,_xlfn.AGGREGATE(15,6,(ROW(ScheduleRef!$D$2:$AB$853)-ROW(ScheduleRef!$D$2)+1)/(ScheduleRef!$D$2:$D$853&lt;&gt;""),ROWS(ScheduleCompile!W$1:W712)),COLUMNS($A712:W712))</f>
        <v>41.5</v>
      </c>
      <c r="X712" s="1">
        <f>INDEX(ScheduleRef!$D$2:$AB$853,_xlfn.AGGREGATE(15,6,(ROW(ScheduleRef!$D$2:$AB$853)-ROW(ScheduleRef!$D$2)+1)/(ScheduleRef!$D$2:$D$853&lt;&gt;""),ROWS(ScheduleCompile!X$1:X712)),COLUMNS($A712:X712))</f>
        <v>41.5</v>
      </c>
      <c r="Y712" s="1">
        <f>INDEX(ScheduleRef!$D$2:$AB$853,_xlfn.AGGREGATE(15,6,(ROW(ScheduleRef!$D$2:$AB$853)-ROW(ScheduleRef!$D$2)+1)/(ScheduleRef!$D$2:$D$853&lt;&gt;""),ROWS(ScheduleCompile!Y$1:Y712)),COLUMNS($A712:Y712))</f>
        <v>41.5</v>
      </c>
    </row>
    <row r="713" spans="1:25" x14ac:dyDescent="0.25">
      <c r="A713" s="30" t="str">
        <f>INDEX(ScheduleRef!$D$2:$AB$853,_xlfn.AGGREGATE(15,6,(ROW(ScheduleRef!$D$2:$AB$853)-ROW(ScheduleRef!$D$2)+1)/(ScheduleRef!$D$2:$D$853&lt;&gt;""),ROWS(ScheduleCompile!A$1:A713)),COLUMNS($A713:A713))</f>
        <v>WaterMainCZ16Apr</v>
      </c>
      <c r="B713" s="1">
        <f>INDEX(ScheduleRef!$D$2:$AB$853,_xlfn.AGGREGATE(15,6,(ROW(ScheduleRef!$D$2:$AB$853)-ROW(ScheduleRef!$D$2)+1)/(ScheduleRef!$D$2:$D$853&lt;&gt;""),ROWS(ScheduleCompile!B$1:B713)),COLUMNS($A713:B713))</f>
        <v>42.7</v>
      </c>
      <c r="C713" s="1">
        <f>INDEX(ScheduleRef!$D$2:$AB$853,_xlfn.AGGREGATE(15,6,(ROW(ScheduleRef!$D$2:$AB$853)-ROW(ScheduleRef!$D$2)+1)/(ScheduleRef!$D$2:$D$853&lt;&gt;""),ROWS(ScheduleCompile!C$1:C713)),COLUMNS($A713:C713))</f>
        <v>42.7</v>
      </c>
      <c r="D713" s="1">
        <f>INDEX(ScheduleRef!$D$2:$AB$853,_xlfn.AGGREGATE(15,6,(ROW(ScheduleRef!$D$2:$AB$853)-ROW(ScheduleRef!$D$2)+1)/(ScheduleRef!$D$2:$D$853&lt;&gt;""),ROWS(ScheduleCompile!D$1:D713)),COLUMNS($A713:D713))</f>
        <v>42.7</v>
      </c>
      <c r="E713" s="1">
        <f>INDEX(ScheduleRef!$D$2:$AB$853,_xlfn.AGGREGATE(15,6,(ROW(ScheduleRef!$D$2:$AB$853)-ROW(ScheduleRef!$D$2)+1)/(ScheduleRef!$D$2:$D$853&lt;&gt;""),ROWS(ScheduleCompile!E$1:E713)),COLUMNS($A713:E713))</f>
        <v>42.7</v>
      </c>
      <c r="F713" s="1">
        <f>INDEX(ScheduleRef!$D$2:$AB$853,_xlfn.AGGREGATE(15,6,(ROW(ScheduleRef!$D$2:$AB$853)-ROW(ScheduleRef!$D$2)+1)/(ScheduleRef!$D$2:$D$853&lt;&gt;""),ROWS(ScheduleCompile!F$1:F713)),COLUMNS($A713:F713))</f>
        <v>42.7</v>
      </c>
      <c r="G713" s="1">
        <f>INDEX(ScheduleRef!$D$2:$AB$853,_xlfn.AGGREGATE(15,6,(ROW(ScheduleRef!$D$2:$AB$853)-ROW(ScheduleRef!$D$2)+1)/(ScheduleRef!$D$2:$D$853&lt;&gt;""),ROWS(ScheduleCompile!G$1:G713)),COLUMNS($A713:G713))</f>
        <v>42.7</v>
      </c>
      <c r="H713" s="1">
        <f>INDEX(ScheduleRef!$D$2:$AB$853,_xlfn.AGGREGATE(15,6,(ROW(ScheduleRef!$D$2:$AB$853)-ROW(ScheduleRef!$D$2)+1)/(ScheduleRef!$D$2:$D$853&lt;&gt;""),ROWS(ScheduleCompile!H$1:H713)),COLUMNS($A713:H713))</f>
        <v>42.7</v>
      </c>
      <c r="I713" s="1">
        <f>INDEX(ScheduleRef!$D$2:$AB$853,_xlfn.AGGREGATE(15,6,(ROW(ScheduleRef!$D$2:$AB$853)-ROW(ScheduleRef!$D$2)+1)/(ScheduleRef!$D$2:$D$853&lt;&gt;""),ROWS(ScheduleCompile!I$1:I713)),COLUMNS($A713:I713))</f>
        <v>42.7</v>
      </c>
      <c r="J713" s="1">
        <f>INDEX(ScheduleRef!$D$2:$AB$853,_xlfn.AGGREGATE(15,6,(ROW(ScheduleRef!$D$2:$AB$853)-ROW(ScheduleRef!$D$2)+1)/(ScheduleRef!$D$2:$D$853&lt;&gt;""),ROWS(ScheduleCompile!J$1:J713)),COLUMNS($A713:J713))</f>
        <v>42.7</v>
      </c>
      <c r="K713" s="1">
        <f>INDEX(ScheduleRef!$D$2:$AB$853,_xlfn.AGGREGATE(15,6,(ROW(ScheduleRef!$D$2:$AB$853)-ROW(ScheduleRef!$D$2)+1)/(ScheduleRef!$D$2:$D$853&lt;&gt;""),ROWS(ScheduleCompile!K$1:K713)),COLUMNS($A713:K713))</f>
        <v>42.7</v>
      </c>
      <c r="L713" s="1">
        <f>INDEX(ScheduleRef!$D$2:$AB$853,_xlfn.AGGREGATE(15,6,(ROW(ScheduleRef!$D$2:$AB$853)-ROW(ScheduleRef!$D$2)+1)/(ScheduleRef!$D$2:$D$853&lt;&gt;""),ROWS(ScheduleCompile!L$1:L713)),COLUMNS($A713:L713))</f>
        <v>42.7</v>
      </c>
      <c r="M713" s="1">
        <f>INDEX(ScheduleRef!$D$2:$AB$853,_xlfn.AGGREGATE(15,6,(ROW(ScheduleRef!$D$2:$AB$853)-ROW(ScheduleRef!$D$2)+1)/(ScheduleRef!$D$2:$D$853&lt;&gt;""),ROWS(ScheduleCompile!M$1:M713)),COLUMNS($A713:M713))</f>
        <v>42.7</v>
      </c>
      <c r="N713" s="1">
        <f>INDEX(ScheduleRef!$D$2:$AB$853,_xlfn.AGGREGATE(15,6,(ROW(ScheduleRef!$D$2:$AB$853)-ROW(ScheduleRef!$D$2)+1)/(ScheduleRef!$D$2:$D$853&lt;&gt;""),ROWS(ScheduleCompile!N$1:N713)),COLUMNS($A713:N713))</f>
        <v>42.7</v>
      </c>
      <c r="O713" s="1">
        <f>INDEX(ScheduleRef!$D$2:$AB$853,_xlfn.AGGREGATE(15,6,(ROW(ScheduleRef!$D$2:$AB$853)-ROW(ScheduleRef!$D$2)+1)/(ScheduleRef!$D$2:$D$853&lt;&gt;""),ROWS(ScheduleCompile!O$1:O713)),COLUMNS($A713:O713))</f>
        <v>42.7</v>
      </c>
      <c r="P713" s="1">
        <f>INDEX(ScheduleRef!$D$2:$AB$853,_xlfn.AGGREGATE(15,6,(ROW(ScheduleRef!$D$2:$AB$853)-ROW(ScheduleRef!$D$2)+1)/(ScheduleRef!$D$2:$D$853&lt;&gt;""),ROWS(ScheduleCompile!P$1:P713)),COLUMNS($A713:P713))</f>
        <v>42.7</v>
      </c>
      <c r="Q713" s="1">
        <f>INDEX(ScheduleRef!$D$2:$AB$853,_xlfn.AGGREGATE(15,6,(ROW(ScheduleRef!$D$2:$AB$853)-ROW(ScheduleRef!$D$2)+1)/(ScheduleRef!$D$2:$D$853&lt;&gt;""),ROWS(ScheduleCompile!Q$1:Q713)),COLUMNS($A713:Q713))</f>
        <v>42.7</v>
      </c>
      <c r="R713" s="1">
        <f>INDEX(ScheduleRef!$D$2:$AB$853,_xlfn.AGGREGATE(15,6,(ROW(ScheduleRef!$D$2:$AB$853)-ROW(ScheduleRef!$D$2)+1)/(ScheduleRef!$D$2:$D$853&lt;&gt;""),ROWS(ScheduleCompile!R$1:R713)),COLUMNS($A713:R713))</f>
        <v>42.7</v>
      </c>
      <c r="S713" s="1">
        <f>INDEX(ScheduleRef!$D$2:$AB$853,_xlfn.AGGREGATE(15,6,(ROW(ScheduleRef!$D$2:$AB$853)-ROW(ScheduleRef!$D$2)+1)/(ScheduleRef!$D$2:$D$853&lt;&gt;""),ROWS(ScheduleCompile!S$1:S713)),COLUMNS($A713:S713))</f>
        <v>42.7</v>
      </c>
      <c r="T713" s="1">
        <f>INDEX(ScheduleRef!$D$2:$AB$853,_xlfn.AGGREGATE(15,6,(ROW(ScheduleRef!$D$2:$AB$853)-ROW(ScheduleRef!$D$2)+1)/(ScheduleRef!$D$2:$D$853&lt;&gt;""),ROWS(ScheduleCompile!T$1:T713)),COLUMNS($A713:T713))</f>
        <v>42.7</v>
      </c>
      <c r="U713" s="1">
        <f>INDEX(ScheduleRef!$D$2:$AB$853,_xlfn.AGGREGATE(15,6,(ROW(ScheduleRef!$D$2:$AB$853)-ROW(ScheduleRef!$D$2)+1)/(ScheduleRef!$D$2:$D$853&lt;&gt;""),ROWS(ScheduleCompile!U$1:U713)),COLUMNS($A713:U713))</f>
        <v>42.7</v>
      </c>
      <c r="V713" s="1">
        <f>INDEX(ScheduleRef!$D$2:$AB$853,_xlfn.AGGREGATE(15,6,(ROW(ScheduleRef!$D$2:$AB$853)-ROW(ScheduleRef!$D$2)+1)/(ScheduleRef!$D$2:$D$853&lt;&gt;""),ROWS(ScheduleCompile!V$1:V713)),COLUMNS($A713:V713))</f>
        <v>42.7</v>
      </c>
      <c r="W713" s="1">
        <f>INDEX(ScheduleRef!$D$2:$AB$853,_xlfn.AGGREGATE(15,6,(ROW(ScheduleRef!$D$2:$AB$853)-ROW(ScheduleRef!$D$2)+1)/(ScheduleRef!$D$2:$D$853&lt;&gt;""),ROWS(ScheduleCompile!W$1:W713)),COLUMNS($A713:W713))</f>
        <v>42.7</v>
      </c>
      <c r="X713" s="1">
        <f>INDEX(ScheduleRef!$D$2:$AB$853,_xlfn.AGGREGATE(15,6,(ROW(ScheduleRef!$D$2:$AB$853)-ROW(ScheduleRef!$D$2)+1)/(ScheduleRef!$D$2:$D$853&lt;&gt;""),ROWS(ScheduleCompile!X$1:X713)),COLUMNS($A713:X713))</f>
        <v>42.7</v>
      </c>
      <c r="Y713" s="1">
        <f>INDEX(ScheduleRef!$D$2:$AB$853,_xlfn.AGGREGATE(15,6,(ROW(ScheduleRef!$D$2:$AB$853)-ROW(ScheduleRef!$D$2)+1)/(ScheduleRef!$D$2:$D$853&lt;&gt;""),ROWS(ScheduleCompile!Y$1:Y713)),COLUMNS($A713:Y713))</f>
        <v>42.7</v>
      </c>
    </row>
    <row r="714" spans="1:25" x14ac:dyDescent="0.25">
      <c r="A714" s="30" t="str">
        <f>INDEX(ScheduleRef!$D$2:$AB$853,_xlfn.AGGREGATE(15,6,(ROW(ScheduleRef!$D$2:$AB$853)-ROW(ScheduleRef!$D$2)+1)/(ScheduleRef!$D$2:$D$853&lt;&gt;""),ROWS(ScheduleCompile!A$1:A714)),COLUMNS($A714:A714))</f>
        <v>WaterMainCZ16May</v>
      </c>
      <c r="B714" s="1">
        <f>INDEX(ScheduleRef!$D$2:$AB$853,_xlfn.AGGREGATE(15,6,(ROW(ScheduleRef!$D$2:$AB$853)-ROW(ScheduleRef!$D$2)+1)/(ScheduleRef!$D$2:$D$853&lt;&gt;""),ROWS(ScheduleCompile!B$1:B714)),COLUMNS($A714:B714))</f>
        <v>42.6</v>
      </c>
      <c r="C714" s="1">
        <f>INDEX(ScheduleRef!$D$2:$AB$853,_xlfn.AGGREGATE(15,6,(ROW(ScheduleRef!$D$2:$AB$853)-ROW(ScheduleRef!$D$2)+1)/(ScheduleRef!$D$2:$D$853&lt;&gt;""),ROWS(ScheduleCompile!C$1:C714)),COLUMNS($A714:C714))</f>
        <v>42.6</v>
      </c>
      <c r="D714" s="1">
        <f>INDEX(ScheduleRef!$D$2:$AB$853,_xlfn.AGGREGATE(15,6,(ROW(ScheduleRef!$D$2:$AB$853)-ROW(ScheduleRef!$D$2)+1)/(ScheduleRef!$D$2:$D$853&lt;&gt;""),ROWS(ScheduleCompile!D$1:D714)),COLUMNS($A714:D714))</f>
        <v>42.6</v>
      </c>
      <c r="E714" s="1">
        <f>INDEX(ScheduleRef!$D$2:$AB$853,_xlfn.AGGREGATE(15,6,(ROW(ScheduleRef!$D$2:$AB$853)-ROW(ScheduleRef!$D$2)+1)/(ScheduleRef!$D$2:$D$853&lt;&gt;""),ROWS(ScheduleCompile!E$1:E714)),COLUMNS($A714:E714))</f>
        <v>42.6</v>
      </c>
      <c r="F714" s="1">
        <f>INDEX(ScheduleRef!$D$2:$AB$853,_xlfn.AGGREGATE(15,6,(ROW(ScheduleRef!$D$2:$AB$853)-ROW(ScheduleRef!$D$2)+1)/(ScheduleRef!$D$2:$D$853&lt;&gt;""),ROWS(ScheduleCompile!F$1:F714)),COLUMNS($A714:F714))</f>
        <v>42.6</v>
      </c>
      <c r="G714" s="1">
        <f>INDEX(ScheduleRef!$D$2:$AB$853,_xlfn.AGGREGATE(15,6,(ROW(ScheduleRef!$D$2:$AB$853)-ROW(ScheduleRef!$D$2)+1)/(ScheduleRef!$D$2:$D$853&lt;&gt;""),ROWS(ScheduleCompile!G$1:G714)),COLUMNS($A714:G714))</f>
        <v>42.6</v>
      </c>
      <c r="H714" s="1">
        <f>INDEX(ScheduleRef!$D$2:$AB$853,_xlfn.AGGREGATE(15,6,(ROW(ScheduleRef!$D$2:$AB$853)-ROW(ScheduleRef!$D$2)+1)/(ScheduleRef!$D$2:$D$853&lt;&gt;""),ROWS(ScheduleCompile!H$1:H714)),COLUMNS($A714:H714))</f>
        <v>42.6</v>
      </c>
      <c r="I714" s="1">
        <f>INDEX(ScheduleRef!$D$2:$AB$853,_xlfn.AGGREGATE(15,6,(ROW(ScheduleRef!$D$2:$AB$853)-ROW(ScheduleRef!$D$2)+1)/(ScheduleRef!$D$2:$D$853&lt;&gt;""),ROWS(ScheduleCompile!I$1:I714)),COLUMNS($A714:I714))</f>
        <v>42.6</v>
      </c>
      <c r="J714" s="1">
        <f>INDEX(ScheduleRef!$D$2:$AB$853,_xlfn.AGGREGATE(15,6,(ROW(ScheduleRef!$D$2:$AB$853)-ROW(ScheduleRef!$D$2)+1)/(ScheduleRef!$D$2:$D$853&lt;&gt;""),ROWS(ScheduleCompile!J$1:J714)),COLUMNS($A714:J714))</f>
        <v>42.6</v>
      </c>
      <c r="K714" s="1">
        <f>INDEX(ScheduleRef!$D$2:$AB$853,_xlfn.AGGREGATE(15,6,(ROW(ScheduleRef!$D$2:$AB$853)-ROW(ScheduleRef!$D$2)+1)/(ScheduleRef!$D$2:$D$853&lt;&gt;""),ROWS(ScheduleCompile!K$1:K714)),COLUMNS($A714:K714))</f>
        <v>42.6</v>
      </c>
      <c r="L714" s="1">
        <f>INDEX(ScheduleRef!$D$2:$AB$853,_xlfn.AGGREGATE(15,6,(ROW(ScheduleRef!$D$2:$AB$853)-ROW(ScheduleRef!$D$2)+1)/(ScheduleRef!$D$2:$D$853&lt;&gt;""),ROWS(ScheduleCompile!L$1:L714)),COLUMNS($A714:L714))</f>
        <v>42.6</v>
      </c>
      <c r="M714" s="1">
        <f>INDEX(ScheduleRef!$D$2:$AB$853,_xlfn.AGGREGATE(15,6,(ROW(ScheduleRef!$D$2:$AB$853)-ROW(ScheduleRef!$D$2)+1)/(ScheduleRef!$D$2:$D$853&lt;&gt;""),ROWS(ScheduleCompile!M$1:M714)),COLUMNS($A714:M714))</f>
        <v>42.6</v>
      </c>
      <c r="N714" s="1">
        <f>INDEX(ScheduleRef!$D$2:$AB$853,_xlfn.AGGREGATE(15,6,(ROW(ScheduleRef!$D$2:$AB$853)-ROW(ScheduleRef!$D$2)+1)/(ScheduleRef!$D$2:$D$853&lt;&gt;""),ROWS(ScheduleCompile!N$1:N714)),COLUMNS($A714:N714))</f>
        <v>42.6</v>
      </c>
      <c r="O714" s="1">
        <f>INDEX(ScheduleRef!$D$2:$AB$853,_xlfn.AGGREGATE(15,6,(ROW(ScheduleRef!$D$2:$AB$853)-ROW(ScheduleRef!$D$2)+1)/(ScheduleRef!$D$2:$D$853&lt;&gt;""),ROWS(ScheduleCompile!O$1:O714)),COLUMNS($A714:O714))</f>
        <v>42.6</v>
      </c>
      <c r="P714" s="1">
        <f>INDEX(ScheduleRef!$D$2:$AB$853,_xlfn.AGGREGATE(15,6,(ROW(ScheduleRef!$D$2:$AB$853)-ROW(ScheduleRef!$D$2)+1)/(ScheduleRef!$D$2:$D$853&lt;&gt;""),ROWS(ScheduleCompile!P$1:P714)),COLUMNS($A714:P714))</f>
        <v>42.6</v>
      </c>
      <c r="Q714" s="1">
        <f>INDEX(ScheduleRef!$D$2:$AB$853,_xlfn.AGGREGATE(15,6,(ROW(ScheduleRef!$D$2:$AB$853)-ROW(ScheduleRef!$D$2)+1)/(ScheduleRef!$D$2:$D$853&lt;&gt;""),ROWS(ScheduleCompile!Q$1:Q714)),COLUMNS($A714:Q714))</f>
        <v>42.6</v>
      </c>
      <c r="R714" s="1">
        <f>INDEX(ScheduleRef!$D$2:$AB$853,_xlfn.AGGREGATE(15,6,(ROW(ScheduleRef!$D$2:$AB$853)-ROW(ScheduleRef!$D$2)+1)/(ScheduleRef!$D$2:$D$853&lt;&gt;""),ROWS(ScheduleCompile!R$1:R714)),COLUMNS($A714:R714))</f>
        <v>42.6</v>
      </c>
      <c r="S714" s="1">
        <f>INDEX(ScheduleRef!$D$2:$AB$853,_xlfn.AGGREGATE(15,6,(ROW(ScheduleRef!$D$2:$AB$853)-ROW(ScheduleRef!$D$2)+1)/(ScheduleRef!$D$2:$D$853&lt;&gt;""),ROWS(ScheduleCompile!S$1:S714)),COLUMNS($A714:S714))</f>
        <v>42.6</v>
      </c>
      <c r="T714" s="1">
        <f>INDEX(ScheduleRef!$D$2:$AB$853,_xlfn.AGGREGATE(15,6,(ROW(ScheduleRef!$D$2:$AB$853)-ROW(ScheduleRef!$D$2)+1)/(ScheduleRef!$D$2:$D$853&lt;&gt;""),ROWS(ScheduleCompile!T$1:T714)),COLUMNS($A714:T714))</f>
        <v>42.6</v>
      </c>
      <c r="U714" s="1">
        <f>INDEX(ScheduleRef!$D$2:$AB$853,_xlfn.AGGREGATE(15,6,(ROW(ScheduleRef!$D$2:$AB$853)-ROW(ScheduleRef!$D$2)+1)/(ScheduleRef!$D$2:$D$853&lt;&gt;""),ROWS(ScheduleCompile!U$1:U714)),COLUMNS($A714:U714))</f>
        <v>42.6</v>
      </c>
      <c r="V714" s="1">
        <f>INDEX(ScheduleRef!$D$2:$AB$853,_xlfn.AGGREGATE(15,6,(ROW(ScheduleRef!$D$2:$AB$853)-ROW(ScheduleRef!$D$2)+1)/(ScheduleRef!$D$2:$D$853&lt;&gt;""),ROWS(ScheduleCompile!V$1:V714)),COLUMNS($A714:V714))</f>
        <v>42.6</v>
      </c>
      <c r="W714" s="1">
        <f>INDEX(ScheduleRef!$D$2:$AB$853,_xlfn.AGGREGATE(15,6,(ROW(ScheduleRef!$D$2:$AB$853)-ROW(ScheduleRef!$D$2)+1)/(ScheduleRef!$D$2:$D$853&lt;&gt;""),ROWS(ScheduleCompile!W$1:W714)),COLUMNS($A714:W714))</f>
        <v>42.6</v>
      </c>
      <c r="X714" s="1">
        <f>INDEX(ScheduleRef!$D$2:$AB$853,_xlfn.AGGREGATE(15,6,(ROW(ScheduleRef!$D$2:$AB$853)-ROW(ScheduleRef!$D$2)+1)/(ScheduleRef!$D$2:$D$853&lt;&gt;""),ROWS(ScheduleCompile!X$1:X714)),COLUMNS($A714:X714))</f>
        <v>42.6</v>
      </c>
      <c r="Y714" s="1">
        <f>INDEX(ScheduleRef!$D$2:$AB$853,_xlfn.AGGREGATE(15,6,(ROW(ScheduleRef!$D$2:$AB$853)-ROW(ScheduleRef!$D$2)+1)/(ScheduleRef!$D$2:$D$853&lt;&gt;""),ROWS(ScheduleCompile!Y$1:Y714)),COLUMNS($A714:Y714))</f>
        <v>42.6</v>
      </c>
    </row>
    <row r="715" spans="1:25" x14ac:dyDescent="0.25">
      <c r="A715" s="30" t="str">
        <f>INDEX(ScheduleRef!$D$2:$AB$853,_xlfn.AGGREGATE(15,6,(ROW(ScheduleRef!$D$2:$AB$853)-ROW(ScheduleRef!$D$2)+1)/(ScheduleRef!$D$2:$D$853&lt;&gt;""),ROWS(ScheduleCompile!A$1:A715)),COLUMNS($A715:A715))</f>
        <v>WaterMainCZ16Jun</v>
      </c>
      <c r="B715" s="1">
        <f>INDEX(ScheduleRef!$D$2:$AB$853,_xlfn.AGGREGATE(15,6,(ROW(ScheduleRef!$D$2:$AB$853)-ROW(ScheduleRef!$D$2)+1)/(ScheduleRef!$D$2:$D$853&lt;&gt;""),ROWS(ScheduleCompile!B$1:B715)),COLUMNS($A715:B715))</f>
        <v>47</v>
      </c>
      <c r="C715" s="1">
        <f>INDEX(ScheduleRef!$D$2:$AB$853,_xlfn.AGGREGATE(15,6,(ROW(ScheduleRef!$D$2:$AB$853)-ROW(ScheduleRef!$D$2)+1)/(ScheduleRef!$D$2:$D$853&lt;&gt;""),ROWS(ScheduleCompile!C$1:C715)),COLUMNS($A715:C715))</f>
        <v>47</v>
      </c>
      <c r="D715" s="1">
        <f>INDEX(ScheduleRef!$D$2:$AB$853,_xlfn.AGGREGATE(15,6,(ROW(ScheduleRef!$D$2:$AB$853)-ROW(ScheduleRef!$D$2)+1)/(ScheduleRef!$D$2:$D$853&lt;&gt;""),ROWS(ScheduleCompile!D$1:D715)),COLUMNS($A715:D715))</f>
        <v>47</v>
      </c>
      <c r="E715" s="1">
        <f>INDEX(ScheduleRef!$D$2:$AB$853,_xlfn.AGGREGATE(15,6,(ROW(ScheduleRef!$D$2:$AB$853)-ROW(ScheduleRef!$D$2)+1)/(ScheduleRef!$D$2:$D$853&lt;&gt;""),ROWS(ScheduleCompile!E$1:E715)),COLUMNS($A715:E715))</f>
        <v>47</v>
      </c>
      <c r="F715" s="1">
        <f>INDEX(ScheduleRef!$D$2:$AB$853,_xlfn.AGGREGATE(15,6,(ROW(ScheduleRef!$D$2:$AB$853)-ROW(ScheduleRef!$D$2)+1)/(ScheduleRef!$D$2:$D$853&lt;&gt;""),ROWS(ScheduleCompile!F$1:F715)),COLUMNS($A715:F715))</f>
        <v>47</v>
      </c>
      <c r="G715" s="1">
        <f>INDEX(ScheduleRef!$D$2:$AB$853,_xlfn.AGGREGATE(15,6,(ROW(ScheduleRef!$D$2:$AB$853)-ROW(ScheduleRef!$D$2)+1)/(ScheduleRef!$D$2:$D$853&lt;&gt;""),ROWS(ScheduleCompile!G$1:G715)),COLUMNS($A715:G715))</f>
        <v>47</v>
      </c>
      <c r="H715" s="1">
        <f>INDEX(ScheduleRef!$D$2:$AB$853,_xlfn.AGGREGATE(15,6,(ROW(ScheduleRef!$D$2:$AB$853)-ROW(ScheduleRef!$D$2)+1)/(ScheduleRef!$D$2:$D$853&lt;&gt;""),ROWS(ScheduleCompile!H$1:H715)),COLUMNS($A715:H715))</f>
        <v>47</v>
      </c>
      <c r="I715" s="1">
        <f>INDEX(ScheduleRef!$D$2:$AB$853,_xlfn.AGGREGATE(15,6,(ROW(ScheduleRef!$D$2:$AB$853)-ROW(ScheduleRef!$D$2)+1)/(ScheduleRef!$D$2:$D$853&lt;&gt;""),ROWS(ScheduleCompile!I$1:I715)),COLUMNS($A715:I715))</f>
        <v>47</v>
      </c>
      <c r="J715" s="1">
        <f>INDEX(ScheduleRef!$D$2:$AB$853,_xlfn.AGGREGATE(15,6,(ROW(ScheduleRef!$D$2:$AB$853)-ROW(ScheduleRef!$D$2)+1)/(ScheduleRef!$D$2:$D$853&lt;&gt;""),ROWS(ScheduleCompile!J$1:J715)),COLUMNS($A715:J715))</f>
        <v>47</v>
      </c>
      <c r="K715" s="1">
        <f>INDEX(ScheduleRef!$D$2:$AB$853,_xlfn.AGGREGATE(15,6,(ROW(ScheduleRef!$D$2:$AB$853)-ROW(ScheduleRef!$D$2)+1)/(ScheduleRef!$D$2:$D$853&lt;&gt;""),ROWS(ScheduleCompile!K$1:K715)),COLUMNS($A715:K715))</f>
        <v>47</v>
      </c>
      <c r="L715" s="1">
        <f>INDEX(ScheduleRef!$D$2:$AB$853,_xlfn.AGGREGATE(15,6,(ROW(ScheduleRef!$D$2:$AB$853)-ROW(ScheduleRef!$D$2)+1)/(ScheduleRef!$D$2:$D$853&lt;&gt;""),ROWS(ScheduleCompile!L$1:L715)),COLUMNS($A715:L715))</f>
        <v>47</v>
      </c>
      <c r="M715" s="1">
        <f>INDEX(ScheduleRef!$D$2:$AB$853,_xlfn.AGGREGATE(15,6,(ROW(ScheduleRef!$D$2:$AB$853)-ROW(ScheduleRef!$D$2)+1)/(ScheduleRef!$D$2:$D$853&lt;&gt;""),ROWS(ScheduleCompile!M$1:M715)),COLUMNS($A715:M715))</f>
        <v>47</v>
      </c>
      <c r="N715" s="1">
        <f>INDEX(ScheduleRef!$D$2:$AB$853,_xlfn.AGGREGATE(15,6,(ROW(ScheduleRef!$D$2:$AB$853)-ROW(ScheduleRef!$D$2)+1)/(ScheduleRef!$D$2:$D$853&lt;&gt;""),ROWS(ScheduleCompile!N$1:N715)),COLUMNS($A715:N715))</f>
        <v>47</v>
      </c>
      <c r="O715" s="1">
        <f>INDEX(ScheduleRef!$D$2:$AB$853,_xlfn.AGGREGATE(15,6,(ROW(ScheduleRef!$D$2:$AB$853)-ROW(ScheduleRef!$D$2)+1)/(ScheduleRef!$D$2:$D$853&lt;&gt;""),ROWS(ScheduleCompile!O$1:O715)),COLUMNS($A715:O715))</f>
        <v>47</v>
      </c>
      <c r="P715" s="1">
        <f>INDEX(ScheduleRef!$D$2:$AB$853,_xlfn.AGGREGATE(15,6,(ROW(ScheduleRef!$D$2:$AB$853)-ROW(ScheduleRef!$D$2)+1)/(ScheduleRef!$D$2:$D$853&lt;&gt;""),ROWS(ScheduleCompile!P$1:P715)),COLUMNS($A715:P715))</f>
        <v>47</v>
      </c>
      <c r="Q715" s="1">
        <f>INDEX(ScheduleRef!$D$2:$AB$853,_xlfn.AGGREGATE(15,6,(ROW(ScheduleRef!$D$2:$AB$853)-ROW(ScheduleRef!$D$2)+1)/(ScheduleRef!$D$2:$D$853&lt;&gt;""),ROWS(ScheduleCompile!Q$1:Q715)),COLUMNS($A715:Q715))</f>
        <v>47</v>
      </c>
      <c r="R715" s="1">
        <f>INDEX(ScheduleRef!$D$2:$AB$853,_xlfn.AGGREGATE(15,6,(ROW(ScheduleRef!$D$2:$AB$853)-ROW(ScheduleRef!$D$2)+1)/(ScheduleRef!$D$2:$D$853&lt;&gt;""),ROWS(ScheduleCompile!R$1:R715)),COLUMNS($A715:R715))</f>
        <v>47</v>
      </c>
      <c r="S715" s="1">
        <f>INDEX(ScheduleRef!$D$2:$AB$853,_xlfn.AGGREGATE(15,6,(ROW(ScheduleRef!$D$2:$AB$853)-ROW(ScheduleRef!$D$2)+1)/(ScheduleRef!$D$2:$D$853&lt;&gt;""),ROWS(ScheduleCompile!S$1:S715)),COLUMNS($A715:S715))</f>
        <v>47</v>
      </c>
      <c r="T715" s="1">
        <f>INDEX(ScheduleRef!$D$2:$AB$853,_xlfn.AGGREGATE(15,6,(ROW(ScheduleRef!$D$2:$AB$853)-ROW(ScheduleRef!$D$2)+1)/(ScheduleRef!$D$2:$D$853&lt;&gt;""),ROWS(ScheduleCompile!T$1:T715)),COLUMNS($A715:T715))</f>
        <v>47</v>
      </c>
      <c r="U715" s="1">
        <f>INDEX(ScheduleRef!$D$2:$AB$853,_xlfn.AGGREGATE(15,6,(ROW(ScheduleRef!$D$2:$AB$853)-ROW(ScheduleRef!$D$2)+1)/(ScheduleRef!$D$2:$D$853&lt;&gt;""),ROWS(ScheduleCompile!U$1:U715)),COLUMNS($A715:U715))</f>
        <v>47</v>
      </c>
      <c r="V715" s="1">
        <f>INDEX(ScheduleRef!$D$2:$AB$853,_xlfn.AGGREGATE(15,6,(ROW(ScheduleRef!$D$2:$AB$853)-ROW(ScheduleRef!$D$2)+1)/(ScheduleRef!$D$2:$D$853&lt;&gt;""),ROWS(ScheduleCompile!V$1:V715)),COLUMNS($A715:V715))</f>
        <v>47</v>
      </c>
      <c r="W715" s="1">
        <f>INDEX(ScheduleRef!$D$2:$AB$853,_xlfn.AGGREGATE(15,6,(ROW(ScheduleRef!$D$2:$AB$853)-ROW(ScheduleRef!$D$2)+1)/(ScheduleRef!$D$2:$D$853&lt;&gt;""),ROWS(ScheduleCompile!W$1:W715)),COLUMNS($A715:W715))</f>
        <v>47</v>
      </c>
      <c r="X715" s="1">
        <f>INDEX(ScheduleRef!$D$2:$AB$853,_xlfn.AGGREGATE(15,6,(ROW(ScheduleRef!$D$2:$AB$853)-ROW(ScheduleRef!$D$2)+1)/(ScheduleRef!$D$2:$D$853&lt;&gt;""),ROWS(ScheduleCompile!X$1:X715)),COLUMNS($A715:X715))</f>
        <v>47</v>
      </c>
      <c r="Y715" s="1">
        <f>INDEX(ScheduleRef!$D$2:$AB$853,_xlfn.AGGREGATE(15,6,(ROW(ScheduleRef!$D$2:$AB$853)-ROW(ScheduleRef!$D$2)+1)/(ScheduleRef!$D$2:$D$853&lt;&gt;""),ROWS(ScheduleCompile!Y$1:Y715)),COLUMNS($A715:Y715))</f>
        <v>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731"/>
  <sheetViews>
    <sheetView topLeftCell="A178" zoomScale="55" zoomScaleNormal="55" workbookViewId="0">
      <selection activeCell="A251" sqref="A251"/>
    </sheetView>
  </sheetViews>
  <sheetFormatPr defaultRowHeight="15" x14ac:dyDescent="0.25"/>
  <cols>
    <col min="1" max="1" width="214.5703125" customWidth="1"/>
    <col min="2" max="2" width="8" style="1" customWidth="1"/>
    <col min="3" max="3" width="59.42578125" customWidth="1"/>
    <col min="4" max="4" width="29.28515625" customWidth="1"/>
    <col min="5" max="5" width="39.42578125" customWidth="1"/>
    <col min="6" max="6" width="19.140625" customWidth="1"/>
    <col min="7" max="30" width="9.140625" style="1"/>
    <col min="35" max="35" width="11.85546875" customWidth="1"/>
  </cols>
  <sheetData>
    <row r="1" spans="1:30" x14ac:dyDescent="0.25">
      <c r="A1" s="31" t="s">
        <v>627</v>
      </c>
      <c r="B1" s="1" t="s">
        <v>623</v>
      </c>
      <c r="E1" t="s">
        <v>44</v>
      </c>
      <c r="F1" t="s">
        <v>626</v>
      </c>
    </row>
    <row r="2" spans="1:30" x14ac:dyDescent="0.25">
      <c r="A2" t="s">
        <v>623</v>
      </c>
      <c r="B2" s="1" t="s">
        <v>623</v>
      </c>
      <c r="E2" t="s">
        <v>426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24</v>
      </c>
    </row>
    <row r="3" spans="1:30" x14ac:dyDescent="0.25">
      <c r="A3" t="str">
        <f>CONCATENATE(C3,D3)</f>
        <v>SchDay "OnDay"  Type = "Fraction" Hr = (1, 1, 1, 1, 1, 1, 1, 1, 1, 1, 1, 1, 1, 1, 1, 1, 1, 1, 1, 1, 1, 1, 1, 1) ..</v>
      </c>
      <c r="B3" s="1" t="s">
        <v>623</v>
      </c>
      <c r="C3" t="str">
        <f>CONCATENATE("SchDay """,E3,"""  Type = """,F3,""" Hr = ")</f>
        <v xml:space="preserve">SchDay "OnDay"  Type = "Fraction" Hr = </v>
      </c>
      <c r="D3" t="str">
        <f>CONCATENATE("(",G3,", ",H3,", ",I3,", ",J3,", ",K3,", ",L3,", ",M3,", ",N3,", ",O3,", ",P3,", ",Q3,", ",R3,", ",S3,", ",T3,", ",U3,", ",V3,", ",W3,", ",X3,", ",Y3,", ",Z3,", ",AA3,", ",AB3,", ",AC3,", ",AD3,") ..")</f>
        <v>(1, 1, 1, 1, 1, 1, 1, 1, 1, 1, 1, 1, 1, 1, 1, 1, 1, 1, 1, 1, 1, 1, 1, 1) ..</v>
      </c>
      <c r="E3" s="28" t="s">
        <v>42</v>
      </c>
      <c r="F3" s="28" t="str">
        <f>IF(ISNUMBER(FIND("HVAC",E3)),"OnOff",IF(ISNUMBER(FIND("ClgSetpt",E3)),"Temperature",IF(ISNUMBER(FIND("HtgSetpt",E3)),"Temperature",IF(ISNUMBER(FIND("WaterMain",E3)),"Temperature",IF(ISNUMBER(FIND("WtrHtrSetpt",E3)),"Temperature","Fraction")))))</f>
        <v>Fraction</v>
      </c>
      <c r="G3" s="29">
        <v>1</v>
      </c>
      <c r="H3" s="29">
        <v>1</v>
      </c>
      <c r="I3" s="29">
        <v>1</v>
      </c>
      <c r="J3" s="29">
        <v>1</v>
      </c>
      <c r="K3" s="29">
        <v>1</v>
      </c>
      <c r="L3" s="29">
        <v>1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</v>
      </c>
      <c r="Z3" s="29">
        <v>1</v>
      </c>
      <c r="AA3" s="29">
        <v>1</v>
      </c>
      <c r="AB3" s="29">
        <v>1</v>
      </c>
      <c r="AC3" s="29">
        <v>1</v>
      </c>
      <c r="AD3" s="29">
        <v>1</v>
      </c>
    </row>
    <row r="4" spans="1:30" x14ac:dyDescent="0.25">
      <c r="A4" t="str">
        <f t="shared" ref="A4:A70" si="0">CONCATENATE(C4,D4)</f>
        <v>SchDay "OffDay"  Type = "Fraction" Hr = (0, 0, 0, 0, 0, 0, 0, 0, 0, 0, 0, 0, 0, 0, 0, 0, 0, 0, 0, 0, 0, 0, 0, 0) ..</v>
      </c>
      <c r="B4" s="1" t="s">
        <v>623</v>
      </c>
      <c r="C4" t="str">
        <f t="shared" ref="C4:C70" si="1">CONCATENATE("SchDay """,E4,"""  Type = """,F4,""" Hr = ")</f>
        <v xml:space="preserve">SchDay "OffDay"  Type = "Fraction" Hr = </v>
      </c>
      <c r="D4" t="str">
        <f t="shared" ref="D4:D70" si="2">CONCATENATE("(",G4,", ",H4,", ",I4,", ",J4,", ",K4,", ",L4,", ",M4,", ",N4,", ",O4,", ",P4,", ",Q4,", ",R4,", ",S4,", ",T4,", ",U4,", ",V4,", ",W4,", ",X4,", ",Y4,", ",Z4,", ",AA4,", ",AB4,", ",AC4,", ",AD4,") ..")</f>
        <v>(0, 0, 0, 0, 0, 0, 0, 0, 0, 0, 0, 0, 0, 0, 0, 0, 0, 0, 0, 0, 0, 0, 0, 0) ..</v>
      </c>
      <c r="E4" s="28" t="s">
        <v>43</v>
      </c>
      <c r="F4" s="28" t="str">
        <f>IF(ISNUMBER(FIND("HVAC",E4)),"OnOff",IF(ISNUMBER(FIND("ClgSetpt",E4)),"Temperature",IF(ISNUMBER(FIND("HtgSetpt",E4)),"Temperature",IF(ISNUMBER(FIND("WaterMain",E4)),"Temperature",IF(ISNUMBER(FIND("WtrHtrSetpt",E4)),"Temperature","Fraction")))))</f>
        <v>Fraction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</row>
    <row r="5" spans="1:30" x14ac:dyDescent="0.25">
      <c r="A5" t="str">
        <f t="shared" si="0"/>
        <v>SchDay "AverageServiceHotWaterWD"  Type = "Fraction" Hr = (0.03, 0.03, 0.03, 0.02, 0.03, 0.04, 0.19, 0.26, 0.32, 0.35, 0.35, 0.44, 0.44, 0.4, 0.37, 0.4, 0.36, 0.31, 0.24, 0.18, 0.16, 0.14, 0.08, 0.05) ..</v>
      </c>
      <c r="B5" s="1" t="s">
        <v>623</v>
      </c>
      <c r="C5" t="str">
        <f t="shared" si="1"/>
        <v xml:space="preserve">SchDay "AverageServiceHotWaterWD"  Type = "Fraction" Hr = </v>
      </c>
      <c r="D5" t="str">
        <f t="shared" si="2"/>
        <v>(0.03, 0.03, 0.03, 0.02, 0.03, 0.04, 0.19, 0.26, 0.32, 0.35, 0.35, 0.44, 0.44, 0.4, 0.37, 0.4, 0.36, 0.31, 0.24, 0.18, 0.16, 0.14, 0.08, 0.05) ..</v>
      </c>
      <c r="E5" s="28" t="s">
        <v>1076</v>
      </c>
      <c r="F5" s="28" t="s">
        <v>1079</v>
      </c>
      <c r="G5" s="29">
        <v>0.03</v>
      </c>
      <c r="H5" s="29">
        <v>0.03</v>
      </c>
      <c r="I5" s="29">
        <v>0.03</v>
      </c>
      <c r="J5" s="29">
        <v>0.02</v>
      </c>
      <c r="K5" s="29">
        <v>0.03</v>
      </c>
      <c r="L5" s="29">
        <v>0.04</v>
      </c>
      <c r="M5" s="29">
        <v>0.19</v>
      </c>
      <c r="N5" s="29">
        <v>0.26</v>
      </c>
      <c r="O5" s="29">
        <v>0.32</v>
      </c>
      <c r="P5" s="29">
        <v>0.35</v>
      </c>
      <c r="Q5" s="29">
        <v>0.35</v>
      </c>
      <c r="R5" s="29">
        <v>0.44</v>
      </c>
      <c r="S5" s="29">
        <v>0.44</v>
      </c>
      <c r="T5" s="29">
        <v>0.4</v>
      </c>
      <c r="U5" s="29">
        <v>0.37</v>
      </c>
      <c r="V5" s="29">
        <v>0.4</v>
      </c>
      <c r="W5" s="29">
        <v>0.36</v>
      </c>
      <c r="X5" s="29">
        <v>0.31</v>
      </c>
      <c r="Y5" s="29">
        <v>0.24</v>
      </c>
      <c r="Z5" s="29">
        <v>0.18</v>
      </c>
      <c r="AA5" s="29">
        <v>0.16</v>
      </c>
      <c r="AB5" s="29">
        <v>0.14000000000000001</v>
      </c>
      <c r="AC5" s="29">
        <v>0.08</v>
      </c>
      <c r="AD5" s="29">
        <v>0.05</v>
      </c>
    </row>
    <row r="6" spans="1:30" x14ac:dyDescent="0.25">
      <c r="A6" t="str">
        <f t="shared" si="0"/>
        <v>SchDay "AverageServiceHotWaterSat"  Type = "Fraction" Hr = (0.04, 0.03, 0.03, 0.02, 0.02, 0.03, 0.14, 0.14, 0.14, 0.19, 0.17, 0.21, 0.18, 0.17, 0.19, 0.2, 0.21, 0.2, 0.15, 0.17, 0.13, 0.11, 0.06, 0.05) ..</v>
      </c>
      <c r="B6" s="1" t="s">
        <v>623</v>
      </c>
      <c r="C6" t="str">
        <f t="shared" si="1"/>
        <v xml:space="preserve">SchDay "AverageServiceHotWaterSat"  Type = "Fraction" Hr = </v>
      </c>
      <c r="D6" t="str">
        <f t="shared" si="2"/>
        <v>(0.04, 0.03, 0.03, 0.02, 0.02, 0.03, 0.14, 0.14, 0.14, 0.19, 0.17, 0.21, 0.18, 0.17, 0.19, 0.2, 0.21, 0.2, 0.15, 0.17, 0.13, 0.11, 0.06, 0.05) ..</v>
      </c>
      <c r="E6" s="28" t="s">
        <v>1077</v>
      </c>
      <c r="F6" s="28" t="s">
        <v>1079</v>
      </c>
      <c r="G6" s="29">
        <v>0.04</v>
      </c>
      <c r="H6" s="29">
        <v>0.03</v>
      </c>
      <c r="I6" s="29">
        <v>0.03</v>
      </c>
      <c r="J6" s="29">
        <v>0.02</v>
      </c>
      <c r="K6" s="29">
        <v>0.02</v>
      </c>
      <c r="L6" s="29">
        <v>0.03</v>
      </c>
      <c r="M6" s="29">
        <v>0.14000000000000001</v>
      </c>
      <c r="N6" s="29">
        <v>0.14000000000000001</v>
      </c>
      <c r="O6" s="29">
        <v>0.14000000000000001</v>
      </c>
      <c r="P6" s="29">
        <v>0.19</v>
      </c>
      <c r="Q6" s="29">
        <v>0.17</v>
      </c>
      <c r="R6" s="29">
        <v>0.21</v>
      </c>
      <c r="S6" s="29">
        <v>0.18</v>
      </c>
      <c r="T6" s="29">
        <v>0.17</v>
      </c>
      <c r="U6" s="29">
        <v>0.19</v>
      </c>
      <c r="V6" s="29">
        <v>0.2</v>
      </c>
      <c r="W6" s="29">
        <v>0.21</v>
      </c>
      <c r="X6" s="29">
        <v>0.2</v>
      </c>
      <c r="Y6" s="29">
        <v>0.15</v>
      </c>
      <c r="Z6" s="29">
        <v>0.17</v>
      </c>
      <c r="AA6" s="29">
        <v>0.13</v>
      </c>
      <c r="AB6" s="29">
        <v>0.11</v>
      </c>
      <c r="AC6" s="29">
        <v>0.06</v>
      </c>
      <c r="AD6" s="29">
        <v>0.05</v>
      </c>
    </row>
    <row r="7" spans="1:30" x14ac:dyDescent="0.25">
      <c r="A7" t="str">
        <f t="shared" si="0"/>
        <v>SchDay "AverageServiceHotWaterSun"  Type = "Fraction" Hr = (0.04, 0.03, 0.03, 0.02, 0.02, 0.03, 0.14, 0.13, 0.1, 0.09, 0.12, 0.12, 0.11, 0.12, 0.14, 0.15, 0.17, 0.18, 0.13, 0.16, 0.11, 0.1, 0.06, 0.04) ..</v>
      </c>
      <c r="B7" s="1" t="s">
        <v>623</v>
      </c>
      <c r="C7" t="str">
        <f t="shared" si="1"/>
        <v xml:space="preserve">SchDay "AverageServiceHotWaterSun"  Type = "Fraction" Hr = </v>
      </c>
      <c r="D7" t="str">
        <f t="shared" si="2"/>
        <v>(0.04, 0.03, 0.03, 0.02, 0.02, 0.03, 0.14, 0.13, 0.1, 0.09, 0.12, 0.12, 0.11, 0.12, 0.14, 0.15, 0.17, 0.18, 0.13, 0.16, 0.11, 0.1, 0.06, 0.04) ..</v>
      </c>
      <c r="E7" s="28" t="s">
        <v>1078</v>
      </c>
      <c r="F7" s="28" t="s">
        <v>1079</v>
      </c>
      <c r="G7" s="29">
        <v>0.04</v>
      </c>
      <c r="H7" s="29">
        <v>0.03</v>
      </c>
      <c r="I7" s="29">
        <v>0.03</v>
      </c>
      <c r="J7" s="29">
        <v>0.02</v>
      </c>
      <c r="K7" s="29">
        <v>0.02</v>
      </c>
      <c r="L7" s="29">
        <v>0.03</v>
      </c>
      <c r="M7" s="29">
        <v>0.14000000000000001</v>
      </c>
      <c r="N7" s="29">
        <v>0.13</v>
      </c>
      <c r="O7" s="29">
        <v>0.1</v>
      </c>
      <c r="P7" s="29">
        <v>0.09</v>
      </c>
      <c r="Q7" s="29">
        <v>0.12</v>
      </c>
      <c r="R7" s="29">
        <v>0.12</v>
      </c>
      <c r="S7" s="29">
        <v>0.11</v>
      </c>
      <c r="T7" s="29">
        <v>0.12</v>
      </c>
      <c r="U7" s="29">
        <v>0.14000000000000001</v>
      </c>
      <c r="V7" s="29">
        <v>0.15</v>
      </c>
      <c r="W7" s="29">
        <v>0.17</v>
      </c>
      <c r="X7" s="29">
        <v>0.18</v>
      </c>
      <c r="Y7" s="29">
        <v>0.13</v>
      </c>
      <c r="Z7" s="29">
        <v>0.16</v>
      </c>
      <c r="AA7" s="29">
        <v>0.11</v>
      </c>
      <c r="AB7" s="29">
        <v>0.1</v>
      </c>
      <c r="AC7" s="29">
        <v>0.06</v>
      </c>
      <c r="AD7" s="29">
        <v>0.04</v>
      </c>
    </row>
    <row r="8" spans="1:30" x14ac:dyDescent="0.25">
      <c r="A8" t="str">
        <f t="shared" si="0"/>
        <v>SchDay "AssemblyOccupancyWD"  Type = "Fraction" Hr = (0, 0, 0, 0, 0, 0, 0, 0, 0.2, 0.2, 0.2, 0.8, 0.8, 0.8, 0.8, 0.8, 0.8, 0.8, 0.2, 0.2, 0.2, 0.2, 0.1, 0) ..</v>
      </c>
      <c r="B8" s="1" t="s">
        <v>623</v>
      </c>
      <c r="C8" t="str">
        <f t="shared" si="1"/>
        <v xml:space="preserve">SchDay "AssemblyOccupancyWD"  Type = "Fraction" Hr = </v>
      </c>
      <c r="D8" t="str">
        <f t="shared" si="2"/>
        <v>(0, 0, 0, 0, 0, 0, 0, 0, 0.2, 0.2, 0.2, 0.8, 0.8, 0.8, 0.8, 0.8, 0.8, 0.8, 0.2, 0.2, 0.2, 0.2, 0.1, 0) ..</v>
      </c>
      <c r="E8" s="30" t="str">
        <f>ScheduleCompile!A1</f>
        <v>AssemblyOccupancyWD</v>
      </c>
      <c r="F8" t="str">
        <f t="shared" ref="F8:F71" si="3">IF(ISNUMBER(FIND("HVAC",E8)),"OnOff",IF(ISNUMBER(FIND("ClgSetpt",E8)),"Temperature",IF(ISNUMBER(FIND("HtgSetpt",E8)),"Temperature",IF(ISNUMBER(FIND("WaterMain",E8)),"Temperature",IF(ISNUMBER(FIND("WtrHtrSetpt",E8)),"Temperature","Fraction")))))</f>
        <v>Fraction</v>
      </c>
      <c r="G8" s="1">
        <f>IF(AND(ISERROR(IF(ScheduleCompile!B1="Off",0,IF(ScheduleCompile!B1="On",1,IF(ISNUMBER(ScheduleCompile!B1),ScheduleCompile!B1/1,IF(ISTEXT(ScheduleCompile!B1),IF(OR(ISNUMBER(FIND("5F",ScheduleCompile!B1)),ISNUMBER(FIND("0F",ScheduleCompile!B1)),ISNUMBER(FIND("8F",ScheduleCompile!B1)),ISNUMBER(FIND("1F",ScheduleCompile!B1)),ISNUMBER(FIND("2F",ScheduleCompile!B1)),ISNUMBER(FIND("3F",ScheduleCompile!B1)),ISNUMBER(FIND("6F",ScheduleCompile!B1)),ISNUMBER(FIND("7F",ScheduleCompile!B1)),ISNUMBER(FIND("9F",ScheduleCompile!B1)),ISNUMBER(FIND("4F",ScheduleCompile!B1))),VALUE(LEFT(ScheduleCompile!B1,FIND("F",ScheduleCompile!B1)-1)),ScheduleCompile!B1)))))),ISTEXT(ScheduleCompile!#REF!)),"ENDTABLE",IF(ISERROR(IF(ScheduleCompile!B1="Off",0,IF(ScheduleCompile!B1="On",1,IF(ISNUMBER(ScheduleCompile!B1),ScheduleCompile!B1/1,IF(ISTEXT(ScheduleCompile!B1),IF(OR(ISNUMBER(FIND("5F",ScheduleCompile!B1)),ISNUMBER(FIND("0F",ScheduleCompile!B1)),ISNUMBER(FIND("8F",ScheduleCompile!B1)),ISNUMBER(FIND("1F",ScheduleCompile!B1)),ISNUMBER(FIND("2F",ScheduleCompile!B1)),ISNUMBER(FIND("3F",ScheduleCompile!B1)),ISNUMBER(FIND("6F",ScheduleCompile!B1)),ISNUMBER(FIND("7F",ScheduleCompile!B1)),ISNUMBER(FIND("9F",ScheduleCompile!B1)),ISNUMBER(FIND("4F",ScheduleCompile!B1))),VALUE(LEFT(ScheduleCompile!B1,FIND("F",ScheduleCompile!B1)-1)),ScheduleCompile!B1)))))),"",IF(ScheduleCompile!B1="Off",0,IF(ScheduleCompile!B1="On",1,IF(ISNUMBER(ScheduleCompile!B1),ScheduleCompile!B1/1,IF(ISTEXT(ScheduleCompile!B1),IF(OR(ISNUMBER(FIND("5F",ScheduleCompile!B1)),ISNUMBER(FIND("0F",ScheduleCompile!B1)),ISNUMBER(FIND("8F",ScheduleCompile!B1)),ISNUMBER(FIND("1F",ScheduleCompile!B1)),ISNUMBER(FIND("2F",ScheduleCompile!B1)),ISNUMBER(FIND("3F",ScheduleCompile!B1)),ISNUMBER(FIND("6F",ScheduleCompile!B1)),ISNUMBER(FIND("7F",ScheduleCompile!B1)),ISNUMBER(FIND("9F",ScheduleCompile!B1)),ISNUMBER(FIND("4F",ScheduleCompile!B1))),VALUE(LEFT(ScheduleCompile!B1,FIND("F",ScheduleCompile!B1)-1)),ScheduleCompile!B1)))))))</f>
        <v>0</v>
      </c>
      <c r="H8" s="1">
        <f>IF(AND(ISERROR(IF(ScheduleCompile!C1="Off",0,IF(ScheduleCompile!C1="On",1,IF(ISNUMBER(ScheduleCompile!C1),ScheduleCompile!C1/1,IF(ISTEXT(ScheduleCompile!C1),IF(OR(ISNUMBER(FIND("5F",ScheduleCompile!C1)),ISNUMBER(FIND("0F",ScheduleCompile!C1)),ISNUMBER(FIND("8F",ScheduleCompile!C1)),ISNUMBER(FIND("1F",ScheduleCompile!C1)),ISNUMBER(FIND("2F",ScheduleCompile!C1)),ISNUMBER(FIND("3F",ScheduleCompile!C1)),ISNUMBER(FIND("6F",ScheduleCompile!C1)),ISNUMBER(FIND("7F",ScheduleCompile!C1)),ISNUMBER(FIND("9F",ScheduleCompile!C1)),ISNUMBER(FIND("4F",ScheduleCompile!C1))),VALUE(LEFT(ScheduleCompile!C1,FIND("F",ScheduleCompile!C1)-1)),ScheduleCompile!C1)))))),ISTEXT(ScheduleCompile!#REF!)),"ENDTABLE",IF(ISERROR(IF(ScheduleCompile!C1="Off",0,IF(ScheduleCompile!C1="On",1,IF(ISNUMBER(ScheduleCompile!C1),ScheduleCompile!C1/1,IF(ISTEXT(ScheduleCompile!C1),IF(OR(ISNUMBER(FIND("5F",ScheduleCompile!C1)),ISNUMBER(FIND("0F",ScheduleCompile!C1)),ISNUMBER(FIND("8F",ScheduleCompile!C1)),ISNUMBER(FIND("1F",ScheduleCompile!C1)),ISNUMBER(FIND("2F",ScheduleCompile!C1)),ISNUMBER(FIND("3F",ScheduleCompile!C1)),ISNUMBER(FIND("6F",ScheduleCompile!C1)),ISNUMBER(FIND("7F",ScheduleCompile!C1)),ISNUMBER(FIND("9F",ScheduleCompile!C1)),ISNUMBER(FIND("4F",ScheduleCompile!C1))),VALUE(LEFT(ScheduleCompile!C1,FIND("F",ScheduleCompile!C1)-1)),ScheduleCompile!C1)))))),"",IF(ScheduleCompile!C1="Off",0,IF(ScheduleCompile!C1="On",1,IF(ISNUMBER(ScheduleCompile!C1),ScheduleCompile!C1/1,IF(ISTEXT(ScheduleCompile!C1),IF(OR(ISNUMBER(FIND("5F",ScheduleCompile!C1)),ISNUMBER(FIND("0F",ScheduleCompile!C1)),ISNUMBER(FIND("8F",ScheduleCompile!C1)),ISNUMBER(FIND("1F",ScheduleCompile!C1)),ISNUMBER(FIND("2F",ScheduleCompile!C1)),ISNUMBER(FIND("3F",ScheduleCompile!C1)),ISNUMBER(FIND("6F",ScheduleCompile!C1)),ISNUMBER(FIND("7F",ScheduleCompile!C1)),ISNUMBER(FIND("9F",ScheduleCompile!C1)),ISNUMBER(FIND("4F",ScheduleCompile!C1))),VALUE(LEFT(ScheduleCompile!C1,FIND("F",ScheduleCompile!C1)-1)),ScheduleCompile!C1)))))))</f>
        <v>0</v>
      </c>
      <c r="I8" s="1">
        <f>IF(AND(ISERROR(IF(ScheduleCompile!D1="Off",0,IF(ScheduleCompile!D1="On",1,IF(ISNUMBER(ScheduleCompile!D1),ScheduleCompile!D1/1,IF(ISTEXT(ScheduleCompile!D1),IF(OR(ISNUMBER(FIND("5F",ScheduleCompile!D1)),ISNUMBER(FIND("0F",ScheduleCompile!D1)),ISNUMBER(FIND("8F",ScheduleCompile!D1)),ISNUMBER(FIND("1F",ScheduleCompile!D1)),ISNUMBER(FIND("2F",ScheduleCompile!D1)),ISNUMBER(FIND("3F",ScheduleCompile!D1)),ISNUMBER(FIND("6F",ScheduleCompile!D1)),ISNUMBER(FIND("7F",ScheduleCompile!D1)),ISNUMBER(FIND("9F",ScheduleCompile!D1)),ISNUMBER(FIND("4F",ScheduleCompile!D1))),VALUE(LEFT(ScheduleCompile!D1,FIND("F",ScheduleCompile!D1)-1)),ScheduleCompile!D1)))))),ISTEXT(ScheduleCompile!#REF!)),"ENDTABLE",IF(ISERROR(IF(ScheduleCompile!D1="Off",0,IF(ScheduleCompile!D1="On",1,IF(ISNUMBER(ScheduleCompile!D1),ScheduleCompile!D1/1,IF(ISTEXT(ScheduleCompile!D1),IF(OR(ISNUMBER(FIND("5F",ScheduleCompile!D1)),ISNUMBER(FIND("0F",ScheduleCompile!D1)),ISNUMBER(FIND("8F",ScheduleCompile!D1)),ISNUMBER(FIND("1F",ScheduleCompile!D1)),ISNUMBER(FIND("2F",ScheduleCompile!D1)),ISNUMBER(FIND("3F",ScheduleCompile!D1)),ISNUMBER(FIND("6F",ScheduleCompile!D1)),ISNUMBER(FIND("7F",ScheduleCompile!D1)),ISNUMBER(FIND("9F",ScheduleCompile!D1)),ISNUMBER(FIND("4F",ScheduleCompile!D1))),VALUE(LEFT(ScheduleCompile!D1,FIND("F",ScheduleCompile!D1)-1)),ScheduleCompile!D1)))))),"",IF(ScheduleCompile!D1="Off",0,IF(ScheduleCompile!D1="On",1,IF(ISNUMBER(ScheduleCompile!D1),ScheduleCompile!D1/1,IF(ISTEXT(ScheduleCompile!D1),IF(OR(ISNUMBER(FIND("5F",ScheduleCompile!D1)),ISNUMBER(FIND("0F",ScheduleCompile!D1)),ISNUMBER(FIND("8F",ScheduleCompile!D1)),ISNUMBER(FIND("1F",ScheduleCompile!D1)),ISNUMBER(FIND("2F",ScheduleCompile!D1)),ISNUMBER(FIND("3F",ScheduleCompile!D1)),ISNUMBER(FIND("6F",ScheduleCompile!D1)),ISNUMBER(FIND("7F",ScheduleCompile!D1)),ISNUMBER(FIND("9F",ScheduleCompile!D1)),ISNUMBER(FIND("4F",ScheduleCompile!D1))),VALUE(LEFT(ScheduleCompile!D1,FIND("F",ScheduleCompile!D1)-1)),ScheduleCompile!D1)))))))</f>
        <v>0</v>
      </c>
      <c r="J8" s="1">
        <f>IF(AND(ISERROR(IF(ScheduleCompile!E1="Off",0,IF(ScheduleCompile!E1="On",1,IF(ISNUMBER(ScheduleCompile!E1),ScheduleCompile!E1/1,IF(ISTEXT(ScheduleCompile!E1),IF(OR(ISNUMBER(FIND("5F",ScheduleCompile!E1)),ISNUMBER(FIND("0F",ScheduleCompile!E1)),ISNUMBER(FIND("8F",ScheduleCompile!E1)),ISNUMBER(FIND("1F",ScheduleCompile!E1)),ISNUMBER(FIND("2F",ScheduleCompile!E1)),ISNUMBER(FIND("3F",ScheduleCompile!E1)),ISNUMBER(FIND("6F",ScheduleCompile!E1)),ISNUMBER(FIND("7F",ScheduleCompile!E1)),ISNUMBER(FIND("9F",ScheduleCompile!E1)),ISNUMBER(FIND("4F",ScheduleCompile!E1))),VALUE(LEFT(ScheduleCompile!E1,FIND("F",ScheduleCompile!E1)-1)),ScheduleCompile!E1)))))),ISTEXT(ScheduleCompile!#REF!)),"ENDTABLE",IF(ISERROR(IF(ScheduleCompile!E1="Off",0,IF(ScheduleCompile!E1="On",1,IF(ISNUMBER(ScheduleCompile!E1),ScheduleCompile!E1/1,IF(ISTEXT(ScheduleCompile!E1),IF(OR(ISNUMBER(FIND("5F",ScheduleCompile!E1)),ISNUMBER(FIND("0F",ScheduleCompile!E1)),ISNUMBER(FIND("8F",ScheduleCompile!E1)),ISNUMBER(FIND("1F",ScheduleCompile!E1)),ISNUMBER(FIND("2F",ScheduleCompile!E1)),ISNUMBER(FIND("3F",ScheduleCompile!E1)),ISNUMBER(FIND("6F",ScheduleCompile!E1)),ISNUMBER(FIND("7F",ScheduleCompile!E1)),ISNUMBER(FIND("9F",ScheduleCompile!E1)),ISNUMBER(FIND("4F",ScheduleCompile!E1))),VALUE(LEFT(ScheduleCompile!E1,FIND("F",ScheduleCompile!E1)-1)),ScheduleCompile!E1)))))),"",IF(ScheduleCompile!E1="Off",0,IF(ScheduleCompile!E1="On",1,IF(ISNUMBER(ScheduleCompile!E1),ScheduleCompile!E1/1,IF(ISTEXT(ScheduleCompile!E1),IF(OR(ISNUMBER(FIND("5F",ScheduleCompile!E1)),ISNUMBER(FIND("0F",ScheduleCompile!E1)),ISNUMBER(FIND("8F",ScheduleCompile!E1)),ISNUMBER(FIND("1F",ScheduleCompile!E1)),ISNUMBER(FIND("2F",ScheduleCompile!E1)),ISNUMBER(FIND("3F",ScheduleCompile!E1)),ISNUMBER(FIND("6F",ScheduleCompile!E1)),ISNUMBER(FIND("7F",ScheduleCompile!E1)),ISNUMBER(FIND("9F",ScheduleCompile!E1)),ISNUMBER(FIND("4F",ScheduleCompile!E1))),VALUE(LEFT(ScheduleCompile!E1,FIND("F",ScheduleCompile!E1)-1)),ScheduleCompile!E1)))))))</f>
        <v>0</v>
      </c>
      <c r="K8" s="1">
        <f>IF(AND(ISERROR(IF(ScheduleCompile!F1="Off",0,IF(ScheduleCompile!F1="On",1,IF(ISNUMBER(ScheduleCompile!F1),ScheduleCompile!F1/1,IF(ISTEXT(ScheduleCompile!F1),IF(OR(ISNUMBER(FIND("5F",ScheduleCompile!F1)),ISNUMBER(FIND("0F",ScheduleCompile!F1)),ISNUMBER(FIND("8F",ScheduleCompile!F1)),ISNUMBER(FIND("1F",ScheduleCompile!F1)),ISNUMBER(FIND("2F",ScheduleCompile!F1)),ISNUMBER(FIND("3F",ScheduleCompile!F1)),ISNUMBER(FIND("6F",ScheduleCompile!F1)),ISNUMBER(FIND("7F",ScheduleCompile!F1)),ISNUMBER(FIND("9F",ScheduleCompile!F1)),ISNUMBER(FIND("4F",ScheduleCompile!F1))),VALUE(LEFT(ScheduleCompile!F1,FIND("F",ScheduleCompile!F1)-1)),ScheduleCompile!F1)))))),ISTEXT(ScheduleCompile!#REF!)),"ENDTABLE",IF(ISERROR(IF(ScheduleCompile!F1="Off",0,IF(ScheduleCompile!F1="On",1,IF(ISNUMBER(ScheduleCompile!F1),ScheduleCompile!F1/1,IF(ISTEXT(ScheduleCompile!F1),IF(OR(ISNUMBER(FIND("5F",ScheduleCompile!F1)),ISNUMBER(FIND("0F",ScheduleCompile!F1)),ISNUMBER(FIND("8F",ScheduleCompile!F1)),ISNUMBER(FIND("1F",ScheduleCompile!F1)),ISNUMBER(FIND("2F",ScheduleCompile!F1)),ISNUMBER(FIND("3F",ScheduleCompile!F1)),ISNUMBER(FIND("6F",ScheduleCompile!F1)),ISNUMBER(FIND("7F",ScheduleCompile!F1)),ISNUMBER(FIND("9F",ScheduleCompile!F1)),ISNUMBER(FIND("4F",ScheduleCompile!F1))),VALUE(LEFT(ScheduleCompile!F1,FIND("F",ScheduleCompile!F1)-1)),ScheduleCompile!F1)))))),"",IF(ScheduleCompile!F1="Off",0,IF(ScheduleCompile!F1="On",1,IF(ISNUMBER(ScheduleCompile!F1),ScheduleCompile!F1/1,IF(ISTEXT(ScheduleCompile!F1),IF(OR(ISNUMBER(FIND("5F",ScheduleCompile!F1)),ISNUMBER(FIND("0F",ScheduleCompile!F1)),ISNUMBER(FIND("8F",ScheduleCompile!F1)),ISNUMBER(FIND("1F",ScheduleCompile!F1)),ISNUMBER(FIND("2F",ScheduleCompile!F1)),ISNUMBER(FIND("3F",ScheduleCompile!F1)),ISNUMBER(FIND("6F",ScheduleCompile!F1)),ISNUMBER(FIND("7F",ScheduleCompile!F1)),ISNUMBER(FIND("9F",ScheduleCompile!F1)),ISNUMBER(FIND("4F",ScheduleCompile!F1))),VALUE(LEFT(ScheduleCompile!F1,FIND("F",ScheduleCompile!F1)-1)),ScheduleCompile!F1)))))))</f>
        <v>0</v>
      </c>
      <c r="L8" s="1">
        <f>IF(AND(ISERROR(IF(ScheduleCompile!G1="Off",0,IF(ScheduleCompile!G1="On",1,IF(ISNUMBER(ScheduleCompile!G1),ScheduleCompile!G1/1,IF(ISTEXT(ScheduleCompile!G1),IF(OR(ISNUMBER(FIND("5F",ScheduleCompile!G1)),ISNUMBER(FIND("0F",ScheduleCompile!G1)),ISNUMBER(FIND("8F",ScheduleCompile!G1)),ISNUMBER(FIND("1F",ScheduleCompile!G1)),ISNUMBER(FIND("2F",ScheduleCompile!G1)),ISNUMBER(FIND("3F",ScheduleCompile!G1)),ISNUMBER(FIND("6F",ScheduleCompile!G1)),ISNUMBER(FIND("7F",ScheduleCompile!G1)),ISNUMBER(FIND("9F",ScheduleCompile!G1)),ISNUMBER(FIND("4F",ScheduleCompile!G1))),VALUE(LEFT(ScheduleCompile!G1,FIND("F",ScheduleCompile!G1)-1)),ScheduleCompile!G1)))))),ISTEXT(ScheduleCompile!#REF!)),"ENDTABLE",IF(ISERROR(IF(ScheduleCompile!G1="Off",0,IF(ScheduleCompile!G1="On",1,IF(ISNUMBER(ScheduleCompile!G1),ScheduleCompile!G1/1,IF(ISTEXT(ScheduleCompile!G1),IF(OR(ISNUMBER(FIND("5F",ScheduleCompile!G1)),ISNUMBER(FIND("0F",ScheduleCompile!G1)),ISNUMBER(FIND("8F",ScheduleCompile!G1)),ISNUMBER(FIND("1F",ScheduleCompile!G1)),ISNUMBER(FIND("2F",ScheduleCompile!G1)),ISNUMBER(FIND("3F",ScheduleCompile!G1)),ISNUMBER(FIND("6F",ScheduleCompile!G1)),ISNUMBER(FIND("7F",ScheduleCompile!G1)),ISNUMBER(FIND("9F",ScheduleCompile!G1)),ISNUMBER(FIND("4F",ScheduleCompile!G1))),VALUE(LEFT(ScheduleCompile!G1,FIND("F",ScheduleCompile!G1)-1)),ScheduleCompile!G1)))))),"",IF(ScheduleCompile!G1="Off",0,IF(ScheduleCompile!G1="On",1,IF(ISNUMBER(ScheduleCompile!G1),ScheduleCompile!G1/1,IF(ISTEXT(ScheduleCompile!G1),IF(OR(ISNUMBER(FIND("5F",ScheduleCompile!G1)),ISNUMBER(FIND("0F",ScheduleCompile!G1)),ISNUMBER(FIND("8F",ScheduleCompile!G1)),ISNUMBER(FIND("1F",ScheduleCompile!G1)),ISNUMBER(FIND("2F",ScheduleCompile!G1)),ISNUMBER(FIND("3F",ScheduleCompile!G1)),ISNUMBER(FIND("6F",ScheduleCompile!G1)),ISNUMBER(FIND("7F",ScheduleCompile!G1)),ISNUMBER(FIND("9F",ScheduleCompile!G1)),ISNUMBER(FIND("4F",ScheduleCompile!G1))),VALUE(LEFT(ScheduleCompile!G1,FIND("F",ScheduleCompile!G1)-1)),ScheduleCompile!G1)))))))</f>
        <v>0</v>
      </c>
      <c r="M8" s="1">
        <f>IF(AND(ISERROR(IF(ScheduleCompile!H1="Off",0,IF(ScheduleCompile!H1="On",1,IF(ISNUMBER(ScheduleCompile!H1),ScheduleCompile!H1/1,IF(ISTEXT(ScheduleCompile!H1),IF(OR(ISNUMBER(FIND("5F",ScheduleCompile!H1)),ISNUMBER(FIND("0F",ScheduleCompile!H1)),ISNUMBER(FIND("8F",ScheduleCompile!H1)),ISNUMBER(FIND("1F",ScheduleCompile!H1)),ISNUMBER(FIND("2F",ScheduleCompile!H1)),ISNUMBER(FIND("3F",ScheduleCompile!H1)),ISNUMBER(FIND("6F",ScheduleCompile!H1)),ISNUMBER(FIND("7F",ScheduleCompile!H1)),ISNUMBER(FIND("9F",ScheduleCompile!H1)),ISNUMBER(FIND("4F",ScheduleCompile!H1))),VALUE(LEFT(ScheduleCompile!H1,FIND("F",ScheduleCompile!H1)-1)),ScheduleCompile!H1)))))),ISTEXT(ScheduleCompile!#REF!)),"ENDTABLE",IF(ISERROR(IF(ScheduleCompile!H1="Off",0,IF(ScheduleCompile!H1="On",1,IF(ISNUMBER(ScheduleCompile!H1),ScheduleCompile!H1/1,IF(ISTEXT(ScheduleCompile!H1),IF(OR(ISNUMBER(FIND("5F",ScheduleCompile!H1)),ISNUMBER(FIND("0F",ScheduleCompile!H1)),ISNUMBER(FIND("8F",ScheduleCompile!H1)),ISNUMBER(FIND("1F",ScheduleCompile!H1)),ISNUMBER(FIND("2F",ScheduleCompile!H1)),ISNUMBER(FIND("3F",ScheduleCompile!H1)),ISNUMBER(FIND("6F",ScheduleCompile!H1)),ISNUMBER(FIND("7F",ScheduleCompile!H1)),ISNUMBER(FIND("9F",ScheduleCompile!H1)),ISNUMBER(FIND("4F",ScheduleCompile!H1))),VALUE(LEFT(ScheduleCompile!H1,FIND("F",ScheduleCompile!H1)-1)),ScheduleCompile!H1)))))),"",IF(ScheduleCompile!H1="Off",0,IF(ScheduleCompile!H1="On",1,IF(ISNUMBER(ScheduleCompile!H1),ScheduleCompile!H1/1,IF(ISTEXT(ScheduleCompile!H1),IF(OR(ISNUMBER(FIND("5F",ScheduleCompile!H1)),ISNUMBER(FIND("0F",ScheduleCompile!H1)),ISNUMBER(FIND("8F",ScheduleCompile!H1)),ISNUMBER(FIND("1F",ScheduleCompile!H1)),ISNUMBER(FIND("2F",ScheduleCompile!H1)),ISNUMBER(FIND("3F",ScheduleCompile!H1)),ISNUMBER(FIND("6F",ScheduleCompile!H1)),ISNUMBER(FIND("7F",ScheduleCompile!H1)),ISNUMBER(FIND("9F",ScheduleCompile!H1)),ISNUMBER(FIND("4F",ScheduleCompile!H1))),VALUE(LEFT(ScheduleCompile!H1,FIND("F",ScheduleCompile!H1)-1)),ScheduleCompile!H1)))))))</f>
        <v>0</v>
      </c>
      <c r="N8" s="1">
        <f>IF(AND(ISERROR(IF(ScheduleCompile!I1="Off",0,IF(ScheduleCompile!I1="On",1,IF(ISNUMBER(ScheduleCompile!I1),ScheduleCompile!I1/1,IF(ISTEXT(ScheduleCompile!I1),IF(OR(ISNUMBER(FIND("5F",ScheduleCompile!I1)),ISNUMBER(FIND("0F",ScheduleCompile!I1)),ISNUMBER(FIND("8F",ScheduleCompile!I1)),ISNUMBER(FIND("1F",ScheduleCompile!I1)),ISNUMBER(FIND("2F",ScheduleCompile!I1)),ISNUMBER(FIND("3F",ScheduleCompile!I1)),ISNUMBER(FIND("6F",ScheduleCompile!I1)),ISNUMBER(FIND("7F",ScheduleCompile!I1)),ISNUMBER(FIND("9F",ScheduleCompile!I1)),ISNUMBER(FIND("4F",ScheduleCompile!I1))),VALUE(LEFT(ScheduleCompile!I1,FIND("F",ScheduleCompile!I1)-1)),ScheduleCompile!I1)))))),ISTEXT(ScheduleCompile!#REF!)),"ENDTABLE",IF(ISERROR(IF(ScheduleCompile!I1="Off",0,IF(ScheduleCompile!I1="On",1,IF(ISNUMBER(ScheduleCompile!I1),ScheduleCompile!I1/1,IF(ISTEXT(ScheduleCompile!I1),IF(OR(ISNUMBER(FIND("5F",ScheduleCompile!I1)),ISNUMBER(FIND("0F",ScheduleCompile!I1)),ISNUMBER(FIND("8F",ScheduleCompile!I1)),ISNUMBER(FIND("1F",ScheduleCompile!I1)),ISNUMBER(FIND("2F",ScheduleCompile!I1)),ISNUMBER(FIND("3F",ScheduleCompile!I1)),ISNUMBER(FIND("6F",ScheduleCompile!I1)),ISNUMBER(FIND("7F",ScheduleCompile!I1)),ISNUMBER(FIND("9F",ScheduleCompile!I1)),ISNUMBER(FIND("4F",ScheduleCompile!I1))),VALUE(LEFT(ScheduleCompile!I1,FIND("F",ScheduleCompile!I1)-1)),ScheduleCompile!I1)))))),"",IF(ScheduleCompile!I1="Off",0,IF(ScheduleCompile!I1="On",1,IF(ISNUMBER(ScheduleCompile!I1),ScheduleCompile!I1/1,IF(ISTEXT(ScheduleCompile!I1),IF(OR(ISNUMBER(FIND("5F",ScheduleCompile!I1)),ISNUMBER(FIND("0F",ScheduleCompile!I1)),ISNUMBER(FIND("8F",ScheduleCompile!I1)),ISNUMBER(FIND("1F",ScheduleCompile!I1)),ISNUMBER(FIND("2F",ScheduleCompile!I1)),ISNUMBER(FIND("3F",ScheduleCompile!I1)),ISNUMBER(FIND("6F",ScheduleCompile!I1)),ISNUMBER(FIND("7F",ScheduleCompile!I1)),ISNUMBER(FIND("9F",ScheduleCompile!I1)),ISNUMBER(FIND("4F",ScheduleCompile!I1))),VALUE(LEFT(ScheduleCompile!I1,FIND("F",ScheduleCompile!I1)-1)),ScheduleCompile!I1)))))))</f>
        <v>0</v>
      </c>
      <c r="O8" s="1">
        <f>IF(AND(ISERROR(IF(ScheduleCompile!J1="Off",0,IF(ScheduleCompile!J1="On",1,IF(ISNUMBER(ScheduleCompile!J1),ScheduleCompile!J1/1,IF(ISTEXT(ScheduleCompile!J1),IF(OR(ISNUMBER(FIND("5F",ScheduleCompile!J1)),ISNUMBER(FIND("0F",ScheduleCompile!J1)),ISNUMBER(FIND("8F",ScheduleCompile!J1)),ISNUMBER(FIND("1F",ScheduleCompile!J1)),ISNUMBER(FIND("2F",ScheduleCompile!J1)),ISNUMBER(FIND("3F",ScheduleCompile!J1)),ISNUMBER(FIND("6F",ScheduleCompile!J1)),ISNUMBER(FIND("7F",ScheduleCompile!J1)),ISNUMBER(FIND("9F",ScheduleCompile!J1)),ISNUMBER(FIND("4F",ScheduleCompile!J1))),VALUE(LEFT(ScheduleCompile!J1,FIND("F",ScheduleCompile!J1)-1)),ScheduleCompile!J1)))))),ISTEXT(ScheduleCompile!#REF!)),"ENDTABLE",IF(ISERROR(IF(ScheduleCompile!J1="Off",0,IF(ScheduleCompile!J1="On",1,IF(ISNUMBER(ScheduleCompile!J1),ScheduleCompile!J1/1,IF(ISTEXT(ScheduleCompile!J1),IF(OR(ISNUMBER(FIND("5F",ScheduleCompile!J1)),ISNUMBER(FIND("0F",ScheduleCompile!J1)),ISNUMBER(FIND("8F",ScheduleCompile!J1)),ISNUMBER(FIND("1F",ScheduleCompile!J1)),ISNUMBER(FIND("2F",ScheduleCompile!J1)),ISNUMBER(FIND("3F",ScheduleCompile!J1)),ISNUMBER(FIND("6F",ScheduleCompile!J1)),ISNUMBER(FIND("7F",ScheduleCompile!J1)),ISNUMBER(FIND("9F",ScheduleCompile!J1)),ISNUMBER(FIND("4F",ScheduleCompile!J1))),VALUE(LEFT(ScheduleCompile!J1,FIND("F",ScheduleCompile!J1)-1)),ScheduleCompile!J1)))))),"",IF(ScheduleCompile!J1="Off",0,IF(ScheduleCompile!J1="On",1,IF(ISNUMBER(ScheduleCompile!J1),ScheduleCompile!J1/1,IF(ISTEXT(ScheduleCompile!J1),IF(OR(ISNUMBER(FIND("5F",ScheduleCompile!J1)),ISNUMBER(FIND("0F",ScheduleCompile!J1)),ISNUMBER(FIND("8F",ScheduleCompile!J1)),ISNUMBER(FIND("1F",ScheduleCompile!J1)),ISNUMBER(FIND("2F",ScheduleCompile!J1)),ISNUMBER(FIND("3F",ScheduleCompile!J1)),ISNUMBER(FIND("6F",ScheduleCompile!J1)),ISNUMBER(FIND("7F",ScheduleCompile!J1)),ISNUMBER(FIND("9F",ScheduleCompile!J1)),ISNUMBER(FIND("4F",ScheduleCompile!J1))),VALUE(LEFT(ScheduleCompile!J1,FIND("F",ScheduleCompile!J1)-1)),ScheduleCompile!J1)))))))</f>
        <v>0.2</v>
      </c>
      <c r="P8" s="1">
        <f>IF(AND(ISERROR(IF(ScheduleCompile!K1="Off",0,IF(ScheduleCompile!K1="On",1,IF(ISNUMBER(ScheduleCompile!K1),ScheduleCompile!K1/1,IF(ISTEXT(ScheduleCompile!K1),IF(OR(ISNUMBER(FIND("5F",ScheduleCompile!K1)),ISNUMBER(FIND("0F",ScheduleCompile!K1)),ISNUMBER(FIND("8F",ScheduleCompile!K1)),ISNUMBER(FIND("1F",ScheduleCompile!K1)),ISNUMBER(FIND("2F",ScheduleCompile!K1)),ISNUMBER(FIND("3F",ScheduleCompile!K1)),ISNUMBER(FIND("6F",ScheduleCompile!K1)),ISNUMBER(FIND("7F",ScheduleCompile!K1)),ISNUMBER(FIND("9F",ScheduleCompile!K1)),ISNUMBER(FIND("4F",ScheduleCompile!K1))),VALUE(LEFT(ScheduleCompile!K1,FIND("F",ScheduleCompile!K1)-1)),ScheduleCompile!K1)))))),ISTEXT(ScheduleCompile!#REF!)),"ENDTABLE",IF(ISERROR(IF(ScheduleCompile!K1="Off",0,IF(ScheduleCompile!K1="On",1,IF(ISNUMBER(ScheduleCompile!K1),ScheduleCompile!K1/1,IF(ISTEXT(ScheduleCompile!K1),IF(OR(ISNUMBER(FIND("5F",ScheduleCompile!K1)),ISNUMBER(FIND("0F",ScheduleCompile!K1)),ISNUMBER(FIND("8F",ScheduleCompile!K1)),ISNUMBER(FIND("1F",ScheduleCompile!K1)),ISNUMBER(FIND("2F",ScheduleCompile!K1)),ISNUMBER(FIND("3F",ScheduleCompile!K1)),ISNUMBER(FIND("6F",ScheduleCompile!K1)),ISNUMBER(FIND("7F",ScheduleCompile!K1)),ISNUMBER(FIND("9F",ScheduleCompile!K1)),ISNUMBER(FIND("4F",ScheduleCompile!K1))),VALUE(LEFT(ScheduleCompile!K1,FIND("F",ScheduleCompile!K1)-1)),ScheduleCompile!K1)))))),"",IF(ScheduleCompile!K1="Off",0,IF(ScheduleCompile!K1="On",1,IF(ISNUMBER(ScheduleCompile!K1),ScheduleCompile!K1/1,IF(ISTEXT(ScheduleCompile!K1),IF(OR(ISNUMBER(FIND("5F",ScheduleCompile!K1)),ISNUMBER(FIND("0F",ScheduleCompile!K1)),ISNUMBER(FIND("8F",ScheduleCompile!K1)),ISNUMBER(FIND("1F",ScheduleCompile!K1)),ISNUMBER(FIND("2F",ScheduleCompile!K1)),ISNUMBER(FIND("3F",ScheduleCompile!K1)),ISNUMBER(FIND("6F",ScheduleCompile!K1)),ISNUMBER(FIND("7F",ScheduleCompile!K1)),ISNUMBER(FIND("9F",ScheduleCompile!K1)),ISNUMBER(FIND("4F",ScheduleCompile!K1))),VALUE(LEFT(ScheduleCompile!K1,FIND("F",ScheduleCompile!K1)-1)),ScheduleCompile!K1)))))))</f>
        <v>0.2</v>
      </c>
      <c r="Q8" s="1">
        <f>IF(AND(ISERROR(IF(ScheduleCompile!L1="Off",0,IF(ScheduleCompile!L1="On",1,IF(ISNUMBER(ScheduleCompile!L1),ScheduleCompile!L1/1,IF(ISTEXT(ScheduleCompile!L1),IF(OR(ISNUMBER(FIND("5F",ScheduleCompile!L1)),ISNUMBER(FIND("0F",ScheduleCompile!L1)),ISNUMBER(FIND("8F",ScheduleCompile!L1)),ISNUMBER(FIND("1F",ScheduleCompile!L1)),ISNUMBER(FIND("2F",ScheduleCompile!L1)),ISNUMBER(FIND("3F",ScheduleCompile!L1)),ISNUMBER(FIND("6F",ScheduleCompile!L1)),ISNUMBER(FIND("7F",ScheduleCompile!L1)),ISNUMBER(FIND("9F",ScheduleCompile!L1)),ISNUMBER(FIND("4F",ScheduleCompile!L1))),VALUE(LEFT(ScheduleCompile!L1,FIND("F",ScheduleCompile!L1)-1)),ScheduleCompile!L1)))))),ISTEXT(ScheduleCompile!#REF!)),"ENDTABLE",IF(ISERROR(IF(ScheduleCompile!L1="Off",0,IF(ScheduleCompile!L1="On",1,IF(ISNUMBER(ScheduleCompile!L1),ScheduleCompile!L1/1,IF(ISTEXT(ScheduleCompile!L1),IF(OR(ISNUMBER(FIND("5F",ScheduleCompile!L1)),ISNUMBER(FIND("0F",ScheduleCompile!L1)),ISNUMBER(FIND("8F",ScheduleCompile!L1)),ISNUMBER(FIND("1F",ScheduleCompile!L1)),ISNUMBER(FIND("2F",ScheduleCompile!L1)),ISNUMBER(FIND("3F",ScheduleCompile!L1)),ISNUMBER(FIND("6F",ScheduleCompile!L1)),ISNUMBER(FIND("7F",ScheduleCompile!L1)),ISNUMBER(FIND("9F",ScheduleCompile!L1)),ISNUMBER(FIND("4F",ScheduleCompile!L1))),VALUE(LEFT(ScheduleCompile!L1,FIND("F",ScheduleCompile!L1)-1)),ScheduleCompile!L1)))))),"",IF(ScheduleCompile!L1="Off",0,IF(ScheduleCompile!L1="On",1,IF(ISNUMBER(ScheduleCompile!L1),ScheduleCompile!L1/1,IF(ISTEXT(ScheduleCompile!L1),IF(OR(ISNUMBER(FIND("5F",ScheduleCompile!L1)),ISNUMBER(FIND("0F",ScheduleCompile!L1)),ISNUMBER(FIND("8F",ScheduleCompile!L1)),ISNUMBER(FIND("1F",ScheduleCompile!L1)),ISNUMBER(FIND("2F",ScheduleCompile!L1)),ISNUMBER(FIND("3F",ScheduleCompile!L1)),ISNUMBER(FIND("6F",ScheduleCompile!L1)),ISNUMBER(FIND("7F",ScheduleCompile!L1)),ISNUMBER(FIND("9F",ScheduleCompile!L1)),ISNUMBER(FIND("4F",ScheduleCompile!L1))),VALUE(LEFT(ScheduleCompile!L1,FIND("F",ScheduleCompile!L1)-1)),ScheduleCompile!L1)))))))</f>
        <v>0.2</v>
      </c>
      <c r="R8" s="1">
        <f>IF(AND(ISERROR(IF(ScheduleCompile!M1="Off",0,IF(ScheduleCompile!M1="On",1,IF(ISNUMBER(ScheduleCompile!M1),ScheduleCompile!M1/1,IF(ISTEXT(ScheduleCompile!M1),IF(OR(ISNUMBER(FIND("5F",ScheduleCompile!M1)),ISNUMBER(FIND("0F",ScheduleCompile!M1)),ISNUMBER(FIND("8F",ScheduleCompile!M1)),ISNUMBER(FIND("1F",ScheduleCompile!M1)),ISNUMBER(FIND("2F",ScheduleCompile!M1)),ISNUMBER(FIND("3F",ScheduleCompile!M1)),ISNUMBER(FIND("6F",ScheduleCompile!M1)),ISNUMBER(FIND("7F",ScheduleCompile!M1)),ISNUMBER(FIND("9F",ScheduleCompile!M1)),ISNUMBER(FIND("4F",ScheduleCompile!M1))),VALUE(LEFT(ScheduleCompile!M1,FIND("F",ScheduleCompile!M1)-1)),ScheduleCompile!M1)))))),ISTEXT(ScheduleCompile!#REF!)),"ENDTABLE",IF(ISERROR(IF(ScheduleCompile!M1="Off",0,IF(ScheduleCompile!M1="On",1,IF(ISNUMBER(ScheduleCompile!M1),ScheduleCompile!M1/1,IF(ISTEXT(ScheduleCompile!M1),IF(OR(ISNUMBER(FIND("5F",ScheduleCompile!M1)),ISNUMBER(FIND("0F",ScheduleCompile!M1)),ISNUMBER(FIND("8F",ScheduleCompile!M1)),ISNUMBER(FIND("1F",ScheduleCompile!M1)),ISNUMBER(FIND("2F",ScheduleCompile!M1)),ISNUMBER(FIND("3F",ScheduleCompile!M1)),ISNUMBER(FIND("6F",ScheduleCompile!M1)),ISNUMBER(FIND("7F",ScheduleCompile!M1)),ISNUMBER(FIND("9F",ScheduleCompile!M1)),ISNUMBER(FIND("4F",ScheduleCompile!M1))),VALUE(LEFT(ScheduleCompile!M1,FIND("F",ScheduleCompile!M1)-1)),ScheduleCompile!M1)))))),"",IF(ScheduleCompile!M1="Off",0,IF(ScheduleCompile!M1="On",1,IF(ISNUMBER(ScheduleCompile!M1),ScheduleCompile!M1/1,IF(ISTEXT(ScheduleCompile!M1),IF(OR(ISNUMBER(FIND("5F",ScheduleCompile!M1)),ISNUMBER(FIND("0F",ScheduleCompile!M1)),ISNUMBER(FIND("8F",ScheduleCompile!M1)),ISNUMBER(FIND("1F",ScheduleCompile!M1)),ISNUMBER(FIND("2F",ScheduleCompile!M1)),ISNUMBER(FIND("3F",ScheduleCompile!M1)),ISNUMBER(FIND("6F",ScheduleCompile!M1)),ISNUMBER(FIND("7F",ScheduleCompile!M1)),ISNUMBER(FIND("9F",ScheduleCompile!M1)),ISNUMBER(FIND("4F",ScheduleCompile!M1))),VALUE(LEFT(ScheduleCompile!M1,FIND("F",ScheduleCompile!M1)-1)),ScheduleCompile!M1)))))))</f>
        <v>0.8</v>
      </c>
      <c r="S8" s="1">
        <f>IF(AND(ISERROR(IF(ScheduleCompile!N1="Off",0,IF(ScheduleCompile!N1="On",1,IF(ISNUMBER(ScheduleCompile!N1),ScheduleCompile!N1/1,IF(ISTEXT(ScheduleCompile!N1),IF(OR(ISNUMBER(FIND("5F",ScheduleCompile!N1)),ISNUMBER(FIND("0F",ScheduleCompile!N1)),ISNUMBER(FIND("8F",ScheduleCompile!N1)),ISNUMBER(FIND("1F",ScheduleCompile!N1)),ISNUMBER(FIND("2F",ScheduleCompile!N1)),ISNUMBER(FIND("3F",ScheduleCompile!N1)),ISNUMBER(FIND("6F",ScheduleCompile!N1)),ISNUMBER(FIND("7F",ScheduleCompile!N1)),ISNUMBER(FIND("9F",ScheduleCompile!N1)),ISNUMBER(FIND("4F",ScheduleCompile!N1))),VALUE(LEFT(ScheduleCompile!N1,FIND("F",ScheduleCompile!N1)-1)),ScheduleCompile!N1)))))),ISTEXT(ScheduleCompile!#REF!)),"ENDTABLE",IF(ISERROR(IF(ScheduleCompile!N1="Off",0,IF(ScheduleCompile!N1="On",1,IF(ISNUMBER(ScheduleCompile!N1),ScheduleCompile!N1/1,IF(ISTEXT(ScheduleCompile!N1),IF(OR(ISNUMBER(FIND("5F",ScheduleCompile!N1)),ISNUMBER(FIND("0F",ScheduleCompile!N1)),ISNUMBER(FIND("8F",ScheduleCompile!N1)),ISNUMBER(FIND("1F",ScheduleCompile!N1)),ISNUMBER(FIND("2F",ScheduleCompile!N1)),ISNUMBER(FIND("3F",ScheduleCompile!N1)),ISNUMBER(FIND("6F",ScheduleCompile!N1)),ISNUMBER(FIND("7F",ScheduleCompile!N1)),ISNUMBER(FIND("9F",ScheduleCompile!N1)),ISNUMBER(FIND("4F",ScheduleCompile!N1))),VALUE(LEFT(ScheduleCompile!N1,FIND("F",ScheduleCompile!N1)-1)),ScheduleCompile!N1)))))),"",IF(ScheduleCompile!N1="Off",0,IF(ScheduleCompile!N1="On",1,IF(ISNUMBER(ScheduleCompile!N1),ScheduleCompile!N1/1,IF(ISTEXT(ScheduleCompile!N1),IF(OR(ISNUMBER(FIND("5F",ScheduleCompile!N1)),ISNUMBER(FIND("0F",ScheduleCompile!N1)),ISNUMBER(FIND("8F",ScheduleCompile!N1)),ISNUMBER(FIND("1F",ScheduleCompile!N1)),ISNUMBER(FIND("2F",ScheduleCompile!N1)),ISNUMBER(FIND("3F",ScheduleCompile!N1)),ISNUMBER(FIND("6F",ScheduleCompile!N1)),ISNUMBER(FIND("7F",ScheduleCompile!N1)),ISNUMBER(FIND("9F",ScheduleCompile!N1)),ISNUMBER(FIND("4F",ScheduleCompile!N1))),VALUE(LEFT(ScheduleCompile!N1,FIND("F",ScheduleCompile!N1)-1)),ScheduleCompile!N1)))))))</f>
        <v>0.8</v>
      </c>
      <c r="T8" s="1">
        <f>IF(AND(ISERROR(IF(ScheduleCompile!O1="Off",0,IF(ScheduleCompile!O1="On",1,IF(ISNUMBER(ScheduleCompile!O1),ScheduleCompile!O1/1,IF(ISTEXT(ScheduleCompile!O1),IF(OR(ISNUMBER(FIND("5F",ScheduleCompile!O1)),ISNUMBER(FIND("0F",ScheduleCompile!O1)),ISNUMBER(FIND("8F",ScheduleCompile!O1)),ISNUMBER(FIND("1F",ScheduleCompile!O1)),ISNUMBER(FIND("2F",ScheduleCompile!O1)),ISNUMBER(FIND("3F",ScheduleCompile!O1)),ISNUMBER(FIND("6F",ScheduleCompile!O1)),ISNUMBER(FIND("7F",ScheduleCompile!O1)),ISNUMBER(FIND("9F",ScheduleCompile!O1)),ISNUMBER(FIND("4F",ScheduleCompile!O1))),VALUE(LEFT(ScheduleCompile!O1,FIND("F",ScheduleCompile!O1)-1)),ScheduleCompile!O1)))))),ISTEXT(ScheduleCompile!#REF!)),"ENDTABLE",IF(ISERROR(IF(ScheduleCompile!O1="Off",0,IF(ScheduleCompile!O1="On",1,IF(ISNUMBER(ScheduleCompile!O1),ScheduleCompile!O1/1,IF(ISTEXT(ScheduleCompile!O1),IF(OR(ISNUMBER(FIND("5F",ScheduleCompile!O1)),ISNUMBER(FIND("0F",ScheduleCompile!O1)),ISNUMBER(FIND("8F",ScheduleCompile!O1)),ISNUMBER(FIND("1F",ScheduleCompile!O1)),ISNUMBER(FIND("2F",ScheduleCompile!O1)),ISNUMBER(FIND("3F",ScheduleCompile!O1)),ISNUMBER(FIND("6F",ScheduleCompile!O1)),ISNUMBER(FIND("7F",ScheduleCompile!O1)),ISNUMBER(FIND("9F",ScheduleCompile!O1)),ISNUMBER(FIND("4F",ScheduleCompile!O1))),VALUE(LEFT(ScheduleCompile!O1,FIND("F",ScheduleCompile!O1)-1)),ScheduleCompile!O1)))))),"",IF(ScheduleCompile!O1="Off",0,IF(ScheduleCompile!O1="On",1,IF(ISNUMBER(ScheduleCompile!O1),ScheduleCompile!O1/1,IF(ISTEXT(ScheduleCompile!O1),IF(OR(ISNUMBER(FIND("5F",ScheduleCompile!O1)),ISNUMBER(FIND("0F",ScheduleCompile!O1)),ISNUMBER(FIND("8F",ScheduleCompile!O1)),ISNUMBER(FIND("1F",ScheduleCompile!O1)),ISNUMBER(FIND("2F",ScheduleCompile!O1)),ISNUMBER(FIND("3F",ScheduleCompile!O1)),ISNUMBER(FIND("6F",ScheduleCompile!O1)),ISNUMBER(FIND("7F",ScheduleCompile!O1)),ISNUMBER(FIND("9F",ScheduleCompile!O1)),ISNUMBER(FIND("4F",ScheduleCompile!O1))),VALUE(LEFT(ScheduleCompile!O1,FIND("F",ScheduleCompile!O1)-1)),ScheduleCompile!O1)))))))</f>
        <v>0.8</v>
      </c>
      <c r="U8" s="1">
        <f>IF(AND(ISERROR(IF(ScheduleCompile!P1="Off",0,IF(ScheduleCompile!P1="On",1,IF(ISNUMBER(ScheduleCompile!P1),ScheduleCompile!P1/1,IF(ISTEXT(ScheduleCompile!P1),IF(OR(ISNUMBER(FIND("5F",ScheduleCompile!P1)),ISNUMBER(FIND("0F",ScheduleCompile!P1)),ISNUMBER(FIND("8F",ScheduleCompile!P1)),ISNUMBER(FIND("1F",ScheduleCompile!P1)),ISNUMBER(FIND("2F",ScheduleCompile!P1)),ISNUMBER(FIND("3F",ScheduleCompile!P1)),ISNUMBER(FIND("6F",ScheduleCompile!P1)),ISNUMBER(FIND("7F",ScheduleCompile!P1)),ISNUMBER(FIND("9F",ScheduleCompile!P1)),ISNUMBER(FIND("4F",ScheduleCompile!P1))),VALUE(LEFT(ScheduleCompile!P1,FIND("F",ScheduleCompile!P1)-1)),ScheduleCompile!P1)))))),ISTEXT(ScheduleCompile!#REF!)),"ENDTABLE",IF(ISERROR(IF(ScheduleCompile!P1="Off",0,IF(ScheduleCompile!P1="On",1,IF(ISNUMBER(ScheduleCompile!P1),ScheduleCompile!P1/1,IF(ISTEXT(ScheduleCompile!P1),IF(OR(ISNUMBER(FIND("5F",ScheduleCompile!P1)),ISNUMBER(FIND("0F",ScheduleCompile!P1)),ISNUMBER(FIND("8F",ScheduleCompile!P1)),ISNUMBER(FIND("1F",ScheduleCompile!P1)),ISNUMBER(FIND("2F",ScheduleCompile!P1)),ISNUMBER(FIND("3F",ScheduleCompile!P1)),ISNUMBER(FIND("6F",ScheduleCompile!P1)),ISNUMBER(FIND("7F",ScheduleCompile!P1)),ISNUMBER(FIND("9F",ScheduleCompile!P1)),ISNUMBER(FIND("4F",ScheduleCompile!P1))),VALUE(LEFT(ScheduleCompile!P1,FIND("F",ScheduleCompile!P1)-1)),ScheduleCompile!P1)))))),"",IF(ScheduleCompile!P1="Off",0,IF(ScheduleCompile!P1="On",1,IF(ISNUMBER(ScheduleCompile!P1),ScheduleCompile!P1/1,IF(ISTEXT(ScheduleCompile!P1),IF(OR(ISNUMBER(FIND("5F",ScheduleCompile!P1)),ISNUMBER(FIND("0F",ScheduleCompile!P1)),ISNUMBER(FIND("8F",ScheduleCompile!P1)),ISNUMBER(FIND("1F",ScheduleCompile!P1)),ISNUMBER(FIND("2F",ScheduleCompile!P1)),ISNUMBER(FIND("3F",ScheduleCompile!P1)),ISNUMBER(FIND("6F",ScheduleCompile!P1)),ISNUMBER(FIND("7F",ScheduleCompile!P1)),ISNUMBER(FIND("9F",ScheduleCompile!P1)),ISNUMBER(FIND("4F",ScheduleCompile!P1))),VALUE(LEFT(ScheduleCompile!P1,FIND("F",ScheduleCompile!P1)-1)),ScheduleCompile!P1)))))))</f>
        <v>0.8</v>
      </c>
      <c r="V8" s="1">
        <f>IF(AND(ISERROR(IF(ScheduleCompile!Q1="Off",0,IF(ScheduleCompile!Q1="On",1,IF(ISNUMBER(ScheduleCompile!Q1),ScheduleCompile!Q1/1,IF(ISTEXT(ScheduleCompile!Q1),IF(OR(ISNUMBER(FIND("5F",ScheduleCompile!Q1)),ISNUMBER(FIND("0F",ScheduleCompile!Q1)),ISNUMBER(FIND("8F",ScheduleCompile!Q1)),ISNUMBER(FIND("1F",ScheduleCompile!Q1)),ISNUMBER(FIND("2F",ScheduleCompile!Q1)),ISNUMBER(FIND("3F",ScheduleCompile!Q1)),ISNUMBER(FIND("6F",ScheduleCompile!Q1)),ISNUMBER(FIND("7F",ScheduleCompile!Q1)),ISNUMBER(FIND("9F",ScheduleCompile!Q1)),ISNUMBER(FIND("4F",ScheduleCompile!Q1))),VALUE(LEFT(ScheduleCompile!Q1,FIND("F",ScheduleCompile!Q1)-1)),ScheduleCompile!Q1)))))),ISTEXT(ScheduleCompile!#REF!)),"ENDTABLE",IF(ISERROR(IF(ScheduleCompile!Q1="Off",0,IF(ScheduleCompile!Q1="On",1,IF(ISNUMBER(ScheduleCompile!Q1),ScheduleCompile!Q1/1,IF(ISTEXT(ScheduleCompile!Q1),IF(OR(ISNUMBER(FIND("5F",ScheduleCompile!Q1)),ISNUMBER(FIND("0F",ScheduleCompile!Q1)),ISNUMBER(FIND("8F",ScheduleCompile!Q1)),ISNUMBER(FIND("1F",ScheduleCompile!Q1)),ISNUMBER(FIND("2F",ScheduleCompile!Q1)),ISNUMBER(FIND("3F",ScheduleCompile!Q1)),ISNUMBER(FIND("6F",ScheduleCompile!Q1)),ISNUMBER(FIND("7F",ScheduleCompile!Q1)),ISNUMBER(FIND("9F",ScheduleCompile!Q1)),ISNUMBER(FIND("4F",ScheduleCompile!Q1))),VALUE(LEFT(ScheduleCompile!Q1,FIND("F",ScheduleCompile!Q1)-1)),ScheduleCompile!Q1)))))),"",IF(ScheduleCompile!Q1="Off",0,IF(ScheduleCompile!Q1="On",1,IF(ISNUMBER(ScheduleCompile!Q1),ScheduleCompile!Q1/1,IF(ISTEXT(ScheduleCompile!Q1),IF(OR(ISNUMBER(FIND("5F",ScheduleCompile!Q1)),ISNUMBER(FIND("0F",ScheduleCompile!Q1)),ISNUMBER(FIND("8F",ScheduleCompile!Q1)),ISNUMBER(FIND("1F",ScheduleCompile!Q1)),ISNUMBER(FIND("2F",ScheduleCompile!Q1)),ISNUMBER(FIND("3F",ScheduleCompile!Q1)),ISNUMBER(FIND("6F",ScheduleCompile!Q1)),ISNUMBER(FIND("7F",ScheduleCompile!Q1)),ISNUMBER(FIND("9F",ScheduleCompile!Q1)),ISNUMBER(FIND("4F",ScheduleCompile!Q1))),VALUE(LEFT(ScheduleCompile!Q1,FIND("F",ScheduleCompile!Q1)-1)),ScheduleCompile!Q1)))))))</f>
        <v>0.8</v>
      </c>
      <c r="W8" s="1">
        <f>IF(AND(ISERROR(IF(ScheduleCompile!R1="Off",0,IF(ScheduleCompile!R1="On",1,IF(ISNUMBER(ScheduleCompile!R1),ScheduleCompile!R1/1,IF(ISTEXT(ScheduleCompile!R1),IF(OR(ISNUMBER(FIND("5F",ScheduleCompile!R1)),ISNUMBER(FIND("0F",ScheduleCompile!R1)),ISNUMBER(FIND("8F",ScheduleCompile!R1)),ISNUMBER(FIND("1F",ScheduleCompile!R1)),ISNUMBER(FIND("2F",ScheduleCompile!R1)),ISNUMBER(FIND("3F",ScheduleCompile!R1)),ISNUMBER(FIND("6F",ScheduleCompile!R1)),ISNUMBER(FIND("7F",ScheduleCompile!R1)),ISNUMBER(FIND("9F",ScheduleCompile!R1)),ISNUMBER(FIND("4F",ScheduleCompile!R1))),VALUE(LEFT(ScheduleCompile!R1,FIND("F",ScheduleCompile!R1)-1)),ScheduleCompile!R1)))))),ISTEXT(ScheduleCompile!#REF!)),"ENDTABLE",IF(ISERROR(IF(ScheduleCompile!R1="Off",0,IF(ScheduleCompile!R1="On",1,IF(ISNUMBER(ScheduleCompile!R1),ScheduleCompile!R1/1,IF(ISTEXT(ScheduleCompile!R1),IF(OR(ISNUMBER(FIND("5F",ScheduleCompile!R1)),ISNUMBER(FIND("0F",ScheduleCompile!R1)),ISNUMBER(FIND("8F",ScheduleCompile!R1)),ISNUMBER(FIND("1F",ScheduleCompile!R1)),ISNUMBER(FIND("2F",ScheduleCompile!R1)),ISNUMBER(FIND("3F",ScheduleCompile!R1)),ISNUMBER(FIND("6F",ScheduleCompile!R1)),ISNUMBER(FIND("7F",ScheduleCompile!R1)),ISNUMBER(FIND("9F",ScheduleCompile!R1)),ISNUMBER(FIND("4F",ScheduleCompile!R1))),VALUE(LEFT(ScheduleCompile!R1,FIND("F",ScheduleCompile!R1)-1)),ScheduleCompile!R1)))))),"",IF(ScheduleCompile!R1="Off",0,IF(ScheduleCompile!R1="On",1,IF(ISNUMBER(ScheduleCompile!R1),ScheduleCompile!R1/1,IF(ISTEXT(ScheduleCompile!R1),IF(OR(ISNUMBER(FIND("5F",ScheduleCompile!R1)),ISNUMBER(FIND("0F",ScheduleCompile!R1)),ISNUMBER(FIND("8F",ScheduleCompile!R1)),ISNUMBER(FIND("1F",ScheduleCompile!R1)),ISNUMBER(FIND("2F",ScheduleCompile!R1)),ISNUMBER(FIND("3F",ScheduleCompile!R1)),ISNUMBER(FIND("6F",ScheduleCompile!R1)),ISNUMBER(FIND("7F",ScheduleCompile!R1)),ISNUMBER(FIND("9F",ScheduleCompile!R1)),ISNUMBER(FIND("4F",ScheduleCompile!R1))),VALUE(LEFT(ScheduleCompile!R1,FIND("F",ScheduleCompile!R1)-1)),ScheduleCompile!R1)))))))</f>
        <v>0.8</v>
      </c>
      <c r="X8" s="1">
        <f>IF(AND(ISERROR(IF(ScheduleCompile!S1="Off",0,IF(ScheduleCompile!S1="On",1,IF(ISNUMBER(ScheduleCompile!S1),ScheduleCompile!S1/1,IF(ISTEXT(ScheduleCompile!S1),IF(OR(ISNUMBER(FIND("5F",ScheduleCompile!S1)),ISNUMBER(FIND("0F",ScheduleCompile!S1)),ISNUMBER(FIND("8F",ScheduleCompile!S1)),ISNUMBER(FIND("1F",ScheduleCompile!S1)),ISNUMBER(FIND("2F",ScheduleCompile!S1)),ISNUMBER(FIND("3F",ScheduleCompile!S1)),ISNUMBER(FIND("6F",ScheduleCompile!S1)),ISNUMBER(FIND("7F",ScheduleCompile!S1)),ISNUMBER(FIND("9F",ScheduleCompile!S1)),ISNUMBER(FIND("4F",ScheduleCompile!S1))),VALUE(LEFT(ScheduleCompile!S1,FIND("F",ScheduleCompile!S1)-1)),ScheduleCompile!S1)))))),ISTEXT(ScheduleCompile!#REF!)),"ENDTABLE",IF(ISERROR(IF(ScheduleCompile!S1="Off",0,IF(ScheduleCompile!S1="On",1,IF(ISNUMBER(ScheduleCompile!S1),ScheduleCompile!S1/1,IF(ISTEXT(ScheduleCompile!S1),IF(OR(ISNUMBER(FIND("5F",ScheduleCompile!S1)),ISNUMBER(FIND("0F",ScheduleCompile!S1)),ISNUMBER(FIND("8F",ScheduleCompile!S1)),ISNUMBER(FIND("1F",ScheduleCompile!S1)),ISNUMBER(FIND("2F",ScheduleCompile!S1)),ISNUMBER(FIND("3F",ScheduleCompile!S1)),ISNUMBER(FIND("6F",ScheduleCompile!S1)),ISNUMBER(FIND("7F",ScheduleCompile!S1)),ISNUMBER(FIND("9F",ScheduleCompile!S1)),ISNUMBER(FIND("4F",ScheduleCompile!S1))),VALUE(LEFT(ScheduleCompile!S1,FIND("F",ScheduleCompile!S1)-1)),ScheduleCompile!S1)))))),"",IF(ScheduleCompile!S1="Off",0,IF(ScheduleCompile!S1="On",1,IF(ISNUMBER(ScheduleCompile!S1),ScheduleCompile!S1/1,IF(ISTEXT(ScheduleCompile!S1),IF(OR(ISNUMBER(FIND("5F",ScheduleCompile!S1)),ISNUMBER(FIND("0F",ScheduleCompile!S1)),ISNUMBER(FIND("8F",ScheduleCompile!S1)),ISNUMBER(FIND("1F",ScheduleCompile!S1)),ISNUMBER(FIND("2F",ScheduleCompile!S1)),ISNUMBER(FIND("3F",ScheduleCompile!S1)),ISNUMBER(FIND("6F",ScheduleCompile!S1)),ISNUMBER(FIND("7F",ScheduleCompile!S1)),ISNUMBER(FIND("9F",ScheduleCompile!S1)),ISNUMBER(FIND("4F",ScheduleCompile!S1))),VALUE(LEFT(ScheduleCompile!S1,FIND("F",ScheduleCompile!S1)-1)),ScheduleCompile!S1)))))))</f>
        <v>0.8</v>
      </c>
      <c r="Y8" s="1">
        <f>IF(AND(ISERROR(IF(ScheduleCompile!T1="Off",0,IF(ScheduleCompile!T1="On",1,IF(ISNUMBER(ScheduleCompile!T1),ScheduleCompile!T1/1,IF(ISTEXT(ScheduleCompile!T1),IF(OR(ISNUMBER(FIND("5F",ScheduleCompile!T1)),ISNUMBER(FIND("0F",ScheduleCompile!T1)),ISNUMBER(FIND("8F",ScheduleCompile!T1)),ISNUMBER(FIND("1F",ScheduleCompile!T1)),ISNUMBER(FIND("2F",ScheduleCompile!T1)),ISNUMBER(FIND("3F",ScheduleCompile!T1)),ISNUMBER(FIND("6F",ScheduleCompile!T1)),ISNUMBER(FIND("7F",ScheduleCompile!T1)),ISNUMBER(FIND("9F",ScheduleCompile!T1)),ISNUMBER(FIND("4F",ScheduleCompile!T1))),VALUE(LEFT(ScheduleCompile!T1,FIND("F",ScheduleCompile!T1)-1)),ScheduleCompile!T1)))))),ISTEXT(ScheduleCompile!#REF!)),"ENDTABLE",IF(ISERROR(IF(ScheduleCompile!T1="Off",0,IF(ScheduleCompile!T1="On",1,IF(ISNUMBER(ScheduleCompile!T1),ScheduleCompile!T1/1,IF(ISTEXT(ScheduleCompile!T1),IF(OR(ISNUMBER(FIND("5F",ScheduleCompile!T1)),ISNUMBER(FIND("0F",ScheduleCompile!T1)),ISNUMBER(FIND("8F",ScheduleCompile!T1)),ISNUMBER(FIND("1F",ScheduleCompile!T1)),ISNUMBER(FIND("2F",ScheduleCompile!T1)),ISNUMBER(FIND("3F",ScheduleCompile!T1)),ISNUMBER(FIND("6F",ScheduleCompile!T1)),ISNUMBER(FIND("7F",ScheduleCompile!T1)),ISNUMBER(FIND("9F",ScheduleCompile!T1)),ISNUMBER(FIND("4F",ScheduleCompile!T1))),VALUE(LEFT(ScheduleCompile!T1,FIND("F",ScheduleCompile!T1)-1)),ScheduleCompile!T1)))))),"",IF(ScheduleCompile!T1="Off",0,IF(ScheduleCompile!T1="On",1,IF(ISNUMBER(ScheduleCompile!T1),ScheduleCompile!T1/1,IF(ISTEXT(ScheduleCompile!T1),IF(OR(ISNUMBER(FIND("5F",ScheduleCompile!T1)),ISNUMBER(FIND("0F",ScheduleCompile!T1)),ISNUMBER(FIND("8F",ScheduleCompile!T1)),ISNUMBER(FIND("1F",ScheduleCompile!T1)),ISNUMBER(FIND("2F",ScheduleCompile!T1)),ISNUMBER(FIND("3F",ScheduleCompile!T1)),ISNUMBER(FIND("6F",ScheduleCompile!T1)),ISNUMBER(FIND("7F",ScheduleCompile!T1)),ISNUMBER(FIND("9F",ScheduleCompile!T1)),ISNUMBER(FIND("4F",ScheduleCompile!T1))),VALUE(LEFT(ScheduleCompile!T1,FIND("F",ScheduleCompile!T1)-1)),ScheduleCompile!T1)))))))</f>
        <v>0.2</v>
      </c>
      <c r="Z8" s="1">
        <f>IF(AND(ISERROR(IF(ScheduleCompile!U1="Off",0,IF(ScheduleCompile!U1="On",1,IF(ISNUMBER(ScheduleCompile!U1),ScheduleCompile!U1/1,IF(ISTEXT(ScheduleCompile!U1),IF(OR(ISNUMBER(FIND("5F",ScheduleCompile!U1)),ISNUMBER(FIND("0F",ScheduleCompile!U1)),ISNUMBER(FIND("8F",ScheduleCompile!U1)),ISNUMBER(FIND("1F",ScheduleCompile!U1)),ISNUMBER(FIND("2F",ScheduleCompile!U1)),ISNUMBER(FIND("3F",ScheduleCompile!U1)),ISNUMBER(FIND("6F",ScheduleCompile!U1)),ISNUMBER(FIND("7F",ScheduleCompile!U1)),ISNUMBER(FIND("9F",ScheduleCompile!U1)),ISNUMBER(FIND("4F",ScheduleCompile!U1))),VALUE(LEFT(ScheduleCompile!U1,FIND("F",ScheduleCompile!U1)-1)),ScheduleCompile!U1)))))),ISTEXT(ScheduleCompile!#REF!)),"ENDTABLE",IF(ISERROR(IF(ScheduleCompile!U1="Off",0,IF(ScheduleCompile!U1="On",1,IF(ISNUMBER(ScheduleCompile!U1),ScheduleCompile!U1/1,IF(ISTEXT(ScheduleCompile!U1),IF(OR(ISNUMBER(FIND("5F",ScheduleCompile!U1)),ISNUMBER(FIND("0F",ScheduleCompile!U1)),ISNUMBER(FIND("8F",ScheduleCompile!U1)),ISNUMBER(FIND("1F",ScheduleCompile!U1)),ISNUMBER(FIND("2F",ScheduleCompile!U1)),ISNUMBER(FIND("3F",ScheduleCompile!U1)),ISNUMBER(FIND("6F",ScheduleCompile!U1)),ISNUMBER(FIND("7F",ScheduleCompile!U1)),ISNUMBER(FIND("9F",ScheduleCompile!U1)),ISNUMBER(FIND("4F",ScheduleCompile!U1))),VALUE(LEFT(ScheduleCompile!U1,FIND("F",ScheduleCompile!U1)-1)),ScheduleCompile!U1)))))),"",IF(ScheduleCompile!U1="Off",0,IF(ScheduleCompile!U1="On",1,IF(ISNUMBER(ScheduleCompile!U1),ScheduleCompile!U1/1,IF(ISTEXT(ScheduleCompile!U1),IF(OR(ISNUMBER(FIND("5F",ScheduleCompile!U1)),ISNUMBER(FIND("0F",ScheduleCompile!U1)),ISNUMBER(FIND("8F",ScheduleCompile!U1)),ISNUMBER(FIND("1F",ScheduleCompile!U1)),ISNUMBER(FIND("2F",ScheduleCompile!U1)),ISNUMBER(FIND("3F",ScheduleCompile!U1)),ISNUMBER(FIND("6F",ScheduleCompile!U1)),ISNUMBER(FIND("7F",ScheduleCompile!U1)),ISNUMBER(FIND("9F",ScheduleCompile!U1)),ISNUMBER(FIND("4F",ScheduleCompile!U1))),VALUE(LEFT(ScheduleCompile!U1,FIND("F",ScheduleCompile!U1)-1)),ScheduleCompile!U1)))))))</f>
        <v>0.2</v>
      </c>
      <c r="AA8" s="1">
        <f>IF(AND(ISERROR(IF(ScheduleCompile!V1="Off",0,IF(ScheduleCompile!V1="On",1,IF(ISNUMBER(ScheduleCompile!V1),ScheduleCompile!V1/1,IF(ISTEXT(ScheduleCompile!V1),IF(OR(ISNUMBER(FIND("5F",ScheduleCompile!V1)),ISNUMBER(FIND("0F",ScheduleCompile!V1)),ISNUMBER(FIND("8F",ScheduleCompile!V1)),ISNUMBER(FIND("1F",ScheduleCompile!V1)),ISNUMBER(FIND("2F",ScheduleCompile!V1)),ISNUMBER(FIND("3F",ScheduleCompile!V1)),ISNUMBER(FIND("6F",ScheduleCompile!V1)),ISNUMBER(FIND("7F",ScheduleCompile!V1)),ISNUMBER(FIND("9F",ScheduleCompile!V1)),ISNUMBER(FIND("4F",ScheduleCompile!V1))),VALUE(LEFT(ScheduleCompile!V1,FIND("F",ScheduleCompile!V1)-1)),ScheduleCompile!V1)))))),ISTEXT(ScheduleCompile!#REF!)),"ENDTABLE",IF(ISERROR(IF(ScheduleCompile!V1="Off",0,IF(ScheduleCompile!V1="On",1,IF(ISNUMBER(ScheduleCompile!V1),ScheduleCompile!V1/1,IF(ISTEXT(ScheduleCompile!V1),IF(OR(ISNUMBER(FIND("5F",ScheduleCompile!V1)),ISNUMBER(FIND("0F",ScheduleCompile!V1)),ISNUMBER(FIND("8F",ScheduleCompile!V1)),ISNUMBER(FIND("1F",ScheduleCompile!V1)),ISNUMBER(FIND("2F",ScheduleCompile!V1)),ISNUMBER(FIND("3F",ScheduleCompile!V1)),ISNUMBER(FIND("6F",ScheduleCompile!V1)),ISNUMBER(FIND("7F",ScheduleCompile!V1)),ISNUMBER(FIND("9F",ScheduleCompile!V1)),ISNUMBER(FIND("4F",ScheduleCompile!V1))),VALUE(LEFT(ScheduleCompile!V1,FIND("F",ScheduleCompile!V1)-1)),ScheduleCompile!V1)))))),"",IF(ScheduleCompile!V1="Off",0,IF(ScheduleCompile!V1="On",1,IF(ISNUMBER(ScheduleCompile!V1),ScheduleCompile!V1/1,IF(ISTEXT(ScheduleCompile!V1),IF(OR(ISNUMBER(FIND("5F",ScheduleCompile!V1)),ISNUMBER(FIND("0F",ScheduleCompile!V1)),ISNUMBER(FIND("8F",ScheduleCompile!V1)),ISNUMBER(FIND("1F",ScheduleCompile!V1)),ISNUMBER(FIND("2F",ScheduleCompile!V1)),ISNUMBER(FIND("3F",ScheduleCompile!V1)),ISNUMBER(FIND("6F",ScheduleCompile!V1)),ISNUMBER(FIND("7F",ScheduleCompile!V1)),ISNUMBER(FIND("9F",ScheduleCompile!V1)),ISNUMBER(FIND("4F",ScheduleCompile!V1))),VALUE(LEFT(ScheduleCompile!V1,FIND("F",ScheduleCompile!V1)-1)),ScheduleCompile!V1)))))))</f>
        <v>0.2</v>
      </c>
      <c r="AB8" s="1">
        <f>IF(AND(ISERROR(IF(ScheduleCompile!W1="Off",0,IF(ScheduleCompile!W1="On",1,IF(ISNUMBER(ScheduleCompile!W1),ScheduleCompile!W1/1,IF(ISTEXT(ScheduleCompile!W1),IF(OR(ISNUMBER(FIND("5F",ScheduleCompile!W1)),ISNUMBER(FIND("0F",ScheduleCompile!W1)),ISNUMBER(FIND("8F",ScheduleCompile!W1)),ISNUMBER(FIND("1F",ScheduleCompile!W1)),ISNUMBER(FIND("2F",ScheduleCompile!W1)),ISNUMBER(FIND("3F",ScheduleCompile!W1)),ISNUMBER(FIND("6F",ScheduleCompile!W1)),ISNUMBER(FIND("7F",ScheduleCompile!W1)),ISNUMBER(FIND("9F",ScheduleCompile!W1)),ISNUMBER(FIND("4F",ScheduleCompile!W1))),VALUE(LEFT(ScheduleCompile!W1,FIND("F",ScheduleCompile!W1)-1)),ScheduleCompile!W1)))))),ISTEXT(ScheduleCompile!#REF!)),"ENDTABLE",IF(ISERROR(IF(ScheduleCompile!W1="Off",0,IF(ScheduleCompile!W1="On",1,IF(ISNUMBER(ScheduleCompile!W1),ScheduleCompile!W1/1,IF(ISTEXT(ScheduleCompile!W1),IF(OR(ISNUMBER(FIND("5F",ScheduleCompile!W1)),ISNUMBER(FIND("0F",ScheduleCompile!W1)),ISNUMBER(FIND("8F",ScheduleCompile!W1)),ISNUMBER(FIND("1F",ScheduleCompile!W1)),ISNUMBER(FIND("2F",ScheduleCompile!W1)),ISNUMBER(FIND("3F",ScheduleCompile!W1)),ISNUMBER(FIND("6F",ScheduleCompile!W1)),ISNUMBER(FIND("7F",ScheduleCompile!W1)),ISNUMBER(FIND("9F",ScheduleCompile!W1)),ISNUMBER(FIND("4F",ScheduleCompile!W1))),VALUE(LEFT(ScheduleCompile!W1,FIND("F",ScheduleCompile!W1)-1)),ScheduleCompile!W1)))))),"",IF(ScheduleCompile!W1="Off",0,IF(ScheduleCompile!W1="On",1,IF(ISNUMBER(ScheduleCompile!W1),ScheduleCompile!W1/1,IF(ISTEXT(ScheduleCompile!W1),IF(OR(ISNUMBER(FIND("5F",ScheduleCompile!W1)),ISNUMBER(FIND("0F",ScheduleCompile!W1)),ISNUMBER(FIND("8F",ScheduleCompile!W1)),ISNUMBER(FIND("1F",ScheduleCompile!W1)),ISNUMBER(FIND("2F",ScheduleCompile!W1)),ISNUMBER(FIND("3F",ScheduleCompile!W1)),ISNUMBER(FIND("6F",ScheduleCompile!W1)),ISNUMBER(FIND("7F",ScheduleCompile!W1)),ISNUMBER(FIND("9F",ScheduleCompile!W1)),ISNUMBER(FIND("4F",ScheduleCompile!W1))),VALUE(LEFT(ScheduleCompile!W1,FIND("F",ScheduleCompile!W1)-1)),ScheduleCompile!W1)))))))</f>
        <v>0.2</v>
      </c>
      <c r="AC8" s="1">
        <f>IF(AND(ISERROR(IF(ScheduleCompile!X1="Off",0,IF(ScheduleCompile!X1="On",1,IF(ISNUMBER(ScheduleCompile!X1),ScheduleCompile!X1/1,IF(ISTEXT(ScheduleCompile!X1),IF(OR(ISNUMBER(FIND("5F",ScheduleCompile!X1)),ISNUMBER(FIND("0F",ScheduleCompile!X1)),ISNUMBER(FIND("8F",ScheduleCompile!X1)),ISNUMBER(FIND("1F",ScheduleCompile!X1)),ISNUMBER(FIND("2F",ScheduleCompile!X1)),ISNUMBER(FIND("3F",ScheduleCompile!X1)),ISNUMBER(FIND("6F",ScheduleCompile!X1)),ISNUMBER(FIND("7F",ScheduleCompile!X1)),ISNUMBER(FIND("9F",ScheduleCompile!X1)),ISNUMBER(FIND("4F",ScheduleCompile!X1))),VALUE(LEFT(ScheduleCompile!X1,FIND("F",ScheduleCompile!X1)-1)),ScheduleCompile!X1)))))),ISTEXT(ScheduleCompile!#REF!)),"ENDTABLE",IF(ISERROR(IF(ScheduleCompile!X1="Off",0,IF(ScheduleCompile!X1="On",1,IF(ISNUMBER(ScheduleCompile!X1),ScheduleCompile!X1/1,IF(ISTEXT(ScheduleCompile!X1),IF(OR(ISNUMBER(FIND("5F",ScheduleCompile!X1)),ISNUMBER(FIND("0F",ScheduleCompile!X1)),ISNUMBER(FIND("8F",ScheduleCompile!X1)),ISNUMBER(FIND("1F",ScheduleCompile!X1)),ISNUMBER(FIND("2F",ScheduleCompile!X1)),ISNUMBER(FIND("3F",ScheduleCompile!X1)),ISNUMBER(FIND("6F",ScheduleCompile!X1)),ISNUMBER(FIND("7F",ScheduleCompile!X1)),ISNUMBER(FIND("9F",ScheduleCompile!X1)),ISNUMBER(FIND("4F",ScheduleCompile!X1))),VALUE(LEFT(ScheduleCompile!X1,FIND("F",ScheduleCompile!X1)-1)),ScheduleCompile!X1)))))),"",IF(ScheduleCompile!X1="Off",0,IF(ScheduleCompile!X1="On",1,IF(ISNUMBER(ScheduleCompile!X1),ScheduleCompile!X1/1,IF(ISTEXT(ScheduleCompile!X1),IF(OR(ISNUMBER(FIND("5F",ScheduleCompile!X1)),ISNUMBER(FIND("0F",ScheduleCompile!X1)),ISNUMBER(FIND("8F",ScheduleCompile!X1)),ISNUMBER(FIND("1F",ScheduleCompile!X1)),ISNUMBER(FIND("2F",ScheduleCompile!X1)),ISNUMBER(FIND("3F",ScheduleCompile!X1)),ISNUMBER(FIND("6F",ScheduleCompile!X1)),ISNUMBER(FIND("7F",ScheduleCompile!X1)),ISNUMBER(FIND("9F",ScheduleCompile!X1)),ISNUMBER(FIND("4F",ScheduleCompile!X1))),VALUE(LEFT(ScheduleCompile!X1,FIND("F",ScheduleCompile!X1)-1)),ScheduleCompile!X1)))))))</f>
        <v>0.1</v>
      </c>
      <c r="AD8" s="1">
        <f>IF(AND(ISERROR(IF(ScheduleCompile!Y1="Off",0,IF(ScheduleCompile!Y1="On",1,IF(ISNUMBER(ScheduleCompile!Y1),ScheduleCompile!Y1/1,IF(ISTEXT(ScheduleCompile!Y1),IF(OR(ISNUMBER(FIND("5F",ScheduleCompile!Y1)),ISNUMBER(FIND("0F",ScheduleCompile!Y1)),ISNUMBER(FIND("8F",ScheduleCompile!Y1)),ISNUMBER(FIND("1F",ScheduleCompile!Y1)),ISNUMBER(FIND("2F",ScheduleCompile!Y1)),ISNUMBER(FIND("3F",ScheduleCompile!Y1)),ISNUMBER(FIND("6F",ScheduleCompile!Y1)),ISNUMBER(FIND("7F",ScheduleCompile!Y1)),ISNUMBER(FIND("9F",ScheduleCompile!Y1)),ISNUMBER(FIND("4F",ScheduleCompile!Y1))),VALUE(LEFT(ScheduleCompile!Y1,FIND("F",ScheduleCompile!Y1)-1)),ScheduleCompile!Y1)))))),ISTEXT(ScheduleCompile!#REF!)),"ENDTABLE",IF(ISERROR(IF(ScheduleCompile!Y1="Off",0,IF(ScheduleCompile!Y1="On",1,IF(ISNUMBER(ScheduleCompile!Y1),ScheduleCompile!Y1/1,IF(ISTEXT(ScheduleCompile!Y1),IF(OR(ISNUMBER(FIND("5F",ScheduleCompile!Y1)),ISNUMBER(FIND("0F",ScheduleCompile!Y1)),ISNUMBER(FIND("8F",ScheduleCompile!Y1)),ISNUMBER(FIND("1F",ScheduleCompile!Y1)),ISNUMBER(FIND("2F",ScheduleCompile!Y1)),ISNUMBER(FIND("3F",ScheduleCompile!Y1)),ISNUMBER(FIND("6F",ScheduleCompile!Y1)),ISNUMBER(FIND("7F",ScheduleCompile!Y1)),ISNUMBER(FIND("9F",ScheduleCompile!Y1)),ISNUMBER(FIND("4F",ScheduleCompile!Y1))),VALUE(LEFT(ScheduleCompile!Y1,FIND("F",ScheduleCompile!Y1)-1)),ScheduleCompile!Y1)))))),"",IF(ScheduleCompile!Y1="Off",0,IF(ScheduleCompile!Y1="On",1,IF(ISNUMBER(ScheduleCompile!Y1),ScheduleCompile!Y1/1,IF(ISTEXT(ScheduleCompile!Y1),IF(OR(ISNUMBER(FIND("5F",ScheduleCompile!Y1)),ISNUMBER(FIND("0F",ScheduleCompile!Y1)),ISNUMBER(FIND("8F",ScheduleCompile!Y1)),ISNUMBER(FIND("1F",ScheduleCompile!Y1)),ISNUMBER(FIND("2F",ScheduleCompile!Y1)),ISNUMBER(FIND("3F",ScheduleCompile!Y1)),ISNUMBER(FIND("6F",ScheduleCompile!Y1)),ISNUMBER(FIND("7F",ScheduleCompile!Y1)),ISNUMBER(FIND("9F",ScheduleCompile!Y1)),ISNUMBER(FIND("4F",ScheduleCompile!Y1))),VALUE(LEFT(ScheduleCompile!Y1,FIND("F",ScheduleCompile!Y1)-1)),ScheduleCompile!Y1)))))))</f>
        <v>0</v>
      </c>
    </row>
    <row r="9" spans="1:30" x14ac:dyDescent="0.25">
      <c r="A9" t="str">
        <f t="shared" si="0"/>
        <v>SchDay "AssemblyOccupancySat"  Type = "Fraction" Hr = (0, 0, 0, 0, 0, 0, 0, 0, 0.2, 0.2, 0.2, 0.6, 0.6, 0.6, 0.6, 0.6, 0.6, 0.6, 0.6, 0.6, 0.6, 0.8, 0.1, 0) ..</v>
      </c>
      <c r="B9" s="1" t="s">
        <v>623</v>
      </c>
      <c r="C9" t="str">
        <f t="shared" si="1"/>
        <v xml:space="preserve">SchDay "AssemblyOccupancySat"  Type = "Fraction" Hr = </v>
      </c>
      <c r="D9" t="str">
        <f t="shared" si="2"/>
        <v>(0, 0, 0, 0, 0, 0, 0, 0, 0.2, 0.2, 0.2, 0.6, 0.6, 0.6, 0.6, 0.6, 0.6, 0.6, 0.6, 0.6, 0.6, 0.8, 0.1, 0) ..</v>
      </c>
      <c r="E9" s="30" t="str">
        <f>ScheduleCompile!A2</f>
        <v>AssemblyOccupancySat</v>
      </c>
      <c r="F9" t="str">
        <f t="shared" si="3"/>
        <v>Fraction</v>
      </c>
      <c r="G9" s="1">
        <f>IF(AND(ISERROR(IF(ScheduleCompile!B2="Off",0,IF(ScheduleCompile!B2="On",1,IF(ISNUMBER(ScheduleCompile!B2),ScheduleCompile!B2/1,IF(ISTEXT(ScheduleCompile!B2),IF(OR(ISNUMBER(FIND("5F",ScheduleCompile!B2)),ISNUMBER(FIND("0F",ScheduleCompile!B2)),ISNUMBER(FIND("8F",ScheduleCompile!B2)),ISNUMBER(FIND("1F",ScheduleCompile!B2)),ISNUMBER(FIND("2F",ScheduleCompile!B2)),ISNUMBER(FIND("3F",ScheduleCompile!B2)),ISNUMBER(FIND("6F",ScheduleCompile!B2)),ISNUMBER(FIND("7F",ScheduleCompile!B2)),ISNUMBER(FIND("9F",ScheduleCompile!B2)),ISNUMBER(FIND("4F",ScheduleCompile!B2))),VALUE(LEFT(ScheduleCompile!B2,FIND("F",ScheduleCompile!B2)-1)),ScheduleCompile!B2)))))),ISTEXT(ScheduleCompile!#REF!)),"ENDTABLE",IF(ISERROR(IF(ScheduleCompile!B2="Off",0,IF(ScheduleCompile!B2="On",1,IF(ISNUMBER(ScheduleCompile!B2),ScheduleCompile!B2/1,IF(ISTEXT(ScheduleCompile!B2),IF(OR(ISNUMBER(FIND("5F",ScheduleCompile!B2)),ISNUMBER(FIND("0F",ScheduleCompile!B2)),ISNUMBER(FIND("8F",ScheduleCompile!B2)),ISNUMBER(FIND("1F",ScheduleCompile!B2)),ISNUMBER(FIND("2F",ScheduleCompile!B2)),ISNUMBER(FIND("3F",ScheduleCompile!B2)),ISNUMBER(FIND("6F",ScheduleCompile!B2)),ISNUMBER(FIND("7F",ScheduleCompile!B2)),ISNUMBER(FIND("9F",ScheduleCompile!B2)),ISNUMBER(FIND("4F",ScheduleCompile!B2))),VALUE(LEFT(ScheduleCompile!B2,FIND("F",ScheduleCompile!B2)-1)),ScheduleCompile!B2)))))),"",IF(ScheduleCompile!B2="Off",0,IF(ScheduleCompile!B2="On",1,IF(ISNUMBER(ScheduleCompile!B2),ScheduleCompile!B2/1,IF(ISTEXT(ScheduleCompile!B2),IF(OR(ISNUMBER(FIND("5F",ScheduleCompile!B2)),ISNUMBER(FIND("0F",ScheduleCompile!B2)),ISNUMBER(FIND("8F",ScheduleCompile!B2)),ISNUMBER(FIND("1F",ScheduleCompile!B2)),ISNUMBER(FIND("2F",ScheduleCompile!B2)),ISNUMBER(FIND("3F",ScheduleCompile!B2)),ISNUMBER(FIND("6F",ScheduleCompile!B2)),ISNUMBER(FIND("7F",ScheduleCompile!B2)),ISNUMBER(FIND("9F",ScheduleCompile!B2)),ISNUMBER(FIND("4F",ScheduleCompile!B2))),VALUE(LEFT(ScheduleCompile!B2,FIND("F",ScheduleCompile!B2)-1)),ScheduleCompile!B2)))))))</f>
        <v>0</v>
      </c>
      <c r="H9" s="1">
        <f>IF(AND(ISERROR(IF(ScheduleCompile!C2="Off",0,IF(ScheduleCompile!C2="On",1,IF(ISNUMBER(ScheduleCompile!C2),ScheduleCompile!C2/1,IF(ISTEXT(ScheduleCompile!C2),IF(OR(ISNUMBER(FIND("5F",ScheduleCompile!C2)),ISNUMBER(FIND("0F",ScheduleCompile!C2)),ISNUMBER(FIND("8F",ScheduleCompile!C2)),ISNUMBER(FIND("1F",ScheduleCompile!C2)),ISNUMBER(FIND("2F",ScheduleCompile!C2)),ISNUMBER(FIND("3F",ScheduleCompile!C2)),ISNUMBER(FIND("6F",ScheduleCompile!C2)),ISNUMBER(FIND("7F",ScheduleCompile!C2)),ISNUMBER(FIND("9F",ScheduleCompile!C2)),ISNUMBER(FIND("4F",ScheduleCompile!C2))),VALUE(LEFT(ScheduleCompile!C2,FIND("F",ScheduleCompile!C2)-1)),ScheduleCompile!C2)))))),ISTEXT(ScheduleCompile!#REF!)),"ENDTABLE",IF(ISERROR(IF(ScheduleCompile!C2="Off",0,IF(ScheduleCompile!C2="On",1,IF(ISNUMBER(ScheduleCompile!C2),ScheduleCompile!C2/1,IF(ISTEXT(ScheduleCompile!C2),IF(OR(ISNUMBER(FIND("5F",ScheduleCompile!C2)),ISNUMBER(FIND("0F",ScheduleCompile!C2)),ISNUMBER(FIND("8F",ScheduleCompile!C2)),ISNUMBER(FIND("1F",ScheduleCompile!C2)),ISNUMBER(FIND("2F",ScheduleCompile!C2)),ISNUMBER(FIND("3F",ScheduleCompile!C2)),ISNUMBER(FIND("6F",ScheduleCompile!C2)),ISNUMBER(FIND("7F",ScheduleCompile!C2)),ISNUMBER(FIND("9F",ScheduleCompile!C2)),ISNUMBER(FIND("4F",ScheduleCompile!C2))),VALUE(LEFT(ScheduleCompile!C2,FIND("F",ScheduleCompile!C2)-1)),ScheduleCompile!C2)))))),"",IF(ScheduleCompile!C2="Off",0,IF(ScheduleCompile!C2="On",1,IF(ISNUMBER(ScheduleCompile!C2),ScheduleCompile!C2/1,IF(ISTEXT(ScheduleCompile!C2),IF(OR(ISNUMBER(FIND("5F",ScheduleCompile!C2)),ISNUMBER(FIND("0F",ScheduleCompile!C2)),ISNUMBER(FIND("8F",ScheduleCompile!C2)),ISNUMBER(FIND("1F",ScheduleCompile!C2)),ISNUMBER(FIND("2F",ScheduleCompile!C2)),ISNUMBER(FIND("3F",ScheduleCompile!C2)),ISNUMBER(FIND("6F",ScheduleCompile!C2)),ISNUMBER(FIND("7F",ScheduleCompile!C2)),ISNUMBER(FIND("9F",ScheduleCompile!C2)),ISNUMBER(FIND("4F",ScheduleCompile!C2))),VALUE(LEFT(ScheduleCompile!C2,FIND("F",ScheduleCompile!C2)-1)),ScheduleCompile!C2)))))))</f>
        <v>0</v>
      </c>
      <c r="I9" s="1">
        <f>IF(AND(ISERROR(IF(ScheduleCompile!D2="Off",0,IF(ScheduleCompile!D2="On",1,IF(ISNUMBER(ScheduleCompile!D2),ScheduleCompile!D2/1,IF(ISTEXT(ScheduleCompile!D2),IF(OR(ISNUMBER(FIND("5F",ScheduleCompile!D2)),ISNUMBER(FIND("0F",ScheduleCompile!D2)),ISNUMBER(FIND("8F",ScheduleCompile!D2)),ISNUMBER(FIND("1F",ScheduleCompile!D2)),ISNUMBER(FIND("2F",ScheduleCompile!D2)),ISNUMBER(FIND("3F",ScheduleCompile!D2)),ISNUMBER(FIND("6F",ScheduleCompile!D2)),ISNUMBER(FIND("7F",ScheduleCompile!D2)),ISNUMBER(FIND("9F",ScheduleCompile!D2)),ISNUMBER(FIND("4F",ScheduleCompile!D2))),VALUE(LEFT(ScheduleCompile!D2,FIND("F",ScheduleCompile!D2)-1)),ScheduleCompile!D2)))))),ISTEXT(ScheduleCompile!#REF!)),"ENDTABLE",IF(ISERROR(IF(ScheduleCompile!D2="Off",0,IF(ScheduleCompile!D2="On",1,IF(ISNUMBER(ScheduleCompile!D2),ScheduleCompile!D2/1,IF(ISTEXT(ScheduleCompile!D2),IF(OR(ISNUMBER(FIND("5F",ScheduleCompile!D2)),ISNUMBER(FIND("0F",ScheduleCompile!D2)),ISNUMBER(FIND("8F",ScheduleCompile!D2)),ISNUMBER(FIND("1F",ScheduleCompile!D2)),ISNUMBER(FIND("2F",ScheduleCompile!D2)),ISNUMBER(FIND("3F",ScheduleCompile!D2)),ISNUMBER(FIND("6F",ScheduleCompile!D2)),ISNUMBER(FIND("7F",ScheduleCompile!D2)),ISNUMBER(FIND("9F",ScheduleCompile!D2)),ISNUMBER(FIND("4F",ScheduleCompile!D2))),VALUE(LEFT(ScheduleCompile!D2,FIND("F",ScheduleCompile!D2)-1)),ScheduleCompile!D2)))))),"",IF(ScheduleCompile!D2="Off",0,IF(ScheduleCompile!D2="On",1,IF(ISNUMBER(ScheduleCompile!D2),ScheduleCompile!D2/1,IF(ISTEXT(ScheduleCompile!D2),IF(OR(ISNUMBER(FIND("5F",ScheduleCompile!D2)),ISNUMBER(FIND("0F",ScheduleCompile!D2)),ISNUMBER(FIND("8F",ScheduleCompile!D2)),ISNUMBER(FIND("1F",ScheduleCompile!D2)),ISNUMBER(FIND("2F",ScheduleCompile!D2)),ISNUMBER(FIND("3F",ScheduleCompile!D2)),ISNUMBER(FIND("6F",ScheduleCompile!D2)),ISNUMBER(FIND("7F",ScheduleCompile!D2)),ISNUMBER(FIND("9F",ScheduleCompile!D2)),ISNUMBER(FIND("4F",ScheduleCompile!D2))),VALUE(LEFT(ScheduleCompile!D2,FIND("F",ScheduleCompile!D2)-1)),ScheduleCompile!D2)))))))</f>
        <v>0</v>
      </c>
      <c r="J9" s="1">
        <f>IF(AND(ISERROR(IF(ScheduleCompile!E2="Off",0,IF(ScheduleCompile!E2="On",1,IF(ISNUMBER(ScheduleCompile!E2),ScheduleCompile!E2/1,IF(ISTEXT(ScheduleCompile!E2),IF(OR(ISNUMBER(FIND("5F",ScheduleCompile!E2)),ISNUMBER(FIND("0F",ScheduleCompile!E2)),ISNUMBER(FIND("8F",ScheduleCompile!E2)),ISNUMBER(FIND("1F",ScheduleCompile!E2)),ISNUMBER(FIND("2F",ScheduleCompile!E2)),ISNUMBER(FIND("3F",ScheduleCompile!E2)),ISNUMBER(FIND("6F",ScheduleCompile!E2)),ISNUMBER(FIND("7F",ScheduleCompile!E2)),ISNUMBER(FIND("9F",ScheduleCompile!E2)),ISNUMBER(FIND("4F",ScheduleCompile!E2))),VALUE(LEFT(ScheduleCompile!E2,FIND("F",ScheduleCompile!E2)-1)),ScheduleCompile!E2)))))),ISTEXT(ScheduleCompile!#REF!)),"ENDTABLE",IF(ISERROR(IF(ScheduleCompile!E2="Off",0,IF(ScheduleCompile!E2="On",1,IF(ISNUMBER(ScheduleCompile!E2),ScheduleCompile!E2/1,IF(ISTEXT(ScheduleCompile!E2),IF(OR(ISNUMBER(FIND("5F",ScheduleCompile!E2)),ISNUMBER(FIND("0F",ScheduleCompile!E2)),ISNUMBER(FIND("8F",ScheduleCompile!E2)),ISNUMBER(FIND("1F",ScheduleCompile!E2)),ISNUMBER(FIND("2F",ScheduleCompile!E2)),ISNUMBER(FIND("3F",ScheduleCompile!E2)),ISNUMBER(FIND("6F",ScheduleCompile!E2)),ISNUMBER(FIND("7F",ScheduleCompile!E2)),ISNUMBER(FIND("9F",ScheduleCompile!E2)),ISNUMBER(FIND("4F",ScheduleCompile!E2))),VALUE(LEFT(ScheduleCompile!E2,FIND("F",ScheduleCompile!E2)-1)),ScheduleCompile!E2)))))),"",IF(ScheduleCompile!E2="Off",0,IF(ScheduleCompile!E2="On",1,IF(ISNUMBER(ScheduleCompile!E2),ScheduleCompile!E2/1,IF(ISTEXT(ScheduleCompile!E2),IF(OR(ISNUMBER(FIND("5F",ScheduleCompile!E2)),ISNUMBER(FIND("0F",ScheduleCompile!E2)),ISNUMBER(FIND("8F",ScheduleCompile!E2)),ISNUMBER(FIND("1F",ScheduleCompile!E2)),ISNUMBER(FIND("2F",ScheduleCompile!E2)),ISNUMBER(FIND("3F",ScheduleCompile!E2)),ISNUMBER(FIND("6F",ScheduleCompile!E2)),ISNUMBER(FIND("7F",ScheduleCompile!E2)),ISNUMBER(FIND("9F",ScheduleCompile!E2)),ISNUMBER(FIND("4F",ScheduleCompile!E2))),VALUE(LEFT(ScheduleCompile!E2,FIND("F",ScheduleCompile!E2)-1)),ScheduleCompile!E2)))))))</f>
        <v>0</v>
      </c>
      <c r="K9" s="1">
        <f>IF(AND(ISERROR(IF(ScheduleCompile!F2="Off",0,IF(ScheduleCompile!F2="On",1,IF(ISNUMBER(ScheduleCompile!F2),ScheduleCompile!F2/1,IF(ISTEXT(ScheduleCompile!F2),IF(OR(ISNUMBER(FIND("5F",ScheduleCompile!F2)),ISNUMBER(FIND("0F",ScheduleCompile!F2)),ISNUMBER(FIND("8F",ScheduleCompile!F2)),ISNUMBER(FIND("1F",ScheduleCompile!F2)),ISNUMBER(FIND("2F",ScheduleCompile!F2)),ISNUMBER(FIND("3F",ScheduleCompile!F2)),ISNUMBER(FIND("6F",ScheduleCompile!F2)),ISNUMBER(FIND("7F",ScheduleCompile!F2)),ISNUMBER(FIND("9F",ScheduleCompile!F2)),ISNUMBER(FIND("4F",ScheduleCompile!F2))),VALUE(LEFT(ScheduleCompile!F2,FIND("F",ScheduleCompile!F2)-1)),ScheduleCompile!F2)))))),ISTEXT(ScheduleCompile!#REF!)),"ENDTABLE",IF(ISERROR(IF(ScheduleCompile!F2="Off",0,IF(ScheduleCompile!F2="On",1,IF(ISNUMBER(ScheduleCompile!F2),ScheduleCompile!F2/1,IF(ISTEXT(ScheduleCompile!F2),IF(OR(ISNUMBER(FIND("5F",ScheduleCompile!F2)),ISNUMBER(FIND("0F",ScheduleCompile!F2)),ISNUMBER(FIND("8F",ScheduleCompile!F2)),ISNUMBER(FIND("1F",ScheduleCompile!F2)),ISNUMBER(FIND("2F",ScheduleCompile!F2)),ISNUMBER(FIND("3F",ScheduleCompile!F2)),ISNUMBER(FIND("6F",ScheduleCompile!F2)),ISNUMBER(FIND("7F",ScheduleCompile!F2)),ISNUMBER(FIND("9F",ScheduleCompile!F2)),ISNUMBER(FIND("4F",ScheduleCompile!F2))),VALUE(LEFT(ScheduleCompile!F2,FIND("F",ScheduleCompile!F2)-1)),ScheduleCompile!F2)))))),"",IF(ScheduleCompile!F2="Off",0,IF(ScheduleCompile!F2="On",1,IF(ISNUMBER(ScheduleCompile!F2),ScheduleCompile!F2/1,IF(ISTEXT(ScheduleCompile!F2),IF(OR(ISNUMBER(FIND("5F",ScheduleCompile!F2)),ISNUMBER(FIND("0F",ScheduleCompile!F2)),ISNUMBER(FIND("8F",ScheduleCompile!F2)),ISNUMBER(FIND("1F",ScheduleCompile!F2)),ISNUMBER(FIND("2F",ScheduleCompile!F2)),ISNUMBER(FIND("3F",ScheduleCompile!F2)),ISNUMBER(FIND("6F",ScheduleCompile!F2)),ISNUMBER(FIND("7F",ScheduleCompile!F2)),ISNUMBER(FIND("9F",ScheduleCompile!F2)),ISNUMBER(FIND("4F",ScheduleCompile!F2))),VALUE(LEFT(ScheduleCompile!F2,FIND("F",ScheduleCompile!F2)-1)),ScheduleCompile!F2)))))))</f>
        <v>0</v>
      </c>
      <c r="L9" s="1">
        <f>IF(AND(ISERROR(IF(ScheduleCompile!G2="Off",0,IF(ScheduleCompile!G2="On",1,IF(ISNUMBER(ScheduleCompile!G2),ScheduleCompile!G2/1,IF(ISTEXT(ScheduleCompile!G2),IF(OR(ISNUMBER(FIND("5F",ScheduleCompile!G2)),ISNUMBER(FIND("0F",ScheduleCompile!G2)),ISNUMBER(FIND("8F",ScheduleCompile!G2)),ISNUMBER(FIND("1F",ScheduleCompile!G2)),ISNUMBER(FIND("2F",ScheduleCompile!G2)),ISNUMBER(FIND("3F",ScheduleCompile!G2)),ISNUMBER(FIND("6F",ScheduleCompile!G2)),ISNUMBER(FIND("7F",ScheduleCompile!G2)),ISNUMBER(FIND("9F",ScheduleCompile!G2)),ISNUMBER(FIND("4F",ScheduleCompile!G2))),VALUE(LEFT(ScheduleCompile!G2,FIND("F",ScheduleCompile!G2)-1)),ScheduleCompile!G2)))))),ISTEXT(ScheduleCompile!#REF!)),"ENDTABLE",IF(ISERROR(IF(ScheduleCompile!G2="Off",0,IF(ScheduleCompile!G2="On",1,IF(ISNUMBER(ScheduleCompile!G2),ScheduleCompile!G2/1,IF(ISTEXT(ScheduleCompile!G2),IF(OR(ISNUMBER(FIND("5F",ScheduleCompile!G2)),ISNUMBER(FIND("0F",ScheduleCompile!G2)),ISNUMBER(FIND("8F",ScheduleCompile!G2)),ISNUMBER(FIND("1F",ScheduleCompile!G2)),ISNUMBER(FIND("2F",ScheduleCompile!G2)),ISNUMBER(FIND("3F",ScheduleCompile!G2)),ISNUMBER(FIND("6F",ScheduleCompile!G2)),ISNUMBER(FIND("7F",ScheduleCompile!G2)),ISNUMBER(FIND("9F",ScheduleCompile!G2)),ISNUMBER(FIND("4F",ScheduleCompile!G2))),VALUE(LEFT(ScheduleCompile!G2,FIND("F",ScheduleCompile!G2)-1)),ScheduleCompile!G2)))))),"",IF(ScheduleCompile!G2="Off",0,IF(ScheduleCompile!G2="On",1,IF(ISNUMBER(ScheduleCompile!G2),ScheduleCompile!G2/1,IF(ISTEXT(ScheduleCompile!G2),IF(OR(ISNUMBER(FIND("5F",ScheduleCompile!G2)),ISNUMBER(FIND("0F",ScheduleCompile!G2)),ISNUMBER(FIND("8F",ScheduleCompile!G2)),ISNUMBER(FIND("1F",ScheduleCompile!G2)),ISNUMBER(FIND("2F",ScheduleCompile!G2)),ISNUMBER(FIND("3F",ScheduleCompile!G2)),ISNUMBER(FIND("6F",ScheduleCompile!G2)),ISNUMBER(FIND("7F",ScheduleCompile!G2)),ISNUMBER(FIND("9F",ScheduleCompile!G2)),ISNUMBER(FIND("4F",ScheduleCompile!G2))),VALUE(LEFT(ScheduleCompile!G2,FIND("F",ScheduleCompile!G2)-1)),ScheduleCompile!G2)))))))</f>
        <v>0</v>
      </c>
      <c r="M9" s="1">
        <f>IF(AND(ISERROR(IF(ScheduleCompile!H2="Off",0,IF(ScheduleCompile!H2="On",1,IF(ISNUMBER(ScheduleCompile!H2),ScheduleCompile!H2/1,IF(ISTEXT(ScheduleCompile!H2),IF(OR(ISNUMBER(FIND("5F",ScheduleCompile!H2)),ISNUMBER(FIND("0F",ScheduleCompile!H2)),ISNUMBER(FIND("8F",ScheduleCompile!H2)),ISNUMBER(FIND("1F",ScheduleCompile!H2)),ISNUMBER(FIND("2F",ScheduleCompile!H2)),ISNUMBER(FIND("3F",ScheduleCompile!H2)),ISNUMBER(FIND("6F",ScheduleCompile!H2)),ISNUMBER(FIND("7F",ScheduleCompile!H2)),ISNUMBER(FIND("9F",ScheduleCompile!H2)),ISNUMBER(FIND("4F",ScheduleCompile!H2))),VALUE(LEFT(ScheduleCompile!H2,FIND("F",ScheduleCompile!H2)-1)),ScheduleCompile!H2)))))),ISTEXT(ScheduleCompile!#REF!)),"ENDTABLE",IF(ISERROR(IF(ScheduleCompile!H2="Off",0,IF(ScheduleCompile!H2="On",1,IF(ISNUMBER(ScheduleCompile!H2),ScheduleCompile!H2/1,IF(ISTEXT(ScheduleCompile!H2),IF(OR(ISNUMBER(FIND("5F",ScheduleCompile!H2)),ISNUMBER(FIND("0F",ScheduleCompile!H2)),ISNUMBER(FIND("8F",ScheduleCompile!H2)),ISNUMBER(FIND("1F",ScheduleCompile!H2)),ISNUMBER(FIND("2F",ScheduleCompile!H2)),ISNUMBER(FIND("3F",ScheduleCompile!H2)),ISNUMBER(FIND("6F",ScheduleCompile!H2)),ISNUMBER(FIND("7F",ScheduleCompile!H2)),ISNUMBER(FIND("9F",ScheduleCompile!H2)),ISNUMBER(FIND("4F",ScheduleCompile!H2))),VALUE(LEFT(ScheduleCompile!H2,FIND("F",ScheduleCompile!H2)-1)),ScheduleCompile!H2)))))),"",IF(ScheduleCompile!H2="Off",0,IF(ScheduleCompile!H2="On",1,IF(ISNUMBER(ScheduleCompile!H2),ScheduleCompile!H2/1,IF(ISTEXT(ScheduleCompile!H2),IF(OR(ISNUMBER(FIND("5F",ScheduleCompile!H2)),ISNUMBER(FIND("0F",ScheduleCompile!H2)),ISNUMBER(FIND("8F",ScheduleCompile!H2)),ISNUMBER(FIND("1F",ScheduleCompile!H2)),ISNUMBER(FIND("2F",ScheduleCompile!H2)),ISNUMBER(FIND("3F",ScheduleCompile!H2)),ISNUMBER(FIND("6F",ScheduleCompile!H2)),ISNUMBER(FIND("7F",ScheduleCompile!H2)),ISNUMBER(FIND("9F",ScheduleCompile!H2)),ISNUMBER(FIND("4F",ScheduleCompile!H2))),VALUE(LEFT(ScheduleCompile!H2,FIND("F",ScheduleCompile!H2)-1)),ScheduleCompile!H2)))))))</f>
        <v>0</v>
      </c>
      <c r="N9" s="1">
        <f>IF(AND(ISERROR(IF(ScheduleCompile!I2="Off",0,IF(ScheduleCompile!I2="On",1,IF(ISNUMBER(ScheduleCompile!I2),ScheduleCompile!I2/1,IF(ISTEXT(ScheduleCompile!I2),IF(OR(ISNUMBER(FIND("5F",ScheduleCompile!I2)),ISNUMBER(FIND("0F",ScheduleCompile!I2)),ISNUMBER(FIND("8F",ScheduleCompile!I2)),ISNUMBER(FIND("1F",ScheduleCompile!I2)),ISNUMBER(FIND("2F",ScheduleCompile!I2)),ISNUMBER(FIND("3F",ScheduleCompile!I2)),ISNUMBER(FIND("6F",ScheduleCompile!I2)),ISNUMBER(FIND("7F",ScheduleCompile!I2)),ISNUMBER(FIND("9F",ScheduleCompile!I2)),ISNUMBER(FIND("4F",ScheduleCompile!I2))),VALUE(LEFT(ScheduleCompile!I2,FIND("F",ScheduleCompile!I2)-1)),ScheduleCompile!I2)))))),ISTEXT(ScheduleCompile!#REF!)),"ENDTABLE",IF(ISERROR(IF(ScheduleCompile!I2="Off",0,IF(ScheduleCompile!I2="On",1,IF(ISNUMBER(ScheduleCompile!I2),ScheduleCompile!I2/1,IF(ISTEXT(ScheduleCompile!I2),IF(OR(ISNUMBER(FIND("5F",ScheduleCompile!I2)),ISNUMBER(FIND("0F",ScheduleCompile!I2)),ISNUMBER(FIND("8F",ScheduleCompile!I2)),ISNUMBER(FIND("1F",ScheduleCompile!I2)),ISNUMBER(FIND("2F",ScheduleCompile!I2)),ISNUMBER(FIND("3F",ScheduleCompile!I2)),ISNUMBER(FIND("6F",ScheduleCompile!I2)),ISNUMBER(FIND("7F",ScheduleCompile!I2)),ISNUMBER(FIND("9F",ScheduleCompile!I2)),ISNUMBER(FIND("4F",ScheduleCompile!I2))),VALUE(LEFT(ScheduleCompile!I2,FIND("F",ScheduleCompile!I2)-1)),ScheduleCompile!I2)))))),"",IF(ScheduleCompile!I2="Off",0,IF(ScheduleCompile!I2="On",1,IF(ISNUMBER(ScheduleCompile!I2),ScheduleCompile!I2/1,IF(ISTEXT(ScheduleCompile!I2),IF(OR(ISNUMBER(FIND("5F",ScheduleCompile!I2)),ISNUMBER(FIND("0F",ScheduleCompile!I2)),ISNUMBER(FIND("8F",ScheduleCompile!I2)),ISNUMBER(FIND("1F",ScheduleCompile!I2)),ISNUMBER(FIND("2F",ScheduleCompile!I2)),ISNUMBER(FIND("3F",ScheduleCompile!I2)),ISNUMBER(FIND("6F",ScheduleCompile!I2)),ISNUMBER(FIND("7F",ScheduleCompile!I2)),ISNUMBER(FIND("9F",ScheduleCompile!I2)),ISNUMBER(FIND("4F",ScheduleCompile!I2))),VALUE(LEFT(ScheduleCompile!I2,FIND("F",ScheduleCompile!I2)-1)),ScheduleCompile!I2)))))))</f>
        <v>0</v>
      </c>
      <c r="O9" s="1">
        <f>IF(AND(ISERROR(IF(ScheduleCompile!J2="Off",0,IF(ScheduleCompile!J2="On",1,IF(ISNUMBER(ScheduleCompile!J2),ScheduleCompile!J2/1,IF(ISTEXT(ScheduleCompile!J2),IF(OR(ISNUMBER(FIND("5F",ScheduleCompile!J2)),ISNUMBER(FIND("0F",ScheduleCompile!J2)),ISNUMBER(FIND("8F",ScheduleCompile!J2)),ISNUMBER(FIND("1F",ScheduleCompile!J2)),ISNUMBER(FIND("2F",ScheduleCompile!J2)),ISNUMBER(FIND("3F",ScheduleCompile!J2)),ISNUMBER(FIND("6F",ScheduleCompile!J2)),ISNUMBER(FIND("7F",ScheduleCompile!J2)),ISNUMBER(FIND("9F",ScheduleCompile!J2)),ISNUMBER(FIND("4F",ScheduleCompile!J2))),VALUE(LEFT(ScheduleCompile!J2,FIND("F",ScheduleCompile!J2)-1)),ScheduleCompile!J2)))))),ISTEXT(ScheduleCompile!#REF!)),"ENDTABLE",IF(ISERROR(IF(ScheduleCompile!J2="Off",0,IF(ScheduleCompile!J2="On",1,IF(ISNUMBER(ScheduleCompile!J2),ScheduleCompile!J2/1,IF(ISTEXT(ScheduleCompile!J2),IF(OR(ISNUMBER(FIND("5F",ScheduleCompile!J2)),ISNUMBER(FIND("0F",ScheduleCompile!J2)),ISNUMBER(FIND("8F",ScheduleCompile!J2)),ISNUMBER(FIND("1F",ScheduleCompile!J2)),ISNUMBER(FIND("2F",ScheduleCompile!J2)),ISNUMBER(FIND("3F",ScheduleCompile!J2)),ISNUMBER(FIND("6F",ScheduleCompile!J2)),ISNUMBER(FIND("7F",ScheduleCompile!J2)),ISNUMBER(FIND("9F",ScheduleCompile!J2)),ISNUMBER(FIND("4F",ScheduleCompile!J2))),VALUE(LEFT(ScheduleCompile!J2,FIND("F",ScheduleCompile!J2)-1)),ScheduleCompile!J2)))))),"",IF(ScheduleCompile!J2="Off",0,IF(ScheduleCompile!J2="On",1,IF(ISNUMBER(ScheduleCompile!J2),ScheduleCompile!J2/1,IF(ISTEXT(ScheduleCompile!J2),IF(OR(ISNUMBER(FIND("5F",ScheduleCompile!J2)),ISNUMBER(FIND("0F",ScheduleCompile!J2)),ISNUMBER(FIND("8F",ScheduleCompile!J2)),ISNUMBER(FIND("1F",ScheduleCompile!J2)),ISNUMBER(FIND("2F",ScheduleCompile!J2)),ISNUMBER(FIND("3F",ScheduleCompile!J2)),ISNUMBER(FIND("6F",ScheduleCompile!J2)),ISNUMBER(FIND("7F",ScheduleCompile!J2)),ISNUMBER(FIND("9F",ScheduleCompile!J2)),ISNUMBER(FIND("4F",ScheduleCompile!J2))),VALUE(LEFT(ScheduleCompile!J2,FIND("F",ScheduleCompile!J2)-1)),ScheduleCompile!J2)))))))</f>
        <v>0.2</v>
      </c>
      <c r="P9" s="1">
        <f>IF(AND(ISERROR(IF(ScheduleCompile!K2="Off",0,IF(ScheduleCompile!K2="On",1,IF(ISNUMBER(ScheduleCompile!K2),ScheduleCompile!K2/1,IF(ISTEXT(ScheduleCompile!K2),IF(OR(ISNUMBER(FIND("5F",ScheduleCompile!K2)),ISNUMBER(FIND("0F",ScheduleCompile!K2)),ISNUMBER(FIND("8F",ScheduleCompile!K2)),ISNUMBER(FIND("1F",ScheduleCompile!K2)),ISNUMBER(FIND("2F",ScheduleCompile!K2)),ISNUMBER(FIND("3F",ScheduleCompile!K2)),ISNUMBER(FIND("6F",ScheduleCompile!K2)),ISNUMBER(FIND("7F",ScheduleCompile!K2)),ISNUMBER(FIND("9F",ScheduleCompile!K2)),ISNUMBER(FIND("4F",ScheduleCompile!K2))),VALUE(LEFT(ScheduleCompile!K2,FIND("F",ScheduleCompile!K2)-1)),ScheduleCompile!K2)))))),ISTEXT(ScheduleCompile!#REF!)),"ENDTABLE",IF(ISERROR(IF(ScheduleCompile!K2="Off",0,IF(ScheduleCompile!K2="On",1,IF(ISNUMBER(ScheduleCompile!K2),ScheduleCompile!K2/1,IF(ISTEXT(ScheduleCompile!K2),IF(OR(ISNUMBER(FIND("5F",ScheduleCompile!K2)),ISNUMBER(FIND("0F",ScheduleCompile!K2)),ISNUMBER(FIND("8F",ScheduleCompile!K2)),ISNUMBER(FIND("1F",ScheduleCompile!K2)),ISNUMBER(FIND("2F",ScheduleCompile!K2)),ISNUMBER(FIND("3F",ScheduleCompile!K2)),ISNUMBER(FIND("6F",ScheduleCompile!K2)),ISNUMBER(FIND("7F",ScheduleCompile!K2)),ISNUMBER(FIND("9F",ScheduleCompile!K2)),ISNUMBER(FIND("4F",ScheduleCompile!K2))),VALUE(LEFT(ScheduleCompile!K2,FIND("F",ScheduleCompile!K2)-1)),ScheduleCompile!K2)))))),"",IF(ScheduleCompile!K2="Off",0,IF(ScheduleCompile!K2="On",1,IF(ISNUMBER(ScheduleCompile!K2),ScheduleCompile!K2/1,IF(ISTEXT(ScheduleCompile!K2),IF(OR(ISNUMBER(FIND("5F",ScheduleCompile!K2)),ISNUMBER(FIND("0F",ScheduleCompile!K2)),ISNUMBER(FIND("8F",ScheduleCompile!K2)),ISNUMBER(FIND("1F",ScheduleCompile!K2)),ISNUMBER(FIND("2F",ScheduleCompile!K2)),ISNUMBER(FIND("3F",ScheduleCompile!K2)),ISNUMBER(FIND("6F",ScheduleCompile!K2)),ISNUMBER(FIND("7F",ScheduleCompile!K2)),ISNUMBER(FIND("9F",ScheduleCompile!K2)),ISNUMBER(FIND("4F",ScheduleCompile!K2))),VALUE(LEFT(ScheduleCompile!K2,FIND("F",ScheduleCompile!K2)-1)),ScheduleCompile!K2)))))))</f>
        <v>0.2</v>
      </c>
      <c r="Q9" s="1">
        <f>IF(AND(ISERROR(IF(ScheduleCompile!L2="Off",0,IF(ScheduleCompile!L2="On",1,IF(ISNUMBER(ScheduleCompile!L2),ScheduleCompile!L2/1,IF(ISTEXT(ScheduleCompile!L2),IF(OR(ISNUMBER(FIND("5F",ScheduleCompile!L2)),ISNUMBER(FIND("0F",ScheduleCompile!L2)),ISNUMBER(FIND("8F",ScheduleCompile!L2)),ISNUMBER(FIND("1F",ScheduleCompile!L2)),ISNUMBER(FIND("2F",ScheduleCompile!L2)),ISNUMBER(FIND("3F",ScheduleCompile!L2)),ISNUMBER(FIND("6F",ScheduleCompile!L2)),ISNUMBER(FIND("7F",ScheduleCompile!L2)),ISNUMBER(FIND("9F",ScheduleCompile!L2)),ISNUMBER(FIND("4F",ScheduleCompile!L2))),VALUE(LEFT(ScheduleCompile!L2,FIND("F",ScheduleCompile!L2)-1)),ScheduleCompile!L2)))))),ISTEXT(ScheduleCompile!#REF!)),"ENDTABLE",IF(ISERROR(IF(ScheduleCompile!L2="Off",0,IF(ScheduleCompile!L2="On",1,IF(ISNUMBER(ScheduleCompile!L2),ScheduleCompile!L2/1,IF(ISTEXT(ScheduleCompile!L2),IF(OR(ISNUMBER(FIND("5F",ScheduleCompile!L2)),ISNUMBER(FIND("0F",ScheduleCompile!L2)),ISNUMBER(FIND("8F",ScheduleCompile!L2)),ISNUMBER(FIND("1F",ScheduleCompile!L2)),ISNUMBER(FIND("2F",ScheduleCompile!L2)),ISNUMBER(FIND("3F",ScheduleCompile!L2)),ISNUMBER(FIND("6F",ScheduleCompile!L2)),ISNUMBER(FIND("7F",ScheduleCompile!L2)),ISNUMBER(FIND("9F",ScheduleCompile!L2)),ISNUMBER(FIND("4F",ScheduleCompile!L2))),VALUE(LEFT(ScheduleCompile!L2,FIND("F",ScheduleCompile!L2)-1)),ScheduleCompile!L2)))))),"",IF(ScheduleCompile!L2="Off",0,IF(ScheduleCompile!L2="On",1,IF(ISNUMBER(ScheduleCompile!L2),ScheduleCompile!L2/1,IF(ISTEXT(ScheduleCompile!L2),IF(OR(ISNUMBER(FIND("5F",ScheduleCompile!L2)),ISNUMBER(FIND("0F",ScheduleCompile!L2)),ISNUMBER(FIND("8F",ScheduleCompile!L2)),ISNUMBER(FIND("1F",ScheduleCompile!L2)),ISNUMBER(FIND("2F",ScheduleCompile!L2)),ISNUMBER(FIND("3F",ScheduleCompile!L2)),ISNUMBER(FIND("6F",ScheduleCompile!L2)),ISNUMBER(FIND("7F",ScheduleCompile!L2)),ISNUMBER(FIND("9F",ScheduleCompile!L2)),ISNUMBER(FIND("4F",ScheduleCompile!L2))),VALUE(LEFT(ScheduleCompile!L2,FIND("F",ScheduleCompile!L2)-1)),ScheduleCompile!L2)))))))</f>
        <v>0.2</v>
      </c>
      <c r="R9" s="1">
        <f>IF(AND(ISERROR(IF(ScheduleCompile!M2="Off",0,IF(ScheduleCompile!M2="On",1,IF(ISNUMBER(ScheduleCompile!M2),ScheduleCompile!M2/1,IF(ISTEXT(ScheduleCompile!M2),IF(OR(ISNUMBER(FIND("5F",ScheduleCompile!M2)),ISNUMBER(FIND("0F",ScheduleCompile!M2)),ISNUMBER(FIND("8F",ScheduleCompile!M2)),ISNUMBER(FIND("1F",ScheduleCompile!M2)),ISNUMBER(FIND("2F",ScheduleCompile!M2)),ISNUMBER(FIND("3F",ScheduleCompile!M2)),ISNUMBER(FIND("6F",ScheduleCompile!M2)),ISNUMBER(FIND("7F",ScheduleCompile!M2)),ISNUMBER(FIND("9F",ScheduleCompile!M2)),ISNUMBER(FIND("4F",ScheduleCompile!M2))),VALUE(LEFT(ScheduleCompile!M2,FIND("F",ScheduleCompile!M2)-1)),ScheduleCompile!M2)))))),ISTEXT(ScheduleCompile!#REF!)),"ENDTABLE",IF(ISERROR(IF(ScheduleCompile!M2="Off",0,IF(ScheduleCompile!M2="On",1,IF(ISNUMBER(ScheduleCompile!M2),ScheduleCompile!M2/1,IF(ISTEXT(ScheduleCompile!M2),IF(OR(ISNUMBER(FIND("5F",ScheduleCompile!M2)),ISNUMBER(FIND("0F",ScheduleCompile!M2)),ISNUMBER(FIND("8F",ScheduleCompile!M2)),ISNUMBER(FIND("1F",ScheduleCompile!M2)),ISNUMBER(FIND("2F",ScheduleCompile!M2)),ISNUMBER(FIND("3F",ScheduleCompile!M2)),ISNUMBER(FIND("6F",ScheduleCompile!M2)),ISNUMBER(FIND("7F",ScheduleCompile!M2)),ISNUMBER(FIND("9F",ScheduleCompile!M2)),ISNUMBER(FIND("4F",ScheduleCompile!M2))),VALUE(LEFT(ScheduleCompile!M2,FIND("F",ScheduleCompile!M2)-1)),ScheduleCompile!M2)))))),"",IF(ScheduleCompile!M2="Off",0,IF(ScheduleCompile!M2="On",1,IF(ISNUMBER(ScheduleCompile!M2),ScheduleCompile!M2/1,IF(ISTEXT(ScheduleCompile!M2),IF(OR(ISNUMBER(FIND("5F",ScheduleCompile!M2)),ISNUMBER(FIND("0F",ScheduleCompile!M2)),ISNUMBER(FIND("8F",ScheduleCompile!M2)),ISNUMBER(FIND("1F",ScheduleCompile!M2)),ISNUMBER(FIND("2F",ScheduleCompile!M2)),ISNUMBER(FIND("3F",ScheduleCompile!M2)),ISNUMBER(FIND("6F",ScheduleCompile!M2)),ISNUMBER(FIND("7F",ScheduleCompile!M2)),ISNUMBER(FIND("9F",ScheduleCompile!M2)),ISNUMBER(FIND("4F",ScheduleCompile!M2))),VALUE(LEFT(ScheduleCompile!M2,FIND("F",ScheduleCompile!M2)-1)),ScheduleCompile!M2)))))))</f>
        <v>0.6</v>
      </c>
      <c r="S9" s="1">
        <f>IF(AND(ISERROR(IF(ScheduleCompile!N2="Off",0,IF(ScheduleCompile!N2="On",1,IF(ISNUMBER(ScheduleCompile!N2),ScheduleCompile!N2/1,IF(ISTEXT(ScheduleCompile!N2),IF(OR(ISNUMBER(FIND("5F",ScheduleCompile!N2)),ISNUMBER(FIND("0F",ScheduleCompile!N2)),ISNUMBER(FIND("8F",ScheduleCompile!N2)),ISNUMBER(FIND("1F",ScheduleCompile!N2)),ISNUMBER(FIND("2F",ScheduleCompile!N2)),ISNUMBER(FIND("3F",ScheduleCompile!N2)),ISNUMBER(FIND("6F",ScheduleCompile!N2)),ISNUMBER(FIND("7F",ScheduleCompile!N2)),ISNUMBER(FIND("9F",ScheduleCompile!N2)),ISNUMBER(FIND("4F",ScheduleCompile!N2))),VALUE(LEFT(ScheduleCompile!N2,FIND("F",ScheduleCompile!N2)-1)),ScheduleCompile!N2)))))),ISTEXT(ScheduleCompile!#REF!)),"ENDTABLE",IF(ISERROR(IF(ScheduleCompile!N2="Off",0,IF(ScheduleCompile!N2="On",1,IF(ISNUMBER(ScheduleCompile!N2),ScheduleCompile!N2/1,IF(ISTEXT(ScheduleCompile!N2),IF(OR(ISNUMBER(FIND("5F",ScheduleCompile!N2)),ISNUMBER(FIND("0F",ScheduleCompile!N2)),ISNUMBER(FIND("8F",ScheduleCompile!N2)),ISNUMBER(FIND("1F",ScheduleCompile!N2)),ISNUMBER(FIND("2F",ScheduleCompile!N2)),ISNUMBER(FIND("3F",ScheduleCompile!N2)),ISNUMBER(FIND("6F",ScheduleCompile!N2)),ISNUMBER(FIND("7F",ScheduleCompile!N2)),ISNUMBER(FIND("9F",ScheduleCompile!N2)),ISNUMBER(FIND("4F",ScheduleCompile!N2))),VALUE(LEFT(ScheduleCompile!N2,FIND("F",ScheduleCompile!N2)-1)),ScheduleCompile!N2)))))),"",IF(ScheduleCompile!N2="Off",0,IF(ScheduleCompile!N2="On",1,IF(ISNUMBER(ScheduleCompile!N2),ScheduleCompile!N2/1,IF(ISTEXT(ScheduleCompile!N2),IF(OR(ISNUMBER(FIND("5F",ScheduleCompile!N2)),ISNUMBER(FIND("0F",ScheduleCompile!N2)),ISNUMBER(FIND("8F",ScheduleCompile!N2)),ISNUMBER(FIND("1F",ScheduleCompile!N2)),ISNUMBER(FIND("2F",ScheduleCompile!N2)),ISNUMBER(FIND("3F",ScheduleCompile!N2)),ISNUMBER(FIND("6F",ScheduleCompile!N2)),ISNUMBER(FIND("7F",ScheduleCompile!N2)),ISNUMBER(FIND("9F",ScheduleCompile!N2)),ISNUMBER(FIND("4F",ScheduleCompile!N2))),VALUE(LEFT(ScheduleCompile!N2,FIND("F",ScheduleCompile!N2)-1)),ScheduleCompile!N2)))))))</f>
        <v>0.6</v>
      </c>
      <c r="T9" s="1">
        <f>IF(AND(ISERROR(IF(ScheduleCompile!O2="Off",0,IF(ScheduleCompile!O2="On",1,IF(ISNUMBER(ScheduleCompile!O2),ScheduleCompile!O2/1,IF(ISTEXT(ScheduleCompile!O2),IF(OR(ISNUMBER(FIND("5F",ScheduleCompile!O2)),ISNUMBER(FIND("0F",ScheduleCompile!O2)),ISNUMBER(FIND("8F",ScheduleCompile!O2)),ISNUMBER(FIND("1F",ScheduleCompile!O2)),ISNUMBER(FIND("2F",ScheduleCompile!O2)),ISNUMBER(FIND("3F",ScheduleCompile!O2)),ISNUMBER(FIND("6F",ScheduleCompile!O2)),ISNUMBER(FIND("7F",ScheduleCompile!O2)),ISNUMBER(FIND("9F",ScheduleCompile!O2)),ISNUMBER(FIND("4F",ScheduleCompile!O2))),VALUE(LEFT(ScheduleCompile!O2,FIND("F",ScheduleCompile!O2)-1)),ScheduleCompile!O2)))))),ISTEXT(ScheduleCompile!#REF!)),"ENDTABLE",IF(ISERROR(IF(ScheduleCompile!O2="Off",0,IF(ScheduleCompile!O2="On",1,IF(ISNUMBER(ScheduleCompile!O2),ScheduleCompile!O2/1,IF(ISTEXT(ScheduleCompile!O2),IF(OR(ISNUMBER(FIND("5F",ScheduleCompile!O2)),ISNUMBER(FIND("0F",ScheduleCompile!O2)),ISNUMBER(FIND("8F",ScheduleCompile!O2)),ISNUMBER(FIND("1F",ScheduleCompile!O2)),ISNUMBER(FIND("2F",ScheduleCompile!O2)),ISNUMBER(FIND("3F",ScheduleCompile!O2)),ISNUMBER(FIND("6F",ScheduleCompile!O2)),ISNUMBER(FIND("7F",ScheduleCompile!O2)),ISNUMBER(FIND("9F",ScheduleCompile!O2)),ISNUMBER(FIND("4F",ScheduleCompile!O2))),VALUE(LEFT(ScheduleCompile!O2,FIND("F",ScheduleCompile!O2)-1)),ScheduleCompile!O2)))))),"",IF(ScheduleCompile!O2="Off",0,IF(ScheduleCompile!O2="On",1,IF(ISNUMBER(ScheduleCompile!O2),ScheduleCompile!O2/1,IF(ISTEXT(ScheduleCompile!O2),IF(OR(ISNUMBER(FIND("5F",ScheduleCompile!O2)),ISNUMBER(FIND("0F",ScheduleCompile!O2)),ISNUMBER(FIND("8F",ScheduleCompile!O2)),ISNUMBER(FIND("1F",ScheduleCompile!O2)),ISNUMBER(FIND("2F",ScheduleCompile!O2)),ISNUMBER(FIND("3F",ScheduleCompile!O2)),ISNUMBER(FIND("6F",ScheduleCompile!O2)),ISNUMBER(FIND("7F",ScheduleCompile!O2)),ISNUMBER(FIND("9F",ScheduleCompile!O2)),ISNUMBER(FIND("4F",ScheduleCompile!O2))),VALUE(LEFT(ScheduleCompile!O2,FIND("F",ScheduleCompile!O2)-1)),ScheduleCompile!O2)))))))</f>
        <v>0.6</v>
      </c>
      <c r="U9" s="1">
        <f>IF(AND(ISERROR(IF(ScheduleCompile!P2="Off",0,IF(ScheduleCompile!P2="On",1,IF(ISNUMBER(ScheduleCompile!P2),ScheduleCompile!P2/1,IF(ISTEXT(ScheduleCompile!P2),IF(OR(ISNUMBER(FIND("5F",ScheduleCompile!P2)),ISNUMBER(FIND("0F",ScheduleCompile!P2)),ISNUMBER(FIND("8F",ScheduleCompile!P2)),ISNUMBER(FIND("1F",ScheduleCompile!P2)),ISNUMBER(FIND("2F",ScheduleCompile!P2)),ISNUMBER(FIND("3F",ScheduleCompile!P2)),ISNUMBER(FIND("6F",ScheduleCompile!P2)),ISNUMBER(FIND("7F",ScheduleCompile!P2)),ISNUMBER(FIND("9F",ScheduleCompile!P2)),ISNUMBER(FIND("4F",ScheduleCompile!P2))),VALUE(LEFT(ScheduleCompile!P2,FIND("F",ScheduleCompile!P2)-1)),ScheduleCompile!P2)))))),ISTEXT(ScheduleCompile!#REF!)),"ENDTABLE",IF(ISERROR(IF(ScheduleCompile!P2="Off",0,IF(ScheduleCompile!P2="On",1,IF(ISNUMBER(ScheduleCompile!P2),ScheduleCompile!P2/1,IF(ISTEXT(ScheduleCompile!P2),IF(OR(ISNUMBER(FIND("5F",ScheduleCompile!P2)),ISNUMBER(FIND("0F",ScheduleCompile!P2)),ISNUMBER(FIND("8F",ScheduleCompile!P2)),ISNUMBER(FIND("1F",ScheduleCompile!P2)),ISNUMBER(FIND("2F",ScheduleCompile!P2)),ISNUMBER(FIND("3F",ScheduleCompile!P2)),ISNUMBER(FIND("6F",ScheduleCompile!P2)),ISNUMBER(FIND("7F",ScheduleCompile!P2)),ISNUMBER(FIND("9F",ScheduleCompile!P2)),ISNUMBER(FIND("4F",ScheduleCompile!P2))),VALUE(LEFT(ScheduleCompile!P2,FIND("F",ScheduleCompile!P2)-1)),ScheduleCompile!P2)))))),"",IF(ScheduleCompile!P2="Off",0,IF(ScheduleCompile!P2="On",1,IF(ISNUMBER(ScheduleCompile!P2),ScheduleCompile!P2/1,IF(ISTEXT(ScheduleCompile!P2),IF(OR(ISNUMBER(FIND("5F",ScheduleCompile!P2)),ISNUMBER(FIND("0F",ScheduleCompile!P2)),ISNUMBER(FIND("8F",ScheduleCompile!P2)),ISNUMBER(FIND("1F",ScheduleCompile!P2)),ISNUMBER(FIND("2F",ScheduleCompile!P2)),ISNUMBER(FIND("3F",ScheduleCompile!P2)),ISNUMBER(FIND("6F",ScheduleCompile!P2)),ISNUMBER(FIND("7F",ScheduleCompile!P2)),ISNUMBER(FIND("9F",ScheduleCompile!P2)),ISNUMBER(FIND("4F",ScheduleCompile!P2))),VALUE(LEFT(ScheduleCompile!P2,FIND("F",ScheduleCompile!P2)-1)),ScheduleCompile!P2)))))))</f>
        <v>0.6</v>
      </c>
      <c r="V9" s="1">
        <f>IF(AND(ISERROR(IF(ScheduleCompile!Q2="Off",0,IF(ScheduleCompile!Q2="On",1,IF(ISNUMBER(ScheduleCompile!Q2),ScheduleCompile!Q2/1,IF(ISTEXT(ScheduleCompile!Q2),IF(OR(ISNUMBER(FIND("5F",ScheduleCompile!Q2)),ISNUMBER(FIND("0F",ScheduleCompile!Q2)),ISNUMBER(FIND("8F",ScheduleCompile!Q2)),ISNUMBER(FIND("1F",ScheduleCompile!Q2)),ISNUMBER(FIND("2F",ScheduleCompile!Q2)),ISNUMBER(FIND("3F",ScheduleCompile!Q2)),ISNUMBER(FIND("6F",ScheduleCompile!Q2)),ISNUMBER(FIND("7F",ScheduleCompile!Q2)),ISNUMBER(FIND("9F",ScheduleCompile!Q2)),ISNUMBER(FIND("4F",ScheduleCompile!Q2))),VALUE(LEFT(ScheduleCompile!Q2,FIND("F",ScheduleCompile!Q2)-1)),ScheduleCompile!Q2)))))),ISTEXT(ScheduleCompile!#REF!)),"ENDTABLE",IF(ISERROR(IF(ScheduleCompile!Q2="Off",0,IF(ScheduleCompile!Q2="On",1,IF(ISNUMBER(ScheduleCompile!Q2),ScheduleCompile!Q2/1,IF(ISTEXT(ScheduleCompile!Q2),IF(OR(ISNUMBER(FIND("5F",ScheduleCompile!Q2)),ISNUMBER(FIND("0F",ScheduleCompile!Q2)),ISNUMBER(FIND("8F",ScheduleCompile!Q2)),ISNUMBER(FIND("1F",ScheduleCompile!Q2)),ISNUMBER(FIND("2F",ScheduleCompile!Q2)),ISNUMBER(FIND("3F",ScheduleCompile!Q2)),ISNUMBER(FIND("6F",ScheduleCompile!Q2)),ISNUMBER(FIND("7F",ScheduleCompile!Q2)),ISNUMBER(FIND("9F",ScheduleCompile!Q2)),ISNUMBER(FIND("4F",ScheduleCompile!Q2))),VALUE(LEFT(ScheduleCompile!Q2,FIND("F",ScheduleCompile!Q2)-1)),ScheduleCompile!Q2)))))),"",IF(ScheduleCompile!Q2="Off",0,IF(ScheduleCompile!Q2="On",1,IF(ISNUMBER(ScheduleCompile!Q2),ScheduleCompile!Q2/1,IF(ISTEXT(ScheduleCompile!Q2),IF(OR(ISNUMBER(FIND("5F",ScheduleCompile!Q2)),ISNUMBER(FIND("0F",ScheduleCompile!Q2)),ISNUMBER(FIND("8F",ScheduleCompile!Q2)),ISNUMBER(FIND("1F",ScheduleCompile!Q2)),ISNUMBER(FIND("2F",ScheduleCompile!Q2)),ISNUMBER(FIND("3F",ScheduleCompile!Q2)),ISNUMBER(FIND("6F",ScheduleCompile!Q2)),ISNUMBER(FIND("7F",ScheduleCompile!Q2)),ISNUMBER(FIND("9F",ScheduleCompile!Q2)),ISNUMBER(FIND("4F",ScheduleCompile!Q2))),VALUE(LEFT(ScheduleCompile!Q2,FIND("F",ScheduleCompile!Q2)-1)),ScheduleCompile!Q2)))))))</f>
        <v>0.6</v>
      </c>
      <c r="W9" s="1">
        <f>IF(AND(ISERROR(IF(ScheduleCompile!R2="Off",0,IF(ScheduleCompile!R2="On",1,IF(ISNUMBER(ScheduleCompile!R2),ScheduleCompile!R2/1,IF(ISTEXT(ScheduleCompile!R2),IF(OR(ISNUMBER(FIND("5F",ScheduleCompile!R2)),ISNUMBER(FIND("0F",ScheduleCompile!R2)),ISNUMBER(FIND("8F",ScheduleCompile!R2)),ISNUMBER(FIND("1F",ScheduleCompile!R2)),ISNUMBER(FIND("2F",ScheduleCompile!R2)),ISNUMBER(FIND("3F",ScheduleCompile!R2)),ISNUMBER(FIND("6F",ScheduleCompile!R2)),ISNUMBER(FIND("7F",ScheduleCompile!R2)),ISNUMBER(FIND("9F",ScheduleCompile!R2)),ISNUMBER(FIND("4F",ScheduleCompile!R2))),VALUE(LEFT(ScheduleCompile!R2,FIND("F",ScheduleCompile!R2)-1)),ScheduleCompile!R2)))))),ISTEXT(ScheduleCompile!#REF!)),"ENDTABLE",IF(ISERROR(IF(ScheduleCompile!R2="Off",0,IF(ScheduleCompile!R2="On",1,IF(ISNUMBER(ScheduleCompile!R2),ScheduleCompile!R2/1,IF(ISTEXT(ScheduleCompile!R2),IF(OR(ISNUMBER(FIND("5F",ScheduleCompile!R2)),ISNUMBER(FIND("0F",ScheduleCompile!R2)),ISNUMBER(FIND("8F",ScheduleCompile!R2)),ISNUMBER(FIND("1F",ScheduleCompile!R2)),ISNUMBER(FIND("2F",ScheduleCompile!R2)),ISNUMBER(FIND("3F",ScheduleCompile!R2)),ISNUMBER(FIND("6F",ScheduleCompile!R2)),ISNUMBER(FIND("7F",ScheduleCompile!R2)),ISNUMBER(FIND("9F",ScheduleCompile!R2)),ISNUMBER(FIND("4F",ScheduleCompile!R2))),VALUE(LEFT(ScheduleCompile!R2,FIND("F",ScheduleCompile!R2)-1)),ScheduleCompile!R2)))))),"",IF(ScheduleCompile!R2="Off",0,IF(ScheduleCompile!R2="On",1,IF(ISNUMBER(ScheduleCompile!R2),ScheduleCompile!R2/1,IF(ISTEXT(ScheduleCompile!R2),IF(OR(ISNUMBER(FIND("5F",ScheduleCompile!R2)),ISNUMBER(FIND("0F",ScheduleCompile!R2)),ISNUMBER(FIND("8F",ScheduleCompile!R2)),ISNUMBER(FIND("1F",ScheduleCompile!R2)),ISNUMBER(FIND("2F",ScheduleCompile!R2)),ISNUMBER(FIND("3F",ScheduleCompile!R2)),ISNUMBER(FIND("6F",ScheduleCompile!R2)),ISNUMBER(FIND("7F",ScheduleCompile!R2)),ISNUMBER(FIND("9F",ScheduleCompile!R2)),ISNUMBER(FIND("4F",ScheduleCompile!R2))),VALUE(LEFT(ScheduleCompile!R2,FIND("F",ScheduleCompile!R2)-1)),ScheduleCompile!R2)))))))</f>
        <v>0.6</v>
      </c>
      <c r="X9" s="1">
        <f>IF(AND(ISERROR(IF(ScheduleCompile!S2="Off",0,IF(ScheduleCompile!S2="On",1,IF(ISNUMBER(ScheduleCompile!S2),ScheduleCompile!S2/1,IF(ISTEXT(ScheduleCompile!S2),IF(OR(ISNUMBER(FIND("5F",ScheduleCompile!S2)),ISNUMBER(FIND("0F",ScheduleCompile!S2)),ISNUMBER(FIND("8F",ScheduleCompile!S2)),ISNUMBER(FIND("1F",ScheduleCompile!S2)),ISNUMBER(FIND("2F",ScheduleCompile!S2)),ISNUMBER(FIND("3F",ScheduleCompile!S2)),ISNUMBER(FIND("6F",ScheduleCompile!S2)),ISNUMBER(FIND("7F",ScheduleCompile!S2)),ISNUMBER(FIND("9F",ScheduleCompile!S2)),ISNUMBER(FIND("4F",ScheduleCompile!S2))),VALUE(LEFT(ScheduleCompile!S2,FIND("F",ScheduleCompile!S2)-1)),ScheduleCompile!S2)))))),ISTEXT(ScheduleCompile!#REF!)),"ENDTABLE",IF(ISERROR(IF(ScheduleCompile!S2="Off",0,IF(ScheduleCompile!S2="On",1,IF(ISNUMBER(ScheduleCompile!S2),ScheduleCompile!S2/1,IF(ISTEXT(ScheduleCompile!S2),IF(OR(ISNUMBER(FIND("5F",ScheduleCompile!S2)),ISNUMBER(FIND("0F",ScheduleCompile!S2)),ISNUMBER(FIND("8F",ScheduleCompile!S2)),ISNUMBER(FIND("1F",ScheduleCompile!S2)),ISNUMBER(FIND("2F",ScheduleCompile!S2)),ISNUMBER(FIND("3F",ScheduleCompile!S2)),ISNUMBER(FIND("6F",ScheduleCompile!S2)),ISNUMBER(FIND("7F",ScheduleCompile!S2)),ISNUMBER(FIND("9F",ScheduleCompile!S2)),ISNUMBER(FIND("4F",ScheduleCompile!S2))),VALUE(LEFT(ScheduleCompile!S2,FIND("F",ScheduleCompile!S2)-1)),ScheduleCompile!S2)))))),"",IF(ScheduleCompile!S2="Off",0,IF(ScheduleCompile!S2="On",1,IF(ISNUMBER(ScheduleCompile!S2),ScheduleCompile!S2/1,IF(ISTEXT(ScheduleCompile!S2),IF(OR(ISNUMBER(FIND("5F",ScheduleCompile!S2)),ISNUMBER(FIND("0F",ScheduleCompile!S2)),ISNUMBER(FIND("8F",ScheduleCompile!S2)),ISNUMBER(FIND("1F",ScheduleCompile!S2)),ISNUMBER(FIND("2F",ScheduleCompile!S2)),ISNUMBER(FIND("3F",ScheduleCompile!S2)),ISNUMBER(FIND("6F",ScheduleCompile!S2)),ISNUMBER(FIND("7F",ScheduleCompile!S2)),ISNUMBER(FIND("9F",ScheduleCompile!S2)),ISNUMBER(FIND("4F",ScheduleCompile!S2))),VALUE(LEFT(ScheduleCompile!S2,FIND("F",ScheduleCompile!S2)-1)),ScheduleCompile!S2)))))))</f>
        <v>0.6</v>
      </c>
      <c r="Y9" s="1">
        <f>IF(AND(ISERROR(IF(ScheduleCompile!T2="Off",0,IF(ScheduleCompile!T2="On",1,IF(ISNUMBER(ScheduleCompile!T2),ScheduleCompile!T2/1,IF(ISTEXT(ScheduleCompile!T2),IF(OR(ISNUMBER(FIND("5F",ScheduleCompile!T2)),ISNUMBER(FIND("0F",ScheduleCompile!T2)),ISNUMBER(FIND("8F",ScheduleCompile!T2)),ISNUMBER(FIND("1F",ScheduleCompile!T2)),ISNUMBER(FIND("2F",ScheduleCompile!T2)),ISNUMBER(FIND("3F",ScheduleCompile!T2)),ISNUMBER(FIND("6F",ScheduleCompile!T2)),ISNUMBER(FIND("7F",ScheduleCompile!T2)),ISNUMBER(FIND("9F",ScheduleCompile!T2)),ISNUMBER(FIND("4F",ScheduleCompile!T2))),VALUE(LEFT(ScheduleCompile!T2,FIND("F",ScheduleCompile!T2)-1)),ScheduleCompile!T2)))))),ISTEXT(ScheduleCompile!#REF!)),"ENDTABLE",IF(ISERROR(IF(ScheduleCompile!T2="Off",0,IF(ScheduleCompile!T2="On",1,IF(ISNUMBER(ScheduleCompile!T2),ScheduleCompile!T2/1,IF(ISTEXT(ScheduleCompile!T2),IF(OR(ISNUMBER(FIND("5F",ScheduleCompile!T2)),ISNUMBER(FIND("0F",ScheduleCompile!T2)),ISNUMBER(FIND("8F",ScheduleCompile!T2)),ISNUMBER(FIND("1F",ScheduleCompile!T2)),ISNUMBER(FIND("2F",ScheduleCompile!T2)),ISNUMBER(FIND("3F",ScheduleCompile!T2)),ISNUMBER(FIND("6F",ScheduleCompile!T2)),ISNUMBER(FIND("7F",ScheduleCompile!T2)),ISNUMBER(FIND("9F",ScheduleCompile!T2)),ISNUMBER(FIND("4F",ScheduleCompile!T2))),VALUE(LEFT(ScheduleCompile!T2,FIND("F",ScheduleCompile!T2)-1)),ScheduleCompile!T2)))))),"",IF(ScheduleCompile!T2="Off",0,IF(ScheduleCompile!T2="On",1,IF(ISNUMBER(ScheduleCompile!T2),ScheduleCompile!T2/1,IF(ISTEXT(ScheduleCompile!T2),IF(OR(ISNUMBER(FIND("5F",ScheduleCompile!T2)),ISNUMBER(FIND("0F",ScheduleCompile!T2)),ISNUMBER(FIND("8F",ScheduleCompile!T2)),ISNUMBER(FIND("1F",ScheduleCompile!T2)),ISNUMBER(FIND("2F",ScheduleCompile!T2)),ISNUMBER(FIND("3F",ScheduleCompile!T2)),ISNUMBER(FIND("6F",ScheduleCompile!T2)),ISNUMBER(FIND("7F",ScheduleCompile!T2)),ISNUMBER(FIND("9F",ScheduleCompile!T2)),ISNUMBER(FIND("4F",ScheduleCompile!T2))),VALUE(LEFT(ScheduleCompile!T2,FIND("F",ScheduleCompile!T2)-1)),ScheduleCompile!T2)))))))</f>
        <v>0.6</v>
      </c>
      <c r="Z9" s="1">
        <f>IF(AND(ISERROR(IF(ScheduleCompile!U2="Off",0,IF(ScheduleCompile!U2="On",1,IF(ISNUMBER(ScheduleCompile!U2),ScheduleCompile!U2/1,IF(ISTEXT(ScheduleCompile!U2),IF(OR(ISNUMBER(FIND("5F",ScheduleCompile!U2)),ISNUMBER(FIND("0F",ScheduleCompile!U2)),ISNUMBER(FIND("8F",ScheduleCompile!U2)),ISNUMBER(FIND("1F",ScheduleCompile!U2)),ISNUMBER(FIND("2F",ScheduleCompile!U2)),ISNUMBER(FIND("3F",ScheduleCompile!U2)),ISNUMBER(FIND("6F",ScheduleCompile!U2)),ISNUMBER(FIND("7F",ScheduleCompile!U2)),ISNUMBER(FIND("9F",ScheduleCompile!U2)),ISNUMBER(FIND("4F",ScheduleCompile!U2))),VALUE(LEFT(ScheduleCompile!U2,FIND("F",ScheduleCompile!U2)-1)),ScheduleCompile!U2)))))),ISTEXT(ScheduleCompile!#REF!)),"ENDTABLE",IF(ISERROR(IF(ScheduleCompile!U2="Off",0,IF(ScheduleCompile!U2="On",1,IF(ISNUMBER(ScheduleCompile!U2),ScheduleCompile!U2/1,IF(ISTEXT(ScheduleCompile!U2),IF(OR(ISNUMBER(FIND("5F",ScheduleCompile!U2)),ISNUMBER(FIND("0F",ScheduleCompile!U2)),ISNUMBER(FIND("8F",ScheduleCompile!U2)),ISNUMBER(FIND("1F",ScheduleCompile!U2)),ISNUMBER(FIND("2F",ScheduleCompile!U2)),ISNUMBER(FIND("3F",ScheduleCompile!U2)),ISNUMBER(FIND("6F",ScheduleCompile!U2)),ISNUMBER(FIND("7F",ScheduleCompile!U2)),ISNUMBER(FIND("9F",ScheduleCompile!U2)),ISNUMBER(FIND("4F",ScheduleCompile!U2))),VALUE(LEFT(ScheduleCompile!U2,FIND("F",ScheduleCompile!U2)-1)),ScheduleCompile!U2)))))),"",IF(ScheduleCompile!U2="Off",0,IF(ScheduleCompile!U2="On",1,IF(ISNUMBER(ScheduleCompile!U2),ScheduleCompile!U2/1,IF(ISTEXT(ScheduleCompile!U2),IF(OR(ISNUMBER(FIND("5F",ScheduleCompile!U2)),ISNUMBER(FIND("0F",ScheduleCompile!U2)),ISNUMBER(FIND("8F",ScheduleCompile!U2)),ISNUMBER(FIND("1F",ScheduleCompile!U2)),ISNUMBER(FIND("2F",ScheduleCompile!U2)),ISNUMBER(FIND("3F",ScheduleCompile!U2)),ISNUMBER(FIND("6F",ScheduleCompile!U2)),ISNUMBER(FIND("7F",ScheduleCompile!U2)),ISNUMBER(FIND("9F",ScheduleCompile!U2)),ISNUMBER(FIND("4F",ScheduleCompile!U2))),VALUE(LEFT(ScheduleCompile!U2,FIND("F",ScheduleCompile!U2)-1)),ScheduleCompile!U2)))))))</f>
        <v>0.6</v>
      </c>
      <c r="AA9" s="1">
        <f>IF(AND(ISERROR(IF(ScheduleCompile!V2="Off",0,IF(ScheduleCompile!V2="On",1,IF(ISNUMBER(ScheduleCompile!V2),ScheduleCompile!V2/1,IF(ISTEXT(ScheduleCompile!V2),IF(OR(ISNUMBER(FIND("5F",ScheduleCompile!V2)),ISNUMBER(FIND("0F",ScheduleCompile!V2)),ISNUMBER(FIND("8F",ScheduleCompile!V2)),ISNUMBER(FIND("1F",ScheduleCompile!V2)),ISNUMBER(FIND("2F",ScheduleCompile!V2)),ISNUMBER(FIND("3F",ScheduleCompile!V2)),ISNUMBER(FIND("6F",ScheduleCompile!V2)),ISNUMBER(FIND("7F",ScheduleCompile!V2)),ISNUMBER(FIND("9F",ScheduleCompile!V2)),ISNUMBER(FIND("4F",ScheduleCompile!V2))),VALUE(LEFT(ScheduleCompile!V2,FIND("F",ScheduleCompile!V2)-1)),ScheduleCompile!V2)))))),ISTEXT(ScheduleCompile!#REF!)),"ENDTABLE",IF(ISERROR(IF(ScheduleCompile!V2="Off",0,IF(ScheduleCompile!V2="On",1,IF(ISNUMBER(ScheduleCompile!V2),ScheduleCompile!V2/1,IF(ISTEXT(ScheduleCompile!V2),IF(OR(ISNUMBER(FIND("5F",ScheduleCompile!V2)),ISNUMBER(FIND("0F",ScheduleCompile!V2)),ISNUMBER(FIND("8F",ScheduleCompile!V2)),ISNUMBER(FIND("1F",ScheduleCompile!V2)),ISNUMBER(FIND("2F",ScheduleCompile!V2)),ISNUMBER(FIND("3F",ScheduleCompile!V2)),ISNUMBER(FIND("6F",ScheduleCompile!V2)),ISNUMBER(FIND("7F",ScheduleCompile!V2)),ISNUMBER(FIND("9F",ScheduleCompile!V2)),ISNUMBER(FIND("4F",ScheduleCompile!V2))),VALUE(LEFT(ScheduleCompile!V2,FIND("F",ScheduleCompile!V2)-1)),ScheduleCompile!V2)))))),"",IF(ScheduleCompile!V2="Off",0,IF(ScheduleCompile!V2="On",1,IF(ISNUMBER(ScheduleCompile!V2),ScheduleCompile!V2/1,IF(ISTEXT(ScheduleCompile!V2),IF(OR(ISNUMBER(FIND("5F",ScheduleCompile!V2)),ISNUMBER(FIND("0F",ScheduleCompile!V2)),ISNUMBER(FIND("8F",ScheduleCompile!V2)),ISNUMBER(FIND("1F",ScheduleCompile!V2)),ISNUMBER(FIND("2F",ScheduleCompile!V2)),ISNUMBER(FIND("3F",ScheduleCompile!V2)),ISNUMBER(FIND("6F",ScheduleCompile!V2)),ISNUMBER(FIND("7F",ScheduleCompile!V2)),ISNUMBER(FIND("9F",ScheduleCompile!V2)),ISNUMBER(FIND("4F",ScheduleCompile!V2))),VALUE(LEFT(ScheduleCompile!V2,FIND("F",ScheduleCompile!V2)-1)),ScheduleCompile!V2)))))))</f>
        <v>0.6</v>
      </c>
      <c r="AB9" s="1">
        <f>IF(AND(ISERROR(IF(ScheduleCompile!W2="Off",0,IF(ScheduleCompile!W2="On",1,IF(ISNUMBER(ScheduleCompile!W2),ScheduleCompile!W2/1,IF(ISTEXT(ScheduleCompile!W2),IF(OR(ISNUMBER(FIND("5F",ScheduleCompile!W2)),ISNUMBER(FIND("0F",ScheduleCompile!W2)),ISNUMBER(FIND("8F",ScheduleCompile!W2)),ISNUMBER(FIND("1F",ScheduleCompile!W2)),ISNUMBER(FIND("2F",ScheduleCompile!W2)),ISNUMBER(FIND("3F",ScheduleCompile!W2)),ISNUMBER(FIND("6F",ScheduleCompile!W2)),ISNUMBER(FIND("7F",ScheduleCompile!W2)),ISNUMBER(FIND("9F",ScheduleCompile!W2)),ISNUMBER(FIND("4F",ScheduleCompile!W2))),VALUE(LEFT(ScheduleCompile!W2,FIND("F",ScheduleCompile!W2)-1)),ScheduleCompile!W2)))))),ISTEXT(ScheduleCompile!#REF!)),"ENDTABLE",IF(ISERROR(IF(ScheduleCompile!W2="Off",0,IF(ScheduleCompile!W2="On",1,IF(ISNUMBER(ScheduleCompile!W2),ScheduleCompile!W2/1,IF(ISTEXT(ScheduleCompile!W2),IF(OR(ISNUMBER(FIND("5F",ScheduleCompile!W2)),ISNUMBER(FIND("0F",ScheduleCompile!W2)),ISNUMBER(FIND("8F",ScheduleCompile!W2)),ISNUMBER(FIND("1F",ScheduleCompile!W2)),ISNUMBER(FIND("2F",ScheduleCompile!W2)),ISNUMBER(FIND("3F",ScheduleCompile!W2)),ISNUMBER(FIND("6F",ScheduleCompile!W2)),ISNUMBER(FIND("7F",ScheduleCompile!W2)),ISNUMBER(FIND("9F",ScheduleCompile!W2)),ISNUMBER(FIND("4F",ScheduleCompile!W2))),VALUE(LEFT(ScheduleCompile!W2,FIND("F",ScheduleCompile!W2)-1)),ScheduleCompile!W2)))))),"",IF(ScheduleCompile!W2="Off",0,IF(ScheduleCompile!W2="On",1,IF(ISNUMBER(ScheduleCompile!W2),ScheduleCompile!W2/1,IF(ISTEXT(ScheduleCompile!W2),IF(OR(ISNUMBER(FIND("5F",ScheduleCompile!W2)),ISNUMBER(FIND("0F",ScheduleCompile!W2)),ISNUMBER(FIND("8F",ScheduleCompile!W2)),ISNUMBER(FIND("1F",ScheduleCompile!W2)),ISNUMBER(FIND("2F",ScheduleCompile!W2)),ISNUMBER(FIND("3F",ScheduleCompile!W2)),ISNUMBER(FIND("6F",ScheduleCompile!W2)),ISNUMBER(FIND("7F",ScheduleCompile!W2)),ISNUMBER(FIND("9F",ScheduleCompile!W2)),ISNUMBER(FIND("4F",ScheduleCompile!W2))),VALUE(LEFT(ScheduleCompile!W2,FIND("F",ScheduleCompile!W2)-1)),ScheduleCompile!W2)))))))</f>
        <v>0.8</v>
      </c>
      <c r="AC9" s="1">
        <f>IF(AND(ISERROR(IF(ScheduleCompile!X2="Off",0,IF(ScheduleCompile!X2="On",1,IF(ISNUMBER(ScheduleCompile!X2),ScheduleCompile!X2/1,IF(ISTEXT(ScheduleCompile!X2),IF(OR(ISNUMBER(FIND("5F",ScheduleCompile!X2)),ISNUMBER(FIND("0F",ScheduleCompile!X2)),ISNUMBER(FIND("8F",ScheduleCompile!X2)),ISNUMBER(FIND("1F",ScheduleCompile!X2)),ISNUMBER(FIND("2F",ScheduleCompile!X2)),ISNUMBER(FIND("3F",ScheduleCompile!X2)),ISNUMBER(FIND("6F",ScheduleCompile!X2)),ISNUMBER(FIND("7F",ScheduleCompile!X2)),ISNUMBER(FIND("9F",ScheduleCompile!X2)),ISNUMBER(FIND("4F",ScheduleCompile!X2))),VALUE(LEFT(ScheduleCompile!X2,FIND("F",ScheduleCompile!X2)-1)),ScheduleCompile!X2)))))),ISTEXT(ScheduleCompile!#REF!)),"ENDTABLE",IF(ISERROR(IF(ScheduleCompile!X2="Off",0,IF(ScheduleCompile!X2="On",1,IF(ISNUMBER(ScheduleCompile!X2),ScheduleCompile!X2/1,IF(ISTEXT(ScheduleCompile!X2),IF(OR(ISNUMBER(FIND("5F",ScheduleCompile!X2)),ISNUMBER(FIND("0F",ScheduleCompile!X2)),ISNUMBER(FIND("8F",ScheduleCompile!X2)),ISNUMBER(FIND("1F",ScheduleCompile!X2)),ISNUMBER(FIND("2F",ScheduleCompile!X2)),ISNUMBER(FIND("3F",ScheduleCompile!X2)),ISNUMBER(FIND("6F",ScheduleCompile!X2)),ISNUMBER(FIND("7F",ScheduleCompile!X2)),ISNUMBER(FIND("9F",ScheduleCompile!X2)),ISNUMBER(FIND("4F",ScheduleCompile!X2))),VALUE(LEFT(ScheduleCompile!X2,FIND("F",ScheduleCompile!X2)-1)),ScheduleCompile!X2)))))),"",IF(ScheduleCompile!X2="Off",0,IF(ScheduleCompile!X2="On",1,IF(ISNUMBER(ScheduleCompile!X2),ScheduleCompile!X2/1,IF(ISTEXT(ScheduleCompile!X2),IF(OR(ISNUMBER(FIND("5F",ScheduleCompile!X2)),ISNUMBER(FIND("0F",ScheduleCompile!X2)),ISNUMBER(FIND("8F",ScheduleCompile!X2)),ISNUMBER(FIND("1F",ScheduleCompile!X2)),ISNUMBER(FIND("2F",ScheduleCompile!X2)),ISNUMBER(FIND("3F",ScheduleCompile!X2)),ISNUMBER(FIND("6F",ScheduleCompile!X2)),ISNUMBER(FIND("7F",ScheduleCompile!X2)),ISNUMBER(FIND("9F",ScheduleCompile!X2)),ISNUMBER(FIND("4F",ScheduleCompile!X2))),VALUE(LEFT(ScheduleCompile!X2,FIND("F",ScheduleCompile!X2)-1)),ScheduleCompile!X2)))))))</f>
        <v>0.1</v>
      </c>
      <c r="AD9" s="1">
        <f>IF(AND(ISERROR(IF(ScheduleCompile!Y2="Off",0,IF(ScheduleCompile!Y2="On",1,IF(ISNUMBER(ScheduleCompile!Y2),ScheduleCompile!Y2/1,IF(ISTEXT(ScheduleCompile!Y2),IF(OR(ISNUMBER(FIND("5F",ScheduleCompile!Y2)),ISNUMBER(FIND("0F",ScheduleCompile!Y2)),ISNUMBER(FIND("8F",ScheduleCompile!Y2)),ISNUMBER(FIND("1F",ScheduleCompile!Y2)),ISNUMBER(FIND("2F",ScheduleCompile!Y2)),ISNUMBER(FIND("3F",ScheduleCompile!Y2)),ISNUMBER(FIND("6F",ScheduleCompile!Y2)),ISNUMBER(FIND("7F",ScheduleCompile!Y2)),ISNUMBER(FIND("9F",ScheduleCompile!Y2)),ISNUMBER(FIND("4F",ScheduleCompile!Y2))),VALUE(LEFT(ScheduleCompile!Y2,FIND("F",ScheduleCompile!Y2)-1)),ScheduleCompile!Y2)))))),ISTEXT(ScheduleCompile!#REF!)),"ENDTABLE",IF(ISERROR(IF(ScheduleCompile!Y2="Off",0,IF(ScheduleCompile!Y2="On",1,IF(ISNUMBER(ScheduleCompile!Y2),ScheduleCompile!Y2/1,IF(ISTEXT(ScheduleCompile!Y2),IF(OR(ISNUMBER(FIND("5F",ScheduleCompile!Y2)),ISNUMBER(FIND("0F",ScheduleCompile!Y2)),ISNUMBER(FIND("8F",ScheduleCompile!Y2)),ISNUMBER(FIND("1F",ScheduleCompile!Y2)),ISNUMBER(FIND("2F",ScheduleCompile!Y2)),ISNUMBER(FIND("3F",ScheduleCompile!Y2)),ISNUMBER(FIND("6F",ScheduleCompile!Y2)),ISNUMBER(FIND("7F",ScheduleCompile!Y2)),ISNUMBER(FIND("9F",ScheduleCompile!Y2)),ISNUMBER(FIND("4F",ScheduleCompile!Y2))),VALUE(LEFT(ScheduleCompile!Y2,FIND("F",ScheduleCompile!Y2)-1)),ScheduleCompile!Y2)))))),"",IF(ScheduleCompile!Y2="Off",0,IF(ScheduleCompile!Y2="On",1,IF(ISNUMBER(ScheduleCompile!Y2),ScheduleCompile!Y2/1,IF(ISTEXT(ScheduleCompile!Y2),IF(OR(ISNUMBER(FIND("5F",ScheduleCompile!Y2)),ISNUMBER(FIND("0F",ScheduleCompile!Y2)),ISNUMBER(FIND("8F",ScheduleCompile!Y2)),ISNUMBER(FIND("1F",ScheduleCompile!Y2)),ISNUMBER(FIND("2F",ScheduleCompile!Y2)),ISNUMBER(FIND("3F",ScheduleCompile!Y2)),ISNUMBER(FIND("6F",ScheduleCompile!Y2)),ISNUMBER(FIND("7F",ScheduleCompile!Y2)),ISNUMBER(FIND("9F",ScheduleCompile!Y2)),ISNUMBER(FIND("4F",ScheduleCompile!Y2))),VALUE(LEFT(ScheduleCompile!Y2,FIND("F",ScheduleCompile!Y2)-1)),ScheduleCompile!Y2)))))))</f>
        <v>0</v>
      </c>
    </row>
    <row r="10" spans="1:30" x14ac:dyDescent="0.25">
      <c r="A10" t="str">
        <f t="shared" si="0"/>
        <v>SchDay "AssemblyOccupancySun"  Type = "Fraction" Hr = (0, 0, 0, 0, 0, 0, 0, 0, 0.1, 0.1, 0.1, 0.1, 0.1, 0.7, 0.7, 0.7, 0.7, 0.7, 0.7, 0.7, 0.7, 0.7, 0.2, 0) ..</v>
      </c>
      <c r="B10" s="1" t="s">
        <v>623</v>
      </c>
      <c r="C10" t="str">
        <f t="shared" si="1"/>
        <v xml:space="preserve">SchDay "AssemblyOccupancySun"  Type = "Fraction" Hr = </v>
      </c>
      <c r="D10" t="str">
        <f t="shared" si="2"/>
        <v>(0, 0, 0, 0, 0, 0, 0, 0, 0.1, 0.1, 0.1, 0.1, 0.1, 0.7, 0.7, 0.7, 0.7, 0.7, 0.7, 0.7, 0.7, 0.7, 0.2, 0) ..</v>
      </c>
      <c r="E10" s="30" t="str">
        <f>ScheduleCompile!A3</f>
        <v>AssemblyOccupancySun</v>
      </c>
      <c r="F10" t="str">
        <f t="shared" si="3"/>
        <v>Fraction</v>
      </c>
      <c r="G10" s="1">
        <f>IF(AND(ISERROR(IF(ScheduleCompile!B3="Off",0,IF(ScheduleCompile!B3="On",1,IF(ISNUMBER(ScheduleCompile!B3),ScheduleCompile!B3/1,IF(ISTEXT(ScheduleCompile!B3),IF(OR(ISNUMBER(FIND("5F",ScheduleCompile!B3)),ISNUMBER(FIND("0F",ScheduleCompile!B3)),ISNUMBER(FIND("8F",ScheduleCompile!B3)),ISNUMBER(FIND("1F",ScheduleCompile!B3)),ISNUMBER(FIND("2F",ScheduleCompile!B3)),ISNUMBER(FIND("3F",ScheduleCompile!B3)),ISNUMBER(FIND("6F",ScheduleCompile!B3)),ISNUMBER(FIND("7F",ScheduleCompile!B3)),ISNUMBER(FIND("9F",ScheduleCompile!B3)),ISNUMBER(FIND("4F",ScheduleCompile!B3))),VALUE(LEFT(ScheduleCompile!B3,FIND("F",ScheduleCompile!B3)-1)),ScheduleCompile!B3)))))),ISTEXT(ScheduleCompile!#REF!)),"ENDTABLE",IF(ISERROR(IF(ScheduleCompile!B3="Off",0,IF(ScheduleCompile!B3="On",1,IF(ISNUMBER(ScheduleCompile!B3),ScheduleCompile!B3/1,IF(ISTEXT(ScheduleCompile!B3),IF(OR(ISNUMBER(FIND("5F",ScheduleCompile!B3)),ISNUMBER(FIND("0F",ScheduleCompile!B3)),ISNUMBER(FIND("8F",ScheduleCompile!B3)),ISNUMBER(FIND("1F",ScheduleCompile!B3)),ISNUMBER(FIND("2F",ScheduleCompile!B3)),ISNUMBER(FIND("3F",ScheduleCompile!B3)),ISNUMBER(FIND("6F",ScheduleCompile!B3)),ISNUMBER(FIND("7F",ScheduleCompile!B3)),ISNUMBER(FIND("9F",ScheduleCompile!B3)),ISNUMBER(FIND("4F",ScheduleCompile!B3))),VALUE(LEFT(ScheduleCompile!B3,FIND("F",ScheduleCompile!B3)-1)),ScheduleCompile!B3)))))),"",IF(ScheduleCompile!B3="Off",0,IF(ScheduleCompile!B3="On",1,IF(ISNUMBER(ScheduleCompile!B3),ScheduleCompile!B3/1,IF(ISTEXT(ScheduleCompile!B3),IF(OR(ISNUMBER(FIND("5F",ScheduleCompile!B3)),ISNUMBER(FIND("0F",ScheduleCompile!B3)),ISNUMBER(FIND("8F",ScheduleCompile!B3)),ISNUMBER(FIND("1F",ScheduleCompile!B3)),ISNUMBER(FIND("2F",ScheduleCompile!B3)),ISNUMBER(FIND("3F",ScheduleCompile!B3)),ISNUMBER(FIND("6F",ScheduleCompile!B3)),ISNUMBER(FIND("7F",ScheduleCompile!B3)),ISNUMBER(FIND("9F",ScheduleCompile!B3)),ISNUMBER(FIND("4F",ScheduleCompile!B3))),VALUE(LEFT(ScheduleCompile!B3,FIND("F",ScheduleCompile!B3)-1)),ScheduleCompile!B3)))))))</f>
        <v>0</v>
      </c>
      <c r="H10" s="1">
        <f>IF(AND(ISERROR(IF(ScheduleCompile!C3="Off",0,IF(ScheduleCompile!C3="On",1,IF(ISNUMBER(ScheduleCompile!C3),ScheduleCompile!C3/1,IF(ISTEXT(ScheduleCompile!C3),IF(OR(ISNUMBER(FIND("5F",ScheduleCompile!C3)),ISNUMBER(FIND("0F",ScheduleCompile!C3)),ISNUMBER(FIND("8F",ScheduleCompile!C3)),ISNUMBER(FIND("1F",ScheduleCompile!C3)),ISNUMBER(FIND("2F",ScheduleCompile!C3)),ISNUMBER(FIND("3F",ScheduleCompile!C3)),ISNUMBER(FIND("6F",ScheduleCompile!C3)),ISNUMBER(FIND("7F",ScheduleCompile!C3)),ISNUMBER(FIND("9F",ScheduleCompile!C3)),ISNUMBER(FIND("4F",ScheduleCompile!C3))),VALUE(LEFT(ScheduleCompile!C3,FIND("F",ScheduleCompile!C3)-1)),ScheduleCompile!C3)))))),ISTEXT(ScheduleCompile!#REF!)),"ENDTABLE",IF(ISERROR(IF(ScheduleCompile!C3="Off",0,IF(ScheduleCompile!C3="On",1,IF(ISNUMBER(ScheduleCompile!C3),ScheduleCompile!C3/1,IF(ISTEXT(ScheduleCompile!C3),IF(OR(ISNUMBER(FIND("5F",ScheduleCompile!C3)),ISNUMBER(FIND("0F",ScheduleCompile!C3)),ISNUMBER(FIND("8F",ScheduleCompile!C3)),ISNUMBER(FIND("1F",ScheduleCompile!C3)),ISNUMBER(FIND("2F",ScheduleCompile!C3)),ISNUMBER(FIND("3F",ScheduleCompile!C3)),ISNUMBER(FIND("6F",ScheduleCompile!C3)),ISNUMBER(FIND("7F",ScheduleCompile!C3)),ISNUMBER(FIND("9F",ScheduleCompile!C3)),ISNUMBER(FIND("4F",ScheduleCompile!C3))),VALUE(LEFT(ScheduleCompile!C3,FIND("F",ScheduleCompile!C3)-1)),ScheduleCompile!C3)))))),"",IF(ScheduleCompile!C3="Off",0,IF(ScheduleCompile!C3="On",1,IF(ISNUMBER(ScheduleCompile!C3),ScheduleCompile!C3/1,IF(ISTEXT(ScheduleCompile!C3),IF(OR(ISNUMBER(FIND("5F",ScheduleCompile!C3)),ISNUMBER(FIND("0F",ScheduleCompile!C3)),ISNUMBER(FIND("8F",ScheduleCompile!C3)),ISNUMBER(FIND("1F",ScheduleCompile!C3)),ISNUMBER(FIND("2F",ScheduleCompile!C3)),ISNUMBER(FIND("3F",ScheduleCompile!C3)),ISNUMBER(FIND("6F",ScheduleCompile!C3)),ISNUMBER(FIND("7F",ScheduleCompile!C3)),ISNUMBER(FIND("9F",ScheduleCompile!C3)),ISNUMBER(FIND("4F",ScheduleCompile!C3))),VALUE(LEFT(ScheduleCompile!C3,FIND("F",ScheduleCompile!C3)-1)),ScheduleCompile!C3)))))))</f>
        <v>0</v>
      </c>
      <c r="I10" s="1">
        <f>IF(AND(ISERROR(IF(ScheduleCompile!D3="Off",0,IF(ScheduleCompile!D3="On",1,IF(ISNUMBER(ScheduleCompile!D3),ScheduleCompile!D3/1,IF(ISTEXT(ScheduleCompile!D3),IF(OR(ISNUMBER(FIND("5F",ScheduleCompile!D3)),ISNUMBER(FIND("0F",ScheduleCompile!D3)),ISNUMBER(FIND("8F",ScheduleCompile!D3)),ISNUMBER(FIND("1F",ScheduleCompile!D3)),ISNUMBER(FIND("2F",ScheduleCompile!D3)),ISNUMBER(FIND("3F",ScheduleCompile!D3)),ISNUMBER(FIND("6F",ScheduleCompile!D3)),ISNUMBER(FIND("7F",ScheduleCompile!D3)),ISNUMBER(FIND("9F",ScheduleCompile!D3)),ISNUMBER(FIND("4F",ScheduleCompile!D3))),VALUE(LEFT(ScheduleCompile!D3,FIND("F",ScheduleCompile!D3)-1)),ScheduleCompile!D3)))))),ISTEXT(ScheduleCompile!#REF!)),"ENDTABLE",IF(ISERROR(IF(ScheduleCompile!D3="Off",0,IF(ScheduleCompile!D3="On",1,IF(ISNUMBER(ScheduleCompile!D3),ScheduleCompile!D3/1,IF(ISTEXT(ScheduleCompile!D3),IF(OR(ISNUMBER(FIND("5F",ScheduleCompile!D3)),ISNUMBER(FIND("0F",ScheduleCompile!D3)),ISNUMBER(FIND("8F",ScheduleCompile!D3)),ISNUMBER(FIND("1F",ScheduleCompile!D3)),ISNUMBER(FIND("2F",ScheduleCompile!D3)),ISNUMBER(FIND("3F",ScheduleCompile!D3)),ISNUMBER(FIND("6F",ScheduleCompile!D3)),ISNUMBER(FIND("7F",ScheduleCompile!D3)),ISNUMBER(FIND("9F",ScheduleCompile!D3)),ISNUMBER(FIND("4F",ScheduleCompile!D3))),VALUE(LEFT(ScheduleCompile!D3,FIND("F",ScheduleCompile!D3)-1)),ScheduleCompile!D3)))))),"",IF(ScheduleCompile!D3="Off",0,IF(ScheduleCompile!D3="On",1,IF(ISNUMBER(ScheduleCompile!D3),ScheduleCompile!D3/1,IF(ISTEXT(ScheduleCompile!D3),IF(OR(ISNUMBER(FIND("5F",ScheduleCompile!D3)),ISNUMBER(FIND("0F",ScheduleCompile!D3)),ISNUMBER(FIND("8F",ScheduleCompile!D3)),ISNUMBER(FIND("1F",ScheduleCompile!D3)),ISNUMBER(FIND("2F",ScheduleCompile!D3)),ISNUMBER(FIND("3F",ScheduleCompile!D3)),ISNUMBER(FIND("6F",ScheduleCompile!D3)),ISNUMBER(FIND("7F",ScheduleCompile!D3)),ISNUMBER(FIND("9F",ScheduleCompile!D3)),ISNUMBER(FIND("4F",ScheduleCompile!D3))),VALUE(LEFT(ScheduleCompile!D3,FIND("F",ScheduleCompile!D3)-1)),ScheduleCompile!D3)))))))</f>
        <v>0</v>
      </c>
      <c r="J10" s="1">
        <f>IF(AND(ISERROR(IF(ScheduleCompile!E3="Off",0,IF(ScheduleCompile!E3="On",1,IF(ISNUMBER(ScheduleCompile!E3),ScheduleCompile!E3/1,IF(ISTEXT(ScheduleCompile!E3),IF(OR(ISNUMBER(FIND("5F",ScheduleCompile!E3)),ISNUMBER(FIND("0F",ScheduleCompile!E3)),ISNUMBER(FIND("8F",ScheduleCompile!E3)),ISNUMBER(FIND("1F",ScheduleCompile!E3)),ISNUMBER(FIND("2F",ScheduleCompile!E3)),ISNUMBER(FIND("3F",ScheduleCompile!E3)),ISNUMBER(FIND("6F",ScheduleCompile!E3)),ISNUMBER(FIND("7F",ScheduleCompile!E3)),ISNUMBER(FIND("9F",ScheduleCompile!E3)),ISNUMBER(FIND("4F",ScheduleCompile!E3))),VALUE(LEFT(ScheduleCompile!E3,FIND("F",ScheduleCompile!E3)-1)),ScheduleCompile!E3)))))),ISTEXT(ScheduleCompile!#REF!)),"ENDTABLE",IF(ISERROR(IF(ScheduleCompile!E3="Off",0,IF(ScheduleCompile!E3="On",1,IF(ISNUMBER(ScheduleCompile!E3),ScheduleCompile!E3/1,IF(ISTEXT(ScheduleCompile!E3),IF(OR(ISNUMBER(FIND("5F",ScheduleCompile!E3)),ISNUMBER(FIND("0F",ScheduleCompile!E3)),ISNUMBER(FIND("8F",ScheduleCompile!E3)),ISNUMBER(FIND("1F",ScheduleCompile!E3)),ISNUMBER(FIND("2F",ScheduleCompile!E3)),ISNUMBER(FIND("3F",ScheduleCompile!E3)),ISNUMBER(FIND("6F",ScheduleCompile!E3)),ISNUMBER(FIND("7F",ScheduleCompile!E3)),ISNUMBER(FIND("9F",ScheduleCompile!E3)),ISNUMBER(FIND("4F",ScheduleCompile!E3))),VALUE(LEFT(ScheduleCompile!E3,FIND("F",ScheduleCompile!E3)-1)),ScheduleCompile!E3)))))),"",IF(ScheduleCompile!E3="Off",0,IF(ScheduleCompile!E3="On",1,IF(ISNUMBER(ScheduleCompile!E3),ScheduleCompile!E3/1,IF(ISTEXT(ScheduleCompile!E3),IF(OR(ISNUMBER(FIND("5F",ScheduleCompile!E3)),ISNUMBER(FIND("0F",ScheduleCompile!E3)),ISNUMBER(FIND("8F",ScheduleCompile!E3)),ISNUMBER(FIND("1F",ScheduleCompile!E3)),ISNUMBER(FIND("2F",ScheduleCompile!E3)),ISNUMBER(FIND("3F",ScheduleCompile!E3)),ISNUMBER(FIND("6F",ScheduleCompile!E3)),ISNUMBER(FIND("7F",ScheduleCompile!E3)),ISNUMBER(FIND("9F",ScheduleCompile!E3)),ISNUMBER(FIND("4F",ScheduleCompile!E3))),VALUE(LEFT(ScheduleCompile!E3,FIND("F",ScheduleCompile!E3)-1)),ScheduleCompile!E3)))))))</f>
        <v>0</v>
      </c>
      <c r="K10" s="1">
        <f>IF(AND(ISERROR(IF(ScheduleCompile!F3="Off",0,IF(ScheduleCompile!F3="On",1,IF(ISNUMBER(ScheduleCompile!F3),ScheduleCompile!F3/1,IF(ISTEXT(ScheduleCompile!F3),IF(OR(ISNUMBER(FIND("5F",ScheduleCompile!F3)),ISNUMBER(FIND("0F",ScheduleCompile!F3)),ISNUMBER(FIND("8F",ScheduleCompile!F3)),ISNUMBER(FIND("1F",ScheduleCompile!F3)),ISNUMBER(FIND("2F",ScheduleCompile!F3)),ISNUMBER(FIND("3F",ScheduleCompile!F3)),ISNUMBER(FIND("6F",ScheduleCompile!F3)),ISNUMBER(FIND("7F",ScheduleCompile!F3)),ISNUMBER(FIND("9F",ScheduleCompile!F3)),ISNUMBER(FIND("4F",ScheduleCompile!F3))),VALUE(LEFT(ScheduleCompile!F3,FIND("F",ScheduleCompile!F3)-1)),ScheduleCompile!F3)))))),ISTEXT(ScheduleCompile!#REF!)),"ENDTABLE",IF(ISERROR(IF(ScheduleCompile!F3="Off",0,IF(ScheduleCompile!F3="On",1,IF(ISNUMBER(ScheduleCompile!F3),ScheduleCompile!F3/1,IF(ISTEXT(ScheduleCompile!F3),IF(OR(ISNUMBER(FIND("5F",ScheduleCompile!F3)),ISNUMBER(FIND("0F",ScheduleCompile!F3)),ISNUMBER(FIND("8F",ScheduleCompile!F3)),ISNUMBER(FIND("1F",ScheduleCompile!F3)),ISNUMBER(FIND("2F",ScheduleCompile!F3)),ISNUMBER(FIND("3F",ScheduleCompile!F3)),ISNUMBER(FIND("6F",ScheduleCompile!F3)),ISNUMBER(FIND("7F",ScheduleCompile!F3)),ISNUMBER(FIND("9F",ScheduleCompile!F3)),ISNUMBER(FIND("4F",ScheduleCompile!F3))),VALUE(LEFT(ScheduleCompile!F3,FIND("F",ScheduleCompile!F3)-1)),ScheduleCompile!F3)))))),"",IF(ScheduleCompile!F3="Off",0,IF(ScheduleCompile!F3="On",1,IF(ISNUMBER(ScheduleCompile!F3),ScheduleCompile!F3/1,IF(ISTEXT(ScheduleCompile!F3),IF(OR(ISNUMBER(FIND("5F",ScheduleCompile!F3)),ISNUMBER(FIND("0F",ScheduleCompile!F3)),ISNUMBER(FIND("8F",ScheduleCompile!F3)),ISNUMBER(FIND("1F",ScheduleCompile!F3)),ISNUMBER(FIND("2F",ScheduleCompile!F3)),ISNUMBER(FIND("3F",ScheduleCompile!F3)),ISNUMBER(FIND("6F",ScheduleCompile!F3)),ISNUMBER(FIND("7F",ScheduleCompile!F3)),ISNUMBER(FIND("9F",ScheduleCompile!F3)),ISNUMBER(FIND("4F",ScheduleCompile!F3))),VALUE(LEFT(ScheduleCompile!F3,FIND("F",ScheduleCompile!F3)-1)),ScheduleCompile!F3)))))))</f>
        <v>0</v>
      </c>
      <c r="L10" s="1">
        <f>IF(AND(ISERROR(IF(ScheduleCompile!G3="Off",0,IF(ScheduleCompile!G3="On",1,IF(ISNUMBER(ScheduleCompile!G3),ScheduleCompile!G3/1,IF(ISTEXT(ScheduleCompile!G3),IF(OR(ISNUMBER(FIND("5F",ScheduleCompile!G3)),ISNUMBER(FIND("0F",ScheduleCompile!G3)),ISNUMBER(FIND("8F",ScheduleCompile!G3)),ISNUMBER(FIND("1F",ScheduleCompile!G3)),ISNUMBER(FIND("2F",ScheduleCompile!G3)),ISNUMBER(FIND("3F",ScheduleCompile!G3)),ISNUMBER(FIND("6F",ScheduleCompile!G3)),ISNUMBER(FIND("7F",ScheduleCompile!G3)),ISNUMBER(FIND("9F",ScheduleCompile!G3)),ISNUMBER(FIND("4F",ScheduleCompile!G3))),VALUE(LEFT(ScheduleCompile!G3,FIND("F",ScheduleCompile!G3)-1)),ScheduleCompile!G3)))))),ISTEXT(ScheduleCompile!#REF!)),"ENDTABLE",IF(ISERROR(IF(ScheduleCompile!G3="Off",0,IF(ScheduleCompile!G3="On",1,IF(ISNUMBER(ScheduleCompile!G3),ScheduleCompile!G3/1,IF(ISTEXT(ScheduleCompile!G3),IF(OR(ISNUMBER(FIND("5F",ScheduleCompile!G3)),ISNUMBER(FIND("0F",ScheduleCompile!G3)),ISNUMBER(FIND("8F",ScheduleCompile!G3)),ISNUMBER(FIND("1F",ScheduleCompile!G3)),ISNUMBER(FIND("2F",ScheduleCompile!G3)),ISNUMBER(FIND("3F",ScheduleCompile!G3)),ISNUMBER(FIND("6F",ScheduleCompile!G3)),ISNUMBER(FIND("7F",ScheduleCompile!G3)),ISNUMBER(FIND("9F",ScheduleCompile!G3)),ISNUMBER(FIND("4F",ScheduleCompile!G3))),VALUE(LEFT(ScheduleCompile!G3,FIND("F",ScheduleCompile!G3)-1)),ScheduleCompile!G3)))))),"",IF(ScheduleCompile!G3="Off",0,IF(ScheduleCompile!G3="On",1,IF(ISNUMBER(ScheduleCompile!G3),ScheduleCompile!G3/1,IF(ISTEXT(ScheduleCompile!G3),IF(OR(ISNUMBER(FIND("5F",ScheduleCompile!G3)),ISNUMBER(FIND("0F",ScheduleCompile!G3)),ISNUMBER(FIND("8F",ScheduleCompile!G3)),ISNUMBER(FIND("1F",ScheduleCompile!G3)),ISNUMBER(FIND("2F",ScheduleCompile!G3)),ISNUMBER(FIND("3F",ScheduleCompile!G3)),ISNUMBER(FIND("6F",ScheduleCompile!G3)),ISNUMBER(FIND("7F",ScheduleCompile!G3)),ISNUMBER(FIND("9F",ScheduleCompile!G3)),ISNUMBER(FIND("4F",ScheduleCompile!G3))),VALUE(LEFT(ScheduleCompile!G3,FIND("F",ScheduleCompile!G3)-1)),ScheduleCompile!G3)))))))</f>
        <v>0</v>
      </c>
      <c r="M10" s="1">
        <f>IF(AND(ISERROR(IF(ScheduleCompile!H3="Off",0,IF(ScheduleCompile!H3="On",1,IF(ISNUMBER(ScheduleCompile!H3),ScheduleCompile!H3/1,IF(ISTEXT(ScheduleCompile!H3),IF(OR(ISNUMBER(FIND("5F",ScheduleCompile!H3)),ISNUMBER(FIND("0F",ScheduleCompile!H3)),ISNUMBER(FIND("8F",ScheduleCompile!H3)),ISNUMBER(FIND("1F",ScheduleCompile!H3)),ISNUMBER(FIND("2F",ScheduleCompile!H3)),ISNUMBER(FIND("3F",ScheduleCompile!H3)),ISNUMBER(FIND("6F",ScheduleCompile!H3)),ISNUMBER(FIND("7F",ScheduleCompile!H3)),ISNUMBER(FIND("9F",ScheduleCompile!H3)),ISNUMBER(FIND("4F",ScheduleCompile!H3))),VALUE(LEFT(ScheduleCompile!H3,FIND("F",ScheduleCompile!H3)-1)),ScheduleCompile!H3)))))),ISTEXT(ScheduleCompile!#REF!)),"ENDTABLE",IF(ISERROR(IF(ScheduleCompile!H3="Off",0,IF(ScheduleCompile!H3="On",1,IF(ISNUMBER(ScheduleCompile!H3),ScheduleCompile!H3/1,IF(ISTEXT(ScheduleCompile!H3),IF(OR(ISNUMBER(FIND("5F",ScheduleCompile!H3)),ISNUMBER(FIND("0F",ScheduleCompile!H3)),ISNUMBER(FIND("8F",ScheduleCompile!H3)),ISNUMBER(FIND("1F",ScheduleCompile!H3)),ISNUMBER(FIND("2F",ScheduleCompile!H3)),ISNUMBER(FIND("3F",ScheduleCompile!H3)),ISNUMBER(FIND("6F",ScheduleCompile!H3)),ISNUMBER(FIND("7F",ScheduleCompile!H3)),ISNUMBER(FIND("9F",ScheduleCompile!H3)),ISNUMBER(FIND("4F",ScheduleCompile!H3))),VALUE(LEFT(ScheduleCompile!H3,FIND("F",ScheduleCompile!H3)-1)),ScheduleCompile!H3)))))),"",IF(ScheduleCompile!H3="Off",0,IF(ScheduleCompile!H3="On",1,IF(ISNUMBER(ScheduleCompile!H3),ScheduleCompile!H3/1,IF(ISTEXT(ScheduleCompile!H3),IF(OR(ISNUMBER(FIND("5F",ScheduleCompile!H3)),ISNUMBER(FIND("0F",ScheduleCompile!H3)),ISNUMBER(FIND("8F",ScheduleCompile!H3)),ISNUMBER(FIND("1F",ScheduleCompile!H3)),ISNUMBER(FIND("2F",ScheduleCompile!H3)),ISNUMBER(FIND("3F",ScheduleCompile!H3)),ISNUMBER(FIND("6F",ScheduleCompile!H3)),ISNUMBER(FIND("7F",ScheduleCompile!H3)),ISNUMBER(FIND("9F",ScheduleCompile!H3)),ISNUMBER(FIND("4F",ScheduleCompile!H3))),VALUE(LEFT(ScheduleCompile!H3,FIND("F",ScheduleCompile!H3)-1)),ScheduleCompile!H3)))))))</f>
        <v>0</v>
      </c>
      <c r="N10" s="1">
        <f>IF(AND(ISERROR(IF(ScheduleCompile!I3="Off",0,IF(ScheduleCompile!I3="On",1,IF(ISNUMBER(ScheduleCompile!I3),ScheduleCompile!I3/1,IF(ISTEXT(ScheduleCompile!I3),IF(OR(ISNUMBER(FIND("5F",ScheduleCompile!I3)),ISNUMBER(FIND("0F",ScheduleCompile!I3)),ISNUMBER(FIND("8F",ScheduleCompile!I3)),ISNUMBER(FIND("1F",ScheduleCompile!I3)),ISNUMBER(FIND("2F",ScheduleCompile!I3)),ISNUMBER(FIND("3F",ScheduleCompile!I3)),ISNUMBER(FIND("6F",ScheduleCompile!I3)),ISNUMBER(FIND("7F",ScheduleCompile!I3)),ISNUMBER(FIND("9F",ScheduleCompile!I3)),ISNUMBER(FIND("4F",ScheduleCompile!I3))),VALUE(LEFT(ScheduleCompile!I3,FIND("F",ScheduleCompile!I3)-1)),ScheduleCompile!I3)))))),ISTEXT(ScheduleCompile!#REF!)),"ENDTABLE",IF(ISERROR(IF(ScheduleCompile!I3="Off",0,IF(ScheduleCompile!I3="On",1,IF(ISNUMBER(ScheduleCompile!I3),ScheduleCompile!I3/1,IF(ISTEXT(ScheduleCompile!I3),IF(OR(ISNUMBER(FIND("5F",ScheduleCompile!I3)),ISNUMBER(FIND("0F",ScheduleCompile!I3)),ISNUMBER(FIND("8F",ScheduleCompile!I3)),ISNUMBER(FIND("1F",ScheduleCompile!I3)),ISNUMBER(FIND("2F",ScheduleCompile!I3)),ISNUMBER(FIND("3F",ScheduleCompile!I3)),ISNUMBER(FIND("6F",ScheduleCompile!I3)),ISNUMBER(FIND("7F",ScheduleCompile!I3)),ISNUMBER(FIND("9F",ScheduleCompile!I3)),ISNUMBER(FIND("4F",ScheduleCompile!I3))),VALUE(LEFT(ScheduleCompile!I3,FIND("F",ScheduleCompile!I3)-1)),ScheduleCompile!I3)))))),"",IF(ScheduleCompile!I3="Off",0,IF(ScheduleCompile!I3="On",1,IF(ISNUMBER(ScheduleCompile!I3),ScheduleCompile!I3/1,IF(ISTEXT(ScheduleCompile!I3),IF(OR(ISNUMBER(FIND("5F",ScheduleCompile!I3)),ISNUMBER(FIND("0F",ScheduleCompile!I3)),ISNUMBER(FIND("8F",ScheduleCompile!I3)),ISNUMBER(FIND("1F",ScheduleCompile!I3)),ISNUMBER(FIND("2F",ScheduleCompile!I3)),ISNUMBER(FIND("3F",ScheduleCompile!I3)),ISNUMBER(FIND("6F",ScheduleCompile!I3)),ISNUMBER(FIND("7F",ScheduleCompile!I3)),ISNUMBER(FIND("9F",ScheduleCompile!I3)),ISNUMBER(FIND("4F",ScheduleCompile!I3))),VALUE(LEFT(ScheduleCompile!I3,FIND("F",ScheduleCompile!I3)-1)),ScheduleCompile!I3)))))))</f>
        <v>0</v>
      </c>
      <c r="O10" s="1">
        <f>IF(AND(ISERROR(IF(ScheduleCompile!J3="Off",0,IF(ScheduleCompile!J3="On",1,IF(ISNUMBER(ScheduleCompile!J3),ScheduleCompile!J3/1,IF(ISTEXT(ScheduleCompile!J3),IF(OR(ISNUMBER(FIND("5F",ScheduleCompile!J3)),ISNUMBER(FIND("0F",ScheduleCompile!J3)),ISNUMBER(FIND("8F",ScheduleCompile!J3)),ISNUMBER(FIND("1F",ScheduleCompile!J3)),ISNUMBER(FIND("2F",ScheduleCompile!J3)),ISNUMBER(FIND("3F",ScheduleCompile!J3)),ISNUMBER(FIND("6F",ScheduleCompile!J3)),ISNUMBER(FIND("7F",ScheduleCompile!J3)),ISNUMBER(FIND("9F",ScheduleCompile!J3)),ISNUMBER(FIND("4F",ScheduleCompile!J3))),VALUE(LEFT(ScheduleCompile!J3,FIND("F",ScheduleCompile!J3)-1)),ScheduleCompile!J3)))))),ISTEXT(ScheduleCompile!#REF!)),"ENDTABLE",IF(ISERROR(IF(ScheduleCompile!J3="Off",0,IF(ScheduleCompile!J3="On",1,IF(ISNUMBER(ScheduleCompile!J3),ScheduleCompile!J3/1,IF(ISTEXT(ScheduleCompile!J3),IF(OR(ISNUMBER(FIND("5F",ScheduleCompile!J3)),ISNUMBER(FIND("0F",ScheduleCompile!J3)),ISNUMBER(FIND("8F",ScheduleCompile!J3)),ISNUMBER(FIND("1F",ScheduleCompile!J3)),ISNUMBER(FIND("2F",ScheduleCompile!J3)),ISNUMBER(FIND("3F",ScheduleCompile!J3)),ISNUMBER(FIND("6F",ScheduleCompile!J3)),ISNUMBER(FIND("7F",ScheduleCompile!J3)),ISNUMBER(FIND("9F",ScheduleCompile!J3)),ISNUMBER(FIND("4F",ScheduleCompile!J3))),VALUE(LEFT(ScheduleCompile!J3,FIND("F",ScheduleCompile!J3)-1)),ScheduleCompile!J3)))))),"",IF(ScheduleCompile!J3="Off",0,IF(ScheduleCompile!J3="On",1,IF(ISNUMBER(ScheduleCompile!J3),ScheduleCompile!J3/1,IF(ISTEXT(ScheduleCompile!J3),IF(OR(ISNUMBER(FIND("5F",ScheduleCompile!J3)),ISNUMBER(FIND("0F",ScheduleCompile!J3)),ISNUMBER(FIND("8F",ScheduleCompile!J3)),ISNUMBER(FIND("1F",ScheduleCompile!J3)),ISNUMBER(FIND("2F",ScheduleCompile!J3)),ISNUMBER(FIND("3F",ScheduleCompile!J3)),ISNUMBER(FIND("6F",ScheduleCompile!J3)),ISNUMBER(FIND("7F",ScheduleCompile!J3)),ISNUMBER(FIND("9F",ScheduleCompile!J3)),ISNUMBER(FIND("4F",ScheduleCompile!J3))),VALUE(LEFT(ScheduleCompile!J3,FIND("F",ScheduleCompile!J3)-1)),ScheduleCompile!J3)))))))</f>
        <v>0.1</v>
      </c>
      <c r="P10" s="1">
        <f>IF(AND(ISERROR(IF(ScheduleCompile!K3="Off",0,IF(ScheduleCompile!K3="On",1,IF(ISNUMBER(ScheduleCompile!K3),ScheduleCompile!K3/1,IF(ISTEXT(ScheduleCompile!K3),IF(OR(ISNUMBER(FIND("5F",ScheduleCompile!K3)),ISNUMBER(FIND("0F",ScheduleCompile!K3)),ISNUMBER(FIND("8F",ScheduleCompile!K3)),ISNUMBER(FIND("1F",ScheduleCompile!K3)),ISNUMBER(FIND("2F",ScheduleCompile!K3)),ISNUMBER(FIND("3F",ScheduleCompile!K3)),ISNUMBER(FIND("6F",ScheduleCompile!K3)),ISNUMBER(FIND("7F",ScheduleCompile!K3)),ISNUMBER(FIND("9F",ScheduleCompile!K3)),ISNUMBER(FIND("4F",ScheduleCompile!K3))),VALUE(LEFT(ScheduleCompile!K3,FIND("F",ScheduleCompile!K3)-1)),ScheduleCompile!K3)))))),ISTEXT(ScheduleCompile!#REF!)),"ENDTABLE",IF(ISERROR(IF(ScheduleCompile!K3="Off",0,IF(ScheduleCompile!K3="On",1,IF(ISNUMBER(ScheduleCompile!K3),ScheduleCompile!K3/1,IF(ISTEXT(ScheduleCompile!K3),IF(OR(ISNUMBER(FIND("5F",ScheduleCompile!K3)),ISNUMBER(FIND("0F",ScheduleCompile!K3)),ISNUMBER(FIND("8F",ScheduleCompile!K3)),ISNUMBER(FIND("1F",ScheduleCompile!K3)),ISNUMBER(FIND("2F",ScheduleCompile!K3)),ISNUMBER(FIND("3F",ScheduleCompile!K3)),ISNUMBER(FIND("6F",ScheduleCompile!K3)),ISNUMBER(FIND("7F",ScheduleCompile!K3)),ISNUMBER(FIND("9F",ScheduleCompile!K3)),ISNUMBER(FIND("4F",ScheduleCompile!K3))),VALUE(LEFT(ScheduleCompile!K3,FIND("F",ScheduleCompile!K3)-1)),ScheduleCompile!K3)))))),"",IF(ScheduleCompile!K3="Off",0,IF(ScheduleCompile!K3="On",1,IF(ISNUMBER(ScheduleCompile!K3),ScheduleCompile!K3/1,IF(ISTEXT(ScheduleCompile!K3),IF(OR(ISNUMBER(FIND("5F",ScheduleCompile!K3)),ISNUMBER(FIND("0F",ScheduleCompile!K3)),ISNUMBER(FIND("8F",ScheduleCompile!K3)),ISNUMBER(FIND("1F",ScheduleCompile!K3)),ISNUMBER(FIND("2F",ScheduleCompile!K3)),ISNUMBER(FIND("3F",ScheduleCompile!K3)),ISNUMBER(FIND("6F",ScheduleCompile!K3)),ISNUMBER(FIND("7F",ScheduleCompile!K3)),ISNUMBER(FIND("9F",ScheduleCompile!K3)),ISNUMBER(FIND("4F",ScheduleCompile!K3))),VALUE(LEFT(ScheduleCompile!K3,FIND("F",ScheduleCompile!K3)-1)),ScheduleCompile!K3)))))))</f>
        <v>0.1</v>
      </c>
      <c r="Q10" s="1">
        <f>IF(AND(ISERROR(IF(ScheduleCompile!L3="Off",0,IF(ScheduleCompile!L3="On",1,IF(ISNUMBER(ScheduleCompile!L3),ScheduleCompile!L3/1,IF(ISTEXT(ScheduleCompile!L3),IF(OR(ISNUMBER(FIND("5F",ScheduleCompile!L3)),ISNUMBER(FIND("0F",ScheduleCompile!L3)),ISNUMBER(FIND("8F",ScheduleCompile!L3)),ISNUMBER(FIND("1F",ScheduleCompile!L3)),ISNUMBER(FIND("2F",ScheduleCompile!L3)),ISNUMBER(FIND("3F",ScheduleCompile!L3)),ISNUMBER(FIND("6F",ScheduleCompile!L3)),ISNUMBER(FIND("7F",ScheduleCompile!L3)),ISNUMBER(FIND("9F",ScheduleCompile!L3)),ISNUMBER(FIND("4F",ScheduleCompile!L3))),VALUE(LEFT(ScheduleCompile!L3,FIND("F",ScheduleCompile!L3)-1)),ScheduleCompile!L3)))))),ISTEXT(ScheduleCompile!#REF!)),"ENDTABLE",IF(ISERROR(IF(ScheduleCompile!L3="Off",0,IF(ScheduleCompile!L3="On",1,IF(ISNUMBER(ScheduleCompile!L3),ScheduleCompile!L3/1,IF(ISTEXT(ScheduleCompile!L3),IF(OR(ISNUMBER(FIND("5F",ScheduleCompile!L3)),ISNUMBER(FIND("0F",ScheduleCompile!L3)),ISNUMBER(FIND("8F",ScheduleCompile!L3)),ISNUMBER(FIND("1F",ScheduleCompile!L3)),ISNUMBER(FIND("2F",ScheduleCompile!L3)),ISNUMBER(FIND("3F",ScheduleCompile!L3)),ISNUMBER(FIND("6F",ScheduleCompile!L3)),ISNUMBER(FIND("7F",ScheduleCompile!L3)),ISNUMBER(FIND("9F",ScheduleCompile!L3)),ISNUMBER(FIND("4F",ScheduleCompile!L3))),VALUE(LEFT(ScheduleCompile!L3,FIND("F",ScheduleCompile!L3)-1)),ScheduleCompile!L3)))))),"",IF(ScheduleCompile!L3="Off",0,IF(ScheduleCompile!L3="On",1,IF(ISNUMBER(ScheduleCompile!L3),ScheduleCompile!L3/1,IF(ISTEXT(ScheduleCompile!L3),IF(OR(ISNUMBER(FIND("5F",ScheduleCompile!L3)),ISNUMBER(FIND("0F",ScheduleCompile!L3)),ISNUMBER(FIND("8F",ScheduleCompile!L3)),ISNUMBER(FIND("1F",ScheduleCompile!L3)),ISNUMBER(FIND("2F",ScheduleCompile!L3)),ISNUMBER(FIND("3F",ScheduleCompile!L3)),ISNUMBER(FIND("6F",ScheduleCompile!L3)),ISNUMBER(FIND("7F",ScheduleCompile!L3)),ISNUMBER(FIND("9F",ScheduleCompile!L3)),ISNUMBER(FIND("4F",ScheduleCompile!L3))),VALUE(LEFT(ScheduleCompile!L3,FIND("F",ScheduleCompile!L3)-1)),ScheduleCompile!L3)))))))</f>
        <v>0.1</v>
      </c>
      <c r="R10" s="1">
        <f>IF(AND(ISERROR(IF(ScheduleCompile!M3="Off",0,IF(ScheduleCompile!M3="On",1,IF(ISNUMBER(ScheduleCompile!M3),ScheduleCompile!M3/1,IF(ISTEXT(ScheduleCompile!M3),IF(OR(ISNUMBER(FIND("5F",ScheduleCompile!M3)),ISNUMBER(FIND("0F",ScheduleCompile!M3)),ISNUMBER(FIND("8F",ScheduleCompile!M3)),ISNUMBER(FIND("1F",ScheduleCompile!M3)),ISNUMBER(FIND("2F",ScheduleCompile!M3)),ISNUMBER(FIND("3F",ScheduleCompile!M3)),ISNUMBER(FIND("6F",ScheduleCompile!M3)),ISNUMBER(FIND("7F",ScheduleCompile!M3)),ISNUMBER(FIND("9F",ScheduleCompile!M3)),ISNUMBER(FIND("4F",ScheduleCompile!M3))),VALUE(LEFT(ScheduleCompile!M3,FIND("F",ScheduleCompile!M3)-1)),ScheduleCompile!M3)))))),ISTEXT(ScheduleCompile!#REF!)),"ENDTABLE",IF(ISERROR(IF(ScheduleCompile!M3="Off",0,IF(ScheduleCompile!M3="On",1,IF(ISNUMBER(ScheduleCompile!M3),ScheduleCompile!M3/1,IF(ISTEXT(ScheduleCompile!M3),IF(OR(ISNUMBER(FIND("5F",ScheduleCompile!M3)),ISNUMBER(FIND("0F",ScheduleCompile!M3)),ISNUMBER(FIND("8F",ScheduleCompile!M3)),ISNUMBER(FIND("1F",ScheduleCompile!M3)),ISNUMBER(FIND("2F",ScheduleCompile!M3)),ISNUMBER(FIND("3F",ScheduleCompile!M3)),ISNUMBER(FIND("6F",ScheduleCompile!M3)),ISNUMBER(FIND("7F",ScheduleCompile!M3)),ISNUMBER(FIND("9F",ScheduleCompile!M3)),ISNUMBER(FIND("4F",ScheduleCompile!M3))),VALUE(LEFT(ScheduleCompile!M3,FIND("F",ScheduleCompile!M3)-1)),ScheduleCompile!M3)))))),"",IF(ScheduleCompile!M3="Off",0,IF(ScheduleCompile!M3="On",1,IF(ISNUMBER(ScheduleCompile!M3),ScheduleCompile!M3/1,IF(ISTEXT(ScheduleCompile!M3),IF(OR(ISNUMBER(FIND("5F",ScheduleCompile!M3)),ISNUMBER(FIND("0F",ScheduleCompile!M3)),ISNUMBER(FIND("8F",ScheduleCompile!M3)),ISNUMBER(FIND("1F",ScheduleCompile!M3)),ISNUMBER(FIND("2F",ScheduleCompile!M3)),ISNUMBER(FIND("3F",ScheduleCompile!M3)),ISNUMBER(FIND("6F",ScheduleCompile!M3)),ISNUMBER(FIND("7F",ScheduleCompile!M3)),ISNUMBER(FIND("9F",ScheduleCompile!M3)),ISNUMBER(FIND("4F",ScheduleCompile!M3))),VALUE(LEFT(ScheduleCompile!M3,FIND("F",ScheduleCompile!M3)-1)),ScheduleCompile!M3)))))))</f>
        <v>0.1</v>
      </c>
      <c r="S10" s="1">
        <f>IF(AND(ISERROR(IF(ScheduleCompile!N3="Off",0,IF(ScheduleCompile!N3="On",1,IF(ISNUMBER(ScheduleCompile!N3),ScheduleCompile!N3/1,IF(ISTEXT(ScheduleCompile!N3),IF(OR(ISNUMBER(FIND("5F",ScheduleCompile!N3)),ISNUMBER(FIND("0F",ScheduleCompile!N3)),ISNUMBER(FIND("8F",ScheduleCompile!N3)),ISNUMBER(FIND("1F",ScheduleCompile!N3)),ISNUMBER(FIND("2F",ScheduleCompile!N3)),ISNUMBER(FIND("3F",ScheduleCompile!N3)),ISNUMBER(FIND("6F",ScheduleCompile!N3)),ISNUMBER(FIND("7F",ScheduleCompile!N3)),ISNUMBER(FIND("9F",ScheduleCompile!N3)),ISNUMBER(FIND("4F",ScheduleCompile!N3))),VALUE(LEFT(ScheduleCompile!N3,FIND("F",ScheduleCompile!N3)-1)),ScheduleCompile!N3)))))),ISTEXT(ScheduleCompile!#REF!)),"ENDTABLE",IF(ISERROR(IF(ScheduleCompile!N3="Off",0,IF(ScheduleCompile!N3="On",1,IF(ISNUMBER(ScheduleCompile!N3),ScheduleCompile!N3/1,IF(ISTEXT(ScheduleCompile!N3),IF(OR(ISNUMBER(FIND("5F",ScheduleCompile!N3)),ISNUMBER(FIND("0F",ScheduleCompile!N3)),ISNUMBER(FIND("8F",ScheduleCompile!N3)),ISNUMBER(FIND("1F",ScheduleCompile!N3)),ISNUMBER(FIND("2F",ScheduleCompile!N3)),ISNUMBER(FIND("3F",ScheduleCompile!N3)),ISNUMBER(FIND("6F",ScheduleCompile!N3)),ISNUMBER(FIND("7F",ScheduleCompile!N3)),ISNUMBER(FIND("9F",ScheduleCompile!N3)),ISNUMBER(FIND("4F",ScheduleCompile!N3))),VALUE(LEFT(ScheduleCompile!N3,FIND("F",ScheduleCompile!N3)-1)),ScheduleCompile!N3)))))),"",IF(ScheduleCompile!N3="Off",0,IF(ScheduleCompile!N3="On",1,IF(ISNUMBER(ScheduleCompile!N3),ScheduleCompile!N3/1,IF(ISTEXT(ScheduleCompile!N3),IF(OR(ISNUMBER(FIND("5F",ScheduleCompile!N3)),ISNUMBER(FIND("0F",ScheduleCompile!N3)),ISNUMBER(FIND("8F",ScheduleCompile!N3)),ISNUMBER(FIND("1F",ScheduleCompile!N3)),ISNUMBER(FIND("2F",ScheduleCompile!N3)),ISNUMBER(FIND("3F",ScheduleCompile!N3)),ISNUMBER(FIND("6F",ScheduleCompile!N3)),ISNUMBER(FIND("7F",ScheduleCompile!N3)),ISNUMBER(FIND("9F",ScheduleCompile!N3)),ISNUMBER(FIND("4F",ScheduleCompile!N3))),VALUE(LEFT(ScheduleCompile!N3,FIND("F",ScheduleCompile!N3)-1)),ScheduleCompile!N3)))))))</f>
        <v>0.1</v>
      </c>
      <c r="T10" s="1">
        <f>IF(AND(ISERROR(IF(ScheduleCompile!O3="Off",0,IF(ScheduleCompile!O3="On",1,IF(ISNUMBER(ScheduleCompile!O3),ScheduleCompile!O3/1,IF(ISTEXT(ScheduleCompile!O3),IF(OR(ISNUMBER(FIND("5F",ScheduleCompile!O3)),ISNUMBER(FIND("0F",ScheduleCompile!O3)),ISNUMBER(FIND("8F",ScheduleCompile!O3)),ISNUMBER(FIND("1F",ScheduleCompile!O3)),ISNUMBER(FIND("2F",ScheduleCompile!O3)),ISNUMBER(FIND("3F",ScheduleCompile!O3)),ISNUMBER(FIND("6F",ScheduleCompile!O3)),ISNUMBER(FIND("7F",ScheduleCompile!O3)),ISNUMBER(FIND("9F",ScheduleCompile!O3)),ISNUMBER(FIND("4F",ScheduleCompile!O3))),VALUE(LEFT(ScheduleCompile!O3,FIND("F",ScheduleCompile!O3)-1)),ScheduleCompile!O3)))))),ISTEXT(ScheduleCompile!#REF!)),"ENDTABLE",IF(ISERROR(IF(ScheduleCompile!O3="Off",0,IF(ScheduleCompile!O3="On",1,IF(ISNUMBER(ScheduleCompile!O3),ScheduleCompile!O3/1,IF(ISTEXT(ScheduleCompile!O3),IF(OR(ISNUMBER(FIND("5F",ScheduleCompile!O3)),ISNUMBER(FIND("0F",ScheduleCompile!O3)),ISNUMBER(FIND("8F",ScheduleCompile!O3)),ISNUMBER(FIND("1F",ScheduleCompile!O3)),ISNUMBER(FIND("2F",ScheduleCompile!O3)),ISNUMBER(FIND("3F",ScheduleCompile!O3)),ISNUMBER(FIND("6F",ScheduleCompile!O3)),ISNUMBER(FIND("7F",ScheduleCompile!O3)),ISNUMBER(FIND("9F",ScheduleCompile!O3)),ISNUMBER(FIND("4F",ScheduleCompile!O3))),VALUE(LEFT(ScheduleCompile!O3,FIND("F",ScheduleCompile!O3)-1)),ScheduleCompile!O3)))))),"",IF(ScheduleCompile!O3="Off",0,IF(ScheduleCompile!O3="On",1,IF(ISNUMBER(ScheduleCompile!O3),ScheduleCompile!O3/1,IF(ISTEXT(ScheduleCompile!O3),IF(OR(ISNUMBER(FIND("5F",ScheduleCompile!O3)),ISNUMBER(FIND("0F",ScheduleCompile!O3)),ISNUMBER(FIND("8F",ScheduleCompile!O3)),ISNUMBER(FIND("1F",ScheduleCompile!O3)),ISNUMBER(FIND("2F",ScheduleCompile!O3)),ISNUMBER(FIND("3F",ScheduleCompile!O3)),ISNUMBER(FIND("6F",ScheduleCompile!O3)),ISNUMBER(FIND("7F",ScheduleCompile!O3)),ISNUMBER(FIND("9F",ScheduleCompile!O3)),ISNUMBER(FIND("4F",ScheduleCompile!O3))),VALUE(LEFT(ScheduleCompile!O3,FIND("F",ScheduleCompile!O3)-1)),ScheduleCompile!O3)))))))</f>
        <v>0.7</v>
      </c>
      <c r="U10" s="1">
        <f>IF(AND(ISERROR(IF(ScheduleCompile!P3="Off",0,IF(ScheduleCompile!P3="On",1,IF(ISNUMBER(ScheduleCompile!P3),ScheduleCompile!P3/1,IF(ISTEXT(ScheduleCompile!P3),IF(OR(ISNUMBER(FIND("5F",ScheduleCompile!P3)),ISNUMBER(FIND("0F",ScheduleCompile!P3)),ISNUMBER(FIND("8F",ScheduleCompile!P3)),ISNUMBER(FIND("1F",ScheduleCompile!P3)),ISNUMBER(FIND("2F",ScheduleCompile!P3)),ISNUMBER(FIND("3F",ScheduleCompile!P3)),ISNUMBER(FIND("6F",ScheduleCompile!P3)),ISNUMBER(FIND("7F",ScheduleCompile!P3)),ISNUMBER(FIND("9F",ScheduleCompile!P3)),ISNUMBER(FIND("4F",ScheduleCompile!P3))),VALUE(LEFT(ScheduleCompile!P3,FIND("F",ScheduleCompile!P3)-1)),ScheduleCompile!P3)))))),ISTEXT(ScheduleCompile!#REF!)),"ENDTABLE",IF(ISERROR(IF(ScheduleCompile!P3="Off",0,IF(ScheduleCompile!P3="On",1,IF(ISNUMBER(ScheduleCompile!P3),ScheduleCompile!P3/1,IF(ISTEXT(ScheduleCompile!P3),IF(OR(ISNUMBER(FIND("5F",ScheduleCompile!P3)),ISNUMBER(FIND("0F",ScheduleCompile!P3)),ISNUMBER(FIND("8F",ScheduleCompile!P3)),ISNUMBER(FIND("1F",ScheduleCompile!P3)),ISNUMBER(FIND("2F",ScheduleCompile!P3)),ISNUMBER(FIND("3F",ScheduleCompile!P3)),ISNUMBER(FIND("6F",ScheduleCompile!P3)),ISNUMBER(FIND("7F",ScheduleCompile!P3)),ISNUMBER(FIND("9F",ScheduleCompile!P3)),ISNUMBER(FIND("4F",ScheduleCompile!P3))),VALUE(LEFT(ScheduleCompile!P3,FIND("F",ScheduleCompile!P3)-1)),ScheduleCompile!P3)))))),"",IF(ScheduleCompile!P3="Off",0,IF(ScheduleCompile!P3="On",1,IF(ISNUMBER(ScheduleCompile!P3),ScheduleCompile!P3/1,IF(ISTEXT(ScheduleCompile!P3),IF(OR(ISNUMBER(FIND("5F",ScheduleCompile!P3)),ISNUMBER(FIND("0F",ScheduleCompile!P3)),ISNUMBER(FIND("8F",ScheduleCompile!P3)),ISNUMBER(FIND("1F",ScheduleCompile!P3)),ISNUMBER(FIND("2F",ScheduleCompile!P3)),ISNUMBER(FIND("3F",ScheduleCompile!P3)),ISNUMBER(FIND("6F",ScheduleCompile!P3)),ISNUMBER(FIND("7F",ScheduleCompile!P3)),ISNUMBER(FIND("9F",ScheduleCompile!P3)),ISNUMBER(FIND("4F",ScheduleCompile!P3))),VALUE(LEFT(ScheduleCompile!P3,FIND("F",ScheduleCompile!P3)-1)),ScheduleCompile!P3)))))))</f>
        <v>0.7</v>
      </c>
      <c r="V10" s="1">
        <f>IF(AND(ISERROR(IF(ScheduleCompile!Q3="Off",0,IF(ScheduleCompile!Q3="On",1,IF(ISNUMBER(ScheduleCompile!Q3),ScheduleCompile!Q3/1,IF(ISTEXT(ScheduleCompile!Q3),IF(OR(ISNUMBER(FIND("5F",ScheduleCompile!Q3)),ISNUMBER(FIND("0F",ScheduleCompile!Q3)),ISNUMBER(FIND("8F",ScheduleCompile!Q3)),ISNUMBER(FIND("1F",ScheduleCompile!Q3)),ISNUMBER(FIND("2F",ScheduleCompile!Q3)),ISNUMBER(FIND("3F",ScheduleCompile!Q3)),ISNUMBER(FIND("6F",ScheduleCompile!Q3)),ISNUMBER(FIND("7F",ScheduleCompile!Q3)),ISNUMBER(FIND("9F",ScheduleCompile!Q3)),ISNUMBER(FIND("4F",ScheduleCompile!Q3))),VALUE(LEFT(ScheduleCompile!Q3,FIND("F",ScheduleCompile!Q3)-1)),ScheduleCompile!Q3)))))),ISTEXT(ScheduleCompile!#REF!)),"ENDTABLE",IF(ISERROR(IF(ScheduleCompile!Q3="Off",0,IF(ScheduleCompile!Q3="On",1,IF(ISNUMBER(ScheduleCompile!Q3),ScheduleCompile!Q3/1,IF(ISTEXT(ScheduleCompile!Q3),IF(OR(ISNUMBER(FIND("5F",ScheduleCompile!Q3)),ISNUMBER(FIND("0F",ScheduleCompile!Q3)),ISNUMBER(FIND("8F",ScheduleCompile!Q3)),ISNUMBER(FIND("1F",ScheduleCompile!Q3)),ISNUMBER(FIND("2F",ScheduleCompile!Q3)),ISNUMBER(FIND("3F",ScheduleCompile!Q3)),ISNUMBER(FIND("6F",ScheduleCompile!Q3)),ISNUMBER(FIND("7F",ScheduleCompile!Q3)),ISNUMBER(FIND("9F",ScheduleCompile!Q3)),ISNUMBER(FIND("4F",ScheduleCompile!Q3))),VALUE(LEFT(ScheduleCompile!Q3,FIND("F",ScheduleCompile!Q3)-1)),ScheduleCompile!Q3)))))),"",IF(ScheduleCompile!Q3="Off",0,IF(ScheduleCompile!Q3="On",1,IF(ISNUMBER(ScheduleCompile!Q3),ScheduleCompile!Q3/1,IF(ISTEXT(ScheduleCompile!Q3),IF(OR(ISNUMBER(FIND("5F",ScheduleCompile!Q3)),ISNUMBER(FIND("0F",ScheduleCompile!Q3)),ISNUMBER(FIND("8F",ScheduleCompile!Q3)),ISNUMBER(FIND("1F",ScheduleCompile!Q3)),ISNUMBER(FIND("2F",ScheduleCompile!Q3)),ISNUMBER(FIND("3F",ScheduleCompile!Q3)),ISNUMBER(FIND("6F",ScheduleCompile!Q3)),ISNUMBER(FIND("7F",ScheduleCompile!Q3)),ISNUMBER(FIND("9F",ScheduleCompile!Q3)),ISNUMBER(FIND("4F",ScheduleCompile!Q3))),VALUE(LEFT(ScheduleCompile!Q3,FIND("F",ScheduleCompile!Q3)-1)),ScheduleCompile!Q3)))))))</f>
        <v>0.7</v>
      </c>
      <c r="W10" s="1">
        <f>IF(AND(ISERROR(IF(ScheduleCompile!R3="Off",0,IF(ScheduleCompile!R3="On",1,IF(ISNUMBER(ScheduleCompile!R3),ScheduleCompile!R3/1,IF(ISTEXT(ScheduleCompile!R3),IF(OR(ISNUMBER(FIND("5F",ScheduleCompile!R3)),ISNUMBER(FIND("0F",ScheduleCompile!R3)),ISNUMBER(FIND("8F",ScheduleCompile!R3)),ISNUMBER(FIND("1F",ScheduleCompile!R3)),ISNUMBER(FIND("2F",ScheduleCompile!R3)),ISNUMBER(FIND("3F",ScheduleCompile!R3)),ISNUMBER(FIND("6F",ScheduleCompile!R3)),ISNUMBER(FIND("7F",ScheduleCompile!R3)),ISNUMBER(FIND("9F",ScheduleCompile!R3)),ISNUMBER(FIND("4F",ScheduleCompile!R3))),VALUE(LEFT(ScheduleCompile!R3,FIND("F",ScheduleCompile!R3)-1)),ScheduleCompile!R3)))))),ISTEXT(ScheduleCompile!#REF!)),"ENDTABLE",IF(ISERROR(IF(ScheduleCompile!R3="Off",0,IF(ScheduleCompile!R3="On",1,IF(ISNUMBER(ScheduleCompile!R3),ScheduleCompile!R3/1,IF(ISTEXT(ScheduleCompile!R3),IF(OR(ISNUMBER(FIND("5F",ScheduleCompile!R3)),ISNUMBER(FIND("0F",ScheduleCompile!R3)),ISNUMBER(FIND("8F",ScheduleCompile!R3)),ISNUMBER(FIND("1F",ScheduleCompile!R3)),ISNUMBER(FIND("2F",ScheduleCompile!R3)),ISNUMBER(FIND("3F",ScheduleCompile!R3)),ISNUMBER(FIND("6F",ScheduleCompile!R3)),ISNUMBER(FIND("7F",ScheduleCompile!R3)),ISNUMBER(FIND("9F",ScheduleCompile!R3)),ISNUMBER(FIND("4F",ScheduleCompile!R3))),VALUE(LEFT(ScheduleCompile!R3,FIND("F",ScheduleCompile!R3)-1)),ScheduleCompile!R3)))))),"",IF(ScheduleCompile!R3="Off",0,IF(ScheduleCompile!R3="On",1,IF(ISNUMBER(ScheduleCompile!R3),ScheduleCompile!R3/1,IF(ISTEXT(ScheduleCompile!R3),IF(OR(ISNUMBER(FIND("5F",ScheduleCompile!R3)),ISNUMBER(FIND("0F",ScheduleCompile!R3)),ISNUMBER(FIND("8F",ScheduleCompile!R3)),ISNUMBER(FIND("1F",ScheduleCompile!R3)),ISNUMBER(FIND("2F",ScheduleCompile!R3)),ISNUMBER(FIND("3F",ScheduleCompile!R3)),ISNUMBER(FIND("6F",ScheduleCompile!R3)),ISNUMBER(FIND("7F",ScheduleCompile!R3)),ISNUMBER(FIND("9F",ScheduleCompile!R3)),ISNUMBER(FIND("4F",ScheduleCompile!R3))),VALUE(LEFT(ScheduleCompile!R3,FIND("F",ScheduleCompile!R3)-1)),ScheduleCompile!R3)))))))</f>
        <v>0.7</v>
      </c>
      <c r="X10" s="1">
        <f>IF(AND(ISERROR(IF(ScheduleCompile!S3="Off",0,IF(ScheduleCompile!S3="On",1,IF(ISNUMBER(ScheduleCompile!S3),ScheduleCompile!S3/1,IF(ISTEXT(ScheduleCompile!S3),IF(OR(ISNUMBER(FIND("5F",ScheduleCompile!S3)),ISNUMBER(FIND("0F",ScheduleCompile!S3)),ISNUMBER(FIND("8F",ScheduleCompile!S3)),ISNUMBER(FIND("1F",ScheduleCompile!S3)),ISNUMBER(FIND("2F",ScheduleCompile!S3)),ISNUMBER(FIND("3F",ScheduleCompile!S3)),ISNUMBER(FIND("6F",ScheduleCompile!S3)),ISNUMBER(FIND("7F",ScheduleCompile!S3)),ISNUMBER(FIND("9F",ScheduleCompile!S3)),ISNUMBER(FIND("4F",ScheduleCompile!S3))),VALUE(LEFT(ScheduleCompile!S3,FIND("F",ScheduleCompile!S3)-1)),ScheduleCompile!S3)))))),ISTEXT(ScheduleCompile!#REF!)),"ENDTABLE",IF(ISERROR(IF(ScheduleCompile!S3="Off",0,IF(ScheduleCompile!S3="On",1,IF(ISNUMBER(ScheduleCompile!S3),ScheduleCompile!S3/1,IF(ISTEXT(ScheduleCompile!S3),IF(OR(ISNUMBER(FIND("5F",ScheduleCompile!S3)),ISNUMBER(FIND("0F",ScheduleCompile!S3)),ISNUMBER(FIND("8F",ScheduleCompile!S3)),ISNUMBER(FIND("1F",ScheduleCompile!S3)),ISNUMBER(FIND("2F",ScheduleCompile!S3)),ISNUMBER(FIND("3F",ScheduleCompile!S3)),ISNUMBER(FIND("6F",ScheduleCompile!S3)),ISNUMBER(FIND("7F",ScheduleCompile!S3)),ISNUMBER(FIND("9F",ScheduleCompile!S3)),ISNUMBER(FIND("4F",ScheduleCompile!S3))),VALUE(LEFT(ScheduleCompile!S3,FIND("F",ScheduleCompile!S3)-1)),ScheduleCompile!S3)))))),"",IF(ScheduleCompile!S3="Off",0,IF(ScheduleCompile!S3="On",1,IF(ISNUMBER(ScheduleCompile!S3),ScheduleCompile!S3/1,IF(ISTEXT(ScheduleCompile!S3),IF(OR(ISNUMBER(FIND("5F",ScheduleCompile!S3)),ISNUMBER(FIND("0F",ScheduleCompile!S3)),ISNUMBER(FIND("8F",ScheduleCompile!S3)),ISNUMBER(FIND("1F",ScheduleCompile!S3)),ISNUMBER(FIND("2F",ScheduleCompile!S3)),ISNUMBER(FIND("3F",ScheduleCompile!S3)),ISNUMBER(FIND("6F",ScheduleCompile!S3)),ISNUMBER(FIND("7F",ScheduleCompile!S3)),ISNUMBER(FIND("9F",ScheduleCompile!S3)),ISNUMBER(FIND("4F",ScheduleCompile!S3))),VALUE(LEFT(ScheduleCompile!S3,FIND("F",ScheduleCompile!S3)-1)),ScheduleCompile!S3)))))))</f>
        <v>0.7</v>
      </c>
      <c r="Y10" s="1">
        <f>IF(AND(ISERROR(IF(ScheduleCompile!T3="Off",0,IF(ScheduleCompile!T3="On",1,IF(ISNUMBER(ScheduleCompile!T3),ScheduleCompile!T3/1,IF(ISTEXT(ScheduleCompile!T3),IF(OR(ISNUMBER(FIND("5F",ScheduleCompile!T3)),ISNUMBER(FIND("0F",ScheduleCompile!T3)),ISNUMBER(FIND("8F",ScheduleCompile!T3)),ISNUMBER(FIND("1F",ScheduleCompile!T3)),ISNUMBER(FIND("2F",ScheduleCompile!T3)),ISNUMBER(FIND("3F",ScheduleCompile!T3)),ISNUMBER(FIND("6F",ScheduleCompile!T3)),ISNUMBER(FIND("7F",ScheduleCompile!T3)),ISNUMBER(FIND("9F",ScheduleCompile!T3)),ISNUMBER(FIND("4F",ScheduleCompile!T3))),VALUE(LEFT(ScheduleCompile!T3,FIND("F",ScheduleCompile!T3)-1)),ScheduleCompile!T3)))))),ISTEXT(ScheduleCompile!#REF!)),"ENDTABLE",IF(ISERROR(IF(ScheduleCompile!T3="Off",0,IF(ScheduleCompile!T3="On",1,IF(ISNUMBER(ScheduleCompile!T3),ScheduleCompile!T3/1,IF(ISTEXT(ScheduleCompile!T3),IF(OR(ISNUMBER(FIND("5F",ScheduleCompile!T3)),ISNUMBER(FIND("0F",ScheduleCompile!T3)),ISNUMBER(FIND("8F",ScheduleCompile!T3)),ISNUMBER(FIND("1F",ScheduleCompile!T3)),ISNUMBER(FIND("2F",ScheduleCompile!T3)),ISNUMBER(FIND("3F",ScheduleCompile!T3)),ISNUMBER(FIND("6F",ScheduleCompile!T3)),ISNUMBER(FIND("7F",ScheduleCompile!T3)),ISNUMBER(FIND("9F",ScheduleCompile!T3)),ISNUMBER(FIND("4F",ScheduleCompile!T3))),VALUE(LEFT(ScheduleCompile!T3,FIND("F",ScheduleCompile!T3)-1)),ScheduleCompile!T3)))))),"",IF(ScheduleCompile!T3="Off",0,IF(ScheduleCompile!T3="On",1,IF(ISNUMBER(ScheduleCompile!T3),ScheduleCompile!T3/1,IF(ISTEXT(ScheduleCompile!T3),IF(OR(ISNUMBER(FIND("5F",ScheduleCompile!T3)),ISNUMBER(FIND("0F",ScheduleCompile!T3)),ISNUMBER(FIND("8F",ScheduleCompile!T3)),ISNUMBER(FIND("1F",ScheduleCompile!T3)),ISNUMBER(FIND("2F",ScheduleCompile!T3)),ISNUMBER(FIND("3F",ScheduleCompile!T3)),ISNUMBER(FIND("6F",ScheduleCompile!T3)),ISNUMBER(FIND("7F",ScheduleCompile!T3)),ISNUMBER(FIND("9F",ScheduleCompile!T3)),ISNUMBER(FIND("4F",ScheduleCompile!T3))),VALUE(LEFT(ScheduleCompile!T3,FIND("F",ScheduleCompile!T3)-1)),ScheduleCompile!T3)))))))</f>
        <v>0.7</v>
      </c>
      <c r="Z10" s="1">
        <f>IF(AND(ISERROR(IF(ScheduleCompile!U3="Off",0,IF(ScheduleCompile!U3="On",1,IF(ISNUMBER(ScheduleCompile!U3),ScheduleCompile!U3/1,IF(ISTEXT(ScheduleCompile!U3),IF(OR(ISNUMBER(FIND("5F",ScheduleCompile!U3)),ISNUMBER(FIND("0F",ScheduleCompile!U3)),ISNUMBER(FIND("8F",ScheduleCompile!U3)),ISNUMBER(FIND("1F",ScheduleCompile!U3)),ISNUMBER(FIND("2F",ScheduleCompile!U3)),ISNUMBER(FIND("3F",ScheduleCompile!U3)),ISNUMBER(FIND("6F",ScheduleCompile!U3)),ISNUMBER(FIND("7F",ScheduleCompile!U3)),ISNUMBER(FIND("9F",ScheduleCompile!U3)),ISNUMBER(FIND("4F",ScheduleCompile!U3))),VALUE(LEFT(ScheduleCompile!U3,FIND("F",ScheduleCompile!U3)-1)),ScheduleCompile!U3)))))),ISTEXT(ScheduleCompile!#REF!)),"ENDTABLE",IF(ISERROR(IF(ScheduleCompile!U3="Off",0,IF(ScheduleCompile!U3="On",1,IF(ISNUMBER(ScheduleCompile!U3),ScheduleCompile!U3/1,IF(ISTEXT(ScheduleCompile!U3),IF(OR(ISNUMBER(FIND("5F",ScheduleCompile!U3)),ISNUMBER(FIND("0F",ScheduleCompile!U3)),ISNUMBER(FIND("8F",ScheduleCompile!U3)),ISNUMBER(FIND("1F",ScheduleCompile!U3)),ISNUMBER(FIND("2F",ScheduleCompile!U3)),ISNUMBER(FIND("3F",ScheduleCompile!U3)),ISNUMBER(FIND("6F",ScheduleCompile!U3)),ISNUMBER(FIND("7F",ScheduleCompile!U3)),ISNUMBER(FIND("9F",ScheduleCompile!U3)),ISNUMBER(FIND("4F",ScheduleCompile!U3))),VALUE(LEFT(ScheduleCompile!U3,FIND("F",ScheduleCompile!U3)-1)),ScheduleCompile!U3)))))),"",IF(ScheduleCompile!U3="Off",0,IF(ScheduleCompile!U3="On",1,IF(ISNUMBER(ScheduleCompile!U3),ScheduleCompile!U3/1,IF(ISTEXT(ScheduleCompile!U3),IF(OR(ISNUMBER(FIND("5F",ScheduleCompile!U3)),ISNUMBER(FIND("0F",ScheduleCompile!U3)),ISNUMBER(FIND("8F",ScheduleCompile!U3)),ISNUMBER(FIND("1F",ScheduleCompile!U3)),ISNUMBER(FIND("2F",ScheduleCompile!U3)),ISNUMBER(FIND("3F",ScheduleCompile!U3)),ISNUMBER(FIND("6F",ScheduleCompile!U3)),ISNUMBER(FIND("7F",ScheduleCompile!U3)),ISNUMBER(FIND("9F",ScheduleCompile!U3)),ISNUMBER(FIND("4F",ScheduleCompile!U3))),VALUE(LEFT(ScheduleCompile!U3,FIND("F",ScheduleCompile!U3)-1)),ScheduleCompile!U3)))))))</f>
        <v>0.7</v>
      </c>
      <c r="AA10" s="1">
        <f>IF(AND(ISERROR(IF(ScheduleCompile!V3="Off",0,IF(ScheduleCompile!V3="On",1,IF(ISNUMBER(ScheduleCompile!V3),ScheduleCompile!V3/1,IF(ISTEXT(ScheduleCompile!V3),IF(OR(ISNUMBER(FIND("5F",ScheduleCompile!V3)),ISNUMBER(FIND("0F",ScheduleCompile!V3)),ISNUMBER(FIND("8F",ScheduleCompile!V3)),ISNUMBER(FIND("1F",ScheduleCompile!V3)),ISNUMBER(FIND("2F",ScheduleCompile!V3)),ISNUMBER(FIND("3F",ScheduleCompile!V3)),ISNUMBER(FIND("6F",ScheduleCompile!V3)),ISNUMBER(FIND("7F",ScheduleCompile!V3)),ISNUMBER(FIND("9F",ScheduleCompile!V3)),ISNUMBER(FIND("4F",ScheduleCompile!V3))),VALUE(LEFT(ScheduleCompile!V3,FIND("F",ScheduleCompile!V3)-1)),ScheduleCompile!V3)))))),ISTEXT(ScheduleCompile!#REF!)),"ENDTABLE",IF(ISERROR(IF(ScheduleCompile!V3="Off",0,IF(ScheduleCompile!V3="On",1,IF(ISNUMBER(ScheduleCompile!V3),ScheduleCompile!V3/1,IF(ISTEXT(ScheduleCompile!V3),IF(OR(ISNUMBER(FIND("5F",ScheduleCompile!V3)),ISNUMBER(FIND("0F",ScheduleCompile!V3)),ISNUMBER(FIND("8F",ScheduleCompile!V3)),ISNUMBER(FIND("1F",ScheduleCompile!V3)),ISNUMBER(FIND("2F",ScheduleCompile!V3)),ISNUMBER(FIND("3F",ScheduleCompile!V3)),ISNUMBER(FIND("6F",ScheduleCompile!V3)),ISNUMBER(FIND("7F",ScheduleCompile!V3)),ISNUMBER(FIND("9F",ScheduleCompile!V3)),ISNUMBER(FIND("4F",ScheduleCompile!V3))),VALUE(LEFT(ScheduleCompile!V3,FIND("F",ScheduleCompile!V3)-1)),ScheduleCompile!V3)))))),"",IF(ScheduleCompile!V3="Off",0,IF(ScheduleCompile!V3="On",1,IF(ISNUMBER(ScheduleCompile!V3),ScheduleCompile!V3/1,IF(ISTEXT(ScheduleCompile!V3),IF(OR(ISNUMBER(FIND("5F",ScheduleCompile!V3)),ISNUMBER(FIND("0F",ScheduleCompile!V3)),ISNUMBER(FIND("8F",ScheduleCompile!V3)),ISNUMBER(FIND("1F",ScheduleCompile!V3)),ISNUMBER(FIND("2F",ScheduleCompile!V3)),ISNUMBER(FIND("3F",ScheduleCompile!V3)),ISNUMBER(FIND("6F",ScheduleCompile!V3)),ISNUMBER(FIND("7F",ScheduleCompile!V3)),ISNUMBER(FIND("9F",ScheduleCompile!V3)),ISNUMBER(FIND("4F",ScheduleCompile!V3))),VALUE(LEFT(ScheduleCompile!V3,FIND("F",ScheduleCompile!V3)-1)),ScheduleCompile!V3)))))))</f>
        <v>0.7</v>
      </c>
      <c r="AB10" s="1">
        <f>IF(AND(ISERROR(IF(ScheduleCompile!W3="Off",0,IF(ScheduleCompile!W3="On",1,IF(ISNUMBER(ScheduleCompile!W3),ScheduleCompile!W3/1,IF(ISTEXT(ScheduleCompile!W3),IF(OR(ISNUMBER(FIND("5F",ScheduleCompile!W3)),ISNUMBER(FIND("0F",ScheduleCompile!W3)),ISNUMBER(FIND("8F",ScheduleCompile!W3)),ISNUMBER(FIND("1F",ScheduleCompile!W3)),ISNUMBER(FIND("2F",ScheduleCompile!W3)),ISNUMBER(FIND("3F",ScheduleCompile!W3)),ISNUMBER(FIND("6F",ScheduleCompile!W3)),ISNUMBER(FIND("7F",ScheduleCompile!W3)),ISNUMBER(FIND("9F",ScheduleCompile!W3)),ISNUMBER(FIND("4F",ScheduleCompile!W3))),VALUE(LEFT(ScheduleCompile!W3,FIND("F",ScheduleCompile!W3)-1)),ScheduleCompile!W3)))))),ISTEXT(ScheduleCompile!#REF!)),"ENDTABLE",IF(ISERROR(IF(ScheduleCompile!W3="Off",0,IF(ScheduleCompile!W3="On",1,IF(ISNUMBER(ScheduleCompile!W3),ScheduleCompile!W3/1,IF(ISTEXT(ScheduleCompile!W3),IF(OR(ISNUMBER(FIND("5F",ScheduleCompile!W3)),ISNUMBER(FIND("0F",ScheduleCompile!W3)),ISNUMBER(FIND("8F",ScheduleCompile!W3)),ISNUMBER(FIND("1F",ScheduleCompile!W3)),ISNUMBER(FIND("2F",ScheduleCompile!W3)),ISNUMBER(FIND("3F",ScheduleCompile!W3)),ISNUMBER(FIND("6F",ScheduleCompile!W3)),ISNUMBER(FIND("7F",ScheduleCompile!W3)),ISNUMBER(FIND("9F",ScheduleCompile!W3)),ISNUMBER(FIND("4F",ScheduleCompile!W3))),VALUE(LEFT(ScheduleCompile!W3,FIND("F",ScheduleCompile!W3)-1)),ScheduleCompile!W3)))))),"",IF(ScheduleCompile!W3="Off",0,IF(ScheduleCompile!W3="On",1,IF(ISNUMBER(ScheduleCompile!W3),ScheduleCompile!W3/1,IF(ISTEXT(ScheduleCompile!W3),IF(OR(ISNUMBER(FIND("5F",ScheduleCompile!W3)),ISNUMBER(FIND("0F",ScheduleCompile!W3)),ISNUMBER(FIND("8F",ScheduleCompile!W3)),ISNUMBER(FIND("1F",ScheduleCompile!W3)),ISNUMBER(FIND("2F",ScheduleCompile!W3)),ISNUMBER(FIND("3F",ScheduleCompile!W3)),ISNUMBER(FIND("6F",ScheduleCompile!W3)),ISNUMBER(FIND("7F",ScheduleCompile!W3)),ISNUMBER(FIND("9F",ScheduleCompile!W3)),ISNUMBER(FIND("4F",ScheduleCompile!W3))),VALUE(LEFT(ScheduleCompile!W3,FIND("F",ScheduleCompile!W3)-1)),ScheduleCompile!W3)))))))</f>
        <v>0.7</v>
      </c>
      <c r="AC10" s="1">
        <f>IF(AND(ISERROR(IF(ScheduleCompile!X3="Off",0,IF(ScheduleCompile!X3="On",1,IF(ISNUMBER(ScheduleCompile!X3),ScheduleCompile!X3/1,IF(ISTEXT(ScheduleCompile!X3),IF(OR(ISNUMBER(FIND("5F",ScheduleCompile!X3)),ISNUMBER(FIND("0F",ScheduleCompile!X3)),ISNUMBER(FIND("8F",ScheduleCompile!X3)),ISNUMBER(FIND("1F",ScheduleCompile!X3)),ISNUMBER(FIND("2F",ScheduleCompile!X3)),ISNUMBER(FIND("3F",ScheduleCompile!X3)),ISNUMBER(FIND("6F",ScheduleCompile!X3)),ISNUMBER(FIND("7F",ScheduleCompile!X3)),ISNUMBER(FIND("9F",ScheduleCompile!X3)),ISNUMBER(FIND("4F",ScheduleCompile!X3))),VALUE(LEFT(ScheduleCompile!X3,FIND("F",ScheduleCompile!X3)-1)),ScheduleCompile!X3)))))),ISTEXT(ScheduleCompile!#REF!)),"ENDTABLE",IF(ISERROR(IF(ScheduleCompile!X3="Off",0,IF(ScheduleCompile!X3="On",1,IF(ISNUMBER(ScheduleCompile!X3),ScheduleCompile!X3/1,IF(ISTEXT(ScheduleCompile!X3),IF(OR(ISNUMBER(FIND("5F",ScheduleCompile!X3)),ISNUMBER(FIND("0F",ScheduleCompile!X3)),ISNUMBER(FIND("8F",ScheduleCompile!X3)),ISNUMBER(FIND("1F",ScheduleCompile!X3)),ISNUMBER(FIND("2F",ScheduleCompile!X3)),ISNUMBER(FIND("3F",ScheduleCompile!X3)),ISNUMBER(FIND("6F",ScheduleCompile!X3)),ISNUMBER(FIND("7F",ScheduleCompile!X3)),ISNUMBER(FIND("9F",ScheduleCompile!X3)),ISNUMBER(FIND("4F",ScheduleCompile!X3))),VALUE(LEFT(ScheduleCompile!X3,FIND("F",ScheduleCompile!X3)-1)),ScheduleCompile!X3)))))),"",IF(ScheduleCompile!X3="Off",0,IF(ScheduleCompile!X3="On",1,IF(ISNUMBER(ScheduleCompile!X3),ScheduleCompile!X3/1,IF(ISTEXT(ScheduleCompile!X3),IF(OR(ISNUMBER(FIND("5F",ScheduleCompile!X3)),ISNUMBER(FIND("0F",ScheduleCompile!X3)),ISNUMBER(FIND("8F",ScheduleCompile!X3)),ISNUMBER(FIND("1F",ScheduleCompile!X3)),ISNUMBER(FIND("2F",ScheduleCompile!X3)),ISNUMBER(FIND("3F",ScheduleCompile!X3)),ISNUMBER(FIND("6F",ScheduleCompile!X3)),ISNUMBER(FIND("7F",ScheduleCompile!X3)),ISNUMBER(FIND("9F",ScheduleCompile!X3)),ISNUMBER(FIND("4F",ScheduleCompile!X3))),VALUE(LEFT(ScheduleCompile!X3,FIND("F",ScheduleCompile!X3)-1)),ScheduleCompile!X3)))))))</f>
        <v>0.2</v>
      </c>
      <c r="AD10" s="1">
        <f>IF(AND(ISERROR(IF(ScheduleCompile!Y3="Off",0,IF(ScheduleCompile!Y3="On",1,IF(ISNUMBER(ScheduleCompile!Y3),ScheduleCompile!Y3/1,IF(ISTEXT(ScheduleCompile!Y3),IF(OR(ISNUMBER(FIND("5F",ScheduleCompile!Y3)),ISNUMBER(FIND("0F",ScheduleCompile!Y3)),ISNUMBER(FIND("8F",ScheduleCompile!Y3)),ISNUMBER(FIND("1F",ScheduleCompile!Y3)),ISNUMBER(FIND("2F",ScheduleCompile!Y3)),ISNUMBER(FIND("3F",ScheduleCompile!Y3)),ISNUMBER(FIND("6F",ScheduleCompile!Y3)),ISNUMBER(FIND("7F",ScheduleCompile!Y3)),ISNUMBER(FIND("9F",ScheduleCompile!Y3)),ISNUMBER(FIND("4F",ScheduleCompile!Y3))),VALUE(LEFT(ScheduleCompile!Y3,FIND("F",ScheduleCompile!Y3)-1)),ScheduleCompile!Y3)))))),ISTEXT(ScheduleCompile!#REF!)),"ENDTABLE",IF(ISERROR(IF(ScheduleCompile!Y3="Off",0,IF(ScheduleCompile!Y3="On",1,IF(ISNUMBER(ScheduleCompile!Y3),ScheduleCompile!Y3/1,IF(ISTEXT(ScheduleCompile!Y3),IF(OR(ISNUMBER(FIND("5F",ScheduleCompile!Y3)),ISNUMBER(FIND("0F",ScheduleCompile!Y3)),ISNUMBER(FIND("8F",ScheduleCompile!Y3)),ISNUMBER(FIND("1F",ScheduleCompile!Y3)),ISNUMBER(FIND("2F",ScheduleCompile!Y3)),ISNUMBER(FIND("3F",ScheduleCompile!Y3)),ISNUMBER(FIND("6F",ScheduleCompile!Y3)),ISNUMBER(FIND("7F",ScheduleCompile!Y3)),ISNUMBER(FIND("9F",ScheduleCompile!Y3)),ISNUMBER(FIND("4F",ScheduleCompile!Y3))),VALUE(LEFT(ScheduleCompile!Y3,FIND("F",ScheduleCompile!Y3)-1)),ScheduleCompile!Y3)))))),"",IF(ScheduleCompile!Y3="Off",0,IF(ScheduleCompile!Y3="On",1,IF(ISNUMBER(ScheduleCompile!Y3),ScheduleCompile!Y3/1,IF(ISTEXT(ScheduleCompile!Y3),IF(OR(ISNUMBER(FIND("5F",ScheduleCompile!Y3)),ISNUMBER(FIND("0F",ScheduleCompile!Y3)),ISNUMBER(FIND("8F",ScheduleCompile!Y3)),ISNUMBER(FIND("1F",ScheduleCompile!Y3)),ISNUMBER(FIND("2F",ScheduleCompile!Y3)),ISNUMBER(FIND("3F",ScheduleCompile!Y3)),ISNUMBER(FIND("6F",ScheduleCompile!Y3)),ISNUMBER(FIND("7F",ScheduleCompile!Y3)),ISNUMBER(FIND("9F",ScheduleCompile!Y3)),ISNUMBER(FIND("4F",ScheduleCompile!Y3))),VALUE(LEFT(ScheduleCompile!Y3,FIND("F",ScheduleCompile!Y3)-1)),ScheduleCompile!Y3)))))))</f>
        <v>0</v>
      </c>
    </row>
    <row r="11" spans="1:30" x14ac:dyDescent="0.25">
      <c r="A11" t="str">
        <f t="shared" si="0"/>
        <v>SchDay "AssemblyLightsWD"  Type = "Fraction" Hr = (0.05, 0.05, 0.05, 0.05, 0.05, 0.05, 0.35, 0.35, 0.35, 0.65, 0.65, 0.65, 0.65, 0.65, 0.65, 0.65, 0.65, 0.65, 0.65, 0.65, 0.65, 0.65, 0.25, 0.05) ..</v>
      </c>
      <c r="B11" s="1" t="s">
        <v>623</v>
      </c>
      <c r="C11" t="str">
        <f t="shared" si="1"/>
        <v xml:space="preserve">SchDay "AssemblyLightsWD"  Type = "Fraction" Hr = </v>
      </c>
      <c r="D11" t="str">
        <f t="shared" si="2"/>
        <v>(0.05, 0.05, 0.05, 0.05, 0.05, 0.05, 0.35, 0.35, 0.35, 0.65, 0.65, 0.65, 0.65, 0.65, 0.65, 0.65, 0.65, 0.65, 0.65, 0.65, 0.65, 0.65, 0.25, 0.05) ..</v>
      </c>
      <c r="E11" s="30" t="str">
        <f>ScheduleCompile!A4</f>
        <v>AssemblyLightsWD</v>
      </c>
      <c r="F11" t="str">
        <f t="shared" si="3"/>
        <v>Fraction</v>
      </c>
      <c r="G11" s="1">
        <f>IF(AND(ISERROR(IF(ScheduleCompile!B4="Off",0,IF(ScheduleCompile!B4="On",1,IF(ISNUMBER(ScheduleCompile!B4),ScheduleCompile!B4/1,IF(ISTEXT(ScheduleCompile!B4),IF(OR(ISNUMBER(FIND("5F",ScheduleCompile!B4)),ISNUMBER(FIND("0F",ScheduleCompile!B4)),ISNUMBER(FIND("8F",ScheduleCompile!B4)),ISNUMBER(FIND("1F",ScheduleCompile!B4)),ISNUMBER(FIND("2F",ScheduleCompile!B4)),ISNUMBER(FIND("3F",ScheduleCompile!B4)),ISNUMBER(FIND("6F",ScheduleCompile!B4)),ISNUMBER(FIND("7F",ScheduleCompile!B4)),ISNUMBER(FIND("9F",ScheduleCompile!B4)),ISNUMBER(FIND("4F",ScheduleCompile!B4))),VALUE(LEFT(ScheduleCompile!B4,FIND("F",ScheduleCompile!B4)-1)),ScheduleCompile!B4)))))),ISTEXT(ScheduleCompile!#REF!)),"ENDTABLE",IF(ISERROR(IF(ScheduleCompile!B4="Off",0,IF(ScheduleCompile!B4="On",1,IF(ISNUMBER(ScheduleCompile!B4),ScheduleCompile!B4/1,IF(ISTEXT(ScheduleCompile!B4),IF(OR(ISNUMBER(FIND("5F",ScheduleCompile!B4)),ISNUMBER(FIND("0F",ScheduleCompile!B4)),ISNUMBER(FIND("8F",ScheduleCompile!B4)),ISNUMBER(FIND("1F",ScheduleCompile!B4)),ISNUMBER(FIND("2F",ScheduleCompile!B4)),ISNUMBER(FIND("3F",ScheduleCompile!B4)),ISNUMBER(FIND("6F",ScheduleCompile!B4)),ISNUMBER(FIND("7F",ScheduleCompile!B4)),ISNUMBER(FIND("9F",ScheduleCompile!B4)),ISNUMBER(FIND("4F",ScheduleCompile!B4))),VALUE(LEFT(ScheduleCompile!B4,FIND("F",ScheduleCompile!B4)-1)),ScheduleCompile!B4)))))),"",IF(ScheduleCompile!B4="Off",0,IF(ScheduleCompile!B4="On",1,IF(ISNUMBER(ScheduleCompile!B4),ScheduleCompile!B4/1,IF(ISTEXT(ScheduleCompile!B4),IF(OR(ISNUMBER(FIND("5F",ScheduleCompile!B4)),ISNUMBER(FIND("0F",ScheduleCompile!B4)),ISNUMBER(FIND("8F",ScheduleCompile!B4)),ISNUMBER(FIND("1F",ScheduleCompile!B4)),ISNUMBER(FIND("2F",ScheduleCompile!B4)),ISNUMBER(FIND("3F",ScheduleCompile!B4)),ISNUMBER(FIND("6F",ScheduleCompile!B4)),ISNUMBER(FIND("7F",ScheduleCompile!B4)),ISNUMBER(FIND("9F",ScheduleCompile!B4)),ISNUMBER(FIND("4F",ScheduleCompile!B4))),VALUE(LEFT(ScheduleCompile!B4,FIND("F",ScheduleCompile!B4)-1)),ScheduleCompile!B4)))))))</f>
        <v>0.05</v>
      </c>
      <c r="H11" s="1">
        <f>IF(AND(ISERROR(IF(ScheduleCompile!C4="Off",0,IF(ScheduleCompile!C4="On",1,IF(ISNUMBER(ScheduleCompile!C4),ScheduleCompile!C4/1,IF(ISTEXT(ScheduleCompile!C4),IF(OR(ISNUMBER(FIND("5F",ScheduleCompile!C4)),ISNUMBER(FIND("0F",ScheduleCompile!C4)),ISNUMBER(FIND("8F",ScheduleCompile!C4)),ISNUMBER(FIND("1F",ScheduleCompile!C4)),ISNUMBER(FIND("2F",ScheduleCompile!C4)),ISNUMBER(FIND("3F",ScheduleCompile!C4)),ISNUMBER(FIND("6F",ScheduleCompile!C4)),ISNUMBER(FIND("7F",ScheduleCompile!C4)),ISNUMBER(FIND("9F",ScheduleCompile!C4)),ISNUMBER(FIND("4F",ScheduleCompile!C4))),VALUE(LEFT(ScheduleCompile!C4,FIND("F",ScheduleCompile!C4)-1)),ScheduleCompile!C4)))))),ISTEXT(ScheduleCompile!#REF!)),"ENDTABLE",IF(ISERROR(IF(ScheduleCompile!C4="Off",0,IF(ScheduleCompile!C4="On",1,IF(ISNUMBER(ScheduleCompile!C4),ScheduleCompile!C4/1,IF(ISTEXT(ScheduleCompile!C4),IF(OR(ISNUMBER(FIND("5F",ScheduleCompile!C4)),ISNUMBER(FIND("0F",ScheduleCompile!C4)),ISNUMBER(FIND("8F",ScheduleCompile!C4)),ISNUMBER(FIND("1F",ScheduleCompile!C4)),ISNUMBER(FIND("2F",ScheduleCompile!C4)),ISNUMBER(FIND("3F",ScheduleCompile!C4)),ISNUMBER(FIND("6F",ScheduleCompile!C4)),ISNUMBER(FIND("7F",ScheduleCompile!C4)),ISNUMBER(FIND("9F",ScheduleCompile!C4)),ISNUMBER(FIND("4F",ScheduleCompile!C4))),VALUE(LEFT(ScheduleCompile!C4,FIND("F",ScheduleCompile!C4)-1)),ScheduleCompile!C4)))))),"",IF(ScheduleCompile!C4="Off",0,IF(ScheduleCompile!C4="On",1,IF(ISNUMBER(ScheduleCompile!C4),ScheduleCompile!C4/1,IF(ISTEXT(ScheduleCompile!C4),IF(OR(ISNUMBER(FIND("5F",ScheduleCompile!C4)),ISNUMBER(FIND("0F",ScheduleCompile!C4)),ISNUMBER(FIND("8F",ScheduleCompile!C4)),ISNUMBER(FIND("1F",ScheduleCompile!C4)),ISNUMBER(FIND("2F",ScheduleCompile!C4)),ISNUMBER(FIND("3F",ScheduleCompile!C4)),ISNUMBER(FIND("6F",ScheduleCompile!C4)),ISNUMBER(FIND("7F",ScheduleCompile!C4)),ISNUMBER(FIND("9F",ScheduleCompile!C4)),ISNUMBER(FIND("4F",ScheduleCompile!C4))),VALUE(LEFT(ScheduleCompile!C4,FIND("F",ScheduleCompile!C4)-1)),ScheduleCompile!C4)))))))</f>
        <v>0.05</v>
      </c>
      <c r="I11" s="1">
        <f>IF(AND(ISERROR(IF(ScheduleCompile!D4="Off",0,IF(ScheduleCompile!D4="On",1,IF(ISNUMBER(ScheduleCompile!D4),ScheduleCompile!D4/1,IF(ISTEXT(ScheduleCompile!D4),IF(OR(ISNUMBER(FIND("5F",ScheduleCompile!D4)),ISNUMBER(FIND("0F",ScheduleCompile!D4)),ISNUMBER(FIND("8F",ScheduleCompile!D4)),ISNUMBER(FIND("1F",ScheduleCompile!D4)),ISNUMBER(FIND("2F",ScheduleCompile!D4)),ISNUMBER(FIND("3F",ScheduleCompile!D4)),ISNUMBER(FIND("6F",ScheduleCompile!D4)),ISNUMBER(FIND("7F",ScheduleCompile!D4)),ISNUMBER(FIND("9F",ScheduleCompile!D4)),ISNUMBER(FIND("4F",ScheduleCompile!D4))),VALUE(LEFT(ScheduleCompile!D4,FIND("F",ScheduleCompile!D4)-1)),ScheduleCompile!D4)))))),ISTEXT(ScheduleCompile!#REF!)),"ENDTABLE",IF(ISERROR(IF(ScheduleCompile!D4="Off",0,IF(ScheduleCompile!D4="On",1,IF(ISNUMBER(ScheduleCompile!D4),ScheduleCompile!D4/1,IF(ISTEXT(ScheduleCompile!D4),IF(OR(ISNUMBER(FIND("5F",ScheduleCompile!D4)),ISNUMBER(FIND("0F",ScheduleCompile!D4)),ISNUMBER(FIND("8F",ScheduleCompile!D4)),ISNUMBER(FIND("1F",ScheduleCompile!D4)),ISNUMBER(FIND("2F",ScheduleCompile!D4)),ISNUMBER(FIND("3F",ScheduleCompile!D4)),ISNUMBER(FIND("6F",ScheduleCompile!D4)),ISNUMBER(FIND("7F",ScheduleCompile!D4)),ISNUMBER(FIND("9F",ScheduleCompile!D4)),ISNUMBER(FIND("4F",ScheduleCompile!D4))),VALUE(LEFT(ScheduleCompile!D4,FIND("F",ScheduleCompile!D4)-1)),ScheduleCompile!D4)))))),"",IF(ScheduleCompile!D4="Off",0,IF(ScheduleCompile!D4="On",1,IF(ISNUMBER(ScheduleCompile!D4),ScheduleCompile!D4/1,IF(ISTEXT(ScheduleCompile!D4),IF(OR(ISNUMBER(FIND("5F",ScheduleCompile!D4)),ISNUMBER(FIND("0F",ScheduleCompile!D4)),ISNUMBER(FIND("8F",ScheduleCompile!D4)),ISNUMBER(FIND("1F",ScheduleCompile!D4)),ISNUMBER(FIND("2F",ScheduleCompile!D4)),ISNUMBER(FIND("3F",ScheduleCompile!D4)),ISNUMBER(FIND("6F",ScheduleCompile!D4)),ISNUMBER(FIND("7F",ScheduleCompile!D4)),ISNUMBER(FIND("9F",ScheduleCompile!D4)),ISNUMBER(FIND("4F",ScheduleCompile!D4))),VALUE(LEFT(ScheduleCompile!D4,FIND("F",ScheduleCompile!D4)-1)),ScheduleCompile!D4)))))))</f>
        <v>0.05</v>
      </c>
      <c r="J11" s="1">
        <f>IF(AND(ISERROR(IF(ScheduleCompile!E4="Off",0,IF(ScheduleCompile!E4="On",1,IF(ISNUMBER(ScheduleCompile!E4),ScheduleCompile!E4/1,IF(ISTEXT(ScheduleCompile!E4),IF(OR(ISNUMBER(FIND("5F",ScheduleCompile!E4)),ISNUMBER(FIND("0F",ScheduleCompile!E4)),ISNUMBER(FIND("8F",ScheduleCompile!E4)),ISNUMBER(FIND("1F",ScheduleCompile!E4)),ISNUMBER(FIND("2F",ScheduleCompile!E4)),ISNUMBER(FIND("3F",ScheduleCompile!E4)),ISNUMBER(FIND("6F",ScheduleCompile!E4)),ISNUMBER(FIND("7F",ScheduleCompile!E4)),ISNUMBER(FIND("9F",ScheduleCompile!E4)),ISNUMBER(FIND("4F",ScheduleCompile!E4))),VALUE(LEFT(ScheduleCompile!E4,FIND("F",ScheduleCompile!E4)-1)),ScheduleCompile!E4)))))),ISTEXT(ScheduleCompile!#REF!)),"ENDTABLE",IF(ISERROR(IF(ScheduleCompile!E4="Off",0,IF(ScheduleCompile!E4="On",1,IF(ISNUMBER(ScheduleCompile!E4),ScheduleCompile!E4/1,IF(ISTEXT(ScheduleCompile!E4),IF(OR(ISNUMBER(FIND("5F",ScheduleCompile!E4)),ISNUMBER(FIND("0F",ScheduleCompile!E4)),ISNUMBER(FIND("8F",ScheduleCompile!E4)),ISNUMBER(FIND("1F",ScheduleCompile!E4)),ISNUMBER(FIND("2F",ScheduleCompile!E4)),ISNUMBER(FIND("3F",ScheduleCompile!E4)),ISNUMBER(FIND("6F",ScheduleCompile!E4)),ISNUMBER(FIND("7F",ScheduleCompile!E4)),ISNUMBER(FIND("9F",ScheduleCompile!E4)),ISNUMBER(FIND("4F",ScheduleCompile!E4))),VALUE(LEFT(ScheduleCompile!E4,FIND("F",ScheduleCompile!E4)-1)),ScheduleCompile!E4)))))),"",IF(ScheduleCompile!E4="Off",0,IF(ScheduleCompile!E4="On",1,IF(ISNUMBER(ScheduleCompile!E4),ScheduleCompile!E4/1,IF(ISTEXT(ScheduleCompile!E4),IF(OR(ISNUMBER(FIND("5F",ScheduleCompile!E4)),ISNUMBER(FIND("0F",ScheduleCompile!E4)),ISNUMBER(FIND("8F",ScheduleCompile!E4)),ISNUMBER(FIND("1F",ScheduleCompile!E4)),ISNUMBER(FIND("2F",ScheduleCompile!E4)),ISNUMBER(FIND("3F",ScheduleCompile!E4)),ISNUMBER(FIND("6F",ScheduleCompile!E4)),ISNUMBER(FIND("7F",ScheduleCompile!E4)),ISNUMBER(FIND("9F",ScheduleCompile!E4)),ISNUMBER(FIND("4F",ScheduleCompile!E4))),VALUE(LEFT(ScheduleCompile!E4,FIND("F",ScheduleCompile!E4)-1)),ScheduleCompile!E4)))))))</f>
        <v>0.05</v>
      </c>
      <c r="K11" s="1">
        <f>IF(AND(ISERROR(IF(ScheduleCompile!F4="Off",0,IF(ScheduleCompile!F4="On",1,IF(ISNUMBER(ScheduleCompile!F4),ScheduleCompile!F4/1,IF(ISTEXT(ScheduleCompile!F4),IF(OR(ISNUMBER(FIND("5F",ScheduleCompile!F4)),ISNUMBER(FIND("0F",ScheduleCompile!F4)),ISNUMBER(FIND("8F",ScheduleCompile!F4)),ISNUMBER(FIND("1F",ScheduleCompile!F4)),ISNUMBER(FIND("2F",ScheduleCompile!F4)),ISNUMBER(FIND("3F",ScheduleCompile!F4)),ISNUMBER(FIND("6F",ScheduleCompile!F4)),ISNUMBER(FIND("7F",ScheduleCompile!F4)),ISNUMBER(FIND("9F",ScheduleCompile!F4)),ISNUMBER(FIND("4F",ScheduleCompile!F4))),VALUE(LEFT(ScheduleCompile!F4,FIND("F",ScheduleCompile!F4)-1)),ScheduleCompile!F4)))))),ISTEXT(ScheduleCompile!#REF!)),"ENDTABLE",IF(ISERROR(IF(ScheduleCompile!F4="Off",0,IF(ScheduleCompile!F4="On",1,IF(ISNUMBER(ScheduleCompile!F4),ScheduleCompile!F4/1,IF(ISTEXT(ScheduleCompile!F4),IF(OR(ISNUMBER(FIND("5F",ScheduleCompile!F4)),ISNUMBER(FIND("0F",ScheduleCompile!F4)),ISNUMBER(FIND("8F",ScheduleCompile!F4)),ISNUMBER(FIND("1F",ScheduleCompile!F4)),ISNUMBER(FIND("2F",ScheduleCompile!F4)),ISNUMBER(FIND("3F",ScheduleCompile!F4)),ISNUMBER(FIND("6F",ScheduleCompile!F4)),ISNUMBER(FIND("7F",ScheduleCompile!F4)),ISNUMBER(FIND("9F",ScheduleCompile!F4)),ISNUMBER(FIND("4F",ScheduleCompile!F4))),VALUE(LEFT(ScheduleCompile!F4,FIND("F",ScheduleCompile!F4)-1)),ScheduleCompile!F4)))))),"",IF(ScheduleCompile!F4="Off",0,IF(ScheduleCompile!F4="On",1,IF(ISNUMBER(ScheduleCompile!F4),ScheduleCompile!F4/1,IF(ISTEXT(ScheduleCompile!F4),IF(OR(ISNUMBER(FIND("5F",ScheduleCompile!F4)),ISNUMBER(FIND("0F",ScheduleCompile!F4)),ISNUMBER(FIND("8F",ScheduleCompile!F4)),ISNUMBER(FIND("1F",ScheduleCompile!F4)),ISNUMBER(FIND("2F",ScheduleCompile!F4)),ISNUMBER(FIND("3F",ScheduleCompile!F4)),ISNUMBER(FIND("6F",ScheduleCompile!F4)),ISNUMBER(FIND("7F",ScheduleCompile!F4)),ISNUMBER(FIND("9F",ScheduleCompile!F4)),ISNUMBER(FIND("4F",ScheduleCompile!F4))),VALUE(LEFT(ScheduleCompile!F4,FIND("F",ScheduleCompile!F4)-1)),ScheduleCompile!F4)))))))</f>
        <v>0.05</v>
      </c>
      <c r="L11" s="1">
        <f>IF(AND(ISERROR(IF(ScheduleCompile!G4="Off",0,IF(ScheduleCompile!G4="On",1,IF(ISNUMBER(ScheduleCompile!G4),ScheduleCompile!G4/1,IF(ISTEXT(ScheduleCompile!G4),IF(OR(ISNUMBER(FIND("5F",ScheduleCompile!G4)),ISNUMBER(FIND("0F",ScheduleCompile!G4)),ISNUMBER(FIND("8F",ScheduleCompile!G4)),ISNUMBER(FIND("1F",ScheduleCompile!G4)),ISNUMBER(FIND("2F",ScheduleCompile!G4)),ISNUMBER(FIND("3F",ScheduleCompile!G4)),ISNUMBER(FIND("6F",ScheduleCompile!G4)),ISNUMBER(FIND("7F",ScheduleCompile!G4)),ISNUMBER(FIND("9F",ScheduleCompile!G4)),ISNUMBER(FIND("4F",ScheduleCompile!G4))),VALUE(LEFT(ScheduleCompile!G4,FIND("F",ScheduleCompile!G4)-1)),ScheduleCompile!G4)))))),ISTEXT(ScheduleCompile!#REF!)),"ENDTABLE",IF(ISERROR(IF(ScheduleCompile!G4="Off",0,IF(ScheduleCompile!G4="On",1,IF(ISNUMBER(ScheduleCompile!G4),ScheduleCompile!G4/1,IF(ISTEXT(ScheduleCompile!G4),IF(OR(ISNUMBER(FIND("5F",ScheduleCompile!G4)),ISNUMBER(FIND("0F",ScheduleCompile!G4)),ISNUMBER(FIND("8F",ScheduleCompile!G4)),ISNUMBER(FIND("1F",ScheduleCompile!G4)),ISNUMBER(FIND("2F",ScheduleCompile!G4)),ISNUMBER(FIND("3F",ScheduleCompile!G4)),ISNUMBER(FIND("6F",ScheduleCompile!G4)),ISNUMBER(FIND("7F",ScheduleCompile!G4)),ISNUMBER(FIND("9F",ScheduleCompile!G4)),ISNUMBER(FIND("4F",ScheduleCompile!G4))),VALUE(LEFT(ScheduleCompile!G4,FIND("F",ScheduleCompile!G4)-1)),ScheduleCompile!G4)))))),"",IF(ScheduleCompile!G4="Off",0,IF(ScheduleCompile!G4="On",1,IF(ISNUMBER(ScheduleCompile!G4),ScheduleCompile!G4/1,IF(ISTEXT(ScheduleCompile!G4),IF(OR(ISNUMBER(FIND("5F",ScheduleCompile!G4)),ISNUMBER(FIND("0F",ScheduleCompile!G4)),ISNUMBER(FIND("8F",ScheduleCompile!G4)),ISNUMBER(FIND("1F",ScheduleCompile!G4)),ISNUMBER(FIND("2F",ScheduleCompile!G4)),ISNUMBER(FIND("3F",ScheduleCompile!G4)),ISNUMBER(FIND("6F",ScheduleCompile!G4)),ISNUMBER(FIND("7F",ScheduleCompile!G4)),ISNUMBER(FIND("9F",ScheduleCompile!G4)),ISNUMBER(FIND("4F",ScheduleCompile!G4))),VALUE(LEFT(ScheduleCompile!G4,FIND("F",ScheduleCompile!G4)-1)),ScheduleCompile!G4)))))))</f>
        <v>0.05</v>
      </c>
      <c r="M11" s="1">
        <f>IF(AND(ISERROR(IF(ScheduleCompile!H4="Off",0,IF(ScheduleCompile!H4="On",1,IF(ISNUMBER(ScheduleCompile!H4),ScheduleCompile!H4/1,IF(ISTEXT(ScheduleCompile!H4),IF(OR(ISNUMBER(FIND("5F",ScheduleCompile!H4)),ISNUMBER(FIND("0F",ScheduleCompile!H4)),ISNUMBER(FIND("8F",ScheduleCompile!H4)),ISNUMBER(FIND("1F",ScheduleCompile!H4)),ISNUMBER(FIND("2F",ScheduleCompile!H4)),ISNUMBER(FIND("3F",ScheduleCompile!H4)),ISNUMBER(FIND("6F",ScheduleCompile!H4)),ISNUMBER(FIND("7F",ScheduleCompile!H4)),ISNUMBER(FIND("9F",ScheduleCompile!H4)),ISNUMBER(FIND("4F",ScheduleCompile!H4))),VALUE(LEFT(ScheduleCompile!H4,FIND("F",ScheduleCompile!H4)-1)),ScheduleCompile!H4)))))),ISTEXT(ScheduleCompile!#REF!)),"ENDTABLE",IF(ISERROR(IF(ScheduleCompile!H4="Off",0,IF(ScheduleCompile!H4="On",1,IF(ISNUMBER(ScheduleCompile!H4),ScheduleCompile!H4/1,IF(ISTEXT(ScheduleCompile!H4),IF(OR(ISNUMBER(FIND("5F",ScheduleCompile!H4)),ISNUMBER(FIND("0F",ScheduleCompile!H4)),ISNUMBER(FIND("8F",ScheduleCompile!H4)),ISNUMBER(FIND("1F",ScheduleCompile!H4)),ISNUMBER(FIND("2F",ScheduleCompile!H4)),ISNUMBER(FIND("3F",ScheduleCompile!H4)),ISNUMBER(FIND("6F",ScheduleCompile!H4)),ISNUMBER(FIND("7F",ScheduleCompile!H4)),ISNUMBER(FIND("9F",ScheduleCompile!H4)),ISNUMBER(FIND("4F",ScheduleCompile!H4))),VALUE(LEFT(ScheduleCompile!H4,FIND("F",ScheduleCompile!H4)-1)),ScheduleCompile!H4)))))),"",IF(ScheduleCompile!H4="Off",0,IF(ScheduleCompile!H4="On",1,IF(ISNUMBER(ScheduleCompile!H4),ScheduleCompile!H4/1,IF(ISTEXT(ScheduleCompile!H4),IF(OR(ISNUMBER(FIND("5F",ScheduleCompile!H4)),ISNUMBER(FIND("0F",ScheduleCompile!H4)),ISNUMBER(FIND("8F",ScheduleCompile!H4)),ISNUMBER(FIND("1F",ScheduleCompile!H4)),ISNUMBER(FIND("2F",ScheduleCompile!H4)),ISNUMBER(FIND("3F",ScheduleCompile!H4)),ISNUMBER(FIND("6F",ScheduleCompile!H4)),ISNUMBER(FIND("7F",ScheduleCompile!H4)),ISNUMBER(FIND("9F",ScheduleCompile!H4)),ISNUMBER(FIND("4F",ScheduleCompile!H4))),VALUE(LEFT(ScheduleCompile!H4,FIND("F",ScheduleCompile!H4)-1)),ScheduleCompile!H4)))))))</f>
        <v>0.35</v>
      </c>
      <c r="N11" s="1">
        <f>IF(AND(ISERROR(IF(ScheduleCompile!I4="Off",0,IF(ScheduleCompile!I4="On",1,IF(ISNUMBER(ScheduleCompile!I4),ScheduleCompile!I4/1,IF(ISTEXT(ScheduleCompile!I4),IF(OR(ISNUMBER(FIND("5F",ScheduleCompile!I4)),ISNUMBER(FIND("0F",ScheduleCompile!I4)),ISNUMBER(FIND("8F",ScheduleCompile!I4)),ISNUMBER(FIND("1F",ScheduleCompile!I4)),ISNUMBER(FIND("2F",ScheduleCompile!I4)),ISNUMBER(FIND("3F",ScheduleCompile!I4)),ISNUMBER(FIND("6F",ScheduleCompile!I4)),ISNUMBER(FIND("7F",ScheduleCompile!I4)),ISNUMBER(FIND("9F",ScheduleCompile!I4)),ISNUMBER(FIND("4F",ScheduleCompile!I4))),VALUE(LEFT(ScheduleCompile!I4,FIND("F",ScheduleCompile!I4)-1)),ScheduleCompile!I4)))))),ISTEXT(ScheduleCompile!#REF!)),"ENDTABLE",IF(ISERROR(IF(ScheduleCompile!I4="Off",0,IF(ScheduleCompile!I4="On",1,IF(ISNUMBER(ScheduleCompile!I4),ScheduleCompile!I4/1,IF(ISTEXT(ScheduleCompile!I4),IF(OR(ISNUMBER(FIND("5F",ScheduleCompile!I4)),ISNUMBER(FIND("0F",ScheduleCompile!I4)),ISNUMBER(FIND("8F",ScheduleCompile!I4)),ISNUMBER(FIND("1F",ScheduleCompile!I4)),ISNUMBER(FIND("2F",ScheduleCompile!I4)),ISNUMBER(FIND("3F",ScheduleCompile!I4)),ISNUMBER(FIND("6F",ScheduleCompile!I4)),ISNUMBER(FIND("7F",ScheduleCompile!I4)),ISNUMBER(FIND("9F",ScheduleCompile!I4)),ISNUMBER(FIND("4F",ScheduleCompile!I4))),VALUE(LEFT(ScheduleCompile!I4,FIND("F",ScheduleCompile!I4)-1)),ScheduleCompile!I4)))))),"",IF(ScheduleCompile!I4="Off",0,IF(ScheduleCompile!I4="On",1,IF(ISNUMBER(ScheduleCompile!I4),ScheduleCompile!I4/1,IF(ISTEXT(ScheduleCompile!I4),IF(OR(ISNUMBER(FIND("5F",ScheduleCompile!I4)),ISNUMBER(FIND("0F",ScheduleCompile!I4)),ISNUMBER(FIND("8F",ScheduleCompile!I4)),ISNUMBER(FIND("1F",ScheduleCompile!I4)),ISNUMBER(FIND("2F",ScheduleCompile!I4)),ISNUMBER(FIND("3F",ScheduleCompile!I4)),ISNUMBER(FIND("6F",ScheduleCompile!I4)),ISNUMBER(FIND("7F",ScheduleCompile!I4)),ISNUMBER(FIND("9F",ScheduleCompile!I4)),ISNUMBER(FIND("4F",ScheduleCompile!I4))),VALUE(LEFT(ScheduleCompile!I4,FIND("F",ScheduleCompile!I4)-1)),ScheduleCompile!I4)))))))</f>
        <v>0.35</v>
      </c>
      <c r="O11" s="1">
        <f>IF(AND(ISERROR(IF(ScheduleCompile!J4="Off",0,IF(ScheduleCompile!J4="On",1,IF(ISNUMBER(ScheduleCompile!J4),ScheduleCompile!J4/1,IF(ISTEXT(ScheduleCompile!J4),IF(OR(ISNUMBER(FIND("5F",ScheduleCompile!J4)),ISNUMBER(FIND("0F",ScheduleCompile!J4)),ISNUMBER(FIND("8F",ScheduleCompile!J4)),ISNUMBER(FIND("1F",ScheduleCompile!J4)),ISNUMBER(FIND("2F",ScheduleCompile!J4)),ISNUMBER(FIND("3F",ScheduleCompile!J4)),ISNUMBER(FIND("6F",ScheduleCompile!J4)),ISNUMBER(FIND("7F",ScheduleCompile!J4)),ISNUMBER(FIND("9F",ScheduleCompile!J4)),ISNUMBER(FIND("4F",ScheduleCompile!J4))),VALUE(LEFT(ScheduleCompile!J4,FIND("F",ScheduleCompile!J4)-1)),ScheduleCompile!J4)))))),ISTEXT(ScheduleCompile!#REF!)),"ENDTABLE",IF(ISERROR(IF(ScheduleCompile!J4="Off",0,IF(ScheduleCompile!J4="On",1,IF(ISNUMBER(ScheduleCompile!J4),ScheduleCompile!J4/1,IF(ISTEXT(ScheduleCompile!J4),IF(OR(ISNUMBER(FIND("5F",ScheduleCompile!J4)),ISNUMBER(FIND("0F",ScheduleCompile!J4)),ISNUMBER(FIND("8F",ScheduleCompile!J4)),ISNUMBER(FIND("1F",ScheduleCompile!J4)),ISNUMBER(FIND("2F",ScheduleCompile!J4)),ISNUMBER(FIND("3F",ScheduleCompile!J4)),ISNUMBER(FIND("6F",ScheduleCompile!J4)),ISNUMBER(FIND("7F",ScheduleCompile!J4)),ISNUMBER(FIND("9F",ScheduleCompile!J4)),ISNUMBER(FIND("4F",ScheduleCompile!J4))),VALUE(LEFT(ScheduleCompile!J4,FIND("F",ScheduleCompile!J4)-1)),ScheduleCompile!J4)))))),"",IF(ScheduleCompile!J4="Off",0,IF(ScheduleCompile!J4="On",1,IF(ISNUMBER(ScheduleCompile!J4),ScheduleCompile!J4/1,IF(ISTEXT(ScheduleCompile!J4),IF(OR(ISNUMBER(FIND("5F",ScheduleCompile!J4)),ISNUMBER(FIND("0F",ScheduleCompile!J4)),ISNUMBER(FIND("8F",ScheduleCompile!J4)),ISNUMBER(FIND("1F",ScheduleCompile!J4)),ISNUMBER(FIND("2F",ScheduleCompile!J4)),ISNUMBER(FIND("3F",ScheduleCompile!J4)),ISNUMBER(FIND("6F",ScheduleCompile!J4)),ISNUMBER(FIND("7F",ScheduleCompile!J4)),ISNUMBER(FIND("9F",ScheduleCompile!J4)),ISNUMBER(FIND("4F",ScheduleCompile!J4))),VALUE(LEFT(ScheduleCompile!J4,FIND("F",ScheduleCompile!J4)-1)),ScheduleCompile!J4)))))))</f>
        <v>0.35</v>
      </c>
      <c r="P11" s="1">
        <f>IF(AND(ISERROR(IF(ScheduleCompile!K4="Off",0,IF(ScheduleCompile!K4="On",1,IF(ISNUMBER(ScheduleCompile!K4),ScheduleCompile!K4/1,IF(ISTEXT(ScheduleCompile!K4),IF(OR(ISNUMBER(FIND("5F",ScheduleCompile!K4)),ISNUMBER(FIND("0F",ScheduleCompile!K4)),ISNUMBER(FIND("8F",ScheduleCompile!K4)),ISNUMBER(FIND("1F",ScheduleCompile!K4)),ISNUMBER(FIND("2F",ScheduleCompile!K4)),ISNUMBER(FIND("3F",ScheduleCompile!K4)),ISNUMBER(FIND("6F",ScheduleCompile!K4)),ISNUMBER(FIND("7F",ScheduleCompile!K4)),ISNUMBER(FIND("9F",ScheduleCompile!K4)),ISNUMBER(FIND("4F",ScheduleCompile!K4))),VALUE(LEFT(ScheduleCompile!K4,FIND("F",ScheduleCompile!K4)-1)),ScheduleCompile!K4)))))),ISTEXT(ScheduleCompile!#REF!)),"ENDTABLE",IF(ISERROR(IF(ScheduleCompile!K4="Off",0,IF(ScheduleCompile!K4="On",1,IF(ISNUMBER(ScheduleCompile!K4),ScheduleCompile!K4/1,IF(ISTEXT(ScheduleCompile!K4),IF(OR(ISNUMBER(FIND("5F",ScheduleCompile!K4)),ISNUMBER(FIND("0F",ScheduleCompile!K4)),ISNUMBER(FIND("8F",ScheduleCompile!K4)),ISNUMBER(FIND("1F",ScheduleCompile!K4)),ISNUMBER(FIND("2F",ScheduleCompile!K4)),ISNUMBER(FIND("3F",ScheduleCompile!K4)),ISNUMBER(FIND("6F",ScheduleCompile!K4)),ISNUMBER(FIND("7F",ScheduleCompile!K4)),ISNUMBER(FIND("9F",ScheduleCompile!K4)),ISNUMBER(FIND("4F",ScheduleCompile!K4))),VALUE(LEFT(ScheduleCompile!K4,FIND("F",ScheduleCompile!K4)-1)),ScheduleCompile!K4)))))),"",IF(ScheduleCompile!K4="Off",0,IF(ScheduleCompile!K4="On",1,IF(ISNUMBER(ScheduleCompile!K4),ScheduleCompile!K4/1,IF(ISTEXT(ScheduleCompile!K4),IF(OR(ISNUMBER(FIND("5F",ScheduleCompile!K4)),ISNUMBER(FIND("0F",ScheduleCompile!K4)),ISNUMBER(FIND("8F",ScheduleCompile!K4)),ISNUMBER(FIND("1F",ScheduleCompile!K4)),ISNUMBER(FIND("2F",ScheduleCompile!K4)),ISNUMBER(FIND("3F",ScheduleCompile!K4)),ISNUMBER(FIND("6F",ScheduleCompile!K4)),ISNUMBER(FIND("7F",ScheduleCompile!K4)),ISNUMBER(FIND("9F",ScheduleCompile!K4)),ISNUMBER(FIND("4F",ScheduleCompile!K4))),VALUE(LEFT(ScheduleCompile!K4,FIND("F",ScheduleCompile!K4)-1)),ScheduleCompile!K4)))))))</f>
        <v>0.65</v>
      </c>
      <c r="Q11" s="1">
        <f>IF(AND(ISERROR(IF(ScheduleCompile!L4="Off",0,IF(ScheduleCompile!L4="On",1,IF(ISNUMBER(ScheduleCompile!L4),ScheduleCompile!L4/1,IF(ISTEXT(ScheduleCompile!L4),IF(OR(ISNUMBER(FIND("5F",ScheduleCompile!L4)),ISNUMBER(FIND("0F",ScheduleCompile!L4)),ISNUMBER(FIND("8F",ScheduleCompile!L4)),ISNUMBER(FIND("1F",ScheduleCompile!L4)),ISNUMBER(FIND("2F",ScheduleCompile!L4)),ISNUMBER(FIND("3F",ScheduleCompile!L4)),ISNUMBER(FIND("6F",ScheduleCompile!L4)),ISNUMBER(FIND("7F",ScheduleCompile!L4)),ISNUMBER(FIND("9F",ScheduleCompile!L4)),ISNUMBER(FIND("4F",ScheduleCompile!L4))),VALUE(LEFT(ScheduleCompile!L4,FIND("F",ScheduleCompile!L4)-1)),ScheduleCompile!L4)))))),ISTEXT(ScheduleCompile!#REF!)),"ENDTABLE",IF(ISERROR(IF(ScheduleCompile!L4="Off",0,IF(ScheduleCompile!L4="On",1,IF(ISNUMBER(ScheduleCompile!L4),ScheduleCompile!L4/1,IF(ISTEXT(ScheduleCompile!L4),IF(OR(ISNUMBER(FIND("5F",ScheduleCompile!L4)),ISNUMBER(FIND("0F",ScheduleCompile!L4)),ISNUMBER(FIND("8F",ScheduleCompile!L4)),ISNUMBER(FIND("1F",ScheduleCompile!L4)),ISNUMBER(FIND("2F",ScheduleCompile!L4)),ISNUMBER(FIND("3F",ScheduleCompile!L4)),ISNUMBER(FIND("6F",ScheduleCompile!L4)),ISNUMBER(FIND("7F",ScheduleCompile!L4)),ISNUMBER(FIND("9F",ScheduleCompile!L4)),ISNUMBER(FIND("4F",ScheduleCompile!L4))),VALUE(LEFT(ScheduleCompile!L4,FIND("F",ScheduleCompile!L4)-1)),ScheduleCompile!L4)))))),"",IF(ScheduleCompile!L4="Off",0,IF(ScheduleCompile!L4="On",1,IF(ISNUMBER(ScheduleCompile!L4),ScheduleCompile!L4/1,IF(ISTEXT(ScheduleCompile!L4),IF(OR(ISNUMBER(FIND("5F",ScheduleCompile!L4)),ISNUMBER(FIND("0F",ScheduleCompile!L4)),ISNUMBER(FIND("8F",ScheduleCompile!L4)),ISNUMBER(FIND("1F",ScheduleCompile!L4)),ISNUMBER(FIND("2F",ScheduleCompile!L4)),ISNUMBER(FIND("3F",ScheduleCompile!L4)),ISNUMBER(FIND("6F",ScheduleCompile!L4)),ISNUMBER(FIND("7F",ScheduleCompile!L4)),ISNUMBER(FIND("9F",ScheduleCompile!L4)),ISNUMBER(FIND("4F",ScheduleCompile!L4))),VALUE(LEFT(ScheduleCompile!L4,FIND("F",ScheduleCompile!L4)-1)),ScheduleCompile!L4)))))))</f>
        <v>0.65</v>
      </c>
      <c r="R11" s="1">
        <f>IF(AND(ISERROR(IF(ScheduleCompile!M4="Off",0,IF(ScheduleCompile!M4="On",1,IF(ISNUMBER(ScheduleCompile!M4),ScheduleCompile!M4/1,IF(ISTEXT(ScheduleCompile!M4),IF(OR(ISNUMBER(FIND("5F",ScheduleCompile!M4)),ISNUMBER(FIND("0F",ScheduleCompile!M4)),ISNUMBER(FIND("8F",ScheduleCompile!M4)),ISNUMBER(FIND("1F",ScheduleCompile!M4)),ISNUMBER(FIND("2F",ScheduleCompile!M4)),ISNUMBER(FIND("3F",ScheduleCompile!M4)),ISNUMBER(FIND("6F",ScheduleCompile!M4)),ISNUMBER(FIND("7F",ScheduleCompile!M4)),ISNUMBER(FIND("9F",ScheduleCompile!M4)),ISNUMBER(FIND("4F",ScheduleCompile!M4))),VALUE(LEFT(ScheduleCompile!M4,FIND("F",ScheduleCompile!M4)-1)),ScheduleCompile!M4)))))),ISTEXT(ScheduleCompile!#REF!)),"ENDTABLE",IF(ISERROR(IF(ScheduleCompile!M4="Off",0,IF(ScheduleCompile!M4="On",1,IF(ISNUMBER(ScheduleCompile!M4),ScheduleCompile!M4/1,IF(ISTEXT(ScheduleCompile!M4),IF(OR(ISNUMBER(FIND("5F",ScheduleCompile!M4)),ISNUMBER(FIND("0F",ScheduleCompile!M4)),ISNUMBER(FIND("8F",ScheduleCompile!M4)),ISNUMBER(FIND("1F",ScheduleCompile!M4)),ISNUMBER(FIND("2F",ScheduleCompile!M4)),ISNUMBER(FIND("3F",ScheduleCompile!M4)),ISNUMBER(FIND("6F",ScheduleCompile!M4)),ISNUMBER(FIND("7F",ScheduleCompile!M4)),ISNUMBER(FIND("9F",ScheduleCompile!M4)),ISNUMBER(FIND("4F",ScheduleCompile!M4))),VALUE(LEFT(ScheduleCompile!M4,FIND("F",ScheduleCompile!M4)-1)),ScheduleCompile!M4)))))),"",IF(ScheduleCompile!M4="Off",0,IF(ScheduleCompile!M4="On",1,IF(ISNUMBER(ScheduleCompile!M4),ScheduleCompile!M4/1,IF(ISTEXT(ScheduleCompile!M4),IF(OR(ISNUMBER(FIND("5F",ScheduleCompile!M4)),ISNUMBER(FIND("0F",ScheduleCompile!M4)),ISNUMBER(FIND("8F",ScheduleCompile!M4)),ISNUMBER(FIND("1F",ScheduleCompile!M4)),ISNUMBER(FIND("2F",ScheduleCompile!M4)),ISNUMBER(FIND("3F",ScheduleCompile!M4)),ISNUMBER(FIND("6F",ScheduleCompile!M4)),ISNUMBER(FIND("7F",ScheduleCompile!M4)),ISNUMBER(FIND("9F",ScheduleCompile!M4)),ISNUMBER(FIND("4F",ScheduleCompile!M4))),VALUE(LEFT(ScheduleCompile!M4,FIND("F",ScheduleCompile!M4)-1)),ScheduleCompile!M4)))))))</f>
        <v>0.65</v>
      </c>
      <c r="S11" s="1">
        <f>IF(AND(ISERROR(IF(ScheduleCompile!N4="Off",0,IF(ScheduleCompile!N4="On",1,IF(ISNUMBER(ScheduleCompile!N4),ScheduleCompile!N4/1,IF(ISTEXT(ScheduleCompile!N4),IF(OR(ISNUMBER(FIND("5F",ScheduleCompile!N4)),ISNUMBER(FIND("0F",ScheduleCompile!N4)),ISNUMBER(FIND("8F",ScheduleCompile!N4)),ISNUMBER(FIND("1F",ScheduleCompile!N4)),ISNUMBER(FIND("2F",ScheduleCompile!N4)),ISNUMBER(FIND("3F",ScheduleCompile!N4)),ISNUMBER(FIND("6F",ScheduleCompile!N4)),ISNUMBER(FIND("7F",ScheduleCompile!N4)),ISNUMBER(FIND("9F",ScheduleCompile!N4)),ISNUMBER(FIND("4F",ScheduleCompile!N4))),VALUE(LEFT(ScheduleCompile!N4,FIND("F",ScheduleCompile!N4)-1)),ScheduleCompile!N4)))))),ISTEXT(ScheduleCompile!#REF!)),"ENDTABLE",IF(ISERROR(IF(ScheduleCompile!N4="Off",0,IF(ScheduleCompile!N4="On",1,IF(ISNUMBER(ScheduleCompile!N4),ScheduleCompile!N4/1,IF(ISTEXT(ScheduleCompile!N4),IF(OR(ISNUMBER(FIND("5F",ScheduleCompile!N4)),ISNUMBER(FIND("0F",ScheduleCompile!N4)),ISNUMBER(FIND("8F",ScheduleCompile!N4)),ISNUMBER(FIND("1F",ScheduleCompile!N4)),ISNUMBER(FIND("2F",ScheduleCompile!N4)),ISNUMBER(FIND("3F",ScheduleCompile!N4)),ISNUMBER(FIND("6F",ScheduleCompile!N4)),ISNUMBER(FIND("7F",ScheduleCompile!N4)),ISNUMBER(FIND("9F",ScheduleCompile!N4)),ISNUMBER(FIND("4F",ScheduleCompile!N4))),VALUE(LEFT(ScheduleCompile!N4,FIND("F",ScheduleCompile!N4)-1)),ScheduleCompile!N4)))))),"",IF(ScheduleCompile!N4="Off",0,IF(ScheduleCompile!N4="On",1,IF(ISNUMBER(ScheduleCompile!N4),ScheduleCompile!N4/1,IF(ISTEXT(ScheduleCompile!N4),IF(OR(ISNUMBER(FIND("5F",ScheduleCompile!N4)),ISNUMBER(FIND("0F",ScheduleCompile!N4)),ISNUMBER(FIND("8F",ScheduleCompile!N4)),ISNUMBER(FIND("1F",ScheduleCompile!N4)),ISNUMBER(FIND("2F",ScheduleCompile!N4)),ISNUMBER(FIND("3F",ScheduleCompile!N4)),ISNUMBER(FIND("6F",ScheduleCompile!N4)),ISNUMBER(FIND("7F",ScheduleCompile!N4)),ISNUMBER(FIND("9F",ScheduleCompile!N4)),ISNUMBER(FIND("4F",ScheduleCompile!N4))),VALUE(LEFT(ScheduleCompile!N4,FIND("F",ScheduleCompile!N4)-1)),ScheduleCompile!N4)))))))</f>
        <v>0.65</v>
      </c>
      <c r="T11" s="1">
        <f>IF(AND(ISERROR(IF(ScheduleCompile!O4="Off",0,IF(ScheduleCompile!O4="On",1,IF(ISNUMBER(ScheduleCompile!O4),ScheduleCompile!O4/1,IF(ISTEXT(ScheduleCompile!O4),IF(OR(ISNUMBER(FIND("5F",ScheduleCompile!O4)),ISNUMBER(FIND("0F",ScheduleCompile!O4)),ISNUMBER(FIND("8F",ScheduleCompile!O4)),ISNUMBER(FIND("1F",ScheduleCompile!O4)),ISNUMBER(FIND("2F",ScheduleCompile!O4)),ISNUMBER(FIND("3F",ScheduleCompile!O4)),ISNUMBER(FIND("6F",ScheduleCompile!O4)),ISNUMBER(FIND("7F",ScheduleCompile!O4)),ISNUMBER(FIND("9F",ScheduleCompile!O4)),ISNUMBER(FIND("4F",ScheduleCompile!O4))),VALUE(LEFT(ScheduleCompile!O4,FIND("F",ScheduleCompile!O4)-1)),ScheduleCompile!O4)))))),ISTEXT(ScheduleCompile!#REF!)),"ENDTABLE",IF(ISERROR(IF(ScheduleCompile!O4="Off",0,IF(ScheduleCompile!O4="On",1,IF(ISNUMBER(ScheduleCompile!O4),ScheduleCompile!O4/1,IF(ISTEXT(ScheduleCompile!O4),IF(OR(ISNUMBER(FIND("5F",ScheduleCompile!O4)),ISNUMBER(FIND("0F",ScheduleCompile!O4)),ISNUMBER(FIND("8F",ScheduleCompile!O4)),ISNUMBER(FIND("1F",ScheduleCompile!O4)),ISNUMBER(FIND("2F",ScheduleCompile!O4)),ISNUMBER(FIND("3F",ScheduleCompile!O4)),ISNUMBER(FIND("6F",ScheduleCompile!O4)),ISNUMBER(FIND("7F",ScheduleCompile!O4)),ISNUMBER(FIND("9F",ScheduleCompile!O4)),ISNUMBER(FIND("4F",ScheduleCompile!O4))),VALUE(LEFT(ScheduleCompile!O4,FIND("F",ScheduleCompile!O4)-1)),ScheduleCompile!O4)))))),"",IF(ScheduleCompile!O4="Off",0,IF(ScheduleCompile!O4="On",1,IF(ISNUMBER(ScheduleCompile!O4),ScheduleCompile!O4/1,IF(ISTEXT(ScheduleCompile!O4),IF(OR(ISNUMBER(FIND("5F",ScheduleCompile!O4)),ISNUMBER(FIND("0F",ScheduleCompile!O4)),ISNUMBER(FIND("8F",ScheduleCompile!O4)),ISNUMBER(FIND("1F",ScheduleCompile!O4)),ISNUMBER(FIND("2F",ScheduleCompile!O4)),ISNUMBER(FIND("3F",ScheduleCompile!O4)),ISNUMBER(FIND("6F",ScheduleCompile!O4)),ISNUMBER(FIND("7F",ScheduleCompile!O4)),ISNUMBER(FIND("9F",ScheduleCompile!O4)),ISNUMBER(FIND("4F",ScheduleCompile!O4))),VALUE(LEFT(ScheduleCompile!O4,FIND("F",ScheduleCompile!O4)-1)),ScheduleCompile!O4)))))))</f>
        <v>0.65</v>
      </c>
      <c r="U11" s="1">
        <f>IF(AND(ISERROR(IF(ScheduleCompile!P4="Off",0,IF(ScheduleCompile!P4="On",1,IF(ISNUMBER(ScheduleCompile!P4),ScheduleCompile!P4/1,IF(ISTEXT(ScheduleCompile!P4),IF(OR(ISNUMBER(FIND("5F",ScheduleCompile!P4)),ISNUMBER(FIND("0F",ScheduleCompile!P4)),ISNUMBER(FIND("8F",ScheduleCompile!P4)),ISNUMBER(FIND("1F",ScheduleCompile!P4)),ISNUMBER(FIND("2F",ScheduleCompile!P4)),ISNUMBER(FIND("3F",ScheduleCompile!P4)),ISNUMBER(FIND("6F",ScheduleCompile!P4)),ISNUMBER(FIND("7F",ScheduleCompile!P4)),ISNUMBER(FIND("9F",ScheduleCompile!P4)),ISNUMBER(FIND("4F",ScheduleCompile!P4))),VALUE(LEFT(ScheduleCompile!P4,FIND("F",ScheduleCompile!P4)-1)),ScheduleCompile!P4)))))),ISTEXT(ScheduleCompile!#REF!)),"ENDTABLE",IF(ISERROR(IF(ScheduleCompile!P4="Off",0,IF(ScheduleCompile!P4="On",1,IF(ISNUMBER(ScheduleCompile!P4),ScheduleCompile!P4/1,IF(ISTEXT(ScheduleCompile!P4),IF(OR(ISNUMBER(FIND("5F",ScheduleCompile!P4)),ISNUMBER(FIND("0F",ScheduleCompile!P4)),ISNUMBER(FIND("8F",ScheduleCompile!P4)),ISNUMBER(FIND("1F",ScheduleCompile!P4)),ISNUMBER(FIND("2F",ScheduleCompile!P4)),ISNUMBER(FIND("3F",ScheduleCompile!P4)),ISNUMBER(FIND("6F",ScheduleCompile!P4)),ISNUMBER(FIND("7F",ScheduleCompile!P4)),ISNUMBER(FIND("9F",ScheduleCompile!P4)),ISNUMBER(FIND("4F",ScheduleCompile!P4))),VALUE(LEFT(ScheduleCompile!P4,FIND("F",ScheduleCompile!P4)-1)),ScheduleCompile!P4)))))),"",IF(ScheduleCompile!P4="Off",0,IF(ScheduleCompile!P4="On",1,IF(ISNUMBER(ScheduleCompile!P4),ScheduleCompile!P4/1,IF(ISTEXT(ScheduleCompile!P4),IF(OR(ISNUMBER(FIND("5F",ScheduleCompile!P4)),ISNUMBER(FIND("0F",ScheduleCompile!P4)),ISNUMBER(FIND("8F",ScheduleCompile!P4)),ISNUMBER(FIND("1F",ScheduleCompile!P4)),ISNUMBER(FIND("2F",ScheduleCompile!P4)),ISNUMBER(FIND("3F",ScheduleCompile!P4)),ISNUMBER(FIND("6F",ScheduleCompile!P4)),ISNUMBER(FIND("7F",ScheduleCompile!P4)),ISNUMBER(FIND("9F",ScheduleCompile!P4)),ISNUMBER(FIND("4F",ScheduleCompile!P4))),VALUE(LEFT(ScheduleCompile!P4,FIND("F",ScheduleCompile!P4)-1)),ScheduleCompile!P4)))))))</f>
        <v>0.65</v>
      </c>
      <c r="V11" s="1">
        <f>IF(AND(ISERROR(IF(ScheduleCompile!Q4="Off",0,IF(ScheduleCompile!Q4="On",1,IF(ISNUMBER(ScheduleCompile!Q4),ScheduleCompile!Q4/1,IF(ISTEXT(ScheduleCompile!Q4),IF(OR(ISNUMBER(FIND("5F",ScheduleCompile!Q4)),ISNUMBER(FIND("0F",ScheduleCompile!Q4)),ISNUMBER(FIND("8F",ScheduleCompile!Q4)),ISNUMBER(FIND("1F",ScheduleCompile!Q4)),ISNUMBER(FIND("2F",ScheduleCompile!Q4)),ISNUMBER(FIND("3F",ScheduleCompile!Q4)),ISNUMBER(FIND("6F",ScheduleCompile!Q4)),ISNUMBER(FIND("7F",ScheduleCompile!Q4)),ISNUMBER(FIND("9F",ScheduleCompile!Q4)),ISNUMBER(FIND("4F",ScheduleCompile!Q4))),VALUE(LEFT(ScheduleCompile!Q4,FIND("F",ScheduleCompile!Q4)-1)),ScheduleCompile!Q4)))))),ISTEXT(ScheduleCompile!#REF!)),"ENDTABLE",IF(ISERROR(IF(ScheduleCompile!Q4="Off",0,IF(ScheduleCompile!Q4="On",1,IF(ISNUMBER(ScheduleCompile!Q4),ScheduleCompile!Q4/1,IF(ISTEXT(ScheduleCompile!Q4),IF(OR(ISNUMBER(FIND("5F",ScheduleCompile!Q4)),ISNUMBER(FIND("0F",ScheduleCompile!Q4)),ISNUMBER(FIND("8F",ScheduleCompile!Q4)),ISNUMBER(FIND("1F",ScheduleCompile!Q4)),ISNUMBER(FIND("2F",ScheduleCompile!Q4)),ISNUMBER(FIND("3F",ScheduleCompile!Q4)),ISNUMBER(FIND("6F",ScheduleCompile!Q4)),ISNUMBER(FIND("7F",ScheduleCompile!Q4)),ISNUMBER(FIND("9F",ScheduleCompile!Q4)),ISNUMBER(FIND("4F",ScheduleCompile!Q4))),VALUE(LEFT(ScheduleCompile!Q4,FIND("F",ScheduleCompile!Q4)-1)),ScheduleCompile!Q4)))))),"",IF(ScheduleCompile!Q4="Off",0,IF(ScheduleCompile!Q4="On",1,IF(ISNUMBER(ScheduleCompile!Q4),ScheduleCompile!Q4/1,IF(ISTEXT(ScheduleCompile!Q4),IF(OR(ISNUMBER(FIND("5F",ScheduleCompile!Q4)),ISNUMBER(FIND("0F",ScheduleCompile!Q4)),ISNUMBER(FIND("8F",ScheduleCompile!Q4)),ISNUMBER(FIND("1F",ScheduleCompile!Q4)),ISNUMBER(FIND("2F",ScheduleCompile!Q4)),ISNUMBER(FIND("3F",ScheduleCompile!Q4)),ISNUMBER(FIND("6F",ScheduleCompile!Q4)),ISNUMBER(FIND("7F",ScheduleCompile!Q4)),ISNUMBER(FIND("9F",ScheduleCompile!Q4)),ISNUMBER(FIND("4F",ScheduleCompile!Q4))),VALUE(LEFT(ScheduleCompile!Q4,FIND("F",ScheduleCompile!Q4)-1)),ScheduleCompile!Q4)))))))</f>
        <v>0.65</v>
      </c>
      <c r="W11" s="1">
        <f>IF(AND(ISERROR(IF(ScheduleCompile!R4="Off",0,IF(ScheduleCompile!R4="On",1,IF(ISNUMBER(ScheduleCompile!R4),ScheduleCompile!R4/1,IF(ISTEXT(ScheduleCompile!R4),IF(OR(ISNUMBER(FIND("5F",ScheduleCompile!R4)),ISNUMBER(FIND("0F",ScheduleCompile!R4)),ISNUMBER(FIND("8F",ScheduleCompile!R4)),ISNUMBER(FIND("1F",ScheduleCompile!R4)),ISNUMBER(FIND("2F",ScheduleCompile!R4)),ISNUMBER(FIND("3F",ScheduleCompile!R4)),ISNUMBER(FIND("6F",ScheduleCompile!R4)),ISNUMBER(FIND("7F",ScheduleCompile!R4)),ISNUMBER(FIND("9F",ScheduleCompile!R4)),ISNUMBER(FIND("4F",ScheduleCompile!R4))),VALUE(LEFT(ScheduleCompile!R4,FIND("F",ScheduleCompile!R4)-1)),ScheduleCompile!R4)))))),ISTEXT(ScheduleCompile!#REF!)),"ENDTABLE",IF(ISERROR(IF(ScheduleCompile!R4="Off",0,IF(ScheduleCompile!R4="On",1,IF(ISNUMBER(ScheduleCompile!R4),ScheduleCompile!R4/1,IF(ISTEXT(ScheduleCompile!R4),IF(OR(ISNUMBER(FIND("5F",ScheduleCompile!R4)),ISNUMBER(FIND("0F",ScheduleCompile!R4)),ISNUMBER(FIND("8F",ScheduleCompile!R4)),ISNUMBER(FIND("1F",ScheduleCompile!R4)),ISNUMBER(FIND("2F",ScheduleCompile!R4)),ISNUMBER(FIND("3F",ScheduleCompile!R4)),ISNUMBER(FIND("6F",ScheduleCompile!R4)),ISNUMBER(FIND("7F",ScheduleCompile!R4)),ISNUMBER(FIND("9F",ScheduleCompile!R4)),ISNUMBER(FIND("4F",ScheduleCompile!R4))),VALUE(LEFT(ScheduleCompile!R4,FIND("F",ScheduleCompile!R4)-1)),ScheduleCompile!R4)))))),"",IF(ScheduleCompile!R4="Off",0,IF(ScheduleCompile!R4="On",1,IF(ISNUMBER(ScheduleCompile!R4),ScheduleCompile!R4/1,IF(ISTEXT(ScheduleCompile!R4),IF(OR(ISNUMBER(FIND("5F",ScheduleCompile!R4)),ISNUMBER(FIND("0F",ScheduleCompile!R4)),ISNUMBER(FIND("8F",ScheduleCompile!R4)),ISNUMBER(FIND("1F",ScheduleCompile!R4)),ISNUMBER(FIND("2F",ScheduleCompile!R4)),ISNUMBER(FIND("3F",ScheduleCompile!R4)),ISNUMBER(FIND("6F",ScheduleCompile!R4)),ISNUMBER(FIND("7F",ScheduleCompile!R4)),ISNUMBER(FIND("9F",ScheduleCompile!R4)),ISNUMBER(FIND("4F",ScheduleCompile!R4))),VALUE(LEFT(ScheduleCompile!R4,FIND("F",ScheduleCompile!R4)-1)),ScheduleCompile!R4)))))))</f>
        <v>0.65</v>
      </c>
      <c r="X11" s="1">
        <f>IF(AND(ISERROR(IF(ScheduleCompile!S4="Off",0,IF(ScheduleCompile!S4="On",1,IF(ISNUMBER(ScheduleCompile!S4),ScheduleCompile!S4/1,IF(ISTEXT(ScheduleCompile!S4),IF(OR(ISNUMBER(FIND("5F",ScheduleCompile!S4)),ISNUMBER(FIND("0F",ScheduleCompile!S4)),ISNUMBER(FIND("8F",ScheduleCompile!S4)),ISNUMBER(FIND("1F",ScheduleCompile!S4)),ISNUMBER(FIND("2F",ScheduleCompile!S4)),ISNUMBER(FIND("3F",ScheduleCompile!S4)),ISNUMBER(FIND("6F",ScheduleCompile!S4)),ISNUMBER(FIND("7F",ScheduleCompile!S4)),ISNUMBER(FIND("9F",ScheduleCompile!S4)),ISNUMBER(FIND("4F",ScheduleCompile!S4))),VALUE(LEFT(ScheduleCompile!S4,FIND("F",ScheduleCompile!S4)-1)),ScheduleCompile!S4)))))),ISTEXT(ScheduleCompile!#REF!)),"ENDTABLE",IF(ISERROR(IF(ScheduleCompile!S4="Off",0,IF(ScheduleCompile!S4="On",1,IF(ISNUMBER(ScheduleCompile!S4),ScheduleCompile!S4/1,IF(ISTEXT(ScheduleCompile!S4),IF(OR(ISNUMBER(FIND("5F",ScheduleCompile!S4)),ISNUMBER(FIND("0F",ScheduleCompile!S4)),ISNUMBER(FIND("8F",ScheduleCompile!S4)),ISNUMBER(FIND("1F",ScheduleCompile!S4)),ISNUMBER(FIND("2F",ScheduleCompile!S4)),ISNUMBER(FIND("3F",ScheduleCompile!S4)),ISNUMBER(FIND("6F",ScheduleCompile!S4)),ISNUMBER(FIND("7F",ScheduleCompile!S4)),ISNUMBER(FIND("9F",ScheduleCompile!S4)),ISNUMBER(FIND("4F",ScheduleCompile!S4))),VALUE(LEFT(ScheduleCompile!S4,FIND("F",ScheduleCompile!S4)-1)),ScheduleCompile!S4)))))),"",IF(ScheduleCompile!S4="Off",0,IF(ScheduleCompile!S4="On",1,IF(ISNUMBER(ScheduleCompile!S4),ScheduleCompile!S4/1,IF(ISTEXT(ScheduleCompile!S4),IF(OR(ISNUMBER(FIND("5F",ScheduleCompile!S4)),ISNUMBER(FIND("0F",ScheduleCompile!S4)),ISNUMBER(FIND("8F",ScheduleCompile!S4)),ISNUMBER(FIND("1F",ScheduleCompile!S4)),ISNUMBER(FIND("2F",ScheduleCompile!S4)),ISNUMBER(FIND("3F",ScheduleCompile!S4)),ISNUMBER(FIND("6F",ScheduleCompile!S4)),ISNUMBER(FIND("7F",ScheduleCompile!S4)),ISNUMBER(FIND("9F",ScheduleCompile!S4)),ISNUMBER(FIND("4F",ScheduleCompile!S4))),VALUE(LEFT(ScheduleCompile!S4,FIND("F",ScheduleCompile!S4)-1)),ScheduleCompile!S4)))))))</f>
        <v>0.65</v>
      </c>
      <c r="Y11" s="1">
        <f>IF(AND(ISERROR(IF(ScheduleCompile!T4="Off",0,IF(ScheduleCompile!T4="On",1,IF(ISNUMBER(ScheduleCompile!T4),ScheduleCompile!T4/1,IF(ISTEXT(ScheduleCompile!T4),IF(OR(ISNUMBER(FIND("5F",ScheduleCompile!T4)),ISNUMBER(FIND("0F",ScheduleCompile!T4)),ISNUMBER(FIND("8F",ScheduleCompile!T4)),ISNUMBER(FIND("1F",ScheduleCompile!T4)),ISNUMBER(FIND("2F",ScheduleCompile!T4)),ISNUMBER(FIND("3F",ScheduleCompile!T4)),ISNUMBER(FIND("6F",ScheduleCompile!T4)),ISNUMBER(FIND("7F",ScheduleCompile!T4)),ISNUMBER(FIND("9F",ScheduleCompile!T4)),ISNUMBER(FIND("4F",ScheduleCompile!T4))),VALUE(LEFT(ScheduleCompile!T4,FIND("F",ScheduleCompile!T4)-1)),ScheduleCompile!T4)))))),ISTEXT(ScheduleCompile!#REF!)),"ENDTABLE",IF(ISERROR(IF(ScheduleCompile!T4="Off",0,IF(ScheduleCompile!T4="On",1,IF(ISNUMBER(ScheduleCompile!T4),ScheduleCompile!T4/1,IF(ISTEXT(ScheduleCompile!T4),IF(OR(ISNUMBER(FIND("5F",ScheduleCompile!T4)),ISNUMBER(FIND("0F",ScheduleCompile!T4)),ISNUMBER(FIND("8F",ScheduleCompile!T4)),ISNUMBER(FIND("1F",ScheduleCompile!T4)),ISNUMBER(FIND("2F",ScheduleCompile!T4)),ISNUMBER(FIND("3F",ScheduleCompile!T4)),ISNUMBER(FIND("6F",ScheduleCompile!T4)),ISNUMBER(FIND("7F",ScheduleCompile!T4)),ISNUMBER(FIND("9F",ScheduleCompile!T4)),ISNUMBER(FIND("4F",ScheduleCompile!T4))),VALUE(LEFT(ScheduleCompile!T4,FIND("F",ScheduleCompile!T4)-1)),ScheduleCompile!T4)))))),"",IF(ScheduleCompile!T4="Off",0,IF(ScheduleCompile!T4="On",1,IF(ISNUMBER(ScheduleCompile!T4),ScheduleCompile!T4/1,IF(ISTEXT(ScheduleCompile!T4),IF(OR(ISNUMBER(FIND("5F",ScheduleCompile!T4)),ISNUMBER(FIND("0F",ScheduleCompile!T4)),ISNUMBER(FIND("8F",ScheduleCompile!T4)),ISNUMBER(FIND("1F",ScheduleCompile!T4)),ISNUMBER(FIND("2F",ScheduleCompile!T4)),ISNUMBER(FIND("3F",ScheduleCompile!T4)),ISNUMBER(FIND("6F",ScheduleCompile!T4)),ISNUMBER(FIND("7F",ScheduleCompile!T4)),ISNUMBER(FIND("9F",ScheduleCompile!T4)),ISNUMBER(FIND("4F",ScheduleCompile!T4))),VALUE(LEFT(ScheduleCompile!T4,FIND("F",ScheduleCompile!T4)-1)),ScheduleCompile!T4)))))))</f>
        <v>0.65</v>
      </c>
      <c r="Z11" s="1">
        <f>IF(AND(ISERROR(IF(ScheduleCompile!U4="Off",0,IF(ScheduleCompile!U4="On",1,IF(ISNUMBER(ScheduleCompile!U4),ScheduleCompile!U4/1,IF(ISTEXT(ScheduleCompile!U4),IF(OR(ISNUMBER(FIND("5F",ScheduleCompile!U4)),ISNUMBER(FIND("0F",ScheduleCompile!U4)),ISNUMBER(FIND("8F",ScheduleCompile!U4)),ISNUMBER(FIND("1F",ScheduleCompile!U4)),ISNUMBER(FIND("2F",ScheduleCompile!U4)),ISNUMBER(FIND("3F",ScheduleCompile!U4)),ISNUMBER(FIND("6F",ScheduleCompile!U4)),ISNUMBER(FIND("7F",ScheduleCompile!U4)),ISNUMBER(FIND("9F",ScheduleCompile!U4)),ISNUMBER(FIND("4F",ScheduleCompile!U4))),VALUE(LEFT(ScheduleCompile!U4,FIND("F",ScheduleCompile!U4)-1)),ScheduleCompile!U4)))))),ISTEXT(ScheduleCompile!#REF!)),"ENDTABLE",IF(ISERROR(IF(ScheduleCompile!U4="Off",0,IF(ScheduleCompile!U4="On",1,IF(ISNUMBER(ScheduleCompile!U4),ScheduleCompile!U4/1,IF(ISTEXT(ScheduleCompile!U4),IF(OR(ISNUMBER(FIND("5F",ScheduleCompile!U4)),ISNUMBER(FIND("0F",ScheduleCompile!U4)),ISNUMBER(FIND("8F",ScheduleCompile!U4)),ISNUMBER(FIND("1F",ScheduleCompile!U4)),ISNUMBER(FIND("2F",ScheduleCompile!U4)),ISNUMBER(FIND("3F",ScheduleCompile!U4)),ISNUMBER(FIND("6F",ScheduleCompile!U4)),ISNUMBER(FIND("7F",ScheduleCompile!U4)),ISNUMBER(FIND("9F",ScheduleCompile!U4)),ISNUMBER(FIND("4F",ScheduleCompile!U4))),VALUE(LEFT(ScheduleCompile!U4,FIND("F",ScheduleCompile!U4)-1)),ScheduleCompile!U4)))))),"",IF(ScheduleCompile!U4="Off",0,IF(ScheduleCompile!U4="On",1,IF(ISNUMBER(ScheduleCompile!U4),ScheduleCompile!U4/1,IF(ISTEXT(ScheduleCompile!U4),IF(OR(ISNUMBER(FIND("5F",ScheduleCompile!U4)),ISNUMBER(FIND("0F",ScheduleCompile!U4)),ISNUMBER(FIND("8F",ScheduleCompile!U4)),ISNUMBER(FIND("1F",ScheduleCompile!U4)),ISNUMBER(FIND("2F",ScheduleCompile!U4)),ISNUMBER(FIND("3F",ScheduleCompile!U4)),ISNUMBER(FIND("6F",ScheduleCompile!U4)),ISNUMBER(FIND("7F",ScheduleCompile!U4)),ISNUMBER(FIND("9F",ScheduleCompile!U4)),ISNUMBER(FIND("4F",ScheduleCompile!U4))),VALUE(LEFT(ScheduleCompile!U4,FIND("F",ScheduleCompile!U4)-1)),ScheduleCompile!U4)))))))</f>
        <v>0.65</v>
      </c>
      <c r="AA11" s="1">
        <f>IF(AND(ISERROR(IF(ScheduleCompile!V4="Off",0,IF(ScheduleCompile!V4="On",1,IF(ISNUMBER(ScheduleCompile!V4),ScheduleCompile!V4/1,IF(ISTEXT(ScheduleCompile!V4),IF(OR(ISNUMBER(FIND("5F",ScheduleCompile!V4)),ISNUMBER(FIND("0F",ScheduleCompile!V4)),ISNUMBER(FIND("8F",ScheduleCompile!V4)),ISNUMBER(FIND("1F",ScheduleCompile!V4)),ISNUMBER(FIND("2F",ScheduleCompile!V4)),ISNUMBER(FIND("3F",ScheduleCompile!V4)),ISNUMBER(FIND("6F",ScheduleCompile!V4)),ISNUMBER(FIND("7F",ScheduleCompile!V4)),ISNUMBER(FIND("9F",ScheduleCompile!V4)),ISNUMBER(FIND("4F",ScheduleCompile!V4))),VALUE(LEFT(ScheduleCompile!V4,FIND("F",ScheduleCompile!V4)-1)),ScheduleCompile!V4)))))),ISTEXT(ScheduleCompile!#REF!)),"ENDTABLE",IF(ISERROR(IF(ScheduleCompile!V4="Off",0,IF(ScheduleCompile!V4="On",1,IF(ISNUMBER(ScheduleCompile!V4),ScheduleCompile!V4/1,IF(ISTEXT(ScheduleCompile!V4),IF(OR(ISNUMBER(FIND("5F",ScheduleCompile!V4)),ISNUMBER(FIND("0F",ScheduleCompile!V4)),ISNUMBER(FIND("8F",ScheduleCompile!V4)),ISNUMBER(FIND("1F",ScheduleCompile!V4)),ISNUMBER(FIND("2F",ScheduleCompile!V4)),ISNUMBER(FIND("3F",ScheduleCompile!V4)),ISNUMBER(FIND("6F",ScheduleCompile!V4)),ISNUMBER(FIND("7F",ScheduleCompile!V4)),ISNUMBER(FIND("9F",ScheduleCompile!V4)),ISNUMBER(FIND("4F",ScheduleCompile!V4))),VALUE(LEFT(ScheduleCompile!V4,FIND("F",ScheduleCompile!V4)-1)),ScheduleCompile!V4)))))),"",IF(ScheduleCompile!V4="Off",0,IF(ScheduleCompile!V4="On",1,IF(ISNUMBER(ScheduleCompile!V4),ScheduleCompile!V4/1,IF(ISTEXT(ScheduleCompile!V4),IF(OR(ISNUMBER(FIND("5F",ScheduleCompile!V4)),ISNUMBER(FIND("0F",ScheduleCompile!V4)),ISNUMBER(FIND("8F",ScheduleCompile!V4)),ISNUMBER(FIND("1F",ScheduleCompile!V4)),ISNUMBER(FIND("2F",ScheduleCompile!V4)),ISNUMBER(FIND("3F",ScheduleCompile!V4)),ISNUMBER(FIND("6F",ScheduleCompile!V4)),ISNUMBER(FIND("7F",ScheduleCompile!V4)),ISNUMBER(FIND("9F",ScheduleCompile!V4)),ISNUMBER(FIND("4F",ScheduleCompile!V4))),VALUE(LEFT(ScheduleCompile!V4,FIND("F",ScheduleCompile!V4)-1)),ScheduleCompile!V4)))))))</f>
        <v>0.65</v>
      </c>
      <c r="AB11" s="1">
        <f>IF(AND(ISERROR(IF(ScheduleCompile!W4="Off",0,IF(ScheduleCompile!W4="On",1,IF(ISNUMBER(ScheduleCompile!W4),ScheduleCompile!W4/1,IF(ISTEXT(ScheduleCompile!W4),IF(OR(ISNUMBER(FIND("5F",ScheduleCompile!W4)),ISNUMBER(FIND("0F",ScheduleCompile!W4)),ISNUMBER(FIND("8F",ScheduleCompile!W4)),ISNUMBER(FIND("1F",ScheduleCompile!W4)),ISNUMBER(FIND("2F",ScheduleCompile!W4)),ISNUMBER(FIND("3F",ScheduleCompile!W4)),ISNUMBER(FIND("6F",ScheduleCompile!W4)),ISNUMBER(FIND("7F",ScheduleCompile!W4)),ISNUMBER(FIND("9F",ScheduleCompile!W4)),ISNUMBER(FIND("4F",ScheduleCompile!W4))),VALUE(LEFT(ScheduleCompile!W4,FIND("F",ScheduleCompile!W4)-1)),ScheduleCompile!W4)))))),ISTEXT(ScheduleCompile!#REF!)),"ENDTABLE",IF(ISERROR(IF(ScheduleCompile!W4="Off",0,IF(ScheduleCompile!W4="On",1,IF(ISNUMBER(ScheduleCompile!W4),ScheduleCompile!W4/1,IF(ISTEXT(ScheduleCompile!W4),IF(OR(ISNUMBER(FIND("5F",ScheduleCompile!W4)),ISNUMBER(FIND("0F",ScheduleCompile!W4)),ISNUMBER(FIND("8F",ScheduleCompile!W4)),ISNUMBER(FIND("1F",ScheduleCompile!W4)),ISNUMBER(FIND("2F",ScheduleCompile!W4)),ISNUMBER(FIND("3F",ScheduleCompile!W4)),ISNUMBER(FIND("6F",ScheduleCompile!W4)),ISNUMBER(FIND("7F",ScheduleCompile!W4)),ISNUMBER(FIND("9F",ScheduleCompile!W4)),ISNUMBER(FIND("4F",ScheduleCompile!W4))),VALUE(LEFT(ScheduleCompile!W4,FIND("F",ScheduleCompile!W4)-1)),ScheduleCompile!W4)))))),"",IF(ScheduleCompile!W4="Off",0,IF(ScheduleCompile!W4="On",1,IF(ISNUMBER(ScheduleCompile!W4),ScheduleCompile!W4/1,IF(ISTEXT(ScheduleCompile!W4),IF(OR(ISNUMBER(FIND("5F",ScheduleCompile!W4)),ISNUMBER(FIND("0F",ScheduleCompile!W4)),ISNUMBER(FIND("8F",ScheduleCompile!W4)),ISNUMBER(FIND("1F",ScheduleCompile!W4)),ISNUMBER(FIND("2F",ScheduleCompile!W4)),ISNUMBER(FIND("3F",ScheduleCompile!W4)),ISNUMBER(FIND("6F",ScheduleCompile!W4)),ISNUMBER(FIND("7F",ScheduleCompile!W4)),ISNUMBER(FIND("9F",ScheduleCompile!W4)),ISNUMBER(FIND("4F",ScheduleCompile!W4))),VALUE(LEFT(ScheduleCompile!W4,FIND("F",ScheduleCompile!W4)-1)),ScheduleCompile!W4)))))))</f>
        <v>0.65</v>
      </c>
      <c r="AC11" s="1">
        <f>IF(AND(ISERROR(IF(ScheduleCompile!X4="Off",0,IF(ScheduleCompile!X4="On",1,IF(ISNUMBER(ScheduleCompile!X4),ScheduleCompile!X4/1,IF(ISTEXT(ScheduleCompile!X4),IF(OR(ISNUMBER(FIND("5F",ScheduleCompile!X4)),ISNUMBER(FIND("0F",ScheduleCompile!X4)),ISNUMBER(FIND("8F",ScheduleCompile!X4)),ISNUMBER(FIND("1F",ScheduleCompile!X4)),ISNUMBER(FIND("2F",ScheduleCompile!X4)),ISNUMBER(FIND("3F",ScheduleCompile!X4)),ISNUMBER(FIND("6F",ScheduleCompile!X4)),ISNUMBER(FIND("7F",ScheduleCompile!X4)),ISNUMBER(FIND("9F",ScheduleCompile!X4)),ISNUMBER(FIND("4F",ScheduleCompile!X4))),VALUE(LEFT(ScheduleCompile!X4,FIND("F",ScheduleCompile!X4)-1)),ScheduleCompile!X4)))))),ISTEXT(ScheduleCompile!#REF!)),"ENDTABLE",IF(ISERROR(IF(ScheduleCompile!X4="Off",0,IF(ScheduleCompile!X4="On",1,IF(ISNUMBER(ScheduleCompile!X4),ScheduleCompile!X4/1,IF(ISTEXT(ScheduleCompile!X4),IF(OR(ISNUMBER(FIND("5F",ScheduleCompile!X4)),ISNUMBER(FIND("0F",ScheduleCompile!X4)),ISNUMBER(FIND("8F",ScheduleCompile!X4)),ISNUMBER(FIND("1F",ScheduleCompile!X4)),ISNUMBER(FIND("2F",ScheduleCompile!X4)),ISNUMBER(FIND("3F",ScheduleCompile!X4)),ISNUMBER(FIND("6F",ScheduleCompile!X4)),ISNUMBER(FIND("7F",ScheduleCompile!X4)),ISNUMBER(FIND("9F",ScheduleCompile!X4)),ISNUMBER(FIND("4F",ScheduleCompile!X4))),VALUE(LEFT(ScheduleCompile!X4,FIND("F",ScheduleCompile!X4)-1)),ScheduleCompile!X4)))))),"",IF(ScheduleCompile!X4="Off",0,IF(ScheduleCompile!X4="On",1,IF(ISNUMBER(ScheduleCompile!X4),ScheduleCompile!X4/1,IF(ISTEXT(ScheduleCompile!X4),IF(OR(ISNUMBER(FIND("5F",ScheduleCompile!X4)),ISNUMBER(FIND("0F",ScheduleCompile!X4)),ISNUMBER(FIND("8F",ScheduleCompile!X4)),ISNUMBER(FIND("1F",ScheduleCompile!X4)),ISNUMBER(FIND("2F",ScheduleCompile!X4)),ISNUMBER(FIND("3F",ScheduleCompile!X4)),ISNUMBER(FIND("6F",ScheduleCompile!X4)),ISNUMBER(FIND("7F",ScheduleCompile!X4)),ISNUMBER(FIND("9F",ScheduleCompile!X4)),ISNUMBER(FIND("4F",ScheduleCompile!X4))),VALUE(LEFT(ScheduleCompile!X4,FIND("F",ScheduleCompile!X4)-1)),ScheduleCompile!X4)))))))</f>
        <v>0.25</v>
      </c>
      <c r="AD11" s="1">
        <f>IF(AND(ISERROR(IF(ScheduleCompile!Y4="Off",0,IF(ScheduleCompile!Y4="On",1,IF(ISNUMBER(ScheduleCompile!Y4),ScheduleCompile!Y4/1,IF(ISTEXT(ScheduleCompile!Y4),IF(OR(ISNUMBER(FIND("5F",ScheduleCompile!Y4)),ISNUMBER(FIND("0F",ScheduleCompile!Y4)),ISNUMBER(FIND("8F",ScheduleCompile!Y4)),ISNUMBER(FIND("1F",ScheduleCompile!Y4)),ISNUMBER(FIND("2F",ScheduleCompile!Y4)),ISNUMBER(FIND("3F",ScheduleCompile!Y4)),ISNUMBER(FIND("6F",ScheduleCompile!Y4)),ISNUMBER(FIND("7F",ScheduleCompile!Y4)),ISNUMBER(FIND("9F",ScheduleCompile!Y4)),ISNUMBER(FIND("4F",ScheduleCompile!Y4))),VALUE(LEFT(ScheduleCompile!Y4,FIND("F",ScheduleCompile!Y4)-1)),ScheduleCompile!Y4)))))),ISTEXT(ScheduleCompile!#REF!)),"ENDTABLE",IF(ISERROR(IF(ScheduleCompile!Y4="Off",0,IF(ScheduleCompile!Y4="On",1,IF(ISNUMBER(ScheduleCompile!Y4),ScheduleCompile!Y4/1,IF(ISTEXT(ScheduleCompile!Y4),IF(OR(ISNUMBER(FIND("5F",ScheduleCompile!Y4)),ISNUMBER(FIND("0F",ScheduleCompile!Y4)),ISNUMBER(FIND("8F",ScheduleCompile!Y4)),ISNUMBER(FIND("1F",ScheduleCompile!Y4)),ISNUMBER(FIND("2F",ScheduleCompile!Y4)),ISNUMBER(FIND("3F",ScheduleCompile!Y4)),ISNUMBER(FIND("6F",ScheduleCompile!Y4)),ISNUMBER(FIND("7F",ScheduleCompile!Y4)),ISNUMBER(FIND("9F",ScheduleCompile!Y4)),ISNUMBER(FIND("4F",ScheduleCompile!Y4))),VALUE(LEFT(ScheduleCompile!Y4,FIND("F",ScheduleCompile!Y4)-1)),ScheduleCompile!Y4)))))),"",IF(ScheduleCompile!Y4="Off",0,IF(ScheduleCompile!Y4="On",1,IF(ISNUMBER(ScheduleCompile!Y4),ScheduleCompile!Y4/1,IF(ISTEXT(ScheduleCompile!Y4),IF(OR(ISNUMBER(FIND("5F",ScheduleCompile!Y4)),ISNUMBER(FIND("0F",ScheduleCompile!Y4)),ISNUMBER(FIND("8F",ScheduleCompile!Y4)),ISNUMBER(FIND("1F",ScheduleCompile!Y4)),ISNUMBER(FIND("2F",ScheduleCompile!Y4)),ISNUMBER(FIND("3F",ScheduleCompile!Y4)),ISNUMBER(FIND("6F",ScheduleCompile!Y4)),ISNUMBER(FIND("7F",ScheduleCompile!Y4)),ISNUMBER(FIND("9F",ScheduleCompile!Y4)),ISNUMBER(FIND("4F",ScheduleCompile!Y4))),VALUE(LEFT(ScheduleCompile!Y4,FIND("F",ScheduleCompile!Y4)-1)),ScheduleCompile!Y4)))))))</f>
        <v>0.05</v>
      </c>
    </row>
    <row r="12" spans="1:30" x14ac:dyDescent="0.25">
      <c r="A12" t="str">
        <f t="shared" si="0"/>
        <v>SchDay "AssemblyLightsSat"  Type = "Fraction" Hr = (0.05, 0.05, 0.05, 0.05, 0.05, 0.05, 0.05, 0.3, 0.3, 0.4, 0.4, 0.4, 0.4, 0.4, 0.4, 0.4, 0.4, 0.4, 0.4, 0.4, 0.4, 0.4, 0.4, 0.05) ..</v>
      </c>
      <c r="B12" s="1" t="s">
        <v>623</v>
      </c>
      <c r="C12" t="str">
        <f t="shared" si="1"/>
        <v xml:space="preserve">SchDay "AssemblyLightsSat"  Type = "Fraction" Hr = </v>
      </c>
      <c r="D12" t="str">
        <f t="shared" si="2"/>
        <v>(0.05, 0.05, 0.05, 0.05, 0.05, 0.05, 0.05, 0.3, 0.3, 0.4, 0.4, 0.4, 0.4, 0.4, 0.4, 0.4, 0.4, 0.4, 0.4, 0.4, 0.4, 0.4, 0.4, 0.05) ..</v>
      </c>
      <c r="E12" s="30" t="str">
        <f>ScheduleCompile!A5</f>
        <v>AssemblyLightsSat</v>
      </c>
      <c r="F12" t="str">
        <f t="shared" si="3"/>
        <v>Fraction</v>
      </c>
      <c r="G12" s="1">
        <f>IF(AND(ISERROR(IF(ScheduleCompile!B5="Off",0,IF(ScheduleCompile!B5="On",1,IF(ISNUMBER(ScheduleCompile!B5),ScheduleCompile!B5/1,IF(ISTEXT(ScheduleCompile!B5),IF(OR(ISNUMBER(FIND("5F",ScheduleCompile!B5)),ISNUMBER(FIND("0F",ScheduleCompile!B5)),ISNUMBER(FIND("8F",ScheduleCompile!B5)),ISNUMBER(FIND("1F",ScheduleCompile!B5)),ISNUMBER(FIND("2F",ScheduleCompile!B5)),ISNUMBER(FIND("3F",ScheduleCompile!B5)),ISNUMBER(FIND("6F",ScheduleCompile!B5)),ISNUMBER(FIND("7F",ScheduleCompile!B5)),ISNUMBER(FIND("9F",ScheduleCompile!B5)),ISNUMBER(FIND("4F",ScheduleCompile!B5))),VALUE(LEFT(ScheduleCompile!B5,FIND("F",ScheduleCompile!B5)-1)),ScheduleCompile!B5)))))),ISTEXT(ScheduleCompile!#REF!)),"ENDTABLE",IF(ISERROR(IF(ScheduleCompile!B5="Off",0,IF(ScheduleCompile!B5="On",1,IF(ISNUMBER(ScheduleCompile!B5),ScheduleCompile!B5/1,IF(ISTEXT(ScheduleCompile!B5),IF(OR(ISNUMBER(FIND("5F",ScheduleCompile!B5)),ISNUMBER(FIND("0F",ScheduleCompile!B5)),ISNUMBER(FIND("8F",ScheduleCompile!B5)),ISNUMBER(FIND("1F",ScheduleCompile!B5)),ISNUMBER(FIND("2F",ScheduleCompile!B5)),ISNUMBER(FIND("3F",ScheduleCompile!B5)),ISNUMBER(FIND("6F",ScheduleCompile!B5)),ISNUMBER(FIND("7F",ScheduleCompile!B5)),ISNUMBER(FIND("9F",ScheduleCompile!B5)),ISNUMBER(FIND("4F",ScheduleCompile!B5))),VALUE(LEFT(ScheduleCompile!B5,FIND("F",ScheduleCompile!B5)-1)),ScheduleCompile!B5)))))),"",IF(ScheduleCompile!B5="Off",0,IF(ScheduleCompile!B5="On",1,IF(ISNUMBER(ScheduleCompile!B5),ScheduleCompile!B5/1,IF(ISTEXT(ScheduleCompile!B5),IF(OR(ISNUMBER(FIND("5F",ScheduleCompile!B5)),ISNUMBER(FIND("0F",ScheduleCompile!B5)),ISNUMBER(FIND("8F",ScheduleCompile!B5)),ISNUMBER(FIND("1F",ScheduleCompile!B5)),ISNUMBER(FIND("2F",ScheduleCompile!B5)),ISNUMBER(FIND("3F",ScheduleCompile!B5)),ISNUMBER(FIND("6F",ScheduleCompile!B5)),ISNUMBER(FIND("7F",ScheduleCompile!B5)),ISNUMBER(FIND("9F",ScheduleCompile!B5)),ISNUMBER(FIND("4F",ScheduleCompile!B5))),VALUE(LEFT(ScheduleCompile!B5,FIND("F",ScheduleCompile!B5)-1)),ScheduleCompile!B5)))))))</f>
        <v>0.05</v>
      </c>
      <c r="H12" s="1">
        <f>IF(AND(ISERROR(IF(ScheduleCompile!C5="Off",0,IF(ScheduleCompile!C5="On",1,IF(ISNUMBER(ScheduleCompile!C5),ScheduleCompile!C5/1,IF(ISTEXT(ScheduleCompile!C5),IF(OR(ISNUMBER(FIND("5F",ScheduleCompile!C5)),ISNUMBER(FIND("0F",ScheduleCompile!C5)),ISNUMBER(FIND("8F",ScheduleCompile!C5)),ISNUMBER(FIND("1F",ScheduleCompile!C5)),ISNUMBER(FIND("2F",ScheduleCompile!C5)),ISNUMBER(FIND("3F",ScheduleCompile!C5)),ISNUMBER(FIND("6F",ScheduleCompile!C5)),ISNUMBER(FIND("7F",ScheduleCompile!C5)),ISNUMBER(FIND("9F",ScheduleCompile!C5)),ISNUMBER(FIND("4F",ScheduleCompile!C5))),VALUE(LEFT(ScheduleCompile!C5,FIND("F",ScheduleCompile!C5)-1)),ScheduleCompile!C5)))))),ISTEXT(ScheduleCompile!#REF!)),"ENDTABLE",IF(ISERROR(IF(ScheduleCompile!C5="Off",0,IF(ScheduleCompile!C5="On",1,IF(ISNUMBER(ScheduleCompile!C5),ScheduleCompile!C5/1,IF(ISTEXT(ScheduleCompile!C5),IF(OR(ISNUMBER(FIND("5F",ScheduleCompile!C5)),ISNUMBER(FIND("0F",ScheduleCompile!C5)),ISNUMBER(FIND("8F",ScheduleCompile!C5)),ISNUMBER(FIND("1F",ScheduleCompile!C5)),ISNUMBER(FIND("2F",ScheduleCompile!C5)),ISNUMBER(FIND("3F",ScheduleCompile!C5)),ISNUMBER(FIND("6F",ScheduleCompile!C5)),ISNUMBER(FIND("7F",ScheduleCompile!C5)),ISNUMBER(FIND("9F",ScheduleCompile!C5)),ISNUMBER(FIND("4F",ScheduleCompile!C5))),VALUE(LEFT(ScheduleCompile!C5,FIND("F",ScheduleCompile!C5)-1)),ScheduleCompile!C5)))))),"",IF(ScheduleCompile!C5="Off",0,IF(ScheduleCompile!C5="On",1,IF(ISNUMBER(ScheduleCompile!C5),ScheduleCompile!C5/1,IF(ISTEXT(ScheduleCompile!C5),IF(OR(ISNUMBER(FIND("5F",ScheduleCompile!C5)),ISNUMBER(FIND("0F",ScheduleCompile!C5)),ISNUMBER(FIND("8F",ScheduleCompile!C5)),ISNUMBER(FIND("1F",ScheduleCompile!C5)),ISNUMBER(FIND("2F",ScheduleCompile!C5)),ISNUMBER(FIND("3F",ScheduleCompile!C5)),ISNUMBER(FIND("6F",ScheduleCompile!C5)),ISNUMBER(FIND("7F",ScheduleCompile!C5)),ISNUMBER(FIND("9F",ScheduleCompile!C5)),ISNUMBER(FIND("4F",ScheduleCompile!C5))),VALUE(LEFT(ScheduleCompile!C5,FIND("F",ScheduleCompile!C5)-1)),ScheduleCompile!C5)))))))</f>
        <v>0.05</v>
      </c>
      <c r="I12" s="1">
        <f>IF(AND(ISERROR(IF(ScheduleCompile!D5="Off",0,IF(ScheduleCompile!D5="On",1,IF(ISNUMBER(ScheduleCompile!D5),ScheduleCompile!D5/1,IF(ISTEXT(ScheduleCompile!D5),IF(OR(ISNUMBER(FIND("5F",ScheduleCompile!D5)),ISNUMBER(FIND("0F",ScheduleCompile!D5)),ISNUMBER(FIND("8F",ScheduleCompile!D5)),ISNUMBER(FIND("1F",ScheduleCompile!D5)),ISNUMBER(FIND("2F",ScheduleCompile!D5)),ISNUMBER(FIND("3F",ScheduleCompile!D5)),ISNUMBER(FIND("6F",ScheduleCompile!D5)),ISNUMBER(FIND("7F",ScheduleCompile!D5)),ISNUMBER(FIND("9F",ScheduleCompile!D5)),ISNUMBER(FIND("4F",ScheduleCompile!D5))),VALUE(LEFT(ScheduleCompile!D5,FIND("F",ScheduleCompile!D5)-1)),ScheduleCompile!D5)))))),ISTEXT(ScheduleCompile!#REF!)),"ENDTABLE",IF(ISERROR(IF(ScheduleCompile!D5="Off",0,IF(ScheduleCompile!D5="On",1,IF(ISNUMBER(ScheduleCompile!D5),ScheduleCompile!D5/1,IF(ISTEXT(ScheduleCompile!D5),IF(OR(ISNUMBER(FIND("5F",ScheduleCompile!D5)),ISNUMBER(FIND("0F",ScheduleCompile!D5)),ISNUMBER(FIND("8F",ScheduleCompile!D5)),ISNUMBER(FIND("1F",ScheduleCompile!D5)),ISNUMBER(FIND("2F",ScheduleCompile!D5)),ISNUMBER(FIND("3F",ScheduleCompile!D5)),ISNUMBER(FIND("6F",ScheduleCompile!D5)),ISNUMBER(FIND("7F",ScheduleCompile!D5)),ISNUMBER(FIND("9F",ScheduleCompile!D5)),ISNUMBER(FIND("4F",ScheduleCompile!D5))),VALUE(LEFT(ScheduleCompile!D5,FIND("F",ScheduleCompile!D5)-1)),ScheduleCompile!D5)))))),"",IF(ScheduleCompile!D5="Off",0,IF(ScheduleCompile!D5="On",1,IF(ISNUMBER(ScheduleCompile!D5),ScheduleCompile!D5/1,IF(ISTEXT(ScheduleCompile!D5),IF(OR(ISNUMBER(FIND("5F",ScheduleCompile!D5)),ISNUMBER(FIND("0F",ScheduleCompile!D5)),ISNUMBER(FIND("8F",ScheduleCompile!D5)),ISNUMBER(FIND("1F",ScheduleCompile!D5)),ISNUMBER(FIND("2F",ScheduleCompile!D5)),ISNUMBER(FIND("3F",ScheduleCompile!D5)),ISNUMBER(FIND("6F",ScheduleCompile!D5)),ISNUMBER(FIND("7F",ScheduleCompile!D5)),ISNUMBER(FIND("9F",ScheduleCompile!D5)),ISNUMBER(FIND("4F",ScheduleCompile!D5))),VALUE(LEFT(ScheduleCompile!D5,FIND("F",ScheduleCompile!D5)-1)),ScheduleCompile!D5)))))))</f>
        <v>0.05</v>
      </c>
      <c r="J12" s="1">
        <f>IF(AND(ISERROR(IF(ScheduleCompile!E5="Off",0,IF(ScheduleCompile!E5="On",1,IF(ISNUMBER(ScheduleCompile!E5),ScheduleCompile!E5/1,IF(ISTEXT(ScheduleCompile!E5),IF(OR(ISNUMBER(FIND("5F",ScheduleCompile!E5)),ISNUMBER(FIND("0F",ScheduleCompile!E5)),ISNUMBER(FIND("8F",ScheduleCompile!E5)),ISNUMBER(FIND("1F",ScheduleCompile!E5)),ISNUMBER(FIND("2F",ScheduleCompile!E5)),ISNUMBER(FIND("3F",ScheduleCompile!E5)),ISNUMBER(FIND("6F",ScheduleCompile!E5)),ISNUMBER(FIND("7F",ScheduleCompile!E5)),ISNUMBER(FIND("9F",ScheduleCompile!E5)),ISNUMBER(FIND("4F",ScheduleCompile!E5))),VALUE(LEFT(ScheduleCompile!E5,FIND("F",ScheduleCompile!E5)-1)),ScheduleCompile!E5)))))),ISTEXT(ScheduleCompile!#REF!)),"ENDTABLE",IF(ISERROR(IF(ScheduleCompile!E5="Off",0,IF(ScheduleCompile!E5="On",1,IF(ISNUMBER(ScheduleCompile!E5),ScheduleCompile!E5/1,IF(ISTEXT(ScheduleCompile!E5),IF(OR(ISNUMBER(FIND("5F",ScheduleCompile!E5)),ISNUMBER(FIND("0F",ScheduleCompile!E5)),ISNUMBER(FIND("8F",ScheduleCompile!E5)),ISNUMBER(FIND("1F",ScheduleCompile!E5)),ISNUMBER(FIND("2F",ScheduleCompile!E5)),ISNUMBER(FIND("3F",ScheduleCompile!E5)),ISNUMBER(FIND("6F",ScheduleCompile!E5)),ISNUMBER(FIND("7F",ScheduleCompile!E5)),ISNUMBER(FIND("9F",ScheduleCompile!E5)),ISNUMBER(FIND("4F",ScheduleCompile!E5))),VALUE(LEFT(ScheduleCompile!E5,FIND("F",ScheduleCompile!E5)-1)),ScheduleCompile!E5)))))),"",IF(ScheduleCompile!E5="Off",0,IF(ScheduleCompile!E5="On",1,IF(ISNUMBER(ScheduleCompile!E5),ScheduleCompile!E5/1,IF(ISTEXT(ScheduleCompile!E5),IF(OR(ISNUMBER(FIND("5F",ScheduleCompile!E5)),ISNUMBER(FIND("0F",ScheduleCompile!E5)),ISNUMBER(FIND("8F",ScheduleCompile!E5)),ISNUMBER(FIND("1F",ScheduleCompile!E5)),ISNUMBER(FIND("2F",ScheduleCompile!E5)),ISNUMBER(FIND("3F",ScheduleCompile!E5)),ISNUMBER(FIND("6F",ScheduleCompile!E5)),ISNUMBER(FIND("7F",ScheduleCompile!E5)),ISNUMBER(FIND("9F",ScheduleCompile!E5)),ISNUMBER(FIND("4F",ScheduleCompile!E5))),VALUE(LEFT(ScheduleCompile!E5,FIND("F",ScheduleCompile!E5)-1)),ScheduleCompile!E5)))))))</f>
        <v>0.05</v>
      </c>
      <c r="K12" s="1">
        <f>IF(AND(ISERROR(IF(ScheduleCompile!F5="Off",0,IF(ScheduleCompile!F5="On",1,IF(ISNUMBER(ScheduleCompile!F5),ScheduleCompile!F5/1,IF(ISTEXT(ScheduleCompile!F5),IF(OR(ISNUMBER(FIND("5F",ScheduleCompile!F5)),ISNUMBER(FIND("0F",ScheduleCompile!F5)),ISNUMBER(FIND("8F",ScheduleCompile!F5)),ISNUMBER(FIND("1F",ScheduleCompile!F5)),ISNUMBER(FIND("2F",ScheduleCompile!F5)),ISNUMBER(FIND("3F",ScheduleCompile!F5)),ISNUMBER(FIND("6F",ScheduleCompile!F5)),ISNUMBER(FIND("7F",ScheduleCompile!F5)),ISNUMBER(FIND("9F",ScheduleCompile!F5)),ISNUMBER(FIND("4F",ScheduleCompile!F5))),VALUE(LEFT(ScheduleCompile!F5,FIND("F",ScheduleCompile!F5)-1)),ScheduleCompile!F5)))))),ISTEXT(ScheduleCompile!#REF!)),"ENDTABLE",IF(ISERROR(IF(ScheduleCompile!F5="Off",0,IF(ScheduleCompile!F5="On",1,IF(ISNUMBER(ScheduleCompile!F5),ScheduleCompile!F5/1,IF(ISTEXT(ScheduleCompile!F5),IF(OR(ISNUMBER(FIND("5F",ScheduleCompile!F5)),ISNUMBER(FIND("0F",ScheduleCompile!F5)),ISNUMBER(FIND("8F",ScheduleCompile!F5)),ISNUMBER(FIND("1F",ScheduleCompile!F5)),ISNUMBER(FIND("2F",ScheduleCompile!F5)),ISNUMBER(FIND("3F",ScheduleCompile!F5)),ISNUMBER(FIND("6F",ScheduleCompile!F5)),ISNUMBER(FIND("7F",ScheduleCompile!F5)),ISNUMBER(FIND("9F",ScheduleCompile!F5)),ISNUMBER(FIND("4F",ScheduleCompile!F5))),VALUE(LEFT(ScheduleCompile!F5,FIND("F",ScheduleCompile!F5)-1)),ScheduleCompile!F5)))))),"",IF(ScheduleCompile!F5="Off",0,IF(ScheduleCompile!F5="On",1,IF(ISNUMBER(ScheduleCompile!F5),ScheduleCompile!F5/1,IF(ISTEXT(ScheduleCompile!F5),IF(OR(ISNUMBER(FIND("5F",ScheduleCompile!F5)),ISNUMBER(FIND("0F",ScheduleCompile!F5)),ISNUMBER(FIND("8F",ScheduleCompile!F5)),ISNUMBER(FIND("1F",ScheduleCompile!F5)),ISNUMBER(FIND("2F",ScheduleCompile!F5)),ISNUMBER(FIND("3F",ScheduleCompile!F5)),ISNUMBER(FIND("6F",ScheduleCompile!F5)),ISNUMBER(FIND("7F",ScheduleCompile!F5)),ISNUMBER(FIND("9F",ScheduleCompile!F5)),ISNUMBER(FIND("4F",ScheduleCompile!F5))),VALUE(LEFT(ScheduleCompile!F5,FIND("F",ScheduleCompile!F5)-1)),ScheduleCompile!F5)))))))</f>
        <v>0.05</v>
      </c>
      <c r="L12" s="1">
        <f>IF(AND(ISERROR(IF(ScheduleCompile!G5="Off",0,IF(ScheduleCompile!G5="On",1,IF(ISNUMBER(ScheduleCompile!G5),ScheduleCompile!G5/1,IF(ISTEXT(ScheduleCompile!G5),IF(OR(ISNUMBER(FIND("5F",ScheduleCompile!G5)),ISNUMBER(FIND("0F",ScheduleCompile!G5)),ISNUMBER(FIND("8F",ScheduleCompile!G5)),ISNUMBER(FIND("1F",ScheduleCompile!G5)),ISNUMBER(FIND("2F",ScheduleCompile!G5)),ISNUMBER(FIND("3F",ScheduleCompile!G5)),ISNUMBER(FIND("6F",ScheduleCompile!G5)),ISNUMBER(FIND("7F",ScheduleCompile!G5)),ISNUMBER(FIND("9F",ScheduleCompile!G5)),ISNUMBER(FIND("4F",ScheduleCompile!G5))),VALUE(LEFT(ScheduleCompile!G5,FIND("F",ScheduleCompile!G5)-1)),ScheduleCompile!G5)))))),ISTEXT(ScheduleCompile!#REF!)),"ENDTABLE",IF(ISERROR(IF(ScheduleCompile!G5="Off",0,IF(ScheduleCompile!G5="On",1,IF(ISNUMBER(ScheduleCompile!G5),ScheduleCompile!G5/1,IF(ISTEXT(ScheduleCompile!G5),IF(OR(ISNUMBER(FIND("5F",ScheduleCompile!G5)),ISNUMBER(FIND("0F",ScheduleCompile!G5)),ISNUMBER(FIND("8F",ScheduleCompile!G5)),ISNUMBER(FIND("1F",ScheduleCompile!G5)),ISNUMBER(FIND("2F",ScheduleCompile!G5)),ISNUMBER(FIND("3F",ScheduleCompile!G5)),ISNUMBER(FIND("6F",ScheduleCompile!G5)),ISNUMBER(FIND("7F",ScheduleCompile!G5)),ISNUMBER(FIND("9F",ScheduleCompile!G5)),ISNUMBER(FIND("4F",ScheduleCompile!G5))),VALUE(LEFT(ScheduleCompile!G5,FIND("F",ScheduleCompile!G5)-1)),ScheduleCompile!G5)))))),"",IF(ScheduleCompile!G5="Off",0,IF(ScheduleCompile!G5="On",1,IF(ISNUMBER(ScheduleCompile!G5),ScheduleCompile!G5/1,IF(ISTEXT(ScheduleCompile!G5),IF(OR(ISNUMBER(FIND("5F",ScheduleCompile!G5)),ISNUMBER(FIND("0F",ScheduleCompile!G5)),ISNUMBER(FIND("8F",ScheduleCompile!G5)),ISNUMBER(FIND("1F",ScheduleCompile!G5)),ISNUMBER(FIND("2F",ScheduleCompile!G5)),ISNUMBER(FIND("3F",ScheduleCompile!G5)),ISNUMBER(FIND("6F",ScheduleCompile!G5)),ISNUMBER(FIND("7F",ScheduleCompile!G5)),ISNUMBER(FIND("9F",ScheduleCompile!G5)),ISNUMBER(FIND("4F",ScheduleCompile!G5))),VALUE(LEFT(ScheduleCompile!G5,FIND("F",ScheduleCompile!G5)-1)),ScheduleCompile!G5)))))))</f>
        <v>0.05</v>
      </c>
      <c r="M12" s="1">
        <f>IF(AND(ISERROR(IF(ScheduleCompile!H5="Off",0,IF(ScheduleCompile!H5="On",1,IF(ISNUMBER(ScheduleCompile!H5),ScheduleCompile!H5/1,IF(ISTEXT(ScheduleCompile!H5),IF(OR(ISNUMBER(FIND("5F",ScheduleCompile!H5)),ISNUMBER(FIND("0F",ScheduleCompile!H5)),ISNUMBER(FIND("8F",ScheduleCompile!H5)),ISNUMBER(FIND("1F",ScheduleCompile!H5)),ISNUMBER(FIND("2F",ScheduleCompile!H5)),ISNUMBER(FIND("3F",ScheduleCompile!H5)),ISNUMBER(FIND("6F",ScheduleCompile!H5)),ISNUMBER(FIND("7F",ScheduleCompile!H5)),ISNUMBER(FIND("9F",ScheduleCompile!H5)),ISNUMBER(FIND("4F",ScheduleCompile!H5))),VALUE(LEFT(ScheduleCompile!H5,FIND("F",ScheduleCompile!H5)-1)),ScheduleCompile!H5)))))),ISTEXT(ScheduleCompile!#REF!)),"ENDTABLE",IF(ISERROR(IF(ScheduleCompile!H5="Off",0,IF(ScheduleCompile!H5="On",1,IF(ISNUMBER(ScheduleCompile!H5),ScheduleCompile!H5/1,IF(ISTEXT(ScheduleCompile!H5),IF(OR(ISNUMBER(FIND("5F",ScheduleCompile!H5)),ISNUMBER(FIND("0F",ScheduleCompile!H5)),ISNUMBER(FIND("8F",ScheduleCompile!H5)),ISNUMBER(FIND("1F",ScheduleCompile!H5)),ISNUMBER(FIND("2F",ScheduleCompile!H5)),ISNUMBER(FIND("3F",ScheduleCompile!H5)),ISNUMBER(FIND("6F",ScheduleCompile!H5)),ISNUMBER(FIND("7F",ScheduleCompile!H5)),ISNUMBER(FIND("9F",ScheduleCompile!H5)),ISNUMBER(FIND("4F",ScheduleCompile!H5))),VALUE(LEFT(ScheduleCompile!H5,FIND("F",ScheduleCompile!H5)-1)),ScheduleCompile!H5)))))),"",IF(ScheduleCompile!H5="Off",0,IF(ScheduleCompile!H5="On",1,IF(ISNUMBER(ScheduleCompile!H5),ScheduleCompile!H5/1,IF(ISTEXT(ScheduleCompile!H5),IF(OR(ISNUMBER(FIND("5F",ScheduleCompile!H5)),ISNUMBER(FIND("0F",ScheduleCompile!H5)),ISNUMBER(FIND("8F",ScheduleCompile!H5)),ISNUMBER(FIND("1F",ScheduleCompile!H5)),ISNUMBER(FIND("2F",ScheduleCompile!H5)),ISNUMBER(FIND("3F",ScheduleCompile!H5)),ISNUMBER(FIND("6F",ScheduleCompile!H5)),ISNUMBER(FIND("7F",ScheduleCompile!H5)),ISNUMBER(FIND("9F",ScheduleCompile!H5)),ISNUMBER(FIND("4F",ScheduleCompile!H5))),VALUE(LEFT(ScheduleCompile!H5,FIND("F",ScheduleCompile!H5)-1)),ScheduleCompile!H5)))))))</f>
        <v>0.05</v>
      </c>
      <c r="N12" s="1">
        <f>IF(AND(ISERROR(IF(ScheduleCompile!I5="Off",0,IF(ScheduleCompile!I5="On",1,IF(ISNUMBER(ScheduleCompile!I5),ScheduleCompile!I5/1,IF(ISTEXT(ScheduleCompile!I5),IF(OR(ISNUMBER(FIND("5F",ScheduleCompile!I5)),ISNUMBER(FIND("0F",ScheduleCompile!I5)),ISNUMBER(FIND("8F",ScheduleCompile!I5)),ISNUMBER(FIND("1F",ScheduleCompile!I5)),ISNUMBER(FIND("2F",ScheduleCompile!I5)),ISNUMBER(FIND("3F",ScheduleCompile!I5)),ISNUMBER(FIND("6F",ScheduleCompile!I5)),ISNUMBER(FIND("7F",ScheduleCompile!I5)),ISNUMBER(FIND("9F",ScheduleCompile!I5)),ISNUMBER(FIND("4F",ScheduleCompile!I5))),VALUE(LEFT(ScheduleCompile!I5,FIND("F",ScheduleCompile!I5)-1)),ScheduleCompile!I5)))))),ISTEXT(ScheduleCompile!#REF!)),"ENDTABLE",IF(ISERROR(IF(ScheduleCompile!I5="Off",0,IF(ScheduleCompile!I5="On",1,IF(ISNUMBER(ScheduleCompile!I5),ScheduleCompile!I5/1,IF(ISTEXT(ScheduleCompile!I5),IF(OR(ISNUMBER(FIND("5F",ScheduleCompile!I5)),ISNUMBER(FIND("0F",ScheduleCompile!I5)),ISNUMBER(FIND("8F",ScheduleCompile!I5)),ISNUMBER(FIND("1F",ScheduleCompile!I5)),ISNUMBER(FIND("2F",ScheduleCompile!I5)),ISNUMBER(FIND("3F",ScheduleCompile!I5)),ISNUMBER(FIND("6F",ScheduleCompile!I5)),ISNUMBER(FIND("7F",ScheduleCompile!I5)),ISNUMBER(FIND("9F",ScheduleCompile!I5)),ISNUMBER(FIND("4F",ScheduleCompile!I5))),VALUE(LEFT(ScheduleCompile!I5,FIND("F",ScheduleCompile!I5)-1)),ScheduleCompile!I5)))))),"",IF(ScheduleCompile!I5="Off",0,IF(ScheduleCompile!I5="On",1,IF(ISNUMBER(ScheduleCompile!I5),ScheduleCompile!I5/1,IF(ISTEXT(ScheduleCompile!I5),IF(OR(ISNUMBER(FIND("5F",ScheduleCompile!I5)),ISNUMBER(FIND("0F",ScheduleCompile!I5)),ISNUMBER(FIND("8F",ScheduleCompile!I5)),ISNUMBER(FIND("1F",ScheduleCompile!I5)),ISNUMBER(FIND("2F",ScheduleCompile!I5)),ISNUMBER(FIND("3F",ScheduleCompile!I5)),ISNUMBER(FIND("6F",ScheduleCompile!I5)),ISNUMBER(FIND("7F",ScheduleCompile!I5)),ISNUMBER(FIND("9F",ScheduleCompile!I5)),ISNUMBER(FIND("4F",ScheduleCompile!I5))),VALUE(LEFT(ScheduleCompile!I5,FIND("F",ScheduleCompile!I5)-1)),ScheduleCompile!I5)))))))</f>
        <v>0.3</v>
      </c>
      <c r="O12" s="1">
        <f>IF(AND(ISERROR(IF(ScheduleCompile!J5="Off",0,IF(ScheduleCompile!J5="On",1,IF(ISNUMBER(ScheduleCompile!J5),ScheduleCompile!J5/1,IF(ISTEXT(ScheduleCompile!J5),IF(OR(ISNUMBER(FIND("5F",ScheduleCompile!J5)),ISNUMBER(FIND("0F",ScheduleCompile!J5)),ISNUMBER(FIND("8F",ScheduleCompile!J5)),ISNUMBER(FIND("1F",ScheduleCompile!J5)),ISNUMBER(FIND("2F",ScheduleCompile!J5)),ISNUMBER(FIND("3F",ScheduleCompile!J5)),ISNUMBER(FIND("6F",ScheduleCompile!J5)),ISNUMBER(FIND("7F",ScheduleCompile!J5)),ISNUMBER(FIND("9F",ScheduleCompile!J5)),ISNUMBER(FIND("4F",ScheduleCompile!J5))),VALUE(LEFT(ScheduleCompile!J5,FIND("F",ScheduleCompile!J5)-1)),ScheduleCompile!J5)))))),ISTEXT(ScheduleCompile!#REF!)),"ENDTABLE",IF(ISERROR(IF(ScheduleCompile!J5="Off",0,IF(ScheduleCompile!J5="On",1,IF(ISNUMBER(ScheduleCompile!J5),ScheduleCompile!J5/1,IF(ISTEXT(ScheduleCompile!J5),IF(OR(ISNUMBER(FIND("5F",ScheduleCompile!J5)),ISNUMBER(FIND("0F",ScheduleCompile!J5)),ISNUMBER(FIND("8F",ScheduleCompile!J5)),ISNUMBER(FIND("1F",ScheduleCompile!J5)),ISNUMBER(FIND("2F",ScheduleCompile!J5)),ISNUMBER(FIND("3F",ScheduleCompile!J5)),ISNUMBER(FIND("6F",ScheduleCompile!J5)),ISNUMBER(FIND("7F",ScheduleCompile!J5)),ISNUMBER(FIND("9F",ScheduleCompile!J5)),ISNUMBER(FIND("4F",ScheduleCompile!J5))),VALUE(LEFT(ScheduleCompile!J5,FIND("F",ScheduleCompile!J5)-1)),ScheduleCompile!J5)))))),"",IF(ScheduleCompile!J5="Off",0,IF(ScheduleCompile!J5="On",1,IF(ISNUMBER(ScheduleCompile!J5),ScheduleCompile!J5/1,IF(ISTEXT(ScheduleCompile!J5),IF(OR(ISNUMBER(FIND("5F",ScheduleCompile!J5)),ISNUMBER(FIND("0F",ScheduleCompile!J5)),ISNUMBER(FIND("8F",ScheduleCompile!J5)),ISNUMBER(FIND("1F",ScheduleCompile!J5)),ISNUMBER(FIND("2F",ScheduleCompile!J5)),ISNUMBER(FIND("3F",ScheduleCompile!J5)),ISNUMBER(FIND("6F",ScheduleCompile!J5)),ISNUMBER(FIND("7F",ScheduleCompile!J5)),ISNUMBER(FIND("9F",ScheduleCompile!J5)),ISNUMBER(FIND("4F",ScheduleCompile!J5))),VALUE(LEFT(ScheduleCompile!J5,FIND("F",ScheduleCompile!J5)-1)),ScheduleCompile!J5)))))))</f>
        <v>0.3</v>
      </c>
      <c r="P12" s="1">
        <f>IF(AND(ISERROR(IF(ScheduleCompile!K5="Off",0,IF(ScheduleCompile!K5="On",1,IF(ISNUMBER(ScheduleCompile!K5),ScheduleCompile!K5/1,IF(ISTEXT(ScheduleCompile!K5),IF(OR(ISNUMBER(FIND("5F",ScheduleCompile!K5)),ISNUMBER(FIND("0F",ScheduleCompile!K5)),ISNUMBER(FIND("8F",ScheduleCompile!K5)),ISNUMBER(FIND("1F",ScheduleCompile!K5)),ISNUMBER(FIND("2F",ScheduleCompile!K5)),ISNUMBER(FIND("3F",ScheduleCompile!K5)),ISNUMBER(FIND("6F",ScheduleCompile!K5)),ISNUMBER(FIND("7F",ScheduleCompile!K5)),ISNUMBER(FIND("9F",ScheduleCompile!K5)),ISNUMBER(FIND("4F",ScheduleCompile!K5))),VALUE(LEFT(ScheduleCompile!K5,FIND("F",ScheduleCompile!K5)-1)),ScheduleCompile!K5)))))),ISTEXT(ScheduleCompile!#REF!)),"ENDTABLE",IF(ISERROR(IF(ScheduleCompile!K5="Off",0,IF(ScheduleCompile!K5="On",1,IF(ISNUMBER(ScheduleCompile!K5),ScheduleCompile!K5/1,IF(ISTEXT(ScheduleCompile!K5),IF(OR(ISNUMBER(FIND("5F",ScheduleCompile!K5)),ISNUMBER(FIND("0F",ScheduleCompile!K5)),ISNUMBER(FIND("8F",ScheduleCompile!K5)),ISNUMBER(FIND("1F",ScheduleCompile!K5)),ISNUMBER(FIND("2F",ScheduleCompile!K5)),ISNUMBER(FIND("3F",ScheduleCompile!K5)),ISNUMBER(FIND("6F",ScheduleCompile!K5)),ISNUMBER(FIND("7F",ScheduleCompile!K5)),ISNUMBER(FIND("9F",ScheduleCompile!K5)),ISNUMBER(FIND("4F",ScheduleCompile!K5))),VALUE(LEFT(ScheduleCompile!K5,FIND("F",ScheduleCompile!K5)-1)),ScheduleCompile!K5)))))),"",IF(ScheduleCompile!K5="Off",0,IF(ScheduleCompile!K5="On",1,IF(ISNUMBER(ScheduleCompile!K5),ScheduleCompile!K5/1,IF(ISTEXT(ScheduleCompile!K5),IF(OR(ISNUMBER(FIND("5F",ScheduleCompile!K5)),ISNUMBER(FIND("0F",ScheduleCompile!K5)),ISNUMBER(FIND("8F",ScheduleCompile!K5)),ISNUMBER(FIND("1F",ScheduleCompile!K5)),ISNUMBER(FIND("2F",ScheduleCompile!K5)),ISNUMBER(FIND("3F",ScheduleCompile!K5)),ISNUMBER(FIND("6F",ScheduleCompile!K5)),ISNUMBER(FIND("7F",ScheduleCompile!K5)),ISNUMBER(FIND("9F",ScheduleCompile!K5)),ISNUMBER(FIND("4F",ScheduleCompile!K5))),VALUE(LEFT(ScheduleCompile!K5,FIND("F",ScheduleCompile!K5)-1)),ScheduleCompile!K5)))))))</f>
        <v>0.4</v>
      </c>
      <c r="Q12" s="1">
        <f>IF(AND(ISERROR(IF(ScheduleCompile!L5="Off",0,IF(ScheduleCompile!L5="On",1,IF(ISNUMBER(ScheduleCompile!L5),ScheduleCompile!L5/1,IF(ISTEXT(ScheduleCompile!L5),IF(OR(ISNUMBER(FIND("5F",ScheduleCompile!L5)),ISNUMBER(FIND("0F",ScheduleCompile!L5)),ISNUMBER(FIND("8F",ScheduleCompile!L5)),ISNUMBER(FIND("1F",ScheduleCompile!L5)),ISNUMBER(FIND("2F",ScheduleCompile!L5)),ISNUMBER(FIND("3F",ScheduleCompile!L5)),ISNUMBER(FIND("6F",ScheduleCompile!L5)),ISNUMBER(FIND("7F",ScheduleCompile!L5)),ISNUMBER(FIND("9F",ScheduleCompile!L5)),ISNUMBER(FIND("4F",ScheduleCompile!L5))),VALUE(LEFT(ScheduleCompile!L5,FIND("F",ScheduleCompile!L5)-1)),ScheduleCompile!L5)))))),ISTEXT(ScheduleCompile!#REF!)),"ENDTABLE",IF(ISERROR(IF(ScheduleCompile!L5="Off",0,IF(ScheduleCompile!L5="On",1,IF(ISNUMBER(ScheduleCompile!L5),ScheduleCompile!L5/1,IF(ISTEXT(ScheduleCompile!L5),IF(OR(ISNUMBER(FIND("5F",ScheduleCompile!L5)),ISNUMBER(FIND("0F",ScheduleCompile!L5)),ISNUMBER(FIND("8F",ScheduleCompile!L5)),ISNUMBER(FIND("1F",ScheduleCompile!L5)),ISNUMBER(FIND("2F",ScheduleCompile!L5)),ISNUMBER(FIND("3F",ScheduleCompile!L5)),ISNUMBER(FIND("6F",ScheduleCompile!L5)),ISNUMBER(FIND("7F",ScheduleCompile!L5)),ISNUMBER(FIND("9F",ScheduleCompile!L5)),ISNUMBER(FIND("4F",ScheduleCompile!L5))),VALUE(LEFT(ScheduleCompile!L5,FIND("F",ScheduleCompile!L5)-1)),ScheduleCompile!L5)))))),"",IF(ScheduleCompile!L5="Off",0,IF(ScheduleCompile!L5="On",1,IF(ISNUMBER(ScheduleCompile!L5),ScheduleCompile!L5/1,IF(ISTEXT(ScheduleCompile!L5),IF(OR(ISNUMBER(FIND("5F",ScheduleCompile!L5)),ISNUMBER(FIND("0F",ScheduleCompile!L5)),ISNUMBER(FIND("8F",ScheduleCompile!L5)),ISNUMBER(FIND("1F",ScheduleCompile!L5)),ISNUMBER(FIND("2F",ScheduleCompile!L5)),ISNUMBER(FIND("3F",ScheduleCompile!L5)),ISNUMBER(FIND("6F",ScheduleCompile!L5)),ISNUMBER(FIND("7F",ScheduleCompile!L5)),ISNUMBER(FIND("9F",ScheduleCompile!L5)),ISNUMBER(FIND("4F",ScheduleCompile!L5))),VALUE(LEFT(ScheduleCompile!L5,FIND("F",ScheduleCompile!L5)-1)),ScheduleCompile!L5)))))))</f>
        <v>0.4</v>
      </c>
      <c r="R12" s="1">
        <f>IF(AND(ISERROR(IF(ScheduleCompile!M5="Off",0,IF(ScheduleCompile!M5="On",1,IF(ISNUMBER(ScheduleCompile!M5),ScheduleCompile!M5/1,IF(ISTEXT(ScheduleCompile!M5),IF(OR(ISNUMBER(FIND("5F",ScheduleCompile!M5)),ISNUMBER(FIND("0F",ScheduleCompile!M5)),ISNUMBER(FIND("8F",ScheduleCompile!M5)),ISNUMBER(FIND("1F",ScheduleCompile!M5)),ISNUMBER(FIND("2F",ScheduleCompile!M5)),ISNUMBER(FIND("3F",ScheduleCompile!M5)),ISNUMBER(FIND("6F",ScheduleCompile!M5)),ISNUMBER(FIND("7F",ScheduleCompile!M5)),ISNUMBER(FIND("9F",ScheduleCompile!M5)),ISNUMBER(FIND("4F",ScheduleCompile!M5))),VALUE(LEFT(ScheduleCompile!M5,FIND("F",ScheduleCompile!M5)-1)),ScheduleCompile!M5)))))),ISTEXT(ScheduleCompile!#REF!)),"ENDTABLE",IF(ISERROR(IF(ScheduleCompile!M5="Off",0,IF(ScheduleCompile!M5="On",1,IF(ISNUMBER(ScheduleCompile!M5),ScheduleCompile!M5/1,IF(ISTEXT(ScheduleCompile!M5),IF(OR(ISNUMBER(FIND("5F",ScheduleCompile!M5)),ISNUMBER(FIND("0F",ScheduleCompile!M5)),ISNUMBER(FIND("8F",ScheduleCompile!M5)),ISNUMBER(FIND("1F",ScheduleCompile!M5)),ISNUMBER(FIND("2F",ScheduleCompile!M5)),ISNUMBER(FIND("3F",ScheduleCompile!M5)),ISNUMBER(FIND("6F",ScheduleCompile!M5)),ISNUMBER(FIND("7F",ScheduleCompile!M5)),ISNUMBER(FIND("9F",ScheduleCompile!M5)),ISNUMBER(FIND("4F",ScheduleCompile!M5))),VALUE(LEFT(ScheduleCompile!M5,FIND("F",ScheduleCompile!M5)-1)),ScheduleCompile!M5)))))),"",IF(ScheduleCompile!M5="Off",0,IF(ScheduleCompile!M5="On",1,IF(ISNUMBER(ScheduleCompile!M5),ScheduleCompile!M5/1,IF(ISTEXT(ScheduleCompile!M5),IF(OR(ISNUMBER(FIND("5F",ScheduleCompile!M5)),ISNUMBER(FIND("0F",ScheduleCompile!M5)),ISNUMBER(FIND("8F",ScheduleCompile!M5)),ISNUMBER(FIND("1F",ScheduleCompile!M5)),ISNUMBER(FIND("2F",ScheduleCompile!M5)),ISNUMBER(FIND("3F",ScheduleCompile!M5)),ISNUMBER(FIND("6F",ScheduleCompile!M5)),ISNUMBER(FIND("7F",ScheduleCompile!M5)),ISNUMBER(FIND("9F",ScheduleCompile!M5)),ISNUMBER(FIND("4F",ScheduleCompile!M5))),VALUE(LEFT(ScheduleCompile!M5,FIND("F",ScheduleCompile!M5)-1)),ScheduleCompile!M5)))))))</f>
        <v>0.4</v>
      </c>
      <c r="S12" s="1">
        <f>IF(AND(ISERROR(IF(ScheduleCompile!N5="Off",0,IF(ScheduleCompile!N5="On",1,IF(ISNUMBER(ScheduleCompile!N5),ScheduleCompile!N5/1,IF(ISTEXT(ScheduleCompile!N5),IF(OR(ISNUMBER(FIND("5F",ScheduleCompile!N5)),ISNUMBER(FIND("0F",ScheduleCompile!N5)),ISNUMBER(FIND("8F",ScheduleCompile!N5)),ISNUMBER(FIND("1F",ScheduleCompile!N5)),ISNUMBER(FIND("2F",ScheduleCompile!N5)),ISNUMBER(FIND("3F",ScheduleCompile!N5)),ISNUMBER(FIND("6F",ScheduleCompile!N5)),ISNUMBER(FIND("7F",ScheduleCompile!N5)),ISNUMBER(FIND("9F",ScheduleCompile!N5)),ISNUMBER(FIND("4F",ScheduleCompile!N5))),VALUE(LEFT(ScheduleCompile!N5,FIND("F",ScheduleCompile!N5)-1)),ScheduleCompile!N5)))))),ISTEXT(ScheduleCompile!#REF!)),"ENDTABLE",IF(ISERROR(IF(ScheduleCompile!N5="Off",0,IF(ScheduleCompile!N5="On",1,IF(ISNUMBER(ScheduleCompile!N5),ScheduleCompile!N5/1,IF(ISTEXT(ScheduleCompile!N5),IF(OR(ISNUMBER(FIND("5F",ScheduleCompile!N5)),ISNUMBER(FIND("0F",ScheduleCompile!N5)),ISNUMBER(FIND("8F",ScheduleCompile!N5)),ISNUMBER(FIND("1F",ScheduleCompile!N5)),ISNUMBER(FIND("2F",ScheduleCompile!N5)),ISNUMBER(FIND("3F",ScheduleCompile!N5)),ISNUMBER(FIND("6F",ScheduleCompile!N5)),ISNUMBER(FIND("7F",ScheduleCompile!N5)),ISNUMBER(FIND("9F",ScheduleCompile!N5)),ISNUMBER(FIND("4F",ScheduleCompile!N5))),VALUE(LEFT(ScheduleCompile!N5,FIND("F",ScheduleCompile!N5)-1)),ScheduleCompile!N5)))))),"",IF(ScheduleCompile!N5="Off",0,IF(ScheduleCompile!N5="On",1,IF(ISNUMBER(ScheduleCompile!N5),ScheduleCompile!N5/1,IF(ISTEXT(ScheduleCompile!N5),IF(OR(ISNUMBER(FIND("5F",ScheduleCompile!N5)),ISNUMBER(FIND("0F",ScheduleCompile!N5)),ISNUMBER(FIND("8F",ScheduleCompile!N5)),ISNUMBER(FIND("1F",ScheduleCompile!N5)),ISNUMBER(FIND("2F",ScheduleCompile!N5)),ISNUMBER(FIND("3F",ScheduleCompile!N5)),ISNUMBER(FIND("6F",ScheduleCompile!N5)),ISNUMBER(FIND("7F",ScheduleCompile!N5)),ISNUMBER(FIND("9F",ScheduleCompile!N5)),ISNUMBER(FIND("4F",ScheduleCompile!N5))),VALUE(LEFT(ScheduleCompile!N5,FIND("F",ScheduleCompile!N5)-1)),ScheduleCompile!N5)))))))</f>
        <v>0.4</v>
      </c>
      <c r="T12" s="1">
        <f>IF(AND(ISERROR(IF(ScheduleCompile!O5="Off",0,IF(ScheduleCompile!O5="On",1,IF(ISNUMBER(ScheduleCompile!O5),ScheduleCompile!O5/1,IF(ISTEXT(ScheduleCompile!O5),IF(OR(ISNUMBER(FIND("5F",ScheduleCompile!O5)),ISNUMBER(FIND("0F",ScheduleCompile!O5)),ISNUMBER(FIND("8F",ScheduleCompile!O5)),ISNUMBER(FIND("1F",ScheduleCompile!O5)),ISNUMBER(FIND("2F",ScheduleCompile!O5)),ISNUMBER(FIND("3F",ScheduleCompile!O5)),ISNUMBER(FIND("6F",ScheduleCompile!O5)),ISNUMBER(FIND("7F",ScheduleCompile!O5)),ISNUMBER(FIND("9F",ScheduleCompile!O5)),ISNUMBER(FIND("4F",ScheduleCompile!O5))),VALUE(LEFT(ScheduleCompile!O5,FIND("F",ScheduleCompile!O5)-1)),ScheduleCompile!O5)))))),ISTEXT(ScheduleCompile!#REF!)),"ENDTABLE",IF(ISERROR(IF(ScheduleCompile!O5="Off",0,IF(ScheduleCompile!O5="On",1,IF(ISNUMBER(ScheduleCompile!O5),ScheduleCompile!O5/1,IF(ISTEXT(ScheduleCompile!O5),IF(OR(ISNUMBER(FIND("5F",ScheduleCompile!O5)),ISNUMBER(FIND("0F",ScheduleCompile!O5)),ISNUMBER(FIND("8F",ScheduleCompile!O5)),ISNUMBER(FIND("1F",ScheduleCompile!O5)),ISNUMBER(FIND("2F",ScheduleCompile!O5)),ISNUMBER(FIND("3F",ScheduleCompile!O5)),ISNUMBER(FIND("6F",ScheduleCompile!O5)),ISNUMBER(FIND("7F",ScheduleCompile!O5)),ISNUMBER(FIND("9F",ScheduleCompile!O5)),ISNUMBER(FIND("4F",ScheduleCompile!O5))),VALUE(LEFT(ScheduleCompile!O5,FIND("F",ScheduleCompile!O5)-1)),ScheduleCompile!O5)))))),"",IF(ScheduleCompile!O5="Off",0,IF(ScheduleCompile!O5="On",1,IF(ISNUMBER(ScheduleCompile!O5),ScheduleCompile!O5/1,IF(ISTEXT(ScheduleCompile!O5),IF(OR(ISNUMBER(FIND("5F",ScheduleCompile!O5)),ISNUMBER(FIND("0F",ScheduleCompile!O5)),ISNUMBER(FIND("8F",ScheduleCompile!O5)),ISNUMBER(FIND("1F",ScheduleCompile!O5)),ISNUMBER(FIND("2F",ScheduleCompile!O5)),ISNUMBER(FIND("3F",ScheduleCompile!O5)),ISNUMBER(FIND("6F",ScheduleCompile!O5)),ISNUMBER(FIND("7F",ScheduleCompile!O5)),ISNUMBER(FIND("9F",ScheduleCompile!O5)),ISNUMBER(FIND("4F",ScheduleCompile!O5))),VALUE(LEFT(ScheduleCompile!O5,FIND("F",ScheduleCompile!O5)-1)),ScheduleCompile!O5)))))))</f>
        <v>0.4</v>
      </c>
      <c r="U12" s="1">
        <f>IF(AND(ISERROR(IF(ScheduleCompile!P5="Off",0,IF(ScheduleCompile!P5="On",1,IF(ISNUMBER(ScheduleCompile!P5),ScheduleCompile!P5/1,IF(ISTEXT(ScheduleCompile!P5),IF(OR(ISNUMBER(FIND("5F",ScheduleCompile!P5)),ISNUMBER(FIND("0F",ScheduleCompile!P5)),ISNUMBER(FIND("8F",ScheduleCompile!P5)),ISNUMBER(FIND("1F",ScheduleCompile!P5)),ISNUMBER(FIND("2F",ScheduleCompile!P5)),ISNUMBER(FIND("3F",ScheduleCompile!P5)),ISNUMBER(FIND("6F",ScheduleCompile!P5)),ISNUMBER(FIND("7F",ScheduleCompile!P5)),ISNUMBER(FIND("9F",ScheduleCompile!P5)),ISNUMBER(FIND("4F",ScheduleCompile!P5))),VALUE(LEFT(ScheduleCompile!P5,FIND("F",ScheduleCompile!P5)-1)),ScheduleCompile!P5)))))),ISTEXT(ScheduleCompile!#REF!)),"ENDTABLE",IF(ISERROR(IF(ScheduleCompile!P5="Off",0,IF(ScheduleCompile!P5="On",1,IF(ISNUMBER(ScheduleCompile!P5),ScheduleCompile!P5/1,IF(ISTEXT(ScheduleCompile!P5),IF(OR(ISNUMBER(FIND("5F",ScheduleCompile!P5)),ISNUMBER(FIND("0F",ScheduleCompile!P5)),ISNUMBER(FIND("8F",ScheduleCompile!P5)),ISNUMBER(FIND("1F",ScheduleCompile!P5)),ISNUMBER(FIND("2F",ScheduleCompile!P5)),ISNUMBER(FIND("3F",ScheduleCompile!P5)),ISNUMBER(FIND("6F",ScheduleCompile!P5)),ISNUMBER(FIND("7F",ScheduleCompile!P5)),ISNUMBER(FIND("9F",ScheduleCompile!P5)),ISNUMBER(FIND("4F",ScheduleCompile!P5))),VALUE(LEFT(ScheduleCompile!P5,FIND("F",ScheduleCompile!P5)-1)),ScheduleCompile!P5)))))),"",IF(ScheduleCompile!P5="Off",0,IF(ScheduleCompile!P5="On",1,IF(ISNUMBER(ScheduleCompile!P5),ScheduleCompile!P5/1,IF(ISTEXT(ScheduleCompile!P5),IF(OR(ISNUMBER(FIND("5F",ScheduleCompile!P5)),ISNUMBER(FIND("0F",ScheduleCompile!P5)),ISNUMBER(FIND("8F",ScheduleCompile!P5)),ISNUMBER(FIND("1F",ScheduleCompile!P5)),ISNUMBER(FIND("2F",ScheduleCompile!P5)),ISNUMBER(FIND("3F",ScheduleCompile!P5)),ISNUMBER(FIND("6F",ScheduleCompile!P5)),ISNUMBER(FIND("7F",ScheduleCompile!P5)),ISNUMBER(FIND("9F",ScheduleCompile!P5)),ISNUMBER(FIND("4F",ScheduleCompile!P5))),VALUE(LEFT(ScheduleCompile!P5,FIND("F",ScheduleCompile!P5)-1)),ScheduleCompile!P5)))))))</f>
        <v>0.4</v>
      </c>
      <c r="V12" s="1">
        <f>IF(AND(ISERROR(IF(ScheduleCompile!Q5="Off",0,IF(ScheduleCompile!Q5="On",1,IF(ISNUMBER(ScheduleCompile!Q5),ScheduleCompile!Q5/1,IF(ISTEXT(ScheduleCompile!Q5),IF(OR(ISNUMBER(FIND("5F",ScheduleCompile!Q5)),ISNUMBER(FIND("0F",ScheduleCompile!Q5)),ISNUMBER(FIND("8F",ScheduleCompile!Q5)),ISNUMBER(FIND("1F",ScheduleCompile!Q5)),ISNUMBER(FIND("2F",ScheduleCompile!Q5)),ISNUMBER(FIND("3F",ScheduleCompile!Q5)),ISNUMBER(FIND("6F",ScheduleCompile!Q5)),ISNUMBER(FIND("7F",ScheduleCompile!Q5)),ISNUMBER(FIND("9F",ScheduleCompile!Q5)),ISNUMBER(FIND("4F",ScheduleCompile!Q5))),VALUE(LEFT(ScheduleCompile!Q5,FIND("F",ScheduleCompile!Q5)-1)),ScheduleCompile!Q5)))))),ISTEXT(ScheduleCompile!#REF!)),"ENDTABLE",IF(ISERROR(IF(ScheduleCompile!Q5="Off",0,IF(ScheduleCompile!Q5="On",1,IF(ISNUMBER(ScheduleCompile!Q5),ScheduleCompile!Q5/1,IF(ISTEXT(ScheduleCompile!Q5),IF(OR(ISNUMBER(FIND("5F",ScheduleCompile!Q5)),ISNUMBER(FIND("0F",ScheduleCompile!Q5)),ISNUMBER(FIND("8F",ScheduleCompile!Q5)),ISNUMBER(FIND("1F",ScheduleCompile!Q5)),ISNUMBER(FIND("2F",ScheduleCompile!Q5)),ISNUMBER(FIND("3F",ScheduleCompile!Q5)),ISNUMBER(FIND("6F",ScheduleCompile!Q5)),ISNUMBER(FIND("7F",ScheduleCompile!Q5)),ISNUMBER(FIND("9F",ScheduleCompile!Q5)),ISNUMBER(FIND("4F",ScheduleCompile!Q5))),VALUE(LEFT(ScheduleCompile!Q5,FIND("F",ScheduleCompile!Q5)-1)),ScheduleCompile!Q5)))))),"",IF(ScheduleCompile!Q5="Off",0,IF(ScheduleCompile!Q5="On",1,IF(ISNUMBER(ScheduleCompile!Q5),ScheduleCompile!Q5/1,IF(ISTEXT(ScheduleCompile!Q5),IF(OR(ISNUMBER(FIND("5F",ScheduleCompile!Q5)),ISNUMBER(FIND("0F",ScheduleCompile!Q5)),ISNUMBER(FIND("8F",ScheduleCompile!Q5)),ISNUMBER(FIND("1F",ScheduleCompile!Q5)),ISNUMBER(FIND("2F",ScheduleCompile!Q5)),ISNUMBER(FIND("3F",ScheduleCompile!Q5)),ISNUMBER(FIND("6F",ScheduleCompile!Q5)),ISNUMBER(FIND("7F",ScheduleCompile!Q5)),ISNUMBER(FIND("9F",ScheduleCompile!Q5)),ISNUMBER(FIND("4F",ScheduleCompile!Q5))),VALUE(LEFT(ScheduleCompile!Q5,FIND("F",ScheduleCompile!Q5)-1)),ScheduleCompile!Q5)))))))</f>
        <v>0.4</v>
      </c>
      <c r="W12" s="1">
        <f>IF(AND(ISERROR(IF(ScheduleCompile!R5="Off",0,IF(ScheduleCompile!R5="On",1,IF(ISNUMBER(ScheduleCompile!R5),ScheduleCompile!R5/1,IF(ISTEXT(ScheduleCompile!R5),IF(OR(ISNUMBER(FIND("5F",ScheduleCompile!R5)),ISNUMBER(FIND("0F",ScheduleCompile!R5)),ISNUMBER(FIND("8F",ScheduleCompile!R5)),ISNUMBER(FIND("1F",ScheduleCompile!R5)),ISNUMBER(FIND("2F",ScheduleCompile!R5)),ISNUMBER(FIND("3F",ScheduleCompile!R5)),ISNUMBER(FIND("6F",ScheduleCompile!R5)),ISNUMBER(FIND("7F",ScheduleCompile!R5)),ISNUMBER(FIND("9F",ScheduleCompile!R5)),ISNUMBER(FIND("4F",ScheduleCompile!R5))),VALUE(LEFT(ScheduleCompile!R5,FIND("F",ScheduleCompile!R5)-1)),ScheduleCompile!R5)))))),ISTEXT(ScheduleCompile!#REF!)),"ENDTABLE",IF(ISERROR(IF(ScheduleCompile!R5="Off",0,IF(ScheduleCompile!R5="On",1,IF(ISNUMBER(ScheduleCompile!R5),ScheduleCompile!R5/1,IF(ISTEXT(ScheduleCompile!R5),IF(OR(ISNUMBER(FIND("5F",ScheduleCompile!R5)),ISNUMBER(FIND("0F",ScheduleCompile!R5)),ISNUMBER(FIND("8F",ScheduleCompile!R5)),ISNUMBER(FIND("1F",ScheduleCompile!R5)),ISNUMBER(FIND("2F",ScheduleCompile!R5)),ISNUMBER(FIND("3F",ScheduleCompile!R5)),ISNUMBER(FIND("6F",ScheduleCompile!R5)),ISNUMBER(FIND("7F",ScheduleCompile!R5)),ISNUMBER(FIND("9F",ScheduleCompile!R5)),ISNUMBER(FIND("4F",ScheduleCompile!R5))),VALUE(LEFT(ScheduleCompile!R5,FIND("F",ScheduleCompile!R5)-1)),ScheduleCompile!R5)))))),"",IF(ScheduleCompile!R5="Off",0,IF(ScheduleCompile!R5="On",1,IF(ISNUMBER(ScheduleCompile!R5),ScheduleCompile!R5/1,IF(ISTEXT(ScheduleCompile!R5),IF(OR(ISNUMBER(FIND("5F",ScheduleCompile!R5)),ISNUMBER(FIND("0F",ScheduleCompile!R5)),ISNUMBER(FIND("8F",ScheduleCompile!R5)),ISNUMBER(FIND("1F",ScheduleCompile!R5)),ISNUMBER(FIND("2F",ScheduleCompile!R5)),ISNUMBER(FIND("3F",ScheduleCompile!R5)),ISNUMBER(FIND("6F",ScheduleCompile!R5)),ISNUMBER(FIND("7F",ScheduleCompile!R5)),ISNUMBER(FIND("9F",ScheduleCompile!R5)),ISNUMBER(FIND("4F",ScheduleCompile!R5))),VALUE(LEFT(ScheduleCompile!R5,FIND("F",ScheduleCompile!R5)-1)),ScheduleCompile!R5)))))))</f>
        <v>0.4</v>
      </c>
      <c r="X12" s="1">
        <f>IF(AND(ISERROR(IF(ScheduleCompile!S5="Off",0,IF(ScheduleCompile!S5="On",1,IF(ISNUMBER(ScheduleCompile!S5),ScheduleCompile!S5/1,IF(ISTEXT(ScheduleCompile!S5),IF(OR(ISNUMBER(FIND("5F",ScheduleCompile!S5)),ISNUMBER(FIND("0F",ScheduleCompile!S5)),ISNUMBER(FIND("8F",ScheduleCompile!S5)),ISNUMBER(FIND("1F",ScheduleCompile!S5)),ISNUMBER(FIND("2F",ScheduleCompile!S5)),ISNUMBER(FIND("3F",ScheduleCompile!S5)),ISNUMBER(FIND("6F",ScheduleCompile!S5)),ISNUMBER(FIND("7F",ScheduleCompile!S5)),ISNUMBER(FIND("9F",ScheduleCompile!S5)),ISNUMBER(FIND("4F",ScheduleCompile!S5))),VALUE(LEFT(ScheduleCompile!S5,FIND("F",ScheduleCompile!S5)-1)),ScheduleCompile!S5)))))),ISTEXT(ScheduleCompile!#REF!)),"ENDTABLE",IF(ISERROR(IF(ScheduleCompile!S5="Off",0,IF(ScheduleCompile!S5="On",1,IF(ISNUMBER(ScheduleCompile!S5),ScheduleCompile!S5/1,IF(ISTEXT(ScheduleCompile!S5),IF(OR(ISNUMBER(FIND("5F",ScheduleCompile!S5)),ISNUMBER(FIND("0F",ScheduleCompile!S5)),ISNUMBER(FIND("8F",ScheduleCompile!S5)),ISNUMBER(FIND("1F",ScheduleCompile!S5)),ISNUMBER(FIND("2F",ScheduleCompile!S5)),ISNUMBER(FIND("3F",ScheduleCompile!S5)),ISNUMBER(FIND("6F",ScheduleCompile!S5)),ISNUMBER(FIND("7F",ScheduleCompile!S5)),ISNUMBER(FIND("9F",ScheduleCompile!S5)),ISNUMBER(FIND("4F",ScheduleCompile!S5))),VALUE(LEFT(ScheduleCompile!S5,FIND("F",ScheduleCompile!S5)-1)),ScheduleCompile!S5)))))),"",IF(ScheduleCompile!S5="Off",0,IF(ScheduleCompile!S5="On",1,IF(ISNUMBER(ScheduleCompile!S5),ScheduleCompile!S5/1,IF(ISTEXT(ScheduleCompile!S5),IF(OR(ISNUMBER(FIND("5F",ScheduleCompile!S5)),ISNUMBER(FIND("0F",ScheduleCompile!S5)),ISNUMBER(FIND("8F",ScheduleCompile!S5)),ISNUMBER(FIND("1F",ScheduleCompile!S5)),ISNUMBER(FIND("2F",ScheduleCompile!S5)),ISNUMBER(FIND("3F",ScheduleCompile!S5)),ISNUMBER(FIND("6F",ScheduleCompile!S5)),ISNUMBER(FIND("7F",ScheduleCompile!S5)),ISNUMBER(FIND("9F",ScheduleCompile!S5)),ISNUMBER(FIND("4F",ScheduleCompile!S5))),VALUE(LEFT(ScheduleCompile!S5,FIND("F",ScheduleCompile!S5)-1)),ScheduleCompile!S5)))))))</f>
        <v>0.4</v>
      </c>
      <c r="Y12" s="1">
        <f>IF(AND(ISERROR(IF(ScheduleCompile!T5="Off",0,IF(ScheduleCompile!T5="On",1,IF(ISNUMBER(ScheduleCompile!T5),ScheduleCompile!T5/1,IF(ISTEXT(ScheduleCompile!T5),IF(OR(ISNUMBER(FIND("5F",ScheduleCompile!T5)),ISNUMBER(FIND("0F",ScheduleCompile!T5)),ISNUMBER(FIND("8F",ScheduleCompile!T5)),ISNUMBER(FIND("1F",ScheduleCompile!T5)),ISNUMBER(FIND("2F",ScheduleCompile!T5)),ISNUMBER(FIND("3F",ScheduleCompile!T5)),ISNUMBER(FIND("6F",ScheduleCompile!T5)),ISNUMBER(FIND("7F",ScheduleCompile!T5)),ISNUMBER(FIND("9F",ScheduleCompile!T5)),ISNUMBER(FIND("4F",ScheduleCompile!T5))),VALUE(LEFT(ScheduleCompile!T5,FIND("F",ScheduleCompile!T5)-1)),ScheduleCompile!T5)))))),ISTEXT(ScheduleCompile!#REF!)),"ENDTABLE",IF(ISERROR(IF(ScheduleCompile!T5="Off",0,IF(ScheduleCompile!T5="On",1,IF(ISNUMBER(ScheduleCompile!T5),ScheduleCompile!T5/1,IF(ISTEXT(ScheduleCompile!T5),IF(OR(ISNUMBER(FIND("5F",ScheduleCompile!T5)),ISNUMBER(FIND("0F",ScheduleCompile!T5)),ISNUMBER(FIND("8F",ScheduleCompile!T5)),ISNUMBER(FIND("1F",ScheduleCompile!T5)),ISNUMBER(FIND("2F",ScheduleCompile!T5)),ISNUMBER(FIND("3F",ScheduleCompile!T5)),ISNUMBER(FIND("6F",ScheduleCompile!T5)),ISNUMBER(FIND("7F",ScheduleCompile!T5)),ISNUMBER(FIND("9F",ScheduleCompile!T5)),ISNUMBER(FIND("4F",ScheduleCompile!T5))),VALUE(LEFT(ScheduleCompile!T5,FIND("F",ScheduleCompile!T5)-1)),ScheduleCompile!T5)))))),"",IF(ScheduleCompile!T5="Off",0,IF(ScheduleCompile!T5="On",1,IF(ISNUMBER(ScheduleCompile!T5),ScheduleCompile!T5/1,IF(ISTEXT(ScheduleCompile!T5),IF(OR(ISNUMBER(FIND("5F",ScheduleCompile!T5)),ISNUMBER(FIND("0F",ScheduleCompile!T5)),ISNUMBER(FIND("8F",ScheduleCompile!T5)),ISNUMBER(FIND("1F",ScheduleCompile!T5)),ISNUMBER(FIND("2F",ScheduleCompile!T5)),ISNUMBER(FIND("3F",ScheduleCompile!T5)),ISNUMBER(FIND("6F",ScheduleCompile!T5)),ISNUMBER(FIND("7F",ScheduleCompile!T5)),ISNUMBER(FIND("9F",ScheduleCompile!T5)),ISNUMBER(FIND("4F",ScheduleCompile!T5))),VALUE(LEFT(ScheduleCompile!T5,FIND("F",ScheduleCompile!T5)-1)),ScheduleCompile!T5)))))))</f>
        <v>0.4</v>
      </c>
      <c r="Z12" s="1">
        <f>IF(AND(ISERROR(IF(ScheduleCompile!U5="Off",0,IF(ScheduleCompile!U5="On",1,IF(ISNUMBER(ScheduleCompile!U5),ScheduleCompile!U5/1,IF(ISTEXT(ScheduleCompile!U5),IF(OR(ISNUMBER(FIND("5F",ScheduleCompile!U5)),ISNUMBER(FIND("0F",ScheduleCompile!U5)),ISNUMBER(FIND("8F",ScheduleCompile!U5)),ISNUMBER(FIND("1F",ScheduleCompile!U5)),ISNUMBER(FIND("2F",ScheduleCompile!U5)),ISNUMBER(FIND("3F",ScheduleCompile!U5)),ISNUMBER(FIND("6F",ScheduleCompile!U5)),ISNUMBER(FIND("7F",ScheduleCompile!U5)),ISNUMBER(FIND("9F",ScheduleCompile!U5)),ISNUMBER(FIND("4F",ScheduleCompile!U5))),VALUE(LEFT(ScheduleCompile!U5,FIND("F",ScheduleCompile!U5)-1)),ScheduleCompile!U5)))))),ISTEXT(ScheduleCompile!#REF!)),"ENDTABLE",IF(ISERROR(IF(ScheduleCompile!U5="Off",0,IF(ScheduleCompile!U5="On",1,IF(ISNUMBER(ScheduleCompile!U5),ScheduleCompile!U5/1,IF(ISTEXT(ScheduleCompile!U5),IF(OR(ISNUMBER(FIND("5F",ScheduleCompile!U5)),ISNUMBER(FIND("0F",ScheduleCompile!U5)),ISNUMBER(FIND("8F",ScheduleCompile!U5)),ISNUMBER(FIND("1F",ScheduleCompile!U5)),ISNUMBER(FIND("2F",ScheduleCompile!U5)),ISNUMBER(FIND("3F",ScheduleCompile!U5)),ISNUMBER(FIND("6F",ScheduleCompile!U5)),ISNUMBER(FIND("7F",ScheduleCompile!U5)),ISNUMBER(FIND("9F",ScheduleCompile!U5)),ISNUMBER(FIND("4F",ScheduleCompile!U5))),VALUE(LEFT(ScheduleCompile!U5,FIND("F",ScheduleCompile!U5)-1)),ScheduleCompile!U5)))))),"",IF(ScheduleCompile!U5="Off",0,IF(ScheduleCompile!U5="On",1,IF(ISNUMBER(ScheduleCompile!U5),ScheduleCompile!U5/1,IF(ISTEXT(ScheduleCompile!U5),IF(OR(ISNUMBER(FIND("5F",ScheduleCompile!U5)),ISNUMBER(FIND("0F",ScheduleCompile!U5)),ISNUMBER(FIND("8F",ScheduleCompile!U5)),ISNUMBER(FIND("1F",ScheduleCompile!U5)),ISNUMBER(FIND("2F",ScheduleCompile!U5)),ISNUMBER(FIND("3F",ScheduleCompile!U5)),ISNUMBER(FIND("6F",ScheduleCompile!U5)),ISNUMBER(FIND("7F",ScheduleCompile!U5)),ISNUMBER(FIND("9F",ScheduleCompile!U5)),ISNUMBER(FIND("4F",ScheduleCompile!U5))),VALUE(LEFT(ScheduleCompile!U5,FIND("F",ScheduleCompile!U5)-1)),ScheduleCompile!U5)))))))</f>
        <v>0.4</v>
      </c>
      <c r="AA12" s="1">
        <f>IF(AND(ISERROR(IF(ScheduleCompile!V5="Off",0,IF(ScheduleCompile!V5="On",1,IF(ISNUMBER(ScheduleCompile!V5),ScheduleCompile!V5/1,IF(ISTEXT(ScheduleCompile!V5),IF(OR(ISNUMBER(FIND("5F",ScheduleCompile!V5)),ISNUMBER(FIND("0F",ScheduleCompile!V5)),ISNUMBER(FIND("8F",ScheduleCompile!V5)),ISNUMBER(FIND("1F",ScheduleCompile!V5)),ISNUMBER(FIND("2F",ScheduleCompile!V5)),ISNUMBER(FIND("3F",ScheduleCompile!V5)),ISNUMBER(FIND("6F",ScheduleCompile!V5)),ISNUMBER(FIND("7F",ScheduleCompile!V5)),ISNUMBER(FIND("9F",ScheduleCompile!V5)),ISNUMBER(FIND("4F",ScheduleCompile!V5))),VALUE(LEFT(ScheduleCompile!V5,FIND("F",ScheduleCompile!V5)-1)),ScheduleCompile!V5)))))),ISTEXT(ScheduleCompile!#REF!)),"ENDTABLE",IF(ISERROR(IF(ScheduleCompile!V5="Off",0,IF(ScheduleCompile!V5="On",1,IF(ISNUMBER(ScheduleCompile!V5),ScheduleCompile!V5/1,IF(ISTEXT(ScheduleCompile!V5),IF(OR(ISNUMBER(FIND("5F",ScheduleCompile!V5)),ISNUMBER(FIND("0F",ScheduleCompile!V5)),ISNUMBER(FIND("8F",ScheduleCompile!V5)),ISNUMBER(FIND("1F",ScheduleCompile!V5)),ISNUMBER(FIND("2F",ScheduleCompile!V5)),ISNUMBER(FIND("3F",ScheduleCompile!V5)),ISNUMBER(FIND("6F",ScheduleCompile!V5)),ISNUMBER(FIND("7F",ScheduleCompile!V5)),ISNUMBER(FIND("9F",ScheduleCompile!V5)),ISNUMBER(FIND("4F",ScheduleCompile!V5))),VALUE(LEFT(ScheduleCompile!V5,FIND("F",ScheduleCompile!V5)-1)),ScheduleCompile!V5)))))),"",IF(ScheduleCompile!V5="Off",0,IF(ScheduleCompile!V5="On",1,IF(ISNUMBER(ScheduleCompile!V5),ScheduleCompile!V5/1,IF(ISTEXT(ScheduleCompile!V5),IF(OR(ISNUMBER(FIND("5F",ScheduleCompile!V5)),ISNUMBER(FIND("0F",ScheduleCompile!V5)),ISNUMBER(FIND("8F",ScheduleCompile!V5)),ISNUMBER(FIND("1F",ScheduleCompile!V5)),ISNUMBER(FIND("2F",ScheduleCompile!V5)),ISNUMBER(FIND("3F",ScheduleCompile!V5)),ISNUMBER(FIND("6F",ScheduleCompile!V5)),ISNUMBER(FIND("7F",ScheduleCompile!V5)),ISNUMBER(FIND("9F",ScheduleCompile!V5)),ISNUMBER(FIND("4F",ScheduleCompile!V5))),VALUE(LEFT(ScheduleCompile!V5,FIND("F",ScheduleCompile!V5)-1)),ScheduleCompile!V5)))))))</f>
        <v>0.4</v>
      </c>
      <c r="AB12" s="1">
        <f>IF(AND(ISERROR(IF(ScheduleCompile!W5="Off",0,IF(ScheduleCompile!W5="On",1,IF(ISNUMBER(ScheduleCompile!W5),ScheduleCompile!W5/1,IF(ISTEXT(ScheduleCompile!W5),IF(OR(ISNUMBER(FIND("5F",ScheduleCompile!W5)),ISNUMBER(FIND("0F",ScheduleCompile!W5)),ISNUMBER(FIND("8F",ScheduleCompile!W5)),ISNUMBER(FIND("1F",ScheduleCompile!W5)),ISNUMBER(FIND("2F",ScheduleCompile!W5)),ISNUMBER(FIND("3F",ScheduleCompile!W5)),ISNUMBER(FIND("6F",ScheduleCompile!W5)),ISNUMBER(FIND("7F",ScheduleCompile!W5)),ISNUMBER(FIND("9F",ScheduleCompile!W5)),ISNUMBER(FIND("4F",ScheduleCompile!W5))),VALUE(LEFT(ScheduleCompile!W5,FIND("F",ScheduleCompile!W5)-1)),ScheduleCompile!W5)))))),ISTEXT(ScheduleCompile!#REF!)),"ENDTABLE",IF(ISERROR(IF(ScheduleCompile!W5="Off",0,IF(ScheduleCompile!W5="On",1,IF(ISNUMBER(ScheduleCompile!W5),ScheduleCompile!W5/1,IF(ISTEXT(ScheduleCompile!W5),IF(OR(ISNUMBER(FIND("5F",ScheduleCompile!W5)),ISNUMBER(FIND("0F",ScheduleCompile!W5)),ISNUMBER(FIND("8F",ScheduleCompile!W5)),ISNUMBER(FIND("1F",ScheduleCompile!W5)),ISNUMBER(FIND("2F",ScheduleCompile!W5)),ISNUMBER(FIND("3F",ScheduleCompile!W5)),ISNUMBER(FIND("6F",ScheduleCompile!W5)),ISNUMBER(FIND("7F",ScheduleCompile!W5)),ISNUMBER(FIND("9F",ScheduleCompile!W5)),ISNUMBER(FIND("4F",ScheduleCompile!W5))),VALUE(LEFT(ScheduleCompile!W5,FIND("F",ScheduleCompile!W5)-1)),ScheduleCompile!W5)))))),"",IF(ScheduleCompile!W5="Off",0,IF(ScheduleCompile!W5="On",1,IF(ISNUMBER(ScheduleCompile!W5),ScheduleCompile!W5/1,IF(ISTEXT(ScheduleCompile!W5),IF(OR(ISNUMBER(FIND("5F",ScheduleCompile!W5)),ISNUMBER(FIND("0F",ScheduleCompile!W5)),ISNUMBER(FIND("8F",ScheduleCompile!W5)),ISNUMBER(FIND("1F",ScheduleCompile!W5)),ISNUMBER(FIND("2F",ScheduleCompile!W5)),ISNUMBER(FIND("3F",ScheduleCompile!W5)),ISNUMBER(FIND("6F",ScheduleCompile!W5)),ISNUMBER(FIND("7F",ScheduleCompile!W5)),ISNUMBER(FIND("9F",ScheduleCompile!W5)),ISNUMBER(FIND("4F",ScheduleCompile!W5))),VALUE(LEFT(ScheduleCompile!W5,FIND("F",ScheduleCompile!W5)-1)),ScheduleCompile!W5)))))))</f>
        <v>0.4</v>
      </c>
      <c r="AC12" s="1">
        <f>IF(AND(ISERROR(IF(ScheduleCompile!X5="Off",0,IF(ScheduleCompile!X5="On",1,IF(ISNUMBER(ScheduleCompile!X5),ScheduleCompile!X5/1,IF(ISTEXT(ScheduleCompile!X5),IF(OR(ISNUMBER(FIND("5F",ScheduleCompile!X5)),ISNUMBER(FIND("0F",ScheduleCompile!X5)),ISNUMBER(FIND("8F",ScheduleCompile!X5)),ISNUMBER(FIND("1F",ScheduleCompile!X5)),ISNUMBER(FIND("2F",ScheduleCompile!X5)),ISNUMBER(FIND("3F",ScheduleCompile!X5)),ISNUMBER(FIND("6F",ScheduleCompile!X5)),ISNUMBER(FIND("7F",ScheduleCompile!X5)),ISNUMBER(FIND("9F",ScheduleCompile!X5)),ISNUMBER(FIND("4F",ScheduleCompile!X5))),VALUE(LEFT(ScheduleCompile!X5,FIND("F",ScheduleCompile!X5)-1)),ScheduleCompile!X5)))))),ISTEXT(ScheduleCompile!#REF!)),"ENDTABLE",IF(ISERROR(IF(ScheduleCompile!X5="Off",0,IF(ScheduleCompile!X5="On",1,IF(ISNUMBER(ScheduleCompile!X5),ScheduleCompile!X5/1,IF(ISTEXT(ScheduleCompile!X5),IF(OR(ISNUMBER(FIND("5F",ScheduleCompile!X5)),ISNUMBER(FIND("0F",ScheduleCompile!X5)),ISNUMBER(FIND("8F",ScheduleCompile!X5)),ISNUMBER(FIND("1F",ScheduleCompile!X5)),ISNUMBER(FIND("2F",ScheduleCompile!X5)),ISNUMBER(FIND("3F",ScheduleCompile!X5)),ISNUMBER(FIND("6F",ScheduleCompile!X5)),ISNUMBER(FIND("7F",ScheduleCompile!X5)),ISNUMBER(FIND("9F",ScheduleCompile!X5)),ISNUMBER(FIND("4F",ScheduleCompile!X5))),VALUE(LEFT(ScheduleCompile!X5,FIND("F",ScheduleCompile!X5)-1)),ScheduleCompile!X5)))))),"",IF(ScheduleCompile!X5="Off",0,IF(ScheduleCompile!X5="On",1,IF(ISNUMBER(ScheduleCompile!X5),ScheduleCompile!X5/1,IF(ISTEXT(ScheduleCompile!X5),IF(OR(ISNUMBER(FIND("5F",ScheduleCompile!X5)),ISNUMBER(FIND("0F",ScheduleCompile!X5)),ISNUMBER(FIND("8F",ScheduleCompile!X5)),ISNUMBER(FIND("1F",ScheduleCompile!X5)),ISNUMBER(FIND("2F",ScheduleCompile!X5)),ISNUMBER(FIND("3F",ScheduleCompile!X5)),ISNUMBER(FIND("6F",ScheduleCompile!X5)),ISNUMBER(FIND("7F",ScheduleCompile!X5)),ISNUMBER(FIND("9F",ScheduleCompile!X5)),ISNUMBER(FIND("4F",ScheduleCompile!X5))),VALUE(LEFT(ScheduleCompile!X5,FIND("F",ScheduleCompile!X5)-1)),ScheduleCompile!X5)))))))</f>
        <v>0.4</v>
      </c>
      <c r="AD12" s="1">
        <f>IF(AND(ISERROR(IF(ScheduleCompile!Y5="Off",0,IF(ScheduleCompile!Y5="On",1,IF(ISNUMBER(ScheduleCompile!Y5),ScheduleCompile!Y5/1,IF(ISTEXT(ScheduleCompile!Y5),IF(OR(ISNUMBER(FIND("5F",ScheduleCompile!Y5)),ISNUMBER(FIND("0F",ScheduleCompile!Y5)),ISNUMBER(FIND("8F",ScheduleCompile!Y5)),ISNUMBER(FIND("1F",ScheduleCompile!Y5)),ISNUMBER(FIND("2F",ScheduleCompile!Y5)),ISNUMBER(FIND("3F",ScheduleCompile!Y5)),ISNUMBER(FIND("6F",ScheduleCompile!Y5)),ISNUMBER(FIND("7F",ScheduleCompile!Y5)),ISNUMBER(FIND("9F",ScheduleCompile!Y5)),ISNUMBER(FIND("4F",ScheduleCompile!Y5))),VALUE(LEFT(ScheduleCompile!Y5,FIND("F",ScheduleCompile!Y5)-1)),ScheduleCompile!Y5)))))),ISTEXT(ScheduleCompile!#REF!)),"ENDTABLE",IF(ISERROR(IF(ScheduleCompile!Y5="Off",0,IF(ScheduleCompile!Y5="On",1,IF(ISNUMBER(ScheduleCompile!Y5),ScheduleCompile!Y5/1,IF(ISTEXT(ScheduleCompile!Y5),IF(OR(ISNUMBER(FIND("5F",ScheduleCompile!Y5)),ISNUMBER(FIND("0F",ScheduleCompile!Y5)),ISNUMBER(FIND("8F",ScheduleCompile!Y5)),ISNUMBER(FIND("1F",ScheduleCompile!Y5)),ISNUMBER(FIND("2F",ScheduleCompile!Y5)),ISNUMBER(FIND("3F",ScheduleCompile!Y5)),ISNUMBER(FIND("6F",ScheduleCompile!Y5)),ISNUMBER(FIND("7F",ScheduleCompile!Y5)),ISNUMBER(FIND("9F",ScheduleCompile!Y5)),ISNUMBER(FIND("4F",ScheduleCompile!Y5))),VALUE(LEFT(ScheduleCompile!Y5,FIND("F",ScheduleCompile!Y5)-1)),ScheduleCompile!Y5)))))),"",IF(ScheduleCompile!Y5="Off",0,IF(ScheduleCompile!Y5="On",1,IF(ISNUMBER(ScheduleCompile!Y5),ScheduleCompile!Y5/1,IF(ISTEXT(ScheduleCompile!Y5),IF(OR(ISNUMBER(FIND("5F",ScheduleCompile!Y5)),ISNUMBER(FIND("0F",ScheduleCompile!Y5)),ISNUMBER(FIND("8F",ScheduleCompile!Y5)),ISNUMBER(FIND("1F",ScheduleCompile!Y5)),ISNUMBER(FIND("2F",ScheduleCompile!Y5)),ISNUMBER(FIND("3F",ScheduleCompile!Y5)),ISNUMBER(FIND("6F",ScheduleCompile!Y5)),ISNUMBER(FIND("7F",ScheduleCompile!Y5)),ISNUMBER(FIND("9F",ScheduleCompile!Y5)),ISNUMBER(FIND("4F",ScheduleCompile!Y5))),VALUE(LEFT(ScheduleCompile!Y5,FIND("F",ScheduleCompile!Y5)-1)),ScheduleCompile!Y5)))))))</f>
        <v>0.05</v>
      </c>
    </row>
    <row r="13" spans="1:30" x14ac:dyDescent="0.25">
      <c r="A13" t="str">
        <f t="shared" si="0"/>
        <v>SchDay "AssemblyLightsSun"  Type = "Fraction" Hr = (0.05, 0.05, 0.05, 0.05, 0.05, 0.05, 0.05, 0.3, 0.3, 0.3, 0.3, 0.3, 0.55, 0.55, 0.55, 0.55, 0.55, 0.55, 0.55, 0.55, 0.55, 0.55, 0.05, 0.05) ..</v>
      </c>
      <c r="B13" s="1" t="s">
        <v>623</v>
      </c>
      <c r="C13" t="str">
        <f t="shared" si="1"/>
        <v xml:space="preserve">SchDay "AssemblyLightsSun"  Type = "Fraction" Hr = </v>
      </c>
      <c r="D13" t="str">
        <f t="shared" si="2"/>
        <v>(0.05, 0.05, 0.05, 0.05, 0.05, 0.05, 0.05, 0.3, 0.3, 0.3, 0.3, 0.3, 0.55, 0.55, 0.55, 0.55, 0.55, 0.55, 0.55, 0.55, 0.55, 0.55, 0.05, 0.05) ..</v>
      </c>
      <c r="E13" s="30" t="str">
        <f>ScheduleCompile!A6</f>
        <v>AssemblyLightsSun</v>
      </c>
      <c r="F13" t="str">
        <f t="shared" si="3"/>
        <v>Fraction</v>
      </c>
      <c r="G13" s="1">
        <f>IF(AND(ISERROR(IF(ScheduleCompile!B6="Off",0,IF(ScheduleCompile!B6="On",1,IF(ISNUMBER(ScheduleCompile!B6),ScheduleCompile!B6/1,IF(ISTEXT(ScheduleCompile!B6),IF(OR(ISNUMBER(FIND("5F",ScheduleCompile!B6)),ISNUMBER(FIND("0F",ScheduleCompile!B6)),ISNUMBER(FIND("8F",ScheduleCompile!B6)),ISNUMBER(FIND("1F",ScheduleCompile!B6)),ISNUMBER(FIND("2F",ScheduleCompile!B6)),ISNUMBER(FIND("3F",ScheduleCompile!B6)),ISNUMBER(FIND("6F",ScheduleCompile!B6)),ISNUMBER(FIND("7F",ScheduleCompile!B6)),ISNUMBER(FIND("9F",ScheduleCompile!B6)),ISNUMBER(FIND("4F",ScheduleCompile!B6))),VALUE(LEFT(ScheduleCompile!B6,FIND("F",ScheduleCompile!B6)-1)),ScheduleCompile!B6)))))),ISTEXT(ScheduleCompile!#REF!)),"ENDTABLE",IF(ISERROR(IF(ScheduleCompile!B6="Off",0,IF(ScheduleCompile!B6="On",1,IF(ISNUMBER(ScheduleCompile!B6),ScheduleCompile!B6/1,IF(ISTEXT(ScheduleCompile!B6),IF(OR(ISNUMBER(FIND("5F",ScheduleCompile!B6)),ISNUMBER(FIND("0F",ScheduleCompile!B6)),ISNUMBER(FIND("8F",ScheduleCompile!B6)),ISNUMBER(FIND("1F",ScheduleCompile!B6)),ISNUMBER(FIND("2F",ScheduleCompile!B6)),ISNUMBER(FIND("3F",ScheduleCompile!B6)),ISNUMBER(FIND("6F",ScheduleCompile!B6)),ISNUMBER(FIND("7F",ScheduleCompile!B6)),ISNUMBER(FIND("9F",ScheduleCompile!B6)),ISNUMBER(FIND("4F",ScheduleCompile!B6))),VALUE(LEFT(ScheduleCompile!B6,FIND("F",ScheduleCompile!B6)-1)),ScheduleCompile!B6)))))),"",IF(ScheduleCompile!B6="Off",0,IF(ScheduleCompile!B6="On",1,IF(ISNUMBER(ScheduleCompile!B6),ScheduleCompile!B6/1,IF(ISTEXT(ScheduleCompile!B6),IF(OR(ISNUMBER(FIND("5F",ScheduleCompile!B6)),ISNUMBER(FIND("0F",ScheduleCompile!B6)),ISNUMBER(FIND("8F",ScheduleCompile!B6)),ISNUMBER(FIND("1F",ScheduleCompile!B6)),ISNUMBER(FIND("2F",ScheduleCompile!B6)),ISNUMBER(FIND("3F",ScheduleCompile!B6)),ISNUMBER(FIND("6F",ScheduleCompile!B6)),ISNUMBER(FIND("7F",ScheduleCompile!B6)),ISNUMBER(FIND("9F",ScheduleCompile!B6)),ISNUMBER(FIND("4F",ScheduleCompile!B6))),VALUE(LEFT(ScheduleCompile!B6,FIND("F",ScheduleCompile!B6)-1)),ScheduleCompile!B6)))))))</f>
        <v>0.05</v>
      </c>
      <c r="H13" s="1">
        <f>IF(AND(ISERROR(IF(ScheduleCompile!C6="Off",0,IF(ScheduleCompile!C6="On",1,IF(ISNUMBER(ScheduleCompile!C6),ScheduleCompile!C6/1,IF(ISTEXT(ScheduleCompile!C6),IF(OR(ISNUMBER(FIND("5F",ScheduleCompile!C6)),ISNUMBER(FIND("0F",ScheduleCompile!C6)),ISNUMBER(FIND("8F",ScheduleCompile!C6)),ISNUMBER(FIND("1F",ScheduleCompile!C6)),ISNUMBER(FIND("2F",ScheduleCompile!C6)),ISNUMBER(FIND("3F",ScheduleCompile!C6)),ISNUMBER(FIND("6F",ScheduleCompile!C6)),ISNUMBER(FIND("7F",ScheduleCompile!C6)),ISNUMBER(FIND("9F",ScheduleCompile!C6)),ISNUMBER(FIND("4F",ScheduleCompile!C6))),VALUE(LEFT(ScheduleCompile!C6,FIND("F",ScheduleCompile!C6)-1)),ScheduleCompile!C6)))))),ISTEXT(ScheduleCompile!#REF!)),"ENDTABLE",IF(ISERROR(IF(ScheduleCompile!C6="Off",0,IF(ScheduleCompile!C6="On",1,IF(ISNUMBER(ScheduleCompile!C6),ScheduleCompile!C6/1,IF(ISTEXT(ScheduleCompile!C6),IF(OR(ISNUMBER(FIND("5F",ScheduleCompile!C6)),ISNUMBER(FIND("0F",ScheduleCompile!C6)),ISNUMBER(FIND("8F",ScheduleCompile!C6)),ISNUMBER(FIND("1F",ScheduleCompile!C6)),ISNUMBER(FIND("2F",ScheduleCompile!C6)),ISNUMBER(FIND("3F",ScheduleCompile!C6)),ISNUMBER(FIND("6F",ScheduleCompile!C6)),ISNUMBER(FIND("7F",ScheduleCompile!C6)),ISNUMBER(FIND("9F",ScheduleCompile!C6)),ISNUMBER(FIND("4F",ScheduleCompile!C6))),VALUE(LEFT(ScheduleCompile!C6,FIND("F",ScheduleCompile!C6)-1)),ScheduleCompile!C6)))))),"",IF(ScheduleCompile!C6="Off",0,IF(ScheduleCompile!C6="On",1,IF(ISNUMBER(ScheduleCompile!C6),ScheduleCompile!C6/1,IF(ISTEXT(ScheduleCompile!C6),IF(OR(ISNUMBER(FIND("5F",ScheduleCompile!C6)),ISNUMBER(FIND("0F",ScheduleCompile!C6)),ISNUMBER(FIND("8F",ScheduleCompile!C6)),ISNUMBER(FIND("1F",ScheduleCompile!C6)),ISNUMBER(FIND("2F",ScheduleCompile!C6)),ISNUMBER(FIND("3F",ScheduleCompile!C6)),ISNUMBER(FIND("6F",ScheduleCompile!C6)),ISNUMBER(FIND("7F",ScheduleCompile!C6)),ISNUMBER(FIND("9F",ScheduleCompile!C6)),ISNUMBER(FIND("4F",ScheduleCompile!C6))),VALUE(LEFT(ScheduleCompile!C6,FIND("F",ScheduleCompile!C6)-1)),ScheduleCompile!C6)))))))</f>
        <v>0.05</v>
      </c>
      <c r="I13" s="1">
        <f>IF(AND(ISERROR(IF(ScheduleCompile!D6="Off",0,IF(ScheduleCompile!D6="On",1,IF(ISNUMBER(ScheduleCompile!D6),ScheduleCompile!D6/1,IF(ISTEXT(ScheduleCompile!D6),IF(OR(ISNUMBER(FIND("5F",ScheduleCompile!D6)),ISNUMBER(FIND("0F",ScheduleCompile!D6)),ISNUMBER(FIND("8F",ScheduleCompile!D6)),ISNUMBER(FIND("1F",ScheduleCompile!D6)),ISNUMBER(FIND("2F",ScheduleCompile!D6)),ISNUMBER(FIND("3F",ScheduleCompile!D6)),ISNUMBER(FIND("6F",ScheduleCompile!D6)),ISNUMBER(FIND("7F",ScheduleCompile!D6)),ISNUMBER(FIND("9F",ScheduleCompile!D6)),ISNUMBER(FIND("4F",ScheduleCompile!D6))),VALUE(LEFT(ScheduleCompile!D6,FIND("F",ScheduleCompile!D6)-1)),ScheduleCompile!D6)))))),ISTEXT(ScheduleCompile!#REF!)),"ENDTABLE",IF(ISERROR(IF(ScheduleCompile!D6="Off",0,IF(ScheduleCompile!D6="On",1,IF(ISNUMBER(ScheduleCompile!D6),ScheduleCompile!D6/1,IF(ISTEXT(ScheduleCompile!D6),IF(OR(ISNUMBER(FIND("5F",ScheduleCompile!D6)),ISNUMBER(FIND("0F",ScheduleCompile!D6)),ISNUMBER(FIND("8F",ScheduleCompile!D6)),ISNUMBER(FIND("1F",ScheduleCompile!D6)),ISNUMBER(FIND("2F",ScheduleCompile!D6)),ISNUMBER(FIND("3F",ScheduleCompile!D6)),ISNUMBER(FIND("6F",ScheduleCompile!D6)),ISNUMBER(FIND("7F",ScheduleCompile!D6)),ISNUMBER(FIND("9F",ScheduleCompile!D6)),ISNUMBER(FIND("4F",ScheduleCompile!D6))),VALUE(LEFT(ScheduleCompile!D6,FIND("F",ScheduleCompile!D6)-1)),ScheduleCompile!D6)))))),"",IF(ScheduleCompile!D6="Off",0,IF(ScheduleCompile!D6="On",1,IF(ISNUMBER(ScheduleCompile!D6),ScheduleCompile!D6/1,IF(ISTEXT(ScheduleCompile!D6),IF(OR(ISNUMBER(FIND("5F",ScheduleCompile!D6)),ISNUMBER(FIND("0F",ScheduleCompile!D6)),ISNUMBER(FIND("8F",ScheduleCompile!D6)),ISNUMBER(FIND("1F",ScheduleCompile!D6)),ISNUMBER(FIND("2F",ScheduleCompile!D6)),ISNUMBER(FIND("3F",ScheduleCompile!D6)),ISNUMBER(FIND("6F",ScheduleCompile!D6)),ISNUMBER(FIND("7F",ScheduleCompile!D6)),ISNUMBER(FIND("9F",ScheduleCompile!D6)),ISNUMBER(FIND("4F",ScheduleCompile!D6))),VALUE(LEFT(ScheduleCompile!D6,FIND("F",ScheduleCompile!D6)-1)),ScheduleCompile!D6)))))))</f>
        <v>0.05</v>
      </c>
      <c r="J13" s="1">
        <f>IF(AND(ISERROR(IF(ScheduleCompile!E6="Off",0,IF(ScheduleCompile!E6="On",1,IF(ISNUMBER(ScheduleCompile!E6),ScheduleCompile!E6/1,IF(ISTEXT(ScheduleCompile!E6),IF(OR(ISNUMBER(FIND("5F",ScheduleCompile!E6)),ISNUMBER(FIND("0F",ScheduleCompile!E6)),ISNUMBER(FIND("8F",ScheduleCompile!E6)),ISNUMBER(FIND("1F",ScheduleCompile!E6)),ISNUMBER(FIND("2F",ScheduleCompile!E6)),ISNUMBER(FIND("3F",ScheduleCompile!E6)),ISNUMBER(FIND("6F",ScheduleCompile!E6)),ISNUMBER(FIND("7F",ScheduleCompile!E6)),ISNUMBER(FIND("9F",ScheduleCompile!E6)),ISNUMBER(FIND("4F",ScheduleCompile!E6))),VALUE(LEFT(ScheduleCompile!E6,FIND("F",ScheduleCompile!E6)-1)),ScheduleCompile!E6)))))),ISTEXT(ScheduleCompile!#REF!)),"ENDTABLE",IF(ISERROR(IF(ScheduleCompile!E6="Off",0,IF(ScheduleCompile!E6="On",1,IF(ISNUMBER(ScheduleCompile!E6),ScheduleCompile!E6/1,IF(ISTEXT(ScheduleCompile!E6),IF(OR(ISNUMBER(FIND("5F",ScheduleCompile!E6)),ISNUMBER(FIND("0F",ScheduleCompile!E6)),ISNUMBER(FIND("8F",ScheduleCompile!E6)),ISNUMBER(FIND("1F",ScheduleCompile!E6)),ISNUMBER(FIND("2F",ScheduleCompile!E6)),ISNUMBER(FIND("3F",ScheduleCompile!E6)),ISNUMBER(FIND("6F",ScheduleCompile!E6)),ISNUMBER(FIND("7F",ScheduleCompile!E6)),ISNUMBER(FIND("9F",ScheduleCompile!E6)),ISNUMBER(FIND("4F",ScheduleCompile!E6))),VALUE(LEFT(ScheduleCompile!E6,FIND("F",ScheduleCompile!E6)-1)),ScheduleCompile!E6)))))),"",IF(ScheduleCompile!E6="Off",0,IF(ScheduleCompile!E6="On",1,IF(ISNUMBER(ScheduleCompile!E6),ScheduleCompile!E6/1,IF(ISTEXT(ScheduleCompile!E6),IF(OR(ISNUMBER(FIND("5F",ScheduleCompile!E6)),ISNUMBER(FIND("0F",ScheduleCompile!E6)),ISNUMBER(FIND("8F",ScheduleCompile!E6)),ISNUMBER(FIND("1F",ScheduleCompile!E6)),ISNUMBER(FIND("2F",ScheduleCompile!E6)),ISNUMBER(FIND("3F",ScheduleCompile!E6)),ISNUMBER(FIND("6F",ScheduleCompile!E6)),ISNUMBER(FIND("7F",ScheduleCompile!E6)),ISNUMBER(FIND("9F",ScheduleCompile!E6)),ISNUMBER(FIND("4F",ScheduleCompile!E6))),VALUE(LEFT(ScheduleCompile!E6,FIND("F",ScheduleCompile!E6)-1)),ScheduleCompile!E6)))))))</f>
        <v>0.05</v>
      </c>
      <c r="K13" s="1">
        <f>IF(AND(ISERROR(IF(ScheduleCompile!F6="Off",0,IF(ScheduleCompile!F6="On",1,IF(ISNUMBER(ScheduleCompile!F6),ScheduleCompile!F6/1,IF(ISTEXT(ScheduleCompile!F6),IF(OR(ISNUMBER(FIND("5F",ScheduleCompile!F6)),ISNUMBER(FIND("0F",ScheduleCompile!F6)),ISNUMBER(FIND("8F",ScheduleCompile!F6)),ISNUMBER(FIND("1F",ScheduleCompile!F6)),ISNUMBER(FIND("2F",ScheduleCompile!F6)),ISNUMBER(FIND("3F",ScheduleCompile!F6)),ISNUMBER(FIND("6F",ScheduleCompile!F6)),ISNUMBER(FIND("7F",ScheduleCompile!F6)),ISNUMBER(FIND("9F",ScheduleCompile!F6)),ISNUMBER(FIND("4F",ScheduleCompile!F6))),VALUE(LEFT(ScheduleCompile!F6,FIND("F",ScheduleCompile!F6)-1)),ScheduleCompile!F6)))))),ISTEXT(ScheduleCompile!#REF!)),"ENDTABLE",IF(ISERROR(IF(ScheduleCompile!F6="Off",0,IF(ScheduleCompile!F6="On",1,IF(ISNUMBER(ScheduleCompile!F6),ScheduleCompile!F6/1,IF(ISTEXT(ScheduleCompile!F6),IF(OR(ISNUMBER(FIND("5F",ScheduleCompile!F6)),ISNUMBER(FIND("0F",ScheduleCompile!F6)),ISNUMBER(FIND("8F",ScheduleCompile!F6)),ISNUMBER(FIND("1F",ScheduleCompile!F6)),ISNUMBER(FIND("2F",ScheduleCompile!F6)),ISNUMBER(FIND("3F",ScheduleCompile!F6)),ISNUMBER(FIND("6F",ScheduleCompile!F6)),ISNUMBER(FIND("7F",ScheduleCompile!F6)),ISNUMBER(FIND("9F",ScheduleCompile!F6)),ISNUMBER(FIND("4F",ScheduleCompile!F6))),VALUE(LEFT(ScheduleCompile!F6,FIND("F",ScheduleCompile!F6)-1)),ScheduleCompile!F6)))))),"",IF(ScheduleCompile!F6="Off",0,IF(ScheduleCompile!F6="On",1,IF(ISNUMBER(ScheduleCompile!F6),ScheduleCompile!F6/1,IF(ISTEXT(ScheduleCompile!F6),IF(OR(ISNUMBER(FIND("5F",ScheduleCompile!F6)),ISNUMBER(FIND("0F",ScheduleCompile!F6)),ISNUMBER(FIND("8F",ScheduleCompile!F6)),ISNUMBER(FIND("1F",ScheduleCompile!F6)),ISNUMBER(FIND("2F",ScheduleCompile!F6)),ISNUMBER(FIND("3F",ScheduleCompile!F6)),ISNUMBER(FIND("6F",ScheduleCompile!F6)),ISNUMBER(FIND("7F",ScheduleCompile!F6)),ISNUMBER(FIND("9F",ScheduleCompile!F6)),ISNUMBER(FIND("4F",ScheduleCompile!F6))),VALUE(LEFT(ScheduleCompile!F6,FIND("F",ScheduleCompile!F6)-1)),ScheduleCompile!F6)))))))</f>
        <v>0.05</v>
      </c>
      <c r="L13" s="1">
        <f>IF(AND(ISERROR(IF(ScheduleCompile!G6="Off",0,IF(ScheduleCompile!G6="On",1,IF(ISNUMBER(ScheduleCompile!G6),ScheduleCompile!G6/1,IF(ISTEXT(ScheduleCompile!G6),IF(OR(ISNUMBER(FIND("5F",ScheduleCompile!G6)),ISNUMBER(FIND("0F",ScheduleCompile!G6)),ISNUMBER(FIND("8F",ScheduleCompile!G6)),ISNUMBER(FIND("1F",ScheduleCompile!G6)),ISNUMBER(FIND("2F",ScheduleCompile!G6)),ISNUMBER(FIND("3F",ScheduleCompile!G6)),ISNUMBER(FIND("6F",ScheduleCompile!G6)),ISNUMBER(FIND("7F",ScheduleCompile!G6)),ISNUMBER(FIND("9F",ScheduleCompile!G6)),ISNUMBER(FIND("4F",ScheduleCompile!G6))),VALUE(LEFT(ScheduleCompile!G6,FIND("F",ScheduleCompile!G6)-1)),ScheduleCompile!G6)))))),ISTEXT(ScheduleCompile!#REF!)),"ENDTABLE",IF(ISERROR(IF(ScheduleCompile!G6="Off",0,IF(ScheduleCompile!G6="On",1,IF(ISNUMBER(ScheduleCompile!G6),ScheduleCompile!G6/1,IF(ISTEXT(ScheduleCompile!G6),IF(OR(ISNUMBER(FIND("5F",ScheduleCompile!G6)),ISNUMBER(FIND("0F",ScheduleCompile!G6)),ISNUMBER(FIND("8F",ScheduleCompile!G6)),ISNUMBER(FIND("1F",ScheduleCompile!G6)),ISNUMBER(FIND("2F",ScheduleCompile!G6)),ISNUMBER(FIND("3F",ScheduleCompile!G6)),ISNUMBER(FIND("6F",ScheduleCompile!G6)),ISNUMBER(FIND("7F",ScheduleCompile!G6)),ISNUMBER(FIND("9F",ScheduleCompile!G6)),ISNUMBER(FIND("4F",ScheduleCompile!G6))),VALUE(LEFT(ScheduleCompile!G6,FIND("F",ScheduleCompile!G6)-1)),ScheduleCompile!G6)))))),"",IF(ScheduleCompile!G6="Off",0,IF(ScheduleCompile!G6="On",1,IF(ISNUMBER(ScheduleCompile!G6),ScheduleCompile!G6/1,IF(ISTEXT(ScheduleCompile!G6),IF(OR(ISNUMBER(FIND("5F",ScheduleCompile!G6)),ISNUMBER(FIND("0F",ScheduleCompile!G6)),ISNUMBER(FIND("8F",ScheduleCompile!G6)),ISNUMBER(FIND("1F",ScheduleCompile!G6)),ISNUMBER(FIND("2F",ScheduleCompile!G6)),ISNUMBER(FIND("3F",ScheduleCompile!G6)),ISNUMBER(FIND("6F",ScheduleCompile!G6)),ISNUMBER(FIND("7F",ScheduleCompile!G6)),ISNUMBER(FIND("9F",ScheduleCompile!G6)),ISNUMBER(FIND("4F",ScheduleCompile!G6))),VALUE(LEFT(ScheduleCompile!G6,FIND("F",ScheduleCompile!G6)-1)),ScheduleCompile!G6)))))))</f>
        <v>0.05</v>
      </c>
      <c r="M13" s="1">
        <f>IF(AND(ISERROR(IF(ScheduleCompile!H6="Off",0,IF(ScheduleCompile!H6="On",1,IF(ISNUMBER(ScheduleCompile!H6),ScheduleCompile!H6/1,IF(ISTEXT(ScheduleCompile!H6),IF(OR(ISNUMBER(FIND("5F",ScheduleCompile!H6)),ISNUMBER(FIND("0F",ScheduleCompile!H6)),ISNUMBER(FIND("8F",ScheduleCompile!H6)),ISNUMBER(FIND("1F",ScheduleCompile!H6)),ISNUMBER(FIND("2F",ScheduleCompile!H6)),ISNUMBER(FIND("3F",ScheduleCompile!H6)),ISNUMBER(FIND("6F",ScheduleCompile!H6)),ISNUMBER(FIND("7F",ScheduleCompile!H6)),ISNUMBER(FIND("9F",ScheduleCompile!H6)),ISNUMBER(FIND("4F",ScheduleCompile!H6))),VALUE(LEFT(ScheduleCompile!H6,FIND("F",ScheduleCompile!H6)-1)),ScheduleCompile!H6)))))),ISTEXT(ScheduleCompile!#REF!)),"ENDTABLE",IF(ISERROR(IF(ScheduleCompile!H6="Off",0,IF(ScheduleCompile!H6="On",1,IF(ISNUMBER(ScheduleCompile!H6),ScheduleCompile!H6/1,IF(ISTEXT(ScheduleCompile!H6),IF(OR(ISNUMBER(FIND("5F",ScheduleCompile!H6)),ISNUMBER(FIND("0F",ScheduleCompile!H6)),ISNUMBER(FIND("8F",ScheduleCompile!H6)),ISNUMBER(FIND("1F",ScheduleCompile!H6)),ISNUMBER(FIND("2F",ScheduleCompile!H6)),ISNUMBER(FIND("3F",ScheduleCompile!H6)),ISNUMBER(FIND("6F",ScheduleCompile!H6)),ISNUMBER(FIND("7F",ScheduleCompile!H6)),ISNUMBER(FIND("9F",ScheduleCompile!H6)),ISNUMBER(FIND("4F",ScheduleCompile!H6))),VALUE(LEFT(ScheduleCompile!H6,FIND("F",ScheduleCompile!H6)-1)),ScheduleCompile!H6)))))),"",IF(ScheduleCompile!H6="Off",0,IF(ScheduleCompile!H6="On",1,IF(ISNUMBER(ScheduleCompile!H6),ScheduleCompile!H6/1,IF(ISTEXT(ScheduleCompile!H6),IF(OR(ISNUMBER(FIND("5F",ScheduleCompile!H6)),ISNUMBER(FIND("0F",ScheduleCompile!H6)),ISNUMBER(FIND("8F",ScheduleCompile!H6)),ISNUMBER(FIND("1F",ScheduleCompile!H6)),ISNUMBER(FIND("2F",ScheduleCompile!H6)),ISNUMBER(FIND("3F",ScheduleCompile!H6)),ISNUMBER(FIND("6F",ScheduleCompile!H6)),ISNUMBER(FIND("7F",ScheduleCompile!H6)),ISNUMBER(FIND("9F",ScheduleCompile!H6)),ISNUMBER(FIND("4F",ScheduleCompile!H6))),VALUE(LEFT(ScheduleCompile!H6,FIND("F",ScheduleCompile!H6)-1)),ScheduleCompile!H6)))))))</f>
        <v>0.05</v>
      </c>
      <c r="N13" s="1">
        <f>IF(AND(ISERROR(IF(ScheduleCompile!I6="Off",0,IF(ScheduleCompile!I6="On",1,IF(ISNUMBER(ScheduleCompile!I6),ScheduleCompile!I6/1,IF(ISTEXT(ScheduleCompile!I6),IF(OR(ISNUMBER(FIND("5F",ScheduleCompile!I6)),ISNUMBER(FIND("0F",ScheduleCompile!I6)),ISNUMBER(FIND("8F",ScheduleCompile!I6)),ISNUMBER(FIND("1F",ScheduleCompile!I6)),ISNUMBER(FIND("2F",ScheduleCompile!I6)),ISNUMBER(FIND("3F",ScheduleCompile!I6)),ISNUMBER(FIND("6F",ScheduleCompile!I6)),ISNUMBER(FIND("7F",ScheduleCompile!I6)),ISNUMBER(FIND("9F",ScheduleCompile!I6)),ISNUMBER(FIND("4F",ScheduleCompile!I6))),VALUE(LEFT(ScheduleCompile!I6,FIND("F",ScheduleCompile!I6)-1)),ScheduleCompile!I6)))))),ISTEXT(ScheduleCompile!#REF!)),"ENDTABLE",IF(ISERROR(IF(ScheduleCompile!I6="Off",0,IF(ScheduleCompile!I6="On",1,IF(ISNUMBER(ScheduleCompile!I6),ScheduleCompile!I6/1,IF(ISTEXT(ScheduleCompile!I6),IF(OR(ISNUMBER(FIND("5F",ScheduleCompile!I6)),ISNUMBER(FIND("0F",ScheduleCompile!I6)),ISNUMBER(FIND("8F",ScheduleCompile!I6)),ISNUMBER(FIND("1F",ScheduleCompile!I6)),ISNUMBER(FIND("2F",ScheduleCompile!I6)),ISNUMBER(FIND("3F",ScheduleCompile!I6)),ISNUMBER(FIND("6F",ScheduleCompile!I6)),ISNUMBER(FIND("7F",ScheduleCompile!I6)),ISNUMBER(FIND("9F",ScheduleCompile!I6)),ISNUMBER(FIND("4F",ScheduleCompile!I6))),VALUE(LEFT(ScheduleCompile!I6,FIND("F",ScheduleCompile!I6)-1)),ScheduleCompile!I6)))))),"",IF(ScheduleCompile!I6="Off",0,IF(ScheduleCompile!I6="On",1,IF(ISNUMBER(ScheduleCompile!I6),ScheduleCompile!I6/1,IF(ISTEXT(ScheduleCompile!I6),IF(OR(ISNUMBER(FIND("5F",ScheduleCompile!I6)),ISNUMBER(FIND("0F",ScheduleCompile!I6)),ISNUMBER(FIND("8F",ScheduleCompile!I6)),ISNUMBER(FIND("1F",ScheduleCompile!I6)),ISNUMBER(FIND("2F",ScheduleCompile!I6)),ISNUMBER(FIND("3F",ScheduleCompile!I6)),ISNUMBER(FIND("6F",ScheduleCompile!I6)),ISNUMBER(FIND("7F",ScheduleCompile!I6)),ISNUMBER(FIND("9F",ScheduleCompile!I6)),ISNUMBER(FIND("4F",ScheduleCompile!I6))),VALUE(LEFT(ScheduleCompile!I6,FIND("F",ScheduleCompile!I6)-1)),ScheduleCompile!I6)))))))</f>
        <v>0.3</v>
      </c>
      <c r="O13" s="1">
        <f>IF(AND(ISERROR(IF(ScheduleCompile!J6="Off",0,IF(ScheduleCompile!J6="On",1,IF(ISNUMBER(ScheduleCompile!J6),ScheduleCompile!J6/1,IF(ISTEXT(ScheduleCompile!J6),IF(OR(ISNUMBER(FIND("5F",ScheduleCompile!J6)),ISNUMBER(FIND("0F",ScheduleCompile!J6)),ISNUMBER(FIND("8F",ScheduleCompile!J6)),ISNUMBER(FIND("1F",ScheduleCompile!J6)),ISNUMBER(FIND("2F",ScheduleCompile!J6)),ISNUMBER(FIND("3F",ScheduleCompile!J6)),ISNUMBER(FIND("6F",ScheduleCompile!J6)),ISNUMBER(FIND("7F",ScheduleCompile!J6)),ISNUMBER(FIND("9F",ScheduleCompile!J6)),ISNUMBER(FIND("4F",ScheduleCompile!J6))),VALUE(LEFT(ScheduleCompile!J6,FIND("F",ScheduleCompile!J6)-1)),ScheduleCompile!J6)))))),ISTEXT(ScheduleCompile!#REF!)),"ENDTABLE",IF(ISERROR(IF(ScheduleCompile!J6="Off",0,IF(ScheduleCompile!J6="On",1,IF(ISNUMBER(ScheduleCompile!J6),ScheduleCompile!J6/1,IF(ISTEXT(ScheduleCompile!J6),IF(OR(ISNUMBER(FIND("5F",ScheduleCompile!J6)),ISNUMBER(FIND("0F",ScheduleCompile!J6)),ISNUMBER(FIND("8F",ScheduleCompile!J6)),ISNUMBER(FIND("1F",ScheduleCompile!J6)),ISNUMBER(FIND("2F",ScheduleCompile!J6)),ISNUMBER(FIND("3F",ScheduleCompile!J6)),ISNUMBER(FIND("6F",ScheduleCompile!J6)),ISNUMBER(FIND("7F",ScheduleCompile!J6)),ISNUMBER(FIND("9F",ScheduleCompile!J6)),ISNUMBER(FIND("4F",ScheduleCompile!J6))),VALUE(LEFT(ScheduleCompile!J6,FIND("F",ScheduleCompile!J6)-1)),ScheduleCompile!J6)))))),"",IF(ScheduleCompile!J6="Off",0,IF(ScheduleCompile!J6="On",1,IF(ISNUMBER(ScheduleCompile!J6),ScheduleCompile!J6/1,IF(ISTEXT(ScheduleCompile!J6),IF(OR(ISNUMBER(FIND("5F",ScheduleCompile!J6)),ISNUMBER(FIND("0F",ScheduleCompile!J6)),ISNUMBER(FIND("8F",ScheduleCompile!J6)),ISNUMBER(FIND("1F",ScheduleCompile!J6)),ISNUMBER(FIND("2F",ScheduleCompile!J6)),ISNUMBER(FIND("3F",ScheduleCompile!J6)),ISNUMBER(FIND("6F",ScheduleCompile!J6)),ISNUMBER(FIND("7F",ScheduleCompile!J6)),ISNUMBER(FIND("9F",ScheduleCompile!J6)),ISNUMBER(FIND("4F",ScheduleCompile!J6))),VALUE(LEFT(ScheduleCompile!J6,FIND("F",ScheduleCompile!J6)-1)),ScheduleCompile!J6)))))))</f>
        <v>0.3</v>
      </c>
      <c r="P13" s="1">
        <f>IF(AND(ISERROR(IF(ScheduleCompile!K6="Off",0,IF(ScheduleCompile!K6="On",1,IF(ISNUMBER(ScheduleCompile!K6),ScheduleCompile!K6/1,IF(ISTEXT(ScheduleCompile!K6),IF(OR(ISNUMBER(FIND("5F",ScheduleCompile!K6)),ISNUMBER(FIND("0F",ScheduleCompile!K6)),ISNUMBER(FIND("8F",ScheduleCompile!K6)),ISNUMBER(FIND("1F",ScheduleCompile!K6)),ISNUMBER(FIND("2F",ScheduleCompile!K6)),ISNUMBER(FIND("3F",ScheduleCompile!K6)),ISNUMBER(FIND("6F",ScheduleCompile!K6)),ISNUMBER(FIND("7F",ScheduleCompile!K6)),ISNUMBER(FIND("9F",ScheduleCompile!K6)),ISNUMBER(FIND("4F",ScheduleCompile!K6))),VALUE(LEFT(ScheduleCompile!K6,FIND("F",ScheduleCompile!K6)-1)),ScheduleCompile!K6)))))),ISTEXT(ScheduleCompile!#REF!)),"ENDTABLE",IF(ISERROR(IF(ScheduleCompile!K6="Off",0,IF(ScheduleCompile!K6="On",1,IF(ISNUMBER(ScheduleCompile!K6),ScheduleCompile!K6/1,IF(ISTEXT(ScheduleCompile!K6),IF(OR(ISNUMBER(FIND("5F",ScheduleCompile!K6)),ISNUMBER(FIND("0F",ScheduleCompile!K6)),ISNUMBER(FIND("8F",ScheduleCompile!K6)),ISNUMBER(FIND("1F",ScheduleCompile!K6)),ISNUMBER(FIND("2F",ScheduleCompile!K6)),ISNUMBER(FIND("3F",ScheduleCompile!K6)),ISNUMBER(FIND("6F",ScheduleCompile!K6)),ISNUMBER(FIND("7F",ScheduleCompile!K6)),ISNUMBER(FIND("9F",ScheduleCompile!K6)),ISNUMBER(FIND("4F",ScheduleCompile!K6))),VALUE(LEFT(ScheduleCompile!K6,FIND("F",ScheduleCompile!K6)-1)),ScheduleCompile!K6)))))),"",IF(ScheduleCompile!K6="Off",0,IF(ScheduleCompile!K6="On",1,IF(ISNUMBER(ScheduleCompile!K6),ScheduleCompile!K6/1,IF(ISTEXT(ScheduleCompile!K6),IF(OR(ISNUMBER(FIND("5F",ScheduleCompile!K6)),ISNUMBER(FIND("0F",ScheduleCompile!K6)),ISNUMBER(FIND("8F",ScheduleCompile!K6)),ISNUMBER(FIND("1F",ScheduleCompile!K6)),ISNUMBER(FIND("2F",ScheduleCompile!K6)),ISNUMBER(FIND("3F",ScheduleCompile!K6)),ISNUMBER(FIND("6F",ScheduleCompile!K6)),ISNUMBER(FIND("7F",ScheduleCompile!K6)),ISNUMBER(FIND("9F",ScheduleCompile!K6)),ISNUMBER(FIND("4F",ScheduleCompile!K6))),VALUE(LEFT(ScheduleCompile!K6,FIND("F",ScheduleCompile!K6)-1)),ScheduleCompile!K6)))))))</f>
        <v>0.3</v>
      </c>
      <c r="Q13" s="1">
        <f>IF(AND(ISERROR(IF(ScheduleCompile!L6="Off",0,IF(ScheduleCompile!L6="On",1,IF(ISNUMBER(ScheduleCompile!L6),ScheduleCompile!L6/1,IF(ISTEXT(ScheduleCompile!L6),IF(OR(ISNUMBER(FIND("5F",ScheduleCompile!L6)),ISNUMBER(FIND("0F",ScheduleCompile!L6)),ISNUMBER(FIND("8F",ScheduleCompile!L6)),ISNUMBER(FIND("1F",ScheduleCompile!L6)),ISNUMBER(FIND("2F",ScheduleCompile!L6)),ISNUMBER(FIND("3F",ScheduleCompile!L6)),ISNUMBER(FIND("6F",ScheduleCompile!L6)),ISNUMBER(FIND("7F",ScheduleCompile!L6)),ISNUMBER(FIND("9F",ScheduleCompile!L6)),ISNUMBER(FIND("4F",ScheduleCompile!L6))),VALUE(LEFT(ScheduleCompile!L6,FIND("F",ScheduleCompile!L6)-1)),ScheduleCompile!L6)))))),ISTEXT(ScheduleCompile!#REF!)),"ENDTABLE",IF(ISERROR(IF(ScheduleCompile!L6="Off",0,IF(ScheduleCompile!L6="On",1,IF(ISNUMBER(ScheduleCompile!L6),ScheduleCompile!L6/1,IF(ISTEXT(ScheduleCompile!L6),IF(OR(ISNUMBER(FIND("5F",ScheduleCompile!L6)),ISNUMBER(FIND("0F",ScheduleCompile!L6)),ISNUMBER(FIND("8F",ScheduleCompile!L6)),ISNUMBER(FIND("1F",ScheduleCompile!L6)),ISNUMBER(FIND("2F",ScheduleCompile!L6)),ISNUMBER(FIND("3F",ScheduleCompile!L6)),ISNUMBER(FIND("6F",ScheduleCompile!L6)),ISNUMBER(FIND("7F",ScheduleCompile!L6)),ISNUMBER(FIND("9F",ScheduleCompile!L6)),ISNUMBER(FIND("4F",ScheduleCompile!L6))),VALUE(LEFT(ScheduleCompile!L6,FIND("F",ScheduleCompile!L6)-1)),ScheduleCompile!L6)))))),"",IF(ScheduleCompile!L6="Off",0,IF(ScheduleCompile!L6="On",1,IF(ISNUMBER(ScheduleCompile!L6),ScheduleCompile!L6/1,IF(ISTEXT(ScheduleCompile!L6),IF(OR(ISNUMBER(FIND("5F",ScheduleCompile!L6)),ISNUMBER(FIND("0F",ScheduleCompile!L6)),ISNUMBER(FIND("8F",ScheduleCompile!L6)),ISNUMBER(FIND("1F",ScheduleCompile!L6)),ISNUMBER(FIND("2F",ScheduleCompile!L6)),ISNUMBER(FIND("3F",ScheduleCompile!L6)),ISNUMBER(FIND("6F",ScheduleCompile!L6)),ISNUMBER(FIND("7F",ScheduleCompile!L6)),ISNUMBER(FIND("9F",ScheduleCompile!L6)),ISNUMBER(FIND("4F",ScheduleCompile!L6))),VALUE(LEFT(ScheduleCompile!L6,FIND("F",ScheduleCompile!L6)-1)),ScheduleCompile!L6)))))))</f>
        <v>0.3</v>
      </c>
      <c r="R13" s="1">
        <f>IF(AND(ISERROR(IF(ScheduleCompile!M6="Off",0,IF(ScheduleCompile!M6="On",1,IF(ISNUMBER(ScheduleCompile!M6),ScheduleCompile!M6/1,IF(ISTEXT(ScheduleCompile!M6),IF(OR(ISNUMBER(FIND("5F",ScheduleCompile!M6)),ISNUMBER(FIND("0F",ScheduleCompile!M6)),ISNUMBER(FIND("8F",ScheduleCompile!M6)),ISNUMBER(FIND("1F",ScheduleCompile!M6)),ISNUMBER(FIND("2F",ScheduleCompile!M6)),ISNUMBER(FIND("3F",ScheduleCompile!M6)),ISNUMBER(FIND("6F",ScheduleCompile!M6)),ISNUMBER(FIND("7F",ScheduleCompile!M6)),ISNUMBER(FIND("9F",ScheduleCompile!M6)),ISNUMBER(FIND("4F",ScheduleCompile!M6))),VALUE(LEFT(ScheduleCompile!M6,FIND("F",ScheduleCompile!M6)-1)),ScheduleCompile!M6)))))),ISTEXT(ScheduleCompile!#REF!)),"ENDTABLE",IF(ISERROR(IF(ScheduleCompile!M6="Off",0,IF(ScheduleCompile!M6="On",1,IF(ISNUMBER(ScheduleCompile!M6),ScheduleCompile!M6/1,IF(ISTEXT(ScheduleCompile!M6),IF(OR(ISNUMBER(FIND("5F",ScheduleCompile!M6)),ISNUMBER(FIND("0F",ScheduleCompile!M6)),ISNUMBER(FIND("8F",ScheduleCompile!M6)),ISNUMBER(FIND("1F",ScheduleCompile!M6)),ISNUMBER(FIND("2F",ScheduleCompile!M6)),ISNUMBER(FIND("3F",ScheduleCompile!M6)),ISNUMBER(FIND("6F",ScheduleCompile!M6)),ISNUMBER(FIND("7F",ScheduleCompile!M6)),ISNUMBER(FIND("9F",ScheduleCompile!M6)),ISNUMBER(FIND("4F",ScheduleCompile!M6))),VALUE(LEFT(ScheduleCompile!M6,FIND("F",ScheduleCompile!M6)-1)),ScheduleCompile!M6)))))),"",IF(ScheduleCompile!M6="Off",0,IF(ScheduleCompile!M6="On",1,IF(ISNUMBER(ScheduleCompile!M6),ScheduleCompile!M6/1,IF(ISTEXT(ScheduleCompile!M6),IF(OR(ISNUMBER(FIND("5F",ScheduleCompile!M6)),ISNUMBER(FIND("0F",ScheduleCompile!M6)),ISNUMBER(FIND("8F",ScheduleCompile!M6)),ISNUMBER(FIND("1F",ScheduleCompile!M6)),ISNUMBER(FIND("2F",ScheduleCompile!M6)),ISNUMBER(FIND("3F",ScheduleCompile!M6)),ISNUMBER(FIND("6F",ScheduleCompile!M6)),ISNUMBER(FIND("7F",ScheduleCompile!M6)),ISNUMBER(FIND("9F",ScheduleCompile!M6)),ISNUMBER(FIND("4F",ScheduleCompile!M6))),VALUE(LEFT(ScheduleCompile!M6,FIND("F",ScheduleCompile!M6)-1)),ScheduleCompile!M6)))))))</f>
        <v>0.3</v>
      </c>
      <c r="S13" s="1">
        <f>IF(AND(ISERROR(IF(ScheduleCompile!N6="Off",0,IF(ScheduleCompile!N6="On",1,IF(ISNUMBER(ScheduleCompile!N6),ScheduleCompile!N6/1,IF(ISTEXT(ScheduleCompile!N6),IF(OR(ISNUMBER(FIND("5F",ScheduleCompile!N6)),ISNUMBER(FIND("0F",ScheduleCompile!N6)),ISNUMBER(FIND("8F",ScheduleCompile!N6)),ISNUMBER(FIND("1F",ScheduleCompile!N6)),ISNUMBER(FIND("2F",ScheduleCompile!N6)),ISNUMBER(FIND("3F",ScheduleCompile!N6)),ISNUMBER(FIND("6F",ScheduleCompile!N6)),ISNUMBER(FIND("7F",ScheduleCompile!N6)),ISNUMBER(FIND("9F",ScheduleCompile!N6)),ISNUMBER(FIND("4F",ScheduleCompile!N6))),VALUE(LEFT(ScheduleCompile!N6,FIND("F",ScheduleCompile!N6)-1)),ScheduleCompile!N6)))))),ISTEXT(ScheduleCompile!#REF!)),"ENDTABLE",IF(ISERROR(IF(ScheduleCompile!N6="Off",0,IF(ScheduleCompile!N6="On",1,IF(ISNUMBER(ScheduleCompile!N6),ScheduleCompile!N6/1,IF(ISTEXT(ScheduleCompile!N6),IF(OR(ISNUMBER(FIND("5F",ScheduleCompile!N6)),ISNUMBER(FIND("0F",ScheduleCompile!N6)),ISNUMBER(FIND("8F",ScheduleCompile!N6)),ISNUMBER(FIND("1F",ScheduleCompile!N6)),ISNUMBER(FIND("2F",ScheduleCompile!N6)),ISNUMBER(FIND("3F",ScheduleCompile!N6)),ISNUMBER(FIND("6F",ScheduleCompile!N6)),ISNUMBER(FIND("7F",ScheduleCompile!N6)),ISNUMBER(FIND("9F",ScheduleCompile!N6)),ISNUMBER(FIND("4F",ScheduleCompile!N6))),VALUE(LEFT(ScheduleCompile!N6,FIND("F",ScheduleCompile!N6)-1)),ScheduleCompile!N6)))))),"",IF(ScheduleCompile!N6="Off",0,IF(ScheduleCompile!N6="On",1,IF(ISNUMBER(ScheduleCompile!N6),ScheduleCompile!N6/1,IF(ISTEXT(ScheduleCompile!N6),IF(OR(ISNUMBER(FIND("5F",ScheduleCompile!N6)),ISNUMBER(FIND("0F",ScheduleCompile!N6)),ISNUMBER(FIND("8F",ScheduleCompile!N6)),ISNUMBER(FIND("1F",ScheduleCompile!N6)),ISNUMBER(FIND("2F",ScheduleCompile!N6)),ISNUMBER(FIND("3F",ScheduleCompile!N6)),ISNUMBER(FIND("6F",ScheduleCompile!N6)),ISNUMBER(FIND("7F",ScheduleCompile!N6)),ISNUMBER(FIND("9F",ScheduleCompile!N6)),ISNUMBER(FIND("4F",ScheduleCompile!N6))),VALUE(LEFT(ScheduleCompile!N6,FIND("F",ScheduleCompile!N6)-1)),ScheduleCompile!N6)))))))</f>
        <v>0.55000000000000004</v>
      </c>
      <c r="T13" s="1">
        <f>IF(AND(ISERROR(IF(ScheduleCompile!O6="Off",0,IF(ScheduleCompile!O6="On",1,IF(ISNUMBER(ScheduleCompile!O6),ScheduleCompile!O6/1,IF(ISTEXT(ScheduleCompile!O6),IF(OR(ISNUMBER(FIND("5F",ScheduleCompile!O6)),ISNUMBER(FIND("0F",ScheduleCompile!O6)),ISNUMBER(FIND("8F",ScheduleCompile!O6)),ISNUMBER(FIND("1F",ScheduleCompile!O6)),ISNUMBER(FIND("2F",ScheduleCompile!O6)),ISNUMBER(FIND("3F",ScheduleCompile!O6)),ISNUMBER(FIND("6F",ScheduleCompile!O6)),ISNUMBER(FIND("7F",ScheduleCompile!O6)),ISNUMBER(FIND("9F",ScheduleCompile!O6)),ISNUMBER(FIND("4F",ScheduleCompile!O6))),VALUE(LEFT(ScheduleCompile!O6,FIND("F",ScheduleCompile!O6)-1)),ScheduleCompile!O6)))))),ISTEXT(ScheduleCompile!#REF!)),"ENDTABLE",IF(ISERROR(IF(ScheduleCompile!O6="Off",0,IF(ScheduleCompile!O6="On",1,IF(ISNUMBER(ScheduleCompile!O6),ScheduleCompile!O6/1,IF(ISTEXT(ScheduleCompile!O6),IF(OR(ISNUMBER(FIND("5F",ScheduleCompile!O6)),ISNUMBER(FIND("0F",ScheduleCompile!O6)),ISNUMBER(FIND("8F",ScheduleCompile!O6)),ISNUMBER(FIND("1F",ScheduleCompile!O6)),ISNUMBER(FIND("2F",ScheduleCompile!O6)),ISNUMBER(FIND("3F",ScheduleCompile!O6)),ISNUMBER(FIND("6F",ScheduleCompile!O6)),ISNUMBER(FIND("7F",ScheduleCompile!O6)),ISNUMBER(FIND("9F",ScheduleCompile!O6)),ISNUMBER(FIND("4F",ScheduleCompile!O6))),VALUE(LEFT(ScheduleCompile!O6,FIND("F",ScheduleCompile!O6)-1)),ScheduleCompile!O6)))))),"",IF(ScheduleCompile!O6="Off",0,IF(ScheduleCompile!O6="On",1,IF(ISNUMBER(ScheduleCompile!O6),ScheduleCompile!O6/1,IF(ISTEXT(ScheduleCompile!O6),IF(OR(ISNUMBER(FIND("5F",ScheduleCompile!O6)),ISNUMBER(FIND("0F",ScheduleCompile!O6)),ISNUMBER(FIND("8F",ScheduleCompile!O6)),ISNUMBER(FIND("1F",ScheduleCompile!O6)),ISNUMBER(FIND("2F",ScheduleCompile!O6)),ISNUMBER(FIND("3F",ScheduleCompile!O6)),ISNUMBER(FIND("6F",ScheduleCompile!O6)),ISNUMBER(FIND("7F",ScheduleCompile!O6)),ISNUMBER(FIND("9F",ScheduleCompile!O6)),ISNUMBER(FIND("4F",ScheduleCompile!O6))),VALUE(LEFT(ScheduleCompile!O6,FIND("F",ScheduleCompile!O6)-1)),ScheduleCompile!O6)))))))</f>
        <v>0.55000000000000004</v>
      </c>
      <c r="U13" s="1">
        <f>IF(AND(ISERROR(IF(ScheduleCompile!P6="Off",0,IF(ScheduleCompile!P6="On",1,IF(ISNUMBER(ScheduleCompile!P6),ScheduleCompile!P6/1,IF(ISTEXT(ScheduleCompile!P6),IF(OR(ISNUMBER(FIND("5F",ScheduleCompile!P6)),ISNUMBER(FIND("0F",ScheduleCompile!P6)),ISNUMBER(FIND("8F",ScheduleCompile!P6)),ISNUMBER(FIND("1F",ScheduleCompile!P6)),ISNUMBER(FIND("2F",ScheduleCompile!P6)),ISNUMBER(FIND("3F",ScheduleCompile!P6)),ISNUMBER(FIND("6F",ScheduleCompile!P6)),ISNUMBER(FIND("7F",ScheduleCompile!P6)),ISNUMBER(FIND("9F",ScheduleCompile!P6)),ISNUMBER(FIND("4F",ScheduleCompile!P6))),VALUE(LEFT(ScheduleCompile!P6,FIND("F",ScheduleCompile!P6)-1)),ScheduleCompile!P6)))))),ISTEXT(ScheduleCompile!#REF!)),"ENDTABLE",IF(ISERROR(IF(ScheduleCompile!P6="Off",0,IF(ScheduleCompile!P6="On",1,IF(ISNUMBER(ScheduleCompile!P6),ScheduleCompile!P6/1,IF(ISTEXT(ScheduleCompile!P6),IF(OR(ISNUMBER(FIND("5F",ScheduleCompile!P6)),ISNUMBER(FIND("0F",ScheduleCompile!P6)),ISNUMBER(FIND("8F",ScheduleCompile!P6)),ISNUMBER(FIND("1F",ScheduleCompile!P6)),ISNUMBER(FIND("2F",ScheduleCompile!P6)),ISNUMBER(FIND("3F",ScheduleCompile!P6)),ISNUMBER(FIND("6F",ScheduleCompile!P6)),ISNUMBER(FIND("7F",ScheduleCompile!P6)),ISNUMBER(FIND("9F",ScheduleCompile!P6)),ISNUMBER(FIND("4F",ScheduleCompile!P6))),VALUE(LEFT(ScheduleCompile!P6,FIND("F",ScheduleCompile!P6)-1)),ScheduleCompile!P6)))))),"",IF(ScheduleCompile!P6="Off",0,IF(ScheduleCompile!P6="On",1,IF(ISNUMBER(ScheduleCompile!P6),ScheduleCompile!P6/1,IF(ISTEXT(ScheduleCompile!P6),IF(OR(ISNUMBER(FIND("5F",ScheduleCompile!P6)),ISNUMBER(FIND("0F",ScheduleCompile!P6)),ISNUMBER(FIND("8F",ScheduleCompile!P6)),ISNUMBER(FIND("1F",ScheduleCompile!P6)),ISNUMBER(FIND("2F",ScheduleCompile!P6)),ISNUMBER(FIND("3F",ScheduleCompile!P6)),ISNUMBER(FIND("6F",ScheduleCompile!P6)),ISNUMBER(FIND("7F",ScheduleCompile!P6)),ISNUMBER(FIND("9F",ScheduleCompile!P6)),ISNUMBER(FIND("4F",ScheduleCompile!P6))),VALUE(LEFT(ScheduleCompile!P6,FIND("F",ScheduleCompile!P6)-1)),ScheduleCompile!P6)))))))</f>
        <v>0.55000000000000004</v>
      </c>
      <c r="V13" s="1">
        <f>IF(AND(ISERROR(IF(ScheduleCompile!Q6="Off",0,IF(ScheduleCompile!Q6="On",1,IF(ISNUMBER(ScheduleCompile!Q6),ScheduleCompile!Q6/1,IF(ISTEXT(ScheduleCompile!Q6),IF(OR(ISNUMBER(FIND("5F",ScheduleCompile!Q6)),ISNUMBER(FIND("0F",ScheduleCompile!Q6)),ISNUMBER(FIND("8F",ScheduleCompile!Q6)),ISNUMBER(FIND("1F",ScheduleCompile!Q6)),ISNUMBER(FIND("2F",ScheduleCompile!Q6)),ISNUMBER(FIND("3F",ScheduleCompile!Q6)),ISNUMBER(FIND("6F",ScheduleCompile!Q6)),ISNUMBER(FIND("7F",ScheduleCompile!Q6)),ISNUMBER(FIND("9F",ScheduleCompile!Q6)),ISNUMBER(FIND("4F",ScheduleCompile!Q6))),VALUE(LEFT(ScheduleCompile!Q6,FIND("F",ScheduleCompile!Q6)-1)),ScheduleCompile!Q6)))))),ISTEXT(ScheduleCompile!#REF!)),"ENDTABLE",IF(ISERROR(IF(ScheduleCompile!Q6="Off",0,IF(ScheduleCompile!Q6="On",1,IF(ISNUMBER(ScheduleCompile!Q6),ScheduleCompile!Q6/1,IF(ISTEXT(ScheduleCompile!Q6),IF(OR(ISNUMBER(FIND("5F",ScheduleCompile!Q6)),ISNUMBER(FIND("0F",ScheduleCompile!Q6)),ISNUMBER(FIND("8F",ScheduleCompile!Q6)),ISNUMBER(FIND("1F",ScheduleCompile!Q6)),ISNUMBER(FIND("2F",ScheduleCompile!Q6)),ISNUMBER(FIND("3F",ScheduleCompile!Q6)),ISNUMBER(FIND("6F",ScheduleCompile!Q6)),ISNUMBER(FIND("7F",ScheduleCompile!Q6)),ISNUMBER(FIND("9F",ScheduleCompile!Q6)),ISNUMBER(FIND("4F",ScheduleCompile!Q6))),VALUE(LEFT(ScheduleCompile!Q6,FIND("F",ScheduleCompile!Q6)-1)),ScheduleCompile!Q6)))))),"",IF(ScheduleCompile!Q6="Off",0,IF(ScheduleCompile!Q6="On",1,IF(ISNUMBER(ScheduleCompile!Q6),ScheduleCompile!Q6/1,IF(ISTEXT(ScheduleCompile!Q6),IF(OR(ISNUMBER(FIND("5F",ScheduleCompile!Q6)),ISNUMBER(FIND("0F",ScheduleCompile!Q6)),ISNUMBER(FIND("8F",ScheduleCompile!Q6)),ISNUMBER(FIND("1F",ScheduleCompile!Q6)),ISNUMBER(FIND("2F",ScheduleCompile!Q6)),ISNUMBER(FIND("3F",ScheduleCompile!Q6)),ISNUMBER(FIND("6F",ScheduleCompile!Q6)),ISNUMBER(FIND("7F",ScheduleCompile!Q6)),ISNUMBER(FIND("9F",ScheduleCompile!Q6)),ISNUMBER(FIND("4F",ScheduleCompile!Q6))),VALUE(LEFT(ScheduleCompile!Q6,FIND("F",ScheduleCompile!Q6)-1)),ScheduleCompile!Q6)))))))</f>
        <v>0.55000000000000004</v>
      </c>
      <c r="W13" s="1">
        <f>IF(AND(ISERROR(IF(ScheduleCompile!R6="Off",0,IF(ScheduleCompile!R6="On",1,IF(ISNUMBER(ScheduleCompile!R6),ScheduleCompile!R6/1,IF(ISTEXT(ScheduleCompile!R6),IF(OR(ISNUMBER(FIND("5F",ScheduleCompile!R6)),ISNUMBER(FIND("0F",ScheduleCompile!R6)),ISNUMBER(FIND("8F",ScheduleCompile!R6)),ISNUMBER(FIND("1F",ScheduleCompile!R6)),ISNUMBER(FIND("2F",ScheduleCompile!R6)),ISNUMBER(FIND("3F",ScheduleCompile!R6)),ISNUMBER(FIND("6F",ScheduleCompile!R6)),ISNUMBER(FIND("7F",ScheduleCompile!R6)),ISNUMBER(FIND("9F",ScheduleCompile!R6)),ISNUMBER(FIND("4F",ScheduleCompile!R6))),VALUE(LEFT(ScheduleCompile!R6,FIND("F",ScheduleCompile!R6)-1)),ScheduleCompile!R6)))))),ISTEXT(ScheduleCompile!#REF!)),"ENDTABLE",IF(ISERROR(IF(ScheduleCompile!R6="Off",0,IF(ScheduleCompile!R6="On",1,IF(ISNUMBER(ScheduleCompile!R6),ScheduleCompile!R6/1,IF(ISTEXT(ScheduleCompile!R6),IF(OR(ISNUMBER(FIND("5F",ScheduleCompile!R6)),ISNUMBER(FIND("0F",ScheduleCompile!R6)),ISNUMBER(FIND("8F",ScheduleCompile!R6)),ISNUMBER(FIND("1F",ScheduleCompile!R6)),ISNUMBER(FIND("2F",ScheduleCompile!R6)),ISNUMBER(FIND("3F",ScheduleCompile!R6)),ISNUMBER(FIND("6F",ScheduleCompile!R6)),ISNUMBER(FIND("7F",ScheduleCompile!R6)),ISNUMBER(FIND("9F",ScheduleCompile!R6)),ISNUMBER(FIND("4F",ScheduleCompile!R6))),VALUE(LEFT(ScheduleCompile!R6,FIND("F",ScheduleCompile!R6)-1)),ScheduleCompile!R6)))))),"",IF(ScheduleCompile!R6="Off",0,IF(ScheduleCompile!R6="On",1,IF(ISNUMBER(ScheduleCompile!R6),ScheduleCompile!R6/1,IF(ISTEXT(ScheduleCompile!R6),IF(OR(ISNUMBER(FIND("5F",ScheduleCompile!R6)),ISNUMBER(FIND("0F",ScheduleCompile!R6)),ISNUMBER(FIND("8F",ScheduleCompile!R6)),ISNUMBER(FIND("1F",ScheduleCompile!R6)),ISNUMBER(FIND("2F",ScheduleCompile!R6)),ISNUMBER(FIND("3F",ScheduleCompile!R6)),ISNUMBER(FIND("6F",ScheduleCompile!R6)),ISNUMBER(FIND("7F",ScheduleCompile!R6)),ISNUMBER(FIND("9F",ScheduleCompile!R6)),ISNUMBER(FIND("4F",ScheduleCompile!R6))),VALUE(LEFT(ScheduleCompile!R6,FIND("F",ScheduleCompile!R6)-1)),ScheduleCompile!R6)))))))</f>
        <v>0.55000000000000004</v>
      </c>
      <c r="X13" s="1">
        <f>IF(AND(ISERROR(IF(ScheduleCompile!S6="Off",0,IF(ScheduleCompile!S6="On",1,IF(ISNUMBER(ScheduleCompile!S6),ScheduleCompile!S6/1,IF(ISTEXT(ScheduleCompile!S6),IF(OR(ISNUMBER(FIND("5F",ScheduleCompile!S6)),ISNUMBER(FIND("0F",ScheduleCompile!S6)),ISNUMBER(FIND("8F",ScheduleCompile!S6)),ISNUMBER(FIND("1F",ScheduleCompile!S6)),ISNUMBER(FIND("2F",ScheduleCompile!S6)),ISNUMBER(FIND("3F",ScheduleCompile!S6)),ISNUMBER(FIND("6F",ScheduleCompile!S6)),ISNUMBER(FIND("7F",ScheduleCompile!S6)),ISNUMBER(FIND("9F",ScheduleCompile!S6)),ISNUMBER(FIND("4F",ScheduleCompile!S6))),VALUE(LEFT(ScheduleCompile!S6,FIND("F",ScheduleCompile!S6)-1)),ScheduleCompile!S6)))))),ISTEXT(ScheduleCompile!#REF!)),"ENDTABLE",IF(ISERROR(IF(ScheduleCompile!S6="Off",0,IF(ScheduleCompile!S6="On",1,IF(ISNUMBER(ScheduleCompile!S6),ScheduleCompile!S6/1,IF(ISTEXT(ScheduleCompile!S6),IF(OR(ISNUMBER(FIND("5F",ScheduleCompile!S6)),ISNUMBER(FIND("0F",ScheduleCompile!S6)),ISNUMBER(FIND("8F",ScheduleCompile!S6)),ISNUMBER(FIND("1F",ScheduleCompile!S6)),ISNUMBER(FIND("2F",ScheduleCompile!S6)),ISNUMBER(FIND("3F",ScheduleCompile!S6)),ISNUMBER(FIND("6F",ScheduleCompile!S6)),ISNUMBER(FIND("7F",ScheduleCompile!S6)),ISNUMBER(FIND("9F",ScheduleCompile!S6)),ISNUMBER(FIND("4F",ScheduleCompile!S6))),VALUE(LEFT(ScheduleCompile!S6,FIND("F",ScheduleCompile!S6)-1)),ScheduleCompile!S6)))))),"",IF(ScheduleCompile!S6="Off",0,IF(ScheduleCompile!S6="On",1,IF(ISNUMBER(ScheduleCompile!S6),ScheduleCompile!S6/1,IF(ISTEXT(ScheduleCompile!S6),IF(OR(ISNUMBER(FIND("5F",ScheduleCompile!S6)),ISNUMBER(FIND("0F",ScheduleCompile!S6)),ISNUMBER(FIND("8F",ScheduleCompile!S6)),ISNUMBER(FIND("1F",ScheduleCompile!S6)),ISNUMBER(FIND("2F",ScheduleCompile!S6)),ISNUMBER(FIND("3F",ScheduleCompile!S6)),ISNUMBER(FIND("6F",ScheduleCompile!S6)),ISNUMBER(FIND("7F",ScheduleCompile!S6)),ISNUMBER(FIND("9F",ScheduleCompile!S6)),ISNUMBER(FIND("4F",ScheduleCompile!S6))),VALUE(LEFT(ScheduleCompile!S6,FIND("F",ScheduleCompile!S6)-1)),ScheduleCompile!S6)))))))</f>
        <v>0.55000000000000004</v>
      </c>
      <c r="Y13" s="1">
        <f>IF(AND(ISERROR(IF(ScheduleCompile!T6="Off",0,IF(ScheduleCompile!T6="On",1,IF(ISNUMBER(ScheduleCompile!T6),ScheduleCompile!T6/1,IF(ISTEXT(ScheduleCompile!T6),IF(OR(ISNUMBER(FIND("5F",ScheduleCompile!T6)),ISNUMBER(FIND("0F",ScheduleCompile!T6)),ISNUMBER(FIND("8F",ScheduleCompile!T6)),ISNUMBER(FIND("1F",ScheduleCompile!T6)),ISNUMBER(FIND("2F",ScheduleCompile!T6)),ISNUMBER(FIND("3F",ScheduleCompile!T6)),ISNUMBER(FIND("6F",ScheduleCompile!T6)),ISNUMBER(FIND("7F",ScheduleCompile!T6)),ISNUMBER(FIND("9F",ScheduleCompile!T6)),ISNUMBER(FIND("4F",ScheduleCompile!T6))),VALUE(LEFT(ScheduleCompile!T6,FIND("F",ScheduleCompile!T6)-1)),ScheduleCompile!T6)))))),ISTEXT(ScheduleCompile!#REF!)),"ENDTABLE",IF(ISERROR(IF(ScheduleCompile!T6="Off",0,IF(ScheduleCompile!T6="On",1,IF(ISNUMBER(ScheduleCompile!T6),ScheduleCompile!T6/1,IF(ISTEXT(ScheduleCompile!T6),IF(OR(ISNUMBER(FIND("5F",ScheduleCompile!T6)),ISNUMBER(FIND("0F",ScheduleCompile!T6)),ISNUMBER(FIND("8F",ScheduleCompile!T6)),ISNUMBER(FIND("1F",ScheduleCompile!T6)),ISNUMBER(FIND("2F",ScheduleCompile!T6)),ISNUMBER(FIND("3F",ScheduleCompile!T6)),ISNUMBER(FIND("6F",ScheduleCompile!T6)),ISNUMBER(FIND("7F",ScheduleCompile!T6)),ISNUMBER(FIND("9F",ScheduleCompile!T6)),ISNUMBER(FIND("4F",ScheduleCompile!T6))),VALUE(LEFT(ScheduleCompile!T6,FIND("F",ScheduleCompile!T6)-1)),ScheduleCompile!T6)))))),"",IF(ScheduleCompile!T6="Off",0,IF(ScheduleCompile!T6="On",1,IF(ISNUMBER(ScheduleCompile!T6),ScheduleCompile!T6/1,IF(ISTEXT(ScheduleCompile!T6),IF(OR(ISNUMBER(FIND("5F",ScheduleCompile!T6)),ISNUMBER(FIND("0F",ScheduleCompile!T6)),ISNUMBER(FIND("8F",ScheduleCompile!T6)),ISNUMBER(FIND("1F",ScheduleCompile!T6)),ISNUMBER(FIND("2F",ScheduleCompile!T6)),ISNUMBER(FIND("3F",ScheduleCompile!T6)),ISNUMBER(FIND("6F",ScheduleCompile!T6)),ISNUMBER(FIND("7F",ScheduleCompile!T6)),ISNUMBER(FIND("9F",ScheduleCompile!T6)),ISNUMBER(FIND("4F",ScheduleCompile!T6))),VALUE(LEFT(ScheduleCompile!T6,FIND("F",ScheduleCompile!T6)-1)),ScheduleCompile!T6)))))))</f>
        <v>0.55000000000000004</v>
      </c>
      <c r="Z13" s="1">
        <f>IF(AND(ISERROR(IF(ScheduleCompile!U6="Off",0,IF(ScheduleCompile!U6="On",1,IF(ISNUMBER(ScheduleCompile!U6),ScheduleCompile!U6/1,IF(ISTEXT(ScheduleCompile!U6),IF(OR(ISNUMBER(FIND("5F",ScheduleCompile!U6)),ISNUMBER(FIND("0F",ScheduleCompile!U6)),ISNUMBER(FIND("8F",ScheduleCompile!U6)),ISNUMBER(FIND("1F",ScheduleCompile!U6)),ISNUMBER(FIND("2F",ScheduleCompile!U6)),ISNUMBER(FIND("3F",ScheduleCompile!U6)),ISNUMBER(FIND("6F",ScheduleCompile!U6)),ISNUMBER(FIND("7F",ScheduleCompile!U6)),ISNUMBER(FIND("9F",ScheduleCompile!U6)),ISNUMBER(FIND("4F",ScheduleCompile!U6))),VALUE(LEFT(ScheduleCompile!U6,FIND("F",ScheduleCompile!U6)-1)),ScheduleCompile!U6)))))),ISTEXT(ScheduleCompile!#REF!)),"ENDTABLE",IF(ISERROR(IF(ScheduleCompile!U6="Off",0,IF(ScheduleCompile!U6="On",1,IF(ISNUMBER(ScheduleCompile!U6),ScheduleCompile!U6/1,IF(ISTEXT(ScheduleCompile!U6),IF(OR(ISNUMBER(FIND("5F",ScheduleCompile!U6)),ISNUMBER(FIND("0F",ScheduleCompile!U6)),ISNUMBER(FIND("8F",ScheduleCompile!U6)),ISNUMBER(FIND("1F",ScheduleCompile!U6)),ISNUMBER(FIND("2F",ScheduleCompile!U6)),ISNUMBER(FIND("3F",ScheduleCompile!U6)),ISNUMBER(FIND("6F",ScheduleCompile!U6)),ISNUMBER(FIND("7F",ScheduleCompile!U6)),ISNUMBER(FIND("9F",ScheduleCompile!U6)),ISNUMBER(FIND("4F",ScheduleCompile!U6))),VALUE(LEFT(ScheduleCompile!U6,FIND("F",ScheduleCompile!U6)-1)),ScheduleCompile!U6)))))),"",IF(ScheduleCompile!U6="Off",0,IF(ScheduleCompile!U6="On",1,IF(ISNUMBER(ScheduleCompile!U6),ScheduleCompile!U6/1,IF(ISTEXT(ScheduleCompile!U6),IF(OR(ISNUMBER(FIND("5F",ScheduleCompile!U6)),ISNUMBER(FIND("0F",ScheduleCompile!U6)),ISNUMBER(FIND("8F",ScheduleCompile!U6)),ISNUMBER(FIND("1F",ScheduleCompile!U6)),ISNUMBER(FIND("2F",ScheduleCompile!U6)),ISNUMBER(FIND("3F",ScheduleCompile!U6)),ISNUMBER(FIND("6F",ScheduleCompile!U6)),ISNUMBER(FIND("7F",ScheduleCompile!U6)),ISNUMBER(FIND("9F",ScheduleCompile!U6)),ISNUMBER(FIND("4F",ScheduleCompile!U6))),VALUE(LEFT(ScheduleCompile!U6,FIND("F",ScheduleCompile!U6)-1)),ScheduleCompile!U6)))))))</f>
        <v>0.55000000000000004</v>
      </c>
      <c r="AA13" s="1">
        <f>IF(AND(ISERROR(IF(ScheduleCompile!V6="Off",0,IF(ScheduleCompile!V6="On",1,IF(ISNUMBER(ScheduleCompile!V6),ScheduleCompile!V6/1,IF(ISTEXT(ScheduleCompile!V6),IF(OR(ISNUMBER(FIND("5F",ScheduleCompile!V6)),ISNUMBER(FIND("0F",ScheduleCompile!V6)),ISNUMBER(FIND("8F",ScheduleCompile!V6)),ISNUMBER(FIND("1F",ScheduleCompile!V6)),ISNUMBER(FIND("2F",ScheduleCompile!V6)),ISNUMBER(FIND("3F",ScheduleCompile!V6)),ISNUMBER(FIND("6F",ScheduleCompile!V6)),ISNUMBER(FIND("7F",ScheduleCompile!V6)),ISNUMBER(FIND("9F",ScheduleCompile!V6)),ISNUMBER(FIND("4F",ScheduleCompile!V6))),VALUE(LEFT(ScheduleCompile!V6,FIND("F",ScheduleCompile!V6)-1)),ScheduleCompile!V6)))))),ISTEXT(ScheduleCompile!#REF!)),"ENDTABLE",IF(ISERROR(IF(ScheduleCompile!V6="Off",0,IF(ScheduleCompile!V6="On",1,IF(ISNUMBER(ScheduleCompile!V6),ScheduleCompile!V6/1,IF(ISTEXT(ScheduleCompile!V6),IF(OR(ISNUMBER(FIND("5F",ScheduleCompile!V6)),ISNUMBER(FIND("0F",ScheduleCompile!V6)),ISNUMBER(FIND("8F",ScheduleCompile!V6)),ISNUMBER(FIND("1F",ScheduleCompile!V6)),ISNUMBER(FIND("2F",ScheduleCompile!V6)),ISNUMBER(FIND("3F",ScheduleCompile!V6)),ISNUMBER(FIND("6F",ScheduleCompile!V6)),ISNUMBER(FIND("7F",ScheduleCompile!V6)),ISNUMBER(FIND("9F",ScheduleCompile!V6)),ISNUMBER(FIND("4F",ScheduleCompile!V6))),VALUE(LEFT(ScheduleCompile!V6,FIND("F",ScheduleCompile!V6)-1)),ScheduleCompile!V6)))))),"",IF(ScheduleCompile!V6="Off",0,IF(ScheduleCompile!V6="On",1,IF(ISNUMBER(ScheduleCompile!V6),ScheduleCompile!V6/1,IF(ISTEXT(ScheduleCompile!V6),IF(OR(ISNUMBER(FIND("5F",ScheduleCompile!V6)),ISNUMBER(FIND("0F",ScheduleCompile!V6)),ISNUMBER(FIND("8F",ScheduleCompile!V6)),ISNUMBER(FIND("1F",ScheduleCompile!V6)),ISNUMBER(FIND("2F",ScheduleCompile!V6)),ISNUMBER(FIND("3F",ScheduleCompile!V6)),ISNUMBER(FIND("6F",ScheduleCompile!V6)),ISNUMBER(FIND("7F",ScheduleCompile!V6)),ISNUMBER(FIND("9F",ScheduleCompile!V6)),ISNUMBER(FIND("4F",ScheduleCompile!V6))),VALUE(LEFT(ScheduleCompile!V6,FIND("F",ScheduleCompile!V6)-1)),ScheduleCompile!V6)))))))</f>
        <v>0.55000000000000004</v>
      </c>
      <c r="AB13" s="1">
        <f>IF(AND(ISERROR(IF(ScheduleCompile!W6="Off",0,IF(ScheduleCompile!W6="On",1,IF(ISNUMBER(ScheduleCompile!W6),ScheduleCompile!W6/1,IF(ISTEXT(ScheduleCompile!W6),IF(OR(ISNUMBER(FIND("5F",ScheduleCompile!W6)),ISNUMBER(FIND("0F",ScheduleCompile!W6)),ISNUMBER(FIND("8F",ScheduleCompile!W6)),ISNUMBER(FIND("1F",ScheduleCompile!W6)),ISNUMBER(FIND("2F",ScheduleCompile!W6)),ISNUMBER(FIND("3F",ScheduleCompile!W6)),ISNUMBER(FIND("6F",ScheduleCompile!W6)),ISNUMBER(FIND("7F",ScheduleCompile!W6)),ISNUMBER(FIND("9F",ScheduleCompile!W6)),ISNUMBER(FIND("4F",ScheduleCompile!W6))),VALUE(LEFT(ScheduleCompile!W6,FIND("F",ScheduleCompile!W6)-1)),ScheduleCompile!W6)))))),ISTEXT(ScheduleCompile!#REF!)),"ENDTABLE",IF(ISERROR(IF(ScheduleCompile!W6="Off",0,IF(ScheduleCompile!W6="On",1,IF(ISNUMBER(ScheduleCompile!W6),ScheduleCompile!W6/1,IF(ISTEXT(ScheduleCompile!W6),IF(OR(ISNUMBER(FIND("5F",ScheduleCompile!W6)),ISNUMBER(FIND("0F",ScheduleCompile!W6)),ISNUMBER(FIND("8F",ScheduleCompile!W6)),ISNUMBER(FIND("1F",ScheduleCompile!W6)),ISNUMBER(FIND("2F",ScheduleCompile!W6)),ISNUMBER(FIND("3F",ScheduleCompile!W6)),ISNUMBER(FIND("6F",ScheduleCompile!W6)),ISNUMBER(FIND("7F",ScheduleCompile!W6)),ISNUMBER(FIND("9F",ScheduleCompile!W6)),ISNUMBER(FIND("4F",ScheduleCompile!W6))),VALUE(LEFT(ScheduleCompile!W6,FIND("F",ScheduleCompile!W6)-1)),ScheduleCompile!W6)))))),"",IF(ScheduleCompile!W6="Off",0,IF(ScheduleCompile!W6="On",1,IF(ISNUMBER(ScheduleCompile!W6),ScheduleCompile!W6/1,IF(ISTEXT(ScheduleCompile!W6),IF(OR(ISNUMBER(FIND("5F",ScheduleCompile!W6)),ISNUMBER(FIND("0F",ScheduleCompile!W6)),ISNUMBER(FIND("8F",ScheduleCompile!W6)),ISNUMBER(FIND("1F",ScheduleCompile!W6)),ISNUMBER(FIND("2F",ScheduleCompile!W6)),ISNUMBER(FIND("3F",ScheduleCompile!W6)),ISNUMBER(FIND("6F",ScheduleCompile!W6)),ISNUMBER(FIND("7F",ScheduleCompile!W6)),ISNUMBER(FIND("9F",ScheduleCompile!W6)),ISNUMBER(FIND("4F",ScheduleCompile!W6))),VALUE(LEFT(ScheduleCompile!W6,FIND("F",ScheduleCompile!W6)-1)),ScheduleCompile!W6)))))))</f>
        <v>0.55000000000000004</v>
      </c>
      <c r="AC13" s="1">
        <f>IF(AND(ISERROR(IF(ScheduleCompile!X6="Off",0,IF(ScheduleCompile!X6="On",1,IF(ISNUMBER(ScheduleCompile!X6),ScheduleCompile!X6/1,IF(ISTEXT(ScheduleCompile!X6),IF(OR(ISNUMBER(FIND("5F",ScheduleCompile!X6)),ISNUMBER(FIND("0F",ScheduleCompile!X6)),ISNUMBER(FIND("8F",ScheduleCompile!X6)),ISNUMBER(FIND("1F",ScheduleCompile!X6)),ISNUMBER(FIND("2F",ScheduleCompile!X6)),ISNUMBER(FIND("3F",ScheduleCompile!X6)),ISNUMBER(FIND("6F",ScheduleCompile!X6)),ISNUMBER(FIND("7F",ScheduleCompile!X6)),ISNUMBER(FIND("9F",ScheduleCompile!X6)),ISNUMBER(FIND("4F",ScheduleCompile!X6))),VALUE(LEFT(ScheduleCompile!X6,FIND("F",ScheduleCompile!X6)-1)),ScheduleCompile!X6)))))),ISTEXT(ScheduleCompile!#REF!)),"ENDTABLE",IF(ISERROR(IF(ScheduleCompile!X6="Off",0,IF(ScheduleCompile!X6="On",1,IF(ISNUMBER(ScheduleCompile!X6),ScheduleCompile!X6/1,IF(ISTEXT(ScheduleCompile!X6),IF(OR(ISNUMBER(FIND("5F",ScheduleCompile!X6)),ISNUMBER(FIND("0F",ScheduleCompile!X6)),ISNUMBER(FIND("8F",ScheduleCompile!X6)),ISNUMBER(FIND("1F",ScheduleCompile!X6)),ISNUMBER(FIND("2F",ScheduleCompile!X6)),ISNUMBER(FIND("3F",ScheduleCompile!X6)),ISNUMBER(FIND("6F",ScheduleCompile!X6)),ISNUMBER(FIND("7F",ScheduleCompile!X6)),ISNUMBER(FIND("9F",ScheduleCompile!X6)),ISNUMBER(FIND("4F",ScheduleCompile!X6))),VALUE(LEFT(ScheduleCompile!X6,FIND("F",ScheduleCompile!X6)-1)),ScheduleCompile!X6)))))),"",IF(ScheduleCompile!X6="Off",0,IF(ScheduleCompile!X6="On",1,IF(ISNUMBER(ScheduleCompile!X6),ScheduleCompile!X6/1,IF(ISTEXT(ScheduleCompile!X6),IF(OR(ISNUMBER(FIND("5F",ScheduleCompile!X6)),ISNUMBER(FIND("0F",ScheduleCompile!X6)),ISNUMBER(FIND("8F",ScheduleCompile!X6)),ISNUMBER(FIND("1F",ScheduleCompile!X6)),ISNUMBER(FIND("2F",ScheduleCompile!X6)),ISNUMBER(FIND("3F",ScheduleCompile!X6)),ISNUMBER(FIND("6F",ScheduleCompile!X6)),ISNUMBER(FIND("7F",ScheduleCompile!X6)),ISNUMBER(FIND("9F",ScheduleCompile!X6)),ISNUMBER(FIND("4F",ScheduleCompile!X6))),VALUE(LEFT(ScheduleCompile!X6,FIND("F",ScheduleCompile!X6)-1)),ScheduleCompile!X6)))))))</f>
        <v>0.05</v>
      </c>
      <c r="AD13" s="1">
        <f>IF(AND(ISERROR(IF(ScheduleCompile!Y6="Off",0,IF(ScheduleCompile!Y6="On",1,IF(ISNUMBER(ScheduleCompile!Y6),ScheduleCompile!Y6/1,IF(ISTEXT(ScheduleCompile!Y6),IF(OR(ISNUMBER(FIND("5F",ScheduleCompile!Y6)),ISNUMBER(FIND("0F",ScheduleCompile!Y6)),ISNUMBER(FIND("8F",ScheduleCompile!Y6)),ISNUMBER(FIND("1F",ScheduleCompile!Y6)),ISNUMBER(FIND("2F",ScheduleCompile!Y6)),ISNUMBER(FIND("3F",ScheduleCompile!Y6)),ISNUMBER(FIND("6F",ScheduleCompile!Y6)),ISNUMBER(FIND("7F",ScheduleCompile!Y6)),ISNUMBER(FIND("9F",ScheduleCompile!Y6)),ISNUMBER(FIND("4F",ScheduleCompile!Y6))),VALUE(LEFT(ScheduleCompile!Y6,FIND("F",ScheduleCompile!Y6)-1)),ScheduleCompile!Y6)))))),ISTEXT(ScheduleCompile!#REF!)),"ENDTABLE",IF(ISERROR(IF(ScheduleCompile!Y6="Off",0,IF(ScheduleCompile!Y6="On",1,IF(ISNUMBER(ScheduleCompile!Y6),ScheduleCompile!Y6/1,IF(ISTEXT(ScheduleCompile!Y6),IF(OR(ISNUMBER(FIND("5F",ScheduleCompile!Y6)),ISNUMBER(FIND("0F",ScheduleCompile!Y6)),ISNUMBER(FIND("8F",ScheduleCompile!Y6)),ISNUMBER(FIND("1F",ScheduleCompile!Y6)),ISNUMBER(FIND("2F",ScheduleCompile!Y6)),ISNUMBER(FIND("3F",ScheduleCompile!Y6)),ISNUMBER(FIND("6F",ScheduleCompile!Y6)),ISNUMBER(FIND("7F",ScheduleCompile!Y6)),ISNUMBER(FIND("9F",ScheduleCompile!Y6)),ISNUMBER(FIND("4F",ScheduleCompile!Y6))),VALUE(LEFT(ScheduleCompile!Y6,FIND("F",ScheduleCompile!Y6)-1)),ScheduleCompile!Y6)))))),"",IF(ScheduleCompile!Y6="Off",0,IF(ScheduleCompile!Y6="On",1,IF(ISNUMBER(ScheduleCompile!Y6),ScheduleCompile!Y6/1,IF(ISTEXT(ScheduleCompile!Y6),IF(OR(ISNUMBER(FIND("5F",ScheduleCompile!Y6)),ISNUMBER(FIND("0F",ScheduleCompile!Y6)),ISNUMBER(FIND("8F",ScheduleCompile!Y6)),ISNUMBER(FIND("1F",ScheduleCompile!Y6)),ISNUMBER(FIND("2F",ScheduleCompile!Y6)),ISNUMBER(FIND("3F",ScheduleCompile!Y6)),ISNUMBER(FIND("6F",ScheduleCompile!Y6)),ISNUMBER(FIND("7F",ScheduleCompile!Y6)),ISNUMBER(FIND("9F",ScheduleCompile!Y6)),ISNUMBER(FIND("4F",ScheduleCompile!Y6))),VALUE(LEFT(ScheduleCompile!Y6,FIND("F",ScheduleCompile!Y6)-1)),ScheduleCompile!Y6)))))))</f>
        <v>0.05</v>
      </c>
    </row>
    <row r="14" spans="1:30" x14ac:dyDescent="0.25">
      <c r="A14" t="str">
        <f t="shared" si="0"/>
        <v>SchDay "AssemblyReceptacleWD"  Type = "Fraction" Hr = (0.05, 0.05, 0.05, 0.05, 0.05, 0.05, 0.4, 0.4, 0.4, 0.75, 0.75, 0.75, 0.75, 0.75, 0.75, 0.75, 0.75, 0.75, 0.75, 0.75, 0.75, 0.75, 0.25, 0.05) ..</v>
      </c>
      <c r="B14" s="1" t="s">
        <v>623</v>
      </c>
      <c r="C14" t="str">
        <f t="shared" si="1"/>
        <v xml:space="preserve">SchDay "AssemblyReceptacleWD"  Type = "Fraction" Hr = </v>
      </c>
      <c r="D14" t="str">
        <f t="shared" si="2"/>
        <v>(0.05, 0.05, 0.05, 0.05, 0.05, 0.05, 0.4, 0.4, 0.4, 0.75, 0.75, 0.75, 0.75, 0.75, 0.75, 0.75, 0.75, 0.75, 0.75, 0.75, 0.75, 0.75, 0.25, 0.05) ..</v>
      </c>
      <c r="E14" s="30" t="str">
        <f>ScheduleCompile!A7</f>
        <v>AssemblyReceptacleWD</v>
      </c>
      <c r="F14" t="str">
        <f t="shared" si="3"/>
        <v>Fraction</v>
      </c>
      <c r="G14" s="1">
        <f>IF(AND(ISERROR(IF(ScheduleCompile!B7="Off",0,IF(ScheduleCompile!B7="On",1,IF(ISNUMBER(ScheduleCompile!B7),ScheduleCompile!B7/1,IF(ISTEXT(ScheduleCompile!B7),IF(OR(ISNUMBER(FIND("5F",ScheduleCompile!B7)),ISNUMBER(FIND("0F",ScheduleCompile!B7)),ISNUMBER(FIND("8F",ScheduleCompile!B7)),ISNUMBER(FIND("1F",ScheduleCompile!B7)),ISNUMBER(FIND("2F",ScheduleCompile!B7)),ISNUMBER(FIND("3F",ScheduleCompile!B7)),ISNUMBER(FIND("6F",ScheduleCompile!B7)),ISNUMBER(FIND("7F",ScheduleCompile!B7)),ISNUMBER(FIND("9F",ScheduleCompile!B7)),ISNUMBER(FIND("4F",ScheduleCompile!B7))),VALUE(LEFT(ScheduleCompile!B7,FIND("F",ScheduleCompile!B7)-1)),ScheduleCompile!B7)))))),ISTEXT(ScheduleCompile!#REF!)),"ENDTABLE",IF(ISERROR(IF(ScheduleCompile!B7="Off",0,IF(ScheduleCompile!B7="On",1,IF(ISNUMBER(ScheduleCompile!B7),ScheduleCompile!B7/1,IF(ISTEXT(ScheduleCompile!B7),IF(OR(ISNUMBER(FIND("5F",ScheduleCompile!B7)),ISNUMBER(FIND("0F",ScheduleCompile!B7)),ISNUMBER(FIND("8F",ScheduleCompile!B7)),ISNUMBER(FIND("1F",ScheduleCompile!B7)),ISNUMBER(FIND("2F",ScheduleCompile!B7)),ISNUMBER(FIND("3F",ScheduleCompile!B7)),ISNUMBER(FIND("6F",ScheduleCompile!B7)),ISNUMBER(FIND("7F",ScheduleCompile!B7)),ISNUMBER(FIND("9F",ScheduleCompile!B7)),ISNUMBER(FIND("4F",ScheduleCompile!B7))),VALUE(LEFT(ScheduleCompile!B7,FIND("F",ScheduleCompile!B7)-1)),ScheduleCompile!B7)))))),"",IF(ScheduleCompile!B7="Off",0,IF(ScheduleCompile!B7="On",1,IF(ISNUMBER(ScheduleCompile!B7),ScheduleCompile!B7/1,IF(ISTEXT(ScheduleCompile!B7),IF(OR(ISNUMBER(FIND("5F",ScheduleCompile!B7)),ISNUMBER(FIND("0F",ScheduleCompile!B7)),ISNUMBER(FIND("8F",ScheduleCompile!B7)),ISNUMBER(FIND("1F",ScheduleCompile!B7)),ISNUMBER(FIND("2F",ScheduleCompile!B7)),ISNUMBER(FIND("3F",ScheduleCompile!B7)),ISNUMBER(FIND("6F",ScheduleCompile!B7)),ISNUMBER(FIND("7F",ScheduleCompile!B7)),ISNUMBER(FIND("9F",ScheduleCompile!B7)),ISNUMBER(FIND("4F",ScheduleCompile!B7))),VALUE(LEFT(ScheduleCompile!B7,FIND("F",ScheduleCompile!B7)-1)),ScheduleCompile!B7)))))))</f>
        <v>0.05</v>
      </c>
      <c r="H14" s="1">
        <f>IF(AND(ISERROR(IF(ScheduleCompile!C7="Off",0,IF(ScheduleCompile!C7="On",1,IF(ISNUMBER(ScheduleCompile!C7),ScheduleCompile!C7/1,IF(ISTEXT(ScheduleCompile!C7),IF(OR(ISNUMBER(FIND("5F",ScheduleCompile!C7)),ISNUMBER(FIND("0F",ScheduleCompile!C7)),ISNUMBER(FIND("8F",ScheduleCompile!C7)),ISNUMBER(FIND("1F",ScheduleCompile!C7)),ISNUMBER(FIND("2F",ScheduleCompile!C7)),ISNUMBER(FIND("3F",ScheduleCompile!C7)),ISNUMBER(FIND("6F",ScheduleCompile!C7)),ISNUMBER(FIND("7F",ScheduleCompile!C7)),ISNUMBER(FIND("9F",ScheduleCompile!C7)),ISNUMBER(FIND("4F",ScheduleCompile!C7))),VALUE(LEFT(ScheduleCompile!C7,FIND("F",ScheduleCompile!C7)-1)),ScheduleCompile!C7)))))),ISTEXT(ScheduleCompile!#REF!)),"ENDTABLE",IF(ISERROR(IF(ScheduleCompile!C7="Off",0,IF(ScheduleCompile!C7="On",1,IF(ISNUMBER(ScheduleCompile!C7),ScheduleCompile!C7/1,IF(ISTEXT(ScheduleCompile!C7),IF(OR(ISNUMBER(FIND("5F",ScheduleCompile!C7)),ISNUMBER(FIND("0F",ScheduleCompile!C7)),ISNUMBER(FIND("8F",ScheduleCompile!C7)),ISNUMBER(FIND("1F",ScheduleCompile!C7)),ISNUMBER(FIND("2F",ScheduleCompile!C7)),ISNUMBER(FIND("3F",ScheduleCompile!C7)),ISNUMBER(FIND("6F",ScheduleCompile!C7)),ISNUMBER(FIND("7F",ScheduleCompile!C7)),ISNUMBER(FIND("9F",ScheduleCompile!C7)),ISNUMBER(FIND("4F",ScheduleCompile!C7))),VALUE(LEFT(ScheduleCompile!C7,FIND("F",ScheduleCompile!C7)-1)),ScheduleCompile!C7)))))),"",IF(ScheduleCompile!C7="Off",0,IF(ScheduleCompile!C7="On",1,IF(ISNUMBER(ScheduleCompile!C7),ScheduleCompile!C7/1,IF(ISTEXT(ScheduleCompile!C7),IF(OR(ISNUMBER(FIND("5F",ScheduleCompile!C7)),ISNUMBER(FIND("0F",ScheduleCompile!C7)),ISNUMBER(FIND("8F",ScheduleCompile!C7)),ISNUMBER(FIND("1F",ScheduleCompile!C7)),ISNUMBER(FIND("2F",ScheduleCompile!C7)),ISNUMBER(FIND("3F",ScheduleCompile!C7)),ISNUMBER(FIND("6F",ScheduleCompile!C7)),ISNUMBER(FIND("7F",ScheduleCompile!C7)),ISNUMBER(FIND("9F",ScheduleCompile!C7)),ISNUMBER(FIND("4F",ScheduleCompile!C7))),VALUE(LEFT(ScheduleCompile!C7,FIND("F",ScheduleCompile!C7)-1)),ScheduleCompile!C7)))))))</f>
        <v>0.05</v>
      </c>
      <c r="I14" s="1">
        <f>IF(AND(ISERROR(IF(ScheduleCompile!D7="Off",0,IF(ScheduleCompile!D7="On",1,IF(ISNUMBER(ScheduleCompile!D7),ScheduleCompile!D7/1,IF(ISTEXT(ScheduleCompile!D7),IF(OR(ISNUMBER(FIND("5F",ScheduleCompile!D7)),ISNUMBER(FIND("0F",ScheduleCompile!D7)),ISNUMBER(FIND("8F",ScheduleCompile!D7)),ISNUMBER(FIND("1F",ScheduleCompile!D7)),ISNUMBER(FIND("2F",ScheduleCompile!D7)),ISNUMBER(FIND("3F",ScheduleCompile!D7)),ISNUMBER(FIND("6F",ScheduleCompile!D7)),ISNUMBER(FIND("7F",ScheduleCompile!D7)),ISNUMBER(FIND("9F",ScheduleCompile!D7)),ISNUMBER(FIND("4F",ScheduleCompile!D7))),VALUE(LEFT(ScheduleCompile!D7,FIND("F",ScheduleCompile!D7)-1)),ScheduleCompile!D7)))))),ISTEXT(ScheduleCompile!#REF!)),"ENDTABLE",IF(ISERROR(IF(ScheduleCompile!D7="Off",0,IF(ScheduleCompile!D7="On",1,IF(ISNUMBER(ScheduleCompile!D7),ScheduleCompile!D7/1,IF(ISTEXT(ScheduleCompile!D7),IF(OR(ISNUMBER(FIND("5F",ScheduleCompile!D7)),ISNUMBER(FIND("0F",ScheduleCompile!D7)),ISNUMBER(FIND("8F",ScheduleCompile!D7)),ISNUMBER(FIND("1F",ScheduleCompile!D7)),ISNUMBER(FIND("2F",ScheduleCompile!D7)),ISNUMBER(FIND("3F",ScheduleCompile!D7)),ISNUMBER(FIND("6F",ScheduleCompile!D7)),ISNUMBER(FIND("7F",ScheduleCompile!D7)),ISNUMBER(FIND("9F",ScheduleCompile!D7)),ISNUMBER(FIND("4F",ScheduleCompile!D7))),VALUE(LEFT(ScheduleCompile!D7,FIND("F",ScheduleCompile!D7)-1)),ScheduleCompile!D7)))))),"",IF(ScheduleCompile!D7="Off",0,IF(ScheduleCompile!D7="On",1,IF(ISNUMBER(ScheduleCompile!D7),ScheduleCompile!D7/1,IF(ISTEXT(ScheduleCompile!D7),IF(OR(ISNUMBER(FIND("5F",ScheduleCompile!D7)),ISNUMBER(FIND("0F",ScheduleCompile!D7)),ISNUMBER(FIND("8F",ScheduleCompile!D7)),ISNUMBER(FIND("1F",ScheduleCompile!D7)),ISNUMBER(FIND("2F",ScheduleCompile!D7)),ISNUMBER(FIND("3F",ScheduleCompile!D7)),ISNUMBER(FIND("6F",ScheduleCompile!D7)),ISNUMBER(FIND("7F",ScheduleCompile!D7)),ISNUMBER(FIND("9F",ScheduleCompile!D7)),ISNUMBER(FIND("4F",ScheduleCompile!D7))),VALUE(LEFT(ScheduleCompile!D7,FIND("F",ScheduleCompile!D7)-1)),ScheduleCompile!D7)))))))</f>
        <v>0.05</v>
      </c>
      <c r="J14" s="1">
        <f>IF(AND(ISERROR(IF(ScheduleCompile!E7="Off",0,IF(ScheduleCompile!E7="On",1,IF(ISNUMBER(ScheduleCompile!E7),ScheduleCompile!E7/1,IF(ISTEXT(ScheduleCompile!E7),IF(OR(ISNUMBER(FIND("5F",ScheduleCompile!E7)),ISNUMBER(FIND("0F",ScheduleCompile!E7)),ISNUMBER(FIND("8F",ScheduleCompile!E7)),ISNUMBER(FIND("1F",ScheduleCompile!E7)),ISNUMBER(FIND("2F",ScheduleCompile!E7)),ISNUMBER(FIND("3F",ScheduleCompile!E7)),ISNUMBER(FIND("6F",ScheduleCompile!E7)),ISNUMBER(FIND("7F",ScheduleCompile!E7)),ISNUMBER(FIND("9F",ScheduleCompile!E7)),ISNUMBER(FIND("4F",ScheduleCompile!E7))),VALUE(LEFT(ScheduleCompile!E7,FIND("F",ScheduleCompile!E7)-1)),ScheduleCompile!E7)))))),ISTEXT(ScheduleCompile!#REF!)),"ENDTABLE",IF(ISERROR(IF(ScheduleCompile!E7="Off",0,IF(ScheduleCompile!E7="On",1,IF(ISNUMBER(ScheduleCompile!E7),ScheduleCompile!E7/1,IF(ISTEXT(ScheduleCompile!E7),IF(OR(ISNUMBER(FIND("5F",ScheduleCompile!E7)),ISNUMBER(FIND("0F",ScheduleCompile!E7)),ISNUMBER(FIND("8F",ScheduleCompile!E7)),ISNUMBER(FIND("1F",ScheduleCompile!E7)),ISNUMBER(FIND("2F",ScheduleCompile!E7)),ISNUMBER(FIND("3F",ScheduleCompile!E7)),ISNUMBER(FIND("6F",ScheduleCompile!E7)),ISNUMBER(FIND("7F",ScheduleCompile!E7)),ISNUMBER(FIND("9F",ScheduleCompile!E7)),ISNUMBER(FIND("4F",ScheduleCompile!E7))),VALUE(LEFT(ScheduleCompile!E7,FIND("F",ScheduleCompile!E7)-1)),ScheduleCompile!E7)))))),"",IF(ScheduleCompile!E7="Off",0,IF(ScheduleCompile!E7="On",1,IF(ISNUMBER(ScheduleCompile!E7),ScheduleCompile!E7/1,IF(ISTEXT(ScheduleCompile!E7),IF(OR(ISNUMBER(FIND("5F",ScheduleCompile!E7)),ISNUMBER(FIND("0F",ScheduleCompile!E7)),ISNUMBER(FIND("8F",ScheduleCompile!E7)),ISNUMBER(FIND("1F",ScheduleCompile!E7)),ISNUMBER(FIND("2F",ScheduleCompile!E7)),ISNUMBER(FIND("3F",ScheduleCompile!E7)),ISNUMBER(FIND("6F",ScheduleCompile!E7)),ISNUMBER(FIND("7F",ScheduleCompile!E7)),ISNUMBER(FIND("9F",ScheduleCompile!E7)),ISNUMBER(FIND("4F",ScheduleCompile!E7))),VALUE(LEFT(ScheduleCompile!E7,FIND("F",ScheduleCompile!E7)-1)),ScheduleCompile!E7)))))))</f>
        <v>0.05</v>
      </c>
      <c r="K14" s="1">
        <f>IF(AND(ISERROR(IF(ScheduleCompile!F7="Off",0,IF(ScheduleCompile!F7="On",1,IF(ISNUMBER(ScheduleCompile!F7),ScheduleCompile!F7/1,IF(ISTEXT(ScheduleCompile!F7),IF(OR(ISNUMBER(FIND("5F",ScheduleCompile!F7)),ISNUMBER(FIND("0F",ScheduleCompile!F7)),ISNUMBER(FIND("8F",ScheduleCompile!F7)),ISNUMBER(FIND("1F",ScheduleCompile!F7)),ISNUMBER(FIND("2F",ScheduleCompile!F7)),ISNUMBER(FIND("3F",ScheduleCompile!F7)),ISNUMBER(FIND("6F",ScheduleCompile!F7)),ISNUMBER(FIND("7F",ScheduleCompile!F7)),ISNUMBER(FIND("9F",ScheduleCompile!F7)),ISNUMBER(FIND("4F",ScheduleCompile!F7))),VALUE(LEFT(ScheduleCompile!F7,FIND("F",ScheduleCompile!F7)-1)),ScheduleCompile!F7)))))),ISTEXT(ScheduleCompile!#REF!)),"ENDTABLE",IF(ISERROR(IF(ScheduleCompile!F7="Off",0,IF(ScheduleCompile!F7="On",1,IF(ISNUMBER(ScheduleCompile!F7),ScheduleCompile!F7/1,IF(ISTEXT(ScheduleCompile!F7),IF(OR(ISNUMBER(FIND("5F",ScheduleCompile!F7)),ISNUMBER(FIND("0F",ScheduleCompile!F7)),ISNUMBER(FIND("8F",ScheduleCompile!F7)),ISNUMBER(FIND("1F",ScheduleCompile!F7)),ISNUMBER(FIND("2F",ScheduleCompile!F7)),ISNUMBER(FIND("3F",ScheduleCompile!F7)),ISNUMBER(FIND("6F",ScheduleCompile!F7)),ISNUMBER(FIND("7F",ScheduleCompile!F7)),ISNUMBER(FIND("9F",ScheduleCompile!F7)),ISNUMBER(FIND("4F",ScheduleCompile!F7))),VALUE(LEFT(ScheduleCompile!F7,FIND("F",ScheduleCompile!F7)-1)),ScheduleCompile!F7)))))),"",IF(ScheduleCompile!F7="Off",0,IF(ScheduleCompile!F7="On",1,IF(ISNUMBER(ScheduleCompile!F7),ScheduleCompile!F7/1,IF(ISTEXT(ScheduleCompile!F7),IF(OR(ISNUMBER(FIND("5F",ScheduleCompile!F7)),ISNUMBER(FIND("0F",ScheduleCompile!F7)),ISNUMBER(FIND("8F",ScheduleCompile!F7)),ISNUMBER(FIND("1F",ScheduleCompile!F7)),ISNUMBER(FIND("2F",ScheduleCompile!F7)),ISNUMBER(FIND("3F",ScheduleCompile!F7)),ISNUMBER(FIND("6F",ScheduleCompile!F7)),ISNUMBER(FIND("7F",ScheduleCompile!F7)),ISNUMBER(FIND("9F",ScheduleCompile!F7)),ISNUMBER(FIND("4F",ScheduleCompile!F7))),VALUE(LEFT(ScheduleCompile!F7,FIND("F",ScheduleCompile!F7)-1)),ScheduleCompile!F7)))))))</f>
        <v>0.05</v>
      </c>
      <c r="L14" s="1">
        <f>IF(AND(ISERROR(IF(ScheduleCompile!G7="Off",0,IF(ScheduleCompile!G7="On",1,IF(ISNUMBER(ScheduleCompile!G7),ScheduleCompile!G7/1,IF(ISTEXT(ScheduleCompile!G7),IF(OR(ISNUMBER(FIND("5F",ScheduleCompile!G7)),ISNUMBER(FIND("0F",ScheduleCompile!G7)),ISNUMBER(FIND("8F",ScheduleCompile!G7)),ISNUMBER(FIND("1F",ScheduleCompile!G7)),ISNUMBER(FIND("2F",ScheduleCompile!G7)),ISNUMBER(FIND("3F",ScheduleCompile!G7)),ISNUMBER(FIND("6F",ScheduleCompile!G7)),ISNUMBER(FIND("7F",ScheduleCompile!G7)),ISNUMBER(FIND("9F",ScheduleCompile!G7)),ISNUMBER(FIND("4F",ScheduleCompile!G7))),VALUE(LEFT(ScheduleCompile!G7,FIND("F",ScheduleCompile!G7)-1)),ScheduleCompile!G7)))))),ISTEXT(ScheduleCompile!#REF!)),"ENDTABLE",IF(ISERROR(IF(ScheduleCompile!G7="Off",0,IF(ScheduleCompile!G7="On",1,IF(ISNUMBER(ScheduleCompile!G7),ScheduleCompile!G7/1,IF(ISTEXT(ScheduleCompile!G7),IF(OR(ISNUMBER(FIND("5F",ScheduleCompile!G7)),ISNUMBER(FIND("0F",ScheduleCompile!G7)),ISNUMBER(FIND("8F",ScheduleCompile!G7)),ISNUMBER(FIND("1F",ScheduleCompile!G7)),ISNUMBER(FIND("2F",ScheduleCompile!G7)),ISNUMBER(FIND("3F",ScheduleCompile!G7)),ISNUMBER(FIND("6F",ScheduleCompile!G7)),ISNUMBER(FIND("7F",ScheduleCompile!G7)),ISNUMBER(FIND("9F",ScheduleCompile!G7)),ISNUMBER(FIND("4F",ScheduleCompile!G7))),VALUE(LEFT(ScheduleCompile!G7,FIND("F",ScheduleCompile!G7)-1)),ScheduleCompile!G7)))))),"",IF(ScheduleCompile!G7="Off",0,IF(ScheduleCompile!G7="On",1,IF(ISNUMBER(ScheduleCompile!G7),ScheduleCompile!G7/1,IF(ISTEXT(ScheduleCompile!G7),IF(OR(ISNUMBER(FIND("5F",ScheduleCompile!G7)),ISNUMBER(FIND("0F",ScheduleCompile!G7)),ISNUMBER(FIND("8F",ScheduleCompile!G7)),ISNUMBER(FIND("1F",ScheduleCompile!G7)),ISNUMBER(FIND("2F",ScheduleCompile!G7)),ISNUMBER(FIND("3F",ScheduleCompile!G7)),ISNUMBER(FIND("6F",ScheduleCompile!G7)),ISNUMBER(FIND("7F",ScheduleCompile!G7)),ISNUMBER(FIND("9F",ScheduleCompile!G7)),ISNUMBER(FIND("4F",ScheduleCompile!G7))),VALUE(LEFT(ScheduleCompile!G7,FIND("F",ScheduleCompile!G7)-1)),ScheduleCompile!G7)))))))</f>
        <v>0.05</v>
      </c>
      <c r="M14" s="1">
        <f>IF(AND(ISERROR(IF(ScheduleCompile!H7="Off",0,IF(ScheduleCompile!H7="On",1,IF(ISNUMBER(ScheduleCompile!H7),ScheduleCompile!H7/1,IF(ISTEXT(ScheduleCompile!H7),IF(OR(ISNUMBER(FIND("5F",ScheduleCompile!H7)),ISNUMBER(FIND("0F",ScheduleCompile!H7)),ISNUMBER(FIND("8F",ScheduleCompile!H7)),ISNUMBER(FIND("1F",ScheduleCompile!H7)),ISNUMBER(FIND("2F",ScheduleCompile!H7)),ISNUMBER(FIND("3F",ScheduleCompile!H7)),ISNUMBER(FIND("6F",ScheduleCompile!H7)),ISNUMBER(FIND("7F",ScheduleCompile!H7)),ISNUMBER(FIND("9F",ScheduleCompile!H7)),ISNUMBER(FIND("4F",ScheduleCompile!H7))),VALUE(LEFT(ScheduleCompile!H7,FIND("F",ScheduleCompile!H7)-1)),ScheduleCompile!H7)))))),ISTEXT(ScheduleCompile!#REF!)),"ENDTABLE",IF(ISERROR(IF(ScheduleCompile!H7="Off",0,IF(ScheduleCompile!H7="On",1,IF(ISNUMBER(ScheduleCompile!H7),ScheduleCompile!H7/1,IF(ISTEXT(ScheduleCompile!H7),IF(OR(ISNUMBER(FIND("5F",ScheduleCompile!H7)),ISNUMBER(FIND("0F",ScheduleCompile!H7)),ISNUMBER(FIND("8F",ScheduleCompile!H7)),ISNUMBER(FIND("1F",ScheduleCompile!H7)),ISNUMBER(FIND("2F",ScheduleCompile!H7)),ISNUMBER(FIND("3F",ScheduleCompile!H7)),ISNUMBER(FIND("6F",ScheduleCompile!H7)),ISNUMBER(FIND("7F",ScheduleCompile!H7)),ISNUMBER(FIND("9F",ScheduleCompile!H7)),ISNUMBER(FIND("4F",ScheduleCompile!H7))),VALUE(LEFT(ScheduleCompile!H7,FIND("F",ScheduleCompile!H7)-1)),ScheduleCompile!H7)))))),"",IF(ScheduleCompile!H7="Off",0,IF(ScheduleCompile!H7="On",1,IF(ISNUMBER(ScheduleCompile!H7),ScheduleCompile!H7/1,IF(ISTEXT(ScheduleCompile!H7),IF(OR(ISNUMBER(FIND("5F",ScheduleCompile!H7)),ISNUMBER(FIND("0F",ScheduleCompile!H7)),ISNUMBER(FIND("8F",ScheduleCompile!H7)),ISNUMBER(FIND("1F",ScheduleCompile!H7)),ISNUMBER(FIND("2F",ScheduleCompile!H7)),ISNUMBER(FIND("3F",ScheduleCompile!H7)),ISNUMBER(FIND("6F",ScheduleCompile!H7)),ISNUMBER(FIND("7F",ScheduleCompile!H7)),ISNUMBER(FIND("9F",ScheduleCompile!H7)),ISNUMBER(FIND("4F",ScheduleCompile!H7))),VALUE(LEFT(ScheduleCompile!H7,FIND("F",ScheduleCompile!H7)-1)),ScheduleCompile!H7)))))))</f>
        <v>0.4</v>
      </c>
      <c r="N14" s="1">
        <f>IF(AND(ISERROR(IF(ScheduleCompile!I7="Off",0,IF(ScheduleCompile!I7="On",1,IF(ISNUMBER(ScheduleCompile!I7),ScheduleCompile!I7/1,IF(ISTEXT(ScheduleCompile!I7),IF(OR(ISNUMBER(FIND("5F",ScheduleCompile!I7)),ISNUMBER(FIND("0F",ScheduleCompile!I7)),ISNUMBER(FIND("8F",ScheduleCompile!I7)),ISNUMBER(FIND("1F",ScheduleCompile!I7)),ISNUMBER(FIND("2F",ScheduleCompile!I7)),ISNUMBER(FIND("3F",ScheduleCompile!I7)),ISNUMBER(FIND("6F",ScheduleCompile!I7)),ISNUMBER(FIND("7F",ScheduleCompile!I7)),ISNUMBER(FIND("9F",ScheduleCompile!I7)),ISNUMBER(FIND("4F",ScheduleCompile!I7))),VALUE(LEFT(ScheduleCompile!I7,FIND("F",ScheduleCompile!I7)-1)),ScheduleCompile!I7)))))),ISTEXT(ScheduleCompile!#REF!)),"ENDTABLE",IF(ISERROR(IF(ScheduleCompile!I7="Off",0,IF(ScheduleCompile!I7="On",1,IF(ISNUMBER(ScheduleCompile!I7),ScheduleCompile!I7/1,IF(ISTEXT(ScheduleCompile!I7),IF(OR(ISNUMBER(FIND("5F",ScheduleCompile!I7)),ISNUMBER(FIND("0F",ScheduleCompile!I7)),ISNUMBER(FIND("8F",ScheduleCompile!I7)),ISNUMBER(FIND("1F",ScheduleCompile!I7)),ISNUMBER(FIND("2F",ScheduleCompile!I7)),ISNUMBER(FIND("3F",ScheduleCompile!I7)),ISNUMBER(FIND("6F",ScheduleCompile!I7)),ISNUMBER(FIND("7F",ScheduleCompile!I7)),ISNUMBER(FIND("9F",ScheduleCompile!I7)),ISNUMBER(FIND("4F",ScheduleCompile!I7))),VALUE(LEFT(ScheduleCompile!I7,FIND("F",ScheduleCompile!I7)-1)),ScheduleCompile!I7)))))),"",IF(ScheduleCompile!I7="Off",0,IF(ScheduleCompile!I7="On",1,IF(ISNUMBER(ScheduleCompile!I7),ScheduleCompile!I7/1,IF(ISTEXT(ScheduleCompile!I7),IF(OR(ISNUMBER(FIND("5F",ScheduleCompile!I7)),ISNUMBER(FIND("0F",ScheduleCompile!I7)),ISNUMBER(FIND("8F",ScheduleCompile!I7)),ISNUMBER(FIND("1F",ScheduleCompile!I7)),ISNUMBER(FIND("2F",ScheduleCompile!I7)),ISNUMBER(FIND("3F",ScheduleCompile!I7)),ISNUMBER(FIND("6F",ScheduleCompile!I7)),ISNUMBER(FIND("7F",ScheduleCompile!I7)),ISNUMBER(FIND("9F",ScheduleCompile!I7)),ISNUMBER(FIND("4F",ScheduleCompile!I7))),VALUE(LEFT(ScheduleCompile!I7,FIND("F",ScheduleCompile!I7)-1)),ScheduleCompile!I7)))))))</f>
        <v>0.4</v>
      </c>
      <c r="O14" s="1">
        <f>IF(AND(ISERROR(IF(ScheduleCompile!J7="Off",0,IF(ScheduleCompile!J7="On",1,IF(ISNUMBER(ScheduleCompile!J7),ScheduleCompile!J7/1,IF(ISTEXT(ScheduleCompile!J7),IF(OR(ISNUMBER(FIND("5F",ScheduleCompile!J7)),ISNUMBER(FIND("0F",ScheduleCompile!J7)),ISNUMBER(FIND("8F",ScheduleCompile!J7)),ISNUMBER(FIND("1F",ScheduleCompile!J7)),ISNUMBER(FIND("2F",ScheduleCompile!J7)),ISNUMBER(FIND("3F",ScheduleCompile!J7)),ISNUMBER(FIND("6F",ScheduleCompile!J7)),ISNUMBER(FIND("7F",ScheduleCompile!J7)),ISNUMBER(FIND("9F",ScheduleCompile!J7)),ISNUMBER(FIND("4F",ScheduleCompile!J7))),VALUE(LEFT(ScheduleCompile!J7,FIND("F",ScheduleCompile!J7)-1)),ScheduleCompile!J7)))))),ISTEXT(ScheduleCompile!#REF!)),"ENDTABLE",IF(ISERROR(IF(ScheduleCompile!J7="Off",0,IF(ScheduleCompile!J7="On",1,IF(ISNUMBER(ScheduleCompile!J7),ScheduleCompile!J7/1,IF(ISTEXT(ScheduleCompile!J7),IF(OR(ISNUMBER(FIND("5F",ScheduleCompile!J7)),ISNUMBER(FIND("0F",ScheduleCompile!J7)),ISNUMBER(FIND("8F",ScheduleCompile!J7)),ISNUMBER(FIND("1F",ScheduleCompile!J7)),ISNUMBER(FIND("2F",ScheduleCompile!J7)),ISNUMBER(FIND("3F",ScheduleCompile!J7)),ISNUMBER(FIND("6F",ScheduleCompile!J7)),ISNUMBER(FIND("7F",ScheduleCompile!J7)),ISNUMBER(FIND("9F",ScheduleCompile!J7)),ISNUMBER(FIND("4F",ScheduleCompile!J7))),VALUE(LEFT(ScheduleCompile!J7,FIND("F",ScheduleCompile!J7)-1)),ScheduleCompile!J7)))))),"",IF(ScheduleCompile!J7="Off",0,IF(ScheduleCompile!J7="On",1,IF(ISNUMBER(ScheduleCompile!J7),ScheduleCompile!J7/1,IF(ISTEXT(ScheduleCompile!J7),IF(OR(ISNUMBER(FIND("5F",ScheduleCompile!J7)),ISNUMBER(FIND("0F",ScheduleCompile!J7)),ISNUMBER(FIND("8F",ScheduleCompile!J7)),ISNUMBER(FIND("1F",ScheduleCompile!J7)),ISNUMBER(FIND("2F",ScheduleCompile!J7)),ISNUMBER(FIND("3F",ScheduleCompile!J7)),ISNUMBER(FIND("6F",ScheduleCompile!J7)),ISNUMBER(FIND("7F",ScheduleCompile!J7)),ISNUMBER(FIND("9F",ScheduleCompile!J7)),ISNUMBER(FIND("4F",ScheduleCompile!J7))),VALUE(LEFT(ScheduleCompile!J7,FIND("F",ScheduleCompile!J7)-1)),ScheduleCompile!J7)))))))</f>
        <v>0.4</v>
      </c>
      <c r="P14" s="1">
        <f>IF(AND(ISERROR(IF(ScheduleCompile!K7="Off",0,IF(ScheduleCompile!K7="On",1,IF(ISNUMBER(ScheduleCompile!K7),ScheduleCompile!K7/1,IF(ISTEXT(ScheduleCompile!K7),IF(OR(ISNUMBER(FIND("5F",ScheduleCompile!K7)),ISNUMBER(FIND("0F",ScheduleCompile!K7)),ISNUMBER(FIND("8F",ScheduleCompile!K7)),ISNUMBER(FIND("1F",ScheduleCompile!K7)),ISNUMBER(FIND("2F",ScheduleCompile!K7)),ISNUMBER(FIND("3F",ScheduleCompile!K7)),ISNUMBER(FIND("6F",ScheduleCompile!K7)),ISNUMBER(FIND("7F",ScheduleCompile!K7)),ISNUMBER(FIND("9F",ScheduleCompile!K7)),ISNUMBER(FIND("4F",ScheduleCompile!K7))),VALUE(LEFT(ScheduleCompile!K7,FIND("F",ScheduleCompile!K7)-1)),ScheduleCompile!K7)))))),ISTEXT(ScheduleCompile!#REF!)),"ENDTABLE",IF(ISERROR(IF(ScheduleCompile!K7="Off",0,IF(ScheduleCompile!K7="On",1,IF(ISNUMBER(ScheduleCompile!K7),ScheduleCompile!K7/1,IF(ISTEXT(ScheduleCompile!K7),IF(OR(ISNUMBER(FIND("5F",ScheduleCompile!K7)),ISNUMBER(FIND("0F",ScheduleCompile!K7)),ISNUMBER(FIND("8F",ScheduleCompile!K7)),ISNUMBER(FIND("1F",ScheduleCompile!K7)),ISNUMBER(FIND("2F",ScheduleCompile!K7)),ISNUMBER(FIND("3F",ScheduleCompile!K7)),ISNUMBER(FIND("6F",ScheduleCompile!K7)),ISNUMBER(FIND("7F",ScheduleCompile!K7)),ISNUMBER(FIND("9F",ScheduleCompile!K7)),ISNUMBER(FIND("4F",ScheduleCompile!K7))),VALUE(LEFT(ScheduleCompile!K7,FIND("F",ScheduleCompile!K7)-1)),ScheduleCompile!K7)))))),"",IF(ScheduleCompile!K7="Off",0,IF(ScheduleCompile!K7="On",1,IF(ISNUMBER(ScheduleCompile!K7),ScheduleCompile!K7/1,IF(ISTEXT(ScheduleCompile!K7),IF(OR(ISNUMBER(FIND("5F",ScheduleCompile!K7)),ISNUMBER(FIND("0F",ScheduleCompile!K7)),ISNUMBER(FIND("8F",ScheduleCompile!K7)),ISNUMBER(FIND("1F",ScheduleCompile!K7)),ISNUMBER(FIND("2F",ScheduleCompile!K7)),ISNUMBER(FIND("3F",ScheduleCompile!K7)),ISNUMBER(FIND("6F",ScheduleCompile!K7)),ISNUMBER(FIND("7F",ScheduleCompile!K7)),ISNUMBER(FIND("9F",ScheduleCompile!K7)),ISNUMBER(FIND("4F",ScheduleCompile!K7))),VALUE(LEFT(ScheduleCompile!K7,FIND("F",ScheduleCompile!K7)-1)),ScheduleCompile!K7)))))))</f>
        <v>0.75</v>
      </c>
      <c r="Q14" s="1">
        <f>IF(AND(ISERROR(IF(ScheduleCompile!L7="Off",0,IF(ScheduleCompile!L7="On",1,IF(ISNUMBER(ScheduleCompile!L7),ScheduleCompile!L7/1,IF(ISTEXT(ScheduleCompile!L7),IF(OR(ISNUMBER(FIND("5F",ScheduleCompile!L7)),ISNUMBER(FIND("0F",ScheduleCompile!L7)),ISNUMBER(FIND("8F",ScheduleCompile!L7)),ISNUMBER(FIND("1F",ScheduleCompile!L7)),ISNUMBER(FIND("2F",ScheduleCompile!L7)),ISNUMBER(FIND("3F",ScheduleCompile!L7)),ISNUMBER(FIND("6F",ScheduleCompile!L7)),ISNUMBER(FIND("7F",ScheduleCompile!L7)),ISNUMBER(FIND("9F",ScheduleCompile!L7)),ISNUMBER(FIND("4F",ScheduleCompile!L7))),VALUE(LEFT(ScheduleCompile!L7,FIND("F",ScheduleCompile!L7)-1)),ScheduleCompile!L7)))))),ISTEXT(ScheduleCompile!#REF!)),"ENDTABLE",IF(ISERROR(IF(ScheduleCompile!L7="Off",0,IF(ScheduleCompile!L7="On",1,IF(ISNUMBER(ScheduleCompile!L7),ScheduleCompile!L7/1,IF(ISTEXT(ScheduleCompile!L7),IF(OR(ISNUMBER(FIND("5F",ScheduleCompile!L7)),ISNUMBER(FIND("0F",ScheduleCompile!L7)),ISNUMBER(FIND("8F",ScheduleCompile!L7)),ISNUMBER(FIND("1F",ScheduleCompile!L7)),ISNUMBER(FIND("2F",ScheduleCompile!L7)),ISNUMBER(FIND("3F",ScheduleCompile!L7)),ISNUMBER(FIND("6F",ScheduleCompile!L7)),ISNUMBER(FIND("7F",ScheduleCompile!L7)),ISNUMBER(FIND("9F",ScheduleCompile!L7)),ISNUMBER(FIND("4F",ScheduleCompile!L7))),VALUE(LEFT(ScheduleCompile!L7,FIND("F",ScheduleCompile!L7)-1)),ScheduleCompile!L7)))))),"",IF(ScheduleCompile!L7="Off",0,IF(ScheduleCompile!L7="On",1,IF(ISNUMBER(ScheduleCompile!L7),ScheduleCompile!L7/1,IF(ISTEXT(ScheduleCompile!L7),IF(OR(ISNUMBER(FIND("5F",ScheduleCompile!L7)),ISNUMBER(FIND("0F",ScheduleCompile!L7)),ISNUMBER(FIND("8F",ScheduleCompile!L7)),ISNUMBER(FIND("1F",ScheduleCompile!L7)),ISNUMBER(FIND("2F",ScheduleCompile!L7)),ISNUMBER(FIND("3F",ScheduleCompile!L7)),ISNUMBER(FIND("6F",ScheduleCompile!L7)),ISNUMBER(FIND("7F",ScheduleCompile!L7)),ISNUMBER(FIND("9F",ScheduleCompile!L7)),ISNUMBER(FIND("4F",ScheduleCompile!L7))),VALUE(LEFT(ScheduleCompile!L7,FIND("F",ScheduleCompile!L7)-1)),ScheduleCompile!L7)))))))</f>
        <v>0.75</v>
      </c>
      <c r="R14" s="1">
        <f>IF(AND(ISERROR(IF(ScheduleCompile!M7="Off",0,IF(ScheduleCompile!M7="On",1,IF(ISNUMBER(ScheduleCompile!M7),ScheduleCompile!M7/1,IF(ISTEXT(ScheduleCompile!M7),IF(OR(ISNUMBER(FIND("5F",ScheduleCompile!M7)),ISNUMBER(FIND("0F",ScheduleCompile!M7)),ISNUMBER(FIND("8F",ScheduleCompile!M7)),ISNUMBER(FIND("1F",ScheduleCompile!M7)),ISNUMBER(FIND("2F",ScheduleCompile!M7)),ISNUMBER(FIND("3F",ScheduleCompile!M7)),ISNUMBER(FIND("6F",ScheduleCompile!M7)),ISNUMBER(FIND("7F",ScheduleCompile!M7)),ISNUMBER(FIND("9F",ScheduleCompile!M7)),ISNUMBER(FIND("4F",ScheduleCompile!M7))),VALUE(LEFT(ScheduleCompile!M7,FIND("F",ScheduleCompile!M7)-1)),ScheduleCompile!M7)))))),ISTEXT(ScheduleCompile!#REF!)),"ENDTABLE",IF(ISERROR(IF(ScheduleCompile!M7="Off",0,IF(ScheduleCompile!M7="On",1,IF(ISNUMBER(ScheduleCompile!M7),ScheduleCompile!M7/1,IF(ISTEXT(ScheduleCompile!M7),IF(OR(ISNUMBER(FIND("5F",ScheduleCompile!M7)),ISNUMBER(FIND("0F",ScheduleCompile!M7)),ISNUMBER(FIND("8F",ScheduleCompile!M7)),ISNUMBER(FIND("1F",ScheduleCompile!M7)),ISNUMBER(FIND("2F",ScheduleCompile!M7)),ISNUMBER(FIND("3F",ScheduleCompile!M7)),ISNUMBER(FIND("6F",ScheduleCompile!M7)),ISNUMBER(FIND("7F",ScheduleCompile!M7)),ISNUMBER(FIND("9F",ScheduleCompile!M7)),ISNUMBER(FIND("4F",ScheduleCompile!M7))),VALUE(LEFT(ScheduleCompile!M7,FIND("F",ScheduleCompile!M7)-1)),ScheduleCompile!M7)))))),"",IF(ScheduleCompile!M7="Off",0,IF(ScheduleCompile!M7="On",1,IF(ISNUMBER(ScheduleCompile!M7),ScheduleCompile!M7/1,IF(ISTEXT(ScheduleCompile!M7),IF(OR(ISNUMBER(FIND("5F",ScheduleCompile!M7)),ISNUMBER(FIND("0F",ScheduleCompile!M7)),ISNUMBER(FIND("8F",ScheduleCompile!M7)),ISNUMBER(FIND("1F",ScheduleCompile!M7)),ISNUMBER(FIND("2F",ScheduleCompile!M7)),ISNUMBER(FIND("3F",ScheduleCompile!M7)),ISNUMBER(FIND("6F",ScheduleCompile!M7)),ISNUMBER(FIND("7F",ScheduleCompile!M7)),ISNUMBER(FIND("9F",ScheduleCompile!M7)),ISNUMBER(FIND("4F",ScheduleCompile!M7))),VALUE(LEFT(ScheduleCompile!M7,FIND("F",ScheduleCompile!M7)-1)),ScheduleCompile!M7)))))))</f>
        <v>0.75</v>
      </c>
      <c r="S14" s="1">
        <f>IF(AND(ISERROR(IF(ScheduleCompile!N7="Off",0,IF(ScheduleCompile!N7="On",1,IF(ISNUMBER(ScheduleCompile!N7),ScheduleCompile!N7/1,IF(ISTEXT(ScheduleCompile!N7),IF(OR(ISNUMBER(FIND("5F",ScheduleCompile!N7)),ISNUMBER(FIND("0F",ScheduleCompile!N7)),ISNUMBER(FIND("8F",ScheduleCompile!N7)),ISNUMBER(FIND("1F",ScheduleCompile!N7)),ISNUMBER(FIND("2F",ScheduleCompile!N7)),ISNUMBER(FIND("3F",ScheduleCompile!N7)),ISNUMBER(FIND("6F",ScheduleCompile!N7)),ISNUMBER(FIND("7F",ScheduleCompile!N7)),ISNUMBER(FIND("9F",ScheduleCompile!N7)),ISNUMBER(FIND("4F",ScheduleCompile!N7))),VALUE(LEFT(ScheduleCompile!N7,FIND("F",ScheduleCompile!N7)-1)),ScheduleCompile!N7)))))),ISTEXT(ScheduleCompile!#REF!)),"ENDTABLE",IF(ISERROR(IF(ScheduleCompile!N7="Off",0,IF(ScheduleCompile!N7="On",1,IF(ISNUMBER(ScheduleCompile!N7),ScheduleCompile!N7/1,IF(ISTEXT(ScheduleCompile!N7),IF(OR(ISNUMBER(FIND("5F",ScheduleCompile!N7)),ISNUMBER(FIND("0F",ScheduleCompile!N7)),ISNUMBER(FIND("8F",ScheduleCompile!N7)),ISNUMBER(FIND("1F",ScheduleCompile!N7)),ISNUMBER(FIND("2F",ScheduleCompile!N7)),ISNUMBER(FIND("3F",ScheduleCompile!N7)),ISNUMBER(FIND("6F",ScheduleCompile!N7)),ISNUMBER(FIND("7F",ScheduleCompile!N7)),ISNUMBER(FIND("9F",ScheduleCompile!N7)),ISNUMBER(FIND("4F",ScheduleCompile!N7))),VALUE(LEFT(ScheduleCompile!N7,FIND("F",ScheduleCompile!N7)-1)),ScheduleCompile!N7)))))),"",IF(ScheduleCompile!N7="Off",0,IF(ScheduleCompile!N7="On",1,IF(ISNUMBER(ScheduleCompile!N7),ScheduleCompile!N7/1,IF(ISTEXT(ScheduleCompile!N7),IF(OR(ISNUMBER(FIND("5F",ScheduleCompile!N7)),ISNUMBER(FIND("0F",ScheduleCompile!N7)),ISNUMBER(FIND("8F",ScheduleCompile!N7)),ISNUMBER(FIND("1F",ScheduleCompile!N7)),ISNUMBER(FIND("2F",ScheduleCompile!N7)),ISNUMBER(FIND("3F",ScheduleCompile!N7)),ISNUMBER(FIND("6F",ScheduleCompile!N7)),ISNUMBER(FIND("7F",ScheduleCompile!N7)),ISNUMBER(FIND("9F",ScheduleCompile!N7)),ISNUMBER(FIND("4F",ScheduleCompile!N7))),VALUE(LEFT(ScheduleCompile!N7,FIND("F",ScheduleCompile!N7)-1)),ScheduleCompile!N7)))))))</f>
        <v>0.75</v>
      </c>
      <c r="T14" s="1">
        <f>IF(AND(ISERROR(IF(ScheduleCompile!O7="Off",0,IF(ScheduleCompile!O7="On",1,IF(ISNUMBER(ScheduleCompile!O7),ScheduleCompile!O7/1,IF(ISTEXT(ScheduleCompile!O7),IF(OR(ISNUMBER(FIND("5F",ScheduleCompile!O7)),ISNUMBER(FIND("0F",ScheduleCompile!O7)),ISNUMBER(FIND("8F",ScheduleCompile!O7)),ISNUMBER(FIND("1F",ScheduleCompile!O7)),ISNUMBER(FIND("2F",ScheduleCompile!O7)),ISNUMBER(FIND("3F",ScheduleCompile!O7)),ISNUMBER(FIND("6F",ScheduleCompile!O7)),ISNUMBER(FIND("7F",ScheduleCompile!O7)),ISNUMBER(FIND("9F",ScheduleCompile!O7)),ISNUMBER(FIND("4F",ScheduleCompile!O7))),VALUE(LEFT(ScheduleCompile!O7,FIND("F",ScheduleCompile!O7)-1)),ScheduleCompile!O7)))))),ISTEXT(ScheduleCompile!#REF!)),"ENDTABLE",IF(ISERROR(IF(ScheduleCompile!O7="Off",0,IF(ScheduleCompile!O7="On",1,IF(ISNUMBER(ScheduleCompile!O7),ScheduleCompile!O7/1,IF(ISTEXT(ScheduleCompile!O7),IF(OR(ISNUMBER(FIND("5F",ScheduleCompile!O7)),ISNUMBER(FIND("0F",ScheduleCompile!O7)),ISNUMBER(FIND("8F",ScheduleCompile!O7)),ISNUMBER(FIND("1F",ScheduleCompile!O7)),ISNUMBER(FIND("2F",ScheduleCompile!O7)),ISNUMBER(FIND("3F",ScheduleCompile!O7)),ISNUMBER(FIND("6F",ScheduleCompile!O7)),ISNUMBER(FIND("7F",ScheduleCompile!O7)),ISNUMBER(FIND("9F",ScheduleCompile!O7)),ISNUMBER(FIND("4F",ScheduleCompile!O7))),VALUE(LEFT(ScheduleCompile!O7,FIND("F",ScheduleCompile!O7)-1)),ScheduleCompile!O7)))))),"",IF(ScheduleCompile!O7="Off",0,IF(ScheduleCompile!O7="On",1,IF(ISNUMBER(ScheduleCompile!O7),ScheduleCompile!O7/1,IF(ISTEXT(ScheduleCompile!O7),IF(OR(ISNUMBER(FIND("5F",ScheduleCompile!O7)),ISNUMBER(FIND("0F",ScheduleCompile!O7)),ISNUMBER(FIND("8F",ScheduleCompile!O7)),ISNUMBER(FIND("1F",ScheduleCompile!O7)),ISNUMBER(FIND("2F",ScheduleCompile!O7)),ISNUMBER(FIND("3F",ScheduleCompile!O7)),ISNUMBER(FIND("6F",ScheduleCompile!O7)),ISNUMBER(FIND("7F",ScheduleCompile!O7)),ISNUMBER(FIND("9F",ScheduleCompile!O7)),ISNUMBER(FIND("4F",ScheduleCompile!O7))),VALUE(LEFT(ScheduleCompile!O7,FIND("F",ScheduleCompile!O7)-1)),ScheduleCompile!O7)))))))</f>
        <v>0.75</v>
      </c>
      <c r="U14" s="1">
        <f>IF(AND(ISERROR(IF(ScheduleCompile!P7="Off",0,IF(ScheduleCompile!P7="On",1,IF(ISNUMBER(ScheduleCompile!P7),ScheduleCompile!P7/1,IF(ISTEXT(ScheduleCompile!P7),IF(OR(ISNUMBER(FIND("5F",ScheduleCompile!P7)),ISNUMBER(FIND("0F",ScheduleCompile!P7)),ISNUMBER(FIND("8F",ScheduleCompile!P7)),ISNUMBER(FIND("1F",ScheduleCompile!P7)),ISNUMBER(FIND("2F",ScheduleCompile!P7)),ISNUMBER(FIND("3F",ScheduleCompile!P7)),ISNUMBER(FIND("6F",ScheduleCompile!P7)),ISNUMBER(FIND("7F",ScheduleCompile!P7)),ISNUMBER(FIND("9F",ScheduleCompile!P7)),ISNUMBER(FIND("4F",ScheduleCompile!P7))),VALUE(LEFT(ScheduleCompile!P7,FIND("F",ScheduleCompile!P7)-1)),ScheduleCompile!P7)))))),ISTEXT(ScheduleCompile!#REF!)),"ENDTABLE",IF(ISERROR(IF(ScheduleCompile!P7="Off",0,IF(ScheduleCompile!P7="On",1,IF(ISNUMBER(ScheduleCompile!P7),ScheduleCompile!P7/1,IF(ISTEXT(ScheduleCompile!P7),IF(OR(ISNUMBER(FIND("5F",ScheduleCompile!P7)),ISNUMBER(FIND("0F",ScheduleCompile!P7)),ISNUMBER(FIND("8F",ScheduleCompile!P7)),ISNUMBER(FIND("1F",ScheduleCompile!P7)),ISNUMBER(FIND("2F",ScheduleCompile!P7)),ISNUMBER(FIND("3F",ScheduleCompile!P7)),ISNUMBER(FIND("6F",ScheduleCompile!P7)),ISNUMBER(FIND("7F",ScheduleCompile!P7)),ISNUMBER(FIND("9F",ScheduleCompile!P7)),ISNUMBER(FIND("4F",ScheduleCompile!P7))),VALUE(LEFT(ScheduleCompile!P7,FIND("F",ScheduleCompile!P7)-1)),ScheduleCompile!P7)))))),"",IF(ScheduleCompile!P7="Off",0,IF(ScheduleCompile!P7="On",1,IF(ISNUMBER(ScheduleCompile!P7),ScheduleCompile!P7/1,IF(ISTEXT(ScheduleCompile!P7),IF(OR(ISNUMBER(FIND("5F",ScheduleCompile!P7)),ISNUMBER(FIND("0F",ScheduleCompile!P7)),ISNUMBER(FIND("8F",ScheduleCompile!P7)),ISNUMBER(FIND("1F",ScheduleCompile!P7)),ISNUMBER(FIND("2F",ScheduleCompile!P7)),ISNUMBER(FIND("3F",ScheduleCompile!P7)),ISNUMBER(FIND("6F",ScheduleCompile!P7)),ISNUMBER(FIND("7F",ScheduleCompile!P7)),ISNUMBER(FIND("9F",ScheduleCompile!P7)),ISNUMBER(FIND("4F",ScheduleCompile!P7))),VALUE(LEFT(ScheduleCompile!P7,FIND("F",ScheduleCompile!P7)-1)),ScheduleCompile!P7)))))))</f>
        <v>0.75</v>
      </c>
      <c r="V14" s="1">
        <f>IF(AND(ISERROR(IF(ScheduleCompile!Q7="Off",0,IF(ScheduleCompile!Q7="On",1,IF(ISNUMBER(ScheduleCompile!Q7),ScheduleCompile!Q7/1,IF(ISTEXT(ScheduleCompile!Q7),IF(OR(ISNUMBER(FIND("5F",ScheduleCompile!Q7)),ISNUMBER(FIND("0F",ScheduleCompile!Q7)),ISNUMBER(FIND("8F",ScheduleCompile!Q7)),ISNUMBER(FIND("1F",ScheduleCompile!Q7)),ISNUMBER(FIND("2F",ScheduleCompile!Q7)),ISNUMBER(FIND("3F",ScheduleCompile!Q7)),ISNUMBER(FIND("6F",ScheduleCompile!Q7)),ISNUMBER(FIND("7F",ScheduleCompile!Q7)),ISNUMBER(FIND("9F",ScheduleCompile!Q7)),ISNUMBER(FIND("4F",ScheduleCompile!Q7))),VALUE(LEFT(ScheduleCompile!Q7,FIND("F",ScheduleCompile!Q7)-1)),ScheduleCompile!Q7)))))),ISTEXT(ScheduleCompile!#REF!)),"ENDTABLE",IF(ISERROR(IF(ScheduleCompile!Q7="Off",0,IF(ScheduleCompile!Q7="On",1,IF(ISNUMBER(ScheduleCompile!Q7),ScheduleCompile!Q7/1,IF(ISTEXT(ScheduleCompile!Q7),IF(OR(ISNUMBER(FIND("5F",ScheduleCompile!Q7)),ISNUMBER(FIND("0F",ScheduleCompile!Q7)),ISNUMBER(FIND("8F",ScheduleCompile!Q7)),ISNUMBER(FIND("1F",ScheduleCompile!Q7)),ISNUMBER(FIND("2F",ScheduleCompile!Q7)),ISNUMBER(FIND("3F",ScheduleCompile!Q7)),ISNUMBER(FIND("6F",ScheduleCompile!Q7)),ISNUMBER(FIND("7F",ScheduleCompile!Q7)),ISNUMBER(FIND("9F",ScheduleCompile!Q7)),ISNUMBER(FIND("4F",ScheduleCompile!Q7))),VALUE(LEFT(ScheduleCompile!Q7,FIND("F",ScheduleCompile!Q7)-1)),ScheduleCompile!Q7)))))),"",IF(ScheduleCompile!Q7="Off",0,IF(ScheduleCompile!Q7="On",1,IF(ISNUMBER(ScheduleCompile!Q7),ScheduleCompile!Q7/1,IF(ISTEXT(ScheduleCompile!Q7),IF(OR(ISNUMBER(FIND("5F",ScheduleCompile!Q7)),ISNUMBER(FIND("0F",ScheduleCompile!Q7)),ISNUMBER(FIND("8F",ScheduleCompile!Q7)),ISNUMBER(FIND("1F",ScheduleCompile!Q7)),ISNUMBER(FIND("2F",ScheduleCompile!Q7)),ISNUMBER(FIND("3F",ScheduleCompile!Q7)),ISNUMBER(FIND("6F",ScheduleCompile!Q7)),ISNUMBER(FIND("7F",ScheduleCompile!Q7)),ISNUMBER(FIND("9F",ScheduleCompile!Q7)),ISNUMBER(FIND("4F",ScheduleCompile!Q7))),VALUE(LEFT(ScheduleCompile!Q7,FIND("F",ScheduleCompile!Q7)-1)),ScheduleCompile!Q7)))))))</f>
        <v>0.75</v>
      </c>
      <c r="W14" s="1">
        <f>IF(AND(ISERROR(IF(ScheduleCompile!R7="Off",0,IF(ScheduleCompile!R7="On",1,IF(ISNUMBER(ScheduleCompile!R7),ScheduleCompile!R7/1,IF(ISTEXT(ScheduleCompile!R7),IF(OR(ISNUMBER(FIND("5F",ScheduleCompile!R7)),ISNUMBER(FIND("0F",ScheduleCompile!R7)),ISNUMBER(FIND("8F",ScheduleCompile!R7)),ISNUMBER(FIND("1F",ScheduleCompile!R7)),ISNUMBER(FIND("2F",ScheduleCompile!R7)),ISNUMBER(FIND("3F",ScheduleCompile!R7)),ISNUMBER(FIND("6F",ScheduleCompile!R7)),ISNUMBER(FIND("7F",ScheduleCompile!R7)),ISNUMBER(FIND("9F",ScheduleCompile!R7)),ISNUMBER(FIND("4F",ScheduleCompile!R7))),VALUE(LEFT(ScheduleCompile!R7,FIND("F",ScheduleCompile!R7)-1)),ScheduleCompile!R7)))))),ISTEXT(ScheduleCompile!#REF!)),"ENDTABLE",IF(ISERROR(IF(ScheduleCompile!R7="Off",0,IF(ScheduleCompile!R7="On",1,IF(ISNUMBER(ScheduleCompile!R7),ScheduleCompile!R7/1,IF(ISTEXT(ScheduleCompile!R7),IF(OR(ISNUMBER(FIND("5F",ScheduleCompile!R7)),ISNUMBER(FIND("0F",ScheduleCompile!R7)),ISNUMBER(FIND("8F",ScheduleCompile!R7)),ISNUMBER(FIND("1F",ScheduleCompile!R7)),ISNUMBER(FIND("2F",ScheduleCompile!R7)),ISNUMBER(FIND("3F",ScheduleCompile!R7)),ISNUMBER(FIND("6F",ScheduleCompile!R7)),ISNUMBER(FIND("7F",ScheduleCompile!R7)),ISNUMBER(FIND("9F",ScheduleCompile!R7)),ISNUMBER(FIND("4F",ScheduleCompile!R7))),VALUE(LEFT(ScheduleCompile!R7,FIND("F",ScheduleCompile!R7)-1)),ScheduleCompile!R7)))))),"",IF(ScheduleCompile!R7="Off",0,IF(ScheduleCompile!R7="On",1,IF(ISNUMBER(ScheduleCompile!R7),ScheduleCompile!R7/1,IF(ISTEXT(ScheduleCompile!R7),IF(OR(ISNUMBER(FIND("5F",ScheduleCompile!R7)),ISNUMBER(FIND("0F",ScheduleCompile!R7)),ISNUMBER(FIND("8F",ScheduleCompile!R7)),ISNUMBER(FIND("1F",ScheduleCompile!R7)),ISNUMBER(FIND("2F",ScheduleCompile!R7)),ISNUMBER(FIND("3F",ScheduleCompile!R7)),ISNUMBER(FIND("6F",ScheduleCompile!R7)),ISNUMBER(FIND("7F",ScheduleCompile!R7)),ISNUMBER(FIND("9F",ScheduleCompile!R7)),ISNUMBER(FIND("4F",ScheduleCompile!R7))),VALUE(LEFT(ScheduleCompile!R7,FIND("F",ScheduleCompile!R7)-1)),ScheduleCompile!R7)))))))</f>
        <v>0.75</v>
      </c>
      <c r="X14" s="1">
        <f>IF(AND(ISERROR(IF(ScheduleCompile!S7="Off",0,IF(ScheduleCompile!S7="On",1,IF(ISNUMBER(ScheduleCompile!S7),ScheduleCompile!S7/1,IF(ISTEXT(ScheduleCompile!S7),IF(OR(ISNUMBER(FIND("5F",ScheduleCompile!S7)),ISNUMBER(FIND("0F",ScheduleCompile!S7)),ISNUMBER(FIND("8F",ScheduleCompile!S7)),ISNUMBER(FIND("1F",ScheduleCompile!S7)),ISNUMBER(FIND("2F",ScheduleCompile!S7)),ISNUMBER(FIND("3F",ScheduleCompile!S7)),ISNUMBER(FIND("6F",ScheduleCompile!S7)),ISNUMBER(FIND("7F",ScheduleCompile!S7)),ISNUMBER(FIND("9F",ScheduleCompile!S7)),ISNUMBER(FIND("4F",ScheduleCompile!S7))),VALUE(LEFT(ScheduleCompile!S7,FIND("F",ScheduleCompile!S7)-1)),ScheduleCompile!S7)))))),ISTEXT(ScheduleCompile!#REF!)),"ENDTABLE",IF(ISERROR(IF(ScheduleCompile!S7="Off",0,IF(ScheduleCompile!S7="On",1,IF(ISNUMBER(ScheduleCompile!S7),ScheduleCompile!S7/1,IF(ISTEXT(ScheduleCompile!S7),IF(OR(ISNUMBER(FIND("5F",ScheduleCompile!S7)),ISNUMBER(FIND("0F",ScheduleCompile!S7)),ISNUMBER(FIND("8F",ScheduleCompile!S7)),ISNUMBER(FIND("1F",ScheduleCompile!S7)),ISNUMBER(FIND("2F",ScheduleCompile!S7)),ISNUMBER(FIND("3F",ScheduleCompile!S7)),ISNUMBER(FIND("6F",ScheduleCompile!S7)),ISNUMBER(FIND("7F",ScheduleCompile!S7)),ISNUMBER(FIND("9F",ScheduleCompile!S7)),ISNUMBER(FIND("4F",ScheduleCompile!S7))),VALUE(LEFT(ScheduleCompile!S7,FIND("F",ScheduleCompile!S7)-1)),ScheduleCompile!S7)))))),"",IF(ScheduleCompile!S7="Off",0,IF(ScheduleCompile!S7="On",1,IF(ISNUMBER(ScheduleCompile!S7),ScheduleCompile!S7/1,IF(ISTEXT(ScheduleCompile!S7),IF(OR(ISNUMBER(FIND("5F",ScheduleCompile!S7)),ISNUMBER(FIND("0F",ScheduleCompile!S7)),ISNUMBER(FIND("8F",ScheduleCompile!S7)),ISNUMBER(FIND("1F",ScheduleCompile!S7)),ISNUMBER(FIND("2F",ScheduleCompile!S7)),ISNUMBER(FIND("3F",ScheduleCompile!S7)),ISNUMBER(FIND("6F",ScheduleCompile!S7)),ISNUMBER(FIND("7F",ScheduleCompile!S7)),ISNUMBER(FIND("9F",ScheduleCompile!S7)),ISNUMBER(FIND("4F",ScheduleCompile!S7))),VALUE(LEFT(ScheduleCompile!S7,FIND("F",ScheduleCompile!S7)-1)),ScheduleCompile!S7)))))))</f>
        <v>0.75</v>
      </c>
      <c r="Y14" s="1">
        <f>IF(AND(ISERROR(IF(ScheduleCompile!T7="Off",0,IF(ScheduleCompile!T7="On",1,IF(ISNUMBER(ScheduleCompile!T7),ScheduleCompile!T7/1,IF(ISTEXT(ScheduleCompile!T7),IF(OR(ISNUMBER(FIND("5F",ScheduleCompile!T7)),ISNUMBER(FIND("0F",ScheduleCompile!T7)),ISNUMBER(FIND("8F",ScheduleCompile!T7)),ISNUMBER(FIND("1F",ScheduleCompile!T7)),ISNUMBER(FIND("2F",ScheduleCompile!T7)),ISNUMBER(FIND("3F",ScheduleCompile!T7)),ISNUMBER(FIND("6F",ScheduleCompile!T7)),ISNUMBER(FIND("7F",ScheduleCompile!T7)),ISNUMBER(FIND("9F",ScheduleCompile!T7)),ISNUMBER(FIND("4F",ScheduleCompile!T7))),VALUE(LEFT(ScheduleCompile!T7,FIND("F",ScheduleCompile!T7)-1)),ScheduleCompile!T7)))))),ISTEXT(ScheduleCompile!#REF!)),"ENDTABLE",IF(ISERROR(IF(ScheduleCompile!T7="Off",0,IF(ScheduleCompile!T7="On",1,IF(ISNUMBER(ScheduleCompile!T7),ScheduleCompile!T7/1,IF(ISTEXT(ScheduleCompile!T7),IF(OR(ISNUMBER(FIND("5F",ScheduleCompile!T7)),ISNUMBER(FIND("0F",ScheduleCompile!T7)),ISNUMBER(FIND("8F",ScheduleCompile!T7)),ISNUMBER(FIND("1F",ScheduleCompile!T7)),ISNUMBER(FIND("2F",ScheduleCompile!T7)),ISNUMBER(FIND("3F",ScheduleCompile!T7)),ISNUMBER(FIND("6F",ScheduleCompile!T7)),ISNUMBER(FIND("7F",ScheduleCompile!T7)),ISNUMBER(FIND("9F",ScheduleCompile!T7)),ISNUMBER(FIND("4F",ScheduleCompile!T7))),VALUE(LEFT(ScheduleCompile!T7,FIND("F",ScheduleCompile!T7)-1)),ScheduleCompile!T7)))))),"",IF(ScheduleCompile!T7="Off",0,IF(ScheduleCompile!T7="On",1,IF(ISNUMBER(ScheduleCompile!T7),ScheduleCompile!T7/1,IF(ISTEXT(ScheduleCompile!T7),IF(OR(ISNUMBER(FIND("5F",ScheduleCompile!T7)),ISNUMBER(FIND("0F",ScheduleCompile!T7)),ISNUMBER(FIND("8F",ScheduleCompile!T7)),ISNUMBER(FIND("1F",ScheduleCompile!T7)),ISNUMBER(FIND("2F",ScheduleCompile!T7)),ISNUMBER(FIND("3F",ScheduleCompile!T7)),ISNUMBER(FIND("6F",ScheduleCompile!T7)),ISNUMBER(FIND("7F",ScheduleCompile!T7)),ISNUMBER(FIND("9F",ScheduleCompile!T7)),ISNUMBER(FIND("4F",ScheduleCompile!T7))),VALUE(LEFT(ScheduleCompile!T7,FIND("F",ScheduleCompile!T7)-1)),ScheduleCompile!T7)))))))</f>
        <v>0.75</v>
      </c>
      <c r="Z14" s="1">
        <f>IF(AND(ISERROR(IF(ScheduleCompile!U7="Off",0,IF(ScheduleCompile!U7="On",1,IF(ISNUMBER(ScheduleCompile!U7),ScheduleCompile!U7/1,IF(ISTEXT(ScheduleCompile!U7),IF(OR(ISNUMBER(FIND("5F",ScheduleCompile!U7)),ISNUMBER(FIND("0F",ScheduleCompile!U7)),ISNUMBER(FIND("8F",ScheduleCompile!U7)),ISNUMBER(FIND("1F",ScheduleCompile!U7)),ISNUMBER(FIND("2F",ScheduleCompile!U7)),ISNUMBER(FIND("3F",ScheduleCompile!U7)),ISNUMBER(FIND("6F",ScheduleCompile!U7)),ISNUMBER(FIND("7F",ScheduleCompile!U7)),ISNUMBER(FIND("9F",ScheduleCompile!U7)),ISNUMBER(FIND("4F",ScheduleCompile!U7))),VALUE(LEFT(ScheduleCompile!U7,FIND("F",ScheduleCompile!U7)-1)),ScheduleCompile!U7)))))),ISTEXT(ScheduleCompile!#REF!)),"ENDTABLE",IF(ISERROR(IF(ScheduleCompile!U7="Off",0,IF(ScheduleCompile!U7="On",1,IF(ISNUMBER(ScheduleCompile!U7),ScheduleCompile!U7/1,IF(ISTEXT(ScheduleCompile!U7),IF(OR(ISNUMBER(FIND("5F",ScheduleCompile!U7)),ISNUMBER(FIND("0F",ScheduleCompile!U7)),ISNUMBER(FIND("8F",ScheduleCompile!U7)),ISNUMBER(FIND("1F",ScheduleCompile!U7)),ISNUMBER(FIND("2F",ScheduleCompile!U7)),ISNUMBER(FIND("3F",ScheduleCompile!U7)),ISNUMBER(FIND("6F",ScheduleCompile!U7)),ISNUMBER(FIND("7F",ScheduleCompile!U7)),ISNUMBER(FIND("9F",ScheduleCompile!U7)),ISNUMBER(FIND("4F",ScheduleCompile!U7))),VALUE(LEFT(ScheduleCompile!U7,FIND("F",ScheduleCompile!U7)-1)),ScheduleCompile!U7)))))),"",IF(ScheduleCompile!U7="Off",0,IF(ScheduleCompile!U7="On",1,IF(ISNUMBER(ScheduleCompile!U7),ScheduleCompile!U7/1,IF(ISTEXT(ScheduleCompile!U7),IF(OR(ISNUMBER(FIND("5F",ScheduleCompile!U7)),ISNUMBER(FIND("0F",ScheduleCompile!U7)),ISNUMBER(FIND("8F",ScheduleCompile!U7)),ISNUMBER(FIND("1F",ScheduleCompile!U7)),ISNUMBER(FIND("2F",ScheduleCompile!U7)),ISNUMBER(FIND("3F",ScheduleCompile!U7)),ISNUMBER(FIND("6F",ScheduleCompile!U7)),ISNUMBER(FIND("7F",ScheduleCompile!U7)),ISNUMBER(FIND("9F",ScheduleCompile!U7)),ISNUMBER(FIND("4F",ScheduleCompile!U7))),VALUE(LEFT(ScheduleCompile!U7,FIND("F",ScheduleCompile!U7)-1)),ScheduleCompile!U7)))))))</f>
        <v>0.75</v>
      </c>
      <c r="AA14" s="1">
        <f>IF(AND(ISERROR(IF(ScheduleCompile!V7="Off",0,IF(ScheduleCompile!V7="On",1,IF(ISNUMBER(ScheduleCompile!V7),ScheduleCompile!V7/1,IF(ISTEXT(ScheduleCompile!V7),IF(OR(ISNUMBER(FIND("5F",ScheduleCompile!V7)),ISNUMBER(FIND("0F",ScheduleCompile!V7)),ISNUMBER(FIND("8F",ScheduleCompile!V7)),ISNUMBER(FIND("1F",ScheduleCompile!V7)),ISNUMBER(FIND("2F",ScheduleCompile!V7)),ISNUMBER(FIND("3F",ScheduleCompile!V7)),ISNUMBER(FIND("6F",ScheduleCompile!V7)),ISNUMBER(FIND("7F",ScheduleCompile!V7)),ISNUMBER(FIND("9F",ScheduleCompile!V7)),ISNUMBER(FIND("4F",ScheduleCompile!V7))),VALUE(LEFT(ScheduleCompile!V7,FIND("F",ScheduleCompile!V7)-1)),ScheduleCompile!V7)))))),ISTEXT(ScheduleCompile!#REF!)),"ENDTABLE",IF(ISERROR(IF(ScheduleCompile!V7="Off",0,IF(ScheduleCompile!V7="On",1,IF(ISNUMBER(ScheduleCompile!V7),ScheduleCompile!V7/1,IF(ISTEXT(ScheduleCompile!V7),IF(OR(ISNUMBER(FIND("5F",ScheduleCompile!V7)),ISNUMBER(FIND("0F",ScheduleCompile!V7)),ISNUMBER(FIND("8F",ScheduleCompile!V7)),ISNUMBER(FIND("1F",ScheduleCompile!V7)),ISNUMBER(FIND("2F",ScheduleCompile!V7)),ISNUMBER(FIND("3F",ScheduleCompile!V7)),ISNUMBER(FIND("6F",ScheduleCompile!V7)),ISNUMBER(FIND("7F",ScheduleCompile!V7)),ISNUMBER(FIND("9F",ScheduleCompile!V7)),ISNUMBER(FIND("4F",ScheduleCompile!V7))),VALUE(LEFT(ScheduleCompile!V7,FIND("F",ScheduleCompile!V7)-1)),ScheduleCompile!V7)))))),"",IF(ScheduleCompile!V7="Off",0,IF(ScheduleCompile!V7="On",1,IF(ISNUMBER(ScheduleCompile!V7),ScheduleCompile!V7/1,IF(ISTEXT(ScheduleCompile!V7),IF(OR(ISNUMBER(FIND("5F",ScheduleCompile!V7)),ISNUMBER(FIND("0F",ScheduleCompile!V7)),ISNUMBER(FIND("8F",ScheduleCompile!V7)),ISNUMBER(FIND("1F",ScheduleCompile!V7)),ISNUMBER(FIND("2F",ScheduleCompile!V7)),ISNUMBER(FIND("3F",ScheduleCompile!V7)),ISNUMBER(FIND("6F",ScheduleCompile!V7)),ISNUMBER(FIND("7F",ScheduleCompile!V7)),ISNUMBER(FIND("9F",ScheduleCompile!V7)),ISNUMBER(FIND("4F",ScheduleCompile!V7))),VALUE(LEFT(ScheduleCompile!V7,FIND("F",ScheduleCompile!V7)-1)),ScheduleCompile!V7)))))))</f>
        <v>0.75</v>
      </c>
      <c r="AB14" s="1">
        <f>IF(AND(ISERROR(IF(ScheduleCompile!W7="Off",0,IF(ScheduleCompile!W7="On",1,IF(ISNUMBER(ScheduleCompile!W7),ScheduleCompile!W7/1,IF(ISTEXT(ScheduleCompile!W7),IF(OR(ISNUMBER(FIND("5F",ScheduleCompile!W7)),ISNUMBER(FIND("0F",ScheduleCompile!W7)),ISNUMBER(FIND("8F",ScheduleCompile!W7)),ISNUMBER(FIND("1F",ScheduleCompile!W7)),ISNUMBER(FIND("2F",ScheduleCompile!W7)),ISNUMBER(FIND("3F",ScheduleCompile!W7)),ISNUMBER(FIND("6F",ScheduleCompile!W7)),ISNUMBER(FIND("7F",ScheduleCompile!W7)),ISNUMBER(FIND("9F",ScheduleCompile!W7)),ISNUMBER(FIND("4F",ScheduleCompile!W7))),VALUE(LEFT(ScheduleCompile!W7,FIND("F",ScheduleCompile!W7)-1)),ScheduleCompile!W7)))))),ISTEXT(ScheduleCompile!#REF!)),"ENDTABLE",IF(ISERROR(IF(ScheduleCompile!W7="Off",0,IF(ScheduleCompile!W7="On",1,IF(ISNUMBER(ScheduleCompile!W7),ScheduleCompile!W7/1,IF(ISTEXT(ScheduleCompile!W7),IF(OR(ISNUMBER(FIND("5F",ScheduleCompile!W7)),ISNUMBER(FIND("0F",ScheduleCompile!W7)),ISNUMBER(FIND("8F",ScheduleCompile!W7)),ISNUMBER(FIND("1F",ScheduleCompile!W7)),ISNUMBER(FIND("2F",ScheduleCompile!W7)),ISNUMBER(FIND("3F",ScheduleCompile!W7)),ISNUMBER(FIND("6F",ScheduleCompile!W7)),ISNUMBER(FIND("7F",ScheduleCompile!W7)),ISNUMBER(FIND("9F",ScheduleCompile!W7)),ISNUMBER(FIND("4F",ScheduleCompile!W7))),VALUE(LEFT(ScheduleCompile!W7,FIND("F",ScheduleCompile!W7)-1)),ScheduleCompile!W7)))))),"",IF(ScheduleCompile!W7="Off",0,IF(ScheduleCompile!W7="On",1,IF(ISNUMBER(ScheduleCompile!W7),ScheduleCompile!W7/1,IF(ISTEXT(ScheduleCompile!W7),IF(OR(ISNUMBER(FIND("5F",ScheduleCompile!W7)),ISNUMBER(FIND("0F",ScheduleCompile!W7)),ISNUMBER(FIND("8F",ScheduleCompile!W7)),ISNUMBER(FIND("1F",ScheduleCompile!W7)),ISNUMBER(FIND("2F",ScheduleCompile!W7)),ISNUMBER(FIND("3F",ScheduleCompile!W7)),ISNUMBER(FIND("6F",ScheduleCompile!W7)),ISNUMBER(FIND("7F",ScheduleCompile!W7)),ISNUMBER(FIND("9F",ScheduleCompile!W7)),ISNUMBER(FIND("4F",ScheduleCompile!W7))),VALUE(LEFT(ScheduleCompile!W7,FIND("F",ScheduleCompile!W7)-1)),ScheduleCompile!W7)))))))</f>
        <v>0.75</v>
      </c>
      <c r="AC14" s="1">
        <f>IF(AND(ISERROR(IF(ScheduleCompile!X7="Off",0,IF(ScheduleCompile!X7="On",1,IF(ISNUMBER(ScheduleCompile!X7),ScheduleCompile!X7/1,IF(ISTEXT(ScheduleCompile!X7),IF(OR(ISNUMBER(FIND("5F",ScheduleCompile!X7)),ISNUMBER(FIND("0F",ScheduleCompile!X7)),ISNUMBER(FIND("8F",ScheduleCompile!X7)),ISNUMBER(FIND("1F",ScheduleCompile!X7)),ISNUMBER(FIND("2F",ScheduleCompile!X7)),ISNUMBER(FIND("3F",ScheduleCompile!X7)),ISNUMBER(FIND("6F",ScheduleCompile!X7)),ISNUMBER(FIND("7F",ScheduleCompile!X7)),ISNUMBER(FIND("9F",ScheduleCompile!X7)),ISNUMBER(FIND("4F",ScheduleCompile!X7))),VALUE(LEFT(ScheduleCompile!X7,FIND("F",ScheduleCompile!X7)-1)),ScheduleCompile!X7)))))),ISTEXT(ScheduleCompile!#REF!)),"ENDTABLE",IF(ISERROR(IF(ScheduleCompile!X7="Off",0,IF(ScheduleCompile!X7="On",1,IF(ISNUMBER(ScheduleCompile!X7),ScheduleCompile!X7/1,IF(ISTEXT(ScheduleCompile!X7),IF(OR(ISNUMBER(FIND("5F",ScheduleCompile!X7)),ISNUMBER(FIND("0F",ScheduleCompile!X7)),ISNUMBER(FIND("8F",ScheduleCompile!X7)),ISNUMBER(FIND("1F",ScheduleCompile!X7)),ISNUMBER(FIND("2F",ScheduleCompile!X7)),ISNUMBER(FIND("3F",ScheduleCompile!X7)),ISNUMBER(FIND("6F",ScheduleCompile!X7)),ISNUMBER(FIND("7F",ScheduleCompile!X7)),ISNUMBER(FIND("9F",ScheduleCompile!X7)),ISNUMBER(FIND("4F",ScheduleCompile!X7))),VALUE(LEFT(ScheduleCompile!X7,FIND("F",ScheduleCompile!X7)-1)),ScheduleCompile!X7)))))),"",IF(ScheduleCompile!X7="Off",0,IF(ScheduleCompile!X7="On",1,IF(ISNUMBER(ScheduleCompile!X7),ScheduleCompile!X7/1,IF(ISTEXT(ScheduleCompile!X7),IF(OR(ISNUMBER(FIND("5F",ScheduleCompile!X7)),ISNUMBER(FIND("0F",ScheduleCompile!X7)),ISNUMBER(FIND("8F",ScheduleCompile!X7)),ISNUMBER(FIND("1F",ScheduleCompile!X7)),ISNUMBER(FIND("2F",ScheduleCompile!X7)),ISNUMBER(FIND("3F",ScheduleCompile!X7)),ISNUMBER(FIND("6F",ScheduleCompile!X7)),ISNUMBER(FIND("7F",ScheduleCompile!X7)),ISNUMBER(FIND("9F",ScheduleCompile!X7)),ISNUMBER(FIND("4F",ScheduleCompile!X7))),VALUE(LEFT(ScheduleCompile!X7,FIND("F",ScheduleCompile!X7)-1)),ScheduleCompile!X7)))))))</f>
        <v>0.25</v>
      </c>
      <c r="AD14" s="1">
        <f>IF(AND(ISERROR(IF(ScheduleCompile!Y7="Off",0,IF(ScheduleCompile!Y7="On",1,IF(ISNUMBER(ScheduleCompile!Y7),ScheduleCompile!Y7/1,IF(ISTEXT(ScheduleCompile!Y7),IF(OR(ISNUMBER(FIND("5F",ScheduleCompile!Y7)),ISNUMBER(FIND("0F",ScheduleCompile!Y7)),ISNUMBER(FIND("8F",ScheduleCompile!Y7)),ISNUMBER(FIND("1F",ScheduleCompile!Y7)),ISNUMBER(FIND("2F",ScheduleCompile!Y7)),ISNUMBER(FIND("3F",ScheduleCompile!Y7)),ISNUMBER(FIND("6F",ScheduleCompile!Y7)),ISNUMBER(FIND("7F",ScheduleCompile!Y7)),ISNUMBER(FIND("9F",ScheduleCompile!Y7)),ISNUMBER(FIND("4F",ScheduleCompile!Y7))),VALUE(LEFT(ScheduleCompile!Y7,FIND("F",ScheduleCompile!Y7)-1)),ScheduleCompile!Y7)))))),ISTEXT(ScheduleCompile!#REF!)),"ENDTABLE",IF(ISERROR(IF(ScheduleCompile!Y7="Off",0,IF(ScheduleCompile!Y7="On",1,IF(ISNUMBER(ScheduleCompile!Y7),ScheduleCompile!Y7/1,IF(ISTEXT(ScheduleCompile!Y7),IF(OR(ISNUMBER(FIND("5F",ScheduleCompile!Y7)),ISNUMBER(FIND("0F",ScheduleCompile!Y7)),ISNUMBER(FIND("8F",ScheduleCompile!Y7)),ISNUMBER(FIND("1F",ScheduleCompile!Y7)),ISNUMBER(FIND("2F",ScheduleCompile!Y7)),ISNUMBER(FIND("3F",ScheduleCompile!Y7)),ISNUMBER(FIND("6F",ScheduleCompile!Y7)),ISNUMBER(FIND("7F",ScheduleCompile!Y7)),ISNUMBER(FIND("9F",ScheduleCompile!Y7)),ISNUMBER(FIND("4F",ScheduleCompile!Y7))),VALUE(LEFT(ScheduleCompile!Y7,FIND("F",ScheduleCompile!Y7)-1)),ScheduleCompile!Y7)))))),"",IF(ScheduleCompile!Y7="Off",0,IF(ScheduleCompile!Y7="On",1,IF(ISNUMBER(ScheduleCompile!Y7),ScheduleCompile!Y7/1,IF(ISTEXT(ScheduleCompile!Y7),IF(OR(ISNUMBER(FIND("5F",ScheduleCompile!Y7)),ISNUMBER(FIND("0F",ScheduleCompile!Y7)),ISNUMBER(FIND("8F",ScheduleCompile!Y7)),ISNUMBER(FIND("1F",ScheduleCompile!Y7)),ISNUMBER(FIND("2F",ScheduleCompile!Y7)),ISNUMBER(FIND("3F",ScheduleCompile!Y7)),ISNUMBER(FIND("6F",ScheduleCompile!Y7)),ISNUMBER(FIND("7F",ScheduleCompile!Y7)),ISNUMBER(FIND("9F",ScheduleCompile!Y7)),ISNUMBER(FIND("4F",ScheduleCompile!Y7))),VALUE(LEFT(ScheduleCompile!Y7,FIND("F",ScheduleCompile!Y7)-1)),ScheduleCompile!Y7)))))))</f>
        <v>0.05</v>
      </c>
    </row>
    <row r="15" spans="1:30" x14ac:dyDescent="0.25">
      <c r="A15" t="str">
        <f t="shared" si="0"/>
        <v>SchDay "AssemblyReceptacleSat"  Type = "Fraction" Hr = (0.05, 0.05, 0.05, 0.05, 0.05, 0.05, 0.05, 0.3, 0.3, 0.5, 0.5, 0.5, 0.5, 0.5, 0.5, 0.5, 0.5, 0.5, 0.5, 0.5, 0.5, 0.5, 0.5, 0.05) ..</v>
      </c>
      <c r="B15" s="1" t="s">
        <v>623</v>
      </c>
      <c r="C15" t="str">
        <f t="shared" si="1"/>
        <v xml:space="preserve">SchDay "AssemblyReceptacleSat"  Type = "Fraction" Hr = </v>
      </c>
      <c r="D15" t="str">
        <f t="shared" si="2"/>
        <v>(0.05, 0.05, 0.05, 0.05, 0.05, 0.05, 0.05, 0.3, 0.3, 0.5, 0.5, 0.5, 0.5, 0.5, 0.5, 0.5, 0.5, 0.5, 0.5, 0.5, 0.5, 0.5, 0.5, 0.05) ..</v>
      </c>
      <c r="E15" s="30" t="str">
        <f>ScheduleCompile!A8</f>
        <v>AssemblyReceptacleSat</v>
      </c>
      <c r="F15" t="str">
        <f t="shared" si="3"/>
        <v>Fraction</v>
      </c>
      <c r="G15" s="1">
        <f>IF(AND(ISERROR(IF(ScheduleCompile!B8="Off",0,IF(ScheduleCompile!B8="On",1,IF(ISNUMBER(ScheduleCompile!B8),ScheduleCompile!B8/1,IF(ISTEXT(ScheduleCompile!B8),IF(OR(ISNUMBER(FIND("5F",ScheduleCompile!B8)),ISNUMBER(FIND("0F",ScheduleCompile!B8)),ISNUMBER(FIND("8F",ScheduleCompile!B8)),ISNUMBER(FIND("1F",ScheduleCompile!B8)),ISNUMBER(FIND("2F",ScheduleCompile!B8)),ISNUMBER(FIND("3F",ScheduleCompile!B8)),ISNUMBER(FIND("6F",ScheduleCompile!B8)),ISNUMBER(FIND("7F",ScheduleCompile!B8)),ISNUMBER(FIND("9F",ScheduleCompile!B8)),ISNUMBER(FIND("4F",ScheduleCompile!B8))),VALUE(LEFT(ScheduleCompile!B8,FIND("F",ScheduleCompile!B8)-1)),ScheduleCompile!B8)))))),ISTEXT(ScheduleCompile!#REF!)),"ENDTABLE",IF(ISERROR(IF(ScheduleCompile!B8="Off",0,IF(ScheduleCompile!B8="On",1,IF(ISNUMBER(ScheduleCompile!B8),ScheduleCompile!B8/1,IF(ISTEXT(ScheduleCompile!B8),IF(OR(ISNUMBER(FIND("5F",ScheduleCompile!B8)),ISNUMBER(FIND("0F",ScheduleCompile!B8)),ISNUMBER(FIND("8F",ScheduleCompile!B8)),ISNUMBER(FIND("1F",ScheduleCompile!B8)),ISNUMBER(FIND("2F",ScheduleCompile!B8)),ISNUMBER(FIND("3F",ScheduleCompile!B8)),ISNUMBER(FIND("6F",ScheduleCompile!B8)),ISNUMBER(FIND("7F",ScheduleCompile!B8)),ISNUMBER(FIND("9F",ScheduleCompile!B8)),ISNUMBER(FIND("4F",ScheduleCompile!B8))),VALUE(LEFT(ScheduleCompile!B8,FIND("F",ScheduleCompile!B8)-1)),ScheduleCompile!B8)))))),"",IF(ScheduleCompile!B8="Off",0,IF(ScheduleCompile!B8="On",1,IF(ISNUMBER(ScheduleCompile!B8),ScheduleCompile!B8/1,IF(ISTEXT(ScheduleCompile!B8),IF(OR(ISNUMBER(FIND("5F",ScheduleCompile!B8)),ISNUMBER(FIND("0F",ScheduleCompile!B8)),ISNUMBER(FIND("8F",ScheduleCompile!B8)),ISNUMBER(FIND("1F",ScheduleCompile!B8)),ISNUMBER(FIND("2F",ScheduleCompile!B8)),ISNUMBER(FIND("3F",ScheduleCompile!B8)),ISNUMBER(FIND("6F",ScheduleCompile!B8)),ISNUMBER(FIND("7F",ScheduleCompile!B8)),ISNUMBER(FIND("9F",ScheduleCompile!B8)),ISNUMBER(FIND("4F",ScheduleCompile!B8))),VALUE(LEFT(ScheduleCompile!B8,FIND("F",ScheduleCompile!B8)-1)),ScheduleCompile!B8)))))))</f>
        <v>0.05</v>
      </c>
      <c r="H15" s="1">
        <f>IF(AND(ISERROR(IF(ScheduleCompile!C8="Off",0,IF(ScheduleCompile!C8="On",1,IF(ISNUMBER(ScheduleCompile!C8),ScheduleCompile!C8/1,IF(ISTEXT(ScheduleCompile!C8),IF(OR(ISNUMBER(FIND("5F",ScheduleCompile!C8)),ISNUMBER(FIND("0F",ScheduleCompile!C8)),ISNUMBER(FIND("8F",ScheduleCompile!C8)),ISNUMBER(FIND("1F",ScheduleCompile!C8)),ISNUMBER(FIND("2F",ScheduleCompile!C8)),ISNUMBER(FIND("3F",ScheduleCompile!C8)),ISNUMBER(FIND("6F",ScheduleCompile!C8)),ISNUMBER(FIND("7F",ScheduleCompile!C8)),ISNUMBER(FIND("9F",ScheduleCompile!C8)),ISNUMBER(FIND("4F",ScheduleCompile!C8))),VALUE(LEFT(ScheduleCompile!C8,FIND("F",ScheduleCompile!C8)-1)),ScheduleCompile!C8)))))),ISTEXT(ScheduleCompile!#REF!)),"ENDTABLE",IF(ISERROR(IF(ScheduleCompile!C8="Off",0,IF(ScheduleCompile!C8="On",1,IF(ISNUMBER(ScheduleCompile!C8),ScheduleCompile!C8/1,IF(ISTEXT(ScheduleCompile!C8),IF(OR(ISNUMBER(FIND("5F",ScheduleCompile!C8)),ISNUMBER(FIND("0F",ScheduleCompile!C8)),ISNUMBER(FIND("8F",ScheduleCompile!C8)),ISNUMBER(FIND("1F",ScheduleCompile!C8)),ISNUMBER(FIND("2F",ScheduleCompile!C8)),ISNUMBER(FIND("3F",ScheduleCompile!C8)),ISNUMBER(FIND("6F",ScheduleCompile!C8)),ISNUMBER(FIND("7F",ScheduleCompile!C8)),ISNUMBER(FIND("9F",ScheduleCompile!C8)),ISNUMBER(FIND("4F",ScheduleCompile!C8))),VALUE(LEFT(ScheduleCompile!C8,FIND("F",ScheduleCompile!C8)-1)),ScheduleCompile!C8)))))),"",IF(ScheduleCompile!C8="Off",0,IF(ScheduleCompile!C8="On",1,IF(ISNUMBER(ScheduleCompile!C8),ScheduleCompile!C8/1,IF(ISTEXT(ScheduleCompile!C8),IF(OR(ISNUMBER(FIND("5F",ScheduleCompile!C8)),ISNUMBER(FIND("0F",ScheduleCompile!C8)),ISNUMBER(FIND("8F",ScheduleCompile!C8)),ISNUMBER(FIND("1F",ScheduleCompile!C8)),ISNUMBER(FIND("2F",ScheduleCompile!C8)),ISNUMBER(FIND("3F",ScheduleCompile!C8)),ISNUMBER(FIND("6F",ScheduleCompile!C8)),ISNUMBER(FIND("7F",ScheduleCompile!C8)),ISNUMBER(FIND("9F",ScheduleCompile!C8)),ISNUMBER(FIND("4F",ScheduleCompile!C8))),VALUE(LEFT(ScheduleCompile!C8,FIND("F",ScheduleCompile!C8)-1)),ScheduleCompile!C8)))))))</f>
        <v>0.05</v>
      </c>
      <c r="I15" s="1">
        <f>IF(AND(ISERROR(IF(ScheduleCompile!D8="Off",0,IF(ScheduleCompile!D8="On",1,IF(ISNUMBER(ScheduleCompile!D8),ScheduleCompile!D8/1,IF(ISTEXT(ScheduleCompile!D8),IF(OR(ISNUMBER(FIND("5F",ScheduleCompile!D8)),ISNUMBER(FIND("0F",ScheduleCompile!D8)),ISNUMBER(FIND("8F",ScheduleCompile!D8)),ISNUMBER(FIND("1F",ScheduleCompile!D8)),ISNUMBER(FIND("2F",ScheduleCompile!D8)),ISNUMBER(FIND("3F",ScheduleCompile!D8)),ISNUMBER(FIND("6F",ScheduleCompile!D8)),ISNUMBER(FIND("7F",ScheduleCompile!D8)),ISNUMBER(FIND("9F",ScheduleCompile!D8)),ISNUMBER(FIND("4F",ScheduleCompile!D8))),VALUE(LEFT(ScheduleCompile!D8,FIND("F",ScheduleCompile!D8)-1)),ScheduleCompile!D8)))))),ISTEXT(ScheduleCompile!#REF!)),"ENDTABLE",IF(ISERROR(IF(ScheduleCompile!D8="Off",0,IF(ScheduleCompile!D8="On",1,IF(ISNUMBER(ScheduleCompile!D8),ScheduleCompile!D8/1,IF(ISTEXT(ScheduleCompile!D8),IF(OR(ISNUMBER(FIND("5F",ScheduleCompile!D8)),ISNUMBER(FIND("0F",ScheduleCompile!D8)),ISNUMBER(FIND("8F",ScheduleCompile!D8)),ISNUMBER(FIND("1F",ScheduleCompile!D8)),ISNUMBER(FIND("2F",ScheduleCompile!D8)),ISNUMBER(FIND("3F",ScheduleCompile!D8)),ISNUMBER(FIND("6F",ScheduleCompile!D8)),ISNUMBER(FIND("7F",ScheduleCompile!D8)),ISNUMBER(FIND("9F",ScheduleCompile!D8)),ISNUMBER(FIND("4F",ScheduleCompile!D8))),VALUE(LEFT(ScheduleCompile!D8,FIND("F",ScheduleCompile!D8)-1)),ScheduleCompile!D8)))))),"",IF(ScheduleCompile!D8="Off",0,IF(ScheduleCompile!D8="On",1,IF(ISNUMBER(ScheduleCompile!D8),ScheduleCompile!D8/1,IF(ISTEXT(ScheduleCompile!D8),IF(OR(ISNUMBER(FIND("5F",ScheduleCompile!D8)),ISNUMBER(FIND("0F",ScheduleCompile!D8)),ISNUMBER(FIND("8F",ScheduleCompile!D8)),ISNUMBER(FIND("1F",ScheduleCompile!D8)),ISNUMBER(FIND("2F",ScheduleCompile!D8)),ISNUMBER(FIND("3F",ScheduleCompile!D8)),ISNUMBER(FIND("6F",ScheduleCompile!D8)),ISNUMBER(FIND("7F",ScheduleCompile!D8)),ISNUMBER(FIND("9F",ScheduleCompile!D8)),ISNUMBER(FIND("4F",ScheduleCompile!D8))),VALUE(LEFT(ScheduleCompile!D8,FIND("F",ScheduleCompile!D8)-1)),ScheduleCompile!D8)))))))</f>
        <v>0.05</v>
      </c>
      <c r="J15" s="1">
        <f>IF(AND(ISERROR(IF(ScheduleCompile!E8="Off",0,IF(ScheduleCompile!E8="On",1,IF(ISNUMBER(ScheduleCompile!E8),ScheduleCompile!E8/1,IF(ISTEXT(ScheduleCompile!E8),IF(OR(ISNUMBER(FIND("5F",ScheduleCompile!E8)),ISNUMBER(FIND("0F",ScheduleCompile!E8)),ISNUMBER(FIND("8F",ScheduleCompile!E8)),ISNUMBER(FIND("1F",ScheduleCompile!E8)),ISNUMBER(FIND("2F",ScheduleCompile!E8)),ISNUMBER(FIND("3F",ScheduleCompile!E8)),ISNUMBER(FIND("6F",ScheduleCompile!E8)),ISNUMBER(FIND("7F",ScheduleCompile!E8)),ISNUMBER(FIND("9F",ScheduleCompile!E8)),ISNUMBER(FIND("4F",ScheduleCompile!E8))),VALUE(LEFT(ScheduleCompile!E8,FIND("F",ScheduleCompile!E8)-1)),ScheduleCompile!E8)))))),ISTEXT(ScheduleCompile!#REF!)),"ENDTABLE",IF(ISERROR(IF(ScheduleCompile!E8="Off",0,IF(ScheduleCompile!E8="On",1,IF(ISNUMBER(ScheduleCompile!E8),ScheduleCompile!E8/1,IF(ISTEXT(ScheduleCompile!E8),IF(OR(ISNUMBER(FIND("5F",ScheduleCompile!E8)),ISNUMBER(FIND("0F",ScheduleCompile!E8)),ISNUMBER(FIND("8F",ScheduleCompile!E8)),ISNUMBER(FIND("1F",ScheduleCompile!E8)),ISNUMBER(FIND("2F",ScheduleCompile!E8)),ISNUMBER(FIND("3F",ScheduleCompile!E8)),ISNUMBER(FIND("6F",ScheduleCompile!E8)),ISNUMBER(FIND("7F",ScheduleCompile!E8)),ISNUMBER(FIND("9F",ScheduleCompile!E8)),ISNUMBER(FIND("4F",ScheduleCompile!E8))),VALUE(LEFT(ScheduleCompile!E8,FIND("F",ScheduleCompile!E8)-1)),ScheduleCompile!E8)))))),"",IF(ScheduleCompile!E8="Off",0,IF(ScheduleCompile!E8="On",1,IF(ISNUMBER(ScheduleCompile!E8),ScheduleCompile!E8/1,IF(ISTEXT(ScheduleCompile!E8),IF(OR(ISNUMBER(FIND("5F",ScheduleCompile!E8)),ISNUMBER(FIND("0F",ScheduleCompile!E8)),ISNUMBER(FIND("8F",ScheduleCompile!E8)),ISNUMBER(FIND("1F",ScheduleCompile!E8)),ISNUMBER(FIND("2F",ScheduleCompile!E8)),ISNUMBER(FIND("3F",ScheduleCompile!E8)),ISNUMBER(FIND("6F",ScheduleCompile!E8)),ISNUMBER(FIND("7F",ScheduleCompile!E8)),ISNUMBER(FIND("9F",ScheduleCompile!E8)),ISNUMBER(FIND("4F",ScheduleCompile!E8))),VALUE(LEFT(ScheduleCompile!E8,FIND("F",ScheduleCompile!E8)-1)),ScheduleCompile!E8)))))))</f>
        <v>0.05</v>
      </c>
      <c r="K15" s="1">
        <f>IF(AND(ISERROR(IF(ScheduleCompile!F8="Off",0,IF(ScheduleCompile!F8="On",1,IF(ISNUMBER(ScheduleCompile!F8),ScheduleCompile!F8/1,IF(ISTEXT(ScheduleCompile!F8),IF(OR(ISNUMBER(FIND("5F",ScheduleCompile!F8)),ISNUMBER(FIND("0F",ScheduleCompile!F8)),ISNUMBER(FIND("8F",ScheduleCompile!F8)),ISNUMBER(FIND("1F",ScheduleCompile!F8)),ISNUMBER(FIND("2F",ScheduleCompile!F8)),ISNUMBER(FIND("3F",ScheduleCompile!F8)),ISNUMBER(FIND("6F",ScheduleCompile!F8)),ISNUMBER(FIND("7F",ScheduleCompile!F8)),ISNUMBER(FIND("9F",ScheduleCompile!F8)),ISNUMBER(FIND("4F",ScheduleCompile!F8))),VALUE(LEFT(ScheduleCompile!F8,FIND("F",ScheduleCompile!F8)-1)),ScheduleCompile!F8)))))),ISTEXT(ScheduleCompile!#REF!)),"ENDTABLE",IF(ISERROR(IF(ScheduleCompile!F8="Off",0,IF(ScheduleCompile!F8="On",1,IF(ISNUMBER(ScheduleCompile!F8),ScheduleCompile!F8/1,IF(ISTEXT(ScheduleCompile!F8),IF(OR(ISNUMBER(FIND("5F",ScheduleCompile!F8)),ISNUMBER(FIND("0F",ScheduleCompile!F8)),ISNUMBER(FIND("8F",ScheduleCompile!F8)),ISNUMBER(FIND("1F",ScheduleCompile!F8)),ISNUMBER(FIND("2F",ScheduleCompile!F8)),ISNUMBER(FIND("3F",ScheduleCompile!F8)),ISNUMBER(FIND("6F",ScheduleCompile!F8)),ISNUMBER(FIND("7F",ScheduleCompile!F8)),ISNUMBER(FIND("9F",ScheduleCompile!F8)),ISNUMBER(FIND("4F",ScheduleCompile!F8))),VALUE(LEFT(ScheduleCompile!F8,FIND("F",ScheduleCompile!F8)-1)),ScheduleCompile!F8)))))),"",IF(ScheduleCompile!F8="Off",0,IF(ScheduleCompile!F8="On",1,IF(ISNUMBER(ScheduleCompile!F8),ScheduleCompile!F8/1,IF(ISTEXT(ScheduleCompile!F8),IF(OR(ISNUMBER(FIND("5F",ScheduleCompile!F8)),ISNUMBER(FIND("0F",ScheduleCompile!F8)),ISNUMBER(FIND("8F",ScheduleCompile!F8)),ISNUMBER(FIND("1F",ScheduleCompile!F8)),ISNUMBER(FIND("2F",ScheduleCompile!F8)),ISNUMBER(FIND("3F",ScheduleCompile!F8)),ISNUMBER(FIND("6F",ScheduleCompile!F8)),ISNUMBER(FIND("7F",ScheduleCompile!F8)),ISNUMBER(FIND("9F",ScheduleCompile!F8)),ISNUMBER(FIND("4F",ScheduleCompile!F8))),VALUE(LEFT(ScheduleCompile!F8,FIND("F",ScheduleCompile!F8)-1)),ScheduleCompile!F8)))))))</f>
        <v>0.05</v>
      </c>
      <c r="L15" s="1">
        <f>IF(AND(ISERROR(IF(ScheduleCompile!G8="Off",0,IF(ScheduleCompile!G8="On",1,IF(ISNUMBER(ScheduleCompile!G8),ScheduleCompile!G8/1,IF(ISTEXT(ScheduleCompile!G8),IF(OR(ISNUMBER(FIND("5F",ScheduleCompile!G8)),ISNUMBER(FIND("0F",ScheduleCompile!G8)),ISNUMBER(FIND("8F",ScheduleCompile!G8)),ISNUMBER(FIND("1F",ScheduleCompile!G8)),ISNUMBER(FIND("2F",ScheduleCompile!G8)),ISNUMBER(FIND("3F",ScheduleCompile!G8)),ISNUMBER(FIND("6F",ScheduleCompile!G8)),ISNUMBER(FIND("7F",ScheduleCompile!G8)),ISNUMBER(FIND("9F",ScheduleCompile!G8)),ISNUMBER(FIND("4F",ScheduleCompile!G8))),VALUE(LEFT(ScheduleCompile!G8,FIND("F",ScheduleCompile!G8)-1)),ScheduleCompile!G8)))))),ISTEXT(ScheduleCompile!#REF!)),"ENDTABLE",IF(ISERROR(IF(ScheduleCompile!G8="Off",0,IF(ScheduleCompile!G8="On",1,IF(ISNUMBER(ScheduleCompile!G8),ScheduleCompile!G8/1,IF(ISTEXT(ScheduleCompile!G8),IF(OR(ISNUMBER(FIND("5F",ScheduleCompile!G8)),ISNUMBER(FIND("0F",ScheduleCompile!G8)),ISNUMBER(FIND("8F",ScheduleCompile!G8)),ISNUMBER(FIND("1F",ScheduleCompile!G8)),ISNUMBER(FIND("2F",ScheduleCompile!G8)),ISNUMBER(FIND("3F",ScheduleCompile!G8)),ISNUMBER(FIND("6F",ScheduleCompile!G8)),ISNUMBER(FIND("7F",ScheduleCompile!G8)),ISNUMBER(FIND("9F",ScheduleCompile!G8)),ISNUMBER(FIND("4F",ScheduleCompile!G8))),VALUE(LEFT(ScheduleCompile!G8,FIND("F",ScheduleCompile!G8)-1)),ScheduleCompile!G8)))))),"",IF(ScheduleCompile!G8="Off",0,IF(ScheduleCompile!G8="On",1,IF(ISNUMBER(ScheduleCompile!G8),ScheduleCompile!G8/1,IF(ISTEXT(ScheduleCompile!G8),IF(OR(ISNUMBER(FIND("5F",ScheduleCompile!G8)),ISNUMBER(FIND("0F",ScheduleCompile!G8)),ISNUMBER(FIND("8F",ScheduleCompile!G8)),ISNUMBER(FIND("1F",ScheduleCompile!G8)),ISNUMBER(FIND("2F",ScheduleCompile!G8)),ISNUMBER(FIND("3F",ScheduleCompile!G8)),ISNUMBER(FIND("6F",ScheduleCompile!G8)),ISNUMBER(FIND("7F",ScheduleCompile!G8)),ISNUMBER(FIND("9F",ScheduleCompile!G8)),ISNUMBER(FIND("4F",ScheduleCompile!G8))),VALUE(LEFT(ScheduleCompile!G8,FIND("F",ScheduleCompile!G8)-1)),ScheduleCompile!G8)))))))</f>
        <v>0.05</v>
      </c>
      <c r="M15" s="1">
        <f>IF(AND(ISERROR(IF(ScheduleCompile!H8="Off",0,IF(ScheduleCompile!H8="On",1,IF(ISNUMBER(ScheduleCompile!H8),ScheduleCompile!H8/1,IF(ISTEXT(ScheduleCompile!H8),IF(OR(ISNUMBER(FIND("5F",ScheduleCompile!H8)),ISNUMBER(FIND("0F",ScheduleCompile!H8)),ISNUMBER(FIND("8F",ScheduleCompile!H8)),ISNUMBER(FIND("1F",ScheduleCompile!H8)),ISNUMBER(FIND("2F",ScheduleCompile!H8)),ISNUMBER(FIND("3F",ScheduleCompile!H8)),ISNUMBER(FIND("6F",ScheduleCompile!H8)),ISNUMBER(FIND("7F",ScheduleCompile!H8)),ISNUMBER(FIND("9F",ScheduleCompile!H8)),ISNUMBER(FIND("4F",ScheduleCompile!H8))),VALUE(LEFT(ScheduleCompile!H8,FIND("F",ScheduleCompile!H8)-1)),ScheduleCompile!H8)))))),ISTEXT(ScheduleCompile!#REF!)),"ENDTABLE",IF(ISERROR(IF(ScheduleCompile!H8="Off",0,IF(ScheduleCompile!H8="On",1,IF(ISNUMBER(ScheduleCompile!H8),ScheduleCompile!H8/1,IF(ISTEXT(ScheduleCompile!H8),IF(OR(ISNUMBER(FIND("5F",ScheduleCompile!H8)),ISNUMBER(FIND("0F",ScheduleCompile!H8)),ISNUMBER(FIND("8F",ScheduleCompile!H8)),ISNUMBER(FIND("1F",ScheduleCompile!H8)),ISNUMBER(FIND("2F",ScheduleCompile!H8)),ISNUMBER(FIND("3F",ScheduleCompile!H8)),ISNUMBER(FIND("6F",ScheduleCompile!H8)),ISNUMBER(FIND("7F",ScheduleCompile!H8)),ISNUMBER(FIND("9F",ScheduleCompile!H8)),ISNUMBER(FIND("4F",ScheduleCompile!H8))),VALUE(LEFT(ScheduleCompile!H8,FIND("F",ScheduleCompile!H8)-1)),ScheduleCompile!H8)))))),"",IF(ScheduleCompile!H8="Off",0,IF(ScheduleCompile!H8="On",1,IF(ISNUMBER(ScheduleCompile!H8),ScheduleCompile!H8/1,IF(ISTEXT(ScheduleCompile!H8),IF(OR(ISNUMBER(FIND("5F",ScheduleCompile!H8)),ISNUMBER(FIND("0F",ScheduleCompile!H8)),ISNUMBER(FIND("8F",ScheduleCompile!H8)),ISNUMBER(FIND("1F",ScheduleCompile!H8)),ISNUMBER(FIND("2F",ScheduleCompile!H8)),ISNUMBER(FIND("3F",ScheduleCompile!H8)),ISNUMBER(FIND("6F",ScheduleCompile!H8)),ISNUMBER(FIND("7F",ScheduleCompile!H8)),ISNUMBER(FIND("9F",ScheduleCompile!H8)),ISNUMBER(FIND("4F",ScheduleCompile!H8))),VALUE(LEFT(ScheduleCompile!H8,FIND("F",ScheduleCompile!H8)-1)),ScheduleCompile!H8)))))))</f>
        <v>0.05</v>
      </c>
      <c r="N15" s="1">
        <f>IF(AND(ISERROR(IF(ScheduleCompile!I8="Off",0,IF(ScheduleCompile!I8="On",1,IF(ISNUMBER(ScheduleCompile!I8),ScheduleCompile!I8/1,IF(ISTEXT(ScheduleCompile!I8),IF(OR(ISNUMBER(FIND("5F",ScheduleCompile!I8)),ISNUMBER(FIND("0F",ScheduleCompile!I8)),ISNUMBER(FIND("8F",ScheduleCompile!I8)),ISNUMBER(FIND("1F",ScheduleCompile!I8)),ISNUMBER(FIND("2F",ScheduleCompile!I8)),ISNUMBER(FIND("3F",ScheduleCompile!I8)),ISNUMBER(FIND("6F",ScheduleCompile!I8)),ISNUMBER(FIND("7F",ScheduleCompile!I8)),ISNUMBER(FIND("9F",ScheduleCompile!I8)),ISNUMBER(FIND("4F",ScheduleCompile!I8))),VALUE(LEFT(ScheduleCompile!I8,FIND("F",ScheduleCompile!I8)-1)),ScheduleCompile!I8)))))),ISTEXT(ScheduleCompile!#REF!)),"ENDTABLE",IF(ISERROR(IF(ScheduleCompile!I8="Off",0,IF(ScheduleCompile!I8="On",1,IF(ISNUMBER(ScheduleCompile!I8),ScheduleCompile!I8/1,IF(ISTEXT(ScheduleCompile!I8),IF(OR(ISNUMBER(FIND("5F",ScheduleCompile!I8)),ISNUMBER(FIND("0F",ScheduleCompile!I8)),ISNUMBER(FIND("8F",ScheduleCompile!I8)),ISNUMBER(FIND("1F",ScheduleCompile!I8)),ISNUMBER(FIND("2F",ScheduleCompile!I8)),ISNUMBER(FIND("3F",ScheduleCompile!I8)),ISNUMBER(FIND("6F",ScheduleCompile!I8)),ISNUMBER(FIND("7F",ScheduleCompile!I8)),ISNUMBER(FIND("9F",ScheduleCompile!I8)),ISNUMBER(FIND("4F",ScheduleCompile!I8))),VALUE(LEFT(ScheduleCompile!I8,FIND("F",ScheduleCompile!I8)-1)),ScheduleCompile!I8)))))),"",IF(ScheduleCompile!I8="Off",0,IF(ScheduleCompile!I8="On",1,IF(ISNUMBER(ScheduleCompile!I8),ScheduleCompile!I8/1,IF(ISTEXT(ScheduleCompile!I8),IF(OR(ISNUMBER(FIND("5F",ScheduleCompile!I8)),ISNUMBER(FIND("0F",ScheduleCompile!I8)),ISNUMBER(FIND("8F",ScheduleCompile!I8)),ISNUMBER(FIND("1F",ScheduleCompile!I8)),ISNUMBER(FIND("2F",ScheduleCompile!I8)),ISNUMBER(FIND("3F",ScheduleCompile!I8)),ISNUMBER(FIND("6F",ScheduleCompile!I8)),ISNUMBER(FIND("7F",ScheduleCompile!I8)),ISNUMBER(FIND("9F",ScheduleCompile!I8)),ISNUMBER(FIND("4F",ScheduleCompile!I8))),VALUE(LEFT(ScheduleCompile!I8,FIND("F",ScheduleCompile!I8)-1)),ScheduleCompile!I8)))))))</f>
        <v>0.3</v>
      </c>
      <c r="O15" s="1">
        <f>IF(AND(ISERROR(IF(ScheduleCompile!J8="Off",0,IF(ScheduleCompile!J8="On",1,IF(ISNUMBER(ScheduleCompile!J8),ScheduleCompile!J8/1,IF(ISTEXT(ScheduleCompile!J8),IF(OR(ISNUMBER(FIND("5F",ScheduleCompile!J8)),ISNUMBER(FIND("0F",ScheduleCompile!J8)),ISNUMBER(FIND("8F",ScheduleCompile!J8)),ISNUMBER(FIND("1F",ScheduleCompile!J8)),ISNUMBER(FIND("2F",ScheduleCompile!J8)),ISNUMBER(FIND("3F",ScheduleCompile!J8)),ISNUMBER(FIND("6F",ScheduleCompile!J8)),ISNUMBER(FIND("7F",ScheduleCompile!J8)),ISNUMBER(FIND("9F",ScheduleCompile!J8)),ISNUMBER(FIND("4F",ScheduleCompile!J8))),VALUE(LEFT(ScheduleCompile!J8,FIND("F",ScheduleCompile!J8)-1)),ScheduleCompile!J8)))))),ISTEXT(ScheduleCompile!#REF!)),"ENDTABLE",IF(ISERROR(IF(ScheduleCompile!J8="Off",0,IF(ScheduleCompile!J8="On",1,IF(ISNUMBER(ScheduleCompile!J8),ScheduleCompile!J8/1,IF(ISTEXT(ScheduleCompile!J8),IF(OR(ISNUMBER(FIND("5F",ScheduleCompile!J8)),ISNUMBER(FIND("0F",ScheduleCompile!J8)),ISNUMBER(FIND("8F",ScheduleCompile!J8)),ISNUMBER(FIND("1F",ScheduleCompile!J8)),ISNUMBER(FIND("2F",ScheduleCompile!J8)),ISNUMBER(FIND("3F",ScheduleCompile!J8)),ISNUMBER(FIND("6F",ScheduleCompile!J8)),ISNUMBER(FIND("7F",ScheduleCompile!J8)),ISNUMBER(FIND("9F",ScheduleCompile!J8)),ISNUMBER(FIND("4F",ScheduleCompile!J8))),VALUE(LEFT(ScheduleCompile!J8,FIND("F",ScheduleCompile!J8)-1)),ScheduleCompile!J8)))))),"",IF(ScheduleCompile!J8="Off",0,IF(ScheduleCompile!J8="On",1,IF(ISNUMBER(ScheduleCompile!J8),ScheduleCompile!J8/1,IF(ISTEXT(ScheduleCompile!J8),IF(OR(ISNUMBER(FIND("5F",ScheduleCompile!J8)),ISNUMBER(FIND("0F",ScheduleCompile!J8)),ISNUMBER(FIND("8F",ScheduleCompile!J8)),ISNUMBER(FIND("1F",ScheduleCompile!J8)),ISNUMBER(FIND("2F",ScheduleCompile!J8)),ISNUMBER(FIND("3F",ScheduleCompile!J8)),ISNUMBER(FIND("6F",ScheduleCompile!J8)),ISNUMBER(FIND("7F",ScheduleCompile!J8)),ISNUMBER(FIND("9F",ScheduleCompile!J8)),ISNUMBER(FIND("4F",ScheduleCompile!J8))),VALUE(LEFT(ScheduleCompile!J8,FIND("F",ScheduleCompile!J8)-1)),ScheduleCompile!J8)))))))</f>
        <v>0.3</v>
      </c>
      <c r="P15" s="1">
        <f>IF(AND(ISERROR(IF(ScheduleCompile!K8="Off",0,IF(ScheduleCompile!K8="On",1,IF(ISNUMBER(ScheduleCompile!K8),ScheduleCompile!K8/1,IF(ISTEXT(ScheduleCompile!K8),IF(OR(ISNUMBER(FIND("5F",ScheduleCompile!K8)),ISNUMBER(FIND("0F",ScheduleCompile!K8)),ISNUMBER(FIND("8F",ScheduleCompile!K8)),ISNUMBER(FIND("1F",ScheduleCompile!K8)),ISNUMBER(FIND("2F",ScheduleCompile!K8)),ISNUMBER(FIND("3F",ScheduleCompile!K8)),ISNUMBER(FIND("6F",ScheduleCompile!K8)),ISNUMBER(FIND("7F",ScheduleCompile!K8)),ISNUMBER(FIND("9F",ScheduleCompile!K8)),ISNUMBER(FIND("4F",ScheduleCompile!K8))),VALUE(LEFT(ScheduleCompile!K8,FIND("F",ScheduleCompile!K8)-1)),ScheduleCompile!K8)))))),ISTEXT(ScheduleCompile!#REF!)),"ENDTABLE",IF(ISERROR(IF(ScheduleCompile!K8="Off",0,IF(ScheduleCompile!K8="On",1,IF(ISNUMBER(ScheduleCompile!K8),ScheduleCompile!K8/1,IF(ISTEXT(ScheduleCompile!K8),IF(OR(ISNUMBER(FIND("5F",ScheduleCompile!K8)),ISNUMBER(FIND("0F",ScheduleCompile!K8)),ISNUMBER(FIND("8F",ScheduleCompile!K8)),ISNUMBER(FIND("1F",ScheduleCompile!K8)),ISNUMBER(FIND("2F",ScheduleCompile!K8)),ISNUMBER(FIND("3F",ScheduleCompile!K8)),ISNUMBER(FIND("6F",ScheduleCompile!K8)),ISNUMBER(FIND("7F",ScheduleCompile!K8)),ISNUMBER(FIND("9F",ScheduleCompile!K8)),ISNUMBER(FIND("4F",ScheduleCompile!K8))),VALUE(LEFT(ScheduleCompile!K8,FIND("F",ScheduleCompile!K8)-1)),ScheduleCompile!K8)))))),"",IF(ScheduleCompile!K8="Off",0,IF(ScheduleCompile!K8="On",1,IF(ISNUMBER(ScheduleCompile!K8),ScheduleCompile!K8/1,IF(ISTEXT(ScheduleCompile!K8),IF(OR(ISNUMBER(FIND("5F",ScheduleCompile!K8)),ISNUMBER(FIND("0F",ScheduleCompile!K8)),ISNUMBER(FIND("8F",ScheduleCompile!K8)),ISNUMBER(FIND("1F",ScheduleCompile!K8)),ISNUMBER(FIND("2F",ScheduleCompile!K8)),ISNUMBER(FIND("3F",ScheduleCompile!K8)),ISNUMBER(FIND("6F",ScheduleCompile!K8)),ISNUMBER(FIND("7F",ScheduleCompile!K8)),ISNUMBER(FIND("9F",ScheduleCompile!K8)),ISNUMBER(FIND("4F",ScheduleCompile!K8))),VALUE(LEFT(ScheduleCompile!K8,FIND("F",ScheduleCompile!K8)-1)),ScheduleCompile!K8)))))))</f>
        <v>0.5</v>
      </c>
      <c r="Q15" s="1">
        <f>IF(AND(ISERROR(IF(ScheduleCompile!L8="Off",0,IF(ScheduleCompile!L8="On",1,IF(ISNUMBER(ScheduleCompile!L8),ScheduleCompile!L8/1,IF(ISTEXT(ScheduleCompile!L8),IF(OR(ISNUMBER(FIND("5F",ScheduleCompile!L8)),ISNUMBER(FIND("0F",ScheduleCompile!L8)),ISNUMBER(FIND("8F",ScheduleCompile!L8)),ISNUMBER(FIND("1F",ScheduleCompile!L8)),ISNUMBER(FIND("2F",ScheduleCompile!L8)),ISNUMBER(FIND("3F",ScheduleCompile!L8)),ISNUMBER(FIND("6F",ScheduleCompile!L8)),ISNUMBER(FIND("7F",ScheduleCompile!L8)),ISNUMBER(FIND("9F",ScheduleCompile!L8)),ISNUMBER(FIND("4F",ScheduleCompile!L8))),VALUE(LEFT(ScheduleCompile!L8,FIND("F",ScheduleCompile!L8)-1)),ScheduleCompile!L8)))))),ISTEXT(ScheduleCompile!#REF!)),"ENDTABLE",IF(ISERROR(IF(ScheduleCompile!L8="Off",0,IF(ScheduleCompile!L8="On",1,IF(ISNUMBER(ScheduleCompile!L8),ScheduleCompile!L8/1,IF(ISTEXT(ScheduleCompile!L8),IF(OR(ISNUMBER(FIND("5F",ScheduleCompile!L8)),ISNUMBER(FIND("0F",ScheduleCompile!L8)),ISNUMBER(FIND("8F",ScheduleCompile!L8)),ISNUMBER(FIND("1F",ScheduleCompile!L8)),ISNUMBER(FIND("2F",ScheduleCompile!L8)),ISNUMBER(FIND("3F",ScheduleCompile!L8)),ISNUMBER(FIND("6F",ScheduleCompile!L8)),ISNUMBER(FIND("7F",ScheduleCompile!L8)),ISNUMBER(FIND("9F",ScheduleCompile!L8)),ISNUMBER(FIND("4F",ScheduleCompile!L8))),VALUE(LEFT(ScheduleCompile!L8,FIND("F",ScheduleCompile!L8)-1)),ScheduleCompile!L8)))))),"",IF(ScheduleCompile!L8="Off",0,IF(ScheduleCompile!L8="On",1,IF(ISNUMBER(ScheduleCompile!L8),ScheduleCompile!L8/1,IF(ISTEXT(ScheduleCompile!L8),IF(OR(ISNUMBER(FIND("5F",ScheduleCompile!L8)),ISNUMBER(FIND("0F",ScheduleCompile!L8)),ISNUMBER(FIND("8F",ScheduleCompile!L8)),ISNUMBER(FIND("1F",ScheduleCompile!L8)),ISNUMBER(FIND("2F",ScheduleCompile!L8)),ISNUMBER(FIND("3F",ScheduleCompile!L8)),ISNUMBER(FIND("6F",ScheduleCompile!L8)),ISNUMBER(FIND("7F",ScheduleCompile!L8)),ISNUMBER(FIND("9F",ScheduleCompile!L8)),ISNUMBER(FIND("4F",ScheduleCompile!L8))),VALUE(LEFT(ScheduleCompile!L8,FIND("F",ScheduleCompile!L8)-1)),ScheduleCompile!L8)))))))</f>
        <v>0.5</v>
      </c>
      <c r="R15" s="1">
        <f>IF(AND(ISERROR(IF(ScheduleCompile!M8="Off",0,IF(ScheduleCompile!M8="On",1,IF(ISNUMBER(ScheduleCompile!M8),ScheduleCompile!M8/1,IF(ISTEXT(ScheduleCompile!M8),IF(OR(ISNUMBER(FIND("5F",ScheduleCompile!M8)),ISNUMBER(FIND("0F",ScheduleCompile!M8)),ISNUMBER(FIND("8F",ScheduleCompile!M8)),ISNUMBER(FIND("1F",ScheduleCompile!M8)),ISNUMBER(FIND("2F",ScheduleCompile!M8)),ISNUMBER(FIND("3F",ScheduleCompile!M8)),ISNUMBER(FIND("6F",ScheduleCompile!M8)),ISNUMBER(FIND("7F",ScheduleCompile!M8)),ISNUMBER(FIND("9F",ScheduleCompile!M8)),ISNUMBER(FIND("4F",ScheduleCompile!M8))),VALUE(LEFT(ScheduleCompile!M8,FIND("F",ScheduleCompile!M8)-1)),ScheduleCompile!M8)))))),ISTEXT(ScheduleCompile!#REF!)),"ENDTABLE",IF(ISERROR(IF(ScheduleCompile!M8="Off",0,IF(ScheduleCompile!M8="On",1,IF(ISNUMBER(ScheduleCompile!M8),ScheduleCompile!M8/1,IF(ISTEXT(ScheduleCompile!M8),IF(OR(ISNUMBER(FIND("5F",ScheduleCompile!M8)),ISNUMBER(FIND("0F",ScheduleCompile!M8)),ISNUMBER(FIND("8F",ScheduleCompile!M8)),ISNUMBER(FIND("1F",ScheduleCompile!M8)),ISNUMBER(FIND("2F",ScheduleCompile!M8)),ISNUMBER(FIND("3F",ScheduleCompile!M8)),ISNUMBER(FIND("6F",ScheduleCompile!M8)),ISNUMBER(FIND("7F",ScheduleCompile!M8)),ISNUMBER(FIND("9F",ScheduleCompile!M8)),ISNUMBER(FIND("4F",ScheduleCompile!M8))),VALUE(LEFT(ScheduleCompile!M8,FIND("F",ScheduleCompile!M8)-1)),ScheduleCompile!M8)))))),"",IF(ScheduleCompile!M8="Off",0,IF(ScheduleCompile!M8="On",1,IF(ISNUMBER(ScheduleCompile!M8),ScheduleCompile!M8/1,IF(ISTEXT(ScheduleCompile!M8),IF(OR(ISNUMBER(FIND("5F",ScheduleCompile!M8)),ISNUMBER(FIND("0F",ScheduleCompile!M8)),ISNUMBER(FIND("8F",ScheduleCompile!M8)),ISNUMBER(FIND("1F",ScheduleCompile!M8)),ISNUMBER(FIND("2F",ScheduleCompile!M8)),ISNUMBER(FIND("3F",ScheduleCompile!M8)),ISNUMBER(FIND("6F",ScheduleCompile!M8)),ISNUMBER(FIND("7F",ScheduleCompile!M8)),ISNUMBER(FIND("9F",ScheduleCompile!M8)),ISNUMBER(FIND("4F",ScheduleCompile!M8))),VALUE(LEFT(ScheduleCompile!M8,FIND("F",ScheduleCompile!M8)-1)),ScheduleCompile!M8)))))))</f>
        <v>0.5</v>
      </c>
      <c r="S15" s="1">
        <f>IF(AND(ISERROR(IF(ScheduleCompile!N8="Off",0,IF(ScheduleCompile!N8="On",1,IF(ISNUMBER(ScheduleCompile!N8),ScheduleCompile!N8/1,IF(ISTEXT(ScheduleCompile!N8),IF(OR(ISNUMBER(FIND("5F",ScheduleCompile!N8)),ISNUMBER(FIND("0F",ScheduleCompile!N8)),ISNUMBER(FIND("8F",ScheduleCompile!N8)),ISNUMBER(FIND("1F",ScheduleCompile!N8)),ISNUMBER(FIND("2F",ScheduleCompile!N8)),ISNUMBER(FIND("3F",ScheduleCompile!N8)),ISNUMBER(FIND("6F",ScheduleCompile!N8)),ISNUMBER(FIND("7F",ScheduleCompile!N8)),ISNUMBER(FIND("9F",ScheduleCompile!N8)),ISNUMBER(FIND("4F",ScheduleCompile!N8))),VALUE(LEFT(ScheduleCompile!N8,FIND("F",ScheduleCompile!N8)-1)),ScheduleCompile!N8)))))),ISTEXT(ScheduleCompile!#REF!)),"ENDTABLE",IF(ISERROR(IF(ScheduleCompile!N8="Off",0,IF(ScheduleCompile!N8="On",1,IF(ISNUMBER(ScheduleCompile!N8),ScheduleCompile!N8/1,IF(ISTEXT(ScheduleCompile!N8),IF(OR(ISNUMBER(FIND("5F",ScheduleCompile!N8)),ISNUMBER(FIND("0F",ScheduleCompile!N8)),ISNUMBER(FIND("8F",ScheduleCompile!N8)),ISNUMBER(FIND("1F",ScheduleCompile!N8)),ISNUMBER(FIND("2F",ScheduleCompile!N8)),ISNUMBER(FIND("3F",ScheduleCompile!N8)),ISNUMBER(FIND("6F",ScheduleCompile!N8)),ISNUMBER(FIND("7F",ScheduleCompile!N8)),ISNUMBER(FIND("9F",ScheduleCompile!N8)),ISNUMBER(FIND("4F",ScheduleCompile!N8))),VALUE(LEFT(ScheduleCompile!N8,FIND("F",ScheduleCompile!N8)-1)),ScheduleCompile!N8)))))),"",IF(ScheduleCompile!N8="Off",0,IF(ScheduleCompile!N8="On",1,IF(ISNUMBER(ScheduleCompile!N8),ScheduleCompile!N8/1,IF(ISTEXT(ScheduleCompile!N8),IF(OR(ISNUMBER(FIND("5F",ScheduleCompile!N8)),ISNUMBER(FIND("0F",ScheduleCompile!N8)),ISNUMBER(FIND("8F",ScheduleCompile!N8)),ISNUMBER(FIND("1F",ScheduleCompile!N8)),ISNUMBER(FIND("2F",ScheduleCompile!N8)),ISNUMBER(FIND("3F",ScheduleCompile!N8)),ISNUMBER(FIND("6F",ScheduleCompile!N8)),ISNUMBER(FIND("7F",ScheduleCompile!N8)),ISNUMBER(FIND("9F",ScheduleCompile!N8)),ISNUMBER(FIND("4F",ScheduleCompile!N8))),VALUE(LEFT(ScheduleCompile!N8,FIND("F",ScheduleCompile!N8)-1)),ScheduleCompile!N8)))))))</f>
        <v>0.5</v>
      </c>
      <c r="T15" s="1">
        <f>IF(AND(ISERROR(IF(ScheduleCompile!O8="Off",0,IF(ScheduleCompile!O8="On",1,IF(ISNUMBER(ScheduleCompile!O8),ScheduleCompile!O8/1,IF(ISTEXT(ScheduleCompile!O8),IF(OR(ISNUMBER(FIND("5F",ScheduleCompile!O8)),ISNUMBER(FIND("0F",ScheduleCompile!O8)),ISNUMBER(FIND("8F",ScheduleCompile!O8)),ISNUMBER(FIND("1F",ScheduleCompile!O8)),ISNUMBER(FIND("2F",ScheduleCompile!O8)),ISNUMBER(FIND("3F",ScheduleCompile!O8)),ISNUMBER(FIND("6F",ScheduleCompile!O8)),ISNUMBER(FIND("7F",ScheduleCompile!O8)),ISNUMBER(FIND("9F",ScheduleCompile!O8)),ISNUMBER(FIND("4F",ScheduleCompile!O8))),VALUE(LEFT(ScheduleCompile!O8,FIND("F",ScheduleCompile!O8)-1)),ScheduleCompile!O8)))))),ISTEXT(ScheduleCompile!#REF!)),"ENDTABLE",IF(ISERROR(IF(ScheduleCompile!O8="Off",0,IF(ScheduleCompile!O8="On",1,IF(ISNUMBER(ScheduleCompile!O8),ScheduleCompile!O8/1,IF(ISTEXT(ScheduleCompile!O8),IF(OR(ISNUMBER(FIND("5F",ScheduleCompile!O8)),ISNUMBER(FIND("0F",ScheduleCompile!O8)),ISNUMBER(FIND("8F",ScheduleCompile!O8)),ISNUMBER(FIND("1F",ScheduleCompile!O8)),ISNUMBER(FIND("2F",ScheduleCompile!O8)),ISNUMBER(FIND("3F",ScheduleCompile!O8)),ISNUMBER(FIND("6F",ScheduleCompile!O8)),ISNUMBER(FIND("7F",ScheduleCompile!O8)),ISNUMBER(FIND("9F",ScheduleCompile!O8)),ISNUMBER(FIND("4F",ScheduleCompile!O8))),VALUE(LEFT(ScheduleCompile!O8,FIND("F",ScheduleCompile!O8)-1)),ScheduleCompile!O8)))))),"",IF(ScheduleCompile!O8="Off",0,IF(ScheduleCompile!O8="On",1,IF(ISNUMBER(ScheduleCompile!O8),ScheduleCompile!O8/1,IF(ISTEXT(ScheduleCompile!O8),IF(OR(ISNUMBER(FIND("5F",ScheduleCompile!O8)),ISNUMBER(FIND("0F",ScheduleCompile!O8)),ISNUMBER(FIND("8F",ScheduleCompile!O8)),ISNUMBER(FIND("1F",ScheduleCompile!O8)),ISNUMBER(FIND("2F",ScheduleCompile!O8)),ISNUMBER(FIND("3F",ScheduleCompile!O8)),ISNUMBER(FIND("6F",ScheduleCompile!O8)),ISNUMBER(FIND("7F",ScheduleCompile!O8)),ISNUMBER(FIND("9F",ScheduleCompile!O8)),ISNUMBER(FIND("4F",ScheduleCompile!O8))),VALUE(LEFT(ScheduleCompile!O8,FIND("F",ScheduleCompile!O8)-1)),ScheduleCompile!O8)))))))</f>
        <v>0.5</v>
      </c>
      <c r="U15" s="1">
        <f>IF(AND(ISERROR(IF(ScheduleCompile!P8="Off",0,IF(ScheduleCompile!P8="On",1,IF(ISNUMBER(ScheduleCompile!P8),ScheduleCompile!P8/1,IF(ISTEXT(ScheduleCompile!P8),IF(OR(ISNUMBER(FIND("5F",ScheduleCompile!P8)),ISNUMBER(FIND("0F",ScheduleCompile!P8)),ISNUMBER(FIND("8F",ScheduleCompile!P8)),ISNUMBER(FIND("1F",ScheduleCompile!P8)),ISNUMBER(FIND("2F",ScheduleCompile!P8)),ISNUMBER(FIND("3F",ScheduleCompile!P8)),ISNUMBER(FIND("6F",ScheduleCompile!P8)),ISNUMBER(FIND("7F",ScheduleCompile!P8)),ISNUMBER(FIND("9F",ScheduleCompile!P8)),ISNUMBER(FIND("4F",ScheduleCompile!P8))),VALUE(LEFT(ScheduleCompile!P8,FIND("F",ScheduleCompile!P8)-1)),ScheduleCompile!P8)))))),ISTEXT(ScheduleCompile!#REF!)),"ENDTABLE",IF(ISERROR(IF(ScheduleCompile!P8="Off",0,IF(ScheduleCompile!P8="On",1,IF(ISNUMBER(ScheduleCompile!P8),ScheduleCompile!P8/1,IF(ISTEXT(ScheduleCompile!P8),IF(OR(ISNUMBER(FIND("5F",ScheduleCompile!P8)),ISNUMBER(FIND("0F",ScheduleCompile!P8)),ISNUMBER(FIND("8F",ScheduleCompile!P8)),ISNUMBER(FIND("1F",ScheduleCompile!P8)),ISNUMBER(FIND("2F",ScheduleCompile!P8)),ISNUMBER(FIND("3F",ScheduleCompile!P8)),ISNUMBER(FIND("6F",ScheduleCompile!P8)),ISNUMBER(FIND("7F",ScheduleCompile!P8)),ISNUMBER(FIND("9F",ScheduleCompile!P8)),ISNUMBER(FIND("4F",ScheduleCompile!P8))),VALUE(LEFT(ScheduleCompile!P8,FIND("F",ScheduleCompile!P8)-1)),ScheduleCompile!P8)))))),"",IF(ScheduleCompile!P8="Off",0,IF(ScheduleCompile!P8="On",1,IF(ISNUMBER(ScheduleCompile!P8),ScheduleCompile!P8/1,IF(ISTEXT(ScheduleCompile!P8),IF(OR(ISNUMBER(FIND("5F",ScheduleCompile!P8)),ISNUMBER(FIND("0F",ScheduleCompile!P8)),ISNUMBER(FIND("8F",ScheduleCompile!P8)),ISNUMBER(FIND("1F",ScheduleCompile!P8)),ISNUMBER(FIND("2F",ScheduleCompile!P8)),ISNUMBER(FIND("3F",ScheduleCompile!P8)),ISNUMBER(FIND("6F",ScheduleCompile!P8)),ISNUMBER(FIND("7F",ScheduleCompile!P8)),ISNUMBER(FIND("9F",ScheduleCompile!P8)),ISNUMBER(FIND("4F",ScheduleCompile!P8))),VALUE(LEFT(ScheduleCompile!P8,FIND("F",ScheduleCompile!P8)-1)),ScheduleCompile!P8)))))))</f>
        <v>0.5</v>
      </c>
      <c r="V15" s="1">
        <f>IF(AND(ISERROR(IF(ScheduleCompile!Q8="Off",0,IF(ScheduleCompile!Q8="On",1,IF(ISNUMBER(ScheduleCompile!Q8),ScheduleCompile!Q8/1,IF(ISTEXT(ScheduleCompile!Q8),IF(OR(ISNUMBER(FIND("5F",ScheduleCompile!Q8)),ISNUMBER(FIND("0F",ScheduleCompile!Q8)),ISNUMBER(FIND("8F",ScheduleCompile!Q8)),ISNUMBER(FIND("1F",ScheduleCompile!Q8)),ISNUMBER(FIND("2F",ScheduleCompile!Q8)),ISNUMBER(FIND("3F",ScheduleCompile!Q8)),ISNUMBER(FIND("6F",ScheduleCompile!Q8)),ISNUMBER(FIND("7F",ScheduleCompile!Q8)),ISNUMBER(FIND("9F",ScheduleCompile!Q8)),ISNUMBER(FIND("4F",ScheduleCompile!Q8))),VALUE(LEFT(ScheduleCompile!Q8,FIND("F",ScheduleCompile!Q8)-1)),ScheduleCompile!Q8)))))),ISTEXT(ScheduleCompile!#REF!)),"ENDTABLE",IF(ISERROR(IF(ScheduleCompile!Q8="Off",0,IF(ScheduleCompile!Q8="On",1,IF(ISNUMBER(ScheduleCompile!Q8),ScheduleCompile!Q8/1,IF(ISTEXT(ScheduleCompile!Q8),IF(OR(ISNUMBER(FIND("5F",ScheduleCompile!Q8)),ISNUMBER(FIND("0F",ScheduleCompile!Q8)),ISNUMBER(FIND("8F",ScheduleCompile!Q8)),ISNUMBER(FIND("1F",ScheduleCompile!Q8)),ISNUMBER(FIND("2F",ScheduleCompile!Q8)),ISNUMBER(FIND("3F",ScheduleCompile!Q8)),ISNUMBER(FIND("6F",ScheduleCompile!Q8)),ISNUMBER(FIND("7F",ScheduleCompile!Q8)),ISNUMBER(FIND("9F",ScheduleCompile!Q8)),ISNUMBER(FIND("4F",ScheduleCompile!Q8))),VALUE(LEFT(ScheduleCompile!Q8,FIND("F",ScheduleCompile!Q8)-1)),ScheduleCompile!Q8)))))),"",IF(ScheduleCompile!Q8="Off",0,IF(ScheduleCompile!Q8="On",1,IF(ISNUMBER(ScheduleCompile!Q8),ScheduleCompile!Q8/1,IF(ISTEXT(ScheduleCompile!Q8),IF(OR(ISNUMBER(FIND("5F",ScheduleCompile!Q8)),ISNUMBER(FIND("0F",ScheduleCompile!Q8)),ISNUMBER(FIND("8F",ScheduleCompile!Q8)),ISNUMBER(FIND("1F",ScheduleCompile!Q8)),ISNUMBER(FIND("2F",ScheduleCompile!Q8)),ISNUMBER(FIND("3F",ScheduleCompile!Q8)),ISNUMBER(FIND("6F",ScheduleCompile!Q8)),ISNUMBER(FIND("7F",ScheduleCompile!Q8)),ISNUMBER(FIND("9F",ScheduleCompile!Q8)),ISNUMBER(FIND("4F",ScheduleCompile!Q8))),VALUE(LEFT(ScheduleCompile!Q8,FIND("F",ScheduleCompile!Q8)-1)),ScheduleCompile!Q8)))))))</f>
        <v>0.5</v>
      </c>
      <c r="W15" s="1">
        <f>IF(AND(ISERROR(IF(ScheduleCompile!R8="Off",0,IF(ScheduleCompile!R8="On",1,IF(ISNUMBER(ScheduleCompile!R8),ScheduleCompile!R8/1,IF(ISTEXT(ScheduleCompile!R8),IF(OR(ISNUMBER(FIND("5F",ScheduleCompile!R8)),ISNUMBER(FIND("0F",ScheduleCompile!R8)),ISNUMBER(FIND("8F",ScheduleCompile!R8)),ISNUMBER(FIND("1F",ScheduleCompile!R8)),ISNUMBER(FIND("2F",ScheduleCompile!R8)),ISNUMBER(FIND("3F",ScheduleCompile!R8)),ISNUMBER(FIND("6F",ScheduleCompile!R8)),ISNUMBER(FIND("7F",ScheduleCompile!R8)),ISNUMBER(FIND("9F",ScheduleCompile!R8)),ISNUMBER(FIND("4F",ScheduleCompile!R8))),VALUE(LEFT(ScheduleCompile!R8,FIND("F",ScheduleCompile!R8)-1)),ScheduleCompile!R8)))))),ISTEXT(ScheduleCompile!#REF!)),"ENDTABLE",IF(ISERROR(IF(ScheduleCompile!R8="Off",0,IF(ScheduleCompile!R8="On",1,IF(ISNUMBER(ScheduleCompile!R8),ScheduleCompile!R8/1,IF(ISTEXT(ScheduleCompile!R8),IF(OR(ISNUMBER(FIND("5F",ScheduleCompile!R8)),ISNUMBER(FIND("0F",ScheduleCompile!R8)),ISNUMBER(FIND("8F",ScheduleCompile!R8)),ISNUMBER(FIND("1F",ScheduleCompile!R8)),ISNUMBER(FIND("2F",ScheduleCompile!R8)),ISNUMBER(FIND("3F",ScheduleCompile!R8)),ISNUMBER(FIND("6F",ScheduleCompile!R8)),ISNUMBER(FIND("7F",ScheduleCompile!R8)),ISNUMBER(FIND("9F",ScheduleCompile!R8)),ISNUMBER(FIND("4F",ScheduleCompile!R8))),VALUE(LEFT(ScheduleCompile!R8,FIND("F",ScheduleCompile!R8)-1)),ScheduleCompile!R8)))))),"",IF(ScheduleCompile!R8="Off",0,IF(ScheduleCompile!R8="On",1,IF(ISNUMBER(ScheduleCompile!R8),ScheduleCompile!R8/1,IF(ISTEXT(ScheduleCompile!R8),IF(OR(ISNUMBER(FIND("5F",ScheduleCompile!R8)),ISNUMBER(FIND("0F",ScheduleCompile!R8)),ISNUMBER(FIND("8F",ScheduleCompile!R8)),ISNUMBER(FIND("1F",ScheduleCompile!R8)),ISNUMBER(FIND("2F",ScheduleCompile!R8)),ISNUMBER(FIND("3F",ScheduleCompile!R8)),ISNUMBER(FIND("6F",ScheduleCompile!R8)),ISNUMBER(FIND("7F",ScheduleCompile!R8)),ISNUMBER(FIND("9F",ScheduleCompile!R8)),ISNUMBER(FIND("4F",ScheduleCompile!R8))),VALUE(LEFT(ScheduleCompile!R8,FIND("F",ScheduleCompile!R8)-1)),ScheduleCompile!R8)))))))</f>
        <v>0.5</v>
      </c>
      <c r="X15" s="1">
        <f>IF(AND(ISERROR(IF(ScheduleCompile!S8="Off",0,IF(ScheduleCompile!S8="On",1,IF(ISNUMBER(ScheduleCompile!S8),ScheduleCompile!S8/1,IF(ISTEXT(ScheduleCompile!S8),IF(OR(ISNUMBER(FIND("5F",ScheduleCompile!S8)),ISNUMBER(FIND("0F",ScheduleCompile!S8)),ISNUMBER(FIND("8F",ScheduleCompile!S8)),ISNUMBER(FIND("1F",ScheduleCompile!S8)),ISNUMBER(FIND("2F",ScheduleCompile!S8)),ISNUMBER(FIND("3F",ScheduleCompile!S8)),ISNUMBER(FIND("6F",ScheduleCompile!S8)),ISNUMBER(FIND("7F",ScheduleCompile!S8)),ISNUMBER(FIND("9F",ScheduleCompile!S8)),ISNUMBER(FIND("4F",ScheduleCompile!S8))),VALUE(LEFT(ScheduleCompile!S8,FIND("F",ScheduleCompile!S8)-1)),ScheduleCompile!S8)))))),ISTEXT(ScheduleCompile!#REF!)),"ENDTABLE",IF(ISERROR(IF(ScheduleCompile!S8="Off",0,IF(ScheduleCompile!S8="On",1,IF(ISNUMBER(ScheduleCompile!S8),ScheduleCompile!S8/1,IF(ISTEXT(ScheduleCompile!S8),IF(OR(ISNUMBER(FIND("5F",ScheduleCompile!S8)),ISNUMBER(FIND("0F",ScheduleCompile!S8)),ISNUMBER(FIND("8F",ScheduleCompile!S8)),ISNUMBER(FIND("1F",ScheduleCompile!S8)),ISNUMBER(FIND("2F",ScheduleCompile!S8)),ISNUMBER(FIND("3F",ScheduleCompile!S8)),ISNUMBER(FIND("6F",ScheduleCompile!S8)),ISNUMBER(FIND("7F",ScheduleCompile!S8)),ISNUMBER(FIND("9F",ScheduleCompile!S8)),ISNUMBER(FIND("4F",ScheduleCompile!S8))),VALUE(LEFT(ScheduleCompile!S8,FIND("F",ScheduleCompile!S8)-1)),ScheduleCompile!S8)))))),"",IF(ScheduleCompile!S8="Off",0,IF(ScheduleCompile!S8="On",1,IF(ISNUMBER(ScheduleCompile!S8),ScheduleCompile!S8/1,IF(ISTEXT(ScheduleCompile!S8),IF(OR(ISNUMBER(FIND("5F",ScheduleCompile!S8)),ISNUMBER(FIND("0F",ScheduleCompile!S8)),ISNUMBER(FIND("8F",ScheduleCompile!S8)),ISNUMBER(FIND("1F",ScheduleCompile!S8)),ISNUMBER(FIND("2F",ScheduleCompile!S8)),ISNUMBER(FIND("3F",ScheduleCompile!S8)),ISNUMBER(FIND("6F",ScheduleCompile!S8)),ISNUMBER(FIND("7F",ScheduleCompile!S8)),ISNUMBER(FIND("9F",ScheduleCompile!S8)),ISNUMBER(FIND("4F",ScheduleCompile!S8))),VALUE(LEFT(ScheduleCompile!S8,FIND("F",ScheduleCompile!S8)-1)),ScheduleCompile!S8)))))))</f>
        <v>0.5</v>
      </c>
      <c r="Y15" s="1">
        <f>IF(AND(ISERROR(IF(ScheduleCompile!T8="Off",0,IF(ScheduleCompile!T8="On",1,IF(ISNUMBER(ScheduleCompile!T8),ScheduleCompile!T8/1,IF(ISTEXT(ScheduleCompile!T8),IF(OR(ISNUMBER(FIND("5F",ScheduleCompile!T8)),ISNUMBER(FIND("0F",ScheduleCompile!T8)),ISNUMBER(FIND("8F",ScheduleCompile!T8)),ISNUMBER(FIND("1F",ScheduleCompile!T8)),ISNUMBER(FIND("2F",ScheduleCompile!T8)),ISNUMBER(FIND("3F",ScheduleCompile!T8)),ISNUMBER(FIND("6F",ScheduleCompile!T8)),ISNUMBER(FIND("7F",ScheduleCompile!T8)),ISNUMBER(FIND("9F",ScheduleCompile!T8)),ISNUMBER(FIND("4F",ScheduleCompile!T8))),VALUE(LEFT(ScheduleCompile!T8,FIND("F",ScheduleCompile!T8)-1)),ScheduleCompile!T8)))))),ISTEXT(ScheduleCompile!#REF!)),"ENDTABLE",IF(ISERROR(IF(ScheduleCompile!T8="Off",0,IF(ScheduleCompile!T8="On",1,IF(ISNUMBER(ScheduleCompile!T8),ScheduleCompile!T8/1,IF(ISTEXT(ScheduleCompile!T8),IF(OR(ISNUMBER(FIND("5F",ScheduleCompile!T8)),ISNUMBER(FIND("0F",ScheduleCompile!T8)),ISNUMBER(FIND("8F",ScheduleCompile!T8)),ISNUMBER(FIND("1F",ScheduleCompile!T8)),ISNUMBER(FIND("2F",ScheduleCompile!T8)),ISNUMBER(FIND("3F",ScheduleCompile!T8)),ISNUMBER(FIND("6F",ScheduleCompile!T8)),ISNUMBER(FIND("7F",ScheduleCompile!T8)),ISNUMBER(FIND("9F",ScheduleCompile!T8)),ISNUMBER(FIND("4F",ScheduleCompile!T8))),VALUE(LEFT(ScheduleCompile!T8,FIND("F",ScheduleCompile!T8)-1)),ScheduleCompile!T8)))))),"",IF(ScheduleCompile!T8="Off",0,IF(ScheduleCompile!T8="On",1,IF(ISNUMBER(ScheduleCompile!T8),ScheduleCompile!T8/1,IF(ISTEXT(ScheduleCompile!T8),IF(OR(ISNUMBER(FIND("5F",ScheduleCompile!T8)),ISNUMBER(FIND("0F",ScheduleCompile!T8)),ISNUMBER(FIND("8F",ScheduleCompile!T8)),ISNUMBER(FIND("1F",ScheduleCompile!T8)),ISNUMBER(FIND("2F",ScheduleCompile!T8)),ISNUMBER(FIND("3F",ScheduleCompile!T8)),ISNUMBER(FIND("6F",ScheduleCompile!T8)),ISNUMBER(FIND("7F",ScheduleCompile!T8)),ISNUMBER(FIND("9F",ScheduleCompile!T8)),ISNUMBER(FIND("4F",ScheduleCompile!T8))),VALUE(LEFT(ScheduleCompile!T8,FIND("F",ScheduleCompile!T8)-1)),ScheduleCompile!T8)))))))</f>
        <v>0.5</v>
      </c>
      <c r="Z15" s="1">
        <f>IF(AND(ISERROR(IF(ScheduleCompile!U8="Off",0,IF(ScheduleCompile!U8="On",1,IF(ISNUMBER(ScheduleCompile!U8),ScheduleCompile!U8/1,IF(ISTEXT(ScheduleCompile!U8),IF(OR(ISNUMBER(FIND("5F",ScheduleCompile!U8)),ISNUMBER(FIND("0F",ScheduleCompile!U8)),ISNUMBER(FIND("8F",ScheduleCompile!U8)),ISNUMBER(FIND("1F",ScheduleCompile!U8)),ISNUMBER(FIND("2F",ScheduleCompile!U8)),ISNUMBER(FIND("3F",ScheduleCompile!U8)),ISNUMBER(FIND("6F",ScheduleCompile!U8)),ISNUMBER(FIND("7F",ScheduleCompile!U8)),ISNUMBER(FIND("9F",ScheduleCompile!U8)),ISNUMBER(FIND("4F",ScheduleCompile!U8))),VALUE(LEFT(ScheduleCompile!U8,FIND("F",ScheduleCompile!U8)-1)),ScheduleCompile!U8)))))),ISTEXT(ScheduleCompile!#REF!)),"ENDTABLE",IF(ISERROR(IF(ScheduleCompile!U8="Off",0,IF(ScheduleCompile!U8="On",1,IF(ISNUMBER(ScheduleCompile!U8),ScheduleCompile!U8/1,IF(ISTEXT(ScheduleCompile!U8),IF(OR(ISNUMBER(FIND("5F",ScheduleCompile!U8)),ISNUMBER(FIND("0F",ScheduleCompile!U8)),ISNUMBER(FIND("8F",ScheduleCompile!U8)),ISNUMBER(FIND("1F",ScheduleCompile!U8)),ISNUMBER(FIND("2F",ScheduleCompile!U8)),ISNUMBER(FIND("3F",ScheduleCompile!U8)),ISNUMBER(FIND("6F",ScheduleCompile!U8)),ISNUMBER(FIND("7F",ScheduleCompile!U8)),ISNUMBER(FIND("9F",ScheduleCompile!U8)),ISNUMBER(FIND("4F",ScheduleCompile!U8))),VALUE(LEFT(ScheduleCompile!U8,FIND("F",ScheduleCompile!U8)-1)),ScheduleCompile!U8)))))),"",IF(ScheduleCompile!U8="Off",0,IF(ScheduleCompile!U8="On",1,IF(ISNUMBER(ScheduleCompile!U8),ScheduleCompile!U8/1,IF(ISTEXT(ScheduleCompile!U8),IF(OR(ISNUMBER(FIND("5F",ScheduleCompile!U8)),ISNUMBER(FIND("0F",ScheduleCompile!U8)),ISNUMBER(FIND("8F",ScheduleCompile!U8)),ISNUMBER(FIND("1F",ScheduleCompile!U8)),ISNUMBER(FIND("2F",ScheduleCompile!U8)),ISNUMBER(FIND("3F",ScheduleCompile!U8)),ISNUMBER(FIND("6F",ScheduleCompile!U8)),ISNUMBER(FIND("7F",ScheduleCompile!U8)),ISNUMBER(FIND("9F",ScheduleCompile!U8)),ISNUMBER(FIND("4F",ScheduleCompile!U8))),VALUE(LEFT(ScheduleCompile!U8,FIND("F",ScheduleCompile!U8)-1)),ScheduleCompile!U8)))))))</f>
        <v>0.5</v>
      </c>
      <c r="AA15" s="1">
        <f>IF(AND(ISERROR(IF(ScheduleCompile!V8="Off",0,IF(ScheduleCompile!V8="On",1,IF(ISNUMBER(ScheduleCompile!V8),ScheduleCompile!V8/1,IF(ISTEXT(ScheduleCompile!V8),IF(OR(ISNUMBER(FIND("5F",ScheduleCompile!V8)),ISNUMBER(FIND("0F",ScheduleCompile!V8)),ISNUMBER(FIND("8F",ScheduleCompile!V8)),ISNUMBER(FIND("1F",ScheduleCompile!V8)),ISNUMBER(FIND("2F",ScheduleCompile!V8)),ISNUMBER(FIND("3F",ScheduleCompile!V8)),ISNUMBER(FIND("6F",ScheduleCompile!V8)),ISNUMBER(FIND("7F",ScheduleCompile!V8)),ISNUMBER(FIND("9F",ScheduleCompile!V8)),ISNUMBER(FIND("4F",ScheduleCompile!V8))),VALUE(LEFT(ScheduleCompile!V8,FIND("F",ScheduleCompile!V8)-1)),ScheduleCompile!V8)))))),ISTEXT(ScheduleCompile!#REF!)),"ENDTABLE",IF(ISERROR(IF(ScheduleCompile!V8="Off",0,IF(ScheduleCompile!V8="On",1,IF(ISNUMBER(ScheduleCompile!V8),ScheduleCompile!V8/1,IF(ISTEXT(ScheduleCompile!V8),IF(OR(ISNUMBER(FIND("5F",ScheduleCompile!V8)),ISNUMBER(FIND("0F",ScheduleCompile!V8)),ISNUMBER(FIND("8F",ScheduleCompile!V8)),ISNUMBER(FIND("1F",ScheduleCompile!V8)),ISNUMBER(FIND("2F",ScheduleCompile!V8)),ISNUMBER(FIND("3F",ScheduleCompile!V8)),ISNUMBER(FIND("6F",ScheduleCompile!V8)),ISNUMBER(FIND("7F",ScheduleCompile!V8)),ISNUMBER(FIND("9F",ScheduleCompile!V8)),ISNUMBER(FIND("4F",ScheduleCompile!V8))),VALUE(LEFT(ScheduleCompile!V8,FIND("F",ScheduleCompile!V8)-1)),ScheduleCompile!V8)))))),"",IF(ScheduleCompile!V8="Off",0,IF(ScheduleCompile!V8="On",1,IF(ISNUMBER(ScheduleCompile!V8),ScheduleCompile!V8/1,IF(ISTEXT(ScheduleCompile!V8),IF(OR(ISNUMBER(FIND("5F",ScheduleCompile!V8)),ISNUMBER(FIND("0F",ScheduleCompile!V8)),ISNUMBER(FIND("8F",ScheduleCompile!V8)),ISNUMBER(FIND("1F",ScheduleCompile!V8)),ISNUMBER(FIND("2F",ScheduleCompile!V8)),ISNUMBER(FIND("3F",ScheduleCompile!V8)),ISNUMBER(FIND("6F",ScheduleCompile!V8)),ISNUMBER(FIND("7F",ScheduleCompile!V8)),ISNUMBER(FIND("9F",ScheduleCompile!V8)),ISNUMBER(FIND("4F",ScheduleCompile!V8))),VALUE(LEFT(ScheduleCompile!V8,FIND("F",ScheduleCompile!V8)-1)),ScheduleCompile!V8)))))))</f>
        <v>0.5</v>
      </c>
      <c r="AB15" s="1">
        <f>IF(AND(ISERROR(IF(ScheduleCompile!W8="Off",0,IF(ScheduleCompile!W8="On",1,IF(ISNUMBER(ScheduleCompile!W8),ScheduleCompile!W8/1,IF(ISTEXT(ScheduleCompile!W8),IF(OR(ISNUMBER(FIND("5F",ScheduleCompile!W8)),ISNUMBER(FIND("0F",ScheduleCompile!W8)),ISNUMBER(FIND("8F",ScheduleCompile!W8)),ISNUMBER(FIND("1F",ScheduleCompile!W8)),ISNUMBER(FIND("2F",ScheduleCompile!W8)),ISNUMBER(FIND("3F",ScheduleCompile!W8)),ISNUMBER(FIND("6F",ScheduleCompile!W8)),ISNUMBER(FIND("7F",ScheduleCompile!W8)),ISNUMBER(FIND("9F",ScheduleCompile!W8)),ISNUMBER(FIND("4F",ScheduleCompile!W8))),VALUE(LEFT(ScheduleCompile!W8,FIND("F",ScheduleCompile!W8)-1)),ScheduleCompile!W8)))))),ISTEXT(ScheduleCompile!#REF!)),"ENDTABLE",IF(ISERROR(IF(ScheduleCompile!W8="Off",0,IF(ScheduleCompile!W8="On",1,IF(ISNUMBER(ScheduleCompile!W8),ScheduleCompile!W8/1,IF(ISTEXT(ScheduleCompile!W8),IF(OR(ISNUMBER(FIND("5F",ScheduleCompile!W8)),ISNUMBER(FIND("0F",ScheduleCompile!W8)),ISNUMBER(FIND("8F",ScheduleCompile!W8)),ISNUMBER(FIND("1F",ScheduleCompile!W8)),ISNUMBER(FIND("2F",ScheduleCompile!W8)),ISNUMBER(FIND("3F",ScheduleCompile!W8)),ISNUMBER(FIND("6F",ScheduleCompile!W8)),ISNUMBER(FIND("7F",ScheduleCompile!W8)),ISNUMBER(FIND("9F",ScheduleCompile!W8)),ISNUMBER(FIND("4F",ScheduleCompile!W8))),VALUE(LEFT(ScheduleCompile!W8,FIND("F",ScheduleCompile!W8)-1)),ScheduleCompile!W8)))))),"",IF(ScheduleCompile!W8="Off",0,IF(ScheduleCompile!W8="On",1,IF(ISNUMBER(ScheduleCompile!W8),ScheduleCompile!W8/1,IF(ISTEXT(ScheduleCompile!W8),IF(OR(ISNUMBER(FIND("5F",ScheduleCompile!W8)),ISNUMBER(FIND("0F",ScheduleCompile!W8)),ISNUMBER(FIND("8F",ScheduleCompile!W8)),ISNUMBER(FIND("1F",ScheduleCompile!W8)),ISNUMBER(FIND("2F",ScheduleCompile!W8)),ISNUMBER(FIND("3F",ScheduleCompile!W8)),ISNUMBER(FIND("6F",ScheduleCompile!W8)),ISNUMBER(FIND("7F",ScheduleCompile!W8)),ISNUMBER(FIND("9F",ScheduleCompile!W8)),ISNUMBER(FIND("4F",ScheduleCompile!W8))),VALUE(LEFT(ScheduleCompile!W8,FIND("F",ScheduleCompile!W8)-1)),ScheduleCompile!W8)))))))</f>
        <v>0.5</v>
      </c>
      <c r="AC15" s="1">
        <f>IF(AND(ISERROR(IF(ScheduleCompile!X8="Off",0,IF(ScheduleCompile!X8="On",1,IF(ISNUMBER(ScheduleCompile!X8),ScheduleCompile!X8/1,IF(ISTEXT(ScheduleCompile!X8),IF(OR(ISNUMBER(FIND("5F",ScheduleCompile!X8)),ISNUMBER(FIND("0F",ScheduleCompile!X8)),ISNUMBER(FIND("8F",ScheduleCompile!X8)),ISNUMBER(FIND("1F",ScheduleCompile!X8)),ISNUMBER(FIND("2F",ScheduleCompile!X8)),ISNUMBER(FIND("3F",ScheduleCompile!X8)),ISNUMBER(FIND("6F",ScheduleCompile!X8)),ISNUMBER(FIND("7F",ScheduleCompile!X8)),ISNUMBER(FIND("9F",ScheduleCompile!X8)),ISNUMBER(FIND("4F",ScheduleCompile!X8))),VALUE(LEFT(ScheduleCompile!X8,FIND("F",ScheduleCompile!X8)-1)),ScheduleCompile!X8)))))),ISTEXT(ScheduleCompile!#REF!)),"ENDTABLE",IF(ISERROR(IF(ScheduleCompile!X8="Off",0,IF(ScheduleCompile!X8="On",1,IF(ISNUMBER(ScheduleCompile!X8),ScheduleCompile!X8/1,IF(ISTEXT(ScheduleCompile!X8),IF(OR(ISNUMBER(FIND("5F",ScheduleCompile!X8)),ISNUMBER(FIND("0F",ScheduleCompile!X8)),ISNUMBER(FIND("8F",ScheduleCompile!X8)),ISNUMBER(FIND("1F",ScheduleCompile!X8)),ISNUMBER(FIND("2F",ScheduleCompile!X8)),ISNUMBER(FIND("3F",ScheduleCompile!X8)),ISNUMBER(FIND("6F",ScheduleCompile!X8)),ISNUMBER(FIND("7F",ScheduleCompile!X8)),ISNUMBER(FIND("9F",ScheduleCompile!X8)),ISNUMBER(FIND("4F",ScheduleCompile!X8))),VALUE(LEFT(ScheduleCompile!X8,FIND("F",ScheduleCompile!X8)-1)),ScheduleCompile!X8)))))),"",IF(ScheduleCompile!X8="Off",0,IF(ScheduleCompile!X8="On",1,IF(ISNUMBER(ScheduleCompile!X8),ScheduleCompile!X8/1,IF(ISTEXT(ScheduleCompile!X8),IF(OR(ISNUMBER(FIND("5F",ScheduleCompile!X8)),ISNUMBER(FIND("0F",ScheduleCompile!X8)),ISNUMBER(FIND("8F",ScheduleCompile!X8)),ISNUMBER(FIND("1F",ScheduleCompile!X8)),ISNUMBER(FIND("2F",ScheduleCompile!X8)),ISNUMBER(FIND("3F",ScheduleCompile!X8)),ISNUMBER(FIND("6F",ScheduleCompile!X8)),ISNUMBER(FIND("7F",ScheduleCompile!X8)),ISNUMBER(FIND("9F",ScheduleCompile!X8)),ISNUMBER(FIND("4F",ScheduleCompile!X8))),VALUE(LEFT(ScheduleCompile!X8,FIND("F",ScheduleCompile!X8)-1)),ScheduleCompile!X8)))))))</f>
        <v>0.5</v>
      </c>
      <c r="AD15" s="1">
        <f>IF(AND(ISERROR(IF(ScheduleCompile!Y8="Off",0,IF(ScheduleCompile!Y8="On",1,IF(ISNUMBER(ScheduleCompile!Y8),ScheduleCompile!Y8/1,IF(ISTEXT(ScheduleCompile!Y8),IF(OR(ISNUMBER(FIND("5F",ScheduleCompile!Y8)),ISNUMBER(FIND("0F",ScheduleCompile!Y8)),ISNUMBER(FIND("8F",ScheduleCompile!Y8)),ISNUMBER(FIND("1F",ScheduleCompile!Y8)),ISNUMBER(FIND("2F",ScheduleCompile!Y8)),ISNUMBER(FIND("3F",ScheduleCompile!Y8)),ISNUMBER(FIND("6F",ScheduleCompile!Y8)),ISNUMBER(FIND("7F",ScheduleCompile!Y8)),ISNUMBER(FIND("9F",ScheduleCompile!Y8)),ISNUMBER(FIND("4F",ScheduleCompile!Y8))),VALUE(LEFT(ScheduleCompile!Y8,FIND("F",ScheduleCompile!Y8)-1)),ScheduleCompile!Y8)))))),ISTEXT(ScheduleCompile!#REF!)),"ENDTABLE",IF(ISERROR(IF(ScheduleCompile!Y8="Off",0,IF(ScheduleCompile!Y8="On",1,IF(ISNUMBER(ScheduleCompile!Y8),ScheduleCompile!Y8/1,IF(ISTEXT(ScheduleCompile!Y8),IF(OR(ISNUMBER(FIND("5F",ScheduleCompile!Y8)),ISNUMBER(FIND("0F",ScheduleCompile!Y8)),ISNUMBER(FIND("8F",ScheduleCompile!Y8)),ISNUMBER(FIND("1F",ScheduleCompile!Y8)),ISNUMBER(FIND("2F",ScheduleCompile!Y8)),ISNUMBER(FIND("3F",ScheduleCompile!Y8)),ISNUMBER(FIND("6F",ScheduleCompile!Y8)),ISNUMBER(FIND("7F",ScheduleCompile!Y8)),ISNUMBER(FIND("9F",ScheduleCompile!Y8)),ISNUMBER(FIND("4F",ScheduleCompile!Y8))),VALUE(LEFT(ScheduleCompile!Y8,FIND("F",ScheduleCompile!Y8)-1)),ScheduleCompile!Y8)))))),"",IF(ScheduleCompile!Y8="Off",0,IF(ScheduleCompile!Y8="On",1,IF(ISNUMBER(ScheduleCompile!Y8),ScheduleCompile!Y8/1,IF(ISTEXT(ScheduleCompile!Y8),IF(OR(ISNUMBER(FIND("5F",ScheduleCompile!Y8)),ISNUMBER(FIND("0F",ScheduleCompile!Y8)),ISNUMBER(FIND("8F",ScheduleCompile!Y8)),ISNUMBER(FIND("1F",ScheduleCompile!Y8)),ISNUMBER(FIND("2F",ScheduleCompile!Y8)),ISNUMBER(FIND("3F",ScheduleCompile!Y8)),ISNUMBER(FIND("6F",ScheduleCompile!Y8)),ISNUMBER(FIND("7F",ScheduleCompile!Y8)),ISNUMBER(FIND("9F",ScheduleCompile!Y8)),ISNUMBER(FIND("4F",ScheduleCompile!Y8))),VALUE(LEFT(ScheduleCompile!Y8,FIND("F",ScheduleCompile!Y8)-1)),ScheduleCompile!Y8)))))))</f>
        <v>0.05</v>
      </c>
    </row>
    <row r="16" spans="1:30" x14ac:dyDescent="0.25">
      <c r="A16" t="str">
        <f t="shared" si="0"/>
        <v>SchDay "AssemblyReceptacleSun"  Type = "Fraction" Hr = (0.05, 0.05, 0.05, 0.05, 0.05, 0.05, 0.05, 0.3, 0.3, 0.3, 0.3, 0.3, 0.65, 0.65, 0.65, 0.65, 0.65, 0.65, 0.65, 0.65, 0.65, 0.65, 0.05, 0.05) ..</v>
      </c>
      <c r="B16" s="1" t="s">
        <v>623</v>
      </c>
      <c r="C16" t="str">
        <f>CONCATENATE("SchDay """,E16,"""  Type = """,F16,""" Hr = ")</f>
        <v xml:space="preserve">SchDay "AssemblyReceptacleSun"  Type = "Fraction" Hr = </v>
      </c>
      <c r="D16" t="str">
        <f t="shared" si="2"/>
        <v>(0.05, 0.05, 0.05, 0.05, 0.05, 0.05, 0.05, 0.3, 0.3, 0.3, 0.3, 0.3, 0.65, 0.65, 0.65, 0.65, 0.65, 0.65, 0.65, 0.65, 0.65, 0.65, 0.05, 0.05) ..</v>
      </c>
      <c r="E16" s="30" t="str">
        <f>ScheduleCompile!A9</f>
        <v>AssemblyReceptacleSun</v>
      </c>
      <c r="F16" t="str">
        <f t="shared" si="3"/>
        <v>Fraction</v>
      </c>
      <c r="G16" s="1">
        <f>IF(AND(ISERROR(IF(ScheduleCompile!B9="Off",0,IF(ScheduleCompile!B9="On",1,IF(ISNUMBER(ScheduleCompile!B9),ScheduleCompile!B9/1,IF(ISTEXT(ScheduleCompile!B9),IF(OR(ISNUMBER(FIND("5F",ScheduleCompile!B9)),ISNUMBER(FIND("0F",ScheduleCompile!B9)),ISNUMBER(FIND("8F",ScheduleCompile!B9)),ISNUMBER(FIND("1F",ScheduleCompile!B9)),ISNUMBER(FIND("2F",ScheduleCompile!B9)),ISNUMBER(FIND("3F",ScheduleCompile!B9)),ISNUMBER(FIND("6F",ScheduleCompile!B9)),ISNUMBER(FIND("7F",ScheduleCompile!B9)),ISNUMBER(FIND("9F",ScheduleCompile!B9)),ISNUMBER(FIND("4F",ScheduleCompile!B9))),VALUE(LEFT(ScheduleCompile!B9,FIND("F",ScheduleCompile!B9)-1)),ScheduleCompile!B9)))))),ISTEXT(ScheduleCompile!#REF!)),"ENDTABLE",IF(ISERROR(IF(ScheduleCompile!B9="Off",0,IF(ScheduleCompile!B9="On",1,IF(ISNUMBER(ScheduleCompile!B9),ScheduleCompile!B9/1,IF(ISTEXT(ScheduleCompile!B9),IF(OR(ISNUMBER(FIND("5F",ScheduleCompile!B9)),ISNUMBER(FIND("0F",ScheduleCompile!B9)),ISNUMBER(FIND("8F",ScheduleCompile!B9)),ISNUMBER(FIND("1F",ScheduleCompile!B9)),ISNUMBER(FIND("2F",ScheduleCompile!B9)),ISNUMBER(FIND("3F",ScheduleCompile!B9)),ISNUMBER(FIND("6F",ScheduleCompile!B9)),ISNUMBER(FIND("7F",ScheduleCompile!B9)),ISNUMBER(FIND("9F",ScheduleCompile!B9)),ISNUMBER(FIND("4F",ScheduleCompile!B9))),VALUE(LEFT(ScheduleCompile!B9,FIND("F",ScheduleCompile!B9)-1)),ScheduleCompile!B9)))))),"",IF(ScheduleCompile!B9="Off",0,IF(ScheduleCompile!B9="On",1,IF(ISNUMBER(ScheduleCompile!B9),ScheduleCompile!B9/1,IF(ISTEXT(ScheduleCompile!B9),IF(OR(ISNUMBER(FIND("5F",ScheduleCompile!B9)),ISNUMBER(FIND("0F",ScheduleCompile!B9)),ISNUMBER(FIND("8F",ScheduleCompile!B9)),ISNUMBER(FIND("1F",ScheduleCompile!B9)),ISNUMBER(FIND("2F",ScheduleCompile!B9)),ISNUMBER(FIND("3F",ScheduleCompile!B9)),ISNUMBER(FIND("6F",ScheduleCompile!B9)),ISNUMBER(FIND("7F",ScheduleCompile!B9)),ISNUMBER(FIND("9F",ScheduleCompile!B9)),ISNUMBER(FIND("4F",ScheduleCompile!B9))),VALUE(LEFT(ScheduleCompile!B9,FIND("F",ScheduleCompile!B9)-1)),ScheduleCompile!B9)))))))</f>
        <v>0.05</v>
      </c>
      <c r="H16" s="1">
        <f>IF(AND(ISERROR(IF(ScheduleCompile!C9="Off",0,IF(ScheduleCompile!C9="On",1,IF(ISNUMBER(ScheduleCompile!C9),ScheduleCompile!C9/1,IF(ISTEXT(ScheduleCompile!C9),IF(OR(ISNUMBER(FIND("5F",ScheduleCompile!C9)),ISNUMBER(FIND("0F",ScheduleCompile!C9)),ISNUMBER(FIND("8F",ScheduleCompile!C9)),ISNUMBER(FIND("1F",ScheduleCompile!C9)),ISNUMBER(FIND("2F",ScheduleCompile!C9)),ISNUMBER(FIND("3F",ScheduleCompile!C9)),ISNUMBER(FIND("6F",ScheduleCompile!C9)),ISNUMBER(FIND("7F",ScheduleCompile!C9)),ISNUMBER(FIND("9F",ScheduleCompile!C9)),ISNUMBER(FIND("4F",ScheduleCompile!C9))),VALUE(LEFT(ScheduleCompile!C9,FIND("F",ScheduleCompile!C9)-1)),ScheduleCompile!C9)))))),ISTEXT(ScheduleCompile!#REF!)),"ENDTABLE",IF(ISERROR(IF(ScheduleCompile!C9="Off",0,IF(ScheduleCompile!C9="On",1,IF(ISNUMBER(ScheduleCompile!C9),ScheduleCompile!C9/1,IF(ISTEXT(ScheduleCompile!C9),IF(OR(ISNUMBER(FIND("5F",ScheduleCompile!C9)),ISNUMBER(FIND("0F",ScheduleCompile!C9)),ISNUMBER(FIND("8F",ScheduleCompile!C9)),ISNUMBER(FIND("1F",ScheduleCompile!C9)),ISNUMBER(FIND("2F",ScheduleCompile!C9)),ISNUMBER(FIND("3F",ScheduleCompile!C9)),ISNUMBER(FIND("6F",ScheduleCompile!C9)),ISNUMBER(FIND("7F",ScheduleCompile!C9)),ISNUMBER(FIND("9F",ScheduleCompile!C9)),ISNUMBER(FIND("4F",ScheduleCompile!C9))),VALUE(LEFT(ScheduleCompile!C9,FIND("F",ScheduleCompile!C9)-1)),ScheduleCompile!C9)))))),"",IF(ScheduleCompile!C9="Off",0,IF(ScheduleCompile!C9="On",1,IF(ISNUMBER(ScheduleCompile!C9),ScheduleCompile!C9/1,IF(ISTEXT(ScheduleCompile!C9),IF(OR(ISNUMBER(FIND("5F",ScheduleCompile!C9)),ISNUMBER(FIND("0F",ScheduleCompile!C9)),ISNUMBER(FIND("8F",ScheduleCompile!C9)),ISNUMBER(FIND("1F",ScheduleCompile!C9)),ISNUMBER(FIND("2F",ScheduleCompile!C9)),ISNUMBER(FIND("3F",ScheduleCompile!C9)),ISNUMBER(FIND("6F",ScheduleCompile!C9)),ISNUMBER(FIND("7F",ScheduleCompile!C9)),ISNUMBER(FIND("9F",ScheduleCompile!C9)),ISNUMBER(FIND("4F",ScheduleCompile!C9))),VALUE(LEFT(ScheduleCompile!C9,FIND("F",ScheduleCompile!C9)-1)),ScheduleCompile!C9)))))))</f>
        <v>0.05</v>
      </c>
      <c r="I16" s="1">
        <f>IF(AND(ISERROR(IF(ScheduleCompile!D9="Off",0,IF(ScheduleCompile!D9="On",1,IF(ISNUMBER(ScheduleCompile!D9),ScheduleCompile!D9/1,IF(ISTEXT(ScheduleCompile!D9),IF(OR(ISNUMBER(FIND("5F",ScheduleCompile!D9)),ISNUMBER(FIND("0F",ScheduleCompile!D9)),ISNUMBER(FIND("8F",ScheduleCompile!D9)),ISNUMBER(FIND("1F",ScheduleCompile!D9)),ISNUMBER(FIND("2F",ScheduleCompile!D9)),ISNUMBER(FIND("3F",ScheduleCompile!D9)),ISNUMBER(FIND("6F",ScheduleCompile!D9)),ISNUMBER(FIND("7F",ScheduleCompile!D9)),ISNUMBER(FIND("9F",ScheduleCompile!D9)),ISNUMBER(FIND("4F",ScheduleCompile!D9))),VALUE(LEFT(ScheduleCompile!D9,FIND("F",ScheduleCompile!D9)-1)),ScheduleCompile!D9)))))),ISTEXT(ScheduleCompile!#REF!)),"ENDTABLE",IF(ISERROR(IF(ScheduleCompile!D9="Off",0,IF(ScheduleCompile!D9="On",1,IF(ISNUMBER(ScheduleCompile!D9),ScheduleCompile!D9/1,IF(ISTEXT(ScheduleCompile!D9),IF(OR(ISNUMBER(FIND("5F",ScheduleCompile!D9)),ISNUMBER(FIND("0F",ScheduleCompile!D9)),ISNUMBER(FIND("8F",ScheduleCompile!D9)),ISNUMBER(FIND("1F",ScheduleCompile!D9)),ISNUMBER(FIND("2F",ScheduleCompile!D9)),ISNUMBER(FIND("3F",ScheduleCompile!D9)),ISNUMBER(FIND("6F",ScheduleCompile!D9)),ISNUMBER(FIND("7F",ScheduleCompile!D9)),ISNUMBER(FIND("9F",ScheduleCompile!D9)),ISNUMBER(FIND("4F",ScheduleCompile!D9))),VALUE(LEFT(ScheduleCompile!D9,FIND("F",ScheduleCompile!D9)-1)),ScheduleCompile!D9)))))),"",IF(ScheduleCompile!D9="Off",0,IF(ScheduleCompile!D9="On",1,IF(ISNUMBER(ScheduleCompile!D9),ScheduleCompile!D9/1,IF(ISTEXT(ScheduleCompile!D9),IF(OR(ISNUMBER(FIND("5F",ScheduleCompile!D9)),ISNUMBER(FIND("0F",ScheduleCompile!D9)),ISNUMBER(FIND("8F",ScheduleCompile!D9)),ISNUMBER(FIND("1F",ScheduleCompile!D9)),ISNUMBER(FIND("2F",ScheduleCompile!D9)),ISNUMBER(FIND("3F",ScheduleCompile!D9)),ISNUMBER(FIND("6F",ScheduleCompile!D9)),ISNUMBER(FIND("7F",ScheduleCompile!D9)),ISNUMBER(FIND("9F",ScheduleCompile!D9)),ISNUMBER(FIND("4F",ScheduleCompile!D9))),VALUE(LEFT(ScheduleCompile!D9,FIND("F",ScheduleCompile!D9)-1)),ScheduleCompile!D9)))))))</f>
        <v>0.05</v>
      </c>
      <c r="J16" s="1">
        <f>IF(AND(ISERROR(IF(ScheduleCompile!E9="Off",0,IF(ScheduleCompile!E9="On",1,IF(ISNUMBER(ScheduleCompile!E9),ScheduleCompile!E9/1,IF(ISTEXT(ScheduleCompile!E9),IF(OR(ISNUMBER(FIND("5F",ScheduleCompile!E9)),ISNUMBER(FIND("0F",ScheduleCompile!E9)),ISNUMBER(FIND("8F",ScheduleCompile!E9)),ISNUMBER(FIND("1F",ScheduleCompile!E9)),ISNUMBER(FIND("2F",ScheduleCompile!E9)),ISNUMBER(FIND("3F",ScheduleCompile!E9)),ISNUMBER(FIND("6F",ScheduleCompile!E9)),ISNUMBER(FIND("7F",ScheduleCompile!E9)),ISNUMBER(FIND("9F",ScheduleCompile!E9)),ISNUMBER(FIND("4F",ScheduleCompile!E9))),VALUE(LEFT(ScheduleCompile!E9,FIND("F",ScheduleCompile!E9)-1)),ScheduleCompile!E9)))))),ISTEXT(ScheduleCompile!#REF!)),"ENDTABLE",IF(ISERROR(IF(ScheduleCompile!E9="Off",0,IF(ScheduleCompile!E9="On",1,IF(ISNUMBER(ScheduleCompile!E9),ScheduleCompile!E9/1,IF(ISTEXT(ScheduleCompile!E9),IF(OR(ISNUMBER(FIND("5F",ScheduleCompile!E9)),ISNUMBER(FIND("0F",ScheduleCompile!E9)),ISNUMBER(FIND("8F",ScheduleCompile!E9)),ISNUMBER(FIND("1F",ScheduleCompile!E9)),ISNUMBER(FIND("2F",ScheduleCompile!E9)),ISNUMBER(FIND("3F",ScheduleCompile!E9)),ISNUMBER(FIND("6F",ScheduleCompile!E9)),ISNUMBER(FIND("7F",ScheduleCompile!E9)),ISNUMBER(FIND("9F",ScheduleCompile!E9)),ISNUMBER(FIND("4F",ScheduleCompile!E9))),VALUE(LEFT(ScheduleCompile!E9,FIND("F",ScheduleCompile!E9)-1)),ScheduleCompile!E9)))))),"",IF(ScheduleCompile!E9="Off",0,IF(ScheduleCompile!E9="On",1,IF(ISNUMBER(ScheduleCompile!E9),ScheduleCompile!E9/1,IF(ISTEXT(ScheduleCompile!E9),IF(OR(ISNUMBER(FIND("5F",ScheduleCompile!E9)),ISNUMBER(FIND("0F",ScheduleCompile!E9)),ISNUMBER(FIND("8F",ScheduleCompile!E9)),ISNUMBER(FIND("1F",ScheduleCompile!E9)),ISNUMBER(FIND("2F",ScheduleCompile!E9)),ISNUMBER(FIND("3F",ScheduleCompile!E9)),ISNUMBER(FIND("6F",ScheduleCompile!E9)),ISNUMBER(FIND("7F",ScheduleCompile!E9)),ISNUMBER(FIND("9F",ScheduleCompile!E9)),ISNUMBER(FIND("4F",ScheduleCompile!E9))),VALUE(LEFT(ScheduleCompile!E9,FIND("F",ScheduleCompile!E9)-1)),ScheduleCompile!E9)))))))</f>
        <v>0.05</v>
      </c>
      <c r="K16" s="1">
        <f>IF(AND(ISERROR(IF(ScheduleCompile!F9="Off",0,IF(ScheduleCompile!F9="On",1,IF(ISNUMBER(ScheduleCompile!F9),ScheduleCompile!F9/1,IF(ISTEXT(ScheduleCompile!F9),IF(OR(ISNUMBER(FIND("5F",ScheduleCompile!F9)),ISNUMBER(FIND("0F",ScheduleCompile!F9)),ISNUMBER(FIND("8F",ScheduleCompile!F9)),ISNUMBER(FIND("1F",ScheduleCompile!F9)),ISNUMBER(FIND("2F",ScheduleCompile!F9)),ISNUMBER(FIND("3F",ScheduleCompile!F9)),ISNUMBER(FIND("6F",ScheduleCompile!F9)),ISNUMBER(FIND("7F",ScheduleCompile!F9)),ISNUMBER(FIND("9F",ScheduleCompile!F9)),ISNUMBER(FIND("4F",ScheduleCompile!F9))),VALUE(LEFT(ScheduleCompile!F9,FIND("F",ScheduleCompile!F9)-1)),ScheduleCompile!F9)))))),ISTEXT(ScheduleCompile!#REF!)),"ENDTABLE",IF(ISERROR(IF(ScheduleCompile!F9="Off",0,IF(ScheduleCompile!F9="On",1,IF(ISNUMBER(ScheduleCompile!F9),ScheduleCompile!F9/1,IF(ISTEXT(ScheduleCompile!F9),IF(OR(ISNUMBER(FIND("5F",ScheduleCompile!F9)),ISNUMBER(FIND("0F",ScheduleCompile!F9)),ISNUMBER(FIND("8F",ScheduleCompile!F9)),ISNUMBER(FIND("1F",ScheduleCompile!F9)),ISNUMBER(FIND("2F",ScheduleCompile!F9)),ISNUMBER(FIND("3F",ScheduleCompile!F9)),ISNUMBER(FIND("6F",ScheduleCompile!F9)),ISNUMBER(FIND("7F",ScheduleCompile!F9)),ISNUMBER(FIND("9F",ScheduleCompile!F9)),ISNUMBER(FIND("4F",ScheduleCompile!F9))),VALUE(LEFT(ScheduleCompile!F9,FIND("F",ScheduleCompile!F9)-1)),ScheduleCompile!F9)))))),"",IF(ScheduleCompile!F9="Off",0,IF(ScheduleCompile!F9="On",1,IF(ISNUMBER(ScheduleCompile!F9),ScheduleCompile!F9/1,IF(ISTEXT(ScheduleCompile!F9),IF(OR(ISNUMBER(FIND("5F",ScheduleCompile!F9)),ISNUMBER(FIND("0F",ScheduleCompile!F9)),ISNUMBER(FIND("8F",ScheduleCompile!F9)),ISNUMBER(FIND("1F",ScheduleCompile!F9)),ISNUMBER(FIND("2F",ScheduleCompile!F9)),ISNUMBER(FIND("3F",ScheduleCompile!F9)),ISNUMBER(FIND("6F",ScheduleCompile!F9)),ISNUMBER(FIND("7F",ScheduleCompile!F9)),ISNUMBER(FIND("9F",ScheduleCompile!F9)),ISNUMBER(FIND("4F",ScheduleCompile!F9))),VALUE(LEFT(ScheduleCompile!F9,FIND("F",ScheduleCompile!F9)-1)),ScheduleCompile!F9)))))))</f>
        <v>0.05</v>
      </c>
      <c r="L16" s="1">
        <f>IF(AND(ISERROR(IF(ScheduleCompile!G9="Off",0,IF(ScheduleCompile!G9="On",1,IF(ISNUMBER(ScheduleCompile!G9),ScheduleCompile!G9/1,IF(ISTEXT(ScheduleCompile!G9),IF(OR(ISNUMBER(FIND("5F",ScheduleCompile!G9)),ISNUMBER(FIND("0F",ScheduleCompile!G9)),ISNUMBER(FIND("8F",ScheduleCompile!G9)),ISNUMBER(FIND("1F",ScheduleCompile!G9)),ISNUMBER(FIND("2F",ScheduleCompile!G9)),ISNUMBER(FIND("3F",ScheduleCompile!G9)),ISNUMBER(FIND("6F",ScheduleCompile!G9)),ISNUMBER(FIND("7F",ScheduleCompile!G9)),ISNUMBER(FIND("9F",ScheduleCompile!G9)),ISNUMBER(FIND("4F",ScheduleCompile!G9))),VALUE(LEFT(ScheduleCompile!G9,FIND("F",ScheduleCompile!G9)-1)),ScheduleCompile!G9)))))),ISTEXT(ScheduleCompile!#REF!)),"ENDTABLE",IF(ISERROR(IF(ScheduleCompile!G9="Off",0,IF(ScheduleCompile!G9="On",1,IF(ISNUMBER(ScheduleCompile!G9),ScheduleCompile!G9/1,IF(ISTEXT(ScheduleCompile!G9),IF(OR(ISNUMBER(FIND("5F",ScheduleCompile!G9)),ISNUMBER(FIND("0F",ScheduleCompile!G9)),ISNUMBER(FIND("8F",ScheduleCompile!G9)),ISNUMBER(FIND("1F",ScheduleCompile!G9)),ISNUMBER(FIND("2F",ScheduleCompile!G9)),ISNUMBER(FIND("3F",ScheduleCompile!G9)),ISNUMBER(FIND("6F",ScheduleCompile!G9)),ISNUMBER(FIND("7F",ScheduleCompile!G9)),ISNUMBER(FIND("9F",ScheduleCompile!G9)),ISNUMBER(FIND("4F",ScheduleCompile!G9))),VALUE(LEFT(ScheduleCompile!G9,FIND("F",ScheduleCompile!G9)-1)),ScheduleCompile!G9)))))),"",IF(ScheduleCompile!G9="Off",0,IF(ScheduleCompile!G9="On",1,IF(ISNUMBER(ScheduleCompile!G9),ScheduleCompile!G9/1,IF(ISTEXT(ScheduleCompile!G9),IF(OR(ISNUMBER(FIND("5F",ScheduleCompile!G9)),ISNUMBER(FIND("0F",ScheduleCompile!G9)),ISNUMBER(FIND("8F",ScheduleCompile!G9)),ISNUMBER(FIND("1F",ScheduleCompile!G9)),ISNUMBER(FIND("2F",ScheduleCompile!G9)),ISNUMBER(FIND("3F",ScheduleCompile!G9)),ISNUMBER(FIND("6F",ScheduleCompile!G9)),ISNUMBER(FIND("7F",ScheduleCompile!G9)),ISNUMBER(FIND("9F",ScheduleCompile!G9)),ISNUMBER(FIND("4F",ScheduleCompile!G9))),VALUE(LEFT(ScheduleCompile!G9,FIND("F",ScheduleCompile!G9)-1)),ScheduleCompile!G9)))))))</f>
        <v>0.05</v>
      </c>
      <c r="M16" s="1">
        <f>IF(AND(ISERROR(IF(ScheduleCompile!H9="Off",0,IF(ScheduleCompile!H9="On",1,IF(ISNUMBER(ScheduleCompile!H9),ScheduleCompile!H9/1,IF(ISTEXT(ScheduleCompile!H9),IF(OR(ISNUMBER(FIND("5F",ScheduleCompile!H9)),ISNUMBER(FIND("0F",ScheduleCompile!H9)),ISNUMBER(FIND("8F",ScheduleCompile!H9)),ISNUMBER(FIND("1F",ScheduleCompile!H9)),ISNUMBER(FIND("2F",ScheduleCompile!H9)),ISNUMBER(FIND("3F",ScheduleCompile!H9)),ISNUMBER(FIND("6F",ScheduleCompile!H9)),ISNUMBER(FIND("7F",ScheduleCompile!H9)),ISNUMBER(FIND("9F",ScheduleCompile!H9)),ISNUMBER(FIND("4F",ScheduleCompile!H9))),VALUE(LEFT(ScheduleCompile!H9,FIND("F",ScheduleCompile!H9)-1)),ScheduleCompile!H9)))))),ISTEXT(ScheduleCompile!#REF!)),"ENDTABLE",IF(ISERROR(IF(ScheduleCompile!H9="Off",0,IF(ScheduleCompile!H9="On",1,IF(ISNUMBER(ScheduleCompile!H9),ScheduleCompile!H9/1,IF(ISTEXT(ScheduleCompile!H9),IF(OR(ISNUMBER(FIND("5F",ScheduleCompile!H9)),ISNUMBER(FIND("0F",ScheduleCompile!H9)),ISNUMBER(FIND("8F",ScheduleCompile!H9)),ISNUMBER(FIND("1F",ScheduleCompile!H9)),ISNUMBER(FIND("2F",ScheduleCompile!H9)),ISNUMBER(FIND("3F",ScheduleCompile!H9)),ISNUMBER(FIND("6F",ScheduleCompile!H9)),ISNUMBER(FIND("7F",ScheduleCompile!H9)),ISNUMBER(FIND("9F",ScheduleCompile!H9)),ISNUMBER(FIND("4F",ScheduleCompile!H9))),VALUE(LEFT(ScheduleCompile!H9,FIND("F",ScheduleCompile!H9)-1)),ScheduleCompile!H9)))))),"",IF(ScheduleCompile!H9="Off",0,IF(ScheduleCompile!H9="On",1,IF(ISNUMBER(ScheduleCompile!H9),ScheduleCompile!H9/1,IF(ISTEXT(ScheduleCompile!H9),IF(OR(ISNUMBER(FIND("5F",ScheduleCompile!H9)),ISNUMBER(FIND("0F",ScheduleCompile!H9)),ISNUMBER(FIND("8F",ScheduleCompile!H9)),ISNUMBER(FIND("1F",ScheduleCompile!H9)),ISNUMBER(FIND("2F",ScheduleCompile!H9)),ISNUMBER(FIND("3F",ScheduleCompile!H9)),ISNUMBER(FIND("6F",ScheduleCompile!H9)),ISNUMBER(FIND("7F",ScheduleCompile!H9)),ISNUMBER(FIND("9F",ScheduleCompile!H9)),ISNUMBER(FIND("4F",ScheduleCompile!H9))),VALUE(LEFT(ScheduleCompile!H9,FIND("F",ScheduleCompile!H9)-1)),ScheduleCompile!H9)))))))</f>
        <v>0.05</v>
      </c>
      <c r="N16" s="1">
        <f>IF(AND(ISERROR(IF(ScheduleCompile!I9="Off",0,IF(ScheduleCompile!I9="On",1,IF(ISNUMBER(ScheduleCompile!I9),ScheduleCompile!I9/1,IF(ISTEXT(ScheduleCompile!I9),IF(OR(ISNUMBER(FIND("5F",ScheduleCompile!I9)),ISNUMBER(FIND("0F",ScheduleCompile!I9)),ISNUMBER(FIND("8F",ScheduleCompile!I9)),ISNUMBER(FIND("1F",ScheduleCompile!I9)),ISNUMBER(FIND("2F",ScheduleCompile!I9)),ISNUMBER(FIND("3F",ScheduleCompile!I9)),ISNUMBER(FIND("6F",ScheduleCompile!I9)),ISNUMBER(FIND("7F",ScheduleCompile!I9)),ISNUMBER(FIND("9F",ScheduleCompile!I9)),ISNUMBER(FIND("4F",ScheduleCompile!I9))),VALUE(LEFT(ScheduleCompile!I9,FIND("F",ScheduleCompile!I9)-1)),ScheduleCompile!I9)))))),ISTEXT(ScheduleCompile!#REF!)),"ENDTABLE",IF(ISERROR(IF(ScheduleCompile!I9="Off",0,IF(ScheduleCompile!I9="On",1,IF(ISNUMBER(ScheduleCompile!I9),ScheduleCompile!I9/1,IF(ISTEXT(ScheduleCompile!I9),IF(OR(ISNUMBER(FIND("5F",ScheduleCompile!I9)),ISNUMBER(FIND("0F",ScheduleCompile!I9)),ISNUMBER(FIND("8F",ScheduleCompile!I9)),ISNUMBER(FIND("1F",ScheduleCompile!I9)),ISNUMBER(FIND("2F",ScheduleCompile!I9)),ISNUMBER(FIND("3F",ScheduleCompile!I9)),ISNUMBER(FIND("6F",ScheduleCompile!I9)),ISNUMBER(FIND("7F",ScheduleCompile!I9)),ISNUMBER(FIND("9F",ScheduleCompile!I9)),ISNUMBER(FIND("4F",ScheduleCompile!I9))),VALUE(LEFT(ScheduleCompile!I9,FIND("F",ScheduleCompile!I9)-1)),ScheduleCompile!I9)))))),"",IF(ScheduleCompile!I9="Off",0,IF(ScheduleCompile!I9="On",1,IF(ISNUMBER(ScheduleCompile!I9),ScheduleCompile!I9/1,IF(ISTEXT(ScheduleCompile!I9),IF(OR(ISNUMBER(FIND("5F",ScheduleCompile!I9)),ISNUMBER(FIND("0F",ScheduleCompile!I9)),ISNUMBER(FIND("8F",ScheduleCompile!I9)),ISNUMBER(FIND("1F",ScheduleCompile!I9)),ISNUMBER(FIND("2F",ScheduleCompile!I9)),ISNUMBER(FIND("3F",ScheduleCompile!I9)),ISNUMBER(FIND("6F",ScheduleCompile!I9)),ISNUMBER(FIND("7F",ScheduleCompile!I9)),ISNUMBER(FIND("9F",ScheduleCompile!I9)),ISNUMBER(FIND("4F",ScheduleCompile!I9))),VALUE(LEFT(ScheduleCompile!I9,FIND("F",ScheduleCompile!I9)-1)),ScheduleCompile!I9)))))))</f>
        <v>0.3</v>
      </c>
      <c r="O16" s="1">
        <f>IF(AND(ISERROR(IF(ScheduleCompile!J9="Off",0,IF(ScheduleCompile!J9="On",1,IF(ISNUMBER(ScheduleCompile!J9),ScheduleCompile!J9/1,IF(ISTEXT(ScheduleCompile!J9),IF(OR(ISNUMBER(FIND("5F",ScheduleCompile!J9)),ISNUMBER(FIND("0F",ScheduleCompile!J9)),ISNUMBER(FIND("8F",ScheduleCompile!J9)),ISNUMBER(FIND("1F",ScheduleCompile!J9)),ISNUMBER(FIND("2F",ScheduleCompile!J9)),ISNUMBER(FIND("3F",ScheduleCompile!J9)),ISNUMBER(FIND("6F",ScheduleCompile!J9)),ISNUMBER(FIND("7F",ScheduleCompile!J9)),ISNUMBER(FIND("9F",ScheduleCompile!J9)),ISNUMBER(FIND("4F",ScheduleCompile!J9))),VALUE(LEFT(ScheduleCompile!J9,FIND("F",ScheduleCompile!J9)-1)),ScheduleCompile!J9)))))),ISTEXT(ScheduleCompile!#REF!)),"ENDTABLE",IF(ISERROR(IF(ScheduleCompile!J9="Off",0,IF(ScheduleCompile!J9="On",1,IF(ISNUMBER(ScheduleCompile!J9),ScheduleCompile!J9/1,IF(ISTEXT(ScheduleCompile!J9),IF(OR(ISNUMBER(FIND("5F",ScheduleCompile!J9)),ISNUMBER(FIND("0F",ScheduleCompile!J9)),ISNUMBER(FIND("8F",ScheduleCompile!J9)),ISNUMBER(FIND("1F",ScheduleCompile!J9)),ISNUMBER(FIND("2F",ScheduleCompile!J9)),ISNUMBER(FIND("3F",ScheduleCompile!J9)),ISNUMBER(FIND("6F",ScheduleCompile!J9)),ISNUMBER(FIND("7F",ScheduleCompile!J9)),ISNUMBER(FIND("9F",ScheduleCompile!J9)),ISNUMBER(FIND("4F",ScheduleCompile!J9))),VALUE(LEFT(ScheduleCompile!J9,FIND("F",ScheduleCompile!J9)-1)),ScheduleCompile!J9)))))),"",IF(ScheduleCompile!J9="Off",0,IF(ScheduleCompile!J9="On",1,IF(ISNUMBER(ScheduleCompile!J9),ScheduleCompile!J9/1,IF(ISTEXT(ScheduleCompile!J9),IF(OR(ISNUMBER(FIND("5F",ScheduleCompile!J9)),ISNUMBER(FIND("0F",ScheduleCompile!J9)),ISNUMBER(FIND("8F",ScheduleCompile!J9)),ISNUMBER(FIND("1F",ScheduleCompile!J9)),ISNUMBER(FIND("2F",ScheduleCompile!J9)),ISNUMBER(FIND("3F",ScheduleCompile!J9)),ISNUMBER(FIND("6F",ScheduleCompile!J9)),ISNUMBER(FIND("7F",ScheduleCompile!J9)),ISNUMBER(FIND("9F",ScheduleCompile!J9)),ISNUMBER(FIND("4F",ScheduleCompile!J9))),VALUE(LEFT(ScheduleCompile!J9,FIND("F",ScheduleCompile!J9)-1)),ScheduleCompile!J9)))))))</f>
        <v>0.3</v>
      </c>
      <c r="P16" s="1">
        <f>IF(AND(ISERROR(IF(ScheduleCompile!K9="Off",0,IF(ScheduleCompile!K9="On",1,IF(ISNUMBER(ScheduleCompile!K9),ScheduleCompile!K9/1,IF(ISTEXT(ScheduleCompile!K9),IF(OR(ISNUMBER(FIND("5F",ScheduleCompile!K9)),ISNUMBER(FIND("0F",ScheduleCompile!K9)),ISNUMBER(FIND("8F",ScheduleCompile!K9)),ISNUMBER(FIND("1F",ScheduleCompile!K9)),ISNUMBER(FIND("2F",ScheduleCompile!K9)),ISNUMBER(FIND("3F",ScheduleCompile!K9)),ISNUMBER(FIND("6F",ScheduleCompile!K9)),ISNUMBER(FIND("7F",ScheduleCompile!K9)),ISNUMBER(FIND("9F",ScheduleCompile!K9)),ISNUMBER(FIND("4F",ScheduleCompile!K9))),VALUE(LEFT(ScheduleCompile!K9,FIND("F",ScheduleCompile!K9)-1)),ScheduleCompile!K9)))))),ISTEXT(ScheduleCompile!#REF!)),"ENDTABLE",IF(ISERROR(IF(ScheduleCompile!K9="Off",0,IF(ScheduleCompile!K9="On",1,IF(ISNUMBER(ScheduleCompile!K9),ScheduleCompile!K9/1,IF(ISTEXT(ScheduleCompile!K9),IF(OR(ISNUMBER(FIND("5F",ScheduleCompile!K9)),ISNUMBER(FIND("0F",ScheduleCompile!K9)),ISNUMBER(FIND("8F",ScheduleCompile!K9)),ISNUMBER(FIND("1F",ScheduleCompile!K9)),ISNUMBER(FIND("2F",ScheduleCompile!K9)),ISNUMBER(FIND("3F",ScheduleCompile!K9)),ISNUMBER(FIND("6F",ScheduleCompile!K9)),ISNUMBER(FIND("7F",ScheduleCompile!K9)),ISNUMBER(FIND("9F",ScheduleCompile!K9)),ISNUMBER(FIND("4F",ScheduleCompile!K9))),VALUE(LEFT(ScheduleCompile!K9,FIND("F",ScheduleCompile!K9)-1)),ScheduleCompile!K9)))))),"",IF(ScheduleCompile!K9="Off",0,IF(ScheduleCompile!K9="On",1,IF(ISNUMBER(ScheduleCompile!K9),ScheduleCompile!K9/1,IF(ISTEXT(ScheduleCompile!K9),IF(OR(ISNUMBER(FIND("5F",ScheduleCompile!K9)),ISNUMBER(FIND("0F",ScheduleCompile!K9)),ISNUMBER(FIND("8F",ScheduleCompile!K9)),ISNUMBER(FIND("1F",ScheduleCompile!K9)),ISNUMBER(FIND("2F",ScheduleCompile!K9)),ISNUMBER(FIND("3F",ScheduleCompile!K9)),ISNUMBER(FIND("6F",ScheduleCompile!K9)),ISNUMBER(FIND("7F",ScheduleCompile!K9)),ISNUMBER(FIND("9F",ScheduleCompile!K9)),ISNUMBER(FIND("4F",ScheduleCompile!K9))),VALUE(LEFT(ScheduleCompile!K9,FIND("F",ScheduleCompile!K9)-1)),ScheduleCompile!K9)))))))</f>
        <v>0.3</v>
      </c>
      <c r="Q16" s="1">
        <f>IF(AND(ISERROR(IF(ScheduleCompile!L9="Off",0,IF(ScheduleCompile!L9="On",1,IF(ISNUMBER(ScheduleCompile!L9),ScheduleCompile!L9/1,IF(ISTEXT(ScheduleCompile!L9),IF(OR(ISNUMBER(FIND("5F",ScheduleCompile!L9)),ISNUMBER(FIND("0F",ScheduleCompile!L9)),ISNUMBER(FIND("8F",ScheduleCompile!L9)),ISNUMBER(FIND("1F",ScheduleCompile!L9)),ISNUMBER(FIND("2F",ScheduleCompile!L9)),ISNUMBER(FIND("3F",ScheduleCompile!L9)),ISNUMBER(FIND("6F",ScheduleCompile!L9)),ISNUMBER(FIND("7F",ScheduleCompile!L9)),ISNUMBER(FIND("9F",ScheduleCompile!L9)),ISNUMBER(FIND("4F",ScheduleCompile!L9))),VALUE(LEFT(ScheduleCompile!L9,FIND("F",ScheduleCompile!L9)-1)),ScheduleCompile!L9)))))),ISTEXT(ScheduleCompile!#REF!)),"ENDTABLE",IF(ISERROR(IF(ScheduleCompile!L9="Off",0,IF(ScheduleCompile!L9="On",1,IF(ISNUMBER(ScheduleCompile!L9),ScheduleCompile!L9/1,IF(ISTEXT(ScheduleCompile!L9),IF(OR(ISNUMBER(FIND("5F",ScheduleCompile!L9)),ISNUMBER(FIND("0F",ScheduleCompile!L9)),ISNUMBER(FIND("8F",ScheduleCompile!L9)),ISNUMBER(FIND("1F",ScheduleCompile!L9)),ISNUMBER(FIND("2F",ScheduleCompile!L9)),ISNUMBER(FIND("3F",ScheduleCompile!L9)),ISNUMBER(FIND("6F",ScheduleCompile!L9)),ISNUMBER(FIND("7F",ScheduleCompile!L9)),ISNUMBER(FIND("9F",ScheduleCompile!L9)),ISNUMBER(FIND("4F",ScheduleCompile!L9))),VALUE(LEFT(ScheduleCompile!L9,FIND("F",ScheduleCompile!L9)-1)),ScheduleCompile!L9)))))),"",IF(ScheduleCompile!L9="Off",0,IF(ScheduleCompile!L9="On",1,IF(ISNUMBER(ScheduleCompile!L9),ScheduleCompile!L9/1,IF(ISTEXT(ScheduleCompile!L9),IF(OR(ISNUMBER(FIND("5F",ScheduleCompile!L9)),ISNUMBER(FIND("0F",ScheduleCompile!L9)),ISNUMBER(FIND("8F",ScheduleCompile!L9)),ISNUMBER(FIND("1F",ScheduleCompile!L9)),ISNUMBER(FIND("2F",ScheduleCompile!L9)),ISNUMBER(FIND("3F",ScheduleCompile!L9)),ISNUMBER(FIND("6F",ScheduleCompile!L9)),ISNUMBER(FIND("7F",ScheduleCompile!L9)),ISNUMBER(FIND("9F",ScheduleCompile!L9)),ISNUMBER(FIND("4F",ScheduleCompile!L9))),VALUE(LEFT(ScheduleCompile!L9,FIND("F",ScheduleCompile!L9)-1)),ScheduleCompile!L9)))))))</f>
        <v>0.3</v>
      </c>
      <c r="R16" s="1">
        <f>IF(AND(ISERROR(IF(ScheduleCompile!M9="Off",0,IF(ScheduleCompile!M9="On",1,IF(ISNUMBER(ScheduleCompile!M9),ScheduleCompile!M9/1,IF(ISTEXT(ScheduleCompile!M9),IF(OR(ISNUMBER(FIND("5F",ScheduleCompile!M9)),ISNUMBER(FIND("0F",ScheduleCompile!M9)),ISNUMBER(FIND("8F",ScheduleCompile!M9)),ISNUMBER(FIND("1F",ScheduleCompile!M9)),ISNUMBER(FIND("2F",ScheduleCompile!M9)),ISNUMBER(FIND("3F",ScheduleCompile!M9)),ISNUMBER(FIND("6F",ScheduleCompile!M9)),ISNUMBER(FIND("7F",ScheduleCompile!M9)),ISNUMBER(FIND("9F",ScheduleCompile!M9)),ISNUMBER(FIND("4F",ScheduleCompile!M9))),VALUE(LEFT(ScheduleCompile!M9,FIND("F",ScheduleCompile!M9)-1)),ScheduleCompile!M9)))))),ISTEXT(ScheduleCompile!#REF!)),"ENDTABLE",IF(ISERROR(IF(ScheduleCompile!M9="Off",0,IF(ScheduleCompile!M9="On",1,IF(ISNUMBER(ScheduleCompile!M9),ScheduleCompile!M9/1,IF(ISTEXT(ScheduleCompile!M9),IF(OR(ISNUMBER(FIND("5F",ScheduleCompile!M9)),ISNUMBER(FIND("0F",ScheduleCompile!M9)),ISNUMBER(FIND("8F",ScheduleCompile!M9)),ISNUMBER(FIND("1F",ScheduleCompile!M9)),ISNUMBER(FIND("2F",ScheduleCompile!M9)),ISNUMBER(FIND("3F",ScheduleCompile!M9)),ISNUMBER(FIND("6F",ScheduleCompile!M9)),ISNUMBER(FIND("7F",ScheduleCompile!M9)),ISNUMBER(FIND("9F",ScheduleCompile!M9)),ISNUMBER(FIND("4F",ScheduleCompile!M9))),VALUE(LEFT(ScheduleCompile!M9,FIND("F",ScheduleCompile!M9)-1)),ScheduleCompile!M9)))))),"",IF(ScheduleCompile!M9="Off",0,IF(ScheduleCompile!M9="On",1,IF(ISNUMBER(ScheduleCompile!M9),ScheduleCompile!M9/1,IF(ISTEXT(ScheduleCompile!M9),IF(OR(ISNUMBER(FIND("5F",ScheduleCompile!M9)),ISNUMBER(FIND("0F",ScheduleCompile!M9)),ISNUMBER(FIND("8F",ScheduleCompile!M9)),ISNUMBER(FIND("1F",ScheduleCompile!M9)),ISNUMBER(FIND("2F",ScheduleCompile!M9)),ISNUMBER(FIND("3F",ScheduleCompile!M9)),ISNUMBER(FIND("6F",ScheduleCompile!M9)),ISNUMBER(FIND("7F",ScheduleCompile!M9)),ISNUMBER(FIND("9F",ScheduleCompile!M9)),ISNUMBER(FIND("4F",ScheduleCompile!M9))),VALUE(LEFT(ScheduleCompile!M9,FIND("F",ScheduleCompile!M9)-1)),ScheduleCompile!M9)))))))</f>
        <v>0.3</v>
      </c>
      <c r="S16" s="1">
        <f>IF(AND(ISERROR(IF(ScheduleCompile!N9="Off",0,IF(ScheduleCompile!N9="On",1,IF(ISNUMBER(ScheduleCompile!N9),ScheduleCompile!N9/1,IF(ISTEXT(ScheduleCompile!N9),IF(OR(ISNUMBER(FIND("5F",ScheduleCompile!N9)),ISNUMBER(FIND("0F",ScheduleCompile!N9)),ISNUMBER(FIND("8F",ScheduleCompile!N9)),ISNUMBER(FIND("1F",ScheduleCompile!N9)),ISNUMBER(FIND("2F",ScheduleCompile!N9)),ISNUMBER(FIND("3F",ScheduleCompile!N9)),ISNUMBER(FIND("6F",ScheduleCompile!N9)),ISNUMBER(FIND("7F",ScheduleCompile!N9)),ISNUMBER(FIND("9F",ScheduleCompile!N9)),ISNUMBER(FIND("4F",ScheduleCompile!N9))),VALUE(LEFT(ScheduleCompile!N9,FIND("F",ScheduleCompile!N9)-1)),ScheduleCompile!N9)))))),ISTEXT(ScheduleCompile!#REF!)),"ENDTABLE",IF(ISERROR(IF(ScheduleCompile!N9="Off",0,IF(ScheduleCompile!N9="On",1,IF(ISNUMBER(ScheduleCompile!N9),ScheduleCompile!N9/1,IF(ISTEXT(ScheduleCompile!N9),IF(OR(ISNUMBER(FIND("5F",ScheduleCompile!N9)),ISNUMBER(FIND("0F",ScheduleCompile!N9)),ISNUMBER(FIND("8F",ScheduleCompile!N9)),ISNUMBER(FIND("1F",ScheduleCompile!N9)),ISNUMBER(FIND("2F",ScheduleCompile!N9)),ISNUMBER(FIND("3F",ScheduleCompile!N9)),ISNUMBER(FIND("6F",ScheduleCompile!N9)),ISNUMBER(FIND("7F",ScheduleCompile!N9)),ISNUMBER(FIND("9F",ScheduleCompile!N9)),ISNUMBER(FIND("4F",ScheduleCompile!N9))),VALUE(LEFT(ScheduleCompile!N9,FIND("F",ScheduleCompile!N9)-1)),ScheduleCompile!N9)))))),"",IF(ScheduleCompile!N9="Off",0,IF(ScheduleCompile!N9="On",1,IF(ISNUMBER(ScheduleCompile!N9),ScheduleCompile!N9/1,IF(ISTEXT(ScheduleCompile!N9),IF(OR(ISNUMBER(FIND("5F",ScheduleCompile!N9)),ISNUMBER(FIND("0F",ScheduleCompile!N9)),ISNUMBER(FIND("8F",ScheduleCompile!N9)),ISNUMBER(FIND("1F",ScheduleCompile!N9)),ISNUMBER(FIND("2F",ScheduleCompile!N9)),ISNUMBER(FIND("3F",ScheduleCompile!N9)),ISNUMBER(FIND("6F",ScheduleCompile!N9)),ISNUMBER(FIND("7F",ScheduleCompile!N9)),ISNUMBER(FIND("9F",ScheduleCompile!N9)),ISNUMBER(FIND("4F",ScheduleCompile!N9))),VALUE(LEFT(ScheduleCompile!N9,FIND("F",ScheduleCompile!N9)-1)),ScheduleCompile!N9)))))))</f>
        <v>0.65</v>
      </c>
      <c r="T16" s="1">
        <f>IF(AND(ISERROR(IF(ScheduleCompile!O9="Off",0,IF(ScheduleCompile!O9="On",1,IF(ISNUMBER(ScheduleCompile!O9),ScheduleCompile!O9/1,IF(ISTEXT(ScheduleCompile!O9),IF(OR(ISNUMBER(FIND("5F",ScheduleCompile!O9)),ISNUMBER(FIND("0F",ScheduleCompile!O9)),ISNUMBER(FIND("8F",ScheduleCompile!O9)),ISNUMBER(FIND("1F",ScheduleCompile!O9)),ISNUMBER(FIND("2F",ScheduleCompile!O9)),ISNUMBER(FIND("3F",ScheduleCompile!O9)),ISNUMBER(FIND("6F",ScheduleCompile!O9)),ISNUMBER(FIND("7F",ScheduleCompile!O9)),ISNUMBER(FIND("9F",ScheduleCompile!O9)),ISNUMBER(FIND("4F",ScheduleCompile!O9))),VALUE(LEFT(ScheduleCompile!O9,FIND("F",ScheduleCompile!O9)-1)),ScheduleCompile!O9)))))),ISTEXT(ScheduleCompile!#REF!)),"ENDTABLE",IF(ISERROR(IF(ScheduleCompile!O9="Off",0,IF(ScheduleCompile!O9="On",1,IF(ISNUMBER(ScheduleCompile!O9),ScheduleCompile!O9/1,IF(ISTEXT(ScheduleCompile!O9),IF(OR(ISNUMBER(FIND("5F",ScheduleCompile!O9)),ISNUMBER(FIND("0F",ScheduleCompile!O9)),ISNUMBER(FIND("8F",ScheduleCompile!O9)),ISNUMBER(FIND("1F",ScheduleCompile!O9)),ISNUMBER(FIND("2F",ScheduleCompile!O9)),ISNUMBER(FIND("3F",ScheduleCompile!O9)),ISNUMBER(FIND("6F",ScheduleCompile!O9)),ISNUMBER(FIND("7F",ScheduleCompile!O9)),ISNUMBER(FIND("9F",ScheduleCompile!O9)),ISNUMBER(FIND("4F",ScheduleCompile!O9))),VALUE(LEFT(ScheduleCompile!O9,FIND("F",ScheduleCompile!O9)-1)),ScheduleCompile!O9)))))),"",IF(ScheduleCompile!O9="Off",0,IF(ScheduleCompile!O9="On",1,IF(ISNUMBER(ScheduleCompile!O9),ScheduleCompile!O9/1,IF(ISTEXT(ScheduleCompile!O9),IF(OR(ISNUMBER(FIND("5F",ScheduleCompile!O9)),ISNUMBER(FIND("0F",ScheduleCompile!O9)),ISNUMBER(FIND("8F",ScheduleCompile!O9)),ISNUMBER(FIND("1F",ScheduleCompile!O9)),ISNUMBER(FIND("2F",ScheduleCompile!O9)),ISNUMBER(FIND("3F",ScheduleCompile!O9)),ISNUMBER(FIND("6F",ScheduleCompile!O9)),ISNUMBER(FIND("7F",ScheduleCompile!O9)),ISNUMBER(FIND("9F",ScheduleCompile!O9)),ISNUMBER(FIND("4F",ScheduleCompile!O9))),VALUE(LEFT(ScheduleCompile!O9,FIND("F",ScheduleCompile!O9)-1)),ScheduleCompile!O9)))))))</f>
        <v>0.65</v>
      </c>
      <c r="U16" s="1">
        <f>IF(AND(ISERROR(IF(ScheduleCompile!P9="Off",0,IF(ScheduleCompile!P9="On",1,IF(ISNUMBER(ScheduleCompile!P9),ScheduleCompile!P9/1,IF(ISTEXT(ScheduleCompile!P9),IF(OR(ISNUMBER(FIND("5F",ScheduleCompile!P9)),ISNUMBER(FIND("0F",ScheduleCompile!P9)),ISNUMBER(FIND("8F",ScheduleCompile!P9)),ISNUMBER(FIND("1F",ScheduleCompile!P9)),ISNUMBER(FIND("2F",ScheduleCompile!P9)),ISNUMBER(FIND("3F",ScheduleCompile!P9)),ISNUMBER(FIND("6F",ScheduleCompile!P9)),ISNUMBER(FIND("7F",ScheduleCompile!P9)),ISNUMBER(FIND("9F",ScheduleCompile!P9)),ISNUMBER(FIND("4F",ScheduleCompile!P9))),VALUE(LEFT(ScheduleCompile!P9,FIND("F",ScheduleCompile!P9)-1)),ScheduleCompile!P9)))))),ISTEXT(ScheduleCompile!#REF!)),"ENDTABLE",IF(ISERROR(IF(ScheduleCompile!P9="Off",0,IF(ScheduleCompile!P9="On",1,IF(ISNUMBER(ScheduleCompile!P9),ScheduleCompile!P9/1,IF(ISTEXT(ScheduleCompile!P9),IF(OR(ISNUMBER(FIND("5F",ScheduleCompile!P9)),ISNUMBER(FIND("0F",ScheduleCompile!P9)),ISNUMBER(FIND("8F",ScheduleCompile!P9)),ISNUMBER(FIND("1F",ScheduleCompile!P9)),ISNUMBER(FIND("2F",ScheduleCompile!P9)),ISNUMBER(FIND("3F",ScheduleCompile!P9)),ISNUMBER(FIND("6F",ScheduleCompile!P9)),ISNUMBER(FIND("7F",ScheduleCompile!P9)),ISNUMBER(FIND("9F",ScheduleCompile!P9)),ISNUMBER(FIND("4F",ScheduleCompile!P9))),VALUE(LEFT(ScheduleCompile!P9,FIND("F",ScheduleCompile!P9)-1)),ScheduleCompile!P9)))))),"",IF(ScheduleCompile!P9="Off",0,IF(ScheduleCompile!P9="On",1,IF(ISNUMBER(ScheduleCompile!P9),ScheduleCompile!P9/1,IF(ISTEXT(ScheduleCompile!P9),IF(OR(ISNUMBER(FIND("5F",ScheduleCompile!P9)),ISNUMBER(FIND("0F",ScheduleCompile!P9)),ISNUMBER(FIND("8F",ScheduleCompile!P9)),ISNUMBER(FIND("1F",ScheduleCompile!P9)),ISNUMBER(FIND("2F",ScheduleCompile!P9)),ISNUMBER(FIND("3F",ScheduleCompile!P9)),ISNUMBER(FIND("6F",ScheduleCompile!P9)),ISNUMBER(FIND("7F",ScheduleCompile!P9)),ISNUMBER(FIND("9F",ScheduleCompile!P9)),ISNUMBER(FIND("4F",ScheduleCompile!P9))),VALUE(LEFT(ScheduleCompile!P9,FIND("F",ScheduleCompile!P9)-1)),ScheduleCompile!P9)))))))</f>
        <v>0.65</v>
      </c>
      <c r="V16" s="1">
        <f>IF(AND(ISERROR(IF(ScheduleCompile!Q9="Off",0,IF(ScheduleCompile!Q9="On",1,IF(ISNUMBER(ScheduleCompile!Q9),ScheduleCompile!Q9/1,IF(ISTEXT(ScheduleCompile!Q9),IF(OR(ISNUMBER(FIND("5F",ScheduleCompile!Q9)),ISNUMBER(FIND("0F",ScheduleCompile!Q9)),ISNUMBER(FIND("8F",ScheduleCompile!Q9)),ISNUMBER(FIND("1F",ScheduleCompile!Q9)),ISNUMBER(FIND("2F",ScheduleCompile!Q9)),ISNUMBER(FIND("3F",ScheduleCompile!Q9)),ISNUMBER(FIND("6F",ScheduleCompile!Q9)),ISNUMBER(FIND("7F",ScheduleCompile!Q9)),ISNUMBER(FIND("9F",ScheduleCompile!Q9)),ISNUMBER(FIND("4F",ScheduleCompile!Q9))),VALUE(LEFT(ScheduleCompile!Q9,FIND("F",ScheduleCompile!Q9)-1)),ScheduleCompile!Q9)))))),ISTEXT(ScheduleCompile!#REF!)),"ENDTABLE",IF(ISERROR(IF(ScheduleCompile!Q9="Off",0,IF(ScheduleCompile!Q9="On",1,IF(ISNUMBER(ScheduleCompile!Q9),ScheduleCompile!Q9/1,IF(ISTEXT(ScheduleCompile!Q9),IF(OR(ISNUMBER(FIND("5F",ScheduleCompile!Q9)),ISNUMBER(FIND("0F",ScheduleCompile!Q9)),ISNUMBER(FIND("8F",ScheduleCompile!Q9)),ISNUMBER(FIND("1F",ScheduleCompile!Q9)),ISNUMBER(FIND("2F",ScheduleCompile!Q9)),ISNUMBER(FIND("3F",ScheduleCompile!Q9)),ISNUMBER(FIND("6F",ScheduleCompile!Q9)),ISNUMBER(FIND("7F",ScheduleCompile!Q9)),ISNUMBER(FIND("9F",ScheduleCompile!Q9)),ISNUMBER(FIND("4F",ScheduleCompile!Q9))),VALUE(LEFT(ScheduleCompile!Q9,FIND("F",ScheduleCompile!Q9)-1)),ScheduleCompile!Q9)))))),"",IF(ScheduleCompile!Q9="Off",0,IF(ScheduleCompile!Q9="On",1,IF(ISNUMBER(ScheduleCompile!Q9),ScheduleCompile!Q9/1,IF(ISTEXT(ScheduleCompile!Q9),IF(OR(ISNUMBER(FIND("5F",ScheduleCompile!Q9)),ISNUMBER(FIND("0F",ScheduleCompile!Q9)),ISNUMBER(FIND("8F",ScheduleCompile!Q9)),ISNUMBER(FIND("1F",ScheduleCompile!Q9)),ISNUMBER(FIND("2F",ScheduleCompile!Q9)),ISNUMBER(FIND("3F",ScheduleCompile!Q9)),ISNUMBER(FIND("6F",ScheduleCompile!Q9)),ISNUMBER(FIND("7F",ScheduleCompile!Q9)),ISNUMBER(FIND("9F",ScheduleCompile!Q9)),ISNUMBER(FIND("4F",ScheduleCompile!Q9))),VALUE(LEFT(ScheduleCompile!Q9,FIND("F",ScheduleCompile!Q9)-1)),ScheduleCompile!Q9)))))))</f>
        <v>0.65</v>
      </c>
      <c r="W16" s="1">
        <f>IF(AND(ISERROR(IF(ScheduleCompile!R9="Off",0,IF(ScheduleCompile!R9="On",1,IF(ISNUMBER(ScheduleCompile!R9),ScheduleCompile!R9/1,IF(ISTEXT(ScheduleCompile!R9),IF(OR(ISNUMBER(FIND("5F",ScheduleCompile!R9)),ISNUMBER(FIND("0F",ScheduleCompile!R9)),ISNUMBER(FIND("8F",ScheduleCompile!R9)),ISNUMBER(FIND("1F",ScheduleCompile!R9)),ISNUMBER(FIND("2F",ScheduleCompile!R9)),ISNUMBER(FIND("3F",ScheduleCompile!R9)),ISNUMBER(FIND("6F",ScheduleCompile!R9)),ISNUMBER(FIND("7F",ScheduleCompile!R9)),ISNUMBER(FIND("9F",ScheduleCompile!R9)),ISNUMBER(FIND("4F",ScheduleCompile!R9))),VALUE(LEFT(ScheduleCompile!R9,FIND("F",ScheduleCompile!R9)-1)),ScheduleCompile!R9)))))),ISTEXT(ScheduleCompile!#REF!)),"ENDTABLE",IF(ISERROR(IF(ScheduleCompile!R9="Off",0,IF(ScheduleCompile!R9="On",1,IF(ISNUMBER(ScheduleCompile!R9),ScheduleCompile!R9/1,IF(ISTEXT(ScheduleCompile!R9),IF(OR(ISNUMBER(FIND("5F",ScheduleCompile!R9)),ISNUMBER(FIND("0F",ScheduleCompile!R9)),ISNUMBER(FIND("8F",ScheduleCompile!R9)),ISNUMBER(FIND("1F",ScheduleCompile!R9)),ISNUMBER(FIND("2F",ScheduleCompile!R9)),ISNUMBER(FIND("3F",ScheduleCompile!R9)),ISNUMBER(FIND("6F",ScheduleCompile!R9)),ISNUMBER(FIND("7F",ScheduleCompile!R9)),ISNUMBER(FIND("9F",ScheduleCompile!R9)),ISNUMBER(FIND("4F",ScheduleCompile!R9))),VALUE(LEFT(ScheduleCompile!R9,FIND("F",ScheduleCompile!R9)-1)),ScheduleCompile!R9)))))),"",IF(ScheduleCompile!R9="Off",0,IF(ScheduleCompile!R9="On",1,IF(ISNUMBER(ScheduleCompile!R9),ScheduleCompile!R9/1,IF(ISTEXT(ScheduleCompile!R9),IF(OR(ISNUMBER(FIND("5F",ScheduleCompile!R9)),ISNUMBER(FIND("0F",ScheduleCompile!R9)),ISNUMBER(FIND("8F",ScheduleCompile!R9)),ISNUMBER(FIND("1F",ScheduleCompile!R9)),ISNUMBER(FIND("2F",ScheduleCompile!R9)),ISNUMBER(FIND("3F",ScheduleCompile!R9)),ISNUMBER(FIND("6F",ScheduleCompile!R9)),ISNUMBER(FIND("7F",ScheduleCompile!R9)),ISNUMBER(FIND("9F",ScheduleCompile!R9)),ISNUMBER(FIND("4F",ScheduleCompile!R9))),VALUE(LEFT(ScheduleCompile!R9,FIND("F",ScheduleCompile!R9)-1)),ScheduleCompile!R9)))))))</f>
        <v>0.65</v>
      </c>
      <c r="X16" s="1">
        <f>IF(AND(ISERROR(IF(ScheduleCompile!S9="Off",0,IF(ScheduleCompile!S9="On",1,IF(ISNUMBER(ScheduleCompile!S9),ScheduleCompile!S9/1,IF(ISTEXT(ScheduleCompile!S9),IF(OR(ISNUMBER(FIND("5F",ScheduleCompile!S9)),ISNUMBER(FIND("0F",ScheduleCompile!S9)),ISNUMBER(FIND("8F",ScheduleCompile!S9)),ISNUMBER(FIND("1F",ScheduleCompile!S9)),ISNUMBER(FIND("2F",ScheduleCompile!S9)),ISNUMBER(FIND("3F",ScheduleCompile!S9)),ISNUMBER(FIND("6F",ScheduleCompile!S9)),ISNUMBER(FIND("7F",ScheduleCompile!S9)),ISNUMBER(FIND("9F",ScheduleCompile!S9)),ISNUMBER(FIND("4F",ScheduleCompile!S9))),VALUE(LEFT(ScheduleCompile!S9,FIND("F",ScheduleCompile!S9)-1)),ScheduleCompile!S9)))))),ISTEXT(ScheduleCompile!#REF!)),"ENDTABLE",IF(ISERROR(IF(ScheduleCompile!S9="Off",0,IF(ScheduleCompile!S9="On",1,IF(ISNUMBER(ScheduleCompile!S9),ScheduleCompile!S9/1,IF(ISTEXT(ScheduleCompile!S9),IF(OR(ISNUMBER(FIND("5F",ScheduleCompile!S9)),ISNUMBER(FIND("0F",ScheduleCompile!S9)),ISNUMBER(FIND("8F",ScheduleCompile!S9)),ISNUMBER(FIND("1F",ScheduleCompile!S9)),ISNUMBER(FIND("2F",ScheduleCompile!S9)),ISNUMBER(FIND("3F",ScheduleCompile!S9)),ISNUMBER(FIND("6F",ScheduleCompile!S9)),ISNUMBER(FIND("7F",ScheduleCompile!S9)),ISNUMBER(FIND("9F",ScheduleCompile!S9)),ISNUMBER(FIND("4F",ScheduleCompile!S9))),VALUE(LEFT(ScheduleCompile!S9,FIND("F",ScheduleCompile!S9)-1)),ScheduleCompile!S9)))))),"",IF(ScheduleCompile!S9="Off",0,IF(ScheduleCompile!S9="On",1,IF(ISNUMBER(ScheduleCompile!S9),ScheduleCompile!S9/1,IF(ISTEXT(ScheduleCompile!S9),IF(OR(ISNUMBER(FIND("5F",ScheduleCompile!S9)),ISNUMBER(FIND("0F",ScheduleCompile!S9)),ISNUMBER(FIND("8F",ScheduleCompile!S9)),ISNUMBER(FIND("1F",ScheduleCompile!S9)),ISNUMBER(FIND("2F",ScheduleCompile!S9)),ISNUMBER(FIND("3F",ScheduleCompile!S9)),ISNUMBER(FIND("6F",ScheduleCompile!S9)),ISNUMBER(FIND("7F",ScheduleCompile!S9)),ISNUMBER(FIND("9F",ScheduleCompile!S9)),ISNUMBER(FIND("4F",ScheduleCompile!S9))),VALUE(LEFT(ScheduleCompile!S9,FIND("F",ScheduleCompile!S9)-1)),ScheduleCompile!S9)))))))</f>
        <v>0.65</v>
      </c>
      <c r="Y16" s="1">
        <f>IF(AND(ISERROR(IF(ScheduleCompile!T9="Off",0,IF(ScheduleCompile!T9="On",1,IF(ISNUMBER(ScheduleCompile!T9),ScheduleCompile!T9/1,IF(ISTEXT(ScheduleCompile!T9),IF(OR(ISNUMBER(FIND("5F",ScheduleCompile!T9)),ISNUMBER(FIND("0F",ScheduleCompile!T9)),ISNUMBER(FIND("8F",ScheduleCompile!T9)),ISNUMBER(FIND("1F",ScheduleCompile!T9)),ISNUMBER(FIND("2F",ScheduleCompile!T9)),ISNUMBER(FIND("3F",ScheduleCompile!T9)),ISNUMBER(FIND("6F",ScheduleCompile!T9)),ISNUMBER(FIND("7F",ScheduleCompile!T9)),ISNUMBER(FIND("9F",ScheduleCompile!T9)),ISNUMBER(FIND("4F",ScheduleCompile!T9))),VALUE(LEFT(ScheduleCompile!T9,FIND("F",ScheduleCompile!T9)-1)),ScheduleCompile!T9)))))),ISTEXT(ScheduleCompile!#REF!)),"ENDTABLE",IF(ISERROR(IF(ScheduleCompile!T9="Off",0,IF(ScheduleCompile!T9="On",1,IF(ISNUMBER(ScheduleCompile!T9),ScheduleCompile!T9/1,IF(ISTEXT(ScheduleCompile!T9),IF(OR(ISNUMBER(FIND("5F",ScheduleCompile!T9)),ISNUMBER(FIND("0F",ScheduleCompile!T9)),ISNUMBER(FIND("8F",ScheduleCompile!T9)),ISNUMBER(FIND("1F",ScheduleCompile!T9)),ISNUMBER(FIND("2F",ScheduleCompile!T9)),ISNUMBER(FIND("3F",ScheduleCompile!T9)),ISNUMBER(FIND("6F",ScheduleCompile!T9)),ISNUMBER(FIND("7F",ScheduleCompile!T9)),ISNUMBER(FIND("9F",ScheduleCompile!T9)),ISNUMBER(FIND("4F",ScheduleCompile!T9))),VALUE(LEFT(ScheduleCompile!T9,FIND("F",ScheduleCompile!T9)-1)),ScheduleCompile!T9)))))),"",IF(ScheduleCompile!T9="Off",0,IF(ScheduleCompile!T9="On",1,IF(ISNUMBER(ScheduleCompile!T9),ScheduleCompile!T9/1,IF(ISTEXT(ScheduleCompile!T9),IF(OR(ISNUMBER(FIND("5F",ScheduleCompile!T9)),ISNUMBER(FIND("0F",ScheduleCompile!T9)),ISNUMBER(FIND("8F",ScheduleCompile!T9)),ISNUMBER(FIND("1F",ScheduleCompile!T9)),ISNUMBER(FIND("2F",ScheduleCompile!T9)),ISNUMBER(FIND("3F",ScheduleCompile!T9)),ISNUMBER(FIND("6F",ScheduleCompile!T9)),ISNUMBER(FIND("7F",ScheduleCompile!T9)),ISNUMBER(FIND("9F",ScheduleCompile!T9)),ISNUMBER(FIND("4F",ScheduleCompile!T9))),VALUE(LEFT(ScheduleCompile!T9,FIND("F",ScheduleCompile!T9)-1)),ScheduleCompile!T9)))))))</f>
        <v>0.65</v>
      </c>
      <c r="Z16" s="1">
        <f>IF(AND(ISERROR(IF(ScheduleCompile!U9="Off",0,IF(ScheduleCompile!U9="On",1,IF(ISNUMBER(ScheduleCompile!U9),ScheduleCompile!U9/1,IF(ISTEXT(ScheduleCompile!U9),IF(OR(ISNUMBER(FIND("5F",ScheduleCompile!U9)),ISNUMBER(FIND("0F",ScheduleCompile!U9)),ISNUMBER(FIND("8F",ScheduleCompile!U9)),ISNUMBER(FIND("1F",ScheduleCompile!U9)),ISNUMBER(FIND("2F",ScheduleCompile!U9)),ISNUMBER(FIND("3F",ScheduleCompile!U9)),ISNUMBER(FIND("6F",ScheduleCompile!U9)),ISNUMBER(FIND("7F",ScheduleCompile!U9)),ISNUMBER(FIND("9F",ScheduleCompile!U9)),ISNUMBER(FIND("4F",ScheduleCompile!U9))),VALUE(LEFT(ScheduleCompile!U9,FIND("F",ScheduleCompile!U9)-1)),ScheduleCompile!U9)))))),ISTEXT(ScheduleCompile!#REF!)),"ENDTABLE",IF(ISERROR(IF(ScheduleCompile!U9="Off",0,IF(ScheduleCompile!U9="On",1,IF(ISNUMBER(ScheduleCompile!U9),ScheduleCompile!U9/1,IF(ISTEXT(ScheduleCompile!U9),IF(OR(ISNUMBER(FIND("5F",ScheduleCompile!U9)),ISNUMBER(FIND("0F",ScheduleCompile!U9)),ISNUMBER(FIND("8F",ScheduleCompile!U9)),ISNUMBER(FIND("1F",ScheduleCompile!U9)),ISNUMBER(FIND("2F",ScheduleCompile!U9)),ISNUMBER(FIND("3F",ScheduleCompile!U9)),ISNUMBER(FIND("6F",ScheduleCompile!U9)),ISNUMBER(FIND("7F",ScheduleCompile!U9)),ISNUMBER(FIND("9F",ScheduleCompile!U9)),ISNUMBER(FIND("4F",ScheduleCompile!U9))),VALUE(LEFT(ScheduleCompile!U9,FIND("F",ScheduleCompile!U9)-1)),ScheduleCompile!U9)))))),"",IF(ScheduleCompile!U9="Off",0,IF(ScheduleCompile!U9="On",1,IF(ISNUMBER(ScheduleCompile!U9),ScheduleCompile!U9/1,IF(ISTEXT(ScheduleCompile!U9),IF(OR(ISNUMBER(FIND("5F",ScheduleCompile!U9)),ISNUMBER(FIND("0F",ScheduleCompile!U9)),ISNUMBER(FIND("8F",ScheduleCompile!U9)),ISNUMBER(FIND("1F",ScheduleCompile!U9)),ISNUMBER(FIND("2F",ScheduleCompile!U9)),ISNUMBER(FIND("3F",ScheduleCompile!U9)),ISNUMBER(FIND("6F",ScheduleCompile!U9)),ISNUMBER(FIND("7F",ScheduleCompile!U9)),ISNUMBER(FIND("9F",ScheduleCompile!U9)),ISNUMBER(FIND("4F",ScheduleCompile!U9))),VALUE(LEFT(ScheduleCompile!U9,FIND("F",ScheduleCompile!U9)-1)),ScheduleCompile!U9)))))))</f>
        <v>0.65</v>
      </c>
      <c r="AA16" s="1">
        <f>IF(AND(ISERROR(IF(ScheduleCompile!V9="Off",0,IF(ScheduleCompile!V9="On",1,IF(ISNUMBER(ScheduleCompile!V9),ScheduleCompile!V9/1,IF(ISTEXT(ScheduleCompile!V9),IF(OR(ISNUMBER(FIND("5F",ScheduleCompile!V9)),ISNUMBER(FIND("0F",ScheduleCompile!V9)),ISNUMBER(FIND("8F",ScheduleCompile!V9)),ISNUMBER(FIND("1F",ScheduleCompile!V9)),ISNUMBER(FIND("2F",ScheduleCompile!V9)),ISNUMBER(FIND("3F",ScheduleCompile!V9)),ISNUMBER(FIND("6F",ScheduleCompile!V9)),ISNUMBER(FIND("7F",ScheduleCompile!V9)),ISNUMBER(FIND("9F",ScheduleCompile!V9)),ISNUMBER(FIND("4F",ScheduleCompile!V9))),VALUE(LEFT(ScheduleCompile!V9,FIND("F",ScheduleCompile!V9)-1)),ScheduleCompile!V9)))))),ISTEXT(ScheduleCompile!#REF!)),"ENDTABLE",IF(ISERROR(IF(ScheduleCompile!V9="Off",0,IF(ScheduleCompile!V9="On",1,IF(ISNUMBER(ScheduleCompile!V9),ScheduleCompile!V9/1,IF(ISTEXT(ScheduleCompile!V9),IF(OR(ISNUMBER(FIND("5F",ScheduleCompile!V9)),ISNUMBER(FIND("0F",ScheduleCompile!V9)),ISNUMBER(FIND("8F",ScheduleCompile!V9)),ISNUMBER(FIND("1F",ScheduleCompile!V9)),ISNUMBER(FIND("2F",ScheduleCompile!V9)),ISNUMBER(FIND("3F",ScheduleCompile!V9)),ISNUMBER(FIND("6F",ScheduleCompile!V9)),ISNUMBER(FIND("7F",ScheduleCompile!V9)),ISNUMBER(FIND("9F",ScheduleCompile!V9)),ISNUMBER(FIND("4F",ScheduleCompile!V9))),VALUE(LEFT(ScheduleCompile!V9,FIND("F",ScheduleCompile!V9)-1)),ScheduleCompile!V9)))))),"",IF(ScheduleCompile!V9="Off",0,IF(ScheduleCompile!V9="On",1,IF(ISNUMBER(ScheduleCompile!V9),ScheduleCompile!V9/1,IF(ISTEXT(ScheduleCompile!V9),IF(OR(ISNUMBER(FIND("5F",ScheduleCompile!V9)),ISNUMBER(FIND("0F",ScheduleCompile!V9)),ISNUMBER(FIND("8F",ScheduleCompile!V9)),ISNUMBER(FIND("1F",ScheduleCompile!V9)),ISNUMBER(FIND("2F",ScheduleCompile!V9)),ISNUMBER(FIND("3F",ScheduleCompile!V9)),ISNUMBER(FIND("6F",ScheduleCompile!V9)),ISNUMBER(FIND("7F",ScheduleCompile!V9)),ISNUMBER(FIND("9F",ScheduleCompile!V9)),ISNUMBER(FIND("4F",ScheduleCompile!V9))),VALUE(LEFT(ScheduleCompile!V9,FIND("F",ScheduleCompile!V9)-1)),ScheduleCompile!V9)))))))</f>
        <v>0.65</v>
      </c>
      <c r="AB16" s="1">
        <f>IF(AND(ISERROR(IF(ScheduleCompile!W9="Off",0,IF(ScheduleCompile!W9="On",1,IF(ISNUMBER(ScheduleCompile!W9),ScheduleCompile!W9/1,IF(ISTEXT(ScheduleCompile!W9),IF(OR(ISNUMBER(FIND("5F",ScheduleCompile!W9)),ISNUMBER(FIND("0F",ScheduleCompile!W9)),ISNUMBER(FIND("8F",ScheduleCompile!W9)),ISNUMBER(FIND("1F",ScheduleCompile!W9)),ISNUMBER(FIND("2F",ScheduleCompile!W9)),ISNUMBER(FIND("3F",ScheduleCompile!W9)),ISNUMBER(FIND("6F",ScheduleCompile!W9)),ISNUMBER(FIND("7F",ScheduleCompile!W9)),ISNUMBER(FIND("9F",ScheduleCompile!W9)),ISNUMBER(FIND("4F",ScheduleCompile!W9))),VALUE(LEFT(ScheduleCompile!W9,FIND("F",ScheduleCompile!W9)-1)),ScheduleCompile!W9)))))),ISTEXT(ScheduleCompile!#REF!)),"ENDTABLE",IF(ISERROR(IF(ScheduleCompile!W9="Off",0,IF(ScheduleCompile!W9="On",1,IF(ISNUMBER(ScheduleCompile!W9),ScheduleCompile!W9/1,IF(ISTEXT(ScheduleCompile!W9),IF(OR(ISNUMBER(FIND("5F",ScheduleCompile!W9)),ISNUMBER(FIND("0F",ScheduleCompile!W9)),ISNUMBER(FIND("8F",ScheduleCompile!W9)),ISNUMBER(FIND("1F",ScheduleCompile!W9)),ISNUMBER(FIND("2F",ScheduleCompile!W9)),ISNUMBER(FIND("3F",ScheduleCompile!W9)),ISNUMBER(FIND("6F",ScheduleCompile!W9)),ISNUMBER(FIND("7F",ScheduleCompile!W9)),ISNUMBER(FIND("9F",ScheduleCompile!W9)),ISNUMBER(FIND("4F",ScheduleCompile!W9))),VALUE(LEFT(ScheduleCompile!W9,FIND("F",ScheduleCompile!W9)-1)),ScheduleCompile!W9)))))),"",IF(ScheduleCompile!W9="Off",0,IF(ScheduleCompile!W9="On",1,IF(ISNUMBER(ScheduleCompile!W9),ScheduleCompile!W9/1,IF(ISTEXT(ScheduleCompile!W9),IF(OR(ISNUMBER(FIND("5F",ScheduleCompile!W9)),ISNUMBER(FIND("0F",ScheduleCompile!W9)),ISNUMBER(FIND("8F",ScheduleCompile!W9)),ISNUMBER(FIND("1F",ScheduleCompile!W9)),ISNUMBER(FIND("2F",ScheduleCompile!W9)),ISNUMBER(FIND("3F",ScheduleCompile!W9)),ISNUMBER(FIND("6F",ScheduleCompile!W9)),ISNUMBER(FIND("7F",ScheduleCompile!W9)),ISNUMBER(FIND("9F",ScheduleCompile!W9)),ISNUMBER(FIND("4F",ScheduleCompile!W9))),VALUE(LEFT(ScheduleCompile!W9,FIND("F",ScheduleCompile!W9)-1)),ScheduleCompile!W9)))))))</f>
        <v>0.65</v>
      </c>
      <c r="AC16" s="1">
        <f>IF(AND(ISERROR(IF(ScheduleCompile!X9="Off",0,IF(ScheduleCompile!X9="On",1,IF(ISNUMBER(ScheduleCompile!X9),ScheduleCompile!X9/1,IF(ISTEXT(ScheduleCompile!X9),IF(OR(ISNUMBER(FIND("5F",ScheduleCompile!X9)),ISNUMBER(FIND("0F",ScheduleCompile!X9)),ISNUMBER(FIND("8F",ScheduleCompile!X9)),ISNUMBER(FIND("1F",ScheduleCompile!X9)),ISNUMBER(FIND("2F",ScheduleCompile!X9)),ISNUMBER(FIND("3F",ScheduleCompile!X9)),ISNUMBER(FIND("6F",ScheduleCompile!X9)),ISNUMBER(FIND("7F",ScheduleCompile!X9)),ISNUMBER(FIND("9F",ScheduleCompile!X9)),ISNUMBER(FIND("4F",ScheduleCompile!X9))),VALUE(LEFT(ScheduleCompile!X9,FIND("F",ScheduleCompile!X9)-1)),ScheduleCompile!X9)))))),ISTEXT(ScheduleCompile!#REF!)),"ENDTABLE",IF(ISERROR(IF(ScheduleCompile!X9="Off",0,IF(ScheduleCompile!X9="On",1,IF(ISNUMBER(ScheduleCompile!X9),ScheduleCompile!X9/1,IF(ISTEXT(ScheduleCompile!X9),IF(OR(ISNUMBER(FIND("5F",ScheduleCompile!X9)),ISNUMBER(FIND("0F",ScheduleCompile!X9)),ISNUMBER(FIND("8F",ScheduleCompile!X9)),ISNUMBER(FIND("1F",ScheduleCompile!X9)),ISNUMBER(FIND("2F",ScheduleCompile!X9)),ISNUMBER(FIND("3F",ScheduleCompile!X9)),ISNUMBER(FIND("6F",ScheduleCompile!X9)),ISNUMBER(FIND("7F",ScheduleCompile!X9)),ISNUMBER(FIND("9F",ScheduleCompile!X9)),ISNUMBER(FIND("4F",ScheduleCompile!X9))),VALUE(LEFT(ScheduleCompile!X9,FIND("F",ScheduleCompile!X9)-1)),ScheduleCompile!X9)))))),"",IF(ScheduleCompile!X9="Off",0,IF(ScheduleCompile!X9="On",1,IF(ISNUMBER(ScheduleCompile!X9),ScheduleCompile!X9/1,IF(ISTEXT(ScheduleCompile!X9),IF(OR(ISNUMBER(FIND("5F",ScheduleCompile!X9)),ISNUMBER(FIND("0F",ScheduleCompile!X9)),ISNUMBER(FIND("8F",ScheduleCompile!X9)),ISNUMBER(FIND("1F",ScheduleCompile!X9)),ISNUMBER(FIND("2F",ScheduleCompile!X9)),ISNUMBER(FIND("3F",ScheduleCompile!X9)),ISNUMBER(FIND("6F",ScheduleCompile!X9)),ISNUMBER(FIND("7F",ScheduleCompile!X9)),ISNUMBER(FIND("9F",ScheduleCompile!X9)),ISNUMBER(FIND("4F",ScheduleCompile!X9))),VALUE(LEFT(ScheduleCompile!X9,FIND("F",ScheduleCompile!X9)-1)),ScheduleCompile!X9)))))))</f>
        <v>0.05</v>
      </c>
      <c r="AD16" s="1">
        <f>IF(AND(ISERROR(IF(ScheduleCompile!Y9="Off",0,IF(ScheduleCompile!Y9="On",1,IF(ISNUMBER(ScheduleCompile!Y9),ScheduleCompile!Y9/1,IF(ISTEXT(ScheduleCompile!Y9),IF(OR(ISNUMBER(FIND("5F",ScheduleCompile!Y9)),ISNUMBER(FIND("0F",ScheduleCompile!Y9)),ISNUMBER(FIND("8F",ScheduleCompile!Y9)),ISNUMBER(FIND("1F",ScheduleCompile!Y9)),ISNUMBER(FIND("2F",ScheduleCompile!Y9)),ISNUMBER(FIND("3F",ScheduleCompile!Y9)),ISNUMBER(FIND("6F",ScheduleCompile!Y9)),ISNUMBER(FIND("7F",ScheduleCompile!Y9)),ISNUMBER(FIND("9F",ScheduleCompile!Y9)),ISNUMBER(FIND("4F",ScheduleCompile!Y9))),VALUE(LEFT(ScheduleCompile!Y9,FIND("F",ScheduleCompile!Y9)-1)),ScheduleCompile!Y9)))))),ISTEXT(ScheduleCompile!#REF!)),"ENDTABLE",IF(ISERROR(IF(ScheduleCompile!Y9="Off",0,IF(ScheduleCompile!Y9="On",1,IF(ISNUMBER(ScheduleCompile!Y9),ScheduleCompile!Y9/1,IF(ISTEXT(ScheduleCompile!Y9),IF(OR(ISNUMBER(FIND("5F",ScheduleCompile!Y9)),ISNUMBER(FIND("0F",ScheduleCompile!Y9)),ISNUMBER(FIND("8F",ScheduleCompile!Y9)),ISNUMBER(FIND("1F",ScheduleCompile!Y9)),ISNUMBER(FIND("2F",ScheduleCompile!Y9)),ISNUMBER(FIND("3F",ScheduleCompile!Y9)),ISNUMBER(FIND("6F",ScheduleCompile!Y9)),ISNUMBER(FIND("7F",ScheduleCompile!Y9)),ISNUMBER(FIND("9F",ScheduleCompile!Y9)),ISNUMBER(FIND("4F",ScheduleCompile!Y9))),VALUE(LEFT(ScheduleCompile!Y9,FIND("F",ScheduleCompile!Y9)-1)),ScheduleCompile!Y9)))))),"",IF(ScheduleCompile!Y9="Off",0,IF(ScheduleCompile!Y9="On",1,IF(ISNUMBER(ScheduleCompile!Y9),ScheduleCompile!Y9/1,IF(ISTEXT(ScheduleCompile!Y9),IF(OR(ISNUMBER(FIND("5F",ScheduleCompile!Y9)),ISNUMBER(FIND("0F",ScheduleCompile!Y9)),ISNUMBER(FIND("8F",ScheduleCompile!Y9)),ISNUMBER(FIND("1F",ScheduleCompile!Y9)),ISNUMBER(FIND("2F",ScheduleCompile!Y9)),ISNUMBER(FIND("3F",ScheduleCompile!Y9)),ISNUMBER(FIND("6F",ScheduleCompile!Y9)),ISNUMBER(FIND("7F",ScheduleCompile!Y9)),ISNUMBER(FIND("9F",ScheduleCompile!Y9)),ISNUMBER(FIND("4F",ScheduleCompile!Y9))),VALUE(LEFT(ScheduleCompile!Y9,FIND("F",ScheduleCompile!Y9)-1)),ScheduleCompile!Y9)))))))</f>
        <v>0.05</v>
      </c>
    </row>
    <row r="17" spans="1:30" x14ac:dyDescent="0.25">
      <c r="A17" t="str">
        <f t="shared" si="0"/>
        <v>SchDay "AssemblyHVACAvailWD"  Type = "OnOff" Hr = (0, 0, 0, 0, 0, 0, 0, 1, 1, 1, 1, 1, 1, 1, 1, 1, 1, 1, 1, 1, 1, 1, 1, 0) ..</v>
      </c>
      <c r="B17" s="1" t="s">
        <v>623</v>
      </c>
      <c r="C17" t="str">
        <f t="shared" si="1"/>
        <v xml:space="preserve">SchDay "AssemblyHVACAvailWD"  Type = "OnOff" Hr = </v>
      </c>
      <c r="D17" t="str">
        <f t="shared" si="2"/>
        <v>(0, 0, 0, 0, 0, 0, 0, 1, 1, 1, 1, 1, 1, 1, 1, 1, 1, 1, 1, 1, 1, 1, 1, 0) ..</v>
      </c>
      <c r="E17" s="30" t="str">
        <f>ScheduleCompile!A10</f>
        <v>AssemblyHVACAvailWD</v>
      </c>
      <c r="F17" t="str">
        <f t="shared" si="3"/>
        <v>OnOff</v>
      </c>
      <c r="G17" s="1">
        <f>IF(AND(ISERROR(IF(ScheduleCompile!B10="Off",0,IF(ScheduleCompile!B10="On",1,IF(ISNUMBER(ScheduleCompile!B10),ScheduleCompile!B10/1,IF(ISTEXT(ScheduleCompile!B10),IF(OR(ISNUMBER(FIND("5F",ScheduleCompile!B10)),ISNUMBER(FIND("0F",ScheduleCompile!B10)),ISNUMBER(FIND("8F",ScheduleCompile!B10)),ISNUMBER(FIND("1F",ScheduleCompile!B10)),ISNUMBER(FIND("2F",ScheduleCompile!B10)),ISNUMBER(FIND("3F",ScheduleCompile!B10)),ISNUMBER(FIND("6F",ScheduleCompile!B10)),ISNUMBER(FIND("7F",ScheduleCompile!B10)),ISNUMBER(FIND("9F",ScheduleCompile!B10)),ISNUMBER(FIND("4F",ScheduleCompile!B10))),VALUE(LEFT(ScheduleCompile!B10,FIND("F",ScheduleCompile!B10)-1)),ScheduleCompile!B10)))))),ISTEXT(ScheduleCompile!#REF!)),"ENDTABLE",IF(ISERROR(IF(ScheduleCompile!B10="Off",0,IF(ScheduleCompile!B10="On",1,IF(ISNUMBER(ScheduleCompile!B10),ScheduleCompile!B10/1,IF(ISTEXT(ScheduleCompile!B10),IF(OR(ISNUMBER(FIND("5F",ScheduleCompile!B10)),ISNUMBER(FIND("0F",ScheduleCompile!B10)),ISNUMBER(FIND("8F",ScheduleCompile!B10)),ISNUMBER(FIND("1F",ScheduleCompile!B10)),ISNUMBER(FIND("2F",ScheduleCompile!B10)),ISNUMBER(FIND("3F",ScheduleCompile!B10)),ISNUMBER(FIND("6F",ScheduleCompile!B10)),ISNUMBER(FIND("7F",ScheduleCompile!B10)),ISNUMBER(FIND("9F",ScheduleCompile!B10)),ISNUMBER(FIND("4F",ScheduleCompile!B10))),VALUE(LEFT(ScheduleCompile!B10,FIND("F",ScheduleCompile!B10)-1)),ScheduleCompile!B10)))))),"",IF(ScheduleCompile!B10="Off",0,IF(ScheduleCompile!B10="On",1,IF(ISNUMBER(ScheduleCompile!B10),ScheduleCompile!B10/1,IF(ISTEXT(ScheduleCompile!B10),IF(OR(ISNUMBER(FIND("5F",ScheduleCompile!B10)),ISNUMBER(FIND("0F",ScheduleCompile!B10)),ISNUMBER(FIND("8F",ScheduleCompile!B10)),ISNUMBER(FIND("1F",ScheduleCompile!B10)),ISNUMBER(FIND("2F",ScheduleCompile!B10)),ISNUMBER(FIND("3F",ScheduleCompile!B10)),ISNUMBER(FIND("6F",ScheduleCompile!B10)),ISNUMBER(FIND("7F",ScheduleCompile!B10)),ISNUMBER(FIND("9F",ScheduleCompile!B10)),ISNUMBER(FIND("4F",ScheduleCompile!B10))),VALUE(LEFT(ScheduleCompile!B10,FIND("F",ScheduleCompile!B10)-1)),ScheduleCompile!B10)))))))</f>
        <v>0</v>
      </c>
      <c r="H17" s="1">
        <f>IF(AND(ISERROR(IF(ScheduleCompile!C10="Off",0,IF(ScheduleCompile!C10="On",1,IF(ISNUMBER(ScheduleCompile!C10),ScheduleCompile!C10/1,IF(ISTEXT(ScheduleCompile!C10),IF(OR(ISNUMBER(FIND("5F",ScheduleCompile!C10)),ISNUMBER(FIND("0F",ScheduleCompile!C10)),ISNUMBER(FIND("8F",ScheduleCompile!C10)),ISNUMBER(FIND("1F",ScheduleCompile!C10)),ISNUMBER(FIND("2F",ScheduleCompile!C10)),ISNUMBER(FIND("3F",ScheduleCompile!C10)),ISNUMBER(FIND("6F",ScheduleCompile!C10)),ISNUMBER(FIND("7F",ScheduleCompile!C10)),ISNUMBER(FIND("9F",ScheduleCompile!C10)),ISNUMBER(FIND("4F",ScheduleCompile!C10))),VALUE(LEFT(ScheduleCompile!C10,FIND("F",ScheduleCompile!C10)-1)),ScheduleCompile!C10)))))),ISTEXT(ScheduleCompile!#REF!)),"ENDTABLE",IF(ISERROR(IF(ScheduleCompile!C10="Off",0,IF(ScheduleCompile!C10="On",1,IF(ISNUMBER(ScheduleCompile!C10),ScheduleCompile!C10/1,IF(ISTEXT(ScheduleCompile!C10),IF(OR(ISNUMBER(FIND("5F",ScheduleCompile!C10)),ISNUMBER(FIND("0F",ScheduleCompile!C10)),ISNUMBER(FIND("8F",ScheduleCompile!C10)),ISNUMBER(FIND("1F",ScheduleCompile!C10)),ISNUMBER(FIND("2F",ScheduleCompile!C10)),ISNUMBER(FIND("3F",ScheduleCompile!C10)),ISNUMBER(FIND("6F",ScheduleCompile!C10)),ISNUMBER(FIND("7F",ScheduleCompile!C10)),ISNUMBER(FIND("9F",ScheduleCompile!C10)),ISNUMBER(FIND("4F",ScheduleCompile!C10))),VALUE(LEFT(ScheduleCompile!C10,FIND("F",ScheduleCompile!C10)-1)),ScheduleCompile!C10)))))),"",IF(ScheduleCompile!C10="Off",0,IF(ScheduleCompile!C10="On",1,IF(ISNUMBER(ScheduleCompile!C10),ScheduleCompile!C10/1,IF(ISTEXT(ScheduleCompile!C10),IF(OR(ISNUMBER(FIND("5F",ScheduleCompile!C10)),ISNUMBER(FIND("0F",ScheduleCompile!C10)),ISNUMBER(FIND("8F",ScheduleCompile!C10)),ISNUMBER(FIND("1F",ScheduleCompile!C10)),ISNUMBER(FIND("2F",ScheduleCompile!C10)),ISNUMBER(FIND("3F",ScheduleCompile!C10)),ISNUMBER(FIND("6F",ScheduleCompile!C10)),ISNUMBER(FIND("7F",ScheduleCompile!C10)),ISNUMBER(FIND("9F",ScheduleCompile!C10)),ISNUMBER(FIND("4F",ScheduleCompile!C10))),VALUE(LEFT(ScheduleCompile!C10,FIND("F",ScheduleCompile!C10)-1)),ScheduleCompile!C10)))))))</f>
        <v>0</v>
      </c>
      <c r="I17" s="1">
        <f>IF(AND(ISERROR(IF(ScheduleCompile!D10="Off",0,IF(ScheduleCompile!D10="On",1,IF(ISNUMBER(ScheduleCompile!D10),ScheduleCompile!D10/1,IF(ISTEXT(ScheduleCompile!D10),IF(OR(ISNUMBER(FIND("5F",ScheduleCompile!D10)),ISNUMBER(FIND("0F",ScheduleCompile!D10)),ISNUMBER(FIND("8F",ScheduleCompile!D10)),ISNUMBER(FIND("1F",ScheduleCompile!D10)),ISNUMBER(FIND("2F",ScheduleCompile!D10)),ISNUMBER(FIND("3F",ScheduleCompile!D10)),ISNUMBER(FIND("6F",ScheduleCompile!D10)),ISNUMBER(FIND("7F",ScheduleCompile!D10)),ISNUMBER(FIND("9F",ScheduleCompile!D10)),ISNUMBER(FIND("4F",ScheduleCompile!D10))),VALUE(LEFT(ScheduleCompile!D10,FIND("F",ScheduleCompile!D10)-1)),ScheduleCompile!D10)))))),ISTEXT(ScheduleCompile!#REF!)),"ENDTABLE",IF(ISERROR(IF(ScheduleCompile!D10="Off",0,IF(ScheduleCompile!D10="On",1,IF(ISNUMBER(ScheduleCompile!D10),ScheduleCompile!D10/1,IF(ISTEXT(ScheduleCompile!D10),IF(OR(ISNUMBER(FIND("5F",ScheduleCompile!D10)),ISNUMBER(FIND("0F",ScheduleCompile!D10)),ISNUMBER(FIND("8F",ScheduleCompile!D10)),ISNUMBER(FIND("1F",ScheduleCompile!D10)),ISNUMBER(FIND("2F",ScheduleCompile!D10)),ISNUMBER(FIND("3F",ScheduleCompile!D10)),ISNUMBER(FIND("6F",ScheduleCompile!D10)),ISNUMBER(FIND("7F",ScheduleCompile!D10)),ISNUMBER(FIND("9F",ScheduleCompile!D10)),ISNUMBER(FIND("4F",ScheduleCompile!D10))),VALUE(LEFT(ScheduleCompile!D10,FIND("F",ScheduleCompile!D10)-1)),ScheduleCompile!D10)))))),"",IF(ScheduleCompile!D10="Off",0,IF(ScheduleCompile!D10="On",1,IF(ISNUMBER(ScheduleCompile!D10),ScheduleCompile!D10/1,IF(ISTEXT(ScheduleCompile!D10),IF(OR(ISNUMBER(FIND("5F",ScheduleCompile!D10)),ISNUMBER(FIND("0F",ScheduleCompile!D10)),ISNUMBER(FIND("8F",ScheduleCompile!D10)),ISNUMBER(FIND("1F",ScheduleCompile!D10)),ISNUMBER(FIND("2F",ScheduleCompile!D10)),ISNUMBER(FIND("3F",ScheduleCompile!D10)),ISNUMBER(FIND("6F",ScheduleCompile!D10)),ISNUMBER(FIND("7F",ScheduleCompile!D10)),ISNUMBER(FIND("9F",ScheduleCompile!D10)),ISNUMBER(FIND("4F",ScheduleCompile!D10))),VALUE(LEFT(ScheduleCompile!D10,FIND("F",ScheduleCompile!D10)-1)),ScheduleCompile!D10)))))))</f>
        <v>0</v>
      </c>
      <c r="J17" s="1">
        <f>IF(AND(ISERROR(IF(ScheduleCompile!E10="Off",0,IF(ScheduleCompile!E10="On",1,IF(ISNUMBER(ScheduleCompile!E10),ScheduleCompile!E10/1,IF(ISTEXT(ScheduleCompile!E10),IF(OR(ISNUMBER(FIND("5F",ScheduleCompile!E10)),ISNUMBER(FIND("0F",ScheduleCompile!E10)),ISNUMBER(FIND("8F",ScheduleCompile!E10)),ISNUMBER(FIND("1F",ScheduleCompile!E10)),ISNUMBER(FIND("2F",ScheduleCompile!E10)),ISNUMBER(FIND("3F",ScheduleCompile!E10)),ISNUMBER(FIND("6F",ScheduleCompile!E10)),ISNUMBER(FIND("7F",ScheduleCompile!E10)),ISNUMBER(FIND("9F",ScheduleCompile!E10)),ISNUMBER(FIND("4F",ScheduleCompile!E10))),VALUE(LEFT(ScheduleCompile!E10,FIND("F",ScheduleCompile!E10)-1)),ScheduleCompile!E10)))))),ISTEXT(ScheduleCompile!#REF!)),"ENDTABLE",IF(ISERROR(IF(ScheduleCompile!E10="Off",0,IF(ScheduleCompile!E10="On",1,IF(ISNUMBER(ScheduleCompile!E10),ScheduleCompile!E10/1,IF(ISTEXT(ScheduleCompile!E10),IF(OR(ISNUMBER(FIND("5F",ScheduleCompile!E10)),ISNUMBER(FIND("0F",ScheduleCompile!E10)),ISNUMBER(FIND("8F",ScheduleCompile!E10)),ISNUMBER(FIND("1F",ScheduleCompile!E10)),ISNUMBER(FIND("2F",ScheduleCompile!E10)),ISNUMBER(FIND("3F",ScheduleCompile!E10)),ISNUMBER(FIND("6F",ScheduleCompile!E10)),ISNUMBER(FIND("7F",ScheduleCompile!E10)),ISNUMBER(FIND("9F",ScheduleCompile!E10)),ISNUMBER(FIND("4F",ScheduleCompile!E10))),VALUE(LEFT(ScheduleCompile!E10,FIND("F",ScheduleCompile!E10)-1)),ScheduleCompile!E10)))))),"",IF(ScheduleCompile!E10="Off",0,IF(ScheduleCompile!E10="On",1,IF(ISNUMBER(ScheduleCompile!E10),ScheduleCompile!E10/1,IF(ISTEXT(ScheduleCompile!E10),IF(OR(ISNUMBER(FIND("5F",ScheduleCompile!E10)),ISNUMBER(FIND("0F",ScheduleCompile!E10)),ISNUMBER(FIND("8F",ScheduleCompile!E10)),ISNUMBER(FIND("1F",ScheduleCompile!E10)),ISNUMBER(FIND("2F",ScheduleCompile!E10)),ISNUMBER(FIND("3F",ScheduleCompile!E10)),ISNUMBER(FIND("6F",ScheduleCompile!E10)),ISNUMBER(FIND("7F",ScheduleCompile!E10)),ISNUMBER(FIND("9F",ScheduleCompile!E10)),ISNUMBER(FIND("4F",ScheduleCompile!E10))),VALUE(LEFT(ScheduleCompile!E10,FIND("F",ScheduleCompile!E10)-1)),ScheduleCompile!E10)))))))</f>
        <v>0</v>
      </c>
      <c r="K17" s="1">
        <f>IF(AND(ISERROR(IF(ScheduleCompile!F10="Off",0,IF(ScheduleCompile!F10="On",1,IF(ISNUMBER(ScheduleCompile!F10),ScheduleCompile!F10/1,IF(ISTEXT(ScheduleCompile!F10),IF(OR(ISNUMBER(FIND("5F",ScheduleCompile!F10)),ISNUMBER(FIND("0F",ScheduleCompile!F10)),ISNUMBER(FIND("8F",ScheduleCompile!F10)),ISNUMBER(FIND("1F",ScheduleCompile!F10)),ISNUMBER(FIND("2F",ScheduleCompile!F10)),ISNUMBER(FIND("3F",ScheduleCompile!F10)),ISNUMBER(FIND("6F",ScheduleCompile!F10)),ISNUMBER(FIND("7F",ScheduleCompile!F10)),ISNUMBER(FIND("9F",ScheduleCompile!F10)),ISNUMBER(FIND("4F",ScheduleCompile!F10))),VALUE(LEFT(ScheduleCompile!F10,FIND("F",ScheduleCompile!F10)-1)),ScheduleCompile!F10)))))),ISTEXT(ScheduleCompile!#REF!)),"ENDTABLE",IF(ISERROR(IF(ScheduleCompile!F10="Off",0,IF(ScheduleCompile!F10="On",1,IF(ISNUMBER(ScheduleCompile!F10),ScheduleCompile!F10/1,IF(ISTEXT(ScheduleCompile!F10),IF(OR(ISNUMBER(FIND("5F",ScheduleCompile!F10)),ISNUMBER(FIND("0F",ScheduleCompile!F10)),ISNUMBER(FIND("8F",ScheduleCompile!F10)),ISNUMBER(FIND("1F",ScheduleCompile!F10)),ISNUMBER(FIND("2F",ScheduleCompile!F10)),ISNUMBER(FIND("3F",ScheduleCompile!F10)),ISNUMBER(FIND("6F",ScheduleCompile!F10)),ISNUMBER(FIND("7F",ScheduleCompile!F10)),ISNUMBER(FIND("9F",ScheduleCompile!F10)),ISNUMBER(FIND("4F",ScheduleCompile!F10))),VALUE(LEFT(ScheduleCompile!F10,FIND("F",ScheduleCompile!F10)-1)),ScheduleCompile!F10)))))),"",IF(ScheduleCompile!F10="Off",0,IF(ScheduleCompile!F10="On",1,IF(ISNUMBER(ScheduleCompile!F10),ScheduleCompile!F10/1,IF(ISTEXT(ScheduleCompile!F10),IF(OR(ISNUMBER(FIND("5F",ScheduleCompile!F10)),ISNUMBER(FIND("0F",ScheduleCompile!F10)),ISNUMBER(FIND("8F",ScheduleCompile!F10)),ISNUMBER(FIND("1F",ScheduleCompile!F10)),ISNUMBER(FIND("2F",ScheduleCompile!F10)),ISNUMBER(FIND("3F",ScheduleCompile!F10)),ISNUMBER(FIND("6F",ScheduleCompile!F10)),ISNUMBER(FIND("7F",ScheduleCompile!F10)),ISNUMBER(FIND("9F",ScheduleCompile!F10)),ISNUMBER(FIND("4F",ScheduleCompile!F10))),VALUE(LEFT(ScheduleCompile!F10,FIND("F",ScheduleCompile!F10)-1)),ScheduleCompile!F10)))))))</f>
        <v>0</v>
      </c>
      <c r="L17" s="1">
        <f>IF(AND(ISERROR(IF(ScheduleCompile!G10="Off",0,IF(ScheduleCompile!G10="On",1,IF(ISNUMBER(ScheduleCompile!G10),ScheduleCompile!G10/1,IF(ISTEXT(ScheduleCompile!G10),IF(OR(ISNUMBER(FIND("5F",ScheduleCompile!G10)),ISNUMBER(FIND("0F",ScheduleCompile!G10)),ISNUMBER(FIND("8F",ScheduleCompile!G10)),ISNUMBER(FIND("1F",ScheduleCompile!G10)),ISNUMBER(FIND("2F",ScheduleCompile!G10)),ISNUMBER(FIND("3F",ScheduleCompile!G10)),ISNUMBER(FIND("6F",ScheduleCompile!G10)),ISNUMBER(FIND("7F",ScheduleCompile!G10)),ISNUMBER(FIND("9F",ScheduleCompile!G10)),ISNUMBER(FIND("4F",ScheduleCompile!G10))),VALUE(LEFT(ScheduleCompile!G10,FIND("F",ScheduleCompile!G10)-1)),ScheduleCompile!G10)))))),ISTEXT(ScheduleCompile!#REF!)),"ENDTABLE",IF(ISERROR(IF(ScheduleCompile!G10="Off",0,IF(ScheduleCompile!G10="On",1,IF(ISNUMBER(ScheduleCompile!G10),ScheduleCompile!G10/1,IF(ISTEXT(ScheduleCompile!G10),IF(OR(ISNUMBER(FIND("5F",ScheduleCompile!G10)),ISNUMBER(FIND("0F",ScheduleCompile!G10)),ISNUMBER(FIND("8F",ScheduleCompile!G10)),ISNUMBER(FIND("1F",ScheduleCompile!G10)),ISNUMBER(FIND("2F",ScheduleCompile!G10)),ISNUMBER(FIND("3F",ScheduleCompile!G10)),ISNUMBER(FIND("6F",ScheduleCompile!G10)),ISNUMBER(FIND("7F",ScheduleCompile!G10)),ISNUMBER(FIND("9F",ScheduleCompile!G10)),ISNUMBER(FIND("4F",ScheduleCompile!G10))),VALUE(LEFT(ScheduleCompile!G10,FIND("F",ScheduleCompile!G10)-1)),ScheduleCompile!G10)))))),"",IF(ScheduleCompile!G10="Off",0,IF(ScheduleCompile!G10="On",1,IF(ISNUMBER(ScheduleCompile!G10),ScheduleCompile!G10/1,IF(ISTEXT(ScheduleCompile!G10),IF(OR(ISNUMBER(FIND("5F",ScheduleCompile!G10)),ISNUMBER(FIND("0F",ScheduleCompile!G10)),ISNUMBER(FIND("8F",ScheduleCompile!G10)),ISNUMBER(FIND("1F",ScheduleCompile!G10)),ISNUMBER(FIND("2F",ScheduleCompile!G10)),ISNUMBER(FIND("3F",ScheduleCompile!G10)),ISNUMBER(FIND("6F",ScheduleCompile!G10)),ISNUMBER(FIND("7F",ScheduleCompile!G10)),ISNUMBER(FIND("9F",ScheduleCompile!G10)),ISNUMBER(FIND("4F",ScheduleCompile!G10))),VALUE(LEFT(ScheduleCompile!G10,FIND("F",ScheduleCompile!G10)-1)),ScheduleCompile!G10)))))))</f>
        <v>0</v>
      </c>
      <c r="M17" s="1">
        <f>IF(AND(ISERROR(IF(ScheduleCompile!H10="Off",0,IF(ScheduleCompile!H10="On",1,IF(ISNUMBER(ScheduleCompile!H10),ScheduleCompile!H10/1,IF(ISTEXT(ScheduleCompile!H10),IF(OR(ISNUMBER(FIND("5F",ScheduleCompile!H10)),ISNUMBER(FIND("0F",ScheduleCompile!H10)),ISNUMBER(FIND("8F",ScheduleCompile!H10)),ISNUMBER(FIND("1F",ScheduleCompile!H10)),ISNUMBER(FIND("2F",ScheduleCompile!H10)),ISNUMBER(FIND("3F",ScheduleCompile!H10)),ISNUMBER(FIND("6F",ScheduleCompile!H10)),ISNUMBER(FIND("7F",ScheduleCompile!H10)),ISNUMBER(FIND("9F",ScheduleCompile!H10)),ISNUMBER(FIND("4F",ScheduleCompile!H10))),VALUE(LEFT(ScheduleCompile!H10,FIND("F",ScheduleCompile!H10)-1)),ScheduleCompile!H10)))))),ISTEXT(ScheduleCompile!#REF!)),"ENDTABLE",IF(ISERROR(IF(ScheduleCompile!H10="Off",0,IF(ScheduleCompile!H10="On",1,IF(ISNUMBER(ScheduleCompile!H10),ScheduleCompile!H10/1,IF(ISTEXT(ScheduleCompile!H10),IF(OR(ISNUMBER(FIND("5F",ScheduleCompile!H10)),ISNUMBER(FIND("0F",ScheduleCompile!H10)),ISNUMBER(FIND("8F",ScheduleCompile!H10)),ISNUMBER(FIND("1F",ScheduleCompile!H10)),ISNUMBER(FIND("2F",ScheduleCompile!H10)),ISNUMBER(FIND("3F",ScheduleCompile!H10)),ISNUMBER(FIND("6F",ScheduleCompile!H10)),ISNUMBER(FIND("7F",ScheduleCompile!H10)),ISNUMBER(FIND("9F",ScheduleCompile!H10)),ISNUMBER(FIND("4F",ScheduleCompile!H10))),VALUE(LEFT(ScheduleCompile!H10,FIND("F",ScheduleCompile!H10)-1)),ScheduleCompile!H10)))))),"",IF(ScheduleCompile!H10="Off",0,IF(ScheduleCompile!H10="On",1,IF(ISNUMBER(ScheduleCompile!H10),ScheduleCompile!H10/1,IF(ISTEXT(ScheduleCompile!H10),IF(OR(ISNUMBER(FIND("5F",ScheduleCompile!H10)),ISNUMBER(FIND("0F",ScheduleCompile!H10)),ISNUMBER(FIND("8F",ScheduleCompile!H10)),ISNUMBER(FIND("1F",ScheduleCompile!H10)),ISNUMBER(FIND("2F",ScheduleCompile!H10)),ISNUMBER(FIND("3F",ScheduleCompile!H10)),ISNUMBER(FIND("6F",ScheduleCompile!H10)),ISNUMBER(FIND("7F",ScheduleCompile!H10)),ISNUMBER(FIND("9F",ScheduleCompile!H10)),ISNUMBER(FIND("4F",ScheduleCompile!H10))),VALUE(LEFT(ScheduleCompile!H10,FIND("F",ScheduleCompile!H10)-1)),ScheduleCompile!H10)))))))</f>
        <v>0</v>
      </c>
      <c r="N17" s="1">
        <f>IF(AND(ISERROR(IF(ScheduleCompile!I10="Off",0,IF(ScheduleCompile!I10="On",1,IF(ISNUMBER(ScheduleCompile!I10),ScheduleCompile!I10/1,IF(ISTEXT(ScheduleCompile!I10),IF(OR(ISNUMBER(FIND("5F",ScheduleCompile!I10)),ISNUMBER(FIND("0F",ScheduleCompile!I10)),ISNUMBER(FIND("8F",ScheduleCompile!I10)),ISNUMBER(FIND("1F",ScheduleCompile!I10)),ISNUMBER(FIND("2F",ScheduleCompile!I10)),ISNUMBER(FIND("3F",ScheduleCompile!I10)),ISNUMBER(FIND("6F",ScheduleCompile!I10)),ISNUMBER(FIND("7F",ScheduleCompile!I10)),ISNUMBER(FIND("9F",ScheduleCompile!I10)),ISNUMBER(FIND("4F",ScheduleCompile!I10))),VALUE(LEFT(ScheduleCompile!I10,FIND("F",ScheduleCompile!I10)-1)),ScheduleCompile!I10)))))),ISTEXT(ScheduleCompile!#REF!)),"ENDTABLE",IF(ISERROR(IF(ScheduleCompile!I10="Off",0,IF(ScheduleCompile!I10="On",1,IF(ISNUMBER(ScheduleCompile!I10),ScheduleCompile!I10/1,IF(ISTEXT(ScheduleCompile!I10),IF(OR(ISNUMBER(FIND("5F",ScheduleCompile!I10)),ISNUMBER(FIND("0F",ScheduleCompile!I10)),ISNUMBER(FIND("8F",ScheduleCompile!I10)),ISNUMBER(FIND("1F",ScheduleCompile!I10)),ISNUMBER(FIND("2F",ScheduleCompile!I10)),ISNUMBER(FIND("3F",ScheduleCompile!I10)),ISNUMBER(FIND("6F",ScheduleCompile!I10)),ISNUMBER(FIND("7F",ScheduleCompile!I10)),ISNUMBER(FIND("9F",ScheduleCompile!I10)),ISNUMBER(FIND("4F",ScheduleCompile!I10))),VALUE(LEFT(ScheduleCompile!I10,FIND("F",ScheduleCompile!I10)-1)),ScheduleCompile!I10)))))),"",IF(ScheduleCompile!I10="Off",0,IF(ScheduleCompile!I10="On",1,IF(ISNUMBER(ScheduleCompile!I10),ScheduleCompile!I10/1,IF(ISTEXT(ScheduleCompile!I10),IF(OR(ISNUMBER(FIND("5F",ScheduleCompile!I10)),ISNUMBER(FIND("0F",ScheduleCompile!I10)),ISNUMBER(FIND("8F",ScheduleCompile!I10)),ISNUMBER(FIND("1F",ScheduleCompile!I10)),ISNUMBER(FIND("2F",ScheduleCompile!I10)),ISNUMBER(FIND("3F",ScheduleCompile!I10)),ISNUMBER(FIND("6F",ScheduleCompile!I10)),ISNUMBER(FIND("7F",ScheduleCompile!I10)),ISNUMBER(FIND("9F",ScheduleCompile!I10)),ISNUMBER(FIND("4F",ScheduleCompile!I10))),VALUE(LEFT(ScheduleCompile!I10,FIND("F",ScheduleCompile!I10)-1)),ScheduleCompile!I10)))))))</f>
        <v>1</v>
      </c>
      <c r="O17" s="1">
        <f>IF(AND(ISERROR(IF(ScheduleCompile!J10="Off",0,IF(ScheduleCompile!J10="On",1,IF(ISNUMBER(ScheduleCompile!J10),ScheduleCompile!J10/1,IF(ISTEXT(ScheduleCompile!J10),IF(OR(ISNUMBER(FIND("5F",ScheduleCompile!J10)),ISNUMBER(FIND("0F",ScheduleCompile!J10)),ISNUMBER(FIND("8F",ScheduleCompile!J10)),ISNUMBER(FIND("1F",ScheduleCompile!J10)),ISNUMBER(FIND("2F",ScheduleCompile!J10)),ISNUMBER(FIND("3F",ScheduleCompile!J10)),ISNUMBER(FIND("6F",ScheduleCompile!J10)),ISNUMBER(FIND("7F",ScheduleCompile!J10)),ISNUMBER(FIND("9F",ScheduleCompile!J10)),ISNUMBER(FIND("4F",ScheduleCompile!J10))),VALUE(LEFT(ScheduleCompile!J10,FIND("F",ScheduleCompile!J10)-1)),ScheduleCompile!J10)))))),ISTEXT(ScheduleCompile!#REF!)),"ENDTABLE",IF(ISERROR(IF(ScheduleCompile!J10="Off",0,IF(ScheduleCompile!J10="On",1,IF(ISNUMBER(ScheduleCompile!J10),ScheduleCompile!J10/1,IF(ISTEXT(ScheduleCompile!J10),IF(OR(ISNUMBER(FIND("5F",ScheduleCompile!J10)),ISNUMBER(FIND("0F",ScheduleCompile!J10)),ISNUMBER(FIND("8F",ScheduleCompile!J10)),ISNUMBER(FIND("1F",ScheduleCompile!J10)),ISNUMBER(FIND("2F",ScheduleCompile!J10)),ISNUMBER(FIND("3F",ScheduleCompile!J10)),ISNUMBER(FIND("6F",ScheduleCompile!J10)),ISNUMBER(FIND("7F",ScheduleCompile!J10)),ISNUMBER(FIND("9F",ScheduleCompile!J10)),ISNUMBER(FIND("4F",ScheduleCompile!J10))),VALUE(LEFT(ScheduleCompile!J10,FIND("F",ScheduleCompile!J10)-1)),ScheduleCompile!J10)))))),"",IF(ScheduleCompile!J10="Off",0,IF(ScheduleCompile!J10="On",1,IF(ISNUMBER(ScheduleCompile!J10),ScheduleCompile!J10/1,IF(ISTEXT(ScheduleCompile!J10),IF(OR(ISNUMBER(FIND("5F",ScheduleCompile!J10)),ISNUMBER(FIND("0F",ScheduleCompile!J10)),ISNUMBER(FIND("8F",ScheduleCompile!J10)),ISNUMBER(FIND("1F",ScheduleCompile!J10)),ISNUMBER(FIND("2F",ScheduleCompile!J10)),ISNUMBER(FIND("3F",ScheduleCompile!J10)),ISNUMBER(FIND("6F",ScheduleCompile!J10)),ISNUMBER(FIND("7F",ScheduleCompile!J10)),ISNUMBER(FIND("9F",ScheduleCompile!J10)),ISNUMBER(FIND("4F",ScheduleCompile!J10))),VALUE(LEFT(ScheduleCompile!J10,FIND("F",ScheduleCompile!J10)-1)),ScheduleCompile!J10)))))))</f>
        <v>1</v>
      </c>
      <c r="P17" s="1">
        <f>IF(AND(ISERROR(IF(ScheduleCompile!K10="Off",0,IF(ScheduleCompile!K10="On",1,IF(ISNUMBER(ScheduleCompile!K10),ScheduleCompile!K10/1,IF(ISTEXT(ScheduleCompile!K10),IF(OR(ISNUMBER(FIND("5F",ScheduleCompile!K10)),ISNUMBER(FIND("0F",ScheduleCompile!K10)),ISNUMBER(FIND("8F",ScheduleCompile!K10)),ISNUMBER(FIND("1F",ScheduleCompile!K10)),ISNUMBER(FIND("2F",ScheduleCompile!K10)),ISNUMBER(FIND("3F",ScheduleCompile!K10)),ISNUMBER(FIND("6F",ScheduleCompile!K10)),ISNUMBER(FIND("7F",ScheduleCompile!K10)),ISNUMBER(FIND("9F",ScheduleCompile!K10)),ISNUMBER(FIND("4F",ScheduleCompile!K10))),VALUE(LEFT(ScheduleCompile!K10,FIND("F",ScheduleCompile!K10)-1)),ScheduleCompile!K10)))))),ISTEXT(ScheduleCompile!#REF!)),"ENDTABLE",IF(ISERROR(IF(ScheduleCompile!K10="Off",0,IF(ScheduleCompile!K10="On",1,IF(ISNUMBER(ScheduleCompile!K10),ScheduleCompile!K10/1,IF(ISTEXT(ScheduleCompile!K10),IF(OR(ISNUMBER(FIND("5F",ScheduleCompile!K10)),ISNUMBER(FIND("0F",ScheduleCompile!K10)),ISNUMBER(FIND("8F",ScheduleCompile!K10)),ISNUMBER(FIND("1F",ScheduleCompile!K10)),ISNUMBER(FIND("2F",ScheduleCompile!K10)),ISNUMBER(FIND("3F",ScheduleCompile!K10)),ISNUMBER(FIND("6F",ScheduleCompile!K10)),ISNUMBER(FIND("7F",ScheduleCompile!K10)),ISNUMBER(FIND("9F",ScheduleCompile!K10)),ISNUMBER(FIND("4F",ScheduleCompile!K10))),VALUE(LEFT(ScheduleCompile!K10,FIND("F",ScheduleCompile!K10)-1)),ScheduleCompile!K10)))))),"",IF(ScheduleCompile!K10="Off",0,IF(ScheduleCompile!K10="On",1,IF(ISNUMBER(ScheduleCompile!K10),ScheduleCompile!K10/1,IF(ISTEXT(ScheduleCompile!K10),IF(OR(ISNUMBER(FIND("5F",ScheduleCompile!K10)),ISNUMBER(FIND("0F",ScheduleCompile!K10)),ISNUMBER(FIND("8F",ScheduleCompile!K10)),ISNUMBER(FIND("1F",ScheduleCompile!K10)),ISNUMBER(FIND("2F",ScheduleCompile!K10)),ISNUMBER(FIND("3F",ScheduleCompile!K10)),ISNUMBER(FIND("6F",ScheduleCompile!K10)),ISNUMBER(FIND("7F",ScheduleCompile!K10)),ISNUMBER(FIND("9F",ScheduleCompile!K10)),ISNUMBER(FIND("4F",ScheduleCompile!K10))),VALUE(LEFT(ScheduleCompile!K10,FIND("F",ScheduleCompile!K10)-1)),ScheduleCompile!K10)))))))</f>
        <v>1</v>
      </c>
      <c r="Q17" s="1">
        <f>IF(AND(ISERROR(IF(ScheduleCompile!L10="Off",0,IF(ScheduleCompile!L10="On",1,IF(ISNUMBER(ScheduleCompile!L10),ScheduleCompile!L10/1,IF(ISTEXT(ScheduleCompile!L10),IF(OR(ISNUMBER(FIND("5F",ScheduleCompile!L10)),ISNUMBER(FIND("0F",ScheduleCompile!L10)),ISNUMBER(FIND("8F",ScheduleCompile!L10)),ISNUMBER(FIND("1F",ScheduleCompile!L10)),ISNUMBER(FIND("2F",ScheduleCompile!L10)),ISNUMBER(FIND("3F",ScheduleCompile!L10)),ISNUMBER(FIND("6F",ScheduleCompile!L10)),ISNUMBER(FIND("7F",ScheduleCompile!L10)),ISNUMBER(FIND("9F",ScheduleCompile!L10)),ISNUMBER(FIND("4F",ScheduleCompile!L10))),VALUE(LEFT(ScheduleCompile!L10,FIND("F",ScheduleCompile!L10)-1)),ScheduleCompile!L10)))))),ISTEXT(ScheduleCompile!#REF!)),"ENDTABLE",IF(ISERROR(IF(ScheduleCompile!L10="Off",0,IF(ScheduleCompile!L10="On",1,IF(ISNUMBER(ScheduleCompile!L10),ScheduleCompile!L10/1,IF(ISTEXT(ScheduleCompile!L10),IF(OR(ISNUMBER(FIND("5F",ScheduleCompile!L10)),ISNUMBER(FIND("0F",ScheduleCompile!L10)),ISNUMBER(FIND("8F",ScheduleCompile!L10)),ISNUMBER(FIND("1F",ScheduleCompile!L10)),ISNUMBER(FIND("2F",ScheduleCompile!L10)),ISNUMBER(FIND("3F",ScheduleCompile!L10)),ISNUMBER(FIND("6F",ScheduleCompile!L10)),ISNUMBER(FIND("7F",ScheduleCompile!L10)),ISNUMBER(FIND("9F",ScheduleCompile!L10)),ISNUMBER(FIND("4F",ScheduleCompile!L10))),VALUE(LEFT(ScheduleCompile!L10,FIND("F",ScheduleCompile!L10)-1)),ScheduleCompile!L10)))))),"",IF(ScheduleCompile!L10="Off",0,IF(ScheduleCompile!L10="On",1,IF(ISNUMBER(ScheduleCompile!L10),ScheduleCompile!L10/1,IF(ISTEXT(ScheduleCompile!L10),IF(OR(ISNUMBER(FIND("5F",ScheduleCompile!L10)),ISNUMBER(FIND("0F",ScheduleCompile!L10)),ISNUMBER(FIND("8F",ScheduleCompile!L10)),ISNUMBER(FIND("1F",ScheduleCompile!L10)),ISNUMBER(FIND("2F",ScheduleCompile!L10)),ISNUMBER(FIND("3F",ScheduleCompile!L10)),ISNUMBER(FIND("6F",ScheduleCompile!L10)),ISNUMBER(FIND("7F",ScheduleCompile!L10)),ISNUMBER(FIND("9F",ScheduleCompile!L10)),ISNUMBER(FIND("4F",ScheduleCompile!L10))),VALUE(LEFT(ScheduleCompile!L10,FIND("F",ScheduleCompile!L10)-1)),ScheduleCompile!L10)))))))</f>
        <v>1</v>
      </c>
      <c r="R17" s="1">
        <f>IF(AND(ISERROR(IF(ScheduleCompile!M10="Off",0,IF(ScheduleCompile!M10="On",1,IF(ISNUMBER(ScheduleCompile!M10),ScheduleCompile!M10/1,IF(ISTEXT(ScheduleCompile!M10),IF(OR(ISNUMBER(FIND("5F",ScheduleCompile!M10)),ISNUMBER(FIND("0F",ScheduleCompile!M10)),ISNUMBER(FIND("8F",ScheduleCompile!M10)),ISNUMBER(FIND("1F",ScheduleCompile!M10)),ISNUMBER(FIND("2F",ScheduleCompile!M10)),ISNUMBER(FIND("3F",ScheduleCompile!M10)),ISNUMBER(FIND("6F",ScheduleCompile!M10)),ISNUMBER(FIND("7F",ScheduleCompile!M10)),ISNUMBER(FIND("9F",ScheduleCompile!M10)),ISNUMBER(FIND("4F",ScheduleCompile!M10))),VALUE(LEFT(ScheduleCompile!M10,FIND("F",ScheduleCompile!M10)-1)),ScheduleCompile!M10)))))),ISTEXT(ScheduleCompile!#REF!)),"ENDTABLE",IF(ISERROR(IF(ScheduleCompile!M10="Off",0,IF(ScheduleCompile!M10="On",1,IF(ISNUMBER(ScheduleCompile!M10),ScheduleCompile!M10/1,IF(ISTEXT(ScheduleCompile!M10),IF(OR(ISNUMBER(FIND("5F",ScheduleCompile!M10)),ISNUMBER(FIND("0F",ScheduleCompile!M10)),ISNUMBER(FIND("8F",ScheduleCompile!M10)),ISNUMBER(FIND("1F",ScheduleCompile!M10)),ISNUMBER(FIND("2F",ScheduleCompile!M10)),ISNUMBER(FIND("3F",ScheduleCompile!M10)),ISNUMBER(FIND("6F",ScheduleCompile!M10)),ISNUMBER(FIND("7F",ScheduleCompile!M10)),ISNUMBER(FIND("9F",ScheduleCompile!M10)),ISNUMBER(FIND("4F",ScheduleCompile!M10))),VALUE(LEFT(ScheduleCompile!M10,FIND("F",ScheduleCompile!M10)-1)),ScheduleCompile!M10)))))),"",IF(ScheduleCompile!M10="Off",0,IF(ScheduleCompile!M10="On",1,IF(ISNUMBER(ScheduleCompile!M10),ScheduleCompile!M10/1,IF(ISTEXT(ScheduleCompile!M10),IF(OR(ISNUMBER(FIND("5F",ScheduleCompile!M10)),ISNUMBER(FIND("0F",ScheduleCompile!M10)),ISNUMBER(FIND("8F",ScheduleCompile!M10)),ISNUMBER(FIND("1F",ScheduleCompile!M10)),ISNUMBER(FIND("2F",ScheduleCompile!M10)),ISNUMBER(FIND("3F",ScheduleCompile!M10)),ISNUMBER(FIND("6F",ScheduleCompile!M10)),ISNUMBER(FIND("7F",ScheduleCompile!M10)),ISNUMBER(FIND("9F",ScheduleCompile!M10)),ISNUMBER(FIND("4F",ScheduleCompile!M10))),VALUE(LEFT(ScheduleCompile!M10,FIND("F",ScheduleCompile!M10)-1)),ScheduleCompile!M10)))))))</f>
        <v>1</v>
      </c>
      <c r="S17" s="1">
        <f>IF(AND(ISERROR(IF(ScheduleCompile!N10="Off",0,IF(ScheduleCompile!N10="On",1,IF(ISNUMBER(ScheduleCompile!N10),ScheduleCompile!N10/1,IF(ISTEXT(ScheduleCompile!N10),IF(OR(ISNUMBER(FIND("5F",ScheduleCompile!N10)),ISNUMBER(FIND("0F",ScheduleCompile!N10)),ISNUMBER(FIND("8F",ScheduleCompile!N10)),ISNUMBER(FIND("1F",ScheduleCompile!N10)),ISNUMBER(FIND("2F",ScheduleCompile!N10)),ISNUMBER(FIND("3F",ScheduleCompile!N10)),ISNUMBER(FIND("6F",ScheduleCompile!N10)),ISNUMBER(FIND("7F",ScheduleCompile!N10)),ISNUMBER(FIND("9F",ScheduleCompile!N10)),ISNUMBER(FIND("4F",ScheduleCompile!N10))),VALUE(LEFT(ScheduleCompile!N10,FIND("F",ScheduleCompile!N10)-1)),ScheduleCompile!N10)))))),ISTEXT(ScheduleCompile!#REF!)),"ENDTABLE",IF(ISERROR(IF(ScheduleCompile!N10="Off",0,IF(ScheduleCompile!N10="On",1,IF(ISNUMBER(ScheduleCompile!N10),ScheduleCompile!N10/1,IF(ISTEXT(ScheduleCompile!N10),IF(OR(ISNUMBER(FIND("5F",ScheduleCompile!N10)),ISNUMBER(FIND("0F",ScheduleCompile!N10)),ISNUMBER(FIND("8F",ScheduleCompile!N10)),ISNUMBER(FIND("1F",ScheduleCompile!N10)),ISNUMBER(FIND("2F",ScheduleCompile!N10)),ISNUMBER(FIND("3F",ScheduleCompile!N10)),ISNUMBER(FIND("6F",ScheduleCompile!N10)),ISNUMBER(FIND("7F",ScheduleCompile!N10)),ISNUMBER(FIND("9F",ScheduleCompile!N10)),ISNUMBER(FIND("4F",ScheduleCompile!N10))),VALUE(LEFT(ScheduleCompile!N10,FIND("F",ScheduleCompile!N10)-1)),ScheduleCompile!N10)))))),"",IF(ScheduleCompile!N10="Off",0,IF(ScheduleCompile!N10="On",1,IF(ISNUMBER(ScheduleCompile!N10),ScheduleCompile!N10/1,IF(ISTEXT(ScheduleCompile!N10),IF(OR(ISNUMBER(FIND("5F",ScheduleCompile!N10)),ISNUMBER(FIND("0F",ScheduleCompile!N10)),ISNUMBER(FIND("8F",ScheduleCompile!N10)),ISNUMBER(FIND("1F",ScheduleCompile!N10)),ISNUMBER(FIND("2F",ScheduleCompile!N10)),ISNUMBER(FIND("3F",ScheduleCompile!N10)),ISNUMBER(FIND("6F",ScheduleCompile!N10)),ISNUMBER(FIND("7F",ScheduleCompile!N10)),ISNUMBER(FIND("9F",ScheduleCompile!N10)),ISNUMBER(FIND("4F",ScheduleCompile!N10))),VALUE(LEFT(ScheduleCompile!N10,FIND("F",ScheduleCompile!N10)-1)),ScheduleCompile!N10)))))))</f>
        <v>1</v>
      </c>
      <c r="T17" s="1">
        <f>IF(AND(ISERROR(IF(ScheduleCompile!O10="Off",0,IF(ScheduleCompile!O10="On",1,IF(ISNUMBER(ScheduleCompile!O10),ScheduleCompile!O10/1,IF(ISTEXT(ScheduleCompile!O10),IF(OR(ISNUMBER(FIND("5F",ScheduleCompile!O10)),ISNUMBER(FIND("0F",ScheduleCompile!O10)),ISNUMBER(FIND("8F",ScheduleCompile!O10)),ISNUMBER(FIND("1F",ScheduleCompile!O10)),ISNUMBER(FIND("2F",ScheduleCompile!O10)),ISNUMBER(FIND("3F",ScheduleCompile!O10)),ISNUMBER(FIND("6F",ScheduleCompile!O10)),ISNUMBER(FIND("7F",ScheduleCompile!O10)),ISNUMBER(FIND("9F",ScheduleCompile!O10)),ISNUMBER(FIND("4F",ScheduleCompile!O10))),VALUE(LEFT(ScheduleCompile!O10,FIND("F",ScheduleCompile!O10)-1)),ScheduleCompile!O10)))))),ISTEXT(ScheduleCompile!#REF!)),"ENDTABLE",IF(ISERROR(IF(ScheduleCompile!O10="Off",0,IF(ScheduleCompile!O10="On",1,IF(ISNUMBER(ScheduleCompile!O10),ScheduleCompile!O10/1,IF(ISTEXT(ScheduleCompile!O10),IF(OR(ISNUMBER(FIND("5F",ScheduleCompile!O10)),ISNUMBER(FIND("0F",ScheduleCompile!O10)),ISNUMBER(FIND("8F",ScheduleCompile!O10)),ISNUMBER(FIND("1F",ScheduleCompile!O10)),ISNUMBER(FIND("2F",ScheduleCompile!O10)),ISNUMBER(FIND("3F",ScheduleCompile!O10)),ISNUMBER(FIND("6F",ScheduleCompile!O10)),ISNUMBER(FIND("7F",ScheduleCompile!O10)),ISNUMBER(FIND("9F",ScheduleCompile!O10)),ISNUMBER(FIND("4F",ScheduleCompile!O10))),VALUE(LEFT(ScheduleCompile!O10,FIND("F",ScheduleCompile!O10)-1)),ScheduleCompile!O10)))))),"",IF(ScheduleCompile!O10="Off",0,IF(ScheduleCompile!O10="On",1,IF(ISNUMBER(ScheduleCompile!O10),ScheduleCompile!O10/1,IF(ISTEXT(ScheduleCompile!O10),IF(OR(ISNUMBER(FIND("5F",ScheduleCompile!O10)),ISNUMBER(FIND("0F",ScheduleCompile!O10)),ISNUMBER(FIND("8F",ScheduleCompile!O10)),ISNUMBER(FIND("1F",ScheduleCompile!O10)),ISNUMBER(FIND("2F",ScheduleCompile!O10)),ISNUMBER(FIND("3F",ScheduleCompile!O10)),ISNUMBER(FIND("6F",ScheduleCompile!O10)),ISNUMBER(FIND("7F",ScheduleCompile!O10)),ISNUMBER(FIND("9F",ScheduleCompile!O10)),ISNUMBER(FIND("4F",ScheduleCompile!O10))),VALUE(LEFT(ScheduleCompile!O10,FIND("F",ScheduleCompile!O10)-1)),ScheduleCompile!O10)))))))</f>
        <v>1</v>
      </c>
      <c r="U17" s="1">
        <f>IF(AND(ISERROR(IF(ScheduleCompile!P10="Off",0,IF(ScheduleCompile!P10="On",1,IF(ISNUMBER(ScheduleCompile!P10),ScheduleCompile!P10/1,IF(ISTEXT(ScheduleCompile!P10),IF(OR(ISNUMBER(FIND("5F",ScheduleCompile!P10)),ISNUMBER(FIND("0F",ScheduleCompile!P10)),ISNUMBER(FIND("8F",ScheduleCompile!P10)),ISNUMBER(FIND("1F",ScheduleCompile!P10)),ISNUMBER(FIND("2F",ScheduleCompile!P10)),ISNUMBER(FIND("3F",ScheduleCompile!P10)),ISNUMBER(FIND("6F",ScheduleCompile!P10)),ISNUMBER(FIND("7F",ScheduleCompile!P10)),ISNUMBER(FIND("9F",ScheduleCompile!P10)),ISNUMBER(FIND("4F",ScheduleCompile!P10))),VALUE(LEFT(ScheduleCompile!P10,FIND("F",ScheduleCompile!P10)-1)),ScheduleCompile!P10)))))),ISTEXT(ScheduleCompile!#REF!)),"ENDTABLE",IF(ISERROR(IF(ScheduleCompile!P10="Off",0,IF(ScheduleCompile!P10="On",1,IF(ISNUMBER(ScheduleCompile!P10),ScheduleCompile!P10/1,IF(ISTEXT(ScheduleCompile!P10),IF(OR(ISNUMBER(FIND("5F",ScheduleCompile!P10)),ISNUMBER(FIND("0F",ScheduleCompile!P10)),ISNUMBER(FIND("8F",ScheduleCompile!P10)),ISNUMBER(FIND("1F",ScheduleCompile!P10)),ISNUMBER(FIND("2F",ScheduleCompile!P10)),ISNUMBER(FIND("3F",ScheduleCompile!P10)),ISNUMBER(FIND("6F",ScheduleCompile!P10)),ISNUMBER(FIND("7F",ScheduleCompile!P10)),ISNUMBER(FIND("9F",ScheduleCompile!P10)),ISNUMBER(FIND("4F",ScheduleCompile!P10))),VALUE(LEFT(ScheduleCompile!P10,FIND("F",ScheduleCompile!P10)-1)),ScheduleCompile!P10)))))),"",IF(ScheduleCompile!P10="Off",0,IF(ScheduleCompile!P10="On",1,IF(ISNUMBER(ScheduleCompile!P10),ScheduleCompile!P10/1,IF(ISTEXT(ScheduleCompile!P10),IF(OR(ISNUMBER(FIND("5F",ScheduleCompile!P10)),ISNUMBER(FIND("0F",ScheduleCompile!P10)),ISNUMBER(FIND("8F",ScheduleCompile!P10)),ISNUMBER(FIND("1F",ScheduleCompile!P10)),ISNUMBER(FIND("2F",ScheduleCompile!P10)),ISNUMBER(FIND("3F",ScheduleCompile!P10)),ISNUMBER(FIND("6F",ScheduleCompile!P10)),ISNUMBER(FIND("7F",ScheduleCompile!P10)),ISNUMBER(FIND("9F",ScheduleCompile!P10)),ISNUMBER(FIND("4F",ScheduleCompile!P10))),VALUE(LEFT(ScheduleCompile!P10,FIND("F",ScheduleCompile!P10)-1)),ScheduleCompile!P10)))))))</f>
        <v>1</v>
      </c>
      <c r="V17" s="1">
        <f>IF(AND(ISERROR(IF(ScheduleCompile!Q10="Off",0,IF(ScheduleCompile!Q10="On",1,IF(ISNUMBER(ScheduleCompile!Q10),ScheduleCompile!Q10/1,IF(ISTEXT(ScheduleCompile!Q10),IF(OR(ISNUMBER(FIND("5F",ScheduleCompile!Q10)),ISNUMBER(FIND("0F",ScheduleCompile!Q10)),ISNUMBER(FIND("8F",ScheduleCompile!Q10)),ISNUMBER(FIND("1F",ScheduleCompile!Q10)),ISNUMBER(FIND("2F",ScheduleCompile!Q10)),ISNUMBER(FIND("3F",ScheduleCompile!Q10)),ISNUMBER(FIND("6F",ScheduleCompile!Q10)),ISNUMBER(FIND("7F",ScheduleCompile!Q10)),ISNUMBER(FIND("9F",ScheduleCompile!Q10)),ISNUMBER(FIND("4F",ScheduleCompile!Q10))),VALUE(LEFT(ScheduleCompile!Q10,FIND("F",ScheduleCompile!Q10)-1)),ScheduleCompile!Q10)))))),ISTEXT(ScheduleCompile!#REF!)),"ENDTABLE",IF(ISERROR(IF(ScheduleCompile!Q10="Off",0,IF(ScheduleCompile!Q10="On",1,IF(ISNUMBER(ScheduleCompile!Q10),ScheduleCompile!Q10/1,IF(ISTEXT(ScheduleCompile!Q10),IF(OR(ISNUMBER(FIND("5F",ScheduleCompile!Q10)),ISNUMBER(FIND("0F",ScheduleCompile!Q10)),ISNUMBER(FIND("8F",ScheduleCompile!Q10)),ISNUMBER(FIND("1F",ScheduleCompile!Q10)),ISNUMBER(FIND("2F",ScheduleCompile!Q10)),ISNUMBER(FIND("3F",ScheduleCompile!Q10)),ISNUMBER(FIND("6F",ScheduleCompile!Q10)),ISNUMBER(FIND("7F",ScheduleCompile!Q10)),ISNUMBER(FIND("9F",ScheduleCompile!Q10)),ISNUMBER(FIND("4F",ScheduleCompile!Q10))),VALUE(LEFT(ScheduleCompile!Q10,FIND("F",ScheduleCompile!Q10)-1)),ScheduleCompile!Q10)))))),"",IF(ScheduleCompile!Q10="Off",0,IF(ScheduleCompile!Q10="On",1,IF(ISNUMBER(ScheduleCompile!Q10),ScheduleCompile!Q10/1,IF(ISTEXT(ScheduleCompile!Q10),IF(OR(ISNUMBER(FIND("5F",ScheduleCompile!Q10)),ISNUMBER(FIND("0F",ScheduleCompile!Q10)),ISNUMBER(FIND("8F",ScheduleCompile!Q10)),ISNUMBER(FIND("1F",ScheduleCompile!Q10)),ISNUMBER(FIND("2F",ScheduleCompile!Q10)),ISNUMBER(FIND("3F",ScheduleCompile!Q10)),ISNUMBER(FIND("6F",ScheduleCompile!Q10)),ISNUMBER(FIND("7F",ScheduleCompile!Q10)),ISNUMBER(FIND("9F",ScheduleCompile!Q10)),ISNUMBER(FIND("4F",ScheduleCompile!Q10))),VALUE(LEFT(ScheduleCompile!Q10,FIND("F",ScheduleCompile!Q10)-1)),ScheduleCompile!Q10)))))))</f>
        <v>1</v>
      </c>
      <c r="W17" s="1">
        <f>IF(AND(ISERROR(IF(ScheduleCompile!R10="Off",0,IF(ScheduleCompile!R10="On",1,IF(ISNUMBER(ScheduleCompile!R10),ScheduleCompile!R10/1,IF(ISTEXT(ScheduleCompile!R10),IF(OR(ISNUMBER(FIND("5F",ScheduleCompile!R10)),ISNUMBER(FIND("0F",ScheduleCompile!R10)),ISNUMBER(FIND("8F",ScheduleCompile!R10)),ISNUMBER(FIND("1F",ScheduleCompile!R10)),ISNUMBER(FIND("2F",ScheduleCompile!R10)),ISNUMBER(FIND("3F",ScheduleCompile!R10)),ISNUMBER(FIND("6F",ScheduleCompile!R10)),ISNUMBER(FIND("7F",ScheduleCompile!R10)),ISNUMBER(FIND("9F",ScheduleCompile!R10)),ISNUMBER(FIND("4F",ScheduleCompile!R10))),VALUE(LEFT(ScheduleCompile!R10,FIND("F",ScheduleCompile!R10)-1)),ScheduleCompile!R10)))))),ISTEXT(ScheduleCompile!#REF!)),"ENDTABLE",IF(ISERROR(IF(ScheduleCompile!R10="Off",0,IF(ScheduleCompile!R10="On",1,IF(ISNUMBER(ScheduleCompile!R10),ScheduleCompile!R10/1,IF(ISTEXT(ScheduleCompile!R10),IF(OR(ISNUMBER(FIND("5F",ScheduleCompile!R10)),ISNUMBER(FIND("0F",ScheduleCompile!R10)),ISNUMBER(FIND("8F",ScheduleCompile!R10)),ISNUMBER(FIND("1F",ScheduleCompile!R10)),ISNUMBER(FIND("2F",ScheduleCompile!R10)),ISNUMBER(FIND("3F",ScheduleCompile!R10)),ISNUMBER(FIND("6F",ScheduleCompile!R10)),ISNUMBER(FIND("7F",ScheduleCompile!R10)),ISNUMBER(FIND("9F",ScheduleCompile!R10)),ISNUMBER(FIND("4F",ScheduleCompile!R10))),VALUE(LEFT(ScheduleCompile!R10,FIND("F",ScheduleCompile!R10)-1)),ScheduleCompile!R10)))))),"",IF(ScheduleCompile!R10="Off",0,IF(ScheduleCompile!R10="On",1,IF(ISNUMBER(ScheduleCompile!R10),ScheduleCompile!R10/1,IF(ISTEXT(ScheduleCompile!R10),IF(OR(ISNUMBER(FIND("5F",ScheduleCompile!R10)),ISNUMBER(FIND("0F",ScheduleCompile!R10)),ISNUMBER(FIND("8F",ScheduleCompile!R10)),ISNUMBER(FIND("1F",ScheduleCompile!R10)),ISNUMBER(FIND("2F",ScheduleCompile!R10)),ISNUMBER(FIND("3F",ScheduleCompile!R10)),ISNUMBER(FIND("6F",ScheduleCompile!R10)),ISNUMBER(FIND("7F",ScheduleCompile!R10)),ISNUMBER(FIND("9F",ScheduleCompile!R10)),ISNUMBER(FIND("4F",ScheduleCompile!R10))),VALUE(LEFT(ScheduleCompile!R10,FIND("F",ScheduleCompile!R10)-1)),ScheduleCompile!R10)))))))</f>
        <v>1</v>
      </c>
      <c r="X17" s="1">
        <f>IF(AND(ISERROR(IF(ScheduleCompile!S10="Off",0,IF(ScheduleCompile!S10="On",1,IF(ISNUMBER(ScheduleCompile!S10),ScheduleCompile!S10/1,IF(ISTEXT(ScheduleCompile!S10),IF(OR(ISNUMBER(FIND("5F",ScheduleCompile!S10)),ISNUMBER(FIND("0F",ScheduleCompile!S10)),ISNUMBER(FIND("8F",ScheduleCompile!S10)),ISNUMBER(FIND("1F",ScheduleCompile!S10)),ISNUMBER(FIND("2F",ScheduleCompile!S10)),ISNUMBER(FIND("3F",ScheduleCompile!S10)),ISNUMBER(FIND("6F",ScheduleCompile!S10)),ISNUMBER(FIND("7F",ScheduleCompile!S10)),ISNUMBER(FIND("9F",ScheduleCompile!S10)),ISNUMBER(FIND("4F",ScheduleCompile!S10))),VALUE(LEFT(ScheduleCompile!S10,FIND("F",ScheduleCompile!S10)-1)),ScheduleCompile!S10)))))),ISTEXT(ScheduleCompile!#REF!)),"ENDTABLE",IF(ISERROR(IF(ScheduleCompile!S10="Off",0,IF(ScheduleCompile!S10="On",1,IF(ISNUMBER(ScheduleCompile!S10),ScheduleCompile!S10/1,IF(ISTEXT(ScheduleCompile!S10),IF(OR(ISNUMBER(FIND("5F",ScheduleCompile!S10)),ISNUMBER(FIND("0F",ScheduleCompile!S10)),ISNUMBER(FIND("8F",ScheduleCompile!S10)),ISNUMBER(FIND("1F",ScheduleCompile!S10)),ISNUMBER(FIND("2F",ScheduleCompile!S10)),ISNUMBER(FIND("3F",ScheduleCompile!S10)),ISNUMBER(FIND("6F",ScheduleCompile!S10)),ISNUMBER(FIND("7F",ScheduleCompile!S10)),ISNUMBER(FIND("9F",ScheduleCompile!S10)),ISNUMBER(FIND("4F",ScheduleCompile!S10))),VALUE(LEFT(ScheduleCompile!S10,FIND("F",ScheduleCompile!S10)-1)),ScheduleCompile!S10)))))),"",IF(ScheduleCompile!S10="Off",0,IF(ScheduleCompile!S10="On",1,IF(ISNUMBER(ScheduleCompile!S10),ScheduleCompile!S10/1,IF(ISTEXT(ScheduleCompile!S10),IF(OR(ISNUMBER(FIND("5F",ScheduleCompile!S10)),ISNUMBER(FIND("0F",ScheduleCompile!S10)),ISNUMBER(FIND("8F",ScheduleCompile!S10)),ISNUMBER(FIND("1F",ScheduleCompile!S10)),ISNUMBER(FIND("2F",ScheduleCompile!S10)),ISNUMBER(FIND("3F",ScheduleCompile!S10)),ISNUMBER(FIND("6F",ScheduleCompile!S10)),ISNUMBER(FIND("7F",ScheduleCompile!S10)),ISNUMBER(FIND("9F",ScheduleCompile!S10)),ISNUMBER(FIND("4F",ScheduleCompile!S10))),VALUE(LEFT(ScheduleCompile!S10,FIND("F",ScheduleCompile!S10)-1)),ScheduleCompile!S10)))))))</f>
        <v>1</v>
      </c>
      <c r="Y17" s="1">
        <f>IF(AND(ISERROR(IF(ScheduleCompile!T10="Off",0,IF(ScheduleCompile!T10="On",1,IF(ISNUMBER(ScheduleCompile!T10),ScheduleCompile!T10/1,IF(ISTEXT(ScheduleCompile!T10),IF(OR(ISNUMBER(FIND("5F",ScheduleCompile!T10)),ISNUMBER(FIND("0F",ScheduleCompile!T10)),ISNUMBER(FIND("8F",ScheduleCompile!T10)),ISNUMBER(FIND("1F",ScheduleCompile!T10)),ISNUMBER(FIND("2F",ScheduleCompile!T10)),ISNUMBER(FIND("3F",ScheduleCompile!T10)),ISNUMBER(FIND("6F",ScheduleCompile!T10)),ISNUMBER(FIND("7F",ScheduleCompile!T10)),ISNUMBER(FIND("9F",ScheduleCompile!T10)),ISNUMBER(FIND("4F",ScheduleCompile!T10))),VALUE(LEFT(ScheduleCompile!T10,FIND("F",ScheduleCompile!T10)-1)),ScheduleCompile!T10)))))),ISTEXT(ScheduleCompile!#REF!)),"ENDTABLE",IF(ISERROR(IF(ScheduleCompile!T10="Off",0,IF(ScheduleCompile!T10="On",1,IF(ISNUMBER(ScheduleCompile!T10),ScheduleCompile!T10/1,IF(ISTEXT(ScheduleCompile!T10),IF(OR(ISNUMBER(FIND("5F",ScheduleCompile!T10)),ISNUMBER(FIND("0F",ScheduleCompile!T10)),ISNUMBER(FIND("8F",ScheduleCompile!T10)),ISNUMBER(FIND("1F",ScheduleCompile!T10)),ISNUMBER(FIND("2F",ScheduleCompile!T10)),ISNUMBER(FIND("3F",ScheduleCompile!T10)),ISNUMBER(FIND("6F",ScheduleCompile!T10)),ISNUMBER(FIND("7F",ScheduleCompile!T10)),ISNUMBER(FIND("9F",ScheduleCompile!T10)),ISNUMBER(FIND("4F",ScheduleCompile!T10))),VALUE(LEFT(ScheduleCompile!T10,FIND("F",ScheduleCompile!T10)-1)),ScheduleCompile!T10)))))),"",IF(ScheduleCompile!T10="Off",0,IF(ScheduleCompile!T10="On",1,IF(ISNUMBER(ScheduleCompile!T10),ScheduleCompile!T10/1,IF(ISTEXT(ScheduleCompile!T10),IF(OR(ISNUMBER(FIND("5F",ScheduleCompile!T10)),ISNUMBER(FIND("0F",ScheduleCompile!T10)),ISNUMBER(FIND("8F",ScheduleCompile!T10)),ISNUMBER(FIND("1F",ScheduleCompile!T10)),ISNUMBER(FIND("2F",ScheduleCompile!T10)),ISNUMBER(FIND("3F",ScheduleCompile!T10)),ISNUMBER(FIND("6F",ScheduleCompile!T10)),ISNUMBER(FIND("7F",ScheduleCompile!T10)),ISNUMBER(FIND("9F",ScheduleCompile!T10)),ISNUMBER(FIND("4F",ScheduleCompile!T10))),VALUE(LEFT(ScheduleCompile!T10,FIND("F",ScheduleCompile!T10)-1)),ScheduleCompile!T10)))))))</f>
        <v>1</v>
      </c>
      <c r="Z17" s="1">
        <f>IF(AND(ISERROR(IF(ScheduleCompile!U10="Off",0,IF(ScheduleCompile!U10="On",1,IF(ISNUMBER(ScheduleCompile!U10),ScheduleCompile!U10/1,IF(ISTEXT(ScheduleCompile!U10),IF(OR(ISNUMBER(FIND("5F",ScheduleCompile!U10)),ISNUMBER(FIND("0F",ScheduleCompile!U10)),ISNUMBER(FIND("8F",ScheduleCompile!U10)),ISNUMBER(FIND("1F",ScheduleCompile!U10)),ISNUMBER(FIND("2F",ScheduleCompile!U10)),ISNUMBER(FIND("3F",ScheduleCompile!U10)),ISNUMBER(FIND("6F",ScheduleCompile!U10)),ISNUMBER(FIND("7F",ScheduleCompile!U10)),ISNUMBER(FIND("9F",ScheduleCompile!U10)),ISNUMBER(FIND("4F",ScheduleCompile!U10))),VALUE(LEFT(ScheduleCompile!U10,FIND("F",ScheduleCompile!U10)-1)),ScheduleCompile!U10)))))),ISTEXT(ScheduleCompile!#REF!)),"ENDTABLE",IF(ISERROR(IF(ScheduleCompile!U10="Off",0,IF(ScheduleCompile!U10="On",1,IF(ISNUMBER(ScheduleCompile!U10),ScheduleCompile!U10/1,IF(ISTEXT(ScheduleCompile!U10),IF(OR(ISNUMBER(FIND("5F",ScheduleCompile!U10)),ISNUMBER(FIND("0F",ScheduleCompile!U10)),ISNUMBER(FIND("8F",ScheduleCompile!U10)),ISNUMBER(FIND("1F",ScheduleCompile!U10)),ISNUMBER(FIND("2F",ScheduleCompile!U10)),ISNUMBER(FIND("3F",ScheduleCompile!U10)),ISNUMBER(FIND("6F",ScheduleCompile!U10)),ISNUMBER(FIND("7F",ScheduleCompile!U10)),ISNUMBER(FIND("9F",ScheduleCompile!U10)),ISNUMBER(FIND("4F",ScheduleCompile!U10))),VALUE(LEFT(ScheduleCompile!U10,FIND("F",ScheduleCompile!U10)-1)),ScheduleCompile!U10)))))),"",IF(ScheduleCompile!U10="Off",0,IF(ScheduleCompile!U10="On",1,IF(ISNUMBER(ScheduleCompile!U10),ScheduleCompile!U10/1,IF(ISTEXT(ScheduleCompile!U10),IF(OR(ISNUMBER(FIND("5F",ScheduleCompile!U10)),ISNUMBER(FIND("0F",ScheduleCompile!U10)),ISNUMBER(FIND("8F",ScheduleCompile!U10)),ISNUMBER(FIND("1F",ScheduleCompile!U10)),ISNUMBER(FIND("2F",ScheduleCompile!U10)),ISNUMBER(FIND("3F",ScheduleCompile!U10)),ISNUMBER(FIND("6F",ScheduleCompile!U10)),ISNUMBER(FIND("7F",ScheduleCompile!U10)),ISNUMBER(FIND("9F",ScheduleCompile!U10)),ISNUMBER(FIND("4F",ScheduleCompile!U10))),VALUE(LEFT(ScheduleCompile!U10,FIND("F",ScheduleCompile!U10)-1)),ScheduleCompile!U10)))))))</f>
        <v>1</v>
      </c>
      <c r="AA17" s="1">
        <f>IF(AND(ISERROR(IF(ScheduleCompile!V10="Off",0,IF(ScheduleCompile!V10="On",1,IF(ISNUMBER(ScheduleCompile!V10),ScheduleCompile!V10/1,IF(ISTEXT(ScheduleCompile!V10),IF(OR(ISNUMBER(FIND("5F",ScheduleCompile!V10)),ISNUMBER(FIND("0F",ScheduleCompile!V10)),ISNUMBER(FIND("8F",ScheduleCompile!V10)),ISNUMBER(FIND("1F",ScheduleCompile!V10)),ISNUMBER(FIND("2F",ScheduleCompile!V10)),ISNUMBER(FIND("3F",ScheduleCompile!V10)),ISNUMBER(FIND("6F",ScheduleCompile!V10)),ISNUMBER(FIND("7F",ScheduleCompile!V10)),ISNUMBER(FIND("9F",ScheduleCompile!V10)),ISNUMBER(FIND("4F",ScheduleCompile!V10))),VALUE(LEFT(ScheduleCompile!V10,FIND("F",ScheduleCompile!V10)-1)),ScheduleCompile!V10)))))),ISTEXT(ScheduleCompile!#REF!)),"ENDTABLE",IF(ISERROR(IF(ScheduleCompile!V10="Off",0,IF(ScheduleCompile!V10="On",1,IF(ISNUMBER(ScheduleCompile!V10),ScheduleCompile!V10/1,IF(ISTEXT(ScheduleCompile!V10),IF(OR(ISNUMBER(FIND("5F",ScheduleCompile!V10)),ISNUMBER(FIND("0F",ScheduleCompile!V10)),ISNUMBER(FIND("8F",ScheduleCompile!V10)),ISNUMBER(FIND("1F",ScheduleCompile!V10)),ISNUMBER(FIND("2F",ScheduleCompile!V10)),ISNUMBER(FIND("3F",ScheduleCompile!V10)),ISNUMBER(FIND("6F",ScheduleCompile!V10)),ISNUMBER(FIND("7F",ScheduleCompile!V10)),ISNUMBER(FIND("9F",ScheduleCompile!V10)),ISNUMBER(FIND("4F",ScheduleCompile!V10))),VALUE(LEFT(ScheduleCompile!V10,FIND("F",ScheduleCompile!V10)-1)),ScheduleCompile!V10)))))),"",IF(ScheduleCompile!V10="Off",0,IF(ScheduleCompile!V10="On",1,IF(ISNUMBER(ScheduleCompile!V10),ScheduleCompile!V10/1,IF(ISTEXT(ScheduleCompile!V10),IF(OR(ISNUMBER(FIND("5F",ScheduleCompile!V10)),ISNUMBER(FIND("0F",ScheduleCompile!V10)),ISNUMBER(FIND("8F",ScheduleCompile!V10)),ISNUMBER(FIND("1F",ScheduleCompile!V10)),ISNUMBER(FIND("2F",ScheduleCompile!V10)),ISNUMBER(FIND("3F",ScheduleCompile!V10)),ISNUMBER(FIND("6F",ScheduleCompile!V10)),ISNUMBER(FIND("7F",ScheduleCompile!V10)),ISNUMBER(FIND("9F",ScheduleCompile!V10)),ISNUMBER(FIND("4F",ScheduleCompile!V10))),VALUE(LEFT(ScheduleCompile!V10,FIND("F",ScheduleCompile!V10)-1)),ScheduleCompile!V10)))))))</f>
        <v>1</v>
      </c>
      <c r="AB17" s="1">
        <f>IF(AND(ISERROR(IF(ScheduleCompile!W10="Off",0,IF(ScheduleCompile!W10="On",1,IF(ISNUMBER(ScheduleCompile!W10),ScheduleCompile!W10/1,IF(ISTEXT(ScheduleCompile!W10),IF(OR(ISNUMBER(FIND("5F",ScheduleCompile!W10)),ISNUMBER(FIND("0F",ScheduleCompile!W10)),ISNUMBER(FIND("8F",ScheduleCompile!W10)),ISNUMBER(FIND("1F",ScheduleCompile!W10)),ISNUMBER(FIND("2F",ScheduleCompile!W10)),ISNUMBER(FIND("3F",ScheduleCompile!W10)),ISNUMBER(FIND("6F",ScheduleCompile!W10)),ISNUMBER(FIND("7F",ScheduleCompile!W10)),ISNUMBER(FIND("9F",ScheduleCompile!W10)),ISNUMBER(FIND("4F",ScheduleCompile!W10))),VALUE(LEFT(ScheduleCompile!W10,FIND("F",ScheduleCompile!W10)-1)),ScheduleCompile!W10)))))),ISTEXT(ScheduleCompile!#REF!)),"ENDTABLE",IF(ISERROR(IF(ScheduleCompile!W10="Off",0,IF(ScheduleCompile!W10="On",1,IF(ISNUMBER(ScheduleCompile!W10),ScheduleCompile!W10/1,IF(ISTEXT(ScheduleCompile!W10),IF(OR(ISNUMBER(FIND("5F",ScheduleCompile!W10)),ISNUMBER(FIND("0F",ScheduleCompile!W10)),ISNUMBER(FIND("8F",ScheduleCompile!W10)),ISNUMBER(FIND("1F",ScheduleCompile!W10)),ISNUMBER(FIND("2F",ScheduleCompile!W10)),ISNUMBER(FIND("3F",ScheduleCompile!W10)),ISNUMBER(FIND("6F",ScheduleCompile!W10)),ISNUMBER(FIND("7F",ScheduleCompile!W10)),ISNUMBER(FIND("9F",ScheduleCompile!W10)),ISNUMBER(FIND("4F",ScheduleCompile!W10))),VALUE(LEFT(ScheduleCompile!W10,FIND("F",ScheduleCompile!W10)-1)),ScheduleCompile!W10)))))),"",IF(ScheduleCompile!W10="Off",0,IF(ScheduleCompile!W10="On",1,IF(ISNUMBER(ScheduleCompile!W10),ScheduleCompile!W10/1,IF(ISTEXT(ScheduleCompile!W10),IF(OR(ISNUMBER(FIND("5F",ScheduleCompile!W10)),ISNUMBER(FIND("0F",ScheduleCompile!W10)),ISNUMBER(FIND("8F",ScheduleCompile!W10)),ISNUMBER(FIND("1F",ScheduleCompile!W10)),ISNUMBER(FIND("2F",ScheduleCompile!W10)),ISNUMBER(FIND("3F",ScheduleCompile!W10)),ISNUMBER(FIND("6F",ScheduleCompile!W10)),ISNUMBER(FIND("7F",ScheduleCompile!W10)),ISNUMBER(FIND("9F",ScheduleCompile!W10)),ISNUMBER(FIND("4F",ScheduleCompile!W10))),VALUE(LEFT(ScheduleCompile!W10,FIND("F",ScheduleCompile!W10)-1)),ScheduleCompile!W10)))))))</f>
        <v>1</v>
      </c>
      <c r="AC17" s="1">
        <f>IF(AND(ISERROR(IF(ScheduleCompile!X10="Off",0,IF(ScheduleCompile!X10="On",1,IF(ISNUMBER(ScheduleCompile!X10),ScheduleCompile!X10/1,IF(ISTEXT(ScheduleCompile!X10),IF(OR(ISNUMBER(FIND("5F",ScheduleCompile!X10)),ISNUMBER(FIND("0F",ScheduleCompile!X10)),ISNUMBER(FIND("8F",ScheduleCompile!X10)),ISNUMBER(FIND("1F",ScheduleCompile!X10)),ISNUMBER(FIND("2F",ScheduleCompile!X10)),ISNUMBER(FIND("3F",ScheduleCompile!X10)),ISNUMBER(FIND("6F",ScheduleCompile!X10)),ISNUMBER(FIND("7F",ScheduleCompile!X10)),ISNUMBER(FIND("9F",ScheduleCompile!X10)),ISNUMBER(FIND("4F",ScheduleCompile!X10))),VALUE(LEFT(ScheduleCompile!X10,FIND("F",ScheduleCompile!X10)-1)),ScheduleCompile!X10)))))),ISTEXT(ScheduleCompile!#REF!)),"ENDTABLE",IF(ISERROR(IF(ScheduleCompile!X10="Off",0,IF(ScheduleCompile!X10="On",1,IF(ISNUMBER(ScheduleCompile!X10),ScheduleCompile!X10/1,IF(ISTEXT(ScheduleCompile!X10),IF(OR(ISNUMBER(FIND("5F",ScheduleCompile!X10)),ISNUMBER(FIND("0F",ScheduleCompile!X10)),ISNUMBER(FIND("8F",ScheduleCompile!X10)),ISNUMBER(FIND("1F",ScheduleCompile!X10)),ISNUMBER(FIND("2F",ScheduleCompile!X10)),ISNUMBER(FIND("3F",ScheduleCompile!X10)),ISNUMBER(FIND("6F",ScheduleCompile!X10)),ISNUMBER(FIND("7F",ScheduleCompile!X10)),ISNUMBER(FIND("9F",ScheduleCompile!X10)),ISNUMBER(FIND("4F",ScheduleCompile!X10))),VALUE(LEFT(ScheduleCompile!X10,FIND("F",ScheduleCompile!X10)-1)),ScheduleCompile!X10)))))),"",IF(ScheduleCompile!X10="Off",0,IF(ScheduleCompile!X10="On",1,IF(ISNUMBER(ScheduleCompile!X10),ScheduleCompile!X10/1,IF(ISTEXT(ScheduleCompile!X10),IF(OR(ISNUMBER(FIND("5F",ScheduleCompile!X10)),ISNUMBER(FIND("0F",ScheduleCompile!X10)),ISNUMBER(FIND("8F",ScheduleCompile!X10)),ISNUMBER(FIND("1F",ScheduleCompile!X10)),ISNUMBER(FIND("2F",ScheduleCompile!X10)),ISNUMBER(FIND("3F",ScheduleCompile!X10)),ISNUMBER(FIND("6F",ScheduleCompile!X10)),ISNUMBER(FIND("7F",ScheduleCompile!X10)),ISNUMBER(FIND("9F",ScheduleCompile!X10)),ISNUMBER(FIND("4F",ScheduleCompile!X10))),VALUE(LEFT(ScheduleCompile!X10,FIND("F",ScheduleCompile!X10)-1)),ScheduleCompile!X10)))))))</f>
        <v>1</v>
      </c>
      <c r="AD17" s="1">
        <f>IF(AND(ISERROR(IF(ScheduleCompile!Y10="Off",0,IF(ScheduleCompile!Y10="On",1,IF(ISNUMBER(ScheduleCompile!Y10),ScheduleCompile!Y10/1,IF(ISTEXT(ScheduleCompile!Y10),IF(OR(ISNUMBER(FIND("5F",ScheduleCompile!Y10)),ISNUMBER(FIND("0F",ScheduleCompile!Y10)),ISNUMBER(FIND("8F",ScheduleCompile!Y10)),ISNUMBER(FIND("1F",ScheduleCompile!Y10)),ISNUMBER(FIND("2F",ScheduleCompile!Y10)),ISNUMBER(FIND("3F",ScheduleCompile!Y10)),ISNUMBER(FIND("6F",ScheduleCompile!Y10)),ISNUMBER(FIND("7F",ScheduleCompile!Y10)),ISNUMBER(FIND("9F",ScheduleCompile!Y10)),ISNUMBER(FIND("4F",ScheduleCompile!Y10))),VALUE(LEFT(ScheduleCompile!Y10,FIND("F",ScheduleCompile!Y10)-1)),ScheduleCompile!Y10)))))),ISTEXT(ScheduleCompile!#REF!)),"ENDTABLE",IF(ISERROR(IF(ScheduleCompile!Y10="Off",0,IF(ScheduleCompile!Y10="On",1,IF(ISNUMBER(ScheduleCompile!Y10),ScheduleCompile!Y10/1,IF(ISTEXT(ScheduleCompile!Y10),IF(OR(ISNUMBER(FIND("5F",ScheduleCompile!Y10)),ISNUMBER(FIND("0F",ScheduleCompile!Y10)),ISNUMBER(FIND("8F",ScheduleCompile!Y10)),ISNUMBER(FIND("1F",ScheduleCompile!Y10)),ISNUMBER(FIND("2F",ScheduleCompile!Y10)),ISNUMBER(FIND("3F",ScheduleCompile!Y10)),ISNUMBER(FIND("6F",ScheduleCompile!Y10)),ISNUMBER(FIND("7F",ScheduleCompile!Y10)),ISNUMBER(FIND("9F",ScheduleCompile!Y10)),ISNUMBER(FIND("4F",ScheduleCompile!Y10))),VALUE(LEFT(ScheduleCompile!Y10,FIND("F",ScheduleCompile!Y10)-1)),ScheduleCompile!Y10)))))),"",IF(ScheduleCompile!Y10="Off",0,IF(ScheduleCompile!Y10="On",1,IF(ISNUMBER(ScheduleCompile!Y10),ScheduleCompile!Y10/1,IF(ISTEXT(ScheduleCompile!Y10),IF(OR(ISNUMBER(FIND("5F",ScheduleCompile!Y10)),ISNUMBER(FIND("0F",ScheduleCompile!Y10)),ISNUMBER(FIND("8F",ScheduleCompile!Y10)),ISNUMBER(FIND("1F",ScheduleCompile!Y10)),ISNUMBER(FIND("2F",ScheduleCompile!Y10)),ISNUMBER(FIND("3F",ScheduleCompile!Y10)),ISNUMBER(FIND("6F",ScheduleCompile!Y10)),ISNUMBER(FIND("7F",ScheduleCompile!Y10)),ISNUMBER(FIND("9F",ScheduleCompile!Y10)),ISNUMBER(FIND("4F",ScheduleCompile!Y10))),VALUE(LEFT(ScheduleCompile!Y10,FIND("F",ScheduleCompile!Y10)-1)),ScheduleCompile!Y10)))))))</f>
        <v>0</v>
      </c>
    </row>
    <row r="18" spans="1:30" x14ac:dyDescent="0.25">
      <c r="A18" t="str">
        <f t="shared" si="0"/>
        <v>SchDay "AssemblyHVACAvailSat"  Type = "OnOff" Hr = (0, 0, 0, 0, 0, 0, 0, 1, 1, 1, 1, 1, 1, 1, 1, 1, 1, 1, 1, 1, 1, 1, 1, 0) ..</v>
      </c>
      <c r="B18" s="1" t="s">
        <v>623</v>
      </c>
      <c r="C18" t="str">
        <f t="shared" si="1"/>
        <v xml:space="preserve">SchDay "AssemblyHVACAvailSat"  Type = "OnOff" Hr = </v>
      </c>
      <c r="D18" t="str">
        <f t="shared" si="2"/>
        <v>(0, 0, 0, 0, 0, 0, 0, 1, 1, 1, 1, 1, 1, 1, 1, 1, 1, 1, 1, 1, 1, 1, 1, 0) ..</v>
      </c>
      <c r="E18" s="30" t="str">
        <f>ScheduleCompile!A11</f>
        <v>AssemblyHVACAvailSat</v>
      </c>
      <c r="F18" t="str">
        <f t="shared" si="3"/>
        <v>OnOff</v>
      </c>
      <c r="G18" s="1">
        <f>IF(AND(ISERROR(IF(ScheduleCompile!B11="Off",0,IF(ScheduleCompile!B11="On",1,IF(ISNUMBER(ScheduleCompile!B11),ScheduleCompile!B11/1,IF(ISTEXT(ScheduleCompile!B11),IF(OR(ISNUMBER(FIND("5F",ScheduleCompile!B11)),ISNUMBER(FIND("0F",ScheduleCompile!B11)),ISNUMBER(FIND("8F",ScheduleCompile!B11)),ISNUMBER(FIND("1F",ScheduleCompile!B11)),ISNUMBER(FIND("2F",ScheduleCompile!B11)),ISNUMBER(FIND("3F",ScheduleCompile!B11)),ISNUMBER(FIND("6F",ScheduleCompile!B11)),ISNUMBER(FIND("7F",ScheduleCompile!B11)),ISNUMBER(FIND("9F",ScheduleCompile!B11)),ISNUMBER(FIND("4F",ScheduleCompile!B11))),VALUE(LEFT(ScheduleCompile!B11,FIND("F",ScheduleCompile!B11)-1)),ScheduleCompile!B11)))))),ISTEXT(ScheduleCompile!#REF!)),"ENDTABLE",IF(ISERROR(IF(ScheduleCompile!B11="Off",0,IF(ScheduleCompile!B11="On",1,IF(ISNUMBER(ScheduleCompile!B11),ScheduleCompile!B11/1,IF(ISTEXT(ScheduleCompile!B11),IF(OR(ISNUMBER(FIND("5F",ScheduleCompile!B11)),ISNUMBER(FIND("0F",ScheduleCompile!B11)),ISNUMBER(FIND("8F",ScheduleCompile!B11)),ISNUMBER(FIND("1F",ScheduleCompile!B11)),ISNUMBER(FIND("2F",ScheduleCompile!B11)),ISNUMBER(FIND("3F",ScheduleCompile!B11)),ISNUMBER(FIND("6F",ScheduleCompile!B11)),ISNUMBER(FIND("7F",ScheduleCompile!B11)),ISNUMBER(FIND("9F",ScheduleCompile!B11)),ISNUMBER(FIND("4F",ScheduleCompile!B11))),VALUE(LEFT(ScheduleCompile!B11,FIND("F",ScheduleCompile!B11)-1)),ScheduleCompile!B11)))))),"",IF(ScheduleCompile!B11="Off",0,IF(ScheduleCompile!B11="On",1,IF(ISNUMBER(ScheduleCompile!B11),ScheduleCompile!B11/1,IF(ISTEXT(ScheduleCompile!B11),IF(OR(ISNUMBER(FIND("5F",ScheduleCompile!B11)),ISNUMBER(FIND("0F",ScheduleCompile!B11)),ISNUMBER(FIND("8F",ScheduleCompile!B11)),ISNUMBER(FIND("1F",ScheduleCompile!B11)),ISNUMBER(FIND("2F",ScheduleCompile!B11)),ISNUMBER(FIND("3F",ScheduleCompile!B11)),ISNUMBER(FIND("6F",ScheduleCompile!B11)),ISNUMBER(FIND("7F",ScheduleCompile!B11)),ISNUMBER(FIND("9F",ScheduleCompile!B11)),ISNUMBER(FIND("4F",ScheduleCompile!B11))),VALUE(LEFT(ScheduleCompile!B11,FIND("F",ScheduleCompile!B11)-1)),ScheduleCompile!B11)))))))</f>
        <v>0</v>
      </c>
      <c r="H18" s="1">
        <f>IF(AND(ISERROR(IF(ScheduleCompile!C11="Off",0,IF(ScheduleCompile!C11="On",1,IF(ISNUMBER(ScheduleCompile!C11),ScheduleCompile!C11/1,IF(ISTEXT(ScheduleCompile!C11),IF(OR(ISNUMBER(FIND("5F",ScheduleCompile!C11)),ISNUMBER(FIND("0F",ScheduleCompile!C11)),ISNUMBER(FIND("8F",ScheduleCompile!C11)),ISNUMBER(FIND("1F",ScheduleCompile!C11)),ISNUMBER(FIND("2F",ScheduleCompile!C11)),ISNUMBER(FIND("3F",ScheduleCompile!C11)),ISNUMBER(FIND("6F",ScheduleCompile!C11)),ISNUMBER(FIND("7F",ScheduleCompile!C11)),ISNUMBER(FIND("9F",ScheduleCompile!C11)),ISNUMBER(FIND("4F",ScheduleCompile!C11))),VALUE(LEFT(ScheduleCompile!C11,FIND("F",ScheduleCompile!C11)-1)),ScheduleCompile!C11)))))),ISTEXT(ScheduleCompile!#REF!)),"ENDTABLE",IF(ISERROR(IF(ScheduleCompile!C11="Off",0,IF(ScheduleCompile!C11="On",1,IF(ISNUMBER(ScheduleCompile!C11),ScheduleCompile!C11/1,IF(ISTEXT(ScheduleCompile!C11),IF(OR(ISNUMBER(FIND("5F",ScheduleCompile!C11)),ISNUMBER(FIND("0F",ScheduleCompile!C11)),ISNUMBER(FIND("8F",ScheduleCompile!C11)),ISNUMBER(FIND("1F",ScheduleCompile!C11)),ISNUMBER(FIND("2F",ScheduleCompile!C11)),ISNUMBER(FIND("3F",ScheduleCompile!C11)),ISNUMBER(FIND("6F",ScheduleCompile!C11)),ISNUMBER(FIND("7F",ScheduleCompile!C11)),ISNUMBER(FIND("9F",ScheduleCompile!C11)),ISNUMBER(FIND("4F",ScheduleCompile!C11))),VALUE(LEFT(ScheduleCompile!C11,FIND("F",ScheduleCompile!C11)-1)),ScheduleCompile!C11)))))),"",IF(ScheduleCompile!C11="Off",0,IF(ScheduleCompile!C11="On",1,IF(ISNUMBER(ScheduleCompile!C11),ScheduleCompile!C11/1,IF(ISTEXT(ScheduleCompile!C11),IF(OR(ISNUMBER(FIND("5F",ScheduleCompile!C11)),ISNUMBER(FIND("0F",ScheduleCompile!C11)),ISNUMBER(FIND("8F",ScheduleCompile!C11)),ISNUMBER(FIND("1F",ScheduleCompile!C11)),ISNUMBER(FIND("2F",ScheduleCompile!C11)),ISNUMBER(FIND("3F",ScheduleCompile!C11)),ISNUMBER(FIND("6F",ScheduleCompile!C11)),ISNUMBER(FIND("7F",ScheduleCompile!C11)),ISNUMBER(FIND("9F",ScheduleCompile!C11)),ISNUMBER(FIND("4F",ScheduleCompile!C11))),VALUE(LEFT(ScheduleCompile!C11,FIND("F",ScheduleCompile!C11)-1)),ScheduleCompile!C11)))))))</f>
        <v>0</v>
      </c>
      <c r="I18" s="1">
        <f>IF(AND(ISERROR(IF(ScheduleCompile!D11="Off",0,IF(ScheduleCompile!D11="On",1,IF(ISNUMBER(ScheduleCompile!D11),ScheduleCompile!D11/1,IF(ISTEXT(ScheduleCompile!D11),IF(OR(ISNUMBER(FIND("5F",ScheduleCompile!D11)),ISNUMBER(FIND("0F",ScheduleCompile!D11)),ISNUMBER(FIND("8F",ScheduleCompile!D11)),ISNUMBER(FIND("1F",ScheduleCompile!D11)),ISNUMBER(FIND("2F",ScheduleCompile!D11)),ISNUMBER(FIND("3F",ScheduleCompile!D11)),ISNUMBER(FIND("6F",ScheduleCompile!D11)),ISNUMBER(FIND("7F",ScheduleCompile!D11)),ISNUMBER(FIND("9F",ScheduleCompile!D11)),ISNUMBER(FIND("4F",ScheduleCompile!D11))),VALUE(LEFT(ScheduleCompile!D11,FIND("F",ScheduleCompile!D11)-1)),ScheduleCompile!D11)))))),ISTEXT(ScheduleCompile!#REF!)),"ENDTABLE",IF(ISERROR(IF(ScheduleCompile!D11="Off",0,IF(ScheduleCompile!D11="On",1,IF(ISNUMBER(ScheduleCompile!D11),ScheduleCompile!D11/1,IF(ISTEXT(ScheduleCompile!D11),IF(OR(ISNUMBER(FIND("5F",ScheduleCompile!D11)),ISNUMBER(FIND("0F",ScheduleCompile!D11)),ISNUMBER(FIND("8F",ScheduleCompile!D11)),ISNUMBER(FIND("1F",ScheduleCompile!D11)),ISNUMBER(FIND("2F",ScheduleCompile!D11)),ISNUMBER(FIND("3F",ScheduleCompile!D11)),ISNUMBER(FIND("6F",ScheduleCompile!D11)),ISNUMBER(FIND("7F",ScheduleCompile!D11)),ISNUMBER(FIND("9F",ScheduleCompile!D11)),ISNUMBER(FIND("4F",ScheduleCompile!D11))),VALUE(LEFT(ScheduleCompile!D11,FIND("F",ScheduleCompile!D11)-1)),ScheduleCompile!D11)))))),"",IF(ScheduleCompile!D11="Off",0,IF(ScheduleCompile!D11="On",1,IF(ISNUMBER(ScheduleCompile!D11),ScheduleCompile!D11/1,IF(ISTEXT(ScheduleCompile!D11),IF(OR(ISNUMBER(FIND("5F",ScheduleCompile!D11)),ISNUMBER(FIND("0F",ScheduleCompile!D11)),ISNUMBER(FIND("8F",ScheduleCompile!D11)),ISNUMBER(FIND("1F",ScheduleCompile!D11)),ISNUMBER(FIND("2F",ScheduleCompile!D11)),ISNUMBER(FIND("3F",ScheduleCompile!D11)),ISNUMBER(FIND("6F",ScheduleCompile!D11)),ISNUMBER(FIND("7F",ScheduleCompile!D11)),ISNUMBER(FIND("9F",ScheduleCompile!D11)),ISNUMBER(FIND("4F",ScheduleCompile!D11))),VALUE(LEFT(ScheduleCompile!D11,FIND("F",ScheduleCompile!D11)-1)),ScheduleCompile!D11)))))))</f>
        <v>0</v>
      </c>
      <c r="J18" s="1">
        <f>IF(AND(ISERROR(IF(ScheduleCompile!E11="Off",0,IF(ScheduleCompile!E11="On",1,IF(ISNUMBER(ScheduleCompile!E11),ScheduleCompile!E11/1,IF(ISTEXT(ScheduleCompile!E11),IF(OR(ISNUMBER(FIND("5F",ScheduleCompile!E11)),ISNUMBER(FIND("0F",ScheduleCompile!E11)),ISNUMBER(FIND("8F",ScheduleCompile!E11)),ISNUMBER(FIND("1F",ScheduleCompile!E11)),ISNUMBER(FIND("2F",ScheduleCompile!E11)),ISNUMBER(FIND("3F",ScheduleCompile!E11)),ISNUMBER(FIND("6F",ScheduleCompile!E11)),ISNUMBER(FIND("7F",ScheduleCompile!E11)),ISNUMBER(FIND("9F",ScheduleCompile!E11)),ISNUMBER(FIND("4F",ScheduleCompile!E11))),VALUE(LEFT(ScheduleCompile!E11,FIND("F",ScheduleCompile!E11)-1)),ScheduleCompile!E11)))))),ISTEXT(ScheduleCompile!#REF!)),"ENDTABLE",IF(ISERROR(IF(ScheduleCompile!E11="Off",0,IF(ScheduleCompile!E11="On",1,IF(ISNUMBER(ScheduleCompile!E11),ScheduleCompile!E11/1,IF(ISTEXT(ScheduleCompile!E11),IF(OR(ISNUMBER(FIND("5F",ScheduleCompile!E11)),ISNUMBER(FIND("0F",ScheduleCompile!E11)),ISNUMBER(FIND("8F",ScheduleCompile!E11)),ISNUMBER(FIND("1F",ScheduleCompile!E11)),ISNUMBER(FIND("2F",ScheduleCompile!E11)),ISNUMBER(FIND("3F",ScheduleCompile!E11)),ISNUMBER(FIND("6F",ScheduleCompile!E11)),ISNUMBER(FIND("7F",ScheduleCompile!E11)),ISNUMBER(FIND("9F",ScheduleCompile!E11)),ISNUMBER(FIND("4F",ScheduleCompile!E11))),VALUE(LEFT(ScheduleCompile!E11,FIND("F",ScheduleCompile!E11)-1)),ScheduleCompile!E11)))))),"",IF(ScheduleCompile!E11="Off",0,IF(ScheduleCompile!E11="On",1,IF(ISNUMBER(ScheduleCompile!E11),ScheduleCompile!E11/1,IF(ISTEXT(ScheduleCompile!E11),IF(OR(ISNUMBER(FIND("5F",ScheduleCompile!E11)),ISNUMBER(FIND("0F",ScheduleCompile!E11)),ISNUMBER(FIND("8F",ScheduleCompile!E11)),ISNUMBER(FIND("1F",ScheduleCompile!E11)),ISNUMBER(FIND("2F",ScheduleCompile!E11)),ISNUMBER(FIND("3F",ScheduleCompile!E11)),ISNUMBER(FIND("6F",ScheduleCompile!E11)),ISNUMBER(FIND("7F",ScheduleCompile!E11)),ISNUMBER(FIND("9F",ScheduleCompile!E11)),ISNUMBER(FIND("4F",ScheduleCompile!E11))),VALUE(LEFT(ScheduleCompile!E11,FIND("F",ScheduleCompile!E11)-1)),ScheduleCompile!E11)))))))</f>
        <v>0</v>
      </c>
      <c r="K18" s="1">
        <f>IF(AND(ISERROR(IF(ScheduleCompile!F11="Off",0,IF(ScheduleCompile!F11="On",1,IF(ISNUMBER(ScheduleCompile!F11),ScheduleCompile!F11/1,IF(ISTEXT(ScheduleCompile!F11),IF(OR(ISNUMBER(FIND("5F",ScheduleCompile!F11)),ISNUMBER(FIND("0F",ScheduleCompile!F11)),ISNUMBER(FIND("8F",ScheduleCompile!F11)),ISNUMBER(FIND("1F",ScheduleCompile!F11)),ISNUMBER(FIND("2F",ScheduleCompile!F11)),ISNUMBER(FIND("3F",ScheduleCompile!F11)),ISNUMBER(FIND("6F",ScheduleCompile!F11)),ISNUMBER(FIND("7F",ScheduleCompile!F11)),ISNUMBER(FIND("9F",ScheduleCompile!F11)),ISNUMBER(FIND("4F",ScheduleCompile!F11))),VALUE(LEFT(ScheduleCompile!F11,FIND("F",ScheduleCompile!F11)-1)),ScheduleCompile!F11)))))),ISTEXT(ScheduleCompile!#REF!)),"ENDTABLE",IF(ISERROR(IF(ScheduleCompile!F11="Off",0,IF(ScheduleCompile!F11="On",1,IF(ISNUMBER(ScheduleCompile!F11),ScheduleCompile!F11/1,IF(ISTEXT(ScheduleCompile!F11),IF(OR(ISNUMBER(FIND("5F",ScheduleCompile!F11)),ISNUMBER(FIND("0F",ScheduleCompile!F11)),ISNUMBER(FIND("8F",ScheduleCompile!F11)),ISNUMBER(FIND("1F",ScheduleCompile!F11)),ISNUMBER(FIND("2F",ScheduleCompile!F11)),ISNUMBER(FIND("3F",ScheduleCompile!F11)),ISNUMBER(FIND("6F",ScheduleCompile!F11)),ISNUMBER(FIND("7F",ScheduleCompile!F11)),ISNUMBER(FIND("9F",ScheduleCompile!F11)),ISNUMBER(FIND("4F",ScheduleCompile!F11))),VALUE(LEFT(ScheduleCompile!F11,FIND("F",ScheduleCompile!F11)-1)),ScheduleCompile!F11)))))),"",IF(ScheduleCompile!F11="Off",0,IF(ScheduleCompile!F11="On",1,IF(ISNUMBER(ScheduleCompile!F11),ScheduleCompile!F11/1,IF(ISTEXT(ScheduleCompile!F11),IF(OR(ISNUMBER(FIND("5F",ScheduleCompile!F11)),ISNUMBER(FIND("0F",ScheduleCompile!F11)),ISNUMBER(FIND("8F",ScheduleCompile!F11)),ISNUMBER(FIND("1F",ScheduleCompile!F11)),ISNUMBER(FIND("2F",ScheduleCompile!F11)),ISNUMBER(FIND("3F",ScheduleCompile!F11)),ISNUMBER(FIND("6F",ScheduleCompile!F11)),ISNUMBER(FIND("7F",ScheduleCompile!F11)),ISNUMBER(FIND("9F",ScheduleCompile!F11)),ISNUMBER(FIND("4F",ScheduleCompile!F11))),VALUE(LEFT(ScheduleCompile!F11,FIND("F",ScheduleCompile!F11)-1)),ScheduleCompile!F11)))))))</f>
        <v>0</v>
      </c>
      <c r="L18" s="1">
        <f>IF(AND(ISERROR(IF(ScheduleCompile!G11="Off",0,IF(ScheduleCompile!G11="On",1,IF(ISNUMBER(ScheduleCompile!G11),ScheduleCompile!G11/1,IF(ISTEXT(ScheduleCompile!G11),IF(OR(ISNUMBER(FIND("5F",ScheduleCompile!G11)),ISNUMBER(FIND("0F",ScheduleCompile!G11)),ISNUMBER(FIND("8F",ScheduleCompile!G11)),ISNUMBER(FIND("1F",ScheduleCompile!G11)),ISNUMBER(FIND("2F",ScheduleCompile!G11)),ISNUMBER(FIND("3F",ScheduleCompile!G11)),ISNUMBER(FIND("6F",ScheduleCompile!G11)),ISNUMBER(FIND("7F",ScheduleCompile!G11)),ISNUMBER(FIND("9F",ScheduleCompile!G11)),ISNUMBER(FIND("4F",ScheduleCompile!G11))),VALUE(LEFT(ScheduleCompile!G11,FIND("F",ScheduleCompile!G11)-1)),ScheduleCompile!G11)))))),ISTEXT(ScheduleCompile!#REF!)),"ENDTABLE",IF(ISERROR(IF(ScheduleCompile!G11="Off",0,IF(ScheduleCompile!G11="On",1,IF(ISNUMBER(ScheduleCompile!G11),ScheduleCompile!G11/1,IF(ISTEXT(ScheduleCompile!G11),IF(OR(ISNUMBER(FIND("5F",ScheduleCompile!G11)),ISNUMBER(FIND("0F",ScheduleCompile!G11)),ISNUMBER(FIND("8F",ScheduleCompile!G11)),ISNUMBER(FIND("1F",ScheduleCompile!G11)),ISNUMBER(FIND("2F",ScheduleCompile!G11)),ISNUMBER(FIND("3F",ScheduleCompile!G11)),ISNUMBER(FIND("6F",ScheduleCompile!G11)),ISNUMBER(FIND("7F",ScheduleCompile!G11)),ISNUMBER(FIND("9F",ScheduleCompile!G11)),ISNUMBER(FIND("4F",ScheduleCompile!G11))),VALUE(LEFT(ScheduleCompile!G11,FIND("F",ScheduleCompile!G11)-1)),ScheduleCompile!G11)))))),"",IF(ScheduleCompile!G11="Off",0,IF(ScheduleCompile!G11="On",1,IF(ISNUMBER(ScheduleCompile!G11),ScheduleCompile!G11/1,IF(ISTEXT(ScheduleCompile!G11),IF(OR(ISNUMBER(FIND("5F",ScheduleCompile!G11)),ISNUMBER(FIND("0F",ScheduleCompile!G11)),ISNUMBER(FIND("8F",ScheduleCompile!G11)),ISNUMBER(FIND("1F",ScheduleCompile!G11)),ISNUMBER(FIND("2F",ScheduleCompile!G11)),ISNUMBER(FIND("3F",ScheduleCompile!G11)),ISNUMBER(FIND("6F",ScheduleCompile!G11)),ISNUMBER(FIND("7F",ScheduleCompile!G11)),ISNUMBER(FIND("9F",ScheduleCompile!G11)),ISNUMBER(FIND("4F",ScheduleCompile!G11))),VALUE(LEFT(ScheduleCompile!G11,FIND("F",ScheduleCompile!G11)-1)),ScheduleCompile!G11)))))))</f>
        <v>0</v>
      </c>
      <c r="M18" s="1">
        <f>IF(AND(ISERROR(IF(ScheduleCompile!H11="Off",0,IF(ScheduleCompile!H11="On",1,IF(ISNUMBER(ScheduleCompile!H11),ScheduleCompile!H11/1,IF(ISTEXT(ScheduleCompile!H11),IF(OR(ISNUMBER(FIND("5F",ScheduleCompile!H11)),ISNUMBER(FIND("0F",ScheduleCompile!H11)),ISNUMBER(FIND("8F",ScheduleCompile!H11)),ISNUMBER(FIND("1F",ScheduleCompile!H11)),ISNUMBER(FIND("2F",ScheduleCompile!H11)),ISNUMBER(FIND("3F",ScheduleCompile!H11)),ISNUMBER(FIND("6F",ScheduleCompile!H11)),ISNUMBER(FIND("7F",ScheduleCompile!H11)),ISNUMBER(FIND("9F",ScheduleCompile!H11)),ISNUMBER(FIND("4F",ScheduleCompile!H11))),VALUE(LEFT(ScheduleCompile!H11,FIND("F",ScheduleCompile!H11)-1)),ScheduleCompile!H11)))))),ISTEXT(ScheduleCompile!#REF!)),"ENDTABLE",IF(ISERROR(IF(ScheduleCompile!H11="Off",0,IF(ScheduleCompile!H11="On",1,IF(ISNUMBER(ScheduleCompile!H11),ScheduleCompile!H11/1,IF(ISTEXT(ScheduleCompile!H11),IF(OR(ISNUMBER(FIND("5F",ScheduleCompile!H11)),ISNUMBER(FIND("0F",ScheduleCompile!H11)),ISNUMBER(FIND("8F",ScheduleCompile!H11)),ISNUMBER(FIND("1F",ScheduleCompile!H11)),ISNUMBER(FIND("2F",ScheduleCompile!H11)),ISNUMBER(FIND("3F",ScheduleCompile!H11)),ISNUMBER(FIND("6F",ScheduleCompile!H11)),ISNUMBER(FIND("7F",ScheduleCompile!H11)),ISNUMBER(FIND("9F",ScheduleCompile!H11)),ISNUMBER(FIND("4F",ScheduleCompile!H11))),VALUE(LEFT(ScheduleCompile!H11,FIND("F",ScheduleCompile!H11)-1)),ScheduleCompile!H11)))))),"",IF(ScheduleCompile!H11="Off",0,IF(ScheduleCompile!H11="On",1,IF(ISNUMBER(ScheduleCompile!H11),ScheduleCompile!H11/1,IF(ISTEXT(ScheduleCompile!H11),IF(OR(ISNUMBER(FIND("5F",ScheduleCompile!H11)),ISNUMBER(FIND("0F",ScheduleCompile!H11)),ISNUMBER(FIND("8F",ScheduleCompile!H11)),ISNUMBER(FIND("1F",ScheduleCompile!H11)),ISNUMBER(FIND("2F",ScheduleCompile!H11)),ISNUMBER(FIND("3F",ScheduleCompile!H11)),ISNUMBER(FIND("6F",ScheduleCompile!H11)),ISNUMBER(FIND("7F",ScheduleCompile!H11)),ISNUMBER(FIND("9F",ScheduleCompile!H11)),ISNUMBER(FIND("4F",ScheduleCompile!H11))),VALUE(LEFT(ScheduleCompile!H11,FIND("F",ScheduleCompile!H11)-1)),ScheduleCompile!H11)))))))</f>
        <v>0</v>
      </c>
      <c r="N18" s="1">
        <f>IF(AND(ISERROR(IF(ScheduleCompile!I11="Off",0,IF(ScheduleCompile!I11="On",1,IF(ISNUMBER(ScheduleCompile!I11),ScheduleCompile!I11/1,IF(ISTEXT(ScheduleCompile!I11),IF(OR(ISNUMBER(FIND("5F",ScheduleCompile!I11)),ISNUMBER(FIND("0F",ScheduleCompile!I11)),ISNUMBER(FIND("8F",ScheduleCompile!I11)),ISNUMBER(FIND("1F",ScheduleCompile!I11)),ISNUMBER(FIND("2F",ScheduleCompile!I11)),ISNUMBER(FIND("3F",ScheduleCompile!I11)),ISNUMBER(FIND("6F",ScheduleCompile!I11)),ISNUMBER(FIND("7F",ScheduleCompile!I11)),ISNUMBER(FIND("9F",ScheduleCompile!I11)),ISNUMBER(FIND("4F",ScheduleCompile!I11))),VALUE(LEFT(ScheduleCompile!I11,FIND("F",ScheduleCompile!I11)-1)),ScheduleCompile!I11)))))),ISTEXT(ScheduleCompile!#REF!)),"ENDTABLE",IF(ISERROR(IF(ScheduleCompile!I11="Off",0,IF(ScheduleCompile!I11="On",1,IF(ISNUMBER(ScheduleCompile!I11),ScheduleCompile!I11/1,IF(ISTEXT(ScheduleCompile!I11),IF(OR(ISNUMBER(FIND("5F",ScheduleCompile!I11)),ISNUMBER(FIND("0F",ScheduleCompile!I11)),ISNUMBER(FIND("8F",ScheduleCompile!I11)),ISNUMBER(FIND("1F",ScheduleCompile!I11)),ISNUMBER(FIND("2F",ScheduleCompile!I11)),ISNUMBER(FIND("3F",ScheduleCompile!I11)),ISNUMBER(FIND("6F",ScheduleCompile!I11)),ISNUMBER(FIND("7F",ScheduleCompile!I11)),ISNUMBER(FIND("9F",ScheduleCompile!I11)),ISNUMBER(FIND("4F",ScheduleCompile!I11))),VALUE(LEFT(ScheduleCompile!I11,FIND("F",ScheduleCompile!I11)-1)),ScheduleCompile!I11)))))),"",IF(ScheduleCompile!I11="Off",0,IF(ScheduleCompile!I11="On",1,IF(ISNUMBER(ScheduleCompile!I11),ScheduleCompile!I11/1,IF(ISTEXT(ScheduleCompile!I11),IF(OR(ISNUMBER(FIND("5F",ScheduleCompile!I11)),ISNUMBER(FIND("0F",ScheduleCompile!I11)),ISNUMBER(FIND("8F",ScheduleCompile!I11)),ISNUMBER(FIND("1F",ScheduleCompile!I11)),ISNUMBER(FIND("2F",ScheduleCompile!I11)),ISNUMBER(FIND("3F",ScheduleCompile!I11)),ISNUMBER(FIND("6F",ScheduleCompile!I11)),ISNUMBER(FIND("7F",ScheduleCompile!I11)),ISNUMBER(FIND("9F",ScheduleCompile!I11)),ISNUMBER(FIND("4F",ScheduleCompile!I11))),VALUE(LEFT(ScheduleCompile!I11,FIND("F",ScheduleCompile!I11)-1)),ScheduleCompile!I11)))))))</f>
        <v>1</v>
      </c>
      <c r="O18" s="1">
        <f>IF(AND(ISERROR(IF(ScheduleCompile!J11="Off",0,IF(ScheduleCompile!J11="On",1,IF(ISNUMBER(ScheduleCompile!J11),ScheduleCompile!J11/1,IF(ISTEXT(ScheduleCompile!J11),IF(OR(ISNUMBER(FIND("5F",ScheduleCompile!J11)),ISNUMBER(FIND("0F",ScheduleCompile!J11)),ISNUMBER(FIND("8F",ScheduleCompile!J11)),ISNUMBER(FIND("1F",ScheduleCompile!J11)),ISNUMBER(FIND("2F",ScheduleCompile!J11)),ISNUMBER(FIND("3F",ScheduleCompile!J11)),ISNUMBER(FIND("6F",ScheduleCompile!J11)),ISNUMBER(FIND("7F",ScheduleCompile!J11)),ISNUMBER(FIND("9F",ScheduleCompile!J11)),ISNUMBER(FIND("4F",ScheduleCompile!J11))),VALUE(LEFT(ScheduleCompile!J11,FIND("F",ScheduleCompile!J11)-1)),ScheduleCompile!J11)))))),ISTEXT(ScheduleCompile!#REF!)),"ENDTABLE",IF(ISERROR(IF(ScheduleCompile!J11="Off",0,IF(ScheduleCompile!J11="On",1,IF(ISNUMBER(ScheduleCompile!J11),ScheduleCompile!J11/1,IF(ISTEXT(ScheduleCompile!J11),IF(OR(ISNUMBER(FIND("5F",ScheduleCompile!J11)),ISNUMBER(FIND("0F",ScheduleCompile!J11)),ISNUMBER(FIND("8F",ScheduleCompile!J11)),ISNUMBER(FIND("1F",ScheduleCompile!J11)),ISNUMBER(FIND("2F",ScheduleCompile!J11)),ISNUMBER(FIND("3F",ScheduleCompile!J11)),ISNUMBER(FIND("6F",ScheduleCompile!J11)),ISNUMBER(FIND("7F",ScheduleCompile!J11)),ISNUMBER(FIND("9F",ScheduleCompile!J11)),ISNUMBER(FIND("4F",ScheduleCompile!J11))),VALUE(LEFT(ScheduleCompile!J11,FIND("F",ScheduleCompile!J11)-1)),ScheduleCompile!J11)))))),"",IF(ScheduleCompile!J11="Off",0,IF(ScheduleCompile!J11="On",1,IF(ISNUMBER(ScheduleCompile!J11),ScheduleCompile!J11/1,IF(ISTEXT(ScheduleCompile!J11),IF(OR(ISNUMBER(FIND("5F",ScheduleCompile!J11)),ISNUMBER(FIND("0F",ScheduleCompile!J11)),ISNUMBER(FIND("8F",ScheduleCompile!J11)),ISNUMBER(FIND("1F",ScheduleCompile!J11)),ISNUMBER(FIND("2F",ScheduleCompile!J11)),ISNUMBER(FIND("3F",ScheduleCompile!J11)),ISNUMBER(FIND("6F",ScheduleCompile!J11)),ISNUMBER(FIND("7F",ScheduleCompile!J11)),ISNUMBER(FIND("9F",ScheduleCompile!J11)),ISNUMBER(FIND("4F",ScheduleCompile!J11))),VALUE(LEFT(ScheduleCompile!J11,FIND("F",ScheduleCompile!J11)-1)),ScheduleCompile!J11)))))))</f>
        <v>1</v>
      </c>
      <c r="P18" s="1">
        <f>IF(AND(ISERROR(IF(ScheduleCompile!K11="Off",0,IF(ScheduleCompile!K11="On",1,IF(ISNUMBER(ScheduleCompile!K11),ScheduleCompile!K11/1,IF(ISTEXT(ScheduleCompile!K11),IF(OR(ISNUMBER(FIND("5F",ScheduleCompile!K11)),ISNUMBER(FIND("0F",ScheduleCompile!K11)),ISNUMBER(FIND("8F",ScheduleCompile!K11)),ISNUMBER(FIND("1F",ScheduleCompile!K11)),ISNUMBER(FIND("2F",ScheduleCompile!K11)),ISNUMBER(FIND("3F",ScheduleCompile!K11)),ISNUMBER(FIND("6F",ScheduleCompile!K11)),ISNUMBER(FIND("7F",ScheduleCompile!K11)),ISNUMBER(FIND("9F",ScheduleCompile!K11)),ISNUMBER(FIND("4F",ScheduleCompile!K11))),VALUE(LEFT(ScheduleCompile!K11,FIND("F",ScheduleCompile!K11)-1)),ScheduleCompile!K11)))))),ISTEXT(ScheduleCompile!#REF!)),"ENDTABLE",IF(ISERROR(IF(ScheduleCompile!K11="Off",0,IF(ScheduleCompile!K11="On",1,IF(ISNUMBER(ScheduleCompile!K11),ScheduleCompile!K11/1,IF(ISTEXT(ScheduleCompile!K11),IF(OR(ISNUMBER(FIND("5F",ScheduleCompile!K11)),ISNUMBER(FIND("0F",ScheduleCompile!K11)),ISNUMBER(FIND("8F",ScheduleCompile!K11)),ISNUMBER(FIND("1F",ScheduleCompile!K11)),ISNUMBER(FIND("2F",ScheduleCompile!K11)),ISNUMBER(FIND("3F",ScheduleCompile!K11)),ISNUMBER(FIND("6F",ScheduleCompile!K11)),ISNUMBER(FIND("7F",ScheduleCompile!K11)),ISNUMBER(FIND("9F",ScheduleCompile!K11)),ISNUMBER(FIND("4F",ScheduleCompile!K11))),VALUE(LEFT(ScheduleCompile!K11,FIND("F",ScheduleCompile!K11)-1)),ScheduleCompile!K11)))))),"",IF(ScheduleCompile!K11="Off",0,IF(ScheduleCompile!K11="On",1,IF(ISNUMBER(ScheduleCompile!K11),ScheduleCompile!K11/1,IF(ISTEXT(ScheduleCompile!K11),IF(OR(ISNUMBER(FIND("5F",ScheduleCompile!K11)),ISNUMBER(FIND("0F",ScheduleCompile!K11)),ISNUMBER(FIND("8F",ScheduleCompile!K11)),ISNUMBER(FIND("1F",ScheduleCompile!K11)),ISNUMBER(FIND("2F",ScheduleCompile!K11)),ISNUMBER(FIND("3F",ScheduleCompile!K11)),ISNUMBER(FIND("6F",ScheduleCompile!K11)),ISNUMBER(FIND("7F",ScheduleCompile!K11)),ISNUMBER(FIND("9F",ScheduleCompile!K11)),ISNUMBER(FIND("4F",ScheduleCompile!K11))),VALUE(LEFT(ScheduleCompile!K11,FIND("F",ScheduleCompile!K11)-1)),ScheduleCompile!K11)))))))</f>
        <v>1</v>
      </c>
      <c r="Q18" s="1">
        <f>IF(AND(ISERROR(IF(ScheduleCompile!L11="Off",0,IF(ScheduleCompile!L11="On",1,IF(ISNUMBER(ScheduleCompile!L11),ScheduleCompile!L11/1,IF(ISTEXT(ScheduleCompile!L11),IF(OR(ISNUMBER(FIND("5F",ScheduleCompile!L11)),ISNUMBER(FIND("0F",ScheduleCompile!L11)),ISNUMBER(FIND("8F",ScheduleCompile!L11)),ISNUMBER(FIND("1F",ScheduleCompile!L11)),ISNUMBER(FIND("2F",ScheduleCompile!L11)),ISNUMBER(FIND("3F",ScheduleCompile!L11)),ISNUMBER(FIND("6F",ScheduleCompile!L11)),ISNUMBER(FIND("7F",ScheduleCompile!L11)),ISNUMBER(FIND("9F",ScheduleCompile!L11)),ISNUMBER(FIND("4F",ScheduleCompile!L11))),VALUE(LEFT(ScheduleCompile!L11,FIND("F",ScheduleCompile!L11)-1)),ScheduleCompile!L11)))))),ISTEXT(ScheduleCompile!#REF!)),"ENDTABLE",IF(ISERROR(IF(ScheduleCompile!L11="Off",0,IF(ScheduleCompile!L11="On",1,IF(ISNUMBER(ScheduleCompile!L11),ScheduleCompile!L11/1,IF(ISTEXT(ScheduleCompile!L11),IF(OR(ISNUMBER(FIND("5F",ScheduleCompile!L11)),ISNUMBER(FIND("0F",ScheduleCompile!L11)),ISNUMBER(FIND("8F",ScheduleCompile!L11)),ISNUMBER(FIND("1F",ScheduleCompile!L11)),ISNUMBER(FIND("2F",ScheduleCompile!L11)),ISNUMBER(FIND("3F",ScheduleCompile!L11)),ISNUMBER(FIND("6F",ScheduleCompile!L11)),ISNUMBER(FIND("7F",ScheduleCompile!L11)),ISNUMBER(FIND("9F",ScheduleCompile!L11)),ISNUMBER(FIND("4F",ScheduleCompile!L11))),VALUE(LEFT(ScheduleCompile!L11,FIND("F",ScheduleCompile!L11)-1)),ScheduleCompile!L11)))))),"",IF(ScheduleCompile!L11="Off",0,IF(ScheduleCompile!L11="On",1,IF(ISNUMBER(ScheduleCompile!L11),ScheduleCompile!L11/1,IF(ISTEXT(ScheduleCompile!L11),IF(OR(ISNUMBER(FIND("5F",ScheduleCompile!L11)),ISNUMBER(FIND("0F",ScheduleCompile!L11)),ISNUMBER(FIND("8F",ScheduleCompile!L11)),ISNUMBER(FIND("1F",ScheduleCompile!L11)),ISNUMBER(FIND("2F",ScheduleCompile!L11)),ISNUMBER(FIND("3F",ScheduleCompile!L11)),ISNUMBER(FIND("6F",ScheduleCompile!L11)),ISNUMBER(FIND("7F",ScheduleCompile!L11)),ISNUMBER(FIND("9F",ScheduleCompile!L11)),ISNUMBER(FIND("4F",ScheduleCompile!L11))),VALUE(LEFT(ScheduleCompile!L11,FIND("F",ScheduleCompile!L11)-1)),ScheduleCompile!L11)))))))</f>
        <v>1</v>
      </c>
      <c r="R18" s="1">
        <f>IF(AND(ISERROR(IF(ScheduleCompile!M11="Off",0,IF(ScheduleCompile!M11="On",1,IF(ISNUMBER(ScheduleCompile!M11),ScheduleCompile!M11/1,IF(ISTEXT(ScheduleCompile!M11),IF(OR(ISNUMBER(FIND("5F",ScheduleCompile!M11)),ISNUMBER(FIND("0F",ScheduleCompile!M11)),ISNUMBER(FIND("8F",ScheduleCompile!M11)),ISNUMBER(FIND("1F",ScheduleCompile!M11)),ISNUMBER(FIND("2F",ScheduleCompile!M11)),ISNUMBER(FIND("3F",ScheduleCompile!M11)),ISNUMBER(FIND("6F",ScheduleCompile!M11)),ISNUMBER(FIND("7F",ScheduleCompile!M11)),ISNUMBER(FIND("9F",ScheduleCompile!M11)),ISNUMBER(FIND("4F",ScheduleCompile!M11))),VALUE(LEFT(ScheduleCompile!M11,FIND("F",ScheduleCompile!M11)-1)),ScheduleCompile!M11)))))),ISTEXT(ScheduleCompile!#REF!)),"ENDTABLE",IF(ISERROR(IF(ScheduleCompile!M11="Off",0,IF(ScheduleCompile!M11="On",1,IF(ISNUMBER(ScheduleCompile!M11),ScheduleCompile!M11/1,IF(ISTEXT(ScheduleCompile!M11),IF(OR(ISNUMBER(FIND("5F",ScheduleCompile!M11)),ISNUMBER(FIND("0F",ScheduleCompile!M11)),ISNUMBER(FIND("8F",ScheduleCompile!M11)),ISNUMBER(FIND("1F",ScheduleCompile!M11)),ISNUMBER(FIND("2F",ScheduleCompile!M11)),ISNUMBER(FIND("3F",ScheduleCompile!M11)),ISNUMBER(FIND("6F",ScheduleCompile!M11)),ISNUMBER(FIND("7F",ScheduleCompile!M11)),ISNUMBER(FIND("9F",ScheduleCompile!M11)),ISNUMBER(FIND("4F",ScheduleCompile!M11))),VALUE(LEFT(ScheduleCompile!M11,FIND("F",ScheduleCompile!M11)-1)),ScheduleCompile!M11)))))),"",IF(ScheduleCompile!M11="Off",0,IF(ScheduleCompile!M11="On",1,IF(ISNUMBER(ScheduleCompile!M11),ScheduleCompile!M11/1,IF(ISTEXT(ScheduleCompile!M11),IF(OR(ISNUMBER(FIND("5F",ScheduleCompile!M11)),ISNUMBER(FIND("0F",ScheduleCompile!M11)),ISNUMBER(FIND("8F",ScheduleCompile!M11)),ISNUMBER(FIND("1F",ScheduleCompile!M11)),ISNUMBER(FIND("2F",ScheduleCompile!M11)),ISNUMBER(FIND("3F",ScheduleCompile!M11)),ISNUMBER(FIND("6F",ScheduleCompile!M11)),ISNUMBER(FIND("7F",ScheduleCompile!M11)),ISNUMBER(FIND("9F",ScheduleCompile!M11)),ISNUMBER(FIND("4F",ScheduleCompile!M11))),VALUE(LEFT(ScheduleCompile!M11,FIND("F",ScheduleCompile!M11)-1)),ScheduleCompile!M11)))))))</f>
        <v>1</v>
      </c>
      <c r="S18" s="1">
        <f>IF(AND(ISERROR(IF(ScheduleCompile!N11="Off",0,IF(ScheduleCompile!N11="On",1,IF(ISNUMBER(ScheduleCompile!N11),ScheduleCompile!N11/1,IF(ISTEXT(ScheduleCompile!N11),IF(OR(ISNUMBER(FIND("5F",ScheduleCompile!N11)),ISNUMBER(FIND("0F",ScheduleCompile!N11)),ISNUMBER(FIND("8F",ScheduleCompile!N11)),ISNUMBER(FIND("1F",ScheduleCompile!N11)),ISNUMBER(FIND("2F",ScheduleCompile!N11)),ISNUMBER(FIND("3F",ScheduleCompile!N11)),ISNUMBER(FIND("6F",ScheduleCompile!N11)),ISNUMBER(FIND("7F",ScheduleCompile!N11)),ISNUMBER(FIND("9F",ScheduleCompile!N11)),ISNUMBER(FIND("4F",ScheduleCompile!N11))),VALUE(LEFT(ScheduleCompile!N11,FIND("F",ScheduleCompile!N11)-1)),ScheduleCompile!N11)))))),ISTEXT(ScheduleCompile!#REF!)),"ENDTABLE",IF(ISERROR(IF(ScheduleCompile!N11="Off",0,IF(ScheduleCompile!N11="On",1,IF(ISNUMBER(ScheduleCompile!N11),ScheduleCompile!N11/1,IF(ISTEXT(ScheduleCompile!N11),IF(OR(ISNUMBER(FIND("5F",ScheduleCompile!N11)),ISNUMBER(FIND("0F",ScheduleCompile!N11)),ISNUMBER(FIND("8F",ScheduleCompile!N11)),ISNUMBER(FIND("1F",ScheduleCompile!N11)),ISNUMBER(FIND("2F",ScheduleCompile!N11)),ISNUMBER(FIND("3F",ScheduleCompile!N11)),ISNUMBER(FIND("6F",ScheduleCompile!N11)),ISNUMBER(FIND("7F",ScheduleCompile!N11)),ISNUMBER(FIND("9F",ScheduleCompile!N11)),ISNUMBER(FIND("4F",ScheduleCompile!N11))),VALUE(LEFT(ScheduleCompile!N11,FIND("F",ScheduleCompile!N11)-1)),ScheduleCompile!N11)))))),"",IF(ScheduleCompile!N11="Off",0,IF(ScheduleCompile!N11="On",1,IF(ISNUMBER(ScheduleCompile!N11),ScheduleCompile!N11/1,IF(ISTEXT(ScheduleCompile!N11),IF(OR(ISNUMBER(FIND("5F",ScheduleCompile!N11)),ISNUMBER(FIND("0F",ScheduleCompile!N11)),ISNUMBER(FIND("8F",ScheduleCompile!N11)),ISNUMBER(FIND("1F",ScheduleCompile!N11)),ISNUMBER(FIND("2F",ScheduleCompile!N11)),ISNUMBER(FIND("3F",ScheduleCompile!N11)),ISNUMBER(FIND("6F",ScheduleCompile!N11)),ISNUMBER(FIND("7F",ScheduleCompile!N11)),ISNUMBER(FIND("9F",ScheduleCompile!N11)),ISNUMBER(FIND("4F",ScheduleCompile!N11))),VALUE(LEFT(ScheduleCompile!N11,FIND("F",ScheduleCompile!N11)-1)),ScheduleCompile!N11)))))))</f>
        <v>1</v>
      </c>
      <c r="T18" s="1">
        <f>IF(AND(ISERROR(IF(ScheduleCompile!O11="Off",0,IF(ScheduleCompile!O11="On",1,IF(ISNUMBER(ScheduleCompile!O11),ScheduleCompile!O11/1,IF(ISTEXT(ScheduleCompile!O11),IF(OR(ISNUMBER(FIND("5F",ScheduleCompile!O11)),ISNUMBER(FIND("0F",ScheduleCompile!O11)),ISNUMBER(FIND("8F",ScheduleCompile!O11)),ISNUMBER(FIND("1F",ScheduleCompile!O11)),ISNUMBER(FIND("2F",ScheduleCompile!O11)),ISNUMBER(FIND("3F",ScheduleCompile!O11)),ISNUMBER(FIND("6F",ScheduleCompile!O11)),ISNUMBER(FIND("7F",ScheduleCompile!O11)),ISNUMBER(FIND("9F",ScheduleCompile!O11)),ISNUMBER(FIND("4F",ScheduleCompile!O11))),VALUE(LEFT(ScheduleCompile!O11,FIND("F",ScheduleCompile!O11)-1)),ScheduleCompile!O11)))))),ISTEXT(ScheduleCompile!#REF!)),"ENDTABLE",IF(ISERROR(IF(ScheduleCompile!O11="Off",0,IF(ScheduleCompile!O11="On",1,IF(ISNUMBER(ScheduleCompile!O11),ScheduleCompile!O11/1,IF(ISTEXT(ScheduleCompile!O11),IF(OR(ISNUMBER(FIND("5F",ScheduleCompile!O11)),ISNUMBER(FIND("0F",ScheduleCompile!O11)),ISNUMBER(FIND("8F",ScheduleCompile!O11)),ISNUMBER(FIND("1F",ScheduleCompile!O11)),ISNUMBER(FIND("2F",ScheduleCompile!O11)),ISNUMBER(FIND("3F",ScheduleCompile!O11)),ISNUMBER(FIND("6F",ScheduleCompile!O11)),ISNUMBER(FIND("7F",ScheduleCompile!O11)),ISNUMBER(FIND("9F",ScheduleCompile!O11)),ISNUMBER(FIND("4F",ScheduleCompile!O11))),VALUE(LEFT(ScheduleCompile!O11,FIND("F",ScheduleCompile!O11)-1)),ScheduleCompile!O11)))))),"",IF(ScheduleCompile!O11="Off",0,IF(ScheduleCompile!O11="On",1,IF(ISNUMBER(ScheduleCompile!O11),ScheduleCompile!O11/1,IF(ISTEXT(ScheduleCompile!O11),IF(OR(ISNUMBER(FIND("5F",ScheduleCompile!O11)),ISNUMBER(FIND("0F",ScheduleCompile!O11)),ISNUMBER(FIND("8F",ScheduleCompile!O11)),ISNUMBER(FIND("1F",ScheduleCompile!O11)),ISNUMBER(FIND("2F",ScheduleCompile!O11)),ISNUMBER(FIND("3F",ScheduleCompile!O11)),ISNUMBER(FIND("6F",ScheduleCompile!O11)),ISNUMBER(FIND("7F",ScheduleCompile!O11)),ISNUMBER(FIND("9F",ScheduleCompile!O11)),ISNUMBER(FIND("4F",ScheduleCompile!O11))),VALUE(LEFT(ScheduleCompile!O11,FIND("F",ScheduleCompile!O11)-1)),ScheduleCompile!O11)))))))</f>
        <v>1</v>
      </c>
      <c r="U18" s="1">
        <f>IF(AND(ISERROR(IF(ScheduleCompile!P11="Off",0,IF(ScheduleCompile!P11="On",1,IF(ISNUMBER(ScheduleCompile!P11),ScheduleCompile!P11/1,IF(ISTEXT(ScheduleCompile!P11),IF(OR(ISNUMBER(FIND("5F",ScheduleCompile!P11)),ISNUMBER(FIND("0F",ScheduleCompile!P11)),ISNUMBER(FIND("8F",ScheduleCompile!P11)),ISNUMBER(FIND("1F",ScheduleCompile!P11)),ISNUMBER(FIND("2F",ScheduleCompile!P11)),ISNUMBER(FIND("3F",ScheduleCompile!P11)),ISNUMBER(FIND("6F",ScheduleCompile!P11)),ISNUMBER(FIND("7F",ScheduleCompile!P11)),ISNUMBER(FIND("9F",ScheduleCompile!P11)),ISNUMBER(FIND("4F",ScheduleCompile!P11))),VALUE(LEFT(ScheduleCompile!P11,FIND("F",ScheduleCompile!P11)-1)),ScheduleCompile!P11)))))),ISTEXT(ScheduleCompile!#REF!)),"ENDTABLE",IF(ISERROR(IF(ScheduleCompile!P11="Off",0,IF(ScheduleCompile!P11="On",1,IF(ISNUMBER(ScheduleCompile!P11),ScheduleCompile!P11/1,IF(ISTEXT(ScheduleCompile!P11),IF(OR(ISNUMBER(FIND("5F",ScheduleCompile!P11)),ISNUMBER(FIND("0F",ScheduleCompile!P11)),ISNUMBER(FIND("8F",ScheduleCompile!P11)),ISNUMBER(FIND("1F",ScheduleCompile!P11)),ISNUMBER(FIND("2F",ScheduleCompile!P11)),ISNUMBER(FIND("3F",ScheduleCompile!P11)),ISNUMBER(FIND("6F",ScheduleCompile!P11)),ISNUMBER(FIND("7F",ScheduleCompile!P11)),ISNUMBER(FIND("9F",ScheduleCompile!P11)),ISNUMBER(FIND("4F",ScheduleCompile!P11))),VALUE(LEFT(ScheduleCompile!P11,FIND("F",ScheduleCompile!P11)-1)),ScheduleCompile!P11)))))),"",IF(ScheduleCompile!P11="Off",0,IF(ScheduleCompile!P11="On",1,IF(ISNUMBER(ScheduleCompile!P11),ScheduleCompile!P11/1,IF(ISTEXT(ScheduleCompile!P11),IF(OR(ISNUMBER(FIND("5F",ScheduleCompile!P11)),ISNUMBER(FIND("0F",ScheduleCompile!P11)),ISNUMBER(FIND("8F",ScheduleCompile!P11)),ISNUMBER(FIND("1F",ScheduleCompile!P11)),ISNUMBER(FIND("2F",ScheduleCompile!P11)),ISNUMBER(FIND("3F",ScheduleCompile!P11)),ISNUMBER(FIND("6F",ScheduleCompile!P11)),ISNUMBER(FIND("7F",ScheduleCompile!P11)),ISNUMBER(FIND("9F",ScheduleCompile!P11)),ISNUMBER(FIND("4F",ScheduleCompile!P11))),VALUE(LEFT(ScheduleCompile!P11,FIND("F",ScheduleCompile!P11)-1)),ScheduleCompile!P11)))))))</f>
        <v>1</v>
      </c>
      <c r="V18" s="1">
        <f>IF(AND(ISERROR(IF(ScheduleCompile!Q11="Off",0,IF(ScheduleCompile!Q11="On",1,IF(ISNUMBER(ScheduleCompile!Q11),ScheduleCompile!Q11/1,IF(ISTEXT(ScheduleCompile!Q11),IF(OR(ISNUMBER(FIND("5F",ScheduleCompile!Q11)),ISNUMBER(FIND("0F",ScheduleCompile!Q11)),ISNUMBER(FIND("8F",ScheduleCompile!Q11)),ISNUMBER(FIND("1F",ScheduleCompile!Q11)),ISNUMBER(FIND("2F",ScheduleCompile!Q11)),ISNUMBER(FIND("3F",ScheduleCompile!Q11)),ISNUMBER(FIND("6F",ScheduleCompile!Q11)),ISNUMBER(FIND("7F",ScheduleCompile!Q11)),ISNUMBER(FIND("9F",ScheduleCompile!Q11)),ISNUMBER(FIND("4F",ScheduleCompile!Q11))),VALUE(LEFT(ScheduleCompile!Q11,FIND("F",ScheduleCompile!Q11)-1)),ScheduleCompile!Q11)))))),ISTEXT(ScheduleCompile!#REF!)),"ENDTABLE",IF(ISERROR(IF(ScheduleCompile!Q11="Off",0,IF(ScheduleCompile!Q11="On",1,IF(ISNUMBER(ScheduleCompile!Q11),ScheduleCompile!Q11/1,IF(ISTEXT(ScheduleCompile!Q11),IF(OR(ISNUMBER(FIND("5F",ScheduleCompile!Q11)),ISNUMBER(FIND("0F",ScheduleCompile!Q11)),ISNUMBER(FIND("8F",ScheduleCompile!Q11)),ISNUMBER(FIND("1F",ScheduleCompile!Q11)),ISNUMBER(FIND("2F",ScheduleCompile!Q11)),ISNUMBER(FIND("3F",ScheduleCompile!Q11)),ISNUMBER(FIND("6F",ScheduleCompile!Q11)),ISNUMBER(FIND("7F",ScheduleCompile!Q11)),ISNUMBER(FIND("9F",ScheduleCompile!Q11)),ISNUMBER(FIND("4F",ScheduleCompile!Q11))),VALUE(LEFT(ScheduleCompile!Q11,FIND("F",ScheduleCompile!Q11)-1)),ScheduleCompile!Q11)))))),"",IF(ScheduleCompile!Q11="Off",0,IF(ScheduleCompile!Q11="On",1,IF(ISNUMBER(ScheduleCompile!Q11),ScheduleCompile!Q11/1,IF(ISTEXT(ScheduleCompile!Q11),IF(OR(ISNUMBER(FIND("5F",ScheduleCompile!Q11)),ISNUMBER(FIND("0F",ScheduleCompile!Q11)),ISNUMBER(FIND("8F",ScheduleCompile!Q11)),ISNUMBER(FIND("1F",ScheduleCompile!Q11)),ISNUMBER(FIND("2F",ScheduleCompile!Q11)),ISNUMBER(FIND("3F",ScheduleCompile!Q11)),ISNUMBER(FIND("6F",ScheduleCompile!Q11)),ISNUMBER(FIND("7F",ScheduleCompile!Q11)),ISNUMBER(FIND("9F",ScheduleCompile!Q11)),ISNUMBER(FIND("4F",ScheduleCompile!Q11))),VALUE(LEFT(ScheduleCompile!Q11,FIND("F",ScheduleCompile!Q11)-1)),ScheduleCompile!Q11)))))))</f>
        <v>1</v>
      </c>
      <c r="W18" s="1">
        <f>IF(AND(ISERROR(IF(ScheduleCompile!R11="Off",0,IF(ScheduleCompile!R11="On",1,IF(ISNUMBER(ScheduleCompile!R11),ScheduleCompile!R11/1,IF(ISTEXT(ScheduleCompile!R11),IF(OR(ISNUMBER(FIND("5F",ScheduleCompile!R11)),ISNUMBER(FIND("0F",ScheduleCompile!R11)),ISNUMBER(FIND("8F",ScheduleCompile!R11)),ISNUMBER(FIND("1F",ScheduleCompile!R11)),ISNUMBER(FIND("2F",ScheduleCompile!R11)),ISNUMBER(FIND("3F",ScheduleCompile!R11)),ISNUMBER(FIND("6F",ScheduleCompile!R11)),ISNUMBER(FIND("7F",ScheduleCompile!R11)),ISNUMBER(FIND("9F",ScheduleCompile!R11)),ISNUMBER(FIND("4F",ScheduleCompile!R11))),VALUE(LEFT(ScheduleCompile!R11,FIND("F",ScheduleCompile!R11)-1)),ScheduleCompile!R11)))))),ISTEXT(ScheduleCompile!#REF!)),"ENDTABLE",IF(ISERROR(IF(ScheduleCompile!R11="Off",0,IF(ScheduleCompile!R11="On",1,IF(ISNUMBER(ScheduleCompile!R11),ScheduleCompile!R11/1,IF(ISTEXT(ScheduleCompile!R11),IF(OR(ISNUMBER(FIND("5F",ScheduleCompile!R11)),ISNUMBER(FIND("0F",ScheduleCompile!R11)),ISNUMBER(FIND("8F",ScheduleCompile!R11)),ISNUMBER(FIND("1F",ScheduleCompile!R11)),ISNUMBER(FIND("2F",ScheduleCompile!R11)),ISNUMBER(FIND("3F",ScheduleCompile!R11)),ISNUMBER(FIND("6F",ScheduleCompile!R11)),ISNUMBER(FIND("7F",ScheduleCompile!R11)),ISNUMBER(FIND("9F",ScheduleCompile!R11)),ISNUMBER(FIND("4F",ScheduleCompile!R11))),VALUE(LEFT(ScheduleCompile!R11,FIND("F",ScheduleCompile!R11)-1)),ScheduleCompile!R11)))))),"",IF(ScheduleCompile!R11="Off",0,IF(ScheduleCompile!R11="On",1,IF(ISNUMBER(ScheduleCompile!R11),ScheduleCompile!R11/1,IF(ISTEXT(ScheduleCompile!R11),IF(OR(ISNUMBER(FIND("5F",ScheduleCompile!R11)),ISNUMBER(FIND("0F",ScheduleCompile!R11)),ISNUMBER(FIND("8F",ScheduleCompile!R11)),ISNUMBER(FIND("1F",ScheduleCompile!R11)),ISNUMBER(FIND("2F",ScheduleCompile!R11)),ISNUMBER(FIND("3F",ScheduleCompile!R11)),ISNUMBER(FIND("6F",ScheduleCompile!R11)),ISNUMBER(FIND("7F",ScheduleCompile!R11)),ISNUMBER(FIND("9F",ScheduleCompile!R11)),ISNUMBER(FIND("4F",ScheduleCompile!R11))),VALUE(LEFT(ScheduleCompile!R11,FIND("F",ScheduleCompile!R11)-1)),ScheduleCompile!R11)))))))</f>
        <v>1</v>
      </c>
      <c r="X18" s="1">
        <f>IF(AND(ISERROR(IF(ScheduleCompile!S11="Off",0,IF(ScheduleCompile!S11="On",1,IF(ISNUMBER(ScheduleCompile!S11),ScheduleCompile!S11/1,IF(ISTEXT(ScheduleCompile!S11),IF(OR(ISNUMBER(FIND("5F",ScheduleCompile!S11)),ISNUMBER(FIND("0F",ScheduleCompile!S11)),ISNUMBER(FIND("8F",ScheduleCompile!S11)),ISNUMBER(FIND("1F",ScheduleCompile!S11)),ISNUMBER(FIND("2F",ScheduleCompile!S11)),ISNUMBER(FIND("3F",ScheduleCompile!S11)),ISNUMBER(FIND("6F",ScheduleCompile!S11)),ISNUMBER(FIND("7F",ScheduleCompile!S11)),ISNUMBER(FIND("9F",ScheduleCompile!S11)),ISNUMBER(FIND("4F",ScheduleCompile!S11))),VALUE(LEFT(ScheduleCompile!S11,FIND("F",ScheduleCompile!S11)-1)),ScheduleCompile!S11)))))),ISTEXT(ScheduleCompile!#REF!)),"ENDTABLE",IF(ISERROR(IF(ScheduleCompile!S11="Off",0,IF(ScheduleCompile!S11="On",1,IF(ISNUMBER(ScheduleCompile!S11),ScheduleCompile!S11/1,IF(ISTEXT(ScheduleCompile!S11),IF(OR(ISNUMBER(FIND("5F",ScheduleCompile!S11)),ISNUMBER(FIND("0F",ScheduleCompile!S11)),ISNUMBER(FIND("8F",ScheduleCompile!S11)),ISNUMBER(FIND("1F",ScheduleCompile!S11)),ISNUMBER(FIND("2F",ScheduleCompile!S11)),ISNUMBER(FIND("3F",ScheduleCompile!S11)),ISNUMBER(FIND("6F",ScheduleCompile!S11)),ISNUMBER(FIND("7F",ScheduleCompile!S11)),ISNUMBER(FIND("9F",ScheduleCompile!S11)),ISNUMBER(FIND("4F",ScheduleCompile!S11))),VALUE(LEFT(ScheduleCompile!S11,FIND("F",ScheduleCompile!S11)-1)),ScheduleCompile!S11)))))),"",IF(ScheduleCompile!S11="Off",0,IF(ScheduleCompile!S11="On",1,IF(ISNUMBER(ScheduleCompile!S11),ScheduleCompile!S11/1,IF(ISTEXT(ScheduleCompile!S11),IF(OR(ISNUMBER(FIND("5F",ScheduleCompile!S11)),ISNUMBER(FIND("0F",ScheduleCompile!S11)),ISNUMBER(FIND("8F",ScheduleCompile!S11)),ISNUMBER(FIND("1F",ScheduleCompile!S11)),ISNUMBER(FIND("2F",ScheduleCompile!S11)),ISNUMBER(FIND("3F",ScheduleCompile!S11)),ISNUMBER(FIND("6F",ScheduleCompile!S11)),ISNUMBER(FIND("7F",ScheduleCompile!S11)),ISNUMBER(FIND("9F",ScheduleCompile!S11)),ISNUMBER(FIND("4F",ScheduleCompile!S11))),VALUE(LEFT(ScheduleCompile!S11,FIND("F",ScheduleCompile!S11)-1)),ScheduleCompile!S11)))))))</f>
        <v>1</v>
      </c>
      <c r="Y18" s="1">
        <f>IF(AND(ISERROR(IF(ScheduleCompile!T11="Off",0,IF(ScheduleCompile!T11="On",1,IF(ISNUMBER(ScheduleCompile!T11),ScheduleCompile!T11/1,IF(ISTEXT(ScheduleCompile!T11),IF(OR(ISNUMBER(FIND("5F",ScheduleCompile!T11)),ISNUMBER(FIND("0F",ScheduleCompile!T11)),ISNUMBER(FIND("8F",ScheduleCompile!T11)),ISNUMBER(FIND("1F",ScheduleCompile!T11)),ISNUMBER(FIND("2F",ScheduleCompile!T11)),ISNUMBER(FIND("3F",ScheduleCompile!T11)),ISNUMBER(FIND("6F",ScheduleCompile!T11)),ISNUMBER(FIND("7F",ScheduleCompile!T11)),ISNUMBER(FIND("9F",ScheduleCompile!T11)),ISNUMBER(FIND("4F",ScheduleCompile!T11))),VALUE(LEFT(ScheduleCompile!T11,FIND("F",ScheduleCompile!T11)-1)),ScheduleCompile!T11)))))),ISTEXT(ScheduleCompile!#REF!)),"ENDTABLE",IF(ISERROR(IF(ScheduleCompile!T11="Off",0,IF(ScheduleCompile!T11="On",1,IF(ISNUMBER(ScheduleCompile!T11),ScheduleCompile!T11/1,IF(ISTEXT(ScheduleCompile!T11),IF(OR(ISNUMBER(FIND("5F",ScheduleCompile!T11)),ISNUMBER(FIND("0F",ScheduleCompile!T11)),ISNUMBER(FIND("8F",ScheduleCompile!T11)),ISNUMBER(FIND("1F",ScheduleCompile!T11)),ISNUMBER(FIND("2F",ScheduleCompile!T11)),ISNUMBER(FIND("3F",ScheduleCompile!T11)),ISNUMBER(FIND("6F",ScheduleCompile!T11)),ISNUMBER(FIND("7F",ScheduleCompile!T11)),ISNUMBER(FIND("9F",ScheduleCompile!T11)),ISNUMBER(FIND("4F",ScheduleCompile!T11))),VALUE(LEFT(ScheduleCompile!T11,FIND("F",ScheduleCompile!T11)-1)),ScheduleCompile!T11)))))),"",IF(ScheduleCompile!T11="Off",0,IF(ScheduleCompile!T11="On",1,IF(ISNUMBER(ScheduleCompile!T11),ScheduleCompile!T11/1,IF(ISTEXT(ScheduleCompile!T11),IF(OR(ISNUMBER(FIND("5F",ScheduleCompile!T11)),ISNUMBER(FIND("0F",ScheduleCompile!T11)),ISNUMBER(FIND("8F",ScheduleCompile!T11)),ISNUMBER(FIND("1F",ScheduleCompile!T11)),ISNUMBER(FIND("2F",ScheduleCompile!T11)),ISNUMBER(FIND("3F",ScheduleCompile!T11)),ISNUMBER(FIND("6F",ScheduleCompile!T11)),ISNUMBER(FIND("7F",ScheduleCompile!T11)),ISNUMBER(FIND("9F",ScheduleCompile!T11)),ISNUMBER(FIND("4F",ScheduleCompile!T11))),VALUE(LEFT(ScheduleCompile!T11,FIND("F",ScheduleCompile!T11)-1)),ScheduleCompile!T11)))))))</f>
        <v>1</v>
      </c>
      <c r="Z18" s="1">
        <f>IF(AND(ISERROR(IF(ScheduleCompile!U11="Off",0,IF(ScheduleCompile!U11="On",1,IF(ISNUMBER(ScheduleCompile!U11),ScheduleCompile!U11/1,IF(ISTEXT(ScheduleCompile!U11),IF(OR(ISNUMBER(FIND("5F",ScheduleCompile!U11)),ISNUMBER(FIND("0F",ScheduleCompile!U11)),ISNUMBER(FIND("8F",ScheduleCompile!U11)),ISNUMBER(FIND("1F",ScheduleCompile!U11)),ISNUMBER(FIND("2F",ScheduleCompile!U11)),ISNUMBER(FIND("3F",ScheduleCompile!U11)),ISNUMBER(FIND("6F",ScheduleCompile!U11)),ISNUMBER(FIND("7F",ScheduleCompile!U11)),ISNUMBER(FIND("9F",ScheduleCompile!U11)),ISNUMBER(FIND("4F",ScheduleCompile!U11))),VALUE(LEFT(ScheduleCompile!U11,FIND("F",ScheduleCompile!U11)-1)),ScheduleCompile!U11)))))),ISTEXT(ScheduleCompile!#REF!)),"ENDTABLE",IF(ISERROR(IF(ScheduleCompile!U11="Off",0,IF(ScheduleCompile!U11="On",1,IF(ISNUMBER(ScheduleCompile!U11),ScheduleCompile!U11/1,IF(ISTEXT(ScheduleCompile!U11),IF(OR(ISNUMBER(FIND("5F",ScheduleCompile!U11)),ISNUMBER(FIND("0F",ScheduleCompile!U11)),ISNUMBER(FIND("8F",ScheduleCompile!U11)),ISNUMBER(FIND("1F",ScheduleCompile!U11)),ISNUMBER(FIND("2F",ScheduleCompile!U11)),ISNUMBER(FIND("3F",ScheduleCompile!U11)),ISNUMBER(FIND("6F",ScheduleCompile!U11)),ISNUMBER(FIND("7F",ScheduleCompile!U11)),ISNUMBER(FIND("9F",ScheduleCompile!U11)),ISNUMBER(FIND("4F",ScheduleCompile!U11))),VALUE(LEFT(ScheduleCompile!U11,FIND("F",ScheduleCompile!U11)-1)),ScheduleCompile!U11)))))),"",IF(ScheduleCompile!U11="Off",0,IF(ScheduleCompile!U11="On",1,IF(ISNUMBER(ScheduleCompile!U11),ScheduleCompile!U11/1,IF(ISTEXT(ScheduleCompile!U11),IF(OR(ISNUMBER(FIND("5F",ScheduleCompile!U11)),ISNUMBER(FIND("0F",ScheduleCompile!U11)),ISNUMBER(FIND("8F",ScheduleCompile!U11)),ISNUMBER(FIND("1F",ScheduleCompile!U11)),ISNUMBER(FIND("2F",ScheduleCompile!U11)),ISNUMBER(FIND("3F",ScheduleCompile!U11)),ISNUMBER(FIND("6F",ScheduleCompile!U11)),ISNUMBER(FIND("7F",ScheduleCompile!U11)),ISNUMBER(FIND("9F",ScheduleCompile!U11)),ISNUMBER(FIND("4F",ScheduleCompile!U11))),VALUE(LEFT(ScheduleCompile!U11,FIND("F",ScheduleCompile!U11)-1)),ScheduleCompile!U11)))))))</f>
        <v>1</v>
      </c>
      <c r="AA18" s="1">
        <f>IF(AND(ISERROR(IF(ScheduleCompile!V11="Off",0,IF(ScheduleCompile!V11="On",1,IF(ISNUMBER(ScheduleCompile!V11),ScheduleCompile!V11/1,IF(ISTEXT(ScheduleCompile!V11),IF(OR(ISNUMBER(FIND("5F",ScheduleCompile!V11)),ISNUMBER(FIND("0F",ScheduleCompile!V11)),ISNUMBER(FIND("8F",ScheduleCompile!V11)),ISNUMBER(FIND("1F",ScheduleCompile!V11)),ISNUMBER(FIND("2F",ScheduleCompile!V11)),ISNUMBER(FIND("3F",ScheduleCompile!V11)),ISNUMBER(FIND("6F",ScheduleCompile!V11)),ISNUMBER(FIND("7F",ScheduleCompile!V11)),ISNUMBER(FIND("9F",ScheduleCompile!V11)),ISNUMBER(FIND("4F",ScheduleCompile!V11))),VALUE(LEFT(ScheduleCompile!V11,FIND("F",ScheduleCompile!V11)-1)),ScheduleCompile!V11)))))),ISTEXT(ScheduleCompile!#REF!)),"ENDTABLE",IF(ISERROR(IF(ScheduleCompile!V11="Off",0,IF(ScheduleCompile!V11="On",1,IF(ISNUMBER(ScheduleCompile!V11),ScheduleCompile!V11/1,IF(ISTEXT(ScheduleCompile!V11),IF(OR(ISNUMBER(FIND("5F",ScheduleCompile!V11)),ISNUMBER(FIND("0F",ScheduleCompile!V11)),ISNUMBER(FIND("8F",ScheduleCompile!V11)),ISNUMBER(FIND("1F",ScheduleCompile!V11)),ISNUMBER(FIND("2F",ScheduleCompile!V11)),ISNUMBER(FIND("3F",ScheduleCompile!V11)),ISNUMBER(FIND("6F",ScheduleCompile!V11)),ISNUMBER(FIND("7F",ScheduleCompile!V11)),ISNUMBER(FIND("9F",ScheduleCompile!V11)),ISNUMBER(FIND("4F",ScheduleCompile!V11))),VALUE(LEFT(ScheduleCompile!V11,FIND("F",ScheduleCompile!V11)-1)),ScheduleCompile!V11)))))),"",IF(ScheduleCompile!V11="Off",0,IF(ScheduleCompile!V11="On",1,IF(ISNUMBER(ScheduleCompile!V11),ScheduleCompile!V11/1,IF(ISTEXT(ScheduleCompile!V11),IF(OR(ISNUMBER(FIND("5F",ScheduleCompile!V11)),ISNUMBER(FIND("0F",ScheduleCompile!V11)),ISNUMBER(FIND("8F",ScheduleCompile!V11)),ISNUMBER(FIND("1F",ScheduleCompile!V11)),ISNUMBER(FIND("2F",ScheduleCompile!V11)),ISNUMBER(FIND("3F",ScheduleCompile!V11)),ISNUMBER(FIND("6F",ScheduleCompile!V11)),ISNUMBER(FIND("7F",ScheduleCompile!V11)),ISNUMBER(FIND("9F",ScheduleCompile!V11)),ISNUMBER(FIND("4F",ScheduleCompile!V11))),VALUE(LEFT(ScheduleCompile!V11,FIND("F",ScheduleCompile!V11)-1)),ScheduleCompile!V11)))))))</f>
        <v>1</v>
      </c>
      <c r="AB18" s="1">
        <f>IF(AND(ISERROR(IF(ScheduleCompile!W11="Off",0,IF(ScheduleCompile!W11="On",1,IF(ISNUMBER(ScheduleCompile!W11),ScheduleCompile!W11/1,IF(ISTEXT(ScheduleCompile!W11),IF(OR(ISNUMBER(FIND("5F",ScheduleCompile!W11)),ISNUMBER(FIND("0F",ScheduleCompile!W11)),ISNUMBER(FIND("8F",ScheduleCompile!W11)),ISNUMBER(FIND("1F",ScheduleCompile!W11)),ISNUMBER(FIND("2F",ScheduleCompile!W11)),ISNUMBER(FIND("3F",ScheduleCompile!W11)),ISNUMBER(FIND("6F",ScheduleCompile!W11)),ISNUMBER(FIND("7F",ScheduleCompile!W11)),ISNUMBER(FIND("9F",ScheduleCompile!W11)),ISNUMBER(FIND("4F",ScheduleCompile!W11))),VALUE(LEFT(ScheduleCompile!W11,FIND("F",ScheduleCompile!W11)-1)),ScheduleCompile!W11)))))),ISTEXT(ScheduleCompile!#REF!)),"ENDTABLE",IF(ISERROR(IF(ScheduleCompile!W11="Off",0,IF(ScheduleCompile!W11="On",1,IF(ISNUMBER(ScheduleCompile!W11),ScheduleCompile!W11/1,IF(ISTEXT(ScheduleCompile!W11),IF(OR(ISNUMBER(FIND("5F",ScheduleCompile!W11)),ISNUMBER(FIND("0F",ScheduleCompile!W11)),ISNUMBER(FIND("8F",ScheduleCompile!W11)),ISNUMBER(FIND("1F",ScheduleCompile!W11)),ISNUMBER(FIND("2F",ScheduleCompile!W11)),ISNUMBER(FIND("3F",ScheduleCompile!W11)),ISNUMBER(FIND("6F",ScheduleCompile!W11)),ISNUMBER(FIND("7F",ScheduleCompile!W11)),ISNUMBER(FIND("9F",ScheduleCompile!W11)),ISNUMBER(FIND("4F",ScheduleCompile!W11))),VALUE(LEFT(ScheduleCompile!W11,FIND("F",ScheduleCompile!W11)-1)),ScheduleCompile!W11)))))),"",IF(ScheduleCompile!W11="Off",0,IF(ScheduleCompile!W11="On",1,IF(ISNUMBER(ScheduleCompile!W11),ScheduleCompile!W11/1,IF(ISTEXT(ScheduleCompile!W11),IF(OR(ISNUMBER(FIND("5F",ScheduleCompile!W11)),ISNUMBER(FIND("0F",ScheduleCompile!W11)),ISNUMBER(FIND("8F",ScheduleCompile!W11)),ISNUMBER(FIND("1F",ScheduleCompile!W11)),ISNUMBER(FIND("2F",ScheduleCompile!W11)),ISNUMBER(FIND("3F",ScheduleCompile!W11)),ISNUMBER(FIND("6F",ScheduleCompile!W11)),ISNUMBER(FIND("7F",ScheduleCompile!W11)),ISNUMBER(FIND("9F",ScheduleCompile!W11)),ISNUMBER(FIND("4F",ScheduleCompile!W11))),VALUE(LEFT(ScheduleCompile!W11,FIND("F",ScheduleCompile!W11)-1)),ScheduleCompile!W11)))))))</f>
        <v>1</v>
      </c>
      <c r="AC18" s="1">
        <f>IF(AND(ISERROR(IF(ScheduleCompile!X11="Off",0,IF(ScheduleCompile!X11="On",1,IF(ISNUMBER(ScheduleCompile!X11),ScheduleCompile!X11/1,IF(ISTEXT(ScheduleCompile!X11),IF(OR(ISNUMBER(FIND("5F",ScheduleCompile!X11)),ISNUMBER(FIND("0F",ScheduleCompile!X11)),ISNUMBER(FIND("8F",ScheduleCompile!X11)),ISNUMBER(FIND("1F",ScheduleCompile!X11)),ISNUMBER(FIND("2F",ScheduleCompile!X11)),ISNUMBER(FIND("3F",ScheduleCompile!X11)),ISNUMBER(FIND("6F",ScheduleCompile!X11)),ISNUMBER(FIND("7F",ScheduleCompile!X11)),ISNUMBER(FIND("9F",ScheduleCompile!X11)),ISNUMBER(FIND("4F",ScheduleCompile!X11))),VALUE(LEFT(ScheduleCompile!X11,FIND("F",ScheduleCompile!X11)-1)),ScheduleCompile!X11)))))),ISTEXT(ScheduleCompile!#REF!)),"ENDTABLE",IF(ISERROR(IF(ScheduleCompile!X11="Off",0,IF(ScheduleCompile!X11="On",1,IF(ISNUMBER(ScheduleCompile!X11),ScheduleCompile!X11/1,IF(ISTEXT(ScheduleCompile!X11),IF(OR(ISNUMBER(FIND("5F",ScheduleCompile!X11)),ISNUMBER(FIND("0F",ScheduleCompile!X11)),ISNUMBER(FIND("8F",ScheduleCompile!X11)),ISNUMBER(FIND("1F",ScheduleCompile!X11)),ISNUMBER(FIND("2F",ScheduleCompile!X11)),ISNUMBER(FIND("3F",ScheduleCompile!X11)),ISNUMBER(FIND("6F",ScheduleCompile!X11)),ISNUMBER(FIND("7F",ScheduleCompile!X11)),ISNUMBER(FIND("9F",ScheduleCompile!X11)),ISNUMBER(FIND("4F",ScheduleCompile!X11))),VALUE(LEFT(ScheduleCompile!X11,FIND("F",ScheduleCompile!X11)-1)),ScheduleCompile!X11)))))),"",IF(ScheduleCompile!X11="Off",0,IF(ScheduleCompile!X11="On",1,IF(ISNUMBER(ScheduleCompile!X11),ScheduleCompile!X11/1,IF(ISTEXT(ScheduleCompile!X11),IF(OR(ISNUMBER(FIND("5F",ScheduleCompile!X11)),ISNUMBER(FIND("0F",ScheduleCompile!X11)),ISNUMBER(FIND("8F",ScheduleCompile!X11)),ISNUMBER(FIND("1F",ScheduleCompile!X11)),ISNUMBER(FIND("2F",ScheduleCompile!X11)),ISNUMBER(FIND("3F",ScheduleCompile!X11)),ISNUMBER(FIND("6F",ScheduleCompile!X11)),ISNUMBER(FIND("7F",ScheduleCompile!X11)),ISNUMBER(FIND("9F",ScheduleCompile!X11)),ISNUMBER(FIND("4F",ScheduleCompile!X11))),VALUE(LEFT(ScheduleCompile!X11,FIND("F",ScheduleCompile!X11)-1)),ScheduleCompile!X11)))))))</f>
        <v>1</v>
      </c>
      <c r="AD18" s="1">
        <f>IF(AND(ISERROR(IF(ScheduleCompile!Y11="Off",0,IF(ScheduleCompile!Y11="On",1,IF(ISNUMBER(ScheduleCompile!Y11),ScheduleCompile!Y11/1,IF(ISTEXT(ScheduleCompile!Y11),IF(OR(ISNUMBER(FIND("5F",ScheduleCompile!Y11)),ISNUMBER(FIND("0F",ScheduleCompile!Y11)),ISNUMBER(FIND("8F",ScheduleCompile!Y11)),ISNUMBER(FIND("1F",ScheduleCompile!Y11)),ISNUMBER(FIND("2F",ScheduleCompile!Y11)),ISNUMBER(FIND("3F",ScheduleCompile!Y11)),ISNUMBER(FIND("6F",ScheduleCompile!Y11)),ISNUMBER(FIND("7F",ScheduleCompile!Y11)),ISNUMBER(FIND("9F",ScheduleCompile!Y11)),ISNUMBER(FIND("4F",ScheduleCompile!Y11))),VALUE(LEFT(ScheduleCompile!Y11,FIND("F",ScheduleCompile!Y11)-1)),ScheduleCompile!Y11)))))),ISTEXT(ScheduleCompile!#REF!)),"ENDTABLE",IF(ISERROR(IF(ScheduleCompile!Y11="Off",0,IF(ScheduleCompile!Y11="On",1,IF(ISNUMBER(ScheduleCompile!Y11),ScheduleCompile!Y11/1,IF(ISTEXT(ScheduleCompile!Y11),IF(OR(ISNUMBER(FIND("5F",ScheduleCompile!Y11)),ISNUMBER(FIND("0F",ScheduleCompile!Y11)),ISNUMBER(FIND("8F",ScheduleCompile!Y11)),ISNUMBER(FIND("1F",ScheduleCompile!Y11)),ISNUMBER(FIND("2F",ScheduleCompile!Y11)),ISNUMBER(FIND("3F",ScheduleCompile!Y11)),ISNUMBER(FIND("6F",ScheduleCompile!Y11)),ISNUMBER(FIND("7F",ScheduleCompile!Y11)),ISNUMBER(FIND("9F",ScheduleCompile!Y11)),ISNUMBER(FIND("4F",ScheduleCompile!Y11))),VALUE(LEFT(ScheduleCompile!Y11,FIND("F",ScheduleCompile!Y11)-1)),ScheduleCompile!Y11)))))),"",IF(ScheduleCompile!Y11="Off",0,IF(ScheduleCompile!Y11="On",1,IF(ISNUMBER(ScheduleCompile!Y11),ScheduleCompile!Y11/1,IF(ISTEXT(ScheduleCompile!Y11),IF(OR(ISNUMBER(FIND("5F",ScheduleCompile!Y11)),ISNUMBER(FIND("0F",ScheduleCompile!Y11)),ISNUMBER(FIND("8F",ScheduleCompile!Y11)),ISNUMBER(FIND("1F",ScheduleCompile!Y11)),ISNUMBER(FIND("2F",ScheduleCompile!Y11)),ISNUMBER(FIND("3F",ScheduleCompile!Y11)),ISNUMBER(FIND("6F",ScheduleCompile!Y11)),ISNUMBER(FIND("7F",ScheduleCompile!Y11)),ISNUMBER(FIND("9F",ScheduleCompile!Y11)),ISNUMBER(FIND("4F",ScheduleCompile!Y11))),VALUE(LEFT(ScheduleCompile!Y11,FIND("F",ScheduleCompile!Y11)-1)),ScheduleCompile!Y11)))))))</f>
        <v>0</v>
      </c>
    </row>
    <row r="19" spans="1:30" x14ac:dyDescent="0.25">
      <c r="A19" t="str">
        <f t="shared" si="0"/>
        <v>SchDay "AssemblyHVACAvailSun"  Type = "OnOff" Hr = (0, 0, 0, 0, 0, 0, 0, 1, 1, 1, 1, 1, 1, 1, 1, 1, 1, 1, 1, 1, 1, 1, 1, 0) ..</v>
      </c>
      <c r="B19" s="1" t="s">
        <v>623</v>
      </c>
      <c r="C19" t="str">
        <f t="shared" si="1"/>
        <v xml:space="preserve">SchDay "AssemblyHVACAvailSun"  Type = "OnOff" Hr = </v>
      </c>
      <c r="D19" t="str">
        <f t="shared" si="2"/>
        <v>(0, 0, 0, 0, 0, 0, 0, 1, 1, 1, 1, 1, 1, 1, 1, 1, 1, 1, 1, 1, 1, 1, 1, 0) ..</v>
      </c>
      <c r="E19" s="30" t="str">
        <f>ScheduleCompile!A12</f>
        <v>AssemblyHVACAvailSun</v>
      </c>
      <c r="F19" t="str">
        <f t="shared" si="3"/>
        <v>OnOff</v>
      </c>
      <c r="G19" s="1">
        <f>IF(AND(ISERROR(IF(ScheduleCompile!B12="Off",0,IF(ScheduleCompile!B12="On",1,IF(ISNUMBER(ScheduleCompile!B12),ScheduleCompile!B12/1,IF(ISTEXT(ScheduleCompile!B12),IF(OR(ISNUMBER(FIND("5F",ScheduleCompile!B12)),ISNUMBER(FIND("0F",ScheduleCompile!B12)),ISNUMBER(FIND("8F",ScheduleCompile!B12)),ISNUMBER(FIND("1F",ScheduleCompile!B12)),ISNUMBER(FIND("2F",ScheduleCompile!B12)),ISNUMBER(FIND("3F",ScheduleCompile!B12)),ISNUMBER(FIND("6F",ScheduleCompile!B12)),ISNUMBER(FIND("7F",ScheduleCompile!B12)),ISNUMBER(FIND("9F",ScheduleCompile!B12)),ISNUMBER(FIND("4F",ScheduleCompile!B12))),VALUE(LEFT(ScheduleCompile!B12,FIND("F",ScheduleCompile!B12)-1)),ScheduleCompile!B12)))))),ISTEXT(ScheduleCompile!#REF!)),"ENDTABLE",IF(ISERROR(IF(ScheduleCompile!B12="Off",0,IF(ScheduleCompile!B12="On",1,IF(ISNUMBER(ScheduleCompile!B12),ScheduleCompile!B12/1,IF(ISTEXT(ScheduleCompile!B12),IF(OR(ISNUMBER(FIND("5F",ScheduleCompile!B12)),ISNUMBER(FIND("0F",ScheduleCompile!B12)),ISNUMBER(FIND("8F",ScheduleCompile!B12)),ISNUMBER(FIND("1F",ScheduleCompile!B12)),ISNUMBER(FIND("2F",ScheduleCompile!B12)),ISNUMBER(FIND("3F",ScheduleCompile!B12)),ISNUMBER(FIND("6F",ScheduleCompile!B12)),ISNUMBER(FIND("7F",ScheduleCompile!B12)),ISNUMBER(FIND("9F",ScheduleCompile!B12)),ISNUMBER(FIND("4F",ScheduleCompile!B12))),VALUE(LEFT(ScheduleCompile!B12,FIND("F",ScheduleCompile!B12)-1)),ScheduleCompile!B12)))))),"",IF(ScheduleCompile!B12="Off",0,IF(ScheduleCompile!B12="On",1,IF(ISNUMBER(ScheduleCompile!B12),ScheduleCompile!B12/1,IF(ISTEXT(ScheduleCompile!B12),IF(OR(ISNUMBER(FIND("5F",ScheduleCompile!B12)),ISNUMBER(FIND("0F",ScheduleCompile!B12)),ISNUMBER(FIND("8F",ScheduleCompile!B12)),ISNUMBER(FIND("1F",ScheduleCompile!B12)),ISNUMBER(FIND("2F",ScheduleCompile!B12)),ISNUMBER(FIND("3F",ScheduleCompile!B12)),ISNUMBER(FIND("6F",ScheduleCompile!B12)),ISNUMBER(FIND("7F",ScheduleCompile!B12)),ISNUMBER(FIND("9F",ScheduleCompile!B12)),ISNUMBER(FIND("4F",ScheduleCompile!B12))),VALUE(LEFT(ScheduleCompile!B12,FIND("F",ScheduleCompile!B12)-1)),ScheduleCompile!B12)))))))</f>
        <v>0</v>
      </c>
      <c r="H19" s="1">
        <f>IF(AND(ISERROR(IF(ScheduleCompile!C12="Off",0,IF(ScheduleCompile!C12="On",1,IF(ISNUMBER(ScheduleCompile!C12),ScheduleCompile!C12/1,IF(ISTEXT(ScheduleCompile!C12),IF(OR(ISNUMBER(FIND("5F",ScheduleCompile!C12)),ISNUMBER(FIND("0F",ScheduleCompile!C12)),ISNUMBER(FIND("8F",ScheduleCompile!C12)),ISNUMBER(FIND("1F",ScheduleCompile!C12)),ISNUMBER(FIND("2F",ScheduleCompile!C12)),ISNUMBER(FIND("3F",ScheduleCompile!C12)),ISNUMBER(FIND("6F",ScheduleCompile!C12)),ISNUMBER(FIND("7F",ScheduleCompile!C12)),ISNUMBER(FIND("9F",ScheduleCompile!C12)),ISNUMBER(FIND("4F",ScheduleCompile!C12))),VALUE(LEFT(ScheduleCompile!C12,FIND("F",ScheduleCompile!C12)-1)),ScheduleCompile!C12)))))),ISTEXT(ScheduleCompile!#REF!)),"ENDTABLE",IF(ISERROR(IF(ScheduleCompile!C12="Off",0,IF(ScheduleCompile!C12="On",1,IF(ISNUMBER(ScheduleCompile!C12),ScheduleCompile!C12/1,IF(ISTEXT(ScheduleCompile!C12),IF(OR(ISNUMBER(FIND("5F",ScheduleCompile!C12)),ISNUMBER(FIND("0F",ScheduleCompile!C12)),ISNUMBER(FIND("8F",ScheduleCompile!C12)),ISNUMBER(FIND("1F",ScheduleCompile!C12)),ISNUMBER(FIND("2F",ScheduleCompile!C12)),ISNUMBER(FIND("3F",ScheduleCompile!C12)),ISNUMBER(FIND("6F",ScheduleCompile!C12)),ISNUMBER(FIND("7F",ScheduleCompile!C12)),ISNUMBER(FIND("9F",ScheduleCompile!C12)),ISNUMBER(FIND("4F",ScheduleCompile!C12))),VALUE(LEFT(ScheduleCompile!C12,FIND("F",ScheduleCompile!C12)-1)),ScheduleCompile!C12)))))),"",IF(ScheduleCompile!C12="Off",0,IF(ScheduleCompile!C12="On",1,IF(ISNUMBER(ScheduleCompile!C12),ScheduleCompile!C12/1,IF(ISTEXT(ScheduleCompile!C12),IF(OR(ISNUMBER(FIND("5F",ScheduleCompile!C12)),ISNUMBER(FIND("0F",ScheduleCompile!C12)),ISNUMBER(FIND("8F",ScheduleCompile!C12)),ISNUMBER(FIND("1F",ScheduleCompile!C12)),ISNUMBER(FIND("2F",ScheduleCompile!C12)),ISNUMBER(FIND("3F",ScheduleCompile!C12)),ISNUMBER(FIND("6F",ScheduleCompile!C12)),ISNUMBER(FIND("7F",ScheduleCompile!C12)),ISNUMBER(FIND("9F",ScheduleCompile!C12)),ISNUMBER(FIND("4F",ScheduleCompile!C12))),VALUE(LEFT(ScheduleCompile!C12,FIND("F",ScheduleCompile!C12)-1)),ScheduleCompile!C12)))))))</f>
        <v>0</v>
      </c>
      <c r="I19" s="1">
        <f>IF(AND(ISERROR(IF(ScheduleCompile!D12="Off",0,IF(ScheduleCompile!D12="On",1,IF(ISNUMBER(ScheduleCompile!D12),ScheduleCompile!D12/1,IF(ISTEXT(ScheduleCompile!D12),IF(OR(ISNUMBER(FIND("5F",ScheduleCompile!D12)),ISNUMBER(FIND("0F",ScheduleCompile!D12)),ISNUMBER(FIND("8F",ScheduleCompile!D12)),ISNUMBER(FIND("1F",ScheduleCompile!D12)),ISNUMBER(FIND("2F",ScheduleCompile!D12)),ISNUMBER(FIND("3F",ScheduleCompile!D12)),ISNUMBER(FIND("6F",ScheduleCompile!D12)),ISNUMBER(FIND("7F",ScheduleCompile!D12)),ISNUMBER(FIND("9F",ScheduleCompile!D12)),ISNUMBER(FIND("4F",ScheduleCompile!D12))),VALUE(LEFT(ScheduleCompile!D12,FIND("F",ScheduleCompile!D12)-1)),ScheduleCompile!D12)))))),ISTEXT(ScheduleCompile!#REF!)),"ENDTABLE",IF(ISERROR(IF(ScheduleCompile!D12="Off",0,IF(ScheduleCompile!D12="On",1,IF(ISNUMBER(ScheduleCompile!D12),ScheduleCompile!D12/1,IF(ISTEXT(ScheduleCompile!D12),IF(OR(ISNUMBER(FIND("5F",ScheduleCompile!D12)),ISNUMBER(FIND("0F",ScheduleCompile!D12)),ISNUMBER(FIND("8F",ScheduleCompile!D12)),ISNUMBER(FIND("1F",ScheduleCompile!D12)),ISNUMBER(FIND("2F",ScheduleCompile!D12)),ISNUMBER(FIND("3F",ScheduleCompile!D12)),ISNUMBER(FIND("6F",ScheduleCompile!D12)),ISNUMBER(FIND("7F",ScheduleCompile!D12)),ISNUMBER(FIND("9F",ScheduleCompile!D12)),ISNUMBER(FIND("4F",ScheduleCompile!D12))),VALUE(LEFT(ScheduleCompile!D12,FIND("F",ScheduleCompile!D12)-1)),ScheduleCompile!D12)))))),"",IF(ScheduleCompile!D12="Off",0,IF(ScheduleCompile!D12="On",1,IF(ISNUMBER(ScheduleCompile!D12),ScheduleCompile!D12/1,IF(ISTEXT(ScheduleCompile!D12),IF(OR(ISNUMBER(FIND("5F",ScheduleCompile!D12)),ISNUMBER(FIND("0F",ScheduleCompile!D12)),ISNUMBER(FIND("8F",ScheduleCompile!D12)),ISNUMBER(FIND("1F",ScheduleCompile!D12)),ISNUMBER(FIND("2F",ScheduleCompile!D12)),ISNUMBER(FIND("3F",ScheduleCompile!D12)),ISNUMBER(FIND("6F",ScheduleCompile!D12)),ISNUMBER(FIND("7F",ScheduleCompile!D12)),ISNUMBER(FIND("9F",ScheduleCompile!D12)),ISNUMBER(FIND("4F",ScheduleCompile!D12))),VALUE(LEFT(ScheduleCompile!D12,FIND("F",ScheduleCompile!D12)-1)),ScheduleCompile!D12)))))))</f>
        <v>0</v>
      </c>
      <c r="J19" s="1">
        <f>IF(AND(ISERROR(IF(ScheduleCompile!E12="Off",0,IF(ScheduleCompile!E12="On",1,IF(ISNUMBER(ScheduleCompile!E12),ScheduleCompile!E12/1,IF(ISTEXT(ScheduleCompile!E12),IF(OR(ISNUMBER(FIND("5F",ScheduleCompile!E12)),ISNUMBER(FIND("0F",ScheduleCompile!E12)),ISNUMBER(FIND("8F",ScheduleCompile!E12)),ISNUMBER(FIND("1F",ScheduleCompile!E12)),ISNUMBER(FIND("2F",ScheduleCompile!E12)),ISNUMBER(FIND("3F",ScheduleCompile!E12)),ISNUMBER(FIND("6F",ScheduleCompile!E12)),ISNUMBER(FIND("7F",ScheduleCompile!E12)),ISNUMBER(FIND("9F",ScheduleCompile!E12)),ISNUMBER(FIND("4F",ScheduleCompile!E12))),VALUE(LEFT(ScheduleCompile!E12,FIND("F",ScheduleCompile!E12)-1)),ScheduleCompile!E12)))))),ISTEXT(ScheduleCompile!#REF!)),"ENDTABLE",IF(ISERROR(IF(ScheduleCompile!E12="Off",0,IF(ScheduleCompile!E12="On",1,IF(ISNUMBER(ScheduleCompile!E12),ScheduleCompile!E12/1,IF(ISTEXT(ScheduleCompile!E12),IF(OR(ISNUMBER(FIND("5F",ScheduleCompile!E12)),ISNUMBER(FIND("0F",ScheduleCompile!E12)),ISNUMBER(FIND("8F",ScheduleCompile!E12)),ISNUMBER(FIND("1F",ScheduleCompile!E12)),ISNUMBER(FIND("2F",ScheduleCompile!E12)),ISNUMBER(FIND("3F",ScheduleCompile!E12)),ISNUMBER(FIND("6F",ScheduleCompile!E12)),ISNUMBER(FIND("7F",ScheduleCompile!E12)),ISNUMBER(FIND("9F",ScheduleCompile!E12)),ISNUMBER(FIND("4F",ScheduleCompile!E12))),VALUE(LEFT(ScheduleCompile!E12,FIND("F",ScheduleCompile!E12)-1)),ScheduleCompile!E12)))))),"",IF(ScheduleCompile!E12="Off",0,IF(ScheduleCompile!E12="On",1,IF(ISNUMBER(ScheduleCompile!E12),ScheduleCompile!E12/1,IF(ISTEXT(ScheduleCompile!E12),IF(OR(ISNUMBER(FIND("5F",ScheduleCompile!E12)),ISNUMBER(FIND("0F",ScheduleCompile!E12)),ISNUMBER(FIND("8F",ScheduleCompile!E12)),ISNUMBER(FIND("1F",ScheduleCompile!E12)),ISNUMBER(FIND("2F",ScheduleCompile!E12)),ISNUMBER(FIND("3F",ScheduleCompile!E12)),ISNUMBER(FIND("6F",ScheduleCompile!E12)),ISNUMBER(FIND("7F",ScheduleCompile!E12)),ISNUMBER(FIND("9F",ScheduleCompile!E12)),ISNUMBER(FIND("4F",ScheduleCompile!E12))),VALUE(LEFT(ScheduleCompile!E12,FIND("F",ScheduleCompile!E12)-1)),ScheduleCompile!E12)))))))</f>
        <v>0</v>
      </c>
      <c r="K19" s="1">
        <f>IF(AND(ISERROR(IF(ScheduleCompile!F12="Off",0,IF(ScheduleCompile!F12="On",1,IF(ISNUMBER(ScheduleCompile!F12),ScheduleCompile!F12/1,IF(ISTEXT(ScheduleCompile!F12),IF(OR(ISNUMBER(FIND("5F",ScheduleCompile!F12)),ISNUMBER(FIND("0F",ScheduleCompile!F12)),ISNUMBER(FIND("8F",ScheduleCompile!F12)),ISNUMBER(FIND("1F",ScheduleCompile!F12)),ISNUMBER(FIND("2F",ScheduleCompile!F12)),ISNUMBER(FIND("3F",ScheduleCompile!F12)),ISNUMBER(FIND("6F",ScheduleCompile!F12)),ISNUMBER(FIND("7F",ScheduleCompile!F12)),ISNUMBER(FIND("9F",ScheduleCompile!F12)),ISNUMBER(FIND("4F",ScheduleCompile!F12))),VALUE(LEFT(ScheduleCompile!F12,FIND("F",ScheduleCompile!F12)-1)),ScheduleCompile!F12)))))),ISTEXT(ScheduleCompile!#REF!)),"ENDTABLE",IF(ISERROR(IF(ScheduleCompile!F12="Off",0,IF(ScheduleCompile!F12="On",1,IF(ISNUMBER(ScheduleCompile!F12),ScheduleCompile!F12/1,IF(ISTEXT(ScheduleCompile!F12),IF(OR(ISNUMBER(FIND("5F",ScheduleCompile!F12)),ISNUMBER(FIND("0F",ScheduleCompile!F12)),ISNUMBER(FIND("8F",ScheduleCompile!F12)),ISNUMBER(FIND("1F",ScheduleCompile!F12)),ISNUMBER(FIND("2F",ScheduleCompile!F12)),ISNUMBER(FIND("3F",ScheduleCompile!F12)),ISNUMBER(FIND("6F",ScheduleCompile!F12)),ISNUMBER(FIND("7F",ScheduleCompile!F12)),ISNUMBER(FIND("9F",ScheduleCompile!F12)),ISNUMBER(FIND("4F",ScheduleCompile!F12))),VALUE(LEFT(ScheduleCompile!F12,FIND("F",ScheduleCompile!F12)-1)),ScheduleCompile!F12)))))),"",IF(ScheduleCompile!F12="Off",0,IF(ScheduleCompile!F12="On",1,IF(ISNUMBER(ScheduleCompile!F12),ScheduleCompile!F12/1,IF(ISTEXT(ScheduleCompile!F12),IF(OR(ISNUMBER(FIND("5F",ScheduleCompile!F12)),ISNUMBER(FIND("0F",ScheduleCompile!F12)),ISNUMBER(FIND("8F",ScheduleCompile!F12)),ISNUMBER(FIND("1F",ScheduleCompile!F12)),ISNUMBER(FIND("2F",ScheduleCompile!F12)),ISNUMBER(FIND("3F",ScheduleCompile!F12)),ISNUMBER(FIND("6F",ScheduleCompile!F12)),ISNUMBER(FIND("7F",ScheduleCompile!F12)),ISNUMBER(FIND("9F",ScheduleCompile!F12)),ISNUMBER(FIND("4F",ScheduleCompile!F12))),VALUE(LEFT(ScheduleCompile!F12,FIND("F",ScheduleCompile!F12)-1)),ScheduleCompile!F12)))))))</f>
        <v>0</v>
      </c>
      <c r="L19" s="1">
        <f>IF(AND(ISERROR(IF(ScheduleCompile!G12="Off",0,IF(ScheduleCompile!G12="On",1,IF(ISNUMBER(ScheduleCompile!G12),ScheduleCompile!G12/1,IF(ISTEXT(ScheduleCompile!G12),IF(OR(ISNUMBER(FIND("5F",ScheduleCompile!G12)),ISNUMBER(FIND("0F",ScheduleCompile!G12)),ISNUMBER(FIND("8F",ScheduleCompile!G12)),ISNUMBER(FIND("1F",ScheduleCompile!G12)),ISNUMBER(FIND("2F",ScheduleCompile!G12)),ISNUMBER(FIND("3F",ScheduleCompile!G12)),ISNUMBER(FIND("6F",ScheduleCompile!G12)),ISNUMBER(FIND("7F",ScheduleCompile!G12)),ISNUMBER(FIND("9F",ScheduleCompile!G12)),ISNUMBER(FIND("4F",ScheduleCompile!G12))),VALUE(LEFT(ScheduleCompile!G12,FIND("F",ScheduleCompile!G12)-1)),ScheduleCompile!G12)))))),ISTEXT(ScheduleCompile!#REF!)),"ENDTABLE",IF(ISERROR(IF(ScheduleCompile!G12="Off",0,IF(ScheduleCompile!G12="On",1,IF(ISNUMBER(ScheduleCompile!G12),ScheduleCompile!G12/1,IF(ISTEXT(ScheduleCompile!G12),IF(OR(ISNUMBER(FIND("5F",ScheduleCompile!G12)),ISNUMBER(FIND("0F",ScheduleCompile!G12)),ISNUMBER(FIND("8F",ScheduleCompile!G12)),ISNUMBER(FIND("1F",ScheduleCompile!G12)),ISNUMBER(FIND("2F",ScheduleCompile!G12)),ISNUMBER(FIND("3F",ScheduleCompile!G12)),ISNUMBER(FIND("6F",ScheduleCompile!G12)),ISNUMBER(FIND("7F",ScheduleCompile!G12)),ISNUMBER(FIND("9F",ScheduleCompile!G12)),ISNUMBER(FIND("4F",ScheduleCompile!G12))),VALUE(LEFT(ScheduleCompile!G12,FIND("F",ScheduleCompile!G12)-1)),ScheduleCompile!G12)))))),"",IF(ScheduleCompile!G12="Off",0,IF(ScheduleCompile!G12="On",1,IF(ISNUMBER(ScheduleCompile!G12),ScheduleCompile!G12/1,IF(ISTEXT(ScheduleCompile!G12),IF(OR(ISNUMBER(FIND("5F",ScheduleCompile!G12)),ISNUMBER(FIND("0F",ScheduleCompile!G12)),ISNUMBER(FIND("8F",ScheduleCompile!G12)),ISNUMBER(FIND("1F",ScheduleCompile!G12)),ISNUMBER(FIND("2F",ScheduleCompile!G12)),ISNUMBER(FIND("3F",ScheduleCompile!G12)),ISNUMBER(FIND("6F",ScheduleCompile!G12)),ISNUMBER(FIND("7F",ScheduleCompile!G12)),ISNUMBER(FIND("9F",ScheduleCompile!G12)),ISNUMBER(FIND("4F",ScheduleCompile!G12))),VALUE(LEFT(ScheduleCompile!G12,FIND("F",ScheduleCompile!G12)-1)),ScheduleCompile!G12)))))))</f>
        <v>0</v>
      </c>
      <c r="M19" s="1">
        <f>IF(AND(ISERROR(IF(ScheduleCompile!H12="Off",0,IF(ScheduleCompile!H12="On",1,IF(ISNUMBER(ScheduleCompile!H12),ScheduleCompile!H12/1,IF(ISTEXT(ScheduleCompile!H12),IF(OR(ISNUMBER(FIND("5F",ScheduleCompile!H12)),ISNUMBER(FIND("0F",ScheduleCompile!H12)),ISNUMBER(FIND("8F",ScheduleCompile!H12)),ISNUMBER(FIND("1F",ScheduleCompile!H12)),ISNUMBER(FIND("2F",ScheduleCompile!H12)),ISNUMBER(FIND("3F",ScheduleCompile!H12)),ISNUMBER(FIND("6F",ScheduleCompile!H12)),ISNUMBER(FIND("7F",ScheduleCompile!H12)),ISNUMBER(FIND("9F",ScheduleCompile!H12)),ISNUMBER(FIND("4F",ScheduleCompile!H12))),VALUE(LEFT(ScheduleCompile!H12,FIND("F",ScheduleCompile!H12)-1)),ScheduleCompile!H12)))))),ISTEXT(ScheduleCompile!#REF!)),"ENDTABLE",IF(ISERROR(IF(ScheduleCompile!H12="Off",0,IF(ScheduleCompile!H12="On",1,IF(ISNUMBER(ScheduleCompile!H12),ScheduleCompile!H12/1,IF(ISTEXT(ScheduleCompile!H12),IF(OR(ISNUMBER(FIND("5F",ScheduleCompile!H12)),ISNUMBER(FIND("0F",ScheduleCompile!H12)),ISNUMBER(FIND("8F",ScheduleCompile!H12)),ISNUMBER(FIND("1F",ScheduleCompile!H12)),ISNUMBER(FIND("2F",ScheduleCompile!H12)),ISNUMBER(FIND("3F",ScheduleCompile!H12)),ISNUMBER(FIND("6F",ScheduleCompile!H12)),ISNUMBER(FIND("7F",ScheduleCompile!H12)),ISNUMBER(FIND("9F",ScheduleCompile!H12)),ISNUMBER(FIND("4F",ScheduleCompile!H12))),VALUE(LEFT(ScheduleCompile!H12,FIND("F",ScheduleCompile!H12)-1)),ScheduleCompile!H12)))))),"",IF(ScheduleCompile!H12="Off",0,IF(ScheduleCompile!H12="On",1,IF(ISNUMBER(ScheduleCompile!H12),ScheduleCompile!H12/1,IF(ISTEXT(ScheduleCompile!H12),IF(OR(ISNUMBER(FIND("5F",ScheduleCompile!H12)),ISNUMBER(FIND("0F",ScheduleCompile!H12)),ISNUMBER(FIND("8F",ScheduleCompile!H12)),ISNUMBER(FIND("1F",ScheduleCompile!H12)),ISNUMBER(FIND("2F",ScheduleCompile!H12)),ISNUMBER(FIND("3F",ScheduleCompile!H12)),ISNUMBER(FIND("6F",ScheduleCompile!H12)),ISNUMBER(FIND("7F",ScheduleCompile!H12)),ISNUMBER(FIND("9F",ScheduleCompile!H12)),ISNUMBER(FIND("4F",ScheduleCompile!H12))),VALUE(LEFT(ScheduleCompile!H12,FIND("F",ScheduleCompile!H12)-1)),ScheduleCompile!H12)))))))</f>
        <v>0</v>
      </c>
      <c r="N19" s="1">
        <f>IF(AND(ISERROR(IF(ScheduleCompile!I12="Off",0,IF(ScheduleCompile!I12="On",1,IF(ISNUMBER(ScheduleCompile!I12),ScheduleCompile!I12/1,IF(ISTEXT(ScheduleCompile!I12),IF(OR(ISNUMBER(FIND("5F",ScheduleCompile!I12)),ISNUMBER(FIND("0F",ScheduleCompile!I12)),ISNUMBER(FIND("8F",ScheduleCompile!I12)),ISNUMBER(FIND("1F",ScheduleCompile!I12)),ISNUMBER(FIND("2F",ScheduleCompile!I12)),ISNUMBER(FIND("3F",ScheduleCompile!I12)),ISNUMBER(FIND("6F",ScheduleCompile!I12)),ISNUMBER(FIND("7F",ScheduleCompile!I12)),ISNUMBER(FIND("9F",ScheduleCompile!I12)),ISNUMBER(FIND("4F",ScheduleCompile!I12))),VALUE(LEFT(ScheduleCompile!I12,FIND("F",ScheduleCompile!I12)-1)),ScheduleCompile!I12)))))),ISTEXT(ScheduleCompile!#REF!)),"ENDTABLE",IF(ISERROR(IF(ScheduleCompile!I12="Off",0,IF(ScheduleCompile!I12="On",1,IF(ISNUMBER(ScheduleCompile!I12),ScheduleCompile!I12/1,IF(ISTEXT(ScheduleCompile!I12),IF(OR(ISNUMBER(FIND("5F",ScheduleCompile!I12)),ISNUMBER(FIND("0F",ScheduleCompile!I12)),ISNUMBER(FIND("8F",ScheduleCompile!I12)),ISNUMBER(FIND("1F",ScheduleCompile!I12)),ISNUMBER(FIND("2F",ScheduleCompile!I12)),ISNUMBER(FIND("3F",ScheduleCompile!I12)),ISNUMBER(FIND("6F",ScheduleCompile!I12)),ISNUMBER(FIND("7F",ScheduleCompile!I12)),ISNUMBER(FIND("9F",ScheduleCompile!I12)),ISNUMBER(FIND("4F",ScheduleCompile!I12))),VALUE(LEFT(ScheduleCompile!I12,FIND("F",ScheduleCompile!I12)-1)),ScheduleCompile!I12)))))),"",IF(ScheduleCompile!I12="Off",0,IF(ScheduleCompile!I12="On",1,IF(ISNUMBER(ScheduleCompile!I12),ScheduleCompile!I12/1,IF(ISTEXT(ScheduleCompile!I12),IF(OR(ISNUMBER(FIND("5F",ScheduleCompile!I12)),ISNUMBER(FIND("0F",ScheduleCompile!I12)),ISNUMBER(FIND("8F",ScheduleCompile!I12)),ISNUMBER(FIND("1F",ScheduleCompile!I12)),ISNUMBER(FIND("2F",ScheduleCompile!I12)),ISNUMBER(FIND("3F",ScheduleCompile!I12)),ISNUMBER(FIND("6F",ScheduleCompile!I12)),ISNUMBER(FIND("7F",ScheduleCompile!I12)),ISNUMBER(FIND("9F",ScheduleCompile!I12)),ISNUMBER(FIND("4F",ScheduleCompile!I12))),VALUE(LEFT(ScheduleCompile!I12,FIND("F",ScheduleCompile!I12)-1)),ScheduleCompile!I12)))))))</f>
        <v>1</v>
      </c>
      <c r="O19" s="1">
        <f>IF(AND(ISERROR(IF(ScheduleCompile!J12="Off",0,IF(ScheduleCompile!J12="On",1,IF(ISNUMBER(ScheduleCompile!J12),ScheduleCompile!J12/1,IF(ISTEXT(ScheduleCompile!J12),IF(OR(ISNUMBER(FIND("5F",ScheduleCompile!J12)),ISNUMBER(FIND("0F",ScheduleCompile!J12)),ISNUMBER(FIND("8F",ScheduleCompile!J12)),ISNUMBER(FIND("1F",ScheduleCompile!J12)),ISNUMBER(FIND("2F",ScheduleCompile!J12)),ISNUMBER(FIND("3F",ScheduleCompile!J12)),ISNUMBER(FIND("6F",ScheduleCompile!J12)),ISNUMBER(FIND("7F",ScheduleCompile!J12)),ISNUMBER(FIND("9F",ScheduleCompile!J12)),ISNUMBER(FIND("4F",ScheduleCompile!J12))),VALUE(LEFT(ScheduleCompile!J12,FIND("F",ScheduleCompile!J12)-1)),ScheduleCompile!J12)))))),ISTEXT(ScheduleCompile!#REF!)),"ENDTABLE",IF(ISERROR(IF(ScheduleCompile!J12="Off",0,IF(ScheduleCompile!J12="On",1,IF(ISNUMBER(ScheduleCompile!J12),ScheduleCompile!J12/1,IF(ISTEXT(ScheduleCompile!J12),IF(OR(ISNUMBER(FIND("5F",ScheduleCompile!J12)),ISNUMBER(FIND("0F",ScheduleCompile!J12)),ISNUMBER(FIND("8F",ScheduleCompile!J12)),ISNUMBER(FIND("1F",ScheduleCompile!J12)),ISNUMBER(FIND("2F",ScheduleCompile!J12)),ISNUMBER(FIND("3F",ScheduleCompile!J12)),ISNUMBER(FIND("6F",ScheduleCompile!J12)),ISNUMBER(FIND("7F",ScheduleCompile!J12)),ISNUMBER(FIND("9F",ScheduleCompile!J12)),ISNUMBER(FIND("4F",ScheduleCompile!J12))),VALUE(LEFT(ScheduleCompile!J12,FIND("F",ScheduleCompile!J12)-1)),ScheduleCompile!J12)))))),"",IF(ScheduleCompile!J12="Off",0,IF(ScheduleCompile!J12="On",1,IF(ISNUMBER(ScheduleCompile!J12),ScheduleCompile!J12/1,IF(ISTEXT(ScheduleCompile!J12),IF(OR(ISNUMBER(FIND("5F",ScheduleCompile!J12)),ISNUMBER(FIND("0F",ScheduleCompile!J12)),ISNUMBER(FIND("8F",ScheduleCompile!J12)),ISNUMBER(FIND("1F",ScheduleCompile!J12)),ISNUMBER(FIND("2F",ScheduleCompile!J12)),ISNUMBER(FIND("3F",ScheduleCompile!J12)),ISNUMBER(FIND("6F",ScheduleCompile!J12)),ISNUMBER(FIND("7F",ScheduleCompile!J12)),ISNUMBER(FIND("9F",ScheduleCompile!J12)),ISNUMBER(FIND("4F",ScheduleCompile!J12))),VALUE(LEFT(ScheduleCompile!J12,FIND("F",ScheduleCompile!J12)-1)),ScheduleCompile!J12)))))))</f>
        <v>1</v>
      </c>
      <c r="P19" s="1">
        <f>IF(AND(ISERROR(IF(ScheduleCompile!K12="Off",0,IF(ScheduleCompile!K12="On",1,IF(ISNUMBER(ScheduleCompile!K12),ScheduleCompile!K12/1,IF(ISTEXT(ScheduleCompile!K12),IF(OR(ISNUMBER(FIND("5F",ScheduleCompile!K12)),ISNUMBER(FIND("0F",ScheduleCompile!K12)),ISNUMBER(FIND("8F",ScheduleCompile!K12)),ISNUMBER(FIND("1F",ScheduleCompile!K12)),ISNUMBER(FIND("2F",ScheduleCompile!K12)),ISNUMBER(FIND("3F",ScheduleCompile!K12)),ISNUMBER(FIND("6F",ScheduleCompile!K12)),ISNUMBER(FIND("7F",ScheduleCompile!K12)),ISNUMBER(FIND("9F",ScheduleCompile!K12)),ISNUMBER(FIND("4F",ScheduleCompile!K12))),VALUE(LEFT(ScheduleCompile!K12,FIND("F",ScheduleCompile!K12)-1)),ScheduleCompile!K12)))))),ISTEXT(ScheduleCompile!#REF!)),"ENDTABLE",IF(ISERROR(IF(ScheduleCompile!K12="Off",0,IF(ScheduleCompile!K12="On",1,IF(ISNUMBER(ScheduleCompile!K12),ScheduleCompile!K12/1,IF(ISTEXT(ScheduleCompile!K12),IF(OR(ISNUMBER(FIND("5F",ScheduleCompile!K12)),ISNUMBER(FIND("0F",ScheduleCompile!K12)),ISNUMBER(FIND("8F",ScheduleCompile!K12)),ISNUMBER(FIND("1F",ScheduleCompile!K12)),ISNUMBER(FIND("2F",ScheduleCompile!K12)),ISNUMBER(FIND("3F",ScheduleCompile!K12)),ISNUMBER(FIND("6F",ScheduleCompile!K12)),ISNUMBER(FIND("7F",ScheduleCompile!K12)),ISNUMBER(FIND("9F",ScheduleCompile!K12)),ISNUMBER(FIND("4F",ScheduleCompile!K12))),VALUE(LEFT(ScheduleCompile!K12,FIND("F",ScheduleCompile!K12)-1)),ScheduleCompile!K12)))))),"",IF(ScheduleCompile!K12="Off",0,IF(ScheduleCompile!K12="On",1,IF(ISNUMBER(ScheduleCompile!K12),ScheduleCompile!K12/1,IF(ISTEXT(ScheduleCompile!K12),IF(OR(ISNUMBER(FIND("5F",ScheduleCompile!K12)),ISNUMBER(FIND("0F",ScheduleCompile!K12)),ISNUMBER(FIND("8F",ScheduleCompile!K12)),ISNUMBER(FIND("1F",ScheduleCompile!K12)),ISNUMBER(FIND("2F",ScheduleCompile!K12)),ISNUMBER(FIND("3F",ScheduleCompile!K12)),ISNUMBER(FIND("6F",ScheduleCompile!K12)),ISNUMBER(FIND("7F",ScheduleCompile!K12)),ISNUMBER(FIND("9F",ScheduleCompile!K12)),ISNUMBER(FIND("4F",ScheduleCompile!K12))),VALUE(LEFT(ScheduleCompile!K12,FIND("F",ScheduleCompile!K12)-1)),ScheduleCompile!K12)))))))</f>
        <v>1</v>
      </c>
      <c r="Q19" s="1">
        <f>IF(AND(ISERROR(IF(ScheduleCompile!L12="Off",0,IF(ScheduleCompile!L12="On",1,IF(ISNUMBER(ScheduleCompile!L12),ScheduleCompile!L12/1,IF(ISTEXT(ScheduleCompile!L12),IF(OR(ISNUMBER(FIND("5F",ScheduleCompile!L12)),ISNUMBER(FIND("0F",ScheduleCompile!L12)),ISNUMBER(FIND("8F",ScheduleCompile!L12)),ISNUMBER(FIND("1F",ScheduleCompile!L12)),ISNUMBER(FIND("2F",ScheduleCompile!L12)),ISNUMBER(FIND("3F",ScheduleCompile!L12)),ISNUMBER(FIND("6F",ScheduleCompile!L12)),ISNUMBER(FIND("7F",ScheduleCompile!L12)),ISNUMBER(FIND("9F",ScheduleCompile!L12)),ISNUMBER(FIND("4F",ScheduleCompile!L12))),VALUE(LEFT(ScheduleCompile!L12,FIND("F",ScheduleCompile!L12)-1)),ScheduleCompile!L12)))))),ISTEXT(ScheduleCompile!#REF!)),"ENDTABLE",IF(ISERROR(IF(ScheduleCompile!L12="Off",0,IF(ScheduleCompile!L12="On",1,IF(ISNUMBER(ScheduleCompile!L12),ScheduleCompile!L12/1,IF(ISTEXT(ScheduleCompile!L12),IF(OR(ISNUMBER(FIND("5F",ScheduleCompile!L12)),ISNUMBER(FIND("0F",ScheduleCompile!L12)),ISNUMBER(FIND("8F",ScheduleCompile!L12)),ISNUMBER(FIND("1F",ScheduleCompile!L12)),ISNUMBER(FIND("2F",ScheduleCompile!L12)),ISNUMBER(FIND("3F",ScheduleCompile!L12)),ISNUMBER(FIND("6F",ScheduleCompile!L12)),ISNUMBER(FIND("7F",ScheduleCompile!L12)),ISNUMBER(FIND("9F",ScheduleCompile!L12)),ISNUMBER(FIND("4F",ScheduleCompile!L12))),VALUE(LEFT(ScheduleCompile!L12,FIND("F",ScheduleCompile!L12)-1)),ScheduleCompile!L12)))))),"",IF(ScheduleCompile!L12="Off",0,IF(ScheduleCompile!L12="On",1,IF(ISNUMBER(ScheduleCompile!L12),ScheduleCompile!L12/1,IF(ISTEXT(ScheduleCompile!L12),IF(OR(ISNUMBER(FIND("5F",ScheduleCompile!L12)),ISNUMBER(FIND("0F",ScheduleCompile!L12)),ISNUMBER(FIND("8F",ScheduleCompile!L12)),ISNUMBER(FIND("1F",ScheduleCompile!L12)),ISNUMBER(FIND("2F",ScheduleCompile!L12)),ISNUMBER(FIND("3F",ScheduleCompile!L12)),ISNUMBER(FIND("6F",ScheduleCompile!L12)),ISNUMBER(FIND("7F",ScheduleCompile!L12)),ISNUMBER(FIND("9F",ScheduleCompile!L12)),ISNUMBER(FIND("4F",ScheduleCompile!L12))),VALUE(LEFT(ScheduleCompile!L12,FIND("F",ScheduleCompile!L12)-1)),ScheduleCompile!L12)))))))</f>
        <v>1</v>
      </c>
      <c r="R19" s="1">
        <f>IF(AND(ISERROR(IF(ScheduleCompile!M12="Off",0,IF(ScheduleCompile!M12="On",1,IF(ISNUMBER(ScheduleCompile!M12),ScheduleCompile!M12/1,IF(ISTEXT(ScheduleCompile!M12),IF(OR(ISNUMBER(FIND("5F",ScheduleCompile!M12)),ISNUMBER(FIND("0F",ScheduleCompile!M12)),ISNUMBER(FIND("8F",ScheduleCompile!M12)),ISNUMBER(FIND("1F",ScheduleCompile!M12)),ISNUMBER(FIND("2F",ScheduleCompile!M12)),ISNUMBER(FIND("3F",ScheduleCompile!M12)),ISNUMBER(FIND("6F",ScheduleCompile!M12)),ISNUMBER(FIND("7F",ScheduleCompile!M12)),ISNUMBER(FIND("9F",ScheduleCompile!M12)),ISNUMBER(FIND("4F",ScheduleCompile!M12))),VALUE(LEFT(ScheduleCompile!M12,FIND("F",ScheduleCompile!M12)-1)),ScheduleCompile!M12)))))),ISTEXT(ScheduleCompile!#REF!)),"ENDTABLE",IF(ISERROR(IF(ScheduleCompile!M12="Off",0,IF(ScheduleCompile!M12="On",1,IF(ISNUMBER(ScheduleCompile!M12),ScheduleCompile!M12/1,IF(ISTEXT(ScheduleCompile!M12),IF(OR(ISNUMBER(FIND("5F",ScheduleCompile!M12)),ISNUMBER(FIND("0F",ScheduleCompile!M12)),ISNUMBER(FIND("8F",ScheduleCompile!M12)),ISNUMBER(FIND("1F",ScheduleCompile!M12)),ISNUMBER(FIND("2F",ScheduleCompile!M12)),ISNUMBER(FIND("3F",ScheduleCompile!M12)),ISNUMBER(FIND("6F",ScheduleCompile!M12)),ISNUMBER(FIND("7F",ScheduleCompile!M12)),ISNUMBER(FIND("9F",ScheduleCompile!M12)),ISNUMBER(FIND("4F",ScheduleCompile!M12))),VALUE(LEFT(ScheduleCompile!M12,FIND("F",ScheduleCompile!M12)-1)),ScheduleCompile!M12)))))),"",IF(ScheduleCompile!M12="Off",0,IF(ScheduleCompile!M12="On",1,IF(ISNUMBER(ScheduleCompile!M12),ScheduleCompile!M12/1,IF(ISTEXT(ScheduleCompile!M12),IF(OR(ISNUMBER(FIND("5F",ScheduleCompile!M12)),ISNUMBER(FIND("0F",ScheduleCompile!M12)),ISNUMBER(FIND("8F",ScheduleCompile!M12)),ISNUMBER(FIND("1F",ScheduleCompile!M12)),ISNUMBER(FIND("2F",ScheduleCompile!M12)),ISNUMBER(FIND("3F",ScheduleCompile!M12)),ISNUMBER(FIND("6F",ScheduleCompile!M12)),ISNUMBER(FIND("7F",ScheduleCompile!M12)),ISNUMBER(FIND("9F",ScheduleCompile!M12)),ISNUMBER(FIND("4F",ScheduleCompile!M12))),VALUE(LEFT(ScheduleCompile!M12,FIND("F",ScheduleCompile!M12)-1)),ScheduleCompile!M12)))))))</f>
        <v>1</v>
      </c>
      <c r="S19" s="1">
        <f>IF(AND(ISERROR(IF(ScheduleCompile!N12="Off",0,IF(ScheduleCompile!N12="On",1,IF(ISNUMBER(ScheduleCompile!N12),ScheduleCompile!N12/1,IF(ISTEXT(ScheduleCompile!N12),IF(OR(ISNUMBER(FIND("5F",ScheduleCompile!N12)),ISNUMBER(FIND("0F",ScheduleCompile!N12)),ISNUMBER(FIND("8F",ScheduleCompile!N12)),ISNUMBER(FIND("1F",ScheduleCompile!N12)),ISNUMBER(FIND("2F",ScheduleCompile!N12)),ISNUMBER(FIND("3F",ScheduleCompile!N12)),ISNUMBER(FIND("6F",ScheduleCompile!N12)),ISNUMBER(FIND("7F",ScheduleCompile!N12)),ISNUMBER(FIND("9F",ScheduleCompile!N12)),ISNUMBER(FIND("4F",ScheduleCompile!N12))),VALUE(LEFT(ScheduleCompile!N12,FIND("F",ScheduleCompile!N12)-1)),ScheduleCompile!N12)))))),ISTEXT(ScheduleCompile!#REF!)),"ENDTABLE",IF(ISERROR(IF(ScheduleCompile!N12="Off",0,IF(ScheduleCompile!N12="On",1,IF(ISNUMBER(ScheduleCompile!N12),ScheduleCompile!N12/1,IF(ISTEXT(ScheduleCompile!N12),IF(OR(ISNUMBER(FIND("5F",ScheduleCompile!N12)),ISNUMBER(FIND("0F",ScheduleCompile!N12)),ISNUMBER(FIND("8F",ScheduleCompile!N12)),ISNUMBER(FIND("1F",ScheduleCompile!N12)),ISNUMBER(FIND("2F",ScheduleCompile!N12)),ISNUMBER(FIND("3F",ScheduleCompile!N12)),ISNUMBER(FIND("6F",ScheduleCompile!N12)),ISNUMBER(FIND("7F",ScheduleCompile!N12)),ISNUMBER(FIND("9F",ScheduleCompile!N12)),ISNUMBER(FIND("4F",ScheduleCompile!N12))),VALUE(LEFT(ScheduleCompile!N12,FIND("F",ScheduleCompile!N12)-1)),ScheduleCompile!N12)))))),"",IF(ScheduleCompile!N12="Off",0,IF(ScheduleCompile!N12="On",1,IF(ISNUMBER(ScheduleCompile!N12),ScheduleCompile!N12/1,IF(ISTEXT(ScheduleCompile!N12),IF(OR(ISNUMBER(FIND("5F",ScheduleCompile!N12)),ISNUMBER(FIND("0F",ScheduleCompile!N12)),ISNUMBER(FIND("8F",ScheduleCompile!N12)),ISNUMBER(FIND("1F",ScheduleCompile!N12)),ISNUMBER(FIND("2F",ScheduleCompile!N12)),ISNUMBER(FIND("3F",ScheduleCompile!N12)),ISNUMBER(FIND("6F",ScheduleCompile!N12)),ISNUMBER(FIND("7F",ScheduleCompile!N12)),ISNUMBER(FIND("9F",ScheduleCompile!N12)),ISNUMBER(FIND("4F",ScheduleCompile!N12))),VALUE(LEFT(ScheduleCompile!N12,FIND("F",ScheduleCompile!N12)-1)),ScheduleCompile!N12)))))))</f>
        <v>1</v>
      </c>
      <c r="T19" s="1">
        <f>IF(AND(ISERROR(IF(ScheduleCompile!O12="Off",0,IF(ScheduleCompile!O12="On",1,IF(ISNUMBER(ScheduleCompile!O12),ScheduleCompile!O12/1,IF(ISTEXT(ScheduleCompile!O12),IF(OR(ISNUMBER(FIND("5F",ScheduleCompile!O12)),ISNUMBER(FIND("0F",ScheduleCompile!O12)),ISNUMBER(FIND("8F",ScheduleCompile!O12)),ISNUMBER(FIND("1F",ScheduleCompile!O12)),ISNUMBER(FIND("2F",ScheduleCompile!O12)),ISNUMBER(FIND("3F",ScheduleCompile!O12)),ISNUMBER(FIND("6F",ScheduleCompile!O12)),ISNUMBER(FIND("7F",ScheduleCompile!O12)),ISNUMBER(FIND("9F",ScheduleCompile!O12)),ISNUMBER(FIND("4F",ScheduleCompile!O12))),VALUE(LEFT(ScheduleCompile!O12,FIND("F",ScheduleCompile!O12)-1)),ScheduleCompile!O12)))))),ISTEXT(ScheduleCompile!#REF!)),"ENDTABLE",IF(ISERROR(IF(ScheduleCompile!O12="Off",0,IF(ScheduleCompile!O12="On",1,IF(ISNUMBER(ScheduleCompile!O12),ScheduleCompile!O12/1,IF(ISTEXT(ScheduleCompile!O12),IF(OR(ISNUMBER(FIND("5F",ScheduleCompile!O12)),ISNUMBER(FIND("0F",ScheduleCompile!O12)),ISNUMBER(FIND("8F",ScheduleCompile!O12)),ISNUMBER(FIND("1F",ScheduleCompile!O12)),ISNUMBER(FIND("2F",ScheduleCompile!O12)),ISNUMBER(FIND("3F",ScheduleCompile!O12)),ISNUMBER(FIND("6F",ScheduleCompile!O12)),ISNUMBER(FIND("7F",ScheduleCompile!O12)),ISNUMBER(FIND("9F",ScheduleCompile!O12)),ISNUMBER(FIND("4F",ScheduleCompile!O12))),VALUE(LEFT(ScheduleCompile!O12,FIND("F",ScheduleCompile!O12)-1)),ScheduleCompile!O12)))))),"",IF(ScheduleCompile!O12="Off",0,IF(ScheduleCompile!O12="On",1,IF(ISNUMBER(ScheduleCompile!O12),ScheduleCompile!O12/1,IF(ISTEXT(ScheduleCompile!O12),IF(OR(ISNUMBER(FIND("5F",ScheduleCompile!O12)),ISNUMBER(FIND("0F",ScheduleCompile!O12)),ISNUMBER(FIND("8F",ScheduleCompile!O12)),ISNUMBER(FIND("1F",ScheduleCompile!O12)),ISNUMBER(FIND("2F",ScheduleCompile!O12)),ISNUMBER(FIND("3F",ScheduleCompile!O12)),ISNUMBER(FIND("6F",ScheduleCompile!O12)),ISNUMBER(FIND("7F",ScheduleCompile!O12)),ISNUMBER(FIND("9F",ScheduleCompile!O12)),ISNUMBER(FIND("4F",ScheduleCompile!O12))),VALUE(LEFT(ScheduleCompile!O12,FIND("F",ScheduleCompile!O12)-1)),ScheduleCompile!O12)))))))</f>
        <v>1</v>
      </c>
      <c r="U19" s="1">
        <f>IF(AND(ISERROR(IF(ScheduleCompile!P12="Off",0,IF(ScheduleCompile!P12="On",1,IF(ISNUMBER(ScheduleCompile!P12),ScheduleCompile!P12/1,IF(ISTEXT(ScheduleCompile!P12),IF(OR(ISNUMBER(FIND("5F",ScheduleCompile!P12)),ISNUMBER(FIND("0F",ScheduleCompile!P12)),ISNUMBER(FIND("8F",ScheduleCompile!P12)),ISNUMBER(FIND("1F",ScheduleCompile!P12)),ISNUMBER(FIND("2F",ScheduleCompile!P12)),ISNUMBER(FIND("3F",ScheduleCompile!P12)),ISNUMBER(FIND("6F",ScheduleCompile!P12)),ISNUMBER(FIND("7F",ScheduleCompile!P12)),ISNUMBER(FIND("9F",ScheduleCompile!P12)),ISNUMBER(FIND("4F",ScheduleCompile!P12))),VALUE(LEFT(ScheduleCompile!P12,FIND("F",ScheduleCompile!P12)-1)),ScheduleCompile!P12)))))),ISTEXT(ScheduleCompile!#REF!)),"ENDTABLE",IF(ISERROR(IF(ScheduleCompile!P12="Off",0,IF(ScheduleCompile!P12="On",1,IF(ISNUMBER(ScheduleCompile!P12),ScheduleCompile!P12/1,IF(ISTEXT(ScheduleCompile!P12),IF(OR(ISNUMBER(FIND("5F",ScheduleCompile!P12)),ISNUMBER(FIND("0F",ScheduleCompile!P12)),ISNUMBER(FIND("8F",ScheduleCompile!P12)),ISNUMBER(FIND("1F",ScheduleCompile!P12)),ISNUMBER(FIND("2F",ScheduleCompile!P12)),ISNUMBER(FIND("3F",ScheduleCompile!P12)),ISNUMBER(FIND("6F",ScheduleCompile!P12)),ISNUMBER(FIND("7F",ScheduleCompile!P12)),ISNUMBER(FIND("9F",ScheduleCompile!P12)),ISNUMBER(FIND("4F",ScheduleCompile!P12))),VALUE(LEFT(ScheduleCompile!P12,FIND("F",ScheduleCompile!P12)-1)),ScheduleCompile!P12)))))),"",IF(ScheduleCompile!P12="Off",0,IF(ScheduleCompile!P12="On",1,IF(ISNUMBER(ScheduleCompile!P12),ScheduleCompile!P12/1,IF(ISTEXT(ScheduleCompile!P12),IF(OR(ISNUMBER(FIND("5F",ScheduleCompile!P12)),ISNUMBER(FIND("0F",ScheduleCompile!P12)),ISNUMBER(FIND("8F",ScheduleCompile!P12)),ISNUMBER(FIND("1F",ScheduleCompile!P12)),ISNUMBER(FIND("2F",ScheduleCompile!P12)),ISNUMBER(FIND("3F",ScheduleCompile!P12)),ISNUMBER(FIND("6F",ScheduleCompile!P12)),ISNUMBER(FIND("7F",ScheduleCompile!P12)),ISNUMBER(FIND("9F",ScheduleCompile!P12)),ISNUMBER(FIND("4F",ScheduleCompile!P12))),VALUE(LEFT(ScheduleCompile!P12,FIND("F",ScheduleCompile!P12)-1)),ScheduleCompile!P12)))))))</f>
        <v>1</v>
      </c>
      <c r="V19" s="1">
        <f>IF(AND(ISERROR(IF(ScheduleCompile!Q12="Off",0,IF(ScheduleCompile!Q12="On",1,IF(ISNUMBER(ScheduleCompile!Q12),ScheduleCompile!Q12/1,IF(ISTEXT(ScheduleCompile!Q12),IF(OR(ISNUMBER(FIND("5F",ScheduleCompile!Q12)),ISNUMBER(FIND("0F",ScheduleCompile!Q12)),ISNUMBER(FIND("8F",ScheduleCompile!Q12)),ISNUMBER(FIND("1F",ScheduleCompile!Q12)),ISNUMBER(FIND("2F",ScheduleCompile!Q12)),ISNUMBER(FIND("3F",ScheduleCompile!Q12)),ISNUMBER(FIND("6F",ScheduleCompile!Q12)),ISNUMBER(FIND("7F",ScheduleCompile!Q12)),ISNUMBER(FIND("9F",ScheduleCompile!Q12)),ISNUMBER(FIND("4F",ScheduleCompile!Q12))),VALUE(LEFT(ScheduleCompile!Q12,FIND("F",ScheduleCompile!Q12)-1)),ScheduleCompile!Q12)))))),ISTEXT(ScheduleCompile!#REF!)),"ENDTABLE",IF(ISERROR(IF(ScheduleCompile!Q12="Off",0,IF(ScheduleCompile!Q12="On",1,IF(ISNUMBER(ScheduleCompile!Q12),ScheduleCompile!Q12/1,IF(ISTEXT(ScheduleCompile!Q12),IF(OR(ISNUMBER(FIND("5F",ScheduleCompile!Q12)),ISNUMBER(FIND("0F",ScheduleCompile!Q12)),ISNUMBER(FIND("8F",ScheduleCompile!Q12)),ISNUMBER(FIND("1F",ScheduleCompile!Q12)),ISNUMBER(FIND("2F",ScheduleCompile!Q12)),ISNUMBER(FIND("3F",ScheduleCompile!Q12)),ISNUMBER(FIND("6F",ScheduleCompile!Q12)),ISNUMBER(FIND("7F",ScheduleCompile!Q12)),ISNUMBER(FIND("9F",ScheduleCompile!Q12)),ISNUMBER(FIND("4F",ScheduleCompile!Q12))),VALUE(LEFT(ScheduleCompile!Q12,FIND("F",ScheduleCompile!Q12)-1)),ScheduleCompile!Q12)))))),"",IF(ScheduleCompile!Q12="Off",0,IF(ScheduleCompile!Q12="On",1,IF(ISNUMBER(ScheduleCompile!Q12),ScheduleCompile!Q12/1,IF(ISTEXT(ScheduleCompile!Q12),IF(OR(ISNUMBER(FIND("5F",ScheduleCompile!Q12)),ISNUMBER(FIND("0F",ScheduleCompile!Q12)),ISNUMBER(FIND("8F",ScheduleCompile!Q12)),ISNUMBER(FIND("1F",ScheduleCompile!Q12)),ISNUMBER(FIND("2F",ScheduleCompile!Q12)),ISNUMBER(FIND("3F",ScheduleCompile!Q12)),ISNUMBER(FIND("6F",ScheduleCompile!Q12)),ISNUMBER(FIND("7F",ScheduleCompile!Q12)),ISNUMBER(FIND("9F",ScheduleCompile!Q12)),ISNUMBER(FIND("4F",ScheduleCompile!Q12))),VALUE(LEFT(ScheduleCompile!Q12,FIND("F",ScheduleCompile!Q12)-1)),ScheduleCompile!Q12)))))))</f>
        <v>1</v>
      </c>
      <c r="W19" s="1">
        <f>IF(AND(ISERROR(IF(ScheduleCompile!R12="Off",0,IF(ScheduleCompile!R12="On",1,IF(ISNUMBER(ScheduleCompile!R12),ScheduleCompile!R12/1,IF(ISTEXT(ScheduleCompile!R12),IF(OR(ISNUMBER(FIND("5F",ScheduleCompile!R12)),ISNUMBER(FIND("0F",ScheduleCompile!R12)),ISNUMBER(FIND("8F",ScheduleCompile!R12)),ISNUMBER(FIND("1F",ScheduleCompile!R12)),ISNUMBER(FIND("2F",ScheduleCompile!R12)),ISNUMBER(FIND("3F",ScheduleCompile!R12)),ISNUMBER(FIND("6F",ScheduleCompile!R12)),ISNUMBER(FIND("7F",ScheduleCompile!R12)),ISNUMBER(FIND("9F",ScheduleCompile!R12)),ISNUMBER(FIND("4F",ScheduleCompile!R12))),VALUE(LEFT(ScheduleCompile!R12,FIND("F",ScheduleCompile!R12)-1)),ScheduleCompile!R12)))))),ISTEXT(ScheduleCompile!#REF!)),"ENDTABLE",IF(ISERROR(IF(ScheduleCompile!R12="Off",0,IF(ScheduleCompile!R12="On",1,IF(ISNUMBER(ScheduleCompile!R12),ScheduleCompile!R12/1,IF(ISTEXT(ScheduleCompile!R12),IF(OR(ISNUMBER(FIND("5F",ScheduleCompile!R12)),ISNUMBER(FIND("0F",ScheduleCompile!R12)),ISNUMBER(FIND("8F",ScheduleCompile!R12)),ISNUMBER(FIND("1F",ScheduleCompile!R12)),ISNUMBER(FIND("2F",ScheduleCompile!R12)),ISNUMBER(FIND("3F",ScheduleCompile!R12)),ISNUMBER(FIND("6F",ScheduleCompile!R12)),ISNUMBER(FIND("7F",ScheduleCompile!R12)),ISNUMBER(FIND("9F",ScheduleCompile!R12)),ISNUMBER(FIND("4F",ScheduleCompile!R12))),VALUE(LEFT(ScheduleCompile!R12,FIND("F",ScheduleCompile!R12)-1)),ScheduleCompile!R12)))))),"",IF(ScheduleCompile!R12="Off",0,IF(ScheduleCompile!R12="On",1,IF(ISNUMBER(ScheduleCompile!R12),ScheduleCompile!R12/1,IF(ISTEXT(ScheduleCompile!R12),IF(OR(ISNUMBER(FIND("5F",ScheduleCompile!R12)),ISNUMBER(FIND("0F",ScheduleCompile!R12)),ISNUMBER(FIND("8F",ScheduleCompile!R12)),ISNUMBER(FIND("1F",ScheduleCompile!R12)),ISNUMBER(FIND("2F",ScheduleCompile!R12)),ISNUMBER(FIND("3F",ScheduleCompile!R12)),ISNUMBER(FIND("6F",ScheduleCompile!R12)),ISNUMBER(FIND("7F",ScheduleCompile!R12)),ISNUMBER(FIND("9F",ScheduleCompile!R12)),ISNUMBER(FIND("4F",ScheduleCompile!R12))),VALUE(LEFT(ScheduleCompile!R12,FIND("F",ScheduleCompile!R12)-1)),ScheduleCompile!R12)))))))</f>
        <v>1</v>
      </c>
      <c r="X19" s="1">
        <f>IF(AND(ISERROR(IF(ScheduleCompile!S12="Off",0,IF(ScheduleCompile!S12="On",1,IF(ISNUMBER(ScheduleCompile!S12),ScheduleCompile!S12/1,IF(ISTEXT(ScheduleCompile!S12),IF(OR(ISNUMBER(FIND("5F",ScheduleCompile!S12)),ISNUMBER(FIND("0F",ScheduleCompile!S12)),ISNUMBER(FIND("8F",ScheduleCompile!S12)),ISNUMBER(FIND("1F",ScheduleCompile!S12)),ISNUMBER(FIND("2F",ScheduleCompile!S12)),ISNUMBER(FIND("3F",ScheduleCompile!S12)),ISNUMBER(FIND("6F",ScheduleCompile!S12)),ISNUMBER(FIND("7F",ScheduleCompile!S12)),ISNUMBER(FIND("9F",ScheduleCompile!S12)),ISNUMBER(FIND("4F",ScheduleCompile!S12))),VALUE(LEFT(ScheduleCompile!S12,FIND("F",ScheduleCompile!S12)-1)),ScheduleCompile!S12)))))),ISTEXT(ScheduleCompile!#REF!)),"ENDTABLE",IF(ISERROR(IF(ScheduleCompile!S12="Off",0,IF(ScheduleCompile!S12="On",1,IF(ISNUMBER(ScheduleCompile!S12),ScheduleCompile!S12/1,IF(ISTEXT(ScheduleCompile!S12),IF(OR(ISNUMBER(FIND("5F",ScheduleCompile!S12)),ISNUMBER(FIND("0F",ScheduleCompile!S12)),ISNUMBER(FIND("8F",ScheduleCompile!S12)),ISNUMBER(FIND("1F",ScheduleCompile!S12)),ISNUMBER(FIND("2F",ScheduleCompile!S12)),ISNUMBER(FIND("3F",ScheduleCompile!S12)),ISNUMBER(FIND("6F",ScheduleCompile!S12)),ISNUMBER(FIND("7F",ScheduleCompile!S12)),ISNUMBER(FIND("9F",ScheduleCompile!S12)),ISNUMBER(FIND("4F",ScheduleCompile!S12))),VALUE(LEFT(ScheduleCompile!S12,FIND("F",ScheduleCompile!S12)-1)),ScheduleCompile!S12)))))),"",IF(ScheduleCompile!S12="Off",0,IF(ScheduleCompile!S12="On",1,IF(ISNUMBER(ScheduleCompile!S12),ScheduleCompile!S12/1,IF(ISTEXT(ScheduleCompile!S12),IF(OR(ISNUMBER(FIND("5F",ScheduleCompile!S12)),ISNUMBER(FIND("0F",ScheduleCompile!S12)),ISNUMBER(FIND("8F",ScheduleCompile!S12)),ISNUMBER(FIND("1F",ScheduleCompile!S12)),ISNUMBER(FIND("2F",ScheduleCompile!S12)),ISNUMBER(FIND("3F",ScheduleCompile!S12)),ISNUMBER(FIND("6F",ScheduleCompile!S12)),ISNUMBER(FIND("7F",ScheduleCompile!S12)),ISNUMBER(FIND("9F",ScheduleCompile!S12)),ISNUMBER(FIND("4F",ScheduleCompile!S12))),VALUE(LEFT(ScheduleCompile!S12,FIND("F",ScheduleCompile!S12)-1)),ScheduleCompile!S12)))))))</f>
        <v>1</v>
      </c>
      <c r="Y19" s="1">
        <f>IF(AND(ISERROR(IF(ScheduleCompile!T12="Off",0,IF(ScheduleCompile!T12="On",1,IF(ISNUMBER(ScheduleCompile!T12),ScheduleCompile!T12/1,IF(ISTEXT(ScheduleCompile!T12),IF(OR(ISNUMBER(FIND("5F",ScheduleCompile!T12)),ISNUMBER(FIND("0F",ScheduleCompile!T12)),ISNUMBER(FIND("8F",ScheduleCompile!T12)),ISNUMBER(FIND("1F",ScheduleCompile!T12)),ISNUMBER(FIND("2F",ScheduleCompile!T12)),ISNUMBER(FIND("3F",ScheduleCompile!T12)),ISNUMBER(FIND("6F",ScheduleCompile!T12)),ISNUMBER(FIND("7F",ScheduleCompile!T12)),ISNUMBER(FIND("9F",ScheduleCompile!T12)),ISNUMBER(FIND("4F",ScheduleCompile!T12))),VALUE(LEFT(ScheduleCompile!T12,FIND("F",ScheduleCompile!T12)-1)),ScheduleCompile!T12)))))),ISTEXT(ScheduleCompile!#REF!)),"ENDTABLE",IF(ISERROR(IF(ScheduleCompile!T12="Off",0,IF(ScheduleCompile!T12="On",1,IF(ISNUMBER(ScheduleCompile!T12),ScheduleCompile!T12/1,IF(ISTEXT(ScheduleCompile!T12),IF(OR(ISNUMBER(FIND("5F",ScheduleCompile!T12)),ISNUMBER(FIND("0F",ScheduleCompile!T12)),ISNUMBER(FIND("8F",ScheduleCompile!T12)),ISNUMBER(FIND("1F",ScheduleCompile!T12)),ISNUMBER(FIND("2F",ScheduleCompile!T12)),ISNUMBER(FIND("3F",ScheduleCompile!T12)),ISNUMBER(FIND("6F",ScheduleCompile!T12)),ISNUMBER(FIND("7F",ScheduleCompile!T12)),ISNUMBER(FIND("9F",ScheduleCompile!T12)),ISNUMBER(FIND("4F",ScheduleCompile!T12))),VALUE(LEFT(ScheduleCompile!T12,FIND("F",ScheduleCompile!T12)-1)),ScheduleCompile!T12)))))),"",IF(ScheduleCompile!T12="Off",0,IF(ScheduleCompile!T12="On",1,IF(ISNUMBER(ScheduleCompile!T12),ScheduleCompile!T12/1,IF(ISTEXT(ScheduleCompile!T12),IF(OR(ISNUMBER(FIND("5F",ScheduleCompile!T12)),ISNUMBER(FIND("0F",ScheduleCompile!T12)),ISNUMBER(FIND("8F",ScheduleCompile!T12)),ISNUMBER(FIND("1F",ScheduleCompile!T12)),ISNUMBER(FIND("2F",ScheduleCompile!T12)),ISNUMBER(FIND("3F",ScheduleCompile!T12)),ISNUMBER(FIND("6F",ScheduleCompile!T12)),ISNUMBER(FIND("7F",ScheduleCompile!T12)),ISNUMBER(FIND("9F",ScheduleCompile!T12)),ISNUMBER(FIND("4F",ScheduleCompile!T12))),VALUE(LEFT(ScheduleCompile!T12,FIND("F",ScheduleCompile!T12)-1)),ScheduleCompile!T12)))))))</f>
        <v>1</v>
      </c>
      <c r="Z19" s="1">
        <f>IF(AND(ISERROR(IF(ScheduleCompile!U12="Off",0,IF(ScheduleCompile!U12="On",1,IF(ISNUMBER(ScheduleCompile!U12),ScheduleCompile!U12/1,IF(ISTEXT(ScheduleCompile!U12),IF(OR(ISNUMBER(FIND("5F",ScheduleCompile!U12)),ISNUMBER(FIND("0F",ScheduleCompile!U12)),ISNUMBER(FIND("8F",ScheduleCompile!U12)),ISNUMBER(FIND("1F",ScheduleCompile!U12)),ISNUMBER(FIND("2F",ScheduleCompile!U12)),ISNUMBER(FIND("3F",ScheduleCompile!U12)),ISNUMBER(FIND("6F",ScheduleCompile!U12)),ISNUMBER(FIND("7F",ScheduleCompile!U12)),ISNUMBER(FIND("9F",ScheduleCompile!U12)),ISNUMBER(FIND("4F",ScheduleCompile!U12))),VALUE(LEFT(ScheduleCompile!U12,FIND("F",ScheduleCompile!U12)-1)),ScheduleCompile!U12)))))),ISTEXT(ScheduleCompile!#REF!)),"ENDTABLE",IF(ISERROR(IF(ScheduleCompile!U12="Off",0,IF(ScheduleCompile!U12="On",1,IF(ISNUMBER(ScheduleCompile!U12),ScheduleCompile!U12/1,IF(ISTEXT(ScheduleCompile!U12),IF(OR(ISNUMBER(FIND("5F",ScheduleCompile!U12)),ISNUMBER(FIND("0F",ScheduleCompile!U12)),ISNUMBER(FIND("8F",ScheduleCompile!U12)),ISNUMBER(FIND("1F",ScheduleCompile!U12)),ISNUMBER(FIND("2F",ScheduleCompile!U12)),ISNUMBER(FIND("3F",ScheduleCompile!U12)),ISNUMBER(FIND("6F",ScheduleCompile!U12)),ISNUMBER(FIND("7F",ScheduleCompile!U12)),ISNUMBER(FIND("9F",ScheduleCompile!U12)),ISNUMBER(FIND("4F",ScheduleCompile!U12))),VALUE(LEFT(ScheduleCompile!U12,FIND("F",ScheduleCompile!U12)-1)),ScheduleCompile!U12)))))),"",IF(ScheduleCompile!U12="Off",0,IF(ScheduleCompile!U12="On",1,IF(ISNUMBER(ScheduleCompile!U12),ScheduleCompile!U12/1,IF(ISTEXT(ScheduleCompile!U12),IF(OR(ISNUMBER(FIND("5F",ScheduleCompile!U12)),ISNUMBER(FIND("0F",ScheduleCompile!U12)),ISNUMBER(FIND("8F",ScheduleCompile!U12)),ISNUMBER(FIND("1F",ScheduleCompile!U12)),ISNUMBER(FIND("2F",ScheduleCompile!U12)),ISNUMBER(FIND("3F",ScheduleCompile!U12)),ISNUMBER(FIND("6F",ScheduleCompile!U12)),ISNUMBER(FIND("7F",ScheduleCompile!U12)),ISNUMBER(FIND("9F",ScheduleCompile!U12)),ISNUMBER(FIND("4F",ScheduleCompile!U12))),VALUE(LEFT(ScheduleCompile!U12,FIND("F",ScheduleCompile!U12)-1)),ScheduleCompile!U12)))))))</f>
        <v>1</v>
      </c>
      <c r="AA19" s="1">
        <f>IF(AND(ISERROR(IF(ScheduleCompile!V12="Off",0,IF(ScheduleCompile!V12="On",1,IF(ISNUMBER(ScheduleCompile!V12),ScheduleCompile!V12/1,IF(ISTEXT(ScheduleCompile!V12),IF(OR(ISNUMBER(FIND("5F",ScheduleCompile!V12)),ISNUMBER(FIND("0F",ScheduleCompile!V12)),ISNUMBER(FIND("8F",ScheduleCompile!V12)),ISNUMBER(FIND("1F",ScheduleCompile!V12)),ISNUMBER(FIND("2F",ScheduleCompile!V12)),ISNUMBER(FIND("3F",ScheduleCompile!V12)),ISNUMBER(FIND("6F",ScheduleCompile!V12)),ISNUMBER(FIND("7F",ScheduleCompile!V12)),ISNUMBER(FIND("9F",ScheduleCompile!V12)),ISNUMBER(FIND("4F",ScheduleCompile!V12))),VALUE(LEFT(ScheduleCompile!V12,FIND("F",ScheduleCompile!V12)-1)),ScheduleCompile!V12)))))),ISTEXT(ScheduleCompile!#REF!)),"ENDTABLE",IF(ISERROR(IF(ScheduleCompile!V12="Off",0,IF(ScheduleCompile!V12="On",1,IF(ISNUMBER(ScheduleCompile!V12),ScheduleCompile!V12/1,IF(ISTEXT(ScheduleCompile!V12),IF(OR(ISNUMBER(FIND("5F",ScheduleCompile!V12)),ISNUMBER(FIND("0F",ScheduleCompile!V12)),ISNUMBER(FIND("8F",ScheduleCompile!V12)),ISNUMBER(FIND("1F",ScheduleCompile!V12)),ISNUMBER(FIND("2F",ScheduleCompile!V12)),ISNUMBER(FIND("3F",ScheduleCompile!V12)),ISNUMBER(FIND("6F",ScheduleCompile!V12)),ISNUMBER(FIND("7F",ScheduleCompile!V12)),ISNUMBER(FIND("9F",ScheduleCompile!V12)),ISNUMBER(FIND("4F",ScheduleCompile!V12))),VALUE(LEFT(ScheduleCompile!V12,FIND("F",ScheduleCompile!V12)-1)),ScheduleCompile!V12)))))),"",IF(ScheduleCompile!V12="Off",0,IF(ScheduleCompile!V12="On",1,IF(ISNUMBER(ScheduleCompile!V12),ScheduleCompile!V12/1,IF(ISTEXT(ScheduleCompile!V12),IF(OR(ISNUMBER(FIND("5F",ScheduleCompile!V12)),ISNUMBER(FIND("0F",ScheduleCompile!V12)),ISNUMBER(FIND("8F",ScheduleCompile!V12)),ISNUMBER(FIND("1F",ScheduleCompile!V12)),ISNUMBER(FIND("2F",ScheduleCompile!V12)),ISNUMBER(FIND("3F",ScheduleCompile!V12)),ISNUMBER(FIND("6F",ScheduleCompile!V12)),ISNUMBER(FIND("7F",ScheduleCompile!V12)),ISNUMBER(FIND("9F",ScheduleCompile!V12)),ISNUMBER(FIND("4F",ScheduleCompile!V12))),VALUE(LEFT(ScheduleCompile!V12,FIND("F",ScheduleCompile!V12)-1)),ScheduleCompile!V12)))))))</f>
        <v>1</v>
      </c>
      <c r="AB19" s="1">
        <f>IF(AND(ISERROR(IF(ScheduleCompile!W12="Off",0,IF(ScheduleCompile!W12="On",1,IF(ISNUMBER(ScheduleCompile!W12),ScheduleCompile!W12/1,IF(ISTEXT(ScheduleCompile!W12),IF(OR(ISNUMBER(FIND("5F",ScheduleCompile!W12)),ISNUMBER(FIND("0F",ScheduleCompile!W12)),ISNUMBER(FIND("8F",ScheduleCompile!W12)),ISNUMBER(FIND("1F",ScheduleCompile!W12)),ISNUMBER(FIND("2F",ScheduleCompile!W12)),ISNUMBER(FIND("3F",ScheduleCompile!W12)),ISNUMBER(FIND("6F",ScheduleCompile!W12)),ISNUMBER(FIND("7F",ScheduleCompile!W12)),ISNUMBER(FIND("9F",ScheduleCompile!W12)),ISNUMBER(FIND("4F",ScheduleCompile!W12))),VALUE(LEFT(ScheduleCompile!W12,FIND("F",ScheduleCompile!W12)-1)),ScheduleCompile!W12)))))),ISTEXT(ScheduleCompile!#REF!)),"ENDTABLE",IF(ISERROR(IF(ScheduleCompile!W12="Off",0,IF(ScheduleCompile!W12="On",1,IF(ISNUMBER(ScheduleCompile!W12),ScheduleCompile!W12/1,IF(ISTEXT(ScheduleCompile!W12),IF(OR(ISNUMBER(FIND("5F",ScheduleCompile!W12)),ISNUMBER(FIND("0F",ScheduleCompile!W12)),ISNUMBER(FIND("8F",ScheduleCompile!W12)),ISNUMBER(FIND("1F",ScheduleCompile!W12)),ISNUMBER(FIND("2F",ScheduleCompile!W12)),ISNUMBER(FIND("3F",ScheduleCompile!W12)),ISNUMBER(FIND("6F",ScheduleCompile!W12)),ISNUMBER(FIND("7F",ScheduleCompile!W12)),ISNUMBER(FIND("9F",ScheduleCompile!W12)),ISNUMBER(FIND("4F",ScheduleCompile!W12))),VALUE(LEFT(ScheduleCompile!W12,FIND("F",ScheduleCompile!W12)-1)),ScheduleCompile!W12)))))),"",IF(ScheduleCompile!W12="Off",0,IF(ScheduleCompile!W12="On",1,IF(ISNUMBER(ScheduleCompile!W12),ScheduleCompile!W12/1,IF(ISTEXT(ScheduleCompile!W12),IF(OR(ISNUMBER(FIND("5F",ScheduleCompile!W12)),ISNUMBER(FIND("0F",ScheduleCompile!W12)),ISNUMBER(FIND("8F",ScheduleCompile!W12)),ISNUMBER(FIND("1F",ScheduleCompile!W12)),ISNUMBER(FIND("2F",ScheduleCompile!W12)),ISNUMBER(FIND("3F",ScheduleCompile!W12)),ISNUMBER(FIND("6F",ScheduleCompile!W12)),ISNUMBER(FIND("7F",ScheduleCompile!W12)),ISNUMBER(FIND("9F",ScheduleCompile!W12)),ISNUMBER(FIND("4F",ScheduleCompile!W12))),VALUE(LEFT(ScheduleCompile!W12,FIND("F",ScheduleCompile!W12)-1)),ScheduleCompile!W12)))))))</f>
        <v>1</v>
      </c>
      <c r="AC19" s="1">
        <f>IF(AND(ISERROR(IF(ScheduleCompile!X12="Off",0,IF(ScheduleCompile!X12="On",1,IF(ISNUMBER(ScheduleCompile!X12),ScheduleCompile!X12/1,IF(ISTEXT(ScheduleCompile!X12),IF(OR(ISNUMBER(FIND("5F",ScheduleCompile!X12)),ISNUMBER(FIND("0F",ScheduleCompile!X12)),ISNUMBER(FIND("8F",ScheduleCompile!X12)),ISNUMBER(FIND("1F",ScheduleCompile!X12)),ISNUMBER(FIND("2F",ScheduleCompile!X12)),ISNUMBER(FIND("3F",ScheduleCompile!X12)),ISNUMBER(FIND("6F",ScheduleCompile!X12)),ISNUMBER(FIND("7F",ScheduleCompile!X12)),ISNUMBER(FIND("9F",ScheduleCompile!X12)),ISNUMBER(FIND("4F",ScheduleCompile!X12))),VALUE(LEFT(ScheduleCompile!X12,FIND("F",ScheduleCompile!X12)-1)),ScheduleCompile!X12)))))),ISTEXT(ScheduleCompile!#REF!)),"ENDTABLE",IF(ISERROR(IF(ScheduleCompile!X12="Off",0,IF(ScheduleCompile!X12="On",1,IF(ISNUMBER(ScheduleCompile!X12),ScheduleCompile!X12/1,IF(ISTEXT(ScheduleCompile!X12),IF(OR(ISNUMBER(FIND("5F",ScheduleCompile!X12)),ISNUMBER(FIND("0F",ScheduleCompile!X12)),ISNUMBER(FIND("8F",ScheduleCompile!X12)),ISNUMBER(FIND("1F",ScheduleCompile!X12)),ISNUMBER(FIND("2F",ScheduleCompile!X12)),ISNUMBER(FIND("3F",ScheduleCompile!X12)),ISNUMBER(FIND("6F",ScheduleCompile!X12)),ISNUMBER(FIND("7F",ScheduleCompile!X12)),ISNUMBER(FIND("9F",ScheduleCompile!X12)),ISNUMBER(FIND("4F",ScheduleCompile!X12))),VALUE(LEFT(ScheduleCompile!X12,FIND("F",ScheduleCompile!X12)-1)),ScheduleCompile!X12)))))),"",IF(ScheduleCompile!X12="Off",0,IF(ScheduleCompile!X12="On",1,IF(ISNUMBER(ScheduleCompile!X12),ScheduleCompile!X12/1,IF(ISTEXT(ScheduleCompile!X12),IF(OR(ISNUMBER(FIND("5F",ScheduleCompile!X12)),ISNUMBER(FIND("0F",ScheduleCompile!X12)),ISNUMBER(FIND("8F",ScheduleCompile!X12)),ISNUMBER(FIND("1F",ScheduleCompile!X12)),ISNUMBER(FIND("2F",ScheduleCompile!X12)),ISNUMBER(FIND("3F",ScheduleCompile!X12)),ISNUMBER(FIND("6F",ScheduleCompile!X12)),ISNUMBER(FIND("7F",ScheduleCompile!X12)),ISNUMBER(FIND("9F",ScheduleCompile!X12)),ISNUMBER(FIND("4F",ScheduleCompile!X12))),VALUE(LEFT(ScheduleCompile!X12,FIND("F",ScheduleCompile!X12)-1)),ScheduleCompile!X12)))))))</f>
        <v>1</v>
      </c>
      <c r="AD19" s="1">
        <f>IF(AND(ISERROR(IF(ScheduleCompile!Y12="Off",0,IF(ScheduleCompile!Y12="On",1,IF(ISNUMBER(ScheduleCompile!Y12),ScheduleCompile!Y12/1,IF(ISTEXT(ScheduleCompile!Y12),IF(OR(ISNUMBER(FIND("5F",ScheduleCompile!Y12)),ISNUMBER(FIND("0F",ScheduleCompile!Y12)),ISNUMBER(FIND("8F",ScheduleCompile!Y12)),ISNUMBER(FIND("1F",ScheduleCompile!Y12)),ISNUMBER(FIND("2F",ScheduleCompile!Y12)),ISNUMBER(FIND("3F",ScheduleCompile!Y12)),ISNUMBER(FIND("6F",ScheduleCompile!Y12)),ISNUMBER(FIND("7F",ScheduleCompile!Y12)),ISNUMBER(FIND("9F",ScheduleCompile!Y12)),ISNUMBER(FIND("4F",ScheduleCompile!Y12))),VALUE(LEFT(ScheduleCompile!Y12,FIND("F",ScheduleCompile!Y12)-1)),ScheduleCompile!Y12)))))),ISTEXT(ScheduleCompile!#REF!)),"ENDTABLE",IF(ISERROR(IF(ScheduleCompile!Y12="Off",0,IF(ScheduleCompile!Y12="On",1,IF(ISNUMBER(ScheduleCompile!Y12),ScheduleCompile!Y12/1,IF(ISTEXT(ScheduleCompile!Y12),IF(OR(ISNUMBER(FIND("5F",ScheduleCompile!Y12)),ISNUMBER(FIND("0F",ScheduleCompile!Y12)),ISNUMBER(FIND("8F",ScheduleCompile!Y12)),ISNUMBER(FIND("1F",ScheduleCompile!Y12)),ISNUMBER(FIND("2F",ScheduleCompile!Y12)),ISNUMBER(FIND("3F",ScheduleCompile!Y12)),ISNUMBER(FIND("6F",ScheduleCompile!Y12)),ISNUMBER(FIND("7F",ScheduleCompile!Y12)),ISNUMBER(FIND("9F",ScheduleCompile!Y12)),ISNUMBER(FIND("4F",ScheduleCompile!Y12))),VALUE(LEFT(ScheduleCompile!Y12,FIND("F",ScheduleCompile!Y12)-1)),ScheduleCompile!Y12)))))),"",IF(ScheduleCompile!Y12="Off",0,IF(ScheduleCompile!Y12="On",1,IF(ISNUMBER(ScheduleCompile!Y12),ScheduleCompile!Y12/1,IF(ISTEXT(ScheduleCompile!Y12),IF(OR(ISNUMBER(FIND("5F",ScheduleCompile!Y12)),ISNUMBER(FIND("0F",ScheduleCompile!Y12)),ISNUMBER(FIND("8F",ScheduleCompile!Y12)),ISNUMBER(FIND("1F",ScheduleCompile!Y12)),ISNUMBER(FIND("2F",ScheduleCompile!Y12)),ISNUMBER(FIND("3F",ScheduleCompile!Y12)),ISNUMBER(FIND("6F",ScheduleCompile!Y12)),ISNUMBER(FIND("7F",ScheduleCompile!Y12)),ISNUMBER(FIND("9F",ScheduleCompile!Y12)),ISNUMBER(FIND("4F",ScheduleCompile!Y12))),VALUE(LEFT(ScheduleCompile!Y12,FIND("F",ScheduleCompile!Y12)-1)),ScheduleCompile!Y12)))))))</f>
        <v>0</v>
      </c>
    </row>
    <row r="20" spans="1:30" x14ac:dyDescent="0.25">
      <c r="A20" t="str">
        <f t="shared" si="0"/>
        <v>SchDay "AssemblyServiceHotWaterWD"  Type = "Fraction" Hr = (0, 0, 0, 0, 0, 0, 0, 0, 0, 0.05, 0.05, 0.35, 0.05, 0.05, 0.05, 0.05, 0.05, 0, 0, 0, 0, 0, 0, 0) ..</v>
      </c>
      <c r="B20" s="1" t="s">
        <v>623</v>
      </c>
      <c r="C20" t="str">
        <f t="shared" si="1"/>
        <v xml:space="preserve">SchDay "AssemblyServiceHotWaterWD"  Type = "Fraction" Hr = </v>
      </c>
      <c r="D20" t="str">
        <f t="shared" si="2"/>
        <v>(0, 0, 0, 0, 0, 0, 0, 0, 0, 0.05, 0.05, 0.35, 0.05, 0.05, 0.05, 0.05, 0.05, 0, 0, 0, 0, 0, 0, 0) ..</v>
      </c>
      <c r="E20" s="30" t="str">
        <f>ScheduleCompile!A13</f>
        <v>AssemblyServiceHotWaterWD</v>
      </c>
      <c r="F20" t="str">
        <f t="shared" si="3"/>
        <v>Fraction</v>
      </c>
      <c r="G20" s="1">
        <f>IF(AND(ISERROR(IF(ScheduleCompile!B13="Off",0,IF(ScheduleCompile!B13="On",1,IF(ISNUMBER(ScheduleCompile!B13),ScheduleCompile!B13/1,IF(ISTEXT(ScheduleCompile!B13),IF(OR(ISNUMBER(FIND("5F",ScheduleCompile!B13)),ISNUMBER(FIND("0F",ScheduleCompile!B13)),ISNUMBER(FIND("8F",ScheduleCompile!B13)),ISNUMBER(FIND("1F",ScheduleCompile!B13)),ISNUMBER(FIND("2F",ScheduleCompile!B13)),ISNUMBER(FIND("3F",ScheduleCompile!B13)),ISNUMBER(FIND("6F",ScheduleCompile!B13)),ISNUMBER(FIND("7F",ScheduleCompile!B13)),ISNUMBER(FIND("9F",ScheduleCompile!B13)),ISNUMBER(FIND("4F",ScheduleCompile!B13))),VALUE(LEFT(ScheduleCompile!B13,FIND("F",ScheduleCompile!B13)-1)),ScheduleCompile!B13)))))),ISTEXT(ScheduleCompile!#REF!)),"ENDTABLE",IF(ISERROR(IF(ScheduleCompile!B13="Off",0,IF(ScheduleCompile!B13="On",1,IF(ISNUMBER(ScheduleCompile!B13),ScheduleCompile!B13/1,IF(ISTEXT(ScheduleCompile!B13),IF(OR(ISNUMBER(FIND("5F",ScheduleCompile!B13)),ISNUMBER(FIND("0F",ScheduleCompile!B13)),ISNUMBER(FIND("8F",ScheduleCompile!B13)),ISNUMBER(FIND("1F",ScheduleCompile!B13)),ISNUMBER(FIND("2F",ScheduleCompile!B13)),ISNUMBER(FIND("3F",ScheduleCompile!B13)),ISNUMBER(FIND("6F",ScheduleCompile!B13)),ISNUMBER(FIND("7F",ScheduleCompile!B13)),ISNUMBER(FIND("9F",ScheduleCompile!B13)),ISNUMBER(FIND("4F",ScheduleCompile!B13))),VALUE(LEFT(ScheduleCompile!B13,FIND("F",ScheduleCompile!B13)-1)),ScheduleCompile!B13)))))),"",IF(ScheduleCompile!B13="Off",0,IF(ScheduleCompile!B13="On",1,IF(ISNUMBER(ScheduleCompile!B13),ScheduleCompile!B13/1,IF(ISTEXT(ScheduleCompile!B13),IF(OR(ISNUMBER(FIND("5F",ScheduleCompile!B13)),ISNUMBER(FIND("0F",ScheduleCompile!B13)),ISNUMBER(FIND("8F",ScheduleCompile!B13)),ISNUMBER(FIND("1F",ScheduleCompile!B13)),ISNUMBER(FIND("2F",ScheduleCompile!B13)),ISNUMBER(FIND("3F",ScheduleCompile!B13)),ISNUMBER(FIND("6F",ScheduleCompile!B13)),ISNUMBER(FIND("7F",ScheduleCompile!B13)),ISNUMBER(FIND("9F",ScheduleCompile!B13)),ISNUMBER(FIND("4F",ScheduleCompile!B13))),VALUE(LEFT(ScheduleCompile!B13,FIND("F",ScheduleCompile!B13)-1)),ScheduleCompile!B13)))))))</f>
        <v>0</v>
      </c>
      <c r="H20" s="1">
        <f>IF(AND(ISERROR(IF(ScheduleCompile!C13="Off",0,IF(ScheduleCompile!C13="On",1,IF(ISNUMBER(ScheduleCompile!C13),ScheduleCompile!C13/1,IF(ISTEXT(ScheduleCompile!C13),IF(OR(ISNUMBER(FIND("5F",ScheduleCompile!C13)),ISNUMBER(FIND("0F",ScheduleCompile!C13)),ISNUMBER(FIND("8F",ScheduleCompile!C13)),ISNUMBER(FIND("1F",ScheduleCompile!C13)),ISNUMBER(FIND("2F",ScheduleCompile!C13)),ISNUMBER(FIND("3F",ScheduleCompile!C13)),ISNUMBER(FIND("6F",ScheduleCompile!C13)),ISNUMBER(FIND("7F",ScheduleCompile!C13)),ISNUMBER(FIND("9F",ScheduleCompile!C13)),ISNUMBER(FIND("4F",ScheduleCompile!C13))),VALUE(LEFT(ScheduleCompile!C13,FIND("F",ScheduleCompile!C13)-1)),ScheduleCompile!C13)))))),ISTEXT(ScheduleCompile!#REF!)),"ENDTABLE",IF(ISERROR(IF(ScheduleCompile!C13="Off",0,IF(ScheduleCompile!C13="On",1,IF(ISNUMBER(ScheduleCompile!C13),ScheduleCompile!C13/1,IF(ISTEXT(ScheduleCompile!C13),IF(OR(ISNUMBER(FIND("5F",ScheduleCompile!C13)),ISNUMBER(FIND("0F",ScheduleCompile!C13)),ISNUMBER(FIND("8F",ScheduleCompile!C13)),ISNUMBER(FIND("1F",ScheduleCompile!C13)),ISNUMBER(FIND("2F",ScheduleCompile!C13)),ISNUMBER(FIND("3F",ScheduleCompile!C13)),ISNUMBER(FIND("6F",ScheduleCompile!C13)),ISNUMBER(FIND("7F",ScheduleCompile!C13)),ISNUMBER(FIND("9F",ScheduleCompile!C13)),ISNUMBER(FIND("4F",ScheduleCompile!C13))),VALUE(LEFT(ScheduleCompile!C13,FIND("F",ScheduleCompile!C13)-1)),ScheduleCompile!C13)))))),"",IF(ScheduleCompile!C13="Off",0,IF(ScheduleCompile!C13="On",1,IF(ISNUMBER(ScheduleCompile!C13),ScheduleCompile!C13/1,IF(ISTEXT(ScheduleCompile!C13),IF(OR(ISNUMBER(FIND("5F",ScheduleCompile!C13)),ISNUMBER(FIND("0F",ScheduleCompile!C13)),ISNUMBER(FIND("8F",ScheduleCompile!C13)),ISNUMBER(FIND("1F",ScheduleCompile!C13)),ISNUMBER(FIND("2F",ScheduleCompile!C13)),ISNUMBER(FIND("3F",ScheduleCompile!C13)),ISNUMBER(FIND("6F",ScheduleCompile!C13)),ISNUMBER(FIND("7F",ScheduleCompile!C13)),ISNUMBER(FIND("9F",ScheduleCompile!C13)),ISNUMBER(FIND("4F",ScheduleCompile!C13))),VALUE(LEFT(ScheduleCompile!C13,FIND("F",ScheduleCompile!C13)-1)),ScheduleCompile!C13)))))))</f>
        <v>0</v>
      </c>
      <c r="I20" s="1">
        <f>IF(AND(ISERROR(IF(ScheduleCompile!D13="Off",0,IF(ScheduleCompile!D13="On",1,IF(ISNUMBER(ScheduleCompile!D13),ScheduleCompile!D13/1,IF(ISTEXT(ScheduleCompile!D13),IF(OR(ISNUMBER(FIND("5F",ScheduleCompile!D13)),ISNUMBER(FIND("0F",ScheduleCompile!D13)),ISNUMBER(FIND("8F",ScheduleCompile!D13)),ISNUMBER(FIND("1F",ScheduleCompile!D13)),ISNUMBER(FIND("2F",ScheduleCompile!D13)),ISNUMBER(FIND("3F",ScheduleCompile!D13)),ISNUMBER(FIND("6F",ScheduleCompile!D13)),ISNUMBER(FIND("7F",ScheduleCompile!D13)),ISNUMBER(FIND("9F",ScheduleCompile!D13)),ISNUMBER(FIND("4F",ScheduleCompile!D13))),VALUE(LEFT(ScheduleCompile!D13,FIND("F",ScheduleCompile!D13)-1)),ScheduleCompile!D13)))))),ISTEXT(ScheduleCompile!#REF!)),"ENDTABLE",IF(ISERROR(IF(ScheduleCompile!D13="Off",0,IF(ScheduleCompile!D13="On",1,IF(ISNUMBER(ScheduleCompile!D13),ScheduleCompile!D13/1,IF(ISTEXT(ScheduleCompile!D13),IF(OR(ISNUMBER(FIND("5F",ScheduleCompile!D13)),ISNUMBER(FIND("0F",ScheduleCompile!D13)),ISNUMBER(FIND("8F",ScheduleCompile!D13)),ISNUMBER(FIND("1F",ScheduleCompile!D13)),ISNUMBER(FIND("2F",ScheduleCompile!D13)),ISNUMBER(FIND("3F",ScheduleCompile!D13)),ISNUMBER(FIND("6F",ScheduleCompile!D13)),ISNUMBER(FIND("7F",ScheduleCompile!D13)),ISNUMBER(FIND("9F",ScheduleCompile!D13)),ISNUMBER(FIND("4F",ScheduleCompile!D13))),VALUE(LEFT(ScheduleCompile!D13,FIND("F",ScheduleCompile!D13)-1)),ScheduleCompile!D13)))))),"",IF(ScheduleCompile!D13="Off",0,IF(ScheduleCompile!D13="On",1,IF(ISNUMBER(ScheduleCompile!D13),ScheduleCompile!D13/1,IF(ISTEXT(ScheduleCompile!D13),IF(OR(ISNUMBER(FIND("5F",ScheduleCompile!D13)),ISNUMBER(FIND("0F",ScheduleCompile!D13)),ISNUMBER(FIND("8F",ScheduleCompile!D13)),ISNUMBER(FIND("1F",ScheduleCompile!D13)),ISNUMBER(FIND("2F",ScheduleCompile!D13)),ISNUMBER(FIND("3F",ScheduleCompile!D13)),ISNUMBER(FIND("6F",ScheduleCompile!D13)),ISNUMBER(FIND("7F",ScheduleCompile!D13)),ISNUMBER(FIND("9F",ScheduleCompile!D13)),ISNUMBER(FIND("4F",ScheduleCompile!D13))),VALUE(LEFT(ScheduleCompile!D13,FIND("F",ScheduleCompile!D13)-1)),ScheduleCompile!D13)))))))</f>
        <v>0</v>
      </c>
      <c r="J20" s="1">
        <f>IF(AND(ISERROR(IF(ScheduleCompile!E13="Off",0,IF(ScheduleCompile!E13="On",1,IF(ISNUMBER(ScheduleCompile!E13),ScheduleCompile!E13/1,IF(ISTEXT(ScheduleCompile!E13),IF(OR(ISNUMBER(FIND("5F",ScheduleCompile!E13)),ISNUMBER(FIND("0F",ScheduleCompile!E13)),ISNUMBER(FIND("8F",ScheduleCompile!E13)),ISNUMBER(FIND("1F",ScheduleCompile!E13)),ISNUMBER(FIND("2F",ScheduleCompile!E13)),ISNUMBER(FIND("3F",ScheduleCompile!E13)),ISNUMBER(FIND("6F",ScheduleCompile!E13)),ISNUMBER(FIND("7F",ScheduleCompile!E13)),ISNUMBER(FIND("9F",ScheduleCompile!E13)),ISNUMBER(FIND("4F",ScheduleCompile!E13))),VALUE(LEFT(ScheduleCompile!E13,FIND("F",ScheduleCompile!E13)-1)),ScheduleCompile!E13)))))),ISTEXT(ScheduleCompile!#REF!)),"ENDTABLE",IF(ISERROR(IF(ScheduleCompile!E13="Off",0,IF(ScheduleCompile!E13="On",1,IF(ISNUMBER(ScheduleCompile!E13),ScheduleCompile!E13/1,IF(ISTEXT(ScheduleCompile!E13),IF(OR(ISNUMBER(FIND("5F",ScheduleCompile!E13)),ISNUMBER(FIND("0F",ScheduleCompile!E13)),ISNUMBER(FIND("8F",ScheduleCompile!E13)),ISNUMBER(FIND("1F",ScheduleCompile!E13)),ISNUMBER(FIND("2F",ScheduleCompile!E13)),ISNUMBER(FIND("3F",ScheduleCompile!E13)),ISNUMBER(FIND("6F",ScheduleCompile!E13)),ISNUMBER(FIND("7F",ScheduleCompile!E13)),ISNUMBER(FIND("9F",ScheduleCompile!E13)),ISNUMBER(FIND("4F",ScheduleCompile!E13))),VALUE(LEFT(ScheduleCompile!E13,FIND("F",ScheduleCompile!E13)-1)),ScheduleCompile!E13)))))),"",IF(ScheduleCompile!E13="Off",0,IF(ScheduleCompile!E13="On",1,IF(ISNUMBER(ScheduleCompile!E13),ScheduleCompile!E13/1,IF(ISTEXT(ScheduleCompile!E13),IF(OR(ISNUMBER(FIND("5F",ScheduleCompile!E13)),ISNUMBER(FIND("0F",ScheduleCompile!E13)),ISNUMBER(FIND("8F",ScheduleCompile!E13)),ISNUMBER(FIND("1F",ScheduleCompile!E13)),ISNUMBER(FIND("2F",ScheduleCompile!E13)),ISNUMBER(FIND("3F",ScheduleCompile!E13)),ISNUMBER(FIND("6F",ScheduleCompile!E13)),ISNUMBER(FIND("7F",ScheduleCompile!E13)),ISNUMBER(FIND("9F",ScheduleCompile!E13)),ISNUMBER(FIND("4F",ScheduleCompile!E13))),VALUE(LEFT(ScheduleCompile!E13,FIND("F",ScheduleCompile!E13)-1)),ScheduleCompile!E13)))))))</f>
        <v>0</v>
      </c>
      <c r="K20" s="1">
        <f>IF(AND(ISERROR(IF(ScheduleCompile!F13="Off",0,IF(ScheduleCompile!F13="On",1,IF(ISNUMBER(ScheduleCompile!F13),ScheduleCompile!F13/1,IF(ISTEXT(ScheduleCompile!F13),IF(OR(ISNUMBER(FIND("5F",ScheduleCompile!F13)),ISNUMBER(FIND("0F",ScheduleCompile!F13)),ISNUMBER(FIND("8F",ScheduleCompile!F13)),ISNUMBER(FIND("1F",ScheduleCompile!F13)),ISNUMBER(FIND("2F",ScheduleCompile!F13)),ISNUMBER(FIND("3F",ScheduleCompile!F13)),ISNUMBER(FIND("6F",ScheduleCompile!F13)),ISNUMBER(FIND("7F",ScheduleCompile!F13)),ISNUMBER(FIND("9F",ScheduleCompile!F13)),ISNUMBER(FIND("4F",ScheduleCompile!F13))),VALUE(LEFT(ScheduleCompile!F13,FIND("F",ScheduleCompile!F13)-1)),ScheduleCompile!F13)))))),ISTEXT(ScheduleCompile!#REF!)),"ENDTABLE",IF(ISERROR(IF(ScheduleCompile!F13="Off",0,IF(ScheduleCompile!F13="On",1,IF(ISNUMBER(ScheduleCompile!F13),ScheduleCompile!F13/1,IF(ISTEXT(ScheduleCompile!F13),IF(OR(ISNUMBER(FIND("5F",ScheduleCompile!F13)),ISNUMBER(FIND("0F",ScheduleCompile!F13)),ISNUMBER(FIND("8F",ScheduleCompile!F13)),ISNUMBER(FIND("1F",ScheduleCompile!F13)),ISNUMBER(FIND("2F",ScheduleCompile!F13)),ISNUMBER(FIND("3F",ScheduleCompile!F13)),ISNUMBER(FIND("6F",ScheduleCompile!F13)),ISNUMBER(FIND("7F",ScheduleCompile!F13)),ISNUMBER(FIND("9F",ScheduleCompile!F13)),ISNUMBER(FIND("4F",ScheduleCompile!F13))),VALUE(LEFT(ScheduleCompile!F13,FIND("F",ScheduleCompile!F13)-1)),ScheduleCompile!F13)))))),"",IF(ScheduleCompile!F13="Off",0,IF(ScheduleCompile!F13="On",1,IF(ISNUMBER(ScheduleCompile!F13),ScheduleCompile!F13/1,IF(ISTEXT(ScheduleCompile!F13),IF(OR(ISNUMBER(FIND("5F",ScheduleCompile!F13)),ISNUMBER(FIND("0F",ScheduleCompile!F13)),ISNUMBER(FIND("8F",ScheduleCompile!F13)),ISNUMBER(FIND("1F",ScheduleCompile!F13)),ISNUMBER(FIND("2F",ScheduleCompile!F13)),ISNUMBER(FIND("3F",ScheduleCompile!F13)),ISNUMBER(FIND("6F",ScheduleCompile!F13)),ISNUMBER(FIND("7F",ScheduleCompile!F13)),ISNUMBER(FIND("9F",ScheduleCompile!F13)),ISNUMBER(FIND("4F",ScheduleCompile!F13))),VALUE(LEFT(ScheduleCompile!F13,FIND("F",ScheduleCompile!F13)-1)),ScheduleCompile!F13)))))))</f>
        <v>0</v>
      </c>
      <c r="L20" s="1">
        <f>IF(AND(ISERROR(IF(ScheduleCompile!G13="Off",0,IF(ScheduleCompile!G13="On",1,IF(ISNUMBER(ScheduleCompile!G13),ScheduleCompile!G13/1,IF(ISTEXT(ScheduleCompile!G13),IF(OR(ISNUMBER(FIND("5F",ScheduleCompile!G13)),ISNUMBER(FIND("0F",ScheduleCompile!G13)),ISNUMBER(FIND("8F",ScheduleCompile!G13)),ISNUMBER(FIND("1F",ScheduleCompile!G13)),ISNUMBER(FIND("2F",ScheduleCompile!G13)),ISNUMBER(FIND("3F",ScheduleCompile!G13)),ISNUMBER(FIND("6F",ScheduleCompile!G13)),ISNUMBER(FIND("7F",ScheduleCompile!G13)),ISNUMBER(FIND("9F",ScheduleCompile!G13)),ISNUMBER(FIND("4F",ScheduleCompile!G13))),VALUE(LEFT(ScheduleCompile!G13,FIND("F",ScheduleCompile!G13)-1)),ScheduleCompile!G13)))))),ISTEXT(ScheduleCompile!#REF!)),"ENDTABLE",IF(ISERROR(IF(ScheduleCompile!G13="Off",0,IF(ScheduleCompile!G13="On",1,IF(ISNUMBER(ScheduleCompile!G13),ScheduleCompile!G13/1,IF(ISTEXT(ScheduleCompile!G13),IF(OR(ISNUMBER(FIND("5F",ScheduleCompile!G13)),ISNUMBER(FIND("0F",ScheduleCompile!G13)),ISNUMBER(FIND("8F",ScheduleCompile!G13)),ISNUMBER(FIND("1F",ScheduleCompile!G13)),ISNUMBER(FIND("2F",ScheduleCompile!G13)),ISNUMBER(FIND("3F",ScheduleCompile!G13)),ISNUMBER(FIND("6F",ScheduleCompile!G13)),ISNUMBER(FIND("7F",ScheduleCompile!G13)),ISNUMBER(FIND("9F",ScheduleCompile!G13)),ISNUMBER(FIND("4F",ScheduleCompile!G13))),VALUE(LEFT(ScheduleCompile!G13,FIND("F",ScheduleCompile!G13)-1)),ScheduleCompile!G13)))))),"",IF(ScheduleCompile!G13="Off",0,IF(ScheduleCompile!G13="On",1,IF(ISNUMBER(ScheduleCompile!G13),ScheduleCompile!G13/1,IF(ISTEXT(ScheduleCompile!G13),IF(OR(ISNUMBER(FIND("5F",ScheduleCompile!G13)),ISNUMBER(FIND("0F",ScheduleCompile!G13)),ISNUMBER(FIND("8F",ScheduleCompile!G13)),ISNUMBER(FIND("1F",ScheduleCompile!G13)),ISNUMBER(FIND("2F",ScheduleCompile!G13)),ISNUMBER(FIND("3F",ScheduleCompile!G13)),ISNUMBER(FIND("6F",ScheduleCompile!G13)),ISNUMBER(FIND("7F",ScheduleCompile!G13)),ISNUMBER(FIND("9F",ScheduleCompile!G13)),ISNUMBER(FIND("4F",ScheduleCompile!G13))),VALUE(LEFT(ScheduleCompile!G13,FIND("F",ScheduleCompile!G13)-1)),ScheduleCompile!G13)))))))</f>
        <v>0</v>
      </c>
      <c r="M20" s="1">
        <f>IF(AND(ISERROR(IF(ScheduleCompile!H13="Off",0,IF(ScheduleCompile!H13="On",1,IF(ISNUMBER(ScheduleCompile!H13),ScheduleCompile!H13/1,IF(ISTEXT(ScheduleCompile!H13),IF(OR(ISNUMBER(FIND("5F",ScheduleCompile!H13)),ISNUMBER(FIND("0F",ScheduleCompile!H13)),ISNUMBER(FIND("8F",ScheduleCompile!H13)),ISNUMBER(FIND("1F",ScheduleCompile!H13)),ISNUMBER(FIND("2F",ScheduleCompile!H13)),ISNUMBER(FIND("3F",ScheduleCompile!H13)),ISNUMBER(FIND("6F",ScheduleCompile!H13)),ISNUMBER(FIND("7F",ScheduleCompile!H13)),ISNUMBER(FIND("9F",ScheduleCompile!H13)),ISNUMBER(FIND("4F",ScheduleCompile!H13))),VALUE(LEFT(ScheduleCompile!H13,FIND("F",ScheduleCompile!H13)-1)),ScheduleCompile!H13)))))),ISTEXT(ScheduleCompile!#REF!)),"ENDTABLE",IF(ISERROR(IF(ScheduleCompile!H13="Off",0,IF(ScheduleCompile!H13="On",1,IF(ISNUMBER(ScheduleCompile!H13),ScheduleCompile!H13/1,IF(ISTEXT(ScheduleCompile!H13),IF(OR(ISNUMBER(FIND("5F",ScheduleCompile!H13)),ISNUMBER(FIND("0F",ScheduleCompile!H13)),ISNUMBER(FIND("8F",ScheduleCompile!H13)),ISNUMBER(FIND("1F",ScheduleCompile!H13)),ISNUMBER(FIND("2F",ScheduleCompile!H13)),ISNUMBER(FIND("3F",ScheduleCompile!H13)),ISNUMBER(FIND("6F",ScheduleCompile!H13)),ISNUMBER(FIND("7F",ScheduleCompile!H13)),ISNUMBER(FIND("9F",ScheduleCompile!H13)),ISNUMBER(FIND("4F",ScheduleCompile!H13))),VALUE(LEFT(ScheduleCompile!H13,FIND("F",ScheduleCompile!H13)-1)),ScheduleCompile!H13)))))),"",IF(ScheduleCompile!H13="Off",0,IF(ScheduleCompile!H13="On",1,IF(ISNUMBER(ScheduleCompile!H13),ScheduleCompile!H13/1,IF(ISTEXT(ScheduleCompile!H13),IF(OR(ISNUMBER(FIND("5F",ScheduleCompile!H13)),ISNUMBER(FIND("0F",ScheduleCompile!H13)),ISNUMBER(FIND("8F",ScheduleCompile!H13)),ISNUMBER(FIND("1F",ScheduleCompile!H13)),ISNUMBER(FIND("2F",ScheduleCompile!H13)),ISNUMBER(FIND("3F",ScheduleCompile!H13)),ISNUMBER(FIND("6F",ScheduleCompile!H13)),ISNUMBER(FIND("7F",ScheduleCompile!H13)),ISNUMBER(FIND("9F",ScheduleCompile!H13)),ISNUMBER(FIND("4F",ScheduleCompile!H13))),VALUE(LEFT(ScheduleCompile!H13,FIND("F",ScheduleCompile!H13)-1)),ScheduleCompile!H13)))))))</f>
        <v>0</v>
      </c>
      <c r="N20" s="1">
        <f>IF(AND(ISERROR(IF(ScheduleCompile!I13="Off",0,IF(ScheduleCompile!I13="On",1,IF(ISNUMBER(ScheduleCompile!I13),ScheduleCompile!I13/1,IF(ISTEXT(ScheduleCompile!I13),IF(OR(ISNUMBER(FIND("5F",ScheduleCompile!I13)),ISNUMBER(FIND("0F",ScheduleCompile!I13)),ISNUMBER(FIND("8F",ScheduleCompile!I13)),ISNUMBER(FIND("1F",ScheduleCompile!I13)),ISNUMBER(FIND("2F",ScheduleCompile!I13)),ISNUMBER(FIND("3F",ScheduleCompile!I13)),ISNUMBER(FIND("6F",ScheduleCompile!I13)),ISNUMBER(FIND("7F",ScheduleCompile!I13)),ISNUMBER(FIND("9F",ScheduleCompile!I13)),ISNUMBER(FIND("4F",ScheduleCompile!I13))),VALUE(LEFT(ScheduleCompile!I13,FIND("F",ScheduleCompile!I13)-1)),ScheduleCompile!I13)))))),ISTEXT(ScheduleCompile!#REF!)),"ENDTABLE",IF(ISERROR(IF(ScheduleCompile!I13="Off",0,IF(ScheduleCompile!I13="On",1,IF(ISNUMBER(ScheduleCompile!I13),ScheduleCompile!I13/1,IF(ISTEXT(ScheduleCompile!I13),IF(OR(ISNUMBER(FIND("5F",ScheduleCompile!I13)),ISNUMBER(FIND("0F",ScheduleCompile!I13)),ISNUMBER(FIND("8F",ScheduleCompile!I13)),ISNUMBER(FIND("1F",ScheduleCompile!I13)),ISNUMBER(FIND("2F",ScheduleCompile!I13)),ISNUMBER(FIND("3F",ScheduleCompile!I13)),ISNUMBER(FIND("6F",ScheduleCompile!I13)),ISNUMBER(FIND("7F",ScheduleCompile!I13)),ISNUMBER(FIND("9F",ScheduleCompile!I13)),ISNUMBER(FIND("4F",ScheduleCompile!I13))),VALUE(LEFT(ScheduleCompile!I13,FIND("F",ScheduleCompile!I13)-1)),ScheduleCompile!I13)))))),"",IF(ScheduleCompile!I13="Off",0,IF(ScheduleCompile!I13="On",1,IF(ISNUMBER(ScheduleCompile!I13),ScheduleCompile!I13/1,IF(ISTEXT(ScheduleCompile!I13),IF(OR(ISNUMBER(FIND("5F",ScheduleCompile!I13)),ISNUMBER(FIND("0F",ScheduleCompile!I13)),ISNUMBER(FIND("8F",ScheduleCompile!I13)),ISNUMBER(FIND("1F",ScheduleCompile!I13)),ISNUMBER(FIND("2F",ScheduleCompile!I13)),ISNUMBER(FIND("3F",ScheduleCompile!I13)),ISNUMBER(FIND("6F",ScheduleCompile!I13)),ISNUMBER(FIND("7F",ScheduleCompile!I13)),ISNUMBER(FIND("9F",ScheduleCompile!I13)),ISNUMBER(FIND("4F",ScheduleCompile!I13))),VALUE(LEFT(ScheduleCompile!I13,FIND("F",ScheduleCompile!I13)-1)),ScheduleCompile!I13)))))))</f>
        <v>0</v>
      </c>
      <c r="O20" s="1">
        <f>IF(AND(ISERROR(IF(ScheduleCompile!J13="Off",0,IF(ScheduleCompile!J13="On",1,IF(ISNUMBER(ScheduleCompile!J13),ScheduleCompile!J13/1,IF(ISTEXT(ScheduleCompile!J13),IF(OR(ISNUMBER(FIND("5F",ScheduleCompile!J13)),ISNUMBER(FIND("0F",ScheduleCompile!J13)),ISNUMBER(FIND("8F",ScheduleCompile!J13)),ISNUMBER(FIND("1F",ScheduleCompile!J13)),ISNUMBER(FIND("2F",ScheduleCompile!J13)),ISNUMBER(FIND("3F",ScheduleCompile!J13)),ISNUMBER(FIND("6F",ScheduleCompile!J13)),ISNUMBER(FIND("7F",ScheduleCompile!J13)),ISNUMBER(FIND("9F",ScheduleCompile!J13)),ISNUMBER(FIND("4F",ScheduleCompile!J13))),VALUE(LEFT(ScheduleCompile!J13,FIND("F",ScheduleCompile!J13)-1)),ScheduleCompile!J13)))))),ISTEXT(ScheduleCompile!#REF!)),"ENDTABLE",IF(ISERROR(IF(ScheduleCompile!J13="Off",0,IF(ScheduleCompile!J13="On",1,IF(ISNUMBER(ScheduleCompile!J13),ScheduleCompile!J13/1,IF(ISTEXT(ScheduleCompile!J13),IF(OR(ISNUMBER(FIND("5F",ScheduleCompile!J13)),ISNUMBER(FIND("0F",ScheduleCompile!J13)),ISNUMBER(FIND("8F",ScheduleCompile!J13)),ISNUMBER(FIND("1F",ScheduleCompile!J13)),ISNUMBER(FIND("2F",ScheduleCompile!J13)),ISNUMBER(FIND("3F",ScheduleCompile!J13)),ISNUMBER(FIND("6F",ScheduleCompile!J13)),ISNUMBER(FIND("7F",ScheduleCompile!J13)),ISNUMBER(FIND("9F",ScheduleCompile!J13)),ISNUMBER(FIND("4F",ScheduleCompile!J13))),VALUE(LEFT(ScheduleCompile!J13,FIND("F",ScheduleCompile!J13)-1)),ScheduleCompile!J13)))))),"",IF(ScheduleCompile!J13="Off",0,IF(ScheduleCompile!J13="On",1,IF(ISNUMBER(ScheduleCompile!J13),ScheduleCompile!J13/1,IF(ISTEXT(ScheduleCompile!J13),IF(OR(ISNUMBER(FIND("5F",ScheduleCompile!J13)),ISNUMBER(FIND("0F",ScheduleCompile!J13)),ISNUMBER(FIND("8F",ScheduleCompile!J13)),ISNUMBER(FIND("1F",ScheduleCompile!J13)),ISNUMBER(FIND("2F",ScheduleCompile!J13)),ISNUMBER(FIND("3F",ScheduleCompile!J13)),ISNUMBER(FIND("6F",ScheduleCompile!J13)),ISNUMBER(FIND("7F",ScheduleCompile!J13)),ISNUMBER(FIND("9F",ScheduleCompile!J13)),ISNUMBER(FIND("4F",ScheduleCompile!J13))),VALUE(LEFT(ScheduleCompile!J13,FIND("F",ScheduleCompile!J13)-1)),ScheduleCompile!J13)))))))</f>
        <v>0</v>
      </c>
      <c r="P20" s="1">
        <f>IF(AND(ISERROR(IF(ScheduleCompile!K13="Off",0,IF(ScheduleCompile!K13="On",1,IF(ISNUMBER(ScheduleCompile!K13),ScheduleCompile!K13/1,IF(ISTEXT(ScheduleCompile!K13),IF(OR(ISNUMBER(FIND("5F",ScheduleCompile!K13)),ISNUMBER(FIND("0F",ScheduleCompile!K13)),ISNUMBER(FIND("8F",ScheduleCompile!K13)),ISNUMBER(FIND("1F",ScheduleCompile!K13)),ISNUMBER(FIND("2F",ScheduleCompile!K13)),ISNUMBER(FIND("3F",ScheduleCompile!K13)),ISNUMBER(FIND("6F",ScheduleCompile!K13)),ISNUMBER(FIND("7F",ScheduleCompile!K13)),ISNUMBER(FIND("9F",ScheduleCompile!K13)),ISNUMBER(FIND("4F",ScheduleCompile!K13))),VALUE(LEFT(ScheduleCompile!K13,FIND("F",ScheduleCompile!K13)-1)),ScheduleCompile!K13)))))),ISTEXT(ScheduleCompile!#REF!)),"ENDTABLE",IF(ISERROR(IF(ScheduleCompile!K13="Off",0,IF(ScheduleCompile!K13="On",1,IF(ISNUMBER(ScheduleCompile!K13),ScheduleCompile!K13/1,IF(ISTEXT(ScheduleCompile!K13),IF(OR(ISNUMBER(FIND("5F",ScheduleCompile!K13)),ISNUMBER(FIND("0F",ScheduleCompile!K13)),ISNUMBER(FIND("8F",ScheduleCompile!K13)),ISNUMBER(FIND("1F",ScheduleCompile!K13)),ISNUMBER(FIND("2F",ScheduleCompile!K13)),ISNUMBER(FIND("3F",ScheduleCompile!K13)),ISNUMBER(FIND("6F",ScheduleCompile!K13)),ISNUMBER(FIND("7F",ScheduleCompile!K13)),ISNUMBER(FIND("9F",ScheduleCompile!K13)),ISNUMBER(FIND("4F",ScheduleCompile!K13))),VALUE(LEFT(ScheduleCompile!K13,FIND("F",ScheduleCompile!K13)-1)),ScheduleCompile!K13)))))),"",IF(ScheduleCompile!K13="Off",0,IF(ScheduleCompile!K13="On",1,IF(ISNUMBER(ScheduleCompile!K13),ScheduleCompile!K13/1,IF(ISTEXT(ScheduleCompile!K13),IF(OR(ISNUMBER(FIND("5F",ScheduleCompile!K13)),ISNUMBER(FIND("0F",ScheduleCompile!K13)),ISNUMBER(FIND("8F",ScheduleCompile!K13)),ISNUMBER(FIND("1F",ScheduleCompile!K13)),ISNUMBER(FIND("2F",ScheduleCompile!K13)),ISNUMBER(FIND("3F",ScheduleCompile!K13)),ISNUMBER(FIND("6F",ScheduleCompile!K13)),ISNUMBER(FIND("7F",ScheduleCompile!K13)),ISNUMBER(FIND("9F",ScheduleCompile!K13)),ISNUMBER(FIND("4F",ScheduleCompile!K13))),VALUE(LEFT(ScheduleCompile!K13,FIND("F",ScheduleCompile!K13)-1)),ScheduleCompile!K13)))))))</f>
        <v>0.05</v>
      </c>
      <c r="Q20" s="1">
        <f>IF(AND(ISERROR(IF(ScheduleCompile!L13="Off",0,IF(ScheduleCompile!L13="On",1,IF(ISNUMBER(ScheduleCompile!L13),ScheduleCompile!L13/1,IF(ISTEXT(ScheduleCompile!L13),IF(OR(ISNUMBER(FIND("5F",ScheduleCompile!L13)),ISNUMBER(FIND("0F",ScheduleCompile!L13)),ISNUMBER(FIND("8F",ScheduleCompile!L13)),ISNUMBER(FIND("1F",ScheduleCompile!L13)),ISNUMBER(FIND("2F",ScheduleCompile!L13)),ISNUMBER(FIND("3F",ScheduleCompile!L13)),ISNUMBER(FIND("6F",ScheduleCompile!L13)),ISNUMBER(FIND("7F",ScheduleCompile!L13)),ISNUMBER(FIND("9F",ScheduleCompile!L13)),ISNUMBER(FIND("4F",ScheduleCompile!L13))),VALUE(LEFT(ScheduleCompile!L13,FIND("F",ScheduleCompile!L13)-1)),ScheduleCompile!L13)))))),ISTEXT(ScheduleCompile!#REF!)),"ENDTABLE",IF(ISERROR(IF(ScheduleCompile!L13="Off",0,IF(ScheduleCompile!L13="On",1,IF(ISNUMBER(ScheduleCompile!L13),ScheduleCompile!L13/1,IF(ISTEXT(ScheduleCompile!L13),IF(OR(ISNUMBER(FIND("5F",ScheduleCompile!L13)),ISNUMBER(FIND("0F",ScheduleCompile!L13)),ISNUMBER(FIND("8F",ScheduleCompile!L13)),ISNUMBER(FIND("1F",ScheduleCompile!L13)),ISNUMBER(FIND("2F",ScheduleCompile!L13)),ISNUMBER(FIND("3F",ScheduleCompile!L13)),ISNUMBER(FIND("6F",ScheduleCompile!L13)),ISNUMBER(FIND("7F",ScheduleCompile!L13)),ISNUMBER(FIND("9F",ScheduleCompile!L13)),ISNUMBER(FIND("4F",ScheduleCompile!L13))),VALUE(LEFT(ScheduleCompile!L13,FIND("F",ScheduleCompile!L13)-1)),ScheduleCompile!L13)))))),"",IF(ScheduleCompile!L13="Off",0,IF(ScheduleCompile!L13="On",1,IF(ISNUMBER(ScheduleCompile!L13),ScheduleCompile!L13/1,IF(ISTEXT(ScheduleCompile!L13),IF(OR(ISNUMBER(FIND("5F",ScheduleCompile!L13)),ISNUMBER(FIND("0F",ScheduleCompile!L13)),ISNUMBER(FIND("8F",ScheduleCompile!L13)),ISNUMBER(FIND("1F",ScheduleCompile!L13)),ISNUMBER(FIND("2F",ScheduleCompile!L13)),ISNUMBER(FIND("3F",ScheduleCompile!L13)),ISNUMBER(FIND("6F",ScheduleCompile!L13)),ISNUMBER(FIND("7F",ScheduleCompile!L13)),ISNUMBER(FIND("9F",ScheduleCompile!L13)),ISNUMBER(FIND("4F",ScheduleCompile!L13))),VALUE(LEFT(ScheduleCompile!L13,FIND("F",ScheduleCompile!L13)-1)),ScheduleCompile!L13)))))))</f>
        <v>0.05</v>
      </c>
      <c r="R20" s="1">
        <f>IF(AND(ISERROR(IF(ScheduleCompile!M13="Off",0,IF(ScheduleCompile!M13="On",1,IF(ISNUMBER(ScheduleCompile!M13),ScheduleCompile!M13/1,IF(ISTEXT(ScheduleCompile!M13),IF(OR(ISNUMBER(FIND("5F",ScheduleCompile!M13)),ISNUMBER(FIND("0F",ScheduleCompile!M13)),ISNUMBER(FIND("8F",ScheduleCompile!M13)),ISNUMBER(FIND("1F",ScheduleCompile!M13)),ISNUMBER(FIND("2F",ScheduleCompile!M13)),ISNUMBER(FIND("3F",ScheduleCompile!M13)),ISNUMBER(FIND("6F",ScheduleCompile!M13)),ISNUMBER(FIND("7F",ScheduleCompile!M13)),ISNUMBER(FIND("9F",ScheduleCompile!M13)),ISNUMBER(FIND("4F",ScheduleCompile!M13))),VALUE(LEFT(ScheduleCompile!M13,FIND("F",ScheduleCompile!M13)-1)),ScheduleCompile!M13)))))),ISTEXT(ScheduleCompile!#REF!)),"ENDTABLE",IF(ISERROR(IF(ScheduleCompile!M13="Off",0,IF(ScheduleCompile!M13="On",1,IF(ISNUMBER(ScheduleCompile!M13),ScheduleCompile!M13/1,IF(ISTEXT(ScheduleCompile!M13),IF(OR(ISNUMBER(FIND("5F",ScheduleCompile!M13)),ISNUMBER(FIND("0F",ScheduleCompile!M13)),ISNUMBER(FIND("8F",ScheduleCompile!M13)),ISNUMBER(FIND("1F",ScheduleCompile!M13)),ISNUMBER(FIND("2F",ScheduleCompile!M13)),ISNUMBER(FIND("3F",ScheduleCompile!M13)),ISNUMBER(FIND("6F",ScheduleCompile!M13)),ISNUMBER(FIND("7F",ScheduleCompile!M13)),ISNUMBER(FIND("9F",ScheduleCompile!M13)),ISNUMBER(FIND("4F",ScheduleCompile!M13))),VALUE(LEFT(ScheduleCompile!M13,FIND("F",ScheduleCompile!M13)-1)),ScheduleCompile!M13)))))),"",IF(ScheduleCompile!M13="Off",0,IF(ScheduleCompile!M13="On",1,IF(ISNUMBER(ScheduleCompile!M13),ScheduleCompile!M13/1,IF(ISTEXT(ScheduleCompile!M13),IF(OR(ISNUMBER(FIND("5F",ScheduleCompile!M13)),ISNUMBER(FIND("0F",ScheduleCompile!M13)),ISNUMBER(FIND("8F",ScheduleCompile!M13)),ISNUMBER(FIND("1F",ScheduleCompile!M13)),ISNUMBER(FIND("2F",ScheduleCompile!M13)),ISNUMBER(FIND("3F",ScheduleCompile!M13)),ISNUMBER(FIND("6F",ScheduleCompile!M13)),ISNUMBER(FIND("7F",ScheduleCompile!M13)),ISNUMBER(FIND("9F",ScheduleCompile!M13)),ISNUMBER(FIND("4F",ScheduleCompile!M13))),VALUE(LEFT(ScheduleCompile!M13,FIND("F",ScheduleCompile!M13)-1)),ScheduleCompile!M13)))))))</f>
        <v>0.35</v>
      </c>
      <c r="S20" s="1">
        <f>IF(AND(ISERROR(IF(ScheduleCompile!N13="Off",0,IF(ScheduleCompile!N13="On",1,IF(ISNUMBER(ScheduleCompile!N13),ScheduleCompile!N13/1,IF(ISTEXT(ScheduleCompile!N13),IF(OR(ISNUMBER(FIND("5F",ScheduleCompile!N13)),ISNUMBER(FIND("0F",ScheduleCompile!N13)),ISNUMBER(FIND("8F",ScheduleCompile!N13)),ISNUMBER(FIND("1F",ScheduleCompile!N13)),ISNUMBER(FIND("2F",ScheduleCompile!N13)),ISNUMBER(FIND("3F",ScheduleCompile!N13)),ISNUMBER(FIND("6F",ScheduleCompile!N13)),ISNUMBER(FIND("7F",ScheduleCompile!N13)),ISNUMBER(FIND("9F",ScheduleCompile!N13)),ISNUMBER(FIND("4F",ScheduleCompile!N13))),VALUE(LEFT(ScheduleCompile!N13,FIND("F",ScheduleCompile!N13)-1)),ScheduleCompile!N13)))))),ISTEXT(ScheduleCompile!#REF!)),"ENDTABLE",IF(ISERROR(IF(ScheduleCompile!N13="Off",0,IF(ScheduleCompile!N13="On",1,IF(ISNUMBER(ScheduleCompile!N13),ScheduleCompile!N13/1,IF(ISTEXT(ScheduleCompile!N13),IF(OR(ISNUMBER(FIND("5F",ScheduleCompile!N13)),ISNUMBER(FIND("0F",ScheduleCompile!N13)),ISNUMBER(FIND("8F",ScheduleCompile!N13)),ISNUMBER(FIND("1F",ScheduleCompile!N13)),ISNUMBER(FIND("2F",ScheduleCompile!N13)),ISNUMBER(FIND("3F",ScheduleCompile!N13)),ISNUMBER(FIND("6F",ScheduleCompile!N13)),ISNUMBER(FIND("7F",ScheduleCompile!N13)),ISNUMBER(FIND("9F",ScheduleCompile!N13)),ISNUMBER(FIND("4F",ScheduleCompile!N13))),VALUE(LEFT(ScheduleCompile!N13,FIND("F",ScheduleCompile!N13)-1)),ScheduleCompile!N13)))))),"",IF(ScheduleCompile!N13="Off",0,IF(ScheduleCompile!N13="On",1,IF(ISNUMBER(ScheduleCompile!N13),ScheduleCompile!N13/1,IF(ISTEXT(ScheduleCompile!N13),IF(OR(ISNUMBER(FIND("5F",ScheduleCompile!N13)),ISNUMBER(FIND("0F",ScheduleCompile!N13)),ISNUMBER(FIND("8F",ScheduleCompile!N13)),ISNUMBER(FIND("1F",ScheduleCompile!N13)),ISNUMBER(FIND("2F",ScheduleCompile!N13)),ISNUMBER(FIND("3F",ScheduleCompile!N13)),ISNUMBER(FIND("6F",ScheduleCompile!N13)),ISNUMBER(FIND("7F",ScheduleCompile!N13)),ISNUMBER(FIND("9F",ScheduleCompile!N13)),ISNUMBER(FIND("4F",ScheduleCompile!N13))),VALUE(LEFT(ScheduleCompile!N13,FIND("F",ScheduleCompile!N13)-1)),ScheduleCompile!N13)))))))</f>
        <v>0.05</v>
      </c>
      <c r="T20" s="1">
        <f>IF(AND(ISERROR(IF(ScheduleCompile!O13="Off",0,IF(ScheduleCompile!O13="On",1,IF(ISNUMBER(ScheduleCompile!O13),ScheduleCompile!O13/1,IF(ISTEXT(ScheduleCompile!O13),IF(OR(ISNUMBER(FIND("5F",ScheduleCompile!O13)),ISNUMBER(FIND("0F",ScheduleCompile!O13)),ISNUMBER(FIND("8F",ScheduleCompile!O13)),ISNUMBER(FIND("1F",ScheduleCompile!O13)),ISNUMBER(FIND("2F",ScheduleCompile!O13)),ISNUMBER(FIND("3F",ScheduleCompile!O13)),ISNUMBER(FIND("6F",ScheduleCompile!O13)),ISNUMBER(FIND("7F",ScheduleCompile!O13)),ISNUMBER(FIND("9F",ScheduleCompile!O13)),ISNUMBER(FIND("4F",ScheduleCompile!O13))),VALUE(LEFT(ScheduleCompile!O13,FIND("F",ScheduleCompile!O13)-1)),ScheduleCompile!O13)))))),ISTEXT(ScheduleCompile!#REF!)),"ENDTABLE",IF(ISERROR(IF(ScheduleCompile!O13="Off",0,IF(ScheduleCompile!O13="On",1,IF(ISNUMBER(ScheduleCompile!O13),ScheduleCompile!O13/1,IF(ISTEXT(ScheduleCompile!O13),IF(OR(ISNUMBER(FIND("5F",ScheduleCompile!O13)),ISNUMBER(FIND("0F",ScheduleCompile!O13)),ISNUMBER(FIND("8F",ScheduleCompile!O13)),ISNUMBER(FIND("1F",ScheduleCompile!O13)),ISNUMBER(FIND("2F",ScheduleCompile!O13)),ISNUMBER(FIND("3F",ScheduleCompile!O13)),ISNUMBER(FIND("6F",ScheduleCompile!O13)),ISNUMBER(FIND("7F",ScheduleCompile!O13)),ISNUMBER(FIND("9F",ScheduleCompile!O13)),ISNUMBER(FIND("4F",ScheduleCompile!O13))),VALUE(LEFT(ScheduleCompile!O13,FIND("F",ScheduleCompile!O13)-1)),ScheduleCompile!O13)))))),"",IF(ScheduleCompile!O13="Off",0,IF(ScheduleCompile!O13="On",1,IF(ISNUMBER(ScheduleCompile!O13),ScheduleCompile!O13/1,IF(ISTEXT(ScheduleCompile!O13),IF(OR(ISNUMBER(FIND("5F",ScheduleCompile!O13)),ISNUMBER(FIND("0F",ScheduleCompile!O13)),ISNUMBER(FIND("8F",ScheduleCompile!O13)),ISNUMBER(FIND("1F",ScheduleCompile!O13)),ISNUMBER(FIND("2F",ScheduleCompile!O13)),ISNUMBER(FIND("3F",ScheduleCompile!O13)),ISNUMBER(FIND("6F",ScheduleCompile!O13)),ISNUMBER(FIND("7F",ScheduleCompile!O13)),ISNUMBER(FIND("9F",ScheduleCompile!O13)),ISNUMBER(FIND("4F",ScheduleCompile!O13))),VALUE(LEFT(ScheduleCompile!O13,FIND("F",ScheduleCompile!O13)-1)),ScheduleCompile!O13)))))))</f>
        <v>0.05</v>
      </c>
      <c r="U20" s="1">
        <f>IF(AND(ISERROR(IF(ScheduleCompile!P13="Off",0,IF(ScheduleCompile!P13="On",1,IF(ISNUMBER(ScheduleCompile!P13),ScheduleCompile!P13/1,IF(ISTEXT(ScheduleCompile!P13),IF(OR(ISNUMBER(FIND("5F",ScheduleCompile!P13)),ISNUMBER(FIND("0F",ScheduleCompile!P13)),ISNUMBER(FIND("8F",ScheduleCompile!P13)),ISNUMBER(FIND("1F",ScheduleCompile!P13)),ISNUMBER(FIND("2F",ScheduleCompile!P13)),ISNUMBER(FIND("3F",ScheduleCompile!P13)),ISNUMBER(FIND("6F",ScheduleCompile!P13)),ISNUMBER(FIND("7F",ScheduleCompile!P13)),ISNUMBER(FIND("9F",ScheduleCompile!P13)),ISNUMBER(FIND("4F",ScheduleCompile!P13))),VALUE(LEFT(ScheduleCompile!P13,FIND("F",ScheduleCompile!P13)-1)),ScheduleCompile!P13)))))),ISTEXT(ScheduleCompile!#REF!)),"ENDTABLE",IF(ISERROR(IF(ScheduleCompile!P13="Off",0,IF(ScheduleCompile!P13="On",1,IF(ISNUMBER(ScheduleCompile!P13),ScheduleCompile!P13/1,IF(ISTEXT(ScheduleCompile!P13),IF(OR(ISNUMBER(FIND("5F",ScheduleCompile!P13)),ISNUMBER(FIND("0F",ScheduleCompile!P13)),ISNUMBER(FIND("8F",ScheduleCompile!P13)),ISNUMBER(FIND("1F",ScheduleCompile!P13)),ISNUMBER(FIND("2F",ScheduleCompile!P13)),ISNUMBER(FIND("3F",ScheduleCompile!P13)),ISNUMBER(FIND("6F",ScheduleCompile!P13)),ISNUMBER(FIND("7F",ScheduleCompile!P13)),ISNUMBER(FIND("9F",ScheduleCompile!P13)),ISNUMBER(FIND("4F",ScheduleCompile!P13))),VALUE(LEFT(ScheduleCompile!P13,FIND("F",ScheduleCompile!P13)-1)),ScheduleCompile!P13)))))),"",IF(ScheduleCompile!P13="Off",0,IF(ScheduleCompile!P13="On",1,IF(ISNUMBER(ScheduleCompile!P13),ScheduleCompile!P13/1,IF(ISTEXT(ScheduleCompile!P13),IF(OR(ISNUMBER(FIND("5F",ScheduleCompile!P13)),ISNUMBER(FIND("0F",ScheduleCompile!P13)),ISNUMBER(FIND("8F",ScheduleCompile!P13)),ISNUMBER(FIND("1F",ScheduleCompile!P13)),ISNUMBER(FIND("2F",ScheduleCompile!P13)),ISNUMBER(FIND("3F",ScheduleCompile!P13)),ISNUMBER(FIND("6F",ScheduleCompile!P13)),ISNUMBER(FIND("7F",ScheduleCompile!P13)),ISNUMBER(FIND("9F",ScheduleCompile!P13)),ISNUMBER(FIND("4F",ScheduleCompile!P13))),VALUE(LEFT(ScheduleCompile!P13,FIND("F",ScheduleCompile!P13)-1)),ScheduleCompile!P13)))))))</f>
        <v>0.05</v>
      </c>
      <c r="V20" s="1">
        <f>IF(AND(ISERROR(IF(ScheduleCompile!Q13="Off",0,IF(ScheduleCompile!Q13="On",1,IF(ISNUMBER(ScheduleCompile!Q13),ScheduleCompile!Q13/1,IF(ISTEXT(ScheduleCompile!Q13),IF(OR(ISNUMBER(FIND("5F",ScheduleCompile!Q13)),ISNUMBER(FIND("0F",ScheduleCompile!Q13)),ISNUMBER(FIND("8F",ScheduleCompile!Q13)),ISNUMBER(FIND("1F",ScheduleCompile!Q13)),ISNUMBER(FIND("2F",ScheduleCompile!Q13)),ISNUMBER(FIND("3F",ScheduleCompile!Q13)),ISNUMBER(FIND("6F",ScheduleCompile!Q13)),ISNUMBER(FIND("7F",ScheduleCompile!Q13)),ISNUMBER(FIND("9F",ScheduleCompile!Q13)),ISNUMBER(FIND("4F",ScheduleCompile!Q13))),VALUE(LEFT(ScheduleCompile!Q13,FIND("F",ScheduleCompile!Q13)-1)),ScheduleCompile!Q13)))))),ISTEXT(ScheduleCompile!#REF!)),"ENDTABLE",IF(ISERROR(IF(ScheduleCompile!Q13="Off",0,IF(ScheduleCompile!Q13="On",1,IF(ISNUMBER(ScheduleCompile!Q13),ScheduleCompile!Q13/1,IF(ISTEXT(ScheduleCompile!Q13),IF(OR(ISNUMBER(FIND("5F",ScheduleCompile!Q13)),ISNUMBER(FIND("0F",ScheduleCompile!Q13)),ISNUMBER(FIND("8F",ScheduleCompile!Q13)),ISNUMBER(FIND("1F",ScheduleCompile!Q13)),ISNUMBER(FIND("2F",ScheduleCompile!Q13)),ISNUMBER(FIND("3F",ScheduleCompile!Q13)),ISNUMBER(FIND("6F",ScheduleCompile!Q13)),ISNUMBER(FIND("7F",ScheduleCompile!Q13)),ISNUMBER(FIND("9F",ScheduleCompile!Q13)),ISNUMBER(FIND("4F",ScheduleCompile!Q13))),VALUE(LEFT(ScheduleCompile!Q13,FIND("F",ScheduleCompile!Q13)-1)),ScheduleCompile!Q13)))))),"",IF(ScheduleCompile!Q13="Off",0,IF(ScheduleCompile!Q13="On",1,IF(ISNUMBER(ScheduleCompile!Q13),ScheduleCompile!Q13/1,IF(ISTEXT(ScheduleCompile!Q13),IF(OR(ISNUMBER(FIND("5F",ScheduleCompile!Q13)),ISNUMBER(FIND("0F",ScheduleCompile!Q13)),ISNUMBER(FIND("8F",ScheduleCompile!Q13)),ISNUMBER(FIND("1F",ScheduleCompile!Q13)),ISNUMBER(FIND("2F",ScheduleCompile!Q13)),ISNUMBER(FIND("3F",ScheduleCompile!Q13)),ISNUMBER(FIND("6F",ScheduleCompile!Q13)),ISNUMBER(FIND("7F",ScheduleCompile!Q13)),ISNUMBER(FIND("9F",ScheduleCompile!Q13)),ISNUMBER(FIND("4F",ScheduleCompile!Q13))),VALUE(LEFT(ScheduleCompile!Q13,FIND("F",ScheduleCompile!Q13)-1)),ScheduleCompile!Q13)))))))</f>
        <v>0.05</v>
      </c>
      <c r="W20" s="1">
        <f>IF(AND(ISERROR(IF(ScheduleCompile!R13="Off",0,IF(ScheduleCompile!R13="On",1,IF(ISNUMBER(ScheduleCompile!R13),ScheduleCompile!R13/1,IF(ISTEXT(ScheduleCompile!R13),IF(OR(ISNUMBER(FIND("5F",ScheduleCompile!R13)),ISNUMBER(FIND("0F",ScheduleCompile!R13)),ISNUMBER(FIND("8F",ScheduleCompile!R13)),ISNUMBER(FIND("1F",ScheduleCompile!R13)),ISNUMBER(FIND("2F",ScheduleCompile!R13)),ISNUMBER(FIND("3F",ScheduleCompile!R13)),ISNUMBER(FIND("6F",ScheduleCompile!R13)),ISNUMBER(FIND("7F",ScheduleCompile!R13)),ISNUMBER(FIND("9F",ScheduleCompile!R13)),ISNUMBER(FIND("4F",ScheduleCompile!R13))),VALUE(LEFT(ScheduleCompile!R13,FIND("F",ScheduleCompile!R13)-1)),ScheduleCompile!R13)))))),ISTEXT(ScheduleCompile!#REF!)),"ENDTABLE",IF(ISERROR(IF(ScheduleCompile!R13="Off",0,IF(ScheduleCompile!R13="On",1,IF(ISNUMBER(ScheduleCompile!R13),ScheduleCompile!R13/1,IF(ISTEXT(ScheduleCompile!R13),IF(OR(ISNUMBER(FIND("5F",ScheduleCompile!R13)),ISNUMBER(FIND("0F",ScheduleCompile!R13)),ISNUMBER(FIND("8F",ScheduleCompile!R13)),ISNUMBER(FIND("1F",ScheduleCompile!R13)),ISNUMBER(FIND("2F",ScheduleCompile!R13)),ISNUMBER(FIND("3F",ScheduleCompile!R13)),ISNUMBER(FIND("6F",ScheduleCompile!R13)),ISNUMBER(FIND("7F",ScheduleCompile!R13)),ISNUMBER(FIND("9F",ScheduleCompile!R13)),ISNUMBER(FIND("4F",ScheduleCompile!R13))),VALUE(LEFT(ScheduleCompile!R13,FIND("F",ScheduleCompile!R13)-1)),ScheduleCompile!R13)))))),"",IF(ScheduleCompile!R13="Off",0,IF(ScheduleCompile!R13="On",1,IF(ISNUMBER(ScheduleCompile!R13),ScheduleCompile!R13/1,IF(ISTEXT(ScheduleCompile!R13),IF(OR(ISNUMBER(FIND("5F",ScheduleCompile!R13)),ISNUMBER(FIND("0F",ScheduleCompile!R13)),ISNUMBER(FIND("8F",ScheduleCompile!R13)),ISNUMBER(FIND("1F",ScheduleCompile!R13)),ISNUMBER(FIND("2F",ScheduleCompile!R13)),ISNUMBER(FIND("3F",ScheduleCompile!R13)),ISNUMBER(FIND("6F",ScheduleCompile!R13)),ISNUMBER(FIND("7F",ScheduleCompile!R13)),ISNUMBER(FIND("9F",ScheduleCompile!R13)),ISNUMBER(FIND("4F",ScheduleCompile!R13))),VALUE(LEFT(ScheduleCompile!R13,FIND("F",ScheduleCompile!R13)-1)),ScheduleCompile!R13)))))))</f>
        <v>0.05</v>
      </c>
      <c r="X20" s="1">
        <f>IF(AND(ISERROR(IF(ScheduleCompile!S13="Off",0,IF(ScheduleCompile!S13="On",1,IF(ISNUMBER(ScheduleCompile!S13),ScheduleCompile!S13/1,IF(ISTEXT(ScheduleCompile!S13),IF(OR(ISNUMBER(FIND("5F",ScheduleCompile!S13)),ISNUMBER(FIND("0F",ScheduleCompile!S13)),ISNUMBER(FIND("8F",ScheduleCompile!S13)),ISNUMBER(FIND("1F",ScheduleCompile!S13)),ISNUMBER(FIND("2F",ScheduleCompile!S13)),ISNUMBER(FIND("3F",ScheduleCompile!S13)),ISNUMBER(FIND("6F",ScheduleCompile!S13)),ISNUMBER(FIND("7F",ScheduleCompile!S13)),ISNUMBER(FIND("9F",ScheduleCompile!S13)),ISNUMBER(FIND("4F",ScheduleCompile!S13))),VALUE(LEFT(ScheduleCompile!S13,FIND("F",ScheduleCompile!S13)-1)),ScheduleCompile!S13)))))),ISTEXT(ScheduleCompile!#REF!)),"ENDTABLE",IF(ISERROR(IF(ScheduleCompile!S13="Off",0,IF(ScheduleCompile!S13="On",1,IF(ISNUMBER(ScheduleCompile!S13),ScheduleCompile!S13/1,IF(ISTEXT(ScheduleCompile!S13),IF(OR(ISNUMBER(FIND("5F",ScheduleCompile!S13)),ISNUMBER(FIND("0F",ScheduleCompile!S13)),ISNUMBER(FIND("8F",ScheduleCompile!S13)),ISNUMBER(FIND("1F",ScheduleCompile!S13)),ISNUMBER(FIND("2F",ScheduleCompile!S13)),ISNUMBER(FIND("3F",ScheduleCompile!S13)),ISNUMBER(FIND("6F",ScheduleCompile!S13)),ISNUMBER(FIND("7F",ScheduleCompile!S13)),ISNUMBER(FIND("9F",ScheduleCompile!S13)),ISNUMBER(FIND("4F",ScheduleCompile!S13))),VALUE(LEFT(ScheduleCompile!S13,FIND("F",ScheduleCompile!S13)-1)),ScheduleCompile!S13)))))),"",IF(ScheduleCompile!S13="Off",0,IF(ScheduleCompile!S13="On",1,IF(ISNUMBER(ScheduleCompile!S13),ScheduleCompile!S13/1,IF(ISTEXT(ScheduleCompile!S13),IF(OR(ISNUMBER(FIND("5F",ScheduleCompile!S13)),ISNUMBER(FIND("0F",ScheduleCompile!S13)),ISNUMBER(FIND("8F",ScheduleCompile!S13)),ISNUMBER(FIND("1F",ScheduleCompile!S13)),ISNUMBER(FIND("2F",ScheduleCompile!S13)),ISNUMBER(FIND("3F",ScheduleCompile!S13)),ISNUMBER(FIND("6F",ScheduleCompile!S13)),ISNUMBER(FIND("7F",ScheduleCompile!S13)),ISNUMBER(FIND("9F",ScheduleCompile!S13)),ISNUMBER(FIND("4F",ScheduleCompile!S13))),VALUE(LEFT(ScheduleCompile!S13,FIND("F",ScheduleCompile!S13)-1)),ScheduleCompile!S13)))))))</f>
        <v>0</v>
      </c>
      <c r="Y20" s="1">
        <f>IF(AND(ISERROR(IF(ScheduleCompile!T13="Off",0,IF(ScheduleCompile!T13="On",1,IF(ISNUMBER(ScheduleCompile!T13),ScheduleCompile!T13/1,IF(ISTEXT(ScheduleCompile!T13),IF(OR(ISNUMBER(FIND("5F",ScheduleCompile!T13)),ISNUMBER(FIND("0F",ScheduleCompile!T13)),ISNUMBER(FIND("8F",ScheduleCompile!T13)),ISNUMBER(FIND("1F",ScheduleCompile!T13)),ISNUMBER(FIND("2F",ScheduleCompile!T13)),ISNUMBER(FIND("3F",ScheduleCompile!T13)),ISNUMBER(FIND("6F",ScheduleCompile!T13)),ISNUMBER(FIND("7F",ScheduleCompile!T13)),ISNUMBER(FIND("9F",ScheduleCompile!T13)),ISNUMBER(FIND("4F",ScheduleCompile!T13))),VALUE(LEFT(ScheduleCompile!T13,FIND("F",ScheduleCompile!T13)-1)),ScheduleCompile!T13)))))),ISTEXT(ScheduleCompile!#REF!)),"ENDTABLE",IF(ISERROR(IF(ScheduleCompile!T13="Off",0,IF(ScheduleCompile!T13="On",1,IF(ISNUMBER(ScheduleCompile!T13),ScheduleCompile!T13/1,IF(ISTEXT(ScheduleCompile!T13),IF(OR(ISNUMBER(FIND("5F",ScheduleCompile!T13)),ISNUMBER(FIND("0F",ScheduleCompile!T13)),ISNUMBER(FIND("8F",ScheduleCompile!T13)),ISNUMBER(FIND("1F",ScheduleCompile!T13)),ISNUMBER(FIND("2F",ScheduleCompile!T13)),ISNUMBER(FIND("3F",ScheduleCompile!T13)),ISNUMBER(FIND("6F",ScheduleCompile!T13)),ISNUMBER(FIND("7F",ScheduleCompile!T13)),ISNUMBER(FIND("9F",ScheduleCompile!T13)),ISNUMBER(FIND("4F",ScheduleCompile!T13))),VALUE(LEFT(ScheduleCompile!T13,FIND("F",ScheduleCompile!T13)-1)),ScheduleCompile!T13)))))),"",IF(ScheduleCompile!T13="Off",0,IF(ScheduleCompile!T13="On",1,IF(ISNUMBER(ScheduleCompile!T13),ScheduleCompile!T13/1,IF(ISTEXT(ScheduleCompile!T13),IF(OR(ISNUMBER(FIND("5F",ScheduleCompile!T13)),ISNUMBER(FIND("0F",ScheduleCompile!T13)),ISNUMBER(FIND("8F",ScheduleCompile!T13)),ISNUMBER(FIND("1F",ScheduleCompile!T13)),ISNUMBER(FIND("2F",ScheduleCompile!T13)),ISNUMBER(FIND("3F",ScheduleCompile!T13)),ISNUMBER(FIND("6F",ScheduleCompile!T13)),ISNUMBER(FIND("7F",ScheduleCompile!T13)),ISNUMBER(FIND("9F",ScheduleCompile!T13)),ISNUMBER(FIND("4F",ScheduleCompile!T13))),VALUE(LEFT(ScheduleCompile!T13,FIND("F",ScheduleCompile!T13)-1)),ScheduleCompile!T13)))))))</f>
        <v>0</v>
      </c>
      <c r="Z20" s="1">
        <f>IF(AND(ISERROR(IF(ScheduleCompile!U13="Off",0,IF(ScheduleCompile!U13="On",1,IF(ISNUMBER(ScheduleCompile!U13),ScheduleCompile!U13/1,IF(ISTEXT(ScheduleCompile!U13),IF(OR(ISNUMBER(FIND("5F",ScheduleCompile!U13)),ISNUMBER(FIND("0F",ScheduleCompile!U13)),ISNUMBER(FIND("8F",ScheduleCompile!U13)),ISNUMBER(FIND("1F",ScheduleCompile!U13)),ISNUMBER(FIND("2F",ScheduleCompile!U13)),ISNUMBER(FIND("3F",ScheduleCompile!U13)),ISNUMBER(FIND("6F",ScheduleCompile!U13)),ISNUMBER(FIND("7F",ScheduleCompile!U13)),ISNUMBER(FIND("9F",ScheduleCompile!U13)),ISNUMBER(FIND("4F",ScheduleCompile!U13))),VALUE(LEFT(ScheduleCompile!U13,FIND("F",ScheduleCompile!U13)-1)),ScheduleCompile!U13)))))),ISTEXT(ScheduleCompile!#REF!)),"ENDTABLE",IF(ISERROR(IF(ScheduleCompile!U13="Off",0,IF(ScheduleCompile!U13="On",1,IF(ISNUMBER(ScheduleCompile!U13),ScheduleCompile!U13/1,IF(ISTEXT(ScheduleCompile!U13),IF(OR(ISNUMBER(FIND("5F",ScheduleCompile!U13)),ISNUMBER(FIND("0F",ScheduleCompile!U13)),ISNUMBER(FIND("8F",ScheduleCompile!U13)),ISNUMBER(FIND("1F",ScheduleCompile!U13)),ISNUMBER(FIND("2F",ScheduleCompile!U13)),ISNUMBER(FIND("3F",ScheduleCompile!U13)),ISNUMBER(FIND("6F",ScheduleCompile!U13)),ISNUMBER(FIND("7F",ScheduleCompile!U13)),ISNUMBER(FIND("9F",ScheduleCompile!U13)),ISNUMBER(FIND("4F",ScheduleCompile!U13))),VALUE(LEFT(ScheduleCompile!U13,FIND("F",ScheduleCompile!U13)-1)),ScheduleCompile!U13)))))),"",IF(ScheduleCompile!U13="Off",0,IF(ScheduleCompile!U13="On",1,IF(ISNUMBER(ScheduleCompile!U13),ScheduleCompile!U13/1,IF(ISTEXT(ScheduleCompile!U13),IF(OR(ISNUMBER(FIND("5F",ScheduleCompile!U13)),ISNUMBER(FIND("0F",ScheduleCompile!U13)),ISNUMBER(FIND("8F",ScheduleCompile!U13)),ISNUMBER(FIND("1F",ScheduleCompile!U13)),ISNUMBER(FIND("2F",ScheduleCompile!U13)),ISNUMBER(FIND("3F",ScheduleCompile!U13)),ISNUMBER(FIND("6F",ScheduleCompile!U13)),ISNUMBER(FIND("7F",ScheduleCompile!U13)),ISNUMBER(FIND("9F",ScheduleCompile!U13)),ISNUMBER(FIND("4F",ScheduleCompile!U13))),VALUE(LEFT(ScheduleCompile!U13,FIND("F",ScheduleCompile!U13)-1)),ScheduleCompile!U13)))))))</f>
        <v>0</v>
      </c>
      <c r="AA20" s="1">
        <f>IF(AND(ISERROR(IF(ScheduleCompile!V13="Off",0,IF(ScheduleCompile!V13="On",1,IF(ISNUMBER(ScheduleCompile!V13),ScheduleCompile!V13/1,IF(ISTEXT(ScheduleCompile!V13),IF(OR(ISNUMBER(FIND("5F",ScheduleCompile!V13)),ISNUMBER(FIND("0F",ScheduleCompile!V13)),ISNUMBER(FIND("8F",ScheduleCompile!V13)),ISNUMBER(FIND("1F",ScheduleCompile!V13)),ISNUMBER(FIND("2F",ScheduleCompile!V13)),ISNUMBER(FIND("3F",ScheduleCompile!V13)),ISNUMBER(FIND("6F",ScheduleCompile!V13)),ISNUMBER(FIND("7F",ScheduleCompile!V13)),ISNUMBER(FIND("9F",ScheduleCompile!V13)),ISNUMBER(FIND("4F",ScheduleCompile!V13))),VALUE(LEFT(ScheduleCompile!V13,FIND("F",ScheduleCompile!V13)-1)),ScheduleCompile!V13)))))),ISTEXT(ScheduleCompile!#REF!)),"ENDTABLE",IF(ISERROR(IF(ScheduleCompile!V13="Off",0,IF(ScheduleCompile!V13="On",1,IF(ISNUMBER(ScheduleCompile!V13),ScheduleCompile!V13/1,IF(ISTEXT(ScheduleCompile!V13),IF(OR(ISNUMBER(FIND("5F",ScheduleCompile!V13)),ISNUMBER(FIND("0F",ScheduleCompile!V13)),ISNUMBER(FIND("8F",ScheduleCompile!V13)),ISNUMBER(FIND("1F",ScheduleCompile!V13)),ISNUMBER(FIND("2F",ScheduleCompile!V13)),ISNUMBER(FIND("3F",ScheduleCompile!V13)),ISNUMBER(FIND("6F",ScheduleCompile!V13)),ISNUMBER(FIND("7F",ScheduleCompile!V13)),ISNUMBER(FIND("9F",ScheduleCompile!V13)),ISNUMBER(FIND("4F",ScheduleCompile!V13))),VALUE(LEFT(ScheduleCompile!V13,FIND("F",ScheduleCompile!V13)-1)),ScheduleCompile!V13)))))),"",IF(ScheduleCompile!V13="Off",0,IF(ScheduleCompile!V13="On",1,IF(ISNUMBER(ScheduleCompile!V13),ScheduleCompile!V13/1,IF(ISTEXT(ScheduleCompile!V13),IF(OR(ISNUMBER(FIND("5F",ScheduleCompile!V13)),ISNUMBER(FIND("0F",ScheduleCompile!V13)),ISNUMBER(FIND("8F",ScheduleCompile!V13)),ISNUMBER(FIND("1F",ScheduleCompile!V13)),ISNUMBER(FIND("2F",ScheduleCompile!V13)),ISNUMBER(FIND("3F",ScheduleCompile!V13)),ISNUMBER(FIND("6F",ScheduleCompile!V13)),ISNUMBER(FIND("7F",ScheduleCompile!V13)),ISNUMBER(FIND("9F",ScheduleCompile!V13)),ISNUMBER(FIND("4F",ScheduleCompile!V13))),VALUE(LEFT(ScheduleCompile!V13,FIND("F",ScheduleCompile!V13)-1)),ScheduleCompile!V13)))))))</f>
        <v>0</v>
      </c>
      <c r="AB20" s="1">
        <f>IF(AND(ISERROR(IF(ScheduleCompile!W13="Off",0,IF(ScheduleCompile!W13="On",1,IF(ISNUMBER(ScheduleCompile!W13),ScheduleCompile!W13/1,IF(ISTEXT(ScheduleCompile!W13),IF(OR(ISNUMBER(FIND("5F",ScheduleCompile!W13)),ISNUMBER(FIND("0F",ScheduleCompile!W13)),ISNUMBER(FIND("8F",ScheduleCompile!W13)),ISNUMBER(FIND("1F",ScheduleCompile!W13)),ISNUMBER(FIND("2F",ScheduleCompile!W13)),ISNUMBER(FIND("3F",ScheduleCompile!W13)),ISNUMBER(FIND("6F",ScheduleCompile!W13)),ISNUMBER(FIND("7F",ScheduleCompile!W13)),ISNUMBER(FIND("9F",ScheduleCompile!W13)),ISNUMBER(FIND("4F",ScheduleCompile!W13))),VALUE(LEFT(ScheduleCompile!W13,FIND("F",ScheduleCompile!W13)-1)),ScheduleCompile!W13)))))),ISTEXT(ScheduleCompile!#REF!)),"ENDTABLE",IF(ISERROR(IF(ScheduleCompile!W13="Off",0,IF(ScheduleCompile!W13="On",1,IF(ISNUMBER(ScheduleCompile!W13),ScheduleCompile!W13/1,IF(ISTEXT(ScheduleCompile!W13),IF(OR(ISNUMBER(FIND("5F",ScheduleCompile!W13)),ISNUMBER(FIND("0F",ScheduleCompile!W13)),ISNUMBER(FIND("8F",ScheduleCompile!W13)),ISNUMBER(FIND("1F",ScheduleCompile!W13)),ISNUMBER(FIND("2F",ScheduleCompile!W13)),ISNUMBER(FIND("3F",ScheduleCompile!W13)),ISNUMBER(FIND("6F",ScheduleCompile!W13)),ISNUMBER(FIND("7F",ScheduleCompile!W13)),ISNUMBER(FIND("9F",ScheduleCompile!W13)),ISNUMBER(FIND("4F",ScheduleCompile!W13))),VALUE(LEFT(ScheduleCompile!W13,FIND("F",ScheduleCompile!W13)-1)),ScheduleCompile!W13)))))),"",IF(ScheduleCompile!W13="Off",0,IF(ScheduleCompile!W13="On",1,IF(ISNUMBER(ScheduleCompile!W13),ScheduleCompile!W13/1,IF(ISTEXT(ScheduleCompile!W13),IF(OR(ISNUMBER(FIND("5F",ScheduleCompile!W13)),ISNUMBER(FIND("0F",ScheduleCompile!W13)),ISNUMBER(FIND("8F",ScheduleCompile!W13)),ISNUMBER(FIND("1F",ScheduleCompile!W13)),ISNUMBER(FIND("2F",ScheduleCompile!W13)),ISNUMBER(FIND("3F",ScheduleCompile!W13)),ISNUMBER(FIND("6F",ScheduleCompile!W13)),ISNUMBER(FIND("7F",ScheduleCompile!W13)),ISNUMBER(FIND("9F",ScheduleCompile!W13)),ISNUMBER(FIND("4F",ScheduleCompile!W13))),VALUE(LEFT(ScheduleCompile!W13,FIND("F",ScheduleCompile!W13)-1)),ScheduleCompile!W13)))))))</f>
        <v>0</v>
      </c>
      <c r="AC20" s="1">
        <f>IF(AND(ISERROR(IF(ScheduleCompile!X13="Off",0,IF(ScheduleCompile!X13="On",1,IF(ISNUMBER(ScheduleCompile!X13),ScheduleCompile!X13/1,IF(ISTEXT(ScheduleCompile!X13),IF(OR(ISNUMBER(FIND("5F",ScheduleCompile!X13)),ISNUMBER(FIND("0F",ScheduleCompile!X13)),ISNUMBER(FIND("8F",ScheduleCompile!X13)),ISNUMBER(FIND("1F",ScheduleCompile!X13)),ISNUMBER(FIND("2F",ScheduleCompile!X13)),ISNUMBER(FIND("3F",ScheduleCompile!X13)),ISNUMBER(FIND("6F",ScheduleCompile!X13)),ISNUMBER(FIND("7F",ScheduleCompile!X13)),ISNUMBER(FIND("9F",ScheduleCompile!X13)),ISNUMBER(FIND("4F",ScheduleCompile!X13))),VALUE(LEFT(ScheduleCompile!X13,FIND("F",ScheduleCompile!X13)-1)),ScheduleCompile!X13)))))),ISTEXT(ScheduleCompile!#REF!)),"ENDTABLE",IF(ISERROR(IF(ScheduleCompile!X13="Off",0,IF(ScheduleCompile!X13="On",1,IF(ISNUMBER(ScheduleCompile!X13),ScheduleCompile!X13/1,IF(ISTEXT(ScheduleCompile!X13),IF(OR(ISNUMBER(FIND("5F",ScheduleCompile!X13)),ISNUMBER(FIND("0F",ScheduleCompile!X13)),ISNUMBER(FIND("8F",ScheduleCompile!X13)),ISNUMBER(FIND("1F",ScheduleCompile!X13)),ISNUMBER(FIND("2F",ScheduleCompile!X13)),ISNUMBER(FIND("3F",ScheduleCompile!X13)),ISNUMBER(FIND("6F",ScheduleCompile!X13)),ISNUMBER(FIND("7F",ScheduleCompile!X13)),ISNUMBER(FIND("9F",ScheduleCompile!X13)),ISNUMBER(FIND("4F",ScheduleCompile!X13))),VALUE(LEFT(ScheduleCompile!X13,FIND("F",ScheduleCompile!X13)-1)),ScheduleCompile!X13)))))),"",IF(ScheduleCompile!X13="Off",0,IF(ScheduleCompile!X13="On",1,IF(ISNUMBER(ScheduleCompile!X13),ScheduleCompile!X13/1,IF(ISTEXT(ScheduleCompile!X13),IF(OR(ISNUMBER(FIND("5F",ScheduleCompile!X13)),ISNUMBER(FIND("0F",ScheduleCompile!X13)),ISNUMBER(FIND("8F",ScheduleCompile!X13)),ISNUMBER(FIND("1F",ScheduleCompile!X13)),ISNUMBER(FIND("2F",ScheduleCompile!X13)),ISNUMBER(FIND("3F",ScheduleCompile!X13)),ISNUMBER(FIND("6F",ScheduleCompile!X13)),ISNUMBER(FIND("7F",ScheduleCompile!X13)),ISNUMBER(FIND("9F",ScheduleCompile!X13)),ISNUMBER(FIND("4F",ScheduleCompile!X13))),VALUE(LEFT(ScheduleCompile!X13,FIND("F",ScheduleCompile!X13)-1)),ScheduleCompile!X13)))))))</f>
        <v>0</v>
      </c>
      <c r="AD20" s="1">
        <f>IF(AND(ISERROR(IF(ScheduleCompile!Y13="Off",0,IF(ScheduleCompile!Y13="On",1,IF(ISNUMBER(ScheduleCompile!Y13),ScheduleCompile!Y13/1,IF(ISTEXT(ScheduleCompile!Y13),IF(OR(ISNUMBER(FIND("5F",ScheduleCompile!Y13)),ISNUMBER(FIND("0F",ScheduleCompile!Y13)),ISNUMBER(FIND("8F",ScheduleCompile!Y13)),ISNUMBER(FIND("1F",ScheduleCompile!Y13)),ISNUMBER(FIND("2F",ScheduleCompile!Y13)),ISNUMBER(FIND("3F",ScheduleCompile!Y13)),ISNUMBER(FIND("6F",ScheduleCompile!Y13)),ISNUMBER(FIND("7F",ScheduleCompile!Y13)),ISNUMBER(FIND("9F",ScheduleCompile!Y13)),ISNUMBER(FIND("4F",ScheduleCompile!Y13))),VALUE(LEFT(ScheduleCompile!Y13,FIND("F",ScheduleCompile!Y13)-1)),ScheduleCompile!Y13)))))),ISTEXT(ScheduleCompile!#REF!)),"ENDTABLE",IF(ISERROR(IF(ScheduleCompile!Y13="Off",0,IF(ScheduleCompile!Y13="On",1,IF(ISNUMBER(ScheduleCompile!Y13),ScheduleCompile!Y13/1,IF(ISTEXT(ScheduleCompile!Y13),IF(OR(ISNUMBER(FIND("5F",ScheduleCompile!Y13)),ISNUMBER(FIND("0F",ScheduleCompile!Y13)),ISNUMBER(FIND("8F",ScheduleCompile!Y13)),ISNUMBER(FIND("1F",ScheduleCompile!Y13)),ISNUMBER(FIND("2F",ScheduleCompile!Y13)),ISNUMBER(FIND("3F",ScheduleCompile!Y13)),ISNUMBER(FIND("6F",ScheduleCompile!Y13)),ISNUMBER(FIND("7F",ScheduleCompile!Y13)),ISNUMBER(FIND("9F",ScheduleCompile!Y13)),ISNUMBER(FIND("4F",ScheduleCompile!Y13))),VALUE(LEFT(ScheduleCompile!Y13,FIND("F",ScheduleCompile!Y13)-1)),ScheduleCompile!Y13)))))),"",IF(ScheduleCompile!Y13="Off",0,IF(ScheduleCompile!Y13="On",1,IF(ISNUMBER(ScheduleCompile!Y13),ScheduleCompile!Y13/1,IF(ISTEXT(ScheduleCompile!Y13),IF(OR(ISNUMBER(FIND("5F",ScheduleCompile!Y13)),ISNUMBER(FIND("0F",ScheduleCompile!Y13)),ISNUMBER(FIND("8F",ScheduleCompile!Y13)),ISNUMBER(FIND("1F",ScheduleCompile!Y13)),ISNUMBER(FIND("2F",ScheduleCompile!Y13)),ISNUMBER(FIND("3F",ScheduleCompile!Y13)),ISNUMBER(FIND("6F",ScheduleCompile!Y13)),ISNUMBER(FIND("7F",ScheduleCompile!Y13)),ISNUMBER(FIND("9F",ScheduleCompile!Y13)),ISNUMBER(FIND("4F",ScheduleCompile!Y13))),VALUE(LEFT(ScheduleCompile!Y13,FIND("F",ScheduleCompile!Y13)-1)),ScheduleCompile!Y13)))))))</f>
        <v>0</v>
      </c>
    </row>
    <row r="21" spans="1:30" x14ac:dyDescent="0.25">
      <c r="A21" t="str">
        <f t="shared" si="0"/>
        <v>SchDay "AssemblyServiceHotWaterSat"  Type = "Fraction" Hr = (0, 0, 0, 0, 0, 0, 0, 0, 0, 0.05, 0.05, 0.2, 0, 0, 0, 0, 0, 0, 0, 0.65, 0.3, 0, 0, 0) ..</v>
      </c>
      <c r="B21" s="1" t="s">
        <v>623</v>
      </c>
      <c r="C21" t="str">
        <f t="shared" si="1"/>
        <v xml:space="preserve">SchDay "AssemblyServiceHotWaterSat"  Type = "Fraction" Hr = </v>
      </c>
      <c r="D21" t="str">
        <f t="shared" si="2"/>
        <v>(0, 0, 0, 0, 0, 0, 0, 0, 0, 0.05, 0.05, 0.2, 0, 0, 0, 0, 0, 0, 0, 0.65, 0.3, 0, 0, 0) ..</v>
      </c>
      <c r="E21" s="30" t="str">
        <f>ScheduleCompile!A14</f>
        <v>AssemblyServiceHotWaterSat</v>
      </c>
      <c r="F21" t="str">
        <f t="shared" si="3"/>
        <v>Fraction</v>
      </c>
      <c r="G21" s="1">
        <f>IF(AND(ISERROR(IF(ScheduleCompile!B14="Off",0,IF(ScheduleCompile!B14="On",1,IF(ISNUMBER(ScheduleCompile!B14),ScheduleCompile!B14/1,IF(ISTEXT(ScheduleCompile!B14),IF(OR(ISNUMBER(FIND("5F",ScheduleCompile!B14)),ISNUMBER(FIND("0F",ScheduleCompile!B14)),ISNUMBER(FIND("8F",ScheduleCompile!B14)),ISNUMBER(FIND("1F",ScheduleCompile!B14)),ISNUMBER(FIND("2F",ScheduleCompile!B14)),ISNUMBER(FIND("3F",ScheduleCompile!B14)),ISNUMBER(FIND("6F",ScheduleCompile!B14)),ISNUMBER(FIND("7F",ScheduleCompile!B14)),ISNUMBER(FIND("9F",ScheduleCompile!B14)),ISNUMBER(FIND("4F",ScheduleCompile!B14))),VALUE(LEFT(ScheduleCompile!B14,FIND("F",ScheduleCompile!B14)-1)),ScheduleCompile!B14)))))),ISTEXT(ScheduleCompile!#REF!)),"ENDTABLE",IF(ISERROR(IF(ScheduleCompile!B14="Off",0,IF(ScheduleCompile!B14="On",1,IF(ISNUMBER(ScheduleCompile!B14),ScheduleCompile!B14/1,IF(ISTEXT(ScheduleCompile!B14),IF(OR(ISNUMBER(FIND("5F",ScheduleCompile!B14)),ISNUMBER(FIND("0F",ScheduleCompile!B14)),ISNUMBER(FIND("8F",ScheduleCompile!B14)),ISNUMBER(FIND("1F",ScheduleCompile!B14)),ISNUMBER(FIND("2F",ScheduleCompile!B14)),ISNUMBER(FIND("3F",ScheduleCompile!B14)),ISNUMBER(FIND("6F",ScheduleCompile!B14)),ISNUMBER(FIND("7F",ScheduleCompile!B14)),ISNUMBER(FIND("9F",ScheduleCompile!B14)),ISNUMBER(FIND("4F",ScheduleCompile!B14))),VALUE(LEFT(ScheduleCompile!B14,FIND("F",ScheduleCompile!B14)-1)),ScheduleCompile!B14)))))),"",IF(ScheduleCompile!B14="Off",0,IF(ScheduleCompile!B14="On",1,IF(ISNUMBER(ScheduleCompile!B14),ScheduleCompile!B14/1,IF(ISTEXT(ScheduleCompile!B14),IF(OR(ISNUMBER(FIND("5F",ScheduleCompile!B14)),ISNUMBER(FIND("0F",ScheduleCompile!B14)),ISNUMBER(FIND("8F",ScheduleCompile!B14)),ISNUMBER(FIND("1F",ScheduleCompile!B14)),ISNUMBER(FIND("2F",ScheduleCompile!B14)),ISNUMBER(FIND("3F",ScheduleCompile!B14)),ISNUMBER(FIND("6F",ScheduleCompile!B14)),ISNUMBER(FIND("7F",ScheduleCompile!B14)),ISNUMBER(FIND("9F",ScheduleCompile!B14)),ISNUMBER(FIND("4F",ScheduleCompile!B14))),VALUE(LEFT(ScheduleCompile!B14,FIND("F",ScheduleCompile!B14)-1)),ScheduleCompile!B14)))))))</f>
        <v>0</v>
      </c>
      <c r="H21" s="1">
        <f>IF(AND(ISERROR(IF(ScheduleCompile!C14="Off",0,IF(ScheduleCompile!C14="On",1,IF(ISNUMBER(ScheduleCompile!C14),ScheduleCompile!C14/1,IF(ISTEXT(ScheduleCompile!C14),IF(OR(ISNUMBER(FIND("5F",ScheduleCompile!C14)),ISNUMBER(FIND("0F",ScheduleCompile!C14)),ISNUMBER(FIND("8F",ScheduleCompile!C14)),ISNUMBER(FIND("1F",ScheduleCompile!C14)),ISNUMBER(FIND("2F",ScheduleCompile!C14)),ISNUMBER(FIND("3F",ScheduleCompile!C14)),ISNUMBER(FIND("6F",ScheduleCompile!C14)),ISNUMBER(FIND("7F",ScheduleCompile!C14)),ISNUMBER(FIND("9F",ScheduleCompile!C14)),ISNUMBER(FIND("4F",ScheduleCompile!C14))),VALUE(LEFT(ScheduleCompile!C14,FIND("F",ScheduleCompile!C14)-1)),ScheduleCompile!C14)))))),ISTEXT(ScheduleCompile!#REF!)),"ENDTABLE",IF(ISERROR(IF(ScheduleCompile!C14="Off",0,IF(ScheduleCompile!C14="On",1,IF(ISNUMBER(ScheduleCompile!C14),ScheduleCompile!C14/1,IF(ISTEXT(ScheduleCompile!C14),IF(OR(ISNUMBER(FIND("5F",ScheduleCompile!C14)),ISNUMBER(FIND("0F",ScheduleCompile!C14)),ISNUMBER(FIND("8F",ScheduleCompile!C14)),ISNUMBER(FIND("1F",ScheduleCompile!C14)),ISNUMBER(FIND("2F",ScheduleCompile!C14)),ISNUMBER(FIND("3F",ScheduleCompile!C14)),ISNUMBER(FIND("6F",ScheduleCompile!C14)),ISNUMBER(FIND("7F",ScheduleCompile!C14)),ISNUMBER(FIND("9F",ScheduleCompile!C14)),ISNUMBER(FIND("4F",ScheduleCompile!C14))),VALUE(LEFT(ScheduleCompile!C14,FIND("F",ScheduleCompile!C14)-1)),ScheduleCompile!C14)))))),"",IF(ScheduleCompile!C14="Off",0,IF(ScheduleCompile!C14="On",1,IF(ISNUMBER(ScheduleCompile!C14),ScheduleCompile!C14/1,IF(ISTEXT(ScheduleCompile!C14),IF(OR(ISNUMBER(FIND("5F",ScheduleCompile!C14)),ISNUMBER(FIND("0F",ScheduleCompile!C14)),ISNUMBER(FIND("8F",ScheduleCompile!C14)),ISNUMBER(FIND("1F",ScheduleCompile!C14)),ISNUMBER(FIND("2F",ScheduleCompile!C14)),ISNUMBER(FIND("3F",ScheduleCompile!C14)),ISNUMBER(FIND("6F",ScheduleCompile!C14)),ISNUMBER(FIND("7F",ScheduleCompile!C14)),ISNUMBER(FIND("9F",ScheduleCompile!C14)),ISNUMBER(FIND("4F",ScheduleCompile!C14))),VALUE(LEFT(ScheduleCompile!C14,FIND("F",ScheduleCompile!C14)-1)),ScheduleCompile!C14)))))))</f>
        <v>0</v>
      </c>
      <c r="I21" s="1">
        <f>IF(AND(ISERROR(IF(ScheduleCompile!D14="Off",0,IF(ScheduleCompile!D14="On",1,IF(ISNUMBER(ScheduleCompile!D14),ScheduleCompile!D14/1,IF(ISTEXT(ScheduleCompile!D14),IF(OR(ISNUMBER(FIND("5F",ScheduleCompile!D14)),ISNUMBER(FIND("0F",ScheduleCompile!D14)),ISNUMBER(FIND("8F",ScheduleCompile!D14)),ISNUMBER(FIND("1F",ScheduleCompile!D14)),ISNUMBER(FIND("2F",ScheduleCompile!D14)),ISNUMBER(FIND("3F",ScheduleCompile!D14)),ISNUMBER(FIND("6F",ScheduleCompile!D14)),ISNUMBER(FIND("7F",ScheduleCompile!D14)),ISNUMBER(FIND("9F",ScheduleCompile!D14)),ISNUMBER(FIND("4F",ScheduleCompile!D14))),VALUE(LEFT(ScheduleCompile!D14,FIND("F",ScheduleCompile!D14)-1)),ScheduleCompile!D14)))))),ISTEXT(ScheduleCompile!#REF!)),"ENDTABLE",IF(ISERROR(IF(ScheduleCompile!D14="Off",0,IF(ScheduleCompile!D14="On",1,IF(ISNUMBER(ScheduleCompile!D14),ScheduleCompile!D14/1,IF(ISTEXT(ScheduleCompile!D14),IF(OR(ISNUMBER(FIND("5F",ScheduleCompile!D14)),ISNUMBER(FIND("0F",ScheduleCompile!D14)),ISNUMBER(FIND("8F",ScheduleCompile!D14)),ISNUMBER(FIND("1F",ScheduleCompile!D14)),ISNUMBER(FIND("2F",ScheduleCompile!D14)),ISNUMBER(FIND("3F",ScheduleCompile!D14)),ISNUMBER(FIND("6F",ScheduleCompile!D14)),ISNUMBER(FIND("7F",ScheduleCompile!D14)),ISNUMBER(FIND("9F",ScheduleCompile!D14)),ISNUMBER(FIND("4F",ScheduleCompile!D14))),VALUE(LEFT(ScheduleCompile!D14,FIND("F",ScheduleCompile!D14)-1)),ScheduleCompile!D14)))))),"",IF(ScheduleCompile!D14="Off",0,IF(ScheduleCompile!D14="On",1,IF(ISNUMBER(ScheduleCompile!D14),ScheduleCompile!D14/1,IF(ISTEXT(ScheduleCompile!D14),IF(OR(ISNUMBER(FIND("5F",ScheduleCompile!D14)),ISNUMBER(FIND("0F",ScheduleCompile!D14)),ISNUMBER(FIND("8F",ScheduleCompile!D14)),ISNUMBER(FIND("1F",ScheduleCompile!D14)),ISNUMBER(FIND("2F",ScheduleCompile!D14)),ISNUMBER(FIND("3F",ScheduleCompile!D14)),ISNUMBER(FIND("6F",ScheduleCompile!D14)),ISNUMBER(FIND("7F",ScheduleCompile!D14)),ISNUMBER(FIND("9F",ScheduleCompile!D14)),ISNUMBER(FIND("4F",ScheduleCompile!D14))),VALUE(LEFT(ScheduleCompile!D14,FIND("F",ScheduleCompile!D14)-1)),ScheduleCompile!D14)))))))</f>
        <v>0</v>
      </c>
      <c r="J21" s="1">
        <f>IF(AND(ISERROR(IF(ScheduleCompile!E14="Off",0,IF(ScheduleCompile!E14="On",1,IF(ISNUMBER(ScheduleCompile!E14),ScheduleCompile!E14/1,IF(ISTEXT(ScheduleCompile!E14),IF(OR(ISNUMBER(FIND("5F",ScheduleCompile!E14)),ISNUMBER(FIND("0F",ScheduleCompile!E14)),ISNUMBER(FIND("8F",ScheduleCompile!E14)),ISNUMBER(FIND("1F",ScheduleCompile!E14)),ISNUMBER(FIND("2F",ScheduleCompile!E14)),ISNUMBER(FIND("3F",ScheduleCompile!E14)),ISNUMBER(FIND("6F",ScheduleCompile!E14)),ISNUMBER(FIND("7F",ScheduleCompile!E14)),ISNUMBER(FIND("9F",ScheduleCompile!E14)),ISNUMBER(FIND("4F",ScheduleCompile!E14))),VALUE(LEFT(ScheduleCompile!E14,FIND("F",ScheduleCompile!E14)-1)),ScheduleCompile!E14)))))),ISTEXT(ScheduleCompile!#REF!)),"ENDTABLE",IF(ISERROR(IF(ScheduleCompile!E14="Off",0,IF(ScheduleCompile!E14="On",1,IF(ISNUMBER(ScheduleCompile!E14),ScheduleCompile!E14/1,IF(ISTEXT(ScheduleCompile!E14),IF(OR(ISNUMBER(FIND("5F",ScheduleCompile!E14)),ISNUMBER(FIND("0F",ScheduleCompile!E14)),ISNUMBER(FIND("8F",ScheduleCompile!E14)),ISNUMBER(FIND("1F",ScheduleCompile!E14)),ISNUMBER(FIND("2F",ScheduleCompile!E14)),ISNUMBER(FIND("3F",ScheduleCompile!E14)),ISNUMBER(FIND("6F",ScheduleCompile!E14)),ISNUMBER(FIND("7F",ScheduleCompile!E14)),ISNUMBER(FIND("9F",ScheduleCompile!E14)),ISNUMBER(FIND("4F",ScheduleCompile!E14))),VALUE(LEFT(ScheduleCompile!E14,FIND("F",ScheduleCompile!E14)-1)),ScheduleCompile!E14)))))),"",IF(ScheduleCompile!E14="Off",0,IF(ScheduleCompile!E14="On",1,IF(ISNUMBER(ScheduleCompile!E14),ScheduleCompile!E14/1,IF(ISTEXT(ScheduleCompile!E14),IF(OR(ISNUMBER(FIND("5F",ScheduleCompile!E14)),ISNUMBER(FIND("0F",ScheduleCompile!E14)),ISNUMBER(FIND("8F",ScheduleCompile!E14)),ISNUMBER(FIND("1F",ScheduleCompile!E14)),ISNUMBER(FIND("2F",ScheduleCompile!E14)),ISNUMBER(FIND("3F",ScheduleCompile!E14)),ISNUMBER(FIND("6F",ScheduleCompile!E14)),ISNUMBER(FIND("7F",ScheduleCompile!E14)),ISNUMBER(FIND("9F",ScheduleCompile!E14)),ISNUMBER(FIND("4F",ScheduleCompile!E14))),VALUE(LEFT(ScheduleCompile!E14,FIND("F",ScheduleCompile!E14)-1)),ScheduleCompile!E14)))))))</f>
        <v>0</v>
      </c>
      <c r="K21" s="1">
        <f>IF(AND(ISERROR(IF(ScheduleCompile!F14="Off",0,IF(ScheduleCompile!F14="On",1,IF(ISNUMBER(ScheduleCompile!F14),ScheduleCompile!F14/1,IF(ISTEXT(ScheduleCompile!F14),IF(OR(ISNUMBER(FIND("5F",ScheduleCompile!F14)),ISNUMBER(FIND("0F",ScheduleCompile!F14)),ISNUMBER(FIND("8F",ScheduleCompile!F14)),ISNUMBER(FIND("1F",ScheduleCompile!F14)),ISNUMBER(FIND("2F",ScheduleCompile!F14)),ISNUMBER(FIND("3F",ScheduleCompile!F14)),ISNUMBER(FIND("6F",ScheduleCompile!F14)),ISNUMBER(FIND("7F",ScheduleCompile!F14)),ISNUMBER(FIND("9F",ScheduleCompile!F14)),ISNUMBER(FIND("4F",ScheduleCompile!F14))),VALUE(LEFT(ScheduleCompile!F14,FIND("F",ScheduleCompile!F14)-1)),ScheduleCompile!F14)))))),ISTEXT(ScheduleCompile!#REF!)),"ENDTABLE",IF(ISERROR(IF(ScheduleCompile!F14="Off",0,IF(ScheduleCompile!F14="On",1,IF(ISNUMBER(ScheduleCompile!F14),ScheduleCompile!F14/1,IF(ISTEXT(ScheduleCompile!F14),IF(OR(ISNUMBER(FIND("5F",ScheduleCompile!F14)),ISNUMBER(FIND("0F",ScheduleCompile!F14)),ISNUMBER(FIND("8F",ScheduleCompile!F14)),ISNUMBER(FIND("1F",ScheduleCompile!F14)),ISNUMBER(FIND("2F",ScheduleCompile!F14)),ISNUMBER(FIND("3F",ScheduleCompile!F14)),ISNUMBER(FIND("6F",ScheduleCompile!F14)),ISNUMBER(FIND("7F",ScheduleCompile!F14)),ISNUMBER(FIND("9F",ScheduleCompile!F14)),ISNUMBER(FIND("4F",ScheduleCompile!F14))),VALUE(LEFT(ScheduleCompile!F14,FIND("F",ScheduleCompile!F14)-1)),ScheduleCompile!F14)))))),"",IF(ScheduleCompile!F14="Off",0,IF(ScheduleCompile!F14="On",1,IF(ISNUMBER(ScheduleCompile!F14),ScheduleCompile!F14/1,IF(ISTEXT(ScheduleCompile!F14),IF(OR(ISNUMBER(FIND("5F",ScheduleCompile!F14)),ISNUMBER(FIND("0F",ScheduleCompile!F14)),ISNUMBER(FIND("8F",ScheduleCompile!F14)),ISNUMBER(FIND("1F",ScheduleCompile!F14)),ISNUMBER(FIND("2F",ScheduleCompile!F14)),ISNUMBER(FIND("3F",ScheduleCompile!F14)),ISNUMBER(FIND("6F",ScheduleCompile!F14)),ISNUMBER(FIND("7F",ScheduleCompile!F14)),ISNUMBER(FIND("9F",ScheduleCompile!F14)),ISNUMBER(FIND("4F",ScheduleCompile!F14))),VALUE(LEFT(ScheduleCompile!F14,FIND("F",ScheduleCompile!F14)-1)),ScheduleCompile!F14)))))))</f>
        <v>0</v>
      </c>
      <c r="L21" s="1">
        <f>IF(AND(ISERROR(IF(ScheduleCompile!G14="Off",0,IF(ScheduleCompile!G14="On",1,IF(ISNUMBER(ScheduleCompile!G14),ScheduleCompile!G14/1,IF(ISTEXT(ScheduleCompile!G14),IF(OR(ISNUMBER(FIND("5F",ScheduleCompile!G14)),ISNUMBER(FIND("0F",ScheduleCompile!G14)),ISNUMBER(FIND("8F",ScheduleCompile!G14)),ISNUMBER(FIND("1F",ScheduleCompile!G14)),ISNUMBER(FIND("2F",ScheduleCompile!G14)),ISNUMBER(FIND("3F",ScheduleCompile!G14)),ISNUMBER(FIND("6F",ScheduleCompile!G14)),ISNUMBER(FIND("7F",ScheduleCompile!G14)),ISNUMBER(FIND("9F",ScheduleCompile!G14)),ISNUMBER(FIND("4F",ScheduleCompile!G14))),VALUE(LEFT(ScheduleCompile!G14,FIND("F",ScheduleCompile!G14)-1)),ScheduleCompile!G14)))))),ISTEXT(ScheduleCompile!#REF!)),"ENDTABLE",IF(ISERROR(IF(ScheduleCompile!G14="Off",0,IF(ScheduleCompile!G14="On",1,IF(ISNUMBER(ScheduleCompile!G14),ScheduleCompile!G14/1,IF(ISTEXT(ScheduleCompile!G14),IF(OR(ISNUMBER(FIND("5F",ScheduleCompile!G14)),ISNUMBER(FIND("0F",ScheduleCompile!G14)),ISNUMBER(FIND("8F",ScheduleCompile!G14)),ISNUMBER(FIND("1F",ScheduleCompile!G14)),ISNUMBER(FIND("2F",ScheduleCompile!G14)),ISNUMBER(FIND("3F",ScheduleCompile!G14)),ISNUMBER(FIND("6F",ScheduleCompile!G14)),ISNUMBER(FIND("7F",ScheduleCompile!G14)),ISNUMBER(FIND("9F",ScheduleCompile!G14)),ISNUMBER(FIND("4F",ScheduleCompile!G14))),VALUE(LEFT(ScheduleCompile!G14,FIND("F",ScheduleCompile!G14)-1)),ScheduleCompile!G14)))))),"",IF(ScheduleCompile!G14="Off",0,IF(ScheduleCompile!G14="On",1,IF(ISNUMBER(ScheduleCompile!G14),ScheduleCompile!G14/1,IF(ISTEXT(ScheduleCompile!G14),IF(OR(ISNUMBER(FIND("5F",ScheduleCompile!G14)),ISNUMBER(FIND("0F",ScheduleCompile!G14)),ISNUMBER(FIND("8F",ScheduleCompile!G14)),ISNUMBER(FIND("1F",ScheduleCompile!G14)),ISNUMBER(FIND("2F",ScheduleCompile!G14)),ISNUMBER(FIND("3F",ScheduleCompile!G14)),ISNUMBER(FIND("6F",ScheduleCompile!G14)),ISNUMBER(FIND("7F",ScheduleCompile!G14)),ISNUMBER(FIND("9F",ScheduleCompile!G14)),ISNUMBER(FIND("4F",ScheduleCompile!G14))),VALUE(LEFT(ScheduleCompile!G14,FIND("F",ScheduleCompile!G14)-1)),ScheduleCompile!G14)))))))</f>
        <v>0</v>
      </c>
      <c r="M21" s="1">
        <f>IF(AND(ISERROR(IF(ScheduleCompile!H14="Off",0,IF(ScheduleCompile!H14="On",1,IF(ISNUMBER(ScheduleCompile!H14),ScheduleCompile!H14/1,IF(ISTEXT(ScheduleCompile!H14),IF(OR(ISNUMBER(FIND("5F",ScheduleCompile!H14)),ISNUMBER(FIND("0F",ScheduleCompile!H14)),ISNUMBER(FIND("8F",ScheduleCompile!H14)),ISNUMBER(FIND("1F",ScheduleCompile!H14)),ISNUMBER(FIND("2F",ScheduleCompile!H14)),ISNUMBER(FIND("3F",ScheduleCompile!H14)),ISNUMBER(FIND("6F",ScheduleCompile!H14)),ISNUMBER(FIND("7F",ScheduleCompile!H14)),ISNUMBER(FIND("9F",ScheduleCompile!H14)),ISNUMBER(FIND("4F",ScheduleCompile!H14))),VALUE(LEFT(ScheduleCompile!H14,FIND("F",ScheduleCompile!H14)-1)),ScheduleCompile!H14)))))),ISTEXT(ScheduleCompile!#REF!)),"ENDTABLE",IF(ISERROR(IF(ScheduleCompile!H14="Off",0,IF(ScheduleCompile!H14="On",1,IF(ISNUMBER(ScheduleCompile!H14),ScheduleCompile!H14/1,IF(ISTEXT(ScheduleCompile!H14),IF(OR(ISNUMBER(FIND("5F",ScheduleCompile!H14)),ISNUMBER(FIND("0F",ScheduleCompile!H14)),ISNUMBER(FIND("8F",ScheduleCompile!H14)),ISNUMBER(FIND("1F",ScheduleCompile!H14)),ISNUMBER(FIND("2F",ScheduleCompile!H14)),ISNUMBER(FIND("3F",ScheduleCompile!H14)),ISNUMBER(FIND("6F",ScheduleCompile!H14)),ISNUMBER(FIND("7F",ScheduleCompile!H14)),ISNUMBER(FIND("9F",ScheduleCompile!H14)),ISNUMBER(FIND("4F",ScheduleCompile!H14))),VALUE(LEFT(ScheduleCompile!H14,FIND("F",ScheduleCompile!H14)-1)),ScheduleCompile!H14)))))),"",IF(ScheduleCompile!H14="Off",0,IF(ScheduleCompile!H14="On",1,IF(ISNUMBER(ScheduleCompile!H14),ScheduleCompile!H14/1,IF(ISTEXT(ScheduleCompile!H14),IF(OR(ISNUMBER(FIND("5F",ScheduleCompile!H14)),ISNUMBER(FIND("0F",ScheduleCompile!H14)),ISNUMBER(FIND("8F",ScheduleCompile!H14)),ISNUMBER(FIND("1F",ScheduleCompile!H14)),ISNUMBER(FIND("2F",ScheduleCompile!H14)),ISNUMBER(FIND("3F",ScheduleCompile!H14)),ISNUMBER(FIND("6F",ScheduleCompile!H14)),ISNUMBER(FIND("7F",ScheduleCompile!H14)),ISNUMBER(FIND("9F",ScheduleCompile!H14)),ISNUMBER(FIND("4F",ScheduleCompile!H14))),VALUE(LEFT(ScheduleCompile!H14,FIND("F",ScheduleCompile!H14)-1)),ScheduleCompile!H14)))))))</f>
        <v>0</v>
      </c>
      <c r="N21" s="1">
        <f>IF(AND(ISERROR(IF(ScheduleCompile!I14="Off",0,IF(ScheduleCompile!I14="On",1,IF(ISNUMBER(ScheduleCompile!I14),ScheduleCompile!I14/1,IF(ISTEXT(ScheduleCompile!I14),IF(OR(ISNUMBER(FIND("5F",ScheduleCompile!I14)),ISNUMBER(FIND("0F",ScheduleCompile!I14)),ISNUMBER(FIND("8F",ScheduleCompile!I14)),ISNUMBER(FIND("1F",ScheduleCompile!I14)),ISNUMBER(FIND("2F",ScheduleCompile!I14)),ISNUMBER(FIND("3F",ScheduleCompile!I14)),ISNUMBER(FIND("6F",ScheduleCompile!I14)),ISNUMBER(FIND("7F",ScheduleCompile!I14)),ISNUMBER(FIND("9F",ScheduleCompile!I14)),ISNUMBER(FIND("4F",ScheduleCompile!I14))),VALUE(LEFT(ScheduleCompile!I14,FIND("F",ScheduleCompile!I14)-1)),ScheduleCompile!I14)))))),ISTEXT(ScheduleCompile!#REF!)),"ENDTABLE",IF(ISERROR(IF(ScheduleCompile!I14="Off",0,IF(ScheduleCompile!I14="On",1,IF(ISNUMBER(ScheduleCompile!I14),ScheduleCompile!I14/1,IF(ISTEXT(ScheduleCompile!I14),IF(OR(ISNUMBER(FIND("5F",ScheduleCompile!I14)),ISNUMBER(FIND("0F",ScheduleCompile!I14)),ISNUMBER(FIND("8F",ScheduleCompile!I14)),ISNUMBER(FIND("1F",ScheduleCompile!I14)),ISNUMBER(FIND("2F",ScheduleCompile!I14)),ISNUMBER(FIND("3F",ScheduleCompile!I14)),ISNUMBER(FIND("6F",ScheduleCompile!I14)),ISNUMBER(FIND("7F",ScheduleCompile!I14)),ISNUMBER(FIND("9F",ScheduleCompile!I14)),ISNUMBER(FIND("4F",ScheduleCompile!I14))),VALUE(LEFT(ScheduleCompile!I14,FIND("F",ScheduleCompile!I14)-1)),ScheduleCompile!I14)))))),"",IF(ScheduleCompile!I14="Off",0,IF(ScheduleCompile!I14="On",1,IF(ISNUMBER(ScheduleCompile!I14),ScheduleCompile!I14/1,IF(ISTEXT(ScheduleCompile!I14),IF(OR(ISNUMBER(FIND("5F",ScheduleCompile!I14)),ISNUMBER(FIND("0F",ScheduleCompile!I14)),ISNUMBER(FIND("8F",ScheduleCompile!I14)),ISNUMBER(FIND("1F",ScheduleCompile!I14)),ISNUMBER(FIND("2F",ScheduleCompile!I14)),ISNUMBER(FIND("3F",ScheduleCompile!I14)),ISNUMBER(FIND("6F",ScheduleCompile!I14)),ISNUMBER(FIND("7F",ScheduleCompile!I14)),ISNUMBER(FIND("9F",ScheduleCompile!I14)),ISNUMBER(FIND("4F",ScheduleCompile!I14))),VALUE(LEFT(ScheduleCompile!I14,FIND("F",ScheduleCompile!I14)-1)),ScheduleCompile!I14)))))))</f>
        <v>0</v>
      </c>
      <c r="O21" s="1">
        <f>IF(AND(ISERROR(IF(ScheduleCompile!J14="Off",0,IF(ScheduleCompile!J14="On",1,IF(ISNUMBER(ScheduleCompile!J14),ScheduleCompile!J14/1,IF(ISTEXT(ScheduleCompile!J14),IF(OR(ISNUMBER(FIND("5F",ScheduleCompile!J14)),ISNUMBER(FIND("0F",ScheduleCompile!J14)),ISNUMBER(FIND("8F",ScheduleCompile!J14)),ISNUMBER(FIND("1F",ScheduleCompile!J14)),ISNUMBER(FIND("2F",ScheduleCompile!J14)),ISNUMBER(FIND("3F",ScheduleCompile!J14)),ISNUMBER(FIND("6F",ScheduleCompile!J14)),ISNUMBER(FIND("7F",ScheduleCompile!J14)),ISNUMBER(FIND("9F",ScheduleCompile!J14)),ISNUMBER(FIND("4F",ScheduleCompile!J14))),VALUE(LEFT(ScheduleCompile!J14,FIND("F",ScheduleCompile!J14)-1)),ScheduleCompile!J14)))))),ISTEXT(ScheduleCompile!#REF!)),"ENDTABLE",IF(ISERROR(IF(ScheduleCompile!J14="Off",0,IF(ScheduleCompile!J14="On",1,IF(ISNUMBER(ScheduleCompile!J14),ScheduleCompile!J14/1,IF(ISTEXT(ScheduleCompile!J14),IF(OR(ISNUMBER(FIND("5F",ScheduleCompile!J14)),ISNUMBER(FIND("0F",ScheduleCompile!J14)),ISNUMBER(FIND("8F",ScheduleCompile!J14)),ISNUMBER(FIND("1F",ScheduleCompile!J14)),ISNUMBER(FIND("2F",ScheduleCompile!J14)),ISNUMBER(FIND("3F",ScheduleCompile!J14)),ISNUMBER(FIND("6F",ScheduleCompile!J14)),ISNUMBER(FIND("7F",ScheduleCompile!J14)),ISNUMBER(FIND("9F",ScheduleCompile!J14)),ISNUMBER(FIND("4F",ScheduleCompile!J14))),VALUE(LEFT(ScheduleCompile!J14,FIND("F",ScheduleCompile!J14)-1)),ScheduleCompile!J14)))))),"",IF(ScheduleCompile!J14="Off",0,IF(ScheduleCompile!J14="On",1,IF(ISNUMBER(ScheduleCompile!J14),ScheduleCompile!J14/1,IF(ISTEXT(ScheduleCompile!J14),IF(OR(ISNUMBER(FIND("5F",ScheduleCompile!J14)),ISNUMBER(FIND("0F",ScheduleCompile!J14)),ISNUMBER(FIND("8F",ScheduleCompile!J14)),ISNUMBER(FIND("1F",ScheduleCompile!J14)),ISNUMBER(FIND("2F",ScheduleCompile!J14)),ISNUMBER(FIND("3F",ScheduleCompile!J14)),ISNUMBER(FIND("6F",ScheduleCompile!J14)),ISNUMBER(FIND("7F",ScheduleCompile!J14)),ISNUMBER(FIND("9F",ScheduleCompile!J14)),ISNUMBER(FIND("4F",ScheduleCompile!J14))),VALUE(LEFT(ScheduleCompile!J14,FIND("F",ScheduleCompile!J14)-1)),ScheduleCompile!J14)))))))</f>
        <v>0</v>
      </c>
      <c r="P21" s="1">
        <f>IF(AND(ISERROR(IF(ScheduleCompile!K14="Off",0,IF(ScheduleCompile!K14="On",1,IF(ISNUMBER(ScheduleCompile!K14),ScheduleCompile!K14/1,IF(ISTEXT(ScheduleCompile!K14),IF(OR(ISNUMBER(FIND("5F",ScheduleCompile!K14)),ISNUMBER(FIND("0F",ScheduleCompile!K14)),ISNUMBER(FIND("8F",ScheduleCompile!K14)),ISNUMBER(FIND("1F",ScheduleCompile!K14)),ISNUMBER(FIND("2F",ScheduleCompile!K14)),ISNUMBER(FIND("3F",ScheduleCompile!K14)),ISNUMBER(FIND("6F",ScheduleCompile!K14)),ISNUMBER(FIND("7F",ScheduleCompile!K14)),ISNUMBER(FIND("9F",ScheduleCompile!K14)),ISNUMBER(FIND("4F",ScheduleCompile!K14))),VALUE(LEFT(ScheduleCompile!K14,FIND("F",ScheduleCompile!K14)-1)),ScheduleCompile!K14)))))),ISTEXT(ScheduleCompile!#REF!)),"ENDTABLE",IF(ISERROR(IF(ScheduleCompile!K14="Off",0,IF(ScheduleCompile!K14="On",1,IF(ISNUMBER(ScheduleCompile!K14),ScheduleCompile!K14/1,IF(ISTEXT(ScheduleCompile!K14),IF(OR(ISNUMBER(FIND("5F",ScheduleCompile!K14)),ISNUMBER(FIND("0F",ScheduleCompile!K14)),ISNUMBER(FIND("8F",ScheduleCompile!K14)),ISNUMBER(FIND("1F",ScheduleCompile!K14)),ISNUMBER(FIND("2F",ScheduleCompile!K14)),ISNUMBER(FIND("3F",ScheduleCompile!K14)),ISNUMBER(FIND("6F",ScheduleCompile!K14)),ISNUMBER(FIND("7F",ScheduleCompile!K14)),ISNUMBER(FIND("9F",ScheduleCompile!K14)),ISNUMBER(FIND("4F",ScheduleCompile!K14))),VALUE(LEFT(ScheduleCompile!K14,FIND("F",ScheduleCompile!K14)-1)),ScheduleCompile!K14)))))),"",IF(ScheduleCompile!K14="Off",0,IF(ScheduleCompile!K14="On",1,IF(ISNUMBER(ScheduleCompile!K14),ScheduleCompile!K14/1,IF(ISTEXT(ScheduleCompile!K14),IF(OR(ISNUMBER(FIND("5F",ScheduleCompile!K14)),ISNUMBER(FIND("0F",ScheduleCompile!K14)),ISNUMBER(FIND("8F",ScheduleCompile!K14)),ISNUMBER(FIND("1F",ScheduleCompile!K14)),ISNUMBER(FIND("2F",ScheduleCompile!K14)),ISNUMBER(FIND("3F",ScheduleCompile!K14)),ISNUMBER(FIND("6F",ScheduleCompile!K14)),ISNUMBER(FIND("7F",ScheduleCompile!K14)),ISNUMBER(FIND("9F",ScheduleCompile!K14)),ISNUMBER(FIND("4F",ScheduleCompile!K14))),VALUE(LEFT(ScheduleCompile!K14,FIND("F",ScheduleCompile!K14)-1)),ScheduleCompile!K14)))))))</f>
        <v>0.05</v>
      </c>
      <c r="Q21" s="1">
        <f>IF(AND(ISERROR(IF(ScheduleCompile!L14="Off",0,IF(ScheduleCompile!L14="On",1,IF(ISNUMBER(ScheduleCompile!L14),ScheduleCompile!L14/1,IF(ISTEXT(ScheduleCompile!L14),IF(OR(ISNUMBER(FIND("5F",ScheduleCompile!L14)),ISNUMBER(FIND("0F",ScheduleCompile!L14)),ISNUMBER(FIND("8F",ScheduleCompile!L14)),ISNUMBER(FIND("1F",ScheduleCompile!L14)),ISNUMBER(FIND("2F",ScheduleCompile!L14)),ISNUMBER(FIND("3F",ScheduleCompile!L14)),ISNUMBER(FIND("6F",ScheduleCompile!L14)),ISNUMBER(FIND("7F",ScheduleCompile!L14)),ISNUMBER(FIND("9F",ScheduleCompile!L14)),ISNUMBER(FIND("4F",ScheduleCompile!L14))),VALUE(LEFT(ScheduleCompile!L14,FIND("F",ScheduleCompile!L14)-1)),ScheduleCompile!L14)))))),ISTEXT(ScheduleCompile!#REF!)),"ENDTABLE",IF(ISERROR(IF(ScheduleCompile!L14="Off",0,IF(ScheduleCompile!L14="On",1,IF(ISNUMBER(ScheduleCompile!L14),ScheduleCompile!L14/1,IF(ISTEXT(ScheduleCompile!L14),IF(OR(ISNUMBER(FIND("5F",ScheduleCompile!L14)),ISNUMBER(FIND("0F",ScheduleCompile!L14)),ISNUMBER(FIND("8F",ScheduleCompile!L14)),ISNUMBER(FIND("1F",ScheduleCompile!L14)),ISNUMBER(FIND("2F",ScheduleCompile!L14)),ISNUMBER(FIND("3F",ScheduleCompile!L14)),ISNUMBER(FIND("6F",ScheduleCompile!L14)),ISNUMBER(FIND("7F",ScheduleCompile!L14)),ISNUMBER(FIND("9F",ScheduleCompile!L14)),ISNUMBER(FIND("4F",ScheduleCompile!L14))),VALUE(LEFT(ScheduleCompile!L14,FIND("F",ScheduleCompile!L14)-1)),ScheduleCompile!L14)))))),"",IF(ScheduleCompile!L14="Off",0,IF(ScheduleCompile!L14="On",1,IF(ISNUMBER(ScheduleCompile!L14),ScheduleCompile!L14/1,IF(ISTEXT(ScheduleCompile!L14),IF(OR(ISNUMBER(FIND("5F",ScheduleCompile!L14)),ISNUMBER(FIND("0F",ScheduleCompile!L14)),ISNUMBER(FIND("8F",ScheduleCompile!L14)),ISNUMBER(FIND("1F",ScheduleCompile!L14)),ISNUMBER(FIND("2F",ScheduleCompile!L14)),ISNUMBER(FIND("3F",ScheduleCompile!L14)),ISNUMBER(FIND("6F",ScheduleCompile!L14)),ISNUMBER(FIND("7F",ScheduleCompile!L14)),ISNUMBER(FIND("9F",ScheduleCompile!L14)),ISNUMBER(FIND("4F",ScheduleCompile!L14))),VALUE(LEFT(ScheduleCompile!L14,FIND("F",ScheduleCompile!L14)-1)),ScheduleCompile!L14)))))))</f>
        <v>0.05</v>
      </c>
      <c r="R21" s="1">
        <f>IF(AND(ISERROR(IF(ScheduleCompile!M14="Off",0,IF(ScheduleCompile!M14="On",1,IF(ISNUMBER(ScheduleCompile!M14),ScheduleCompile!M14/1,IF(ISTEXT(ScheduleCompile!M14),IF(OR(ISNUMBER(FIND("5F",ScheduleCompile!M14)),ISNUMBER(FIND("0F",ScheduleCompile!M14)),ISNUMBER(FIND("8F",ScheduleCompile!M14)),ISNUMBER(FIND("1F",ScheduleCompile!M14)),ISNUMBER(FIND("2F",ScheduleCompile!M14)),ISNUMBER(FIND("3F",ScheduleCompile!M14)),ISNUMBER(FIND("6F",ScheduleCompile!M14)),ISNUMBER(FIND("7F",ScheduleCompile!M14)),ISNUMBER(FIND("9F",ScheduleCompile!M14)),ISNUMBER(FIND("4F",ScheduleCompile!M14))),VALUE(LEFT(ScheduleCompile!M14,FIND("F",ScheduleCompile!M14)-1)),ScheduleCompile!M14)))))),ISTEXT(ScheduleCompile!#REF!)),"ENDTABLE",IF(ISERROR(IF(ScheduleCompile!M14="Off",0,IF(ScheduleCompile!M14="On",1,IF(ISNUMBER(ScheduleCompile!M14),ScheduleCompile!M14/1,IF(ISTEXT(ScheduleCompile!M14),IF(OR(ISNUMBER(FIND("5F",ScheduleCompile!M14)),ISNUMBER(FIND("0F",ScheduleCompile!M14)),ISNUMBER(FIND("8F",ScheduleCompile!M14)),ISNUMBER(FIND("1F",ScheduleCompile!M14)),ISNUMBER(FIND("2F",ScheduleCompile!M14)),ISNUMBER(FIND("3F",ScheduleCompile!M14)),ISNUMBER(FIND("6F",ScheduleCompile!M14)),ISNUMBER(FIND("7F",ScheduleCompile!M14)),ISNUMBER(FIND("9F",ScheduleCompile!M14)),ISNUMBER(FIND("4F",ScheduleCompile!M14))),VALUE(LEFT(ScheduleCompile!M14,FIND("F",ScheduleCompile!M14)-1)),ScheduleCompile!M14)))))),"",IF(ScheduleCompile!M14="Off",0,IF(ScheduleCompile!M14="On",1,IF(ISNUMBER(ScheduleCompile!M14),ScheduleCompile!M14/1,IF(ISTEXT(ScheduleCompile!M14),IF(OR(ISNUMBER(FIND("5F",ScheduleCompile!M14)),ISNUMBER(FIND("0F",ScheduleCompile!M14)),ISNUMBER(FIND("8F",ScheduleCompile!M14)),ISNUMBER(FIND("1F",ScheduleCompile!M14)),ISNUMBER(FIND("2F",ScheduleCompile!M14)),ISNUMBER(FIND("3F",ScheduleCompile!M14)),ISNUMBER(FIND("6F",ScheduleCompile!M14)),ISNUMBER(FIND("7F",ScheduleCompile!M14)),ISNUMBER(FIND("9F",ScheduleCompile!M14)),ISNUMBER(FIND("4F",ScheduleCompile!M14))),VALUE(LEFT(ScheduleCompile!M14,FIND("F",ScheduleCompile!M14)-1)),ScheduleCompile!M14)))))))</f>
        <v>0.2</v>
      </c>
      <c r="S21" s="1">
        <f>IF(AND(ISERROR(IF(ScheduleCompile!N14="Off",0,IF(ScheduleCompile!N14="On",1,IF(ISNUMBER(ScheduleCompile!N14),ScheduleCompile!N14/1,IF(ISTEXT(ScheduleCompile!N14),IF(OR(ISNUMBER(FIND("5F",ScheduleCompile!N14)),ISNUMBER(FIND("0F",ScheduleCompile!N14)),ISNUMBER(FIND("8F",ScheduleCompile!N14)),ISNUMBER(FIND("1F",ScheduleCompile!N14)),ISNUMBER(FIND("2F",ScheduleCompile!N14)),ISNUMBER(FIND("3F",ScheduleCompile!N14)),ISNUMBER(FIND("6F",ScheduleCompile!N14)),ISNUMBER(FIND("7F",ScheduleCompile!N14)),ISNUMBER(FIND("9F",ScheduleCompile!N14)),ISNUMBER(FIND("4F",ScheduleCompile!N14))),VALUE(LEFT(ScheduleCompile!N14,FIND("F",ScheduleCompile!N14)-1)),ScheduleCompile!N14)))))),ISTEXT(ScheduleCompile!#REF!)),"ENDTABLE",IF(ISERROR(IF(ScheduleCompile!N14="Off",0,IF(ScheduleCompile!N14="On",1,IF(ISNUMBER(ScheduleCompile!N14),ScheduleCompile!N14/1,IF(ISTEXT(ScheduleCompile!N14),IF(OR(ISNUMBER(FIND("5F",ScheduleCompile!N14)),ISNUMBER(FIND("0F",ScheduleCompile!N14)),ISNUMBER(FIND("8F",ScheduleCompile!N14)),ISNUMBER(FIND("1F",ScheduleCompile!N14)),ISNUMBER(FIND("2F",ScheduleCompile!N14)),ISNUMBER(FIND("3F",ScheduleCompile!N14)),ISNUMBER(FIND("6F",ScheduleCompile!N14)),ISNUMBER(FIND("7F",ScheduleCompile!N14)),ISNUMBER(FIND("9F",ScheduleCompile!N14)),ISNUMBER(FIND("4F",ScheduleCompile!N14))),VALUE(LEFT(ScheduleCompile!N14,FIND("F",ScheduleCompile!N14)-1)),ScheduleCompile!N14)))))),"",IF(ScheduleCompile!N14="Off",0,IF(ScheduleCompile!N14="On",1,IF(ISNUMBER(ScheduleCompile!N14),ScheduleCompile!N14/1,IF(ISTEXT(ScheduleCompile!N14),IF(OR(ISNUMBER(FIND("5F",ScheduleCompile!N14)),ISNUMBER(FIND("0F",ScheduleCompile!N14)),ISNUMBER(FIND("8F",ScheduleCompile!N14)),ISNUMBER(FIND("1F",ScheduleCompile!N14)),ISNUMBER(FIND("2F",ScheduleCompile!N14)),ISNUMBER(FIND("3F",ScheduleCompile!N14)),ISNUMBER(FIND("6F",ScheduleCompile!N14)),ISNUMBER(FIND("7F",ScheduleCompile!N14)),ISNUMBER(FIND("9F",ScheduleCompile!N14)),ISNUMBER(FIND("4F",ScheduleCompile!N14))),VALUE(LEFT(ScheduleCompile!N14,FIND("F",ScheduleCompile!N14)-1)),ScheduleCompile!N14)))))))</f>
        <v>0</v>
      </c>
      <c r="T21" s="1">
        <f>IF(AND(ISERROR(IF(ScheduleCompile!O14="Off",0,IF(ScheduleCompile!O14="On",1,IF(ISNUMBER(ScheduleCompile!O14),ScheduleCompile!O14/1,IF(ISTEXT(ScheduleCompile!O14),IF(OR(ISNUMBER(FIND("5F",ScheduleCompile!O14)),ISNUMBER(FIND("0F",ScheduleCompile!O14)),ISNUMBER(FIND("8F",ScheduleCompile!O14)),ISNUMBER(FIND("1F",ScheduleCompile!O14)),ISNUMBER(FIND("2F",ScheduleCompile!O14)),ISNUMBER(FIND("3F",ScheduleCompile!O14)),ISNUMBER(FIND("6F",ScheduleCompile!O14)),ISNUMBER(FIND("7F",ScheduleCompile!O14)),ISNUMBER(FIND("9F",ScheduleCompile!O14)),ISNUMBER(FIND("4F",ScheduleCompile!O14))),VALUE(LEFT(ScheduleCompile!O14,FIND("F",ScheduleCompile!O14)-1)),ScheduleCompile!O14)))))),ISTEXT(ScheduleCompile!#REF!)),"ENDTABLE",IF(ISERROR(IF(ScheduleCompile!O14="Off",0,IF(ScheduleCompile!O14="On",1,IF(ISNUMBER(ScheduleCompile!O14),ScheduleCompile!O14/1,IF(ISTEXT(ScheduleCompile!O14),IF(OR(ISNUMBER(FIND("5F",ScheduleCompile!O14)),ISNUMBER(FIND("0F",ScheduleCompile!O14)),ISNUMBER(FIND("8F",ScheduleCompile!O14)),ISNUMBER(FIND("1F",ScheduleCompile!O14)),ISNUMBER(FIND("2F",ScheduleCompile!O14)),ISNUMBER(FIND("3F",ScheduleCompile!O14)),ISNUMBER(FIND("6F",ScheduleCompile!O14)),ISNUMBER(FIND("7F",ScheduleCompile!O14)),ISNUMBER(FIND("9F",ScheduleCompile!O14)),ISNUMBER(FIND("4F",ScheduleCompile!O14))),VALUE(LEFT(ScheduleCompile!O14,FIND("F",ScheduleCompile!O14)-1)),ScheduleCompile!O14)))))),"",IF(ScheduleCompile!O14="Off",0,IF(ScheduleCompile!O14="On",1,IF(ISNUMBER(ScheduleCompile!O14),ScheduleCompile!O14/1,IF(ISTEXT(ScheduleCompile!O14),IF(OR(ISNUMBER(FIND("5F",ScheduleCompile!O14)),ISNUMBER(FIND("0F",ScheduleCompile!O14)),ISNUMBER(FIND("8F",ScheduleCompile!O14)),ISNUMBER(FIND("1F",ScheduleCompile!O14)),ISNUMBER(FIND("2F",ScheduleCompile!O14)),ISNUMBER(FIND("3F",ScheduleCompile!O14)),ISNUMBER(FIND("6F",ScheduleCompile!O14)),ISNUMBER(FIND("7F",ScheduleCompile!O14)),ISNUMBER(FIND("9F",ScheduleCompile!O14)),ISNUMBER(FIND("4F",ScheduleCompile!O14))),VALUE(LEFT(ScheduleCompile!O14,FIND("F",ScheduleCompile!O14)-1)),ScheduleCompile!O14)))))))</f>
        <v>0</v>
      </c>
      <c r="U21" s="1">
        <f>IF(AND(ISERROR(IF(ScheduleCompile!P14="Off",0,IF(ScheduleCompile!P14="On",1,IF(ISNUMBER(ScheduleCompile!P14),ScheduleCompile!P14/1,IF(ISTEXT(ScheduleCompile!P14),IF(OR(ISNUMBER(FIND("5F",ScheduleCompile!P14)),ISNUMBER(FIND("0F",ScheduleCompile!P14)),ISNUMBER(FIND("8F",ScheduleCompile!P14)),ISNUMBER(FIND("1F",ScheduleCompile!P14)),ISNUMBER(FIND("2F",ScheduleCompile!P14)),ISNUMBER(FIND("3F",ScheduleCompile!P14)),ISNUMBER(FIND("6F",ScheduleCompile!P14)),ISNUMBER(FIND("7F",ScheduleCompile!P14)),ISNUMBER(FIND("9F",ScheduleCompile!P14)),ISNUMBER(FIND("4F",ScheduleCompile!P14))),VALUE(LEFT(ScheduleCompile!P14,FIND("F",ScheduleCompile!P14)-1)),ScheduleCompile!P14)))))),ISTEXT(ScheduleCompile!#REF!)),"ENDTABLE",IF(ISERROR(IF(ScheduleCompile!P14="Off",0,IF(ScheduleCompile!P14="On",1,IF(ISNUMBER(ScheduleCompile!P14),ScheduleCompile!P14/1,IF(ISTEXT(ScheduleCompile!P14),IF(OR(ISNUMBER(FIND("5F",ScheduleCompile!P14)),ISNUMBER(FIND("0F",ScheduleCompile!P14)),ISNUMBER(FIND("8F",ScheduleCompile!P14)),ISNUMBER(FIND("1F",ScheduleCompile!P14)),ISNUMBER(FIND("2F",ScheduleCompile!P14)),ISNUMBER(FIND("3F",ScheduleCompile!P14)),ISNUMBER(FIND("6F",ScheduleCompile!P14)),ISNUMBER(FIND("7F",ScheduleCompile!P14)),ISNUMBER(FIND("9F",ScheduleCompile!P14)),ISNUMBER(FIND("4F",ScheduleCompile!P14))),VALUE(LEFT(ScheduleCompile!P14,FIND("F",ScheduleCompile!P14)-1)),ScheduleCompile!P14)))))),"",IF(ScheduleCompile!P14="Off",0,IF(ScheduleCompile!P14="On",1,IF(ISNUMBER(ScheduleCompile!P14),ScheduleCompile!P14/1,IF(ISTEXT(ScheduleCompile!P14),IF(OR(ISNUMBER(FIND("5F",ScheduleCompile!P14)),ISNUMBER(FIND("0F",ScheduleCompile!P14)),ISNUMBER(FIND("8F",ScheduleCompile!P14)),ISNUMBER(FIND("1F",ScheduleCompile!P14)),ISNUMBER(FIND("2F",ScheduleCompile!P14)),ISNUMBER(FIND("3F",ScheduleCompile!P14)),ISNUMBER(FIND("6F",ScheduleCompile!P14)),ISNUMBER(FIND("7F",ScheduleCompile!P14)),ISNUMBER(FIND("9F",ScheduleCompile!P14)),ISNUMBER(FIND("4F",ScheduleCompile!P14))),VALUE(LEFT(ScheduleCompile!P14,FIND("F",ScheduleCompile!P14)-1)),ScheduleCompile!P14)))))))</f>
        <v>0</v>
      </c>
      <c r="V21" s="1">
        <f>IF(AND(ISERROR(IF(ScheduleCompile!Q14="Off",0,IF(ScheduleCompile!Q14="On",1,IF(ISNUMBER(ScheduleCompile!Q14),ScheduleCompile!Q14/1,IF(ISTEXT(ScheduleCompile!Q14),IF(OR(ISNUMBER(FIND("5F",ScheduleCompile!Q14)),ISNUMBER(FIND("0F",ScheduleCompile!Q14)),ISNUMBER(FIND("8F",ScheduleCompile!Q14)),ISNUMBER(FIND("1F",ScheduleCompile!Q14)),ISNUMBER(FIND("2F",ScheduleCompile!Q14)),ISNUMBER(FIND("3F",ScheduleCompile!Q14)),ISNUMBER(FIND("6F",ScheduleCompile!Q14)),ISNUMBER(FIND("7F",ScheduleCompile!Q14)),ISNUMBER(FIND("9F",ScheduleCompile!Q14)),ISNUMBER(FIND("4F",ScheduleCompile!Q14))),VALUE(LEFT(ScheduleCompile!Q14,FIND("F",ScheduleCompile!Q14)-1)),ScheduleCompile!Q14)))))),ISTEXT(ScheduleCompile!#REF!)),"ENDTABLE",IF(ISERROR(IF(ScheduleCompile!Q14="Off",0,IF(ScheduleCompile!Q14="On",1,IF(ISNUMBER(ScheduleCompile!Q14),ScheduleCompile!Q14/1,IF(ISTEXT(ScheduleCompile!Q14),IF(OR(ISNUMBER(FIND("5F",ScheduleCompile!Q14)),ISNUMBER(FIND("0F",ScheduleCompile!Q14)),ISNUMBER(FIND("8F",ScheduleCompile!Q14)),ISNUMBER(FIND("1F",ScheduleCompile!Q14)),ISNUMBER(FIND("2F",ScheduleCompile!Q14)),ISNUMBER(FIND("3F",ScheduleCompile!Q14)),ISNUMBER(FIND("6F",ScheduleCompile!Q14)),ISNUMBER(FIND("7F",ScheduleCompile!Q14)),ISNUMBER(FIND("9F",ScheduleCompile!Q14)),ISNUMBER(FIND("4F",ScheduleCompile!Q14))),VALUE(LEFT(ScheduleCompile!Q14,FIND("F",ScheduleCompile!Q14)-1)),ScheduleCompile!Q14)))))),"",IF(ScheduleCompile!Q14="Off",0,IF(ScheduleCompile!Q14="On",1,IF(ISNUMBER(ScheduleCompile!Q14),ScheduleCompile!Q14/1,IF(ISTEXT(ScheduleCompile!Q14),IF(OR(ISNUMBER(FIND("5F",ScheduleCompile!Q14)),ISNUMBER(FIND("0F",ScheduleCompile!Q14)),ISNUMBER(FIND("8F",ScheduleCompile!Q14)),ISNUMBER(FIND("1F",ScheduleCompile!Q14)),ISNUMBER(FIND("2F",ScheduleCompile!Q14)),ISNUMBER(FIND("3F",ScheduleCompile!Q14)),ISNUMBER(FIND("6F",ScheduleCompile!Q14)),ISNUMBER(FIND("7F",ScheduleCompile!Q14)),ISNUMBER(FIND("9F",ScheduleCompile!Q14)),ISNUMBER(FIND("4F",ScheduleCompile!Q14))),VALUE(LEFT(ScheduleCompile!Q14,FIND("F",ScheduleCompile!Q14)-1)),ScheduleCompile!Q14)))))))</f>
        <v>0</v>
      </c>
      <c r="W21" s="1">
        <f>IF(AND(ISERROR(IF(ScheduleCompile!R14="Off",0,IF(ScheduleCompile!R14="On",1,IF(ISNUMBER(ScheduleCompile!R14),ScheduleCompile!R14/1,IF(ISTEXT(ScheduleCompile!R14),IF(OR(ISNUMBER(FIND("5F",ScheduleCompile!R14)),ISNUMBER(FIND("0F",ScheduleCompile!R14)),ISNUMBER(FIND("8F",ScheduleCompile!R14)),ISNUMBER(FIND("1F",ScheduleCompile!R14)),ISNUMBER(FIND("2F",ScheduleCompile!R14)),ISNUMBER(FIND("3F",ScheduleCompile!R14)),ISNUMBER(FIND("6F",ScheduleCompile!R14)),ISNUMBER(FIND("7F",ScheduleCompile!R14)),ISNUMBER(FIND("9F",ScheduleCompile!R14)),ISNUMBER(FIND("4F",ScheduleCompile!R14))),VALUE(LEFT(ScheduleCompile!R14,FIND("F",ScheduleCompile!R14)-1)),ScheduleCompile!R14)))))),ISTEXT(ScheduleCompile!#REF!)),"ENDTABLE",IF(ISERROR(IF(ScheduleCompile!R14="Off",0,IF(ScheduleCompile!R14="On",1,IF(ISNUMBER(ScheduleCompile!R14),ScheduleCompile!R14/1,IF(ISTEXT(ScheduleCompile!R14),IF(OR(ISNUMBER(FIND("5F",ScheduleCompile!R14)),ISNUMBER(FIND("0F",ScheduleCompile!R14)),ISNUMBER(FIND("8F",ScheduleCompile!R14)),ISNUMBER(FIND("1F",ScheduleCompile!R14)),ISNUMBER(FIND("2F",ScheduleCompile!R14)),ISNUMBER(FIND("3F",ScheduleCompile!R14)),ISNUMBER(FIND("6F",ScheduleCompile!R14)),ISNUMBER(FIND("7F",ScheduleCompile!R14)),ISNUMBER(FIND("9F",ScheduleCompile!R14)),ISNUMBER(FIND("4F",ScheduleCompile!R14))),VALUE(LEFT(ScheduleCompile!R14,FIND("F",ScheduleCompile!R14)-1)),ScheduleCompile!R14)))))),"",IF(ScheduleCompile!R14="Off",0,IF(ScheduleCompile!R14="On",1,IF(ISNUMBER(ScheduleCompile!R14),ScheduleCompile!R14/1,IF(ISTEXT(ScheduleCompile!R14),IF(OR(ISNUMBER(FIND("5F",ScheduleCompile!R14)),ISNUMBER(FIND("0F",ScheduleCompile!R14)),ISNUMBER(FIND("8F",ScheduleCompile!R14)),ISNUMBER(FIND("1F",ScheduleCompile!R14)),ISNUMBER(FIND("2F",ScheduleCompile!R14)),ISNUMBER(FIND("3F",ScheduleCompile!R14)),ISNUMBER(FIND("6F",ScheduleCompile!R14)),ISNUMBER(FIND("7F",ScheduleCompile!R14)),ISNUMBER(FIND("9F",ScheduleCompile!R14)),ISNUMBER(FIND("4F",ScheduleCompile!R14))),VALUE(LEFT(ScheduleCompile!R14,FIND("F",ScheduleCompile!R14)-1)),ScheduleCompile!R14)))))))</f>
        <v>0</v>
      </c>
      <c r="X21" s="1">
        <f>IF(AND(ISERROR(IF(ScheduleCompile!S14="Off",0,IF(ScheduleCompile!S14="On",1,IF(ISNUMBER(ScheduleCompile!S14),ScheduleCompile!S14/1,IF(ISTEXT(ScheduleCompile!S14),IF(OR(ISNUMBER(FIND("5F",ScheduleCompile!S14)),ISNUMBER(FIND("0F",ScheduleCompile!S14)),ISNUMBER(FIND("8F",ScheduleCompile!S14)),ISNUMBER(FIND("1F",ScheduleCompile!S14)),ISNUMBER(FIND("2F",ScheduleCompile!S14)),ISNUMBER(FIND("3F",ScheduleCompile!S14)),ISNUMBER(FIND("6F",ScheduleCompile!S14)),ISNUMBER(FIND("7F",ScheduleCompile!S14)),ISNUMBER(FIND("9F",ScheduleCompile!S14)),ISNUMBER(FIND("4F",ScheduleCompile!S14))),VALUE(LEFT(ScheduleCompile!S14,FIND("F",ScheduleCompile!S14)-1)),ScheduleCompile!S14)))))),ISTEXT(ScheduleCompile!#REF!)),"ENDTABLE",IF(ISERROR(IF(ScheduleCompile!S14="Off",0,IF(ScheduleCompile!S14="On",1,IF(ISNUMBER(ScheduleCompile!S14),ScheduleCompile!S14/1,IF(ISTEXT(ScheduleCompile!S14),IF(OR(ISNUMBER(FIND("5F",ScheduleCompile!S14)),ISNUMBER(FIND("0F",ScheduleCompile!S14)),ISNUMBER(FIND("8F",ScheduleCompile!S14)),ISNUMBER(FIND("1F",ScheduleCompile!S14)),ISNUMBER(FIND("2F",ScheduleCompile!S14)),ISNUMBER(FIND("3F",ScheduleCompile!S14)),ISNUMBER(FIND("6F",ScheduleCompile!S14)),ISNUMBER(FIND("7F",ScheduleCompile!S14)),ISNUMBER(FIND("9F",ScheduleCompile!S14)),ISNUMBER(FIND("4F",ScheduleCompile!S14))),VALUE(LEFT(ScheduleCompile!S14,FIND("F",ScheduleCompile!S14)-1)),ScheduleCompile!S14)))))),"",IF(ScheduleCompile!S14="Off",0,IF(ScheduleCompile!S14="On",1,IF(ISNUMBER(ScheduleCompile!S14),ScheduleCompile!S14/1,IF(ISTEXT(ScheduleCompile!S14),IF(OR(ISNUMBER(FIND("5F",ScheduleCompile!S14)),ISNUMBER(FIND("0F",ScheduleCompile!S14)),ISNUMBER(FIND("8F",ScheduleCompile!S14)),ISNUMBER(FIND("1F",ScheduleCompile!S14)),ISNUMBER(FIND("2F",ScheduleCompile!S14)),ISNUMBER(FIND("3F",ScheduleCompile!S14)),ISNUMBER(FIND("6F",ScheduleCompile!S14)),ISNUMBER(FIND("7F",ScheduleCompile!S14)),ISNUMBER(FIND("9F",ScheduleCompile!S14)),ISNUMBER(FIND("4F",ScheduleCompile!S14))),VALUE(LEFT(ScheduleCompile!S14,FIND("F",ScheduleCompile!S14)-1)),ScheduleCompile!S14)))))))</f>
        <v>0</v>
      </c>
      <c r="Y21" s="1">
        <f>IF(AND(ISERROR(IF(ScheduleCompile!T14="Off",0,IF(ScheduleCompile!T14="On",1,IF(ISNUMBER(ScheduleCompile!T14),ScheduleCompile!T14/1,IF(ISTEXT(ScheduleCompile!T14),IF(OR(ISNUMBER(FIND("5F",ScheduleCompile!T14)),ISNUMBER(FIND("0F",ScheduleCompile!T14)),ISNUMBER(FIND("8F",ScheduleCompile!T14)),ISNUMBER(FIND("1F",ScheduleCompile!T14)),ISNUMBER(FIND("2F",ScheduleCompile!T14)),ISNUMBER(FIND("3F",ScheduleCompile!T14)),ISNUMBER(FIND("6F",ScheduleCompile!T14)),ISNUMBER(FIND("7F",ScheduleCompile!T14)),ISNUMBER(FIND("9F",ScheduleCompile!T14)),ISNUMBER(FIND("4F",ScheduleCompile!T14))),VALUE(LEFT(ScheduleCompile!T14,FIND("F",ScheduleCompile!T14)-1)),ScheduleCompile!T14)))))),ISTEXT(ScheduleCompile!#REF!)),"ENDTABLE",IF(ISERROR(IF(ScheduleCompile!T14="Off",0,IF(ScheduleCompile!T14="On",1,IF(ISNUMBER(ScheduleCompile!T14),ScheduleCompile!T14/1,IF(ISTEXT(ScheduleCompile!T14),IF(OR(ISNUMBER(FIND("5F",ScheduleCompile!T14)),ISNUMBER(FIND("0F",ScheduleCompile!T14)),ISNUMBER(FIND("8F",ScheduleCompile!T14)),ISNUMBER(FIND("1F",ScheduleCompile!T14)),ISNUMBER(FIND("2F",ScheduleCompile!T14)),ISNUMBER(FIND("3F",ScheduleCompile!T14)),ISNUMBER(FIND("6F",ScheduleCompile!T14)),ISNUMBER(FIND("7F",ScheduleCompile!T14)),ISNUMBER(FIND("9F",ScheduleCompile!T14)),ISNUMBER(FIND("4F",ScheduleCompile!T14))),VALUE(LEFT(ScheduleCompile!T14,FIND("F",ScheduleCompile!T14)-1)),ScheduleCompile!T14)))))),"",IF(ScheduleCompile!T14="Off",0,IF(ScheduleCompile!T14="On",1,IF(ISNUMBER(ScheduleCompile!T14),ScheduleCompile!T14/1,IF(ISTEXT(ScheduleCompile!T14),IF(OR(ISNUMBER(FIND("5F",ScheduleCompile!T14)),ISNUMBER(FIND("0F",ScheduleCompile!T14)),ISNUMBER(FIND("8F",ScheduleCompile!T14)),ISNUMBER(FIND("1F",ScheduleCompile!T14)),ISNUMBER(FIND("2F",ScheduleCompile!T14)),ISNUMBER(FIND("3F",ScheduleCompile!T14)),ISNUMBER(FIND("6F",ScheduleCompile!T14)),ISNUMBER(FIND("7F",ScheduleCompile!T14)),ISNUMBER(FIND("9F",ScheduleCompile!T14)),ISNUMBER(FIND("4F",ScheduleCompile!T14))),VALUE(LEFT(ScheduleCompile!T14,FIND("F",ScheduleCompile!T14)-1)),ScheduleCompile!T14)))))))</f>
        <v>0</v>
      </c>
      <c r="Z21" s="1">
        <f>IF(AND(ISERROR(IF(ScheduleCompile!U14="Off",0,IF(ScheduleCompile!U14="On",1,IF(ISNUMBER(ScheduleCompile!U14),ScheduleCompile!U14/1,IF(ISTEXT(ScheduleCompile!U14),IF(OR(ISNUMBER(FIND("5F",ScheduleCompile!U14)),ISNUMBER(FIND("0F",ScheduleCompile!U14)),ISNUMBER(FIND("8F",ScheduleCompile!U14)),ISNUMBER(FIND("1F",ScheduleCompile!U14)),ISNUMBER(FIND("2F",ScheduleCompile!U14)),ISNUMBER(FIND("3F",ScheduleCompile!U14)),ISNUMBER(FIND("6F",ScheduleCompile!U14)),ISNUMBER(FIND("7F",ScheduleCompile!U14)),ISNUMBER(FIND("9F",ScheduleCompile!U14)),ISNUMBER(FIND("4F",ScheduleCompile!U14))),VALUE(LEFT(ScheduleCompile!U14,FIND("F",ScheduleCompile!U14)-1)),ScheduleCompile!U14)))))),ISTEXT(ScheduleCompile!#REF!)),"ENDTABLE",IF(ISERROR(IF(ScheduleCompile!U14="Off",0,IF(ScheduleCompile!U14="On",1,IF(ISNUMBER(ScheduleCompile!U14),ScheduleCompile!U14/1,IF(ISTEXT(ScheduleCompile!U14),IF(OR(ISNUMBER(FIND("5F",ScheduleCompile!U14)),ISNUMBER(FIND("0F",ScheduleCompile!U14)),ISNUMBER(FIND("8F",ScheduleCompile!U14)),ISNUMBER(FIND("1F",ScheduleCompile!U14)),ISNUMBER(FIND("2F",ScheduleCompile!U14)),ISNUMBER(FIND("3F",ScheduleCompile!U14)),ISNUMBER(FIND("6F",ScheduleCompile!U14)),ISNUMBER(FIND("7F",ScheduleCompile!U14)),ISNUMBER(FIND("9F",ScheduleCompile!U14)),ISNUMBER(FIND("4F",ScheduleCompile!U14))),VALUE(LEFT(ScheduleCompile!U14,FIND("F",ScheduleCompile!U14)-1)),ScheduleCompile!U14)))))),"",IF(ScheduleCompile!U14="Off",0,IF(ScheduleCompile!U14="On",1,IF(ISNUMBER(ScheduleCompile!U14),ScheduleCompile!U14/1,IF(ISTEXT(ScheduleCompile!U14),IF(OR(ISNUMBER(FIND("5F",ScheduleCompile!U14)),ISNUMBER(FIND("0F",ScheduleCompile!U14)),ISNUMBER(FIND("8F",ScheduleCompile!U14)),ISNUMBER(FIND("1F",ScheduleCompile!U14)),ISNUMBER(FIND("2F",ScheduleCompile!U14)),ISNUMBER(FIND("3F",ScheduleCompile!U14)),ISNUMBER(FIND("6F",ScheduleCompile!U14)),ISNUMBER(FIND("7F",ScheduleCompile!U14)),ISNUMBER(FIND("9F",ScheduleCompile!U14)),ISNUMBER(FIND("4F",ScheduleCompile!U14))),VALUE(LEFT(ScheduleCompile!U14,FIND("F",ScheduleCompile!U14)-1)),ScheduleCompile!U14)))))))</f>
        <v>0.65</v>
      </c>
      <c r="AA21" s="1">
        <f>IF(AND(ISERROR(IF(ScheduleCompile!V14="Off",0,IF(ScheduleCompile!V14="On",1,IF(ISNUMBER(ScheduleCompile!V14),ScheduleCompile!V14/1,IF(ISTEXT(ScheduleCompile!V14),IF(OR(ISNUMBER(FIND("5F",ScheduleCompile!V14)),ISNUMBER(FIND("0F",ScheduleCompile!V14)),ISNUMBER(FIND("8F",ScheduleCompile!V14)),ISNUMBER(FIND("1F",ScheduleCompile!V14)),ISNUMBER(FIND("2F",ScheduleCompile!V14)),ISNUMBER(FIND("3F",ScheduleCompile!V14)),ISNUMBER(FIND("6F",ScheduleCompile!V14)),ISNUMBER(FIND("7F",ScheduleCompile!V14)),ISNUMBER(FIND("9F",ScheduleCompile!V14)),ISNUMBER(FIND("4F",ScheduleCompile!V14))),VALUE(LEFT(ScheduleCompile!V14,FIND("F",ScheduleCompile!V14)-1)),ScheduleCompile!V14)))))),ISTEXT(ScheduleCompile!#REF!)),"ENDTABLE",IF(ISERROR(IF(ScheduleCompile!V14="Off",0,IF(ScheduleCompile!V14="On",1,IF(ISNUMBER(ScheduleCompile!V14),ScheduleCompile!V14/1,IF(ISTEXT(ScheduleCompile!V14),IF(OR(ISNUMBER(FIND("5F",ScheduleCompile!V14)),ISNUMBER(FIND("0F",ScheduleCompile!V14)),ISNUMBER(FIND("8F",ScheduleCompile!V14)),ISNUMBER(FIND("1F",ScheduleCompile!V14)),ISNUMBER(FIND("2F",ScheduleCompile!V14)),ISNUMBER(FIND("3F",ScheduleCompile!V14)),ISNUMBER(FIND("6F",ScheduleCompile!V14)),ISNUMBER(FIND("7F",ScheduleCompile!V14)),ISNUMBER(FIND("9F",ScheduleCompile!V14)),ISNUMBER(FIND("4F",ScheduleCompile!V14))),VALUE(LEFT(ScheduleCompile!V14,FIND("F",ScheduleCompile!V14)-1)),ScheduleCompile!V14)))))),"",IF(ScheduleCompile!V14="Off",0,IF(ScheduleCompile!V14="On",1,IF(ISNUMBER(ScheduleCompile!V14),ScheduleCompile!V14/1,IF(ISTEXT(ScheduleCompile!V14),IF(OR(ISNUMBER(FIND("5F",ScheduleCompile!V14)),ISNUMBER(FIND("0F",ScheduleCompile!V14)),ISNUMBER(FIND("8F",ScheduleCompile!V14)),ISNUMBER(FIND("1F",ScheduleCompile!V14)),ISNUMBER(FIND("2F",ScheduleCompile!V14)),ISNUMBER(FIND("3F",ScheduleCompile!V14)),ISNUMBER(FIND("6F",ScheduleCompile!V14)),ISNUMBER(FIND("7F",ScheduleCompile!V14)),ISNUMBER(FIND("9F",ScheduleCompile!V14)),ISNUMBER(FIND("4F",ScheduleCompile!V14))),VALUE(LEFT(ScheduleCompile!V14,FIND("F",ScheduleCompile!V14)-1)),ScheduleCompile!V14)))))))</f>
        <v>0.3</v>
      </c>
      <c r="AB21" s="1">
        <f>IF(AND(ISERROR(IF(ScheduleCompile!W14="Off",0,IF(ScheduleCompile!W14="On",1,IF(ISNUMBER(ScheduleCompile!W14),ScheduleCompile!W14/1,IF(ISTEXT(ScheduleCompile!W14),IF(OR(ISNUMBER(FIND("5F",ScheduleCompile!W14)),ISNUMBER(FIND("0F",ScheduleCompile!W14)),ISNUMBER(FIND("8F",ScheduleCompile!W14)),ISNUMBER(FIND("1F",ScheduleCompile!W14)),ISNUMBER(FIND("2F",ScheduleCompile!W14)),ISNUMBER(FIND("3F",ScheduleCompile!W14)),ISNUMBER(FIND("6F",ScheduleCompile!W14)),ISNUMBER(FIND("7F",ScheduleCompile!W14)),ISNUMBER(FIND("9F",ScheduleCompile!W14)),ISNUMBER(FIND("4F",ScheduleCompile!W14))),VALUE(LEFT(ScheduleCompile!W14,FIND("F",ScheduleCompile!W14)-1)),ScheduleCompile!W14)))))),ISTEXT(ScheduleCompile!#REF!)),"ENDTABLE",IF(ISERROR(IF(ScheduleCompile!W14="Off",0,IF(ScheduleCompile!W14="On",1,IF(ISNUMBER(ScheduleCompile!W14),ScheduleCompile!W14/1,IF(ISTEXT(ScheduleCompile!W14),IF(OR(ISNUMBER(FIND("5F",ScheduleCompile!W14)),ISNUMBER(FIND("0F",ScheduleCompile!W14)),ISNUMBER(FIND("8F",ScheduleCompile!W14)),ISNUMBER(FIND("1F",ScheduleCompile!W14)),ISNUMBER(FIND("2F",ScheduleCompile!W14)),ISNUMBER(FIND("3F",ScheduleCompile!W14)),ISNUMBER(FIND("6F",ScheduleCompile!W14)),ISNUMBER(FIND("7F",ScheduleCompile!W14)),ISNUMBER(FIND("9F",ScheduleCompile!W14)),ISNUMBER(FIND("4F",ScheduleCompile!W14))),VALUE(LEFT(ScheduleCompile!W14,FIND("F",ScheduleCompile!W14)-1)),ScheduleCompile!W14)))))),"",IF(ScheduleCompile!W14="Off",0,IF(ScheduleCompile!W14="On",1,IF(ISNUMBER(ScheduleCompile!W14),ScheduleCompile!W14/1,IF(ISTEXT(ScheduleCompile!W14),IF(OR(ISNUMBER(FIND("5F",ScheduleCompile!W14)),ISNUMBER(FIND("0F",ScheduleCompile!W14)),ISNUMBER(FIND("8F",ScheduleCompile!W14)),ISNUMBER(FIND("1F",ScheduleCompile!W14)),ISNUMBER(FIND("2F",ScheduleCompile!W14)),ISNUMBER(FIND("3F",ScheduleCompile!W14)),ISNUMBER(FIND("6F",ScheduleCompile!W14)),ISNUMBER(FIND("7F",ScheduleCompile!W14)),ISNUMBER(FIND("9F",ScheduleCompile!W14)),ISNUMBER(FIND("4F",ScheduleCompile!W14))),VALUE(LEFT(ScheduleCompile!W14,FIND("F",ScheduleCompile!W14)-1)),ScheduleCompile!W14)))))))</f>
        <v>0</v>
      </c>
      <c r="AC21" s="1">
        <f>IF(AND(ISERROR(IF(ScheduleCompile!X14="Off",0,IF(ScheduleCompile!X14="On",1,IF(ISNUMBER(ScheduleCompile!X14),ScheduleCompile!X14/1,IF(ISTEXT(ScheduleCompile!X14),IF(OR(ISNUMBER(FIND("5F",ScheduleCompile!X14)),ISNUMBER(FIND("0F",ScheduleCompile!X14)),ISNUMBER(FIND("8F",ScheduleCompile!X14)),ISNUMBER(FIND("1F",ScheduleCompile!X14)),ISNUMBER(FIND("2F",ScheduleCompile!X14)),ISNUMBER(FIND("3F",ScheduleCompile!X14)),ISNUMBER(FIND("6F",ScheduleCompile!X14)),ISNUMBER(FIND("7F",ScheduleCompile!X14)),ISNUMBER(FIND("9F",ScheduleCompile!X14)),ISNUMBER(FIND("4F",ScheduleCompile!X14))),VALUE(LEFT(ScheduleCompile!X14,FIND("F",ScheduleCompile!X14)-1)),ScheduleCompile!X14)))))),ISTEXT(ScheduleCompile!#REF!)),"ENDTABLE",IF(ISERROR(IF(ScheduleCompile!X14="Off",0,IF(ScheduleCompile!X14="On",1,IF(ISNUMBER(ScheduleCompile!X14),ScheduleCompile!X14/1,IF(ISTEXT(ScheduleCompile!X14),IF(OR(ISNUMBER(FIND("5F",ScheduleCompile!X14)),ISNUMBER(FIND("0F",ScheduleCompile!X14)),ISNUMBER(FIND("8F",ScheduleCompile!X14)),ISNUMBER(FIND("1F",ScheduleCompile!X14)),ISNUMBER(FIND("2F",ScheduleCompile!X14)),ISNUMBER(FIND("3F",ScheduleCompile!X14)),ISNUMBER(FIND("6F",ScheduleCompile!X14)),ISNUMBER(FIND("7F",ScheduleCompile!X14)),ISNUMBER(FIND("9F",ScheduleCompile!X14)),ISNUMBER(FIND("4F",ScheduleCompile!X14))),VALUE(LEFT(ScheduleCompile!X14,FIND("F",ScheduleCompile!X14)-1)),ScheduleCompile!X14)))))),"",IF(ScheduleCompile!X14="Off",0,IF(ScheduleCompile!X14="On",1,IF(ISNUMBER(ScheduleCompile!X14),ScheduleCompile!X14/1,IF(ISTEXT(ScheduleCompile!X14),IF(OR(ISNUMBER(FIND("5F",ScheduleCompile!X14)),ISNUMBER(FIND("0F",ScheduleCompile!X14)),ISNUMBER(FIND("8F",ScheduleCompile!X14)),ISNUMBER(FIND("1F",ScheduleCompile!X14)),ISNUMBER(FIND("2F",ScheduleCompile!X14)),ISNUMBER(FIND("3F",ScheduleCompile!X14)),ISNUMBER(FIND("6F",ScheduleCompile!X14)),ISNUMBER(FIND("7F",ScheduleCompile!X14)),ISNUMBER(FIND("9F",ScheduleCompile!X14)),ISNUMBER(FIND("4F",ScheduleCompile!X14))),VALUE(LEFT(ScheduleCompile!X14,FIND("F",ScheduleCompile!X14)-1)),ScheduleCompile!X14)))))))</f>
        <v>0</v>
      </c>
      <c r="AD21" s="1">
        <f>IF(AND(ISERROR(IF(ScheduleCompile!Y14="Off",0,IF(ScheduleCompile!Y14="On",1,IF(ISNUMBER(ScheduleCompile!Y14),ScheduleCompile!Y14/1,IF(ISTEXT(ScheduleCompile!Y14),IF(OR(ISNUMBER(FIND("5F",ScheduleCompile!Y14)),ISNUMBER(FIND("0F",ScheduleCompile!Y14)),ISNUMBER(FIND("8F",ScheduleCompile!Y14)),ISNUMBER(FIND("1F",ScheduleCompile!Y14)),ISNUMBER(FIND("2F",ScheduleCompile!Y14)),ISNUMBER(FIND("3F",ScheduleCompile!Y14)),ISNUMBER(FIND("6F",ScheduleCompile!Y14)),ISNUMBER(FIND("7F",ScheduleCompile!Y14)),ISNUMBER(FIND("9F",ScheduleCompile!Y14)),ISNUMBER(FIND("4F",ScheduleCompile!Y14))),VALUE(LEFT(ScheduleCompile!Y14,FIND("F",ScheduleCompile!Y14)-1)),ScheduleCompile!Y14)))))),ISTEXT(ScheduleCompile!#REF!)),"ENDTABLE",IF(ISERROR(IF(ScheduleCompile!Y14="Off",0,IF(ScheduleCompile!Y14="On",1,IF(ISNUMBER(ScheduleCompile!Y14),ScheduleCompile!Y14/1,IF(ISTEXT(ScheduleCompile!Y14),IF(OR(ISNUMBER(FIND("5F",ScheduleCompile!Y14)),ISNUMBER(FIND("0F",ScheduleCompile!Y14)),ISNUMBER(FIND("8F",ScheduleCompile!Y14)),ISNUMBER(FIND("1F",ScheduleCompile!Y14)),ISNUMBER(FIND("2F",ScheduleCompile!Y14)),ISNUMBER(FIND("3F",ScheduleCompile!Y14)),ISNUMBER(FIND("6F",ScheduleCompile!Y14)),ISNUMBER(FIND("7F",ScheduleCompile!Y14)),ISNUMBER(FIND("9F",ScheduleCompile!Y14)),ISNUMBER(FIND("4F",ScheduleCompile!Y14))),VALUE(LEFT(ScheduleCompile!Y14,FIND("F",ScheduleCompile!Y14)-1)),ScheduleCompile!Y14)))))),"",IF(ScheduleCompile!Y14="Off",0,IF(ScheduleCompile!Y14="On",1,IF(ISNUMBER(ScheduleCompile!Y14),ScheduleCompile!Y14/1,IF(ISTEXT(ScheduleCompile!Y14),IF(OR(ISNUMBER(FIND("5F",ScheduleCompile!Y14)),ISNUMBER(FIND("0F",ScheduleCompile!Y14)),ISNUMBER(FIND("8F",ScheduleCompile!Y14)),ISNUMBER(FIND("1F",ScheduleCompile!Y14)),ISNUMBER(FIND("2F",ScheduleCompile!Y14)),ISNUMBER(FIND("3F",ScheduleCompile!Y14)),ISNUMBER(FIND("6F",ScheduleCompile!Y14)),ISNUMBER(FIND("7F",ScheduleCompile!Y14)),ISNUMBER(FIND("9F",ScheduleCompile!Y14)),ISNUMBER(FIND("4F",ScheduleCompile!Y14))),VALUE(LEFT(ScheduleCompile!Y14,FIND("F",ScheduleCompile!Y14)-1)),ScheduleCompile!Y14)))))))</f>
        <v>0</v>
      </c>
    </row>
    <row r="22" spans="1:30" x14ac:dyDescent="0.25">
      <c r="A22" t="str">
        <f t="shared" si="0"/>
        <v>SchDay "AssemblyServiceHotWaterSun"  Type = "Fraction" Hr = (0, 0, 0, 0, 0, 0, 0, 0, 0, 0.05, 0.05, 0.1, 0, 0, 0, 0, 0, 0, 0, 0.65, 0.3, 0, 0, 0) ..</v>
      </c>
      <c r="B22" s="1" t="s">
        <v>623</v>
      </c>
      <c r="C22" t="str">
        <f t="shared" si="1"/>
        <v xml:space="preserve">SchDay "AssemblyServiceHotWaterSun"  Type = "Fraction" Hr = </v>
      </c>
      <c r="D22" t="str">
        <f t="shared" si="2"/>
        <v>(0, 0, 0, 0, 0, 0, 0, 0, 0, 0.05, 0.05, 0.1, 0, 0, 0, 0, 0, 0, 0, 0.65, 0.3, 0, 0, 0) ..</v>
      </c>
      <c r="E22" s="30" t="str">
        <f>ScheduleCompile!A15</f>
        <v>AssemblyServiceHotWaterSun</v>
      </c>
      <c r="F22" t="str">
        <f t="shared" si="3"/>
        <v>Fraction</v>
      </c>
      <c r="G22" s="1">
        <f>IF(AND(ISERROR(IF(ScheduleCompile!B15="Off",0,IF(ScheduleCompile!B15="On",1,IF(ISNUMBER(ScheduleCompile!B15),ScheduleCompile!B15/1,IF(ISTEXT(ScheduleCompile!B15),IF(OR(ISNUMBER(FIND("5F",ScheduleCompile!B15)),ISNUMBER(FIND("0F",ScheduleCompile!B15)),ISNUMBER(FIND("8F",ScheduleCompile!B15)),ISNUMBER(FIND("1F",ScheduleCompile!B15)),ISNUMBER(FIND("2F",ScheduleCompile!B15)),ISNUMBER(FIND("3F",ScheduleCompile!B15)),ISNUMBER(FIND("6F",ScheduleCompile!B15)),ISNUMBER(FIND("7F",ScheduleCompile!B15)),ISNUMBER(FIND("9F",ScheduleCompile!B15)),ISNUMBER(FIND("4F",ScheduleCompile!B15))),VALUE(LEFT(ScheduleCompile!B15,FIND("F",ScheduleCompile!B15)-1)),ScheduleCompile!B15)))))),ISTEXT(ScheduleCompile!#REF!)),"ENDTABLE",IF(ISERROR(IF(ScheduleCompile!B15="Off",0,IF(ScheduleCompile!B15="On",1,IF(ISNUMBER(ScheduleCompile!B15),ScheduleCompile!B15/1,IF(ISTEXT(ScheduleCompile!B15),IF(OR(ISNUMBER(FIND("5F",ScheduleCompile!B15)),ISNUMBER(FIND("0F",ScheduleCompile!B15)),ISNUMBER(FIND("8F",ScheduleCompile!B15)),ISNUMBER(FIND("1F",ScheduleCompile!B15)),ISNUMBER(FIND("2F",ScheduleCompile!B15)),ISNUMBER(FIND("3F",ScheduleCompile!B15)),ISNUMBER(FIND("6F",ScheduleCompile!B15)),ISNUMBER(FIND("7F",ScheduleCompile!B15)),ISNUMBER(FIND("9F",ScheduleCompile!B15)),ISNUMBER(FIND("4F",ScheduleCompile!B15))),VALUE(LEFT(ScheduleCompile!B15,FIND("F",ScheduleCompile!B15)-1)),ScheduleCompile!B15)))))),"",IF(ScheduleCompile!B15="Off",0,IF(ScheduleCompile!B15="On",1,IF(ISNUMBER(ScheduleCompile!B15),ScheduleCompile!B15/1,IF(ISTEXT(ScheduleCompile!B15),IF(OR(ISNUMBER(FIND("5F",ScheduleCompile!B15)),ISNUMBER(FIND("0F",ScheduleCompile!B15)),ISNUMBER(FIND("8F",ScheduleCompile!B15)),ISNUMBER(FIND("1F",ScheduleCompile!B15)),ISNUMBER(FIND("2F",ScheduleCompile!B15)),ISNUMBER(FIND("3F",ScheduleCompile!B15)),ISNUMBER(FIND("6F",ScheduleCompile!B15)),ISNUMBER(FIND("7F",ScheduleCompile!B15)),ISNUMBER(FIND("9F",ScheduleCompile!B15)),ISNUMBER(FIND("4F",ScheduleCompile!B15))),VALUE(LEFT(ScheduleCompile!B15,FIND("F",ScheduleCompile!B15)-1)),ScheduleCompile!B15)))))))</f>
        <v>0</v>
      </c>
      <c r="H22" s="1">
        <f>IF(AND(ISERROR(IF(ScheduleCompile!C15="Off",0,IF(ScheduleCompile!C15="On",1,IF(ISNUMBER(ScheduleCompile!C15),ScheduleCompile!C15/1,IF(ISTEXT(ScheduleCompile!C15),IF(OR(ISNUMBER(FIND("5F",ScheduleCompile!C15)),ISNUMBER(FIND("0F",ScheduleCompile!C15)),ISNUMBER(FIND("8F",ScheduleCompile!C15)),ISNUMBER(FIND("1F",ScheduleCompile!C15)),ISNUMBER(FIND("2F",ScheduleCompile!C15)),ISNUMBER(FIND("3F",ScheduleCompile!C15)),ISNUMBER(FIND("6F",ScheduleCompile!C15)),ISNUMBER(FIND("7F",ScheduleCompile!C15)),ISNUMBER(FIND("9F",ScheduleCompile!C15)),ISNUMBER(FIND("4F",ScheduleCompile!C15))),VALUE(LEFT(ScheduleCompile!C15,FIND("F",ScheduleCompile!C15)-1)),ScheduleCompile!C15)))))),ISTEXT(ScheduleCompile!#REF!)),"ENDTABLE",IF(ISERROR(IF(ScheduleCompile!C15="Off",0,IF(ScheduleCompile!C15="On",1,IF(ISNUMBER(ScheduleCompile!C15),ScheduleCompile!C15/1,IF(ISTEXT(ScheduleCompile!C15),IF(OR(ISNUMBER(FIND("5F",ScheduleCompile!C15)),ISNUMBER(FIND("0F",ScheduleCompile!C15)),ISNUMBER(FIND("8F",ScheduleCompile!C15)),ISNUMBER(FIND("1F",ScheduleCompile!C15)),ISNUMBER(FIND("2F",ScheduleCompile!C15)),ISNUMBER(FIND("3F",ScheduleCompile!C15)),ISNUMBER(FIND("6F",ScheduleCompile!C15)),ISNUMBER(FIND("7F",ScheduleCompile!C15)),ISNUMBER(FIND("9F",ScheduleCompile!C15)),ISNUMBER(FIND("4F",ScheduleCompile!C15))),VALUE(LEFT(ScheduleCompile!C15,FIND("F",ScheduleCompile!C15)-1)),ScheduleCompile!C15)))))),"",IF(ScheduleCompile!C15="Off",0,IF(ScheduleCompile!C15="On",1,IF(ISNUMBER(ScheduleCompile!C15),ScheduleCompile!C15/1,IF(ISTEXT(ScheduleCompile!C15),IF(OR(ISNUMBER(FIND("5F",ScheduleCompile!C15)),ISNUMBER(FIND("0F",ScheduleCompile!C15)),ISNUMBER(FIND("8F",ScheduleCompile!C15)),ISNUMBER(FIND("1F",ScheduleCompile!C15)),ISNUMBER(FIND("2F",ScheduleCompile!C15)),ISNUMBER(FIND("3F",ScheduleCompile!C15)),ISNUMBER(FIND("6F",ScheduleCompile!C15)),ISNUMBER(FIND("7F",ScheduleCompile!C15)),ISNUMBER(FIND("9F",ScheduleCompile!C15)),ISNUMBER(FIND("4F",ScheduleCompile!C15))),VALUE(LEFT(ScheduleCompile!C15,FIND("F",ScheduleCompile!C15)-1)),ScheduleCompile!C15)))))))</f>
        <v>0</v>
      </c>
      <c r="I22" s="1">
        <f>IF(AND(ISERROR(IF(ScheduleCompile!D15="Off",0,IF(ScheduleCompile!D15="On",1,IF(ISNUMBER(ScheduleCompile!D15),ScheduleCompile!D15/1,IF(ISTEXT(ScheduleCompile!D15),IF(OR(ISNUMBER(FIND("5F",ScheduleCompile!D15)),ISNUMBER(FIND("0F",ScheduleCompile!D15)),ISNUMBER(FIND("8F",ScheduleCompile!D15)),ISNUMBER(FIND("1F",ScheduleCompile!D15)),ISNUMBER(FIND("2F",ScheduleCompile!D15)),ISNUMBER(FIND("3F",ScheduleCompile!D15)),ISNUMBER(FIND("6F",ScheduleCompile!D15)),ISNUMBER(FIND("7F",ScheduleCompile!D15)),ISNUMBER(FIND("9F",ScheduleCompile!D15)),ISNUMBER(FIND("4F",ScheduleCompile!D15))),VALUE(LEFT(ScheduleCompile!D15,FIND("F",ScheduleCompile!D15)-1)),ScheduleCompile!D15)))))),ISTEXT(ScheduleCompile!#REF!)),"ENDTABLE",IF(ISERROR(IF(ScheduleCompile!D15="Off",0,IF(ScheduleCompile!D15="On",1,IF(ISNUMBER(ScheduleCompile!D15),ScheduleCompile!D15/1,IF(ISTEXT(ScheduleCompile!D15),IF(OR(ISNUMBER(FIND("5F",ScheduleCompile!D15)),ISNUMBER(FIND("0F",ScheduleCompile!D15)),ISNUMBER(FIND("8F",ScheduleCompile!D15)),ISNUMBER(FIND("1F",ScheduleCompile!D15)),ISNUMBER(FIND("2F",ScheduleCompile!D15)),ISNUMBER(FIND("3F",ScheduleCompile!D15)),ISNUMBER(FIND("6F",ScheduleCompile!D15)),ISNUMBER(FIND("7F",ScheduleCompile!D15)),ISNUMBER(FIND("9F",ScheduleCompile!D15)),ISNUMBER(FIND("4F",ScheduleCompile!D15))),VALUE(LEFT(ScheduleCompile!D15,FIND("F",ScheduleCompile!D15)-1)),ScheduleCompile!D15)))))),"",IF(ScheduleCompile!D15="Off",0,IF(ScheduleCompile!D15="On",1,IF(ISNUMBER(ScheduleCompile!D15),ScheduleCompile!D15/1,IF(ISTEXT(ScheduleCompile!D15),IF(OR(ISNUMBER(FIND("5F",ScheduleCompile!D15)),ISNUMBER(FIND("0F",ScheduleCompile!D15)),ISNUMBER(FIND("8F",ScheduleCompile!D15)),ISNUMBER(FIND("1F",ScheduleCompile!D15)),ISNUMBER(FIND("2F",ScheduleCompile!D15)),ISNUMBER(FIND("3F",ScheduleCompile!D15)),ISNUMBER(FIND("6F",ScheduleCompile!D15)),ISNUMBER(FIND("7F",ScheduleCompile!D15)),ISNUMBER(FIND("9F",ScheduleCompile!D15)),ISNUMBER(FIND("4F",ScheduleCompile!D15))),VALUE(LEFT(ScheduleCompile!D15,FIND("F",ScheduleCompile!D15)-1)),ScheduleCompile!D15)))))))</f>
        <v>0</v>
      </c>
      <c r="J22" s="1">
        <f>IF(AND(ISERROR(IF(ScheduleCompile!E15="Off",0,IF(ScheduleCompile!E15="On",1,IF(ISNUMBER(ScheduleCompile!E15),ScheduleCompile!E15/1,IF(ISTEXT(ScheduleCompile!E15),IF(OR(ISNUMBER(FIND("5F",ScheduleCompile!E15)),ISNUMBER(FIND("0F",ScheduleCompile!E15)),ISNUMBER(FIND("8F",ScheduleCompile!E15)),ISNUMBER(FIND("1F",ScheduleCompile!E15)),ISNUMBER(FIND("2F",ScheduleCompile!E15)),ISNUMBER(FIND("3F",ScheduleCompile!E15)),ISNUMBER(FIND("6F",ScheduleCompile!E15)),ISNUMBER(FIND("7F",ScheduleCompile!E15)),ISNUMBER(FIND("9F",ScheduleCompile!E15)),ISNUMBER(FIND("4F",ScheduleCompile!E15))),VALUE(LEFT(ScheduleCompile!E15,FIND("F",ScheduleCompile!E15)-1)),ScheduleCompile!E15)))))),ISTEXT(ScheduleCompile!#REF!)),"ENDTABLE",IF(ISERROR(IF(ScheduleCompile!E15="Off",0,IF(ScheduleCompile!E15="On",1,IF(ISNUMBER(ScheduleCompile!E15),ScheduleCompile!E15/1,IF(ISTEXT(ScheduleCompile!E15),IF(OR(ISNUMBER(FIND("5F",ScheduleCompile!E15)),ISNUMBER(FIND("0F",ScheduleCompile!E15)),ISNUMBER(FIND("8F",ScheduleCompile!E15)),ISNUMBER(FIND("1F",ScheduleCompile!E15)),ISNUMBER(FIND("2F",ScheduleCompile!E15)),ISNUMBER(FIND("3F",ScheduleCompile!E15)),ISNUMBER(FIND("6F",ScheduleCompile!E15)),ISNUMBER(FIND("7F",ScheduleCompile!E15)),ISNUMBER(FIND("9F",ScheduleCompile!E15)),ISNUMBER(FIND("4F",ScheduleCompile!E15))),VALUE(LEFT(ScheduleCompile!E15,FIND("F",ScheduleCompile!E15)-1)),ScheduleCompile!E15)))))),"",IF(ScheduleCompile!E15="Off",0,IF(ScheduleCompile!E15="On",1,IF(ISNUMBER(ScheduleCompile!E15),ScheduleCompile!E15/1,IF(ISTEXT(ScheduleCompile!E15),IF(OR(ISNUMBER(FIND("5F",ScheduleCompile!E15)),ISNUMBER(FIND("0F",ScheduleCompile!E15)),ISNUMBER(FIND("8F",ScheduleCompile!E15)),ISNUMBER(FIND("1F",ScheduleCompile!E15)),ISNUMBER(FIND("2F",ScheduleCompile!E15)),ISNUMBER(FIND("3F",ScheduleCompile!E15)),ISNUMBER(FIND("6F",ScheduleCompile!E15)),ISNUMBER(FIND("7F",ScheduleCompile!E15)),ISNUMBER(FIND("9F",ScheduleCompile!E15)),ISNUMBER(FIND("4F",ScheduleCompile!E15))),VALUE(LEFT(ScheduleCompile!E15,FIND("F",ScheduleCompile!E15)-1)),ScheduleCompile!E15)))))))</f>
        <v>0</v>
      </c>
      <c r="K22" s="1">
        <f>IF(AND(ISERROR(IF(ScheduleCompile!F15="Off",0,IF(ScheduleCompile!F15="On",1,IF(ISNUMBER(ScheduleCompile!F15),ScheduleCompile!F15/1,IF(ISTEXT(ScheduleCompile!F15),IF(OR(ISNUMBER(FIND("5F",ScheduleCompile!F15)),ISNUMBER(FIND("0F",ScheduleCompile!F15)),ISNUMBER(FIND("8F",ScheduleCompile!F15)),ISNUMBER(FIND("1F",ScheduleCompile!F15)),ISNUMBER(FIND("2F",ScheduleCompile!F15)),ISNUMBER(FIND("3F",ScheduleCompile!F15)),ISNUMBER(FIND("6F",ScheduleCompile!F15)),ISNUMBER(FIND("7F",ScheduleCompile!F15)),ISNUMBER(FIND("9F",ScheduleCompile!F15)),ISNUMBER(FIND("4F",ScheduleCompile!F15))),VALUE(LEFT(ScheduleCompile!F15,FIND("F",ScheduleCompile!F15)-1)),ScheduleCompile!F15)))))),ISTEXT(ScheduleCompile!#REF!)),"ENDTABLE",IF(ISERROR(IF(ScheduleCompile!F15="Off",0,IF(ScheduleCompile!F15="On",1,IF(ISNUMBER(ScheduleCompile!F15),ScheduleCompile!F15/1,IF(ISTEXT(ScheduleCompile!F15),IF(OR(ISNUMBER(FIND("5F",ScheduleCompile!F15)),ISNUMBER(FIND("0F",ScheduleCompile!F15)),ISNUMBER(FIND("8F",ScheduleCompile!F15)),ISNUMBER(FIND("1F",ScheduleCompile!F15)),ISNUMBER(FIND("2F",ScheduleCompile!F15)),ISNUMBER(FIND("3F",ScheduleCompile!F15)),ISNUMBER(FIND("6F",ScheduleCompile!F15)),ISNUMBER(FIND("7F",ScheduleCompile!F15)),ISNUMBER(FIND("9F",ScheduleCompile!F15)),ISNUMBER(FIND("4F",ScheduleCompile!F15))),VALUE(LEFT(ScheduleCompile!F15,FIND("F",ScheduleCompile!F15)-1)),ScheduleCompile!F15)))))),"",IF(ScheduleCompile!F15="Off",0,IF(ScheduleCompile!F15="On",1,IF(ISNUMBER(ScheduleCompile!F15),ScheduleCompile!F15/1,IF(ISTEXT(ScheduleCompile!F15),IF(OR(ISNUMBER(FIND("5F",ScheduleCompile!F15)),ISNUMBER(FIND("0F",ScheduleCompile!F15)),ISNUMBER(FIND("8F",ScheduleCompile!F15)),ISNUMBER(FIND("1F",ScheduleCompile!F15)),ISNUMBER(FIND("2F",ScheduleCompile!F15)),ISNUMBER(FIND("3F",ScheduleCompile!F15)),ISNUMBER(FIND("6F",ScheduleCompile!F15)),ISNUMBER(FIND("7F",ScheduleCompile!F15)),ISNUMBER(FIND("9F",ScheduleCompile!F15)),ISNUMBER(FIND("4F",ScheduleCompile!F15))),VALUE(LEFT(ScheduleCompile!F15,FIND("F",ScheduleCompile!F15)-1)),ScheduleCompile!F15)))))))</f>
        <v>0</v>
      </c>
      <c r="L22" s="1">
        <f>IF(AND(ISERROR(IF(ScheduleCompile!G15="Off",0,IF(ScheduleCompile!G15="On",1,IF(ISNUMBER(ScheduleCompile!G15),ScheduleCompile!G15/1,IF(ISTEXT(ScheduleCompile!G15),IF(OR(ISNUMBER(FIND("5F",ScheduleCompile!G15)),ISNUMBER(FIND("0F",ScheduleCompile!G15)),ISNUMBER(FIND("8F",ScheduleCompile!G15)),ISNUMBER(FIND("1F",ScheduleCompile!G15)),ISNUMBER(FIND("2F",ScheduleCompile!G15)),ISNUMBER(FIND("3F",ScheduleCompile!G15)),ISNUMBER(FIND("6F",ScheduleCompile!G15)),ISNUMBER(FIND("7F",ScheduleCompile!G15)),ISNUMBER(FIND("9F",ScheduleCompile!G15)),ISNUMBER(FIND("4F",ScheduleCompile!G15))),VALUE(LEFT(ScheduleCompile!G15,FIND("F",ScheduleCompile!G15)-1)),ScheduleCompile!G15)))))),ISTEXT(ScheduleCompile!#REF!)),"ENDTABLE",IF(ISERROR(IF(ScheduleCompile!G15="Off",0,IF(ScheduleCompile!G15="On",1,IF(ISNUMBER(ScheduleCompile!G15),ScheduleCompile!G15/1,IF(ISTEXT(ScheduleCompile!G15),IF(OR(ISNUMBER(FIND("5F",ScheduleCompile!G15)),ISNUMBER(FIND("0F",ScheduleCompile!G15)),ISNUMBER(FIND("8F",ScheduleCompile!G15)),ISNUMBER(FIND("1F",ScheduleCompile!G15)),ISNUMBER(FIND("2F",ScheduleCompile!G15)),ISNUMBER(FIND("3F",ScheduleCompile!G15)),ISNUMBER(FIND("6F",ScheduleCompile!G15)),ISNUMBER(FIND("7F",ScheduleCompile!G15)),ISNUMBER(FIND("9F",ScheduleCompile!G15)),ISNUMBER(FIND("4F",ScheduleCompile!G15))),VALUE(LEFT(ScheduleCompile!G15,FIND("F",ScheduleCompile!G15)-1)),ScheduleCompile!G15)))))),"",IF(ScheduleCompile!G15="Off",0,IF(ScheduleCompile!G15="On",1,IF(ISNUMBER(ScheduleCompile!G15),ScheduleCompile!G15/1,IF(ISTEXT(ScheduleCompile!G15),IF(OR(ISNUMBER(FIND("5F",ScheduleCompile!G15)),ISNUMBER(FIND("0F",ScheduleCompile!G15)),ISNUMBER(FIND("8F",ScheduleCompile!G15)),ISNUMBER(FIND("1F",ScheduleCompile!G15)),ISNUMBER(FIND("2F",ScheduleCompile!G15)),ISNUMBER(FIND("3F",ScheduleCompile!G15)),ISNUMBER(FIND("6F",ScheduleCompile!G15)),ISNUMBER(FIND("7F",ScheduleCompile!G15)),ISNUMBER(FIND("9F",ScheduleCompile!G15)),ISNUMBER(FIND("4F",ScheduleCompile!G15))),VALUE(LEFT(ScheduleCompile!G15,FIND("F",ScheduleCompile!G15)-1)),ScheduleCompile!G15)))))))</f>
        <v>0</v>
      </c>
      <c r="M22" s="1">
        <f>IF(AND(ISERROR(IF(ScheduleCompile!H15="Off",0,IF(ScheduleCompile!H15="On",1,IF(ISNUMBER(ScheduleCompile!H15),ScheduleCompile!H15/1,IF(ISTEXT(ScheduleCompile!H15),IF(OR(ISNUMBER(FIND("5F",ScheduleCompile!H15)),ISNUMBER(FIND("0F",ScheduleCompile!H15)),ISNUMBER(FIND("8F",ScheduleCompile!H15)),ISNUMBER(FIND("1F",ScheduleCompile!H15)),ISNUMBER(FIND("2F",ScheduleCompile!H15)),ISNUMBER(FIND("3F",ScheduleCompile!H15)),ISNUMBER(FIND("6F",ScheduleCompile!H15)),ISNUMBER(FIND("7F",ScheduleCompile!H15)),ISNUMBER(FIND("9F",ScheduleCompile!H15)),ISNUMBER(FIND("4F",ScheduleCompile!H15))),VALUE(LEFT(ScheduleCompile!H15,FIND("F",ScheduleCompile!H15)-1)),ScheduleCompile!H15)))))),ISTEXT(ScheduleCompile!#REF!)),"ENDTABLE",IF(ISERROR(IF(ScheduleCompile!H15="Off",0,IF(ScheduleCompile!H15="On",1,IF(ISNUMBER(ScheduleCompile!H15),ScheduleCompile!H15/1,IF(ISTEXT(ScheduleCompile!H15),IF(OR(ISNUMBER(FIND("5F",ScheduleCompile!H15)),ISNUMBER(FIND("0F",ScheduleCompile!H15)),ISNUMBER(FIND("8F",ScheduleCompile!H15)),ISNUMBER(FIND("1F",ScheduleCompile!H15)),ISNUMBER(FIND("2F",ScheduleCompile!H15)),ISNUMBER(FIND("3F",ScheduleCompile!H15)),ISNUMBER(FIND("6F",ScheduleCompile!H15)),ISNUMBER(FIND("7F",ScheduleCompile!H15)),ISNUMBER(FIND("9F",ScheduleCompile!H15)),ISNUMBER(FIND("4F",ScheduleCompile!H15))),VALUE(LEFT(ScheduleCompile!H15,FIND("F",ScheduleCompile!H15)-1)),ScheduleCompile!H15)))))),"",IF(ScheduleCompile!H15="Off",0,IF(ScheduleCompile!H15="On",1,IF(ISNUMBER(ScheduleCompile!H15),ScheduleCompile!H15/1,IF(ISTEXT(ScheduleCompile!H15),IF(OR(ISNUMBER(FIND("5F",ScheduleCompile!H15)),ISNUMBER(FIND("0F",ScheduleCompile!H15)),ISNUMBER(FIND("8F",ScheduleCompile!H15)),ISNUMBER(FIND("1F",ScheduleCompile!H15)),ISNUMBER(FIND("2F",ScheduleCompile!H15)),ISNUMBER(FIND("3F",ScheduleCompile!H15)),ISNUMBER(FIND("6F",ScheduleCompile!H15)),ISNUMBER(FIND("7F",ScheduleCompile!H15)),ISNUMBER(FIND("9F",ScheduleCompile!H15)),ISNUMBER(FIND("4F",ScheduleCompile!H15))),VALUE(LEFT(ScheduleCompile!H15,FIND("F",ScheduleCompile!H15)-1)),ScheduleCompile!H15)))))))</f>
        <v>0</v>
      </c>
      <c r="N22" s="1">
        <f>IF(AND(ISERROR(IF(ScheduleCompile!I15="Off",0,IF(ScheduleCompile!I15="On",1,IF(ISNUMBER(ScheduleCompile!I15),ScheduleCompile!I15/1,IF(ISTEXT(ScheduleCompile!I15),IF(OR(ISNUMBER(FIND("5F",ScheduleCompile!I15)),ISNUMBER(FIND("0F",ScheduleCompile!I15)),ISNUMBER(FIND("8F",ScheduleCompile!I15)),ISNUMBER(FIND("1F",ScheduleCompile!I15)),ISNUMBER(FIND("2F",ScheduleCompile!I15)),ISNUMBER(FIND("3F",ScheduleCompile!I15)),ISNUMBER(FIND("6F",ScheduleCompile!I15)),ISNUMBER(FIND("7F",ScheduleCompile!I15)),ISNUMBER(FIND("9F",ScheduleCompile!I15)),ISNUMBER(FIND("4F",ScheduleCompile!I15))),VALUE(LEFT(ScheduleCompile!I15,FIND("F",ScheduleCompile!I15)-1)),ScheduleCompile!I15)))))),ISTEXT(ScheduleCompile!#REF!)),"ENDTABLE",IF(ISERROR(IF(ScheduleCompile!I15="Off",0,IF(ScheduleCompile!I15="On",1,IF(ISNUMBER(ScheduleCompile!I15),ScheduleCompile!I15/1,IF(ISTEXT(ScheduleCompile!I15),IF(OR(ISNUMBER(FIND("5F",ScheduleCompile!I15)),ISNUMBER(FIND("0F",ScheduleCompile!I15)),ISNUMBER(FIND("8F",ScheduleCompile!I15)),ISNUMBER(FIND("1F",ScheduleCompile!I15)),ISNUMBER(FIND("2F",ScheduleCompile!I15)),ISNUMBER(FIND("3F",ScheduleCompile!I15)),ISNUMBER(FIND("6F",ScheduleCompile!I15)),ISNUMBER(FIND("7F",ScheduleCompile!I15)),ISNUMBER(FIND("9F",ScheduleCompile!I15)),ISNUMBER(FIND("4F",ScheduleCompile!I15))),VALUE(LEFT(ScheduleCompile!I15,FIND("F",ScheduleCompile!I15)-1)),ScheduleCompile!I15)))))),"",IF(ScheduleCompile!I15="Off",0,IF(ScheduleCompile!I15="On",1,IF(ISNUMBER(ScheduleCompile!I15),ScheduleCompile!I15/1,IF(ISTEXT(ScheduleCompile!I15),IF(OR(ISNUMBER(FIND("5F",ScheduleCompile!I15)),ISNUMBER(FIND("0F",ScheduleCompile!I15)),ISNUMBER(FIND("8F",ScheduleCompile!I15)),ISNUMBER(FIND("1F",ScheduleCompile!I15)),ISNUMBER(FIND("2F",ScheduleCompile!I15)),ISNUMBER(FIND("3F",ScheduleCompile!I15)),ISNUMBER(FIND("6F",ScheduleCompile!I15)),ISNUMBER(FIND("7F",ScheduleCompile!I15)),ISNUMBER(FIND("9F",ScheduleCompile!I15)),ISNUMBER(FIND("4F",ScheduleCompile!I15))),VALUE(LEFT(ScheduleCompile!I15,FIND("F",ScheduleCompile!I15)-1)),ScheduleCompile!I15)))))))</f>
        <v>0</v>
      </c>
      <c r="O22" s="1">
        <f>IF(AND(ISERROR(IF(ScheduleCompile!J15="Off",0,IF(ScheduleCompile!J15="On",1,IF(ISNUMBER(ScheduleCompile!J15),ScheduleCompile!J15/1,IF(ISTEXT(ScheduleCompile!J15),IF(OR(ISNUMBER(FIND("5F",ScheduleCompile!J15)),ISNUMBER(FIND("0F",ScheduleCompile!J15)),ISNUMBER(FIND("8F",ScheduleCompile!J15)),ISNUMBER(FIND("1F",ScheduleCompile!J15)),ISNUMBER(FIND("2F",ScheduleCompile!J15)),ISNUMBER(FIND("3F",ScheduleCompile!J15)),ISNUMBER(FIND("6F",ScheduleCompile!J15)),ISNUMBER(FIND("7F",ScheduleCompile!J15)),ISNUMBER(FIND("9F",ScheduleCompile!J15)),ISNUMBER(FIND("4F",ScheduleCompile!J15))),VALUE(LEFT(ScheduleCompile!J15,FIND("F",ScheduleCompile!J15)-1)),ScheduleCompile!J15)))))),ISTEXT(ScheduleCompile!#REF!)),"ENDTABLE",IF(ISERROR(IF(ScheduleCompile!J15="Off",0,IF(ScheduleCompile!J15="On",1,IF(ISNUMBER(ScheduleCompile!J15),ScheduleCompile!J15/1,IF(ISTEXT(ScheduleCompile!J15),IF(OR(ISNUMBER(FIND("5F",ScheduleCompile!J15)),ISNUMBER(FIND("0F",ScheduleCompile!J15)),ISNUMBER(FIND("8F",ScheduleCompile!J15)),ISNUMBER(FIND("1F",ScheduleCompile!J15)),ISNUMBER(FIND("2F",ScheduleCompile!J15)),ISNUMBER(FIND("3F",ScheduleCompile!J15)),ISNUMBER(FIND("6F",ScheduleCompile!J15)),ISNUMBER(FIND("7F",ScheduleCompile!J15)),ISNUMBER(FIND("9F",ScheduleCompile!J15)),ISNUMBER(FIND("4F",ScheduleCompile!J15))),VALUE(LEFT(ScheduleCompile!J15,FIND("F",ScheduleCompile!J15)-1)),ScheduleCompile!J15)))))),"",IF(ScheduleCompile!J15="Off",0,IF(ScheduleCompile!J15="On",1,IF(ISNUMBER(ScheduleCompile!J15),ScheduleCompile!J15/1,IF(ISTEXT(ScheduleCompile!J15),IF(OR(ISNUMBER(FIND("5F",ScheduleCompile!J15)),ISNUMBER(FIND("0F",ScheduleCompile!J15)),ISNUMBER(FIND("8F",ScheduleCompile!J15)),ISNUMBER(FIND("1F",ScheduleCompile!J15)),ISNUMBER(FIND("2F",ScheduleCompile!J15)),ISNUMBER(FIND("3F",ScheduleCompile!J15)),ISNUMBER(FIND("6F",ScheduleCompile!J15)),ISNUMBER(FIND("7F",ScheduleCompile!J15)),ISNUMBER(FIND("9F",ScheduleCompile!J15)),ISNUMBER(FIND("4F",ScheduleCompile!J15))),VALUE(LEFT(ScheduleCompile!J15,FIND("F",ScheduleCompile!J15)-1)),ScheduleCompile!J15)))))))</f>
        <v>0</v>
      </c>
      <c r="P22" s="1">
        <f>IF(AND(ISERROR(IF(ScheduleCompile!K15="Off",0,IF(ScheduleCompile!K15="On",1,IF(ISNUMBER(ScheduleCompile!K15),ScheduleCompile!K15/1,IF(ISTEXT(ScheduleCompile!K15),IF(OR(ISNUMBER(FIND("5F",ScheduleCompile!K15)),ISNUMBER(FIND("0F",ScheduleCompile!K15)),ISNUMBER(FIND("8F",ScheduleCompile!K15)),ISNUMBER(FIND("1F",ScheduleCompile!K15)),ISNUMBER(FIND("2F",ScheduleCompile!K15)),ISNUMBER(FIND("3F",ScheduleCompile!K15)),ISNUMBER(FIND("6F",ScheduleCompile!K15)),ISNUMBER(FIND("7F",ScheduleCompile!K15)),ISNUMBER(FIND("9F",ScheduleCompile!K15)),ISNUMBER(FIND("4F",ScheduleCompile!K15))),VALUE(LEFT(ScheduleCompile!K15,FIND("F",ScheduleCompile!K15)-1)),ScheduleCompile!K15)))))),ISTEXT(ScheduleCompile!#REF!)),"ENDTABLE",IF(ISERROR(IF(ScheduleCompile!K15="Off",0,IF(ScheduleCompile!K15="On",1,IF(ISNUMBER(ScheduleCompile!K15),ScheduleCompile!K15/1,IF(ISTEXT(ScheduleCompile!K15),IF(OR(ISNUMBER(FIND("5F",ScheduleCompile!K15)),ISNUMBER(FIND("0F",ScheduleCompile!K15)),ISNUMBER(FIND("8F",ScheduleCompile!K15)),ISNUMBER(FIND("1F",ScheduleCompile!K15)),ISNUMBER(FIND("2F",ScheduleCompile!K15)),ISNUMBER(FIND("3F",ScheduleCompile!K15)),ISNUMBER(FIND("6F",ScheduleCompile!K15)),ISNUMBER(FIND("7F",ScheduleCompile!K15)),ISNUMBER(FIND("9F",ScheduleCompile!K15)),ISNUMBER(FIND("4F",ScheduleCompile!K15))),VALUE(LEFT(ScheduleCompile!K15,FIND("F",ScheduleCompile!K15)-1)),ScheduleCompile!K15)))))),"",IF(ScheduleCompile!K15="Off",0,IF(ScheduleCompile!K15="On",1,IF(ISNUMBER(ScheduleCompile!K15),ScheduleCompile!K15/1,IF(ISTEXT(ScheduleCompile!K15),IF(OR(ISNUMBER(FIND("5F",ScheduleCompile!K15)),ISNUMBER(FIND("0F",ScheduleCompile!K15)),ISNUMBER(FIND("8F",ScheduleCompile!K15)),ISNUMBER(FIND("1F",ScheduleCompile!K15)),ISNUMBER(FIND("2F",ScheduleCompile!K15)),ISNUMBER(FIND("3F",ScheduleCompile!K15)),ISNUMBER(FIND("6F",ScheduleCompile!K15)),ISNUMBER(FIND("7F",ScheduleCompile!K15)),ISNUMBER(FIND("9F",ScheduleCompile!K15)),ISNUMBER(FIND("4F",ScheduleCompile!K15))),VALUE(LEFT(ScheduleCompile!K15,FIND("F",ScheduleCompile!K15)-1)),ScheduleCompile!K15)))))))</f>
        <v>0.05</v>
      </c>
      <c r="Q22" s="1">
        <f>IF(AND(ISERROR(IF(ScheduleCompile!L15="Off",0,IF(ScheduleCompile!L15="On",1,IF(ISNUMBER(ScheduleCompile!L15),ScheduleCompile!L15/1,IF(ISTEXT(ScheduleCompile!L15),IF(OR(ISNUMBER(FIND("5F",ScheduleCompile!L15)),ISNUMBER(FIND("0F",ScheduleCompile!L15)),ISNUMBER(FIND("8F",ScheduleCompile!L15)),ISNUMBER(FIND("1F",ScheduleCompile!L15)),ISNUMBER(FIND("2F",ScheduleCompile!L15)),ISNUMBER(FIND("3F",ScheduleCompile!L15)),ISNUMBER(FIND("6F",ScheduleCompile!L15)),ISNUMBER(FIND("7F",ScheduleCompile!L15)),ISNUMBER(FIND("9F",ScheduleCompile!L15)),ISNUMBER(FIND("4F",ScheduleCompile!L15))),VALUE(LEFT(ScheduleCompile!L15,FIND("F",ScheduleCompile!L15)-1)),ScheduleCompile!L15)))))),ISTEXT(ScheduleCompile!#REF!)),"ENDTABLE",IF(ISERROR(IF(ScheduleCompile!L15="Off",0,IF(ScheduleCompile!L15="On",1,IF(ISNUMBER(ScheduleCompile!L15),ScheduleCompile!L15/1,IF(ISTEXT(ScheduleCompile!L15),IF(OR(ISNUMBER(FIND("5F",ScheduleCompile!L15)),ISNUMBER(FIND("0F",ScheduleCompile!L15)),ISNUMBER(FIND("8F",ScheduleCompile!L15)),ISNUMBER(FIND("1F",ScheduleCompile!L15)),ISNUMBER(FIND("2F",ScheduleCompile!L15)),ISNUMBER(FIND("3F",ScheduleCompile!L15)),ISNUMBER(FIND("6F",ScheduleCompile!L15)),ISNUMBER(FIND("7F",ScheduleCompile!L15)),ISNUMBER(FIND("9F",ScheduleCompile!L15)),ISNUMBER(FIND("4F",ScheduleCompile!L15))),VALUE(LEFT(ScheduleCompile!L15,FIND("F",ScheduleCompile!L15)-1)),ScheduleCompile!L15)))))),"",IF(ScheduleCompile!L15="Off",0,IF(ScheduleCompile!L15="On",1,IF(ISNUMBER(ScheduleCompile!L15),ScheduleCompile!L15/1,IF(ISTEXT(ScheduleCompile!L15),IF(OR(ISNUMBER(FIND("5F",ScheduleCompile!L15)),ISNUMBER(FIND("0F",ScheduleCompile!L15)),ISNUMBER(FIND("8F",ScheduleCompile!L15)),ISNUMBER(FIND("1F",ScheduleCompile!L15)),ISNUMBER(FIND("2F",ScheduleCompile!L15)),ISNUMBER(FIND("3F",ScheduleCompile!L15)),ISNUMBER(FIND("6F",ScheduleCompile!L15)),ISNUMBER(FIND("7F",ScheduleCompile!L15)),ISNUMBER(FIND("9F",ScheduleCompile!L15)),ISNUMBER(FIND("4F",ScheduleCompile!L15))),VALUE(LEFT(ScheduleCompile!L15,FIND("F",ScheduleCompile!L15)-1)),ScheduleCompile!L15)))))))</f>
        <v>0.05</v>
      </c>
      <c r="R22" s="1">
        <f>IF(AND(ISERROR(IF(ScheduleCompile!M15="Off",0,IF(ScheduleCompile!M15="On",1,IF(ISNUMBER(ScheduleCompile!M15),ScheduleCompile!M15/1,IF(ISTEXT(ScheduleCompile!M15),IF(OR(ISNUMBER(FIND("5F",ScheduleCompile!M15)),ISNUMBER(FIND("0F",ScheduleCompile!M15)),ISNUMBER(FIND("8F",ScheduleCompile!M15)),ISNUMBER(FIND("1F",ScheduleCompile!M15)),ISNUMBER(FIND("2F",ScheduleCompile!M15)),ISNUMBER(FIND("3F",ScheduleCompile!M15)),ISNUMBER(FIND("6F",ScheduleCompile!M15)),ISNUMBER(FIND("7F",ScheduleCompile!M15)),ISNUMBER(FIND("9F",ScheduleCompile!M15)),ISNUMBER(FIND("4F",ScheduleCompile!M15))),VALUE(LEFT(ScheduleCompile!M15,FIND("F",ScheduleCompile!M15)-1)),ScheduleCompile!M15)))))),ISTEXT(ScheduleCompile!#REF!)),"ENDTABLE",IF(ISERROR(IF(ScheduleCompile!M15="Off",0,IF(ScheduleCompile!M15="On",1,IF(ISNUMBER(ScheduleCompile!M15),ScheduleCompile!M15/1,IF(ISTEXT(ScheduleCompile!M15),IF(OR(ISNUMBER(FIND("5F",ScheduleCompile!M15)),ISNUMBER(FIND("0F",ScheduleCompile!M15)),ISNUMBER(FIND("8F",ScheduleCompile!M15)),ISNUMBER(FIND("1F",ScheduleCompile!M15)),ISNUMBER(FIND("2F",ScheduleCompile!M15)),ISNUMBER(FIND("3F",ScheduleCompile!M15)),ISNUMBER(FIND("6F",ScheduleCompile!M15)),ISNUMBER(FIND("7F",ScheduleCompile!M15)),ISNUMBER(FIND("9F",ScheduleCompile!M15)),ISNUMBER(FIND("4F",ScheduleCompile!M15))),VALUE(LEFT(ScheduleCompile!M15,FIND("F",ScheduleCompile!M15)-1)),ScheduleCompile!M15)))))),"",IF(ScheduleCompile!M15="Off",0,IF(ScheduleCompile!M15="On",1,IF(ISNUMBER(ScheduleCompile!M15),ScheduleCompile!M15/1,IF(ISTEXT(ScheduleCompile!M15),IF(OR(ISNUMBER(FIND("5F",ScheduleCompile!M15)),ISNUMBER(FIND("0F",ScheduleCompile!M15)),ISNUMBER(FIND("8F",ScheduleCompile!M15)),ISNUMBER(FIND("1F",ScheduleCompile!M15)),ISNUMBER(FIND("2F",ScheduleCompile!M15)),ISNUMBER(FIND("3F",ScheduleCompile!M15)),ISNUMBER(FIND("6F",ScheduleCompile!M15)),ISNUMBER(FIND("7F",ScheduleCompile!M15)),ISNUMBER(FIND("9F",ScheduleCompile!M15)),ISNUMBER(FIND("4F",ScheduleCompile!M15))),VALUE(LEFT(ScheduleCompile!M15,FIND("F",ScheduleCompile!M15)-1)),ScheduleCompile!M15)))))))</f>
        <v>0.1</v>
      </c>
      <c r="S22" s="1">
        <f>IF(AND(ISERROR(IF(ScheduleCompile!N15="Off",0,IF(ScheduleCompile!N15="On",1,IF(ISNUMBER(ScheduleCompile!N15),ScheduleCompile!N15/1,IF(ISTEXT(ScheduleCompile!N15),IF(OR(ISNUMBER(FIND("5F",ScheduleCompile!N15)),ISNUMBER(FIND("0F",ScheduleCompile!N15)),ISNUMBER(FIND("8F",ScheduleCompile!N15)),ISNUMBER(FIND("1F",ScheduleCompile!N15)),ISNUMBER(FIND("2F",ScheduleCompile!N15)),ISNUMBER(FIND("3F",ScheduleCompile!N15)),ISNUMBER(FIND("6F",ScheduleCompile!N15)),ISNUMBER(FIND("7F",ScheduleCompile!N15)),ISNUMBER(FIND("9F",ScheduleCompile!N15)),ISNUMBER(FIND("4F",ScheduleCompile!N15))),VALUE(LEFT(ScheduleCompile!N15,FIND("F",ScheduleCompile!N15)-1)),ScheduleCompile!N15)))))),ISTEXT(ScheduleCompile!#REF!)),"ENDTABLE",IF(ISERROR(IF(ScheduleCompile!N15="Off",0,IF(ScheduleCompile!N15="On",1,IF(ISNUMBER(ScheduleCompile!N15),ScheduleCompile!N15/1,IF(ISTEXT(ScheduleCompile!N15),IF(OR(ISNUMBER(FIND("5F",ScheduleCompile!N15)),ISNUMBER(FIND("0F",ScheduleCompile!N15)),ISNUMBER(FIND("8F",ScheduleCompile!N15)),ISNUMBER(FIND("1F",ScheduleCompile!N15)),ISNUMBER(FIND("2F",ScheduleCompile!N15)),ISNUMBER(FIND("3F",ScheduleCompile!N15)),ISNUMBER(FIND("6F",ScheduleCompile!N15)),ISNUMBER(FIND("7F",ScheduleCompile!N15)),ISNUMBER(FIND("9F",ScheduleCompile!N15)),ISNUMBER(FIND("4F",ScheduleCompile!N15))),VALUE(LEFT(ScheduleCompile!N15,FIND("F",ScheduleCompile!N15)-1)),ScheduleCompile!N15)))))),"",IF(ScheduleCompile!N15="Off",0,IF(ScheduleCompile!N15="On",1,IF(ISNUMBER(ScheduleCompile!N15),ScheduleCompile!N15/1,IF(ISTEXT(ScheduleCompile!N15),IF(OR(ISNUMBER(FIND("5F",ScheduleCompile!N15)),ISNUMBER(FIND("0F",ScheduleCompile!N15)),ISNUMBER(FIND("8F",ScheduleCompile!N15)),ISNUMBER(FIND("1F",ScheduleCompile!N15)),ISNUMBER(FIND("2F",ScheduleCompile!N15)),ISNUMBER(FIND("3F",ScheduleCompile!N15)),ISNUMBER(FIND("6F",ScheduleCompile!N15)),ISNUMBER(FIND("7F",ScheduleCompile!N15)),ISNUMBER(FIND("9F",ScheduleCompile!N15)),ISNUMBER(FIND("4F",ScheduleCompile!N15))),VALUE(LEFT(ScheduleCompile!N15,FIND("F",ScheduleCompile!N15)-1)),ScheduleCompile!N15)))))))</f>
        <v>0</v>
      </c>
      <c r="T22" s="1">
        <f>IF(AND(ISERROR(IF(ScheduleCompile!O15="Off",0,IF(ScheduleCompile!O15="On",1,IF(ISNUMBER(ScheduleCompile!O15),ScheduleCompile!O15/1,IF(ISTEXT(ScheduleCompile!O15),IF(OR(ISNUMBER(FIND("5F",ScheduleCompile!O15)),ISNUMBER(FIND("0F",ScheduleCompile!O15)),ISNUMBER(FIND("8F",ScheduleCompile!O15)),ISNUMBER(FIND("1F",ScheduleCompile!O15)),ISNUMBER(FIND("2F",ScheduleCompile!O15)),ISNUMBER(FIND("3F",ScheduleCompile!O15)),ISNUMBER(FIND("6F",ScheduleCompile!O15)),ISNUMBER(FIND("7F",ScheduleCompile!O15)),ISNUMBER(FIND("9F",ScheduleCompile!O15)),ISNUMBER(FIND("4F",ScheduleCompile!O15))),VALUE(LEFT(ScheduleCompile!O15,FIND("F",ScheduleCompile!O15)-1)),ScheduleCompile!O15)))))),ISTEXT(ScheduleCompile!#REF!)),"ENDTABLE",IF(ISERROR(IF(ScheduleCompile!O15="Off",0,IF(ScheduleCompile!O15="On",1,IF(ISNUMBER(ScheduleCompile!O15),ScheduleCompile!O15/1,IF(ISTEXT(ScheduleCompile!O15),IF(OR(ISNUMBER(FIND("5F",ScheduleCompile!O15)),ISNUMBER(FIND("0F",ScheduleCompile!O15)),ISNUMBER(FIND("8F",ScheduleCompile!O15)),ISNUMBER(FIND("1F",ScheduleCompile!O15)),ISNUMBER(FIND("2F",ScheduleCompile!O15)),ISNUMBER(FIND("3F",ScheduleCompile!O15)),ISNUMBER(FIND("6F",ScheduleCompile!O15)),ISNUMBER(FIND("7F",ScheduleCompile!O15)),ISNUMBER(FIND("9F",ScheduleCompile!O15)),ISNUMBER(FIND("4F",ScheduleCompile!O15))),VALUE(LEFT(ScheduleCompile!O15,FIND("F",ScheduleCompile!O15)-1)),ScheduleCompile!O15)))))),"",IF(ScheduleCompile!O15="Off",0,IF(ScheduleCompile!O15="On",1,IF(ISNUMBER(ScheduleCompile!O15),ScheduleCompile!O15/1,IF(ISTEXT(ScheduleCompile!O15),IF(OR(ISNUMBER(FIND("5F",ScheduleCompile!O15)),ISNUMBER(FIND("0F",ScheduleCompile!O15)),ISNUMBER(FIND("8F",ScheduleCompile!O15)),ISNUMBER(FIND("1F",ScheduleCompile!O15)),ISNUMBER(FIND("2F",ScheduleCompile!O15)),ISNUMBER(FIND("3F",ScheduleCompile!O15)),ISNUMBER(FIND("6F",ScheduleCompile!O15)),ISNUMBER(FIND("7F",ScheduleCompile!O15)),ISNUMBER(FIND("9F",ScheduleCompile!O15)),ISNUMBER(FIND("4F",ScheduleCompile!O15))),VALUE(LEFT(ScheduleCompile!O15,FIND("F",ScheduleCompile!O15)-1)),ScheduleCompile!O15)))))))</f>
        <v>0</v>
      </c>
      <c r="U22" s="1">
        <f>IF(AND(ISERROR(IF(ScheduleCompile!P15="Off",0,IF(ScheduleCompile!P15="On",1,IF(ISNUMBER(ScheduleCompile!P15),ScheduleCompile!P15/1,IF(ISTEXT(ScheduleCompile!P15),IF(OR(ISNUMBER(FIND("5F",ScheduleCompile!P15)),ISNUMBER(FIND("0F",ScheduleCompile!P15)),ISNUMBER(FIND("8F",ScheduleCompile!P15)),ISNUMBER(FIND("1F",ScheduleCompile!P15)),ISNUMBER(FIND("2F",ScheduleCompile!P15)),ISNUMBER(FIND("3F",ScheduleCompile!P15)),ISNUMBER(FIND("6F",ScheduleCompile!P15)),ISNUMBER(FIND("7F",ScheduleCompile!P15)),ISNUMBER(FIND("9F",ScheduleCompile!P15)),ISNUMBER(FIND("4F",ScheduleCompile!P15))),VALUE(LEFT(ScheduleCompile!P15,FIND("F",ScheduleCompile!P15)-1)),ScheduleCompile!P15)))))),ISTEXT(ScheduleCompile!#REF!)),"ENDTABLE",IF(ISERROR(IF(ScheduleCompile!P15="Off",0,IF(ScheduleCompile!P15="On",1,IF(ISNUMBER(ScheduleCompile!P15),ScheduleCompile!P15/1,IF(ISTEXT(ScheduleCompile!P15),IF(OR(ISNUMBER(FIND("5F",ScheduleCompile!P15)),ISNUMBER(FIND("0F",ScheduleCompile!P15)),ISNUMBER(FIND("8F",ScheduleCompile!P15)),ISNUMBER(FIND("1F",ScheduleCompile!P15)),ISNUMBER(FIND("2F",ScheduleCompile!P15)),ISNUMBER(FIND("3F",ScheduleCompile!P15)),ISNUMBER(FIND("6F",ScheduleCompile!P15)),ISNUMBER(FIND("7F",ScheduleCompile!P15)),ISNUMBER(FIND("9F",ScheduleCompile!P15)),ISNUMBER(FIND("4F",ScheduleCompile!P15))),VALUE(LEFT(ScheduleCompile!P15,FIND("F",ScheduleCompile!P15)-1)),ScheduleCompile!P15)))))),"",IF(ScheduleCompile!P15="Off",0,IF(ScheduleCompile!P15="On",1,IF(ISNUMBER(ScheduleCompile!P15),ScheduleCompile!P15/1,IF(ISTEXT(ScheduleCompile!P15),IF(OR(ISNUMBER(FIND("5F",ScheduleCompile!P15)),ISNUMBER(FIND("0F",ScheduleCompile!P15)),ISNUMBER(FIND("8F",ScheduleCompile!P15)),ISNUMBER(FIND("1F",ScheduleCompile!P15)),ISNUMBER(FIND("2F",ScheduleCompile!P15)),ISNUMBER(FIND("3F",ScheduleCompile!P15)),ISNUMBER(FIND("6F",ScheduleCompile!P15)),ISNUMBER(FIND("7F",ScheduleCompile!P15)),ISNUMBER(FIND("9F",ScheduleCompile!P15)),ISNUMBER(FIND("4F",ScheduleCompile!P15))),VALUE(LEFT(ScheduleCompile!P15,FIND("F",ScheduleCompile!P15)-1)),ScheduleCompile!P15)))))))</f>
        <v>0</v>
      </c>
      <c r="V22" s="1">
        <f>IF(AND(ISERROR(IF(ScheduleCompile!Q15="Off",0,IF(ScheduleCompile!Q15="On",1,IF(ISNUMBER(ScheduleCompile!Q15),ScheduleCompile!Q15/1,IF(ISTEXT(ScheduleCompile!Q15),IF(OR(ISNUMBER(FIND("5F",ScheduleCompile!Q15)),ISNUMBER(FIND("0F",ScheduleCompile!Q15)),ISNUMBER(FIND("8F",ScheduleCompile!Q15)),ISNUMBER(FIND("1F",ScheduleCompile!Q15)),ISNUMBER(FIND("2F",ScheduleCompile!Q15)),ISNUMBER(FIND("3F",ScheduleCompile!Q15)),ISNUMBER(FIND("6F",ScheduleCompile!Q15)),ISNUMBER(FIND("7F",ScheduleCompile!Q15)),ISNUMBER(FIND("9F",ScheduleCompile!Q15)),ISNUMBER(FIND("4F",ScheduleCompile!Q15))),VALUE(LEFT(ScheduleCompile!Q15,FIND("F",ScheduleCompile!Q15)-1)),ScheduleCompile!Q15)))))),ISTEXT(ScheduleCompile!#REF!)),"ENDTABLE",IF(ISERROR(IF(ScheduleCompile!Q15="Off",0,IF(ScheduleCompile!Q15="On",1,IF(ISNUMBER(ScheduleCompile!Q15),ScheduleCompile!Q15/1,IF(ISTEXT(ScheduleCompile!Q15),IF(OR(ISNUMBER(FIND("5F",ScheduleCompile!Q15)),ISNUMBER(FIND("0F",ScheduleCompile!Q15)),ISNUMBER(FIND("8F",ScheduleCompile!Q15)),ISNUMBER(FIND("1F",ScheduleCompile!Q15)),ISNUMBER(FIND("2F",ScheduleCompile!Q15)),ISNUMBER(FIND("3F",ScheduleCompile!Q15)),ISNUMBER(FIND("6F",ScheduleCompile!Q15)),ISNUMBER(FIND("7F",ScheduleCompile!Q15)),ISNUMBER(FIND("9F",ScheduleCompile!Q15)),ISNUMBER(FIND("4F",ScheduleCompile!Q15))),VALUE(LEFT(ScheduleCompile!Q15,FIND("F",ScheduleCompile!Q15)-1)),ScheduleCompile!Q15)))))),"",IF(ScheduleCompile!Q15="Off",0,IF(ScheduleCompile!Q15="On",1,IF(ISNUMBER(ScheduleCompile!Q15),ScheduleCompile!Q15/1,IF(ISTEXT(ScheduleCompile!Q15),IF(OR(ISNUMBER(FIND("5F",ScheduleCompile!Q15)),ISNUMBER(FIND("0F",ScheduleCompile!Q15)),ISNUMBER(FIND("8F",ScheduleCompile!Q15)),ISNUMBER(FIND("1F",ScheduleCompile!Q15)),ISNUMBER(FIND("2F",ScheduleCompile!Q15)),ISNUMBER(FIND("3F",ScheduleCompile!Q15)),ISNUMBER(FIND("6F",ScheduleCompile!Q15)),ISNUMBER(FIND("7F",ScheduleCompile!Q15)),ISNUMBER(FIND("9F",ScheduleCompile!Q15)),ISNUMBER(FIND("4F",ScheduleCompile!Q15))),VALUE(LEFT(ScheduleCompile!Q15,FIND("F",ScheduleCompile!Q15)-1)),ScheduleCompile!Q15)))))))</f>
        <v>0</v>
      </c>
      <c r="W22" s="1">
        <f>IF(AND(ISERROR(IF(ScheduleCompile!R15="Off",0,IF(ScheduleCompile!R15="On",1,IF(ISNUMBER(ScheduleCompile!R15),ScheduleCompile!R15/1,IF(ISTEXT(ScheduleCompile!R15),IF(OR(ISNUMBER(FIND("5F",ScheduleCompile!R15)),ISNUMBER(FIND("0F",ScheduleCompile!R15)),ISNUMBER(FIND("8F",ScheduleCompile!R15)),ISNUMBER(FIND("1F",ScheduleCompile!R15)),ISNUMBER(FIND("2F",ScheduleCompile!R15)),ISNUMBER(FIND("3F",ScheduleCompile!R15)),ISNUMBER(FIND("6F",ScheduleCompile!R15)),ISNUMBER(FIND("7F",ScheduleCompile!R15)),ISNUMBER(FIND("9F",ScheduleCompile!R15)),ISNUMBER(FIND("4F",ScheduleCompile!R15))),VALUE(LEFT(ScheduleCompile!R15,FIND("F",ScheduleCompile!R15)-1)),ScheduleCompile!R15)))))),ISTEXT(ScheduleCompile!#REF!)),"ENDTABLE",IF(ISERROR(IF(ScheduleCompile!R15="Off",0,IF(ScheduleCompile!R15="On",1,IF(ISNUMBER(ScheduleCompile!R15),ScheduleCompile!R15/1,IF(ISTEXT(ScheduleCompile!R15),IF(OR(ISNUMBER(FIND("5F",ScheduleCompile!R15)),ISNUMBER(FIND("0F",ScheduleCompile!R15)),ISNUMBER(FIND("8F",ScheduleCompile!R15)),ISNUMBER(FIND("1F",ScheduleCompile!R15)),ISNUMBER(FIND("2F",ScheduleCompile!R15)),ISNUMBER(FIND("3F",ScheduleCompile!R15)),ISNUMBER(FIND("6F",ScheduleCompile!R15)),ISNUMBER(FIND("7F",ScheduleCompile!R15)),ISNUMBER(FIND("9F",ScheduleCompile!R15)),ISNUMBER(FIND("4F",ScheduleCompile!R15))),VALUE(LEFT(ScheduleCompile!R15,FIND("F",ScheduleCompile!R15)-1)),ScheduleCompile!R15)))))),"",IF(ScheduleCompile!R15="Off",0,IF(ScheduleCompile!R15="On",1,IF(ISNUMBER(ScheduleCompile!R15),ScheduleCompile!R15/1,IF(ISTEXT(ScheduleCompile!R15),IF(OR(ISNUMBER(FIND("5F",ScheduleCompile!R15)),ISNUMBER(FIND("0F",ScheduleCompile!R15)),ISNUMBER(FIND("8F",ScheduleCompile!R15)),ISNUMBER(FIND("1F",ScheduleCompile!R15)),ISNUMBER(FIND("2F",ScheduleCompile!R15)),ISNUMBER(FIND("3F",ScheduleCompile!R15)),ISNUMBER(FIND("6F",ScheduleCompile!R15)),ISNUMBER(FIND("7F",ScheduleCompile!R15)),ISNUMBER(FIND("9F",ScheduleCompile!R15)),ISNUMBER(FIND("4F",ScheduleCompile!R15))),VALUE(LEFT(ScheduleCompile!R15,FIND("F",ScheduleCompile!R15)-1)),ScheduleCompile!R15)))))))</f>
        <v>0</v>
      </c>
      <c r="X22" s="1">
        <f>IF(AND(ISERROR(IF(ScheduleCompile!S15="Off",0,IF(ScheduleCompile!S15="On",1,IF(ISNUMBER(ScheduleCompile!S15),ScheduleCompile!S15/1,IF(ISTEXT(ScheduleCompile!S15),IF(OR(ISNUMBER(FIND("5F",ScheduleCompile!S15)),ISNUMBER(FIND("0F",ScheduleCompile!S15)),ISNUMBER(FIND("8F",ScheduleCompile!S15)),ISNUMBER(FIND("1F",ScheduleCompile!S15)),ISNUMBER(FIND("2F",ScheduleCompile!S15)),ISNUMBER(FIND("3F",ScheduleCompile!S15)),ISNUMBER(FIND("6F",ScheduleCompile!S15)),ISNUMBER(FIND("7F",ScheduleCompile!S15)),ISNUMBER(FIND("9F",ScheduleCompile!S15)),ISNUMBER(FIND("4F",ScheduleCompile!S15))),VALUE(LEFT(ScheduleCompile!S15,FIND("F",ScheduleCompile!S15)-1)),ScheduleCompile!S15)))))),ISTEXT(ScheduleCompile!#REF!)),"ENDTABLE",IF(ISERROR(IF(ScheduleCompile!S15="Off",0,IF(ScheduleCompile!S15="On",1,IF(ISNUMBER(ScheduleCompile!S15),ScheduleCompile!S15/1,IF(ISTEXT(ScheduleCompile!S15),IF(OR(ISNUMBER(FIND("5F",ScheduleCompile!S15)),ISNUMBER(FIND("0F",ScheduleCompile!S15)),ISNUMBER(FIND("8F",ScheduleCompile!S15)),ISNUMBER(FIND("1F",ScheduleCompile!S15)),ISNUMBER(FIND("2F",ScheduleCompile!S15)),ISNUMBER(FIND("3F",ScheduleCompile!S15)),ISNUMBER(FIND("6F",ScheduleCompile!S15)),ISNUMBER(FIND("7F",ScheduleCompile!S15)),ISNUMBER(FIND("9F",ScheduleCompile!S15)),ISNUMBER(FIND("4F",ScheduleCompile!S15))),VALUE(LEFT(ScheduleCompile!S15,FIND("F",ScheduleCompile!S15)-1)),ScheduleCompile!S15)))))),"",IF(ScheduleCompile!S15="Off",0,IF(ScheduleCompile!S15="On",1,IF(ISNUMBER(ScheduleCompile!S15),ScheduleCompile!S15/1,IF(ISTEXT(ScheduleCompile!S15),IF(OR(ISNUMBER(FIND("5F",ScheduleCompile!S15)),ISNUMBER(FIND("0F",ScheduleCompile!S15)),ISNUMBER(FIND("8F",ScheduleCompile!S15)),ISNUMBER(FIND("1F",ScheduleCompile!S15)),ISNUMBER(FIND("2F",ScheduleCompile!S15)),ISNUMBER(FIND("3F",ScheduleCompile!S15)),ISNUMBER(FIND("6F",ScheduleCompile!S15)),ISNUMBER(FIND("7F",ScheduleCompile!S15)),ISNUMBER(FIND("9F",ScheduleCompile!S15)),ISNUMBER(FIND("4F",ScheduleCompile!S15))),VALUE(LEFT(ScheduleCompile!S15,FIND("F",ScheduleCompile!S15)-1)),ScheduleCompile!S15)))))))</f>
        <v>0</v>
      </c>
      <c r="Y22" s="1">
        <f>IF(AND(ISERROR(IF(ScheduleCompile!T15="Off",0,IF(ScheduleCompile!T15="On",1,IF(ISNUMBER(ScheduleCompile!T15),ScheduleCompile!T15/1,IF(ISTEXT(ScheduleCompile!T15),IF(OR(ISNUMBER(FIND("5F",ScheduleCompile!T15)),ISNUMBER(FIND("0F",ScheduleCompile!T15)),ISNUMBER(FIND("8F",ScheduleCompile!T15)),ISNUMBER(FIND("1F",ScheduleCompile!T15)),ISNUMBER(FIND("2F",ScheduleCompile!T15)),ISNUMBER(FIND("3F",ScheduleCompile!T15)),ISNUMBER(FIND("6F",ScheduleCompile!T15)),ISNUMBER(FIND("7F",ScheduleCompile!T15)),ISNUMBER(FIND("9F",ScheduleCompile!T15)),ISNUMBER(FIND("4F",ScheduleCompile!T15))),VALUE(LEFT(ScheduleCompile!T15,FIND("F",ScheduleCompile!T15)-1)),ScheduleCompile!T15)))))),ISTEXT(ScheduleCompile!#REF!)),"ENDTABLE",IF(ISERROR(IF(ScheduleCompile!T15="Off",0,IF(ScheduleCompile!T15="On",1,IF(ISNUMBER(ScheduleCompile!T15),ScheduleCompile!T15/1,IF(ISTEXT(ScheduleCompile!T15),IF(OR(ISNUMBER(FIND("5F",ScheduleCompile!T15)),ISNUMBER(FIND("0F",ScheduleCompile!T15)),ISNUMBER(FIND("8F",ScheduleCompile!T15)),ISNUMBER(FIND("1F",ScheduleCompile!T15)),ISNUMBER(FIND("2F",ScheduleCompile!T15)),ISNUMBER(FIND("3F",ScheduleCompile!T15)),ISNUMBER(FIND("6F",ScheduleCompile!T15)),ISNUMBER(FIND("7F",ScheduleCompile!T15)),ISNUMBER(FIND("9F",ScheduleCompile!T15)),ISNUMBER(FIND("4F",ScheduleCompile!T15))),VALUE(LEFT(ScheduleCompile!T15,FIND("F",ScheduleCompile!T15)-1)),ScheduleCompile!T15)))))),"",IF(ScheduleCompile!T15="Off",0,IF(ScheduleCompile!T15="On",1,IF(ISNUMBER(ScheduleCompile!T15),ScheduleCompile!T15/1,IF(ISTEXT(ScheduleCompile!T15),IF(OR(ISNUMBER(FIND("5F",ScheduleCompile!T15)),ISNUMBER(FIND("0F",ScheduleCompile!T15)),ISNUMBER(FIND("8F",ScheduleCompile!T15)),ISNUMBER(FIND("1F",ScheduleCompile!T15)),ISNUMBER(FIND("2F",ScheduleCompile!T15)),ISNUMBER(FIND("3F",ScheduleCompile!T15)),ISNUMBER(FIND("6F",ScheduleCompile!T15)),ISNUMBER(FIND("7F",ScheduleCompile!T15)),ISNUMBER(FIND("9F",ScheduleCompile!T15)),ISNUMBER(FIND("4F",ScheduleCompile!T15))),VALUE(LEFT(ScheduleCompile!T15,FIND("F",ScheduleCompile!T15)-1)),ScheduleCompile!T15)))))))</f>
        <v>0</v>
      </c>
      <c r="Z22" s="1">
        <f>IF(AND(ISERROR(IF(ScheduleCompile!U15="Off",0,IF(ScheduleCompile!U15="On",1,IF(ISNUMBER(ScheduleCompile!U15),ScheduleCompile!U15/1,IF(ISTEXT(ScheduleCompile!U15),IF(OR(ISNUMBER(FIND("5F",ScheduleCompile!U15)),ISNUMBER(FIND("0F",ScheduleCompile!U15)),ISNUMBER(FIND("8F",ScheduleCompile!U15)),ISNUMBER(FIND("1F",ScheduleCompile!U15)),ISNUMBER(FIND("2F",ScheduleCompile!U15)),ISNUMBER(FIND("3F",ScheduleCompile!U15)),ISNUMBER(FIND("6F",ScheduleCompile!U15)),ISNUMBER(FIND("7F",ScheduleCompile!U15)),ISNUMBER(FIND("9F",ScheduleCompile!U15)),ISNUMBER(FIND("4F",ScheduleCompile!U15))),VALUE(LEFT(ScheduleCompile!U15,FIND("F",ScheduleCompile!U15)-1)),ScheduleCompile!U15)))))),ISTEXT(ScheduleCompile!#REF!)),"ENDTABLE",IF(ISERROR(IF(ScheduleCompile!U15="Off",0,IF(ScheduleCompile!U15="On",1,IF(ISNUMBER(ScheduleCompile!U15),ScheduleCompile!U15/1,IF(ISTEXT(ScheduleCompile!U15),IF(OR(ISNUMBER(FIND("5F",ScheduleCompile!U15)),ISNUMBER(FIND("0F",ScheduleCompile!U15)),ISNUMBER(FIND("8F",ScheduleCompile!U15)),ISNUMBER(FIND("1F",ScheduleCompile!U15)),ISNUMBER(FIND("2F",ScheduleCompile!U15)),ISNUMBER(FIND("3F",ScheduleCompile!U15)),ISNUMBER(FIND("6F",ScheduleCompile!U15)),ISNUMBER(FIND("7F",ScheduleCompile!U15)),ISNUMBER(FIND("9F",ScheduleCompile!U15)),ISNUMBER(FIND("4F",ScheduleCompile!U15))),VALUE(LEFT(ScheduleCompile!U15,FIND("F",ScheduleCompile!U15)-1)),ScheduleCompile!U15)))))),"",IF(ScheduleCompile!U15="Off",0,IF(ScheduleCompile!U15="On",1,IF(ISNUMBER(ScheduleCompile!U15),ScheduleCompile!U15/1,IF(ISTEXT(ScheduleCompile!U15),IF(OR(ISNUMBER(FIND("5F",ScheduleCompile!U15)),ISNUMBER(FIND("0F",ScheduleCompile!U15)),ISNUMBER(FIND("8F",ScheduleCompile!U15)),ISNUMBER(FIND("1F",ScheduleCompile!U15)),ISNUMBER(FIND("2F",ScheduleCompile!U15)),ISNUMBER(FIND("3F",ScheduleCompile!U15)),ISNUMBER(FIND("6F",ScheduleCompile!U15)),ISNUMBER(FIND("7F",ScheduleCompile!U15)),ISNUMBER(FIND("9F",ScheduleCompile!U15)),ISNUMBER(FIND("4F",ScheduleCompile!U15))),VALUE(LEFT(ScheduleCompile!U15,FIND("F",ScheduleCompile!U15)-1)),ScheduleCompile!U15)))))))</f>
        <v>0.65</v>
      </c>
      <c r="AA22" s="1">
        <f>IF(AND(ISERROR(IF(ScheduleCompile!V15="Off",0,IF(ScheduleCompile!V15="On",1,IF(ISNUMBER(ScheduleCompile!V15),ScheduleCompile!V15/1,IF(ISTEXT(ScheduleCompile!V15),IF(OR(ISNUMBER(FIND("5F",ScheduleCompile!V15)),ISNUMBER(FIND("0F",ScheduleCompile!V15)),ISNUMBER(FIND("8F",ScheduleCompile!V15)),ISNUMBER(FIND("1F",ScheduleCompile!V15)),ISNUMBER(FIND("2F",ScheduleCompile!V15)),ISNUMBER(FIND("3F",ScheduleCompile!V15)),ISNUMBER(FIND("6F",ScheduleCompile!V15)),ISNUMBER(FIND("7F",ScheduleCompile!V15)),ISNUMBER(FIND("9F",ScheduleCompile!V15)),ISNUMBER(FIND("4F",ScheduleCompile!V15))),VALUE(LEFT(ScheduleCompile!V15,FIND("F",ScheduleCompile!V15)-1)),ScheduleCompile!V15)))))),ISTEXT(ScheduleCompile!#REF!)),"ENDTABLE",IF(ISERROR(IF(ScheduleCompile!V15="Off",0,IF(ScheduleCompile!V15="On",1,IF(ISNUMBER(ScheduleCompile!V15),ScheduleCompile!V15/1,IF(ISTEXT(ScheduleCompile!V15),IF(OR(ISNUMBER(FIND("5F",ScheduleCompile!V15)),ISNUMBER(FIND("0F",ScheduleCompile!V15)),ISNUMBER(FIND("8F",ScheduleCompile!V15)),ISNUMBER(FIND("1F",ScheduleCompile!V15)),ISNUMBER(FIND("2F",ScheduleCompile!V15)),ISNUMBER(FIND("3F",ScheduleCompile!V15)),ISNUMBER(FIND("6F",ScheduleCompile!V15)),ISNUMBER(FIND("7F",ScheduleCompile!V15)),ISNUMBER(FIND("9F",ScheduleCompile!V15)),ISNUMBER(FIND("4F",ScheduleCompile!V15))),VALUE(LEFT(ScheduleCompile!V15,FIND("F",ScheduleCompile!V15)-1)),ScheduleCompile!V15)))))),"",IF(ScheduleCompile!V15="Off",0,IF(ScheduleCompile!V15="On",1,IF(ISNUMBER(ScheduleCompile!V15),ScheduleCompile!V15/1,IF(ISTEXT(ScheduleCompile!V15),IF(OR(ISNUMBER(FIND("5F",ScheduleCompile!V15)),ISNUMBER(FIND("0F",ScheduleCompile!V15)),ISNUMBER(FIND("8F",ScheduleCompile!V15)),ISNUMBER(FIND("1F",ScheduleCompile!V15)),ISNUMBER(FIND("2F",ScheduleCompile!V15)),ISNUMBER(FIND("3F",ScheduleCompile!V15)),ISNUMBER(FIND("6F",ScheduleCompile!V15)),ISNUMBER(FIND("7F",ScheduleCompile!V15)),ISNUMBER(FIND("9F",ScheduleCompile!V15)),ISNUMBER(FIND("4F",ScheduleCompile!V15))),VALUE(LEFT(ScheduleCompile!V15,FIND("F",ScheduleCompile!V15)-1)),ScheduleCompile!V15)))))))</f>
        <v>0.3</v>
      </c>
      <c r="AB22" s="1">
        <f>IF(AND(ISERROR(IF(ScheduleCompile!W15="Off",0,IF(ScheduleCompile!W15="On",1,IF(ISNUMBER(ScheduleCompile!W15),ScheduleCompile!W15/1,IF(ISTEXT(ScheduleCompile!W15),IF(OR(ISNUMBER(FIND("5F",ScheduleCompile!W15)),ISNUMBER(FIND("0F",ScheduleCompile!W15)),ISNUMBER(FIND("8F",ScheduleCompile!W15)),ISNUMBER(FIND("1F",ScheduleCompile!W15)),ISNUMBER(FIND("2F",ScheduleCompile!W15)),ISNUMBER(FIND("3F",ScheduleCompile!W15)),ISNUMBER(FIND("6F",ScheduleCompile!W15)),ISNUMBER(FIND("7F",ScheduleCompile!W15)),ISNUMBER(FIND("9F",ScheduleCompile!W15)),ISNUMBER(FIND("4F",ScheduleCompile!W15))),VALUE(LEFT(ScheduleCompile!W15,FIND("F",ScheduleCompile!W15)-1)),ScheduleCompile!W15)))))),ISTEXT(ScheduleCompile!#REF!)),"ENDTABLE",IF(ISERROR(IF(ScheduleCompile!W15="Off",0,IF(ScheduleCompile!W15="On",1,IF(ISNUMBER(ScheduleCompile!W15),ScheduleCompile!W15/1,IF(ISTEXT(ScheduleCompile!W15),IF(OR(ISNUMBER(FIND("5F",ScheduleCompile!W15)),ISNUMBER(FIND("0F",ScheduleCompile!W15)),ISNUMBER(FIND("8F",ScheduleCompile!W15)),ISNUMBER(FIND("1F",ScheduleCompile!W15)),ISNUMBER(FIND("2F",ScheduleCompile!W15)),ISNUMBER(FIND("3F",ScheduleCompile!W15)),ISNUMBER(FIND("6F",ScheduleCompile!W15)),ISNUMBER(FIND("7F",ScheduleCompile!W15)),ISNUMBER(FIND("9F",ScheduleCompile!W15)),ISNUMBER(FIND("4F",ScheduleCompile!W15))),VALUE(LEFT(ScheduleCompile!W15,FIND("F",ScheduleCompile!W15)-1)),ScheduleCompile!W15)))))),"",IF(ScheduleCompile!W15="Off",0,IF(ScheduleCompile!W15="On",1,IF(ISNUMBER(ScheduleCompile!W15),ScheduleCompile!W15/1,IF(ISTEXT(ScheduleCompile!W15),IF(OR(ISNUMBER(FIND("5F",ScheduleCompile!W15)),ISNUMBER(FIND("0F",ScheduleCompile!W15)),ISNUMBER(FIND("8F",ScheduleCompile!W15)),ISNUMBER(FIND("1F",ScheduleCompile!W15)),ISNUMBER(FIND("2F",ScheduleCompile!W15)),ISNUMBER(FIND("3F",ScheduleCompile!W15)),ISNUMBER(FIND("6F",ScheduleCompile!W15)),ISNUMBER(FIND("7F",ScheduleCompile!W15)),ISNUMBER(FIND("9F",ScheduleCompile!W15)),ISNUMBER(FIND("4F",ScheduleCompile!W15))),VALUE(LEFT(ScheduleCompile!W15,FIND("F",ScheduleCompile!W15)-1)),ScheduleCompile!W15)))))))</f>
        <v>0</v>
      </c>
      <c r="AC22" s="1">
        <f>IF(AND(ISERROR(IF(ScheduleCompile!X15="Off",0,IF(ScheduleCompile!X15="On",1,IF(ISNUMBER(ScheduleCompile!X15),ScheduleCompile!X15/1,IF(ISTEXT(ScheduleCompile!X15),IF(OR(ISNUMBER(FIND("5F",ScheduleCompile!X15)),ISNUMBER(FIND("0F",ScheduleCompile!X15)),ISNUMBER(FIND("8F",ScheduleCompile!X15)),ISNUMBER(FIND("1F",ScheduleCompile!X15)),ISNUMBER(FIND("2F",ScheduleCompile!X15)),ISNUMBER(FIND("3F",ScheduleCompile!X15)),ISNUMBER(FIND("6F",ScheduleCompile!X15)),ISNUMBER(FIND("7F",ScheduleCompile!X15)),ISNUMBER(FIND("9F",ScheduleCompile!X15)),ISNUMBER(FIND("4F",ScheduleCompile!X15))),VALUE(LEFT(ScheduleCompile!X15,FIND("F",ScheduleCompile!X15)-1)),ScheduleCompile!X15)))))),ISTEXT(ScheduleCompile!#REF!)),"ENDTABLE",IF(ISERROR(IF(ScheduleCompile!X15="Off",0,IF(ScheduleCompile!X15="On",1,IF(ISNUMBER(ScheduleCompile!X15),ScheduleCompile!X15/1,IF(ISTEXT(ScheduleCompile!X15),IF(OR(ISNUMBER(FIND("5F",ScheduleCompile!X15)),ISNUMBER(FIND("0F",ScheduleCompile!X15)),ISNUMBER(FIND("8F",ScheduleCompile!X15)),ISNUMBER(FIND("1F",ScheduleCompile!X15)),ISNUMBER(FIND("2F",ScheduleCompile!X15)),ISNUMBER(FIND("3F",ScheduleCompile!X15)),ISNUMBER(FIND("6F",ScheduleCompile!X15)),ISNUMBER(FIND("7F",ScheduleCompile!X15)),ISNUMBER(FIND("9F",ScheduleCompile!X15)),ISNUMBER(FIND("4F",ScheduleCompile!X15))),VALUE(LEFT(ScheduleCompile!X15,FIND("F",ScheduleCompile!X15)-1)),ScheduleCompile!X15)))))),"",IF(ScheduleCompile!X15="Off",0,IF(ScheduleCompile!X15="On",1,IF(ISNUMBER(ScheduleCompile!X15),ScheduleCompile!X15/1,IF(ISTEXT(ScheduleCompile!X15),IF(OR(ISNUMBER(FIND("5F",ScheduleCompile!X15)),ISNUMBER(FIND("0F",ScheduleCompile!X15)),ISNUMBER(FIND("8F",ScheduleCompile!X15)),ISNUMBER(FIND("1F",ScheduleCompile!X15)),ISNUMBER(FIND("2F",ScheduleCompile!X15)),ISNUMBER(FIND("3F",ScheduleCompile!X15)),ISNUMBER(FIND("6F",ScheduleCompile!X15)),ISNUMBER(FIND("7F",ScheduleCompile!X15)),ISNUMBER(FIND("9F",ScheduleCompile!X15)),ISNUMBER(FIND("4F",ScheduleCompile!X15))),VALUE(LEFT(ScheduleCompile!X15,FIND("F",ScheduleCompile!X15)-1)),ScheduleCompile!X15)))))))</f>
        <v>0</v>
      </c>
      <c r="AD22" s="1">
        <f>IF(AND(ISERROR(IF(ScheduleCompile!Y15="Off",0,IF(ScheduleCompile!Y15="On",1,IF(ISNUMBER(ScheduleCompile!Y15),ScheduleCompile!Y15/1,IF(ISTEXT(ScheduleCompile!Y15),IF(OR(ISNUMBER(FIND("5F",ScheduleCompile!Y15)),ISNUMBER(FIND("0F",ScheduleCompile!Y15)),ISNUMBER(FIND("8F",ScheduleCompile!Y15)),ISNUMBER(FIND("1F",ScheduleCompile!Y15)),ISNUMBER(FIND("2F",ScheduleCompile!Y15)),ISNUMBER(FIND("3F",ScheduleCompile!Y15)),ISNUMBER(FIND("6F",ScheduleCompile!Y15)),ISNUMBER(FIND("7F",ScheduleCompile!Y15)),ISNUMBER(FIND("9F",ScheduleCompile!Y15)),ISNUMBER(FIND("4F",ScheduleCompile!Y15))),VALUE(LEFT(ScheduleCompile!Y15,FIND("F",ScheduleCompile!Y15)-1)),ScheduleCompile!Y15)))))),ISTEXT(ScheduleCompile!#REF!)),"ENDTABLE",IF(ISERROR(IF(ScheduleCompile!Y15="Off",0,IF(ScheduleCompile!Y15="On",1,IF(ISNUMBER(ScheduleCompile!Y15),ScheduleCompile!Y15/1,IF(ISTEXT(ScheduleCompile!Y15),IF(OR(ISNUMBER(FIND("5F",ScheduleCompile!Y15)),ISNUMBER(FIND("0F",ScheduleCompile!Y15)),ISNUMBER(FIND("8F",ScheduleCompile!Y15)),ISNUMBER(FIND("1F",ScheduleCompile!Y15)),ISNUMBER(FIND("2F",ScheduleCompile!Y15)),ISNUMBER(FIND("3F",ScheduleCompile!Y15)),ISNUMBER(FIND("6F",ScheduleCompile!Y15)),ISNUMBER(FIND("7F",ScheduleCompile!Y15)),ISNUMBER(FIND("9F",ScheduleCompile!Y15)),ISNUMBER(FIND("4F",ScheduleCompile!Y15))),VALUE(LEFT(ScheduleCompile!Y15,FIND("F",ScheduleCompile!Y15)-1)),ScheduleCompile!Y15)))))),"",IF(ScheduleCompile!Y15="Off",0,IF(ScheduleCompile!Y15="On",1,IF(ISNUMBER(ScheduleCompile!Y15),ScheduleCompile!Y15/1,IF(ISTEXT(ScheduleCompile!Y15),IF(OR(ISNUMBER(FIND("5F",ScheduleCompile!Y15)),ISNUMBER(FIND("0F",ScheduleCompile!Y15)),ISNUMBER(FIND("8F",ScheduleCompile!Y15)),ISNUMBER(FIND("1F",ScheduleCompile!Y15)),ISNUMBER(FIND("2F",ScheduleCompile!Y15)),ISNUMBER(FIND("3F",ScheduleCompile!Y15)),ISNUMBER(FIND("6F",ScheduleCompile!Y15)),ISNUMBER(FIND("7F",ScheduleCompile!Y15)),ISNUMBER(FIND("9F",ScheduleCompile!Y15)),ISNUMBER(FIND("4F",ScheduleCompile!Y15))),VALUE(LEFT(ScheduleCompile!Y15,FIND("F",ScheduleCompile!Y15)-1)),ScheduleCompile!Y15)))))))</f>
        <v>0</v>
      </c>
    </row>
    <row r="23" spans="1:30" x14ac:dyDescent="0.25">
      <c r="A23" t="str">
        <f t="shared" si="0"/>
        <v>SchDay "AssemblyElevatorWD"  Type = "Fraction" Hr = (0, 0, 0, 0, 0, 0, 0, 0, 0.12, 0.22, 0.64, 0.74, 0.68, 0.68, 0.71, 0.72, 0.72, 0.73, 0.68, 0.68, 0.58, 0.54, 0, 0) ..</v>
      </c>
      <c r="B23" s="1" t="s">
        <v>623</v>
      </c>
      <c r="C23" t="str">
        <f t="shared" si="1"/>
        <v xml:space="preserve">SchDay "AssemblyElevatorWD"  Type = "Fraction" Hr = </v>
      </c>
      <c r="D23" t="str">
        <f t="shared" si="2"/>
        <v>(0, 0, 0, 0, 0, 0, 0, 0, 0.12, 0.22, 0.64, 0.74, 0.68, 0.68, 0.71, 0.72, 0.72, 0.73, 0.68, 0.68, 0.58, 0.54, 0, 0) ..</v>
      </c>
      <c r="E23" s="30" t="str">
        <f>ScheduleCompile!A16</f>
        <v>AssemblyElevatorWD</v>
      </c>
      <c r="F23" t="str">
        <f t="shared" si="3"/>
        <v>Fraction</v>
      </c>
      <c r="G23" s="1">
        <f>IF(AND(ISERROR(IF(ScheduleCompile!B16="Off",0,IF(ScheduleCompile!B16="On",1,IF(ISNUMBER(ScheduleCompile!B16),ScheduleCompile!B16/1,IF(ISTEXT(ScheduleCompile!B16),IF(OR(ISNUMBER(FIND("5F",ScheduleCompile!B16)),ISNUMBER(FIND("0F",ScheduleCompile!B16)),ISNUMBER(FIND("8F",ScheduleCompile!B16)),ISNUMBER(FIND("1F",ScheduleCompile!B16)),ISNUMBER(FIND("2F",ScheduleCompile!B16)),ISNUMBER(FIND("3F",ScheduleCompile!B16)),ISNUMBER(FIND("6F",ScheduleCompile!B16)),ISNUMBER(FIND("7F",ScheduleCompile!B16)),ISNUMBER(FIND("9F",ScheduleCompile!B16)),ISNUMBER(FIND("4F",ScheduleCompile!B16))),VALUE(LEFT(ScheduleCompile!B16,FIND("F",ScheduleCompile!B16)-1)),ScheduleCompile!B16)))))),ISTEXT(ScheduleCompile!#REF!)),"ENDTABLE",IF(ISERROR(IF(ScheduleCompile!B16="Off",0,IF(ScheduleCompile!B16="On",1,IF(ISNUMBER(ScheduleCompile!B16),ScheduleCompile!B16/1,IF(ISTEXT(ScheduleCompile!B16),IF(OR(ISNUMBER(FIND("5F",ScheduleCompile!B16)),ISNUMBER(FIND("0F",ScheduleCompile!B16)),ISNUMBER(FIND("8F",ScheduleCompile!B16)),ISNUMBER(FIND("1F",ScheduleCompile!B16)),ISNUMBER(FIND("2F",ScheduleCompile!B16)),ISNUMBER(FIND("3F",ScheduleCompile!B16)),ISNUMBER(FIND("6F",ScheduleCompile!B16)),ISNUMBER(FIND("7F",ScheduleCompile!B16)),ISNUMBER(FIND("9F",ScheduleCompile!B16)),ISNUMBER(FIND("4F",ScheduleCompile!B16))),VALUE(LEFT(ScheduleCompile!B16,FIND("F",ScheduleCompile!B16)-1)),ScheduleCompile!B16)))))),"",IF(ScheduleCompile!B16="Off",0,IF(ScheduleCompile!B16="On",1,IF(ISNUMBER(ScheduleCompile!B16),ScheduleCompile!B16/1,IF(ISTEXT(ScheduleCompile!B16),IF(OR(ISNUMBER(FIND("5F",ScheduleCompile!B16)),ISNUMBER(FIND("0F",ScheduleCompile!B16)),ISNUMBER(FIND("8F",ScheduleCompile!B16)),ISNUMBER(FIND("1F",ScheduleCompile!B16)),ISNUMBER(FIND("2F",ScheduleCompile!B16)),ISNUMBER(FIND("3F",ScheduleCompile!B16)),ISNUMBER(FIND("6F",ScheduleCompile!B16)),ISNUMBER(FIND("7F",ScheduleCompile!B16)),ISNUMBER(FIND("9F",ScheduleCompile!B16)),ISNUMBER(FIND("4F",ScheduleCompile!B16))),VALUE(LEFT(ScheduleCompile!B16,FIND("F",ScheduleCompile!B16)-1)),ScheduleCompile!B16)))))))</f>
        <v>0</v>
      </c>
      <c r="H23" s="1">
        <f>IF(AND(ISERROR(IF(ScheduleCompile!C16="Off",0,IF(ScheduleCompile!C16="On",1,IF(ISNUMBER(ScheduleCompile!C16),ScheduleCompile!C16/1,IF(ISTEXT(ScheduleCompile!C16),IF(OR(ISNUMBER(FIND("5F",ScheduleCompile!C16)),ISNUMBER(FIND("0F",ScheduleCompile!C16)),ISNUMBER(FIND("8F",ScheduleCompile!C16)),ISNUMBER(FIND("1F",ScheduleCompile!C16)),ISNUMBER(FIND("2F",ScheduleCompile!C16)),ISNUMBER(FIND("3F",ScheduleCompile!C16)),ISNUMBER(FIND("6F",ScheduleCompile!C16)),ISNUMBER(FIND("7F",ScheduleCompile!C16)),ISNUMBER(FIND("9F",ScheduleCompile!C16)),ISNUMBER(FIND("4F",ScheduleCompile!C16))),VALUE(LEFT(ScheduleCompile!C16,FIND("F",ScheduleCompile!C16)-1)),ScheduleCompile!C16)))))),ISTEXT(ScheduleCompile!#REF!)),"ENDTABLE",IF(ISERROR(IF(ScheduleCompile!C16="Off",0,IF(ScheduleCompile!C16="On",1,IF(ISNUMBER(ScheduleCompile!C16),ScheduleCompile!C16/1,IF(ISTEXT(ScheduleCompile!C16),IF(OR(ISNUMBER(FIND("5F",ScheduleCompile!C16)),ISNUMBER(FIND("0F",ScheduleCompile!C16)),ISNUMBER(FIND("8F",ScheduleCompile!C16)),ISNUMBER(FIND("1F",ScheduleCompile!C16)),ISNUMBER(FIND("2F",ScheduleCompile!C16)),ISNUMBER(FIND("3F",ScheduleCompile!C16)),ISNUMBER(FIND("6F",ScheduleCompile!C16)),ISNUMBER(FIND("7F",ScheduleCompile!C16)),ISNUMBER(FIND("9F",ScheduleCompile!C16)),ISNUMBER(FIND("4F",ScheduleCompile!C16))),VALUE(LEFT(ScheduleCompile!C16,FIND("F",ScheduleCompile!C16)-1)),ScheduleCompile!C16)))))),"",IF(ScheduleCompile!C16="Off",0,IF(ScheduleCompile!C16="On",1,IF(ISNUMBER(ScheduleCompile!C16),ScheduleCompile!C16/1,IF(ISTEXT(ScheduleCompile!C16),IF(OR(ISNUMBER(FIND("5F",ScheduleCompile!C16)),ISNUMBER(FIND("0F",ScheduleCompile!C16)),ISNUMBER(FIND("8F",ScheduleCompile!C16)),ISNUMBER(FIND("1F",ScheduleCompile!C16)),ISNUMBER(FIND("2F",ScheduleCompile!C16)),ISNUMBER(FIND("3F",ScheduleCompile!C16)),ISNUMBER(FIND("6F",ScheduleCompile!C16)),ISNUMBER(FIND("7F",ScheduleCompile!C16)),ISNUMBER(FIND("9F",ScheduleCompile!C16)),ISNUMBER(FIND("4F",ScheduleCompile!C16))),VALUE(LEFT(ScheduleCompile!C16,FIND("F",ScheduleCompile!C16)-1)),ScheduleCompile!C16)))))))</f>
        <v>0</v>
      </c>
      <c r="I23" s="1">
        <f>IF(AND(ISERROR(IF(ScheduleCompile!D16="Off",0,IF(ScheduleCompile!D16="On",1,IF(ISNUMBER(ScheduleCompile!D16),ScheduleCompile!D16/1,IF(ISTEXT(ScheduleCompile!D16),IF(OR(ISNUMBER(FIND("5F",ScheduleCompile!D16)),ISNUMBER(FIND("0F",ScheduleCompile!D16)),ISNUMBER(FIND("8F",ScheduleCompile!D16)),ISNUMBER(FIND("1F",ScheduleCompile!D16)),ISNUMBER(FIND("2F",ScheduleCompile!D16)),ISNUMBER(FIND("3F",ScheduleCompile!D16)),ISNUMBER(FIND("6F",ScheduleCompile!D16)),ISNUMBER(FIND("7F",ScheduleCompile!D16)),ISNUMBER(FIND("9F",ScheduleCompile!D16)),ISNUMBER(FIND("4F",ScheduleCompile!D16))),VALUE(LEFT(ScheduleCompile!D16,FIND("F",ScheduleCompile!D16)-1)),ScheduleCompile!D16)))))),ISTEXT(ScheduleCompile!#REF!)),"ENDTABLE",IF(ISERROR(IF(ScheduleCompile!D16="Off",0,IF(ScheduleCompile!D16="On",1,IF(ISNUMBER(ScheduleCompile!D16),ScheduleCompile!D16/1,IF(ISTEXT(ScheduleCompile!D16),IF(OR(ISNUMBER(FIND("5F",ScheduleCompile!D16)),ISNUMBER(FIND("0F",ScheduleCompile!D16)),ISNUMBER(FIND("8F",ScheduleCompile!D16)),ISNUMBER(FIND("1F",ScheduleCompile!D16)),ISNUMBER(FIND("2F",ScheduleCompile!D16)),ISNUMBER(FIND("3F",ScheduleCompile!D16)),ISNUMBER(FIND("6F",ScheduleCompile!D16)),ISNUMBER(FIND("7F",ScheduleCompile!D16)),ISNUMBER(FIND("9F",ScheduleCompile!D16)),ISNUMBER(FIND("4F",ScheduleCompile!D16))),VALUE(LEFT(ScheduleCompile!D16,FIND("F",ScheduleCompile!D16)-1)),ScheduleCompile!D16)))))),"",IF(ScheduleCompile!D16="Off",0,IF(ScheduleCompile!D16="On",1,IF(ISNUMBER(ScheduleCompile!D16),ScheduleCompile!D16/1,IF(ISTEXT(ScheduleCompile!D16),IF(OR(ISNUMBER(FIND("5F",ScheduleCompile!D16)),ISNUMBER(FIND("0F",ScheduleCompile!D16)),ISNUMBER(FIND("8F",ScheduleCompile!D16)),ISNUMBER(FIND("1F",ScheduleCompile!D16)),ISNUMBER(FIND("2F",ScheduleCompile!D16)),ISNUMBER(FIND("3F",ScheduleCompile!D16)),ISNUMBER(FIND("6F",ScheduleCompile!D16)),ISNUMBER(FIND("7F",ScheduleCompile!D16)),ISNUMBER(FIND("9F",ScheduleCompile!D16)),ISNUMBER(FIND("4F",ScheduleCompile!D16))),VALUE(LEFT(ScheduleCompile!D16,FIND("F",ScheduleCompile!D16)-1)),ScheduleCompile!D16)))))))</f>
        <v>0</v>
      </c>
      <c r="J23" s="1">
        <f>IF(AND(ISERROR(IF(ScheduleCompile!E16="Off",0,IF(ScheduleCompile!E16="On",1,IF(ISNUMBER(ScheduleCompile!E16),ScheduleCompile!E16/1,IF(ISTEXT(ScheduleCompile!E16),IF(OR(ISNUMBER(FIND("5F",ScheduleCompile!E16)),ISNUMBER(FIND("0F",ScheduleCompile!E16)),ISNUMBER(FIND("8F",ScheduleCompile!E16)),ISNUMBER(FIND("1F",ScheduleCompile!E16)),ISNUMBER(FIND("2F",ScheduleCompile!E16)),ISNUMBER(FIND("3F",ScheduleCompile!E16)),ISNUMBER(FIND("6F",ScheduleCompile!E16)),ISNUMBER(FIND("7F",ScheduleCompile!E16)),ISNUMBER(FIND("9F",ScheduleCompile!E16)),ISNUMBER(FIND("4F",ScheduleCompile!E16))),VALUE(LEFT(ScheduleCompile!E16,FIND("F",ScheduleCompile!E16)-1)),ScheduleCompile!E16)))))),ISTEXT(ScheduleCompile!#REF!)),"ENDTABLE",IF(ISERROR(IF(ScheduleCompile!E16="Off",0,IF(ScheduleCompile!E16="On",1,IF(ISNUMBER(ScheduleCompile!E16),ScheduleCompile!E16/1,IF(ISTEXT(ScheduleCompile!E16),IF(OR(ISNUMBER(FIND("5F",ScheduleCompile!E16)),ISNUMBER(FIND("0F",ScheduleCompile!E16)),ISNUMBER(FIND("8F",ScheduleCompile!E16)),ISNUMBER(FIND("1F",ScheduleCompile!E16)),ISNUMBER(FIND("2F",ScheduleCompile!E16)),ISNUMBER(FIND("3F",ScheduleCompile!E16)),ISNUMBER(FIND("6F",ScheduleCompile!E16)),ISNUMBER(FIND("7F",ScheduleCompile!E16)),ISNUMBER(FIND("9F",ScheduleCompile!E16)),ISNUMBER(FIND("4F",ScheduleCompile!E16))),VALUE(LEFT(ScheduleCompile!E16,FIND("F",ScheduleCompile!E16)-1)),ScheduleCompile!E16)))))),"",IF(ScheduleCompile!E16="Off",0,IF(ScheduleCompile!E16="On",1,IF(ISNUMBER(ScheduleCompile!E16),ScheduleCompile!E16/1,IF(ISTEXT(ScheduleCompile!E16),IF(OR(ISNUMBER(FIND("5F",ScheduleCompile!E16)),ISNUMBER(FIND("0F",ScheduleCompile!E16)),ISNUMBER(FIND("8F",ScheduleCompile!E16)),ISNUMBER(FIND("1F",ScheduleCompile!E16)),ISNUMBER(FIND("2F",ScheduleCompile!E16)),ISNUMBER(FIND("3F",ScheduleCompile!E16)),ISNUMBER(FIND("6F",ScheduleCompile!E16)),ISNUMBER(FIND("7F",ScheduleCompile!E16)),ISNUMBER(FIND("9F",ScheduleCompile!E16)),ISNUMBER(FIND("4F",ScheduleCompile!E16))),VALUE(LEFT(ScheduleCompile!E16,FIND("F",ScheduleCompile!E16)-1)),ScheduleCompile!E16)))))))</f>
        <v>0</v>
      </c>
      <c r="K23" s="1">
        <f>IF(AND(ISERROR(IF(ScheduleCompile!F16="Off",0,IF(ScheduleCompile!F16="On",1,IF(ISNUMBER(ScheduleCompile!F16),ScheduleCompile!F16/1,IF(ISTEXT(ScheduleCompile!F16),IF(OR(ISNUMBER(FIND("5F",ScheduleCompile!F16)),ISNUMBER(FIND("0F",ScheduleCompile!F16)),ISNUMBER(FIND("8F",ScheduleCompile!F16)),ISNUMBER(FIND("1F",ScheduleCompile!F16)),ISNUMBER(FIND("2F",ScheduleCompile!F16)),ISNUMBER(FIND("3F",ScheduleCompile!F16)),ISNUMBER(FIND("6F",ScheduleCompile!F16)),ISNUMBER(FIND("7F",ScheduleCompile!F16)),ISNUMBER(FIND("9F",ScheduleCompile!F16)),ISNUMBER(FIND("4F",ScheduleCompile!F16))),VALUE(LEFT(ScheduleCompile!F16,FIND("F",ScheduleCompile!F16)-1)),ScheduleCompile!F16)))))),ISTEXT(ScheduleCompile!#REF!)),"ENDTABLE",IF(ISERROR(IF(ScheduleCompile!F16="Off",0,IF(ScheduleCompile!F16="On",1,IF(ISNUMBER(ScheduleCompile!F16),ScheduleCompile!F16/1,IF(ISTEXT(ScheduleCompile!F16),IF(OR(ISNUMBER(FIND("5F",ScheduleCompile!F16)),ISNUMBER(FIND("0F",ScheduleCompile!F16)),ISNUMBER(FIND("8F",ScheduleCompile!F16)),ISNUMBER(FIND("1F",ScheduleCompile!F16)),ISNUMBER(FIND("2F",ScheduleCompile!F16)),ISNUMBER(FIND("3F",ScheduleCompile!F16)),ISNUMBER(FIND("6F",ScheduleCompile!F16)),ISNUMBER(FIND("7F",ScheduleCompile!F16)),ISNUMBER(FIND("9F",ScheduleCompile!F16)),ISNUMBER(FIND("4F",ScheduleCompile!F16))),VALUE(LEFT(ScheduleCompile!F16,FIND("F",ScheduleCompile!F16)-1)),ScheduleCompile!F16)))))),"",IF(ScheduleCompile!F16="Off",0,IF(ScheduleCompile!F16="On",1,IF(ISNUMBER(ScheduleCompile!F16),ScheduleCompile!F16/1,IF(ISTEXT(ScheduleCompile!F16),IF(OR(ISNUMBER(FIND("5F",ScheduleCompile!F16)),ISNUMBER(FIND("0F",ScheduleCompile!F16)),ISNUMBER(FIND("8F",ScheduleCompile!F16)),ISNUMBER(FIND("1F",ScheduleCompile!F16)),ISNUMBER(FIND("2F",ScheduleCompile!F16)),ISNUMBER(FIND("3F",ScheduleCompile!F16)),ISNUMBER(FIND("6F",ScheduleCompile!F16)),ISNUMBER(FIND("7F",ScheduleCompile!F16)),ISNUMBER(FIND("9F",ScheduleCompile!F16)),ISNUMBER(FIND("4F",ScheduleCompile!F16))),VALUE(LEFT(ScheduleCompile!F16,FIND("F",ScheduleCompile!F16)-1)),ScheduleCompile!F16)))))))</f>
        <v>0</v>
      </c>
      <c r="L23" s="1">
        <f>IF(AND(ISERROR(IF(ScheduleCompile!G16="Off",0,IF(ScheduleCompile!G16="On",1,IF(ISNUMBER(ScheduleCompile!G16),ScheduleCompile!G16/1,IF(ISTEXT(ScheduleCompile!G16),IF(OR(ISNUMBER(FIND("5F",ScheduleCompile!G16)),ISNUMBER(FIND("0F",ScheduleCompile!G16)),ISNUMBER(FIND("8F",ScheduleCompile!G16)),ISNUMBER(FIND("1F",ScheduleCompile!G16)),ISNUMBER(FIND("2F",ScheduleCompile!G16)),ISNUMBER(FIND("3F",ScheduleCompile!G16)),ISNUMBER(FIND("6F",ScheduleCompile!G16)),ISNUMBER(FIND("7F",ScheduleCompile!G16)),ISNUMBER(FIND("9F",ScheduleCompile!G16)),ISNUMBER(FIND("4F",ScheduleCompile!G16))),VALUE(LEFT(ScheduleCompile!G16,FIND("F",ScheduleCompile!G16)-1)),ScheduleCompile!G16)))))),ISTEXT(ScheduleCompile!#REF!)),"ENDTABLE",IF(ISERROR(IF(ScheduleCompile!G16="Off",0,IF(ScheduleCompile!G16="On",1,IF(ISNUMBER(ScheduleCompile!G16),ScheduleCompile!G16/1,IF(ISTEXT(ScheduleCompile!G16),IF(OR(ISNUMBER(FIND("5F",ScheduleCompile!G16)),ISNUMBER(FIND("0F",ScheduleCompile!G16)),ISNUMBER(FIND("8F",ScheduleCompile!G16)),ISNUMBER(FIND("1F",ScheduleCompile!G16)),ISNUMBER(FIND("2F",ScheduleCompile!G16)),ISNUMBER(FIND("3F",ScheduleCompile!G16)),ISNUMBER(FIND("6F",ScheduleCompile!G16)),ISNUMBER(FIND("7F",ScheduleCompile!G16)),ISNUMBER(FIND("9F",ScheduleCompile!G16)),ISNUMBER(FIND("4F",ScheduleCompile!G16))),VALUE(LEFT(ScheduleCompile!G16,FIND("F",ScheduleCompile!G16)-1)),ScheduleCompile!G16)))))),"",IF(ScheduleCompile!G16="Off",0,IF(ScheduleCompile!G16="On",1,IF(ISNUMBER(ScheduleCompile!G16),ScheduleCompile!G16/1,IF(ISTEXT(ScheduleCompile!G16),IF(OR(ISNUMBER(FIND("5F",ScheduleCompile!G16)),ISNUMBER(FIND("0F",ScheduleCompile!G16)),ISNUMBER(FIND("8F",ScheduleCompile!G16)),ISNUMBER(FIND("1F",ScheduleCompile!G16)),ISNUMBER(FIND("2F",ScheduleCompile!G16)),ISNUMBER(FIND("3F",ScheduleCompile!G16)),ISNUMBER(FIND("6F",ScheduleCompile!G16)),ISNUMBER(FIND("7F",ScheduleCompile!G16)),ISNUMBER(FIND("9F",ScheduleCompile!G16)),ISNUMBER(FIND("4F",ScheduleCompile!G16))),VALUE(LEFT(ScheduleCompile!G16,FIND("F",ScheduleCompile!G16)-1)),ScheduleCompile!G16)))))))</f>
        <v>0</v>
      </c>
      <c r="M23" s="1">
        <f>IF(AND(ISERROR(IF(ScheduleCompile!H16="Off",0,IF(ScheduleCompile!H16="On",1,IF(ISNUMBER(ScheduleCompile!H16),ScheduleCompile!H16/1,IF(ISTEXT(ScheduleCompile!H16),IF(OR(ISNUMBER(FIND("5F",ScheduleCompile!H16)),ISNUMBER(FIND("0F",ScheduleCompile!H16)),ISNUMBER(FIND("8F",ScheduleCompile!H16)),ISNUMBER(FIND("1F",ScheduleCompile!H16)),ISNUMBER(FIND("2F",ScheduleCompile!H16)),ISNUMBER(FIND("3F",ScheduleCompile!H16)),ISNUMBER(FIND("6F",ScheduleCompile!H16)),ISNUMBER(FIND("7F",ScheduleCompile!H16)),ISNUMBER(FIND("9F",ScheduleCompile!H16)),ISNUMBER(FIND("4F",ScheduleCompile!H16))),VALUE(LEFT(ScheduleCompile!H16,FIND("F",ScheduleCompile!H16)-1)),ScheduleCompile!H16)))))),ISTEXT(ScheduleCompile!#REF!)),"ENDTABLE",IF(ISERROR(IF(ScheduleCompile!H16="Off",0,IF(ScheduleCompile!H16="On",1,IF(ISNUMBER(ScheduleCompile!H16),ScheduleCompile!H16/1,IF(ISTEXT(ScheduleCompile!H16),IF(OR(ISNUMBER(FIND("5F",ScheduleCompile!H16)),ISNUMBER(FIND("0F",ScheduleCompile!H16)),ISNUMBER(FIND("8F",ScheduleCompile!H16)),ISNUMBER(FIND("1F",ScheduleCompile!H16)),ISNUMBER(FIND("2F",ScheduleCompile!H16)),ISNUMBER(FIND("3F",ScheduleCompile!H16)),ISNUMBER(FIND("6F",ScheduleCompile!H16)),ISNUMBER(FIND("7F",ScheduleCompile!H16)),ISNUMBER(FIND("9F",ScheduleCompile!H16)),ISNUMBER(FIND("4F",ScheduleCompile!H16))),VALUE(LEFT(ScheduleCompile!H16,FIND("F",ScheduleCompile!H16)-1)),ScheduleCompile!H16)))))),"",IF(ScheduleCompile!H16="Off",0,IF(ScheduleCompile!H16="On",1,IF(ISNUMBER(ScheduleCompile!H16),ScheduleCompile!H16/1,IF(ISTEXT(ScheduleCompile!H16),IF(OR(ISNUMBER(FIND("5F",ScheduleCompile!H16)),ISNUMBER(FIND("0F",ScheduleCompile!H16)),ISNUMBER(FIND("8F",ScheduleCompile!H16)),ISNUMBER(FIND("1F",ScheduleCompile!H16)),ISNUMBER(FIND("2F",ScheduleCompile!H16)),ISNUMBER(FIND("3F",ScheduleCompile!H16)),ISNUMBER(FIND("6F",ScheduleCompile!H16)),ISNUMBER(FIND("7F",ScheduleCompile!H16)),ISNUMBER(FIND("9F",ScheduleCompile!H16)),ISNUMBER(FIND("4F",ScheduleCompile!H16))),VALUE(LEFT(ScheduleCompile!H16,FIND("F",ScheduleCompile!H16)-1)),ScheduleCompile!H16)))))))</f>
        <v>0</v>
      </c>
      <c r="N23" s="1">
        <f>IF(AND(ISERROR(IF(ScheduleCompile!I16="Off",0,IF(ScheduleCompile!I16="On",1,IF(ISNUMBER(ScheduleCompile!I16),ScheduleCompile!I16/1,IF(ISTEXT(ScheduleCompile!I16),IF(OR(ISNUMBER(FIND("5F",ScheduleCompile!I16)),ISNUMBER(FIND("0F",ScheduleCompile!I16)),ISNUMBER(FIND("8F",ScheduleCompile!I16)),ISNUMBER(FIND("1F",ScheduleCompile!I16)),ISNUMBER(FIND("2F",ScheduleCompile!I16)),ISNUMBER(FIND("3F",ScheduleCompile!I16)),ISNUMBER(FIND("6F",ScheduleCompile!I16)),ISNUMBER(FIND("7F",ScheduleCompile!I16)),ISNUMBER(FIND("9F",ScheduleCompile!I16)),ISNUMBER(FIND("4F",ScheduleCompile!I16))),VALUE(LEFT(ScheduleCompile!I16,FIND("F",ScheduleCompile!I16)-1)),ScheduleCompile!I16)))))),ISTEXT(ScheduleCompile!#REF!)),"ENDTABLE",IF(ISERROR(IF(ScheduleCompile!I16="Off",0,IF(ScheduleCompile!I16="On",1,IF(ISNUMBER(ScheduleCompile!I16),ScheduleCompile!I16/1,IF(ISTEXT(ScheduleCompile!I16),IF(OR(ISNUMBER(FIND("5F",ScheduleCompile!I16)),ISNUMBER(FIND("0F",ScheduleCompile!I16)),ISNUMBER(FIND("8F",ScheduleCompile!I16)),ISNUMBER(FIND("1F",ScheduleCompile!I16)),ISNUMBER(FIND("2F",ScheduleCompile!I16)),ISNUMBER(FIND("3F",ScheduleCompile!I16)),ISNUMBER(FIND("6F",ScheduleCompile!I16)),ISNUMBER(FIND("7F",ScheduleCompile!I16)),ISNUMBER(FIND("9F",ScheduleCompile!I16)),ISNUMBER(FIND("4F",ScheduleCompile!I16))),VALUE(LEFT(ScheduleCompile!I16,FIND("F",ScheduleCompile!I16)-1)),ScheduleCompile!I16)))))),"",IF(ScheduleCompile!I16="Off",0,IF(ScheduleCompile!I16="On",1,IF(ISNUMBER(ScheduleCompile!I16),ScheduleCompile!I16/1,IF(ISTEXT(ScheduleCompile!I16),IF(OR(ISNUMBER(FIND("5F",ScheduleCompile!I16)),ISNUMBER(FIND("0F",ScheduleCompile!I16)),ISNUMBER(FIND("8F",ScheduleCompile!I16)),ISNUMBER(FIND("1F",ScheduleCompile!I16)),ISNUMBER(FIND("2F",ScheduleCompile!I16)),ISNUMBER(FIND("3F",ScheduleCompile!I16)),ISNUMBER(FIND("6F",ScheduleCompile!I16)),ISNUMBER(FIND("7F",ScheduleCompile!I16)),ISNUMBER(FIND("9F",ScheduleCompile!I16)),ISNUMBER(FIND("4F",ScheduleCompile!I16))),VALUE(LEFT(ScheduleCompile!I16,FIND("F",ScheduleCompile!I16)-1)),ScheduleCompile!I16)))))))</f>
        <v>0</v>
      </c>
      <c r="O23" s="1">
        <f>IF(AND(ISERROR(IF(ScheduleCompile!J16="Off",0,IF(ScheduleCompile!J16="On",1,IF(ISNUMBER(ScheduleCompile!J16),ScheduleCompile!J16/1,IF(ISTEXT(ScheduleCompile!J16),IF(OR(ISNUMBER(FIND("5F",ScheduleCompile!J16)),ISNUMBER(FIND("0F",ScheduleCompile!J16)),ISNUMBER(FIND("8F",ScheduleCompile!J16)),ISNUMBER(FIND("1F",ScheduleCompile!J16)),ISNUMBER(FIND("2F",ScheduleCompile!J16)),ISNUMBER(FIND("3F",ScheduleCompile!J16)),ISNUMBER(FIND("6F",ScheduleCompile!J16)),ISNUMBER(FIND("7F",ScheduleCompile!J16)),ISNUMBER(FIND("9F",ScheduleCompile!J16)),ISNUMBER(FIND("4F",ScheduleCompile!J16))),VALUE(LEFT(ScheduleCompile!J16,FIND("F",ScheduleCompile!J16)-1)),ScheduleCompile!J16)))))),ISTEXT(ScheduleCompile!#REF!)),"ENDTABLE",IF(ISERROR(IF(ScheduleCompile!J16="Off",0,IF(ScheduleCompile!J16="On",1,IF(ISNUMBER(ScheduleCompile!J16),ScheduleCompile!J16/1,IF(ISTEXT(ScheduleCompile!J16),IF(OR(ISNUMBER(FIND("5F",ScheduleCompile!J16)),ISNUMBER(FIND("0F",ScheduleCompile!J16)),ISNUMBER(FIND("8F",ScheduleCompile!J16)),ISNUMBER(FIND("1F",ScheduleCompile!J16)),ISNUMBER(FIND("2F",ScheduleCompile!J16)),ISNUMBER(FIND("3F",ScheduleCompile!J16)),ISNUMBER(FIND("6F",ScheduleCompile!J16)),ISNUMBER(FIND("7F",ScheduleCompile!J16)),ISNUMBER(FIND("9F",ScheduleCompile!J16)),ISNUMBER(FIND("4F",ScheduleCompile!J16))),VALUE(LEFT(ScheduleCompile!J16,FIND("F",ScheduleCompile!J16)-1)),ScheduleCompile!J16)))))),"",IF(ScheduleCompile!J16="Off",0,IF(ScheduleCompile!J16="On",1,IF(ISNUMBER(ScheduleCompile!J16),ScheduleCompile!J16/1,IF(ISTEXT(ScheduleCompile!J16),IF(OR(ISNUMBER(FIND("5F",ScheduleCompile!J16)),ISNUMBER(FIND("0F",ScheduleCompile!J16)),ISNUMBER(FIND("8F",ScheduleCompile!J16)),ISNUMBER(FIND("1F",ScheduleCompile!J16)),ISNUMBER(FIND("2F",ScheduleCompile!J16)),ISNUMBER(FIND("3F",ScheduleCompile!J16)),ISNUMBER(FIND("6F",ScheduleCompile!J16)),ISNUMBER(FIND("7F",ScheduleCompile!J16)),ISNUMBER(FIND("9F",ScheduleCompile!J16)),ISNUMBER(FIND("4F",ScheduleCompile!J16))),VALUE(LEFT(ScheduleCompile!J16,FIND("F",ScheduleCompile!J16)-1)),ScheduleCompile!J16)))))))</f>
        <v>0.12</v>
      </c>
      <c r="P23" s="1">
        <f>IF(AND(ISERROR(IF(ScheduleCompile!K16="Off",0,IF(ScheduleCompile!K16="On",1,IF(ISNUMBER(ScheduleCompile!K16),ScheduleCompile!K16/1,IF(ISTEXT(ScheduleCompile!K16),IF(OR(ISNUMBER(FIND("5F",ScheduleCompile!K16)),ISNUMBER(FIND("0F",ScheduleCompile!K16)),ISNUMBER(FIND("8F",ScheduleCompile!K16)),ISNUMBER(FIND("1F",ScheduleCompile!K16)),ISNUMBER(FIND("2F",ScheduleCompile!K16)),ISNUMBER(FIND("3F",ScheduleCompile!K16)),ISNUMBER(FIND("6F",ScheduleCompile!K16)),ISNUMBER(FIND("7F",ScheduleCompile!K16)),ISNUMBER(FIND("9F",ScheduleCompile!K16)),ISNUMBER(FIND("4F",ScheduleCompile!K16))),VALUE(LEFT(ScheduleCompile!K16,FIND("F",ScheduleCompile!K16)-1)),ScheduleCompile!K16)))))),ISTEXT(ScheduleCompile!#REF!)),"ENDTABLE",IF(ISERROR(IF(ScheduleCompile!K16="Off",0,IF(ScheduleCompile!K16="On",1,IF(ISNUMBER(ScheduleCompile!K16),ScheduleCompile!K16/1,IF(ISTEXT(ScheduleCompile!K16),IF(OR(ISNUMBER(FIND("5F",ScheduleCompile!K16)),ISNUMBER(FIND("0F",ScheduleCompile!K16)),ISNUMBER(FIND("8F",ScheduleCompile!K16)),ISNUMBER(FIND("1F",ScheduleCompile!K16)),ISNUMBER(FIND("2F",ScheduleCompile!K16)),ISNUMBER(FIND("3F",ScheduleCompile!K16)),ISNUMBER(FIND("6F",ScheduleCompile!K16)),ISNUMBER(FIND("7F",ScheduleCompile!K16)),ISNUMBER(FIND("9F",ScheduleCompile!K16)),ISNUMBER(FIND("4F",ScheduleCompile!K16))),VALUE(LEFT(ScheduleCompile!K16,FIND("F",ScheduleCompile!K16)-1)),ScheduleCompile!K16)))))),"",IF(ScheduleCompile!K16="Off",0,IF(ScheduleCompile!K16="On",1,IF(ISNUMBER(ScheduleCompile!K16),ScheduleCompile!K16/1,IF(ISTEXT(ScheduleCompile!K16),IF(OR(ISNUMBER(FIND("5F",ScheduleCompile!K16)),ISNUMBER(FIND("0F",ScheduleCompile!K16)),ISNUMBER(FIND("8F",ScheduleCompile!K16)),ISNUMBER(FIND("1F",ScheduleCompile!K16)),ISNUMBER(FIND("2F",ScheduleCompile!K16)),ISNUMBER(FIND("3F",ScheduleCompile!K16)),ISNUMBER(FIND("6F",ScheduleCompile!K16)),ISNUMBER(FIND("7F",ScheduleCompile!K16)),ISNUMBER(FIND("9F",ScheduleCompile!K16)),ISNUMBER(FIND("4F",ScheduleCompile!K16))),VALUE(LEFT(ScheduleCompile!K16,FIND("F",ScheduleCompile!K16)-1)),ScheduleCompile!K16)))))))</f>
        <v>0.22</v>
      </c>
      <c r="Q23" s="1">
        <f>IF(AND(ISERROR(IF(ScheduleCompile!L16="Off",0,IF(ScheduleCompile!L16="On",1,IF(ISNUMBER(ScheduleCompile!L16),ScheduleCompile!L16/1,IF(ISTEXT(ScheduleCompile!L16),IF(OR(ISNUMBER(FIND("5F",ScheduleCompile!L16)),ISNUMBER(FIND("0F",ScheduleCompile!L16)),ISNUMBER(FIND("8F",ScheduleCompile!L16)),ISNUMBER(FIND("1F",ScheduleCompile!L16)),ISNUMBER(FIND("2F",ScheduleCompile!L16)),ISNUMBER(FIND("3F",ScheduleCompile!L16)),ISNUMBER(FIND("6F",ScheduleCompile!L16)),ISNUMBER(FIND("7F",ScheduleCompile!L16)),ISNUMBER(FIND("9F",ScheduleCompile!L16)),ISNUMBER(FIND("4F",ScheduleCompile!L16))),VALUE(LEFT(ScheduleCompile!L16,FIND("F",ScheduleCompile!L16)-1)),ScheduleCompile!L16)))))),ISTEXT(ScheduleCompile!#REF!)),"ENDTABLE",IF(ISERROR(IF(ScheduleCompile!L16="Off",0,IF(ScheduleCompile!L16="On",1,IF(ISNUMBER(ScheduleCompile!L16),ScheduleCompile!L16/1,IF(ISTEXT(ScheduleCompile!L16),IF(OR(ISNUMBER(FIND("5F",ScheduleCompile!L16)),ISNUMBER(FIND("0F",ScheduleCompile!L16)),ISNUMBER(FIND("8F",ScheduleCompile!L16)),ISNUMBER(FIND("1F",ScheduleCompile!L16)),ISNUMBER(FIND("2F",ScheduleCompile!L16)),ISNUMBER(FIND("3F",ScheduleCompile!L16)),ISNUMBER(FIND("6F",ScheduleCompile!L16)),ISNUMBER(FIND("7F",ScheduleCompile!L16)),ISNUMBER(FIND("9F",ScheduleCompile!L16)),ISNUMBER(FIND("4F",ScheduleCompile!L16))),VALUE(LEFT(ScheduleCompile!L16,FIND("F",ScheduleCompile!L16)-1)),ScheduleCompile!L16)))))),"",IF(ScheduleCompile!L16="Off",0,IF(ScheduleCompile!L16="On",1,IF(ISNUMBER(ScheduleCompile!L16),ScheduleCompile!L16/1,IF(ISTEXT(ScheduleCompile!L16),IF(OR(ISNUMBER(FIND("5F",ScheduleCompile!L16)),ISNUMBER(FIND("0F",ScheduleCompile!L16)),ISNUMBER(FIND("8F",ScheduleCompile!L16)),ISNUMBER(FIND("1F",ScheduleCompile!L16)),ISNUMBER(FIND("2F",ScheduleCompile!L16)),ISNUMBER(FIND("3F",ScheduleCompile!L16)),ISNUMBER(FIND("6F",ScheduleCompile!L16)),ISNUMBER(FIND("7F",ScheduleCompile!L16)),ISNUMBER(FIND("9F",ScheduleCompile!L16)),ISNUMBER(FIND("4F",ScheduleCompile!L16))),VALUE(LEFT(ScheduleCompile!L16,FIND("F",ScheduleCompile!L16)-1)),ScheduleCompile!L16)))))))</f>
        <v>0.64</v>
      </c>
      <c r="R23" s="1">
        <f>IF(AND(ISERROR(IF(ScheduleCompile!M16="Off",0,IF(ScheduleCompile!M16="On",1,IF(ISNUMBER(ScheduleCompile!M16),ScheduleCompile!M16/1,IF(ISTEXT(ScheduleCompile!M16),IF(OR(ISNUMBER(FIND("5F",ScheduleCompile!M16)),ISNUMBER(FIND("0F",ScheduleCompile!M16)),ISNUMBER(FIND("8F",ScheduleCompile!M16)),ISNUMBER(FIND("1F",ScheduleCompile!M16)),ISNUMBER(FIND("2F",ScheduleCompile!M16)),ISNUMBER(FIND("3F",ScheduleCompile!M16)),ISNUMBER(FIND("6F",ScheduleCompile!M16)),ISNUMBER(FIND("7F",ScheduleCompile!M16)),ISNUMBER(FIND("9F",ScheduleCompile!M16)),ISNUMBER(FIND("4F",ScheduleCompile!M16))),VALUE(LEFT(ScheduleCompile!M16,FIND("F",ScheduleCompile!M16)-1)),ScheduleCompile!M16)))))),ISTEXT(ScheduleCompile!#REF!)),"ENDTABLE",IF(ISERROR(IF(ScheduleCompile!M16="Off",0,IF(ScheduleCompile!M16="On",1,IF(ISNUMBER(ScheduleCompile!M16),ScheduleCompile!M16/1,IF(ISTEXT(ScheduleCompile!M16),IF(OR(ISNUMBER(FIND("5F",ScheduleCompile!M16)),ISNUMBER(FIND("0F",ScheduleCompile!M16)),ISNUMBER(FIND("8F",ScheduleCompile!M16)),ISNUMBER(FIND("1F",ScheduleCompile!M16)),ISNUMBER(FIND("2F",ScheduleCompile!M16)),ISNUMBER(FIND("3F",ScheduleCompile!M16)),ISNUMBER(FIND("6F",ScheduleCompile!M16)),ISNUMBER(FIND("7F",ScheduleCompile!M16)),ISNUMBER(FIND("9F",ScheduleCompile!M16)),ISNUMBER(FIND("4F",ScheduleCompile!M16))),VALUE(LEFT(ScheduleCompile!M16,FIND("F",ScheduleCompile!M16)-1)),ScheduleCompile!M16)))))),"",IF(ScheduleCompile!M16="Off",0,IF(ScheduleCompile!M16="On",1,IF(ISNUMBER(ScheduleCompile!M16),ScheduleCompile!M16/1,IF(ISTEXT(ScheduleCompile!M16),IF(OR(ISNUMBER(FIND("5F",ScheduleCompile!M16)),ISNUMBER(FIND("0F",ScheduleCompile!M16)),ISNUMBER(FIND("8F",ScheduleCompile!M16)),ISNUMBER(FIND("1F",ScheduleCompile!M16)),ISNUMBER(FIND("2F",ScheduleCompile!M16)),ISNUMBER(FIND("3F",ScheduleCompile!M16)),ISNUMBER(FIND("6F",ScheduleCompile!M16)),ISNUMBER(FIND("7F",ScheduleCompile!M16)),ISNUMBER(FIND("9F",ScheduleCompile!M16)),ISNUMBER(FIND("4F",ScheduleCompile!M16))),VALUE(LEFT(ScheduleCompile!M16,FIND("F",ScheduleCompile!M16)-1)),ScheduleCompile!M16)))))))</f>
        <v>0.74</v>
      </c>
      <c r="S23" s="1">
        <f>IF(AND(ISERROR(IF(ScheduleCompile!N16="Off",0,IF(ScheduleCompile!N16="On",1,IF(ISNUMBER(ScheduleCompile!N16),ScheduleCompile!N16/1,IF(ISTEXT(ScheduleCompile!N16),IF(OR(ISNUMBER(FIND("5F",ScheduleCompile!N16)),ISNUMBER(FIND("0F",ScheduleCompile!N16)),ISNUMBER(FIND("8F",ScheduleCompile!N16)),ISNUMBER(FIND("1F",ScheduleCompile!N16)),ISNUMBER(FIND("2F",ScheduleCompile!N16)),ISNUMBER(FIND("3F",ScheduleCompile!N16)),ISNUMBER(FIND("6F",ScheduleCompile!N16)),ISNUMBER(FIND("7F",ScheduleCompile!N16)),ISNUMBER(FIND("9F",ScheduleCompile!N16)),ISNUMBER(FIND("4F",ScheduleCompile!N16))),VALUE(LEFT(ScheduleCompile!N16,FIND("F",ScheduleCompile!N16)-1)),ScheduleCompile!N16)))))),ISTEXT(ScheduleCompile!#REF!)),"ENDTABLE",IF(ISERROR(IF(ScheduleCompile!N16="Off",0,IF(ScheduleCompile!N16="On",1,IF(ISNUMBER(ScheduleCompile!N16),ScheduleCompile!N16/1,IF(ISTEXT(ScheduleCompile!N16),IF(OR(ISNUMBER(FIND("5F",ScheduleCompile!N16)),ISNUMBER(FIND("0F",ScheduleCompile!N16)),ISNUMBER(FIND("8F",ScheduleCompile!N16)),ISNUMBER(FIND("1F",ScheduleCompile!N16)),ISNUMBER(FIND("2F",ScheduleCompile!N16)),ISNUMBER(FIND("3F",ScheduleCompile!N16)),ISNUMBER(FIND("6F",ScheduleCompile!N16)),ISNUMBER(FIND("7F",ScheduleCompile!N16)),ISNUMBER(FIND("9F",ScheduleCompile!N16)),ISNUMBER(FIND("4F",ScheduleCompile!N16))),VALUE(LEFT(ScheduleCompile!N16,FIND("F",ScheduleCompile!N16)-1)),ScheduleCompile!N16)))))),"",IF(ScheduleCompile!N16="Off",0,IF(ScheduleCompile!N16="On",1,IF(ISNUMBER(ScheduleCompile!N16),ScheduleCompile!N16/1,IF(ISTEXT(ScheduleCompile!N16),IF(OR(ISNUMBER(FIND("5F",ScheduleCompile!N16)),ISNUMBER(FIND("0F",ScheduleCompile!N16)),ISNUMBER(FIND("8F",ScheduleCompile!N16)),ISNUMBER(FIND("1F",ScheduleCompile!N16)),ISNUMBER(FIND("2F",ScheduleCompile!N16)),ISNUMBER(FIND("3F",ScheduleCompile!N16)),ISNUMBER(FIND("6F",ScheduleCompile!N16)),ISNUMBER(FIND("7F",ScheduleCompile!N16)),ISNUMBER(FIND("9F",ScheduleCompile!N16)),ISNUMBER(FIND("4F",ScheduleCompile!N16))),VALUE(LEFT(ScheduleCompile!N16,FIND("F",ScheduleCompile!N16)-1)),ScheduleCompile!N16)))))))</f>
        <v>0.68</v>
      </c>
      <c r="T23" s="1">
        <f>IF(AND(ISERROR(IF(ScheduleCompile!O16="Off",0,IF(ScheduleCompile!O16="On",1,IF(ISNUMBER(ScheduleCompile!O16),ScheduleCompile!O16/1,IF(ISTEXT(ScheduleCompile!O16),IF(OR(ISNUMBER(FIND("5F",ScheduleCompile!O16)),ISNUMBER(FIND("0F",ScheduleCompile!O16)),ISNUMBER(FIND("8F",ScheduleCompile!O16)),ISNUMBER(FIND("1F",ScheduleCompile!O16)),ISNUMBER(FIND("2F",ScheduleCompile!O16)),ISNUMBER(FIND("3F",ScheduleCompile!O16)),ISNUMBER(FIND("6F",ScheduleCompile!O16)),ISNUMBER(FIND("7F",ScheduleCompile!O16)),ISNUMBER(FIND("9F",ScheduleCompile!O16)),ISNUMBER(FIND("4F",ScheduleCompile!O16))),VALUE(LEFT(ScheduleCompile!O16,FIND("F",ScheduleCompile!O16)-1)),ScheduleCompile!O16)))))),ISTEXT(ScheduleCompile!#REF!)),"ENDTABLE",IF(ISERROR(IF(ScheduleCompile!O16="Off",0,IF(ScheduleCompile!O16="On",1,IF(ISNUMBER(ScheduleCompile!O16),ScheduleCompile!O16/1,IF(ISTEXT(ScheduleCompile!O16),IF(OR(ISNUMBER(FIND("5F",ScheduleCompile!O16)),ISNUMBER(FIND("0F",ScheduleCompile!O16)),ISNUMBER(FIND("8F",ScheduleCompile!O16)),ISNUMBER(FIND("1F",ScheduleCompile!O16)),ISNUMBER(FIND("2F",ScheduleCompile!O16)),ISNUMBER(FIND("3F",ScheduleCompile!O16)),ISNUMBER(FIND("6F",ScheduleCompile!O16)),ISNUMBER(FIND("7F",ScheduleCompile!O16)),ISNUMBER(FIND("9F",ScheduleCompile!O16)),ISNUMBER(FIND("4F",ScheduleCompile!O16))),VALUE(LEFT(ScheduleCompile!O16,FIND("F",ScheduleCompile!O16)-1)),ScheduleCompile!O16)))))),"",IF(ScheduleCompile!O16="Off",0,IF(ScheduleCompile!O16="On",1,IF(ISNUMBER(ScheduleCompile!O16),ScheduleCompile!O16/1,IF(ISTEXT(ScheduleCompile!O16),IF(OR(ISNUMBER(FIND("5F",ScheduleCompile!O16)),ISNUMBER(FIND("0F",ScheduleCompile!O16)),ISNUMBER(FIND("8F",ScheduleCompile!O16)),ISNUMBER(FIND("1F",ScheduleCompile!O16)),ISNUMBER(FIND("2F",ScheduleCompile!O16)),ISNUMBER(FIND("3F",ScheduleCompile!O16)),ISNUMBER(FIND("6F",ScheduleCompile!O16)),ISNUMBER(FIND("7F",ScheduleCompile!O16)),ISNUMBER(FIND("9F",ScheduleCompile!O16)),ISNUMBER(FIND("4F",ScheduleCompile!O16))),VALUE(LEFT(ScheduleCompile!O16,FIND("F",ScheduleCompile!O16)-1)),ScheduleCompile!O16)))))))</f>
        <v>0.68</v>
      </c>
      <c r="U23" s="1">
        <f>IF(AND(ISERROR(IF(ScheduleCompile!P16="Off",0,IF(ScheduleCompile!P16="On",1,IF(ISNUMBER(ScheduleCompile!P16),ScheduleCompile!P16/1,IF(ISTEXT(ScheduleCompile!P16),IF(OR(ISNUMBER(FIND("5F",ScheduleCompile!P16)),ISNUMBER(FIND("0F",ScheduleCompile!P16)),ISNUMBER(FIND("8F",ScheduleCompile!P16)),ISNUMBER(FIND("1F",ScheduleCompile!P16)),ISNUMBER(FIND("2F",ScheduleCompile!P16)),ISNUMBER(FIND("3F",ScheduleCompile!P16)),ISNUMBER(FIND("6F",ScheduleCompile!P16)),ISNUMBER(FIND("7F",ScheduleCompile!P16)),ISNUMBER(FIND("9F",ScheduleCompile!P16)),ISNUMBER(FIND("4F",ScheduleCompile!P16))),VALUE(LEFT(ScheduleCompile!P16,FIND("F",ScheduleCompile!P16)-1)),ScheduleCompile!P16)))))),ISTEXT(ScheduleCompile!#REF!)),"ENDTABLE",IF(ISERROR(IF(ScheduleCompile!P16="Off",0,IF(ScheduleCompile!P16="On",1,IF(ISNUMBER(ScheduleCompile!P16),ScheduleCompile!P16/1,IF(ISTEXT(ScheduleCompile!P16),IF(OR(ISNUMBER(FIND("5F",ScheduleCompile!P16)),ISNUMBER(FIND("0F",ScheduleCompile!P16)),ISNUMBER(FIND("8F",ScheduleCompile!P16)),ISNUMBER(FIND("1F",ScheduleCompile!P16)),ISNUMBER(FIND("2F",ScheduleCompile!P16)),ISNUMBER(FIND("3F",ScheduleCompile!P16)),ISNUMBER(FIND("6F",ScheduleCompile!P16)),ISNUMBER(FIND("7F",ScheduleCompile!P16)),ISNUMBER(FIND("9F",ScheduleCompile!P16)),ISNUMBER(FIND("4F",ScheduleCompile!P16))),VALUE(LEFT(ScheduleCompile!P16,FIND("F",ScheduleCompile!P16)-1)),ScheduleCompile!P16)))))),"",IF(ScheduleCompile!P16="Off",0,IF(ScheduleCompile!P16="On",1,IF(ISNUMBER(ScheduleCompile!P16),ScheduleCompile!P16/1,IF(ISTEXT(ScheduleCompile!P16),IF(OR(ISNUMBER(FIND("5F",ScheduleCompile!P16)),ISNUMBER(FIND("0F",ScheduleCompile!P16)),ISNUMBER(FIND("8F",ScheduleCompile!P16)),ISNUMBER(FIND("1F",ScheduleCompile!P16)),ISNUMBER(FIND("2F",ScheduleCompile!P16)),ISNUMBER(FIND("3F",ScheduleCompile!P16)),ISNUMBER(FIND("6F",ScheduleCompile!P16)),ISNUMBER(FIND("7F",ScheduleCompile!P16)),ISNUMBER(FIND("9F",ScheduleCompile!P16)),ISNUMBER(FIND("4F",ScheduleCompile!P16))),VALUE(LEFT(ScheduleCompile!P16,FIND("F",ScheduleCompile!P16)-1)),ScheduleCompile!P16)))))))</f>
        <v>0.71</v>
      </c>
      <c r="V23" s="1">
        <f>IF(AND(ISERROR(IF(ScheduleCompile!Q16="Off",0,IF(ScheduleCompile!Q16="On",1,IF(ISNUMBER(ScheduleCompile!Q16),ScheduleCompile!Q16/1,IF(ISTEXT(ScheduleCompile!Q16),IF(OR(ISNUMBER(FIND("5F",ScheduleCompile!Q16)),ISNUMBER(FIND("0F",ScheduleCompile!Q16)),ISNUMBER(FIND("8F",ScheduleCompile!Q16)),ISNUMBER(FIND("1F",ScheduleCompile!Q16)),ISNUMBER(FIND("2F",ScheduleCompile!Q16)),ISNUMBER(FIND("3F",ScheduleCompile!Q16)),ISNUMBER(FIND("6F",ScheduleCompile!Q16)),ISNUMBER(FIND("7F",ScheduleCompile!Q16)),ISNUMBER(FIND("9F",ScheduleCompile!Q16)),ISNUMBER(FIND("4F",ScheduleCompile!Q16))),VALUE(LEFT(ScheduleCompile!Q16,FIND("F",ScheduleCompile!Q16)-1)),ScheduleCompile!Q16)))))),ISTEXT(ScheduleCompile!#REF!)),"ENDTABLE",IF(ISERROR(IF(ScheduleCompile!Q16="Off",0,IF(ScheduleCompile!Q16="On",1,IF(ISNUMBER(ScheduleCompile!Q16),ScheduleCompile!Q16/1,IF(ISTEXT(ScheduleCompile!Q16),IF(OR(ISNUMBER(FIND("5F",ScheduleCompile!Q16)),ISNUMBER(FIND("0F",ScheduleCompile!Q16)),ISNUMBER(FIND("8F",ScheduleCompile!Q16)),ISNUMBER(FIND("1F",ScheduleCompile!Q16)),ISNUMBER(FIND("2F",ScheduleCompile!Q16)),ISNUMBER(FIND("3F",ScheduleCompile!Q16)),ISNUMBER(FIND("6F",ScheduleCompile!Q16)),ISNUMBER(FIND("7F",ScheduleCompile!Q16)),ISNUMBER(FIND("9F",ScheduleCompile!Q16)),ISNUMBER(FIND("4F",ScheduleCompile!Q16))),VALUE(LEFT(ScheduleCompile!Q16,FIND("F",ScheduleCompile!Q16)-1)),ScheduleCompile!Q16)))))),"",IF(ScheduleCompile!Q16="Off",0,IF(ScheduleCompile!Q16="On",1,IF(ISNUMBER(ScheduleCompile!Q16),ScheduleCompile!Q16/1,IF(ISTEXT(ScheduleCompile!Q16),IF(OR(ISNUMBER(FIND("5F",ScheduleCompile!Q16)),ISNUMBER(FIND("0F",ScheduleCompile!Q16)),ISNUMBER(FIND("8F",ScheduleCompile!Q16)),ISNUMBER(FIND("1F",ScheduleCompile!Q16)),ISNUMBER(FIND("2F",ScheduleCompile!Q16)),ISNUMBER(FIND("3F",ScheduleCompile!Q16)),ISNUMBER(FIND("6F",ScheduleCompile!Q16)),ISNUMBER(FIND("7F",ScheduleCompile!Q16)),ISNUMBER(FIND("9F",ScheduleCompile!Q16)),ISNUMBER(FIND("4F",ScheduleCompile!Q16))),VALUE(LEFT(ScheduleCompile!Q16,FIND("F",ScheduleCompile!Q16)-1)),ScheduleCompile!Q16)))))))</f>
        <v>0.72</v>
      </c>
      <c r="W23" s="1">
        <f>IF(AND(ISERROR(IF(ScheduleCompile!R16="Off",0,IF(ScheduleCompile!R16="On",1,IF(ISNUMBER(ScheduleCompile!R16),ScheduleCompile!R16/1,IF(ISTEXT(ScheduleCompile!R16),IF(OR(ISNUMBER(FIND("5F",ScheduleCompile!R16)),ISNUMBER(FIND("0F",ScheduleCompile!R16)),ISNUMBER(FIND("8F",ScheduleCompile!R16)),ISNUMBER(FIND("1F",ScheduleCompile!R16)),ISNUMBER(FIND("2F",ScheduleCompile!R16)),ISNUMBER(FIND("3F",ScheduleCompile!R16)),ISNUMBER(FIND("6F",ScheduleCompile!R16)),ISNUMBER(FIND("7F",ScheduleCompile!R16)),ISNUMBER(FIND("9F",ScheduleCompile!R16)),ISNUMBER(FIND("4F",ScheduleCompile!R16))),VALUE(LEFT(ScheduleCompile!R16,FIND("F",ScheduleCompile!R16)-1)),ScheduleCompile!R16)))))),ISTEXT(ScheduleCompile!#REF!)),"ENDTABLE",IF(ISERROR(IF(ScheduleCompile!R16="Off",0,IF(ScheduleCompile!R16="On",1,IF(ISNUMBER(ScheduleCompile!R16),ScheduleCompile!R16/1,IF(ISTEXT(ScheduleCompile!R16),IF(OR(ISNUMBER(FIND("5F",ScheduleCompile!R16)),ISNUMBER(FIND("0F",ScheduleCompile!R16)),ISNUMBER(FIND("8F",ScheduleCompile!R16)),ISNUMBER(FIND("1F",ScheduleCompile!R16)),ISNUMBER(FIND("2F",ScheduleCompile!R16)),ISNUMBER(FIND("3F",ScheduleCompile!R16)),ISNUMBER(FIND("6F",ScheduleCompile!R16)),ISNUMBER(FIND("7F",ScheduleCompile!R16)),ISNUMBER(FIND("9F",ScheduleCompile!R16)),ISNUMBER(FIND("4F",ScheduleCompile!R16))),VALUE(LEFT(ScheduleCompile!R16,FIND("F",ScheduleCompile!R16)-1)),ScheduleCompile!R16)))))),"",IF(ScheduleCompile!R16="Off",0,IF(ScheduleCompile!R16="On",1,IF(ISNUMBER(ScheduleCompile!R16),ScheduleCompile!R16/1,IF(ISTEXT(ScheduleCompile!R16),IF(OR(ISNUMBER(FIND("5F",ScheduleCompile!R16)),ISNUMBER(FIND("0F",ScheduleCompile!R16)),ISNUMBER(FIND("8F",ScheduleCompile!R16)),ISNUMBER(FIND("1F",ScheduleCompile!R16)),ISNUMBER(FIND("2F",ScheduleCompile!R16)),ISNUMBER(FIND("3F",ScheduleCompile!R16)),ISNUMBER(FIND("6F",ScheduleCompile!R16)),ISNUMBER(FIND("7F",ScheduleCompile!R16)),ISNUMBER(FIND("9F",ScheduleCompile!R16)),ISNUMBER(FIND("4F",ScheduleCompile!R16))),VALUE(LEFT(ScheduleCompile!R16,FIND("F",ScheduleCompile!R16)-1)),ScheduleCompile!R16)))))))</f>
        <v>0.72</v>
      </c>
      <c r="X23" s="1">
        <f>IF(AND(ISERROR(IF(ScheduleCompile!S16="Off",0,IF(ScheduleCompile!S16="On",1,IF(ISNUMBER(ScheduleCompile!S16),ScheduleCompile!S16/1,IF(ISTEXT(ScheduleCompile!S16),IF(OR(ISNUMBER(FIND("5F",ScheduleCompile!S16)),ISNUMBER(FIND("0F",ScheduleCompile!S16)),ISNUMBER(FIND("8F",ScheduleCompile!S16)),ISNUMBER(FIND("1F",ScheduleCompile!S16)),ISNUMBER(FIND("2F",ScheduleCompile!S16)),ISNUMBER(FIND("3F",ScheduleCompile!S16)),ISNUMBER(FIND("6F",ScheduleCompile!S16)),ISNUMBER(FIND("7F",ScheduleCompile!S16)),ISNUMBER(FIND("9F",ScheduleCompile!S16)),ISNUMBER(FIND("4F",ScheduleCompile!S16))),VALUE(LEFT(ScheduleCompile!S16,FIND("F",ScheduleCompile!S16)-1)),ScheduleCompile!S16)))))),ISTEXT(ScheduleCompile!#REF!)),"ENDTABLE",IF(ISERROR(IF(ScheduleCompile!S16="Off",0,IF(ScheduleCompile!S16="On",1,IF(ISNUMBER(ScheduleCompile!S16),ScheduleCompile!S16/1,IF(ISTEXT(ScheduleCompile!S16),IF(OR(ISNUMBER(FIND("5F",ScheduleCompile!S16)),ISNUMBER(FIND("0F",ScheduleCompile!S16)),ISNUMBER(FIND("8F",ScheduleCompile!S16)),ISNUMBER(FIND("1F",ScheduleCompile!S16)),ISNUMBER(FIND("2F",ScheduleCompile!S16)),ISNUMBER(FIND("3F",ScheduleCompile!S16)),ISNUMBER(FIND("6F",ScheduleCompile!S16)),ISNUMBER(FIND("7F",ScheduleCompile!S16)),ISNUMBER(FIND("9F",ScheduleCompile!S16)),ISNUMBER(FIND("4F",ScheduleCompile!S16))),VALUE(LEFT(ScheduleCompile!S16,FIND("F",ScheduleCompile!S16)-1)),ScheduleCompile!S16)))))),"",IF(ScheduleCompile!S16="Off",0,IF(ScheduleCompile!S16="On",1,IF(ISNUMBER(ScheduleCompile!S16),ScheduleCompile!S16/1,IF(ISTEXT(ScheduleCompile!S16),IF(OR(ISNUMBER(FIND("5F",ScheduleCompile!S16)),ISNUMBER(FIND("0F",ScheduleCompile!S16)),ISNUMBER(FIND("8F",ScheduleCompile!S16)),ISNUMBER(FIND("1F",ScheduleCompile!S16)),ISNUMBER(FIND("2F",ScheduleCompile!S16)),ISNUMBER(FIND("3F",ScheduleCompile!S16)),ISNUMBER(FIND("6F",ScheduleCompile!S16)),ISNUMBER(FIND("7F",ScheduleCompile!S16)),ISNUMBER(FIND("9F",ScheduleCompile!S16)),ISNUMBER(FIND("4F",ScheduleCompile!S16))),VALUE(LEFT(ScheduleCompile!S16,FIND("F",ScheduleCompile!S16)-1)),ScheduleCompile!S16)))))))</f>
        <v>0.73</v>
      </c>
      <c r="Y23" s="1">
        <f>IF(AND(ISERROR(IF(ScheduleCompile!T16="Off",0,IF(ScheduleCompile!T16="On",1,IF(ISNUMBER(ScheduleCompile!T16),ScheduleCompile!T16/1,IF(ISTEXT(ScheduleCompile!T16),IF(OR(ISNUMBER(FIND("5F",ScheduleCompile!T16)),ISNUMBER(FIND("0F",ScheduleCompile!T16)),ISNUMBER(FIND("8F",ScheduleCompile!T16)),ISNUMBER(FIND("1F",ScheduleCompile!T16)),ISNUMBER(FIND("2F",ScheduleCompile!T16)),ISNUMBER(FIND("3F",ScheduleCompile!T16)),ISNUMBER(FIND("6F",ScheduleCompile!T16)),ISNUMBER(FIND("7F",ScheduleCompile!T16)),ISNUMBER(FIND("9F",ScheduleCompile!T16)),ISNUMBER(FIND("4F",ScheduleCompile!T16))),VALUE(LEFT(ScheduleCompile!T16,FIND("F",ScheduleCompile!T16)-1)),ScheduleCompile!T16)))))),ISTEXT(ScheduleCompile!#REF!)),"ENDTABLE",IF(ISERROR(IF(ScheduleCompile!T16="Off",0,IF(ScheduleCompile!T16="On",1,IF(ISNUMBER(ScheduleCompile!T16),ScheduleCompile!T16/1,IF(ISTEXT(ScheduleCompile!T16),IF(OR(ISNUMBER(FIND("5F",ScheduleCompile!T16)),ISNUMBER(FIND("0F",ScheduleCompile!T16)),ISNUMBER(FIND("8F",ScheduleCompile!T16)),ISNUMBER(FIND("1F",ScheduleCompile!T16)),ISNUMBER(FIND("2F",ScheduleCompile!T16)),ISNUMBER(FIND("3F",ScheduleCompile!T16)),ISNUMBER(FIND("6F",ScheduleCompile!T16)),ISNUMBER(FIND("7F",ScheduleCompile!T16)),ISNUMBER(FIND("9F",ScheduleCompile!T16)),ISNUMBER(FIND("4F",ScheduleCompile!T16))),VALUE(LEFT(ScheduleCompile!T16,FIND("F",ScheduleCompile!T16)-1)),ScheduleCompile!T16)))))),"",IF(ScheduleCompile!T16="Off",0,IF(ScheduleCompile!T16="On",1,IF(ISNUMBER(ScheduleCompile!T16),ScheduleCompile!T16/1,IF(ISTEXT(ScheduleCompile!T16),IF(OR(ISNUMBER(FIND("5F",ScheduleCompile!T16)),ISNUMBER(FIND("0F",ScheduleCompile!T16)),ISNUMBER(FIND("8F",ScheduleCompile!T16)),ISNUMBER(FIND("1F",ScheduleCompile!T16)),ISNUMBER(FIND("2F",ScheduleCompile!T16)),ISNUMBER(FIND("3F",ScheduleCompile!T16)),ISNUMBER(FIND("6F",ScheduleCompile!T16)),ISNUMBER(FIND("7F",ScheduleCompile!T16)),ISNUMBER(FIND("9F",ScheduleCompile!T16)),ISNUMBER(FIND("4F",ScheduleCompile!T16))),VALUE(LEFT(ScheduleCompile!T16,FIND("F",ScheduleCompile!T16)-1)),ScheduleCompile!T16)))))))</f>
        <v>0.68</v>
      </c>
      <c r="Z23" s="1">
        <f>IF(AND(ISERROR(IF(ScheduleCompile!U16="Off",0,IF(ScheduleCompile!U16="On",1,IF(ISNUMBER(ScheduleCompile!U16),ScheduleCompile!U16/1,IF(ISTEXT(ScheduleCompile!U16),IF(OR(ISNUMBER(FIND("5F",ScheduleCompile!U16)),ISNUMBER(FIND("0F",ScheduleCompile!U16)),ISNUMBER(FIND("8F",ScheduleCompile!U16)),ISNUMBER(FIND("1F",ScheduleCompile!U16)),ISNUMBER(FIND("2F",ScheduleCompile!U16)),ISNUMBER(FIND("3F",ScheduleCompile!U16)),ISNUMBER(FIND("6F",ScheduleCompile!U16)),ISNUMBER(FIND("7F",ScheduleCompile!U16)),ISNUMBER(FIND("9F",ScheduleCompile!U16)),ISNUMBER(FIND("4F",ScheduleCompile!U16))),VALUE(LEFT(ScheduleCompile!U16,FIND("F",ScheduleCompile!U16)-1)),ScheduleCompile!U16)))))),ISTEXT(ScheduleCompile!#REF!)),"ENDTABLE",IF(ISERROR(IF(ScheduleCompile!U16="Off",0,IF(ScheduleCompile!U16="On",1,IF(ISNUMBER(ScheduleCompile!U16),ScheduleCompile!U16/1,IF(ISTEXT(ScheduleCompile!U16),IF(OR(ISNUMBER(FIND("5F",ScheduleCompile!U16)),ISNUMBER(FIND("0F",ScheduleCompile!U16)),ISNUMBER(FIND("8F",ScheduleCompile!U16)),ISNUMBER(FIND("1F",ScheduleCompile!U16)),ISNUMBER(FIND("2F",ScheduleCompile!U16)),ISNUMBER(FIND("3F",ScheduleCompile!U16)),ISNUMBER(FIND("6F",ScheduleCompile!U16)),ISNUMBER(FIND("7F",ScheduleCompile!U16)),ISNUMBER(FIND("9F",ScheduleCompile!U16)),ISNUMBER(FIND("4F",ScheduleCompile!U16))),VALUE(LEFT(ScheduleCompile!U16,FIND("F",ScheduleCompile!U16)-1)),ScheduleCompile!U16)))))),"",IF(ScheduleCompile!U16="Off",0,IF(ScheduleCompile!U16="On",1,IF(ISNUMBER(ScheduleCompile!U16),ScheduleCompile!U16/1,IF(ISTEXT(ScheduleCompile!U16),IF(OR(ISNUMBER(FIND("5F",ScheduleCompile!U16)),ISNUMBER(FIND("0F",ScheduleCompile!U16)),ISNUMBER(FIND("8F",ScheduleCompile!U16)),ISNUMBER(FIND("1F",ScheduleCompile!U16)),ISNUMBER(FIND("2F",ScheduleCompile!U16)),ISNUMBER(FIND("3F",ScheduleCompile!U16)),ISNUMBER(FIND("6F",ScheduleCompile!U16)),ISNUMBER(FIND("7F",ScheduleCompile!U16)),ISNUMBER(FIND("9F",ScheduleCompile!U16)),ISNUMBER(FIND("4F",ScheduleCompile!U16))),VALUE(LEFT(ScheduleCompile!U16,FIND("F",ScheduleCompile!U16)-1)),ScheduleCompile!U16)))))))</f>
        <v>0.68</v>
      </c>
      <c r="AA23" s="1">
        <f>IF(AND(ISERROR(IF(ScheduleCompile!V16="Off",0,IF(ScheduleCompile!V16="On",1,IF(ISNUMBER(ScheduleCompile!V16),ScheduleCompile!V16/1,IF(ISTEXT(ScheduleCompile!V16),IF(OR(ISNUMBER(FIND("5F",ScheduleCompile!V16)),ISNUMBER(FIND("0F",ScheduleCompile!V16)),ISNUMBER(FIND("8F",ScheduleCompile!V16)),ISNUMBER(FIND("1F",ScheduleCompile!V16)),ISNUMBER(FIND("2F",ScheduleCompile!V16)),ISNUMBER(FIND("3F",ScheduleCompile!V16)),ISNUMBER(FIND("6F",ScheduleCompile!V16)),ISNUMBER(FIND("7F",ScheduleCompile!V16)),ISNUMBER(FIND("9F",ScheduleCompile!V16)),ISNUMBER(FIND("4F",ScheduleCompile!V16))),VALUE(LEFT(ScheduleCompile!V16,FIND("F",ScheduleCompile!V16)-1)),ScheduleCompile!V16)))))),ISTEXT(ScheduleCompile!#REF!)),"ENDTABLE",IF(ISERROR(IF(ScheduleCompile!V16="Off",0,IF(ScheduleCompile!V16="On",1,IF(ISNUMBER(ScheduleCompile!V16),ScheduleCompile!V16/1,IF(ISTEXT(ScheduleCompile!V16),IF(OR(ISNUMBER(FIND("5F",ScheduleCompile!V16)),ISNUMBER(FIND("0F",ScheduleCompile!V16)),ISNUMBER(FIND("8F",ScheduleCompile!V16)),ISNUMBER(FIND("1F",ScheduleCompile!V16)),ISNUMBER(FIND("2F",ScheduleCompile!V16)),ISNUMBER(FIND("3F",ScheduleCompile!V16)),ISNUMBER(FIND("6F",ScheduleCompile!V16)),ISNUMBER(FIND("7F",ScheduleCompile!V16)),ISNUMBER(FIND("9F",ScheduleCompile!V16)),ISNUMBER(FIND("4F",ScheduleCompile!V16))),VALUE(LEFT(ScheduleCompile!V16,FIND("F",ScheduleCompile!V16)-1)),ScheduleCompile!V16)))))),"",IF(ScheduleCompile!V16="Off",0,IF(ScheduleCompile!V16="On",1,IF(ISNUMBER(ScheduleCompile!V16),ScheduleCompile!V16/1,IF(ISTEXT(ScheduleCompile!V16),IF(OR(ISNUMBER(FIND("5F",ScheduleCompile!V16)),ISNUMBER(FIND("0F",ScheduleCompile!V16)),ISNUMBER(FIND("8F",ScheduleCompile!V16)),ISNUMBER(FIND("1F",ScheduleCompile!V16)),ISNUMBER(FIND("2F",ScheduleCompile!V16)),ISNUMBER(FIND("3F",ScheduleCompile!V16)),ISNUMBER(FIND("6F",ScheduleCompile!V16)),ISNUMBER(FIND("7F",ScheduleCompile!V16)),ISNUMBER(FIND("9F",ScheduleCompile!V16)),ISNUMBER(FIND("4F",ScheduleCompile!V16))),VALUE(LEFT(ScheduleCompile!V16,FIND("F",ScheduleCompile!V16)-1)),ScheduleCompile!V16)))))))</f>
        <v>0.57999999999999996</v>
      </c>
      <c r="AB23" s="1">
        <f>IF(AND(ISERROR(IF(ScheduleCompile!W16="Off",0,IF(ScheduleCompile!W16="On",1,IF(ISNUMBER(ScheduleCompile!W16),ScheduleCompile!W16/1,IF(ISTEXT(ScheduleCompile!W16),IF(OR(ISNUMBER(FIND("5F",ScheduleCompile!W16)),ISNUMBER(FIND("0F",ScheduleCompile!W16)),ISNUMBER(FIND("8F",ScheduleCompile!W16)),ISNUMBER(FIND("1F",ScheduleCompile!W16)),ISNUMBER(FIND("2F",ScheduleCompile!W16)),ISNUMBER(FIND("3F",ScheduleCompile!W16)),ISNUMBER(FIND("6F",ScheduleCompile!W16)),ISNUMBER(FIND("7F",ScheduleCompile!W16)),ISNUMBER(FIND("9F",ScheduleCompile!W16)),ISNUMBER(FIND("4F",ScheduleCompile!W16))),VALUE(LEFT(ScheduleCompile!W16,FIND("F",ScheduleCompile!W16)-1)),ScheduleCompile!W16)))))),ISTEXT(ScheduleCompile!#REF!)),"ENDTABLE",IF(ISERROR(IF(ScheduleCompile!W16="Off",0,IF(ScheduleCompile!W16="On",1,IF(ISNUMBER(ScheduleCompile!W16),ScheduleCompile!W16/1,IF(ISTEXT(ScheduleCompile!W16),IF(OR(ISNUMBER(FIND("5F",ScheduleCompile!W16)),ISNUMBER(FIND("0F",ScheduleCompile!W16)),ISNUMBER(FIND("8F",ScheduleCompile!W16)),ISNUMBER(FIND("1F",ScheduleCompile!W16)),ISNUMBER(FIND("2F",ScheduleCompile!W16)),ISNUMBER(FIND("3F",ScheduleCompile!W16)),ISNUMBER(FIND("6F",ScheduleCompile!W16)),ISNUMBER(FIND("7F",ScheduleCompile!W16)),ISNUMBER(FIND("9F",ScheduleCompile!W16)),ISNUMBER(FIND("4F",ScheduleCompile!W16))),VALUE(LEFT(ScheduleCompile!W16,FIND("F",ScheduleCompile!W16)-1)),ScheduleCompile!W16)))))),"",IF(ScheduleCompile!W16="Off",0,IF(ScheduleCompile!W16="On",1,IF(ISNUMBER(ScheduleCompile!W16),ScheduleCompile!W16/1,IF(ISTEXT(ScheduleCompile!W16),IF(OR(ISNUMBER(FIND("5F",ScheduleCompile!W16)),ISNUMBER(FIND("0F",ScheduleCompile!W16)),ISNUMBER(FIND("8F",ScheduleCompile!W16)),ISNUMBER(FIND("1F",ScheduleCompile!W16)),ISNUMBER(FIND("2F",ScheduleCompile!W16)),ISNUMBER(FIND("3F",ScheduleCompile!W16)),ISNUMBER(FIND("6F",ScheduleCompile!W16)),ISNUMBER(FIND("7F",ScheduleCompile!W16)),ISNUMBER(FIND("9F",ScheduleCompile!W16)),ISNUMBER(FIND("4F",ScheduleCompile!W16))),VALUE(LEFT(ScheduleCompile!W16,FIND("F",ScheduleCompile!W16)-1)),ScheduleCompile!W16)))))))</f>
        <v>0.54</v>
      </c>
      <c r="AC23" s="1">
        <f>IF(AND(ISERROR(IF(ScheduleCompile!X16="Off",0,IF(ScheduleCompile!X16="On",1,IF(ISNUMBER(ScheduleCompile!X16),ScheduleCompile!X16/1,IF(ISTEXT(ScheduleCompile!X16),IF(OR(ISNUMBER(FIND("5F",ScheduleCompile!X16)),ISNUMBER(FIND("0F",ScheduleCompile!X16)),ISNUMBER(FIND("8F",ScheduleCompile!X16)),ISNUMBER(FIND("1F",ScheduleCompile!X16)),ISNUMBER(FIND("2F",ScheduleCompile!X16)),ISNUMBER(FIND("3F",ScheduleCompile!X16)),ISNUMBER(FIND("6F",ScheduleCompile!X16)),ISNUMBER(FIND("7F",ScheduleCompile!X16)),ISNUMBER(FIND("9F",ScheduleCompile!X16)),ISNUMBER(FIND("4F",ScheduleCompile!X16))),VALUE(LEFT(ScheduleCompile!X16,FIND("F",ScheduleCompile!X16)-1)),ScheduleCompile!X16)))))),ISTEXT(ScheduleCompile!#REF!)),"ENDTABLE",IF(ISERROR(IF(ScheduleCompile!X16="Off",0,IF(ScheduleCompile!X16="On",1,IF(ISNUMBER(ScheduleCompile!X16),ScheduleCompile!X16/1,IF(ISTEXT(ScheduleCompile!X16),IF(OR(ISNUMBER(FIND("5F",ScheduleCompile!X16)),ISNUMBER(FIND("0F",ScheduleCompile!X16)),ISNUMBER(FIND("8F",ScheduleCompile!X16)),ISNUMBER(FIND("1F",ScheduleCompile!X16)),ISNUMBER(FIND("2F",ScheduleCompile!X16)),ISNUMBER(FIND("3F",ScheduleCompile!X16)),ISNUMBER(FIND("6F",ScheduleCompile!X16)),ISNUMBER(FIND("7F",ScheduleCompile!X16)),ISNUMBER(FIND("9F",ScheduleCompile!X16)),ISNUMBER(FIND("4F",ScheduleCompile!X16))),VALUE(LEFT(ScheduleCompile!X16,FIND("F",ScheduleCompile!X16)-1)),ScheduleCompile!X16)))))),"",IF(ScheduleCompile!X16="Off",0,IF(ScheduleCompile!X16="On",1,IF(ISNUMBER(ScheduleCompile!X16),ScheduleCompile!X16/1,IF(ISTEXT(ScheduleCompile!X16),IF(OR(ISNUMBER(FIND("5F",ScheduleCompile!X16)),ISNUMBER(FIND("0F",ScheduleCompile!X16)),ISNUMBER(FIND("8F",ScheduleCompile!X16)),ISNUMBER(FIND("1F",ScheduleCompile!X16)),ISNUMBER(FIND("2F",ScheduleCompile!X16)),ISNUMBER(FIND("3F",ScheduleCompile!X16)),ISNUMBER(FIND("6F",ScheduleCompile!X16)),ISNUMBER(FIND("7F",ScheduleCompile!X16)),ISNUMBER(FIND("9F",ScheduleCompile!X16)),ISNUMBER(FIND("4F",ScheduleCompile!X16))),VALUE(LEFT(ScheduleCompile!X16,FIND("F",ScheduleCompile!X16)-1)),ScheduleCompile!X16)))))))</f>
        <v>0</v>
      </c>
      <c r="AD23" s="1">
        <f>IF(AND(ISERROR(IF(ScheduleCompile!Y16="Off",0,IF(ScheduleCompile!Y16="On",1,IF(ISNUMBER(ScheduleCompile!Y16),ScheduleCompile!Y16/1,IF(ISTEXT(ScheduleCompile!Y16),IF(OR(ISNUMBER(FIND("5F",ScheduleCompile!Y16)),ISNUMBER(FIND("0F",ScheduleCompile!Y16)),ISNUMBER(FIND("8F",ScheduleCompile!Y16)),ISNUMBER(FIND("1F",ScheduleCompile!Y16)),ISNUMBER(FIND("2F",ScheduleCompile!Y16)),ISNUMBER(FIND("3F",ScheduleCompile!Y16)),ISNUMBER(FIND("6F",ScheduleCompile!Y16)),ISNUMBER(FIND("7F",ScheduleCompile!Y16)),ISNUMBER(FIND("9F",ScheduleCompile!Y16)),ISNUMBER(FIND("4F",ScheduleCompile!Y16))),VALUE(LEFT(ScheduleCompile!Y16,FIND("F",ScheduleCompile!Y16)-1)),ScheduleCompile!Y16)))))),ISTEXT(ScheduleCompile!#REF!)),"ENDTABLE",IF(ISERROR(IF(ScheduleCompile!Y16="Off",0,IF(ScheduleCompile!Y16="On",1,IF(ISNUMBER(ScheduleCompile!Y16),ScheduleCompile!Y16/1,IF(ISTEXT(ScheduleCompile!Y16),IF(OR(ISNUMBER(FIND("5F",ScheduleCompile!Y16)),ISNUMBER(FIND("0F",ScheduleCompile!Y16)),ISNUMBER(FIND("8F",ScheduleCompile!Y16)),ISNUMBER(FIND("1F",ScheduleCompile!Y16)),ISNUMBER(FIND("2F",ScheduleCompile!Y16)),ISNUMBER(FIND("3F",ScheduleCompile!Y16)),ISNUMBER(FIND("6F",ScheduleCompile!Y16)),ISNUMBER(FIND("7F",ScheduleCompile!Y16)),ISNUMBER(FIND("9F",ScheduleCompile!Y16)),ISNUMBER(FIND("4F",ScheduleCompile!Y16))),VALUE(LEFT(ScheduleCompile!Y16,FIND("F",ScheduleCompile!Y16)-1)),ScheduleCompile!Y16)))))),"",IF(ScheduleCompile!Y16="Off",0,IF(ScheduleCompile!Y16="On",1,IF(ISNUMBER(ScheduleCompile!Y16),ScheduleCompile!Y16/1,IF(ISTEXT(ScheduleCompile!Y16),IF(OR(ISNUMBER(FIND("5F",ScheduleCompile!Y16)),ISNUMBER(FIND("0F",ScheduleCompile!Y16)),ISNUMBER(FIND("8F",ScheduleCompile!Y16)),ISNUMBER(FIND("1F",ScheduleCompile!Y16)),ISNUMBER(FIND("2F",ScheduleCompile!Y16)),ISNUMBER(FIND("3F",ScheduleCompile!Y16)),ISNUMBER(FIND("6F",ScheduleCompile!Y16)),ISNUMBER(FIND("7F",ScheduleCompile!Y16)),ISNUMBER(FIND("9F",ScheduleCompile!Y16)),ISNUMBER(FIND("4F",ScheduleCompile!Y16))),VALUE(LEFT(ScheduleCompile!Y16,FIND("F",ScheduleCompile!Y16)-1)),ScheduleCompile!Y16)))))))</f>
        <v>0</v>
      </c>
    </row>
    <row r="24" spans="1:30" x14ac:dyDescent="0.25">
      <c r="A24" t="str">
        <f t="shared" si="0"/>
        <v>SchDay "AssemblyElevatorSat"  Type = "Fraction" Hr = (0, 0, 0, 0, 0, 0, 0, 0, 0.09, 0.21, 0.56, 0.66, 0.68, 0.68, 0.69, 0.7, 0.69, 0.66, 0.58, 0.47, 0.43, 0.43, 0.08, 0) ..</v>
      </c>
      <c r="B24" s="1" t="s">
        <v>623</v>
      </c>
      <c r="C24" t="str">
        <f t="shared" si="1"/>
        <v xml:space="preserve">SchDay "AssemblyElevatorSat"  Type = "Fraction" Hr = </v>
      </c>
      <c r="D24" t="str">
        <f t="shared" si="2"/>
        <v>(0, 0, 0, 0, 0, 0, 0, 0, 0.09, 0.21, 0.56, 0.66, 0.68, 0.68, 0.69, 0.7, 0.69, 0.66, 0.58, 0.47, 0.43, 0.43, 0.08, 0) ..</v>
      </c>
      <c r="E24" s="30" t="str">
        <f>ScheduleCompile!A17</f>
        <v>AssemblyElevatorSat</v>
      </c>
      <c r="F24" t="str">
        <f t="shared" si="3"/>
        <v>Fraction</v>
      </c>
      <c r="G24" s="1">
        <f>IF(AND(ISERROR(IF(ScheduleCompile!B17="Off",0,IF(ScheduleCompile!B17="On",1,IF(ISNUMBER(ScheduleCompile!B17),ScheduleCompile!B17/1,IF(ISTEXT(ScheduleCompile!B17),IF(OR(ISNUMBER(FIND("5F",ScheduleCompile!B17)),ISNUMBER(FIND("0F",ScheduleCompile!B17)),ISNUMBER(FIND("8F",ScheduleCompile!B17)),ISNUMBER(FIND("1F",ScheduleCompile!B17)),ISNUMBER(FIND("2F",ScheduleCompile!B17)),ISNUMBER(FIND("3F",ScheduleCompile!B17)),ISNUMBER(FIND("6F",ScheduleCompile!B17)),ISNUMBER(FIND("7F",ScheduleCompile!B17)),ISNUMBER(FIND("9F",ScheduleCompile!B17)),ISNUMBER(FIND("4F",ScheduleCompile!B17))),VALUE(LEFT(ScheduleCompile!B17,FIND("F",ScheduleCompile!B17)-1)),ScheduleCompile!B17)))))),ISTEXT(ScheduleCompile!#REF!)),"ENDTABLE",IF(ISERROR(IF(ScheduleCompile!B17="Off",0,IF(ScheduleCompile!B17="On",1,IF(ISNUMBER(ScheduleCompile!B17),ScheduleCompile!B17/1,IF(ISTEXT(ScheduleCompile!B17),IF(OR(ISNUMBER(FIND("5F",ScheduleCompile!B17)),ISNUMBER(FIND("0F",ScheduleCompile!B17)),ISNUMBER(FIND("8F",ScheduleCompile!B17)),ISNUMBER(FIND("1F",ScheduleCompile!B17)),ISNUMBER(FIND("2F",ScheduleCompile!B17)),ISNUMBER(FIND("3F",ScheduleCompile!B17)),ISNUMBER(FIND("6F",ScheduleCompile!B17)),ISNUMBER(FIND("7F",ScheduleCompile!B17)),ISNUMBER(FIND("9F",ScheduleCompile!B17)),ISNUMBER(FIND("4F",ScheduleCompile!B17))),VALUE(LEFT(ScheduleCompile!B17,FIND("F",ScheduleCompile!B17)-1)),ScheduleCompile!B17)))))),"",IF(ScheduleCompile!B17="Off",0,IF(ScheduleCompile!B17="On",1,IF(ISNUMBER(ScheduleCompile!B17),ScheduleCompile!B17/1,IF(ISTEXT(ScheduleCompile!B17),IF(OR(ISNUMBER(FIND("5F",ScheduleCompile!B17)),ISNUMBER(FIND("0F",ScheduleCompile!B17)),ISNUMBER(FIND("8F",ScheduleCompile!B17)),ISNUMBER(FIND("1F",ScheduleCompile!B17)),ISNUMBER(FIND("2F",ScheduleCompile!B17)),ISNUMBER(FIND("3F",ScheduleCompile!B17)),ISNUMBER(FIND("6F",ScheduleCompile!B17)),ISNUMBER(FIND("7F",ScheduleCompile!B17)),ISNUMBER(FIND("9F",ScheduleCompile!B17)),ISNUMBER(FIND("4F",ScheduleCompile!B17))),VALUE(LEFT(ScheduleCompile!B17,FIND("F",ScheduleCompile!B17)-1)),ScheduleCompile!B17)))))))</f>
        <v>0</v>
      </c>
      <c r="H24" s="1">
        <f>IF(AND(ISERROR(IF(ScheduleCompile!C17="Off",0,IF(ScheduleCompile!C17="On",1,IF(ISNUMBER(ScheduleCompile!C17),ScheduleCompile!C17/1,IF(ISTEXT(ScheduleCompile!C17),IF(OR(ISNUMBER(FIND("5F",ScheduleCompile!C17)),ISNUMBER(FIND("0F",ScheduleCompile!C17)),ISNUMBER(FIND("8F",ScheduleCompile!C17)),ISNUMBER(FIND("1F",ScheduleCompile!C17)),ISNUMBER(FIND("2F",ScheduleCompile!C17)),ISNUMBER(FIND("3F",ScheduleCompile!C17)),ISNUMBER(FIND("6F",ScheduleCompile!C17)),ISNUMBER(FIND("7F",ScheduleCompile!C17)),ISNUMBER(FIND("9F",ScheduleCompile!C17)),ISNUMBER(FIND("4F",ScheduleCompile!C17))),VALUE(LEFT(ScheduleCompile!C17,FIND("F",ScheduleCompile!C17)-1)),ScheduleCompile!C17)))))),ISTEXT(ScheduleCompile!#REF!)),"ENDTABLE",IF(ISERROR(IF(ScheduleCompile!C17="Off",0,IF(ScheduleCompile!C17="On",1,IF(ISNUMBER(ScheduleCompile!C17),ScheduleCompile!C17/1,IF(ISTEXT(ScheduleCompile!C17),IF(OR(ISNUMBER(FIND("5F",ScheduleCompile!C17)),ISNUMBER(FIND("0F",ScheduleCompile!C17)),ISNUMBER(FIND("8F",ScheduleCompile!C17)),ISNUMBER(FIND("1F",ScheduleCompile!C17)),ISNUMBER(FIND("2F",ScheduleCompile!C17)),ISNUMBER(FIND("3F",ScheduleCompile!C17)),ISNUMBER(FIND("6F",ScheduleCompile!C17)),ISNUMBER(FIND("7F",ScheduleCompile!C17)),ISNUMBER(FIND("9F",ScheduleCompile!C17)),ISNUMBER(FIND("4F",ScheduleCompile!C17))),VALUE(LEFT(ScheduleCompile!C17,FIND("F",ScheduleCompile!C17)-1)),ScheduleCompile!C17)))))),"",IF(ScheduleCompile!C17="Off",0,IF(ScheduleCompile!C17="On",1,IF(ISNUMBER(ScheduleCompile!C17),ScheduleCompile!C17/1,IF(ISTEXT(ScheduleCompile!C17),IF(OR(ISNUMBER(FIND("5F",ScheduleCompile!C17)),ISNUMBER(FIND("0F",ScheduleCompile!C17)),ISNUMBER(FIND("8F",ScheduleCompile!C17)),ISNUMBER(FIND("1F",ScheduleCompile!C17)),ISNUMBER(FIND("2F",ScheduleCompile!C17)),ISNUMBER(FIND("3F",ScheduleCompile!C17)),ISNUMBER(FIND("6F",ScheduleCompile!C17)),ISNUMBER(FIND("7F",ScheduleCompile!C17)),ISNUMBER(FIND("9F",ScheduleCompile!C17)),ISNUMBER(FIND("4F",ScheduleCompile!C17))),VALUE(LEFT(ScheduleCompile!C17,FIND("F",ScheduleCompile!C17)-1)),ScheduleCompile!C17)))))))</f>
        <v>0</v>
      </c>
      <c r="I24" s="1">
        <f>IF(AND(ISERROR(IF(ScheduleCompile!D17="Off",0,IF(ScheduleCompile!D17="On",1,IF(ISNUMBER(ScheduleCompile!D17),ScheduleCompile!D17/1,IF(ISTEXT(ScheduleCompile!D17),IF(OR(ISNUMBER(FIND("5F",ScheduleCompile!D17)),ISNUMBER(FIND("0F",ScheduleCompile!D17)),ISNUMBER(FIND("8F",ScheduleCompile!D17)),ISNUMBER(FIND("1F",ScheduleCompile!D17)),ISNUMBER(FIND("2F",ScheduleCompile!D17)),ISNUMBER(FIND("3F",ScheduleCompile!D17)),ISNUMBER(FIND("6F",ScheduleCompile!D17)),ISNUMBER(FIND("7F",ScheduleCompile!D17)),ISNUMBER(FIND("9F",ScheduleCompile!D17)),ISNUMBER(FIND("4F",ScheduleCompile!D17))),VALUE(LEFT(ScheduleCompile!D17,FIND("F",ScheduleCompile!D17)-1)),ScheduleCompile!D17)))))),ISTEXT(ScheduleCompile!#REF!)),"ENDTABLE",IF(ISERROR(IF(ScheduleCompile!D17="Off",0,IF(ScheduleCompile!D17="On",1,IF(ISNUMBER(ScheduleCompile!D17),ScheduleCompile!D17/1,IF(ISTEXT(ScheduleCompile!D17),IF(OR(ISNUMBER(FIND("5F",ScheduleCompile!D17)),ISNUMBER(FIND("0F",ScheduleCompile!D17)),ISNUMBER(FIND("8F",ScheduleCompile!D17)),ISNUMBER(FIND("1F",ScheduleCompile!D17)),ISNUMBER(FIND("2F",ScheduleCompile!D17)),ISNUMBER(FIND("3F",ScheduleCompile!D17)),ISNUMBER(FIND("6F",ScheduleCompile!D17)),ISNUMBER(FIND("7F",ScheduleCompile!D17)),ISNUMBER(FIND("9F",ScheduleCompile!D17)),ISNUMBER(FIND("4F",ScheduleCompile!D17))),VALUE(LEFT(ScheduleCompile!D17,FIND("F",ScheduleCompile!D17)-1)),ScheduleCompile!D17)))))),"",IF(ScheduleCompile!D17="Off",0,IF(ScheduleCompile!D17="On",1,IF(ISNUMBER(ScheduleCompile!D17),ScheduleCompile!D17/1,IF(ISTEXT(ScheduleCompile!D17),IF(OR(ISNUMBER(FIND("5F",ScheduleCompile!D17)),ISNUMBER(FIND("0F",ScheduleCompile!D17)),ISNUMBER(FIND("8F",ScheduleCompile!D17)),ISNUMBER(FIND("1F",ScheduleCompile!D17)),ISNUMBER(FIND("2F",ScheduleCompile!D17)),ISNUMBER(FIND("3F",ScheduleCompile!D17)),ISNUMBER(FIND("6F",ScheduleCompile!D17)),ISNUMBER(FIND("7F",ScheduleCompile!D17)),ISNUMBER(FIND("9F",ScheduleCompile!D17)),ISNUMBER(FIND("4F",ScheduleCompile!D17))),VALUE(LEFT(ScheduleCompile!D17,FIND("F",ScheduleCompile!D17)-1)),ScheduleCompile!D17)))))))</f>
        <v>0</v>
      </c>
      <c r="J24" s="1">
        <f>IF(AND(ISERROR(IF(ScheduleCompile!E17="Off",0,IF(ScheduleCompile!E17="On",1,IF(ISNUMBER(ScheduleCompile!E17),ScheduleCompile!E17/1,IF(ISTEXT(ScheduleCompile!E17),IF(OR(ISNUMBER(FIND("5F",ScheduleCompile!E17)),ISNUMBER(FIND("0F",ScheduleCompile!E17)),ISNUMBER(FIND("8F",ScheduleCompile!E17)),ISNUMBER(FIND("1F",ScheduleCompile!E17)),ISNUMBER(FIND("2F",ScheduleCompile!E17)),ISNUMBER(FIND("3F",ScheduleCompile!E17)),ISNUMBER(FIND("6F",ScheduleCompile!E17)),ISNUMBER(FIND("7F",ScheduleCompile!E17)),ISNUMBER(FIND("9F",ScheduleCompile!E17)),ISNUMBER(FIND("4F",ScheduleCompile!E17))),VALUE(LEFT(ScheduleCompile!E17,FIND("F",ScheduleCompile!E17)-1)),ScheduleCompile!E17)))))),ISTEXT(ScheduleCompile!#REF!)),"ENDTABLE",IF(ISERROR(IF(ScheduleCompile!E17="Off",0,IF(ScheduleCompile!E17="On",1,IF(ISNUMBER(ScheduleCompile!E17),ScheduleCompile!E17/1,IF(ISTEXT(ScheduleCompile!E17),IF(OR(ISNUMBER(FIND("5F",ScheduleCompile!E17)),ISNUMBER(FIND("0F",ScheduleCompile!E17)),ISNUMBER(FIND("8F",ScheduleCompile!E17)),ISNUMBER(FIND("1F",ScheduleCompile!E17)),ISNUMBER(FIND("2F",ScheduleCompile!E17)),ISNUMBER(FIND("3F",ScheduleCompile!E17)),ISNUMBER(FIND("6F",ScheduleCompile!E17)),ISNUMBER(FIND("7F",ScheduleCompile!E17)),ISNUMBER(FIND("9F",ScheduleCompile!E17)),ISNUMBER(FIND("4F",ScheduleCompile!E17))),VALUE(LEFT(ScheduleCompile!E17,FIND("F",ScheduleCompile!E17)-1)),ScheduleCompile!E17)))))),"",IF(ScheduleCompile!E17="Off",0,IF(ScheduleCompile!E17="On",1,IF(ISNUMBER(ScheduleCompile!E17),ScheduleCompile!E17/1,IF(ISTEXT(ScheduleCompile!E17),IF(OR(ISNUMBER(FIND("5F",ScheduleCompile!E17)),ISNUMBER(FIND("0F",ScheduleCompile!E17)),ISNUMBER(FIND("8F",ScheduleCompile!E17)),ISNUMBER(FIND("1F",ScheduleCompile!E17)),ISNUMBER(FIND("2F",ScheduleCompile!E17)),ISNUMBER(FIND("3F",ScheduleCompile!E17)),ISNUMBER(FIND("6F",ScheduleCompile!E17)),ISNUMBER(FIND("7F",ScheduleCompile!E17)),ISNUMBER(FIND("9F",ScheduleCompile!E17)),ISNUMBER(FIND("4F",ScheduleCompile!E17))),VALUE(LEFT(ScheduleCompile!E17,FIND("F",ScheduleCompile!E17)-1)),ScheduleCompile!E17)))))))</f>
        <v>0</v>
      </c>
      <c r="K24" s="1">
        <f>IF(AND(ISERROR(IF(ScheduleCompile!F17="Off",0,IF(ScheduleCompile!F17="On",1,IF(ISNUMBER(ScheduleCompile!F17),ScheduleCompile!F17/1,IF(ISTEXT(ScheduleCompile!F17),IF(OR(ISNUMBER(FIND("5F",ScheduleCompile!F17)),ISNUMBER(FIND("0F",ScheduleCompile!F17)),ISNUMBER(FIND("8F",ScheduleCompile!F17)),ISNUMBER(FIND("1F",ScheduleCompile!F17)),ISNUMBER(FIND("2F",ScheduleCompile!F17)),ISNUMBER(FIND("3F",ScheduleCompile!F17)),ISNUMBER(FIND("6F",ScheduleCompile!F17)),ISNUMBER(FIND("7F",ScheduleCompile!F17)),ISNUMBER(FIND("9F",ScheduleCompile!F17)),ISNUMBER(FIND("4F",ScheduleCompile!F17))),VALUE(LEFT(ScheduleCompile!F17,FIND("F",ScheduleCompile!F17)-1)),ScheduleCompile!F17)))))),ISTEXT(ScheduleCompile!#REF!)),"ENDTABLE",IF(ISERROR(IF(ScheduleCompile!F17="Off",0,IF(ScheduleCompile!F17="On",1,IF(ISNUMBER(ScheduleCompile!F17),ScheduleCompile!F17/1,IF(ISTEXT(ScheduleCompile!F17),IF(OR(ISNUMBER(FIND("5F",ScheduleCompile!F17)),ISNUMBER(FIND("0F",ScheduleCompile!F17)),ISNUMBER(FIND("8F",ScheduleCompile!F17)),ISNUMBER(FIND("1F",ScheduleCompile!F17)),ISNUMBER(FIND("2F",ScheduleCompile!F17)),ISNUMBER(FIND("3F",ScheduleCompile!F17)),ISNUMBER(FIND("6F",ScheduleCompile!F17)),ISNUMBER(FIND("7F",ScheduleCompile!F17)),ISNUMBER(FIND("9F",ScheduleCompile!F17)),ISNUMBER(FIND("4F",ScheduleCompile!F17))),VALUE(LEFT(ScheduleCompile!F17,FIND("F",ScheduleCompile!F17)-1)),ScheduleCompile!F17)))))),"",IF(ScheduleCompile!F17="Off",0,IF(ScheduleCompile!F17="On",1,IF(ISNUMBER(ScheduleCompile!F17),ScheduleCompile!F17/1,IF(ISTEXT(ScheduleCompile!F17),IF(OR(ISNUMBER(FIND("5F",ScheduleCompile!F17)),ISNUMBER(FIND("0F",ScheduleCompile!F17)),ISNUMBER(FIND("8F",ScheduleCompile!F17)),ISNUMBER(FIND("1F",ScheduleCompile!F17)),ISNUMBER(FIND("2F",ScheduleCompile!F17)),ISNUMBER(FIND("3F",ScheduleCompile!F17)),ISNUMBER(FIND("6F",ScheduleCompile!F17)),ISNUMBER(FIND("7F",ScheduleCompile!F17)),ISNUMBER(FIND("9F",ScheduleCompile!F17)),ISNUMBER(FIND("4F",ScheduleCompile!F17))),VALUE(LEFT(ScheduleCompile!F17,FIND("F",ScheduleCompile!F17)-1)),ScheduleCompile!F17)))))))</f>
        <v>0</v>
      </c>
      <c r="L24" s="1">
        <f>IF(AND(ISERROR(IF(ScheduleCompile!G17="Off",0,IF(ScheduleCompile!G17="On",1,IF(ISNUMBER(ScheduleCompile!G17),ScheduleCompile!G17/1,IF(ISTEXT(ScheduleCompile!G17),IF(OR(ISNUMBER(FIND("5F",ScheduleCompile!G17)),ISNUMBER(FIND("0F",ScheduleCompile!G17)),ISNUMBER(FIND("8F",ScheduleCompile!G17)),ISNUMBER(FIND("1F",ScheduleCompile!G17)),ISNUMBER(FIND("2F",ScheduleCompile!G17)),ISNUMBER(FIND("3F",ScheduleCompile!G17)),ISNUMBER(FIND("6F",ScheduleCompile!G17)),ISNUMBER(FIND("7F",ScheduleCompile!G17)),ISNUMBER(FIND("9F",ScheduleCompile!G17)),ISNUMBER(FIND("4F",ScheduleCompile!G17))),VALUE(LEFT(ScheduleCompile!G17,FIND("F",ScheduleCompile!G17)-1)),ScheduleCompile!G17)))))),ISTEXT(ScheduleCompile!#REF!)),"ENDTABLE",IF(ISERROR(IF(ScheduleCompile!G17="Off",0,IF(ScheduleCompile!G17="On",1,IF(ISNUMBER(ScheduleCompile!G17),ScheduleCompile!G17/1,IF(ISTEXT(ScheduleCompile!G17),IF(OR(ISNUMBER(FIND("5F",ScheduleCompile!G17)),ISNUMBER(FIND("0F",ScheduleCompile!G17)),ISNUMBER(FIND("8F",ScheduleCompile!G17)),ISNUMBER(FIND("1F",ScheduleCompile!G17)),ISNUMBER(FIND("2F",ScheduleCompile!G17)),ISNUMBER(FIND("3F",ScheduleCompile!G17)),ISNUMBER(FIND("6F",ScheduleCompile!G17)),ISNUMBER(FIND("7F",ScheduleCompile!G17)),ISNUMBER(FIND("9F",ScheduleCompile!G17)),ISNUMBER(FIND("4F",ScheduleCompile!G17))),VALUE(LEFT(ScheduleCompile!G17,FIND("F",ScheduleCompile!G17)-1)),ScheduleCompile!G17)))))),"",IF(ScheduleCompile!G17="Off",0,IF(ScheduleCompile!G17="On",1,IF(ISNUMBER(ScheduleCompile!G17),ScheduleCompile!G17/1,IF(ISTEXT(ScheduleCompile!G17),IF(OR(ISNUMBER(FIND("5F",ScheduleCompile!G17)),ISNUMBER(FIND("0F",ScheduleCompile!G17)),ISNUMBER(FIND("8F",ScheduleCompile!G17)),ISNUMBER(FIND("1F",ScheduleCompile!G17)),ISNUMBER(FIND("2F",ScheduleCompile!G17)),ISNUMBER(FIND("3F",ScheduleCompile!G17)),ISNUMBER(FIND("6F",ScheduleCompile!G17)),ISNUMBER(FIND("7F",ScheduleCompile!G17)),ISNUMBER(FIND("9F",ScheduleCompile!G17)),ISNUMBER(FIND("4F",ScheduleCompile!G17))),VALUE(LEFT(ScheduleCompile!G17,FIND("F",ScheduleCompile!G17)-1)),ScheduleCompile!G17)))))))</f>
        <v>0</v>
      </c>
      <c r="M24" s="1">
        <f>IF(AND(ISERROR(IF(ScheduleCompile!H17="Off",0,IF(ScheduleCompile!H17="On",1,IF(ISNUMBER(ScheduleCompile!H17),ScheduleCompile!H17/1,IF(ISTEXT(ScheduleCompile!H17),IF(OR(ISNUMBER(FIND("5F",ScheduleCompile!H17)),ISNUMBER(FIND("0F",ScheduleCompile!H17)),ISNUMBER(FIND("8F",ScheduleCompile!H17)),ISNUMBER(FIND("1F",ScheduleCompile!H17)),ISNUMBER(FIND("2F",ScheduleCompile!H17)),ISNUMBER(FIND("3F",ScheduleCompile!H17)),ISNUMBER(FIND("6F",ScheduleCompile!H17)),ISNUMBER(FIND("7F",ScheduleCompile!H17)),ISNUMBER(FIND("9F",ScheduleCompile!H17)),ISNUMBER(FIND("4F",ScheduleCompile!H17))),VALUE(LEFT(ScheduleCompile!H17,FIND("F",ScheduleCompile!H17)-1)),ScheduleCompile!H17)))))),ISTEXT(ScheduleCompile!#REF!)),"ENDTABLE",IF(ISERROR(IF(ScheduleCompile!H17="Off",0,IF(ScheduleCompile!H17="On",1,IF(ISNUMBER(ScheduleCompile!H17),ScheduleCompile!H17/1,IF(ISTEXT(ScheduleCompile!H17),IF(OR(ISNUMBER(FIND("5F",ScheduleCompile!H17)),ISNUMBER(FIND("0F",ScheduleCompile!H17)),ISNUMBER(FIND("8F",ScheduleCompile!H17)),ISNUMBER(FIND("1F",ScheduleCompile!H17)),ISNUMBER(FIND("2F",ScheduleCompile!H17)),ISNUMBER(FIND("3F",ScheduleCompile!H17)),ISNUMBER(FIND("6F",ScheduleCompile!H17)),ISNUMBER(FIND("7F",ScheduleCompile!H17)),ISNUMBER(FIND("9F",ScheduleCompile!H17)),ISNUMBER(FIND("4F",ScheduleCompile!H17))),VALUE(LEFT(ScheduleCompile!H17,FIND("F",ScheduleCompile!H17)-1)),ScheduleCompile!H17)))))),"",IF(ScheduleCompile!H17="Off",0,IF(ScheduleCompile!H17="On",1,IF(ISNUMBER(ScheduleCompile!H17),ScheduleCompile!H17/1,IF(ISTEXT(ScheduleCompile!H17),IF(OR(ISNUMBER(FIND("5F",ScheduleCompile!H17)),ISNUMBER(FIND("0F",ScheduleCompile!H17)),ISNUMBER(FIND("8F",ScheduleCompile!H17)),ISNUMBER(FIND("1F",ScheduleCompile!H17)),ISNUMBER(FIND("2F",ScheduleCompile!H17)),ISNUMBER(FIND("3F",ScheduleCompile!H17)),ISNUMBER(FIND("6F",ScheduleCompile!H17)),ISNUMBER(FIND("7F",ScheduleCompile!H17)),ISNUMBER(FIND("9F",ScheduleCompile!H17)),ISNUMBER(FIND("4F",ScheduleCompile!H17))),VALUE(LEFT(ScheduleCompile!H17,FIND("F",ScheduleCompile!H17)-1)),ScheduleCompile!H17)))))))</f>
        <v>0</v>
      </c>
      <c r="N24" s="1">
        <f>IF(AND(ISERROR(IF(ScheduleCompile!I17="Off",0,IF(ScheduleCompile!I17="On",1,IF(ISNUMBER(ScheduleCompile!I17),ScheduleCompile!I17/1,IF(ISTEXT(ScheduleCompile!I17),IF(OR(ISNUMBER(FIND("5F",ScheduleCompile!I17)),ISNUMBER(FIND("0F",ScheduleCompile!I17)),ISNUMBER(FIND("8F",ScheduleCompile!I17)),ISNUMBER(FIND("1F",ScheduleCompile!I17)),ISNUMBER(FIND("2F",ScheduleCompile!I17)),ISNUMBER(FIND("3F",ScheduleCompile!I17)),ISNUMBER(FIND("6F",ScheduleCompile!I17)),ISNUMBER(FIND("7F",ScheduleCompile!I17)),ISNUMBER(FIND("9F",ScheduleCompile!I17)),ISNUMBER(FIND("4F",ScheduleCompile!I17))),VALUE(LEFT(ScheduleCompile!I17,FIND("F",ScheduleCompile!I17)-1)),ScheduleCompile!I17)))))),ISTEXT(ScheduleCompile!#REF!)),"ENDTABLE",IF(ISERROR(IF(ScheduleCompile!I17="Off",0,IF(ScheduleCompile!I17="On",1,IF(ISNUMBER(ScheduleCompile!I17),ScheduleCompile!I17/1,IF(ISTEXT(ScheduleCompile!I17),IF(OR(ISNUMBER(FIND("5F",ScheduleCompile!I17)),ISNUMBER(FIND("0F",ScheduleCompile!I17)),ISNUMBER(FIND("8F",ScheduleCompile!I17)),ISNUMBER(FIND("1F",ScheduleCompile!I17)),ISNUMBER(FIND("2F",ScheduleCompile!I17)),ISNUMBER(FIND("3F",ScheduleCompile!I17)),ISNUMBER(FIND("6F",ScheduleCompile!I17)),ISNUMBER(FIND("7F",ScheduleCompile!I17)),ISNUMBER(FIND("9F",ScheduleCompile!I17)),ISNUMBER(FIND("4F",ScheduleCompile!I17))),VALUE(LEFT(ScheduleCompile!I17,FIND("F",ScheduleCompile!I17)-1)),ScheduleCompile!I17)))))),"",IF(ScheduleCompile!I17="Off",0,IF(ScheduleCompile!I17="On",1,IF(ISNUMBER(ScheduleCompile!I17),ScheduleCompile!I17/1,IF(ISTEXT(ScheduleCompile!I17),IF(OR(ISNUMBER(FIND("5F",ScheduleCompile!I17)),ISNUMBER(FIND("0F",ScheduleCompile!I17)),ISNUMBER(FIND("8F",ScheduleCompile!I17)),ISNUMBER(FIND("1F",ScheduleCompile!I17)),ISNUMBER(FIND("2F",ScheduleCompile!I17)),ISNUMBER(FIND("3F",ScheduleCompile!I17)),ISNUMBER(FIND("6F",ScheduleCompile!I17)),ISNUMBER(FIND("7F",ScheduleCompile!I17)),ISNUMBER(FIND("9F",ScheduleCompile!I17)),ISNUMBER(FIND("4F",ScheduleCompile!I17))),VALUE(LEFT(ScheduleCompile!I17,FIND("F",ScheduleCompile!I17)-1)),ScheduleCompile!I17)))))))</f>
        <v>0</v>
      </c>
      <c r="O24" s="1">
        <f>IF(AND(ISERROR(IF(ScheduleCompile!J17="Off",0,IF(ScheduleCompile!J17="On",1,IF(ISNUMBER(ScheduleCompile!J17),ScheduleCompile!J17/1,IF(ISTEXT(ScheduleCompile!J17),IF(OR(ISNUMBER(FIND("5F",ScheduleCompile!J17)),ISNUMBER(FIND("0F",ScheduleCompile!J17)),ISNUMBER(FIND("8F",ScheduleCompile!J17)),ISNUMBER(FIND("1F",ScheduleCompile!J17)),ISNUMBER(FIND("2F",ScheduleCompile!J17)),ISNUMBER(FIND("3F",ScheduleCompile!J17)),ISNUMBER(FIND("6F",ScheduleCompile!J17)),ISNUMBER(FIND("7F",ScheduleCompile!J17)),ISNUMBER(FIND("9F",ScheduleCompile!J17)),ISNUMBER(FIND("4F",ScheduleCompile!J17))),VALUE(LEFT(ScheduleCompile!J17,FIND("F",ScheduleCompile!J17)-1)),ScheduleCompile!J17)))))),ISTEXT(ScheduleCompile!#REF!)),"ENDTABLE",IF(ISERROR(IF(ScheduleCompile!J17="Off",0,IF(ScheduleCompile!J17="On",1,IF(ISNUMBER(ScheduleCompile!J17),ScheduleCompile!J17/1,IF(ISTEXT(ScheduleCompile!J17),IF(OR(ISNUMBER(FIND("5F",ScheduleCompile!J17)),ISNUMBER(FIND("0F",ScheduleCompile!J17)),ISNUMBER(FIND("8F",ScheduleCompile!J17)),ISNUMBER(FIND("1F",ScheduleCompile!J17)),ISNUMBER(FIND("2F",ScheduleCompile!J17)),ISNUMBER(FIND("3F",ScheduleCompile!J17)),ISNUMBER(FIND("6F",ScheduleCompile!J17)),ISNUMBER(FIND("7F",ScheduleCompile!J17)),ISNUMBER(FIND("9F",ScheduleCompile!J17)),ISNUMBER(FIND("4F",ScheduleCompile!J17))),VALUE(LEFT(ScheduleCompile!J17,FIND("F",ScheduleCompile!J17)-1)),ScheduleCompile!J17)))))),"",IF(ScheduleCompile!J17="Off",0,IF(ScheduleCompile!J17="On",1,IF(ISNUMBER(ScheduleCompile!J17),ScheduleCompile!J17/1,IF(ISTEXT(ScheduleCompile!J17),IF(OR(ISNUMBER(FIND("5F",ScheduleCompile!J17)),ISNUMBER(FIND("0F",ScheduleCompile!J17)),ISNUMBER(FIND("8F",ScheduleCompile!J17)),ISNUMBER(FIND("1F",ScheduleCompile!J17)),ISNUMBER(FIND("2F",ScheduleCompile!J17)),ISNUMBER(FIND("3F",ScheduleCompile!J17)),ISNUMBER(FIND("6F",ScheduleCompile!J17)),ISNUMBER(FIND("7F",ScheduleCompile!J17)),ISNUMBER(FIND("9F",ScheduleCompile!J17)),ISNUMBER(FIND("4F",ScheduleCompile!J17))),VALUE(LEFT(ScheduleCompile!J17,FIND("F",ScheduleCompile!J17)-1)),ScheduleCompile!J17)))))))</f>
        <v>0.09</v>
      </c>
      <c r="P24" s="1">
        <f>IF(AND(ISERROR(IF(ScheduleCompile!K17="Off",0,IF(ScheduleCompile!K17="On",1,IF(ISNUMBER(ScheduleCompile!K17),ScheduleCompile!K17/1,IF(ISTEXT(ScheduleCompile!K17),IF(OR(ISNUMBER(FIND("5F",ScheduleCompile!K17)),ISNUMBER(FIND("0F",ScheduleCompile!K17)),ISNUMBER(FIND("8F",ScheduleCompile!K17)),ISNUMBER(FIND("1F",ScheduleCompile!K17)),ISNUMBER(FIND("2F",ScheduleCompile!K17)),ISNUMBER(FIND("3F",ScheduleCompile!K17)),ISNUMBER(FIND("6F",ScheduleCompile!K17)),ISNUMBER(FIND("7F",ScheduleCompile!K17)),ISNUMBER(FIND("9F",ScheduleCompile!K17)),ISNUMBER(FIND("4F",ScheduleCompile!K17))),VALUE(LEFT(ScheduleCompile!K17,FIND("F",ScheduleCompile!K17)-1)),ScheduleCompile!K17)))))),ISTEXT(ScheduleCompile!#REF!)),"ENDTABLE",IF(ISERROR(IF(ScheduleCompile!K17="Off",0,IF(ScheduleCompile!K17="On",1,IF(ISNUMBER(ScheduleCompile!K17),ScheduleCompile!K17/1,IF(ISTEXT(ScheduleCompile!K17),IF(OR(ISNUMBER(FIND("5F",ScheduleCompile!K17)),ISNUMBER(FIND("0F",ScheduleCompile!K17)),ISNUMBER(FIND("8F",ScheduleCompile!K17)),ISNUMBER(FIND("1F",ScheduleCompile!K17)),ISNUMBER(FIND("2F",ScheduleCompile!K17)),ISNUMBER(FIND("3F",ScheduleCompile!K17)),ISNUMBER(FIND("6F",ScheduleCompile!K17)),ISNUMBER(FIND("7F",ScheduleCompile!K17)),ISNUMBER(FIND("9F",ScheduleCompile!K17)),ISNUMBER(FIND("4F",ScheduleCompile!K17))),VALUE(LEFT(ScheduleCompile!K17,FIND("F",ScheduleCompile!K17)-1)),ScheduleCompile!K17)))))),"",IF(ScheduleCompile!K17="Off",0,IF(ScheduleCompile!K17="On",1,IF(ISNUMBER(ScheduleCompile!K17),ScheduleCompile!K17/1,IF(ISTEXT(ScheduleCompile!K17),IF(OR(ISNUMBER(FIND("5F",ScheduleCompile!K17)),ISNUMBER(FIND("0F",ScheduleCompile!K17)),ISNUMBER(FIND("8F",ScheduleCompile!K17)),ISNUMBER(FIND("1F",ScheduleCompile!K17)),ISNUMBER(FIND("2F",ScheduleCompile!K17)),ISNUMBER(FIND("3F",ScheduleCompile!K17)),ISNUMBER(FIND("6F",ScheduleCompile!K17)),ISNUMBER(FIND("7F",ScheduleCompile!K17)),ISNUMBER(FIND("9F",ScheduleCompile!K17)),ISNUMBER(FIND("4F",ScheduleCompile!K17))),VALUE(LEFT(ScheduleCompile!K17,FIND("F",ScheduleCompile!K17)-1)),ScheduleCompile!K17)))))))</f>
        <v>0.21</v>
      </c>
      <c r="Q24" s="1">
        <f>IF(AND(ISERROR(IF(ScheduleCompile!L17="Off",0,IF(ScheduleCompile!L17="On",1,IF(ISNUMBER(ScheduleCompile!L17),ScheduleCompile!L17/1,IF(ISTEXT(ScheduleCompile!L17),IF(OR(ISNUMBER(FIND("5F",ScheduleCompile!L17)),ISNUMBER(FIND("0F",ScheduleCompile!L17)),ISNUMBER(FIND("8F",ScheduleCompile!L17)),ISNUMBER(FIND("1F",ScheduleCompile!L17)),ISNUMBER(FIND("2F",ScheduleCompile!L17)),ISNUMBER(FIND("3F",ScheduleCompile!L17)),ISNUMBER(FIND("6F",ScheduleCompile!L17)),ISNUMBER(FIND("7F",ScheduleCompile!L17)),ISNUMBER(FIND("9F",ScheduleCompile!L17)),ISNUMBER(FIND("4F",ScheduleCompile!L17))),VALUE(LEFT(ScheduleCompile!L17,FIND("F",ScheduleCompile!L17)-1)),ScheduleCompile!L17)))))),ISTEXT(ScheduleCompile!#REF!)),"ENDTABLE",IF(ISERROR(IF(ScheduleCompile!L17="Off",0,IF(ScheduleCompile!L17="On",1,IF(ISNUMBER(ScheduleCompile!L17),ScheduleCompile!L17/1,IF(ISTEXT(ScheduleCompile!L17),IF(OR(ISNUMBER(FIND("5F",ScheduleCompile!L17)),ISNUMBER(FIND("0F",ScheduleCompile!L17)),ISNUMBER(FIND("8F",ScheduleCompile!L17)),ISNUMBER(FIND("1F",ScheduleCompile!L17)),ISNUMBER(FIND("2F",ScheduleCompile!L17)),ISNUMBER(FIND("3F",ScheduleCompile!L17)),ISNUMBER(FIND("6F",ScheduleCompile!L17)),ISNUMBER(FIND("7F",ScheduleCompile!L17)),ISNUMBER(FIND("9F",ScheduleCompile!L17)),ISNUMBER(FIND("4F",ScheduleCompile!L17))),VALUE(LEFT(ScheduleCompile!L17,FIND("F",ScheduleCompile!L17)-1)),ScheduleCompile!L17)))))),"",IF(ScheduleCompile!L17="Off",0,IF(ScheduleCompile!L17="On",1,IF(ISNUMBER(ScheduleCompile!L17),ScheduleCompile!L17/1,IF(ISTEXT(ScheduleCompile!L17),IF(OR(ISNUMBER(FIND("5F",ScheduleCompile!L17)),ISNUMBER(FIND("0F",ScheduleCompile!L17)),ISNUMBER(FIND("8F",ScheduleCompile!L17)),ISNUMBER(FIND("1F",ScheduleCompile!L17)),ISNUMBER(FIND("2F",ScheduleCompile!L17)),ISNUMBER(FIND("3F",ScheduleCompile!L17)),ISNUMBER(FIND("6F",ScheduleCompile!L17)),ISNUMBER(FIND("7F",ScheduleCompile!L17)),ISNUMBER(FIND("9F",ScheduleCompile!L17)),ISNUMBER(FIND("4F",ScheduleCompile!L17))),VALUE(LEFT(ScheduleCompile!L17,FIND("F",ScheduleCompile!L17)-1)),ScheduleCompile!L17)))))))</f>
        <v>0.56000000000000005</v>
      </c>
      <c r="R24" s="1">
        <f>IF(AND(ISERROR(IF(ScheduleCompile!M17="Off",0,IF(ScheduleCompile!M17="On",1,IF(ISNUMBER(ScheduleCompile!M17),ScheduleCompile!M17/1,IF(ISTEXT(ScheduleCompile!M17),IF(OR(ISNUMBER(FIND("5F",ScheduleCompile!M17)),ISNUMBER(FIND("0F",ScheduleCompile!M17)),ISNUMBER(FIND("8F",ScheduleCompile!M17)),ISNUMBER(FIND("1F",ScheduleCompile!M17)),ISNUMBER(FIND("2F",ScheduleCompile!M17)),ISNUMBER(FIND("3F",ScheduleCompile!M17)),ISNUMBER(FIND("6F",ScheduleCompile!M17)),ISNUMBER(FIND("7F",ScheduleCompile!M17)),ISNUMBER(FIND("9F",ScheduleCompile!M17)),ISNUMBER(FIND("4F",ScheduleCompile!M17))),VALUE(LEFT(ScheduleCompile!M17,FIND("F",ScheduleCompile!M17)-1)),ScheduleCompile!M17)))))),ISTEXT(ScheduleCompile!#REF!)),"ENDTABLE",IF(ISERROR(IF(ScheduleCompile!M17="Off",0,IF(ScheduleCompile!M17="On",1,IF(ISNUMBER(ScheduleCompile!M17),ScheduleCompile!M17/1,IF(ISTEXT(ScheduleCompile!M17),IF(OR(ISNUMBER(FIND("5F",ScheduleCompile!M17)),ISNUMBER(FIND("0F",ScheduleCompile!M17)),ISNUMBER(FIND("8F",ScheduleCompile!M17)),ISNUMBER(FIND("1F",ScheduleCompile!M17)),ISNUMBER(FIND("2F",ScheduleCompile!M17)),ISNUMBER(FIND("3F",ScheduleCompile!M17)),ISNUMBER(FIND("6F",ScheduleCompile!M17)),ISNUMBER(FIND("7F",ScheduleCompile!M17)),ISNUMBER(FIND("9F",ScheduleCompile!M17)),ISNUMBER(FIND("4F",ScheduleCompile!M17))),VALUE(LEFT(ScheduleCompile!M17,FIND("F",ScheduleCompile!M17)-1)),ScheduleCompile!M17)))))),"",IF(ScheduleCompile!M17="Off",0,IF(ScheduleCompile!M17="On",1,IF(ISNUMBER(ScheduleCompile!M17),ScheduleCompile!M17/1,IF(ISTEXT(ScheduleCompile!M17),IF(OR(ISNUMBER(FIND("5F",ScheduleCompile!M17)),ISNUMBER(FIND("0F",ScheduleCompile!M17)),ISNUMBER(FIND("8F",ScheduleCompile!M17)),ISNUMBER(FIND("1F",ScheduleCompile!M17)),ISNUMBER(FIND("2F",ScheduleCompile!M17)),ISNUMBER(FIND("3F",ScheduleCompile!M17)),ISNUMBER(FIND("6F",ScheduleCompile!M17)),ISNUMBER(FIND("7F",ScheduleCompile!M17)),ISNUMBER(FIND("9F",ScheduleCompile!M17)),ISNUMBER(FIND("4F",ScheduleCompile!M17))),VALUE(LEFT(ScheduleCompile!M17,FIND("F",ScheduleCompile!M17)-1)),ScheduleCompile!M17)))))))</f>
        <v>0.66</v>
      </c>
      <c r="S24" s="1">
        <f>IF(AND(ISERROR(IF(ScheduleCompile!N17="Off",0,IF(ScheduleCompile!N17="On",1,IF(ISNUMBER(ScheduleCompile!N17),ScheduleCompile!N17/1,IF(ISTEXT(ScheduleCompile!N17),IF(OR(ISNUMBER(FIND("5F",ScheduleCompile!N17)),ISNUMBER(FIND("0F",ScheduleCompile!N17)),ISNUMBER(FIND("8F",ScheduleCompile!N17)),ISNUMBER(FIND("1F",ScheduleCompile!N17)),ISNUMBER(FIND("2F",ScheduleCompile!N17)),ISNUMBER(FIND("3F",ScheduleCompile!N17)),ISNUMBER(FIND("6F",ScheduleCompile!N17)),ISNUMBER(FIND("7F",ScheduleCompile!N17)),ISNUMBER(FIND("9F",ScheduleCompile!N17)),ISNUMBER(FIND("4F",ScheduleCompile!N17))),VALUE(LEFT(ScheduleCompile!N17,FIND("F",ScheduleCompile!N17)-1)),ScheduleCompile!N17)))))),ISTEXT(ScheduleCompile!#REF!)),"ENDTABLE",IF(ISERROR(IF(ScheduleCompile!N17="Off",0,IF(ScheduleCompile!N17="On",1,IF(ISNUMBER(ScheduleCompile!N17),ScheduleCompile!N17/1,IF(ISTEXT(ScheduleCompile!N17),IF(OR(ISNUMBER(FIND("5F",ScheduleCompile!N17)),ISNUMBER(FIND("0F",ScheduleCompile!N17)),ISNUMBER(FIND("8F",ScheduleCompile!N17)),ISNUMBER(FIND("1F",ScheduleCompile!N17)),ISNUMBER(FIND("2F",ScheduleCompile!N17)),ISNUMBER(FIND("3F",ScheduleCompile!N17)),ISNUMBER(FIND("6F",ScheduleCompile!N17)),ISNUMBER(FIND("7F",ScheduleCompile!N17)),ISNUMBER(FIND("9F",ScheduleCompile!N17)),ISNUMBER(FIND("4F",ScheduleCompile!N17))),VALUE(LEFT(ScheduleCompile!N17,FIND("F",ScheduleCompile!N17)-1)),ScheduleCompile!N17)))))),"",IF(ScheduleCompile!N17="Off",0,IF(ScheduleCompile!N17="On",1,IF(ISNUMBER(ScheduleCompile!N17),ScheduleCompile!N17/1,IF(ISTEXT(ScheduleCompile!N17),IF(OR(ISNUMBER(FIND("5F",ScheduleCompile!N17)),ISNUMBER(FIND("0F",ScheduleCompile!N17)),ISNUMBER(FIND("8F",ScheduleCompile!N17)),ISNUMBER(FIND("1F",ScheduleCompile!N17)),ISNUMBER(FIND("2F",ScheduleCompile!N17)),ISNUMBER(FIND("3F",ScheduleCompile!N17)),ISNUMBER(FIND("6F",ScheduleCompile!N17)),ISNUMBER(FIND("7F",ScheduleCompile!N17)),ISNUMBER(FIND("9F",ScheduleCompile!N17)),ISNUMBER(FIND("4F",ScheduleCompile!N17))),VALUE(LEFT(ScheduleCompile!N17,FIND("F",ScheduleCompile!N17)-1)),ScheduleCompile!N17)))))))</f>
        <v>0.68</v>
      </c>
      <c r="T24" s="1">
        <f>IF(AND(ISERROR(IF(ScheduleCompile!O17="Off",0,IF(ScheduleCompile!O17="On",1,IF(ISNUMBER(ScheduleCompile!O17),ScheduleCompile!O17/1,IF(ISTEXT(ScheduleCompile!O17),IF(OR(ISNUMBER(FIND("5F",ScheduleCompile!O17)),ISNUMBER(FIND("0F",ScheduleCompile!O17)),ISNUMBER(FIND("8F",ScheduleCompile!O17)),ISNUMBER(FIND("1F",ScheduleCompile!O17)),ISNUMBER(FIND("2F",ScheduleCompile!O17)),ISNUMBER(FIND("3F",ScheduleCompile!O17)),ISNUMBER(FIND("6F",ScheduleCompile!O17)),ISNUMBER(FIND("7F",ScheduleCompile!O17)),ISNUMBER(FIND("9F",ScheduleCompile!O17)),ISNUMBER(FIND("4F",ScheduleCompile!O17))),VALUE(LEFT(ScheduleCompile!O17,FIND("F",ScheduleCompile!O17)-1)),ScheduleCompile!O17)))))),ISTEXT(ScheduleCompile!#REF!)),"ENDTABLE",IF(ISERROR(IF(ScheduleCompile!O17="Off",0,IF(ScheduleCompile!O17="On",1,IF(ISNUMBER(ScheduleCompile!O17),ScheduleCompile!O17/1,IF(ISTEXT(ScheduleCompile!O17),IF(OR(ISNUMBER(FIND("5F",ScheduleCompile!O17)),ISNUMBER(FIND("0F",ScheduleCompile!O17)),ISNUMBER(FIND("8F",ScheduleCompile!O17)),ISNUMBER(FIND("1F",ScheduleCompile!O17)),ISNUMBER(FIND("2F",ScheduleCompile!O17)),ISNUMBER(FIND("3F",ScheduleCompile!O17)),ISNUMBER(FIND("6F",ScheduleCompile!O17)),ISNUMBER(FIND("7F",ScheduleCompile!O17)),ISNUMBER(FIND("9F",ScheduleCompile!O17)),ISNUMBER(FIND("4F",ScheduleCompile!O17))),VALUE(LEFT(ScheduleCompile!O17,FIND("F",ScheduleCompile!O17)-1)),ScheduleCompile!O17)))))),"",IF(ScheduleCompile!O17="Off",0,IF(ScheduleCompile!O17="On",1,IF(ISNUMBER(ScheduleCompile!O17),ScheduleCompile!O17/1,IF(ISTEXT(ScheduleCompile!O17),IF(OR(ISNUMBER(FIND("5F",ScheduleCompile!O17)),ISNUMBER(FIND("0F",ScheduleCompile!O17)),ISNUMBER(FIND("8F",ScheduleCompile!O17)),ISNUMBER(FIND("1F",ScheduleCompile!O17)),ISNUMBER(FIND("2F",ScheduleCompile!O17)),ISNUMBER(FIND("3F",ScheduleCompile!O17)),ISNUMBER(FIND("6F",ScheduleCompile!O17)),ISNUMBER(FIND("7F",ScheduleCompile!O17)),ISNUMBER(FIND("9F",ScheduleCompile!O17)),ISNUMBER(FIND("4F",ScheduleCompile!O17))),VALUE(LEFT(ScheduleCompile!O17,FIND("F",ScheduleCompile!O17)-1)),ScheduleCompile!O17)))))))</f>
        <v>0.68</v>
      </c>
      <c r="U24" s="1">
        <f>IF(AND(ISERROR(IF(ScheduleCompile!P17="Off",0,IF(ScheduleCompile!P17="On",1,IF(ISNUMBER(ScheduleCompile!P17),ScheduleCompile!P17/1,IF(ISTEXT(ScheduleCompile!P17),IF(OR(ISNUMBER(FIND("5F",ScheduleCompile!P17)),ISNUMBER(FIND("0F",ScheduleCompile!P17)),ISNUMBER(FIND("8F",ScheduleCompile!P17)),ISNUMBER(FIND("1F",ScheduleCompile!P17)),ISNUMBER(FIND("2F",ScheduleCompile!P17)),ISNUMBER(FIND("3F",ScheduleCompile!P17)),ISNUMBER(FIND("6F",ScheduleCompile!P17)),ISNUMBER(FIND("7F",ScheduleCompile!P17)),ISNUMBER(FIND("9F",ScheduleCompile!P17)),ISNUMBER(FIND("4F",ScheduleCompile!P17))),VALUE(LEFT(ScheduleCompile!P17,FIND("F",ScheduleCompile!P17)-1)),ScheduleCompile!P17)))))),ISTEXT(ScheduleCompile!#REF!)),"ENDTABLE",IF(ISERROR(IF(ScheduleCompile!P17="Off",0,IF(ScheduleCompile!P17="On",1,IF(ISNUMBER(ScheduleCompile!P17),ScheduleCompile!P17/1,IF(ISTEXT(ScheduleCompile!P17),IF(OR(ISNUMBER(FIND("5F",ScheduleCompile!P17)),ISNUMBER(FIND("0F",ScheduleCompile!P17)),ISNUMBER(FIND("8F",ScheduleCompile!P17)),ISNUMBER(FIND("1F",ScheduleCompile!P17)),ISNUMBER(FIND("2F",ScheduleCompile!P17)),ISNUMBER(FIND("3F",ScheduleCompile!P17)),ISNUMBER(FIND("6F",ScheduleCompile!P17)),ISNUMBER(FIND("7F",ScheduleCompile!P17)),ISNUMBER(FIND("9F",ScheduleCompile!P17)),ISNUMBER(FIND("4F",ScheduleCompile!P17))),VALUE(LEFT(ScheduleCompile!P17,FIND("F",ScheduleCompile!P17)-1)),ScheduleCompile!P17)))))),"",IF(ScheduleCompile!P17="Off",0,IF(ScheduleCompile!P17="On",1,IF(ISNUMBER(ScheduleCompile!P17),ScheduleCompile!P17/1,IF(ISTEXT(ScheduleCompile!P17),IF(OR(ISNUMBER(FIND("5F",ScheduleCompile!P17)),ISNUMBER(FIND("0F",ScheduleCompile!P17)),ISNUMBER(FIND("8F",ScheduleCompile!P17)),ISNUMBER(FIND("1F",ScheduleCompile!P17)),ISNUMBER(FIND("2F",ScheduleCompile!P17)),ISNUMBER(FIND("3F",ScheduleCompile!P17)),ISNUMBER(FIND("6F",ScheduleCompile!P17)),ISNUMBER(FIND("7F",ScheduleCompile!P17)),ISNUMBER(FIND("9F",ScheduleCompile!P17)),ISNUMBER(FIND("4F",ScheduleCompile!P17))),VALUE(LEFT(ScheduleCompile!P17,FIND("F",ScheduleCompile!P17)-1)),ScheduleCompile!P17)))))))</f>
        <v>0.69</v>
      </c>
      <c r="V24" s="1">
        <f>IF(AND(ISERROR(IF(ScheduleCompile!Q17="Off",0,IF(ScheduleCompile!Q17="On",1,IF(ISNUMBER(ScheduleCompile!Q17),ScheduleCompile!Q17/1,IF(ISTEXT(ScheduleCompile!Q17),IF(OR(ISNUMBER(FIND("5F",ScheduleCompile!Q17)),ISNUMBER(FIND("0F",ScheduleCompile!Q17)),ISNUMBER(FIND("8F",ScheduleCompile!Q17)),ISNUMBER(FIND("1F",ScheduleCompile!Q17)),ISNUMBER(FIND("2F",ScheduleCompile!Q17)),ISNUMBER(FIND("3F",ScheduleCompile!Q17)),ISNUMBER(FIND("6F",ScheduleCompile!Q17)),ISNUMBER(FIND("7F",ScheduleCompile!Q17)),ISNUMBER(FIND("9F",ScheduleCompile!Q17)),ISNUMBER(FIND("4F",ScheduleCompile!Q17))),VALUE(LEFT(ScheduleCompile!Q17,FIND("F",ScheduleCompile!Q17)-1)),ScheduleCompile!Q17)))))),ISTEXT(ScheduleCompile!#REF!)),"ENDTABLE",IF(ISERROR(IF(ScheduleCompile!Q17="Off",0,IF(ScheduleCompile!Q17="On",1,IF(ISNUMBER(ScheduleCompile!Q17),ScheduleCompile!Q17/1,IF(ISTEXT(ScheduleCompile!Q17),IF(OR(ISNUMBER(FIND("5F",ScheduleCompile!Q17)),ISNUMBER(FIND("0F",ScheduleCompile!Q17)),ISNUMBER(FIND("8F",ScheduleCompile!Q17)),ISNUMBER(FIND("1F",ScheduleCompile!Q17)),ISNUMBER(FIND("2F",ScheduleCompile!Q17)),ISNUMBER(FIND("3F",ScheduleCompile!Q17)),ISNUMBER(FIND("6F",ScheduleCompile!Q17)),ISNUMBER(FIND("7F",ScheduleCompile!Q17)),ISNUMBER(FIND("9F",ScheduleCompile!Q17)),ISNUMBER(FIND("4F",ScheduleCompile!Q17))),VALUE(LEFT(ScheduleCompile!Q17,FIND("F",ScheduleCompile!Q17)-1)),ScheduleCompile!Q17)))))),"",IF(ScheduleCompile!Q17="Off",0,IF(ScheduleCompile!Q17="On",1,IF(ISNUMBER(ScheduleCompile!Q17),ScheduleCompile!Q17/1,IF(ISTEXT(ScheduleCompile!Q17),IF(OR(ISNUMBER(FIND("5F",ScheduleCompile!Q17)),ISNUMBER(FIND("0F",ScheduleCompile!Q17)),ISNUMBER(FIND("8F",ScheduleCompile!Q17)),ISNUMBER(FIND("1F",ScheduleCompile!Q17)),ISNUMBER(FIND("2F",ScheduleCompile!Q17)),ISNUMBER(FIND("3F",ScheduleCompile!Q17)),ISNUMBER(FIND("6F",ScheduleCompile!Q17)),ISNUMBER(FIND("7F",ScheduleCompile!Q17)),ISNUMBER(FIND("9F",ScheduleCompile!Q17)),ISNUMBER(FIND("4F",ScheduleCompile!Q17))),VALUE(LEFT(ScheduleCompile!Q17,FIND("F",ScheduleCompile!Q17)-1)),ScheduleCompile!Q17)))))))</f>
        <v>0.7</v>
      </c>
      <c r="W24" s="1">
        <f>IF(AND(ISERROR(IF(ScheduleCompile!R17="Off",0,IF(ScheduleCompile!R17="On",1,IF(ISNUMBER(ScheduleCompile!R17),ScheduleCompile!R17/1,IF(ISTEXT(ScheduleCompile!R17),IF(OR(ISNUMBER(FIND("5F",ScheduleCompile!R17)),ISNUMBER(FIND("0F",ScheduleCompile!R17)),ISNUMBER(FIND("8F",ScheduleCompile!R17)),ISNUMBER(FIND("1F",ScheduleCompile!R17)),ISNUMBER(FIND("2F",ScheduleCompile!R17)),ISNUMBER(FIND("3F",ScheduleCompile!R17)),ISNUMBER(FIND("6F",ScheduleCompile!R17)),ISNUMBER(FIND("7F",ScheduleCompile!R17)),ISNUMBER(FIND("9F",ScheduleCompile!R17)),ISNUMBER(FIND("4F",ScheduleCompile!R17))),VALUE(LEFT(ScheduleCompile!R17,FIND("F",ScheduleCompile!R17)-1)),ScheduleCompile!R17)))))),ISTEXT(ScheduleCompile!#REF!)),"ENDTABLE",IF(ISERROR(IF(ScheduleCompile!R17="Off",0,IF(ScheduleCompile!R17="On",1,IF(ISNUMBER(ScheduleCompile!R17),ScheduleCompile!R17/1,IF(ISTEXT(ScheduleCompile!R17),IF(OR(ISNUMBER(FIND("5F",ScheduleCompile!R17)),ISNUMBER(FIND("0F",ScheduleCompile!R17)),ISNUMBER(FIND("8F",ScheduleCompile!R17)),ISNUMBER(FIND("1F",ScheduleCompile!R17)),ISNUMBER(FIND("2F",ScheduleCompile!R17)),ISNUMBER(FIND("3F",ScheduleCompile!R17)),ISNUMBER(FIND("6F",ScheduleCompile!R17)),ISNUMBER(FIND("7F",ScheduleCompile!R17)),ISNUMBER(FIND("9F",ScheduleCompile!R17)),ISNUMBER(FIND("4F",ScheduleCompile!R17))),VALUE(LEFT(ScheduleCompile!R17,FIND("F",ScheduleCompile!R17)-1)),ScheduleCompile!R17)))))),"",IF(ScheduleCompile!R17="Off",0,IF(ScheduleCompile!R17="On",1,IF(ISNUMBER(ScheduleCompile!R17),ScheduleCompile!R17/1,IF(ISTEXT(ScheduleCompile!R17),IF(OR(ISNUMBER(FIND("5F",ScheduleCompile!R17)),ISNUMBER(FIND("0F",ScheduleCompile!R17)),ISNUMBER(FIND("8F",ScheduleCompile!R17)),ISNUMBER(FIND("1F",ScheduleCompile!R17)),ISNUMBER(FIND("2F",ScheduleCompile!R17)),ISNUMBER(FIND("3F",ScheduleCompile!R17)),ISNUMBER(FIND("6F",ScheduleCompile!R17)),ISNUMBER(FIND("7F",ScheduleCompile!R17)),ISNUMBER(FIND("9F",ScheduleCompile!R17)),ISNUMBER(FIND("4F",ScheduleCompile!R17))),VALUE(LEFT(ScheduleCompile!R17,FIND("F",ScheduleCompile!R17)-1)),ScheduleCompile!R17)))))))</f>
        <v>0.69</v>
      </c>
      <c r="X24" s="1">
        <f>IF(AND(ISERROR(IF(ScheduleCompile!S17="Off",0,IF(ScheduleCompile!S17="On",1,IF(ISNUMBER(ScheduleCompile!S17),ScheduleCompile!S17/1,IF(ISTEXT(ScheduleCompile!S17),IF(OR(ISNUMBER(FIND("5F",ScheduleCompile!S17)),ISNUMBER(FIND("0F",ScheduleCompile!S17)),ISNUMBER(FIND("8F",ScheduleCompile!S17)),ISNUMBER(FIND("1F",ScheduleCompile!S17)),ISNUMBER(FIND("2F",ScheduleCompile!S17)),ISNUMBER(FIND("3F",ScheduleCompile!S17)),ISNUMBER(FIND("6F",ScheduleCompile!S17)),ISNUMBER(FIND("7F",ScheduleCompile!S17)),ISNUMBER(FIND("9F",ScheduleCompile!S17)),ISNUMBER(FIND("4F",ScheduleCompile!S17))),VALUE(LEFT(ScheduleCompile!S17,FIND("F",ScheduleCompile!S17)-1)),ScheduleCompile!S17)))))),ISTEXT(ScheduleCompile!#REF!)),"ENDTABLE",IF(ISERROR(IF(ScheduleCompile!S17="Off",0,IF(ScheduleCompile!S17="On",1,IF(ISNUMBER(ScheduleCompile!S17),ScheduleCompile!S17/1,IF(ISTEXT(ScheduleCompile!S17),IF(OR(ISNUMBER(FIND("5F",ScheduleCompile!S17)),ISNUMBER(FIND("0F",ScheduleCompile!S17)),ISNUMBER(FIND("8F",ScheduleCompile!S17)),ISNUMBER(FIND("1F",ScheduleCompile!S17)),ISNUMBER(FIND("2F",ScheduleCompile!S17)),ISNUMBER(FIND("3F",ScheduleCompile!S17)),ISNUMBER(FIND("6F",ScheduleCompile!S17)),ISNUMBER(FIND("7F",ScheduleCompile!S17)),ISNUMBER(FIND("9F",ScheduleCompile!S17)),ISNUMBER(FIND("4F",ScheduleCompile!S17))),VALUE(LEFT(ScheduleCompile!S17,FIND("F",ScheduleCompile!S17)-1)),ScheduleCompile!S17)))))),"",IF(ScheduleCompile!S17="Off",0,IF(ScheduleCompile!S17="On",1,IF(ISNUMBER(ScheduleCompile!S17),ScheduleCompile!S17/1,IF(ISTEXT(ScheduleCompile!S17),IF(OR(ISNUMBER(FIND("5F",ScheduleCompile!S17)),ISNUMBER(FIND("0F",ScheduleCompile!S17)),ISNUMBER(FIND("8F",ScheduleCompile!S17)),ISNUMBER(FIND("1F",ScheduleCompile!S17)),ISNUMBER(FIND("2F",ScheduleCompile!S17)),ISNUMBER(FIND("3F",ScheduleCompile!S17)),ISNUMBER(FIND("6F",ScheduleCompile!S17)),ISNUMBER(FIND("7F",ScheduleCompile!S17)),ISNUMBER(FIND("9F",ScheduleCompile!S17)),ISNUMBER(FIND("4F",ScheduleCompile!S17))),VALUE(LEFT(ScheduleCompile!S17,FIND("F",ScheduleCompile!S17)-1)),ScheduleCompile!S17)))))))</f>
        <v>0.66</v>
      </c>
      <c r="Y24" s="1">
        <f>IF(AND(ISERROR(IF(ScheduleCompile!T17="Off",0,IF(ScheduleCompile!T17="On",1,IF(ISNUMBER(ScheduleCompile!T17),ScheduleCompile!T17/1,IF(ISTEXT(ScheduleCompile!T17),IF(OR(ISNUMBER(FIND("5F",ScheduleCompile!T17)),ISNUMBER(FIND("0F",ScheduleCompile!T17)),ISNUMBER(FIND("8F",ScheduleCompile!T17)),ISNUMBER(FIND("1F",ScheduleCompile!T17)),ISNUMBER(FIND("2F",ScheduleCompile!T17)),ISNUMBER(FIND("3F",ScheduleCompile!T17)),ISNUMBER(FIND("6F",ScheduleCompile!T17)),ISNUMBER(FIND("7F",ScheduleCompile!T17)),ISNUMBER(FIND("9F",ScheduleCompile!T17)),ISNUMBER(FIND("4F",ScheduleCompile!T17))),VALUE(LEFT(ScheduleCompile!T17,FIND("F",ScheduleCompile!T17)-1)),ScheduleCompile!T17)))))),ISTEXT(ScheduleCompile!#REF!)),"ENDTABLE",IF(ISERROR(IF(ScheduleCompile!T17="Off",0,IF(ScheduleCompile!T17="On",1,IF(ISNUMBER(ScheduleCompile!T17),ScheduleCompile!T17/1,IF(ISTEXT(ScheduleCompile!T17),IF(OR(ISNUMBER(FIND("5F",ScheduleCompile!T17)),ISNUMBER(FIND("0F",ScheduleCompile!T17)),ISNUMBER(FIND("8F",ScheduleCompile!T17)),ISNUMBER(FIND("1F",ScheduleCompile!T17)),ISNUMBER(FIND("2F",ScheduleCompile!T17)),ISNUMBER(FIND("3F",ScheduleCompile!T17)),ISNUMBER(FIND("6F",ScheduleCompile!T17)),ISNUMBER(FIND("7F",ScheduleCompile!T17)),ISNUMBER(FIND("9F",ScheduleCompile!T17)),ISNUMBER(FIND("4F",ScheduleCompile!T17))),VALUE(LEFT(ScheduleCompile!T17,FIND("F",ScheduleCompile!T17)-1)),ScheduleCompile!T17)))))),"",IF(ScheduleCompile!T17="Off",0,IF(ScheduleCompile!T17="On",1,IF(ISNUMBER(ScheduleCompile!T17),ScheduleCompile!T17/1,IF(ISTEXT(ScheduleCompile!T17),IF(OR(ISNUMBER(FIND("5F",ScheduleCompile!T17)),ISNUMBER(FIND("0F",ScheduleCompile!T17)),ISNUMBER(FIND("8F",ScheduleCompile!T17)),ISNUMBER(FIND("1F",ScheduleCompile!T17)),ISNUMBER(FIND("2F",ScheduleCompile!T17)),ISNUMBER(FIND("3F",ScheduleCompile!T17)),ISNUMBER(FIND("6F",ScheduleCompile!T17)),ISNUMBER(FIND("7F",ScheduleCompile!T17)),ISNUMBER(FIND("9F",ScheduleCompile!T17)),ISNUMBER(FIND("4F",ScheduleCompile!T17))),VALUE(LEFT(ScheduleCompile!T17,FIND("F",ScheduleCompile!T17)-1)),ScheduleCompile!T17)))))))</f>
        <v>0.57999999999999996</v>
      </c>
      <c r="Z24" s="1">
        <f>IF(AND(ISERROR(IF(ScheduleCompile!U17="Off",0,IF(ScheduleCompile!U17="On",1,IF(ISNUMBER(ScheduleCompile!U17),ScheduleCompile!U17/1,IF(ISTEXT(ScheduleCompile!U17),IF(OR(ISNUMBER(FIND("5F",ScheduleCompile!U17)),ISNUMBER(FIND("0F",ScheduleCompile!U17)),ISNUMBER(FIND("8F",ScheduleCompile!U17)),ISNUMBER(FIND("1F",ScheduleCompile!U17)),ISNUMBER(FIND("2F",ScheduleCompile!U17)),ISNUMBER(FIND("3F",ScheduleCompile!U17)),ISNUMBER(FIND("6F",ScheduleCompile!U17)),ISNUMBER(FIND("7F",ScheduleCompile!U17)),ISNUMBER(FIND("9F",ScheduleCompile!U17)),ISNUMBER(FIND("4F",ScheduleCompile!U17))),VALUE(LEFT(ScheduleCompile!U17,FIND("F",ScheduleCompile!U17)-1)),ScheduleCompile!U17)))))),ISTEXT(ScheduleCompile!#REF!)),"ENDTABLE",IF(ISERROR(IF(ScheduleCompile!U17="Off",0,IF(ScheduleCompile!U17="On",1,IF(ISNUMBER(ScheduleCompile!U17),ScheduleCompile!U17/1,IF(ISTEXT(ScheduleCompile!U17),IF(OR(ISNUMBER(FIND("5F",ScheduleCompile!U17)),ISNUMBER(FIND("0F",ScheduleCompile!U17)),ISNUMBER(FIND("8F",ScheduleCompile!U17)),ISNUMBER(FIND("1F",ScheduleCompile!U17)),ISNUMBER(FIND("2F",ScheduleCompile!U17)),ISNUMBER(FIND("3F",ScheduleCompile!U17)),ISNUMBER(FIND("6F",ScheduleCompile!U17)),ISNUMBER(FIND("7F",ScheduleCompile!U17)),ISNUMBER(FIND("9F",ScheduleCompile!U17)),ISNUMBER(FIND("4F",ScheduleCompile!U17))),VALUE(LEFT(ScheduleCompile!U17,FIND("F",ScheduleCompile!U17)-1)),ScheduleCompile!U17)))))),"",IF(ScheduleCompile!U17="Off",0,IF(ScheduleCompile!U17="On",1,IF(ISNUMBER(ScheduleCompile!U17),ScheduleCompile!U17/1,IF(ISTEXT(ScheduleCompile!U17),IF(OR(ISNUMBER(FIND("5F",ScheduleCompile!U17)),ISNUMBER(FIND("0F",ScheduleCompile!U17)),ISNUMBER(FIND("8F",ScheduleCompile!U17)),ISNUMBER(FIND("1F",ScheduleCompile!U17)),ISNUMBER(FIND("2F",ScheduleCompile!U17)),ISNUMBER(FIND("3F",ScheduleCompile!U17)),ISNUMBER(FIND("6F",ScheduleCompile!U17)),ISNUMBER(FIND("7F",ScheduleCompile!U17)),ISNUMBER(FIND("9F",ScheduleCompile!U17)),ISNUMBER(FIND("4F",ScheduleCompile!U17))),VALUE(LEFT(ScheduleCompile!U17,FIND("F",ScheduleCompile!U17)-1)),ScheduleCompile!U17)))))))</f>
        <v>0.47</v>
      </c>
      <c r="AA24" s="1">
        <f>IF(AND(ISERROR(IF(ScheduleCompile!V17="Off",0,IF(ScheduleCompile!V17="On",1,IF(ISNUMBER(ScheduleCompile!V17),ScheduleCompile!V17/1,IF(ISTEXT(ScheduleCompile!V17),IF(OR(ISNUMBER(FIND("5F",ScheduleCompile!V17)),ISNUMBER(FIND("0F",ScheduleCompile!V17)),ISNUMBER(FIND("8F",ScheduleCompile!V17)),ISNUMBER(FIND("1F",ScheduleCompile!V17)),ISNUMBER(FIND("2F",ScheduleCompile!V17)),ISNUMBER(FIND("3F",ScheduleCompile!V17)),ISNUMBER(FIND("6F",ScheduleCompile!V17)),ISNUMBER(FIND("7F",ScheduleCompile!V17)),ISNUMBER(FIND("9F",ScheduleCompile!V17)),ISNUMBER(FIND("4F",ScheduleCompile!V17))),VALUE(LEFT(ScheduleCompile!V17,FIND("F",ScheduleCompile!V17)-1)),ScheduleCompile!V17)))))),ISTEXT(ScheduleCompile!#REF!)),"ENDTABLE",IF(ISERROR(IF(ScheduleCompile!V17="Off",0,IF(ScheduleCompile!V17="On",1,IF(ISNUMBER(ScheduleCompile!V17),ScheduleCompile!V17/1,IF(ISTEXT(ScheduleCompile!V17),IF(OR(ISNUMBER(FIND("5F",ScheduleCompile!V17)),ISNUMBER(FIND("0F",ScheduleCompile!V17)),ISNUMBER(FIND("8F",ScheduleCompile!V17)),ISNUMBER(FIND("1F",ScheduleCompile!V17)),ISNUMBER(FIND("2F",ScheduleCompile!V17)),ISNUMBER(FIND("3F",ScheduleCompile!V17)),ISNUMBER(FIND("6F",ScheduleCompile!V17)),ISNUMBER(FIND("7F",ScheduleCompile!V17)),ISNUMBER(FIND("9F",ScheduleCompile!V17)),ISNUMBER(FIND("4F",ScheduleCompile!V17))),VALUE(LEFT(ScheduleCompile!V17,FIND("F",ScheduleCompile!V17)-1)),ScheduleCompile!V17)))))),"",IF(ScheduleCompile!V17="Off",0,IF(ScheduleCompile!V17="On",1,IF(ISNUMBER(ScheduleCompile!V17),ScheduleCompile!V17/1,IF(ISTEXT(ScheduleCompile!V17),IF(OR(ISNUMBER(FIND("5F",ScheduleCompile!V17)),ISNUMBER(FIND("0F",ScheduleCompile!V17)),ISNUMBER(FIND("8F",ScheduleCompile!V17)),ISNUMBER(FIND("1F",ScheduleCompile!V17)),ISNUMBER(FIND("2F",ScheduleCompile!V17)),ISNUMBER(FIND("3F",ScheduleCompile!V17)),ISNUMBER(FIND("6F",ScheduleCompile!V17)),ISNUMBER(FIND("7F",ScheduleCompile!V17)),ISNUMBER(FIND("9F",ScheduleCompile!V17)),ISNUMBER(FIND("4F",ScheduleCompile!V17))),VALUE(LEFT(ScheduleCompile!V17,FIND("F",ScheduleCompile!V17)-1)),ScheduleCompile!V17)))))))</f>
        <v>0.43</v>
      </c>
      <c r="AB24" s="1">
        <f>IF(AND(ISERROR(IF(ScheduleCompile!W17="Off",0,IF(ScheduleCompile!W17="On",1,IF(ISNUMBER(ScheduleCompile!W17),ScheduleCompile!W17/1,IF(ISTEXT(ScheduleCompile!W17),IF(OR(ISNUMBER(FIND("5F",ScheduleCompile!W17)),ISNUMBER(FIND("0F",ScheduleCompile!W17)),ISNUMBER(FIND("8F",ScheduleCompile!W17)),ISNUMBER(FIND("1F",ScheduleCompile!W17)),ISNUMBER(FIND("2F",ScheduleCompile!W17)),ISNUMBER(FIND("3F",ScheduleCompile!W17)),ISNUMBER(FIND("6F",ScheduleCompile!W17)),ISNUMBER(FIND("7F",ScheduleCompile!W17)),ISNUMBER(FIND("9F",ScheduleCompile!W17)),ISNUMBER(FIND("4F",ScheduleCompile!W17))),VALUE(LEFT(ScheduleCompile!W17,FIND("F",ScheduleCompile!W17)-1)),ScheduleCompile!W17)))))),ISTEXT(ScheduleCompile!#REF!)),"ENDTABLE",IF(ISERROR(IF(ScheduleCompile!W17="Off",0,IF(ScheduleCompile!W17="On",1,IF(ISNUMBER(ScheduleCompile!W17),ScheduleCompile!W17/1,IF(ISTEXT(ScheduleCompile!W17),IF(OR(ISNUMBER(FIND("5F",ScheduleCompile!W17)),ISNUMBER(FIND("0F",ScheduleCompile!W17)),ISNUMBER(FIND("8F",ScheduleCompile!W17)),ISNUMBER(FIND("1F",ScheduleCompile!W17)),ISNUMBER(FIND("2F",ScheduleCompile!W17)),ISNUMBER(FIND("3F",ScheduleCompile!W17)),ISNUMBER(FIND("6F",ScheduleCompile!W17)),ISNUMBER(FIND("7F",ScheduleCompile!W17)),ISNUMBER(FIND("9F",ScheduleCompile!W17)),ISNUMBER(FIND("4F",ScheduleCompile!W17))),VALUE(LEFT(ScheduleCompile!W17,FIND("F",ScheduleCompile!W17)-1)),ScheduleCompile!W17)))))),"",IF(ScheduleCompile!W17="Off",0,IF(ScheduleCompile!W17="On",1,IF(ISNUMBER(ScheduleCompile!W17),ScheduleCompile!W17/1,IF(ISTEXT(ScheduleCompile!W17),IF(OR(ISNUMBER(FIND("5F",ScheduleCompile!W17)),ISNUMBER(FIND("0F",ScheduleCompile!W17)),ISNUMBER(FIND("8F",ScheduleCompile!W17)),ISNUMBER(FIND("1F",ScheduleCompile!W17)),ISNUMBER(FIND("2F",ScheduleCompile!W17)),ISNUMBER(FIND("3F",ScheduleCompile!W17)),ISNUMBER(FIND("6F",ScheduleCompile!W17)),ISNUMBER(FIND("7F",ScheduleCompile!W17)),ISNUMBER(FIND("9F",ScheduleCompile!W17)),ISNUMBER(FIND("4F",ScheduleCompile!W17))),VALUE(LEFT(ScheduleCompile!W17,FIND("F",ScheduleCompile!W17)-1)),ScheduleCompile!W17)))))))</f>
        <v>0.43</v>
      </c>
      <c r="AC24" s="1">
        <f>IF(AND(ISERROR(IF(ScheduleCompile!X17="Off",0,IF(ScheduleCompile!X17="On",1,IF(ISNUMBER(ScheduleCompile!X17),ScheduleCompile!X17/1,IF(ISTEXT(ScheduleCompile!X17),IF(OR(ISNUMBER(FIND("5F",ScheduleCompile!X17)),ISNUMBER(FIND("0F",ScheduleCompile!X17)),ISNUMBER(FIND("8F",ScheduleCompile!X17)),ISNUMBER(FIND("1F",ScheduleCompile!X17)),ISNUMBER(FIND("2F",ScheduleCompile!X17)),ISNUMBER(FIND("3F",ScheduleCompile!X17)),ISNUMBER(FIND("6F",ScheduleCompile!X17)),ISNUMBER(FIND("7F",ScheduleCompile!X17)),ISNUMBER(FIND("9F",ScheduleCompile!X17)),ISNUMBER(FIND("4F",ScheduleCompile!X17))),VALUE(LEFT(ScheduleCompile!X17,FIND("F",ScheduleCompile!X17)-1)),ScheduleCompile!X17)))))),ISTEXT(ScheduleCompile!#REF!)),"ENDTABLE",IF(ISERROR(IF(ScheduleCompile!X17="Off",0,IF(ScheduleCompile!X17="On",1,IF(ISNUMBER(ScheduleCompile!X17),ScheduleCompile!X17/1,IF(ISTEXT(ScheduleCompile!X17),IF(OR(ISNUMBER(FIND("5F",ScheduleCompile!X17)),ISNUMBER(FIND("0F",ScheduleCompile!X17)),ISNUMBER(FIND("8F",ScheduleCompile!X17)),ISNUMBER(FIND("1F",ScheduleCompile!X17)),ISNUMBER(FIND("2F",ScheduleCompile!X17)),ISNUMBER(FIND("3F",ScheduleCompile!X17)),ISNUMBER(FIND("6F",ScheduleCompile!X17)),ISNUMBER(FIND("7F",ScheduleCompile!X17)),ISNUMBER(FIND("9F",ScheduleCompile!X17)),ISNUMBER(FIND("4F",ScheduleCompile!X17))),VALUE(LEFT(ScheduleCompile!X17,FIND("F",ScheduleCompile!X17)-1)),ScheduleCompile!X17)))))),"",IF(ScheduleCompile!X17="Off",0,IF(ScheduleCompile!X17="On",1,IF(ISNUMBER(ScheduleCompile!X17),ScheduleCompile!X17/1,IF(ISTEXT(ScheduleCompile!X17),IF(OR(ISNUMBER(FIND("5F",ScheduleCompile!X17)),ISNUMBER(FIND("0F",ScheduleCompile!X17)),ISNUMBER(FIND("8F",ScheduleCompile!X17)),ISNUMBER(FIND("1F",ScheduleCompile!X17)),ISNUMBER(FIND("2F",ScheduleCompile!X17)),ISNUMBER(FIND("3F",ScheduleCompile!X17)),ISNUMBER(FIND("6F",ScheduleCompile!X17)),ISNUMBER(FIND("7F",ScheduleCompile!X17)),ISNUMBER(FIND("9F",ScheduleCompile!X17)),ISNUMBER(FIND("4F",ScheduleCompile!X17))),VALUE(LEFT(ScheduleCompile!X17,FIND("F",ScheduleCompile!X17)-1)),ScheduleCompile!X17)))))))</f>
        <v>0.08</v>
      </c>
      <c r="AD24" s="1">
        <f>IF(AND(ISERROR(IF(ScheduleCompile!Y17="Off",0,IF(ScheduleCompile!Y17="On",1,IF(ISNUMBER(ScheduleCompile!Y17),ScheduleCompile!Y17/1,IF(ISTEXT(ScheduleCompile!Y17),IF(OR(ISNUMBER(FIND("5F",ScheduleCompile!Y17)),ISNUMBER(FIND("0F",ScheduleCompile!Y17)),ISNUMBER(FIND("8F",ScheduleCompile!Y17)),ISNUMBER(FIND("1F",ScheduleCompile!Y17)),ISNUMBER(FIND("2F",ScheduleCompile!Y17)),ISNUMBER(FIND("3F",ScheduleCompile!Y17)),ISNUMBER(FIND("6F",ScheduleCompile!Y17)),ISNUMBER(FIND("7F",ScheduleCompile!Y17)),ISNUMBER(FIND("9F",ScheduleCompile!Y17)),ISNUMBER(FIND("4F",ScheduleCompile!Y17))),VALUE(LEFT(ScheduleCompile!Y17,FIND("F",ScheduleCompile!Y17)-1)),ScheduleCompile!Y17)))))),ISTEXT(ScheduleCompile!#REF!)),"ENDTABLE",IF(ISERROR(IF(ScheduleCompile!Y17="Off",0,IF(ScheduleCompile!Y17="On",1,IF(ISNUMBER(ScheduleCompile!Y17),ScheduleCompile!Y17/1,IF(ISTEXT(ScheduleCompile!Y17),IF(OR(ISNUMBER(FIND("5F",ScheduleCompile!Y17)),ISNUMBER(FIND("0F",ScheduleCompile!Y17)),ISNUMBER(FIND("8F",ScheduleCompile!Y17)),ISNUMBER(FIND("1F",ScheduleCompile!Y17)),ISNUMBER(FIND("2F",ScheduleCompile!Y17)),ISNUMBER(FIND("3F",ScheduleCompile!Y17)),ISNUMBER(FIND("6F",ScheduleCompile!Y17)),ISNUMBER(FIND("7F",ScheduleCompile!Y17)),ISNUMBER(FIND("9F",ScheduleCompile!Y17)),ISNUMBER(FIND("4F",ScheduleCompile!Y17))),VALUE(LEFT(ScheduleCompile!Y17,FIND("F",ScheduleCompile!Y17)-1)),ScheduleCompile!Y17)))))),"",IF(ScheduleCompile!Y17="Off",0,IF(ScheduleCompile!Y17="On",1,IF(ISNUMBER(ScheduleCompile!Y17),ScheduleCompile!Y17/1,IF(ISTEXT(ScheduleCompile!Y17),IF(OR(ISNUMBER(FIND("5F",ScheduleCompile!Y17)),ISNUMBER(FIND("0F",ScheduleCompile!Y17)),ISNUMBER(FIND("8F",ScheduleCompile!Y17)),ISNUMBER(FIND("1F",ScheduleCompile!Y17)),ISNUMBER(FIND("2F",ScheduleCompile!Y17)),ISNUMBER(FIND("3F",ScheduleCompile!Y17)),ISNUMBER(FIND("6F",ScheduleCompile!Y17)),ISNUMBER(FIND("7F",ScheduleCompile!Y17)),ISNUMBER(FIND("9F",ScheduleCompile!Y17)),ISNUMBER(FIND("4F",ScheduleCompile!Y17))),VALUE(LEFT(ScheduleCompile!Y17,FIND("F",ScheduleCompile!Y17)-1)),ScheduleCompile!Y17)))))))</f>
        <v>0</v>
      </c>
    </row>
    <row r="25" spans="1:30" x14ac:dyDescent="0.25">
      <c r="A25" t="str">
        <f t="shared" si="0"/>
        <v>SchDay "AssemblyElevatorSun"  Type = "Fraction" Hr = (0, 0, 0, 0, 0, 0, 0, 0, 0, 0, 0.11, 0.13, 0.35, 0.37, 0.37, 0.39, 0.41, 0.38, 0.34, 0.03, 0, 0, 0, 0) ..</v>
      </c>
      <c r="B25" s="1" t="s">
        <v>623</v>
      </c>
      <c r="C25" t="str">
        <f t="shared" si="1"/>
        <v xml:space="preserve">SchDay "AssemblyElevatorSun"  Type = "Fraction" Hr = </v>
      </c>
      <c r="D25" t="str">
        <f t="shared" si="2"/>
        <v>(0, 0, 0, 0, 0, 0, 0, 0, 0, 0, 0.11, 0.13, 0.35, 0.37, 0.37, 0.39, 0.41, 0.38, 0.34, 0.03, 0, 0, 0, 0) ..</v>
      </c>
      <c r="E25" s="30" t="str">
        <f>ScheduleCompile!A18</f>
        <v>AssemblyElevatorSun</v>
      </c>
      <c r="F25" t="str">
        <f t="shared" si="3"/>
        <v>Fraction</v>
      </c>
      <c r="G25" s="1">
        <f>IF(AND(ISERROR(IF(ScheduleCompile!B18="Off",0,IF(ScheduleCompile!B18="On",1,IF(ISNUMBER(ScheduleCompile!B18),ScheduleCompile!B18/1,IF(ISTEXT(ScheduleCompile!B18),IF(OR(ISNUMBER(FIND("5F",ScheduleCompile!B18)),ISNUMBER(FIND("0F",ScheduleCompile!B18)),ISNUMBER(FIND("8F",ScheduleCompile!B18)),ISNUMBER(FIND("1F",ScheduleCompile!B18)),ISNUMBER(FIND("2F",ScheduleCompile!B18)),ISNUMBER(FIND("3F",ScheduleCompile!B18)),ISNUMBER(FIND("6F",ScheduleCompile!B18)),ISNUMBER(FIND("7F",ScheduleCompile!B18)),ISNUMBER(FIND("9F",ScheduleCompile!B18)),ISNUMBER(FIND("4F",ScheduleCompile!B18))),VALUE(LEFT(ScheduleCompile!B18,FIND("F",ScheduleCompile!B18)-1)),ScheduleCompile!B18)))))),ISTEXT(ScheduleCompile!#REF!)),"ENDTABLE",IF(ISERROR(IF(ScheduleCompile!B18="Off",0,IF(ScheduleCompile!B18="On",1,IF(ISNUMBER(ScheduleCompile!B18),ScheduleCompile!B18/1,IF(ISTEXT(ScheduleCompile!B18),IF(OR(ISNUMBER(FIND("5F",ScheduleCompile!B18)),ISNUMBER(FIND("0F",ScheduleCompile!B18)),ISNUMBER(FIND("8F",ScheduleCompile!B18)),ISNUMBER(FIND("1F",ScheduleCompile!B18)),ISNUMBER(FIND("2F",ScheduleCompile!B18)),ISNUMBER(FIND("3F",ScheduleCompile!B18)),ISNUMBER(FIND("6F",ScheduleCompile!B18)),ISNUMBER(FIND("7F",ScheduleCompile!B18)),ISNUMBER(FIND("9F",ScheduleCompile!B18)),ISNUMBER(FIND("4F",ScheduleCompile!B18))),VALUE(LEFT(ScheduleCompile!B18,FIND("F",ScheduleCompile!B18)-1)),ScheduleCompile!B18)))))),"",IF(ScheduleCompile!B18="Off",0,IF(ScheduleCompile!B18="On",1,IF(ISNUMBER(ScheduleCompile!B18),ScheduleCompile!B18/1,IF(ISTEXT(ScheduleCompile!B18),IF(OR(ISNUMBER(FIND("5F",ScheduleCompile!B18)),ISNUMBER(FIND("0F",ScheduleCompile!B18)),ISNUMBER(FIND("8F",ScheduleCompile!B18)),ISNUMBER(FIND("1F",ScheduleCompile!B18)),ISNUMBER(FIND("2F",ScheduleCompile!B18)),ISNUMBER(FIND("3F",ScheduleCompile!B18)),ISNUMBER(FIND("6F",ScheduleCompile!B18)),ISNUMBER(FIND("7F",ScheduleCompile!B18)),ISNUMBER(FIND("9F",ScheduleCompile!B18)),ISNUMBER(FIND("4F",ScheduleCompile!B18))),VALUE(LEFT(ScheduleCompile!B18,FIND("F",ScheduleCompile!B18)-1)),ScheduleCompile!B18)))))))</f>
        <v>0</v>
      </c>
      <c r="H25" s="1">
        <f>IF(AND(ISERROR(IF(ScheduleCompile!C18="Off",0,IF(ScheduleCompile!C18="On",1,IF(ISNUMBER(ScheduleCompile!C18),ScheduleCompile!C18/1,IF(ISTEXT(ScheduleCompile!C18),IF(OR(ISNUMBER(FIND("5F",ScheduleCompile!C18)),ISNUMBER(FIND("0F",ScheduleCompile!C18)),ISNUMBER(FIND("8F",ScheduleCompile!C18)),ISNUMBER(FIND("1F",ScheduleCompile!C18)),ISNUMBER(FIND("2F",ScheduleCompile!C18)),ISNUMBER(FIND("3F",ScheduleCompile!C18)),ISNUMBER(FIND("6F",ScheduleCompile!C18)),ISNUMBER(FIND("7F",ScheduleCompile!C18)),ISNUMBER(FIND("9F",ScheduleCompile!C18)),ISNUMBER(FIND("4F",ScheduleCompile!C18))),VALUE(LEFT(ScheduleCompile!C18,FIND("F",ScheduleCompile!C18)-1)),ScheduleCompile!C18)))))),ISTEXT(ScheduleCompile!#REF!)),"ENDTABLE",IF(ISERROR(IF(ScheduleCompile!C18="Off",0,IF(ScheduleCompile!C18="On",1,IF(ISNUMBER(ScheduleCompile!C18),ScheduleCompile!C18/1,IF(ISTEXT(ScheduleCompile!C18),IF(OR(ISNUMBER(FIND("5F",ScheduleCompile!C18)),ISNUMBER(FIND("0F",ScheduleCompile!C18)),ISNUMBER(FIND("8F",ScheduleCompile!C18)),ISNUMBER(FIND("1F",ScheduleCompile!C18)),ISNUMBER(FIND("2F",ScheduleCompile!C18)),ISNUMBER(FIND("3F",ScheduleCompile!C18)),ISNUMBER(FIND("6F",ScheduleCompile!C18)),ISNUMBER(FIND("7F",ScheduleCompile!C18)),ISNUMBER(FIND("9F",ScheduleCompile!C18)),ISNUMBER(FIND("4F",ScheduleCompile!C18))),VALUE(LEFT(ScheduleCompile!C18,FIND("F",ScheduleCompile!C18)-1)),ScheduleCompile!C18)))))),"",IF(ScheduleCompile!C18="Off",0,IF(ScheduleCompile!C18="On",1,IF(ISNUMBER(ScheduleCompile!C18),ScheduleCompile!C18/1,IF(ISTEXT(ScheduleCompile!C18),IF(OR(ISNUMBER(FIND("5F",ScheduleCompile!C18)),ISNUMBER(FIND("0F",ScheduleCompile!C18)),ISNUMBER(FIND("8F",ScheduleCompile!C18)),ISNUMBER(FIND("1F",ScheduleCompile!C18)),ISNUMBER(FIND("2F",ScheduleCompile!C18)),ISNUMBER(FIND("3F",ScheduleCompile!C18)),ISNUMBER(FIND("6F",ScheduleCompile!C18)),ISNUMBER(FIND("7F",ScheduleCompile!C18)),ISNUMBER(FIND("9F",ScheduleCompile!C18)),ISNUMBER(FIND("4F",ScheduleCompile!C18))),VALUE(LEFT(ScheduleCompile!C18,FIND("F",ScheduleCompile!C18)-1)),ScheduleCompile!C18)))))))</f>
        <v>0</v>
      </c>
      <c r="I25" s="1">
        <f>IF(AND(ISERROR(IF(ScheduleCompile!D18="Off",0,IF(ScheduleCompile!D18="On",1,IF(ISNUMBER(ScheduleCompile!D18),ScheduleCompile!D18/1,IF(ISTEXT(ScheduleCompile!D18),IF(OR(ISNUMBER(FIND("5F",ScheduleCompile!D18)),ISNUMBER(FIND("0F",ScheduleCompile!D18)),ISNUMBER(FIND("8F",ScheduleCompile!D18)),ISNUMBER(FIND("1F",ScheduleCompile!D18)),ISNUMBER(FIND("2F",ScheduleCompile!D18)),ISNUMBER(FIND("3F",ScheduleCompile!D18)),ISNUMBER(FIND("6F",ScheduleCompile!D18)),ISNUMBER(FIND("7F",ScheduleCompile!D18)),ISNUMBER(FIND("9F",ScheduleCompile!D18)),ISNUMBER(FIND("4F",ScheduleCompile!D18))),VALUE(LEFT(ScheduleCompile!D18,FIND("F",ScheduleCompile!D18)-1)),ScheduleCompile!D18)))))),ISTEXT(ScheduleCompile!#REF!)),"ENDTABLE",IF(ISERROR(IF(ScheduleCompile!D18="Off",0,IF(ScheduleCompile!D18="On",1,IF(ISNUMBER(ScheduleCompile!D18),ScheduleCompile!D18/1,IF(ISTEXT(ScheduleCompile!D18),IF(OR(ISNUMBER(FIND("5F",ScheduleCompile!D18)),ISNUMBER(FIND("0F",ScheduleCompile!D18)),ISNUMBER(FIND("8F",ScheduleCompile!D18)),ISNUMBER(FIND("1F",ScheduleCompile!D18)),ISNUMBER(FIND("2F",ScheduleCompile!D18)),ISNUMBER(FIND("3F",ScheduleCompile!D18)),ISNUMBER(FIND("6F",ScheduleCompile!D18)),ISNUMBER(FIND("7F",ScheduleCompile!D18)),ISNUMBER(FIND("9F",ScheduleCompile!D18)),ISNUMBER(FIND("4F",ScheduleCompile!D18))),VALUE(LEFT(ScheduleCompile!D18,FIND("F",ScheduleCompile!D18)-1)),ScheduleCompile!D18)))))),"",IF(ScheduleCompile!D18="Off",0,IF(ScheduleCompile!D18="On",1,IF(ISNUMBER(ScheduleCompile!D18),ScheduleCompile!D18/1,IF(ISTEXT(ScheduleCompile!D18),IF(OR(ISNUMBER(FIND("5F",ScheduleCompile!D18)),ISNUMBER(FIND("0F",ScheduleCompile!D18)),ISNUMBER(FIND("8F",ScheduleCompile!D18)),ISNUMBER(FIND("1F",ScheduleCompile!D18)),ISNUMBER(FIND("2F",ScheduleCompile!D18)),ISNUMBER(FIND("3F",ScheduleCompile!D18)),ISNUMBER(FIND("6F",ScheduleCompile!D18)),ISNUMBER(FIND("7F",ScheduleCompile!D18)),ISNUMBER(FIND("9F",ScheduleCompile!D18)),ISNUMBER(FIND("4F",ScheduleCompile!D18))),VALUE(LEFT(ScheduleCompile!D18,FIND("F",ScheduleCompile!D18)-1)),ScheduleCompile!D18)))))))</f>
        <v>0</v>
      </c>
      <c r="J25" s="1">
        <f>IF(AND(ISERROR(IF(ScheduleCompile!E18="Off",0,IF(ScheduleCompile!E18="On",1,IF(ISNUMBER(ScheduleCompile!E18),ScheduleCompile!E18/1,IF(ISTEXT(ScheduleCompile!E18),IF(OR(ISNUMBER(FIND("5F",ScheduleCompile!E18)),ISNUMBER(FIND("0F",ScheduleCompile!E18)),ISNUMBER(FIND("8F",ScheduleCompile!E18)),ISNUMBER(FIND("1F",ScheduleCompile!E18)),ISNUMBER(FIND("2F",ScheduleCompile!E18)),ISNUMBER(FIND("3F",ScheduleCompile!E18)),ISNUMBER(FIND("6F",ScheduleCompile!E18)),ISNUMBER(FIND("7F",ScheduleCompile!E18)),ISNUMBER(FIND("9F",ScheduleCompile!E18)),ISNUMBER(FIND("4F",ScheduleCompile!E18))),VALUE(LEFT(ScheduleCompile!E18,FIND("F",ScheduleCompile!E18)-1)),ScheduleCompile!E18)))))),ISTEXT(ScheduleCompile!#REF!)),"ENDTABLE",IF(ISERROR(IF(ScheduleCompile!E18="Off",0,IF(ScheduleCompile!E18="On",1,IF(ISNUMBER(ScheduleCompile!E18),ScheduleCompile!E18/1,IF(ISTEXT(ScheduleCompile!E18),IF(OR(ISNUMBER(FIND("5F",ScheduleCompile!E18)),ISNUMBER(FIND("0F",ScheduleCompile!E18)),ISNUMBER(FIND("8F",ScheduleCompile!E18)),ISNUMBER(FIND("1F",ScheduleCompile!E18)),ISNUMBER(FIND("2F",ScheduleCompile!E18)),ISNUMBER(FIND("3F",ScheduleCompile!E18)),ISNUMBER(FIND("6F",ScheduleCompile!E18)),ISNUMBER(FIND("7F",ScheduleCompile!E18)),ISNUMBER(FIND("9F",ScheduleCompile!E18)),ISNUMBER(FIND("4F",ScheduleCompile!E18))),VALUE(LEFT(ScheduleCompile!E18,FIND("F",ScheduleCompile!E18)-1)),ScheduleCompile!E18)))))),"",IF(ScheduleCompile!E18="Off",0,IF(ScheduleCompile!E18="On",1,IF(ISNUMBER(ScheduleCompile!E18),ScheduleCompile!E18/1,IF(ISTEXT(ScheduleCompile!E18),IF(OR(ISNUMBER(FIND("5F",ScheduleCompile!E18)),ISNUMBER(FIND("0F",ScheduleCompile!E18)),ISNUMBER(FIND("8F",ScheduleCompile!E18)),ISNUMBER(FIND("1F",ScheduleCompile!E18)),ISNUMBER(FIND("2F",ScheduleCompile!E18)),ISNUMBER(FIND("3F",ScheduleCompile!E18)),ISNUMBER(FIND("6F",ScheduleCompile!E18)),ISNUMBER(FIND("7F",ScheduleCompile!E18)),ISNUMBER(FIND("9F",ScheduleCompile!E18)),ISNUMBER(FIND("4F",ScheduleCompile!E18))),VALUE(LEFT(ScheduleCompile!E18,FIND("F",ScheduleCompile!E18)-1)),ScheduleCompile!E18)))))))</f>
        <v>0</v>
      </c>
      <c r="K25" s="1">
        <f>IF(AND(ISERROR(IF(ScheduleCompile!F18="Off",0,IF(ScheduleCompile!F18="On",1,IF(ISNUMBER(ScheduleCompile!F18),ScheduleCompile!F18/1,IF(ISTEXT(ScheduleCompile!F18),IF(OR(ISNUMBER(FIND("5F",ScheduleCompile!F18)),ISNUMBER(FIND("0F",ScheduleCompile!F18)),ISNUMBER(FIND("8F",ScheduleCompile!F18)),ISNUMBER(FIND("1F",ScheduleCompile!F18)),ISNUMBER(FIND("2F",ScheduleCompile!F18)),ISNUMBER(FIND("3F",ScheduleCompile!F18)),ISNUMBER(FIND("6F",ScheduleCompile!F18)),ISNUMBER(FIND("7F",ScheduleCompile!F18)),ISNUMBER(FIND("9F",ScheduleCompile!F18)),ISNUMBER(FIND("4F",ScheduleCompile!F18))),VALUE(LEFT(ScheduleCompile!F18,FIND("F",ScheduleCompile!F18)-1)),ScheduleCompile!F18)))))),ISTEXT(ScheduleCompile!#REF!)),"ENDTABLE",IF(ISERROR(IF(ScheduleCompile!F18="Off",0,IF(ScheduleCompile!F18="On",1,IF(ISNUMBER(ScheduleCompile!F18),ScheduleCompile!F18/1,IF(ISTEXT(ScheduleCompile!F18),IF(OR(ISNUMBER(FIND("5F",ScheduleCompile!F18)),ISNUMBER(FIND("0F",ScheduleCompile!F18)),ISNUMBER(FIND("8F",ScheduleCompile!F18)),ISNUMBER(FIND("1F",ScheduleCompile!F18)),ISNUMBER(FIND("2F",ScheduleCompile!F18)),ISNUMBER(FIND("3F",ScheduleCompile!F18)),ISNUMBER(FIND("6F",ScheduleCompile!F18)),ISNUMBER(FIND("7F",ScheduleCompile!F18)),ISNUMBER(FIND("9F",ScheduleCompile!F18)),ISNUMBER(FIND("4F",ScheduleCompile!F18))),VALUE(LEFT(ScheduleCompile!F18,FIND("F",ScheduleCompile!F18)-1)),ScheduleCompile!F18)))))),"",IF(ScheduleCompile!F18="Off",0,IF(ScheduleCompile!F18="On",1,IF(ISNUMBER(ScheduleCompile!F18),ScheduleCompile!F18/1,IF(ISTEXT(ScheduleCompile!F18),IF(OR(ISNUMBER(FIND("5F",ScheduleCompile!F18)),ISNUMBER(FIND("0F",ScheduleCompile!F18)),ISNUMBER(FIND("8F",ScheduleCompile!F18)),ISNUMBER(FIND("1F",ScheduleCompile!F18)),ISNUMBER(FIND("2F",ScheduleCompile!F18)),ISNUMBER(FIND("3F",ScheduleCompile!F18)),ISNUMBER(FIND("6F",ScheduleCompile!F18)),ISNUMBER(FIND("7F",ScheduleCompile!F18)),ISNUMBER(FIND("9F",ScheduleCompile!F18)),ISNUMBER(FIND("4F",ScheduleCompile!F18))),VALUE(LEFT(ScheduleCompile!F18,FIND("F",ScheduleCompile!F18)-1)),ScheduleCompile!F18)))))))</f>
        <v>0</v>
      </c>
      <c r="L25" s="1">
        <f>IF(AND(ISERROR(IF(ScheduleCompile!G18="Off",0,IF(ScheduleCompile!G18="On",1,IF(ISNUMBER(ScheduleCompile!G18),ScheduleCompile!G18/1,IF(ISTEXT(ScheduleCompile!G18),IF(OR(ISNUMBER(FIND("5F",ScheduleCompile!G18)),ISNUMBER(FIND("0F",ScheduleCompile!G18)),ISNUMBER(FIND("8F",ScheduleCompile!G18)),ISNUMBER(FIND("1F",ScheduleCompile!G18)),ISNUMBER(FIND("2F",ScheduleCompile!G18)),ISNUMBER(FIND("3F",ScheduleCompile!G18)),ISNUMBER(FIND("6F",ScheduleCompile!G18)),ISNUMBER(FIND("7F",ScheduleCompile!G18)),ISNUMBER(FIND("9F",ScheduleCompile!G18)),ISNUMBER(FIND("4F",ScheduleCompile!G18))),VALUE(LEFT(ScheduleCompile!G18,FIND("F",ScheduleCompile!G18)-1)),ScheduleCompile!G18)))))),ISTEXT(ScheduleCompile!#REF!)),"ENDTABLE",IF(ISERROR(IF(ScheduleCompile!G18="Off",0,IF(ScheduleCompile!G18="On",1,IF(ISNUMBER(ScheduleCompile!G18),ScheduleCompile!G18/1,IF(ISTEXT(ScheduleCompile!G18),IF(OR(ISNUMBER(FIND("5F",ScheduleCompile!G18)),ISNUMBER(FIND("0F",ScheduleCompile!G18)),ISNUMBER(FIND("8F",ScheduleCompile!G18)),ISNUMBER(FIND("1F",ScheduleCompile!G18)),ISNUMBER(FIND("2F",ScheduleCompile!G18)),ISNUMBER(FIND("3F",ScheduleCompile!G18)),ISNUMBER(FIND("6F",ScheduleCompile!G18)),ISNUMBER(FIND("7F",ScheduleCompile!G18)),ISNUMBER(FIND("9F",ScheduleCompile!G18)),ISNUMBER(FIND("4F",ScheduleCompile!G18))),VALUE(LEFT(ScheduleCompile!G18,FIND("F",ScheduleCompile!G18)-1)),ScheduleCompile!G18)))))),"",IF(ScheduleCompile!G18="Off",0,IF(ScheduleCompile!G18="On",1,IF(ISNUMBER(ScheduleCompile!G18),ScheduleCompile!G18/1,IF(ISTEXT(ScheduleCompile!G18),IF(OR(ISNUMBER(FIND("5F",ScheduleCompile!G18)),ISNUMBER(FIND("0F",ScheduleCompile!G18)),ISNUMBER(FIND("8F",ScheduleCompile!G18)),ISNUMBER(FIND("1F",ScheduleCompile!G18)),ISNUMBER(FIND("2F",ScheduleCompile!G18)),ISNUMBER(FIND("3F",ScheduleCompile!G18)),ISNUMBER(FIND("6F",ScheduleCompile!G18)),ISNUMBER(FIND("7F",ScheduleCompile!G18)),ISNUMBER(FIND("9F",ScheduleCompile!G18)),ISNUMBER(FIND("4F",ScheduleCompile!G18))),VALUE(LEFT(ScheduleCompile!G18,FIND("F",ScheduleCompile!G18)-1)),ScheduleCompile!G18)))))))</f>
        <v>0</v>
      </c>
      <c r="M25" s="1">
        <f>IF(AND(ISERROR(IF(ScheduleCompile!H18="Off",0,IF(ScheduleCompile!H18="On",1,IF(ISNUMBER(ScheduleCompile!H18),ScheduleCompile!H18/1,IF(ISTEXT(ScheduleCompile!H18),IF(OR(ISNUMBER(FIND("5F",ScheduleCompile!H18)),ISNUMBER(FIND("0F",ScheduleCompile!H18)),ISNUMBER(FIND("8F",ScheduleCompile!H18)),ISNUMBER(FIND("1F",ScheduleCompile!H18)),ISNUMBER(FIND("2F",ScheduleCompile!H18)),ISNUMBER(FIND("3F",ScheduleCompile!H18)),ISNUMBER(FIND("6F",ScheduleCompile!H18)),ISNUMBER(FIND("7F",ScheduleCompile!H18)),ISNUMBER(FIND("9F",ScheduleCompile!H18)),ISNUMBER(FIND("4F",ScheduleCompile!H18))),VALUE(LEFT(ScheduleCompile!H18,FIND("F",ScheduleCompile!H18)-1)),ScheduleCompile!H18)))))),ISTEXT(ScheduleCompile!#REF!)),"ENDTABLE",IF(ISERROR(IF(ScheduleCompile!H18="Off",0,IF(ScheduleCompile!H18="On",1,IF(ISNUMBER(ScheduleCompile!H18),ScheduleCompile!H18/1,IF(ISTEXT(ScheduleCompile!H18),IF(OR(ISNUMBER(FIND("5F",ScheduleCompile!H18)),ISNUMBER(FIND("0F",ScheduleCompile!H18)),ISNUMBER(FIND("8F",ScheduleCompile!H18)),ISNUMBER(FIND("1F",ScheduleCompile!H18)),ISNUMBER(FIND("2F",ScheduleCompile!H18)),ISNUMBER(FIND("3F",ScheduleCompile!H18)),ISNUMBER(FIND("6F",ScheduleCompile!H18)),ISNUMBER(FIND("7F",ScheduleCompile!H18)),ISNUMBER(FIND("9F",ScheduleCompile!H18)),ISNUMBER(FIND("4F",ScheduleCompile!H18))),VALUE(LEFT(ScheduleCompile!H18,FIND("F",ScheduleCompile!H18)-1)),ScheduleCompile!H18)))))),"",IF(ScheduleCompile!H18="Off",0,IF(ScheduleCompile!H18="On",1,IF(ISNUMBER(ScheduleCompile!H18),ScheduleCompile!H18/1,IF(ISTEXT(ScheduleCompile!H18),IF(OR(ISNUMBER(FIND("5F",ScheduleCompile!H18)),ISNUMBER(FIND("0F",ScheduleCompile!H18)),ISNUMBER(FIND("8F",ScheduleCompile!H18)),ISNUMBER(FIND("1F",ScheduleCompile!H18)),ISNUMBER(FIND("2F",ScheduleCompile!H18)),ISNUMBER(FIND("3F",ScheduleCompile!H18)),ISNUMBER(FIND("6F",ScheduleCompile!H18)),ISNUMBER(FIND("7F",ScheduleCompile!H18)),ISNUMBER(FIND("9F",ScheduleCompile!H18)),ISNUMBER(FIND("4F",ScheduleCompile!H18))),VALUE(LEFT(ScheduleCompile!H18,FIND("F",ScheduleCompile!H18)-1)),ScheduleCompile!H18)))))))</f>
        <v>0</v>
      </c>
      <c r="N25" s="1">
        <f>IF(AND(ISERROR(IF(ScheduleCompile!I18="Off",0,IF(ScheduleCompile!I18="On",1,IF(ISNUMBER(ScheduleCompile!I18),ScheduleCompile!I18/1,IF(ISTEXT(ScheduleCompile!I18),IF(OR(ISNUMBER(FIND("5F",ScheduleCompile!I18)),ISNUMBER(FIND("0F",ScheduleCompile!I18)),ISNUMBER(FIND("8F",ScheduleCompile!I18)),ISNUMBER(FIND("1F",ScheduleCompile!I18)),ISNUMBER(FIND("2F",ScheduleCompile!I18)),ISNUMBER(FIND("3F",ScheduleCompile!I18)),ISNUMBER(FIND("6F",ScheduleCompile!I18)),ISNUMBER(FIND("7F",ScheduleCompile!I18)),ISNUMBER(FIND("9F",ScheduleCompile!I18)),ISNUMBER(FIND("4F",ScheduleCompile!I18))),VALUE(LEFT(ScheduleCompile!I18,FIND("F",ScheduleCompile!I18)-1)),ScheduleCompile!I18)))))),ISTEXT(ScheduleCompile!#REF!)),"ENDTABLE",IF(ISERROR(IF(ScheduleCompile!I18="Off",0,IF(ScheduleCompile!I18="On",1,IF(ISNUMBER(ScheduleCompile!I18),ScheduleCompile!I18/1,IF(ISTEXT(ScheduleCompile!I18),IF(OR(ISNUMBER(FIND("5F",ScheduleCompile!I18)),ISNUMBER(FIND("0F",ScheduleCompile!I18)),ISNUMBER(FIND("8F",ScheduleCompile!I18)),ISNUMBER(FIND("1F",ScheduleCompile!I18)),ISNUMBER(FIND("2F",ScheduleCompile!I18)),ISNUMBER(FIND("3F",ScheduleCompile!I18)),ISNUMBER(FIND("6F",ScheduleCompile!I18)),ISNUMBER(FIND("7F",ScheduleCompile!I18)),ISNUMBER(FIND("9F",ScheduleCompile!I18)),ISNUMBER(FIND("4F",ScheduleCompile!I18))),VALUE(LEFT(ScheduleCompile!I18,FIND("F",ScheduleCompile!I18)-1)),ScheduleCompile!I18)))))),"",IF(ScheduleCompile!I18="Off",0,IF(ScheduleCompile!I18="On",1,IF(ISNUMBER(ScheduleCompile!I18),ScheduleCompile!I18/1,IF(ISTEXT(ScheduleCompile!I18),IF(OR(ISNUMBER(FIND("5F",ScheduleCompile!I18)),ISNUMBER(FIND("0F",ScheduleCompile!I18)),ISNUMBER(FIND("8F",ScheduleCompile!I18)),ISNUMBER(FIND("1F",ScheduleCompile!I18)),ISNUMBER(FIND("2F",ScheduleCompile!I18)),ISNUMBER(FIND("3F",ScheduleCompile!I18)),ISNUMBER(FIND("6F",ScheduleCompile!I18)),ISNUMBER(FIND("7F",ScheduleCompile!I18)),ISNUMBER(FIND("9F",ScheduleCompile!I18)),ISNUMBER(FIND("4F",ScheduleCompile!I18))),VALUE(LEFT(ScheduleCompile!I18,FIND("F",ScheduleCompile!I18)-1)),ScheduleCompile!I18)))))))</f>
        <v>0</v>
      </c>
      <c r="O25" s="1">
        <f>IF(AND(ISERROR(IF(ScheduleCompile!J18="Off",0,IF(ScheduleCompile!J18="On",1,IF(ISNUMBER(ScheduleCompile!J18),ScheduleCompile!J18/1,IF(ISTEXT(ScheduleCompile!J18),IF(OR(ISNUMBER(FIND("5F",ScheduleCompile!J18)),ISNUMBER(FIND("0F",ScheduleCompile!J18)),ISNUMBER(FIND("8F",ScheduleCompile!J18)),ISNUMBER(FIND("1F",ScheduleCompile!J18)),ISNUMBER(FIND("2F",ScheduleCompile!J18)),ISNUMBER(FIND("3F",ScheduleCompile!J18)),ISNUMBER(FIND("6F",ScheduleCompile!J18)),ISNUMBER(FIND("7F",ScheduleCompile!J18)),ISNUMBER(FIND("9F",ScheduleCompile!J18)),ISNUMBER(FIND("4F",ScheduleCompile!J18))),VALUE(LEFT(ScheduleCompile!J18,FIND("F",ScheduleCompile!J18)-1)),ScheduleCompile!J18)))))),ISTEXT(ScheduleCompile!#REF!)),"ENDTABLE",IF(ISERROR(IF(ScheduleCompile!J18="Off",0,IF(ScheduleCompile!J18="On",1,IF(ISNUMBER(ScheduleCompile!J18),ScheduleCompile!J18/1,IF(ISTEXT(ScheduleCompile!J18),IF(OR(ISNUMBER(FIND("5F",ScheduleCompile!J18)),ISNUMBER(FIND("0F",ScheduleCompile!J18)),ISNUMBER(FIND("8F",ScheduleCompile!J18)),ISNUMBER(FIND("1F",ScheduleCompile!J18)),ISNUMBER(FIND("2F",ScheduleCompile!J18)),ISNUMBER(FIND("3F",ScheduleCompile!J18)),ISNUMBER(FIND("6F",ScheduleCompile!J18)),ISNUMBER(FIND("7F",ScheduleCompile!J18)),ISNUMBER(FIND("9F",ScheduleCompile!J18)),ISNUMBER(FIND("4F",ScheduleCompile!J18))),VALUE(LEFT(ScheduleCompile!J18,FIND("F",ScheduleCompile!J18)-1)),ScheduleCompile!J18)))))),"",IF(ScheduleCompile!J18="Off",0,IF(ScheduleCompile!J18="On",1,IF(ISNUMBER(ScheduleCompile!J18),ScheduleCompile!J18/1,IF(ISTEXT(ScheduleCompile!J18),IF(OR(ISNUMBER(FIND("5F",ScheduleCompile!J18)),ISNUMBER(FIND("0F",ScheduleCompile!J18)),ISNUMBER(FIND("8F",ScheduleCompile!J18)),ISNUMBER(FIND("1F",ScheduleCompile!J18)),ISNUMBER(FIND("2F",ScheduleCompile!J18)),ISNUMBER(FIND("3F",ScheduleCompile!J18)),ISNUMBER(FIND("6F",ScheduleCompile!J18)),ISNUMBER(FIND("7F",ScheduleCompile!J18)),ISNUMBER(FIND("9F",ScheduleCompile!J18)),ISNUMBER(FIND("4F",ScheduleCompile!J18))),VALUE(LEFT(ScheduleCompile!J18,FIND("F",ScheduleCompile!J18)-1)),ScheduleCompile!J18)))))))</f>
        <v>0</v>
      </c>
      <c r="P25" s="1">
        <f>IF(AND(ISERROR(IF(ScheduleCompile!K18="Off",0,IF(ScheduleCompile!K18="On",1,IF(ISNUMBER(ScheduleCompile!K18),ScheduleCompile!K18/1,IF(ISTEXT(ScheduleCompile!K18),IF(OR(ISNUMBER(FIND("5F",ScheduleCompile!K18)),ISNUMBER(FIND("0F",ScheduleCompile!K18)),ISNUMBER(FIND("8F",ScheduleCompile!K18)),ISNUMBER(FIND("1F",ScheduleCompile!K18)),ISNUMBER(FIND("2F",ScheduleCompile!K18)),ISNUMBER(FIND("3F",ScheduleCompile!K18)),ISNUMBER(FIND("6F",ScheduleCompile!K18)),ISNUMBER(FIND("7F",ScheduleCompile!K18)),ISNUMBER(FIND("9F",ScheduleCompile!K18)),ISNUMBER(FIND("4F",ScheduleCompile!K18))),VALUE(LEFT(ScheduleCompile!K18,FIND("F",ScheduleCompile!K18)-1)),ScheduleCompile!K18)))))),ISTEXT(ScheduleCompile!#REF!)),"ENDTABLE",IF(ISERROR(IF(ScheduleCompile!K18="Off",0,IF(ScheduleCompile!K18="On",1,IF(ISNUMBER(ScheduleCompile!K18),ScheduleCompile!K18/1,IF(ISTEXT(ScheduleCompile!K18),IF(OR(ISNUMBER(FIND("5F",ScheduleCompile!K18)),ISNUMBER(FIND("0F",ScheduleCompile!K18)),ISNUMBER(FIND("8F",ScheduleCompile!K18)),ISNUMBER(FIND("1F",ScheduleCompile!K18)),ISNUMBER(FIND("2F",ScheduleCompile!K18)),ISNUMBER(FIND("3F",ScheduleCompile!K18)),ISNUMBER(FIND("6F",ScheduleCompile!K18)),ISNUMBER(FIND("7F",ScheduleCompile!K18)),ISNUMBER(FIND("9F",ScheduleCompile!K18)),ISNUMBER(FIND("4F",ScheduleCompile!K18))),VALUE(LEFT(ScheduleCompile!K18,FIND("F",ScheduleCompile!K18)-1)),ScheduleCompile!K18)))))),"",IF(ScheduleCompile!K18="Off",0,IF(ScheduleCompile!K18="On",1,IF(ISNUMBER(ScheduleCompile!K18),ScheduleCompile!K18/1,IF(ISTEXT(ScheduleCompile!K18),IF(OR(ISNUMBER(FIND("5F",ScheduleCompile!K18)),ISNUMBER(FIND("0F",ScheduleCompile!K18)),ISNUMBER(FIND("8F",ScheduleCompile!K18)),ISNUMBER(FIND("1F",ScheduleCompile!K18)),ISNUMBER(FIND("2F",ScheduleCompile!K18)),ISNUMBER(FIND("3F",ScheduleCompile!K18)),ISNUMBER(FIND("6F",ScheduleCompile!K18)),ISNUMBER(FIND("7F",ScheduleCompile!K18)),ISNUMBER(FIND("9F",ScheduleCompile!K18)),ISNUMBER(FIND("4F",ScheduleCompile!K18))),VALUE(LEFT(ScheduleCompile!K18,FIND("F",ScheduleCompile!K18)-1)),ScheduleCompile!K18)))))))</f>
        <v>0</v>
      </c>
      <c r="Q25" s="1">
        <f>IF(AND(ISERROR(IF(ScheduleCompile!L18="Off",0,IF(ScheduleCompile!L18="On",1,IF(ISNUMBER(ScheduleCompile!L18),ScheduleCompile!L18/1,IF(ISTEXT(ScheduleCompile!L18),IF(OR(ISNUMBER(FIND("5F",ScheduleCompile!L18)),ISNUMBER(FIND("0F",ScheduleCompile!L18)),ISNUMBER(FIND("8F",ScheduleCompile!L18)),ISNUMBER(FIND("1F",ScheduleCompile!L18)),ISNUMBER(FIND("2F",ScheduleCompile!L18)),ISNUMBER(FIND("3F",ScheduleCompile!L18)),ISNUMBER(FIND("6F",ScheduleCompile!L18)),ISNUMBER(FIND("7F",ScheduleCompile!L18)),ISNUMBER(FIND("9F",ScheduleCompile!L18)),ISNUMBER(FIND("4F",ScheduleCompile!L18))),VALUE(LEFT(ScheduleCompile!L18,FIND("F",ScheduleCompile!L18)-1)),ScheduleCompile!L18)))))),ISTEXT(ScheduleCompile!#REF!)),"ENDTABLE",IF(ISERROR(IF(ScheduleCompile!L18="Off",0,IF(ScheduleCompile!L18="On",1,IF(ISNUMBER(ScheduleCompile!L18),ScheduleCompile!L18/1,IF(ISTEXT(ScheduleCompile!L18),IF(OR(ISNUMBER(FIND("5F",ScheduleCompile!L18)),ISNUMBER(FIND("0F",ScheduleCompile!L18)),ISNUMBER(FIND("8F",ScheduleCompile!L18)),ISNUMBER(FIND("1F",ScheduleCompile!L18)),ISNUMBER(FIND("2F",ScheduleCompile!L18)),ISNUMBER(FIND("3F",ScheduleCompile!L18)),ISNUMBER(FIND("6F",ScheduleCompile!L18)),ISNUMBER(FIND("7F",ScheduleCompile!L18)),ISNUMBER(FIND("9F",ScheduleCompile!L18)),ISNUMBER(FIND("4F",ScheduleCompile!L18))),VALUE(LEFT(ScheduleCompile!L18,FIND("F",ScheduleCompile!L18)-1)),ScheduleCompile!L18)))))),"",IF(ScheduleCompile!L18="Off",0,IF(ScheduleCompile!L18="On",1,IF(ISNUMBER(ScheduleCompile!L18),ScheduleCompile!L18/1,IF(ISTEXT(ScheduleCompile!L18),IF(OR(ISNUMBER(FIND("5F",ScheduleCompile!L18)),ISNUMBER(FIND("0F",ScheduleCompile!L18)),ISNUMBER(FIND("8F",ScheduleCompile!L18)),ISNUMBER(FIND("1F",ScheduleCompile!L18)),ISNUMBER(FIND("2F",ScheduleCompile!L18)),ISNUMBER(FIND("3F",ScheduleCompile!L18)),ISNUMBER(FIND("6F",ScheduleCompile!L18)),ISNUMBER(FIND("7F",ScheduleCompile!L18)),ISNUMBER(FIND("9F",ScheduleCompile!L18)),ISNUMBER(FIND("4F",ScheduleCompile!L18))),VALUE(LEFT(ScheduleCompile!L18,FIND("F",ScheduleCompile!L18)-1)),ScheduleCompile!L18)))))))</f>
        <v>0.11</v>
      </c>
      <c r="R25" s="1">
        <f>IF(AND(ISERROR(IF(ScheduleCompile!M18="Off",0,IF(ScheduleCompile!M18="On",1,IF(ISNUMBER(ScheduleCompile!M18),ScheduleCompile!M18/1,IF(ISTEXT(ScheduleCompile!M18),IF(OR(ISNUMBER(FIND("5F",ScheduleCompile!M18)),ISNUMBER(FIND("0F",ScheduleCompile!M18)),ISNUMBER(FIND("8F",ScheduleCompile!M18)),ISNUMBER(FIND("1F",ScheduleCompile!M18)),ISNUMBER(FIND("2F",ScheduleCompile!M18)),ISNUMBER(FIND("3F",ScheduleCompile!M18)),ISNUMBER(FIND("6F",ScheduleCompile!M18)),ISNUMBER(FIND("7F",ScheduleCompile!M18)),ISNUMBER(FIND("9F",ScheduleCompile!M18)),ISNUMBER(FIND("4F",ScheduleCompile!M18))),VALUE(LEFT(ScheduleCompile!M18,FIND("F",ScheduleCompile!M18)-1)),ScheduleCompile!M18)))))),ISTEXT(ScheduleCompile!#REF!)),"ENDTABLE",IF(ISERROR(IF(ScheduleCompile!M18="Off",0,IF(ScheduleCompile!M18="On",1,IF(ISNUMBER(ScheduleCompile!M18),ScheduleCompile!M18/1,IF(ISTEXT(ScheduleCompile!M18),IF(OR(ISNUMBER(FIND("5F",ScheduleCompile!M18)),ISNUMBER(FIND("0F",ScheduleCompile!M18)),ISNUMBER(FIND("8F",ScheduleCompile!M18)),ISNUMBER(FIND("1F",ScheduleCompile!M18)),ISNUMBER(FIND("2F",ScheduleCompile!M18)),ISNUMBER(FIND("3F",ScheduleCompile!M18)),ISNUMBER(FIND("6F",ScheduleCompile!M18)),ISNUMBER(FIND("7F",ScheduleCompile!M18)),ISNUMBER(FIND("9F",ScheduleCompile!M18)),ISNUMBER(FIND("4F",ScheduleCompile!M18))),VALUE(LEFT(ScheduleCompile!M18,FIND("F",ScheduleCompile!M18)-1)),ScheduleCompile!M18)))))),"",IF(ScheduleCompile!M18="Off",0,IF(ScheduleCompile!M18="On",1,IF(ISNUMBER(ScheduleCompile!M18),ScheduleCompile!M18/1,IF(ISTEXT(ScheduleCompile!M18),IF(OR(ISNUMBER(FIND("5F",ScheduleCompile!M18)),ISNUMBER(FIND("0F",ScheduleCompile!M18)),ISNUMBER(FIND("8F",ScheduleCompile!M18)),ISNUMBER(FIND("1F",ScheduleCompile!M18)),ISNUMBER(FIND("2F",ScheduleCompile!M18)),ISNUMBER(FIND("3F",ScheduleCompile!M18)),ISNUMBER(FIND("6F",ScheduleCompile!M18)),ISNUMBER(FIND("7F",ScheduleCompile!M18)),ISNUMBER(FIND("9F",ScheduleCompile!M18)),ISNUMBER(FIND("4F",ScheduleCompile!M18))),VALUE(LEFT(ScheduleCompile!M18,FIND("F",ScheduleCompile!M18)-1)),ScheduleCompile!M18)))))))</f>
        <v>0.13</v>
      </c>
      <c r="S25" s="1">
        <f>IF(AND(ISERROR(IF(ScheduleCompile!N18="Off",0,IF(ScheduleCompile!N18="On",1,IF(ISNUMBER(ScheduleCompile!N18),ScheduleCompile!N18/1,IF(ISTEXT(ScheduleCompile!N18),IF(OR(ISNUMBER(FIND("5F",ScheduleCompile!N18)),ISNUMBER(FIND("0F",ScheduleCompile!N18)),ISNUMBER(FIND("8F",ScheduleCompile!N18)),ISNUMBER(FIND("1F",ScheduleCompile!N18)),ISNUMBER(FIND("2F",ScheduleCompile!N18)),ISNUMBER(FIND("3F",ScheduleCompile!N18)),ISNUMBER(FIND("6F",ScheduleCompile!N18)),ISNUMBER(FIND("7F",ScheduleCompile!N18)),ISNUMBER(FIND("9F",ScheduleCompile!N18)),ISNUMBER(FIND("4F",ScheduleCompile!N18))),VALUE(LEFT(ScheduleCompile!N18,FIND("F",ScheduleCompile!N18)-1)),ScheduleCompile!N18)))))),ISTEXT(ScheduleCompile!#REF!)),"ENDTABLE",IF(ISERROR(IF(ScheduleCompile!N18="Off",0,IF(ScheduleCompile!N18="On",1,IF(ISNUMBER(ScheduleCompile!N18),ScheduleCompile!N18/1,IF(ISTEXT(ScheduleCompile!N18),IF(OR(ISNUMBER(FIND("5F",ScheduleCompile!N18)),ISNUMBER(FIND("0F",ScheduleCompile!N18)),ISNUMBER(FIND("8F",ScheduleCompile!N18)),ISNUMBER(FIND("1F",ScheduleCompile!N18)),ISNUMBER(FIND("2F",ScheduleCompile!N18)),ISNUMBER(FIND("3F",ScheduleCompile!N18)),ISNUMBER(FIND("6F",ScheduleCompile!N18)),ISNUMBER(FIND("7F",ScheduleCompile!N18)),ISNUMBER(FIND("9F",ScheduleCompile!N18)),ISNUMBER(FIND("4F",ScheduleCompile!N18))),VALUE(LEFT(ScheduleCompile!N18,FIND("F",ScheduleCompile!N18)-1)),ScheduleCompile!N18)))))),"",IF(ScheduleCompile!N18="Off",0,IF(ScheduleCompile!N18="On",1,IF(ISNUMBER(ScheduleCompile!N18),ScheduleCompile!N18/1,IF(ISTEXT(ScheduleCompile!N18),IF(OR(ISNUMBER(FIND("5F",ScheduleCompile!N18)),ISNUMBER(FIND("0F",ScheduleCompile!N18)),ISNUMBER(FIND("8F",ScheduleCompile!N18)),ISNUMBER(FIND("1F",ScheduleCompile!N18)),ISNUMBER(FIND("2F",ScheduleCompile!N18)),ISNUMBER(FIND("3F",ScheduleCompile!N18)),ISNUMBER(FIND("6F",ScheduleCompile!N18)),ISNUMBER(FIND("7F",ScheduleCompile!N18)),ISNUMBER(FIND("9F",ScheduleCompile!N18)),ISNUMBER(FIND("4F",ScheduleCompile!N18))),VALUE(LEFT(ScheduleCompile!N18,FIND("F",ScheduleCompile!N18)-1)),ScheduleCompile!N18)))))))</f>
        <v>0.35</v>
      </c>
      <c r="T25" s="1">
        <f>IF(AND(ISERROR(IF(ScheduleCompile!O18="Off",0,IF(ScheduleCompile!O18="On",1,IF(ISNUMBER(ScheduleCompile!O18),ScheduleCompile!O18/1,IF(ISTEXT(ScheduleCompile!O18),IF(OR(ISNUMBER(FIND("5F",ScheduleCompile!O18)),ISNUMBER(FIND("0F",ScheduleCompile!O18)),ISNUMBER(FIND("8F",ScheduleCompile!O18)),ISNUMBER(FIND("1F",ScheduleCompile!O18)),ISNUMBER(FIND("2F",ScheduleCompile!O18)),ISNUMBER(FIND("3F",ScheduleCompile!O18)),ISNUMBER(FIND("6F",ScheduleCompile!O18)),ISNUMBER(FIND("7F",ScheduleCompile!O18)),ISNUMBER(FIND("9F",ScheduleCompile!O18)),ISNUMBER(FIND("4F",ScheduleCompile!O18))),VALUE(LEFT(ScheduleCompile!O18,FIND("F",ScheduleCompile!O18)-1)),ScheduleCompile!O18)))))),ISTEXT(ScheduleCompile!#REF!)),"ENDTABLE",IF(ISERROR(IF(ScheduleCompile!O18="Off",0,IF(ScheduleCompile!O18="On",1,IF(ISNUMBER(ScheduleCompile!O18),ScheduleCompile!O18/1,IF(ISTEXT(ScheduleCompile!O18),IF(OR(ISNUMBER(FIND("5F",ScheduleCompile!O18)),ISNUMBER(FIND("0F",ScheduleCompile!O18)),ISNUMBER(FIND("8F",ScheduleCompile!O18)),ISNUMBER(FIND("1F",ScheduleCompile!O18)),ISNUMBER(FIND("2F",ScheduleCompile!O18)),ISNUMBER(FIND("3F",ScheduleCompile!O18)),ISNUMBER(FIND("6F",ScheduleCompile!O18)),ISNUMBER(FIND("7F",ScheduleCompile!O18)),ISNUMBER(FIND("9F",ScheduleCompile!O18)),ISNUMBER(FIND("4F",ScheduleCompile!O18))),VALUE(LEFT(ScheduleCompile!O18,FIND("F",ScheduleCompile!O18)-1)),ScheduleCompile!O18)))))),"",IF(ScheduleCompile!O18="Off",0,IF(ScheduleCompile!O18="On",1,IF(ISNUMBER(ScheduleCompile!O18),ScheduleCompile!O18/1,IF(ISTEXT(ScheduleCompile!O18),IF(OR(ISNUMBER(FIND("5F",ScheduleCompile!O18)),ISNUMBER(FIND("0F",ScheduleCompile!O18)),ISNUMBER(FIND("8F",ScheduleCompile!O18)),ISNUMBER(FIND("1F",ScheduleCompile!O18)),ISNUMBER(FIND("2F",ScheduleCompile!O18)),ISNUMBER(FIND("3F",ScheduleCompile!O18)),ISNUMBER(FIND("6F",ScheduleCompile!O18)),ISNUMBER(FIND("7F",ScheduleCompile!O18)),ISNUMBER(FIND("9F",ScheduleCompile!O18)),ISNUMBER(FIND("4F",ScheduleCompile!O18))),VALUE(LEFT(ScheduleCompile!O18,FIND("F",ScheduleCompile!O18)-1)),ScheduleCompile!O18)))))))</f>
        <v>0.37</v>
      </c>
      <c r="U25" s="1">
        <f>IF(AND(ISERROR(IF(ScheduleCompile!P18="Off",0,IF(ScheduleCompile!P18="On",1,IF(ISNUMBER(ScheduleCompile!P18),ScheduleCompile!P18/1,IF(ISTEXT(ScheduleCompile!P18),IF(OR(ISNUMBER(FIND("5F",ScheduleCompile!P18)),ISNUMBER(FIND("0F",ScheduleCompile!P18)),ISNUMBER(FIND("8F",ScheduleCompile!P18)),ISNUMBER(FIND("1F",ScheduleCompile!P18)),ISNUMBER(FIND("2F",ScheduleCompile!P18)),ISNUMBER(FIND("3F",ScheduleCompile!P18)),ISNUMBER(FIND("6F",ScheduleCompile!P18)),ISNUMBER(FIND("7F",ScheduleCompile!P18)),ISNUMBER(FIND("9F",ScheduleCompile!P18)),ISNUMBER(FIND("4F",ScheduleCompile!P18))),VALUE(LEFT(ScheduleCompile!P18,FIND("F",ScheduleCompile!P18)-1)),ScheduleCompile!P18)))))),ISTEXT(ScheduleCompile!#REF!)),"ENDTABLE",IF(ISERROR(IF(ScheduleCompile!P18="Off",0,IF(ScheduleCompile!P18="On",1,IF(ISNUMBER(ScheduleCompile!P18),ScheduleCompile!P18/1,IF(ISTEXT(ScheduleCompile!P18),IF(OR(ISNUMBER(FIND("5F",ScheduleCompile!P18)),ISNUMBER(FIND("0F",ScheduleCompile!P18)),ISNUMBER(FIND("8F",ScheduleCompile!P18)),ISNUMBER(FIND("1F",ScheduleCompile!P18)),ISNUMBER(FIND("2F",ScheduleCompile!P18)),ISNUMBER(FIND("3F",ScheduleCompile!P18)),ISNUMBER(FIND("6F",ScheduleCompile!P18)),ISNUMBER(FIND("7F",ScheduleCompile!P18)),ISNUMBER(FIND("9F",ScheduleCompile!P18)),ISNUMBER(FIND("4F",ScheduleCompile!P18))),VALUE(LEFT(ScheduleCompile!P18,FIND("F",ScheduleCompile!P18)-1)),ScheduleCompile!P18)))))),"",IF(ScheduleCompile!P18="Off",0,IF(ScheduleCompile!P18="On",1,IF(ISNUMBER(ScheduleCompile!P18),ScheduleCompile!P18/1,IF(ISTEXT(ScheduleCompile!P18),IF(OR(ISNUMBER(FIND("5F",ScheduleCompile!P18)),ISNUMBER(FIND("0F",ScheduleCompile!P18)),ISNUMBER(FIND("8F",ScheduleCompile!P18)),ISNUMBER(FIND("1F",ScheduleCompile!P18)),ISNUMBER(FIND("2F",ScheduleCompile!P18)),ISNUMBER(FIND("3F",ScheduleCompile!P18)),ISNUMBER(FIND("6F",ScheduleCompile!P18)),ISNUMBER(FIND("7F",ScheduleCompile!P18)),ISNUMBER(FIND("9F",ScheduleCompile!P18)),ISNUMBER(FIND("4F",ScheduleCompile!P18))),VALUE(LEFT(ScheduleCompile!P18,FIND("F",ScheduleCompile!P18)-1)),ScheduleCompile!P18)))))))</f>
        <v>0.37</v>
      </c>
      <c r="V25" s="1">
        <f>IF(AND(ISERROR(IF(ScheduleCompile!Q18="Off",0,IF(ScheduleCompile!Q18="On",1,IF(ISNUMBER(ScheduleCompile!Q18),ScheduleCompile!Q18/1,IF(ISTEXT(ScheduleCompile!Q18),IF(OR(ISNUMBER(FIND("5F",ScheduleCompile!Q18)),ISNUMBER(FIND("0F",ScheduleCompile!Q18)),ISNUMBER(FIND("8F",ScheduleCompile!Q18)),ISNUMBER(FIND("1F",ScheduleCompile!Q18)),ISNUMBER(FIND("2F",ScheduleCompile!Q18)),ISNUMBER(FIND("3F",ScheduleCompile!Q18)),ISNUMBER(FIND("6F",ScheduleCompile!Q18)),ISNUMBER(FIND("7F",ScheduleCompile!Q18)),ISNUMBER(FIND("9F",ScheduleCompile!Q18)),ISNUMBER(FIND("4F",ScheduleCompile!Q18))),VALUE(LEFT(ScheduleCompile!Q18,FIND("F",ScheduleCompile!Q18)-1)),ScheduleCompile!Q18)))))),ISTEXT(ScheduleCompile!#REF!)),"ENDTABLE",IF(ISERROR(IF(ScheduleCompile!Q18="Off",0,IF(ScheduleCompile!Q18="On",1,IF(ISNUMBER(ScheduleCompile!Q18),ScheduleCompile!Q18/1,IF(ISTEXT(ScheduleCompile!Q18),IF(OR(ISNUMBER(FIND("5F",ScheduleCompile!Q18)),ISNUMBER(FIND("0F",ScheduleCompile!Q18)),ISNUMBER(FIND("8F",ScheduleCompile!Q18)),ISNUMBER(FIND("1F",ScheduleCompile!Q18)),ISNUMBER(FIND("2F",ScheduleCompile!Q18)),ISNUMBER(FIND("3F",ScheduleCompile!Q18)),ISNUMBER(FIND("6F",ScheduleCompile!Q18)),ISNUMBER(FIND("7F",ScheduleCompile!Q18)),ISNUMBER(FIND("9F",ScheduleCompile!Q18)),ISNUMBER(FIND("4F",ScheduleCompile!Q18))),VALUE(LEFT(ScheduleCompile!Q18,FIND("F",ScheduleCompile!Q18)-1)),ScheduleCompile!Q18)))))),"",IF(ScheduleCompile!Q18="Off",0,IF(ScheduleCompile!Q18="On",1,IF(ISNUMBER(ScheduleCompile!Q18),ScheduleCompile!Q18/1,IF(ISTEXT(ScheduleCompile!Q18),IF(OR(ISNUMBER(FIND("5F",ScheduleCompile!Q18)),ISNUMBER(FIND("0F",ScheduleCompile!Q18)),ISNUMBER(FIND("8F",ScheduleCompile!Q18)),ISNUMBER(FIND("1F",ScheduleCompile!Q18)),ISNUMBER(FIND("2F",ScheduleCompile!Q18)),ISNUMBER(FIND("3F",ScheduleCompile!Q18)),ISNUMBER(FIND("6F",ScheduleCompile!Q18)),ISNUMBER(FIND("7F",ScheduleCompile!Q18)),ISNUMBER(FIND("9F",ScheduleCompile!Q18)),ISNUMBER(FIND("4F",ScheduleCompile!Q18))),VALUE(LEFT(ScheduleCompile!Q18,FIND("F",ScheduleCompile!Q18)-1)),ScheduleCompile!Q18)))))))</f>
        <v>0.39</v>
      </c>
      <c r="W25" s="1">
        <f>IF(AND(ISERROR(IF(ScheduleCompile!R18="Off",0,IF(ScheduleCompile!R18="On",1,IF(ISNUMBER(ScheduleCompile!R18),ScheduleCompile!R18/1,IF(ISTEXT(ScheduleCompile!R18),IF(OR(ISNUMBER(FIND("5F",ScheduleCompile!R18)),ISNUMBER(FIND("0F",ScheduleCompile!R18)),ISNUMBER(FIND("8F",ScheduleCompile!R18)),ISNUMBER(FIND("1F",ScheduleCompile!R18)),ISNUMBER(FIND("2F",ScheduleCompile!R18)),ISNUMBER(FIND("3F",ScheduleCompile!R18)),ISNUMBER(FIND("6F",ScheduleCompile!R18)),ISNUMBER(FIND("7F",ScheduleCompile!R18)),ISNUMBER(FIND("9F",ScheduleCompile!R18)),ISNUMBER(FIND("4F",ScheduleCompile!R18))),VALUE(LEFT(ScheduleCompile!R18,FIND("F",ScheduleCompile!R18)-1)),ScheduleCompile!R18)))))),ISTEXT(ScheduleCompile!#REF!)),"ENDTABLE",IF(ISERROR(IF(ScheduleCompile!R18="Off",0,IF(ScheduleCompile!R18="On",1,IF(ISNUMBER(ScheduleCompile!R18),ScheduleCompile!R18/1,IF(ISTEXT(ScheduleCompile!R18),IF(OR(ISNUMBER(FIND("5F",ScheduleCompile!R18)),ISNUMBER(FIND("0F",ScheduleCompile!R18)),ISNUMBER(FIND("8F",ScheduleCompile!R18)),ISNUMBER(FIND("1F",ScheduleCompile!R18)),ISNUMBER(FIND("2F",ScheduleCompile!R18)),ISNUMBER(FIND("3F",ScheduleCompile!R18)),ISNUMBER(FIND("6F",ScheduleCompile!R18)),ISNUMBER(FIND("7F",ScheduleCompile!R18)),ISNUMBER(FIND("9F",ScheduleCompile!R18)),ISNUMBER(FIND("4F",ScheduleCompile!R18))),VALUE(LEFT(ScheduleCompile!R18,FIND("F",ScheduleCompile!R18)-1)),ScheduleCompile!R18)))))),"",IF(ScheduleCompile!R18="Off",0,IF(ScheduleCompile!R18="On",1,IF(ISNUMBER(ScheduleCompile!R18),ScheduleCompile!R18/1,IF(ISTEXT(ScheduleCompile!R18),IF(OR(ISNUMBER(FIND("5F",ScheduleCompile!R18)),ISNUMBER(FIND("0F",ScheduleCompile!R18)),ISNUMBER(FIND("8F",ScheduleCompile!R18)),ISNUMBER(FIND("1F",ScheduleCompile!R18)),ISNUMBER(FIND("2F",ScheduleCompile!R18)),ISNUMBER(FIND("3F",ScheduleCompile!R18)),ISNUMBER(FIND("6F",ScheduleCompile!R18)),ISNUMBER(FIND("7F",ScheduleCompile!R18)),ISNUMBER(FIND("9F",ScheduleCompile!R18)),ISNUMBER(FIND("4F",ScheduleCompile!R18))),VALUE(LEFT(ScheduleCompile!R18,FIND("F",ScheduleCompile!R18)-1)),ScheduleCompile!R18)))))))</f>
        <v>0.41</v>
      </c>
      <c r="X25" s="1">
        <f>IF(AND(ISERROR(IF(ScheduleCompile!S18="Off",0,IF(ScheduleCompile!S18="On",1,IF(ISNUMBER(ScheduleCompile!S18),ScheduleCompile!S18/1,IF(ISTEXT(ScheduleCompile!S18),IF(OR(ISNUMBER(FIND("5F",ScheduleCompile!S18)),ISNUMBER(FIND("0F",ScheduleCompile!S18)),ISNUMBER(FIND("8F",ScheduleCompile!S18)),ISNUMBER(FIND("1F",ScheduleCompile!S18)),ISNUMBER(FIND("2F",ScheduleCompile!S18)),ISNUMBER(FIND("3F",ScheduleCompile!S18)),ISNUMBER(FIND("6F",ScheduleCompile!S18)),ISNUMBER(FIND("7F",ScheduleCompile!S18)),ISNUMBER(FIND("9F",ScheduleCompile!S18)),ISNUMBER(FIND("4F",ScheduleCompile!S18))),VALUE(LEFT(ScheduleCompile!S18,FIND("F",ScheduleCompile!S18)-1)),ScheduleCompile!S18)))))),ISTEXT(ScheduleCompile!#REF!)),"ENDTABLE",IF(ISERROR(IF(ScheduleCompile!S18="Off",0,IF(ScheduleCompile!S18="On",1,IF(ISNUMBER(ScheduleCompile!S18),ScheduleCompile!S18/1,IF(ISTEXT(ScheduleCompile!S18),IF(OR(ISNUMBER(FIND("5F",ScheduleCompile!S18)),ISNUMBER(FIND("0F",ScheduleCompile!S18)),ISNUMBER(FIND("8F",ScheduleCompile!S18)),ISNUMBER(FIND("1F",ScheduleCompile!S18)),ISNUMBER(FIND("2F",ScheduleCompile!S18)),ISNUMBER(FIND("3F",ScheduleCompile!S18)),ISNUMBER(FIND("6F",ScheduleCompile!S18)),ISNUMBER(FIND("7F",ScheduleCompile!S18)),ISNUMBER(FIND("9F",ScheduleCompile!S18)),ISNUMBER(FIND("4F",ScheduleCompile!S18))),VALUE(LEFT(ScheduleCompile!S18,FIND("F",ScheduleCompile!S18)-1)),ScheduleCompile!S18)))))),"",IF(ScheduleCompile!S18="Off",0,IF(ScheduleCompile!S18="On",1,IF(ISNUMBER(ScheduleCompile!S18),ScheduleCompile!S18/1,IF(ISTEXT(ScheduleCompile!S18),IF(OR(ISNUMBER(FIND("5F",ScheduleCompile!S18)),ISNUMBER(FIND("0F",ScheduleCompile!S18)),ISNUMBER(FIND("8F",ScheduleCompile!S18)),ISNUMBER(FIND("1F",ScheduleCompile!S18)),ISNUMBER(FIND("2F",ScheduleCompile!S18)),ISNUMBER(FIND("3F",ScheduleCompile!S18)),ISNUMBER(FIND("6F",ScheduleCompile!S18)),ISNUMBER(FIND("7F",ScheduleCompile!S18)),ISNUMBER(FIND("9F",ScheduleCompile!S18)),ISNUMBER(FIND("4F",ScheduleCompile!S18))),VALUE(LEFT(ScheduleCompile!S18,FIND("F",ScheduleCompile!S18)-1)),ScheduleCompile!S18)))))))</f>
        <v>0.38</v>
      </c>
      <c r="Y25" s="1">
        <f>IF(AND(ISERROR(IF(ScheduleCompile!T18="Off",0,IF(ScheduleCompile!T18="On",1,IF(ISNUMBER(ScheduleCompile!T18),ScheduleCompile!T18/1,IF(ISTEXT(ScheduleCompile!T18),IF(OR(ISNUMBER(FIND("5F",ScheduleCompile!T18)),ISNUMBER(FIND("0F",ScheduleCompile!T18)),ISNUMBER(FIND("8F",ScheduleCompile!T18)),ISNUMBER(FIND("1F",ScheduleCompile!T18)),ISNUMBER(FIND("2F",ScheduleCompile!T18)),ISNUMBER(FIND("3F",ScheduleCompile!T18)),ISNUMBER(FIND("6F",ScheduleCompile!T18)),ISNUMBER(FIND("7F",ScheduleCompile!T18)),ISNUMBER(FIND("9F",ScheduleCompile!T18)),ISNUMBER(FIND("4F",ScheduleCompile!T18))),VALUE(LEFT(ScheduleCompile!T18,FIND("F",ScheduleCompile!T18)-1)),ScheduleCompile!T18)))))),ISTEXT(ScheduleCompile!#REF!)),"ENDTABLE",IF(ISERROR(IF(ScheduleCompile!T18="Off",0,IF(ScheduleCompile!T18="On",1,IF(ISNUMBER(ScheduleCompile!T18),ScheduleCompile!T18/1,IF(ISTEXT(ScheduleCompile!T18),IF(OR(ISNUMBER(FIND("5F",ScheduleCompile!T18)),ISNUMBER(FIND("0F",ScheduleCompile!T18)),ISNUMBER(FIND("8F",ScheduleCompile!T18)),ISNUMBER(FIND("1F",ScheduleCompile!T18)),ISNUMBER(FIND("2F",ScheduleCompile!T18)),ISNUMBER(FIND("3F",ScheduleCompile!T18)),ISNUMBER(FIND("6F",ScheduleCompile!T18)),ISNUMBER(FIND("7F",ScheduleCompile!T18)),ISNUMBER(FIND("9F",ScheduleCompile!T18)),ISNUMBER(FIND("4F",ScheduleCompile!T18))),VALUE(LEFT(ScheduleCompile!T18,FIND("F",ScheduleCompile!T18)-1)),ScheduleCompile!T18)))))),"",IF(ScheduleCompile!T18="Off",0,IF(ScheduleCompile!T18="On",1,IF(ISNUMBER(ScheduleCompile!T18),ScheduleCompile!T18/1,IF(ISTEXT(ScheduleCompile!T18),IF(OR(ISNUMBER(FIND("5F",ScheduleCompile!T18)),ISNUMBER(FIND("0F",ScheduleCompile!T18)),ISNUMBER(FIND("8F",ScheduleCompile!T18)),ISNUMBER(FIND("1F",ScheduleCompile!T18)),ISNUMBER(FIND("2F",ScheduleCompile!T18)),ISNUMBER(FIND("3F",ScheduleCompile!T18)),ISNUMBER(FIND("6F",ScheduleCompile!T18)),ISNUMBER(FIND("7F",ScheduleCompile!T18)),ISNUMBER(FIND("9F",ScheduleCompile!T18)),ISNUMBER(FIND("4F",ScheduleCompile!T18))),VALUE(LEFT(ScheduleCompile!T18,FIND("F",ScheduleCompile!T18)-1)),ScheduleCompile!T18)))))))</f>
        <v>0.34</v>
      </c>
      <c r="Z25" s="1">
        <f>IF(AND(ISERROR(IF(ScheduleCompile!U18="Off",0,IF(ScheduleCompile!U18="On",1,IF(ISNUMBER(ScheduleCompile!U18),ScheduleCompile!U18/1,IF(ISTEXT(ScheduleCompile!U18),IF(OR(ISNUMBER(FIND("5F",ScheduleCompile!U18)),ISNUMBER(FIND("0F",ScheduleCompile!U18)),ISNUMBER(FIND("8F",ScheduleCompile!U18)),ISNUMBER(FIND("1F",ScheduleCompile!U18)),ISNUMBER(FIND("2F",ScheduleCompile!U18)),ISNUMBER(FIND("3F",ScheduleCompile!U18)),ISNUMBER(FIND("6F",ScheduleCompile!U18)),ISNUMBER(FIND("7F",ScheduleCompile!U18)),ISNUMBER(FIND("9F",ScheduleCompile!U18)),ISNUMBER(FIND("4F",ScheduleCompile!U18))),VALUE(LEFT(ScheduleCompile!U18,FIND("F",ScheduleCompile!U18)-1)),ScheduleCompile!U18)))))),ISTEXT(ScheduleCompile!#REF!)),"ENDTABLE",IF(ISERROR(IF(ScheduleCompile!U18="Off",0,IF(ScheduleCompile!U18="On",1,IF(ISNUMBER(ScheduleCompile!U18),ScheduleCompile!U18/1,IF(ISTEXT(ScheduleCompile!U18),IF(OR(ISNUMBER(FIND("5F",ScheduleCompile!U18)),ISNUMBER(FIND("0F",ScheduleCompile!U18)),ISNUMBER(FIND("8F",ScheduleCompile!U18)),ISNUMBER(FIND("1F",ScheduleCompile!U18)),ISNUMBER(FIND("2F",ScheduleCompile!U18)),ISNUMBER(FIND("3F",ScheduleCompile!U18)),ISNUMBER(FIND("6F",ScheduleCompile!U18)),ISNUMBER(FIND("7F",ScheduleCompile!U18)),ISNUMBER(FIND("9F",ScheduleCompile!U18)),ISNUMBER(FIND("4F",ScheduleCompile!U18))),VALUE(LEFT(ScheduleCompile!U18,FIND("F",ScheduleCompile!U18)-1)),ScheduleCompile!U18)))))),"",IF(ScheduleCompile!U18="Off",0,IF(ScheduleCompile!U18="On",1,IF(ISNUMBER(ScheduleCompile!U18),ScheduleCompile!U18/1,IF(ISTEXT(ScheduleCompile!U18),IF(OR(ISNUMBER(FIND("5F",ScheduleCompile!U18)),ISNUMBER(FIND("0F",ScheduleCompile!U18)),ISNUMBER(FIND("8F",ScheduleCompile!U18)),ISNUMBER(FIND("1F",ScheduleCompile!U18)),ISNUMBER(FIND("2F",ScheduleCompile!U18)),ISNUMBER(FIND("3F",ScheduleCompile!U18)),ISNUMBER(FIND("6F",ScheduleCompile!U18)),ISNUMBER(FIND("7F",ScheduleCompile!U18)),ISNUMBER(FIND("9F",ScheduleCompile!U18)),ISNUMBER(FIND("4F",ScheduleCompile!U18))),VALUE(LEFT(ScheduleCompile!U18,FIND("F",ScheduleCompile!U18)-1)),ScheduleCompile!U18)))))))</f>
        <v>0.03</v>
      </c>
      <c r="AA25" s="1">
        <f>IF(AND(ISERROR(IF(ScheduleCompile!V18="Off",0,IF(ScheduleCompile!V18="On",1,IF(ISNUMBER(ScheduleCompile!V18),ScheduleCompile!V18/1,IF(ISTEXT(ScheduleCompile!V18),IF(OR(ISNUMBER(FIND("5F",ScheduleCompile!V18)),ISNUMBER(FIND("0F",ScheduleCompile!V18)),ISNUMBER(FIND("8F",ScheduleCompile!V18)),ISNUMBER(FIND("1F",ScheduleCompile!V18)),ISNUMBER(FIND("2F",ScheduleCompile!V18)),ISNUMBER(FIND("3F",ScheduleCompile!V18)),ISNUMBER(FIND("6F",ScheduleCompile!V18)),ISNUMBER(FIND("7F",ScheduleCompile!V18)),ISNUMBER(FIND("9F",ScheduleCompile!V18)),ISNUMBER(FIND("4F",ScheduleCompile!V18))),VALUE(LEFT(ScheduleCompile!V18,FIND("F",ScheduleCompile!V18)-1)),ScheduleCompile!V18)))))),ISTEXT(ScheduleCompile!#REF!)),"ENDTABLE",IF(ISERROR(IF(ScheduleCompile!V18="Off",0,IF(ScheduleCompile!V18="On",1,IF(ISNUMBER(ScheduleCompile!V18),ScheduleCompile!V18/1,IF(ISTEXT(ScheduleCompile!V18),IF(OR(ISNUMBER(FIND("5F",ScheduleCompile!V18)),ISNUMBER(FIND("0F",ScheduleCompile!V18)),ISNUMBER(FIND("8F",ScheduleCompile!V18)),ISNUMBER(FIND("1F",ScheduleCompile!V18)),ISNUMBER(FIND("2F",ScheduleCompile!V18)),ISNUMBER(FIND("3F",ScheduleCompile!V18)),ISNUMBER(FIND("6F",ScheduleCompile!V18)),ISNUMBER(FIND("7F",ScheduleCompile!V18)),ISNUMBER(FIND("9F",ScheduleCompile!V18)),ISNUMBER(FIND("4F",ScheduleCompile!V18))),VALUE(LEFT(ScheduleCompile!V18,FIND("F",ScheduleCompile!V18)-1)),ScheduleCompile!V18)))))),"",IF(ScheduleCompile!V18="Off",0,IF(ScheduleCompile!V18="On",1,IF(ISNUMBER(ScheduleCompile!V18),ScheduleCompile!V18/1,IF(ISTEXT(ScheduleCompile!V18),IF(OR(ISNUMBER(FIND("5F",ScheduleCompile!V18)),ISNUMBER(FIND("0F",ScheduleCompile!V18)),ISNUMBER(FIND("8F",ScheduleCompile!V18)),ISNUMBER(FIND("1F",ScheduleCompile!V18)),ISNUMBER(FIND("2F",ScheduleCompile!V18)),ISNUMBER(FIND("3F",ScheduleCompile!V18)),ISNUMBER(FIND("6F",ScheduleCompile!V18)),ISNUMBER(FIND("7F",ScheduleCompile!V18)),ISNUMBER(FIND("9F",ScheduleCompile!V18)),ISNUMBER(FIND("4F",ScheduleCompile!V18))),VALUE(LEFT(ScheduleCompile!V18,FIND("F",ScheduleCompile!V18)-1)),ScheduleCompile!V18)))))))</f>
        <v>0</v>
      </c>
      <c r="AB25" s="1">
        <f>IF(AND(ISERROR(IF(ScheduleCompile!W18="Off",0,IF(ScheduleCompile!W18="On",1,IF(ISNUMBER(ScheduleCompile!W18),ScheduleCompile!W18/1,IF(ISTEXT(ScheduleCompile!W18),IF(OR(ISNUMBER(FIND("5F",ScheduleCompile!W18)),ISNUMBER(FIND("0F",ScheduleCompile!W18)),ISNUMBER(FIND("8F",ScheduleCompile!W18)),ISNUMBER(FIND("1F",ScheduleCompile!W18)),ISNUMBER(FIND("2F",ScheduleCompile!W18)),ISNUMBER(FIND("3F",ScheduleCompile!W18)),ISNUMBER(FIND("6F",ScheduleCompile!W18)),ISNUMBER(FIND("7F",ScheduleCompile!W18)),ISNUMBER(FIND("9F",ScheduleCompile!W18)),ISNUMBER(FIND("4F",ScheduleCompile!W18))),VALUE(LEFT(ScheduleCompile!W18,FIND("F",ScheduleCompile!W18)-1)),ScheduleCompile!W18)))))),ISTEXT(ScheduleCompile!#REF!)),"ENDTABLE",IF(ISERROR(IF(ScheduleCompile!W18="Off",0,IF(ScheduleCompile!W18="On",1,IF(ISNUMBER(ScheduleCompile!W18),ScheduleCompile!W18/1,IF(ISTEXT(ScheduleCompile!W18),IF(OR(ISNUMBER(FIND("5F",ScheduleCompile!W18)),ISNUMBER(FIND("0F",ScheduleCompile!W18)),ISNUMBER(FIND("8F",ScheduleCompile!W18)),ISNUMBER(FIND("1F",ScheduleCompile!W18)),ISNUMBER(FIND("2F",ScheduleCompile!W18)),ISNUMBER(FIND("3F",ScheduleCompile!W18)),ISNUMBER(FIND("6F",ScheduleCompile!W18)),ISNUMBER(FIND("7F",ScheduleCompile!W18)),ISNUMBER(FIND("9F",ScheduleCompile!W18)),ISNUMBER(FIND("4F",ScheduleCompile!W18))),VALUE(LEFT(ScheduleCompile!W18,FIND("F",ScheduleCompile!W18)-1)),ScheduleCompile!W18)))))),"",IF(ScheduleCompile!W18="Off",0,IF(ScheduleCompile!W18="On",1,IF(ISNUMBER(ScheduleCompile!W18),ScheduleCompile!W18/1,IF(ISTEXT(ScheduleCompile!W18),IF(OR(ISNUMBER(FIND("5F",ScheduleCompile!W18)),ISNUMBER(FIND("0F",ScheduleCompile!W18)),ISNUMBER(FIND("8F",ScheduleCompile!W18)),ISNUMBER(FIND("1F",ScheduleCompile!W18)),ISNUMBER(FIND("2F",ScheduleCompile!W18)),ISNUMBER(FIND("3F",ScheduleCompile!W18)),ISNUMBER(FIND("6F",ScheduleCompile!W18)),ISNUMBER(FIND("7F",ScheduleCompile!W18)),ISNUMBER(FIND("9F",ScheduleCompile!W18)),ISNUMBER(FIND("4F",ScheduleCompile!W18))),VALUE(LEFT(ScheduleCompile!W18,FIND("F",ScheduleCompile!W18)-1)),ScheduleCompile!W18)))))))</f>
        <v>0</v>
      </c>
      <c r="AC25" s="1">
        <f>IF(AND(ISERROR(IF(ScheduleCompile!X18="Off",0,IF(ScheduleCompile!X18="On",1,IF(ISNUMBER(ScheduleCompile!X18),ScheduleCompile!X18/1,IF(ISTEXT(ScheduleCompile!X18),IF(OR(ISNUMBER(FIND("5F",ScheduleCompile!X18)),ISNUMBER(FIND("0F",ScheduleCompile!X18)),ISNUMBER(FIND("8F",ScheduleCompile!X18)),ISNUMBER(FIND("1F",ScheduleCompile!X18)),ISNUMBER(FIND("2F",ScheduleCompile!X18)),ISNUMBER(FIND("3F",ScheduleCompile!X18)),ISNUMBER(FIND("6F",ScheduleCompile!X18)),ISNUMBER(FIND("7F",ScheduleCompile!X18)),ISNUMBER(FIND("9F",ScheduleCompile!X18)),ISNUMBER(FIND("4F",ScheduleCompile!X18))),VALUE(LEFT(ScheduleCompile!X18,FIND("F",ScheduleCompile!X18)-1)),ScheduleCompile!X18)))))),ISTEXT(ScheduleCompile!#REF!)),"ENDTABLE",IF(ISERROR(IF(ScheduleCompile!X18="Off",0,IF(ScheduleCompile!X18="On",1,IF(ISNUMBER(ScheduleCompile!X18),ScheduleCompile!X18/1,IF(ISTEXT(ScheduleCompile!X18),IF(OR(ISNUMBER(FIND("5F",ScheduleCompile!X18)),ISNUMBER(FIND("0F",ScheduleCompile!X18)),ISNUMBER(FIND("8F",ScheduleCompile!X18)),ISNUMBER(FIND("1F",ScheduleCompile!X18)),ISNUMBER(FIND("2F",ScheduleCompile!X18)),ISNUMBER(FIND("3F",ScheduleCompile!X18)),ISNUMBER(FIND("6F",ScheduleCompile!X18)),ISNUMBER(FIND("7F",ScheduleCompile!X18)),ISNUMBER(FIND("9F",ScheduleCompile!X18)),ISNUMBER(FIND("4F",ScheduleCompile!X18))),VALUE(LEFT(ScheduleCompile!X18,FIND("F",ScheduleCompile!X18)-1)),ScheduleCompile!X18)))))),"",IF(ScheduleCompile!X18="Off",0,IF(ScheduleCompile!X18="On",1,IF(ISNUMBER(ScheduleCompile!X18),ScheduleCompile!X18/1,IF(ISTEXT(ScheduleCompile!X18),IF(OR(ISNUMBER(FIND("5F",ScheduleCompile!X18)),ISNUMBER(FIND("0F",ScheduleCompile!X18)),ISNUMBER(FIND("8F",ScheduleCompile!X18)),ISNUMBER(FIND("1F",ScheduleCompile!X18)),ISNUMBER(FIND("2F",ScheduleCompile!X18)),ISNUMBER(FIND("3F",ScheduleCompile!X18)),ISNUMBER(FIND("6F",ScheduleCompile!X18)),ISNUMBER(FIND("7F",ScheduleCompile!X18)),ISNUMBER(FIND("9F",ScheduleCompile!X18)),ISNUMBER(FIND("4F",ScheduleCompile!X18))),VALUE(LEFT(ScheduleCompile!X18,FIND("F",ScheduleCompile!X18)-1)),ScheduleCompile!X18)))))))</f>
        <v>0</v>
      </c>
      <c r="AD25" s="1">
        <f>IF(AND(ISERROR(IF(ScheduleCompile!Y18="Off",0,IF(ScheduleCompile!Y18="On",1,IF(ISNUMBER(ScheduleCompile!Y18),ScheduleCompile!Y18/1,IF(ISTEXT(ScheduleCompile!Y18),IF(OR(ISNUMBER(FIND("5F",ScheduleCompile!Y18)),ISNUMBER(FIND("0F",ScheduleCompile!Y18)),ISNUMBER(FIND("8F",ScheduleCompile!Y18)),ISNUMBER(FIND("1F",ScheduleCompile!Y18)),ISNUMBER(FIND("2F",ScheduleCompile!Y18)),ISNUMBER(FIND("3F",ScheduleCompile!Y18)),ISNUMBER(FIND("6F",ScheduleCompile!Y18)),ISNUMBER(FIND("7F",ScheduleCompile!Y18)),ISNUMBER(FIND("9F",ScheduleCompile!Y18)),ISNUMBER(FIND("4F",ScheduleCompile!Y18))),VALUE(LEFT(ScheduleCompile!Y18,FIND("F",ScheduleCompile!Y18)-1)),ScheduleCompile!Y18)))))),ISTEXT(ScheduleCompile!#REF!)),"ENDTABLE",IF(ISERROR(IF(ScheduleCompile!Y18="Off",0,IF(ScheduleCompile!Y18="On",1,IF(ISNUMBER(ScheduleCompile!Y18),ScheduleCompile!Y18/1,IF(ISTEXT(ScheduleCompile!Y18),IF(OR(ISNUMBER(FIND("5F",ScheduleCompile!Y18)),ISNUMBER(FIND("0F",ScheduleCompile!Y18)),ISNUMBER(FIND("8F",ScheduleCompile!Y18)),ISNUMBER(FIND("1F",ScheduleCompile!Y18)),ISNUMBER(FIND("2F",ScheduleCompile!Y18)),ISNUMBER(FIND("3F",ScheduleCompile!Y18)),ISNUMBER(FIND("6F",ScheduleCompile!Y18)),ISNUMBER(FIND("7F",ScheduleCompile!Y18)),ISNUMBER(FIND("9F",ScheduleCompile!Y18)),ISNUMBER(FIND("4F",ScheduleCompile!Y18))),VALUE(LEFT(ScheduleCompile!Y18,FIND("F",ScheduleCompile!Y18)-1)),ScheduleCompile!Y18)))))),"",IF(ScheduleCompile!Y18="Off",0,IF(ScheduleCompile!Y18="On",1,IF(ISNUMBER(ScheduleCompile!Y18),ScheduleCompile!Y18/1,IF(ISTEXT(ScheduleCompile!Y18),IF(OR(ISNUMBER(FIND("5F",ScheduleCompile!Y18)),ISNUMBER(FIND("0F",ScheduleCompile!Y18)),ISNUMBER(FIND("8F",ScheduleCompile!Y18)),ISNUMBER(FIND("1F",ScheduleCompile!Y18)),ISNUMBER(FIND("2F",ScheduleCompile!Y18)),ISNUMBER(FIND("3F",ScheduleCompile!Y18)),ISNUMBER(FIND("6F",ScheduleCompile!Y18)),ISNUMBER(FIND("7F",ScheduleCompile!Y18)),ISNUMBER(FIND("9F",ScheduleCompile!Y18)),ISNUMBER(FIND("4F",ScheduleCompile!Y18))),VALUE(LEFT(ScheduleCompile!Y18,FIND("F",ScheduleCompile!Y18)-1)),ScheduleCompile!Y18)))))))</f>
        <v>0</v>
      </c>
    </row>
    <row r="26" spans="1:30" x14ac:dyDescent="0.25">
      <c r="A26" t="str">
        <f t="shared" si="0"/>
        <v>SchDay "AssemblyRefrigerationWD"  Type = "Fraction" Hr = (0.9, 0.9, 0.9, 0.9, 0.9, 0.9, 0.9, 0.9, 0.9, 0.9, 0.9, 0.9, 0.9, 0.9, 0.9, 0.9, 0.9, 0.9, 0.9, 0.9, 0.9, 0.9, 0.9, 0.9) ..</v>
      </c>
      <c r="B26" s="1" t="s">
        <v>623</v>
      </c>
      <c r="C26" t="str">
        <f t="shared" si="1"/>
        <v xml:space="preserve">SchDay "AssemblyRefrigerationWD"  Type = "Fraction" Hr = </v>
      </c>
      <c r="D26" t="str">
        <f t="shared" si="2"/>
        <v>(0.9, 0.9, 0.9, 0.9, 0.9, 0.9, 0.9, 0.9, 0.9, 0.9, 0.9, 0.9, 0.9, 0.9, 0.9, 0.9, 0.9, 0.9, 0.9, 0.9, 0.9, 0.9, 0.9, 0.9) ..</v>
      </c>
      <c r="E26" s="30" t="str">
        <f>ScheduleCompile!A19</f>
        <v>AssemblyRefrigerationWD</v>
      </c>
      <c r="F26" t="str">
        <f t="shared" si="3"/>
        <v>Fraction</v>
      </c>
      <c r="G26" s="1">
        <f>IF(AND(ISERROR(IF(ScheduleCompile!B19="Off",0,IF(ScheduleCompile!B19="On",1,IF(ISNUMBER(ScheduleCompile!B19),ScheduleCompile!B19/1,IF(ISTEXT(ScheduleCompile!B19),IF(OR(ISNUMBER(FIND("5F",ScheduleCompile!B19)),ISNUMBER(FIND("0F",ScheduleCompile!B19)),ISNUMBER(FIND("8F",ScheduleCompile!B19)),ISNUMBER(FIND("1F",ScheduleCompile!B19)),ISNUMBER(FIND("2F",ScheduleCompile!B19)),ISNUMBER(FIND("3F",ScheduleCompile!B19)),ISNUMBER(FIND("6F",ScheduleCompile!B19)),ISNUMBER(FIND("7F",ScheduleCompile!B19)),ISNUMBER(FIND("9F",ScheduleCompile!B19)),ISNUMBER(FIND("4F",ScheduleCompile!B19))),VALUE(LEFT(ScheduleCompile!B19,FIND("F",ScheduleCompile!B19)-1)),ScheduleCompile!B19)))))),ISTEXT(ScheduleCompile!#REF!)),"ENDTABLE",IF(ISERROR(IF(ScheduleCompile!B19="Off",0,IF(ScheduleCompile!B19="On",1,IF(ISNUMBER(ScheduleCompile!B19),ScheduleCompile!B19/1,IF(ISTEXT(ScheduleCompile!B19),IF(OR(ISNUMBER(FIND("5F",ScheduleCompile!B19)),ISNUMBER(FIND("0F",ScheduleCompile!B19)),ISNUMBER(FIND("8F",ScheduleCompile!B19)),ISNUMBER(FIND("1F",ScheduleCompile!B19)),ISNUMBER(FIND("2F",ScheduleCompile!B19)),ISNUMBER(FIND("3F",ScheduleCompile!B19)),ISNUMBER(FIND("6F",ScheduleCompile!B19)),ISNUMBER(FIND("7F",ScheduleCompile!B19)),ISNUMBER(FIND("9F",ScheduleCompile!B19)),ISNUMBER(FIND("4F",ScheduleCompile!B19))),VALUE(LEFT(ScheduleCompile!B19,FIND("F",ScheduleCompile!B19)-1)),ScheduleCompile!B19)))))),"",IF(ScheduleCompile!B19="Off",0,IF(ScheduleCompile!B19="On",1,IF(ISNUMBER(ScheduleCompile!B19),ScheduleCompile!B19/1,IF(ISTEXT(ScheduleCompile!B19),IF(OR(ISNUMBER(FIND("5F",ScheduleCompile!B19)),ISNUMBER(FIND("0F",ScheduleCompile!B19)),ISNUMBER(FIND("8F",ScheduleCompile!B19)),ISNUMBER(FIND("1F",ScheduleCompile!B19)),ISNUMBER(FIND("2F",ScheduleCompile!B19)),ISNUMBER(FIND("3F",ScheduleCompile!B19)),ISNUMBER(FIND("6F",ScheduleCompile!B19)),ISNUMBER(FIND("7F",ScheduleCompile!B19)),ISNUMBER(FIND("9F",ScheduleCompile!B19)),ISNUMBER(FIND("4F",ScheduleCompile!B19))),VALUE(LEFT(ScheduleCompile!B19,FIND("F",ScheduleCompile!B19)-1)),ScheduleCompile!B19)))))))</f>
        <v>0.9</v>
      </c>
      <c r="H26" s="1">
        <f>IF(AND(ISERROR(IF(ScheduleCompile!C19="Off",0,IF(ScheduleCompile!C19="On",1,IF(ISNUMBER(ScheduleCompile!C19),ScheduleCompile!C19/1,IF(ISTEXT(ScheduleCompile!C19),IF(OR(ISNUMBER(FIND("5F",ScheduleCompile!C19)),ISNUMBER(FIND("0F",ScheduleCompile!C19)),ISNUMBER(FIND("8F",ScheduleCompile!C19)),ISNUMBER(FIND("1F",ScheduleCompile!C19)),ISNUMBER(FIND("2F",ScheduleCompile!C19)),ISNUMBER(FIND("3F",ScheduleCompile!C19)),ISNUMBER(FIND("6F",ScheduleCompile!C19)),ISNUMBER(FIND("7F",ScheduleCompile!C19)),ISNUMBER(FIND("9F",ScheduleCompile!C19)),ISNUMBER(FIND("4F",ScheduleCompile!C19))),VALUE(LEFT(ScheduleCompile!C19,FIND("F",ScheduleCompile!C19)-1)),ScheduleCompile!C19)))))),ISTEXT(ScheduleCompile!#REF!)),"ENDTABLE",IF(ISERROR(IF(ScheduleCompile!C19="Off",0,IF(ScheduleCompile!C19="On",1,IF(ISNUMBER(ScheduleCompile!C19),ScheduleCompile!C19/1,IF(ISTEXT(ScheduleCompile!C19),IF(OR(ISNUMBER(FIND("5F",ScheduleCompile!C19)),ISNUMBER(FIND("0F",ScheduleCompile!C19)),ISNUMBER(FIND("8F",ScheduleCompile!C19)),ISNUMBER(FIND("1F",ScheduleCompile!C19)),ISNUMBER(FIND("2F",ScheduleCompile!C19)),ISNUMBER(FIND("3F",ScheduleCompile!C19)),ISNUMBER(FIND("6F",ScheduleCompile!C19)),ISNUMBER(FIND("7F",ScheduleCompile!C19)),ISNUMBER(FIND("9F",ScheduleCompile!C19)),ISNUMBER(FIND("4F",ScheduleCompile!C19))),VALUE(LEFT(ScheduleCompile!C19,FIND("F",ScheduleCompile!C19)-1)),ScheduleCompile!C19)))))),"",IF(ScheduleCompile!C19="Off",0,IF(ScheduleCompile!C19="On",1,IF(ISNUMBER(ScheduleCompile!C19),ScheduleCompile!C19/1,IF(ISTEXT(ScheduleCompile!C19),IF(OR(ISNUMBER(FIND("5F",ScheduleCompile!C19)),ISNUMBER(FIND("0F",ScheduleCompile!C19)),ISNUMBER(FIND("8F",ScheduleCompile!C19)),ISNUMBER(FIND("1F",ScheduleCompile!C19)),ISNUMBER(FIND("2F",ScheduleCompile!C19)),ISNUMBER(FIND("3F",ScheduleCompile!C19)),ISNUMBER(FIND("6F",ScheduleCompile!C19)),ISNUMBER(FIND("7F",ScheduleCompile!C19)),ISNUMBER(FIND("9F",ScheduleCompile!C19)),ISNUMBER(FIND("4F",ScheduleCompile!C19))),VALUE(LEFT(ScheduleCompile!C19,FIND("F",ScheduleCompile!C19)-1)),ScheduleCompile!C19)))))))</f>
        <v>0.9</v>
      </c>
      <c r="I26" s="1">
        <f>IF(AND(ISERROR(IF(ScheduleCompile!D19="Off",0,IF(ScheduleCompile!D19="On",1,IF(ISNUMBER(ScheduleCompile!D19),ScheduleCompile!D19/1,IF(ISTEXT(ScheduleCompile!D19),IF(OR(ISNUMBER(FIND("5F",ScheduleCompile!D19)),ISNUMBER(FIND("0F",ScheduleCompile!D19)),ISNUMBER(FIND("8F",ScheduleCompile!D19)),ISNUMBER(FIND("1F",ScheduleCompile!D19)),ISNUMBER(FIND("2F",ScheduleCompile!D19)),ISNUMBER(FIND("3F",ScheduleCompile!D19)),ISNUMBER(FIND("6F",ScheduleCompile!D19)),ISNUMBER(FIND("7F",ScheduleCompile!D19)),ISNUMBER(FIND("9F",ScheduleCompile!D19)),ISNUMBER(FIND("4F",ScheduleCompile!D19))),VALUE(LEFT(ScheduleCompile!D19,FIND("F",ScheduleCompile!D19)-1)),ScheduleCompile!D19)))))),ISTEXT(ScheduleCompile!#REF!)),"ENDTABLE",IF(ISERROR(IF(ScheduleCompile!D19="Off",0,IF(ScheduleCompile!D19="On",1,IF(ISNUMBER(ScheduleCompile!D19),ScheduleCompile!D19/1,IF(ISTEXT(ScheduleCompile!D19),IF(OR(ISNUMBER(FIND("5F",ScheduleCompile!D19)),ISNUMBER(FIND("0F",ScheduleCompile!D19)),ISNUMBER(FIND("8F",ScheduleCompile!D19)),ISNUMBER(FIND("1F",ScheduleCompile!D19)),ISNUMBER(FIND("2F",ScheduleCompile!D19)),ISNUMBER(FIND("3F",ScheduleCompile!D19)),ISNUMBER(FIND("6F",ScheduleCompile!D19)),ISNUMBER(FIND("7F",ScheduleCompile!D19)),ISNUMBER(FIND("9F",ScheduleCompile!D19)),ISNUMBER(FIND("4F",ScheduleCompile!D19))),VALUE(LEFT(ScheduleCompile!D19,FIND("F",ScheduleCompile!D19)-1)),ScheduleCompile!D19)))))),"",IF(ScheduleCompile!D19="Off",0,IF(ScheduleCompile!D19="On",1,IF(ISNUMBER(ScheduleCompile!D19),ScheduleCompile!D19/1,IF(ISTEXT(ScheduleCompile!D19),IF(OR(ISNUMBER(FIND("5F",ScheduleCompile!D19)),ISNUMBER(FIND("0F",ScheduleCompile!D19)),ISNUMBER(FIND("8F",ScheduleCompile!D19)),ISNUMBER(FIND("1F",ScheduleCompile!D19)),ISNUMBER(FIND("2F",ScheduleCompile!D19)),ISNUMBER(FIND("3F",ScheduleCompile!D19)),ISNUMBER(FIND("6F",ScheduleCompile!D19)),ISNUMBER(FIND("7F",ScheduleCompile!D19)),ISNUMBER(FIND("9F",ScheduleCompile!D19)),ISNUMBER(FIND("4F",ScheduleCompile!D19))),VALUE(LEFT(ScheduleCompile!D19,FIND("F",ScheduleCompile!D19)-1)),ScheduleCompile!D19)))))))</f>
        <v>0.9</v>
      </c>
      <c r="J26" s="1">
        <f>IF(AND(ISERROR(IF(ScheduleCompile!E19="Off",0,IF(ScheduleCompile!E19="On",1,IF(ISNUMBER(ScheduleCompile!E19),ScheduleCompile!E19/1,IF(ISTEXT(ScheduleCompile!E19),IF(OR(ISNUMBER(FIND("5F",ScheduleCompile!E19)),ISNUMBER(FIND("0F",ScheduleCompile!E19)),ISNUMBER(FIND("8F",ScheduleCompile!E19)),ISNUMBER(FIND("1F",ScheduleCompile!E19)),ISNUMBER(FIND("2F",ScheduleCompile!E19)),ISNUMBER(FIND("3F",ScheduleCompile!E19)),ISNUMBER(FIND("6F",ScheduleCompile!E19)),ISNUMBER(FIND("7F",ScheduleCompile!E19)),ISNUMBER(FIND("9F",ScheduleCompile!E19)),ISNUMBER(FIND("4F",ScheduleCompile!E19))),VALUE(LEFT(ScheduleCompile!E19,FIND("F",ScheduleCompile!E19)-1)),ScheduleCompile!E19)))))),ISTEXT(ScheduleCompile!#REF!)),"ENDTABLE",IF(ISERROR(IF(ScheduleCompile!E19="Off",0,IF(ScheduleCompile!E19="On",1,IF(ISNUMBER(ScheduleCompile!E19),ScheduleCompile!E19/1,IF(ISTEXT(ScheduleCompile!E19),IF(OR(ISNUMBER(FIND("5F",ScheduleCompile!E19)),ISNUMBER(FIND("0F",ScheduleCompile!E19)),ISNUMBER(FIND("8F",ScheduleCompile!E19)),ISNUMBER(FIND("1F",ScheduleCompile!E19)),ISNUMBER(FIND("2F",ScheduleCompile!E19)),ISNUMBER(FIND("3F",ScheduleCompile!E19)),ISNUMBER(FIND("6F",ScheduleCompile!E19)),ISNUMBER(FIND("7F",ScheduleCompile!E19)),ISNUMBER(FIND("9F",ScheduleCompile!E19)),ISNUMBER(FIND("4F",ScheduleCompile!E19))),VALUE(LEFT(ScheduleCompile!E19,FIND("F",ScheduleCompile!E19)-1)),ScheduleCompile!E19)))))),"",IF(ScheduleCompile!E19="Off",0,IF(ScheduleCompile!E19="On",1,IF(ISNUMBER(ScheduleCompile!E19),ScheduleCompile!E19/1,IF(ISTEXT(ScheduleCompile!E19),IF(OR(ISNUMBER(FIND("5F",ScheduleCompile!E19)),ISNUMBER(FIND("0F",ScheduleCompile!E19)),ISNUMBER(FIND("8F",ScheduleCompile!E19)),ISNUMBER(FIND("1F",ScheduleCompile!E19)),ISNUMBER(FIND("2F",ScheduleCompile!E19)),ISNUMBER(FIND("3F",ScheduleCompile!E19)),ISNUMBER(FIND("6F",ScheduleCompile!E19)),ISNUMBER(FIND("7F",ScheduleCompile!E19)),ISNUMBER(FIND("9F",ScheduleCompile!E19)),ISNUMBER(FIND("4F",ScheduleCompile!E19))),VALUE(LEFT(ScheduleCompile!E19,FIND("F",ScheduleCompile!E19)-1)),ScheduleCompile!E19)))))))</f>
        <v>0.9</v>
      </c>
      <c r="K26" s="1">
        <f>IF(AND(ISERROR(IF(ScheduleCompile!F19="Off",0,IF(ScheduleCompile!F19="On",1,IF(ISNUMBER(ScheduleCompile!F19),ScheduleCompile!F19/1,IF(ISTEXT(ScheduleCompile!F19),IF(OR(ISNUMBER(FIND("5F",ScheduleCompile!F19)),ISNUMBER(FIND("0F",ScheduleCompile!F19)),ISNUMBER(FIND("8F",ScheduleCompile!F19)),ISNUMBER(FIND("1F",ScheduleCompile!F19)),ISNUMBER(FIND("2F",ScheduleCompile!F19)),ISNUMBER(FIND("3F",ScheduleCompile!F19)),ISNUMBER(FIND("6F",ScheduleCompile!F19)),ISNUMBER(FIND("7F",ScheduleCompile!F19)),ISNUMBER(FIND("9F",ScheduleCompile!F19)),ISNUMBER(FIND("4F",ScheduleCompile!F19))),VALUE(LEFT(ScheduleCompile!F19,FIND("F",ScheduleCompile!F19)-1)),ScheduleCompile!F19)))))),ISTEXT(ScheduleCompile!#REF!)),"ENDTABLE",IF(ISERROR(IF(ScheduleCompile!F19="Off",0,IF(ScheduleCompile!F19="On",1,IF(ISNUMBER(ScheduleCompile!F19),ScheduleCompile!F19/1,IF(ISTEXT(ScheduleCompile!F19),IF(OR(ISNUMBER(FIND("5F",ScheduleCompile!F19)),ISNUMBER(FIND("0F",ScheduleCompile!F19)),ISNUMBER(FIND("8F",ScheduleCompile!F19)),ISNUMBER(FIND("1F",ScheduleCompile!F19)),ISNUMBER(FIND("2F",ScheduleCompile!F19)),ISNUMBER(FIND("3F",ScheduleCompile!F19)),ISNUMBER(FIND("6F",ScheduleCompile!F19)),ISNUMBER(FIND("7F",ScheduleCompile!F19)),ISNUMBER(FIND("9F",ScheduleCompile!F19)),ISNUMBER(FIND("4F",ScheduleCompile!F19))),VALUE(LEFT(ScheduleCompile!F19,FIND("F",ScheduleCompile!F19)-1)),ScheduleCompile!F19)))))),"",IF(ScheduleCompile!F19="Off",0,IF(ScheduleCompile!F19="On",1,IF(ISNUMBER(ScheduleCompile!F19),ScheduleCompile!F19/1,IF(ISTEXT(ScheduleCompile!F19),IF(OR(ISNUMBER(FIND("5F",ScheduleCompile!F19)),ISNUMBER(FIND("0F",ScheduleCompile!F19)),ISNUMBER(FIND("8F",ScheduleCompile!F19)),ISNUMBER(FIND("1F",ScheduleCompile!F19)),ISNUMBER(FIND("2F",ScheduleCompile!F19)),ISNUMBER(FIND("3F",ScheduleCompile!F19)),ISNUMBER(FIND("6F",ScheduleCompile!F19)),ISNUMBER(FIND("7F",ScheduleCompile!F19)),ISNUMBER(FIND("9F",ScheduleCompile!F19)),ISNUMBER(FIND("4F",ScheduleCompile!F19))),VALUE(LEFT(ScheduleCompile!F19,FIND("F",ScheduleCompile!F19)-1)),ScheduleCompile!F19)))))))</f>
        <v>0.9</v>
      </c>
      <c r="L26" s="1">
        <f>IF(AND(ISERROR(IF(ScheduleCompile!G19="Off",0,IF(ScheduleCompile!G19="On",1,IF(ISNUMBER(ScheduleCompile!G19),ScheduleCompile!G19/1,IF(ISTEXT(ScheduleCompile!G19),IF(OR(ISNUMBER(FIND("5F",ScheduleCompile!G19)),ISNUMBER(FIND("0F",ScheduleCompile!G19)),ISNUMBER(FIND("8F",ScheduleCompile!G19)),ISNUMBER(FIND("1F",ScheduleCompile!G19)),ISNUMBER(FIND("2F",ScheduleCompile!G19)),ISNUMBER(FIND("3F",ScheduleCompile!G19)),ISNUMBER(FIND("6F",ScheduleCompile!G19)),ISNUMBER(FIND("7F",ScheduleCompile!G19)),ISNUMBER(FIND("9F",ScheduleCompile!G19)),ISNUMBER(FIND("4F",ScheduleCompile!G19))),VALUE(LEFT(ScheduleCompile!G19,FIND("F",ScheduleCompile!G19)-1)),ScheduleCompile!G19)))))),ISTEXT(ScheduleCompile!#REF!)),"ENDTABLE",IF(ISERROR(IF(ScheduleCompile!G19="Off",0,IF(ScheduleCompile!G19="On",1,IF(ISNUMBER(ScheduleCompile!G19),ScheduleCompile!G19/1,IF(ISTEXT(ScheduleCompile!G19),IF(OR(ISNUMBER(FIND("5F",ScheduleCompile!G19)),ISNUMBER(FIND("0F",ScheduleCompile!G19)),ISNUMBER(FIND("8F",ScheduleCompile!G19)),ISNUMBER(FIND("1F",ScheduleCompile!G19)),ISNUMBER(FIND("2F",ScheduleCompile!G19)),ISNUMBER(FIND("3F",ScheduleCompile!G19)),ISNUMBER(FIND("6F",ScheduleCompile!G19)),ISNUMBER(FIND("7F",ScheduleCompile!G19)),ISNUMBER(FIND("9F",ScheduleCompile!G19)),ISNUMBER(FIND("4F",ScheduleCompile!G19))),VALUE(LEFT(ScheduleCompile!G19,FIND("F",ScheduleCompile!G19)-1)),ScheduleCompile!G19)))))),"",IF(ScheduleCompile!G19="Off",0,IF(ScheduleCompile!G19="On",1,IF(ISNUMBER(ScheduleCompile!G19),ScheduleCompile!G19/1,IF(ISTEXT(ScheduleCompile!G19),IF(OR(ISNUMBER(FIND("5F",ScheduleCompile!G19)),ISNUMBER(FIND("0F",ScheduleCompile!G19)),ISNUMBER(FIND("8F",ScheduleCompile!G19)),ISNUMBER(FIND("1F",ScheduleCompile!G19)),ISNUMBER(FIND("2F",ScheduleCompile!G19)),ISNUMBER(FIND("3F",ScheduleCompile!G19)),ISNUMBER(FIND("6F",ScheduleCompile!G19)),ISNUMBER(FIND("7F",ScheduleCompile!G19)),ISNUMBER(FIND("9F",ScheduleCompile!G19)),ISNUMBER(FIND("4F",ScheduleCompile!G19))),VALUE(LEFT(ScheduleCompile!G19,FIND("F",ScheduleCompile!G19)-1)),ScheduleCompile!G19)))))))</f>
        <v>0.9</v>
      </c>
      <c r="M26" s="1">
        <f>IF(AND(ISERROR(IF(ScheduleCompile!H19="Off",0,IF(ScheduleCompile!H19="On",1,IF(ISNUMBER(ScheduleCompile!H19),ScheduleCompile!H19/1,IF(ISTEXT(ScheduleCompile!H19),IF(OR(ISNUMBER(FIND("5F",ScheduleCompile!H19)),ISNUMBER(FIND("0F",ScheduleCompile!H19)),ISNUMBER(FIND("8F",ScheduleCompile!H19)),ISNUMBER(FIND("1F",ScheduleCompile!H19)),ISNUMBER(FIND("2F",ScheduleCompile!H19)),ISNUMBER(FIND("3F",ScheduleCompile!H19)),ISNUMBER(FIND("6F",ScheduleCompile!H19)),ISNUMBER(FIND("7F",ScheduleCompile!H19)),ISNUMBER(FIND("9F",ScheduleCompile!H19)),ISNUMBER(FIND("4F",ScheduleCompile!H19))),VALUE(LEFT(ScheduleCompile!H19,FIND("F",ScheduleCompile!H19)-1)),ScheduleCompile!H19)))))),ISTEXT(ScheduleCompile!#REF!)),"ENDTABLE",IF(ISERROR(IF(ScheduleCompile!H19="Off",0,IF(ScheduleCompile!H19="On",1,IF(ISNUMBER(ScheduleCompile!H19),ScheduleCompile!H19/1,IF(ISTEXT(ScheduleCompile!H19),IF(OR(ISNUMBER(FIND("5F",ScheduleCompile!H19)),ISNUMBER(FIND("0F",ScheduleCompile!H19)),ISNUMBER(FIND("8F",ScheduleCompile!H19)),ISNUMBER(FIND("1F",ScheduleCompile!H19)),ISNUMBER(FIND("2F",ScheduleCompile!H19)),ISNUMBER(FIND("3F",ScheduleCompile!H19)),ISNUMBER(FIND("6F",ScheduleCompile!H19)),ISNUMBER(FIND("7F",ScheduleCompile!H19)),ISNUMBER(FIND("9F",ScheduleCompile!H19)),ISNUMBER(FIND("4F",ScheduleCompile!H19))),VALUE(LEFT(ScheduleCompile!H19,FIND("F",ScheduleCompile!H19)-1)),ScheduleCompile!H19)))))),"",IF(ScheduleCompile!H19="Off",0,IF(ScheduleCompile!H19="On",1,IF(ISNUMBER(ScheduleCompile!H19),ScheduleCompile!H19/1,IF(ISTEXT(ScheduleCompile!H19),IF(OR(ISNUMBER(FIND("5F",ScheduleCompile!H19)),ISNUMBER(FIND("0F",ScheduleCompile!H19)),ISNUMBER(FIND("8F",ScheduleCompile!H19)),ISNUMBER(FIND("1F",ScheduleCompile!H19)),ISNUMBER(FIND("2F",ScheduleCompile!H19)),ISNUMBER(FIND("3F",ScheduleCompile!H19)),ISNUMBER(FIND("6F",ScheduleCompile!H19)),ISNUMBER(FIND("7F",ScheduleCompile!H19)),ISNUMBER(FIND("9F",ScheduleCompile!H19)),ISNUMBER(FIND("4F",ScheduleCompile!H19))),VALUE(LEFT(ScheduleCompile!H19,FIND("F",ScheduleCompile!H19)-1)),ScheduleCompile!H19)))))))</f>
        <v>0.9</v>
      </c>
      <c r="N26" s="1">
        <f>IF(AND(ISERROR(IF(ScheduleCompile!I19="Off",0,IF(ScheduleCompile!I19="On",1,IF(ISNUMBER(ScheduleCompile!I19),ScheduleCompile!I19/1,IF(ISTEXT(ScheduleCompile!I19),IF(OR(ISNUMBER(FIND("5F",ScheduleCompile!I19)),ISNUMBER(FIND("0F",ScheduleCompile!I19)),ISNUMBER(FIND("8F",ScheduleCompile!I19)),ISNUMBER(FIND("1F",ScheduleCompile!I19)),ISNUMBER(FIND("2F",ScheduleCompile!I19)),ISNUMBER(FIND("3F",ScheduleCompile!I19)),ISNUMBER(FIND("6F",ScheduleCompile!I19)),ISNUMBER(FIND("7F",ScheduleCompile!I19)),ISNUMBER(FIND("9F",ScheduleCompile!I19)),ISNUMBER(FIND("4F",ScheduleCompile!I19))),VALUE(LEFT(ScheduleCompile!I19,FIND("F",ScheduleCompile!I19)-1)),ScheduleCompile!I19)))))),ISTEXT(ScheduleCompile!#REF!)),"ENDTABLE",IF(ISERROR(IF(ScheduleCompile!I19="Off",0,IF(ScheduleCompile!I19="On",1,IF(ISNUMBER(ScheduleCompile!I19),ScheduleCompile!I19/1,IF(ISTEXT(ScheduleCompile!I19),IF(OR(ISNUMBER(FIND("5F",ScheduleCompile!I19)),ISNUMBER(FIND("0F",ScheduleCompile!I19)),ISNUMBER(FIND("8F",ScheduleCompile!I19)),ISNUMBER(FIND("1F",ScheduleCompile!I19)),ISNUMBER(FIND("2F",ScheduleCompile!I19)),ISNUMBER(FIND("3F",ScheduleCompile!I19)),ISNUMBER(FIND("6F",ScheduleCompile!I19)),ISNUMBER(FIND("7F",ScheduleCompile!I19)),ISNUMBER(FIND("9F",ScheduleCompile!I19)),ISNUMBER(FIND("4F",ScheduleCompile!I19))),VALUE(LEFT(ScheduleCompile!I19,FIND("F",ScheduleCompile!I19)-1)),ScheduleCompile!I19)))))),"",IF(ScheduleCompile!I19="Off",0,IF(ScheduleCompile!I19="On",1,IF(ISNUMBER(ScheduleCompile!I19),ScheduleCompile!I19/1,IF(ISTEXT(ScheduleCompile!I19),IF(OR(ISNUMBER(FIND("5F",ScheduleCompile!I19)),ISNUMBER(FIND("0F",ScheduleCompile!I19)),ISNUMBER(FIND("8F",ScheduleCompile!I19)),ISNUMBER(FIND("1F",ScheduleCompile!I19)),ISNUMBER(FIND("2F",ScheduleCompile!I19)),ISNUMBER(FIND("3F",ScheduleCompile!I19)),ISNUMBER(FIND("6F",ScheduleCompile!I19)),ISNUMBER(FIND("7F",ScheduleCompile!I19)),ISNUMBER(FIND("9F",ScheduleCompile!I19)),ISNUMBER(FIND("4F",ScheduleCompile!I19))),VALUE(LEFT(ScheduleCompile!I19,FIND("F",ScheduleCompile!I19)-1)),ScheduleCompile!I19)))))))</f>
        <v>0.9</v>
      </c>
      <c r="O26" s="1">
        <f>IF(AND(ISERROR(IF(ScheduleCompile!J19="Off",0,IF(ScheduleCompile!J19="On",1,IF(ISNUMBER(ScheduleCompile!J19),ScheduleCompile!J19/1,IF(ISTEXT(ScheduleCompile!J19),IF(OR(ISNUMBER(FIND("5F",ScheduleCompile!J19)),ISNUMBER(FIND("0F",ScheduleCompile!J19)),ISNUMBER(FIND("8F",ScheduleCompile!J19)),ISNUMBER(FIND("1F",ScheduleCompile!J19)),ISNUMBER(FIND("2F",ScheduleCompile!J19)),ISNUMBER(FIND("3F",ScheduleCompile!J19)),ISNUMBER(FIND("6F",ScheduleCompile!J19)),ISNUMBER(FIND("7F",ScheduleCompile!J19)),ISNUMBER(FIND("9F",ScheduleCompile!J19)),ISNUMBER(FIND("4F",ScheduleCompile!J19))),VALUE(LEFT(ScheduleCompile!J19,FIND("F",ScheduleCompile!J19)-1)),ScheduleCompile!J19)))))),ISTEXT(ScheduleCompile!#REF!)),"ENDTABLE",IF(ISERROR(IF(ScheduleCompile!J19="Off",0,IF(ScheduleCompile!J19="On",1,IF(ISNUMBER(ScheduleCompile!J19),ScheduleCompile!J19/1,IF(ISTEXT(ScheduleCompile!J19),IF(OR(ISNUMBER(FIND("5F",ScheduleCompile!J19)),ISNUMBER(FIND("0F",ScheduleCompile!J19)),ISNUMBER(FIND("8F",ScheduleCompile!J19)),ISNUMBER(FIND("1F",ScheduleCompile!J19)),ISNUMBER(FIND("2F",ScheduleCompile!J19)),ISNUMBER(FIND("3F",ScheduleCompile!J19)),ISNUMBER(FIND("6F",ScheduleCompile!J19)),ISNUMBER(FIND("7F",ScheduleCompile!J19)),ISNUMBER(FIND("9F",ScheduleCompile!J19)),ISNUMBER(FIND("4F",ScheduleCompile!J19))),VALUE(LEFT(ScheduleCompile!J19,FIND("F",ScheduleCompile!J19)-1)),ScheduleCompile!J19)))))),"",IF(ScheduleCompile!J19="Off",0,IF(ScheduleCompile!J19="On",1,IF(ISNUMBER(ScheduleCompile!J19),ScheduleCompile!J19/1,IF(ISTEXT(ScheduleCompile!J19),IF(OR(ISNUMBER(FIND("5F",ScheduleCompile!J19)),ISNUMBER(FIND("0F",ScheduleCompile!J19)),ISNUMBER(FIND("8F",ScheduleCompile!J19)),ISNUMBER(FIND("1F",ScheduleCompile!J19)),ISNUMBER(FIND("2F",ScheduleCompile!J19)),ISNUMBER(FIND("3F",ScheduleCompile!J19)),ISNUMBER(FIND("6F",ScheduleCompile!J19)),ISNUMBER(FIND("7F",ScheduleCompile!J19)),ISNUMBER(FIND("9F",ScheduleCompile!J19)),ISNUMBER(FIND("4F",ScheduleCompile!J19))),VALUE(LEFT(ScheduleCompile!J19,FIND("F",ScheduleCompile!J19)-1)),ScheduleCompile!J19)))))))</f>
        <v>0.9</v>
      </c>
      <c r="P26" s="1">
        <f>IF(AND(ISERROR(IF(ScheduleCompile!K19="Off",0,IF(ScheduleCompile!K19="On",1,IF(ISNUMBER(ScheduleCompile!K19),ScheduleCompile!K19/1,IF(ISTEXT(ScheduleCompile!K19),IF(OR(ISNUMBER(FIND("5F",ScheduleCompile!K19)),ISNUMBER(FIND("0F",ScheduleCompile!K19)),ISNUMBER(FIND("8F",ScheduleCompile!K19)),ISNUMBER(FIND("1F",ScheduleCompile!K19)),ISNUMBER(FIND("2F",ScheduleCompile!K19)),ISNUMBER(FIND("3F",ScheduleCompile!K19)),ISNUMBER(FIND("6F",ScheduleCompile!K19)),ISNUMBER(FIND("7F",ScheduleCompile!K19)),ISNUMBER(FIND("9F",ScheduleCompile!K19)),ISNUMBER(FIND("4F",ScheduleCompile!K19))),VALUE(LEFT(ScheduleCompile!K19,FIND("F",ScheduleCompile!K19)-1)),ScheduleCompile!K19)))))),ISTEXT(ScheduleCompile!#REF!)),"ENDTABLE",IF(ISERROR(IF(ScheduleCompile!K19="Off",0,IF(ScheduleCompile!K19="On",1,IF(ISNUMBER(ScheduleCompile!K19),ScheduleCompile!K19/1,IF(ISTEXT(ScheduleCompile!K19),IF(OR(ISNUMBER(FIND("5F",ScheduleCompile!K19)),ISNUMBER(FIND("0F",ScheduleCompile!K19)),ISNUMBER(FIND("8F",ScheduleCompile!K19)),ISNUMBER(FIND("1F",ScheduleCompile!K19)),ISNUMBER(FIND("2F",ScheduleCompile!K19)),ISNUMBER(FIND("3F",ScheduleCompile!K19)),ISNUMBER(FIND("6F",ScheduleCompile!K19)),ISNUMBER(FIND("7F",ScheduleCompile!K19)),ISNUMBER(FIND("9F",ScheduleCompile!K19)),ISNUMBER(FIND("4F",ScheduleCompile!K19))),VALUE(LEFT(ScheduleCompile!K19,FIND("F",ScheduleCompile!K19)-1)),ScheduleCompile!K19)))))),"",IF(ScheduleCompile!K19="Off",0,IF(ScheduleCompile!K19="On",1,IF(ISNUMBER(ScheduleCompile!K19),ScheduleCompile!K19/1,IF(ISTEXT(ScheduleCompile!K19),IF(OR(ISNUMBER(FIND("5F",ScheduleCompile!K19)),ISNUMBER(FIND("0F",ScheduleCompile!K19)),ISNUMBER(FIND("8F",ScheduleCompile!K19)),ISNUMBER(FIND("1F",ScheduleCompile!K19)),ISNUMBER(FIND("2F",ScheduleCompile!K19)),ISNUMBER(FIND("3F",ScheduleCompile!K19)),ISNUMBER(FIND("6F",ScheduleCompile!K19)),ISNUMBER(FIND("7F",ScheduleCompile!K19)),ISNUMBER(FIND("9F",ScheduleCompile!K19)),ISNUMBER(FIND("4F",ScheduleCompile!K19))),VALUE(LEFT(ScheduleCompile!K19,FIND("F",ScheduleCompile!K19)-1)),ScheduleCompile!K19)))))))</f>
        <v>0.9</v>
      </c>
      <c r="Q26" s="1">
        <f>IF(AND(ISERROR(IF(ScheduleCompile!L19="Off",0,IF(ScheduleCompile!L19="On",1,IF(ISNUMBER(ScheduleCompile!L19),ScheduleCompile!L19/1,IF(ISTEXT(ScheduleCompile!L19),IF(OR(ISNUMBER(FIND("5F",ScheduleCompile!L19)),ISNUMBER(FIND("0F",ScheduleCompile!L19)),ISNUMBER(FIND("8F",ScheduleCompile!L19)),ISNUMBER(FIND("1F",ScheduleCompile!L19)),ISNUMBER(FIND("2F",ScheduleCompile!L19)),ISNUMBER(FIND("3F",ScheduleCompile!L19)),ISNUMBER(FIND("6F",ScheduleCompile!L19)),ISNUMBER(FIND("7F",ScheduleCompile!L19)),ISNUMBER(FIND("9F",ScheduleCompile!L19)),ISNUMBER(FIND("4F",ScheduleCompile!L19))),VALUE(LEFT(ScheduleCompile!L19,FIND("F",ScheduleCompile!L19)-1)),ScheduleCompile!L19)))))),ISTEXT(ScheduleCompile!#REF!)),"ENDTABLE",IF(ISERROR(IF(ScheduleCompile!L19="Off",0,IF(ScheduleCompile!L19="On",1,IF(ISNUMBER(ScheduleCompile!L19),ScheduleCompile!L19/1,IF(ISTEXT(ScheduleCompile!L19),IF(OR(ISNUMBER(FIND("5F",ScheduleCompile!L19)),ISNUMBER(FIND("0F",ScheduleCompile!L19)),ISNUMBER(FIND("8F",ScheduleCompile!L19)),ISNUMBER(FIND("1F",ScheduleCompile!L19)),ISNUMBER(FIND("2F",ScheduleCompile!L19)),ISNUMBER(FIND("3F",ScheduleCompile!L19)),ISNUMBER(FIND("6F",ScheduleCompile!L19)),ISNUMBER(FIND("7F",ScheduleCompile!L19)),ISNUMBER(FIND("9F",ScheduleCompile!L19)),ISNUMBER(FIND("4F",ScheduleCompile!L19))),VALUE(LEFT(ScheduleCompile!L19,FIND("F",ScheduleCompile!L19)-1)),ScheduleCompile!L19)))))),"",IF(ScheduleCompile!L19="Off",0,IF(ScheduleCompile!L19="On",1,IF(ISNUMBER(ScheduleCompile!L19),ScheduleCompile!L19/1,IF(ISTEXT(ScheduleCompile!L19),IF(OR(ISNUMBER(FIND("5F",ScheduleCompile!L19)),ISNUMBER(FIND("0F",ScheduleCompile!L19)),ISNUMBER(FIND("8F",ScheduleCompile!L19)),ISNUMBER(FIND("1F",ScheduleCompile!L19)),ISNUMBER(FIND("2F",ScheduleCompile!L19)),ISNUMBER(FIND("3F",ScheduleCompile!L19)),ISNUMBER(FIND("6F",ScheduleCompile!L19)),ISNUMBER(FIND("7F",ScheduleCompile!L19)),ISNUMBER(FIND("9F",ScheduleCompile!L19)),ISNUMBER(FIND("4F",ScheduleCompile!L19))),VALUE(LEFT(ScheduleCompile!L19,FIND("F",ScheduleCompile!L19)-1)),ScheduleCompile!L19)))))))</f>
        <v>0.9</v>
      </c>
      <c r="R26" s="1">
        <f>IF(AND(ISERROR(IF(ScheduleCompile!M19="Off",0,IF(ScheduleCompile!M19="On",1,IF(ISNUMBER(ScheduleCompile!M19),ScheduleCompile!M19/1,IF(ISTEXT(ScheduleCompile!M19),IF(OR(ISNUMBER(FIND("5F",ScheduleCompile!M19)),ISNUMBER(FIND("0F",ScheduleCompile!M19)),ISNUMBER(FIND("8F",ScheduleCompile!M19)),ISNUMBER(FIND("1F",ScheduleCompile!M19)),ISNUMBER(FIND("2F",ScheduleCompile!M19)),ISNUMBER(FIND("3F",ScheduleCompile!M19)),ISNUMBER(FIND("6F",ScheduleCompile!M19)),ISNUMBER(FIND("7F",ScheduleCompile!M19)),ISNUMBER(FIND("9F",ScheduleCompile!M19)),ISNUMBER(FIND("4F",ScheduleCompile!M19))),VALUE(LEFT(ScheduleCompile!M19,FIND("F",ScheduleCompile!M19)-1)),ScheduleCompile!M19)))))),ISTEXT(ScheduleCompile!#REF!)),"ENDTABLE",IF(ISERROR(IF(ScheduleCompile!M19="Off",0,IF(ScheduleCompile!M19="On",1,IF(ISNUMBER(ScheduleCompile!M19),ScheduleCompile!M19/1,IF(ISTEXT(ScheduleCompile!M19),IF(OR(ISNUMBER(FIND("5F",ScheduleCompile!M19)),ISNUMBER(FIND("0F",ScheduleCompile!M19)),ISNUMBER(FIND("8F",ScheduleCompile!M19)),ISNUMBER(FIND("1F",ScheduleCompile!M19)),ISNUMBER(FIND("2F",ScheduleCompile!M19)),ISNUMBER(FIND("3F",ScheduleCompile!M19)),ISNUMBER(FIND("6F",ScheduleCompile!M19)),ISNUMBER(FIND("7F",ScheduleCompile!M19)),ISNUMBER(FIND("9F",ScheduleCompile!M19)),ISNUMBER(FIND("4F",ScheduleCompile!M19))),VALUE(LEFT(ScheduleCompile!M19,FIND("F",ScheduleCompile!M19)-1)),ScheduleCompile!M19)))))),"",IF(ScheduleCompile!M19="Off",0,IF(ScheduleCompile!M19="On",1,IF(ISNUMBER(ScheduleCompile!M19),ScheduleCompile!M19/1,IF(ISTEXT(ScheduleCompile!M19),IF(OR(ISNUMBER(FIND("5F",ScheduleCompile!M19)),ISNUMBER(FIND("0F",ScheduleCompile!M19)),ISNUMBER(FIND("8F",ScheduleCompile!M19)),ISNUMBER(FIND("1F",ScheduleCompile!M19)),ISNUMBER(FIND("2F",ScheduleCompile!M19)),ISNUMBER(FIND("3F",ScheduleCompile!M19)),ISNUMBER(FIND("6F",ScheduleCompile!M19)),ISNUMBER(FIND("7F",ScheduleCompile!M19)),ISNUMBER(FIND("9F",ScheduleCompile!M19)),ISNUMBER(FIND("4F",ScheduleCompile!M19))),VALUE(LEFT(ScheduleCompile!M19,FIND("F",ScheduleCompile!M19)-1)),ScheduleCompile!M19)))))))</f>
        <v>0.9</v>
      </c>
      <c r="S26" s="1">
        <f>IF(AND(ISERROR(IF(ScheduleCompile!N19="Off",0,IF(ScheduleCompile!N19="On",1,IF(ISNUMBER(ScheduleCompile!N19),ScheduleCompile!N19/1,IF(ISTEXT(ScheduleCompile!N19),IF(OR(ISNUMBER(FIND("5F",ScheduleCompile!N19)),ISNUMBER(FIND("0F",ScheduleCompile!N19)),ISNUMBER(FIND("8F",ScheduleCompile!N19)),ISNUMBER(FIND("1F",ScheduleCompile!N19)),ISNUMBER(FIND("2F",ScheduleCompile!N19)),ISNUMBER(FIND("3F",ScheduleCompile!N19)),ISNUMBER(FIND("6F",ScheduleCompile!N19)),ISNUMBER(FIND("7F",ScheduleCompile!N19)),ISNUMBER(FIND("9F",ScheduleCompile!N19)),ISNUMBER(FIND("4F",ScheduleCompile!N19))),VALUE(LEFT(ScheduleCompile!N19,FIND("F",ScheduleCompile!N19)-1)),ScheduleCompile!N19)))))),ISTEXT(ScheduleCompile!#REF!)),"ENDTABLE",IF(ISERROR(IF(ScheduleCompile!N19="Off",0,IF(ScheduleCompile!N19="On",1,IF(ISNUMBER(ScheduleCompile!N19),ScheduleCompile!N19/1,IF(ISTEXT(ScheduleCompile!N19),IF(OR(ISNUMBER(FIND("5F",ScheduleCompile!N19)),ISNUMBER(FIND("0F",ScheduleCompile!N19)),ISNUMBER(FIND("8F",ScheduleCompile!N19)),ISNUMBER(FIND("1F",ScheduleCompile!N19)),ISNUMBER(FIND("2F",ScheduleCompile!N19)),ISNUMBER(FIND("3F",ScheduleCompile!N19)),ISNUMBER(FIND("6F",ScheduleCompile!N19)),ISNUMBER(FIND("7F",ScheduleCompile!N19)),ISNUMBER(FIND("9F",ScheduleCompile!N19)),ISNUMBER(FIND("4F",ScheduleCompile!N19))),VALUE(LEFT(ScheduleCompile!N19,FIND("F",ScheduleCompile!N19)-1)),ScheduleCompile!N19)))))),"",IF(ScheduleCompile!N19="Off",0,IF(ScheduleCompile!N19="On",1,IF(ISNUMBER(ScheduleCompile!N19),ScheduleCompile!N19/1,IF(ISTEXT(ScheduleCompile!N19),IF(OR(ISNUMBER(FIND("5F",ScheduleCompile!N19)),ISNUMBER(FIND("0F",ScheduleCompile!N19)),ISNUMBER(FIND("8F",ScheduleCompile!N19)),ISNUMBER(FIND("1F",ScheduleCompile!N19)),ISNUMBER(FIND("2F",ScheduleCompile!N19)),ISNUMBER(FIND("3F",ScheduleCompile!N19)),ISNUMBER(FIND("6F",ScheduleCompile!N19)),ISNUMBER(FIND("7F",ScheduleCompile!N19)),ISNUMBER(FIND("9F",ScheduleCompile!N19)),ISNUMBER(FIND("4F",ScheduleCompile!N19))),VALUE(LEFT(ScheduleCompile!N19,FIND("F",ScheduleCompile!N19)-1)),ScheduleCompile!N19)))))))</f>
        <v>0.9</v>
      </c>
      <c r="T26" s="1">
        <f>IF(AND(ISERROR(IF(ScheduleCompile!O19="Off",0,IF(ScheduleCompile!O19="On",1,IF(ISNUMBER(ScheduleCompile!O19),ScheduleCompile!O19/1,IF(ISTEXT(ScheduleCompile!O19),IF(OR(ISNUMBER(FIND("5F",ScheduleCompile!O19)),ISNUMBER(FIND("0F",ScheduleCompile!O19)),ISNUMBER(FIND("8F",ScheduleCompile!O19)),ISNUMBER(FIND("1F",ScheduleCompile!O19)),ISNUMBER(FIND("2F",ScheduleCompile!O19)),ISNUMBER(FIND("3F",ScheduleCompile!O19)),ISNUMBER(FIND("6F",ScheduleCompile!O19)),ISNUMBER(FIND("7F",ScheduleCompile!O19)),ISNUMBER(FIND("9F",ScheduleCompile!O19)),ISNUMBER(FIND("4F",ScheduleCompile!O19))),VALUE(LEFT(ScheduleCompile!O19,FIND("F",ScheduleCompile!O19)-1)),ScheduleCompile!O19)))))),ISTEXT(ScheduleCompile!#REF!)),"ENDTABLE",IF(ISERROR(IF(ScheduleCompile!O19="Off",0,IF(ScheduleCompile!O19="On",1,IF(ISNUMBER(ScheduleCompile!O19),ScheduleCompile!O19/1,IF(ISTEXT(ScheduleCompile!O19),IF(OR(ISNUMBER(FIND("5F",ScheduleCompile!O19)),ISNUMBER(FIND("0F",ScheduleCompile!O19)),ISNUMBER(FIND("8F",ScheduleCompile!O19)),ISNUMBER(FIND("1F",ScheduleCompile!O19)),ISNUMBER(FIND("2F",ScheduleCompile!O19)),ISNUMBER(FIND("3F",ScheduleCompile!O19)),ISNUMBER(FIND("6F",ScheduleCompile!O19)),ISNUMBER(FIND("7F",ScheduleCompile!O19)),ISNUMBER(FIND("9F",ScheduleCompile!O19)),ISNUMBER(FIND("4F",ScheduleCompile!O19))),VALUE(LEFT(ScheduleCompile!O19,FIND("F",ScheduleCompile!O19)-1)),ScheduleCompile!O19)))))),"",IF(ScheduleCompile!O19="Off",0,IF(ScheduleCompile!O19="On",1,IF(ISNUMBER(ScheduleCompile!O19),ScheduleCompile!O19/1,IF(ISTEXT(ScheduleCompile!O19),IF(OR(ISNUMBER(FIND("5F",ScheduleCompile!O19)),ISNUMBER(FIND("0F",ScheduleCompile!O19)),ISNUMBER(FIND("8F",ScheduleCompile!O19)),ISNUMBER(FIND("1F",ScheduleCompile!O19)),ISNUMBER(FIND("2F",ScheduleCompile!O19)),ISNUMBER(FIND("3F",ScheduleCompile!O19)),ISNUMBER(FIND("6F",ScheduleCompile!O19)),ISNUMBER(FIND("7F",ScheduleCompile!O19)),ISNUMBER(FIND("9F",ScheduleCompile!O19)),ISNUMBER(FIND("4F",ScheduleCompile!O19))),VALUE(LEFT(ScheduleCompile!O19,FIND("F",ScheduleCompile!O19)-1)),ScheduleCompile!O19)))))))</f>
        <v>0.9</v>
      </c>
      <c r="U26" s="1">
        <f>IF(AND(ISERROR(IF(ScheduleCompile!P19="Off",0,IF(ScheduleCompile!P19="On",1,IF(ISNUMBER(ScheduleCompile!P19),ScheduleCompile!P19/1,IF(ISTEXT(ScheduleCompile!P19),IF(OR(ISNUMBER(FIND("5F",ScheduleCompile!P19)),ISNUMBER(FIND("0F",ScheduleCompile!P19)),ISNUMBER(FIND("8F",ScheduleCompile!P19)),ISNUMBER(FIND("1F",ScheduleCompile!P19)),ISNUMBER(FIND("2F",ScheduleCompile!P19)),ISNUMBER(FIND("3F",ScheduleCompile!P19)),ISNUMBER(FIND("6F",ScheduleCompile!P19)),ISNUMBER(FIND("7F",ScheduleCompile!P19)),ISNUMBER(FIND("9F",ScheduleCompile!P19)),ISNUMBER(FIND("4F",ScheduleCompile!P19))),VALUE(LEFT(ScheduleCompile!P19,FIND("F",ScheduleCompile!P19)-1)),ScheduleCompile!P19)))))),ISTEXT(ScheduleCompile!#REF!)),"ENDTABLE",IF(ISERROR(IF(ScheduleCompile!P19="Off",0,IF(ScheduleCompile!P19="On",1,IF(ISNUMBER(ScheduleCompile!P19),ScheduleCompile!P19/1,IF(ISTEXT(ScheduleCompile!P19),IF(OR(ISNUMBER(FIND("5F",ScheduleCompile!P19)),ISNUMBER(FIND("0F",ScheduleCompile!P19)),ISNUMBER(FIND("8F",ScheduleCompile!P19)),ISNUMBER(FIND("1F",ScheduleCompile!P19)),ISNUMBER(FIND("2F",ScheduleCompile!P19)),ISNUMBER(FIND("3F",ScheduleCompile!P19)),ISNUMBER(FIND("6F",ScheduleCompile!P19)),ISNUMBER(FIND("7F",ScheduleCompile!P19)),ISNUMBER(FIND("9F",ScheduleCompile!P19)),ISNUMBER(FIND("4F",ScheduleCompile!P19))),VALUE(LEFT(ScheduleCompile!P19,FIND("F",ScheduleCompile!P19)-1)),ScheduleCompile!P19)))))),"",IF(ScheduleCompile!P19="Off",0,IF(ScheduleCompile!P19="On",1,IF(ISNUMBER(ScheduleCompile!P19),ScheduleCompile!P19/1,IF(ISTEXT(ScheduleCompile!P19),IF(OR(ISNUMBER(FIND("5F",ScheduleCompile!P19)),ISNUMBER(FIND("0F",ScheduleCompile!P19)),ISNUMBER(FIND("8F",ScheduleCompile!P19)),ISNUMBER(FIND("1F",ScheduleCompile!P19)),ISNUMBER(FIND("2F",ScheduleCompile!P19)),ISNUMBER(FIND("3F",ScheduleCompile!P19)),ISNUMBER(FIND("6F",ScheduleCompile!P19)),ISNUMBER(FIND("7F",ScheduleCompile!P19)),ISNUMBER(FIND("9F",ScheduleCompile!P19)),ISNUMBER(FIND("4F",ScheduleCompile!P19))),VALUE(LEFT(ScheduleCompile!P19,FIND("F",ScheduleCompile!P19)-1)),ScheduleCompile!P19)))))))</f>
        <v>0.9</v>
      </c>
      <c r="V26" s="1">
        <f>IF(AND(ISERROR(IF(ScheduleCompile!Q19="Off",0,IF(ScheduleCompile!Q19="On",1,IF(ISNUMBER(ScheduleCompile!Q19),ScheduleCompile!Q19/1,IF(ISTEXT(ScheduleCompile!Q19),IF(OR(ISNUMBER(FIND("5F",ScheduleCompile!Q19)),ISNUMBER(FIND("0F",ScheduleCompile!Q19)),ISNUMBER(FIND("8F",ScheduleCompile!Q19)),ISNUMBER(FIND("1F",ScheduleCompile!Q19)),ISNUMBER(FIND("2F",ScheduleCompile!Q19)),ISNUMBER(FIND("3F",ScheduleCompile!Q19)),ISNUMBER(FIND("6F",ScheduleCompile!Q19)),ISNUMBER(FIND("7F",ScheduleCompile!Q19)),ISNUMBER(FIND("9F",ScheduleCompile!Q19)),ISNUMBER(FIND("4F",ScheduleCompile!Q19))),VALUE(LEFT(ScheduleCompile!Q19,FIND("F",ScheduleCompile!Q19)-1)),ScheduleCompile!Q19)))))),ISTEXT(ScheduleCompile!#REF!)),"ENDTABLE",IF(ISERROR(IF(ScheduleCompile!Q19="Off",0,IF(ScheduleCompile!Q19="On",1,IF(ISNUMBER(ScheduleCompile!Q19),ScheduleCompile!Q19/1,IF(ISTEXT(ScheduleCompile!Q19),IF(OR(ISNUMBER(FIND("5F",ScheduleCompile!Q19)),ISNUMBER(FIND("0F",ScheduleCompile!Q19)),ISNUMBER(FIND("8F",ScheduleCompile!Q19)),ISNUMBER(FIND("1F",ScheduleCompile!Q19)),ISNUMBER(FIND("2F",ScheduleCompile!Q19)),ISNUMBER(FIND("3F",ScheduleCompile!Q19)),ISNUMBER(FIND("6F",ScheduleCompile!Q19)),ISNUMBER(FIND("7F",ScheduleCompile!Q19)),ISNUMBER(FIND("9F",ScheduleCompile!Q19)),ISNUMBER(FIND("4F",ScheduleCompile!Q19))),VALUE(LEFT(ScheduleCompile!Q19,FIND("F",ScheduleCompile!Q19)-1)),ScheduleCompile!Q19)))))),"",IF(ScheduleCompile!Q19="Off",0,IF(ScheduleCompile!Q19="On",1,IF(ISNUMBER(ScheduleCompile!Q19),ScheduleCompile!Q19/1,IF(ISTEXT(ScheduleCompile!Q19),IF(OR(ISNUMBER(FIND("5F",ScheduleCompile!Q19)),ISNUMBER(FIND("0F",ScheduleCompile!Q19)),ISNUMBER(FIND("8F",ScheduleCompile!Q19)),ISNUMBER(FIND("1F",ScheduleCompile!Q19)),ISNUMBER(FIND("2F",ScheduleCompile!Q19)),ISNUMBER(FIND("3F",ScheduleCompile!Q19)),ISNUMBER(FIND("6F",ScheduleCompile!Q19)),ISNUMBER(FIND("7F",ScheduleCompile!Q19)),ISNUMBER(FIND("9F",ScheduleCompile!Q19)),ISNUMBER(FIND("4F",ScheduleCompile!Q19))),VALUE(LEFT(ScheduleCompile!Q19,FIND("F",ScheduleCompile!Q19)-1)),ScheduleCompile!Q19)))))))</f>
        <v>0.9</v>
      </c>
      <c r="W26" s="1">
        <f>IF(AND(ISERROR(IF(ScheduleCompile!R19="Off",0,IF(ScheduleCompile!R19="On",1,IF(ISNUMBER(ScheduleCompile!R19),ScheduleCompile!R19/1,IF(ISTEXT(ScheduleCompile!R19),IF(OR(ISNUMBER(FIND("5F",ScheduleCompile!R19)),ISNUMBER(FIND("0F",ScheduleCompile!R19)),ISNUMBER(FIND("8F",ScheduleCompile!R19)),ISNUMBER(FIND("1F",ScheduleCompile!R19)),ISNUMBER(FIND("2F",ScheduleCompile!R19)),ISNUMBER(FIND("3F",ScheduleCompile!R19)),ISNUMBER(FIND("6F",ScheduleCompile!R19)),ISNUMBER(FIND("7F",ScheduleCompile!R19)),ISNUMBER(FIND("9F",ScheduleCompile!R19)),ISNUMBER(FIND("4F",ScheduleCompile!R19))),VALUE(LEFT(ScheduleCompile!R19,FIND("F",ScheduleCompile!R19)-1)),ScheduleCompile!R19)))))),ISTEXT(ScheduleCompile!#REF!)),"ENDTABLE",IF(ISERROR(IF(ScheduleCompile!R19="Off",0,IF(ScheduleCompile!R19="On",1,IF(ISNUMBER(ScheduleCompile!R19),ScheduleCompile!R19/1,IF(ISTEXT(ScheduleCompile!R19),IF(OR(ISNUMBER(FIND("5F",ScheduleCompile!R19)),ISNUMBER(FIND("0F",ScheduleCompile!R19)),ISNUMBER(FIND("8F",ScheduleCompile!R19)),ISNUMBER(FIND("1F",ScheduleCompile!R19)),ISNUMBER(FIND("2F",ScheduleCompile!R19)),ISNUMBER(FIND("3F",ScheduleCompile!R19)),ISNUMBER(FIND("6F",ScheduleCompile!R19)),ISNUMBER(FIND("7F",ScheduleCompile!R19)),ISNUMBER(FIND("9F",ScheduleCompile!R19)),ISNUMBER(FIND("4F",ScheduleCompile!R19))),VALUE(LEFT(ScheduleCompile!R19,FIND("F",ScheduleCompile!R19)-1)),ScheduleCompile!R19)))))),"",IF(ScheduleCompile!R19="Off",0,IF(ScheduleCompile!R19="On",1,IF(ISNUMBER(ScheduleCompile!R19),ScheduleCompile!R19/1,IF(ISTEXT(ScheduleCompile!R19),IF(OR(ISNUMBER(FIND("5F",ScheduleCompile!R19)),ISNUMBER(FIND("0F",ScheduleCompile!R19)),ISNUMBER(FIND("8F",ScheduleCompile!R19)),ISNUMBER(FIND("1F",ScheduleCompile!R19)),ISNUMBER(FIND("2F",ScheduleCompile!R19)),ISNUMBER(FIND("3F",ScheduleCompile!R19)),ISNUMBER(FIND("6F",ScheduleCompile!R19)),ISNUMBER(FIND("7F",ScheduleCompile!R19)),ISNUMBER(FIND("9F",ScheduleCompile!R19)),ISNUMBER(FIND("4F",ScheduleCompile!R19))),VALUE(LEFT(ScheduleCompile!R19,FIND("F",ScheduleCompile!R19)-1)),ScheduleCompile!R19)))))))</f>
        <v>0.9</v>
      </c>
      <c r="X26" s="1">
        <f>IF(AND(ISERROR(IF(ScheduleCompile!S19="Off",0,IF(ScheduleCompile!S19="On",1,IF(ISNUMBER(ScheduleCompile!S19),ScheduleCompile!S19/1,IF(ISTEXT(ScheduleCompile!S19),IF(OR(ISNUMBER(FIND("5F",ScheduleCompile!S19)),ISNUMBER(FIND("0F",ScheduleCompile!S19)),ISNUMBER(FIND("8F",ScheduleCompile!S19)),ISNUMBER(FIND("1F",ScheduleCompile!S19)),ISNUMBER(FIND("2F",ScheduleCompile!S19)),ISNUMBER(FIND("3F",ScheduleCompile!S19)),ISNUMBER(FIND("6F",ScheduleCompile!S19)),ISNUMBER(FIND("7F",ScheduleCompile!S19)),ISNUMBER(FIND("9F",ScheduleCompile!S19)),ISNUMBER(FIND("4F",ScheduleCompile!S19))),VALUE(LEFT(ScheduleCompile!S19,FIND("F",ScheduleCompile!S19)-1)),ScheduleCompile!S19)))))),ISTEXT(ScheduleCompile!#REF!)),"ENDTABLE",IF(ISERROR(IF(ScheduleCompile!S19="Off",0,IF(ScheduleCompile!S19="On",1,IF(ISNUMBER(ScheduleCompile!S19),ScheduleCompile!S19/1,IF(ISTEXT(ScheduleCompile!S19),IF(OR(ISNUMBER(FIND("5F",ScheduleCompile!S19)),ISNUMBER(FIND("0F",ScheduleCompile!S19)),ISNUMBER(FIND("8F",ScheduleCompile!S19)),ISNUMBER(FIND("1F",ScheduleCompile!S19)),ISNUMBER(FIND("2F",ScheduleCompile!S19)),ISNUMBER(FIND("3F",ScheduleCompile!S19)),ISNUMBER(FIND("6F",ScheduleCompile!S19)),ISNUMBER(FIND("7F",ScheduleCompile!S19)),ISNUMBER(FIND("9F",ScheduleCompile!S19)),ISNUMBER(FIND("4F",ScheduleCompile!S19))),VALUE(LEFT(ScheduleCompile!S19,FIND("F",ScheduleCompile!S19)-1)),ScheduleCompile!S19)))))),"",IF(ScheduleCompile!S19="Off",0,IF(ScheduleCompile!S19="On",1,IF(ISNUMBER(ScheduleCompile!S19),ScheduleCompile!S19/1,IF(ISTEXT(ScheduleCompile!S19),IF(OR(ISNUMBER(FIND("5F",ScheduleCompile!S19)),ISNUMBER(FIND("0F",ScheduleCompile!S19)),ISNUMBER(FIND("8F",ScheduleCompile!S19)),ISNUMBER(FIND("1F",ScheduleCompile!S19)),ISNUMBER(FIND("2F",ScheduleCompile!S19)),ISNUMBER(FIND("3F",ScheduleCompile!S19)),ISNUMBER(FIND("6F",ScheduleCompile!S19)),ISNUMBER(FIND("7F",ScheduleCompile!S19)),ISNUMBER(FIND("9F",ScheduleCompile!S19)),ISNUMBER(FIND("4F",ScheduleCompile!S19))),VALUE(LEFT(ScheduleCompile!S19,FIND("F",ScheduleCompile!S19)-1)),ScheduleCompile!S19)))))))</f>
        <v>0.9</v>
      </c>
      <c r="Y26" s="1">
        <f>IF(AND(ISERROR(IF(ScheduleCompile!T19="Off",0,IF(ScheduleCompile!T19="On",1,IF(ISNUMBER(ScheduleCompile!T19),ScheduleCompile!T19/1,IF(ISTEXT(ScheduleCompile!T19),IF(OR(ISNUMBER(FIND("5F",ScheduleCompile!T19)),ISNUMBER(FIND("0F",ScheduleCompile!T19)),ISNUMBER(FIND("8F",ScheduleCompile!T19)),ISNUMBER(FIND("1F",ScheduleCompile!T19)),ISNUMBER(FIND("2F",ScheduleCompile!T19)),ISNUMBER(FIND("3F",ScheduleCompile!T19)),ISNUMBER(FIND("6F",ScheduleCompile!T19)),ISNUMBER(FIND("7F",ScheduleCompile!T19)),ISNUMBER(FIND("9F",ScheduleCompile!T19)),ISNUMBER(FIND("4F",ScheduleCompile!T19))),VALUE(LEFT(ScheduleCompile!T19,FIND("F",ScheduleCompile!T19)-1)),ScheduleCompile!T19)))))),ISTEXT(ScheduleCompile!#REF!)),"ENDTABLE",IF(ISERROR(IF(ScheduleCompile!T19="Off",0,IF(ScheduleCompile!T19="On",1,IF(ISNUMBER(ScheduleCompile!T19),ScheduleCompile!T19/1,IF(ISTEXT(ScheduleCompile!T19),IF(OR(ISNUMBER(FIND("5F",ScheduleCompile!T19)),ISNUMBER(FIND("0F",ScheduleCompile!T19)),ISNUMBER(FIND("8F",ScheduleCompile!T19)),ISNUMBER(FIND("1F",ScheduleCompile!T19)),ISNUMBER(FIND("2F",ScheduleCompile!T19)),ISNUMBER(FIND("3F",ScheduleCompile!T19)),ISNUMBER(FIND("6F",ScheduleCompile!T19)),ISNUMBER(FIND("7F",ScheduleCompile!T19)),ISNUMBER(FIND("9F",ScheduleCompile!T19)),ISNUMBER(FIND("4F",ScheduleCompile!T19))),VALUE(LEFT(ScheduleCompile!T19,FIND("F",ScheduleCompile!T19)-1)),ScheduleCompile!T19)))))),"",IF(ScheduleCompile!T19="Off",0,IF(ScheduleCompile!T19="On",1,IF(ISNUMBER(ScheduleCompile!T19),ScheduleCompile!T19/1,IF(ISTEXT(ScheduleCompile!T19),IF(OR(ISNUMBER(FIND("5F",ScheduleCompile!T19)),ISNUMBER(FIND("0F",ScheduleCompile!T19)),ISNUMBER(FIND("8F",ScheduleCompile!T19)),ISNUMBER(FIND("1F",ScheduleCompile!T19)),ISNUMBER(FIND("2F",ScheduleCompile!T19)),ISNUMBER(FIND("3F",ScheduleCompile!T19)),ISNUMBER(FIND("6F",ScheduleCompile!T19)),ISNUMBER(FIND("7F",ScheduleCompile!T19)),ISNUMBER(FIND("9F",ScheduleCompile!T19)),ISNUMBER(FIND("4F",ScheduleCompile!T19))),VALUE(LEFT(ScheduleCompile!T19,FIND("F",ScheduleCompile!T19)-1)),ScheduleCompile!T19)))))))</f>
        <v>0.9</v>
      </c>
      <c r="Z26" s="1">
        <f>IF(AND(ISERROR(IF(ScheduleCompile!U19="Off",0,IF(ScheduleCompile!U19="On",1,IF(ISNUMBER(ScheduleCompile!U19),ScheduleCompile!U19/1,IF(ISTEXT(ScheduleCompile!U19),IF(OR(ISNUMBER(FIND("5F",ScheduleCompile!U19)),ISNUMBER(FIND("0F",ScheduleCompile!U19)),ISNUMBER(FIND("8F",ScheduleCompile!U19)),ISNUMBER(FIND("1F",ScheduleCompile!U19)),ISNUMBER(FIND("2F",ScheduleCompile!U19)),ISNUMBER(FIND("3F",ScheduleCompile!U19)),ISNUMBER(FIND("6F",ScheduleCompile!U19)),ISNUMBER(FIND("7F",ScheduleCompile!U19)),ISNUMBER(FIND("9F",ScheduleCompile!U19)),ISNUMBER(FIND("4F",ScheduleCompile!U19))),VALUE(LEFT(ScheduleCompile!U19,FIND("F",ScheduleCompile!U19)-1)),ScheduleCompile!U19)))))),ISTEXT(ScheduleCompile!#REF!)),"ENDTABLE",IF(ISERROR(IF(ScheduleCompile!U19="Off",0,IF(ScheduleCompile!U19="On",1,IF(ISNUMBER(ScheduleCompile!U19),ScheduleCompile!U19/1,IF(ISTEXT(ScheduleCompile!U19),IF(OR(ISNUMBER(FIND("5F",ScheduleCompile!U19)),ISNUMBER(FIND("0F",ScheduleCompile!U19)),ISNUMBER(FIND("8F",ScheduleCompile!U19)),ISNUMBER(FIND("1F",ScheduleCompile!U19)),ISNUMBER(FIND("2F",ScheduleCompile!U19)),ISNUMBER(FIND("3F",ScheduleCompile!U19)),ISNUMBER(FIND("6F",ScheduleCompile!U19)),ISNUMBER(FIND("7F",ScheduleCompile!U19)),ISNUMBER(FIND("9F",ScheduleCompile!U19)),ISNUMBER(FIND("4F",ScheduleCompile!U19))),VALUE(LEFT(ScheduleCompile!U19,FIND("F",ScheduleCompile!U19)-1)),ScheduleCompile!U19)))))),"",IF(ScheduleCompile!U19="Off",0,IF(ScheduleCompile!U19="On",1,IF(ISNUMBER(ScheduleCompile!U19),ScheduleCompile!U19/1,IF(ISTEXT(ScheduleCompile!U19),IF(OR(ISNUMBER(FIND("5F",ScheduleCompile!U19)),ISNUMBER(FIND("0F",ScheduleCompile!U19)),ISNUMBER(FIND("8F",ScheduleCompile!U19)),ISNUMBER(FIND("1F",ScheduleCompile!U19)),ISNUMBER(FIND("2F",ScheduleCompile!U19)),ISNUMBER(FIND("3F",ScheduleCompile!U19)),ISNUMBER(FIND("6F",ScheduleCompile!U19)),ISNUMBER(FIND("7F",ScheduleCompile!U19)),ISNUMBER(FIND("9F",ScheduleCompile!U19)),ISNUMBER(FIND("4F",ScheduleCompile!U19))),VALUE(LEFT(ScheduleCompile!U19,FIND("F",ScheduleCompile!U19)-1)),ScheduleCompile!U19)))))))</f>
        <v>0.9</v>
      </c>
      <c r="AA26" s="1">
        <f>IF(AND(ISERROR(IF(ScheduleCompile!V19="Off",0,IF(ScheduleCompile!V19="On",1,IF(ISNUMBER(ScheduleCompile!V19),ScheduleCompile!V19/1,IF(ISTEXT(ScheduleCompile!V19),IF(OR(ISNUMBER(FIND("5F",ScheduleCompile!V19)),ISNUMBER(FIND("0F",ScheduleCompile!V19)),ISNUMBER(FIND("8F",ScheduleCompile!V19)),ISNUMBER(FIND("1F",ScheduleCompile!V19)),ISNUMBER(FIND("2F",ScheduleCompile!V19)),ISNUMBER(FIND("3F",ScheduleCompile!V19)),ISNUMBER(FIND("6F",ScheduleCompile!V19)),ISNUMBER(FIND("7F",ScheduleCompile!V19)),ISNUMBER(FIND("9F",ScheduleCompile!V19)),ISNUMBER(FIND("4F",ScheduleCompile!V19))),VALUE(LEFT(ScheduleCompile!V19,FIND("F",ScheduleCompile!V19)-1)),ScheduleCompile!V19)))))),ISTEXT(ScheduleCompile!#REF!)),"ENDTABLE",IF(ISERROR(IF(ScheduleCompile!V19="Off",0,IF(ScheduleCompile!V19="On",1,IF(ISNUMBER(ScheduleCompile!V19),ScheduleCompile!V19/1,IF(ISTEXT(ScheduleCompile!V19),IF(OR(ISNUMBER(FIND("5F",ScheduleCompile!V19)),ISNUMBER(FIND("0F",ScheduleCompile!V19)),ISNUMBER(FIND("8F",ScheduleCompile!V19)),ISNUMBER(FIND("1F",ScheduleCompile!V19)),ISNUMBER(FIND("2F",ScheduleCompile!V19)),ISNUMBER(FIND("3F",ScheduleCompile!V19)),ISNUMBER(FIND("6F",ScheduleCompile!V19)),ISNUMBER(FIND("7F",ScheduleCompile!V19)),ISNUMBER(FIND("9F",ScheduleCompile!V19)),ISNUMBER(FIND("4F",ScheduleCompile!V19))),VALUE(LEFT(ScheduleCompile!V19,FIND("F",ScheduleCompile!V19)-1)),ScheduleCompile!V19)))))),"",IF(ScheduleCompile!V19="Off",0,IF(ScheduleCompile!V19="On",1,IF(ISNUMBER(ScheduleCompile!V19),ScheduleCompile!V19/1,IF(ISTEXT(ScheduleCompile!V19),IF(OR(ISNUMBER(FIND("5F",ScheduleCompile!V19)),ISNUMBER(FIND("0F",ScheduleCompile!V19)),ISNUMBER(FIND("8F",ScheduleCompile!V19)),ISNUMBER(FIND("1F",ScheduleCompile!V19)),ISNUMBER(FIND("2F",ScheduleCompile!V19)),ISNUMBER(FIND("3F",ScheduleCompile!V19)),ISNUMBER(FIND("6F",ScheduleCompile!V19)),ISNUMBER(FIND("7F",ScheduleCompile!V19)),ISNUMBER(FIND("9F",ScheduleCompile!V19)),ISNUMBER(FIND("4F",ScheduleCompile!V19))),VALUE(LEFT(ScheduleCompile!V19,FIND("F",ScheduleCompile!V19)-1)),ScheduleCompile!V19)))))))</f>
        <v>0.9</v>
      </c>
      <c r="AB26" s="1">
        <f>IF(AND(ISERROR(IF(ScheduleCompile!W19="Off",0,IF(ScheduleCompile!W19="On",1,IF(ISNUMBER(ScheduleCompile!W19),ScheduleCompile!W19/1,IF(ISTEXT(ScheduleCompile!W19),IF(OR(ISNUMBER(FIND("5F",ScheduleCompile!W19)),ISNUMBER(FIND("0F",ScheduleCompile!W19)),ISNUMBER(FIND("8F",ScheduleCompile!W19)),ISNUMBER(FIND("1F",ScheduleCompile!W19)),ISNUMBER(FIND("2F",ScheduleCompile!W19)),ISNUMBER(FIND("3F",ScheduleCompile!W19)),ISNUMBER(FIND("6F",ScheduleCompile!W19)),ISNUMBER(FIND("7F",ScheduleCompile!W19)),ISNUMBER(FIND("9F",ScheduleCompile!W19)),ISNUMBER(FIND("4F",ScheduleCompile!W19))),VALUE(LEFT(ScheduleCompile!W19,FIND("F",ScheduleCompile!W19)-1)),ScheduleCompile!W19)))))),ISTEXT(ScheduleCompile!#REF!)),"ENDTABLE",IF(ISERROR(IF(ScheduleCompile!W19="Off",0,IF(ScheduleCompile!W19="On",1,IF(ISNUMBER(ScheduleCompile!W19),ScheduleCompile!W19/1,IF(ISTEXT(ScheduleCompile!W19),IF(OR(ISNUMBER(FIND("5F",ScheduleCompile!W19)),ISNUMBER(FIND("0F",ScheduleCompile!W19)),ISNUMBER(FIND("8F",ScheduleCompile!W19)),ISNUMBER(FIND("1F",ScheduleCompile!W19)),ISNUMBER(FIND("2F",ScheduleCompile!W19)),ISNUMBER(FIND("3F",ScheduleCompile!W19)),ISNUMBER(FIND("6F",ScheduleCompile!W19)),ISNUMBER(FIND("7F",ScheduleCompile!W19)),ISNUMBER(FIND("9F",ScheduleCompile!W19)),ISNUMBER(FIND("4F",ScheduleCompile!W19))),VALUE(LEFT(ScheduleCompile!W19,FIND("F",ScheduleCompile!W19)-1)),ScheduleCompile!W19)))))),"",IF(ScheduleCompile!W19="Off",0,IF(ScheduleCompile!W19="On",1,IF(ISNUMBER(ScheduleCompile!W19),ScheduleCompile!W19/1,IF(ISTEXT(ScheduleCompile!W19),IF(OR(ISNUMBER(FIND("5F",ScheduleCompile!W19)),ISNUMBER(FIND("0F",ScheduleCompile!W19)),ISNUMBER(FIND("8F",ScheduleCompile!W19)),ISNUMBER(FIND("1F",ScheduleCompile!W19)),ISNUMBER(FIND("2F",ScheduleCompile!W19)),ISNUMBER(FIND("3F",ScheduleCompile!W19)),ISNUMBER(FIND("6F",ScheduleCompile!W19)),ISNUMBER(FIND("7F",ScheduleCompile!W19)),ISNUMBER(FIND("9F",ScheduleCompile!W19)),ISNUMBER(FIND("4F",ScheduleCompile!W19))),VALUE(LEFT(ScheduleCompile!W19,FIND("F",ScheduleCompile!W19)-1)),ScheduleCompile!W19)))))))</f>
        <v>0.9</v>
      </c>
      <c r="AC26" s="1">
        <f>IF(AND(ISERROR(IF(ScheduleCompile!X19="Off",0,IF(ScheduleCompile!X19="On",1,IF(ISNUMBER(ScheduleCompile!X19),ScheduleCompile!X19/1,IF(ISTEXT(ScheduleCompile!X19),IF(OR(ISNUMBER(FIND("5F",ScheduleCompile!X19)),ISNUMBER(FIND("0F",ScheduleCompile!X19)),ISNUMBER(FIND("8F",ScheduleCompile!X19)),ISNUMBER(FIND("1F",ScheduleCompile!X19)),ISNUMBER(FIND("2F",ScheduleCompile!X19)),ISNUMBER(FIND("3F",ScheduleCompile!X19)),ISNUMBER(FIND("6F",ScheduleCompile!X19)),ISNUMBER(FIND("7F",ScheduleCompile!X19)),ISNUMBER(FIND("9F",ScheduleCompile!X19)),ISNUMBER(FIND("4F",ScheduleCompile!X19))),VALUE(LEFT(ScheduleCompile!X19,FIND("F",ScheduleCompile!X19)-1)),ScheduleCompile!X19)))))),ISTEXT(ScheduleCompile!#REF!)),"ENDTABLE",IF(ISERROR(IF(ScheduleCompile!X19="Off",0,IF(ScheduleCompile!X19="On",1,IF(ISNUMBER(ScheduleCompile!X19),ScheduleCompile!X19/1,IF(ISTEXT(ScheduleCompile!X19),IF(OR(ISNUMBER(FIND("5F",ScheduleCompile!X19)),ISNUMBER(FIND("0F",ScheduleCompile!X19)),ISNUMBER(FIND("8F",ScheduleCompile!X19)),ISNUMBER(FIND("1F",ScheduleCompile!X19)),ISNUMBER(FIND("2F",ScheduleCompile!X19)),ISNUMBER(FIND("3F",ScheduleCompile!X19)),ISNUMBER(FIND("6F",ScheduleCompile!X19)),ISNUMBER(FIND("7F",ScheduleCompile!X19)),ISNUMBER(FIND("9F",ScheduleCompile!X19)),ISNUMBER(FIND("4F",ScheduleCompile!X19))),VALUE(LEFT(ScheduleCompile!X19,FIND("F",ScheduleCompile!X19)-1)),ScheduleCompile!X19)))))),"",IF(ScheduleCompile!X19="Off",0,IF(ScheduleCompile!X19="On",1,IF(ISNUMBER(ScheduleCompile!X19),ScheduleCompile!X19/1,IF(ISTEXT(ScheduleCompile!X19),IF(OR(ISNUMBER(FIND("5F",ScheduleCompile!X19)),ISNUMBER(FIND("0F",ScheduleCompile!X19)),ISNUMBER(FIND("8F",ScheduleCompile!X19)),ISNUMBER(FIND("1F",ScheduleCompile!X19)),ISNUMBER(FIND("2F",ScheduleCompile!X19)),ISNUMBER(FIND("3F",ScheduleCompile!X19)),ISNUMBER(FIND("6F",ScheduleCompile!X19)),ISNUMBER(FIND("7F",ScheduleCompile!X19)),ISNUMBER(FIND("9F",ScheduleCompile!X19)),ISNUMBER(FIND("4F",ScheduleCompile!X19))),VALUE(LEFT(ScheduleCompile!X19,FIND("F",ScheduleCompile!X19)-1)),ScheduleCompile!X19)))))))</f>
        <v>0.9</v>
      </c>
      <c r="AD26" s="1">
        <f>IF(AND(ISERROR(IF(ScheduleCompile!Y19="Off",0,IF(ScheduleCompile!Y19="On",1,IF(ISNUMBER(ScheduleCompile!Y19),ScheduleCompile!Y19/1,IF(ISTEXT(ScheduleCompile!Y19),IF(OR(ISNUMBER(FIND("5F",ScheduleCompile!Y19)),ISNUMBER(FIND("0F",ScheduleCompile!Y19)),ISNUMBER(FIND("8F",ScheduleCompile!Y19)),ISNUMBER(FIND("1F",ScheduleCompile!Y19)),ISNUMBER(FIND("2F",ScheduleCompile!Y19)),ISNUMBER(FIND("3F",ScheduleCompile!Y19)),ISNUMBER(FIND("6F",ScheduleCompile!Y19)),ISNUMBER(FIND("7F",ScheduleCompile!Y19)),ISNUMBER(FIND("9F",ScheduleCompile!Y19)),ISNUMBER(FIND("4F",ScheduleCompile!Y19))),VALUE(LEFT(ScheduleCompile!Y19,FIND("F",ScheduleCompile!Y19)-1)),ScheduleCompile!Y19)))))),ISTEXT(ScheduleCompile!#REF!)),"ENDTABLE",IF(ISERROR(IF(ScheduleCompile!Y19="Off",0,IF(ScheduleCompile!Y19="On",1,IF(ISNUMBER(ScheduleCompile!Y19),ScheduleCompile!Y19/1,IF(ISTEXT(ScheduleCompile!Y19),IF(OR(ISNUMBER(FIND("5F",ScheduleCompile!Y19)),ISNUMBER(FIND("0F",ScheduleCompile!Y19)),ISNUMBER(FIND("8F",ScheduleCompile!Y19)),ISNUMBER(FIND("1F",ScheduleCompile!Y19)),ISNUMBER(FIND("2F",ScheduleCompile!Y19)),ISNUMBER(FIND("3F",ScheduleCompile!Y19)),ISNUMBER(FIND("6F",ScheduleCompile!Y19)),ISNUMBER(FIND("7F",ScheduleCompile!Y19)),ISNUMBER(FIND("9F",ScheduleCompile!Y19)),ISNUMBER(FIND("4F",ScheduleCompile!Y19))),VALUE(LEFT(ScheduleCompile!Y19,FIND("F",ScheduleCompile!Y19)-1)),ScheduleCompile!Y19)))))),"",IF(ScheduleCompile!Y19="Off",0,IF(ScheduleCompile!Y19="On",1,IF(ISNUMBER(ScheduleCompile!Y19),ScheduleCompile!Y19/1,IF(ISTEXT(ScheduleCompile!Y19),IF(OR(ISNUMBER(FIND("5F",ScheduleCompile!Y19)),ISNUMBER(FIND("0F",ScheduleCompile!Y19)),ISNUMBER(FIND("8F",ScheduleCompile!Y19)),ISNUMBER(FIND("1F",ScheduleCompile!Y19)),ISNUMBER(FIND("2F",ScheduleCompile!Y19)),ISNUMBER(FIND("3F",ScheduleCompile!Y19)),ISNUMBER(FIND("6F",ScheduleCompile!Y19)),ISNUMBER(FIND("7F",ScheduleCompile!Y19)),ISNUMBER(FIND("9F",ScheduleCompile!Y19)),ISNUMBER(FIND("4F",ScheduleCompile!Y19))),VALUE(LEFT(ScheduleCompile!Y19,FIND("F",ScheduleCompile!Y19)-1)),ScheduleCompile!Y19)))))))</f>
        <v>0.9</v>
      </c>
    </row>
    <row r="27" spans="1:30" x14ac:dyDescent="0.25">
      <c r="A27" t="str">
        <f t="shared" si="0"/>
        <v>SchDay "AssemblyRefrigerationSat"  Type = "Fraction" Hr = (0.9, 0.9, 0.9, 0.9, 0.9, 0.9, 0.9, 0.9, 0.9, 0.9, 0.9, 0.9, 0.9, 0.9, 0.9, 0.9, 0.9, 0.9, 0.9, 0.9, 0.9, 0.9, 0.9, 0.9) ..</v>
      </c>
      <c r="B27" s="1" t="s">
        <v>623</v>
      </c>
      <c r="C27" t="str">
        <f t="shared" si="1"/>
        <v xml:space="preserve">SchDay "AssemblyRefrigerationSat"  Type = "Fraction" Hr = </v>
      </c>
      <c r="D27" t="str">
        <f t="shared" si="2"/>
        <v>(0.9, 0.9, 0.9, 0.9, 0.9, 0.9, 0.9, 0.9, 0.9, 0.9, 0.9, 0.9, 0.9, 0.9, 0.9, 0.9, 0.9, 0.9, 0.9, 0.9, 0.9, 0.9, 0.9, 0.9) ..</v>
      </c>
      <c r="E27" s="30" t="str">
        <f>ScheduleCompile!A20</f>
        <v>AssemblyRefrigerationSat</v>
      </c>
      <c r="F27" t="str">
        <f t="shared" si="3"/>
        <v>Fraction</v>
      </c>
      <c r="G27" s="1">
        <f>IF(AND(ISERROR(IF(ScheduleCompile!B20="Off",0,IF(ScheduleCompile!B20="On",1,IF(ISNUMBER(ScheduleCompile!B20),ScheduleCompile!B20/1,IF(ISTEXT(ScheduleCompile!B20),IF(OR(ISNUMBER(FIND("5F",ScheduleCompile!B20)),ISNUMBER(FIND("0F",ScheduleCompile!B20)),ISNUMBER(FIND("8F",ScheduleCompile!B20)),ISNUMBER(FIND("1F",ScheduleCompile!B20)),ISNUMBER(FIND("2F",ScheduleCompile!B20)),ISNUMBER(FIND("3F",ScheduleCompile!B20)),ISNUMBER(FIND("6F",ScheduleCompile!B20)),ISNUMBER(FIND("7F",ScheduleCompile!B20)),ISNUMBER(FIND("9F",ScheduleCompile!B20)),ISNUMBER(FIND("4F",ScheduleCompile!B20))),VALUE(LEFT(ScheduleCompile!B20,FIND("F",ScheduleCompile!B20)-1)),ScheduleCompile!B20)))))),ISTEXT(ScheduleCompile!#REF!)),"ENDTABLE",IF(ISERROR(IF(ScheduleCompile!B20="Off",0,IF(ScheduleCompile!B20="On",1,IF(ISNUMBER(ScheduleCompile!B20),ScheduleCompile!B20/1,IF(ISTEXT(ScheduleCompile!B20),IF(OR(ISNUMBER(FIND("5F",ScheduleCompile!B20)),ISNUMBER(FIND("0F",ScheduleCompile!B20)),ISNUMBER(FIND("8F",ScheduleCompile!B20)),ISNUMBER(FIND("1F",ScheduleCompile!B20)),ISNUMBER(FIND("2F",ScheduleCompile!B20)),ISNUMBER(FIND("3F",ScheduleCompile!B20)),ISNUMBER(FIND("6F",ScheduleCompile!B20)),ISNUMBER(FIND("7F",ScheduleCompile!B20)),ISNUMBER(FIND("9F",ScheduleCompile!B20)),ISNUMBER(FIND("4F",ScheduleCompile!B20))),VALUE(LEFT(ScheduleCompile!B20,FIND("F",ScheduleCompile!B20)-1)),ScheduleCompile!B20)))))),"",IF(ScheduleCompile!B20="Off",0,IF(ScheduleCompile!B20="On",1,IF(ISNUMBER(ScheduleCompile!B20),ScheduleCompile!B20/1,IF(ISTEXT(ScheduleCompile!B20),IF(OR(ISNUMBER(FIND("5F",ScheduleCompile!B20)),ISNUMBER(FIND("0F",ScheduleCompile!B20)),ISNUMBER(FIND("8F",ScheduleCompile!B20)),ISNUMBER(FIND("1F",ScheduleCompile!B20)),ISNUMBER(FIND("2F",ScheduleCompile!B20)),ISNUMBER(FIND("3F",ScheduleCompile!B20)),ISNUMBER(FIND("6F",ScheduleCompile!B20)),ISNUMBER(FIND("7F",ScheduleCompile!B20)),ISNUMBER(FIND("9F",ScheduleCompile!B20)),ISNUMBER(FIND("4F",ScheduleCompile!B20))),VALUE(LEFT(ScheduleCompile!B20,FIND("F",ScheduleCompile!B20)-1)),ScheduleCompile!B20)))))))</f>
        <v>0.9</v>
      </c>
      <c r="H27" s="1">
        <f>IF(AND(ISERROR(IF(ScheduleCompile!C20="Off",0,IF(ScheduleCompile!C20="On",1,IF(ISNUMBER(ScheduleCompile!C20),ScheduleCompile!C20/1,IF(ISTEXT(ScheduleCompile!C20),IF(OR(ISNUMBER(FIND("5F",ScheduleCompile!C20)),ISNUMBER(FIND("0F",ScheduleCompile!C20)),ISNUMBER(FIND("8F",ScheduleCompile!C20)),ISNUMBER(FIND("1F",ScheduleCompile!C20)),ISNUMBER(FIND("2F",ScheduleCompile!C20)),ISNUMBER(FIND("3F",ScheduleCompile!C20)),ISNUMBER(FIND("6F",ScheduleCompile!C20)),ISNUMBER(FIND("7F",ScheduleCompile!C20)),ISNUMBER(FIND("9F",ScheduleCompile!C20)),ISNUMBER(FIND("4F",ScheduleCompile!C20))),VALUE(LEFT(ScheduleCompile!C20,FIND("F",ScheduleCompile!C20)-1)),ScheduleCompile!C20)))))),ISTEXT(ScheduleCompile!#REF!)),"ENDTABLE",IF(ISERROR(IF(ScheduleCompile!C20="Off",0,IF(ScheduleCompile!C20="On",1,IF(ISNUMBER(ScheduleCompile!C20),ScheduleCompile!C20/1,IF(ISTEXT(ScheduleCompile!C20),IF(OR(ISNUMBER(FIND("5F",ScheduleCompile!C20)),ISNUMBER(FIND("0F",ScheduleCompile!C20)),ISNUMBER(FIND("8F",ScheduleCompile!C20)),ISNUMBER(FIND("1F",ScheduleCompile!C20)),ISNUMBER(FIND("2F",ScheduleCompile!C20)),ISNUMBER(FIND("3F",ScheduleCompile!C20)),ISNUMBER(FIND("6F",ScheduleCompile!C20)),ISNUMBER(FIND("7F",ScheduleCompile!C20)),ISNUMBER(FIND("9F",ScheduleCompile!C20)),ISNUMBER(FIND("4F",ScheduleCompile!C20))),VALUE(LEFT(ScheduleCompile!C20,FIND("F",ScheduleCompile!C20)-1)),ScheduleCompile!C20)))))),"",IF(ScheduleCompile!C20="Off",0,IF(ScheduleCompile!C20="On",1,IF(ISNUMBER(ScheduleCompile!C20),ScheduleCompile!C20/1,IF(ISTEXT(ScheduleCompile!C20),IF(OR(ISNUMBER(FIND("5F",ScheduleCompile!C20)),ISNUMBER(FIND("0F",ScheduleCompile!C20)),ISNUMBER(FIND("8F",ScheduleCompile!C20)),ISNUMBER(FIND("1F",ScheduleCompile!C20)),ISNUMBER(FIND("2F",ScheduleCompile!C20)),ISNUMBER(FIND("3F",ScheduleCompile!C20)),ISNUMBER(FIND("6F",ScheduleCompile!C20)),ISNUMBER(FIND("7F",ScheduleCompile!C20)),ISNUMBER(FIND("9F",ScheduleCompile!C20)),ISNUMBER(FIND("4F",ScheduleCompile!C20))),VALUE(LEFT(ScheduleCompile!C20,FIND("F",ScheduleCompile!C20)-1)),ScheduleCompile!C20)))))))</f>
        <v>0.9</v>
      </c>
      <c r="I27" s="1">
        <f>IF(AND(ISERROR(IF(ScheduleCompile!D20="Off",0,IF(ScheduleCompile!D20="On",1,IF(ISNUMBER(ScheduleCompile!D20),ScheduleCompile!D20/1,IF(ISTEXT(ScheduleCompile!D20),IF(OR(ISNUMBER(FIND("5F",ScheduleCompile!D20)),ISNUMBER(FIND("0F",ScheduleCompile!D20)),ISNUMBER(FIND("8F",ScheduleCompile!D20)),ISNUMBER(FIND("1F",ScheduleCompile!D20)),ISNUMBER(FIND("2F",ScheduleCompile!D20)),ISNUMBER(FIND("3F",ScheduleCompile!D20)),ISNUMBER(FIND("6F",ScheduleCompile!D20)),ISNUMBER(FIND("7F",ScheduleCompile!D20)),ISNUMBER(FIND("9F",ScheduleCompile!D20)),ISNUMBER(FIND("4F",ScheduleCompile!D20))),VALUE(LEFT(ScheduleCompile!D20,FIND("F",ScheduleCompile!D20)-1)),ScheduleCompile!D20)))))),ISTEXT(ScheduleCompile!#REF!)),"ENDTABLE",IF(ISERROR(IF(ScheduleCompile!D20="Off",0,IF(ScheduleCompile!D20="On",1,IF(ISNUMBER(ScheduleCompile!D20),ScheduleCompile!D20/1,IF(ISTEXT(ScheduleCompile!D20),IF(OR(ISNUMBER(FIND("5F",ScheduleCompile!D20)),ISNUMBER(FIND("0F",ScheduleCompile!D20)),ISNUMBER(FIND("8F",ScheduleCompile!D20)),ISNUMBER(FIND("1F",ScheduleCompile!D20)),ISNUMBER(FIND("2F",ScheduleCompile!D20)),ISNUMBER(FIND("3F",ScheduleCompile!D20)),ISNUMBER(FIND("6F",ScheduleCompile!D20)),ISNUMBER(FIND("7F",ScheduleCompile!D20)),ISNUMBER(FIND("9F",ScheduleCompile!D20)),ISNUMBER(FIND("4F",ScheduleCompile!D20))),VALUE(LEFT(ScheduleCompile!D20,FIND("F",ScheduleCompile!D20)-1)),ScheduleCompile!D20)))))),"",IF(ScheduleCompile!D20="Off",0,IF(ScheduleCompile!D20="On",1,IF(ISNUMBER(ScheduleCompile!D20),ScheduleCompile!D20/1,IF(ISTEXT(ScheduleCompile!D20),IF(OR(ISNUMBER(FIND("5F",ScheduleCompile!D20)),ISNUMBER(FIND("0F",ScheduleCompile!D20)),ISNUMBER(FIND("8F",ScheduleCompile!D20)),ISNUMBER(FIND("1F",ScheduleCompile!D20)),ISNUMBER(FIND("2F",ScheduleCompile!D20)),ISNUMBER(FIND("3F",ScheduleCompile!D20)),ISNUMBER(FIND("6F",ScheduleCompile!D20)),ISNUMBER(FIND("7F",ScheduleCompile!D20)),ISNUMBER(FIND("9F",ScheduleCompile!D20)),ISNUMBER(FIND("4F",ScheduleCompile!D20))),VALUE(LEFT(ScheduleCompile!D20,FIND("F",ScheduleCompile!D20)-1)),ScheduleCompile!D20)))))))</f>
        <v>0.9</v>
      </c>
      <c r="J27" s="1">
        <f>IF(AND(ISERROR(IF(ScheduleCompile!E20="Off",0,IF(ScheduleCompile!E20="On",1,IF(ISNUMBER(ScheduleCompile!E20),ScheduleCompile!E20/1,IF(ISTEXT(ScheduleCompile!E20),IF(OR(ISNUMBER(FIND("5F",ScheduleCompile!E20)),ISNUMBER(FIND("0F",ScheduleCompile!E20)),ISNUMBER(FIND("8F",ScheduleCompile!E20)),ISNUMBER(FIND("1F",ScheduleCompile!E20)),ISNUMBER(FIND("2F",ScheduleCompile!E20)),ISNUMBER(FIND("3F",ScheduleCompile!E20)),ISNUMBER(FIND("6F",ScheduleCompile!E20)),ISNUMBER(FIND("7F",ScheduleCompile!E20)),ISNUMBER(FIND("9F",ScheduleCompile!E20)),ISNUMBER(FIND("4F",ScheduleCompile!E20))),VALUE(LEFT(ScheduleCompile!E20,FIND("F",ScheduleCompile!E20)-1)),ScheduleCompile!E20)))))),ISTEXT(ScheduleCompile!#REF!)),"ENDTABLE",IF(ISERROR(IF(ScheduleCompile!E20="Off",0,IF(ScheduleCompile!E20="On",1,IF(ISNUMBER(ScheduleCompile!E20),ScheduleCompile!E20/1,IF(ISTEXT(ScheduleCompile!E20),IF(OR(ISNUMBER(FIND("5F",ScheduleCompile!E20)),ISNUMBER(FIND("0F",ScheduleCompile!E20)),ISNUMBER(FIND("8F",ScheduleCompile!E20)),ISNUMBER(FIND("1F",ScheduleCompile!E20)),ISNUMBER(FIND("2F",ScheduleCompile!E20)),ISNUMBER(FIND("3F",ScheduleCompile!E20)),ISNUMBER(FIND("6F",ScheduleCompile!E20)),ISNUMBER(FIND("7F",ScheduleCompile!E20)),ISNUMBER(FIND("9F",ScheduleCompile!E20)),ISNUMBER(FIND("4F",ScheduleCompile!E20))),VALUE(LEFT(ScheduleCompile!E20,FIND("F",ScheduleCompile!E20)-1)),ScheduleCompile!E20)))))),"",IF(ScheduleCompile!E20="Off",0,IF(ScheduleCompile!E20="On",1,IF(ISNUMBER(ScheduleCompile!E20),ScheduleCompile!E20/1,IF(ISTEXT(ScheduleCompile!E20),IF(OR(ISNUMBER(FIND("5F",ScheduleCompile!E20)),ISNUMBER(FIND("0F",ScheduleCompile!E20)),ISNUMBER(FIND("8F",ScheduleCompile!E20)),ISNUMBER(FIND("1F",ScheduleCompile!E20)),ISNUMBER(FIND("2F",ScheduleCompile!E20)),ISNUMBER(FIND("3F",ScheduleCompile!E20)),ISNUMBER(FIND("6F",ScheduleCompile!E20)),ISNUMBER(FIND("7F",ScheduleCompile!E20)),ISNUMBER(FIND("9F",ScheduleCompile!E20)),ISNUMBER(FIND("4F",ScheduleCompile!E20))),VALUE(LEFT(ScheduleCompile!E20,FIND("F",ScheduleCompile!E20)-1)),ScheduleCompile!E20)))))))</f>
        <v>0.9</v>
      </c>
      <c r="K27" s="1">
        <f>IF(AND(ISERROR(IF(ScheduleCompile!F20="Off",0,IF(ScheduleCompile!F20="On",1,IF(ISNUMBER(ScheduleCompile!F20),ScheduleCompile!F20/1,IF(ISTEXT(ScheduleCompile!F20),IF(OR(ISNUMBER(FIND("5F",ScheduleCompile!F20)),ISNUMBER(FIND("0F",ScheduleCompile!F20)),ISNUMBER(FIND("8F",ScheduleCompile!F20)),ISNUMBER(FIND("1F",ScheduleCompile!F20)),ISNUMBER(FIND("2F",ScheduleCompile!F20)),ISNUMBER(FIND("3F",ScheduleCompile!F20)),ISNUMBER(FIND("6F",ScheduleCompile!F20)),ISNUMBER(FIND("7F",ScheduleCompile!F20)),ISNUMBER(FIND("9F",ScheduleCompile!F20)),ISNUMBER(FIND("4F",ScheduleCompile!F20))),VALUE(LEFT(ScheduleCompile!F20,FIND("F",ScheduleCompile!F20)-1)),ScheduleCompile!F20)))))),ISTEXT(ScheduleCompile!#REF!)),"ENDTABLE",IF(ISERROR(IF(ScheduleCompile!F20="Off",0,IF(ScheduleCompile!F20="On",1,IF(ISNUMBER(ScheduleCompile!F20),ScheduleCompile!F20/1,IF(ISTEXT(ScheduleCompile!F20),IF(OR(ISNUMBER(FIND("5F",ScheduleCompile!F20)),ISNUMBER(FIND("0F",ScheduleCompile!F20)),ISNUMBER(FIND("8F",ScheduleCompile!F20)),ISNUMBER(FIND("1F",ScheduleCompile!F20)),ISNUMBER(FIND("2F",ScheduleCompile!F20)),ISNUMBER(FIND("3F",ScheduleCompile!F20)),ISNUMBER(FIND("6F",ScheduleCompile!F20)),ISNUMBER(FIND("7F",ScheduleCompile!F20)),ISNUMBER(FIND("9F",ScheduleCompile!F20)),ISNUMBER(FIND("4F",ScheduleCompile!F20))),VALUE(LEFT(ScheduleCompile!F20,FIND("F",ScheduleCompile!F20)-1)),ScheduleCompile!F20)))))),"",IF(ScheduleCompile!F20="Off",0,IF(ScheduleCompile!F20="On",1,IF(ISNUMBER(ScheduleCompile!F20),ScheduleCompile!F20/1,IF(ISTEXT(ScheduleCompile!F20),IF(OR(ISNUMBER(FIND("5F",ScheduleCompile!F20)),ISNUMBER(FIND("0F",ScheduleCompile!F20)),ISNUMBER(FIND("8F",ScheduleCompile!F20)),ISNUMBER(FIND("1F",ScheduleCompile!F20)),ISNUMBER(FIND("2F",ScheduleCompile!F20)),ISNUMBER(FIND("3F",ScheduleCompile!F20)),ISNUMBER(FIND("6F",ScheduleCompile!F20)),ISNUMBER(FIND("7F",ScheduleCompile!F20)),ISNUMBER(FIND("9F",ScheduleCompile!F20)),ISNUMBER(FIND("4F",ScheduleCompile!F20))),VALUE(LEFT(ScheduleCompile!F20,FIND("F",ScheduleCompile!F20)-1)),ScheduleCompile!F20)))))))</f>
        <v>0.9</v>
      </c>
      <c r="L27" s="1">
        <f>IF(AND(ISERROR(IF(ScheduleCompile!G20="Off",0,IF(ScheduleCompile!G20="On",1,IF(ISNUMBER(ScheduleCompile!G20),ScheduleCompile!G20/1,IF(ISTEXT(ScheduleCompile!G20),IF(OR(ISNUMBER(FIND("5F",ScheduleCompile!G20)),ISNUMBER(FIND("0F",ScheduleCompile!G20)),ISNUMBER(FIND("8F",ScheduleCompile!G20)),ISNUMBER(FIND("1F",ScheduleCompile!G20)),ISNUMBER(FIND("2F",ScheduleCompile!G20)),ISNUMBER(FIND("3F",ScheduleCompile!G20)),ISNUMBER(FIND("6F",ScheduleCompile!G20)),ISNUMBER(FIND("7F",ScheduleCompile!G20)),ISNUMBER(FIND("9F",ScheduleCompile!G20)),ISNUMBER(FIND("4F",ScheduleCompile!G20))),VALUE(LEFT(ScheduleCompile!G20,FIND("F",ScheduleCompile!G20)-1)),ScheduleCompile!G20)))))),ISTEXT(ScheduleCompile!#REF!)),"ENDTABLE",IF(ISERROR(IF(ScheduleCompile!G20="Off",0,IF(ScheduleCompile!G20="On",1,IF(ISNUMBER(ScheduleCompile!G20),ScheduleCompile!G20/1,IF(ISTEXT(ScheduleCompile!G20),IF(OR(ISNUMBER(FIND("5F",ScheduleCompile!G20)),ISNUMBER(FIND("0F",ScheduleCompile!G20)),ISNUMBER(FIND("8F",ScheduleCompile!G20)),ISNUMBER(FIND("1F",ScheduleCompile!G20)),ISNUMBER(FIND("2F",ScheduleCompile!G20)),ISNUMBER(FIND("3F",ScheduleCompile!G20)),ISNUMBER(FIND("6F",ScheduleCompile!G20)),ISNUMBER(FIND("7F",ScheduleCompile!G20)),ISNUMBER(FIND("9F",ScheduleCompile!G20)),ISNUMBER(FIND("4F",ScheduleCompile!G20))),VALUE(LEFT(ScheduleCompile!G20,FIND("F",ScheduleCompile!G20)-1)),ScheduleCompile!G20)))))),"",IF(ScheduleCompile!G20="Off",0,IF(ScheduleCompile!G20="On",1,IF(ISNUMBER(ScheduleCompile!G20),ScheduleCompile!G20/1,IF(ISTEXT(ScheduleCompile!G20),IF(OR(ISNUMBER(FIND("5F",ScheduleCompile!G20)),ISNUMBER(FIND("0F",ScheduleCompile!G20)),ISNUMBER(FIND("8F",ScheduleCompile!G20)),ISNUMBER(FIND("1F",ScheduleCompile!G20)),ISNUMBER(FIND("2F",ScheduleCompile!G20)),ISNUMBER(FIND("3F",ScheduleCompile!G20)),ISNUMBER(FIND("6F",ScheduleCompile!G20)),ISNUMBER(FIND("7F",ScheduleCompile!G20)),ISNUMBER(FIND("9F",ScheduleCompile!G20)),ISNUMBER(FIND("4F",ScheduleCompile!G20))),VALUE(LEFT(ScheduleCompile!G20,FIND("F",ScheduleCompile!G20)-1)),ScheduleCompile!G20)))))))</f>
        <v>0.9</v>
      </c>
      <c r="M27" s="1">
        <f>IF(AND(ISERROR(IF(ScheduleCompile!H20="Off",0,IF(ScheduleCompile!H20="On",1,IF(ISNUMBER(ScheduleCompile!H20),ScheduleCompile!H20/1,IF(ISTEXT(ScheduleCompile!H20),IF(OR(ISNUMBER(FIND("5F",ScheduleCompile!H20)),ISNUMBER(FIND("0F",ScheduleCompile!H20)),ISNUMBER(FIND("8F",ScheduleCompile!H20)),ISNUMBER(FIND("1F",ScheduleCompile!H20)),ISNUMBER(FIND("2F",ScheduleCompile!H20)),ISNUMBER(FIND("3F",ScheduleCompile!H20)),ISNUMBER(FIND("6F",ScheduleCompile!H20)),ISNUMBER(FIND("7F",ScheduleCompile!H20)),ISNUMBER(FIND("9F",ScheduleCompile!H20)),ISNUMBER(FIND("4F",ScheduleCompile!H20))),VALUE(LEFT(ScheduleCompile!H20,FIND("F",ScheduleCompile!H20)-1)),ScheduleCompile!H20)))))),ISTEXT(ScheduleCompile!#REF!)),"ENDTABLE",IF(ISERROR(IF(ScheduleCompile!H20="Off",0,IF(ScheduleCompile!H20="On",1,IF(ISNUMBER(ScheduleCompile!H20),ScheduleCompile!H20/1,IF(ISTEXT(ScheduleCompile!H20),IF(OR(ISNUMBER(FIND("5F",ScheduleCompile!H20)),ISNUMBER(FIND("0F",ScheduleCompile!H20)),ISNUMBER(FIND("8F",ScheduleCompile!H20)),ISNUMBER(FIND("1F",ScheduleCompile!H20)),ISNUMBER(FIND("2F",ScheduleCompile!H20)),ISNUMBER(FIND("3F",ScheduleCompile!H20)),ISNUMBER(FIND("6F",ScheduleCompile!H20)),ISNUMBER(FIND("7F",ScheduleCompile!H20)),ISNUMBER(FIND("9F",ScheduleCompile!H20)),ISNUMBER(FIND("4F",ScheduleCompile!H20))),VALUE(LEFT(ScheduleCompile!H20,FIND("F",ScheduleCompile!H20)-1)),ScheduleCompile!H20)))))),"",IF(ScheduleCompile!H20="Off",0,IF(ScheduleCompile!H20="On",1,IF(ISNUMBER(ScheduleCompile!H20),ScheduleCompile!H20/1,IF(ISTEXT(ScheduleCompile!H20),IF(OR(ISNUMBER(FIND("5F",ScheduleCompile!H20)),ISNUMBER(FIND("0F",ScheduleCompile!H20)),ISNUMBER(FIND("8F",ScheduleCompile!H20)),ISNUMBER(FIND("1F",ScheduleCompile!H20)),ISNUMBER(FIND("2F",ScheduleCompile!H20)),ISNUMBER(FIND("3F",ScheduleCompile!H20)),ISNUMBER(FIND("6F",ScheduleCompile!H20)),ISNUMBER(FIND("7F",ScheduleCompile!H20)),ISNUMBER(FIND("9F",ScheduleCompile!H20)),ISNUMBER(FIND("4F",ScheduleCompile!H20))),VALUE(LEFT(ScheduleCompile!H20,FIND("F",ScheduleCompile!H20)-1)),ScheduleCompile!H20)))))))</f>
        <v>0.9</v>
      </c>
      <c r="N27" s="1">
        <f>IF(AND(ISERROR(IF(ScheduleCompile!I20="Off",0,IF(ScheduleCompile!I20="On",1,IF(ISNUMBER(ScheduleCompile!I20),ScheduleCompile!I20/1,IF(ISTEXT(ScheduleCompile!I20),IF(OR(ISNUMBER(FIND("5F",ScheduleCompile!I20)),ISNUMBER(FIND("0F",ScheduleCompile!I20)),ISNUMBER(FIND("8F",ScheduleCompile!I20)),ISNUMBER(FIND("1F",ScheduleCompile!I20)),ISNUMBER(FIND("2F",ScheduleCompile!I20)),ISNUMBER(FIND("3F",ScheduleCompile!I20)),ISNUMBER(FIND("6F",ScheduleCompile!I20)),ISNUMBER(FIND("7F",ScheduleCompile!I20)),ISNUMBER(FIND("9F",ScheduleCompile!I20)),ISNUMBER(FIND("4F",ScheduleCompile!I20))),VALUE(LEFT(ScheduleCompile!I20,FIND("F",ScheduleCompile!I20)-1)),ScheduleCompile!I20)))))),ISTEXT(ScheduleCompile!#REF!)),"ENDTABLE",IF(ISERROR(IF(ScheduleCompile!I20="Off",0,IF(ScheduleCompile!I20="On",1,IF(ISNUMBER(ScheduleCompile!I20),ScheduleCompile!I20/1,IF(ISTEXT(ScheduleCompile!I20),IF(OR(ISNUMBER(FIND("5F",ScheduleCompile!I20)),ISNUMBER(FIND("0F",ScheduleCompile!I20)),ISNUMBER(FIND("8F",ScheduleCompile!I20)),ISNUMBER(FIND("1F",ScheduleCompile!I20)),ISNUMBER(FIND("2F",ScheduleCompile!I20)),ISNUMBER(FIND("3F",ScheduleCompile!I20)),ISNUMBER(FIND("6F",ScheduleCompile!I20)),ISNUMBER(FIND("7F",ScheduleCompile!I20)),ISNUMBER(FIND("9F",ScheduleCompile!I20)),ISNUMBER(FIND("4F",ScheduleCompile!I20))),VALUE(LEFT(ScheduleCompile!I20,FIND("F",ScheduleCompile!I20)-1)),ScheduleCompile!I20)))))),"",IF(ScheduleCompile!I20="Off",0,IF(ScheduleCompile!I20="On",1,IF(ISNUMBER(ScheduleCompile!I20),ScheduleCompile!I20/1,IF(ISTEXT(ScheduleCompile!I20),IF(OR(ISNUMBER(FIND("5F",ScheduleCompile!I20)),ISNUMBER(FIND("0F",ScheduleCompile!I20)),ISNUMBER(FIND("8F",ScheduleCompile!I20)),ISNUMBER(FIND("1F",ScheduleCompile!I20)),ISNUMBER(FIND("2F",ScheduleCompile!I20)),ISNUMBER(FIND("3F",ScheduleCompile!I20)),ISNUMBER(FIND("6F",ScheduleCompile!I20)),ISNUMBER(FIND("7F",ScheduleCompile!I20)),ISNUMBER(FIND("9F",ScheduleCompile!I20)),ISNUMBER(FIND("4F",ScheduleCompile!I20))),VALUE(LEFT(ScheduleCompile!I20,FIND("F",ScheduleCompile!I20)-1)),ScheduleCompile!I20)))))))</f>
        <v>0.9</v>
      </c>
      <c r="O27" s="1">
        <f>IF(AND(ISERROR(IF(ScheduleCompile!J20="Off",0,IF(ScheduleCompile!J20="On",1,IF(ISNUMBER(ScheduleCompile!J20),ScheduleCompile!J20/1,IF(ISTEXT(ScheduleCompile!J20),IF(OR(ISNUMBER(FIND("5F",ScheduleCompile!J20)),ISNUMBER(FIND("0F",ScheduleCompile!J20)),ISNUMBER(FIND("8F",ScheduleCompile!J20)),ISNUMBER(FIND("1F",ScheduleCompile!J20)),ISNUMBER(FIND("2F",ScheduleCompile!J20)),ISNUMBER(FIND("3F",ScheduleCompile!J20)),ISNUMBER(FIND("6F",ScheduleCompile!J20)),ISNUMBER(FIND("7F",ScheduleCompile!J20)),ISNUMBER(FIND("9F",ScheduleCompile!J20)),ISNUMBER(FIND("4F",ScheduleCompile!J20))),VALUE(LEFT(ScheduleCompile!J20,FIND("F",ScheduleCompile!J20)-1)),ScheduleCompile!J20)))))),ISTEXT(ScheduleCompile!#REF!)),"ENDTABLE",IF(ISERROR(IF(ScheduleCompile!J20="Off",0,IF(ScheduleCompile!J20="On",1,IF(ISNUMBER(ScheduleCompile!J20),ScheduleCompile!J20/1,IF(ISTEXT(ScheduleCompile!J20),IF(OR(ISNUMBER(FIND("5F",ScheduleCompile!J20)),ISNUMBER(FIND("0F",ScheduleCompile!J20)),ISNUMBER(FIND("8F",ScheduleCompile!J20)),ISNUMBER(FIND("1F",ScheduleCompile!J20)),ISNUMBER(FIND("2F",ScheduleCompile!J20)),ISNUMBER(FIND("3F",ScheduleCompile!J20)),ISNUMBER(FIND("6F",ScheduleCompile!J20)),ISNUMBER(FIND("7F",ScheduleCompile!J20)),ISNUMBER(FIND("9F",ScheduleCompile!J20)),ISNUMBER(FIND("4F",ScheduleCompile!J20))),VALUE(LEFT(ScheduleCompile!J20,FIND("F",ScheduleCompile!J20)-1)),ScheduleCompile!J20)))))),"",IF(ScheduleCompile!J20="Off",0,IF(ScheduleCompile!J20="On",1,IF(ISNUMBER(ScheduleCompile!J20),ScheduleCompile!J20/1,IF(ISTEXT(ScheduleCompile!J20),IF(OR(ISNUMBER(FIND("5F",ScheduleCompile!J20)),ISNUMBER(FIND("0F",ScheduleCompile!J20)),ISNUMBER(FIND("8F",ScheduleCompile!J20)),ISNUMBER(FIND("1F",ScheduleCompile!J20)),ISNUMBER(FIND("2F",ScheduleCompile!J20)),ISNUMBER(FIND("3F",ScheduleCompile!J20)),ISNUMBER(FIND("6F",ScheduleCompile!J20)),ISNUMBER(FIND("7F",ScheduleCompile!J20)),ISNUMBER(FIND("9F",ScheduleCompile!J20)),ISNUMBER(FIND("4F",ScheduleCompile!J20))),VALUE(LEFT(ScheduleCompile!J20,FIND("F",ScheduleCompile!J20)-1)),ScheduleCompile!J20)))))))</f>
        <v>0.9</v>
      </c>
      <c r="P27" s="1">
        <f>IF(AND(ISERROR(IF(ScheduleCompile!K20="Off",0,IF(ScheduleCompile!K20="On",1,IF(ISNUMBER(ScheduleCompile!K20),ScheduleCompile!K20/1,IF(ISTEXT(ScheduleCompile!K20),IF(OR(ISNUMBER(FIND("5F",ScheduleCompile!K20)),ISNUMBER(FIND("0F",ScheduleCompile!K20)),ISNUMBER(FIND("8F",ScheduleCompile!K20)),ISNUMBER(FIND("1F",ScheduleCompile!K20)),ISNUMBER(FIND("2F",ScheduleCompile!K20)),ISNUMBER(FIND("3F",ScheduleCompile!K20)),ISNUMBER(FIND("6F",ScheduleCompile!K20)),ISNUMBER(FIND("7F",ScheduleCompile!K20)),ISNUMBER(FIND("9F",ScheduleCompile!K20)),ISNUMBER(FIND("4F",ScheduleCompile!K20))),VALUE(LEFT(ScheduleCompile!K20,FIND("F",ScheduleCompile!K20)-1)),ScheduleCompile!K20)))))),ISTEXT(ScheduleCompile!#REF!)),"ENDTABLE",IF(ISERROR(IF(ScheduleCompile!K20="Off",0,IF(ScheduleCompile!K20="On",1,IF(ISNUMBER(ScheduleCompile!K20),ScheduleCompile!K20/1,IF(ISTEXT(ScheduleCompile!K20),IF(OR(ISNUMBER(FIND("5F",ScheduleCompile!K20)),ISNUMBER(FIND("0F",ScheduleCompile!K20)),ISNUMBER(FIND("8F",ScheduleCompile!K20)),ISNUMBER(FIND("1F",ScheduleCompile!K20)),ISNUMBER(FIND("2F",ScheduleCompile!K20)),ISNUMBER(FIND("3F",ScheduleCompile!K20)),ISNUMBER(FIND("6F",ScheduleCompile!K20)),ISNUMBER(FIND("7F",ScheduleCompile!K20)),ISNUMBER(FIND("9F",ScheduleCompile!K20)),ISNUMBER(FIND("4F",ScheduleCompile!K20))),VALUE(LEFT(ScheduleCompile!K20,FIND("F",ScheduleCompile!K20)-1)),ScheduleCompile!K20)))))),"",IF(ScheduleCompile!K20="Off",0,IF(ScheduleCompile!K20="On",1,IF(ISNUMBER(ScheduleCompile!K20),ScheduleCompile!K20/1,IF(ISTEXT(ScheduleCompile!K20),IF(OR(ISNUMBER(FIND("5F",ScheduleCompile!K20)),ISNUMBER(FIND("0F",ScheduleCompile!K20)),ISNUMBER(FIND("8F",ScheduleCompile!K20)),ISNUMBER(FIND("1F",ScheduleCompile!K20)),ISNUMBER(FIND("2F",ScheduleCompile!K20)),ISNUMBER(FIND("3F",ScheduleCompile!K20)),ISNUMBER(FIND("6F",ScheduleCompile!K20)),ISNUMBER(FIND("7F",ScheduleCompile!K20)),ISNUMBER(FIND("9F",ScheduleCompile!K20)),ISNUMBER(FIND("4F",ScheduleCompile!K20))),VALUE(LEFT(ScheduleCompile!K20,FIND("F",ScheduleCompile!K20)-1)),ScheduleCompile!K20)))))))</f>
        <v>0.9</v>
      </c>
      <c r="Q27" s="1">
        <f>IF(AND(ISERROR(IF(ScheduleCompile!L20="Off",0,IF(ScheduleCompile!L20="On",1,IF(ISNUMBER(ScheduleCompile!L20),ScheduleCompile!L20/1,IF(ISTEXT(ScheduleCompile!L20),IF(OR(ISNUMBER(FIND("5F",ScheduleCompile!L20)),ISNUMBER(FIND("0F",ScheduleCompile!L20)),ISNUMBER(FIND("8F",ScheduleCompile!L20)),ISNUMBER(FIND("1F",ScheduleCompile!L20)),ISNUMBER(FIND("2F",ScheduleCompile!L20)),ISNUMBER(FIND("3F",ScheduleCompile!L20)),ISNUMBER(FIND("6F",ScheduleCompile!L20)),ISNUMBER(FIND("7F",ScheduleCompile!L20)),ISNUMBER(FIND("9F",ScheduleCompile!L20)),ISNUMBER(FIND("4F",ScheduleCompile!L20))),VALUE(LEFT(ScheduleCompile!L20,FIND("F",ScheduleCompile!L20)-1)),ScheduleCompile!L20)))))),ISTEXT(ScheduleCompile!#REF!)),"ENDTABLE",IF(ISERROR(IF(ScheduleCompile!L20="Off",0,IF(ScheduleCompile!L20="On",1,IF(ISNUMBER(ScheduleCompile!L20),ScheduleCompile!L20/1,IF(ISTEXT(ScheduleCompile!L20),IF(OR(ISNUMBER(FIND("5F",ScheduleCompile!L20)),ISNUMBER(FIND("0F",ScheduleCompile!L20)),ISNUMBER(FIND("8F",ScheduleCompile!L20)),ISNUMBER(FIND("1F",ScheduleCompile!L20)),ISNUMBER(FIND("2F",ScheduleCompile!L20)),ISNUMBER(FIND("3F",ScheduleCompile!L20)),ISNUMBER(FIND("6F",ScheduleCompile!L20)),ISNUMBER(FIND("7F",ScheduleCompile!L20)),ISNUMBER(FIND("9F",ScheduleCompile!L20)),ISNUMBER(FIND("4F",ScheduleCompile!L20))),VALUE(LEFT(ScheduleCompile!L20,FIND("F",ScheduleCompile!L20)-1)),ScheduleCompile!L20)))))),"",IF(ScheduleCompile!L20="Off",0,IF(ScheduleCompile!L20="On",1,IF(ISNUMBER(ScheduleCompile!L20),ScheduleCompile!L20/1,IF(ISTEXT(ScheduleCompile!L20),IF(OR(ISNUMBER(FIND("5F",ScheduleCompile!L20)),ISNUMBER(FIND("0F",ScheduleCompile!L20)),ISNUMBER(FIND("8F",ScheduleCompile!L20)),ISNUMBER(FIND("1F",ScheduleCompile!L20)),ISNUMBER(FIND("2F",ScheduleCompile!L20)),ISNUMBER(FIND("3F",ScheduleCompile!L20)),ISNUMBER(FIND("6F",ScheduleCompile!L20)),ISNUMBER(FIND("7F",ScheduleCompile!L20)),ISNUMBER(FIND("9F",ScheduleCompile!L20)),ISNUMBER(FIND("4F",ScheduleCompile!L20))),VALUE(LEFT(ScheduleCompile!L20,FIND("F",ScheduleCompile!L20)-1)),ScheduleCompile!L20)))))))</f>
        <v>0.9</v>
      </c>
      <c r="R27" s="1">
        <f>IF(AND(ISERROR(IF(ScheduleCompile!M20="Off",0,IF(ScheduleCompile!M20="On",1,IF(ISNUMBER(ScheduleCompile!M20),ScheduleCompile!M20/1,IF(ISTEXT(ScheduleCompile!M20),IF(OR(ISNUMBER(FIND("5F",ScheduleCompile!M20)),ISNUMBER(FIND("0F",ScheduleCompile!M20)),ISNUMBER(FIND("8F",ScheduleCompile!M20)),ISNUMBER(FIND("1F",ScheduleCompile!M20)),ISNUMBER(FIND("2F",ScheduleCompile!M20)),ISNUMBER(FIND("3F",ScheduleCompile!M20)),ISNUMBER(FIND("6F",ScheduleCompile!M20)),ISNUMBER(FIND("7F",ScheduleCompile!M20)),ISNUMBER(FIND("9F",ScheduleCompile!M20)),ISNUMBER(FIND("4F",ScheduleCompile!M20))),VALUE(LEFT(ScheduleCompile!M20,FIND("F",ScheduleCompile!M20)-1)),ScheduleCompile!M20)))))),ISTEXT(ScheduleCompile!#REF!)),"ENDTABLE",IF(ISERROR(IF(ScheduleCompile!M20="Off",0,IF(ScheduleCompile!M20="On",1,IF(ISNUMBER(ScheduleCompile!M20),ScheduleCompile!M20/1,IF(ISTEXT(ScheduleCompile!M20),IF(OR(ISNUMBER(FIND("5F",ScheduleCompile!M20)),ISNUMBER(FIND("0F",ScheduleCompile!M20)),ISNUMBER(FIND("8F",ScheduleCompile!M20)),ISNUMBER(FIND("1F",ScheduleCompile!M20)),ISNUMBER(FIND("2F",ScheduleCompile!M20)),ISNUMBER(FIND("3F",ScheduleCompile!M20)),ISNUMBER(FIND("6F",ScheduleCompile!M20)),ISNUMBER(FIND("7F",ScheduleCompile!M20)),ISNUMBER(FIND("9F",ScheduleCompile!M20)),ISNUMBER(FIND("4F",ScheduleCompile!M20))),VALUE(LEFT(ScheduleCompile!M20,FIND("F",ScheduleCompile!M20)-1)),ScheduleCompile!M20)))))),"",IF(ScheduleCompile!M20="Off",0,IF(ScheduleCompile!M20="On",1,IF(ISNUMBER(ScheduleCompile!M20),ScheduleCompile!M20/1,IF(ISTEXT(ScheduleCompile!M20),IF(OR(ISNUMBER(FIND("5F",ScheduleCompile!M20)),ISNUMBER(FIND("0F",ScheduleCompile!M20)),ISNUMBER(FIND("8F",ScheduleCompile!M20)),ISNUMBER(FIND("1F",ScheduleCompile!M20)),ISNUMBER(FIND("2F",ScheduleCompile!M20)),ISNUMBER(FIND("3F",ScheduleCompile!M20)),ISNUMBER(FIND("6F",ScheduleCompile!M20)),ISNUMBER(FIND("7F",ScheduleCompile!M20)),ISNUMBER(FIND("9F",ScheduleCompile!M20)),ISNUMBER(FIND("4F",ScheduleCompile!M20))),VALUE(LEFT(ScheduleCompile!M20,FIND("F",ScheduleCompile!M20)-1)),ScheduleCompile!M20)))))))</f>
        <v>0.9</v>
      </c>
      <c r="S27" s="1">
        <f>IF(AND(ISERROR(IF(ScheduleCompile!N20="Off",0,IF(ScheduleCompile!N20="On",1,IF(ISNUMBER(ScheduleCompile!N20),ScheduleCompile!N20/1,IF(ISTEXT(ScheduleCompile!N20),IF(OR(ISNUMBER(FIND("5F",ScheduleCompile!N20)),ISNUMBER(FIND("0F",ScheduleCompile!N20)),ISNUMBER(FIND("8F",ScheduleCompile!N20)),ISNUMBER(FIND("1F",ScheduleCompile!N20)),ISNUMBER(FIND("2F",ScheduleCompile!N20)),ISNUMBER(FIND("3F",ScheduleCompile!N20)),ISNUMBER(FIND("6F",ScheduleCompile!N20)),ISNUMBER(FIND("7F",ScheduleCompile!N20)),ISNUMBER(FIND("9F",ScheduleCompile!N20)),ISNUMBER(FIND("4F",ScheduleCompile!N20))),VALUE(LEFT(ScheduleCompile!N20,FIND("F",ScheduleCompile!N20)-1)),ScheduleCompile!N20)))))),ISTEXT(ScheduleCompile!#REF!)),"ENDTABLE",IF(ISERROR(IF(ScheduleCompile!N20="Off",0,IF(ScheduleCompile!N20="On",1,IF(ISNUMBER(ScheduleCompile!N20),ScheduleCompile!N20/1,IF(ISTEXT(ScheduleCompile!N20),IF(OR(ISNUMBER(FIND("5F",ScheduleCompile!N20)),ISNUMBER(FIND("0F",ScheduleCompile!N20)),ISNUMBER(FIND("8F",ScheduleCompile!N20)),ISNUMBER(FIND("1F",ScheduleCompile!N20)),ISNUMBER(FIND("2F",ScheduleCompile!N20)),ISNUMBER(FIND("3F",ScheduleCompile!N20)),ISNUMBER(FIND("6F",ScheduleCompile!N20)),ISNUMBER(FIND("7F",ScheduleCompile!N20)),ISNUMBER(FIND("9F",ScheduleCompile!N20)),ISNUMBER(FIND("4F",ScheduleCompile!N20))),VALUE(LEFT(ScheduleCompile!N20,FIND("F",ScheduleCompile!N20)-1)),ScheduleCompile!N20)))))),"",IF(ScheduleCompile!N20="Off",0,IF(ScheduleCompile!N20="On",1,IF(ISNUMBER(ScheduleCompile!N20),ScheduleCompile!N20/1,IF(ISTEXT(ScheduleCompile!N20),IF(OR(ISNUMBER(FIND("5F",ScheduleCompile!N20)),ISNUMBER(FIND("0F",ScheduleCompile!N20)),ISNUMBER(FIND("8F",ScheduleCompile!N20)),ISNUMBER(FIND("1F",ScheduleCompile!N20)),ISNUMBER(FIND("2F",ScheduleCompile!N20)),ISNUMBER(FIND("3F",ScheduleCompile!N20)),ISNUMBER(FIND("6F",ScheduleCompile!N20)),ISNUMBER(FIND("7F",ScheduleCompile!N20)),ISNUMBER(FIND("9F",ScheduleCompile!N20)),ISNUMBER(FIND("4F",ScheduleCompile!N20))),VALUE(LEFT(ScheduleCompile!N20,FIND("F",ScheduleCompile!N20)-1)),ScheduleCompile!N20)))))))</f>
        <v>0.9</v>
      </c>
      <c r="T27" s="1">
        <f>IF(AND(ISERROR(IF(ScheduleCompile!O20="Off",0,IF(ScheduleCompile!O20="On",1,IF(ISNUMBER(ScheduleCompile!O20),ScheduleCompile!O20/1,IF(ISTEXT(ScheduleCompile!O20),IF(OR(ISNUMBER(FIND("5F",ScheduleCompile!O20)),ISNUMBER(FIND("0F",ScheduleCompile!O20)),ISNUMBER(FIND("8F",ScheduleCompile!O20)),ISNUMBER(FIND("1F",ScheduleCompile!O20)),ISNUMBER(FIND("2F",ScheduleCompile!O20)),ISNUMBER(FIND("3F",ScheduleCompile!O20)),ISNUMBER(FIND("6F",ScheduleCompile!O20)),ISNUMBER(FIND("7F",ScheduleCompile!O20)),ISNUMBER(FIND("9F",ScheduleCompile!O20)),ISNUMBER(FIND("4F",ScheduleCompile!O20))),VALUE(LEFT(ScheduleCompile!O20,FIND("F",ScheduleCompile!O20)-1)),ScheduleCompile!O20)))))),ISTEXT(ScheduleCompile!#REF!)),"ENDTABLE",IF(ISERROR(IF(ScheduleCompile!O20="Off",0,IF(ScheduleCompile!O20="On",1,IF(ISNUMBER(ScheduleCompile!O20),ScheduleCompile!O20/1,IF(ISTEXT(ScheduleCompile!O20),IF(OR(ISNUMBER(FIND("5F",ScheduleCompile!O20)),ISNUMBER(FIND("0F",ScheduleCompile!O20)),ISNUMBER(FIND("8F",ScheduleCompile!O20)),ISNUMBER(FIND("1F",ScheduleCompile!O20)),ISNUMBER(FIND("2F",ScheduleCompile!O20)),ISNUMBER(FIND("3F",ScheduleCompile!O20)),ISNUMBER(FIND("6F",ScheduleCompile!O20)),ISNUMBER(FIND("7F",ScheduleCompile!O20)),ISNUMBER(FIND("9F",ScheduleCompile!O20)),ISNUMBER(FIND("4F",ScheduleCompile!O20))),VALUE(LEFT(ScheduleCompile!O20,FIND("F",ScheduleCompile!O20)-1)),ScheduleCompile!O20)))))),"",IF(ScheduleCompile!O20="Off",0,IF(ScheduleCompile!O20="On",1,IF(ISNUMBER(ScheduleCompile!O20),ScheduleCompile!O20/1,IF(ISTEXT(ScheduleCompile!O20),IF(OR(ISNUMBER(FIND("5F",ScheduleCompile!O20)),ISNUMBER(FIND("0F",ScheduleCompile!O20)),ISNUMBER(FIND("8F",ScheduleCompile!O20)),ISNUMBER(FIND("1F",ScheduleCompile!O20)),ISNUMBER(FIND("2F",ScheduleCompile!O20)),ISNUMBER(FIND("3F",ScheduleCompile!O20)),ISNUMBER(FIND("6F",ScheduleCompile!O20)),ISNUMBER(FIND("7F",ScheduleCompile!O20)),ISNUMBER(FIND("9F",ScheduleCompile!O20)),ISNUMBER(FIND("4F",ScheduleCompile!O20))),VALUE(LEFT(ScheduleCompile!O20,FIND("F",ScheduleCompile!O20)-1)),ScheduleCompile!O20)))))))</f>
        <v>0.9</v>
      </c>
      <c r="U27" s="1">
        <f>IF(AND(ISERROR(IF(ScheduleCompile!P20="Off",0,IF(ScheduleCompile!P20="On",1,IF(ISNUMBER(ScheduleCompile!P20),ScheduleCompile!P20/1,IF(ISTEXT(ScheduleCompile!P20),IF(OR(ISNUMBER(FIND("5F",ScheduleCompile!P20)),ISNUMBER(FIND("0F",ScheduleCompile!P20)),ISNUMBER(FIND("8F",ScheduleCompile!P20)),ISNUMBER(FIND("1F",ScheduleCompile!P20)),ISNUMBER(FIND("2F",ScheduleCompile!P20)),ISNUMBER(FIND("3F",ScheduleCompile!P20)),ISNUMBER(FIND("6F",ScheduleCompile!P20)),ISNUMBER(FIND("7F",ScheduleCompile!P20)),ISNUMBER(FIND("9F",ScheduleCompile!P20)),ISNUMBER(FIND("4F",ScheduleCompile!P20))),VALUE(LEFT(ScheduleCompile!P20,FIND("F",ScheduleCompile!P20)-1)),ScheduleCompile!P20)))))),ISTEXT(ScheduleCompile!#REF!)),"ENDTABLE",IF(ISERROR(IF(ScheduleCompile!P20="Off",0,IF(ScheduleCompile!P20="On",1,IF(ISNUMBER(ScheduleCompile!P20),ScheduleCompile!P20/1,IF(ISTEXT(ScheduleCompile!P20),IF(OR(ISNUMBER(FIND("5F",ScheduleCompile!P20)),ISNUMBER(FIND("0F",ScheduleCompile!P20)),ISNUMBER(FIND("8F",ScheduleCompile!P20)),ISNUMBER(FIND("1F",ScheduleCompile!P20)),ISNUMBER(FIND("2F",ScheduleCompile!P20)),ISNUMBER(FIND("3F",ScheduleCompile!P20)),ISNUMBER(FIND("6F",ScheduleCompile!P20)),ISNUMBER(FIND("7F",ScheduleCompile!P20)),ISNUMBER(FIND("9F",ScheduleCompile!P20)),ISNUMBER(FIND("4F",ScheduleCompile!P20))),VALUE(LEFT(ScheduleCompile!P20,FIND("F",ScheduleCompile!P20)-1)),ScheduleCompile!P20)))))),"",IF(ScheduleCompile!P20="Off",0,IF(ScheduleCompile!P20="On",1,IF(ISNUMBER(ScheduleCompile!P20),ScheduleCompile!P20/1,IF(ISTEXT(ScheduleCompile!P20),IF(OR(ISNUMBER(FIND("5F",ScheduleCompile!P20)),ISNUMBER(FIND("0F",ScheduleCompile!P20)),ISNUMBER(FIND("8F",ScheduleCompile!P20)),ISNUMBER(FIND("1F",ScheduleCompile!P20)),ISNUMBER(FIND("2F",ScheduleCompile!P20)),ISNUMBER(FIND("3F",ScheduleCompile!P20)),ISNUMBER(FIND("6F",ScheduleCompile!P20)),ISNUMBER(FIND("7F",ScheduleCompile!P20)),ISNUMBER(FIND("9F",ScheduleCompile!P20)),ISNUMBER(FIND("4F",ScheduleCompile!P20))),VALUE(LEFT(ScheduleCompile!P20,FIND("F",ScheduleCompile!P20)-1)),ScheduleCompile!P20)))))))</f>
        <v>0.9</v>
      </c>
      <c r="V27" s="1">
        <f>IF(AND(ISERROR(IF(ScheduleCompile!Q20="Off",0,IF(ScheduleCompile!Q20="On",1,IF(ISNUMBER(ScheduleCompile!Q20),ScheduleCompile!Q20/1,IF(ISTEXT(ScheduleCompile!Q20),IF(OR(ISNUMBER(FIND("5F",ScheduleCompile!Q20)),ISNUMBER(FIND("0F",ScheduleCompile!Q20)),ISNUMBER(FIND("8F",ScheduleCompile!Q20)),ISNUMBER(FIND("1F",ScheduleCompile!Q20)),ISNUMBER(FIND("2F",ScheduleCompile!Q20)),ISNUMBER(FIND("3F",ScheduleCompile!Q20)),ISNUMBER(FIND("6F",ScheduleCompile!Q20)),ISNUMBER(FIND("7F",ScheduleCompile!Q20)),ISNUMBER(FIND("9F",ScheduleCompile!Q20)),ISNUMBER(FIND("4F",ScheduleCompile!Q20))),VALUE(LEFT(ScheduleCompile!Q20,FIND("F",ScheduleCompile!Q20)-1)),ScheduleCompile!Q20)))))),ISTEXT(ScheduleCompile!#REF!)),"ENDTABLE",IF(ISERROR(IF(ScheduleCompile!Q20="Off",0,IF(ScheduleCompile!Q20="On",1,IF(ISNUMBER(ScheduleCompile!Q20),ScheduleCompile!Q20/1,IF(ISTEXT(ScheduleCompile!Q20),IF(OR(ISNUMBER(FIND("5F",ScheduleCompile!Q20)),ISNUMBER(FIND("0F",ScheduleCompile!Q20)),ISNUMBER(FIND("8F",ScheduleCompile!Q20)),ISNUMBER(FIND("1F",ScheduleCompile!Q20)),ISNUMBER(FIND("2F",ScheduleCompile!Q20)),ISNUMBER(FIND("3F",ScheduleCompile!Q20)),ISNUMBER(FIND("6F",ScheduleCompile!Q20)),ISNUMBER(FIND("7F",ScheduleCompile!Q20)),ISNUMBER(FIND("9F",ScheduleCompile!Q20)),ISNUMBER(FIND("4F",ScheduleCompile!Q20))),VALUE(LEFT(ScheduleCompile!Q20,FIND("F",ScheduleCompile!Q20)-1)),ScheduleCompile!Q20)))))),"",IF(ScheduleCompile!Q20="Off",0,IF(ScheduleCompile!Q20="On",1,IF(ISNUMBER(ScheduleCompile!Q20),ScheduleCompile!Q20/1,IF(ISTEXT(ScheduleCompile!Q20),IF(OR(ISNUMBER(FIND("5F",ScheduleCompile!Q20)),ISNUMBER(FIND("0F",ScheduleCompile!Q20)),ISNUMBER(FIND("8F",ScheduleCompile!Q20)),ISNUMBER(FIND("1F",ScheduleCompile!Q20)),ISNUMBER(FIND("2F",ScheduleCompile!Q20)),ISNUMBER(FIND("3F",ScheduleCompile!Q20)),ISNUMBER(FIND("6F",ScheduleCompile!Q20)),ISNUMBER(FIND("7F",ScheduleCompile!Q20)),ISNUMBER(FIND("9F",ScheduleCompile!Q20)),ISNUMBER(FIND("4F",ScheduleCompile!Q20))),VALUE(LEFT(ScheduleCompile!Q20,FIND("F",ScheduleCompile!Q20)-1)),ScheduleCompile!Q20)))))))</f>
        <v>0.9</v>
      </c>
      <c r="W27" s="1">
        <f>IF(AND(ISERROR(IF(ScheduleCompile!R20="Off",0,IF(ScheduleCompile!R20="On",1,IF(ISNUMBER(ScheduleCompile!R20),ScheduleCompile!R20/1,IF(ISTEXT(ScheduleCompile!R20),IF(OR(ISNUMBER(FIND("5F",ScheduleCompile!R20)),ISNUMBER(FIND("0F",ScheduleCompile!R20)),ISNUMBER(FIND("8F",ScheduleCompile!R20)),ISNUMBER(FIND("1F",ScheduleCompile!R20)),ISNUMBER(FIND("2F",ScheduleCompile!R20)),ISNUMBER(FIND("3F",ScheduleCompile!R20)),ISNUMBER(FIND("6F",ScheduleCompile!R20)),ISNUMBER(FIND("7F",ScheduleCompile!R20)),ISNUMBER(FIND("9F",ScheduleCompile!R20)),ISNUMBER(FIND("4F",ScheduleCompile!R20))),VALUE(LEFT(ScheduleCompile!R20,FIND("F",ScheduleCompile!R20)-1)),ScheduleCompile!R20)))))),ISTEXT(ScheduleCompile!#REF!)),"ENDTABLE",IF(ISERROR(IF(ScheduleCompile!R20="Off",0,IF(ScheduleCompile!R20="On",1,IF(ISNUMBER(ScheduleCompile!R20),ScheduleCompile!R20/1,IF(ISTEXT(ScheduleCompile!R20),IF(OR(ISNUMBER(FIND("5F",ScheduleCompile!R20)),ISNUMBER(FIND("0F",ScheduleCompile!R20)),ISNUMBER(FIND("8F",ScheduleCompile!R20)),ISNUMBER(FIND("1F",ScheduleCompile!R20)),ISNUMBER(FIND("2F",ScheduleCompile!R20)),ISNUMBER(FIND("3F",ScheduleCompile!R20)),ISNUMBER(FIND("6F",ScheduleCompile!R20)),ISNUMBER(FIND("7F",ScheduleCompile!R20)),ISNUMBER(FIND("9F",ScheduleCompile!R20)),ISNUMBER(FIND("4F",ScheduleCompile!R20))),VALUE(LEFT(ScheduleCompile!R20,FIND("F",ScheduleCompile!R20)-1)),ScheduleCompile!R20)))))),"",IF(ScheduleCompile!R20="Off",0,IF(ScheduleCompile!R20="On",1,IF(ISNUMBER(ScheduleCompile!R20),ScheduleCompile!R20/1,IF(ISTEXT(ScheduleCompile!R20),IF(OR(ISNUMBER(FIND("5F",ScheduleCompile!R20)),ISNUMBER(FIND("0F",ScheduleCompile!R20)),ISNUMBER(FIND("8F",ScheduleCompile!R20)),ISNUMBER(FIND("1F",ScheduleCompile!R20)),ISNUMBER(FIND("2F",ScheduleCompile!R20)),ISNUMBER(FIND("3F",ScheduleCompile!R20)),ISNUMBER(FIND("6F",ScheduleCompile!R20)),ISNUMBER(FIND("7F",ScheduleCompile!R20)),ISNUMBER(FIND("9F",ScheduleCompile!R20)),ISNUMBER(FIND("4F",ScheduleCompile!R20))),VALUE(LEFT(ScheduleCompile!R20,FIND("F",ScheduleCompile!R20)-1)),ScheduleCompile!R20)))))))</f>
        <v>0.9</v>
      </c>
      <c r="X27" s="1">
        <f>IF(AND(ISERROR(IF(ScheduleCompile!S20="Off",0,IF(ScheduleCompile!S20="On",1,IF(ISNUMBER(ScheduleCompile!S20),ScheduleCompile!S20/1,IF(ISTEXT(ScheduleCompile!S20),IF(OR(ISNUMBER(FIND("5F",ScheduleCompile!S20)),ISNUMBER(FIND("0F",ScheduleCompile!S20)),ISNUMBER(FIND("8F",ScheduleCompile!S20)),ISNUMBER(FIND("1F",ScheduleCompile!S20)),ISNUMBER(FIND("2F",ScheduleCompile!S20)),ISNUMBER(FIND("3F",ScheduleCompile!S20)),ISNUMBER(FIND("6F",ScheduleCompile!S20)),ISNUMBER(FIND("7F",ScheduleCompile!S20)),ISNUMBER(FIND("9F",ScheduleCompile!S20)),ISNUMBER(FIND("4F",ScheduleCompile!S20))),VALUE(LEFT(ScheduleCompile!S20,FIND("F",ScheduleCompile!S20)-1)),ScheduleCompile!S20)))))),ISTEXT(ScheduleCompile!#REF!)),"ENDTABLE",IF(ISERROR(IF(ScheduleCompile!S20="Off",0,IF(ScheduleCompile!S20="On",1,IF(ISNUMBER(ScheduleCompile!S20),ScheduleCompile!S20/1,IF(ISTEXT(ScheduleCompile!S20),IF(OR(ISNUMBER(FIND("5F",ScheduleCompile!S20)),ISNUMBER(FIND("0F",ScheduleCompile!S20)),ISNUMBER(FIND("8F",ScheduleCompile!S20)),ISNUMBER(FIND("1F",ScheduleCompile!S20)),ISNUMBER(FIND("2F",ScheduleCompile!S20)),ISNUMBER(FIND("3F",ScheduleCompile!S20)),ISNUMBER(FIND("6F",ScheduleCompile!S20)),ISNUMBER(FIND("7F",ScheduleCompile!S20)),ISNUMBER(FIND("9F",ScheduleCompile!S20)),ISNUMBER(FIND("4F",ScheduleCompile!S20))),VALUE(LEFT(ScheduleCompile!S20,FIND("F",ScheduleCompile!S20)-1)),ScheduleCompile!S20)))))),"",IF(ScheduleCompile!S20="Off",0,IF(ScheduleCompile!S20="On",1,IF(ISNUMBER(ScheduleCompile!S20),ScheduleCompile!S20/1,IF(ISTEXT(ScheduleCompile!S20),IF(OR(ISNUMBER(FIND("5F",ScheduleCompile!S20)),ISNUMBER(FIND("0F",ScheduleCompile!S20)),ISNUMBER(FIND("8F",ScheduleCompile!S20)),ISNUMBER(FIND("1F",ScheduleCompile!S20)),ISNUMBER(FIND("2F",ScheduleCompile!S20)),ISNUMBER(FIND("3F",ScheduleCompile!S20)),ISNUMBER(FIND("6F",ScheduleCompile!S20)),ISNUMBER(FIND("7F",ScheduleCompile!S20)),ISNUMBER(FIND("9F",ScheduleCompile!S20)),ISNUMBER(FIND("4F",ScheduleCompile!S20))),VALUE(LEFT(ScheduleCompile!S20,FIND("F",ScheduleCompile!S20)-1)),ScheduleCompile!S20)))))))</f>
        <v>0.9</v>
      </c>
      <c r="Y27" s="1">
        <f>IF(AND(ISERROR(IF(ScheduleCompile!T20="Off",0,IF(ScheduleCompile!T20="On",1,IF(ISNUMBER(ScheduleCompile!T20),ScheduleCompile!T20/1,IF(ISTEXT(ScheduleCompile!T20),IF(OR(ISNUMBER(FIND("5F",ScheduleCompile!T20)),ISNUMBER(FIND("0F",ScheduleCompile!T20)),ISNUMBER(FIND("8F",ScheduleCompile!T20)),ISNUMBER(FIND("1F",ScheduleCompile!T20)),ISNUMBER(FIND("2F",ScheduleCompile!T20)),ISNUMBER(FIND("3F",ScheduleCompile!T20)),ISNUMBER(FIND("6F",ScheduleCompile!T20)),ISNUMBER(FIND("7F",ScheduleCompile!T20)),ISNUMBER(FIND("9F",ScheduleCompile!T20)),ISNUMBER(FIND("4F",ScheduleCompile!T20))),VALUE(LEFT(ScheduleCompile!T20,FIND("F",ScheduleCompile!T20)-1)),ScheduleCompile!T20)))))),ISTEXT(ScheduleCompile!#REF!)),"ENDTABLE",IF(ISERROR(IF(ScheduleCompile!T20="Off",0,IF(ScheduleCompile!T20="On",1,IF(ISNUMBER(ScheduleCompile!T20),ScheduleCompile!T20/1,IF(ISTEXT(ScheduleCompile!T20),IF(OR(ISNUMBER(FIND("5F",ScheduleCompile!T20)),ISNUMBER(FIND("0F",ScheduleCompile!T20)),ISNUMBER(FIND("8F",ScheduleCompile!T20)),ISNUMBER(FIND("1F",ScheduleCompile!T20)),ISNUMBER(FIND("2F",ScheduleCompile!T20)),ISNUMBER(FIND("3F",ScheduleCompile!T20)),ISNUMBER(FIND("6F",ScheduleCompile!T20)),ISNUMBER(FIND("7F",ScheduleCompile!T20)),ISNUMBER(FIND("9F",ScheduleCompile!T20)),ISNUMBER(FIND("4F",ScheduleCompile!T20))),VALUE(LEFT(ScheduleCompile!T20,FIND("F",ScheduleCompile!T20)-1)),ScheduleCompile!T20)))))),"",IF(ScheduleCompile!T20="Off",0,IF(ScheduleCompile!T20="On",1,IF(ISNUMBER(ScheduleCompile!T20),ScheduleCompile!T20/1,IF(ISTEXT(ScheduleCompile!T20),IF(OR(ISNUMBER(FIND("5F",ScheduleCompile!T20)),ISNUMBER(FIND("0F",ScheduleCompile!T20)),ISNUMBER(FIND("8F",ScheduleCompile!T20)),ISNUMBER(FIND("1F",ScheduleCompile!T20)),ISNUMBER(FIND("2F",ScheduleCompile!T20)),ISNUMBER(FIND("3F",ScheduleCompile!T20)),ISNUMBER(FIND("6F",ScheduleCompile!T20)),ISNUMBER(FIND("7F",ScheduleCompile!T20)),ISNUMBER(FIND("9F",ScheduleCompile!T20)),ISNUMBER(FIND("4F",ScheduleCompile!T20))),VALUE(LEFT(ScheduleCompile!T20,FIND("F",ScheduleCompile!T20)-1)),ScheduleCompile!T20)))))))</f>
        <v>0.9</v>
      </c>
      <c r="Z27" s="1">
        <f>IF(AND(ISERROR(IF(ScheduleCompile!U20="Off",0,IF(ScheduleCompile!U20="On",1,IF(ISNUMBER(ScheduleCompile!U20),ScheduleCompile!U20/1,IF(ISTEXT(ScheduleCompile!U20),IF(OR(ISNUMBER(FIND("5F",ScheduleCompile!U20)),ISNUMBER(FIND("0F",ScheduleCompile!U20)),ISNUMBER(FIND("8F",ScheduleCompile!U20)),ISNUMBER(FIND("1F",ScheduleCompile!U20)),ISNUMBER(FIND("2F",ScheduleCompile!U20)),ISNUMBER(FIND("3F",ScheduleCompile!U20)),ISNUMBER(FIND("6F",ScheduleCompile!U20)),ISNUMBER(FIND("7F",ScheduleCompile!U20)),ISNUMBER(FIND("9F",ScheduleCompile!U20)),ISNUMBER(FIND("4F",ScheduleCompile!U20))),VALUE(LEFT(ScheduleCompile!U20,FIND("F",ScheduleCompile!U20)-1)),ScheduleCompile!U20)))))),ISTEXT(ScheduleCompile!#REF!)),"ENDTABLE",IF(ISERROR(IF(ScheduleCompile!U20="Off",0,IF(ScheduleCompile!U20="On",1,IF(ISNUMBER(ScheduleCompile!U20),ScheduleCompile!U20/1,IF(ISTEXT(ScheduleCompile!U20),IF(OR(ISNUMBER(FIND("5F",ScheduleCompile!U20)),ISNUMBER(FIND("0F",ScheduleCompile!U20)),ISNUMBER(FIND("8F",ScheduleCompile!U20)),ISNUMBER(FIND("1F",ScheduleCompile!U20)),ISNUMBER(FIND("2F",ScheduleCompile!U20)),ISNUMBER(FIND("3F",ScheduleCompile!U20)),ISNUMBER(FIND("6F",ScheduleCompile!U20)),ISNUMBER(FIND("7F",ScheduleCompile!U20)),ISNUMBER(FIND("9F",ScheduleCompile!U20)),ISNUMBER(FIND("4F",ScheduleCompile!U20))),VALUE(LEFT(ScheduleCompile!U20,FIND("F",ScheduleCompile!U20)-1)),ScheduleCompile!U20)))))),"",IF(ScheduleCompile!U20="Off",0,IF(ScheduleCompile!U20="On",1,IF(ISNUMBER(ScheduleCompile!U20),ScheduleCompile!U20/1,IF(ISTEXT(ScheduleCompile!U20),IF(OR(ISNUMBER(FIND("5F",ScheduleCompile!U20)),ISNUMBER(FIND("0F",ScheduleCompile!U20)),ISNUMBER(FIND("8F",ScheduleCompile!U20)),ISNUMBER(FIND("1F",ScheduleCompile!U20)),ISNUMBER(FIND("2F",ScheduleCompile!U20)),ISNUMBER(FIND("3F",ScheduleCompile!U20)),ISNUMBER(FIND("6F",ScheduleCompile!U20)),ISNUMBER(FIND("7F",ScheduleCompile!U20)),ISNUMBER(FIND("9F",ScheduleCompile!U20)),ISNUMBER(FIND("4F",ScheduleCompile!U20))),VALUE(LEFT(ScheduleCompile!U20,FIND("F",ScheduleCompile!U20)-1)),ScheduleCompile!U20)))))))</f>
        <v>0.9</v>
      </c>
      <c r="AA27" s="1">
        <f>IF(AND(ISERROR(IF(ScheduleCompile!V20="Off",0,IF(ScheduleCompile!V20="On",1,IF(ISNUMBER(ScheduleCompile!V20),ScheduleCompile!V20/1,IF(ISTEXT(ScheduleCompile!V20),IF(OR(ISNUMBER(FIND("5F",ScheduleCompile!V20)),ISNUMBER(FIND("0F",ScheduleCompile!V20)),ISNUMBER(FIND("8F",ScheduleCompile!V20)),ISNUMBER(FIND("1F",ScheduleCompile!V20)),ISNUMBER(FIND("2F",ScheduleCompile!V20)),ISNUMBER(FIND("3F",ScheduleCompile!V20)),ISNUMBER(FIND("6F",ScheduleCompile!V20)),ISNUMBER(FIND("7F",ScheduleCompile!V20)),ISNUMBER(FIND("9F",ScheduleCompile!V20)),ISNUMBER(FIND("4F",ScheduleCompile!V20))),VALUE(LEFT(ScheduleCompile!V20,FIND("F",ScheduleCompile!V20)-1)),ScheduleCompile!V20)))))),ISTEXT(ScheduleCompile!#REF!)),"ENDTABLE",IF(ISERROR(IF(ScheduleCompile!V20="Off",0,IF(ScheduleCompile!V20="On",1,IF(ISNUMBER(ScheduleCompile!V20),ScheduleCompile!V20/1,IF(ISTEXT(ScheduleCompile!V20),IF(OR(ISNUMBER(FIND("5F",ScheduleCompile!V20)),ISNUMBER(FIND("0F",ScheduleCompile!V20)),ISNUMBER(FIND("8F",ScheduleCompile!V20)),ISNUMBER(FIND("1F",ScheduleCompile!V20)),ISNUMBER(FIND("2F",ScheduleCompile!V20)),ISNUMBER(FIND("3F",ScheduleCompile!V20)),ISNUMBER(FIND("6F",ScheduleCompile!V20)),ISNUMBER(FIND("7F",ScheduleCompile!V20)),ISNUMBER(FIND("9F",ScheduleCompile!V20)),ISNUMBER(FIND("4F",ScheduleCompile!V20))),VALUE(LEFT(ScheduleCompile!V20,FIND("F",ScheduleCompile!V20)-1)),ScheduleCompile!V20)))))),"",IF(ScheduleCompile!V20="Off",0,IF(ScheduleCompile!V20="On",1,IF(ISNUMBER(ScheduleCompile!V20),ScheduleCompile!V20/1,IF(ISTEXT(ScheduleCompile!V20),IF(OR(ISNUMBER(FIND("5F",ScheduleCompile!V20)),ISNUMBER(FIND("0F",ScheduleCompile!V20)),ISNUMBER(FIND("8F",ScheduleCompile!V20)),ISNUMBER(FIND("1F",ScheduleCompile!V20)),ISNUMBER(FIND("2F",ScheduleCompile!V20)),ISNUMBER(FIND("3F",ScheduleCompile!V20)),ISNUMBER(FIND("6F",ScheduleCompile!V20)),ISNUMBER(FIND("7F",ScheduleCompile!V20)),ISNUMBER(FIND("9F",ScheduleCompile!V20)),ISNUMBER(FIND("4F",ScheduleCompile!V20))),VALUE(LEFT(ScheduleCompile!V20,FIND("F",ScheduleCompile!V20)-1)),ScheduleCompile!V20)))))))</f>
        <v>0.9</v>
      </c>
      <c r="AB27" s="1">
        <f>IF(AND(ISERROR(IF(ScheduleCompile!W20="Off",0,IF(ScheduleCompile!W20="On",1,IF(ISNUMBER(ScheduleCompile!W20),ScheduleCompile!W20/1,IF(ISTEXT(ScheduleCompile!W20),IF(OR(ISNUMBER(FIND("5F",ScheduleCompile!W20)),ISNUMBER(FIND("0F",ScheduleCompile!W20)),ISNUMBER(FIND("8F",ScheduleCompile!W20)),ISNUMBER(FIND("1F",ScheduleCompile!W20)),ISNUMBER(FIND("2F",ScheduleCompile!W20)),ISNUMBER(FIND("3F",ScheduleCompile!W20)),ISNUMBER(FIND("6F",ScheduleCompile!W20)),ISNUMBER(FIND("7F",ScheduleCompile!W20)),ISNUMBER(FIND("9F",ScheduleCompile!W20)),ISNUMBER(FIND("4F",ScheduleCompile!W20))),VALUE(LEFT(ScheduleCompile!W20,FIND("F",ScheduleCompile!W20)-1)),ScheduleCompile!W20)))))),ISTEXT(ScheduleCompile!#REF!)),"ENDTABLE",IF(ISERROR(IF(ScheduleCompile!W20="Off",0,IF(ScheduleCompile!W20="On",1,IF(ISNUMBER(ScheduleCompile!W20),ScheduleCompile!W20/1,IF(ISTEXT(ScheduleCompile!W20),IF(OR(ISNUMBER(FIND("5F",ScheduleCompile!W20)),ISNUMBER(FIND("0F",ScheduleCompile!W20)),ISNUMBER(FIND("8F",ScheduleCompile!W20)),ISNUMBER(FIND("1F",ScheduleCompile!W20)),ISNUMBER(FIND("2F",ScheduleCompile!W20)),ISNUMBER(FIND("3F",ScheduleCompile!W20)),ISNUMBER(FIND("6F",ScheduleCompile!W20)),ISNUMBER(FIND("7F",ScheduleCompile!W20)),ISNUMBER(FIND("9F",ScheduleCompile!W20)),ISNUMBER(FIND("4F",ScheduleCompile!W20))),VALUE(LEFT(ScheduleCompile!W20,FIND("F",ScheduleCompile!W20)-1)),ScheduleCompile!W20)))))),"",IF(ScheduleCompile!W20="Off",0,IF(ScheduleCompile!W20="On",1,IF(ISNUMBER(ScheduleCompile!W20),ScheduleCompile!W20/1,IF(ISTEXT(ScheduleCompile!W20),IF(OR(ISNUMBER(FIND("5F",ScheduleCompile!W20)),ISNUMBER(FIND("0F",ScheduleCompile!W20)),ISNUMBER(FIND("8F",ScheduleCompile!W20)),ISNUMBER(FIND("1F",ScheduleCompile!W20)),ISNUMBER(FIND("2F",ScheduleCompile!W20)),ISNUMBER(FIND("3F",ScheduleCompile!W20)),ISNUMBER(FIND("6F",ScheduleCompile!W20)),ISNUMBER(FIND("7F",ScheduleCompile!W20)),ISNUMBER(FIND("9F",ScheduleCompile!W20)),ISNUMBER(FIND("4F",ScheduleCompile!W20))),VALUE(LEFT(ScheduleCompile!W20,FIND("F",ScheduleCompile!W20)-1)),ScheduleCompile!W20)))))))</f>
        <v>0.9</v>
      </c>
      <c r="AC27" s="1">
        <f>IF(AND(ISERROR(IF(ScheduleCompile!X20="Off",0,IF(ScheduleCompile!X20="On",1,IF(ISNUMBER(ScheduleCompile!X20),ScheduleCompile!X20/1,IF(ISTEXT(ScheduleCompile!X20),IF(OR(ISNUMBER(FIND("5F",ScheduleCompile!X20)),ISNUMBER(FIND("0F",ScheduleCompile!X20)),ISNUMBER(FIND("8F",ScheduleCompile!X20)),ISNUMBER(FIND("1F",ScheduleCompile!X20)),ISNUMBER(FIND("2F",ScheduleCompile!X20)),ISNUMBER(FIND("3F",ScheduleCompile!X20)),ISNUMBER(FIND("6F",ScheduleCompile!X20)),ISNUMBER(FIND("7F",ScheduleCompile!X20)),ISNUMBER(FIND("9F",ScheduleCompile!X20)),ISNUMBER(FIND("4F",ScheduleCompile!X20))),VALUE(LEFT(ScheduleCompile!X20,FIND("F",ScheduleCompile!X20)-1)),ScheduleCompile!X20)))))),ISTEXT(ScheduleCompile!#REF!)),"ENDTABLE",IF(ISERROR(IF(ScheduleCompile!X20="Off",0,IF(ScheduleCompile!X20="On",1,IF(ISNUMBER(ScheduleCompile!X20),ScheduleCompile!X20/1,IF(ISTEXT(ScheduleCompile!X20),IF(OR(ISNUMBER(FIND("5F",ScheduleCompile!X20)),ISNUMBER(FIND("0F",ScheduleCompile!X20)),ISNUMBER(FIND("8F",ScheduleCompile!X20)),ISNUMBER(FIND("1F",ScheduleCompile!X20)),ISNUMBER(FIND("2F",ScheduleCompile!X20)),ISNUMBER(FIND("3F",ScheduleCompile!X20)),ISNUMBER(FIND("6F",ScheduleCompile!X20)),ISNUMBER(FIND("7F",ScheduleCompile!X20)),ISNUMBER(FIND("9F",ScheduleCompile!X20)),ISNUMBER(FIND("4F",ScheduleCompile!X20))),VALUE(LEFT(ScheduleCompile!X20,FIND("F",ScheduleCompile!X20)-1)),ScheduleCompile!X20)))))),"",IF(ScheduleCompile!X20="Off",0,IF(ScheduleCompile!X20="On",1,IF(ISNUMBER(ScheduleCompile!X20),ScheduleCompile!X20/1,IF(ISTEXT(ScheduleCompile!X20),IF(OR(ISNUMBER(FIND("5F",ScheduleCompile!X20)),ISNUMBER(FIND("0F",ScheduleCompile!X20)),ISNUMBER(FIND("8F",ScheduleCompile!X20)),ISNUMBER(FIND("1F",ScheduleCompile!X20)),ISNUMBER(FIND("2F",ScheduleCompile!X20)),ISNUMBER(FIND("3F",ScheduleCompile!X20)),ISNUMBER(FIND("6F",ScheduleCompile!X20)),ISNUMBER(FIND("7F",ScheduleCompile!X20)),ISNUMBER(FIND("9F",ScheduleCompile!X20)),ISNUMBER(FIND("4F",ScheduleCompile!X20))),VALUE(LEFT(ScheduleCompile!X20,FIND("F",ScheduleCompile!X20)-1)),ScheduleCompile!X20)))))))</f>
        <v>0.9</v>
      </c>
      <c r="AD27" s="1">
        <f>IF(AND(ISERROR(IF(ScheduleCompile!Y20="Off",0,IF(ScheduleCompile!Y20="On",1,IF(ISNUMBER(ScheduleCompile!Y20),ScheduleCompile!Y20/1,IF(ISTEXT(ScheduleCompile!Y20),IF(OR(ISNUMBER(FIND("5F",ScheduleCompile!Y20)),ISNUMBER(FIND("0F",ScheduleCompile!Y20)),ISNUMBER(FIND("8F",ScheduleCompile!Y20)),ISNUMBER(FIND("1F",ScheduleCompile!Y20)),ISNUMBER(FIND("2F",ScheduleCompile!Y20)),ISNUMBER(FIND("3F",ScheduleCompile!Y20)),ISNUMBER(FIND("6F",ScheduleCompile!Y20)),ISNUMBER(FIND("7F",ScheduleCompile!Y20)),ISNUMBER(FIND("9F",ScheduleCompile!Y20)),ISNUMBER(FIND("4F",ScheduleCompile!Y20))),VALUE(LEFT(ScheduleCompile!Y20,FIND("F",ScheduleCompile!Y20)-1)),ScheduleCompile!Y20)))))),ISTEXT(ScheduleCompile!#REF!)),"ENDTABLE",IF(ISERROR(IF(ScheduleCompile!Y20="Off",0,IF(ScheduleCompile!Y20="On",1,IF(ISNUMBER(ScheduleCompile!Y20),ScheduleCompile!Y20/1,IF(ISTEXT(ScheduleCompile!Y20),IF(OR(ISNUMBER(FIND("5F",ScheduleCompile!Y20)),ISNUMBER(FIND("0F",ScheduleCompile!Y20)),ISNUMBER(FIND("8F",ScheduleCompile!Y20)),ISNUMBER(FIND("1F",ScheduleCompile!Y20)),ISNUMBER(FIND("2F",ScheduleCompile!Y20)),ISNUMBER(FIND("3F",ScheduleCompile!Y20)),ISNUMBER(FIND("6F",ScheduleCompile!Y20)),ISNUMBER(FIND("7F",ScheduleCompile!Y20)),ISNUMBER(FIND("9F",ScheduleCompile!Y20)),ISNUMBER(FIND("4F",ScheduleCompile!Y20))),VALUE(LEFT(ScheduleCompile!Y20,FIND("F",ScheduleCompile!Y20)-1)),ScheduleCompile!Y20)))))),"",IF(ScheduleCompile!Y20="Off",0,IF(ScheduleCompile!Y20="On",1,IF(ISNUMBER(ScheduleCompile!Y20),ScheduleCompile!Y20/1,IF(ISTEXT(ScheduleCompile!Y20),IF(OR(ISNUMBER(FIND("5F",ScheduleCompile!Y20)),ISNUMBER(FIND("0F",ScheduleCompile!Y20)),ISNUMBER(FIND("8F",ScheduleCompile!Y20)),ISNUMBER(FIND("1F",ScheduleCompile!Y20)),ISNUMBER(FIND("2F",ScheduleCompile!Y20)),ISNUMBER(FIND("3F",ScheduleCompile!Y20)),ISNUMBER(FIND("6F",ScheduleCompile!Y20)),ISNUMBER(FIND("7F",ScheduleCompile!Y20)),ISNUMBER(FIND("9F",ScheduleCompile!Y20)),ISNUMBER(FIND("4F",ScheduleCompile!Y20))),VALUE(LEFT(ScheduleCompile!Y20,FIND("F",ScheduleCompile!Y20)-1)),ScheduleCompile!Y20)))))))</f>
        <v>0.9</v>
      </c>
    </row>
    <row r="28" spans="1:30" x14ac:dyDescent="0.25">
      <c r="A28" t="str">
        <f t="shared" si="0"/>
        <v>SchDay "AssemblyRefrigerationSun"  Type = "Fraction" Hr = (0.9, 0.9, 0.9, 0.9, 0.9, 0.9, 0.9, 0.9, 0.9, 0.9, 0.9, 0.9, 0.9, 0.9, 0.9, 0.9, 0.9, 0.9, 0.9, 0.9, 0.9, 0.9, 0.9, 0.9) ..</v>
      </c>
      <c r="B28" s="1" t="s">
        <v>623</v>
      </c>
      <c r="C28" t="str">
        <f t="shared" si="1"/>
        <v xml:space="preserve">SchDay "AssemblyRefrigerationSun"  Type = "Fraction" Hr = </v>
      </c>
      <c r="D28" t="str">
        <f t="shared" si="2"/>
        <v>(0.9, 0.9, 0.9, 0.9, 0.9, 0.9, 0.9, 0.9, 0.9, 0.9, 0.9, 0.9, 0.9, 0.9, 0.9, 0.9, 0.9, 0.9, 0.9, 0.9, 0.9, 0.9, 0.9, 0.9) ..</v>
      </c>
      <c r="E28" s="30" t="str">
        <f>ScheduleCompile!A21</f>
        <v>AssemblyRefrigerationSun</v>
      </c>
      <c r="F28" t="str">
        <f t="shared" si="3"/>
        <v>Fraction</v>
      </c>
      <c r="G28" s="1">
        <f>IF(AND(ISERROR(IF(ScheduleCompile!B21="Off",0,IF(ScheduleCompile!B21="On",1,IF(ISNUMBER(ScheduleCompile!B21),ScheduleCompile!B21/1,IF(ISTEXT(ScheduleCompile!B21),IF(OR(ISNUMBER(FIND("5F",ScheduleCompile!B21)),ISNUMBER(FIND("0F",ScheduleCompile!B21)),ISNUMBER(FIND("8F",ScheduleCompile!B21)),ISNUMBER(FIND("1F",ScheduleCompile!B21)),ISNUMBER(FIND("2F",ScheduleCompile!B21)),ISNUMBER(FIND("3F",ScheduleCompile!B21)),ISNUMBER(FIND("6F",ScheduleCompile!B21)),ISNUMBER(FIND("7F",ScheduleCompile!B21)),ISNUMBER(FIND("9F",ScheduleCompile!B21)),ISNUMBER(FIND("4F",ScheduleCompile!B21))),VALUE(LEFT(ScheduleCompile!B21,FIND("F",ScheduleCompile!B21)-1)),ScheduleCompile!B21)))))),ISTEXT(ScheduleCompile!#REF!)),"ENDTABLE",IF(ISERROR(IF(ScheduleCompile!B21="Off",0,IF(ScheduleCompile!B21="On",1,IF(ISNUMBER(ScheduleCompile!B21),ScheduleCompile!B21/1,IF(ISTEXT(ScheduleCompile!B21),IF(OR(ISNUMBER(FIND("5F",ScheduleCompile!B21)),ISNUMBER(FIND("0F",ScheduleCompile!B21)),ISNUMBER(FIND("8F",ScheduleCompile!B21)),ISNUMBER(FIND("1F",ScheduleCompile!B21)),ISNUMBER(FIND("2F",ScheduleCompile!B21)),ISNUMBER(FIND("3F",ScheduleCompile!B21)),ISNUMBER(FIND("6F",ScheduleCompile!B21)),ISNUMBER(FIND("7F",ScheduleCompile!B21)),ISNUMBER(FIND("9F",ScheduleCompile!B21)),ISNUMBER(FIND("4F",ScheduleCompile!B21))),VALUE(LEFT(ScheduleCompile!B21,FIND("F",ScheduleCompile!B21)-1)),ScheduleCompile!B21)))))),"",IF(ScheduleCompile!B21="Off",0,IF(ScheduleCompile!B21="On",1,IF(ISNUMBER(ScheduleCompile!B21),ScheduleCompile!B21/1,IF(ISTEXT(ScheduleCompile!B21),IF(OR(ISNUMBER(FIND("5F",ScheduleCompile!B21)),ISNUMBER(FIND("0F",ScheduleCompile!B21)),ISNUMBER(FIND("8F",ScheduleCompile!B21)),ISNUMBER(FIND("1F",ScheduleCompile!B21)),ISNUMBER(FIND("2F",ScheduleCompile!B21)),ISNUMBER(FIND("3F",ScheduleCompile!B21)),ISNUMBER(FIND("6F",ScheduleCompile!B21)),ISNUMBER(FIND("7F",ScheduleCompile!B21)),ISNUMBER(FIND("9F",ScheduleCompile!B21)),ISNUMBER(FIND("4F",ScheduleCompile!B21))),VALUE(LEFT(ScheduleCompile!B21,FIND("F",ScheduleCompile!B21)-1)),ScheduleCompile!B21)))))))</f>
        <v>0.9</v>
      </c>
      <c r="H28" s="1">
        <f>IF(AND(ISERROR(IF(ScheduleCompile!C21="Off",0,IF(ScheduleCompile!C21="On",1,IF(ISNUMBER(ScheduleCompile!C21),ScheduleCompile!C21/1,IF(ISTEXT(ScheduleCompile!C21),IF(OR(ISNUMBER(FIND("5F",ScheduleCompile!C21)),ISNUMBER(FIND("0F",ScheduleCompile!C21)),ISNUMBER(FIND("8F",ScheduleCompile!C21)),ISNUMBER(FIND("1F",ScheduleCompile!C21)),ISNUMBER(FIND("2F",ScheduleCompile!C21)),ISNUMBER(FIND("3F",ScheduleCompile!C21)),ISNUMBER(FIND("6F",ScheduleCompile!C21)),ISNUMBER(FIND("7F",ScheduleCompile!C21)),ISNUMBER(FIND("9F",ScheduleCompile!C21)),ISNUMBER(FIND("4F",ScheduleCompile!C21))),VALUE(LEFT(ScheduleCompile!C21,FIND("F",ScheduleCompile!C21)-1)),ScheduleCompile!C21)))))),ISTEXT(ScheduleCompile!#REF!)),"ENDTABLE",IF(ISERROR(IF(ScheduleCompile!C21="Off",0,IF(ScheduleCompile!C21="On",1,IF(ISNUMBER(ScheduleCompile!C21),ScheduleCompile!C21/1,IF(ISTEXT(ScheduleCompile!C21),IF(OR(ISNUMBER(FIND("5F",ScheduleCompile!C21)),ISNUMBER(FIND("0F",ScheduleCompile!C21)),ISNUMBER(FIND("8F",ScheduleCompile!C21)),ISNUMBER(FIND("1F",ScheduleCompile!C21)),ISNUMBER(FIND("2F",ScheduleCompile!C21)),ISNUMBER(FIND("3F",ScheduleCompile!C21)),ISNUMBER(FIND("6F",ScheduleCompile!C21)),ISNUMBER(FIND("7F",ScheduleCompile!C21)),ISNUMBER(FIND("9F",ScheduleCompile!C21)),ISNUMBER(FIND("4F",ScheduleCompile!C21))),VALUE(LEFT(ScheduleCompile!C21,FIND("F",ScheduleCompile!C21)-1)),ScheduleCompile!C21)))))),"",IF(ScheduleCompile!C21="Off",0,IF(ScheduleCompile!C21="On",1,IF(ISNUMBER(ScheduleCompile!C21),ScheduleCompile!C21/1,IF(ISTEXT(ScheduleCompile!C21),IF(OR(ISNUMBER(FIND("5F",ScheduleCompile!C21)),ISNUMBER(FIND("0F",ScheduleCompile!C21)),ISNUMBER(FIND("8F",ScheduleCompile!C21)),ISNUMBER(FIND("1F",ScheduleCompile!C21)),ISNUMBER(FIND("2F",ScheduleCompile!C21)),ISNUMBER(FIND("3F",ScheduleCompile!C21)),ISNUMBER(FIND("6F",ScheduleCompile!C21)),ISNUMBER(FIND("7F",ScheduleCompile!C21)),ISNUMBER(FIND("9F",ScheduleCompile!C21)),ISNUMBER(FIND("4F",ScheduleCompile!C21))),VALUE(LEFT(ScheduleCompile!C21,FIND("F",ScheduleCompile!C21)-1)),ScheduleCompile!C21)))))))</f>
        <v>0.9</v>
      </c>
      <c r="I28" s="1">
        <f>IF(AND(ISERROR(IF(ScheduleCompile!D21="Off",0,IF(ScheduleCompile!D21="On",1,IF(ISNUMBER(ScheduleCompile!D21),ScheduleCompile!D21/1,IF(ISTEXT(ScheduleCompile!D21),IF(OR(ISNUMBER(FIND("5F",ScheduleCompile!D21)),ISNUMBER(FIND("0F",ScheduleCompile!D21)),ISNUMBER(FIND("8F",ScheduleCompile!D21)),ISNUMBER(FIND("1F",ScheduleCompile!D21)),ISNUMBER(FIND("2F",ScheduleCompile!D21)),ISNUMBER(FIND("3F",ScheduleCompile!D21)),ISNUMBER(FIND("6F",ScheduleCompile!D21)),ISNUMBER(FIND("7F",ScheduleCompile!D21)),ISNUMBER(FIND("9F",ScheduleCompile!D21)),ISNUMBER(FIND("4F",ScheduleCompile!D21))),VALUE(LEFT(ScheduleCompile!D21,FIND("F",ScheduleCompile!D21)-1)),ScheduleCompile!D21)))))),ISTEXT(ScheduleCompile!#REF!)),"ENDTABLE",IF(ISERROR(IF(ScheduleCompile!D21="Off",0,IF(ScheduleCompile!D21="On",1,IF(ISNUMBER(ScheduleCompile!D21),ScheduleCompile!D21/1,IF(ISTEXT(ScheduleCompile!D21),IF(OR(ISNUMBER(FIND("5F",ScheduleCompile!D21)),ISNUMBER(FIND("0F",ScheduleCompile!D21)),ISNUMBER(FIND("8F",ScheduleCompile!D21)),ISNUMBER(FIND("1F",ScheduleCompile!D21)),ISNUMBER(FIND("2F",ScheduleCompile!D21)),ISNUMBER(FIND("3F",ScheduleCompile!D21)),ISNUMBER(FIND("6F",ScheduleCompile!D21)),ISNUMBER(FIND("7F",ScheduleCompile!D21)),ISNUMBER(FIND("9F",ScheduleCompile!D21)),ISNUMBER(FIND("4F",ScheduleCompile!D21))),VALUE(LEFT(ScheduleCompile!D21,FIND("F",ScheduleCompile!D21)-1)),ScheduleCompile!D21)))))),"",IF(ScheduleCompile!D21="Off",0,IF(ScheduleCompile!D21="On",1,IF(ISNUMBER(ScheduleCompile!D21),ScheduleCompile!D21/1,IF(ISTEXT(ScheduleCompile!D21),IF(OR(ISNUMBER(FIND("5F",ScheduleCompile!D21)),ISNUMBER(FIND("0F",ScheduleCompile!D21)),ISNUMBER(FIND("8F",ScheduleCompile!D21)),ISNUMBER(FIND("1F",ScheduleCompile!D21)),ISNUMBER(FIND("2F",ScheduleCompile!D21)),ISNUMBER(FIND("3F",ScheduleCompile!D21)),ISNUMBER(FIND("6F",ScheduleCompile!D21)),ISNUMBER(FIND("7F",ScheduleCompile!D21)),ISNUMBER(FIND("9F",ScheduleCompile!D21)),ISNUMBER(FIND("4F",ScheduleCompile!D21))),VALUE(LEFT(ScheduleCompile!D21,FIND("F",ScheduleCompile!D21)-1)),ScheduleCompile!D21)))))))</f>
        <v>0.9</v>
      </c>
      <c r="J28" s="1">
        <f>IF(AND(ISERROR(IF(ScheduleCompile!E21="Off",0,IF(ScheduleCompile!E21="On",1,IF(ISNUMBER(ScheduleCompile!E21),ScheduleCompile!E21/1,IF(ISTEXT(ScheduleCompile!E21),IF(OR(ISNUMBER(FIND("5F",ScheduleCompile!E21)),ISNUMBER(FIND("0F",ScheduleCompile!E21)),ISNUMBER(FIND("8F",ScheduleCompile!E21)),ISNUMBER(FIND("1F",ScheduleCompile!E21)),ISNUMBER(FIND("2F",ScheduleCompile!E21)),ISNUMBER(FIND("3F",ScheduleCompile!E21)),ISNUMBER(FIND("6F",ScheduleCompile!E21)),ISNUMBER(FIND("7F",ScheduleCompile!E21)),ISNUMBER(FIND("9F",ScheduleCompile!E21)),ISNUMBER(FIND("4F",ScheduleCompile!E21))),VALUE(LEFT(ScheduleCompile!E21,FIND("F",ScheduleCompile!E21)-1)),ScheduleCompile!E21)))))),ISTEXT(ScheduleCompile!#REF!)),"ENDTABLE",IF(ISERROR(IF(ScheduleCompile!E21="Off",0,IF(ScheduleCompile!E21="On",1,IF(ISNUMBER(ScheduleCompile!E21),ScheduleCompile!E21/1,IF(ISTEXT(ScheduleCompile!E21),IF(OR(ISNUMBER(FIND("5F",ScheduleCompile!E21)),ISNUMBER(FIND("0F",ScheduleCompile!E21)),ISNUMBER(FIND("8F",ScheduleCompile!E21)),ISNUMBER(FIND("1F",ScheduleCompile!E21)),ISNUMBER(FIND("2F",ScheduleCompile!E21)),ISNUMBER(FIND("3F",ScheduleCompile!E21)),ISNUMBER(FIND("6F",ScheduleCompile!E21)),ISNUMBER(FIND("7F",ScheduleCompile!E21)),ISNUMBER(FIND("9F",ScheduleCompile!E21)),ISNUMBER(FIND("4F",ScheduleCompile!E21))),VALUE(LEFT(ScheduleCompile!E21,FIND("F",ScheduleCompile!E21)-1)),ScheduleCompile!E21)))))),"",IF(ScheduleCompile!E21="Off",0,IF(ScheduleCompile!E21="On",1,IF(ISNUMBER(ScheduleCompile!E21),ScheduleCompile!E21/1,IF(ISTEXT(ScheduleCompile!E21),IF(OR(ISNUMBER(FIND("5F",ScheduleCompile!E21)),ISNUMBER(FIND("0F",ScheduleCompile!E21)),ISNUMBER(FIND("8F",ScheduleCompile!E21)),ISNUMBER(FIND("1F",ScheduleCompile!E21)),ISNUMBER(FIND("2F",ScheduleCompile!E21)),ISNUMBER(FIND("3F",ScheduleCompile!E21)),ISNUMBER(FIND("6F",ScheduleCompile!E21)),ISNUMBER(FIND("7F",ScheduleCompile!E21)),ISNUMBER(FIND("9F",ScheduleCompile!E21)),ISNUMBER(FIND("4F",ScheduleCompile!E21))),VALUE(LEFT(ScheduleCompile!E21,FIND("F",ScheduleCompile!E21)-1)),ScheduleCompile!E21)))))))</f>
        <v>0.9</v>
      </c>
      <c r="K28" s="1">
        <f>IF(AND(ISERROR(IF(ScheduleCompile!F21="Off",0,IF(ScheduleCompile!F21="On",1,IF(ISNUMBER(ScheduleCompile!F21),ScheduleCompile!F21/1,IF(ISTEXT(ScheduleCompile!F21),IF(OR(ISNUMBER(FIND("5F",ScheduleCompile!F21)),ISNUMBER(FIND("0F",ScheduleCompile!F21)),ISNUMBER(FIND("8F",ScheduleCompile!F21)),ISNUMBER(FIND("1F",ScheduleCompile!F21)),ISNUMBER(FIND("2F",ScheduleCompile!F21)),ISNUMBER(FIND("3F",ScheduleCompile!F21)),ISNUMBER(FIND("6F",ScheduleCompile!F21)),ISNUMBER(FIND("7F",ScheduleCompile!F21)),ISNUMBER(FIND("9F",ScheduleCompile!F21)),ISNUMBER(FIND("4F",ScheduleCompile!F21))),VALUE(LEFT(ScheduleCompile!F21,FIND("F",ScheduleCompile!F21)-1)),ScheduleCompile!F21)))))),ISTEXT(ScheduleCompile!#REF!)),"ENDTABLE",IF(ISERROR(IF(ScheduleCompile!F21="Off",0,IF(ScheduleCompile!F21="On",1,IF(ISNUMBER(ScheduleCompile!F21),ScheduleCompile!F21/1,IF(ISTEXT(ScheduleCompile!F21),IF(OR(ISNUMBER(FIND("5F",ScheduleCompile!F21)),ISNUMBER(FIND("0F",ScheduleCompile!F21)),ISNUMBER(FIND("8F",ScheduleCompile!F21)),ISNUMBER(FIND("1F",ScheduleCompile!F21)),ISNUMBER(FIND("2F",ScheduleCompile!F21)),ISNUMBER(FIND("3F",ScheduleCompile!F21)),ISNUMBER(FIND("6F",ScheduleCompile!F21)),ISNUMBER(FIND("7F",ScheduleCompile!F21)),ISNUMBER(FIND("9F",ScheduleCompile!F21)),ISNUMBER(FIND("4F",ScheduleCompile!F21))),VALUE(LEFT(ScheduleCompile!F21,FIND("F",ScheduleCompile!F21)-1)),ScheduleCompile!F21)))))),"",IF(ScheduleCompile!F21="Off",0,IF(ScheduleCompile!F21="On",1,IF(ISNUMBER(ScheduleCompile!F21),ScheduleCompile!F21/1,IF(ISTEXT(ScheduleCompile!F21),IF(OR(ISNUMBER(FIND("5F",ScheduleCompile!F21)),ISNUMBER(FIND("0F",ScheduleCompile!F21)),ISNUMBER(FIND("8F",ScheduleCompile!F21)),ISNUMBER(FIND("1F",ScheduleCompile!F21)),ISNUMBER(FIND("2F",ScheduleCompile!F21)),ISNUMBER(FIND("3F",ScheduleCompile!F21)),ISNUMBER(FIND("6F",ScheduleCompile!F21)),ISNUMBER(FIND("7F",ScheduleCompile!F21)),ISNUMBER(FIND("9F",ScheduleCompile!F21)),ISNUMBER(FIND("4F",ScheduleCompile!F21))),VALUE(LEFT(ScheduleCompile!F21,FIND("F",ScheduleCompile!F21)-1)),ScheduleCompile!F21)))))))</f>
        <v>0.9</v>
      </c>
      <c r="L28" s="1">
        <f>IF(AND(ISERROR(IF(ScheduleCompile!G21="Off",0,IF(ScheduleCompile!G21="On",1,IF(ISNUMBER(ScheduleCompile!G21),ScheduleCompile!G21/1,IF(ISTEXT(ScheduleCompile!G21),IF(OR(ISNUMBER(FIND("5F",ScheduleCompile!G21)),ISNUMBER(FIND("0F",ScheduleCompile!G21)),ISNUMBER(FIND("8F",ScheduleCompile!G21)),ISNUMBER(FIND("1F",ScheduleCompile!G21)),ISNUMBER(FIND("2F",ScheduleCompile!G21)),ISNUMBER(FIND("3F",ScheduleCompile!G21)),ISNUMBER(FIND("6F",ScheduleCompile!G21)),ISNUMBER(FIND("7F",ScheduleCompile!G21)),ISNUMBER(FIND("9F",ScheduleCompile!G21)),ISNUMBER(FIND("4F",ScheduleCompile!G21))),VALUE(LEFT(ScheduleCompile!G21,FIND("F",ScheduleCompile!G21)-1)),ScheduleCompile!G21)))))),ISTEXT(ScheduleCompile!#REF!)),"ENDTABLE",IF(ISERROR(IF(ScheduleCompile!G21="Off",0,IF(ScheduleCompile!G21="On",1,IF(ISNUMBER(ScheduleCompile!G21),ScheduleCompile!G21/1,IF(ISTEXT(ScheduleCompile!G21),IF(OR(ISNUMBER(FIND("5F",ScheduleCompile!G21)),ISNUMBER(FIND("0F",ScheduleCompile!G21)),ISNUMBER(FIND("8F",ScheduleCompile!G21)),ISNUMBER(FIND("1F",ScheduleCompile!G21)),ISNUMBER(FIND("2F",ScheduleCompile!G21)),ISNUMBER(FIND("3F",ScheduleCompile!G21)),ISNUMBER(FIND("6F",ScheduleCompile!G21)),ISNUMBER(FIND("7F",ScheduleCompile!G21)),ISNUMBER(FIND("9F",ScheduleCompile!G21)),ISNUMBER(FIND("4F",ScheduleCompile!G21))),VALUE(LEFT(ScheduleCompile!G21,FIND("F",ScheduleCompile!G21)-1)),ScheduleCompile!G21)))))),"",IF(ScheduleCompile!G21="Off",0,IF(ScheduleCompile!G21="On",1,IF(ISNUMBER(ScheduleCompile!G21),ScheduleCompile!G21/1,IF(ISTEXT(ScheduleCompile!G21),IF(OR(ISNUMBER(FIND("5F",ScheduleCompile!G21)),ISNUMBER(FIND("0F",ScheduleCompile!G21)),ISNUMBER(FIND("8F",ScheduleCompile!G21)),ISNUMBER(FIND("1F",ScheduleCompile!G21)),ISNUMBER(FIND("2F",ScheduleCompile!G21)),ISNUMBER(FIND("3F",ScheduleCompile!G21)),ISNUMBER(FIND("6F",ScheduleCompile!G21)),ISNUMBER(FIND("7F",ScheduleCompile!G21)),ISNUMBER(FIND("9F",ScheduleCompile!G21)),ISNUMBER(FIND("4F",ScheduleCompile!G21))),VALUE(LEFT(ScheduleCompile!G21,FIND("F",ScheduleCompile!G21)-1)),ScheduleCompile!G21)))))))</f>
        <v>0.9</v>
      </c>
      <c r="M28" s="1">
        <f>IF(AND(ISERROR(IF(ScheduleCompile!H21="Off",0,IF(ScheduleCompile!H21="On",1,IF(ISNUMBER(ScheduleCompile!H21),ScheduleCompile!H21/1,IF(ISTEXT(ScheduleCompile!H21),IF(OR(ISNUMBER(FIND("5F",ScheduleCompile!H21)),ISNUMBER(FIND("0F",ScheduleCompile!H21)),ISNUMBER(FIND("8F",ScheduleCompile!H21)),ISNUMBER(FIND("1F",ScheduleCompile!H21)),ISNUMBER(FIND("2F",ScheduleCompile!H21)),ISNUMBER(FIND("3F",ScheduleCompile!H21)),ISNUMBER(FIND("6F",ScheduleCompile!H21)),ISNUMBER(FIND("7F",ScheduleCompile!H21)),ISNUMBER(FIND("9F",ScheduleCompile!H21)),ISNUMBER(FIND("4F",ScheduleCompile!H21))),VALUE(LEFT(ScheduleCompile!H21,FIND("F",ScheduleCompile!H21)-1)),ScheduleCompile!H21)))))),ISTEXT(ScheduleCompile!#REF!)),"ENDTABLE",IF(ISERROR(IF(ScheduleCompile!H21="Off",0,IF(ScheduleCompile!H21="On",1,IF(ISNUMBER(ScheduleCompile!H21),ScheduleCompile!H21/1,IF(ISTEXT(ScheduleCompile!H21),IF(OR(ISNUMBER(FIND("5F",ScheduleCompile!H21)),ISNUMBER(FIND("0F",ScheduleCompile!H21)),ISNUMBER(FIND("8F",ScheduleCompile!H21)),ISNUMBER(FIND("1F",ScheduleCompile!H21)),ISNUMBER(FIND("2F",ScheduleCompile!H21)),ISNUMBER(FIND("3F",ScheduleCompile!H21)),ISNUMBER(FIND("6F",ScheduleCompile!H21)),ISNUMBER(FIND("7F",ScheduleCompile!H21)),ISNUMBER(FIND("9F",ScheduleCompile!H21)),ISNUMBER(FIND("4F",ScheduleCompile!H21))),VALUE(LEFT(ScheduleCompile!H21,FIND("F",ScheduleCompile!H21)-1)),ScheduleCompile!H21)))))),"",IF(ScheduleCompile!H21="Off",0,IF(ScheduleCompile!H21="On",1,IF(ISNUMBER(ScheduleCompile!H21),ScheduleCompile!H21/1,IF(ISTEXT(ScheduleCompile!H21),IF(OR(ISNUMBER(FIND("5F",ScheduleCompile!H21)),ISNUMBER(FIND("0F",ScheduleCompile!H21)),ISNUMBER(FIND("8F",ScheduleCompile!H21)),ISNUMBER(FIND("1F",ScheduleCompile!H21)),ISNUMBER(FIND("2F",ScheduleCompile!H21)),ISNUMBER(FIND("3F",ScheduleCompile!H21)),ISNUMBER(FIND("6F",ScheduleCompile!H21)),ISNUMBER(FIND("7F",ScheduleCompile!H21)),ISNUMBER(FIND("9F",ScheduleCompile!H21)),ISNUMBER(FIND("4F",ScheduleCompile!H21))),VALUE(LEFT(ScheduleCompile!H21,FIND("F",ScheduleCompile!H21)-1)),ScheduleCompile!H21)))))))</f>
        <v>0.9</v>
      </c>
      <c r="N28" s="1">
        <f>IF(AND(ISERROR(IF(ScheduleCompile!I21="Off",0,IF(ScheduleCompile!I21="On",1,IF(ISNUMBER(ScheduleCompile!I21),ScheduleCompile!I21/1,IF(ISTEXT(ScheduleCompile!I21),IF(OR(ISNUMBER(FIND("5F",ScheduleCompile!I21)),ISNUMBER(FIND("0F",ScheduleCompile!I21)),ISNUMBER(FIND("8F",ScheduleCompile!I21)),ISNUMBER(FIND("1F",ScheduleCompile!I21)),ISNUMBER(FIND("2F",ScheduleCompile!I21)),ISNUMBER(FIND("3F",ScheduleCompile!I21)),ISNUMBER(FIND("6F",ScheduleCompile!I21)),ISNUMBER(FIND("7F",ScheduleCompile!I21)),ISNUMBER(FIND("9F",ScheduleCompile!I21)),ISNUMBER(FIND("4F",ScheduleCompile!I21))),VALUE(LEFT(ScheduleCompile!I21,FIND("F",ScheduleCompile!I21)-1)),ScheduleCompile!I21)))))),ISTEXT(ScheduleCompile!#REF!)),"ENDTABLE",IF(ISERROR(IF(ScheduleCompile!I21="Off",0,IF(ScheduleCompile!I21="On",1,IF(ISNUMBER(ScheduleCompile!I21),ScheduleCompile!I21/1,IF(ISTEXT(ScheduleCompile!I21),IF(OR(ISNUMBER(FIND("5F",ScheduleCompile!I21)),ISNUMBER(FIND("0F",ScheduleCompile!I21)),ISNUMBER(FIND("8F",ScheduleCompile!I21)),ISNUMBER(FIND("1F",ScheduleCompile!I21)),ISNUMBER(FIND("2F",ScheduleCompile!I21)),ISNUMBER(FIND("3F",ScheduleCompile!I21)),ISNUMBER(FIND("6F",ScheduleCompile!I21)),ISNUMBER(FIND("7F",ScheduleCompile!I21)),ISNUMBER(FIND("9F",ScheduleCompile!I21)),ISNUMBER(FIND("4F",ScheduleCompile!I21))),VALUE(LEFT(ScheduleCompile!I21,FIND("F",ScheduleCompile!I21)-1)),ScheduleCompile!I21)))))),"",IF(ScheduleCompile!I21="Off",0,IF(ScheduleCompile!I21="On",1,IF(ISNUMBER(ScheduleCompile!I21),ScheduleCompile!I21/1,IF(ISTEXT(ScheduleCompile!I21),IF(OR(ISNUMBER(FIND("5F",ScheduleCompile!I21)),ISNUMBER(FIND("0F",ScheduleCompile!I21)),ISNUMBER(FIND("8F",ScheduleCompile!I21)),ISNUMBER(FIND("1F",ScheduleCompile!I21)),ISNUMBER(FIND("2F",ScheduleCompile!I21)),ISNUMBER(FIND("3F",ScheduleCompile!I21)),ISNUMBER(FIND("6F",ScheduleCompile!I21)),ISNUMBER(FIND("7F",ScheduleCompile!I21)),ISNUMBER(FIND("9F",ScheduleCompile!I21)),ISNUMBER(FIND("4F",ScheduleCompile!I21))),VALUE(LEFT(ScheduleCompile!I21,FIND("F",ScheduleCompile!I21)-1)),ScheduleCompile!I21)))))))</f>
        <v>0.9</v>
      </c>
      <c r="O28" s="1">
        <f>IF(AND(ISERROR(IF(ScheduleCompile!J21="Off",0,IF(ScheduleCompile!J21="On",1,IF(ISNUMBER(ScheduleCompile!J21),ScheduleCompile!J21/1,IF(ISTEXT(ScheduleCompile!J21),IF(OR(ISNUMBER(FIND("5F",ScheduleCompile!J21)),ISNUMBER(FIND("0F",ScheduleCompile!J21)),ISNUMBER(FIND("8F",ScheduleCompile!J21)),ISNUMBER(FIND("1F",ScheduleCompile!J21)),ISNUMBER(FIND("2F",ScheduleCompile!J21)),ISNUMBER(FIND("3F",ScheduleCompile!J21)),ISNUMBER(FIND("6F",ScheduleCompile!J21)),ISNUMBER(FIND("7F",ScheduleCompile!J21)),ISNUMBER(FIND("9F",ScheduleCompile!J21)),ISNUMBER(FIND("4F",ScheduleCompile!J21))),VALUE(LEFT(ScheduleCompile!J21,FIND("F",ScheduleCompile!J21)-1)),ScheduleCompile!J21)))))),ISTEXT(ScheduleCompile!#REF!)),"ENDTABLE",IF(ISERROR(IF(ScheduleCompile!J21="Off",0,IF(ScheduleCompile!J21="On",1,IF(ISNUMBER(ScheduleCompile!J21),ScheduleCompile!J21/1,IF(ISTEXT(ScheduleCompile!J21),IF(OR(ISNUMBER(FIND("5F",ScheduleCompile!J21)),ISNUMBER(FIND("0F",ScheduleCompile!J21)),ISNUMBER(FIND("8F",ScheduleCompile!J21)),ISNUMBER(FIND("1F",ScheduleCompile!J21)),ISNUMBER(FIND("2F",ScheduleCompile!J21)),ISNUMBER(FIND("3F",ScheduleCompile!J21)),ISNUMBER(FIND("6F",ScheduleCompile!J21)),ISNUMBER(FIND("7F",ScheduleCompile!J21)),ISNUMBER(FIND("9F",ScheduleCompile!J21)),ISNUMBER(FIND("4F",ScheduleCompile!J21))),VALUE(LEFT(ScheduleCompile!J21,FIND("F",ScheduleCompile!J21)-1)),ScheduleCompile!J21)))))),"",IF(ScheduleCompile!J21="Off",0,IF(ScheduleCompile!J21="On",1,IF(ISNUMBER(ScheduleCompile!J21),ScheduleCompile!J21/1,IF(ISTEXT(ScheduleCompile!J21),IF(OR(ISNUMBER(FIND("5F",ScheduleCompile!J21)),ISNUMBER(FIND("0F",ScheduleCompile!J21)),ISNUMBER(FIND("8F",ScheduleCompile!J21)),ISNUMBER(FIND("1F",ScheduleCompile!J21)),ISNUMBER(FIND("2F",ScheduleCompile!J21)),ISNUMBER(FIND("3F",ScheduleCompile!J21)),ISNUMBER(FIND("6F",ScheduleCompile!J21)),ISNUMBER(FIND("7F",ScheduleCompile!J21)),ISNUMBER(FIND("9F",ScheduleCompile!J21)),ISNUMBER(FIND("4F",ScheduleCompile!J21))),VALUE(LEFT(ScheduleCompile!J21,FIND("F",ScheduleCompile!J21)-1)),ScheduleCompile!J21)))))))</f>
        <v>0.9</v>
      </c>
      <c r="P28" s="1">
        <f>IF(AND(ISERROR(IF(ScheduleCompile!K21="Off",0,IF(ScheduleCompile!K21="On",1,IF(ISNUMBER(ScheduleCompile!K21),ScheduleCompile!K21/1,IF(ISTEXT(ScheduleCompile!K21),IF(OR(ISNUMBER(FIND("5F",ScheduleCompile!K21)),ISNUMBER(FIND("0F",ScheduleCompile!K21)),ISNUMBER(FIND("8F",ScheduleCompile!K21)),ISNUMBER(FIND("1F",ScheduleCompile!K21)),ISNUMBER(FIND("2F",ScheduleCompile!K21)),ISNUMBER(FIND("3F",ScheduleCompile!K21)),ISNUMBER(FIND("6F",ScheduleCompile!K21)),ISNUMBER(FIND("7F",ScheduleCompile!K21)),ISNUMBER(FIND("9F",ScheduleCompile!K21)),ISNUMBER(FIND("4F",ScheduleCompile!K21))),VALUE(LEFT(ScheduleCompile!K21,FIND("F",ScheduleCompile!K21)-1)),ScheduleCompile!K21)))))),ISTEXT(ScheduleCompile!#REF!)),"ENDTABLE",IF(ISERROR(IF(ScheduleCompile!K21="Off",0,IF(ScheduleCompile!K21="On",1,IF(ISNUMBER(ScheduleCompile!K21),ScheduleCompile!K21/1,IF(ISTEXT(ScheduleCompile!K21),IF(OR(ISNUMBER(FIND("5F",ScheduleCompile!K21)),ISNUMBER(FIND("0F",ScheduleCompile!K21)),ISNUMBER(FIND("8F",ScheduleCompile!K21)),ISNUMBER(FIND("1F",ScheduleCompile!K21)),ISNUMBER(FIND("2F",ScheduleCompile!K21)),ISNUMBER(FIND("3F",ScheduleCompile!K21)),ISNUMBER(FIND("6F",ScheduleCompile!K21)),ISNUMBER(FIND("7F",ScheduleCompile!K21)),ISNUMBER(FIND("9F",ScheduleCompile!K21)),ISNUMBER(FIND("4F",ScheduleCompile!K21))),VALUE(LEFT(ScheduleCompile!K21,FIND("F",ScheduleCompile!K21)-1)),ScheduleCompile!K21)))))),"",IF(ScheduleCompile!K21="Off",0,IF(ScheduleCompile!K21="On",1,IF(ISNUMBER(ScheduleCompile!K21),ScheduleCompile!K21/1,IF(ISTEXT(ScheduleCompile!K21),IF(OR(ISNUMBER(FIND("5F",ScheduleCompile!K21)),ISNUMBER(FIND("0F",ScheduleCompile!K21)),ISNUMBER(FIND("8F",ScheduleCompile!K21)),ISNUMBER(FIND("1F",ScheduleCompile!K21)),ISNUMBER(FIND("2F",ScheduleCompile!K21)),ISNUMBER(FIND("3F",ScheduleCompile!K21)),ISNUMBER(FIND("6F",ScheduleCompile!K21)),ISNUMBER(FIND("7F",ScheduleCompile!K21)),ISNUMBER(FIND("9F",ScheduleCompile!K21)),ISNUMBER(FIND("4F",ScheduleCompile!K21))),VALUE(LEFT(ScheduleCompile!K21,FIND("F",ScheduleCompile!K21)-1)),ScheduleCompile!K21)))))))</f>
        <v>0.9</v>
      </c>
      <c r="Q28" s="1">
        <f>IF(AND(ISERROR(IF(ScheduleCompile!L21="Off",0,IF(ScheduleCompile!L21="On",1,IF(ISNUMBER(ScheduleCompile!L21),ScheduleCompile!L21/1,IF(ISTEXT(ScheduleCompile!L21),IF(OR(ISNUMBER(FIND("5F",ScheduleCompile!L21)),ISNUMBER(FIND("0F",ScheduleCompile!L21)),ISNUMBER(FIND("8F",ScheduleCompile!L21)),ISNUMBER(FIND("1F",ScheduleCompile!L21)),ISNUMBER(FIND("2F",ScheduleCompile!L21)),ISNUMBER(FIND("3F",ScheduleCompile!L21)),ISNUMBER(FIND("6F",ScheduleCompile!L21)),ISNUMBER(FIND("7F",ScheduleCompile!L21)),ISNUMBER(FIND("9F",ScheduleCompile!L21)),ISNUMBER(FIND("4F",ScheduleCompile!L21))),VALUE(LEFT(ScheduleCompile!L21,FIND("F",ScheduleCompile!L21)-1)),ScheduleCompile!L21)))))),ISTEXT(ScheduleCompile!#REF!)),"ENDTABLE",IF(ISERROR(IF(ScheduleCompile!L21="Off",0,IF(ScheduleCompile!L21="On",1,IF(ISNUMBER(ScheduleCompile!L21),ScheduleCompile!L21/1,IF(ISTEXT(ScheduleCompile!L21),IF(OR(ISNUMBER(FIND("5F",ScheduleCompile!L21)),ISNUMBER(FIND("0F",ScheduleCompile!L21)),ISNUMBER(FIND("8F",ScheduleCompile!L21)),ISNUMBER(FIND("1F",ScheduleCompile!L21)),ISNUMBER(FIND("2F",ScheduleCompile!L21)),ISNUMBER(FIND("3F",ScheduleCompile!L21)),ISNUMBER(FIND("6F",ScheduleCompile!L21)),ISNUMBER(FIND("7F",ScheduleCompile!L21)),ISNUMBER(FIND("9F",ScheduleCompile!L21)),ISNUMBER(FIND("4F",ScheduleCompile!L21))),VALUE(LEFT(ScheduleCompile!L21,FIND("F",ScheduleCompile!L21)-1)),ScheduleCompile!L21)))))),"",IF(ScheduleCompile!L21="Off",0,IF(ScheduleCompile!L21="On",1,IF(ISNUMBER(ScheduleCompile!L21),ScheduleCompile!L21/1,IF(ISTEXT(ScheduleCompile!L21),IF(OR(ISNUMBER(FIND("5F",ScheduleCompile!L21)),ISNUMBER(FIND("0F",ScheduleCompile!L21)),ISNUMBER(FIND("8F",ScheduleCompile!L21)),ISNUMBER(FIND("1F",ScheduleCompile!L21)),ISNUMBER(FIND("2F",ScheduleCompile!L21)),ISNUMBER(FIND("3F",ScheduleCompile!L21)),ISNUMBER(FIND("6F",ScheduleCompile!L21)),ISNUMBER(FIND("7F",ScheduleCompile!L21)),ISNUMBER(FIND("9F",ScheduleCompile!L21)),ISNUMBER(FIND("4F",ScheduleCompile!L21))),VALUE(LEFT(ScheduleCompile!L21,FIND("F",ScheduleCompile!L21)-1)),ScheduleCompile!L21)))))))</f>
        <v>0.9</v>
      </c>
      <c r="R28" s="1">
        <f>IF(AND(ISERROR(IF(ScheduleCompile!M21="Off",0,IF(ScheduleCompile!M21="On",1,IF(ISNUMBER(ScheduleCompile!M21),ScheduleCompile!M21/1,IF(ISTEXT(ScheduleCompile!M21),IF(OR(ISNUMBER(FIND("5F",ScheduleCompile!M21)),ISNUMBER(FIND("0F",ScheduleCompile!M21)),ISNUMBER(FIND("8F",ScheduleCompile!M21)),ISNUMBER(FIND("1F",ScheduleCompile!M21)),ISNUMBER(FIND("2F",ScheduleCompile!M21)),ISNUMBER(FIND("3F",ScheduleCompile!M21)),ISNUMBER(FIND("6F",ScheduleCompile!M21)),ISNUMBER(FIND("7F",ScheduleCompile!M21)),ISNUMBER(FIND("9F",ScheduleCompile!M21)),ISNUMBER(FIND("4F",ScheduleCompile!M21))),VALUE(LEFT(ScheduleCompile!M21,FIND("F",ScheduleCompile!M21)-1)),ScheduleCompile!M21)))))),ISTEXT(ScheduleCompile!#REF!)),"ENDTABLE",IF(ISERROR(IF(ScheduleCompile!M21="Off",0,IF(ScheduleCompile!M21="On",1,IF(ISNUMBER(ScheduleCompile!M21),ScheduleCompile!M21/1,IF(ISTEXT(ScheduleCompile!M21),IF(OR(ISNUMBER(FIND("5F",ScheduleCompile!M21)),ISNUMBER(FIND("0F",ScheduleCompile!M21)),ISNUMBER(FIND("8F",ScheduleCompile!M21)),ISNUMBER(FIND("1F",ScheduleCompile!M21)),ISNUMBER(FIND("2F",ScheduleCompile!M21)),ISNUMBER(FIND("3F",ScheduleCompile!M21)),ISNUMBER(FIND("6F",ScheduleCompile!M21)),ISNUMBER(FIND("7F",ScheduleCompile!M21)),ISNUMBER(FIND("9F",ScheduleCompile!M21)),ISNUMBER(FIND("4F",ScheduleCompile!M21))),VALUE(LEFT(ScheduleCompile!M21,FIND("F",ScheduleCompile!M21)-1)),ScheduleCompile!M21)))))),"",IF(ScheduleCompile!M21="Off",0,IF(ScheduleCompile!M21="On",1,IF(ISNUMBER(ScheduleCompile!M21),ScheduleCompile!M21/1,IF(ISTEXT(ScheduleCompile!M21),IF(OR(ISNUMBER(FIND("5F",ScheduleCompile!M21)),ISNUMBER(FIND("0F",ScheduleCompile!M21)),ISNUMBER(FIND("8F",ScheduleCompile!M21)),ISNUMBER(FIND("1F",ScheduleCompile!M21)),ISNUMBER(FIND("2F",ScheduleCompile!M21)),ISNUMBER(FIND("3F",ScheduleCompile!M21)),ISNUMBER(FIND("6F",ScheduleCompile!M21)),ISNUMBER(FIND("7F",ScheduleCompile!M21)),ISNUMBER(FIND("9F",ScheduleCompile!M21)),ISNUMBER(FIND("4F",ScheduleCompile!M21))),VALUE(LEFT(ScheduleCompile!M21,FIND("F",ScheduleCompile!M21)-1)),ScheduleCompile!M21)))))))</f>
        <v>0.9</v>
      </c>
      <c r="S28" s="1">
        <f>IF(AND(ISERROR(IF(ScheduleCompile!N21="Off",0,IF(ScheduleCompile!N21="On",1,IF(ISNUMBER(ScheduleCompile!N21),ScheduleCompile!N21/1,IF(ISTEXT(ScheduleCompile!N21),IF(OR(ISNUMBER(FIND("5F",ScheduleCompile!N21)),ISNUMBER(FIND("0F",ScheduleCompile!N21)),ISNUMBER(FIND("8F",ScheduleCompile!N21)),ISNUMBER(FIND("1F",ScheduleCompile!N21)),ISNUMBER(FIND("2F",ScheduleCompile!N21)),ISNUMBER(FIND("3F",ScheduleCompile!N21)),ISNUMBER(FIND("6F",ScheduleCompile!N21)),ISNUMBER(FIND("7F",ScheduleCompile!N21)),ISNUMBER(FIND("9F",ScheduleCompile!N21)),ISNUMBER(FIND("4F",ScheduleCompile!N21))),VALUE(LEFT(ScheduleCompile!N21,FIND("F",ScheduleCompile!N21)-1)),ScheduleCompile!N21)))))),ISTEXT(ScheduleCompile!#REF!)),"ENDTABLE",IF(ISERROR(IF(ScheduleCompile!N21="Off",0,IF(ScheduleCompile!N21="On",1,IF(ISNUMBER(ScheduleCompile!N21),ScheduleCompile!N21/1,IF(ISTEXT(ScheduleCompile!N21),IF(OR(ISNUMBER(FIND("5F",ScheduleCompile!N21)),ISNUMBER(FIND("0F",ScheduleCompile!N21)),ISNUMBER(FIND("8F",ScheduleCompile!N21)),ISNUMBER(FIND("1F",ScheduleCompile!N21)),ISNUMBER(FIND("2F",ScheduleCompile!N21)),ISNUMBER(FIND("3F",ScheduleCompile!N21)),ISNUMBER(FIND("6F",ScheduleCompile!N21)),ISNUMBER(FIND("7F",ScheduleCompile!N21)),ISNUMBER(FIND("9F",ScheduleCompile!N21)),ISNUMBER(FIND("4F",ScheduleCompile!N21))),VALUE(LEFT(ScheduleCompile!N21,FIND("F",ScheduleCompile!N21)-1)),ScheduleCompile!N21)))))),"",IF(ScheduleCompile!N21="Off",0,IF(ScheduleCompile!N21="On",1,IF(ISNUMBER(ScheduleCompile!N21),ScheduleCompile!N21/1,IF(ISTEXT(ScheduleCompile!N21),IF(OR(ISNUMBER(FIND("5F",ScheduleCompile!N21)),ISNUMBER(FIND("0F",ScheduleCompile!N21)),ISNUMBER(FIND("8F",ScheduleCompile!N21)),ISNUMBER(FIND("1F",ScheduleCompile!N21)),ISNUMBER(FIND("2F",ScheduleCompile!N21)),ISNUMBER(FIND("3F",ScheduleCompile!N21)),ISNUMBER(FIND("6F",ScheduleCompile!N21)),ISNUMBER(FIND("7F",ScheduleCompile!N21)),ISNUMBER(FIND("9F",ScheduleCompile!N21)),ISNUMBER(FIND("4F",ScheduleCompile!N21))),VALUE(LEFT(ScheduleCompile!N21,FIND("F",ScheduleCompile!N21)-1)),ScheduleCompile!N21)))))))</f>
        <v>0.9</v>
      </c>
      <c r="T28" s="1">
        <f>IF(AND(ISERROR(IF(ScheduleCompile!O21="Off",0,IF(ScheduleCompile!O21="On",1,IF(ISNUMBER(ScheduleCompile!O21),ScheduleCompile!O21/1,IF(ISTEXT(ScheduleCompile!O21),IF(OR(ISNUMBER(FIND("5F",ScheduleCompile!O21)),ISNUMBER(FIND("0F",ScheduleCompile!O21)),ISNUMBER(FIND("8F",ScheduleCompile!O21)),ISNUMBER(FIND("1F",ScheduleCompile!O21)),ISNUMBER(FIND("2F",ScheduleCompile!O21)),ISNUMBER(FIND("3F",ScheduleCompile!O21)),ISNUMBER(FIND("6F",ScheduleCompile!O21)),ISNUMBER(FIND("7F",ScheduleCompile!O21)),ISNUMBER(FIND("9F",ScheduleCompile!O21)),ISNUMBER(FIND("4F",ScheduleCompile!O21))),VALUE(LEFT(ScheduleCompile!O21,FIND("F",ScheduleCompile!O21)-1)),ScheduleCompile!O21)))))),ISTEXT(ScheduleCompile!#REF!)),"ENDTABLE",IF(ISERROR(IF(ScheduleCompile!O21="Off",0,IF(ScheduleCompile!O21="On",1,IF(ISNUMBER(ScheduleCompile!O21),ScheduleCompile!O21/1,IF(ISTEXT(ScheduleCompile!O21),IF(OR(ISNUMBER(FIND("5F",ScheduleCompile!O21)),ISNUMBER(FIND("0F",ScheduleCompile!O21)),ISNUMBER(FIND("8F",ScheduleCompile!O21)),ISNUMBER(FIND("1F",ScheduleCompile!O21)),ISNUMBER(FIND("2F",ScheduleCompile!O21)),ISNUMBER(FIND("3F",ScheduleCompile!O21)),ISNUMBER(FIND("6F",ScheduleCompile!O21)),ISNUMBER(FIND("7F",ScheduleCompile!O21)),ISNUMBER(FIND("9F",ScheduleCompile!O21)),ISNUMBER(FIND("4F",ScheduleCompile!O21))),VALUE(LEFT(ScheduleCompile!O21,FIND("F",ScheduleCompile!O21)-1)),ScheduleCompile!O21)))))),"",IF(ScheduleCompile!O21="Off",0,IF(ScheduleCompile!O21="On",1,IF(ISNUMBER(ScheduleCompile!O21),ScheduleCompile!O21/1,IF(ISTEXT(ScheduleCompile!O21),IF(OR(ISNUMBER(FIND("5F",ScheduleCompile!O21)),ISNUMBER(FIND("0F",ScheduleCompile!O21)),ISNUMBER(FIND("8F",ScheduleCompile!O21)),ISNUMBER(FIND("1F",ScheduleCompile!O21)),ISNUMBER(FIND("2F",ScheduleCompile!O21)),ISNUMBER(FIND("3F",ScheduleCompile!O21)),ISNUMBER(FIND("6F",ScheduleCompile!O21)),ISNUMBER(FIND("7F",ScheduleCompile!O21)),ISNUMBER(FIND("9F",ScheduleCompile!O21)),ISNUMBER(FIND("4F",ScheduleCompile!O21))),VALUE(LEFT(ScheduleCompile!O21,FIND("F",ScheduleCompile!O21)-1)),ScheduleCompile!O21)))))))</f>
        <v>0.9</v>
      </c>
      <c r="U28" s="1">
        <f>IF(AND(ISERROR(IF(ScheduleCompile!P21="Off",0,IF(ScheduleCompile!P21="On",1,IF(ISNUMBER(ScheduleCompile!P21),ScheduleCompile!P21/1,IF(ISTEXT(ScheduleCompile!P21),IF(OR(ISNUMBER(FIND("5F",ScheduleCompile!P21)),ISNUMBER(FIND("0F",ScheduleCompile!P21)),ISNUMBER(FIND("8F",ScheduleCompile!P21)),ISNUMBER(FIND("1F",ScheduleCompile!P21)),ISNUMBER(FIND("2F",ScheduleCompile!P21)),ISNUMBER(FIND("3F",ScheduleCompile!P21)),ISNUMBER(FIND("6F",ScheduleCompile!P21)),ISNUMBER(FIND("7F",ScheduleCompile!P21)),ISNUMBER(FIND("9F",ScheduleCompile!P21)),ISNUMBER(FIND("4F",ScheduleCompile!P21))),VALUE(LEFT(ScheduleCompile!P21,FIND("F",ScheduleCompile!P21)-1)),ScheduleCompile!P21)))))),ISTEXT(ScheduleCompile!#REF!)),"ENDTABLE",IF(ISERROR(IF(ScheduleCompile!P21="Off",0,IF(ScheduleCompile!P21="On",1,IF(ISNUMBER(ScheduleCompile!P21),ScheduleCompile!P21/1,IF(ISTEXT(ScheduleCompile!P21),IF(OR(ISNUMBER(FIND("5F",ScheduleCompile!P21)),ISNUMBER(FIND("0F",ScheduleCompile!P21)),ISNUMBER(FIND("8F",ScheduleCompile!P21)),ISNUMBER(FIND("1F",ScheduleCompile!P21)),ISNUMBER(FIND("2F",ScheduleCompile!P21)),ISNUMBER(FIND("3F",ScheduleCompile!P21)),ISNUMBER(FIND("6F",ScheduleCompile!P21)),ISNUMBER(FIND("7F",ScheduleCompile!P21)),ISNUMBER(FIND("9F",ScheduleCompile!P21)),ISNUMBER(FIND("4F",ScheduleCompile!P21))),VALUE(LEFT(ScheduleCompile!P21,FIND("F",ScheduleCompile!P21)-1)),ScheduleCompile!P21)))))),"",IF(ScheduleCompile!P21="Off",0,IF(ScheduleCompile!P21="On",1,IF(ISNUMBER(ScheduleCompile!P21),ScheduleCompile!P21/1,IF(ISTEXT(ScheduleCompile!P21),IF(OR(ISNUMBER(FIND("5F",ScheduleCompile!P21)),ISNUMBER(FIND("0F",ScheduleCompile!P21)),ISNUMBER(FIND("8F",ScheduleCompile!P21)),ISNUMBER(FIND("1F",ScheduleCompile!P21)),ISNUMBER(FIND("2F",ScheduleCompile!P21)),ISNUMBER(FIND("3F",ScheduleCompile!P21)),ISNUMBER(FIND("6F",ScheduleCompile!P21)),ISNUMBER(FIND("7F",ScheduleCompile!P21)),ISNUMBER(FIND("9F",ScheduleCompile!P21)),ISNUMBER(FIND("4F",ScheduleCompile!P21))),VALUE(LEFT(ScheduleCompile!P21,FIND("F",ScheduleCompile!P21)-1)),ScheduleCompile!P21)))))))</f>
        <v>0.9</v>
      </c>
      <c r="V28" s="1">
        <f>IF(AND(ISERROR(IF(ScheduleCompile!Q21="Off",0,IF(ScheduleCompile!Q21="On",1,IF(ISNUMBER(ScheduleCompile!Q21),ScheduleCompile!Q21/1,IF(ISTEXT(ScheduleCompile!Q21),IF(OR(ISNUMBER(FIND("5F",ScheduleCompile!Q21)),ISNUMBER(FIND("0F",ScheduleCompile!Q21)),ISNUMBER(FIND("8F",ScheduleCompile!Q21)),ISNUMBER(FIND("1F",ScheduleCompile!Q21)),ISNUMBER(FIND("2F",ScheduleCompile!Q21)),ISNUMBER(FIND("3F",ScheduleCompile!Q21)),ISNUMBER(FIND("6F",ScheduleCompile!Q21)),ISNUMBER(FIND("7F",ScheduleCompile!Q21)),ISNUMBER(FIND("9F",ScheduleCompile!Q21)),ISNUMBER(FIND("4F",ScheduleCompile!Q21))),VALUE(LEFT(ScheduleCompile!Q21,FIND("F",ScheduleCompile!Q21)-1)),ScheduleCompile!Q21)))))),ISTEXT(ScheduleCompile!#REF!)),"ENDTABLE",IF(ISERROR(IF(ScheduleCompile!Q21="Off",0,IF(ScheduleCompile!Q21="On",1,IF(ISNUMBER(ScheduleCompile!Q21),ScheduleCompile!Q21/1,IF(ISTEXT(ScheduleCompile!Q21),IF(OR(ISNUMBER(FIND("5F",ScheduleCompile!Q21)),ISNUMBER(FIND("0F",ScheduleCompile!Q21)),ISNUMBER(FIND("8F",ScheduleCompile!Q21)),ISNUMBER(FIND("1F",ScheduleCompile!Q21)),ISNUMBER(FIND("2F",ScheduleCompile!Q21)),ISNUMBER(FIND("3F",ScheduleCompile!Q21)),ISNUMBER(FIND("6F",ScheduleCompile!Q21)),ISNUMBER(FIND("7F",ScheduleCompile!Q21)),ISNUMBER(FIND("9F",ScheduleCompile!Q21)),ISNUMBER(FIND("4F",ScheduleCompile!Q21))),VALUE(LEFT(ScheduleCompile!Q21,FIND("F",ScheduleCompile!Q21)-1)),ScheduleCompile!Q21)))))),"",IF(ScheduleCompile!Q21="Off",0,IF(ScheduleCompile!Q21="On",1,IF(ISNUMBER(ScheduleCompile!Q21),ScheduleCompile!Q21/1,IF(ISTEXT(ScheduleCompile!Q21),IF(OR(ISNUMBER(FIND("5F",ScheduleCompile!Q21)),ISNUMBER(FIND("0F",ScheduleCompile!Q21)),ISNUMBER(FIND("8F",ScheduleCompile!Q21)),ISNUMBER(FIND("1F",ScheduleCompile!Q21)),ISNUMBER(FIND("2F",ScheduleCompile!Q21)),ISNUMBER(FIND("3F",ScheduleCompile!Q21)),ISNUMBER(FIND("6F",ScheduleCompile!Q21)),ISNUMBER(FIND("7F",ScheduleCompile!Q21)),ISNUMBER(FIND("9F",ScheduleCompile!Q21)),ISNUMBER(FIND("4F",ScheduleCompile!Q21))),VALUE(LEFT(ScheduleCompile!Q21,FIND("F",ScheduleCompile!Q21)-1)),ScheduleCompile!Q21)))))))</f>
        <v>0.9</v>
      </c>
      <c r="W28" s="1">
        <f>IF(AND(ISERROR(IF(ScheduleCompile!R21="Off",0,IF(ScheduleCompile!R21="On",1,IF(ISNUMBER(ScheduleCompile!R21),ScheduleCompile!R21/1,IF(ISTEXT(ScheduleCompile!R21),IF(OR(ISNUMBER(FIND("5F",ScheduleCompile!R21)),ISNUMBER(FIND("0F",ScheduleCompile!R21)),ISNUMBER(FIND("8F",ScheduleCompile!R21)),ISNUMBER(FIND("1F",ScheduleCompile!R21)),ISNUMBER(FIND("2F",ScheduleCompile!R21)),ISNUMBER(FIND("3F",ScheduleCompile!R21)),ISNUMBER(FIND("6F",ScheduleCompile!R21)),ISNUMBER(FIND("7F",ScheduleCompile!R21)),ISNUMBER(FIND("9F",ScheduleCompile!R21)),ISNUMBER(FIND("4F",ScheduleCompile!R21))),VALUE(LEFT(ScheduleCompile!R21,FIND("F",ScheduleCompile!R21)-1)),ScheduleCompile!R21)))))),ISTEXT(ScheduleCompile!#REF!)),"ENDTABLE",IF(ISERROR(IF(ScheduleCompile!R21="Off",0,IF(ScheduleCompile!R21="On",1,IF(ISNUMBER(ScheduleCompile!R21),ScheduleCompile!R21/1,IF(ISTEXT(ScheduleCompile!R21),IF(OR(ISNUMBER(FIND("5F",ScheduleCompile!R21)),ISNUMBER(FIND("0F",ScheduleCompile!R21)),ISNUMBER(FIND("8F",ScheduleCompile!R21)),ISNUMBER(FIND("1F",ScheduleCompile!R21)),ISNUMBER(FIND("2F",ScheduleCompile!R21)),ISNUMBER(FIND("3F",ScheduleCompile!R21)),ISNUMBER(FIND("6F",ScheduleCompile!R21)),ISNUMBER(FIND("7F",ScheduleCompile!R21)),ISNUMBER(FIND("9F",ScheduleCompile!R21)),ISNUMBER(FIND("4F",ScheduleCompile!R21))),VALUE(LEFT(ScheduleCompile!R21,FIND("F",ScheduleCompile!R21)-1)),ScheduleCompile!R21)))))),"",IF(ScheduleCompile!R21="Off",0,IF(ScheduleCompile!R21="On",1,IF(ISNUMBER(ScheduleCompile!R21),ScheduleCompile!R21/1,IF(ISTEXT(ScheduleCompile!R21),IF(OR(ISNUMBER(FIND("5F",ScheduleCompile!R21)),ISNUMBER(FIND("0F",ScheduleCompile!R21)),ISNUMBER(FIND("8F",ScheduleCompile!R21)),ISNUMBER(FIND("1F",ScheduleCompile!R21)),ISNUMBER(FIND("2F",ScheduleCompile!R21)),ISNUMBER(FIND("3F",ScheduleCompile!R21)),ISNUMBER(FIND("6F",ScheduleCompile!R21)),ISNUMBER(FIND("7F",ScheduleCompile!R21)),ISNUMBER(FIND("9F",ScheduleCompile!R21)),ISNUMBER(FIND("4F",ScheduleCompile!R21))),VALUE(LEFT(ScheduleCompile!R21,FIND("F",ScheduleCompile!R21)-1)),ScheduleCompile!R21)))))))</f>
        <v>0.9</v>
      </c>
      <c r="X28" s="1">
        <f>IF(AND(ISERROR(IF(ScheduleCompile!S21="Off",0,IF(ScheduleCompile!S21="On",1,IF(ISNUMBER(ScheduleCompile!S21),ScheduleCompile!S21/1,IF(ISTEXT(ScheduleCompile!S21),IF(OR(ISNUMBER(FIND("5F",ScheduleCompile!S21)),ISNUMBER(FIND("0F",ScheduleCompile!S21)),ISNUMBER(FIND("8F",ScheduleCompile!S21)),ISNUMBER(FIND("1F",ScheduleCompile!S21)),ISNUMBER(FIND("2F",ScheduleCompile!S21)),ISNUMBER(FIND("3F",ScheduleCompile!S21)),ISNUMBER(FIND("6F",ScheduleCompile!S21)),ISNUMBER(FIND("7F",ScheduleCompile!S21)),ISNUMBER(FIND("9F",ScheduleCompile!S21)),ISNUMBER(FIND("4F",ScheduleCompile!S21))),VALUE(LEFT(ScheduleCompile!S21,FIND("F",ScheduleCompile!S21)-1)),ScheduleCompile!S21)))))),ISTEXT(ScheduleCompile!#REF!)),"ENDTABLE",IF(ISERROR(IF(ScheduleCompile!S21="Off",0,IF(ScheduleCompile!S21="On",1,IF(ISNUMBER(ScheduleCompile!S21),ScheduleCompile!S21/1,IF(ISTEXT(ScheduleCompile!S21),IF(OR(ISNUMBER(FIND("5F",ScheduleCompile!S21)),ISNUMBER(FIND("0F",ScheduleCompile!S21)),ISNUMBER(FIND("8F",ScheduleCompile!S21)),ISNUMBER(FIND("1F",ScheduleCompile!S21)),ISNUMBER(FIND("2F",ScheduleCompile!S21)),ISNUMBER(FIND("3F",ScheduleCompile!S21)),ISNUMBER(FIND("6F",ScheduleCompile!S21)),ISNUMBER(FIND("7F",ScheduleCompile!S21)),ISNUMBER(FIND("9F",ScheduleCompile!S21)),ISNUMBER(FIND("4F",ScheduleCompile!S21))),VALUE(LEFT(ScheduleCompile!S21,FIND("F",ScheduleCompile!S21)-1)),ScheduleCompile!S21)))))),"",IF(ScheduleCompile!S21="Off",0,IF(ScheduleCompile!S21="On",1,IF(ISNUMBER(ScheduleCompile!S21),ScheduleCompile!S21/1,IF(ISTEXT(ScheduleCompile!S21),IF(OR(ISNUMBER(FIND("5F",ScheduleCompile!S21)),ISNUMBER(FIND("0F",ScheduleCompile!S21)),ISNUMBER(FIND("8F",ScheduleCompile!S21)),ISNUMBER(FIND("1F",ScheduleCompile!S21)),ISNUMBER(FIND("2F",ScheduleCompile!S21)),ISNUMBER(FIND("3F",ScheduleCompile!S21)),ISNUMBER(FIND("6F",ScheduleCompile!S21)),ISNUMBER(FIND("7F",ScheduleCompile!S21)),ISNUMBER(FIND("9F",ScheduleCompile!S21)),ISNUMBER(FIND("4F",ScheduleCompile!S21))),VALUE(LEFT(ScheduleCompile!S21,FIND("F",ScheduleCompile!S21)-1)),ScheduleCompile!S21)))))))</f>
        <v>0.9</v>
      </c>
      <c r="Y28" s="1">
        <f>IF(AND(ISERROR(IF(ScheduleCompile!T21="Off",0,IF(ScheduleCompile!T21="On",1,IF(ISNUMBER(ScheduleCompile!T21),ScheduleCompile!T21/1,IF(ISTEXT(ScheduleCompile!T21),IF(OR(ISNUMBER(FIND("5F",ScheduleCompile!T21)),ISNUMBER(FIND("0F",ScheduleCompile!T21)),ISNUMBER(FIND("8F",ScheduleCompile!T21)),ISNUMBER(FIND("1F",ScheduleCompile!T21)),ISNUMBER(FIND("2F",ScheduleCompile!T21)),ISNUMBER(FIND("3F",ScheduleCompile!T21)),ISNUMBER(FIND("6F",ScheduleCompile!T21)),ISNUMBER(FIND("7F",ScheduleCompile!T21)),ISNUMBER(FIND("9F",ScheduleCompile!T21)),ISNUMBER(FIND("4F",ScheduleCompile!T21))),VALUE(LEFT(ScheduleCompile!T21,FIND("F",ScheduleCompile!T21)-1)),ScheduleCompile!T21)))))),ISTEXT(ScheduleCompile!#REF!)),"ENDTABLE",IF(ISERROR(IF(ScheduleCompile!T21="Off",0,IF(ScheduleCompile!T21="On",1,IF(ISNUMBER(ScheduleCompile!T21),ScheduleCompile!T21/1,IF(ISTEXT(ScheduleCompile!T21),IF(OR(ISNUMBER(FIND("5F",ScheduleCompile!T21)),ISNUMBER(FIND("0F",ScheduleCompile!T21)),ISNUMBER(FIND("8F",ScheduleCompile!T21)),ISNUMBER(FIND("1F",ScheduleCompile!T21)),ISNUMBER(FIND("2F",ScheduleCompile!T21)),ISNUMBER(FIND("3F",ScheduleCompile!T21)),ISNUMBER(FIND("6F",ScheduleCompile!T21)),ISNUMBER(FIND("7F",ScheduleCompile!T21)),ISNUMBER(FIND("9F",ScheduleCompile!T21)),ISNUMBER(FIND("4F",ScheduleCompile!T21))),VALUE(LEFT(ScheduleCompile!T21,FIND("F",ScheduleCompile!T21)-1)),ScheduleCompile!T21)))))),"",IF(ScheduleCompile!T21="Off",0,IF(ScheduleCompile!T21="On",1,IF(ISNUMBER(ScheduleCompile!T21),ScheduleCompile!T21/1,IF(ISTEXT(ScheduleCompile!T21),IF(OR(ISNUMBER(FIND("5F",ScheduleCompile!T21)),ISNUMBER(FIND("0F",ScheduleCompile!T21)),ISNUMBER(FIND("8F",ScheduleCompile!T21)),ISNUMBER(FIND("1F",ScheduleCompile!T21)),ISNUMBER(FIND("2F",ScheduleCompile!T21)),ISNUMBER(FIND("3F",ScheduleCompile!T21)),ISNUMBER(FIND("6F",ScheduleCompile!T21)),ISNUMBER(FIND("7F",ScheduleCompile!T21)),ISNUMBER(FIND("9F",ScheduleCompile!T21)),ISNUMBER(FIND("4F",ScheduleCompile!T21))),VALUE(LEFT(ScheduleCompile!T21,FIND("F",ScheduleCompile!T21)-1)),ScheduleCompile!T21)))))))</f>
        <v>0.9</v>
      </c>
      <c r="Z28" s="1">
        <f>IF(AND(ISERROR(IF(ScheduleCompile!U21="Off",0,IF(ScheduleCompile!U21="On",1,IF(ISNUMBER(ScheduleCompile!U21),ScheduleCompile!U21/1,IF(ISTEXT(ScheduleCompile!U21),IF(OR(ISNUMBER(FIND("5F",ScheduleCompile!U21)),ISNUMBER(FIND("0F",ScheduleCompile!U21)),ISNUMBER(FIND("8F",ScheduleCompile!U21)),ISNUMBER(FIND("1F",ScheduleCompile!U21)),ISNUMBER(FIND("2F",ScheduleCompile!U21)),ISNUMBER(FIND("3F",ScheduleCompile!U21)),ISNUMBER(FIND("6F",ScheduleCompile!U21)),ISNUMBER(FIND("7F",ScheduleCompile!U21)),ISNUMBER(FIND("9F",ScheduleCompile!U21)),ISNUMBER(FIND("4F",ScheduleCompile!U21))),VALUE(LEFT(ScheduleCompile!U21,FIND("F",ScheduleCompile!U21)-1)),ScheduleCompile!U21)))))),ISTEXT(ScheduleCompile!#REF!)),"ENDTABLE",IF(ISERROR(IF(ScheduleCompile!U21="Off",0,IF(ScheduleCompile!U21="On",1,IF(ISNUMBER(ScheduleCompile!U21),ScheduleCompile!U21/1,IF(ISTEXT(ScheduleCompile!U21),IF(OR(ISNUMBER(FIND("5F",ScheduleCompile!U21)),ISNUMBER(FIND("0F",ScheduleCompile!U21)),ISNUMBER(FIND("8F",ScheduleCompile!U21)),ISNUMBER(FIND("1F",ScheduleCompile!U21)),ISNUMBER(FIND("2F",ScheduleCompile!U21)),ISNUMBER(FIND("3F",ScheduleCompile!U21)),ISNUMBER(FIND("6F",ScheduleCompile!U21)),ISNUMBER(FIND("7F",ScheduleCompile!U21)),ISNUMBER(FIND("9F",ScheduleCompile!U21)),ISNUMBER(FIND("4F",ScheduleCompile!U21))),VALUE(LEFT(ScheduleCompile!U21,FIND("F",ScheduleCompile!U21)-1)),ScheduleCompile!U21)))))),"",IF(ScheduleCompile!U21="Off",0,IF(ScheduleCompile!U21="On",1,IF(ISNUMBER(ScheduleCompile!U21),ScheduleCompile!U21/1,IF(ISTEXT(ScheduleCompile!U21),IF(OR(ISNUMBER(FIND("5F",ScheduleCompile!U21)),ISNUMBER(FIND("0F",ScheduleCompile!U21)),ISNUMBER(FIND("8F",ScheduleCompile!U21)),ISNUMBER(FIND("1F",ScheduleCompile!U21)),ISNUMBER(FIND("2F",ScheduleCompile!U21)),ISNUMBER(FIND("3F",ScheduleCompile!U21)),ISNUMBER(FIND("6F",ScheduleCompile!U21)),ISNUMBER(FIND("7F",ScheduleCompile!U21)),ISNUMBER(FIND("9F",ScheduleCompile!U21)),ISNUMBER(FIND("4F",ScheduleCompile!U21))),VALUE(LEFT(ScheduleCompile!U21,FIND("F",ScheduleCompile!U21)-1)),ScheduleCompile!U21)))))))</f>
        <v>0.9</v>
      </c>
      <c r="AA28" s="1">
        <f>IF(AND(ISERROR(IF(ScheduleCompile!V21="Off",0,IF(ScheduleCompile!V21="On",1,IF(ISNUMBER(ScheduleCompile!V21),ScheduleCompile!V21/1,IF(ISTEXT(ScheduleCompile!V21),IF(OR(ISNUMBER(FIND("5F",ScheduleCompile!V21)),ISNUMBER(FIND("0F",ScheduleCompile!V21)),ISNUMBER(FIND("8F",ScheduleCompile!V21)),ISNUMBER(FIND("1F",ScheduleCompile!V21)),ISNUMBER(FIND("2F",ScheduleCompile!V21)),ISNUMBER(FIND("3F",ScheduleCompile!V21)),ISNUMBER(FIND("6F",ScheduleCompile!V21)),ISNUMBER(FIND("7F",ScheduleCompile!V21)),ISNUMBER(FIND("9F",ScheduleCompile!V21)),ISNUMBER(FIND("4F",ScheduleCompile!V21))),VALUE(LEFT(ScheduleCompile!V21,FIND("F",ScheduleCompile!V21)-1)),ScheduleCompile!V21)))))),ISTEXT(ScheduleCompile!#REF!)),"ENDTABLE",IF(ISERROR(IF(ScheduleCompile!V21="Off",0,IF(ScheduleCompile!V21="On",1,IF(ISNUMBER(ScheduleCompile!V21),ScheduleCompile!V21/1,IF(ISTEXT(ScheduleCompile!V21),IF(OR(ISNUMBER(FIND("5F",ScheduleCompile!V21)),ISNUMBER(FIND("0F",ScheduleCompile!V21)),ISNUMBER(FIND("8F",ScheduleCompile!V21)),ISNUMBER(FIND("1F",ScheduleCompile!V21)),ISNUMBER(FIND("2F",ScheduleCompile!V21)),ISNUMBER(FIND("3F",ScheduleCompile!V21)),ISNUMBER(FIND("6F",ScheduleCompile!V21)),ISNUMBER(FIND("7F",ScheduleCompile!V21)),ISNUMBER(FIND("9F",ScheduleCompile!V21)),ISNUMBER(FIND("4F",ScheduleCompile!V21))),VALUE(LEFT(ScheduleCompile!V21,FIND("F",ScheduleCompile!V21)-1)),ScheduleCompile!V21)))))),"",IF(ScheduleCompile!V21="Off",0,IF(ScheduleCompile!V21="On",1,IF(ISNUMBER(ScheduleCompile!V21),ScheduleCompile!V21/1,IF(ISTEXT(ScheduleCompile!V21),IF(OR(ISNUMBER(FIND("5F",ScheduleCompile!V21)),ISNUMBER(FIND("0F",ScheduleCompile!V21)),ISNUMBER(FIND("8F",ScheduleCompile!V21)),ISNUMBER(FIND("1F",ScheduleCompile!V21)),ISNUMBER(FIND("2F",ScheduleCompile!V21)),ISNUMBER(FIND("3F",ScheduleCompile!V21)),ISNUMBER(FIND("6F",ScheduleCompile!V21)),ISNUMBER(FIND("7F",ScheduleCompile!V21)),ISNUMBER(FIND("9F",ScheduleCompile!V21)),ISNUMBER(FIND("4F",ScheduleCompile!V21))),VALUE(LEFT(ScheduleCompile!V21,FIND("F",ScheduleCompile!V21)-1)),ScheduleCompile!V21)))))))</f>
        <v>0.9</v>
      </c>
      <c r="AB28" s="1">
        <f>IF(AND(ISERROR(IF(ScheduleCompile!W21="Off",0,IF(ScheduleCompile!W21="On",1,IF(ISNUMBER(ScheduleCompile!W21),ScheduleCompile!W21/1,IF(ISTEXT(ScheduleCompile!W21),IF(OR(ISNUMBER(FIND("5F",ScheduleCompile!W21)),ISNUMBER(FIND("0F",ScheduleCompile!W21)),ISNUMBER(FIND("8F",ScheduleCompile!W21)),ISNUMBER(FIND("1F",ScheduleCompile!W21)),ISNUMBER(FIND("2F",ScheduleCompile!W21)),ISNUMBER(FIND("3F",ScheduleCompile!W21)),ISNUMBER(FIND("6F",ScheduleCompile!W21)),ISNUMBER(FIND("7F",ScheduleCompile!W21)),ISNUMBER(FIND("9F",ScheduleCompile!W21)),ISNUMBER(FIND("4F",ScheduleCompile!W21))),VALUE(LEFT(ScheduleCompile!W21,FIND("F",ScheduleCompile!W21)-1)),ScheduleCompile!W21)))))),ISTEXT(ScheduleCompile!#REF!)),"ENDTABLE",IF(ISERROR(IF(ScheduleCompile!W21="Off",0,IF(ScheduleCompile!W21="On",1,IF(ISNUMBER(ScheduleCompile!W21),ScheduleCompile!W21/1,IF(ISTEXT(ScheduleCompile!W21),IF(OR(ISNUMBER(FIND("5F",ScheduleCompile!W21)),ISNUMBER(FIND("0F",ScheduleCompile!W21)),ISNUMBER(FIND("8F",ScheduleCompile!W21)),ISNUMBER(FIND("1F",ScheduleCompile!W21)),ISNUMBER(FIND("2F",ScheduleCompile!W21)),ISNUMBER(FIND("3F",ScheduleCompile!W21)),ISNUMBER(FIND("6F",ScheduleCompile!W21)),ISNUMBER(FIND("7F",ScheduleCompile!W21)),ISNUMBER(FIND("9F",ScheduleCompile!W21)),ISNUMBER(FIND("4F",ScheduleCompile!W21))),VALUE(LEFT(ScheduleCompile!W21,FIND("F",ScheduleCompile!W21)-1)),ScheduleCompile!W21)))))),"",IF(ScheduleCompile!W21="Off",0,IF(ScheduleCompile!W21="On",1,IF(ISNUMBER(ScheduleCompile!W21),ScheduleCompile!W21/1,IF(ISTEXT(ScheduleCompile!W21),IF(OR(ISNUMBER(FIND("5F",ScheduleCompile!W21)),ISNUMBER(FIND("0F",ScheduleCompile!W21)),ISNUMBER(FIND("8F",ScheduleCompile!W21)),ISNUMBER(FIND("1F",ScheduleCompile!W21)),ISNUMBER(FIND("2F",ScheduleCompile!W21)),ISNUMBER(FIND("3F",ScheduleCompile!W21)),ISNUMBER(FIND("6F",ScheduleCompile!W21)),ISNUMBER(FIND("7F",ScheduleCompile!W21)),ISNUMBER(FIND("9F",ScheduleCompile!W21)),ISNUMBER(FIND("4F",ScheduleCompile!W21))),VALUE(LEFT(ScheduleCompile!W21,FIND("F",ScheduleCompile!W21)-1)),ScheduleCompile!W21)))))))</f>
        <v>0.9</v>
      </c>
      <c r="AC28" s="1">
        <f>IF(AND(ISERROR(IF(ScheduleCompile!X21="Off",0,IF(ScheduleCompile!X21="On",1,IF(ISNUMBER(ScheduleCompile!X21),ScheduleCompile!X21/1,IF(ISTEXT(ScheduleCompile!X21),IF(OR(ISNUMBER(FIND("5F",ScheduleCompile!X21)),ISNUMBER(FIND("0F",ScheduleCompile!X21)),ISNUMBER(FIND("8F",ScheduleCompile!X21)),ISNUMBER(FIND("1F",ScheduleCompile!X21)),ISNUMBER(FIND("2F",ScheduleCompile!X21)),ISNUMBER(FIND("3F",ScheduleCompile!X21)),ISNUMBER(FIND("6F",ScheduleCompile!X21)),ISNUMBER(FIND("7F",ScheduleCompile!X21)),ISNUMBER(FIND("9F",ScheduleCompile!X21)),ISNUMBER(FIND("4F",ScheduleCompile!X21))),VALUE(LEFT(ScheduleCompile!X21,FIND("F",ScheduleCompile!X21)-1)),ScheduleCompile!X21)))))),ISTEXT(ScheduleCompile!#REF!)),"ENDTABLE",IF(ISERROR(IF(ScheduleCompile!X21="Off",0,IF(ScheduleCompile!X21="On",1,IF(ISNUMBER(ScheduleCompile!X21),ScheduleCompile!X21/1,IF(ISTEXT(ScheduleCompile!X21),IF(OR(ISNUMBER(FIND("5F",ScheduleCompile!X21)),ISNUMBER(FIND("0F",ScheduleCompile!X21)),ISNUMBER(FIND("8F",ScheduleCompile!X21)),ISNUMBER(FIND("1F",ScheduleCompile!X21)),ISNUMBER(FIND("2F",ScheduleCompile!X21)),ISNUMBER(FIND("3F",ScheduleCompile!X21)),ISNUMBER(FIND("6F",ScheduleCompile!X21)),ISNUMBER(FIND("7F",ScheduleCompile!X21)),ISNUMBER(FIND("9F",ScheduleCompile!X21)),ISNUMBER(FIND("4F",ScheduleCompile!X21))),VALUE(LEFT(ScheduleCompile!X21,FIND("F",ScheduleCompile!X21)-1)),ScheduleCompile!X21)))))),"",IF(ScheduleCompile!X21="Off",0,IF(ScheduleCompile!X21="On",1,IF(ISNUMBER(ScheduleCompile!X21),ScheduleCompile!X21/1,IF(ISTEXT(ScheduleCompile!X21),IF(OR(ISNUMBER(FIND("5F",ScheduleCompile!X21)),ISNUMBER(FIND("0F",ScheduleCompile!X21)),ISNUMBER(FIND("8F",ScheduleCompile!X21)),ISNUMBER(FIND("1F",ScheduleCompile!X21)),ISNUMBER(FIND("2F",ScheduleCompile!X21)),ISNUMBER(FIND("3F",ScheduleCompile!X21)),ISNUMBER(FIND("6F",ScheduleCompile!X21)),ISNUMBER(FIND("7F",ScheduleCompile!X21)),ISNUMBER(FIND("9F",ScheduleCompile!X21)),ISNUMBER(FIND("4F",ScheduleCompile!X21))),VALUE(LEFT(ScheduleCompile!X21,FIND("F",ScheduleCompile!X21)-1)),ScheduleCompile!X21)))))))</f>
        <v>0.9</v>
      </c>
      <c r="AD28" s="1">
        <f>IF(AND(ISERROR(IF(ScheduleCompile!Y21="Off",0,IF(ScheduleCompile!Y21="On",1,IF(ISNUMBER(ScheduleCompile!Y21),ScheduleCompile!Y21/1,IF(ISTEXT(ScheduleCompile!Y21),IF(OR(ISNUMBER(FIND("5F",ScheduleCompile!Y21)),ISNUMBER(FIND("0F",ScheduleCompile!Y21)),ISNUMBER(FIND("8F",ScheduleCompile!Y21)),ISNUMBER(FIND("1F",ScheduleCompile!Y21)),ISNUMBER(FIND("2F",ScheduleCompile!Y21)),ISNUMBER(FIND("3F",ScheduleCompile!Y21)),ISNUMBER(FIND("6F",ScheduleCompile!Y21)),ISNUMBER(FIND("7F",ScheduleCompile!Y21)),ISNUMBER(FIND("9F",ScheduleCompile!Y21)),ISNUMBER(FIND("4F",ScheduleCompile!Y21))),VALUE(LEFT(ScheduleCompile!Y21,FIND("F",ScheduleCompile!Y21)-1)),ScheduleCompile!Y21)))))),ISTEXT(ScheduleCompile!#REF!)),"ENDTABLE",IF(ISERROR(IF(ScheduleCompile!Y21="Off",0,IF(ScheduleCompile!Y21="On",1,IF(ISNUMBER(ScheduleCompile!Y21),ScheduleCompile!Y21/1,IF(ISTEXT(ScheduleCompile!Y21),IF(OR(ISNUMBER(FIND("5F",ScheduleCompile!Y21)),ISNUMBER(FIND("0F",ScheduleCompile!Y21)),ISNUMBER(FIND("8F",ScheduleCompile!Y21)),ISNUMBER(FIND("1F",ScheduleCompile!Y21)),ISNUMBER(FIND("2F",ScheduleCompile!Y21)),ISNUMBER(FIND("3F",ScheduleCompile!Y21)),ISNUMBER(FIND("6F",ScheduleCompile!Y21)),ISNUMBER(FIND("7F",ScheduleCompile!Y21)),ISNUMBER(FIND("9F",ScheduleCompile!Y21)),ISNUMBER(FIND("4F",ScheduleCompile!Y21))),VALUE(LEFT(ScheduleCompile!Y21,FIND("F",ScheduleCompile!Y21)-1)),ScheduleCompile!Y21)))))),"",IF(ScheduleCompile!Y21="Off",0,IF(ScheduleCompile!Y21="On",1,IF(ISNUMBER(ScheduleCompile!Y21),ScheduleCompile!Y21/1,IF(ISTEXT(ScheduleCompile!Y21),IF(OR(ISNUMBER(FIND("5F",ScheduleCompile!Y21)),ISNUMBER(FIND("0F",ScheduleCompile!Y21)),ISNUMBER(FIND("8F",ScheduleCompile!Y21)),ISNUMBER(FIND("1F",ScheduleCompile!Y21)),ISNUMBER(FIND("2F",ScheduleCompile!Y21)),ISNUMBER(FIND("3F",ScheduleCompile!Y21)),ISNUMBER(FIND("6F",ScheduleCompile!Y21)),ISNUMBER(FIND("7F",ScheduleCompile!Y21)),ISNUMBER(FIND("9F",ScheduleCompile!Y21)),ISNUMBER(FIND("4F",ScheduleCompile!Y21))),VALUE(LEFT(ScheduleCompile!Y21,FIND("F",ScheduleCompile!Y21)-1)),ScheduleCompile!Y21)))))))</f>
        <v>0.9</v>
      </c>
    </row>
    <row r="29" spans="1:30" x14ac:dyDescent="0.25">
      <c r="A29" t="str">
        <f t="shared" si="0"/>
        <v>SchDay "AssemblyGasEquipWD"  Type = "Fraction" Hr = (0, 0, 0, 0, 0, 0, 0, 0, 0.3, 0.3, 0.2, 0.9, 0.9, 0.9, 0.2, 0.2, 0.2, 0.5, 0.5, 0.1, 0.1, 0.1, 0, 0) ..</v>
      </c>
      <c r="B29" s="1" t="s">
        <v>623</v>
      </c>
      <c r="C29" t="str">
        <f t="shared" si="1"/>
        <v xml:space="preserve">SchDay "AssemblyGasEquipWD"  Type = "Fraction" Hr = </v>
      </c>
      <c r="D29" t="str">
        <f t="shared" si="2"/>
        <v>(0, 0, 0, 0, 0, 0, 0, 0, 0.3, 0.3, 0.2, 0.9, 0.9, 0.9, 0.2, 0.2, 0.2, 0.5, 0.5, 0.1, 0.1, 0.1, 0, 0) ..</v>
      </c>
      <c r="E29" s="30" t="str">
        <f>ScheduleCompile!A22</f>
        <v>AssemblyGasEquipWD</v>
      </c>
      <c r="F29" t="str">
        <f t="shared" si="3"/>
        <v>Fraction</v>
      </c>
      <c r="G29" s="1">
        <f>IF(AND(ISERROR(IF(ScheduleCompile!B22="Off",0,IF(ScheduleCompile!B22="On",1,IF(ISNUMBER(ScheduleCompile!B22),ScheduleCompile!B22/1,IF(ISTEXT(ScheduleCompile!B22),IF(OR(ISNUMBER(FIND("5F",ScheduleCompile!B22)),ISNUMBER(FIND("0F",ScheduleCompile!B22)),ISNUMBER(FIND("8F",ScheduleCompile!B22)),ISNUMBER(FIND("1F",ScheduleCompile!B22)),ISNUMBER(FIND("2F",ScheduleCompile!B22)),ISNUMBER(FIND("3F",ScheduleCompile!B22)),ISNUMBER(FIND("6F",ScheduleCompile!B22)),ISNUMBER(FIND("7F",ScheduleCompile!B22)),ISNUMBER(FIND("9F",ScheduleCompile!B22)),ISNUMBER(FIND("4F",ScheduleCompile!B22))),VALUE(LEFT(ScheduleCompile!B22,FIND("F",ScheduleCompile!B22)-1)),ScheduleCompile!B22)))))),ISTEXT(ScheduleCompile!#REF!)),"ENDTABLE",IF(ISERROR(IF(ScheduleCompile!B22="Off",0,IF(ScheduleCompile!B22="On",1,IF(ISNUMBER(ScheduleCompile!B22),ScheduleCompile!B22/1,IF(ISTEXT(ScheduleCompile!B22),IF(OR(ISNUMBER(FIND("5F",ScheduleCompile!B22)),ISNUMBER(FIND("0F",ScheduleCompile!B22)),ISNUMBER(FIND("8F",ScheduleCompile!B22)),ISNUMBER(FIND("1F",ScheduleCompile!B22)),ISNUMBER(FIND("2F",ScheduleCompile!B22)),ISNUMBER(FIND("3F",ScheduleCompile!B22)),ISNUMBER(FIND("6F",ScheduleCompile!B22)),ISNUMBER(FIND("7F",ScheduleCompile!B22)),ISNUMBER(FIND("9F",ScheduleCompile!B22)),ISNUMBER(FIND("4F",ScheduleCompile!B22))),VALUE(LEFT(ScheduleCompile!B22,FIND("F",ScheduleCompile!B22)-1)),ScheduleCompile!B22)))))),"",IF(ScheduleCompile!B22="Off",0,IF(ScheduleCompile!B22="On",1,IF(ISNUMBER(ScheduleCompile!B22),ScheduleCompile!B22/1,IF(ISTEXT(ScheduleCompile!B22),IF(OR(ISNUMBER(FIND("5F",ScheduleCompile!B22)),ISNUMBER(FIND("0F",ScheduleCompile!B22)),ISNUMBER(FIND("8F",ScheduleCompile!B22)),ISNUMBER(FIND("1F",ScheduleCompile!B22)),ISNUMBER(FIND("2F",ScheduleCompile!B22)),ISNUMBER(FIND("3F",ScheduleCompile!B22)),ISNUMBER(FIND("6F",ScheduleCompile!B22)),ISNUMBER(FIND("7F",ScheduleCompile!B22)),ISNUMBER(FIND("9F",ScheduleCompile!B22)),ISNUMBER(FIND("4F",ScheduleCompile!B22))),VALUE(LEFT(ScheduleCompile!B22,FIND("F",ScheduleCompile!B22)-1)),ScheduleCompile!B22)))))))</f>
        <v>0</v>
      </c>
      <c r="H29" s="1">
        <f>IF(AND(ISERROR(IF(ScheduleCompile!C22="Off",0,IF(ScheduleCompile!C22="On",1,IF(ISNUMBER(ScheduleCompile!C22),ScheduleCompile!C22/1,IF(ISTEXT(ScheduleCompile!C22),IF(OR(ISNUMBER(FIND("5F",ScheduleCompile!C22)),ISNUMBER(FIND("0F",ScheduleCompile!C22)),ISNUMBER(FIND("8F",ScheduleCompile!C22)),ISNUMBER(FIND("1F",ScheduleCompile!C22)),ISNUMBER(FIND("2F",ScheduleCompile!C22)),ISNUMBER(FIND("3F",ScheduleCompile!C22)),ISNUMBER(FIND("6F",ScheduleCompile!C22)),ISNUMBER(FIND("7F",ScheduleCompile!C22)),ISNUMBER(FIND("9F",ScheduleCompile!C22)),ISNUMBER(FIND("4F",ScheduleCompile!C22))),VALUE(LEFT(ScheduleCompile!C22,FIND("F",ScheduleCompile!C22)-1)),ScheduleCompile!C22)))))),ISTEXT(ScheduleCompile!#REF!)),"ENDTABLE",IF(ISERROR(IF(ScheduleCompile!C22="Off",0,IF(ScheduleCompile!C22="On",1,IF(ISNUMBER(ScheduleCompile!C22),ScheduleCompile!C22/1,IF(ISTEXT(ScheduleCompile!C22),IF(OR(ISNUMBER(FIND("5F",ScheduleCompile!C22)),ISNUMBER(FIND("0F",ScheduleCompile!C22)),ISNUMBER(FIND("8F",ScheduleCompile!C22)),ISNUMBER(FIND("1F",ScheduleCompile!C22)),ISNUMBER(FIND("2F",ScheduleCompile!C22)),ISNUMBER(FIND("3F",ScheduleCompile!C22)),ISNUMBER(FIND("6F",ScheduleCompile!C22)),ISNUMBER(FIND("7F",ScheduleCompile!C22)),ISNUMBER(FIND("9F",ScheduleCompile!C22)),ISNUMBER(FIND("4F",ScheduleCompile!C22))),VALUE(LEFT(ScheduleCompile!C22,FIND("F",ScheduleCompile!C22)-1)),ScheduleCompile!C22)))))),"",IF(ScheduleCompile!C22="Off",0,IF(ScheduleCompile!C22="On",1,IF(ISNUMBER(ScheduleCompile!C22),ScheduleCompile!C22/1,IF(ISTEXT(ScheduleCompile!C22),IF(OR(ISNUMBER(FIND("5F",ScheduleCompile!C22)),ISNUMBER(FIND("0F",ScheduleCompile!C22)),ISNUMBER(FIND("8F",ScheduleCompile!C22)),ISNUMBER(FIND("1F",ScheduleCompile!C22)),ISNUMBER(FIND("2F",ScheduleCompile!C22)),ISNUMBER(FIND("3F",ScheduleCompile!C22)),ISNUMBER(FIND("6F",ScheduleCompile!C22)),ISNUMBER(FIND("7F",ScheduleCompile!C22)),ISNUMBER(FIND("9F",ScheduleCompile!C22)),ISNUMBER(FIND("4F",ScheduleCompile!C22))),VALUE(LEFT(ScheduleCompile!C22,FIND("F",ScheduleCompile!C22)-1)),ScheduleCompile!C22)))))))</f>
        <v>0</v>
      </c>
      <c r="I29" s="1">
        <f>IF(AND(ISERROR(IF(ScheduleCompile!D22="Off",0,IF(ScheduleCompile!D22="On",1,IF(ISNUMBER(ScheduleCompile!D22),ScheduleCompile!D22/1,IF(ISTEXT(ScheduleCompile!D22),IF(OR(ISNUMBER(FIND("5F",ScheduleCompile!D22)),ISNUMBER(FIND("0F",ScheduleCompile!D22)),ISNUMBER(FIND("8F",ScheduleCompile!D22)),ISNUMBER(FIND("1F",ScheduleCompile!D22)),ISNUMBER(FIND("2F",ScheduleCompile!D22)),ISNUMBER(FIND("3F",ScheduleCompile!D22)),ISNUMBER(FIND("6F",ScheduleCompile!D22)),ISNUMBER(FIND("7F",ScheduleCompile!D22)),ISNUMBER(FIND("9F",ScheduleCompile!D22)),ISNUMBER(FIND("4F",ScheduleCompile!D22))),VALUE(LEFT(ScheduleCompile!D22,FIND("F",ScheduleCompile!D22)-1)),ScheduleCompile!D22)))))),ISTEXT(ScheduleCompile!#REF!)),"ENDTABLE",IF(ISERROR(IF(ScheduleCompile!D22="Off",0,IF(ScheduleCompile!D22="On",1,IF(ISNUMBER(ScheduleCompile!D22),ScheduleCompile!D22/1,IF(ISTEXT(ScheduleCompile!D22),IF(OR(ISNUMBER(FIND("5F",ScheduleCompile!D22)),ISNUMBER(FIND("0F",ScheduleCompile!D22)),ISNUMBER(FIND("8F",ScheduleCompile!D22)),ISNUMBER(FIND("1F",ScheduleCompile!D22)),ISNUMBER(FIND("2F",ScheduleCompile!D22)),ISNUMBER(FIND("3F",ScheduleCompile!D22)),ISNUMBER(FIND("6F",ScheduleCompile!D22)),ISNUMBER(FIND("7F",ScheduleCompile!D22)),ISNUMBER(FIND("9F",ScheduleCompile!D22)),ISNUMBER(FIND("4F",ScheduleCompile!D22))),VALUE(LEFT(ScheduleCompile!D22,FIND("F",ScheduleCompile!D22)-1)),ScheduleCompile!D22)))))),"",IF(ScheduleCompile!D22="Off",0,IF(ScheduleCompile!D22="On",1,IF(ISNUMBER(ScheduleCompile!D22),ScheduleCompile!D22/1,IF(ISTEXT(ScheduleCompile!D22),IF(OR(ISNUMBER(FIND("5F",ScheduleCompile!D22)),ISNUMBER(FIND("0F",ScheduleCompile!D22)),ISNUMBER(FIND("8F",ScheduleCompile!D22)),ISNUMBER(FIND("1F",ScheduleCompile!D22)),ISNUMBER(FIND("2F",ScheduleCompile!D22)),ISNUMBER(FIND("3F",ScheduleCompile!D22)),ISNUMBER(FIND("6F",ScheduleCompile!D22)),ISNUMBER(FIND("7F",ScheduleCompile!D22)),ISNUMBER(FIND("9F",ScheduleCompile!D22)),ISNUMBER(FIND("4F",ScheduleCompile!D22))),VALUE(LEFT(ScheduleCompile!D22,FIND("F",ScheduleCompile!D22)-1)),ScheduleCompile!D22)))))))</f>
        <v>0</v>
      </c>
      <c r="J29" s="1">
        <f>IF(AND(ISERROR(IF(ScheduleCompile!E22="Off",0,IF(ScheduleCompile!E22="On",1,IF(ISNUMBER(ScheduleCompile!E22),ScheduleCompile!E22/1,IF(ISTEXT(ScheduleCompile!E22),IF(OR(ISNUMBER(FIND("5F",ScheduleCompile!E22)),ISNUMBER(FIND("0F",ScheduleCompile!E22)),ISNUMBER(FIND("8F",ScheduleCompile!E22)),ISNUMBER(FIND("1F",ScheduleCompile!E22)),ISNUMBER(FIND("2F",ScheduleCompile!E22)),ISNUMBER(FIND("3F",ScheduleCompile!E22)),ISNUMBER(FIND("6F",ScheduleCompile!E22)),ISNUMBER(FIND("7F",ScheduleCompile!E22)),ISNUMBER(FIND("9F",ScheduleCompile!E22)),ISNUMBER(FIND("4F",ScheduleCompile!E22))),VALUE(LEFT(ScheduleCompile!E22,FIND("F",ScheduleCompile!E22)-1)),ScheduleCompile!E22)))))),ISTEXT(ScheduleCompile!#REF!)),"ENDTABLE",IF(ISERROR(IF(ScheduleCompile!E22="Off",0,IF(ScheduleCompile!E22="On",1,IF(ISNUMBER(ScheduleCompile!E22),ScheduleCompile!E22/1,IF(ISTEXT(ScheduleCompile!E22),IF(OR(ISNUMBER(FIND("5F",ScheduleCompile!E22)),ISNUMBER(FIND("0F",ScheduleCompile!E22)),ISNUMBER(FIND("8F",ScheduleCompile!E22)),ISNUMBER(FIND("1F",ScheduleCompile!E22)),ISNUMBER(FIND("2F",ScheduleCompile!E22)),ISNUMBER(FIND("3F",ScheduleCompile!E22)),ISNUMBER(FIND("6F",ScheduleCompile!E22)),ISNUMBER(FIND("7F",ScheduleCompile!E22)),ISNUMBER(FIND("9F",ScheduleCompile!E22)),ISNUMBER(FIND("4F",ScheduleCompile!E22))),VALUE(LEFT(ScheduleCompile!E22,FIND("F",ScheduleCompile!E22)-1)),ScheduleCompile!E22)))))),"",IF(ScheduleCompile!E22="Off",0,IF(ScheduleCompile!E22="On",1,IF(ISNUMBER(ScheduleCompile!E22),ScheduleCompile!E22/1,IF(ISTEXT(ScheduleCompile!E22),IF(OR(ISNUMBER(FIND("5F",ScheduleCompile!E22)),ISNUMBER(FIND("0F",ScheduleCompile!E22)),ISNUMBER(FIND("8F",ScheduleCompile!E22)),ISNUMBER(FIND("1F",ScheduleCompile!E22)),ISNUMBER(FIND("2F",ScheduleCompile!E22)),ISNUMBER(FIND("3F",ScheduleCompile!E22)),ISNUMBER(FIND("6F",ScheduleCompile!E22)),ISNUMBER(FIND("7F",ScheduleCompile!E22)),ISNUMBER(FIND("9F",ScheduleCompile!E22)),ISNUMBER(FIND("4F",ScheduleCompile!E22))),VALUE(LEFT(ScheduleCompile!E22,FIND("F",ScheduleCompile!E22)-1)),ScheduleCompile!E22)))))))</f>
        <v>0</v>
      </c>
      <c r="K29" s="1">
        <f>IF(AND(ISERROR(IF(ScheduleCompile!F22="Off",0,IF(ScheduleCompile!F22="On",1,IF(ISNUMBER(ScheduleCompile!F22),ScheduleCompile!F22/1,IF(ISTEXT(ScheduleCompile!F22),IF(OR(ISNUMBER(FIND("5F",ScheduleCompile!F22)),ISNUMBER(FIND("0F",ScheduleCompile!F22)),ISNUMBER(FIND("8F",ScheduleCompile!F22)),ISNUMBER(FIND("1F",ScheduleCompile!F22)),ISNUMBER(FIND("2F",ScheduleCompile!F22)),ISNUMBER(FIND("3F",ScheduleCompile!F22)),ISNUMBER(FIND("6F",ScheduleCompile!F22)),ISNUMBER(FIND("7F",ScheduleCompile!F22)),ISNUMBER(FIND("9F",ScheduleCompile!F22)),ISNUMBER(FIND("4F",ScheduleCompile!F22))),VALUE(LEFT(ScheduleCompile!F22,FIND("F",ScheduleCompile!F22)-1)),ScheduleCompile!F22)))))),ISTEXT(ScheduleCompile!#REF!)),"ENDTABLE",IF(ISERROR(IF(ScheduleCompile!F22="Off",0,IF(ScheduleCompile!F22="On",1,IF(ISNUMBER(ScheduleCompile!F22),ScheduleCompile!F22/1,IF(ISTEXT(ScheduleCompile!F22),IF(OR(ISNUMBER(FIND("5F",ScheduleCompile!F22)),ISNUMBER(FIND("0F",ScheduleCompile!F22)),ISNUMBER(FIND("8F",ScheduleCompile!F22)),ISNUMBER(FIND("1F",ScheduleCompile!F22)),ISNUMBER(FIND("2F",ScheduleCompile!F22)),ISNUMBER(FIND("3F",ScheduleCompile!F22)),ISNUMBER(FIND("6F",ScheduleCompile!F22)),ISNUMBER(FIND("7F",ScheduleCompile!F22)),ISNUMBER(FIND("9F",ScheduleCompile!F22)),ISNUMBER(FIND("4F",ScheduleCompile!F22))),VALUE(LEFT(ScheduleCompile!F22,FIND("F",ScheduleCompile!F22)-1)),ScheduleCompile!F22)))))),"",IF(ScheduleCompile!F22="Off",0,IF(ScheduleCompile!F22="On",1,IF(ISNUMBER(ScheduleCompile!F22),ScheduleCompile!F22/1,IF(ISTEXT(ScheduleCompile!F22),IF(OR(ISNUMBER(FIND("5F",ScheduleCompile!F22)),ISNUMBER(FIND("0F",ScheduleCompile!F22)),ISNUMBER(FIND("8F",ScheduleCompile!F22)),ISNUMBER(FIND("1F",ScheduleCompile!F22)),ISNUMBER(FIND("2F",ScheduleCompile!F22)),ISNUMBER(FIND("3F",ScheduleCompile!F22)),ISNUMBER(FIND("6F",ScheduleCompile!F22)),ISNUMBER(FIND("7F",ScheduleCompile!F22)),ISNUMBER(FIND("9F",ScheduleCompile!F22)),ISNUMBER(FIND("4F",ScheduleCompile!F22))),VALUE(LEFT(ScheduleCompile!F22,FIND("F",ScheduleCompile!F22)-1)),ScheduleCompile!F22)))))))</f>
        <v>0</v>
      </c>
      <c r="L29" s="1">
        <f>IF(AND(ISERROR(IF(ScheduleCompile!G22="Off",0,IF(ScheduleCompile!G22="On",1,IF(ISNUMBER(ScheduleCompile!G22),ScheduleCompile!G22/1,IF(ISTEXT(ScheduleCompile!G22),IF(OR(ISNUMBER(FIND("5F",ScheduleCompile!G22)),ISNUMBER(FIND("0F",ScheduleCompile!G22)),ISNUMBER(FIND("8F",ScheduleCompile!G22)),ISNUMBER(FIND("1F",ScheduleCompile!G22)),ISNUMBER(FIND("2F",ScheduleCompile!G22)),ISNUMBER(FIND("3F",ScheduleCompile!G22)),ISNUMBER(FIND("6F",ScheduleCompile!G22)),ISNUMBER(FIND("7F",ScheduleCompile!G22)),ISNUMBER(FIND("9F",ScheduleCompile!G22)),ISNUMBER(FIND("4F",ScheduleCompile!G22))),VALUE(LEFT(ScheduleCompile!G22,FIND("F",ScheduleCompile!G22)-1)),ScheduleCompile!G22)))))),ISTEXT(ScheduleCompile!#REF!)),"ENDTABLE",IF(ISERROR(IF(ScheduleCompile!G22="Off",0,IF(ScheduleCompile!G22="On",1,IF(ISNUMBER(ScheduleCompile!G22),ScheduleCompile!G22/1,IF(ISTEXT(ScheduleCompile!G22),IF(OR(ISNUMBER(FIND("5F",ScheduleCompile!G22)),ISNUMBER(FIND("0F",ScheduleCompile!G22)),ISNUMBER(FIND("8F",ScheduleCompile!G22)),ISNUMBER(FIND("1F",ScheduleCompile!G22)),ISNUMBER(FIND("2F",ScheduleCompile!G22)),ISNUMBER(FIND("3F",ScheduleCompile!G22)),ISNUMBER(FIND("6F",ScheduleCompile!G22)),ISNUMBER(FIND("7F",ScheduleCompile!G22)),ISNUMBER(FIND("9F",ScheduleCompile!G22)),ISNUMBER(FIND("4F",ScheduleCompile!G22))),VALUE(LEFT(ScheduleCompile!G22,FIND("F",ScheduleCompile!G22)-1)),ScheduleCompile!G22)))))),"",IF(ScheduleCompile!G22="Off",0,IF(ScheduleCompile!G22="On",1,IF(ISNUMBER(ScheduleCompile!G22),ScheduleCompile!G22/1,IF(ISTEXT(ScheduleCompile!G22),IF(OR(ISNUMBER(FIND("5F",ScheduleCompile!G22)),ISNUMBER(FIND("0F",ScheduleCompile!G22)),ISNUMBER(FIND("8F",ScheduleCompile!G22)),ISNUMBER(FIND("1F",ScheduleCompile!G22)),ISNUMBER(FIND("2F",ScheduleCompile!G22)),ISNUMBER(FIND("3F",ScheduleCompile!G22)),ISNUMBER(FIND("6F",ScheduleCompile!G22)),ISNUMBER(FIND("7F",ScheduleCompile!G22)),ISNUMBER(FIND("9F",ScheduleCompile!G22)),ISNUMBER(FIND("4F",ScheduleCompile!G22))),VALUE(LEFT(ScheduleCompile!G22,FIND("F",ScheduleCompile!G22)-1)),ScheduleCompile!G22)))))))</f>
        <v>0</v>
      </c>
      <c r="M29" s="1">
        <f>IF(AND(ISERROR(IF(ScheduleCompile!H22="Off",0,IF(ScheduleCompile!H22="On",1,IF(ISNUMBER(ScheduleCompile!H22),ScheduleCompile!H22/1,IF(ISTEXT(ScheduleCompile!H22),IF(OR(ISNUMBER(FIND("5F",ScheduleCompile!H22)),ISNUMBER(FIND("0F",ScheduleCompile!H22)),ISNUMBER(FIND("8F",ScheduleCompile!H22)),ISNUMBER(FIND("1F",ScheduleCompile!H22)),ISNUMBER(FIND("2F",ScheduleCompile!H22)),ISNUMBER(FIND("3F",ScheduleCompile!H22)),ISNUMBER(FIND("6F",ScheduleCompile!H22)),ISNUMBER(FIND("7F",ScheduleCompile!H22)),ISNUMBER(FIND("9F",ScheduleCompile!H22)),ISNUMBER(FIND("4F",ScheduleCompile!H22))),VALUE(LEFT(ScheduleCompile!H22,FIND("F",ScheduleCompile!H22)-1)),ScheduleCompile!H22)))))),ISTEXT(ScheduleCompile!#REF!)),"ENDTABLE",IF(ISERROR(IF(ScheduleCompile!H22="Off",0,IF(ScheduleCompile!H22="On",1,IF(ISNUMBER(ScheduleCompile!H22),ScheduleCompile!H22/1,IF(ISTEXT(ScheduleCompile!H22),IF(OR(ISNUMBER(FIND("5F",ScheduleCompile!H22)),ISNUMBER(FIND("0F",ScheduleCompile!H22)),ISNUMBER(FIND("8F",ScheduleCompile!H22)),ISNUMBER(FIND("1F",ScheduleCompile!H22)),ISNUMBER(FIND("2F",ScheduleCompile!H22)),ISNUMBER(FIND("3F",ScheduleCompile!H22)),ISNUMBER(FIND("6F",ScheduleCompile!H22)),ISNUMBER(FIND("7F",ScheduleCompile!H22)),ISNUMBER(FIND("9F",ScheduleCompile!H22)),ISNUMBER(FIND("4F",ScheduleCompile!H22))),VALUE(LEFT(ScheduleCompile!H22,FIND("F",ScheduleCompile!H22)-1)),ScheduleCompile!H22)))))),"",IF(ScheduleCompile!H22="Off",0,IF(ScheduleCompile!H22="On",1,IF(ISNUMBER(ScheduleCompile!H22),ScheduleCompile!H22/1,IF(ISTEXT(ScheduleCompile!H22),IF(OR(ISNUMBER(FIND("5F",ScheduleCompile!H22)),ISNUMBER(FIND("0F",ScheduleCompile!H22)),ISNUMBER(FIND("8F",ScheduleCompile!H22)),ISNUMBER(FIND("1F",ScheduleCompile!H22)),ISNUMBER(FIND("2F",ScheduleCompile!H22)),ISNUMBER(FIND("3F",ScheduleCompile!H22)),ISNUMBER(FIND("6F",ScheduleCompile!H22)),ISNUMBER(FIND("7F",ScheduleCompile!H22)),ISNUMBER(FIND("9F",ScheduleCompile!H22)),ISNUMBER(FIND("4F",ScheduleCompile!H22))),VALUE(LEFT(ScheduleCompile!H22,FIND("F",ScheduleCompile!H22)-1)),ScheduleCompile!H22)))))))</f>
        <v>0</v>
      </c>
      <c r="N29" s="1">
        <f>IF(AND(ISERROR(IF(ScheduleCompile!I22="Off",0,IF(ScheduleCompile!I22="On",1,IF(ISNUMBER(ScheduleCompile!I22),ScheduleCompile!I22/1,IF(ISTEXT(ScheduleCompile!I22),IF(OR(ISNUMBER(FIND("5F",ScheduleCompile!I22)),ISNUMBER(FIND("0F",ScheduleCompile!I22)),ISNUMBER(FIND("8F",ScheduleCompile!I22)),ISNUMBER(FIND("1F",ScheduleCompile!I22)),ISNUMBER(FIND("2F",ScheduleCompile!I22)),ISNUMBER(FIND("3F",ScheduleCompile!I22)),ISNUMBER(FIND("6F",ScheduleCompile!I22)),ISNUMBER(FIND("7F",ScheduleCompile!I22)),ISNUMBER(FIND("9F",ScheduleCompile!I22)),ISNUMBER(FIND("4F",ScheduleCompile!I22))),VALUE(LEFT(ScheduleCompile!I22,FIND("F",ScheduleCompile!I22)-1)),ScheduleCompile!I22)))))),ISTEXT(ScheduleCompile!#REF!)),"ENDTABLE",IF(ISERROR(IF(ScheduleCompile!I22="Off",0,IF(ScheduleCompile!I22="On",1,IF(ISNUMBER(ScheduleCompile!I22),ScheduleCompile!I22/1,IF(ISTEXT(ScheduleCompile!I22),IF(OR(ISNUMBER(FIND("5F",ScheduleCompile!I22)),ISNUMBER(FIND("0F",ScheduleCompile!I22)),ISNUMBER(FIND("8F",ScheduleCompile!I22)),ISNUMBER(FIND("1F",ScheduleCompile!I22)),ISNUMBER(FIND("2F",ScheduleCompile!I22)),ISNUMBER(FIND("3F",ScheduleCompile!I22)),ISNUMBER(FIND("6F",ScheduleCompile!I22)),ISNUMBER(FIND("7F",ScheduleCompile!I22)),ISNUMBER(FIND("9F",ScheduleCompile!I22)),ISNUMBER(FIND("4F",ScheduleCompile!I22))),VALUE(LEFT(ScheduleCompile!I22,FIND("F",ScheduleCompile!I22)-1)),ScheduleCompile!I22)))))),"",IF(ScheduleCompile!I22="Off",0,IF(ScheduleCompile!I22="On",1,IF(ISNUMBER(ScheduleCompile!I22),ScheduleCompile!I22/1,IF(ISTEXT(ScheduleCompile!I22),IF(OR(ISNUMBER(FIND("5F",ScheduleCompile!I22)),ISNUMBER(FIND("0F",ScheduleCompile!I22)),ISNUMBER(FIND("8F",ScheduleCompile!I22)),ISNUMBER(FIND("1F",ScheduleCompile!I22)),ISNUMBER(FIND("2F",ScheduleCompile!I22)),ISNUMBER(FIND("3F",ScheduleCompile!I22)),ISNUMBER(FIND("6F",ScheduleCompile!I22)),ISNUMBER(FIND("7F",ScheduleCompile!I22)),ISNUMBER(FIND("9F",ScheduleCompile!I22)),ISNUMBER(FIND("4F",ScheduleCompile!I22))),VALUE(LEFT(ScheduleCompile!I22,FIND("F",ScheduleCompile!I22)-1)),ScheduleCompile!I22)))))))</f>
        <v>0</v>
      </c>
      <c r="O29" s="1">
        <f>IF(AND(ISERROR(IF(ScheduleCompile!J22="Off",0,IF(ScheduleCompile!J22="On",1,IF(ISNUMBER(ScheduleCompile!J22),ScheduleCompile!J22/1,IF(ISTEXT(ScheduleCompile!J22),IF(OR(ISNUMBER(FIND("5F",ScheduleCompile!J22)),ISNUMBER(FIND("0F",ScheduleCompile!J22)),ISNUMBER(FIND("8F",ScheduleCompile!J22)),ISNUMBER(FIND("1F",ScheduleCompile!J22)),ISNUMBER(FIND("2F",ScheduleCompile!J22)),ISNUMBER(FIND("3F",ScheduleCompile!J22)),ISNUMBER(FIND("6F",ScheduleCompile!J22)),ISNUMBER(FIND("7F",ScheduleCompile!J22)),ISNUMBER(FIND("9F",ScheduleCompile!J22)),ISNUMBER(FIND("4F",ScheduleCompile!J22))),VALUE(LEFT(ScheduleCompile!J22,FIND("F",ScheduleCompile!J22)-1)),ScheduleCompile!J22)))))),ISTEXT(ScheduleCompile!#REF!)),"ENDTABLE",IF(ISERROR(IF(ScheduleCompile!J22="Off",0,IF(ScheduleCompile!J22="On",1,IF(ISNUMBER(ScheduleCompile!J22),ScheduleCompile!J22/1,IF(ISTEXT(ScheduleCompile!J22),IF(OR(ISNUMBER(FIND("5F",ScheduleCompile!J22)),ISNUMBER(FIND("0F",ScheduleCompile!J22)),ISNUMBER(FIND("8F",ScheduleCompile!J22)),ISNUMBER(FIND("1F",ScheduleCompile!J22)),ISNUMBER(FIND("2F",ScheduleCompile!J22)),ISNUMBER(FIND("3F",ScheduleCompile!J22)),ISNUMBER(FIND("6F",ScheduleCompile!J22)),ISNUMBER(FIND("7F",ScheduleCompile!J22)),ISNUMBER(FIND("9F",ScheduleCompile!J22)),ISNUMBER(FIND("4F",ScheduleCompile!J22))),VALUE(LEFT(ScheduleCompile!J22,FIND("F",ScheduleCompile!J22)-1)),ScheduleCompile!J22)))))),"",IF(ScheduleCompile!J22="Off",0,IF(ScheduleCompile!J22="On",1,IF(ISNUMBER(ScheduleCompile!J22),ScheduleCompile!J22/1,IF(ISTEXT(ScheduleCompile!J22),IF(OR(ISNUMBER(FIND("5F",ScheduleCompile!J22)),ISNUMBER(FIND("0F",ScheduleCompile!J22)),ISNUMBER(FIND("8F",ScheduleCompile!J22)),ISNUMBER(FIND("1F",ScheduleCompile!J22)),ISNUMBER(FIND("2F",ScheduleCompile!J22)),ISNUMBER(FIND("3F",ScheduleCompile!J22)),ISNUMBER(FIND("6F",ScheduleCompile!J22)),ISNUMBER(FIND("7F",ScheduleCompile!J22)),ISNUMBER(FIND("9F",ScheduleCompile!J22)),ISNUMBER(FIND("4F",ScheduleCompile!J22))),VALUE(LEFT(ScheduleCompile!J22,FIND("F",ScheduleCompile!J22)-1)),ScheduleCompile!J22)))))))</f>
        <v>0.3</v>
      </c>
      <c r="P29" s="1">
        <f>IF(AND(ISERROR(IF(ScheduleCompile!K22="Off",0,IF(ScheduleCompile!K22="On",1,IF(ISNUMBER(ScheduleCompile!K22),ScheduleCompile!K22/1,IF(ISTEXT(ScheduleCompile!K22),IF(OR(ISNUMBER(FIND("5F",ScheduleCompile!K22)),ISNUMBER(FIND("0F",ScheduleCompile!K22)),ISNUMBER(FIND("8F",ScheduleCompile!K22)),ISNUMBER(FIND("1F",ScheduleCompile!K22)),ISNUMBER(FIND("2F",ScheduleCompile!K22)),ISNUMBER(FIND("3F",ScheduleCompile!K22)),ISNUMBER(FIND("6F",ScheduleCompile!K22)),ISNUMBER(FIND("7F",ScheduleCompile!K22)),ISNUMBER(FIND("9F",ScheduleCompile!K22)),ISNUMBER(FIND("4F",ScheduleCompile!K22))),VALUE(LEFT(ScheduleCompile!K22,FIND("F",ScheduleCompile!K22)-1)),ScheduleCompile!K22)))))),ISTEXT(ScheduleCompile!#REF!)),"ENDTABLE",IF(ISERROR(IF(ScheduleCompile!K22="Off",0,IF(ScheduleCompile!K22="On",1,IF(ISNUMBER(ScheduleCompile!K22),ScheduleCompile!K22/1,IF(ISTEXT(ScheduleCompile!K22),IF(OR(ISNUMBER(FIND("5F",ScheduleCompile!K22)),ISNUMBER(FIND("0F",ScheduleCompile!K22)),ISNUMBER(FIND("8F",ScheduleCompile!K22)),ISNUMBER(FIND("1F",ScheduleCompile!K22)),ISNUMBER(FIND("2F",ScheduleCompile!K22)),ISNUMBER(FIND("3F",ScheduleCompile!K22)),ISNUMBER(FIND("6F",ScheduleCompile!K22)),ISNUMBER(FIND("7F",ScheduleCompile!K22)),ISNUMBER(FIND("9F",ScheduleCompile!K22)),ISNUMBER(FIND("4F",ScheduleCompile!K22))),VALUE(LEFT(ScheduleCompile!K22,FIND("F",ScheduleCompile!K22)-1)),ScheduleCompile!K22)))))),"",IF(ScheduleCompile!K22="Off",0,IF(ScheduleCompile!K22="On",1,IF(ISNUMBER(ScheduleCompile!K22),ScheduleCompile!K22/1,IF(ISTEXT(ScheduleCompile!K22),IF(OR(ISNUMBER(FIND("5F",ScheduleCompile!K22)),ISNUMBER(FIND("0F",ScheduleCompile!K22)),ISNUMBER(FIND("8F",ScheduleCompile!K22)),ISNUMBER(FIND("1F",ScheduleCompile!K22)),ISNUMBER(FIND("2F",ScheduleCompile!K22)),ISNUMBER(FIND("3F",ScheduleCompile!K22)),ISNUMBER(FIND("6F",ScheduleCompile!K22)),ISNUMBER(FIND("7F",ScheduleCompile!K22)),ISNUMBER(FIND("9F",ScheduleCompile!K22)),ISNUMBER(FIND("4F",ScheduleCompile!K22))),VALUE(LEFT(ScheduleCompile!K22,FIND("F",ScheduleCompile!K22)-1)),ScheduleCompile!K22)))))))</f>
        <v>0.3</v>
      </c>
      <c r="Q29" s="1">
        <f>IF(AND(ISERROR(IF(ScheduleCompile!L22="Off",0,IF(ScheduleCompile!L22="On",1,IF(ISNUMBER(ScheduleCompile!L22),ScheduleCompile!L22/1,IF(ISTEXT(ScheduleCompile!L22),IF(OR(ISNUMBER(FIND("5F",ScheduleCompile!L22)),ISNUMBER(FIND("0F",ScheduleCompile!L22)),ISNUMBER(FIND("8F",ScheduleCompile!L22)),ISNUMBER(FIND("1F",ScheduleCompile!L22)),ISNUMBER(FIND("2F",ScheduleCompile!L22)),ISNUMBER(FIND("3F",ScheduleCompile!L22)),ISNUMBER(FIND("6F",ScheduleCompile!L22)),ISNUMBER(FIND("7F",ScheduleCompile!L22)),ISNUMBER(FIND("9F",ScheduleCompile!L22)),ISNUMBER(FIND("4F",ScheduleCompile!L22))),VALUE(LEFT(ScheduleCompile!L22,FIND("F",ScheduleCompile!L22)-1)),ScheduleCompile!L22)))))),ISTEXT(ScheduleCompile!#REF!)),"ENDTABLE",IF(ISERROR(IF(ScheduleCompile!L22="Off",0,IF(ScheduleCompile!L22="On",1,IF(ISNUMBER(ScheduleCompile!L22),ScheduleCompile!L22/1,IF(ISTEXT(ScheduleCompile!L22),IF(OR(ISNUMBER(FIND("5F",ScheduleCompile!L22)),ISNUMBER(FIND("0F",ScheduleCompile!L22)),ISNUMBER(FIND("8F",ScheduleCompile!L22)),ISNUMBER(FIND("1F",ScheduleCompile!L22)),ISNUMBER(FIND("2F",ScheduleCompile!L22)),ISNUMBER(FIND("3F",ScheduleCompile!L22)),ISNUMBER(FIND("6F",ScheduleCompile!L22)),ISNUMBER(FIND("7F",ScheduleCompile!L22)),ISNUMBER(FIND("9F",ScheduleCompile!L22)),ISNUMBER(FIND("4F",ScheduleCompile!L22))),VALUE(LEFT(ScheduleCompile!L22,FIND("F",ScheduleCompile!L22)-1)),ScheduleCompile!L22)))))),"",IF(ScheduleCompile!L22="Off",0,IF(ScheduleCompile!L22="On",1,IF(ISNUMBER(ScheduleCompile!L22),ScheduleCompile!L22/1,IF(ISTEXT(ScheduleCompile!L22),IF(OR(ISNUMBER(FIND("5F",ScheduleCompile!L22)),ISNUMBER(FIND("0F",ScheduleCompile!L22)),ISNUMBER(FIND("8F",ScheduleCompile!L22)),ISNUMBER(FIND("1F",ScheduleCompile!L22)),ISNUMBER(FIND("2F",ScheduleCompile!L22)),ISNUMBER(FIND("3F",ScheduleCompile!L22)),ISNUMBER(FIND("6F",ScheduleCompile!L22)),ISNUMBER(FIND("7F",ScheduleCompile!L22)),ISNUMBER(FIND("9F",ScheduleCompile!L22)),ISNUMBER(FIND("4F",ScheduleCompile!L22))),VALUE(LEFT(ScheduleCompile!L22,FIND("F",ScheduleCompile!L22)-1)),ScheduleCompile!L22)))))))</f>
        <v>0.2</v>
      </c>
      <c r="R29" s="1">
        <f>IF(AND(ISERROR(IF(ScheduleCompile!M22="Off",0,IF(ScheduleCompile!M22="On",1,IF(ISNUMBER(ScheduleCompile!M22),ScheduleCompile!M22/1,IF(ISTEXT(ScheduleCompile!M22),IF(OR(ISNUMBER(FIND("5F",ScheduleCompile!M22)),ISNUMBER(FIND("0F",ScheduleCompile!M22)),ISNUMBER(FIND("8F",ScheduleCompile!M22)),ISNUMBER(FIND("1F",ScheduleCompile!M22)),ISNUMBER(FIND("2F",ScheduleCompile!M22)),ISNUMBER(FIND("3F",ScheduleCompile!M22)),ISNUMBER(FIND("6F",ScheduleCompile!M22)),ISNUMBER(FIND("7F",ScheduleCompile!M22)),ISNUMBER(FIND("9F",ScheduleCompile!M22)),ISNUMBER(FIND("4F",ScheduleCompile!M22))),VALUE(LEFT(ScheduleCompile!M22,FIND("F",ScheduleCompile!M22)-1)),ScheduleCompile!M22)))))),ISTEXT(ScheduleCompile!#REF!)),"ENDTABLE",IF(ISERROR(IF(ScheduleCompile!M22="Off",0,IF(ScheduleCompile!M22="On",1,IF(ISNUMBER(ScheduleCompile!M22),ScheduleCompile!M22/1,IF(ISTEXT(ScheduleCompile!M22),IF(OR(ISNUMBER(FIND("5F",ScheduleCompile!M22)),ISNUMBER(FIND("0F",ScheduleCompile!M22)),ISNUMBER(FIND("8F",ScheduleCompile!M22)),ISNUMBER(FIND("1F",ScheduleCompile!M22)),ISNUMBER(FIND("2F",ScheduleCompile!M22)),ISNUMBER(FIND("3F",ScheduleCompile!M22)),ISNUMBER(FIND("6F",ScheduleCompile!M22)),ISNUMBER(FIND("7F",ScheduleCompile!M22)),ISNUMBER(FIND("9F",ScheduleCompile!M22)),ISNUMBER(FIND("4F",ScheduleCompile!M22))),VALUE(LEFT(ScheduleCompile!M22,FIND("F",ScheduleCompile!M22)-1)),ScheduleCompile!M22)))))),"",IF(ScheduleCompile!M22="Off",0,IF(ScheduleCompile!M22="On",1,IF(ISNUMBER(ScheduleCompile!M22),ScheduleCompile!M22/1,IF(ISTEXT(ScheduleCompile!M22),IF(OR(ISNUMBER(FIND("5F",ScheduleCompile!M22)),ISNUMBER(FIND("0F",ScheduleCompile!M22)),ISNUMBER(FIND("8F",ScheduleCompile!M22)),ISNUMBER(FIND("1F",ScheduleCompile!M22)),ISNUMBER(FIND("2F",ScheduleCompile!M22)),ISNUMBER(FIND("3F",ScheduleCompile!M22)),ISNUMBER(FIND("6F",ScheduleCompile!M22)),ISNUMBER(FIND("7F",ScheduleCompile!M22)),ISNUMBER(FIND("9F",ScheduleCompile!M22)),ISNUMBER(FIND("4F",ScheduleCompile!M22))),VALUE(LEFT(ScheduleCompile!M22,FIND("F",ScheduleCompile!M22)-1)),ScheduleCompile!M22)))))))</f>
        <v>0.9</v>
      </c>
      <c r="S29" s="1">
        <f>IF(AND(ISERROR(IF(ScheduleCompile!N22="Off",0,IF(ScheduleCompile!N22="On",1,IF(ISNUMBER(ScheduleCompile!N22),ScheduleCompile!N22/1,IF(ISTEXT(ScheduleCompile!N22),IF(OR(ISNUMBER(FIND("5F",ScheduleCompile!N22)),ISNUMBER(FIND("0F",ScheduleCompile!N22)),ISNUMBER(FIND("8F",ScheduleCompile!N22)),ISNUMBER(FIND("1F",ScheduleCompile!N22)),ISNUMBER(FIND("2F",ScheduleCompile!N22)),ISNUMBER(FIND("3F",ScheduleCompile!N22)),ISNUMBER(FIND("6F",ScheduleCompile!N22)),ISNUMBER(FIND("7F",ScheduleCompile!N22)),ISNUMBER(FIND("9F",ScheduleCompile!N22)),ISNUMBER(FIND("4F",ScheduleCompile!N22))),VALUE(LEFT(ScheduleCompile!N22,FIND("F",ScheduleCompile!N22)-1)),ScheduleCompile!N22)))))),ISTEXT(ScheduleCompile!#REF!)),"ENDTABLE",IF(ISERROR(IF(ScheduleCompile!N22="Off",0,IF(ScheduleCompile!N22="On",1,IF(ISNUMBER(ScheduleCompile!N22),ScheduleCompile!N22/1,IF(ISTEXT(ScheduleCompile!N22),IF(OR(ISNUMBER(FIND("5F",ScheduleCompile!N22)),ISNUMBER(FIND("0F",ScheduleCompile!N22)),ISNUMBER(FIND("8F",ScheduleCompile!N22)),ISNUMBER(FIND("1F",ScheduleCompile!N22)),ISNUMBER(FIND("2F",ScheduleCompile!N22)),ISNUMBER(FIND("3F",ScheduleCompile!N22)),ISNUMBER(FIND("6F",ScheduleCompile!N22)),ISNUMBER(FIND("7F",ScheduleCompile!N22)),ISNUMBER(FIND("9F",ScheduleCompile!N22)),ISNUMBER(FIND("4F",ScheduleCompile!N22))),VALUE(LEFT(ScheduleCompile!N22,FIND("F",ScheduleCompile!N22)-1)),ScheduleCompile!N22)))))),"",IF(ScheduleCompile!N22="Off",0,IF(ScheduleCompile!N22="On",1,IF(ISNUMBER(ScheduleCompile!N22),ScheduleCompile!N22/1,IF(ISTEXT(ScheduleCompile!N22),IF(OR(ISNUMBER(FIND("5F",ScheduleCompile!N22)),ISNUMBER(FIND("0F",ScheduleCompile!N22)),ISNUMBER(FIND("8F",ScheduleCompile!N22)),ISNUMBER(FIND("1F",ScheduleCompile!N22)),ISNUMBER(FIND("2F",ScheduleCompile!N22)),ISNUMBER(FIND("3F",ScheduleCompile!N22)),ISNUMBER(FIND("6F",ScheduleCompile!N22)),ISNUMBER(FIND("7F",ScheduleCompile!N22)),ISNUMBER(FIND("9F",ScheduleCompile!N22)),ISNUMBER(FIND("4F",ScheduleCompile!N22))),VALUE(LEFT(ScheduleCompile!N22,FIND("F",ScheduleCompile!N22)-1)),ScheduleCompile!N22)))))))</f>
        <v>0.9</v>
      </c>
      <c r="T29" s="1">
        <f>IF(AND(ISERROR(IF(ScheduleCompile!O22="Off",0,IF(ScheduleCompile!O22="On",1,IF(ISNUMBER(ScheduleCompile!O22),ScheduleCompile!O22/1,IF(ISTEXT(ScheduleCompile!O22),IF(OR(ISNUMBER(FIND("5F",ScheduleCompile!O22)),ISNUMBER(FIND("0F",ScheduleCompile!O22)),ISNUMBER(FIND("8F",ScheduleCompile!O22)),ISNUMBER(FIND("1F",ScheduleCompile!O22)),ISNUMBER(FIND("2F",ScheduleCompile!O22)),ISNUMBER(FIND("3F",ScheduleCompile!O22)),ISNUMBER(FIND("6F",ScheduleCompile!O22)),ISNUMBER(FIND("7F",ScheduleCompile!O22)),ISNUMBER(FIND("9F",ScheduleCompile!O22)),ISNUMBER(FIND("4F",ScheduleCompile!O22))),VALUE(LEFT(ScheduleCompile!O22,FIND("F",ScheduleCompile!O22)-1)),ScheduleCompile!O22)))))),ISTEXT(ScheduleCompile!#REF!)),"ENDTABLE",IF(ISERROR(IF(ScheduleCompile!O22="Off",0,IF(ScheduleCompile!O22="On",1,IF(ISNUMBER(ScheduleCompile!O22),ScheduleCompile!O22/1,IF(ISTEXT(ScheduleCompile!O22),IF(OR(ISNUMBER(FIND("5F",ScheduleCompile!O22)),ISNUMBER(FIND("0F",ScheduleCompile!O22)),ISNUMBER(FIND("8F",ScheduleCompile!O22)),ISNUMBER(FIND("1F",ScheduleCompile!O22)),ISNUMBER(FIND("2F",ScheduleCompile!O22)),ISNUMBER(FIND("3F",ScheduleCompile!O22)),ISNUMBER(FIND("6F",ScheduleCompile!O22)),ISNUMBER(FIND("7F",ScheduleCompile!O22)),ISNUMBER(FIND("9F",ScheduleCompile!O22)),ISNUMBER(FIND("4F",ScheduleCompile!O22))),VALUE(LEFT(ScheduleCompile!O22,FIND("F",ScheduleCompile!O22)-1)),ScheduleCompile!O22)))))),"",IF(ScheduleCompile!O22="Off",0,IF(ScheduleCompile!O22="On",1,IF(ISNUMBER(ScheduleCompile!O22),ScheduleCompile!O22/1,IF(ISTEXT(ScheduleCompile!O22),IF(OR(ISNUMBER(FIND("5F",ScheduleCompile!O22)),ISNUMBER(FIND("0F",ScheduleCompile!O22)),ISNUMBER(FIND("8F",ScheduleCompile!O22)),ISNUMBER(FIND("1F",ScheduleCompile!O22)),ISNUMBER(FIND("2F",ScheduleCompile!O22)),ISNUMBER(FIND("3F",ScheduleCompile!O22)),ISNUMBER(FIND("6F",ScheduleCompile!O22)),ISNUMBER(FIND("7F",ScheduleCompile!O22)),ISNUMBER(FIND("9F",ScheduleCompile!O22)),ISNUMBER(FIND("4F",ScheduleCompile!O22))),VALUE(LEFT(ScheduleCompile!O22,FIND("F",ScheduleCompile!O22)-1)),ScheduleCompile!O22)))))))</f>
        <v>0.9</v>
      </c>
      <c r="U29" s="1">
        <f>IF(AND(ISERROR(IF(ScheduleCompile!P22="Off",0,IF(ScheduleCompile!P22="On",1,IF(ISNUMBER(ScheduleCompile!P22),ScheduleCompile!P22/1,IF(ISTEXT(ScheduleCompile!P22),IF(OR(ISNUMBER(FIND("5F",ScheduleCompile!P22)),ISNUMBER(FIND("0F",ScheduleCompile!P22)),ISNUMBER(FIND("8F",ScheduleCompile!P22)),ISNUMBER(FIND("1F",ScheduleCompile!P22)),ISNUMBER(FIND("2F",ScheduleCompile!P22)),ISNUMBER(FIND("3F",ScheduleCompile!P22)),ISNUMBER(FIND("6F",ScheduleCompile!P22)),ISNUMBER(FIND("7F",ScheduleCompile!P22)),ISNUMBER(FIND("9F",ScheduleCompile!P22)),ISNUMBER(FIND("4F",ScheduleCompile!P22))),VALUE(LEFT(ScheduleCompile!P22,FIND("F",ScheduleCompile!P22)-1)),ScheduleCompile!P22)))))),ISTEXT(ScheduleCompile!#REF!)),"ENDTABLE",IF(ISERROR(IF(ScheduleCompile!P22="Off",0,IF(ScheduleCompile!P22="On",1,IF(ISNUMBER(ScheduleCompile!P22),ScheduleCompile!P22/1,IF(ISTEXT(ScheduleCompile!P22),IF(OR(ISNUMBER(FIND("5F",ScheduleCompile!P22)),ISNUMBER(FIND("0F",ScheduleCompile!P22)),ISNUMBER(FIND("8F",ScheduleCompile!P22)),ISNUMBER(FIND("1F",ScheduleCompile!P22)),ISNUMBER(FIND("2F",ScheduleCompile!P22)),ISNUMBER(FIND("3F",ScheduleCompile!P22)),ISNUMBER(FIND("6F",ScheduleCompile!P22)),ISNUMBER(FIND("7F",ScheduleCompile!P22)),ISNUMBER(FIND("9F",ScheduleCompile!P22)),ISNUMBER(FIND("4F",ScheduleCompile!P22))),VALUE(LEFT(ScheduleCompile!P22,FIND("F",ScheduleCompile!P22)-1)),ScheduleCompile!P22)))))),"",IF(ScheduleCompile!P22="Off",0,IF(ScheduleCompile!P22="On",1,IF(ISNUMBER(ScheduleCompile!P22),ScheduleCompile!P22/1,IF(ISTEXT(ScheduleCompile!P22),IF(OR(ISNUMBER(FIND("5F",ScheduleCompile!P22)),ISNUMBER(FIND("0F",ScheduleCompile!P22)),ISNUMBER(FIND("8F",ScheduleCompile!P22)),ISNUMBER(FIND("1F",ScheduleCompile!P22)),ISNUMBER(FIND("2F",ScheduleCompile!P22)),ISNUMBER(FIND("3F",ScheduleCompile!P22)),ISNUMBER(FIND("6F",ScheduleCompile!P22)),ISNUMBER(FIND("7F",ScheduleCompile!P22)),ISNUMBER(FIND("9F",ScheduleCompile!P22)),ISNUMBER(FIND("4F",ScheduleCompile!P22))),VALUE(LEFT(ScheduleCompile!P22,FIND("F",ScheduleCompile!P22)-1)),ScheduleCompile!P22)))))))</f>
        <v>0.2</v>
      </c>
      <c r="V29" s="1">
        <f>IF(AND(ISERROR(IF(ScheduleCompile!Q22="Off",0,IF(ScheduleCompile!Q22="On",1,IF(ISNUMBER(ScheduleCompile!Q22),ScheduleCompile!Q22/1,IF(ISTEXT(ScheduleCompile!Q22),IF(OR(ISNUMBER(FIND("5F",ScheduleCompile!Q22)),ISNUMBER(FIND("0F",ScheduleCompile!Q22)),ISNUMBER(FIND("8F",ScheduleCompile!Q22)),ISNUMBER(FIND("1F",ScheduleCompile!Q22)),ISNUMBER(FIND("2F",ScheduleCompile!Q22)),ISNUMBER(FIND("3F",ScheduleCompile!Q22)),ISNUMBER(FIND("6F",ScheduleCompile!Q22)),ISNUMBER(FIND("7F",ScheduleCompile!Q22)),ISNUMBER(FIND("9F",ScheduleCompile!Q22)),ISNUMBER(FIND("4F",ScheduleCompile!Q22))),VALUE(LEFT(ScheduleCompile!Q22,FIND("F",ScheduleCompile!Q22)-1)),ScheduleCompile!Q22)))))),ISTEXT(ScheduleCompile!#REF!)),"ENDTABLE",IF(ISERROR(IF(ScheduleCompile!Q22="Off",0,IF(ScheduleCompile!Q22="On",1,IF(ISNUMBER(ScheduleCompile!Q22),ScheduleCompile!Q22/1,IF(ISTEXT(ScheduleCompile!Q22),IF(OR(ISNUMBER(FIND("5F",ScheduleCompile!Q22)),ISNUMBER(FIND("0F",ScheduleCompile!Q22)),ISNUMBER(FIND("8F",ScheduleCompile!Q22)),ISNUMBER(FIND("1F",ScheduleCompile!Q22)),ISNUMBER(FIND("2F",ScheduleCompile!Q22)),ISNUMBER(FIND("3F",ScheduleCompile!Q22)),ISNUMBER(FIND("6F",ScheduleCompile!Q22)),ISNUMBER(FIND("7F",ScheduleCompile!Q22)),ISNUMBER(FIND("9F",ScheduleCompile!Q22)),ISNUMBER(FIND("4F",ScheduleCompile!Q22))),VALUE(LEFT(ScheduleCompile!Q22,FIND("F",ScheduleCompile!Q22)-1)),ScheduleCompile!Q22)))))),"",IF(ScheduleCompile!Q22="Off",0,IF(ScheduleCompile!Q22="On",1,IF(ISNUMBER(ScheduleCompile!Q22),ScheduleCompile!Q22/1,IF(ISTEXT(ScheduleCompile!Q22),IF(OR(ISNUMBER(FIND("5F",ScheduleCompile!Q22)),ISNUMBER(FIND("0F",ScheduleCompile!Q22)),ISNUMBER(FIND("8F",ScheduleCompile!Q22)),ISNUMBER(FIND("1F",ScheduleCompile!Q22)),ISNUMBER(FIND("2F",ScheduleCompile!Q22)),ISNUMBER(FIND("3F",ScheduleCompile!Q22)),ISNUMBER(FIND("6F",ScheduleCompile!Q22)),ISNUMBER(FIND("7F",ScheduleCompile!Q22)),ISNUMBER(FIND("9F",ScheduleCompile!Q22)),ISNUMBER(FIND("4F",ScheduleCompile!Q22))),VALUE(LEFT(ScheduleCompile!Q22,FIND("F",ScheduleCompile!Q22)-1)),ScheduleCompile!Q22)))))))</f>
        <v>0.2</v>
      </c>
      <c r="W29" s="1">
        <f>IF(AND(ISERROR(IF(ScheduleCompile!R22="Off",0,IF(ScheduleCompile!R22="On",1,IF(ISNUMBER(ScheduleCompile!R22),ScheduleCompile!R22/1,IF(ISTEXT(ScheduleCompile!R22),IF(OR(ISNUMBER(FIND("5F",ScheduleCompile!R22)),ISNUMBER(FIND("0F",ScheduleCompile!R22)),ISNUMBER(FIND("8F",ScheduleCompile!R22)),ISNUMBER(FIND("1F",ScheduleCompile!R22)),ISNUMBER(FIND("2F",ScheduleCompile!R22)),ISNUMBER(FIND("3F",ScheduleCompile!R22)),ISNUMBER(FIND("6F",ScheduleCompile!R22)),ISNUMBER(FIND("7F",ScheduleCompile!R22)),ISNUMBER(FIND("9F",ScheduleCompile!R22)),ISNUMBER(FIND("4F",ScheduleCompile!R22))),VALUE(LEFT(ScheduleCompile!R22,FIND("F",ScheduleCompile!R22)-1)),ScheduleCompile!R22)))))),ISTEXT(ScheduleCompile!#REF!)),"ENDTABLE",IF(ISERROR(IF(ScheduleCompile!R22="Off",0,IF(ScheduleCompile!R22="On",1,IF(ISNUMBER(ScheduleCompile!R22),ScheduleCompile!R22/1,IF(ISTEXT(ScheduleCompile!R22),IF(OR(ISNUMBER(FIND("5F",ScheduleCompile!R22)),ISNUMBER(FIND("0F",ScheduleCompile!R22)),ISNUMBER(FIND("8F",ScheduleCompile!R22)),ISNUMBER(FIND("1F",ScheduleCompile!R22)),ISNUMBER(FIND("2F",ScheduleCompile!R22)),ISNUMBER(FIND("3F",ScheduleCompile!R22)),ISNUMBER(FIND("6F",ScheduleCompile!R22)),ISNUMBER(FIND("7F",ScheduleCompile!R22)),ISNUMBER(FIND("9F",ScheduleCompile!R22)),ISNUMBER(FIND("4F",ScheduleCompile!R22))),VALUE(LEFT(ScheduleCompile!R22,FIND("F",ScheduleCompile!R22)-1)),ScheduleCompile!R22)))))),"",IF(ScheduleCompile!R22="Off",0,IF(ScheduleCompile!R22="On",1,IF(ISNUMBER(ScheduleCompile!R22),ScheduleCompile!R22/1,IF(ISTEXT(ScheduleCompile!R22),IF(OR(ISNUMBER(FIND("5F",ScheduleCompile!R22)),ISNUMBER(FIND("0F",ScheduleCompile!R22)),ISNUMBER(FIND("8F",ScheduleCompile!R22)),ISNUMBER(FIND("1F",ScheduleCompile!R22)),ISNUMBER(FIND("2F",ScheduleCompile!R22)),ISNUMBER(FIND("3F",ScheduleCompile!R22)),ISNUMBER(FIND("6F",ScheduleCompile!R22)),ISNUMBER(FIND("7F",ScheduleCompile!R22)),ISNUMBER(FIND("9F",ScheduleCompile!R22)),ISNUMBER(FIND("4F",ScheduleCompile!R22))),VALUE(LEFT(ScheduleCompile!R22,FIND("F",ScheduleCompile!R22)-1)),ScheduleCompile!R22)))))))</f>
        <v>0.2</v>
      </c>
      <c r="X29" s="1">
        <f>IF(AND(ISERROR(IF(ScheduleCompile!S22="Off",0,IF(ScheduleCompile!S22="On",1,IF(ISNUMBER(ScheduleCompile!S22),ScheduleCompile!S22/1,IF(ISTEXT(ScheduleCompile!S22),IF(OR(ISNUMBER(FIND("5F",ScheduleCompile!S22)),ISNUMBER(FIND("0F",ScheduleCompile!S22)),ISNUMBER(FIND("8F",ScheduleCompile!S22)),ISNUMBER(FIND("1F",ScheduleCompile!S22)),ISNUMBER(FIND("2F",ScheduleCompile!S22)),ISNUMBER(FIND("3F",ScheduleCompile!S22)),ISNUMBER(FIND("6F",ScheduleCompile!S22)),ISNUMBER(FIND("7F",ScheduleCompile!S22)),ISNUMBER(FIND("9F",ScheduleCompile!S22)),ISNUMBER(FIND("4F",ScheduleCompile!S22))),VALUE(LEFT(ScheduleCompile!S22,FIND("F",ScheduleCompile!S22)-1)),ScheduleCompile!S22)))))),ISTEXT(ScheduleCompile!#REF!)),"ENDTABLE",IF(ISERROR(IF(ScheduleCompile!S22="Off",0,IF(ScheduleCompile!S22="On",1,IF(ISNUMBER(ScheduleCompile!S22),ScheduleCompile!S22/1,IF(ISTEXT(ScheduleCompile!S22),IF(OR(ISNUMBER(FIND("5F",ScheduleCompile!S22)),ISNUMBER(FIND("0F",ScheduleCompile!S22)),ISNUMBER(FIND("8F",ScheduleCompile!S22)),ISNUMBER(FIND("1F",ScheduleCompile!S22)),ISNUMBER(FIND("2F",ScheduleCompile!S22)),ISNUMBER(FIND("3F",ScheduleCompile!S22)),ISNUMBER(FIND("6F",ScheduleCompile!S22)),ISNUMBER(FIND("7F",ScheduleCompile!S22)),ISNUMBER(FIND("9F",ScheduleCompile!S22)),ISNUMBER(FIND("4F",ScheduleCompile!S22))),VALUE(LEFT(ScheduleCompile!S22,FIND("F",ScheduleCompile!S22)-1)),ScheduleCompile!S22)))))),"",IF(ScheduleCompile!S22="Off",0,IF(ScheduleCompile!S22="On",1,IF(ISNUMBER(ScheduleCompile!S22),ScheduleCompile!S22/1,IF(ISTEXT(ScheduleCompile!S22),IF(OR(ISNUMBER(FIND("5F",ScheduleCompile!S22)),ISNUMBER(FIND("0F",ScheduleCompile!S22)),ISNUMBER(FIND("8F",ScheduleCompile!S22)),ISNUMBER(FIND("1F",ScheduleCompile!S22)),ISNUMBER(FIND("2F",ScheduleCompile!S22)),ISNUMBER(FIND("3F",ScheduleCompile!S22)),ISNUMBER(FIND("6F",ScheduleCompile!S22)),ISNUMBER(FIND("7F",ScheduleCompile!S22)),ISNUMBER(FIND("9F",ScheduleCompile!S22)),ISNUMBER(FIND("4F",ScheduleCompile!S22))),VALUE(LEFT(ScheduleCompile!S22,FIND("F",ScheduleCompile!S22)-1)),ScheduleCompile!S22)))))))</f>
        <v>0.5</v>
      </c>
      <c r="Y29" s="1">
        <f>IF(AND(ISERROR(IF(ScheduleCompile!T22="Off",0,IF(ScheduleCompile!T22="On",1,IF(ISNUMBER(ScheduleCompile!T22),ScheduleCompile!T22/1,IF(ISTEXT(ScheduleCompile!T22),IF(OR(ISNUMBER(FIND("5F",ScheduleCompile!T22)),ISNUMBER(FIND("0F",ScheduleCompile!T22)),ISNUMBER(FIND("8F",ScheduleCompile!T22)),ISNUMBER(FIND("1F",ScheduleCompile!T22)),ISNUMBER(FIND("2F",ScheduleCompile!T22)),ISNUMBER(FIND("3F",ScheduleCompile!T22)),ISNUMBER(FIND("6F",ScheduleCompile!T22)),ISNUMBER(FIND("7F",ScheduleCompile!T22)),ISNUMBER(FIND("9F",ScheduleCompile!T22)),ISNUMBER(FIND("4F",ScheduleCompile!T22))),VALUE(LEFT(ScheduleCompile!T22,FIND("F",ScheduleCompile!T22)-1)),ScheduleCompile!T22)))))),ISTEXT(ScheduleCompile!#REF!)),"ENDTABLE",IF(ISERROR(IF(ScheduleCompile!T22="Off",0,IF(ScheduleCompile!T22="On",1,IF(ISNUMBER(ScheduleCompile!T22),ScheduleCompile!T22/1,IF(ISTEXT(ScheduleCompile!T22),IF(OR(ISNUMBER(FIND("5F",ScheduleCompile!T22)),ISNUMBER(FIND("0F",ScheduleCompile!T22)),ISNUMBER(FIND("8F",ScheduleCompile!T22)),ISNUMBER(FIND("1F",ScheduleCompile!T22)),ISNUMBER(FIND("2F",ScheduleCompile!T22)),ISNUMBER(FIND("3F",ScheduleCompile!T22)),ISNUMBER(FIND("6F",ScheduleCompile!T22)),ISNUMBER(FIND("7F",ScheduleCompile!T22)),ISNUMBER(FIND("9F",ScheduleCompile!T22)),ISNUMBER(FIND("4F",ScheduleCompile!T22))),VALUE(LEFT(ScheduleCompile!T22,FIND("F",ScheduleCompile!T22)-1)),ScheduleCompile!T22)))))),"",IF(ScheduleCompile!T22="Off",0,IF(ScheduleCompile!T22="On",1,IF(ISNUMBER(ScheduleCompile!T22),ScheduleCompile!T22/1,IF(ISTEXT(ScheduleCompile!T22),IF(OR(ISNUMBER(FIND("5F",ScheduleCompile!T22)),ISNUMBER(FIND("0F",ScheduleCompile!T22)),ISNUMBER(FIND("8F",ScheduleCompile!T22)),ISNUMBER(FIND("1F",ScheduleCompile!T22)),ISNUMBER(FIND("2F",ScheduleCompile!T22)),ISNUMBER(FIND("3F",ScheduleCompile!T22)),ISNUMBER(FIND("6F",ScheduleCompile!T22)),ISNUMBER(FIND("7F",ScheduleCompile!T22)),ISNUMBER(FIND("9F",ScheduleCompile!T22)),ISNUMBER(FIND("4F",ScheduleCompile!T22))),VALUE(LEFT(ScheduleCompile!T22,FIND("F",ScheduleCompile!T22)-1)),ScheduleCompile!T22)))))))</f>
        <v>0.5</v>
      </c>
      <c r="Z29" s="1">
        <f>IF(AND(ISERROR(IF(ScheduleCompile!U22="Off",0,IF(ScheduleCompile!U22="On",1,IF(ISNUMBER(ScheduleCompile!U22),ScheduleCompile!U22/1,IF(ISTEXT(ScheduleCompile!U22),IF(OR(ISNUMBER(FIND("5F",ScheduleCompile!U22)),ISNUMBER(FIND("0F",ScheduleCompile!U22)),ISNUMBER(FIND("8F",ScheduleCompile!U22)),ISNUMBER(FIND("1F",ScheduleCompile!U22)),ISNUMBER(FIND("2F",ScheduleCompile!U22)),ISNUMBER(FIND("3F",ScheduleCompile!U22)),ISNUMBER(FIND("6F",ScheduleCompile!U22)),ISNUMBER(FIND("7F",ScheduleCompile!U22)),ISNUMBER(FIND("9F",ScheduleCompile!U22)),ISNUMBER(FIND("4F",ScheduleCompile!U22))),VALUE(LEFT(ScheduleCompile!U22,FIND("F",ScheduleCompile!U22)-1)),ScheduleCompile!U22)))))),ISTEXT(ScheduleCompile!#REF!)),"ENDTABLE",IF(ISERROR(IF(ScheduleCompile!U22="Off",0,IF(ScheduleCompile!U22="On",1,IF(ISNUMBER(ScheduleCompile!U22),ScheduleCompile!U22/1,IF(ISTEXT(ScheduleCompile!U22),IF(OR(ISNUMBER(FIND("5F",ScheduleCompile!U22)),ISNUMBER(FIND("0F",ScheduleCompile!U22)),ISNUMBER(FIND("8F",ScheduleCompile!U22)),ISNUMBER(FIND("1F",ScheduleCompile!U22)),ISNUMBER(FIND("2F",ScheduleCompile!U22)),ISNUMBER(FIND("3F",ScheduleCompile!U22)),ISNUMBER(FIND("6F",ScheduleCompile!U22)),ISNUMBER(FIND("7F",ScheduleCompile!U22)),ISNUMBER(FIND("9F",ScheduleCompile!U22)),ISNUMBER(FIND("4F",ScheduleCompile!U22))),VALUE(LEFT(ScheduleCompile!U22,FIND("F",ScheduleCompile!U22)-1)),ScheduleCompile!U22)))))),"",IF(ScheduleCompile!U22="Off",0,IF(ScheduleCompile!U22="On",1,IF(ISNUMBER(ScheduleCompile!U22),ScheduleCompile!U22/1,IF(ISTEXT(ScheduleCompile!U22),IF(OR(ISNUMBER(FIND("5F",ScheduleCompile!U22)),ISNUMBER(FIND("0F",ScheduleCompile!U22)),ISNUMBER(FIND("8F",ScheduleCompile!U22)),ISNUMBER(FIND("1F",ScheduleCompile!U22)),ISNUMBER(FIND("2F",ScheduleCompile!U22)),ISNUMBER(FIND("3F",ScheduleCompile!U22)),ISNUMBER(FIND("6F",ScheduleCompile!U22)),ISNUMBER(FIND("7F",ScheduleCompile!U22)),ISNUMBER(FIND("9F",ScheduleCompile!U22)),ISNUMBER(FIND("4F",ScheduleCompile!U22))),VALUE(LEFT(ScheduleCompile!U22,FIND("F",ScheduleCompile!U22)-1)),ScheduleCompile!U22)))))))</f>
        <v>0.1</v>
      </c>
      <c r="AA29" s="1">
        <f>IF(AND(ISERROR(IF(ScheduleCompile!V22="Off",0,IF(ScheduleCompile!V22="On",1,IF(ISNUMBER(ScheduleCompile!V22),ScheduleCompile!V22/1,IF(ISTEXT(ScheduleCompile!V22),IF(OR(ISNUMBER(FIND("5F",ScheduleCompile!V22)),ISNUMBER(FIND("0F",ScheduleCompile!V22)),ISNUMBER(FIND("8F",ScheduleCompile!V22)),ISNUMBER(FIND("1F",ScheduleCompile!V22)),ISNUMBER(FIND("2F",ScheduleCompile!V22)),ISNUMBER(FIND("3F",ScheduleCompile!V22)),ISNUMBER(FIND("6F",ScheduleCompile!V22)),ISNUMBER(FIND("7F",ScheduleCompile!V22)),ISNUMBER(FIND("9F",ScheduleCompile!V22)),ISNUMBER(FIND("4F",ScheduleCompile!V22))),VALUE(LEFT(ScheduleCompile!V22,FIND("F",ScheduleCompile!V22)-1)),ScheduleCompile!V22)))))),ISTEXT(ScheduleCompile!#REF!)),"ENDTABLE",IF(ISERROR(IF(ScheduleCompile!V22="Off",0,IF(ScheduleCompile!V22="On",1,IF(ISNUMBER(ScheduleCompile!V22),ScheduleCompile!V22/1,IF(ISTEXT(ScheduleCompile!V22),IF(OR(ISNUMBER(FIND("5F",ScheduleCompile!V22)),ISNUMBER(FIND("0F",ScheduleCompile!V22)),ISNUMBER(FIND("8F",ScheduleCompile!V22)),ISNUMBER(FIND("1F",ScheduleCompile!V22)),ISNUMBER(FIND("2F",ScheduleCompile!V22)),ISNUMBER(FIND("3F",ScheduleCompile!V22)),ISNUMBER(FIND("6F",ScheduleCompile!V22)),ISNUMBER(FIND("7F",ScheduleCompile!V22)),ISNUMBER(FIND("9F",ScheduleCompile!V22)),ISNUMBER(FIND("4F",ScheduleCompile!V22))),VALUE(LEFT(ScheduleCompile!V22,FIND("F",ScheduleCompile!V22)-1)),ScheduleCompile!V22)))))),"",IF(ScheduleCompile!V22="Off",0,IF(ScheduleCompile!V22="On",1,IF(ISNUMBER(ScheduleCompile!V22),ScheduleCompile!V22/1,IF(ISTEXT(ScheduleCompile!V22),IF(OR(ISNUMBER(FIND("5F",ScheduleCompile!V22)),ISNUMBER(FIND("0F",ScheduleCompile!V22)),ISNUMBER(FIND("8F",ScheduleCompile!V22)),ISNUMBER(FIND("1F",ScheduleCompile!V22)),ISNUMBER(FIND("2F",ScheduleCompile!V22)),ISNUMBER(FIND("3F",ScheduleCompile!V22)),ISNUMBER(FIND("6F",ScheduleCompile!V22)),ISNUMBER(FIND("7F",ScheduleCompile!V22)),ISNUMBER(FIND("9F",ScheduleCompile!V22)),ISNUMBER(FIND("4F",ScheduleCompile!V22))),VALUE(LEFT(ScheduleCompile!V22,FIND("F",ScheduleCompile!V22)-1)),ScheduleCompile!V22)))))))</f>
        <v>0.1</v>
      </c>
      <c r="AB29" s="1">
        <f>IF(AND(ISERROR(IF(ScheduleCompile!W22="Off",0,IF(ScheduleCompile!W22="On",1,IF(ISNUMBER(ScheduleCompile!W22),ScheduleCompile!W22/1,IF(ISTEXT(ScheduleCompile!W22),IF(OR(ISNUMBER(FIND("5F",ScheduleCompile!W22)),ISNUMBER(FIND("0F",ScheduleCompile!W22)),ISNUMBER(FIND("8F",ScheduleCompile!W22)),ISNUMBER(FIND("1F",ScheduleCompile!W22)),ISNUMBER(FIND("2F",ScheduleCompile!W22)),ISNUMBER(FIND("3F",ScheduleCompile!W22)),ISNUMBER(FIND("6F",ScheduleCompile!W22)),ISNUMBER(FIND("7F",ScheduleCompile!W22)),ISNUMBER(FIND("9F",ScheduleCompile!W22)),ISNUMBER(FIND("4F",ScheduleCompile!W22))),VALUE(LEFT(ScheduleCompile!W22,FIND("F",ScheduleCompile!W22)-1)),ScheduleCompile!W22)))))),ISTEXT(ScheduleCompile!#REF!)),"ENDTABLE",IF(ISERROR(IF(ScheduleCompile!W22="Off",0,IF(ScheduleCompile!W22="On",1,IF(ISNUMBER(ScheduleCompile!W22),ScheduleCompile!W22/1,IF(ISTEXT(ScheduleCompile!W22),IF(OR(ISNUMBER(FIND("5F",ScheduleCompile!W22)),ISNUMBER(FIND("0F",ScheduleCompile!W22)),ISNUMBER(FIND("8F",ScheduleCompile!W22)),ISNUMBER(FIND("1F",ScheduleCompile!W22)),ISNUMBER(FIND("2F",ScheduleCompile!W22)),ISNUMBER(FIND("3F",ScheduleCompile!W22)),ISNUMBER(FIND("6F",ScheduleCompile!W22)),ISNUMBER(FIND("7F",ScheduleCompile!W22)),ISNUMBER(FIND("9F",ScheduleCompile!W22)),ISNUMBER(FIND("4F",ScheduleCompile!W22))),VALUE(LEFT(ScheduleCompile!W22,FIND("F",ScheduleCompile!W22)-1)),ScheduleCompile!W22)))))),"",IF(ScheduleCompile!W22="Off",0,IF(ScheduleCompile!W22="On",1,IF(ISNUMBER(ScheduleCompile!W22),ScheduleCompile!W22/1,IF(ISTEXT(ScheduleCompile!W22),IF(OR(ISNUMBER(FIND("5F",ScheduleCompile!W22)),ISNUMBER(FIND("0F",ScheduleCompile!W22)),ISNUMBER(FIND("8F",ScheduleCompile!W22)),ISNUMBER(FIND("1F",ScheduleCompile!W22)),ISNUMBER(FIND("2F",ScheduleCompile!W22)),ISNUMBER(FIND("3F",ScheduleCompile!W22)),ISNUMBER(FIND("6F",ScheduleCompile!W22)),ISNUMBER(FIND("7F",ScheduleCompile!W22)),ISNUMBER(FIND("9F",ScheduleCompile!W22)),ISNUMBER(FIND("4F",ScheduleCompile!W22))),VALUE(LEFT(ScheduleCompile!W22,FIND("F",ScheduleCompile!W22)-1)),ScheduleCompile!W22)))))))</f>
        <v>0.1</v>
      </c>
      <c r="AC29" s="1">
        <f>IF(AND(ISERROR(IF(ScheduleCompile!X22="Off",0,IF(ScheduleCompile!X22="On",1,IF(ISNUMBER(ScheduleCompile!X22),ScheduleCompile!X22/1,IF(ISTEXT(ScheduleCompile!X22),IF(OR(ISNUMBER(FIND("5F",ScheduleCompile!X22)),ISNUMBER(FIND("0F",ScheduleCompile!X22)),ISNUMBER(FIND("8F",ScheduleCompile!X22)),ISNUMBER(FIND("1F",ScheduleCompile!X22)),ISNUMBER(FIND("2F",ScheduleCompile!X22)),ISNUMBER(FIND("3F",ScheduleCompile!X22)),ISNUMBER(FIND("6F",ScheduleCompile!X22)),ISNUMBER(FIND("7F",ScheduleCompile!X22)),ISNUMBER(FIND("9F",ScheduleCompile!X22)),ISNUMBER(FIND("4F",ScheduleCompile!X22))),VALUE(LEFT(ScheduleCompile!X22,FIND("F",ScheduleCompile!X22)-1)),ScheduleCompile!X22)))))),ISTEXT(ScheduleCompile!#REF!)),"ENDTABLE",IF(ISERROR(IF(ScheduleCompile!X22="Off",0,IF(ScheduleCompile!X22="On",1,IF(ISNUMBER(ScheduleCompile!X22),ScheduleCompile!X22/1,IF(ISTEXT(ScheduleCompile!X22),IF(OR(ISNUMBER(FIND("5F",ScheduleCompile!X22)),ISNUMBER(FIND("0F",ScheduleCompile!X22)),ISNUMBER(FIND("8F",ScheduleCompile!X22)),ISNUMBER(FIND("1F",ScheduleCompile!X22)),ISNUMBER(FIND("2F",ScheduleCompile!X22)),ISNUMBER(FIND("3F",ScheduleCompile!X22)),ISNUMBER(FIND("6F",ScheduleCompile!X22)),ISNUMBER(FIND("7F",ScheduleCompile!X22)),ISNUMBER(FIND("9F",ScheduleCompile!X22)),ISNUMBER(FIND("4F",ScheduleCompile!X22))),VALUE(LEFT(ScheduleCompile!X22,FIND("F",ScheduleCompile!X22)-1)),ScheduleCompile!X22)))))),"",IF(ScheduleCompile!X22="Off",0,IF(ScheduleCompile!X22="On",1,IF(ISNUMBER(ScheduleCompile!X22),ScheduleCompile!X22/1,IF(ISTEXT(ScheduleCompile!X22),IF(OR(ISNUMBER(FIND("5F",ScheduleCompile!X22)),ISNUMBER(FIND("0F",ScheduleCompile!X22)),ISNUMBER(FIND("8F",ScheduleCompile!X22)),ISNUMBER(FIND("1F",ScheduleCompile!X22)),ISNUMBER(FIND("2F",ScheduleCompile!X22)),ISNUMBER(FIND("3F",ScheduleCompile!X22)),ISNUMBER(FIND("6F",ScheduleCompile!X22)),ISNUMBER(FIND("7F",ScheduleCompile!X22)),ISNUMBER(FIND("9F",ScheduleCompile!X22)),ISNUMBER(FIND("4F",ScheduleCompile!X22))),VALUE(LEFT(ScheduleCompile!X22,FIND("F",ScheduleCompile!X22)-1)),ScheduleCompile!X22)))))))</f>
        <v>0</v>
      </c>
      <c r="AD29" s="1">
        <f>IF(AND(ISERROR(IF(ScheduleCompile!Y22="Off",0,IF(ScheduleCompile!Y22="On",1,IF(ISNUMBER(ScheduleCompile!Y22),ScheduleCompile!Y22/1,IF(ISTEXT(ScheduleCompile!Y22),IF(OR(ISNUMBER(FIND("5F",ScheduleCompile!Y22)),ISNUMBER(FIND("0F",ScheduleCompile!Y22)),ISNUMBER(FIND("8F",ScheduleCompile!Y22)),ISNUMBER(FIND("1F",ScheduleCompile!Y22)),ISNUMBER(FIND("2F",ScheduleCompile!Y22)),ISNUMBER(FIND("3F",ScheduleCompile!Y22)),ISNUMBER(FIND("6F",ScheduleCompile!Y22)),ISNUMBER(FIND("7F",ScheduleCompile!Y22)),ISNUMBER(FIND("9F",ScheduleCompile!Y22)),ISNUMBER(FIND("4F",ScheduleCompile!Y22))),VALUE(LEFT(ScheduleCompile!Y22,FIND("F",ScheduleCompile!Y22)-1)),ScheduleCompile!Y22)))))),ISTEXT(ScheduleCompile!#REF!)),"ENDTABLE",IF(ISERROR(IF(ScheduleCompile!Y22="Off",0,IF(ScheduleCompile!Y22="On",1,IF(ISNUMBER(ScheduleCompile!Y22),ScheduleCompile!Y22/1,IF(ISTEXT(ScheduleCompile!Y22),IF(OR(ISNUMBER(FIND("5F",ScheduleCompile!Y22)),ISNUMBER(FIND("0F",ScheduleCompile!Y22)),ISNUMBER(FIND("8F",ScheduleCompile!Y22)),ISNUMBER(FIND("1F",ScheduleCompile!Y22)),ISNUMBER(FIND("2F",ScheduleCompile!Y22)),ISNUMBER(FIND("3F",ScheduleCompile!Y22)),ISNUMBER(FIND("6F",ScheduleCompile!Y22)),ISNUMBER(FIND("7F",ScheduleCompile!Y22)),ISNUMBER(FIND("9F",ScheduleCompile!Y22)),ISNUMBER(FIND("4F",ScheduleCompile!Y22))),VALUE(LEFT(ScheduleCompile!Y22,FIND("F",ScheduleCompile!Y22)-1)),ScheduleCompile!Y22)))))),"",IF(ScheduleCompile!Y22="Off",0,IF(ScheduleCompile!Y22="On",1,IF(ISNUMBER(ScheduleCompile!Y22),ScheduleCompile!Y22/1,IF(ISTEXT(ScheduleCompile!Y22),IF(OR(ISNUMBER(FIND("5F",ScheduleCompile!Y22)),ISNUMBER(FIND("0F",ScheduleCompile!Y22)),ISNUMBER(FIND("8F",ScheduleCompile!Y22)),ISNUMBER(FIND("1F",ScheduleCompile!Y22)),ISNUMBER(FIND("2F",ScheduleCompile!Y22)),ISNUMBER(FIND("3F",ScheduleCompile!Y22)),ISNUMBER(FIND("6F",ScheduleCompile!Y22)),ISNUMBER(FIND("7F",ScheduleCompile!Y22)),ISNUMBER(FIND("9F",ScheduleCompile!Y22)),ISNUMBER(FIND("4F",ScheduleCompile!Y22))),VALUE(LEFT(ScheduleCompile!Y22,FIND("F",ScheduleCompile!Y22)-1)),ScheduleCompile!Y22)))))))</f>
        <v>0</v>
      </c>
    </row>
    <row r="30" spans="1:30" x14ac:dyDescent="0.25">
      <c r="A30" t="str">
        <f t="shared" si="0"/>
        <v>SchDay "AssemblyGasEquipSat"  Type = "Fraction" Hr = (0, 0, 0, 0, 0, 0, 0, 0, 0.3, 0.3, 0.2, 0.7, 0.7, 0.7, 0.2, 0.2, 0.2, 0.4, 0.4, 0.1, 0.1, 0.1, 0, 0) ..</v>
      </c>
      <c r="B30" s="1" t="s">
        <v>623</v>
      </c>
      <c r="C30" t="str">
        <f t="shared" si="1"/>
        <v xml:space="preserve">SchDay "AssemblyGasEquipSat"  Type = "Fraction" Hr = </v>
      </c>
      <c r="D30" t="str">
        <f t="shared" si="2"/>
        <v>(0, 0, 0, 0, 0, 0, 0, 0, 0.3, 0.3, 0.2, 0.7, 0.7, 0.7, 0.2, 0.2, 0.2, 0.4, 0.4, 0.1, 0.1, 0.1, 0, 0) ..</v>
      </c>
      <c r="E30" s="30" t="str">
        <f>ScheduleCompile!A23</f>
        <v>AssemblyGasEquipSat</v>
      </c>
      <c r="F30" t="str">
        <f t="shared" si="3"/>
        <v>Fraction</v>
      </c>
      <c r="G30" s="1">
        <f>IF(AND(ISERROR(IF(ScheduleCompile!B23="Off",0,IF(ScheduleCompile!B23="On",1,IF(ISNUMBER(ScheduleCompile!B23),ScheduleCompile!B23/1,IF(ISTEXT(ScheduleCompile!B23),IF(OR(ISNUMBER(FIND("5F",ScheduleCompile!B23)),ISNUMBER(FIND("0F",ScheduleCompile!B23)),ISNUMBER(FIND("8F",ScheduleCompile!B23)),ISNUMBER(FIND("1F",ScheduleCompile!B23)),ISNUMBER(FIND("2F",ScheduleCompile!B23)),ISNUMBER(FIND("3F",ScheduleCompile!B23)),ISNUMBER(FIND("6F",ScheduleCompile!B23)),ISNUMBER(FIND("7F",ScheduleCompile!B23)),ISNUMBER(FIND("9F",ScheduleCompile!B23)),ISNUMBER(FIND("4F",ScheduleCompile!B23))),VALUE(LEFT(ScheduleCompile!B23,FIND("F",ScheduleCompile!B23)-1)),ScheduleCompile!B23)))))),ISTEXT(ScheduleCompile!#REF!)),"ENDTABLE",IF(ISERROR(IF(ScheduleCompile!B23="Off",0,IF(ScheduleCompile!B23="On",1,IF(ISNUMBER(ScheduleCompile!B23),ScheduleCompile!B23/1,IF(ISTEXT(ScheduleCompile!B23),IF(OR(ISNUMBER(FIND("5F",ScheduleCompile!B23)),ISNUMBER(FIND("0F",ScheduleCompile!B23)),ISNUMBER(FIND("8F",ScheduleCompile!B23)),ISNUMBER(FIND("1F",ScheduleCompile!B23)),ISNUMBER(FIND("2F",ScheduleCompile!B23)),ISNUMBER(FIND("3F",ScheduleCompile!B23)),ISNUMBER(FIND("6F",ScheduleCompile!B23)),ISNUMBER(FIND("7F",ScheduleCompile!B23)),ISNUMBER(FIND("9F",ScheduleCompile!B23)),ISNUMBER(FIND("4F",ScheduleCompile!B23))),VALUE(LEFT(ScheduleCompile!B23,FIND("F",ScheduleCompile!B23)-1)),ScheduleCompile!B23)))))),"",IF(ScheduleCompile!B23="Off",0,IF(ScheduleCompile!B23="On",1,IF(ISNUMBER(ScheduleCompile!B23),ScheduleCompile!B23/1,IF(ISTEXT(ScheduleCompile!B23),IF(OR(ISNUMBER(FIND("5F",ScheduleCompile!B23)),ISNUMBER(FIND("0F",ScheduleCompile!B23)),ISNUMBER(FIND("8F",ScheduleCompile!B23)),ISNUMBER(FIND("1F",ScheduleCompile!B23)),ISNUMBER(FIND("2F",ScheduleCompile!B23)),ISNUMBER(FIND("3F",ScheduleCompile!B23)),ISNUMBER(FIND("6F",ScheduleCompile!B23)),ISNUMBER(FIND("7F",ScheduleCompile!B23)),ISNUMBER(FIND("9F",ScheduleCompile!B23)),ISNUMBER(FIND("4F",ScheduleCompile!B23))),VALUE(LEFT(ScheduleCompile!B23,FIND("F",ScheduleCompile!B23)-1)),ScheduleCompile!B23)))))))</f>
        <v>0</v>
      </c>
      <c r="H30" s="1">
        <f>IF(AND(ISERROR(IF(ScheduleCompile!C23="Off",0,IF(ScheduleCompile!C23="On",1,IF(ISNUMBER(ScheduleCompile!C23),ScheduleCompile!C23/1,IF(ISTEXT(ScheduleCompile!C23),IF(OR(ISNUMBER(FIND("5F",ScheduleCompile!C23)),ISNUMBER(FIND("0F",ScheduleCompile!C23)),ISNUMBER(FIND("8F",ScheduleCompile!C23)),ISNUMBER(FIND("1F",ScheduleCompile!C23)),ISNUMBER(FIND("2F",ScheduleCompile!C23)),ISNUMBER(FIND("3F",ScheduleCompile!C23)),ISNUMBER(FIND("6F",ScheduleCompile!C23)),ISNUMBER(FIND("7F",ScheduleCompile!C23)),ISNUMBER(FIND("9F",ScheduleCompile!C23)),ISNUMBER(FIND("4F",ScheduleCompile!C23))),VALUE(LEFT(ScheduleCompile!C23,FIND("F",ScheduleCompile!C23)-1)),ScheduleCompile!C23)))))),ISTEXT(ScheduleCompile!#REF!)),"ENDTABLE",IF(ISERROR(IF(ScheduleCompile!C23="Off",0,IF(ScheduleCompile!C23="On",1,IF(ISNUMBER(ScheduleCompile!C23),ScheduleCompile!C23/1,IF(ISTEXT(ScheduleCompile!C23),IF(OR(ISNUMBER(FIND("5F",ScheduleCompile!C23)),ISNUMBER(FIND("0F",ScheduleCompile!C23)),ISNUMBER(FIND("8F",ScheduleCompile!C23)),ISNUMBER(FIND("1F",ScheduleCompile!C23)),ISNUMBER(FIND("2F",ScheduleCompile!C23)),ISNUMBER(FIND("3F",ScheduleCompile!C23)),ISNUMBER(FIND("6F",ScheduleCompile!C23)),ISNUMBER(FIND("7F",ScheduleCompile!C23)),ISNUMBER(FIND("9F",ScheduleCompile!C23)),ISNUMBER(FIND("4F",ScheduleCompile!C23))),VALUE(LEFT(ScheduleCompile!C23,FIND("F",ScheduleCompile!C23)-1)),ScheduleCompile!C23)))))),"",IF(ScheduleCompile!C23="Off",0,IF(ScheduleCompile!C23="On",1,IF(ISNUMBER(ScheduleCompile!C23),ScheduleCompile!C23/1,IF(ISTEXT(ScheduleCompile!C23),IF(OR(ISNUMBER(FIND("5F",ScheduleCompile!C23)),ISNUMBER(FIND("0F",ScheduleCompile!C23)),ISNUMBER(FIND("8F",ScheduleCompile!C23)),ISNUMBER(FIND("1F",ScheduleCompile!C23)),ISNUMBER(FIND("2F",ScheduleCompile!C23)),ISNUMBER(FIND("3F",ScheduleCompile!C23)),ISNUMBER(FIND("6F",ScheduleCompile!C23)),ISNUMBER(FIND("7F",ScheduleCompile!C23)),ISNUMBER(FIND("9F",ScheduleCompile!C23)),ISNUMBER(FIND("4F",ScheduleCompile!C23))),VALUE(LEFT(ScheduleCompile!C23,FIND("F",ScheduleCompile!C23)-1)),ScheduleCompile!C23)))))))</f>
        <v>0</v>
      </c>
      <c r="I30" s="1">
        <f>IF(AND(ISERROR(IF(ScheduleCompile!D23="Off",0,IF(ScheduleCompile!D23="On",1,IF(ISNUMBER(ScheduleCompile!D23),ScheduleCompile!D23/1,IF(ISTEXT(ScheduleCompile!D23),IF(OR(ISNUMBER(FIND("5F",ScheduleCompile!D23)),ISNUMBER(FIND("0F",ScheduleCompile!D23)),ISNUMBER(FIND("8F",ScheduleCompile!D23)),ISNUMBER(FIND("1F",ScheduleCompile!D23)),ISNUMBER(FIND("2F",ScheduleCompile!D23)),ISNUMBER(FIND("3F",ScheduleCompile!D23)),ISNUMBER(FIND("6F",ScheduleCompile!D23)),ISNUMBER(FIND("7F",ScheduleCompile!D23)),ISNUMBER(FIND("9F",ScheduleCompile!D23)),ISNUMBER(FIND("4F",ScheduleCompile!D23))),VALUE(LEFT(ScheduleCompile!D23,FIND("F",ScheduleCompile!D23)-1)),ScheduleCompile!D23)))))),ISTEXT(ScheduleCompile!#REF!)),"ENDTABLE",IF(ISERROR(IF(ScheduleCompile!D23="Off",0,IF(ScheduleCompile!D23="On",1,IF(ISNUMBER(ScheduleCompile!D23),ScheduleCompile!D23/1,IF(ISTEXT(ScheduleCompile!D23),IF(OR(ISNUMBER(FIND("5F",ScheduleCompile!D23)),ISNUMBER(FIND("0F",ScheduleCompile!D23)),ISNUMBER(FIND("8F",ScheduleCompile!D23)),ISNUMBER(FIND("1F",ScheduleCompile!D23)),ISNUMBER(FIND("2F",ScheduleCompile!D23)),ISNUMBER(FIND("3F",ScheduleCompile!D23)),ISNUMBER(FIND("6F",ScheduleCompile!D23)),ISNUMBER(FIND("7F",ScheduleCompile!D23)),ISNUMBER(FIND("9F",ScheduleCompile!D23)),ISNUMBER(FIND("4F",ScheduleCompile!D23))),VALUE(LEFT(ScheduleCompile!D23,FIND("F",ScheduleCompile!D23)-1)),ScheduleCompile!D23)))))),"",IF(ScheduleCompile!D23="Off",0,IF(ScheduleCompile!D23="On",1,IF(ISNUMBER(ScheduleCompile!D23),ScheduleCompile!D23/1,IF(ISTEXT(ScheduleCompile!D23),IF(OR(ISNUMBER(FIND("5F",ScheduleCompile!D23)),ISNUMBER(FIND("0F",ScheduleCompile!D23)),ISNUMBER(FIND("8F",ScheduleCompile!D23)),ISNUMBER(FIND("1F",ScheduleCompile!D23)),ISNUMBER(FIND("2F",ScheduleCompile!D23)),ISNUMBER(FIND("3F",ScheduleCompile!D23)),ISNUMBER(FIND("6F",ScheduleCompile!D23)),ISNUMBER(FIND("7F",ScheduleCompile!D23)),ISNUMBER(FIND("9F",ScheduleCompile!D23)),ISNUMBER(FIND("4F",ScheduleCompile!D23))),VALUE(LEFT(ScheduleCompile!D23,FIND("F",ScheduleCompile!D23)-1)),ScheduleCompile!D23)))))))</f>
        <v>0</v>
      </c>
      <c r="J30" s="1">
        <f>IF(AND(ISERROR(IF(ScheduleCompile!E23="Off",0,IF(ScheduleCompile!E23="On",1,IF(ISNUMBER(ScheduleCompile!E23),ScheduleCompile!E23/1,IF(ISTEXT(ScheduleCompile!E23),IF(OR(ISNUMBER(FIND("5F",ScheduleCompile!E23)),ISNUMBER(FIND("0F",ScheduleCompile!E23)),ISNUMBER(FIND("8F",ScheduleCompile!E23)),ISNUMBER(FIND("1F",ScheduleCompile!E23)),ISNUMBER(FIND("2F",ScheduleCompile!E23)),ISNUMBER(FIND("3F",ScheduleCompile!E23)),ISNUMBER(FIND("6F",ScheduleCompile!E23)),ISNUMBER(FIND("7F",ScheduleCompile!E23)),ISNUMBER(FIND("9F",ScheduleCompile!E23)),ISNUMBER(FIND("4F",ScheduleCompile!E23))),VALUE(LEFT(ScheduleCompile!E23,FIND("F",ScheduleCompile!E23)-1)),ScheduleCompile!E23)))))),ISTEXT(ScheduleCompile!#REF!)),"ENDTABLE",IF(ISERROR(IF(ScheduleCompile!E23="Off",0,IF(ScheduleCompile!E23="On",1,IF(ISNUMBER(ScheduleCompile!E23),ScheduleCompile!E23/1,IF(ISTEXT(ScheduleCompile!E23),IF(OR(ISNUMBER(FIND("5F",ScheduleCompile!E23)),ISNUMBER(FIND("0F",ScheduleCompile!E23)),ISNUMBER(FIND("8F",ScheduleCompile!E23)),ISNUMBER(FIND("1F",ScheduleCompile!E23)),ISNUMBER(FIND("2F",ScheduleCompile!E23)),ISNUMBER(FIND("3F",ScheduleCompile!E23)),ISNUMBER(FIND("6F",ScheduleCompile!E23)),ISNUMBER(FIND("7F",ScheduleCompile!E23)),ISNUMBER(FIND("9F",ScheduleCompile!E23)),ISNUMBER(FIND("4F",ScheduleCompile!E23))),VALUE(LEFT(ScheduleCompile!E23,FIND("F",ScheduleCompile!E23)-1)),ScheduleCompile!E23)))))),"",IF(ScheduleCompile!E23="Off",0,IF(ScheduleCompile!E23="On",1,IF(ISNUMBER(ScheduleCompile!E23),ScheduleCompile!E23/1,IF(ISTEXT(ScheduleCompile!E23),IF(OR(ISNUMBER(FIND("5F",ScheduleCompile!E23)),ISNUMBER(FIND("0F",ScheduleCompile!E23)),ISNUMBER(FIND("8F",ScheduleCompile!E23)),ISNUMBER(FIND("1F",ScheduleCompile!E23)),ISNUMBER(FIND("2F",ScheduleCompile!E23)),ISNUMBER(FIND("3F",ScheduleCompile!E23)),ISNUMBER(FIND("6F",ScheduleCompile!E23)),ISNUMBER(FIND("7F",ScheduleCompile!E23)),ISNUMBER(FIND("9F",ScheduleCompile!E23)),ISNUMBER(FIND("4F",ScheduleCompile!E23))),VALUE(LEFT(ScheduleCompile!E23,FIND("F",ScheduleCompile!E23)-1)),ScheduleCompile!E23)))))))</f>
        <v>0</v>
      </c>
      <c r="K30" s="1">
        <f>IF(AND(ISERROR(IF(ScheduleCompile!F23="Off",0,IF(ScheduleCompile!F23="On",1,IF(ISNUMBER(ScheduleCompile!F23),ScheduleCompile!F23/1,IF(ISTEXT(ScheduleCompile!F23),IF(OR(ISNUMBER(FIND("5F",ScheduleCompile!F23)),ISNUMBER(FIND("0F",ScheduleCompile!F23)),ISNUMBER(FIND("8F",ScheduleCompile!F23)),ISNUMBER(FIND("1F",ScheduleCompile!F23)),ISNUMBER(FIND("2F",ScheduleCompile!F23)),ISNUMBER(FIND("3F",ScheduleCompile!F23)),ISNUMBER(FIND("6F",ScheduleCompile!F23)),ISNUMBER(FIND("7F",ScheduleCompile!F23)),ISNUMBER(FIND("9F",ScheduleCompile!F23)),ISNUMBER(FIND("4F",ScheduleCompile!F23))),VALUE(LEFT(ScheduleCompile!F23,FIND("F",ScheduleCompile!F23)-1)),ScheduleCompile!F23)))))),ISTEXT(ScheduleCompile!#REF!)),"ENDTABLE",IF(ISERROR(IF(ScheduleCompile!F23="Off",0,IF(ScheduleCompile!F23="On",1,IF(ISNUMBER(ScheduleCompile!F23),ScheduleCompile!F23/1,IF(ISTEXT(ScheduleCompile!F23),IF(OR(ISNUMBER(FIND("5F",ScheduleCompile!F23)),ISNUMBER(FIND("0F",ScheduleCompile!F23)),ISNUMBER(FIND("8F",ScheduleCompile!F23)),ISNUMBER(FIND("1F",ScheduleCompile!F23)),ISNUMBER(FIND("2F",ScheduleCompile!F23)),ISNUMBER(FIND("3F",ScheduleCompile!F23)),ISNUMBER(FIND("6F",ScheduleCompile!F23)),ISNUMBER(FIND("7F",ScheduleCompile!F23)),ISNUMBER(FIND("9F",ScheduleCompile!F23)),ISNUMBER(FIND("4F",ScheduleCompile!F23))),VALUE(LEFT(ScheduleCompile!F23,FIND("F",ScheduleCompile!F23)-1)),ScheduleCompile!F23)))))),"",IF(ScheduleCompile!F23="Off",0,IF(ScheduleCompile!F23="On",1,IF(ISNUMBER(ScheduleCompile!F23),ScheduleCompile!F23/1,IF(ISTEXT(ScheduleCompile!F23),IF(OR(ISNUMBER(FIND("5F",ScheduleCompile!F23)),ISNUMBER(FIND("0F",ScheduleCompile!F23)),ISNUMBER(FIND("8F",ScheduleCompile!F23)),ISNUMBER(FIND("1F",ScheduleCompile!F23)),ISNUMBER(FIND("2F",ScheduleCompile!F23)),ISNUMBER(FIND("3F",ScheduleCompile!F23)),ISNUMBER(FIND("6F",ScheduleCompile!F23)),ISNUMBER(FIND("7F",ScheduleCompile!F23)),ISNUMBER(FIND("9F",ScheduleCompile!F23)),ISNUMBER(FIND("4F",ScheduleCompile!F23))),VALUE(LEFT(ScheduleCompile!F23,FIND("F",ScheduleCompile!F23)-1)),ScheduleCompile!F23)))))))</f>
        <v>0</v>
      </c>
      <c r="L30" s="1">
        <f>IF(AND(ISERROR(IF(ScheduleCompile!G23="Off",0,IF(ScheduleCompile!G23="On",1,IF(ISNUMBER(ScheduleCompile!G23),ScheduleCompile!G23/1,IF(ISTEXT(ScheduleCompile!G23),IF(OR(ISNUMBER(FIND("5F",ScheduleCompile!G23)),ISNUMBER(FIND("0F",ScheduleCompile!G23)),ISNUMBER(FIND("8F",ScheduleCompile!G23)),ISNUMBER(FIND("1F",ScheduleCompile!G23)),ISNUMBER(FIND("2F",ScheduleCompile!G23)),ISNUMBER(FIND("3F",ScheduleCompile!G23)),ISNUMBER(FIND("6F",ScheduleCompile!G23)),ISNUMBER(FIND("7F",ScheduleCompile!G23)),ISNUMBER(FIND("9F",ScheduleCompile!G23)),ISNUMBER(FIND("4F",ScheduleCompile!G23))),VALUE(LEFT(ScheduleCompile!G23,FIND("F",ScheduleCompile!G23)-1)),ScheduleCompile!G23)))))),ISTEXT(ScheduleCompile!#REF!)),"ENDTABLE",IF(ISERROR(IF(ScheduleCompile!G23="Off",0,IF(ScheduleCompile!G23="On",1,IF(ISNUMBER(ScheduleCompile!G23),ScheduleCompile!G23/1,IF(ISTEXT(ScheduleCompile!G23),IF(OR(ISNUMBER(FIND("5F",ScheduleCompile!G23)),ISNUMBER(FIND("0F",ScheduleCompile!G23)),ISNUMBER(FIND("8F",ScheduleCompile!G23)),ISNUMBER(FIND("1F",ScheduleCompile!G23)),ISNUMBER(FIND("2F",ScheduleCompile!G23)),ISNUMBER(FIND("3F",ScheduleCompile!G23)),ISNUMBER(FIND("6F",ScheduleCompile!G23)),ISNUMBER(FIND("7F",ScheduleCompile!G23)),ISNUMBER(FIND("9F",ScheduleCompile!G23)),ISNUMBER(FIND("4F",ScheduleCompile!G23))),VALUE(LEFT(ScheduleCompile!G23,FIND("F",ScheduleCompile!G23)-1)),ScheduleCompile!G23)))))),"",IF(ScheduleCompile!G23="Off",0,IF(ScheduleCompile!G23="On",1,IF(ISNUMBER(ScheduleCompile!G23),ScheduleCompile!G23/1,IF(ISTEXT(ScheduleCompile!G23),IF(OR(ISNUMBER(FIND("5F",ScheduleCompile!G23)),ISNUMBER(FIND("0F",ScheduleCompile!G23)),ISNUMBER(FIND("8F",ScheduleCompile!G23)),ISNUMBER(FIND("1F",ScheduleCompile!G23)),ISNUMBER(FIND("2F",ScheduleCompile!G23)),ISNUMBER(FIND("3F",ScheduleCompile!G23)),ISNUMBER(FIND("6F",ScheduleCompile!G23)),ISNUMBER(FIND("7F",ScheduleCompile!G23)),ISNUMBER(FIND("9F",ScheduleCompile!G23)),ISNUMBER(FIND("4F",ScheduleCompile!G23))),VALUE(LEFT(ScheduleCompile!G23,FIND("F",ScheduleCompile!G23)-1)),ScheduleCompile!G23)))))))</f>
        <v>0</v>
      </c>
      <c r="M30" s="1">
        <f>IF(AND(ISERROR(IF(ScheduleCompile!H23="Off",0,IF(ScheduleCompile!H23="On",1,IF(ISNUMBER(ScheduleCompile!H23),ScheduleCompile!H23/1,IF(ISTEXT(ScheduleCompile!H23),IF(OR(ISNUMBER(FIND("5F",ScheduleCompile!H23)),ISNUMBER(FIND("0F",ScheduleCompile!H23)),ISNUMBER(FIND("8F",ScheduleCompile!H23)),ISNUMBER(FIND("1F",ScheduleCompile!H23)),ISNUMBER(FIND("2F",ScheduleCompile!H23)),ISNUMBER(FIND("3F",ScheduleCompile!H23)),ISNUMBER(FIND("6F",ScheduleCompile!H23)),ISNUMBER(FIND("7F",ScheduleCompile!H23)),ISNUMBER(FIND("9F",ScheduleCompile!H23)),ISNUMBER(FIND("4F",ScheduleCompile!H23))),VALUE(LEFT(ScheduleCompile!H23,FIND("F",ScheduleCompile!H23)-1)),ScheduleCompile!H23)))))),ISTEXT(ScheduleCompile!#REF!)),"ENDTABLE",IF(ISERROR(IF(ScheduleCompile!H23="Off",0,IF(ScheduleCompile!H23="On",1,IF(ISNUMBER(ScheduleCompile!H23),ScheduleCompile!H23/1,IF(ISTEXT(ScheduleCompile!H23),IF(OR(ISNUMBER(FIND("5F",ScheduleCompile!H23)),ISNUMBER(FIND("0F",ScheduleCompile!H23)),ISNUMBER(FIND("8F",ScheduleCompile!H23)),ISNUMBER(FIND("1F",ScheduleCompile!H23)),ISNUMBER(FIND("2F",ScheduleCompile!H23)),ISNUMBER(FIND("3F",ScheduleCompile!H23)),ISNUMBER(FIND("6F",ScheduleCompile!H23)),ISNUMBER(FIND("7F",ScheduleCompile!H23)),ISNUMBER(FIND("9F",ScheduleCompile!H23)),ISNUMBER(FIND("4F",ScheduleCompile!H23))),VALUE(LEFT(ScheduleCompile!H23,FIND("F",ScheduleCompile!H23)-1)),ScheduleCompile!H23)))))),"",IF(ScheduleCompile!H23="Off",0,IF(ScheduleCompile!H23="On",1,IF(ISNUMBER(ScheduleCompile!H23),ScheduleCompile!H23/1,IF(ISTEXT(ScheduleCompile!H23),IF(OR(ISNUMBER(FIND("5F",ScheduleCompile!H23)),ISNUMBER(FIND("0F",ScheduleCompile!H23)),ISNUMBER(FIND("8F",ScheduleCompile!H23)),ISNUMBER(FIND("1F",ScheduleCompile!H23)),ISNUMBER(FIND("2F",ScheduleCompile!H23)),ISNUMBER(FIND("3F",ScheduleCompile!H23)),ISNUMBER(FIND("6F",ScheduleCompile!H23)),ISNUMBER(FIND("7F",ScheduleCompile!H23)),ISNUMBER(FIND("9F",ScheduleCompile!H23)),ISNUMBER(FIND("4F",ScheduleCompile!H23))),VALUE(LEFT(ScheduleCompile!H23,FIND("F",ScheduleCompile!H23)-1)),ScheduleCompile!H23)))))))</f>
        <v>0</v>
      </c>
      <c r="N30" s="1">
        <f>IF(AND(ISERROR(IF(ScheduleCompile!I23="Off",0,IF(ScheduleCompile!I23="On",1,IF(ISNUMBER(ScheduleCompile!I23),ScheduleCompile!I23/1,IF(ISTEXT(ScheduleCompile!I23),IF(OR(ISNUMBER(FIND("5F",ScheduleCompile!I23)),ISNUMBER(FIND("0F",ScheduleCompile!I23)),ISNUMBER(FIND("8F",ScheduleCompile!I23)),ISNUMBER(FIND("1F",ScheduleCompile!I23)),ISNUMBER(FIND("2F",ScheduleCompile!I23)),ISNUMBER(FIND("3F",ScheduleCompile!I23)),ISNUMBER(FIND("6F",ScheduleCompile!I23)),ISNUMBER(FIND("7F",ScheduleCompile!I23)),ISNUMBER(FIND("9F",ScheduleCompile!I23)),ISNUMBER(FIND("4F",ScheduleCompile!I23))),VALUE(LEFT(ScheduleCompile!I23,FIND("F",ScheduleCompile!I23)-1)),ScheduleCompile!I23)))))),ISTEXT(ScheduleCompile!#REF!)),"ENDTABLE",IF(ISERROR(IF(ScheduleCompile!I23="Off",0,IF(ScheduleCompile!I23="On",1,IF(ISNUMBER(ScheduleCompile!I23),ScheduleCompile!I23/1,IF(ISTEXT(ScheduleCompile!I23),IF(OR(ISNUMBER(FIND("5F",ScheduleCompile!I23)),ISNUMBER(FIND("0F",ScheduleCompile!I23)),ISNUMBER(FIND("8F",ScheduleCompile!I23)),ISNUMBER(FIND("1F",ScheduleCompile!I23)),ISNUMBER(FIND("2F",ScheduleCompile!I23)),ISNUMBER(FIND("3F",ScheduleCompile!I23)),ISNUMBER(FIND("6F",ScheduleCompile!I23)),ISNUMBER(FIND("7F",ScheduleCompile!I23)),ISNUMBER(FIND("9F",ScheduleCompile!I23)),ISNUMBER(FIND("4F",ScheduleCompile!I23))),VALUE(LEFT(ScheduleCompile!I23,FIND("F",ScheduleCompile!I23)-1)),ScheduleCompile!I23)))))),"",IF(ScheduleCompile!I23="Off",0,IF(ScheduleCompile!I23="On",1,IF(ISNUMBER(ScheduleCompile!I23),ScheduleCompile!I23/1,IF(ISTEXT(ScheduleCompile!I23),IF(OR(ISNUMBER(FIND("5F",ScheduleCompile!I23)),ISNUMBER(FIND("0F",ScheduleCompile!I23)),ISNUMBER(FIND("8F",ScheduleCompile!I23)),ISNUMBER(FIND("1F",ScheduleCompile!I23)),ISNUMBER(FIND("2F",ScheduleCompile!I23)),ISNUMBER(FIND("3F",ScheduleCompile!I23)),ISNUMBER(FIND("6F",ScheduleCompile!I23)),ISNUMBER(FIND("7F",ScheduleCompile!I23)),ISNUMBER(FIND("9F",ScheduleCompile!I23)),ISNUMBER(FIND("4F",ScheduleCompile!I23))),VALUE(LEFT(ScheduleCompile!I23,FIND("F",ScheduleCompile!I23)-1)),ScheduleCompile!I23)))))))</f>
        <v>0</v>
      </c>
      <c r="O30" s="1">
        <f>IF(AND(ISERROR(IF(ScheduleCompile!J23="Off",0,IF(ScheduleCompile!J23="On",1,IF(ISNUMBER(ScheduleCompile!J23),ScheduleCompile!J23/1,IF(ISTEXT(ScheduleCompile!J23),IF(OR(ISNUMBER(FIND("5F",ScheduleCompile!J23)),ISNUMBER(FIND("0F",ScheduleCompile!J23)),ISNUMBER(FIND("8F",ScheduleCompile!J23)),ISNUMBER(FIND("1F",ScheduleCompile!J23)),ISNUMBER(FIND("2F",ScheduleCompile!J23)),ISNUMBER(FIND("3F",ScheduleCompile!J23)),ISNUMBER(FIND("6F",ScheduleCompile!J23)),ISNUMBER(FIND("7F",ScheduleCompile!J23)),ISNUMBER(FIND("9F",ScheduleCompile!J23)),ISNUMBER(FIND("4F",ScheduleCompile!J23))),VALUE(LEFT(ScheduleCompile!J23,FIND("F",ScheduleCompile!J23)-1)),ScheduleCompile!J23)))))),ISTEXT(ScheduleCompile!#REF!)),"ENDTABLE",IF(ISERROR(IF(ScheduleCompile!J23="Off",0,IF(ScheduleCompile!J23="On",1,IF(ISNUMBER(ScheduleCompile!J23),ScheduleCompile!J23/1,IF(ISTEXT(ScheduleCompile!J23),IF(OR(ISNUMBER(FIND("5F",ScheduleCompile!J23)),ISNUMBER(FIND("0F",ScheduleCompile!J23)),ISNUMBER(FIND("8F",ScheduleCompile!J23)),ISNUMBER(FIND("1F",ScheduleCompile!J23)),ISNUMBER(FIND("2F",ScheduleCompile!J23)),ISNUMBER(FIND("3F",ScheduleCompile!J23)),ISNUMBER(FIND("6F",ScheduleCompile!J23)),ISNUMBER(FIND("7F",ScheduleCompile!J23)),ISNUMBER(FIND("9F",ScheduleCompile!J23)),ISNUMBER(FIND("4F",ScheduleCompile!J23))),VALUE(LEFT(ScheduleCompile!J23,FIND("F",ScheduleCompile!J23)-1)),ScheduleCompile!J23)))))),"",IF(ScheduleCompile!J23="Off",0,IF(ScheduleCompile!J23="On",1,IF(ISNUMBER(ScheduleCompile!J23),ScheduleCompile!J23/1,IF(ISTEXT(ScheduleCompile!J23),IF(OR(ISNUMBER(FIND("5F",ScheduleCompile!J23)),ISNUMBER(FIND("0F",ScheduleCompile!J23)),ISNUMBER(FIND("8F",ScheduleCompile!J23)),ISNUMBER(FIND("1F",ScheduleCompile!J23)),ISNUMBER(FIND("2F",ScheduleCompile!J23)),ISNUMBER(FIND("3F",ScheduleCompile!J23)),ISNUMBER(FIND("6F",ScheduleCompile!J23)),ISNUMBER(FIND("7F",ScheduleCompile!J23)),ISNUMBER(FIND("9F",ScheduleCompile!J23)),ISNUMBER(FIND("4F",ScheduleCompile!J23))),VALUE(LEFT(ScheduleCompile!J23,FIND("F",ScheduleCompile!J23)-1)),ScheduleCompile!J23)))))))</f>
        <v>0.3</v>
      </c>
      <c r="P30" s="1">
        <f>IF(AND(ISERROR(IF(ScheduleCompile!K23="Off",0,IF(ScheduleCompile!K23="On",1,IF(ISNUMBER(ScheduleCompile!K23),ScheduleCompile!K23/1,IF(ISTEXT(ScheduleCompile!K23),IF(OR(ISNUMBER(FIND("5F",ScheduleCompile!K23)),ISNUMBER(FIND("0F",ScheduleCompile!K23)),ISNUMBER(FIND("8F",ScheduleCompile!K23)),ISNUMBER(FIND("1F",ScheduleCompile!K23)),ISNUMBER(FIND("2F",ScheduleCompile!K23)),ISNUMBER(FIND("3F",ScheduleCompile!K23)),ISNUMBER(FIND("6F",ScheduleCompile!K23)),ISNUMBER(FIND("7F",ScheduleCompile!K23)),ISNUMBER(FIND("9F",ScheduleCompile!K23)),ISNUMBER(FIND("4F",ScheduleCompile!K23))),VALUE(LEFT(ScheduleCompile!K23,FIND("F",ScheduleCompile!K23)-1)),ScheduleCompile!K23)))))),ISTEXT(ScheduleCompile!#REF!)),"ENDTABLE",IF(ISERROR(IF(ScheduleCompile!K23="Off",0,IF(ScheduleCompile!K23="On",1,IF(ISNUMBER(ScheduleCompile!K23),ScheduleCompile!K23/1,IF(ISTEXT(ScheduleCompile!K23),IF(OR(ISNUMBER(FIND("5F",ScheduleCompile!K23)),ISNUMBER(FIND("0F",ScheduleCompile!K23)),ISNUMBER(FIND("8F",ScheduleCompile!K23)),ISNUMBER(FIND("1F",ScheduleCompile!K23)),ISNUMBER(FIND("2F",ScheduleCompile!K23)),ISNUMBER(FIND("3F",ScheduleCompile!K23)),ISNUMBER(FIND("6F",ScheduleCompile!K23)),ISNUMBER(FIND("7F",ScheduleCompile!K23)),ISNUMBER(FIND("9F",ScheduleCompile!K23)),ISNUMBER(FIND("4F",ScheduleCompile!K23))),VALUE(LEFT(ScheduleCompile!K23,FIND("F",ScheduleCompile!K23)-1)),ScheduleCompile!K23)))))),"",IF(ScheduleCompile!K23="Off",0,IF(ScheduleCompile!K23="On",1,IF(ISNUMBER(ScheduleCompile!K23),ScheduleCompile!K23/1,IF(ISTEXT(ScheduleCompile!K23),IF(OR(ISNUMBER(FIND("5F",ScheduleCompile!K23)),ISNUMBER(FIND("0F",ScheduleCompile!K23)),ISNUMBER(FIND("8F",ScheduleCompile!K23)),ISNUMBER(FIND("1F",ScheduleCompile!K23)),ISNUMBER(FIND("2F",ScheduleCompile!K23)),ISNUMBER(FIND("3F",ScheduleCompile!K23)),ISNUMBER(FIND("6F",ScheduleCompile!K23)),ISNUMBER(FIND("7F",ScheduleCompile!K23)),ISNUMBER(FIND("9F",ScheduleCompile!K23)),ISNUMBER(FIND("4F",ScheduleCompile!K23))),VALUE(LEFT(ScheduleCompile!K23,FIND("F",ScheduleCompile!K23)-1)),ScheduleCompile!K23)))))))</f>
        <v>0.3</v>
      </c>
      <c r="Q30" s="1">
        <f>IF(AND(ISERROR(IF(ScheduleCompile!L23="Off",0,IF(ScheduleCompile!L23="On",1,IF(ISNUMBER(ScheduleCompile!L23),ScheduleCompile!L23/1,IF(ISTEXT(ScheduleCompile!L23),IF(OR(ISNUMBER(FIND("5F",ScheduleCompile!L23)),ISNUMBER(FIND("0F",ScheduleCompile!L23)),ISNUMBER(FIND("8F",ScheduleCompile!L23)),ISNUMBER(FIND("1F",ScheduleCompile!L23)),ISNUMBER(FIND("2F",ScheduleCompile!L23)),ISNUMBER(FIND("3F",ScheduleCompile!L23)),ISNUMBER(FIND("6F",ScheduleCompile!L23)),ISNUMBER(FIND("7F",ScheduleCompile!L23)),ISNUMBER(FIND("9F",ScheduleCompile!L23)),ISNUMBER(FIND("4F",ScheduleCompile!L23))),VALUE(LEFT(ScheduleCompile!L23,FIND("F",ScheduleCompile!L23)-1)),ScheduleCompile!L23)))))),ISTEXT(ScheduleCompile!#REF!)),"ENDTABLE",IF(ISERROR(IF(ScheduleCompile!L23="Off",0,IF(ScheduleCompile!L23="On",1,IF(ISNUMBER(ScheduleCompile!L23),ScheduleCompile!L23/1,IF(ISTEXT(ScheduleCompile!L23),IF(OR(ISNUMBER(FIND("5F",ScheduleCompile!L23)),ISNUMBER(FIND("0F",ScheduleCompile!L23)),ISNUMBER(FIND("8F",ScheduleCompile!L23)),ISNUMBER(FIND("1F",ScheduleCompile!L23)),ISNUMBER(FIND("2F",ScheduleCompile!L23)),ISNUMBER(FIND("3F",ScheduleCompile!L23)),ISNUMBER(FIND("6F",ScheduleCompile!L23)),ISNUMBER(FIND("7F",ScheduleCompile!L23)),ISNUMBER(FIND("9F",ScheduleCompile!L23)),ISNUMBER(FIND("4F",ScheduleCompile!L23))),VALUE(LEFT(ScheduleCompile!L23,FIND("F",ScheduleCompile!L23)-1)),ScheduleCompile!L23)))))),"",IF(ScheduleCompile!L23="Off",0,IF(ScheduleCompile!L23="On",1,IF(ISNUMBER(ScheduleCompile!L23),ScheduleCompile!L23/1,IF(ISTEXT(ScheduleCompile!L23),IF(OR(ISNUMBER(FIND("5F",ScheduleCompile!L23)),ISNUMBER(FIND("0F",ScheduleCompile!L23)),ISNUMBER(FIND("8F",ScheduleCompile!L23)),ISNUMBER(FIND("1F",ScheduleCompile!L23)),ISNUMBER(FIND("2F",ScheduleCompile!L23)),ISNUMBER(FIND("3F",ScheduleCompile!L23)),ISNUMBER(FIND("6F",ScheduleCompile!L23)),ISNUMBER(FIND("7F",ScheduleCompile!L23)),ISNUMBER(FIND("9F",ScheduleCompile!L23)),ISNUMBER(FIND("4F",ScheduleCompile!L23))),VALUE(LEFT(ScheduleCompile!L23,FIND("F",ScheduleCompile!L23)-1)),ScheduleCompile!L23)))))))</f>
        <v>0.2</v>
      </c>
      <c r="R30" s="1">
        <f>IF(AND(ISERROR(IF(ScheduleCompile!M23="Off",0,IF(ScheduleCompile!M23="On",1,IF(ISNUMBER(ScheduleCompile!M23),ScheduleCompile!M23/1,IF(ISTEXT(ScheduleCompile!M23),IF(OR(ISNUMBER(FIND("5F",ScheduleCompile!M23)),ISNUMBER(FIND("0F",ScheduleCompile!M23)),ISNUMBER(FIND("8F",ScheduleCompile!M23)),ISNUMBER(FIND("1F",ScheduleCompile!M23)),ISNUMBER(FIND("2F",ScheduleCompile!M23)),ISNUMBER(FIND("3F",ScheduleCompile!M23)),ISNUMBER(FIND("6F",ScheduleCompile!M23)),ISNUMBER(FIND("7F",ScheduleCompile!M23)),ISNUMBER(FIND("9F",ScheduleCompile!M23)),ISNUMBER(FIND("4F",ScheduleCompile!M23))),VALUE(LEFT(ScheduleCompile!M23,FIND("F",ScheduleCompile!M23)-1)),ScheduleCompile!M23)))))),ISTEXT(ScheduleCompile!#REF!)),"ENDTABLE",IF(ISERROR(IF(ScheduleCompile!M23="Off",0,IF(ScheduleCompile!M23="On",1,IF(ISNUMBER(ScheduleCompile!M23),ScheduleCompile!M23/1,IF(ISTEXT(ScheduleCompile!M23),IF(OR(ISNUMBER(FIND("5F",ScheduleCompile!M23)),ISNUMBER(FIND("0F",ScheduleCompile!M23)),ISNUMBER(FIND("8F",ScheduleCompile!M23)),ISNUMBER(FIND("1F",ScheduleCompile!M23)),ISNUMBER(FIND("2F",ScheduleCompile!M23)),ISNUMBER(FIND("3F",ScheduleCompile!M23)),ISNUMBER(FIND("6F",ScheduleCompile!M23)),ISNUMBER(FIND("7F",ScheduleCompile!M23)),ISNUMBER(FIND("9F",ScheduleCompile!M23)),ISNUMBER(FIND("4F",ScheduleCompile!M23))),VALUE(LEFT(ScheduleCompile!M23,FIND("F",ScheduleCompile!M23)-1)),ScheduleCompile!M23)))))),"",IF(ScheduleCompile!M23="Off",0,IF(ScheduleCompile!M23="On",1,IF(ISNUMBER(ScheduleCompile!M23),ScheduleCompile!M23/1,IF(ISTEXT(ScheduleCompile!M23),IF(OR(ISNUMBER(FIND("5F",ScheduleCompile!M23)),ISNUMBER(FIND("0F",ScheduleCompile!M23)),ISNUMBER(FIND("8F",ScheduleCompile!M23)),ISNUMBER(FIND("1F",ScheduleCompile!M23)),ISNUMBER(FIND("2F",ScheduleCompile!M23)),ISNUMBER(FIND("3F",ScheduleCompile!M23)),ISNUMBER(FIND("6F",ScheduleCompile!M23)),ISNUMBER(FIND("7F",ScheduleCompile!M23)),ISNUMBER(FIND("9F",ScheduleCompile!M23)),ISNUMBER(FIND("4F",ScheduleCompile!M23))),VALUE(LEFT(ScheduleCompile!M23,FIND("F",ScheduleCompile!M23)-1)),ScheduleCompile!M23)))))))</f>
        <v>0.7</v>
      </c>
      <c r="S30" s="1">
        <f>IF(AND(ISERROR(IF(ScheduleCompile!N23="Off",0,IF(ScheduleCompile!N23="On",1,IF(ISNUMBER(ScheduleCompile!N23),ScheduleCompile!N23/1,IF(ISTEXT(ScheduleCompile!N23),IF(OR(ISNUMBER(FIND("5F",ScheduleCompile!N23)),ISNUMBER(FIND("0F",ScheduleCompile!N23)),ISNUMBER(FIND("8F",ScheduleCompile!N23)),ISNUMBER(FIND("1F",ScheduleCompile!N23)),ISNUMBER(FIND("2F",ScheduleCompile!N23)),ISNUMBER(FIND("3F",ScheduleCompile!N23)),ISNUMBER(FIND("6F",ScheduleCompile!N23)),ISNUMBER(FIND("7F",ScheduleCompile!N23)),ISNUMBER(FIND("9F",ScheduleCompile!N23)),ISNUMBER(FIND("4F",ScheduleCompile!N23))),VALUE(LEFT(ScheduleCompile!N23,FIND("F",ScheduleCompile!N23)-1)),ScheduleCompile!N23)))))),ISTEXT(ScheduleCompile!#REF!)),"ENDTABLE",IF(ISERROR(IF(ScheduleCompile!N23="Off",0,IF(ScheduleCompile!N23="On",1,IF(ISNUMBER(ScheduleCompile!N23),ScheduleCompile!N23/1,IF(ISTEXT(ScheduleCompile!N23),IF(OR(ISNUMBER(FIND("5F",ScheduleCompile!N23)),ISNUMBER(FIND("0F",ScheduleCompile!N23)),ISNUMBER(FIND("8F",ScheduleCompile!N23)),ISNUMBER(FIND("1F",ScheduleCompile!N23)),ISNUMBER(FIND("2F",ScheduleCompile!N23)),ISNUMBER(FIND("3F",ScheduleCompile!N23)),ISNUMBER(FIND("6F",ScheduleCompile!N23)),ISNUMBER(FIND("7F",ScheduleCompile!N23)),ISNUMBER(FIND("9F",ScheduleCompile!N23)),ISNUMBER(FIND("4F",ScheduleCompile!N23))),VALUE(LEFT(ScheduleCompile!N23,FIND("F",ScheduleCompile!N23)-1)),ScheduleCompile!N23)))))),"",IF(ScheduleCompile!N23="Off",0,IF(ScheduleCompile!N23="On",1,IF(ISNUMBER(ScheduleCompile!N23),ScheduleCompile!N23/1,IF(ISTEXT(ScheduleCompile!N23),IF(OR(ISNUMBER(FIND("5F",ScheduleCompile!N23)),ISNUMBER(FIND("0F",ScheduleCompile!N23)),ISNUMBER(FIND("8F",ScheduleCompile!N23)),ISNUMBER(FIND("1F",ScheduleCompile!N23)),ISNUMBER(FIND("2F",ScheduleCompile!N23)),ISNUMBER(FIND("3F",ScheduleCompile!N23)),ISNUMBER(FIND("6F",ScheduleCompile!N23)),ISNUMBER(FIND("7F",ScheduleCompile!N23)),ISNUMBER(FIND("9F",ScheduleCompile!N23)),ISNUMBER(FIND("4F",ScheduleCompile!N23))),VALUE(LEFT(ScheduleCompile!N23,FIND("F",ScheduleCompile!N23)-1)),ScheduleCompile!N23)))))))</f>
        <v>0.7</v>
      </c>
      <c r="T30" s="1">
        <f>IF(AND(ISERROR(IF(ScheduleCompile!O23="Off",0,IF(ScheduleCompile!O23="On",1,IF(ISNUMBER(ScheduleCompile!O23),ScheduleCompile!O23/1,IF(ISTEXT(ScheduleCompile!O23),IF(OR(ISNUMBER(FIND("5F",ScheduleCompile!O23)),ISNUMBER(FIND("0F",ScheduleCompile!O23)),ISNUMBER(FIND("8F",ScheduleCompile!O23)),ISNUMBER(FIND("1F",ScheduleCompile!O23)),ISNUMBER(FIND("2F",ScheduleCompile!O23)),ISNUMBER(FIND("3F",ScheduleCompile!O23)),ISNUMBER(FIND("6F",ScheduleCompile!O23)),ISNUMBER(FIND("7F",ScheduleCompile!O23)),ISNUMBER(FIND("9F",ScheduleCompile!O23)),ISNUMBER(FIND("4F",ScheduleCompile!O23))),VALUE(LEFT(ScheduleCompile!O23,FIND("F",ScheduleCompile!O23)-1)),ScheduleCompile!O23)))))),ISTEXT(ScheduleCompile!#REF!)),"ENDTABLE",IF(ISERROR(IF(ScheduleCompile!O23="Off",0,IF(ScheduleCompile!O23="On",1,IF(ISNUMBER(ScheduleCompile!O23),ScheduleCompile!O23/1,IF(ISTEXT(ScheduleCompile!O23),IF(OR(ISNUMBER(FIND("5F",ScheduleCompile!O23)),ISNUMBER(FIND("0F",ScheduleCompile!O23)),ISNUMBER(FIND("8F",ScheduleCompile!O23)),ISNUMBER(FIND("1F",ScheduleCompile!O23)),ISNUMBER(FIND("2F",ScheduleCompile!O23)),ISNUMBER(FIND("3F",ScheduleCompile!O23)),ISNUMBER(FIND("6F",ScheduleCompile!O23)),ISNUMBER(FIND("7F",ScheduleCompile!O23)),ISNUMBER(FIND("9F",ScheduleCompile!O23)),ISNUMBER(FIND("4F",ScheduleCompile!O23))),VALUE(LEFT(ScheduleCompile!O23,FIND("F",ScheduleCompile!O23)-1)),ScheduleCompile!O23)))))),"",IF(ScheduleCompile!O23="Off",0,IF(ScheduleCompile!O23="On",1,IF(ISNUMBER(ScheduleCompile!O23),ScheduleCompile!O23/1,IF(ISTEXT(ScheduleCompile!O23),IF(OR(ISNUMBER(FIND("5F",ScheduleCompile!O23)),ISNUMBER(FIND("0F",ScheduleCompile!O23)),ISNUMBER(FIND("8F",ScheduleCompile!O23)),ISNUMBER(FIND("1F",ScheduleCompile!O23)),ISNUMBER(FIND("2F",ScheduleCompile!O23)),ISNUMBER(FIND("3F",ScheduleCompile!O23)),ISNUMBER(FIND("6F",ScheduleCompile!O23)),ISNUMBER(FIND("7F",ScheduleCompile!O23)),ISNUMBER(FIND("9F",ScheduleCompile!O23)),ISNUMBER(FIND("4F",ScheduleCompile!O23))),VALUE(LEFT(ScheduleCompile!O23,FIND("F",ScheduleCompile!O23)-1)),ScheduleCompile!O23)))))))</f>
        <v>0.7</v>
      </c>
      <c r="U30" s="1">
        <f>IF(AND(ISERROR(IF(ScheduleCompile!P23="Off",0,IF(ScheduleCompile!P23="On",1,IF(ISNUMBER(ScheduleCompile!P23),ScheduleCompile!P23/1,IF(ISTEXT(ScheduleCompile!P23),IF(OR(ISNUMBER(FIND("5F",ScheduleCompile!P23)),ISNUMBER(FIND("0F",ScheduleCompile!P23)),ISNUMBER(FIND("8F",ScheduleCompile!P23)),ISNUMBER(FIND("1F",ScheduleCompile!P23)),ISNUMBER(FIND("2F",ScheduleCompile!P23)),ISNUMBER(FIND("3F",ScheduleCompile!P23)),ISNUMBER(FIND("6F",ScheduleCompile!P23)),ISNUMBER(FIND("7F",ScheduleCompile!P23)),ISNUMBER(FIND("9F",ScheduleCompile!P23)),ISNUMBER(FIND("4F",ScheduleCompile!P23))),VALUE(LEFT(ScheduleCompile!P23,FIND("F",ScheduleCompile!P23)-1)),ScheduleCompile!P23)))))),ISTEXT(ScheduleCompile!#REF!)),"ENDTABLE",IF(ISERROR(IF(ScheduleCompile!P23="Off",0,IF(ScheduleCompile!P23="On",1,IF(ISNUMBER(ScheduleCompile!P23),ScheduleCompile!P23/1,IF(ISTEXT(ScheduleCompile!P23),IF(OR(ISNUMBER(FIND("5F",ScheduleCompile!P23)),ISNUMBER(FIND("0F",ScheduleCompile!P23)),ISNUMBER(FIND("8F",ScheduleCompile!P23)),ISNUMBER(FIND("1F",ScheduleCompile!P23)),ISNUMBER(FIND("2F",ScheduleCompile!P23)),ISNUMBER(FIND("3F",ScheduleCompile!P23)),ISNUMBER(FIND("6F",ScheduleCompile!P23)),ISNUMBER(FIND("7F",ScheduleCompile!P23)),ISNUMBER(FIND("9F",ScheduleCompile!P23)),ISNUMBER(FIND("4F",ScheduleCompile!P23))),VALUE(LEFT(ScheduleCompile!P23,FIND("F",ScheduleCompile!P23)-1)),ScheduleCompile!P23)))))),"",IF(ScheduleCompile!P23="Off",0,IF(ScheduleCompile!P23="On",1,IF(ISNUMBER(ScheduleCompile!P23),ScheduleCompile!P23/1,IF(ISTEXT(ScheduleCompile!P23),IF(OR(ISNUMBER(FIND("5F",ScheduleCompile!P23)),ISNUMBER(FIND("0F",ScheduleCompile!P23)),ISNUMBER(FIND("8F",ScheduleCompile!P23)),ISNUMBER(FIND("1F",ScheduleCompile!P23)),ISNUMBER(FIND("2F",ScheduleCompile!P23)),ISNUMBER(FIND("3F",ScheduleCompile!P23)),ISNUMBER(FIND("6F",ScheduleCompile!P23)),ISNUMBER(FIND("7F",ScheduleCompile!P23)),ISNUMBER(FIND("9F",ScheduleCompile!P23)),ISNUMBER(FIND("4F",ScheduleCompile!P23))),VALUE(LEFT(ScheduleCompile!P23,FIND("F",ScheduleCompile!P23)-1)),ScheduleCompile!P23)))))))</f>
        <v>0.2</v>
      </c>
      <c r="V30" s="1">
        <f>IF(AND(ISERROR(IF(ScheduleCompile!Q23="Off",0,IF(ScheduleCompile!Q23="On",1,IF(ISNUMBER(ScheduleCompile!Q23),ScheduleCompile!Q23/1,IF(ISTEXT(ScheduleCompile!Q23),IF(OR(ISNUMBER(FIND("5F",ScheduleCompile!Q23)),ISNUMBER(FIND("0F",ScheduleCompile!Q23)),ISNUMBER(FIND("8F",ScheduleCompile!Q23)),ISNUMBER(FIND("1F",ScheduleCompile!Q23)),ISNUMBER(FIND("2F",ScheduleCompile!Q23)),ISNUMBER(FIND("3F",ScheduleCompile!Q23)),ISNUMBER(FIND("6F",ScheduleCompile!Q23)),ISNUMBER(FIND("7F",ScheduleCompile!Q23)),ISNUMBER(FIND("9F",ScheduleCompile!Q23)),ISNUMBER(FIND("4F",ScheduleCompile!Q23))),VALUE(LEFT(ScheduleCompile!Q23,FIND("F",ScheduleCompile!Q23)-1)),ScheduleCompile!Q23)))))),ISTEXT(ScheduleCompile!#REF!)),"ENDTABLE",IF(ISERROR(IF(ScheduleCompile!Q23="Off",0,IF(ScheduleCompile!Q23="On",1,IF(ISNUMBER(ScheduleCompile!Q23),ScheduleCompile!Q23/1,IF(ISTEXT(ScheduleCompile!Q23),IF(OR(ISNUMBER(FIND("5F",ScheduleCompile!Q23)),ISNUMBER(FIND("0F",ScheduleCompile!Q23)),ISNUMBER(FIND("8F",ScheduleCompile!Q23)),ISNUMBER(FIND("1F",ScheduleCompile!Q23)),ISNUMBER(FIND("2F",ScheduleCompile!Q23)),ISNUMBER(FIND("3F",ScheduleCompile!Q23)),ISNUMBER(FIND("6F",ScheduleCompile!Q23)),ISNUMBER(FIND("7F",ScheduleCompile!Q23)),ISNUMBER(FIND("9F",ScheduleCompile!Q23)),ISNUMBER(FIND("4F",ScheduleCompile!Q23))),VALUE(LEFT(ScheduleCompile!Q23,FIND("F",ScheduleCompile!Q23)-1)),ScheduleCompile!Q23)))))),"",IF(ScheduleCompile!Q23="Off",0,IF(ScheduleCompile!Q23="On",1,IF(ISNUMBER(ScheduleCompile!Q23),ScheduleCompile!Q23/1,IF(ISTEXT(ScheduleCompile!Q23),IF(OR(ISNUMBER(FIND("5F",ScheduleCompile!Q23)),ISNUMBER(FIND("0F",ScheduleCompile!Q23)),ISNUMBER(FIND("8F",ScheduleCompile!Q23)),ISNUMBER(FIND("1F",ScheduleCompile!Q23)),ISNUMBER(FIND("2F",ScheduleCompile!Q23)),ISNUMBER(FIND("3F",ScheduleCompile!Q23)),ISNUMBER(FIND("6F",ScheduleCompile!Q23)),ISNUMBER(FIND("7F",ScheduleCompile!Q23)),ISNUMBER(FIND("9F",ScheduleCompile!Q23)),ISNUMBER(FIND("4F",ScheduleCompile!Q23))),VALUE(LEFT(ScheduleCompile!Q23,FIND("F",ScheduleCompile!Q23)-1)),ScheduleCompile!Q23)))))))</f>
        <v>0.2</v>
      </c>
      <c r="W30" s="1">
        <f>IF(AND(ISERROR(IF(ScheduleCompile!R23="Off",0,IF(ScheduleCompile!R23="On",1,IF(ISNUMBER(ScheduleCompile!R23),ScheduleCompile!R23/1,IF(ISTEXT(ScheduleCompile!R23),IF(OR(ISNUMBER(FIND("5F",ScheduleCompile!R23)),ISNUMBER(FIND("0F",ScheduleCompile!R23)),ISNUMBER(FIND("8F",ScheduleCompile!R23)),ISNUMBER(FIND("1F",ScheduleCompile!R23)),ISNUMBER(FIND("2F",ScheduleCompile!R23)),ISNUMBER(FIND("3F",ScheduleCompile!R23)),ISNUMBER(FIND("6F",ScheduleCompile!R23)),ISNUMBER(FIND("7F",ScheduleCompile!R23)),ISNUMBER(FIND("9F",ScheduleCompile!R23)),ISNUMBER(FIND("4F",ScheduleCompile!R23))),VALUE(LEFT(ScheduleCompile!R23,FIND("F",ScheduleCompile!R23)-1)),ScheduleCompile!R23)))))),ISTEXT(ScheduleCompile!#REF!)),"ENDTABLE",IF(ISERROR(IF(ScheduleCompile!R23="Off",0,IF(ScheduleCompile!R23="On",1,IF(ISNUMBER(ScheduleCompile!R23),ScheduleCompile!R23/1,IF(ISTEXT(ScheduleCompile!R23),IF(OR(ISNUMBER(FIND("5F",ScheduleCompile!R23)),ISNUMBER(FIND("0F",ScheduleCompile!R23)),ISNUMBER(FIND("8F",ScheduleCompile!R23)),ISNUMBER(FIND("1F",ScheduleCompile!R23)),ISNUMBER(FIND("2F",ScheduleCompile!R23)),ISNUMBER(FIND("3F",ScheduleCompile!R23)),ISNUMBER(FIND("6F",ScheduleCompile!R23)),ISNUMBER(FIND("7F",ScheduleCompile!R23)),ISNUMBER(FIND("9F",ScheduleCompile!R23)),ISNUMBER(FIND("4F",ScheduleCompile!R23))),VALUE(LEFT(ScheduleCompile!R23,FIND("F",ScheduleCompile!R23)-1)),ScheduleCompile!R23)))))),"",IF(ScheduleCompile!R23="Off",0,IF(ScheduleCompile!R23="On",1,IF(ISNUMBER(ScheduleCompile!R23),ScheduleCompile!R23/1,IF(ISTEXT(ScheduleCompile!R23),IF(OR(ISNUMBER(FIND("5F",ScheduleCompile!R23)),ISNUMBER(FIND("0F",ScheduleCompile!R23)),ISNUMBER(FIND("8F",ScheduleCompile!R23)),ISNUMBER(FIND("1F",ScheduleCompile!R23)),ISNUMBER(FIND("2F",ScheduleCompile!R23)),ISNUMBER(FIND("3F",ScheduleCompile!R23)),ISNUMBER(FIND("6F",ScheduleCompile!R23)),ISNUMBER(FIND("7F",ScheduleCompile!R23)),ISNUMBER(FIND("9F",ScheduleCompile!R23)),ISNUMBER(FIND("4F",ScheduleCompile!R23))),VALUE(LEFT(ScheduleCompile!R23,FIND("F",ScheduleCompile!R23)-1)),ScheduleCompile!R23)))))))</f>
        <v>0.2</v>
      </c>
      <c r="X30" s="1">
        <f>IF(AND(ISERROR(IF(ScheduleCompile!S23="Off",0,IF(ScheduleCompile!S23="On",1,IF(ISNUMBER(ScheduleCompile!S23),ScheduleCompile!S23/1,IF(ISTEXT(ScheduleCompile!S23),IF(OR(ISNUMBER(FIND("5F",ScheduleCompile!S23)),ISNUMBER(FIND("0F",ScheduleCompile!S23)),ISNUMBER(FIND("8F",ScheduleCompile!S23)),ISNUMBER(FIND("1F",ScheduleCompile!S23)),ISNUMBER(FIND("2F",ScheduleCompile!S23)),ISNUMBER(FIND("3F",ScheduleCompile!S23)),ISNUMBER(FIND("6F",ScheduleCompile!S23)),ISNUMBER(FIND("7F",ScheduleCompile!S23)),ISNUMBER(FIND("9F",ScheduleCompile!S23)),ISNUMBER(FIND("4F",ScheduleCompile!S23))),VALUE(LEFT(ScheduleCompile!S23,FIND("F",ScheduleCompile!S23)-1)),ScheduleCompile!S23)))))),ISTEXT(ScheduleCompile!#REF!)),"ENDTABLE",IF(ISERROR(IF(ScheduleCompile!S23="Off",0,IF(ScheduleCompile!S23="On",1,IF(ISNUMBER(ScheduleCompile!S23),ScheduleCompile!S23/1,IF(ISTEXT(ScheduleCompile!S23),IF(OR(ISNUMBER(FIND("5F",ScheduleCompile!S23)),ISNUMBER(FIND("0F",ScheduleCompile!S23)),ISNUMBER(FIND("8F",ScheduleCompile!S23)),ISNUMBER(FIND("1F",ScheduleCompile!S23)),ISNUMBER(FIND("2F",ScheduleCompile!S23)),ISNUMBER(FIND("3F",ScheduleCompile!S23)),ISNUMBER(FIND("6F",ScheduleCompile!S23)),ISNUMBER(FIND("7F",ScheduleCompile!S23)),ISNUMBER(FIND("9F",ScheduleCompile!S23)),ISNUMBER(FIND("4F",ScheduleCompile!S23))),VALUE(LEFT(ScheduleCompile!S23,FIND("F",ScheduleCompile!S23)-1)),ScheduleCompile!S23)))))),"",IF(ScheduleCompile!S23="Off",0,IF(ScheduleCompile!S23="On",1,IF(ISNUMBER(ScheduleCompile!S23),ScheduleCompile!S23/1,IF(ISTEXT(ScheduleCompile!S23),IF(OR(ISNUMBER(FIND("5F",ScheduleCompile!S23)),ISNUMBER(FIND("0F",ScheduleCompile!S23)),ISNUMBER(FIND("8F",ScheduleCompile!S23)),ISNUMBER(FIND("1F",ScheduleCompile!S23)),ISNUMBER(FIND("2F",ScheduleCompile!S23)),ISNUMBER(FIND("3F",ScheduleCompile!S23)),ISNUMBER(FIND("6F",ScheduleCompile!S23)),ISNUMBER(FIND("7F",ScheduleCompile!S23)),ISNUMBER(FIND("9F",ScheduleCompile!S23)),ISNUMBER(FIND("4F",ScheduleCompile!S23))),VALUE(LEFT(ScheduleCompile!S23,FIND("F",ScheduleCompile!S23)-1)),ScheduleCompile!S23)))))))</f>
        <v>0.4</v>
      </c>
      <c r="Y30" s="1">
        <f>IF(AND(ISERROR(IF(ScheduleCompile!T23="Off",0,IF(ScheduleCompile!T23="On",1,IF(ISNUMBER(ScheduleCompile!T23),ScheduleCompile!T23/1,IF(ISTEXT(ScheduleCompile!T23),IF(OR(ISNUMBER(FIND("5F",ScheduleCompile!T23)),ISNUMBER(FIND("0F",ScheduleCompile!T23)),ISNUMBER(FIND("8F",ScheduleCompile!T23)),ISNUMBER(FIND("1F",ScheduleCompile!T23)),ISNUMBER(FIND("2F",ScheduleCompile!T23)),ISNUMBER(FIND("3F",ScheduleCompile!T23)),ISNUMBER(FIND("6F",ScheduleCompile!T23)),ISNUMBER(FIND("7F",ScheduleCompile!T23)),ISNUMBER(FIND("9F",ScheduleCompile!T23)),ISNUMBER(FIND("4F",ScheduleCompile!T23))),VALUE(LEFT(ScheduleCompile!T23,FIND("F",ScheduleCompile!T23)-1)),ScheduleCompile!T23)))))),ISTEXT(ScheduleCompile!#REF!)),"ENDTABLE",IF(ISERROR(IF(ScheduleCompile!T23="Off",0,IF(ScheduleCompile!T23="On",1,IF(ISNUMBER(ScheduleCompile!T23),ScheduleCompile!T23/1,IF(ISTEXT(ScheduleCompile!T23),IF(OR(ISNUMBER(FIND("5F",ScheduleCompile!T23)),ISNUMBER(FIND("0F",ScheduleCompile!T23)),ISNUMBER(FIND("8F",ScheduleCompile!T23)),ISNUMBER(FIND("1F",ScheduleCompile!T23)),ISNUMBER(FIND("2F",ScheduleCompile!T23)),ISNUMBER(FIND("3F",ScheduleCompile!T23)),ISNUMBER(FIND("6F",ScheduleCompile!T23)),ISNUMBER(FIND("7F",ScheduleCompile!T23)),ISNUMBER(FIND("9F",ScheduleCompile!T23)),ISNUMBER(FIND("4F",ScheduleCompile!T23))),VALUE(LEFT(ScheduleCompile!T23,FIND("F",ScheduleCompile!T23)-1)),ScheduleCompile!T23)))))),"",IF(ScheduleCompile!T23="Off",0,IF(ScheduleCompile!T23="On",1,IF(ISNUMBER(ScheduleCompile!T23),ScheduleCompile!T23/1,IF(ISTEXT(ScheduleCompile!T23),IF(OR(ISNUMBER(FIND("5F",ScheduleCompile!T23)),ISNUMBER(FIND("0F",ScheduleCompile!T23)),ISNUMBER(FIND("8F",ScheduleCompile!T23)),ISNUMBER(FIND("1F",ScheduleCompile!T23)),ISNUMBER(FIND("2F",ScheduleCompile!T23)),ISNUMBER(FIND("3F",ScheduleCompile!T23)),ISNUMBER(FIND("6F",ScheduleCompile!T23)),ISNUMBER(FIND("7F",ScheduleCompile!T23)),ISNUMBER(FIND("9F",ScheduleCompile!T23)),ISNUMBER(FIND("4F",ScheduleCompile!T23))),VALUE(LEFT(ScheduleCompile!T23,FIND("F",ScheduleCompile!T23)-1)),ScheduleCompile!T23)))))))</f>
        <v>0.4</v>
      </c>
      <c r="Z30" s="1">
        <f>IF(AND(ISERROR(IF(ScheduleCompile!U23="Off",0,IF(ScheduleCompile!U23="On",1,IF(ISNUMBER(ScheduleCompile!U23),ScheduleCompile!U23/1,IF(ISTEXT(ScheduleCompile!U23),IF(OR(ISNUMBER(FIND("5F",ScheduleCompile!U23)),ISNUMBER(FIND("0F",ScheduleCompile!U23)),ISNUMBER(FIND("8F",ScheduleCompile!U23)),ISNUMBER(FIND("1F",ScheduleCompile!U23)),ISNUMBER(FIND("2F",ScheduleCompile!U23)),ISNUMBER(FIND("3F",ScheduleCompile!U23)),ISNUMBER(FIND("6F",ScheduleCompile!U23)),ISNUMBER(FIND("7F",ScheduleCompile!U23)),ISNUMBER(FIND("9F",ScheduleCompile!U23)),ISNUMBER(FIND("4F",ScheduleCompile!U23))),VALUE(LEFT(ScheduleCompile!U23,FIND("F",ScheduleCompile!U23)-1)),ScheduleCompile!U23)))))),ISTEXT(ScheduleCompile!#REF!)),"ENDTABLE",IF(ISERROR(IF(ScheduleCompile!U23="Off",0,IF(ScheduleCompile!U23="On",1,IF(ISNUMBER(ScheduleCompile!U23),ScheduleCompile!U23/1,IF(ISTEXT(ScheduleCompile!U23),IF(OR(ISNUMBER(FIND("5F",ScheduleCompile!U23)),ISNUMBER(FIND("0F",ScheduleCompile!U23)),ISNUMBER(FIND("8F",ScheduleCompile!U23)),ISNUMBER(FIND("1F",ScheduleCompile!U23)),ISNUMBER(FIND("2F",ScheduleCompile!U23)),ISNUMBER(FIND("3F",ScheduleCompile!U23)),ISNUMBER(FIND("6F",ScheduleCompile!U23)),ISNUMBER(FIND("7F",ScheduleCompile!U23)),ISNUMBER(FIND("9F",ScheduleCompile!U23)),ISNUMBER(FIND("4F",ScheduleCompile!U23))),VALUE(LEFT(ScheduleCompile!U23,FIND("F",ScheduleCompile!U23)-1)),ScheduleCompile!U23)))))),"",IF(ScheduleCompile!U23="Off",0,IF(ScheduleCompile!U23="On",1,IF(ISNUMBER(ScheduleCompile!U23),ScheduleCompile!U23/1,IF(ISTEXT(ScheduleCompile!U23),IF(OR(ISNUMBER(FIND("5F",ScheduleCompile!U23)),ISNUMBER(FIND("0F",ScheduleCompile!U23)),ISNUMBER(FIND("8F",ScheduleCompile!U23)),ISNUMBER(FIND("1F",ScheduleCompile!U23)),ISNUMBER(FIND("2F",ScheduleCompile!U23)),ISNUMBER(FIND("3F",ScheduleCompile!U23)),ISNUMBER(FIND("6F",ScheduleCompile!U23)),ISNUMBER(FIND("7F",ScheduleCompile!U23)),ISNUMBER(FIND("9F",ScheduleCompile!U23)),ISNUMBER(FIND("4F",ScheduleCompile!U23))),VALUE(LEFT(ScheduleCompile!U23,FIND("F",ScheduleCompile!U23)-1)),ScheduleCompile!U23)))))))</f>
        <v>0.1</v>
      </c>
      <c r="AA30" s="1">
        <f>IF(AND(ISERROR(IF(ScheduleCompile!V23="Off",0,IF(ScheduleCompile!V23="On",1,IF(ISNUMBER(ScheduleCompile!V23),ScheduleCompile!V23/1,IF(ISTEXT(ScheduleCompile!V23),IF(OR(ISNUMBER(FIND("5F",ScheduleCompile!V23)),ISNUMBER(FIND("0F",ScheduleCompile!V23)),ISNUMBER(FIND("8F",ScheduleCompile!V23)),ISNUMBER(FIND("1F",ScheduleCompile!V23)),ISNUMBER(FIND("2F",ScheduleCompile!V23)),ISNUMBER(FIND("3F",ScheduleCompile!V23)),ISNUMBER(FIND("6F",ScheduleCompile!V23)),ISNUMBER(FIND("7F",ScheduleCompile!V23)),ISNUMBER(FIND("9F",ScheduleCompile!V23)),ISNUMBER(FIND("4F",ScheduleCompile!V23))),VALUE(LEFT(ScheduleCompile!V23,FIND("F",ScheduleCompile!V23)-1)),ScheduleCompile!V23)))))),ISTEXT(ScheduleCompile!#REF!)),"ENDTABLE",IF(ISERROR(IF(ScheduleCompile!V23="Off",0,IF(ScheduleCompile!V23="On",1,IF(ISNUMBER(ScheduleCompile!V23),ScheduleCompile!V23/1,IF(ISTEXT(ScheduleCompile!V23),IF(OR(ISNUMBER(FIND("5F",ScheduleCompile!V23)),ISNUMBER(FIND("0F",ScheduleCompile!V23)),ISNUMBER(FIND("8F",ScheduleCompile!V23)),ISNUMBER(FIND("1F",ScheduleCompile!V23)),ISNUMBER(FIND("2F",ScheduleCompile!V23)),ISNUMBER(FIND("3F",ScheduleCompile!V23)),ISNUMBER(FIND("6F",ScheduleCompile!V23)),ISNUMBER(FIND("7F",ScheduleCompile!V23)),ISNUMBER(FIND("9F",ScheduleCompile!V23)),ISNUMBER(FIND("4F",ScheduleCompile!V23))),VALUE(LEFT(ScheduleCompile!V23,FIND("F",ScheduleCompile!V23)-1)),ScheduleCompile!V23)))))),"",IF(ScheduleCompile!V23="Off",0,IF(ScheduleCompile!V23="On",1,IF(ISNUMBER(ScheduleCompile!V23),ScheduleCompile!V23/1,IF(ISTEXT(ScheduleCompile!V23),IF(OR(ISNUMBER(FIND("5F",ScheduleCompile!V23)),ISNUMBER(FIND("0F",ScheduleCompile!V23)),ISNUMBER(FIND("8F",ScheduleCompile!V23)),ISNUMBER(FIND("1F",ScheduleCompile!V23)),ISNUMBER(FIND("2F",ScheduleCompile!V23)),ISNUMBER(FIND("3F",ScheduleCompile!V23)),ISNUMBER(FIND("6F",ScheduleCompile!V23)),ISNUMBER(FIND("7F",ScheduleCompile!V23)),ISNUMBER(FIND("9F",ScheduleCompile!V23)),ISNUMBER(FIND("4F",ScheduleCompile!V23))),VALUE(LEFT(ScheduleCompile!V23,FIND("F",ScheduleCompile!V23)-1)),ScheduleCompile!V23)))))))</f>
        <v>0.1</v>
      </c>
      <c r="AB30" s="1">
        <f>IF(AND(ISERROR(IF(ScheduleCompile!W23="Off",0,IF(ScheduleCompile!W23="On",1,IF(ISNUMBER(ScheduleCompile!W23),ScheduleCompile!W23/1,IF(ISTEXT(ScheduleCompile!W23),IF(OR(ISNUMBER(FIND("5F",ScheduleCompile!W23)),ISNUMBER(FIND("0F",ScheduleCompile!W23)),ISNUMBER(FIND("8F",ScheduleCompile!W23)),ISNUMBER(FIND("1F",ScheduleCompile!W23)),ISNUMBER(FIND("2F",ScheduleCompile!W23)),ISNUMBER(FIND("3F",ScheduleCompile!W23)),ISNUMBER(FIND("6F",ScheduleCompile!W23)),ISNUMBER(FIND("7F",ScheduleCompile!W23)),ISNUMBER(FIND("9F",ScheduleCompile!W23)),ISNUMBER(FIND("4F",ScheduleCompile!W23))),VALUE(LEFT(ScheduleCompile!W23,FIND("F",ScheduleCompile!W23)-1)),ScheduleCompile!W23)))))),ISTEXT(ScheduleCompile!#REF!)),"ENDTABLE",IF(ISERROR(IF(ScheduleCompile!W23="Off",0,IF(ScheduleCompile!W23="On",1,IF(ISNUMBER(ScheduleCompile!W23),ScheduleCompile!W23/1,IF(ISTEXT(ScheduleCompile!W23),IF(OR(ISNUMBER(FIND("5F",ScheduleCompile!W23)),ISNUMBER(FIND("0F",ScheduleCompile!W23)),ISNUMBER(FIND("8F",ScheduleCompile!W23)),ISNUMBER(FIND("1F",ScheduleCompile!W23)),ISNUMBER(FIND("2F",ScheduleCompile!W23)),ISNUMBER(FIND("3F",ScheduleCompile!W23)),ISNUMBER(FIND("6F",ScheduleCompile!W23)),ISNUMBER(FIND("7F",ScheduleCompile!W23)),ISNUMBER(FIND("9F",ScheduleCompile!W23)),ISNUMBER(FIND("4F",ScheduleCompile!W23))),VALUE(LEFT(ScheduleCompile!W23,FIND("F",ScheduleCompile!W23)-1)),ScheduleCompile!W23)))))),"",IF(ScheduleCompile!W23="Off",0,IF(ScheduleCompile!W23="On",1,IF(ISNUMBER(ScheduleCompile!W23),ScheduleCompile!W23/1,IF(ISTEXT(ScheduleCompile!W23),IF(OR(ISNUMBER(FIND("5F",ScheduleCompile!W23)),ISNUMBER(FIND("0F",ScheduleCompile!W23)),ISNUMBER(FIND("8F",ScheduleCompile!W23)),ISNUMBER(FIND("1F",ScheduleCompile!W23)),ISNUMBER(FIND("2F",ScheduleCompile!W23)),ISNUMBER(FIND("3F",ScheduleCompile!W23)),ISNUMBER(FIND("6F",ScheduleCompile!W23)),ISNUMBER(FIND("7F",ScheduleCompile!W23)),ISNUMBER(FIND("9F",ScheduleCompile!W23)),ISNUMBER(FIND("4F",ScheduleCompile!W23))),VALUE(LEFT(ScheduleCompile!W23,FIND("F",ScheduleCompile!W23)-1)),ScheduleCompile!W23)))))))</f>
        <v>0.1</v>
      </c>
      <c r="AC30" s="1">
        <f>IF(AND(ISERROR(IF(ScheduleCompile!X23="Off",0,IF(ScheduleCompile!X23="On",1,IF(ISNUMBER(ScheduleCompile!X23),ScheduleCompile!X23/1,IF(ISTEXT(ScheduleCompile!X23),IF(OR(ISNUMBER(FIND("5F",ScheduleCompile!X23)),ISNUMBER(FIND("0F",ScheduleCompile!X23)),ISNUMBER(FIND("8F",ScheduleCompile!X23)),ISNUMBER(FIND("1F",ScheduleCompile!X23)),ISNUMBER(FIND("2F",ScheduleCompile!X23)),ISNUMBER(FIND("3F",ScheduleCompile!X23)),ISNUMBER(FIND("6F",ScheduleCompile!X23)),ISNUMBER(FIND("7F",ScheduleCompile!X23)),ISNUMBER(FIND("9F",ScheduleCompile!X23)),ISNUMBER(FIND("4F",ScheduleCompile!X23))),VALUE(LEFT(ScheduleCompile!X23,FIND("F",ScheduleCompile!X23)-1)),ScheduleCompile!X23)))))),ISTEXT(ScheduleCompile!#REF!)),"ENDTABLE",IF(ISERROR(IF(ScheduleCompile!X23="Off",0,IF(ScheduleCompile!X23="On",1,IF(ISNUMBER(ScheduleCompile!X23),ScheduleCompile!X23/1,IF(ISTEXT(ScheduleCompile!X23),IF(OR(ISNUMBER(FIND("5F",ScheduleCompile!X23)),ISNUMBER(FIND("0F",ScheduleCompile!X23)),ISNUMBER(FIND("8F",ScheduleCompile!X23)),ISNUMBER(FIND("1F",ScheduleCompile!X23)),ISNUMBER(FIND("2F",ScheduleCompile!X23)),ISNUMBER(FIND("3F",ScheduleCompile!X23)),ISNUMBER(FIND("6F",ScheduleCompile!X23)),ISNUMBER(FIND("7F",ScheduleCompile!X23)),ISNUMBER(FIND("9F",ScheduleCompile!X23)),ISNUMBER(FIND("4F",ScheduleCompile!X23))),VALUE(LEFT(ScheduleCompile!X23,FIND("F",ScheduleCompile!X23)-1)),ScheduleCompile!X23)))))),"",IF(ScheduleCompile!X23="Off",0,IF(ScheduleCompile!X23="On",1,IF(ISNUMBER(ScheduleCompile!X23),ScheduleCompile!X23/1,IF(ISTEXT(ScheduleCompile!X23),IF(OR(ISNUMBER(FIND("5F",ScheduleCompile!X23)),ISNUMBER(FIND("0F",ScheduleCompile!X23)),ISNUMBER(FIND("8F",ScheduleCompile!X23)),ISNUMBER(FIND("1F",ScheduleCompile!X23)),ISNUMBER(FIND("2F",ScheduleCompile!X23)),ISNUMBER(FIND("3F",ScheduleCompile!X23)),ISNUMBER(FIND("6F",ScheduleCompile!X23)),ISNUMBER(FIND("7F",ScheduleCompile!X23)),ISNUMBER(FIND("9F",ScheduleCompile!X23)),ISNUMBER(FIND("4F",ScheduleCompile!X23))),VALUE(LEFT(ScheduleCompile!X23,FIND("F",ScheduleCompile!X23)-1)),ScheduleCompile!X23)))))))</f>
        <v>0</v>
      </c>
      <c r="AD30" s="1">
        <f>IF(AND(ISERROR(IF(ScheduleCompile!Y23="Off",0,IF(ScheduleCompile!Y23="On",1,IF(ISNUMBER(ScheduleCompile!Y23),ScheduleCompile!Y23/1,IF(ISTEXT(ScheduleCompile!Y23),IF(OR(ISNUMBER(FIND("5F",ScheduleCompile!Y23)),ISNUMBER(FIND("0F",ScheduleCompile!Y23)),ISNUMBER(FIND("8F",ScheduleCompile!Y23)),ISNUMBER(FIND("1F",ScheduleCompile!Y23)),ISNUMBER(FIND("2F",ScheduleCompile!Y23)),ISNUMBER(FIND("3F",ScheduleCompile!Y23)),ISNUMBER(FIND("6F",ScheduleCompile!Y23)),ISNUMBER(FIND("7F",ScheduleCompile!Y23)),ISNUMBER(FIND("9F",ScheduleCompile!Y23)),ISNUMBER(FIND("4F",ScheduleCompile!Y23))),VALUE(LEFT(ScheduleCompile!Y23,FIND("F",ScheduleCompile!Y23)-1)),ScheduleCompile!Y23)))))),ISTEXT(ScheduleCompile!#REF!)),"ENDTABLE",IF(ISERROR(IF(ScheduleCompile!Y23="Off",0,IF(ScheduleCompile!Y23="On",1,IF(ISNUMBER(ScheduleCompile!Y23),ScheduleCompile!Y23/1,IF(ISTEXT(ScheduleCompile!Y23),IF(OR(ISNUMBER(FIND("5F",ScheduleCompile!Y23)),ISNUMBER(FIND("0F",ScheduleCompile!Y23)),ISNUMBER(FIND("8F",ScheduleCompile!Y23)),ISNUMBER(FIND("1F",ScheduleCompile!Y23)),ISNUMBER(FIND("2F",ScheduleCompile!Y23)),ISNUMBER(FIND("3F",ScheduleCompile!Y23)),ISNUMBER(FIND("6F",ScheduleCompile!Y23)),ISNUMBER(FIND("7F",ScheduleCompile!Y23)),ISNUMBER(FIND("9F",ScheduleCompile!Y23)),ISNUMBER(FIND("4F",ScheduleCompile!Y23))),VALUE(LEFT(ScheduleCompile!Y23,FIND("F",ScheduleCompile!Y23)-1)),ScheduleCompile!Y23)))))),"",IF(ScheduleCompile!Y23="Off",0,IF(ScheduleCompile!Y23="On",1,IF(ISNUMBER(ScheduleCompile!Y23),ScheduleCompile!Y23/1,IF(ISTEXT(ScheduleCompile!Y23),IF(OR(ISNUMBER(FIND("5F",ScheduleCompile!Y23)),ISNUMBER(FIND("0F",ScheduleCompile!Y23)),ISNUMBER(FIND("8F",ScheduleCompile!Y23)),ISNUMBER(FIND("1F",ScheduleCompile!Y23)),ISNUMBER(FIND("2F",ScheduleCompile!Y23)),ISNUMBER(FIND("3F",ScheduleCompile!Y23)),ISNUMBER(FIND("6F",ScheduleCompile!Y23)),ISNUMBER(FIND("7F",ScheduleCompile!Y23)),ISNUMBER(FIND("9F",ScheduleCompile!Y23)),ISNUMBER(FIND("4F",ScheduleCompile!Y23))),VALUE(LEFT(ScheduleCompile!Y23,FIND("F",ScheduleCompile!Y23)-1)),ScheduleCompile!Y23)))))))</f>
        <v>0</v>
      </c>
    </row>
    <row r="31" spans="1:30" x14ac:dyDescent="0.25">
      <c r="A31" t="str">
        <f t="shared" si="0"/>
        <v>SchDay "AssemblyGasEquipSun"  Type = "Fraction" Hr = (0, 0, 0, 0, 0, 0, 0, 0, 0.2, 0.2, 0.1, 0.1, 0.3, 0.8, 0.2, 0.2, 0.2, 0.5, 0.5, 0.1, 0.1, 0.1, 0, 0) ..</v>
      </c>
      <c r="B31" s="1" t="s">
        <v>623</v>
      </c>
      <c r="C31" t="str">
        <f t="shared" si="1"/>
        <v xml:space="preserve">SchDay "AssemblyGasEquipSun"  Type = "Fraction" Hr = </v>
      </c>
      <c r="D31" t="str">
        <f t="shared" si="2"/>
        <v>(0, 0, 0, 0, 0, 0, 0, 0, 0.2, 0.2, 0.1, 0.1, 0.3, 0.8, 0.2, 0.2, 0.2, 0.5, 0.5, 0.1, 0.1, 0.1, 0, 0) ..</v>
      </c>
      <c r="E31" s="30" t="str">
        <f>ScheduleCompile!A24</f>
        <v>AssemblyGasEquipSun</v>
      </c>
      <c r="F31" t="str">
        <f t="shared" si="3"/>
        <v>Fraction</v>
      </c>
      <c r="G31" s="1">
        <f>IF(AND(ISERROR(IF(ScheduleCompile!B24="Off",0,IF(ScheduleCompile!B24="On",1,IF(ISNUMBER(ScheduleCompile!B24),ScheduleCompile!B24/1,IF(ISTEXT(ScheduleCompile!B24),IF(OR(ISNUMBER(FIND("5F",ScheduleCompile!B24)),ISNUMBER(FIND("0F",ScheduleCompile!B24)),ISNUMBER(FIND("8F",ScheduleCompile!B24)),ISNUMBER(FIND("1F",ScheduleCompile!B24)),ISNUMBER(FIND("2F",ScheduleCompile!B24)),ISNUMBER(FIND("3F",ScheduleCompile!B24)),ISNUMBER(FIND("6F",ScheduleCompile!B24)),ISNUMBER(FIND("7F",ScheduleCompile!B24)),ISNUMBER(FIND("9F",ScheduleCompile!B24)),ISNUMBER(FIND("4F",ScheduleCompile!B24))),VALUE(LEFT(ScheduleCompile!B24,FIND("F",ScheduleCompile!B24)-1)),ScheduleCompile!B24)))))),ISTEXT(ScheduleCompile!#REF!)),"ENDTABLE",IF(ISERROR(IF(ScheduleCompile!B24="Off",0,IF(ScheduleCompile!B24="On",1,IF(ISNUMBER(ScheduleCompile!B24),ScheduleCompile!B24/1,IF(ISTEXT(ScheduleCompile!B24),IF(OR(ISNUMBER(FIND("5F",ScheduleCompile!B24)),ISNUMBER(FIND("0F",ScheduleCompile!B24)),ISNUMBER(FIND("8F",ScheduleCompile!B24)),ISNUMBER(FIND("1F",ScheduleCompile!B24)),ISNUMBER(FIND("2F",ScheduleCompile!B24)),ISNUMBER(FIND("3F",ScheduleCompile!B24)),ISNUMBER(FIND("6F",ScheduleCompile!B24)),ISNUMBER(FIND("7F",ScheduleCompile!B24)),ISNUMBER(FIND("9F",ScheduleCompile!B24)),ISNUMBER(FIND("4F",ScheduleCompile!B24))),VALUE(LEFT(ScheduleCompile!B24,FIND("F",ScheduleCompile!B24)-1)),ScheduleCompile!B24)))))),"",IF(ScheduleCompile!B24="Off",0,IF(ScheduleCompile!B24="On",1,IF(ISNUMBER(ScheduleCompile!B24),ScheduleCompile!B24/1,IF(ISTEXT(ScheduleCompile!B24),IF(OR(ISNUMBER(FIND("5F",ScheduleCompile!B24)),ISNUMBER(FIND("0F",ScheduleCompile!B24)),ISNUMBER(FIND("8F",ScheduleCompile!B24)),ISNUMBER(FIND("1F",ScheduleCompile!B24)),ISNUMBER(FIND("2F",ScheduleCompile!B24)),ISNUMBER(FIND("3F",ScheduleCompile!B24)),ISNUMBER(FIND("6F",ScheduleCompile!B24)),ISNUMBER(FIND("7F",ScheduleCompile!B24)),ISNUMBER(FIND("9F",ScheduleCompile!B24)),ISNUMBER(FIND("4F",ScheduleCompile!B24))),VALUE(LEFT(ScheduleCompile!B24,FIND("F",ScheduleCompile!B24)-1)),ScheduleCompile!B24)))))))</f>
        <v>0</v>
      </c>
      <c r="H31" s="1">
        <f>IF(AND(ISERROR(IF(ScheduleCompile!C24="Off",0,IF(ScheduleCompile!C24="On",1,IF(ISNUMBER(ScheduleCompile!C24),ScheduleCompile!C24/1,IF(ISTEXT(ScheduleCompile!C24),IF(OR(ISNUMBER(FIND("5F",ScheduleCompile!C24)),ISNUMBER(FIND("0F",ScheduleCompile!C24)),ISNUMBER(FIND("8F",ScheduleCompile!C24)),ISNUMBER(FIND("1F",ScheduleCompile!C24)),ISNUMBER(FIND("2F",ScheduleCompile!C24)),ISNUMBER(FIND("3F",ScheduleCompile!C24)),ISNUMBER(FIND("6F",ScheduleCompile!C24)),ISNUMBER(FIND("7F",ScheduleCompile!C24)),ISNUMBER(FIND("9F",ScheduleCompile!C24)),ISNUMBER(FIND("4F",ScheduleCompile!C24))),VALUE(LEFT(ScheduleCompile!C24,FIND("F",ScheduleCompile!C24)-1)),ScheduleCompile!C24)))))),ISTEXT(ScheduleCompile!#REF!)),"ENDTABLE",IF(ISERROR(IF(ScheduleCompile!C24="Off",0,IF(ScheduleCompile!C24="On",1,IF(ISNUMBER(ScheduleCompile!C24),ScheduleCompile!C24/1,IF(ISTEXT(ScheduleCompile!C24),IF(OR(ISNUMBER(FIND("5F",ScheduleCompile!C24)),ISNUMBER(FIND("0F",ScheduleCompile!C24)),ISNUMBER(FIND("8F",ScheduleCompile!C24)),ISNUMBER(FIND("1F",ScheduleCompile!C24)),ISNUMBER(FIND("2F",ScheduleCompile!C24)),ISNUMBER(FIND("3F",ScheduleCompile!C24)),ISNUMBER(FIND("6F",ScheduleCompile!C24)),ISNUMBER(FIND("7F",ScheduleCompile!C24)),ISNUMBER(FIND("9F",ScheduleCompile!C24)),ISNUMBER(FIND("4F",ScheduleCompile!C24))),VALUE(LEFT(ScheduleCompile!C24,FIND("F",ScheduleCompile!C24)-1)),ScheduleCompile!C24)))))),"",IF(ScheduleCompile!C24="Off",0,IF(ScheduleCompile!C24="On",1,IF(ISNUMBER(ScheduleCompile!C24),ScheduleCompile!C24/1,IF(ISTEXT(ScheduleCompile!C24),IF(OR(ISNUMBER(FIND("5F",ScheduleCompile!C24)),ISNUMBER(FIND("0F",ScheduleCompile!C24)),ISNUMBER(FIND("8F",ScheduleCompile!C24)),ISNUMBER(FIND("1F",ScheduleCompile!C24)),ISNUMBER(FIND("2F",ScheduleCompile!C24)),ISNUMBER(FIND("3F",ScheduleCompile!C24)),ISNUMBER(FIND("6F",ScheduleCompile!C24)),ISNUMBER(FIND("7F",ScheduleCompile!C24)),ISNUMBER(FIND("9F",ScheduleCompile!C24)),ISNUMBER(FIND("4F",ScheduleCompile!C24))),VALUE(LEFT(ScheduleCompile!C24,FIND("F",ScheduleCompile!C24)-1)),ScheduleCompile!C24)))))))</f>
        <v>0</v>
      </c>
      <c r="I31" s="1">
        <f>IF(AND(ISERROR(IF(ScheduleCompile!D24="Off",0,IF(ScheduleCompile!D24="On",1,IF(ISNUMBER(ScheduleCompile!D24),ScheduleCompile!D24/1,IF(ISTEXT(ScheduleCompile!D24),IF(OR(ISNUMBER(FIND("5F",ScheduleCompile!D24)),ISNUMBER(FIND("0F",ScheduleCompile!D24)),ISNUMBER(FIND("8F",ScheduleCompile!D24)),ISNUMBER(FIND("1F",ScheduleCompile!D24)),ISNUMBER(FIND("2F",ScheduleCompile!D24)),ISNUMBER(FIND("3F",ScheduleCompile!D24)),ISNUMBER(FIND("6F",ScheduleCompile!D24)),ISNUMBER(FIND("7F",ScheduleCompile!D24)),ISNUMBER(FIND("9F",ScheduleCompile!D24)),ISNUMBER(FIND("4F",ScheduleCompile!D24))),VALUE(LEFT(ScheduleCompile!D24,FIND("F",ScheduleCompile!D24)-1)),ScheduleCompile!D24)))))),ISTEXT(ScheduleCompile!#REF!)),"ENDTABLE",IF(ISERROR(IF(ScheduleCompile!D24="Off",0,IF(ScheduleCompile!D24="On",1,IF(ISNUMBER(ScheduleCompile!D24),ScheduleCompile!D24/1,IF(ISTEXT(ScheduleCompile!D24),IF(OR(ISNUMBER(FIND("5F",ScheduleCompile!D24)),ISNUMBER(FIND("0F",ScheduleCompile!D24)),ISNUMBER(FIND("8F",ScheduleCompile!D24)),ISNUMBER(FIND("1F",ScheduleCompile!D24)),ISNUMBER(FIND("2F",ScheduleCompile!D24)),ISNUMBER(FIND("3F",ScheduleCompile!D24)),ISNUMBER(FIND("6F",ScheduleCompile!D24)),ISNUMBER(FIND("7F",ScheduleCompile!D24)),ISNUMBER(FIND("9F",ScheduleCompile!D24)),ISNUMBER(FIND("4F",ScheduleCompile!D24))),VALUE(LEFT(ScheduleCompile!D24,FIND("F",ScheduleCompile!D24)-1)),ScheduleCompile!D24)))))),"",IF(ScheduleCompile!D24="Off",0,IF(ScheduleCompile!D24="On",1,IF(ISNUMBER(ScheduleCompile!D24),ScheduleCompile!D24/1,IF(ISTEXT(ScheduleCompile!D24),IF(OR(ISNUMBER(FIND("5F",ScheduleCompile!D24)),ISNUMBER(FIND("0F",ScheduleCompile!D24)),ISNUMBER(FIND("8F",ScheduleCompile!D24)),ISNUMBER(FIND("1F",ScheduleCompile!D24)),ISNUMBER(FIND("2F",ScheduleCompile!D24)),ISNUMBER(FIND("3F",ScheduleCompile!D24)),ISNUMBER(FIND("6F",ScheduleCompile!D24)),ISNUMBER(FIND("7F",ScheduleCompile!D24)),ISNUMBER(FIND("9F",ScheduleCompile!D24)),ISNUMBER(FIND("4F",ScheduleCompile!D24))),VALUE(LEFT(ScheduleCompile!D24,FIND("F",ScheduleCompile!D24)-1)),ScheduleCompile!D24)))))))</f>
        <v>0</v>
      </c>
      <c r="J31" s="1">
        <f>IF(AND(ISERROR(IF(ScheduleCompile!E24="Off",0,IF(ScheduleCompile!E24="On",1,IF(ISNUMBER(ScheduleCompile!E24),ScheduleCompile!E24/1,IF(ISTEXT(ScheduleCompile!E24),IF(OR(ISNUMBER(FIND("5F",ScheduleCompile!E24)),ISNUMBER(FIND("0F",ScheduleCompile!E24)),ISNUMBER(FIND("8F",ScheduleCompile!E24)),ISNUMBER(FIND("1F",ScheduleCompile!E24)),ISNUMBER(FIND("2F",ScheduleCompile!E24)),ISNUMBER(FIND("3F",ScheduleCompile!E24)),ISNUMBER(FIND("6F",ScheduleCompile!E24)),ISNUMBER(FIND("7F",ScheduleCompile!E24)),ISNUMBER(FIND("9F",ScheduleCompile!E24)),ISNUMBER(FIND("4F",ScheduleCompile!E24))),VALUE(LEFT(ScheduleCompile!E24,FIND("F",ScheduleCompile!E24)-1)),ScheduleCompile!E24)))))),ISTEXT(ScheduleCompile!#REF!)),"ENDTABLE",IF(ISERROR(IF(ScheduleCompile!E24="Off",0,IF(ScheduleCompile!E24="On",1,IF(ISNUMBER(ScheduleCompile!E24),ScheduleCompile!E24/1,IF(ISTEXT(ScheduleCompile!E24),IF(OR(ISNUMBER(FIND("5F",ScheduleCompile!E24)),ISNUMBER(FIND("0F",ScheduleCompile!E24)),ISNUMBER(FIND("8F",ScheduleCompile!E24)),ISNUMBER(FIND("1F",ScheduleCompile!E24)),ISNUMBER(FIND("2F",ScheduleCompile!E24)),ISNUMBER(FIND("3F",ScheduleCompile!E24)),ISNUMBER(FIND("6F",ScheduleCompile!E24)),ISNUMBER(FIND("7F",ScheduleCompile!E24)),ISNUMBER(FIND("9F",ScheduleCompile!E24)),ISNUMBER(FIND("4F",ScheduleCompile!E24))),VALUE(LEFT(ScheduleCompile!E24,FIND("F",ScheduleCompile!E24)-1)),ScheduleCompile!E24)))))),"",IF(ScheduleCompile!E24="Off",0,IF(ScheduleCompile!E24="On",1,IF(ISNUMBER(ScheduleCompile!E24),ScheduleCompile!E24/1,IF(ISTEXT(ScheduleCompile!E24),IF(OR(ISNUMBER(FIND("5F",ScheduleCompile!E24)),ISNUMBER(FIND("0F",ScheduleCompile!E24)),ISNUMBER(FIND("8F",ScheduleCompile!E24)),ISNUMBER(FIND("1F",ScheduleCompile!E24)),ISNUMBER(FIND("2F",ScheduleCompile!E24)),ISNUMBER(FIND("3F",ScheduleCompile!E24)),ISNUMBER(FIND("6F",ScheduleCompile!E24)),ISNUMBER(FIND("7F",ScheduleCompile!E24)),ISNUMBER(FIND("9F",ScheduleCompile!E24)),ISNUMBER(FIND("4F",ScheduleCompile!E24))),VALUE(LEFT(ScheduleCompile!E24,FIND("F",ScheduleCompile!E24)-1)),ScheduleCompile!E24)))))))</f>
        <v>0</v>
      </c>
      <c r="K31" s="1">
        <f>IF(AND(ISERROR(IF(ScheduleCompile!F24="Off",0,IF(ScheduleCompile!F24="On",1,IF(ISNUMBER(ScheduleCompile!F24),ScheduleCompile!F24/1,IF(ISTEXT(ScheduleCompile!F24),IF(OR(ISNUMBER(FIND("5F",ScheduleCompile!F24)),ISNUMBER(FIND("0F",ScheduleCompile!F24)),ISNUMBER(FIND("8F",ScheduleCompile!F24)),ISNUMBER(FIND("1F",ScheduleCompile!F24)),ISNUMBER(FIND("2F",ScheduleCompile!F24)),ISNUMBER(FIND("3F",ScheduleCompile!F24)),ISNUMBER(FIND("6F",ScheduleCompile!F24)),ISNUMBER(FIND("7F",ScheduleCompile!F24)),ISNUMBER(FIND("9F",ScheduleCompile!F24)),ISNUMBER(FIND("4F",ScheduleCompile!F24))),VALUE(LEFT(ScheduleCompile!F24,FIND("F",ScheduleCompile!F24)-1)),ScheduleCompile!F24)))))),ISTEXT(ScheduleCompile!#REF!)),"ENDTABLE",IF(ISERROR(IF(ScheduleCompile!F24="Off",0,IF(ScheduleCompile!F24="On",1,IF(ISNUMBER(ScheduleCompile!F24),ScheduleCompile!F24/1,IF(ISTEXT(ScheduleCompile!F24),IF(OR(ISNUMBER(FIND("5F",ScheduleCompile!F24)),ISNUMBER(FIND("0F",ScheduleCompile!F24)),ISNUMBER(FIND("8F",ScheduleCompile!F24)),ISNUMBER(FIND("1F",ScheduleCompile!F24)),ISNUMBER(FIND("2F",ScheduleCompile!F24)),ISNUMBER(FIND("3F",ScheduleCompile!F24)),ISNUMBER(FIND("6F",ScheduleCompile!F24)),ISNUMBER(FIND("7F",ScheduleCompile!F24)),ISNUMBER(FIND("9F",ScheduleCompile!F24)),ISNUMBER(FIND("4F",ScheduleCompile!F24))),VALUE(LEFT(ScheduleCompile!F24,FIND("F",ScheduleCompile!F24)-1)),ScheduleCompile!F24)))))),"",IF(ScheduleCompile!F24="Off",0,IF(ScheduleCompile!F24="On",1,IF(ISNUMBER(ScheduleCompile!F24),ScheduleCompile!F24/1,IF(ISTEXT(ScheduleCompile!F24),IF(OR(ISNUMBER(FIND("5F",ScheduleCompile!F24)),ISNUMBER(FIND("0F",ScheduleCompile!F24)),ISNUMBER(FIND("8F",ScheduleCompile!F24)),ISNUMBER(FIND("1F",ScheduleCompile!F24)),ISNUMBER(FIND("2F",ScheduleCompile!F24)),ISNUMBER(FIND("3F",ScheduleCompile!F24)),ISNUMBER(FIND("6F",ScheduleCompile!F24)),ISNUMBER(FIND("7F",ScheduleCompile!F24)),ISNUMBER(FIND("9F",ScheduleCompile!F24)),ISNUMBER(FIND("4F",ScheduleCompile!F24))),VALUE(LEFT(ScheduleCompile!F24,FIND("F",ScheduleCompile!F24)-1)),ScheduleCompile!F24)))))))</f>
        <v>0</v>
      </c>
      <c r="L31" s="1">
        <f>IF(AND(ISERROR(IF(ScheduleCompile!G24="Off",0,IF(ScheduleCompile!G24="On",1,IF(ISNUMBER(ScheduleCompile!G24),ScheduleCompile!G24/1,IF(ISTEXT(ScheduleCompile!G24),IF(OR(ISNUMBER(FIND("5F",ScheduleCompile!G24)),ISNUMBER(FIND("0F",ScheduleCompile!G24)),ISNUMBER(FIND("8F",ScheduleCompile!G24)),ISNUMBER(FIND("1F",ScheduleCompile!G24)),ISNUMBER(FIND("2F",ScheduleCompile!G24)),ISNUMBER(FIND("3F",ScheduleCompile!G24)),ISNUMBER(FIND("6F",ScheduleCompile!G24)),ISNUMBER(FIND("7F",ScheduleCompile!G24)),ISNUMBER(FIND("9F",ScheduleCompile!G24)),ISNUMBER(FIND("4F",ScheduleCompile!G24))),VALUE(LEFT(ScheduleCompile!G24,FIND("F",ScheduleCompile!G24)-1)),ScheduleCompile!G24)))))),ISTEXT(ScheduleCompile!#REF!)),"ENDTABLE",IF(ISERROR(IF(ScheduleCompile!G24="Off",0,IF(ScheduleCompile!G24="On",1,IF(ISNUMBER(ScheduleCompile!G24),ScheduleCompile!G24/1,IF(ISTEXT(ScheduleCompile!G24),IF(OR(ISNUMBER(FIND("5F",ScheduleCompile!G24)),ISNUMBER(FIND("0F",ScheduleCompile!G24)),ISNUMBER(FIND("8F",ScheduleCompile!G24)),ISNUMBER(FIND("1F",ScheduleCompile!G24)),ISNUMBER(FIND("2F",ScheduleCompile!G24)),ISNUMBER(FIND("3F",ScheduleCompile!G24)),ISNUMBER(FIND("6F",ScheduleCompile!G24)),ISNUMBER(FIND("7F",ScheduleCompile!G24)),ISNUMBER(FIND("9F",ScheduleCompile!G24)),ISNUMBER(FIND("4F",ScheduleCompile!G24))),VALUE(LEFT(ScheduleCompile!G24,FIND("F",ScheduleCompile!G24)-1)),ScheduleCompile!G24)))))),"",IF(ScheduleCompile!G24="Off",0,IF(ScheduleCompile!G24="On",1,IF(ISNUMBER(ScheduleCompile!G24),ScheduleCompile!G24/1,IF(ISTEXT(ScheduleCompile!G24),IF(OR(ISNUMBER(FIND("5F",ScheduleCompile!G24)),ISNUMBER(FIND("0F",ScheduleCompile!G24)),ISNUMBER(FIND("8F",ScheduleCompile!G24)),ISNUMBER(FIND("1F",ScheduleCompile!G24)),ISNUMBER(FIND("2F",ScheduleCompile!G24)),ISNUMBER(FIND("3F",ScheduleCompile!G24)),ISNUMBER(FIND("6F",ScheduleCompile!G24)),ISNUMBER(FIND("7F",ScheduleCompile!G24)),ISNUMBER(FIND("9F",ScheduleCompile!G24)),ISNUMBER(FIND("4F",ScheduleCompile!G24))),VALUE(LEFT(ScheduleCompile!G24,FIND("F",ScheduleCompile!G24)-1)),ScheduleCompile!G24)))))))</f>
        <v>0</v>
      </c>
      <c r="M31" s="1">
        <f>IF(AND(ISERROR(IF(ScheduleCompile!H24="Off",0,IF(ScheduleCompile!H24="On",1,IF(ISNUMBER(ScheduleCompile!H24),ScheduleCompile!H24/1,IF(ISTEXT(ScheduleCompile!H24),IF(OR(ISNUMBER(FIND("5F",ScheduleCompile!H24)),ISNUMBER(FIND("0F",ScheduleCompile!H24)),ISNUMBER(FIND("8F",ScheduleCompile!H24)),ISNUMBER(FIND("1F",ScheduleCompile!H24)),ISNUMBER(FIND("2F",ScheduleCompile!H24)),ISNUMBER(FIND("3F",ScheduleCompile!H24)),ISNUMBER(FIND("6F",ScheduleCompile!H24)),ISNUMBER(FIND("7F",ScheduleCompile!H24)),ISNUMBER(FIND("9F",ScheduleCompile!H24)),ISNUMBER(FIND("4F",ScheduleCompile!H24))),VALUE(LEFT(ScheduleCompile!H24,FIND("F",ScheduleCompile!H24)-1)),ScheduleCompile!H24)))))),ISTEXT(ScheduleCompile!#REF!)),"ENDTABLE",IF(ISERROR(IF(ScheduleCompile!H24="Off",0,IF(ScheduleCompile!H24="On",1,IF(ISNUMBER(ScheduleCompile!H24),ScheduleCompile!H24/1,IF(ISTEXT(ScheduleCompile!H24),IF(OR(ISNUMBER(FIND("5F",ScheduleCompile!H24)),ISNUMBER(FIND("0F",ScheduleCompile!H24)),ISNUMBER(FIND("8F",ScheduleCompile!H24)),ISNUMBER(FIND("1F",ScheduleCompile!H24)),ISNUMBER(FIND("2F",ScheduleCompile!H24)),ISNUMBER(FIND("3F",ScheduleCompile!H24)),ISNUMBER(FIND("6F",ScheduleCompile!H24)),ISNUMBER(FIND("7F",ScheduleCompile!H24)),ISNUMBER(FIND("9F",ScheduleCompile!H24)),ISNUMBER(FIND("4F",ScheduleCompile!H24))),VALUE(LEFT(ScheduleCompile!H24,FIND("F",ScheduleCompile!H24)-1)),ScheduleCompile!H24)))))),"",IF(ScheduleCompile!H24="Off",0,IF(ScheduleCompile!H24="On",1,IF(ISNUMBER(ScheduleCompile!H24),ScheduleCompile!H24/1,IF(ISTEXT(ScheduleCompile!H24),IF(OR(ISNUMBER(FIND("5F",ScheduleCompile!H24)),ISNUMBER(FIND("0F",ScheduleCompile!H24)),ISNUMBER(FIND("8F",ScheduleCompile!H24)),ISNUMBER(FIND("1F",ScheduleCompile!H24)),ISNUMBER(FIND("2F",ScheduleCompile!H24)),ISNUMBER(FIND("3F",ScheduleCompile!H24)),ISNUMBER(FIND("6F",ScheduleCompile!H24)),ISNUMBER(FIND("7F",ScheduleCompile!H24)),ISNUMBER(FIND("9F",ScheduleCompile!H24)),ISNUMBER(FIND("4F",ScheduleCompile!H24))),VALUE(LEFT(ScheduleCompile!H24,FIND("F",ScheduleCompile!H24)-1)),ScheduleCompile!H24)))))))</f>
        <v>0</v>
      </c>
      <c r="N31" s="1">
        <f>IF(AND(ISERROR(IF(ScheduleCompile!I24="Off",0,IF(ScheduleCompile!I24="On",1,IF(ISNUMBER(ScheduleCompile!I24),ScheduleCompile!I24/1,IF(ISTEXT(ScheduleCompile!I24),IF(OR(ISNUMBER(FIND("5F",ScheduleCompile!I24)),ISNUMBER(FIND("0F",ScheduleCompile!I24)),ISNUMBER(FIND("8F",ScheduleCompile!I24)),ISNUMBER(FIND("1F",ScheduleCompile!I24)),ISNUMBER(FIND("2F",ScheduleCompile!I24)),ISNUMBER(FIND("3F",ScheduleCompile!I24)),ISNUMBER(FIND("6F",ScheduleCompile!I24)),ISNUMBER(FIND("7F",ScheduleCompile!I24)),ISNUMBER(FIND("9F",ScheduleCompile!I24)),ISNUMBER(FIND("4F",ScheduleCompile!I24))),VALUE(LEFT(ScheduleCompile!I24,FIND("F",ScheduleCompile!I24)-1)),ScheduleCompile!I24)))))),ISTEXT(ScheduleCompile!#REF!)),"ENDTABLE",IF(ISERROR(IF(ScheduleCompile!I24="Off",0,IF(ScheduleCompile!I24="On",1,IF(ISNUMBER(ScheduleCompile!I24),ScheduleCompile!I24/1,IF(ISTEXT(ScheduleCompile!I24),IF(OR(ISNUMBER(FIND("5F",ScheduleCompile!I24)),ISNUMBER(FIND("0F",ScheduleCompile!I24)),ISNUMBER(FIND("8F",ScheduleCompile!I24)),ISNUMBER(FIND("1F",ScheduleCompile!I24)),ISNUMBER(FIND("2F",ScheduleCompile!I24)),ISNUMBER(FIND("3F",ScheduleCompile!I24)),ISNUMBER(FIND("6F",ScheduleCompile!I24)),ISNUMBER(FIND("7F",ScheduleCompile!I24)),ISNUMBER(FIND("9F",ScheduleCompile!I24)),ISNUMBER(FIND("4F",ScheduleCompile!I24))),VALUE(LEFT(ScheduleCompile!I24,FIND("F",ScheduleCompile!I24)-1)),ScheduleCompile!I24)))))),"",IF(ScheduleCompile!I24="Off",0,IF(ScheduleCompile!I24="On",1,IF(ISNUMBER(ScheduleCompile!I24),ScheduleCompile!I24/1,IF(ISTEXT(ScheduleCompile!I24),IF(OR(ISNUMBER(FIND("5F",ScheduleCompile!I24)),ISNUMBER(FIND("0F",ScheduleCompile!I24)),ISNUMBER(FIND("8F",ScheduleCompile!I24)),ISNUMBER(FIND("1F",ScheduleCompile!I24)),ISNUMBER(FIND("2F",ScheduleCompile!I24)),ISNUMBER(FIND("3F",ScheduleCompile!I24)),ISNUMBER(FIND("6F",ScheduleCompile!I24)),ISNUMBER(FIND("7F",ScheduleCompile!I24)),ISNUMBER(FIND("9F",ScheduleCompile!I24)),ISNUMBER(FIND("4F",ScheduleCompile!I24))),VALUE(LEFT(ScheduleCompile!I24,FIND("F",ScheduleCompile!I24)-1)),ScheduleCompile!I24)))))))</f>
        <v>0</v>
      </c>
      <c r="O31" s="1">
        <f>IF(AND(ISERROR(IF(ScheduleCompile!J24="Off",0,IF(ScheduleCompile!J24="On",1,IF(ISNUMBER(ScheduleCompile!J24),ScheduleCompile!J24/1,IF(ISTEXT(ScheduleCompile!J24),IF(OR(ISNUMBER(FIND("5F",ScheduleCompile!J24)),ISNUMBER(FIND("0F",ScheduleCompile!J24)),ISNUMBER(FIND("8F",ScheduleCompile!J24)),ISNUMBER(FIND("1F",ScheduleCompile!J24)),ISNUMBER(FIND("2F",ScheduleCompile!J24)),ISNUMBER(FIND("3F",ScheduleCompile!J24)),ISNUMBER(FIND("6F",ScheduleCompile!J24)),ISNUMBER(FIND("7F",ScheduleCompile!J24)),ISNUMBER(FIND("9F",ScheduleCompile!J24)),ISNUMBER(FIND("4F",ScheduleCompile!J24))),VALUE(LEFT(ScheduleCompile!J24,FIND("F",ScheduleCompile!J24)-1)),ScheduleCompile!J24)))))),ISTEXT(ScheduleCompile!#REF!)),"ENDTABLE",IF(ISERROR(IF(ScheduleCompile!J24="Off",0,IF(ScheduleCompile!J24="On",1,IF(ISNUMBER(ScheduleCompile!J24),ScheduleCompile!J24/1,IF(ISTEXT(ScheduleCompile!J24),IF(OR(ISNUMBER(FIND("5F",ScheduleCompile!J24)),ISNUMBER(FIND("0F",ScheduleCompile!J24)),ISNUMBER(FIND("8F",ScheduleCompile!J24)),ISNUMBER(FIND("1F",ScheduleCompile!J24)),ISNUMBER(FIND("2F",ScheduleCompile!J24)),ISNUMBER(FIND("3F",ScheduleCompile!J24)),ISNUMBER(FIND("6F",ScheduleCompile!J24)),ISNUMBER(FIND("7F",ScheduleCompile!J24)),ISNUMBER(FIND("9F",ScheduleCompile!J24)),ISNUMBER(FIND("4F",ScheduleCompile!J24))),VALUE(LEFT(ScheduleCompile!J24,FIND("F",ScheduleCompile!J24)-1)),ScheduleCompile!J24)))))),"",IF(ScheduleCompile!J24="Off",0,IF(ScheduleCompile!J24="On",1,IF(ISNUMBER(ScheduleCompile!J24),ScheduleCompile!J24/1,IF(ISTEXT(ScheduleCompile!J24),IF(OR(ISNUMBER(FIND("5F",ScheduleCompile!J24)),ISNUMBER(FIND("0F",ScheduleCompile!J24)),ISNUMBER(FIND("8F",ScheduleCompile!J24)),ISNUMBER(FIND("1F",ScheduleCompile!J24)),ISNUMBER(FIND("2F",ScheduleCompile!J24)),ISNUMBER(FIND("3F",ScheduleCompile!J24)),ISNUMBER(FIND("6F",ScheduleCompile!J24)),ISNUMBER(FIND("7F",ScheduleCompile!J24)),ISNUMBER(FIND("9F",ScheduleCompile!J24)),ISNUMBER(FIND("4F",ScheduleCompile!J24))),VALUE(LEFT(ScheduleCompile!J24,FIND("F",ScheduleCompile!J24)-1)),ScheduleCompile!J24)))))))</f>
        <v>0.2</v>
      </c>
      <c r="P31" s="1">
        <f>IF(AND(ISERROR(IF(ScheduleCompile!K24="Off",0,IF(ScheduleCompile!K24="On",1,IF(ISNUMBER(ScheduleCompile!K24),ScheduleCompile!K24/1,IF(ISTEXT(ScheduleCompile!K24),IF(OR(ISNUMBER(FIND("5F",ScheduleCompile!K24)),ISNUMBER(FIND("0F",ScheduleCompile!K24)),ISNUMBER(FIND("8F",ScheduleCompile!K24)),ISNUMBER(FIND("1F",ScheduleCompile!K24)),ISNUMBER(FIND("2F",ScheduleCompile!K24)),ISNUMBER(FIND("3F",ScheduleCompile!K24)),ISNUMBER(FIND("6F",ScheduleCompile!K24)),ISNUMBER(FIND("7F",ScheduleCompile!K24)),ISNUMBER(FIND("9F",ScheduleCompile!K24)),ISNUMBER(FIND("4F",ScheduleCompile!K24))),VALUE(LEFT(ScheduleCompile!K24,FIND("F",ScheduleCompile!K24)-1)),ScheduleCompile!K24)))))),ISTEXT(ScheduleCompile!#REF!)),"ENDTABLE",IF(ISERROR(IF(ScheduleCompile!K24="Off",0,IF(ScheduleCompile!K24="On",1,IF(ISNUMBER(ScheduleCompile!K24),ScheduleCompile!K24/1,IF(ISTEXT(ScheduleCompile!K24),IF(OR(ISNUMBER(FIND("5F",ScheduleCompile!K24)),ISNUMBER(FIND("0F",ScheduleCompile!K24)),ISNUMBER(FIND("8F",ScheduleCompile!K24)),ISNUMBER(FIND("1F",ScheduleCompile!K24)),ISNUMBER(FIND("2F",ScheduleCompile!K24)),ISNUMBER(FIND("3F",ScheduleCompile!K24)),ISNUMBER(FIND("6F",ScheduleCompile!K24)),ISNUMBER(FIND("7F",ScheduleCompile!K24)),ISNUMBER(FIND("9F",ScheduleCompile!K24)),ISNUMBER(FIND("4F",ScheduleCompile!K24))),VALUE(LEFT(ScheduleCompile!K24,FIND("F",ScheduleCompile!K24)-1)),ScheduleCompile!K24)))))),"",IF(ScheduleCompile!K24="Off",0,IF(ScheduleCompile!K24="On",1,IF(ISNUMBER(ScheduleCompile!K24),ScheduleCompile!K24/1,IF(ISTEXT(ScheduleCompile!K24),IF(OR(ISNUMBER(FIND("5F",ScheduleCompile!K24)),ISNUMBER(FIND("0F",ScheduleCompile!K24)),ISNUMBER(FIND("8F",ScheduleCompile!K24)),ISNUMBER(FIND("1F",ScheduleCompile!K24)),ISNUMBER(FIND("2F",ScheduleCompile!K24)),ISNUMBER(FIND("3F",ScheduleCompile!K24)),ISNUMBER(FIND("6F",ScheduleCompile!K24)),ISNUMBER(FIND("7F",ScheduleCompile!K24)),ISNUMBER(FIND("9F",ScheduleCompile!K24)),ISNUMBER(FIND("4F",ScheduleCompile!K24))),VALUE(LEFT(ScheduleCompile!K24,FIND("F",ScheduleCompile!K24)-1)),ScheduleCompile!K24)))))))</f>
        <v>0.2</v>
      </c>
      <c r="Q31" s="1">
        <f>IF(AND(ISERROR(IF(ScheduleCompile!L24="Off",0,IF(ScheduleCompile!L24="On",1,IF(ISNUMBER(ScheduleCompile!L24),ScheduleCompile!L24/1,IF(ISTEXT(ScheduleCompile!L24),IF(OR(ISNUMBER(FIND("5F",ScheduleCompile!L24)),ISNUMBER(FIND("0F",ScheduleCompile!L24)),ISNUMBER(FIND("8F",ScheduleCompile!L24)),ISNUMBER(FIND("1F",ScheduleCompile!L24)),ISNUMBER(FIND("2F",ScheduleCompile!L24)),ISNUMBER(FIND("3F",ScheduleCompile!L24)),ISNUMBER(FIND("6F",ScheduleCompile!L24)),ISNUMBER(FIND("7F",ScheduleCompile!L24)),ISNUMBER(FIND("9F",ScheduleCompile!L24)),ISNUMBER(FIND("4F",ScheduleCompile!L24))),VALUE(LEFT(ScheduleCompile!L24,FIND("F",ScheduleCompile!L24)-1)),ScheduleCompile!L24)))))),ISTEXT(ScheduleCompile!#REF!)),"ENDTABLE",IF(ISERROR(IF(ScheduleCompile!L24="Off",0,IF(ScheduleCompile!L24="On",1,IF(ISNUMBER(ScheduleCompile!L24),ScheduleCompile!L24/1,IF(ISTEXT(ScheduleCompile!L24),IF(OR(ISNUMBER(FIND("5F",ScheduleCompile!L24)),ISNUMBER(FIND("0F",ScheduleCompile!L24)),ISNUMBER(FIND("8F",ScheduleCompile!L24)),ISNUMBER(FIND("1F",ScheduleCompile!L24)),ISNUMBER(FIND("2F",ScheduleCompile!L24)),ISNUMBER(FIND("3F",ScheduleCompile!L24)),ISNUMBER(FIND("6F",ScheduleCompile!L24)),ISNUMBER(FIND("7F",ScheduleCompile!L24)),ISNUMBER(FIND("9F",ScheduleCompile!L24)),ISNUMBER(FIND("4F",ScheduleCompile!L24))),VALUE(LEFT(ScheduleCompile!L24,FIND("F",ScheduleCompile!L24)-1)),ScheduleCompile!L24)))))),"",IF(ScheduleCompile!L24="Off",0,IF(ScheduleCompile!L24="On",1,IF(ISNUMBER(ScheduleCompile!L24),ScheduleCompile!L24/1,IF(ISTEXT(ScheduleCompile!L24),IF(OR(ISNUMBER(FIND("5F",ScheduleCompile!L24)),ISNUMBER(FIND("0F",ScheduleCompile!L24)),ISNUMBER(FIND("8F",ScheduleCompile!L24)),ISNUMBER(FIND("1F",ScheduleCompile!L24)),ISNUMBER(FIND("2F",ScheduleCompile!L24)),ISNUMBER(FIND("3F",ScheduleCompile!L24)),ISNUMBER(FIND("6F",ScheduleCompile!L24)),ISNUMBER(FIND("7F",ScheduleCompile!L24)),ISNUMBER(FIND("9F",ScheduleCompile!L24)),ISNUMBER(FIND("4F",ScheduleCompile!L24))),VALUE(LEFT(ScheduleCompile!L24,FIND("F",ScheduleCompile!L24)-1)),ScheduleCompile!L24)))))))</f>
        <v>0.1</v>
      </c>
      <c r="R31" s="1">
        <f>IF(AND(ISERROR(IF(ScheduleCompile!M24="Off",0,IF(ScheduleCompile!M24="On",1,IF(ISNUMBER(ScheduleCompile!M24),ScheduleCompile!M24/1,IF(ISTEXT(ScheduleCompile!M24),IF(OR(ISNUMBER(FIND("5F",ScheduleCompile!M24)),ISNUMBER(FIND("0F",ScheduleCompile!M24)),ISNUMBER(FIND("8F",ScheduleCompile!M24)),ISNUMBER(FIND("1F",ScheduleCompile!M24)),ISNUMBER(FIND("2F",ScheduleCompile!M24)),ISNUMBER(FIND("3F",ScheduleCompile!M24)),ISNUMBER(FIND("6F",ScheduleCompile!M24)),ISNUMBER(FIND("7F",ScheduleCompile!M24)),ISNUMBER(FIND("9F",ScheduleCompile!M24)),ISNUMBER(FIND("4F",ScheduleCompile!M24))),VALUE(LEFT(ScheduleCompile!M24,FIND("F",ScheduleCompile!M24)-1)),ScheduleCompile!M24)))))),ISTEXT(ScheduleCompile!#REF!)),"ENDTABLE",IF(ISERROR(IF(ScheduleCompile!M24="Off",0,IF(ScheduleCompile!M24="On",1,IF(ISNUMBER(ScheduleCompile!M24),ScheduleCompile!M24/1,IF(ISTEXT(ScheduleCompile!M24),IF(OR(ISNUMBER(FIND("5F",ScheduleCompile!M24)),ISNUMBER(FIND("0F",ScheduleCompile!M24)),ISNUMBER(FIND("8F",ScheduleCompile!M24)),ISNUMBER(FIND("1F",ScheduleCompile!M24)),ISNUMBER(FIND("2F",ScheduleCompile!M24)),ISNUMBER(FIND("3F",ScheduleCompile!M24)),ISNUMBER(FIND("6F",ScheduleCompile!M24)),ISNUMBER(FIND("7F",ScheduleCompile!M24)),ISNUMBER(FIND("9F",ScheduleCompile!M24)),ISNUMBER(FIND("4F",ScheduleCompile!M24))),VALUE(LEFT(ScheduleCompile!M24,FIND("F",ScheduleCompile!M24)-1)),ScheduleCompile!M24)))))),"",IF(ScheduleCompile!M24="Off",0,IF(ScheduleCompile!M24="On",1,IF(ISNUMBER(ScheduleCompile!M24),ScheduleCompile!M24/1,IF(ISTEXT(ScheduleCompile!M24),IF(OR(ISNUMBER(FIND("5F",ScheduleCompile!M24)),ISNUMBER(FIND("0F",ScheduleCompile!M24)),ISNUMBER(FIND("8F",ScheduleCompile!M24)),ISNUMBER(FIND("1F",ScheduleCompile!M24)),ISNUMBER(FIND("2F",ScheduleCompile!M24)),ISNUMBER(FIND("3F",ScheduleCompile!M24)),ISNUMBER(FIND("6F",ScheduleCompile!M24)),ISNUMBER(FIND("7F",ScheduleCompile!M24)),ISNUMBER(FIND("9F",ScheduleCompile!M24)),ISNUMBER(FIND("4F",ScheduleCompile!M24))),VALUE(LEFT(ScheduleCompile!M24,FIND("F",ScheduleCompile!M24)-1)),ScheduleCompile!M24)))))))</f>
        <v>0.1</v>
      </c>
      <c r="S31" s="1">
        <f>IF(AND(ISERROR(IF(ScheduleCompile!N24="Off",0,IF(ScheduleCompile!N24="On",1,IF(ISNUMBER(ScheduleCompile!N24),ScheduleCompile!N24/1,IF(ISTEXT(ScheduleCompile!N24),IF(OR(ISNUMBER(FIND("5F",ScheduleCompile!N24)),ISNUMBER(FIND("0F",ScheduleCompile!N24)),ISNUMBER(FIND("8F",ScheduleCompile!N24)),ISNUMBER(FIND("1F",ScheduleCompile!N24)),ISNUMBER(FIND("2F",ScheduleCompile!N24)),ISNUMBER(FIND("3F",ScheduleCompile!N24)),ISNUMBER(FIND("6F",ScheduleCompile!N24)),ISNUMBER(FIND("7F",ScheduleCompile!N24)),ISNUMBER(FIND("9F",ScheduleCompile!N24)),ISNUMBER(FIND("4F",ScheduleCompile!N24))),VALUE(LEFT(ScheduleCompile!N24,FIND("F",ScheduleCompile!N24)-1)),ScheduleCompile!N24)))))),ISTEXT(ScheduleCompile!#REF!)),"ENDTABLE",IF(ISERROR(IF(ScheduleCompile!N24="Off",0,IF(ScheduleCompile!N24="On",1,IF(ISNUMBER(ScheduleCompile!N24),ScheduleCompile!N24/1,IF(ISTEXT(ScheduleCompile!N24),IF(OR(ISNUMBER(FIND("5F",ScheduleCompile!N24)),ISNUMBER(FIND("0F",ScheduleCompile!N24)),ISNUMBER(FIND("8F",ScheduleCompile!N24)),ISNUMBER(FIND("1F",ScheduleCompile!N24)),ISNUMBER(FIND("2F",ScheduleCompile!N24)),ISNUMBER(FIND("3F",ScheduleCompile!N24)),ISNUMBER(FIND("6F",ScheduleCompile!N24)),ISNUMBER(FIND("7F",ScheduleCompile!N24)),ISNUMBER(FIND("9F",ScheduleCompile!N24)),ISNUMBER(FIND("4F",ScheduleCompile!N24))),VALUE(LEFT(ScheduleCompile!N24,FIND("F",ScheduleCompile!N24)-1)),ScheduleCompile!N24)))))),"",IF(ScheduleCompile!N24="Off",0,IF(ScheduleCompile!N24="On",1,IF(ISNUMBER(ScheduleCompile!N24),ScheduleCompile!N24/1,IF(ISTEXT(ScheduleCompile!N24),IF(OR(ISNUMBER(FIND("5F",ScheduleCompile!N24)),ISNUMBER(FIND("0F",ScheduleCompile!N24)),ISNUMBER(FIND("8F",ScheduleCompile!N24)),ISNUMBER(FIND("1F",ScheduleCompile!N24)),ISNUMBER(FIND("2F",ScheduleCompile!N24)),ISNUMBER(FIND("3F",ScheduleCompile!N24)),ISNUMBER(FIND("6F",ScheduleCompile!N24)),ISNUMBER(FIND("7F",ScheduleCompile!N24)),ISNUMBER(FIND("9F",ScheduleCompile!N24)),ISNUMBER(FIND("4F",ScheduleCompile!N24))),VALUE(LEFT(ScheduleCompile!N24,FIND("F",ScheduleCompile!N24)-1)),ScheduleCompile!N24)))))))</f>
        <v>0.3</v>
      </c>
      <c r="T31" s="1">
        <f>IF(AND(ISERROR(IF(ScheduleCompile!O24="Off",0,IF(ScheduleCompile!O24="On",1,IF(ISNUMBER(ScheduleCompile!O24),ScheduleCompile!O24/1,IF(ISTEXT(ScheduleCompile!O24),IF(OR(ISNUMBER(FIND("5F",ScheduleCompile!O24)),ISNUMBER(FIND("0F",ScheduleCompile!O24)),ISNUMBER(FIND("8F",ScheduleCompile!O24)),ISNUMBER(FIND("1F",ScheduleCompile!O24)),ISNUMBER(FIND("2F",ScheduleCompile!O24)),ISNUMBER(FIND("3F",ScheduleCompile!O24)),ISNUMBER(FIND("6F",ScheduleCompile!O24)),ISNUMBER(FIND("7F",ScheduleCompile!O24)),ISNUMBER(FIND("9F",ScheduleCompile!O24)),ISNUMBER(FIND("4F",ScheduleCompile!O24))),VALUE(LEFT(ScheduleCompile!O24,FIND("F",ScheduleCompile!O24)-1)),ScheduleCompile!O24)))))),ISTEXT(ScheduleCompile!#REF!)),"ENDTABLE",IF(ISERROR(IF(ScheduleCompile!O24="Off",0,IF(ScheduleCompile!O24="On",1,IF(ISNUMBER(ScheduleCompile!O24),ScheduleCompile!O24/1,IF(ISTEXT(ScheduleCompile!O24),IF(OR(ISNUMBER(FIND("5F",ScheduleCompile!O24)),ISNUMBER(FIND("0F",ScheduleCompile!O24)),ISNUMBER(FIND("8F",ScheduleCompile!O24)),ISNUMBER(FIND("1F",ScheduleCompile!O24)),ISNUMBER(FIND("2F",ScheduleCompile!O24)),ISNUMBER(FIND("3F",ScheduleCompile!O24)),ISNUMBER(FIND("6F",ScheduleCompile!O24)),ISNUMBER(FIND("7F",ScheduleCompile!O24)),ISNUMBER(FIND("9F",ScheduleCompile!O24)),ISNUMBER(FIND("4F",ScheduleCompile!O24))),VALUE(LEFT(ScheduleCompile!O24,FIND("F",ScheduleCompile!O24)-1)),ScheduleCompile!O24)))))),"",IF(ScheduleCompile!O24="Off",0,IF(ScheduleCompile!O24="On",1,IF(ISNUMBER(ScheduleCompile!O24),ScheduleCompile!O24/1,IF(ISTEXT(ScheduleCompile!O24),IF(OR(ISNUMBER(FIND("5F",ScheduleCompile!O24)),ISNUMBER(FIND("0F",ScheduleCompile!O24)),ISNUMBER(FIND("8F",ScheduleCompile!O24)),ISNUMBER(FIND("1F",ScheduleCompile!O24)),ISNUMBER(FIND("2F",ScheduleCompile!O24)),ISNUMBER(FIND("3F",ScheduleCompile!O24)),ISNUMBER(FIND("6F",ScheduleCompile!O24)),ISNUMBER(FIND("7F",ScheduleCompile!O24)),ISNUMBER(FIND("9F",ScheduleCompile!O24)),ISNUMBER(FIND("4F",ScheduleCompile!O24))),VALUE(LEFT(ScheduleCompile!O24,FIND("F",ScheduleCompile!O24)-1)),ScheduleCompile!O24)))))))</f>
        <v>0.8</v>
      </c>
      <c r="U31" s="1">
        <f>IF(AND(ISERROR(IF(ScheduleCompile!P24="Off",0,IF(ScheduleCompile!P24="On",1,IF(ISNUMBER(ScheduleCompile!P24),ScheduleCompile!P24/1,IF(ISTEXT(ScheduleCompile!P24),IF(OR(ISNUMBER(FIND("5F",ScheduleCompile!P24)),ISNUMBER(FIND("0F",ScheduleCompile!P24)),ISNUMBER(FIND("8F",ScheduleCompile!P24)),ISNUMBER(FIND("1F",ScheduleCompile!P24)),ISNUMBER(FIND("2F",ScheduleCompile!P24)),ISNUMBER(FIND("3F",ScheduleCompile!P24)),ISNUMBER(FIND("6F",ScheduleCompile!P24)),ISNUMBER(FIND("7F",ScheduleCompile!P24)),ISNUMBER(FIND("9F",ScheduleCompile!P24)),ISNUMBER(FIND("4F",ScheduleCompile!P24))),VALUE(LEFT(ScheduleCompile!P24,FIND("F",ScheduleCompile!P24)-1)),ScheduleCompile!P24)))))),ISTEXT(ScheduleCompile!#REF!)),"ENDTABLE",IF(ISERROR(IF(ScheduleCompile!P24="Off",0,IF(ScheduleCompile!P24="On",1,IF(ISNUMBER(ScheduleCompile!P24),ScheduleCompile!P24/1,IF(ISTEXT(ScheduleCompile!P24),IF(OR(ISNUMBER(FIND("5F",ScheduleCompile!P24)),ISNUMBER(FIND("0F",ScheduleCompile!P24)),ISNUMBER(FIND("8F",ScheduleCompile!P24)),ISNUMBER(FIND("1F",ScheduleCompile!P24)),ISNUMBER(FIND("2F",ScheduleCompile!P24)),ISNUMBER(FIND("3F",ScheduleCompile!P24)),ISNUMBER(FIND("6F",ScheduleCompile!P24)),ISNUMBER(FIND("7F",ScheduleCompile!P24)),ISNUMBER(FIND("9F",ScheduleCompile!P24)),ISNUMBER(FIND("4F",ScheduleCompile!P24))),VALUE(LEFT(ScheduleCompile!P24,FIND("F",ScheduleCompile!P24)-1)),ScheduleCompile!P24)))))),"",IF(ScheduleCompile!P24="Off",0,IF(ScheduleCompile!P24="On",1,IF(ISNUMBER(ScheduleCompile!P24),ScheduleCompile!P24/1,IF(ISTEXT(ScheduleCompile!P24),IF(OR(ISNUMBER(FIND("5F",ScheduleCompile!P24)),ISNUMBER(FIND("0F",ScheduleCompile!P24)),ISNUMBER(FIND("8F",ScheduleCompile!P24)),ISNUMBER(FIND("1F",ScheduleCompile!P24)),ISNUMBER(FIND("2F",ScheduleCompile!P24)),ISNUMBER(FIND("3F",ScheduleCompile!P24)),ISNUMBER(FIND("6F",ScheduleCompile!P24)),ISNUMBER(FIND("7F",ScheduleCompile!P24)),ISNUMBER(FIND("9F",ScheduleCompile!P24)),ISNUMBER(FIND("4F",ScheduleCompile!P24))),VALUE(LEFT(ScheduleCompile!P24,FIND("F",ScheduleCompile!P24)-1)),ScheduleCompile!P24)))))))</f>
        <v>0.2</v>
      </c>
      <c r="V31" s="1">
        <f>IF(AND(ISERROR(IF(ScheduleCompile!Q24="Off",0,IF(ScheduleCompile!Q24="On",1,IF(ISNUMBER(ScheduleCompile!Q24),ScheduleCompile!Q24/1,IF(ISTEXT(ScheduleCompile!Q24),IF(OR(ISNUMBER(FIND("5F",ScheduleCompile!Q24)),ISNUMBER(FIND("0F",ScheduleCompile!Q24)),ISNUMBER(FIND("8F",ScheduleCompile!Q24)),ISNUMBER(FIND("1F",ScheduleCompile!Q24)),ISNUMBER(FIND("2F",ScheduleCompile!Q24)),ISNUMBER(FIND("3F",ScheduleCompile!Q24)),ISNUMBER(FIND("6F",ScheduleCompile!Q24)),ISNUMBER(FIND("7F",ScheduleCompile!Q24)),ISNUMBER(FIND("9F",ScheduleCompile!Q24)),ISNUMBER(FIND("4F",ScheduleCompile!Q24))),VALUE(LEFT(ScheduleCompile!Q24,FIND("F",ScheduleCompile!Q24)-1)),ScheduleCompile!Q24)))))),ISTEXT(ScheduleCompile!#REF!)),"ENDTABLE",IF(ISERROR(IF(ScheduleCompile!Q24="Off",0,IF(ScheduleCompile!Q24="On",1,IF(ISNUMBER(ScheduleCompile!Q24),ScheduleCompile!Q24/1,IF(ISTEXT(ScheduleCompile!Q24),IF(OR(ISNUMBER(FIND("5F",ScheduleCompile!Q24)),ISNUMBER(FIND("0F",ScheduleCompile!Q24)),ISNUMBER(FIND("8F",ScheduleCompile!Q24)),ISNUMBER(FIND("1F",ScheduleCompile!Q24)),ISNUMBER(FIND("2F",ScheduleCompile!Q24)),ISNUMBER(FIND("3F",ScheduleCompile!Q24)),ISNUMBER(FIND("6F",ScheduleCompile!Q24)),ISNUMBER(FIND("7F",ScheduleCompile!Q24)),ISNUMBER(FIND("9F",ScheduleCompile!Q24)),ISNUMBER(FIND("4F",ScheduleCompile!Q24))),VALUE(LEFT(ScheduleCompile!Q24,FIND("F",ScheduleCompile!Q24)-1)),ScheduleCompile!Q24)))))),"",IF(ScheduleCompile!Q24="Off",0,IF(ScheduleCompile!Q24="On",1,IF(ISNUMBER(ScheduleCompile!Q24),ScheduleCompile!Q24/1,IF(ISTEXT(ScheduleCompile!Q24),IF(OR(ISNUMBER(FIND("5F",ScheduleCompile!Q24)),ISNUMBER(FIND("0F",ScheduleCompile!Q24)),ISNUMBER(FIND("8F",ScheduleCompile!Q24)),ISNUMBER(FIND("1F",ScheduleCompile!Q24)),ISNUMBER(FIND("2F",ScheduleCompile!Q24)),ISNUMBER(FIND("3F",ScheduleCompile!Q24)),ISNUMBER(FIND("6F",ScheduleCompile!Q24)),ISNUMBER(FIND("7F",ScheduleCompile!Q24)),ISNUMBER(FIND("9F",ScheduleCompile!Q24)),ISNUMBER(FIND("4F",ScheduleCompile!Q24))),VALUE(LEFT(ScheduleCompile!Q24,FIND("F",ScheduleCompile!Q24)-1)),ScheduleCompile!Q24)))))))</f>
        <v>0.2</v>
      </c>
      <c r="W31" s="1">
        <f>IF(AND(ISERROR(IF(ScheduleCompile!R24="Off",0,IF(ScheduleCompile!R24="On",1,IF(ISNUMBER(ScheduleCompile!R24),ScheduleCompile!R24/1,IF(ISTEXT(ScheduleCompile!R24),IF(OR(ISNUMBER(FIND("5F",ScheduleCompile!R24)),ISNUMBER(FIND("0F",ScheduleCompile!R24)),ISNUMBER(FIND("8F",ScheduleCompile!R24)),ISNUMBER(FIND("1F",ScheduleCompile!R24)),ISNUMBER(FIND("2F",ScheduleCompile!R24)),ISNUMBER(FIND("3F",ScheduleCompile!R24)),ISNUMBER(FIND("6F",ScheduleCompile!R24)),ISNUMBER(FIND("7F",ScheduleCompile!R24)),ISNUMBER(FIND("9F",ScheduleCompile!R24)),ISNUMBER(FIND("4F",ScheduleCompile!R24))),VALUE(LEFT(ScheduleCompile!R24,FIND("F",ScheduleCompile!R24)-1)),ScheduleCompile!R24)))))),ISTEXT(ScheduleCompile!#REF!)),"ENDTABLE",IF(ISERROR(IF(ScheduleCompile!R24="Off",0,IF(ScheduleCompile!R24="On",1,IF(ISNUMBER(ScheduleCompile!R24),ScheduleCompile!R24/1,IF(ISTEXT(ScheduleCompile!R24),IF(OR(ISNUMBER(FIND("5F",ScheduleCompile!R24)),ISNUMBER(FIND("0F",ScheduleCompile!R24)),ISNUMBER(FIND("8F",ScheduleCompile!R24)),ISNUMBER(FIND("1F",ScheduleCompile!R24)),ISNUMBER(FIND("2F",ScheduleCompile!R24)),ISNUMBER(FIND("3F",ScheduleCompile!R24)),ISNUMBER(FIND("6F",ScheduleCompile!R24)),ISNUMBER(FIND("7F",ScheduleCompile!R24)),ISNUMBER(FIND("9F",ScheduleCompile!R24)),ISNUMBER(FIND("4F",ScheduleCompile!R24))),VALUE(LEFT(ScheduleCompile!R24,FIND("F",ScheduleCompile!R24)-1)),ScheduleCompile!R24)))))),"",IF(ScheduleCompile!R24="Off",0,IF(ScheduleCompile!R24="On",1,IF(ISNUMBER(ScheduleCompile!R24),ScheduleCompile!R24/1,IF(ISTEXT(ScheduleCompile!R24),IF(OR(ISNUMBER(FIND("5F",ScheduleCompile!R24)),ISNUMBER(FIND("0F",ScheduleCompile!R24)),ISNUMBER(FIND("8F",ScheduleCompile!R24)),ISNUMBER(FIND("1F",ScheduleCompile!R24)),ISNUMBER(FIND("2F",ScheduleCompile!R24)),ISNUMBER(FIND("3F",ScheduleCompile!R24)),ISNUMBER(FIND("6F",ScheduleCompile!R24)),ISNUMBER(FIND("7F",ScheduleCompile!R24)),ISNUMBER(FIND("9F",ScheduleCompile!R24)),ISNUMBER(FIND("4F",ScheduleCompile!R24))),VALUE(LEFT(ScheduleCompile!R24,FIND("F",ScheduleCompile!R24)-1)),ScheduleCompile!R24)))))))</f>
        <v>0.2</v>
      </c>
      <c r="X31" s="1">
        <f>IF(AND(ISERROR(IF(ScheduleCompile!S24="Off",0,IF(ScheduleCompile!S24="On",1,IF(ISNUMBER(ScheduleCompile!S24),ScheduleCompile!S24/1,IF(ISTEXT(ScheduleCompile!S24),IF(OR(ISNUMBER(FIND("5F",ScheduleCompile!S24)),ISNUMBER(FIND("0F",ScheduleCompile!S24)),ISNUMBER(FIND("8F",ScheduleCompile!S24)),ISNUMBER(FIND("1F",ScheduleCompile!S24)),ISNUMBER(FIND("2F",ScheduleCompile!S24)),ISNUMBER(FIND("3F",ScheduleCompile!S24)),ISNUMBER(FIND("6F",ScheduleCompile!S24)),ISNUMBER(FIND("7F",ScheduleCompile!S24)),ISNUMBER(FIND("9F",ScheduleCompile!S24)),ISNUMBER(FIND("4F",ScheduleCompile!S24))),VALUE(LEFT(ScheduleCompile!S24,FIND("F",ScheduleCompile!S24)-1)),ScheduleCompile!S24)))))),ISTEXT(ScheduleCompile!#REF!)),"ENDTABLE",IF(ISERROR(IF(ScheduleCompile!S24="Off",0,IF(ScheduleCompile!S24="On",1,IF(ISNUMBER(ScheduleCompile!S24),ScheduleCompile!S24/1,IF(ISTEXT(ScheduleCompile!S24),IF(OR(ISNUMBER(FIND("5F",ScheduleCompile!S24)),ISNUMBER(FIND("0F",ScheduleCompile!S24)),ISNUMBER(FIND("8F",ScheduleCompile!S24)),ISNUMBER(FIND("1F",ScheduleCompile!S24)),ISNUMBER(FIND("2F",ScheduleCompile!S24)),ISNUMBER(FIND("3F",ScheduleCompile!S24)),ISNUMBER(FIND("6F",ScheduleCompile!S24)),ISNUMBER(FIND("7F",ScheduleCompile!S24)),ISNUMBER(FIND("9F",ScheduleCompile!S24)),ISNUMBER(FIND("4F",ScheduleCompile!S24))),VALUE(LEFT(ScheduleCompile!S24,FIND("F",ScheduleCompile!S24)-1)),ScheduleCompile!S24)))))),"",IF(ScheduleCompile!S24="Off",0,IF(ScheduleCompile!S24="On",1,IF(ISNUMBER(ScheduleCompile!S24),ScheduleCompile!S24/1,IF(ISTEXT(ScheduleCompile!S24),IF(OR(ISNUMBER(FIND("5F",ScheduleCompile!S24)),ISNUMBER(FIND("0F",ScheduleCompile!S24)),ISNUMBER(FIND("8F",ScheduleCompile!S24)),ISNUMBER(FIND("1F",ScheduleCompile!S24)),ISNUMBER(FIND("2F",ScheduleCompile!S24)),ISNUMBER(FIND("3F",ScheduleCompile!S24)),ISNUMBER(FIND("6F",ScheduleCompile!S24)),ISNUMBER(FIND("7F",ScheduleCompile!S24)),ISNUMBER(FIND("9F",ScheduleCompile!S24)),ISNUMBER(FIND("4F",ScheduleCompile!S24))),VALUE(LEFT(ScheduleCompile!S24,FIND("F",ScheduleCompile!S24)-1)),ScheduleCompile!S24)))))))</f>
        <v>0.5</v>
      </c>
      <c r="Y31" s="1">
        <f>IF(AND(ISERROR(IF(ScheduleCompile!T24="Off",0,IF(ScheduleCompile!T24="On",1,IF(ISNUMBER(ScheduleCompile!T24),ScheduleCompile!T24/1,IF(ISTEXT(ScheduleCompile!T24),IF(OR(ISNUMBER(FIND("5F",ScheduleCompile!T24)),ISNUMBER(FIND("0F",ScheduleCompile!T24)),ISNUMBER(FIND("8F",ScheduleCompile!T24)),ISNUMBER(FIND("1F",ScheduleCompile!T24)),ISNUMBER(FIND("2F",ScheduleCompile!T24)),ISNUMBER(FIND("3F",ScheduleCompile!T24)),ISNUMBER(FIND("6F",ScheduleCompile!T24)),ISNUMBER(FIND("7F",ScheduleCompile!T24)),ISNUMBER(FIND("9F",ScheduleCompile!T24)),ISNUMBER(FIND("4F",ScheduleCompile!T24))),VALUE(LEFT(ScheduleCompile!T24,FIND("F",ScheduleCompile!T24)-1)),ScheduleCompile!T24)))))),ISTEXT(ScheduleCompile!#REF!)),"ENDTABLE",IF(ISERROR(IF(ScheduleCompile!T24="Off",0,IF(ScheduleCompile!T24="On",1,IF(ISNUMBER(ScheduleCompile!T24),ScheduleCompile!T24/1,IF(ISTEXT(ScheduleCompile!T24),IF(OR(ISNUMBER(FIND("5F",ScheduleCompile!T24)),ISNUMBER(FIND("0F",ScheduleCompile!T24)),ISNUMBER(FIND("8F",ScheduleCompile!T24)),ISNUMBER(FIND("1F",ScheduleCompile!T24)),ISNUMBER(FIND("2F",ScheduleCompile!T24)),ISNUMBER(FIND("3F",ScheduleCompile!T24)),ISNUMBER(FIND("6F",ScheduleCompile!T24)),ISNUMBER(FIND("7F",ScheduleCompile!T24)),ISNUMBER(FIND("9F",ScheduleCompile!T24)),ISNUMBER(FIND("4F",ScheduleCompile!T24))),VALUE(LEFT(ScheduleCompile!T24,FIND("F",ScheduleCompile!T24)-1)),ScheduleCompile!T24)))))),"",IF(ScheduleCompile!T24="Off",0,IF(ScheduleCompile!T24="On",1,IF(ISNUMBER(ScheduleCompile!T24),ScheduleCompile!T24/1,IF(ISTEXT(ScheduleCompile!T24),IF(OR(ISNUMBER(FIND("5F",ScheduleCompile!T24)),ISNUMBER(FIND("0F",ScheduleCompile!T24)),ISNUMBER(FIND("8F",ScheduleCompile!T24)),ISNUMBER(FIND("1F",ScheduleCompile!T24)),ISNUMBER(FIND("2F",ScheduleCompile!T24)),ISNUMBER(FIND("3F",ScheduleCompile!T24)),ISNUMBER(FIND("6F",ScheduleCompile!T24)),ISNUMBER(FIND("7F",ScheduleCompile!T24)),ISNUMBER(FIND("9F",ScheduleCompile!T24)),ISNUMBER(FIND("4F",ScheduleCompile!T24))),VALUE(LEFT(ScheduleCompile!T24,FIND("F",ScheduleCompile!T24)-1)),ScheduleCompile!T24)))))))</f>
        <v>0.5</v>
      </c>
      <c r="Z31" s="1">
        <f>IF(AND(ISERROR(IF(ScheduleCompile!U24="Off",0,IF(ScheduleCompile!U24="On",1,IF(ISNUMBER(ScheduleCompile!U24),ScheduleCompile!U24/1,IF(ISTEXT(ScheduleCompile!U24),IF(OR(ISNUMBER(FIND("5F",ScheduleCompile!U24)),ISNUMBER(FIND("0F",ScheduleCompile!U24)),ISNUMBER(FIND("8F",ScheduleCompile!U24)),ISNUMBER(FIND("1F",ScheduleCompile!U24)),ISNUMBER(FIND("2F",ScheduleCompile!U24)),ISNUMBER(FIND("3F",ScheduleCompile!U24)),ISNUMBER(FIND("6F",ScheduleCompile!U24)),ISNUMBER(FIND("7F",ScheduleCompile!U24)),ISNUMBER(FIND("9F",ScheduleCompile!U24)),ISNUMBER(FIND("4F",ScheduleCompile!U24))),VALUE(LEFT(ScheduleCompile!U24,FIND("F",ScheduleCompile!U24)-1)),ScheduleCompile!U24)))))),ISTEXT(ScheduleCompile!#REF!)),"ENDTABLE",IF(ISERROR(IF(ScheduleCompile!U24="Off",0,IF(ScheduleCompile!U24="On",1,IF(ISNUMBER(ScheduleCompile!U24),ScheduleCompile!U24/1,IF(ISTEXT(ScheduleCompile!U24),IF(OR(ISNUMBER(FIND("5F",ScheduleCompile!U24)),ISNUMBER(FIND("0F",ScheduleCompile!U24)),ISNUMBER(FIND("8F",ScheduleCompile!U24)),ISNUMBER(FIND("1F",ScheduleCompile!U24)),ISNUMBER(FIND("2F",ScheduleCompile!U24)),ISNUMBER(FIND("3F",ScheduleCompile!U24)),ISNUMBER(FIND("6F",ScheduleCompile!U24)),ISNUMBER(FIND("7F",ScheduleCompile!U24)),ISNUMBER(FIND("9F",ScheduleCompile!U24)),ISNUMBER(FIND("4F",ScheduleCompile!U24))),VALUE(LEFT(ScheduleCompile!U24,FIND("F",ScheduleCompile!U24)-1)),ScheduleCompile!U24)))))),"",IF(ScheduleCompile!U24="Off",0,IF(ScheduleCompile!U24="On",1,IF(ISNUMBER(ScheduleCompile!U24),ScheduleCompile!U24/1,IF(ISTEXT(ScheduleCompile!U24),IF(OR(ISNUMBER(FIND("5F",ScheduleCompile!U24)),ISNUMBER(FIND("0F",ScheduleCompile!U24)),ISNUMBER(FIND("8F",ScheduleCompile!U24)),ISNUMBER(FIND("1F",ScheduleCompile!U24)),ISNUMBER(FIND("2F",ScheduleCompile!U24)),ISNUMBER(FIND("3F",ScheduleCompile!U24)),ISNUMBER(FIND("6F",ScheduleCompile!U24)),ISNUMBER(FIND("7F",ScheduleCompile!U24)),ISNUMBER(FIND("9F",ScheduleCompile!U24)),ISNUMBER(FIND("4F",ScheduleCompile!U24))),VALUE(LEFT(ScheduleCompile!U24,FIND("F",ScheduleCompile!U24)-1)),ScheduleCompile!U24)))))))</f>
        <v>0.1</v>
      </c>
      <c r="AA31" s="1">
        <f>IF(AND(ISERROR(IF(ScheduleCompile!V24="Off",0,IF(ScheduleCompile!V24="On",1,IF(ISNUMBER(ScheduleCompile!V24),ScheduleCompile!V24/1,IF(ISTEXT(ScheduleCompile!V24),IF(OR(ISNUMBER(FIND("5F",ScheduleCompile!V24)),ISNUMBER(FIND("0F",ScheduleCompile!V24)),ISNUMBER(FIND("8F",ScheduleCompile!V24)),ISNUMBER(FIND("1F",ScheduleCompile!V24)),ISNUMBER(FIND("2F",ScheduleCompile!V24)),ISNUMBER(FIND("3F",ScheduleCompile!V24)),ISNUMBER(FIND("6F",ScheduleCompile!V24)),ISNUMBER(FIND("7F",ScheduleCompile!V24)),ISNUMBER(FIND("9F",ScheduleCompile!V24)),ISNUMBER(FIND("4F",ScheduleCompile!V24))),VALUE(LEFT(ScheduleCompile!V24,FIND("F",ScheduleCompile!V24)-1)),ScheduleCompile!V24)))))),ISTEXT(ScheduleCompile!#REF!)),"ENDTABLE",IF(ISERROR(IF(ScheduleCompile!V24="Off",0,IF(ScheduleCompile!V24="On",1,IF(ISNUMBER(ScheduleCompile!V24),ScheduleCompile!V24/1,IF(ISTEXT(ScheduleCompile!V24),IF(OR(ISNUMBER(FIND("5F",ScheduleCompile!V24)),ISNUMBER(FIND("0F",ScheduleCompile!V24)),ISNUMBER(FIND("8F",ScheduleCompile!V24)),ISNUMBER(FIND("1F",ScheduleCompile!V24)),ISNUMBER(FIND("2F",ScheduleCompile!V24)),ISNUMBER(FIND("3F",ScheduleCompile!V24)),ISNUMBER(FIND("6F",ScheduleCompile!V24)),ISNUMBER(FIND("7F",ScheduleCompile!V24)),ISNUMBER(FIND("9F",ScheduleCompile!V24)),ISNUMBER(FIND("4F",ScheduleCompile!V24))),VALUE(LEFT(ScheduleCompile!V24,FIND("F",ScheduleCompile!V24)-1)),ScheduleCompile!V24)))))),"",IF(ScheduleCompile!V24="Off",0,IF(ScheduleCompile!V24="On",1,IF(ISNUMBER(ScheduleCompile!V24),ScheduleCompile!V24/1,IF(ISTEXT(ScheduleCompile!V24),IF(OR(ISNUMBER(FIND("5F",ScheduleCompile!V24)),ISNUMBER(FIND("0F",ScheduleCompile!V24)),ISNUMBER(FIND("8F",ScheduleCompile!V24)),ISNUMBER(FIND("1F",ScheduleCompile!V24)),ISNUMBER(FIND("2F",ScheduleCompile!V24)),ISNUMBER(FIND("3F",ScheduleCompile!V24)),ISNUMBER(FIND("6F",ScheduleCompile!V24)),ISNUMBER(FIND("7F",ScheduleCompile!V24)),ISNUMBER(FIND("9F",ScheduleCompile!V24)),ISNUMBER(FIND("4F",ScheduleCompile!V24))),VALUE(LEFT(ScheduleCompile!V24,FIND("F",ScheduleCompile!V24)-1)),ScheduleCompile!V24)))))))</f>
        <v>0.1</v>
      </c>
      <c r="AB31" s="1">
        <f>IF(AND(ISERROR(IF(ScheduleCompile!W24="Off",0,IF(ScheduleCompile!W24="On",1,IF(ISNUMBER(ScheduleCompile!W24),ScheduleCompile!W24/1,IF(ISTEXT(ScheduleCompile!W24),IF(OR(ISNUMBER(FIND("5F",ScheduleCompile!W24)),ISNUMBER(FIND("0F",ScheduleCompile!W24)),ISNUMBER(FIND("8F",ScheduleCompile!W24)),ISNUMBER(FIND("1F",ScheduleCompile!W24)),ISNUMBER(FIND("2F",ScheduleCompile!W24)),ISNUMBER(FIND("3F",ScheduleCompile!W24)),ISNUMBER(FIND("6F",ScheduleCompile!W24)),ISNUMBER(FIND("7F",ScheduleCompile!W24)),ISNUMBER(FIND("9F",ScheduleCompile!W24)),ISNUMBER(FIND("4F",ScheduleCompile!W24))),VALUE(LEFT(ScheduleCompile!W24,FIND("F",ScheduleCompile!W24)-1)),ScheduleCompile!W24)))))),ISTEXT(ScheduleCompile!#REF!)),"ENDTABLE",IF(ISERROR(IF(ScheduleCompile!W24="Off",0,IF(ScheduleCompile!W24="On",1,IF(ISNUMBER(ScheduleCompile!W24),ScheduleCompile!W24/1,IF(ISTEXT(ScheduleCompile!W24),IF(OR(ISNUMBER(FIND("5F",ScheduleCompile!W24)),ISNUMBER(FIND("0F",ScheduleCompile!W24)),ISNUMBER(FIND("8F",ScheduleCompile!W24)),ISNUMBER(FIND("1F",ScheduleCompile!W24)),ISNUMBER(FIND("2F",ScheduleCompile!W24)),ISNUMBER(FIND("3F",ScheduleCompile!W24)),ISNUMBER(FIND("6F",ScheduleCompile!W24)),ISNUMBER(FIND("7F",ScheduleCompile!W24)),ISNUMBER(FIND("9F",ScheduleCompile!W24)),ISNUMBER(FIND("4F",ScheduleCompile!W24))),VALUE(LEFT(ScheduleCompile!W24,FIND("F",ScheduleCompile!W24)-1)),ScheduleCompile!W24)))))),"",IF(ScheduleCompile!W24="Off",0,IF(ScheduleCompile!W24="On",1,IF(ISNUMBER(ScheduleCompile!W24),ScheduleCompile!W24/1,IF(ISTEXT(ScheduleCompile!W24),IF(OR(ISNUMBER(FIND("5F",ScheduleCompile!W24)),ISNUMBER(FIND("0F",ScheduleCompile!W24)),ISNUMBER(FIND("8F",ScheduleCompile!W24)),ISNUMBER(FIND("1F",ScheduleCompile!W24)),ISNUMBER(FIND("2F",ScheduleCompile!W24)),ISNUMBER(FIND("3F",ScheduleCompile!W24)),ISNUMBER(FIND("6F",ScheduleCompile!W24)),ISNUMBER(FIND("7F",ScheduleCompile!W24)),ISNUMBER(FIND("9F",ScheduleCompile!W24)),ISNUMBER(FIND("4F",ScheduleCompile!W24))),VALUE(LEFT(ScheduleCompile!W24,FIND("F",ScheduleCompile!W24)-1)),ScheduleCompile!W24)))))))</f>
        <v>0.1</v>
      </c>
      <c r="AC31" s="1">
        <f>IF(AND(ISERROR(IF(ScheduleCompile!X24="Off",0,IF(ScheduleCompile!X24="On",1,IF(ISNUMBER(ScheduleCompile!X24),ScheduleCompile!X24/1,IF(ISTEXT(ScheduleCompile!X24),IF(OR(ISNUMBER(FIND("5F",ScheduleCompile!X24)),ISNUMBER(FIND("0F",ScheduleCompile!X24)),ISNUMBER(FIND("8F",ScheduleCompile!X24)),ISNUMBER(FIND("1F",ScheduleCompile!X24)),ISNUMBER(FIND("2F",ScheduleCompile!X24)),ISNUMBER(FIND("3F",ScheduleCompile!X24)),ISNUMBER(FIND("6F",ScheduleCompile!X24)),ISNUMBER(FIND("7F",ScheduleCompile!X24)),ISNUMBER(FIND("9F",ScheduleCompile!X24)),ISNUMBER(FIND("4F",ScheduleCompile!X24))),VALUE(LEFT(ScheduleCompile!X24,FIND("F",ScheduleCompile!X24)-1)),ScheduleCompile!X24)))))),ISTEXT(ScheduleCompile!#REF!)),"ENDTABLE",IF(ISERROR(IF(ScheduleCompile!X24="Off",0,IF(ScheduleCompile!X24="On",1,IF(ISNUMBER(ScheduleCompile!X24),ScheduleCompile!X24/1,IF(ISTEXT(ScheduleCompile!X24),IF(OR(ISNUMBER(FIND("5F",ScheduleCompile!X24)),ISNUMBER(FIND("0F",ScheduleCompile!X24)),ISNUMBER(FIND("8F",ScheduleCompile!X24)),ISNUMBER(FIND("1F",ScheduleCompile!X24)),ISNUMBER(FIND("2F",ScheduleCompile!X24)),ISNUMBER(FIND("3F",ScheduleCompile!X24)),ISNUMBER(FIND("6F",ScheduleCompile!X24)),ISNUMBER(FIND("7F",ScheduleCompile!X24)),ISNUMBER(FIND("9F",ScheduleCompile!X24)),ISNUMBER(FIND("4F",ScheduleCompile!X24))),VALUE(LEFT(ScheduleCompile!X24,FIND("F",ScheduleCompile!X24)-1)),ScheduleCompile!X24)))))),"",IF(ScheduleCompile!X24="Off",0,IF(ScheduleCompile!X24="On",1,IF(ISNUMBER(ScheduleCompile!X24),ScheduleCompile!X24/1,IF(ISTEXT(ScheduleCompile!X24),IF(OR(ISNUMBER(FIND("5F",ScheduleCompile!X24)),ISNUMBER(FIND("0F",ScheduleCompile!X24)),ISNUMBER(FIND("8F",ScheduleCompile!X24)),ISNUMBER(FIND("1F",ScheduleCompile!X24)),ISNUMBER(FIND("2F",ScheduleCompile!X24)),ISNUMBER(FIND("3F",ScheduleCompile!X24)),ISNUMBER(FIND("6F",ScheduleCompile!X24)),ISNUMBER(FIND("7F",ScheduleCompile!X24)),ISNUMBER(FIND("9F",ScheduleCompile!X24)),ISNUMBER(FIND("4F",ScheduleCompile!X24))),VALUE(LEFT(ScheduleCompile!X24,FIND("F",ScheduleCompile!X24)-1)),ScheduleCompile!X24)))))))</f>
        <v>0</v>
      </c>
      <c r="AD31" s="1">
        <f>IF(AND(ISERROR(IF(ScheduleCompile!Y24="Off",0,IF(ScheduleCompile!Y24="On",1,IF(ISNUMBER(ScheduleCompile!Y24),ScheduleCompile!Y24/1,IF(ISTEXT(ScheduleCompile!Y24),IF(OR(ISNUMBER(FIND("5F",ScheduleCompile!Y24)),ISNUMBER(FIND("0F",ScheduleCompile!Y24)),ISNUMBER(FIND("8F",ScheduleCompile!Y24)),ISNUMBER(FIND("1F",ScheduleCompile!Y24)),ISNUMBER(FIND("2F",ScheduleCompile!Y24)),ISNUMBER(FIND("3F",ScheduleCompile!Y24)),ISNUMBER(FIND("6F",ScheduleCompile!Y24)),ISNUMBER(FIND("7F",ScheduleCompile!Y24)),ISNUMBER(FIND("9F",ScheduleCompile!Y24)),ISNUMBER(FIND("4F",ScheduleCompile!Y24))),VALUE(LEFT(ScheduleCompile!Y24,FIND("F",ScheduleCompile!Y24)-1)),ScheduleCompile!Y24)))))),ISTEXT(ScheduleCompile!#REF!)),"ENDTABLE",IF(ISERROR(IF(ScheduleCompile!Y24="Off",0,IF(ScheduleCompile!Y24="On",1,IF(ISNUMBER(ScheduleCompile!Y24),ScheduleCompile!Y24/1,IF(ISTEXT(ScheduleCompile!Y24),IF(OR(ISNUMBER(FIND("5F",ScheduleCompile!Y24)),ISNUMBER(FIND("0F",ScheduleCompile!Y24)),ISNUMBER(FIND("8F",ScheduleCompile!Y24)),ISNUMBER(FIND("1F",ScheduleCompile!Y24)),ISNUMBER(FIND("2F",ScheduleCompile!Y24)),ISNUMBER(FIND("3F",ScheduleCompile!Y24)),ISNUMBER(FIND("6F",ScheduleCompile!Y24)),ISNUMBER(FIND("7F",ScheduleCompile!Y24)),ISNUMBER(FIND("9F",ScheduleCompile!Y24)),ISNUMBER(FIND("4F",ScheduleCompile!Y24))),VALUE(LEFT(ScheduleCompile!Y24,FIND("F",ScheduleCompile!Y24)-1)),ScheduleCompile!Y24)))))),"",IF(ScheduleCompile!Y24="Off",0,IF(ScheduleCompile!Y24="On",1,IF(ISNUMBER(ScheduleCompile!Y24),ScheduleCompile!Y24/1,IF(ISTEXT(ScheduleCompile!Y24),IF(OR(ISNUMBER(FIND("5F",ScheduleCompile!Y24)),ISNUMBER(FIND("0F",ScheduleCompile!Y24)),ISNUMBER(FIND("8F",ScheduleCompile!Y24)),ISNUMBER(FIND("1F",ScheduleCompile!Y24)),ISNUMBER(FIND("2F",ScheduleCompile!Y24)),ISNUMBER(FIND("3F",ScheduleCompile!Y24)),ISNUMBER(FIND("6F",ScheduleCompile!Y24)),ISNUMBER(FIND("7F",ScheduleCompile!Y24)),ISNUMBER(FIND("9F",ScheduleCompile!Y24)),ISNUMBER(FIND("4F",ScheduleCompile!Y24))),VALUE(LEFT(ScheduleCompile!Y24,FIND("F",ScheduleCompile!Y24)-1)),ScheduleCompile!Y24)))))))</f>
        <v>0</v>
      </c>
    </row>
    <row r="32" spans="1:30" x14ac:dyDescent="0.25">
      <c r="A32" t="str">
        <f t="shared" si="0"/>
        <v>SchDay "AssemblyHtgSetptWD"  Type = "Temperature" Hr = (60, 60, 60, 60, 60, 60, 60, 70, 70, 70, 70, 70, 70, 70, 70, 70, 70, 70, 70, 70, 70, 70, 70, 60) ..</v>
      </c>
      <c r="B32" s="1" t="s">
        <v>623</v>
      </c>
      <c r="C32" t="str">
        <f t="shared" si="1"/>
        <v xml:space="preserve">SchDay "AssemblyHtgSetptWD"  Type = "Temperature" Hr = </v>
      </c>
      <c r="D32" t="str">
        <f t="shared" si="2"/>
        <v>(60, 60, 60, 60, 60, 60, 60, 70, 70, 70, 70, 70, 70, 70, 70, 70, 70, 70, 70, 70, 70, 70, 70, 60) ..</v>
      </c>
      <c r="E32" s="30" t="str">
        <f>ScheduleCompile!A25</f>
        <v>AssemblyHtgSetptWD</v>
      </c>
      <c r="F32" t="str">
        <f t="shared" si="3"/>
        <v>Temperature</v>
      </c>
      <c r="G32" s="1">
        <f>IF(AND(ISERROR(IF(ScheduleCompile!B25="Off",0,IF(ScheduleCompile!B25="On",1,IF(ISNUMBER(ScheduleCompile!B25),ScheduleCompile!B25/1,IF(ISTEXT(ScheduleCompile!B25),IF(OR(ISNUMBER(FIND("5F",ScheduleCompile!B25)),ISNUMBER(FIND("0F",ScheduleCompile!B25)),ISNUMBER(FIND("8F",ScheduleCompile!B25)),ISNUMBER(FIND("1F",ScheduleCompile!B25)),ISNUMBER(FIND("2F",ScheduleCompile!B25)),ISNUMBER(FIND("3F",ScheduleCompile!B25)),ISNUMBER(FIND("6F",ScheduleCompile!B25)),ISNUMBER(FIND("7F",ScheduleCompile!B25)),ISNUMBER(FIND("9F",ScheduleCompile!B25)),ISNUMBER(FIND("4F",ScheduleCompile!B25))),VALUE(LEFT(ScheduleCompile!B25,FIND("F",ScheduleCompile!B25)-1)),ScheduleCompile!B25)))))),ISTEXT(ScheduleCompile!#REF!)),"ENDTABLE",IF(ISERROR(IF(ScheduleCompile!B25="Off",0,IF(ScheduleCompile!B25="On",1,IF(ISNUMBER(ScheduleCompile!B25),ScheduleCompile!B25/1,IF(ISTEXT(ScheduleCompile!B25),IF(OR(ISNUMBER(FIND("5F",ScheduleCompile!B25)),ISNUMBER(FIND("0F",ScheduleCompile!B25)),ISNUMBER(FIND("8F",ScheduleCompile!B25)),ISNUMBER(FIND("1F",ScheduleCompile!B25)),ISNUMBER(FIND("2F",ScheduleCompile!B25)),ISNUMBER(FIND("3F",ScheduleCompile!B25)),ISNUMBER(FIND("6F",ScheduleCompile!B25)),ISNUMBER(FIND("7F",ScheduleCompile!B25)),ISNUMBER(FIND("9F",ScheduleCompile!B25)),ISNUMBER(FIND("4F",ScheduleCompile!B25))),VALUE(LEFT(ScheduleCompile!B25,FIND("F",ScheduleCompile!B25)-1)),ScheduleCompile!B25)))))),"",IF(ScheduleCompile!B25="Off",0,IF(ScheduleCompile!B25="On",1,IF(ISNUMBER(ScheduleCompile!B25),ScheduleCompile!B25/1,IF(ISTEXT(ScheduleCompile!B25),IF(OR(ISNUMBER(FIND("5F",ScheduleCompile!B25)),ISNUMBER(FIND("0F",ScheduleCompile!B25)),ISNUMBER(FIND("8F",ScheduleCompile!B25)),ISNUMBER(FIND("1F",ScheduleCompile!B25)),ISNUMBER(FIND("2F",ScheduleCompile!B25)),ISNUMBER(FIND("3F",ScheduleCompile!B25)),ISNUMBER(FIND("6F",ScheduleCompile!B25)),ISNUMBER(FIND("7F",ScheduleCompile!B25)),ISNUMBER(FIND("9F",ScheduleCompile!B25)),ISNUMBER(FIND("4F",ScheduleCompile!B25))),VALUE(LEFT(ScheduleCompile!B25,FIND("F",ScheduleCompile!B25)-1)),ScheduleCompile!B25)))))))</f>
        <v>60</v>
      </c>
      <c r="H32" s="1">
        <f>IF(AND(ISERROR(IF(ScheduleCompile!C25="Off",0,IF(ScheduleCompile!C25="On",1,IF(ISNUMBER(ScheduleCompile!C25),ScheduleCompile!C25/1,IF(ISTEXT(ScheduleCompile!C25),IF(OR(ISNUMBER(FIND("5F",ScheduleCompile!C25)),ISNUMBER(FIND("0F",ScheduleCompile!C25)),ISNUMBER(FIND("8F",ScheduleCompile!C25)),ISNUMBER(FIND("1F",ScheduleCompile!C25)),ISNUMBER(FIND("2F",ScheduleCompile!C25)),ISNUMBER(FIND("3F",ScheduleCompile!C25)),ISNUMBER(FIND("6F",ScheduleCompile!C25)),ISNUMBER(FIND("7F",ScheduleCompile!C25)),ISNUMBER(FIND("9F",ScheduleCompile!C25)),ISNUMBER(FIND("4F",ScheduleCompile!C25))),VALUE(LEFT(ScheduleCompile!C25,FIND("F",ScheduleCompile!C25)-1)),ScheduleCompile!C25)))))),ISTEXT(ScheduleCompile!#REF!)),"ENDTABLE",IF(ISERROR(IF(ScheduleCompile!C25="Off",0,IF(ScheduleCompile!C25="On",1,IF(ISNUMBER(ScheduleCompile!C25),ScheduleCompile!C25/1,IF(ISTEXT(ScheduleCompile!C25),IF(OR(ISNUMBER(FIND("5F",ScheduleCompile!C25)),ISNUMBER(FIND("0F",ScheduleCompile!C25)),ISNUMBER(FIND("8F",ScheduleCompile!C25)),ISNUMBER(FIND("1F",ScheduleCompile!C25)),ISNUMBER(FIND("2F",ScheduleCompile!C25)),ISNUMBER(FIND("3F",ScheduleCompile!C25)),ISNUMBER(FIND("6F",ScheduleCompile!C25)),ISNUMBER(FIND("7F",ScheduleCompile!C25)),ISNUMBER(FIND("9F",ScheduleCompile!C25)),ISNUMBER(FIND("4F",ScheduleCompile!C25))),VALUE(LEFT(ScheduleCompile!C25,FIND("F",ScheduleCompile!C25)-1)),ScheduleCompile!C25)))))),"",IF(ScheduleCompile!C25="Off",0,IF(ScheduleCompile!C25="On",1,IF(ISNUMBER(ScheduleCompile!C25),ScheduleCompile!C25/1,IF(ISTEXT(ScheduleCompile!C25),IF(OR(ISNUMBER(FIND("5F",ScheduleCompile!C25)),ISNUMBER(FIND("0F",ScheduleCompile!C25)),ISNUMBER(FIND("8F",ScheduleCompile!C25)),ISNUMBER(FIND("1F",ScheduleCompile!C25)),ISNUMBER(FIND("2F",ScheduleCompile!C25)),ISNUMBER(FIND("3F",ScheduleCompile!C25)),ISNUMBER(FIND("6F",ScheduleCompile!C25)),ISNUMBER(FIND("7F",ScheduleCompile!C25)),ISNUMBER(FIND("9F",ScheduleCompile!C25)),ISNUMBER(FIND("4F",ScheduleCompile!C25))),VALUE(LEFT(ScheduleCompile!C25,FIND("F",ScheduleCompile!C25)-1)),ScheduleCompile!C25)))))))</f>
        <v>60</v>
      </c>
      <c r="I32" s="1">
        <f>IF(AND(ISERROR(IF(ScheduleCompile!D25="Off",0,IF(ScheduleCompile!D25="On",1,IF(ISNUMBER(ScheduleCompile!D25),ScheduleCompile!D25/1,IF(ISTEXT(ScheduleCompile!D25),IF(OR(ISNUMBER(FIND("5F",ScheduleCompile!D25)),ISNUMBER(FIND("0F",ScheduleCompile!D25)),ISNUMBER(FIND("8F",ScheduleCompile!D25)),ISNUMBER(FIND("1F",ScheduleCompile!D25)),ISNUMBER(FIND("2F",ScheduleCompile!D25)),ISNUMBER(FIND("3F",ScheduleCompile!D25)),ISNUMBER(FIND("6F",ScheduleCompile!D25)),ISNUMBER(FIND("7F",ScheduleCompile!D25)),ISNUMBER(FIND("9F",ScheduleCompile!D25)),ISNUMBER(FIND("4F",ScheduleCompile!D25))),VALUE(LEFT(ScheduleCompile!D25,FIND("F",ScheduleCompile!D25)-1)),ScheduleCompile!D25)))))),ISTEXT(ScheduleCompile!#REF!)),"ENDTABLE",IF(ISERROR(IF(ScheduleCompile!D25="Off",0,IF(ScheduleCompile!D25="On",1,IF(ISNUMBER(ScheduleCompile!D25),ScheduleCompile!D25/1,IF(ISTEXT(ScheduleCompile!D25),IF(OR(ISNUMBER(FIND("5F",ScheduleCompile!D25)),ISNUMBER(FIND("0F",ScheduleCompile!D25)),ISNUMBER(FIND("8F",ScheduleCompile!D25)),ISNUMBER(FIND("1F",ScheduleCompile!D25)),ISNUMBER(FIND("2F",ScheduleCompile!D25)),ISNUMBER(FIND("3F",ScheduleCompile!D25)),ISNUMBER(FIND("6F",ScheduleCompile!D25)),ISNUMBER(FIND("7F",ScheduleCompile!D25)),ISNUMBER(FIND("9F",ScheduleCompile!D25)),ISNUMBER(FIND("4F",ScheduleCompile!D25))),VALUE(LEFT(ScheduleCompile!D25,FIND("F",ScheduleCompile!D25)-1)),ScheduleCompile!D25)))))),"",IF(ScheduleCompile!D25="Off",0,IF(ScheduleCompile!D25="On",1,IF(ISNUMBER(ScheduleCompile!D25),ScheduleCompile!D25/1,IF(ISTEXT(ScheduleCompile!D25),IF(OR(ISNUMBER(FIND("5F",ScheduleCompile!D25)),ISNUMBER(FIND("0F",ScheduleCompile!D25)),ISNUMBER(FIND("8F",ScheduleCompile!D25)),ISNUMBER(FIND("1F",ScheduleCompile!D25)),ISNUMBER(FIND("2F",ScheduleCompile!D25)),ISNUMBER(FIND("3F",ScheduleCompile!D25)),ISNUMBER(FIND("6F",ScheduleCompile!D25)),ISNUMBER(FIND("7F",ScheduleCompile!D25)),ISNUMBER(FIND("9F",ScheduleCompile!D25)),ISNUMBER(FIND("4F",ScheduleCompile!D25))),VALUE(LEFT(ScheduleCompile!D25,FIND("F",ScheduleCompile!D25)-1)),ScheduleCompile!D25)))))))</f>
        <v>60</v>
      </c>
      <c r="J32" s="1">
        <f>IF(AND(ISERROR(IF(ScheduleCompile!E25="Off",0,IF(ScheduleCompile!E25="On",1,IF(ISNUMBER(ScheduleCompile!E25),ScheduleCompile!E25/1,IF(ISTEXT(ScheduleCompile!E25),IF(OR(ISNUMBER(FIND("5F",ScheduleCompile!E25)),ISNUMBER(FIND("0F",ScheduleCompile!E25)),ISNUMBER(FIND("8F",ScheduleCompile!E25)),ISNUMBER(FIND("1F",ScheduleCompile!E25)),ISNUMBER(FIND("2F",ScheduleCompile!E25)),ISNUMBER(FIND("3F",ScheduleCompile!E25)),ISNUMBER(FIND("6F",ScheduleCompile!E25)),ISNUMBER(FIND("7F",ScheduleCompile!E25)),ISNUMBER(FIND("9F",ScheduleCompile!E25)),ISNUMBER(FIND("4F",ScheduleCompile!E25))),VALUE(LEFT(ScheduleCompile!E25,FIND("F",ScheduleCompile!E25)-1)),ScheduleCompile!E25)))))),ISTEXT(ScheduleCompile!#REF!)),"ENDTABLE",IF(ISERROR(IF(ScheduleCompile!E25="Off",0,IF(ScheduleCompile!E25="On",1,IF(ISNUMBER(ScheduleCompile!E25),ScheduleCompile!E25/1,IF(ISTEXT(ScheduleCompile!E25),IF(OR(ISNUMBER(FIND("5F",ScheduleCompile!E25)),ISNUMBER(FIND("0F",ScheduleCompile!E25)),ISNUMBER(FIND("8F",ScheduleCompile!E25)),ISNUMBER(FIND("1F",ScheduleCompile!E25)),ISNUMBER(FIND("2F",ScheduleCompile!E25)),ISNUMBER(FIND("3F",ScheduleCompile!E25)),ISNUMBER(FIND("6F",ScheduleCompile!E25)),ISNUMBER(FIND("7F",ScheduleCompile!E25)),ISNUMBER(FIND("9F",ScheduleCompile!E25)),ISNUMBER(FIND("4F",ScheduleCompile!E25))),VALUE(LEFT(ScheduleCompile!E25,FIND("F",ScheduleCompile!E25)-1)),ScheduleCompile!E25)))))),"",IF(ScheduleCompile!E25="Off",0,IF(ScheduleCompile!E25="On",1,IF(ISNUMBER(ScheduleCompile!E25),ScheduleCompile!E25/1,IF(ISTEXT(ScheduleCompile!E25),IF(OR(ISNUMBER(FIND("5F",ScheduleCompile!E25)),ISNUMBER(FIND("0F",ScheduleCompile!E25)),ISNUMBER(FIND("8F",ScheduleCompile!E25)),ISNUMBER(FIND("1F",ScheduleCompile!E25)),ISNUMBER(FIND("2F",ScheduleCompile!E25)),ISNUMBER(FIND("3F",ScheduleCompile!E25)),ISNUMBER(FIND("6F",ScheduleCompile!E25)),ISNUMBER(FIND("7F",ScheduleCompile!E25)),ISNUMBER(FIND("9F",ScheduleCompile!E25)),ISNUMBER(FIND("4F",ScheduleCompile!E25))),VALUE(LEFT(ScheduleCompile!E25,FIND("F",ScheduleCompile!E25)-1)),ScheduleCompile!E25)))))))</f>
        <v>60</v>
      </c>
      <c r="K32" s="1">
        <f>IF(AND(ISERROR(IF(ScheduleCompile!F25="Off",0,IF(ScheduleCompile!F25="On",1,IF(ISNUMBER(ScheduleCompile!F25),ScheduleCompile!F25/1,IF(ISTEXT(ScheduleCompile!F25),IF(OR(ISNUMBER(FIND("5F",ScheduleCompile!F25)),ISNUMBER(FIND("0F",ScheduleCompile!F25)),ISNUMBER(FIND("8F",ScheduleCompile!F25)),ISNUMBER(FIND("1F",ScheduleCompile!F25)),ISNUMBER(FIND("2F",ScheduleCompile!F25)),ISNUMBER(FIND("3F",ScheduleCompile!F25)),ISNUMBER(FIND("6F",ScheduleCompile!F25)),ISNUMBER(FIND("7F",ScheduleCompile!F25)),ISNUMBER(FIND("9F",ScheduleCompile!F25)),ISNUMBER(FIND("4F",ScheduleCompile!F25))),VALUE(LEFT(ScheduleCompile!F25,FIND("F",ScheduleCompile!F25)-1)),ScheduleCompile!F25)))))),ISTEXT(ScheduleCompile!#REF!)),"ENDTABLE",IF(ISERROR(IF(ScheduleCompile!F25="Off",0,IF(ScheduleCompile!F25="On",1,IF(ISNUMBER(ScheduleCompile!F25),ScheduleCompile!F25/1,IF(ISTEXT(ScheduleCompile!F25),IF(OR(ISNUMBER(FIND("5F",ScheduleCompile!F25)),ISNUMBER(FIND("0F",ScheduleCompile!F25)),ISNUMBER(FIND("8F",ScheduleCompile!F25)),ISNUMBER(FIND("1F",ScheduleCompile!F25)),ISNUMBER(FIND("2F",ScheduleCompile!F25)),ISNUMBER(FIND("3F",ScheduleCompile!F25)),ISNUMBER(FIND("6F",ScheduleCompile!F25)),ISNUMBER(FIND("7F",ScheduleCompile!F25)),ISNUMBER(FIND("9F",ScheduleCompile!F25)),ISNUMBER(FIND("4F",ScheduleCompile!F25))),VALUE(LEFT(ScheduleCompile!F25,FIND("F",ScheduleCompile!F25)-1)),ScheduleCompile!F25)))))),"",IF(ScheduleCompile!F25="Off",0,IF(ScheduleCompile!F25="On",1,IF(ISNUMBER(ScheduleCompile!F25),ScheduleCompile!F25/1,IF(ISTEXT(ScheduleCompile!F25),IF(OR(ISNUMBER(FIND("5F",ScheduleCompile!F25)),ISNUMBER(FIND("0F",ScheduleCompile!F25)),ISNUMBER(FIND("8F",ScheduleCompile!F25)),ISNUMBER(FIND("1F",ScheduleCompile!F25)),ISNUMBER(FIND("2F",ScheduleCompile!F25)),ISNUMBER(FIND("3F",ScheduleCompile!F25)),ISNUMBER(FIND("6F",ScheduleCompile!F25)),ISNUMBER(FIND("7F",ScheduleCompile!F25)),ISNUMBER(FIND("9F",ScheduleCompile!F25)),ISNUMBER(FIND("4F",ScheduleCompile!F25))),VALUE(LEFT(ScheduleCompile!F25,FIND("F",ScheduleCompile!F25)-1)),ScheduleCompile!F25)))))))</f>
        <v>60</v>
      </c>
      <c r="L32" s="1">
        <f>IF(AND(ISERROR(IF(ScheduleCompile!G25="Off",0,IF(ScheduleCompile!G25="On",1,IF(ISNUMBER(ScheduleCompile!G25),ScheduleCompile!G25/1,IF(ISTEXT(ScheduleCompile!G25),IF(OR(ISNUMBER(FIND("5F",ScheduleCompile!G25)),ISNUMBER(FIND("0F",ScheduleCompile!G25)),ISNUMBER(FIND("8F",ScheduleCompile!G25)),ISNUMBER(FIND("1F",ScheduleCompile!G25)),ISNUMBER(FIND("2F",ScheduleCompile!G25)),ISNUMBER(FIND("3F",ScheduleCompile!G25)),ISNUMBER(FIND("6F",ScheduleCompile!G25)),ISNUMBER(FIND("7F",ScheduleCompile!G25)),ISNUMBER(FIND("9F",ScheduleCompile!G25)),ISNUMBER(FIND("4F",ScheduleCompile!G25))),VALUE(LEFT(ScheduleCompile!G25,FIND("F",ScheduleCompile!G25)-1)),ScheduleCompile!G25)))))),ISTEXT(ScheduleCompile!#REF!)),"ENDTABLE",IF(ISERROR(IF(ScheduleCompile!G25="Off",0,IF(ScheduleCompile!G25="On",1,IF(ISNUMBER(ScheduleCompile!G25),ScheduleCompile!G25/1,IF(ISTEXT(ScheduleCompile!G25),IF(OR(ISNUMBER(FIND("5F",ScheduleCompile!G25)),ISNUMBER(FIND("0F",ScheduleCompile!G25)),ISNUMBER(FIND("8F",ScheduleCompile!G25)),ISNUMBER(FIND("1F",ScheduleCompile!G25)),ISNUMBER(FIND("2F",ScheduleCompile!G25)),ISNUMBER(FIND("3F",ScheduleCompile!G25)),ISNUMBER(FIND("6F",ScheduleCompile!G25)),ISNUMBER(FIND("7F",ScheduleCompile!G25)),ISNUMBER(FIND("9F",ScheduleCompile!G25)),ISNUMBER(FIND("4F",ScheduleCompile!G25))),VALUE(LEFT(ScheduleCompile!G25,FIND("F",ScheduleCompile!G25)-1)),ScheduleCompile!G25)))))),"",IF(ScheduleCompile!G25="Off",0,IF(ScheduleCompile!G25="On",1,IF(ISNUMBER(ScheduleCompile!G25),ScheduleCompile!G25/1,IF(ISTEXT(ScheduleCompile!G25),IF(OR(ISNUMBER(FIND("5F",ScheduleCompile!G25)),ISNUMBER(FIND("0F",ScheduleCompile!G25)),ISNUMBER(FIND("8F",ScheduleCompile!G25)),ISNUMBER(FIND("1F",ScheduleCompile!G25)),ISNUMBER(FIND("2F",ScheduleCompile!G25)),ISNUMBER(FIND("3F",ScheduleCompile!G25)),ISNUMBER(FIND("6F",ScheduleCompile!G25)),ISNUMBER(FIND("7F",ScheduleCompile!G25)),ISNUMBER(FIND("9F",ScheduleCompile!G25)),ISNUMBER(FIND("4F",ScheduleCompile!G25))),VALUE(LEFT(ScheduleCompile!G25,FIND("F",ScheduleCompile!G25)-1)),ScheduleCompile!G25)))))))</f>
        <v>60</v>
      </c>
      <c r="M32" s="1">
        <f>IF(AND(ISERROR(IF(ScheduleCompile!H25="Off",0,IF(ScheduleCompile!H25="On",1,IF(ISNUMBER(ScheduleCompile!H25),ScheduleCompile!H25/1,IF(ISTEXT(ScheduleCompile!H25),IF(OR(ISNUMBER(FIND("5F",ScheduleCompile!H25)),ISNUMBER(FIND("0F",ScheduleCompile!H25)),ISNUMBER(FIND("8F",ScheduleCompile!H25)),ISNUMBER(FIND("1F",ScheduleCompile!H25)),ISNUMBER(FIND("2F",ScheduleCompile!H25)),ISNUMBER(FIND("3F",ScheduleCompile!H25)),ISNUMBER(FIND("6F",ScheduleCompile!H25)),ISNUMBER(FIND("7F",ScheduleCompile!H25)),ISNUMBER(FIND("9F",ScheduleCompile!H25)),ISNUMBER(FIND("4F",ScheduleCompile!H25))),VALUE(LEFT(ScheduleCompile!H25,FIND("F",ScheduleCompile!H25)-1)),ScheduleCompile!H25)))))),ISTEXT(ScheduleCompile!#REF!)),"ENDTABLE",IF(ISERROR(IF(ScheduleCompile!H25="Off",0,IF(ScheduleCompile!H25="On",1,IF(ISNUMBER(ScheduleCompile!H25),ScheduleCompile!H25/1,IF(ISTEXT(ScheduleCompile!H25),IF(OR(ISNUMBER(FIND("5F",ScheduleCompile!H25)),ISNUMBER(FIND("0F",ScheduleCompile!H25)),ISNUMBER(FIND("8F",ScheduleCompile!H25)),ISNUMBER(FIND("1F",ScheduleCompile!H25)),ISNUMBER(FIND("2F",ScheduleCompile!H25)),ISNUMBER(FIND("3F",ScheduleCompile!H25)),ISNUMBER(FIND("6F",ScheduleCompile!H25)),ISNUMBER(FIND("7F",ScheduleCompile!H25)),ISNUMBER(FIND("9F",ScheduleCompile!H25)),ISNUMBER(FIND("4F",ScheduleCompile!H25))),VALUE(LEFT(ScheduleCompile!H25,FIND("F",ScheduleCompile!H25)-1)),ScheduleCompile!H25)))))),"",IF(ScheduleCompile!H25="Off",0,IF(ScheduleCompile!H25="On",1,IF(ISNUMBER(ScheduleCompile!H25),ScheduleCompile!H25/1,IF(ISTEXT(ScheduleCompile!H25),IF(OR(ISNUMBER(FIND("5F",ScheduleCompile!H25)),ISNUMBER(FIND("0F",ScheduleCompile!H25)),ISNUMBER(FIND("8F",ScheduleCompile!H25)),ISNUMBER(FIND("1F",ScheduleCompile!H25)),ISNUMBER(FIND("2F",ScheduleCompile!H25)),ISNUMBER(FIND("3F",ScheduleCompile!H25)),ISNUMBER(FIND("6F",ScheduleCompile!H25)),ISNUMBER(FIND("7F",ScheduleCompile!H25)),ISNUMBER(FIND("9F",ScheduleCompile!H25)),ISNUMBER(FIND("4F",ScheduleCompile!H25))),VALUE(LEFT(ScheduleCompile!H25,FIND("F",ScheduleCompile!H25)-1)),ScheduleCompile!H25)))))))</f>
        <v>60</v>
      </c>
      <c r="N32" s="1">
        <f>IF(AND(ISERROR(IF(ScheduleCompile!I25="Off",0,IF(ScheduleCompile!I25="On",1,IF(ISNUMBER(ScheduleCompile!I25),ScheduleCompile!I25/1,IF(ISTEXT(ScheduleCompile!I25),IF(OR(ISNUMBER(FIND("5F",ScheduleCompile!I25)),ISNUMBER(FIND("0F",ScheduleCompile!I25)),ISNUMBER(FIND("8F",ScheduleCompile!I25)),ISNUMBER(FIND("1F",ScheduleCompile!I25)),ISNUMBER(FIND("2F",ScheduleCompile!I25)),ISNUMBER(FIND("3F",ScheduleCompile!I25)),ISNUMBER(FIND("6F",ScheduleCompile!I25)),ISNUMBER(FIND("7F",ScheduleCompile!I25)),ISNUMBER(FIND("9F",ScheduleCompile!I25)),ISNUMBER(FIND("4F",ScheduleCompile!I25))),VALUE(LEFT(ScheduleCompile!I25,FIND("F",ScheduleCompile!I25)-1)),ScheduleCompile!I25)))))),ISTEXT(ScheduleCompile!#REF!)),"ENDTABLE",IF(ISERROR(IF(ScheduleCompile!I25="Off",0,IF(ScheduleCompile!I25="On",1,IF(ISNUMBER(ScheduleCompile!I25),ScheduleCompile!I25/1,IF(ISTEXT(ScheduleCompile!I25),IF(OR(ISNUMBER(FIND("5F",ScheduleCompile!I25)),ISNUMBER(FIND("0F",ScheduleCompile!I25)),ISNUMBER(FIND("8F",ScheduleCompile!I25)),ISNUMBER(FIND("1F",ScheduleCompile!I25)),ISNUMBER(FIND("2F",ScheduleCompile!I25)),ISNUMBER(FIND("3F",ScheduleCompile!I25)),ISNUMBER(FIND("6F",ScheduleCompile!I25)),ISNUMBER(FIND("7F",ScheduleCompile!I25)),ISNUMBER(FIND("9F",ScheduleCompile!I25)),ISNUMBER(FIND("4F",ScheduleCompile!I25))),VALUE(LEFT(ScheduleCompile!I25,FIND("F",ScheduleCompile!I25)-1)),ScheduleCompile!I25)))))),"",IF(ScheduleCompile!I25="Off",0,IF(ScheduleCompile!I25="On",1,IF(ISNUMBER(ScheduleCompile!I25),ScheduleCompile!I25/1,IF(ISTEXT(ScheduleCompile!I25),IF(OR(ISNUMBER(FIND("5F",ScheduleCompile!I25)),ISNUMBER(FIND("0F",ScheduleCompile!I25)),ISNUMBER(FIND("8F",ScheduleCompile!I25)),ISNUMBER(FIND("1F",ScheduleCompile!I25)),ISNUMBER(FIND("2F",ScheduleCompile!I25)),ISNUMBER(FIND("3F",ScheduleCompile!I25)),ISNUMBER(FIND("6F",ScheduleCompile!I25)),ISNUMBER(FIND("7F",ScheduleCompile!I25)),ISNUMBER(FIND("9F",ScheduleCompile!I25)),ISNUMBER(FIND("4F",ScheduleCompile!I25))),VALUE(LEFT(ScheduleCompile!I25,FIND("F",ScheduleCompile!I25)-1)),ScheduleCompile!I25)))))))</f>
        <v>70</v>
      </c>
      <c r="O32" s="1">
        <f>IF(AND(ISERROR(IF(ScheduleCompile!J25="Off",0,IF(ScheduleCompile!J25="On",1,IF(ISNUMBER(ScheduleCompile!J25),ScheduleCompile!J25/1,IF(ISTEXT(ScheduleCompile!J25),IF(OR(ISNUMBER(FIND("5F",ScheduleCompile!J25)),ISNUMBER(FIND("0F",ScheduleCompile!J25)),ISNUMBER(FIND("8F",ScheduleCompile!J25)),ISNUMBER(FIND("1F",ScheduleCompile!J25)),ISNUMBER(FIND("2F",ScheduleCompile!J25)),ISNUMBER(FIND("3F",ScheduleCompile!J25)),ISNUMBER(FIND("6F",ScheduleCompile!J25)),ISNUMBER(FIND("7F",ScheduleCompile!J25)),ISNUMBER(FIND("9F",ScheduleCompile!J25)),ISNUMBER(FIND("4F",ScheduleCompile!J25))),VALUE(LEFT(ScheduleCompile!J25,FIND("F",ScheduleCompile!J25)-1)),ScheduleCompile!J25)))))),ISTEXT(ScheduleCompile!#REF!)),"ENDTABLE",IF(ISERROR(IF(ScheduleCompile!J25="Off",0,IF(ScheduleCompile!J25="On",1,IF(ISNUMBER(ScheduleCompile!J25),ScheduleCompile!J25/1,IF(ISTEXT(ScheduleCompile!J25),IF(OR(ISNUMBER(FIND("5F",ScheduleCompile!J25)),ISNUMBER(FIND("0F",ScheduleCompile!J25)),ISNUMBER(FIND("8F",ScheduleCompile!J25)),ISNUMBER(FIND("1F",ScheduleCompile!J25)),ISNUMBER(FIND("2F",ScheduleCompile!J25)),ISNUMBER(FIND("3F",ScheduleCompile!J25)),ISNUMBER(FIND("6F",ScheduleCompile!J25)),ISNUMBER(FIND("7F",ScheduleCompile!J25)),ISNUMBER(FIND("9F",ScheduleCompile!J25)),ISNUMBER(FIND("4F",ScheduleCompile!J25))),VALUE(LEFT(ScheduleCompile!J25,FIND("F",ScheduleCompile!J25)-1)),ScheduleCompile!J25)))))),"",IF(ScheduleCompile!J25="Off",0,IF(ScheduleCompile!J25="On",1,IF(ISNUMBER(ScheduleCompile!J25),ScheduleCompile!J25/1,IF(ISTEXT(ScheduleCompile!J25),IF(OR(ISNUMBER(FIND("5F",ScheduleCompile!J25)),ISNUMBER(FIND("0F",ScheduleCompile!J25)),ISNUMBER(FIND("8F",ScheduleCompile!J25)),ISNUMBER(FIND("1F",ScheduleCompile!J25)),ISNUMBER(FIND("2F",ScheduleCompile!J25)),ISNUMBER(FIND("3F",ScheduleCompile!J25)),ISNUMBER(FIND("6F",ScheduleCompile!J25)),ISNUMBER(FIND("7F",ScheduleCompile!J25)),ISNUMBER(FIND("9F",ScheduleCompile!J25)),ISNUMBER(FIND("4F",ScheduleCompile!J25))),VALUE(LEFT(ScheduleCompile!J25,FIND("F",ScheduleCompile!J25)-1)),ScheduleCompile!J25)))))))</f>
        <v>70</v>
      </c>
      <c r="P32" s="1">
        <f>IF(AND(ISERROR(IF(ScheduleCompile!K25="Off",0,IF(ScheduleCompile!K25="On",1,IF(ISNUMBER(ScheduleCompile!K25),ScheduleCompile!K25/1,IF(ISTEXT(ScheduleCompile!K25),IF(OR(ISNUMBER(FIND("5F",ScheduleCompile!K25)),ISNUMBER(FIND("0F",ScheduleCompile!K25)),ISNUMBER(FIND("8F",ScheduleCompile!K25)),ISNUMBER(FIND("1F",ScheduleCompile!K25)),ISNUMBER(FIND("2F",ScheduleCompile!K25)),ISNUMBER(FIND("3F",ScheduleCompile!K25)),ISNUMBER(FIND("6F",ScheduleCompile!K25)),ISNUMBER(FIND("7F",ScheduleCompile!K25)),ISNUMBER(FIND("9F",ScheduleCompile!K25)),ISNUMBER(FIND("4F",ScheduleCompile!K25))),VALUE(LEFT(ScheduleCompile!K25,FIND("F",ScheduleCompile!K25)-1)),ScheduleCompile!K25)))))),ISTEXT(ScheduleCompile!#REF!)),"ENDTABLE",IF(ISERROR(IF(ScheduleCompile!K25="Off",0,IF(ScheduleCompile!K25="On",1,IF(ISNUMBER(ScheduleCompile!K25),ScheduleCompile!K25/1,IF(ISTEXT(ScheduleCompile!K25),IF(OR(ISNUMBER(FIND("5F",ScheduleCompile!K25)),ISNUMBER(FIND("0F",ScheduleCompile!K25)),ISNUMBER(FIND("8F",ScheduleCompile!K25)),ISNUMBER(FIND("1F",ScheduleCompile!K25)),ISNUMBER(FIND("2F",ScheduleCompile!K25)),ISNUMBER(FIND("3F",ScheduleCompile!K25)),ISNUMBER(FIND("6F",ScheduleCompile!K25)),ISNUMBER(FIND("7F",ScheduleCompile!K25)),ISNUMBER(FIND("9F",ScheduleCompile!K25)),ISNUMBER(FIND("4F",ScheduleCompile!K25))),VALUE(LEFT(ScheduleCompile!K25,FIND("F",ScheduleCompile!K25)-1)),ScheduleCompile!K25)))))),"",IF(ScheduleCompile!K25="Off",0,IF(ScheduleCompile!K25="On",1,IF(ISNUMBER(ScheduleCompile!K25),ScheduleCompile!K25/1,IF(ISTEXT(ScheduleCompile!K25),IF(OR(ISNUMBER(FIND("5F",ScheduleCompile!K25)),ISNUMBER(FIND("0F",ScheduleCompile!K25)),ISNUMBER(FIND("8F",ScheduleCompile!K25)),ISNUMBER(FIND("1F",ScheduleCompile!K25)),ISNUMBER(FIND("2F",ScheduleCompile!K25)),ISNUMBER(FIND("3F",ScheduleCompile!K25)),ISNUMBER(FIND("6F",ScheduleCompile!K25)),ISNUMBER(FIND("7F",ScheduleCompile!K25)),ISNUMBER(FIND("9F",ScheduleCompile!K25)),ISNUMBER(FIND("4F",ScheduleCompile!K25))),VALUE(LEFT(ScheduleCompile!K25,FIND("F",ScheduleCompile!K25)-1)),ScheduleCompile!K25)))))))</f>
        <v>70</v>
      </c>
      <c r="Q32" s="1">
        <f>IF(AND(ISERROR(IF(ScheduleCompile!L25="Off",0,IF(ScheduleCompile!L25="On",1,IF(ISNUMBER(ScheduleCompile!L25),ScheduleCompile!L25/1,IF(ISTEXT(ScheduleCompile!L25),IF(OR(ISNUMBER(FIND("5F",ScheduleCompile!L25)),ISNUMBER(FIND("0F",ScheduleCompile!L25)),ISNUMBER(FIND("8F",ScheduleCompile!L25)),ISNUMBER(FIND("1F",ScheduleCompile!L25)),ISNUMBER(FIND("2F",ScheduleCompile!L25)),ISNUMBER(FIND("3F",ScheduleCompile!L25)),ISNUMBER(FIND("6F",ScheduleCompile!L25)),ISNUMBER(FIND("7F",ScheduleCompile!L25)),ISNUMBER(FIND("9F",ScheduleCompile!L25)),ISNUMBER(FIND("4F",ScheduleCompile!L25))),VALUE(LEFT(ScheduleCompile!L25,FIND("F",ScheduleCompile!L25)-1)),ScheduleCompile!L25)))))),ISTEXT(ScheduleCompile!#REF!)),"ENDTABLE",IF(ISERROR(IF(ScheduleCompile!L25="Off",0,IF(ScheduleCompile!L25="On",1,IF(ISNUMBER(ScheduleCompile!L25),ScheduleCompile!L25/1,IF(ISTEXT(ScheduleCompile!L25),IF(OR(ISNUMBER(FIND("5F",ScheduleCompile!L25)),ISNUMBER(FIND("0F",ScheduleCompile!L25)),ISNUMBER(FIND("8F",ScheduleCompile!L25)),ISNUMBER(FIND("1F",ScheduleCompile!L25)),ISNUMBER(FIND("2F",ScheduleCompile!L25)),ISNUMBER(FIND("3F",ScheduleCompile!L25)),ISNUMBER(FIND("6F",ScheduleCompile!L25)),ISNUMBER(FIND("7F",ScheduleCompile!L25)),ISNUMBER(FIND("9F",ScheduleCompile!L25)),ISNUMBER(FIND("4F",ScheduleCompile!L25))),VALUE(LEFT(ScheduleCompile!L25,FIND("F",ScheduleCompile!L25)-1)),ScheduleCompile!L25)))))),"",IF(ScheduleCompile!L25="Off",0,IF(ScheduleCompile!L25="On",1,IF(ISNUMBER(ScheduleCompile!L25),ScheduleCompile!L25/1,IF(ISTEXT(ScheduleCompile!L25),IF(OR(ISNUMBER(FIND("5F",ScheduleCompile!L25)),ISNUMBER(FIND("0F",ScheduleCompile!L25)),ISNUMBER(FIND("8F",ScheduleCompile!L25)),ISNUMBER(FIND("1F",ScheduleCompile!L25)),ISNUMBER(FIND("2F",ScheduleCompile!L25)),ISNUMBER(FIND("3F",ScheduleCompile!L25)),ISNUMBER(FIND("6F",ScheduleCompile!L25)),ISNUMBER(FIND("7F",ScheduleCompile!L25)),ISNUMBER(FIND("9F",ScheduleCompile!L25)),ISNUMBER(FIND("4F",ScheduleCompile!L25))),VALUE(LEFT(ScheduleCompile!L25,FIND("F",ScheduleCompile!L25)-1)),ScheduleCompile!L25)))))))</f>
        <v>70</v>
      </c>
      <c r="R32" s="1">
        <f>IF(AND(ISERROR(IF(ScheduleCompile!M25="Off",0,IF(ScheduleCompile!M25="On",1,IF(ISNUMBER(ScheduleCompile!M25),ScheduleCompile!M25/1,IF(ISTEXT(ScheduleCompile!M25),IF(OR(ISNUMBER(FIND("5F",ScheduleCompile!M25)),ISNUMBER(FIND("0F",ScheduleCompile!M25)),ISNUMBER(FIND("8F",ScheduleCompile!M25)),ISNUMBER(FIND("1F",ScheduleCompile!M25)),ISNUMBER(FIND("2F",ScheduleCompile!M25)),ISNUMBER(FIND("3F",ScheduleCompile!M25)),ISNUMBER(FIND("6F",ScheduleCompile!M25)),ISNUMBER(FIND("7F",ScheduleCompile!M25)),ISNUMBER(FIND("9F",ScheduleCompile!M25)),ISNUMBER(FIND("4F",ScheduleCompile!M25))),VALUE(LEFT(ScheduleCompile!M25,FIND("F",ScheduleCompile!M25)-1)),ScheduleCompile!M25)))))),ISTEXT(ScheduleCompile!#REF!)),"ENDTABLE",IF(ISERROR(IF(ScheduleCompile!M25="Off",0,IF(ScheduleCompile!M25="On",1,IF(ISNUMBER(ScheduleCompile!M25),ScheduleCompile!M25/1,IF(ISTEXT(ScheduleCompile!M25),IF(OR(ISNUMBER(FIND("5F",ScheduleCompile!M25)),ISNUMBER(FIND("0F",ScheduleCompile!M25)),ISNUMBER(FIND("8F",ScheduleCompile!M25)),ISNUMBER(FIND("1F",ScheduleCompile!M25)),ISNUMBER(FIND("2F",ScheduleCompile!M25)),ISNUMBER(FIND("3F",ScheduleCompile!M25)),ISNUMBER(FIND("6F",ScheduleCompile!M25)),ISNUMBER(FIND("7F",ScheduleCompile!M25)),ISNUMBER(FIND("9F",ScheduleCompile!M25)),ISNUMBER(FIND("4F",ScheduleCompile!M25))),VALUE(LEFT(ScheduleCompile!M25,FIND("F",ScheduleCompile!M25)-1)),ScheduleCompile!M25)))))),"",IF(ScheduleCompile!M25="Off",0,IF(ScheduleCompile!M25="On",1,IF(ISNUMBER(ScheduleCompile!M25),ScheduleCompile!M25/1,IF(ISTEXT(ScheduleCompile!M25),IF(OR(ISNUMBER(FIND("5F",ScheduleCompile!M25)),ISNUMBER(FIND("0F",ScheduleCompile!M25)),ISNUMBER(FIND("8F",ScheduleCompile!M25)),ISNUMBER(FIND("1F",ScheduleCompile!M25)),ISNUMBER(FIND("2F",ScheduleCompile!M25)),ISNUMBER(FIND("3F",ScheduleCompile!M25)),ISNUMBER(FIND("6F",ScheduleCompile!M25)),ISNUMBER(FIND("7F",ScheduleCompile!M25)),ISNUMBER(FIND("9F",ScheduleCompile!M25)),ISNUMBER(FIND("4F",ScheduleCompile!M25))),VALUE(LEFT(ScheduleCompile!M25,FIND("F",ScheduleCompile!M25)-1)),ScheduleCompile!M25)))))))</f>
        <v>70</v>
      </c>
      <c r="S32" s="1">
        <f>IF(AND(ISERROR(IF(ScheduleCompile!N25="Off",0,IF(ScheduleCompile!N25="On",1,IF(ISNUMBER(ScheduleCompile!N25),ScheduleCompile!N25/1,IF(ISTEXT(ScheduleCompile!N25),IF(OR(ISNUMBER(FIND("5F",ScheduleCompile!N25)),ISNUMBER(FIND("0F",ScheduleCompile!N25)),ISNUMBER(FIND("8F",ScheduleCompile!N25)),ISNUMBER(FIND("1F",ScheduleCompile!N25)),ISNUMBER(FIND("2F",ScheduleCompile!N25)),ISNUMBER(FIND("3F",ScheduleCompile!N25)),ISNUMBER(FIND("6F",ScheduleCompile!N25)),ISNUMBER(FIND("7F",ScheduleCompile!N25)),ISNUMBER(FIND("9F",ScheduleCompile!N25)),ISNUMBER(FIND("4F",ScheduleCompile!N25))),VALUE(LEFT(ScheduleCompile!N25,FIND("F",ScheduleCompile!N25)-1)),ScheduleCompile!N25)))))),ISTEXT(ScheduleCompile!#REF!)),"ENDTABLE",IF(ISERROR(IF(ScheduleCompile!N25="Off",0,IF(ScheduleCompile!N25="On",1,IF(ISNUMBER(ScheduleCompile!N25),ScheduleCompile!N25/1,IF(ISTEXT(ScheduleCompile!N25),IF(OR(ISNUMBER(FIND("5F",ScheduleCompile!N25)),ISNUMBER(FIND("0F",ScheduleCompile!N25)),ISNUMBER(FIND("8F",ScheduleCompile!N25)),ISNUMBER(FIND("1F",ScheduleCompile!N25)),ISNUMBER(FIND("2F",ScheduleCompile!N25)),ISNUMBER(FIND("3F",ScheduleCompile!N25)),ISNUMBER(FIND("6F",ScheduleCompile!N25)),ISNUMBER(FIND("7F",ScheduleCompile!N25)),ISNUMBER(FIND("9F",ScheduleCompile!N25)),ISNUMBER(FIND("4F",ScheduleCompile!N25))),VALUE(LEFT(ScheduleCompile!N25,FIND("F",ScheduleCompile!N25)-1)),ScheduleCompile!N25)))))),"",IF(ScheduleCompile!N25="Off",0,IF(ScheduleCompile!N25="On",1,IF(ISNUMBER(ScheduleCompile!N25),ScheduleCompile!N25/1,IF(ISTEXT(ScheduleCompile!N25),IF(OR(ISNUMBER(FIND("5F",ScheduleCompile!N25)),ISNUMBER(FIND("0F",ScheduleCompile!N25)),ISNUMBER(FIND("8F",ScheduleCompile!N25)),ISNUMBER(FIND("1F",ScheduleCompile!N25)),ISNUMBER(FIND("2F",ScheduleCompile!N25)),ISNUMBER(FIND("3F",ScheduleCompile!N25)),ISNUMBER(FIND("6F",ScheduleCompile!N25)),ISNUMBER(FIND("7F",ScheduleCompile!N25)),ISNUMBER(FIND("9F",ScheduleCompile!N25)),ISNUMBER(FIND("4F",ScheduleCompile!N25))),VALUE(LEFT(ScheduleCompile!N25,FIND("F",ScheduleCompile!N25)-1)),ScheduleCompile!N25)))))))</f>
        <v>70</v>
      </c>
      <c r="T32" s="1">
        <f>IF(AND(ISERROR(IF(ScheduleCompile!O25="Off",0,IF(ScheduleCompile!O25="On",1,IF(ISNUMBER(ScheduleCompile!O25),ScheduleCompile!O25/1,IF(ISTEXT(ScheduleCompile!O25),IF(OR(ISNUMBER(FIND("5F",ScheduleCompile!O25)),ISNUMBER(FIND("0F",ScheduleCompile!O25)),ISNUMBER(FIND("8F",ScheduleCompile!O25)),ISNUMBER(FIND("1F",ScheduleCompile!O25)),ISNUMBER(FIND("2F",ScheduleCompile!O25)),ISNUMBER(FIND("3F",ScheduleCompile!O25)),ISNUMBER(FIND("6F",ScheduleCompile!O25)),ISNUMBER(FIND("7F",ScheduleCompile!O25)),ISNUMBER(FIND("9F",ScheduleCompile!O25)),ISNUMBER(FIND("4F",ScheduleCompile!O25))),VALUE(LEFT(ScheduleCompile!O25,FIND("F",ScheduleCompile!O25)-1)),ScheduleCompile!O25)))))),ISTEXT(ScheduleCompile!#REF!)),"ENDTABLE",IF(ISERROR(IF(ScheduleCompile!O25="Off",0,IF(ScheduleCompile!O25="On",1,IF(ISNUMBER(ScheduleCompile!O25),ScheduleCompile!O25/1,IF(ISTEXT(ScheduleCompile!O25),IF(OR(ISNUMBER(FIND("5F",ScheduleCompile!O25)),ISNUMBER(FIND("0F",ScheduleCompile!O25)),ISNUMBER(FIND("8F",ScheduleCompile!O25)),ISNUMBER(FIND("1F",ScheduleCompile!O25)),ISNUMBER(FIND("2F",ScheduleCompile!O25)),ISNUMBER(FIND("3F",ScheduleCompile!O25)),ISNUMBER(FIND("6F",ScheduleCompile!O25)),ISNUMBER(FIND("7F",ScheduleCompile!O25)),ISNUMBER(FIND("9F",ScheduleCompile!O25)),ISNUMBER(FIND("4F",ScheduleCompile!O25))),VALUE(LEFT(ScheduleCompile!O25,FIND("F",ScheduleCompile!O25)-1)),ScheduleCompile!O25)))))),"",IF(ScheduleCompile!O25="Off",0,IF(ScheduleCompile!O25="On",1,IF(ISNUMBER(ScheduleCompile!O25),ScheduleCompile!O25/1,IF(ISTEXT(ScheduleCompile!O25),IF(OR(ISNUMBER(FIND("5F",ScheduleCompile!O25)),ISNUMBER(FIND("0F",ScheduleCompile!O25)),ISNUMBER(FIND("8F",ScheduleCompile!O25)),ISNUMBER(FIND("1F",ScheduleCompile!O25)),ISNUMBER(FIND("2F",ScheduleCompile!O25)),ISNUMBER(FIND("3F",ScheduleCompile!O25)),ISNUMBER(FIND("6F",ScheduleCompile!O25)),ISNUMBER(FIND("7F",ScheduleCompile!O25)),ISNUMBER(FIND("9F",ScheduleCompile!O25)),ISNUMBER(FIND("4F",ScheduleCompile!O25))),VALUE(LEFT(ScheduleCompile!O25,FIND("F",ScheduleCompile!O25)-1)),ScheduleCompile!O25)))))))</f>
        <v>70</v>
      </c>
      <c r="U32" s="1">
        <f>IF(AND(ISERROR(IF(ScheduleCompile!P25="Off",0,IF(ScheduleCompile!P25="On",1,IF(ISNUMBER(ScheduleCompile!P25),ScheduleCompile!P25/1,IF(ISTEXT(ScheduleCompile!P25),IF(OR(ISNUMBER(FIND("5F",ScheduleCompile!P25)),ISNUMBER(FIND("0F",ScheduleCompile!P25)),ISNUMBER(FIND("8F",ScheduleCompile!P25)),ISNUMBER(FIND("1F",ScheduleCompile!P25)),ISNUMBER(FIND("2F",ScheduleCompile!P25)),ISNUMBER(FIND("3F",ScheduleCompile!P25)),ISNUMBER(FIND("6F",ScheduleCompile!P25)),ISNUMBER(FIND("7F",ScheduleCompile!P25)),ISNUMBER(FIND("9F",ScheduleCompile!P25)),ISNUMBER(FIND("4F",ScheduleCompile!P25))),VALUE(LEFT(ScheduleCompile!P25,FIND("F",ScheduleCompile!P25)-1)),ScheduleCompile!P25)))))),ISTEXT(ScheduleCompile!#REF!)),"ENDTABLE",IF(ISERROR(IF(ScheduleCompile!P25="Off",0,IF(ScheduleCompile!P25="On",1,IF(ISNUMBER(ScheduleCompile!P25),ScheduleCompile!P25/1,IF(ISTEXT(ScheduleCompile!P25),IF(OR(ISNUMBER(FIND("5F",ScheduleCompile!P25)),ISNUMBER(FIND("0F",ScheduleCompile!P25)),ISNUMBER(FIND("8F",ScheduleCompile!P25)),ISNUMBER(FIND("1F",ScheduleCompile!P25)),ISNUMBER(FIND("2F",ScheduleCompile!P25)),ISNUMBER(FIND("3F",ScheduleCompile!P25)),ISNUMBER(FIND("6F",ScheduleCompile!P25)),ISNUMBER(FIND("7F",ScheduleCompile!P25)),ISNUMBER(FIND("9F",ScheduleCompile!P25)),ISNUMBER(FIND("4F",ScheduleCompile!P25))),VALUE(LEFT(ScheduleCompile!P25,FIND("F",ScheduleCompile!P25)-1)),ScheduleCompile!P25)))))),"",IF(ScheduleCompile!P25="Off",0,IF(ScheduleCompile!P25="On",1,IF(ISNUMBER(ScheduleCompile!P25),ScheduleCompile!P25/1,IF(ISTEXT(ScheduleCompile!P25),IF(OR(ISNUMBER(FIND("5F",ScheduleCompile!P25)),ISNUMBER(FIND("0F",ScheduleCompile!P25)),ISNUMBER(FIND("8F",ScheduleCompile!P25)),ISNUMBER(FIND("1F",ScheduleCompile!P25)),ISNUMBER(FIND("2F",ScheduleCompile!P25)),ISNUMBER(FIND("3F",ScheduleCompile!P25)),ISNUMBER(FIND("6F",ScheduleCompile!P25)),ISNUMBER(FIND("7F",ScheduleCompile!P25)),ISNUMBER(FIND("9F",ScheduleCompile!P25)),ISNUMBER(FIND("4F",ScheduleCompile!P25))),VALUE(LEFT(ScheduleCompile!P25,FIND("F",ScheduleCompile!P25)-1)),ScheduleCompile!P25)))))))</f>
        <v>70</v>
      </c>
      <c r="V32" s="1">
        <f>IF(AND(ISERROR(IF(ScheduleCompile!Q25="Off",0,IF(ScheduleCompile!Q25="On",1,IF(ISNUMBER(ScheduleCompile!Q25),ScheduleCompile!Q25/1,IF(ISTEXT(ScheduleCompile!Q25),IF(OR(ISNUMBER(FIND("5F",ScheduleCompile!Q25)),ISNUMBER(FIND("0F",ScheduleCompile!Q25)),ISNUMBER(FIND("8F",ScheduleCompile!Q25)),ISNUMBER(FIND("1F",ScheduleCompile!Q25)),ISNUMBER(FIND("2F",ScheduleCompile!Q25)),ISNUMBER(FIND("3F",ScheduleCompile!Q25)),ISNUMBER(FIND("6F",ScheduleCompile!Q25)),ISNUMBER(FIND("7F",ScheduleCompile!Q25)),ISNUMBER(FIND("9F",ScheduleCompile!Q25)),ISNUMBER(FIND("4F",ScheduleCompile!Q25))),VALUE(LEFT(ScheduleCompile!Q25,FIND("F",ScheduleCompile!Q25)-1)),ScheduleCompile!Q25)))))),ISTEXT(ScheduleCompile!#REF!)),"ENDTABLE",IF(ISERROR(IF(ScheduleCompile!Q25="Off",0,IF(ScheduleCompile!Q25="On",1,IF(ISNUMBER(ScheduleCompile!Q25),ScheduleCompile!Q25/1,IF(ISTEXT(ScheduleCompile!Q25),IF(OR(ISNUMBER(FIND("5F",ScheduleCompile!Q25)),ISNUMBER(FIND("0F",ScheduleCompile!Q25)),ISNUMBER(FIND("8F",ScheduleCompile!Q25)),ISNUMBER(FIND("1F",ScheduleCompile!Q25)),ISNUMBER(FIND("2F",ScheduleCompile!Q25)),ISNUMBER(FIND("3F",ScheduleCompile!Q25)),ISNUMBER(FIND("6F",ScheduleCompile!Q25)),ISNUMBER(FIND("7F",ScheduleCompile!Q25)),ISNUMBER(FIND("9F",ScheduleCompile!Q25)),ISNUMBER(FIND("4F",ScheduleCompile!Q25))),VALUE(LEFT(ScheduleCompile!Q25,FIND("F",ScheduleCompile!Q25)-1)),ScheduleCompile!Q25)))))),"",IF(ScheduleCompile!Q25="Off",0,IF(ScheduleCompile!Q25="On",1,IF(ISNUMBER(ScheduleCompile!Q25),ScheduleCompile!Q25/1,IF(ISTEXT(ScheduleCompile!Q25),IF(OR(ISNUMBER(FIND("5F",ScheduleCompile!Q25)),ISNUMBER(FIND("0F",ScheduleCompile!Q25)),ISNUMBER(FIND("8F",ScheduleCompile!Q25)),ISNUMBER(FIND("1F",ScheduleCompile!Q25)),ISNUMBER(FIND("2F",ScheduleCompile!Q25)),ISNUMBER(FIND("3F",ScheduleCompile!Q25)),ISNUMBER(FIND("6F",ScheduleCompile!Q25)),ISNUMBER(FIND("7F",ScheduleCompile!Q25)),ISNUMBER(FIND("9F",ScheduleCompile!Q25)),ISNUMBER(FIND("4F",ScheduleCompile!Q25))),VALUE(LEFT(ScheduleCompile!Q25,FIND("F",ScheduleCompile!Q25)-1)),ScheduleCompile!Q25)))))))</f>
        <v>70</v>
      </c>
      <c r="W32" s="1">
        <f>IF(AND(ISERROR(IF(ScheduleCompile!R25="Off",0,IF(ScheduleCompile!R25="On",1,IF(ISNUMBER(ScheduleCompile!R25),ScheduleCompile!R25/1,IF(ISTEXT(ScheduleCompile!R25),IF(OR(ISNUMBER(FIND("5F",ScheduleCompile!R25)),ISNUMBER(FIND("0F",ScheduleCompile!R25)),ISNUMBER(FIND("8F",ScheduleCompile!R25)),ISNUMBER(FIND("1F",ScheduleCompile!R25)),ISNUMBER(FIND("2F",ScheduleCompile!R25)),ISNUMBER(FIND("3F",ScheduleCompile!R25)),ISNUMBER(FIND("6F",ScheduleCompile!R25)),ISNUMBER(FIND("7F",ScheduleCompile!R25)),ISNUMBER(FIND("9F",ScheduleCompile!R25)),ISNUMBER(FIND("4F",ScheduleCompile!R25))),VALUE(LEFT(ScheduleCompile!R25,FIND("F",ScheduleCompile!R25)-1)),ScheduleCompile!R25)))))),ISTEXT(ScheduleCompile!#REF!)),"ENDTABLE",IF(ISERROR(IF(ScheduleCompile!R25="Off",0,IF(ScheduleCompile!R25="On",1,IF(ISNUMBER(ScheduleCompile!R25),ScheduleCompile!R25/1,IF(ISTEXT(ScheduleCompile!R25),IF(OR(ISNUMBER(FIND("5F",ScheduleCompile!R25)),ISNUMBER(FIND("0F",ScheduleCompile!R25)),ISNUMBER(FIND("8F",ScheduleCompile!R25)),ISNUMBER(FIND("1F",ScheduleCompile!R25)),ISNUMBER(FIND("2F",ScheduleCompile!R25)),ISNUMBER(FIND("3F",ScheduleCompile!R25)),ISNUMBER(FIND("6F",ScheduleCompile!R25)),ISNUMBER(FIND("7F",ScheduleCompile!R25)),ISNUMBER(FIND("9F",ScheduleCompile!R25)),ISNUMBER(FIND("4F",ScheduleCompile!R25))),VALUE(LEFT(ScheduleCompile!R25,FIND("F",ScheduleCompile!R25)-1)),ScheduleCompile!R25)))))),"",IF(ScheduleCompile!R25="Off",0,IF(ScheduleCompile!R25="On",1,IF(ISNUMBER(ScheduleCompile!R25),ScheduleCompile!R25/1,IF(ISTEXT(ScheduleCompile!R25),IF(OR(ISNUMBER(FIND("5F",ScheduleCompile!R25)),ISNUMBER(FIND("0F",ScheduleCompile!R25)),ISNUMBER(FIND("8F",ScheduleCompile!R25)),ISNUMBER(FIND("1F",ScheduleCompile!R25)),ISNUMBER(FIND("2F",ScheduleCompile!R25)),ISNUMBER(FIND("3F",ScheduleCompile!R25)),ISNUMBER(FIND("6F",ScheduleCompile!R25)),ISNUMBER(FIND("7F",ScheduleCompile!R25)),ISNUMBER(FIND("9F",ScheduleCompile!R25)),ISNUMBER(FIND("4F",ScheduleCompile!R25))),VALUE(LEFT(ScheduleCompile!R25,FIND("F",ScheduleCompile!R25)-1)),ScheduleCompile!R25)))))))</f>
        <v>70</v>
      </c>
      <c r="X32" s="1">
        <f>IF(AND(ISERROR(IF(ScheduleCompile!S25="Off",0,IF(ScheduleCompile!S25="On",1,IF(ISNUMBER(ScheduleCompile!S25),ScheduleCompile!S25/1,IF(ISTEXT(ScheduleCompile!S25),IF(OR(ISNUMBER(FIND("5F",ScheduleCompile!S25)),ISNUMBER(FIND("0F",ScheduleCompile!S25)),ISNUMBER(FIND("8F",ScheduleCompile!S25)),ISNUMBER(FIND("1F",ScheduleCompile!S25)),ISNUMBER(FIND("2F",ScheduleCompile!S25)),ISNUMBER(FIND("3F",ScheduleCompile!S25)),ISNUMBER(FIND("6F",ScheduleCompile!S25)),ISNUMBER(FIND("7F",ScheduleCompile!S25)),ISNUMBER(FIND("9F",ScheduleCompile!S25)),ISNUMBER(FIND("4F",ScheduleCompile!S25))),VALUE(LEFT(ScheduleCompile!S25,FIND("F",ScheduleCompile!S25)-1)),ScheduleCompile!S25)))))),ISTEXT(ScheduleCompile!#REF!)),"ENDTABLE",IF(ISERROR(IF(ScheduleCompile!S25="Off",0,IF(ScheduleCompile!S25="On",1,IF(ISNUMBER(ScheduleCompile!S25),ScheduleCompile!S25/1,IF(ISTEXT(ScheduleCompile!S25),IF(OR(ISNUMBER(FIND("5F",ScheduleCompile!S25)),ISNUMBER(FIND("0F",ScheduleCompile!S25)),ISNUMBER(FIND("8F",ScheduleCompile!S25)),ISNUMBER(FIND("1F",ScheduleCompile!S25)),ISNUMBER(FIND("2F",ScheduleCompile!S25)),ISNUMBER(FIND("3F",ScheduleCompile!S25)),ISNUMBER(FIND("6F",ScheduleCompile!S25)),ISNUMBER(FIND("7F",ScheduleCompile!S25)),ISNUMBER(FIND("9F",ScheduleCompile!S25)),ISNUMBER(FIND("4F",ScheduleCompile!S25))),VALUE(LEFT(ScheduleCompile!S25,FIND("F",ScheduleCompile!S25)-1)),ScheduleCompile!S25)))))),"",IF(ScheduleCompile!S25="Off",0,IF(ScheduleCompile!S25="On",1,IF(ISNUMBER(ScheduleCompile!S25),ScheduleCompile!S25/1,IF(ISTEXT(ScheduleCompile!S25),IF(OR(ISNUMBER(FIND("5F",ScheduleCompile!S25)),ISNUMBER(FIND("0F",ScheduleCompile!S25)),ISNUMBER(FIND("8F",ScheduleCompile!S25)),ISNUMBER(FIND("1F",ScheduleCompile!S25)),ISNUMBER(FIND("2F",ScheduleCompile!S25)),ISNUMBER(FIND("3F",ScheduleCompile!S25)),ISNUMBER(FIND("6F",ScheduleCompile!S25)),ISNUMBER(FIND("7F",ScheduleCompile!S25)),ISNUMBER(FIND("9F",ScheduleCompile!S25)),ISNUMBER(FIND("4F",ScheduleCompile!S25))),VALUE(LEFT(ScheduleCompile!S25,FIND("F",ScheduleCompile!S25)-1)),ScheduleCompile!S25)))))))</f>
        <v>70</v>
      </c>
      <c r="Y32" s="1">
        <f>IF(AND(ISERROR(IF(ScheduleCompile!T25="Off",0,IF(ScheduleCompile!T25="On",1,IF(ISNUMBER(ScheduleCompile!T25),ScheduleCompile!T25/1,IF(ISTEXT(ScheduleCompile!T25),IF(OR(ISNUMBER(FIND("5F",ScheduleCompile!T25)),ISNUMBER(FIND("0F",ScheduleCompile!T25)),ISNUMBER(FIND("8F",ScheduleCompile!T25)),ISNUMBER(FIND("1F",ScheduleCompile!T25)),ISNUMBER(FIND("2F",ScheduleCompile!T25)),ISNUMBER(FIND("3F",ScheduleCompile!T25)),ISNUMBER(FIND("6F",ScheduleCompile!T25)),ISNUMBER(FIND("7F",ScheduleCompile!T25)),ISNUMBER(FIND("9F",ScheduleCompile!T25)),ISNUMBER(FIND("4F",ScheduleCompile!T25))),VALUE(LEFT(ScheduleCompile!T25,FIND("F",ScheduleCompile!T25)-1)),ScheduleCompile!T25)))))),ISTEXT(ScheduleCompile!#REF!)),"ENDTABLE",IF(ISERROR(IF(ScheduleCompile!T25="Off",0,IF(ScheduleCompile!T25="On",1,IF(ISNUMBER(ScheduleCompile!T25),ScheduleCompile!T25/1,IF(ISTEXT(ScheduleCompile!T25),IF(OR(ISNUMBER(FIND("5F",ScheduleCompile!T25)),ISNUMBER(FIND("0F",ScheduleCompile!T25)),ISNUMBER(FIND("8F",ScheduleCompile!T25)),ISNUMBER(FIND("1F",ScheduleCompile!T25)),ISNUMBER(FIND("2F",ScheduleCompile!T25)),ISNUMBER(FIND("3F",ScheduleCompile!T25)),ISNUMBER(FIND("6F",ScheduleCompile!T25)),ISNUMBER(FIND("7F",ScheduleCompile!T25)),ISNUMBER(FIND("9F",ScheduleCompile!T25)),ISNUMBER(FIND("4F",ScheduleCompile!T25))),VALUE(LEFT(ScheduleCompile!T25,FIND("F",ScheduleCompile!T25)-1)),ScheduleCompile!T25)))))),"",IF(ScheduleCompile!T25="Off",0,IF(ScheduleCompile!T25="On",1,IF(ISNUMBER(ScheduleCompile!T25),ScheduleCompile!T25/1,IF(ISTEXT(ScheduleCompile!T25),IF(OR(ISNUMBER(FIND("5F",ScheduleCompile!T25)),ISNUMBER(FIND("0F",ScheduleCompile!T25)),ISNUMBER(FIND("8F",ScheduleCompile!T25)),ISNUMBER(FIND("1F",ScheduleCompile!T25)),ISNUMBER(FIND("2F",ScheduleCompile!T25)),ISNUMBER(FIND("3F",ScheduleCompile!T25)),ISNUMBER(FIND("6F",ScheduleCompile!T25)),ISNUMBER(FIND("7F",ScheduleCompile!T25)),ISNUMBER(FIND("9F",ScheduleCompile!T25)),ISNUMBER(FIND("4F",ScheduleCompile!T25))),VALUE(LEFT(ScheduleCompile!T25,FIND("F",ScheduleCompile!T25)-1)),ScheduleCompile!T25)))))))</f>
        <v>70</v>
      </c>
      <c r="Z32" s="1">
        <f>IF(AND(ISERROR(IF(ScheduleCompile!U25="Off",0,IF(ScheduleCompile!U25="On",1,IF(ISNUMBER(ScheduleCompile!U25),ScheduleCompile!U25/1,IF(ISTEXT(ScheduleCompile!U25),IF(OR(ISNUMBER(FIND("5F",ScheduleCompile!U25)),ISNUMBER(FIND("0F",ScheduleCompile!U25)),ISNUMBER(FIND("8F",ScheduleCompile!U25)),ISNUMBER(FIND("1F",ScheduleCompile!U25)),ISNUMBER(FIND("2F",ScheduleCompile!U25)),ISNUMBER(FIND("3F",ScheduleCompile!U25)),ISNUMBER(FIND("6F",ScheduleCompile!U25)),ISNUMBER(FIND("7F",ScheduleCompile!U25)),ISNUMBER(FIND("9F",ScheduleCompile!U25)),ISNUMBER(FIND("4F",ScheduleCompile!U25))),VALUE(LEFT(ScheduleCompile!U25,FIND("F",ScheduleCompile!U25)-1)),ScheduleCompile!U25)))))),ISTEXT(ScheduleCompile!#REF!)),"ENDTABLE",IF(ISERROR(IF(ScheduleCompile!U25="Off",0,IF(ScheduleCompile!U25="On",1,IF(ISNUMBER(ScheduleCompile!U25),ScheduleCompile!U25/1,IF(ISTEXT(ScheduleCompile!U25),IF(OR(ISNUMBER(FIND("5F",ScheduleCompile!U25)),ISNUMBER(FIND("0F",ScheduleCompile!U25)),ISNUMBER(FIND("8F",ScheduleCompile!U25)),ISNUMBER(FIND("1F",ScheduleCompile!U25)),ISNUMBER(FIND("2F",ScheduleCompile!U25)),ISNUMBER(FIND("3F",ScheduleCompile!U25)),ISNUMBER(FIND("6F",ScheduleCompile!U25)),ISNUMBER(FIND("7F",ScheduleCompile!U25)),ISNUMBER(FIND("9F",ScheduleCompile!U25)),ISNUMBER(FIND("4F",ScheduleCompile!U25))),VALUE(LEFT(ScheduleCompile!U25,FIND("F",ScheduleCompile!U25)-1)),ScheduleCompile!U25)))))),"",IF(ScheduleCompile!U25="Off",0,IF(ScheduleCompile!U25="On",1,IF(ISNUMBER(ScheduleCompile!U25),ScheduleCompile!U25/1,IF(ISTEXT(ScheduleCompile!U25),IF(OR(ISNUMBER(FIND("5F",ScheduleCompile!U25)),ISNUMBER(FIND("0F",ScheduleCompile!U25)),ISNUMBER(FIND("8F",ScheduleCompile!U25)),ISNUMBER(FIND("1F",ScheduleCompile!U25)),ISNUMBER(FIND("2F",ScheduleCompile!U25)),ISNUMBER(FIND("3F",ScheduleCompile!U25)),ISNUMBER(FIND("6F",ScheduleCompile!U25)),ISNUMBER(FIND("7F",ScheduleCompile!U25)),ISNUMBER(FIND("9F",ScheduleCompile!U25)),ISNUMBER(FIND("4F",ScheduleCompile!U25))),VALUE(LEFT(ScheduleCompile!U25,FIND("F",ScheduleCompile!U25)-1)),ScheduleCompile!U25)))))))</f>
        <v>70</v>
      </c>
      <c r="AA32" s="1">
        <f>IF(AND(ISERROR(IF(ScheduleCompile!V25="Off",0,IF(ScheduleCompile!V25="On",1,IF(ISNUMBER(ScheduleCompile!V25),ScheduleCompile!V25/1,IF(ISTEXT(ScheduleCompile!V25),IF(OR(ISNUMBER(FIND("5F",ScheduleCompile!V25)),ISNUMBER(FIND("0F",ScheduleCompile!V25)),ISNUMBER(FIND("8F",ScheduleCompile!V25)),ISNUMBER(FIND("1F",ScheduleCompile!V25)),ISNUMBER(FIND("2F",ScheduleCompile!V25)),ISNUMBER(FIND("3F",ScheduleCompile!V25)),ISNUMBER(FIND("6F",ScheduleCompile!V25)),ISNUMBER(FIND("7F",ScheduleCompile!V25)),ISNUMBER(FIND("9F",ScheduleCompile!V25)),ISNUMBER(FIND("4F",ScheduleCompile!V25))),VALUE(LEFT(ScheduleCompile!V25,FIND("F",ScheduleCompile!V25)-1)),ScheduleCompile!V25)))))),ISTEXT(ScheduleCompile!#REF!)),"ENDTABLE",IF(ISERROR(IF(ScheduleCompile!V25="Off",0,IF(ScheduleCompile!V25="On",1,IF(ISNUMBER(ScheduleCompile!V25),ScheduleCompile!V25/1,IF(ISTEXT(ScheduleCompile!V25),IF(OR(ISNUMBER(FIND("5F",ScheduleCompile!V25)),ISNUMBER(FIND("0F",ScheduleCompile!V25)),ISNUMBER(FIND("8F",ScheduleCompile!V25)),ISNUMBER(FIND("1F",ScheduleCompile!V25)),ISNUMBER(FIND("2F",ScheduleCompile!V25)),ISNUMBER(FIND("3F",ScheduleCompile!V25)),ISNUMBER(FIND("6F",ScheduleCompile!V25)),ISNUMBER(FIND("7F",ScheduleCompile!V25)),ISNUMBER(FIND("9F",ScheduleCompile!V25)),ISNUMBER(FIND("4F",ScheduleCompile!V25))),VALUE(LEFT(ScheduleCompile!V25,FIND("F",ScheduleCompile!V25)-1)),ScheduleCompile!V25)))))),"",IF(ScheduleCompile!V25="Off",0,IF(ScheduleCompile!V25="On",1,IF(ISNUMBER(ScheduleCompile!V25),ScheduleCompile!V25/1,IF(ISTEXT(ScheduleCompile!V25),IF(OR(ISNUMBER(FIND("5F",ScheduleCompile!V25)),ISNUMBER(FIND("0F",ScheduleCompile!V25)),ISNUMBER(FIND("8F",ScheduleCompile!V25)),ISNUMBER(FIND("1F",ScheduleCompile!V25)),ISNUMBER(FIND("2F",ScheduleCompile!V25)),ISNUMBER(FIND("3F",ScheduleCompile!V25)),ISNUMBER(FIND("6F",ScheduleCompile!V25)),ISNUMBER(FIND("7F",ScheduleCompile!V25)),ISNUMBER(FIND("9F",ScheduleCompile!V25)),ISNUMBER(FIND("4F",ScheduleCompile!V25))),VALUE(LEFT(ScheduleCompile!V25,FIND("F",ScheduleCompile!V25)-1)),ScheduleCompile!V25)))))))</f>
        <v>70</v>
      </c>
      <c r="AB32" s="1">
        <f>IF(AND(ISERROR(IF(ScheduleCompile!W25="Off",0,IF(ScheduleCompile!W25="On",1,IF(ISNUMBER(ScheduleCompile!W25),ScheduleCompile!W25/1,IF(ISTEXT(ScheduleCompile!W25),IF(OR(ISNUMBER(FIND("5F",ScheduleCompile!W25)),ISNUMBER(FIND("0F",ScheduleCompile!W25)),ISNUMBER(FIND("8F",ScheduleCompile!W25)),ISNUMBER(FIND("1F",ScheduleCompile!W25)),ISNUMBER(FIND("2F",ScheduleCompile!W25)),ISNUMBER(FIND("3F",ScheduleCompile!W25)),ISNUMBER(FIND("6F",ScheduleCompile!W25)),ISNUMBER(FIND("7F",ScheduleCompile!W25)),ISNUMBER(FIND("9F",ScheduleCompile!W25)),ISNUMBER(FIND("4F",ScheduleCompile!W25))),VALUE(LEFT(ScheduleCompile!W25,FIND("F",ScheduleCompile!W25)-1)),ScheduleCompile!W25)))))),ISTEXT(ScheduleCompile!#REF!)),"ENDTABLE",IF(ISERROR(IF(ScheduleCompile!W25="Off",0,IF(ScheduleCompile!W25="On",1,IF(ISNUMBER(ScheduleCompile!W25),ScheduleCompile!W25/1,IF(ISTEXT(ScheduleCompile!W25),IF(OR(ISNUMBER(FIND("5F",ScheduleCompile!W25)),ISNUMBER(FIND("0F",ScheduleCompile!W25)),ISNUMBER(FIND("8F",ScheduleCompile!W25)),ISNUMBER(FIND("1F",ScheduleCompile!W25)),ISNUMBER(FIND("2F",ScheduleCompile!W25)),ISNUMBER(FIND("3F",ScheduleCompile!W25)),ISNUMBER(FIND("6F",ScheduleCompile!W25)),ISNUMBER(FIND("7F",ScheduleCompile!W25)),ISNUMBER(FIND("9F",ScheduleCompile!W25)),ISNUMBER(FIND("4F",ScheduleCompile!W25))),VALUE(LEFT(ScheduleCompile!W25,FIND("F",ScheduleCompile!W25)-1)),ScheduleCompile!W25)))))),"",IF(ScheduleCompile!W25="Off",0,IF(ScheduleCompile!W25="On",1,IF(ISNUMBER(ScheduleCompile!W25),ScheduleCompile!W25/1,IF(ISTEXT(ScheduleCompile!W25),IF(OR(ISNUMBER(FIND("5F",ScheduleCompile!W25)),ISNUMBER(FIND("0F",ScheduleCompile!W25)),ISNUMBER(FIND("8F",ScheduleCompile!W25)),ISNUMBER(FIND("1F",ScheduleCompile!W25)),ISNUMBER(FIND("2F",ScheduleCompile!W25)),ISNUMBER(FIND("3F",ScheduleCompile!W25)),ISNUMBER(FIND("6F",ScheduleCompile!W25)),ISNUMBER(FIND("7F",ScheduleCompile!W25)),ISNUMBER(FIND("9F",ScheduleCompile!W25)),ISNUMBER(FIND("4F",ScheduleCompile!W25))),VALUE(LEFT(ScheduleCompile!W25,FIND("F",ScheduleCompile!W25)-1)),ScheduleCompile!W25)))))))</f>
        <v>70</v>
      </c>
      <c r="AC32" s="1">
        <f>IF(AND(ISERROR(IF(ScheduleCompile!X25="Off",0,IF(ScheduleCompile!X25="On",1,IF(ISNUMBER(ScheduleCompile!X25),ScheduleCompile!X25/1,IF(ISTEXT(ScheduleCompile!X25),IF(OR(ISNUMBER(FIND("5F",ScheduleCompile!X25)),ISNUMBER(FIND("0F",ScheduleCompile!X25)),ISNUMBER(FIND("8F",ScheduleCompile!X25)),ISNUMBER(FIND("1F",ScheduleCompile!X25)),ISNUMBER(FIND("2F",ScheduleCompile!X25)),ISNUMBER(FIND("3F",ScheduleCompile!X25)),ISNUMBER(FIND("6F",ScheduleCompile!X25)),ISNUMBER(FIND("7F",ScheduleCompile!X25)),ISNUMBER(FIND("9F",ScheduleCompile!X25)),ISNUMBER(FIND("4F",ScheduleCompile!X25))),VALUE(LEFT(ScheduleCompile!X25,FIND("F",ScheduleCompile!X25)-1)),ScheduleCompile!X25)))))),ISTEXT(ScheduleCompile!#REF!)),"ENDTABLE",IF(ISERROR(IF(ScheduleCompile!X25="Off",0,IF(ScheduleCompile!X25="On",1,IF(ISNUMBER(ScheduleCompile!X25),ScheduleCompile!X25/1,IF(ISTEXT(ScheduleCompile!X25),IF(OR(ISNUMBER(FIND("5F",ScheduleCompile!X25)),ISNUMBER(FIND("0F",ScheduleCompile!X25)),ISNUMBER(FIND("8F",ScheduleCompile!X25)),ISNUMBER(FIND("1F",ScheduleCompile!X25)),ISNUMBER(FIND("2F",ScheduleCompile!X25)),ISNUMBER(FIND("3F",ScheduleCompile!X25)),ISNUMBER(FIND("6F",ScheduleCompile!X25)),ISNUMBER(FIND("7F",ScheduleCompile!X25)),ISNUMBER(FIND("9F",ScheduleCompile!X25)),ISNUMBER(FIND("4F",ScheduleCompile!X25))),VALUE(LEFT(ScheduleCompile!X25,FIND("F",ScheduleCompile!X25)-1)),ScheduleCompile!X25)))))),"",IF(ScheduleCompile!X25="Off",0,IF(ScheduleCompile!X25="On",1,IF(ISNUMBER(ScheduleCompile!X25),ScheduleCompile!X25/1,IF(ISTEXT(ScheduleCompile!X25),IF(OR(ISNUMBER(FIND("5F",ScheduleCompile!X25)),ISNUMBER(FIND("0F",ScheduleCompile!X25)),ISNUMBER(FIND("8F",ScheduleCompile!X25)),ISNUMBER(FIND("1F",ScheduleCompile!X25)),ISNUMBER(FIND("2F",ScheduleCompile!X25)),ISNUMBER(FIND("3F",ScheduleCompile!X25)),ISNUMBER(FIND("6F",ScheduleCompile!X25)),ISNUMBER(FIND("7F",ScheduleCompile!X25)),ISNUMBER(FIND("9F",ScheduleCompile!X25)),ISNUMBER(FIND("4F",ScheduleCompile!X25))),VALUE(LEFT(ScheduleCompile!X25,FIND("F",ScheduleCompile!X25)-1)),ScheduleCompile!X25)))))))</f>
        <v>70</v>
      </c>
      <c r="AD32" s="1">
        <f>IF(AND(ISERROR(IF(ScheduleCompile!Y25="Off",0,IF(ScheduleCompile!Y25="On",1,IF(ISNUMBER(ScheduleCompile!Y25),ScheduleCompile!Y25/1,IF(ISTEXT(ScheduleCompile!Y25),IF(OR(ISNUMBER(FIND("5F",ScheduleCompile!Y25)),ISNUMBER(FIND("0F",ScheduleCompile!Y25)),ISNUMBER(FIND("8F",ScheduleCompile!Y25)),ISNUMBER(FIND("1F",ScheduleCompile!Y25)),ISNUMBER(FIND("2F",ScheduleCompile!Y25)),ISNUMBER(FIND("3F",ScheduleCompile!Y25)),ISNUMBER(FIND("6F",ScheduleCompile!Y25)),ISNUMBER(FIND("7F",ScheduleCompile!Y25)),ISNUMBER(FIND("9F",ScheduleCompile!Y25)),ISNUMBER(FIND("4F",ScheduleCompile!Y25))),VALUE(LEFT(ScheduleCompile!Y25,FIND("F",ScheduleCompile!Y25)-1)),ScheduleCompile!Y25)))))),ISTEXT(ScheduleCompile!#REF!)),"ENDTABLE",IF(ISERROR(IF(ScheduleCompile!Y25="Off",0,IF(ScheduleCompile!Y25="On",1,IF(ISNUMBER(ScheduleCompile!Y25),ScheduleCompile!Y25/1,IF(ISTEXT(ScheduleCompile!Y25),IF(OR(ISNUMBER(FIND("5F",ScheduleCompile!Y25)),ISNUMBER(FIND("0F",ScheduleCompile!Y25)),ISNUMBER(FIND("8F",ScheduleCompile!Y25)),ISNUMBER(FIND("1F",ScheduleCompile!Y25)),ISNUMBER(FIND("2F",ScheduleCompile!Y25)),ISNUMBER(FIND("3F",ScheduleCompile!Y25)),ISNUMBER(FIND("6F",ScheduleCompile!Y25)),ISNUMBER(FIND("7F",ScheduleCompile!Y25)),ISNUMBER(FIND("9F",ScheduleCompile!Y25)),ISNUMBER(FIND("4F",ScheduleCompile!Y25))),VALUE(LEFT(ScheduleCompile!Y25,FIND("F",ScheduleCompile!Y25)-1)),ScheduleCompile!Y25)))))),"",IF(ScheduleCompile!Y25="Off",0,IF(ScheduleCompile!Y25="On",1,IF(ISNUMBER(ScheduleCompile!Y25),ScheduleCompile!Y25/1,IF(ISTEXT(ScheduleCompile!Y25),IF(OR(ISNUMBER(FIND("5F",ScheduleCompile!Y25)),ISNUMBER(FIND("0F",ScheduleCompile!Y25)),ISNUMBER(FIND("8F",ScheduleCompile!Y25)),ISNUMBER(FIND("1F",ScheduleCompile!Y25)),ISNUMBER(FIND("2F",ScheduleCompile!Y25)),ISNUMBER(FIND("3F",ScheduleCompile!Y25)),ISNUMBER(FIND("6F",ScheduleCompile!Y25)),ISNUMBER(FIND("7F",ScheduleCompile!Y25)),ISNUMBER(FIND("9F",ScheduleCompile!Y25)),ISNUMBER(FIND("4F",ScheduleCompile!Y25))),VALUE(LEFT(ScheduleCompile!Y25,FIND("F",ScheduleCompile!Y25)-1)),ScheduleCompile!Y25)))))))</f>
        <v>60</v>
      </c>
    </row>
    <row r="33" spans="1:30" x14ac:dyDescent="0.25">
      <c r="A33" t="str">
        <f t="shared" si="0"/>
        <v>SchDay "AssemblyHtgSetptSat"  Type = "Temperature" Hr = (60, 60, 60, 60, 60, 60, 60, 70, 70, 70, 70, 70, 70, 70, 70, 70, 70, 70, 70, 70, 70, 70, 70, 60) ..</v>
      </c>
      <c r="B33" s="1" t="s">
        <v>623</v>
      </c>
      <c r="C33" t="str">
        <f t="shared" si="1"/>
        <v xml:space="preserve">SchDay "AssemblyHtgSetptSat"  Type = "Temperature" Hr = </v>
      </c>
      <c r="D33" t="str">
        <f t="shared" si="2"/>
        <v>(60, 60, 60, 60, 60, 60, 60, 70, 70, 70, 70, 70, 70, 70, 70, 70, 70, 70, 70, 70, 70, 70, 70, 60) ..</v>
      </c>
      <c r="E33" s="30" t="str">
        <f>ScheduleCompile!A26</f>
        <v>AssemblyHtgSetptSat</v>
      </c>
      <c r="F33" t="str">
        <f t="shared" si="3"/>
        <v>Temperature</v>
      </c>
      <c r="G33" s="1">
        <f>IF(AND(ISERROR(IF(ScheduleCompile!B26="Off",0,IF(ScheduleCompile!B26="On",1,IF(ISNUMBER(ScheduleCompile!B26),ScheduleCompile!B26/1,IF(ISTEXT(ScheduleCompile!B26),IF(OR(ISNUMBER(FIND("5F",ScheduleCompile!B26)),ISNUMBER(FIND("0F",ScheduleCompile!B26)),ISNUMBER(FIND("8F",ScheduleCompile!B26)),ISNUMBER(FIND("1F",ScheduleCompile!B26)),ISNUMBER(FIND("2F",ScheduleCompile!B26)),ISNUMBER(FIND("3F",ScheduleCompile!B26)),ISNUMBER(FIND("6F",ScheduleCompile!B26)),ISNUMBER(FIND("7F",ScheduleCompile!B26)),ISNUMBER(FIND("9F",ScheduleCompile!B26)),ISNUMBER(FIND("4F",ScheduleCompile!B26))),VALUE(LEFT(ScheduleCompile!B26,FIND("F",ScheduleCompile!B26)-1)),ScheduleCompile!B26)))))),ISTEXT(ScheduleCompile!#REF!)),"ENDTABLE",IF(ISERROR(IF(ScheduleCompile!B26="Off",0,IF(ScheduleCompile!B26="On",1,IF(ISNUMBER(ScheduleCompile!B26),ScheduleCompile!B26/1,IF(ISTEXT(ScheduleCompile!B26),IF(OR(ISNUMBER(FIND("5F",ScheduleCompile!B26)),ISNUMBER(FIND("0F",ScheduleCompile!B26)),ISNUMBER(FIND("8F",ScheduleCompile!B26)),ISNUMBER(FIND("1F",ScheduleCompile!B26)),ISNUMBER(FIND("2F",ScheduleCompile!B26)),ISNUMBER(FIND("3F",ScheduleCompile!B26)),ISNUMBER(FIND("6F",ScheduleCompile!B26)),ISNUMBER(FIND("7F",ScheduleCompile!B26)),ISNUMBER(FIND("9F",ScheduleCompile!B26)),ISNUMBER(FIND("4F",ScheduleCompile!B26))),VALUE(LEFT(ScheduleCompile!B26,FIND("F",ScheduleCompile!B26)-1)),ScheduleCompile!B26)))))),"",IF(ScheduleCompile!B26="Off",0,IF(ScheduleCompile!B26="On",1,IF(ISNUMBER(ScheduleCompile!B26),ScheduleCompile!B26/1,IF(ISTEXT(ScheduleCompile!B26),IF(OR(ISNUMBER(FIND("5F",ScheduleCompile!B26)),ISNUMBER(FIND("0F",ScheduleCompile!B26)),ISNUMBER(FIND("8F",ScheduleCompile!B26)),ISNUMBER(FIND("1F",ScheduleCompile!B26)),ISNUMBER(FIND("2F",ScheduleCompile!B26)),ISNUMBER(FIND("3F",ScheduleCompile!B26)),ISNUMBER(FIND("6F",ScheduleCompile!B26)),ISNUMBER(FIND("7F",ScheduleCompile!B26)),ISNUMBER(FIND("9F",ScheduleCompile!B26)),ISNUMBER(FIND("4F",ScheduleCompile!B26))),VALUE(LEFT(ScheduleCompile!B26,FIND("F",ScheduleCompile!B26)-1)),ScheduleCompile!B26)))))))</f>
        <v>60</v>
      </c>
      <c r="H33" s="1">
        <f>IF(AND(ISERROR(IF(ScheduleCompile!C26="Off",0,IF(ScheduleCompile!C26="On",1,IF(ISNUMBER(ScheduleCompile!C26),ScheduleCompile!C26/1,IF(ISTEXT(ScheduleCompile!C26),IF(OR(ISNUMBER(FIND("5F",ScheduleCompile!C26)),ISNUMBER(FIND("0F",ScheduleCompile!C26)),ISNUMBER(FIND("8F",ScheduleCompile!C26)),ISNUMBER(FIND("1F",ScheduleCompile!C26)),ISNUMBER(FIND("2F",ScheduleCompile!C26)),ISNUMBER(FIND("3F",ScheduleCompile!C26)),ISNUMBER(FIND("6F",ScheduleCompile!C26)),ISNUMBER(FIND("7F",ScheduleCompile!C26)),ISNUMBER(FIND("9F",ScheduleCompile!C26)),ISNUMBER(FIND("4F",ScheduleCompile!C26))),VALUE(LEFT(ScheduleCompile!C26,FIND("F",ScheduleCompile!C26)-1)),ScheduleCompile!C26)))))),ISTEXT(ScheduleCompile!#REF!)),"ENDTABLE",IF(ISERROR(IF(ScheduleCompile!C26="Off",0,IF(ScheduleCompile!C26="On",1,IF(ISNUMBER(ScheduleCompile!C26),ScheduleCompile!C26/1,IF(ISTEXT(ScheduleCompile!C26),IF(OR(ISNUMBER(FIND("5F",ScheduleCompile!C26)),ISNUMBER(FIND("0F",ScheduleCompile!C26)),ISNUMBER(FIND("8F",ScheduleCompile!C26)),ISNUMBER(FIND("1F",ScheduleCompile!C26)),ISNUMBER(FIND("2F",ScheduleCompile!C26)),ISNUMBER(FIND("3F",ScheduleCompile!C26)),ISNUMBER(FIND("6F",ScheduleCompile!C26)),ISNUMBER(FIND("7F",ScheduleCompile!C26)),ISNUMBER(FIND("9F",ScheduleCompile!C26)),ISNUMBER(FIND("4F",ScheduleCompile!C26))),VALUE(LEFT(ScheduleCompile!C26,FIND("F",ScheduleCompile!C26)-1)),ScheduleCompile!C26)))))),"",IF(ScheduleCompile!C26="Off",0,IF(ScheduleCompile!C26="On",1,IF(ISNUMBER(ScheduleCompile!C26),ScheduleCompile!C26/1,IF(ISTEXT(ScheduleCompile!C26),IF(OR(ISNUMBER(FIND("5F",ScheduleCompile!C26)),ISNUMBER(FIND("0F",ScheduleCompile!C26)),ISNUMBER(FIND("8F",ScheduleCompile!C26)),ISNUMBER(FIND("1F",ScheduleCompile!C26)),ISNUMBER(FIND("2F",ScheduleCompile!C26)),ISNUMBER(FIND("3F",ScheduleCompile!C26)),ISNUMBER(FIND("6F",ScheduleCompile!C26)),ISNUMBER(FIND("7F",ScheduleCompile!C26)),ISNUMBER(FIND("9F",ScheduleCompile!C26)),ISNUMBER(FIND("4F",ScheduleCompile!C26))),VALUE(LEFT(ScheduleCompile!C26,FIND("F",ScheduleCompile!C26)-1)),ScheduleCompile!C26)))))))</f>
        <v>60</v>
      </c>
      <c r="I33" s="1">
        <f>IF(AND(ISERROR(IF(ScheduleCompile!D26="Off",0,IF(ScheduleCompile!D26="On",1,IF(ISNUMBER(ScheduleCompile!D26),ScheduleCompile!D26/1,IF(ISTEXT(ScheduleCompile!D26),IF(OR(ISNUMBER(FIND("5F",ScheduleCompile!D26)),ISNUMBER(FIND("0F",ScheduleCompile!D26)),ISNUMBER(FIND("8F",ScheduleCompile!D26)),ISNUMBER(FIND("1F",ScheduleCompile!D26)),ISNUMBER(FIND("2F",ScheduleCompile!D26)),ISNUMBER(FIND("3F",ScheduleCompile!D26)),ISNUMBER(FIND("6F",ScheduleCompile!D26)),ISNUMBER(FIND("7F",ScheduleCompile!D26)),ISNUMBER(FIND("9F",ScheduleCompile!D26)),ISNUMBER(FIND("4F",ScheduleCompile!D26))),VALUE(LEFT(ScheduleCompile!D26,FIND("F",ScheduleCompile!D26)-1)),ScheduleCompile!D26)))))),ISTEXT(ScheduleCompile!#REF!)),"ENDTABLE",IF(ISERROR(IF(ScheduleCompile!D26="Off",0,IF(ScheduleCompile!D26="On",1,IF(ISNUMBER(ScheduleCompile!D26),ScheduleCompile!D26/1,IF(ISTEXT(ScheduleCompile!D26),IF(OR(ISNUMBER(FIND("5F",ScheduleCompile!D26)),ISNUMBER(FIND("0F",ScheduleCompile!D26)),ISNUMBER(FIND("8F",ScheduleCompile!D26)),ISNUMBER(FIND("1F",ScheduleCompile!D26)),ISNUMBER(FIND("2F",ScheduleCompile!D26)),ISNUMBER(FIND("3F",ScheduleCompile!D26)),ISNUMBER(FIND("6F",ScheduleCompile!D26)),ISNUMBER(FIND("7F",ScheduleCompile!D26)),ISNUMBER(FIND("9F",ScheduleCompile!D26)),ISNUMBER(FIND("4F",ScheduleCompile!D26))),VALUE(LEFT(ScheduleCompile!D26,FIND("F",ScheduleCompile!D26)-1)),ScheduleCompile!D26)))))),"",IF(ScheduleCompile!D26="Off",0,IF(ScheduleCompile!D26="On",1,IF(ISNUMBER(ScheduleCompile!D26),ScheduleCompile!D26/1,IF(ISTEXT(ScheduleCompile!D26),IF(OR(ISNUMBER(FIND("5F",ScheduleCompile!D26)),ISNUMBER(FIND("0F",ScheduleCompile!D26)),ISNUMBER(FIND("8F",ScheduleCompile!D26)),ISNUMBER(FIND("1F",ScheduleCompile!D26)),ISNUMBER(FIND("2F",ScheduleCompile!D26)),ISNUMBER(FIND("3F",ScheduleCompile!D26)),ISNUMBER(FIND("6F",ScheduleCompile!D26)),ISNUMBER(FIND("7F",ScheduleCompile!D26)),ISNUMBER(FIND("9F",ScheduleCompile!D26)),ISNUMBER(FIND("4F",ScheduleCompile!D26))),VALUE(LEFT(ScheduleCompile!D26,FIND("F",ScheduleCompile!D26)-1)),ScheduleCompile!D26)))))))</f>
        <v>60</v>
      </c>
      <c r="J33" s="1">
        <f>IF(AND(ISERROR(IF(ScheduleCompile!E26="Off",0,IF(ScheduleCompile!E26="On",1,IF(ISNUMBER(ScheduleCompile!E26),ScheduleCompile!E26/1,IF(ISTEXT(ScheduleCompile!E26),IF(OR(ISNUMBER(FIND("5F",ScheduleCompile!E26)),ISNUMBER(FIND("0F",ScheduleCompile!E26)),ISNUMBER(FIND("8F",ScheduleCompile!E26)),ISNUMBER(FIND("1F",ScheduleCompile!E26)),ISNUMBER(FIND("2F",ScheduleCompile!E26)),ISNUMBER(FIND("3F",ScheduleCompile!E26)),ISNUMBER(FIND("6F",ScheduleCompile!E26)),ISNUMBER(FIND("7F",ScheduleCompile!E26)),ISNUMBER(FIND("9F",ScheduleCompile!E26)),ISNUMBER(FIND("4F",ScheduleCompile!E26))),VALUE(LEFT(ScheduleCompile!E26,FIND("F",ScheduleCompile!E26)-1)),ScheduleCompile!E26)))))),ISTEXT(ScheduleCompile!#REF!)),"ENDTABLE",IF(ISERROR(IF(ScheduleCompile!E26="Off",0,IF(ScheduleCompile!E26="On",1,IF(ISNUMBER(ScheduleCompile!E26),ScheduleCompile!E26/1,IF(ISTEXT(ScheduleCompile!E26),IF(OR(ISNUMBER(FIND("5F",ScheduleCompile!E26)),ISNUMBER(FIND("0F",ScheduleCompile!E26)),ISNUMBER(FIND("8F",ScheduleCompile!E26)),ISNUMBER(FIND("1F",ScheduleCompile!E26)),ISNUMBER(FIND("2F",ScheduleCompile!E26)),ISNUMBER(FIND("3F",ScheduleCompile!E26)),ISNUMBER(FIND("6F",ScheduleCompile!E26)),ISNUMBER(FIND("7F",ScheduleCompile!E26)),ISNUMBER(FIND("9F",ScheduleCompile!E26)),ISNUMBER(FIND("4F",ScheduleCompile!E26))),VALUE(LEFT(ScheduleCompile!E26,FIND("F",ScheduleCompile!E26)-1)),ScheduleCompile!E26)))))),"",IF(ScheduleCompile!E26="Off",0,IF(ScheduleCompile!E26="On",1,IF(ISNUMBER(ScheduleCompile!E26),ScheduleCompile!E26/1,IF(ISTEXT(ScheduleCompile!E26),IF(OR(ISNUMBER(FIND("5F",ScheduleCompile!E26)),ISNUMBER(FIND("0F",ScheduleCompile!E26)),ISNUMBER(FIND("8F",ScheduleCompile!E26)),ISNUMBER(FIND("1F",ScheduleCompile!E26)),ISNUMBER(FIND("2F",ScheduleCompile!E26)),ISNUMBER(FIND("3F",ScheduleCompile!E26)),ISNUMBER(FIND("6F",ScheduleCompile!E26)),ISNUMBER(FIND("7F",ScheduleCompile!E26)),ISNUMBER(FIND("9F",ScheduleCompile!E26)),ISNUMBER(FIND("4F",ScheduleCompile!E26))),VALUE(LEFT(ScheduleCompile!E26,FIND("F",ScheduleCompile!E26)-1)),ScheduleCompile!E26)))))))</f>
        <v>60</v>
      </c>
      <c r="K33" s="1">
        <f>IF(AND(ISERROR(IF(ScheduleCompile!F26="Off",0,IF(ScheduleCompile!F26="On",1,IF(ISNUMBER(ScheduleCompile!F26),ScheduleCompile!F26/1,IF(ISTEXT(ScheduleCompile!F26),IF(OR(ISNUMBER(FIND("5F",ScheduleCompile!F26)),ISNUMBER(FIND("0F",ScheduleCompile!F26)),ISNUMBER(FIND("8F",ScheduleCompile!F26)),ISNUMBER(FIND("1F",ScheduleCompile!F26)),ISNUMBER(FIND("2F",ScheduleCompile!F26)),ISNUMBER(FIND("3F",ScheduleCompile!F26)),ISNUMBER(FIND("6F",ScheduleCompile!F26)),ISNUMBER(FIND("7F",ScheduleCompile!F26)),ISNUMBER(FIND("9F",ScheduleCompile!F26)),ISNUMBER(FIND("4F",ScheduleCompile!F26))),VALUE(LEFT(ScheduleCompile!F26,FIND("F",ScheduleCompile!F26)-1)),ScheduleCompile!F26)))))),ISTEXT(ScheduleCompile!#REF!)),"ENDTABLE",IF(ISERROR(IF(ScheduleCompile!F26="Off",0,IF(ScheduleCompile!F26="On",1,IF(ISNUMBER(ScheduleCompile!F26),ScheduleCompile!F26/1,IF(ISTEXT(ScheduleCompile!F26),IF(OR(ISNUMBER(FIND("5F",ScheduleCompile!F26)),ISNUMBER(FIND("0F",ScheduleCompile!F26)),ISNUMBER(FIND("8F",ScheduleCompile!F26)),ISNUMBER(FIND("1F",ScheduleCompile!F26)),ISNUMBER(FIND("2F",ScheduleCompile!F26)),ISNUMBER(FIND("3F",ScheduleCompile!F26)),ISNUMBER(FIND("6F",ScheduleCompile!F26)),ISNUMBER(FIND("7F",ScheduleCompile!F26)),ISNUMBER(FIND("9F",ScheduleCompile!F26)),ISNUMBER(FIND("4F",ScheduleCompile!F26))),VALUE(LEFT(ScheduleCompile!F26,FIND("F",ScheduleCompile!F26)-1)),ScheduleCompile!F26)))))),"",IF(ScheduleCompile!F26="Off",0,IF(ScheduleCompile!F26="On",1,IF(ISNUMBER(ScheduleCompile!F26),ScheduleCompile!F26/1,IF(ISTEXT(ScheduleCompile!F26),IF(OR(ISNUMBER(FIND("5F",ScheduleCompile!F26)),ISNUMBER(FIND("0F",ScheduleCompile!F26)),ISNUMBER(FIND("8F",ScheduleCompile!F26)),ISNUMBER(FIND("1F",ScheduleCompile!F26)),ISNUMBER(FIND("2F",ScheduleCompile!F26)),ISNUMBER(FIND("3F",ScheduleCompile!F26)),ISNUMBER(FIND("6F",ScheduleCompile!F26)),ISNUMBER(FIND("7F",ScheduleCompile!F26)),ISNUMBER(FIND("9F",ScheduleCompile!F26)),ISNUMBER(FIND("4F",ScheduleCompile!F26))),VALUE(LEFT(ScheduleCompile!F26,FIND("F",ScheduleCompile!F26)-1)),ScheduleCompile!F26)))))))</f>
        <v>60</v>
      </c>
      <c r="L33" s="1">
        <f>IF(AND(ISERROR(IF(ScheduleCompile!G26="Off",0,IF(ScheduleCompile!G26="On",1,IF(ISNUMBER(ScheduleCompile!G26),ScheduleCompile!G26/1,IF(ISTEXT(ScheduleCompile!G26),IF(OR(ISNUMBER(FIND("5F",ScheduleCompile!G26)),ISNUMBER(FIND("0F",ScheduleCompile!G26)),ISNUMBER(FIND("8F",ScheduleCompile!G26)),ISNUMBER(FIND("1F",ScheduleCompile!G26)),ISNUMBER(FIND("2F",ScheduleCompile!G26)),ISNUMBER(FIND("3F",ScheduleCompile!G26)),ISNUMBER(FIND("6F",ScheduleCompile!G26)),ISNUMBER(FIND("7F",ScheduleCompile!G26)),ISNUMBER(FIND("9F",ScheduleCompile!G26)),ISNUMBER(FIND("4F",ScheduleCompile!G26))),VALUE(LEFT(ScheduleCompile!G26,FIND("F",ScheduleCompile!G26)-1)),ScheduleCompile!G26)))))),ISTEXT(ScheduleCompile!#REF!)),"ENDTABLE",IF(ISERROR(IF(ScheduleCompile!G26="Off",0,IF(ScheduleCompile!G26="On",1,IF(ISNUMBER(ScheduleCompile!G26),ScheduleCompile!G26/1,IF(ISTEXT(ScheduleCompile!G26),IF(OR(ISNUMBER(FIND("5F",ScheduleCompile!G26)),ISNUMBER(FIND("0F",ScheduleCompile!G26)),ISNUMBER(FIND("8F",ScheduleCompile!G26)),ISNUMBER(FIND("1F",ScheduleCompile!G26)),ISNUMBER(FIND("2F",ScheduleCompile!G26)),ISNUMBER(FIND("3F",ScheduleCompile!G26)),ISNUMBER(FIND("6F",ScheduleCompile!G26)),ISNUMBER(FIND("7F",ScheduleCompile!G26)),ISNUMBER(FIND("9F",ScheduleCompile!G26)),ISNUMBER(FIND("4F",ScheduleCompile!G26))),VALUE(LEFT(ScheduleCompile!G26,FIND("F",ScheduleCompile!G26)-1)),ScheduleCompile!G26)))))),"",IF(ScheduleCompile!G26="Off",0,IF(ScheduleCompile!G26="On",1,IF(ISNUMBER(ScheduleCompile!G26),ScheduleCompile!G26/1,IF(ISTEXT(ScheduleCompile!G26),IF(OR(ISNUMBER(FIND("5F",ScheduleCompile!G26)),ISNUMBER(FIND("0F",ScheduleCompile!G26)),ISNUMBER(FIND("8F",ScheduleCompile!G26)),ISNUMBER(FIND("1F",ScheduleCompile!G26)),ISNUMBER(FIND("2F",ScheduleCompile!G26)),ISNUMBER(FIND("3F",ScheduleCompile!G26)),ISNUMBER(FIND("6F",ScheduleCompile!G26)),ISNUMBER(FIND("7F",ScheduleCompile!G26)),ISNUMBER(FIND("9F",ScheduleCompile!G26)),ISNUMBER(FIND("4F",ScheduleCompile!G26))),VALUE(LEFT(ScheduleCompile!G26,FIND("F",ScheduleCompile!G26)-1)),ScheduleCompile!G26)))))))</f>
        <v>60</v>
      </c>
      <c r="M33" s="1">
        <f>IF(AND(ISERROR(IF(ScheduleCompile!H26="Off",0,IF(ScheduleCompile!H26="On",1,IF(ISNUMBER(ScheduleCompile!H26),ScheduleCompile!H26/1,IF(ISTEXT(ScheduleCompile!H26),IF(OR(ISNUMBER(FIND("5F",ScheduleCompile!H26)),ISNUMBER(FIND("0F",ScheduleCompile!H26)),ISNUMBER(FIND("8F",ScheduleCompile!H26)),ISNUMBER(FIND("1F",ScheduleCompile!H26)),ISNUMBER(FIND("2F",ScheduleCompile!H26)),ISNUMBER(FIND("3F",ScheduleCompile!H26)),ISNUMBER(FIND("6F",ScheduleCompile!H26)),ISNUMBER(FIND("7F",ScheduleCompile!H26)),ISNUMBER(FIND("9F",ScheduleCompile!H26)),ISNUMBER(FIND("4F",ScheduleCompile!H26))),VALUE(LEFT(ScheduleCompile!H26,FIND("F",ScheduleCompile!H26)-1)),ScheduleCompile!H26)))))),ISTEXT(ScheduleCompile!#REF!)),"ENDTABLE",IF(ISERROR(IF(ScheduleCompile!H26="Off",0,IF(ScheduleCompile!H26="On",1,IF(ISNUMBER(ScheduleCompile!H26),ScheduleCompile!H26/1,IF(ISTEXT(ScheduleCompile!H26),IF(OR(ISNUMBER(FIND("5F",ScheduleCompile!H26)),ISNUMBER(FIND("0F",ScheduleCompile!H26)),ISNUMBER(FIND("8F",ScheduleCompile!H26)),ISNUMBER(FIND("1F",ScheduleCompile!H26)),ISNUMBER(FIND("2F",ScheduleCompile!H26)),ISNUMBER(FIND("3F",ScheduleCompile!H26)),ISNUMBER(FIND("6F",ScheduleCompile!H26)),ISNUMBER(FIND("7F",ScheduleCompile!H26)),ISNUMBER(FIND("9F",ScheduleCompile!H26)),ISNUMBER(FIND("4F",ScheduleCompile!H26))),VALUE(LEFT(ScheduleCompile!H26,FIND("F",ScheduleCompile!H26)-1)),ScheduleCompile!H26)))))),"",IF(ScheduleCompile!H26="Off",0,IF(ScheduleCompile!H26="On",1,IF(ISNUMBER(ScheduleCompile!H26),ScheduleCompile!H26/1,IF(ISTEXT(ScheduleCompile!H26),IF(OR(ISNUMBER(FIND("5F",ScheduleCompile!H26)),ISNUMBER(FIND("0F",ScheduleCompile!H26)),ISNUMBER(FIND("8F",ScheduleCompile!H26)),ISNUMBER(FIND("1F",ScheduleCompile!H26)),ISNUMBER(FIND("2F",ScheduleCompile!H26)),ISNUMBER(FIND("3F",ScheduleCompile!H26)),ISNUMBER(FIND("6F",ScheduleCompile!H26)),ISNUMBER(FIND("7F",ScheduleCompile!H26)),ISNUMBER(FIND("9F",ScheduleCompile!H26)),ISNUMBER(FIND("4F",ScheduleCompile!H26))),VALUE(LEFT(ScheduleCompile!H26,FIND("F",ScheduleCompile!H26)-1)),ScheduleCompile!H26)))))))</f>
        <v>60</v>
      </c>
      <c r="N33" s="1">
        <f>IF(AND(ISERROR(IF(ScheduleCompile!I26="Off",0,IF(ScheduleCompile!I26="On",1,IF(ISNUMBER(ScheduleCompile!I26),ScheduleCompile!I26/1,IF(ISTEXT(ScheduleCompile!I26),IF(OR(ISNUMBER(FIND("5F",ScheduleCompile!I26)),ISNUMBER(FIND("0F",ScheduleCompile!I26)),ISNUMBER(FIND("8F",ScheduleCompile!I26)),ISNUMBER(FIND("1F",ScheduleCompile!I26)),ISNUMBER(FIND("2F",ScheduleCompile!I26)),ISNUMBER(FIND("3F",ScheduleCompile!I26)),ISNUMBER(FIND("6F",ScheduleCompile!I26)),ISNUMBER(FIND("7F",ScheduleCompile!I26)),ISNUMBER(FIND("9F",ScheduleCompile!I26)),ISNUMBER(FIND("4F",ScheduleCompile!I26))),VALUE(LEFT(ScheduleCompile!I26,FIND("F",ScheduleCompile!I26)-1)),ScheduleCompile!I26)))))),ISTEXT(ScheduleCompile!#REF!)),"ENDTABLE",IF(ISERROR(IF(ScheduleCompile!I26="Off",0,IF(ScheduleCompile!I26="On",1,IF(ISNUMBER(ScheduleCompile!I26),ScheduleCompile!I26/1,IF(ISTEXT(ScheduleCompile!I26),IF(OR(ISNUMBER(FIND("5F",ScheduleCompile!I26)),ISNUMBER(FIND("0F",ScheduleCompile!I26)),ISNUMBER(FIND("8F",ScheduleCompile!I26)),ISNUMBER(FIND("1F",ScheduleCompile!I26)),ISNUMBER(FIND("2F",ScheduleCompile!I26)),ISNUMBER(FIND("3F",ScheduleCompile!I26)),ISNUMBER(FIND("6F",ScheduleCompile!I26)),ISNUMBER(FIND("7F",ScheduleCompile!I26)),ISNUMBER(FIND("9F",ScheduleCompile!I26)),ISNUMBER(FIND("4F",ScheduleCompile!I26))),VALUE(LEFT(ScheduleCompile!I26,FIND("F",ScheduleCompile!I26)-1)),ScheduleCompile!I26)))))),"",IF(ScheduleCompile!I26="Off",0,IF(ScheduleCompile!I26="On",1,IF(ISNUMBER(ScheduleCompile!I26),ScheduleCompile!I26/1,IF(ISTEXT(ScheduleCompile!I26),IF(OR(ISNUMBER(FIND("5F",ScheduleCompile!I26)),ISNUMBER(FIND("0F",ScheduleCompile!I26)),ISNUMBER(FIND("8F",ScheduleCompile!I26)),ISNUMBER(FIND("1F",ScheduleCompile!I26)),ISNUMBER(FIND("2F",ScheduleCompile!I26)),ISNUMBER(FIND("3F",ScheduleCompile!I26)),ISNUMBER(FIND("6F",ScheduleCompile!I26)),ISNUMBER(FIND("7F",ScheduleCompile!I26)),ISNUMBER(FIND("9F",ScheduleCompile!I26)),ISNUMBER(FIND("4F",ScheduleCompile!I26))),VALUE(LEFT(ScheduleCompile!I26,FIND("F",ScheduleCompile!I26)-1)),ScheduleCompile!I26)))))))</f>
        <v>70</v>
      </c>
      <c r="O33" s="1">
        <f>IF(AND(ISERROR(IF(ScheduleCompile!J26="Off",0,IF(ScheduleCompile!J26="On",1,IF(ISNUMBER(ScheduleCompile!J26),ScheduleCompile!J26/1,IF(ISTEXT(ScheduleCompile!J26),IF(OR(ISNUMBER(FIND("5F",ScheduleCompile!J26)),ISNUMBER(FIND("0F",ScheduleCompile!J26)),ISNUMBER(FIND("8F",ScheduleCompile!J26)),ISNUMBER(FIND("1F",ScheduleCompile!J26)),ISNUMBER(FIND("2F",ScheduleCompile!J26)),ISNUMBER(FIND("3F",ScheduleCompile!J26)),ISNUMBER(FIND("6F",ScheduleCompile!J26)),ISNUMBER(FIND("7F",ScheduleCompile!J26)),ISNUMBER(FIND("9F",ScheduleCompile!J26)),ISNUMBER(FIND("4F",ScheduleCompile!J26))),VALUE(LEFT(ScheduleCompile!J26,FIND("F",ScheduleCompile!J26)-1)),ScheduleCompile!J26)))))),ISTEXT(ScheduleCompile!#REF!)),"ENDTABLE",IF(ISERROR(IF(ScheduleCompile!J26="Off",0,IF(ScheduleCompile!J26="On",1,IF(ISNUMBER(ScheduleCompile!J26),ScheduleCompile!J26/1,IF(ISTEXT(ScheduleCompile!J26),IF(OR(ISNUMBER(FIND("5F",ScheduleCompile!J26)),ISNUMBER(FIND("0F",ScheduleCompile!J26)),ISNUMBER(FIND("8F",ScheduleCompile!J26)),ISNUMBER(FIND("1F",ScheduleCompile!J26)),ISNUMBER(FIND("2F",ScheduleCompile!J26)),ISNUMBER(FIND("3F",ScheduleCompile!J26)),ISNUMBER(FIND("6F",ScheduleCompile!J26)),ISNUMBER(FIND("7F",ScheduleCompile!J26)),ISNUMBER(FIND("9F",ScheduleCompile!J26)),ISNUMBER(FIND("4F",ScheduleCompile!J26))),VALUE(LEFT(ScheduleCompile!J26,FIND("F",ScheduleCompile!J26)-1)),ScheduleCompile!J26)))))),"",IF(ScheduleCompile!J26="Off",0,IF(ScheduleCompile!J26="On",1,IF(ISNUMBER(ScheduleCompile!J26),ScheduleCompile!J26/1,IF(ISTEXT(ScheduleCompile!J26),IF(OR(ISNUMBER(FIND("5F",ScheduleCompile!J26)),ISNUMBER(FIND("0F",ScheduleCompile!J26)),ISNUMBER(FIND("8F",ScheduleCompile!J26)),ISNUMBER(FIND("1F",ScheduleCompile!J26)),ISNUMBER(FIND("2F",ScheduleCompile!J26)),ISNUMBER(FIND("3F",ScheduleCompile!J26)),ISNUMBER(FIND("6F",ScheduleCompile!J26)),ISNUMBER(FIND("7F",ScheduleCompile!J26)),ISNUMBER(FIND("9F",ScheduleCompile!J26)),ISNUMBER(FIND("4F",ScheduleCompile!J26))),VALUE(LEFT(ScheduleCompile!J26,FIND("F",ScheduleCompile!J26)-1)),ScheduleCompile!J26)))))))</f>
        <v>70</v>
      </c>
      <c r="P33" s="1">
        <f>IF(AND(ISERROR(IF(ScheduleCompile!K26="Off",0,IF(ScheduleCompile!K26="On",1,IF(ISNUMBER(ScheduleCompile!K26),ScheduleCompile!K26/1,IF(ISTEXT(ScheduleCompile!K26),IF(OR(ISNUMBER(FIND("5F",ScheduleCompile!K26)),ISNUMBER(FIND("0F",ScheduleCompile!K26)),ISNUMBER(FIND("8F",ScheduleCompile!K26)),ISNUMBER(FIND("1F",ScheduleCompile!K26)),ISNUMBER(FIND("2F",ScheduleCompile!K26)),ISNUMBER(FIND("3F",ScheduleCompile!K26)),ISNUMBER(FIND("6F",ScheduleCompile!K26)),ISNUMBER(FIND("7F",ScheduleCompile!K26)),ISNUMBER(FIND("9F",ScheduleCompile!K26)),ISNUMBER(FIND("4F",ScheduleCompile!K26))),VALUE(LEFT(ScheduleCompile!K26,FIND("F",ScheduleCompile!K26)-1)),ScheduleCompile!K26)))))),ISTEXT(ScheduleCompile!#REF!)),"ENDTABLE",IF(ISERROR(IF(ScheduleCompile!K26="Off",0,IF(ScheduleCompile!K26="On",1,IF(ISNUMBER(ScheduleCompile!K26),ScheduleCompile!K26/1,IF(ISTEXT(ScheduleCompile!K26),IF(OR(ISNUMBER(FIND("5F",ScheduleCompile!K26)),ISNUMBER(FIND("0F",ScheduleCompile!K26)),ISNUMBER(FIND("8F",ScheduleCompile!K26)),ISNUMBER(FIND("1F",ScheduleCompile!K26)),ISNUMBER(FIND("2F",ScheduleCompile!K26)),ISNUMBER(FIND("3F",ScheduleCompile!K26)),ISNUMBER(FIND("6F",ScheduleCompile!K26)),ISNUMBER(FIND("7F",ScheduleCompile!K26)),ISNUMBER(FIND("9F",ScheduleCompile!K26)),ISNUMBER(FIND("4F",ScheduleCompile!K26))),VALUE(LEFT(ScheduleCompile!K26,FIND("F",ScheduleCompile!K26)-1)),ScheduleCompile!K26)))))),"",IF(ScheduleCompile!K26="Off",0,IF(ScheduleCompile!K26="On",1,IF(ISNUMBER(ScheduleCompile!K26),ScheduleCompile!K26/1,IF(ISTEXT(ScheduleCompile!K26),IF(OR(ISNUMBER(FIND("5F",ScheduleCompile!K26)),ISNUMBER(FIND("0F",ScheduleCompile!K26)),ISNUMBER(FIND("8F",ScheduleCompile!K26)),ISNUMBER(FIND("1F",ScheduleCompile!K26)),ISNUMBER(FIND("2F",ScheduleCompile!K26)),ISNUMBER(FIND("3F",ScheduleCompile!K26)),ISNUMBER(FIND("6F",ScheduleCompile!K26)),ISNUMBER(FIND("7F",ScheduleCompile!K26)),ISNUMBER(FIND("9F",ScheduleCompile!K26)),ISNUMBER(FIND("4F",ScheduleCompile!K26))),VALUE(LEFT(ScheduleCompile!K26,FIND("F",ScheduleCompile!K26)-1)),ScheduleCompile!K26)))))))</f>
        <v>70</v>
      </c>
      <c r="Q33" s="1">
        <f>IF(AND(ISERROR(IF(ScheduleCompile!L26="Off",0,IF(ScheduleCompile!L26="On",1,IF(ISNUMBER(ScheduleCompile!L26),ScheduleCompile!L26/1,IF(ISTEXT(ScheduleCompile!L26),IF(OR(ISNUMBER(FIND("5F",ScheduleCompile!L26)),ISNUMBER(FIND("0F",ScheduleCompile!L26)),ISNUMBER(FIND("8F",ScheduleCompile!L26)),ISNUMBER(FIND("1F",ScheduleCompile!L26)),ISNUMBER(FIND("2F",ScheduleCompile!L26)),ISNUMBER(FIND("3F",ScheduleCompile!L26)),ISNUMBER(FIND("6F",ScheduleCompile!L26)),ISNUMBER(FIND("7F",ScheduleCompile!L26)),ISNUMBER(FIND("9F",ScheduleCompile!L26)),ISNUMBER(FIND("4F",ScheduleCompile!L26))),VALUE(LEFT(ScheduleCompile!L26,FIND("F",ScheduleCompile!L26)-1)),ScheduleCompile!L26)))))),ISTEXT(ScheduleCompile!#REF!)),"ENDTABLE",IF(ISERROR(IF(ScheduleCompile!L26="Off",0,IF(ScheduleCompile!L26="On",1,IF(ISNUMBER(ScheduleCompile!L26),ScheduleCompile!L26/1,IF(ISTEXT(ScheduleCompile!L26),IF(OR(ISNUMBER(FIND("5F",ScheduleCompile!L26)),ISNUMBER(FIND("0F",ScheduleCompile!L26)),ISNUMBER(FIND("8F",ScheduleCompile!L26)),ISNUMBER(FIND("1F",ScheduleCompile!L26)),ISNUMBER(FIND("2F",ScheduleCompile!L26)),ISNUMBER(FIND("3F",ScheduleCompile!L26)),ISNUMBER(FIND("6F",ScheduleCompile!L26)),ISNUMBER(FIND("7F",ScheduleCompile!L26)),ISNUMBER(FIND("9F",ScheduleCompile!L26)),ISNUMBER(FIND("4F",ScheduleCompile!L26))),VALUE(LEFT(ScheduleCompile!L26,FIND("F",ScheduleCompile!L26)-1)),ScheduleCompile!L26)))))),"",IF(ScheduleCompile!L26="Off",0,IF(ScheduleCompile!L26="On",1,IF(ISNUMBER(ScheduleCompile!L26),ScheduleCompile!L26/1,IF(ISTEXT(ScheduleCompile!L26),IF(OR(ISNUMBER(FIND("5F",ScheduleCompile!L26)),ISNUMBER(FIND("0F",ScheduleCompile!L26)),ISNUMBER(FIND("8F",ScheduleCompile!L26)),ISNUMBER(FIND("1F",ScheduleCompile!L26)),ISNUMBER(FIND("2F",ScheduleCompile!L26)),ISNUMBER(FIND("3F",ScheduleCompile!L26)),ISNUMBER(FIND("6F",ScheduleCompile!L26)),ISNUMBER(FIND("7F",ScheduleCompile!L26)),ISNUMBER(FIND("9F",ScheduleCompile!L26)),ISNUMBER(FIND("4F",ScheduleCompile!L26))),VALUE(LEFT(ScheduleCompile!L26,FIND("F",ScheduleCompile!L26)-1)),ScheduleCompile!L26)))))))</f>
        <v>70</v>
      </c>
      <c r="R33" s="1">
        <f>IF(AND(ISERROR(IF(ScheduleCompile!M26="Off",0,IF(ScheduleCompile!M26="On",1,IF(ISNUMBER(ScheduleCompile!M26),ScheduleCompile!M26/1,IF(ISTEXT(ScheduleCompile!M26),IF(OR(ISNUMBER(FIND("5F",ScheduleCompile!M26)),ISNUMBER(FIND("0F",ScheduleCompile!M26)),ISNUMBER(FIND("8F",ScheduleCompile!M26)),ISNUMBER(FIND("1F",ScheduleCompile!M26)),ISNUMBER(FIND("2F",ScheduleCompile!M26)),ISNUMBER(FIND("3F",ScheduleCompile!M26)),ISNUMBER(FIND("6F",ScheduleCompile!M26)),ISNUMBER(FIND("7F",ScheduleCompile!M26)),ISNUMBER(FIND("9F",ScheduleCompile!M26)),ISNUMBER(FIND("4F",ScheduleCompile!M26))),VALUE(LEFT(ScheduleCompile!M26,FIND("F",ScheduleCompile!M26)-1)),ScheduleCompile!M26)))))),ISTEXT(ScheduleCompile!#REF!)),"ENDTABLE",IF(ISERROR(IF(ScheduleCompile!M26="Off",0,IF(ScheduleCompile!M26="On",1,IF(ISNUMBER(ScheduleCompile!M26),ScheduleCompile!M26/1,IF(ISTEXT(ScheduleCompile!M26),IF(OR(ISNUMBER(FIND("5F",ScheduleCompile!M26)),ISNUMBER(FIND("0F",ScheduleCompile!M26)),ISNUMBER(FIND("8F",ScheduleCompile!M26)),ISNUMBER(FIND("1F",ScheduleCompile!M26)),ISNUMBER(FIND("2F",ScheduleCompile!M26)),ISNUMBER(FIND("3F",ScheduleCompile!M26)),ISNUMBER(FIND("6F",ScheduleCompile!M26)),ISNUMBER(FIND("7F",ScheduleCompile!M26)),ISNUMBER(FIND("9F",ScheduleCompile!M26)),ISNUMBER(FIND("4F",ScheduleCompile!M26))),VALUE(LEFT(ScheduleCompile!M26,FIND("F",ScheduleCompile!M26)-1)),ScheduleCompile!M26)))))),"",IF(ScheduleCompile!M26="Off",0,IF(ScheduleCompile!M26="On",1,IF(ISNUMBER(ScheduleCompile!M26),ScheduleCompile!M26/1,IF(ISTEXT(ScheduleCompile!M26),IF(OR(ISNUMBER(FIND("5F",ScheduleCompile!M26)),ISNUMBER(FIND("0F",ScheduleCompile!M26)),ISNUMBER(FIND("8F",ScheduleCompile!M26)),ISNUMBER(FIND("1F",ScheduleCompile!M26)),ISNUMBER(FIND("2F",ScheduleCompile!M26)),ISNUMBER(FIND("3F",ScheduleCompile!M26)),ISNUMBER(FIND("6F",ScheduleCompile!M26)),ISNUMBER(FIND("7F",ScheduleCompile!M26)),ISNUMBER(FIND("9F",ScheduleCompile!M26)),ISNUMBER(FIND("4F",ScheduleCompile!M26))),VALUE(LEFT(ScheduleCompile!M26,FIND("F",ScheduleCompile!M26)-1)),ScheduleCompile!M26)))))))</f>
        <v>70</v>
      </c>
      <c r="S33" s="1">
        <f>IF(AND(ISERROR(IF(ScheduleCompile!N26="Off",0,IF(ScheduleCompile!N26="On",1,IF(ISNUMBER(ScheduleCompile!N26),ScheduleCompile!N26/1,IF(ISTEXT(ScheduleCompile!N26),IF(OR(ISNUMBER(FIND("5F",ScheduleCompile!N26)),ISNUMBER(FIND("0F",ScheduleCompile!N26)),ISNUMBER(FIND("8F",ScheduleCompile!N26)),ISNUMBER(FIND("1F",ScheduleCompile!N26)),ISNUMBER(FIND("2F",ScheduleCompile!N26)),ISNUMBER(FIND("3F",ScheduleCompile!N26)),ISNUMBER(FIND("6F",ScheduleCompile!N26)),ISNUMBER(FIND("7F",ScheduleCompile!N26)),ISNUMBER(FIND("9F",ScheduleCompile!N26)),ISNUMBER(FIND("4F",ScheduleCompile!N26))),VALUE(LEFT(ScheduleCompile!N26,FIND("F",ScheduleCompile!N26)-1)),ScheduleCompile!N26)))))),ISTEXT(ScheduleCompile!#REF!)),"ENDTABLE",IF(ISERROR(IF(ScheduleCompile!N26="Off",0,IF(ScheduleCompile!N26="On",1,IF(ISNUMBER(ScheduleCompile!N26),ScheduleCompile!N26/1,IF(ISTEXT(ScheduleCompile!N26),IF(OR(ISNUMBER(FIND("5F",ScheduleCompile!N26)),ISNUMBER(FIND("0F",ScheduleCompile!N26)),ISNUMBER(FIND("8F",ScheduleCompile!N26)),ISNUMBER(FIND("1F",ScheduleCompile!N26)),ISNUMBER(FIND("2F",ScheduleCompile!N26)),ISNUMBER(FIND("3F",ScheduleCompile!N26)),ISNUMBER(FIND("6F",ScheduleCompile!N26)),ISNUMBER(FIND("7F",ScheduleCompile!N26)),ISNUMBER(FIND("9F",ScheduleCompile!N26)),ISNUMBER(FIND("4F",ScheduleCompile!N26))),VALUE(LEFT(ScheduleCompile!N26,FIND("F",ScheduleCompile!N26)-1)),ScheduleCompile!N26)))))),"",IF(ScheduleCompile!N26="Off",0,IF(ScheduleCompile!N26="On",1,IF(ISNUMBER(ScheduleCompile!N26),ScheduleCompile!N26/1,IF(ISTEXT(ScheduleCompile!N26),IF(OR(ISNUMBER(FIND("5F",ScheduleCompile!N26)),ISNUMBER(FIND("0F",ScheduleCompile!N26)),ISNUMBER(FIND("8F",ScheduleCompile!N26)),ISNUMBER(FIND("1F",ScheduleCompile!N26)),ISNUMBER(FIND("2F",ScheduleCompile!N26)),ISNUMBER(FIND("3F",ScheduleCompile!N26)),ISNUMBER(FIND("6F",ScheduleCompile!N26)),ISNUMBER(FIND("7F",ScheduleCompile!N26)),ISNUMBER(FIND("9F",ScheduleCompile!N26)),ISNUMBER(FIND("4F",ScheduleCompile!N26))),VALUE(LEFT(ScheduleCompile!N26,FIND("F",ScheduleCompile!N26)-1)),ScheduleCompile!N26)))))))</f>
        <v>70</v>
      </c>
      <c r="T33" s="1">
        <f>IF(AND(ISERROR(IF(ScheduleCompile!O26="Off",0,IF(ScheduleCompile!O26="On",1,IF(ISNUMBER(ScheduleCompile!O26),ScheduleCompile!O26/1,IF(ISTEXT(ScheduleCompile!O26),IF(OR(ISNUMBER(FIND("5F",ScheduleCompile!O26)),ISNUMBER(FIND("0F",ScheduleCompile!O26)),ISNUMBER(FIND("8F",ScheduleCompile!O26)),ISNUMBER(FIND("1F",ScheduleCompile!O26)),ISNUMBER(FIND("2F",ScheduleCompile!O26)),ISNUMBER(FIND("3F",ScheduleCompile!O26)),ISNUMBER(FIND("6F",ScheduleCompile!O26)),ISNUMBER(FIND("7F",ScheduleCompile!O26)),ISNUMBER(FIND("9F",ScheduleCompile!O26)),ISNUMBER(FIND("4F",ScheduleCompile!O26))),VALUE(LEFT(ScheduleCompile!O26,FIND("F",ScheduleCompile!O26)-1)),ScheduleCompile!O26)))))),ISTEXT(ScheduleCompile!#REF!)),"ENDTABLE",IF(ISERROR(IF(ScheduleCompile!O26="Off",0,IF(ScheduleCompile!O26="On",1,IF(ISNUMBER(ScheduleCompile!O26),ScheduleCompile!O26/1,IF(ISTEXT(ScheduleCompile!O26),IF(OR(ISNUMBER(FIND("5F",ScheduleCompile!O26)),ISNUMBER(FIND("0F",ScheduleCompile!O26)),ISNUMBER(FIND("8F",ScheduleCompile!O26)),ISNUMBER(FIND("1F",ScheduleCompile!O26)),ISNUMBER(FIND("2F",ScheduleCompile!O26)),ISNUMBER(FIND("3F",ScheduleCompile!O26)),ISNUMBER(FIND("6F",ScheduleCompile!O26)),ISNUMBER(FIND("7F",ScheduleCompile!O26)),ISNUMBER(FIND("9F",ScheduleCompile!O26)),ISNUMBER(FIND("4F",ScheduleCompile!O26))),VALUE(LEFT(ScheduleCompile!O26,FIND("F",ScheduleCompile!O26)-1)),ScheduleCompile!O26)))))),"",IF(ScheduleCompile!O26="Off",0,IF(ScheduleCompile!O26="On",1,IF(ISNUMBER(ScheduleCompile!O26),ScheduleCompile!O26/1,IF(ISTEXT(ScheduleCompile!O26),IF(OR(ISNUMBER(FIND("5F",ScheduleCompile!O26)),ISNUMBER(FIND("0F",ScheduleCompile!O26)),ISNUMBER(FIND("8F",ScheduleCompile!O26)),ISNUMBER(FIND("1F",ScheduleCompile!O26)),ISNUMBER(FIND("2F",ScheduleCompile!O26)),ISNUMBER(FIND("3F",ScheduleCompile!O26)),ISNUMBER(FIND("6F",ScheduleCompile!O26)),ISNUMBER(FIND("7F",ScheduleCompile!O26)),ISNUMBER(FIND("9F",ScheduleCompile!O26)),ISNUMBER(FIND("4F",ScheduleCompile!O26))),VALUE(LEFT(ScheduleCompile!O26,FIND("F",ScheduleCompile!O26)-1)),ScheduleCompile!O26)))))))</f>
        <v>70</v>
      </c>
      <c r="U33" s="1">
        <f>IF(AND(ISERROR(IF(ScheduleCompile!P26="Off",0,IF(ScheduleCompile!P26="On",1,IF(ISNUMBER(ScheduleCompile!P26),ScheduleCompile!P26/1,IF(ISTEXT(ScheduleCompile!P26),IF(OR(ISNUMBER(FIND("5F",ScheduleCompile!P26)),ISNUMBER(FIND("0F",ScheduleCompile!P26)),ISNUMBER(FIND("8F",ScheduleCompile!P26)),ISNUMBER(FIND("1F",ScheduleCompile!P26)),ISNUMBER(FIND("2F",ScheduleCompile!P26)),ISNUMBER(FIND("3F",ScheduleCompile!P26)),ISNUMBER(FIND("6F",ScheduleCompile!P26)),ISNUMBER(FIND("7F",ScheduleCompile!P26)),ISNUMBER(FIND("9F",ScheduleCompile!P26)),ISNUMBER(FIND("4F",ScheduleCompile!P26))),VALUE(LEFT(ScheduleCompile!P26,FIND("F",ScheduleCompile!P26)-1)),ScheduleCompile!P26)))))),ISTEXT(ScheduleCompile!#REF!)),"ENDTABLE",IF(ISERROR(IF(ScheduleCompile!P26="Off",0,IF(ScheduleCompile!P26="On",1,IF(ISNUMBER(ScheduleCompile!P26),ScheduleCompile!P26/1,IF(ISTEXT(ScheduleCompile!P26),IF(OR(ISNUMBER(FIND("5F",ScheduleCompile!P26)),ISNUMBER(FIND("0F",ScheduleCompile!P26)),ISNUMBER(FIND("8F",ScheduleCompile!P26)),ISNUMBER(FIND("1F",ScheduleCompile!P26)),ISNUMBER(FIND("2F",ScheduleCompile!P26)),ISNUMBER(FIND("3F",ScheduleCompile!P26)),ISNUMBER(FIND("6F",ScheduleCompile!P26)),ISNUMBER(FIND("7F",ScheduleCompile!P26)),ISNUMBER(FIND("9F",ScheduleCompile!P26)),ISNUMBER(FIND("4F",ScheduleCompile!P26))),VALUE(LEFT(ScheduleCompile!P26,FIND("F",ScheduleCompile!P26)-1)),ScheduleCompile!P26)))))),"",IF(ScheduleCompile!P26="Off",0,IF(ScheduleCompile!P26="On",1,IF(ISNUMBER(ScheduleCompile!P26),ScheduleCompile!P26/1,IF(ISTEXT(ScheduleCompile!P26),IF(OR(ISNUMBER(FIND("5F",ScheduleCompile!P26)),ISNUMBER(FIND("0F",ScheduleCompile!P26)),ISNUMBER(FIND("8F",ScheduleCompile!P26)),ISNUMBER(FIND("1F",ScheduleCompile!P26)),ISNUMBER(FIND("2F",ScheduleCompile!P26)),ISNUMBER(FIND("3F",ScheduleCompile!P26)),ISNUMBER(FIND("6F",ScheduleCompile!P26)),ISNUMBER(FIND("7F",ScheduleCompile!P26)),ISNUMBER(FIND("9F",ScheduleCompile!P26)),ISNUMBER(FIND("4F",ScheduleCompile!P26))),VALUE(LEFT(ScheduleCompile!P26,FIND("F",ScheduleCompile!P26)-1)),ScheduleCompile!P26)))))))</f>
        <v>70</v>
      </c>
      <c r="V33" s="1">
        <f>IF(AND(ISERROR(IF(ScheduleCompile!Q26="Off",0,IF(ScheduleCompile!Q26="On",1,IF(ISNUMBER(ScheduleCompile!Q26),ScheduleCompile!Q26/1,IF(ISTEXT(ScheduleCompile!Q26),IF(OR(ISNUMBER(FIND("5F",ScheduleCompile!Q26)),ISNUMBER(FIND("0F",ScheduleCompile!Q26)),ISNUMBER(FIND("8F",ScheduleCompile!Q26)),ISNUMBER(FIND("1F",ScheduleCompile!Q26)),ISNUMBER(FIND("2F",ScheduleCompile!Q26)),ISNUMBER(FIND("3F",ScheduleCompile!Q26)),ISNUMBER(FIND("6F",ScheduleCompile!Q26)),ISNUMBER(FIND("7F",ScheduleCompile!Q26)),ISNUMBER(FIND("9F",ScheduleCompile!Q26)),ISNUMBER(FIND("4F",ScheduleCompile!Q26))),VALUE(LEFT(ScheduleCompile!Q26,FIND("F",ScheduleCompile!Q26)-1)),ScheduleCompile!Q26)))))),ISTEXT(ScheduleCompile!#REF!)),"ENDTABLE",IF(ISERROR(IF(ScheduleCompile!Q26="Off",0,IF(ScheduleCompile!Q26="On",1,IF(ISNUMBER(ScheduleCompile!Q26),ScheduleCompile!Q26/1,IF(ISTEXT(ScheduleCompile!Q26),IF(OR(ISNUMBER(FIND("5F",ScheduleCompile!Q26)),ISNUMBER(FIND("0F",ScheduleCompile!Q26)),ISNUMBER(FIND("8F",ScheduleCompile!Q26)),ISNUMBER(FIND("1F",ScheduleCompile!Q26)),ISNUMBER(FIND("2F",ScheduleCompile!Q26)),ISNUMBER(FIND("3F",ScheduleCompile!Q26)),ISNUMBER(FIND("6F",ScheduleCompile!Q26)),ISNUMBER(FIND("7F",ScheduleCompile!Q26)),ISNUMBER(FIND("9F",ScheduleCompile!Q26)),ISNUMBER(FIND("4F",ScheduleCompile!Q26))),VALUE(LEFT(ScheduleCompile!Q26,FIND("F",ScheduleCompile!Q26)-1)),ScheduleCompile!Q26)))))),"",IF(ScheduleCompile!Q26="Off",0,IF(ScheduleCompile!Q26="On",1,IF(ISNUMBER(ScheduleCompile!Q26),ScheduleCompile!Q26/1,IF(ISTEXT(ScheduleCompile!Q26),IF(OR(ISNUMBER(FIND("5F",ScheduleCompile!Q26)),ISNUMBER(FIND("0F",ScheduleCompile!Q26)),ISNUMBER(FIND("8F",ScheduleCompile!Q26)),ISNUMBER(FIND("1F",ScheduleCompile!Q26)),ISNUMBER(FIND("2F",ScheduleCompile!Q26)),ISNUMBER(FIND("3F",ScheduleCompile!Q26)),ISNUMBER(FIND("6F",ScheduleCompile!Q26)),ISNUMBER(FIND("7F",ScheduleCompile!Q26)),ISNUMBER(FIND("9F",ScheduleCompile!Q26)),ISNUMBER(FIND("4F",ScheduleCompile!Q26))),VALUE(LEFT(ScheduleCompile!Q26,FIND("F",ScheduleCompile!Q26)-1)),ScheduleCompile!Q26)))))))</f>
        <v>70</v>
      </c>
      <c r="W33" s="1">
        <f>IF(AND(ISERROR(IF(ScheduleCompile!R26="Off",0,IF(ScheduleCompile!R26="On",1,IF(ISNUMBER(ScheduleCompile!R26),ScheduleCompile!R26/1,IF(ISTEXT(ScheduleCompile!R26),IF(OR(ISNUMBER(FIND("5F",ScheduleCompile!R26)),ISNUMBER(FIND("0F",ScheduleCompile!R26)),ISNUMBER(FIND("8F",ScheduleCompile!R26)),ISNUMBER(FIND("1F",ScheduleCompile!R26)),ISNUMBER(FIND("2F",ScheduleCompile!R26)),ISNUMBER(FIND("3F",ScheduleCompile!R26)),ISNUMBER(FIND("6F",ScheduleCompile!R26)),ISNUMBER(FIND("7F",ScheduleCompile!R26)),ISNUMBER(FIND("9F",ScheduleCompile!R26)),ISNUMBER(FIND("4F",ScheduleCompile!R26))),VALUE(LEFT(ScheduleCompile!R26,FIND("F",ScheduleCompile!R26)-1)),ScheduleCompile!R26)))))),ISTEXT(ScheduleCompile!#REF!)),"ENDTABLE",IF(ISERROR(IF(ScheduleCompile!R26="Off",0,IF(ScheduleCompile!R26="On",1,IF(ISNUMBER(ScheduleCompile!R26),ScheduleCompile!R26/1,IF(ISTEXT(ScheduleCompile!R26),IF(OR(ISNUMBER(FIND("5F",ScheduleCompile!R26)),ISNUMBER(FIND("0F",ScheduleCompile!R26)),ISNUMBER(FIND("8F",ScheduleCompile!R26)),ISNUMBER(FIND("1F",ScheduleCompile!R26)),ISNUMBER(FIND("2F",ScheduleCompile!R26)),ISNUMBER(FIND("3F",ScheduleCompile!R26)),ISNUMBER(FIND("6F",ScheduleCompile!R26)),ISNUMBER(FIND("7F",ScheduleCompile!R26)),ISNUMBER(FIND("9F",ScheduleCompile!R26)),ISNUMBER(FIND("4F",ScheduleCompile!R26))),VALUE(LEFT(ScheduleCompile!R26,FIND("F",ScheduleCompile!R26)-1)),ScheduleCompile!R26)))))),"",IF(ScheduleCompile!R26="Off",0,IF(ScheduleCompile!R26="On",1,IF(ISNUMBER(ScheduleCompile!R26),ScheduleCompile!R26/1,IF(ISTEXT(ScheduleCompile!R26),IF(OR(ISNUMBER(FIND("5F",ScheduleCompile!R26)),ISNUMBER(FIND("0F",ScheduleCompile!R26)),ISNUMBER(FIND("8F",ScheduleCompile!R26)),ISNUMBER(FIND("1F",ScheduleCompile!R26)),ISNUMBER(FIND("2F",ScheduleCompile!R26)),ISNUMBER(FIND("3F",ScheduleCompile!R26)),ISNUMBER(FIND("6F",ScheduleCompile!R26)),ISNUMBER(FIND("7F",ScheduleCompile!R26)),ISNUMBER(FIND("9F",ScheduleCompile!R26)),ISNUMBER(FIND("4F",ScheduleCompile!R26))),VALUE(LEFT(ScheduleCompile!R26,FIND("F",ScheduleCompile!R26)-1)),ScheduleCompile!R26)))))))</f>
        <v>70</v>
      </c>
      <c r="X33" s="1">
        <f>IF(AND(ISERROR(IF(ScheduleCompile!S26="Off",0,IF(ScheduleCompile!S26="On",1,IF(ISNUMBER(ScheduleCompile!S26),ScheduleCompile!S26/1,IF(ISTEXT(ScheduleCompile!S26),IF(OR(ISNUMBER(FIND("5F",ScheduleCompile!S26)),ISNUMBER(FIND("0F",ScheduleCompile!S26)),ISNUMBER(FIND("8F",ScheduleCompile!S26)),ISNUMBER(FIND("1F",ScheduleCompile!S26)),ISNUMBER(FIND("2F",ScheduleCompile!S26)),ISNUMBER(FIND("3F",ScheduleCompile!S26)),ISNUMBER(FIND("6F",ScheduleCompile!S26)),ISNUMBER(FIND("7F",ScheduleCompile!S26)),ISNUMBER(FIND("9F",ScheduleCompile!S26)),ISNUMBER(FIND("4F",ScheduleCompile!S26))),VALUE(LEFT(ScheduleCompile!S26,FIND("F",ScheduleCompile!S26)-1)),ScheduleCompile!S26)))))),ISTEXT(ScheduleCompile!#REF!)),"ENDTABLE",IF(ISERROR(IF(ScheduleCompile!S26="Off",0,IF(ScheduleCompile!S26="On",1,IF(ISNUMBER(ScheduleCompile!S26),ScheduleCompile!S26/1,IF(ISTEXT(ScheduleCompile!S26),IF(OR(ISNUMBER(FIND("5F",ScheduleCompile!S26)),ISNUMBER(FIND("0F",ScheduleCompile!S26)),ISNUMBER(FIND("8F",ScheduleCompile!S26)),ISNUMBER(FIND("1F",ScheduleCompile!S26)),ISNUMBER(FIND("2F",ScheduleCompile!S26)),ISNUMBER(FIND("3F",ScheduleCompile!S26)),ISNUMBER(FIND("6F",ScheduleCompile!S26)),ISNUMBER(FIND("7F",ScheduleCompile!S26)),ISNUMBER(FIND("9F",ScheduleCompile!S26)),ISNUMBER(FIND("4F",ScheduleCompile!S26))),VALUE(LEFT(ScheduleCompile!S26,FIND("F",ScheduleCompile!S26)-1)),ScheduleCompile!S26)))))),"",IF(ScheduleCompile!S26="Off",0,IF(ScheduleCompile!S26="On",1,IF(ISNUMBER(ScheduleCompile!S26),ScheduleCompile!S26/1,IF(ISTEXT(ScheduleCompile!S26),IF(OR(ISNUMBER(FIND("5F",ScheduleCompile!S26)),ISNUMBER(FIND("0F",ScheduleCompile!S26)),ISNUMBER(FIND("8F",ScheduleCompile!S26)),ISNUMBER(FIND("1F",ScheduleCompile!S26)),ISNUMBER(FIND("2F",ScheduleCompile!S26)),ISNUMBER(FIND("3F",ScheduleCompile!S26)),ISNUMBER(FIND("6F",ScheduleCompile!S26)),ISNUMBER(FIND("7F",ScheduleCompile!S26)),ISNUMBER(FIND("9F",ScheduleCompile!S26)),ISNUMBER(FIND("4F",ScheduleCompile!S26))),VALUE(LEFT(ScheduleCompile!S26,FIND("F",ScheduleCompile!S26)-1)),ScheduleCompile!S26)))))))</f>
        <v>70</v>
      </c>
      <c r="Y33" s="1">
        <f>IF(AND(ISERROR(IF(ScheduleCompile!T26="Off",0,IF(ScheduleCompile!T26="On",1,IF(ISNUMBER(ScheduleCompile!T26),ScheduleCompile!T26/1,IF(ISTEXT(ScheduleCompile!T26),IF(OR(ISNUMBER(FIND("5F",ScheduleCompile!T26)),ISNUMBER(FIND("0F",ScheduleCompile!T26)),ISNUMBER(FIND("8F",ScheduleCompile!T26)),ISNUMBER(FIND("1F",ScheduleCompile!T26)),ISNUMBER(FIND("2F",ScheduleCompile!T26)),ISNUMBER(FIND("3F",ScheduleCompile!T26)),ISNUMBER(FIND("6F",ScheduleCompile!T26)),ISNUMBER(FIND("7F",ScheduleCompile!T26)),ISNUMBER(FIND("9F",ScheduleCompile!T26)),ISNUMBER(FIND("4F",ScheduleCompile!T26))),VALUE(LEFT(ScheduleCompile!T26,FIND("F",ScheduleCompile!T26)-1)),ScheduleCompile!T26)))))),ISTEXT(ScheduleCompile!#REF!)),"ENDTABLE",IF(ISERROR(IF(ScheduleCompile!T26="Off",0,IF(ScheduleCompile!T26="On",1,IF(ISNUMBER(ScheduleCompile!T26),ScheduleCompile!T26/1,IF(ISTEXT(ScheduleCompile!T26),IF(OR(ISNUMBER(FIND("5F",ScheduleCompile!T26)),ISNUMBER(FIND("0F",ScheduleCompile!T26)),ISNUMBER(FIND("8F",ScheduleCompile!T26)),ISNUMBER(FIND("1F",ScheduleCompile!T26)),ISNUMBER(FIND("2F",ScheduleCompile!T26)),ISNUMBER(FIND("3F",ScheduleCompile!T26)),ISNUMBER(FIND("6F",ScheduleCompile!T26)),ISNUMBER(FIND("7F",ScheduleCompile!T26)),ISNUMBER(FIND("9F",ScheduleCompile!T26)),ISNUMBER(FIND("4F",ScheduleCompile!T26))),VALUE(LEFT(ScheduleCompile!T26,FIND("F",ScheduleCompile!T26)-1)),ScheduleCompile!T26)))))),"",IF(ScheduleCompile!T26="Off",0,IF(ScheduleCompile!T26="On",1,IF(ISNUMBER(ScheduleCompile!T26),ScheduleCompile!T26/1,IF(ISTEXT(ScheduleCompile!T26),IF(OR(ISNUMBER(FIND("5F",ScheduleCompile!T26)),ISNUMBER(FIND("0F",ScheduleCompile!T26)),ISNUMBER(FIND("8F",ScheduleCompile!T26)),ISNUMBER(FIND("1F",ScheduleCompile!T26)),ISNUMBER(FIND("2F",ScheduleCompile!T26)),ISNUMBER(FIND("3F",ScheduleCompile!T26)),ISNUMBER(FIND("6F",ScheduleCompile!T26)),ISNUMBER(FIND("7F",ScheduleCompile!T26)),ISNUMBER(FIND("9F",ScheduleCompile!T26)),ISNUMBER(FIND("4F",ScheduleCompile!T26))),VALUE(LEFT(ScheduleCompile!T26,FIND("F",ScheduleCompile!T26)-1)),ScheduleCompile!T26)))))))</f>
        <v>70</v>
      </c>
      <c r="Z33" s="1">
        <f>IF(AND(ISERROR(IF(ScheduleCompile!U26="Off",0,IF(ScheduleCompile!U26="On",1,IF(ISNUMBER(ScheduleCompile!U26),ScheduleCompile!U26/1,IF(ISTEXT(ScheduleCompile!U26),IF(OR(ISNUMBER(FIND("5F",ScheduleCompile!U26)),ISNUMBER(FIND("0F",ScheduleCompile!U26)),ISNUMBER(FIND("8F",ScheduleCompile!U26)),ISNUMBER(FIND("1F",ScheduleCompile!U26)),ISNUMBER(FIND("2F",ScheduleCompile!U26)),ISNUMBER(FIND("3F",ScheduleCompile!U26)),ISNUMBER(FIND("6F",ScheduleCompile!U26)),ISNUMBER(FIND("7F",ScheduleCompile!U26)),ISNUMBER(FIND("9F",ScheduleCompile!U26)),ISNUMBER(FIND("4F",ScheduleCompile!U26))),VALUE(LEFT(ScheduleCompile!U26,FIND("F",ScheduleCompile!U26)-1)),ScheduleCompile!U26)))))),ISTEXT(ScheduleCompile!#REF!)),"ENDTABLE",IF(ISERROR(IF(ScheduleCompile!U26="Off",0,IF(ScheduleCompile!U26="On",1,IF(ISNUMBER(ScheduleCompile!U26),ScheduleCompile!U26/1,IF(ISTEXT(ScheduleCompile!U26),IF(OR(ISNUMBER(FIND("5F",ScheduleCompile!U26)),ISNUMBER(FIND("0F",ScheduleCompile!U26)),ISNUMBER(FIND("8F",ScheduleCompile!U26)),ISNUMBER(FIND("1F",ScheduleCompile!U26)),ISNUMBER(FIND("2F",ScheduleCompile!U26)),ISNUMBER(FIND("3F",ScheduleCompile!U26)),ISNUMBER(FIND("6F",ScheduleCompile!U26)),ISNUMBER(FIND("7F",ScheduleCompile!U26)),ISNUMBER(FIND("9F",ScheduleCompile!U26)),ISNUMBER(FIND("4F",ScheduleCompile!U26))),VALUE(LEFT(ScheduleCompile!U26,FIND("F",ScheduleCompile!U26)-1)),ScheduleCompile!U26)))))),"",IF(ScheduleCompile!U26="Off",0,IF(ScheduleCompile!U26="On",1,IF(ISNUMBER(ScheduleCompile!U26),ScheduleCompile!U26/1,IF(ISTEXT(ScheduleCompile!U26),IF(OR(ISNUMBER(FIND("5F",ScheduleCompile!U26)),ISNUMBER(FIND("0F",ScheduleCompile!U26)),ISNUMBER(FIND("8F",ScheduleCompile!U26)),ISNUMBER(FIND("1F",ScheduleCompile!U26)),ISNUMBER(FIND("2F",ScheduleCompile!U26)),ISNUMBER(FIND("3F",ScheduleCompile!U26)),ISNUMBER(FIND("6F",ScheduleCompile!U26)),ISNUMBER(FIND("7F",ScheduleCompile!U26)),ISNUMBER(FIND("9F",ScheduleCompile!U26)),ISNUMBER(FIND("4F",ScheduleCompile!U26))),VALUE(LEFT(ScheduleCompile!U26,FIND("F",ScheduleCompile!U26)-1)),ScheduleCompile!U26)))))))</f>
        <v>70</v>
      </c>
      <c r="AA33" s="1">
        <f>IF(AND(ISERROR(IF(ScheduleCompile!V26="Off",0,IF(ScheduleCompile!V26="On",1,IF(ISNUMBER(ScheduleCompile!V26),ScheduleCompile!V26/1,IF(ISTEXT(ScheduleCompile!V26),IF(OR(ISNUMBER(FIND("5F",ScheduleCompile!V26)),ISNUMBER(FIND("0F",ScheduleCompile!V26)),ISNUMBER(FIND("8F",ScheduleCompile!V26)),ISNUMBER(FIND("1F",ScheduleCompile!V26)),ISNUMBER(FIND("2F",ScheduleCompile!V26)),ISNUMBER(FIND("3F",ScheduleCompile!V26)),ISNUMBER(FIND("6F",ScheduleCompile!V26)),ISNUMBER(FIND("7F",ScheduleCompile!V26)),ISNUMBER(FIND("9F",ScheduleCompile!V26)),ISNUMBER(FIND("4F",ScheduleCompile!V26))),VALUE(LEFT(ScheduleCompile!V26,FIND("F",ScheduleCompile!V26)-1)),ScheduleCompile!V26)))))),ISTEXT(ScheduleCompile!#REF!)),"ENDTABLE",IF(ISERROR(IF(ScheduleCompile!V26="Off",0,IF(ScheduleCompile!V26="On",1,IF(ISNUMBER(ScheduleCompile!V26),ScheduleCompile!V26/1,IF(ISTEXT(ScheduleCompile!V26),IF(OR(ISNUMBER(FIND("5F",ScheduleCompile!V26)),ISNUMBER(FIND("0F",ScheduleCompile!V26)),ISNUMBER(FIND("8F",ScheduleCompile!V26)),ISNUMBER(FIND("1F",ScheduleCompile!V26)),ISNUMBER(FIND("2F",ScheduleCompile!V26)),ISNUMBER(FIND("3F",ScheduleCompile!V26)),ISNUMBER(FIND("6F",ScheduleCompile!V26)),ISNUMBER(FIND("7F",ScheduleCompile!V26)),ISNUMBER(FIND("9F",ScheduleCompile!V26)),ISNUMBER(FIND("4F",ScheduleCompile!V26))),VALUE(LEFT(ScheduleCompile!V26,FIND("F",ScheduleCompile!V26)-1)),ScheduleCompile!V26)))))),"",IF(ScheduleCompile!V26="Off",0,IF(ScheduleCompile!V26="On",1,IF(ISNUMBER(ScheduleCompile!V26),ScheduleCompile!V26/1,IF(ISTEXT(ScheduleCompile!V26),IF(OR(ISNUMBER(FIND("5F",ScheduleCompile!V26)),ISNUMBER(FIND("0F",ScheduleCompile!V26)),ISNUMBER(FIND("8F",ScheduleCompile!V26)),ISNUMBER(FIND("1F",ScheduleCompile!V26)),ISNUMBER(FIND("2F",ScheduleCompile!V26)),ISNUMBER(FIND("3F",ScheduleCompile!V26)),ISNUMBER(FIND("6F",ScheduleCompile!V26)),ISNUMBER(FIND("7F",ScheduleCompile!V26)),ISNUMBER(FIND("9F",ScheduleCompile!V26)),ISNUMBER(FIND("4F",ScheduleCompile!V26))),VALUE(LEFT(ScheduleCompile!V26,FIND("F",ScheduleCompile!V26)-1)),ScheduleCompile!V26)))))))</f>
        <v>70</v>
      </c>
      <c r="AB33" s="1">
        <f>IF(AND(ISERROR(IF(ScheduleCompile!W26="Off",0,IF(ScheduleCompile!W26="On",1,IF(ISNUMBER(ScheduleCompile!W26),ScheduleCompile!W26/1,IF(ISTEXT(ScheduleCompile!W26),IF(OR(ISNUMBER(FIND("5F",ScheduleCompile!W26)),ISNUMBER(FIND("0F",ScheduleCompile!W26)),ISNUMBER(FIND("8F",ScheduleCompile!W26)),ISNUMBER(FIND("1F",ScheduleCompile!W26)),ISNUMBER(FIND("2F",ScheduleCompile!W26)),ISNUMBER(FIND("3F",ScheduleCompile!W26)),ISNUMBER(FIND("6F",ScheduleCompile!W26)),ISNUMBER(FIND("7F",ScheduleCompile!W26)),ISNUMBER(FIND("9F",ScheduleCompile!W26)),ISNUMBER(FIND("4F",ScheduleCompile!W26))),VALUE(LEFT(ScheduleCompile!W26,FIND("F",ScheduleCompile!W26)-1)),ScheduleCompile!W26)))))),ISTEXT(ScheduleCompile!#REF!)),"ENDTABLE",IF(ISERROR(IF(ScheduleCompile!W26="Off",0,IF(ScheduleCompile!W26="On",1,IF(ISNUMBER(ScheduleCompile!W26),ScheduleCompile!W26/1,IF(ISTEXT(ScheduleCompile!W26),IF(OR(ISNUMBER(FIND("5F",ScheduleCompile!W26)),ISNUMBER(FIND("0F",ScheduleCompile!W26)),ISNUMBER(FIND("8F",ScheduleCompile!W26)),ISNUMBER(FIND("1F",ScheduleCompile!W26)),ISNUMBER(FIND("2F",ScheduleCompile!W26)),ISNUMBER(FIND("3F",ScheduleCompile!W26)),ISNUMBER(FIND("6F",ScheduleCompile!W26)),ISNUMBER(FIND("7F",ScheduleCompile!W26)),ISNUMBER(FIND("9F",ScheduleCompile!W26)),ISNUMBER(FIND("4F",ScheduleCompile!W26))),VALUE(LEFT(ScheduleCompile!W26,FIND("F",ScheduleCompile!W26)-1)),ScheduleCompile!W26)))))),"",IF(ScheduleCompile!W26="Off",0,IF(ScheduleCompile!W26="On",1,IF(ISNUMBER(ScheduleCompile!W26),ScheduleCompile!W26/1,IF(ISTEXT(ScheduleCompile!W26),IF(OR(ISNUMBER(FIND("5F",ScheduleCompile!W26)),ISNUMBER(FIND("0F",ScheduleCompile!W26)),ISNUMBER(FIND("8F",ScheduleCompile!W26)),ISNUMBER(FIND("1F",ScheduleCompile!W26)),ISNUMBER(FIND("2F",ScheduleCompile!W26)),ISNUMBER(FIND("3F",ScheduleCompile!W26)),ISNUMBER(FIND("6F",ScheduleCompile!W26)),ISNUMBER(FIND("7F",ScheduleCompile!W26)),ISNUMBER(FIND("9F",ScheduleCompile!W26)),ISNUMBER(FIND("4F",ScheduleCompile!W26))),VALUE(LEFT(ScheduleCompile!W26,FIND("F",ScheduleCompile!W26)-1)),ScheduleCompile!W26)))))))</f>
        <v>70</v>
      </c>
      <c r="AC33" s="1">
        <f>IF(AND(ISERROR(IF(ScheduleCompile!X26="Off",0,IF(ScheduleCompile!X26="On",1,IF(ISNUMBER(ScheduleCompile!X26),ScheduleCompile!X26/1,IF(ISTEXT(ScheduleCompile!X26),IF(OR(ISNUMBER(FIND("5F",ScheduleCompile!X26)),ISNUMBER(FIND("0F",ScheduleCompile!X26)),ISNUMBER(FIND("8F",ScheduleCompile!X26)),ISNUMBER(FIND("1F",ScheduleCompile!X26)),ISNUMBER(FIND("2F",ScheduleCompile!X26)),ISNUMBER(FIND("3F",ScheduleCompile!X26)),ISNUMBER(FIND("6F",ScheduleCompile!X26)),ISNUMBER(FIND("7F",ScheduleCompile!X26)),ISNUMBER(FIND("9F",ScheduleCompile!X26)),ISNUMBER(FIND("4F",ScheduleCompile!X26))),VALUE(LEFT(ScheduleCompile!X26,FIND("F",ScheduleCompile!X26)-1)),ScheduleCompile!X26)))))),ISTEXT(ScheduleCompile!#REF!)),"ENDTABLE",IF(ISERROR(IF(ScheduleCompile!X26="Off",0,IF(ScheduleCompile!X26="On",1,IF(ISNUMBER(ScheduleCompile!X26),ScheduleCompile!X26/1,IF(ISTEXT(ScheduleCompile!X26),IF(OR(ISNUMBER(FIND("5F",ScheduleCompile!X26)),ISNUMBER(FIND("0F",ScheduleCompile!X26)),ISNUMBER(FIND("8F",ScheduleCompile!X26)),ISNUMBER(FIND("1F",ScheduleCompile!X26)),ISNUMBER(FIND("2F",ScheduleCompile!X26)),ISNUMBER(FIND("3F",ScheduleCompile!X26)),ISNUMBER(FIND("6F",ScheduleCompile!X26)),ISNUMBER(FIND("7F",ScheduleCompile!X26)),ISNUMBER(FIND("9F",ScheduleCompile!X26)),ISNUMBER(FIND("4F",ScheduleCompile!X26))),VALUE(LEFT(ScheduleCompile!X26,FIND("F",ScheduleCompile!X26)-1)),ScheduleCompile!X26)))))),"",IF(ScheduleCompile!X26="Off",0,IF(ScheduleCompile!X26="On",1,IF(ISNUMBER(ScheduleCompile!X26),ScheduleCompile!X26/1,IF(ISTEXT(ScheduleCompile!X26),IF(OR(ISNUMBER(FIND("5F",ScheduleCompile!X26)),ISNUMBER(FIND("0F",ScheduleCompile!X26)),ISNUMBER(FIND("8F",ScheduleCompile!X26)),ISNUMBER(FIND("1F",ScheduleCompile!X26)),ISNUMBER(FIND("2F",ScheduleCompile!X26)),ISNUMBER(FIND("3F",ScheduleCompile!X26)),ISNUMBER(FIND("6F",ScheduleCompile!X26)),ISNUMBER(FIND("7F",ScheduleCompile!X26)),ISNUMBER(FIND("9F",ScheduleCompile!X26)),ISNUMBER(FIND("4F",ScheduleCompile!X26))),VALUE(LEFT(ScheduleCompile!X26,FIND("F",ScheduleCompile!X26)-1)),ScheduleCompile!X26)))))))</f>
        <v>70</v>
      </c>
      <c r="AD33" s="1">
        <f>IF(AND(ISERROR(IF(ScheduleCompile!Y26="Off",0,IF(ScheduleCompile!Y26="On",1,IF(ISNUMBER(ScheduleCompile!Y26),ScheduleCompile!Y26/1,IF(ISTEXT(ScheduleCompile!Y26),IF(OR(ISNUMBER(FIND("5F",ScheduleCompile!Y26)),ISNUMBER(FIND("0F",ScheduleCompile!Y26)),ISNUMBER(FIND("8F",ScheduleCompile!Y26)),ISNUMBER(FIND("1F",ScheduleCompile!Y26)),ISNUMBER(FIND("2F",ScheduleCompile!Y26)),ISNUMBER(FIND("3F",ScheduleCompile!Y26)),ISNUMBER(FIND("6F",ScheduleCompile!Y26)),ISNUMBER(FIND("7F",ScheduleCompile!Y26)),ISNUMBER(FIND("9F",ScheduleCompile!Y26)),ISNUMBER(FIND("4F",ScheduleCompile!Y26))),VALUE(LEFT(ScheduleCompile!Y26,FIND("F",ScheduleCompile!Y26)-1)),ScheduleCompile!Y26)))))),ISTEXT(ScheduleCompile!#REF!)),"ENDTABLE",IF(ISERROR(IF(ScheduleCompile!Y26="Off",0,IF(ScheduleCompile!Y26="On",1,IF(ISNUMBER(ScheduleCompile!Y26),ScheduleCompile!Y26/1,IF(ISTEXT(ScheduleCompile!Y26),IF(OR(ISNUMBER(FIND("5F",ScheduleCompile!Y26)),ISNUMBER(FIND("0F",ScheduleCompile!Y26)),ISNUMBER(FIND("8F",ScheduleCompile!Y26)),ISNUMBER(FIND("1F",ScheduleCompile!Y26)),ISNUMBER(FIND("2F",ScheduleCompile!Y26)),ISNUMBER(FIND("3F",ScheduleCompile!Y26)),ISNUMBER(FIND("6F",ScheduleCompile!Y26)),ISNUMBER(FIND("7F",ScheduleCompile!Y26)),ISNUMBER(FIND("9F",ScheduleCompile!Y26)),ISNUMBER(FIND("4F",ScheduleCompile!Y26))),VALUE(LEFT(ScheduleCompile!Y26,FIND("F",ScheduleCompile!Y26)-1)),ScheduleCompile!Y26)))))),"",IF(ScheduleCompile!Y26="Off",0,IF(ScheduleCompile!Y26="On",1,IF(ISNUMBER(ScheduleCompile!Y26),ScheduleCompile!Y26/1,IF(ISTEXT(ScheduleCompile!Y26),IF(OR(ISNUMBER(FIND("5F",ScheduleCompile!Y26)),ISNUMBER(FIND("0F",ScheduleCompile!Y26)),ISNUMBER(FIND("8F",ScheduleCompile!Y26)),ISNUMBER(FIND("1F",ScheduleCompile!Y26)),ISNUMBER(FIND("2F",ScheduleCompile!Y26)),ISNUMBER(FIND("3F",ScheduleCompile!Y26)),ISNUMBER(FIND("6F",ScheduleCompile!Y26)),ISNUMBER(FIND("7F",ScheduleCompile!Y26)),ISNUMBER(FIND("9F",ScheduleCompile!Y26)),ISNUMBER(FIND("4F",ScheduleCompile!Y26))),VALUE(LEFT(ScheduleCompile!Y26,FIND("F",ScheduleCompile!Y26)-1)),ScheduleCompile!Y26)))))))</f>
        <v>60</v>
      </c>
    </row>
    <row r="34" spans="1:30" x14ac:dyDescent="0.25">
      <c r="A34" t="str">
        <f t="shared" si="0"/>
        <v>SchDay "AssemblyHtgSetptSun"  Type = "Temperature" Hr = (60, 60, 60, 60, 60, 60, 60, 70, 70, 70, 70, 70, 70, 70, 70, 70, 70, 70, 70, 70, 70, 70, 70, 60) ..</v>
      </c>
      <c r="B34" s="1" t="s">
        <v>623</v>
      </c>
      <c r="C34" t="str">
        <f t="shared" si="1"/>
        <v xml:space="preserve">SchDay "AssemblyHtgSetptSun"  Type = "Temperature" Hr = </v>
      </c>
      <c r="D34" t="str">
        <f t="shared" si="2"/>
        <v>(60, 60, 60, 60, 60, 60, 60, 70, 70, 70, 70, 70, 70, 70, 70, 70, 70, 70, 70, 70, 70, 70, 70, 60) ..</v>
      </c>
      <c r="E34" s="30" t="str">
        <f>ScheduleCompile!A27</f>
        <v>AssemblyHtgSetptSun</v>
      </c>
      <c r="F34" t="str">
        <f t="shared" si="3"/>
        <v>Temperature</v>
      </c>
      <c r="G34" s="1">
        <f>IF(AND(ISERROR(IF(ScheduleCompile!B27="Off",0,IF(ScheduleCompile!B27="On",1,IF(ISNUMBER(ScheduleCompile!B27),ScheduleCompile!B27/1,IF(ISTEXT(ScheduleCompile!B27),IF(OR(ISNUMBER(FIND("5F",ScheduleCompile!B27)),ISNUMBER(FIND("0F",ScheduleCompile!B27)),ISNUMBER(FIND("8F",ScheduleCompile!B27)),ISNUMBER(FIND("1F",ScheduleCompile!B27)),ISNUMBER(FIND("2F",ScheduleCompile!B27)),ISNUMBER(FIND("3F",ScheduleCompile!B27)),ISNUMBER(FIND("6F",ScheduleCompile!B27)),ISNUMBER(FIND("7F",ScheduleCompile!B27)),ISNUMBER(FIND("9F",ScheduleCompile!B27)),ISNUMBER(FIND("4F",ScheduleCompile!B27))),VALUE(LEFT(ScheduleCompile!B27,FIND("F",ScheduleCompile!B27)-1)),ScheduleCompile!B27)))))),ISTEXT(ScheduleCompile!#REF!)),"ENDTABLE",IF(ISERROR(IF(ScheduleCompile!B27="Off",0,IF(ScheduleCompile!B27="On",1,IF(ISNUMBER(ScheduleCompile!B27),ScheduleCompile!B27/1,IF(ISTEXT(ScheduleCompile!B27),IF(OR(ISNUMBER(FIND("5F",ScheduleCompile!B27)),ISNUMBER(FIND("0F",ScheduleCompile!B27)),ISNUMBER(FIND("8F",ScheduleCompile!B27)),ISNUMBER(FIND("1F",ScheduleCompile!B27)),ISNUMBER(FIND("2F",ScheduleCompile!B27)),ISNUMBER(FIND("3F",ScheduleCompile!B27)),ISNUMBER(FIND("6F",ScheduleCompile!B27)),ISNUMBER(FIND("7F",ScheduleCompile!B27)),ISNUMBER(FIND("9F",ScheduleCompile!B27)),ISNUMBER(FIND("4F",ScheduleCompile!B27))),VALUE(LEFT(ScheduleCompile!B27,FIND("F",ScheduleCompile!B27)-1)),ScheduleCompile!B27)))))),"",IF(ScheduleCompile!B27="Off",0,IF(ScheduleCompile!B27="On",1,IF(ISNUMBER(ScheduleCompile!B27),ScheduleCompile!B27/1,IF(ISTEXT(ScheduleCompile!B27),IF(OR(ISNUMBER(FIND("5F",ScheduleCompile!B27)),ISNUMBER(FIND("0F",ScheduleCompile!B27)),ISNUMBER(FIND("8F",ScheduleCompile!B27)),ISNUMBER(FIND("1F",ScheduleCompile!B27)),ISNUMBER(FIND("2F",ScheduleCompile!B27)),ISNUMBER(FIND("3F",ScheduleCompile!B27)),ISNUMBER(FIND("6F",ScheduleCompile!B27)),ISNUMBER(FIND("7F",ScheduleCompile!B27)),ISNUMBER(FIND("9F",ScheduleCompile!B27)),ISNUMBER(FIND("4F",ScheduleCompile!B27))),VALUE(LEFT(ScheduleCompile!B27,FIND("F",ScheduleCompile!B27)-1)),ScheduleCompile!B27)))))))</f>
        <v>60</v>
      </c>
      <c r="H34" s="1">
        <f>IF(AND(ISERROR(IF(ScheduleCompile!C27="Off",0,IF(ScheduleCompile!C27="On",1,IF(ISNUMBER(ScheduleCompile!C27),ScheduleCompile!C27/1,IF(ISTEXT(ScheduleCompile!C27),IF(OR(ISNUMBER(FIND("5F",ScheduleCompile!C27)),ISNUMBER(FIND("0F",ScheduleCompile!C27)),ISNUMBER(FIND("8F",ScheduleCompile!C27)),ISNUMBER(FIND("1F",ScheduleCompile!C27)),ISNUMBER(FIND("2F",ScheduleCompile!C27)),ISNUMBER(FIND("3F",ScheduleCompile!C27)),ISNUMBER(FIND("6F",ScheduleCompile!C27)),ISNUMBER(FIND("7F",ScheduleCompile!C27)),ISNUMBER(FIND("9F",ScheduleCompile!C27)),ISNUMBER(FIND("4F",ScheduleCompile!C27))),VALUE(LEFT(ScheduleCompile!C27,FIND("F",ScheduleCompile!C27)-1)),ScheduleCompile!C27)))))),ISTEXT(ScheduleCompile!#REF!)),"ENDTABLE",IF(ISERROR(IF(ScheduleCompile!C27="Off",0,IF(ScheduleCompile!C27="On",1,IF(ISNUMBER(ScheduleCompile!C27),ScheduleCompile!C27/1,IF(ISTEXT(ScheduleCompile!C27),IF(OR(ISNUMBER(FIND("5F",ScheduleCompile!C27)),ISNUMBER(FIND("0F",ScheduleCompile!C27)),ISNUMBER(FIND("8F",ScheduleCompile!C27)),ISNUMBER(FIND("1F",ScheduleCompile!C27)),ISNUMBER(FIND("2F",ScheduleCompile!C27)),ISNUMBER(FIND("3F",ScheduleCompile!C27)),ISNUMBER(FIND("6F",ScheduleCompile!C27)),ISNUMBER(FIND("7F",ScheduleCompile!C27)),ISNUMBER(FIND("9F",ScheduleCompile!C27)),ISNUMBER(FIND("4F",ScheduleCompile!C27))),VALUE(LEFT(ScheduleCompile!C27,FIND("F",ScheduleCompile!C27)-1)),ScheduleCompile!C27)))))),"",IF(ScheduleCompile!C27="Off",0,IF(ScheduleCompile!C27="On",1,IF(ISNUMBER(ScheduleCompile!C27),ScheduleCompile!C27/1,IF(ISTEXT(ScheduleCompile!C27),IF(OR(ISNUMBER(FIND("5F",ScheduleCompile!C27)),ISNUMBER(FIND("0F",ScheduleCompile!C27)),ISNUMBER(FIND("8F",ScheduleCompile!C27)),ISNUMBER(FIND("1F",ScheduleCompile!C27)),ISNUMBER(FIND("2F",ScheduleCompile!C27)),ISNUMBER(FIND("3F",ScheduleCompile!C27)),ISNUMBER(FIND("6F",ScheduleCompile!C27)),ISNUMBER(FIND("7F",ScheduleCompile!C27)),ISNUMBER(FIND("9F",ScheduleCompile!C27)),ISNUMBER(FIND("4F",ScheduleCompile!C27))),VALUE(LEFT(ScheduleCompile!C27,FIND("F",ScheduleCompile!C27)-1)),ScheduleCompile!C27)))))))</f>
        <v>60</v>
      </c>
      <c r="I34" s="1">
        <f>IF(AND(ISERROR(IF(ScheduleCompile!D27="Off",0,IF(ScheduleCompile!D27="On",1,IF(ISNUMBER(ScheduleCompile!D27),ScheduleCompile!D27/1,IF(ISTEXT(ScheduleCompile!D27),IF(OR(ISNUMBER(FIND("5F",ScheduleCompile!D27)),ISNUMBER(FIND("0F",ScheduleCompile!D27)),ISNUMBER(FIND("8F",ScheduleCompile!D27)),ISNUMBER(FIND("1F",ScheduleCompile!D27)),ISNUMBER(FIND("2F",ScheduleCompile!D27)),ISNUMBER(FIND("3F",ScheduleCompile!D27)),ISNUMBER(FIND("6F",ScheduleCompile!D27)),ISNUMBER(FIND("7F",ScheduleCompile!D27)),ISNUMBER(FIND("9F",ScheduleCompile!D27)),ISNUMBER(FIND("4F",ScheduleCompile!D27))),VALUE(LEFT(ScheduleCompile!D27,FIND("F",ScheduleCompile!D27)-1)),ScheduleCompile!D27)))))),ISTEXT(ScheduleCompile!#REF!)),"ENDTABLE",IF(ISERROR(IF(ScheduleCompile!D27="Off",0,IF(ScheduleCompile!D27="On",1,IF(ISNUMBER(ScheduleCompile!D27),ScheduleCompile!D27/1,IF(ISTEXT(ScheduleCompile!D27),IF(OR(ISNUMBER(FIND("5F",ScheduleCompile!D27)),ISNUMBER(FIND("0F",ScheduleCompile!D27)),ISNUMBER(FIND("8F",ScheduleCompile!D27)),ISNUMBER(FIND("1F",ScheduleCompile!D27)),ISNUMBER(FIND("2F",ScheduleCompile!D27)),ISNUMBER(FIND("3F",ScheduleCompile!D27)),ISNUMBER(FIND("6F",ScheduleCompile!D27)),ISNUMBER(FIND("7F",ScheduleCompile!D27)),ISNUMBER(FIND("9F",ScheduleCompile!D27)),ISNUMBER(FIND("4F",ScheduleCompile!D27))),VALUE(LEFT(ScheduleCompile!D27,FIND("F",ScheduleCompile!D27)-1)),ScheduleCompile!D27)))))),"",IF(ScheduleCompile!D27="Off",0,IF(ScheduleCompile!D27="On",1,IF(ISNUMBER(ScheduleCompile!D27),ScheduleCompile!D27/1,IF(ISTEXT(ScheduleCompile!D27),IF(OR(ISNUMBER(FIND("5F",ScheduleCompile!D27)),ISNUMBER(FIND("0F",ScheduleCompile!D27)),ISNUMBER(FIND("8F",ScheduleCompile!D27)),ISNUMBER(FIND("1F",ScheduleCompile!D27)),ISNUMBER(FIND("2F",ScheduleCompile!D27)),ISNUMBER(FIND("3F",ScheduleCompile!D27)),ISNUMBER(FIND("6F",ScheduleCompile!D27)),ISNUMBER(FIND("7F",ScheduleCompile!D27)),ISNUMBER(FIND("9F",ScheduleCompile!D27)),ISNUMBER(FIND("4F",ScheduleCompile!D27))),VALUE(LEFT(ScheduleCompile!D27,FIND("F",ScheduleCompile!D27)-1)),ScheduleCompile!D27)))))))</f>
        <v>60</v>
      </c>
      <c r="J34" s="1">
        <f>IF(AND(ISERROR(IF(ScheduleCompile!E27="Off",0,IF(ScheduleCompile!E27="On",1,IF(ISNUMBER(ScheduleCompile!E27),ScheduleCompile!E27/1,IF(ISTEXT(ScheduleCompile!E27),IF(OR(ISNUMBER(FIND("5F",ScheduleCompile!E27)),ISNUMBER(FIND("0F",ScheduleCompile!E27)),ISNUMBER(FIND("8F",ScheduleCompile!E27)),ISNUMBER(FIND("1F",ScheduleCompile!E27)),ISNUMBER(FIND("2F",ScheduleCompile!E27)),ISNUMBER(FIND("3F",ScheduleCompile!E27)),ISNUMBER(FIND("6F",ScheduleCompile!E27)),ISNUMBER(FIND("7F",ScheduleCompile!E27)),ISNUMBER(FIND("9F",ScheduleCompile!E27)),ISNUMBER(FIND("4F",ScheduleCompile!E27))),VALUE(LEFT(ScheduleCompile!E27,FIND("F",ScheduleCompile!E27)-1)),ScheduleCompile!E27)))))),ISTEXT(ScheduleCompile!#REF!)),"ENDTABLE",IF(ISERROR(IF(ScheduleCompile!E27="Off",0,IF(ScheduleCompile!E27="On",1,IF(ISNUMBER(ScheduleCompile!E27),ScheduleCompile!E27/1,IF(ISTEXT(ScheduleCompile!E27),IF(OR(ISNUMBER(FIND("5F",ScheduleCompile!E27)),ISNUMBER(FIND("0F",ScheduleCompile!E27)),ISNUMBER(FIND("8F",ScheduleCompile!E27)),ISNUMBER(FIND("1F",ScheduleCompile!E27)),ISNUMBER(FIND("2F",ScheduleCompile!E27)),ISNUMBER(FIND("3F",ScheduleCompile!E27)),ISNUMBER(FIND("6F",ScheduleCompile!E27)),ISNUMBER(FIND("7F",ScheduleCompile!E27)),ISNUMBER(FIND("9F",ScheduleCompile!E27)),ISNUMBER(FIND("4F",ScheduleCompile!E27))),VALUE(LEFT(ScheduleCompile!E27,FIND("F",ScheduleCompile!E27)-1)),ScheduleCompile!E27)))))),"",IF(ScheduleCompile!E27="Off",0,IF(ScheduleCompile!E27="On",1,IF(ISNUMBER(ScheduleCompile!E27),ScheduleCompile!E27/1,IF(ISTEXT(ScheduleCompile!E27),IF(OR(ISNUMBER(FIND("5F",ScheduleCompile!E27)),ISNUMBER(FIND("0F",ScheduleCompile!E27)),ISNUMBER(FIND("8F",ScheduleCompile!E27)),ISNUMBER(FIND("1F",ScheduleCompile!E27)),ISNUMBER(FIND("2F",ScheduleCompile!E27)),ISNUMBER(FIND("3F",ScheduleCompile!E27)),ISNUMBER(FIND("6F",ScheduleCompile!E27)),ISNUMBER(FIND("7F",ScheduleCompile!E27)),ISNUMBER(FIND("9F",ScheduleCompile!E27)),ISNUMBER(FIND("4F",ScheduleCompile!E27))),VALUE(LEFT(ScheduleCompile!E27,FIND("F",ScheduleCompile!E27)-1)),ScheduleCompile!E27)))))))</f>
        <v>60</v>
      </c>
      <c r="K34" s="1">
        <f>IF(AND(ISERROR(IF(ScheduleCompile!F27="Off",0,IF(ScheduleCompile!F27="On",1,IF(ISNUMBER(ScheduleCompile!F27),ScheduleCompile!F27/1,IF(ISTEXT(ScheduleCompile!F27),IF(OR(ISNUMBER(FIND("5F",ScheduleCompile!F27)),ISNUMBER(FIND("0F",ScheduleCompile!F27)),ISNUMBER(FIND("8F",ScheduleCompile!F27)),ISNUMBER(FIND("1F",ScheduleCompile!F27)),ISNUMBER(FIND("2F",ScheduleCompile!F27)),ISNUMBER(FIND("3F",ScheduleCompile!F27)),ISNUMBER(FIND("6F",ScheduleCompile!F27)),ISNUMBER(FIND("7F",ScheduleCompile!F27)),ISNUMBER(FIND("9F",ScheduleCompile!F27)),ISNUMBER(FIND("4F",ScheduleCompile!F27))),VALUE(LEFT(ScheduleCompile!F27,FIND("F",ScheduleCompile!F27)-1)),ScheduleCompile!F27)))))),ISTEXT(ScheduleCompile!#REF!)),"ENDTABLE",IF(ISERROR(IF(ScheduleCompile!F27="Off",0,IF(ScheduleCompile!F27="On",1,IF(ISNUMBER(ScheduleCompile!F27),ScheduleCompile!F27/1,IF(ISTEXT(ScheduleCompile!F27),IF(OR(ISNUMBER(FIND("5F",ScheduleCompile!F27)),ISNUMBER(FIND("0F",ScheduleCompile!F27)),ISNUMBER(FIND("8F",ScheduleCompile!F27)),ISNUMBER(FIND("1F",ScheduleCompile!F27)),ISNUMBER(FIND("2F",ScheduleCompile!F27)),ISNUMBER(FIND("3F",ScheduleCompile!F27)),ISNUMBER(FIND("6F",ScheduleCompile!F27)),ISNUMBER(FIND("7F",ScheduleCompile!F27)),ISNUMBER(FIND("9F",ScheduleCompile!F27)),ISNUMBER(FIND("4F",ScheduleCompile!F27))),VALUE(LEFT(ScheduleCompile!F27,FIND("F",ScheduleCompile!F27)-1)),ScheduleCompile!F27)))))),"",IF(ScheduleCompile!F27="Off",0,IF(ScheduleCompile!F27="On",1,IF(ISNUMBER(ScheduleCompile!F27),ScheduleCompile!F27/1,IF(ISTEXT(ScheduleCompile!F27),IF(OR(ISNUMBER(FIND("5F",ScheduleCompile!F27)),ISNUMBER(FIND("0F",ScheduleCompile!F27)),ISNUMBER(FIND("8F",ScheduleCompile!F27)),ISNUMBER(FIND("1F",ScheduleCompile!F27)),ISNUMBER(FIND("2F",ScheduleCompile!F27)),ISNUMBER(FIND("3F",ScheduleCompile!F27)),ISNUMBER(FIND("6F",ScheduleCompile!F27)),ISNUMBER(FIND("7F",ScheduleCompile!F27)),ISNUMBER(FIND("9F",ScheduleCompile!F27)),ISNUMBER(FIND("4F",ScheduleCompile!F27))),VALUE(LEFT(ScheduleCompile!F27,FIND("F",ScheduleCompile!F27)-1)),ScheduleCompile!F27)))))))</f>
        <v>60</v>
      </c>
      <c r="L34" s="1">
        <f>IF(AND(ISERROR(IF(ScheduleCompile!G27="Off",0,IF(ScheduleCompile!G27="On",1,IF(ISNUMBER(ScheduleCompile!G27),ScheduleCompile!G27/1,IF(ISTEXT(ScheduleCompile!G27),IF(OR(ISNUMBER(FIND("5F",ScheduleCompile!G27)),ISNUMBER(FIND("0F",ScheduleCompile!G27)),ISNUMBER(FIND("8F",ScheduleCompile!G27)),ISNUMBER(FIND("1F",ScheduleCompile!G27)),ISNUMBER(FIND("2F",ScheduleCompile!G27)),ISNUMBER(FIND("3F",ScheduleCompile!G27)),ISNUMBER(FIND("6F",ScheduleCompile!G27)),ISNUMBER(FIND("7F",ScheduleCompile!G27)),ISNUMBER(FIND("9F",ScheduleCompile!G27)),ISNUMBER(FIND("4F",ScheduleCompile!G27))),VALUE(LEFT(ScheduleCompile!G27,FIND("F",ScheduleCompile!G27)-1)),ScheduleCompile!G27)))))),ISTEXT(ScheduleCompile!#REF!)),"ENDTABLE",IF(ISERROR(IF(ScheduleCompile!G27="Off",0,IF(ScheduleCompile!G27="On",1,IF(ISNUMBER(ScheduleCompile!G27),ScheduleCompile!G27/1,IF(ISTEXT(ScheduleCompile!G27),IF(OR(ISNUMBER(FIND("5F",ScheduleCompile!G27)),ISNUMBER(FIND("0F",ScheduleCompile!G27)),ISNUMBER(FIND("8F",ScheduleCompile!G27)),ISNUMBER(FIND("1F",ScheduleCompile!G27)),ISNUMBER(FIND("2F",ScheduleCompile!G27)),ISNUMBER(FIND("3F",ScheduleCompile!G27)),ISNUMBER(FIND("6F",ScheduleCompile!G27)),ISNUMBER(FIND("7F",ScheduleCompile!G27)),ISNUMBER(FIND("9F",ScheduleCompile!G27)),ISNUMBER(FIND("4F",ScheduleCompile!G27))),VALUE(LEFT(ScheduleCompile!G27,FIND("F",ScheduleCompile!G27)-1)),ScheduleCompile!G27)))))),"",IF(ScheduleCompile!G27="Off",0,IF(ScheduleCompile!G27="On",1,IF(ISNUMBER(ScheduleCompile!G27),ScheduleCompile!G27/1,IF(ISTEXT(ScheduleCompile!G27),IF(OR(ISNUMBER(FIND("5F",ScheduleCompile!G27)),ISNUMBER(FIND("0F",ScheduleCompile!G27)),ISNUMBER(FIND("8F",ScheduleCompile!G27)),ISNUMBER(FIND("1F",ScheduleCompile!G27)),ISNUMBER(FIND("2F",ScheduleCompile!G27)),ISNUMBER(FIND("3F",ScheduleCompile!G27)),ISNUMBER(FIND("6F",ScheduleCompile!G27)),ISNUMBER(FIND("7F",ScheduleCompile!G27)),ISNUMBER(FIND("9F",ScheduleCompile!G27)),ISNUMBER(FIND("4F",ScheduleCompile!G27))),VALUE(LEFT(ScheduleCompile!G27,FIND("F",ScheduleCompile!G27)-1)),ScheduleCompile!G27)))))))</f>
        <v>60</v>
      </c>
      <c r="M34" s="1">
        <f>IF(AND(ISERROR(IF(ScheduleCompile!H27="Off",0,IF(ScheduleCompile!H27="On",1,IF(ISNUMBER(ScheduleCompile!H27),ScheduleCompile!H27/1,IF(ISTEXT(ScheduleCompile!H27),IF(OR(ISNUMBER(FIND("5F",ScheduleCompile!H27)),ISNUMBER(FIND("0F",ScheduleCompile!H27)),ISNUMBER(FIND("8F",ScheduleCompile!H27)),ISNUMBER(FIND("1F",ScheduleCompile!H27)),ISNUMBER(FIND("2F",ScheduleCompile!H27)),ISNUMBER(FIND("3F",ScheduleCompile!H27)),ISNUMBER(FIND("6F",ScheduleCompile!H27)),ISNUMBER(FIND("7F",ScheduleCompile!H27)),ISNUMBER(FIND("9F",ScheduleCompile!H27)),ISNUMBER(FIND("4F",ScheduleCompile!H27))),VALUE(LEFT(ScheduleCompile!H27,FIND("F",ScheduleCompile!H27)-1)),ScheduleCompile!H27)))))),ISTEXT(ScheduleCompile!#REF!)),"ENDTABLE",IF(ISERROR(IF(ScheduleCompile!H27="Off",0,IF(ScheduleCompile!H27="On",1,IF(ISNUMBER(ScheduleCompile!H27),ScheduleCompile!H27/1,IF(ISTEXT(ScheduleCompile!H27),IF(OR(ISNUMBER(FIND("5F",ScheduleCompile!H27)),ISNUMBER(FIND("0F",ScheduleCompile!H27)),ISNUMBER(FIND("8F",ScheduleCompile!H27)),ISNUMBER(FIND("1F",ScheduleCompile!H27)),ISNUMBER(FIND("2F",ScheduleCompile!H27)),ISNUMBER(FIND("3F",ScheduleCompile!H27)),ISNUMBER(FIND("6F",ScheduleCompile!H27)),ISNUMBER(FIND("7F",ScheduleCompile!H27)),ISNUMBER(FIND("9F",ScheduleCompile!H27)),ISNUMBER(FIND("4F",ScheduleCompile!H27))),VALUE(LEFT(ScheduleCompile!H27,FIND("F",ScheduleCompile!H27)-1)),ScheduleCompile!H27)))))),"",IF(ScheduleCompile!H27="Off",0,IF(ScheduleCompile!H27="On",1,IF(ISNUMBER(ScheduleCompile!H27),ScheduleCompile!H27/1,IF(ISTEXT(ScheduleCompile!H27),IF(OR(ISNUMBER(FIND("5F",ScheduleCompile!H27)),ISNUMBER(FIND("0F",ScheduleCompile!H27)),ISNUMBER(FIND("8F",ScheduleCompile!H27)),ISNUMBER(FIND("1F",ScheduleCompile!H27)),ISNUMBER(FIND("2F",ScheduleCompile!H27)),ISNUMBER(FIND("3F",ScheduleCompile!H27)),ISNUMBER(FIND("6F",ScheduleCompile!H27)),ISNUMBER(FIND("7F",ScheduleCompile!H27)),ISNUMBER(FIND("9F",ScheduleCompile!H27)),ISNUMBER(FIND("4F",ScheduleCompile!H27))),VALUE(LEFT(ScheduleCompile!H27,FIND("F",ScheduleCompile!H27)-1)),ScheduleCompile!H27)))))))</f>
        <v>60</v>
      </c>
      <c r="N34" s="1">
        <f>IF(AND(ISERROR(IF(ScheduleCompile!I27="Off",0,IF(ScheduleCompile!I27="On",1,IF(ISNUMBER(ScheduleCompile!I27),ScheduleCompile!I27/1,IF(ISTEXT(ScheduleCompile!I27),IF(OR(ISNUMBER(FIND("5F",ScheduleCompile!I27)),ISNUMBER(FIND("0F",ScheduleCompile!I27)),ISNUMBER(FIND("8F",ScheduleCompile!I27)),ISNUMBER(FIND("1F",ScheduleCompile!I27)),ISNUMBER(FIND("2F",ScheduleCompile!I27)),ISNUMBER(FIND("3F",ScheduleCompile!I27)),ISNUMBER(FIND("6F",ScheduleCompile!I27)),ISNUMBER(FIND("7F",ScheduleCompile!I27)),ISNUMBER(FIND("9F",ScheduleCompile!I27)),ISNUMBER(FIND("4F",ScheduleCompile!I27))),VALUE(LEFT(ScheduleCompile!I27,FIND("F",ScheduleCompile!I27)-1)),ScheduleCompile!I27)))))),ISTEXT(ScheduleCompile!#REF!)),"ENDTABLE",IF(ISERROR(IF(ScheduleCompile!I27="Off",0,IF(ScheduleCompile!I27="On",1,IF(ISNUMBER(ScheduleCompile!I27),ScheduleCompile!I27/1,IF(ISTEXT(ScheduleCompile!I27),IF(OR(ISNUMBER(FIND("5F",ScheduleCompile!I27)),ISNUMBER(FIND("0F",ScheduleCompile!I27)),ISNUMBER(FIND("8F",ScheduleCompile!I27)),ISNUMBER(FIND("1F",ScheduleCompile!I27)),ISNUMBER(FIND("2F",ScheduleCompile!I27)),ISNUMBER(FIND("3F",ScheduleCompile!I27)),ISNUMBER(FIND("6F",ScheduleCompile!I27)),ISNUMBER(FIND("7F",ScheduleCompile!I27)),ISNUMBER(FIND("9F",ScheduleCompile!I27)),ISNUMBER(FIND("4F",ScheduleCompile!I27))),VALUE(LEFT(ScheduleCompile!I27,FIND("F",ScheduleCompile!I27)-1)),ScheduleCompile!I27)))))),"",IF(ScheduleCompile!I27="Off",0,IF(ScheduleCompile!I27="On",1,IF(ISNUMBER(ScheduleCompile!I27),ScheduleCompile!I27/1,IF(ISTEXT(ScheduleCompile!I27),IF(OR(ISNUMBER(FIND("5F",ScheduleCompile!I27)),ISNUMBER(FIND("0F",ScheduleCompile!I27)),ISNUMBER(FIND("8F",ScheduleCompile!I27)),ISNUMBER(FIND("1F",ScheduleCompile!I27)),ISNUMBER(FIND("2F",ScheduleCompile!I27)),ISNUMBER(FIND("3F",ScheduleCompile!I27)),ISNUMBER(FIND("6F",ScheduleCompile!I27)),ISNUMBER(FIND("7F",ScheduleCompile!I27)),ISNUMBER(FIND("9F",ScheduleCompile!I27)),ISNUMBER(FIND("4F",ScheduleCompile!I27))),VALUE(LEFT(ScheduleCompile!I27,FIND("F",ScheduleCompile!I27)-1)),ScheduleCompile!I27)))))))</f>
        <v>70</v>
      </c>
      <c r="O34" s="1">
        <f>IF(AND(ISERROR(IF(ScheduleCompile!J27="Off",0,IF(ScheduleCompile!J27="On",1,IF(ISNUMBER(ScheduleCompile!J27),ScheduleCompile!J27/1,IF(ISTEXT(ScheduleCompile!J27),IF(OR(ISNUMBER(FIND("5F",ScheduleCompile!J27)),ISNUMBER(FIND("0F",ScheduleCompile!J27)),ISNUMBER(FIND("8F",ScheduleCompile!J27)),ISNUMBER(FIND("1F",ScheduleCompile!J27)),ISNUMBER(FIND("2F",ScheduleCompile!J27)),ISNUMBER(FIND("3F",ScheduleCompile!J27)),ISNUMBER(FIND("6F",ScheduleCompile!J27)),ISNUMBER(FIND("7F",ScheduleCompile!J27)),ISNUMBER(FIND("9F",ScheduleCompile!J27)),ISNUMBER(FIND("4F",ScheduleCompile!J27))),VALUE(LEFT(ScheduleCompile!J27,FIND("F",ScheduleCompile!J27)-1)),ScheduleCompile!J27)))))),ISTEXT(ScheduleCompile!#REF!)),"ENDTABLE",IF(ISERROR(IF(ScheduleCompile!J27="Off",0,IF(ScheduleCompile!J27="On",1,IF(ISNUMBER(ScheduleCompile!J27),ScheduleCompile!J27/1,IF(ISTEXT(ScheduleCompile!J27),IF(OR(ISNUMBER(FIND("5F",ScheduleCompile!J27)),ISNUMBER(FIND("0F",ScheduleCompile!J27)),ISNUMBER(FIND("8F",ScheduleCompile!J27)),ISNUMBER(FIND("1F",ScheduleCompile!J27)),ISNUMBER(FIND("2F",ScheduleCompile!J27)),ISNUMBER(FIND("3F",ScheduleCompile!J27)),ISNUMBER(FIND("6F",ScheduleCompile!J27)),ISNUMBER(FIND("7F",ScheduleCompile!J27)),ISNUMBER(FIND("9F",ScheduleCompile!J27)),ISNUMBER(FIND("4F",ScheduleCompile!J27))),VALUE(LEFT(ScheduleCompile!J27,FIND("F",ScheduleCompile!J27)-1)),ScheduleCompile!J27)))))),"",IF(ScheduleCompile!J27="Off",0,IF(ScheduleCompile!J27="On",1,IF(ISNUMBER(ScheduleCompile!J27),ScheduleCompile!J27/1,IF(ISTEXT(ScheduleCompile!J27),IF(OR(ISNUMBER(FIND("5F",ScheduleCompile!J27)),ISNUMBER(FIND("0F",ScheduleCompile!J27)),ISNUMBER(FIND("8F",ScheduleCompile!J27)),ISNUMBER(FIND("1F",ScheduleCompile!J27)),ISNUMBER(FIND("2F",ScheduleCompile!J27)),ISNUMBER(FIND("3F",ScheduleCompile!J27)),ISNUMBER(FIND("6F",ScheduleCompile!J27)),ISNUMBER(FIND("7F",ScheduleCompile!J27)),ISNUMBER(FIND("9F",ScheduleCompile!J27)),ISNUMBER(FIND("4F",ScheduleCompile!J27))),VALUE(LEFT(ScheduleCompile!J27,FIND("F",ScheduleCompile!J27)-1)),ScheduleCompile!J27)))))))</f>
        <v>70</v>
      </c>
      <c r="P34" s="1">
        <f>IF(AND(ISERROR(IF(ScheduleCompile!K27="Off",0,IF(ScheduleCompile!K27="On",1,IF(ISNUMBER(ScheduleCompile!K27),ScheduleCompile!K27/1,IF(ISTEXT(ScheduleCompile!K27),IF(OR(ISNUMBER(FIND("5F",ScheduleCompile!K27)),ISNUMBER(FIND("0F",ScheduleCompile!K27)),ISNUMBER(FIND("8F",ScheduleCompile!K27)),ISNUMBER(FIND("1F",ScheduleCompile!K27)),ISNUMBER(FIND("2F",ScheduleCompile!K27)),ISNUMBER(FIND("3F",ScheduleCompile!K27)),ISNUMBER(FIND("6F",ScheduleCompile!K27)),ISNUMBER(FIND("7F",ScheduleCompile!K27)),ISNUMBER(FIND("9F",ScheduleCompile!K27)),ISNUMBER(FIND("4F",ScheduleCompile!K27))),VALUE(LEFT(ScheduleCompile!K27,FIND("F",ScheduleCompile!K27)-1)),ScheduleCompile!K27)))))),ISTEXT(ScheduleCompile!#REF!)),"ENDTABLE",IF(ISERROR(IF(ScheduleCompile!K27="Off",0,IF(ScheduleCompile!K27="On",1,IF(ISNUMBER(ScheduleCompile!K27),ScheduleCompile!K27/1,IF(ISTEXT(ScheduleCompile!K27),IF(OR(ISNUMBER(FIND("5F",ScheduleCompile!K27)),ISNUMBER(FIND("0F",ScheduleCompile!K27)),ISNUMBER(FIND("8F",ScheduleCompile!K27)),ISNUMBER(FIND("1F",ScheduleCompile!K27)),ISNUMBER(FIND("2F",ScheduleCompile!K27)),ISNUMBER(FIND("3F",ScheduleCompile!K27)),ISNUMBER(FIND("6F",ScheduleCompile!K27)),ISNUMBER(FIND("7F",ScheduleCompile!K27)),ISNUMBER(FIND("9F",ScheduleCompile!K27)),ISNUMBER(FIND("4F",ScheduleCompile!K27))),VALUE(LEFT(ScheduleCompile!K27,FIND("F",ScheduleCompile!K27)-1)),ScheduleCompile!K27)))))),"",IF(ScheduleCompile!K27="Off",0,IF(ScheduleCompile!K27="On",1,IF(ISNUMBER(ScheduleCompile!K27),ScheduleCompile!K27/1,IF(ISTEXT(ScheduleCompile!K27),IF(OR(ISNUMBER(FIND("5F",ScheduleCompile!K27)),ISNUMBER(FIND("0F",ScheduleCompile!K27)),ISNUMBER(FIND("8F",ScheduleCompile!K27)),ISNUMBER(FIND("1F",ScheduleCompile!K27)),ISNUMBER(FIND("2F",ScheduleCompile!K27)),ISNUMBER(FIND("3F",ScheduleCompile!K27)),ISNUMBER(FIND("6F",ScheduleCompile!K27)),ISNUMBER(FIND("7F",ScheduleCompile!K27)),ISNUMBER(FIND("9F",ScheduleCompile!K27)),ISNUMBER(FIND("4F",ScheduleCompile!K27))),VALUE(LEFT(ScheduleCompile!K27,FIND("F",ScheduleCompile!K27)-1)),ScheduleCompile!K27)))))))</f>
        <v>70</v>
      </c>
      <c r="Q34" s="1">
        <f>IF(AND(ISERROR(IF(ScheduleCompile!L27="Off",0,IF(ScheduleCompile!L27="On",1,IF(ISNUMBER(ScheduleCompile!L27),ScheduleCompile!L27/1,IF(ISTEXT(ScheduleCompile!L27),IF(OR(ISNUMBER(FIND("5F",ScheduleCompile!L27)),ISNUMBER(FIND("0F",ScheduleCompile!L27)),ISNUMBER(FIND("8F",ScheduleCompile!L27)),ISNUMBER(FIND("1F",ScheduleCompile!L27)),ISNUMBER(FIND("2F",ScheduleCompile!L27)),ISNUMBER(FIND("3F",ScheduleCompile!L27)),ISNUMBER(FIND("6F",ScheduleCompile!L27)),ISNUMBER(FIND("7F",ScheduleCompile!L27)),ISNUMBER(FIND("9F",ScheduleCompile!L27)),ISNUMBER(FIND("4F",ScheduleCompile!L27))),VALUE(LEFT(ScheduleCompile!L27,FIND("F",ScheduleCompile!L27)-1)),ScheduleCompile!L27)))))),ISTEXT(ScheduleCompile!#REF!)),"ENDTABLE",IF(ISERROR(IF(ScheduleCompile!L27="Off",0,IF(ScheduleCompile!L27="On",1,IF(ISNUMBER(ScheduleCompile!L27),ScheduleCompile!L27/1,IF(ISTEXT(ScheduleCompile!L27),IF(OR(ISNUMBER(FIND("5F",ScheduleCompile!L27)),ISNUMBER(FIND("0F",ScheduleCompile!L27)),ISNUMBER(FIND("8F",ScheduleCompile!L27)),ISNUMBER(FIND("1F",ScheduleCompile!L27)),ISNUMBER(FIND("2F",ScheduleCompile!L27)),ISNUMBER(FIND("3F",ScheduleCompile!L27)),ISNUMBER(FIND("6F",ScheduleCompile!L27)),ISNUMBER(FIND("7F",ScheduleCompile!L27)),ISNUMBER(FIND("9F",ScheduleCompile!L27)),ISNUMBER(FIND("4F",ScheduleCompile!L27))),VALUE(LEFT(ScheduleCompile!L27,FIND("F",ScheduleCompile!L27)-1)),ScheduleCompile!L27)))))),"",IF(ScheduleCompile!L27="Off",0,IF(ScheduleCompile!L27="On",1,IF(ISNUMBER(ScheduleCompile!L27),ScheduleCompile!L27/1,IF(ISTEXT(ScheduleCompile!L27),IF(OR(ISNUMBER(FIND("5F",ScheduleCompile!L27)),ISNUMBER(FIND("0F",ScheduleCompile!L27)),ISNUMBER(FIND("8F",ScheduleCompile!L27)),ISNUMBER(FIND("1F",ScheduleCompile!L27)),ISNUMBER(FIND("2F",ScheduleCompile!L27)),ISNUMBER(FIND("3F",ScheduleCompile!L27)),ISNUMBER(FIND("6F",ScheduleCompile!L27)),ISNUMBER(FIND("7F",ScheduleCompile!L27)),ISNUMBER(FIND("9F",ScheduleCompile!L27)),ISNUMBER(FIND("4F",ScheduleCompile!L27))),VALUE(LEFT(ScheduleCompile!L27,FIND("F",ScheduleCompile!L27)-1)),ScheduleCompile!L27)))))))</f>
        <v>70</v>
      </c>
      <c r="R34" s="1">
        <f>IF(AND(ISERROR(IF(ScheduleCompile!M27="Off",0,IF(ScheduleCompile!M27="On",1,IF(ISNUMBER(ScheduleCompile!M27),ScheduleCompile!M27/1,IF(ISTEXT(ScheduleCompile!M27),IF(OR(ISNUMBER(FIND("5F",ScheduleCompile!M27)),ISNUMBER(FIND("0F",ScheduleCompile!M27)),ISNUMBER(FIND("8F",ScheduleCompile!M27)),ISNUMBER(FIND("1F",ScheduleCompile!M27)),ISNUMBER(FIND("2F",ScheduleCompile!M27)),ISNUMBER(FIND("3F",ScheduleCompile!M27)),ISNUMBER(FIND("6F",ScheduleCompile!M27)),ISNUMBER(FIND("7F",ScheduleCompile!M27)),ISNUMBER(FIND("9F",ScheduleCompile!M27)),ISNUMBER(FIND("4F",ScheduleCompile!M27))),VALUE(LEFT(ScheduleCompile!M27,FIND("F",ScheduleCompile!M27)-1)),ScheduleCompile!M27)))))),ISTEXT(ScheduleCompile!#REF!)),"ENDTABLE",IF(ISERROR(IF(ScheduleCompile!M27="Off",0,IF(ScheduleCompile!M27="On",1,IF(ISNUMBER(ScheduleCompile!M27),ScheduleCompile!M27/1,IF(ISTEXT(ScheduleCompile!M27),IF(OR(ISNUMBER(FIND("5F",ScheduleCompile!M27)),ISNUMBER(FIND("0F",ScheduleCompile!M27)),ISNUMBER(FIND("8F",ScheduleCompile!M27)),ISNUMBER(FIND("1F",ScheduleCompile!M27)),ISNUMBER(FIND("2F",ScheduleCompile!M27)),ISNUMBER(FIND("3F",ScheduleCompile!M27)),ISNUMBER(FIND("6F",ScheduleCompile!M27)),ISNUMBER(FIND("7F",ScheduleCompile!M27)),ISNUMBER(FIND("9F",ScheduleCompile!M27)),ISNUMBER(FIND("4F",ScheduleCompile!M27))),VALUE(LEFT(ScheduleCompile!M27,FIND("F",ScheduleCompile!M27)-1)),ScheduleCompile!M27)))))),"",IF(ScheduleCompile!M27="Off",0,IF(ScheduleCompile!M27="On",1,IF(ISNUMBER(ScheduleCompile!M27),ScheduleCompile!M27/1,IF(ISTEXT(ScheduleCompile!M27),IF(OR(ISNUMBER(FIND("5F",ScheduleCompile!M27)),ISNUMBER(FIND("0F",ScheduleCompile!M27)),ISNUMBER(FIND("8F",ScheduleCompile!M27)),ISNUMBER(FIND("1F",ScheduleCompile!M27)),ISNUMBER(FIND("2F",ScheduleCompile!M27)),ISNUMBER(FIND("3F",ScheduleCompile!M27)),ISNUMBER(FIND("6F",ScheduleCompile!M27)),ISNUMBER(FIND("7F",ScheduleCompile!M27)),ISNUMBER(FIND("9F",ScheduleCompile!M27)),ISNUMBER(FIND("4F",ScheduleCompile!M27))),VALUE(LEFT(ScheduleCompile!M27,FIND("F",ScheduleCompile!M27)-1)),ScheduleCompile!M27)))))))</f>
        <v>70</v>
      </c>
      <c r="S34" s="1">
        <f>IF(AND(ISERROR(IF(ScheduleCompile!N27="Off",0,IF(ScheduleCompile!N27="On",1,IF(ISNUMBER(ScheduleCompile!N27),ScheduleCompile!N27/1,IF(ISTEXT(ScheduleCompile!N27),IF(OR(ISNUMBER(FIND("5F",ScheduleCompile!N27)),ISNUMBER(FIND("0F",ScheduleCompile!N27)),ISNUMBER(FIND("8F",ScheduleCompile!N27)),ISNUMBER(FIND("1F",ScheduleCompile!N27)),ISNUMBER(FIND("2F",ScheduleCompile!N27)),ISNUMBER(FIND("3F",ScheduleCompile!N27)),ISNUMBER(FIND("6F",ScheduleCompile!N27)),ISNUMBER(FIND("7F",ScheduleCompile!N27)),ISNUMBER(FIND("9F",ScheduleCompile!N27)),ISNUMBER(FIND("4F",ScheduleCompile!N27))),VALUE(LEFT(ScheduleCompile!N27,FIND("F",ScheduleCompile!N27)-1)),ScheduleCompile!N27)))))),ISTEXT(ScheduleCompile!#REF!)),"ENDTABLE",IF(ISERROR(IF(ScheduleCompile!N27="Off",0,IF(ScheduleCompile!N27="On",1,IF(ISNUMBER(ScheduleCompile!N27),ScheduleCompile!N27/1,IF(ISTEXT(ScheduleCompile!N27),IF(OR(ISNUMBER(FIND("5F",ScheduleCompile!N27)),ISNUMBER(FIND("0F",ScheduleCompile!N27)),ISNUMBER(FIND("8F",ScheduleCompile!N27)),ISNUMBER(FIND("1F",ScheduleCompile!N27)),ISNUMBER(FIND("2F",ScheduleCompile!N27)),ISNUMBER(FIND("3F",ScheduleCompile!N27)),ISNUMBER(FIND("6F",ScheduleCompile!N27)),ISNUMBER(FIND("7F",ScheduleCompile!N27)),ISNUMBER(FIND("9F",ScheduleCompile!N27)),ISNUMBER(FIND("4F",ScheduleCompile!N27))),VALUE(LEFT(ScheduleCompile!N27,FIND("F",ScheduleCompile!N27)-1)),ScheduleCompile!N27)))))),"",IF(ScheduleCompile!N27="Off",0,IF(ScheduleCompile!N27="On",1,IF(ISNUMBER(ScheduleCompile!N27),ScheduleCompile!N27/1,IF(ISTEXT(ScheduleCompile!N27),IF(OR(ISNUMBER(FIND("5F",ScheduleCompile!N27)),ISNUMBER(FIND("0F",ScheduleCompile!N27)),ISNUMBER(FIND("8F",ScheduleCompile!N27)),ISNUMBER(FIND("1F",ScheduleCompile!N27)),ISNUMBER(FIND("2F",ScheduleCompile!N27)),ISNUMBER(FIND("3F",ScheduleCompile!N27)),ISNUMBER(FIND("6F",ScheduleCompile!N27)),ISNUMBER(FIND("7F",ScheduleCompile!N27)),ISNUMBER(FIND("9F",ScheduleCompile!N27)),ISNUMBER(FIND("4F",ScheduleCompile!N27))),VALUE(LEFT(ScheduleCompile!N27,FIND("F",ScheduleCompile!N27)-1)),ScheduleCompile!N27)))))))</f>
        <v>70</v>
      </c>
      <c r="T34" s="1">
        <f>IF(AND(ISERROR(IF(ScheduleCompile!O27="Off",0,IF(ScheduleCompile!O27="On",1,IF(ISNUMBER(ScheduleCompile!O27),ScheduleCompile!O27/1,IF(ISTEXT(ScheduleCompile!O27),IF(OR(ISNUMBER(FIND("5F",ScheduleCompile!O27)),ISNUMBER(FIND("0F",ScheduleCompile!O27)),ISNUMBER(FIND("8F",ScheduleCompile!O27)),ISNUMBER(FIND("1F",ScheduleCompile!O27)),ISNUMBER(FIND("2F",ScheduleCompile!O27)),ISNUMBER(FIND("3F",ScheduleCompile!O27)),ISNUMBER(FIND("6F",ScheduleCompile!O27)),ISNUMBER(FIND("7F",ScheduleCompile!O27)),ISNUMBER(FIND("9F",ScheduleCompile!O27)),ISNUMBER(FIND("4F",ScheduleCompile!O27))),VALUE(LEFT(ScheduleCompile!O27,FIND("F",ScheduleCompile!O27)-1)),ScheduleCompile!O27)))))),ISTEXT(ScheduleCompile!#REF!)),"ENDTABLE",IF(ISERROR(IF(ScheduleCompile!O27="Off",0,IF(ScheduleCompile!O27="On",1,IF(ISNUMBER(ScheduleCompile!O27),ScheduleCompile!O27/1,IF(ISTEXT(ScheduleCompile!O27),IF(OR(ISNUMBER(FIND("5F",ScheduleCompile!O27)),ISNUMBER(FIND("0F",ScheduleCompile!O27)),ISNUMBER(FIND("8F",ScheduleCompile!O27)),ISNUMBER(FIND("1F",ScheduleCompile!O27)),ISNUMBER(FIND("2F",ScheduleCompile!O27)),ISNUMBER(FIND("3F",ScheduleCompile!O27)),ISNUMBER(FIND("6F",ScheduleCompile!O27)),ISNUMBER(FIND("7F",ScheduleCompile!O27)),ISNUMBER(FIND("9F",ScheduleCompile!O27)),ISNUMBER(FIND("4F",ScheduleCompile!O27))),VALUE(LEFT(ScheduleCompile!O27,FIND("F",ScheduleCompile!O27)-1)),ScheduleCompile!O27)))))),"",IF(ScheduleCompile!O27="Off",0,IF(ScheduleCompile!O27="On",1,IF(ISNUMBER(ScheduleCompile!O27),ScheduleCompile!O27/1,IF(ISTEXT(ScheduleCompile!O27),IF(OR(ISNUMBER(FIND("5F",ScheduleCompile!O27)),ISNUMBER(FIND("0F",ScheduleCompile!O27)),ISNUMBER(FIND("8F",ScheduleCompile!O27)),ISNUMBER(FIND("1F",ScheduleCompile!O27)),ISNUMBER(FIND("2F",ScheduleCompile!O27)),ISNUMBER(FIND("3F",ScheduleCompile!O27)),ISNUMBER(FIND("6F",ScheduleCompile!O27)),ISNUMBER(FIND("7F",ScheduleCompile!O27)),ISNUMBER(FIND("9F",ScheduleCompile!O27)),ISNUMBER(FIND("4F",ScheduleCompile!O27))),VALUE(LEFT(ScheduleCompile!O27,FIND("F",ScheduleCompile!O27)-1)),ScheduleCompile!O27)))))))</f>
        <v>70</v>
      </c>
      <c r="U34" s="1">
        <f>IF(AND(ISERROR(IF(ScheduleCompile!P27="Off",0,IF(ScheduleCompile!P27="On",1,IF(ISNUMBER(ScheduleCompile!P27),ScheduleCompile!P27/1,IF(ISTEXT(ScheduleCompile!P27),IF(OR(ISNUMBER(FIND("5F",ScheduleCompile!P27)),ISNUMBER(FIND("0F",ScheduleCompile!P27)),ISNUMBER(FIND("8F",ScheduleCompile!P27)),ISNUMBER(FIND("1F",ScheduleCompile!P27)),ISNUMBER(FIND("2F",ScheduleCompile!P27)),ISNUMBER(FIND("3F",ScheduleCompile!P27)),ISNUMBER(FIND("6F",ScheduleCompile!P27)),ISNUMBER(FIND("7F",ScheduleCompile!P27)),ISNUMBER(FIND("9F",ScheduleCompile!P27)),ISNUMBER(FIND("4F",ScheduleCompile!P27))),VALUE(LEFT(ScheduleCompile!P27,FIND("F",ScheduleCompile!P27)-1)),ScheduleCompile!P27)))))),ISTEXT(ScheduleCompile!#REF!)),"ENDTABLE",IF(ISERROR(IF(ScheduleCompile!P27="Off",0,IF(ScheduleCompile!P27="On",1,IF(ISNUMBER(ScheduleCompile!P27),ScheduleCompile!P27/1,IF(ISTEXT(ScheduleCompile!P27),IF(OR(ISNUMBER(FIND("5F",ScheduleCompile!P27)),ISNUMBER(FIND("0F",ScheduleCompile!P27)),ISNUMBER(FIND("8F",ScheduleCompile!P27)),ISNUMBER(FIND("1F",ScheduleCompile!P27)),ISNUMBER(FIND("2F",ScheduleCompile!P27)),ISNUMBER(FIND("3F",ScheduleCompile!P27)),ISNUMBER(FIND("6F",ScheduleCompile!P27)),ISNUMBER(FIND("7F",ScheduleCompile!P27)),ISNUMBER(FIND("9F",ScheduleCompile!P27)),ISNUMBER(FIND("4F",ScheduleCompile!P27))),VALUE(LEFT(ScheduleCompile!P27,FIND("F",ScheduleCompile!P27)-1)),ScheduleCompile!P27)))))),"",IF(ScheduleCompile!P27="Off",0,IF(ScheduleCompile!P27="On",1,IF(ISNUMBER(ScheduleCompile!P27),ScheduleCompile!P27/1,IF(ISTEXT(ScheduleCompile!P27),IF(OR(ISNUMBER(FIND("5F",ScheduleCompile!P27)),ISNUMBER(FIND("0F",ScheduleCompile!P27)),ISNUMBER(FIND("8F",ScheduleCompile!P27)),ISNUMBER(FIND("1F",ScheduleCompile!P27)),ISNUMBER(FIND("2F",ScheduleCompile!P27)),ISNUMBER(FIND("3F",ScheduleCompile!P27)),ISNUMBER(FIND("6F",ScheduleCompile!P27)),ISNUMBER(FIND("7F",ScheduleCompile!P27)),ISNUMBER(FIND("9F",ScheduleCompile!P27)),ISNUMBER(FIND("4F",ScheduleCompile!P27))),VALUE(LEFT(ScheduleCompile!P27,FIND("F",ScheduleCompile!P27)-1)),ScheduleCompile!P27)))))))</f>
        <v>70</v>
      </c>
      <c r="V34" s="1">
        <f>IF(AND(ISERROR(IF(ScheduleCompile!Q27="Off",0,IF(ScheduleCompile!Q27="On",1,IF(ISNUMBER(ScheduleCompile!Q27),ScheduleCompile!Q27/1,IF(ISTEXT(ScheduleCompile!Q27),IF(OR(ISNUMBER(FIND("5F",ScheduleCompile!Q27)),ISNUMBER(FIND("0F",ScheduleCompile!Q27)),ISNUMBER(FIND("8F",ScheduleCompile!Q27)),ISNUMBER(FIND("1F",ScheduleCompile!Q27)),ISNUMBER(FIND("2F",ScheduleCompile!Q27)),ISNUMBER(FIND("3F",ScheduleCompile!Q27)),ISNUMBER(FIND("6F",ScheduleCompile!Q27)),ISNUMBER(FIND("7F",ScheduleCompile!Q27)),ISNUMBER(FIND("9F",ScheduleCompile!Q27)),ISNUMBER(FIND("4F",ScheduleCompile!Q27))),VALUE(LEFT(ScheduleCompile!Q27,FIND("F",ScheduleCompile!Q27)-1)),ScheduleCompile!Q27)))))),ISTEXT(ScheduleCompile!#REF!)),"ENDTABLE",IF(ISERROR(IF(ScheduleCompile!Q27="Off",0,IF(ScheduleCompile!Q27="On",1,IF(ISNUMBER(ScheduleCompile!Q27),ScheduleCompile!Q27/1,IF(ISTEXT(ScheduleCompile!Q27),IF(OR(ISNUMBER(FIND("5F",ScheduleCompile!Q27)),ISNUMBER(FIND("0F",ScheduleCompile!Q27)),ISNUMBER(FIND("8F",ScheduleCompile!Q27)),ISNUMBER(FIND("1F",ScheduleCompile!Q27)),ISNUMBER(FIND("2F",ScheduleCompile!Q27)),ISNUMBER(FIND("3F",ScheduleCompile!Q27)),ISNUMBER(FIND("6F",ScheduleCompile!Q27)),ISNUMBER(FIND("7F",ScheduleCompile!Q27)),ISNUMBER(FIND("9F",ScheduleCompile!Q27)),ISNUMBER(FIND("4F",ScheduleCompile!Q27))),VALUE(LEFT(ScheduleCompile!Q27,FIND("F",ScheduleCompile!Q27)-1)),ScheduleCompile!Q27)))))),"",IF(ScheduleCompile!Q27="Off",0,IF(ScheduleCompile!Q27="On",1,IF(ISNUMBER(ScheduleCompile!Q27),ScheduleCompile!Q27/1,IF(ISTEXT(ScheduleCompile!Q27),IF(OR(ISNUMBER(FIND("5F",ScheduleCompile!Q27)),ISNUMBER(FIND("0F",ScheduleCompile!Q27)),ISNUMBER(FIND("8F",ScheduleCompile!Q27)),ISNUMBER(FIND("1F",ScheduleCompile!Q27)),ISNUMBER(FIND("2F",ScheduleCompile!Q27)),ISNUMBER(FIND("3F",ScheduleCompile!Q27)),ISNUMBER(FIND("6F",ScheduleCompile!Q27)),ISNUMBER(FIND("7F",ScheduleCompile!Q27)),ISNUMBER(FIND("9F",ScheduleCompile!Q27)),ISNUMBER(FIND("4F",ScheduleCompile!Q27))),VALUE(LEFT(ScheduleCompile!Q27,FIND("F",ScheduleCompile!Q27)-1)),ScheduleCompile!Q27)))))))</f>
        <v>70</v>
      </c>
      <c r="W34" s="1">
        <f>IF(AND(ISERROR(IF(ScheduleCompile!R27="Off",0,IF(ScheduleCompile!R27="On",1,IF(ISNUMBER(ScheduleCompile!R27),ScheduleCompile!R27/1,IF(ISTEXT(ScheduleCompile!R27),IF(OR(ISNUMBER(FIND("5F",ScheduleCompile!R27)),ISNUMBER(FIND("0F",ScheduleCompile!R27)),ISNUMBER(FIND("8F",ScheduleCompile!R27)),ISNUMBER(FIND("1F",ScheduleCompile!R27)),ISNUMBER(FIND("2F",ScheduleCompile!R27)),ISNUMBER(FIND("3F",ScheduleCompile!R27)),ISNUMBER(FIND("6F",ScheduleCompile!R27)),ISNUMBER(FIND("7F",ScheduleCompile!R27)),ISNUMBER(FIND("9F",ScheduleCompile!R27)),ISNUMBER(FIND("4F",ScheduleCompile!R27))),VALUE(LEFT(ScheduleCompile!R27,FIND("F",ScheduleCompile!R27)-1)),ScheduleCompile!R27)))))),ISTEXT(ScheduleCompile!#REF!)),"ENDTABLE",IF(ISERROR(IF(ScheduleCompile!R27="Off",0,IF(ScheduleCompile!R27="On",1,IF(ISNUMBER(ScheduleCompile!R27),ScheduleCompile!R27/1,IF(ISTEXT(ScheduleCompile!R27),IF(OR(ISNUMBER(FIND("5F",ScheduleCompile!R27)),ISNUMBER(FIND("0F",ScheduleCompile!R27)),ISNUMBER(FIND("8F",ScheduleCompile!R27)),ISNUMBER(FIND("1F",ScheduleCompile!R27)),ISNUMBER(FIND("2F",ScheduleCompile!R27)),ISNUMBER(FIND("3F",ScheduleCompile!R27)),ISNUMBER(FIND("6F",ScheduleCompile!R27)),ISNUMBER(FIND("7F",ScheduleCompile!R27)),ISNUMBER(FIND("9F",ScheduleCompile!R27)),ISNUMBER(FIND("4F",ScheduleCompile!R27))),VALUE(LEFT(ScheduleCompile!R27,FIND("F",ScheduleCompile!R27)-1)),ScheduleCompile!R27)))))),"",IF(ScheduleCompile!R27="Off",0,IF(ScheduleCompile!R27="On",1,IF(ISNUMBER(ScheduleCompile!R27),ScheduleCompile!R27/1,IF(ISTEXT(ScheduleCompile!R27),IF(OR(ISNUMBER(FIND("5F",ScheduleCompile!R27)),ISNUMBER(FIND("0F",ScheduleCompile!R27)),ISNUMBER(FIND("8F",ScheduleCompile!R27)),ISNUMBER(FIND("1F",ScheduleCompile!R27)),ISNUMBER(FIND("2F",ScheduleCompile!R27)),ISNUMBER(FIND("3F",ScheduleCompile!R27)),ISNUMBER(FIND("6F",ScheduleCompile!R27)),ISNUMBER(FIND("7F",ScheduleCompile!R27)),ISNUMBER(FIND("9F",ScheduleCompile!R27)),ISNUMBER(FIND("4F",ScheduleCompile!R27))),VALUE(LEFT(ScheduleCompile!R27,FIND("F",ScheduleCompile!R27)-1)),ScheduleCompile!R27)))))))</f>
        <v>70</v>
      </c>
      <c r="X34" s="1">
        <f>IF(AND(ISERROR(IF(ScheduleCompile!S27="Off",0,IF(ScheduleCompile!S27="On",1,IF(ISNUMBER(ScheduleCompile!S27),ScheduleCompile!S27/1,IF(ISTEXT(ScheduleCompile!S27),IF(OR(ISNUMBER(FIND("5F",ScheduleCompile!S27)),ISNUMBER(FIND("0F",ScheduleCompile!S27)),ISNUMBER(FIND("8F",ScheduleCompile!S27)),ISNUMBER(FIND("1F",ScheduleCompile!S27)),ISNUMBER(FIND("2F",ScheduleCompile!S27)),ISNUMBER(FIND("3F",ScheduleCompile!S27)),ISNUMBER(FIND("6F",ScheduleCompile!S27)),ISNUMBER(FIND("7F",ScheduleCompile!S27)),ISNUMBER(FIND("9F",ScheduleCompile!S27)),ISNUMBER(FIND("4F",ScheduleCompile!S27))),VALUE(LEFT(ScheduleCompile!S27,FIND("F",ScheduleCompile!S27)-1)),ScheduleCompile!S27)))))),ISTEXT(ScheduleCompile!#REF!)),"ENDTABLE",IF(ISERROR(IF(ScheduleCompile!S27="Off",0,IF(ScheduleCompile!S27="On",1,IF(ISNUMBER(ScheduleCompile!S27),ScheduleCompile!S27/1,IF(ISTEXT(ScheduleCompile!S27),IF(OR(ISNUMBER(FIND("5F",ScheduleCompile!S27)),ISNUMBER(FIND("0F",ScheduleCompile!S27)),ISNUMBER(FIND("8F",ScheduleCompile!S27)),ISNUMBER(FIND("1F",ScheduleCompile!S27)),ISNUMBER(FIND("2F",ScheduleCompile!S27)),ISNUMBER(FIND("3F",ScheduleCompile!S27)),ISNUMBER(FIND("6F",ScheduleCompile!S27)),ISNUMBER(FIND("7F",ScheduleCompile!S27)),ISNUMBER(FIND("9F",ScheduleCompile!S27)),ISNUMBER(FIND("4F",ScheduleCompile!S27))),VALUE(LEFT(ScheduleCompile!S27,FIND("F",ScheduleCompile!S27)-1)),ScheduleCompile!S27)))))),"",IF(ScheduleCompile!S27="Off",0,IF(ScheduleCompile!S27="On",1,IF(ISNUMBER(ScheduleCompile!S27),ScheduleCompile!S27/1,IF(ISTEXT(ScheduleCompile!S27),IF(OR(ISNUMBER(FIND("5F",ScheduleCompile!S27)),ISNUMBER(FIND("0F",ScheduleCompile!S27)),ISNUMBER(FIND("8F",ScheduleCompile!S27)),ISNUMBER(FIND("1F",ScheduleCompile!S27)),ISNUMBER(FIND("2F",ScheduleCompile!S27)),ISNUMBER(FIND("3F",ScheduleCompile!S27)),ISNUMBER(FIND("6F",ScheduleCompile!S27)),ISNUMBER(FIND("7F",ScheduleCompile!S27)),ISNUMBER(FIND("9F",ScheduleCompile!S27)),ISNUMBER(FIND("4F",ScheduleCompile!S27))),VALUE(LEFT(ScheduleCompile!S27,FIND("F",ScheduleCompile!S27)-1)),ScheduleCompile!S27)))))))</f>
        <v>70</v>
      </c>
      <c r="Y34" s="1">
        <f>IF(AND(ISERROR(IF(ScheduleCompile!T27="Off",0,IF(ScheduleCompile!T27="On",1,IF(ISNUMBER(ScheduleCompile!T27),ScheduleCompile!T27/1,IF(ISTEXT(ScheduleCompile!T27),IF(OR(ISNUMBER(FIND("5F",ScheduleCompile!T27)),ISNUMBER(FIND("0F",ScheduleCompile!T27)),ISNUMBER(FIND("8F",ScheduleCompile!T27)),ISNUMBER(FIND("1F",ScheduleCompile!T27)),ISNUMBER(FIND("2F",ScheduleCompile!T27)),ISNUMBER(FIND("3F",ScheduleCompile!T27)),ISNUMBER(FIND("6F",ScheduleCompile!T27)),ISNUMBER(FIND("7F",ScheduleCompile!T27)),ISNUMBER(FIND("9F",ScheduleCompile!T27)),ISNUMBER(FIND("4F",ScheduleCompile!T27))),VALUE(LEFT(ScheduleCompile!T27,FIND("F",ScheduleCompile!T27)-1)),ScheduleCompile!T27)))))),ISTEXT(ScheduleCompile!#REF!)),"ENDTABLE",IF(ISERROR(IF(ScheduleCompile!T27="Off",0,IF(ScheduleCompile!T27="On",1,IF(ISNUMBER(ScheduleCompile!T27),ScheduleCompile!T27/1,IF(ISTEXT(ScheduleCompile!T27),IF(OR(ISNUMBER(FIND("5F",ScheduleCompile!T27)),ISNUMBER(FIND("0F",ScheduleCompile!T27)),ISNUMBER(FIND("8F",ScheduleCompile!T27)),ISNUMBER(FIND("1F",ScheduleCompile!T27)),ISNUMBER(FIND("2F",ScheduleCompile!T27)),ISNUMBER(FIND("3F",ScheduleCompile!T27)),ISNUMBER(FIND("6F",ScheduleCompile!T27)),ISNUMBER(FIND("7F",ScheduleCompile!T27)),ISNUMBER(FIND("9F",ScheduleCompile!T27)),ISNUMBER(FIND("4F",ScheduleCompile!T27))),VALUE(LEFT(ScheduleCompile!T27,FIND("F",ScheduleCompile!T27)-1)),ScheduleCompile!T27)))))),"",IF(ScheduleCompile!T27="Off",0,IF(ScheduleCompile!T27="On",1,IF(ISNUMBER(ScheduleCompile!T27),ScheduleCompile!T27/1,IF(ISTEXT(ScheduleCompile!T27),IF(OR(ISNUMBER(FIND("5F",ScheduleCompile!T27)),ISNUMBER(FIND("0F",ScheduleCompile!T27)),ISNUMBER(FIND("8F",ScheduleCompile!T27)),ISNUMBER(FIND("1F",ScheduleCompile!T27)),ISNUMBER(FIND("2F",ScheduleCompile!T27)),ISNUMBER(FIND("3F",ScheduleCompile!T27)),ISNUMBER(FIND("6F",ScheduleCompile!T27)),ISNUMBER(FIND("7F",ScheduleCompile!T27)),ISNUMBER(FIND("9F",ScheduleCompile!T27)),ISNUMBER(FIND("4F",ScheduleCompile!T27))),VALUE(LEFT(ScheduleCompile!T27,FIND("F",ScheduleCompile!T27)-1)),ScheduleCompile!T27)))))))</f>
        <v>70</v>
      </c>
      <c r="Z34" s="1">
        <f>IF(AND(ISERROR(IF(ScheduleCompile!U27="Off",0,IF(ScheduleCompile!U27="On",1,IF(ISNUMBER(ScheduleCompile!U27),ScheduleCompile!U27/1,IF(ISTEXT(ScheduleCompile!U27),IF(OR(ISNUMBER(FIND("5F",ScheduleCompile!U27)),ISNUMBER(FIND("0F",ScheduleCompile!U27)),ISNUMBER(FIND("8F",ScheduleCompile!U27)),ISNUMBER(FIND("1F",ScheduleCompile!U27)),ISNUMBER(FIND("2F",ScheduleCompile!U27)),ISNUMBER(FIND("3F",ScheduleCompile!U27)),ISNUMBER(FIND("6F",ScheduleCompile!U27)),ISNUMBER(FIND("7F",ScheduleCompile!U27)),ISNUMBER(FIND("9F",ScheduleCompile!U27)),ISNUMBER(FIND("4F",ScheduleCompile!U27))),VALUE(LEFT(ScheduleCompile!U27,FIND("F",ScheduleCompile!U27)-1)),ScheduleCompile!U27)))))),ISTEXT(ScheduleCompile!#REF!)),"ENDTABLE",IF(ISERROR(IF(ScheduleCompile!U27="Off",0,IF(ScheduleCompile!U27="On",1,IF(ISNUMBER(ScheduleCompile!U27),ScheduleCompile!U27/1,IF(ISTEXT(ScheduleCompile!U27),IF(OR(ISNUMBER(FIND("5F",ScheduleCompile!U27)),ISNUMBER(FIND("0F",ScheduleCompile!U27)),ISNUMBER(FIND("8F",ScheduleCompile!U27)),ISNUMBER(FIND("1F",ScheduleCompile!U27)),ISNUMBER(FIND("2F",ScheduleCompile!U27)),ISNUMBER(FIND("3F",ScheduleCompile!U27)),ISNUMBER(FIND("6F",ScheduleCompile!U27)),ISNUMBER(FIND("7F",ScheduleCompile!U27)),ISNUMBER(FIND("9F",ScheduleCompile!U27)),ISNUMBER(FIND("4F",ScheduleCompile!U27))),VALUE(LEFT(ScheduleCompile!U27,FIND("F",ScheduleCompile!U27)-1)),ScheduleCompile!U27)))))),"",IF(ScheduleCompile!U27="Off",0,IF(ScheduleCompile!U27="On",1,IF(ISNUMBER(ScheduleCompile!U27),ScheduleCompile!U27/1,IF(ISTEXT(ScheduleCompile!U27),IF(OR(ISNUMBER(FIND("5F",ScheduleCompile!U27)),ISNUMBER(FIND("0F",ScheduleCompile!U27)),ISNUMBER(FIND("8F",ScheduleCompile!U27)),ISNUMBER(FIND("1F",ScheduleCompile!U27)),ISNUMBER(FIND("2F",ScheduleCompile!U27)),ISNUMBER(FIND("3F",ScheduleCompile!U27)),ISNUMBER(FIND("6F",ScheduleCompile!U27)),ISNUMBER(FIND("7F",ScheduleCompile!U27)),ISNUMBER(FIND("9F",ScheduleCompile!U27)),ISNUMBER(FIND("4F",ScheduleCompile!U27))),VALUE(LEFT(ScheduleCompile!U27,FIND("F",ScheduleCompile!U27)-1)),ScheduleCompile!U27)))))))</f>
        <v>70</v>
      </c>
      <c r="AA34" s="1">
        <f>IF(AND(ISERROR(IF(ScheduleCompile!V27="Off",0,IF(ScheduleCompile!V27="On",1,IF(ISNUMBER(ScheduleCompile!V27),ScheduleCompile!V27/1,IF(ISTEXT(ScheduleCompile!V27),IF(OR(ISNUMBER(FIND("5F",ScheduleCompile!V27)),ISNUMBER(FIND("0F",ScheduleCompile!V27)),ISNUMBER(FIND("8F",ScheduleCompile!V27)),ISNUMBER(FIND("1F",ScheduleCompile!V27)),ISNUMBER(FIND("2F",ScheduleCompile!V27)),ISNUMBER(FIND("3F",ScheduleCompile!V27)),ISNUMBER(FIND("6F",ScheduleCompile!V27)),ISNUMBER(FIND("7F",ScheduleCompile!V27)),ISNUMBER(FIND("9F",ScheduleCompile!V27)),ISNUMBER(FIND("4F",ScheduleCompile!V27))),VALUE(LEFT(ScheduleCompile!V27,FIND("F",ScheduleCompile!V27)-1)),ScheduleCompile!V27)))))),ISTEXT(ScheduleCompile!#REF!)),"ENDTABLE",IF(ISERROR(IF(ScheduleCompile!V27="Off",0,IF(ScheduleCompile!V27="On",1,IF(ISNUMBER(ScheduleCompile!V27),ScheduleCompile!V27/1,IF(ISTEXT(ScheduleCompile!V27),IF(OR(ISNUMBER(FIND("5F",ScheduleCompile!V27)),ISNUMBER(FIND("0F",ScheduleCompile!V27)),ISNUMBER(FIND("8F",ScheduleCompile!V27)),ISNUMBER(FIND("1F",ScheduleCompile!V27)),ISNUMBER(FIND("2F",ScheduleCompile!V27)),ISNUMBER(FIND("3F",ScheduleCompile!V27)),ISNUMBER(FIND("6F",ScheduleCompile!V27)),ISNUMBER(FIND("7F",ScheduleCompile!V27)),ISNUMBER(FIND("9F",ScheduleCompile!V27)),ISNUMBER(FIND("4F",ScheduleCompile!V27))),VALUE(LEFT(ScheduleCompile!V27,FIND("F",ScheduleCompile!V27)-1)),ScheduleCompile!V27)))))),"",IF(ScheduleCompile!V27="Off",0,IF(ScheduleCompile!V27="On",1,IF(ISNUMBER(ScheduleCompile!V27),ScheduleCompile!V27/1,IF(ISTEXT(ScheduleCompile!V27),IF(OR(ISNUMBER(FIND("5F",ScheduleCompile!V27)),ISNUMBER(FIND("0F",ScheduleCompile!V27)),ISNUMBER(FIND("8F",ScheduleCompile!V27)),ISNUMBER(FIND("1F",ScheduleCompile!V27)),ISNUMBER(FIND("2F",ScheduleCompile!V27)),ISNUMBER(FIND("3F",ScheduleCompile!V27)),ISNUMBER(FIND("6F",ScheduleCompile!V27)),ISNUMBER(FIND("7F",ScheduleCompile!V27)),ISNUMBER(FIND("9F",ScheduleCompile!V27)),ISNUMBER(FIND("4F",ScheduleCompile!V27))),VALUE(LEFT(ScheduleCompile!V27,FIND("F",ScheduleCompile!V27)-1)),ScheduleCompile!V27)))))))</f>
        <v>70</v>
      </c>
      <c r="AB34" s="1">
        <f>IF(AND(ISERROR(IF(ScheduleCompile!W27="Off",0,IF(ScheduleCompile!W27="On",1,IF(ISNUMBER(ScheduleCompile!W27),ScheduleCompile!W27/1,IF(ISTEXT(ScheduleCompile!W27),IF(OR(ISNUMBER(FIND("5F",ScheduleCompile!W27)),ISNUMBER(FIND("0F",ScheduleCompile!W27)),ISNUMBER(FIND("8F",ScheduleCompile!W27)),ISNUMBER(FIND("1F",ScheduleCompile!W27)),ISNUMBER(FIND("2F",ScheduleCompile!W27)),ISNUMBER(FIND("3F",ScheduleCompile!W27)),ISNUMBER(FIND("6F",ScheduleCompile!W27)),ISNUMBER(FIND("7F",ScheduleCompile!W27)),ISNUMBER(FIND("9F",ScheduleCompile!W27)),ISNUMBER(FIND("4F",ScheduleCompile!W27))),VALUE(LEFT(ScheduleCompile!W27,FIND("F",ScheduleCompile!W27)-1)),ScheduleCompile!W27)))))),ISTEXT(ScheduleCompile!#REF!)),"ENDTABLE",IF(ISERROR(IF(ScheduleCompile!W27="Off",0,IF(ScheduleCompile!W27="On",1,IF(ISNUMBER(ScheduleCompile!W27),ScheduleCompile!W27/1,IF(ISTEXT(ScheduleCompile!W27),IF(OR(ISNUMBER(FIND("5F",ScheduleCompile!W27)),ISNUMBER(FIND("0F",ScheduleCompile!W27)),ISNUMBER(FIND("8F",ScheduleCompile!W27)),ISNUMBER(FIND("1F",ScheduleCompile!W27)),ISNUMBER(FIND("2F",ScheduleCompile!W27)),ISNUMBER(FIND("3F",ScheduleCompile!W27)),ISNUMBER(FIND("6F",ScheduleCompile!W27)),ISNUMBER(FIND("7F",ScheduleCompile!W27)),ISNUMBER(FIND("9F",ScheduleCompile!W27)),ISNUMBER(FIND("4F",ScheduleCompile!W27))),VALUE(LEFT(ScheduleCompile!W27,FIND("F",ScheduleCompile!W27)-1)),ScheduleCompile!W27)))))),"",IF(ScheduleCompile!W27="Off",0,IF(ScheduleCompile!W27="On",1,IF(ISNUMBER(ScheduleCompile!W27),ScheduleCompile!W27/1,IF(ISTEXT(ScheduleCompile!W27),IF(OR(ISNUMBER(FIND("5F",ScheduleCompile!W27)),ISNUMBER(FIND("0F",ScheduleCompile!W27)),ISNUMBER(FIND("8F",ScheduleCompile!W27)),ISNUMBER(FIND("1F",ScheduleCompile!W27)),ISNUMBER(FIND("2F",ScheduleCompile!W27)),ISNUMBER(FIND("3F",ScheduleCompile!W27)),ISNUMBER(FIND("6F",ScheduleCompile!W27)),ISNUMBER(FIND("7F",ScheduleCompile!W27)),ISNUMBER(FIND("9F",ScheduleCompile!W27)),ISNUMBER(FIND("4F",ScheduleCompile!W27))),VALUE(LEFT(ScheduleCompile!W27,FIND("F",ScheduleCompile!W27)-1)),ScheduleCompile!W27)))))))</f>
        <v>70</v>
      </c>
      <c r="AC34" s="1">
        <f>IF(AND(ISERROR(IF(ScheduleCompile!X27="Off",0,IF(ScheduleCompile!X27="On",1,IF(ISNUMBER(ScheduleCompile!X27),ScheduleCompile!X27/1,IF(ISTEXT(ScheduleCompile!X27),IF(OR(ISNUMBER(FIND("5F",ScheduleCompile!X27)),ISNUMBER(FIND("0F",ScheduleCompile!X27)),ISNUMBER(FIND("8F",ScheduleCompile!X27)),ISNUMBER(FIND("1F",ScheduleCompile!X27)),ISNUMBER(FIND("2F",ScheduleCompile!X27)),ISNUMBER(FIND("3F",ScheduleCompile!X27)),ISNUMBER(FIND("6F",ScheduleCompile!X27)),ISNUMBER(FIND("7F",ScheduleCompile!X27)),ISNUMBER(FIND("9F",ScheduleCompile!X27)),ISNUMBER(FIND("4F",ScheduleCompile!X27))),VALUE(LEFT(ScheduleCompile!X27,FIND("F",ScheduleCompile!X27)-1)),ScheduleCompile!X27)))))),ISTEXT(ScheduleCompile!#REF!)),"ENDTABLE",IF(ISERROR(IF(ScheduleCompile!X27="Off",0,IF(ScheduleCompile!X27="On",1,IF(ISNUMBER(ScheduleCompile!X27),ScheduleCompile!X27/1,IF(ISTEXT(ScheduleCompile!X27),IF(OR(ISNUMBER(FIND("5F",ScheduleCompile!X27)),ISNUMBER(FIND("0F",ScheduleCompile!X27)),ISNUMBER(FIND("8F",ScheduleCompile!X27)),ISNUMBER(FIND("1F",ScheduleCompile!X27)),ISNUMBER(FIND("2F",ScheduleCompile!X27)),ISNUMBER(FIND("3F",ScheduleCompile!X27)),ISNUMBER(FIND("6F",ScheduleCompile!X27)),ISNUMBER(FIND("7F",ScheduleCompile!X27)),ISNUMBER(FIND("9F",ScheduleCompile!X27)),ISNUMBER(FIND("4F",ScheduleCompile!X27))),VALUE(LEFT(ScheduleCompile!X27,FIND("F",ScheduleCompile!X27)-1)),ScheduleCompile!X27)))))),"",IF(ScheduleCompile!X27="Off",0,IF(ScheduleCompile!X27="On",1,IF(ISNUMBER(ScheduleCompile!X27),ScheduleCompile!X27/1,IF(ISTEXT(ScheduleCompile!X27),IF(OR(ISNUMBER(FIND("5F",ScheduleCompile!X27)),ISNUMBER(FIND("0F",ScheduleCompile!X27)),ISNUMBER(FIND("8F",ScheduleCompile!X27)),ISNUMBER(FIND("1F",ScheduleCompile!X27)),ISNUMBER(FIND("2F",ScheduleCompile!X27)),ISNUMBER(FIND("3F",ScheduleCompile!X27)),ISNUMBER(FIND("6F",ScheduleCompile!X27)),ISNUMBER(FIND("7F",ScheduleCompile!X27)),ISNUMBER(FIND("9F",ScheduleCompile!X27)),ISNUMBER(FIND("4F",ScheduleCompile!X27))),VALUE(LEFT(ScheduleCompile!X27,FIND("F",ScheduleCompile!X27)-1)),ScheduleCompile!X27)))))))</f>
        <v>70</v>
      </c>
      <c r="AD34" s="1">
        <f>IF(AND(ISERROR(IF(ScheduleCompile!Y27="Off",0,IF(ScheduleCompile!Y27="On",1,IF(ISNUMBER(ScheduleCompile!Y27),ScheduleCompile!Y27/1,IF(ISTEXT(ScheduleCompile!Y27),IF(OR(ISNUMBER(FIND("5F",ScheduleCompile!Y27)),ISNUMBER(FIND("0F",ScheduleCompile!Y27)),ISNUMBER(FIND("8F",ScheduleCompile!Y27)),ISNUMBER(FIND("1F",ScheduleCompile!Y27)),ISNUMBER(FIND("2F",ScheduleCompile!Y27)),ISNUMBER(FIND("3F",ScheduleCompile!Y27)),ISNUMBER(FIND("6F",ScheduleCompile!Y27)),ISNUMBER(FIND("7F",ScheduleCompile!Y27)),ISNUMBER(FIND("9F",ScheduleCompile!Y27)),ISNUMBER(FIND("4F",ScheduleCompile!Y27))),VALUE(LEFT(ScheduleCompile!Y27,FIND("F",ScheduleCompile!Y27)-1)),ScheduleCompile!Y27)))))),ISTEXT(ScheduleCompile!#REF!)),"ENDTABLE",IF(ISERROR(IF(ScheduleCompile!Y27="Off",0,IF(ScheduleCompile!Y27="On",1,IF(ISNUMBER(ScheduleCompile!Y27),ScheduleCompile!Y27/1,IF(ISTEXT(ScheduleCompile!Y27),IF(OR(ISNUMBER(FIND("5F",ScheduleCompile!Y27)),ISNUMBER(FIND("0F",ScheduleCompile!Y27)),ISNUMBER(FIND("8F",ScheduleCompile!Y27)),ISNUMBER(FIND("1F",ScheduleCompile!Y27)),ISNUMBER(FIND("2F",ScheduleCompile!Y27)),ISNUMBER(FIND("3F",ScheduleCompile!Y27)),ISNUMBER(FIND("6F",ScheduleCompile!Y27)),ISNUMBER(FIND("7F",ScheduleCompile!Y27)),ISNUMBER(FIND("9F",ScheduleCompile!Y27)),ISNUMBER(FIND("4F",ScheduleCompile!Y27))),VALUE(LEFT(ScheduleCompile!Y27,FIND("F",ScheduleCompile!Y27)-1)),ScheduleCompile!Y27)))))),"",IF(ScheduleCompile!Y27="Off",0,IF(ScheduleCompile!Y27="On",1,IF(ISNUMBER(ScheduleCompile!Y27),ScheduleCompile!Y27/1,IF(ISTEXT(ScheduleCompile!Y27),IF(OR(ISNUMBER(FIND("5F",ScheduleCompile!Y27)),ISNUMBER(FIND("0F",ScheduleCompile!Y27)),ISNUMBER(FIND("8F",ScheduleCompile!Y27)),ISNUMBER(FIND("1F",ScheduleCompile!Y27)),ISNUMBER(FIND("2F",ScheduleCompile!Y27)),ISNUMBER(FIND("3F",ScheduleCompile!Y27)),ISNUMBER(FIND("6F",ScheduleCompile!Y27)),ISNUMBER(FIND("7F",ScheduleCompile!Y27)),ISNUMBER(FIND("9F",ScheduleCompile!Y27)),ISNUMBER(FIND("4F",ScheduleCompile!Y27))),VALUE(LEFT(ScheduleCompile!Y27,FIND("F",ScheduleCompile!Y27)-1)),ScheduleCompile!Y27)))))))</f>
        <v>60</v>
      </c>
    </row>
    <row r="35" spans="1:30" x14ac:dyDescent="0.25">
      <c r="A35" t="str">
        <f t="shared" si="0"/>
        <v>SchDay "AssemblyClgSetptWD"  Type = "Temperature" Hr = (85, 85, 85, 85, 85, 85, 85, 75, 75, 75, 75, 75, 75, 75, 75, 75, 75, 75, 75, 75, 75, 75, 75, 85) ..</v>
      </c>
      <c r="B35" s="1" t="s">
        <v>623</v>
      </c>
      <c r="C35" t="str">
        <f t="shared" si="1"/>
        <v xml:space="preserve">SchDay "AssemblyClgSetptWD"  Type = "Temperature" Hr = </v>
      </c>
      <c r="D35" t="str">
        <f t="shared" si="2"/>
        <v>(85, 85, 85, 85, 85, 85, 85, 75, 75, 75, 75, 75, 75, 75, 75, 75, 75, 75, 75, 75, 75, 75, 75, 85) ..</v>
      </c>
      <c r="E35" s="30" t="str">
        <f>ScheduleCompile!A28</f>
        <v>AssemblyClgSetptWD</v>
      </c>
      <c r="F35" t="str">
        <f t="shared" si="3"/>
        <v>Temperature</v>
      </c>
      <c r="G35" s="1">
        <f>IF(AND(ISERROR(IF(ScheduleCompile!B28="Off",0,IF(ScheduleCompile!B28="On",1,IF(ISNUMBER(ScheduleCompile!B28),ScheduleCompile!B28/1,IF(ISTEXT(ScheduleCompile!B28),IF(OR(ISNUMBER(FIND("5F",ScheduleCompile!B28)),ISNUMBER(FIND("0F",ScheduleCompile!B28)),ISNUMBER(FIND("8F",ScheduleCompile!B28)),ISNUMBER(FIND("1F",ScheduleCompile!B28)),ISNUMBER(FIND("2F",ScheduleCompile!B28)),ISNUMBER(FIND("3F",ScheduleCompile!B28)),ISNUMBER(FIND("6F",ScheduleCompile!B28)),ISNUMBER(FIND("7F",ScheduleCompile!B28)),ISNUMBER(FIND("9F",ScheduleCompile!B28)),ISNUMBER(FIND("4F",ScheduleCompile!B28))),VALUE(LEFT(ScheduleCompile!B28,FIND("F",ScheduleCompile!B28)-1)),ScheduleCompile!B28)))))),ISTEXT(ScheduleCompile!#REF!)),"ENDTABLE",IF(ISERROR(IF(ScheduleCompile!B28="Off",0,IF(ScheduleCompile!B28="On",1,IF(ISNUMBER(ScheduleCompile!B28),ScheduleCompile!B28/1,IF(ISTEXT(ScheduleCompile!B28),IF(OR(ISNUMBER(FIND("5F",ScheduleCompile!B28)),ISNUMBER(FIND("0F",ScheduleCompile!B28)),ISNUMBER(FIND("8F",ScheduleCompile!B28)),ISNUMBER(FIND("1F",ScheduleCompile!B28)),ISNUMBER(FIND("2F",ScheduleCompile!B28)),ISNUMBER(FIND("3F",ScheduleCompile!B28)),ISNUMBER(FIND("6F",ScheduleCompile!B28)),ISNUMBER(FIND("7F",ScheduleCompile!B28)),ISNUMBER(FIND("9F",ScheduleCompile!B28)),ISNUMBER(FIND("4F",ScheduleCompile!B28))),VALUE(LEFT(ScheduleCompile!B28,FIND("F",ScheduleCompile!B28)-1)),ScheduleCompile!B28)))))),"",IF(ScheduleCompile!B28="Off",0,IF(ScheduleCompile!B28="On",1,IF(ISNUMBER(ScheduleCompile!B28),ScheduleCompile!B28/1,IF(ISTEXT(ScheduleCompile!B28),IF(OR(ISNUMBER(FIND("5F",ScheduleCompile!B28)),ISNUMBER(FIND("0F",ScheduleCompile!B28)),ISNUMBER(FIND("8F",ScheduleCompile!B28)),ISNUMBER(FIND("1F",ScheduleCompile!B28)),ISNUMBER(FIND("2F",ScheduleCompile!B28)),ISNUMBER(FIND("3F",ScheduleCompile!B28)),ISNUMBER(FIND("6F",ScheduleCompile!B28)),ISNUMBER(FIND("7F",ScheduleCompile!B28)),ISNUMBER(FIND("9F",ScheduleCompile!B28)),ISNUMBER(FIND("4F",ScheduleCompile!B28))),VALUE(LEFT(ScheduleCompile!B28,FIND("F",ScheduleCompile!B28)-1)),ScheduleCompile!B28)))))))</f>
        <v>85</v>
      </c>
      <c r="H35" s="1">
        <f>IF(AND(ISERROR(IF(ScheduleCompile!C28="Off",0,IF(ScheduleCompile!C28="On",1,IF(ISNUMBER(ScheduleCompile!C28),ScheduleCompile!C28/1,IF(ISTEXT(ScheduleCompile!C28),IF(OR(ISNUMBER(FIND("5F",ScheduleCompile!C28)),ISNUMBER(FIND("0F",ScheduleCompile!C28)),ISNUMBER(FIND("8F",ScheduleCompile!C28)),ISNUMBER(FIND("1F",ScheduleCompile!C28)),ISNUMBER(FIND("2F",ScheduleCompile!C28)),ISNUMBER(FIND("3F",ScheduleCompile!C28)),ISNUMBER(FIND("6F",ScheduleCompile!C28)),ISNUMBER(FIND("7F",ScheduleCompile!C28)),ISNUMBER(FIND("9F",ScheduleCompile!C28)),ISNUMBER(FIND("4F",ScheduleCompile!C28))),VALUE(LEFT(ScheduleCompile!C28,FIND("F",ScheduleCompile!C28)-1)),ScheduleCompile!C28)))))),ISTEXT(ScheduleCompile!#REF!)),"ENDTABLE",IF(ISERROR(IF(ScheduleCompile!C28="Off",0,IF(ScheduleCompile!C28="On",1,IF(ISNUMBER(ScheduleCompile!C28),ScheduleCompile!C28/1,IF(ISTEXT(ScheduleCompile!C28),IF(OR(ISNUMBER(FIND("5F",ScheduleCompile!C28)),ISNUMBER(FIND("0F",ScheduleCompile!C28)),ISNUMBER(FIND("8F",ScheduleCompile!C28)),ISNUMBER(FIND("1F",ScheduleCompile!C28)),ISNUMBER(FIND("2F",ScheduleCompile!C28)),ISNUMBER(FIND("3F",ScheduleCompile!C28)),ISNUMBER(FIND("6F",ScheduleCompile!C28)),ISNUMBER(FIND("7F",ScheduleCompile!C28)),ISNUMBER(FIND("9F",ScheduleCompile!C28)),ISNUMBER(FIND("4F",ScheduleCompile!C28))),VALUE(LEFT(ScheduleCompile!C28,FIND("F",ScheduleCompile!C28)-1)),ScheduleCompile!C28)))))),"",IF(ScheduleCompile!C28="Off",0,IF(ScheduleCompile!C28="On",1,IF(ISNUMBER(ScheduleCompile!C28),ScheduleCompile!C28/1,IF(ISTEXT(ScheduleCompile!C28),IF(OR(ISNUMBER(FIND("5F",ScheduleCompile!C28)),ISNUMBER(FIND("0F",ScheduleCompile!C28)),ISNUMBER(FIND("8F",ScheduleCompile!C28)),ISNUMBER(FIND("1F",ScheduleCompile!C28)),ISNUMBER(FIND("2F",ScheduleCompile!C28)),ISNUMBER(FIND("3F",ScheduleCompile!C28)),ISNUMBER(FIND("6F",ScheduleCompile!C28)),ISNUMBER(FIND("7F",ScheduleCompile!C28)),ISNUMBER(FIND("9F",ScheduleCompile!C28)),ISNUMBER(FIND("4F",ScheduleCompile!C28))),VALUE(LEFT(ScheduleCompile!C28,FIND("F",ScheduleCompile!C28)-1)),ScheduleCompile!C28)))))))</f>
        <v>85</v>
      </c>
      <c r="I35" s="1">
        <f>IF(AND(ISERROR(IF(ScheduleCompile!D28="Off",0,IF(ScheduleCompile!D28="On",1,IF(ISNUMBER(ScheduleCompile!D28),ScheduleCompile!D28/1,IF(ISTEXT(ScheduleCompile!D28),IF(OR(ISNUMBER(FIND("5F",ScheduleCompile!D28)),ISNUMBER(FIND("0F",ScheduleCompile!D28)),ISNUMBER(FIND("8F",ScheduleCompile!D28)),ISNUMBER(FIND("1F",ScheduleCompile!D28)),ISNUMBER(FIND("2F",ScheduleCompile!D28)),ISNUMBER(FIND("3F",ScheduleCompile!D28)),ISNUMBER(FIND("6F",ScheduleCompile!D28)),ISNUMBER(FIND("7F",ScheduleCompile!D28)),ISNUMBER(FIND("9F",ScheduleCompile!D28)),ISNUMBER(FIND("4F",ScheduleCompile!D28))),VALUE(LEFT(ScheduleCompile!D28,FIND("F",ScheduleCompile!D28)-1)),ScheduleCompile!D28)))))),ISTEXT(ScheduleCompile!#REF!)),"ENDTABLE",IF(ISERROR(IF(ScheduleCompile!D28="Off",0,IF(ScheduleCompile!D28="On",1,IF(ISNUMBER(ScheduleCompile!D28),ScheduleCompile!D28/1,IF(ISTEXT(ScheduleCompile!D28),IF(OR(ISNUMBER(FIND("5F",ScheduleCompile!D28)),ISNUMBER(FIND("0F",ScheduleCompile!D28)),ISNUMBER(FIND("8F",ScheduleCompile!D28)),ISNUMBER(FIND("1F",ScheduleCompile!D28)),ISNUMBER(FIND("2F",ScheduleCompile!D28)),ISNUMBER(FIND("3F",ScheduleCompile!D28)),ISNUMBER(FIND("6F",ScheduleCompile!D28)),ISNUMBER(FIND("7F",ScheduleCompile!D28)),ISNUMBER(FIND("9F",ScheduleCompile!D28)),ISNUMBER(FIND("4F",ScheduleCompile!D28))),VALUE(LEFT(ScheduleCompile!D28,FIND("F",ScheduleCompile!D28)-1)),ScheduleCompile!D28)))))),"",IF(ScheduleCompile!D28="Off",0,IF(ScheduleCompile!D28="On",1,IF(ISNUMBER(ScheduleCompile!D28),ScheduleCompile!D28/1,IF(ISTEXT(ScheduleCompile!D28),IF(OR(ISNUMBER(FIND("5F",ScheduleCompile!D28)),ISNUMBER(FIND("0F",ScheduleCompile!D28)),ISNUMBER(FIND("8F",ScheduleCompile!D28)),ISNUMBER(FIND("1F",ScheduleCompile!D28)),ISNUMBER(FIND("2F",ScheduleCompile!D28)),ISNUMBER(FIND("3F",ScheduleCompile!D28)),ISNUMBER(FIND("6F",ScheduleCompile!D28)),ISNUMBER(FIND("7F",ScheduleCompile!D28)),ISNUMBER(FIND("9F",ScheduleCompile!D28)),ISNUMBER(FIND("4F",ScheduleCompile!D28))),VALUE(LEFT(ScheduleCompile!D28,FIND("F",ScheduleCompile!D28)-1)),ScheduleCompile!D28)))))))</f>
        <v>85</v>
      </c>
      <c r="J35" s="1">
        <f>IF(AND(ISERROR(IF(ScheduleCompile!E28="Off",0,IF(ScheduleCompile!E28="On",1,IF(ISNUMBER(ScheduleCompile!E28),ScheduleCompile!E28/1,IF(ISTEXT(ScheduleCompile!E28),IF(OR(ISNUMBER(FIND("5F",ScheduleCompile!E28)),ISNUMBER(FIND("0F",ScheduleCompile!E28)),ISNUMBER(FIND("8F",ScheduleCompile!E28)),ISNUMBER(FIND("1F",ScheduleCompile!E28)),ISNUMBER(FIND("2F",ScheduleCompile!E28)),ISNUMBER(FIND("3F",ScheduleCompile!E28)),ISNUMBER(FIND("6F",ScheduleCompile!E28)),ISNUMBER(FIND("7F",ScheduleCompile!E28)),ISNUMBER(FIND("9F",ScheduleCompile!E28)),ISNUMBER(FIND("4F",ScheduleCompile!E28))),VALUE(LEFT(ScheduleCompile!E28,FIND("F",ScheduleCompile!E28)-1)),ScheduleCompile!E28)))))),ISTEXT(ScheduleCompile!#REF!)),"ENDTABLE",IF(ISERROR(IF(ScheduleCompile!E28="Off",0,IF(ScheduleCompile!E28="On",1,IF(ISNUMBER(ScheduleCompile!E28),ScheduleCompile!E28/1,IF(ISTEXT(ScheduleCompile!E28),IF(OR(ISNUMBER(FIND("5F",ScheduleCompile!E28)),ISNUMBER(FIND("0F",ScheduleCompile!E28)),ISNUMBER(FIND("8F",ScheduleCompile!E28)),ISNUMBER(FIND("1F",ScheduleCompile!E28)),ISNUMBER(FIND("2F",ScheduleCompile!E28)),ISNUMBER(FIND("3F",ScheduleCompile!E28)),ISNUMBER(FIND("6F",ScheduleCompile!E28)),ISNUMBER(FIND("7F",ScheduleCompile!E28)),ISNUMBER(FIND("9F",ScheduleCompile!E28)),ISNUMBER(FIND("4F",ScheduleCompile!E28))),VALUE(LEFT(ScheduleCompile!E28,FIND("F",ScheduleCompile!E28)-1)),ScheduleCompile!E28)))))),"",IF(ScheduleCompile!E28="Off",0,IF(ScheduleCompile!E28="On",1,IF(ISNUMBER(ScheduleCompile!E28),ScheduleCompile!E28/1,IF(ISTEXT(ScheduleCompile!E28),IF(OR(ISNUMBER(FIND("5F",ScheduleCompile!E28)),ISNUMBER(FIND("0F",ScheduleCompile!E28)),ISNUMBER(FIND("8F",ScheduleCompile!E28)),ISNUMBER(FIND("1F",ScheduleCompile!E28)),ISNUMBER(FIND("2F",ScheduleCompile!E28)),ISNUMBER(FIND("3F",ScheduleCompile!E28)),ISNUMBER(FIND("6F",ScheduleCompile!E28)),ISNUMBER(FIND("7F",ScheduleCompile!E28)),ISNUMBER(FIND("9F",ScheduleCompile!E28)),ISNUMBER(FIND("4F",ScheduleCompile!E28))),VALUE(LEFT(ScheduleCompile!E28,FIND("F",ScheduleCompile!E28)-1)),ScheduleCompile!E28)))))))</f>
        <v>85</v>
      </c>
      <c r="K35" s="1">
        <f>IF(AND(ISERROR(IF(ScheduleCompile!F28="Off",0,IF(ScheduleCompile!F28="On",1,IF(ISNUMBER(ScheduleCompile!F28),ScheduleCompile!F28/1,IF(ISTEXT(ScheduleCompile!F28),IF(OR(ISNUMBER(FIND("5F",ScheduleCompile!F28)),ISNUMBER(FIND("0F",ScheduleCompile!F28)),ISNUMBER(FIND("8F",ScheduleCompile!F28)),ISNUMBER(FIND("1F",ScheduleCompile!F28)),ISNUMBER(FIND("2F",ScheduleCompile!F28)),ISNUMBER(FIND("3F",ScheduleCompile!F28)),ISNUMBER(FIND("6F",ScheduleCompile!F28)),ISNUMBER(FIND("7F",ScheduleCompile!F28)),ISNUMBER(FIND("9F",ScheduleCompile!F28)),ISNUMBER(FIND("4F",ScheduleCompile!F28))),VALUE(LEFT(ScheduleCompile!F28,FIND("F",ScheduleCompile!F28)-1)),ScheduleCompile!F28)))))),ISTEXT(ScheduleCompile!#REF!)),"ENDTABLE",IF(ISERROR(IF(ScheduleCompile!F28="Off",0,IF(ScheduleCompile!F28="On",1,IF(ISNUMBER(ScheduleCompile!F28),ScheduleCompile!F28/1,IF(ISTEXT(ScheduleCompile!F28),IF(OR(ISNUMBER(FIND("5F",ScheduleCompile!F28)),ISNUMBER(FIND("0F",ScheduleCompile!F28)),ISNUMBER(FIND("8F",ScheduleCompile!F28)),ISNUMBER(FIND("1F",ScheduleCompile!F28)),ISNUMBER(FIND("2F",ScheduleCompile!F28)),ISNUMBER(FIND("3F",ScheduleCompile!F28)),ISNUMBER(FIND("6F",ScheduleCompile!F28)),ISNUMBER(FIND("7F",ScheduleCompile!F28)),ISNUMBER(FIND("9F",ScheduleCompile!F28)),ISNUMBER(FIND("4F",ScheduleCompile!F28))),VALUE(LEFT(ScheduleCompile!F28,FIND("F",ScheduleCompile!F28)-1)),ScheduleCompile!F28)))))),"",IF(ScheduleCompile!F28="Off",0,IF(ScheduleCompile!F28="On",1,IF(ISNUMBER(ScheduleCompile!F28),ScheduleCompile!F28/1,IF(ISTEXT(ScheduleCompile!F28),IF(OR(ISNUMBER(FIND("5F",ScheduleCompile!F28)),ISNUMBER(FIND("0F",ScheduleCompile!F28)),ISNUMBER(FIND("8F",ScheduleCompile!F28)),ISNUMBER(FIND("1F",ScheduleCompile!F28)),ISNUMBER(FIND("2F",ScheduleCompile!F28)),ISNUMBER(FIND("3F",ScheduleCompile!F28)),ISNUMBER(FIND("6F",ScheduleCompile!F28)),ISNUMBER(FIND("7F",ScheduleCompile!F28)),ISNUMBER(FIND("9F",ScheduleCompile!F28)),ISNUMBER(FIND("4F",ScheduleCompile!F28))),VALUE(LEFT(ScheduleCompile!F28,FIND("F",ScheduleCompile!F28)-1)),ScheduleCompile!F28)))))))</f>
        <v>85</v>
      </c>
      <c r="L35" s="1">
        <f>IF(AND(ISERROR(IF(ScheduleCompile!G28="Off",0,IF(ScheduleCompile!G28="On",1,IF(ISNUMBER(ScheduleCompile!G28),ScheduleCompile!G28/1,IF(ISTEXT(ScheduleCompile!G28),IF(OR(ISNUMBER(FIND("5F",ScheduleCompile!G28)),ISNUMBER(FIND("0F",ScheduleCompile!G28)),ISNUMBER(FIND("8F",ScheduleCompile!G28)),ISNUMBER(FIND("1F",ScheduleCompile!G28)),ISNUMBER(FIND("2F",ScheduleCompile!G28)),ISNUMBER(FIND("3F",ScheduleCompile!G28)),ISNUMBER(FIND("6F",ScheduleCompile!G28)),ISNUMBER(FIND("7F",ScheduleCompile!G28)),ISNUMBER(FIND("9F",ScheduleCompile!G28)),ISNUMBER(FIND("4F",ScheduleCompile!G28))),VALUE(LEFT(ScheduleCompile!G28,FIND("F",ScheduleCompile!G28)-1)),ScheduleCompile!G28)))))),ISTEXT(ScheduleCompile!#REF!)),"ENDTABLE",IF(ISERROR(IF(ScheduleCompile!G28="Off",0,IF(ScheduleCompile!G28="On",1,IF(ISNUMBER(ScheduleCompile!G28),ScheduleCompile!G28/1,IF(ISTEXT(ScheduleCompile!G28),IF(OR(ISNUMBER(FIND("5F",ScheduleCompile!G28)),ISNUMBER(FIND("0F",ScheduleCompile!G28)),ISNUMBER(FIND("8F",ScheduleCompile!G28)),ISNUMBER(FIND("1F",ScheduleCompile!G28)),ISNUMBER(FIND("2F",ScheduleCompile!G28)),ISNUMBER(FIND("3F",ScheduleCompile!G28)),ISNUMBER(FIND("6F",ScheduleCompile!G28)),ISNUMBER(FIND("7F",ScheduleCompile!G28)),ISNUMBER(FIND("9F",ScheduleCompile!G28)),ISNUMBER(FIND("4F",ScheduleCompile!G28))),VALUE(LEFT(ScheduleCompile!G28,FIND("F",ScheduleCompile!G28)-1)),ScheduleCompile!G28)))))),"",IF(ScheduleCompile!G28="Off",0,IF(ScheduleCompile!G28="On",1,IF(ISNUMBER(ScheduleCompile!G28),ScheduleCompile!G28/1,IF(ISTEXT(ScheduleCompile!G28),IF(OR(ISNUMBER(FIND("5F",ScheduleCompile!G28)),ISNUMBER(FIND("0F",ScheduleCompile!G28)),ISNUMBER(FIND("8F",ScheduleCompile!G28)),ISNUMBER(FIND("1F",ScheduleCompile!G28)),ISNUMBER(FIND("2F",ScheduleCompile!G28)),ISNUMBER(FIND("3F",ScheduleCompile!G28)),ISNUMBER(FIND("6F",ScheduleCompile!G28)),ISNUMBER(FIND("7F",ScheduleCompile!G28)),ISNUMBER(FIND("9F",ScheduleCompile!G28)),ISNUMBER(FIND("4F",ScheduleCompile!G28))),VALUE(LEFT(ScheduleCompile!G28,FIND("F",ScheduleCompile!G28)-1)),ScheduleCompile!G28)))))))</f>
        <v>85</v>
      </c>
      <c r="M35" s="1">
        <f>IF(AND(ISERROR(IF(ScheduleCompile!H28="Off",0,IF(ScheduleCompile!H28="On",1,IF(ISNUMBER(ScheduleCompile!H28),ScheduleCompile!H28/1,IF(ISTEXT(ScheduleCompile!H28),IF(OR(ISNUMBER(FIND("5F",ScheduleCompile!H28)),ISNUMBER(FIND("0F",ScheduleCompile!H28)),ISNUMBER(FIND("8F",ScheduleCompile!H28)),ISNUMBER(FIND("1F",ScheduleCompile!H28)),ISNUMBER(FIND("2F",ScheduleCompile!H28)),ISNUMBER(FIND("3F",ScheduleCompile!H28)),ISNUMBER(FIND("6F",ScheduleCompile!H28)),ISNUMBER(FIND("7F",ScheduleCompile!H28)),ISNUMBER(FIND("9F",ScheduleCompile!H28)),ISNUMBER(FIND("4F",ScheduleCompile!H28))),VALUE(LEFT(ScheduleCompile!H28,FIND("F",ScheduleCompile!H28)-1)),ScheduleCompile!H28)))))),ISTEXT(ScheduleCompile!#REF!)),"ENDTABLE",IF(ISERROR(IF(ScheduleCompile!H28="Off",0,IF(ScheduleCompile!H28="On",1,IF(ISNUMBER(ScheduleCompile!H28),ScheduleCompile!H28/1,IF(ISTEXT(ScheduleCompile!H28),IF(OR(ISNUMBER(FIND("5F",ScheduleCompile!H28)),ISNUMBER(FIND("0F",ScheduleCompile!H28)),ISNUMBER(FIND("8F",ScheduleCompile!H28)),ISNUMBER(FIND("1F",ScheduleCompile!H28)),ISNUMBER(FIND("2F",ScheduleCompile!H28)),ISNUMBER(FIND("3F",ScheduleCompile!H28)),ISNUMBER(FIND("6F",ScheduleCompile!H28)),ISNUMBER(FIND("7F",ScheduleCompile!H28)),ISNUMBER(FIND("9F",ScheduleCompile!H28)),ISNUMBER(FIND("4F",ScheduleCompile!H28))),VALUE(LEFT(ScheduleCompile!H28,FIND("F",ScheduleCompile!H28)-1)),ScheduleCompile!H28)))))),"",IF(ScheduleCompile!H28="Off",0,IF(ScheduleCompile!H28="On",1,IF(ISNUMBER(ScheduleCompile!H28),ScheduleCompile!H28/1,IF(ISTEXT(ScheduleCompile!H28),IF(OR(ISNUMBER(FIND("5F",ScheduleCompile!H28)),ISNUMBER(FIND("0F",ScheduleCompile!H28)),ISNUMBER(FIND("8F",ScheduleCompile!H28)),ISNUMBER(FIND("1F",ScheduleCompile!H28)),ISNUMBER(FIND("2F",ScheduleCompile!H28)),ISNUMBER(FIND("3F",ScheduleCompile!H28)),ISNUMBER(FIND("6F",ScheduleCompile!H28)),ISNUMBER(FIND("7F",ScheduleCompile!H28)),ISNUMBER(FIND("9F",ScheduleCompile!H28)),ISNUMBER(FIND("4F",ScheduleCompile!H28))),VALUE(LEFT(ScheduleCompile!H28,FIND("F",ScheduleCompile!H28)-1)),ScheduleCompile!H28)))))))</f>
        <v>85</v>
      </c>
      <c r="N35" s="1">
        <f>IF(AND(ISERROR(IF(ScheduleCompile!I28="Off",0,IF(ScheduleCompile!I28="On",1,IF(ISNUMBER(ScheduleCompile!I28),ScheduleCompile!I28/1,IF(ISTEXT(ScheduleCompile!I28),IF(OR(ISNUMBER(FIND("5F",ScheduleCompile!I28)),ISNUMBER(FIND("0F",ScheduleCompile!I28)),ISNUMBER(FIND("8F",ScheduleCompile!I28)),ISNUMBER(FIND("1F",ScheduleCompile!I28)),ISNUMBER(FIND("2F",ScheduleCompile!I28)),ISNUMBER(FIND("3F",ScheduleCompile!I28)),ISNUMBER(FIND("6F",ScheduleCompile!I28)),ISNUMBER(FIND("7F",ScheduleCompile!I28)),ISNUMBER(FIND("9F",ScheduleCompile!I28)),ISNUMBER(FIND("4F",ScheduleCompile!I28))),VALUE(LEFT(ScheduleCompile!I28,FIND("F",ScheduleCompile!I28)-1)),ScheduleCompile!I28)))))),ISTEXT(ScheduleCompile!#REF!)),"ENDTABLE",IF(ISERROR(IF(ScheduleCompile!I28="Off",0,IF(ScheduleCompile!I28="On",1,IF(ISNUMBER(ScheduleCompile!I28),ScheduleCompile!I28/1,IF(ISTEXT(ScheduleCompile!I28),IF(OR(ISNUMBER(FIND("5F",ScheduleCompile!I28)),ISNUMBER(FIND("0F",ScheduleCompile!I28)),ISNUMBER(FIND("8F",ScheduleCompile!I28)),ISNUMBER(FIND("1F",ScheduleCompile!I28)),ISNUMBER(FIND("2F",ScheduleCompile!I28)),ISNUMBER(FIND("3F",ScheduleCompile!I28)),ISNUMBER(FIND("6F",ScheduleCompile!I28)),ISNUMBER(FIND("7F",ScheduleCompile!I28)),ISNUMBER(FIND("9F",ScheduleCompile!I28)),ISNUMBER(FIND("4F",ScheduleCompile!I28))),VALUE(LEFT(ScheduleCompile!I28,FIND("F",ScheduleCompile!I28)-1)),ScheduleCompile!I28)))))),"",IF(ScheduleCompile!I28="Off",0,IF(ScheduleCompile!I28="On",1,IF(ISNUMBER(ScheduleCompile!I28),ScheduleCompile!I28/1,IF(ISTEXT(ScheduleCompile!I28),IF(OR(ISNUMBER(FIND("5F",ScheduleCompile!I28)),ISNUMBER(FIND("0F",ScheduleCompile!I28)),ISNUMBER(FIND("8F",ScheduleCompile!I28)),ISNUMBER(FIND("1F",ScheduleCompile!I28)),ISNUMBER(FIND("2F",ScheduleCompile!I28)),ISNUMBER(FIND("3F",ScheduleCompile!I28)),ISNUMBER(FIND("6F",ScheduleCompile!I28)),ISNUMBER(FIND("7F",ScheduleCompile!I28)),ISNUMBER(FIND("9F",ScheduleCompile!I28)),ISNUMBER(FIND("4F",ScheduleCompile!I28))),VALUE(LEFT(ScheduleCompile!I28,FIND("F",ScheduleCompile!I28)-1)),ScheduleCompile!I28)))))))</f>
        <v>75</v>
      </c>
      <c r="O35" s="1">
        <f>IF(AND(ISERROR(IF(ScheduleCompile!J28="Off",0,IF(ScheduleCompile!J28="On",1,IF(ISNUMBER(ScheduleCompile!J28),ScheduleCompile!J28/1,IF(ISTEXT(ScheduleCompile!J28),IF(OR(ISNUMBER(FIND("5F",ScheduleCompile!J28)),ISNUMBER(FIND("0F",ScheduleCompile!J28)),ISNUMBER(FIND("8F",ScheduleCompile!J28)),ISNUMBER(FIND("1F",ScheduleCompile!J28)),ISNUMBER(FIND("2F",ScheduleCompile!J28)),ISNUMBER(FIND("3F",ScheduleCompile!J28)),ISNUMBER(FIND("6F",ScheduleCompile!J28)),ISNUMBER(FIND("7F",ScheduleCompile!J28)),ISNUMBER(FIND("9F",ScheduleCompile!J28)),ISNUMBER(FIND("4F",ScheduleCompile!J28))),VALUE(LEFT(ScheduleCompile!J28,FIND("F",ScheduleCompile!J28)-1)),ScheduleCompile!J28)))))),ISTEXT(ScheduleCompile!#REF!)),"ENDTABLE",IF(ISERROR(IF(ScheduleCompile!J28="Off",0,IF(ScheduleCompile!J28="On",1,IF(ISNUMBER(ScheduleCompile!J28),ScheduleCompile!J28/1,IF(ISTEXT(ScheduleCompile!J28),IF(OR(ISNUMBER(FIND("5F",ScheduleCompile!J28)),ISNUMBER(FIND("0F",ScheduleCompile!J28)),ISNUMBER(FIND("8F",ScheduleCompile!J28)),ISNUMBER(FIND("1F",ScheduleCompile!J28)),ISNUMBER(FIND("2F",ScheduleCompile!J28)),ISNUMBER(FIND("3F",ScheduleCompile!J28)),ISNUMBER(FIND("6F",ScheduleCompile!J28)),ISNUMBER(FIND("7F",ScheduleCompile!J28)),ISNUMBER(FIND("9F",ScheduleCompile!J28)),ISNUMBER(FIND("4F",ScheduleCompile!J28))),VALUE(LEFT(ScheduleCompile!J28,FIND("F",ScheduleCompile!J28)-1)),ScheduleCompile!J28)))))),"",IF(ScheduleCompile!J28="Off",0,IF(ScheduleCompile!J28="On",1,IF(ISNUMBER(ScheduleCompile!J28),ScheduleCompile!J28/1,IF(ISTEXT(ScheduleCompile!J28),IF(OR(ISNUMBER(FIND("5F",ScheduleCompile!J28)),ISNUMBER(FIND("0F",ScheduleCompile!J28)),ISNUMBER(FIND("8F",ScheduleCompile!J28)),ISNUMBER(FIND("1F",ScheduleCompile!J28)),ISNUMBER(FIND("2F",ScheduleCompile!J28)),ISNUMBER(FIND("3F",ScheduleCompile!J28)),ISNUMBER(FIND("6F",ScheduleCompile!J28)),ISNUMBER(FIND("7F",ScheduleCompile!J28)),ISNUMBER(FIND("9F",ScheduleCompile!J28)),ISNUMBER(FIND("4F",ScheduleCompile!J28))),VALUE(LEFT(ScheduleCompile!J28,FIND("F",ScheduleCompile!J28)-1)),ScheduleCompile!J28)))))))</f>
        <v>75</v>
      </c>
      <c r="P35" s="1">
        <f>IF(AND(ISERROR(IF(ScheduleCompile!K28="Off",0,IF(ScheduleCompile!K28="On",1,IF(ISNUMBER(ScheduleCompile!K28),ScheduleCompile!K28/1,IF(ISTEXT(ScheduleCompile!K28),IF(OR(ISNUMBER(FIND("5F",ScheduleCompile!K28)),ISNUMBER(FIND("0F",ScheduleCompile!K28)),ISNUMBER(FIND("8F",ScheduleCompile!K28)),ISNUMBER(FIND("1F",ScheduleCompile!K28)),ISNUMBER(FIND("2F",ScheduleCompile!K28)),ISNUMBER(FIND("3F",ScheduleCompile!K28)),ISNUMBER(FIND("6F",ScheduleCompile!K28)),ISNUMBER(FIND("7F",ScheduleCompile!K28)),ISNUMBER(FIND("9F",ScheduleCompile!K28)),ISNUMBER(FIND("4F",ScheduleCompile!K28))),VALUE(LEFT(ScheduleCompile!K28,FIND("F",ScheduleCompile!K28)-1)),ScheduleCompile!K28)))))),ISTEXT(ScheduleCompile!#REF!)),"ENDTABLE",IF(ISERROR(IF(ScheduleCompile!K28="Off",0,IF(ScheduleCompile!K28="On",1,IF(ISNUMBER(ScheduleCompile!K28),ScheduleCompile!K28/1,IF(ISTEXT(ScheduleCompile!K28),IF(OR(ISNUMBER(FIND("5F",ScheduleCompile!K28)),ISNUMBER(FIND("0F",ScheduleCompile!K28)),ISNUMBER(FIND("8F",ScheduleCompile!K28)),ISNUMBER(FIND("1F",ScheduleCompile!K28)),ISNUMBER(FIND("2F",ScheduleCompile!K28)),ISNUMBER(FIND("3F",ScheduleCompile!K28)),ISNUMBER(FIND("6F",ScheduleCompile!K28)),ISNUMBER(FIND("7F",ScheduleCompile!K28)),ISNUMBER(FIND("9F",ScheduleCompile!K28)),ISNUMBER(FIND("4F",ScheduleCompile!K28))),VALUE(LEFT(ScheduleCompile!K28,FIND("F",ScheduleCompile!K28)-1)),ScheduleCompile!K28)))))),"",IF(ScheduleCompile!K28="Off",0,IF(ScheduleCompile!K28="On",1,IF(ISNUMBER(ScheduleCompile!K28),ScheduleCompile!K28/1,IF(ISTEXT(ScheduleCompile!K28),IF(OR(ISNUMBER(FIND("5F",ScheduleCompile!K28)),ISNUMBER(FIND("0F",ScheduleCompile!K28)),ISNUMBER(FIND("8F",ScheduleCompile!K28)),ISNUMBER(FIND("1F",ScheduleCompile!K28)),ISNUMBER(FIND("2F",ScheduleCompile!K28)),ISNUMBER(FIND("3F",ScheduleCompile!K28)),ISNUMBER(FIND("6F",ScheduleCompile!K28)),ISNUMBER(FIND("7F",ScheduleCompile!K28)),ISNUMBER(FIND("9F",ScheduleCompile!K28)),ISNUMBER(FIND("4F",ScheduleCompile!K28))),VALUE(LEFT(ScheduleCompile!K28,FIND("F",ScheduleCompile!K28)-1)),ScheduleCompile!K28)))))))</f>
        <v>75</v>
      </c>
      <c r="Q35" s="1">
        <f>IF(AND(ISERROR(IF(ScheduleCompile!L28="Off",0,IF(ScheduleCompile!L28="On",1,IF(ISNUMBER(ScheduleCompile!L28),ScheduleCompile!L28/1,IF(ISTEXT(ScheduleCompile!L28),IF(OR(ISNUMBER(FIND("5F",ScheduleCompile!L28)),ISNUMBER(FIND("0F",ScheduleCompile!L28)),ISNUMBER(FIND("8F",ScheduleCompile!L28)),ISNUMBER(FIND("1F",ScheduleCompile!L28)),ISNUMBER(FIND("2F",ScheduleCompile!L28)),ISNUMBER(FIND("3F",ScheduleCompile!L28)),ISNUMBER(FIND("6F",ScheduleCompile!L28)),ISNUMBER(FIND("7F",ScheduleCompile!L28)),ISNUMBER(FIND("9F",ScheduleCompile!L28)),ISNUMBER(FIND("4F",ScheduleCompile!L28))),VALUE(LEFT(ScheduleCompile!L28,FIND("F",ScheduleCompile!L28)-1)),ScheduleCompile!L28)))))),ISTEXT(ScheduleCompile!#REF!)),"ENDTABLE",IF(ISERROR(IF(ScheduleCompile!L28="Off",0,IF(ScheduleCompile!L28="On",1,IF(ISNUMBER(ScheduleCompile!L28),ScheduleCompile!L28/1,IF(ISTEXT(ScheduleCompile!L28),IF(OR(ISNUMBER(FIND("5F",ScheduleCompile!L28)),ISNUMBER(FIND("0F",ScheduleCompile!L28)),ISNUMBER(FIND("8F",ScheduleCompile!L28)),ISNUMBER(FIND("1F",ScheduleCompile!L28)),ISNUMBER(FIND("2F",ScheduleCompile!L28)),ISNUMBER(FIND("3F",ScheduleCompile!L28)),ISNUMBER(FIND("6F",ScheduleCompile!L28)),ISNUMBER(FIND("7F",ScheduleCompile!L28)),ISNUMBER(FIND("9F",ScheduleCompile!L28)),ISNUMBER(FIND("4F",ScheduleCompile!L28))),VALUE(LEFT(ScheduleCompile!L28,FIND("F",ScheduleCompile!L28)-1)),ScheduleCompile!L28)))))),"",IF(ScheduleCompile!L28="Off",0,IF(ScheduleCompile!L28="On",1,IF(ISNUMBER(ScheduleCompile!L28),ScheduleCompile!L28/1,IF(ISTEXT(ScheduleCompile!L28),IF(OR(ISNUMBER(FIND("5F",ScheduleCompile!L28)),ISNUMBER(FIND("0F",ScheduleCompile!L28)),ISNUMBER(FIND("8F",ScheduleCompile!L28)),ISNUMBER(FIND("1F",ScheduleCompile!L28)),ISNUMBER(FIND("2F",ScheduleCompile!L28)),ISNUMBER(FIND("3F",ScheduleCompile!L28)),ISNUMBER(FIND("6F",ScheduleCompile!L28)),ISNUMBER(FIND("7F",ScheduleCompile!L28)),ISNUMBER(FIND("9F",ScheduleCompile!L28)),ISNUMBER(FIND("4F",ScheduleCompile!L28))),VALUE(LEFT(ScheduleCompile!L28,FIND("F",ScheduleCompile!L28)-1)),ScheduleCompile!L28)))))))</f>
        <v>75</v>
      </c>
      <c r="R35" s="1">
        <f>IF(AND(ISERROR(IF(ScheduleCompile!M28="Off",0,IF(ScheduleCompile!M28="On",1,IF(ISNUMBER(ScheduleCompile!M28),ScheduleCompile!M28/1,IF(ISTEXT(ScheduleCompile!M28),IF(OR(ISNUMBER(FIND("5F",ScheduleCompile!M28)),ISNUMBER(FIND("0F",ScheduleCompile!M28)),ISNUMBER(FIND("8F",ScheduleCompile!M28)),ISNUMBER(FIND("1F",ScheduleCompile!M28)),ISNUMBER(FIND("2F",ScheduleCompile!M28)),ISNUMBER(FIND("3F",ScheduleCompile!M28)),ISNUMBER(FIND("6F",ScheduleCompile!M28)),ISNUMBER(FIND("7F",ScheduleCompile!M28)),ISNUMBER(FIND("9F",ScheduleCompile!M28)),ISNUMBER(FIND("4F",ScheduleCompile!M28))),VALUE(LEFT(ScheduleCompile!M28,FIND("F",ScheduleCompile!M28)-1)),ScheduleCompile!M28)))))),ISTEXT(ScheduleCompile!#REF!)),"ENDTABLE",IF(ISERROR(IF(ScheduleCompile!M28="Off",0,IF(ScheduleCompile!M28="On",1,IF(ISNUMBER(ScheduleCompile!M28),ScheduleCompile!M28/1,IF(ISTEXT(ScheduleCompile!M28),IF(OR(ISNUMBER(FIND("5F",ScheduleCompile!M28)),ISNUMBER(FIND("0F",ScheduleCompile!M28)),ISNUMBER(FIND("8F",ScheduleCompile!M28)),ISNUMBER(FIND("1F",ScheduleCompile!M28)),ISNUMBER(FIND("2F",ScheduleCompile!M28)),ISNUMBER(FIND("3F",ScheduleCompile!M28)),ISNUMBER(FIND("6F",ScheduleCompile!M28)),ISNUMBER(FIND("7F",ScheduleCompile!M28)),ISNUMBER(FIND("9F",ScheduleCompile!M28)),ISNUMBER(FIND("4F",ScheduleCompile!M28))),VALUE(LEFT(ScheduleCompile!M28,FIND("F",ScheduleCompile!M28)-1)),ScheduleCompile!M28)))))),"",IF(ScheduleCompile!M28="Off",0,IF(ScheduleCompile!M28="On",1,IF(ISNUMBER(ScheduleCompile!M28),ScheduleCompile!M28/1,IF(ISTEXT(ScheduleCompile!M28),IF(OR(ISNUMBER(FIND("5F",ScheduleCompile!M28)),ISNUMBER(FIND("0F",ScheduleCompile!M28)),ISNUMBER(FIND("8F",ScheduleCompile!M28)),ISNUMBER(FIND("1F",ScheduleCompile!M28)),ISNUMBER(FIND("2F",ScheduleCompile!M28)),ISNUMBER(FIND("3F",ScheduleCompile!M28)),ISNUMBER(FIND("6F",ScheduleCompile!M28)),ISNUMBER(FIND("7F",ScheduleCompile!M28)),ISNUMBER(FIND("9F",ScheduleCompile!M28)),ISNUMBER(FIND("4F",ScheduleCompile!M28))),VALUE(LEFT(ScheduleCompile!M28,FIND("F",ScheduleCompile!M28)-1)),ScheduleCompile!M28)))))))</f>
        <v>75</v>
      </c>
      <c r="S35" s="1">
        <f>IF(AND(ISERROR(IF(ScheduleCompile!N28="Off",0,IF(ScheduleCompile!N28="On",1,IF(ISNUMBER(ScheduleCompile!N28),ScheduleCompile!N28/1,IF(ISTEXT(ScheduleCompile!N28),IF(OR(ISNUMBER(FIND("5F",ScheduleCompile!N28)),ISNUMBER(FIND("0F",ScheduleCompile!N28)),ISNUMBER(FIND("8F",ScheduleCompile!N28)),ISNUMBER(FIND("1F",ScheduleCompile!N28)),ISNUMBER(FIND("2F",ScheduleCompile!N28)),ISNUMBER(FIND("3F",ScheduleCompile!N28)),ISNUMBER(FIND("6F",ScheduleCompile!N28)),ISNUMBER(FIND("7F",ScheduleCompile!N28)),ISNUMBER(FIND("9F",ScheduleCompile!N28)),ISNUMBER(FIND("4F",ScheduleCompile!N28))),VALUE(LEFT(ScheduleCompile!N28,FIND("F",ScheduleCompile!N28)-1)),ScheduleCompile!N28)))))),ISTEXT(ScheduleCompile!#REF!)),"ENDTABLE",IF(ISERROR(IF(ScheduleCompile!N28="Off",0,IF(ScheduleCompile!N28="On",1,IF(ISNUMBER(ScheduleCompile!N28),ScheduleCompile!N28/1,IF(ISTEXT(ScheduleCompile!N28),IF(OR(ISNUMBER(FIND("5F",ScheduleCompile!N28)),ISNUMBER(FIND("0F",ScheduleCompile!N28)),ISNUMBER(FIND("8F",ScheduleCompile!N28)),ISNUMBER(FIND("1F",ScheduleCompile!N28)),ISNUMBER(FIND("2F",ScheduleCompile!N28)),ISNUMBER(FIND("3F",ScheduleCompile!N28)),ISNUMBER(FIND("6F",ScheduleCompile!N28)),ISNUMBER(FIND("7F",ScheduleCompile!N28)),ISNUMBER(FIND("9F",ScheduleCompile!N28)),ISNUMBER(FIND("4F",ScheduleCompile!N28))),VALUE(LEFT(ScheduleCompile!N28,FIND("F",ScheduleCompile!N28)-1)),ScheduleCompile!N28)))))),"",IF(ScheduleCompile!N28="Off",0,IF(ScheduleCompile!N28="On",1,IF(ISNUMBER(ScheduleCompile!N28),ScheduleCompile!N28/1,IF(ISTEXT(ScheduleCompile!N28),IF(OR(ISNUMBER(FIND("5F",ScheduleCompile!N28)),ISNUMBER(FIND("0F",ScheduleCompile!N28)),ISNUMBER(FIND("8F",ScheduleCompile!N28)),ISNUMBER(FIND("1F",ScheduleCompile!N28)),ISNUMBER(FIND("2F",ScheduleCompile!N28)),ISNUMBER(FIND("3F",ScheduleCompile!N28)),ISNUMBER(FIND("6F",ScheduleCompile!N28)),ISNUMBER(FIND("7F",ScheduleCompile!N28)),ISNUMBER(FIND("9F",ScheduleCompile!N28)),ISNUMBER(FIND("4F",ScheduleCompile!N28))),VALUE(LEFT(ScheduleCompile!N28,FIND("F",ScheduleCompile!N28)-1)),ScheduleCompile!N28)))))))</f>
        <v>75</v>
      </c>
      <c r="T35" s="1">
        <f>IF(AND(ISERROR(IF(ScheduleCompile!O28="Off",0,IF(ScheduleCompile!O28="On",1,IF(ISNUMBER(ScheduleCompile!O28),ScheduleCompile!O28/1,IF(ISTEXT(ScheduleCompile!O28),IF(OR(ISNUMBER(FIND("5F",ScheduleCompile!O28)),ISNUMBER(FIND("0F",ScheduleCompile!O28)),ISNUMBER(FIND("8F",ScheduleCompile!O28)),ISNUMBER(FIND("1F",ScheduleCompile!O28)),ISNUMBER(FIND("2F",ScheduleCompile!O28)),ISNUMBER(FIND("3F",ScheduleCompile!O28)),ISNUMBER(FIND("6F",ScheduleCompile!O28)),ISNUMBER(FIND("7F",ScheduleCompile!O28)),ISNUMBER(FIND("9F",ScheduleCompile!O28)),ISNUMBER(FIND("4F",ScheduleCompile!O28))),VALUE(LEFT(ScheduleCompile!O28,FIND("F",ScheduleCompile!O28)-1)),ScheduleCompile!O28)))))),ISTEXT(ScheduleCompile!#REF!)),"ENDTABLE",IF(ISERROR(IF(ScheduleCompile!O28="Off",0,IF(ScheduleCompile!O28="On",1,IF(ISNUMBER(ScheduleCompile!O28),ScheduleCompile!O28/1,IF(ISTEXT(ScheduleCompile!O28),IF(OR(ISNUMBER(FIND("5F",ScheduleCompile!O28)),ISNUMBER(FIND("0F",ScheduleCompile!O28)),ISNUMBER(FIND("8F",ScheduleCompile!O28)),ISNUMBER(FIND("1F",ScheduleCompile!O28)),ISNUMBER(FIND("2F",ScheduleCompile!O28)),ISNUMBER(FIND("3F",ScheduleCompile!O28)),ISNUMBER(FIND("6F",ScheduleCompile!O28)),ISNUMBER(FIND("7F",ScheduleCompile!O28)),ISNUMBER(FIND("9F",ScheduleCompile!O28)),ISNUMBER(FIND("4F",ScheduleCompile!O28))),VALUE(LEFT(ScheduleCompile!O28,FIND("F",ScheduleCompile!O28)-1)),ScheduleCompile!O28)))))),"",IF(ScheduleCompile!O28="Off",0,IF(ScheduleCompile!O28="On",1,IF(ISNUMBER(ScheduleCompile!O28),ScheduleCompile!O28/1,IF(ISTEXT(ScheduleCompile!O28),IF(OR(ISNUMBER(FIND("5F",ScheduleCompile!O28)),ISNUMBER(FIND("0F",ScheduleCompile!O28)),ISNUMBER(FIND("8F",ScheduleCompile!O28)),ISNUMBER(FIND("1F",ScheduleCompile!O28)),ISNUMBER(FIND("2F",ScheduleCompile!O28)),ISNUMBER(FIND("3F",ScheduleCompile!O28)),ISNUMBER(FIND("6F",ScheduleCompile!O28)),ISNUMBER(FIND("7F",ScheduleCompile!O28)),ISNUMBER(FIND("9F",ScheduleCompile!O28)),ISNUMBER(FIND("4F",ScheduleCompile!O28))),VALUE(LEFT(ScheduleCompile!O28,FIND("F",ScheduleCompile!O28)-1)),ScheduleCompile!O28)))))))</f>
        <v>75</v>
      </c>
      <c r="U35" s="1">
        <f>IF(AND(ISERROR(IF(ScheduleCompile!P28="Off",0,IF(ScheduleCompile!P28="On",1,IF(ISNUMBER(ScheduleCompile!P28),ScheduleCompile!P28/1,IF(ISTEXT(ScheduleCompile!P28),IF(OR(ISNUMBER(FIND("5F",ScheduleCompile!P28)),ISNUMBER(FIND("0F",ScheduleCompile!P28)),ISNUMBER(FIND("8F",ScheduleCompile!P28)),ISNUMBER(FIND("1F",ScheduleCompile!P28)),ISNUMBER(FIND("2F",ScheduleCompile!P28)),ISNUMBER(FIND("3F",ScheduleCompile!P28)),ISNUMBER(FIND("6F",ScheduleCompile!P28)),ISNUMBER(FIND("7F",ScheduleCompile!P28)),ISNUMBER(FIND("9F",ScheduleCompile!P28)),ISNUMBER(FIND("4F",ScheduleCompile!P28))),VALUE(LEFT(ScheduleCompile!P28,FIND("F",ScheduleCompile!P28)-1)),ScheduleCompile!P28)))))),ISTEXT(ScheduleCompile!#REF!)),"ENDTABLE",IF(ISERROR(IF(ScheduleCompile!P28="Off",0,IF(ScheduleCompile!P28="On",1,IF(ISNUMBER(ScheduleCompile!P28),ScheduleCompile!P28/1,IF(ISTEXT(ScheduleCompile!P28),IF(OR(ISNUMBER(FIND("5F",ScheduleCompile!P28)),ISNUMBER(FIND("0F",ScheduleCompile!P28)),ISNUMBER(FIND("8F",ScheduleCompile!P28)),ISNUMBER(FIND("1F",ScheduleCompile!P28)),ISNUMBER(FIND("2F",ScheduleCompile!P28)),ISNUMBER(FIND("3F",ScheduleCompile!P28)),ISNUMBER(FIND("6F",ScheduleCompile!P28)),ISNUMBER(FIND("7F",ScheduleCompile!P28)),ISNUMBER(FIND("9F",ScheduleCompile!P28)),ISNUMBER(FIND("4F",ScheduleCompile!P28))),VALUE(LEFT(ScheduleCompile!P28,FIND("F",ScheduleCompile!P28)-1)),ScheduleCompile!P28)))))),"",IF(ScheduleCompile!P28="Off",0,IF(ScheduleCompile!P28="On",1,IF(ISNUMBER(ScheduleCompile!P28),ScheduleCompile!P28/1,IF(ISTEXT(ScheduleCompile!P28),IF(OR(ISNUMBER(FIND("5F",ScheduleCompile!P28)),ISNUMBER(FIND("0F",ScheduleCompile!P28)),ISNUMBER(FIND("8F",ScheduleCompile!P28)),ISNUMBER(FIND("1F",ScheduleCompile!P28)),ISNUMBER(FIND("2F",ScheduleCompile!P28)),ISNUMBER(FIND("3F",ScheduleCompile!P28)),ISNUMBER(FIND("6F",ScheduleCompile!P28)),ISNUMBER(FIND("7F",ScheduleCompile!P28)),ISNUMBER(FIND("9F",ScheduleCompile!P28)),ISNUMBER(FIND("4F",ScheduleCompile!P28))),VALUE(LEFT(ScheduleCompile!P28,FIND("F",ScheduleCompile!P28)-1)),ScheduleCompile!P28)))))))</f>
        <v>75</v>
      </c>
      <c r="V35" s="1">
        <f>IF(AND(ISERROR(IF(ScheduleCompile!Q28="Off",0,IF(ScheduleCompile!Q28="On",1,IF(ISNUMBER(ScheduleCompile!Q28),ScheduleCompile!Q28/1,IF(ISTEXT(ScheduleCompile!Q28),IF(OR(ISNUMBER(FIND("5F",ScheduleCompile!Q28)),ISNUMBER(FIND("0F",ScheduleCompile!Q28)),ISNUMBER(FIND("8F",ScheduleCompile!Q28)),ISNUMBER(FIND("1F",ScheduleCompile!Q28)),ISNUMBER(FIND("2F",ScheduleCompile!Q28)),ISNUMBER(FIND("3F",ScheduleCompile!Q28)),ISNUMBER(FIND("6F",ScheduleCompile!Q28)),ISNUMBER(FIND("7F",ScheduleCompile!Q28)),ISNUMBER(FIND("9F",ScheduleCompile!Q28)),ISNUMBER(FIND("4F",ScheduleCompile!Q28))),VALUE(LEFT(ScheduleCompile!Q28,FIND("F",ScheduleCompile!Q28)-1)),ScheduleCompile!Q28)))))),ISTEXT(ScheduleCompile!#REF!)),"ENDTABLE",IF(ISERROR(IF(ScheduleCompile!Q28="Off",0,IF(ScheduleCompile!Q28="On",1,IF(ISNUMBER(ScheduleCompile!Q28),ScheduleCompile!Q28/1,IF(ISTEXT(ScheduleCompile!Q28),IF(OR(ISNUMBER(FIND("5F",ScheduleCompile!Q28)),ISNUMBER(FIND("0F",ScheduleCompile!Q28)),ISNUMBER(FIND("8F",ScheduleCompile!Q28)),ISNUMBER(FIND("1F",ScheduleCompile!Q28)),ISNUMBER(FIND("2F",ScheduleCompile!Q28)),ISNUMBER(FIND("3F",ScheduleCompile!Q28)),ISNUMBER(FIND("6F",ScheduleCompile!Q28)),ISNUMBER(FIND("7F",ScheduleCompile!Q28)),ISNUMBER(FIND("9F",ScheduleCompile!Q28)),ISNUMBER(FIND("4F",ScheduleCompile!Q28))),VALUE(LEFT(ScheduleCompile!Q28,FIND("F",ScheduleCompile!Q28)-1)),ScheduleCompile!Q28)))))),"",IF(ScheduleCompile!Q28="Off",0,IF(ScheduleCompile!Q28="On",1,IF(ISNUMBER(ScheduleCompile!Q28),ScheduleCompile!Q28/1,IF(ISTEXT(ScheduleCompile!Q28),IF(OR(ISNUMBER(FIND("5F",ScheduleCompile!Q28)),ISNUMBER(FIND("0F",ScheduleCompile!Q28)),ISNUMBER(FIND("8F",ScheduleCompile!Q28)),ISNUMBER(FIND("1F",ScheduleCompile!Q28)),ISNUMBER(FIND("2F",ScheduleCompile!Q28)),ISNUMBER(FIND("3F",ScheduleCompile!Q28)),ISNUMBER(FIND("6F",ScheduleCompile!Q28)),ISNUMBER(FIND("7F",ScheduleCompile!Q28)),ISNUMBER(FIND("9F",ScheduleCompile!Q28)),ISNUMBER(FIND("4F",ScheduleCompile!Q28))),VALUE(LEFT(ScheduleCompile!Q28,FIND("F",ScheduleCompile!Q28)-1)),ScheduleCompile!Q28)))))))</f>
        <v>75</v>
      </c>
      <c r="W35" s="1">
        <f>IF(AND(ISERROR(IF(ScheduleCompile!R28="Off",0,IF(ScheduleCompile!R28="On",1,IF(ISNUMBER(ScheduleCompile!R28),ScheduleCompile!R28/1,IF(ISTEXT(ScheduleCompile!R28),IF(OR(ISNUMBER(FIND("5F",ScheduleCompile!R28)),ISNUMBER(FIND("0F",ScheduleCompile!R28)),ISNUMBER(FIND("8F",ScheduleCompile!R28)),ISNUMBER(FIND("1F",ScheduleCompile!R28)),ISNUMBER(FIND("2F",ScheduleCompile!R28)),ISNUMBER(FIND("3F",ScheduleCompile!R28)),ISNUMBER(FIND("6F",ScheduleCompile!R28)),ISNUMBER(FIND("7F",ScheduleCompile!R28)),ISNUMBER(FIND("9F",ScheduleCompile!R28)),ISNUMBER(FIND("4F",ScheduleCompile!R28))),VALUE(LEFT(ScheduleCompile!R28,FIND("F",ScheduleCompile!R28)-1)),ScheduleCompile!R28)))))),ISTEXT(ScheduleCompile!#REF!)),"ENDTABLE",IF(ISERROR(IF(ScheduleCompile!R28="Off",0,IF(ScheduleCompile!R28="On",1,IF(ISNUMBER(ScheduleCompile!R28),ScheduleCompile!R28/1,IF(ISTEXT(ScheduleCompile!R28),IF(OR(ISNUMBER(FIND("5F",ScheduleCompile!R28)),ISNUMBER(FIND("0F",ScheduleCompile!R28)),ISNUMBER(FIND("8F",ScheduleCompile!R28)),ISNUMBER(FIND("1F",ScheduleCompile!R28)),ISNUMBER(FIND("2F",ScheduleCompile!R28)),ISNUMBER(FIND("3F",ScheduleCompile!R28)),ISNUMBER(FIND("6F",ScheduleCompile!R28)),ISNUMBER(FIND("7F",ScheduleCompile!R28)),ISNUMBER(FIND("9F",ScheduleCompile!R28)),ISNUMBER(FIND("4F",ScheduleCompile!R28))),VALUE(LEFT(ScheduleCompile!R28,FIND("F",ScheduleCompile!R28)-1)),ScheduleCompile!R28)))))),"",IF(ScheduleCompile!R28="Off",0,IF(ScheduleCompile!R28="On",1,IF(ISNUMBER(ScheduleCompile!R28),ScheduleCompile!R28/1,IF(ISTEXT(ScheduleCompile!R28),IF(OR(ISNUMBER(FIND("5F",ScheduleCompile!R28)),ISNUMBER(FIND("0F",ScheduleCompile!R28)),ISNUMBER(FIND("8F",ScheduleCompile!R28)),ISNUMBER(FIND("1F",ScheduleCompile!R28)),ISNUMBER(FIND("2F",ScheduleCompile!R28)),ISNUMBER(FIND("3F",ScheduleCompile!R28)),ISNUMBER(FIND("6F",ScheduleCompile!R28)),ISNUMBER(FIND("7F",ScheduleCompile!R28)),ISNUMBER(FIND("9F",ScheduleCompile!R28)),ISNUMBER(FIND("4F",ScheduleCompile!R28))),VALUE(LEFT(ScheduleCompile!R28,FIND("F",ScheduleCompile!R28)-1)),ScheduleCompile!R28)))))))</f>
        <v>75</v>
      </c>
      <c r="X35" s="1">
        <f>IF(AND(ISERROR(IF(ScheduleCompile!S28="Off",0,IF(ScheduleCompile!S28="On",1,IF(ISNUMBER(ScheduleCompile!S28),ScheduleCompile!S28/1,IF(ISTEXT(ScheduleCompile!S28),IF(OR(ISNUMBER(FIND("5F",ScheduleCompile!S28)),ISNUMBER(FIND("0F",ScheduleCompile!S28)),ISNUMBER(FIND("8F",ScheduleCompile!S28)),ISNUMBER(FIND("1F",ScheduleCompile!S28)),ISNUMBER(FIND("2F",ScheduleCompile!S28)),ISNUMBER(FIND("3F",ScheduleCompile!S28)),ISNUMBER(FIND("6F",ScheduleCompile!S28)),ISNUMBER(FIND("7F",ScheduleCompile!S28)),ISNUMBER(FIND("9F",ScheduleCompile!S28)),ISNUMBER(FIND("4F",ScheduleCompile!S28))),VALUE(LEFT(ScheduleCompile!S28,FIND("F",ScheduleCompile!S28)-1)),ScheduleCompile!S28)))))),ISTEXT(ScheduleCompile!#REF!)),"ENDTABLE",IF(ISERROR(IF(ScheduleCompile!S28="Off",0,IF(ScheduleCompile!S28="On",1,IF(ISNUMBER(ScheduleCompile!S28),ScheduleCompile!S28/1,IF(ISTEXT(ScheduleCompile!S28),IF(OR(ISNUMBER(FIND("5F",ScheduleCompile!S28)),ISNUMBER(FIND("0F",ScheduleCompile!S28)),ISNUMBER(FIND("8F",ScheduleCompile!S28)),ISNUMBER(FIND("1F",ScheduleCompile!S28)),ISNUMBER(FIND("2F",ScheduleCompile!S28)),ISNUMBER(FIND("3F",ScheduleCompile!S28)),ISNUMBER(FIND("6F",ScheduleCompile!S28)),ISNUMBER(FIND("7F",ScheduleCompile!S28)),ISNUMBER(FIND("9F",ScheduleCompile!S28)),ISNUMBER(FIND("4F",ScheduleCompile!S28))),VALUE(LEFT(ScheduleCompile!S28,FIND("F",ScheduleCompile!S28)-1)),ScheduleCompile!S28)))))),"",IF(ScheduleCompile!S28="Off",0,IF(ScheduleCompile!S28="On",1,IF(ISNUMBER(ScheduleCompile!S28),ScheduleCompile!S28/1,IF(ISTEXT(ScheduleCompile!S28),IF(OR(ISNUMBER(FIND("5F",ScheduleCompile!S28)),ISNUMBER(FIND("0F",ScheduleCompile!S28)),ISNUMBER(FIND("8F",ScheduleCompile!S28)),ISNUMBER(FIND("1F",ScheduleCompile!S28)),ISNUMBER(FIND("2F",ScheduleCompile!S28)),ISNUMBER(FIND("3F",ScheduleCompile!S28)),ISNUMBER(FIND("6F",ScheduleCompile!S28)),ISNUMBER(FIND("7F",ScheduleCompile!S28)),ISNUMBER(FIND("9F",ScheduleCompile!S28)),ISNUMBER(FIND("4F",ScheduleCompile!S28))),VALUE(LEFT(ScheduleCompile!S28,FIND("F",ScheduleCompile!S28)-1)),ScheduleCompile!S28)))))))</f>
        <v>75</v>
      </c>
      <c r="Y35" s="1">
        <f>IF(AND(ISERROR(IF(ScheduleCompile!T28="Off",0,IF(ScheduleCompile!T28="On",1,IF(ISNUMBER(ScheduleCompile!T28),ScheduleCompile!T28/1,IF(ISTEXT(ScheduleCompile!T28),IF(OR(ISNUMBER(FIND("5F",ScheduleCompile!T28)),ISNUMBER(FIND("0F",ScheduleCompile!T28)),ISNUMBER(FIND("8F",ScheduleCompile!T28)),ISNUMBER(FIND("1F",ScheduleCompile!T28)),ISNUMBER(FIND("2F",ScheduleCompile!T28)),ISNUMBER(FIND("3F",ScheduleCompile!T28)),ISNUMBER(FIND("6F",ScheduleCompile!T28)),ISNUMBER(FIND("7F",ScheduleCompile!T28)),ISNUMBER(FIND("9F",ScheduleCompile!T28)),ISNUMBER(FIND("4F",ScheduleCompile!T28))),VALUE(LEFT(ScheduleCompile!T28,FIND("F",ScheduleCompile!T28)-1)),ScheduleCompile!T28)))))),ISTEXT(ScheduleCompile!#REF!)),"ENDTABLE",IF(ISERROR(IF(ScheduleCompile!T28="Off",0,IF(ScheduleCompile!T28="On",1,IF(ISNUMBER(ScheduleCompile!T28),ScheduleCompile!T28/1,IF(ISTEXT(ScheduleCompile!T28),IF(OR(ISNUMBER(FIND("5F",ScheduleCompile!T28)),ISNUMBER(FIND("0F",ScheduleCompile!T28)),ISNUMBER(FIND("8F",ScheduleCompile!T28)),ISNUMBER(FIND("1F",ScheduleCompile!T28)),ISNUMBER(FIND("2F",ScheduleCompile!T28)),ISNUMBER(FIND("3F",ScheduleCompile!T28)),ISNUMBER(FIND("6F",ScheduleCompile!T28)),ISNUMBER(FIND("7F",ScheduleCompile!T28)),ISNUMBER(FIND("9F",ScheduleCompile!T28)),ISNUMBER(FIND("4F",ScheduleCompile!T28))),VALUE(LEFT(ScheduleCompile!T28,FIND("F",ScheduleCompile!T28)-1)),ScheduleCompile!T28)))))),"",IF(ScheduleCompile!T28="Off",0,IF(ScheduleCompile!T28="On",1,IF(ISNUMBER(ScheduleCompile!T28),ScheduleCompile!T28/1,IF(ISTEXT(ScheduleCompile!T28),IF(OR(ISNUMBER(FIND("5F",ScheduleCompile!T28)),ISNUMBER(FIND("0F",ScheduleCompile!T28)),ISNUMBER(FIND("8F",ScheduleCompile!T28)),ISNUMBER(FIND("1F",ScheduleCompile!T28)),ISNUMBER(FIND("2F",ScheduleCompile!T28)),ISNUMBER(FIND("3F",ScheduleCompile!T28)),ISNUMBER(FIND("6F",ScheduleCompile!T28)),ISNUMBER(FIND("7F",ScheduleCompile!T28)),ISNUMBER(FIND("9F",ScheduleCompile!T28)),ISNUMBER(FIND("4F",ScheduleCompile!T28))),VALUE(LEFT(ScheduleCompile!T28,FIND("F",ScheduleCompile!T28)-1)),ScheduleCompile!T28)))))))</f>
        <v>75</v>
      </c>
      <c r="Z35" s="1">
        <f>IF(AND(ISERROR(IF(ScheduleCompile!U28="Off",0,IF(ScheduleCompile!U28="On",1,IF(ISNUMBER(ScheduleCompile!U28),ScheduleCompile!U28/1,IF(ISTEXT(ScheduleCompile!U28),IF(OR(ISNUMBER(FIND("5F",ScheduleCompile!U28)),ISNUMBER(FIND("0F",ScheduleCompile!U28)),ISNUMBER(FIND("8F",ScheduleCompile!U28)),ISNUMBER(FIND("1F",ScheduleCompile!U28)),ISNUMBER(FIND("2F",ScheduleCompile!U28)),ISNUMBER(FIND("3F",ScheduleCompile!U28)),ISNUMBER(FIND("6F",ScheduleCompile!U28)),ISNUMBER(FIND("7F",ScheduleCompile!U28)),ISNUMBER(FIND("9F",ScheduleCompile!U28)),ISNUMBER(FIND("4F",ScheduleCompile!U28))),VALUE(LEFT(ScheduleCompile!U28,FIND("F",ScheduleCompile!U28)-1)),ScheduleCompile!U28)))))),ISTEXT(ScheduleCompile!#REF!)),"ENDTABLE",IF(ISERROR(IF(ScheduleCompile!U28="Off",0,IF(ScheduleCompile!U28="On",1,IF(ISNUMBER(ScheduleCompile!U28),ScheduleCompile!U28/1,IF(ISTEXT(ScheduleCompile!U28),IF(OR(ISNUMBER(FIND("5F",ScheduleCompile!U28)),ISNUMBER(FIND("0F",ScheduleCompile!U28)),ISNUMBER(FIND("8F",ScheduleCompile!U28)),ISNUMBER(FIND("1F",ScheduleCompile!U28)),ISNUMBER(FIND("2F",ScheduleCompile!U28)),ISNUMBER(FIND("3F",ScheduleCompile!U28)),ISNUMBER(FIND("6F",ScheduleCompile!U28)),ISNUMBER(FIND("7F",ScheduleCompile!U28)),ISNUMBER(FIND("9F",ScheduleCompile!U28)),ISNUMBER(FIND("4F",ScheduleCompile!U28))),VALUE(LEFT(ScheduleCompile!U28,FIND("F",ScheduleCompile!U28)-1)),ScheduleCompile!U28)))))),"",IF(ScheduleCompile!U28="Off",0,IF(ScheduleCompile!U28="On",1,IF(ISNUMBER(ScheduleCompile!U28),ScheduleCompile!U28/1,IF(ISTEXT(ScheduleCompile!U28),IF(OR(ISNUMBER(FIND("5F",ScheduleCompile!U28)),ISNUMBER(FIND("0F",ScheduleCompile!U28)),ISNUMBER(FIND("8F",ScheduleCompile!U28)),ISNUMBER(FIND("1F",ScheduleCompile!U28)),ISNUMBER(FIND("2F",ScheduleCompile!U28)),ISNUMBER(FIND("3F",ScheduleCompile!U28)),ISNUMBER(FIND("6F",ScheduleCompile!U28)),ISNUMBER(FIND("7F",ScheduleCompile!U28)),ISNUMBER(FIND("9F",ScheduleCompile!U28)),ISNUMBER(FIND("4F",ScheduleCompile!U28))),VALUE(LEFT(ScheduleCompile!U28,FIND("F",ScheduleCompile!U28)-1)),ScheduleCompile!U28)))))))</f>
        <v>75</v>
      </c>
      <c r="AA35" s="1">
        <f>IF(AND(ISERROR(IF(ScheduleCompile!V28="Off",0,IF(ScheduleCompile!V28="On",1,IF(ISNUMBER(ScheduleCompile!V28),ScheduleCompile!V28/1,IF(ISTEXT(ScheduleCompile!V28),IF(OR(ISNUMBER(FIND("5F",ScheduleCompile!V28)),ISNUMBER(FIND("0F",ScheduleCompile!V28)),ISNUMBER(FIND("8F",ScheduleCompile!V28)),ISNUMBER(FIND("1F",ScheduleCompile!V28)),ISNUMBER(FIND("2F",ScheduleCompile!V28)),ISNUMBER(FIND("3F",ScheduleCompile!V28)),ISNUMBER(FIND("6F",ScheduleCompile!V28)),ISNUMBER(FIND("7F",ScheduleCompile!V28)),ISNUMBER(FIND("9F",ScheduleCompile!V28)),ISNUMBER(FIND("4F",ScheduleCompile!V28))),VALUE(LEFT(ScheduleCompile!V28,FIND("F",ScheduleCompile!V28)-1)),ScheduleCompile!V28)))))),ISTEXT(ScheduleCompile!#REF!)),"ENDTABLE",IF(ISERROR(IF(ScheduleCompile!V28="Off",0,IF(ScheduleCompile!V28="On",1,IF(ISNUMBER(ScheduleCompile!V28),ScheduleCompile!V28/1,IF(ISTEXT(ScheduleCompile!V28),IF(OR(ISNUMBER(FIND("5F",ScheduleCompile!V28)),ISNUMBER(FIND("0F",ScheduleCompile!V28)),ISNUMBER(FIND("8F",ScheduleCompile!V28)),ISNUMBER(FIND("1F",ScheduleCompile!V28)),ISNUMBER(FIND("2F",ScheduleCompile!V28)),ISNUMBER(FIND("3F",ScheduleCompile!V28)),ISNUMBER(FIND("6F",ScheduleCompile!V28)),ISNUMBER(FIND("7F",ScheduleCompile!V28)),ISNUMBER(FIND("9F",ScheduleCompile!V28)),ISNUMBER(FIND("4F",ScheduleCompile!V28))),VALUE(LEFT(ScheduleCompile!V28,FIND("F",ScheduleCompile!V28)-1)),ScheduleCompile!V28)))))),"",IF(ScheduleCompile!V28="Off",0,IF(ScheduleCompile!V28="On",1,IF(ISNUMBER(ScheduleCompile!V28),ScheduleCompile!V28/1,IF(ISTEXT(ScheduleCompile!V28),IF(OR(ISNUMBER(FIND("5F",ScheduleCompile!V28)),ISNUMBER(FIND("0F",ScheduleCompile!V28)),ISNUMBER(FIND("8F",ScheduleCompile!V28)),ISNUMBER(FIND("1F",ScheduleCompile!V28)),ISNUMBER(FIND("2F",ScheduleCompile!V28)),ISNUMBER(FIND("3F",ScheduleCompile!V28)),ISNUMBER(FIND("6F",ScheduleCompile!V28)),ISNUMBER(FIND("7F",ScheduleCompile!V28)),ISNUMBER(FIND("9F",ScheduleCompile!V28)),ISNUMBER(FIND("4F",ScheduleCompile!V28))),VALUE(LEFT(ScheduleCompile!V28,FIND("F",ScheduleCompile!V28)-1)),ScheduleCompile!V28)))))))</f>
        <v>75</v>
      </c>
      <c r="AB35" s="1">
        <f>IF(AND(ISERROR(IF(ScheduleCompile!W28="Off",0,IF(ScheduleCompile!W28="On",1,IF(ISNUMBER(ScheduleCompile!W28),ScheduleCompile!W28/1,IF(ISTEXT(ScheduleCompile!W28),IF(OR(ISNUMBER(FIND("5F",ScheduleCompile!W28)),ISNUMBER(FIND("0F",ScheduleCompile!W28)),ISNUMBER(FIND("8F",ScheduleCompile!W28)),ISNUMBER(FIND("1F",ScheduleCompile!W28)),ISNUMBER(FIND("2F",ScheduleCompile!W28)),ISNUMBER(FIND("3F",ScheduleCompile!W28)),ISNUMBER(FIND("6F",ScheduleCompile!W28)),ISNUMBER(FIND("7F",ScheduleCompile!W28)),ISNUMBER(FIND("9F",ScheduleCompile!W28)),ISNUMBER(FIND("4F",ScheduleCompile!W28))),VALUE(LEFT(ScheduleCompile!W28,FIND("F",ScheduleCompile!W28)-1)),ScheduleCompile!W28)))))),ISTEXT(ScheduleCompile!#REF!)),"ENDTABLE",IF(ISERROR(IF(ScheduleCompile!W28="Off",0,IF(ScheduleCompile!W28="On",1,IF(ISNUMBER(ScheduleCompile!W28),ScheduleCompile!W28/1,IF(ISTEXT(ScheduleCompile!W28),IF(OR(ISNUMBER(FIND("5F",ScheduleCompile!W28)),ISNUMBER(FIND("0F",ScheduleCompile!W28)),ISNUMBER(FIND("8F",ScheduleCompile!W28)),ISNUMBER(FIND("1F",ScheduleCompile!W28)),ISNUMBER(FIND("2F",ScheduleCompile!W28)),ISNUMBER(FIND("3F",ScheduleCompile!W28)),ISNUMBER(FIND("6F",ScheduleCompile!W28)),ISNUMBER(FIND("7F",ScheduleCompile!W28)),ISNUMBER(FIND("9F",ScheduleCompile!W28)),ISNUMBER(FIND("4F",ScheduleCompile!W28))),VALUE(LEFT(ScheduleCompile!W28,FIND("F",ScheduleCompile!W28)-1)),ScheduleCompile!W28)))))),"",IF(ScheduleCompile!W28="Off",0,IF(ScheduleCompile!W28="On",1,IF(ISNUMBER(ScheduleCompile!W28),ScheduleCompile!W28/1,IF(ISTEXT(ScheduleCompile!W28),IF(OR(ISNUMBER(FIND("5F",ScheduleCompile!W28)),ISNUMBER(FIND("0F",ScheduleCompile!W28)),ISNUMBER(FIND("8F",ScheduleCompile!W28)),ISNUMBER(FIND("1F",ScheduleCompile!W28)),ISNUMBER(FIND("2F",ScheduleCompile!W28)),ISNUMBER(FIND("3F",ScheduleCompile!W28)),ISNUMBER(FIND("6F",ScheduleCompile!W28)),ISNUMBER(FIND("7F",ScheduleCompile!W28)),ISNUMBER(FIND("9F",ScheduleCompile!W28)),ISNUMBER(FIND("4F",ScheduleCompile!W28))),VALUE(LEFT(ScheduleCompile!W28,FIND("F",ScheduleCompile!W28)-1)),ScheduleCompile!W28)))))))</f>
        <v>75</v>
      </c>
      <c r="AC35" s="1">
        <f>IF(AND(ISERROR(IF(ScheduleCompile!X28="Off",0,IF(ScheduleCompile!X28="On",1,IF(ISNUMBER(ScheduleCompile!X28),ScheduleCompile!X28/1,IF(ISTEXT(ScheduleCompile!X28),IF(OR(ISNUMBER(FIND("5F",ScheduleCompile!X28)),ISNUMBER(FIND("0F",ScheduleCompile!X28)),ISNUMBER(FIND("8F",ScheduleCompile!X28)),ISNUMBER(FIND("1F",ScheduleCompile!X28)),ISNUMBER(FIND("2F",ScheduleCompile!X28)),ISNUMBER(FIND("3F",ScheduleCompile!X28)),ISNUMBER(FIND("6F",ScheduleCompile!X28)),ISNUMBER(FIND("7F",ScheduleCompile!X28)),ISNUMBER(FIND("9F",ScheduleCompile!X28)),ISNUMBER(FIND("4F",ScheduleCompile!X28))),VALUE(LEFT(ScheduleCompile!X28,FIND("F",ScheduleCompile!X28)-1)),ScheduleCompile!X28)))))),ISTEXT(ScheduleCompile!#REF!)),"ENDTABLE",IF(ISERROR(IF(ScheduleCompile!X28="Off",0,IF(ScheduleCompile!X28="On",1,IF(ISNUMBER(ScheduleCompile!X28),ScheduleCompile!X28/1,IF(ISTEXT(ScheduleCompile!X28),IF(OR(ISNUMBER(FIND("5F",ScheduleCompile!X28)),ISNUMBER(FIND("0F",ScheduleCompile!X28)),ISNUMBER(FIND("8F",ScheduleCompile!X28)),ISNUMBER(FIND("1F",ScheduleCompile!X28)),ISNUMBER(FIND("2F",ScheduleCompile!X28)),ISNUMBER(FIND("3F",ScheduleCompile!X28)),ISNUMBER(FIND("6F",ScheduleCompile!X28)),ISNUMBER(FIND("7F",ScheduleCompile!X28)),ISNUMBER(FIND("9F",ScheduleCompile!X28)),ISNUMBER(FIND("4F",ScheduleCompile!X28))),VALUE(LEFT(ScheduleCompile!X28,FIND("F",ScheduleCompile!X28)-1)),ScheduleCompile!X28)))))),"",IF(ScheduleCompile!X28="Off",0,IF(ScheduleCompile!X28="On",1,IF(ISNUMBER(ScheduleCompile!X28),ScheduleCompile!X28/1,IF(ISTEXT(ScheduleCompile!X28),IF(OR(ISNUMBER(FIND("5F",ScheduleCompile!X28)),ISNUMBER(FIND("0F",ScheduleCompile!X28)),ISNUMBER(FIND("8F",ScheduleCompile!X28)),ISNUMBER(FIND("1F",ScheduleCompile!X28)),ISNUMBER(FIND("2F",ScheduleCompile!X28)),ISNUMBER(FIND("3F",ScheduleCompile!X28)),ISNUMBER(FIND("6F",ScheduleCompile!X28)),ISNUMBER(FIND("7F",ScheduleCompile!X28)),ISNUMBER(FIND("9F",ScheduleCompile!X28)),ISNUMBER(FIND("4F",ScheduleCompile!X28))),VALUE(LEFT(ScheduleCompile!X28,FIND("F",ScheduleCompile!X28)-1)),ScheduleCompile!X28)))))))</f>
        <v>75</v>
      </c>
      <c r="AD35" s="1">
        <f>IF(AND(ISERROR(IF(ScheduleCompile!Y28="Off",0,IF(ScheduleCompile!Y28="On",1,IF(ISNUMBER(ScheduleCompile!Y28),ScheduleCompile!Y28/1,IF(ISTEXT(ScheduleCompile!Y28),IF(OR(ISNUMBER(FIND("5F",ScheduleCompile!Y28)),ISNUMBER(FIND("0F",ScheduleCompile!Y28)),ISNUMBER(FIND("8F",ScheduleCompile!Y28)),ISNUMBER(FIND("1F",ScheduleCompile!Y28)),ISNUMBER(FIND("2F",ScheduleCompile!Y28)),ISNUMBER(FIND("3F",ScheduleCompile!Y28)),ISNUMBER(FIND("6F",ScheduleCompile!Y28)),ISNUMBER(FIND("7F",ScheduleCompile!Y28)),ISNUMBER(FIND("9F",ScheduleCompile!Y28)),ISNUMBER(FIND("4F",ScheduleCompile!Y28))),VALUE(LEFT(ScheduleCompile!Y28,FIND("F",ScheduleCompile!Y28)-1)),ScheduleCompile!Y28)))))),ISTEXT(ScheduleCompile!#REF!)),"ENDTABLE",IF(ISERROR(IF(ScheduleCompile!Y28="Off",0,IF(ScheduleCompile!Y28="On",1,IF(ISNUMBER(ScheduleCompile!Y28),ScheduleCompile!Y28/1,IF(ISTEXT(ScheduleCompile!Y28),IF(OR(ISNUMBER(FIND("5F",ScheduleCompile!Y28)),ISNUMBER(FIND("0F",ScheduleCompile!Y28)),ISNUMBER(FIND("8F",ScheduleCompile!Y28)),ISNUMBER(FIND("1F",ScheduleCompile!Y28)),ISNUMBER(FIND("2F",ScheduleCompile!Y28)),ISNUMBER(FIND("3F",ScheduleCompile!Y28)),ISNUMBER(FIND("6F",ScheduleCompile!Y28)),ISNUMBER(FIND("7F",ScheduleCompile!Y28)),ISNUMBER(FIND("9F",ScheduleCompile!Y28)),ISNUMBER(FIND("4F",ScheduleCompile!Y28))),VALUE(LEFT(ScheduleCompile!Y28,FIND("F",ScheduleCompile!Y28)-1)),ScheduleCompile!Y28)))))),"",IF(ScheduleCompile!Y28="Off",0,IF(ScheduleCompile!Y28="On",1,IF(ISNUMBER(ScheduleCompile!Y28),ScheduleCompile!Y28/1,IF(ISTEXT(ScheduleCompile!Y28),IF(OR(ISNUMBER(FIND("5F",ScheduleCompile!Y28)),ISNUMBER(FIND("0F",ScheduleCompile!Y28)),ISNUMBER(FIND("8F",ScheduleCompile!Y28)),ISNUMBER(FIND("1F",ScheduleCompile!Y28)),ISNUMBER(FIND("2F",ScheduleCompile!Y28)),ISNUMBER(FIND("3F",ScheduleCompile!Y28)),ISNUMBER(FIND("6F",ScheduleCompile!Y28)),ISNUMBER(FIND("7F",ScheduleCompile!Y28)),ISNUMBER(FIND("9F",ScheduleCompile!Y28)),ISNUMBER(FIND("4F",ScheduleCompile!Y28))),VALUE(LEFT(ScheduleCompile!Y28,FIND("F",ScheduleCompile!Y28)-1)),ScheduleCompile!Y28)))))))</f>
        <v>85</v>
      </c>
    </row>
    <row r="36" spans="1:30" x14ac:dyDescent="0.25">
      <c r="A36" t="str">
        <f t="shared" si="0"/>
        <v>SchDay "AssemblyClgSetptSat"  Type = "Temperature" Hr = (85, 85, 85, 85, 85, 85, 85, 75, 75, 75, 75, 75, 75, 75, 75, 75, 75, 75, 75, 75, 75, 75, 75, 85) ..</v>
      </c>
      <c r="B36" s="1" t="s">
        <v>623</v>
      </c>
      <c r="C36" t="str">
        <f t="shared" si="1"/>
        <v xml:space="preserve">SchDay "AssemblyClgSetptSat"  Type = "Temperature" Hr = </v>
      </c>
      <c r="D36" t="str">
        <f t="shared" si="2"/>
        <v>(85, 85, 85, 85, 85, 85, 85, 75, 75, 75, 75, 75, 75, 75, 75, 75, 75, 75, 75, 75, 75, 75, 75, 85) ..</v>
      </c>
      <c r="E36" s="30" t="str">
        <f>ScheduleCompile!A29</f>
        <v>AssemblyClgSetptSat</v>
      </c>
      <c r="F36" t="str">
        <f t="shared" si="3"/>
        <v>Temperature</v>
      </c>
      <c r="G36" s="1">
        <f>IF(AND(ISERROR(IF(ScheduleCompile!B29="Off",0,IF(ScheduleCompile!B29="On",1,IF(ISNUMBER(ScheduleCompile!B29),ScheduleCompile!B29/1,IF(ISTEXT(ScheduleCompile!B29),IF(OR(ISNUMBER(FIND("5F",ScheduleCompile!B29)),ISNUMBER(FIND("0F",ScheduleCompile!B29)),ISNUMBER(FIND("8F",ScheduleCompile!B29)),ISNUMBER(FIND("1F",ScheduleCompile!B29)),ISNUMBER(FIND("2F",ScheduleCompile!B29)),ISNUMBER(FIND("3F",ScheduleCompile!B29)),ISNUMBER(FIND("6F",ScheduleCompile!B29)),ISNUMBER(FIND("7F",ScheduleCompile!B29)),ISNUMBER(FIND("9F",ScheduleCompile!B29)),ISNUMBER(FIND("4F",ScheduleCompile!B29))),VALUE(LEFT(ScheduleCompile!B29,FIND("F",ScheduleCompile!B29)-1)),ScheduleCompile!B29)))))),ISTEXT(ScheduleCompile!#REF!)),"ENDTABLE",IF(ISERROR(IF(ScheduleCompile!B29="Off",0,IF(ScheduleCompile!B29="On",1,IF(ISNUMBER(ScheduleCompile!B29),ScheduleCompile!B29/1,IF(ISTEXT(ScheduleCompile!B29),IF(OR(ISNUMBER(FIND("5F",ScheduleCompile!B29)),ISNUMBER(FIND("0F",ScheduleCompile!B29)),ISNUMBER(FIND("8F",ScheduleCompile!B29)),ISNUMBER(FIND("1F",ScheduleCompile!B29)),ISNUMBER(FIND("2F",ScheduleCompile!B29)),ISNUMBER(FIND("3F",ScheduleCompile!B29)),ISNUMBER(FIND("6F",ScheduleCompile!B29)),ISNUMBER(FIND("7F",ScheduleCompile!B29)),ISNUMBER(FIND("9F",ScheduleCompile!B29)),ISNUMBER(FIND("4F",ScheduleCompile!B29))),VALUE(LEFT(ScheduleCompile!B29,FIND("F",ScheduleCompile!B29)-1)),ScheduleCompile!B29)))))),"",IF(ScheduleCompile!B29="Off",0,IF(ScheduleCompile!B29="On",1,IF(ISNUMBER(ScheduleCompile!B29),ScheduleCompile!B29/1,IF(ISTEXT(ScheduleCompile!B29),IF(OR(ISNUMBER(FIND("5F",ScheduleCompile!B29)),ISNUMBER(FIND("0F",ScheduleCompile!B29)),ISNUMBER(FIND("8F",ScheduleCompile!B29)),ISNUMBER(FIND("1F",ScheduleCompile!B29)),ISNUMBER(FIND("2F",ScheduleCompile!B29)),ISNUMBER(FIND("3F",ScheduleCompile!B29)),ISNUMBER(FIND("6F",ScheduleCompile!B29)),ISNUMBER(FIND("7F",ScheduleCompile!B29)),ISNUMBER(FIND("9F",ScheduleCompile!B29)),ISNUMBER(FIND("4F",ScheduleCompile!B29))),VALUE(LEFT(ScheduleCompile!B29,FIND("F",ScheduleCompile!B29)-1)),ScheduleCompile!B29)))))))</f>
        <v>85</v>
      </c>
      <c r="H36" s="1">
        <f>IF(AND(ISERROR(IF(ScheduleCompile!C29="Off",0,IF(ScheduleCompile!C29="On",1,IF(ISNUMBER(ScheduleCompile!C29),ScheduleCompile!C29/1,IF(ISTEXT(ScheduleCompile!C29),IF(OR(ISNUMBER(FIND("5F",ScheduleCompile!C29)),ISNUMBER(FIND("0F",ScheduleCompile!C29)),ISNUMBER(FIND("8F",ScheduleCompile!C29)),ISNUMBER(FIND("1F",ScheduleCompile!C29)),ISNUMBER(FIND("2F",ScheduleCompile!C29)),ISNUMBER(FIND("3F",ScheduleCompile!C29)),ISNUMBER(FIND("6F",ScheduleCompile!C29)),ISNUMBER(FIND("7F",ScheduleCompile!C29)),ISNUMBER(FIND("9F",ScheduleCompile!C29)),ISNUMBER(FIND("4F",ScheduleCompile!C29))),VALUE(LEFT(ScheduleCompile!C29,FIND("F",ScheduleCompile!C29)-1)),ScheduleCompile!C29)))))),ISTEXT(ScheduleCompile!#REF!)),"ENDTABLE",IF(ISERROR(IF(ScheduleCompile!C29="Off",0,IF(ScheduleCompile!C29="On",1,IF(ISNUMBER(ScheduleCompile!C29),ScheduleCompile!C29/1,IF(ISTEXT(ScheduleCompile!C29),IF(OR(ISNUMBER(FIND("5F",ScheduleCompile!C29)),ISNUMBER(FIND("0F",ScheduleCompile!C29)),ISNUMBER(FIND("8F",ScheduleCompile!C29)),ISNUMBER(FIND("1F",ScheduleCompile!C29)),ISNUMBER(FIND("2F",ScheduleCompile!C29)),ISNUMBER(FIND("3F",ScheduleCompile!C29)),ISNUMBER(FIND("6F",ScheduleCompile!C29)),ISNUMBER(FIND("7F",ScheduleCompile!C29)),ISNUMBER(FIND("9F",ScheduleCompile!C29)),ISNUMBER(FIND("4F",ScheduleCompile!C29))),VALUE(LEFT(ScheduleCompile!C29,FIND("F",ScheduleCompile!C29)-1)),ScheduleCompile!C29)))))),"",IF(ScheduleCompile!C29="Off",0,IF(ScheduleCompile!C29="On",1,IF(ISNUMBER(ScheduleCompile!C29),ScheduleCompile!C29/1,IF(ISTEXT(ScheduleCompile!C29),IF(OR(ISNUMBER(FIND("5F",ScheduleCompile!C29)),ISNUMBER(FIND("0F",ScheduleCompile!C29)),ISNUMBER(FIND("8F",ScheduleCompile!C29)),ISNUMBER(FIND("1F",ScheduleCompile!C29)),ISNUMBER(FIND("2F",ScheduleCompile!C29)),ISNUMBER(FIND("3F",ScheduleCompile!C29)),ISNUMBER(FIND("6F",ScheduleCompile!C29)),ISNUMBER(FIND("7F",ScheduleCompile!C29)),ISNUMBER(FIND("9F",ScheduleCompile!C29)),ISNUMBER(FIND("4F",ScheduleCompile!C29))),VALUE(LEFT(ScheduleCompile!C29,FIND("F",ScheduleCompile!C29)-1)),ScheduleCompile!C29)))))))</f>
        <v>85</v>
      </c>
      <c r="I36" s="1">
        <f>IF(AND(ISERROR(IF(ScheduleCompile!D29="Off",0,IF(ScheduleCompile!D29="On",1,IF(ISNUMBER(ScheduleCompile!D29),ScheduleCompile!D29/1,IF(ISTEXT(ScheduleCompile!D29),IF(OR(ISNUMBER(FIND("5F",ScheduleCompile!D29)),ISNUMBER(FIND("0F",ScheduleCompile!D29)),ISNUMBER(FIND("8F",ScheduleCompile!D29)),ISNUMBER(FIND("1F",ScheduleCompile!D29)),ISNUMBER(FIND("2F",ScheduleCompile!D29)),ISNUMBER(FIND("3F",ScheduleCompile!D29)),ISNUMBER(FIND("6F",ScheduleCompile!D29)),ISNUMBER(FIND("7F",ScheduleCompile!D29)),ISNUMBER(FIND("9F",ScheduleCompile!D29)),ISNUMBER(FIND("4F",ScheduleCompile!D29))),VALUE(LEFT(ScheduleCompile!D29,FIND("F",ScheduleCompile!D29)-1)),ScheduleCompile!D29)))))),ISTEXT(ScheduleCompile!#REF!)),"ENDTABLE",IF(ISERROR(IF(ScheduleCompile!D29="Off",0,IF(ScheduleCompile!D29="On",1,IF(ISNUMBER(ScheduleCompile!D29),ScheduleCompile!D29/1,IF(ISTEXT(ScheduleCompile!D29),IF(OR(ISNUMBER(FIND("5F",ScheduleCompile!D29)),ISNUMBER(FIND("0F",ScheduleCompile!D29)),ISNUMBER(FIND("8F",ScheduleCompile!D29)),ISNUMBER(FIND("1F",ScheduleCompile!D29)),ISNUMBER(FIND("2F",ScheduleCompile!D29)),ISNUMBER(FIND("3F",ScheduleCompile!D29)),ISNUMBER(FIND("6F",ScheduleCompile!D29)),ISNUMBER(FIND("7F",ScheduleCompile!D29)),ISNUMBER(FIND("9F",ScheduleCompile!D29)),ISNUMBER(FIND("4F",ScheduleCompile!D29))),VALUE(LEFT(ScheduleCompile!D29,FIND("F",ScheduleCompile!D29)-1)),ScheduleCompile!D29)))))),"",IF(ScheduleCompile!D29="Off",0,IF(ScheduleCompile!D29="On",1,IF(ISNUMBER(ScheduleCompile!D29),ScheduleCompile!D29/1,IF(ISTEXT(ScheduleCompile!D29),IF(OR(ISNUMBER(FIND("5F",ScheduleCompile!D29)),ISNUMBER(FIND("0F",ScheduleCompile!D29)),ISNUMBER(FIND("8F",ScheduleCompile!D29)),ISNUMBER(FIND("1F",ScheduleCompile!D29)),ISNUMBER(FIND("2F",ScheduleCompile!D29)),ISNUMBER(FIND("3F",ScheduleCompile!D29)),ISNUMBER(FIND("6F",ScheduleCompile!D29)),ISNUMBER(FIND("7F",ScheduleCompile!D29)),ISNUMBER(FIND("9F",ScheduleCompile!D29)),ISNUMBER(FIND("4F",ScheduleCompile!D29))),VALUE(LEFT(ScheduleCompile!D29,FIND("F",ScheduleCompile!D29)-1)),ScheduleCompile!D29)))))))</f>
        <v>85</v>
      </c>
      <c r="J36" s="1">
        <f>IF(AND(ISERROR(IF(ScheduleCompile!E29="Off",0,IF(ScheduleCompile!E29="On",1,IF(ISNUMBER(ScheduleCompile!E29),ScheduleCompile!E29/1,IF(ISTEXT(ScheduleCompile!E29),IF(OR(ISNUMBER(FIND("5F",ScheduleCompile!E29)),ISNUMBER(FIND("0F",ScheduleCompile!E29)),ISNUMBER(FIND("8F",ScheduleCompile!E29)),ISNUMBER(FIND("1F",ScheduleCompile!E29)),ISNUMBER(FIND("2F",ScheduleCompile!E29)),ISNUMBER(FIND("3F",ScheduleCompile!E29)),ISNUMBER(FIND("6F",ScheduleCompile!E29)),ISNUMBER(FIND("7F",ScheduleCompile!E29)),ISNUMBER(FIND("9F",ScheduleCompile!E29)),ISNUMBER(FIND("4F",ScheduleCompile!E29))),VALUE(LEFT(ScheduleCompile!E29,FIND("F",ScheduleCompile!E29)-1)),ScheduleCompile!E29)))))),ISTEXT(ScheduleCompile!#REF!)),"ENDTABLE",IF(ISERROR(IF(ScheduleCompile!E29="Off",0,IF(ScheduleCompile!E29="On",1,IF(ISNUMBER(ScheduleCompile!E29),ScheduleCompile!E29/1,IF(ISTEXT(ScheduleCompile!E29),IF(OR(ISNUMBER(FIND("5F",ScheduleCompile!E29)),ISNUMBER(FIND("0F",ScheduleCompile!E29)),ISNUMBER(FIND("8F",ScheduleCompile!E29)),ISNUMBER(FIND("1F",ScheduleCompile!E29)),ISNUMBER(FIND("2F",ScheduleCompile!E29)),ISNUMBER(FIND("3F",ScheduleCompile!E29)),ISNUMBER(FIND("6F",ScheduleCompile!E29)),ISNUMBER(FIND("7F",ScheduleCompile!E29)),ISNUMBER(FIND("9F",ScheduleCompile!E29)),ISNUMBER(FIND("4F",ScheduleCompile!E29))),VALUE(LEFT(ScheduleCompile!E29,FIND("F",ScheduleCompile!E29)-1)),ScheduleCompile!E29)))))),"",IF(ScheduleCompile!E29="Off",0,IF(ScheduleCompile!E29="On",1,IF(ISNUMBER(ScheduleCompile!E29),ScheduleCompile!E29/1,IF(ISTEXT(ScheduleCompile!E29),IF(OR(ISNUMBER(FIND("5F",ScheduleCompile!E29)),ISNUMBER(FIND("0F",ScheduleCompile!E29)),ISNUMBER(FIND("8F",ScheduleCompile!E29)),ISNUMBER(FIND("1F",ScheduleCompile!E29)),ISNUMBER(FIND("2F",ScheduleCompile!E29)),ISNUMBER(FIND("3F",ScheduleCompile!E29)),ISNUMBER(FIND("6F",ScheduleCompile!E29)),ISNUMBER(FIND("7F",ScheduleCompile!E29)),ISNUMBER(FIND("9F",ScheduleCompile!E29)),ISNUMBER(FIND("4F",ScheduleCompile!E29))),VALUE(LEFT(ScheduleCompile!E29,FIND("F",ScheduleCompile!E29)-1)),ScheduleCompile!E29)))))))</f>
        <v>85</v>
      </c>
      <c r="K36" s="1">
        <f>IF(AND(ISERROR(IF(ScheduleCompile!F29="Off",0,IF(ScheduleCompile!F29="On",1,IF(ISNUMBER(ScheduleCompile!F29),ScheduleCompile!F29/1,IF(ISTEXT(ScheduleCompile!F29),IF(OR(ISNUMBER(FIND("5F",ScheduleCompile!F29)),ISNUMBER(FIND("0F",ScheduleCompile!F29)),ISNUMBER(FIND("8F",ScheduleCompile!F29)),ISNUMBER(FIND("1F",ScheduleCompile!F29)),ISNUMBER(FIND("2F",ScheduleCompile!F29)),ISNUMBER(FIND("3F",ScheduleCompile!F29)),ISNUMBER(FIND("6F",ScheduleCompile!F29)),ISNUMBER(FIND("7F",ScheduleCompile!F29)),ISNUMBER(FIND("9F",ScheduleCompile!F29)),ISNUMBER(FIND("4F",ScheduleCompile!F29))),VALUE(LEFT(ScheduleCompile!F29,FIND("F",ScheduleCompile!F29)-1)),ScheduleCompile!F29)))))),ISTEXT(ScheduleCompile!#REF!)),"ENDTABLE",IF(ISERROR(IF(ScheduleCompile!F29="Off",0,IF(ScheduleCompile!F29="On",1,IF(ISNUMBER(ScheduleCompile!F29),ScheduleCompile!F29/1,IF(ISTEXT(ScheduleCompile!F29),IF(OR(ISNUMBER(FIND("5F",ScheduleCompile!F29)),ISNUMBER(FIND("0F",ScheduleCompile!F29)),ISNUMBER(FIND("8F",ScheduleCompile!F29)),ISNUMBER(FIND("1F",ScheduleCompile!F29)),ISNUMBER(FIND("2F",ScheduleCompile!F29)),ISNUMBER(FIND("3F",ScheduleCompile!F29)),ISNUMBER(FIND("6F",ScheduleCompile!F29)),ISNUMBER(FIND("7F",ScheduleCompile!F29)),ISNUMBER(FIND("9F",ScheduleCompile!F29)),ISNUMBER(FIND("4F",ScheduleCompile!F29))),VALUE(LEFT(ScheduleCompile!F29,FIND("F",ScheduleCompile!F29)-1)),ScheduleCompile!F29)))))),"",IF(ScheduleCompile!F29="Off",0,IF(ScheduleCompile!F29="On",1,IF(ISNUMBER(ScheduleCompile!F29),ScheduleCompile!F29/1,IF(ISTEXT(ScheduleCompile!F29),IF(OR(ISNUMBER(FIND("5F",ScheduleCompile!F29)),ISNUMBER(FIND("0F",ScheduleCompile!F29)),ISNUMBER(FIND("8F",ScheduleCompile!F29)),ISNUMBER(FIND("1F",ScheduleCompile!F29)),ISNUMBER(FIND("2F",ScheduleCompile!F29)),ISNUMBER(FIND("3F",ScheduleCompile!F29)),ISNUMBER(FIND("6F",ScheduleCompile!F29)),ISNUMBER(FIND("7F",ScheduleCompile!F29)),ISNUMBER(FIND("9F",ScheduleCompile!F29)),ISNUMBER(FIND("4F",ScheduleCompile!F29))),VALUE(LEFT(ScheduleCompile!F29,FIND("F",ScheduleCompile!F29)-1)),ScheduleCompile!F29)))))))</f>
        <v>85</v>
      </c>
      <c r="L36" s="1">
        <f>IF(AND(ISERROR(IF(ScheduleCompile!G29="Off",0,IF(ScheduleCompile!G29="On",1,IF(ISNUMBER(ScheduleCompile!G29),ScheduleCompile!G29/1,IF(ISTEXT(ScheduleCompile!G29),IF(OR(ISNUMBER(FIND("5F",ScheduleCompile!G29)),ISNUMBER(FIND("0F",ScheduleCompile!G29)),ISNUMBER(FIND("8F",ScheduleCompile!G29)),ISNUMBER(FIND("1F",ScheduleCompile!G29)),ISNUMBER(FIND("2F",ScheduleCompile!G29)),ISNUMBER(FIND("3F",ScheduleCompile!G29)),ISNUMBER(FIND("6F",ScheduleCompile!G29)),ISNUMBER(FIND("7F",ScheduleCompile!G29)),ISNUMBER(FIND("9F",ScheduleCompile!G29)),ISNUMBER(FIND("4F",ScheduleCompile!G29))),VALUE(LEFT(ScheduleCompile!G29,FIND("F",ScheduleCompile!G29)-1)),ScheduleCompile!G29)))))),ISTEXT(ScheduleCompile!#REF!)),"ENDTABLE",IF(ISERROR(IF(ScheduleCompile!G29="Off",0,IF(ScheduleCompile!G29="On",1,IF(ISNUMBER(ScheduleCompile!G29),ScheduleCompile!G29/1,IF(ISTEXT(ScheduleCompile!G29),IF(OR(ISNUMBER(FIND("5F",ScheduleCompile!G29)),ISNUMBER(FIND("0F",ScheduleCompile!G29)),ISNUMBER(FIND("8F",ScheduleCompile!G29)),ISNUMBER(FIND("1F",ScheduleCompile!G29)),ISNUMBER(FIND("2F",ScheduleCompile!G29)),ISNUMBER(FIND("3F",ScheduleCompile!G29)),ISNUMBER(FIND("6F",ScheduleCompile!G29)),ISNUMBER(FIND("7F",ScheduleCompile!G29)),ISNUMBER(FIND("9F",ScheduleCompile!G29)),ISNUMBER(FIND("4F",ScheduleCompile!G29))),VALUE(LEFT(ScheduleCompile!G29,FIND("F",ScheduleCompile!G29)-1)),ScheduleCompile!G29)))))),"",IF(ScheduleCompile!G29="Off",0,IF(ScheduleCompile!G29="On",1,IF(ISNUMBER(ScheduleCompile!G29),ScheduleCompile!G29/1,IF(ISTEXT(ScheduleCompile!G29),IF(OR(ISNUMBER(FIND("5F",ScheduleCompile!G29)),ISNUMBER(FIND("0F",ScheduleCompile!G29)),ISNUMBER(FIND("8F",ScheduleCompile!G29)),ISNUMBER(FIND("1F",ScheduleCompile!G29)),ISNUMBER(FIND("2F",ScheduleCompile!G29)),ISNUMBER(FIND("3F",ScheduleCompile!G29)),ISNUMBER(FIND("6F",ScheduleCompile!G29)),ISNUMBER(FIND("7F",ScheduleCompile!G29)),ISNUMBER(FIND("9F",ScheduleCompile!G29)),ISNUMBER(FIND("4F",ScheduleCompile!G29))),VALUE(LEFT(ScheduleCompile!G29,FIND("F",ScheduleCompile!G29)-1)),ScheduleCompile!G29)))))))</f>
        <v>85</v>
      </c>
      <c r="M36" s="1">
        <f>IF(AND(ISERROR(IF(ScheduleCompile!H29="Off",0,IF(ScheduleCompile!H29="On",1,IF(ISNUMBER(ScheduleCompile!H29),ScheduleCompile!H29/1,IF(ISTEXT(ScheduleCompile!H29),IF(OR(ISNUMBER(FIND("5F",ScheduleCompile!H29)),ISNUMBER(FIND("0F",ScheduleCompile!H29)),ISNUMBER(FIND("8F",ScheduleCompile!H29)),ISNUMBER(FIND("1F",ScheduleCompile!H29)),ISNUMBER(FIND("2F",ScheduleCompile!H29)),ISNUMBER(FIND("3F",ScheduleCompile!H29)),ISNUMBER(FIND("6F",ScheduleCompile!H29)),ISNUMBER(FIND("7F",ScheduleCompile!H29)),ISNUMBER(FIND("9F",ScheduleCompile!H29)),ISNUMBER(FIND("4F",ScheduleCompile!H29))),VALUE(LEFT(ScheduleCompile!H29,FIND("F",ScheduleCompile!H29)-1)),ScheduleCompile!H29)))))),ISTEXT(ScheduleCompile!#REF!)),"ENDTABLE",IF(ISERROR(IF(ScheduleCompile!H29="Off",0,IF(ScheduleCompile!H29="On",1,IF(ISNUMBER(ScheduleCompile!H29),ScheduleCompile!H29/1,IF(ISTEXT(ScheduleCompile!H29),IF(OR(ISNUMBER(FIND("5F",ScheduleCompile!H29)),ISNUMBER(FIND("0F",ScheduleCompile!H29)),ISNUMBER(FIND("8F",ScheduleCompile!H29)),ISNUMBER(FIND("1F",ScheduleCompile!H29)),ISNUMBER(FIND("2F",ScheduleCompile!H29)),ISNUMBER(FIND("3F",ScheduleCompile!H29)),ISNUMBER(FIND("6F",ScheduleCompile!H29)),ISNUMBER(FIND("7F",ScheduleCompile!H29)),ISNUMBER(FIND("9F",ScheduleCompile!H29)),ISNUMBER(FIND("4F",ScheduleCompile!H29))),VALUE(LEFT(ScheduleCompile!H29,FIND("F",ScheduleCompile!H29)-1)),ScheduleCompile!H29)))))),"",IF(ScheduleCompile!H29="Off",0,IF(ScheduleCompile!H29="On",1,IF(ISNUMBER(ScheduleCompile!H29),ScheduleCompile!H29/1,IF(ISTEXT(ScheduleCompile!H29),IF(OR(ISNUMBER(FIND("5F",ScheduleCompile!H29)),ISNUMBER(FIND("0F",ScheduleCompile!H29)),ISNUMBER(FIND("8F",ScheduleCompile!H29)),ISNUMBER(FIND("1F",ScheduleCompile!H29)),ISNUMBER(FIND("2F",ScheduleCompile!H29)),ISNUMBER(FIND("3F",ScheduleCompile!H29)),ISNUMBER(FIND("6F",ScheduleCompile!H29)),ISNUMBER(FIND("7F",ScheduleCompile!H29)),ISNUMBER(FIND("9F",ScheduleCompile!H29)),ISNUMBER(FIND("4F",ScheduleCompile!H29))),VALUE(LEFT(ScheduleCompile!H29,FIND("F",ScheduleCompile!H29)-1)),ScheduleCompile!H29)))))))</f>
        <v>85</v>
      </c>
      <c r="N36" s="1">
        <f>IF(AND(ISERROR(IF(ScheduleCompile!I29="Off",0,IF(ScheduleCompile!I29="On",1,IF(ISNUMBER(ScheduleCompile!I29),ScheduleCompile!I29/1,IF(ISTEXT(ScheduleCompile!I29),IF(OR(ISNUMBER(FIND("5F",ScheduleCompile!I29)),ISNUMBER(FIND("0F",ScheduleCompile!I29)),ISNUMBER(FIND("8F",ScheduleCompile!I29)),ISNUMBER(FIND("1F",ScheduleCompile!I29)),ISNUMBER(FIND("2F",ScheduleCompile!I29)),ISNUMBER(FIND("3F",ScheduleCompile!I29)),ISNUMBER(FIND("6F",ScheduleCompile!I29)),ISNUMBER(FIND("7F",ScheduleCompile!I29)),ISNUMBER(FIND("9F",ScheduleCompile!I29)),ISNUMBER(FIND("4F",ScheduleCompile!I29))),VALUE(LEFT(ScheduleCompile!I29,FIND("F",ScheduleCompile!I29)-1)),ScheduleCompile!I29)))))),ISTEXT(ScheduleCompile!#REF!)),"ENDTABLE",IF(ISERROR(IF(ScheduleCompile!I29="Off",0,IF(ScheduleCompile!I29="On",1,IF(ISNUMBER(ScheduleCompile!I29),ScheduleCompile!I29/1,IF(ISTEXT(ScheduleCompile!I29),IF(OR(ISNUMBER(FIND("5F",ScheduleCompile!I29)),ISNUMBER(FIND("0F",ScheduleCompile!I29)),ISNUMBER(FIND("8F",ScheduleCompile!I29)),ISNUMBER(FIND("1F",ScheduleCompile!I29)),ISNUMBER(FIND("2F",ScheduleCompile!I29)),ISNUMBER(FIND("3F",ScheduleCompile!I29)),ISNUMBER(FIND("6F",ScheduleCompile!I29)),ISNUMBER(FIND("7F",ScheduleCompile!I29)),ISNUMBER(FIND("9F",ScheduleCompile!I29)),ISNUMBER(FIND("4F",ScheduleCompile!I29))),VALUE(LEFT(ScheduleCompile!I29,FIND("F",ScheduleCompile!I29)-1)),ScheduleCompile!I29)))))),"",IF(ScheduleCompile!I29="Off",0,IF(ScheduleCompile!I29="On",1,IF(ISNUMBER(ScheduleCompile!I29),ScheduleCompile!I29/1,IF(ISTEXT(ScheduleCompile!I29),IF(OR(ISNUMBER(FIND("5F",ScheduleCompile!I29)),ISNUMBER(FIND("0F",ScheduleCompile!I29)),ISNUMBER(FIND("8F",ScheduleCompile!I29)),ISNUMBER(FIND("1F",ScheduleCompile!I29)),ISNUMBER(FIND("2F",ScheduleCompile!I29)),ISNUMBER(FIND("3F",ScheduleCompile!I29)),ISNUMBER(FIND("6F",ScheduleCompile!I29)),ISNUMBER(FIND("7F",ScheduleCompile!I29)),ISNUMBER(FIND("9F",ScheduleCompile!I29)),ISNUMBER(FIND("4F",ScheduleCompile!I29))),VALUE(LEFT(ScheduleCompile!I29,FIND("F",ScheduleCompile!I29)-1)),ScheduleCompile!I29)))))))</f>
        <v>75</v>
      </c>
      <c r="O36" s="1">
        <f>IF(AND(ISERROR(IF(ScheduleCompile!J29="Off",0,IF(ScheduleCompile!J29="On",1,IF(ISNUMBER(ScheduleCompile!J29),ScheduleCompile!J29/1,IF(ISTEXT(ScheduleCompile!J29),IF(OR(ISNUMBER(FIND("5F",ScheduleCompile!J29)),ISNUMBER(FIND("0F",ScheduleCompile!J29)),ISNUMBER(FIND("8F",ScheduleCompile!J29)),ISNUMBER(FIND("1F",ScheduleCompile!J29)),ISNUMBER(FIND("2F",ScheduleCompile!J29)),ISNUMBER(FIND("3F",ScheduleCompile!J29)),ISNUMBER(FIND("6F",ScheduleCompile!J29)),ISNUMBER(FIND("7F",ScheduleCompile!J29)),ISNUMBER(FIND("9F",ScheduleCompile!J29)),ISNUMBER(FIND("4F",ScheduleCompile!J29))),VALUE(LEFT(ScheduleCompile!J29,FIND("F",ScheduleCompile!J29)-1)),ScheduleCompile!J29)))))),ISTEXT(ScheduleCompile!#REF!)),"ENDTABLE",IF(ISERROR(IF(ScheduleCompile!J29="Off",0,IF(ScheduleCompile!J29="On",1,IF(ISNUMBER(ScheduleCompile!J29),ScheduleCompile!J29/1,IF(ISTEXT(ScheduleCompile!J29),IF(OR(ISNUMBER(FIND("5F",ScheduleCompile!J29)),ISNUMBER(FIND("0F",ScheduleCompile!J29)),ISNUMBER(FIND("8F",ScheduleCompile!J29)),ISNUMBER(FIND("1F",ScheduleCompile!J29)),ISNUMBER(FIND("2F",ScheduleCompile!J29)),ISNUMBER(FIND("3F",ScheduleCompile!J29)),ISNUMBER(FIND("6F",ScheduleCompile!J29)),ISNUMBER(FIND("7F",ScheduleCompile!J29)),ISNUMBER(FIND("9F",ScheduleCompile!J29)),ISNUMBER(FIND("4F",ScheduleCompile!J29))),VALUE(LEFT(ScheduleCompile!J29,FIND("F",ScheduleCompile!J29)-1)),ScheduleCompile!J29)))))),"",IF(ScheduleCompile!J29="Off",0,IF(ScheduleCompile!J29="On",1,IF(ISNUMBER(ScheduleCompile!J29),ScheduleCompile!J29/1,IF(ISTEXT(ScheduleCompile!J29),IF(OR(ISNUMBER(FIND("5F",ScheduleCompile!J29)),ISNUMBER(FIND("0F",ScheduleCompile!J29)),ISNUMBER(FIND("8F",ScheduleCompile!J29)),ISNUMBER(FIND("1F",ScheduleCompile!J29)),ISNUMBER(FIND("2F",ScheduleCompile!J29)),ISNUMBER(FIND("3F",ScheduleCompile!J29)),ISNUMBER(FIND("6F",ScheduleCompile!J29)),ISNUMBER(FIND("7F",ScheduleCompile!J29)),ISNUMBER(FIND("9F",ScheduleCompile!J29)),ISNUMBER(FIND("4F",ScheduleCompile!J29))),VALUE(LEFT(ScheduleCompile!J29,FIND("F",ScheduleCompile!J29)-1)),ScheduleCompile!J29)))))))</f>
        <v>75</v>
      </c>
      <c r="P36" s="1">
        <f>IF(AND(ISERROR(IF(ScheduleCompile!K29="Off",0,IF(ScheduleCompile!K29="On",1,IF(ISNUMBER(ScheduleCompile!K29),ScheduleCompile!K29/1,IF(ISTEXT(ScheduleCompile!K29),IF(OR(ISNUMBER(FIND("5F",ScheduleCompile!K29)),ISNUMBER(FIND("0F",ScheduleCompile!K29)),ISNUMBER(FIND("8F",ScheduleCompile!K29)),ISNUMBER(FIND("1F",ScheduleCompile!K29)),ISNUMBER(FIND("2F",ScheduleCompile!K29)),ISNUMBER(FIND("3F",ScheduleCompile!K29)),ISNUMBER(FIND("6F",ScheduleCompile!K29)),ISNUMBER(FIND("7F",ScheduleCompile!K29)),ISNUMBER(FIND("9F",ScheduleCompile!K29)),ISNUMBER(FIND("4F",ScheduleCompile!K29))),VALUE(LEFT(ScheduleCompile!K29,FIND("F",ScheduleCompile!K29)-1)),ScheduleCompile!K29)))))),ISTEXT(ScheduleCompile!#REF!)),"ENDTABLE",IF(ISERROR(IF(ScheduleCompile!K29="Off",0,IF(ScheduleCompile!K29="On",1,IF(ISNUMBER(ScheduleCompile!K29),ScheduleCompile!K29/1,IF(ISTEXT(ScheduleCompile!K29),IF(OR(ISNUMBER(FIND("5F",ScheduleCompile!K29)),ISNUMBER(FIND("0F",ScheduleCompile!K29)),ISNUMBER(FIND("8F",ScheduleCompile!K29)),ISNUMBER(FIND("1F",ScheduleCompile!K29)),ISNUMBER(FIND("2F",ScheduleCompile!K29)),ISNUMBER(FIND("3F",ScheduleCompile!K29)),ISNUMBER(FIND("6F",ScheduleCompile!K29)),ISNUMBER(FIND("7F",ScheduleCompile!K29)),ISNUMBER(FIND("9F",ScheduleCompile!K29)),ISNUMBER(FIND("4F",ScheduleCompile!K29))),VALUE(LEFT(ScheduleCompile!K29,FIND("F",ScheduleCompile!K29)-1)),ScheduleCompile!K29)))))),"",IF(ScheduleCompile!K29="Off",0,IF(ScheduleCompile!K29="On",1,IF(ISNUMBER(ScheduleCompile!K29),ScheduleCompile!K29/1,IF(ISTEXT(ScheduleCompile!K29),IF(OR(ISNUMBER(FIND("5F",ScheduleCompile!K29)),ISNUMBER(FIND("0F",ScheduleCompile!K29)),ISNUMBER(FIND("8F",ScheduleCompile!K29)),ISNUMBER(FIND("1F",ScheduleCompile!K29)),ISNUMBER(FIND("2F",ScheduleCompile!K29)),ISNUMBER(FIND("3F",ScheduleCompile!K29)),ISNUMBER(FIND("6F",ScheduleCompile!K29)),ISNUMBER(FIND("7F",ScheduleCompile!K29)),ISNUMBER(FIND("9F",ScheduleCompile!K29)),ISNUMBER(FIND("4F",ScheduleCompile!K29))),VALUE(LEFT(ScheduleCompile!K29,FIND("F",ScheduleCompile!K29)-1)),ScheduleCompile!K29)))))))</f>
        <v>75</v>
      </c>
      <c r="Q36" s="1">
        <f>IF(AND(ISERROR(IF(ScheduleCompile!L29="Off",0,IF(ScheduleCompile!L29="On",1,IF(ISNUMBER(ScheduleCompile!L29),ScheduleCompile!L29/1,IF(ISTEXT(ScheduleCompile!L29),IF(OR(ISNUMBER(FIND("5F",ScheduleCompile!L29)),ISNUMBER(FIND("0F",ScheduleCompile!L29)),ISNUMBER(FIND("8F",ScheduleCompile!L29)),ISNUMBER(FIND("1F",ScheduleCompile!L29)),ISNUMBER(FIND("2F",ScheduleCompile!L29)),ISNUMBER(FIND("3F",ScheduleCompile!L29)),ISNUMBER(FIND("6F",ScheduleCompile!L29)),ISNUMBER(FIND("7F",ScheduleCompile!L29)),ISNUMBER(FIND("9F",ScheduleCompile!L29)),ISNUMBER(FIND("4F",ScheduleCompile!L29))),VALUE(LEFT(ScheduleCompile!L29,FIND("F",ScheduleCompile!L29)-1)),ScheduleCompile!L29)))))),ISTEXT(ScheduleCompile!#REF!)),"ENDTABLE",IF(ISERROR(IF(ScheduleCompile!L29="Off",0,IF(ScheduleCompile!L29="On",1,IF(ISNUMBER(ScheduleCompile!L29),ScheduleCompile!L29/1,IF(ISTEXT(ScheduleCompile!L29),IF(OR(ISNUMBER(FIND("5F",ScheduleCompile!L29)),ISNUMBER(FIND("0F",ScheduleCompile!L29)),ISNUMBER(FIND("8F",ScheduleCompile!L29)),ISNUMBER(FIND("1F",ScheduleCompile!L29)),ISNUMBER(FIND("2F",ScheduleCompile!L29)),ISNUMBER(FIND("3F",ScheduleCompile!L29)),ISNUMBER(FIND("6F",ScheduleCompile!L29)),ISNUMBER(FIND("7F",ScheduleCompile!L29)),ISNUMBER(FIND("9F",ScheduleCompile!L29)),ISNUMBER(FIND("4F",ScheduleCompile!L29))),VALUE(LEFT(ScheduleCompile!L29,FIND("F",ScheduleCompile!L29)-1)),ScheduleCompile!L29)))))),"",IF(ScheduleCompile!L29="Off",0,IF(ScheduleCompile!L29="On",1,IF(ISNUMBER(ScheduleCompile!L29),ScheduleCompile!L29/1,IF(ISTEXT(ScheduleCompile!L29),IF(OR(ISNUMBER(FIND("5F",ScheduleCompile!L29)),ISNUMBER(FIND("0F",ScheduleCompile!L29)),ISNUMBER(FIND("8F",ScheduleCompile!L29)),ISNUMBER(FIND("1F",ScheduleCompile!L29)),ISNUMBER(FIND("2F",ScheduleCompile!L29)),ISNUMBER(FIND("3F",ScheduleCompile!L29)),ISNUMBER(FIND("6F",ScheduleCompile!L29)),ISNUMBER(FIND("7F",ScheduleCompile!L29)),ISNUMBER(FIND("9F",ScheduleCompile!L29)),ISNUMBER(FIND("4F",ScheduleCompile!L29))),VALUE(LEFT(ScheduleCompile!L29,FIND("F",ScheduleCompile!L29)-1)),ScheduleCompile!L29)))))))</f>
        <v>75</v>
      </c>
      <c r="R36" s="1">
        <f>IF(AND(ISERROR(IF(ScheduleCompile!M29="Off",0,IF(ScheduleCompile!M29="On",1,IF(ISNUMBER(ScheduleCompile!M29),ScheduleCompile!M29/1,IF(ISTEXT(ScheduleCompile!M29),IF(OR(ISNUMBER(FIND("5F",ScheduleCompile!M29)),ISNUMBER(FIND("0F",ScheduleCompile!M29)),ISNUMBER(FIND("8F",ScheduleCompile!M29)),ISNUMBER(FIND("1F",ScheduleCompile!M29)),ISNUMBER(FIND("2F",ScheduleCompile!M29)),ISNUMBER(FIND("3F",ScheduleCompile!M29)),ISNUMBER(FIND("6F",ScheduleCompile!M29)),ISNUMBER(FIND("7F",ScheduleCompile!M29)),ISNUMBER(FIND("9F",ScheduleCompile!M29)),ISNUMBER(FIND("4F",ScheduleCompile!M29))),VALUE(LEFT(ScheduleCompile!M29,FIND("F",ScheduleCompile!M29)-1)),ScheduleCompile!M29)))))),ISTEXT(ScheduleCompile!#REF!)),"ENDTABLE",IF(ISERROR(IF(ScheduleCompile!M29="Off",0,IF(ScheduleCompile!M29="On",1,IF(ISNUMBER(ScheduleCompile!M29),ScheduleCompile!M29/1,IF(ISTEXT(ScheduleCompile!M29),IF(OR(ISNUMBER(FIND("5F",ScheduleCompile!M29)),ISNUMBER(FIND("0F",ScheduleCompile!M29)),ISNUMBER(FIND("8F",ScheduleCompile!M29)),ISNUMBER(FIND("1F",ScheduleCompile!M29)),ISNUMBER(FIND("2F",ScheduleCompile!M29)),ISNUMBER(FIND("3F",ScheduleCompile!M29)),ISNUMBER(FIND("6F",ScheduleCompile!M29)),ISNUMBER(FIND("7F",ScheduleCompile!M29)),ISNUMBER(FIND("9F",ScheduleCompile!M29)),ISNUMBER(FIND("4F",ScheduleCompile!M29))),VALUE(LEFT(ScheduleCompile!M29,FIND("F",ScheduleCompile!M29)-1)),ScheduleCompile!M29)))))),"",IF(ScheduleCompile!M29="Off",0,IF(ScheduleCompile!M29="On",1,IF(ISNUMBER(ScheduleCompile!M29),ScheduleCompile!M29/1,IF(ISTEXT(ScheduleCompile!M29),IF(OR(ISNUMBER(FIND("5F",ScheduleCompile!M29)),ISNUMBER(FIND("0F",ScheduleCompile!M29)),ISNUMBER(FIND("8F",ScheduleCompile!M29)),ISNUMBER(FIND("1F",ScheduleCompile!M29)),ISNUMBER(FIND("2F",ScheduleCompile!M29)),ISNUMBER(FIND("3F",ScheduleCompile!M29)),ISNUMBER(FIND("6F",ScheduleCompile!M29)),ISNUMBER(FIND("7F",ScheduleCompile!M29)),ISNUMBER(FIND("9F",ScheduleCompile!M29)),ISNUMBER(FIND("4F",ScheduleCompile!M29))),VALUE(LEFT(ScheduleCompile!M29,FIND("F",ScheduleCompile!M29)-1)),ScheduleCompile!M29)))))))</f>
        <v>75</v>
      </c>
      <c r="S36" s="1">
        <f>IF(AND(ISERROR(IF(ScheduleCompile!N29="Off",0,IF(ScheduleCompile!N29="On",1,IF(ISNUMBER(ScheduleCompile!N29),ScheduleCompile!N29/1,IF(ISTEXT(ScheduleCompile!N29),IF(OR(ISNUMBER(FIND("5F",ScheduleCompile!N29)),ISNUMBER(FIND("0F",ScheduleCompile!N29)),ISNUMBER(FIND("8F",ScheduleCompile!N29)),ISNUMBER(FIND("1F",ScheduleCompile!N29)),ISNUMBER(FIND("2F",ScheduleCompile!N29)),ISNUMBER(FIND("3F",ScheduleCompile!N29)),ISNUMBER(FIND("6F",ScheduleCompile!N29)),ISNUMBER(FIND("7F",ScheduleCompile!N29)),ISNUMBER(FIND("9F",ScheduleCompile!N29)),ISNUMBER(FIND("4F",ScheduleCompile!N29))),VALUE(LEFT(ScheduleCompile!N29,FIND("F",ScheduleCompile!N29)-1)),ScheduleCompile!N29)))))),ISTEXT(ScheduleCompile!#REF!)),"ENDTABLE",IF(ISERROR(IF(ScheduleCompile!N29="Off",0,IF(ScheduleCompile!N29="On",1,IF(ISNUMBER(ScheduleCompile!N29),ScheduleCompile!N29/1,IF(ISTEXT(ScheduleCompile!N29),IF(OR(ISNUMBER(FIND("5F",ScheduleCompile!N29)),ISNUMBER(FIND("0F",ScheduleCompile!N29)),ISNUMBER(FIND("8F",ScheduleCompile!N29)),ISNUMBER(FIND("1F",ScheduleCompile!N29)),ISNUMBER(FIND("2F",ScheduleCompile!N29)),ISNUMBER(FIND("3F",ScheduleCompile!N29)),ISNUMBER(FIND("6F",ScheduleCompile!N29)),ISNUMBER(FIND("7F",ScheduleCompile!N29)),ISNUMBER(FIND("9F",ScheduleCompile!N29)),ISNUMBER(FIND("4F",ScheduleCompile!N29))),VALUE(LEFT(ScheduleCompile!N29,FIND("F",ScheduleCompile!N29)-1)),ScheduleCompile!N29)))))),"",IF(ScheduleCompile!N29="Off",0,IF(ScheduleCompile!N29="On",1,IF(ISNUMBER(ScheduleCompile!N29),ScheduleCompile!N29/1,IF(ISTEXT(ScheduleCompile!N29),IF(OR(ISNUMBER(FIND("5F",ScheduleCompile!N29)),ISNUMBER(FIND("0F",ScheduleCompile!N29)),ISNUMBER(FIND("8F",ScheduleCompile!N29)),ISNUMBER(FIND("1F",ScheduleCompile!N29)),ISNUMBER(FIND("2F",ScheduleCompile!N29)),ISNUMBER(FIND("3F",ScheduleCompile!N29)),ISNUMBER(FIND("6F",ScheduleCompile!N29)),ISNUMBER(FIND("7F",ScheduleCompile!N29)),ISNUMBER(FIND("9F",ScheduleCompile!N29)),ISNUMBER(FIND("4F",ScheduleCompile!N29))),VALUE(LEFT(ScheduleCompile!N29,FIND("F",ScheduleCompile!N29)-1)),ScheduleCompile!N29)))))))</f>
        <v>75</v>
      </c>
      <c r="T36" s="1">
        <f>IF(AND(ISERROR(IF(ScheduleCompile!O29="Off",0,IF(ScheduleCompile!O29="On",1,IF(ISNUMBER(ScheduleCompile!O29),ScheduleCompile!O29/1,IF(ISTEXT(ScheduleCompile!O29),IF(OR(ISNUMBER(FIND("5F",ScheduleCompile!O29)),ISNUMBER(FIND("0F",ScheduleCompile!O29)),ISNUMBER(FIND("8F",ScheduleCompile!O29)),ISNUMBER(FIND("1F",ScheduleCompile!O29)),ISNUMBER(FIND("2F",ScheduleCompile!O29)),ISNUMBER(FIND("3F",ScheduleCompile!O29)),ISNUMBER(FIND("6F",ScheduleCompile!O29)),ISNUMBER(FIND("7F",ScheduleCompile!O29)),ISNUMBER(FIND("9F",ScheduleCompile!O29)),ISNUMBER(FIND("4F",ScheduleCompile!O29))),VALUE(LEFT(ScheduleCompile!O29,FIND("F",ScheduleCompile!O29)-1)),ScheduleCompile!O29)))))),ISTEXT(ScheduleCompile!#REF!)),"ENDTABLE",IF(ISERROR(IF(ScheduleCompile!O29="Off",0,IF(ScheduleCompile!O29="On",1,IF(ISNUMBER(ScheduleCompile!O29),ScheduleCompile!O29/1,IF(ISTEXT(ScheduleCompile!O29),IF(OR(ISNUMBER(FIND("5F",ScheduleCompile!O29)),ISNUMBER(FIND("0F",ScheduleCompile!O29)),ISNUMBER(FIND("8F",ScheduleCompile!O29)),ISNUMBER(FIND("1F",ScheduleCompile!O29)),ISNUMBER(FIND("2F",ScheduleCompile!O29)),ISNUMBER(FIND("3F",ScheduleCompile!O29)),ISNUMBER(FIND("6F",ScheduleCompile!O29)),ISNUMBER(FIND("7F",ScheduleCompile!O29)),ISNUMBER(FIND("9F",ScheduleCompile!O29)),ISNUMBER(FIND("4F",ScheduleCompile!O29))),VALUE(LEFT(ScheduleCompile!O29,FIND("F",ScheduleCompile!O29)-1)),ScheduleCompile!O29)))))),"",IF(ScheduleCompile!O29="Off",0,IF(ScheduleCompile!O29="On",1,IF(ISNUMBER(ScheduleCompile!O29),ScheduleCompile!O29/1,IF(ISTEXT(ScheduleCompile!O29),IF(OR(ISNUMBER(FIND("5F",ScheduleCompile!O29)),ISNUMBER(FIND("0F",ScheduleCompile!O29)),ISNUMBER(FIND("8F",ScheduleCompile!O29)),ISNUMBER(FIND("1F",ScheduleCompile!O29)),ISNUMBER(FIND("2F",ScheduleCompile!O29)),ISNUMBER(FIND("3F",ScheduleCompile!O29)),ISNUMBER(FIND("6F",ScheduleCompile!O29)),ISNUMBER(FIND("7F",ScheduleCompile!O29)),ISNUMBER(FIND("9F",ScheduleCompile!O29)),ISNUMBER(FIND("4F",ScheduleCompile!O29))),VALUE(LEFT(ScheduleCompile!O29,FIND("F",ScheduleCompile!O29)-1)),ScheduleCompile!O29)))))))</f>
        <v>75</v>
      </c>
      <c r="U36" s="1">
        <f>IF(AND(ISERROR(IF(ScheduleCompile!P29="Off",0,IF(ScheduleCompile!P29="On",1,IF(ISNUMBER(ScheduleCompile!P29),ScheduleCompile!P29/1,IF(ISTEXT(ScheduleCompile!P29),IF(OR(ISNUMBER(FIND("5F",ScheduleCompile!P29)),ISNUMBER(FIND("0F",ScheduleCompile!P29)),ISNUMBER(FIND("8F",ScheduleCompile!P29)),ISNUMBER(FIND("1F",ScheduleCompile!P29)),ISNUMBER(FIND("2F",ScheduleCompile!P29)),ISNUMBER(FIND("3F",ScheduleCompile!P29)),ISNUMBER(FIND("6F",ScheduleCompile!P29)),ISNUMBER(FIND("7F",ScheduleCompile!P29)),ISNUMBER(FIND("9F",ScheduleCompile!P29)),ISNUMBER(FIND("4F",ScheduleCompile!P29))),VALUE(LEFT(ScheduleCompile!P29,FIND("F",ScheduleCompile!P29)-1)),ScheduleCompile!P29)))))),ISTEXT(ScheduleCompile!#REF!)),"ENDTABLE",IF(ISERROR(IF(ScheduleCompile!P29="Off",0,IF(ScheduleCompile!P29="On",1,IF(ISNUMBER(ScheduleCompile!P29),ScheduleCompile!P29/1,IF(ISTEXT(ScheduleCompile!P29),IF(OR(ISNUMBER(FIND("5F",ScheduleCompile!P29)),ISNUMBER(FIND("0F",ScheduleCompile!P29)),ISNUMBER(FIND("8F",ScheduleCompile!P29)),ISNUMBER(FIND("1F",ScheduleCompile!P29)),ISNUMBER(FIND("2F",ScheduleCompile!P29)),ISNUMBER(FIND("3F",ScheduleCompile!P29)),ISNUMBER(FIND("6F",ScheduleCompile!P29)),ISNUMBER(FIND("7F",ScheduleCompile!P29)),ISNUMBER(FIND("9F",ScheduleCompile!P29)),ISNUMBER(FIND("4F",ScheduleCompile!P29))),VALUE(LEFT(ScheduleCompile!P29,FIND("F",ScheduleCompile!P29)-1)),ScheduleCompile!P29)))))),"",IF(ScheduleCompile!P29="Off",0,IF(ScheduleCompile!P29="On",1,IF(ISNUMBER(ScheduleCompile!P29),ScheduleCompile!P29/1,IF(ISTEXT(ScheduleCompile!P29),IF(OR(ISNUMBER(FIND("5F",ScheduleCompile!P29)),ISNUMBER(FIND("0F",ScheduleCompile!P29)),ISNUMBER(FIND("8F",ScheduleCompile!P29)),ISNUMBER(FIND("1F",ScheduleCompile!P29)),ISNUMBER(FIND("2F",ScheduleCompile!P29)),ISNUMBER(FIND("3F",ScheduleCompile!P29)),ISNUMBER(FIND("6F",ScheduleCompile!P29)),ISNUMBER(FIND("7F",ScheduleCompile!P29)),ISNUMBER(FIND("9F",ScheduleCompile!P29)),ISNUMBER(FIND("4F",ScheduleCompile!P29))),VALUE(LEFT(ScheduleCompile!P29,FIND("F",ScheduleCompile!P29)-1)),ScheduleCompile!P29)))))))</f>
        <v>75</v>
      </c>
      <c r="V36" s="1">
        <f>IF(AND(ISERROR(IF(ScheduleCompile!Q29="Off",0,IF(ScheduleCompile!Q29="On",1,IF(ISNUMBER(ScheduleCompile!Q29),ScheduleCompile!Q29/1,IF(ISTEXT(ScheduleCompile!Q29),IF(OR(ISNUMBER(FIND("5F",ScheduleCompile!Q29)),ISNUMBER(FIND("0F",ScheduleCompile!Q29)),ISNUMBER(FIND("8F",ScheduleCompile!Q29)),ISNUMBER(FIND("1F",ScheduleCompile!Q29)),ISNUMBER(FIND("2F",ScheduleCompile!Q29)),ISNUMBER(FIND("3F",ScheduleCompile!Q29)),ISNUMBER(FIND("6F",ScheduleCompile!Q29)),ISNUMBER(FIND("7F",ScheduleCompile!Q29)),ISNUMBER(FIND("9F",ScheduleCompile!Q29)),ISNUMBER(FIND("4F",ScheduleCompile!Q29))),VALUE(LEFT(ScheduleCompile!Q29,FIND("F",ScheduleCompile!Q29)-1)),ScheduleCompile!Q29)))))),ISTEXT(ScheduleCompile!#REF!)),"ENDTABLE",IF(ISERROR(IF(ScheduleCompile!Q29="Off",0,IF(ScheduleCompile!Q29="On",1,IF(ISNUMBER(ScheduleCompile!Q29),ScheduleCompile!Q29/1,IF(ISTEXT(ScheduleCompile!Q29),IF(OR(ISNUMBER(FIND("5F",ScheduleCompile!Q29)),ISNUMBER(FIND("0F",ScheduleCompile!Q29)),ISNUMBER(FIND("8F",ScheduleCompile!Q29)),ISNUMBER(FIND("1F",ScheduleCompile!Q29)),ISNUMBER(FIND("2F",ScheduleCompile!Q29)),ISNUMBER(FIND("3F",ScheduleCompile!Q29)),ISNUMBER(FIND("6F",ScheduleCompile!Q29)),ISNUMBER(FIND("7F",ScheduleCompile!Q29)),ISNUMBER(FIND("9F",ScheduleCompile!Q29)),ISNUMBER(FIND("4F",ScheduleCompile!Q29))),VALUE(LEFT(ScheduleCompile!Q29,FIND("F",ScheduleCompile!Q29)-1)),ScheduleCompile!Q29)))))),"",IF(ScheduleCompile!Q29="Off",0,IF(ScheduleCompile!Q29="On",1,IF(ISNUMBER(ScheduleCompile!Q29),ScheduleCompile!Q29/1,IF(ISTEXT(ScheduleCompile!Q29),IF(OR(ISNUMBER(FIND("5F",ScheduleCompile!Q29)),ISNUMBER(FIND("0F",ScheduleCompile!Q29)),ISNUMBER(FIND("8F",ScheduleCompile!Q29)),ISNUMBER(FIND("1F",ScheduleCompile!Q29)),ISNUMBER(FIND("2F",ScheduleCompile!Q29)),ISNUMBER(FIND("3F",ScheduleCompile!Q29)),ISNUMBER(FIND("6F",ScheduleCompile!Q29)),ISNUMBER(FIND("7F",ScheduleCompile!Q29)),ISNUMBER(FIND("9F",ScheduleCompile!Q29)),ISNUMBER(FIND("4F",ScheduleCompile!Q29))),VALUE(LEFT(ScheduleCompile!Q29,FIND("F",ScheduleCompile!Q29)-1)),ScheduleCompile!Q29)))))))</f>
        <v>75</v>
      </c>
      <c r="W36" s="1">
        <f>IF(AND(ISERROR(IF(ScheduleCompile!R29="Off",0,IF(ScheduleCompile!R29="On",1,IF(ISNUMBER(ScheduleCompile!R29),ScheduleCompile!R29/1,IF(ISTEXT(ScheduleCompile!R29),IF(OR(ISNUMBER(FIND("5F",ScheduleCompile!R29)),ISNUMBER(FIND("0F",ScheduleCompile!R29)),ISNUMBER(FIND("8F",ScheduleCompile!R29)),ISNUMBER(FIND("1F",ScheduleCompile!R29)),ISNUMBER(FIND("2F",ScheduleCompile!R29)),ISNUMBER(FIND("3F",ScheduleCompile!R29)),ISNUMBER(FIND("6F",ScheduleCompile!R29)),ISNUMBER(FIND("7F",ScheduleCompile!R29)),ISNUMBER(FIND("9F",ScheduleCompile!R29)),ISNUMBER(FIND("4F",ScheduleCompile!R29))),VALUE(LEFT(ScheduleCompile!R29,FIND("F",ScheduleCompile!R29)-1)),ScheduleCompile!R29)))))),ISTEXT(ScheduleCompile!#REF!)),"ENDTABLE",IF(ISERROR(IF(ScheduleCompile!R29="Off",0,IF(ScheduleCompile!R29="On",1,IF(ISNUMBER(ScheduleCompile!R29),ScheduleCompile!R29/1,IF(ISTEXT(ScheduleCompile!R29),IF(OR(ISNUMBER(FIND("5F",ScheduleCompile!R29)),ISNUMBER(FIND("0F",ScheduleCompile!R29)),ISNUMBER(FIND("8F",ScheduleCompile!R29)),ISNUMBER(FIND("1F",ScheduleCompile!R29)),ISNUMBER(FIND("2F",ScheduleCompile!R29)),ISNUMBER(FIND("3F",ScheduleCompile!R29)),ISNUMBER(FIND("6F",ScheduleCompile!R29)),ISNUMBER(FIND("7F",ScheduleCompile!R29)),ISNUMBER(FIND("9F",ScheduleCompile!R29)),ISNUMBER(FIND("4F",ScheduleCompile!R29))),VALUE(LEFT(ScheduleCompile!R29,FIND("F",ScheduleCompile!R29)-1)),ScheduleCompile!R29)))))),"",IF(ScheduleCompile!R29="Off",0,IF(ScheduleCompile!R29="On",1,IF(ISNUMBER(ScheduleCompile!R29),ScheduleCompile!R29/1,IF(ISTEXT(ScheduleCompile!R29),IF(OR(ISNUMBER(FIND("5F",ScheduleCompile!R29)),ISNUMBER(FIND("0F",ScheduleCompile!R29)),ISNUMBER(FIND("8F",ScheduleCompile!R29)),ISNUMBER(FIND("1F",ScheduleCompile!R29)),ISNUMBER(FIND("2F",ScheduleCompile!R29)),ISNUMBER(FIND("3F",ScheduleCompile!R29)),ISNUMBER(FIND("6F",ScheduleCompile!R29)),ISNUMBER(FIND("7F",ScheduleCompile!R29)),ISNUMBER(FIND("9F",ScheduleCompile!R29)),ISNUMBER(FIND("4F",ScheduleCompile!R29))),VALUE(LEFT(ScheduleCompile!R29,FIND("F",ScheduleCompile!R29)-1)),ScheduleCompile!R29)))))))</f>
        <v>75</v>
      </c>
      <c r="X36" s="1">
        <f>IF(AND(ISERROR(IF(ScheduleCompile!S29="Off",0,IF(ScheduleCompile!S29="On",1,IF(ISNUMBER(ScheduleCompile!S29),ScheduleCompile!S29/1,IF(ISTEXT(ScheduleCompile!S29),IF(OR(ISNUMBER(FIND("5F",ScheduleCompile!S29)),ISNUMBER(FIND("0F",ScheduleCompile!S29)),ISNUMBER(FIND("8F",ScheduleCompile!S29)),ISNUMBER(FIND("1F",ScheduleCompile!S29)),ISNUMBER(FIND("2F",ScheduleCompile!S29)),ISNUMBER(FIND("3F",ScheduleCompile!S29)),ISNUMBER(FIND("6F",ScheduleCompile!S29)),ISNUMBER(FIND("7F",ScheduleCompile!S29)),ISNUMBER(FIND("9F",ScheduleCompile!S29)),ISNUMBER(FIND("4F",ScheduleCompile!S29))),VALUE(LEFT(ScheduleCompile!S29,FIND("F",ScheduleCompile!S29)-1)),ScheduleCompile!S29)))))),ISTEXT(ScheduleCompile!#REF!)),"ENDTABLE",IF(ISERROR(IF(ScheduleCompile!S29="Off",0,IF(ScheduleCompile!S29="On",1,IF(ISNUMBER(ScheduleCompile!S29),ScheduleCompile!S29/1,IF(ISTEXT(ScheduleCompile!S29),IF(OR(ISNUMBER(FIND("5F",ScheduleCompile!S29)),ISNUMBER(FIND("0F",ScheduleCompile!S29)),ISNUMBER(FIND("8F",ScheduleCompile!S29)),ISNUMBER(FIND("1F",ScheduleCompile!S29)),ISNUMBER(FIND("2F",ScheduleCompile!S29)),ISNUMBER(FIND("3F",ScheduleCompile!S29)),ISNUMBER(FIND("6F",ScheduleCompile!S29)),ISNUMBER(FIND("7F",ScheduleCompile!S29)),ISNUMBER(FIND("9F",ScheduleCompile!S29)),ISNUMBER(FIND("4F",ScheduleCompile!S29))),VALUE(LEFT(ScheduleCompile!S29,FIND("F",ScheduleCompile!S29)-1)),ScheduleCompile!S29)))))),"",IF(ScheduleCompile!S29="Off",0,IF(ScheduleCompile!S29="On",1,IF(ISNUMBER(ScheduleCompile!S29),ScheduleCompile!S29/1,IF(ISTEXT(ScheduleCompile!S29),IF(OR(ISNUMBER(FIND("5F",ScheduleCompile!S29)),ISNUMBER(FIND("0F",ScheduleCompile!S29)),ISNUMBER(FIND("8F",ScheduleCompile!S29)),ISNUMBER(FIND("1F",ScheduleCompile!S29)),ISNUMBER(FIND("2F",ScheduleCompile!S29)),ISNUMBER(FIND("3F",ScheduleCompile!S29)),ISNUMBER(FIND("6F",ScheduleCompile!S29)),ISNUMBER(FIND("7F",ScheduleCompile!S29)),ISNUMBER(FIND("9F",ScheduleCompile!S29)),ISNUMBER(FIND("4F",ScheduleCompile!S29))),VALUE(LEFT(ScheduleCompile!S29,FIND("F",ScheduleCompile!S29)-1)),ScheduleCompile!S29)))))))</f>
        <v>75</v>
      </c>
      <c r="Y36" s="1">
        <f>IF(AND(ISERROR(IF(ScheduleCompile!T29="Off",0,IF(ScheduleCompile!T29="On",1,IF(ISNUMBER(ScheduleCompile!T29),ScheduleCompile!T29/1,IF(ISTEXT(ScheduleCompile!T29),IF(OR(ISNUMBER(FIND("5F",ScheduleCompile!T29)),ISNUMBER(FIND("0F",ScheduleCompile!T29)),ISNUMBER(FIND("8F",ScheduleCompile!T29)),ISNUMBER(FIND("1F",ScheduleCompile!T29)),ISNUMBER(FIND("2F",ScheduleCompile!T29)),ISNUMBER(FIND("3F",ScheduleCompile!T29)),ISNUMBER(FIND("6F",ScheduleCompile!T29)),ISNUMBER(FIND("7F",ScheduleCompile!T29)),ISNUMBER(FIND("9F",ScheduleCompile!T29)),ISNUMBER(FIND("4F",ScheduleCompile!T29))),VALUE(LEFT(ScheduleCompile!T29,FIND("F",ScheduleCompile!T29)-1)),ScheduleCompile!T29)))))),ISTEXT(ScheduleCompile!#REF!)),"ENDTABLE",IF(ISERROR(IF(ScheduleCompile!T29="Off",0,IF(ScheduleCompile!T29="On",1,IF(ISNUMBER(ScheduleCompile!T29),ScheduleCompile!T29/1,IF(ISTEXT(ScheduleCompile!T29),IF(OR(ISNUMBER(FIND("5F",ScheduleCompile!T29)),ISNUMBER(FIND("0F",ScheduleCompile!T29)),ISNUMBER(FIND("8F",ScheduleCompile!T29)),ISNUMBER(FIND("1F",ScheduleCompile!T29)),ISNUMBER(FIND("2F",ScheduleCompile!T29)),ISNUMBER(FIND("3F",ScheduleCompile!T29)),ISNUMBER(FIND("6F",ScheduleCompile!T29)),ISNUMBER(FIND("7F",ScheduleCompile!T29)),ISNUMBER(FIND("9F",ScheduleCompile!T29)),ISNUMBER(FIND("4F",ScheduleCompile!T29))),VALUE(LEFT(ScheduleCompile!T29,FIND("F",ScheduleCompile!T29)-1)),ScheduleCompile!T29)))))),"",IF(ScheduleCompile!T29="Off",0,IF(ScheduleCompile!T29="On",1,IF(ISNUMBER(ScheduleCompile!T29),ScheduleCompile!T29/1,IF(ISTEXT(ScheduleCompile!T29),IF(OR(ISNUMBER(FIND("5F",ScheduleCompile!T29)),ISNUMBER(FIND("0F",ScheduleCompile!T29)),ISNUMBER(FIND("8F",ScheduleCompile!T29)),ISNUMBER(FIND("1F",ScheduleCompile!T29)),ISNUMBER(FIND("2F",ScheduleCompile!T29)),ISNUMBER(FIND("3F",ScheduleCompile!T29)),ISNUMBER(FIND("6F",ScheduleCompile!T29)),ISNUMBER(FIND("7F",ScheduleCompile!T29)),ISNUMBER(FIND("9F",ScheduleCompile!T29)),ISNUMBER(FIND("4F",ScheduleCompile!T29))),VALUE(LEFT(ScheduleCompile!T29,FIND("F",ScheduleCompile!T29)-1)),ScheduleCompile!T29)))))))</f>
        <v>75</v>
      </c>
      <c r="Z36" s="1">
        <f>IF(AND(ISERROR(IF(ScheduleCompile!U29="Off",0,IF(ScheduleCompile!U29="On",1,IF(ISNUMBER(ScheduleCompile!U29),ScheduleCompile!U29/1,IF(ISTEXT(ScheduleCompile!U29),IF(OR(ISNUMBER(FIND("5F",ScheduleCompile!U29)),ISNUMBER(FIND("0F",ScheduleCompile!U29)),ISNUMBER(FIND("8F",ScheduleCompile!U29)),ISNUMBER(FIND("1F",ScheduleCompile!U29)),ISNUMBER(FIND("2F",ScheduleCompile!U29)),ISNUMBER(FIND("3F",ScheduleCompile!U29)),ISNUMBER(FIND("6F",ScheduleCompile!U29)),ISNUMBER(FIND("7F",ScheduleCompile!U29)),ISNUMBER(FIND("9F",ScheduleCompile!U29)),ISNUMBER(FIND("4F",ScheduleCompile!U29))),VALUE(LEFT(ScheduleCompile!U29,FIND("F",ScheduleCompile!U29)-1)),ScheduleCompile!U29)))))),ISTEXT(ScheduleCompile!#REF!)),"ENDTABLE",IF(ISERROR(IF(ScheduleCompile!U29="Off",0,IF(ScheduleCompile!U29="On",1,IF(ISNUMBER(ScheduleCompile!U29),ScheduleCompile!U29/1,IF(ISTEXT(ScheduleCompile!U29),IF(OR(ISNUMBER(FIND("5F",ScheduleCompile!U29)),ISNUMBER(FIND("0F",ScheduleCompile!U29)),ISNUMBER(FIND("8F",ScheduleCompile!U29)),ISNUMBER(FIND("1F",ScheduleCompile!U29)),ISNUMBER(FIND("2F",ScheduleCompile!U29)),ISNUMBER(FIND("3F",ScheduleCompile!U29)),ISNUMBER(FIND("6F",ScheduleCompile!U29)),ISNUMBER(FIND("7F",ScheduleCompile!U29)),ISNUMBER(FIND("9F",ScheduleCompile!U29)),ISNUMBER(FIND("4F",ScheduleCompile!U29))),VALUE(LEFT(ScheduleCompile!U29,FIND("F",ScheduleCompile!U29)-1)),ScheduleCompile!U29)))))),"",IF(ScheduleCompile!U29="Off",0,IF(ScheduleCompile!U29="On",1,IF(ISNUMBER(ScheduleCompile!U29),ScheduleCompile!U29/1,IF(ISTEXT(ScheduleCompile!U29),IF(OR(ISNUMBER(FIND("5F",ScheduleCompile!U29)),ISNUMBER(FIND("0F",ScheduleCompile!U29)),ISNUMBER(FIND("8F",ScheduleCompile!U29)),ISNUMBER(FIND("1F",ScheduleCompile!U29)),ISNUMBER(FIND("2F",ScheduleCompile!U29)),ISNUMBER(FIND("3F",ScheduleCompile!U29)),ISNUMBER(FIND("6F",ScheduleCompile!U29)),ISNUMBER(FIND("7F",ScheduleCompile!U29)),ISNUMBER(FIND("9F",ScheduleCompile!U29)),ISNUMBER(FIND("4F",ScheduleCompile!U29))),VALUE(LEFT(ScheduleCompile!U29,FIND("F",ScheduleCompile!U29)-1)),ScheduleCompile!U29)))))))</f>
        <v>75</v>
      </c>
      <c r="AA36" s="1">
        <f>IF(AND(ISERROR(IF(ScheduleCompile!V29="Off",0,IF(ScheduleCompile!V29="On",1,IF(ISNUMBER(ScheduleCompile!V29),ScheduleCompile!V29/1,IF(ISTEXT(ScheduleCompile!V29),IF(OR(ISNUMBER(FIND("5F",ScheduleCompile!V29)),ISNUMBER(FIND("0F",ScheduleCompile!V29)),ISNUMBER(FIND("8F",ScheduleCompile!V29)),ISNUMBER(FIND("1F",ScheduleCompile!V29)),ISNUMBER(FIND("2F",ScheduleCompile!V29)),ISNUMBER(FIND("3F",ScheduleCompile!V29)),ISNUMBER(FIND("6F",ScheduleCompile!V29)),ISNUMBER(FIND("7F",ScheduleCompile!V29)),ISNUMBER(FIND("9F",ScheduleCompile!V29)),ISNUMBER(FIND("4F",ScheduleCompile!V29))),VALUE(LEFT(ScheduleCompile!V29,FIND("F",ScheduleCompile!V29)-1)),ScheduleCompile!V29)))))),ISTEXT(ScheduleCompile!#REF!)),"ENDTABLE",IF(ISERROR(IF(ScheduleCompile!V29="Off",0,IF(ScheduleCompile!V29="On",1,IF(ISNUMBER(ScheduleCompile!V29),ScheduleCompile!V29/1,IF(ISTEXT(ScheduleCompile!V29),IF(OR(ISNUMBER(FIND("5F",ScheduleCompile!V29)),ISNUMBER(FIND("0F",ScheduleCompile!V29)),ISNUMBER(FIND("8F",ScheduleCompile!V29)),ISNUMBER(FIND("1F",ScheduleCompile!V29)),ISNUMBER(FIND("2F",ScheduleCompile!V29)),ISNUMBER(FIND("3F",ScheduleCompile!V29)),ISNUMBER(FIND("6F",ScheduleCompile!V29)),ISNUMBER(FIND("7F",ScheduleCompile!V29)),ISNUMBER(FIND("9F",ScheduleCompile!V29)),ISNUMBER(FIND("4F",ScheduleCompile!V29))),VALUE(LEFT(ScheduleCompile!V29,FIND("F",ScheduleCompile!V29)-1)),ScheduleCompile!V29)))))),"",IF(ScheduleCompile!V29="Off",0,IF(ScheduleCompile!V29="On",1,IF(ISNUMBER(ScheduleCompile!V29),ScheduleCompile!V29/1,IF(ISTEXT(ScheduleCompile!V29),IF(OR(ISNUMBER(FIND("5F",ScheduleCompile!V29)),ISNUMBER(FIND("0F",ScheduleCompile!V29)),ISNUMBER(FIND("8F",ScheduleCompile!V29)),ISNUMBER(FIND("1F",ScheduleCompile!V29)),ISNUMBER(FIND("2F",ScheduleCompile!V29)),ISNUMBER(FIND("3F",ScheduleCompile!V29)),ISNUMBER(FIND("6F",ScheduleCompile!V29)),ISNUMBER(FIND("7F",ScheduleCompile!V29)),ISNUMBER(FIND("9F",ScheduleCompile!V29)),ISNUMBER(FIND("4F",ScheduleCompile!V29))),VALUE(LEFT(ScheduleCompile!V29,FIND("F",ScheduleCompile!V29)-1)),ScheduleCompile!V29)))))))</f>
        <v>75</v>
      </c>
      <c r="AB36" s="1">
        <f>IF(AND(ISERROR(IF(ScheduleCompile!W29="Off",0,IF(ScheduleCompile!W29="On",1,IF(ISNUMBER(ScheduleCompile!W29),ScheduleCompile!W29/1,IF(ISTEXT(ScheduleCompile!W29),IF(OR(ISNUMBER(FIND("5F",ScheduleCompile!W29)),ISNUMBER(FIND("0F",ScheduleCompile!W29)),ISNUMBER(FIND("8F",ScheduleCompile!W29)),ISNUMBER(FIND("1F",ScheduleCompile!W29)),ISNUMBER(FIND("2F",ScheduleCompile!W29)),ISNUMBER(FIND("3F",ScheduleCompile!W29)),ISNUMBER(FIND("6F",ScheduleCompile!W29)),ISNUMBER(FIND("7F",ScheduleCompile!W29)),ISNUMBER(FIND("9F",ScheduleCompile!W29)),ISNUMBER(FIND("4F",ScheduleCompile!W29))),VALUE(LEFT(ScheduleCompile!W29,FIND("F",ScheduleCompile!W29)-1)),ScheduleCompile!W29)))))),ISTEXT(ScheduleCompile!#REF!)),"ENDTABLE",IF(ISERROR(IF(ScheduleCompile!W29="Off",0,IF(ScheduleCompile!W29="On",1,IF(ISNUMBER(ScheduleCompile!W29),ScheduleCompile!W29/1,IF(ISTEXT(ScheduleCompile!W29),IF(OR(ISNUMBER(FIND("5F",ScheduleCompile!W29)),ISNUMBER(FIND("0F",ScheduleCompile!W29)),ISNUMBER(FIND("8F",ScheduleCompile!W29)),ISNUMBER(FIND("1F",ScheduleCompile!W29)),ISNUMBER(FIND("2F",ScheduleCompile!W29)),ISNUMBER(FIND("3F",ScheduleCompile!W29)),ISNUMBER(FIND("6F",ScheduleCompile!W29)),ISNUMBER(FIND("7F",ScheduleCompile!W29)),ISNUMBER(FIND("9F",ScheduleCompile!W29)),ISNUMBER(FIND("4F",ScheduleCompile!W29))),VALUE(LEFT(ScheduleCompile!W29,FIND("F",ScheduleCompile!W29)-1)),ScheduleCompile!W29)))))),"",IF(ScheduleCompile!W29="Off",0,IF(ScheduleCompile!W29="On",1,IF(ISNUMBER(ScheduleCompile!W29),ScheduleCompile!W29/1,IF(ISTEXT(ScheduleCompile!W29),IF(OR(ISNUMBER(FIND("5F",ScheduleCompile!W29)),ISNUMBER(FIND("0F",ScheduleCompile!W29)),ISNUMBER(FIND("8F",ScheduleCompile!W29)),ISNUMBER(FIND("1F",ScheduleCompile!W29)),ISNUMBER(FIND("2F",ScheduleCompile!W29)),ISNUMBER(FIND("3F",ScheduleCompile!W29)),ISNUMBER(FIND("6F",ScheduleCompile!W29)),ISNUMBER(FIND("7F",ScheduleCompile!W29)),ISNUMBER(FIND("9F",ScheduleCompile!W29)),ISNUMBER(FIND("4F",ScheduleCompile!W29))),VALUE(LEFT(ScheduleCompile!W29,FIND("F",ScheduleCompile!W29)-1)),ScheduleCompile!W29)))))))</f>
        <v>75</v>
      </c>
      <c r="AC36" s="1">
        <f>IF(AND(ISERROR(IF(ScheduleCompile!X29="Off",0,IF(ScheduleCompile!X29="On",1,IF(ISNUMBER(ScheduleCompile!X29),ScheduleCompile!X29/1,IF(ISTEXT(ScheduleCompile!X29),IF(OR(ISNUMBER(FIND("5F",ScheduleCompile!X29)),ISNUMBER(FIND("0F",ScheduleCompile!X29)),ISNUMBER(FIND("8F",ScheduleCompile!X29)),ISNUMBER(FIND("1F",ScheduleCompile!X29)),ISNUMBER(FIND("2F",ScheduleCompile!X29)),ISNUMBER(FIND("3F",ScheduleCompile!X29)),ISNUMBER(FIND("6F",ScheduleCompile!X29)),ISNUMBER(FIND("7F",ScheduleCompile!X29)),ISNUMBER(FIND("9F",ScheduleCompile!X29)),ISNUMBER(FIND("4F",ScheduleCompile!X29))),VALUE(LEFT(ScheduleCompile!X29,FIND("F",ScheduleCompile!X29)-1)),ScheduleCompile!X29)))))),ISTEXT(ScheduleCompile!#REF!)),"ENDTABLE",IF(ISERROR(IF(ScheduleCompile!X29="Off",0,IF(ScheduleCompile!X29="On",1,IF(ISNUMBER(ScheduleCompile!X29),ScheduleCompile!X29/1,IF(ISTEXT(ScheduleCompile!X29),IF(OR(ISNUMBER(FIND("5F",ScheduleCompile!X29)),ISNUMBER(FIND("0F",ScheduleCompile!X29)),ISNUMBER(FIND("8F",ScheduleCompile!X29)),ISNUMBER(FIND("1F",ScheduleCompile!X29)),ISNUMBER(FIND("2F",ScheduleCompile!X29)),ISNUMBER(FIND("3F",ScheduleCompile!X29)),ISNUMBER(FIND("6F",ScheduleCompile!X29)),ISNUMBER(FIND("7F",ScheduleCompile!X29)),ISNUMBER(FIND("9F",ScheduleCompile!X29)),ISNUMBER(FIND("4F",ScheduleCompile!X29))),VALUE(LEFT(ScheduleCompile!X29,FIND("F",ScheduleCompile!X29)-1)),ScheduleCompile!X29)))))),"",IF(ScheduleCompile!X29="Off",0,IF(ScheduleCompile!X29="On",1,IF(ISNUMBER(ScheduleCompile!X29),ScheduleCompile!X29/1,IF(ISTEXT(ScheduleCompile!X29),IF(OR(ISNUMBER(FIND("5F",ScheduleCompile!X29)),ISNUMBER(FIND("0F",ScheduleCompile!X29)),ISNUMBER(FIND("8F",ScheduleCompile!X29)),ISNUMBER(FIND("1F",ScheduleCompile!X29)),ISNUMBER(FIND("2F",ScheduleCompile!X29)),ISNUMBER(FIND("3F",ScheduleCompile!X29)),ISNUMBER(FIND("6F",ScheduleCompile!X29)),ISNUMBER(FIND("7F",ScheduleCompile!X29)),ISNUMBER(FIND("9F",ScheduleCompile!X29)),ISNUMBER(FIND("4F",ScheduleCompile!X29))),VALUE(LEFT(ScheduleCompile!X29,FIND("F",ScheduleCompile!X29)-1)),ScheduleCompile!X29)))))))</f>
        <v>75</v>
      </c>
      <c r="AD36" s="1">
        <f>IF(AND(ISERROR(IF(ScheduleCompile!Y29="Off",0,IF(ScheduleCompile!Y29="On",1,IF(ISNUMBER(ScheduleCompile!Y29),ScheduleCompile!Y29/1,IF(ISTEXT(ScheduleCompile!Y29),IF(OR(ISNUMBER(FIND("5F",ScheduleCompile!Y29)),ISNUMBER(FIND("0F",ScheduleCompile!Y29)),ISNUMBER(FIND("8F",ScheduleCompile!Y29)),ISNUMBER(FIND("1F",ScheduleCompile!Y29)),ISNUMBER(FIND("2F",ScheduleCompile!Y29)),ISNUMBER(FIND("3F",ScheduleCompile!Y29)),ISNUMBER(FIND("6F",ScheduleCompile!Y29)),ISNUMBER(FIND("7F",ScheduleCompile!Y29)),ISNUMBER(FIND("9F",ScheduleCompile!Y29)),ISNUMBER(FIND("4F",ScheduleCompile!Y29))),VALUE(LEFT(ScheduleCompile!Y29,FIND("F",ScheduleCompile!Y29)-1)),ScheduleCompile!Y29)))))),ISTEXT(ScheduleCompile!#REF!)),"ENDTABLE",IF(ISERROR(IF(ScheduleCompile!Y29="Off",0,IF(ScheduleCompile!Y29="On",1,IF(ISNUMBER(ScheduleCompile!Y29),ScheduleCompile!Y29/1,IF(ISTEXT(ScheduleCompile!Y29),IF(OR(ISNUMBER(FIND("5F",ScheduleCompile!Y29)),ISNUMBER(FIND("0F",ScheduleCompile!Y29)),ISNUMBER(FIND("8F",ScheduleCompile!Y29)),ISNUMBER(FIND("1F",ScheduleCompile!Y29)),ISNUMBER(FIND("2F",ScheduleCompile!Y29)),ISNUMBER(FIND("3F",ScheduleCompile!Y29)),ISNUMBER(FIND("6F",ScheduleCompile!Y29)),ISNUMBER(FIND("7F",ScheduleCompile!Y29)),ISNUMBER(FIND("9F",ScheduleCompile!Y29)),ISNUMBER(FIND("4F",ScheduleCompile!Y29))),VALUE(LEFT(ScheduleCompile!Y29,FIND("F",ScheduleCompile!Y29)-1)),ScheduleCompile!Y29)))))),"",IF(ScheduleCompile!Y29="Off",0,IF(ScheduleCompile!Y29="On",1,IF(ISNUMBER(ScheduleCompile!Y29),ScheduleCompile!Y29/1,IF(ISTEXT(ScheduleCompile!Y29),IF(OR(ISNUMBER(FIND("5F",ScheduleCompile!Y29)),ISNUMBER(FIND("0F",ScheduleCompile!Y29)),ISNUMBER(FIND("8F",ScheduleCompile!Y29)),ISNUMBER(FIND("1F",ScheduleCompile!Y29)),ISNUMBER(FIND("2F",ScheduleCompile!Y29)),ISNUMBER(FIND("3F",ScheduleCompile!Y29)),ISNUMBER(FIND("6F",ScheduleCompile!Y29)),ISNUMBER(FIND("7F",ScheduleCompile!Y29)),ISNUMBER(FIND("9F",ScheduleCompile!Y29)),ISNUMBER(FIND("4F",ScheduleCompile!Y29))),VALUE(LEFT(ScheduleCompile!Y29,FIND("F",ScheduleCompile!Y29)-1)),ScheduleCompile!Y29)))))))</f>
        <v>85</v>
      </c>
    </row>
    <row r="37" spans="1:30" x14ac:dyDescent="0.25">
      <c r="A37" t="str">
        <f t="shared" si="0"/>
        <v>SchDay "AssemblyClgSetptSun"  Type = "Temperature" Hr = (85, 85, 85, 85, 85, 85, 85, 75, 75, 75, 75, 75, 75, 75, 75, 75, 75, 75, 75, 75, 75, 75, 75, 85) ..</v>
      </c>
      <c r="B37" s="1" t="s">
        <v>623</v>
      </c>
      <c r="C37" t="str">
        <f t="shared" si="1"/>
        <v xml:space="preserve">SchDay "AssemblyClgSetptSun"  Type = "Temperature" Hr = </v>
      </c>
      <c r="D37" t="str">
        <f t="shared" si="2"/>
        <v>(85, 85, 85, 85, 85, 85, 85, 75, 75, 75, 75, 75, 75, 75, 75, 75, 75, 75, 75, 75, 75, 75, 75, 85) ..</v>
      </c>
      <c r="E37" s="30" t="str">
        <f>ScheduleCompile!A30</f>
        <v>AssemblyClgSetptSun</v>
      </c>
      <c r="F37" t="str">
        <f t="shared" si="3"/>
        <v>Temperature</v>
      </c>
      <c r="G37" s="1">
        <f>IF(AND(ISERROR(IF(ScheduleCompile!B30="Off",0,IF(ScheduleCompile!B30="On",1,IF(ISNUMBER(ScheduleCompile!B30),ScheduleCompile!B30/1,IF(ISTEXT(ScheduleCompile!B30),IF(OR(ISNUMBER(FIND("5F",ScheduleCompile!B30)),ISNUMBER(FIND("0F",ScheduleCompile!B30)),ISNUMBER(FIND("8F",ScheduleCompile!B30)),ISNUMBER(FIND("1F",ScheduleCompile!B30)),ISNUMBER(FIND("2F",ScheduleCompile!B30)),ISNUMBER(FIND("3F",ScheduleCompile!B30)),ISNUMBER(FIND("6F",ScheduleCompile!B30)),ISNUMBER(FIND("7F",ScheduleCompile!B30)),ISNUMBER(FIND("9F",ScheduleCompile!B30)),ISNUMBER(FIND("4F",ScheduleCompile!B30))),VALUE(LEFT(ScheduleCompile!B30,FIND("F",ScheduleCompile!B30)-1)),ScheduleCompile!B30)))))),ISTEXT(ScheduleCompile!#REF!)),"ENDTABLE",IF(ISERROR(IF(ScheduleCompile!B30="Off",0,IF(ScheduleCompile!B30="On",1,IF(ISNUMBER(ScheduleCompile!B30),ScheduleCompile!B30/1,IF(ISTEXT(ScheduleCompile!B30),IF(OR(ISNUMBER(FIND("5F",ScheduleCompile!B30)),ISNUMBER(FIND("0F",ScheduleCompile!B30)),ISNUMBER(FIND("8F",ScheduleCompile!B30)),ISNUMBER(FIND("1F",ScheduleCompile!B30)),ISNUMBER(FIND("2F",ScheduleCompile!B30)),ISNUMBER(FIND("3F",ScheduleCompile!B30)),ISNUMBER(FIND("6F",ScheduleCompile!B30)),ISNUMBER(FIND("7F",ScheduleCompile!B30)),ISNUMBER(FIND("9F",ScheduleCompile!B30)),ISNUMBER(FIND("4F",ScheduleCompile!B30))),VALUE(LEFT(ScheduleCompile!B30,FIND("F",ScheduleCompile!B30)-1)),ScheduleCompile!B30)))))),"",IF(ScheduleCompile!B30="Off",0,IF(ScheduleCompile!B30="On",1,IF(ISNUMBER(ScheduleCompile!B30),ScheduleCompile!B30/1,IF(ISTEXT(ScheduleCompile!B30),IF(OR(ISNUMBER(FIND("5F",ScheduleCompile!B30)),ISNUMBER(FIND("0F",ScheduleCompile!B30)),ISNUMBER(FIND("8F",ScheduleCompile!B30)),ISNUMBER(FIND("1F",ScheduleCompile!B30)),ISNUMBER(FIND("2F",ScheduleCompile!B30)),ISNUMBER(FIND("3F",ScheduleCompile!B30)),ISNUMBER(FIND("6F",ScheduleCompile!B30)),ISNUMBER(FIND("7F",ScheduleCompile!B30)),ISNUMBER(FIND("9F",ScheduleCompile!B30)),ISNUMBER(FIND("4F",ScheduleCompile!B30))),VALUE(LEFT(ScheduleCompile!B30,FIND("F",ScheduleCompile!B30)-1)),ScheduleCompile!B30)))))))</f>
        <v>85</v>
      </c>
      <c r="H37" s="1">
        <f>IF(AND(ISERROR(IF(ScheduleCompile!C30="Off",0,IF(ScheduleCompile!C30="On",1,IF(ISNUMBER(ScheduleCompile!C30),ScheduleCompile!C30/1,IF(ISTEXT(ScheduleCompile!C30),IF(OR(ISNUMBER(FIND("5F",ScheduleCompile!C30)),ISNUMBER(FIND("0F",ScheduleCompile!C30)),ISNUMBER(FIND("8F",ScheduleCompile!C30)),ISNUMBER(FIND("1F",ScheduleCompile!C30)),ISNUMBER(FIND("2F",ScheduleCompile!C30)),ISNUMBER(FIND("3F",ScheduleCompile!C30)),ISNUMBER(FIND("6F",ScheduleCompile!C30)),ISNUMBER(FIND("7F",ScheduleCompile!C30)),ISNUMBER(FIND("9F",ScheduleCompile!C30)),ISNUMBER(FIND("4F",ScheduleCompile!C30))),VALUE(LEFT(ScheduleCompile!C30,FIND("F",ScheduleCompile!C30)-1)),ScheduleCompile!C30)))))),ISTEXT(ScheduleCompile!#REF!)),"ENDTABLE",IF(ISERROR(IF(ScheduleCompile!C30="Off",0,IF(ScheduleCompile!C30="On",1,IF(ISNUMBER(ScheduleCompile!C30),ScheduleCompile!C30/1,IF(ISTEXT(ScheduleCompile!C30),IF(OR(ISNUMBER(FIND("5F",ScheduleCompile!C30)),ISNUMBER(FIND("0F",ScheduleCompile!C30)),ISNUMBER(FIND("8F",ScheduleCompile!C30)),ISNUMBER(FIND("1F",ScheduleCompile!C30)),ISNUMBER(FIND("2F",ScheduleCompile!C30)),ISNUMBER(FIND("3F",ScheduleCompile!C30)),ISNUMBER(FIND("6F",ScheduleCompile!C30)),ISNUMBER(FIND("7F",ScheduleCompile!C30)),ISNUMBER(FIND("9F",ScheduleCompile!C30)),ISNUMBER(FIND("4F",ScheduleCompile!C30))),VALUE(LEFT(ScheduleCompile!C30,FIND("F",ScheduleCompile!C30)-1)),ScheduleCompile!C30)))))),"",IF(ScheduleCompile!C30="Off",0,IF(ScheduleCompile!C30="On",1,IF(ISNUMBER(ScheduleCompile!C30),ScheduleCompile!C30/1,IF(ISTEXT(ScheduleCompile!C30),IF(OR(ISNUMBER(FIND("5F",ScheduleCompile!C30)),ISNUMBER(FIND("0F",ScheduleCompile!C30)),ISNUMBER(FIND("8F",ScheduleCompile!C30)),ISNUMBER(FIND("1F",ScheduleCompile!C30)),ISNUMBER(FIND("2F",ScheduleCompile!C30)),ISNUMBER(FIND("3F",ScheduleCompile!C30)),ISNUMBER(FIND("6F",ScheduleCompile!C30)),ISNUMBER(FIND("7F",ScheduleCompile!C30)),ISNUMBER(FIND("9F",ScheduleCompile!C30)),ISNUMBER(FIND("4F",ScheduleCompile!C30))),VALUE(LEFT(ScheduleCompile!C30,FIND("F",ScheduleCompile!C30)-1)),ScheduleCompile!C30)))))))</f>
        <v>85</v>
      </c>
      <c r="I37" s="1">
        <f>IF(AND(ISERROR(IF(ScheduleCompile!D30="Off",0,IF(ScheduleCompile!D30="On",1,IF(ISNUMBER(ScheduleCompile!D30),ScheduleCompile!D30/1,IF(ISTEXT(ScheduleCompile!D30),IF(OR(ISNUMBER(FIND("5F",ScheduleCompile!D30)),ISNUMBER(FIND("0F",ScheduleCompile!D30)),ISNUMBER(FIND("8F",ScheduleCompile!D30)),ISNUMBER(FIND("1F",ScheduleCompile!D30)),ISNUMBER(FIND("2F",ScheduleCompile!D30)),ISNUMBER(FIND("3F",ScheduleCompile!D30)),ISNUMBER(FIND("6F",ScheduleCompile!D30)),ISNUMBER(FIND("7F",ScheduleCompile!D30)),ISNUMBER(FIND("9F",ScheduleCompile!D30)),ISNUMBER(FIND("4F",ScheduleCompile!D30))),VALUE(LEFT(ScheduleCompile!D30,FIND("F",ScheduleCompile!D30)-1)),ScheduleCompile!D30)))))),ISTEXT(ScheduleCompile!#REF!)),"ENDTABLE",IF(ISERROR(IF(ScheduleCompile!D30="Off",0,IF(ScheduleCompile!D30="On",1,IF(ISNUMBER(ScheduleCompile!D30),ScheduleCompile!D30/1,IF(ISTEXT(ScheduleCompile!D30),IF(OR(ISNUMBER(FIND("5F",ScheduleCompile!D30)),ISNUMBER(FIND("0F",ScheduleCompile!D30)),ISNUMBER(FIND("8F",ScheduleCompile!D30)),ISNUMBER(FIND("1F",ScheduleCompile!D30)),ISNUMBER(FIND("2F",ScheduleCompile!D30)),ISNUMBER(FIND("3F",ScheduleCompile!D30)),ISNUMBER(FIND("6F",ScheduleCompile!D30)),ISNUMBER(FIND("7F",ScheduleCompile!D30)),ISNUMBER(FIND("9F",ScheduleCompile!D30)),ISNUMBER(FIND("4F",ScheduleCompile!D30))),VALUE(LEFT(ScheduleCompile!D30,FIND("F",ScheduleCompile!D30)-1)),ScheduleCompile!D30)))))),"",IF(ScheduleCompile!D30="Off",0,IF(ScheduleCompile!D30="On",1,IF(ISNUMBER(ScheduleCompile!D30),ScheduleCompile!D30/1,IF(ISTEXT(ScheduleCompile!D30),IF(OR(ISNUMBER(FIND("5F",ScheduleCompile!D30)),ISNUMBER(FIND("0F",ScheduleCompile!D30)),ISNUMBER(FIND("8F",ScheduleCompile!D30)),ISNUMBER(FIND("1F",ScheduleCompile!D30)),ISNUMBER(FIND("2F",ScheduleCompile!D30)),ISNUMBER(FIND("3F",ScheduleCompile!D30)),ISNUMBER(FIND("6F",ScheduleCompile!D30)),ISNUMBER(FIND("7F",ScheduleCompile!D30)),ISNUMBER(FIND("9F",ScheduleCompile!D30)),ISNUMBER(FIND("4F",ScheduleCompile!D30))),VALUE(LEFT(ScheduleCompile!D30,FIND("F",ScheduleCompile!D30)-1)),ScheduleCompile!D30)))))))</f>
        <v>85</v>
      </c>
      <c r="J37" s="1">
        <f>IF(AND(ISERROR(IF(ScheduleCompile!E30="Off",0,IF(ScheduleCompile!E30="On",1,IF(ISNUMBER(ScheduleCompile!E30),ScheduleCompile!E30/1,IF(ISTEXT(ScheduleCompile!E30),IF(OR(ISNUMBER(FIND("5F",ScheduleCompile!E30)),ISNUMBER(FIND("0F",ScheduleCompile!E30)),ISNUMBER(FIND("8F",ScheduleCompile!E30)),ISNUMBER(FIND("1F",ScheduleCompile!E30)),ISNUMBER(FIND("2F",ScheduleCompile!E30)),ISNUMBER(FIND("3F",ScheduleCompile!E30)),ISNUMBER(FIND("6F",ScheduleCompile!E30)),ISNUMBER(FIND("7F",ScheduleCompile!E30)),ISNUMBER(FIND("9F",ScheduleCompile!E30)),ISNUMBER(FIND("4F",ScheduleCompile!E30))),VALUE(LEFT(ScheduleCompile!E30,FIND("F",ScheduleCompile!E30)-1)),ScheduleCompile!E30)))))),ISTEXT(ScheduleCompile!#REF!)),"ENDTABLE",IF(ISERROR(IF(ScheduleCompile!E30="Off",0,IF(ScheduleCompile!E30="On",1,IF(ISNUMBER(ScheduleCompile!E30),ScheduleCompile!E30/1,IF(ISTEXT(ScheduleCompile!E30),IF(OR(ISNUMBER(FIND("5F",ScheduleCompile!E30)),ISNUMBER(FIND("0F",ScheduleCompile!E30)),ISNUMBER(FIND("8F",ScheduleCompile!E30)),ISNUMBER(FIND("1F",ScheduleCompile!E30)),ISNUMBER(FIND("2F",ScheduleCompile!E30)),ISNUMBER(FIND("3F",ScheduleCompile!E30)),ISNUMBER(FIND("6F",ScheduleCompile!E30)),ISNUMBER(FIND("7F",ScheduleCompile!E30)),ISNUMBER(FIND("9F",ScheduleCompile!E30)),ISNUMBER(FIND("4F",ScheduleCompile!E30))),VALUE(LEFT(ScheduleCompile!E30,FIND("F",ScheduleCompile!E30)-1)),ScheduleCompile!E30)))))),"",IF(ScheduleCompile!E30="Off",0,IF(ScheduleCompile!E30="On",1,IF(ISNUMBER(ScheduleCompile!E30),ScheduleCompile!E30/1,IF(ISTEXT(ScheduleCompile!E30),IF(OR(ISNUMBER(FIND("5F",ScheduleCompile!E30)),ISNUMBER(FIND("0F",ScheduleCompile!E30)),ISNUMBER(FIND("8F",ScheduleCompile!E30)),ISNUMBER(FIND("1F",ScheduleCompile!E30)),ISNUMBER(FIND("2F",ScheduleCompile!E30)),ISNUMBER(FIND("3F",ScheduleCompile!E30)),ISNUMBER(FIND("6F",ScheduleCompile!E30)),ISNUMBER(FIND("7F",ScheduleCompile!E30)),ISNUMBER(FIND("9F",ScheduleCompile!E30)),ISNUMBER(FIND("4F",ScheduleCompile!E30))),VALUE(LEFT(ScheduleCompile!E30,FIND("F",ScheduleCompile!E30)-1)),ScheduleCompile!E30)))))))</f>
        <v>85</v>
      </c>
      <c r="K37" s="1">
        <f>IF(AND(ISERROR(IF(ScheduleCompile!F30="Off",0,IF(ScheduleCompile!F30="On",1,IF(ISNUMBER(ScheduleCompile!F30),ScheduleCompile!F30/1,IF(ISTEXT(ScheduleCompile!F30),IF(OR(ISNUMBER(FIND("5F",ScheduleCompile!F30)),ISNUMBER(FIND("0F",ScheduleCompile!F30)),ISNUMBER(FIND("8F",ScheduleCompile!F30)),ISNUMBER(FIND("1F",ScheduleCompile!F30)),ISNUMBER(FIND("2F",ScheduleCompile!F30)),ISNUMBER(FIND("3F",ScheduleCompile!F30)),ISNUMBER(FIND("6F",ScheduleCompile!F30)),ISNUMBER(FIND("7F",ScheduleCompile!F30)),ISNUMBER(FIND("9F",ScheduleCompile!F30)),ISNUMBER(FIND("4F",ScheduleCompile!F30))),VALUE(LEFT(ScheduleCompile!F30,FIND("F",ScheduleCompile!F30)-1)),ScheduleCompile!F30)))))),ISTEXT(ScheduleCompile!#REF!)),"ENDTABLE",IF(ISERROR(IF(ScheduleCompile!F30="Off",0,IF(ScheduleCompile!F30="On",1,IF(ISNUMBER(ScheduleCompile!F30),ScheduleCompile!F30/1,IF(ISTEXT(ScheduleCompile!F30),IF(OR(ISNUMBER(FIND("5F",ScheduleCompile!F30)),ISNUMBER(FIND("0F",ScheduleCompile!F30)),ISNUMBER(FIND("8F",ScheduleCompile!F30)),ISNUMBER(FIND("1F",ScheduleCompile!F30)),ISNUMBER(FIND("2F",ScheduleCompile!F30)),ISNUMBER(FIND("3F",ScheduleCompile!F30)),ISNUMBER(FIND("6F",ScheduleCompile!F30)),ISNUMBER(FIND("7F",ScheduleCompile!F30)),ISNUMBER(FIND("9F",ScheduleCompile!F30)),ISNUMBER(FIND("4F",ScheduleCompile!F30))),VALUE(LEFT(ScheduleCompile!F30,FIND("F",ScheduleCompile!F30)-1)),ScheduleCompile!F30)))))),"",IF(ScheduleCompile!F30="Off",0,IF(ScheduleCompile!F30="On",1,IF(ISNUMBER(ScheduleCompile!F30),ScheduleCompile!F30/1,IF(ISTEXT(ScheduleCompile!F30),IF(OR(ISNUMBER(FIND("5F",ScheduleCompile!F30)),ISNUMBER(FIND("0F",ScheduleCompile!F30)),ISNUMBER(FIND("8F",ScheduleCompile!F30)),ISNUMBER(FIND("1F",ScheduleCompile!F30)),ISNUMBER(FIND("2F",ScheduleCompile!F30)),ISNUMBER(FIND("3F",ScheduleCompile!F30)),ISNUMBER(FIND("6F",ScheduleCompile!F30)),ISNUMBER(FIND("7F",ScheduleCompile!F30)),ISNUMBER(FIND("9F",ScheduleCompile!F30)),ISNUMBER(FIND("4F",ScheduleCompile!F30))),VALUE(LEFT(ScheduleCompile!F30,FIND("F",ScheduleCompile!F30)-1)),ScheduleCompile!F30)))))))</f>
        <v>85</v>
      </c>
      <c r="L37" s="1">
        <f>IF(AND(ISERROR(IF(ScheduleCompile!G30="Off",0,IF(ScheduleCompile!G30="On",1,IF(ISNUMBER(ScheduleCompile!G30),ScheduleCompile!G30/1,IF(ISTEXT(ScheduleCompile!G30),IF(OR(ISNUMBER(FIND("5F",ScheduleCompile!G30)),ISNUMBER(FIND("0F",ScheduleCompile!G30)),ISNUMBER(FIND("8F",ScheduleCompile!G30)),ISNUMBER(FIND("1F",ScheduleCompile!G30)),ISNUMBER(FIND("2F",ScheduleCompile!G30)),ISNUMBER(FIND("3F",ScheduleCompile!G30)),ISNUMBER(FIND("6F",ScheduleCompile!G30)),ISNUMBER(FIND("7F",ScheduleCompile!G30)),ISNUMBER(FIND("9F",ScheduleCompile!G30)),ISNUMBER(FIND("4F",ScheduleCompile!G30))),VALUE(LEFT(ScheduleCompile!G30,FIND("F",ScheduleCompile!G30)-1)),ScheduleCompile!G30)))))),ISTEXT(ScheduleCompile!#REF!)),"ENDTABLE",IF(ISERROR(IF(ScheduleCompile!G30="Off",0,IF(ScheduleCompile!G30="On",1,IF(ISNUMBER(ScheduleCompile!G30),ScheduleCompile!G30/1,IF(ISTEXT(ScheduleCompile!G30),IF(OR(ISNUMBER(FIND("5F",ScheduleCompile!G30)),ISNUMBER(FIND("0F",ScheduleCompile!G30)),ISNUMBER(FIND("8F",ScheduleCompile!G30)),ISNUMBER(FIND("1F",ScheduleCompile!G30)),ISNUMBER(FIND("2F",ScheduleCompile!G30)),ISNUMBER(FIND("3F",ScheduleCompile!G30)),ISNUMBER(FIND("6F",ScheduleCompile!G30)),ISNUMBER(FIND("7F",ScheduleCompile!G30)),ISNUMBER(FIND("9F",ScheduleCompile!G30)),ISNUMBER(FIND("4F",ScheduleCompile!G30))),VALUE(LEFT(ScheduleCompile!G30,FIND("F",ScheduleCompile!G30)-1)),ScheduleCompile!G30)))))),"",IF(ScheduleCompile!G30="Off",0,IF(ScheduleCompile!G30="On",1,IF(ISNUMBER(ScheduleCompile!G30),ScheduleCompile!G30/1,IF(ISTEXT(ScheduleCompile!G30),IF(OR(ISNUMBER(FIND("5F",ScheduleCompile!G30)),ISNUMBER(FIND("0F",ScheduleCompile!G30)),ISNUMBER(FIND("8F",ScheduleCompile!G30)),ISNUMBER(FIND("1F",ScheduleCompile!G30)),ISNUMBER(FIND("2F",ScheduleCompile!G30)),ISNUMBER(FIND("3F",ScheduleCompile!G30)),ISNUMBER(FIND("6F",ScheduleCompile!G30)),ISNUMBER(FIND("7F",ScheduleCompile!G30)),ISNUMBER(FIND("9F",ScheduleCompile!G30)),ISNUMBER(FIND("4F",ScheduleCompile!G30))),VALUE(LEFT(ScheduleCompile!G30,FIND("F",ScheduleCompile!G30)-1)),ScheduleCompile!G30)))))))</f>
        <v>85</v>
      </c>
      <c r="M37" s="1">
        <f>IF(AND(ISERROR(IF(ScheduleCompile!H30="Off",0,IF(ScheduleCompile!H30="On",1,IF(ISNUMBER(ScheduleCompile!H30),ScheduleCompile!H30/1,IF(ISTEXT(ScheduleCompile!H30),IF(OR(ISNUMBER(FIND("5F",ScheduleCompile!H30)),ISNUMBER(FIND("0F",ScheduleCompile!H30)),ISNUMBER(FIND("8F",ScheduleCompile!H30)),ISNUMBER(FIND("1F",ScheduleCompile!H30)),ISNUMBER(FIND("2F",ScheduleCompile!H30)),ISNUMBER(FIND("3F",ScheduleCompile!H30)),ISNUMBER(FIND("6F",ScheduleCompile!H30)),ISNUMBER(FIND("7F",ScheduleCompile!H30)),ISNUMBER(FIND("9F",ScheduleCompile!H30)),ISNUMBER(FIND("4F",ScheduleCompile!H30))),VALUE(LEFT(ScheduleCompile!H30,FIND("F",ScheduleCompile!H30)-1)),ScheduleCompile!H30)))))),ISTEXT(ScheduleCompile!#REF!)),"ENDTABLE",IF(ISERROR(IF(ScheduleCompile!H30="Off",0,IF(ScheduleCompile!H30="On",1,IF(ISNUMBER(ScheduleCompile!H30),ScheduleCompile!H30/1,IF(ISTEXT(ScheduleCompile!H30),IF(OR(ISNUMBER(FIND("5F",ScheduleCompile!H30)),ISNUMBER(FIND("0F",ScheduleCompile!H30)),ISNUMBER(FIND("8F",ScheduleCompile!H30)),ISNUMBER(FIND("1F",ScheduleCompile!H30)),ISNUMBER(FIND("2F",ScheduleCompile!H30)),ISNUMBER(FIND("3F",ScheduleCompile!H30)),ISNUMBER(FIND("6F",ScheduleCompile!H30)),ISNUMBER(FIND("7F",ScheduleCompile!H30)),ISNUMBER(FIND("9F",ScheduleCompile!H30)),ISNUMBER(FIND("4F",ScheduleCompile!H30))),VALUE(LEFT(ScheduleCompile!H30,FIND("F",ScheduleCompile!H30)-1)),ScheduleCompile!H30)))))),"",IF(ScheduleCompile!H30="Off",0,IF(ScheduleCompile!H30="On",1,IF(ISNUMBER(ScheduleCompile!H30),ScheduleCompile!H30/1,IF(ISTEXT(ScheduleCompile!H30),IF(OR(ISNUMBER(FIND("5F",ScheduleCompile!H30)),ISNUMBER(FIND("0F",ScheduleCompile!H30)),ISNUMBER(FIND("8F",ScheduleCompile!H30)),ISNUMBER(FIND("1F",ScheduleCompile!H30)),ISNUMBER(FIND("2F",ScheduleCompile!H30)),ISNUMBER(FIND("3F",ScheduleCompile!H30)),ISNUMBER(FIND("6F",ScheduleCompile!H30)),ISNUMBER(FIND("7F",ScheduleCompile!H30)),ISNUMBER(FIND("9F",ScheduleCompile!H30)),ISNUMBER(FIND("4F",ScheduleCompile!H30))),VALUE(LEFT(ScheduleCompile!H30,FIND("F",ScheduleCompile!H30)-1)),ScheduleCompile!H30)))))))</f>
        <v>85</v>
      </c>
      <c r="N37" s="1">
        <f>IF(AND(ISERROR(IF(ScheduleCompile!I30="Off",0,IF(ScheduleCompile!I30="On",1,IF(ISNUMBER(ScheduleCompile!I30),ScheduleCompile!I30/1,IF(ISTEXT(ScheduleCompile!I30),IF(OR(ISNUMBER(FIND("5F",ScheduleCompile!I30)),ISNUMBER(FIND("0F",ScheduleCompile!I30)),ISNUMBER(FIND("8F",ScheduleCompile!I30)),ISNUMBER(FIND("1F",ScheduleCompile!I30)),ISNUMBER(FIND("2F",ScheduleCompile!I30)),ISNUMBER(FIND("3F",ScheduleCompile!I30)),ISNUMBER(FIND("6F",ScheduleCompile!I30)),ISNUMBER(FIND("7F",ScheduleCompile!I30)),ISNUMBER(FIND("9F",ScheduleCompile!I30)),ISNUMBER(FIND("4F",ScheduleCompile!I30))),VALUE(LEFT(ScheduleCompile!I30,FIND("F",ScheduleCompile!I30)-1)),ScheduleCompile!I30)))))),ISTEXT(ScheduleCompile!#REF!)),"ENDTABLE",IF(ISERROR(IF(ScheduleCompile!I30="Off",0,IF(ScheduleCompile!I30="On",1,IF(ISNUMBER(ScheduleCompile!I30),ScheduleCompile!I30/1,IF(ISTEXT(ScheduleCompile!I30),IF(OR(ISNUMBER(FIND("5F",ScheduleCompile!I30)),ISNUMBER(FIND("0F",ScheduleCompile!I30)),ISNUMBER(FIND("8F",ScheduleCompile!I30)),ISNUMBER(FIND("1F",ScheduleCompile!I30)),ISNUMBER(FIND("2F",ScheduleCompile!I30)),ISNUMBER(FIND("3F",ScheduleCompile!I30)),ISNUMBER(FIND("6F",ScheduleCompile!I30)),ISNUMBER(FIND("7F",ScheduleCompile!I30)),ISNUMBER(FIND("9F",ScheduleCompile!I30)),ISNUMBER(FIND("4F",ScheduleCompile!I30))),VALUE(LEFT(ScheduleCompile!I30,FIND("F",ScheduleCompile!I30)-1)),ScheduleCompile!I30)))))),"",IF(ScheduleCompile!I30="Off",0,IF(ScheduleCompile!I30="On",1,IF(ISNUMBER(ScheduleCompile!I30),ScheduleCompile!I30/1,IF(ISTEXT(ScheduleCompile!I30),IF(OR(ISNUMBER(FIND("5F",ScheduleCompile!I30)),ISNUMBER(FIND("0F",ScheduleCompile!I30)),ISNUMBER(FIND("8F",ScheduleCompile!I30)),ISNUMBER(FIND("1F",ScheduleCompile!I30)),ISNUMBER(FIND("2F",ScheduleCompile!I30)),ISNUMBER(FIND("3F",ScheduleCompile!I30)),ISNUMBER(FIND("6F",ScheduleCompile!I30)),ISNUMBER(FIND("7F",ScheduleCompile!I30)),ISNUMBER(FIND("9F",ScheduleCompile!I30)),ISNUMBER(FIND("4F",ScheduleCompile!I30))),VALUE(LEFT(ScheduleCompile!I30,FIND("F",ScheduleCompile!I30)-1)),ScheduleCompile!I30)))))))</f>
        <v>75</v>
      </c>
      <c r="O37" s="1">
        <f>IF(AND(ISERROR(IF(ScheduleCompile!J30="Off",0,IF(ScheduleCompile!J30="On",1,IF(ISNUMBER(ScheduleCompile!J30),ScheduleCompile!J30/1,IF(ISTEXT(ScheduleCompile!J30),IF(OR(ISNUMBER(FIND("5F",ScheduleCompile!J30)),ISNUMBER(FIND("0F",ScheduleCompile!J30)),ISNUMBER(FIND("8F",ScheduleCompile!J30)),ISNUMBER(FIND("1F",ScheduleCompile!J30)),ISNUMBER(FIND("2F",ScheduleCompile!J30)),ISNUMBER(FIND("3F",ScheduleCompile!J30)),ISNUMBER(FIND("6F",ScheduleCompile!J30)),ISNUMBER(FIND("7F",ScheduleCompile!J30)),ISNUMBER(FIND("9F",ScheduleCompile!J30)),ISNUMBER(FIND("4F",ScheduleCompile!J30))),VALUE(LEFT(ScheduleCompile!J30,FIND("F",ScheduleCompile!J30)-1)),ScheduleCompile!J30)))))),ISTEXT(ScheduleCompile!#REF!)),"ENDTABLE",IF(ISERROR(IF(ScheduleCompile!J30="Off",0,IF(ScheduleCompile!J30="On",1,IF(ISNUMBER(ScheduleCompile!J30),ScheduleCompile!J30/1,IF(ISTEXT(ScheduleCompile!J30),IF(OR(ISNUMBER(FIND("5F",ScheduleCompile!J30)),ISNUMBER(FIND("0F",ScheduleCompile!J30)),ISNUMBER(FIND("8F",ScheduleCompile!J30)),ISNUMBER(FIND("1F",ScheduleCompile!J30)),ISNUMBER(FIND("2F",ScheduleCompile!J30)),ISNUMBER(FIND("3F",ScheduleCompile!J30)),ISNUMBER(FIND("6F",ScheduleCompile!J30)),ISNUMBER(FIND("7F",ScheduleCompile!J30)),ISNUMBER(FIND("9F",ScheduleCompile!J30)),ISNUMBER(FIND("4F",ScheduleCompile!J30))),VALUE(LEFT(ScheduleCompile!J30,FIND("F",ScheduleCompile!J30)-1)),ScheduleCompile!J30)))))),"",IF(ScheduleCompile!J30="Off",0,IF(ScheduleCompile!J30="On",1,IF(ISNUMBER(ScheduleCompile!J30),ScheduleCompile!J30/1,IF(ISTEXT(ScheduleCompile!J30),IF(OR(ISNUMBER(FIND("5F",ScheduleCompile!J30)),ISNUMBER(FIND("0F",ScheduleCompile!J30)),ISNUMBER(FIND("8F",ScheduleCompile!J30)),ISNUMBER(FIND("1F",ScheduleCompile!J30)),ISNUMBER(FIND("2F",ScheduleCompile!J30)),ISNUMBER(FIND("3F",ScheduleCompile!J30)),ISNUMBER(FIND("6F",ScheduleCompile!J30)),ISNUMBER(FIND("7F",ScheduleCompile!J30)),ISNUMBER(FIND("9F",ScheduleCompile!J30)),ISNUMBER(FIND("4F",ScheduleCompile!J30))),VALUE(LEFT(ScheduleCompile!J30,FIND("F",ScheduleCompile!J30)-1)),ScheduleCompile!J30)))))))</f>
        <v>75</v>
      </c>
      <c r="P37" s="1">
        <f>IF(AND(ISERROR(IF(ScheduleCompile!K30="Off",0,IF(ScheduleCompile!K30="On",1,IF(ISNUMBER(ScheduleCompile!K30),ScheduleCompile!K30/1,IF(ISTEXT(ScheduleCompile!K30),IF(OR(ISNUMBER(FIND("5F",ScheduleCompile!K30)),ISNUMBER(FIND("0F",ScheduleCompile!K30)),ISNUMBER(FIND("8F",ScheduleCompile!K30)),ISNUMBER(FIND("1F",ScheduleCompile!K30)),ISNUMBER(FIND("2F",ScheduleCompile!K30)),ISNUMBER(FIND("3F",ScheduleCompile!K30)),ISNUMBER(FIND("6F",ScheduleCompile!K30)),ISNUMBER(FIND("7F",ScheduleCompile!K30)),ISNUMBER(FIND("9F",ScheduleCompile!K30)),ISNUMBER(FIND("4F",ScheduleCompile!K30))),VALUE(LEFT(ScheduleCompile!K30,FIND("F",ScheduleCompile!K30)-1)),ScheduleCompile!K30)))))),ISTEXT(ScheduleCompile!#REF!)),"ENDTABLE",IF(ISERROR(IF(ScheduleCompile!K30="Off",0,IF(ScheduleCompile!K30="On",1,IF(ISNUMBER(ScheduleCompile!K30),ScheduleCompile!K30/1,IF(ISTEXT(ScheduleCompile!K30),IF(OR(ISNUMBER(FIND("5F",ScheduleCompile!K30)),ISNUMBER(FIND("0F",ScheduleCompile!K30)),ISNUMBER(FIND("8F",ScheduleCompile!K30)),ISNUMBER(FIND("1F",ScheduleCompile!K30)),ISNUMBER(FIND("2F",ScheduleCompile!K30)),ISNUMBER(FIND("3F",ScheduleCompile!K30)),ISNUMBER(FIND("6F",ScheduleCompile!K30)),ISNUMBER(FIND("7F",ScheduleCompile!K30)),ISNUMBER(FIND("9F",ScheduleCompile!K30)),ISNUMBER(FIND("4F",ScheduleCompile!K30))),VALUE(LEFT(ScheduleCompile!K30,FIND("F",ScheduleCompile!K30)-1)),ScheduleCompile!K30)))))),"",IF(ScheduleCompile!K30="Off",0,IF(ScheduleCompile!K30="On",1,IF(ISNUMBER(ScheduleCompile!K30),ScheduleCompile!K30/1,IF(ISTEXT(ScheduleCompile!K30),IF(OR(ISNUMBER(FIND("5F",ScheduleCompile!K30)),ISNUMBER(FIND("0F",ScheduleCompile!K30)),ISNUMBER(FIND("8F",ScheduleCompile!K30)),ISNUMBER(FIND("1F",ScheduleCompile!K30)),ISNUMBER(FIND("2F",ScheduleCompile!K30)),ISNUMBER(FIND("3F",ScheduleCompile!K30)),ISNUMBER(FIND("6F",ScheduleCompile!K30)),ISNUMBER(FIND("7F",ScheduleCompile!K30)),ISNUMBER(FIND("9F",ScheduleCompile!K30)),ISNUMBER(FIND("4F",ScheduleCompile!K30))),VALUE(LEFT(ScheduleCompile!K30,FIND("F",ScheduleCompile!K30)-1)),ScheduleCompile!K30)))))))</f>
        <v>75</v>
      </c>
      <c r="Q37" s="1">
        <f>IF(AND(ISERROR(IF(ScheduleCompile!L30="Off",0,IF(ScheduleCompile!L30="On",1,IF(ISNUMBER(ScheduleCompile!L30),ScheduleCompile!L30/1,IF(ISTEXT(ScheduleCompile!L30),IF(OR(ISNUMBER(FIND("5F",ScheduleCompile!L30)),ISNUMBER(FIND("0F",ScheduleCompile!L30)),ISNUMBER(FIND("8F",ScheduleCompile!L30)),ISNUMBER(FIND("1F",ScheduleCompile!L30)),ISNUMBER(FIND("2F",ScheduleCompile!L30)),ISNUMBER(FIND("3F",ScheduleCompile!L30)),ISNUMBER(FIND("6F",ScheduleCompile!L30)),ISNUMBER(FIND("7F",ScheduleCompile!L30)),ISNUMBER(FIND("9F",ScheduleCompile!L30)),ISNUMBER(FIND("4F",ScheduleCompile!L30))),VALUE(LEFT(ScheduleCompile!L30,FIND("F",ScheduleCompile!L30)-1)),ScheduleCompile!L30)))))),ISTEXT(ScheduleCompile!#REF!)),"ENDTABLE",IF(ISERROR(IF(ScheduleCompile!L30="Off",0,IF(ScheduleCompile!L30="On",1,IF(ISNUMBER(ScheduleCompile!L30),ScheduleCompile!L30/1,IF(ISTEXT(ScheduleCompile!L30),IF(OR(ISNUMBER(FIND("5F",ScheduleCompile!L30)),ISNUMBER(FIND("0F",ScheduleCompile!L30)),ISNUMBER(FIND("8F",ScheduleCompile!L30)),ISNUMBER(FIND("1F",ScheduleCompile!L30)),ISNUMBER(FIND("2F",ScheduleCompile!L30)),ISNUMBER(FIND("3F",ScheduleCompile!L30)),ISNUMBER(FIND("6F",ScheduleCompile!L30)),ISNUMBER(FIND("7F",ScheduleCompile!L30)),ISNUMBER(FIND("9F",ScheduleCompile!L30)),ISNUMBER(FIND("4F",ScheduleCompile!L30))),VALUE(LEFT(ScheduleCompile!L30,FIND("F",ScheduleCompile!L30)-1)),ScheduleCompile!L30)))))),"",IF(ScheduleCompile!L30="Off",0,IF(ScheduleCompile!L30="On",1,IF(ISNUMBER(ScheduleCompile!L30),ScheduleCompile!L30/1,IF(ISTEXT(ScheduleCompile!L30),IF(OR(ISNUMBER(FIND("5F",ScheduleCompile!L30)),ISNUMBER(FIND("0F",ScheduleCompile!L30)),ISNUMBER(FIND("8F",ScheduleCompile!L30)),ISNUMBER(FIND("1F",ScheduleCompile!L30)),ISNUMBER(FIND("2F",ScheduleCompile!L30)),ISNUMBER(FIND("3F",ScheduleCompile!L30)),ISNUMBER(FIND("6F",ScheduleCompile!L30)),ISNUMBER(FIND("7F",ScheduleCompile!L30)),ISNUMBER(FIND("9F",ScheduleCompile!L30)),ISNUMBER(FIND("4F",ScheduleCompile!L30))),VALUE(LEFT(ScheduleCompile!L30,FIND("F",ScheduleCompile!L30)-1)),ScheduleCompile!L30)))))))</f>
        <v>75</v>
      </c>
      <c r="R37" s="1">
        <f>IF(AND(ISERROR(IF(ScheduleCompile!M30="Off",0,IF(ScheduleCompile!M30="On",1,IF(ISNUMBER(ScheduleCompile!M30),ScheduleCompile!M30/1,IF(ISTEXT(ScheduleCompile!M30),IF(OR(ISNUMBER(FIND("5F",ScheduleCompile!M30)),ISNUMBER(FIND("0F",ScheduleCompile!M30)),ISNUMBER(FIND("8F",ScheduleCompile!M30)),ISNUMBER(FIND("1F",ScheduleCompile!M30)),ISNUMBER(FIND("2F",ScheduleCompile!M30)),ISNUMBER(FIND("3F",ScheduleCompile!M30)),ISNUMBER(FIND("6F",ScheduleCompile!M30)),ISNUMBER(FIND("7F",ScheduleCompile!M30)),ISNUMBER(FIND("9F",ScheduleCompile!M30)),ISNUMBER(FIND("4F",ScheduleCompile!M30))),VALUE(LEFT(ScheduleCompile!M30,FIND("F",ScheduleCompile!M30)-1)),ScheduleCompile!M30)))))),ISTEXT(ScheduleCompile!#REF!)),"ENDTABLE",IF(ISERROR(IF(ScheduleCompile!M30="Off",0,IF(ScheduleCompile!M30="On",1,IF(ISNUMBER(ScheduleCompile!M30),ScheduleCompile!M30/1,IF(ISTEXT(ScheduleCompile!M30),IF(OR(ISNUMBER(FIND("5F",ScheduleCompile!M30)),ISNUMBER(FIND("0F",ScheduleCompile!M30)),ISNUMBER(FIND("8F",ScheduleCompile!M30)),ISNUMBER(FIND("1F",ScheduleCompile!M30)),ISNUMBER(FIND("2F",ScheduleCompile!M30)),ISNUMBER(FIND("3F",ScheduleCompile!M30)),ISNUMBER(FIND("6F",ScheduleCompile!M30)),ISNUMBER(FIND("7F",ScheduleCompile!M30)),ISNUMBER(FIND("9F",ScheduleCompile!M30)),ISNUMBER(FIND("4F",ScheduleCompile!M30))),VALUE(LEFT(ScheduleCompile!M30,FIND("F",ScheduleCompile!M30)-1)),ScheduleCompile!M30)))))),"",IF(ScheduleCompile!M30="Off",0,IF(ScheduleCompile!M30="On",1,IF(ISNUMBER(ScheduleCompile!M30),ScheduleCompile!M30/1,IF(ISTEXT(ScheduleCompile!M30),IF(OR(ISNUMBER(FIND("5F",ScheduleCompile!M30)),ISNUMBER(FIND("0F",ScheduleCompile!M30)),ISNUMBER(FIND("8F",ScheduleCompile!M30)),ISNUMBER(FIND("1F",ScheduleCompile!M30)),ISNUMBER(FIND("2F",ScheduleCompile!M30)),ISNUMBER(FIND("3F",ScheduleCompile!M30)),ISNUMBER(FIND("6F",ScheduleCompile!M30)),ISNUMBER(FIND("7F",ScheduleCompile!M30)),ISNUMBER(FIND("9F",ScheduleCompile!M30)),ISNUMBER(FIND("4F",ScheduleCompile!M30))),VALUE(LEFT(ScheduleCompile!M30,FIND("F",ScheduleCompile!M30)-1)),ScheduleCompile!M30)))))))</f>
        <v>75</v>
      </c>
      <c r="S37" s="1">
        <f>IF(AND(ISERROR(IF(ScheduleCompile!N30="Off",0,IF(ScheduleCompile!N30="On",1,IF(ISNUMBER(ScheduleCompile!N30),ScheduleCompile!N30/1,IF(ISTEXT(ScheduleCompile!N30),IF(OR(ISNUMBER(FIND("5F",ScheduleCompile!N30)),ISNUMBER(FIND("0F",ScheduleCompile!N30)),ISNUMBER(FIND("8F",ScheduleCompile!N30)),ISNUMBER(FIND("1F",ScheduleCompile!N30)),ISNUMBER(FIND("2F",ScheduleCompile!N30)),ISNUMBER(FIND("3F",ScheduleCompile!N30)),ISNUMBER(FIND("6F",ScheduleCompile!N30)),ISNUMBER(FIND("7F",ScheduleCompile!N30)),ISNUMBER(FIND("9F",ScheduleCompile!N30)),ISNUMBER(FIND("4F",ScheduleCompile!N30))),VALUE(LEFT(ScheduleCompile!N30,FIND("F",ScheduleCompile!N30)-1)),ScheduleCompile!N30)))))),ISTEXT(ScheduleCompile!#REF!)),"ENDTABLE",IF(ISERROR(IF(ScheduleCompile!N30="Off",0,IF(ScheduleCompile!N30="On",1,IF(ISNUMBER(ScheduleCompile!N30),ScheduleCompile!N30/1,IF(ISTEXT(ScheduleCompile!N30),IF(OR(ISNUMBER(FIND("5F",ScheduleCompile!N30)),ISNUMBER(FIND("0F",ScheduleCompile!N30)),ISNUMBER(FIND("8F",ScheduleCompile!N30)),ISNUMBER(FIND("1F",ScheduleCompile!N30)),ISNUMBER(FIND("2F",ScheduleCompile!N30)),ISNUMBER(FIND("3F",ScheduleCompile!N30)),ISNUMBER(FIND("6F",ScheduleCompile!N30)),ISNUMBER(FIND("7F",ScheduleCompile!N30)),ISNUMBER(FIND("9F",ScheduleCompile!N30)),ISNUMBER(FIND("4F",ScheduleCompile!N30))),VALUE(LEFT(ScheduleCompile!N30,FIND("F",ScheduleCompile!N30)-1)),ScheduleCompile!N30)))))),"",IF(ScheduleCompile!N30="Off",0,IF(ScheduleCompile!N30="On",1,IF(ISNUMBER(ScheduleCompile!N30),ScheduleCompile!N30/1,IF(ISTEXT(ScheduleCompile!N30),IF(OR(ISNUMBER(FIND("5F",ScheduleCompile!N30)),ISNUMBER(FIND("0F",ScheduleCompile!N30)),ISNUMBER(FIND("8F",ScheduleCompile!N30)),ISNUMBER(FIND("1F",ScheduleCompile!N30)),ISNUMBER(FIND("2F",ScheduleCompile!N30)),ISNUMBER(FIND("3F",ScheduleCompile!N30)),ISNUMBER(FIND("6F",ScheduleCompile!N30)),ISNUMBER(FIND("7F",ScheduleCompile!N30)),ISNUMBER(FIND("9F",ScheduleCompile!N30)),ISNUMBER(FIND("4F",ScheduleCompile!N30))),VALUE(LEFT(ScheduleCompile!N30,FIND("F",ScheduleCompile!N30)-1)),ScheduleCompile!N30)))))))</f>
        <v>75</v>
      </c>
      <c r="T37" s="1">
        <f>IF(AND(ISERROR(IF(ScheduleCompile!O30="Off",0,IF(ScheduleCompile!O30="On",1,IF(ISNUMBER(ScheduleCompile!O30),ScheduleCompile!O30/1,IF(ISTEXT(ScheduleCompile!O30),IF(OR(ISNUMBER(FIND("5F",ScheduleCompile!O30)),ISNUMBER(FIND("0F",ScheduleCompile!O30)),ISNUMBER(FIND("8F",ScheduleCompile!O30)),ISNUMBER(FIND("1F",ScheduleCompile!O30)),ISNUMBER(FIND("2F",ScheduleCompile!O30)),ISNUMBER(FIND("3F",ScheduleCompile!O30)),ISNUMBER(FIND("6F",ScheduleCompile!O30)),ISNUMBER(FIND("7F",ScheduleCompile!O30)),ISNUMBER(FIND("9F",ScheduleCompile!O30)),ISNUMBER(FIND("4F",ScheduleCompile!O30))),VALUE(LEFT(ScheduleCompile!O30,FIND("F",ScheduleCompile!O30)-1)),ScheduleCompile!O30)))))),ISTEXT(ScheduleCompile!#REF!)),"ENDTABLE",IF(ISERROR(IF(ScheduleCompile!O30="Off",0,IF(ScheduleCompile!O30="On",1,IF(ISNUMBER(ScheduleCompile!O30),ScheduleCompile!O30/1,IF(ISTEXT(ScheduleCompile!O30),IF(OR(ISNUMBER(FIND("5F",ScheduleCompile!O30)),ISNUMBER(FIND("0F",ScheduleCompile!O30)),ISNUMBER(FIND("8F",ScheduleCompile!O30)),ISNUMBER(FIND("1F",ScheduleCompile!O30)),ISNUMBER(FIND("2F",ScheduleCompile!O30)),ISNUMBER(FIND("3F",ScheduleCompile!O30)),ISNUMBER(FIND("6F",ScheduleCompile!O30)),ISNUMBER(FIND("7F",ScheduleCompile!O30)),ISNUMBER(FIND("9F",ScheduleCompile!O30)),ISNUMBER(FIND("4F",ScheduleCompile!O30))),VALUE(LEFT(ScheduleCompile!O30,FIND("F",ScheduleCompile!O30)-1)),ScheduleCompile!O30)))))),"",IF(ScheduleCompile!O30="Off",0,IF(ScheduleCompile!O30="On",1,IF(ISNUMBER(ScheduleCompile!O30),ScheduleCompile!O30/1,IF(ISTEXT(ScheduleCompile!O30),IF(OR(ISNUMBER(FIND("5F",ScheduleCompile!O30)),ISNUMBER(FIND("0F",ScheduleCompile!O30)),ISNUMBER(FIND("8F",ScheduleCompile!O30)),ISNUMBER(FIND("1F",ScheduleCompile!O30)),ISNUMBER(FIND("2F",ScheduleCompile!O30)),ISNUMBER(FIND("3F",ScheduleCompile!O30)),ISNUMBER(FIND("6F",ScheduleCompile!O30)),ISNUMBER(FIND("7F",ScheduleCompile!O30)),ISNUMBER(FIND("9F",ScheduleCompile!O30)),ISNUMBER(FIND("4F",ScheduleCompile!O30))),VALUE(LEFT(ScheduleCompile!O30,FIND("F",ScheduleCompile!O30)-1)),ScheduleCompile!O30)))))))</f>
        <v>75</v>
      </c>
      <c r="U37" s="1">
        <f>IF(AND(ISERROR(IF(ScheduleCompile!P30="Off",0,IF(ScheduleCompile!P30="On",1,IF(ISNUMBER(ScheduleCompile!P30),ScheduleCompile!P30/1,IF(ISTEXT(ScheduleCompile!P30),IF(OR(ISNUMBER(FIND("5F",ScheduleCompile!P30)),ISNUMBER(FIND("0F",ScheduleCompile!P30)),ISNUMBER(FIND("8F",ScheduleCompile!P30)),ISNUMBER(FIND("1F",ScheduleCompile!P30)),ISNUMBER(FIND("2F",ScheduleCompile!P30)),ISNUMBER(FIND("3F",ScheduleCompile!P30)),ISNUMBER(FIND("6F",ScheduleCompile!P30)),ISNUMBER(FIND("7F",ScheduleCompile!P30)),ISNUMBER(FIND("9F",ScheduleCompile!P30)),ISNUMBER(FIND("4F",ScheduleCompile!P30))),VALUE(LEFT(ScheduleCompile!P30,FIND("F",ScheduleCompile!P30)-1)),ScheduleCompile!P30)))))),ISTEXT(ScheduleCompile!#REF!)),"ENDTABLE",IF(ISERROR(IF(ScheduleCompile!P30="Off",0,IF(ScheduleCompile!P30="On",1,IF(ISNUMBER(ScheduleCompile!P30),ScheduleCompile!P30/1,IF(ISTEXT(ScheduleCompile!P30),IF(OR(ISNUMBER(FIND("5F",ScheduleCompile!P30)),ISNUMBER(FIND("0F",ScheduleCompile!P30)),ISNUMBER(FIND("8F",ScheduleCompile!P30)),ISNUMBER(FIND("1F",ScheduleCompile!P30)),ISNUMBER(FIND("2F",ScheduleCompile!P30)),ISNUMBER(FIND("3F",ScheduleCompile!P30)),ISNUMBER(FIND("6F",ScheduleCompile!P30)),ISNUMBER(FIND("7F",ScheduleCompile!P30)),ISNUMBER(FIND("9F",ScheduleCompile!P30)),ISNUMBER(FIND("4F",ScheduleCompile!P30))),VALUE(LEFT(ScheduleCompile!P30,FIND("F",ScheduleCompile!P30)-1)),ScheduleCompile!P30)))))),"",IF(ScheduleCompile!P30="Off",0,IF(ScheduleCompile!P30="On",1,IF(ISNUMBER(ScheduleCompile!P30),ScheduleCompile!P30/1,IF(ISTEXT(ScheduleCompile!P30),IF(OR(ISNUMBER(FIND("5F",ScheduleCompile!P30)),ISNUMBER(FIND("0F",ScheduleCompile!P30)),ISNUMBER(FIND("8F",ScheduleCompile!P30)),ISNUMBER(FIND("1F",ScheduleCompile!P30)),ISNUMBER(FIND("2F",ScheduleCompile!P30)),ISNUMBER(FIND("3F",ScheduleCompile!P30)),ISNUMBER(FIND("6F",ScheduleCompile!P30)),ISNUMBER(FIND("7F",ScheduleCompile!P30)),ISNUMBER(FIND("9F",ScheduleCompile!P30)),ISNUMBER(FIND("4F",ScheduleCompile!P30))),VALUE(LEFT(ScheduleCompile!P30,FIND("F",ScheduleCompile!P30)-1)),ScheduleCompile!P30)))))))</f>
        <v>75</v>
      </c>
      <c r="V37" s="1">
        <f>IF(AND(ISERROR(IF(ScheduleCompile!Q30="Off",0,IF(ScheduleCompile!Q30="On",1,IF(ISNUMBER(ScheduleCompile!Q30),ScheduleCompile!Q30/1,IF(ISTEXT(ScheduleCompile!Q30),IF(OR(ISNUMBER(FIND("5F",ScheduleCompile!Q30)),ISNUMBER(FIND("0F",ScheduleCompile!Q30)),ISNUMBER(FIND("8F",ScheduleCompile!Q30)),ISNUMBER(FIND("1F",ScheduleCompile!Q30)),ISNUMBER(FIND("2F",ScheduleCompile!Q30)),ISNUMBER(FIND("3F",ScheduleCompile!Q30)),ISNUMBER(FIND("6F",ScheduleCompile!Q30)),ISNUMBER(FIND("7F",ScheduleCompile!Q30)),ISNUMBER(FIND("9F",ScheduleCompile!Q30)),ISNUMBER(FIND("4F",ScheduleCompile!Q30))),VALUE(LEFT(ScheduleCompile!Q30,FIND("F",ScheduleCompile!Q30)-1)),ScheduleCompile!Q30)))))),ISTEXT(ScheduleCompile!#REF!)),"ENDTABLE",IF(ISERROR(IF(ScheduleCompile!Q30="Off",0,IF(ScheduleCompile!Q30="On",1,IF(ISNUMBER(ScheduleCompile!Q30),ScheduleCompile!Q30/1,IF(ISTEXT(ScheduleCompile!Q30),IF(OR(ISNUMBER(FIND("5F",ScheduleCompile!Q30)),ISNUMBER(FIND("0F",ScheduleCompile!Q30)),ISNUMBER(FIND("8F",ScheduleCompile!Q30)),ISNUMBER(FIND("1F",ScheduleCompile!Q30)),ISNUMBER(FIND("2F",ScheduleCompile!Q30)),ISNUMBER(FIND("3F",ScheduleCompile!Q30)),ISNUMBER(FIND("6F",ScheduleCompile!Q30)),ISNUMBER(FIND("7F",ScheduleCompile!Q30)),ISNUMBER(FIND("9F",ScheduleCompile!Q30)),ISNUMBER(FIND("4F",ScheduleCompile!Q30))),VALUE(LEFT(ScheduleCompile!Q30,FIND("F",ScheduleCompile!Q30)-1)),ScheduleCompile!Q30)))))),"",IF(ScheduleCompile!Q30="Off",0,IF(ScheduleCompile!Q30="On",1,IF(ISNUMBER(ScheduleCompile!Q30),ScheduleCompile!Q30/1,IF(ISTEXT(ScheduleCompile!Q30),IF(OR(ISNUMBER(FIND("5F",ScheduleCompile!Q30)),ISNUMBER(FIND("0F",ScheduleCompile!Q30)),ISNUMBER(FIND("8F",ScheduleCompile!Q30)),ISNUMBER(FIND("1F",ScheduleCompile!Q30)),ISNUMBER(FIND("2F",ScheduleCompile!Q30)),ISNUMBER(FIND("3F",ScheduleCompile!Q30)),ISNUMBER(FIND("6F",ScheduleCompile!Q30)),ISNUMBER(FIND("7F",ScheduleCompile!Q30)),ISNUMBER(FIND("9F",ScheduleCompile!Q30)),ISNUMBER(FIND("4F",ScheduleCompile!Q30))),VALUE(LEFT(ScheduleCompile!Q30,FIND("F",ScheduleCompile!Q30)-1)),ScheduleCompile!Q30)))))))</f>
        <v>75</v>
      </c>
      <c r="W37" s="1">
        <f>IF(AND(ISERROR(IF(ScheduleCompile!R30="Off",0,IF(ScheduleCompile!R30="On",1,IF(ISNUMBER(ScheduleCompile!R30),ScheduleCompile!R30/1,IF(ISTEXT(ScheduleCompile!R30),IF(OR(ISNUMBER(FIND("5F",ScheduleCompile!R30)),ISNUMBER(FIND("0F",ScheduleCompile!R30)),ISNUMBER(FIND("8F",ScheduleCompile!R30)),ISNUMBER(FIND("1F",ScheduleCompile!R30)),ISNUMBER(FIND("2F",ScheduleCompile!R30)),ISNUMBER(FIND("3F",ScheduleCompile!R30)),ISNUMBER(FIND("6F",ScheduleCompile!R30)),ISNUMBER(FIND("7F",ScheduleCompile!R30)),ISNUMBER(FIND("9F",ScheduleCompile!R30)),ISNUMBER(FIND("4F",ScheduleCompile!R30))),VALUE(LEFT(ScheduleCompile!R30,FIND("F",ScheduleCompile!R30)-1)),ScheduleCompile!R30)))))),ISTEXT(ScheduleCompile!#REF!)),"ENDTABLE",IF(ISERROR(IF(ScheduleCompile!R30="Off",0,IF(ScheduleCompile!R30="On",1,IF(ISNUMBER(ScheduleCompile!R30),ScheduleCompile!R30/1,IF(ISTEXT(ScheduleCompile!R30),IF(OR(ISNUMBER(FIND("5F",ScheduleCompile!R30)),ISNUMBER(FIND("0F",ScheduleCompile!R30)),ISNUMBER(FIND("8F",ScheduleCompile!R30)),ISNUMBER(FIND("1F",ScheduleCompile!R30)),ISNUMBER(FIND("2F",ScheduleCompile!R30)),ISNUMBER(FIND("3F",ScheduleCompile!R30)),ISNUMBER(FIND("6F",ScheduleCompile!R30)),ISNUMBER(FIND("7F",ScheduleCompile!R30)),ISNUMBER(FIND("9F",ScheduleCompile!R30)),ISNUMBER(FIND("4F",ScheduleCompile!R30))),VALUE(LEFT(ScheduleCompile!R30,FIND("F",ScheduleCompile!R30)-1)),ScheduleCompile!R30)))))),"",IF(ScheduleCompile!R30="Off",0,IF(ScheduleCompile!R30="On",1,IF(ISNUMBER(ScheduleCompile!R30),ScheduleCompile!R30/1,IF(ISTEXT(ScheduleCompile!R30),IF(OR(ISNUMBER(FIND("5F",ScheduleCompile!R30)),ISNUMBER(FIND("0F",ScheduleCompile!R30)),ISNUMBER(FIND("8F",ScheduleCompile!R30)),ISNUMBER(FIND("1F",ScheduleCompile!R30)),ISNUMBER(FIND("2F",ScheduleCompile!R30)),ISNUMBER(FIND("3F",ScheduleCompile!R30)),ISNUMBER(FIND("6F",ScheduleCompile!R30)),ISNUMBER(FIND("7F",ScheduleCompile!R30)),ISNUMBER(FIND("9F",ScheduleCompile!R30)),ISNUMBER(FIND("4F",ScheduleCompile!R30))),VALUE(LEFT(ScheduleCompile!R30,FIND("F",ScheduleCompile!R30)-1)),ScheduleCompile!R30)))))))</f>
        <v>75</v>
      </c>
      <c r="X37" s="1">
        <f>IF(AND(ISERROR(IF(ScheduleCompile!S30="Off",0,IF(ScheduleCompile!S30="On",1,IF(ISNUMBER(ScheduleCompile!S30),ScheduleCompile!S30/1,IF(ISTEXT(ScheduleCompile!S30),IF(OR(ISNUMBER(FIND("5F",ScheduleCompile!S30)),ISNUMBER(FIND("0F",ScheduleCompile!S30)),ISNUMBER(FIND("8F",ScheduleCompile!S30)),ISNUMBER(FIND("1F",ScheduleCompile!S30)),ISNUMBER(FIND("2F",ScheduleCompile!S30)),ISNUMBER(FIND("3F",ScheduleCompile!S30)),ISNUMBER(FIND("6F",ScheduleCompile!S30)),ISNUMBER(FIND("7F",ScheduleCompile!S30)),ISNUMBER(FIND("9F",ScheduleCompile!S30)),ISNUMBER(FIND("4F",ScheduleCompile!S30))),VALUE(LEFT(ScheduleCompile!S30,FIND("F",ScheduleCompile!S30)-1)),ScheduleCompile!S30)))))),ISTEXT(ScheduleCompile!#REF!)),"ENDTABLE",IF(ISERROR(IF(ScheduleCompile!S30="Off",0,IF(ScheduleCompile!S30="On",1,IF(ISNUMBER(ScheduleCompile!S30),ScheduleCompile!S30/1,IF(ISTEXT(ScheduleCompile!S30),IF(OR(ISNUMBER(FIND("5F",ScheduleCompile!S30)),ISNUMBER(FIND("0F",ScheduleCompile!S30)),ISNUMBER(FIND("8F",ScheduleCompile!S30)),ISNUMBER(FIND("1F",ScheduleCompile!S30)),ISNUMBER(FIND("2F",ScheduleCompile!S30)),ISNUMBER(FIND("3F",ScheduleCompile!S30)),ISNUMBER(FIND("6F",ScheduleCompile!S30)),ISNUMBER(FIND("7F",ScheduleCompile!S30)),ISNUMBER(FIND("9F",ScheduleCompile!S30)),ISNUMBER(FIND("4F",ScheduleCompile!S30))),VALUE(LEFT(ScheduleCompile!S30,FIND("F",ScheduleCompile!S30)-1)),ScheduleCompile!S30)))))),"",IF(ScheduleCompile!S30="Off",0,IF(ScheduleCompile!S30="On",1,IF(ISNUMBER(ScheduleCompile!S30),ScheduleCompile!S30/1,IF(ISTEXT(ScheduleCompile!S30),IF(OR(ISNUMBER(FIND("5F",ScheduleCompile!S30)),ISNUMBER(FIND("0F",ScheduleCompile!S30)),ISNUMBER(FIND("8F",ScheduleCompile!S30)),ISNUMBER(FIND("1F",ScheduleCompile!S30)),ISNUMBER(FIND("2F",ScheduleCompile!S30)),ISNUMBER(FIND("3F",ScheduleCompile!S30)),ISNUMBER(FIND("6F",ScheduleCompile!S30)),ISNUMBER(FIND("7F",ScheduleCompile!S30)),ISNUMBER(FIND("9F",ScheduleCompile!S30)),ISNUMBER(FIND("4F",ScheduleCompile!S30))),VALUE(LEFT(ScheduleCompile!S30,FIND("F",ScheduleCompile!S30)-1)),ScheduleCompile!S30)))))))</f>
        <v>75</v>
      </c>
      <c r="Y37" s="1">
        <f>IF(AND(ISERROR(IF(ScheduleCompile!T30="Off",0,IF(ScheduleCompile!T30="On",1,IF(ISNUMBER(ScheduleCompile!T30),ScheduleCompile!T30/1,IF(ISTEXT(ScheduleCompile!T30),IF(OR(ISNUMBER(FIND("5F",ScheduleCompile!T30)),ISNUMBER(FIND("0F",ScheduleCompile!T30)),ISNUMBER(FIND("8F",ScheduleCompile!T30)),ISNUMBER(FIND("1F",ScheduleCompile!T30)),ISNUMBER(FIND("2F",ScheduleCompile!T30)),ISNUMBER(FIND("3F",ScheduleCompile!T30)),ISNUMBER(FIND("6F",ScheduleCompile!T30)),ISNUMBER(FIND("7F",ScheduleCompile!T30)),ISNUMBER(FIND("9F",ScheduleCompile!T30)),ISNUMBER(FIND("4F",ScheduleCompile!T30))),VALUE(LEFT(ScheduleCompile!T30,FIND("F",ScheduleCompile!T30)-1)),ScheduleCompile!T30)))))),ISTEXT(ScheduleCompile!#REF!)),"ENDTABLE",IF(ISERROR(IF(ScheduleCompile!T30="Off",0,IF(ScheduleCompile!T30="On",1,IF(ISNUMBER(ScheduleCompile!T30),ScheduleCompile!T30/1,IF(ISTEXT(ScheduleCompile!T30),IF(OR(ISNUMBER(FIND("5F",ScheduleCompile!T30)),ISNUMBER(FIND("0F",ScheduleCompile!T30)),ISNUMBER(FIND("8F",ScheduleCompile!T30)),ISNUMBER(FIND("1F",ScheduleCompile!T30)),ISNUMBER(FIND("2F",ScheduleCompile!T30)),ISNUMBER(FIND("3F",ScheduleCompile!T30)),ISNUMBER(FIND("6F",ScheduleCompile!T30)),ISNUMBER(FIND("7F",ScheduleCompile!T30)),ISNUMBER(FIND("9F",ScheduleCompile!T30)),ISNUMBER(FIND("4F",ScheduleCompile!T30))),VALUE(LEFT(ScheduleCompile!T30,FIND("F",ScheduleCompile!T30)-1)),ScheduleCompile!T30)))))),"",IF(ScheduleCompile!T30="Off",0,IF(ScheduleCompile!T30="On",1,IF(ISNUMBER(ScheduleCompile!T30),ScheduleCompile!T30/1,IF(ISTEXT(ScheduleCompile!T30),IF(OR(ISNUMBER(FIND("5F",ScheduleCompile!T30)),ISNUMBER(FIND("0F",ScheduleCompile!T30)),ISNUMBER(FIND("8F",ScheduleCompile!T30)),ISNUMBER(FIND("1F",ScheduleCompile!T30)),ISNUMBER(FIND("2F",ScheduleCompile!T30)),ISNUMBER(FIND("3F",ScheduleCompile!T30)),ISNUMBER(FIND("6F",ScheduleCompile!T30)),ISNUMBER(FIND("7F",ScheduleCompile!T30)),ISNUMBER(FIND("9F",ScheduleCompile!T30)),ISNUMBER(FIND("4F",ScheduleCompile!T30))),VALUE(LEFT(ScheduleCompile!T30,FIND("F",ScheduleCompile!T30)-1)),ScheduleCompile!T30)))))))</f>
        <v>75</v>
      </c>
      <c r="Z37" s="1">
        <f>IF(AND(ISERROR(IF(ScheduleCompile!U30="Off",0,IF(ScheduleCompile!U30="On",1,IF(ISNUMBER(ScheduleCompile!U30),ScheduleCompile!U30/1,IF(ISTEXT(ScheduleCompile!U30),IF(OR(ISNUMBER(FIND("5F",ScheduleCompile!U30)),ISNUMBER(FIND("0F",ScheduleCompile!U30)),ISNUMBER(FIND("8F",ScheduleCompile!U30)),ISNUMBER(FIND("1F",ScheduleCompile!U30)),ISNUMBER(FIND("2F",ScheduleCompile!U30)),ISNUMBER(FIND("3F",ScheduleCompile!U30)),ISNUMBER(FIND("6F",ScheduleCompile!U30)),ISNUMBER(FIND("7F",ScheduleCompile!U30)),ISNUMBER(FIND("9F",ScheduleCompile!U30)),ISNUMBER(FIND("4F",ScheduleCompile!U30))),VALUE(LEFT(ScheduleCompile!U30,FIND("F",ScheduleCompile!U30)-1)),ScheduleCompile!U30)))))),ISTEXT(ScheduleCompile!#REF!)),"ENDTABLE",IF(ISERROR(IF(ScheduleCompile!U30="Off",0,IF(ScheduleCompile!U30="On",1,IF(ISNUMBER(ScheduleCompile!U30),ScheduleCompile!U30/1,IF(ISTEXT(ScheduleCompile!U30),IF(OR(ISNUMBER(FIND("5F",ScheduleCompile!U30)),ISNUMBER(FIND("0F",ScheduleCompile!U30)),ISNUMBER(FIND("8F",ScheduleCompile!U30)),ISNUMBER(FIND("1F",ScheduleCompile!U30)),ISNUMBER(FIND("2F",ScheduleCompile!U30)),ISNUMBER(FIND("3F",ScheduleCompile!U30)),ISNUMBER(FIND("6F",ScheduleCompile!U30)),ISNUMBER(FIND("7F",ScheduleCompile!U30)),ISNUMBER(FIND("9F",ScheduleCompile!U30)),ISNUMBER(FIND("4F",ScheduleCompile!U30))),VALUE(LEFT(ScheduleCompile!U30,FIND("F",ScheduleCompile!U30)-1)),ScheduleCompile!U30)))))),"",IF(ScheduleCompile!U30="Off",0,IF(ScheduleCompile!U30="On",1,IF(ISNUMBER(ScheduleCompile!U30),ScheduleCompile!U30/1,IF(ISTEXT(ScheduleCompile!U30),IF(OR(ISNUMBER(FIND("5F",ScheduleCompile!U30)),ISNUMBER(FIND("0F",ScheduleCompile!U30)),ISNUMBER(FIND("8F",ScheduleCompile!U30)),ISNUMBER(FIND("1F",ScheduleCompile!U30)),ISNUMBER(FIND("2F",ScheduleCompile!U30)),ISNUMBER(FIND("3F",ScheduleCompile!U30)),ISNUMBER(FIND("6F",ScheduleCompile!U30)),ISNUMBER(FIND("7F",ScheduleCompile!U30)),ISNUMBER(FIND("9F",ScheduleCompile!U30)),ISNUMBER(FIND("4F",ScheduleCompile!U30))),VALUE(LEFT(ScheduleCompile!U30,FIND("F",ScheduleCompile!U30)-1)),ScheduleCompile!U30)))))))</f>
        <v>75</v>
      </c>
      <c r="AA37" s="1">
        <f>IF(AND(ISERROR(IF(ScheduleCompile!V30="Off",0,IF(ScheduleCompile!V30="On",1,IF(ISNUMBER(ScheduleCompile!V30),ScheduleCompile!V30/1,IF(ISTEXT(ScheduleCompile!V30),IF(OR(ISNUMBER(FIND("5F",ScheduleCompile!V30)),ISNUMBER(FIND("0F",ScheduleCompile!V30)),ISNUMBER(FIND("8F",ScheduleCompile!V30)),ISNUMBER(FIND("1F",ScheduleCompile!V30)),ISNUMBER(FIND("2F",ScheduleCompile!V30)),ISNUMBER(FIND("3F",ScheduleCompile!V30)),ISNUMBER(FIND("6F",ScheduleCompile!V30)),ISNUMBER(FIND("7F",ScheduleCompile!V30)),ISNUMBER(FIND("9F",ScheduleCompile!V30)),ISNUMBER(FIND("4F",ScheduleCompile!V30))),VALUE(LEFT(ScheduleCompile!V30,FIND("F",ScheduleCompile!V30)-1)),ScheduleCompile!V30)))))),ISTEXT(ScheduleCompile!#REF!)),"ENDTABLE",IF(ISERROR(IF(ScheduleCompile!V30="Off",0,IF(ScheduleCompile!V30="On",1,IF(ISNUMBER(ScheduleCompile!V30),ScheduleCompile!V30/1,IF(ISTEXT(ScheduleCompile!V30),IF(OR(ISNUMBER(FIND("5F",ScheduleCompile!V30)),ISNUMBER(FIND("0F",ScheduleCompile!V30)),ISNUMBER(FIND("8F",ScheduleCompile!V30)),ISNUMBER(FIND("1F",ScheduleCompile!V30)),ISNUMBER(FIND("2F",ScheduleCompile!V30)),ISNUMBER(FIND("3F",ScheduleCompile!V30)),ISNUMBER(FIND("6F",ScheduleCompile!V30)),ISNUMBER(FIND("7F",ScheduleCompile!V30)),ISNUMBER(FIND("9F",ScheduleCompile!V30)),ISNUMBER(FIND("4F",ScheduleCompile!V30))),VALUE(LEFT(ScheduleCompile!V30,FIND("F",ScheduleCompile!V30)-1)),ScheduleCompile!V30)))))),"",IF(ScheduleCompile!V30="Off",0,IF(ScheduleCompile!V30="On",1,IF(ISNUMBER(ScheduleCompile!V30),ScheduleCompile!V30/1,IF(ISTEXT(ScheduleCompile!V30),IF(OR(ISNUMBER(FIND("5F",ScheduleCompile!V30)),ISNUMBER(FIND("0F",ScheduleCompile!V30)),ISNUMBER(FIND("8F",ScheduleCompile!V30)),ISNUMBER(FIND("1F",ScheduleCompile!V30)),ISNUMBER(FIND("2F",ScheduleCompile!V30)),ISNUMBER(FIND("3F",ScheduleCompile!V30)),ISNUMBER(FIND("6F",ScheduleCompile!V30)),ISNUMBER(FIND("7F",ScheduleCompile!V30)),ISNUMBER(FIND("9F",ScheduleCompile!V30)),ISNUMBER(FIND("4F",ScheduleCompile!V30))),VALUE(LEFT(ScheduleCompile!V30,FIND("F",ScheduleCompile!V30)-1)),ScheduleCompile!V30)))))))</f>
        <v>75</v>
      </c>
      <c r="AB37" s="1">
        <f>IF(AND(ISERROR(IF(ScheduleCompile!W30="Off",0,IF(ScheduleCompile!W30="On",1,IF(ISNUMBER(ScheduleCompile!W30),ScheduleCompile!W30/1,IF(ISTEXT(ScheduleCompile!W30),IF(OR(ISNUMBER(FIND("5F",ScheduleCompile!W30)),ISNUMBER(FIND("0F",ScheduleCompile!W30)),ISNUMBER(FIND("8F",ScheduleCompile!W30)),ISNUMBER(FIND("1F",ScheduleCompile!W30)),ISNUMBER(FIND("2F",ScheduleCompile!W30)),ISNUMBER(FIND("3F",ScheduleCompile!W30)),ISNUMBER(FIND("6F",ScheduleCompile!W30)),ISNUMBER(FIND("7F",ScheduleCompile!W30)),ISNUMBER(FIND("9F",ScheduleCompile!W30)),ISNUMBER(FIND("4F",ScheduleCompile!W30))),VALUE(LEFT(ScheduleCompile!W30,FIND("F",ScheduleCompile!W30)-1)),ScheduleCompile!W30)))))),ISTEXT(ScheduleCompile!#REF!)),"ENDTABLE",IF(ISERROR(IF(ScheduleCompile!W30="Off",0,IF(ScheduleCompile!W30="On",1,IF(ISNUMBER(ScheduleCompile!W30),ScheduleCompile!W30/1,IF(ISTEXT(ScheduleCompile!W30),IF(OR(ISNUMBER(FIND("5F",ScheduleCompile!W30)),ISNUMBER(FIND("0F",ScheduleCompile!W30)),ISNUMBER(FIND("8F",ScheduleCompile!W30)),ISNUMBER(FIND("1F",ScheduleCompile!W30)),ISNUMBER(FIND("2F",ScheduleCompile!W30)),ISNUMBER(FIND("3F",ScheduleCompile!W30)),ISNUMBER(FIND("6F",ScheduleCompile!W30)),ISNUMBER(FIND("7F",ScheduleCompile!W30)),ISNUMBER(FIND("9F",ScheduleCompile!W30)),ISNUMBER(FIND("4F",ScheduleCompile!W30))),VALUE(LEFT(ScheduleCompile!W30,FIND("F",ScheduleCompile!W30)-1)),ScheduleCompile!W30)))))),"",IF(ScheduleCompile!W30="Off",0,IF(ScheduleCompile!W30="On",1,IF(ISNUMBER(ScheduleCompile!W30),ScheduleCompile!W30/1,IF(ISTEXT(ScheduleCompile!W30),IF(OR(ISNUMBER(FIND("5F",ScheduleCompile!W30)),ISNUMBER(FIND("0F",ScheduleCompile!W30)),ISNUMBER(FIND("8F",ScheduleCompile!W30)),ISNUMBER(FIND("1F",ScheduleCompile!W30)),ISNUMBER(FIND("2F",ScheduleCompile!W30)),ISNUMBER(FIND("3F",ScheduleCompile!W30)),ISNUMBER(FIND("6F",ScheduleCompile!W30)),ISNUMBER(FIND("7F",ScheduleCompile!W30)),ISNUMBER(FIND("9F",ScheduleCompile!W30)),ISNUMBER(FIND("4F",ScheduleCompile!W30))),VALUE(LEFT(ScheduleCompile!W30,FIND("F",ScheduleCompile!W30)-1)),ScheduleCompile!W30)))))))</f>
        <v>75</v>
      </c>
      <c r="AC37" s="1">
        <f>IF(AND(ISERROR(IF(ScheduleCompile!X30="Off",0,IF(ScheduleCompile!X30="On",1,IF(ISNUMBER(ScheduleCompile!X30),ScheduleCompile!X30/1,IF(ISTEXT(ScheduleCompile!X30),IF(OR(ISNUMBER(FIND("5F",ScheduleCompile!X30)),ISNUMBER(FIND("0F",ScheduleCompile!X30)),ISNUMBER(FIND("8F",ScheduleCompile!X30)),ISNUMBER(FIND("1F",ScheduleCompile!X30)),ISNUMBER(FIND("2F",ScheduleCompile!X30)),ISNUMBER(FIND("3F",ScheduleCompile!X30)),ISNUMBER(FIND("6F",ScheduleCompile!X30)),ISNUMBER(FIND("7F",ScheduleCompile!X30)),ISNUMBER(FIND("9F",ScheduleCompile!X30)),ISNUMBER(FIND("4F",ScheduleCompile!X30))),VALUE(LEFT(ScheduleCompile!X30,FIND("F",ScheduleCompile!X30)-1)),ScheduleCompile!X30)))))),ISTEXT(ScheduleCompile!#REF!)),"ENDTABLE",IF(ISERROR(IF(ScheduleCompile!X30="Off",0,IF(ScheduleCompile!X30="On",1,IF(ISNUMBER(ScheduleCompile!X30),ScheduleCompile!X30/1,IF(ISTEXT(ScheduleCompile!X30),IF(OR(ISNUMBER(FIND("5F",ScheduleCompile!X30)),ISNUMBER(FIND("0F",ScheduleCompile!X30)),ISNUMBER(FIND("8F",ScheduleCompile!X30)),ISNUMBER(FIND("1F",ScheduleCompile!X30)),ISNUMBER(FIND("2F",ScheduleCompile!X30)),ISNUMBER(FIND("3F",ScheduleCompile!X30)),ISNUMBER(FIND("6F",ScheduleCompile!X30)),ISNUMBER(FIND("7F",ScheduleCompile!X30)),ISNUMBER(FIND("9F",ScheduleCompile!X30)),ISNUMBER(FIND("4F",ScheduleCompile!X30))),VALUE(LEFT(ScheduleCompile!X30,FIND("F",ScheduleCompile!X30)-1)),ScheduleCompile!X30)))))),"",IF(ScheduleCompile!X30="Off",0,IF(ScheduleCompile!X30="On",1,IF(ISNUMBER(ScheduleCompile!X30),ScheduleCompile!X30/1,IF(ISTEXT(ScheduleCompile!X30),IF(OR(ISNUMBER(FIND("5F",ScheduleCompile!X30)),ISNUMBER(FIND("0F",ScheduleCompile!X30)),ISNUMBER(FIND("8F",ScheduleCompile!X30)),ISNUMBER(FIND("1F",ScheduleCompile!X30)),ISNUMBER(FIND("2F",ScheduleCompile!X30)),ISNUMBER(FIND("3F",ScheduleCompile!X30)),ISNUMBER(FIND("6F",ScheduleCompile!X30)),ISNUMBER(FIND("7F",ScheduleCompile!X30)),ISNUMBER(FIND("9F",ScheduleCompile!X30)),ISNUMBER(FIND("4F",ScheduleCompile!X30))),VALUE(LEFT(ScheduleCompile!X30,FIND("F",ScheduleCompile!X30)-1)),ScheduleCompile!X30)))))))</f>
        <v>75</v>
      </c>
      <c r="AD37" s="1">
        <f>IF(AND(ISERROR(IF(ScheduleCompile!Y30="Off",0,IF(ScheduleCompile!Y30="On",1,IF(ISNUMBER(ScheduleCompile!Y30),ScheduleCompile!Y30/1,IF(ISTEXT(ScheduleCompile!Y30),IF(OR(ISNUMBER(FIND("5F",ScheduleCompile!Y30)),ISNUMBER(FIND("0F",ScheduleCompile!Y30)),ISNUMBER(FIND("8F",ScheduleCompile!Y30)),ISNUMBER(FIND("1F",ScheduleCompile!Y30)),ISNUMBER(FIND("2F",ScheduleCompile!Y30)),ISNUMBER(FIND("3F",ScheduleCompile!Y30)),ISNUMBER(FIND("6F",ScheduleCompile!Y30)),ISNUMBER(FIND("7F",ScheduleCompile!Y30)),ISNUMBER(FIND("9F",ScheduleCompile!Y30)),ISNUMBER(FIND("4F",ScheduleCompile!Y30))),VALUE(LEFT(ScheduleCompile!Y30,FIND("F",ScheduleCompile!Y30)-1)),ScheduleCompile!Y30)))))),ISTEXT(ScheduleCompile!#REF!)),"ENDTABLE",IF(ISERROR(IF(ScheduleCompile!Y30="Off",0,IF(ScheduleCompile!Y30="On",1,IF(ISNUMBER(ScheduleCompile!Y30),ScheduleCompile!Y30/1,IF(ISTEXT(ScheduleCompile!Y30),IF(OR(ISNUMBER(FIND("5F",ScheduleCompile!Y30)),ISNUMBER(FIND("0F",ScheduleCompile!Y30)),ISNUMBER(FIND("8F",ScheduleCompile!Y30)),ISNUMBER(FIND("1F",ScheduleCompile!Y30)),ISNUMBER(FIND("2F",ScheduleCompile!Y30)),ISNUMBER(FIND("3F",ScheduleCompile!Y30)),ISNUMBER(FIND("6F",ScheduleCompile!Y30)),ISNUMBER(FIND("7F",ScheduleCompile!Y30)),ISNUMBER(FIND("9F",ScheduleCompile!Y30)),ISNUMBER(FIND("4F",ScheduleCompile!Y30))),VALUE(LEFT(ScheduleCompile!Y30,FIND("F",ScheduleCompile!Y30)-1)),ScheduleCompile!Y30)))))),"",IF(ScheduleCompile!Y30="Off",0,IF(ScheduleCompile!Y30="On",1,IF(ISNUMBER(ScheduleCompile!Y30),ScheduleCompile!Y30/1,IF(ISTEXT(ScheduleCompile!Y30),IF(OR(ISNUMBER(FIND("5F",ScheduleCompile!Y30)),ISNUMBER(FIND("0F",ScheduleCompile!Y30)),ISNUMBER(FIND("8F",ScheduleCompile!Y30)),ISNUMBER(FIND("1F",ScheduleCompile!Y30)),ISNUMBER(FIND("2F",ScheduleCompile!Y30)),ISNUMBER(FIND("3F",ScheduleCompile!Y30)),ISNUMBER(FIND("6F",ScheduleCompile!Y30)),ISNUMBER(FIND("7F",ScheduleCompile!Y30)),ISNUMBER(FIND("9F",ScheduleCompile!Y30)),ISNUMBER(FIND("4F",ScheduleCompile!Y30))),VALUE(LEFT(ScheduleCompile!Y30,FIND("F",ScheduleCompile!Y30)-1)),ScheduleCompile!Y30)))))))</f>
        <v>85</v>
      </c>
    </row>
    <row r="38" spans="1:30" x14ac:dyDescent="0.25">
      <c r="A38" t="str">
        <f t="shared" si="0"/>
        <v>SchDay "AssemblyInfiltrationWD"  Type = "Fraction" Hr = (1, 1, 1, 1, 1, 1, 1, 0.25, 0.25, 0.25, 0.25, 0.25, 0.25, 0.25, 0.25, 0.25, 0.25, 0.25, 0.25, 0.25, 0.25, 0.25, 0.25, 1) ..</v>
      </c>
      <c r="B38" s="1" t="s">
        <v>623</v>
      </c>
      <c r="C38" t="str">
        <f t="shared" si="1"/>
        <v xml:space="preserve">SchDay "AssemblyInfiltrationWD"  Type = "Fraction" Hr = </v>
      </c>
      <c r="D38" t="str">
        <f t="shared" si="2"/>
        <v>(1, 1, 1, 1, 1, 1, 1, 0.25, 0.25, 0.25, 0.25, 0.25, 0.25, 0.25, 0.25, 0.25, 0.25, 0.25, 0.25, 0.25, 0.25, 0.25, 0.25, 1) ..</v>
      </c>
      <c r="E38" s="30" t="str">
        <f>ScheduleCompile!A31</f>
        <v>AssemblyInfiltrationWD</v>
      </c>
      <c r="F38" t="str">
        <f t="shared" si="3"/>
        <v>Fraction</v>
      </c>
      <c r="G38" s="1">
        <f>IF(AND(ISERROR(IF(ScheduleCompile!B31="Off",0,IF(ScheduleCompile!B31="On",1,IF(ISNUMBER(ScheduleCompile!B31),ScheduleCompile!B31/1,IF(ISTEXT(ScheduleCompile!B31),IF(OR(ISNUMBER(FIND("5F",ScheduleCompile!B31)),ISNUMBER(FIND("0F",ScheduleCompile!B31)),ISNUMBER(FIND("8F",ScheduleCompile!B31)),ISNUMBER(FIND("1F",ScheduleCompile!B31)),ISNUMBER(FIND("2F",ScheduleCompile!B31)),ISNUMBER(FIND("3F",ScheduleCompile!B31)),ISNUMBER(FIND("6F",ScheduleCompile!B31)),ISNUMBER(FIND("7F",ScheduleCompile!B31)),ISNUMBER(FIND("9F",ScheduleCompile!B31)),ISNUMBER(FIND("4F",ScheduleCompile!B31))),VALUE(LEFT(ScheduleCompile!B31,FIND("F",ScheduleCompile!B31)-1)),ScheduleCompile!B31)))))),ISTEXT(ScheduleCompile!#REF!)),"ENDTABLE",IF(ISERROR(IF(ScheduleCompile!B31="Off",0,IF(ScheduleCompile!B31="On",1,IF(ISNUMBER(ScheduleCompile!B31),ScheduleCompile!B31/1,IF(ISTEXT(ScheduleCompile!B31),IF(OR(ISNUMBER(FIND("5F",ScheduleCompile!B31)),ISNUMBER(FIND("0F",ScheduleCompile!B31)),ISNUMBER(FIND("8F",ScheduleCompile!B31)),ISNUMBER(FIND("1F",ScheduleCompile!B31)),ISNUMBER(FIND("2F",ScheduleCompile!B31)),ISNUMBER(FIND("3F",ScheduleCompile!B31)),ISNUMBER(FIND("6F",ScheduleCompile!B31)),ISNUMBER(FIND("7F",ScheduleCompile!B31)),ISNUMBER(FIND("9F",ScheduleCompile!B31)),ISNUMBER(FIND("4F",ScheduleCompile!B31))),VALUE(LEFT(ScheduleCompile!B31,FIND("F",ScheduleCompile!B31)-1)),ScheduleCompile!B31)))))),"",IF(ScheduleCompile!B31="Off",0,IF(ScheduleCompile!B31="On",1,IF(ISNUMBER(ScheduleCompile!B31),ScheduleCompile!B31/1,IF(ISTEXT(ScheduleCompile!B31),IF(OR(ISNUMBER(FIND("5F",ScheduleCompile!B31)),ISNUMBER(FIND("0F",ScheduleCompile!B31)),ISNUMBER(FIND("8F",ScheduleCompile!B31)),ISNUMBER(FIND("1F",ScheduleCompile!B31)),ISNUMBER(FIND("2F",ScheduleCompile!B31)),ISNUMBER(FIND("3F",ScheduleCompile!B31)),ISNUMBER(FIND("6F",ScheduleCompile!B31)),ISNUMBER(FIND("7F",ScheduleCompile!B31)),ISNUMBER(FIND("9F",ScheduleCompile!B31)),ISNUMBER(FIND("4F",ScheduleCompile!B31))),VALUE(LEFT(ScheduleCompile!B31,FIND("F",ScheduleCompile!B31)-1)),ScheduleCompile!B31)))))))</f>
        <v>1</v>
      </c>
      <c r="H38" s="1">
        <f>IF(AND(ISERROR(IF(ScheduleCompile!C31="Off",0,IF(ScheduleCompile!C31="On",1,IF(ISNUMBER(ScheduleCompile!C31),ScheduleCompile!C31/1,IF(ISTEXT(ScheduleCompile!C31),IF(OR(ISNUMBER(FIND("5F",ScheduleCompile!C31)),ISNUMBER(FIND("0F",ScheduleCompile!C31)),ISNUMBER(FIND("8F",ScheduleCompile!C31)),ISNUMBER(FIND("1F",ScheduleCompile!C31)),ISNUMBER(FIND("2F",ScheduleCompile!C31)),ISNUMBER(FIND("3F",ScheduleCompile!C31)),ISNUMBER(FIND("6F",ScheduleCompile!C31)),ISNUMBER(FIND("7F",ScheduleCompile!C31)),ISNUMBER(FIND("9F",ScheduleCompile!C31)),ISNUMBER(FIND("4F",ScheduleCompile!C31))),VALUE(LEFT(ScheduleCompile!C31,FIND("F",ScheduleCompile!C31)-1)),ScheduleCompile!C31)))))),ISTEXT(ScheduleCompile!#REF!)),"ENDTABLE",IF(ISERROR(IF(ScheduleCompile!C31="Off",0,IF(ScheduleCompile!C31="On",1,IF(ISNUMBER(ScheduleCompile!C31),ScheduleCompile!C31/1,IF(ISTEXT(ScheduleCompile!C31),IF(OR(ISNUMBER(FIND("5F",ScheduleCompile!C31)),ISNUMBER(FIND("0F",ScheduleCompile!C31)),ISNUMBER(FIND("8F",ScheduleCompile!C31)),ISNUMBER(FIND("1F",ScheduleCompile!C31)),ISNUMBER(FIND("2F",ScheduleCompile!C31)),ISNUMBER(FIND("3F",ScheduleCompile!C31)),ISNUMBER(FIND("6F",ScheduleCompile!C31)),ISNUMBER(FIND("7F",ScheduleCompile!C31)),ISNUMBER(FIND("9F",ScheduleCompile!C31)),ISNUMBER(FIND("4F",ScheduleCompile!C31))),VALUE(LEFT(ScheduleCompile!C31,FIND("F",ScheduleCompile!C31)-1)),ScheduleCompile!C31)))))),"",IF(ScheduleCompile!C31="Off",0,IF(ScheduleCompile!C31="On",1,IF(ISNUMBER(ScheduleCompile!C31),ScheduleCompile!C31/1,IF(ISTEXT(ScheduleCompile!C31),IF(OR(ISNUMBER(FIND("5F",ScheduleCompile!C31)),ISNUMBER(FIND("0F",ScheduleCompile!C31)),ISNUMBER(FIND("8F",ScheduleCompile!C31)),ISNUMBER(FIND("1F",ScheduleCompile!C31)),ISNUMBER(FIND("2F",ScheduleCompile!C31)),ISNUMBER(FIND("3F",ScheduleCompile!C31)),ISNUMBER(FIND("6F",ScheduleCompile!C31)),ISNUMBER(FIND("7F",ScheduleCompile!C31)),ISNUMBER(FIND("9F",ScheduleCompile!C31)),ISNUMBER(FIND("4F",ScheduleCompile!C31))),VALUE(LEFT(ScheduleCompile!C31,FIND("F",ScheduleCompile!C31)-1)),ScheduleCompile!C31)))))))</f>
        <v>1</v>
      </c>
      <c r="I38" s="1">
        <f>IF(AND(ISERROR(IF(ScheduleCompile!D31="Off",0,IF(ScheduleCompile!D31="On",1,IF(ISNUMBER(ScheduleCompile!D31),ScheduleCompile!D31/1,IF(ISTEXT(ScheduleCompile!D31),IF(OR(ISNUMBER(FIND("5F",ScheduleCompile!D31)),ISNUMBER(FIND("0F",ScheduleCompile!D31)),ISNUMBER(FIND("8F",ScheduleCompile!D31)),ISNUMBER(FIND("1F",ScheduleCompile!D31)),ISNUMBER(FIND("2F",ScheduleCompile!D31)),ISNUMBER(FIND("3F",ScheduleCompile!D31)),ISNUMBER(FIND("6F",ScheduleCompile!D31)),ISNUMBER(FIND("7F",ScheduleCompile!D31)),ISNUMBER(FIND("9F",ScheduleCompile!D31)),ISNUMBER(FIND("4F",ScheduleCompile!D31))),VALUE(LEFT(ScheduleCompile!D31,FIND("F",ScheduleCompile!D31)-1)),ScheduleCompile!D31)))))),ISTEXT(ScheduleCompile!#REF!)),"ENDTABLE",IF(ISERROR(IF(ScheduleCompile!D31="Off",0,IF(ScheduleCompile!D31="On",1,IF(ISNUMBER(ScheduleCompile!D31),ScheduleCompile!D31/1,IF(ISTEXT(ScheduleCompile!D31),IF(OR(ISNUMBER(FIND("5F",ScheduleCompile!D31)),ISNUMBER(FIND("0F",ScheduleCompile!D31)),ISNUMBER(FIND("8F",ScheduleCompile!D31)),ISNUMBER(FIND("1F",ScheduleCompile!D31)),ISNUMBER(FIND("2F",ScheduleCompile!D31)),ISNUMBER(FIND("3F",ScheduleCompile!D31)),ISNUMBER(FIND("6F",ScheduleCompile!D31)),ISNUMBER(FIND("7F",ScheduleCompile!D31)),ISNUMBER(FIND("9F",ScheduleCompile!D31)),ISNUMBER(FIND("4F",ScheduleCompile!D31))),VALUE(LEFT(ScheduleCompile!D31,FIND("F",ScheduleCompile!D31)-1)),ScheduleCompile!D31)))))),"",IF(ScheduleCompile!D31="Off",0,IF(ScheduleCompile!D31="On",1,IF(ISNUMBER(ScheduleCompile!D31),ScheduleCompile!D31/1,IF(ISTEXT(ScheduleCompile!D31),IF(OR(ISNUMBER(FIND("5F",ScheduleCompile!D31)),ISNUMBER(FIND("0F",ScheduleCompile!D31)),ISNUMBER(FIND("8F",ScheduleCompile!D31)),ISNUMBER(FIND("1F",ScheduleCompile!D31)),ISNUMBER(FIND("2F",ScheduleCompile!D31)),ISNUMBER(FIND("3F",ScheduleCompile!D31)),ISNUMBER(FIND("6F",ScheduleCompile!D31)),ISNUMBER(FIND("7F",ScheduleCompile!D31)),ISNUMBER(FIND("9F",ScheduleCompile!D31)),ISNUMBER(FIND("4F",ScheduleCompile!D31))),VALUE(LEFT(ScheduleCompile!D31,FIND("F",ScheduleCompile!D31)-1)),ScheduleCompile!D31)))))))</f>
        <v>1</v>
      </c>
      <c r="J38" s="1">
        <f>IF(AND(ISERROR(IF(ScheduleCompile!E31="Off",0,IF(ScheduleCompile!E31="On",1,IF(ISNUMBER(ScheduleCompile!E31),ScheduleCompile!E31/1,IF(ISTEXT(ScheduleCompile!E31),IF(OR(ISNUMBER(FIND("5F",ScheduleCompile!E31)),ISNUMBER(FIND("0F",ScheduleCompile!E31)),ISNUMBER(FIND("8F",ScheduleCompile!E31)),ISNUMBER(FIND("1F",ScheduleCompile!E31)),ISNUMBER(FIND("2F",ScheduleCompile!E31)),ISNUMBER(FIND("3F",ScheduleCompile!E31)),ISNUMBER(FIND("6F",ScheduleCompile!E31)),ISNUMBER(FIND("7F",ScheduleCompile!E31)),ISNUMBER(FIND("9F",ScheduleCompile!E31)),ISNUMBER(FIND("4F",ScheduleCompile!E31))),VALUE(LEFT(ScheduleCompile!E31,FIND("F",ScheduleCompile!E31)-1)),ScheduleCompile!E31)))))),ISTEXT(ScheduleCompile!#REF!)),"ENDTABLE",IF(ISERROR(IF(ScheduleCompile!E31="Off",0,IF(ScheduleCompile!E31="On",1,IF(ISNUMBER(ScheduleCompile!E31),ScheduleCompile!E31/1,IF(ISTEXT(ScheduleCompile!E31),IF(OR(ISNUMBER(FIND("5F",ScheduleCompile!E31)),ISNUMBER(FIND("0F",ScheduleCompile!E31)),ISNUMBER(FIND("8F",ScheduleCompile!E31)),ISNUMBER(FIND("1F",ScheduleCompile!E31)),ISNUMBER(FIND("2F",ScheduleCompile!E31)),ISNUMBER(FIND("3F",ScheduleCompile!E31)),ISNUMBER(FIND("6F",ScheduleCompile!E31)),ISNUMBER(FIND("7F",ScheduleCompile!E31)),ISNUMBER(FIND("9F",ScheduleCompile!E31)),ISNUMBER(FIND("4F",ScheduleCompile!E31))),VALUE(LEFT(ScheduleCompile!E31,FIND("F",ScheduleCompile!E31)-1)),ScheduleCompile!E31)))))),"",IF(ScheduleCompile!E31="Off",0,IF(ScheduleCompile!E31="On",1,IF(ISNUMBER(ScheduleCompile!E31),ScheduleCompile!E31/1,IF(ISTEXT(ScheduleCompile!E31),IF(OR(ISNUMBER(FIND("5F",ScheduleCompile!E31)),ISNUMBER(FIND("0F",ScheduleCompile!E31)),ISNUMBER(FIND("8F",ScheduleCompile!E31)),ISNUMBER(FIND("1F",ScheduleCompile!E31)),ISNUMBER(FIND("2F",ScheduleCompile!E31)),ISNUMBER(FIND("3F",ScheduleCompile!E31)),ISNUMBER(FIND("6F",ScheduleCompile!E31)),ISNUMBER(FIND("7F",ScheduleCompile!E31)),ISNUMBER(FIND("9F",ScheduleCompile!E31)),ISNUMBER(FIND("4F",ScheduleCompile!E31))),VALUE(LEFT(ScheduleCompile!E31,FIND("F",ScheduleCompile!E31)-1)),ScheduleCompile!E31)))))))</f>
        <v>1</v>
      </c>
      <c r="K38" s="1">
        <f>IF(AND(ISERROR(IF(ScheduleCompile!F31="Off",0,IF(ScheduleCompile!F31="On",1,IF(ISNUMBER(ScheduleCompile!F31),ScheduleCompile!F31/1,IF(ISTEXT(ScheduleCompile!F31),IF(OR(ISNUMBER(FIND("5F",ScheduleCompile!F31)),ISNUMBER(FIND("0F",ScheduleCompile!F31)),ISNUMBER(FIND("8F",ScheduleCompile!F31)),ISNUMBER(FIND("1F",ScheduleCompile!F31)),ISNUMBER(FIND("2F",ScheduleCompile!F31)),ISNUMBER(FIND("3F",ScheduleCompile!F31)),ISNUMBER(FIND("6F",ScheduleCompile!F31)),ISNUMBER(FIND("7F",ScheduleCompile!F31)),ISNUMBER(FIND("9F",ScheduleCompile!F31)),ISNUMBER(FIND("4F",ScheduleCompile!F31))),VALUE(LEFT(ScheduleCompile!F31,FIND("F",ScheduleCompile!F31)-1)),ScheduleCompile!F31)))))),ISTEXT(ScheduleCompile!#REF!)),"ENDTABLE",IF(ISERROR(IF(ScheduleCompile!F31="Off",0,IF(ScheduleCompile!F31="On",1,IF(ISNUMBER(ScheduleCompile!F31),ScheduleCompile!F31/1,IF(ISTEXT(ScheduleCompile!F31),IF(OR(ISNUMBER(FIND("5F",ScheduleCompile!F31)),ISNUMBER(FIND("0F",ScheduleCompile!F31)),ISNUMBER(FIND("8F",ScheduleCompile!F31)),ISNUMBER(FIND("1F",ScheduleCompile!F31)),ISNUMBER(FIND("2F",ScheduleCompile!F31)),ISNUMBER(FIND("3F",ScheduleCompile!F31)),ISNUMBER(FIND("6F",ScheduleCompile!F31)),ISNUMBER(FIND("7F",ScheduleCompile!F31)),ISNUMBER(FIND("9F",ScheduleCompile!F31)),ISNUMBER(FIND("4F",ScheduleCompile!F31))),VALUE(LEFT(ScheduleCompile!F31,FIND("F",ScheduleCompile!F31)-1)),ScheduleCompile!F31)))))),"",IF(ScheduleCompile!F31="Off",0,IF(ScheduleCompile!F31="On",1,IF(ISNUMBER(ScheduleCompile!F31),ScheduleCompile!F31/1,IF(ISTEXT(ScheduleCompile!F31),IF(OR(ISNUMBER(FIND("5F",ScheduleCompile!F31)),ISNUMBER(FIND("0F",ScheduleCompile!F31)),ISNUMBER(FIND("8F",ScheduleCompile!F31)),ISNUMBER(FIND("1F",ScheduleCompile!F31)),ISNUMBER(FIND("2F",ScheduleCompile!F31)),ISNUMBER(FIND("3F",ScheduleCompile!F31)),ISNUMBER(FIND("6F",ScheduleCompile!F31)),ISNUMBER(FIND("7F",ScheduleCompile!F31)),ISNUMBER(FIND("9F",ScheduleCompile!F31)),ISNUMBER(FIND("4F",ScheduleCompile!F31))),VALUE(LEFT(ScheduleCompile!F31,FIND("F",ScheduleCompile!F31)-1)),ScheduleCompile!F31)))))))</f>
        <v>1</v>
      </c>
      <c r="L38" s="1">
        <f>IF(AND(ISERROR(IF(ScheduleCompile!G31="Off",0,IF(ScheduleCompile!G31="On",1,IF(ISNUMBER(ScheduleCompile!G31),ScheduleCompile!G31/1,IF(ISTEXT(ScheduleCompile!G31),IF(OR(ISNUMBER(FIND("5F",ScheduleCompile!G31)),ISNUMBER(FIND("0F",ScheduleCompile!G31)),ISNUMBER(FIND("8F",ScheduleCompile!G31)),ISNUMBER(FIND("1F",ScheduleCompile!G31)),ISNUMBER(FIND("2F",ScheduleCompile!G31)),ISNUMBER(FIND("3F",ScheduleCompile!G31)),ISNUMBER(FIND("6F",ScheduleCompile!G31)),ISNUMBER(FIND("7F",ScheduleCompile!G31)),ISNUMBER(FIND("9F",ScheduleCompile!G31)),ISNUMBER(FIND("4F",ScheduleCompile!G31))),VALUE(LEFT(ScheduleCompile!G31,FIND("F",ScheduleCompile!G31)-1)),ScheduleCompile!G31)))))),ISTEXT(ScheduleCompile!#REF!)),"ENDTABLE",IF(ISERROR(IF(ScheduleCompile!G31="Off",0,IF(ScheduleCompile!G31="On",1,IF(ISNUMBER(ScheduleCompile!G31),ScheduleCompile!G31/1,IF(ISTEXT(ScheduleCompile!G31),IF(OR(ISNUMBER(FIND("5F",ScheduleCompile!G31)),ISNUMBER(FIND("0F",ScheduleCompile!G31)),ISNUMBER(FIND("8F",ScheduleCompile!G31)),ISNUMBER(FIND("1F",ScheduleCompile!G31)),ISNUMBER(FIND("2F",ScheduleCompile!G31)),ISNUMBER(FIND("3F",ScheduleCompile!G31)),ISNUMBER(FIND("6F",ScheduleCompile!G31)),ISNUMBER(FIND("7F",ScheduleCompile!G31)),ISNUMBER(FIND("9F",ScheduleCompile!G31)),ISNUMBER(FIND("4F",ScheduleCompile!G31))),VALUE(LEFT(ScheduleCompile!G31,FIND("F",ScheduleCompile!G31)-1)),ScheduleCompile!G31)))))),"",IF(ScheduleCompile!G31="Off",0,IF(ScheduleCompile!G31="On",1,IF(ISNUMBER(ScheduleCompile!G31),ScheduleCompile!G31/1,IF(ISTEXT(ScheduleCompile!G31),IF(OR(ISNUMBER(FIND("5F",ScheduleCompile!G31)),ISNUMBER(FIND("0F",ScheduleCompile!G31)),ISNUMBER(FIND("8F",ScheduleCompile!G31)),ISNUMBER(FIND("1F",ScheduleCompile!G31)),ISNUMBER(FIND("2F",ScheduleCompile!G31)),ISNUMBER(FIND("3F",ScheduleCompile!G31)),ISNUMBER(FIND("6F",ScheduleCompile!G31)),ISNUMBER(FIND("7F",ScheduleCompile!G31)),ISNUMBER(FIND("9F",ScheduleCompile!G31)),ISNUMBER(FIND("4F",ScheduleCompile!G31))),VALUE(LEFT(ScheduleCompile!G31,FIND("F",ScheduleCompile!G31)-1)),ScheduleCompile!G31)))))))</f>
        <v>1</v>
      </c>
      <c r="M38" s="1">
        <f>IF(AND(ISERROR(IF(ScheduleCompile!H31="Off",0,IF(ScheduleCompile!H31="On",1,IF(ISNUMBER(ScheduleCompile!H31),ScheduleCompile!H31/1,IF(ISTEXT(ScheduleCompile!H31),IF(OR(ISNUMBER(FIND("5F",ScheduleCompile!H31)),ISNUMBER(FIND("0F",ScheduleCompile!H31)),ISNUMBER(FIND("8F",ScheduleCompile!H31)),ISNUMBER(FIND("1F",ScheduleCompile!H31)),ISNUMBER(FIND("2F",ScheduleCompile!H31)),ISNUMBER(FIND("3F",ScheduleCompile!H31)),ISNUMBER(FIND("6F",ScheduleCompile!H31)),ISNUMBER(FIND("7F",ScheduleCompile!H31)),ISNUMBER(FIND("9F",ScheduleCompile!H31)),ISNUMBER(FIND("4F",ScheduleCompile!H31))),VALUE(LEFT(ScheduleCompile!H31,FIND("F",ScheduleCompile!H31)-1)),ScheduleCompile!H31)))))),ISTEXT(ScheduleCompile!#REF!)),"ENDTABLE",IF(ISERROR(IF(ScheduleCompile!H31="Off",0,IF(ScheduleCompile!H31="On",1,IF(ISNUMBER(ScheduleCompile!H31),ScheduleCompile!H31/1,IF(ISTEXT(ScheduleCompile!H31),IF(OR(ISNUMBER(FIND("5F",ScheduleCompile!H31)),ISNUMBER(FIND("0F",ScheduleCompile!H31)),ISNUMBER(FIND("8F",ScheduleCompile!H31)),ISNUMBER(FIND("1F",ScheduleCompile!H31)),ISNUMBER(FIND("2F",ScheduleCompile!H31)),ISNUMBER(FIND("3F",ScheduleCompile!H31)),ISNUMBER(FIND("6F",ScheduleCompile!H31)),ISNUMBER(FIND("7F",ScheduleCompile!H31)),ISNUMBER(FIND("9F",ScheduleCompile!H31)),ISNUMBER(FIND("4F",ScheduleCompile!H31))),VALUE(LEFT(ScheduleCompile!H31,FIND("F",ScheduleCompile!H31)-1)),ScheduleCompile!H31)))))),"",IF(ScheduleCompile!H31="Off",0,IF(ScheduleCompile!H31="On",1,IF(ISNUMBER(ScheduleCompile!H31),ScheduleCompile!H31/1,IF(ISTEXT(ScheduleCompile!H31),IF(OR(ISNUMBER(FIND("5F",ScheduleCompile!H31)),ISNUMBER(FIND("0F",ScheduleCompile!H31)),ISNUMBER(FIND("8F",ScheduleCompile!H31)),ISNUMBER(FIND("1F",ScheduleCompile!H31)),ISNUMBER(FIND("2F",ScheduleCompile!H31)),ISNUMBER(FIND("3F",ScheduleCompile!H31)),ISNUMBER(FIND("6F",ScheduleCompile!H31)),ISNUMBER(FIND("7F",ScheduleCompile!H31)),ISNUMBER(FIND("9F",ScheduleCompile!H31)),ISNUMBER(FIND("4F",ScheduleCompile!H31))),VALUE(LEFT(ScheduleCompile!H31,FIND("F",ScheduleCompile!H31)-1)),ScheduleCompile!H31)))))))</f>
        <v>1</v>
      </c>
      <c r="N38" s="1">
        <f>IF(AND(ISERROR(IF(ScheduleCompile!I31="Off",0,IF(ScheduleCompile!I31="On",1,IF(ISNUMBER(ScheduleCompile!I31),ScheduleCompile!I31/1,IF(ISTEXT(ScheduleCompile!I31),IF(OR(ISNUMBER(FIND("5F",ScheduleCompile!I31)),ISNUMBER(FIND("0F",ScheduleCompile!I31)),ISNUMBER(FIND("8F",ScheduleCompile!I31)),ISNUMBER(FIND("1F",ScheduleCompile!I31)),ISNUMBER(FIND("2F",ScheduleCompile!I31)),ISNUMBER(FIND("3F",ScheduleCompile!I31)),ISNUMBER(FIND("6F",ScheduleCompile!I31)),ISNUMBER(FIND("7F",ScheduleCompile!I31)),ISNUMBER(FIND("9F",ScheduleCompile!I31)),ISNUMBER(FIND("4F",ScheduleCompile!I31))),VALUE(LEFT(ScheduleCompile!I31,FIND("F",ScheduleCompile!I31)-1)),ScheduleCompile!I31)))))),ISTEXT(ScheduleCompile!#REF!)),"ENDTABLE",IF(ISERROR(IF(ScheduleCompile!I31="Off",0,IF(ScheduleCompile!I31="On",1,IF(ISNUMBER(ScheduleCompile!I31),ScheduleCompile!I31/1,IF(ISTEXT(ScheduleCompile!I31),IF(OR(ISNUMBER(FIND("5F",ScheduleCompile!I31)),ISNUMBER(FIND("0F",ScheduleCompile!I31)),ISNUMBER(FIND("8F",ScheduleCompile!I31)),ISNUMBER(FIND("1F",ScheduleCompile!I31)),ISNUMBER(FIND("2F",ScheduleCompile!I31)),ISNUMBER(FIND("3F",ScheduleCompile!I31)),ISNUMBER(FIND("6F",ScheduleCompile!I31)),ISNUMBER(FIND("7F",ScheduleCompile!I31)),ISNUMBER(FIND("9F",ScheduleCompile!I31)),ISNUMBER(FIND("4F",ScheduleCompile!I31))),VALUE(LEFT(ScheduleCompile!I31,FIND("F",ScheduleCompile!I31)-1)),ScheduleCompile!I31)))))),"",IF(ScheduleCompile!I31="Off",0,IF(ScheduleCompile!I31="On",1,IF(ISNUMBER(ScheduleCompile!I31),ScheduleCompile!I31/1,IF(ISTEXT(ScheduleCompile!I31),IF(OR(ISNUMBER(FIND("5F",ScheduleCompile!I31)),ISNUMBER(FIND("0F",ScheduleCompile!I31)),ISNUMBER(FIND("8F",ScheduleCompile!I31)),ISNUMBER(FIND("1F",ScheduleCompile!I31)),ISNUMBER(FIND("2F",ScheduleCompile!I31)),ISNUMBER(FIND("3F",ScheduleCompile!I31)),ISNUMBER(FIND("6F",ScheduleCompile!I31)),ISNUMBER(FIND("7F",ScheduleCompile!I31)),ISNUMBER(FIND("9F",ScheduleCompile!I31)),ISNUMBER(FIND("4F",ScheduleCompile!I31))),VALUE(LEFT(ScheduleCompile!I31,FIND("F",ScheduleCompile!I31)-1)),ScheduleCompile!I31)))))))</f>
        <v>0.25</v>
      </c>
      <c r="O38" s="1">
        <f>IF(AND(ISERROR(IF(ScheduleCompile!J31="Off",0,IF(ScheduleCompile!J31="On",1,IF(ISNUMBER(ScheduleCompile!J31),ScheduleCompile!J31/1,IF(ISTEXT(ScheduleCompile!J31),IF(OR(ISNUMBER(FIND("5F",ScheduleCompile!J31)),ISNUMBER(FIND("0F",ScheduleCompile!J31)),ISNUMBER(FIND("8F",ScheduleCompile!J31)),ISNUMBER(FIND("1F",ScheduleCompile!J31)),ISNUMBER(FIND("2F",ScheduleCompile!J31)),ISNUMBER(FIND("3F",ScheduleCompile!J31)),ISNUMBER(FIND("6F",ScheduleCompile!J31)),ISNUMBER(FIND("7F",ScheduleCompile!J31)),ISNUMBER(FIND("9F",ScheduleCompile!J31)),ISNUMBER(FIND("4F",ScheduleCompile!J31))),VALUE(LEFT(ScheduleCompile!J31,FIND("F",ScheduleCompile!J31)-1)),ScheduleCompile!J31)))))),ISTEXT(ScheduleCompile!#REF!)),"ENDTABLE",IF(ISERROR(IF(ScheduleCompile!J31="Off",0,IF(ScheduleCompile!J31="On",1,IF(ISNUMBER(ScheduleCompile!J31),ScheduleCompile!J31/1,IF(ISTEXT(ScheduleCompile!J31),IF(OR(ISNUMBER(FIND("5F",ScheduleCompile!J31)),ISNUMBER(FIND("0F",ScheduleCompile!J31)),ISNUMBER(FIND("8F",ScheduleCompile!J31)),ISNUMBER(FIND("1F",ScheduleCompile!J31)),ISNUMBER(FIND("2F",ScheduleCompile!J31)),ISNUMBER(FIND("3F",ScheduleCompile!J31)),ISNUMBER(FIND("6F",ScheduleCompile!J31)),ISNUMBER(FIND("7F",ScheduleCompile!J31)),ISNUMBER(FIND("9F",ScheduleCompile!J31)),ISNUMBER(FIND("4F",ScheduleCompile!J31))),VALUE(LEFT(ScheduleCompile!J31,FIND("F",ScheduleCompile!J31)-1)),ScheduleCompile!J31)))))),"",IF(ScheduleCompile!J31="Off",0,IF(ScheduleCompile!J31="On",1,IF(ISNUMBER(ScheduleCompile!J31),ScheduleCompile!J31/1,IF(ISTEXT(ScheduleCompile!J31),IF(OR(ISNUMBER(FIND("5F",ScheduleCompile!J31)),ISNUMBER(FIND("0F",ScheduleCompile!J31)),ISNUMBER(FIND("8F",ScheduleCompile!J31)),ISNUMBER(FIND("1F",ScheduleCompile!J31)),ISNUMBER(FIND("2F",ScheduleCompile!J31)),ISNUMBER(FIND("3F",ScheduleCompile!J31)),ISNUMBER(FIND("6F",ScheduleCompile!J31)),ISNUMBER(FIND("7F",ScheduleCompile!J31)),ISNUMBER(FIND("9F",ScheduleCompile!J31)),ISNUMBER(FIND("4F",ScheduleCompile!J31))),VALUE(LEFT(ScheduleCompile!J31,FIND("F",ScheduleCompile!J31)-1)),ScheduleCompile!J31)))))))</f>
        <v>0.25</v>
      </c>
      <c r="P38" s="1">
        <f>IF(AND(ISERROR(IF(ScheduleCompile!K31="Off",0,IF(ScheduleCompile!K31="On",1,IF(ISNUMBER(ScheduleCompile!K31),ScheduleCompile!K31/1,IF(ISTEXT(ScheduleCompile!K31),IF(OR(ISNUMBER(FIND("5F",ScheduleCompile!K31)),ISNUMBER(FIND("0F",ScheduleCompile!K31)),ISNUMBER(FIND("8F",ScheduleCompile!K31)),ISNUMBER(FIND("1F",ScheduleCompile!K31)),ISNUMBER(FIND("2F",ScheduleCompile!K31)),ISNUMBER(FIND("3F",ScheduleCompile!K31)),ISNUMBER(FIND("6F",ScheduleCompile!K31)),ISNUMBER(FIND("7F",ScheduleCompile!K31)),ISNUMBER(FIND("9F",ScheduleCompile!K31)),ISNUMBER(FIND("4F",ScheduleCompile!K31))),VALUE(LEFT(ScheduleCompile!K31,FIND("F",ScheduleCompile!K31)-1)),ScheduleCompile!K31)))))),ISTEXT(ScheduleCompile!#REF!)),"ENDTABLE",IF(ISERROR(IF(ScheduleCompile!K31="Off",0,IF(ScheduleCompile!K31="On",1,IF(ISNUMBER(ScheduleCompile!K31),ScheduleCompile!K31/1,IF(ISTEXT(ScheduleCompile!K31),IF(OR(ISNUMBER(FIND("5F",ScheduleCompile!K31)),ISNUMBER(FIND("0F",ScheduleCompile!K31)),ISNUMBER(FIND("8F",ScheduleCompile!K31)),ISNUMBER(FIND("1F",ScheduleCompile!K31)),ISNUMBER(FIND("2F",ScheduleCompile!K31)),ISNUMBER(FIND("3F",ScheduleCompile!K31)),ISNUMBER(FIND("6F",ScheduleCompile!K31)),ISNUMBER(FIND("7F",ScheduleCompile!K31)),ISNUMBER(FIND("9F",ScheduleCompile!K31)),ISNUMBER(FIND("4F",ScheduleCompile!K31))),VALUE(LEFT(ScheduleCompile!K31,FIND("F",ScheduleCompile!K31)-1)),ScheduleCompile!K31)))))),"",IF(ScheduleCompile!K31="Off",0,IF(ScheduleCompile!K31="On",1,IF(ISNUMBER(ScheduleCompile!K31),ScheduleCompile!K31/1,IF(ISTEXT(ScheduleCompile!K31),IF(OR(ISNUMBER(FIND("5F",ScheduleCompile!K31)),ISNUMBER(FIND("0F",ScheduleCompile!K31)),ISNUMBER(FIND("8F",ScheduleCompile!K31)),ISNUMBER(FIND("1F",ScheduleCompile!K31)),ISNUMBER(FIND("2F",ScheduleCompile!K31)),ISNUMBER(FIND("3F",ScheduleCompile!K31)),ISNUMBER(FIND("6F",ScheduleCompile!K31)),ISNUMBER(FIND("7F",ScheduleCompile!K31)),ISNUMBER(FIND("9F",ScheduleCompile!K31)),ISNUMBER(FIND("4F",ScheduleCompile!K31))),VALUE(LEFT(ScheduleCompile!K31,FIND("F",ScheduleCompile!K31)-1)),ScheduleCompile!K31)))))))</f>
        <v>0.25</v>
      </c>
      <c r="Q38" s="1">
        <f>IF(AND(ISERROR(IF(ScheduleCompile!L31="Off",0,IF(ScheduleCompile!L31="On",1,IF(ISNUMBER(ScheduleCompile!L31),ScheduleCompile!L31/1,IF(ISTEXT(ScheduleCompile!L31),IF(OR(ISNUMBER(FIND("5F",ScheduleCompile!L31)),ISNUMBER(FIND("0F",ScheduleCompile!L31)),ISNUMBER(FIND("8F",ScheduleCompile!L31)),ISNUMBER(FIND("1F",ScheduleCompile!L31)),ISNUMBER(FIND("2F",ScheduleCompile!L31)),ISNUMBER(FIND("3F",ScheduleCompile!L31)),ISNUMBER(FIND("6F",ScheduleCompile!L31)),ISNUMBER(FIND("7F",ScheduleCompile!L31)),ISNUMBER(FIND("9F",ScheduleCompile!L31)),ISNUMBER(FIND("4F",ScheduleCompile!L31))),VALUE(LEFT(ScheduleCompile!L31,FIND("F",ScheduleCompile!L31)-1)),ScheduleCompile!L31)))))),ISTEXT(ScheduleCompile!#REF!)),"ENDTABLE",IF(ISERROR(IF(ScheduleCompile!L31="Off",0,IF(ScheduleCompile!L31="On",1,IF(ISNUMBER(ScheduleCompile!L31),ScheduleCompile!L31/1,IF(ISTEXT(ScheduleCompile!L31),IF(OR(ISNUMBER(FIND("5F",ScheduleCompile!L31)),ISNUMBER(FIND("0F",ScheduleCompile!L31)),ISNUMBER(FIND("8F",ScheduleCompile!L31)),ISNUMBER(FIND("1F",ScheduleCompile!L31)),ISNUMBER(FIND("2F",ScheduleCompile!L31)),ISNUMBER(FIND("3F",ScheduleCompile!L31)),ISNUMBER(FIND("6F",ScheduleCompile!L31)),ISNUMBER(FIND("7F",ScheduleCompile!L31)),ISNUMBER(FIND("9F",ScheduleCompile!L31)),ISNUMBER(FIND("4F",ScheduleCompile!L31))),VALUE(LEFT(ScheduleCompile!L31,FIND("F",ScheduleCompile!L31)-1)),ScheduleCompile!L31)))))),"",IF(ScheduleCompile!L31="Off",0,IF(ScheduleCompile!L31="On",1,IF(ISNUMBER(ScheduleCompile!L31),ScheduleCompile!L31/1,IF(ISTEXT(ScheduleCompile!L31),IF(OR(ISNUMBER(FIND("5F",ScheduleCompile!L31)),ISNUMBER(FIND("0F",ScheduleCompile!L31)),ISNUMBER(FIND("8F",ScheduleCompile!L31)),ISNUMBER(FIND("1F",ScheduleCompile!L31)),ISNUMBER(FIND("2F",ScheduleCompile!L31)),ISNUMBER(FIND("3F",ScheduleCompile!L31)),ISNUMBER(FIND("6F",ScheduleCompile!L31)),ISNUMBER(FIND("7F",ScheduleCompile!L31)),ISNUMBER(FIND("9F",ScheduleCompile!L31)),ISNUMBER(FIND("4F",ScheduleCompile!L31))),VALUE(LEFT(ScheduleCompile!L31,FIND("F",ScheduleCompile!L31)-1)),ScheduleCompile!L31)))))))</f>
        <v>0.25</v>
      </c>
      <c r="R38" s="1">
        <f>IF(AND(ISERROR(IF(ScheduleCompile!M31="Off",0,IF(ScheduleCompile!M31="On",1,IF(ISNUMBER(ScheduleCompile!M31),ScheduleCompile!M31/1,IF(ISTEXT(ScheduleCompile!M31),IF(OR(ISNUMBER(FIND("5F",ScheduleCompile!M31)),ISNUMBER(FIND("0F",ScheduleCompile!M31)),ISNUMBER(FIND("8F",ScheduleCompile!M31)),ISNUMBER(FIND("1F",ScheduleCompile!M31)),ISNUMBER(FIND("2F",ScheduleCompile!M31)),ISNUMBER(FIND("3F",ScheduleCompile!M31)),ISNUMBER(FIND("6F",ScheduleCompile!M31)),ISNUMBER(FIND("7F",ScheduleCompile!M31)),ISNUMBER(FIND("9F",ScheduleCompile!M31)),ISNUMBER(FIND("4F",ScheduleCompile!M31))),VALUE(LEFT(ScheduleCompile!M31,FIND("F",ScheduleCompile!M31)-1)),ScheduleCompile!M31)))))),ISTEXT(ScheduleCompile!#REF!)),"ENDTABLE",IF(ISERROR(IF(ScheduleCompile!M31="Off",0,IF(ScheduleCompile!M31="On",1,IF(ISNUMBER(ScheduleCompile!M31),ScheduleCompile!M31/1,IF(ISTEXT(ScheduleCompile!M31),IF(OR(ISNUMBER(FIND("5F",ScheduleCompile!M31)),ISNUMBER(FIND("0F",ScheduleCompile!M31)),ISNUMBER(FIND("8F",ScheduleCompile!M31)),ISNUMBER(FIND("1F",ScheduleCompile!M31)),ISNUMBER(FIND("2F",ScheduleCompile!M31)),ISNUMBER(FIND("3F",ScheduleCompile!M31)),ISNUMBER(FIND("6F",ScheduleCompile!M31)),ISNUMBER(FIND("7F",ScheduleCompile!M31)),ISNUMBER(FIND("9F",ScheduleCompile!M31)),ISNUMBER(FIND("4F",ScheduleCompile!M31))),VALUE(LEFT(ScheduleCompile!M31,FIND("F",ScheduleCompile!M31)-1)),ScheduleCompile!M31)))))),"",IF(ScheduleCompile!M31="Off",0,IF(ScheduleCompile!M31="On",1,IF(ISNUMBER(ScheduleCompile!M31),ScheduleCompile!M31/1,IF(ISTEXT(ScheduleCompile!M31),IF(OR(ISNUMBER(FIND("5F",ScheduleCompile!M31)),ISNUMBER(FIND("0F",ScheduleCompile!M31)),ISNUMBER(FIND("8F",ScheduleCompile!M31)),ISNUMBER(FIND("1F",ScheduleCompile!M31)),ISNUMBER(FIND("2F",ScheduleCompile!M31)),ISNUMBER(FIND("3F",ScheduleCompile!M31)),ISNUMBER(FIND("6F",ScheduleCompile!M31)),ISNUMBER(FIND("7F",ScheduleCompile!M31)),ISNUMBER(FIND("9F",ScheduleCompile!M31)),ISNUMBER(FIND("4F",ScheduleCompile!M31))),VALUE(LEFT(ScheduleCompile!M31,FIND("F",ScheduleCompile!M31)-1)),ScheduleCompile!M31)))))))</f>
        <v>0.25</v>
      </c>
      <c r="S38" s="1">
        <f>IF(AND(ISERROR(IF(ScheduleCompile!N31="Off",0,IF(ScheduleCompile!N31="On",1,IF(ISNUMBER(ScheduleCompile!N31),ScheduleCompile!N31/1,IF(ISTEXT(ScheduleCompile!N31),IF(OR(ISNUMBER(FIND("5F",ScheduleCompile!N31)),ISNUMBER(FIND("0F",ScheduleCompile!N31)),ISNUMBER(FIND("8F",ScheduleCompile!N31)),ISNUMBER(FIND("1F",ScheduleCompile!N31)),ISNUMBER(FIND("2F",ScheduleCompile!N31)),ISNUMBER(FIND("3F",ScheduleCompile!N31)),ISNUMBER(FIND("6F",ScheduleCompile!N31)),ISNUMBER(FIND("7F",ScheduleCompile!N31)),ISNUMBER(FIND("9F",ScheduleCompile!N31)),ISNUMBER(FIND("4F",ScheduleCompile!N31))),VALUE(LEFT(ScheduleCompile!N31,FIND("F",ScheduleCompile!N31)-1)),ScheduleCompile!N31)))))),ISTEXT(ScheduleCompile!#REF!)),"ENDTABLE",IF(ISERROR(IF(ScheduleCompile!N31="Off",0,IF(ScheduleCompile!N31="On",1,IF(ISNUMBER(ScheduleCompile!N31),ScheduleCompile!N31/1,IF(ISTEXT(ScheduleCompile!N31),IF(OR(ISNUMBER(FIND("5F",ScheduleCompile!N31)),ISNUMBER(FIND("0F",ScheduleCompile!N31)),ISNUMBER(FIND("8F",ScheduleCompile!N31)),ISNUMBER(FIND("1F",ScheduleCompile!N31)),ISNUMBER(FIND("2F",ScheduleCompile!N31)),ISNUMBER(FIND("3F",ScheduleCompile!N31)),ISNUMBER(FIND("6F",ScheduleCompile!N31)),ISNUMBER(FIND("7F",ScheduleCompile!N31)),ISNUMBER(FIND("9F",ScheduleCompile!N31)),ISNUMBER(FIND("4F",ScheduleCompile!N31))),VALUE(LEFT(ScheduleCompile!N31,FIND("F",ScheduleCompile!N31)-1)),ScheduleCompile!N31)))))),"",IF(ScheduleCompile!N31="Off",0,IF(ScheduleCompile!N31="On",1,IF(ISNUMBER(ScheduleCompile!N31),ScheduleCompile!N31/1,IF(ISTEXT(ScheduleCompile!N31),IF(OR(ISNUMBER(FIND("5F",ScheduleCompile!N31)),ISNUMBER(FIND("0F",ScheduleCompile!N31)),ISNUMBER(FIND("8F",ScheduleCompile!N31)),ISNUMBER(FIND("1F",ScheduleCompile!N31)),ISNUMBER(FIND("2F",ScheduleCompile!N31)),ISNUMBER(FIND("3F",ScheduleCompile!N31)),ISNUMBER(FIND("6F",ScheduleCompile!N31)),ISNUMBER(FIND("7F",ScheduleCompile!N31)),ISNUMBER(FIND("9F",ScheduleCompile!N31)),ISNUMBER(FIND("4F",ScheduleCompile!N31))),VALUE(LEFT(ScheduleCompile!N31,FIND("F",ScheduleCompile!N31)-1)),ScheduleCompile!N31)))))))</f>
        <v>0.25</v>
      </c>
      <c r="T38" s="1">
        <f>IF(AND(ISERROR(IF(ScheduleCompile!O31="Off",0,IF(ScheduleCompile!O31="On",1,IF(ISNUMBER(ScheduleCompile!O31),ScheduleCompile!O31/1,IF(ISTEXT(ScheduleCompile!O31),IF(OR(ISNUMBER(FIND("5F",ScheduleCompile!O31)),ISNUMBER(FIND("0F",ScheduleCompile!O31)),ISNUMBER(FIND("8F",ScheduleCompile!O31)),ISNUMBER(FIND("1F",ScheduleCompile!O31)),ISNUMBER(FIND("2F",ScheduleCompile!O31)),ISNUMBER(FIND("3F",ScheduleCompile!O31)),ISNUMBER(FIND("6F",ScheduleCompile!O31)),ISNUMBER(FIND("7F",ScheduleCompile!O31)),ISNUMBER(FIND("9F",ScheduleCompile!O31)),ISNUMBER(FIND("4F",ScheduleCompile!O31))),VALUE(LEFT(ScheduleCompile!O31,FIND("F",ScheduleCompile!O31)-1)),ScheduleCompile!O31)))))),ISTEXT(ScheduleCompile!#REF!)),"ENDTABLE",IF(ISERROR(IF(ScheduleCompile!O31="Off",0,IF(ScheduleCompile!O31="On",1,IF(ISNUMBER(ScheduleCompile!O31),ScheduleCompile!O31/1,IF(ISTEXT(ScheduleCompile!O31),IF(OR(ISNUMBER(FIND("5F",ScheduleCompile!O31)),ISNUMBER(FIND("0F",ScheduleCompile!O31)),ISNUMBER(FIND("8F",ScheduleCompile!O31)),ISNUMBER(FIND("1F",ScheduleCompile!O31)),ISNUMBER(FIND("2F",ScheduleCompile!O31)),ISNUMBER(FIND("3F",ScheduleCompile!O31)),ISNUMBER(FIND("6F",ScheduleCompile!O31)),ISNUMBER(FIND("7F",ScheduleCompile!O31)),ISNUMBER(FIND("9F",ScheduleCompile!O31)),ISNUMBER(FIND("4F",ScheduleCompile!O31))),VALUE(LEFT(ScheduleCompile!O31,FIND("F",ScheduleCompile!O31)-1)),ScheduleCompile!O31)))))),"",IF(ScheduleCompile!O31="Off",0,IF(ScheduleCompile!O31="On",1,IF(ISNUMBER(ScheduleCompile!O31),ScheduleCompile!O31/1,IF(ISTEXT(ScheduleCompile!O31),IF(OR(ISNUMBER(FIND("5F",ScheduleCompile!O31)),ISNUMBER(FIND("0F",ScheduleCompile!O31)),ISNUMBER(FIND("8F",ScheduleCompile!O31)),ISNUMBER(FIND("1F",ScheduleCompile!O31)),ISNUMBER(FIND("2F",ScheduleCompile!O31)),ISNUMBER(FIND("3F",ScheduleCompile!O31)),ISNUMBER(FIND("6F",ScheduleCompile!O31)),ISNUMBER(FIND("7F",ScheduleCompile!O31)),ISNUMBER(FIND("9F",ScheduleCompile!O31)),ISNUMBER(FIND("4F",ScheduleCompile!O31))),VALUE(LEFT(ScheduleCompile!O31,FIND("F",ScheduleCompile!O31)-1)),ScheduleCompile!O31)))))))</f>
        <v>0.25</v>
      </c>
      <c r="U38" s="1">
        <f>IF(AND(ISERROR(IF(ScheduleCompile!P31="Off",0,IF(ScheduleCompile!P31="On",1,IF(ISNUMBER(ScheduleCompile!P31),ScheduleCompile!P31/1,IF(ISTEXT(ScheduleCompile!P31),IF(OR(ISNUMBER(FIND("5F",ScheduleCompile!P31)),ISNUMBER(FIND("0F",ScheduleCompile!P31)),ISNUMBER(FIND("8F",ScheduleCompile!P31)),ISNUMBER(FIND("1F",ScheduleCompile!P31)),ISNUMBER(FIND("2F",ScheduleCompile!P31)),ISNUMBER(FIND("3F",ScheduleCompile!P31)),ISNUMBER(FIND("6F",ScheduleCompile!P31)),ISNUMBER(FIND("7F",ScheduleCompile!P31)),ISNUMBER(FIND("9F",ScheduleCompile!P31)),ISNUMBER(FIND("4F",ScheduleCompile!P31))),VALUE(LEFT(ScheduleCompile!P31,FIND("F",ScheduleCompile!P31)-1)),ScheduleCompile!P31)))))),ISTEXT(ScheduleCompile!#REF!)),"ENDTABLE",IF(ISERROR(IF(ScheduleCompile!P31="Off",0,IF(ScheduleCompile!P31="On",1,IF(ISNUMBER(ScheduleCompile!P31),ScheduleCompile!P31/1,IF(ISTEXT(ScheduleCompile!P31),IF(OR(ISNUMBER(FIND("5F",ScheduleCompile!P31)),ISNUMBER(FIND("0F",ScheduleCompile!P31)),ISNUMBER(FIND("8F",ScheduleCompile!P31)),ISNUMBER(FIND("1F",ScheduleCompile!P31)),ISNUMBER(FIND("2F",ScheduleCompile!P31)),ISNUMBER(FIND("3F",ScheduleCompile!P31)),ISNUMBER(FIND("6F",ScheduleCompile!P31)),ISNUMBER(FIND("7F",ScheduleCompile!P31)),ISNUMBER(FIND("9F",ScheduleCompile!P31)),ISNUMBER(FIND("4F",ScheduleCompile!P31))),VALUE(LEFT(ScheduleCompile!P31,FIND("F",ScheduleCompile!P31)-1)),ScheduleCompile!P31)))))),"",IF(ScheduleCompile!P31="Off",0,IF(ScheduleCompile!P31="On",1,IF(ISNUMBER(ScheduleCompile!P31),ScheduleCompile!P31/1,IF(ISTEXT(ScheduleCompile!P31),IF(OR(ISNUMBER(FIND("5F",ScheduleCompile!P31)),ISNUMBER(FIND("0F",ScheduleCompile!P31)),ISNUMBER(FIND("8F",ScheduleCompile!P31)),ISNUMBER(FIND("1F",ScheduleCompile!P31)),ISNUMBER(FIND("2F",ScheduleCompile!P31)),ISNUMBER(FIND("3F",ScheduleCompile!P31)),ISNUMBER(FIND("6F",ScheduleCompile!P31)),ISNUMBER(FIND("7F",ScheduleCompile!P31)),ISNUMBER(FIND("9F",ScheduleCompile!P31)),ISNUMBER(FIND("4F",ScheduleCompile!P31))),VALUE(LEFT(ScheduleCompile!P31,FIND("F",ScheduleCompile!P31)-1)),ScheduleCompile!P31)))))))</f>
        <v>0.25</v>
      </c>
      <c r="V38" s="1">
        <f>IF(AND(ISERROR(IF(ScheduleCompile!Q31="Off",0,IF(ScheduleCompile!Q31="On",1,IF(ISNUMBER(ScheduleCompile!Q31),ScheduleCompile!Q31/1,IF(ISTEXT(ScheduleCompile!Q31),IF(OR(ISNUMBER(FIND("5F",ScheduleCompile!Q31)),ISNUMBER(FIND("0F",ScheduleCompile!Q31)),ISNUMBER(FIND("8F",ScheduleCompile!Q31)),ISNUMBER(FIND("1F",ScheduleCompile!Q31)),ISNUMBER(FIND("2F",ScheduleCompile!Q31)),ISNUMBER(FIND("3F",ScheduleCompile!Q31)),ISNUMBER(FIND("6F",ScheduleCompile!Q31)),ISNUMBER(FIND("7F",ScheduleCompile!Q31)),ISNUMBER(FIND("9F",ScheduleCompile!Q31)),ISNUMBER(FIND("4F",ScheduleCompile!Q31))),VALUE(LEFT(ScheduleCompile!Q31,FIND("F",ScheduleCompile!Q31)-1)),ScheduleCompile!Q31)))))),ISTEXT(ScheduleCompile!#REF!)),"ENDTABLE",IF(ISERROR(IF(ScheduleCompile!Q31="Off",0,IF(ScheduleCompile!Q31="On",1,IF(ISNUMBER(ScheduleCompile!Q31),ScheduleCompile!Q31/1,IF(ISTEXT(ScheduleCompile!Q31),IF(OR(ISNUMBER(FIND("5F",ScheduleCompile!Q31)),ISNUMBER(FIND("0F",ScheduleCompile!Q31)),ISNUMBER(FIND("8F",ScheduleCompile!Q31)),ISNUMBER(FIND("1F",ScheduleCompile!Q31)),ISNUMBER(FIND("2F",ScheduleCompile!Q31)),ISNUMBER(FIND("3F",ScheduleCompile!Q31)),ISNUMBER(FIND("6F",ScheduleCompile!Q31)),ISNUMBER(FIND("7F",ScheduleCompile!Q31)),ISNUMBER(FIND("9F",ScheduleCompile!Q31)),ISNUMBER(FIND("4F",ScheduleCompile!Q31))),VALUE(LEFT(ScheduleCompile!Q31,FIND("F",ScheduleCompile!Q31)-1)),ScheduleCompile!Q31)))))),"",IF(ScheduleCompile!Q31="Off",0,IF(ScheduleCompile!Q31="On",1,IF(ISNUMBER(ScheduleCompile!Q31),ScheduleCompile!Q31/1,IF(ISTEXT(ScheduleCompile!Q31),IF(OR(ISNUMBER(FIND("5F",ScheduleCompile!Q31)),ISNUMBER(FIND("0F",ScheduleCompile!Q31)),ISNUMBER(FIND("8F",ScheduleCompile!Q31)),ISNUMBER(FIND("1F",ScheduleCompile!Q31)),ISNUMBER(FIND("2F",ScheduleCompile!Q31)),ISNUMBER(FIND("3F",ScheduleCompile!Q31)),ISNUMBER(FIND("6F",ScheduleCompile!Q31)),ISNUMBER(FIND("7F",ScheduleCompile!Q31)),ISNUMBER(FIND("9F",ScheduleCompile!Q31)),ISNUMBER(FIND("4F",ScheduleCompile!Q31))),VALUE(LEFT(ScheduleCompile!Q31,FIND("F",ScheduleCompile!Q31)-1)),ScheduleCompile!Q31)))))))</f>
        <v>0.25</v>
      </c>
      <c r="W38" s="1">
        <f>IF(AND(ISERROR(IF(ScheduleCompile!R31="Off",0,IF(ScheduleCompile!R31="On",1,IF(ISNUMBER(ScheduleCompile!R31),ScheduleCompile!R31/1,IF(ISTEXT(ScheduleCompile!R31),IF(OR(ISNUMBER(FIND("5F",ScheduleCompile!R31)),ISNUMBER(FIND("0F",ScheduleCompile!R31)),ISNUMBER(FIND("8F",ScheduleCompile!R31)),ISNUMBER(FIND("1F",ScheduleCompile!R31)),ISNUMBER(FIND("2F",ScheduleCompile!R31)),ISNUMBER(FIND("3F",ScheduleCompile!R31)),ISNUMBER(FIND("6F",ScheduleCompile!R31)),ISNUMBER(FIND("7F",ScheduleCompile!R31)),ISNUMBER(FIND("9F",ScheduleCompile!R31)),ISNUMBER(FIND("4F",ScheduleCompile!R31))),VALUE(LEFT(ScheduleCompile!R31,FIND("F",ScheduleCompile!R31)-1)),ScheduleCompile!R31)))))),ISTEXT(ScheduleCompile!#REF!)),"ENDTABLE",IF(ISERROR(IF(ScheduleCompile!R31="Off",0,IF(ScheduleCompile!R31="On",1,IF(ISNUMBER(ScheduleCompile!R31),ScheduleCompile!R31/1,IF(ISTEXT(ScheduleCompile!R31),IF(OR(ISNUMBER(FIND("5F",ScheduleCompile!R31)),ISNUMBER(FIND("0F",ScheduleCompile!R31)),ISNUMBER(FIND("8F",ScheduleCompile!R31)),ISNUMBER(FIND("1F",ScheduleCompile!R31)),ISNUMBER(FIND("2F",ScheduleCompile!R31)),ISNUMBER(FIND("3F",ScheduleCompile!R31)),ISNUMBER(FIND("6F",ScheduleCompile!R31)),ISNUMBER(FIND("7F",ScheduleCompile!R31)),ISNUMBER(FIND("9F",ScheduleCompile!R31)),ISNUMBER(FIND("4F",ScheduleCompile!R31))),VALUE(LEFT(ScheduleCompile!R31,FIND("F",ScheduleCompile!R31)-1)),ScheduleCompile!R31)))))),"",IF(ScheduleCompile!R31="Off",0,IF(ScheduleCompile!R31="On",1,IF(ISNUMBER(ScheduleCompile!R31),ScheduleCompile!R31/1,IF(ISTEXT(ScheduleCompile!R31),IF(OR(ISNUMBER(FIND("5F",ScheduleCompile!R31)),ISNUMBER(FIND("0F",ScheduleCompile!R31)),ISNUMBER(FIND("8F",ScheduleCompile!R31)),ISNUMBER(FIND("1F",ScheduleCompile!R31)),ISNUMBER(FIND("2F",ScheduleCompile!R31)),ISNUMBER(FIND("3F",ScheduleCompile!R31)),ISNUMBER(FIND("6F",ScheduleCompile!R31)),ISNUMBER(FIND("7F",ScheduleCompile!R31)),ISNUMBER(FIND("9F",ScheduleCompile!R31)),ISNUMBER(FIND("4F",ScheduleCompile!R31))),VALUE(LEFT(ScheduleCompile!R31,FIND("F",ScheduleCompile!R31)-1)),ScheduleCompile!R31)))))))</f>
        <v>0.25</v>
      </c>
      <c r="X38" s="1">
        <f>IF(AND(ISERROR(IF(ScheduleCompile!S31="Off",0,IF(ScheduleCompile!S31="On",1,IF(ISNUMBER(ScheduleCompile!S31),ScheduleCompile!S31/1,IF(ISTEXT(ScheduleCompile!S31),IF(OR(ISNUMBER(FIND("5F",ScheduleCompile!S31)),ISNUMBER(FIND("0F",ScheduleCompile!S31)),ISNUMBER(FIND("8F",ScheduleCompile!S31)),ISNUMBER(FIND("1F",ScheduleCompile!S31)),ISNUMBER(FIND("2F",ScheduleCompile!S31)),ISNUMBER(FIND("3F",ScheduleCompile!S31)),ISNUMBER(FIND("6F",ScheduleCompile!S31)),ISNUMBER(FIND("7F",ScheduleCompile!S31)),ISNUMBER(FIND("9F",ScheduleCompile!S31)),ISNUMBER(FIND("4F",ScheduleCompile!S31))),VALUE(LEFT(ScheduleCompile!S31,FIND("F",ScheduleCompile!S31)-1)),ScheduleCompile!S31)))))),ISTEXT(ScheduleCompile!#REF!)),"ENDTABLE",IF(ISERROR(IF(ScheduleCompile!S31="Off",0,IF(ScheduleCompile!S31="On",1,IF(ISNUMBER(ScheduleCompile!S31),ScheduleCompile!S31/1,IF(ISTEXT(ScheduleCompile!S31),IF(OR(ISNUMBER(FIND("5F",ScheduleCompile!S31)),ISNUMBER(FIND("0F",ScheduleCompile!S31)),ISNUMBER(FIND("8F",ScheduleCompile!S31)),ISNUMBER(FIND("1F",ScheduleCompile!S31)),ISNUMBER(FIND("2F",ScheduleCompile!S31)),ISNUMBER(FIND("3F",ScheduleCompile!S31)),ISNUMBER(FIND("6F",ScheduleCompile!S31)),ISNUMBER(FIND("7F",ScheduleCompile!S31)),ISNUMBER(FIND("9F",ScheduleCompile!S31)),ISNUMBER(FIND("4F",ScheduleCompile!S31))),VALUE(LEFT(ScheduleCompile!S31,FIND("F",ScheduleCompile!S31)-1)),ScheduleCompile!S31)))))),"",IF(ScheduleCompile!S31="Off",0,IF(ScheduleCompile!S31="On",1,IF(ISNUMBER(ScheduleCompile!S31),ScheduleCompile!S31/1,IF(ISTEXT(ScheduleCompile!S31),IF(OR(ISNUMBER(FIND("5F",ScheduleCompile!S31)),ISNUMBER(FIND("0F",ScheduleCompile!S31)),ISNUMBER(FIND("8F",ScheduleCompile!S31)),ISNUMBER(FIND("1F",ScheduleCompile!S31)),ISNUMBER(FIND("2F",ScheduleCompile!S31)),ISNUMBER(FIND("3F",ScheduleCompile!S31)),ISNUMBER(FIND("6F",ScheduleCompile!S31)),ISNUMBER(FIND("7F",ScheduleCompile!S31)),ISNUMBER(FIND("9F",ScheduleCompile!S31)),ISNUMBER(FIND("4F",ScheduleCompile!S31))),VALUE(LEFT(ScheduleCompile!S31,FIND("F",ScheduleCompile!S31)-1)),ScheduleCompile!S31)))))))</f>
        <v>0.25</v>
      </c>
      <c r="Y38" s="1">
        <f>IF(AND(ISERROR(IF(ScheduleCompile!T31="Off",0,IF(ScheduleCompile!T31="On",1,IF(ISNUMBER(ScheduleCompile!T31),ScheduleCompile!T31/1,IF(ISTEXT(ScheduleCompile!T31),IF(OR(ISNUMBER(FIND("5F",ScheduleCompile!T31)),ISNUMBER(FIND("0F",ScheduleCompile!T31)),ISNUMBER(FIND("8F",ScheduleCompile!T31)),ISNUMBER(FIND("1F",ScheduleCompile!T31)),ISNUMBER(FIND("2F",ScheduleCompile!T31)),ISNUMBER(FIND("3F",ScheduleCompile!T31)),ISNUMBER(FIND("6F",ScheduleCompile!T31)),ISNUMBER(FIND("7F",ScheduleCompile!T31)),ISNUMBER(FIND("9F",ScheduleCompile!T31)),ISNUMBER(FIND("4F",ScheduleCompile!T31))),VALUE(LEFT(ScheduleCompile!T31,FIND("F",ScheduleCompile!T31)-1)),ScheduleCompile!T31)))))),ISTEXT(ScheduleCompile!#REF!)),"ENDTABLE",IF(ISERROR(IF(ScheduleCompile!T31="Off",0,IF(ScheduleCompile!T31="On",1,IF(ISNUMBER(ScheduleCompile!T31),ScheduleCompile!T31/1,IF(ISTEXT(ScheduleCompile!T31),IF(OR(ISNUMBER(FIND("5F",ScheduleCompile!T31)),ISNUMBER(FIND("0F",ScheduleCompile!T31)),ISNUMBER(FIND("8F",ScheduleCompile!T31)),ISNUMBER(FIND("1F",ScheduleCompile!T31)),ISNUMBER(FIND("2F",ScheduleCompile!T31)),ISNUMBER(FIND("3F",ScheduleCompile!T31)),ISNUMBER(FIND("6F",ScheduleCompile!T31)),ISNUMBER(FIND("7F",ScheduleCompile!T31)),ISNUMBER(FIND("9F",ScheduleCompile!T31)),ISNUMBER(FIND("4F",ScheduleCompile!T31))),VALUE(LEFT(ScheduleCompile!T31,FIND("F",ScheduleCompile!T31)-1)),ScheduleCompile!T31)))))),"",IF(ScheduleCompile!T31="Off",0,IF(ScheduleCompile!T31="On",1,IF(ISNUMBER(ScheduleCompile!T31),ScheduleCompile!T31/1,IF(ISTEXT(ScheduleCompile!T31),IF(OR(ISNUMBER(FIND("5F",ScheduleCompile!T31)),ISNUMBER(FIND("0F",ScheduleCompile!T31)),ISNUMBER(FIND("8F",ScheduleCompile!T31)),ISNUMBER(FIND("1F",ScheduleCompile!T31)),ISNUMBER(FIND("2F",ScheduleCompile!T31)),ISNUMBER(FIND("3F",ScheduleCompile!T31)),ISNUMBER(FIND("6F",ScheduleCompile!T31)),ISNUMBER(FIND("7F",ScheduleCompile!T31)),ISNUMBER(FIND("9F",ScheduleCompile!T31)),ISNUMBER(FIND("4F",ScheduleCompile!T31))),VALUE(LEFT(ScheduleCompile!T31,FIND("F",ScheduleCompile!T31)-1)),ScheduleCompile!T31)))))))</f>
        <v>0.25</v>
      </c>
      <c r="Z38" s="1">
        <f>IF(AND(ISERROR(IF(ScheduleCompile!U31="Off",0,IF(ScheduleCompile!U31="On",1,IF(ISNUMBER(ScheduleCompile!U31),ScheduleCompile!U31/1,IF(ISTEXT(ScheduleCompile!U31),IF(OR(ISNUMBER(FIND("5F",ScheduleCompile!U31)),ISNUMBER(FIND("0F",ScheduleCompile!U31)),ISNUMBER(FIND("8F",ScheduleCompile!U31)),ISNUMBER(FIND("1F",ScheduleCompile!U31)),ISNUMBER(FIND("2F",ScheduleCompile!U31)),ISNUMBER(FIND("3F",ScheduleCompile!U31)),ISNUMBER(FIND("6F",ScheduleCompile!U31)),ISNUMBER(FIND("7F",ScheduleCompile!U31)),ISNUMBER(FIND("9F",ScheduleCompile!U31)),ISNUMBER(FIND("4F",ScheduleCompile!U31))),VALUE(LEFT(ScheduleCompile!U31,FIND("F",ScheduleCompile!U31)-1)),ScheduleCompile!U31)))))),ISTEXT(ScheduleCompile!#REF!)),"ENDTABLE",IF(ISERROR(IF(ScheduleCompile!U31="Off",0,IF(ScheduleCompile!U31="On",1,IF(ISNUMBER(ScheduleCompile!U31),ScheduleCompile!U31/1,IF(ISTEXT(ScheduleCompile!U31),IF(OR(ISNUMBER(FIND("5F",ScheduleCompile!U31)),ISNUMBER(FIND("0F",ScheduleCompile!U31)),ISNUMBER(FIND("8F",ScheduleCompile!U31)),ISNUMBER(FIND("1F",ScheduleCompile!U31)),ISNUMBER(FIND("2F",ScheduleCompile!U31)),ISNUMBER(FIND("3F",ScheduleCompile!U31)),ISNUMBER(FIND("6F",ScheduleCompile!U31)),ISNUMBER(FIND("7F",ScheduleCompile!U31)),ISNUMBER(FIND("9F",ScheduleCompile!U31)),ISNUMBER(FIND("4F",ScheduleCompile!U31))),VALUE(LEFT(ScheduleCompile!U31,FIND("F",ScheduleCompile!U31)-1)),ScheduleCompile!U31)))))),"",IF(ScheduleCompile!U31="Off",0,IF(ScheduleCompile!U31="On",1,IF(ISNUMBER(ScheduleCompile!U31),ScheduleCompile!U31/1,IF(ISTEXT(ScheduleCompile!U31),IF(OR(ISNUMBER(FIND("5F",ScheduleCompile!U31)),ISNUMBER(FIND("0F",ScheduleCompile!U31)),ISNUMBER(FIND("8F",ScheduleCompile!U31)),ISNUMBER(FIND("1F",ScheduleCompile!U31)),ISNUMBER(FIND("2F",ScheduleCompile!U31)),ISNUMBER(FIND("3F",ScheduleCompile!U31)),ISNUMBER(FIND("6F",ScheduleCompile!U31)),ISNUMBER(FIND("7F",ScheduleCompile!U31)),ISNUMBER(FIND("9F",ScheduleCompile!U31)),ISNUMBER(FIND("4F",ScheduleCompile!U31))),VALUE(LEFT(ScheduleCompile!U31,FIND("F",ScheduleCompile!U31)-1)),ScheduleCompile!U31)))))))</f>
        <v>0.25</v>
      </c>
      <c r="AA38" s="1">
        <f>IF(AND(ISERROR(IF(ScheduleCompile!V31="Off",0,IF(ScheduleCompile!V31="On",1,IF(ISNUMBER(ScheduleCompile!V31),ScheduleCompile!V31/1,IF(ISTEXT(ScheduleCompile!V31),IF(OR(ISNUMBER(FIND("5F",ScheduleCompile!V31)),ISNUMBER(FIND("0F",ScheduleCompile!V31)),ISNUMBER(FIND("8F",ScheduleCompile!V31)),ISNUMBER(FIND("1F",ScheduleCompile!V31)),ISNUMBER(FIND("2F",ScheduleCompile!V31)),ISNUMBER(FIND("3F",ScheduleCompile!V31)),ISNUMBER(FIND("6F",ScheduleCompile!V31)),ISNUMBER(FIND("7F",ScheduleCompile!V31)),ISNUMBER(FIND("9F",ScheduleCompile!V31)),ISNUMBER(FIND("4F",ScheduleCompile!V31))),VALUE(LEFT(ScheduleCompile!V31,FIND("F",ScheduleCompile!V31)-1)),ScheduleCompile!V31)))))),ISTEXT(ScheduleCompile!#REF!)),"ENDTABLE",IF(ISERROR(IF(ScheduleCompile!V31="Off",0,IF(ScheduleCompile!V31="On",1,IF(ISNUMBER(ScheduleCompile!V31),ScheduleCompile!V31/1,IF(ISTEXT(ScheduleCompile!V31),IF(OR(ISNUMBER(FIND("5F",ScheduleCompile!V31)),ISNUMBER(FIND("0F",ScheduleCompile!V31)),ISNUMBER(FIND("8F",ScheduleCompile!V31)),ISNUMBER(FIND("1F",ScheduleCompile!V31)),ISNUMBER(FIND("2F",ScheduleCompile!V31)),ISNUMBER(FIND("3F",ScheduleCompile!V31)),ISNUMBER(FIND("6F",ScheduleCompile!V31)),ISNUMBER(FIND("7F",ScheduleCompile!V31)),ISNUMBER(FIND("9F",ScheduleCompile!V31)),ISNUMBER(FIND("4F",ScheduleCompile!V31))),VALUE(LEFT(ScheduleCompile!V31,FIND("F",ScheduleCompile!V31)-1)),ScheduleCompile!V31)))))),"",IF(ScheduleCompile!V31="Off",0,IF(ScheduleCompile!V31="On",1,IF(ISNUMBER(ScheduleCompile!V31),ScheduleCompile!V31/1,IF(ISTEXT(ScheduleCompile!V31),IF(OR(ISNUMBER(FIND("5F",ScheduleCompile!V31)),ISNUMBER(FIND("0F",ScheduleCompile!V31)),ISNUMBER(FIND("8F",ScheduleCompile!V31)),ISNUMBER(FIND("1F",ScheduleCompile!V31)),ISNUMBER(FIND("2F",ScheduleCompile!V31)),ISNUMBER(FIND("3F",ScheduleCompile!V31)),ISNUMBER(FIND("6F",ScheduleCompile!V31)),ISNUMBER(FIND("7F",ScheduleCompile!V31)),ISNUMBER(FIND("9F",ScheduleCompile!V31)),ISNUMBER(FIND("4F",ScheduleCompile!V31))),VALUE(LEFT(ScheduleCompile!V31,FIND("F",ScheduleCompile!V31)-1)),ScheduleCompile!V31)))))))</f>
        <v>0.25</v>
      </c>
      <c r="AB38" s="1">
        <f>IF(AND(ISERROR(IF(ScheduleCompile!W31="Off",0,IF(ScheduleCompile!W31="On",1,IF(ISNUMBER(ScheduleCompile!W31),ScheduleCompile!W31/1,IF(ISTEXT(ScheduleCompile!W31),IF(OR(ISNUMBER(FIND("5F",ScheduleCompile!W31)),ISNUMBER(FIND("0F",ScheduleCompile!W31)),ISNUMBER(FIND("8F",ScheduleCompile!W31)),ISNUMBER(FIND("1F",ScheduleCompile!W31)),ISNUMBER(FIND("2F",ScheduleCompile!W31)),ISNUMBER(FIND("3F",ScheduleCompile!W31)),ISNUMBER(FIND("6F",ScheduleCompile!W31)),ISNUMBER(FIND("7F",ScheduleCompile!W31)),ISNUMBER(FIND("9F",ScheduleCompile!W31)),ISNUMBER(FIND("4F",ScheduleCompile!W31))),VALUE(LEFT(ScheduleCompile!W31,FIND("F",ScheduleCompile!W31)-1)),ScheduleCompile!W31)))))),ISTEXT(ScheduleCompile!#REF!)),"ENDTABLE",IF(ISERROR(IF(ScheduleCompile!W31="Off",0,IF(ScheduleCompile!W31="On",1,IF(ISNUMBER(ScheduleCompile!W31),ScheduleCompile!W31/1,IF(ISTEXT(ScheduleCompile!W31),IF(OR(ISNUMBER(FIND("5F",ScheduleCompile!W31)),ISNUMBER(FIND("0F",ScheduleCompile!W31)),ISNUMBER(FIND("8F",ScheduleCompile!W31)),ISNUMBER(FIND("1F",ScheduleCompile!W31)),ISNUMBER(FIND("2F",ScheduleCompile!W31)),ISNUMBER(FIND("3F",ScheduleCompile!W31)),ISNUMBER(FIND("6F",ScheduleCompile!W31)),ISNUMBER(FIND("7F",ScheduleCompile!W31)),ISNUMBER(FIND("9F",ScheduleCompile!W31)),ISNUMBER(FIND("4F",ScheduleCompile!W31))),VALUE(LEFT(ScheduleCompile!W31,FIND("F",ScheduleCompile!W31)-1)),ScheduleCompile!W31)))))),"",IF(ScheduleCompile!W31="Off",0,IF(ScheduleCompile!W31="On",1,IF(ISNUMBER(ScheduleCompile!W31),ScheduleCompile!W31/1,IF(ISTEXT(ScheduleCompile!W31),IF(OR(ISNUMBER(FIND("5F",ScheduleCompile!W31)),ISNUMBER(FIND("0F",ScheduleCompile!W31)),ISNUMBER(FIND("8F",ScheduleCompile!W31)),ISNUMBER(FIND("1F",ScheduleCompile!W31)),ISNUMBER(FIND("2F",ScheduleCompile!W31)),ISNUMBER(FIND("3F",ScheduleCompile!W31)),ISNUMBER(FIND("6F",ScheduleCompile!W31)),ISNUMBER(FIND("7F",ScheduleCompile!W31)),ISNUMBER(FIND("9F",ScheduleCompile!W31)),ISNUMBER(FIND("4F",ScheduleCompile!W31))),VALUE(LEFT(ScheduleCompile!W31,FIND("F",ScheduleCompile!W31)-1)),ScheduleCompile!W31)))))))</f>
        <v>0.25</v>
      </c>
      <c r="AC38" s="1">
        <f>IF(AND(ISERROR(IF(ScheduleCompile!X31="Off",0,IF(ScheduleCompile!X31="On",1,IF(ISNUMBER(ScheduleCompile!X31),ScheduleCompile!X31/1,IF(ISTEXT(ScheduleCompile!X31),IF(OR(ISNUMBER(FIND("5F",ScheduleCompile!X31)),ISNUMBER(FIND("0F",ScheduleCompile!X31)),ISNUMBER(FIND("8F",ScheduleCompile!X31)),ISNUMBER(FIND("1F",ScheduleCompile!X31)),ISNUMBER(FIND("2F",ScheduleCompile!X31)),ISNUMBER(FIND("3F",ScheduleCompile!X31)),ISNUMBER(FIND("6F",ScheduleCompile!X31)),ISNUMBER(FIND("7F",ScheduleCompile!X31)),ISNUMBER(FIND("9F",ScheduleCompile!X31)),ISNUMBER(FIND("4F",ScheduleCompile!X31))),VALUE(LEFT(ScheduleCompile!X31,FIND("F",ScheduleCompile!X31)-1)),ScheduleCompile!X31)))))),ISTEXT(ScheduleCompile!#REF!)),"ENDTABLE",IF(ISERROR(IF(ScheduleCompile!X31="Off",0,IF(ScheduleCompile!X31="On",1,IF(ISNUMBER(ScheduleCompile!X31),ScheduleCompile!X31/1,IF(ISTEXT(ScheduleCompile!X31),IF(OR(ISNUMBER(FIND("5F",ScheduleCompile!X31)),ISNUMBER(FIND("0F",ScheduleCompile!X31)),ISNUMBER(FIND("8F",ScheduleCompile!X31)),ISNUMBER(FIND("1F",ScheduleCompile!X31)),ISNUMBER(FIND("2F",ScheduleCompile!X31)),ISNUMBER(FIND("3F",ScheduleCompile!X31)),ISNUMBER(FIND("6F",ScheduleCompile!X31)),ISNUMBER(FIND("7F",ScheduleCompile!X31)),ISNUMBER(FIND("9F",ScheduleCompile!X31)),ISNUMBER(FIND("4F",ScheduleCompile!X31))),VALUE(LEFT(ScheduleCompile!X31,FIND("F",ScheduleCompile!X31)-1)),ScheduleCompile!X31)))))),"",IF(ScheduleCompile!X31="Off",0,IF(ScheduleCompile!X31="On",1,IF(ISNUMBER(ScheduleCompile!X31),ScheduleCompile!X31/1,IF(ISTEXT(ScheduleCompile!X31),IF(OR(ISNUMBER(FIND("5F",ScheduleCompile!X31)),ISNUMBER(FIND("0F",ScheduleCompile!X31)),ISNUMBER(FIND("8F",ScheduleCompile!X31)),ISNUMBER(FIND("1F",ScheduleCompile!X31)),ISNUMBER(FIND("2F",ScheduleCompile!X31)),ISNUMBER(FIND("3F",ScheduleCompile!X31)),ISNUMBER(FIND("6F",ScheduleCompile!X31)),ISNUMBER(FIND("7F",ScheduleCompile!X31)),ISNUMBER(FIND("9F",ScheduleCompile!X31)),ISNUMBER(FIND("4F",ScheduleCompile!X31))),VALUE(LEFT(ScheduleCompile!X31,FIND("F",ScheduleCompile!X31)-1)),ScheduleCompile!X31)))))))</f>
        <v>0.25</v>
      </c>
      <c r="AD38" s="1">
        <f>IF(AND(ISERROR(IF(ScheduleCompile!Y31="Off",0,IF(ScheduleCompile!Y31="On",1,IF(ISNUMBER(ScheduleCompile!Y31),ScheduleCompile!Y31/1,IF(ISTEXT(ScheduleCompile!Y31),IF(OR(ISNUMBER(FIND("5F",ScheduleCompile!Y31)),ISNUMBER(FIND("0F",ScheduleCompile!Y31)),ISNUMBER(FIND("8F",ScheduleCompile!Y31)),ISNUMBER(FIND("1F",ScheduleCompile!Y31)),ISNUMBER(FIND("2F",ScheduleCompile!Y31)),ISNUMBER(FIND("3F",ScheduleCompile!Y31)),ISNUMBER(FIND("6F",ScheduleCompile!Y31)),ISNUMBER(FIND("7F",ScheduleCompile!Y31)),ISNUMBER(FIND("9F",ScheduleCompile!Y31)),ISNUMBER(FIND("4F",ScheduleCompile!Y31))),VALUE(LEFT(ScheduleCompile!Y31,FIND("F",ScheduleCompile!Y31)-1)),ScheduleCompile!Y31)))))),ISTEXT(ScheduleCompile!#REF!)),"ENDTABLE",IF(ISERROR(IF(ScheduleCompile!Y31="Off",0,IF(ScheduleCompile!Y31="On",1,IF(ISNUMBER(ScheduleCompile!Y31),ScheduleCompile!Y31/1,IF(ISTEXT(ScheduleCompile!Y31),IF(OR(ISNUMBER(FIND("5F",ScheduleCompile!Y31)),ISNUMBER(FIND("0F",ScheduleCompile!Y31)),ISNUMBER(FIND("8F",ScheduleCompile!Y31)),ISNUMBER(FIND("1F",ScheduleCompile!Y31)),ISNUMBER(FIND("2F",ScheduleCompile!Y31)),ISNUMBER(FIND("3F",ScheduleCompile!Y31)),ISNUMBER(FIND("6F",ScheduleCompile!Y31)),ISNUMBER(FIND("7F",ScheduleCompile!Y31)),ISNUMBER(FIND("9F",ScheduleCompile!Y31)),ISNUMBER(FIND("4F",ScheduleCompile!Y31))),VALUE(LEFT(ScheduleCompile!Y31,FIND("F",ScheduleCompile!Y31)-1)),ScheduleCompile!Y31)))))),"",IF(ScheduleCompile!Y31="Off",0,IF(ScheduleCompile!Y31="On",1,IF(ISNUMBER(ScheduleCompile!Y31),ScheduleCompile!Y31/1,IF(ISTEXT(ScheduleCompile!Y31),IF(OR(ISNUMBER(FIND("5F",ScheduleCompile!Y31)),ISNUMBER(FIND("0F",ScheduleCompile!Y31)),ISNUMBER(FIND("8F",ScheduleCompile!Y31)),ISNUMBER(FIND("1F",ScheduleCompile!Y31)),ISNUMBER(FIND("2F",ScheduleCompile!Y31)),ISNUMBER(FIND("3F",ScheduleCompile!Y31)),ISNUMBER(FIND("6F",ScheduleCompile!Y31)),ISNUMBER(FIND("7F",ScheduleCompile!Y31)),ISNUMBER(FIND("9F",ScheduleCompile!Y31)),ISNUMBER(FIND("4F",ScheduleCompile!Y31))),VALUE(LEFT(ScheduleCompile!Y31,FIND("F",ScheduleCompile!Y31)-1)),ScheduleCompile!Y31)))))))</f>
        <v>1</v>
      </c>
    </row>
    <row r="39" spans="1:30" x14ac:dyDescent="0.25">
      <c r="A39" t="str">
        <f t="shared" si="0"/>
        <v>SchDay "AssemblyInfiltrationSat"  Type = "Fraction" Hr = (1, 1, 1, 1, 1, 1, 1, 0.25, 0.25, 0.25, 0.25, 0.25, 0.25, 0.25, 0.25, 0.25, 0.25, 0.25, 0.25, 0.25, 0.25, 0.25, 0.25, 1) ..</v>
      </c>
      <c r="B39" s="1" t="s">
        <v>623</v>
      </c>
      <c r="C39" t="str">
        <f t="shared" si="1"/>
        <v xml:space="preserve">SchDay "AssemblyInfiltrationSat"  Type = "Fraction" Hr = </v>
      </c>
      <c r="D39" t="str">
        <f t="shared" si="2"/>
        <v>(1, 1, 1, 1, 1, 1, 1, 0.25, 0.25, 0.25, 0.25, 0.25, 0.25, 0.25, 0.25, 0.25, 0.25, 0.25, 0.25, 0.25, 0.25, 0.25, 0.25, 1) ..</v>
      </c>
      <c r="E39" s="30" t="str">
        <f>ScheduleCompile!A32</f>
        <v>AssemblyInfiltrationSat</v>
      </c>
      <c r="F39" t="str">
        <f t="shared" si="3"/>
        <v>Fraction</v>
      </c>
      <c r="G39" s="1">
        <f>IF(AND(ISERROR(IF(ScheduleCompile!B32="Off",0,IF(ScheduleCompile!B32="On",1,IF(ISNUMBER(ScheduleCompile!B32),ScheduleCompile!B32/1,IF(ISTEXT(ScheduleCompile!B32),IF(OR(ISNUMBER(FIND("5F",ScheduleCompile!B32)),ISNUMBER(FIND("0F",ScheduleCompile!B32)),ISNUMBER(FIND("8F",ScheduleCompile!B32)),ISNUMBER(FIND("1F",ScheduleCompile!B32)),ISNUMBER(FIND("2F",ScheduleCompile!B32)),ISNUMBER(FIND("3F",ScheduleCompile!B32)),ISNUMBER(FIND("6F",ScheduleCompile!B32)),ISNUMBER(FIND("7F",ScheduleCompile!B32)),ISNUMBER(FIND("9F",ScheduleCompile!B32)),ISNUMBER(FIND("4F",ScheduleCompile!B32))),VALUE(LEFT(ScheduleCompile!B32,FIND("F",ScheduleCompile!B32)-1)),ScheduleCompile!B32)))))),ISTEXT(ScheduleCompile!#REF!)),"ENDTABLE",IF(ISERROR(IF(ScheduleCompile!B32="Off",0,IF(ScheduleCompile!B32="On",1,IF(ISNUMBER(ScheduleCompile!B32),ScheduleCompile!B32/1,IF(ISTEXT(ScheduleCompile!B32),IF(OR(ISNUMBER(FIND("5F",ScheduleCompile!B32)),ISNUMBER(FIND("0F",ScheduleCompile!B32)),ISNUMBER(FIND("8F",ScheduleCompile!B32)),ISNUMBER(FIND("1F",ScheduleCompile!B32)),ISNUMBER(FIND("2F",ScheduleCompile!B32)),ISNUMBER(FIND("3F",ScheduleCompile!B32)),ISNUMBER(FIND("6F",ScheduleCompile!B32)),ISNUMBER(FIND("7F",ScheduleCompile!B32)),ISNUMBER(FIND("9F",ScheduleCompile!B32)),ISNUMBER(FIND("4F",ScheduleCompile!B32))),VALUE(LEFT(ScheduleCompile!B32,FIND("F",ScheduleCompile!B32)-1)),ScheduleCompile!B32)))))),"",IF(ScheduleCompile!B32="Off",0,IF(ScheduleCompile!B32="On",1,IF(ISNUMBER(ScheduleCompile!B32),ScheduleCompile!B32/1,IF(ISTEXT(ScheduleCompile!B32),IF(OR(ISNUMBER(FIND("5F",ScheduleCompile!B32)),ISNUMBER(FIND("0F",ScheduleCompile!B32)),ISNUMBER(FIND("8F",ScheduleCompile!B32)),ISNUMBER(FIND("1F",ScheduleCompile!B32)),ISNUMBER(FIND("2F",ScheduleCompile!B32)),ISNUMBER(FIND("3F",ScheduleCompile!B32)),ISNUMBER(FIND("6F",ScheduleCompile!B32)),ISNUMBER(FIND("7F",ScheduleCompile!B32)),ISNUMBER(FIND("9F",ScheduleCompile!B32)),ISNUMBER(FIND("4F",ScheduleCompile!B32))),VALUE(LEFT(ScheduleCompile!B32,FIND("F",ScheduleCompile!B32)-1)),ScheduleCompile!B32)))))))</f>
        <v>1</v>
      </c>
      <c r="H39" s="1">
        <f>IF(AND(ISERROR(IF(ScheduleCompile!C32="Off",0,IF(ScheduleCompile!C32="On",1,IF(ISNUMBER(ScheduleCompile!C32),ScheduleCompile!C32/1,IF(ISTEXT(ScheduleCompile!C32),IF(OR(ISNUMBER(FIND("5F",ScheduleCompile!C32)),ISNUMBER(FIND("0F",ScheduleCompile!C32)),ISNUMBER(FIND("8F",ScheduleCompile!C32)),ISNUMBER(FIND("1F",ScheduleCompile!C32)),ISNUMBER(FIND("2F",ScheduleCompile!C32)),ISNUMBER(FIND("3F",ScheduleCompile!C32)),ISNUMBER(FIND("6F",ScheduleCompile!C32)),ISNUMBER(FIND("7F",ScheduleCompile!C32)),ISNUMBER(FIND("9F",ScheduleCompile!C32)),ISNUMBER(FIND("4F",ScheduleCompile!C32))),VALUE(LEFT(ScheduleCompile!C32,FIND("F",ScheduleCompile!C32)-1)),ScheduleCompile!C32)))))),ISTEXT(ScheduleCompile!#REF!)),"ENDTABLE",IF(ISERROR(IF(ScheduleCompile!C32="Off",0,IF(ScheduleCompile!C32="On",1,IF(ISNUMBER(ScheduleCompile!C32),ScheduleCompile!C32/1,IF(ISTEXT(ScheduleCompile!C32),IF(OR(ISNUMBER(FIND("5F",ScheduleCompile!C32)),ISNUMBER(FIND("0F",ScheduleCompile!C32)),ISNUMBER(FIND("8F",ScheduleCompile!C32)),ISNUMBER(FIND("1F",ScheduleCompile!C32)),ISNUMBER(FIND("2F",ScheduleCompile!C32)),ISNUMBER(FIND("3F",ScheduleCompile!C32)),ISNUMBER(FIND("6F",ScheduleCompile!C32)),ISNUMBER(FIND("7F",ScheduleCompile!C32)),ISNUMBER(FIND("9F",ScheduleCompile!C32)),ISNUMBER(FIND("4F",ScheduleCompile!C32))),VALUE(LEFT(ScheduleCompile!C32,FIND("F",ScheduleCompile!C32)-1)),ScheduleCompile!C32)))))),"",IF(ScheduleCompile!C32="Off",0,IF(ScheduleCompile!C32="On",1,IF(ISNUMBER(ScheduleCompile!C32),ScheduleCompile!C32/1,IF(ISTEXT(ScheduleCompile!C32),IF(OR(ISNUMBER(FIND("5F",ScheduleCompile!C32)),ISNUMBER(FIND("0F",ScheduleCompile!C32)),ISNUMBER(FIND("8F",ScheduleCompile!C32)),ISNUMBER(FIND("1F",ScheduleCompile!C32)),ISNUMBER(FIND("2F",ScheduleCompile!C32)),ISNUMBER(FIND("3F",ScheduleCompile!C32)),ISNUMBER(FIND("6F",ScheduleCompile!C32)),ISNUMBER(FIND("7F",ScheduleCompile!C32)),ISNUMBER(FIND("9F",ScheduleCompile!C32)),ISNUMBER(FIND("4F",ScheduleCompile!C32))),VALUE(LEFT(ScheduleCompile!C32,FIND("F",ScheduleCompile!C32)-1)),ScheduleCompile!C32)))))))</f>
        <v>1</v>
      </c>
      <c r="I39" s="1">
        <f>IF(AND(ISERROR(IF(ScheduleCompile!D32="Off",0,IF(ScheduleCompile!D32="On",1,IF(ISNUMBER(ScheduleCompile!D32),ScheduleCompile!D32/1,IF(ISTEXT(ScheduleCompile!D32),IF(OR(ISNUMBER(FIND("5F",ScheduleCompile!D32)),ISNUMBER(FIND("0F",ScheduleCompile!D32)),ISNUMBER(FIND("8F",ScheduleCompile!D32)),ISNUMBER(FIND("1F",ScheduleCompile!D32)),ISNUMBER(FIND("2F",ScheduleCompile!D32)),ISNUMBER(FIND("3F",ScheduleCompile!D32)),ISNUMBER(FIND("6F",ScheduleCompile!D32)),ISNUMBER(FIND("7F",ScheduleCompile!D32)),ISNUMBER(FIND("9F",ScheduleCompile!D32)),ISNUMBER(FIND("4F",ScheduleCompile!D32))),VALUE(LEFT(ScheduleCompile!D32,FIND("F",ScheduleCompile!D32)-1)),ScheduleCompile!D32)))))),ISTEXT(ScheduleCompile!#REF!)),"ENDTABLE",IF(ISERROR(IF(ScheduleCompile!D32="Off",0,IF(ScheduleCompile!D32="On",1,IF(ISNUMBER(ScheduleCompile!D32),ScheduleCompile!D32/1,IF(ISTEXT(ScheduleCompile!D32),IF(OR(ISNUMBER(FIND("5F",ScheduleCompile!D32)),ISNUMBER(FIND("0F",ScheduleCompile!D32)),ISNUMBER(FIND("8F",ScheduleCompile!D32)),ISNUMBER(FIND("1F",ScheduleCompile!D32)),ISNUMBER(FIND("2F",ScheduleCompile!D32)),ISNUMBER(FIND("3F",ScheduleCompile!D32)),ISNUMBER(FIND("6F",ScheduleCompile!D32)),ISNUMBER(FIND("7F",ScheduleCompile!D32)),ISNUMBER(FIND("9F",ScheduleCompile!D32)),ISNUMBER(FIND("4F",ScheduleCompile!D32))),VALUE(LEFT(ScheduleCompile!D32,FIND("F",ScheduleCompile!D32)-1)),ScheduleCompile!D32)))))),"",IF(ScheduleCompile!D32="Off",0,IF(ScheduleCompile!D32="On",1,IF(ISNUMBER(ScheduleCompile!D32),ScheduleCompile!D32/1,IF(ISTEXT(ScheduleCompile!D32),IF(OR(ISNUMBER(FIND("5F",ScheduleCompile!D32)),ISNUMBER(FIND("0F",ScheduleCompile!D32)),ISNUMBER(FIND("8F",ScheduleCompile!D32)),ISNUMBER(FIND("1F",ScheduleCompile!D32)),ISNUMBER(FIND("2F",ScheduleCompile!D32)),ISNUMBER(FIND("3F",ScheduleCompile!D32)),ISNUMBER(FIND("6F",ScheduleCompile!D32)),ISNUMBER(FIND("7F",ScheduleCompile!D32)),ISNUMBER(FIND("9F",ScheduleCompile!D32)),ISNUMBER(FIND("4F",ScheduleCompile!D32))),VALUE(LEFT(ScheduleCompile!D32,FIND("F",ScheduleCompile!D32)-1)),ScheduleCompile!D32)))))))</f>
        <v>1</v>
      </c>
      <c r="J39" s="1">
        <f>IF(AND(ISERROR(IF(ScheduleCompile!E32="Off",0,IF(ScheduleCompile!E32="On",1,IF(ISNUMBER(ScheduleCompile!E32),ScheduleCompile!E32/1,IF(ISTEXT(ScheduleCompile!E32),IF(OR(ISNUMBER(FIND("5F",ScheduleCompile!E32)),ISNUMBER(FIND("0F",ScheduleCompile!E32)),ISNUMBER(FIND("8F",ScheduleCompile!E32)),ISNUMBER(FIND("1F",ScheduleCompile!E32)),ISNUMBER(FIND("2F",ScheduleCompile!E32)),ISNUMBER(FIND("3F",ScheduleCompile!E32)),ISNUMBER(FIND("6F",ScheduleCompile!E32)),ISNUMBER(FIND("7F",ScheduleCompile!E32)),ISNUMBER(FIND("9F",ScheduleCompile!E32)),ISNUMBER(FIND("4F",ScheduleCompile!E32))),VALUE(LEFT(ScheduleCompile!E32,FIND("F",ScheduleCompile!E32)-1)),ScheduleCompile!E32)))))),ISTEXT(ScheduleCompile!#REF!)),"ENDTABLE",IF(ISERROR(IF(ScheduleCompile!E32="Off",0,IF(ScheduleCompile!E32="On",1,IF(ISNUMBER(ScheduleCompile!E32),ScheduleCompile!E32/1,IF(ISTEXT(ScheduleCompile!E32),IF(OR(ISNUMBER(FIND("5F",ScheduleCompile!E32)),ISNUMBER(FIND("0F",ScheduleCompile!E32)),ISNUMBER(FIND("8F",ScheduleCompile!E32)),ISNUMBER(FIND("1F",ScheduleCompile!E32)),ISNUMBER(FIND("2F",ScheduleCompile!E32)),ISNUMBER(FIND("3F",ScheduleCompile!E32)),ISNUMBER(FIND("6F",ScheduleCompile!E32)),ISNUMBER(FIND("7F",ScheduleCompile!E32)),ISNUMBER(FIND("9F",ScheduleCompile!E32)),ISNUMBER(FIND("4F",ScheduleCompile!E32))),VALUE(LEFT(ScheduleCompile!E32,FIND("F",ScheduleCompile!E32)-1)),ScheduleCompile!E32)))))),"",IF(ScheduleCompile!E32="Off",0,IF(ScheduleCompile!E32="On",1,IF(ISNUMBER(ScheduleCompile!E32),ScheduleCompile!E32/1,IF(ISTEXT(ScheduleCompile!E32),IF(OR(ISNUMBER(FIND("5F",ScheduleCompile!E32)),ISNUMBER(FIND("0F",ScheduleCompile!E32)),ISNUMBER(FIND("8F",ScheduleCompile!E32)),ISNUMBER(FIND("1F",ScheduleCompile!E32)),ISNUMBER(FIND("2F",ScheduleCompile!E32)),ISNUMBER(FIND("3F",ScheduleCompile!E32)),ISNUMBER(FIND("6F",ScheduleCompile!E32)),ISNUMBER(FIND("7F",ScheduleCompile!E32)),ISNUMBER(FIND("9F",ScheduleCompile!E32)),ISNUMBER(FIND("4F",ScheduleCompile!E32))),VALUE(LEFT(ScheduleCompile!E32,FIND("F",ScheduleCompile!E32)-1)),ScheduleCompile!E32)))))))</f>
        <v>1</v>
      </c>
      <c r="K39" s="1">
        <f>IF(AND(ISERROR(IF(ScheduleCompile!F32="Off",0,IF(ScheduleCompile!F32="On",1,IF(ISNUMBER(ScheduleCompile!F32),ScheduleCompile!F32/1,IF(ISTEXT(ScheduleCompile!F32),IF(OR(ISNUMBER(FIND("5F",ScheduleCompile!F32)),ISNUMBER(FIND("0F",ScheduleCompile!F32)),ISNUMBER(FIND("8F",ScheduleCompile!F32)),ISNUMBER(FIND("1F",ScheduleCompile!F32)),ISNUMBER(FIND("2F",ScheduleCompile!F32)),ISNUMBER(FIND("3F",ScheduleCompile!F32)),ISNUMBER(FIND("6F",ScheduleCompile!F32)),ISNUMBER(FIND("7F",ScheduleCompile!F32)),ISNUMBER(FIND("9F",ScheduleCompile!F32)),ISNUMBER(FIND("4F",ScheduleCompile!F32))),VALUE(LEFT(ScheduleCompile!F32,FIND("F",ScheduleCompile!F32)-1)),ScheduleCompile!F32)))))),ISTEXT(ScheduleCompile!#REF!)),"ENDTABLE",IF(ISERROR(IF(ScheduleCompile!F32="Off",0,IF(ScheduleCompile!F32="On",1,IF(ISNUMBER(ScheduleCompile!F32),ScheduleCompile!F32/1,IF(ISTEXT(ScheduleCompile!F32),IF(OR(ISNUMBER(FIND("5F",ScheduleCompile!F32)),ISNUMBER(FIND("0F",ScheduleCompile!F32)),ISNUMBER(FIND("8F",ScheduleCompile!F32)),ISNUMBER(FIND("1F",ScheduleCompile!F32)),ISNUMBER(FIND("2F",ScheduleCompile!F32)),ISNUMBER(FIND("3F",ScheduleCompile!F32)),ISNUMBER(FIND("6F",ScheduleCompile!F32)),ISNUMBER(FIND("7F",ScheduleCompile!F32)),ISNUMBER(FIND("9F",ScheduleCompile!F32)),ISNUMBER(FIND("4F",ScheduleCompile!F32))),VALUE(LEFT(ScheduleCompile!F32,FIND("F",ScheduleCompile!F32)-1)),ScheduleCompile!F32)))))),"",IF(ScheduleCompile!F32="Off",0,IF(ScheduleCompile!F32="On",1,IF(ISNUMBER(ScheduleCompile!F32),ScheduleCompile!F32/1,IF(ISTEXT(ScheduleCompile!F32),IF(OR(ISNUMBER(FIND("5F",ScheduleCompile!F32)),ISNUMBER(FIND("0F",ScheduleCompile!F32)),ISNUMBER(FIND("8F",ScheduleCompile!F32)),ISNUMBER(FIND("1F",ScheduleCompile!F32)),ISNUMBER(FIND("2F",ScheduleCompile!F32)),ISNUMBER(FIND("3F",ScheduleCompile!F32)),ISNUMBER(FIND("6F",ScheduleCompile!F32)),ISNUMBER(FIND("7F",ScheduleCompile!F32)),ISNUMBER(FIND("9F",ScheduleCompile!F32)),ISNUMBER(FIND("4F",ScheduleCompile!F32))),VALUE(LEFT(ScheduleCompile!F32,FIND("F",ScheduleCompile!F32)-1)),ScheduleCompile!F32)))))))</f>
        <v>1</v>
      </c>
      <c r="L39" s="1">
        <f>IF(AND(ISERROR(IF(ScheduleCompile!G32="Off",0,IF(ScheduleCompile!G32="On",1,IF(ISNUMBER(ScheduleCompile!G32),ScheduleCompile!G32/1,IF(ISTEXT(ScheduleCompile!G32),IF(OR(ISNUMBER(FIND("5F",ScheduleCompile!G32)),ISNUMBER(FIND("0F",ScheduleCompile!G32)),ISNUMBER(FIND("8F",ScheduleCompile!G32)),ISNUMBER(FIND("1F",ScheduleCompile!G32)),ISNUMBER(FIND("2F",ScheduleCompile!G32)),ISNUMBER(FIND("3F",ScheduleCompile!G32)),ISNUMBER(FIND("6F",ScheduleCompile!G32)),ISNUMBER(FIND("7F",ScheduleCompile!G32)),ISNUMBER(FIND("9F",ScheduleCompile!G32)),ISNUMBER(FIND("4F",ScheduleCompile!G32))),VALUE(LEFT(ScheduleCompile!G32,FIND("F",ScheduleCompile!G32)-1)),ScheduleCompile!G32)))))),ISTEXT(ScheduleCompile!#REF!)),"ENDTABLE",IF(ISERROR(IF(ScheduleCompile!G32="Off",0,IF(ScheduleCompile!G32="On",1,IF(ISNUMBER(ScheduleCompile!G32),ScheduleCompile!G32/1,IF(ISTEXT(ScheduleCompile!G32),IF(OR(ISNUMBER(FIND("5F",ScheduleCompile!G32)),ISNUMBER(FIND("0F",ScheduleCompile!G32)),ISNUMBER(FIND("8F",ScheduleCompile!G32)),ISNUMBER(FIND("1F",ScheduleCompile!G32)),ISNUMBER(FIND("2F",ScheduleCompile!G32)),ISNUMBER(FIND("3F",ScheduleCompile!G32)),ISNUMBER(FIND("6F",ScheduleCompile!G32)),ISNUMBER(FIND("7F",ScheduleCompile!G32)),ISNUMBER(FIND("9F",ScheduleCompile!G32)),ISNUMBER(FIND("4F",ScheduleCompile!G32))),VALUE(LEFT(ScheduleCompile!G32,FIND("F",ScheduleCompile!G32)-1)),ScheduleCompile!G32)))))),"",IF(ScheduleCompile!G32="Off",0,IF(ScheduleCompile!G32="On",1,IF(ISNUMBER(ScheduleCompile!G32),ScheduleCompile!G32/1,IF(ISTEXT(ScheduleCompile!G32),IF(OR(ISNUMBER(FIND("5F",ScheduleCompile!G32)),ISNUMBER(FIND("0F",ScheduleCompile!G32)),ISNUMBER(FIND("8F",ScheduleCompile!G32)),ISNUMBER(FIND("1F",ScheduleCompile!G32)),ISNUMBER(FIND("2F",ScheduleCompile!G32)),ISNUMBER(FIND("3F",ScheduleCompile!G32)),ISNUMBER(FIND("6F",ScheduleCompile!G32)),ISNUMBER(FIND("7F",ScheduleCompile!G32)),ISNUMBER(FIND("9F",ScheduleCompile!G32)),ISNUMBER(FIND("4F",ScheduleCompile!G32))),VALUE(LEFT(ScheduleCompile!G32,FIND("F",ScheduleCompile!G32)-1)),ScheduleCompile!G32)))))))</f>
        <v>1</v>
      </c>
      <c r="M39" s="1">
        <f>IF(AND(ISERROR(IF(ScheduleCompile!H32="Off",0,IF(ScheduleCompile!H32="On",1,IF(ISNUMBER(ScheduleCompile!H32),ScheduleCompile!H32/1,IF(ISTEXT(ScheduleCompile!H32),IF(OR(ISNUMBER(FIND("5F",ScheduleCompile!H32)),ISNUMBER(FIND("0F",ScheduleCompile!H32)),ISNUMBER(FIND("8F",ScheduleCompile!H32)),ISNUMBER(FIND("1F",ScheduleCompile!H32)),ISNUMBER(FIND("2F",ScheduleCompile!H32)),ISNUMBER(FIND("3F",ScheduleCompile!H32)),ISNUMBER(FIND("6F",ScheduleCompile!H32)),ISNUMBER(FIND("7F",ScheduleCompile!H32)),ISNUMBER(FIND("9F",ScheduleCompile!H32)),ISNUMBER(FIND("4F",ScheduleCompile!H32))),VALUE(LEFT(ScheduleCompile!H32,FIND("F",ScheduleCompile!H32)-1)),ScheduleCompile!H32)))))),ISTEXT(ScheduleCompile!#REF!)),"ENDTABLE",IF(ISERROR(IF(ScheduleCompile!H32="Off",0,IF(ScheduleCompile!H32="On",1,IF(ISNUMBER(ScheduleCompile!H32),ScheduleCompile!H32/1,IF(ISTEXT(ScheduleCompile!H32),IF(OR(ISNUMBER(FIND("5F",ScheduleCompile!H32)),ISNUMBER(FIND("0F",ScheduleCompile!H32)),ISNUMBER(FIND("8F",ScheduleCompile!H32)),ISNUMBER(FIND("1F",ScheduleCompile!H32)),ISNUMBER(FIND("2F",ScheduleCompile!H32)),ISNUMBER(FIND("3F",ScheduleCompile!H32)),ISNUMBER(FIND("6F",ScheduleCompile!H32)),ISNUMBER(FIND("7F",ScheduleCompile!H32)),ISNUMBER(FIND("9F",ScheduleCompile!H32)),ISNUMBER(FIND("4F",ScheduleCompile!H32))),VALUE(LEFT(ScheduleCompile!H32,FIND("F",ScheduleCompile!H32)-1)),ScheduleCompile!H32)))))),"",IF(ScheduleCompile!H32="Off",0,IF(ScheduleCompile!H32="On",1,IF(ISNUMBER(ScheduleCompile!H32),ScheduleCompile!H32/1,IF(ISTEXT(ScheduleCompile!H32),IF(OR(ISNUMBER(FIND("5F",ScheduleCompile!H32)),ISNUMBER(FIND("0F",ScheduleCompile!H32)),ISNUMBER(FIND("8F",ScheduleCompile!H32)),ISNUMBER(FIND("1F",ScheduleCompile!H32)),ISNUMBER(FIND("2F",ScheduleCompile!H32)),ISNUMBER(FIND("3F",ScheduleCompile!H32)),ISNUMBER(FIND("6F",ScheduleCompile!H32)),ISNUMBER(FIND("7F",ScheduleCompile!H32)),ISNUMBER(FIND("9F",ScheduleCompile!H32)),ISNUMBER(FIND("4F",ScheduleCompile!H32))),VALUE(LEFT(ScheduleCompile!H32,FIND("F",ScheduleCompile!H32)-1)),ScheduleCompile!H32)))))))</f>
        <v>1</v>
      </c>
      <c r="N39" s="1">
        <f>IF(AND(ISERROR(IF(ScheduleCompile!I32="Off",0,IF(ScheduleCompile!I32="On",1,IF(ISNUMBER(ScheduleCompile!I32),ScheduleCompile!I32/1,IF(ISTEXT(ScheduleCompile!I32),IF(OR(ISNUMBER(FIND("5F",ScheduleCompile!I32)),ISNUMBER(FIND("0F",ScheduleCompile!I32)),ISNUMBER(FIND("8F",ScheduleCompile!I32)),ISNUMBER(FIND("1F",ScheduleCompile!I32)),ISNUMBER(FIND("2F",ScheduleCompile!I32)),ISNUMBER(FIND("3F",ScheduleCompile!I32)),ISNUMBER(FIND("6F",ScheduleCompile!I32)),ISNUMBER(FIND("7F",ScheduleCompile!I32)),ISNUMBER(FIND("9F",ScheduleCompile!I32)),ISNUMBER(FIND("4F",ScheduleCompile!I32))),VALUE(LEFT(ScheduleCompile!I32,FIND("F",ScheduleCompile!I32)-1)),ScheduleCompile!I32)))))),ISTEXT(ScheduleCompile!#REF!)),"ENDTABLE",IF(ISERROR(IF(ScheduleCompile!I32="Off",0,IF(ScheduleCompile!I32="On",1,IF(ISNUMBER(ScheduleCompile!I32),ScheduleCompile!I32/1,IF(ISTEXT(ScheduleCompile!I32),IF(OR(ISNUMBER(FIND("5F",ScheduleCompile!I32)),ISNUMBER(FIND("0F",ScheduleCompile!I32)),ISNUMBER(FIND("8F",ScheduleCompile!I32)),ISNUMBER(FIND("1F",ScheduleCompile!I32)),ISNUMBER(FIND("2F",ScheduleCompile!I32)),ISNUMBER(FIND("3F",ScheduleCompile!I32)),ISNUMBER(FIND("6F",ScheduleCompile!I32)),ISNUMBER(FIND("7F",ScheduleCompile!I32)),ISNUMBER(FIND("9F",ScheduleCompile!I32)),ISNUMBER(FIND("4F",ScheduleCompile!I32))),VALUE(LEFT(ScheduleCompile!I32,FIND("F",ScheduleCompile!I32)-1)),ScheduleCompile!I32)))))),"",IF(ScheduleCompile!I32="Off",0,IF(ScheduleCompile!I32="On",1,IF(ISNUMBER(ScheduleCompile!I32),ScheduleCompile!I32/1,IF(ISTEXT(ScheduleCompile!I32),IF(OR(ISNUMBER(FIND("5F",ScheduleCompile!I32)),ISNUMBER(FIND("0F",ScheduleCompile!I32)),ISNUMBER(FIND("8F",ScheduleCompile!I32)),ISNUMBER(FIND("1F",ScheduleCompile!I32)),ISNUMBER(FIND("2F",ScheduleCompile!I32)),ISNUMBER(FIND("3F",ScheduleCompile!I32)),ISNUMBER(FIND("6F",ScheduleCompile!I32)),ISNUMBER(FIND("7F",ScheduleCompile!I32)),ISNUMBER(FIND("9F",ScheduleCompile!I32)),ISNUMBER(FIND("4F",ScheduleCompile!I32))),VALUE(LEFT(ScheduleCompile!I32,FIND("F",ScheduleCompile!I32)-1)),ScheduleCompile!I32)))))))</f>
        <v>0.25</v>
      </c>
      <c r="O39" s="1">
        <f>IF(AND(ISERROR(IF(ScheduleCompile!J32="Off",0,IF(ScheduleCompile!J32="On",1,IF(ISNUMBER(ScheduleCompile!J32),ScheduleCompile!J32/1,IF(ISTEXT(ScheduleCompile!J32),IF(OR(ISNUMBER(FIND("5F",ScheduleCompile!J32)),ISNUMBER(FIND("0F",ScheduleCompile!J32)),ISNUMBER(FIND("8F",ScheduleCompile!J32)),ISNUMBER(FIND("1F",ScheduleCompile!J32)),ISNUMBER(FIND("2F",ScheduleCompile!J32)),ISNUMBER(FIND("3F",ScheduleCompile!J32)),ISNUMBER(FIND("6F",ScheduleCompile!J32)),ISNUMBER(FIND("7F",ScheduleCompile!J32)),ISNUMBER(FIND("9F",ScheduleCompile!J32)),ISNUMBER(FIND("4F",ScheduleCompile!J32))),VALUE(LEFT(ScheduleCompile!J32,FIND("F",ScheduleCompile!J32)-1)),ScheduleCompile!J32)))))),ISTEXT(ScheduleCompile!#REF!)),"ENDTABLE",IF(ISERROR(IF(ScheduleCompile!J32="Off",0,IF(ScheduleCompile!J32="On",1,IF(ISNUMBER(ScheduleCompile!J32),ScheduleCompile!J32/1,IF(ISTEXT(ScheduleCompile!J32),IF(OR(ISNUMBER(FIND("5F",ScheduleCompile!J32)),ISNUMBER(FIND("0F",ScheduleCompile!J32)),ISNUMBER(FIND("8F",ScheduleCompile!J32)),ISNUMBER(FIND("1F",ScheduleCompile!J32)),ISNUMBER(FIND("2F",ScheduleCompile!J32)),ISNUMBER(FIND("3F",ScheduleCompile!J32)),ISNUMBER(FIND("6F",ScheduleCompile!J32)),ISNUMBER(FIND("7F",ScheduleCompile!J32)),ISNUMBER(FIND("9F",ScheduleCompile!J32)),ISNUMBER(FIND("4F",ScheduleCompile!J32))),VALUE(LEFT(ScheduleCompile!J32,FIND("F",ScheduleCompile!J32)-1)),ScheduleCompile!J32)))))),"",IF(ScheduleCompile!J32="Off",0,IF(ScheduleCompile!J32="On",1,IF(ISNUMBER(ScheduleCompile!J32),ScheduleCompile!J32/1,IF(ISTEXT(ScheduleCompile!J32),IF(OR(ISNUMBER(FIND("5F",ScheduleCompile!J32)),ISNUMBER(FIND("0F",ScheduleCompile!J32)),ISNUMBER(FIND("8F",ScheduleCompile!J32)),ISNUMBER(FIND("1F",ScheduleCompile!J32)),ISNUMBER(FIND("2F",ScheduleCompile!J32)),ISNUMBER(FIND("3F",ScheduleCompile!J32)),ISNUMBER(FIND("6F",ScheduleCompile!J32)),ISNUMBER(FIND("7F",ScheduleCompile!J32)),ISNUMBER(FIND("9F",ScheduleCompile!J32)),ISNUMBER(FIND("4F",ScheduleCompile!J32))),VALUE(LEFT(ScheduleCompile!J32,FIND("F",ScheduleCompile!J32)-1)),ScheduleCompile!J32)))))))</f>
        <v>0.25</v>
      </c>
      <c r="P39" s="1">
        <f>IF(AND(ISERROR(IF(ScheduleCompile!K32="Off",0,IF(ScheduleCompile!K32="On",1,IF(ISNUMBER(ScheduleCompile!K32),ScheduleCompile!K32/1,IF(ISTEXT(ScheduleCompile!K32),IF(OR(ISNUMBER(FIND("5F",ScheduleCompile!K32)),ISNUMBER(FIND("0F",ScheduleCompile!K32)),ISNUMBER(FIND("8F",ScheduleCompile!K32)),ISNUMBER(FIND("1F",ScheduleCompile!K32)),ISNUMBER(FIND("2F",ScheduleCompile!K32)),ISNUMBER(FIND("3F",ScheduleCompile!K32)),ISNUMBER(FIND("6F",ScheduleCompile!K32)),ISNUMBER(FIND("7F",ScheduleCompile!K32)),ISNUMBER(FIND("9F",ScheduleCompile!K32)),ISNUMBER(FIND("4F",ScheduleCompile!K32))),VALUE(LEFT(ScheduleCompile!K32,FIND("F",ScheduleCompile!K32)-1)),ScheduleCompile!K32)))))),ISTEXT(ScheduleCompile!#REF!)),"ENDTABLE",IF(ISERROR(IF(ScheduleCompile!K32="Off",0,IF(ScheduleCompile!K32="On",1,IF(ISNUMBER(ScheduleCompile!K32),ScheduleCompile!K32/1,IF(ISTEXT(ScheduleCompile!K32),IF(OR(ISNUMBER(FIND("5F",ScheduleCompile!K32)),ISNUMBER(FIND("0F",ScheduleCompile!K32)),ISNUMBER(FIND("8F",ScheduleCompile!K32)),ISNUMBER(FIND("1F",ScheduleCompile!K32)),ISNUMBER(FIND("2F",ScheduleCompile!K32)),ISNUMBER(FIND("3F",ScheduleCompile!K32)),ISNUMBER(FIND("6F",ScheduleCompile!K32)),ISNUMBER(FIND("7F",ScheduleCompile!K32)),ISNUMBER(FIND("9F",ScheduleCompile!K32)),ISNUMBER(FIND("4F",ScheduleCompile!K32))),VALUE(LEFT(ScheduleCompile!K32,FIND("F",ScheduleCompile!K32)-1)),ScheduleCompile!K32)))))),"",IF(ScheduleCompile!K32="Off",0,IF(ScheduleCompile!K32="On",1,IF(ISNUMBER(ScheduleCompile!K32),ScheduleCompile!K32/1,IF(ISTEXT(ScheduleCompile!K32),IF(OR(ISNUMBER(FIND("5F",ScheduleCompile!K32)),ISNUMBER(FIND("0F",ScheduleCompile!K32)),ISNUMBER(FIND("8F",ScheduleCompile!K32)),ISNUMBER(FIND("1F",ScheduleCompile!K32)),ISNUMBER(FIND("2F",ScheduleCompile!K32)),ISNUMBER(FIND("3F",ScheduleCompile!K32)),ISNUMBER(FIND("6F",ScheduleCompile!K32)),ISNUMBER(FIND("7F",ScheduleCompile!K32)),ISNUMBER(FIND("9F",ScheduleCompile!K32)),ISNUMBER(FIND("4F",ScheduleCompile!K32))),VALUE(LEFT(ScheduleCompile!K32,FIND("F",ScheduleCompile!K32)-1)),ScheduleCompile!K32)))))))</f>
        <v>0.25</v>
      </c>
      <c r="Q39" s="1">
        <f>IF(AND(ISERROR(IF(ScheduleCompile!L32="Off",0,IF(ScheduleCompile!L32="On",1,IF(ISNUMBER(ScheduleCompile!L32),ScheduleCompile!L32/1,IF(ISTEXT(ScheduleCompile!L32),IF(OR(ISNUMBER(FIND("5F",ScheduleCompile!L32)),ISNUMBER(FIND("0F",ScheduleCompile!L32)),ISNUMBER(FIND("8F",ScheduleCompile!L32)),ISNUMBER(FIND("1F",ScheduleCompile!L32)),ISNUMBER(FIND("2F",ScheduleCompile!L32)),ISNUMBER(FIND("3F",ScheduleCompile!L32)),ISNUMBER(FIND("6F",ScheduleCompile!L32)),ISNUMBER(FIND("7F",ScheduleCompile!L32)),ISNUMBER(FIND("9F",ScheduleCompile!L32)),ISNUMBER(FIND("4F",ScheduleCompile!L32))),VALUE(LEFT(ScheduleCompile!L32,FIND("F",ScheduleCompile!L32)-1)),ScheduleCompile!L32)))))),ISTEXT(ScheduleCompile!#REF!)),"ENDTABLE",IF(ISERROR(IF(ScheduleCompile!L32="Off",0,IF(ScheduleCompile!L32="On",1,IF(ISNUMBER(ScheduleCompile!L32),ScheduleCompile!L32/1,IF(ISTEXT(ScheduleCompile!L32),IF(OR(ISNUMBER(FIND("5F",ScheduleCompile!L32)),ISNUMBER(FIND("0F",ScheduleCompile!L32)),ISNUMBER(FIND("8F",ScheduleCompile!L32)),ISNUMBER(FIND("1F",ScheduleCompile!L32)),ISNUMBER(FIND("2F",ScheduleCompile!L32)),ISNUMBER(FIND("3F",ScheduleCompile!L32)),ISNUMBER(FIND("6F",ScheduleCompile!L32)),ISNUMBER(FIND("7F",ScheduleCompile!L32)),ISNUMBER(FIND("9F",ScheduleCompile!L32)),ISNUMBER(FIND("4F",ScheduleCompile!L32))),VALUE(LEFT(ScheduleCompile!L32,FIND("F",ScheduleCompile!L32)-1)),ScheduleCompile!L32)))))),"",IF(ScheduleCompile!L32="Off",0,IF(ScheduleCompile!L32="On",1,IF(ISNUMBER(ScheduleCompile!L32),ScheduleCompile!L32/1,IF(ISTEXT(ScheduleCompile!L32),IF(OR(ISNUMBER(FIND("5F",ScheduleCompile!L32)),ISNUMBER(FIND("0F",ScheduleCompile!L32)),ISNUMBER(FIND("8F",ScheduleCompile!L32)),ISNUMBER(FIND("1F",ScheduleCompile!L32)),ISNUMBER(FIND("2F",ScheduleCompile!L32)),ISNUMBER(FIND("3F",ScheduleCompile!L32)),ISNUMBER(FIND("6F",ScheduleCompile!L32)),ISNUMBER(FIND("7F",ScheduleCompile!L32)),ISNUMBER(FIND("9F",ScheduleCompile!L32)),ISNUMBER(FIND("4F",ScheduleCompile!L32))),VALUE(LEFT(ScheduleCompile!L32,FIND("F",ScheduleCompile!L32)-1)),ScheduleCompile!L32)))))))</f>
        <v>0.25</v>
      </c>
      <c r="R39" s="1">
        <f>IF(AND(ISERROR(IF(ScheduleCompile!M32="Off",0,IF(ScheduleCompile!M32="On",1,IF(ISNUMBER(ScheduleCompile!M32),ScheduleCompile!M32/1,IF(ISTEXT(ScheduleCompile!M32),IF(OR(ISNUMBER(FIND("5F",ScheduleCompile!M32)),ISNUMBER(FIND("0F",ScheduleCompile!M32)),ISNUMBER(FIND("8F",ScheduleCompile!M32)),ISNUMBER(FIND("1F",ScheduleCompile!M32)),ISNUMBER(FIND("2F",ScheduleCompile!M32)),ISNUMBER(FIND("3F",ScheduleCompile!M32)),ISNUMBER(FIND("6F",ScheduleCompile!M32)),ISNUMBER(FIND("7F",ScheduleCompile!M32)),ISNUMBER(FIND("9F",ScheduleCompile!M32)),ISNUMBER(FIND("4F",ScheduleCompile!M32))),VALUE(LEFT(ScheduleCompile!M32,FIND("F",ScheduleCompile!M32)-1)),ScheduleCompile!M32)))))),ISTEXT(ScheduleCompile!#REF!)),"ENDTABLE",IF(ISERROR(IF(ScheduleCompile!M32="Off",0,IF(ScheduleCompile!M32="On",1,IF(ISNUMBER(ScheduleCompile!M32),ScheduleCompile!M32/1,IF(ISTEXT(ScheduleCompile!M32),IF(OR(ISNUMBER(FIND("5F",ScheduleCompile!M32)),ISNUMBER(FIND("0F",ScheduleCompile!M32)),ISNUMBER(FIND("8F",ScheduleCompile!M32)),ISNUMBER(FIND("1F",ScheduleCompile!M32)),ISNUMBER(FIND("2F",ScheduleCompile!M32)),ISNUMBER(FIND("3F",ScheduleCompile!M32)),ISNUMBER(FIND("6F",ScheduleCompile!M32)),ISNUMBER(FIND("7F",ScheduleCompile!M32)),ISNUMBER(FIND("9F",ScheduleCompile!M32)),ISNUMBER(FIND("4F",ScheduleCompile!M32))),VALUE(LEFT(ScheduleCompile!M32,FIND("F",ScheduleCompile!M32)-1)),ScheduleCompile!M32)))))),"",IF(ScheduleCompile!M32="Off",0,IF(ScheduleCompile!M32="On",1,IF(ISNUMBER(ScheduleCompile!M32),ScheduleCompile!M32/1,IF(ISTEXT(ScheduleCompile!M32),IF(OR(ISNUMBER(FIND("5F",ScheduleCompile!M32)),ISNUMBER(FIND("0F",ScheduleCompile!M32)),ISNUMBER(FIND("8F",ScheduleCompile!M32)),ISNUMBER(FIND("1F",ScheduleCompile!M32)),ISNUMBER(FIND("2F",ScheduleCompile!M32)),ISNUMBER(FIND("3F",ScheduleCompile!M32)),ISNUMBER(FIND("6F",ScheduleCompile!M32)),ISNUMBER(FIND("7F",ScheduleCompile!M32)),ISNUMBER(FIND("9F",ScheduleCompile!M32)),ISNUMBER(FIND("4F",ScheduleCompile!M32))),VALUE(LEFT(ScheduleCompile!M32,FIND("F",ScheduleCompile!M32)-1)),ScheduleCompile!M32)))))))</f>
        <v>0.25</v>
      </c>
      <c r="S39" s="1">
        <f>IF(AND(ISERROR(IF(ScheduleCompile!N32="Off",0,IF(ScheduleCompile!N32="On",1,IF(ISNUMBER(ScheduleCompile!N32),ScheduleCompile!N32/1,IF(ISTEXT(ScheduleCompile!N32),IF(OR(ISNUMBER(FIND("5F",ScheduleCompile!N32)),ISNUMBER(FIND("0F",ScheduleCompile!N32)),ISNUMBER(FIND("8F",ScheduleCompile!N32)),ISNUMBER(FIND("1F",ScheduleCompile!N32)),ISNUMBER(FIND("2F",ScheduleCompile!N32)),ISNUMBER(FIND("3F",ScheduleCompile!N32)),ISNUMBER(FIND("6F",ScheduleCompile!N32)),ISNUMBER(FIND("7F",ScheduleCompile!N32)),ISNUMBER(FIND("9F",ScheduleCompile!N32)),ISNUMBER(FIND("4F",ScheduleCompile!N32))),VALUE(LEFT(ScheduleCompile!N32,FIND("F",ScheduleCompile!N32)-1)),ScheduleCompile!N32)))))),ISTEXT(ScheduleCompile!#REF!)),"ENDTABLE",IF(ISERROR(IF(ScheduleCompile!N32="Off",0,IF(ScheduleCompile!N32="On",1,IF(ISNUMBER(ScheduleCompile!N32),ScheduleCompile!N32/1,IF(ISTEXT(ScheduleCompile!N32),IF(OR(ISNUMBER(FIND("5F",ScheduleCompile!N32)),ISNUMBER(FIND("0F",ScheduleCompile!N32)),ISNUMBER(FIND("8F",ScheduleCompile!N32)),ISNUMBER(FIND("1F",ScheduleCompile!N32)),ISNUMBER(FIND("2F",ScheduleCompile!N32)),ISNUMBER(FIND("3F",ScheduleCompile!N32)),ISNUMBER(FIND("6F",ScheduleCompile!N32)),ISNUMBER(FIND("7F",ScheduleCompile!N32)),ISNUMBER(FIND("9F",ScheduleCompile!N32)),ISNUMBER(FIND("4F",ScheduleCompile!N32))),VALUE(LEFT(ScheduleCompile!N32,FIND("F",ScheduleCompile!N32)-1)),ScheduleCompile!N32)))))),"",IF(ScheduleCompile!N32="Off",0,IF(ScheduleCompile!N32="On",1,IF(ISNUMBER(ScheduleCompile!N32),ScheduleCompile!N32/1,IF(ISTEXT(ScheduleCompile!N32),IF(OR(ISNUMBER(FIND("5F",ScheduleCompile!N32)),ISNUMBER(FIND("0F",ScheduleCompile!N32)),ISNUMBER(FIND("8F",ScheduleCompile!N32)),ISNUMBER(FIND("1F",ScheduleCompile!N32)),ISNUMBER(FIND("2F",ScheduleCompile!N32)),ISNUMBER(FIND("3F",ScheduleCompile!N32)),ISNUMBER(FIND("6F",ScheduleCompile!N32)),ISNUMBER(FIND("7F",ScheduleCompile!N32)),ISNUMBER(FIND("9F",ScheduleCompile!N32)),ISNUMBER(FIND("4F",ScheduleCompile!N32))),VALUE(LEFT(ScheduleCompile!N32,FIND("F",ScheduleCompile!N32)-1)),ScheduleCompile!N32)))))))</f>
        <v>0.25</v>
      </c>
      <c r="T39" s="1">
        <f>IF(AND(ISERROR(IF(ScheduleCompile!O32="Off",0,IF(ScheduleCompile!O32="On",1,IF(ISNUMBER(ScheduleCompile!O32),ScheduleCompile!O32/1,IF(ISTEXT(ScheduleCompile!O32),IF(OR(ISNUMBER(FIND("5F",ScheduleCompile!O32)),ISNUMBER(FIND("0F",ScheduleCompile!O32)),ISNUMBER(FIND("8F",ScheduleCompile!O32)),ISNUMBER(FIND("1F",ScheduleCompile!O32)),ISNUMBER(FIND("2F",ScheduleCompile!O32)),ISNUMBER(FIND("3F",ScheduleCompile!O32)),ISNUMBER(FIND("6F",ScheduleCompile!O32)),ISNUMBER(FIND("7F",ScheduleCompile!O32)),ISNUMBER(FIND("9F",ScheduleCompile!O32)),ISNUMBER(FIND("4F",ScheduleCompile!O32))),VALUE(LEFT(ScheduleCompile!O32,FIND("F",ScheduleCompile!O32)-1)),ScheduleCompile!O32)))))),ISTEXT(ScheduleCompile!#REF!)),"ENDTABLE",IF(ISERROR(IF(ScheduleCompile!O32="Off",0,IF(ScheduleCompile!O32="On",1,IF(ISNUMBER(ScheduleCompile!O32),ScheduleCompile!O32/1,IF(ISTEXT(ScheduleCompile!O32),IF(OR(ISNUMBER(FIND("5F",ScheduleCompile!O32)),ISNUMBER(FIND("0F",ScheduleCompile!O32)),ISNUMBER(FIND("8F",ScheduleCompile!O32)),ISNUMBER(FIND("1F",ScheduleCompile!O32)),ISNUMBER(FIND("2F",ScheduleCompile!O32)),ISNUMBER(FIND("3F",ScheduleCompile!O32)),ISNUMBER(FIND("6F",ScheduleCompile!O32)),ISNUMBER(FIND("7F",ScheduleCompile!O32)),ISNUMBER(FIND("9F",ScheduleCompile!O32)),ISNUMBER(FIND("4F",ScheduleCompile!O32))),VALUE(LEFT(ScheduleCompile!O32,FIND("F",ScheduleCompile!O32)-1)),ScheduleCompile!O32)))))),"",IF(ScheduleCompile!O32="Off",0,IF(ScheduleCompile!O32="On",1,IF(ISNUMBER(ScheduleCompile!O32),ScheduleCompile!O32/1,IF(ISTEXT(ScheduleCompile!O32),IF(OR(ISNUMBER(FIND("5F",ScheduleCompile!O32)),ISNUMBER(FIND("0F",ScheduleCompile!O32)),ISNUMBER(FIND("8F",ScheduleCompile!O32)),ISNUMBER(FIND("1F",ScheduleCompile!O32)),ISNUMBER(FIND("2F",ScheduleCompile!O32)),ISNUMBER(FIND("3F",ScheduleCompile!O32)),ISNUMBER(FIND("6F",ScheduleCompile!O32)),ISNUMBER(FIND("7F",ScheduleCompile!O32)),ISNUMBER(FIND("9F",ScheduleCompile!O32)),ISNUMBER(FIND("4F",ScheduleCompile!O32))),VALUE(LEFT(ScheduleCompile!O32,FIND("F",ScheduleCompile!O32)-1)),ScheduleCompile!O32)))))))</f>
        <v>0.25</v>
      </c>
      <c r="U39" s="1">
        <f>IF(AND(ISERROR(IF(ScheduleCompile!P32="Off",0,IF(ScheduleCompile!P32="On",1,IF(ISNUMBER(ScheduleCompile!P32),ScheduleCompile!P32/1,IF(ISTEXT(ScheduleCompile!P32),IF(OR(ISNUMBER(FIND("5F",ScheduleCompile!P32)),ISNUMBER(FIND("0F",ScheduleCompile!P32)),ISNUMBER(FIND("8F",ScheduleCompile!P32)),ISNUMBER(FIND("1F",ScheduleCompile!P32)),ISNUMBER(FIND("2F",ScheduleCompile!P32)),ISNUMBER(FIND("3F",ScheduleCompile!P32)),ISNUMBER(FIND("6F",ScheduleCompile!P32)),ISNUMBER(FIND("7F",ScheduleCompile!P32)),ISNUMBER(FIND("9F",ScheduleCompile!P32)),ISNUMBER(FIND("4F",ScheduleCompile!P32))),VALUE(LEFT(ScheduleCompile!P32,FIND("F",ScheduleCompile!P32)-1)),ScheduleCompile!P32)))))),ISTEXT(ScheduleCompile!#REF!)),"ENDTABLE",IF(ISERROR(IF(ScheduleCompile!P32="Off",0,IF(ScheduleCompile!P32="On",1,IF(ISNUMBER(ScheduleCompile!P32),ScheduleCompile!P32/1,IF(ISTEXT(ScheduleCompile!P32),IF(OR(ISNUMBER(FIND("5F",ScheduleCompile!P32)),ISNUMBER(FIND("0F",ScheduleCompile!P32)),ISNUMBER(FIND("8F",ScheduleCompile!P32)),ISNUMBER(FIND("1F",ScheduleCompile!P32)),ISNUMBER(FIND("2F",ScheduleCompile!P32)),ISNUMBER(FIND("3F",ScheduleCompile!P32)),ISNUMBER(FIND("6F",ScheduleCompile!P32)),ISNUMBER(FIND("7F",ScheduleCompile!P32)),ISNUMBER(FIND("9F",ScheduleCompile!P32)),ISNUMBER(FIND("4F",ScheduleCompile!P32))),VALUE(LEFT(ScheduleCompile!P32,FIND("F",ScheduleCompile!P32)-1)),ScheduleCompile!P32)))))),"",IF(ScheduleCompile!P32="Off",0,IF(ScheduleCompile!P32="On",1,IF(ISNUMBER(ScheduleCompile!P32),ScheduleCompile!P32/1,IF(ISTEXT(ScheduleCompile!P32),IF(OR(ISNUMBER(FIND("5F",ScheduleCompile!P32)),ISNUMBER(FIND("0F",ScheduleCompile!P32)),ISNUMBER(FIND("8F",ScheduleCompile!P32)),ISNUMBER(FIND("1F",ScheduleCompile!P32)),ISNUMBER(FIND("2F",ScheduleCompile!P32)),ISNUMBER(FIND("3F",ScheduleCompile!P32)),ISNUMBER(FIND("6F",ScheduleCompile!P32)),ISNUMBER(FIND("7F",ScheduleCompile!P32)),ISNUMBER(FIND("9F",ScheduleCompile!P32)),ISNUMBER(FIND("4F",ScheduleCompile!P32))),VALUE(LEFT(ScheduleCompile!P32,FIND("F",ScheduleCompile!P32)-1)),ScheduleCompile!P32)))))))</f>
        <v>0.25</v>
      </c>
      <c r="V39" s="1">
        <f>IF(AND(ISERROR(IF(ScheduleCompile!Q32="Off",0,IF(ScheduleCompile!Q32="On",1,IF(ISNUMBER(ScheduleCompile!Q32),ScheduleCompile!Q32/1,IF(ISTEXT(ScheduleCompile!Q32),IF(OR(ISNUMBER(FIND("5F",ScheduleCompile!Q32)),ISNUMBER(FIND("0F",ScheduleCompile!Q32)),ISNUMBER(FIND("8F",ScheduleCompile!Q32)),ISNUMBER(FIND("1F",ScheduleCompile!Q32)),ISNUMBER(FIND("2F",ScheduleCompile!Q32)),ISNUMBER(FIND("3F",ScheduleCompile!Q32)),ISNUMBER(FIND("6F",ScheduleCompile!Q32)),ISNUMBER(FIND("7F",ScheduleCompile!Q32)),ISNUMBER(FIND("9F",ScheduleCompile!Q32)),ISNUMBER(FIND("4F",ScheduleCompile!Q32))),VALUE(LEFT(ScheduleCompile!Q32,FIND("F",ScheduleCompile!Q32)-1)),ScheduleCompile!Q32)))))),ISTEXT(ScheduleCompile!#REF!)),"ENDTABLE",IF(ISERROR(IF(ScheduleCompile!Q32="Off",0,IF(ScheduleCompile!Q32="On",1,IF(ISNUMBER(ScheduleCompile!Q32),ScheduleCompile!Q32/1,IF(ISTEXT(ScheduleCompile!Q32),IF(OR(ISNUMBER(FIND("5F",ScheduleCompile!Q32)),ISNUMBER(FIND("0F",ScheduleCompile!Q32)),ISNUMBER(FIND("8F",ScheduleCompile!Q32)),ISNUMBER(FIND("1F",ScheduleCompile!Q32)),ISNUMBER(FIND("2F",ScheduleCompile!Q32)),ISNUMBER(FIND("3F",ScheduleCompile!Q32)),ISNUMBER(FIND("6F",ScheduleCompile!Q32)),ISNUMBER(FIND("7F",ScheduleCompile!Q32)),ISNUMBER(FIND("9F",ScheduleCompile!Q32)),ISNUMBER(FIND("4F",ScheduleCompile!Q32))),VALUE(LEFT(ScheduleCompile!Q32,FIND("F",ScheduleCompile!Q32)-1)),ScheduleCompile!Q32)))))),"",IF(ScheduleCompile!Q32="Off",0,IF(ScheduleCompile!Q32="On",1,IF(ISNUMBER(ScheduleCompile!Q32),ScheduleCompile!Q32/1,IF(ISTEXT(ScheduleCompile!Q32),IF(OR(ISNUMBER(FIND("5F",ScheduleCompile!Q32)),ISNUMBER(FIND("0F",ScheduleCompile!Q32)),ISNUMBER(FIND("8F",ScheduleCompile!Q32)),ISNUMBER(FIND("1F",ScheduleCompile!Q32)),ISNUMBER(FIND("2F",ScheduleCompile!Q32)),ISNUMBER(FIND("3F",ScheduleCompile!Q32)),ISNUMBER(FIND("6F",ScheduleCompile!Q32)),ISNUMBER(FIND("7F",ScheduleCompile!Q32)),ISNUMBER(FIND("9F",ScheduleCompile!Q32)),ISNUMBER(FIND("4F",ScheduleCompile!Q32))),VALUE(LEFT(ScheduleCompile!Q32,FIND("F",ScheduleCompile!Q32)-1)),ScheduleCompile!Q32)))))))</f>
        <v>0.25</v>
      </c>
      <c r="W39" s="1">
        <f>IF(AND(ISERROR(IF(ScheduleCompile!R32="Off",0,IF(ScheduleCompile!R32="On",1,IF(ISNUMBER(ScheduleCompile!R32),ScheduleCompile!R32/1,IF(ISTEXT(ScheduleCompile!R32),IF(OR(ISNUMBER(FIND("5F",ScheduleCompile!R32)),ISNUMBER(FIND("0F",ScheduleCompile!R32)),ISNUMBER(FIND("8F",ScheduleCompile!R32)),ISNUMBER(FIND("1F",ScheduleCompile!R32)),ISNUMBER(FIND("2F",ScheduleCompile!R32)),ISNUMBER(FIND("3F",ScheduleCompile!R32)),ISNUMBER(FIND("6F",ScheduleCompile!R32)),ISNUMBER(FIND("7F",ScheduleCompile!R32)),ISNUMBER(FIND("9F",ScheduleCompile!R32)),ISNUMBER(FIND("4F",ScheduleCompile!R32))),VALUE(LEFT(ScheduleCompile!R32,FIND("F",ScheduleCompile!R32)-1)),ScheduleCompile!R32)))))),ISTEXT(ScheduleCompile!#REF!)),"ENDTABLE",IF(ISERROR(IF(ScheduleCompile!R32="Off",0,IF(ScheduleCompile!R32="On",1,IF(ISNUMBER(ScheduleCompile!R32),ScheduleCompile!R32/1,IF(ISTEXT(ScheduleCompile!R32),IF(OR(ISNUMBER(FIND("5F",ScheduleCompile!R32)),ISNUMBER(FIND("0F",ScheduleCompile!R32)),ISNUMBER(FIND("8F",ScheduleCompile!R32)),ISNUMBER(FIND("1F",ScheduleCompile!R32)),ISNUMBER(FIND("2F",ScheduleCompile!R32)),ISNUMBER(FIND("3F",ScheduleCompile!R32)),ISNUMBER(FIND("6F",ScheduleCompile!R32)),ISNUMBER(FIND("7F",ScheduleCompile!R32)),ISNUMBER(FIND("9F",ScheduleCompile!R32)),ISNUMBER(FIND("4F",ScheduleCompile!R32))),VALUE(LEFT(ScheduleCompile!R32,FIND("F",ScheduleCompile!R32)-1)),ScheduleCompile!R32)))))),"",IF(ScheduleCompile!R32="Off",0,IF(ScheduleCompile!R32="On",1,IF(ISNUMBER(ScheduleCompile!R32),ScheduleCompile!R32/1,IF(ISTEXT(ScheduleCompile!R32),IF(OR(ISNUMBER(FIND("5F",ScheduleCompile!R32)),ISNUMBER(FIND("0F",ScheduleCompile!R32)),ISNUMBER(FIND("8F",ScheduleCompile!R32)),ISNUMBER(FIND("1F",ScheduleCompile!R32)),ISNUMBER(FIND("2F",ScheduleCompile!R32)),ISNUMBER(FIND("3F",ScheduleCompile!R32)),ISNUMBER(FIND("6F",ScheduleCompile!R32)),ISNUMBER(FIND("7F",ScheduleCompile!R32)),ISNUMBER(FIND("9F",ScheduleCompile!R32)),ISNUMBER(FIND("4F",ScheduleCompile!R32))),VALUE(LEFT(ScheduleCompile!R32,FIND("F",ScheduleCompile!R32)-1)),ScheduleCompile!R32)))))))</f>
        <v>0.25</v>
      </c>
      <c r="X39" s="1">
        <f>IF(AND(ISERROR(IF(ScheduleCompile!S32="Off",0,IF(ScheduleCompile!S32="On",1,IF(ISNUMBER(ScheduleCompile!S32),ScheduleCompile!S32/1,IF(ISTEXT(ScheduleCompile!S32),IF(OR(ISNUMBER(FIND("5F",ScheduleCompile!S32)),ISNUMBER(FIND("0F",ScheduleCompile!S32)),ISNUMBER(FIND("8F",ScheduleCompile!S32)),ISNUMBER(FIND("1F",ScheduleCompile!S32)),ISNUMBER(FIND("2F",ScheduleCompile!S32)),ISNUMBER(FIND("3F",ScheduleCompile!S32)),ISNUMBER(FIND("6F",ScheduleCompile!S32)),ISNUMBER(FIND("7F",ScheduleCompile!S32)),ISNUMBER(FIND("9F",ScheduleCompile!S32)),ISNUMBER(FIND("4F",ScheduleCompile!S32))),VALUE(LEFT(ScheduleCompile!S32,FIND("F",ScheduleCompile!S32)-1)),ScheduleCompile!S32)))))),ISTEXT(ScheduleCompile!#REF!)),"ENDTABLE",IF(ISERROR(IF(ScheduleCompile!S32="Off",0,IF(ScheduleCompile!S32="On",1,IF(ISNUMBER(ScheduleCompile!S32),ScheduleCompile!S32/1,IF(ISTEXT(ScheduleCompile!S32),IF(OR(ISNUMBER(FIND("5F",ScheduleCompile!S32)),ISNUMBER(FIND("0F",ScheduleCompile!S32)),ISNUMBER(FIND("8F",ScheduleCompile!S32)),ISNUMBER(FIND("1F",ScheduleCompile!S32)),ISNUMBER(FIND("2F",ScheduleCompile!S32)),ISNUMBER(FIND("3F",ScheduleCompile!S32)),ISNUMBER(FIND("6F",ScheduleCompile!S32)),ISNUMBER(FIND("7F",ScheduleCompile!S32)),ISNUMBER(FIND("9F",ScheduleCompile!S32)),ISNUMBER(FIND("4F",ScheduleCompile!S32))),VALUE(LEFT(ScheduleCompile!S32,FIND("F",ScheduleCompile!S32)-1)),ScheduleCompile!S32)))))),"",IF(ScheduleCompile!S32="Off",0,IF(ScheduleCompile!S32="On",1,IF(ISNUMBER(ScheduleCompile!S32),ScheduleCompile!S32/1,IF(ISTEXT(ScheduleCompile!S32),IF(OR(ISNUMBER(FIND("5F",ScheduleCompile!S32)),ISNUMBER(FIND("0F",ScheduleCompile!S32)),ISNUMBER(FIND("8F",ScheduleCompile!S32)),ISNUMBER(FIND("1F",ScheduleCompile!S32)),ISNUMBER(FIND("2F",ScheduleCompile!S32)),ISNUMBER(FIND("3F",ScheduleCompile!S32)),ISNUMBER(FIND("6F",ScheduleCompile!S32)),ISNUMBER(FIND("7F",ScheduleCompile!S32)),ISNUMBER(FIND("9F",ScheduleCompile!S32)),ISNUMBER(FIND("4F",ScheduleCompile!S32))),VALUE(LEFT(ScheduleCompile!S32,FIND("F",ScheduleCompile!S32)-1)),ScheduleCompile!S32)))))))</f>
        <v>0.25</v>
      </c>
      <c r="Y39" s="1">
        <f>IF(AND(ISERROR(IF(ScheduleCompile!T32="Off",0,IF(ScheduleCompile!T32="On",1,IF(ISNUMBER(ScheduleCompile!T32),ScheduleCompile!T32/1,IF(ISTEXT(ScheduleCompile!T32),IF(OR(ISNUMBER(FIND("5F",ScheduleCompile!T32)),ISNUMBER(FIND("0F",ScheduleCompile!T32)),ISNUMBER(FIND("8F",ScheduleCompile!T32)),ISNUMBER(FIND("1F",ScheduleCompile!T32)),ISNUMBER(FIND("2F",ScheduleCompile!T32)),ISNUMBER(FIND("3F",ScheduleCompile!T32)),ISNUMBER(FIND("6F",ScheduleCompile!T32)),ISNUMBER(FIND("7F",ScheduleCompile!T32)),ISNUMBER(FIND("9F",ScheduleCompile!T32)),ISNUMBER(FIND("4F",ScheduleCompile!T32))),VALUE(LEFT(ScheduleCompile!T32,FIND("F",ScheduleCompile!T32)-1)),ScheduleCompile!T32)))))),ISTEXT(ScheduleCompile!#REF!)),"ENDTABLE",IF(ISERROR(IF(ScheduleCompile!T32="Off",0,IF(ScheduleCompile!T32="On",1,IF(ISNUMBER(ScheduleCompile!T32),ScheduleCompile!T32/1,IF(ISTEXT(ScheduleCompile!T32),IF(OR(ISNUMBER(FIND("5F",ScheduleCompile!T32)),ISNUMBER(FIND("0F",ScheduleCompile!T32)),ISNUMBER(FIND("8F",ScheduleCompile!T32)),ISNUMBER(FIND("1F",ScheduleCompile!T32)),ISNUMBER(FIND("2F",ScheduleCompile!T32)),ISNUMBER(FIND("3F",ScheduleCompile!T32)),ISNUMBER(FIND("6F",ScheduleCompile!T32)),ISNUMBER(FIND("7F",ScheduleCompile!T32)),ISNUMBER(FIND("9F",ScheduleCompile!T32)),ISNUMBER(FIND("4F",ScheduleCompile!T32))),VALUE(LEFT(ScheduleCompile!T32,FIND("F",ScheduleCompile!T32)-1)),ScheduleCompile!T32)))))),"",IF(ScheduleCompile!T32="Off",0,IF(ScheduleCompile!T32="On",1,IF(ISNUMBER(ScheduleCompile!T32),ScheduleCompile!T32/1,IF(ISTEXT(ScheduleCompile!T32),IF(OR(ISNUMBER(FIND("5F",ScheduleCompile!T32)),ISNUMBER(FIND("0F",ScheduleCompile!T32)),ISNUMBER(FIND("8F",ScheduleCompile!T32)),ISNUMBER(FIND("1F",ScheduleCompile!T32)),ISNUMBER(FIND("2F",ScheduleCompile!T32)),ISNUMBER(FIND("3F",ScheduleCompile!T32)),ISNUMBER(FIND("6F",ScheduleCompile!T32)),ISNUMBER(FIND("7F",ScheduleCompile!T32)),ISNUMBER(FIND("9F",ScheduleCompile!T32)),ISNUMBER(FIND("4F",ScheduleCompile!T32))),VALUE(LEFT(ScheduleCompile!T32,FIND("F",ScheduleCompile!T32)-1)),ScheduleCompile!T32)))))))</f>
        <v>0.25</v>
      </c>
      <c r="Z39" s="1">
        <f>IF(AND(ISERROR(IF(ScheduleCompile!U32="Off",0,IF(ScheduleCompile!U32="On",1,IF(ISNUMBER(ScheduleCompile!U32),ScheduleCompile!U32/1,IF(ISTEXT(ScheduleCompile!U32),IF(OR(ISNUMBER(FIND("5F",ScheduleCompile!U32)),ISNUMBER(FIND("0F",ScheduleCompile!U32)),ISNUMBER(FIND("8F",ScheduleCompile!U32)),ISNUMBER(FIND("1F",ScheduleCompile!U32)),ISNUMBER(FIND("2F",ScheduleCompile!U32)),ISNUMBER(FIND("3F",ScheduleCompile!U32)),ISNUMBER(FIND("6F",ScheduleCompile!U32)),ISNUMBER(FIND("7F",ScheduleCompile!U32)),ISNUMBER(FIND("9F",ScheduleCompile!U32)),ISNUMBER(FIND("4F",ScheduleCompile!U32))),VALUE(LEFT(ScheduleCompile!U32,FIND("F",ScheduleCompile!U32)-1)),ScheduleCompile!U32)))))),ISTEXT(ScheduleCompile!#REF!)),"ENDTABLE",IF(ISERROR(IF(ScheduleCompile!U32="Off",0,IF(ScheduleCompile!U32="On",1,IF(ISNUMBER(ScheduleCompile!U32),ScheduleCompile!U32/1,IF(ISTEXT(ScheduleCompile!U32),IF(OR(ISNUMBER(FIND("5F",ScheduleCompile!U32)),ISNUMBER(FIND("0F",ScheduleCompile!U32)),ISNUMBER(FIND("8F",ScheduleCompile!U32)),ISNUMBER(FIND("1F",ScheduleCompile!U32)),ISNUMBER(FIND("2F",ScheduleCompile!U32)),ISNUMBER(FIND("3F",ScheduleCompile!U32)),ISNUMBER(FIND("6F",ScheduleCompile!U32)),ISNUMBER(FIND("7F",ScheduleCompile!U32)),ISNUMBER(FIND("9F",ScheduleCompile!U32)),ISNUMBER(FIND("4F",ScheduleCompile!U32))),VALUE(LEFT(ScheduleCompile!U32,FIND("F",ScheduleCompile!U32)-1)),ScheduleCompile!U32)))))),"",IF(ScheduleCompile!U32="Off",0,IF(ScheduleCompile!U32="On",1,IF(ISNUMBER(ScheduleCompile!U32),ScheduleCompile!U32/1,IF(ISTEXT(ScheduleCompile!U32),IF(OR(ISNUMBER(FIND("5F",ScheduleCompile!U32)),ISNUMBER(FIND("0F",ScheduleCompile!U32)),ISNUMBER(FIND("8F",ScheduleCompile!U32)),ISNUMBER(FIND("1F",ScheduleCompile!U32)),ISNUMBER(FIND("2F",ScheduleCompile!U32)),ISNUMBER(FIND("3F",ScheduleCompile!U32)),ISNUMBER(FIND("6F",ScheduleCompile!U32)),ISNUMBER(FIND("7F",ScheduleCompile!U32)),ISNUMBER(FIND("9F",ScheduleCompile!U32)),ISNUMBER(FIND("4F",ScheduleCompile!U32))),VALUE(LEFT(ScheduleCompile!U32,FIND("F",ScheduleCompile!U32)-1)),ScheduleCompile!U32)))))))</f>
        <v>0.25</v>
      </c>
      <c r="AA39" s="1">
        <f>IF(AND(ISERROR(IF(ScheduleCompile!V32="Off",0,IF(ScheduleCompile!V32="On",1,IF(ISNUMBER(ScheduleCompile!V32),ScheduleCompile!V32/1,IF(ISTEXT(ScheduleCompile!V32),IF(OR(ISNUMBER(FIND("5F",ScheduleCompile!V32)),ISNUMBER(FIND("0F",ScheduleCompile!V32)),ISNUMBER(FIND("8F",ScheduleCompile!V32)),ISNUMBER(FIND("1F",ScheduleCompile!V32)),ISNUMBER(FIND("2F",ScheduleCompile!V32)),ISNUMBER(FIND("3F",ScheduleCompile!V32)),ISNUMBER(FIND("6F",ScheduleCompile!V32)),ISNUMBER(FIND("7F",ScheduleCompile!V32)),ISNUMBER(FIND("9F",ScheduleCompile!V32)),ISNUMBER(FIND("4F",ScheduleCompile!V32))),VALUE(LEFT(ScheduleCompile!V32,FIND("F",ScheduleCompile!V32)-1)),ScheduleCompile!V32)))))),ISTEXT(ScheduleCompile!#REF!)),"ENDTABLE",IF(ISERROR(IF(ScheduleCompile!V32="Off",0,IF(ScheduleCompile!V32="On",1,IF(ISNUMBER(ScheduleCompile!V32),ScheduleCompile!V32/1,IF(ISTEXT(ScheduleCompile!V32),IF(OR(ISNUMBER(FIND("5F",ScheduleCompile!V32)),ISNUMBER(FIND("0F",ScheduleCompile!V32)),ISNUMBER(FIND("8F",ScheduleCompile!V32)),ISNUMBER(FIND("1F",ScheduleCompile!V32)),ISNUMBER(FIND("2F",ScheduleCompile!V32)),ISNUMBER(FIND("3F",ScheduleCompile!V32)),ISNUMBER(FIND("6F",ScheduleCompile!V32)),ISNUMBER(FIND("7F",ScheduleCompile!V32)),ISNUMBER(FIND("9F",ScheduleCompile!V32)),ISNUMBER(FIND("4F",ScheduleCompile!V32))),VALUE(LEFT(ScheduleCompile!V32,FIND("F",ScheduleCompile!V32)-1)),ScheduleCompile!V32)))))),"",IF(ScheduleCompile!V32="Off",0,IF(ScheduleCompile!V32="On",1,IF(ISNUMBER(ScheduleCompile!V32),ScheduleCompile!V32/1,IF(ISTEXT(ScheduleCompile!V32),IF(OR(ISNUMBER(FIND("5F",ScheduleCompile!V32)),ISNUMBER(FIND("0F",ScheduleCompile!V32)),ISNUMBER(FIND("8F",ScheduleCompile!V32)),ISNUMBER(FIND("1F",ScheduleCompile!V32)),ISNUMBER(FIND("2F",ScheduleCompile!V32)),ISNUMBER(FIND("3F",ScheduleCompile!V32)),ISNUMBER(FIND("6F",ScheduleCompile!V32)),ISNUMBER(FIND("7F",ScheduleCompile!V32)),ISNUMBER(FIND("9F",ScheduleCompile!V32)),ISNUMBER(FIND("4F",ScheduleCompile!V32))),VALUE(LEFT(ScheduleCompile!V32,FIND("F",ScheduleCompile!V32)-1)),ScheduleCompile!V32)))))))</f>
        <v>0.25</v>
      </c>
      <c r="AB39" s="1">
        <f>IF(AND(ISERROR(IF(ScheduleCompile!W32="Off",0,IF(ScheduleCompile!W32="On",1,IF(ISNUMBER(ScheduleCompile!W32),ScheduleCompile!W32/1,IF(ISTEXT(ScheduleCompile!W32),IF(OR(ISNUMBER(FIND("5F",ScheduleCompile!W32)),ISNUMBER(FIND("0F",ScheduleCompile!W32)),ISNUMBER(FIND("8F",ScheduleCompile!W32)),ISNUMBER(FIND("1F",ScheduleCompile!W32)),ISNUMBER(FIND("2F",ScheduleCompile!W32)),ISNUMBER(FIND("3F",ScheduleCompile!W32)),ISNUMBER(FIND("6F",ScheduleCompile!W32)),ISNUMBER(FIND("7F",ScheduleCompile!W32)),ISNUMBER(FIND("9F",ScheduleCompile!W32)),ISNUMBER(FIND("4F",ScheduleCompile!W32))),VALUE(LEFT(ScheduleCompile!W32,FIND("F",ScheduleCompile!W32)-1)),ScheduleCompile!W32)))))),ISTEXT(ScheduleCompile!#REF!)),"ENDTABLE",IF(ISERROR(IF(ScheduleCompile!W32="Off",0,IF(ScheduleCompile!W32="On",1,IF(ISNUMBER(ScheduleCompile!W32),ScheduleCompile!W32/1,IF(ISTEXT(ScheduleCompile!W32),IF(OR(ISNUMBER(FIND("5F",ScheduleCompile!W32)),ISNUMBER(FIND("0F",ScheduleCompile!W32)),ISNUMBER(FIND("8F",ScheduleCompile!W32)),ISNUMBER(FIND("1F",ScheduleCompile!W32)),ISNUMBER(FIND("2F",ScheduleCompile!W32)),ISNUMBER(FIND("3F",ScheduleCompile!W32)),ISNUMBER(FIND("6F",ScheduleCompile!W32)),ISNUMBER(FIND("7F",ScheduleCompile!W32)),ISNUMBER(FIND("9F",ScheduleCompile!W32)),ISNUMBER(FIND("4F",ScheduleCompile!W32))),VALUE(LEFT(ScheduleCompile!W32,FIND("F",ScheduleCompile!W32)-1)),ScheduleCompile!W32)))))),"",IF(ScheduleCompile!W32="Off",0,IF(ScheduleCompile!W32="On",1,IF(ISNUMBER(ScheduleCompile!W32),ScheduleCompile!W32/1,IF(ISTEXT(ScheduleCompile!W32),IF(OR(ISNUMBER(FIND("5F",ScheduleCompile!W32)),ISNUMBER(FIND("0F",ScheduleCompile!W32)),ISNUMBER(FIND("8F",ScheduleCompile!W32)),ISNUMBER(FIND("1F",ScheduleCompile!W32)),ISNUMBER(FIND("2F",ScheduleCompile!W32)),ISNUMBER(FIND("3F",ScheduleCompile!W32)),ISNUMBER(FIND("6F",ScheduleCompile!W32)),ISNUMBER(FIND("7F",ScheduleCompile!W32)),ISNUMBER(FIND("9F",ScheduleCompile!W32)),ISNUMBER(FIND("4F",ScheduleCompile!W32))),VALUE(LEFT(ScheduleCompile!W32,FIND("F",ScheduleCompile!W32)-1)),ScheduleCompile!W32)))))))</f>
        <v>0.25</v>
      </c>
      <c r="AC39" s="1">
        <f>IF(AND(ISERROR(IF(ScheduleCompile!X32="Off",0,IF(ScheduleCompile!X32="On",1,IF(ISNUMBER(ScheduleCompile!X32),ScheduleCompile!X32/1,IF(ISTEXT(ScheduleCompile!X32),IF(OR(ISNUMBER(FIND("5F",ScheduleCompile!X32)),ISNUMBER(FIND("0F",ScheduleCompile!X32)),ISNUMBER(FIND("8F",ScheduleCompile!X32)),ISNUMBER(FIND("1F",ScheduleCompile!X32)),ISNUMBER(FIND("2F",ScheduleCompile!X32)),ISNUMBER(FIND("3F",ScheduleCompile!X32)),ISNUMBER(FIND("6F",ScheduleCompile!X32)),ISNUMBER(FIND("7F",ScheduleCompile!X32)),ISNUMBER(FIND("9F",ScheduleCompile!X32)),ISNUMBER(FIND("4F",ScheduleCompile!X32))),VALUE(LEFT(ScheduleCompile!X32,FIND("F",ScheduleCompile!X32)-1)),ScheduleCompile!X32)))))),ISTEXT(ScheduleCompile!#REF!)),"ENDTABLE",IF(ISERROR(IF(ScheduleCompile!X32="Off",0,IF(ScheduleCompile!X32="On",1,IF(ISNUMBER(ScheduleCompile!X32),ScheduleCompile!X32/1,IF(ISTEXT(ScheduleCompile!X32),IF(OR(ISNUMBER(FIND("5F",ScheduleCompile!X32)),ISNUMBER(FIND("0F",ScheduleCompile!X32)),ISNUMBER(FIND("8F",ScheduleCompile!X32)),ISNUMBER(FIND("1F",ScheduleCompile!X32)),ISNUMBER(FIND("2F",ScheduleCompile!X32)),ISNUMBER(FIND("3F",ScheduleCompile!X32)),ISNUMBER(FIND("6F",ScheduleCompile!X32)),ISNUMBER(FIND("7F",ScheduleCompile!X32)),ISNUMBER(FIND("9F",ScheduleCompile!X32)),ISNUMBER(FIND("4F",ScheduleCompile!X32))),VALUE(LEFT(ScheduleCompile!X32,FIND("F",ScheduleCompile!X32)-1)),ScheduleCompile!X32)))))),"",IF(ScheduleCompile!X32="Off",0,IF(ScheduleCompile!X32="On",1,IF(ISNUMBER(ScheduleCompile!X32),ScheduleCompile!X32/1,IF(ISTEXT(ScheduleCompile!X32),IF(OR(ISNUMBER(FIND("5F",ScheduleCompile!X32)),ISNUMBER(FIND("0F",ScheduleCompile!X32)),ISNUMBER(FIND("8F",ScheduleCompile!X32)),ISNUMBER(FIND("1F",ScheduleCompile!X32)),ISNUMBER(FIND("2F",ScheduleCompile!X32)),ISNUMBER(FIND("3F",ScheduleCompile!X32)),ISNUMBER(FIND("6F",ScheduleCompile!X32)),ISNUMBER(FIND("7F",ScheduleCompile!X32)),ISNUMBER(FIND("9F",ScheduleCompile!X32)),ISNUMBER(FIND("4F",ScheduleCompile!X32))),VALUE(LEFT(ScheduleCompile!X32,FIND("F",ScheduleCompile!X32)-1)),ScheduleCompile!X32)))))))</f>
        <v>0.25</v>
      </c>
      <c r="AD39" s="1">
        <f>IF(AND(ISERROR(IF(ScheduleCompile!Y32="Off",0,IF(ScheduleCompile!Y32="On",1,IF(ISNUMBER(ScheduleCompile!Y32),ScheduleCompile!Y32/1,IF(ISTEXT(ScheduleCompile!Y32),IF(OR(ISNUMBER(FIND("5F",ScheduleCompile!Y32)),ISNUMBER(FIND("0F",ScheduleCompile!Y32)),ISNUMBER(FIND("8F",ScheduleCompile!Y32)),ISNUMBER(FIND("1F",ScheduleCompile!Y32)),ISNUMBER(FIND("2F",ScheduleCompile!Y32)),ISNUMBER(FIND("3F",ScheduleCompile!Y32)),ISNUMBER(FIND("6F",ScheduleCompile!Y32)),ISNUMBER(FIND("7F",ScheduleCompile!Y32)),ISNUMBER(FIND("9F",ScheduleCompile!Y32)),ISNUMBER(FIND("4F",ScheduleCompile!Y32))),VALUE(LEFT(ScheduleCompile!Y32,FIND("F",ScheduleCompile!Y32)-1)),ScheduleCompile!Y32)))))),ISTEXT(ScheduleCompile!#REF!)),"ENDTABLE",IF(ISERROR(IF(ScheduleCompile!Y32="Off",0,IF(ScheduleCompile!Y32="On",1,IF(ISNUMBER(ScheduleCompile!Y32),ScheduleCompile!Y32/1,IF(ISTEXT(ScheduleCompile!Y32),IF(OR(ISNUMBER(FIND("5F",ScheduleCompile!Y32)),ISNUMBER(FIND("0F",ScheduleCompile!Y32)),ISNUMBER(FIND("8F",ScheduleCompile!Y32)),ISNUMBER(FIND("1F",ScheduleCompile!Y32)),ISNUMBER(FIND("2F",ScheduleCompile!Y32)),ISNUMBER(FIND("3F",ScheduleCompile!Y32)),ISNUMBER(FIND("6F",ScheduleCompile!Y32)),ISNUMBER(FIND("7F",ScheduleCompile!Y32)),ISNUMBER(FIND("9F",ScheduleCompile!Y32)),ISNUMBER(FIND("4F",ScheduleCompile!Y32))),VALUE(LEFT(ScheduleCompile!Y32,FIND("F",ScheduleCompile!Y32)-1)),ScheduleCompile!Y32)))))),"",IF(ScheduleCompile!Y32="Off",0,IF(ScheduleCompile!Y32="On",1,IF(ISNUMBER(ScheduleCompile!Y32),ScheduleCompile!Y32/1,IF(ISTEXT(ScheduleCompile!Y32),IF(OR(ISNUMBER(FIND("5F",ScheduleCompile!Y32)),ISNUMBER(FIND("0F",ScheduleCompile!Y32)),ISNUMBER(FIND("8F",ScheduleCompile!Y32)),ISNUMBER(FIND("1F",ScheduleCompile!Y32)),ISNUMBER(FIND("2F",ScheduleCompile!Y32)),ISNUMBER(FIND("3F",ScheduleCompile!Y32)),ISNUMBER(FIND("6F",ScheduleCompile!Y32)),ISNUMBER(FIND("7F",ScheduleCompile!Y32)),ISNUMBER(FIND("9F",ScheduleCompile!Y32)),ISNUMBER(FIND("4F",ScheduleCompile!Y32))),VALUE(LEFT(ScheduleCompile!Y32,FIND("F",ScheduleCompile!Y32)-1)),ScheduleCompile!Y32)))))))</f>
        <v>1</v>
      </c>
    </row>
    <row r="40" spans="1:30" x14ac:dyDescent="0.25">
      <c r="A40" t="str">
        <f t="shared" si="0"/>
        <v>SchDay "AssemblyInfiltrationSun"  Type = "Fraction" Hr = (1, 1, 1, 1, 1, 1, 1, 0.25, 0.25, 0.25, 0.25, 0.25, 0.25, 0.25, 0.25, 0.25, 0.25, 0.25, 0.25, 0.25, 0.25, 0.25, 0.25, 1) ..</v>
      </c>
      <c r="B40" s="1" t="s">
        <v>623</v>
      </c>
      <c r="C40" t="str">
        <f t="shared" si="1"/>
        <v xml:space="preserve">SchDay "AssemblyInfiltrationSun"  Type = "Fraction" Hr = </v>
      </c>
      <c r="D40" t="str">
        <f t="shared" si="2"/>
        <v>(1, 1, 1, 1, 1, 1, 1, 0.25, 0.25, 0.25, 0.25, 0.25, 0.25, 0.25, 0.25, 0.25, 0.25, 0.25, 0.25, 0.25, 0.25, 0.25, 0.25, 1) ..</v>
      </c>
      <c r="E40" s="30" t="str">
        <f>ScheduleCompile!A33</f>
        <v>AssemblyInfiltrationSun</v>
      </c>
      <c r="F40" t="str">
        <f t="shared" si="3"/>
        <v>Fraction</v>
      </c>
      <c r="G40" s="1">
        <f>IF(AND(ISERROR(IF(ScheduleCompile!B33="Off",0,IF(ScheduleCompile!B33="On",1,IF(ISNUMBER(ScheduleCompile!B33),ScheduleCompile!B33/1,IF(ISTEXT(ScheduleCompile!B33),IF(OR(ISNUMBER(FIND("5F",ScheduleCompile!B33)),ISNUMBER(FIND("0F",ScheduleCompile!B33)),ISNUMBER(FIND("8F",ScheduleCompile!B33)),ISNUMBER(FIND("1F",ScheduleCompile!B33)),ISNUMBER(FIND("2F",ScheduleCompile!B33)),ISNUMBER(FIND("3F",ScheduleCompile!B33)),ISNUMBER(FIND("6F",ScheduleCompile!B33)),ISNUMBER(FIND("7F",ScheduleCompile!B33)),ISNUMBER(FIND("9F",ScheduleCompile!B33)),ISNUMBER(FIND("4F",ScheduleCompile!B33))),VALUE(LEFT(ScheduleCompile!B33,FIND("F",ScheduleCompile!B33)-1)),ScheduleCompile!B33)))))),ISTEXT(ScheduleCompile!#REF!)),"ENDTABLE",IF(ISERROR(IF(ScheduleCompile!B33="Off",0,IF(ScheduleCompile!B33="On",1,IF(ISNUMBER(ScheduleCompile!B33),ScheduleCompile!B33/1,IF(ISTEXT(ScheduleCompile!B33),IF(OR(ISNUMBER(FIND("5F",ScheduleCompile!B33)),ISNUMBER(FIND("0F",ScheduleCompile!B33)),ISNUMBER(FIND("8F",ScheduleCompile!B33)),ISNUMBER(FIND("1F",ScheduleCompile!B33)),ISNUMBER(FIND("2F",ScheduleCompile!B33)),ISNUMBER(FIND("3F",ScheduleCompile!B33)),ISNUMBER(FIND("6F",ScheduleCompile!B33)),ISNUMBER(FIND("7F",ScheduleCompile!B33)),ISNUMBER(FIND("9F",ScheduleCompile!B33)),ISNUMBER(FIND("4F",ScheduleCompile!B33))),VALUE(LEFT(ScheduleCompile!B33,FIND("F",ScheduleCompile!B33)-1)),ScheduleCompile!B33)))))),"",IF(ScheduleCompile!B33="Off",0,IF(ScheduleCompile!B33="On",1,IF(ISNUMBER(ScheduleCompile!B33),ScheduleCompile!B33/1,IF(ISTEXT(ScheduleCompile!B33),IF(OR(ISNUMBER(FIND("5F",ScheduleCompile!B33)),ISNUMBER(FIND("0F",ScheduleCompile!B33)),ISNUMBER(FIND("8F",ScheduleCompile!B33)),ISNUMBER(FIND("1F",ScheduleCompile!B33)),ISNUMBER(FIND("2F",ScheduleCompile!B33)),ISNUMBER(FIND("3F",ScheduleCompile!B33)),ISNUMBER(FIND("6F",ScheduleCompile!B33)),ISNUMBER(FIND("7F",ScheduleCompile!B33)),ISNUMBER(FIND("9F",ScheduleCompile!B33)),ISNUMBER(FIND("4F",ScheduleCompile!B33))),VALUE(LEFT(ScheduleCompile!B33,FIND("F",ScheduleCompile!B33)-1)),ScheduleCompile!B33)))))))</f>
        <v>1</v>
      </c>
      <c r="H40" s="1">
        <f>IF(AND(ISERROR(IF(ScheduleCompile!C33="Off",0,IF(ScheduleCompile!C33="On",1,IF(ISNUMBER(ScheduleCompile!C33),ScheduleCompile!C33/1,IF(ISTEXT(ScheduleCompile!C33),IF(OR(ISNUMBER(FIND("5F",ScheduleCompile!C33)),ISNUMBER(FIND("0F",ScheduleCompile!C33)),ISNUMBER(FIND("8F",ScheduleCompile!C33)),ISNUMBER(FIND("1F",ScheduleCompile!C33)),ISNUMBER(FIND("2F",ScheduleCompile!C33)),ISNUMBER(FIND("3F",ScheduleCompile!C33)),ISNUMBER(FIND("6F",ScheduleCompile!C33)),ISNUMBER(FIND("7F",ScheduleCompile!C33)),ISNUMBER(FIND("9F",ScheduleCompile!C33)),ISNUMBER(FIND("4F",ScheduleCompile!C33))),VALUE(LEFT(ScheduleCompile!C33,FIND("F",ScheduleCompile!C33)-1)),ScheduleCompile!C33)))))),ISTEXT(ScheduleCompile!#REF!)),"ENDTABLE",IF(ISERROR(IF(ScheduleCompile!C33="Off",0,IF(ScheduleCompile!C33="On",1,IF(ISNUMBER(ScheduleCompile!C33),ScheduleCompile!C33/1,IF(ISTEXT(ScheduleCompile!C33),IF(OR(ISNUMBER(FIND("5F",ScheduleCompile!C33)),ISNUMBER(FIND("0F",ScheduleCompile!C33)),ISNUMBER(FIND("8F",ScheduleCompile!C33)),ISNUMBER(FIND("1F",ScheduleCompile!C33)),ISNUMBER(FIND("2F",ScheduleCompile!C33)),ISNUMBER(FIND("3F",ScheduleCompile!C33)),ISNUMBER(FIND("6F",ScheduleCompile!C33)),ISNUMBER(FIND("7F",ScheduleCompile!C33)),ISNUMBER(FIND("9F",ScheduleCompile!C33)),ISNUMBER(FIND("4F",ScheduleCompile!C33))),VALUE(LEFT(ScheduleCompile!C33,FIND("F",ScheduleCompile!C33)-1)),ScheduleCompile!C33)))))),"",IF(ScheduleCompile!C33="Off",0,IF(ScheduleCompile!C33="On",1,IF(ISNUMBER(ScheduleCompile!C33),ScheduleCompile!C33/1,IF(ISTEXT(ScheduleCompile!C33),IF(OR(ISNUMBER(FIND("5F",ScheduleCompile!C33)),ISNUMBER(FIND("0F",ScheduleCompile!C33)),ISNUMBER(FIND("8F",ScheduleCompile!C33)),ISNUMBER(FIND("1F",ScheduleCompile!C33)),ISNUMBER(FIND("2F",ScheduleCompile!C33)),ISNUMBER(FIND("3F",ScheduleCompile!C33)),ISNUMBER(FIND("6F",ScheduleCompile!C33)),ISNUMBER(FIND("7F",ScheduleCompile!C33)),ISNUMBER(FIND("9F",ScheduleCompile!C33)),ISNUMBER(FIND("4F",ScheduleCompile!C33))),VALUE(LEFT(ScheduleCompile!C33,FIND("F",ScheduleCompile!C33)-1)),ScheduleCompile!C33)))))))</f>
        <v>1</v>
      </c>
      <c r="I40" s="1">
        <f>IF(AND(ISERROR(IF(ScheduleCompile!D33="Off",0,IF(ScheduleCompile!D33="On",1,IF(ISNUMBER(ScheduleCompile!D33),ScheduleCompile!D33/1,IF(ISTEXT(ScheduleCompile!D33),IF(OR(ISNUMBER(FIND("5F",ScheduleCompile!D33)),ISNUMBER(FIND("0F",ScheduleCompile!D33)),ISNUMBER(FIND("8F",ScheduleCompile!D33)),ISNUMBER(FIND("1F",ScheduleCompile!D33)),ISNUMBER(FIND("2F",ScheduleCompile!D33)),ISNUMBER(FIND("3F",ScheduleCompile!D33)),ISNUMBER(FIND("6F",ScheduleCompile!D33)),ISNUMBER(FIND("7F",ScheduleCompile!D33)),ISNUMBER(FIND("9F",ScheduleCompile!D33)),ISNUMBER(FIND("4F",ScheduleCompile!D33))),VALUE(LEFT(ScheduleCompile!D33,FIND("F",ScheduleCompile!D33)-1)),ScheduleCompile!D33)))))),ISTEXT(ScheduleCompile!#REF!)),"ENDTABLE",IF(ISERROR(IF(ScheduleCompile!D33="Off",0,IF(ScheduleCompile!D33="On",1,IF(ISNUMBER(ScheduleCompile!D33),ScheduleCompile!D33/1,IF(ISTEXT(ScheduleCompile!D33),IF(OR(ISNUMBER(FIND("5F",ScheduleCompile!D33)),ISNUMBER(FIND("0F",ScheduleCompile!D33)),ISNUMBER(FIND("8F",ScheduleCompile!D33)),ISNUMBER(FIND("1F",ScheduleCompile!D33)),ISNUMBER(FIND("2F",ScheduleCompile!D33)),ISNUMBER(FIND("3F",ScheduleCompile!D33)),ISNUMBER(FIND("6F",ScheduleCompile!D33)),ISNUMBER(FIND("7F",ScheduleCompile!D33)),ISNUMBER(FIND("9F",ScheduleCompile!D33)),ISNUMBER(FIND("4F",ScheduleCompile!D33))),VALUE(LEFT(ScheduleCompile!D33,FIND("F",ScheduleCompile!D33)-1)),ScheduleCompile!D33)))))),"",IF(ScheduleCompile!D33="Off",0,IF(ScheduleCompile!D33="On",1,IF(ISNUMBER(ScheduleCompile!D33),ScheduleCompile!D33/1,IF(ISTEXT(ScheduleCompile!D33),IF(OR(ISNUMBER(FIND("5F",ScheduleCompile!D33)),ISNUMBER(FIND("0F",ScheduleCompile!D33)),ISNUMBER(FIND("8F",ScheduleCompile!D33)),ISNUMBER(FIND("1F",ScheduleCompile!D33)),ISNUMBER(FIND("2F",ScheduleCompile!D33)),ISNUMBER(FIND("3F",ScheduleCompile!D33)),ISNUMBER(FIND("6F",ScheduleCompile!D33)),ISNUMBER(FIND("7F",ScheduleCompile!D33)),ISNUMBER(FIND("9F",ScheduleCompile!D33)),ISNUMBER(FIND("4F",ScheduleCompile!D33))),VALUE(LEFT(ScheduleCompile!D33,FIND("F",ScheduleCompile!D33)-1)),ScheduleCompile!D33)))))))</f>
        <v>1</v>
      </c>
      <c r="J40" s="1">
        <f>IF(AND(ISERROR(IF(ScheduleCompile!E33="Off",0,IF(ScheduleCompile!E33="On",1,IF(ISNUMBER(ScheduleCompile!E33),ScheduleCompile!E33/1,IF(ISTEXT(ScheduleCompile!E33),IF(OR(ISNUMBER(FIND("5F",ScheduleCompile!E33)),ISNUMBER(FIND("0F",ScheduleCompile!E33)),ISNUMBER(FIND("8F",ScheduleCompile!E33)),ISNUMBER(FIND("1F",ScheduleCompile!E33)),ISNUMBER(FIND("2F",ScheduleCompile!E33)),ISNUMBER(FIND("3F",ScheduleCompile!E33)),ISNUMBER(FIND("6F",ScheduleCompile!E33)),ISNUMBER(FIND("7F",ScheduleCompile!E33)),ISNUMBER(FIND("9F",ScheduleCompile!E33)),ISNUMBER(FIND("4F",ScheduleCompile!E33))),VALUE(LEFT(ScheduleCompile!E33,FIND("F",ScheduleCompile!E33)-1)),ScheduleCompile!E33)))))),ISTEXT(ScheduleCompile!#REF!)),"ENDTABLE",IF(ISERROR(IF(ScheduleCompile!E33="Off",0,IF(ScheduleCompile!E33="On",1,IF(ISNUMBER(ScheduleCompile!E33),ScheduleCompile!E33/1,IF(ISTEXT(ScheduleCompile!E33),IF(OR(ISNUMBER(FIND("5F",ScheduleCompile!E33)),ISNUMBER(FIND("0F",ScheduleCompile!E33)),ISNUMBER(FIND("8F",ScheduleCompile!E33)),ISNUMBER(FIND("1F",ScheduleCompile!E33)),ISNUMBER(FIND("2F",ScheduleCompile!E33)),ISNUMBER(FIND("3F",ScheduleCompile!E33)),ISNUMBER(FIND("6F",ScheduleCompile!E33)),ISNUMBER(FIND("7F",ScheduleCompile!E33)),ISNUMBER(FIND("9F",ScheduleCompile!E33)),ISNUMBER(FIND("4F",ScheduleCompile!E33))),VALUE(LEFT(ScheduleCompile!E33,FIND("F",ScheduleCompile!E33)-1)),ScheduleCompile!E33)))))),"",IF(ScheduleCompile!E33="Off",0,IF(ScheduleCompile!E33="On",1,IF(ISNUMBER(ScheduleCompile!E33),ScheduleCompile!E33/1,IF(ISTEXT(ScheduleCompile!E33),IF(OR(ISNUMBER(FIND("5F",ScheduleCompile!E33)),ISNUMBER(FIND("0F",ScheduleCompile!E33)),ISNUMBER(FIND("8F",ScheduleCompile!E33)),ISNUMBER(FIND("1F",ScheduleCompile!E33)),ISNUMBER(FIND("2F",ScheduleCompile!E33)),ISNUMBER(FIND("3F",ScheduleCompile!E33)),ISNUMBER(FIND("6F",ScheduleCompile!E33)),ISNUMBER(FIND("7F",ScheduleCompile!E33)),ISNUMBER(FIND("9F",ScheduleCompile!E33)),ISNUMBER(FIND("4F",ScheduleCompile!E33))),VALUE(LEFT(ScheduleCompile!E33,FIND("F",ScheduleCompile!E33)-1)),ScheduleCompile!E33)))))))</f>
        <v>1</v>
      </c>
      <c r="K40" s="1">
        <f>IF(AND(ISERROR(IF(ScheduleCompile!F33="Off",0,IF(ScheduleCompile!F33="On",1,IF(ISNUMBER(ScheduleCompile!F33),ScheduleCompile!F33/1,IF(ISTEXT(ScheduleCompile!F33),IF(OR(ISNUMBER(FIND("5F",ScheduleCompile!F33)),ISNUMBER(FIND("0F",ScheduleCompile!F33)),ISNUMBER(FIND("8F",ScheduleCompile!F33)),ISNUMBER(FIND("1F",ScheduleCompile!F33)),ISNUMBER(FIND("2F",ScheduleCompile!F33)),ISNUMBER(FIND("3F",ScheduleCompile!F33)),ISNUMBER(FIND("6F",ScheduleCompile!F33)),ISNUMBER(FIND("7F",ScheduleCompile!F33)),ISNUMBER(FIND("9F",ScheduleCompile!F33)),ISNUMBER(FIND("4F",ScheduleCompile!F33))),VALUE(LEFT(ScheduleCompile!F33,FIND("F",ScheduleCompile!F33)-1)),ScheduleCompile!F33)))))),ISTEXT(ScheduleCompile!#REF!)),"ENDTABLE",IF(ISERROR(IF(ScheduleCompile!F33="Off",0,IF(ScheduleCompile!F33="On",1,IF(ISNUMBER(ScheduleCompile!F33),ScheduleCompile!F33/1,IF(ISTEXT(ScheduleCompile!F33),IF(OR(ISNUMBER(FIND("5F",ScheduleCompile!F33)),ISNUMBER(FIND("0F",ScheduleCompile!F33)),ISNUMBER(FIND("8F",ScheduleCompile!F33)),ISNUMBER(FIND("1F",ScheduleCompile!F33)),ISNUMBER(FIND("2F",ScheduleCompile!F33)),ISNUMBER(FIND("3F",ScheduleCompile!F33)),ISNUMBER(FIND("6F",ScheduleCompile!F33)),ISNUMBER(FIND("7F",ScheduleCompile!F33)),ISNUMBER(FIND("9F",ScheduleCompile!F33)),ISNUMBER(FIND("4F",ScheduleCompile!F33))),VALUE(LEFT(ScheduleCompile!F33,FIND("F",ScheduleCompile!F33)-1)),ScheduleCompile!F33)))))),"",IF(ScheduleCompile!F33="Off",0,IF(ScheduleCompile!F33="On",1,IF(ISNUMBER(ScheduleCompile!F33),ScheduleCompile!F33/1,IF(ISTEXT(ScheduleCompile!F33),IF(OR(ISNUMBER(FIND("5F",ScheduleCompile!F33)),ISNUMBER(FIND("0F",ScheduleCompile!F33)),ISNUMBER(FIND("8F",ScheduleCompile!F33)),ISNUMBER(FIND("1F",ScheduleCompile!F33)),ISNUMBER(FIND("2F",ScheduleCompile!F33)),ISNUMBER(FIND("3F",ScheduleCompile!F33)),ISNUMBER(FIND("6F",ScheduleCompile!F33)),ISNUMBER(FIND("7F",ScheduleCompile!F33)),ISNUMBER(FIND("9F",ScheduleCompile!F33)),ISNUMBER(FIND("4F",ScheduleCompile!F33))),VALUE(LEFT(ScheduleCompile!F33,FIND("F",ScheduleCompile!F33)-1)),ScheduleCompile!F33)))))))</f>
        <v>1</v>
      </c>
      <c r="L40" s="1">
        <f>IF(AND(ISERROR(IF(ScheduleCompile!G33="Off",0,IF(ScheduleCompile!G33="On",1,IF(ISNUMBER(ScheduleCompile!G33),ScheduleCompile!G33/1,IF(ISTEXT(ScheduleCompile!G33),IF(OR(ISNUMBER(FIND("5F",ScheduleCompile!G33)),ISNUMBER(FIND("0F",ScheduleCompile!G33)),ISNUMBER(FIND("8F",ScheduleCompile!G33)),ISNUMBER(FIND("1F",ScheduleCompile!G33)),ISNUMBER(FIND("2F",ScheduleCompile!G33)),ISNUMBER(FIND("3F",ScheduleCompile!G33)),ISNUMBER(FIND("6F",ScheduleCompile!G33)),ISNUMBER(FIND("7F",ScheduleCompile!G33)),ISNUMBER(FIND("9F",ScheduleCompile!G33)),ISNUMBER(FIND("4F",ScheduleCompile!G33))),VALUE(LEFT(ScheduleCompile!G33,FIND("F",ScheduleCompile!G33)-1)),ScheduleCompile!G33)))))),ISTEXT(ScheduleCompile!#REF!)),"ENDTABLE",IF(ISERROR(IF(ScheduleCompile!G33="Off",0,IF(ScheduleCompile!G33="On",1,IF(ISNUMBER(ScheduleCompile!G33),ScheduleCompile!G33/1,IF(ISTEXT(ScheduleCompile!G33),IF(OR(ISNUMBER(FIND("5F",ScheduleCompile!G33)),ISNUMBER(FIND("0F",ScheduleCompile!G33)),ISNUMBER(FIND("8F",ScheduleCompile!G33)),ISNUMBER(FIND("1F",ScheduleCompile!G33)),ISNUMBER(FIND("2F",ScheduleCompile!G33)),ISNUMBER(FIND("3F",ScheduleCompile!G33)),ISNUMBER(FIND("6F",ScheduleCompile!G33)),ISNUMBER(FIND("7F",ScheduleCompile!G33)),ISNUMBER(FIND("9F",ScheduleCompile!G33)),ISNUMBER(FIND("4F",ScheduleCompile!G33))),VALUE(LEFT(ScheduleCompile!G33,FIND("F",ScheduleCompile!G33)-1)),ScheduleCompile!G33)))))),"",IF(ScheduleCompile!G33="Off",0,IF(ScheduleCompile!G33="On",1,IF(ISNUMBER(ScheduleCompile!G33),ScheduleCompile!G33/1,IF(ISTEXT(ScheduleCompile!G33),IF(OR(ISNUMBER(FIND("5F",ScheduleCompile!G33)),ISNUMBER(FIND("0F",ScheduleCompile!G33)),ISNUMBER(FIND("8F",ScheduleCompile!G33)),ISNUMBER(FIND("1F",ScheduleCompile!G33)),ISNUMBER(FIND("2F",ScheduleCompile!G33)),ISNUMBER(FIND("3F",ScheduleCompile!G33)),ISNUMBER(FIND("6F",ScheduleCompile!G33)),ISNUMBER(FIND("7F",ScheduleCompile!G33)),ISNUMBER(FIND("9F",ScheduleCompile!G33)),ISNUMBER(FIND("4F",ScheduleCompile!G33))),VALUE(LEFT(ScheduleCompile!G33,FIND("F",ScheduleCompile!G33)-1)),ScheduleCompile!G33)))))))</f>
        <v>1</v>
      </c>
      <c r="M40" s="1">
        <f>IF(AND(ISERROR(IF(ScheduleCompile!H33="Off",0,IF(ScheduleCompile!H33="On",1,IF(ISNUMBER(ScheduleCompile!H33),ScheduleCompile!H33/1,IF(ISTEXT(ScheduleCompile!H33),IF(OR(ISNUMBER(FIND("5F",ScheduleCompile!H33)),ISNUMBER(FIND("0F",ScheduleCompile!H33)),ISNUMBER(FIND("8F",ScheduleCompile!H33)),ISNUMBER(FIND("1F",ScheduleCompile!H33)),ISNUMBER(FIND("2F",ScheduleCompile!H33)),ISNUMBER(FIND("3F",ScheduleCompile!H33)),ISNUMBER(FIND("6F",ScheduleCompile!H33)),ISNUMBER(FIND("7F",ScheduleCompile!H33)),ISNUMBER(FIND("9F",ScheduleCompile!H33)),ISNUMBER(FIND("4F",ScheduleCompile!H33))),VALUE(LEFT(ScheduleCompile!H33,FIND("F",ScheduleCompile!H33)-1)),ScheduleCompile!H33)))))),ISTEXT(ScheduleCompile!#REF!)),"ENDTABLE",IF(ISERROR(IF(ScheduleCompile!H33="Off",0,IF(ScheduleCompile!H33="On",1,IF(ISNUMBER(ScheduleCompile!H33),ScheduleCompile!H33/1,IF(ISTEXT(ScheduleCompile!H33),IF(OR(ISNUMBER(FIND("5F",ScheduleCompile!H33)),ISNUMBER(FIND("0F",ScheduleCompile!H33)),ISNUMBER(FIND("8F",ScheduleCompile!H33)),ISNUMBER(FIND("1F",ScheduleCompile!H33)),ISNUMBER(FIND("2F",ScheduleCompile!H33)),ISNUMBER(FIND("3F",ScheduleCompile!H33)),ISNUMBER(FIND("6F",ScheduleCompile!H33)),ISNUMBER(FIND("7F",ScheduleCompile!H33)),ISNUMBER(FIND("9F",ScheduleCompile!H33)),ISNUMBER(FIND("4F",ScheduleCompile!H33))),VALUE(LEFT(ScheduleCompile!H33,FIND("F",ScheduleCompile!H33)-1)),ScheduleCompile!H33)))))),"",IF(ScheduleCompile!H33="Off",0,IF(ScheduleCompile!H33="On",1,IF(ISNUMBER(ScheduleCompile!H33),ScheduleCompile!H33/1,IF(ISTEXT(ScheduleCompile!H33),IF(OR(ISNUMBER(FIND("5F",ScheduleCompile!H33)),ISNUMBER(FIND("0F",ScheduleCompile!H33)),ISNUMBER(FIND("8F",ScheduleCompile!H33)),ISNUMBER(FIND("1F",ScheduleCompile!H33)),ISNUMBER(FIND("2F",ScheduleCompile!H33)),ISNUMBER(FIND("3F",ScheduleCompile!H33)),ISNUMBER(FIND("6F",ScheduleCompile!H33)),ISNUMBER(FIND("7F",ScheduleCompile!H33)),ISNUMBER(FIND("9F",ScheduleCompile!H33)),ISNUMBER(FIND("4F",ScheduleCompile!H33))),VALUE(LEFT(ScheduleCompile!H33,FIND("F",ScheduleCompile!H33)-1)),ScheduleCompile!H33)))))))</f>
        <v>1</v>
      </c>
      <c r="N40" s="1">
        <f>IF(AND(ISERROR(IF(ScheduleCompile!I33="Off",0,IF(ScheduleCompile!I33="On",1,IF(ISNUMBER(ScheduleCompile!I33),ScheduleCompile!I33/1,IF(ISTEXT(ScheduleCompile!I33),IF(OR(ISNUMBER(FIND("5F",ScheduleCompile!I33)),ISNUMBER(FIND("0F",ScheduleCompile!I33)),ISNUMBER(FIND("8F",ScheduleCompile!I33)),ISNUMBER(FIND("1F",ScheduleCompile!I33)),ISNUMBER(FIND("2F",ScheduleCompile!I33)),ISNUMBER(FIND("3F",ScheduleCompile!I33)),ISNUMBER(FIND("6F",ScheduleCompile!I33)),ISNUMBER(FIND("7F",ScheduleCompile!I33)),ISNUMBER(FIND("9F",ScheduleCompile!I33)),ISNUMBER(FIND("4F",ScheduleCompile!I33))),VALUE(LEFT(ScheduleCompile!I33,FIND("F",ScheduleCompile!I33)-1)),ScheduleCompile!I33)))))),ISTEXT(ScheduleCompile!#REF!)),"ENDTABLE",IF(ISERROR(IF(ScheduleCompile!I33="Off",0,IF(ScheduleCompile!I33="On",1,IF(ISNUMBER(ScheduleCompile!I33),ScheduleCompile!I33/1,IF(ISTEXT(ScheduleCompile!I33),IF(OR(ISNUMBER(FIND("5F",ScheduleCompile!I33)),ISNUMBER(FIND("0F",ScheduleCompile!I33)),ISNUMBER(FIND("8F",ScheduleCompile!I33)),ISNUMBER(FIND("1F",ScheduleCompile!I33)),ISNUMBER(FIND("2F",ScheduleCompile!I33)),ISNUMBER(FIND("3F",ScheduleCompile!I33)),ISNUMBER(FIND("6F",ScheduleCompile!I33)),ISNUMBER(FIND("7F",ScheduleCompile!I33)),ISNUMBER(FIND("9F",ScheduleCompile!I33)),ISNUMBER(FIND("4F",ScheduleCompile!I33))),VALUE(LEFT(ScheduleCompile!I33,FIND("F",ScheduleCompile!I33)-1)),ScheduleCompile!I33)))))),"",IF(ScheduleCompile!I33="Off",0,IF(ScheduleCompile!I33="On",1,IF(ISNUMBER(ScheduleCompile!I33),ScheduleCompile!I33/1,IF(ISTEXT(ScheduleCompile!I33),IF(OR(ISNUMBER(FIND("5F",ScheduleCompile!I33)),ISNUMBER(FIND("0F",ScheduleCompile!I33)),ISNUMBER(FIND("8F",ScheduleCompile!I33)),ISNUMBER(FIND("1F",ScheduleCompile!I33)),ISNUMBER(FIND("2F",ScheduleCompile!I33)),ISNUMBER(FIND("3F",ScheduleCompile!I33)),ISNUMBER(FIND("6F",ScheduleCompile!I33)),ISNUMBER(FIND("7F",ScheduleCompile!I33)),ISNUMBER(FIND("9F",ScheduleCompile!I33)),ISNUMBER(FIND("4F",ScheduleCompile!I33))),VALUE(LEFT(ScheduleCompile!I33,FIND("F",ScheduleCompile!I33)-1)),ScheduleCompile!I33)))))))</f>
        <v>0.25</v>
      </c>
      <c r="O40" s="1">
        <f>IF(AND(ISERROR(IF(ScheduleCompile!J33="Off",0,IF(ScheduleCompile!J33="On",1,IF(ISNUMBER(ScheduleCompile!J33),ScheduleCompile!J33/1,IF(ISTEXT(ScheduleCompile!J33),IF(OR(ISNUMBER(FIND("5F",ScheduleCompile!J33)),ISNUMBER(FIND("0F",ScheduleCompile!J33)),ISNUMBER(FIND("8F",ScheduleCompile!J33)),ISNUMBER(FIND("1F",ScheduleCompile!J33)),ISNUMBER(FIND("2F",ScheduleCompile!J33)),ISNUMBER(FIND("3F",ScheduleCompile!J33)),ISNUMBER(FIND("6F",ScheduleCompile!J33)),ISNUMBER(FIND("7F",ScheduleCompile!J33)),ISNUMBER(FIND("9F",ScheduleCompile!J33)),ISNUMBER(FIND("4F",ScheduleCompile!J33))),VALUE(LEFT(ScheduleCompile!J33,FIND("F",ScheduleCompile!J33)-1)),ScheduleCompile!J33)))))),ISTEXT(ScheduleCompile!#REF!)),"ENDTABLE",IF(ISERROR(IF(ScheduleCompile!J33="Off",0,IF(ScheduleCompile!J33="On",1,IF(ISNUMBER(ScheduleCompile!J33),ScheduleCompile!J33/1,IF(ISTEXT(ScheduleCompile!J33),IF(OR(ISNUMBER(FIND("5F",ScheduleCompile!J33)),ISNUMBER(FIND("0F",ScheduleCompile!J33)),ISNUMBER(FIND("8F",ScheduleCompile!J33)),ISNUMBER(FIND("1F",ScheduleCompile!J33)),ISNUMBER(FIND("2F",ScheduleCompile!J33)),ISNUMBER(FIND("3F",ScheduleCompile!J33)),ISNUMBER(FIND("6F",ScheduleCompile!J33)),ISNUMBER(FIND("7F",ScheduleCompile!J33)),ISNUMBER(FIND("9F",ScheduleCompile!J33)),ISNUMBER(FIND("4F",ScheduleCompile!J33))),VALUE(LEFT(ScheduleCompile!J33,FIND("F",ScheduleCompile!J33)-1)),ScheduleCompile!J33)))))),"",IF(ScheduleCompile!J33="Off",0,IF(ScheduleCompile!J33="On",1,IF(ISNUMBER(ScheduleCompile!J33),ScheduleCompile!J33/1,IF(ISTEXT(ScheduleCompile!J33),IF(OR(ISNUMBER(FIND("5F",ScheduleCompile!J33)),ISNUMBER(FIND("0F",ScheduleCompile!J33)),ISNUMBER(FIND("8F",ScheduleCompile!J33)),ISNUMBER(FIND("1F",ScheduleCompile!J33)),ISNUMBER(FIND("2F",ScheduleCompile!J33)),ISNUMBER(FIND("3F",ScheduleCompile!J33)),ISNUMBER(FIND("6F",ScheduleCompile!J33)),ISNUMBER(FIND("7F",ScheduleCompile!J33)),ISNUMBER(FIND("9F",ScheduleCompile!J33)),ISNUMBER(FIND("4F",ScheduleCompile!J33))),VALUE(LEFT(ScheduleCompile!J33,FIND("F",ScheduleCompile!J33)-1)),ScheduleCompile!J33)))))))</f>
        <v>0.25</v>
      </c>
      <c r="P40" s="1">
        <f>IF(AND(ISERROR(IF(ScheduleCompile!K33="Off",0,IF(ScheduleCompile!K33="On",1,IF(ISNUMBER(ScheduleCompile!K33),ScheduleCompile!K33/1,IF(ISTEXT(ScheduleCompile!K33),IF(OR(ISNUMBER(FIND("5F",ScheduleCompile!K33)),ISNUMBER(FIND("0F",ScheduleCompile!K33)),ISNUMBER(FIND("8F",ScheduleCompile!K33)),ISNUMBER(FIND("1F",ScheduleCompile!K33)),ISNUMBER(FIND("2F",ScheduleCompile!K33)),ISNUMBER(FIND("3F",ScheduleCompile!K33)),ISNUMBER(FIND("6F",ScheduleCompile!K33)),ISNUMBER(FIND("7F",ScheduleCompile!K33)),ISNUMBER(FIND("9F",ScheduleCompile!K33)),ISNUMBER(FIND("4F",ScheduleCompile!K33))),VALUE(LEFT(ScheduleCompile!K33,FIND("F",ScheduleCompile!K33)-1)),ScheduleCompile!K33)))))),ISTEXT(ScheduleCompile!#REF!)),"ENDTABLE",IF(ISERROR(IF(ScheduleCompile!K33="Off",0,IF(ScheduleCompile!K33="On",1,IF(ISNUMBER(ScheduleCompile!K33),ScheduleCompile!K33/1,IF(ISTEXT(ScheduleCompile!K33),IF(OR(ISNUMBER(FIND("5F",ScheduleCompile!K33)),ISNUMBER(FIND("0F",ScheduleCompile!K33)),ISNUMBER(FIND("8F",ScheduleCompile!K33)),ISNUMBER(FIND("1F",ScheduleCompile!K33)),ISNUMBER(FIND("2F",ScheduleCompile!K33)),ISNUMBER(FIND("3F",ScheduleCompile!K33)),ISNUMBER(FIND("6F",ScheduleCompile!K33)),ISNUMBER(FIND("7F",ScheduleCompile!K33)),ISNUMBER(FIND("9F",ScheduleCompile!K33)),ISNUMBER(FIND("4F",ScheduleCompile!K33))),VALUE(LEFT(ScheduleCompile!K33,FIND("F",ScheduleCompile!K33)-1)),ScheduleCompile!K33)))))),"",IF(ScheduleCompile!K33="Off",0,IF(ScheduleCompile!K33="On",1,IF(ISNUMBER(ScheduleCompile!K33),ScheduleCompile!K33/1,IF(ISTEXT(ScheduleCompile!K33),IF(OR(ISNUMBER(FIND("5F",ScheduleCompile!K33)),ISNUMBER(FIND("0F",ScheduleCompile!K33)),ISNUMBER(FIND("8F",ScheduleCompile!K33)),ISNUMBER(FIND("1F",ScheduleCompile!K33)),ISNUMBER(FIND("2F",ScheduleCompile!K33)),ISNUMBER(FIND("3F",ScheduleCompile!K33)),ISNUMBER(FIND("6F",ScheduleCompile!K33)),ISNUMBER(FIND("7F",ScheduleCompile!K33)),ISNUMBER(FIND("9F",ScheduleCompile!K33)),ISNUMBER(FIND("4F",ScheduleCompile!K33))),VALUE(LEFT(ScheduleCompile!K33,FIND("F",ScheduleCompile!K33)-1)),ScheduleCompile!K33)))))))</f>
        <v>0.25</v>
      </c>
      <c r="Q40" s="1">
        <f>IF(AND(ISERROR(IF(ScheduleCompile!L33="Off",0,IF(ScheduleCompile!L33="On",1,IF(ISNUMBER(ScheduleCompile!L33),ScheduleCompile!L33/1,IF(ISTEXT(ScheduleCompile!L33),IF(OR(ISNUMBER(FIND("5F",ScheduleCompile!L33)),ISNUMBER(FIND("0F",ScheduleCompile!L33)),ISNUMBER(FIND("8F",ScheduleCompile!L33)),ISNUMBER(FIND("1F",ScheduleCompile!L33)),ISNUMBER(FIND("2F",ScheduleCompile!L33)),ISNUMBER(FIND("3F",ScheduleCompile!L33)),ISNUMBER(FIND("6F",ScheduleCompile!L33)),ISNUMBER(FIND("7F",ScheduleCompile!L33)),ISNUMBER(FIND("9F",ScheduleCompile!L33)),ISNUMBER(FIND("4F",ScheduleCompile!L33))),VALUE(LEFT(ScheduleCompile!L33,FIND("F",ScheduleCompile!L33)-1)),ScheduleCompile!L33)))))),ISTEXT(ScheduleCompile!#REF!)),"ENDTABLE",IF(ISERROR(IF(ScheduleCompile!L33="Off",0,IF(ScheduleCompile!L33="On",1,IF(ISNUMBER(ScheduleCompile!L33),ScheduleCompile!L33/1,IF(ISTEXT(ScheduleCompile!L33),IF(OR(ISNUMBER(FIND("5F",ScheduleCompile!L33)),ISNUMBER(FIND("0F",ScheduleCompile!L33)),ISNUMBER(FIND("8F",ScheduleCompile!L33)),ISNUMBER(FIND("1F",ScheduleCompile!L33)),ISNUMBER(FIND("2F",ScheduleCompile!L33)),ISNUMBER(FIND("3F",ScheduleCompile!L33)),ISNUMBER(FIND("6F",ScheduleCompile!L33)),ISNUMBER(FIND("7F",ScheduleCompile!L33)),ISNUMBER(FIND("9F",ScheduleCompile!L33)),ISNUMBER(FIND("4F",ScheduleCompile!L33))),VALUE(LEFT(ScheduleCompile!L33,FIND("F",ScheduleCompile!L33)-1)),ScheduleCompile!L33)))))),"",IF(ScheduleCompile!L33="Off",0,IF(ScheduleCompile!L33="On",1,IF(ISNUMBER(ScheduleCompile!L33),ScheduleCompile!L33/1,IF(ISTEXT(ScheduleCompile!L33),IF(OR(ISNUMBER(FIND("5F",ScheduleCompile!L33)),ISNUMBER(FIND("0F",ScheduleCompile!L33)),ISNUMBER(FIND("8F",ScheduleCompile!L33)),ISNUMBER(FIND("1F",ScheduleCompile!L33)),ISNUMBER(FIND("2F",ScheduleCompile!L33)),ISNUMBER(FIND("3F",ScheduleCompile!L33)),ISNUMBER(FIND("6F",ScheduleCompile!L33)),ISNUMBER(FIND("7F",ScheduleCompile!L33)),ISNUMBER(FIND("9F",ScheduleCompile!L33)),ISNUMBER(FIND("4F",ScheduleCompile!L33))),VALUE(LEFT(ScheduleCompile!L33,FIND("F",ScheduleCompile!L33)-1)),ScheduleCompile!L33)))))))</f>
        <v>0.25</v>
      </c>
      <c r="R40" s="1">
        <f>IF(AND(ISERROR(IF(ScheduleCompile!M33="Off",0,IF(ScheduleCompile!M33="On",1,IF(ISNUMBER(ScheduleCompile!M33),ScheduleCompile!M33/1,IF(ISTEXT(ScheduleCompile!M33),IF(OR(ISNUMBER(FIND("5F",ScheduleCompile!M33)),ISNUMBER(FIND("0F",ScheduleCompile!M33)),ISNUMBER(FIND("8F",ScheduleCompile!M33)),ISNUMBER(FIND("1F",ScheduleCompile!M33)),ISNUMBER(FIND("2F",ScheduleCompile!M33)),ISNUMBER(FIND("3F",ScheduleCompile!M33)),ISNUMBER(FIND("6F",ScheduleCompile!M33)),ISNUMBER(FIND("7F",ScheduleCompile!M33)),ISNUMBER(FIND("9F",ScheduleCompile!M33)),ISNUMBER(FIND("4F",ScheduleCompile!M33))),VALUE(LEFT(ScheduleCompile!M33,FIND("F",ScheduleCompile!M33)-1)),ScheduleCompile!M33)))))),ISTEXT(ScheduleCompile!#REF!)),"ENDTABLE",IF(ISERROR(IF(ScheduleCompile!M33="Off",0,IF(ScheduleCompile!M33="On",1,IF(ISNUMBER(ScheduleCompile!M33),ScheduleCompile!M33/1,IF(ISTEXT(ScheduleCompile!M33),IF(OR(ISNUMBER(FIND("5F",ScheduleCompile!M33)),ISNUMBER(FIND("0F",ScheduleCompile!M33)),ISNUMBER(FIND("8F",ScheduleCompile!M33)),ISNUMBER(FIND("1F",ScheduleCompile!M33)),ISNUMBER(FIND("2F",ScheduleCompile!M33)),ISNUMBER(FIND("3F",ScheduleCompile!M33)),ISNUMBER(FIND("6F",ScheduleCompile!M33)),ISNUMBER(FIND("7F",ScheduleCompile!M33)),ISNUMBER(FIND("9F",ScheduleCompile!M33)),ISNUMBER(FIND("4F",ScheduleCompile!M33))),VALUE(LEFT(ScheduleCompile!M33,FIND("F",ScheduleCompile!M33)-1)),ScheduleCompile!M33)))))),"",IF(ScheduleCompile!M33="Off",0,IF(ScheduleCompile!M33="On",1,IF(ISNUMBER(ScheduleCompile!M33),ScheduleCompile!M33/1,IF(ISTEXT(ScheduleCompile!M33),IF(OR(ISNUMBER(FIND("5F",ScheduleCompile!M33)),ISNUMBER(FIND("0F",ScheduleCompile!M33)),ISNUMBER(FIND("8F",ScheduleCompile!M33)),ISNUMBER(FIND("1F",ScheduleCompile!M33)),ISNUMBER(FIND("2F",ScheduleCompile!M33)),ISNUMBER(FIND("3F",ScheduleCompile!M33)),ISNUMBER(FIND("6F",ScheduleCompile!M33)),ISNUMBER(FIND("7F",ScheduleCompile!M33)),ISNUMBER(FIND("9F",ScheduleCompile!M33)),ISNUMBER(FIND("4F",ScheduleCompile!M33))),VALUE(LEFT(ScheduleCompile!M33,FIND("F",ScheduleCompile!M33)-1)),ScheduleCompile!M33)))))))</f>
        <v>0.25</v>
      </c>
      <c r="S40" s="1">
        <f>IF(AND(ISERROR(IF(ScheduleCompile!N33="Off",0,IF(ScheduleCompile!N33="On",1,IF(ISNUMBER(ScheduleCompile!N33),ScheduleCompile!N33/1,IF(ISTEXT(ScheduleCompile!N33),IF(OR(ISNUMBER(FIND("5F",ScheduleCompile!N33)),ISNUMBER(FIND("0F",ScheduleCompile!N33)),ISNUMBER(FIND("8F",ScheduleCompile!N33)),ISNUMBER(FIND("1F",ScheduleCompile!N33)),ISNUMBER(FIND("2F",ScheduleCompile!N33)),ISNUMBER(FIND("3F",ScheduleCompile!N33)),ISNUMBER(FIND("6F",ScheduleCompile!N33)),ISNUMBER(FIND("7F",ScheduleCompile!N33)),ISNUMBER(FIND("9F",ScheduleCompile!N33)),ISNUMBER(FIND("4F",ScheduleCompile!N33))),VALUE(LEFT(ScheduleCompile!N33,FIND("F",ScheduleCompile!N33)-1)),ScheduleCompile!N33)))))),ISTEXT(ScheduleCompile!#REF!)),"ENDTABLE",IF(ISERROR(IF(ScheduleCompile!N33="Off",0,IF(ScheduleCompile!N33="On",1,IF(ISNUMBER(ScheduleCompile!N33),ScheduleCompile!N33/1,IF(ISTEXT(ScheduleCompile!N33),IF(OR(ISNUMBER(FIND("5F",ScheduleCompile!N33)),ISNUMBER(FIND("0F",ScheduleCompile!N33)),ISNUMBER(FIND("8F",ScheduleCompile!N33)),ISNUMBER(FIND("1F",ScheduleCompile!N33)),ISNUMBER(FIND("2F",ScheduleCompile!N33)),ISNUMBER(FIND("3F",ScheduleCompile!N33)),ISNUMBER(FIND("6F",ScheduleCompile!N33)),ISNUMBER(FIND("7F",ScheduleCompile!N33)),ISNUMBER(FIND("9F",ScheduleCompile!N33)),ISNUMBER(FIND("4F",ScheduleCompile!N33))),VALUE(LEFT(ScheduleCompile!N33,FIND("F",ScheduleCompile!N33)-1)),ScheduleCompile!N33)))))),"",IF(ScheduleCompile!N33="Off",0,IF(ScheduleCompile!N33="On",1,IF(ISNUMBER(ScheduleCompile!N33),ScheduleCompile!N33/1,IF(ISTEXT(ScheduleCompile!N33),IF(OR(ISNUMBER(FIND("5F",ScheduleCompile!N33)),ISNUMBER(FIND("0F",ScheduleCompile!N33)),ISNUMBER(FIND("8F",ScheduleCompile!N33)),ISNUMBER(FIND("1F",ScheduleCompile!N33)),ISNUMBER(FIND("2F",ScheduleCompile!N33)),ISNUMBER(FIND("3F",ScheduleCompile!N33)),ISNUMBER(FIND("6F",ScheduleCompile!N33)),ISNUMBER(FIND("7F",ScheduleCompile!N33)),ISNUMBER(FIND("9F",ScheduleCompile!N33)),ISNUMBER(FIND("4F",ScheduleCompile!N33))),VALUE(LEFT(ScheduleCompile!N33,FIND("F",ScheduleCompile!N33)-1)),ScheduleCompile!N33)))))))</f>
        <v>0.25</v>
      </c>
      <c r="T40" s="1">
        <f>IF(AND(ISERROR(IF(ScheduleCompile!O33="Off",0,IF(ScheduleCompile!O33="On",1,IF(ISNUMBER(ScheduleCompile!O33),ScheduleCompile!O33/1,IF(ISTEXT(ScheduleCompile!O33),IF(OR(ISNUMBER(FIND("5F",ScheduleCompile!O33)),ISNUMBER(FIND("0F",ScheduleCompile!O33)),ISNUMBER(FIND("8F",ScheduleCompile!O33)),ISNUMBER(FIND("1F",ScheduleCompile!O33)),ISNUMBER(FIND("2F",ScheduleCompile!O33)),ISNUMBER(FIND("3F",ScheduleCompile!O33)),ISNUMBER(FIND("6F",ScheduleCompile!O33)),ISNUMBER(FIND("7F",ScheduleCompile!O33)),ISNUMBER(FIND("9F",ScheduleCompile!O33)),ISNUMBER(FIND("4F",ScheduleCompile!O33))),VALUE(LEFT(ScheduleCompile!O33,FIND("F",ScheduleCompile!O33)-1)),ScheduleCompile!O33)))))),ISTEXT(ScheduleCompile!#REF!)),"ENDTABLE",IF(ISERROR(IF(ScheduleCompile!O33="Off",0,IF(ScheduleCompile!O33="On",1,IF(ISNUMBER(ScheduleCompile!O33),ScheduleCompile!O33/1,IF(ISTEXT(ScheduleCompile!O33),IF(OR(ISNUMBER(FIND("5F",ScheduleCompile!O33)),ISNUMBER(FIND("0F",ScheduleCompile!O33)),ISNUMBER(FIND("8F",ScheduleCompile!O33)),ISNUMBER(FIND("1F",ScheduleCompile!O33)),ISNUMBER(FIND("2F",ScheduleCompile!O33)),ISNUMBER(FIND("3F",ScheduleCompile!O33)),ISNUMBER(FIND("6F",ScheduleCompile!O33)),ISNUMBER(FIND("7F",ScheduleCompile!O33)),ISNUMBER(FIND("9F",ScheduleCompile!O33)),ISNUMBER(FIND("4F",ScheduleCompile!O33))),VALUE(LEFT(ScheduleCompile!O33,FIND("F",ScheduleCompile!O33)-1)),ScheduleCompile!O33)))))),"",IF(ScheduleCompile!O33="Off",0,IF(ScheduleCompile!O33="On",1,IF(ISNUMBER(ScheduleCompile!O33),ScheduleCompile!O33/1,IF(ISTEXT(ScheduleCompile!O33),IF(OR(ISNUMBER(FIND("5F",ScheduleCompile!O33)),ISNUMBER(FIND("0F",ScheduleCompile!O33)),ISNUMBER(FIND("8F",ScheduleCompile!O33)),ISNUMBER(FIND("1F",ScheduleCompile!O33)),ISNUMBER(FIND("2F",ScheduleCompile!O33)),ISNUMBER(FIND("3F",ScheduleCompile!O33)),ISNUMBER(FIND("6F",ScheduleCompile!O33)),ISNUMBER(FIND("7F",ScheduleCompile!O33)),ISNUMBER(FIND("9F",ScheduleCompile!O33)),ISNUMBER(FIND("4F",ScheduleCompile!O33))),VALUE(LEFT(ScheduleCompile!O33,FIND("F",ScheduleCompile!O33)-1)),ScheduleCompile!O33)))))))</f>
        <v>0.25</v>
      </c>
      <c r="U40" s="1">
        <f>IF(AND(ISERROR(IF(ScheduleCompile!P33="Off",0,IF(ScheduleCompile!P33="On",1,IF(ISNUMBER(ScheduleCompile!P33),ScheduleCompile!P33/1,IF(ISTEXT(ScheduleCompile!P33),IF(OR(ISNUMBER(FIND("5F",ScheduleCompile!P33)),ISNUMBER(FIND("0F",ScheduleCompile!P33)),ISNUMBER(FIND("8F",ScheduleCompile!P33)),ISNUMBER(FIND("1F",ScheduleCompile!P33)),ISNUMBER(FIND("2F",ScheduleCompile!P33)),ISNUMBER(FIND("3F",ScheduleCompile!P33)),ISNUMBER(FIND("6F",ScheduleCompile!P33)),ISNUMBER(FIND("7F",ScheduleCompile!P33)),ISNUMBER(FIND("9F",ScheduleCompile!P33)),ISNUMBER(FIND("4F",ScheduleCompile!P33))),VALUE(LEFT(ScheduleCompile!P33,FIND("F",ScheduleCompile!P33)-1)),ScheduleCompile!P33)))))),ISTEXT(ScheduleCompile!#REF!)),"ENDTABLE",IF(ISERROR(IF(ScheduleCompile!P33="Off",0,IF(ScheduleCompile!P33="On",1,IF(ISNUMBER(ScheduleCompile!P33),ScheduleCompile!P33/1,IF(ISTEXT(ScheduleCompile!P33),IF(OR(ISNUMBER(FIND("5F",ScheduleCompile!P33)),ISNUMBER(FIND("0F",ScheduleCompile!P33)),ISNUMBER(FIND("8F",ScheduleCompile!P33)),ISNUMBER(FIND("1F",ScheduleCompile!P33)),ISNUMBER(FIND("2F",ScheduleCompile!P33)),ISNUMBER(FIND("3F",ScheduleCompile!P33)),ISNUMBER(FIND("6F",ScheduleCompile!P33)),ISNUMBER(FIND("7F",ScheduleCompile!P33)),ISNUMBER(FIND("9F",ScheduleCompile!P33)),ISNUMBER(FIND("4F",ScheduleCompile!P33))),VALUE(LEFT(ScheduleCompile!P33,FIND("F",ScheduleCompile!P33)-1)),ScheduleCompile!P33)))))),"",IF(ScheduleCompile!P33="Off",0,IF(ScheduleCompile!P33="On",1,IF(ISNUMBER(ScheduleCompile!P33),ScheduleCompile!P33/1,IF(ISTEXT(ScheduleCompile!P33),IF(OR(ISNUMBER(FIND("5F",ScheduleCompile!P33)),ISNUMBER(FIND("0F",ScheduleCompile!P33)),ISNUMBER(FIND("8F",ScheduleCompile!P33)),ISNUMBER(FIND("1F",ScheduleCompile!P33)),ISNUMBER(FIND("2F",ScheduleCompile!P33)),ISNUMBER(FIND("3F",ScheduleCompile!P33)),ISNUMBER(FIND("6F",ScheduleCompile!P33)),ISNUMBER(FIND("7F",ScheduleCompile!P33)),ISNUMBER(FIND("9F",ScheduleCompile!P33)),ISNUMBER(FIND("4F",ScheduleCompile!P33))),VALUE(LEFT(ScheduleCompile!P33,FIND("F",ScheduleCompile!P33)-1)),ScheduleCompile!P33)))))))</f>
        <v>0.25</v>
      </c>
      <c r="V40" s="1">
        <f>IF(AND(ISERROR(IF(ScheduleCompile!Q33="Off",0,IF(ScheduleCompile!Q33="On",1,IF(ISNUMBER(ScheduleCompile!Q33),ScheduleCompile!Q33/1,IF(ISTEXT(ScheduleCompile!Q33),IF(OR(ISNUMBER(FIND("5F",ScheduleCompile!Q33)),ISNUMBER(FIND("0F",ScheduleCompile!Q33)),ISNUMBER(FIND("8F",ScheduleCompile!Q33)),ISNUMBER(FIND("1F",ScheduleCompile!Q33)),ISNUMBER(FIND("2F",ScheduleCompile!Q33)),ISNUMBER(FIND("3F",ScheduleCompile!Q33)),ISNUMBER(FIND("6F",ScheduleCompile!Q33)),ISNUMBER(FIND("7F",ScheduleCompile!Q33)),ISNUMBER(FIND("9F",ScheduleCompile!Q33)),ISNUMBER(FIND("4F",ScheduleCompile!Q33))),VALUE(LEFT(ScheduleCompile!Q33,FIND("F",ScheduleCompile!Q33)-1)),ScheduleCompile!Q33)))))),ISTEXT(ScheduleCompile!#REF!)),"ENDTABLE",IF(ISERROR(IF(ScheduleCompile!Q33="Off",0,IF(ScheduleCompile!Q33="On",1,IF(ISNUMBER(ScheduleCompile!Q33),ScheduleCompile!Q33/1,IF(ISTEXT(ScheduleCompile!Q33),IF(OR(ISNUMBER(FIND("5F",ScheduleCompile!Q33)),ISNUMBER(FIND("0F",ScheduleCompile!Q33)),ISNUMBER(FIND("8F",ScheduleCompile!Q33)),ISNUMBER(FIND("1F",ScheduleCompile!Q33)),ISNUMBER(FIND("2F",ScheduleCompile!Q33)),ISNUMBER(FIND("3F",ScheduleCompile!Q33)),ISNUMBER(FIND("6F",ScheduleCompile!Q33)),ISNUMBER(FIND("7F",ScheduleCompile!Q33)),ISNUMBER(FIND("9F",ScheduleCompile!Q33)),ISNUMBER(FIND("4F",ScheduleCompile!Q33))),VALUE(LEFT(ScheduleCompile!Q33,FIND("F",ScheduleCompile!Q33)-1)),ScheduleCompile!Q33)))))),"",IF(ScheduleCompile!Q33="Off",0,IF(ScheduleCompile!Q33="On",1,IF(ISNUMBER(ScheduleCompile!Q33),ScheduleCompile!Q33/1,IF(ISTEXT(ScheduleCompile!Q33),IF(OR(ISNUMBER(FIND("5F",ScheduleCompile!Q33)),ISNUMBER(FIND("0F",ScheduleCompile!Q33)),ISNUMBER(FIND("8F",ScheduleCompile!Q33)),ISNUMBER(FIND("1F",ScheduleCompile!Q33)),ISNUMBER(FIND("2F",ScheduleCompile!Q33)),ISNUMBER(FIND("3F",ScheduleCompile!Q33)),ISNUMBER(FIND("6F",ScheduleCompile!Q33)),ISNUMBER(FIND("7F",ScheduleCompile!Q33)),ISNUMBER(FIND("9F",ScheduleCompile!Q33)),ISNUMBER(FIND("4F",ScheduleCompile!Q33))),VALUE(LEFT(ScheduleCompile!Q33,FIND("F",ScheduleCompile!Q33)-1)),ScheduleCompile!Q33)))))))</f>
        <v>0.25</v>
      </c>
      <c r="W40" s="1">
        <f>IF(AND(ISERROR(IF(ScheduleCompile!R33="Off",0,IF(ScheduleCompile!R33="On",1,IF(ISNUMBER(ScheduleCompile!R33),ScheduleCompile!R33/1,IF(ISTEXT(ScheduleCompile!R33),IF(OR(ISNUMBER(FIND("5F",ScheduleCompile!R33)),ISNUMBER(FIND("0F",ScheduleCompile!R33)),ISNUMBER(FIND("8F",ScheduleCompile!R33)),ISNUMBER(FIND("1F",ScheduleCompile!R33)),ISNUMBER(FIND("2F",ScheduleCompile!R33)),ISNUMBER(FIND("3F",ScheduleCompile!R33)),ISNUMBER(FIND("6F",ScheduleCompile!R33)),ISNUMBER(FIND("7F",ScheduleCompile!R33)),ISNUMBER(FIND("9F",ScheduleCompile!R33)),ISNUMBER(FIND("4F",ScheduleCompile!R33))),VALUE(LEFT(ScheduleCompile!R33,FIND("F",ScheduleCompile!R33)-1)),ScheduleCompile!R33)))))),ISTEXT(ScheduleCompile!#REF!)),"ENDTABLE",IF(ISERROR(IF(ScheduleCompile!R33="Off",0,IF(ScheduleCompile!R33="On",1,IF(ISNUMBER(ScheduleCompile!R33),ScheduleCompile!R33/1,IF(ISTEXT(ScheduleCompile!R33),IF(OR(ISNUMBER(FIND("5F",ScheduleCompile!R33)),ISNUMBER(FIND("0F",ScheduleCompile!R33)),ISNUMBER(FIND("8F",ScheduleCompile!R33)),ISNUMBER(FIND("1F",ScheduleCompile!R33)),ISNUMBER(FIND("2F",ScheduleCompile!R33)),ISNUMBER(FIND("3F",ScheduleCompile!R33)),ISNUMBER(FIND("6F",ScheduleCompile!R33)),ISNUMBER(FIND("7F",ScheduleCompile!R33)),ISNUMBER(FIND("9F",ScheduleCompile!R33)),ISNUMBER(FIND("4F",ScheduleCompile!R33))),VALUE(LEFT(ScheduleCompile!R33,FIND("F",ScheduleCompile!R33)-1)),ScheduleCompile!R33)))))),"",IF(ScheduleCompile!R33="Off",0,IF(ScheduleCompile!R33="On",1,IF(ISNUMBER(ScheduleCompile!R33),ScheduleCompile!R33/1,IF(ISTEXT(ScheduleCompile!R33),IF(OR(ISNUMBER(FIND("5F",ScheduleCompile!R33)),ISNUMBER(FIND("0F",ScheduleCompile!R33)),ISNUMBER(FIND("8F",ScheduleCompile!R33)),ISNUMBER(FIND("1F",ScheduleCompile!R33)),ISNUMBER(FIND("2F",ScheduleCompile!R33)),ISNUMBER(FIND("3F",ScheduleCompile!R33)),ISNUMBER(FIND("6F",ScheduleCompile!R33)),ISNUMBER(FIND("7F",ScheduleCompile!R33)),ISNUMBER(FIND("9F",ScheduleCompile!R33)),ISNUMBER(FIND("4F",ScheduleCompile!R33))),VALUE(LEFT(ScheduleCompile!R33,FIND("F",ScheduleCompile!R33)-1)),ScheduleCompile!R33)))))))</f>
        <v>0.25</v>
      </c>
      <c r="X40" s="1">
        <f>IF(AND(ISERROR(IF(ScheduleCompile!S33="Off",0,IF(ScheduleCompile!S33="On",1,IF(ISNUMBER(ScheduleCompile!S33),ScheduleCompile!S33/1,IF(ISTEXT(ScheduleCompile!S33),IF(OR(ISNUMBER(FIND("5F",ScheduleCompile!S33)),ISNUMBER(FIND("0F",ScheduleCompile!S33)),ISNUMBER(FIND("8F",ScheduleCompile!S33)),ISNUMBER(FIND("1F",ScheduleCompile!S33)),ISNUMBER(FIND("2F",ScheduleCompile!S33)),ISNUMBER(FIND("3F",ScheduleCompile!S33)),ISNUMBER(FIND("6F",ScheduleCompile!S33)),ISNUMBER(FIND("7F",ScheduleCompile!S33)),ISNUMBER(FIND("9F",ScheduleCompile!S33)),ISNUMBER(FIND("4F",ScheduleCompile!S33))),VALUE(LEFT(ScheduleCompile!S33,FIND("F",ScheduleCompile!S33)-1)),ScheduleCompile!S33)))))),ISTEXT(ScheduleCompile!#REF!)),"ENDTABLE",IF(ISERROR(IF(ScheduleCompile!S33="Off",0,IF(ScheduleCompile!S33="On",1,IF(ISNUMBER(ScheduleCompile!S33),ScheduleCompile!S33/1,IF(ISTEXT(ScheduleCompile!S33),IF(OR(ISNUMBER(FIND("5F",ScheduleCompile!S33)),ISNUMBER(FIND("0F",ScheduleCompile!S33)),ISNUMBER(FIND("8F",ScheduleCompile!S33)),ISNUMBER(FIND("1F",ScheduleCompile!S33)),ISNUMBER(FIND("2F",ScheduleCompile!S33)),ISNUMBER(FIND("3F",ScheduleCompile!S33)),ISNUMBER(FIND("6F",ScheduleCompile!S33)),ISNUMBER(FIND("7F",ScheduleCompile!S33)),ISNUMBER(FIND("9F",ScheduleCompile!S33)),ISNUMBER(FIND("4F",ScheduleCompile!S33))),VALUE(LEFT(ScheduleCompile!S33,FIND("F",ScheduleCompile!S33)-1)),ScheduleCompile!S33)))))),"",IF(ScheduleCompile!S33="Off",0,IF(ScheduleCompile!S33="On",1,IF(ISNUMBER(ScheduleCompile!S33),ScheduleCompile!S33/1,IF(ISTEXT(ScheduleCompile!S33),IF(OR(ISNUMBER(FIND("5F",ScheduleCompile!S33)),ISNUMBER(FIND("0F",ScheduleCompile!S33)),ISNUMBER(FIND("8F",ScheduleCompile!S33)),ISNUMBER(FIND("1F",ScheduleCompile!S33)),ISNUMBER(FIND("2F",ScheduleCompile!S33)),ISNUMBER(FIND("3F",ScheduleCompile!S33)),ISNUMBER(FIND("6F",ScheduleCompile!S33)),ISNUMBER(FIND("7F",ScheduleCompile!S33)),ISNUMBER(FIND("9F",ScheduleCompile!S33)),ISNUMBER(FIND("4F",ScheduleCompile!S33))),VALUE(LEFT(ScheduleCompile!S33,FIND("F",ScheduleCompile!S33)-1)),ScheduleCompile!S33)))))))</f>
        <v>0.25</v>
      </c>
      <c r="Y40" s="1">
        <f>IF(AND(ISERROR(IF(ScheduleCompile!T33="Off",0,IF(ScheduleCompile!T33="On",1,IF(ISNUMBER(ScheduleCompile!T33),ScheduleCompile!T33/1,IF(ISTEXT(ScheduleCompile!T33),IF(OR(ISNUMBER(FIND("5F",ScheduleCompile!T33)),ISNUMBER(FIND("0F",ScheduleCompile!T33)),ISNUMBER(FIND("8F",ScheduleCompile!T33)),ISNUMBER(FIND("1F",ScheduleCompile!T33)),ISNUMBER(FIND("2F",ScheduleCompile!T33)),ISNUMBER(FIND("3F",ScheduleCompile!T33)),ISNUMBER(FIND("6F",ScheduleCompile!T33)),ISNUMBER(FIND("7F",ScheduleCompile!T33)),ISNUMBER(FIND("9F",ScheduleCompile!T33)),ISNUMBER(FIND("4F",ScheduleCompile!T33))),VALUE(LEFT(ScheduleCompile!T33,FIND("F",ScheduleCompile!T33)-1)),ScheduleCompile!T33)))))),ISTEXT(ScheduleCompile!#REF!)),"ENDTABLE",IF(ISERROR(IF(ScheduleCompile!T33="Off",0,IF(ScheduleCompile!T33="On",1,IF(ISNUMBER(ScheduleCompile!T33),ScheduleCompile!T33/1,IF(ISTEXT(ScheduleCompile!T33),IF(OR(ISNUMBER(FIND("5F",ScheduleCompile!T33)),ISNUMBER(FIND("0F",ScheduleCompile!T33)),ISNUMBER(FIND("8F",ScheduleCompile!T33)),ISNUMBER(FIND("1F",ScheduleCompile!T33)),ISNUMBER(FIND("2F",ScheduleCompile!T33)),ISNUMBER(FIND("3F",ScheduleCompile!T33)),ISNUMBER(FIND("6F",ScheduleCompile!T33)),ISNUMBER(FIND("7F",ScheduleCompile!T33)),ISNUMBER(FIND("9F",ScheduleCompile!T33)),ISNUMBER(FIND("4F",ScheduleCompile!T33))),VALUE(LEFT(ScheduleCompile!T33,FIND("F",ScheduleCompile!T33)-1)),ScheduleCompile!T33)))))),"",IF(ScheduleCompile!T33="Off",0,IF(ScheduleCompile!T33="On",1,IF(ISNUMBER(ScheduleCompile!T33),ScheduleCompile!T33/1,IF(ISTEXT(ScheduleCompile!T33),IF(OR(ISNUMBER(FIND("5F",ScheduleCompile!T33)),ISNUMBER(FIND("0F",ScheduleCompile!T33)),ISNUMBER(FIND("8F",ScheduleCompile!T33)),ISNUMBER(FIND("1F",ScheduleCompile!T33)),ISNUMBER(FIND("2F",ScheduleCompile!T33)),ISNUMBER(FIND("3F",ScheduleCompile!T33)),ISNUMBER(FIND("6F",ScheduleCompile!T33)),ISNUMBER(FIND("7F",ScheduleCompile!T33)),ISNUMBER(FIND("9F",ScheduleCompile!T33)),ISNUMBER(FIND("4F",ScheduleCompile!T33))),VALUE(LEFT(ScheduleCompile!T33,FIND("F",ScheduleCompile!T33)-1)),ScheduleCompile!T33)))))))</f>
        <v>0.25</v>
      </c>
      <c r="Z40" s="1">
        <f>IF(AND(ISERROR(IF(ScheduleCompile!U33="Off",0,IF(ScheduleCompile!U33="On",1,IF(ISNUMBER(ScheduleCompile!U33),ScheduleCompile!U33/1,IF(ISTEXT(ScheduleCompile!U33),IF(OR(ISNUMBER(FIND("5F",ScheduleCompile!U33)),ISNUMBER(FIND("0F",ScheduleCompile!U33)),ISNUMBER(FIND("8F",ScheduleCompile!U33)),ISNUMBER(FIND("1F",ScheduleCompile!U33)),ISNUMBER(FIND("2F",ScheduleCompile!U33)),ISNUMBER(FIND("3F",ScheduleCompile!U33)),ISNUMBER(FIND("6F",ScheduleCompile!U33)),ISNUMBER(FIND("7F",ScheduleCompile!U33)),ISNUMBER(FIND("9F",ScheduleCompile!U33)),ISNUMBER(FIND("4F",ScheduleCompile!U33))),VALUE(LEFT(ScheduleCompile!U33,FIND("F",ScheduleCompile!U33)-1)),ScheduleCompile!U33)))))),ISTEXT(ScheduleCompile!#REF!)),"ENDTABLE",IF(ISERROR(IF(ScheduleCompile!U33="Off",0,IF(ScheduleCompile!U33="On",1,IF(ISNUMBER(ScheduleCompile!U33),ScheduleCompile!U33/1,IF(ISTEXT(ScheduleCompile!U33),IF(OR(ISNUMBER(FIND("5F",ScheduleCompile!U33)),ISNUMBER(FIND("0F",ScheduleCompile!U33)),ISNUMBER(FIND("8F",ScheduleCompile!U33)),ISNUMBER(FIND("1F",ScheduleCompile!U33)),ISNUMBER(FIND("2F",ScheduleCompile!U33)),ISNUMBER(FIND("3F",ScheduleCompile!U33)),ISNUMBER(FIND("6F",ScheduleCompile!U33)),ISNUMBER(FIND("7F",ScheduleCompile!U33)),ISNUMBER(FIND("9F",ScheduleCompile!U33)),ISNUMBER(FIND("4F",ScheduleCompile!U33))),VALUE(LEFT(ScheduleCompile!U33,FIND("F",ScheduleCompile!U33)-1)),ScheduleCompile!U33)))))),"",IF(ScheduleCompile!U33="Off",0,IF(ScheduleCompile!U33="On",1,IF(ISNUMBER(ScheduleCompile!U33),ScheduleCompile!U33/1,IF(ISTEXT(ScheduleCompile!U33),IF(OR(ISNUMBER(FIND("5F",ScheduleCompile!U33)),ISNUMBER(FIND("0F",ScheduleCompile!U33)),ISNUMBER(FIND("8F",ScheduleCompile!U33)),ISNUMBER(FIND("1F",ScheduleCompile!U33)),ISNUMBER(FIND("2F",ScheduleCompile!U33)),ISNUMBER(FIND("3F",ScheduleCompile!U33)),ISNUMBER(FIND("6F",ScheduleCompile!U33)),ISNUMBER(FIND("7F",ScheduleCompile!U33)),ISNUMBER(FIND("9F",ScheduleCompile!U33)),ISNUMBER(FIND("4F",ScheduleCompile!U33))),VALUE(LEFT(ScheduleCompile!U33,FIND("F",ScheduleCompile!U33)-1)),ScheduleCompile!U33)))))))</f>
        <v>0.25</v>
      </c>
      <c r="AA40" s="1">
        <f>IF(AND(ISERROR(IF(ScheduleCompile!V33="Off",0,IF(ScheduleCompile!V33="On",1,IF(ISNUMBER(ScheduleCompile!V33),ScheduleCompile!V33/1,IF(ISTEXT(ScheduleCompile!V33),IF(OR(ISNUMBER(FIND("5F",ScheduleCompile!V33)),ISNUMBER(FIND("0F",ScheduleCompile!V33)),ISNUMBER(FIND("8F",ScheduleCompile!V33)),ISNUMBER(FIND("1F",ScheduleCompile!V33)),ISNUMBER(FIND("2F",ScheduleCompile!V33)),ISNUMBER(FIND("3F",ScheduleCompile!V33)),ISNUMBER(FIND("6F",ScheduleCompile!V33)),ISNUMBER(FIND("7F",ScheduleCompile!V33)),ISNUMBER(FIND("9F",ScheduleCompile!V33)),ISNUMBER(FIND("4F",ScheduleCompile!V33))),VALUE(LEFT(ScheduleCompile!V33,FIND("F",ScheduleCompile!V33)-1)),ScheduleCompile!V33)))))),ISTEXT(ScheduleCompile!#REF!)),"ENDTABLE",IF(ISERROR(IF(ScheduleCompile!V33="Off",0,IF(ScheduleCompile!V33="On",1,IF(ISNUMBER(ScheduleCompile!V33),ScheduleCompile!V33/1,IF(ISTEXT(ScheduleCompile!V33),IF(OR(ISNUMBER(FIND("5F",ScheduleCompile!V33)),ISNUMBER(FIND("0F",ScheduleCompile!V33)),ISNUMBER(FIND("8F",ScheduleCompile!V33)),ISNUMBER(FIND("1F",ScheduleCompile!V33)),ISNUMBER(FIND("2F",ScheduleCompile!V33)),ISNUMBER(FIND("3F",ScheduleCompile!V33)),ISNUMBER(FIND("6F",ScheduleCompile!V33)),ISNUMBER(FIND("7F",ScheduleCompile!V33)),ISNUMBER(FIND("9F",ScheduleCompile!V33)),ISNUMBER(FIND("4F",ScheduleCompile!V33))),VALUE(LEFT(ScheduleCompile!V33,FIND("F",ScheduleCompile!V33)-1)),ScheduleCompile!V33)))))),"",IF(ScheduleCompile!V33="Off",0,IF(ScheduleCompile!V33="On",1,IF(ISNUMBER(ScheduleCompile!V33),ScheduleCompile!V33/1,IF(ISTEXT(ScheduleCompile!V33),IF(OR(ISNUMBER(FIND("5F",ScheduleCompile!V33)),ISNUMBER(FIND("0F",ScheduleCompile!V33)),ISNUMBER(FIND("8F",ScheduleCompile!V33)),ISNUMBER(FIND("1F",ScheduleCompile!V33)),ISNUMBER(FIND("2F",ScheduleCompile!V33)),ISNUMBER(FIND("3F",ScheduleCompile!V33)),ISNUMBER(FIND("6F",ScheduleCompile!V33)),ISNUMBER(FIND("7F",ScheduleCompile!V33)),ISNUMBER(FIND("9F",ScheduleCompile!V33)),ISNUMBER(FIND("4F",ScheduleCompile!V33))),VALUE(LEFT(ScheduleCompile!V33,FIND("F",ScheduleCompile!V33)-1)),ScheduleCompile!V33)))))))</f>
        <v>0.25</v>
      </c>
      <c r="AB40" s="1">
        <f>IF(AND(ISERROR(IF(ScheduleCompile!W33="Off",0,IF(ScheduleCompile!W33="On",1,IF(ISNUMBER(ScheduleCompile!W33),ScheduleCompile!W33/1,IF(ISTEXT(ScheduleCompile!W33),IF(OR(ISNUMBER(FIND("5F",ScheduleCompile!W33)),ISNUMBER(FIND("0F",ScheduleCompile!W33)),ISNUMBER(FIND("8F",ScheduleCompile!W33)),ISNUMBER(FIND("1F",ScheduleCompile!W33)),ISNUMBER(FIND("2F",ScheduleCompile!W33)),ISNUMBER(FIND("3F",ScheduleCompile!W33)),ISNUMBER(FIND("6F",ScheduleCompile!W33)),ISNUMBER(FIND("7F",ScheduleCompile!W33)),ISNUMBER(FIND("9F",ScheduleCompile!W33)),ISNUMBER(FIND("4F",ScheduleCompile!W33))),VALUE(LEFT(ScheduleCompile!W33,FIND("F",ScheduleCompile!W33)-1)),ScheduleCompile!W33)))))),ISTEXT(ScheduleCompile!#REF!)),"ENDTABLE",IF(ISERROR(IF(ScheduleCompile!W33="Off",0,IF(ScheduleCompile!W33="On",1,IF(ISNUMBER(ScheduleCompile!W33),ScheduleCompile!W33/1,IF(ISTEXT(ScheduleCompile!W33),IF(OR(ISNUMBER(FIND("5F",ScheduleCompile!W33)),ISNUMBER(FIND("0F",ScheduleCompile!W33)),ISNUMBER(FIND("8F",ScheduleCompile!W33)),ISNUMBER(FIND("1F",ScheduleCompile!W33)),ISNUMBER(FIND("2F",ScheduleCompile!W33)),ISNUMBER(FIND("3F",ScheduleCompile!W33)),ISNUMBER(FIND("6F",ScheduleCompile!W33)),ISNUMBER(FIND("7F",ScheduleCompile!W33)),ISNUMBER(FIND("9F",ScheduleCompile!W33)),ISNUMBER(FIND("4F",ScheduleCompile!W33))),VALUE(LEFT(ScheduleCompile!W33,FIND("F",ScheduleCompile!W33)-1)),ScheduleCompile!W33)))))),"",IF(ScheduleCompile!W33="Off",0,IF(ScheduleCompile!W33="On",1,IF(ISNUMBER(ScheduleCompile!W33),ScheduleCompile!W33/1,IF(ISTEXT(ScheduleCompile!W33),IF(OR(ISNUMBER(FIND("5F",ScheduleCompile!W33)),ISNUMBER(FIND("0F",ScheduleCompile!W33)),ISNUMBER(FIND("8F",ScheduleCompile!W33)),ISNUMBER(FIND("1F",ScheduleCompile!W33)),ISNUMBER(FIND("2F",ScheduleCompile!W33)),ISNUMBER(FIND("3F",ScheduleCompile!W33)),ISNUMBER(FIND("6F",ScheduleCompile!W33)),ISNUMBER(FIND("7F",ScheduleCompile!W33)),ISNUMBER(FIND("9F",ScheduleCompile!W33)),ISNUMBER(FIND("4F",ScheduleCompile!W33))),VALUE(LEFT(ScheduleCompile!W33,FIND("F",ScheduleCompile!W33)-1)),ScheduleCompile!W33)))))))</f>
        <v>0.25</v>
      </c>
      <c r="AC40" s="1">
        <f>IF(AND(ISERROR(IF(ScheduleCompile!X33="Off",0,IF(ScheduleCompile!X33="On",1,IF(ISNUMBER(ScheduleCompile!X33),ScheduleCompile!X33/1,IF(ISTEXT(ScheduleCompile!X33),IF(OR(ISNUMBER(FIND("5F",ScheduleCompile!X33)),ISNUMBER(FIND("0F",ScheduleCompile!X33)),ISNUMBER(FIND("8F",ScheduleCompile!X33)),ISNUMBER(FIND("1F",ScheduleCompile!X33)),ISNUMBER(FIND("2F",ScheduleCompile!X33)),ISNUMBER(FIND("3F",ScheduleCompile!X33)),ISNUMBER(FIND("6F",ScheduleCompile!X33)),ISNUMBER(FIND("7F",ScheduleCompile!X33)),ISNUMBER(FIND("9F",ScheduleCompile!X33)),ISNUMBER(FIND("4F",ScheduleCompile!X33))),VALUE(LEFT(ScheduleCompile!X33,FIND("F",ScheduleCompile!X33)-1)),ScheduleCompile!X33)))))),ISTEXT(ScheduleCompile!#REF!)),"ENDTABLE",IF(ISERROR(IF(ScheduleCompile!X33="Off",0,IF(ScheduleCompile!X33="On",1,IF(ISNUMBER(ScheduleCompile!X33),ScheduleCompile!X33/1,IF(ISTEXT(ScheduleCompile!X33),IF(OR(ISNUMBER(FIND("5F",ScheduleCompile!X33)),ISNUMBER(FIND("0F",ScheduleCompile!X33)),ISNUMBER(FIND("8F",ScheduleCompile!X33)),ISNUMBER(FIND("1F",ScheduleCompile!X33)),ISNUMBER(FIND("2F",ScheduleCompile!X33)),ISNUMBER(FIND("3F",ScheduleCompile!X33)),ISNUMBER(FIND("6F",ScheduleCompile!X33)),ISNUMBER(FIND("7F",ScheduleCompile!X33)),ISNUMBER(FIND("9F",ScheduleCompile!X33)),ISNUMBER(FIND("4F",ScheduleCompile!X33))),VALUE(LEFT(ScheduleCompile!X33,FIND("F",ScheduleCompile!X33)-1)),ScheduleCompile!X33)))))),"",IF(ScheduleCompile!X33="Off",0,IF(ScheduleCompile!X33="On",1,IF(ISNUMBER(ScheduleCompile!X33),ScheduleCompile!X33/1,IF(ISTEXT(ScheduleCompile!X33),IF(OR(ISNUMBER(FIND("5F",ScheduleCompile!X33)),ISNUMBER(FIND("0F",ScheduleCompile!X33)),ISNUMBER(FIND("8F",ScheduleCompile!X33)),ISNUMBER(FIND("1F",ScheduleCompile!X33)),ISNUMBER(FIND("2F",ScheduleCompile!X33)),ISNUMBER(FIND("3F",ScheduleCompile!X33)),ISNUMBER(FIND("6F",ScheduleCompile!X33)),ISNUMBER(FIND("7F",ScheduleCompile!X33)),ISNUMBER(FIND("9F",ScheduleCompile!X33)),ISNUMBER(FIND("4F",ScheduleCompile!X33))),VALUE(LEFT(ScheduleCompile!X33,FIND("F",ScheduleCompile!X33)-1)),ScheduleCompile!X33)))))))</f>
        <v>0.25</v>
      </c>
      <c r="AD40" s="1">
        <f>IF(AND(ISERROR(IF(ScheduleCompile!Y33="Off",0,IF(ScheduleCompile!Y33="On",1,IF(ISNUMBER(ScheduleCompile!Y33),ScheduleCompile!Y33/1,IF(ISTEXT(ScheduleCompile!Y33),IF(OR(ISNUMBER(FIND("5F",ScheduleCompile!Y33)),ISNUMBER(FIND("0F",ScheduleCompile!Y33)),ISNUMBER(FIND("8F",ScheduleCompile!Y33)),ISNUMBER(FIND("1F",ScheduleCompile!Y33)),ISNUMBER(FIND("2F",ScheduleCompile!Y33)),ISNUMBER(FIND("3F",ScheduleCompile!Y33)),ISNUMBER(FIND("6F",ScheduleCompile!Y33)),ISNUMBER(FIND("7F",ScheduleCompile!Y33)),ISNUMBER(FIND("9F",ScheduleCompile!Y33)),ISNUMBER(FIND("4F",ScheduleCompile!Y33))),VALUE(LEFT(ScheduleCompile!Y33,FIND("F",ScheduleCompile!Y33)-1)),ScheduleCompile!Y33)))))),ISTEXT(ScheduleCompile!#REF!)),"ENDTABLE",IF(ISERROR(IF(ScheduleCompile!Y33="Off",0,IF(ScheduleCompile!Y33="On",1,IF(ISNUMBER(ScheduleCompile!Y33),ScheduleCompile!Y33/1,IF(ISTEXT(ScheduleCompile!Y33),IF(OR(ISNUMBER(FIND("5F",ScheduleCompile!Y33)),ISNUMBER(FIND("0F",ScheduleCompile!Y33)),ISNUMBER(FIND("8F",ScheduleCompile!Y33)),ISNUMBER(FIND("1F",ScheduleCompile!Y33)),ISNUMBER(FIND("2F",ScheduleCompile!Y33)),ISNUMBER(FIND("3F",ScheduleCompile!Y33)),ISNUMBER(FIND("6F",ScheduleCompile!Y33)),ISNUMBER(FIND("7F",ScheduleCompile!Y33)),ISNUMBER(FIND("9F",ScheduleCompile!Y33)),ISNUMBER(FIND("4F",ScheduleCompile!Y33))),VALUE(LEFT(ScheduleCompile!Y33,FIND("F",ScheduleCompile!Y33)-1)),ScheduleCompile!Y33)))))),"",IF(ScheduleCompile!Y33="Off",0,IF(ScheduleCompile!Y33="On",1,IF(ISNUMBER(ScheduleCompile!Y33),ScheduleCompile!Y33/1,IF(ISTEXT(ScheduleCompile!Y33),IF(OR(ISNUMBER(FIND("5F",ScheduleCompile!Y33)),ISNUMBER(FIND("0F",ScheduleCompile!Y33)),ISNUMBER(FIND("8F",ScheduleCompile!Y33)),ISNUMBER(FIND("1F",ScheduleCompile!Y33)),ISNUMBER(FIND("2F",ScheduleCompile!Y33)),ISNUMBER(FIND("3F",ScheduleCompile!Y33)),ISNUMBER(FIND("6F",ScheduleCompile!Y33)),ISNUMBER(FIND("7F",ScheduleCompile!Y33)),ISNUMBER(FIND("9F",ScheduleCompile!Y33)),ISNUMBER(FIND("4F",ScheduleCompile!Y33))),VALUE(LEFT(ScheduleCompile!Y33,FIND("F",ScheduleCompile!Y33)-1)),ScheduleCompile!Y33)))))))</f>
        <v>1</v>
      </c>
    </row>
    <row r="41" spans="1:30" x14ac:dyDescent="0.25">
      <c r="A41" t="str">
        <f t="shared" si="0"/>
        <v>SchDay "AssemblyEscalatorWD"  Type = "Fraction" Hr = (0, 0, 0, 0, 0, 0, 0, 1, 1, 1, 1, 1, 1, 1, 1, 1, 1, 1, 1, 1, 1, 1, 1, 0) ..</v>
      </c>
      <c r="B41" s="1" t="s">
        <v>623</v>
      </c>
      <c r="C41" t="str">
        <f t="shared" si="1"/>
        <v xml:space="preserve">SchDay "AssemblyEscalatorWD"  Type = "Fraction" Hr = </v>
      </c>
      <c r="D41" t="str">
        <f t="shared" si="2"/>
        <v>(0, 0, 0, 0, 0, 0, 0, 1, 1, 1, 1, 1, 1, 1, 1, 1, 1, 1, 1, 1, 1, 1, 1, 0) ..</v>
      </c>
      <c r="E41" s="30" t="str">
        <f>ScheduleCompile!A34</f>
        <v>AssemblyEscalatorWD</v>
      </c>
      <c r="F41" t="str">
        <f t="shared" si="3"/>
        <v>Fraction</v>
      </c>
      <c r="G41" s="1">
        <f>IF(AND(ISERROR(IF(ScheduleCompile!B34="Off",0,IF(ScheduleCompile!B34="On",1,IF(ISNUMBER(ScheduleCompile!B34),ScheduleCompile!B34/1,IF(ISTEXT(ScheduleCompile!B34),IF(OR(ISNUMBER(FIND("5F",ScheduleCompile!B34)),ISNUMBER(FIND("0F",ScheduleCompile!B34)),ISNUMBER(FIND("8F",ScheduleCompile!B34)),ISNUMBER(FIND("1F",ScheduleCompile!B34)),ISNUMBER(FIND("2F",ScheduleCompile!B34)),ISNUMBER(FIND("3F",ScheduleCompile!B34)),ISNUMBER(FIND("6F",ScheduleCompile!B34)),ISNUMBER(FIND("7F",ScheduleCompile!B34)),ISNUMBER(FIND("9F",ScheduleCompile!B34)),ISNUMBER(FIND("4F",ScheduleCompile!B34))),VALUE(LEFT(ScheduleCompile!B34,FIND("F",ScheduleCompile!B34)-1)),ScheduleCompile!B34)))))),ISTEXT(ScheduleCompile!#REF!)),"ENDTABLE",IF(ISERROR(IF(ScheduleCompile!B34="Off",0,IF(ScheduleCompile!B34="On",1,IF(ISNUMBER(ScheduleCompile!B34),ScheduleCompile!B34/1,IF(ISTEXT(ScheduleCompile!B34),IF(OR(ISNUMBER(FIND("5F",ScheduleCompile!B34)),ISNUMBER(FIND("0F",ScheduleCompile!B34)),ISNUMBER(FIND("8F",ScheduleCompile!B34)),ISNUMBER(FIND("1F",ScheduleCompile!B34)),ISNUMBER(FIND("2F",ScheduleCompile!B34)),ISNUMBER(FIND("3F",ScheduleCompile!B34)),ISNUMBER(FIND("6F",ScheduleCompile!B34)),ISNUMBER(FIND("7F",ScheduleCompile!B34)),ISNUMBER(FIND("9F",ScheduleCompile!B34)),ISNUMBER(FIND("4F",ScheduleCompile!B34))),VALUE(LEFT(ScheduleCompile!B34,FIND("F",ScheduleCompile!B34)-1)),ScheduleCompile!B34)))))),"",IF(ScheduleCompile!B34="Off",0,IF(ScheduleCompile!B34="On",1,IF(ISNUMBER(ScheduleCompile!B34),ScheduleCompile!B34/1,IF(ISTEXT(ScheduleCompile!B34),IF(OR(ISNUMBER(FIND("5F",ScheduleCompile!B34)),ISNUMBER(FIND("0F",ScheduleCompile!B34)),ISNUMBER(FIND("8F",ScheduleCompile!B34)),ISNUMBER(FIND("1F",ScheduleCompile!B34)),ISNUMBER(FIND("2F",ScheduleCompile!B34)),ISNUMBER(FIND("3F",ScheduleCompile!B34)),ISNUMBER(FIND("6F",ScheduleCompile!B34)),ISNUMBER(FIND("7F",ScheduleCompile!B34)),ISNUMBER(FIND("9F",ScheduleCompile!B34)),ISNUMBER(FIND("4F",ScheduleCompile!B34))),VALUE(LEFT(ScheduleCompile!B34,FIND("F",ScheduleCompile!B34)-1)),ScheduleCompile!B34)))))))</f>
        <v>0</v>
      </c>
      <c r="H41" s="1">
        <f>IF(AND(ISERROR(IF(ScheduleCompile!C34="Off",0,IF(ScheduleCompile!C34="On",1,IF(ISNUMBER(ScheduleCompile!C34),ScheduleCompile!C34/1,IF(ISTEXT(ScheduleCompile!C34),IF(OR(ISNUMBER(FIND("5F",ScheduleCompile!C34)),ISNUMBER(FIND("0F",ScheduleCompile!C34)),ISNUMBER(FIND("8F",ScheduleCompile!C34)),ISNUMBER(FIND("1F",ScheduleCompile!C34)),ISNUMBER(FIND("2F",ScheduleCompile!C34)),ISNUMBER(FIND("3F",ScheduleCompile!C34)),ISNUMBER(FIND("6F",ScheduleCompile!C34)),ISNUMBER(FIND("7F",ScheduleCompile!C34)),ISNUMBER(FIND("9F",ScheduleCompile!C34)),ISNUMBER(FIND("4F",ScheduleCompile!C34))),VALUE(LEFT(ScheduleCompile!C34,FIND("F",ScheduleCompile!C34)-1)),ScheduleCompile!C34)))))),ISTEXT(ScheduleCompile!#REF!)),"ENDTABLE",IF(ISERROR(IF(ScheduleCompile!C34="Off",0,IF(ScheduleCompile!C34="On",1,IF(ISNUMBER(ScheduleCompile!C34),ScheduleCompile!C34/1,IF(ISTEXT(ScheduleCompile!C34),IF(OR(ISNUMBER(FIND("5F",ScheduleCompile!C34)),ISNUMBER(FIND("0F",ScheduleCompile!C34)),ISNUMBER(FIND("8F",ScheduleCompile!C34)),ISNUMBER(FIND("1F",ScheduleCompile!C34)),ISNUMBER(FIND("2F",ScheduleCompile!C34)),ISNUMBER(FIND("3F",ScheduleCompile!C34)),ISNUMBER(FIND("6F",ScheduleCompile!C34)),ISNUMBER(FIND("7F",ScheduleCompile!C34)),ISNUMBER(FIND("9F",ScheduleCompile!C34)),ISNUMBER(FIND("4F",ScheduleCompile!C34))),VALUE(LEFT(ScheduleCompile!C34,FIND("F",ScheduleCompile!C34)-1)),ScheduleCompile!C34)))))),"",IF(ScheduleCompile!C34="Off",0,IF(ScheduleCompile!C34="On",1,IF(ISNUMBER(ScheduleCompile!C34),ScheduleCompile!C34/1,IF(ISTEXT(ScheduleCompile!C34),IF(OR(ISNUMBER(FIND("5F",ScheduleCompile!C34)),ISNUMBER(FIND("0F",ScheduleCompile!C34)),ISNUMBER(FIND("8F",ScheduleCompile!C34)),ISNUMBER(FIND("1F",ScheduleCompile!C34)),ISNUMBER(FIND("2F",ScheduleCompile!C34)),ISNUMBER(FIND("3F",ScheduleCompile!C34)),ISNUMBER(FIND("6F",ScheduleCompile!C34)),ISNUMBER(FIND("7F",ScheduleCompile!C34)),ISNUMBER(FIND("9F",ScheduleCompile!C34)),ISNUMBER(FIND("4F",ScheduleCompile!C34))),VALUE(LEFT(ScheduleCompile!C34,FIND("F",ScheduleCompile!C34)-1)),ScheduleCompile!C34)))))))</f>
        <v>0</v>
      </c>
      <c r="I41" s="1">
        <f>IF(AND(ISERROR(IF(ScheduleCompile!D34="Off",0,IF(ScheduleCompile!D34="On",1,IF(ISNUMBER(ScheduleCompile!D34),ScheduleCompile!D34/1,IF(ISTEXT(ScheduleCompile!D34),IF(OR(ISNUMBER(FIND("5F",ScheduleCompile!D34)),ISNUMBER(FIND("0F",ScheduleCompile!D34)),ISNUMBER(FIND("8F",ScheduleCompile!D34)),ISNUMBER(FIND("1F",ScheduleCompile!D34)),ISNUMBER(FIND("2F",ScheduleCompile!D34)),ISNUMBER(FIND("3F",ScheduleCompile!D34)),ISNUMBER(FIND("6F",ScheduleCompile!D34)),ISNUMBER(FIND("7F",ScheduleCompile!D34)),ISNUMBER(FIND("9F",ScheduleCompile!D34)),ISNUMBER(FIND("4F",ScheduleCompile!D34))),VALUE(LEFT(ScheduleCompile!D34,FIND("F",ScheduleCompile!D34)-1)),ScheduleCompile!D34)))))),ISTEXT(ScheduleCompile!#REF!)),"ENDTABLE",IF(ISERROR(IF(ScheduleCompile!D34="Off",0,IF(ScheduleCompile!D34="On",1,IF(ISNUMBER(ScheduleCompile!D34),ScheduleCompile!D34/1,IF(ISTEXT(ScheduleCompile!D34),IF(OR(ISNUMBER(FIND("5F",ScheduleCompile!D34)),ISNUMBER(FIND("0F",ScheduleCompile!D34)),ISNUMBER(FIND("8F",ScheduleCompile!D34)),ISNUMBER(FIND("1F",ScheduleCompile!D34)),ISNUMBER(FIND("2F",ScheduleCompile!D34)),ISNUMBER(FIND("3F",ScheduleCompile!D34)),ISNUMBER(FIND("6F",ScheduleCompile!D34)),ISNUMBER(FIND("7F",ScheduleCompile!D34)),ISNUMBER(FIND("9F",ScheduleCompile!D34)),ISNUMBER(FIND("4F",ScheduleCompile!D34))),VALUE(LEFT(ScheduleCompile!D34,FIND("F",ScheduleCompile!D34)-1)),ScheduleCompile!D34)))))),"",IF(ScheduleCompile!D34="Off",0,IF(ScheduleCompile!D34="On",1,IF(ISNUMBER(ScheduleCompile!D34),ScheduleCompile!D34/1,IF(ISTEXT(ScheduleCompile!D34),IF(OR(ISNUMBER(FIND("5F",ScheduleCompile!D34)),ISNUMBER(FIND("0F",ScheduleCompile!D34)),ISNUMBER(FIND("8F",ScheduleCompile!D34)),ISNUMBER(FIND("1F",ScheduleCompile!D34)),ISNUMBER(FIND("2F",ScheduleCompile!D34)),ISNUMBER(FIND("3F",ScheduleCompile!D34)),ISNUMBER(FIND("6F",ScheduleCompile!D34)),ISNUMBER(FIND("7F",ScheduleCompile!D34)),ISNUMBER(FIND("9F",ScheduleCompile!D34)),ISNUMBER(FIND("4F",ScheduleCompile!D34))),VALUE(LEFT(ScheduleCompile!D34,FIND("F",ScheduleCompile!D34)-1)),ScheduleCompile!D34)))))))</f>
        <v>0</v>
      </c>
      <c r="J41" s="1">
        <f>IF(AND(ISERROR(IF(ScheduleCompile!E34="Off",0,IF(ScheduleCompile!E34="On",1,IF(ISNUMBER(ScheduleCompile!E34),ScheduleCompile!E34/1,IF(ISTEXT(ScheduleCompile!E34),IF(OR(ISNUMBER(FIND("5F",ScheduleCompile!E34)),ISNUMBER(FIND("0F",ScheduleCompile!E34)),ISNUMBER(FIND("8F",ScheduleCompile!E34)),ISNUMBER(FIND("1F",ScheduleCompile!E34)),ISNUMBER(FIND("2F",ScheduleCompile!E34)),ISNUMBER(FIND("3F",ScheduleCompile!E34)),ISNUMBER(FIND("6F",ScheduleCompile!E34)),ISNUMBER(FIND("7F",ScheduleCompile!E34)),ISNUMBER(FIND("9F",ScheduleCompile!E34)),ISNUMBER(FIND("4F",ScheduleCompile!E34))),VALUE(LEFT(ScheduleCompile!E34,FIND("F",ScheduleCompile!E34)-1)),ScheduleCompile!E34)))))),ISTEXT(ScheduleCompile!#REF!)),"ENDTABLE",IF(ISERROR(IF(ScheduleCompile!E34="Off",0,IF(ScheduleCompile!E34="On",1,IF(ISNUMBER(ScheduleCompile!E34),ScheduleCompile!E34/1,IF(ISTEXT(ScheduleCompile!E34),IF(OR(ISNUMBER(FIND("5F",ScheduleCompile!E34)),ISNUMBER(FIND("0F",ScheduleCompile!E34)),ISNUMBER(FIND("8F",ScheduleCompile!E34)),ISNUMBER(FIND("1F",ScheduleCompile!E34)),ISNUMBER(FIND("2F",ScheduleCompile!E34)),ISNUMBER(FIND("3F",ScheduleCompile!E34)),ISNUMBER(FIND("6F",ScheduleCompile!E34)),ISNUMBER(FIND("7F",ScheduleCompile!E34)),ISNUMBER(FIND("9F",ScheduleCompile!E34)),ISNUMBER(FIND("4F",ScheduleCompile!E34))),VALUE(LEFT(ScheduleCompile!E34,FIND("F",ScheduleCompile!E34)-1)),ScheduleCompile!E34)))))),"",IF(ScheduleCompile!E34="Off",0,IF(ScheduleCompile!E34="On",1,IF(ISNUMBER(ScheduleCompile!E34),ScheduleCompile!E34/1,IF(ISTEXT(ScheduleCompile!E34),IF(OR(ISNUMBER(FIND("5F",ScheduleCompile!E34)),ISNUMBER(FIND("0F",ScheduleCompile!E34)),ISNUMBER(FIND("8F",ScheduleCompile!E34)),ISNUMBER(FIND("1F",ScheduleCompile!E34)),ISNUMBER(FIND("2F",ScheduleCompile!E34)),ISNUMBER(FIND("3F",ScheduleCompile!E34)),ISNUMBER(FIND("6F",ScheduleCompile!E34)),ISNUMBER(FIND("7F",ScheduleCompile!E34)),ISNUMBER(FIND("9F",ScheduleCompile!E34)),ISNUMBER(FIND("4F",ScheduleCompile!E34))),VALUE(LEFT(ScheduleCompile!E34,FIND("F",ScheduleCompile!E34)-1)),ScheduleCompile!E34)))))))</f>
        <v>0</v>
      </c>
      <c r="K41" s="1">
        <f>IF(AND(ISERROR(IF(ScheduleCompile!F34="Off",0,IF(ScheduleCompile!F34="On",1,IF(ISNUMBER(ScheduleCompile!F34),ScheduleCompile!F34/1,IF(ISTEXT(ScheduleCompile!F34),IF(OR(ISNUMBER(FIND("5F",ScheduleCompile!F34)),ISNUMBER(FIND("0F",ScheduleCompile!F34)),ISNUMBER(FIND("8F",ScheduleCompile!F34)),ISNUMBER(FIND("1F",ScheduleCompile!F34)),ISNUMBER(FIND("2F",ScheduleCompile!F34)),ISNUMBER(FIND("3F",ScheduleCompile!F34)),ISNUMBER(FIND("6F",ScheduleCompile!F34)),ISNUMBER(FIND("7F",ScheduleCompile!F34)),ISNUMBER(FIND("9F",ScheduleCompile!F34)),ISNUMBER(FIND("4F",ScheduleCompile!F34))),VALUE(LEFT(ScheduleCompile!F34,FIND("F",ScheduleCompile!F34)-1)),ScheduleCompile!F34)))))),ISTEXT(ScheduleCompile!#REF!)),"ENDTABLE",IF(ISERROR(IF(ScheduleCompile!F34="Off",0,IF(ScheduleCompile!F34="On",1,IF(ISNUMBER(ScheduleCompile!F34),ScheduleCompile!F34/1,IF(ISTEXT(ScheduleCompile!F34),IF(OR(ISNUMBER(FIND("5F",ScheduleCompile!F34)),ISNUMBER(FIND("0F",ScheduleCompile!F34)),ISNUMBER(FIND("8F",ScheduleCompile!F34)),ISNUMBER(FIND("1F",ScheduleCompile!F34)),ISNUMBER(FIND("2F",ScheduleCompile!F34)),ISNUMBER(FIND("3F",ScheduleCompile!F34)),ISNUMBER(FIND("6F",ScheduleCompile!F34)),ISNUMBER(FIND("7F",ScheduleCompile!F34)),ISNUMBER(FIND("9F",ScheduleCompile!F34)),ISNUMBER(FIND("4F",ScheduleCompile!F34))),VALUE(LEFT(ScheduleCompile!F34,FIND("F",ScheduleCompile!F34)-1)),ScheduleCompile!F34)))))),"",IF(ScheduleCompile!F34="Off",0,IF(ScheduleCompile!F34="On",1,IF(ISNUMBER(ScheduleCompile!F34),ScheduleCompile!F34/1,IF(ISTEXT(ScheduleCompile!F34),IF(OR(ISNUMBER(FIND("5F",ScheduleCompile!F34)),ISNUMBER(FIND("0F",ScheduleCompile!F34)),ISNUMBER(FIND("8F",ScheduleCompile!F34)),ISNUMBER(FIND("1F",ScheduleCompile!F34)),ISNUMBER(FIND("2F",ScheduleCompile!F34)),ISNUMBER(FIND("3F",ScheduleCompile!F34)),ISNUMBER(FIND("6F",ScheduleCompile!F34)),ISNUMBER(FIND("7F",ScheduleCompile!F34)),ISNUMBER(FIND("9F",ScheduleCompile!F34)),ISNUMBER(FIND("4F",ScheduleCompile!F34))),VALUE(LEFT(ScheduleCompile!F34,FIND("F",ScheduleCompile!F34)-1)),ScheduleCompile!F34)))))))</f>
        <v>0</v>
      </c>
      <c r="L41" s="1">
        <f>IF(AND(ISERROR(IF(ScheduleCompile!G34="Off",0,IF(ScheduleCompile!G34="On",1,IF(ISNUMBER(ScheduleCompile!G34),ScheduleCompile!G34/1,IF(ISTEXT(ScheduleCompile!G34),IF(OR(ISNUMBER(FIND("5F",ScheduleCompile!G34)),ISNUMBER(FIND("0F",ScheduleCompile!G34)),ISNUMBER(FIND("8F",ScheduleCompile!G34)),ISNUMBER(FIND("1F",ScheduleCompile!G34)),ISNUMBER(FIND("2F",ScheduleCompile!G34)),ISNUMBER(FIND("3F",ScheduleCompile!G34)),ISNUMBER(FIND("6F",ScheduleCompile!G34)),ISNUMBER(FIND("7F",ScheduleCompile!G34)),ISNUMBER(FIND("9F",ScheduleCompile!G34)),ISNUMBER(FIND("4F",ScheduleCompile!G34))),VALUE(LEFT(ScheduleCompile!G34,FIND("F",ScheduleCompile!G34)-1)),ScheduleCompile!G34)))))),ISTEXT(ScheduleCompile!#REF!)),"ENDTABLE",IF(ISERROR(IF(ScheduleCompile!G34="Off",0,IF(ScheduleCompile!G34="On",1,IF(ISNUMBER(ScheduleCompile!G34),ScheduleCompile!G34/1,IF(ISTEXT(ScheduleCompile!G34),IF(OR(ISNUMBER(FIND("5F",ScheduleCompile!G34)),ISNUMBER(FIND("0F",ScheduleCompile!G34)),ISNUMBER(FIND("8F",ScheduleCompile!G34)),ISNUMBER(FIND("1F",ScheduleCompile!G34)),ISNUMBER(FIND("2F",ScheduleCompile!G34)),ISNUMBER(FIND("3F",ScheduleCompile!G34)),ISNUMBER(FIND("6F",ScheduleCompile!G34)),ISNUMBER(FIND("7F",ScheduleCompile!G34)),ISNUMBER(FIND("9F",ScheduleCompile!G34)),ISNUMBER(FIND("4F",ScheduleCompile!G34))),VALUE(LEFT(ScheduleCompile!G34,FIND("F",ScheduleCompile!G34)-1)),ScheduleCompile!G34)))))),"",IF(ScheduleCompile!G34="Off",0,IF(ScheduleCompile!G34="On",1,IF(ISNUMBER(ScheduleCompile!G34),ScheduleCompile!G34/1,IF(ISTEXT(ScheduleCompile!G34),IF(OR(ISNUMBER(FIND("5F",ScheduleCompile!G34)),ISNUMBER(FIND("0F",ScheduleCompile!G34)),ISNUMBER(FIND("8F",ScheduleCompile!G34)),ISNUMBER(FIND("1F",ScheduleCompile!G34)),ISNUMBER(FIND("2F",ScheduleCompile!G34)),ISNUMBER(FIND("3F",ScheduleCompile!G34)),ISNUMBER(FIND("6F",ScheduleCompile!G34)),ISNUMBER(FIND("7F",ScheduleCompile!G34)),ISNUMBER(FIND("9F",ScheduleCompile!G34)),ISNUMBER(FIND("4F",ScheduleCompile!G34))),VALUE(LEFT(ScheduleCompile!G34,FIND("F",ScheduleCompile!G34)-1)),ScheduleCompile!G34)))))))</f>
        <v>0</v>
      </c>
      <c r="M41" s="1">
        <f>IF(AND(ISERROR(IF(ScheduleCompile!H34="Off",0,IF(ScheduleCompile!H34="On",1,IF(ISNUMBER(ScheduleCompile!H34),ScheduleCompile!H34/1,IF(ISTEXT(ScheduleCompile!H34),IF(OR(ISNUMBER(FIND("5F",ScheduleCompile!H34)),ISNUMBER(FIND("0F",ScheduleCompile!H34)),ISNUMBER(FIND("8F",ScheduleCompile!H34)),ISNUMBER(FIND("1F",ScheduleCompile!H34)),ISNUMBER(FIND("2F",ScheduleCompile!H34)),ISNUMBER(FIND("3F",ScheduleCompile!H34)),ISNUMBER(FIND("6F",ScheduleCompile!H34)),ISNUMBER(FIND("7F",ScheduleCompile!H34)),ISNUMBER(FIND("9F",ScheduleCompile!H34)),ISNUMBER(FIND("4F",ScheduleCompile!H34))),VALUE(LEFT(ScheduleCompile!H34,FIND("F",ScheduleCompile!H34)-1)),ScheduleCompile!H34)))))),ISTEXT(ScheduleCompile!#REF!)),"ENDTABLE",IF(ISERROR(IF(ScheduleCompile!H34="Off",0,IF(ScheduleCompile!H34="On",1,IF(ISNUMBER(ScheduleCompile!H34),ScheduleCompile!H34/1,IF(ISTEXT(ScheduleCompile!H34),IF(OR(ISNUMBER(FIND("5F",ScheduleCompile!H34)),ISNUMBER(FIND("0F",ScheduleCompile!H34)),ISNUMBER(FIND("8F",ScheduleCompile!H34)),ISNUMBER(FIND("1F",ScheduleCompile!H34)),ISNUMBER(FIND("2F",ScheduleCompile!H34)),ISNUMBER(FIND("3F",ScheduleCompile!H34)),ISNUMBER(FIND("6F",ScheduleCompile!H34)),ISNUMBER(FIND("7F",ScheduleCompile!H34)),ISNUMBER(FIND("9F",ScheduleCompile!H34)),ISNUMBER(FIND("4F",ScheduleCompile!H34))),VALUE(LEFT(ScheduleCompile!H34,FIND("F",ScheduleCompile!H34)-1)),ScheduleCompile!H34)))))),"",IF(ScheduleCompile!H34="Off",0,IF(ScheduleCompile!H34="On",1,IF(ISNUMBER(ScheduleCompile!H34),ScheduleCompile!H34/1,IF(ISTEXT(ScheduleCompile!H34),IF(OR(ISNUMBER(FIND("5F",ScheduleCompile!H34)),ISNUMBER(FIND("0F",ScheduleCompile!H34)),ISNUMBER(FIND("8F",ScheduleCompile!H34)),ISNUMBER(FIND("1F",ScheduleCompile!H34)),ISNUMBER(FIND("2F",ScheduleCompile!H34)),ISNUMBER(FIND("3F",ScheduleCompile!H34)),ISNUMBER(FIND("6F",ScheduleCompile!H34)),ISNUMBER(FIND("7F",ScheduleCompile!H34)),ISNUMBER(FIND("9F",ScheduleCompile!H34)),ISNUMBER(FIND("4F",ScheduleCompile!H34))),VALUE(LEFT(ScheduleCompile!H34,FIND("F",ScheduleCompile!H34)-1)),ScheduleCompile!H34)))))))</f>
        <v>0</v>
      </c>
      <c r="N41" s="1">
        <f>IF(AND(ISERROR(IF(ScheduleCompile!I34="Off",0,IF(ScheduleCompile!I34="On",1,IF(ISNUMBER(ScheduleCompile!I34),ScheduleCompile!I34/1,IF(ISTEXT(ScheduleCompile!I34),IF(OR(ISNUMBER(FIND("5F",ScheduleCompile!I34)),ISNUMBER(FIND("0F",ScheduleCompile!I34)),ISNUMBER(FIND("8F",ScheduleCompile!I34)),ISNUMBER(FIND("1F",ScheduleCompile!I34)),ISNUMBER(FIND("2F",ScheduleCompile!I34)),ISNUMBER(FIND("3F",ScheduleCompile!I34)),ISNUMBER(FIND("6F",ScheduleCompile!I34)),ISNUMBER(FIND("7F",ScheduleCompile!I34)),ISNUMBER(FIND("9F",ScheduleCompile!I34)),ISNUMBER(FIND("4F",ScheduleCompile!I34))),VALUE(LEFT(ScheduleCompile!I34,FIND("F",ScheduleCompile!I34)-1)),ScheduleCompile!I34)))))),ISTEXT(ScheduleCompile!#REF!)),"ENDTABLE",IF(ISERROR(IF(ScheduleCompile!I34="Off",0,IF(ScheduleCompile!I34="On",1,IF(ISNUMBER(ScheduleCompile!I34),ScheduleCompile!I34/1,IF(ISTEXT(ScheduleCompile!I34),IF(OR(ISNUMBER(FIND("5F",ScheduleCompile!I34)),ISNUMBER(FIND("0F",ScheduleCompile!I34)),ISNUMBER(FIND("8F",ScheduleCompile!I34)),ISNUMBER(FIND("1F",ScheduleCompile!I34)),ISNUMBER(FIND("2F",ScheduleCompile!I34)),ISNUMBER(FIND("3F",ScheduleCompile!I34)),ISNUMBER(FIND("6F",ScheduleCompile!I34)),ISNUMBER(FIND("7F",ScheduleCompile!I34)),ISNUMBER(FIND("9F",ScheduleCompile!I34)),ISNUMBER(FIND("4F",ScheduleCompile!I34))),VALUE(LEFT(ScheduleCompile!I34,FIND("F",ScheduleCompile!I34)-1)),ScheduleCompile!I34)))))),"",IF(ScheduleCompile!I34="Off",0,IF(ScheduleCompile!I34="On",1,IF(ISNUMBER(ScheduleCompile!I34),ScheduleCompile!I34/1,IF(ISTEXT(ScheduleCompile!I34),IF(OR(ISNUMBER(FIND("5F",ScheduleCompile!I34)),ISNUMBER(FIND("0F",ScheduleCompile!I34)),ISNUMBER(FIND("8F",ScheduleCompile!I34)),ISNUMBER(FIND("1F",ScheduleCompile!I34)),ISNUMBER(FIND("2F",ScheduleCompile!I34)),ISNUMBER(FIND("3F",ScheduleCompile!I34)),ISNUMBER(FIND("6F",ScheduleCompile!I34)),ISNUMBER(FIND("7F",ScheduleCompile!I34)),ISNUMBER(FIND("9F",ScheduleCompile!I34)),ISNUMBER(FIND("4F",ScheduleCompile!I34))),VALUE(LEFT(ScheduleCompile!I34,FIND("F",ScheduleCompile!I34)-1)),ScheduleCompile!I34)))))))</f>
        <v>1</v>
      </c>
      <c r="O41" s="1">
        <f>IF(AND(ISERROR(IF(ScheduleCompile!J34="Off",0,IF(ScheduleCompile!J34="On",1,IF(ISNUMBER(ScheduleCompile!J34),ScheduleCompile!J34/1,IF(ISTEXT(ScheduleCompile!J34),IF(OR(ISNUMBER(FIND("5F",ScheduleCompile!J34)),ISNUMBER(FIND("0F",ScheduleCompile!J34)),ISNUMBER(FIND("8F",ScheduleCompile!J34)),ISNUMBER(FIND("1F",ScheduleCompile!J34)),ISNUMBER(FIND("2F",ScheduleCompile!J34)),ISNUMBER(FIND("3F",ScheduleCompile!J34)),ISNUMBER(FIND("6F",ScheduleCompile!J34)),ISNUMBER(FIND("7F",ScheduleCompile!J34)),ISNUMBER(FIND("9F",ScheduleCompile!J34)),ISNUMBER(FIND("4F",ScheduleCompile!J34))),VALUE(LEFT(ScheduleCompile!J34,FIND("F",ScheduleCompile!J34)-1)),ScheduleCompile!J34)))))),ISTEXT(ScheduleCompile!#REF!)),"ENDTABLE",IF(ISERROR(IF(ScheduleCompile!J34="Off",0,IF(ScheduleCompile!J34="On",1,IF(ISNUMBER(ScheduleCompile!J34),ScheduleCompile!J34/1,IF(ISTEXT(ScheduleCompile!J34),IF(OR(ISNUMBER(FIND("5F",ScheduleCompile!J34)),ISNUMBER(FIND("0F",ScheduleCompile!J34)),ISNUMBER(FIND("8F",ScheduleCompile!J34)),ISNUMBER(FIND("1F",ScheduleCompile!J34)),ISNUMBER(FIND("2F",ScheduleCompile!J34)),ISNUMBER(FIND("3F",ScheduleCompile!J34)),ISNUMBER(FIND("6F",ScheduleCompile!J34)),ISNUMBER(FIND("7F",ScheduleCompile!J34)),ISNUMBER(FIND("9F",ScheduleCompile!J34)),ISNUMBER(FIND("4F",ScheduleCompile!J34))),VALUE(LEFT(ScheduleCompile!J34,FIND("F",ScheduleCompile!J34)-1)),ScheduleCompile!J34)))))),"",IF(ScheduleCompile!J34="Off",0,IF(ScheduleCompile!J34="On",1,IF(ISNUMBER(ScheduleCompile!J34),ScheduleCompile!J34/1,IF(ISTEXT(ScheduleCompile!J34),IF(OR(ISNUMBER(FIND("5F",ScheduleCompile!J34)),ISNUMBER(FIND("0F",ScheduleCompile!J34)),ISNUMBER(FIND("8F",ScheduleCompile!J34)),ISNUMBER(FIND("1F",ScheduleCompile!J34)),ISNUMBER(FIND("2F",ScheduleCompile!J34)),ISNUMBER(FIND("3F",ScheduleCompile!J34)),ISNUMBER(FIND("6F",ScheduleCompile!J34)),ISNUMBER(FIND("7F",ScheduleCompile!J34)),ISNUMBER(FIND("9F",ScheduleCompile!J34)),ISNUMBER(FIND("4F",ScheduleCompile!J34))),VALUE(LEFT(ScheduleCompile!J34,FIND("F",ScheduleCompile!J34)-1)),ScheduleCompile!J34)))))))</f>
        <v>1</v>
      </c>
      <c r="P41" s="1">
        <f>IF(AND(ISERROR(IF(ScheduleCompile!K34="Off",0,IF(ScheduleCompile!K34="On",1,IF(ISNUMBER(ScheduleCompile!K34),ScheduleCompile!K34/1,IF(ISTEXT(ScheduleCompile!K34),IF(OR(ISNUMBER(FIND("5F",ScheduleCompile!K34)),ISNUMBER(FIND("0F",ScheduleCompile!K34)),ISNUMBER(FIND("8F",ScheduleCompile!K34)),ISNUMBER(FIND("1F",ScheduleCompile!K34)),ISNUMBER(FIND("2F",ScheduleCompile!K34)),ISNUMBER(FIND("3F",ScheduleCompile!K34)),ISNUMBER(FIND("6F",ScheduleCompile!K34)),ISNUMBER(FIND("7F",ScheduleCompile!K34)),ISNUMBER(FIND("9F",ScheduleCompile!K34)),ISNUMBER(FIND("4F",ScheduleCompile!K34))),VALUE(LEFT(ScheduleCompile!K34,FIND("F",ScheduleCompile!K34)-1)),ScheduleCompile!K34)))))),ISTEXT(ScheduleCompile!#REF!)),"ENDTABLE",IF(ISERROR(IF(ScheduleCompile!K34="Off",0,IF(ScheduleCompile!K34="On",1,IF(ISNUMBER(ScheduleCompile!K34),ScheduleCompile!K34/1,IF(ISTEXT(ScheduleCompile!K34),IF(OR(ISNUMBER(FIND("5F",ScheduleCompile!K34)),ISNUMBER(FIND("0F",ScheduleCompile!K34)),ISNUMBER(FIND("8F",ScheduleCompile!K34)),ISNUMBER(FIND("1F",ScheduleCompile!K34)),ISNUMBER(FIND("2F",ScheduleCompile!K34)),ISNUMBER(FIND("3F",ScheduleCompile!K34)),ISNUMBER(FIND("6F",ScheduleCompile!K34)),ISNUMBER(FIND("7F",ScheduleCompile!K34)),ISNUMBER(FIND("9F",ScheduleCompile!K34)),ISNUMBER(FIND("4F",ScheduleCompile!K34))),VALUE(LEFT(ScheduleCompile!K34,FIND("F",ScheduleCompile!K34)-1)),ScheduleCompile!K34)))))),"",IF(ScheduleCompile!K34="Off",0,IF(ScheduleCompile!K34="On",1,IF(ISNUMBER(ScheduleCompile!K34),ScheduleCompile!K34/1,IF(ISTEXT(ScheduleCompile!K34),IF(OR(ISNUMBER(FIND("5F",ScheduleCompile!K34)),ISNUMBER(FIND("0F",ScheduleCompile!K34)),ISNUMBER(FIND("8F",ScheduleCompile!K34)),ISNUMBER(FIND("1F",ScheduleCompile!K34)),ISNUMBER(FIND("2F",ScheduleCompile!K34)),ISNUMBER(FIND("3F",ScheduleCompile!K34)),ISNUMBER(FIND("6F",ScheduleCompile!K34)),ISNUMBER(FIND("7F",ScheduleCompile!K34)),ISNUMBER(FIND("9F",ScheduleCompile!K34)),ISNUMBER(FIND("4F",ScheduleCompile!K34))),VALUE(LEFT(ScheduleCompile!K34,FIND("F",ScheduleCompile!K34)-1)),ScheduleCompile!K34)))))))</f>
        <v>1</v>
      </c>
      <c r="Q41" s="1">
        <f>IF(AND(ISERROR(IF(ScheduleCompile!L34="Off",0,IF(ScheduleCompile!L34="On",1,IF(ISNUMBER(ScheduleCompile!L34),ScheduleCompile!L34/1,IF(ISTEXT(ScheduleCompile!L34),IF(OR(ISNUMBER(FIND("5F",ScheduleCompile!L34)),ISNUMBER(FIND("0F",ScheduleCompile!L34)),ISNUMBER(FIND("8F",ScheduleCompile!L34)),ISNUMBER(FIND("1F",ScheduleCompile!L34)),ISNUMBER(FIND("2F",ScheduleCompile!L34)),ISNUMBER(FIND("3F",ScheduleCompile!L34)),ISNUMBER(FIND("6F",ScheduleCompile!L34)),ISNUMBER(FIND("7F",ScheduleCompile!L34)),ISNUMBER(FIND("9F",ScheduleCompile!L34)),ISNUMBER(FIND("4F",ScheduleCompile!L34))),VALUE(LEFT(ScheduleCompile!L34,FIND("F",ScheduleCompile!L34)-1)),ScheduleCompile!L34)))))),ISTEXT(ScheduleCompile!#REF!)),"ENDTABLE",IF(ISERROR(IF(ScheduleCompile!L34="Off",0,IF(ScheduleCompile!L34="On",1,IF(ISNUMBER(ScheduleCompile!L34),ScheduleCompile!L34/1,IF(ISTEXT(ScheduleCompile!L34),IF(OR(ISNUMBER(FIND("5F",ScheduleCompile!L34)),ISNUMBER(FIND("0F",ScheduleCompile!L34)),ISNUMBER(FIND("8F",ScheduleCompile!L34)),ISNUMBER(FIND("1F",ScheduleCompile!L34)),ISNUMBER(FIND("2F",ScheduleCompile!L34)),ISNUMBER(FIND("3F",ScheduleCompile!L34)),ISNUMBER(FIND("6F",ScheduleCompile!L34)),ISNUMBER(FIND("7F",ScheduleCompile!L34)),ISNUMBER(FIND("9F",ScheduleCompile!L34)),ISNUMBER(FIND("4F",ScheduleCompile!L34))),VALUE(LEFT(ScheduleCompile!L34,FIND("F",ScheduleCompile!L34)-1)),ScheduleCompile!L34)))))),"",IF(ScheduleCompile!L34="Off",0,IF(ScheduleCompile!L34="On",1,IF(ISNUMBER(ScheduleCompile!L34),ScheduleCompile!L34/1,IF(ISTEXT(ScheduleCompile!L34),IF(OR(ISNUMBER(FIND("5F",ScheduleCompile!L34)),ISNUMBER(FIND("0F",ScheduleCompile!L34)),ISNUMBER(FIND("8F",ScheduleCompile!L34)),ISNUMBER(FIND("1F",ScheduleCompile!L34)),ISNUMBER(FIND("2F",ScheduleCompile!L34)),ISNUMBER(FIND("3F",ScheduleCompile!L34)),ISNUMBER(FIND("6F",ScheduleCompile!L34)),ISNUMBER(FIND("7F",ScheduleCompile!L34)),ISNUMBER(FIND("9F",ScheduleCompile!L34)),ISNUMBER(FIND("4F",ScheduleCompile!L34))),VALUE(LEFT(ScheduleCompile!L34,FIND("F",ScheduleCompile!L34)-1)),ScheduleCompile!L34)))))))</f>
        <v>1</v>
      </c>
      <c r="R41" s="1">
        <f>IF(AND(ISERROR(IF(ScheduleCompile!M34="Off",0,IF(ScheduleCompile!M34="On",1,IF(ISNUMBER(ScheduleCompile!M34),ScheduleCompile!M34/1,IF(ISTEXT(ScheduleCompile!M34),IF(OR(ISNUMBER(FIND("5F",ScheduleCompile!M34)),ISNUMBER(FIND("0F",ScheduleCompile!M34)),ISNUMBER(FIND("8F",ScheduleCompile!M34)),ISNUMBER(FIND("1F",ScheduleCompile!M34)),ISNUMBER(FIND("2F",ScheduleCompile!M34)),ISNUMBER(FIND("3F",ScheduleCompile!M34)),ISNUMBER(FIND("6F",ScheduleCompile!M34)),ISNUMBER(FIND("7F",ScheduleCompile!M34)),ISNUMBER(FIND("9F",ScheduleCompile!M34)),ISNUMBER(FIND("4F",ScheduleCompile!M34))),VALUE(LEFT(ScheduleCompile!M34,FIND("F",ScheduleCompile!M34)-1)),ScheduleCompile!M34)))))),ISTEXT(ScheduleCompile!#REF!)),"ENDTABLE",IF(ISERROR(IF(ScheduleCompile!M34="Off",0,IF(ScheduleCompile!M34="On",1,IF(ISNUMBER(ScheduleCompile!M34),ScheduleCompile!M34/1,IF(ISTEXT(ScheduleCompile!M34),IF(OR(ISNUMBER(FIND("5F",ScheduleCompile!M34)),ISNUMBER(FIND("0F",ScheduleCompile!M34)),ISNUMBER(FIND("8F",ScheduleCompile!M34)),ISNUMBER(FIND("1F",ScheduleCompile!M34)),ISNUMBER(FIND("2F",ScheduleCompile!M34)),ISNUMBER(FIND("3F",ScheduleCompile!M34)),ISNUMBER(FIND("6F",ScheduleCompile!M34)),ISNUMBER(FIND("7F",ScheduleCompile!M34)),ISNUMBER(FIND("9F",ScheduleCompile!M34)),ISNUMBER(FIND("4F",ScheduleCompile!M34))),VALUE(LEFT(ScheduleCompile!M34,FIND("F",ScheduleCompile!M34)-1)),ScheduleCompile!M34)))))),"",IF(ScheduleCompile!M34="Off",0,IF(ScheduleCompile!M34="On",1,IF(ISNUMBER(ScheduleCompile!M34),ScheduleCompile!M34/1,IF(ISTEXT(ScheduleCompile!M34),IF(OR(ISNUMBER(FIND("5F",ScheduleCompile!M34)),ISNUMBER(FIND("0F",ScheduleCompile!M34)),ISNUMBER(FIND("8F",ScheduleCompile!M34)),ISNUMBER(FIND("1F",ScheduleCompile!M34)),ISNUMBER(FIND("2F",ScheduleCompile!M34)),ISNUMBER(FIND("3F",ScheduleCompile!M34)),ISNUMBER(FIND("6F",ScheduleCompile!M34)),ISNUMBER(FIND("7F",ScheduleCompile!M34)),ISNUMBER(FIND("9F",ScheduleCompile!M34)),ISNUMBER(FIND("4F",ScheduleCompile!M34))),VALUE(LEFT(ScheduleCompile!M34,FIND("F",ScheduleCompile!M34)-1)),ScheduleCompile!M34)))))))</f>
        <v>1</v>
      </c>
      <c r="S41" s="1">
        <f>IF(AND(ISERROR(IF(ScheduleCompile!N34="Off",0,IF(ScheduleCompile!N34="On",1,IF(ISNUMBER(ScheduleCompile!N34),ScheduleCompile!N34/1,IF(ISTEXT(ScheduleCompile!N34),IF(OR(ISNUMBER(FIND("5F",ScheduleCompile!N34)),ISNUMBER(FIND("0F",ScheduleCompile!N34)),ISNUMBER(FIND("8F",ScheduleCompile!N34)),ISNUMBER(FIND("1F",ScheduleCompile!N34)),ISNUMBER(FIND("2F",ScheduleCompile!N34)),ISNUMBER(FIND("3F",ScheduleCompile!N34)),ISNUMBER(FIND("6F",ScheduleCompile!N34)),ISNUMBER(FIND("7F",ScheduleCompile!N34)),ISNUMBER(FIND("9F",ScheduleCompile!N34)),ISNUMBER(FIND("4F",ScheduleCompile!N34))),VALUE(LEFT(ScheduleCompile!N34,FIND("F",ScheduleCompile!N34)-1)),ScheduleCompile!N34)))))),ISTEXT(ScheduleCompile!#REF!)),"ENDTABLE",IF(ISERROR(IF(ScheduleCompile!N34="Off",0,IF(ScheduleCompile!N34="On",1,IF(ISNUMBER(ScheduleCompile!N34),ScheduleCompile!N34/1,IF(ISTEXT(ScheduleCompile!N34),IF(OR(ISNUMBER(FIND("5F",ScheduleCompile!N34)),ISNUMBER(FIND("0F",ScheduleCompile!N34)),ISNUMBER(FIND("8F",ScheduleCompile!N34)),ISNUMBER(FIND("1F",ScheduleCompile!N34)),ISNUMBER(FIND("2F",ScheduleCompile!N34)),ISNUMBER(FIND("3F",ScheduleCompile!N34)),ISNUMBER(FIND("6F",ScheduleCompile!N34)),ISNUMBER(FIND("7F",ScheduleCompile!N34)),ISNUMBER(FIND("9F",ScheduleCompile!N34)),ISNUMBER(FIND("4F",ScheduleCompile!N34))),VALUE(LEFT(ScheduleCompile!N34,FIND("F",ScheduleCompile!N34)-1)),ScheduleCompile!N34)))))),"",IF(ScheduleCompile!N34="Off",0,IF(ScheduleCompile!N34="On",1,IF(ISNUMBER(ScheduleCompile!N34),ScheduleCompile!N34/1,IF(ISTEXT(ScheduleCompile!N34),IF(OR(ISNUMBER(FIND("5F",ScheduleCompile!N34)),ISNUMBER(FIND("0F",ScheduleCompile!N34)),ISNUMBER(FIND("8F",ScheduleCompile!N34)),ISNUMBER(FIND("1F",ScheduleCompile!N34)),ISNUMBER(FIND("2F",ScheduleCompile!N34)),ISNUMBER(FIND("3F",ScheduleCompile!N34)),ISNUMBER(FIND("6F",ScheduleCompile!N34)),ISNUMBER(FIND("7F",ScheduleCompile!N34)),ISNUMBER(FIND("9F",ScheduleCompile!N34)),ISNUMBER(FIND("4F",ScheduleCompile!N34))),VALUE(LEFT(ScheduleCompile!N34,FIND("F",ScheduleCompile!N34)-1)),ScheduleCompile!N34)))))))</f>
        <v>1</v>
      </c>
      <c r="T41" s="1">
        <f>IF(AND(ISERROR(IF(ScheduleCompile!O34="Off",0,IF(ScheduleCompile!O34="On",1,IF(ISNUMBER(ScheduleCompile!O34),ScheduleCompile!O34/1,IF(ISTEXT(ScheduleCompile!O34),IF(OR(ISNUMBER(FIND("5F",ScheduleCompile!O34)),ISNUMBER(FIND("0F",ScheduleCompile!O34)),ISNUMBER(FIND("8F",ScheduleCompile!O34)),ISNUMBER(FIND("1F",ScheduleCompile!O34)),ISNUMBER(FIND("2F",ScheduleCompile!O34)),ISNUMBER(FIND("3F",ScheduleCompile!O34)),ISNUMBER(FIND("6F",ScheduleCompile!O34)),ISNUMBER(FIND("7F",ScheduleCompile!O34)),ISNUMBER(FIND("9F",ScheduleCompile!O34)),ISNUMBER(FIND("4F",ScheduleCompile!O34))),VALUE(LEFT(ScheduleCompile!O34,FIND("F",ScheduleCompile!O34)-1)),ScheduleCompile!O34)))))),ISTEXT(ScheduleCompile!#REF!)),"ENDTABLE",IF(ISERROR(IF(ScheduleCompile!O34="Off",0,IF(ScheduleCompile!O34="On",1,IF(ISNUMBER(ScheduleCompile!O34),ScheduleCompile!O34/1,IF(ISTEXT(ScheduleCompile!O34),IF(OR(ISNUMBER(FIND("5F",ScheduleCompile!O34)),ISNUMBER(FIND("0F",ScheduleCompile!O34)),ISNUMBER(FIND("8F",ScheduleCompile!O34)),ISNUMBER(FIND("1F",ScheduleCompile!O34)),ISNUMBER(FIND("2F",ScheduleCompile!O34)),ISNUMBER(FIND("3F",ScheduleCompile!O34)),ISNUMBER(FIND("6F",ScheduleCompile!O34)),ISNUMBER(FIND("7F",ScheduleCompile!O34)),ISNUMBER(FIND("9F",ScheduleCompile!O34)),ISNUMBER(FIND("4F",ScheduleCompile!O34))),VALUE(LEFT(ScheduleCompile!O34,FIND("F",ScheduleCompile!O34)-1)),ScheduleCompile!O34)))))),"",IF(ScheduleCompile!O34="Off",0,IF(ScheduleCompile!O34="On",1,IF(ISNUMBER(ScheduleCompile!O34),ScheduleCompile!O34/1,IF(ISTEXT(ScheduleCompile!O34),IF(OR(ISNUMBER(FIND("5F",ScheduleCompile!O34)),ISNUMBER(FIND("0F",ScheduleCompile!O34)),ISNUMBER(FIND("8F",ScheduleCompile!O34)),ISNUMBER(FIND("1F",ScheduleCompile!O34)),ISNUMBER(FIND("2F",ScheduleCompile!O34)),ISNUMBER(FIND("3F",ScheduleCompile!O34)),ISNUMBER(FIND("6F",ScheduleCompile!O34)),ISNUMBER(FIND("7F",ScheduleCompile!O34)),ISNUMBER(FIND("9F",ScheduleCompile!O34)),ISNUMBER(FIND("4F",ScheduleCompile!O34))),VALUE(LEFT(ScheduleCompile!O34,FIND("F",ScheduleCompile!O34)-1)),ScheduleCompile!O34)))))))</f>
        <v>1</v>
      </c>
      <c r="U41" s="1">
        <f>IF(AND(ISERROR(IF(ScheduleCompile!P34="Off",0,IF(ScheduleCompile!P34="On",1,IF(ISNUMBER(ScheduleCompile!P34),ScheduleCompile!P34/1,IF(ISTEXT(ScheduleCompile!P34),IF(OR(ISNUMBER(FIND("5F",ScheduleCompile!P34)),ISNUMBER(FIND("0F",ScheduleCompile!P34)),ISNUMBER(FIND("8F",ScheduleCompile!P34)),ISNUMBER(FIND("1F",ScheduleCompile!P34)),ISNUMBER(FIND("2F",ScheduleCompile!P34)),ISNUMBER(FIND("3F",ScheduleCompile!P34)),ISNUMBER(FIND("6F",ScheduleCompile!P34)),ISNUMBER(FIND("7F",ScheduleCompile!P34)),ISNUMBER(FIND("9F",ScheduleCompile!P34)),ISNUMBER(FIND("4F",ScheduleCompile!P34))),VALUE(LEFT(ScheduleCompile!P34,FIND("F",ScheduleCompile!P34)-1)),ScheduleCompile!P34)))))),ISTEXT(ScheduleCompile!#REF!)),"ENDTABLE",IF(ISERROR(IF(ScheduleCompile!P34="Off",0,IF(ScheduleCompile!P34="On",1,IF(ISNUMBER(ScheduleCompile!P34),ScheduleCompile!P34/1,IF(ISTEXT(ScheduleCompile!P34),IF(OR(ISNUMBER(FIND("5F",ScheduleCompile!P34)),ISNUMBER(FIND("0F",ScheduleCompile!P34)),ISNUMBER(FIND("8F",ScheduleCompile!P34)),ISNUMBER(FIND("1F",ScheduleCompile!P34)),ISNUMBER(FIND("2F",ScheduleCompile!P34)),ISNUMBER(FIND("3F",ScheduleCompile!P34)),ISNUMBER(FIND("6F",ScheduleCompile!P34)),ISNUMBER(FIND("7F",ScheduleCompile!P34)),ISNUMBER(FIND("9F",ScheduleCompile!P34)),ISNUMBER(FIND("4F",ScheduleCompile!P34))),VALUE(LEFT(ScheduleCompile!P34,FIND("F",ScheduleCompile!P34)-1)),ScheduleCompile!P34)))))),"",IF(ScheduleCompile!P34="Off",0,IF(ScheduleCompile!P34="On",1,IF(ISNUMBER(ScheduleCompile!P34),ScheduleCompile!P34/1,IF(ISTEXT(ScheduleCompile!P34),IF(OR(ISNUMBER(FIND("5F",ScheduleCompile!P34)),ISNUMBER(FIND("0F",ScheduleCompile!P34)),ISNUMBER(FIND("8F",ScheduleCompile!P34)),ISNUMBER(FIND("1F",ScheduleCompile!P34)),ISNUMBER(FIND("2F",ScheduleCompile!P34)),ISNUMBER(FIND("3F",ScheduleCompile!P34)),ISNUMBER(FIND("6F",ScheduleCompile!P34)),ISNUMBER(FIND("7F",ScheduleCompile!P34)),ISNUMBER(FIND("9F",ScheduleCompile!P34)),ISNUMBER(FIND("4F",ScheduleCompile!P34))),VALUE(LEFT(ScheduleCompile!P34,FIND("F",ScheduleCompile!P34)-1)),ScheduleCompile!P34)))))))</f>
        <v>1</v>
      </c>
      <c r="V41" s="1">
        <f>IF(AND(ISERROR(IF(ScheduleCompile!Q34="Off",0,IF(ScheduleCompile!Q34="On",1,IF(ISNUMBER(ScheduleCompile!Q34),ScheduleCompile!Q34/1,IF(ISTEXT(ScheduleCompile!Q34),IF(OR(ISNUMBER(FIND("5F",ScheduleCompile!Q34)),ISNUMBER(FIND("0F",ScheduleCompile!Q34)),ISNUMBER(FIND("8F",ScheduleCompile!Q34)),ISNUMBER(FIND("1F",ScheduleCompile!Q34)),ISNUMBER(FIND("2F",ScheduleCompile!Q34)),ISNUMBER(FIND("3F",ScheduleCompile!Q34)),ISNUMBER(FIND("6F",ScheduleCompile!Q34)),ISNUMBER(FIND("7F",ScheduleCompile!Q34)),ISNUMBER(FIND("9F",ScheduleCompile!Q34)),ISNUMBER(FIND("4F",ScheduleCompile!Q34))),VALUE(LEFT(ScheduleCompile!Q34,FIND("F",ScheduleCompile!Q34)-1)),ScheduleCompile!Q34)))))),ISTEXT(ScheduleCompile!#REF!)),"ENDTABLE",IF(ISERROR(IF(ScheduleCompile!Q34="Off",0,IF(ScheduleCompile!Q34="On",1,IF(ISNUMBER(ScheduleCompile!Q34),ScheduleCompile!Q34/1,IF(ISTEXT(ScheduleCompile!Q34),IF(OR(ISNUMBER(FIND("5F",ScheduleCompile!Q34)),ISNUMBER(FIND("0F",ScheduleCompile!Q34)),ISNUMBER(FIND("8F",ScheduleCompile!Q34)),ISNUMBER(FIND("1F",ScheduleCompile!Q34)),ISNUMBER(FIND("2F",ScheduleCompile!Q34)),ISNUMBER(FIND("3F",ScheduleCompile!Q34)),ISNUMBER(FIND("6F",ScheduleCompile!Q34)),ISNUMBER(FIND("7F",ScheduleCompile!Q34)),ISNUMBER(FIND("9F",ScheduleCompile!Q34)),ISNUMBER(FIND("4F",ScheduleCompile!Q34))),VALUE(LEFT(ScheduleCompile!Q34,FIND("F",ScheduleCompile!Q34)-1)),ScheduleCompile!Q34)))))),"",IF(ScheduleCompile!Q34="Off",0,IF(ScheduleCompile!Q34="On",1,IF(ISNUMBER(ScheduleCompile!Q34),ScheduleCompile!Q34/1,IF(ISTEXT(ScheduleCompile!Q34),IF(OR(ISNUMBER(FIND("5F",ScheduleCompile!Q34)),ISNUMBER(FIND("0F",ScheduleCompile!Q34)),ISNUMBER(FIND("8F",ScheduleCompile!Q34)),ISNUMBER(FIND("1F",ScheduleCompile!Q34)),ISNUMBER(FIND("2F",ScheduleCompile!Q34)),ISNUMBER(FIND("3F",ScheduleCompile!Q34)),ISNUMBER(FIND("6F",ScheduleCompile!Q34)),ISNUMBER(FIND("7F",ScheduleCompile!Q34)),ISNUMBER(FIND("9F",ScheduleCompile!Q34)),ISNUMBER(FIND("4F",ScheduleCompile!Q34))),VALUE(LEFT(ScheduleCompile!Q34,FIND("F",ScheduleCompile!Q34)-1)),ScheduleCompile!Q34)))))))</f>
        <v>1</v>
      </c>
      <c r="W41" s="1">
        <f>IF(AND(ISERROR(IF(ScheduleCompile!R34="Off",0,IF(ScheduleCompile!R34="On",1,IF(ISNUMBER(ScheduleCompile!R34),ScheduleCompile!R34/1,IF(ISTEXT(ScheduleCompile!R34),IF(OR(ISNUMBER(FIND("5F",ScheduleCompile!R34)),ISNUMBER(FIND("0F",ScheduleCompile!R34)),ISNUMBER(FIND("8F",ScheduleCompile!R34)),ISNUMBER(FIND("1F",ScheduleCompile!R34)),ISNUMBER(FIND("2F",ScheduleCompile!R34)),ISNUMBER(FIND("3F",ScheduleCompile!R34)),ISNUMBER(FIND("6F",ScheduleCompile!R34)),ISNUMBER(FIND("7F",ScheduleCompile!R34)),ISNUMBER(FIND("9F",ScheduleCompile!R34)),ISNUMBER(FIND("4F",ScheduleCompile!R34))),VALUE(LEFT(ScheduleCompile!R34,FIND("F",ScheduleCompile!R34)-1)),ScheduleCompile!R34)))))),ISTEXT(ScheduleCompile!#REF!)),"ENDTABLE",IF(ISERROR(IF(ScheduleCompile!R34="Off",0,IF(ScheduleCompile!R34="On",1,IF(ISNUMBER(ScheduleCompile!R34),ScheduleCompile!R34/1,IF(ISTEXT(ScheduleCompile!R34),IF(OR(ISNUMBER(FIND("5F",ScheduleCompile!R34)),ISNUMBER(FIND("0F",ScheduleCompile!R34)),ISNUMBER(FIND("8F",ScheduleCompile!R34)),ISNUMBER(FIND("1F",ScheduleCompile!R34)),ISNUMBER(FIND("2F",ScheduleCompile!R34)),ISNUMBER(FIND("3F",ScheduleCompile!R34)),ISNUMBER(FIND("6F",ScheduleCompile!R34)),ISNUMBER(FIND("7F",ScheduleCompile!R34)),ISNUMBER(FIND("9F",ScheduleCompile!R34)),ISNUMBER(FIND("4F",ScheduleCompile!R34))),VALUE(LEFT(ScheduleCompile!R34,FIND("F",ScheduleCompile!R34)-1)),ScheduleCompile!R34)))))),"",IF(ScheduleCompile!R34="Off",0,IF(ScheduleCompile!R34="On",1,IF(ISNUMBER(ScheduleCompile!R34),ScheduleCompile!R34/1,IF(ISTEXT(ScheduleCompile!R34),IF(OR(ISNUMBER(FIND("5F",ScheduleCompile!R34)),ISNUMBER(FIND("0F",ScheduleCompile!R34)),ISNUMBER(FIND("8F",ScheduleCompile!R34)),ISNUMBER(FIND("1F",ScheduleCompile!R34)),ISNUMBER(FIND("2F",ScheduleCompile!R34)),ISNUMBER(FIND("3F",ScheduleCompile!R34)),ISNUMBER(FIND("6F",ScheduleCompile!R34)),ISNUMBER(FIND("7F",ScheduleCompile!R34)),ISNUMBER(FIND("9F",ScheduleCompile!R34)),ISNUMBER(FIND("4F",ScheduleCompile!R34))),VALUE(LEFT(ScheduleCompile!R34,FIND("F",ScheduleCompile!R34)-1)),ScheduleCompile!R34)))))))</f>
        <v>1</v>
      </c>
      <c r="X41" s="1">
        <f>IF(AND(ISERROR(IF(ScheduleCompile!S34="Off",0,IF(ScheduleCompile!S34="On",1,IF(ISNUMBER(ScheduleCompile!S34),ScheduleCompile!S34/1,IF(ISTEXT(ScheduleCompile!S34),IF(OR(ISNUMBER(FIND("5F",ScheduleCompile!S34)),ISNUMBER(FIND("0F",ScheduleCompile!S34)),ISNUMBER(FIND("8F",ScheduleCompile!S34)),ISNUMBER(FIND("1F",ScheduleCompile!S34)),ISNUMBER(FIND("2F",ScheduleCompile!S34)),ISNUMBER(FIND("3F",ScheduleCompile!S34)),ISNUMBER(FIND("6F",ScheduleCompile!S34)),ISNUMBER(FIND("7F",ScheduleCompile!S34)),ISNUMBER(FIND("9F",ScheduleCompile!S34)),ISNUMBER(FIND("4F",ScheduleCompile!S34))),VALUE(LEFT(ScheduleCompile!S34,FIND("F",ScheduleCompile!S34)-1)),ScheduleCompile!S34)))))),ISTEXT(ScheduleCompile!#REF!)),"ENDTABLE",IF(ISERROR(IF(ScheduleCompile!S34="Off",0,IF(ScheduleCompile!S34="On",1,IF(ISNUMBER(ScheduleCompile!S34),ScheduleCompile!S34/1,IF(ISTEXT(ScheduleCompile!S34),IF(OR(ISNUMBER(FIND("5F",ScheduleCompile!S34)),ISNUMBER(FIND("0F",ScheduleCompile!S34)),ISNUMBER(FIND("8F",ScheduleCompile!S34)),ISNUMBER(FIND("1F",ScheduleCompile!S34)),ISNUMBER(FIND("2F",ScheduleCompile!S34)),ISNUMBER(FIND("3F",ScheduleCompile!S34)),ISNUMBER(FIND("6F",ScheduleCompile!S34)),ISNUMBER(FIND("7F",ScheduleCompile!S34)),ISNUMBER(FIND("9F",ScheduleCompile!S34)),ISNUMBER(FIND("4F",ScheduleCompile!S34))),VALUE(LEFT(ScheduleCompile!S34,FIND("F",ScheduleCompile!S34)-1)),ScheduleCompile!S34)))))),"",IF(ScheduleCompile!S34="Off",0,IF(ScheduleCompile!S34="On",1,IF(ISNUMBER(ScheduleCompile!S34),ScheduleCompile!S34/1,IF(ISTEXT(ScheduleCompile!S34),IF(OR(ISNUMBER(FIND("5F",ScheduleCompile!S34)),ISNUMBER(FIND("0F",ScheduleCompile!S34)),ISNUMBER(FIND("8F",ScheduleCompile!S34)),ISNUMBER(FIND("1F",ScheduleCompile!S34)),ISNUMBER(FIND("2F",ScheduleCompile!S34)),ISNUMBER(FIND("3F",ScheduleCompile!S34)),ISNUMBER(FIND("6F",ScheduleCompile!S34)),ISNUMBER(FIND("7F",ScheduleCompile!S34)),ISNUMBER(FIND("9F",ScheduleCompile!S34)),ISNUMBER(FIND("4F",ScheduleCompile!S34))),VALUE(LEFT(ScheduleCompile!S34,FIND("F",ScheduleCompile!S34)-1)),ScheduleCompile!S34)))))))</f>
        <v>1</v>
      </c>
      <c r="Y41" s="1">
        <f>IF(AND(ISERROR(IF(ScheduleCompile!T34="Off",0,IF(ScheduleCompile!T34="On",1,IF(ISNUMBER(ScheduleCompile!T34),ScheduleCompile!T34/1,IF(ISTEXT(ScheduleCompile!T34),IF(OR(ISNUMBER(FIND("5F",ScheduleCompile!T34)),ISNUMBER(FIND("0F",ScheduleCompile!T34)),ISNUMBER(FIND("8F",ScheduleCompile!T34)),ISNUMBER(FIND("1F",ScheduleCompile!T34)),ISNUMBER(FIND("2F",ScheduleCompile!T34)),ISNUMBER(FIND("3F",ScheduleCompile!T34)),ISNUMBER(FIND("6F",ScheduleCompile!T34)),ISNUMBER(FIND("7F",ScheduleCompile!T34)),ISNUMBER(FIND("9F",ScheduleCompile!T34)),ISNUMBER(FIND("4F",ScheduleCompile!T34))),VALUE(LEFT(ScheduleCompile!T34,FIND("F",ScheduleCompile!T34)-1)),ScheduleCompile!T34)))))),ISTEXT(ScheduleCompile!#REF!)),"ENDTABLE",IF(ISERROR(IF(ScheduleCompile!T34="Off",0,IF(ScheduleCompile!T34="On",1,IF(ISNUMBER(ScheduleCompile!T34),ScheduleCompile!T34/1,IF(ISTEXT(ScheduleCompile!T34),IF(OR(ISNUMBER(FIND("5F",ScheduleCompile!T34)),ISNUMBER(FIND("0F",ScheduleCompile!T34)),ISNUMBER(FIND("8F",ScheduleCompile!T34)),ISNUMBER(FIND("1F",ScheduleCompile!T34)),ISNUMBER(FIND("2F",ScheduleCompile!T34)),ISNUMBER(FIND("3F",ScheduleCompile!T34)),ISNUMBER(FIND("6F",ScheduleCompile!T34)),ISNUMBER(FIND("7F",ScheduleCompile!T34)),ISNUMBER(FIND("9F",ScheduleCompile!T34)),ISNUMBER(FIND("4F",ScheduleCompile!T34))),VALUE(LEFT(ScheduleCompile!T34,FIND("F",ScheduleCompile!T34)-1)),ScheduleCompile!T34)))))),"",IF(ScheduleCompile!T34="Off",0,IF(ScheduleCompile!T34="On",1,IF(ISNUMBER(ScheduleCompile!T34),ScheduleCompile!T34/1,IF(ISTEXT(ScheduleCompile!T34),IF(OR(ISNUMBER(FIND("5F",ScheduleCompile!T34)),ISNUMBER(FIND("0F",ScheduleCompile!T34)),ISNUMBER(FIND("8F",ScheduleCompile!T34)),ISNUMBER(FIND("1F",ScheduleCompile!T34)),ISNUMBER(FIND("2F",ScheduleCompile!T34)),ISNUMBER(FIND("3F",ScheduleCompile!T34)),ISNUMBER(FIND("6F",ScheduleCompile!T34)),ISNUMBER(FIND("7F",ScheduleCompile!T34)),ISNUMBER(FIND("9F",ScheduleCompile!T34)),ISNUMBER(FIND("4F",ScheduleCompile!T34))),VALUE(LEFT(ScheduleCompile!T34,FIND("F",ScheduleCompile!T34)-1)),ScheduleCompile!T34)))))))</f>
        <v>1</v>
      </c>
      <c r="Z41" s="1">
        <f>IF(AND(ISERROR(IF(ScheduleCompile!U34="Off",0,IF(ScheduleCompile!U34="On",1,IF(ISNUMBER(ScheduleCompile!U34),ScheduleCompile!U34/1,IF(ISTEXT(ScheduleCompile!U34),IF(OR(ISNUMBER(FIND("5F",ScheduleCompile!U34)),ISNUMBER(FIND("0F",ScheduleCompile!U34)),ISNUMBER(FIND("8F",ScheduleCompile!U34)),ISNUMBER(FIND("1F",ScheduleCompile!U34)),ISNUMBER(FIND("2F",ScheduleCompile!U34)),ISNUMBER(FIND("3F",ScheduleCompile!U34)),ISNUMBER(FIND("6F",ScheduleCompile!U34)),ISNUMBER(FIND("7F",ScheduleCompile!U34)),ISNUMBER(FIND("9F",ScheduleCompile!U34)),ISNUMBER(FIND("4F",ScheduleCompile!U34))),VALUE(LEFT(ScheduleCompile!U34,FIND("F",ScheduleCompile!U34)-1)),ScheduleCompile!U34)))))),ISTEXT(ScheduleCompile!#REF!)),"ENDTABLE",IF(ISERROR(IF(ScheduleCompile!U34="Off",0,IF(ScheduleCompile!U34="On",1,IF(ISNUMBER(ScheduleCompile!U34),ScheduleCompile!U34/1,IF(ISTEXT(ScheduleCompile!U34),IF(OR(ISNUMBER(FIND("5F",ScheduleCompile!U34)),ISNUMBER(FIND("0F",ScheduleCompile!U34)),ISNUMBER(FIND("8F",ScheduleCompile!U34)),ISNUMBER(FIND("1F",ScheduleCompile!U34)),ISNUMBER(FIND("2F",ScheduleCompile!U34)),ISNUMBER(FIND("3F",ScheduleCompile!U34)),ISNUMBER(FIND("6F",ScheduleCompile!U34)),ISNUMBER(FIND("7F",ScheduleCompile!U34)),ISNUMBER(FIND("9F",ScheduleCompile!U34)),ISNUMBER(FIND("4F",ScheduleCompile!U34))),VALUE(LEFT(ScheduleCompile!U34,FIND("F",ScheduleCompile!U34)-1)),ScheduleCompile!U34)))))),"",IF(ScheduleCompile!U34="Off",0,IF(ScheduleCompile!U34="On",1,IF(ISNUMBER(ScheduleCompile!U34),ScheduleCompile!U34/1,IF(ISTEXT(ScheduleCompile!U34),IF(OR(ISNUMBER(FIND("5F",ScheduleCompile!U34)),ISNUMBER(FIND("0F",ScheduleCompile!U34)),ISNUMBER(FIND("8F",ScheduleCompile!U34)),ISNUMBER(FIND("1F",ScheduleCompile!U34)),ISNUMBER(FIND("2F",ScheduleCompile!U34)),ISNUMBER(FIND("3F",ScheduleCompile!U34)),ISNUMBER(FIND("6F",ScheduleCompile!U34)),ISNUMBER(FIND("7F",ScheduleCompile!U34)),ISNUMBER(FIND("9F",ScheduleCompile!U34)),ISNUMBER(FIND("4F",ScheduleCompile!U34))),VALUE(LEFT(ScheduleCompile!U34,FIND("F",ScheduleCompile!U34)-1)),ScheduleCompile!U34)))))))</f>
        <v>1</v>
      </c>
      <c r="AA41" s="1">
        <f>IF(AND(ISERROR(IF(ScheduleCompile!V34="Off",0,IF(ScheduleCompile!V34="On",1,IF(ISNUMBER(ScheduleCompile!V34),ScheduleCompile!V34/1,IF(ISTEXT(ScheduleCompile!V34),IF(OR(ISNUMBER(FIND("5F",ScheduleCompile!V34)),ISNUMBER(FIND("0F",ScheduleCompile!V34)),ISNUMBER(FIND("8F",ScheduleCompile!V34)),ISNUMBER(FIND("1F",ScheduleCompile!V34)),ISNUMBER(FIND("2F",ScheduleCompile!V34)),ISNUMBER(FIND("3F",ScheduleCompile!V34)),ISNUMBER(FIND("6F",ScheduleCompile!V34)),ISNUMBER(FIND("7F",ScheduleCompile!V34)),ISNUMBER(FIND("9F",ScheduleCompile!V34)),ISNUMBER(FIND("4F",ScheduleCompile!V34))),VALUE(LEFT(ScheduleCompile!V34,FIND("F",ScheduleCompile!V34)-1)),ScheduleCompile!V34)))))),ISTEXT(ScheduleCompile!#REF!)),"ENDTABLE",IF(ISERROR(IF(ScheduleCompile!V34="Off",0,IF(ScheduleCompile!V34="On",1,IF(ISNUMBER(ScheduleCompile!V34),ScheduleCompile!V34/1,IF(ISTEXT(ScheduleCompile!V34),IF(OR(ISNUMBER(FIND("5F",ScheduleCompile!V34)),ISNUMBER(FIND("0F",ScheduleCompile!V34)),ISNUMBER(FIND("8F",ScheduleCompile!V34)),ISNUMBER(FIND("1F",ScheduleCompile!V34)),ISNUMBER(FIND("2F",ScheduleCompile!V34)),ISNUMBER(FIND("3F",ScheduleCompile!V34)),ISNUMBER(FIND("6F",ScheduleCompile!V34)),ISNUMBER(FIND("7F",ScheduleCompile!V34)),ISNUMBER(FIND("9F",ScheduleCompile!V34)),ISNUMBER(FIND("4F",ScheduleCompile!V34))),VALUE(LEFT(ScheduleCompile!V34,FIND("F",ScheduleCompile!V34)-1)),ScheduleCompile!V34)))))),"",IF(ScheduleCompile!V34="Off",0,IF(ScheduleCompile!V34="On",1,IF(ISNUMBER(ScheduleCompile!V34),ScheduleCompile!V34/1,IF(ISTEXT(ScheduleCompile!V34),IF(OR(ISNUMBER(FIND("5F",ScheduleCompile!V34)),ISNUMBER(FIND("0F",ScheduleCompile!V34)),ISNUMBER(FIND("8F",ScheduleCompile!V34)),ISNUMBER(FIND("1F",ScheduleCompile!V34)),ISNUMBER(FIND("2F",ScheduleCompile!V34)),ISNUMBER(FIND("3F",ScheduleCompile!V34)),ISNUMBER(FIND("6F",ScheduleCompile!V34)),ISNUMBER(FIND("7F",ScheduleCompile!V34)),ISNUMBER(FIND("9F",ScheduleCompile!V34)),ISNUMBER(FIND("4F",ScheduleCompile!V34))),VALUE(LEFT(ScheduleCompile!V34,FIND("F",ScheduleCompile!V34)-1)),ScheduleCompile!V34)))))))</f>
        <v>1</v>
      </c>
      <c r="AB41" s="1">
        <f>IF(AND(ISERROR(IF(ScheduleCompile!W34="Off",0,IF(ScheduleCompile!W34="On",1,IF(ISNUMBER(ScheduleCompile!W34),ScheduleCompile!W34/1,IF(ISTEXT(ScheduleCompile!W34),IF(OR(ISNUMBER(FIND("5F",ScheduleCompile!W34)),ISNUMBER(FIND("0F",ScheduleCompile!W34)),ISNUMBER(FIND("8F",ScheduleCompile!W34)),ISNUMBER(FIND("1F",ScheduleCompile!W34)),ISNUMBER(FIND("2F",ScheduleCompile!W34)),ISNUMBER(FIND("3F",ScheduleCompile!W34)),ISNUMBER(FIND("6F",ScheduleCompile!W34)),ISNUMBER(FIND("7F",ScheduleCompile!W34)),ISNUMBER(FIND("9F",ScheduleCompile!W34)),ISNUMBER(FIND("4F",ScheduleCompile!W34))),VALUE(LEFT(ScheduleCompile!W34,FIND("F",ScheduleCompile!W34)-1)),ScheduleCompile!W34)))))),ISTEXT(ScheduleCompile!#REF!)),"ENDTABLE",IF(ISERROR(IF(ScheduleCompile!W34="Off",0,IF(ScheduleCompile!W34="On",1,IF(ISNUMBER(ScheduleCompile!W34),ScheduleCompile!W34/1,IF(ISTEXT(ScheduleCompile!W34),IF(OR(ISNUMBER(FIND("5F",ScheduleCompile!W34)),ISNUMBER(FIND("0F",ScheduleCompile!W34)),ISNUMBER(FIND("8F",ScheduleCompile!W34)),ISNUMBER(FIND("1F",ScheduleCompile!W34)),ISNUMBER(FIND("2F",ScheduleCompile!W34)),ISNUMBER(FIND("3F",ScheduleCompile!W34)),ISNUMBER(FIND("6F",ScheduleCompile!W34)),ISNUMBER(FIND("7F",ScheduleCompile!W34)),ISNUMBER(FIND("9F",ScheduleCompile!W34)),ISNUMBER(FIND("4F",ScheduleCompile!W34))),VALUE(LEFT(ScheduleCompile!W34,FIND("F",ScheduleCompile!W34)-1)),ScheduleCompile!W34)))))),"",IF(ScheduleCompile!W34="Off",0,IF(ScheduleCompile!W34="On",1,IF(ISNUMBER(ScheduleCompile!W34),ScheduleCompile!W34/1,IF(ISTEXT(ScheduleCompile!W34),IF(OR(ISNUMBER(FIND("5F",ScheduleCompile!W34)),ISNUMBER(FIND("0F",ScheduleCompile!W34)),ISNUMBER(FIND("8F",ScheduleCompile!W34)),ISNUMBER(FIND("1F",ScheduleCompile!W34)),ISNUMBER(FIND("2F",ScheduleCompile!W34)),ISNUMBER(FIND("3F",ScheduleCompile!W34)),ISNUMBER(FIND("6F",ScheduleCompile!W34)),ISNUMBER(FIND("7F",ScheduleCompile!W34)),ISNUMBER(FIND("9F",ScheduleCompile!W34)),ISNUMBER(FIND("4F",ScheduleCompile!W34))),VALUE(LEFT(ScheduleCompile!W34,FIND("F",ScheduleCompile!W34)-1)),ScheduleCompile!W34)))))))</f>
        <v>1</v>
      </c>
      <c r="AC41" s="1">
        <f>IF(AND(ISERROR(IF(ScheduleCompile!X34="Off",0,IF(ScheduleCompile!X34="On",1,IF(ISNUMBER(ScheduleCompile!X34),ScheduleCompile!X34/1,IF(ISTEXT(ScheduleCompile!X34),IF(OR(ISNUMBER(FIND("5F",ScheduleCompile!X34)),ISNUMBER(FIND("0F",ScheduleCompile!X34)),ISNUMBER(FIND("8F",ScheduleCompile!X34)),ISNUMBER(FIND("1F",ScheduleCompile!X34)),ISNUMBER(FIND("2F",ScheduleCompile!X34)),ISNUMBER(FIND("3F",ScheduleCompile!X34)),ISNUMBER(FIND("6F",ScheduleCompile!X34)),ISNUMBER(FIND("7F",ScheduleCompile!X34)),ISNUMBER(FIND("9F",ScheduleCompile!X34)),ISNUMBER(FIND("4F",ScheduleCompile!X34))),VALUE(LEFT(ScheduleCompile!X34,FIND("F",ScheduleCompile!X34)-1)),ScheduleCompile!X34)))))),ISTEXT(ScheduleCompile!#REF!)),"ENDTABLE",IF(ISERROR(IF(ScheduleCompile!X34="Off",0,IF(ScheduleCompile!X34="On",1,IF(ISNUMBER(ScheduleCompile!X34),ScheduleCompile!X34/1,IF(ISTEXT(ScheduleCompile!X34),IF(OR(ISNUMBER(FIND("5F",ScheduleCompile!X34)),ISNUMBER(FIND("0F",ScheduleCompile!X34)),ISNUMBER(FIND("8F",ScheduleCompile!X34)),ISNUMBER(FIND("1F",ScheduleCompile!X34)),ISNUMBER(FIND("2F",ScheduleCompile!X34)),ISNUMBER(FIND("3F",ScheduleCompile!X34)),ISNUMBER(FIND("6F",ScheduleCompile!X34)),ISNUMBER(FIND("7F",ScheduleCompile!X34)),ISNUMBER(FIND("9F",ScheduleCompile!X34)),ISNUMBER(FIND("4F",ScheduleCompile!X34))),VALUE(LEFT(ScheduleCompile!X34,FIND("F",ScheduleCompile!X34)-1)),ScheduleCompile!X34)))))),"",IF(ScheduleCompile!X34="Off",0,IF(ScheduleCompile!X34="On",1,IF(ISNUMBER(ScheduleCompile!X34),ScheduleCompile!X34/1,IF(ISTEXT(ScheduleCompile!X34),IF(OR(ISNUMBER(FIND("5F",ScheduleCompile!X34)),ISNUMBER(FIND("0F",ScheduleCompile!X34)),ISNUMBER(FIND("8F",ScheduleCompile!X34)),ISNUMBER(FIND("1F",ScheduleCompile!X34)),ISNUMBER(FIND("2F",ScheduleCompile!X34)),ISNUMBER(FIND("3F",ScheduleCompile!X34)),ISNUMBER(FIND("6F",ScheduleCompile!X34)),ISNUMBER(FIND("7F",ScheduleCompile!X34)),ISNUMBER(FIND("9F",ScheduleCompile!X34)),ISNUMBER(FIND("4F",ScheduleCompile!X34))),VALUE(LEFT(ScheduleCompile!X34,FIND("F",ScheduleCompile!X34)-1)),ScheduleCompile!X34)))))))</f>
        <v>1</v>
      </c>
      <c r="AD41" s="1">
        <f>IF(AND(ISERROR(IF(ScheduleCompile!Y34="Off",0,IF(ScheduleCompile!Y34="On",1,IF(ISNUMBER(ScheduleCompile!Y34),ScheduleCompile!Y34/1,IF(ISTEXT(ScheduleCompile!Y34),IF(OR(ISNUMBER(FIND("5F",ScheduleCompile!Y34)),ISNUMBER(FIND("0F",ScheduleCompile!Y34)),ISNUMBER(FIND("8F",ScheduleCompile!Y34)),ISNUMBER(FIND("1F",ScheduleCompile!Y34)),ISNUMBER(FIND("2F",ScheduleCompile!Y34)),ISNUMBER(FIND("3F",ScheduleCompile!Y34)),ISNUMBER(FIND("6F",ScheduleCompile!Y34)),ISNUMBER(FIND("7F",ScheduleCompile!Y34)),ISNUMBER(FIND("9F",ScheduleCompile!Y34)),ISNUMBER(FIND("4F",ScheduleCompile!Y34))),VALUE(LEFT(ScheduleCompile!Y34,FIND("F",ScheduleCompile!Y34)-1)),ScheduleCompile!Y34)))))),ISTEXT(ScheduleCompile!#REF!)),"ENDTABLE",IF(ISERROR(IF(ScheduleCompile!Y34="Off",0,IF(ScheduleCompile!Y34="On",1,IF(ISNUMBER(ScheduleCompile!Y34),ScheduleCompile!Y34/1,IF(ISTEXT(ScheduleCompile!Y34),IF(OR(ISNUMBER(FIND("5F",ScheduleCompile!Y34)),ISNUMBER(FIND("0F",ScheduleCompile!Y34)),ISNUMBER(FIND("8F",ScheduleCompile!Y34)),ISNUMBER(FIND("1F",ScheduleCompile!Y34)),ISNUMBER(FIND("2F",ScheduleCompile!Y34)),ISNUMBER(FIND("3F",ScheduleCompile!Y34)),ISNUMBER(FIND("6F",ScheduleCompile!Y34)),ISNUMBER(FIND("7F",ScheduleCompile!Y34)),ISNUMBER(FIND("9F",ScheduleCompile!Y34)),ISNUMBER(FIND("4F",ScheduleCompile!Y34))),VALUE(LEFT(ScheduleCompile!Y34,FIND("F",ScheduleCompile!Y34)-1)),ScheduleCompile!Y34)))))),"",IF(ScheduleCompile!Y34="Off",0,IF(ScheduleCompile!Y34="On",1,IF(ISNUMBER(ScheduleCompile!Y34),ScheduleCompile!Y34/1,IF(ISTEXT(ScheduleCompile!Y34),IF(OR(ISNUMBER(FIND("5F",ScheduleCompile!Y34)),ISNUMBER(FIND("0F",ScheduleCompile!Y34)),ISNUMBER(FIND("8F",ScheduleCompile!Y34)),ISNUMBER(FIND("1F",ScheduleCompile!Y34)),ISNUMBER(FIND("2F",ScheduleCompile!Y34)),ISNUMBER(FIND("3F",ScheduleCompile!Y34)),ISNUMBER(FIND("6F",ScheduleCompile!Y34)),ISNUMBER(FIND("7F",ScheduleCompile!Y34)),ISNUMBER(FIND("9F",ScheduleCompile!Y34)),ISNUMBER(FIND("4F",ScheduleCompile!Y34))),VALUE(LEFT(ScheduleCompile!Y34,FIND("F",ScheduleCompile!Y34)-1)),ScheduleCompile!Y34)))))))</f>
        <v>0</v>
      </c>
    </row>
    <row r="42" spans="1:30" x14ac:dyDescent="0.25">
      <c r="A42" t="str">
        <f t="shared" si="0"/>
        <v>SchDay "AssemblyEscalatorSat"  Type = "Fraction" Hr = (0, 0, 0, 0, 0, 0, 0, 1, 1, 1, 1, 1, 1, 1, 1, 1, 1, 1, 1, 1, 1, 1, 1, 0) ..</v>
      </c>
      <c r="B42" s="1" t="s">
        <v>623</v>
      </c>
      <c r="C42" t="str">
        <f t="shared" si="1"/>
        <v xml:space="preserve">SchDay "AssemblyEscalatorSat"  Type = "Fraction" Hr = </v>
      </c>
      <c r="D42" t="str">
        <f t="shared" si="2"/>
        <v>(0, 0, 0, 0, 0, 0, 0, 1, 1, 1, 1, 1, 1, 1, 1, 1, 1, 1, 1, 1, 1, 1, 1, 0) ..</v>
      </c>
      <c r="E42" s="30" t="str">
        <f>ScheduleCompile!A35</f>
        <v>AssemblyEscalatorSat</v>
      </c>
      <c r="F42" t="str">
        <f t="shared" si="3"/>
        <v>Fraction</v>
      </c>
      <c r="G42" s="1">
        <f>IF(AND(ISERROR(IF(ScheduleCompile!B35="Off",0,IF(ScheduleCompile!B35="On",1,IF(ISNUMBER(ScheduleCompile!B35),ScheduleCompile!B35/1,IF(ISTEXT(ScheduleCompile!B35),IF(OR(ISNUMBER(FIND("5F",ScheduleCompile!B35)),ISNUMBER(FIND("0F",ScheduleCompile!B35)),ISNUMBER(FIND("8F",ScheduleCompile!B35)),ISNUMBER(FIND("1F",ScheduleCompile!B35)),ISNUMBER(FIND("2F",ScheduleCompile!B35)),ISNUMBER(FIND("3F",ScheduleCompile!B35)),ISNUMBER(FIND("6F",ScheduleCompile!B35)),ISNUMBER(FIND("7F",ScheduleCompile!B35)),ISNUMBER(FIND("9F",ScheduleCompile!B35)),ISNUMBER(FIND("4F",ScheduleCompile!B35))),VALUE(LEFT(ScheduleCompile!B35,FIND("F",ScheduleCompile!B35)-1)),ScheduleCompile!B35)))))),ISTEXT(ScheduleCompile!#REF!)),"ENDTABLE",IF(ISERROR(IF(ScheduleCompile!B35="Off",0,IF(ScheduleCompile!B35="On",1,IF(ISNUMBER(ScheduleCompile!B35),ScheduleCompile!B35/1,IF(ISTEXT(ScheduleCompile!B35),IF(OR(ISNUMBER(FIND("5F",ScheduleCompile!B35)),ISNUMBER(FIND("0F",ScheduleCompile!B35)),ISNUMBER(FIND("8F",ScheduleCompile!B35)),ISNUMBER(FIND("1F",ScheduleCompile!B35)),ISNUMBER(FIND("2F",ScheduleCompile!B35)),ISNUMBER(FIND("3F",ScheduleCompile!B35)),ISNUMBER(FIND("6F",ScheduleCompile!B35)),ISNUMBER(FIND("7F",ScheduleCompile!B35)),ISNUMBER(FIND("9F",ScheduleCompile!B35)),ISNUMBER(FIND("4F",ScheduleCompile!B35))),VALUE(LEFT(ScheduleCompile!B35,FIND("F",ScheduleCompile!B35)-1)),ScheduleCompile!B35)))))),"",IF(ScheduleCompile!B35="Off",0,IF(ScheduleCompile!B35="On",1,IF(ISNUMBER(ScheduleCompile!B35),ScheduleCompile!B35/1,IF(ISTEXT(ScheduleCompile!B35),IF(OR(ISNUMBER(FIND("5F",ScheduleCompile!B35)),ISNUMBER(FIND("0F",ScheduleCompile!B35)),ISNUMBER(FIND("8F",ScheduleCompile!B35)),ISNUMBER(FIND("1F",ScheduleCompile!B35)),ISNUMBER(FIND("2F",ScheduleCompile!B35)),ISNUMBER(FIND("3F",ScheduleCompile!B35)),ISNUMBER(FIND("6F",ScheduleCompile!B35)),ISNUMBER(FIND("7F",ScheduleCompile!B35)),ISNUMBER(FIND("9F",ScheduleCompile!B35)),ISNUMBER(FIND("4F",ScheduleCompile!B35))),VALUE(LEFT(ScheduleCompile!B35,FIND("F",ScheduleCompile!B35)-1)),ScheduleCompile!B35)))))))</f>
        <v>0</v>
      </c>
      <c r="H42" s="1">
        <f>IF(AND(ISERROR(IF(ScheduleCompile!C35="Off",0,IF(ScheduleCompile!C35="On",1,IF(ISNUMBER(ScheduleCompile!C35),ScheduleCompile!C35/1,IF(ISTEXT(ScheduleCompile!C35),IF(OR(ISNUMBER(FIND("5F",ScheduleCompile!C35)),ISNUMBER(FIND("0F",ScheduleCompile!C35)),ISNUMBER(FIND("8F",ScheduleCompile!C35)),ISNUMBER(FIND("1F",ScheduleCompile!C35)),ISNUMBER(FIND("2F",ScheduleCompile!C35)),ISNUMBER(FIND("3F",ScheduleCompile!C35)),ISNUMBER(FIND("6F",ScheduleCompile!C35)),ISNUMBER(FIND("7F",ScheduleCompile!C35)),ISNUMBER(FIND("9F",ScheduleCompile!C35)),ISNUMBER(FIND("4F",ScheduleCompile!C35))),VALUE(LEFT(ScheduleCompile!C35,FIND("F",ScheduleCompile!C35)-1)),ScheduleCompile!C35)))))),ISTEXT(ScheduleCompile!#REF!)),"ENDTABLE",IF(ISERROR(IF(ScheduleCompile!C35="Off",0,IF(ScheduleCompile!C35="On",1,IF(ISNUMBER(ScheduleCompile!C35),ScheduleCompile!C35/1,IF(ISTEXT(ScheduleCompile!C35),IF(OR(ISNUMBER(FIND("5F",ScheduleCompile!C35)),ISNUMBER(FIND("0F",ScheduleCompile!C35)),ISNUMBER(FIND("8F",ScheduleCompile!C35)),ISNUMBER(FIND("1F",ScheduleCompile!C35)),ISNUMBER(FIND("2F",ScheduleCompile!C35)),ISNUMBER(FIND("3F",ScheduleCompile!C35)),ISNUMBER(FIND("6F",ScheduleCompile!C35)),ISNUMBER(FIND("7F",ScheduleCompile!C35)),ISNUMBER(FIND("9F",ScheduleCompile!C35)),ISNUMBER(FIND("4F",ScheduleCompile!C35))),VALUE(LEFT(ScheduleCompile!C35,FIND("F",ScheduleCompile!C35)-1)),ScheduleCompile!C35)))))),"",IF(ScheduleCompile!C35="Off",0,IF(ScheduleCompile!C35="On",1,IF(ISNUMBER(ScheduleCompile!C35),ScheduleCompile!C35/1,IF(ISTEXT(ScheduleCompile!C35),IF(OR(ISNUMBER(FIND("5F",ScheduleCompile!C35)),ISNUMBER(FIND("0F",ScheduleCompile!C35)),ISNUMBER(FIND("8F",ScheduleCompile!C35)),ISNUMBER(FIND("1F",ScheduleCompile!C35)),ISNUMBER(FIND("2F",ScheduleCompile!C35)),ISNUMBER(FIND("3F",ScheduleCompile!C35)),ISNUMBER(FIND("6F",ScheduleCompile!C35)),ISNUMBER(FIND("7F",ScheduleCompile!C35)),ISNUMBER(FIND("9F",ScheduleCompile!C35)),ISNUMBER(FIND("4F",ScheduleCompile!C35))),VALUE(LEFT(ScheduleCompile!C35,FIND("F",ScheduleCompile!C35)-1)),ScheduleCompile!C35)))))))</f>
        <v>0</v>
      </c>
      <c r="I42" s="1">
        <f>IF(AND(ISERROR(IF(ScheduleCompile!D35="Off",0,IF(ScheduleCompile!D35="On",1,IF(ISNUMBER(ScheduleCompile!D35),ScheduleCompile!D35/1,IF(ISTEXT(ScheduleCompile!D35),IF(OR(ISNUMBER(FIND("5F",ScheduleCompile!D35)),ISNUMBER(FIND("0F",ScheduleCompile!D35)),ISNUMBER(FIND("8F",ScheduleCompile!D35)),ISNUMBER(FIND("1F",ScheduleCompile!D35)),ISNUMBER(FIND("2F",ScheduleCompile!D35)),ISNUMBER(FIND("3F",ScheduleCompile!D35)),ISNUMBER(FIND("6F",ScheduleCompile!D35)),ISNUMBER(FIND("7F",ScheduleCompile!D35)),ISNUMBER(FIND("9F",ScheduleCompile!D35)),ISNUMBER(FIND("4F",ScheduleCompile!D35))),VALUE(LEFT(ScheduleCompile!D35,FIND("F",ScheduleCompile!D35)-1)),ScheduleCompile!D35)))))),ISTEXT(ScheduleCompile!#REF!)),"ENDTABLE",IF(ISERROR(IF(ScheduleCompile!D35="Off",0,IF(ScheduleCompile!D35="On",1,IF(ISNUMBER(ScheduleCompile!D35),ScheduleCompile!D35/1,IF(ISTEXT(ScheduleCompile!D35),IF(OR(ISNUMBER(FIND("5F",ScheduleCompile!D35)),ISNUMBER(FIND("0F",ScheduleCompile!D35)),ISNUMBER(FIND("8F",ScheduleCompile!D35)),ISNUMBER(FIND("1F",ScheduleCompile!D35)),ISNUMBER(FIND("2F",ScheduleCompile!D35)),ISNUMBER(FIND("3F",ScheduleCompile!D35)),ISNUMBER(FIND("6F",ScheduleCompile!D35)),ISNUMBER(FIND("7F",ScheduleCompile!D35)),ISNUMBER(FIND("9F",ScheduleCompile!D35)),ISNUMBER(FIND("4F",ScheduleCompile!D35))),VALUE(LEFT(ScheduleCompile!D35,FIND("F",ScheduleCompile!D35)-1)),ScheduleCompile!D35)))))),"",IF(ScheduleCompile!D35="Off",0,IF(ScheduleCompile!D35="On",1,IF(ISNUMBER(ScheduleCompile!D35),ScheduleCompile!D35/1,IF(ISTEXT(ScheduleCompile!D35),IF(OR(ISNUMBER(FIND("5F",ScheduleCompile!D35)),ISNUMBER(FIND("0F",ScheduleCompile!D35)),ISNUMBER(FIND("8F",ScheduleCompile!D35)),ISNUMBER(FIND("1F",ScheduleCompile!D35)),ISNUMBER(FIND("2F",ScheduleCompile!D35)),ISNUMBER(FIND("3F",ScheduleCompile!D35)),ISNUMBER(FIND("6F",ScheduleCompile!D35)),ISNUMBER(FIND("7F",ScheduleCompile!D35)),ISNUMBER(FIND("9F",ScheduleCompile!D35)),ISNUMBER(FIND("4F",ScheduleCompile!D35))),VALUE(LEFT(ScheduleCompile!D35,FIND("F",ScheduleCompile!D35)-1)),ScheduleCompile!D35)))))))</f>
        <v>0</v>
      </c>
      <c r="J42" s="1">
        <f>IF(AND(ISERROR(IF(ScheduleCompile!E35="Off",0,IF(ScheduleCompile!E35="On",1,IF(ISNUMBER(ScheduleCompile!E35),ScheduleCompile!E35/1,IF(ISTEXT(ScheduleCompile!E35),IF(OR(ISNUMBER(FIND("5F",ScheduleCompile!E35)),ISNUMBER(FIND("0F",ScheduleCompile!E35)),ISNUMBER(FIND("8F",ScheduleCompile!E35)),ISNUMBER(FIND("1F",ScheduleCompile!E35)),ISNUMBER(FIND("2F",ScheduleCompile!E35)),ISNUMBER(FIND("3F",ScheduleCompile!E35)),ISNUMBER(FIND("6F",ScheduleCompile!E35)),ISNUMBER(FIND("7F",ScheduleCompile!E35)),ISNUMBER(FIND("9F",ScheduleCompile!E35)),ISNUMBER(FIND("4F",ScheduleCompile!E35))),VALUE(LEFT(ScheduleCompile!E35,FIND("F",ScheduleCompile!E35)-1)),ScheduleCompile!E35)))))),ISTEXT(ScheduleCompile!#REF!)),"ENDTABLE",IF(ISERROR(IF(ScheduleCompile!E35="Off",0,IF(ScheduleCompile!E35="On",1,IF(ISNUMBER(ScheduleCompile!E35),ScheduleCompile!E35/1,IF(ISTEXT(ScheduleCompile!E35),IF(OR(ISNUMBER(FIND("5F",ScheduleCompile!E35)),ISNUMBER(FIND("0F",ScheduleCompile!E35)),ISNUMBER(FIND("8F",ScheduleCompile!E35)),ISNUMBER(FIND("1F",ScheduleCompile!E35)),ISNUMBER(FIND("2F",ScheduleCompile!E35)),ISNUMBER(FIND("3F",ScheduleCompile!E35)),ISNUMBER(FIND("6F",ScheduleCompile!E35)),ISNUMBER(FIND("7F",ScheduleCompile!E35)),ISNUMBER(FIND("9F",ScheduleCompile!E35)),ISNUMBER(FIND("4F",ScheduleCompile!E35))),VALUE(LEFT(ScheduleCompile!E35,FIND("F",ScheduleCompile!E35)-1)),ScheduleCompile!E35)))))),"",IF(ScheduleCompile!E35="Off",0,IF(ScheduleCompile!E35="On",1,IF(ISNUMBER(ScheduleCompile!E35),ScheduleCompile!E35/1,IF(ISTEXT(ScheduleCompile!E35),IF(OR(ISNUMBER(FIND("5F",ScheduleCompile!E35)),ISNUMBER(FIND("0F",ScheduleCompile!E35)),ISNUMBER(FIND("8F",ScheduleCompile!E35)),ISNUMBER(FIND("1F",ScheduleCompile!E35)),ISNUMBER(FIND("2F",ScheduleCompile!E35)),ISNUMBER(FIND("3F",ScheduleCompile!E35)),ISNUMBER(FIND("6F",ScheduleCompile!E35)),ISNUMBER(FIND("7F",ScheduleCompile!E35)),ISNUMBER(FIND("9F",ScheduleCompile!E35)),ISNUMBER(FIND("4F",ScheduleCompile!E35))),VALUE(LEFT(ScheduleCompile!E35,FIND("F",ScheduleCompile!E35)-1)),ScheduleCompile!E35)))))))</f>
        <v>0</v>
      </c>
      <c r="K42" s="1">
        <f>IF(AND(ISERROR(IF(ScheduleCompile!F35="Off",0,IF(ScheduleCompile!F35="On",1,IF(ISNUMBER(ScheduleCompile!F35),ScheduleCompile!F35/1,IF(ISTEXT(ScheduleCompile!F35),IF(OR(ISNUMBER(FIND("5F",ScheduleCompile!F35)),ISNUMBER(FIND("0F",ScheduleCompile!F35)),ISNUMBER(FIND("8F",ScheduleCompile!F35)),ISNUMBER(FIND("1F",ScheduleCompile!F35)),ISNUMBER(FIND("2F",ScheduleCompile!F35)),ISNUMBER(FIND("3F",ScheduleCompile!F35)),ISNUMBER(FIND("6F",ScheduleCompile!F35)),ISNUMBER(FIND("7F",ScheduleCompile!F35)),ISNUMBER(FIND("9F",ScheduleCompile!F35)),ISNUMBER(FIND("4F",ScheduleCompile!F35))),VALUE(LEFT(ScheduleCompile!F35,FIND("F",ScheduleCompile!F35)-1)),ScheduleCompile!F35)))))),ISTEXT(ScheduleCompile!#REF!)),"ENDTABLE",IF(ISERROR(IF(ScheduleCompile!F35="Off",0,IF(ScheduleCompile!F35="On",1,IF(ISNUMBER(ScheduleCompile!F35),ScheduleCompile!F35/1,IF(ISTEXT(ScheduleCompile!F35),IF(OR(ISNUMBER(FIND("5F",ScheduleCompile!F35)),ISNUMBER(FIND("0F",ScheduleCompile!F35)),ISNUMBER(FIND("8F",ScheduleCompile!F35)),ISNUMBER(FIND("1F",ScheduleCompile!F35)),ISNUMBER(FIND("2F",ScheduleCompile!F35)),ISNUMBER(FIND("3F",ScheduleCompile!F35)),ISNUMBER(FIND("6F",ScheduleCompile!F35)),ISNUMBER(FIND("7F",ScheduleCompile!F35)),ISNUMBER(FIND("9F",ScheduleCompile!F35)),ISNUMBER(FIND("4F",ScheduleCompile!F35))),VALUE(LEFT(ScheduleCompile!F35,FIND("F",ScheduleCompile!F35)-1)),ScheduleCompile!F35)))))),"",IF(ScheduleCompile!F35="Off",0,IF(ScheduleCompile!F35="On",1,IF(ISNUMBER(ScheduleCompile!F35),ScheduleCompile!F35/1,IF(ISTEXT(ScheduleCompile!F35),IF(OR(ISNUMBER(FIND("5F",ScheduleCompile!F35)),ISNUMBER(FIND("0F",ScheduleCompile!F35)),ISNUMBER(FIND("8F",ScheduleCompile!F35)),ISNUMBER(FIND("1F",ScheduleCompile!F35)),ISNUMBER(FIND("2F",ScheduleCompile!F35)),ISNUMBER(FIND("3F",ScheduleCompile!F35)),ISNUMBER(FIND("6F",ScheduleCompile!F35)),ISNUMBER(FIND("7F",ScheduleCompile!F35)),ISNUMBER(FIND("9F",ScheduleCompile!F35)),ISNUMBER(FIND("4F",ScheduleCompile!F35))),VALUE(LEFT(ScheduleCompile!F35,FIND("F",ScheduleCompile!F35)-1)),ScheduleCompile!F35)))))))</f>
        <v>0</v>
      </c>
      <c r="L42" s="1">
        <f>IF(AND(ISERROR(IF(ScheduleCompile!G35="Off",0,IF(ScheduleCompile!G35="On",1,IF(ISNUMBER(ScheduleCompile!G35),ScheduleCompile!G35/1,IF(ISTEXT(ScheduleCompile!G35),IF(OR(ISNUMBER(FIND("5F",ScheduleCompile!G35)),ISNUMBER(FIND("0F",ScheduleCompile!G35)),ISNUMBER(FIND("8F",ScheduleCompile!G35)),ISNUMBER(FIND("1F",ScheduleCompile!G35)),ISNUMBER(FIND("2F",ScheduleCompile!G35)),ISNUMBER(FIND("3F",ScheduleCompile!G35)),ISNUMBER(FIND("6F",ScheduleCompile!G35)),ISNUMBER(FIND("7F",ScheduleCompile!G35)),ISNUMBER(FIND("9F",ScheduleCompile!G35)),ISNUMBER(FIND("4F",ScheduleCompile!G35))),VALUE(LEFT(ScheduleCompile!G35,FIND("F",ScheduleCompile!G35)-1)),ScheduleCompile!G35)))))),ISTEXT(ScheduleCompile!#REF!)),"ENDTABLE",IF(ISERROR(IF(ScheduleCompile!G35="Off",0,IF(ScheduleCompile!G35="On",1,IF(ISNUMBER(ScheduleCompile!G35),ScheduleCompile!G35/1,IF(ISTEXT(ScheduleCompile!G35),IF(OR(ISNUMBER(FIND("5F",ScheduleCompile!G35)),ISNUMBER(FIND("0F",ScheduleCompile!G35)),ISNUMBER(FIND("8F",ScheduleCompile!G35)),ISNUMBER(FIND("1F",ScheduleCompile!G35)),ISNUMBER(FIND("2F",ScheduleCompile!G35)),ISNUMBER(FIND("3F",ScheduleCompile!G35)),ISNUMBER(FIND("6F",ScheduleCompile!G35)),ISNUMBER(FIND("7F",ScheduleCompile!G35)),ISNUMBER(FIND("9F",ScheduleCompile!G35)),ISNUMBER(FIND("4F",ScheduleCompile!G35))),VALUE(LEFT(ScheduleCompile!G35,FIND("F",ScheduleCompile!G35)-1)),ScheduleCompile!G35)))))),"",IF(ScheduleCompile!G35="Off",0,IF(ScheduleCompile!G35="On",1,IF(ISNUMBER(ScheduleCompile!G35),ScheduleCompile!G35/1,IF(ISTEXT(ScheduleCompile!G35),IF(OR(ISNUMBER(FIND("5F",ScheduleCompile!G35)),ISNUMBER(FIND("0F",ScheduleCompile!G35)),ISNUMBER(FIND("8F",ScheduleCompile!G35)),ISNUMBER(FIND("1F",ScheduleCompile!G35)),ISNUMBER(FIND("2F",ScheduleCompile!G35)),ISNUMBER(FIND("3F",ScheduleCompile!G35)),ISNUMBER(FIND("6F",ScheduleCompile!G35)),ISNUMBER(FIND("7F",ScheduleCompile!G35)),ISNUMBER(FIND("9F",ScheduleCompile!G35)),ISNUMBER(FIND("4F",ScheduleCompile!G35))),VALUE(LEFT(ScheduleCompile!G35,FIND("F",ScheduleCompile!G35)-1)),ScheduleCompile!G35)))))))</f>
        <v>0</v>
      </c>
      <c r="M42" s="1">
        <f>IF(AND(ISERROR(IF(ScheduleCompile!H35="Off",0,IF(ScheduleCompile!H35="On",1,IF(ISNUMBER(ScheduleCompile!H35),ScheduleCompile!H35/1,IF(ISTEXT(ScheduleCompile!H35),IF(OR(ISNUMBER(FIND("5F",ScheduleCompile!H35)),ISNUMBER(FIND("0F",ScheduleCompile!H35)),ISNUMBER(FIND("8F",ScheduleCompile!H35)),ISNUMBER(FIND("1F",ScheduleCompile!H35)),ISNUMBER(FIND("2F",ScheduleCompile!H35)),ISNUMBER(FIND("3F",ScheduleCompile!H35)),ISNUMBER(FIND("6F",ScheduleCompile!H35)),ISNUMBER(FIND("7F",ScheduleCompile!H35)),ISNUMBER(FIND("9F",ScheduleCompile!H35)),ISNUMBER(FIND("4F",ScheduleCompile!H35))),VALUE(LEFT(ScheduleCompile!H35,FIND("F",ScheduleCompile!H35)-1)),ScheduleCompile!H35)))))),ISTEXT(ScheduleCompile!#REF!)),"ENDTABLE",IF(ISERROR(IF(ScheduleCompile!H35="Off",0,IF(ScheduleCompile!H35="On",1,IF(ISNUMBER(ScheduleCompile!H35),ScheduleCompile!H35/1,IF(ISTEXT(ScheduleCompile!H35),IF(OR(ISNUMBER(FIND("5F",ScheduleCompile!H35)),ISNUMBER(FIND("0F",ScheduleCompile!H35)),ISNUMBER(FIND("8F",ScheduleCompile!H35)),ISNUMBER(FIND("1F",ScheduleCompile!H35)),ISNUMBER(FIND("2F",ScheduleCompile!H35)),ISNUMBER(FIND("3F",ScheduleCompile!H35)),ISNUMBER(FIND("6F",ScheduleCompile!H35)),ISNUMBER(FIND("7F",ScheduleCompile!H35)),ISNUMBER(FIND("9F",ScheduleCompile!H35)),ISNUMBER(FIND("4F",ScheduleCompile!H35))),VALUE(LEFT(ScheduleCompile!H35,FIND("F",ScheduleCompile!H35)-1)),ScheduleCompile!H35)))))),"",IF(ScheduleCompile!H35="Off",0,IF(ScheduleCompile!H35="On",1,IF(ISNUMBER(ScheduleCompile!H35),ScheduleCompile!H35/1,IF(ISTEXT(ScheduleCompile!H35),IF(OR(ISNUMBER(FIND("5F",ScheduleCompile!H35)),ISNUMBER(FIND("0F",ScheduleCompile!H35)),ISNUMBER(FIND("8F",ScheduleCompile!H35)),ISNUMBER(FIND("1F",ScheduleCompile!H35)),ISNUMBER(FIND("2F",ScheduleCompile!H35)),ISNUMBER(FIND("3F",ScheduleCompile!H35)),ISNUMBER(FIND("6F",ScheduleCompile!H35)),ISNUMBER(FIND("7F",ScheduleCompile!H35)),ISNUMBER(FIND("9F",ScheduleCompile!H35)),ISNUMBER(FIND("4F",ScheduleCompile!H35))),VALUE(LEFT(ScheduleCompile!H35,FIND("F",ScheduleCompile!H35)-1)),ScheduleCompile!H35)))))))</f>
        <v>0</v>
      </c>
      <c r="N42" s="1">
        <f>IF(AND(ISERROR(IF(ScheduleCompile!I35="Off",0,IF(ScheduleCompile!I35="On",1,IF(ISNUMBER(ScheduleCompile!I35),ScheduleCompile!I35/1,IF(ISTEXT(ScheduleCompile!I35),IF(OR(ISNUMBER(FIND("5F",ScheduleCompile!I35)),ISNUMBER(FIND("0F",ScheduleCompile!I35)),ISNUMBER(FIND("8F",ScheduleCompile!I35)),ISNUMBER(FIND("1F",ScheduleCompile!I35)),ISNUMBER(FIND("2F",ScheduleCompile!I35)),ISNUMBER(FIND("3F",ScheduleCompile!I35)),ISNUMBER(FIND("6F",ScheduleCompile!I35)),ISNUMBER(FIND("7F",ScheduleCompile!I35)),ISNUMBER(FIND("9F",ScheduleCompile!I35)),ISNUMBER(FIND("4F",ScheduleCompile!I35))),VALUE(LEFT(ScheduleCompile!I35,FIND("F",ScheduleCompile!I35)-1)),ScheduleCompile!I35)))))),ISTEXT(ScheduleCompile!#REF!)),"ENDTABLE",IF(ISERROR(IF(ScheduleCompile!I35="Off",0,IF(ScheduleCompile!I35="On",1,IF(ISNUMBER(ScheduleCompile!I35),ScheduleCompile!I35/1,IF(ISTEXT(ScheduleCompile!I35),IF(OR(ISNUMBER(FIND("5F",ScheduleCompile!I35)),ISNUMBER(FIND("0F",ScheduleCompile!I35)),ISNUMBER(FIND("8F",ScheduleCompile!I35)),ISNUMBER(FIND("1F",ScheduleCompile!I35)),ISNUMBER(FIND("2F",ScheduleCompile!I35)),ISNUMBER(FIND("3F",ScheduleCompile!I35)),ISNUMBER(FIND("6F",ScheduleCompile!I35)),ISNUMBER(FIND("7F",ScheduleCompile!I35)),ISNUMBER(FIND("9F",ScheduleCompile!I35)),ISNUMBER(FIND("4F",ScheduleCompile!I35))),VALUE(LEFT(ScheduleCompile!I35,FIND("F",ScheduleCompile!I35)-1)),ScheduleCompile!I35)))))),"",IF(ScheduleCompile!I35="Off",0,IF(ScheduleCompile!I35="On",1,IF(ISNUMBER(ScheduleCompile!I35),ScheduleCompile!I35/1,IF(ISTEXT(ScheduleCompile!I35),IF(OR(ISNUMBER(FIND("5F",ScheduleCompile!I35)),ISNUMBER(FIND("0F",ScheduleCompile!I35)),ISNUMBER(FIND("8F",ScheduleCompile!I35)),ISNUMBER(FIND("1F",ScheduleCompile!I35)),ISNUMBER(FIND("2F",ScheduleCompile!I35)),ISNUMBER(FIND("3F",ScheduleCompile!I35)),ISNUMBER(FIND("6F",ScheduleCompile!I35)),ISNUMBER(FIND("7F",ScheduleCompile!I35)),ISNUMBER(FIND("9F",ScheduleCompile!I35)),ISNUMBER(FIND("4F",ScheduleCompile!I35))),VALUE(LEFT(ScheduleCompile!I35,FIND("F",ScheduleCompile!I35)-1)),ScheduleCompile!I35)))))))</f>
        <v>1</v>
      </c>
      <c r="O42" s="1">
        <f>IF(AND(ISERROR(IF(ScheduleCompile!J35="Off",0,IF(ScheduleCompile!J35="On",1,IF(ISNUMBER(ScheduleCompile!J35),ScheduleCompile!J35/1,IF(ISTEXT(ScheduleCompile!J35),IF(OR(ISNUMBER(FIND("5F",ScheduleCompile!J35)),ISNUMBER(FIND("0F",ScheduleCompile!J35)),ISNUMBER(FIND("8F",ScheduleCompile!J35)),ISNUMBER(FIND("1F",ScheduleCompile!J35)),ISNUMBER(FIND("2F",ScheduleCompile!J35)),ISNUMBER(FIND("3F",ScheduleCompile!J35)),ISNUMBER(FIND("6F",ScheduleCompile!J35)),ISNUMBER(FIND("7F",ScheduleCompile!J35)),ISNUMBER(FIND("9F",ScheduleCompile!J35)),ISNUMBER(FIND("4F",ScheduleCompile!J35))),VALUE(LEFT(ScheduleCompile!J35,FIND("F",ScheduleCompile!J35)-1)),ScheduleCompile!J35)))))),ISTEXT(ScheduleCompile!#REF!)),"ENDTABLE",IF(ISERROR(IF(ScheduleCompile!J35="Off",0,IF(ScheduleCompile!J35="On",1,IF(ISNUMBER(ScheduleCompile!J35),ScheduleCompile!J35/1,IF(ISTEXT(ScheduleCompile!J35),IF(OR(ISNUMBER(FIND("5F",ScheduleCompile!J35)),ISNUMBER(FIND("0F",ScheduleCompile!J35)),ISNUMBER(FIND("8F",ScheduleCompile!J35)),ISNUMBER(FIND("1F",ScheduleCompile!J35)),ISNUMBER(FIND("2F",ScheduleCompile!J35)),ISNUMBER(FIND("3F",ScheduleCompile!J35)),ISNUMBER(FIND("6F",ScheduleCompile!J35)),ISNUMBER(FIND("7F",ScheduleCompile!J35)),ISNUMBER(FIND("9F",ScheduleCompile!J35)),ISNUMBER(FIND("4F",ScheduleCompile!J35))),VALUE(LEFT(ScheduleCompile!J35,FIND("F",ScheduleCompile!J35)-1)),ScheduleCompile!J35)))))),"",IF(ScheduleCompile!J35="Off",0,IF(ScheduleCompile!J35="On",1,IF(ISNUMBER(ScheduleCompile!J35),ScheduleCompile!J35/1,IF(ISTEXT(ScheduleCompile!J35),IF(OR(ISNUMBER(FIND("5F",ScheduleCompile!J35)),ISNUMBER(FIND("0F",ScheduleCompile!J35)),ISNUMBER(FIND("8F",ScheduleCompile!J35)),ISNUMBER(FIND("1F",ScheduleCompile!J35)),ISNUMBER(FIND("2F",ScheduleCompile!J35)),ISNUMBER(FIND("3F",ScheduleCompile!J35)),ISNUMBER(FIND("6F",ScheduleCompile!J35)),ISNUMBER(FIND("7F",ScheduleCompile!J35)),ISNUMBER(FIND("9F",ScheduleCompile!J35)),ISNUMBER(FIND("4F",ScheduleCompile!J35))),VALUE(LEFT(ScheduleCompile!J35,FIND("F",ScheduleCompile!J35)-1)),ScheduleCompile!J35)))))))</f>
        <v>1</v>
      </c>
      <c r="P42" s="1">
        <f>IF(AND(ISERROR(IF(ScheduleCompile!K35="Off",0,IF(ScheduleCompile!K35="On",1,IF(ISNUMBER(ScheduleCompile!K35),ScheduleCompile!K35/1,IF(ISTEXT(ScheduleCompile!K35),IF(OR(ISNUMBER(FIND("5F",ScheduleCompile!K35)),ISNUMBER(FIND("0F",ScheduleCompile!K35)),ISNUMBER(FIND("8F",ScheduleCompile!K35)),ISNUMBER(FIND("1F",ScheduleCompile!K35)),ISNUMBER(FIND("2F",ScheduleCompile!K35)),ISNUMBER(FIND("3F",ScheduleCompile!K35)),ISNUMBER(FIND("6F",ScheduleCompile!K35)),ISNUMBER(FIND("7F",ScheduleCompile!K35)),ISNUMBER(FIND("9F",ScheduleCompile!K35)),ISNUMBER(FIND("4F",ScheduleCompile!K35))),VALUE(LEFT(ScheduleCompile!K35,FIND("F",ScheduleCompile!K35)-1)),ScheduleCompile!K35)))))),ISTEXT(ScheduleCompile!#REF!)),"ENDTABLE",IF(ISERROR(IF(ScheduleCompile!K35="Off",0,IF(ScheduleCompile!K35="On",1,IF(ISNUMBER(ScheduleCompile!K35),ScheduleCompile!K35/1,IF(ISTEXT(ScheduleCompile!K35),IF(OR(ISNUMBER(FIND("5F",ScheduleCompile!K35)),ISNUMBER(FIND("0F",ScheduleCompile!K35)),ISNUMBER(FIND("8F",ScheduleCompile!K35)),ISNUMBER(FIND("1F",ScheduleCompile!K35)),ISNUMBER(FIND("2F",ScheduleCompile!K35)),ISNUMBER(FIND("3F",ScheduleCompile!K35)),ISNUMBER(FIND("6F",ScheduleCompile!K35)),ISNUMBER(FIND("7F",ScheduleCompile!K35)),ISNUMBER(FIND("9F",ScheduleCompile!K35)),ISNUMBER(FIND("4F",ScheduleCompile!K35))),VALUE(LEFT(ScheduleCompile!K35,FIND("F",ScheduleCompile!K35)-1)),ScheduleCompile!K35)))))),"",IF(ScheduleCompile!K35="Off",0,IF(ScheduleCompile!K35="On",1,IF(ISNUMBER(ScheduleCompile!K35),ScheduleCompile!K35/1,IF(ISTEXT(ScheduleCompile!K35),IF(OR(ISNUMBER(FIND("5F",ScheduleCompile!K35)),ISNUMBER(FIND("0F",ScheduleCompile!K35)),ISNUMBER(FIND("8F",ScheduleCompile!K35)),ISNUMBER(FIND("1F",ScheduleCompile!K35)),ISNUMBER(FIND("2F",ScheduleCompile!K35)),ISNUMBER(FIND("3F",ScheduleCompile!K35)),ISNUMBER(FIND("6F",ScheduleCompile!K35)),ISNUMBER(FIND("7F",ScheduleCompile!K35)),ISNUMBER(FIND("9F",ScheduleCompile!K35)),ISNUMBER(FIND("4F",ScheduleCompile!K35))),VALUE(LEFT(ScheduleCompile!K35,FIND("F",ScheduleCompile!K35)-1)),ScheduleCompile!K35)))))))</f>
        <v>1</v>
      </c>
      <c r="Q42" s="1">
        <f>IF(AND(ISERROR(IF(ScheduleCompile!L35="Off",0,IF(ScheduleCompile!L35="On",1,IF(ISNUMBER(ScheduleCompile!L35),ScheduleCompile!L35/1,IF(ISTEXT(ScheduleCompile!L35),IF(OR(ISNUMBER(FIND("5F",ScheduleCompile!L35)),ISNUMBER(FIND("0F",ScheduleCompile!L35)),ISNUMBER(FIND("8F",ScheduleCompile!L35)),ISNUMBER(FIND("1F",ScheduleCompile!L35)),ISNUMBER(FIND("2F",ScheduleCompile!L35)),ISNUMBER(FIND("3F",ScheduleCompile!L35)),ISNUMBER(FIND("6F",ScheduleCompile!L35)),ISNUMBER(FIND("7F",ScheduleCompile!L35)),ISNUMBER(FIND("9F",ScheduleCompile!L35)),ISNUMBER(FIND("4F",ScheduleCompile!L35))),VALUE(LEFT(ScheduleCompile!L35,FIND("F",ScheduleCompile!L35)-1)),ScheduleCompile!L35)))))),ISTEXT(ScheduleCompile!#REF!)),"ENDTABLE",IF(ISERROR(IF(ScheduleCompile!L35="Off",0,IF(ScheduleCompile!L35="On",1,IF(ISNUMBER(ScheduleCompile!L35),ScheduleCompile!L35/1,IF(ISTEXT(ScheduleCompile!L35),IF(OR(ISNUMBER(FIND("5F",ScheduleCompile!L35)),ISNUMBER(FIND("0F",ScheduleCompile!L35)),ISNUMBER(FIND("8F",ScheduleCompile!L35)),ISNUMBER(FIND("1F",ScheduleCompile!L35)),ISNUMBER(FIND("2F",ScheduleCompile!L35)),ISNUMBER(FIND("3F",ScheduleCompile!L35)),ISNUMBER(FIND("6F",ScheduleCompile!L35)),ISNUMBER(FIND("7F",ScheduleCompile!L35)),ISNUMBER(FIND("9F",ScheduleCompile!L35)),ISNUMBER(FIND("4F",ScheduleCompile!L35))),VALUE(LEFT(ScheduleCompile!L35,FIND("F",ScheduleCompile!L35)-1)),ScheduleCompile!L35)))))),"",IF(ScheduleCompile!L35="Off",0,IF(ScheduleCompile!L35="On",1,IF(ISNUMBER(ScheduleCompile!L35),ScheduleCompile!L35/1,IF(ISTEXT(ScheduleCompile!L35),IF(OR(ISNUMBER(FIND("5F",ScheduleCompile!L35)),ISNUMBER(FIND("0F",ScheduleCompile!L35)),ISNUMBER(FIND("8F",ScheduleCompile!L35)),ISNUMBER(FIND("1F",ScheduleCompile!L35)),ISNUMBER(FIND("2F",ScheduleCompile!L35)),ISNUMBER(FIND("3F",ScheduleCompile!L35)),ISNUMBER(FIND("6F",ScheduleCompile!L35)),ISNUMBER(FIND("7F",ScheduleCompile!L35)),ISNUMBER(FIND("9F",ScheduleCompile!L35)),ISNUMBER(FIND("4F",ScheduleCompile!L35))),VALUE(LEFT(ScheduleCompile!L35,FIND("F",ScheduleCompile!L35)-1)),ScheduleCompile!L35)))))))</f>
        <v>1</v>
      </c>
      <c r="R42" s="1">
        <f>IF(AND(ISERROR(IF(ScheduleCompile!M35="Off",0,IF(ScheduleCompile!M35="On",1,IF(ISNUMBER(ScheduleCompile!M35),ScheduleCompile!M35/1,IF(ISTEXT(ScheduleCompile!M35),IF(OR(ISNUMBER(FIND("5F",ScheduleCompile!M35)),ISNUMBER(FIND("0F",ScheduleCompile!M35)),ISNUMBER(FIND("8F",ScheduleCompile!M35)),ISNUMBER(FIND("1F",ScheduleCompile!M35)),ISNUMBER(FIND("2F",ScheduleCompile!M35)),ISNUMBER(FIND("3F",ScheduleCompile!M35)),ISNUMBER(FIND("6F",ScheduleCompile!M35)),ISNUMBER(FIND("7F",ScheduleCompile!M35)),ISNUMBER(FIND("9F",ScheduleCompile!M35)),ISNUMBER(FIND("4F",ScheduleCompile!M35))),VALUE(LEFT(ScheduleCompile!M35,FIND("F",ScheduleCompile!M35)-1)),ScheduleCompile!M35)))))),ISTEXT(ScheduleCompile!#REF!)),"ENDTABLE",IF(ISERROR(IF(ScheduleCompile!M35="Off",0,IF(ScheduleCompile!M35="On",1,IF(ISNUMBER(ScheduleCompile!M35),ScheduleCompile!M35/1,IF(ISTEXT(ScheduleCompile!M35),IF(OR(ISNUMBER(FIND("5F",ScheduleCompile!M35)),ISNUMBER(FIND("0F",ScheduleCompile!M35)),ISNUMBER(FIND("8F",ScheduleCompile!M35)),ISNUMBER(FIND("1F",ScheduleCompile!M35)),ISNUMBER(FIND("2F",ScheduleCompile!M35)),ISNUMBER(FIND("3F",ScheduleCompile!M35)),ISNUMBER(FIND("6F",ScheduleCompile!M35)),ISNUMBER(FIND("7F",ScheduleCompile!M35)),ISNUMBER(FIND("9F",ScheduleCompile!M35)),ISNUMBER(FIND("4F",ScheduleCompile!M35))),VALUE(LEFT(ScheduleCompile!M35,FIND("F",ScheduleCompile!M35)-1)),ScheduleCompile!M35)))))),"",IF(ScheduleCompile!M35="Off",0,IF(ScheduleCompile!M35="On",1,IF(ISNUMBER(ScheduleCompile!M35),ScheduleCompile!M35/1,IF(ISTEXT(ScheduleCompile!M35),IF(OR(ISNUMBER(FIND("5F",ScheduleCompile!M35)),ISNUMBER(FIND("0F",ScheduleCompile!M35)),ISNUMBER(FIND("8F",ScheduleCompile!M35)),ISNUMBER(FIND("1F",ScheduleCompile!M35)),ISNUMBER(FIND("2F",ScheduleCompile!M35)),ISNUMBER(FIND("3F",ScheduleCompile!M35)),ISNUMBER(FIND("6F",ScheduleCompile!M35)),ISNUMBER(FIND("7F",ScheduleCompile!M35)),ISNUMBER(FIND("9F",ScheduleCompile!M35)),ISNUMBER(FIND("4F",ScheduleCompile!M35))),VALUE(LEFT(ScheduleCompile!M35,FIND("F",ScheduleCompile!M35)-1)),ScheduleCompile!M35)))))))</f>
        <v>1</v>
      </c>
      <c r="S42" s="1">
        <f>IF(AND(ISERROR(IF(ScheduleCompile!N35="Off",0,IF(ScheduleCompile!N35="On",1,IF(ISNUMBER(ScheduleCompile!N35),ScheduleCompile!N35/1,IF(ISTEXT(ScheduleCompile!N35),IF(OR(ISNUMBER(FIND("5F",ScheduleCompile!N35)),ISNUMBER(FIND("0F",ScheduleCompile!N35)),ISNUMBER(FIND("8F",ScheduleCompile!N35)),ISNUMBER(FIND("1F",ScheduleCompile!N35)),ISNUMBER(FIND("2F",ScheduleCompile!N35)),ISNUMBER(FIND("3F",ScheduleCompile!N35)),ISNUMBER(FIND("6F",ScheduleCompile!N35)),ISNUMBER(FIND("7F",ScheduleCompile!N35)),ISNUMBER(FIND("9F",ScheduleCompile!N35)),ISNUMBER(FIND("4F",ScheduleCompile!N35))),VALUE(LEFT(ScheduleCompile!N35,FIND("F",ScheduleCompile!N35)-1)),ScheduleCompile!N35)))))),ISTEXT(ScheduleCompile!#REF!)),"ENDTABLE",IF(ISERROR(IF(ScheduleCompile!N35="Off",0,IF(ScheduleCompile!N35="On",1,IF(ISNUMBER(ScheduleCompile!N35),ScheduleCompile!N35/1,IF(ISTEXT(ScheduleCompile!N35),IF(OR(ISNUMBER(FIND("5F",ScheduleCompile!N35)),ISNUMBER(FIND("0F",ScheduleCompile!N35)),ISNUMBER(FIND("8F",ScheduleCompile!N35)),ISNUMBER(FIND("1F",ScheduleCompile!N35)),ISNUMBER(FIND("2F",ScheduleCompile!N35)),ISNUMBER(FIND("3F",ScheduleCompile!N35)),ISNUMBER(FIND("6F",ScheduleCompile!N35)),ISNUMBER(FIND("7F",ScheduleCompile!N35)),ISNUMBER(FIND("9F",ScheduleCompile!N35)),ISNUMBER(FIND("4F",ScheduleCompile!N35))),VALUE(LEFT(ScheduleCompile!N35,FIND("F",ScheduleCompile!N35)-1)),ScheduleCompile!N35)))))),"",IF(ScheduleCompile!N35="Off",0,IF(ScheduleCompile!N35="On",1,IF(ISNUMBER(ScheduleCompile!N35),ScheduleCompile!N35/1,IF(ISTEXT(ScheduleCompile!N35),IF(OR(ISNUMBER(FIND("5F",ScheduleCompile!N35)),ISNUMBER(FIND("0F",ScheduleCompile!N35)),ISNUMBER(FIND("8F",ScheduleCompile!N35)),ISNUMBER(FIND("1F",ScheduleCompile!N35)),ISNUMBER(FIND("2F",ScheduleCompile!N35)),ISNUMBER(FIND("3F",ScheduleCompile!N35)),ISNUMBER(FIND("6F",ScheduleCompile!N35)),ISNUMBER(FIND("7F",ScheduleCompile!N35)),ISNUMBER(FIND("9F",ScheduleCompile!N35)),ISNUMBER(FIND("4F",ScheduleCompile!N35))),VALUE(LEFT(ScheduleCompile!N35,FIND("F",ScheduleCompile!N35)-1)),ScheduleCompile!N35)))))))</f>
        <v>1</v>
      </c>
      <c r="T42" s="1">
        <f>IF(AND(ISERROR(IF(ScheduleCompile!O35="Off",0,IF(ScheduleCompile!O35="On",1,IF(ISNUMBER(ScheduleCompile!O35),ScheduleCompile!O35/1,IF(ISTEXT(ScheduleCompile!O35),IF(OR(ISNUMBER(FIND("5F",ScheduleCompile!O35)),ISNUMBER(FIND("0F",ScheduleCompile!O35)),ISNUMBER(FIND("8F",ScheduleCompile!O35)),ISNUMBER(FIND("1F",ScheduleCompile!O35)),ISNUMBER(FIND("2F",ScheduleCompile!O35)),ISNUMBER(FIND("3F",ScheduleCompile!O35)),ISNUMBER(FIND("6F",ScheduleCompile!O35)),ISNUMBER(FIND("7F",ScheduleCompile!O35)),ISNUMBER(FIND("9F",ScheduleCompile!O35)),ISNUMBER(FIND("4F",ScheduleCompile!O35))),VALUE(LEFT(ScheduleCompile!O35,FIND("F",ScheduleCompile!O35)-1)),ScheduleCompile!O35)))))),ISTEXT(ScheduleCompile!#REF!)),"ENDTABLE",IF(ISERROR(IF(ScheduleCompile!O35="Off",0,IF(ScheduleCompile!O35="On",1,IF(ISNUMBER(ScheduleCompile!O35),ScheduleCompile!O35/1,IF(ISTEXT(ScheduleCompile!O35),IF(OR(ISNUMBER(FIND("5F",ScheduleCompile!O35)),ISNUMBER(FIND("0F",ScheduleCompile!O35)),ISNUMBER(FIND("8F",ScheduleCompile!O35)),ISNUMBER(FIND("1F",ScheduleCompile!O35)),ISNUMBER(FIND("2F",ScheduleCompile!O35)),ISNUMBER(FIND("3F",ScheduleCompile!O35)),ISNUMBER(FIND("6F",ScheduleCompile!O35)),ISNUMBER(FIND("7F",ScheduleCompile!O35)),ISNUMBER(FIND("9F",ScheduleCompile!O35)),ISNUMBER(FIND("4F",ScheduleCompile!O35))),VALUE(LEFT(ScheduleCompile!O35,FIND("F",ScheduleCompile!O35)-1)),ScheduleCompile!O35)))))),"",IF(ScheduleCompile!O35="Off",0,IF(ScheduleCompile!O35="On",1,IF(ISNUMBER(ScheduleCompile!O35),ScheduleCompile!O35/1,IF(ISTEXT(ScheduleCompile!O35),IF(OR(ISNUMBER(FIND("5F",ScheduleCompile!O35)),ISNUMBER(FIND("0F",ScheduleCompile!O35)),ISNUMBER(FIND("8F",ScheduleCompile!O35)),ISNUMBER(FIND("1F",ScheduleCompile!O35)),ISNUMBER(FIND("2F",ScheduleCompile!O35)),ISNUMBER(FIND("3F",ScheduleCompile!O35)),ISNUMBER(FIND("6F",ScheduleCompile!O35)),ISNUMBER(FIND("7F",ScheduleCompile!O35)),ISNUMBER(FIND("9F",ScheduleCompile!O35)),ISNUMBER(FIND("4F",ScheduleCompile!O35))),VALUE(LEFT(ScheduleCompile!O35,FIND("F",ScheduleCompile!O35)-1)),ScheduleCompile!O35)))))))</f>
        <v>1</v>
      </c>
      <c r="U42" s="1">
        <f>IF(AND(ISERROR(IF(ScheduleCompile!P35="Off",0,IF(ScheduleCompile!P35="On",1,IF(ISNUMBER(ScheduleCompile!P35),ScheduleCompile!P35/1,IF(ISTEXT(ScheduleCompile!P35),IF(OR(ISNUMBER(FIND("5F",ScheduleCompile!P35)),ISNUMBER(FIND("0F",ScheduleCompile!P35)),ISNUMBER(FIND("8F",ScheduleCompile!P35)),ISNUMBER(FIND("1F",ScheduleCompile!P35)),ISNUMBER(FIND("2F",ScheduleCompile!P35)),ISNUMBER(FIND("3F",ScheduleCompile!P35)),ISNUMBER(FIND("6F",ScheduleCompile!P35)),ISNUMBER(FIND("7F",ScheduleCompile!P35)),ISNUMBER(FIND("9F",ScheduleCompile!P35)),ISNUMBER(FIND("4F",ScheduleCompile!P35))),VALUE(LEFT(ScheduleCompile!P35,FIND("F",ScheduleCompile!P35)-1)),ScheduleCompile!P35)))))),ISTEXT(ScheduleCompile!#REF!)),"ENDTABLE",IF(ISERROR(IF(ScheduleCompile!P35="Off",0,IF(ScheduleCompile!P35="On",1,IF(ISNUMBER(ScheduleCompile!P35),ScheduleCompile!P35/1,IF(ISTEXT(ScheduleCompile!P35),IF(OR(ISNUMBER(FIND("5F",ScheduleCompile!P35)),ISNUMBER(FIND("0F",ScheduleCompile!P35)),ISNUMBER(FIND("8F",ScheduleCompile!P35)),ISNUMBER(FIND("1F",ScheduleCompile!P35)),ISNUMBER(FIND("2F",ScheduleCompile!P35)),ISNUMBER(FIND("3F",ScheduleCompile!P35)),ISNUMBER(FIND("6F",ScheduleCompile!P35)),ISNUMBER(FIND("7F",ScheduleCompile!P35)),ISNUMBER(FIND("9F",ScheduleCompile!P35)),ISNUMBER(FIND("4F",ScheduleCompile!P35))),VALUE(LEFT(ScheduleCompile!P35,FIND("F",ScheduleCompile!P35)-1)),ScheduleCompile!P35)))))),"",IF(ScheduleCompile!P35="Off",0,IF(ScheduleCompile!P35="On",1,IF(ISNUMBER(ScheduleCompile!P35),ScheduleCompile!P35/1,IF(ISTEXT(ScheduleCompile!P35),IF(OR(ISNUMBER(FIND("5F",ScheduleCompile!P35)),ISNUMBER(FIND("0F",ScheduleCompile!P35)),ISNUMBER(FIND("8F",ScheduleCompile!P35)),ISNUMBER(FIND("1F",ScheduleCompile!P35)),ISNUMBER(FIND("2F",ScheduleCompile!P35)),ISNUMBER(FIND("3F",ScheduleCompile!P35)),ISNUMBER(FIND("6F",ScheduleCompile!P35)),ISNUMBER(FIND("7F",ScheduleCompile!P35)),ISNUMBER(FIND("9F",ScheduleCompile!P35)),ISNUMBER(FIND("4F",ScheduleCompile!P35))),VALUE(LEFT(ScheduleCompile!P35,FIND("F",ScheduleCompile!P35)-1)),ScheduleCompile!P35)))))))</f>
        <v>1</v>
      </c>
      <c r="V42" s="1">
        <f>IF(AND(ISERROR(IF(ScheduleCompile!Q35="Off",0,IF(ScheduleCompile!Q35="On",1,IF(ISNUMBER(ScheduleCompile!Q35),ScheduleCompile!Q35/1,IF(ISTEXT(ScheduleCompile!Q35),IF(OR(ISNUMBER(FIND("5F",ScheduleCompile!Q35)),ISNUMBER(FIND("0F",ScheduleCompile!Q35)),ISNUMBER(FIND("8F",ScheduleCompile!Q35)),ISNUMBER(FIND("1F",ScheduleCompile!Q35)),ISNUMBER(FIND("2F",ScheduleCompile!Q35)),ISNUMBER(FIND("3F",ScheduleCompile!Q35)),ISNUMBER(FIND("6F",ScheduleCompile!Q35)),ISNUMBER(FIND("7F",ScheduleCompile!Q35)),ISNUMBER(FIND("9F",ScheduleCompile!Q35)),ISNUMBER(FIND("4F",ScheduleCompile!Q35))),VALUE(LEFT(ScheduleCompile!Q35,FIND("F",ScheduleCompile!Q35)-1)),ScheduleCompile!Q35)))))),ISTEXT(ScheduleCompile!#REF!)),"ENDTABLE",IF(ISERROR(IF(ScheduleCompile!Q35="Off",0,IF(ScheduleCompile!Q35="On",1,IF(ISNUMBER(ScheduleCompile!Q35),ScheduleCompile!Q35/1,IF(ISTEXT(ScheduleCompile!Q35),IF(OR(ISNUMBER(FIND("5F",ScheduleCompile!Q35)),ISNUMBER(FIND("0F",ScheduleCompile!Q35)),ISNUMBER(FIND("8F",ScheduleCompile!Q35)),ISNUMBER(FIND("1F",ScheduleCompile!Q35)),ISNUMBER(FIND("2F",ScheduleCompile!Q35)),ISNUMBER(FIND("3F",ScheduleCompile!Q35)),ISNUMBER(FIND("6F",ScheduleCompile!Q35)),ISNUMBER(FIND("7F",ScheduleCompile!Q35)),ISNUMBER(FIND("9F",ScheduleCompile!Q35)),ISNUMBER(FIND("4F",ScheduleCompile!Q35))),VALUE(LEFT(ScheduleCompile!Q35,FIND("F",ScheduleCompile!Q35)-1)),ScheduleCompile!Q35)))))),"",IF(ScheduleCompile!Q35="Off",0,IF(ScheduleCompile!Q35="On",1,IF(ISNUMBER(ScheduleCompile!Q35),ScheduleCompile!Q35/1,IF(ISTEXT(ScheduleCompile!Q35),IF(OR(ISNUMBER(FIND("5F",ScheduleCompile!Q35)),ISNUMBER(FIND("0F",ScheduleCompile!Q35)),ISNUMBER(FIND("8F",ScheduleCompile!Q35)),ISNUMBER(FIND("1F",ScheduleCompile!Q35)),ISNUMBER(FIND("2F",ScheduleCompile!Q35)),ISNUMBER(FIND("3F",ScheduleCompile!Q35)),ISNUMBER(FIND("6F",ScheduleCompile!Q35)),ISNUMBER(FIND("7F",ScheduleCompile!Q35)),ISNUMBER(FIND("9F",ScheduleCompile!Q35)),ISNUMBER(FIND("4F",ScheduleCompile!Q35))),VALUE(LEFT(ScheduleCompile!Q35,FIND("F",ScheduleCompile!Q35)-1)),ScheduleCompile!Q35)))))))</f>
        <v>1</v>
      </c>
      <c r="W42" s="1">
        <f>IF(AND(ISERROR(IF(ScheduleCompile!R35="Off",0,IF(ScheduleCompile!R35="On",1,IF(ISNUMBER(ScheduleCompile!R35),ScheduleCompile!R35/1,IF(ISTEXT(ScheduleCompile!R35),IF(OR(ISNUMBER(FIND("5F",ScheduleCompile!R35)),ISNUMBER(FIND("0F",ScheduleCompile!R35)),ISNUMBER(FIND("8F",ScheduleCompile!R35)),ISNUMBER(FIND("1F",ScheduleCompile!R35)),ISNUMBER(FIND("2F",ScheduleCompile!R35)),ISNUMBER(FIND("3F",ScheduleCompile!R35)),ISNUMBER(FIND("6F",ScheduleCompile!R35)),ISNUMBER(FIND("7F",ScheduleCompile!R35)),ISNUMBER(FIND("9F",ScheduleCompile!R35)),ISNUMBER(FIND("4F",ScheduleCompile!R35))),VALUE(LEFT(ScheduleCompile!R35,FIND("F",ScheduleCompile!R35)-1)),ScheduleCompile!R35)))))),ISTEXT(ScheduleCompile!#REF!)),"ENDTABLE",IF(ISERROR(IF(ScheduleCompile!R35="Off",0,IF(ScheduleCompile!R35="On",1,IF(ISNUMBER(ScheduleCompile!R35),ScheduleCompile!R35/1,IF(ISTEXT(ScheduleCompile!R35),IF(OR(ISNUMBER(FIND("5F",ScheduleCompile!R35)),ISNUMBER(FIND("0F",ScheduleCompile!R35)),ISNUMBER(FIND("8F",ScheduleCompile!R35)),ISNUMBER(FIND("1F",ScheduleCompile!R35)),ISNUMBER(FIND("2F",ScheduleCompile!R35)),ISNUMBER(FIND("3F",ScheduleCompile!R35)),ISNUMBER(FIND("6F",ScheduleCompile!R35)),ISNUMBER(FIND("7F",ScheduleCompile!R35)),ISNUMBER(FIND("9F",ScheduleCompile!R35)),ISNUMBER(FIND("4F",ScheduleCompile!R35))),VALUE(LEFT(ScheduleCompile!R35,FIND("F",ScheduleCompile!R35)-1)),ScheduleCompile!R35)))))),"",IF(ScheduleCompile!R35="Off",0,IF(ScheduleCompile!R35="On",1,IF(ISNUMBER(ScheduleCompile!R35),ScheduleCompile!R35/1,IF(ISTEXT(ScheduleCompile!R35),IF(OR(ISNUMBER(FIND("5F",ScheduleCompile!R35)),ISNUMBER(FIND("0F",ScheduleCompile!R35)),ISNUMBER(FIND("8F",ScheduleCompile!R35)),ISNUMBER(FIND("1F",ScheduleCompile!R35)),ISNUMBER(FIND("2F",ScheduleCompile!R35)),ISNUMBER(FIND("3F",ScheduleCompile!R35)),ISNUMBER(FIND("6F",ScheduleCompile!R35)),ISNUMBER(FIND("7F",ScheduleCompile!R35)),ISNUMBER(FIND("9F",ScheduleCompile!R35)),ISNUMBER(FIND("4F",ScheduleCompile!R35))),VALUE(LEFT(ScheduleCompile!R35,FIND("F",ScheduleCompile!R35)-1)),ScheduleCompile!R35)))))))</f>
        <v>1</v>
      </c>
      <c r="X42" s="1">
        <f>IF(AND(ISERROR(IF(ScheduleCompile!S35="Off",0,IF(ScheduleCompile!S35="On",1,IF(ISNUMBER(ScheduleCompile!S35),ScheduleCompile!S35/1,IF(ISTEXT(ScheduleCompile!S35),IF(OR(ISNUMBER(FIND("5F",ScheduleCompile!S35)),ISNUMBER(FIND("0F",ScheduleCompile!S35)),ISNUMBER(FIND("8F",ScheduleCompile!S35)),ISNUMBER(FIND("1F",ScheduleCompile!S35)),ISNUMBER(FIND("2F",ScheduleCompile!S35)),ISNUMBER(FIND("3F",ScheduleCompile!S35)),ISNUMBER(FIND("6F",ScheduleCompile!S35)),ISNUMBER(FIND("7F",ScheduleCompile!S35)),ISNUMBER(FIND("9F",ScheduleCompile!S35)),ISNUMBER(FIND("4F",ScheduleCompile!S35))),VALUE(LEFT(ScheduleCompile!S35,FIND("F",ScheduleCompile!S35)-1)),ScheduleCompile!S35)))))),ISTEXT(ScheduleCompile!#REF!)),"ENDTABLE",IF(ISERROR(IF(ScheduleCompile!S35="Off",0,IF(ScheduleCompile!S35="On",1,IF(ISNUMBER(ScheduleCompile!S35),ScheduleCompile!S35/1,IF(ISTEXT(ScheduleCompile!S35),IF(OR(ISNUMBER(FIND("5F",ScheduleCompile!S35)),ISNUMBER(FIND("0F",ScheduleCompile!S35)),ISNUMBER(FIND("8F",ScheduleCompile!S35)),ISNUMBER(FIND("1F",ScheduleCompile!S35)),ISNUMBER(FIND("2F",ScheduleCompile!S35)),ISNUMBER(FIND("3F",ScheduleCompile!S35)),ISNUMBER(FIND("6F",ScheduleCompile!S35)),ISNUMBER(FIND("7F",ScheduleCompile!S35)),ISNUMBER(FIND("9F",ScheduleCompile!S35)),ISNUMBER(FIND("4F",ScheduleCompile!S35))),VALUE(LEFT(ScheduleCompile!S35,FIND("F",ScheduleCompile!S35)-1)),ScheduleCompile!S35)))))),"",IF(ScheduleCompile!S35="Off",0,IF(ScheduleCompile!S35="On",1,IF(ISNUMBER(ScheduleCompile!S35),ScheduleCompile!S35/1,IF(ISTEXT(ScheduleCompile!S35),IF(OR(ISNUMBER(FIND("5F",ScheduleCompile!S35)),ISNUMBER(FIND("0F",ScheduleCompile!S35)),ISNUMBER(FIND("8F",ScheduleCompile!S35)),ISNUMBER(FIND("1F",ScheduleCompile!S35)),ISNUMBER(FIND("2F",ScheduleCompile!S35)),ISNUMBER(FIND("3F",ScheduleCompile!S35)),ISNUMBER(FIND("6F",ScheduleCompile!S35)),ISNUMBER(FIND("7F",ScheduleCompile!S35)),ISNUMBER(FIND("9F",ScheduleCompile!S35)),ISNUMBER(FIND("4F",ScheduleCompile!S35))),VALUE(LEFT(ScheduleCompile!S35,FIND("F",ScheduleCompile!S35)-1)),ScheduleCompile!S35)))))))</f>
        <v>1</v>
      </c>
      <c r="Y42" s="1">
        <f>IF(AND(ISERROR(IF(ScheduleCompile!T35="Off",0,IF(ScheduleCompile!T35="On",1,IF(ISNUMBER(ScheduleCompile!T35),ScheduleCompile!T35/1,IF(ISTEXT(ScheduleCompile!T35),IF(OR(ISNUMBER(FIND("5F",ScheduleCompile!T35)),ISNUMBER(FIND("0F",ScheduleCompile!T35)),ISNUMBER(FIND("8F",ScheduleCompile!T35)),ISNUMBER(FIND("1F",ScheduleCompile!T35)),ISNUMBER(FIND("2F",ScheduleCompile!T35)),ISNUMBER(FIND("3F",ScheduleCompile!T35)),ISNUMBER(FIND("6F",ScheduleCompile!T35)),ISNUMBER(FIND("7F",ScheduleCompile!T35)),ISNUMBER(FIND("9F",ScheduleCompile!T35)),ISNUMBER(FIND("4F",ScheduleCompile!T35))),VALUE(LEFT(ScheduleCompile!T35,FIND("F",ScheduleCompile!T35)-1)),ScheduleCompile!T35)))))),ISTEXT(ScheduleCompile!#REF!)),"ENDTABLE",IF(ISERROR(IF(ScheduleCompile!T35="Off",0,IF(ScheduleCompile!T35="On",1,IF(ISNUMBER(ScheduleCompile!T35),ScheduleCompile!T35/1,IF(ISTEXT(ScheduleCompile!T35),IF(OR(ISNUMBER(FIND("5F",ScheduleCompile!T35)),ISNUMBER(FIND("0F",ScheduleCompile!T35)),ISNUMBER(FIND("8F",ScheduleCompile!T35)),ISNUMBER(FIND("1F",ScheduleCompile!T35)),ISNUMBER(FIND("2F",ScheduleCompile!T35)),ISNUMBER(FIND("3F",ScheduleCompile!T35)),ISNUMBER(FIND("6F",ScheduleCompile!T35)),ISNUMBER(FIND("7F",ScheduleCompile!T35)),ISNUMBER(FIND("9F",ScheduleCompile!T35)),ISNUMBER(FIND("4F",ScheduleCompile!T35))),VALUE(LEFT(ScheduleCompile!T35,FIND("F",ScheduleCompile!T35)-1)),ScheduleCompile!T35)))))),"",IF(ScheduleCompile!T35="Off",0,IF(ScheduleCompile!T35="On",1,IF(ISNUMBER(ScheduleCompile!T35),ScheduleCompile!T35/1,IF(ISTEXT(ScheduleCompile!T35),IF(OR(ISNUMBER(FIND("5F",ScheduleCompile!T35)),ISNUMBER(FIND("0F",ScheduleCompile!T35)),ISNUMBER(FIND("8F",ScheduleCompile!T35)),ISNUMBER(FIND("1F",ScheduleCompile!T35)),ISNUMBER(FIND("2F",ScheduleCompile!T35)),ISNUMBER(FIND("3F",ScheduleCompile!T35)),ISNUMBER(FIND("6F",ScheduleCompile!T35)),ISNUMBER(FIND("7F",ScheduleCompile!T35)),ISNUMBER(FIND("9F",ScheduleCompile!T35)),ISNUMBER(FIND("4F",ScheduleCompile!T35))),VALUE(LEFT(ScheduleCompile!T35,FIND("F",ScheduleCompile!T35)-1)),ScheduleCompile!T35)))))))</f>
        <v>1</v>
      </c>
      <c r="Z42" s="1">
        <f>IF(AND(ISERROR(IF(ScheduleCompile!U35="Off",0,IF(ScheduleCompile!U35="On",1,IF(ISNUMBER(ScheduleCompile!U35),ScheduleCompile!U35/1,IF(ISTEXT(ScheduleCompile!U35),IF(OR(ISNUMBER(FIND("5F",ScheduleCompile!U35)),ISNUMBER(FIND("0F",ScheduleCompile!U35)),ISNUMBER(FIND("8F",ScheduleCompile!U35)),ISNUMBER(FIND("1F",ScheduleCompile!U35)),ISNUMBER(FIND("2F",ScheduleCompile!U35)),ISNUMBER(FIND("3F",ScheduleCompile!U35)),ISNUMBER(FIND("6F",ScheduleCompile!U35)),ISNUMBER(FIND("7F",ScheduleCompile!U35)),ISNUMBER(FIND("9F",ScheduleCompile!U35)),ISNUMBER(FIND("4F",ScheduleCompile!U35))),VALUE(LEFT(ScheduleCompile!U35,FIND("F",ScheduleCompile!U35)-1)),ScheduleCompile!U35)))))),ISTEXT(ScheduleCompile!#REF!)),"ENDTABLE",IF(ISERROR(IF(ScheduleCompile!U35="Off",0,IF(ScheduleCompile!U35="On",1,IF(ISNUMBER(ScheduleCompile!U35),ScheduleCompile!U35/1,IF(ISTEXT(ScheduleCompile!U35),IF(OR(ISNUMBER(FIND("5F",ScheduleCompile!U35)),ISNUMBER(FIND("0F",ScheduleCompile!U35)),ISNUMBER(FIND("8F",ScheduleCompile!U35)),ISNUMBER(FIND("1F",ScheduleCompile!U35)),ISNUMBER(FIND("2F",ScheduleCompile!U35)),ISNUMBER(FIND("3F",ScheduleCompile!U35)),ISNUMBER(FIND("6F",ScheduleCompile!U35)),ISNUMBER(FIND("7F",ScheduleCompile!U35)),ISNUMBER(FIND("9F",ScheduleCompile!U35)),ISNUMBER(FIND("4F",ScheduleCompile!U35))),VALUE(LEFT(ScheduleCompile!U35,FIND("F",ScheduleCompile!U35)-1)),ScheduleCompile!U35)))))),"",IF(ScheduleCompile!U35="Off",0,IF(ScheduleCompile!U35="On",1,IF(ISNUMBER(ScheduleCompile!U35),ScheduleCompile!U35/1,IF(ISTEXT(ScheduleCompile!U35),IF(OR(ISNUMBER(FIND("5F",ScheduleCompile!U35)),ISNUMBER(FIND("0F",ScheduleCompile!U35)),ISNUMBER(FIND("8F",ScheduleCompile!U35)),ISNUMBER(FIND("1F",ScheduleCompile!U35)),ISNUMBER(FIND("2F",ScheduleCompile!U35)),ISNUMBER(FIND("3F",ScheduleCompile!U35)),ISNUMBER(FIND("6F",ScheduleCompile!U35)),ISNUMBER(FIND("7F",ScheduleCompile!U35)),ISNUMBER(FIND("9F",ScheduleCompile!U35)),ISNUMBER(FIND("4F",ScheduleCompile!U35))),VALUE(LEFT(ScheduleCompile!U35,FIND("F",ScheduleCompile!U35)-1)),ScheduleCompile!U35)))))))</f>
        <v>1</v>
      </c>
      <c r="AA42" s="1">
        <f>IF(AND(ISERROR(IF(ScheduleCompile!V35="Off",0,IF(ScheduleCompile!V35="On",1,IF(ISNUMBER(ScheduleCompile!V35),ScheduleCompile!V35/1,IF(ISTEXT(ScheduleCompile!V35),IF(OR(ISNUMBER(FIND("5F",ScheduleCompile!V35)),ISNUMBER(FIND("0F",ScheduleCompile!V35)),ISNUMBER(FIND("8F",ScheduleCompile!V35)),ISNUMBER(FIND("1F",ScheduleCompile!V35)),ISNUMBER(FIND("2F",ScheduleCompile!V35)),ISNUMBER(FIND("3F",ScheduleCompile!V35)),ISNUMBER(FIND("6F",ScheduleCompile!V35)),ISNUMBER(FIND("7F",ScheduleCompile!V35)),ISNUMBER(FIND("9F",ScheduleCompile!V35)),ISNUMBER(FIND("4F",ScheduleCompile!V35))),VALUE(LEFT(ScheduleCompile!V35,FIND("F",ScheduleCompile!V35)-1)),ScheduleCompile!V35)))))),ISTEXT(ScheduleCompile!#REF!)),"ENDTABLE",IF(ISERROR(IF(ScheduleCompile!V35="Off",0,IF(ScheduleCompile!V35="On",1,IF(ISNUMBER(ScheduleCompile!V35),ScheduleCompile!V35/1,IF(ISTEXT(ScheduleCompile!V35),IF(OR(ISNUMBER(FIND("5F",ScheduleCompile!V35)),ISNUMBER(FIND("0F",ScheduleCompile!V35)),ISNUMBER(FIND("8F",ScheduleCompile!V35)),ISNUMBER(FIND("1F",ScheduleCompile!V35)),ISNUMBER(FIND("2F",ScheduleCompile!V35)),ISNUMBER(FIND("3F",ScheduleCompile!V35)),ISNUMBER(FIND("6F",ScheduleCompile!V35)),ISNUMBER(FIND("7F",ScheduleCompile!V35)),ISNUMBER(FIND("9F",ScheduleCompile!V35)),ISNUMBER(FIND("4F",ScheduleCompile!V35))),VALUE(LEFT(ScheduleCompile!V35,FIND("F",ScheduleCompile!V35)-1)),ScheduleCompile!V35)))))),"",IF(ScheduleCompile!V35="Off",0,IF(ScheduleCompile!V35="On",1,IF(ISNUMBER(ScheduleCompile!V35),ScheduleCompile!V35/1,IF(ISTEXT(ScheduleCompile!V35),IF(OR(ISNUMBER(FIND("5F",ScheduleCompile!V35)),ISNUMBER(FIND("0F",ScheduleCompile!V35)),ISNUMBER(FIND("8F",ScheduleCompile!V35)),ISNUMBER(FIND("1F",ScheduleCompile!V35)),ISNUMBER(FIND("2F",ScheduleCompile!V35)),ISNUMBER(FIND("3F",ScheduleCompile!V35)),ISNUMBER(FIND("6F",ScheduleCompile!V35)),ISNUMBER(FIND("7F",ScheduleCompile!V35)),ISNUMBER(FIND("9F",ScheduleCompile!V35)),ISNUMBER(FIND("4F",ScheduleCompile!V35))),VALUE(LEFT(ScheduleCompile!V35,FIND("F",ScheduleCompile!V35)-1)),ScheduleCompile!V35)))))))</f>
        <v>1</v>
      </c>
      <c r="AB42" s="1">
        <f>IF(AND(ISERROR(IF(ScheduleCompile!W35="Off",0,IF(ScheduleCompile!W35="On",1,IF(ISNUMBER(ScheduleCompile!W35),ScheduleCompile!W35/1,IF(ISTEXT(ScheduleCompile!W35),IF(OR(ISNUMBER(FIND("5F",ScheduleCompile!W35)),ISNUMBER(FIND("0F",ScheduleCompile!W35)),ISNUMBER(FIND("8F",ScheduleCompile!W35)),ISNUMBER(FIND("1F",ScheduleCompile!W35)),ISNUMBER(FIND("2F",ScheduleCompile!W35)),ISNUMBER(FIND("3F",ScheduleCompile!W35)),ISNUMBER(FIND("6F",ScheduleCompile!W35)),ISNUMBER(FIND("7F",ScheduleCompile!W35)),ISNUMBER(FIND("9F",ScheduleCompile!W35)),ISNUMBER(FIND("4F",ScheduleCompile!W35))),VALUE(LEFT(ScheduleCompile!W35,FIND("F",ScheduleCompile!W35)-1)),ScheduleCompile!W35)))))),ISTEXT(ScheduleCompile!#REF!)),"ENDTABLE",IF(ISERROR(IF(ScheduleCompile!W35="Off",0,IF(ScheduleCompile!W35="On",1,IF(ISNUMBER(ScheduleCompile!W35),ScheduleCompile!W35/1,IF(ISTEXT(ScheduleCompile!W35),IF(OR(ISNUMBER(FIND("5F",ScheduleCompile!W35)),ISNUMBER(FIND("0F",ScheduleCompile!W35)),ISNUMBER(FIND("8F",ScheduleCompile!W35)),ISNUMBER(FIND("1F",ScheduleCompile!W35)),ISNUMBER(FIND("2F",ScheduleCompile!W35)),ISNUMBER(FIND("3F",ScheduleCompile!W35)),ISNUMBER(FIND("6F",ScheduleCompile!W35)),ISNUMBER(FIND("7F",ScheduleCompile!W35)),ISNUMBER(FIND("9F",ScheduleCompile!W35)),ISNUMBER(FIND("4F",ScheduleCompile!W35))),VALUE(LEFT(ScheduleCompile!W35,FIND("F",ScheduleCompile!W35)-1)),ScheduleCompile!W35)))))),"",IF(ScheduleCompile!W35="Off",0,IF(ScheduleCompile!W35="On",1,IF(ISNUMBER(ScheduleCompile!W35),ScheduleCompile!W35/1,IF(ISTEXT(ScheduleCompile!W35),IF(OR(ISNUMBER(FIND("5F",ScheduleCompile!W35)),ISNUMBER(FIND("0F",ScheduleCompile!W35)),ISNUMBER(FIND("8F",ScheduleCompile!W35)),ISNUMBER(FIND("1F",ScheduleCompile!W35)),ISNUMBER(FIND("2F",ScheduleCompile!W35)),ISNUMBER(FIND("3F",ScheduleCompile!W35)),ISNUMBER(FIND("6F",ScheduleCompile!W35)),ISNUMBER(FIND("7F",ScheduleCompile!W35)),ISNUMBER(FIND("9F",ScheduleCompile!W35)),ISNUMBER(FIND("4F",ScheduleCompile!W35))),VALUE(LEFT(ScheduleCompile!W35,FIND("F",ScheduleCompile!W35)-1)),ScheduleCompile!W35)))))))</f>
        <v>1</v>
      </c>
      <c r="AC42" s="1">
        <f>IF(AND(ISERROR(IF(ScheduleCompile!X35="Off",0,IF(ScheduleCompile!X35="On",1,IF(ISNUMBER(ScheduleCompile!X35),ScheduleCompile!X35/1,IF(ISTEXT(ScheduleCompile!X35),IF(OR(ISNUMBER(FIND("5F",ScheduleCompile!X35)),ISNUMBER(FIND("0F",ScheduleCompile!X35)),ISNUMBER(FIND("8F",ScheduleCompile!X35)),ISNUMBER(FIND("1F",ScheduleCompile!X35)),ISNUMBER(FIND("2F",ScheduleCompile!X35)),ISNUMBER(FIND("3F",ScheduleCompile!X35)),ISNUMBER(FIND("6F",ScheduleCompile!X35)),ISNUMBER(FIND("7F",ScheduleCompile!X35)),ISNUMBER(FIND("9F",ScheduleCompile!X35)),ISNUMBER(FIND("4F",ScheduleCompile!X35))),VALUE(LEFT(ScheduleCompile!X35,FIND("F",ScheduleCompile!X35)-1)),ScheduleCompile!X35)))))),ISTEXT(ScheduleCompile!#REF!)),"ENDTABLE",IF(ISERROR(IF(ScheduleCompile!X35="Off",0,IF(ScheduleCompile!X35="On",1,IF(ISNUMBER(ScheduleCompile!X35),ScheduleCompile!X35/1,IF(ISTEXT(ScheduleCompile!X35),IF(OR(ISNUMBER(FIND("5F",ScheduleCompile!X35)),ISNUMBER(FIND("0F",ScheduleCompile!X35)),ISNUMBER(FIND("8F",ScheduleCompile!X35)),ISNUMBER(FIND("1F",ScheduleCompile!X35)),ISNUMBER(FIND("2F",ScheduleCompile!X35)),ISNUMBER(FIND("3F",ScheduleCompile!X35)),ISNUMBER(FIND("6F",ScheduleCompile!X35)),ISNUMBER(FIND("7F",ScheduleCompile!X35)),ISNUMBER(FIND("9F",ScheduleCompile!X35)),ISNUMBER(FIND("4F",ScheduleCompile!X35))),VALUE(LEFT(ScheduleCompile!X35,FIND("F",ScheduleCompile!X35)-1)),ScheduleCompile!X35)))))),"",IF(ScheduleCompile!X35="Off",0,IF(ScheduleCompile!X35="On",1,IF(ISNUMBER(ScheduleCompile!X35),ScheduleCompile!X35/1,IF(ISTEXT(ScheduleCompile!X35),IF(OR(ISNUMBER(FIND("5F",ScheduleCompile!X35)),ISNUMBER(FIND("0F",ScheduleCompile!X35)),ISNUMBER(FIND("8F",ScheduleCompile!X35)),ISNUMBER(FIND("1F",ScheduleCompile!X35)),ISNUMBER(FIND("2F",ScheduleCompile!X35)),ISNUMBER(FIND("3F",ScheduleCompile!X35)),ISNUMBER(FIND("6F",ScheduleCompile!X35)),ISNUMBER(FIND("7F",ScheduleCompile!X35)),ISNUMBER(FIND("9F",ScheduleCompile!X35)),ISNUMBER(FIND("4F",ScheduleCompile!X35))),VALUE(LEFT(ScheduleCompile!X35,FIND("F",ScheduleCompile!X35)-1)),ScheduleCompile!X35)))))))</f>
        <v>1</v>
      </c>
      <c r="AD42" s="1">
        <f>IF(AND(ISERROR(IF(ScheduleCompile!Y35="Off",0,IF(ScheduleCompile!Y35="On",1,IF(ISNUMBER(ScheduleCompile!Y35),ScheduleCompile!Y35/1,IF(ISTEXT(ScheduleCompile!Y35),IF(OR(ISNUMBER(FIND("5F",ScheduleCompile!Y35)),ISNUMBER(FIND("0F",ScheduleCompile!Y35)),ISNUMBER(FIND("8F",ScheduleCompile!Y35)),ISNUMBER(FIND("1F",ScheduleCompile!Y35)),ISNUMBER(FIND("2F",ScheduleCompile!Y35)),ISNUMBER(FIND("3F",ScheduleCompile!Y35)),ISNUMBER(FIND("6F",ScheduleCompile!Y35)),ISNUMBER(FIND("7F",ScheduleCompile!Y35)),ISNUMBER(FIND("9F",ScheduleCompile!Y35)),ISNUMBER(FIND("4F",ScheduleCompile!Y35))),VALUE(LEFT(ScheduleCompile!Y35,FIND("F",ScheduleCompile!Y35)-1)),ScheduleCompile!Y35)))))),ISTEXT(ScheduleCompile!#REF!)),"ENDTABLE",IF(ISERROR(IF(ScheduleCompile!Y35="Off",0,IF(ScheduleCompile!Y35="On",1,IF(ISNUMBER(ScheduleCompile!Y35),ScheduleCompile!Y35/1,IF(ISTEXT(ScheduleCompile!Y35),IF(OR(ISNUMBER(FIND("5F",ScheduleCompile!Y35)),ISNUMBER(FIND("0F",ScheduleCompile!Y35)),ISNUMBER(FIND("8F",ScheduleCompile!Y35)),ISNUMBER(FIND("1F",ScheduleCompile!Y35)),ISNUMBER(FIND("2F",ScheduleCompile!Y35)),ISNUMBER(FIND("3F",ScheduleCompile!Y35)),ISNUMBER(FIND("6F",ScheduleCompile!Y35)),ISNUMBER(FIND("7F",ScheduleCompile!Y35)),ISNUMBER(FIND("9F",ScheduleCompile!Y35)),ISNUMBER(FIND("4F",ScheduleCompile!Y35))),VALUE(LEFT(ScheduleCompile!Y35,FIND("F",ScheduleCompile!Y35)-1)),ScheduleCompile!Y35)))))),"",IF(ScheduleCompile!Y35="Off",0,IF(ScheduleCompile!Y35="On",1,IF(ISNUMBER(ScheduleCompile!Y35),ScheduleCompile!Y35/1,IF(ISTEXT(ScheduleCompile!Y35),IF(OR(ISNUMBER(FIND("5F",ScheduleCompile!Y35)),ISNUMBER(FIND("0F",ScheduleCompile!Y35)),ISNUMBER(FIND("8F",ScheduleCompile!Y35)),ISNUMBER(FIND("1F",ScheduleCompile!Y35)),ISNUMBER(FIND("2F",ScheduleCompile!Y35)),ISNUMBER(FIND("3F",ScheduleCompile!Y35)),ISNUMBER(FIND("6F",ScheduleCompile!Y35)),ISNUMBER(FIND("7F",ScheduleCompile!Y35)),ISNUMBER(FIND("9F",ScheduleCompile!Y35)),ISNUMBER(FIND("4F",ScheduleCompile!Y35))),VALUE(LEFT(ScheduleCompile!Y35,FIND("F",ScheduleCompile!Y35)-1)),ScheduleCompile!Y35)))))))</f>
        <v>0</v>
      </c>
    </row>
    <row r="43" spans="1:30" x14ac:dyDescent="0.25">
      <c r="A43" t="str">
        <f t="shared" si="0"/>
        <v>SchDay "AssemblyEscalatorSun"  Type = "Fraction" Hr = (0, 0, 0, 0, 0, 0, 0, 1, 1, 1, 1, 1, 1, 1, 1, 1, 1, 1, 1, 1, 1, 1, 1, 0) ..</v>
      </c>
      <c r="B43" s="1" t="s">
        <v>623</v>
      </c>
      <c r="C43" t="str">
        <f t="shared" si="1"/>
        <v xml:space="preserve">SchDay "AssemblyEscalatorSun"  Type = "Fraction" Hr = </v>
      </c>
      <c r="D43" t="str">
        <f t="shared" si="2"/>
        <v>(0, 0, 0, 0, 0, 0, 0, 1, 1, 1, 1, 1, 1, 1, 1, 1, 1, 1, 1, 1, 1, 1, 1, 0) ..</v>
      </c>
      <c r="E43" s="30" t="str">
        <f>ScheduleCompile!A36</f>
        <v>AssemblyEscalatorSun</v>
      </c>
      <c r="F43" t="str">
        <f t="shared" si="3"/>
        <v>Fraction</v>
      </c>
      <c r="G43" s="1">
        <f>IF(AND(ISERROR(IF(ScheduleCompile!B36="Off",0,IF(ScheduleCompile!B36="On",1,IF(ISNUMBER(ScheduleCompile!B36),ScheduleCompile!B36/1,IF(ISTEXT(ScheduleCompile!B36),IF(OR(ISNUMBER(FIND("5F",ScheduleCompile!B36)),ISNUMBER(FIND("0F",ScheduleCompile!B36)),ISNUMBER(FIND("8F",ScheduleCompile!B36)),ISNUMBER(FIND("1F",ScheduleCompile!B36)),ISNUMBER(FIND("2F",ScheduleCompile!B36)),ISNUMBER(FIND("3F",ScheduleCompile!B36)),ISNUMBER(FIND("6F",ScheduleCompile!B36)),ISNUMBER(FIND("7F",ScheduleCompile!B36)),ISNUMBER(FIND("9F",ScheduleCompile!B36)),ISNUMBER(FIND("4F",ScheduleCompile!B36))),VALUE(LEFT(ScheduleCompile!B36,FIND("F",ScheduleCompile!B36)-1)),ScheduleCompile!B36)))))),ISTEXT(ScheduleCompile!#REF!)),"ENDTABLE",IF(ISERROR(IF(ScheduleCompile!B36="Off",0,IF(ScheduleCompile!B36="On",1,IF(ISNUMBER(ScheduleCompile!B36),ScheduleCompile!B36/1,IF(ISTEXT(ScheduleCompile!B36),IF(OR(ISNUMBER(FIND("5F",ScheduleCompile!B36)),ISNUMBER(FIND("0F",ScheduleCompile!B36)),ISNUMBER(FIND("8F",ScheduleCompile!B36)),ISNUMBER(FIND("1F",ScheduleCompile!B36)),ISNUMBER(FIND("2F",ScheduleCompile!B36)),ISNUMBER(FIND("3F",ScheduleCompile!B36)),ISNUMBER(FIND("6F",ScheduleCompile!B36)),ISNUMBER(FIND("7F",ScheduleCompile!B36)),ISNUMBER(FIND("9F",ScheduleCompile!B36)),ISNUMBER(FIND("4F",ScheduleCompile!B36))),VALUE(LEFT(ScheduleCompile!B36,FIND("F",ScheduleCompile!B36)-1)),ScheduleCompile!B36)))))),"",IF(ScheduleCompile!B36="Off",0,IF(ScheduleCompile!B36="On",1,IF(ISNUMBER(ScheduleCompile!B36),ScheduleCompile!B36/1,IF(ISTEXT(ScheduleCompile!B36),IF(OR(ISNUMBER(FIND("5F",ScheduleCompile!B36)),ISNUMBER(FIND("0F",ScheduleCompile!B36)),ISNUMBER(FIND("8F",ScheduleCompile!B36)),ISNUMBER(FIND("1F",ScheduleCompile!B36)),ISNUMBER(FIND("2F",ScheduleCompile!B36)),ISNUMBER(FIND("3F",ScheduleCompile!B36)),ISNUMBER(FIND("6F",ScheduleCompile!B36)),ISNUMBER(FIND("7F",ScheduleCompile!B36)),ISNUMBER(FIND("9F",ScheduleCompile!B36)),ISNUMBER(FIND("4F",ScheduleCompile!B36))),VALUE(LEFT(ScheduleCompile!B36,FIND("F",ScheduleCompile!B36)-1)),ScheduleCompile!B36)))))))</f>
        <v>0</v>
      </c>
      <c r="H43" s="1">
        <f>IF(AND(ISERROR(IF(ScheduleCompile!C36="Off",0,IF(ScheduleCompile!C36="On",1,IF(ISNUMBER(ScheduleCompile!C36),ScheduleCompile!C36/1,IF(ISTEXT(ScheduleCompile!C36),IF(OR(ISNUMBER(FIND("5F",ScheduleCompile!C36)),ISNUMBER(FIND("0F",ScheduleCompile!C36)),ISNUMBER(FIND("8F",ScheduleCompile!C36)),ISNUMBER(FIND("1F",ScheduleCompile!C36)),ISNUMBER(FIND("2F",ScheduleCompile!C36)),ISNUMBER(FIND("3F",ScheduleCompile!C36)),ISNUMBER(FIND("6F",ScheduleCompile!C36)),ISNUMBER(FIND("7F",ScheduleCompile!C36)),ISNUMBER(FIND("9F",ScheduleCompile!C36)),ISNUMBER(FIND("4F",ScheduleCompile!C36))),VALUE(LEFT(ScheduleCompile!C36,FIND("F",ScheduleCompile!C36)-1)),ScheduleCompile!C36)))))),ISTEXT(ScheduleCompile!#REF!)),"ENDTABLE",IF(ISERROR(IF(ScheduleCompile!C36="Off",0,IF(ScheduleCompile!C36="On",1,IF(ISNUMBER(ScheduleCompile!C36),ScheduleCompile!C36/1,IF(ISTEXT(ScheduleCompile!C36),IF(OR(ISNUMBER(FIND("5F",ScheduleCompile!C36)),ISNUMBER(FIND("0F",ScheduleCompile!C36)),ISNUMBER(FIND("8F",ScheduleCompile!C36)),ISNUMBER(FIND("1F",ScheduleCompile!C36)),ISNUMBER(FIND("2F",ScheduleCompile!C36)),ISNUMBER(FIND("3F",ScheduleCompile!C36)),ISNUMBER(FIND("6F",ScheduleCompile!C36)),ISNUMBER(FIND("7F",ScheduleCompile!C36)),ISNUMBER(FIND("9F",ScheduleCompile!C36)),ISNUMBER(FIND("4F",ScheduleCompile!C36))),VALUE(LEFT(ScheduleCompile!C36,FIND("F",ScheduleCompile!C36)-1)),ScheduleCompile!C36)))))),"",IF(ScheduleCompile!C36="Off",0,IF(ScheduleCompile!C36="On",1,IF(ISNUMBER(ScheduleCompile!C36),ScheduleCompile!C36/1,IF(ISTEXT(ScheduleCompile!C36),IF(OR(ISNUMBER(FIND("5F",ScheduleCompile!C36)),ISNUMBER(FIND("0F",ScheduleCompile!C36)),ISNUMBER(FIND("8F",ScheduleCompile!C36)),ISNUMBER(FIND("1F",ScheduleCompile!C36)),ISNUMBER(FIND("2F",ScheduleCompile!C36)),ISNUMBER(FIND("3F",ScheduleCompile!C36)),ISNUMBER(FIND("6F",ScheduleCompile!C36)),ISNUMBER(FIND("7F",ScheduleCompile!C36)),ISNUMBER(FIND("9F",ScheduleCompile!C36)),ISNUMBER(FIND("4F",ScheduleCompile!C36))),VALUE(LEFT(ScheduleCompile!C36,FIND("F",ScheduleCompile!C36)-1)),ScheduleCompile!C36)))))))</f>
        <v>0</v>
      </c>
      <c r="I43" s="1">
        <f>IF(AND(ISERROR(IF(ScheduleCompile!D36="Off",0,IF(ScheduleCompile!D36="On",1,IF(ISNUMBER(ScheduleCompile!D36),ScheduleCompile!D36/1,IF(ISTEXT(ScheduleCompile!D36),IF(OR(ISNUMBER(FIND("5F",ScheduleCompile!D36)),ISNUMBER(FIND("0F",ScheduleCompile!D36)),ISNUMBER(FIND("8F",ScheduleCompile!D36)),ISNUMBER(FIND("1F",ScheduleCompile!D36)),ISNUMBER(FIND("2F",ScheduleCompile!D36)),ISNUMBER(FIND("3F",ScheduleCompile!D36)),ISNUMBER(FIND("6F",ScheduleCompile!D36)),ISNUMBER(FIND("7F",ScheduleCompile!D36)),ISNUMBER(FIND("9F",ScheduleCompile!D36)),ISNUMBER(FIND("4F",ScheduleCompile!D36))),VALUE(LEFT(ScheduleCompile!D36,FIND("F",ScheduleCompile!D36)-1)),ScheduleCompile!D36)))))),ISTEXT(ScheduleCompile!#REF!)),"ENDTABLE",IF(ISERROR(IF(ScheduleCompile!D36="Off",0,IF(ScheduleCompile!D36="On",1,IF(ISNUMBER(ScheduleCompile!D36),ScheduleCompile!D36/1,IF(ISTEXT(ScheduleCompile!D36),IF(OR(ISNUMBER(FIND("5F",ScheduleCompile!D36)),ISNUMBER(FIND("0F",ScheduleCompile!D36)),ISNUMBER(FIND("8F",ScheduleCompile!D36)),ISNUMBER(FIND("1F",ScheduleCompile!D36)),ISNUMBER(FIND("2F",ScheduleCompile!D36)),ISNUMBER(FIND("3F",ScheduleCompile!D36)),ISNUMBER(FIND("6F",ScheduleCompile!D36)),ISNUMBER(FIND("7F",ScheduleCompile!D36)),ISNUMBER(FIND("9F",ScheduleCompile!D36)),ISNUMBER(FIND("4F",ScheduleCompile!D36))),VALUE(LEFT(ScheduleCompile!D36,FIND("F",ScheduleCompile!D36)-1)),ScheduleCompile!D36)))))),"",IF(ScheduleCompile!D36="Off",0,IF(ScheduleCompile!D36="On",1,IF(ISNUMBER(ScheduleCompile!D36),ScheduleCompile!D36/1,IF(ISTEXT(ScheduleCompile!D36),IF(OR(ISNUMBER(FIND("5F",ScheduleCompile!D36)),ISNUMBER(FIND("0F",ScheduleCompile!D36)),ISNUMBER(FIND("8F",ScheduleCompile!D36)),ISNUMBER(FIND("1F",ScheduleCompile!D36)),ISNUMBER(FIND("2F",ScheduleCompile!D36)),ISNUMBER(FIND("3F",ScheduleCompile!D36)),ISNUMBER(FIND("6F",ScheduleCompile!D36)),ISNUMBER(FIND("7F",ScheduleCompile!D36)),ISNUMBER(FIND("9F",ScheduleCompile!D36)),ISNUMBER(FIND("4F",ScheduleCompile!D36))),VALUE(LEFT(ScheduleCompile!D36,FIND("F",ScheduleCompile!D36)-1)),ScheduleCompile!D36)))))))</f>
        <v>0</v>
      </c>
      <c r="J43" s="1">
        <f>IF(AND(ISERROR(IF(ScheduleCompile!E36="Off",0,IF(ScheduleCompile!E36="On",1,IF(ISNUMBER(ScheduleCompile!E36),ScheduleCompile!E36/1,IF(ISTEXT(ScheduleCompile!E36),IF(OR(ISNUMBER(FIND("5F",ScheduleCompile!E36)),ISNUMBER(FIND("0F",ScheduleCompile!E36)),ISNUMBER(FIND("8F",ScheduleCompile!E36)),ISNUMBER(FIND("1F",ScheduleCompile!E36)),ISNUMBER(FIND("2F",ScheduleCompile!E36)),ISNUMBER(FIND("3F",ScheduleCompile!E36)),ISNUMBER(FIND("6F",ScheduleCompile!E36)),ISNUMBER(FIND("7F",ScheduleCompile!E36)),ISNUMBER(FIND("9F",ScheduleCompile!E36)),ISNUMBER(FIND("4F",ScheduleCompile!E36))),VALUE(LEFT(ScheduleCompile!E36,FIND("F",ScheduleCompile!E36)-1)),ScheduleCompile!E36)))))),ISTEXT(ScheduleCompile!#REF!)),"ENDTABLE",IF(ISERROR(IF(ScheduleCompile!E36="Off",0,IF(ScheduleCompile!E36="On",1,IF(ISNUMBER(ScheduleCompile!E36),ScheduleCompile!E36/1,IF(ISTEXT(ScheduleCompile!E36),IF(OR(ISNUMBER(FIND("5F",ScheduleCompile!E36)),ISNUMBER(FIND("0F",ScheduleCompile!E36)),ISNUMBER(FIND("8F",ScheduleCompile!E36)),ISNUMBER(FIND("1F",ScheduleCompile!E36)),ISNUMBER(FIND("2F",ScheduleCompile!E36)),ISNUMBER(FIND("3F",ScheduleCompile!E36)),ISNUMBER(FIND("6F",ScheduleCompile!E36)),ISNUMBER(FIND("7F",ScheduleCompile!E36)),ISNUMBER(FIND("9F",ScheduleCompile!E36)),ISNUMBER(FIND("4F",ScheduleCompile!E36))),VALUE(LEFT(ScheduleCompile!E36,FIND("F",ScheduleCompile!E36)-1)),ScheduleCompile!E36)))))),"",IF(ScheduleCompile!E36="Off",0,IF(ScheduleCompile!E36="On",1,IF(ISNUMBER(ScheduleCompile!E36),ScheduleCompile!E36/1,IF(ISTEXT(ScheduleCompile!E36),IF(OR(ISNUMBER(FIND("5F",ScheduleCompile!E36)),ISNUMBER(FIND("0F",ScheduleCompile!E36)),ISNUMBER(FIND("8F",ScheduleCompile!E36)),ISNUMBER(FIND("1F",ScheduleCompile!E36)),ISNUMBER(FIND("2F",ScheduleCompile!E36)),ISNUMBER(FIND("3F",ScheduleCompile!E36)),ISNUMBER(FIND("6F",ScheduleCompile!E36)),ISNUMBER(FIND("7F",ScheduleCompile!E36)),ISNUMBER(FIND("9F",ScheduleCompile!E36)),ISNUMBER(FIND("4F",ScheduleCompile!E36))),VALUE(LEFT(ScheduleCompile!E36,FIND("F",ScheduleCompile!E36)-1)),ScheduleCompile!E36)))))))</f>
        <v>0</v>
      </c>
      <c r="K43" s="1">
        <f>IF(AND(ISERROR(IF(ScheduleCompile!F36="Off",0,IF(ScheduleCompile!F36="On",1,IF(ISNUMBER(ScheduleCompile!F36),ScheduleCompile!F36/1,IF(ISTEXT(ScheduleCompile!F36),IF(OR(ISNUMBER(FIND("5F",ScheduleCompile!F36)),ISNUMBER(FIND("0F",ScheduleCompile!F36)),ISNUMBER(FIND("8F",ScheduleCompile!F36)),ISNUMBER(FIND("1F",ScheduleCompile!F36)),ISNUMBER(FIND("2F",ScheduleCompile!F36)),ISNUMBER(FIND("3F",ScheduleCompile!F36)),ISNUMBER(FIND("6F",ScheduleCompile!F36)),ISNUMBER(FIND("7F",ScheduleCompile!F36)),ISNUMBER(FIND("9F",ScheduleCompile!F36)),ISNUMBER(FIND("4F",ScheduleCompile!F36))),VALUE(LEFT(ScheduleCompile!F36,FIND("F",ScheduleCompile!F36)-1)),ScheduleCompile!F36)))))),ISTEXT(ScheduleCompile!#REF!)),"ENDTABLE",IF(ISERROR(IF(ScheduleCompile!F36="Off",0,IF(ScheduleCompile!F36="On",1,IF(ISNUMBER(ScheduleCompile!F36),ScheduleCompile!F36/1,IF(ISTEXT(ScheduleCompile!F36),IF(OR(ISNUMBER(FIND("5F",ScheduleCompile!F36)),ISNUMBER(FIND("0F",ScheduleCompile!F36)),ISNUMBER(FIND("8F",ScheduleCompile!F36)),ISNUMBER(FIND("1F",ScheduleCompile!F36)),ISNUMBER(FIND("2F",ScheduleCompile!F36)),ISNUMBER(FIND("3F",ScheduleCompile!F36)),ISNUMBER(FIND("6F",ScheduleCompile!F36)),ISNUMBER(FIND("7F",ScheduleCompile!F36)),ISNUMBER(FIND("9F",ScheduleCompile!F36)),ISNUMBER(FIND("4F",ScheduleCompile!F36))),VALUE(LEFT(ScheduleCompile!F36,FIND("F",ScheduleCompile!F36)-1)),ScheduleCompile!F36)))))),"",IF(ScheduleCompile!F36="Off",0,IF(ScheduleCompile!F36="On",1,IF(ISNUMBER(ScheduleCompile!F36),ScheduleCompile!F36/1,IF(ISTEXT(ScheduleCompile!F36),IF(OR(ISNUMBER(FIND("5F",ScheduleCompile!F36)),ISNUMBER(FIND("0F",ScheduleCompile!F36)),ISNUMBER(FIND("8F",ScheduleCompile!F36)),ISNUMBER(FIND("1F",ScheduleCompile!F36)),ISNUMBER(FIND("2F",ScheduleCompile!F36)),ISNUMBER(FIND("3F",ScheduleCompile!F36)),ISNUMBER(FIND("6F",ScheduleCompile!F36)),ISNUMBER(FIND("7F",ScheduleCompile!F36)),ISNUMBER(FIND("9F",ScheduleCompile!F36)),ISNUMBER(FIND("4F",ScheduleCompile!F36))),VALUE(LEFT(ScheduleCompile!F36,FIND("F",ScheduleCompile!F36)-1)),ScheduleCompile!F36)))))))</f>
        <v>0</v>
      </c>
      <c r="L43" s="1">
        <f>IF(AND(ISERROR(IF(ScheduleCompile!G36="Off",0,IF(ScheduleCompile!G36="On",1,IF(ISNUMBER(ScheduleCompile!G36),ScheduleCompile!G36/1,IF(ISTEXT(ScheduleCompile!G36),IF(OR(ISNUMBER(FIND("5F",ScheduleCompile!G36)),ISNUMBER(FIND("0F",ScheduleCompile!G36)),ISNUMBER(FIND("8F",ScheduleCompile!G36)),ISNUMBER(FIND("1F",ScheduleCompile!G36)),ISNUMBER(FIND("2F",ScheduleCompile!G36)),ISNUMBER(FIND("3F",ScheduleCompile!G36)),ISNUMBER(FIND("6F",ScheduleCompile!G36)),ISNUMBER(FIND("7F",ScheduleCompile!G36)),ISNUMBER(FIND("9F",ScheduleCompile!G36)),ISNUMBER(FIND("4F",ScheduleCompile!G36))),VALUE(LEFT(ScheduleCompile!G36,FIND("F",ScheduleCompile!G36)-1)),ScheduleCompile!G36)))))),ISTEXT(ScheduleCompile!#REF!)),"ENDTABLE",IF(ISERROR(IF(ScheduleCompile!G36="Off",0,IF(ScheduleCompile!G36="On",1,IF(ISNUMBER(ScheduleCompile!G36),ScheduleCompile!G36/1,IF(ISTEXT(ScheduleCompile!G36),IF(OR(ISNUMBER(FIND("5F",ScheduleCompile!G36)),ISNUMBER(FIND("0F",ScheduleCompile!G36)),ISNUMBER(FIND("8F",ScheduleCompile!G36)),ISNUMBER(FIND("1F",ScheduleCompile!G36)),ISNUMBER(FIND("2F",ScheduleCompile!G36)),ISNUMBER(FIND("3F",ScheduleCompile!G36)),ISNUMBER(FIND("6F",ScheduleCompile!G36)),ISNUMBER(FIND("7F",ScheduleCompile!G36)),ISNUMBER(FIND("9F",ScheduleCompile!G36)),ISNUMBER(FIND("4F",ScheduleCompile!G36))),VALUE(LEFT(ScheduleCompile!G36,FIND("F",ScheduleCompile!G36)-1)),ScheduleCompile!G36)))))),"",IF(ScheduleCompile!G36="Off",0,IF(ScheduleCompile!G36="On",1,IF(ISNUMBER(ScheduleCompile!G36),ScheduleCompile!G36/1,IF(ISTEXT(ScheduleCompile!G36),IF(OR(ISNUMBER(FIND("5F",ScheduleCompile!G36)),ISNUMBER(FIND("0F",ScheduleCompile!G36)),ISNUMBER(FIND("8F",ScheduleCompile!G36)),ISNUMBER(FIND("1F",ScheduleCompile!G36)),ISNUMBER(FIND("2F",ScheduleCompile!G36)),ISNUMBER(FIND("3F",ScheduleCompile!G36)),ISNUMBER(FIND("6F",ScheduleCompile!G36)),ISNUMBER(FIND("7F",ScheduleCompile!G36)),ISNUMBER(FIND("9F",ScheduleCompile!G36)),ISNUMBER(FIND("4F",ScheduleCompile!G36))),VALUE(LEFT(ScheduleCompile!G36,FIND("F",ScheduleCompile!G36)-1)),ScheduleCompile!G36)))))))</f>
        <v>0</v>
      </c>
      <c r="M43" s="1">
        <f>IF(AND(ISERROR(IF(ScheduleCompile!H36="Off",0,IF(ScheduleCompile!H36="On",1,IF(ISNUMBER(ScheduleCompile!H36),ScheduleCompile!H36/1,IF(ISTEXT(ScheduleCompile!H36),IF(OR(ISNUMBER(FIND("5F",ScheduleCompile!H36)),ISNUMBER(FIND("0F",ScheduleCompile!H36)),ISNUMBER(FIND("8F",ScheduleCompile!H36)),ISNUMBER(FIND("1F",ScheduleCompile!H36)),ISNUMBER(FIND("2F",ScheduleCompile!H36)),ISNUMBER(FIND("3F",ScheduleCompile!H36)),ISNUMBER(FIND("6F",ScheduleCompile!H36)),ISNUMBER(FIND("7F",ScheduleCompile!H36)),ISNUMBER(FIND("9F",ScheduleCompile!H36)),ISNUMBER(FIND("4F",ScheduleCompile!H36))),VALUE(LEFT(ScheduleCompile!H36,FIND("F",ScheduleCompile!H36)-1)),ScheduleCompile!H36)))))),ISTEXT(ScheduleCompile!#REF!)),"ENDTABLE",IF(ISERROR(IF(ScheduleCompile!H36="Off",0,IF(ScheduleCompile!H36="On",1,IF(ISNUMBER(ScheduleCompile!H36),ScheduleCompile!H36/1,IF(ISTEXT(ScheduleCompile!H36),IF(OR(ISNUMBER(FIND("5F",ScheduleCompile!H36)),ISNUMBER(FIND("0F",ScheduleCompile!H36)),ISNUMBER(FIND("8F",ScheduleCompile!H36)),ISNUMBER(FIND("1F",ScheduleCompile!H36)),ISNUMBER(FIND("2F",ScheduleCompile!H36)),ISNUMBER(FIND("3F",ScheduleCompile!H36)),ISNUMBER(FIND("6F",ScheduleCompile!H36)),ISNUMBER(FIND("7F",ScheduleCompile!H36)),ISNUMBER(FIND("9F",ScheduleCompile!H36)),ISNUMBER(FIND("4F",ScheduleCompile!H36))),VALUE(LEFT(ScheduleCompile!H36,FIND("F",ScheduleCompile!H36)-1)),ScheduleCompile!H36)))))),"",IF(ScheduleCompile!H36="Off",0,IF(ScheduleCompile!H36="On",1,IF(ISNUMBER(ScheduleCompile!H36),ScheduleCompile!H36/1,IF(ISTEXT(ScheduleCompile!H36),IF(OR(ISNUMBER(FIND("5F",ScheduleCompile!H36)),ISNUMBER(FIND("0F",ScheduleCompile!H36)),ISNUMBER(FIND("8F",ScheduleCompile!H36)),ISNUMBER(FIND("1F",ScheduleCompile!H36)),ISNUMBER(FIND("2F",ScheduleCompile!H36)),ISNUMBER(FIND("3F",ScheduleCompile!H36)),ISNUMBER(FIND("6F",ScheduleCompile!H36)),ISNUMBER(FIND("7F",ScheduleCompile!H36)),ISNUMBER(FIND("9F",ScheduleCompile!H36)),ISNUMBER(FIND("4F",ScheduleCompile!H36))),VALUE(LEFT(ScheduleCompile!H36,FIND("F",ScheduleCompile!H36)-1)),ScheduleCompile!H36)))))))</f>
        <v>0</v>
      </c>
      <c r="N43" s="1">
        <f>IF(AND(ISERROR(IF(ScheduleCompile!I36="Off",0,IF(ScheduleCompile!I36="On",1,IF(ISNUMBER(ScheduleCompile!I36),ScheduleCompile!I36/1,IF(ISTEXT(ScheduleCompile!I36),IF(OR(ISNUMBER(FIND("5F",ScheduleCompile!I36)),ISNUMBER(FIND("0F",ScheduleCompile!I36)),ISNUMBER(FIND("8F",ScheduleCompile!I36)),ISNUMBER(FIND("1F",ScheduleCompile!I36)),ISNUMBER(FIND("2F",ScheduleCompile!I36)),ISNUMBER(FIND("3F",ScheduleCompile!I36)),ISNUMBER(FIND("6F",ScheduleCompile!I36)),ISNUMBER(FIND("7F",ScheduleCompile!I36)),ISNUMBER(FIND("9F",ScheduleCompile!I36)),ISNUMBER(FIND("4F",ScheduleCompile!I36))),VALUE(LEFT(ScheduleCompile!I36,FIND("F",ScheduleCompile!I36)-1)),ScheduleCompile!I36)))))),ISTEXT(ScheduleCompile!#REF!)),"ENDTABLE",IF(ISERROR(IF(ScheduleCompile!I36="Off",0,IF(ScheduleCompile!I36="On",1,IF(ISNUMBER(ScheduleCompile!I36),ScheduleCompile!I36/1,IF(ISTEXT(ScheduleCompile!I36),IF(OR(ISNUMBER(FIND("5F",ScheduleCompile!I36)),ISNUMBER(FIND("0F",ScheduleCompile!I36)),ISNUMBER(FIND("8F",ScheduleCompile!I36)),ISNUMBER(FIND("1F",ScheduleCompile!I36)),ISNUMBER(FIND("2F",ScheduleCompile!I36)),ISNUMBER(FIND("3F",ScheduleCompile!I36)),ISNUMBER(FIND("6F",ScheduleCompile!I36)),ISNUMBER(FIND("7F",ScheduleCompile!I36)),ISNUMBER(FIND("9F",ScheduleCompile!I36)),ISNUMBER(FIND("4F",ScheduleCompile!I36))),VALUE(LEFT(ScheduleCompile!I36,FIND("F",ScheduleCompile!I36)-1)),ScheduleCompile!I36)))))),"",IF(ScheduleCompile!I36="Off",0,IF(ScheduleCompile!I36="On",1,IF(ISNUMBER(ScheduleCompile!I36),ScheduleCompile!I36/1,IF(ISTEXT(ScheduleCompile!I36),IF(OR(ISNUMBER(FIND("5F",ScheduleCompile!I36)),ISNUMBER(FIND("0F",ScheduleCompile!I36)),ISNUMBER(FIND("8F",ScheduleCompile!I36)),ISNUMBER(FIND("1F",ScheduleCompile!I36)),ISNUMBER(FIND("2F",ScheduleCompile!I36)),ISNUMBER(FIND("3F",ScheduleCompile!I36)),ISNUMBER(FIND("6F",ScheduleCompile!I36)),ISNUMBER(FIND("7F",ScheduleCompile!I36)),ISNUMBER(FIND("9F",ScheduleCompile!I36)),ISNUMBER(FIND("4F",ScheduleCompile!I36))),VALUE(LEFT(ScheduleCompile!I36,FIND("F",ScheduleCompile!I36)-1)),ScheduleCompile!I36)))))))</f>
        <v>1</v>
      </c>
      <c r="O43" s="1">
        <f>IF(AND(ISERROR(IF(ScheduleCompile!J36="Off",0,IF(ScheduleCompile!J36="On",1,IF(ISNUMBER(ScheduleCompile!J36),ScheduleCompile!J36/1,IF(ISTEXT(ScheduleCompile!J36),IF(OR(ISNUMBER(FIND("5F",ScheduleCompile!J36)),ISNUMBER(FIND("0F",ScheduleCompile!J36)),ISNUMBER(FIND("8F",ScheduleCompile!J36)),ISNUMBER(FIND("1F",ScheduleCompile!J36)),ISNUMBER(FIND("2F",ScheduleCompile!J36)),ISNUMBER(FIND("3F",ScheduleCompile!J36)),ISNUMBER(FIND("6F",ScheduleCompile!J36)),ISNUMBER(FIND("7F",ScheduleCompile!J36)),ISNUMBER(FIND("9F",ScheduleCompile!J36)),ISNUMBER(FIND("4F",ScheduleCompile!J36))),VALUE(LEFT(ScheduleCompile!J36,FIND("F",ScheduleCompile!J36)-1)),ScheduleCompile!J36)))))),ISTEXT(ScheduleCompile!#REF!)),"ENDTABLE",IF(ISERROR(IF(ScheduleCompile!J36="Off",0,IF(ScheduleCompile!J36="On",1,IF(ISNUMBER(ScheduleCompile!J36),ScheduleCompile!J36/1,IF(ISTEXT(ScheduleCompile!J36),IF(OR(ISNUMBER(FIND("5F",ScheduleCompile!J36)),ISNUMBER(FIND("0F",ScheduleCompile!J36)),ISNUMBER(FIND("8F",ScheduleCompile!J36)),ISNUMBER(FIND("1F",ScheduleCompile!J36)),ISNUMBER(FIND("2F",ScheduleCompile!J36)),ISNUMBER(FIND("3F",ScheduleCompile!J36)),ISNUMBER(FIND("6F",ScheduleCompile!J36)),ISNUMBER(FIND("7F",ScheduleCompile!J36)),ISNUMBER(FIND("9F",ScheduleCompile!J36)),ISNUMBER(FIND("4F",ScheduleCompile!J36))),VALUE(LEFT(ScheduleCompile!J36,FIND("F",ScheduleCompile!J36)-1)),ScheduleCompile!J36)))))),"",IF(ScheduleCompile!J36="Off",0,IF(ScheduleCompile!J36="On",1,IF(ISNUMBER(ScheduleCompile!J36),ScheduleCompile!J36/1,IF(ISTEXT(ScheduleCompile!J36),IF(OR(ISNUMBER(FIND("5F",ScheduleCompile!J36)),ISNUMBER(FIND("0F",ScheduleCompile!J36)),ISNUMBER(FIND("8F",ScheduleCompile!J36)),ISNUMBER(FIND("1F",ScheduleCompile!J36)),ISNUMBER(FIND("2F",ScheduleCompile!J36)),ISNUMBER(FIND("3F",ScheduleCompile!J36)),ISNUMBER(FIND("6F",ScheduleCompile!J36)),ISNUMBER(FIND("7F",ScheduleCompile!J36)),ISNUMBER(FIND("9F",ScheduleCompile!J36)),ISNUMBER(FIND("4F",ScheduleCompile!J36))),VALUE(LEFT(ScheduleCompile!J36,FIND("F",ScheduleCompile!J36)-1)),ScheduleCompile!J36)))))))</f>
        <v>1</v>
      </c>
      <c r="P43" s="1">
        <f>IF(AND(ISERROR(IF(ScheduleCompile!K36="Off",0,IF(ScheduleCompile!K36="On",1,IF(ISNUMBER(ScheduleCompile!K36),ScheduleCompile!K36/1,IF(ISTEXT(ScheduleCompile!K36),IF(OR(ISNUMBER(FIND("5F",ScheduleCompile!K36)),ISNUMBER(FIND("0F",ScheduleCompile!K36)),ISNUMBER(FIND("8F",ScheduleCompile!K36)),ISNUMBER(FIND("1F",ScheduleCompile!K36)),ISNUMBER(FIND("2F",ScheduleCompile!K36)),ISNUMBER(FIND("3F",ScheduleCompile!K36)),ISNUMBER(FIND("6F",ScheduleCompile!K36)),ISNUMBER(FIND("7F",ScheduleCompile!K36)),ISNUMBER(FIND("9F",ScheduleCompile!K36)),ISNUMBER(FIND("4F",ScheduleCompile!K36))),VALUE(LEFT(ScheduleCompile!K36,FIND("F",ScheduleCompile!K36)-1)),ScheduleCompile!K36)))))),ISTEXT(ScheduleCompile!#REF!)),"ENDTABLE",IF(ISERROR(IF(ScheduleCompile!K36="Off",0,IF(ScheduleCompile!K36="On",1,IF(ISNUMBER(ScheduleCompile!K36),ScheduleCompile!K36/1,IF(ISTEXT(ScheduleCompile!K36),IF(OR(ISNUMBER(FIND("5F",ScheduleCompile!K36)),ISNUMBER(FIND("0F",ScheduleCompile!K36)),ISNUMBER(FIND("8F",ScheduleCompile!K36)),ISNUMBER(FIND("1F",ScheduleCompile!K36)),ISNUMBER(FIND("2F",ScheduleCompile!K36)),ISNUMBER(FIND("3F",ScheduleCompile!K36)),ISNUMBER(FIND("6F",ScheduleCompile!K36)),ISNUMBER(FIND("7F",ScheduleCompile!K36)),ISNUMBER(FIND("9F",ScheduleCompile!K36)),ISNUMBER(FIND("4F",ScheduleCompile!K36))),VALUE(LEFT(ScheduleCompile!K36,FIND("F",ScheduleCompile!K36)-1)),ScheduleCompile!K36)))))),"",IF(ScheduleCompile!K36="Off",0,IF(ScheduleCompile!K36="On",1,IF(ISNUMBER(ScheduleCompile!K36),ScheduleCompile!K36/1,IF(ISTEXT(ScheduleCompile!K36),IF(OR(ISNUMBER(FIND("5F",ScheduleCompile!K36)),ISNUMBER(FIND("0F",ScheduleCompile!K36)),ISNUMBER(FIND("8F",ScheduleCompile!K36)),ISNUMBER(FIND("1F",ScheduleCompile!K36)),ISNUMBER(FIND("2F",ScheduleCompile!K36)),ISNUMBER(FIND("3F",ScheduleCompile!K36)),ISNUMBER(FIND("6F",ScheduleCompile!K36)),ISNUMBER(FIND("7F",ScheduleCompile!K36)),ISNUMBER(FIND("9F",ScheduleCompile!K36)),ISNUMBER(FIND("4F",ScheduleCompile!K36))),VALUE(LEFT(ScheduleCompile!K36,FIND("F",ScheduleCompile!K36)-1)),ScheduleCompile!K36)))))))</f>
        <v>1</v>
      </c>
      <c r="Q43" s="1">
        <f>IF(AND(ISERROR(IF(ScheduleCompile!L36="Off",0,IF(ScheduleCompile!L36="On",1,IF(ISNUMBER(ScheduleCompile!L36),ScheduleCompile!L36/1,IF(ISTEXT(ScheduleCompile!L36),IF(OR(ISNUMBER(FIND("5F",ScheduleCompile!L36)),ISNUMBER(FIND("0F",ScheduleCompile!L36)),ISNUMBER(FIND("8F",ScheduleCompile!L36)),ISNUMBER(FIND("1F",ScheduleCompile!L36)),ISNUMBER(FIND("2F",ScheduleCompile!L36)),ISNUMBER(FIND("3F",ScheduleCompile!L36)),ISNUMBER(FIND("6F",ScheduleCompile!L36)),ISNUMBER(FIND("7F",ScheduleCompile!L36)),ISNUMBER(FIND("9F",ScheduleCompile!L36)),ISNUMBER(FIND("4F",ScheduleCompile!L36))),VALUE(LEFT(ScheduleCompile!L36,FIND("F",ScheduleCompile!L36)-1)),ScheduleCompile!L36)))))),ISTEXT(ScheduleCompile!#REF!)),"ENDTABLE",IF(ISERROR(IF(ScheduleCompile!L36="Off",0,IF(ScheduleCompile!L36="On",1,IF(ISNUMBER(ScheduleCompile!L36),ScheduleCompile!L36/1,IF(ISTEXT(ScheduleCompile!L36),IF(OR(ISNUMBER(FIND("5F",ScheduleCompile!L36)),ISNUMBER(FIND("0F",ScheduleCompile!L36)),ISNUMBER(FIND("8F",ScheduleCompile!L36)),ISNUMBER(FIND("1F",ScheduleCompile!L36)),ISNUMBER(FIND("2F",ScheduleCompile!L36)),ISNUMBER(FIND("3F",ScheduleCompile!L36)),ISNUMBER(FIND("6F",ScheduleCompile!L36)),ISNUMBER(FIND("7F",ScheduleCompile!L36)),ISNUMBER(FIND("9F",ScheduleCompile!L36)),ISNUMBER(FIND("4F",ScheduleCompile!L36))),VALUE(LEFT(ScheduleCompile!L36,FIND("F",ScheduleCompile!L36)-1)),ScheduleCompile!L36)))))),"",IF(ScheduleCompile!L36="Off",0,IF(ScheduleCompile!L36="On",1,IF(ISNUMBER(ScheduleCompile!L36),ScheduleCompile!L36/1,IF(ISTEXT(ScheduleCompile!L36),IF(OR(ISNUMBER(FIND("5F",ScheduleCompile!L36)),ISNUMBER(FIND("0F",ScheduleCompile!L36)),ISNUMBER(FIND("8F",ScheduleCompile!L36)),ISNUMBER(FIND("1F",ScheduleCompile!L36)),ISNUMBER(FIND("2F",ScheduleCompile!L36)),ISNUMBER(FIND("3F",ScheduleCompile!L36)),ISNUMBER(FIND("6F",ScheduleCompile!L36)),ISNUMBER(FIND("7F",ScheduleCompile!L36)),ISNUMBER(FIND("9F",ScheduleCompile!L36)),ISNUMBER(FIND("4F",ScheduleCompile!L36))),VALUE(LEFT(ScheduleCompile!L36,FIND("F",ScheduleCompile!L36)-1)),ScheduleCompile!L36)))))))</f>
        <v>1</v>
      </c>
      <c r="R43" s="1">
        <f>IF(AND(ISERROR(IF(ScheduleCompile!M36="Off",0,IF(ScheduleCompile!M36="On",1,IF(ISNUMBER(ScheduleCompile!M36),ScheduleCompile!M36/1,IF(ISTEXT(ScheduleCompile!M36),IF(OR(ISNUMBER(FIND("5F",ScheduleCompile!M36)),ISNUMBER(FIND("0F",ScheduleCompile!M36)),ISNUMBER(FIND("8F",ScheduleCompile!M36)),ISNUMBER(FIND("1F",ScheduleCompile!M36)),ISNUMBER(FIND("2F",ScheduleCompile!M36)),ISNUMBER(FIND("3F",ScheduleCompile!M36)),ISNUMBER(FIND("6F",ScheduleCompile!M36)),ISNUMBER(FIND("7F",ScheduleCompile!M36)),ISNUMBER(FIND("9F",ScheduleCompile!M36)),ISNUMBER(FIND("4F",ScheduleCompile!M36))),VALUE(LEFT(ScheduleCompile!M36,FIND("F",ScheduleCompile!M36)-1)),ScheduleCompile!M36)))))),ISTEXT(ScheduleCompile!#REF!)),"ENDTABLE",IF(ISERROR(IF(ScheduleCompile!M36="Off",0,IF(ScheduleCompile!M36="On",1,IF(ISNUMBER(ScheduleCompile!M36),ScheduleCompile!M36/1,IF(ISTEXT(ScheduleCompile!M36),IF(OR(ISNUMBER(FIND("5F",ScheduleCompile!M36)),ISNUMBER(FIND("0F",ScheduleCompile!M36)),ISNUMBER(FIND("8F",ScheduleCompile!M36)),ISNUMBER(FIND("1F",ScheduleCompile!M36)),ISNUMBER(FIND("2F",ScheduleCompile!M36)),ISNUMBER(FIND("3F",ScheduleCompile!M36)),ISNUMBER(FIND("6F",ScheduleCompile!M36)),ISNUMBER(FIND("7F",ScheduleCompile!M36)),ISNUMBER(FIND("9F",ScheduleCompile!M36)),ISNUMBER(FIND("4F",ScheduleCompile!M36))),VALUE(LEFT(ScheduleCompile!M36,FIND("F",ScheduleCompile!M36)-1)),ScheduleCompile!M36)))))),"",IF(ScheduleCompile!M36="Off",0,IF(ScheduleCompile!M36="On",1,IF(ISNUMBER(ScheduleCompile!M36),ScheduleCompile!M36/1,IF(ISTEXT(ScheduleCompile!M36),IF(OR(ISNUMBER(FIND("5F",ScheduleCompile!M36)),ISNUMBER(FIND("0F",ScheduleCompile!M36)),ISNUMBER(FIND("8F",ScheduleCompile!M36)),ISNUMBER(FIND("1F",ScheduleCompile!M36)),ISNUMBER(FIND("2F",ScheduleCompile!M36)),ISNUMBER(FIND("3F",ScheduleCompile!M36)),ISNUMBER(FIND("6F",ScheduleCompile!M36)),ISNUMBER(FIND("7F",ScheduleCompile!M36)),ISNUMBER(FIND("9F",ScheduleCompile!M36)),ISNUMBER(FIND("4F",ScheduleCompile!M36))),VALUE(LEFT(ScheduleCompile!M36,FIND("F",ScheduleCompile!M36)-1)),ScheduleCompile!M36)))))))</f>
        <v>1</v>
      </c>
      <c r="S43" s="1">
        <f>IF(AND(ISERROR(IF(ScheduleCompile!N36="Off",0,IF(ScheduleCompile!N36="On",1,IF(ISNUMBER(ScheduleCompile!N36),ScheduleCompile!N36/1,IF(ISTEXT(ScheduleCompile!N36),IF(OR(ISNUMBER(FIND("5F",ScheduleCompile!N36)),ISNUMBER(FIND("0F",ScheduleCompile!N36)),ISNUMBER(FIND("8F",ScheduleCompile!N36)),ISNUMBER(FIND("1F",ScheduleCompile!N36)),ISNUMBER(FIND("2F",ScheduleCompile!N36)),ISNUMBER(FIND("3F",ScheduleCompile!N36)),ISNUMBER(FIND("6F",ScheduleCompile!N36)),ISNUMBER(FIND("7F",ScheduleCompile!N36)),ISNUMBER(FIND("9F",ScheduleCompile!N36)),ISNUMBER(FIND("4F",ScheduleCompile!N36))),VALUE(LEFT(ScheduleCompile!N36,FIND("F",ScheduleCompile!N36)-1)),ScheduleCompile!N36)))))),ISTEXT(ScheduleCompile!#REF!)),"ENDTABLE",IF(ISERROR(IF(ScheduleCompile!N36="Off",0,IF(ScheduleCompile!N36="On",1,IF(ISNUMBER(ScheduleCompile!N36),ScheduleCompile!N36/1,IF(ISTEXT(ScheduleCompile!N36),IF(OR(ISNUMBER(FIND("5F",ScheduleCompile!N36)),ISNUMBER(FIND("0F",ScheduleCompile!N36)),ISNUMBER(FIND("8F",ScheduleCompile!N36)),ISNUMBER(FIND("1F",ScheduleCompile!N36)),ISNUMBER(FIND("2F",ScheduleCompile!N36)),ISNUMBER(FIND("3F",ScheduleCompile!N36)),ISNUMBER(FIND("6F",ScheduleCompile!N36)),ISNUMBER(FIND("7F",ScheduleCompile!N36)),ISNUMBER(FIND("9F",ScheduleCompile!N36)),ISNUMBER(FIND("4F",ScheduleCompile!N36))),VALUE(LEFT(ScheduleCompile!N36,FIND("F",ScheduleCompile!N36)-1)),ScheduleCompile!N36)))))),"",IF(ScheduleCompile!N36="Off",0,IF(ScheduleCompile!N36="On",1,IF(ISNUMBER(ScheduleCompile!N36),ScheduleCompile!N36/1,IF(ISTEXT(ScheduleCompile!N36),IF(OR(ISNUMBER(FIND("5F",ScheduleCompile!N36)),ISNUMBER(FIND("0F",ScheduleCompile!N36)),ISNUMBER(FIND("8F",ScheduleCompile!N36)),ISNUMBER(FIND("1F",ScheduleCompile!N36)),ISNUMBER(FIND("2F",ScheduleCompile!N36)),ISNUMBER(FIND("3F",ScheduleCompile!N36)),ISNUMBER(FIND("6F",ScheduleCompile!N36)),ISNUMBER(FIND("7F",ScheduleCompile!N36)),ISNUMBER(FIND("9F",ScheduleCompile!N36)),ISNUMBER(FIND("4F",ScheduleCompile!N36))),VALUE(LEFT(ScheduleCompile!N36,FIND("F",ScheduleCompile!N36)-1)),ScheduleCompile!N36)))))))</f>
        <v>1</v>
      </c>
      <c r="T43" s="1">
        <f>IF(AND(ISERROR(IF(ScheduleCompile!O36="Off",0,IF(ScheduleCompile!O36="On",1,IF(ISNUMBER(ScheduleCompile!O36),ScheduleCompile!O36/1,IF(ISTEXT(ScheduleCompile!O36),IF(OR(ISNUMBER(FIND("5F",ScheduleCompile!O36)),ISNUMBER(FIND("0F",ScheduleCompile!O36)),ISNUMBER(FIND("8F",ScheduleCompile!O36)),ISNUMBER(FIND("1F",ScheduleCompile!O36)),ISNUMBER(FIND("2F",ScheduleCompile!O36)),ISNUMBER(FIND("3F",ScheduleCompile!O36)),ISNUMBER(FIND("6F",ScheduleCompile!O36)),ISNUMBER(FIND("7F",ScheduleCompile!O36)),ISNUMBER(FIND("9F",ScheduleCompile!O36)),ISNUMBER(FIND("4F",ScheduleCompile!O36))),VALUE(LEFT(ScheduleCompile!O36,FIND("F",ScheduleCompile!O36)-1)),ScheduleCompile!O36)))))),ISTEXT(ScheduleCompile!#REF!)),"ENDTABLE",IF(ISERROR(IF(ScheduleCompile!O36="Off",0,IF(ScheduleCompile!O36="On",1,IF(ISNUMBER(ScheduleCompile!O36),ScheduleCompile!O36/1,IF(ISTEXT(ScheduleCompile!O36),IF(OR(ISNUMBER(FIND("5F",ScheduleCompile!O36)),ISNUMBER(FIND("0F",ScheduleCompile!O36)),ISNUMBER(FIND("8F",ScheduleCompile!O36)),ISNUMBER(FIND("1F",ScheduleCompile!O36)),ISNUMBER(FIND("2F",ScheduleCompile!O36)),ISNUMBER(FIND("3F",ScheduleCompile!O36)),ISNUMBER(FIND("6F",ScheduleCompile!O36)),ISNUMBER(FIND("7F",ScheduleCompile!O36)),ISNUMBER(FIND("9F",ScheduleCompile!O36)),ISNUMBER(FIND("4F",ScheduleCompile!O36))),VALUE(LEFT(ScheduleCompile!O36,FIND("F",ScheduleCompile!O36)-1)),ScheduleCompile!O36)))))),"",IF(ScheduleCompile!O36="Off",0,IF(ScheduleCompile!O36="On",1,IF(ISNUMBER(ScheduleCompile!O36),ScheduleCompile!O36/1,IF(ISTEXT(ScheduleCompile!O36),IF(OR(ISNUMBER(FIND("5F",ScheduleCompile!O36)),ISNUMBER(FIND("0F",ScheduleCompile!O36)),ISNUMBER(FIND("8F",ScheduleCompile!O36)),ISNUMBER(FIND("1F",ScheduleCompile!O36)),ISNUMBER(FIND("2F",ScheduleCompile!O36)),ISNUMBER(FIND("3F",ScheduleCompile!O36)),ISNUMBER(FIND("6F",ScheduleCompile!O36)),ISNUMBER(FIND("7F",ScheduleCompile!O36)),ISNUMBER(FIND("9F",ScheduleCompile!O36)),ISNUMBER(FIND("4F",ScheduleCompile!O36))),VALUE(LEFT(ScheduleCompile!O36,FIND("F",ScheduleCompile!O36)-1)),ScheduleCompile!O36)))))))</f>
        <v>1</v>
      </c>
      <c r="U43" s="1">
        <f>IF(AND(ISERROR(IF(ScheduleCompile!P36="Off",0,IF(ScheduleCompile!P36="On",1,IF(ISNUMBER(ScheduleCompile!P36),ScheduleCompile!P36/1,IF(ISTEXT(ScheduleCompile!P36),IF(OR(ISNUMBER(FIND("5F",ScheduleCompile!P36)),ISNUMBER(FIND("0F",ScheduleCompile!P36)),ISNUMBER(FIND("8F",ScheduleCompile!P36)),ISNUMBER(FIND("1F",ScheduleCompile!P36)),ISNUMBER(FIND("2F",ScheduleCompile!P36)),ISNUMBER(FIND("3F",ScheduleCompile!P36)),ISNUMBER(FIND("6F",ScheduleCompile!P36)),ISNUMBER(FIND("7F",ScheduleCompile!P36)),ISNUMBER(FIND("9F",ScheduleCompile!P36)),ISNUMBER(FIND("4F",ScheduleCompile!P36))),VALUE(LEFT(ScheduleCompile!P36,FIND("F",ScheduleCompile!P36)-1)),ScheduleCompile!P36)))))),ISTEXT(ScheduleCompile!#REF!)),"ENDTABLE",IF(ISERROR(IF(ScheduleCompile!P36="Off",0,IF(ScheduleCompile!P36="On",1,IF(ISNUMBER(ScheduleCompile!P36),ScheduleCompile!P36/1,IF(ISTEXT(ScheduleCompile!P36),IF(OR(ISNUMBER(FIND("5F",ScheduleCompile!P36)),ISNUMBER(FIND("0F",ScheduleCompile!P36)),ISNUMBER(FIND("8F",ScheduleCompile!P36)),ISNUMBER(FIND("1F",ScheduleCompile!P36)),ISNUMBER(FIND("2F",ScheduleCompile!P36)),ISNUMBER(FIND("3F",ScheduleCompile!P36)),ISNUMBER(FIND("6F",ScheduleCompile!P36)),ISNUMBER(FIND("7F",ScheduleCompile!P36)),ISNUMBER(FIND("9F",ScheduleCompile!P36)),ISNUMBER(FIND("4F",ScheduleCompile!P36))),VALUE(LEFT(ScheduleCompile!P36,FIND("F",ScheduleCompile!P36)-1)),ScheduleCompile!P36)))))),"",IF(ScheduleCompile!P36="Off",0,IF(ScheduleCompile!P36="On",1,IF(ISNUMBER(ScheduleCompile!P36),ScheduleCompile!P36/1,IF(ISTEXT(ScheduleCompile!P36),IF(OR(ISNUMBER(FIND("5F",ScheduleCompile!P36)),ISNUMBER(FIND("0F",ScheduleCompile!P36)),ISNUMBER(FIND("8F",ScheduleCompile!P36)),ISNUMBER(FIND("1F",ScheduleCompile!P36)),ISNUMBER(FIND("2F",ScheduleCompile!P36)),ISNUMBER(FIND("3F",ScheduleCompile!P36)),ISNUMBER(FIND("6F",ScheduleCompile!P36)),ISNUMBER(FIND("7F",ScheduleCompile!P36)),ISNUMBER(FIND("9F",ScheduleCompile!P36)),ISNUMBER(FIND("4F",ScheduleCompile!P36))),VALUE(LEFT(ScheduleCompile!P36,FIND("F",ScheduleCompile!P36)-1)),ScheduleCompile!P36)))))))</f>
        <v>1</v>
      </c>
      <c r="V43" s="1">
        <f>IF(AND(ISERROR(IF(ScheduleCompile!Q36="Off",0,IF(ScheduleCompile!Q36="On",1,IF(ISNUMBER(ScheduleCompile!Q36),ScheduleCompile!Q36/1,IF(ISTEXT(ScheduleCompile!Q36),IF(OR(ISNUMBER(FIND("5F",ScheduleCompile!Q36)),ISNUMBER(FIND("0F",ScheduleCompile!Q36)),ISNUMBER(FIND("8F",ScheduleCompile!Q36)),ISNUMBER(FIND("1F",ScheduleCompile!Q36)),ISNUMBER(FIND("2F",ScheduleCompile!Q36)),ISNUMBER(FIND("3F",ScheduleCompile!Q36)),ISNUMBER(FIND("6F",ScheduleCompile!Q36)),ISNUMBER(FIND("7F",ScheduleCompile!Q36)),ISNUMBER(FIND("9F",ScheduleCompile!Q36)),ISNUMBER(FIND("4F",ScheduleCompile!Q36))),VALUE(LEFT(ScheduleCompile!Q36,FIND("F",ScheduleCompile!Q36)-1)),ScheduleCompile!Q36)))))),ISTEXT(ScheduleCompile!#REF!)),"ENDTABLE",IF(ISERROR(IF(ScheduleCompile!Q36="Off",0,IF(ScheduleCompile!Q36="On",1,IF(ISNUMBER(ScheduleCompile!Q36),ScheduleCompile!Q36/1,IF(ISTEXT(ScheduleCompile!Q36),IF(OR(ISNUMBER(FIND("5F",ScheduleCompile!Q36)),ISNUMBER(FIND("0F",ScheduleCompile!Q36)),ISNUMBER(FIND("8F",ScheduleCompile!Q36)),ISNUMBER(FIND("1F",ScheduleCompile!Q36)),ISNUMBER(FIND("2F",ScheduleCompile!Q36)),ISNUMBER(FIND("3F",ScheduleCompile!Q36)),ISNUMBER(FIND("6F",ScheduleCompile!Q36)),ISNUMBER(FIND("7F",ScheduleCompile!Q36)),ISNUMBER(FIND("9F",ScheduleCompile!Q36)),ISNUMBER(FIND("4F",ScheduleCompile!Q36))),VALUE(LEFT(ScheduleCompile!Q36,FIND("F",ScheduleCompile!Q36)-1)),ScheduleCompile!Q36)))))),"",IF(ScheduleCompile!Q36="Off",0,IF(ScheduleCompile!Q36="On",1,IF(ISNUMBER(ScheduleCompile!Q36),ScheduleCompile!Q36/1,IF(ISTEXT(ScheduleCompile!Q36),IF(OR(ISNUMBER(FIND("5F",ScheduleCompile!Q36)),ISNUMBER(FIND("0F",ScheduleCompile!Q36)),ISNUMBER(FIND("8F",ScheduleCompile!Q36)),ISNUMBER(FIND("1F",ScheduleCompile!Q36)),ISNUMBER(FIND("2F",ScheduleCompile!Q36)),ISNUMBER(FIND("3F",ScheduleCompile!Q36)),ISNUMBER(FIND("6F",ScheduleCompile!Q36)),ISNUMBER(FIND("7F",ScheduleCompile!Q36)),ISNUMBER(FIND("9F",ScheduleCompile!Q36)),ISNUMBER(FIND("4F",ScheduleCompile!Q36))),VALUE(LEFT(ScheduleCompile!Q36,FIND("F",ScheduleCompile!Q36)-1)),ScheduleCompile!Q36)))))))</f>
        <v>1</v>
      </c>
      <c r="W43" s="1">
        <f>IF(AND(ISERROR(IF(ScheduleCompile!R36="Off",0,IF(ScheduleCompile!R36="On",1,IF(ISNUMBER(ScheduleCompile!R36),ScheduleCompile!R36/1,IF(ISTEXT(ScheduleCompile!R36),IF(OR(ISNUMBER(FIND("5F",ScheduleCompile!R36)),ISNUMBER(FIND("0F",ScheduleCompile!R36)),ISNUMBER(FIND("8F",ScheduleCompile!R36)),ISNUMBER(FIND("1F",ScheduleCompile!R36)),ISNUMBER(FIND("2F",ScheduleCompile!R36)),ISNUMBER(FIND("3F",ScheduleCompile!R36)),ISNUMBER(FIND("6F",ScheduleCompile!R36)),ISNUMBER(FIND("7F",ScheduleCompile!R36)),ISNUMBER(FIND("9F",ScheduleCompile!R36)),ISNUMBER(FIND("4F",ScheduleCompile!R36))),VALUE(LEFT(ScheduleCompile!R36,FIND("F",ScheduleCompile!R36)-1)),ScheduleCompile!R36)))))),ISTEXT(ScheduleCompile!#REF!)),"ENDTABLE",IF(ISERROR(IF(ScheduleCompile!R36="Off",0,IF(ScheduleCompile!R36="On",1,IF(ISNUMBER(ScheduleCompile!R36),ScheduleCompile!R36/1,IF(ISTEXT(ScheduleCompile!R36),IF(OR(ISNUMBER(FIND("5F",ScheduleCompile!R36)),ISNUMBER(FIND("0F",ScheduleCompile!R36)),ISNUMBER(FIND("8F",ScheduleCompile!R36)),ISNUMBER(FIND("1F",ScheduleCompile!R36)),ISNUMBER(FIND("2F",ScheduleCompile!R36)),ISNUMBER(FIND("3F",ScheduleCompile!R36)),ISNUMBER(FIND("6F",ScheduleCompile!R36)),ISNUMBER(FIND("7F",ScheduleCompile!R36)),ISNUMBER(FIND("9F",ScheduleCompile!R36)),ISNUMBER(FIND("4F",ScheduleCompile!R36))),VALUE(LEFT(ScheduleCompile!R36,FIND("F",ScheduleCompile!R36)-1)),ScheduleCompile!R36)))))),"",IF(ScheduleCompile!R36="Off",0,IF(ScheduleCompile!R36="On",1,IF(ISNUMBER(ScheduleCompile!R36),ScheduleCompile!R36/1,IF(ISTEXT(ScheduleCompile!R36),IF(OR(ISNUMBER(FIND("5F",ScheduleCompile!R36)),ISNUMBER(FIND("0F",ScheduleCompile!R36)),ISNUMBER(FIND("8F",ScheduleCompile!R36)),ISNUMBER(FIND("1F",ScheduleCompile!R36)),ISNUMBER(FIND("2F",ScheduleCompile!R36)),ISNUMBER(FIND("3F",ScheduleCompile!R36)),ISNUMBER(FIND("6F",ScheduleCompile!R36)),ISNUMBER(FIND("7F",ScheduleCompile!R36)),ISNUMBER(FIND("9F",ScheduleCompile!R36)),ISNUMBER(FIND("4F",ScheduleCompile!R36))),VALUE(LEFT(ScheduleCompile!R36,FIND("F",ScheduleCompile!R36)-1)),ScheduleCompile!R36)))))))</f>
        <v>1</v>
      </c>
      <c r="X43" s="1">
        <f>IF(AND(ISERROR(IF(ScheduleCompile!S36="Off",0,IF(ScheduleCompile!S36="On",1,IF(ISNUMBER(ScheduleCompile!S36),ScheduleCompile!S36/1,IF(ISTEXT(ScheduleCompile!S36),IF(OR(ISNUMBER(FIND("5F",ScheduleCompile!S36)),ISNUMBER(FIND("0F",ScheduleCompile!S36)),ISNUMBER(FIND("8F",ScheduleCompile!S36)),ISNUMBER(FIND("1F",ScheduleCompile!S36)),ISNUMBER(FIND("2F",ScheduleCompile!S36)),ISNUMBER(FIND("3F",ScheduleCompile!S36)),ISNUMBER(FIND("6F",ScheduleCompile!S36)),ISNUMBER(FIND("7F",ScheduleCompile!S36)),ISNUMBER(FIND("9F",ScheduleCompile!S36)),ISNUMBER(FIND("4F",ScheduleCompile!S36))),VALUE(LEFT(ScheduleCompile!S36,FIND("F",ScheduleCompile!S36)-1)),ScheduleCompile!S36)))))),ISTEXT(ScheduleCompile!#REF!)),"ENDTABLE",IF(ISERROR(IF(ScheduleCompile!S36="Off",0,IF(ScheduleCompile!S36="On",1,IF(ISNUMBER(ScheduleCompile!S36),ScheduleCompile!S36/1,IF(ISTEXT(ScheduleCompile!S36),IF(OR(ISNUMBER(FIND("5F",ScheduleCompile!S36)),ISNUMBER(FIND("0F",ScheduleCompile!S36)),ISNUMBER(FIND("8F",ScheduleCompile!S36)),ISNUMBER(FIND("1F",ScheduleCompile!S36)),ISNUMBER(FIND("2F",ScheduleCompile!S36)),ISNUMBER(FIND("3F",ScheduleCompile!S36)),ISNUMBER(FIND("6F",ScheduleCompile!S36)),ISNUMBER(FIND("7F",ScheduleCompile!S36)),ISNUMBER(FIND("9F",ScheduleCompile!S36)),ISNUMBER(FIND("4F",ScheduleCompile!S36))),VALUE(LEFT(ScheduleCompile!S36,FIND("F",ScheduleCompile!S36)-1)),ScheduleCompile!S36)))))),"",IF(ScheduleCompile!S36="Off",0,IF(ScheduleCompile!S36="On",1,IF(ISNUMBER(ScheduleCompile!S36),ScheduleCompile!S36/1,IF(ISTEXT(ScheduleCompile!S36),IF(OR(ISNUMBER(FIND("5F",ScheduleCompile!S36)),ISNUMBER(FIND("0F",ScheduleCompile!S36)),ISNUMBER(FIND("8F",ScheduleCompile!S36)),ISNUMBER(FIND("1F",ScheduleCompile!S36)),ISNUMBER(FIND("2F",ScheduleCompile!S36)),ISNUMBER(FIND("3F",ScheduleCompile!S36)),ISNUMBER(FIND("6F",ScheduleCompile!S36)),ISNUMBER(FIND("7F",ScheduleCompile!S36)),ISNUMBER(FIND("9F",ScheduleCompile!S36)),ISNUMBER(FIND("4F",ScheduleCompile!S36))),VALUE(LEFT(ScheduleCompile!S36,FIND("F",ScheduleCompile!S36)-1)),ScheduleCompile!S36)))))))</f>
        <v>1</v>
      </c>
      <c r="Y43" s="1">
        <f>IF(AND(ISERROR(IF(ScheduleCompile!T36="Off",0,IF(ScheduleCompile!T36="On",1,IF(ISNUMBER(ScheduleCompile!T36),ScheduleCompile!T36/1,IF(ISTEXT(ScheduleCompile!T36),IF(OR(ISNUMBER(FIND("5F",ScheduleCompile!T36)),ISNUMBER(FIND("0F",ScheduleCompile!T36)),ISNUMBER(FIND("8F",ScheduleCompile!T36)),ISNUMBER(FIND("1F",ScheduleCompile!T36)),ISNUMBER(FIND("2F",ScheduleCompile!T36)),ISNUMBER(FIND("3F",ScheduleCompile!T36)),ISNUMBER(FIND("6F",ScheduleCompile!T36)),ISNUMBER(FIND("7F",ScheduleCompile!T36)),ISNUMBER(FIND("9F",ScheduleCompile!T36)),ISNUMBER(FIND("4F",ScheduleCompile!T36))),VALUE(LEFT(ScheduleCompile!T36,FIND("F",ScheduleCompile!T36)-1)),ScheduleCompile!T36)))))),ISTEXT(ScheduleCompile!#REF!)),"ENDTABLE",IF(ISERROR(IF(ScheduleCompile!T36="Off",0,IF(ScheduleCompile!T36="On",1,IF(ISNUMBER(ScheduleCompile!T36),ScheduleCompile!T36/1,IF(ISTEXT(ScheduleCompile!T36),IF(OR(ISNUMBER(FIND("5F",ScheduleCompile!T36)),ISNUMBER(FIND("0F",ScheduleCompile!T36)),ISNUMBER(FIND("8F",ScheduleCompile!T36)),ISNUMBER(FIND("1F",ScheduleCompile!T36)),ISNUMBER(FIND("2F",ScheduleCompile!T36)),ISNUMBER(FIND("3F",ScheduleCompile!T36)),ISNUMBER(FIND("6F",ScheduleCompile!T36)),ISNUMBER(FIND("7F",ScheduleCompile!T36)),ISNUMBER(FIND("9F",ScheduleCompile!T36)),ISNUMBER(FIND("4F",ScheduleCompile!T36))),VALUE(LEFT(ScheduleCompile!T36,FIND("F",ScheduleCompile!T36)-1)),ScheduleCompile!T36)))))),"",IF(ScheduleCompile!T36="Off",0,IF(ScheduleCompile!T36="On",1,IF(ISNUMBER(ScheduleCompile!T36),ScheduleCompile!T36/1,IF(ISTEXT(ScheduleCompile!T36),IF(OR(ISNUMBER(FIND("5F",ScheduleCompile!T36)),ISNUMBER(FIND("0F",ScheduleCompile!T36)),ISNUMBER(FIND("8F",ScheduleCompile!T36)),ISNUMBER(FIND("1F",ScheduleCompile!T36)),ISNUMBER(FIND("2F",ScheduleCompile!T36)),ISNUMBER(FIND("3F",ScheduleCompile!T36)),ISNUMBER(FIND("6F",ScheduleCompile!T36)),ISNUMBER(FIND("7F",ScheduleCompile!T36)),ISNUMBER(FIND("9F",ScheduleCompile!T36)),ISNUMBER(FIND("4F",ScheduleCompile!T36))),VALUE(LEFT(ScheduleCompile!T36,FIND("F",ScheduleCompile!T36)-1)),ScheduleCompile!T36)))))))</f>
        <v>1</v>
      </c>
      <c r="Z43" s="1">
        <f>IF(AND(ISERROR(IF(ScheduleCompile!U36="Off",0,IF(ScheduleCompile!U36="On",1,IF(ISNUMBER(ScheduleCompile!U36),ScheduleCompile!U36/1,IF(ISTEXT(ScheduleCompile!U36),IF(OR(ISNUMBER(FIND("5F",ScheduleCompile!U36)),ISNUMBER(FIND("0F",ScheduleCompile!U36)),ISNUMBER(FIND("8F",ScheduleCompile!U36)),ISNUMBER(FIND("1F",ScheduleCompile!U36)),ISNUMBER(FIND("2F",ScheduleCompile!U36)),ISNUMBER(FIND("3F",ScheduleCompile!U36)),ISNUMBER(FIND("6F",ScheduleCompile!U36)),ISNUMBER(FIND("7F",ScheduleCompile!U36)),ISNUMBER(FIND("9F",ScheduleCompile!U36)),ISNUMBER(FIND("4F",ScheduleCompile!U36))),VALUE(LEFT(ScheduleCompile!U36,FIND("F",ScheduleCompile!U36)-1)),ScheduleCompile!U36)))))),ISTEXT(ScheduleCompile!#REF!)),"ENDTABLE",IF(ISERROR(IF(ScheduleCompile!U36="Off",0,IF(ScheduleCompile!U36="On",1,IF(ISNUMBER(ScheduleCompile!U36),ScheduleCompile!U36/1,IF(ISTEXT(ScheduleCompile!U36),IF(OR(ISNUMBER(FIND("5F",ScheduleCompile!U36)),ISNUMBER(FIND("0F",ScheduleCompile!U36)),ISNUMBER(FIND("8F",ScheduleCompile!U36)),ISNUMBER(FIND("1F",ScheduleCompile!U36)),ISNUMBER(FIND("2F",ScheduleCompile!U36)),ISNUMBER(FIND("3F",ScheduleCompile!U36)),ISNUMBER(FIND("6F",ScheduleCompile!U36)),ISNUMBER(FIND("7F",ScheduleCompile!U36)),ISNUMBER(FIND("9F",ScheduleCompile!U36)),ISNUMBER(FIND("4F",ScheduleCompile!U36))),VALUE(LEFT(ScheduleCompile!U36,FIND("F",ScheduleCompile!U36)-1)),ScheduleCompile!U36)))))),"",IF(ScheduleCompile!U36="Off",0,IF(ScheduleCompile!U36="On",1,IF(ISNUMBER(ScheduleCompile!U36),ScheduleCompile!U36/1,IF(ISTEXT(ScheduleCompile!U36),IF(OR(ISNUMBER(FIND("5F",ScheduleCompile!U36)),ISNUMBER(FIND("0F",ScheduleCompile!U36)),ISNUMBER(FIND("8F",ScheduleCompile!U36)),ISNUMBER(FIND("1F",ScheduleCompile!U36)),ISNUMBER(FIND("2F",ScheduleCompile!U36)),ISNUMBER(FIND("3F",ScheduleCompile!U36)),ISNUMBER(FIND("6F",ScheduleCompile!U36)),ISNUMBER(FIND("7F",ScheduleCompile!U36)),ISNUMBER(FIND("9F",ScheduleCompile!U36)),ISNUMBER(FIND("4F",ScheduleCompile!U36))),VALUE(LEFT(ScheduleCompile!U36,FIND("F",ScheduleCompile!U36)-1)),ScheduleCompile!U36)))))))</f>
        <v>1</v>
      </c>
      <c r="AA43" s="1">
        <f>IF(AND(ISERROR(IF(ScheduleCompile!V36="Off",0,IF(ScheduleCompile!V36="On",1,IF(ISNUMBER(ScheduleCompile!V36),ScheduleCompile!V36/1,IF(ISTEXT(ScheduleCompile!V36),IF(OR(ISNUMBER(FIND("5F",ScheduleCompile!V36)),ISNUMBER(FIND("0F",ScheduleCompile!V36)),ISNUMBER(FIND("8F",ScheduleCompile!V36)),ISNUMBER(FIND("1F",ScheduleCompile!V36)),ISNUMBER(FIND("2F",ScheduleCompile!V36)),ISNUMBER(FIND("3F",ScheduleCompile!V36)),ISNUMBER(FIND("6F",ScheduleCompile!V36)),ISNUMBER(FIND("7F",ScheduleCompile!V36)),ISNUMBER(FIND("9F",ScheduleCompile!V36)),ISNUMBER(FIND("4F",ScheduleCompile!V36))),VALUE(LEFT(ScheduleCompile!V36,FIND("F",ScheduleCompile!V36)-1)),ScheduleCompile!V36)))))),ISTEXT(ScheduleCompile!#REF!)),"ENDTABLE",IF(ISERROR(IF(ScheduleCompile!V36="Off",0,IF(ScheduleCompile!V36="On",1,IF(ISNUMBER(ScheduleCompile!V36),ScheduleCompile!V36/1,IF(ISTEXT(ScheduleCompile!V36),IF(OR(ISNUMBER(FIND("5F",ScheduleCompile!V36)),ISNUMBER(FIND("0F",ScheduleCompile!V36)),ISNUMBER(FIND("8F",ScheduleCompile!V36)),ISNUMBER(FIND("1F",ScheduleCompile!V36)),ISNUMBER(FIND("2F",ScheduleCompile!V36)),ISNUMBER(FIND("3F",ScheduleCompile!V36)),ISNUMBER(FIND("6F",ScheduleCompile!V36)),ISNUMBER(FIND("7F",ScheduleCompile!V36)),ISNUMBER(FIND("9F",ScheduleCompile!V36)),ISNUMBER(FIND("4F",ScheduleCompile!V36))),VALUE(LEFT(ScheduleCompile!V36,FIND("F",ScheduleCompile!V36)-1)),ScheduleCompile!V36)))))),"",IF(ScheduleCompile!V36="Off",0,IF(ScheduleCompile!V36="On",1,IF(ISNUMBER(ScheduleCompile!V36),ScheduleCompile!V36/1,IF(ISTEXT(ScheduleCompile!V36),IF(OR(ISNUMBER(FIND("5F",ScheduleCompile!V36)),ISNUMBER(FIND("0F",ScheduleCompile!V36)),ISNUMBER(FIND("8F",ScheduleCompile!V36)),ISNUMBER(FIND("1F",ScheduleCompile!V36)),ISNUMBER(FIND("2F",ScheduleCompile!V36)),ISNUMBER(FIND("3F",ScheduleCompile!V36)),ISNUMBER(FIND("6F",ScheduleCompile!V36)),ISNUMBER(FIND("7F",ScheduleCompile!V36)),ISNUMBER(FIND("9F",ScheduleCompile!V36)),ISNUMBER(FIND("4F",ScheduleCompile!V36))),VALUE(LEFT(ScheduleCompile!V36,FIND("F",ScheduleCompile!V36)-1)),ScheduleCompile!V36)))))))</f>
        <v>1</v>
      </c>
      <c r="AB43" s="1">
        <f>IF(AND(ISERROR(IF(ScheduleCompile!W36="Off",0,IF(ScheduleCompile!W36="On",1,IF(ISNUMBER(ScheduleCompile!W36),ScheduleCompile!W36/1,IF(ISTEXT(ScheduleCompile!W36),IF(OR(ISNUMBER(FIND("5F",ScheduleCompile!W36)),ISNUMBER(FIND("0F",ScheduleCompile!W36)),ISNUMBER(FIND("8F",ScheduleCompile!W36)),ISNUMBER(FIND("1F",ScheduleCompile!W36)),ISNUMBER(FIND("2F",ScheduleCompile!W36)),ISNUMBER(FIND("3F",ScheduleCompile!W36)),ISNUMBER(FIND("6F",ScheduleCompile!W36)),ISNUMBER(FIND("7F",ScheduleCompile!W36)),ISNUMBER(FIND("9F",ScheduleCompile!W36)),ISNUMBER(FIND("4F",ScheduleCompile!W36))),VALUE(LEFT(ScheduleCompile!W36,FIND("F",ScheduleCompile!W36)-1)),ScheduleCompile!W36)))))),ISTEXT(ScheduleCompile!#REF!)),"ENDTABLE",IF(ISERROR(IF(ScheduleCompile!W36="Off",0,IF(ScheduleCompile!W36="On",1,IF(ISNUMBER(ScheduleCompile!W36),ScheduleCompile!W36/1,IF(ISTEXT(ScheduleCompile!W36),IF(OR(ISNUMBER(FIND("5F",ScheduleCompile!W36)),ISNUMBER(FIND("0F",ScheduleCompile!W36)),ISNUMBER(FIND("8F",ScheduleCompile!W36)),ISNUMBER(FIND("1F",ScheduleCompile!W36)),ISNUMBER(FIND("2F",ScheduleCompile!W36)),ISNUMBER(FIND("3F",ScheduleCompile!W36)),ISNUMBER(FIND("6F",ScheduleCompile!W36)),ISNUMBER(FIND("7F",ScheduleCompile!W36)),ISNUMBER(FIND("9F",ScheduleCompile!W36)),ISNUMBER(FIND("4F",ScheduleCompile!W36))),VALUE(LEFT(ScheduleCompile!W36,FIND("F",ScheduleCompile!W36)-1)),ScheduleCompile!W36)))))),"",IF(ScheduleCompile!W36="Off",0,IF(ScheduleCompile!W36="On",1,IF(ISNUMBER(ScheduleCompile!W36),ScheduleCompile!W36/1,IF(ISTEXT(ScheduleCompile!W36),IF(OR(ISNUMBER(FIND("5F",ScheduleCompile!W36)),ISNUMBER(FIND("0F",ScheduleCompile!W36)),ISNUMBER(FIND("8F",ScheduleCompile!W36)),ISNUMBER(FIND("1F",ScheduleCompile!W36)),ISNUMBER(FIND("2F",ScheduleCompile!W36)),ISNUMBER(FIND("3F",ScheduleCompile!W36)),ISNUMBER(FIND("6F",ScheduleCompile!W36)),ISNUMBER(FIND("7F",ScheduleCompile!W36)),ISNUMBER(FIND("9F",ScheduleCompile!W36)),ISNUMBER(FIND("4F",ScheduleCompile!W36))),VALUE(LEFT(ScheduleCompile!W36,FIND("F",ScheduleCompile!W36)-1)),ScheduleCompile!W36)))))))</f>
        <v>1</v>
      </c>
      <c r="AC43" s="1">
        <f>IF(AND(ISERROR(IF(ScheduleCompile!X36="Off",0,IF(ScheduleCompile!X36="On",1,IF(ISNUMBER(ScheduleCompile!X36),ScheduleCompile!X36/1,IF(ISTEXT(ScheduleCompile!X36),IF(OR(ISNUMBER(FIND("5F",ScheduleCompile!X36)),ISNUMBER(FIND("0F",ScheduleCompile!X36)),ISNUMBER(FIND("8F",ScheduleCompile!X36)),ISNUMBER(FIND("1F",ScheduleCompile!X36)),ISNUMBER(FIND("2F",ScheduleCompile!X36)),ISNUMBER(FIND("3F",ScheduleCompile!X36)),ISNUMBER(FIND("6F",ScheduleCompile!X36)),ISNUMBER(FIND("7F",ScheduleCompile!X36)),ISNUMBER(FIND("9F",ScheduleCompile!X36)),ISNUMBER(FIND("4F",ScheduleCompile!X36))),VALUE(LEFT(ScheduleCompile!X36,FIND("F",ScheduleCompile!X36)-1)),ScheduleCompile!X36)))))),ISTEXT(ScheduleCompile!#REF!)),"ENDTABLE",IF(ISERROR(IF(ScheduleCompile!X36="Off",0,IF(ScheduleCompile!X36="On",1,IF(ISNUMBER(ScheduleCompile!X36),ScheduleCompile!X36/1,IF(ISTEXT(ScheduleCompile!X36),IF(OR(ISNUMBER(FIND("5F",ScheduleCompile!X36)),ISNUMBER(FIND("0F",ScheduleCompile!X36)),ISNUMBER(FIND("8F",ScheduleCompile!X36)),ISNUMBER(FIND("1F",ScheduleCompile!X36)),ISNUMBER(FIND("2F",ScheduleCompile!X36)),ISNUMBER(FIND("3F",ScheduleCompile!X36)),ISNUMBER(FIND("6F",ScheduleCompile!X36)),ISNUMBER(FIND("7F",ScheduleCompile!X36)),ISNUMBER(FIND("9F",ScheduleCompile!X36)),ISNUMBER(FIND("4F",ScheduleCompile!X36))),VALUE(LEFT(ScheduleCompile!X36,FIND("F",ScheduleCompile!X36)-1)),ScheduleCompile!X36)))))),"",IF(ScheduleCompile!X36="Off",0,IF(ScheduleCompile!X36="On",1,IF(ISNUMBER(ScheduleCompile!X36),ScheduleCompile!X36/1,IF(ISTEXT(ScheduleCompile!X36),IF(OR(ISNUMBER(FIND("5F",ScheduleCompile!X36)),ISNUMBER(FIND("0F",ScheduleCompile!X36)),ISNUMBER(FIND("8F",ScheduleCompile!X36)),ISNUMBER(FIND("1F",ScheduleCompile!X36)),ISNUMBER(FIND("2F",ScheduleCompile!X36)),ISNUMBER(FIND("3F",ScheduleCompile!X36)),ISNUMBER(FIND("6F",ScheduleCompile!X36)),ISNUMBER(FIND("7F",ScheduleCompile!X36)),ISNUMBER(FIND("9F",ScheduleCompile!X36)),ISNUMBER(FIND("4F",ScheduleCompile!X36))),VALUE(LEFT(ScheduleCompile!X36,FIND("F",ScheduleCompile!X36)-1)),ScheduleCompile!X36)))))))</f>
        <v>1</v>
      </c>
      <c r="AD43" s="1">
        <f>IF(AND(ISERROR(IF(ScheduleCompile!Y36="Off",0,IF(ScheduleCompile!Y36="On",1,IF(ISNUMBER(ScheduleCompile!Y36),ScheduleCompile!Y36/1,IF(ISTEXT(ScheduleCompile!Y36),IF(OR(ISNUMBER(FIND("5F",ScheduleCompile!Y36)),ISNUMBER(FIND("0F",ScheduleCompile!Y36)),ISNUMBER(FIND("8F",ScheduleCompile!Y36)),ISNUMBER(FIND("1F",ScheduleCompile!Y36)),ISNUMBER(FIND("2F",ScheduleCompile!Y36)),ISNUMBER(FIND("3F",ScheduleCompile!Y36)),ISNUMBER(FIND("6F",ScheduleCompile!Y36)),ISNUMBER(FIND("7F",ScheduleCompile!Y36)),ISNUMBER(FIND("9F",ScheduleCompile!Y36)),ISNUMBER(FIND("4F",ScheduleCompile!Y36))),VALUE(LEFT(ScheduleCompile!Y36,FIND("F",ScheduleCompile!Y36)-1)),ScheduleCompile!Y36)))))),ISTEXT(ScheduleCompile!#REF!)),"ENDTABLE",IF(ISERROR(IF(ScheduleCompile!Y36="Off",0,IF(ScheduleCompile!Y36="On",1,IF(ISNUMBER(ScheduleCompile!Y36),ScheduleCompile!Y36/1,IF(ISTEXT(ScheduleCompile!Y36),IF(OR(ISNUMBER(FIND("5F",ScheduleCompile!Y36)),ISNUMBER(FIND("0F",ScheduleCompile!Y36)),ISNUMBER(FIND("8F",ScheduleCompile!Y36)),ISNUMBER(FIND("1F",ScheduleCompile!Y36)),ISNUMBER(FIND("2F",ScheduleCompile!Y36)),ISNUMBER(FIND("3F",ScheduleCompile!Y36)),ISNUMBER(FIND("6F",ScheduleCompile!Y36)),ISNUMBER(FIND("7F",ScheduleCompile!Y36)),ISNUMBER(FIND("9F",ScheduleCompile!Y36)),ISNUMBER(FIND("4F",ScheduleCompile!Y36))),VALUE(LEFT(ScheduleCompile!Y36,FIND("F",ScheduleCompile!Y36)-1)),ScheduleCompile!Y36)))))),"",IF(ScheduleCompile!Y36="Off",0,IF(ScheduleCompile!Y36="On",1,IF(ISNUMBER(ScheduleCompile!Y36),ScheduleCompile!Y36/1,IF(ISTEXT(ScheduleCompile!Y36),IF(OR(ISNUMBER(FIND("5F",ScheduleCompile!Y36)),ISNUMBER(FIND("0F",ScheduleCompile!Y36)),ISNUMBER(FIND("8F",ScheduleCompile!Y36)),ISNUMBER(FIND("1F",ScheduleCompile!Y36)),ISNUMBER(FIND("2F",ScheduleCompile!Y36)),ISNUMBER(FIND("3F",ScheduleCompile!Y36)),ISNUMBER(FIND("6F",ScheduleCompile!Y36)),ISNUMBER(FIND("7F",ScheduleCompile!Y36)),ISNUMBER(FIND("9F",ScheduleCompile!Y36)),ISNUMBER(FIND("4F",ScheduleCompile!Y36))),VALUE(LEFT(ScheduleCompile!Y36,FIND("F",ScheduleCompile!Y36)-1)),ScheduleCompile!Y36)))))))</f>
        <v>0</v>
      </c>
    </row>
    <row r="44" spans="1:30" x14ac:dyDescent="0.25">
      <c r="A44" t="str">
        <f t="shared" si="0"/>
        <v>SchDay "AssemblyWtrHtrSetptWD"  Type = "Temperature" Hr = (135, 135, 135, 135, 135, 135, 135, 135, 135, 135, 135, 135, 135, 135, 135, 135, 135, 135, 135, 135, 135, 135, 135, 135) ..</v>
      </c>
      <c r="B44" s="1" t="s">
        <v>623</v>
      </c>
      <c r="C44" t="str">
        <f t="shared" si="1"/>
        <v xml:space="preserve">SchDay "AssemblyWtrHtrSetptWD"  Type = "Temperature" Hr = </v>
      </c>
      <c r="D44" t="str">
        <f t="shared" si="2"/>
        <v>(135, 135, 135, 135, 135, 135, 135, 135, 135, 135, 135, 135, 135, 135, 135, 135, 135, 135, 135, 135, 135, 135, 135, 135) ..</v>
      </c>
      <c r="E44" s="30" t="str">
        <f>ScheduleCompile!A37</f>
        <v>AssemblyWtrHtrSetptWD</v>
      </c>
      <c r="F44" t="str">
        <f t="shared" si="3"/>
        <v>Temperature</v>
      </c>
      <c r="G44" s="1">
        <f>IF(AND(ISERROR(IF(ScheduleCompile!B37="Off",0,IF(ScheduleCompile!B37="On",1,IF(ISNUMBER(ScheduleCompile!B37),ScheduleCompile!B37/1,IF(ISTEXT(ScheduleCompile!B37),IF(OR(ISNUMBER(FIND("5F",ScheduleCompile!B37)),ISNUMBER(FIND("0F",ScheduleCompile!B37)),ISNUMBER(FIND("8F",ScheduleCompile!B37)),ISNUMBER(FIND("1F",ScheduleCompile!B37)),ISNUMBER(FIND("2F",ScheduleCompile!B37)),ISNUMBER(FIND("3F",ScheduleCompile!B37)),ISNUMBER(FIND("6F",ScheduleCompile!B37)),ISNUMBER(FIND("7F",ScheduleCompile!B37)),ISNUMBER(FIND("9F",ScheduleCompile!B37)),ISNUMBER(FIND("4F",ScheduleCompile!B37))),VALUE(LEFT(ScheduleCompile!B37,FIND("F",ScheduleCompile!B37)-1)),ScheduleCompile!B37)))))),ISTEXT(ScheduleCompile!#REF!)),"ENDTABLE",IF(ISERROR(IF(ScheduleCompile!B37="Off",0,IF(ScheduleCompile!B37="On",1,IF(ISNUMBER(ScheduleCompile!B37),ScheduleCompile!B37/1,IF(ISTEXT(ScheduleCompile!B37),IF(OR(ISNUMBER(FIND("5F",ScheduleCompile!B37)),ISNUMBER(FIND("0F",ScheduleCompile!B37)),ISNUMBER(FIND("8F",ScheduleCompile!B37)),ISNUMBER(FIND("1F",ScheduleCompile!B37)),ISNUMBER(FIND("2F",ScheduleCompile!B37)),ISNUMBER(FIND("3F",ScheduleCompile!B37)),ISNUMBER(FIND("6F",ScheduleCompile!B37)),ISNUMBER(FIND("7F",ScheduleCompile!B37)),ISNUMBER(FIND("9F",ScheduleCompile!B37)),ISNUMBER(FIND("4F",ScheduleCompile!B37))),VALUE(LEFT(ScheduleCompile!B37,FIND("F",ScheduleCompile!B37)-1)),ScheduleCompile!B37)))))),"",IF(ScheduleCompile!B37="Off",0,IF(ScheduleCompile!B37="On",1,IF(ISNUMBER(ScheduleCompile!B37),ScheduleCompile!B37/1,IF(ISTEXT(ScheduleCompile!B37),IF(OR(ISNUMBER(FIND("5F",ScheduleCompile!B37)),ISNUMBER(FIND("0F",ScheduleCompile!B37)),ISNUMBER(FIND("8F",ScheduleCompile!B37)),ISNUMBER(FIND("1F",ScheduleCompile!B37)),ISNUMBER(FIND("2F",ScheduleCompile!B37)),ISNUMBER(FIND("3F",ScheduleCompile!B37)),ISNUMBER(FIND("6F",ScheduleCompile!B37)),ISNUMBER(FIND("7F",ScheduleCompile!B37)),ISNUMBER(FIND("9F",ScheduleCompile!B37)),ISNUMBER(FIND("4F",ScheduleCompile!B37))),VALUE(LEFT(ScheduleCompile!B37,FIND("F",ScheduleCompile!B37)-1)),ScheduleCompile!B37)))))))</f>
        <v>135</v>
      </c>
      <c r="H44" s="1">
        <f>IF(AND(ISERROR(IF(ScheduleCompile!C37="Off",0,IF(ScheduleCompile!C37="On",1,IF(ISNUMBER(ScheduleCompile!C37),ScheduleCompile!C37/1,IF(ISTEXT(ScheduleCompile!C37),IF(OR(ISNUMBER(FIND("5F",ScheduleCompile!C37)),ISNUMBER(FIND("0F",ScheduleCompile!C37)),ISNUMBER(FIND("8F",ScheduleCompile!C37)),ISNUMBER(FIND("1F",ScheduleCompile!C37)),ISNUMBER(FIND("2F",ScheduleCompile!C37)),ISNUMBER(FIND("3F",ScheduleCompile!C37)),ISNUMBER(FIND("6F",ScheduleCompile!C37)),ISNUMBER(FIND("7F",ScheduleCompile!C37)),ISNUMBER(FIND("9F",ScheduleCompile!C37)),ISNUMBER(FIND("4F",ScheduleCompile!C37))),VALUE(LEFT(ScheduleCompile!C37,FIND("F",ScheduleCompile!C37)-1)),ScheduleCompile!C37)))))),ISTEXT(ScheduleCompile!#REF!)),"ENDTABLE",IF(ISERROR(IF(ScheduleCompile!C37="Off",0,IF(ScheduleCompile!C37="On",1,IF(ISNUMBER(ScheduleCompile!C37),ScheduleCompile!C37/1,IF(ISTEXT(ScheduleCompile!C37),IF(OR(ISNUMBER(FIND("5F",ScheduleCompile!C37)),ISNUMBER(FIND("0F",ScheduleCompile!C37)),ISNUMBER(FIND("8F",ScheduleCompile!C37)),ISNUMBER(FIND("1F",ScheduleCompile!C37)),ISNUMBER(FIND("2F",ScheduleCompile!C37)),ISNUMBER(FIND("3F",ScheduleCompile!C37)),ISNUMBER(FIND("6F",ScheduleCompile!C37)),ISNUMBER(FIND("7F",ScheduleCompile!C37)),ISNUMBER(FIND("9F",ScheduleCompile!C37)),ISNUMBER(FIND("4F",ScheduleCompile!C37))),VALUE(LEFT(ScheduleCompile!C37,FIND("F",ScheduleCompile!C37)-1)),ScheduleCompile!C37)))))),"",IF(ScheduleCompile!C37="Off",0,IF(ScheduleCompile!C37="On",1,IF(ISNUMBER(ScheduleCompile!C37),ScheduleCompile!C37/1,IF(ISTEXT(ScheduleCompile!C37),IF(OR(ISNUMBER(FIND("5F",ScheduleCompile!C37)),ISNUMBER(FIND("0F",ScheduleCompile!C37)),ISNUMBER(FIND("8F",ScheduleCompile!C37)),ISNUMBER(FIND("1F",ScheduleCompile!C37)),ISNUMBER(FIND("2F",ScheduleCompile!C37)),ISNUMBER(FIND("3F",ScheduleCompile!C37)),ISNUMBER(FIND("6F",ScheduleCompile!C37)),ISNUMBER(FIND("7F",ScheduleCompile!C37)),ISNUMBER(FIND("9F",ScheduleCompile!C37)),ISNUMBER(FIND("4F",ScheduleCompile!C37))),VALUE(LEFT(ScheduleCompile!C37,FIND("F",ScheduleCompile!C37)-1)),ScheduleCompile!C37)))))))</f>
        <v>135</v>
      </c>
      <c r="I44" s="1">
        <f>IF(AND(ISERROR(IF(ScheduleCompile!D37="Off",0,IF(ScheduleCompile!D37="On",1,IF(ISNUMBER(ScheduleCompile!D37),ScheduleCompile!D37/1,IF(ISTEXT(ScheduleCompile!D37),IF(OR(ISNUMBER(FIND("5F",ScheduleCompile!D37)),ISNUMBER(FIND("0F",ScheduleCompile!D37)),ISNUMBER(FIND("8F",ScheduleCompile!D37)),ISNUMBER(FIND("1F",ScheduleCompile!D37)),ISNUMBER(FIND("2F",ScheduleCompile!D37)),ISNUMBER(FIND("3F",ScheduleCompile!D37)),ISNUMBER(FIND("6F",ScheduleCompile!D37)),ISNUMBER(FIND("7F",ScheduleCompile!D37)),ISNUMBER(FIND("9F",ScheduleCompile!D37)),ISNUMBER(FIND("4F",ScheduleCompile!D37))),VALUE(LEFT(ScheduleCompile!D37,FIND("F",ScheduleCompile!D37)-1)),ScheduleCompile!D37)))))),ISTEXT(ScheduleCompile!#REF!)),"ENDTABLE",IF(ISERROR(IF(ScheduleCompile!D37="Off",0,IF(ScheduleCompile!D37="On",1,IF(ISNUMBER(ScheduleCompile!D37),ScheduleCompile!D37/1,IF(ISTEXT(ScheduleCompile!D37),IF(OR(ISNUMBER(FIND("5F",ScheduleCompile!D37)),ISNUMBER(FIND("0F",ScheduleCompile!D37)),ISNUMBER(FIND("8F",ScheduleCompile!D37)),ISNUMBER(FIND("1F",ScheduleCompile!D37)),ISNUMBER(FIND("2F",ScheduleCompile!D37)),ISNUMBER(FIND("3F",ScheduleCompile!D37)),ISNUMBER(FIND("6F",ScheduleCompile!D37)),ISNUMBER(FIND("7F",ScheduleCompile!D37)),ISNUMBER(FIND("9F",ScheduleCompile!D37)),ISNUMBER(FIND("4F",ScheduleCompile!D37))),VALUE(LEFT(ScheduleCompile!D37,FIND("F",ScheduleCompile!D37)-1)),ScheduleCompile!D37)))))),"",IF(ScheduleCompile!D37="Off",0,IF(ScheduleCompile!D37="On",1,IF(ISNUMBER(ScheduleCompile!D37),ScheduleCompile!D37/1,IF(ISTEXT(ScheduleCompile!D37),IF(OR(ISNUMBER(FIND("5F",ScheduleCompile!D37)),ISNUMBER(FIND("0F",ScheduleCompile!D37)),ISNUMBER(FIND("8F",ScheduleCompile!D37)),ISNUMBER(FIND("1F",ScheduleCompile!D37)),ISNUMBER(FIND("2F",ScheduleCompile!D37)),ISNUMBER(FIND("3F",ScheduleCompile!D37)),ISNUMBER(FIND("6F",ScheduleCompile!D37)),ISNUMBER(FIND("7F",ScheduleCompile!D37)),ISNUMBER(FIND("9F",ScheduleCompile!D37)),ISNUMBER(FIND("4F",ScheduleCompile!D37))),VALUE(LEFT(ScheduleCompile!D37,FIND("F",ScheduleCompile!D37)-1)),ScheduleCompile!D37)))))))</f>
        <v>135</v>
      </c>
      <c r="J44" s="1">
        <f>IF(AND(ISERROR(IF(ScheduleCompile!E37="Off",0,IF(ScheduleCompile!E37="On",1,IF(ISNUMBER(ScheduleCompile!E37),ScheduleCompile!E37/1,IF(ISTEXT(ScheduleCompile!E37),IF(OR(ISNUMBER(FIND("5F",ScheduleCompile!E37)),ISNUMBER(FIND("0F",ScheduleCompile!E37)),ISNUMBER(FIND("8F",ScheduleCompile!E37)),ISNUMBER(FIND("1F",ScheduleCompile!E37)),ISNUMBER(FIND("2F",ScheduleCompile!E37)),ISNUMBER(FIND("3F",ScheduleCompile!E37)),ISNUMBER(FIND("6F",ScheduleCompile!E37)),ISNUMBER(FIND("7F",ScheduleCompile!E37)),ISNUMBER(FIND("9F",ScheduleCompile!E37)),ISNUMBER(FIND("4F",ScheduleCompile!E37))),VALUE(LEFT(ScheduleCompile!E37,FIND("F",ScheduleCompile!E37)-1)),ScheduleCompile!E37)))))),ISTEXT(ScheduleCompile!#REF!)),"ENDTABLE",IF(ISERROR(IF(ScheduleCompile!E37="Off",0,IF(ScheduleCompile!E37="On",1,IF(ISNUMBER(ScheduleCompile!E37),ScheduleCompile!E37/1,IF(ISTEXT(ScheduleCompile!E37),IF(OR(ISNUMBER(FIND("5F",ScheduleCompile!E37)),ISNUMBER(FIND("0F",ScheduleCompile!E37)),ISNUMBER(FIND("8F",ScheduleCompile!E37)),ISNUMBER(FIND("1F",ScheduleCompile!E37)),ISNUMBER(FIND("2F",ScheduleCompile!E37)),ISNUMBER(FIND("3F",ScheduleCompile!E37)),ISNUMBER(FIND("6F",ScheduleCompile!E37)),ISNUMBER(FIND("7F",ScheduleCompile!E37)),ISNUMBER(FIND("9F",ScheduleCompile!E37)),ISNUMBER(FIND("4F",ScheduleCompile!E37))),VALUE(LEFT(ScheduleCompile!E37,FIND("F",ScheduleCompile!E37)-1)),ScheduleCompile!E37)))))),"",IF(ScheduleCompile!E37="Off",0,IF(ScheduleCompile!E37="On",1,IF(ISNUMBER(ScheduleCompile!E37),ScheduleCompile!E37/1,IF(ISTEXT(ScheduleCompile!E37),IF(OR(ISNUMBER(FIND("5F",ScheduleCompile!E37)),ISNUMBER(FIND("0F",ScheduleCompile!E37)),ISNUMBER(FIND("8F",ScheduleCompile!E37)),ISNUMBER(FIND("1F",ScheduleCompile!E37)),ISNUMBER(FIND("2F",ScheduleCompile!E37)),ISNUMBER(FIND("3F",ScheduleCompile!E37)),ISNUMBER(FIND("6F",ScheduleCompile!E37)),ISNUMBER(FIND("7F",ScheduleCompile!E37)),ISNUMBER(FIND("9F",ScheduleCompile!E37)),ISNUMBER(FIND("4F",ScheduleCompile!E37))),VALUE(LEFT(ScheduleCompile!E37,FIND("F",ScheduleCompile!E37)-1)),ScheduleCompile!E37)))))))</f>
        <v>135</v>
      </c>
      <c r="K44" s="1">
        <f>IF(AND(ISERROR(IF(ScheduleCompile!F37="Off",0,IF(ScheduleCompile!F37="On",1,IF(ISNUMBER(ScheduleCompile!F37),ScheduleCompile!F37/1,IF(ISTEXT(ScheduleCompile!F37),IF(OR(ISNUMBER(FIND("5F",ScheduleCompile!F37)),ISNUMBER(FIND("0F",ScheduleCompile!F37)),ISNUMBER(FIND("8F",ScheduleCompile!F37)),ISNUMBER(FIND("1F",ScheduleCompile!F37)),ISNUMBER(FIND("2F",ScheduleCompile!F37)),ISNUMBER(FIND("3F",ScheduleCompile!F37)),ISNUMBER(FIND("6F",ScheduleCompile!F37)),ISNUMBER(FIND("7F",ScheduleCompile!F37)),ISNUMBER(FIND("9F",ScheduleCompile!F37)),ISNUMBER(FIND("4F",ScheduleCompile!F37))),VALUE(LEFT(ScheduleCompile!F37,FIND("F",ScheduleCompile!F37)-1)),ScheduleCompile!F37)))))),ISTEXT(ScheduleCompile!#REF!)),"ENDTABLE",IF(ISERROR(IF(ScheduleCompile!F37="Off",0,IF(ScheduleCompile!F37="On",1,IF(ISNUMBER(ScheduleCompile!F37),ScheduleCompile!F37/1,IF(ISTEXT(ScheduleCompile!F37),IF(OR(ISNUMBER(FIND("5F",ScheduleCompile!F37)),ISNUMBER(FIND("0F",ScheduleCompile!F37)),ISNUMBER(FIND("8F",ScheduleCompile!F37)),ISNUMBER(FIND("1F",ScheduleCompile!F37)),ISNUMBER(FIND("2F",ScheduleCompile!F37)),ISNUMBER(FIND("3F",ScheduleCompile!F37)),ISNUMBER(FIND("6F",ScheduleCompile!F37)),ISNUMBER(FIND("7F",ScheduleCompile!F37)),ISNUMBER(FIND("9F",ScheduleCompile!F37)),ISNUMBER(FIND("4F",ScheduleCompile!F37))),VALUE(LEFT(ScheduleCompile!F37,FIND("F",ScheduleCompile!F37)-1)),ScheduleCompile!F37)))))),"",IF(ScheduleCompile!F37="Off",0,IF(ScheduleCompile!F37="On",1,IF(ISNUMBER(ScheduleCompile!F37),ScheduleCompile!F37/1,IF(ISTEXT(ScheduleCompile!F37),IF(OR(ISNUMBER(FIND("5F",ScheduleCompile!F37)),ISNUMBER(FIND("0F",ScheduleCompile!F37)),ISNUMBER(FIND("8F",ScheduleCompile!F37)),ISNUMBER(FIND("1F",ScheduleCompile!F37)),ISNUMBER(FIND("2F",ScheduleCompile!F37)),ISNUMBER(FIND("3F",ScheduleCompile!F37)),ISNUMBER(FIND("6F",ScheduleCompile!F37)),ISNUMBER(FIND("7F",ScheduleCompile!F37)),ISNUMBER(FIND("9F",ScheduleCompile!F37)),ISNUMBER(FIND("4F",ScheduleCompile!F37))),VALUE(LEFT(ScheduleCompile!F37,FIND("F",ScheduleCompile!F37)-1)),ScheduleCompile!F37)))))))</f>
        <v>135</v>
      </c>
      <c r="L44" s="1">
        <f>IF(AND(ISERROR(IF(ScheduleCompile!G37="Off",0,IF(ScheduleCompile!G37="On",1,IF(ISNUMBER(ScheduleCompile!G37),ScheduleCompile!G37/1,IF(ISTEXT(ScheduleCompile!G37),IF(OR(ISNUMBER(FIND("5F",ScheduleCompile!G37)),ISNUMBER(FIND("0F",ScheduleCompile!G37)),ISNUMBER(FIND("8F",ScheduleCompile!G37)),ISNUMBER(FIND("1F",ScheduleCompile!G37)),ISNUMBER(FIND("2F",ScheduleCompile!G37)),ISNUMBER(FIND("3F",ScheduleCompile!G37)),ISNUMBER(FIND("6F",ScheduleCompile!G37)),ISNUMBER(FIND("7F",ScheduleCompile!G37)),ISNUMBER(FIND("9F",ScheduleCompile!G37)),ISNUMBER(FIND("4F",ScheduleCompile!G37))),VALUE(LEFT(ScheduleCompile!G37,FIND("F",ScheduleCompile!G37)-1)),ScheduleCompile!G37)))))),ISTEXT(ScheduleCompile!#REF!)),"ENDTABLE",IF(ISERROR(IF(ScheduleCompile!G37="Off",0,IF(ScheduleCompile!G37="On",1,IF(ISNUMBER(ScheduleCompile!G37),ScheduleCompile!G37/1,IF(ISTEXT(ScheduleCompile!G37),IF(OR(ISNUMBER(FIND("5F",ScheduleCompile!G37)),ISNUMBER(FIND("0F",ScheduleCompile!G37)),ISNUMBER(FIND("8F",ScheduleCompile!G37)),ISNUMBER(FIND("1F",ScheduleCompile!G37)),ISNUMBER(FIND("2F",ScheduleCompile!G37)),ISNUMBER(FIND("3F",ScheduleCompile!G37)),ISNUMBER(FIND("6F",ScheduleCompile!G37)),ISNUMBER(FIND("7F",ScheduleCompile!G37)),ISNUMBER(FIND("9F",ScheduleCompile!G37)),ISNUMBER(FIND("4F",ScheduleCompile!G37))),VALUE(LEFT(ScheduleCompile!G37,FIND("F",ScheduleCompile!G37)-1)),ScheduleCompile!G37)))))),"",IF(ScheduleCompile!G37="Off",0,IF(ScheduleCompile!G37="On",1,IF(ISNUMBER(ScheduleCompile!G37),ScheduleCompile!G37/1,IF(ISTEXT(ScheduleCompile!G37),IF(OR(ISNUMBER(FIND("5F",ScheduleCompile!G37)),ISNUMBER(FIND("0F",ScheduleCompile!G37)),ISNUMBER(FIND("8F",ScheduleCompile!G37)),ISNUMBER(FIND("1F",ScheduleCompile!G37)),ISNUMBER(FIND("2F",ScheduleCompile!G37)),ISNUMBER(FIND("3F",ScheduleCompile!G37)),ISNUMBER(FIND("6F",ScheduleCompile!G37)),ISNUMBER(FIND("7F",ScheduleCompile!G37)),ISNUMBER(FIND("9F",ScheduleCompile!G37)),ISNUMBER(FIND("4F",ScheduleCompile!G37))),VALUE(LEFT(ScheduleCompile!G37,FIND("F",ScheduleCompile!G37)-1)),ScheduleCompile!G37)))))))</f>
        <v>135</v>
      </c>
      <c r="M44" s="1">
        <f>IF(AND(ISERROR(IF(ScheduleCompile!H37="Off",0,IF(ScheduleCompile!H37="On",1,IF(ISNUMBER(ScheduleCompile!H37),ScheduleCompile!H37/1,IF(ISTEXT(ScheduleCompile!H37),IF(OR(ISNUMBER(FIND("5F",ScheduleCompile!H37)),ISNUMBER(FIND("0F",ScheduleCompile!H37)),ISNUMBER(FIND("8F",ScheduleCompile!H37)),ISNUMBER(FIND("1F",ScheduleCompile!H37)),ISNUMBER(FIND("2F",ScheduleCompile!H37)),ISNUMBER(FIND("3F",ScheduleCompile!H37)),ISNUMBER(FIND("6F",ScheduleCompile!H37)),ISNUMBER(FIND("7F",ScheduleCompile!H37)),ISNUMBER(FIND("9F",ScheduleCompile!H37)),ISNUMBER(FIND("4F",ScheduleCompile!H37))),VALUE(LEFT(ScheduleCompile!H37,FIND("F",ScheduleCompile!H37)-1)),ScheduleCompile!H37)))))),ISTEXT(ScheduleCompile!#REF!)),"ENDTABLE",IF(ISERROR(IF(ScheduleCompile!H37="Off",0,IF(ScheduleCompile!H37="On",1,IF(ISNUMBER(ScheduleCompile!H37),ScheduleCompile!H37/1,IF(ISTEXT(ScheduleCompile!H37),IF(OR(ISNUMBER(FIND("5F",ScheduleCompile!H37)),ISNUMBER(FIND("0F",ScheduleCompile!H37)),ISNUMBER(FIND("8F",ScheduleCompile!H37)),ISNUMBER(FIND("1F",ScheduleCompile!H37)),ISNUMBER(FIND("2F",ScheduleCompile!H37)),ISNUMBER(FIND("3F",ScheduleCompile!H37)),ISNUMBER(FIND("6F",ScheduleCompile!H37)),ISNUMBER(FIND("7F",ScheduleCompile!H37)),ISNUMBER(FIND("9F",ScheduleCompile!H37)),ISNUMBER(FIND("4F",ScheduleCompile!H37))),VALUE(LEFT(ScheduleCompile!H37,FIND("F",ScheduleCompile!H37)-1)),ScheduleCompile!H37)))))),"",IF(ScheduleCompile!H37="Off",0,IF(ScheduleCompile!H37="On",1,IF(ISNUMBER(ScheduleCompile!H37),ScheduleCompile!H37/1,IF(ISTEXT(ScheduleCompile!H37),IF(OR(ISNUMBER(FIND("5F",ScheduleCompile!H37)),ISNUMBER(FIND("0F",ScheduleCompile!H37)),ISNUMBER(FIND("8F",ScheduleCompile!H37)),ISNUMBER(FIND("1F",ScheduleCompile!H37)),ISNUMBER(FIND("2F",ScheduleCompile!H37)),ISNUMBER(FIND("3F",ScheduleCompile!H37)),ISNUMBER(FIND("6F",ScheduleCompile!H37)),ISNUMBER(FIND("7F",ScheduleCompile!H37)),ISNUMBER(FIND("9F",ScheduleCompile!H37)),ISNUMBER(FIND("4F",ScheduleCompile!H37))),VALUE(LEFT(ScheduleCompile!H37,FIND("F",ScheduleCompile!H37)-1)),ScheduleCompile!H37)))))))</f>
        <v>135</v>
      </c>
      <c r="N44" s="1">
        <f>IF(AND(ISERROR(IF(ScheduleCompile!I37="Off",0,IF(ScheduleCompile!I37="On",1,IF(ISNUMBER(ScheduleCompile!I37),ScheduleCompile!I37/1,IF(ISTEXT(ScheduleCompile!I37),IF(OR(ISNUMBER(FIND("5F",ScheduleCompile!I37)),ISNUMBER(FIND("0F",ScheduleCompile!I37)),ISNUMBER(FIND("8F",ScheduleCompile!I37)),ISNUMBER(FIND("1F",ScheduleCompile!I37)),ISNUMBER(FIND("2F",ScheduleCompile!I37)),ISNUMBER(FIND("3F",ScheduleCompile!I37)),ISNUMBER(FIND("6F",ScheduleCompile!I37)),ISNUMBER(FIND("7F",ScheduleCompile!I37)),ISNUMBER(FIND("9F",ScheduleCompile!I37)),ISNUMBER(FIND("4F",ScheduleCompile!I37))),VALUE(LEFT(ScheduleCompile!I37,FIND("F",ScheduleCompile!I37)-1)),ScheduleCompile!I37)))))),ISTEXT(ScheduleCompile!#REF!)),"ENDTABLE",IF(ISERROR(IF(ScheduleCompile!I37="Off",0,IF(ScheduleCompile!I37="On",1,IF(ISNUMBER(ScheduleCompile!I37),ScheduleCompile!I37/1,IF(ISTEXT(ScheduleCompile!I37),IF(OR(ISNUMBER(FIND("5F",ScheduleCompile!I37)),ISNUMBER(FIND("0F",ScheduleCompile!I37)),ISNUMBER(FIND("8F",ScheduleCompile!I37)),ISNUMBER(FIND("1F",ScheduleCompile!I37)),ISNUMBER(FIND("2F",ScheduleCompile!I37)),ISNUMBER(FIND("3F",ScheduleCompile!I37)),ISNUMBER(FIND("6F",ScheduleCompile!I37)),ISNUMBER(FIND("7F",ScheduleCompile!I37)),ISNUMBER(FIND("9F",ScheduleCompile!I37)),ISNUMBER(FIND("4F",ScheduleCompile!I37))),VALUE(LEFT(ScheduleCompile!I37,FIND("F",ScheduleCompile!I37)-1)),ScheduleCompile!I37)))))),"",IF(ScheduleCompile!I37="Off",0,IF(ScheduleCompile!I37="On",1,IF(ISNUMBER(ScheduleCompile!I37),ScheduleCompile!I37/1,IF(ISTEXT(ScheduleCompile!I37),IF(OR(ISNUMBER(FIND("5F",ScheduleCompile!I37)),ISNUMBER(FIND("0F",ScheduleCompile!I37)),ISNUMBER(FIND("8F",ScheduleCompile!I37)),ISNUMBER(FIND("1F",ScheduleCompile!I37)),ISNUMBER(FIND("2F",ScheduleCompile!I37)),ISNUMBER(FIND("3F",ScheduleCompile!I37)),ISNUMBER(FIND("6F",ScheduleCompile!I37)),ISNUMBER(FIND("7F",ScheduleCompile!I37)),ISNUMBER(FIND("9F",ScheduleCompile!I37)),ISNUMBER(FIND("4F",ScheduleCompile!I37))),VALUE(LEFT(ScheduleCompile!I37,FIND("F",ScheduleCompile!I37)-1)),ScheduleCompile!I37)))))))</f>
        <v>135</v>
      </c>
      <c r="O44" s="1">
        <f>IF(AND(ISERROR(IF(ScheduleCompile!J37="Off",0,IF(ScheduleCompile!J37="On",1,IF(ISNUMBER(ScheduleCompile!J37),ScheduleCompile!J37/1,IF(ISTEXT(ScheduleCompile!J37),IF(OR(ISNUMBER(FIND("5F",ScheduleCompile!J37)),ISNUMBER(FIND("0F",ScheduleCompile!J37)),ISNUMBER(FIND("8F",ScheduleCompile!J37)),ISNUMBER(FIND("1F",ScheduleCompile!J37)),ISNUMBER(FIND("2F",ScheduleCompile!J37)),ISNUMBER(FIND("3F",ScheduleCompile!J37)),ISNUMBER(FIND("6F",ScheduleCompile!J37)),ISNUMBER(FIND("7F",ScheduleCompile!J37)),ISNUMBER(FIND("9F",ScheduleCompile!J37)),ISNUMBER(FIND("4F",ScheduleCompile!J37))),VALUE(LEFT(ScheduleCompile!J37,FIND("F",ScheduleCompile!J37)-1)),ScheduleCompile!J37)))))),ISTEXT(ScheduleCompile!#REF!)),"ENDTABLE",IF(ISERROR(IF(ScheduleCompile!J37="Off",0,IF(ScheduleCompile!J37="On",1,IF(ISNUMBER(ScheduleCompile!J37),ScheduleCompile!J37/1,IF(ISTEXT(ScheduleCompile!J37),IF(OR(ISNUMBER(FIND("5F",ScheduleCompile!J37)),ISNUMBER(FIND("0F",ScheduleCompile!J37)),ISNUMBER(FIND("8F",ScheduleCompile!J37)),ISNUMBER(FIND("1F",ScheduleCompile!J37)),ISNUMBER(FIND("2F",ScheduleCompile!J37)),ISNUMBER(FIND("3F",ScheduleCompile!J37)),ISNUMBER(FIND("6F",ScheduleCompile!J37)),ISNUMBER(FIND("7F",ScheduleCompile!J37)),ISNUMBER(FIND("9F",ScheduleCompile!J37)),ISNUMBER(FIND("4F",ScheduleCompile!J37))),VALUE(LEFT(ScheduleCompile!J37,FIND("F",ScheduleCompile!J37)-1)),ScheduleCompile!J37)))))),"",IF(ScheduleCompile!J37="Off",0,IF(ScheduleCompile!J37="On",1,IF(ISNUMBER(ScheduleCompile!J37),ScheduleCompile!J37/1,IF(ISTEXT(ScheduleCompile!J37),IF(OR(ISNUMBER(FIND("5F",ScheduleCompile!J37)),ISNUMBER(FIND("0F",ScheduleCompile!J37)),ISNUMBER(FIND("8F",ScheduleCompile!J37)),ISNUMBER(FIND("1F",ScheduleCompile!J37)),ISNUMBER(FIND("2F",ScheduleCompile!J37)),ISNUMBER(FIND("3F",ScheduleCompile!J37)),ISNUMBER(FIND("6F",ScheduleCompile!J37)),ISNUMBER(FIND("7F",ScheduleCompile!J37)),ISNUMBER(FIND("9F",ScheduleCompile!J37)),ISNUMBER(FIND("4F",ScheduleCompile!J37))),VALUE(LEFT(ScheduleCompile!J37,FIND("F",ScheduleCompile!J37)-1)),ScheduleCompile!J37)))))))</f>
        <v>135</v>
      </c>
      <c r="P44" s="1">
        <f>IF(AND(ISERROR(IF(ScheduleCompile!K37="Off",0,IF(ScheduleCompile!K37="On",1,IF(ISNUMBER(ScheduleCompile!K37),ScheduleCompile!K37/1,IF(ISTEXT(ScheduleCompile!K37),IF(OR(ISNUMBER(FIND("5F",ScheduleCompile!K37)),ISNUMBER(FIND("0F",ScheduleCompile!K37)),ISNUMBER(FIND("8F",ScheduleCompile!K37)),ISNUMBER(FIND("1F",ScheduleCompile!K37)),ISNUMBER(FIND("2F",ScheduleCompile!K37)),ISNUMBER(FIND("3F",ScheduleCompile!K37)),ISNUMBER(FIND("6F",ScheduleCompile!K37)),ISNUMBER(FIND("7F",ScheduleCompile!K37)),ISNUMBER(FIND("9F",ScheduleCompile!K37)),ISNUMBER(FIND("4F",ScheduleCompile!K37))),VALUE(LEFT(ScheduleCompile!K37,FIND("F",ScheduleCompile!K37)-1)),ScheduleCompile!K37)))))),ISTEXT(ScheduleCompile!#REF!)),"ENDTABLE",IF(ISERROR(IF(ScheduleCompile!K37="Off",0,IF(ScheduleCompile!K37="On",1,IF(ISNUMBER(ScheduleCompile!K37),ScheduleCompile!K37/1,IF(ISTEXT(ScheduleCompile!K37),IF(OR(ISNUMBER(FIND("5F",ScheduleCompile!K37)),ISNUMBER(FIND("0F",ScheduleCompile!K37)),ISNUMBER(FIND("8F",ScheduleCompile!K37)),ISNUMBER(FIND("1F",ScheduleCompile!K37)),ISNUMBER(FIND("2F",ScheduleCompile!K37)),ISNUMBER(FIND("3F",ScheduleCompile!K37)),ISNUMBER(FIND("6F",ScheduleCompile!K37)),ISNUMBER(FIND("7F",ScheduleCompile!K37)),ISNUMBER(FIND("9F",ScheduleCompile!K37)),ISNUMBER(FIND("4F",ScheduleCompile!K37))),VALUE(LEFT(ScheduleCompile!K37,FIND("F",ScheduleCompile!K37)-1)),ScheduleCompile!K37)))))),"",IF(ScheduleCompile!K37="Off",0,IF(ScheduleCompile!K37="On",1,IF(ISNUMBER(ScheduleCompile!K37),ScheduleCompile!K37/1,IF(ISTEXT(ScheduleCompile!K37),IF(OR(ISNUMBER(FIND("5F",ScheduleCompile!K37)),ISNUMBER(FIND("0F",ScheduleCompile!K37)),ISNUMBER(FIND("8F",ScheduleCompile!K37)),ISNUMBER(FIND("1F",ScheduleCompile!K37)),ISNUMBER(FIND("2F",ScheduleCompile!K37)),ISNUMBER(FIND("3F",ScheduleCompile!K37)),ISNUMBER(FIND("6F",ScheduleCompile!K37)),ISNUMBER(FIND("7F",ScheduleCompile!K37)),ISNUMBER(FIND("9F",ScheduleCompile!K37)),ISNUMBER(FIND("4F",ScheduleCompile!K37))),VALUE(LEFT(ScheduleCompile!K37,FIND("F",ScheduleCompile!K37)-1)),ScheduleCompile!K37)))))))</f>
        <v>135</v>
      </c>
      <c r="Q44" s="1">
        <f>IF(AND(ISERROR(IF(ScheduleCompile!L37="Off",0,IF(ScheduleCompile!L37="On",1,IF(ISNUMBER(ScheduleCompile!L37),ScheduleCompile!L37/1,IF(ISTEXT(ScheduleCompile!L37),IF(OR(ISNUMBER(FIND("5F",ScheduleCompile!L37)),ISNUMBER(FIND("0F",ScheduleCompile!L37)),ISNUMBER(FIND("8F",ScheduleCompile!L37)),ISNUMBER(FIND("1F",ScheduleCompile!L37)),ISNUMBER(FIND("2F",ScheduleCompile!L37)),ISNUMBER(FIND("3F",ScheduleCompile!L37)),ISNUMBER(FIND("6F",ScheduleCompile!L37)),ISNUMBER(FIND("7F",ScheduleCompile!L37)),ISNUMBER(FIND("9F",ScheduleCompile!L37)),ISNUMBER(FIND("4F",ScheduleCompile!L37))),VALUE(LEFT(ScheduleCompile!L37,FIND("F",ScheduleCompile!L37)-1)),ScheduleCompile!L37)))))),ISTEXT(ScheduleCompile!#REF!)),"ENDTABLE",IF(ISERROR(IF(ScheduleCompile!L37="Off",0,IF(ScheduleCompile!L37="On",1,IF(ISNUMBER(ScheduleCompile!L37),ScheduleCompile!L37/1,IF(ISTEXT(ScheduleCompile!L37),IF(OR(ISNUMBER(FIND("5F",ScheduleCompile!L37)),ISNUMBER(FIND("0F",ScheduleCompile!L37)),ISNUMBER(FIND("8F",ScheduleCompile!L37)),ISNUMBER(FIND("1F",ScheduleCompile!L37)),ISNUMBER(FIND("2F",ScheduleCompile!L37)),ISNUMBER(FIND("3F",ScheduleCompile!L37)),ISNUMBER(FIND("6F",ScheduleCompile!L37)),ISNUMBER(FIND("7F",ScheduleCompile!L37)),ISNUMBER(FIND("9F",ScheduleCompile!L37)),ISNUMBER(FIND("4F",ScheduleCompile!L37))),VALUE(LEFT(ScheduleCompile!L37,FIND("F",ScheduleCompile!L37)-1)),ScheduleCompile!L37)))))),"",IF(ScheduleCompile!L37="Off",0,IF(ScheduleCompile!L37="On",1,IF(ISNUMBER(ScheduleCompile!L37),ScheduleCompile!L37/1,IF(ISTEXT(ScheduleCompile!L37),IF(OR(ISNUMBER(FIND("5F",ScheduleCompile!L37)),ISNUMBER(FIND("0F",ScheduleCompile!L37)),ISNUMBER(FIND("8F",ScheduleCompile!L37)),ISNUMBER(FIND("1F",ScheduleCompile!L37)),ISNUMBER(FIND("2F",ScheduleCompile!L37)),ISNUMBER(FIND("3F",ScheduleCompile!L37)),ISNUMBER(FIND("6F",ScheduleCompile!L37)),ISNUMBER(FIND("7F",ScheduleCompile!L37)),ISNUMBER(FIND("9F",ScheduleCompile!L37)),ISNUMBER(FIND("4F",ScheduleCompile!L37))),VALUE(LEFT(ScheduleCompile!L37,FIND("F",ScheduleCompile!L37)-1)),ScheduleCompile!L37)))))))</f>
        <v>135</v>
      </c>
      <c r="R44" s="1">
        <f>IF(AND(ISERROR(IF(ScheduleCompile!M37="Off",0,IF(ScheduleCompile!M37="On",1,IF(ISNUMBER(ScheduleCompile!M37),ScheduleCompile!M37/1,IF(ISTEXT(ScheduleCompile!M37),IF(OR(ISNUMBER(FIND("5F",ScheduleCompile!M37)),ISNUMBER(FIND("0F",ScheduleCompile!M37)),ISNUMBER(FIND("8F",ScheduleCompile!M37)),ISNUMBER(FIND("1F",ScheduleCompile!M37)),ISNUMBER(FIND("2F",ScheduleCompile!M37)),ISNUMBER(FIND("3F",ScheduleCompile!M37)),ISNUMBER(FIND("6F",ScheduleCompile!M37)),ISNUMBER(FIND("7F",ScheduleCompile!M37)),ISNUMBER(FIND("9F",ScheduleCompile!M37)),ISNUMBER(FIND("4F",ScheduleCompile!M37))),VALUE(LEFT(ScheduleCompile!M37,FIND("F",ScheduleCompile!M37)-1)),ScheduleCompile!M37)))))),ISTEXT(ScheduleCompile!#REF!)),"ENDTABLE",IF(ISERROR(IF(ScheduleCompile!M37="Off",0,IF(ScheduleCompile!M37="On",1,IF(ISNUMBER(ScheduleCompile!M37),ScheduleCompile!M37/1,IF(ISTEXT(ScheduleCompile!M37),IF(OR(ISNUMBER(FIND("5F",ScheduleCompile!M37)),ISNUMBER(FIND("0F",ScheduleCompile!M37)),ISNUMBER(FIND("8F",ScheduleCompile!M37)),ISNUMBER(FIND("1F",ScheduleCompile!M37)),ISNUMBER(FIND("2F",ScheduleCompile!M37)),ISNUMBER(FIND("3F",ScheduleCompile!M37)),ISNUMBER(FIND("6F",ScheduleCompile!M37)),ISNUMBER(FIND("7F",ScheduleCompile!M37)),ISNUMBER(FIND("9F",ScheduleCompile!M37)),ISNUMBER(FIND("4F",ScheduleCompile!M37))),VALUE(LEFT(ScheduleCompile!M37,FIND("F",ScheduleCompile!M37)-1)),ScheduleCompile!M37)))))),"",IF(ScheduleCompile!M37="Off",0,IF(ScheduleCompile!M37="On",1,IF(ISNUMBER(ScheduleCompile!M37),ScheduleCompile!M37/1,IF(ISTEXT(ScheduleCompile!M37),IF(OR(ISNUMBER(FIND("5F",ScheduleCompile!M37)),ISNUMBER(FIND("0F",ScheduleCompile!M37)),ISNUMBER(FIND("8F",ScheduleCompile!M37)),ISNUMBER(FIND("1F",ScheduleCompile!M37)),ISNUMBER(FIND("2F",ScheduleCompile!M37)),ISNUMBER(FIND("3F",ScheduleCompile!M37)),ISNUMBER(FIND("6F",ScheduleCompile!M37)),ISNUMBER(FIND("7F",ScheduleCompile!M37)),ISNUMBER(FIND("9F",ScheduleCompile!M37)),ISNUMBER(FIND("4F",ScheduleCompile!M37))),VALUE(LEFT(ScheduleCompile!M37,FIND("F",ScheduleCompile!M37)-1)),ScheduleCompile!M37)))))))</f>
        <v>135</v>
      </c>
      <c r="S44" s="1">
        <f>IF(AND(ISERROR(IF(ScheduleCompile!N37="Off",0,IF(ScheduleCompile!N37="On",1,IF(ISNUMBER(ScheduleCompile!N37),ScheduleCompile!N37/1,IF(ISTEXT(ScheduleCompile!N37),IF(OR(ISNUMBER(FIND("5F",ScheduleCompile!N37)),ISNUMBER(FIND("0F",ScheduleCompile!N37)),ISNUMBER(FIND("8F",ScheduleCompile!N37)),ISNUMBER(FIND("1F",ScheduleCompile!N37)),ISNUMBER(FIND("2F",ScheduleCompile!N37)),ISNUMBER(FIND("3F",ScheduleCompile!N37)),ISNUMBER(FIND("6F",ScheduleCompile!N37)),ISNUMBER(FIND("7F",ScheduleCompile!N37)),ISNUMBER(FIND("9F",ScheduleCompile!N37)),ISNUMBER(FIND("4F",ScheduleCompile!N37))),VALUE(LEFT(ScheduleCompile!N37,FIND("F",ScheduleCompile!N37)-1)),ScheduleCompile!N37)))))),ISTEXT(ScheduleCompile!#REF!)),"ENDTABLE",IF(ISERROR(IF(ScheduleCompile!N37="Off",0,IF(ScheduleCompile!N37="On",1,IF(ISNUMBER(ScheduleCompile!N37),ScheduleCompile!N37/1,IF(ISTEXT(ScheduleCompile!N37),IF(OR(ISNUMBER(FIND("5F",ScheduleCompile!N37)),ISNUMBER(FIND("0F",ScheduleCompile!N37)),ISNUMBER(FIND("8F",ScheduleCompile!N37)),ISNUMBER(FIND("1F",ScheduleCompile!N37)),ISNUMBER(FIND("2F",ScheduleCompile!N37)),ISNUMBER(FIND("3F",ScheduleCompile!N37)),ISNUMBER(FIND("6F",ScheduleCompile!N37)),ISNUMBER(FIND("7F",ScheduleCompile!N37)),ISNUMBER(FIND("9F",ScheduleCompile!N37)),ISNUMBER(FIND("4F",ScheduleCompile!N37))),VALUE(LEFT(ScheduleCompile!N37,FIND("F",ScheduleCompile!N37)-1)),ScheduleCompile!N37)))))),"",IF(ScheduleCompile!N37="Off",0,IF(ScheduleCompile!N37="On",1,IF(ISNUMBER(ScheduleCompile!N37),ScheduleCompile!N37/1,IF(ISTEXT(ScheduleCompile!N37),IF(OR(ISNUMBER(FIND("5F",ScheduleCompile!N37)),ISNUMBER(FIND("0F",ScheduleCompile!N37)),ISNUMBER(FIND("8F",ScheduleCompile!N37)),ISNUMBER(FIND("1F",ScheduleCompile!N37)),ISNUMBER(FIND("2F",ScheduleCompile!N37)),ISNUMBER(FIND("3F",ScheduleCompile!N37)),ISNUMBER(FIND("6F",ScheduleCompile!N37)),ISNUMBER(FIND("7F",ScheduleCompile!N37)),ISNUMBER(FIND("9F",ScheduleCompile!N37)),ISNUMBER(FIND("4F",ScheduleCompile!N37))),VALUE(LEFT(ScheduleCompile!N37,FIND("F",ScheduleCompile!N37)-1)),ScheduleCompile!N37)))))))</f>
        <v>135</v>
      </c>
      <c r="T44" s="1">
        <f>IF(AND(ISERROR(IF(ScheduleCompile!O37="Off",0,IF(ScheduleCompile!O37="On",1,IF(ISNUMBER(ScheduleCompile!O37),ScheduleCompile!O37/1,IF(ISTEXT(ScheduleCompile!O37),IF(OR(ISNUMBER(FIND("5F",ScheduleCompile!O37)),ISNUMBER(FIND("0F",ScheduleCompile!O37)),ISNUMBER(FIND("8F",ScheduleCompile!O37)),ISNUMBER(FIND("1F",ScheduleCompile!O37)),ISNUMBER(FIND("2F",ScheduleCompile!O37)),ISNUMBER(FIND("3F",ScheduleCompile!O37)),ISNUMBER(FIND("6F",ScheduleCompile!O37)),ISNUMBER(FIND("7F",ScheduleCompile!O37)),ISNUMBER(FIND("9F",ScheduleCompile!O37)),ISNUMBER(FIND("4F",ScheduleCompile!O37))),VALUE(LEFT(ScheduleCompile!O37,FIND("F",ScheduleCompile!O37)-1)),ScheduleCompile!O37)))))),ISTEXT(ScheduleCompile!#REF!)),"ENDTABLE",IF(ISERROR(IF(ScheduleCompile!O37="Off",0,IF(ScheduleCompile!O37="On",1,IF(ISNUMBER(ScheduleCompile!O37),ScheduleCompile!O37/1,IF(ISTEXT(ScheduleCompile!O37),IF(OR(ISNUMBER(FIND("5F",ScheduleCompile!O37)),ISNUMBER(FIND("0F",ScheduleCompile!O37)),ISNUMBER(FIND("8F",ScheduleCompile!O37)),ISNUMBER(FIND("1F",ScheduleCompile!O37)),ISNUMBER(FIND("2F",ScheduleCompile!O37)),ISNUMBER(FIND("3F",ScheduleCompile!O37)),ISNUMBER(FIND("6F",ScheduleCompile!O37)),ISNUMBER(FIND("7F",ScheduleCompile!O37)),ISNUMBER(FIND("9F",ScheduleCompile!O37)),ISNUMBER(FIND("4F",ScheduleCompile!O37))),VALUE(LEFT(ScheduleCompile!O37,FIND("F",ScheduleCompile!O37)-1)),ScheduleCompile!O37)))))),"",IF(ScheduleCompile!O37="Off",0,IF(ScheduleCompile!O37="On",1,IF(ISNUMBER(ScheduleCompile!O37),ScheduleCompile!O37/1,IF(ISTEXT(ScheduleCompile!O37),IF(OR(ISNUMBER(FIND("5F",ScheduleCompile!O37)),ISNUMBER(FIND("0F",ScheduleCompile!O37)),ISNUMBER(FIND("8F",ScheduleCompile!O37)),ISNUMBER(FIND("1F",ScheduleCompile!O37)),ISNUMBER(FIND("2F",ScheduleCompile!O37)),ISNUMBER(FIND("3F",ScheduleCompile!O37)),ISNUMBER(FIND("6F",ScheduleCompile!O37)),ISNUMBER(FIND("7F",ScheduleCompile!O37)),ISNUMBER(FIND("9F",ScheduleCompile!O37)),ISNUMBER(FIND("4F",ScheduleCompile!O37))),VALUE(LEFT(ScheduleCompile!O37,FIND("F",ScheduleCompile!O37)-1)),ScheduleCompile!O37)))))))</f>
        <v>135</v>
      </c>
      <c r="U44" s="1">
        <f>IF(AND(ISERROR(IF(ScheduleCompile!P37="Off",0,IF(ScheduleCompile!P37="On",1,IF(ISNUMBER(ScheduleCompile!P37),ScheduleCompile!P37/1,IF(ISTEXT(ScheduleCompile!P37),IF(OR(ISNUMBER(FIND("5F",ScheduleCompile!P37)),ISNUMBER(FIND("0F",ScheduleCompile!P37)),ISNUMBER(FIND("8F",ScheduleCompile!P37)),ISNUMBER(FIND("1F",ScheduleCompile!P37)),ISNUMBER(FIND("2F",ScheduleCompile!P37)),ISNUMBER(FIND("3F",ScheduleCompile!P37)),ISNUMBER(FIND("6F",ScheduleCompile!P37)),ISNUMBER(FIND("7F",ScheduleCompile!P37)),ISNUMBER(FIND("9F",ScheduleCompile!P37)),ISNUMBER(FIND("4F",ScheduleCompile!P37))),VALUE(LEFT(ScheduleCompile!P37,FIND("F",ScheduleCompile!P37)-1)),ScheduleCompile!P37)))))),ISTEXT(ScheduleCompile!#REF!)),"ENDTABLE",IF(ISERROR(IF(ScheduleCompile!P37="Off",0,IF(ScheduleCompile!P37="On",1,IF(ISNUMBER(ScheduleCompile!P37),ScheduleCompile!P37/1,IF(ISTEXT(ScheduleCompile!P37),IF(OR(ISNUMBER(FIND("5F",ScheduleCompile!P37)),ISNUMBER(FIND("0F",ScheduleCompile!P37)),ISNUMBER(FIND("8F",ScheduleCompile!P37)),ISNUMBER(FIND("1F",ScheduleCompile!P37)),ISNUMBER(FIND("2F",ScheduleCompile!P37)),ISNUMBER(FIND("3F",ScheduleCompile!P37)),ISNUMBER(FIND("6F",ScheduleCompile!P37)),ISNUMBER(FIND("7F",ScheduleCompile!P37)),ISNUMBER(FIND("9F",ScheduleCompile!P37)),ISNUMBER(FIND("4F",ScheduleCompile!P37))),VALUE(LEFT(ScheduleCompile!P37,FIND("F",ScheduleCompile!P37)-1)),ScheduleCompile!P37)))))),"",IF(ScheduleCompile!P37="Off",0,IF(ScheduleCompile!P37="On",1,IF(ISNUMBER(ScheduleCompile!P37),ScheduleCompile!P37/1,IF(ISTEXT(ScheduleCompile!P37),IF(OR(ISNUMBER(FIND("5F",ScheduleCompile!P37)),ISNUMBER(FIND("0F",ScheduleCompile!P37)),ISNUMBER(FIND("8F",ScheduleCompile!P37)),ISNUMBER(FIND("1F",ScheduleCompile!P37)),ISNUMBER(FIND("2F",ScheduleCompile!P37)),ISNUMBER(FIND("3F",ScheduleCompile!P37)),ISNUMBER(FIND("6F",ScheduleCompile!P37)),ISNUMBER(FIND("7F",ScheduleCompile!P37)),ISNUMBER(FIND("9F",ScheduleCompile!P37)),ISNUMBER(FIND("4F",ScheduleCompile!P37))),VALUE(LEFT(ScheduleCompile!P37,FIND("F",ScheduleCompile!P37)-1)),ScheduleCompile!P37)))))))</f>
        <v>135</v>
      </c>
      <c r="V44" s="1">
        <f>IF(AND(ISERROR(IF(ScheduleCompile!Q37="Off",0,IF(ScheduleCompile!Q37="On",1,IF(ISNUMBER(ScheduleCompile!Q37),ScheduleCompile!Q37/1,IF(ISTEXT(ScheduleCompile!Q37),IF(OR(ISNUMBER(FIND("5F",ScheduleCompile!Q37)),ISNUMBER(FIND("0F",ScheduleCompile!Q37)),ISNUMBER(FIND("8F",ScheduleCompile!Q37)),ISNUMBER(FIND("1F",ScheduleCompile!Q37)),ISNUMBER(FIND("2F",ScheduleCompile!Q37)),ISNUMBER(FIND("3F",ScheduleCompile!Q37)),ISNUMBER(FIND("6F",ScheduleCompile!Q37)),ISNUMBER(FIND("7F",ScheduleCompile!Q37)),ISNUMBER(FIND("9F",ScheduleCompile!Q37)),ISNUMBER(FIND("4F",ScheduleCompile!Q37))),VALUE(LEFT(ScheduleCompile!Q37,FIND("F",ScheduleCompile!Q37)-1)),ScheduleCompile!Q37)))))),ISTEXT(ScheduleCompile!#REF!)),"ENDTABLE",IF(ISERROR(IF(ScheduleCompile!Q37="Off",0,IF(ScheduleCompile!Q37="On",1,IF(ISNUMBER(ScheduleCompile!Q37),ScheduleCompile!Q37/1,IF(ISTEXT(ScheduleCompile!Q37),IF(OR(ISNUMBER(FIND("5F",ScheduleCompile!Q37)),ISNUMBER(FIND("0F",ScheduleCompile!Q37)),ISNUMBER(FIND("8F",ScheduleCompile!Q37)),ISNUMBER(FIND("1F",ScheduleCompile!Q37)),ISNUMBER(FIND("2F",ScheduleCompile!Q37)),ISNUMBER(FIND("3F",ScheduleCompile!Q37)),ISNUMBER(FIND("6F",ScheduleCompile!Q37)),ISNUMBER(FIND("7F",ScheduleCompile!Q37)),ISNUMBER(FIND("9F",ScheduleCompile!Q37)),ISNUMBER(FIND("4F",ScheduleCompile!Q37))),VALUE(LEFT(ScheduleCompile!Q37,FIND("F",ScheduleCompile!Q37)-1)),ScheduleCompile!Q37)))))),"",IF(ScheduleCompile!Q37="Off",0,IF(ScheduleCompile!Q37="On",1,IF(ISNUMBER(ScheduleCompile!Q37),ScheduleCompile!Q37/1,IF(ISTEXT(ScheduleCompile!Q37),IF(OR(ISNUMBER(FIND("5F",ScheduleCompile!Q37)),ISNUMBER(FIND("0F",ScheduleCompile!Q37)),ISNUMBER(FIND("8F",ScheduleCompile!Q37)),ISNUMBER(FIND("1F",ScheduleCompile!Q37)),ISNUMBER(FIND("2F",ScheduleCompile!Q37)),ISNUMBER(FIND("3F",ScheduleCompile!Q37)),ISNUMBER(FIND("6F",ScheduleCompile!Q37)),ISNUMBER(FIND("7F",ScheduleCompile!Q37)),ISNUMBER(FIND("9F",ScheduleCompile!Q37)),ISNUMBER(FIND("4F",ScheduleCompile!Q37))),VALUE(LEFT(ScheduleCompile!Q37,FIND("F",ScheduleCompile!Q37)-1)),ScheduleCompile!Q37)))))))</f>
        <v>135</v>
      </c>
      <c r="W44" s="1">
        <f>IF(AND(ISERROR(IF(ScheduleCompile!R37="Off",0,IF(ScheduleCompile!R37="On",1,IF(ISNUMBER(ScheduleCompile!R37),ScheduleCompile!R37/1,IF(ISTEXT(ScheduleCompile!R37),IF(OR(ISNUMBER(FIND("5F",ScheduleCompile!R37)),ISNUMBER(FIND("0F",ScheduleCompile!R37)),ISNUMBER(FIND("8F",ScheduleCompile!R37)),ISNUMBER(FIND("1F",ScheduleCompile!R37)),ISNUMBER(FIND("2F",ScheduleCompile!R37)),ISNUMBER(FIND("3F",ScheduleCompile!R37)),ISNUMBER(FIND("6F",ScheduleCompile!R37)),ISNUMBER(FIND("7F",ScheduleCompile!R37)),ISNUMBER(FIND("9F",ScheduleCompile!R37)),ISNUMBER(FIND("4F",ScheduleCompile!R37))),VALUE(LEFT(ScheduleCompile!R37,FIND("F",ScheduleCompile!R37)-1)),ScheduleCompile!R37)))))),ISTEXT(ScheduleCompile!#REF!)),"ENDTABLE",IF(ISERROR(IF(ScheduleCompile!R37="Off",0,IF(ScheduleCompile!R37="On",1,IF(ISNUMBER(ScheduleCompile!R37),ScheduleCompile!R37/1,IF(ISTEXT(ScheduleCompile!R37),IF(OR(ISNUMBER(FIND("5F",ScheduleCompile!R37)),ISNUMBER(FIND("0F",ScheduleCompile!R37)),ISNUMBER(FIND("8F",ScheduleCompile!R37)),ISNUMBER(FIND("1F",ScheduleCompile!R37)),ISNUMBER(FIND("2F",ScheduleCompile!R37)),ISNUMBER(FIND("3F",ScheduleCompile!R37)),ISNUMBER(FIND("6F",ScheduleCompile!R37)),ISNUMBER(FIND("7F",ScheduleCompile!R37)),ISNUMBER(FIND("9F",ScheduleCompile!R37)),ISNUMBER(FIND("4F",ScheduleCompile!R37))),VALUE(LEFT(ScheduleCompile!R37,FIND("F",ScheduleCompile!R37)-1)),ScheduleCompile!R37)))))),"",IF(ScheduleCompile!R37="Off",0,IF(ScheduleCompile!R37="On",1,IF(ISNUMBER(ScheduleCompile!R37),ScheduleCompile!R37/1,IF(ISTEXT(ScheduleCompile!R37),IF(OR(ISNUMBER(FIND("5F",ScheduleCompile!R37)),ISNUMBER(FIND("0F",ScheduleCompile!R37)),ISNUMBER(FIND("8F",ScheduleCompile!R37)),ISNUMBER(FIND("1F",ScheduleCompile!R37)),ISNUMBER(FIND("2F",ScheduleCompile!R37)),ISNUMBER(FIND("3F",ScheduleCompile!R37)),ISNUMBER(FIND("6F",ScheduleCompile!R37)),ISNUMBER(FIND("7F",ScheduleCompile!R37)),ISNUMBER(FIND("9F",ScheduleCompile!R37)),ISNUMBER(FIND("4F",ScheduleCompile!R37))),VALUE(LEFT(ScheduleCompile!R37,FIND("F",ScheduleCompile!R37)-1)),ScheduleCompile!R37)))))))</f>
        <v>135</v>
      </c>
      <c r="X44" s="1">
        <f>IF(AND(ISERROR(IF(ScheduleCompile!S37="Off",0,IF(ScheduleCompile!S37="On",1,IF(ISNUMBER(ScheduleCompile!S37),ScheduleCompile!S37/1,IF(ISTEXT(ScheduleCompile!S37),IF(OR(ISNUMBER(FIND("5F",ScheduleCompile!S37)),ISNUMBER(FIND("0F",ScheduleCompile!S37)),ISNUMBER(FIND("8F",ScheduleCompile!S37)),ISNUMBER(FIND("1F",ScheduleCompile!S37)),ISNUMBER(FIND("2F",ScheduleCompile!S37)),ISNUMBER(FIND("3F",ScheduleCompile!S37)),ISNUMBER(FIND("6F",ScheduleCompile!S37)),ISNUMBER(FIND("7F",ScheduleCompile!S37)),ISNUMBER(FIND("9F",ScheduleCompile!S37)),ISNUMBER(FIND("4F",ScheduleCompile!S37))),VALUE(LEFT(ScheduleCompile!S37,FIND("F",ScheduleCompile!S37)-1)),ScheduleCompile!S37)))))),ISTEXT(ScheduleCompile!#REF!)),"ENDTABLE",IF(ISERROR(IF(ScheduleCompile!S37="Off",0,IF(ScheduleCompile!S37="On",1,IF(ISNUMBER(ScheduleCompile!S37),ScheduleCompile!S37/1,IF(ISTEXT(ScheduleCompile!S37),IF(OR(ISNUMBER(FIND("5F",ScheduleCompile!S37)),ISNUMBER(FIND("0F",ScheduleCompile!S37)),ISNUMBER(FIND("8F",ScheduleCompile!S37)),ISNUMBER(FIND("1F",ScheduleCompile!S37)),ISNUMBER(FIND("2F",ScheduleCompile!S37)),ISNUMBER(FIND("3F",ScheduleCompile!S37)),ISNUMBER(FIND("6F",ScheduleCompile!S37)),ISNUMBER(FIND("7F",ScheduleCompile!S37)),ISNUMBER(FIND("9F",ScheduleCompile!S37)),ISNUMBER(FIND("4F",ScheduleCompile!S37))),VALUE(LEFT(ScheduleCompile!S37,FIND("F",ScheduleCompile!S37)-1)),ScheduleCompile!S37)))))),"",IF(ScheduleCompile!S37="Off",0,IF(ScheduleCompile!S37="On",1,IF(ISNUMBER(ScheduleCompile!S37),ScheduleCompile!S37/1,IF(ISTEXT(ScheduleCompile!S37),IF(OR(ISNUMBER(FIND("5F",ScheduleCompile!S37)),ISNUMBER(FIND("0F",ScheduleCompile!S37)),ISNUMBER(FIND("8F",ScheduleCompile!S37)),ISNUMBER(FIND("1F",ScheduleCompile!S37)),ISNUMBER(FIND("2F",ScheduleCompile!S37)),ISNUMBER(FIND("3F",ScheduleCompile!S37)),ISNUMBER(FIND("6F",ScheduleCompile!S37)),ISNUMBER(FIND("7F",ScheduleCompile!S37)),ISNUMBER(FIND("9F",ScheduleCompile!S37)),ISNUMBER(FIND("4F",ScheduleCompile!S37))),VALUE(LEFT(ScheduleCompile!S37,FIND("F",ScheduleCompile!S37)-1)),ScheduleCompile!S37)))))))</f>
        <v>135</v>
      </c>
      <c r="Y44" s="1">
        <f>IF(AND(ISERROR(IF(ScheduleCompile!T37="Off",0,IF(ScheduleCompile!T37="On",1,IF(ISNUMBER(ScheduleCompile!T37),ScheduleCompile!T37/1,IF(ISTEXT(ScheduleCompile!T37),IF(OR(ISNUMBER(FIND("5F",ScheduleCompile!T37)),ISNUMBER(FIND("0F",ScheduleCompile!T37)),ISNUMBER(FIND("8F",ScheduleCompile!T37)),ISNUMBER(FIND("1F",ScheduleCompile!T37)),ISNUMBER(FIND("2F",ScheduleCompile!T37)),ISNUMBER(FIND("3F",ScheduleCompile!T37)),ISNUMBER(FIND("6F",ScheduleCompile!T37)),ISNUMBER(FIND("7F",ScheduleCompile!T37)),ISNUMBER(FIND("9F",ScheduleCompile!T37)),ISNUMBER(FIND("4F",ScheduleCompile!T37))),VALUE(LEFT(ScheduleCompile!T37,FIND("F",ScheduleCompile!T37)-1)),ScheduleCompile!T37)))))),ISTEXT(ScheduleCompile!#REF!)),"ENDTABLE",IF(ISERROR(IF(ScheduleCompile!T37="Off",0,IF(ScheduleCompile!T37="On",1,IF(ISNUMBER(ScheduleCompile!T37),ScheduleCompile!T37/1,IF(ISTEXT(ScheduleCompile!T37),IF(OR(ISNUMBER(FIND("5F",ScheduleCompile!T37)),ISNUMBER(FIND("0F",ScheduleCompile!T37)),ISNUMBER(FIND("8F",ScheduleCompile!T37)),ISNUMBER(FIND("1F",ScheduleCompile!T37)),ISNUMBER(FIND("2F",ScheduleCompile!T37)),ISNUMBER(FIND("3F",ScheduleCompile!T37)),ISNUMBER(FIND("6F",ScheduleCompile!T37)),ISNUMBER(FIND("7F",ScheduleCompile!T37)),ISNUMBER(FIND("9F",ScheduleCompile!T37)),ISNUMBER(FIND("4F",ScheduleCompile!T37))),VALUE(LEFT(ScheduleCompile!T37,FIND("F",ScheduleCompile!T37)-1)),ScheduleCompile!T37)))))),"",IF(ScheduleCompile!T37="Off",0,IF(ScheduleCompile!T37="On",1,IF(ISNUMBER(ScheduleCompile!T37),ScheduleCompile!T37/1,IF(ISTEXT(ScheduleCompile!T37),IF(OR(ISNUMBER(FIND("5F",ScheduleCompile!T37)),ISNUMBER(FIND("0F",ScheduleCompile!T37)),ISNUMBER(FIND("8F",ScheduleCompile!T37)),ISNUMBER(FIND("1F",ScheduleCompile!T37)),ISNUMBER(FIND("2F",ScheduleCompile!T37)),ISNUMBER(FIND("3F",ScheduleCompile!T37)),ISNUMBER(FIND("6F",ScheduleCompile!T37)),ISNUMBER(FIND("7F",ScheduleCompile!T37)),ISNUMBER(FIND("9F",ScheduleCompile!T37)),ISNUMBER(FIND("4F",ScheduleCompile!T37))),VALUE(LEFT(ScheduleCompile!T37,FIND("F",ScheduleCompile!T37)-1)),ScheduleCompile!T37)))))))</f>
        <v>135</v>
      </c>
      <c r="Z44" s="1">
        <f>IF(AND(ISERROR(IF(ScheduleCompile!U37="Off",0,IF(ScheduleCompile!U37="On",1,IF(ISNUMBER(ScheduleCompile!U37),ScheduleCompile!U37/1,IF(ISTEXT(ScheduleCompile!U37),IF(OR(ISNUMBER(FIND("5F",ScheduleCompile!U37)),ISNUMBER(FIND("0F",ScheduleCompile!U37)),ISNUMBER(FIND("8F",ScheduleCompile!U37)),ISNUMBER(FIND("1F",ScheduleCompile!U37)),ISNUMBER(FIND("2F",ScheduleCompile!U37)),ISNUMBER(FIND("3F",ScheduleCompile!U37)),ISNUMBER(FIND("6F",ScheduleCompile!U37)),ISNUMBER(FIND("7F",ScheduleCompile!U37)),ISNUMBER(FIND("9F",ScheduleCompile!U37)),ISNUMBER(FIND("4F",ScheduleCompile!U37))),VALUE(LEFT(ScheduleCompile!U37,FIND("F",ScheduleCompile!U37)-1)),ScheduleCompile!U37)))))),ISTEXT(ScheduleCompile!#REF!)),"ENDTABLE",IF(ISERROR(IF(ScheduleCompile!U37="Off",0,IF(ScheduleCompile!U37="On",1,IF(ISNUMBER(ScheduleCompile!U37),ScheduleCompile!U37/1,IF(ISTEXT(ScheduleCompile!U37),IF(OR(ISNUMBER(FIND("5F",ScheduleCompile!U37)),ISNUMBER(FIND("0F",ScheduleCompile!U37)),ISNUMBER(FIND("8F",ScheduleCompile!U37)),ISNUMBER(FIND("1F",ScheduleCompile!U37)),ISNUMBER(FIND("2F",ScheduleCompile!U37)),ISNUMBER(FIND("3F",ScheduleCompile!U37)),ISNUMBER(FIND("6F",ScheduleCompile!U37)),ISNUMBER(FIND("7F",ScheduleCompile!U37)),ISNUMBER(FIND("9F",ScheduleCompile!U37)),ISNUMBER(FIND("4F",ScheduleCompile!U37))),VALUE(LEFT(ScheduleCompile!U37,FIND("F",ScheduleCompile!U37)-1)),ScheduleCompile!U37)))))),"",IF(ScheduleCompile!U37="Off",0,IF(ScheduleCompile!U37="On",1,IF(ISNUMBER(ScheduleCompile!U37),ScheduleCompile!U37/1,IF(ISTEXT(ScheduleCompile!U37),IF(OR(ISNUMBER(FIND("5F",ScheduleCompile!U37)),ISNUMBER(FIND("0F",ScheduleCompile!U37)),ISNUMBER(FIND("8F",ScheduleCompile!U37)),ISNUMBER(FIND("1F",ScheduleCompile!U37)),ISNUMBER(FIND("2F",ScheduleCompile!U37)),ISNUMBER(FIND("3F",ScheduleCompile!U37)),ISNUMBER(FIND("6F",ScheduleCompile!U37)),ISNUMBER(FIND("7F",ScheduleCompile!U37)),ISNUMBER(FIND("9F",ScheduleCompile!U37)),ISNUMBER(FIND("4F",ScheduleCompile!U37))),VALUE(LEFT(ScheduleCompile!U37,FIND("F",ScheduleCompile!U37)-1)),ScheduleCompile!U37)))))))</f>
        <v>135</v>
      </c>
      <c r="AA44" s="1">
        <f>IF(AND(ISERROR(IF(ScheduleCompile!V37="Off",0,IF(ScheduleCompile!V37="On",1,IF(ISNUMBER(ScheduleCompile!V37),ScheduleCompile!V37/1,IF(ISTEXT(ScheduleCompile!V37),IF(OR(ISNUMBER(FIND("5F",ScheduleCompile!V37)),ISNUMBER(FIND("0F",ScheduleCompile!V37)),ISNUMBER(FIND("8F",ScheduleCompile!V37)),ISNUMBER(FIND("1F",ScheduleCompile!V37)),ISNUMBER(FIND("2F",ScheduleCompile!V37)),ISNUMBER(FIND("3F",ScheduleCompile!V37)),ISNUMBER(FIND("6F",ScheduleCompile!V37)),ISNUMBER(FIND("7F",ScheduleCompile!V37)),ISNUMBER(FIND("9F",ScheduleCompile!V37)),ISNUMBER(FIND("4F",ScheduleCompile!V37))),VALUE(LEFT(ScheduleCompile!V37,FIND("F",ScheduleCompile!V37)-1)),ScheduleCompile!V37)))))),ISTEXT(ScheduleCompile!#REF!)),"ENDTABLE",IF(ISERROR(IF(ScheduleCompile!V37="Off",0,IF(ScheduleCompile!V37="On",1,IF(ISNUMBER(ScheduleCompile!V37),ScheduleCompile!V37/1,IF(ISTEXT(ScheduleCompile!V37),IF(OR(ISNUMBER(FIND("5F",ScheduleCompile!V37)),ISNUMBER(FIND("0F",ScheduleCompile!V37)),ISNUMBER(FIND("8F",ScheduleCompile!V37)),ISNUMBER(FIND("1F",ScheduleCompile!V37)),ISNUMBER(FIND("2F",ScheduleCompile!V37)),ISNUMBER(FIND("3F",ScheduleCompile!V37)),ISNUMBER(FIND("6F",ScheduleCompile!V37)),ISNUMBER(FIND("7F",ScheduleCompile!V37)),ISNUMBER(FIND("9F",ScheduleCompile!V37)),ISNUMBER(FIND("4F",ScheduleCompile!V37))),VALUE(LEFT(ScheduleCompile!V37,FIND("F",ScheduleCompile!V37)-1)),ScheduleCompile!V37)))))),"",IF(ScheduleCompile!V37="Off",0,IF(ScheduleCompile!V37="On",1,IF(ISNUMBER(ScheduleCompile!V37),ScheduleCompile!V37/1,IF(ISTEXT(ScheduleCompile!V37),IF(OR(ISNUMBER(FIND("5F",ScheduleCompile!V37)),ISNUMBER(FIND("0F",ScheduleCompile!V37)),ISNUMBER(FIND("8F",ScheduleCompile!V37)),ISNUMBER(FIND("1F",ScheduleCompile!V37)),ISNUMBER(FIND("2F",ScheduleCompile!V37)),ISNUMBER(FIND("3F",ScheduleCompile!V37)),ISNUMBER(FIND("6F",ScheduleCompile!V37)),ISNUMBER(FIND("7F",ScheduleCompile!V37)),ISNUMBER(FIND("9F",ScheduleCompile!V37)),ISNUMBER(FIND("4F",ScheduleCompile!V37))),VALUE(LEFT(ScheduleCompile!V37,FIND("F",ScheduleCompile!V37)-1)),ScheduleCompile!V37)))))))</f>
        <v>135</v>
      </c>
      <c r="AB44" s="1">
        <f>IF(AND(ISERROR(IF(ScheduleCompile!W37="Off",0,IF(ScheduleCompile!W37="On",1,IF(ISNUMBER(ScheduleCompile!W37),ScheduleCompile!W37/1,IF(ISTEXT(ScheduleCompile!W37),IF(OR(ISNUMBER(FIND("5F",ScheduleCompile!W37)),ISNUMBER(FIND("0F",ScheduleCompile!W37)),ISNUMBER(FIND("8F",ScheduleCompile!W37)),ISNUMBER(FIND("1F",ScheduleCompile!W37)),ISNUMBER(FIND("2F",ScheduleCompile!W37)),ISNUMBER(FIND("3F",ScheduleCompile!W37)),ISNUMBER(FIND("6F",ScheduleCompile!W37)),ISNUMBER(FIND("7F",ScheduleCompile!W37)),ISNUMBER(FIND("9F",ScheduleCompile!W37)),ISNUMBER(FIND("4F",ScheduleCompile!W37))),VALUE(LEFT(ScheduleCompile!W37,FIND("F",ScheduleCompile!W37)-1)),ScheduleCompile!W37)))))),ISTEXT(ScheduleCompile!#REF!)),"ENDTABLE",IF(ISERROR(IF(ScheduleCompile!W37="Off",0,IF(ScheduleCompile!W37="On",1,IF(ISNUMBER(ScheduleCompile!W37),ScheduleCompile!W37/1,IF(ISTEXT(ScheduleCompile!W37),IF(OR(ISNUMBER(FIND("5F",ScheduleCompile!W37)),ISNUMBER(FIND("0F",ScheduleCompile!W37)),ISNUMBER(FIND("8F",ScheduleCompile!W37)),ISNUMBER(FIND("1F",ScheduleCompile!W37)),ISNUMBER(FIND("2F",ScheduleCompile!W37)),ISNUMBER(FIND("3F",ScheduleCompile!W37)),ISNUMBER(FIND("6F",ScheduleCompile!W37)),ISNUMBER(FIND("7F",ScheduleCompile!W37)),ISNUMBER(FIND("9F",ScheduleCompile!W37)),ISNUMBER(FIND("4F",ScheduleCompile!W37))),VALUE(LEFT(ScheduleCompile!W37,FIND("F",ScheduleCompile!W37)-1)),ScheduleCompile!W37)))))),"",IF(ScheduleCompile!W37="Off",0,IF(ScheduleCompile!W37="On",1,IF(ISNUMBER(ScheduleCompile!W37),ScheduleCompile!W37/1,IF(ISTEXT(ScheduleCompile!W37),IF(OR(ISNUMBER(FIND("5F",ScheduleCompile!W37)),ISNUMBER(FIND("0F",ScheduleCompile!W37)),ISNUMBER(FIND("8F",ScheduleCompile!W37)),ISNUMBER(FIND("1F",ScheduleCompile!W37)),ISNUMBER(FIND("2F",ScheduleCompile!W37)),ISNUMBER(FIND("3F",ScheduleCompile!W37)),ISNUMBER(FIND("6F",ScheduleCompile!W37)),ISNUMBER(FIND("7F",ScheduleCompile!W37)),ISNUMBER(FIND("9F",ScheduleCompile!W37)),ISNUMBER(FIND("4F",ScheduleCompile!W37))),VALUE(LEFT(ScheduleCompile!W37,FIND("F",ScheduleCompile!W37)-1)),ScheduleCompile!W37)))))))</f>
        <v>135</v>
      </c>
      <c r="AC44" s="1">
        <f>IF(AND(ISERROR(IF(ScheduleCompile!X37="Off",0,IF(ScheduleCompile!X37="On",1,IF(ISNUMBER(ScheduleCompile!X37),ScheduleCompile!X37/1,IF(ISTEXT(ScheduleCompile!X37),IF(OR(ISNUMBER(FIND("5F",ScheduleCompile!X37)),ISNUMBER(FIND("0F",ScheduleCompile!X37)),ISNUMBER(FIND("8F",ScheduleCompile!X37)),ISNUMBER(FIND("1F",ScheduleCompile!X37)),ISNUMBER(FIND("2F",ScheduleCompile!X37)),ISNUMBER(FIND("3F",ScheduleCompile!X37)),ISNUMBER(FIND("6F",ScheduleCompile!X37)),ISNUMBER(FIND("7F",ScheduleCompile!X37)),ISNUMBER(FIND("9F",ScheduleCompile!X37)),ISNUMBER(FIND("4F",ScheduleCompile!X37))),VALUE(LEFT(ScheduleCompile!X37,FIND("F",ScheduleCompile!X37)-1)),ScheduleCompile!X37)))))),ISTEXT(ScheduleCompile!#REF!)),"ENDTABLE",IF(ISERROR(IF(ScheduleCompile!X37="Off",0,IF(ScheduleCompile!X37="On",1,IF(ISNUMBER(ScheduleCompile!X37),ScheduleCompile!X37/1,IF(ISTEXT(ScheduleCompile!X37),IF(OR(ISNUMBER(FIND("5F",ScheduleCompile!X37)),ISNUMBER(FIND("0F",ScheduleCompile!X37)),ISNUMBER(FIND("8F",ScheduleCompile!X37)),ISNUMBER(FIND("1F",ScheduleCompile!X37)),ISNUMBER(FIND("2F",ScheduleCompile!X37)),ISNUMBER(FIND("3F",ScheduleCompile!X37)),ISNUMBER(FIND("6F",ScheduleCompile!X37)),ISNUMBER(FIND("7F",ScheduleCompile!X37)),ISNUMBER(FIND("9F",ScheduleCompile!X37)),ISNUMBER(FIND("4F",ScheduleCompile!X37))),VALUE(LEFT(ScheduleCompile!X37,FIND("F",ScheduleCompile!X37)-1)),ScheduleCompile!X37)))))),"",IF(ScheduleCompile!X37="Off",0,IF(ScheduleCompile!X37="On",1,IF(ISNUMBER(ScheduleCompile!X37),ScheduleCompile!X37/1,IF(ISTEXT(ScheduleCompile!X37),IF(OR(ISNUMBER(FIND("5F",ScheduleCompile!X37)),ISNUMBER(FIND("0F",ScheduleCompile!X37)),ISNUMBER(FIND("8F",ScheduleCompile!X37)),ISNUMBER(FIND("1F",ScheduleCompile!X37)),ISNUMBER(FIND("2F",ScheduleCompile!X37)),ISNUMBER(FIND("3F",ScheduleCompile!X37)),ISNUMBER(FIND("6F",ScheduleCompile!X37)),ISNUMBER(FIND("7F",ScheduleCompile!X37)),ISNUMBER(FIND("9F",ScheduleCompile!X37)),ISNUMBER(FIND("4F",ScheduleCompile!X37))),VALUE(LEFT(ScheduleCompile!X37,FIND("F",ScheduleCompile!X37)-1)),ScheduleCompile!X37)))))))</f>
        <v>135</v>
      </c>
      <c r="AD44" s="1">
        <f>IF(AND(ISERROR(IF(ScheduleCompile!Y37="Off",0,IF(ScheduleCompile!Y37="On",1,IF(ISNUMBER(ScheduleCompile!Y37),ScheduleCompile!Y37/1,IF(ISTEXT(ScheduleCompile!Y37),IF(OR(ISNUMBER(FIND("5F",ScheduleCompile!Y37)),ISNUMBER(FIND("0F",ScheduleCompile!Y37)),ISNUMBER(FIND("8F",ScheduleCompile!Y37)),ISNUMBER(FIND("1F",ScheduleCompile!Y37)),ISNUMBER(FIND("2F",ScheduleCompile!Y37)),ISNUMBER(FIND("3F",ScheduleCompile!Y37)),ISNUMBER(FIND("6F",ScheduleCompile!Y37)),ISNUMBER(FIND("7F",ScheduleCompile!Y37)),ISNUMBER(FIND("9F",ScheduleCompile!Y37)),ISNUMBER(FIND("4F",ScheduleCompile!Y37))),VALUE(LEFT(ScheduleCompile!Y37,FIND("F",ScheduleCompile!Y37)-1)),ScheduleCompile!Y37)))))),ISTEXT(ScheduleCompile!#REF!)),"ENDTABLE",IF(ISERROR(IF(ScheduleCompile!Y37="Off",0,IF(ScheduleCompile!Y37="On",1,IF(ISNUMBER(ScheduleCompile!Y37),ScheduleCompile!Y37/1,IF(ISTEXT(ScheduleCompile!Y37),IF(OR(ISNUMBER(FIND("5F",ScheduleCompile!Y37)),ISNUMBER(FIND("0F",ScheduleCompile!Y37)),ISNUMBER(FIND("8F",ScheduleCompile!Y37)),ISNUMBER(FIND("1F",ScheduleCompile!Y37)),ISNUMBER(FIND("2F",ScheduleCompile!Y37)),ISNUMBER(FIND("3F",ScheduleCompile!Y37)),ISNUMBER(FIND("6F",ScheduleCompile!Y37)),ISNUMBER(FIND("7F",ScheduleCompile!Y37)),ISNUMBER(FIND("9F",ScheduleCompile!Y37)),ISNUMBER(FIND("4F",ScheduleCompile!Y37))),VALUE(LEFT(ScheduleCompile!Y37,FIND("F",ScheduleCompile!Y37)-1)),ScheduleCompile!Y37)))))),"",IF(ScheduleCompile!Y37="Off",0,IF(ScheduleCompile!Y37="On",1,IF(ISNUMBER(ScheduleCompile!Y37),ScheduleCompile!Y37/1,IF(ISTEXT(ScheduleCompile!Y37),IF(OR(ISNUMBER(FIND("5F",ScheduleCompile!Y37)),ISNUMBER(FIND("0F",ScheduleCompile!Y37)),ISNUMBER(FIND("8F",ScheduleCompile!Y37)),ISNUMBER(FIND("1F",ScheduleCompile!Y37)),ISNUMBER(FIND("2F",ScheduleCompile!Y37)),ISNUMBER(FIND("3F",ScheduleCompile!Y37)),ISNUMBER(FIND("6F",ScheduleCompile!Y37)),ISNUMBER(FIND("7F",ScheduleCompile!Y37)),ISNUMBER(FIND("9F",ScheduleCompile!Y37)),ISNUMBER(FIND("4F",ScheduleCompile!Y37))),VALUE(LEFT(ScheduleCompile!Y37,FIND("F",ScheduleCompile!Y37)-1)),ScheduleCompile!Y37)))))))</f>
        <v>135</v>
      </c>
    </row>
    <row r="45" spans="1:30" x14ac:dyDescent="0.25">
      <c r="A45" t="str">
        <f t="shared" si="0"/>
        <v>SchDay "AssemblyWtrHtrSetptSat"  Type = "Temperature" Hr = (135, 135, 135, 135, 135, 135, 135, 135, 135, 135, 135, 135, 135, 135, 135, 135, 135, 135, 135, 135, 135, 135, 135, 135) ..</v>
      </c>
      <c r="B45" s="1" t="s">
        <v>623</v>
      </c>
      <c r="C45" t="str">
        <f t="shared" si="1"/>
        <v xml:space="preserve">SchDay "AssemblyWtrHtrSetptSat"  Type = "Temperature" Hr = </v>
      </c>
      <c r="D45" t="str">
        <f t="shared" si="2"/>
        <v>(135, 135, 135, 135, 135, 135, 135, 135, 135, 135, 135, 135, 135, 135, 135, 135, 135, 135, 135, 135, 135, 135, 135, 135) ..</v>
      </c>
      <c r="E45" s="30" t="str">
        <f>ScheduleCompile!A38</f>
        <v>AssemblyWtrHtrSetptSat</v>
      </c>
      <c r="F45" t="str">
        <f t="shared" si="3"/>
        <v>Temperature</v>
      </c>
      <c r="G45" s="1">
        <f>IF(AND(ISERROR(IF(ScheduleCompile!B38="Off",0,IF(ScheduleCompile!B38="On",1,IF(ISNUMBER(ScheduleCompile!B38),ScheduleCompile!B38/1,IF(ISTEXT(ScheduleCompile!B38),IF(OR(ISNUMBER(FIND("5F",ScheduleCompile!B38)),ISNUMBER(FIND("0F",ScheduleCompile!B38)),ISNUMBER(FIND("8F",ScheduleCompile!B38)),ISNUMBER(FIND("1F",ScheduleCompile!B38)),ISNUMBER(FIND("2F",ScheduleCompile!B38)),ISNUMBER(FIND("3F",ScheduleCompile!B38)),ISNUMBER(FIND("6F",ScheduleCompile!B38)),ISNUMBER(FIND("7F",ScheduleCompile!B38)),ISNUMBER(FIND("9F",ScheduleCompile!B38)),ISNUMBER(FIND("4F",ScheduleCompile!B38))),VALUE(LEFT(ScheduleCompile!B38,FIND("F",ScheduleCompile!B38)-1)),ScheduleCompile!B38)))))),ISTEXT(ScheduleCompile!#REF!)),"ENDTABLE",IF(ISERROR(IF(ScheduleCompile!B38="Off",0,IF(ScheduleCompile!B38="On",1,IF(ISNUMBER(ScheduleCompile!B38),ScheduleCompile!B38/1,IF(ISTEXT(ScheduleCompile!B38),IF(OR(ISNUMBER(FIND("5F",ScheduleCompile!B38)),ISNUMBER(FIND("0F",ScheduleCompile!B38)),ISNUMBER(FIND("8F",ScheduleCompile!B38)),ISNUMBER(FIND("1F",ScheduleCompile!B38)),ISNUMBER(FIND("2F",ScheduleCompile!B38)),ISNUMBER(FIND("3F",ScheduleCompile!B38)),ISNUMBER(FIND("6F",ScheduleCompile!B38)),ISNUMBER(FIND("7F",ScheduleCompile!B38)),ISNUMBER(FIND("9F",ScheduleCompile!B38)),ISNUMBER(FIND("4F",ScheduleCompile!B38))),VALUE(LEFT(ScheduleCompile!B38,FIND("F",ScheduleCompile!B38)-1)),ScheduleCompile!B38)))))),"",IF(ScheduleCompile!B38="Off",0,IF(ScheduleCompile!B38="On",1,IF(ISNUMBER(ScheduleCompile!B38),ScheduleCompile!B38/1,IF(ISTEXT(ScheduleCompile!B38),IF(OR(ISNUMBER(FIND("5F",ScheduleCompile!B38)),ISNUMBER(FIND("0F",ScheduleCompile!B38)),ISNUMBER(FIND("8F",ScheduleCompile!B38)),ISNUMBER(FIND("1F",ScheduleCompile!B38)),ISNUMBER(FIND("2F",ScheduleCompile!B38)),ISNUMBER(FIND("3F",ScheduleCompile!B38)),ISNUMBER(FIND("6F",ScheduleCompile!B38)),ISNUMBER(FIND("7F",ScheduleCompile!B38)),ISNUMBER(FIND("9F",ScheduleCompile!B38)),ISNUMBER(FIND("4F",ScheduleCompile!B38))),VALUE(LEFT(ScheduleCompile!B38,FIND("F",ScheduleCompile!B38)-1)),ScheduleCompile!B38)))))))</f>
        <v>135</v>
      </c>
      <c r="H45" s="1">
        <f>IF(AND(ISERROR(IF(ScheduleCompile!C38="Off",0,IF(ScheduleCompile!C38="On",1,IF(ISNUMBER(ScheduleCompile!C38),ScheduleCompile!C38/1,IF(ISTEXT(ScheduleCompile!C38),IF(OR(ISNUMBER(FIND("5F",ScheduleCompile!C38)),ISNUMBER(FIND("0F",ScheduleCompile!C38)),ISNUMBER(FIND("8F",ScheduleCompile!C38)),ISNUMBER(FIND("1F",ScheduleCompile!C38)),ISNUMBER(FIND("2F",ScheduleCompile!C38)),ISNUMBER(FIND("3F",ScheduleCompile!C38)),ISNUMBER(FIND("6F",ScheduleCompile!C38)),ISNUMBER(FIND("7F",ScheduleCompile!C38)),ISNUMBER(FIND("9F",ScheduleCompile!C38)),ISNUMBER(FIND("4F",ScheduleCompile!C38))),VALUE(LEFT(ScheduleCompile!C38,FIND("F",ScheduleCompile!C38)-1)),ScheduleCompile!C38)))))),ISTEXT(ScheduleCompile!#REF!)),"ENDTABLE",IF(ISERROR(IF(ScheduleCompile!C38="Off",0,IF(ScheduleCompile!C38="On",1,IF(ISNUMBER(ScheduleCompile!C38),ScheduleCompile!C38/1,IF(ISTEXT(ScheduleCompile!C38),IF(OR(ISNUMBER(FIND("5F",ScheduleCompile!C38)),ISNUMBER(FIND("0F",ScheduleCompile!C38)),ISNUMBER(FIND("8F",ScheduleCompile!C38)),ISNUMBER(FIND("1F",ScheduleCompile!C38)),ISNUMBER(FIND("2F",ScheduleCompile!C38)),ISNUMBER(FIND("3F",ScheduleCompile!C38)),ISNUMBER(FIND("6F",ScheduleCompile!C38)),ISNUMBER(FIND("7F",ScheduleCompile!C38)),ISNUMBER(FIND("9F",ScheduleCompile!C38)),ISNUMBER(FIND("4F",ScheduleCompile!C38))),VALUE(LEFT(ScheduleCompile!C38,FIND("F",ScheduleCompile!C38)-1)),ScheduleCompile!C38)))))),"",IF(ScheduleCompile!C38="Off",0,IF(ScheduleCompile!C38="On",1,IF(ISNUMBER(ScheduleCompile!C38),ScheduleCompile!C38/1,IF(ISTEXT(ScheduleCompile!C38),IF(OR(ISNUMBER(FIND("5F",ScheduleCompile!C38)),ISNUMBER(FIND("0F",ScheduleCompile!C38)),ISNUMBER(FIND("8F",ScheduleCompile!C38)),ISNUMBER(FIND("1F",ScheduleCompile!C38)),ISNUMBER(FIND("2F",ScheduleCompile!C38)),ISNUMBER(FIND("3F",ScheduleCompile!C38)),ISNUMBER(FIND("6F",ScheduleCompile!C38)),ISNUMBER(FIND("7F",ScheduleCompile!C38)),ISNUMBER(FIND("9F",ScheduleCompile!C38)),ISNUMBER(FIND("4F",ScheduleCompile!C38))),VALUE(LEFT(ScheduleCompile!C38,FIND("F",ScheduleCompile!C38)-1)),ScheduleCompile!C38)))))))</f>
        <v>135</v>
      </c>
      <c r="I45" s="1">
        <f>IF(AND(ISERROR(IF(ScheduleCompile!D38="Off",0,IF(ScheduleCompile!D38="On",1,IF(ISNUMBER(ScheduleCompile!D38),ScheduleCompile!D38/1,IF(ISTEXT(ScheduleCompile!D38),IF(OR(ISNUMBER(FIND("5F",ScheduleCompile!D38)),ISNUMBER(FIND("0F",ScheduleCompile!D38)),ISNUMBER(FIND("8F",ScheduleCompile!D38)),ISNUMBER(FIND("1F",ScheduleCompile!D38)),ISNUMBER(FIND("2F",ScheduleCompile!D38)),ISNUMBER(FIND("3F",ScheduleCompile!D38)),ISNUMBER(FIND("6F",ScheduleCompile!D38)),ISNUMBER(FIND("7F",ScheduleCompile!D38)),ISNUMBER(FIND("9F",ScheduleCompile!D38)),ISNUMBER(FIND("4F",ScheduleCompile!D38))),VALUE(LEFT(ScheduleCompile!D38,FIND("F",ScheduleCompile!D38)-1)),ScheduleCompile!D38)))))),ISTEXT(ScheduleCompile!#REF!)),"ENDTABLE",IF(ISERROR(IF(ScheduleCompile!D38="Off",0,IF(ScheduleCompile!D38="On",1,IF(ISNUMBER(ScheduleCompile!D38),ScheduleCompile!D38/1,IF(ISTEXT(ScheduleCompile!D38),IF(OR(ISNUMBER(FIND("5F",ScheduleCompile!D38)),ISNUMBER(FIND("0F",ScheduleCompile!D38)),ISNUMBER(FIND("8F",ScheduleCompile!D38)),ISNUMBER(FIND("1F",ScheduleCompile!D38)),ISNUMBER(FIND("2F",ScheduleCompile!D38)),ISNUMBER(FIND("3F",ScheduleCompile!D38)),ISNUMBER(FIND("6F",ScheduleCompile!D38)),ISNUMBER(FIND("7F",ScheduleCompile!D38)),ISNUMBER(FIND("9F",ScheduleCompile!D38)),ISNUMBER(FIND("4F",ScheduleCompile!D38))),VALUE(LEFT(ScheduleCompile!D38,FIND("F",ScheduleCompile!D38)-1)),ScheduleCompile!D38)))))),"",IF(ScheduleCompile!D38="Off",0,IF(ScheduleCompile!D38="On",1,IF(ISNUMBER(ScheduleCompile!D38),ScheduleCompile!D38/1,IF(ISTEXT(ScheduleCompile!D38),IF(OR(ISNUMBER(FIND("5F",ScheduleCompile!D38)),ISNUMBER(FIND("0F",ScheduleCompile!D38)),ISNUMBER(FIND("8F",ScheduleCompile!D38)),ISNUMBER(FIND("1F",ScheduleCompile!D38)),ISNUMBER(FIND("2F",ScheduleCompile!D38)),ISNUMBER(FIND("3F",ScheduleCompile!D38)),ISNUMBER(FIND("6F",ScheduleCompile!D38)),ISNUMBER(FIND("7F",ScheduleCompile!D38)),ISNUMBER(FIND("9F",ScheduleCompile!D38)),ISNUMBER(FIND("4F",ScheduleCompile!D38))),VALUE(LEFT(ScheduleCompile!D38,FIND("F",ScheduleCompile!D38)-1)),ScheduleCompile!D38)))))))</f>
        <v>135</v>
      </c>
      <c r="J45" s="1">
        <f>IF(AND(ISERROR(IF(ScheduleCompile!E38="Off",0,IF(ScheduleCompile!E38="On",1,IF(ISNUMBER(ScheduleCompile!E38),ScheduleCompile!E38/1,IF(ISTEXT(ScheduleCompile!E38),IF(OR(ISNUMBER(FIND("5F",ScheduleCompile!E38)),ISNUMBER(FIND("0F",ScheduleCompile!E38)),ISNUMBER(FIND("8F",ScheduleCompile!E38)),ISNUMBER(FIND("1F",ScheduleCompile!E38)),ISNUMBER(FIND("2F",ScheduleCompile!E38)),ISNUMBER(FIND("3F",ScheduleCompile!E38)),ISNUMBER(FIND("6F",ScheduleCompile!E38)),ISNUMBER(FIND("7F",ScheduleCompile!E38)),ISNUMBER(FIND("9F",ScheduleCompile!E38)),ISNUMBER(FIND("4F",ScheduleCompile!E38))),VALUE(LEFT(ScheduleCompile!E38,FIND("F",ScheduleCompile!E38)-1)),ScheduleCompile!E38)))))),ISTEXT(ScheduleCompile!#REF!)),"ENDTABLE",IF(ISERROR(IF(ScheduleCompile!E38="Off",0,IF(ScheduleCompile!E38="On",1,IF(ISNUMBER(ScheduleCompile!E38),ScheduleCompile!E38/1,IF(ISTEXT(ScheduleCompile!E38),IF(OR(ISNUMBER(FIND("5F",ScheduleCompile!E38)),ISNUMBER(FIND("0F",ScheduleCompile!E38)),ISNUMBER(FIND("8F",ScheduleCompile!E38)),ISNUMBER(FIND("1F",ScheduleCompile!E38)),ISNUMBER(FIND("2F",ScheduleCompile!E38)),ISNUMBER(FIND("3F",ScheduleCompile!E38)),ISNUMBER(FIND("6F",ScheduleCompile!E38)),ISNUMBER(FIND("7F",ScheduleCompile!E38)),ISNUMBER(FIND("9F",ScheduleCompile!E38)),ISNUMBER(FIND("4F",ScheduleCompile!E38))),VALUE(LEFT(ScheduleCompile!E38,FIND("F",ScheduleCompile!E38)-1)),ScheduleCompile!E38)))))),"",IF(ScheduleCompile!E38="Off",0,IF(ScheduleCompile!E38="On",1,IF(ISNUMBER(ScheduleCompile!E38),ScheduleCompile!E38/1,IF(ISTEXT(ScheduleCompile!E38),IF(OR(ISNUMBER(FIND("5F",ScheduleCompile!E38)),ISNUMBER(FIND("0F",ScheduleCompile!E38)),ISNUMBER(FIND("8F",ScheduleCompile!E38)),ISNUMBER(FIND("1F",ScheduleCompile!E38)),ISNUMBER(FIND("2F",ScheduleCompile!E38)),ISNUMBER(FIND("3F",ScheduleCompile!E38)),ISNUMBER(FIND("6F",ScheduleCompile!E38)),ISNUMBER(FIND("7F",ScheduleCompile!E38)),ISNUMBER(FIND("9F",ScheduleCompile!E38)),ISNUMBER(FIND("4F",ScheduleCompile!E38))),VALUE(LEFT(ScheduleCompile!E38,FIND("F",ScheduleCompile!E38)-1)),ScheduleCompile!E38)))))))</f>
        <v>135</v>
      </c>
      <c r="K45" s="1">
        <f>IF(AND(ISERROR(IF(ScheduleCompile!F38="Off",0,IF(ScheduleCompile!F38="On",1,IF(ISNUMBER(ScheduleCompile!F38),ScheduleCompile!F38/1,IF(ISTEXT(ScheduleCompile!F38),IF(OR(ISNUMBER(FIND("5F",ScheduleCompile!F38)),ISNUMBER(FIND("0F",ScheduleCompile!F38)),ISNUMBER(FIND("8F",ScheduleCompile!F38)),ISNUMBER(FIND("1F",ScheduleCompile!F38)),ISNUMBER(FIND("2F",ScheduleCompile!F38)),ISNUMBER(FIND("3F",ScheduleCompile!F38)),ISNUMBER(FIND("6F",ScheduleCompile!F38)),ISNUMBER(FIND("7F",ScheduleCompile!F38)),ISNUMBER(FIND("9F",ScheduleCompile!F38)),ISNUMBER(FIND("4F",ScheduleCompile!F38))),VALUE(LEFT(ScheduleCompile!F38,FIND("F",ScheduleCompile!F38)-1)),ScheduleCompile!F38)))))),ISTEXT(ScheduleCompile!#REF!)),"ENDTABLE",IF(ISERROR(IF(ScheduleCompile!F38="Off",0,IF(ScheduleCompile!F38="On",1,IF(ISNUMBER(ScheduleCompile!F38),ScheduleCompile!F38/1,IF(ISTEXT(ScheduleCompile!F38),IF(OR(ISNUMBER(FIND("5F",ScheduleCompile!F38)),ISNUMBER(FIND("0F",ScheduleCompile!F38)),ISNUMBER(FIND("8F",ScheduleCompile!F38)),ISNUMBER(FIND("1F",ScheduleCompile!F38)),ISNUMBER(FIND("2F",ScheduleCompile!F38)),ISNUMBER(FIND("3F",ScheduleCompile!F38)),ISNUMBER(FIND("6F",ScheduleCompile!F38)),ISNUMBER(FIND("7F",ScheduleCompile!F38)),ISNUMBER(FIND("9F",ScheduleCompile!F38)),ISNUMBER(FIND("4F",ScheduleCompile!F38))),VALUE(LEFT(ScheduleCompile!F38,FIND("F",ScheduleCompile!F38)-1)),ScheduleCompile!F38)))))),"",IF(ScheduleCompile!F38="Off",0,IF(ScheduleCompile!F38="On",1,IF(ISNUMBER(ScheduleCompile!F38),ScheduleCompile!F38/1,IF(ISTEXT(ScheduleCompile!F38),IF(OR(ISNUMBER(FIND("5F",ScheduleCompile!F38)),ISNUMBER(FIND("0F",ScheduleCompile!F38)),ISNUMBER(FIND("8F",ScheduleCompile!F38)),ISNUMBER(FIND("1F",ScheduleCompile!F38)),ISNUMBER(FIND("2F",ScheduleCompile!F38)),ISNUMBER(FIND("3F",ScheduleCompile!F38)),ISNUMBER(FIND("6F",ScheduleCompile!F38)),ISNUMBER(FIND("7F",ScheduleCompile!F38)),ISNUMBER(FIND("9F",ScheduleCompile!F38)),ISNUMBER(FIND("4F",ScheduleCompile!F38))),VALUE(LEFT(ScheduleCompile!F38,FIND("F",ScheduleCompile!F38)-1)),ScheduleCompile!F38)))))))</f>
        <v>135</v>
      </c>
      <c r="L45" s="1">
        <f>IF(AND(ISERROR(IF(ScheduleCompile!G38="Off",0,IF(ScheduleCompile!G38="On",1,IF(ISNUMBER(ScheduleCompile!G38),ScheduleCompile!G38/1,IF(ISTEXT(ScheduleCompile!G38),IF(OR(ISNUMBER(FIND("5F",ScheduleCompile!G38)),ISNUMBER(FIND("0F",ScheduleCompile!G38)),ISNUMBER(FIND("8F",ScheduleCompile!G38)),ISNUMBER(FIND("1F",ScheduleCompile!G38)),ISNUMBER(FIND("2F",ScheduleCompile!G38)),ISNUMBER(FIND("3F",ScheduleCompile!G38)),ISNUMBER(FIND("6F",ScheduleCompile!G38)),ISNUMBER(FIND("7F",ScheduleCompile!G38)),ISNUMBER(FIND("9F",ScheduleCompile!G38)),ISNUMBER(FIND("4F",ScheduleCompile!G38))),VALUE(LEFT(ScheduleCompile!G38,FIND("F",ScheduleCompile!G38)-1)),ScheduleCompile!G38)))))),ISTEXT(ScheduleCompile!#REF!)),"ENDTABLE",IF(ISERROR(IF(ScheduleCompile!G38="Off",0,IF(ScheduleCompile!G38="On",1,IF(ISNUMBER(ScheduleCompile!G38),ScheduleCompile!G38/1,IF(ISTEXT(ScheduleCompile!G38),IF(OR(ISNUMBER(FIND("5F",ScheduleCompile!G38)),ISNUMBER(FIND("0F",ScheduleCompile!G38)),ISNUMBER(FIND("8F",ScheduleCompile!G38)),ISNUMBER(FIND("1F",ScheduleCompile!G38)),ISNUMBER(FIND("2F",ScheduleCompile!G38)),ISNUMBER(FIND("3F",ScheduleCompile!G38)),ISNUMBER(FIND("6F",ScheduleCompile!G38)),ISNUMBER(FIND("7F",ScheduleCompile!G38)),ISNUMBER(FIND("9F",ScheduleCompile!G38)),ISNUMBER(FIND("4F",ScheduleCompile!G38))),VALUE(LEFT(ScheduleCompile!G38,FIND("F",ScheduleCompile!G38)-1)),ScheduleCompile!G38)))))),"",IF(ScheduleCompile!G38="Off",0,IF(ScheduleCompile!G38="On",1,IF(ISNUMBER(ScheduleCompile!G38),ScheduleCompile!G38/1,IF(ISTEXT(ScheduleCompile!G38),IF(OR(ISNUMBER(FIND("5F",ScheduleCompile!G38)),ISNUMBER(FIND("0F",ScheduleCompile!G38)),ISNUMBER(FIND("8F",ScheduleCompile!G38)),ISNUMBER(FIND("1F",ScheduleCompile!G38)),ISNUMBER(FIND("2F",ScheduleCompile!G38)),ISNUMBER(FIND("3F",ScheduleCompile!G38)),ISNUMBER(FIND("6F",ScheduleCompile!G38)),ISNUMBER(FIND("7F",ScheduleCompile!G38)),ISNUMBER(FIND("9F",ScheduleCompile!G38)),ISNUMBER(FIND("4F",ScheduleCompile!G38))),VALUE(LEFT(ScheduleCompile!G38,FIND("F",ScheduleCompile!G38)-1)),ScheduleCompile!G38)))))))</f>
        <v>135</v>
      </c>
      <c r="M45" s="1">
        <f>IF(AND(ISERROR(IF(ScheduleCompile!H38="Off",0,IF(ScheduleCompile!H38="On",1,IF(ISNUMBER(ScheduleCompile!H38),ScheduleCompile!H38/1,IF(ISTEXT(ScheduleCompile!H38),IF(OR(ISNUMBER(FIND("5F",ScheduleCompile!H38)),ISNUMBER(FIND("0F",ScheduleCompile!H38)),ISNUMBER(FIND("8F",ScheduleCompile!H38)),ISNUMBER(FIND("1F",ScheduleCompile!H38)),ISNUMBER(FIND("2F",ScheduleCompile!H38)),ISNUMBER(FIND("3F",ScheduleCompile!H38)),ISNUMBER(FIND("6F",ScheduleCompile!H38)),ISNUMBER(FIND("7F",ScheduleCompile!H38)),ISNUMBER(FIND("9F",ScheduleCompile!H38)),ISNUMBER(FIND("4F",ScheduleCompile!H38))),VALUE(LEFT(ScheduleCompile!H38,FIND("F",ScheduleCompile!H38)-1)),ScheduleCompile!H38)))))),ISTEXT(ScheduleCompile!#REF!)),"ENDTABLE",IF(ISERROR(IF(ScheduleCompile!H38="Off",0,IF(ScheduleCompile!H38="On",1,IF(ISNUMBER(ScheduleCompile!H38),ScheduleCompile!H38/1,IF(ISTEXT(ScheduleCompile!H38),IF(OR(ISNUMBER(FIND("5F",ScheduleCompile!H38)),ISNUMBER(FIND("0F",ScheduleCompile!H38)),ISNUMBER(FIND("8F",ScheduleCompile!H38)),ISNUMBER(FIND("1F",ScheduleCompile!H38)),ISNUMBER(FIND("2F",ScheduleCompile!H38)),ISNUMBER(FIND("3F",ScheduleCompile!H38)),ISNUMBER(FIND("6F",ScheduleCompile!H38)),ISNUMBER(FIND("7F",ScheduleCompile!H38)),ISNUMBER(FIND("9F",ScheduleCompile!H38)),ISNUMBER(FIND("4F",ScheduleCompile!H38))),VALUE(LEFT(ScheduleCompile!H38,FIND("F",ScheduleCompile!H38)-1)),ScheduleCompile!H38)))))),"",IF(ScheduleCompile!H38="Off",0,IF(ScheduleCompile!H38="On",1,IF(ISNUMBER(ScheduleCompile!H38),ScheduleCompile!H38/1,IF(ISTEXT(ScheduleCompile!H38),IF(OR(ISNUMBER(FIND("5F",ScheduleCompile!H38)),ISNUMBER(FIND("0F",ScheduleCompile!H38)),ISNUMBER(FIND("8F",ScheduleCompile!H38)),ISNUMBER(FIND("1F",ScheduleCompile!H38)),ISNUMBER(FIND("2F",ScheduleCompile!H38)),ISNUMBER(FIND("3F",ScheduleCompile!H38)),ISNUMBER(FIND("6F",ScheduleCompile!H38)),ISNUMBER(FIND("7F",ScheduleCompile!H38)),ISNUMBER(FIND("9F",ScheduleCompile!H38)),ISNUMBER(FIND("4F",ScheduleCompile!H38))),VALUE(LEFT(ScheduleCompile!H38,FIND("F",ScheduleCompile!H38)-1)),ScheduleCompile!H38)))))))</f>
        <v>135</v>
      </c>
      <c r="N45" s="1">
        <f>IF(AND(ISERROR(IF(ScheduleCompile!I38="Off",0,IF(ScheduleCompile!I38="On",1,IF(ISNUMBER(ScheduleCompile!I38),ScheduleCompile!I38/1,IF(ISTEXT(ScheduleCompile!I38),IF(OR(ISNUMBER(FIND("5F",ScheduleCompile!I38)),ISNUMBER(FIND("0F",ScheduleCompile!I38)),ISNUMBER(FIND("8F",ScheduleCompile!I38)),ISNUMBER(FIND("1F",ScheduleCompile!I38)),ISNUMBER(FIND("2F",ScheduleCompile!I38)),ISNUMBER(FIND("3F",ScheduleCompile!I38)),ISNUMBER(FIND("6F",ScheduleCompile!I38)),ISNUMBER(FIND("7F",ScheduleCompile!I38)),ISNUMBER(FIND("9F",ScheduleCompile!I38)),ISNUMBER(FIND("4F",ScheduleCompile!I38))),VALUE(LEFT(ScheduleCompile!I38,FIND("F",ScheduleCompile!I38)-1)),ScheduleCompile!I38)))))),ISTEXT(ScheduleCompile!#REF!)),"ENDTABLE",IF(ISERROR(IF(ScheduleCompile!I38="Off",0,IF(ScheduleCompile!I38="On",1,IF(ISNUMBER(ScheduleCompile!I38),ScheduleCompile!I38/1,IF(ISTEXT(ScheduleCompile!I38),IF(OR(ISNUMBER(FIND("5F",ScheduleCompile!I38)),ISNUMBER(FIND("0F",ScheduleCompile!I38)),ISNUMBER(FIND("8F",ScheduleCompile!I38)),ISNUMBER(FIND("1F",ScheduleCompile!I38)),ISNUMBER(FIND("2F",ScheduleCompile!I38)),ISNUMBER(FIND("3F",ScheduleCompile!I38)),ISNUMBER(FIND("6F",ScheduleCompile!I38)),ISNUMBER(FIND("7F",ScheduleCompile!I38)),ISNUMBER(FIND("9F",ScheduleCompile!I38)),ISNUMBER(FIND("4F",ScheduleCompile!I38))),VALUE(LEFT(ScheduleCompile!I38,FIND("F",ScheduleCompile!I38)-1)),ScheduleCompile!I38)))))),"",IF(ScheduleCompile!I38="Off",0,IF(ScheduleCompile!I38="On",1,IF(ISNUMBER(ScheduleCompile!I38),ScheduleCompile!I38/1,IF(ISTEXT(ScheduleCompile!I38),IF(OR(ISNUMBER(FIND("5F",ScheduleCompile!I38)),ISNUMBER(FIND("0F",ScheduleCompile!I38)),ISNUMBER(FIND("8F",ScheduleCompile!I38)),ISNUMBER(FIND("1F",ScheduleCompile!I38)),ISNUMBER(FIND("2F",ScheduleCompile!I38)),ISNUMBER(FIND("3F",ScheduleCompile!I38)),ISNUMBER(FIND("6F",ScheduleCompile!I38)),ISNUMBER(FIND("7F",ScheduleCompile!I38)),ISNUMBER(FIND("9F",ScheduleCompile!I38)),ISNUMBER(FIND("4F",ScheduleCompile!I38))),VALUE(LEFT(ScheduleCompile!I38,FIND("F",ScheduleCompile!I38)-1)),ScheduleCompile!I38)))))))</f>
        <v>135</v>
      </c>
      <c r="O45" s="1">
        <f>IF(AND(ISERROR(IF(ScheduleCompile!J38="Off",0,IF(ScheduleCompile!J38="On",1,IF(ISNUMBER(ScheduleCompile!J38),ScheduleCompile!J38/1,IF(ISTEXT(ScheduleCompile!J38),IF(OR(ISNUMBER(FIND("5F",ScheduleCompile!J38)),ISNUMBER(FIND("0F",ScheduleCompile!J38)),ISNUMBER(FIND("8F",ScheduleCompile!J38)),ISNUMBER(FIND("1F",ScheduleCompile!J38)),ISNUMBER(FIND("2F",ScheduleCompile!J38)),ISNUMBER(FIND("3F",ScheduleCompile!J38)),ISNUMBER(FIND("6F",ScheduleCompile!J38)),ISNUMBER(FIND("7F",ScheduleCompile!J38)),ISNUMBER(FIND("9F",ScheduleCompile!J38)),ISNUMBER(FIND("4F",ScheduleCompile!J38))),VALUE(LEFT(ScheduleCompile!J38,FIND("F",ScheduleCompile!J38)-1)),ScheduleCompile!J38)))))),ISTEXT(ScheduleCompile!#REF!)),"ENDTABLE",IF(ISERROR(IF(ScheduleCompile!J38="Off",0,IF(ScheduleCompile!J38="On",1,IF(ISNUMBER(ScheduleCompile!J38),ScheduleCompile!J38/1,IF(ISTEXT(ScheduleCompile!J38),IF(OR(ISNUMBER(FIND("5F",ScheduleCompile!J38)),ISNUMBER(FIND("0F",ScheduleCompile!J38)),ISNUMBER(FIND("8F",ScheduleCompile!J38)),ISNUMBER(FIND("1F",ScheduleCompile!J38)),ISNUMBER(FIND("2F",ScheduleCompile!J38)),ISNUMBER(FIND("3F",ScheduleCompile!J38)),ISNUMBER(FIND("6F",ScheduleCompile!J38)),ISNUMBER(FIND("7F",ScheduleCompile!J38)),ISNUMBER(FIND("9F",ScheduleCompile!J38)),ISNUMBER(FIND("4F",ScheduleCompile!J38))),VALUE(LEFT(ScheduleCompile!J38,FIND("F",ScheduleCompile!J38)-1)),ScheduleCompile!J38)))))),"",IF(ScheduleCompile!J38="Off",0,IF(ScheduleCompile!J38="On",1,IF(ISNUMBER(ScheduleCompile!J38),ScheduleCompile!J38/1,IF(ISTEXT(ScheduleCompile!J38),IF(OR(ISNUMBER(FIND("5F",ScheduleCompile!J38)),ISNUMBER(FIND("0F",ScheduleCompile!J38)),ISNUMBER(FIND("8F",ScheduleCompile!J38)),ISNUMBER(FIND("1F",ScheduleCompile!J38)),ISNUMBER(FIND("2F",ScheduleCompile!J38)),ISNUMBER(FIND("3F",ScheduleCompile!J38)),ISNUMBER(FIND("6F",ScheduleCompile!J38)),ISNUMBER(FIND("7F",ScheduleCompile!J38)),ISNUMBER(FIND("9F",ScheduleCompile!J38)),ISNUMBER(FIND("4F",ScheduleCompile!J38))),VALUE(LEFT(ScheduleCompile!J38,FIND("F",ScheduleCompile!J38)-1)),ScheduleCompile!J38)))))))</f>
        <v>135</v>
      </c>
      <c r="P45" s="1">
        <f>IF(AND(ISERROR(IF(ScheduleCompile!K38="Off",0,IF(ScheduleCompile!K38="On",1,IF(ISNUMBER(ScheduleCompile!K38),ScheduleCompile!K38/1,IF(ISTEXT(ScheduleCompile!K38),IF(OR(ISNUMBER(FIND("5F",ScheduleCompile!K38)),ISNUMBER(FIND("0F",ScheduleCompile!K38)),ISNUMBER(FIND("8F",ScheduleCompile!K38)),ISNUMBER(FIND("1F",ScheduleCompile!K38)),ISNUMBER(FIND("2F",ScheduleCompile!K38)),ISNUMBER(FIND("3F",ScheduleCompile!K38)),ISNUMBER(FIND("6F",ScheduleCompile!K38)),ISNUMBER(FIND("7F",ScheduleCompile!K38)),ISNUMBER(FIND("9F",ScheduleCompile!K38)),ISNUMBER(FIND("4F",ScheduleCompile!K38))),VALUE(LEFT(ScheduleCompile!K38,FIND("F",ScheduleCompile!K38)-1)),ScheduleCompile!K38)))))),ISTEXT(ScheduleCompile!#REF!)),"ENDTABLE",IF(ISERROR(IF(ScheduleCompile!K38="Off",0,IF(ScheduleCompile!K38="On",1,IF(ISNUMBER(ScheduleCompile!K38),ScheduleCompile!K38/1,IF(ISTEXT(ScheduleCompile!K38),IF(OR(ISNUMBER(FIND("5F",ScheduleCompile!K38)),ISNUMBER(FIND("0F",ScheduleCompile!K38)),ISNUMBER(FIND("8F",ScheduleCompile!K38)),ISNUMBER(FIND("1F",ScheduleCompile!K38)),ISNUMBER(FIND("2F",ScheduleCompile!K38)),ISNUMBER(FIND("3F",ScheduleCompile!K38)),ISNUMBER(FIND("6F",ScheduleCompile!K38)),ISNUMBER(FIND("7F",ScheduleCompile!K38)),ISNUMBER(FIND("9F",ScheduleCompile!K38)),ISNUMBER(FIND("4F",ScheduleCompile!K38))),VALUE(LEFT(ScheduleCompile!K38,FIND("F",ScheduleCompile!K38)-1)),ScheduleCompile!K38)))))),"",IF(ScheduleCompile!K38="Off",0,IF(ScheduleCompile!K38="On",1,IF(ISNUMBER(ScheduleCompile!K38),ScheduleCompile!K38/1,IF(ISTEXT(ScheduleCompile!K38),IF(OR(ISNUMBER(FIND("5F",ScheduleCompile!K38)),ISNUMBER(FIND("0F",ScheduleCompile!K38)),ISNUMBER(FIND("8F",ScheduleCompile!K38)),ISNUMBER(FIND("1F",ScheduleCompile!K38)),ISNUMBER(FIND("2F",ScheduleCompile!K38)),ISNUMBER(FIND("3F",ScheduleCompile!K38)),ISNUMBER(FIND("6F",ScheduleCompile!K38)),ISNUMBER(FIND("7F",ScheduleCompile!K38)),ISNUMBER(FIND("9F",ScheduleCompile!K38)),ISNUMBER(FIND("4F",ScheduleCompile!K38))),VALUE(LEFT(ScheduleCompile!K38,FIND("F",ScheduleCompile!K38)-1)),ScheduleCompile!K38)))))))</f>
        <v>135</v>
      </c>
      <c r="Q45" s="1">
        <f>IF(AND(ISERROR(IF(ScheduleCompile!L38="Off",0,IF(ScheduleCompile!L38="On",1,IF(ISNUMBER(ScheduleCompile!L38),ScheduleCompile!L38/1,IF(ISTEXT(ScheduleCompile!L38),IF(OR(ISNUMBER(FIND("5F",ScheduleCompile!L38)),ISNUMBER(FIND("0F",ScheduleCompile!L38)),ISNUMBER(FIND("8F",ScheduleCompile!L38)),ISNUMBER(FIND("1F",ScheduleCompile!L38)),ISNUMBER(FIND("2F",ScheduleCompile!L38)),ISNUMBER(FIND("3F",ScheduleCompile!L38)),ISNUMBER(FIND("6F",ScheduleCompile!L38)),ISNUMBER(FIND("7F",ScheduleCompile!L38)),ISNUMBER(FIND("9F",ScheduleCompile!L38)),ISNUMBER(FIND("4F",ScheduleCompile!L38))),VALUE(LEFT(ScheduleCompile!L38,FIND("F",ScheduleCompile!L38)-1)),ScheduleCompile!L38)))))),ISTEXT(ScheduleCompile!#REF!)),"ENDTABLE",IF(ISERROR(IF(ScheduleCompile!L38="Off",0,IF(ScheduleCompile!L38="On",1,IF(ISNUMBER(ScheduleCompile!L38),ScheduleCompile!L38/1,IF(ISTEXT(ScheduleCompile!L38),IF(OR(ISNUMBER(FIND("5F",ScheduleCompile!L38)),ISNUMBER(FIND("0F",ScheduleCompile!L38)),ISNUMBER(FIND("8F",ScheduleCompile!L38)),ISNUMBER(FIND("1F",ScheduleCompile!L38)),ISNUMBER(FIND("2F",ScheduleCompile!L38)),ISNUMBER(FIND("3F",ScheduleCompile!L38)),ISNUMBER(FIND("6F",ScheduleCompile!L38)),ISNUMBER(FIND("7F",ScheduleCompile!L38)),ISNUMBER(FIND("9F",ScheduleCompile!L38)),ISNUMBER(FIND("4F",ScheduleCompile!L38))),VALUE(LEFT(ScheduleCompile!L38,FIND("F",ScheduleCompile!L38)-1)),ScheduleCompile!L38)))))),"",IF(ScheduleCompile!L38="Off",0,IF(ScheduleCompile!L38="On",1,IF(ISNUMBER(ScheduleCompile!L38),ScheduleCompile!L38/1,IF(ISTEXT(ScheduleCompile!L38),IF(OR(ISNUMBER(FIND("5F",ScheduleCompile!L38)),ISNUMBER(FIND("0F",ScheduleCompile!L38)),ISNUMBER(FIND("8F",ScheduleCompile!L38)),ISNUMBER(FIND("1F",ScheduleCompile!L38)),ISNUMBER(FIND("2F",ScheduleCompile!L38)),ISNUMBER(FIND("3F",ScheduleCompile!L38)),ISNUMBER(FIND("6F",ScheduleCompile!L38)),ISNUMBER(FIND("7F",ScheduleCompile!L38)),ISNUMBER(FIND("9F",ScheduleCompile!L38)),ISNUMBER(FIND("4F",ScheduleCompile!L38))),VALUE(LEFT(ScheduleCompile!L38,FIND("F",ScheduleCompile!L38)-1)),ScheduleCompile!L38)))))))</f>
        <v>135</v>
      </c>
      <c r="R45" s="1">
        <f>IF(AND(ISERROR(IF(ScheduleCompile!M38="Off",0,IF(ScheduleCompile!M38="On",1,IF(ISNUMBER(ScheduleCompile!M38),ScheduleCompile!M38/1,IF(ISTEXT(ScheduleCompile!M38),IF(OR(ISNUMBER(FIND("5F",ScheduleCompile!M38)),ISNUMBER(FIND("0F",ScheduleCompile!M38)),ISNUMBER(FIND("8F",ScheduleCompile!M38)),ISNUMBER(FIND("1F",ScheduleCompile!M38)),ISNUMBER(FIND("2F",ScheduleCompile!M38)),ISNUMBER(FIND("3F",ScheduleCompile!M38)),ISNUMBER(FIND("6F",ScheduleCompile!M38)),ISNUMBER(FIND("7F",ScheduleCompile!M38)),ISNUMBER(FIND("9F",ScheduleCompile!M38)),ISNUMBER(FIND("4F",ScheduleCompile!M38))),VALUE(LEFT(ScheduleCompile!M38,FIND("F",ScheduleCompile!M38)-1)),ScheduleCompile!M38)))))),ISTEXT(ScheduleCompile!#REF!)),"ENDTABLE",IF(ISERROR(IF(ScheduleCompile!M38="Off",0,IF(ScheduleCompile!M38="On",1,IF(ISNUMBER(ScheduleCompile!M38),ScheduleCompile!M38/1,IF(ISTEXT(ScheduleCompile!M38),IF(OR(ISNUMBER(FIND("5F",ScheduleCompile!M38)),ISNUMBER(FIND("0F",ScheduleCompile!M38)),ISNUMBER(FIND("8F",ScheduleCompile!M38)),ISNUMBER(FIND("1F",ScheduleCompile!M38)),ISNUMBER(FIND("2F",ScheduleCompile!M38)),ISNUMBER(FIND("3F",ScheduleCompile!M38)),ISNUMBER(FIND("6F",ScheduleCompile!M38)),ISNUMBER(FIND("7F",ScheduleCompile!M38)),ISNUMBER(FIND("9F",ScheduleCompile!M38)),ISNUMBER(FIND("4F",ScheduleCompile!M38))),VALUE(LEFT(ScheduleCompile!M38,FIND("F",ScheduleCompile!M38)-1)),ScheduleCompile!M38)))))),"",IF(ScheduleCompile!M38="Off",0,IF(ScheduleCompile!M38="On",1,IF(ISNUMBER(ScheduleCompile!M38),ScheduleCompile!M38/1,IF(ISTEXT(ScheduleCompile!M38),IF(OR(ISNUMBER(FIND("5F",ScheduleCompile!M38)),ISNUMBER(FIND("0F",ScheduleCompile!M38)),ISNUMBER(FIND("8F",ScheduleCompile!M38)),ISNUMBER(FIND("1F",ScheduleCompile!M38)),ISNUMBER(FIND("2F",ScheduleCompile!M38)),ISNUMBER(FIND("3F",ScheduleCompile!M38)),ISNUMBER(FIND("6F",ScheduleCompile!M38)),ISNUMBER(FIND("7F",ScheduleCompile!M38)),ISNUMBER(FIND("9F",ScheduleCompile!M38)),ISNUMBER(FIND("4F",ScheduleCompile!M38))),VALUE(LEFT(ScheduleCompile!M38,FIND("F",ScheduleCompile!M38)-1)),ScheduleCompile!M38)))))))</f>
        <v>135</v>
      </c>
      <c r="S45" s="1">
        <f>IF(AND(ISERROR(IF(ScheduleCompile!N38="Off",0,IF(ScheduleCompile!N38="On",1,IF(ISNUMBER(ScheduleCompile!N38),ScheduleCompile!N38/1,IF(ISTEXT(ScheduleCompile!N38),IF(OR(ISNUMBER(FIND("5F",ScheduleCompile!N38)),ISNUMBER(FIND("0F",ScheduleCompile!N38)),ISNUMBER(FIND("8F",ScheduleCompile!N38)),ISNUMBER(FIND("1F",ScheduleCompile!N38)),ISNUMBER(FIND("2F",ScheduleCompile!N38)),ISNUMBER(FIND("3F",ScheduleCompile!N38)),ISNUMBER(FIND("6F",ScheduleCompile!N38)),ISNUMBER(FIND("7F",ScheduleCompile!N38)),ISNUMBER(FIND("9F",ScheduleCompile!N38)),ISNUMBER(FIND("4F",ScheduleCompile!N38))),VALUE(LEFT(ScheduleCompile!N38,FIND("F",ScheduleCompile!N38)-1)),ScheduleCompile!N38)))))),ISTEXT(ScheduleCompile!#REF!)),"ENDTABLE",IF(ISERROR(IF(ScheduleCompile!N38="Off",0,IF(ScheduleCompile!N38="On",1,IF(ISNUMBER(ScheduleCompile!N38),ScheduleCompile!N38/1,IF(ISTEXT(ScheduleCompile!N38),IF(OR(ISNUMBER(FIND("5F",ScheduleCompile!N38)),ISNUMBER(FIND("0F",ScheduleCompile!N38)),ISNUMBER(FIND("8F",ScheduleCompile!N38)),ISNUMBER(FIND("1F",ScheduleCompile!N38)),ISNUMBER(FIND("2F",ScheduleCompile!N38)),ISNUMBER(FIND("3F",ScheduleCompile!N38)),ISNUMBER(FIND("6F",ScheduleCompile!N38)),ISNUMBER(FIND("7F",ScheduleCompile!N38)),ISNUMBER(FIND("9F",ScheduleCompile!N38)),ISNUMBER(FIND("4F",ScheduleCompile!N38))),VALUE(LEFT(ScheduleCompile!N38,FIND("F",ScheduleCompile!N38)-1)),ScheduleCompile!N38)))))),"",IF(ScheduleCompile!N38="Off",0,IF(ScheduleCompile!N38="On",1,IF(ISNUMBER(ScheduleCompile!N38),ScheduleCompile!N38/1,IF(ISTEXT(ScheduleCompile!N38),IF(OR(ISNUMBER(FIND("5F",ScheduleCompile!N38)),ISNUMBER(FIND("0F",ScheduleCompile!N38)),ISNUMBER(FIND("8F",ScheduleCompile!N38)),ISNUMBER(FIND("1F",ScheduleCompile!N38)),ISNUMBER(FIND("2F",ScheduleCompile!N38)),ISNUMBER(FIND("3F",ScheduleCompile!N38)),ISNUMBER(FIND("6F",ScheduleCompile!N38)),ISNUMBER(FIND("7F",ScheduleCompile!N38)),ISNUMBER(FIND("9F",ScheduleCompile!N38)),ISNUMBER(FIND("4F",ScheduleCompile!N38))),VALUE(LEFT(ScheduleCompile!N38,FIND("F",ScheduleCompile!N38)-1)),ScheduleCompile!N38)))))))</f>
        <v>135</v>
      </c>
      <c r="T45" s="1">
        <f>IF(AND(ISERROR(IF(ScheduleCompile!O38="Off",0,IF(ScheduleCompile!O38="On",1,IF(ISNUMBER(ScheduleCompile!O38),ScheduleCompile!O38/1,IF(ISTEXT(ScheduleCompile!O38),IF(OR(ISNUMBER(FIND("5F",ScheduleCompile!O38)),ISNUMBER(FIND("0F",ScheduleCompile!O38)),ISNUMBER(FIND("8F",ScheduleCompile!O38)),ISNUMBER(FIND("1F",ScheduleCompile!O38)),ISNUMBER(FIND("2F",ScheduleCompile!O38)),ISNUMBER(FIND("3F",ScheduleCompile!O38)),ISNUMBER(FIND("6F",ScheduleCompile!O38)),ISNUMBER(FIND("7F",ScheduleCompile!O38)),ISNUMBER(FIND("9F",ScheduleCompile!O38)),ISNUMBER(FIND("4F",ScheduleCompile!O38))),VALUE(LEFT(ScheduleCompile!O38,FIND("F",ScheduleCompile!O38)-1)),ScheduleCompile!O38)))))),ISTEXT(ScheduleCompile!#REF!)),"ENDTABLE",IF(ISERROR(IF(ScheduleCompile!O38="Off",0,IF(ScheduleCompile!O38="On",1,IF(ISNUMBER(ScheduleCompile!O38),ScheduleCompile!O38/1,IF(ISTEXT(ScheduleCompile!O38),IF(OR(ISNUMBER(FIND("5F",ScheduleCompile!O38)),ISNUMBER(FIND("0F",ScheduleCompile!O38)),ISNUMBER(FIND("8F",ScheduleCompile!O38)),ISNUMBER(FIND("1F",ScheduleCompile!O38)),ISNUMBER(FIND("2F",ScheduleCompile!O38)),ISNUMBER(FIND("3F",ScheduleCompile!O38)),ISNUMBER(FIND("6F",ScheduleCompile!O38)),ISNUMBER(FIND("7F",ScheduleCompile!O38)),ISNUMBER(FIND("9F",ScheduleCompile!O38)),ISNUMBER(FIND("4F",ScheduleCompile!O38))),VALUE(LEFT(ScheduleCompile!O38,FIND("F",ScheduleCompile!O38)-1)),ScheduleCompile!O38)))))),"",IF(ScheduleCompile!O38="Off",0,IF(ScheduleCompile!O38="On",1,IF(ISNUMBER(ScheduleCompile!O38),ScheduleCompile!O38/1,IF(ISTEXT(ScheduleCompile!O38),IF(OR(ISNUMBER(FIND("5F",ScheduleCompile!O38)),ISNUMBER(FIND("0F",ScheduleCompile!O38)),ISNUMBER(FIND("8F",ScheduleCompile!O38)),ISNUMBER(FIND("1F",ScheduleCompile!O38)),ISNUMBER(FIND("2F",ScheduleCompile!O38)),ISNUMBER(FIND("3F",ScheduleCompile!O38)),ISNUMBER(FIND("6F",ScheduleCompile!O38)),ISNUMBER(FIND("7F",ScheduleCompile!O38)),ISNUMBER(FIND("9F",ScheduleCompile!O38)),ISNUMBER(FIND("4F",ScheduleCompile!O38))),VALUE(LEFT(ScheduleCompile!O38,FIND("F",ScheduleCompile!O38)-1)),ScheduleCompile!O38)))))))</f>
        <v>135</v>
      </c>
      <c r="U45" s="1">
        <f>IF(AND(ISERROR(IF(ScheduleCompile!P38="Off",0,IF(ScheduleCompile!P38="On",1,IF(ISNUMBER(ScheduleCompile!P38),ScheduleCompile!P38/1,IF(ISTEXT(ScheduleCompile!P38),IF(OR(ISNUMBER(FIND("5F",ScheduleCompile!P38)),ISNUMBER(FIND("0F",ScheduleCompile!P38)),ISNUMBER(FIND("8F",ScheduleCompile!P38)),ISNUMBER(FIND("1F",ScheduleCompile!P38)),ISNUMBER(FIND("2F",ScheduleCompile!P38)),ISNUMBER(FIND("3F",ScheduleCompile!P38)),ISNUMBER(FIND("6F",ScheduleCompile!P38)),ISNUMBER(FIND("7F",ScheduleCompile!P38)),ISNUMBER(FIND("9F",ScheduleCompile!P38)),ISNUMBER(FIND("4F",ScheduleCompile!P38))),VALUE(LEFT(ScheduleCompile!P38,FIND("F",ScheduleCompile!P38)-1)),ScheduleCompile!P38)))))),ISTEXT(ScheduleCompile!#REF!)),"ENDTABLE",IF(ISERROR(IF(ScheduleCompile!P38="Off",0,IF(ScheduleCompile!P38="On",1,IF(ISNUMBER(ScheduleCompile!P38),ScheduleCompile!P38/1,IF(ISTEXT(ScheduleCompile!P38),IF(OR(ISNUMBER(FIND("5F",ScheduleCompile!P38)),ISNUMBER(FIND("0F",ScheduleCompile!P38)),ISNUMBER(FIND("8F",ScheduleCompile!P38)),ISNUMBER(FIND("1F",ScheduleCompile!P38)),ISNUMBER(FIND("2F",ScheduleCompile!P38)),ISNUMBER(FIND("3F",ScheduleCompile!P38)),ISNUMBER(FIND("6F",ScheduleCompile!P38)),ISNUMBER(FIND("7F",ScheduleCompile!P38)),ISNUMBER(FIND("9F",ScheduleCompile!P38)),ISNUMBER(FIND("4F",ScheduleCompile!P38))),VALUE(LEFT(ScheduleCompile!P38,FIND("F",ScheduleCompile!P38)-1)),ScheduleCompile!P38)))))),"",IF(ScheduleCompile!P38="Off",0,IF(ScheduleCompile!P38="On",1,IF(ISNUMBER(ScheduleCompile!P38),ScheduleCompile!P38/1,IF(ISTEXT(ScheduleCompile!P38),IF(OR(ISNUMBER(FIND("5F",ScheduleCompile!P38)),ISNUMBER(FIND("0F",ScheduleCompile!P38)),ISNUMBER(FIND("8F",ScheduleCompile!P38)),ISNUMBER(FIND("1F",ScheduleCompile!P38)),ISNUMBER(FIND("2F",ScheduleCompile!P38)),ISNUMBER(FIND("3F",ScheduleCompile!P38)),ISNUMBER(FIND("6F",ScheduleCompile!P38)),ISNUMBER(FIND("7F",ScheduleCompile!P38)),ISNUMBER(FIND("9F",ScheduleCompile!P38)),ISNUMBER(FIND("4F",ScheduleCompile!P38))),VALUE(LEFT(ScheduleCompile!P38,FIND("F",ScheduleCompile!P38)-1)),ScheduleCompile!P38)))))))</f>
        <v>135</v>
      </c>
      <c r="V45" s="1">
        <f>IF(AND(ISERROR(IF(ScheduleCompile!Q38="Off",0,IF(ScheduleCompile!Q38="On",1,IF(ISNUMBER(ScheduleCompile!Q38),ScheduleCompile!Q38/1,IF(ISTEXT(ScheduleCompile!Q38),IF(OR(ISNUMBER(FIND("5F",ScheduleCompile!Q38)),ISNUMBER(FIND("0F",ScheduleCompile!Q38)),ISNUMBER(FIND("8F",ScheduleCompile!Q38)),ISNUMBER(FIND("1F",ScheduleCompile!Q38)),ISNUMBER(FIND("2F",ScheduleCompile!Q38)),ISNUMBER(FIND("3F",ScheduleCompile!Q38)),ISNUMBER(FIND("6F",ScheduleCompile!Q38)),ISNUMBER(FIND("7F",ScheduleCompile!Q38)),ISNUMBER(FIND("9F",ScheduleCompile!Q38)),ISNUMBER(FIND("4F",ScheduleCompile!Q38))),VALUE(LEFT(ScheduleCompile!Q38,FIND("F",ScheduleCompile!Q38)-1)),ScheduleCompile!Q38)))))),ISTEXT(ScheduleCompile!#REF!)),"ENDTABLE",IF(ISERROR(IF(ScheduleCompile!Q38="Off",0,IF(ScheduleCompile!Q38="On",1,IF(ISNUMBER(ScheduleCompile!Q38),ScheduleCompile!Q38/1,IF(ISTEXT(ScheduleCompile!Q38),IF(OR(ISNUMBER(FIND("5F",ScheduleCompile!Q38)),ISNUMBER(FIND("0F",ScheduleCompile!Q38)),ISNUMBER(FIND("8F",ScheduleCompile!Q38)),ISNUMBER(FIND("1F",ScheduleCompile!Q38)),ISNUMBER(FIND("2F",ScheduleCompile!Q38)),ISNUMBER(FIND("3F",ScheduleCompile!Q38)),ISNUMBER(FIND("6F",ScheduleCompile!Q38)),ISNUMBER(FIND("7F",ScheduleCompile!Q38)),ISNUMBER(FIND("9F",ScheduleCompile!Q38)),ISNUMBER(FIND("4F",ScheduleCompile!Q38))),VALUE(LEFT(ScheduleCompile!Q38,FIND("F",ScheduleCompile!Q38)-1)),ScheduleCompile!Q38)))))),"",IF(ScheduleCompile!Q38="Off",0,IF(ScheduleCompile!Q38="On",1,IF(ISNUMBER(ScheduleCompile!Q38),ScheduleCompile!Q38/1,IF(ISTEXT(ScheduleCompile!Q38),IF(OR(ISNUMBER(FIND("5F",ScheduleCompile!Q38)),ISNUMBER(FIND("0F",ScheduleCompile!Q38)),ISNUMBER(FIND("8F",ScheduleCompile!Q38)),ISNUMBER(FIND("1F",ScheduleCompile!Q38)),ISNUMBER(FIND("2F",ScheduleCompile!Q38)),ISNUMBER(FIND("3F",ScheduleCompile!Q38)),ISNUMBER(FIND("6F",ScheduleCompile!Q38)),ISNUMBER(FIND("7F",ScheduleCompile!Q38)),ISNUMBER(FIND("9F",ScheduleCompile!Q38)),ISNUMBER(FIND("4F",ScheduleCompile!Q38))),VALUE(LEFT(ScheduleCompile!Q38,FIND("F",ScheduleCompile!Q38)-1)),ScheduleCompile!Q38)))))))</f>
        <v>135</v>
      </c>
      <c r="W45" s="1">
        <f>IF(AND(ISERROR(IF(ScheduleCompile!R38="Off",0,IF(ScheduleCompile!R38="On",1,IF(ISNUMBER(ScheduleCompile!R38),ScheduleCompile!R38/1,IF(ISTEXT(ScheduleCompile!R38),IF(OR(ISNUMBER(FIND("5F",ScheduleCompile!R38)),ISNUMBER(FIND("0F",ScheduleCompile!R38)),ISNUMBER(FIND("8F",ScheduleCompile!R38)),ISNUMBER(FIND("1F",ScheduleCompile!R38)),ISNUMBER(FIND("2F",ScheduleCompile!R38)),ISNUMBER(FIND("3F",ScheduleCompile!R38)),ISNUMBER(FIND("6F",ScheduleCompile!R38)),ISNUMBER(FIND("7F",ScheduleCompile!R38)),ISNUMBER(FIND("9F",ScheduleCompile!R38)),ISNUMBER(FIND("4F",ScheduleCompile!R38))),VALUE(LEFT(ScheduleCompile!R38,FIND("F",ScheduleCompile!R38)-1)),ScheduleCompile!R38)))))),ISTEXT(ScheduleCompile!#REF!)),"ENDTABLE",IF(ISERROR(IF(ScheduleCompile!R38="Off",0,IF(ScheduleCompile!R38="On",1,IF(ISNUMBER(ScheduleCompile!R38),ScheduleCompile!R38/1,IF(ISTEXT(ScheduleCompile!R38),IF(OR(ISNUMBER(FIND("5F",ScheduleCompile!R38)),ISNUMBER(FIND("0F",ScheduleCompile!R38)),ISNUMBER(FIND("8F",ScheduleCompile!R38)),ISNUMBER(FIND("1F",ScheduleCompile!R38)),ISNUMBER(FIND("2F",ScheduleCompile!R38)),ISNUMBER(FIND("3F",ScheduleCompile!R38)),ISNUMBER(FIND("6F",ScheduleCompile!R38)),ISNUMBER(FIND("7F",ScheduleCompile!R38)),ISNUMBER(FIND("9F",ScheduleCompile!R38)),ISNUMBER(FIND("4F",ScheduleCompile!R38))),VALUE(LEFT(ScheduleCompile!R38,FIND("F",ScheduleCompile!R38)-1)),ScheduleCompile!R38)))))),"",IF(ScheduleCompile!R38="Off",0,IF(ScheduleCompile!R38="On",1,IF(ISNUMBER(ScheduleCompile!R38),ScheduleCompile!R38/1,IF(ISTEXT(ScheduleCompile!R38),IF(OR(ISNUMBER(FIND("5F",ScheduleCompile!R38)),ISNUMBER(FIND("0F",ScheduleCompile!R38)),ISNUMBER(FIND("8F",ScheduleCompile!R38)),ISNUMBER(FIND("1F",ScheduleCompile!R38)),ISNUMBER(FIND("2F",ScheduleCompile!R38)),ISNUMBER(FIND("3F",ScheduleCompile!R38)),ISNUMBER(FIND("6F",ScheduleCompile!R38)),ISNUMBER(FIND("7F",ScheduleCompile!R38)),ISNUMBER(FIND("9F",ScheduleCompile!R38)),ISNUMBER(FIND("4F",ScheduleCompile!R38))),VALUE(LEFT(ScheduleCompile!R38,FIND("F",ScheduleCompile!R38)-1)),ScheduleCompile!R38)))))))</f>
        <v>135</v>
      </c>
      <c r="X45" s="1">
        <f>IF(AND(ISERROR(IF(ScheduleCompile!S38="Off",0,IF(ScheduleCompile!S38="On",1,IF(ISNUMBER(ScheduleCompile!S38),ScheduleCompile!S38/1,IF(ISTEXT(ScheduleCompile!S38),IF(OR(ISNUMBER(FIND("5F",ScheduleCompile!S38)),ISNUMBER(FIND("0F",ScheduleCompile!S38)),ISNUMBER(FIND("8F",ScheduleCompile!S38)),ISNUMBER(FIND("1F",ScheduleCompile!S38)),ISNUMBER(FIND("2F",ScheduleCompile!S38)),ISNUMBER(FIND("3F",ScheduleCompile!S38)),ISNUMBER(FIND("6F",ScheduleCompile!S38)),ISNUMBER(FIND("7F",ScheduleCompile!S38)),ISNUMBER(FIND("9F",ScheduleCompile!S38)),ISNUMBER(FIND("4F",ScheduleCompile!S38))),VALUE(LEFT(ScheduleCompile!S38,FIND("F",ScheduleCompile!S38)-1)),ScheduleCompile!S38)))))),ISTEXT(ScheduleCompile!#REF!)),"ENDTABLE",IF(ISERROR(IF(ScheduleCompile!S38="Off",0,IF(ScheduleCompile!S38="On",1,IF(ISNUMBER(ScheduleCompile!S38),ScheduleCompile!S38/1,IF(ISTEXT(ScheduleCompile!S38),IF(OR(ISNUMBER(FIND("5F",ScheduleCompile!S38)),ISNUMBER(FIND("0F",ScheduleCompile!S38)),ISNUMBER(FIND("8F",ScheduleCompile!S38)),ISNUMBER(FIND("1F",ScheduleCompile!S38)),ISNUMBER(FIND("2F",ScheduleCompile!S38)),ISNUMBER(FIND("3F",ScheduleCompile!S38)),ISNUMBER(FIND("6F",ScheduleCompile!S38)),ISNUMBER(FIND("7F",ScheduleCompile!S38)),ISNUMBER(FIND("9F",ScheduleCompile!S38)),ISNUMBER(FIND("4F",ScheduleCompile!S38))),VALUE(LEFT(ScheduleCompile!S38,FIND("F",ScheduleCompile!S38)-1)),ScheduleCompile!S38)))))),"",IF(ScheduleCompile!S38="Off",0,IF(ScheduleCompile!S38="On",1,IF(ISNUMBER(ScheduleCompile!S38),ScheduleCompile!S38/1,IF(ISTEXT(ScheduleCompile!S38),IF(OR(ISNUMBER(FIND("5F",ScheduleCompile!S38)),ISNUMBER(FIND("0F",ScheduleCompile!S38)),ISNUMBER(FIND("8F",ScheduleCompile!S38)),ISNUMBER(FIND("1F",ScheduleCompile!S38)),ISNUMBER(FIND("2F",ScheduleCompile!S38)),ISNUMBER(FIND("3F",ScheduleCompile!S38)),ISNUMBER(FIND("6F",ScheduleCompile!S38)),ISNUMBER(FIND("7F",ScheduleCompile!S38)),ISNUMBER(FIND("9F",ScheduleCompile!S38)),ISNUMBER(FIND("4F",ScheduleCompile!S38))),VALUE(LEFT(ScheduleCompile!S38,FIND("F",ScheduleCompile!S38)-1)),ScheduleCompile!S38)))))))</f>
        <v>135</v>
      </c>
      <c r="Y45" s="1">
        <f>IF(AND(ISERROR(IF(ScheduleCompile!T38="Off",0,IF(ScheduleCompile!T38="On",1,IF(ISNUMBER(ScheduleCompile!T38),ScheduleCompile!T38/1,IF(ISTEXT(ScheduleCompile!T38),IF(OR(ISNUMBER(FIND("5F",ScheduleCompile!T38)),ISNUMBER(FIND("0F",ScheduleCompile!T38)),ISNUMBER(FIND("8F",ScheduleCompile!T38)),ISNUMBER(FIND("1F",ScheduleCompile!T38)),ISNUMBER(FIND("2F",ScheduleCompile!T38)),ISNUMBER(FIND("3F",ScheduleCompile!T38)),ISNUMBER(FIND("6F",ScheduleCompile!T38)),ISNUMBER(FIND("7F",ScheduleCompile!T38)),ISNUMBER(FIND("9F",ScheduleCompile!T38)),ISNUMBER(FIND("4F",ScheduleCompile!T38))),VALUE(LEFT(ScheduleCompile!T38,FIND("F",ScheduleCompile!T38)-1)),ScheduleCompile!T38)))))),ISTEXT(ScheduleCompile!#REF!)),"ENDTABLE",IF(ISERROR(IF(ScheduleCompile!T38="Off",0,IF(ScheduleCompile!T38="On",1,IF(ISNUMBER(ScheduleCompile!T38),ScheduleCompile!T38/1,IF(ISTEXT(ScheduleCompile!T38),IF(OR(ISNUMBER(FIND("5F",ScheduleCompile!T38)),ISNUMBER(FIND("0F",ScheduleCompile!T38)),ISNUMBER(FIND("8F",ScheduleCompile!T38)),ISNUMBER(FIND("1F",ScheduleCompile!T38)),ISNUMBER(FIND("2F",ScheduleCompile!T38)),ISNUMBER(FIND("3F",ScheduleCompile!T38)),ISNUMBER(FIND("6F",ScheduleCompile!T38)),ISNUMBER(FIND("7F",ScheduleCompile!T38)),ISNUMBER(FIND("9F",ScheduleCompile!T38)),ISNUMBER(FIND("4F",ScheduleCompile!T38))),VALUE(LEFT(ScheduleCompile!T38,FIND("F",ScheduleCompile!T38)-1)),ScheduleCompile!T38)))))),"",IF(ScheduleCompile!T38="Off",0,IF(ScheduleCompile!T38="On",1,IF(ISNUMBER(ScheduleCompile!T38),ScheduleCompile!T38/1,IF(ISTEXT(ScheduleCompile!T38),IF(OR(ISNUMBER(FIND("5F",ScheduleCompile!T38)),ISNUMBER(FIND("0F",ScheduleCompile!T38)),ISNUMBER(FIND("8F",ScheduleCompile!T38)),ISNUMBER(FIND("1F",ScheduleCompile!T38)),ISNUMBER(FIND("2F",ScheduleCompile!T38)),ISNUMBER(FIND("3F",ScheduleCompile!T38)),ISNUMBER(FIND("6F",ScheduleCompile!T38)),ISNUMBER(FIND("7F",ScheduleCompile!T38)),ISNUMBER(FIND("9F",ScheduleCompile!T38)),ISNUMBER(FIND("4F",ScheduleCompile!T38))),VALUE(LEFT(ScheduleCompile!T38,FIND("F",ScheduleCompile!T38)-1)),ScheduleCompile!T38)))))))</f>
        <v>135</v>
      </c>
      <c r="Z45" s="1">
        <f>IF(AND(ISERROR(IF(ScheduleCompile!U38="Off",0,IF(ScheduleCompile!U38="On",1,IF(ISNUMBER(ScheduleCompile!U38),ScheduleCompile!U38/1,IF(ISTEXT(ScheduleCompile!U38),IF(OR(ISNUMBER(FIND("5F",ScheduleCompile!U38)),ISNUMBER(FIND("0F",ScheduleCompile!U38)),ISNUMBER(FIND("8F",ScheduleCompile!U38)),ISNUMBER(FIND("1F",ScheduleCompile!U38)),ISNUMBER(FIND("2F",ScheduleCompile!U38)),ISNUMBER(FIND("3F",ScheduleCompile!U38)),ISNUMBER(FIND("6F",ScheduleCompile!U38)),ISNUMBER(FIND("7F",ScheduleCompile!U38)),ISNUMBER(FIND("9F",ScheduleCompile!U38)),ISNUMBER(FIND("4F",ScheduleCompile!U38))),VALUE(LEFT(ScheduleCompile!U38,FIND("F",ScheduleCompile!U38)-1)),ScheduleCompile!U38)))))),ISTEXT(ScheduleCompile!#REF!)),"ENDTABLE",IF(ISERROR(IF(ScheduleCompile!U38="Off",0,IF(ScheduleCompile!U38="On",1,IF(ISNUMBER(ScheduleCompile!U38),ScheduleCompile!U38/1,IF(ISTEXT(ScheduleCompile!U38),IF(OR(ISNUMBER(FIND("5F",ScheduleCompile!U38)),ISNUMBER(FIND("0F",ScheduleCompile!U38)),ISNUMBER(FIND("8F",ScheduleCompile!U38)),ISNUMBER(FIND("1F",ScheduleCompile!U38)),ISNUMBER(FIND("2F",ScheduleCompile!U38)),ISNUMBER(FIND("3F",ScheduleCompile!U38)),ISNUMBER(FIND("6F",ScheduleCompile!U38)),ISNUMBER(FIND("7F",ScheduleCompile!U38)),ISNUMBER(FIND("9F",ScheduleCompile!U38)),ISNUMBER(FIND("4F",ScheduleCompile!U38))),VALUE(LEFT(ScheduleCompile!U38,FIND("F",ScheduleCompile!U38)-1)),ScheduleCompile!U38)))))),"",IF(ScheduleCompile!U38="Off",0,IF(ScheduleCompile!U38="On",1,IF(ISNUMBER(ScheduleCompile!U38),ScheduleCompile!U38/1,IF(ISTEXT(ScheduleCompile!U38),IF(OR(ISNUMBER(FIND("5F",ScheduleCompile!U38)),ISNUMBER(FIND("0F",ScheduleCompile!U38)),ISNUMBER(FIND("8F",ScheduleCompile!U38)),ISNUMBER(FIND("1F",ScheduleCompile!U38)),ISNUMBER(FIND("2F",ScheduleCompile!U38)),ISNUMBER(FIND("3F",ScheduleCompile!U38)),ISNUMBER(FIND("6F",ScheduleCompile!U38)),ISNUMBER(FIND("7F",ScheduleCompile!U38)),ISNUMBER(FIND("9F",ScheduleCompile!U38)),ISNUMBER(FIND("4F",ScheduleCompile!U38))),VALUE(LEFT(ScheduleCompile!U38,FIND("F",ScheduleCompile!U38)-1)),ScheduleCompile!U38)))))))</f>
        <v>135</v>
      </c>
      <c r="AA45" s="1">
        <f>IF(AND(ISERROR(IF(ScheduleCompile!V38="Off",0,IF(ScheduleCompile!V38="On",1,IF(ISNUMBER(ScheduleCompile!V38),ScheduleCompile!V38/1,IF(ISTEXT(ScheduleCompile!V38),IF(OR(ISNUMBER(FIND("5F",ScheduleCompile!V38)),ISNUMBER(FIND("0F",ScheduleCompile!V38)),ISNUMBER(FIND("8F",ScheduleCompile!V38)),ISNUMBER(FIND("1F",ScheduleCompile!V38)),ISNUMBER(FIND("2F",ScheduleCompile!V38)),ISNUMBER(FIND("3F",ScheduleCompile!V38)),ISNUMBER(FIND("6F",ScheduleCompile!V38)),ISNUMBER(FIND("7F",ScheduleCompile!V38)),ISNUMBER(FIND("9F",ScheduleCompile!V38)),ISNUMBER(FIND("4F",ScheduleCompile!V38))),VALUE(LEFT(ScheduleCompile!V38,FIND("F",ScheduleCompile!V38)-1)),ScheduleCompile!V38)))))),ISTEXT(ScheduleCompile!#REF!)),"ENDTABLE",IF(ISERROR(IF(ScheduleCompile!V38="Off",0,IF(ScheduleCompile!V38="On",1,IF(ISNUMBER(ScheduleCompile!V38),ScheduleCompile!V38/1,IF(ISTEXT(ScheduleCompile!V38),IF(OR(ISNUMBER(FIND("5F",ScheduleCompile!V38)),ISNUMBER(FIND("0F",ScheduleCompile!V38)),ISNUMBER(FIND("8F",ScheduleCompile!V38)),ISNUMBER(FIND("1F",ScheduleCompile!V38)),ISNUMBER(FIND("2F",ScheduleCompile!V38)),ISNUMBER(FIND("3F",ScheduleCompile!V38)),ISNUMBER(FIND("6F",ScheduleCompile!V38)),ISNUMBER(FIND("7F",ScheduleCompile!V38)),ISNUMBER(FIND("9F",ScheduleCompile!V38)),ISNUMBER(FIND("4F",ScheduleCompile!V38))),VALUE(LEFT(ScheduleCompile!V38,FIND("F",ScheduleCompile!V38)-1)),ScheduleCompile!V38)))))),"",IF(ScheduleCompile!V38="Off",0,IF(ScheduleCompile!V38="On",1,IF(ISNUMBER(ScheduleCompile!V38),ScheduleCompile!V38/1,IF(ISTEXT(ScheduleCompile!V38),IF(OR(ISNUMBER(FIND("5F",ScheduleCompile!V38)),ISNUMBER(FIND("0F",ScheduleCompile!V38)),ISNUMBER(FIND("8F",ScheduleCompile!V38)),ISNUMBER(FIND("1F",ScheduleCompile!V38)),ISNUMBER(FIND("2F",ScheduleCompile!V38)),ISNUMBER(FIND("3F",ScheduleCompile!V38)),ISNUMBER(FIND("6F",ScheduleCompile!V38)),ISNUMBER(FIND("7F",ScheduleCompile!V38)),ISNUMBER(FIND("9F",ScheduleCompile!V38)),ISNUMBER(FIND("4F",ScheduleCompile!V38))),VALUE(LEFT(ScheduleCompile!V38,FIND("F",ScheduleCompile!V38)-1)),ScheduleCompile!V38)))))))</f>
        <v>135</v>
      </c>
      <c r="AB45" s="1">
        <f>IF(AND(ISERROR(IF(ScheduleCompile!W38="Off",0,IF(ScheduleCompile!W38="On",1,IF(ISNUMBER(ScheduleCompile!W38),ScheduleCompile!W38/1,IF(ISTEXT(ScheduleCompile!W38),IF(OR(ISNUMBER(FIND("5F",ScheduleCompile!W38)),ISNUMBER(FIND("0F",ScheduleCompile!W38)),ISNUMBER(FIND("8F",ScheduleCompile!W38)),ISNUMBER(FIND("1F",ScheduleCompile!W38)),ISNUMBER(FIND("2F",ScheduleCompile!W38)),ISNUMBER(FIND("3F",ScheduleCompile!W38)),ISNUMBER(FIND("6F",ScheduleCompile!W38)),ISNUMBER(FIND("7F",ScheduleCompile!W38)),ISNUMBER(FIND("9F",ScheduleCompile!W38)),ISNUMBER(FIND("4F",ScheduleCompile!W38))),VALUE(LEFT(ScheduleCompile!W38,FIND("F",ScheduleCompile!W38)-1)),ScheduleCompile!W38)))))),ISTEXT(ScheduleCompile!#REF!)),"ENDTABLE",IF(ISERROR(IF(ScheduleCompile!W38="Off",0,IF(ScheduleCompile!W38="On",1,IF(ISNUMBER(ScheduleCompile!W38),ScheduleCompile!W38/1,IF(ISTEXT(ScheduleCompile!W38),IF(OR(ISNUMBER(FIND("5F",ScheduleCompile!W38)),ISNUMBER(FIND("0F",ScheduleCompile!W38)),ISNUMBER(FIND("8F",ScheduleCompile!W38)),ISNUMBER(FIND("1F",ScheduleCompile!W38)),ISNUMBER(FIND("2F",ScheduleCompile!W38)),ISNUMBER(FIND("3F",ScheduleCompile!W38)),ISNUMBER(FIND("6F",ScheduleCompile!W38)),ISNUMBER(FIND("7F",ScheduleCompile!W38)),ISNUMBER(FIND("9F",ScheduleCompile!W38)),ISNUMBER(FIND("4F",ScheduleCompile!W38))),VALUE(LEFT(ScheduleCompile!W38,FIND("F",ScheduleCompile!W38)-1)),ScheduleCompile!W38)))))),"",IF(ScheduleCompile!W38="Off",0,IF(ScheduleCompile!W38="On",1,IF(ISNUMBER(ScheduleCompile!W38),ScheduleCompile!W38/1,IF(ISTEXT(ScheduleCompile!W38),IF(OR(ISNUMBER(FIND("5F",ScheduleCompile!W38)),ISNUMBER(FIND("0F",ScheduleCompile!W38)),ISNUMBER(FIND("8F",ScheduleCompile!W38)),ISNUMBER(FIND("1F",ScheduleCompile!W38)),ISNUMBER(FIND("2F",ScheduleCompile!W38)),ISNUMBER(FIND("3F",ScheduleCompile!W38)),ISNUMBER(FIND("6F",ScheduleCompile!W38)),ISNUMBER(FIND("7F",ScheduleCompile!W38)),ISNUMBER(FIND("9F",ScheduleCompile!W38)),ISNUMBER(FIND("4F",ScheduleCompile!W38))),VALUE(LEFT(ScheduleCompile!W38,FIND("F",ScheduleCompile!W38)-1)),ScheduleCompile!W38)))))))</f>
        <v>135</v>
      </c>
      <c r="AC45" s="1">
        <f>IF(AND(ISERROR(IF(ScheduleCompile!X38="Off",0,IF(ScheduleCompile!X38="On",1,IF(ISNUMBER(ScheduleCompile!X38),ScheduleCompile!X38/1,IF(ISTEXT(ScheduleCompile!X38),IF(OR(ISNUMBER(FIND("5F",ScheduleCompile!X38)),ISNUMBER(FIND("0F",ScheduleCompile!X38)),ISNUMBER(FIND("8F",ScheduleCompile!X38)),ISNUMBER(FIND("1F",ScheduleCompile!X38)),ISNUMBER(FIND("2F",ScheduleCompile!X38)),ISNUMBER(FIND("3F",ScheduleCompile!X38)),ISNUMBER(FIND("6F",ScheduleCompile!X38)),ISNUMBER(FIND("7F",ScheduleCompile!X38)),ISNUMBER(FIND("9F",ScheduleCompile!X38)),ISNUMBER(FIND("4F",ScheduleCompile!X38))),VALUE(LEFT(ScheduleCompile!X38,FIND("F",ScheduleCompile!X38)-1)),ScheduleCompile!X38)))))),ISTEXT(ScheduleCompile!#REF!)),"ENDTABLE",IF(ISERROR(IF(ScheduleCompile!X38="Off",0,IF(ScheduleCompile!X38="On",1,IF(ISNUMBER(ScheduleCompile!X38),ScheduleCompile!X38/1,IF(ISTEXT(ScheduleCompile!X38),IF(OR(ISNUMBER(FIND("5F",ScheduleCompile!X38)),ISNUMBER(FIND("0F",ScheduleCompile!X38)),ISNUMBER(FIND("8F",ScheduleCompile!X38)),ISNUMBER(FIND("1F",ScheduleCompile!X38)),ISNUMBER(FIND("2F",ScheduleCompile!X38)),ISNUMBER(FIND("3F",ScheduleCompile!X38)),ISNUMBER(FIND("6F",ScheduleCompile!X38)),ISNUMBER(FIND("7F",ScheduleCompile!X38)),ISNUMBER(FIND("9F",ScheduleCompile!X38)),ISNUMBER(FIND("4F",ScheduleCompile!X38))),VALUE(LEFT(ScheduleCompile!X38,FIND("F",ScheduleCompile!X38)-1)),ScheduleCompile!X38)))))),"",IF(ScheduleCompile!X38="Off",0,IF(ScheduleCompile!X38="On",1,IF(ISNUMBER(ScheduleCompile!X38),ScheduleCompile!X38/1,IF(ISTEXT(ScheduleCompile!X38),IF(OR(ISNUMBER(FIND("5F",ScheduleCompile!X38)),ISNUMBER(FIND("0F",ScheduleCompile!X38)),ISNUMBER(FIND("8F",ScheduleCompile!X38)),ISNUMBER(FIND("1F",ScheduleCompile!X38)),ISNUMBER(FIND("2F",ScheduleCompile!X38)),ISNUMBER(FIND("3F",ScheduleCompile!X38)),ISNUMBER(FIND("6F",ScheduleCompile!X38)),ISNUMBER(FIND("7F",ScheduleCompile!X38)),ISNUMBER(FIND("9F",ScheduleCompile!X38)),ISNUMBER(FIND("4F",ScheduleCompile!X38))),VALUE(LEFT(ScheduleCompile!X38,FIND("F",ScheduleCompile!X38)-1)),ScheduleCompile!X38)))))))</f>
        <v>135</v>
      </c>
      <c r="AD45" s="1">
        <f>IF(AND(ISERROR(IF(ScheduleCompile!Y38="Off",0,IF(ScheduleCompile!Y38="On",1,IF(ISNUMBER(ScheduleCompile!Y38),ScheduleCompile!Y38/1,IF(ISTEXT(ScheduleCompile!Y38),IF(OR(ISNUMBER(FIND("5F",ScheduleCompile!Y38)),ISNUMBER(FIND("0F",ScheduleCompile!Y38)),ISNUMBER(FIND("8F",ScheduleCompile!Y38)),ISNUMBER(FIND("1F",ScheduleCompile!Y38)),ISNUMBER(FIND("2F",ScheduleCompile!Y38)),ISNUMBER(FIND("3F",ScheduleCompile!Y38)),ISNUMBER(FIND("6F",ScheduleCompile!Y38)),ISNUMBER(FIND("7F",ScheduleCompile!Y38)),ISNUMBER(FIND("9F",ScheduleCompile!Y38)),ISNUMBER(FIND("4F",ScheduleCompile!Y38))),VALUE(LEFT(ScheduleCompile!Y38,FIND("F",ScheduleCompile!Y38)-1)),ScheduleCompile!Y38)))))),ISTEXT(ScheduleCompile!#REF!)),"ENDTABLE",IF(ISERROR(IF(ScheduleCompile!Y38="Off",0,IF(ScheduleCompile!Y38="On",1,IF(ISNUMBER(ScheduleCompile!Y38),ScheduleCompile!Y38/1,IF(ISTEXT(ScheduleCompile!Y38),IF(OR(ISNUMBER(FIND("5F",ScheduleCompile!Y38)),ISNUMBER(FIND("0F",ScheduleCompile!Y38)),ISNUMBER(FIND("8F",ScheduleCompile!Y38)),ISNUMBER(FIND("1F",ScheduleCompile!Y38)),ISNUMBER(FIND("2F",ScheduleCompile!Y38)),ISNUMBER(FIND("3F",ScheduleCompile!Y38)),ISNUMBER(FIND("6F",ScheduleCompile!Y38)),ISNUMBER(FIND("7F",ScheduleCompile!Y38)),ISNUMBER(FIND("9F",ScheduleCompile!Y38)),ISNUMBER(FIND("4F",ScheduleCompile!Y38))),VALUE(LEFT(ScheduleCompile!Y38,FIND("F",ScheduleCompile!Y38)-1)),ScheduleCompile!Y38)))))),"",IF(ScheduleCompile!Y38="Off",0,IF(ScheduleCompile!Y38="On",1,IF(ISNUMBER(ScheduleCompile!Y38),ScheduleCompile!Y38/1,IF(ISTEXT(ScheduleCompile!Y38),IF(OR(ISNUMBER(FIND("5F",ScheduleCompile!Y38)),ISNUMBER(FIND("0F",ScheduleCompile!Y38)),ISNUMBER(FIND("8F",ScheduleCompile!Y38)),ISNUMBER(FIND("1F",ScheduleCompile!Y38)),ISNUMBER(FIND("2F",ScheduleCompile!Y38)),ISNUMBER(FIND("3F",ScheduleCompile!Y38)),ISNUMBER(FIND("6F",ScheduleCompile!Y38)),ISNUMBER(FIND("7F",ScheduleCompile!Y38)),ISNUMBER(FIND("9F",ScheduleCompile!Y38)),ISNUMBER(FIND("4F",ScheduleCompile!Y38))),VALUE(LEFT(ScheduleCompile!Y38,FIND("F",ScheduleCompile!Y38)-1)),ScheduleCompile!Y38)))))))</f>
        <v>135</v>
      </c>
    </row>
    <row r="46" spans="1:30" x14ac:dyDescent="0.25">
      <c r="A46" t="str">
        <f t="shared" si="0"/>
        <v>SchDay "AssemblyWtrHtrSetptSun"  Type = "Temperature" Hr = (135, 135, 135, 135, 135, 135, 135, 135, 135, 135, 135, 135, 135, 135, 135, 135, 135, 135, 135, 135, 135, 135, 135, 135) ..</v>
      </c>
      <c r="B46" s="1" t="s">
        <v>623</v>
      </c>
      <c r="C46" t="str">
        <f t="shared" si="1"/>
        <v xml:space="preserve">SchDay "AssemblyWtrHtrSetptSun"  Type = "Temperature" Hr = </v>
      </c>
      <c r="D46" t="str">
        <f t="shared" si="2"/>
        <v>(135, 135, 135, 135, 135, 135, 135, 135, 135, 135, 135, 135, 135, 135, 135, 135, 135, 135, 135, 135, 135, 135, 135, 135) ..</v>
      </c>
      <c r="E46" s="30" t="str">
        <f>ScheduleCompile!A39</f>
        <v>AssemblyWtrHtrSetptSun</v>
      </c>
      <c r="F46" t="str">
        <f t="shared" si="3"/>
        <v>Temperature</v>
      </c>
      <c r="G46" s="1">
        <f>IF(AND(ISERROR(IF(ScheduleCompile!B39="Off",0,IF(ScheduleCompile!B39="On",1,IF(ISNUMBER(ScheduleCompile!B39),ScheduleCompile!B39/1,IF(ISTEXT(ScheduleCompile!B39),IF(OR(ISNUMBER(FIND("5F",ScheduleCompile!B39)),ISNUMBER(FIND("0F",ScheduleCompile!B39)),ISNUMBER(FIND("8F",ScheduleCompile!B39)),ISNUMBER(FIND("1F",ScheduleCompile!B39)),ISNUMBER(FIND("2F",ScheduleCompile!B39)),ISNUMBER(FIND("3F",ScheduleCompile!B39)),ISNUMBER(FIND("6F",ScheduleCompile!B39)),ISNUMBER(FIND("7F",ScheduleCompile!B39)),ISNUMBER(FIND("9F",ScheduleCompile!B39)),ISNUMBER(FIND("4F",ScheduleCompile!B39))),VALUE(LEFT(ScheduleCompile!B39,FIND("F",ScheduleCompile!B39)-1)),ScheduleCompile!B39)))))),ISTEXT(ScheduleCompile!#REF!)),"ENDTABLE",IF(ISERROR(IF(ScheduleCompile!B39="Off",0,IF(ScheduleCompile!B39="On",1,IF(ISNUMBER(ScheduleCompile!B39),ScheduleCompile!B39/1,IF(ISTEXT(ScheduleCompile!B39),IF(OR(ISNUMBER(FIND("5F",ScheduleCompile!B39)),ISNUMBER(FIND("0F",ScheduleCompile!B39)),ISNUMBER(FIND("8F",ScheduleCompile!B39)),ISNUMBER(FIND("1F",ScheduleCompile!B39)),ISNUMBER(FIND("2F",ScheduleCompile!B39)),ISNUMBER(FIND("3F",ScheduleCompile!B39)),ISNUMBER(FIND("6F",ScheduleCompile!B39)),ISNUMBER(FIND("7F",ScheduleCompile!B39)),ISNUMBER(FIND("9F",ScheduleCompile!B39)),ISNUMBER(FIND("4F",ScheduleCompile!B39))),VALUE(LEFT(ScheduleCompile!B39,FIND("F",ScheduleCompile!B39)-1)),ScheduleCompile!B39)))))),"",IF(ScheduleCompile!B39="Off",0,IF(ScheduleCompile!B39="On",1,IF(ISNUMBER(ScheduleCompile!B39),ScheduleCompile!B39/1,IF(ISTEXT(ScheduleCompile!B39),IF(OR(ISNUMBER(FIND("5F",ScheduleCompile!B39)),ISNUMBER(FIND("0F",ScheduleCompile!B39)),ISNUMBER(FIND("8F",ScheduleCompile!B39)),ISNUMBER(FIND("1F",ScheduleCompile!B39)),ISNUMBER(FIND("2F",ScheduleCompile!B39)),ISNUMBER(FIND("3F",ScheduleCompile!B39)),ISNUMBER(FIND("6F",ScheduleCompile!B39)),ISNUMBER(FIND("7F",ScheduleCompile!B39)),ISNUMBER(FIND("9F",ScheduleCompile!B39)),ISNUMBER(FIND("4F",ScheduleCompile!B39))),VALUE(LEFT(ScheduleCompile!B39,FIND("F",ScheduleCompile!B39)-1)),ScheduleCompile!B39)))))))</f>
        <v>135</v>
      </c>
      <c r="H46" s="1">
        <f>IF(AND(ISERROR(IF(ScheduleCompile!C39="Off",0,IF(ScheduleCompile!C39="On",1,IF(ISNUMBER(ScheduleCompile!C39),ScheduleCompile!C39/1,IF(ISTEXT(ScheduleCompile!C39),IF(OR(ISNUMBER(FIND("5F",ScheduleCompile!C39)),ISNUMBER(FIND("0F",ScheduleCompile!C39)),ISNUMBER(FIND("8F",ScheduleCompile!C39)),ISNUMBER(FIND("1F",ScheduleCompile!C39)),ISNUMBER(FIND("2F",ScheduleCompile!C39)),ISNUMBER(FIND("3F",ScheduleCompile!C39)),ISNUMBER(FIND("6F",ScheduleCompile!C39)),ISNUMBER(FIND("7F",ScheduleCompile!C39)),ISNUMBER(FIND("9F",ScheduleCompile!C39)),ISNUMBER(FIND("4F",ScheduleCompile!C39))),VALUE(LEFT(ScheduleCompile!C39,FIND("F",ScheduleCompile!C39)-1)),ScheduleCompile!C39)))))),ISTEXT(ScheduleCompile!#REF!)),"ENDTABLE",IF(ISERROR(IF(ScheduleCompile!C39="Off",0,IF(ScheduleCompile!C39="On",1,IF(ISNUMBER(ScheduleCompile!C39),ScheduleCompile!C39/1,IF(ISTEXT(ScheduleCompile!C39),IF(OR(ISNUMBER(FIND("5F",ScheduleCompile!C39)),ISNUMBER(FIND("0F",ScheduleCompile!C39)),ISNUMBER(FIND("8F",ScheduleCompile!C39)),ISNUMBER(FIND("1F",ScheduleCompile!C39)),ISNUMBER(FIND("2F",ScheduleCompile!C39)),ISNUMBER(FIND("3F",ScheduleCompile!C39)),ISNUMBER(FIND("6F",ScheduleCompile!C39)),ISNUMBER(FIND("7F",ScheduleCompile!C39)),ISNUMBER(FIND("9F",ScheduleCompile!C39)),ISNUMBER(FIND("4F",ScheduleCompile!C39))),VALUE(LEFT(ScheduleCompile!C39,FIND("F",ScheduleCompile!C39)-1)),ScheduleCompile!C39)))))),"",IF(ScheduleCompile!C39="Off",0,IF(ScheduleCompile!C39="On",1,IF(ISNUMBER(ScheduleCompile!C39),ScheduleCompile!C39/1,IF(ISTEXT(ScheduleCompile!C39),IF(OR(ISNUMBER(FIND("5F",ScheduleCompile!C39)),ISNUMBER(FIND("0F",ScheduleCompile!C39)),ISNUMBER(FIND("8F",ScheduleCompile!C39)),ISNUMBER(FIND("1F",ScheduleCompile!C39)),ISNUMBER(FIND("2F",ScheduleCompile!C39)),ISNUMBER(FIND("3F",ScheduleCompile!C39)),ISNUMBER(FIND("6F",ScheduleCompile!C39)),ISNUMBER(FIND("7F",ScheduleCompile!C39)),ISNUMBER(FIND("9F",ScheduleCompile!C39)),ISNUMBER(FIND("4F",ScheduleCompile!C39))),VALUE(LEFT(ScheduleCompile!C39,FIND("F",ScheduleCompile!C39)-1)),ScheduleCompile!C39)))))))</f>
        <v>135</v>
      </c>
      <c r="I46" s="1">
        <f>IF(AND(ISERROR(IF(ScheduleCompile!D39="Off",0,IF(ScheduleCompile!D39="On",1,IF(ISNUMBER(ScheduleCompile!D39),ScheduleCompile!D39/1,IF(ISTEXT(ScheduleCompile!D39),IF(OR(ISNUMBER(FIND("5F",ScheduleCompile!D39)),ISNUMBER(FIND("0F",ScheduleCompile!D39)),ISNUMBER(FIND("8F",ScheduleCompile!D39)),ISNUMBER(FIND("1F",ScheduleCompile!D39)),ISNUMBER(FIND("2F",ScheduleCompile!D39)),ISNUMBER(FIND("3F",ScheduleCompile!D39)),ISNUMBER(FIND("6F",ScheduleCompile!D39)),ISNUMBER(FIND("7F",ScheduleCompile!D39)),ISNUMBER(FIND("9F",ScheduleCompile!D39)),ISNUMBER(FIND("4F",ScheduleCompile!D39))),VALUE(LEFT(ScheduleCompile!D39,FIND("F",ScheduleCompile!D39)-1)),ScheduleCompile!D39)))))),ISTEXT(ScheduleCompile!#REF!)),"ENDTABLE",IF(ISERROR(IF(ScheduleCompile!D39="Off",0,IF(ScheduleCompile!D39="On",1,IF(ISNUMBER(ScheduleCompile!D39),ScheduleCompile!D39/1,IF(ISTEXT(ScheduleCompile!D39),IF(OR(ISNUMBER(FIND("5F",ScheduleCompile!D39)),ISNUMBER(FIND("0F",ScheduleCompile!D39)),ISNUMBER(FIND("8F",ScheduleCompile!D39)),ISNUMBER(FIND("1F",ScheduleCompile!D39)),ISNUMBER(FIND("2F",ScheduleCompile!D39)),ISNUMBER(FIND("3F",ScheduleCompile!D39)),ISNUMBER(FIND("6F",ScheduleCompile!D39)),ISNUMBER(FIND("7F",ScheduleCompile!D39)),ISNUMBER(FIND("9F",ScheduleCompile!D39)),ISNUMBER(FIND("4F",ScheduleCompile!D39))),VALUE(LEFT(ScheduleCompile!D39,FIND("F",ScheduleCompile!D39)-1)),ScheduleCompile!D39)))))),"",IF(ScheduleCompile!D39="Off",0,IF(ScheduleCompile!D39="On",1,IF(ISNUMBER(ScheduleCompile!D39),ScheduleCompile!D39/1,IF(ISTEXT(ScheduleCompile!D39),IF(OR(ISNUMBER(FIND("5F",ScheduleCompile!D39)),ISNUMBER(FIND("0F",ScheduleCompile!D39)),ISNUMBER(FIND("8F",ScheduleCompile!D39)),ISNUMBER(FIND("1F",ScheduleCompile!D39)),ISNUMBER(FIND("2F",ScheduleCompile!D39)),ISNUMBER(FIND("3F",ScheduleCompile!D39)),ISNUMBER(FIND("6F",ScheduleCompile!D39)),ISNUMBER(FIND("7F",ScheduleCompile!D39)),ISNUMBER(FIND("9F",ScheduleCompile!D39)),ISNUMBER(FIND("4F",ScheduleCompile!D39))),VALUE(LEFT(ScheduleCompile!D39,FIND("F",ScheduleCompile!D39)-1)),ScheduleCompile!D39)))))))</f>
        <v>135</v>
      </c>
      <c r="J46" s="1">
        <f>IF(AND(ISERROR(IF(ScheduleCompile!E39="Off",0,IF(ScheduleCompile!E39="On",1,IF(ISNUMBER(ScheduleCompile!E39),ScheduleCompile!E39/1,IF(ISTEXT(ScheduleCompile!E39),IF(OR(ISNUMBER(FIND("5F",ScheduleCompile!E39)),ISNUMBER(FIND("0F",ScheduleCompile!E39)),ISNUMBER(FIND("8F",ScheduleCompile!E39)),ISNUMBER(FIND("1F",ScheduleCompile!E39)),ISNUMBER(FIND("2F",ScheduleCompile!E39)),ISNUMBER(FIND("3F",ScheduleCompile!E39)),ISNUMBER(FIND("6F",ScheduleCompile!E39)),ISNUMBER(FIND("7F",ScheduleCompile!E39)),ISNUMBER(FIND("9F",ScheduleCompile!E39)),ISNUMBER(FIND("4F",ScheduleCompile!E39))),VALUE(LEFT(ScheduleCompile!E39,FIND("F",ScheduleCompile!E39)-1)),ScheduleCompile!E39)))))),ISTEXT(ScheduleCompile!#REF!)),"ENDTABLE",IF(ISERROR(IF(ScheduleCompile!E39="Off",0,IF(ScheduleCompile!E39="On",1,IF(ISNUMBER(ScheduleCompile!E39),ScheduleCompile!E39/1,IF(ISTEXT(ScheduleCompile!E39),IF(OR(ISNUMBER(FIND("5F",ScheduleCompile!E39)),ISNUMBER(FIND("0F",ScheduleCompile!E39)),ISNUMBER(FIND("8F",ScheduleCompile!E39)),ISNUMBER(FIND("1F",ScheduleCompile!E39)),ISNUMBER(FIND("2F",ScheduleCompile!E39)),ISNUMBER(FIND("3F",ScheduleCompile!E39)),ISNUMBER(FIND("6F",ScheduleCompile!E39)),ISNUMBER(FIND("7F",ScheduleCompile!E39)),ISNUMBER(FIND("9F",ScheduleCompile!E39)),ISNUMBER(FIND("4F",ScheduleCompile!E39))),VALUE(LEFT(ScheduleCompile!E39,FIND("F",ScheduleCompile!E39)-1)),ScheduleCompile!E39)))))),"",IF(ScheduleCompile!E39="Off",0,IF(ScheduleCompile!E39="On",1,IF(ISNUMBER(ScheduleCompile!E39),ScheduleCompile!E39/1,IF(ISTEXT(ScheduleCompile!E39),IF(OR(ISNUMBER(FIND("5F",ScheduleCompile!E39)),ISNUMBER(FIND("0F",ScheduleCompile!E39)),ISNUMBER(FIND("8F",ScheduleCompile!E39)),ISNUMBER(FIND("1F",ScheduleCompile!E39)),ISNUMBER(FIND("2F",ScheduleCompile!E39)),ISNUMBER(FIND("3F",ScheduleCompile!E39)),ISNUMBER(FIND("6F",ScheduleCompile!E39)),ISNUMBER(FIND("7F",ScheduleCompile!E39)),ISNUMBER(FIND("9F",ScheduleCompile!E39)),ISNUMBER(FIND("4F",ScheduleCompile!E39))),VALUE(LEFT(ScheduleCompile!E39,FIND("F",ScheduleCompile!E39)-1)),ScheduleCompile!E39)))))))</f>
        <v>135</v>
      </c>
      <c r="K46" s="1">
        <f>IF(AND(ISERROR(IF(ScheduleCompile!F39="Off",0,IF(ScheduleCompile!F39="On",1,IF(ISNUMBER(ScheduleCompile!F39),ScheduleCompile!F39/1,IF(ISTEXT(ScheduleCompile!F39),IF(OR(ISNUMBER(FIND("5F",ScheduleCompile!F39)),ISNUMBER(FIND("0F",ScheduleCompile!F39)),ISNUMBER(FIND("8F",ScheduleCompile!F39)),ISNUMBER(FIND("1F",ScheduleCompile!F39)),ISNUMBER(FIND("2F",ScheduleCompile!F39)),ISNUMBER(FIND("3F",ScheduleCompile!F39)),ISNUMBER(FIND("6F",ScheduleCompile!F39)),ISNUMBER(FIND("7F",ScheduleCompile!F39)),ISNUMBER(FIND("9F",ScheduleCompile!F39)),ISNUMBER(FIND("4F",ScheduleCompile!F39))),VALUE(LEFT(ScheduleCompile!F39,FIND("F",ScheduleCompile!F39)-1)),ScheduleCompile!F39)))))),ISTEXT(ScheduleCompile!#REF!)),"ENDTABLE",IF(ISERROR(IF(ScheduleCompile!F39="Off",0,IF(ScheduleCompile!F39="On",1,IF(ISNUMBER(ScheduleCompile!F39),ScheduleCompile!F39/1,IF(ISTEXT(ScheduleCompile!F39),IF(OR(ISNUMBER(FIND("5F",ScheduleCompile!F39)),ISNUMBER(FIND("0F",ScheduleCompile!F39)),ISNUMBER(FIND("8F",ScheduleCompile!F39)),ISNUMBER(FIND("1F",ScheduleCompile!F39)),ISNUMBER(FIND("2F",ScheduleCompile!F39)),ISNUMBER(FIND("3F",ScheduleCompile!F39)),ISNUMBER(FIND("6F",ScheduleCompile!F39)),ISNUMBER(FIND("7F",ScheduleCompile!F39)),ISNUMBER(FIND("9F",ScheduleCompile!F39)),ISNUMBER(FIND("4F",ScheduleCompile!F39))),VALUE(LEFT(ScheduleCompile!F39,FIND("F",ScheduleCompile!F39)-1)),ScheduleCompile!F39)))))),"",IF(ScheduleCompile!F39="Off",0,IF(ScheduleCompile!F39="On",1,IF(ISNUMBER(ScheduleCompile!F39),ScheduleCompile!F39/1,IF(ISTEXT(ScheduleCompile!F39),IF(OR(ISNUMBER(FIND("5F",ScheduleCompile!F39)),ISNUMBER(FIND("0F",ScheduleCompile!F39)),ISNUMBER(FIND("8F",ScheduleCompile!F39)),ISNUMBER(FIND("1F",ScheduleCompile!F39)),ISNUMBER(FIND("2F",ScheduleCompile!F39)),ISNUMBER(FIND("3F",ScheduleCompile!F39)),ISNUMBER(FIND("6F",ScheduleCompile!F39)),ISNUMBER(FIND("7F",ScheduleCompile!F39)),ISNUMBER(FIND("9F",ScheduleCompile!F39)),ISNUMBER(FIND("4F",ScheduleCompile!F39))),VALUE(LEFT(ScheduleCompile!F39,FIND("F",ScheduleCompile!F39)-1)),ScheduleCompile!F39)))))))</f>
        <v>135</v>
      </c>
      <c r="L46" s="1">
        <f>IF(AND(ISERROR(IF(ScheduleCompile!G39="Off",0,IF(ScheduleCompile!G39="On",1,IF(ISNUMBER(ScheduleCompile!G39),ScheduleCompile!G39/1,IF(ISTEXT(ScheduleCompile!G39),IF(OR(ISNUMBER(FIND("5F",ScheduleCompile!G39)),ISNUMBER(FIND("0F",ScheduleCompile!G39)),ISNUMBER(FIND("8F",ScheduleCompile!G39)),ISNUMBER(FIND("1F",ScheduleCompile!G39)),ISNUMBER(FIND("2F",ScheduleCompile!G39)),ISNUMBER(FIND("3F",ScheduleCompile!G39)),ISNUMBER(FIND("6F",ScheduleCompile!G39)),ISNUMBER(FIND("7F",ScheduleCompile!G39)),ISNUMBER(FIND("9F",ScheduleCompile!G39)),ISNUMBER(FIND("4F",ScheduleCompile!G39))),VALUE(LEFT(ScheduleCompile!G39,FIND("F",ScheduleCompile!G39)-1)),ScheduleCompile!G39)))))),ISTEXT(ScheduleCompile!#REF!)),"ENDTABLE",IF(ISERROR(IF(ScheduleCompile!G39="Off",0,IF(ScheduleCompile!G39="On",1,IF(ISNUMBER(ScheduleCompile!G39),ScheduleCompile!G39/1,IF(ISTEXT(ScheduleCompile!G39),IF(OR(ISNUMBER(FIND("5F",ScheduleCompile!G39)),ISNUMBER(FIND("0F",ScheduleCompile!G39)),ISNUMBER(FIND("8F",ScheduleCompile!G39)),ISNUMBER(FIND("1F",ScheduleCompile!G39)),ISNUMBER(FIND("2F",ScheduleCompile!G39)),ISNUMBER(FIND("3F",ScheduleCompile!G39)),ISNUMBER(FIND("6F",ScheduleCompile!G39)),ISNUMBER(FIND("7F",ScheduleCompile!G39)),ISNUMBER(FIND("9F",ScheduleCompile!G39)),ISNUMBER(FIND("4F",ScheduleCompile!G39))),VALUE(LEFT(ScheduleCompile!G39,FIND("F",ScheduleCompile!G39)-1)),ScheduleCompile!G39)))))),"",IF(ScheduleCompile!G39="Off",0,IF(ScheduleCompile!G39="On",1,IF(ISNUMBER(ScheduleCompile!G39),ScheduleCompile!G39/1,IF(ISTEXT(ScheduleCompile!G39),IF(OR(ISNUMBER(FIND("5F",ScheduleCompile!G39)),ISNUMBER(FIND("0F",ScheduleCompile!G39)),ISNUMBER(FIND("8F",ScheduleCompile!G39)),ISNUMBER(FIND("1F",ScheduleCompile!G39)),ISNUMBER(FIND("2F",ScheduleCompile!G39)),ISNUMBER(FIND("3F",ScheduleCompile!G39)),ISNUMBER(FIND("6F",ScheduleCompile!G39)),ISNUMBER(FIND("7F",ScheduleCompile!G39)),ISNUMBER(FIND("9F",ScheduleCompile!G39)),ISNUMBER(FIND("4F",ScheduleCompile!G39))),VALUE(LEFT(ScheduleCompile!G39,FIND("F",ScheduleCompile!G39)-1)),ScheduleCompile!G39)))))))</f>
        <v>135</v>
      </c>
      <c r="M46" s="1">
        <f>IF(AND(ISERROR(IF(ScheduleCompile!H39="Off",0,IF(ScheduleCompile!H39="On",1,IF(ISNUMBER(ScheduleCompile!H39),ScheduleCompile!H39/1,IF(ISTEXT(ScheduleCompile!H39),IF(OR(ISNUMBER(FIND("5F",ScheduleCompile!H39)),ISNUMBER(FIND("0F",ScheduleCompile!H39)),ISNUMBER(FIND("8F",ScheduleCompile!H39)),ISNUMBER(FIND("1F",ScheduleCompile!H39)),ISNUMBER(FIND("2F",ScheduleCompile!H39)),ISNUMBER(FIND("3F",ScheduleCompile!H39)),ISNUMBER(FIND("6F",ScheduleCompile!H39)),ISNUMBER(FIND("7F",ScheduleCompile!H39)),ISNUMBER(FIND("9F",ScheduleCompile!H39)),ISNUMBER(FIND("4F",ScheduleCompile!H39))),VALUE(LEFT(ScheduleCompile!H39,FIND("F",ScheduleCompile!H39)-1)),ScheduleCompile!H39)))))),ISTEXT(ScheduleCompile!#REF!)),"ENDTABLE",IF(ISERROR(IF(ScheduleCompile!H39="Off",0,IF(ScheduleCompile!H39="On",1,IF(ISNUMBER(ScheduleCompile!H39),ScheduleCompile!H39/1,IF(ISTEXT(ScheduleCompile!H39),IF(OR(ISNUMBER(FIND("5F",ScheduleCompile!H39)),ISNUMBER(FIND("0F",ScheduleCompile!H39)),ISNUMBER(FIND("8F",ScheduleCompile!H39)),ISNUMBER(FIND("1F",ScheduleCompile!H39)),ISNUMBER(FIND("2F",ScheduleCompile!H39)),ISNUMBER(FIND("3F",ScheduleCompile!H39)),ISNUMBER(FIND("6F",ScheduleCompile!H39)),ISNUMBER(FIND("7F",ScheduleCompile!H39)),ISNUMBER(FIND("9F",ScheduleCompile!H39)),ISNUMBER(FIND("4F",ScheduleCompile!H39))),VALUE(LEFT(ScheduleCompile!H39,FIND("F",ScheduleCompile!H39)-1)),ScheduleCompile!H39)))))),"",IF(ScheduleCompile!H39="Off",0,IF(ScheduleCompile!H39="On",1,IF(ISNUMBER(ScheduleCompile!H39),ScheduleCompile!H39/1,IF(ISTEXT(ScheduleCompile!H39),IF(OR(ISNUMBER(FIND("5F",ScheduleCompile!H39)),ISNUMBER(FIND("0F",ScheduleCompile!H39)),ISNUMBER(FIND("8F",ScheduleCompile!H39)),ISNUMBER(FIND("1F",ScheduleCompile!H39)),ISNUMBER(FIND("2F",ScheduleCompile!H39)),ISNUMBER(FIND("3F",ScheduleCompile!H39)),ISNUMBER(FIND("6F",ScheduleCompile!H39)),ISNUMBER(FIND("7F",ScheduleCompile!H39)),ISNUMBER(FIND("9F",ScheduleCompile!H39)),ISNUMBER(FIND("4F",ScheduleCompile!H39))),VALUE(LEFT(ScheduleCompile!H39,FIND("F",ScheduleCompile!H39)-1)),ScheduleCompile!H39)))))))</f>
        <v>135</v>
      </c>
      <c r="N46" s="1">
        <f>IF(AND(ISERROR(IF(ScheduleCompile!I39="Off",0,IF(ScheduleCompile!I39="On",1,IF(ISNUMBER(ScheduleCompile!I39),ScheduleCompile!I39/1,IF(ISTEXT(ScheduleCompile!I39),IF(OR(ISNUMBER(FIND("5F",ScheduleCompile!I39)),ISNUMBER(FIND("0F",ScheduleCompile!I39)),ISNUMBER(FIND("8F",ScheduleCompile!I39)),ISNUMBER(FIND("1F",ScheduleCompile!I39)),ISNUMBER(FIND("2F",ScheduleCompile!I39)),ISNUMBER(FIND("3F",ScheduleCompile!I39)),ISNUMBER(FIND("6F",ScheduleCompile!I39)),ISNUMBER(FIND("7F",ScheduleCompile!I39)),ISNUMBER(FIND("9F",ScheduleCompile!I39)),ISNUMBER(FIND("4F",ScheduleCompile!I39))),VALUE(LEFT(ScheduleCompile!I39,FIND("F",ScheduleCompile!I39)-1)),ScheduleCompile!I39)))))),ISTEXT(ScheduleCompile!#REF!)),"ENDTABLE",IF(ISERROR(IF(ScheduleCompile!I39="Off",0,IF(ScheduleCompile!I39="On",1,IF(ISNUMBER(ScheduleCompile!I39),ScheduleCompile!I39/1,IF(ISTEXT(ScheduleCompile!I39),IF(OR(ISNUMBER(FIND("5F",ScheduleCompile!I39)),ISNUMBER(FIND("0F",ScheduleCompile!I39)),ISNUMBER(FIND("8F",ScheduleCompile!I39)),ISNUMBER(FIND("1F",ScheduleCompile!I39)),ISNUMBER(FIND("2F",ScheduleCompile!I39)),ISNUMBER(FIND("3F",ScheduleCompile!I39)),ISNUMBER(FIND("6F",ScheduleCompile!I39)),ISNUMBER(FIND("7F",ScheduleCompile!I39)),ISNUMBER(FIND("9F",ScheduleCompile!I39)),ISNUMBER(FIND("4F",ScheduleCompile!I39))),VALUE(LEFT(ScheduleCompile!I39,FIND("F",ScheduleCompile!I39)-1)),ScheduleCompile!I39)))))),"",IF(ScheduleCompile!I39="Off",0,IF(ScheduleCompile!I39="On",1,IF(ISNUMBER(ScheduleCompile!I39),ScheduleCompile!I39/1,IF(ISTEXT(ScheduleCompile!I39),IF(OR(ISNUMBER(FIND("5F",ScheduleCompile!I39)),ISNUMBER(FIND("0F",ScheduleCompile!I39)),ISNUMBER(FIND("8F",ScheduleCompile!I39)),ISNUMBER(FIND("1F",ScheduleCompile!I39)),ISNUMBER(FIND("2F",ScheduleCompile!I39)),ISNUMBER(FIND("3F",ScheduleCompile!I39)),ISNUMBER(FIND("6F",ScheduleCompile!I39)),ISNUMBER(FIND("7F",ScheduleCompile!I39)),ISNUMBER(FIND("9F",ScheduleCompile!I39)),ISNUMBER(FIND("4F",ScheduleCompile!I39))),VALUE(LEFT(ScheduleCompile!I39,FIND("F",ScheduleCompile!I39)-1)),ScheduleCompile!I39)))))))</f>
        <v>135</v>
      </c>
      <c r="O46" s="1">
        <f>IF(AND(ISERROR(IF(ScheduleCompile!J39="Off",0,IF(ScheduleCompile!J39="On",1,IF(ISNUMBER(ScheduleCompile!J39),ScheduleCompile!J39/1,IF(ISTEXT(ScheduleCompile!J39),IF(OR(ISNUMBER(FIND("5F",ScheduleCompile!J39)),ISNUMBER(FIND("0F",ScheduleCompile!J39)),ISNUMBER(FIND("8F",ScheduleCompile!J39)),ISNUMBER(FIND("1F",ScheduleCompile!J39)),ISNUMBER(FIND("2F",ScheduleCompile!J39)),ISNUMBER(FIND("3F",ScheduleCompile!J39)),ISNUMBER(FIND("6F",ScheduleCompile!J39)),ISNUMBER(FIND("7F",ScheduleCompile!J39)),ISNUMBER(FIND("9F",ScheduleCompile!J39)),ISNUMBER(FIND("4F",ScheduleCompile!J39))),VALUE(LEFT(ScheduleCompile!J39,FIND("F",ScheduleCompile!J39)-1)),ScheduleCompile!J39)))))),ISTEXT(ScheduleCompile!#REF!)),"ENDTABLE",IF(ISERROR(IF(ScheduleCompile!J39="Off",0,IF(ScheduleCompile!J39="On",1,IF(ISNUMBER(ScheduleCompile!J39),ScheduleCompile!J39/1,IF(ISTEXT(ScheduleCompile!J39),IF(OR(ISNUMBER(FIND("5F",ScheduleCompile!J39)),ISNUMBER(FIND("0F",ScheduleCompile!J39)),ISNUMBER(FIND("8F",ScheduleCompile!J39)),ISNUMBER(FIND("1F",ScheduleCompile!J39)),ISNUMBER(FIND("2F",ScheduleCompile!J39)),ISNUMBER(FIND("3F",ScheduleCompile!J39)),ISNUMBER(FIND("6F",ScheduleCompile!J39)),ISNUMBER(FIND("7F",ScheduleCompile!J39)),ISNUMBER(FIND("9F",ScheduleCompile!J39)),ISNUMBER(FIND("4F",ScheduleCompile!J39))),VALUE(LEFT(ScheduleCompile!J39,FIND("F",ScheduleCompile!J39)-1)),ScheduleCompile!J39)))))),"",IF(ScheduleCompile!J39="Off",0,IF(ScheduleCompile!J39="On",1,IF(ISNUMBER(ScheduleCompile!J39),ScheduleCompile!J39/1,IF(ISTEXT(ScheduleCompile!J39),IF(OR(ISNUMBER(FIND("5F",ScheduleCompile!J39)),ISNUMBER(FIND("0F",ScheduleCompile!J39)),ISNUMBER(FIND("8F",ScheduleCompile!J39)),ISNUMBER(FIND("1F",ScheduleCompile!J39)),ISNUMBER(FIND("2F",ScheduleCompile!J39)),ISNUMBER(FIND("3F",ScheduleCompile!J39)),ISNUMBER(FIND("6F",ScheduleCompile!J39)),ISNUMBER(FIND("7F",ScheduleCompile!J39)),ISNUMBER(FIND("9F",ScheduleCompile!J39)),ISNUMBER(FIND("4F",ScheduleCompile!J39))),VALUE(LEFT(ScheduleCompile!J39,FIND("F",ScheduleCompile!J39)-1)),ScheduleCompile!J39)))))))</f>
        <v>135</v>
      </c>
      <c r="P46" s="1">
        <f>IF(AND(ISERROR(IF(ScheduleCompile!K39="Off",0,IF(ScheduleCompile!K39="On",1,IF(ISNUMBER(ScheduleCompile!K39),ScheduleCompile!K39/1,IF(ISTEXT(ScheduleCompile!K39),IF(OR(ISNUMBER(FIND("5F",ScheduleCompile!K39)),ISNUMBER(FIND("0F",ScheduleCompile!K39)),ISNUMBER(FIND("8F",ScheduleCompile!K39)),ISNUMBER(FIND("1F",ScheduleCompile!K39)),ISNUMBER(FIND("2F",ScheduleCompile!K39)),ISNUMBER(FIND("3F",ScheduleCompile!K39)),ISNUMBER(FIND("6F",ScheduleCompile!K39)),ISNUMBER(FIND("7F",ScheduleCompile!K39)),ISNUMBER(FIND("9F",ScheduleCompile!K39)),ISNUMBER(FIND("4F",ScheduleCompile!K39))),VALUE(LEFT(ScheduleCompile!K39,FIND("F",ScheduleCompile!K39)-1)),ScheduleCompile!K39)))))),ISTEXT(ScheduleCompile!#REF!)),"ENDTABLE",IF(ISERROR(IF(ScheduleCompile!K39="Off",0,IF(ScheduleCompile!K39="On",1,IF(ISNUMBER(ScheduleCompile!K39),ScheduleCompile!K39/1,IF(ISTEXT(ScheduleCompile!K39),IF(OR(ISNUMBER(FIND("5F",ScheduleCompile!K39)),ISNUMBER(FIND("0F",ScheduleCompile!K39)),ISNUMBER(FIND("8F",ScheduleCompile!K39)),ISNUMBER(FIND("1F",ScheduleCompile!K39)),ISNUMBER(FIND("2F",ScheduleCompile!K39)),ISNUMBER(FIND("3F",ScheduleCompile!K39)),ISNUMBER(FIND("6F",ScheduleCompile!K39)),ISNUMBER(FIND("7F",ScheduleCompile!K39)),ISNUMBER(FIND("9F",ScheduleCompile!K39)),ISNUMBER(FIND("4F",ScheduleCompile!K39))),VALUE(LEFT(ScheduleCompile!K39,FIND("F",ScheduleCompile!K39)-1)),ScheduleCompile!K39)))))),"",IF(ScheduleCompile!K39="Off",0,IF(ScheduleCompile!K39="On",1,IF(ISNUMBER(ScheduleCompile!K39),ScheduleCompile!K39/1,IF(ISTEXT(ScheduleCompile!K39),IF(OR(ISNUMBER(FIND("5F",ScheduleCompile!K39)),ISNUMBER(FIND("0F",ScheduleCompile!K39)),ISNUMBER(FIND("8F",ScheduleCompile!K39)),ISNUMBER(FIND("1F",ScheduleCompile!K39)),ISNUMBER(FIND("2F",ScheduleCompile!K39)),ISNUMBER(FIND("3F",ScheduleCompile!K39)),ISNUMBER(FIND("6F",ScheduleCompile!K39)),ISNUMBER(FIND("7F",ScheduleCompile!K39)),ISNUMBER(FIND("9F",ScheduleCompile!K39)),ISNUMBER(FIND("4F",ScheduleCompile!K39))),VALUE(LEFT(ScheduleCompile!K39,FIND("F",ScheduleCompile!K39)-1)),ScheduleCompile!K39)))))))</f>
        <v>135</v>
      </c>
      <c r="Q46" s="1">
        <f>IF(AND(ISERROR(IF(ScheduleCompile!L39="Off",0,IF(ScheduleCompile!L39="On",1,IF(ISNUMBER(ScheduleCompile!L39),ScheduleCompile!L39/1,IF(ISTEXT(ScheduleCompile!L39),IF(OR(ISNUMBER(FIND("5F",ScheduleCompile!L39)),ISNUMBER(FIND("0F",ScheduleCompile!L39)),ISNUMBER(FIND("8F",ScheduleCompile!L39)),ISNUMBER(FIND("1F",ScheduleCompile!L39)),ISNUMBER(FIND("2F",ScheduleCompile!L39)),ISNUMBER(FIND("3F",ScheduleCompile!L39)),ISNUMBER(FIND("6F",ScheduleCompile!L39)),ISNUMBER(FIND("7F",ScheduleCompile!L39)),ISNUMBER(FIND("9F",ScheduleCompile!L39)),ISNUMBER(FIND("4F",ScheduleCompile!L39))),VALUE(LEFT(ScheduleCompile!L39,FIND("F",ScheduleCompile!L39)-1)),ScheduleCompile!L39)))))),ISTEXT(ScheduleCompile!#REF!)),"ENDTABLE",IF(ISERROR(IF(ScheduleCompile!L39="Off",0,IF(ScheduleCompile!L39="On",1,IF(ISNUMBER(ScheduleCompile!L39),ScheduleCompile!L39/1,IF(ISTEXT(ScheduleCompile!L39),IF(OR(ISNUMBER(FIND("5F",ScheduleCompile!L39)),ISNUMBER(FIND("0F",ScheduleCompile!L39)),ISNUMBER(FIND("8F",ScheduleCompile!L39)),ISNUMBER(FIND("1F",ScheduleCompile!L39)),ISNUMBER(FIND("2F",ScheduleCompile!L39)),ISNUMBER(FIND("3F",ScheduleCompile!L39)),ISNUMBER(FIND("6F",ScheduleCompile!L39)),ISNUMBER(FIND("7F",ScheduleCompile!L39)),ISNUMBER(FIND("9F",ScheduleCompile!L39)),ISNUMBER(FIND("4F",ScheduleCompile!L39))),VALUE(LEFT(ScheduleCompile!L39,FIND("F",ScheduleCompile!L39)-1)),ScheduleCompile!L39)))))),"",IF(ScheduleCompile!L39="Off",0,IF(ScheduleCompile!L39="On",1,IF(ISNUMBER(ScheduleCompile!L39),ScheduleCompile!L39/1,IF(ISTEXT(ScheduleCompile!L39),IF(OR(ISNUMBER(FIND("5F",ScheduleCompile!L39)),ISNUMBER(FIND("0F",ScheduleCompile!L39)),ISNUMBER(FIND("8F",ScheduleCompile!L39)),ISNUMBER(FIND("1F",ScheduleCompile!L39)),ISNUMBER(FIND("2F",ScheduleCompile!L39)),ISNUMBER(FIND("3F",ScheduleCompile!L39)),ISNUMBER(FIND("6F",ScheduleCompile!L39)),ISNUMBER(FIND("7F",ScheduleCompile!L39)),ISNUMBER(FIND("9F",ScheduleCompile!L39)),ISNUMBER(FIND("4F",ScheduleCompile!L39))),VALUE(LEFT(ScheduleCompile!L39,FIND("F",ScheduleCompile!L39)-1)),ScheduleCompile!L39)))))))</f>
        <v>135</v>
      </c>
      <c r="R46" s="1">
        <f>IF(AND(ISERROR(IF(ScheduleCompile!M39="Off",0,IF(ScheduleCompile!M39="On",1,IF(ISNUMBER(ScheduleCompile!M39),ScheduleCompile!M39/1,IF(ISTEXT(ScheduleCompile!M39),IF(OR(ISNUMBER(FIND("5F",ScheduleCompile!M39)),ISNUMBER(FIND("0F",ScheduleCompile!M39)),ISNUMBER(FIND("8F",ScheduleCompile!M39)),ISNUMBER(FIND("1F",ScheduleCompile!M39)),ISNUMBER(FIND("2F",ScheduleCompile!M39)),ISNUMBER(FIND("3F",ScheduleCompile!M39)),ISNUMBER(FIND("6F",ScheduleCompile!M39)),ISNUMBER(FIND("7F",ScheduleCompile!M39)),ISNUMBER(FIND("9F",ScheduleCompile!M39)),ISNUMBER(FIND("4F",ScheduleCompile!M39))),VALUE(LEFT(ScheduleCompile!M39,FIND("F",ScheduleCompile!M39)-1)),ScheduleCompile!M39)))))),ISTEXT(ScheduleCompile!#REF!)),"ENDTABLE",IF(ISERROR(IF(ScheduleCompile!M39="Off",0,IF(ScheduleCompile!M39="On",1,IF(ISNUMBER(ScheduleCompile!M39),ScheduleCompile!M39/1,IF(ISTEXT(ScheduleCompile!M39),IF(OR(ISNUMBER(FIND("5F",ScheduleCompile!M39)),ISNUMBER(FIND("0F",ScheduleCompile!M39)),ISNUMBER(FIND("8F",ScheduleCompile!M39)),ISNUMBER(FIND("1F",ScheduleCompile!M39)),ISNUMBER(FIND("2F",ScheduleCompile!M39)),ISNUMBER(FIND("3F",ScheduleCompile!M39)),ISNUMBER(FIND("6F",ScheduleCompile!M39)),ISNUMBER(FIND("7F",ScheduleCompile!M39)),ISNUMBER(FIND("9F",ScheduleCompile!M39)),ISNUMBER(FIND("4F",ScheduleCompile!M39))),VALUE(LEFT(ScheduleCompile!M39,FIND("F",ScheduleCompile!M39)-1)),ScheduleCompile!M39)))))),"",IF(ScheduleCompile!M39="Off",0,IF(ScheduleCompile!M39="On",1,IF(ISNUMBER(ScheduleCompile!M39),ScheduleCompile!M39/1,IF(ISTEXT(ScheduleCompile!M39),IF(OR(ISNUMBER(FIND("5F",ScheduleCompile!M39)),ISNUMBER(FIND("0F",ScheduleCompile!M39)),ISNUMBER(FIND("8F",ScheduleCompile!M39)),ISNUMBER(FIND("1F",ScheduleCompile!M39)),ISNUMBER(FIND("2F",ScheduleCompile!M39)),ISNUMBER(FIND("3F",ScheduleCompile!M39)),ISNUMBER(FIND("6F",ScheduleCompile!M39)),ISNUMBER(FIND("7F",ScheduleCompile!M39)),ISNUMBER(FIND("9F",ScheduleCompile!M39)),ISNUMBER(FIND("4F",ScheduleCompile!M39))),VALUE(LEFT(ScheduleCompile!M39,FIND("F",ScheduleCompile!M39)-1)),ScheduleCompile!M39)))))))</f>
        <v>135</v>
      </c>
      <c r="S46" s="1">
        <f>IF(AND(ISERROR(IF(ScheduleCompile!N39="Off",0,IF(ScheduleCompile!N39="On",1,IF(ISNUMBER(ScheduleCompile!N39),ScheduleCompile!N39/1,IF(ISTEXT(ScheduleCompile!N39),IF(OR(ISNUMBER(FIND("5F",ScheduleCompile!N39)),ISNUMBER(FIND("0F",ScheduleCompile!N39)),ISNUMBER(FIND("8F",ScheduleCompile!N39)),ISNUMBER(FIND("1F",ScheduleCompile!N39)),ISNUMBER(FIND("2F",ScheduleCompile!N39)),ISNUMBER(FIND("3F",ScheduleCompile!N39)),ISNUMBER(FIND("6F",ScheduleCompile!N39)),ISNUMBER(FIND("7F",ScheduleCompile!N39)),ISNUMBER(FIND("9F",ScheduleCompile!N39)),ISNUMBER(FIND("4F",ScheduleCompile!N39))),VALUE(LEFT(ScheduleCompile!N39,FIND("F",ScheduleCompile!N39)-1)),ScheduleCompile!N39)))))),ISTEXT(ScheduleCompile!#REF!)),"ENDTABLE",IF(ISERROR(IF(ScheduleCompile!N39="Off",0,IF(ScheduleCompile!N39="On",1,IF(ISNUMBER(ScheduleCompile!N39),ScheduleCompile!N39/1,IF(ISTEXT(ScheduleCompile!N39),IF(OR(ISNUMBER(FIND("5F",ScheduleCompile!N39)),ISNUMBER(FIND("0F",ScheduleCompile!N39)),ISNUMBER(FIND("8F",ScheduleCompile!N39)),ISNUMBER(FIND("1F",ScheduleCompile!N39)),ISNUMBER(FIND("2F",ScheduleCompile!N39)),ISNUMBER(FIND("3F",ScheduleCompile!N39)),ISNUMBER(FIND("6F",ScheduleCompile!N39)),ISNUMBER(FIND("7F",ScheduleCompile!N39)),ISNUMBER(FIND("9F",ScheduleCompile!N39)),ISNUMBER(FIND("4F",ScheduleCompile!N39))),VALUE(LEFT(ScheduleCompile!N39,FIND("F",ScheduleCompile!N39)-1)),ScheduleCompile!N39)))))),"",IF(ScheduleCompile!N39="Off",0,IF(ScheduleCompile!N39="On",1,IF(ISNUMBER(ScheduleCompile!N39),ScheduleCompile!N39/1,IF(ISTEXT(ScheduleCompile!N39),IF(OR(ISNUMBER(FIND("5F",ScheduleCompile!N39)),ISNUMBER(FIND("0F",ScheduleCompile!N39)),ISNUMBER(FIND("8F",ScheduleCompile!N39)),ISNUMBER(FIND("1F",ScheduleCompile!N39)),ISNUMBER(FIND("2F",ScheduleCompile!N39)),ISNUMBER(FIND("3F",ScheduleCompile!N39)),ISNUMBER(FIND("6F",ScheduleCompile!N39)),ISNUMBER(FIND("7F",ScheduleCompile!N39)),ISNUMBER(FIND("9F",ScheduleCompile!N39)),ISNUMBER(FIND("4F",ScheduleCompile!N39))),VALUE(LEFT(ScheduleCompile!N39,FIND("F",ScheduleCompile!N39)-1)),ScheduleCompile!N39)))))))</f>
        <v>135</v>
      </c>
      <c r="T46" s="1">
        <f>IF(AND(ISERROR(IF(ScheduleCompile!O39="Off",0,IF(ScheduleCompile!O39="On",1,IF(ISNUMBER(ScheduleCompile!O39),ScheduleCompile!O39/1,IF(ISTEXT(ScheduleCompile!O39),IF(OR(ISNUMBER(FIND("5F",ScheduleCompile!O39)),ISNUMBER(FIND("0F",ScheduleCompile!O39)),ISNUMBER(FIND("8F",ScheduleCompile!O39)),ISNUMBER(FIND("1F",ScheduleCompile!O39)),ISNUMBER(FIND("2F",ScheduleCompile!O39)),ISNUMBER(FIND("3F",ScheduleCompile!O39)),ISNUMBER(FIND("6F",ScheduleCompile!O39)),ISNUMBER(FIND("7F",ScheduleCompile!O39)),ISNUMBER(FIND("9F",ScheduleCompile!O39)),ISNUMBER(FIND("4F",ScheduleCompile!O39))),VALUE(LEFT(ScheduleCompile!O39,FIND("F",ScheduleCompile!O39)-1)),ScheduleCompile!O39)))))),ISTEXT(ScheduleCompile!#REF!)),"ENDTABLE",IF(ISERROR(IF(ScheduleCompile!O39="Off",0,IF(ScheduleCompile!O39="On",1,IF(ISNUMBER(ScheduleCompile!O39),ScheduleCompile!O39/1,IF(ISTEXT(ScheduleCompile!O39),IF(OR(ISNUMBER(FIND("5F",ScheduleCompile!O39)),ISNUMBER(FIND("0F",ScheduleCompile!O39)),ISNUMBER(FIND("8F",ScheduleCompile!O39)),ISNUMBER(FIND("1F",ScheduleCompile!O39)),ISNUMBER(FIND("2F",ScheduleCompile!O39)),ISNUMBER(FIND("3F",ScheduleCompile!O39)),ISNUMBER(FIND("6F",ScheduleCompile!O39)),ISNUMBER(FIND("7F",ScheduleCompile!O39)),ISNUMBER(FIND("9F",ScheduleCompile!O39)),ISNUMBER(FIND("4F",ScheduleCompile!O39))),VALUE(LEFT(ScheduleCompile!O39,FIND("F",ScheduleCompile!O39)-1)),ScheduleCompile!O39)))))),"",IF(ScheduleCompile!O39="Off",0,IF(ScheduleCompile!O39="On",1,IF(ISNUMBER(ScheduleCompile!O39),ScheduleCompile!O39/1,IF(ISTEXT(ScheduleCompile!O39),IF(OR(ISNUMBER(FIND("5F",ScheduleCompile!O39)),ISNUMBER(FIND("0F",ScheduleCompile!O39)),ISNUMBER(FIND("8F",ScheduleCompile!O39)),ISNUMBER(FIND("1F",ScheduleCompile!O39)),ISNUMBER(FIND("2F",ScheduleCompile!O39)),ISNUMBER(FIND("3F",ScheduleCompile!O39)),ISNUMBER(FIND("6F",ScheduleCompile!O39)),ISNUMBER(FIND("7F",ScheduleCompile!O39)),ISNUMBER(FIND("9F",ScheduleCompile!O39)),ISNUMBER(FIND("4F",ScheduleCompile!O39))),VALUE(LEFT(ScheduleCompile!O39,FIND("F",ScheduleCompile!O39)-1)),ScheduleCompile!O39)))))))</f>
        <v>135</v>
      </c>
      <c r="U46" s="1">
        <f>IF(AND(ISERROR(IF(ScheduleCompile!P39="Off",0,IF(ScheduleCompile!P39="On",1,IF(ISNUMBER(ScheduleCompile!P39),ScheduleCompile!P39/1,IF(ISTEXT(ScheduleCompile!P39),IF(OR(ISNUMBER(FIND("5F",ScheduleCompile!P39)),ISNUMBER(FIND("0F",ScheduleCompile!P39)),ISNUMBER(FIND("8F",ScheduleCompile!P39)),ISNUMBER(FIND("1F",ScheduleCompile!P39)),ISNUMBER(FIND("2F",ScheduleCompile!P39)),ISNUMBER(FIND("3F",ScheduleCompile!P39)),ISNUMBER(FIND("6F",ScheduleCompile!P39)),ISNUMBER(FIND("7F",ScheduleCompile!P39)),ISNUMBER(FIND("9F",ScheduleCompile!P39)),ISNUMBER(FIND("4F",ScheduleCompile!P39))),VALUE(LEFT(ScheduleCompile!P39,FIND("F",ScheduleCompile!P39)-1)),ScheduleCompile!P39)))))),ISTEXT(ScheduleCompile!#REF!)),"ENDTABLE",IF(ISERROR(IF(ScheduleCompile!P39="Off",0,IF(ScheduleCompile!P39="On",1,IF(ISNUMBER(ScheduleCompile!P39),ScheduleCompile!P39/1,IF(ISTEXT(ScheduleCompile!P39),IF(OR(ISNUMBER(FIND("5F",ScheduleCompile!P39)),ISNUMBER(FIND("0F",ScheduleCompile!P39)),ISNUMBER(FIND("8F",ScheduleCompile!P39)),ISNUMBER(FIND("1F",ScheduleCompile!P39)),ISNUMBER(FIND("2F",ScheduleCompile!P39)),ISNUMBER(FIND("3F",ScheduleCompile!P39)),ISNUMBER(FIND("6F",ScheduleCompile!P39)),ISNUMBER(FIND("7F",ScheduleCompile!P39)),ISNUMBER(FIND("9F",ScheduleCompile!P39)),ISNUMBER(FIND("4F",ScheduleCompile!P39))),VALUE(LEFT(ScheduleCompile!P39,FIND("F",ScheduleCompile!P39)-1)),ScheduleCompile!P39)))))),"",IF(ScheduleCompile!P39="Off",0,IF(ScheduleCompile!P39="On",1,IF(ISNUMBER(ScheduleCompile!P39),ScheduleCompile!P39/1,IF(ISTEXT(ScheduleCompile!P39),IF(OR(ISNUMBER(FIND("5F",ScheduleCompile!P39)),ISNUMBER(FIND("0F",ScheduleCompile!P39)),ISNUMBER(FIND("8F",ScheduleCompile!P39)),ISNUMBER(FIND("1F",ScheduleCompile!P39)),ISNUMBER(FIND("2F",ScheduleCompile!P39)),ISNUMBER(FIND("3F",ScheduleCompile!P39)),ISNUMBER(FIND("6F",ScheduleCompile!P39)),ISNUMBER(FIND("7F",ScheduleCompile!P39)),ISNUMBER(FIND("9F",ScheduleCompile!P39)),ISNUMBER(FIND("4F",ScheduleCompile!P39))),VALUE(LEFT(ScheduleCompile!P39,FIND("F",ScheduleCompile!P39)-1)),ScheduleCompile!P39)))))))</f>
        <v>135</v>
      </c>
      <c r="V46" s="1">
        <f>IF(AND(ISERROR(IF(ScheduleCompile!Q39="Off",0,IF(ScheduleCompile!Q39="On",1,IF(ISNUMBER(ScheduleCompile!Q39),ScheduleCompile!Q39/1,IF(ISTEXT(ScheduleCompile!Q39),IF(OR(ISNUMBER(FIND("5F",ScheduleCompile!Q39)),ISNUMBER(FIND("0F",ScheduleCompile!Q39)),ISNUMBER(FIND("8F",ScheduleCompile!Q39)),ISNUMBER(FIND("1F",ScheduleCompile!Q39)),ISNUMBER(FIND("2F",ScheduleCompile!Q39)),ISNUMBER(FIND("3F",ScheduleCompile!Q39)),ISNUMBER(FIND("6F",ScheduleCompile!Q39)),ISNUMBER(FIND("7F",ScheduleCompile!Q39)),ISNUMBER(FIND("9F",ScheduleCompile!Q39)),ISNUMBER(FIND("4F",ScheduleCompile!Q39))),VALUE(LEFT(ScheduleCompile!Q39,FIND("F",ScheduleCompile!Q39)-1)),ScheduleCompile!Q39)))))),ISTEXT(ScheduleCompile!#REF!)),"ENDTABLE",IF(ISERROR(IF(ScheduleCompile!Q39="Off",0,IF(ScheduleCompile!Q39="On",1,IF(ISNUMBER(ScheduleCompile!Q39),ScheduleCompile!Q39/1,IF(ISTEXT(ScheduleCompile!Q39),IF(OR(ISNUMBER(FIND("5F",ScheduleCompile!Q39)),ISNUMBER(FIND("0F",ScheduleCompile!Q39)),ISNUMBER(FIND("8F",ScheduleCompile!Q39)),ISNUMBER(FIND("1F",ScheduleCompile!Q39)),ISNUMBER(FIND("2F",ScheduleCompile!Q39)),ISNUMBER(FIND("3F",ScheduleCompile!Q39)),ISNUMBER(FIND("6F",ScheduleCompile!Q39)),ISNUMBER(FIND("7F",ScheduleCompile!Q39)),ISNUMBER(FIND("9F",ScheduleCompile!Q39)),ISNUMBER(FIND("4F",ScheduleCompile!Q39))),VALUE(LEFT(ScheduleCompile!Q39,FIND("F",ScheduleCompile!Q39)-1)),ScheduleCompile!Q39)))))),"",IF(ScheduleCompile!Q39="Off",0,IF(ScheduleCompile!Q39="On",1,IF(ISNUMBER(ScheduleCompile!Q39),ScheduleCompile!Q39/1,IF(ISTEXT(ScheduleCompile!Q39),IF(OR(ISNUMBER(FIND("5F",ScheduleCompile!Q39)),ISNUMBER(FIND("0F",ScheduleCompile!Q39)),ISNUMBER(FIND("8F",ScheduleCompile!Q39)),ISNUMBER(FIND("1F",ScheduleCompile!Q39)),ISNUMBER(FIND("2F",ScheduleCompile!Q39)),ISNUMBER(FIND("3F",ScheduleCompile!Q39)),ISNUMBER(FIND("6F",ScheduleCompile!Q39)),ISNUMBER(FIND("7F",ScheduleCompile!Q39)),ISNUMBER(FIND("9F",ScheduleCompile!Q39)),ISNUMBER(FIND("4F",ScheduleCompile!Q39))),VALUE(LEFT(ScheduleCompile!Q39,FIND("F",ScheduleCompile!Q39)-1)),ScheduleCompile!Q39)))))))</f>
        <v>135</v>
      </c>
      <c r="W46" s="1">
        <f>IF(AND(ISERROR(IF(ScheduleCompile!R39="Off",0,IF(ScheduleCompile!R39="On",1,IF(ISNUMBER(ScheduleCompile!R39),ScheduleCompile!R39/1,IF(ISTEXT(ScheduleCompile!R39),IF(OR(ISNUMBER(FIND("5F",ScheduleCompile!R39)),ISNUMBER(FIND("0F",ScheduleCompile!R39)),ISNUMBER(FIND("8F",ScheduleCompile!R39)),ISNUMBER(FIND("1F",ScheduleCompile!R39)),ISNUMBER(FIND("2F",ScheduleCompile!R39)),ISNUMBER(FIND("3F",ScheduleCompile!R39)),ISNUMBER(FIND("6F",ScheduleCompile!R39)),ISNUMBER(FIND("7F",ScheduleCompile!R39)),ISNUMBER(FIND("9F",ScheduleCompile!R39)),ISNUMBER(FIND("4F",ScheduleCompile!R39))),VALUE(LEFT(ScheduleCompile!R39,FIND("F",ScheduleCompile!R39)-1)),ScheduleCompile!R39)))))),ISTEXT(ScheduleCompile!#REF!)),"ENDTABLE",IF(ISERROR(IF(ScheduleCompile!R39="Off",0,IF(ScheduleCompile!R39="On",1,IF(ISNUMBER(ScheduleCompile!R39),ScheduleCompile!R39/1,IF(ISTEXT(ScheduleCompile!R39),IF(OR(ISNUMBER(FIND("5F",ScheduleCompile!R39)),ISNUMBER(FIND("0F",ScheduleCompile!R39)),ISNUMBER(FIND("8F",ScheduleCompile!R39)),ISNUMBER(FIND("1F",ScheduleCompile!R39)),ISNUMBER(FIND("2F",ScheduleCompile!R39)),ISNUMBER(FIND("3F",ScheduleCompile!R39)),ISNUMBER(FIND("6F",ScheduleCompile!R39)),ISNUMBER(FIND("7F",ScheduleCompile!R39)),ISNUMBER(FIND("9F",ScheduleCompile!R39)),ISNUMBER(FIND("4F",ScheduleCompile!R39))),VALUE(LEFT(ScheduleCompile!R39,FIND("F",ScheduleCompile!R39)-1)),ScheduleCompile!R39)))))),"",IF(ScheduleCompile!R39="Off",0,IF(ScheduleCompile!R39="On",1,IF(ISNUMBER(ScheduleCompile!R39),ScheduleCompile!R39/1,IF(ISTEXT(ScheduleCompile!R39),IF(OR(ISNUMBER(FIND("5F",ScheduleCompile!R39)),ISNUMBER(FIND("0F",ScheduleCompile!R39)),ISNUMBER(FIND("8F",ScheduleCompile!R39)),ISNUMBER(FIND("1F",ScheduleCompile!R39)),ISNUMBER(FIND("2F",ScheduleCompile!R39)),ISNUMBER(FIND("3F",ScheduleCompile!R39)),ISNUMBER(FIND("6F",ScheduleCompile!R39)),ISNUMBER(FIND("7F",ScheduleCompile!R39)),ISNUMBER(FIND("9F",ScheduleCompile!R39)),ISNUMBER(FIND("4F",ScheduleCompile!R39))),VALUE(LEFT(ScheduleCompile!R39,FIND("F",ScheduleCompile!R39)-1)),ScheduleCompile!R39)))))))</f>
        <v>135</v>
      </c>
      <c r="X46" s="1">
        <f>IF(AND(ISERROR(IF(ScheduleCompile!S39="Off",0,IF(ScheduleCompile!S39="On",1,IF(ISNUMBER(ScheduleCompile!S39),ScheduleCompile!S39/1,IF(ISTEXT(ScheduleCompile!S39),IF(OR(ISNUMBER(FIND("5F",ScheduleCompile!S39)),ISNUMBER(FIND("0F",ScheduleCompile!S39)),ISNUMBER(FIND("8F",ScheduleCompile!S39)),ISNUMBER(FIND("1F",ScheduleCompile!S39)),ISNUMBER(FIND("2F",ScheduleCompile!S39)),ISNUMBER(FIND("3F",ScheduleCompile!S39)),ISNUMBER(FIND("6F",ScheduleCompile!S39)),ISNUMBER(FIND("7F",ScheduleCompile!S39)),ISNUMBER(FIND("9F",ScheduleCompile!S39)),ISNUMBER(FIND("4F",ScheduleCompile!S39))),VALUE(LEFT(ScheduleCompile!S39,FIND("F",ScheduleCompile!S39)-1)),ScheduleCompile!S39)))))),ISTEXT(ScheduleCompile!#REF!)),"ENDTABLE",IF(ISERROR(IF(ScheduleCompile!S39="Off",0,IF(ScheduleCompile!S39="On",1,IF(ISNUMBER(ScheduleCompile!S39),ScheduleCompile!S39/1,IF(ISTEXT(ScheduleCompile!S39),IF(OR(ISNUMBER(FIND("5F",ScheduleCompile!S39)),ISNUMBER(FIND("0F",ScheduleCompile!S39)),ISNUMBER(FIND("8F",ScheduleCompile!S39)),ISNUMBER(FIND("1F",ScheduleCompile!S39)),ISNUMBER(FIND("2F",ScheduleCompile!S39)),ISNUMBER(FIND("3F",ScheduleCompile!S39)),ISNUMBER(FIND("6F",ScheduleCompile!S39)),ISNUMBER(FIND("7F",ScheduleCompile!S39)),ISNUMBER(FIND("9F",ScheduleCompile!S39)),ISNUMBER(FIND("4F",ScheduleCompile!S39))),VALUE(LEFT(ScheduleCompile!S39,FIND("F",ScheduleCompile!S39)-1)),ScheduleCompile!S39)))))),"",IF(ScheduleCompile!S39="Off",0,IF(ScheduleCompile!S39="On",1,IF(ISNUMBER(ScheduleCompile!S39),ScheduleCompile!S39/1,IF(ISTEXT(ScheduleCompile!S39),IF(OR(ISNUMBER(FIND("5F",ScheduleCompile!S39)),ISNUMBER(FIND("0F",ScheduleCompile!S39)),ISNUMBER(FIND("8F",ScheduleCompile!S39)),ISNUMBER(FIND("1F",ScheduleCompile!S39)),ISNUMBER(FIND("2F",ScheduleCompile!S39)),ISNUMBER(FIND("3F",ScheduleCompile!S39)),ISNUMBER(FIND("6F",ScheduleCompile!S39)),ISNUMBER(FIND("7F",ScheduleCompile!S39)),ISNUMBER(FIND("9F",ScheduleCompile!S39)),ISNUMBER(FIND("4F",ScheduleCompile!S39))),VALUE(LEFT(ScheduleCompile!S39,FIND("F",ScheduleCompile!S39)-1)),ScheduleCompile!S39)))))))</f>
        <v>135</v>
      </c>
      <c r="Y46" s="1">
        <f>IF(AND(ISERROR(IF(ScheduleCompile!T39="Off",0,IF(ScheduleCompile!T39="On",1,IF(ISNUMBER(ScheduleCompile!T39),ScheduleCompile!T39/1,IF(ISTEXT(ScheduleCompile!T39),IF(OR(ISNUMBER(FIND("5F",ScheduleCompile!T39)),ISNUMBER(FIND("0F",ScheduleCompile!T39)),ISNUMBER(FIND("8F",ScheduleCompile!T39)),ISNUMBER(FIND("1F",ScheduleCompile!T39)),ISNUMBER(FIND("2F",ScheduleCompile!T39)),ISNUMBER(FIND("3F",ScheduleCompile!T39)),ISNUMBER(FIND("6F",ScheduleCompile!T39)),ISNUMBER(FIND("7F",ScheduleCompile!T39)),ISNUMBER(FIND("9F",ScheduleCompile!T39)),ISNUMBER(FIND("4F",ScheduleCompile!T39))),VALUE(LEFT(ScheduleCompile!T39,FIND("F",ScheduleCompile!T39)-1)),ScheduleCompile!T39)))))),ISTEXT(ScheduleCompile!#REF!)),"ENDTABLE",IF(ISERROR(IF(ScheduleCompile!T39="Off",0,IF(ScheduleCompile!T39="On",1,IF(ISNUMBER(ScheduleCompile!T39),ScheduleCompile!T39/1,IF(ISTEXT(ScheduleCompile!T39),IF(OR(ISNUMBER(FIND("5F",ScheduleCompile!T39)),ISNUMBER(FIND("0F",ScheduleCompile!T39)),ISNUMBER(FIND("8F",ScheduleCompile!T39)),ISNUMBER(FIND("1F",ScheduleCompile!T39)),ISNUMBER(FIND("2F",ScheduleCompile!T39)),ISNUMBER(FIND("3F",ScheduleCompile!T39)),ISNUMBER(FIND("6F",ScheduleCompile!T39)),ISNUMBER(FIND("7F",ScheduleCompile!T39)),ISNUMBER(FIND("9F",ScheduleCompile!T39)),ISNUMBER(FIND("4F",ScheduleCompile!T39))),VALUE(LEFT(ScheduleCompile!T39,FIND("F",ScheduleCompile!T39)-1)),ScheduleCompile!T39)))))),"",IF(ScheduleCompile!T39="Off",0,IF(ScheduleCompile!T39="On",1,IF(ISNUMBER(ScheduleCompile!T39),ScheduleCompile!T39/1,IF(ISTEXT(ScheduleCompile!T39),IF(OR(ISNUMBER(FIND("5F",ScheduleCompile!T39)),ISNUMBER(FIND("0F",ScheduleCompile!T39)),ISNUMBER(FIND("8F",ScheduleCompile!T39)),ISNUMBER(FIND("1F",ScheduleCompile!T39)),ISNUMBER(FIND("2F",ScheduleCompile!T39)),ISNUMBER(FIND("3F",ScheduleCompile!T39)),ISNUMBER(FIND("6F",ScheduleCompile!T39)),ISNUMBER(FIND("7F",ScheduleCompile!T39)),ISNUMBER(FIND("9F",ScheduleCompile!T39)),ISNUMBER(FIND("4F",ScheduleCompile!T39))),VALUE(LEFT(ScheduleCompile!T39,FIND("F",ScheduleCompile!T39)-1)),ScheduleCompile!T39)))))))</f>
        <v>135</v>
      </c>
      <c r="Z46" s="1">
        <f>IF(AND(ISERROR(IF(ScheduleCompile!U39="Off",0,IF(ScheduleCompile!U39="On",1,IF(ISNUMBER(ScheduleCompile!U39),ScheduleCompile!U39/1,IF(ISTEXT(ScheduleCompile!U39),IF(OR(ISNUMBER(FIND("5F",ScheduleCompile!U39)),ISNUMBER(FIND("0F",ScheduleCompile!U39)),ISNUMBER(FIND("8F",ScheduleCompile!U39)),ISNUMBER(FIND("1F",ScheduleCompile!U39)),ISNUMBER(FIND("2F",ScheduleCompile!U39)),ISNUMBER(FIND("3F",ScheduleCompile!U39)),ISNUMBER(FIND("6F",ScheduleCompile!U39)),ISNUMBER(FIND("7F",ScheduleCompile!U39)),ISNUMBER(FIND("9F",ScheduleCompile!U39)),ISNUMBER(FIND("4F",ScheduleCompile!U39))),VALUE(LEFT(ScheduleCompile!U39,FIND("F",ScheduleCompile!U39)-1)),ScheduleCompile!U39)))))),ISTEXT(ScheduleCompile!#REF!)),"ENDTABLE",IF(ISERROR(IF(ScheduleCompile!U39="Off",0,IF(ScheduleCompile!U39="On",1,IF(ISNUMBER(ScheduleCompile!U39),ScheduleCompile!U39/1,IF(ISTEXT(ScheduleCompile!U39),IF(OR(ISNUMBER(FIND("5F",ScheduleCompile!U39)),ISNUMBER(FIND("0F",ScheduleCompile!U39)),ISNUMBER(FIND("8F",ScheduleCompile!U39)),ISNUMBER(FIND("1F",ScheduleCompile!U39)),ISNUMBER(FIND("2F",ScheduleCompile!U39)),ISNUMBER(FIND("3F",ScheduleCompile!U39)),ISNUMBER(FIND("6F",ScheduleCompile!U39)),ISNUMBER(FIND("7F",ScheduleCompile!U39)),ISNUMBER(FIND("9F",ScheduleCompile!U39)),ISNUMBER(FIND("4F",ScheduleCompile!U39))),VALUE(LEFT(ScheduleCompile!U39,FIND("F",ScheduleCompile!U39)-1)),ScheduleCompile!U39)))))),"",IF(ScheduleCompile!U39="Off",0,IF(ScheduleCompile!U39="On",1,IF(ISNUMBER(ScheduleCompile!U39),ScheduleCompile!U39/1,IF(ISTEXT(ScheduleCompile!U39),IF(OR(ISNUMBER(FIND("5F",ScheduleCompile!U39)),ISNUMBER(FIND("0F",ScheduleCompile!U39)),ISNUMBER(FIND("8F",ScheduleCompile!U39)),ISNUMBER(FIND("1F",ScheduleCompile!U39)),ISNUMBER(FIND("2F",ScheduleCompile!U39)),ISNUMBER(FIND("3F",ScheduleCompile!U39)),ISNUMBER(FIND("6F",ScheduleCompile!U39)),ISNUMBER(FIND("7F",ScheduleCompile!U39)),ISNUMBER(FIND("9F",ScheduleCompile!U39)),ISNUMBER(FIND("4F",ScheduleCompile!U39))),VALUE(LEFT(ScheduleCompile!U39,FIND("F",ScheduleCompile!U39)-1)),ScheduleCompile!U39)))))))</f>
        <v>135</v>
      </c>
      <c r="AA46" s="1">
        <f>IF(AND(ISERROR(IF(ScheduleCompile!V39="Off",0,IF(ScheduleCompile!V39="On",1,IF(ISNUMBER(ScheduleCompile!V39),ScheduleCompile!V39/1,IF(ISTEXT(ScheduleCompile!V39),IF(OR(ISNUMBER(FIND("5F",ScheduleCompile!V39)),ISNUMBER(FIND("0F",ScheduleCompile!V39)),ISNUMBER(FIND("8F",ScheduleCompile!V39)),ISNUMBER(FIND("1F",ScheduleCompile!V39)),ISNUMBER(FIND("2F",ScheduleCompile!V39)),ISNUMBER(FIND("3F",ScheduleCompile!V39)),ISNUMBER(FIND("6F",ScheduleCompile!V39)),ISNUMBER(FIND("7F",ScheduleCompile!V39)),ISNUMBER(FIND("9F",ScheduleCompile!V39)),ISNUMBER(FIND("4F",ScheduleCompile!V39))),VALUE(LEFT(ScheduleCompile!V39,FIND("F",ScheduleCompile!V39)-1)),ScheduleCompile!V39)))))),ISTEXT(ScheduleCompile!#REF!)),"ENDTABLE",IF(ISERROR(IF(ScheduleCompile!V39="Off",0,IF(ScheduleCompile!V39="On",1,IF(ISNUMBER(ScheduleCompile!V39),ScheduleCompile!V39/1,IF(ISTEXT(ScheduleCompile!V39),IF(OR(ISNUMBER(FIND("5F",ScheduleCompile!V39)),ISNUMBER(FIND("0F",ScheduleCompile!V39)),ISNUMBER(FIND("8F",ScheduleCompile!V39)),ISNUMBER(FIND("1F",ScheduleCompile!V39)),ISNUMBER(FIND("2F",ScheduleCompile!V39)),ISNUMBER(FIND("3F",ScheduleCompile!V39)),ISNUMBER(FIND("6F",ScheduleCompile!V39)),ISNUMBER(FIND("7F",ScheduleCompile!V39)),ISNUMBER(FIND("9F",ScheduleCompile!V39)),ISNUMBER(FIND("4F",ScheduleCompile!V39))),VALUE(LEFT(ScheduleCompile!V39,FIND("F",ScheduleCompile!V39)-1)),ScheduleCompile!V39)))))),"",IF(ScheduleCompile!V39="Off",0,IF(ScheduleCompile!V39="On",1,IF(ISNUMBER(ScheduleCompile!V39),ScheduleCompile!V39/1,IF(ISTEXT(ScheduleCompile!V39),IF(OR(ISNUMBER(FIND("5F",ScheduleCompile!V39)),ISNUMBER(FIND("0F",ScheduleCompile!V39)),ISNUMBER(FIND("8F",ScheduleCompile!V39)),ISNUMBER(FIND("1F",ScheduleCompile!V39)),ISNUMBER(FIND("2F",ScheduleCompile!V39)),ISNUMBER(FIND("3F",ScheduleCompile!V39)),ISNUMBER(FIND("6F",ScheduleCompile!V39)),ISNUMBER(FIND("7F",ScheduleCompile!V39)),ISNUMBER(FIND("9F",ScheduleCompile!V39)),ISNUMBER(FIND("4F",ScheduleCompile!V39))),VALUE(LEFT(ScheduleCompile!V39,FIND("F",ScheduleCompile!V39)-1)),ScheduleCompile!V39)))))))</f>
        <v>135</v>
      </c>
      <c r="AB46" s="1">
        <f>IF(AND(ISERROR(IF(ScheduleCompile!W39="Off",0,IF(ScheduleCompile!W39="On",1,IF(ISNUMBER(ScheduleCompile!W39),ScheduleCompile!W39/1,IF(ISTEXT(ScheduleCompile!W39),IF(OR(ISNUMBER(FIND("5F",ScheduleCompile!W39)),ISNUMBER(FIND("0F",ScheduleCompile!W39)),ISNUMBER(FIND("8F",ScheduleCompile!W39)),ISNUMBER(FIND("1F",ScheduleCompile!W39)),ISNUMBER(FIND("2F",ScheduleCompile!W39)),ISNUMBER(FIND("3F",ScheduleCompile!W39)),ISNUMBER(FIND("6F",ScheduleCompile!W39)),ISNUMBER(FIND("7F",ScheduleCompile!W39)),ISNUMBER(FIND("9F",ScheduleCompile!W39)),ISNUMBER(FIND("4F",ScheduleCompile!W39))),VALUE(LEFT(ScheduleCompile!W39,FIND("F",ScheduleCompile!W39)-1)),ScheduleCompile!W39)))))),ISTEXT(ScheduleCompile!#REF!)),"ENDTABLE",IF(ISERROR(IF(ScheduleCompile!W39="Off",0,IF(ScheduleCompile!W39="On",1,IF(ISNUMBER(ScheduleCompile!W39),ScheduleCompile!W39/1,IF(ISTEXT(ScheduleCompile!W39),IF(OR(ISNUMBER(FIND("5F",ScheduleCompile!W39)),ISNUMBER(FIND("0F",ScheduleCompile!W39)),ISNUMBER(FIND("8F",ScheduleCompile!W39)),ISNUMBER(FIND("1F",ScheduleCompile!W39)),ISNUMBER(FIND("2F",ScheduleCompile!W39)),ISNUMBER(FIND("3F",ScheduleCompile!W39)),ISNUMBER(FIND("6F",ScheduleCompile!W39)),ISNUMBER(FIND("7F",ScheduleCompile!W39)),ISNUMBER(FIND("9F",ScheduleCompile!W39)),ISNUMBER(FIND("4F",ScheduleCompile!W39))),VALUE(LEFT(ScheduleCompile!W39,FIND("F",ScheduleCompile!W39)-1)),ScheduleCompile!W39)))))),"",IF(ScheduleCompile!W39="Off",0,IF(ScheduleCompile!W39="On",1,IF(ISNUMBER(ScheduleCompile!W39),ScheduleCompile!W39/1,IF(ISTEXT(ScheduleCompile!W39),IF(OR(ISNUMBER(FIND("5F",ScheduleCompile!W39)),ISNUMBER(FIND("0F",ScheduleCompile!W39)),ISNUMBER(FIND("8F",ScheduleCompile!W39)),ISNUMBER(FIND("1F",ScheduleCompile!W39)),ISNUMBER(FIND("2F",ScheduleCompile!W39)),ISNUMBER(FIND("3F",ScheduleCompile!W39)),ISNUMBER(FIND("6F",ScheduleCompile!W39)),ISNUMBER(FIND("7F",ScheduleCompile!W39)),ISNUMBER(FIND("9F",ScheduleCompile!W39)),ISNUMBER(FIND("4F",ScheduleCompile!W39))),VALUE(LEFT(ScheduleCompile!W39,FIND("F",ScheduleCompile!W39)-1)),ScheduleCompile!W39)))))))</f>
        <v>135</v>
      </c>
      <c r="AC46" s="1">
        <f>IF(AND(ISERROR(IF(ScheduleCompile!X39="Off",0,IF(ScheduleCompile!X39="On",1,IF(ISNUMBER(ScheduleCompile!X39),ScheduleCompile!X39/1,IF(ISTEXT(ScheduleCompile!X39),IF(OR(ISNUMBER(FIND("5F",ScheduleCompile!X39)),ISNUMBER(FIND("0F",ScheduleCompile!X39)),ISNUMBER(FIND("8F",ScheduleCompile!X39)),ISNUMBER(FIND("1F",ScheduleCompile!X39)),ISNUMBER(FIND("2F",ScheduleCompile!X39)),ISNUMBER(FIND("3F",ScheduleCompile!X39)),ISNUMBER(FIND("6F",ScheduleCompile!X39)),ISNUMBER(FIND("7F",ScheduleCompile!X39)),ISNUMBER(FIND("9F",ScheduleCompile!X39)),ISNUMBER(FIND("4F",ScheduleCompile!X39))),VALUE(LEFT(ScheduleCompile!X39,FIND("F",ScheduleCompile!X39)-1)),ScheduleCompile!X39)))))),ISTEXT(ScheduleCompile!#REF!)),"ENDTABLE",IF(ISERROR(IF(ScheduleCompile!X39="Off",0,IF(ScheduleCompile!X39="On",1,IF(ISNUMBER(ScheduleCompile!X39),ScheduleCompile!X39/1,IF(ISTEXT(ScheduleCompile!X39),IF(OR(ISNUMBER(FIND("5F",ScheduleCompile!X39)),ISNUMBER(FIND("0F",ScheduleCompile!X39)),ISNUMBER(FIND("8F",ScheduleCompile!X39)),ISNUMBER(FIND("1F",ScheduleCompile!X39)),ISNUMBER(FIND("2F",ScheduleCompile!X39)),ISNUMBER(FIND("3F",ScheduleCompile!X39)),ISNUMBER(FIND("6F",ScheduleCompile!X39)),ISNUMBER(FIND("7F",ScheduleCompile!X39)),ISNUMBER(FIND("9F",ScheduleCompile!X39)),ISNUMBER(FIND("4F",ScheduleCompile!X39))),VALUE(LEFT(ScheduleCompile!X39,FIND("F",ScheduleCompile!X39)-1)),ScheduleCompile!X39)))))),"",IF(ScheduleCompile!X39="Off",0,IF(ScheduleCompile!X39="On",1,IF(ISNUMBER(ScheduleCompile!X39),ScheduleCompile!X39/1,IF(ISTEXT(ScheduleCompile!X39),IF(OR(ISNUMBER(FIND("5F",ScheduleCompile!X39)),ISNUMBER(FIND("0F",ScheduleCompile!X39)),ISNUMBER(FIND("8F",ScheduleCompile!X39)),ISNUMBER(FIND("1F",ScheduleCompile!X39)),ISNUMBER(FIND("2F",ScheduleCompile!X39)),ISNUMBER(FIND("3F",ScheduleCompile!X39)),ISNUMBER(FIND("6F",ScheduleCompile!X39)),ISNUMBER(FIND("7F",ScheduleCompile!X39)),ISNUMBER(FIND("9F",ScheduleCompile!X39)),ISNUMBER(FIND("4F",ScheduleCompile!X39))),VALUE(LEFT(ScheduleCompile!X39,FIND("F",ScheduleCompile!X39)-1)),ScheduleCompile!X39)))))))</f>
        <v>135</v>
      </c>
      <c r="AD46" s="1">
        <f>IF(AND(ISERROR(IF(ScheduleCompile!Y39="Off",0,IF(ScheduleCompile!Y39="On",1,IF(ISNUMBER(ScheduleCompile!Y39),ScheduleCompile!Y39/1,IF(ISTEXT(ScheduleCompile!Y39),IF(OR(ISNUMBER(FIND("5F",ScheduleCompile!Y39)),ISNUMBER(FIND("0F",ScheduleCompile!Y39)),ISNUMBER(FIND("8F",ScheduleCompile!Y39)),ISNUMBER(FIND("1F",ScheduleCompile!Y39)),ISNUMBER(FIND("2F",ScheduleCompile!Y39)),ISNUMBER(FIND("3F",ScheduleCompile!Y39)),ISNUMBER(FIND("6F",ScheduleCompile!Y39)),ISNUMBER(FIND("7F",ScheduleCompile!Y39)),ISNUMBER(FIND("9F",ScheduleCompile!Y39)),ISNUMBER(FIND("4F",ScheduleCompile!Y39))),VALUE(LEFT(ScheduleCompile!Y39,FIND("F",ScheduleCompile!Y39)-1)),ScheduleCompile!Y39)))))),ISTEXT(ScheduleCompile!#REF!)),"ENDTABLE",IF(ISERROR(IF(ScheduleCompile!Y39="Off",0,IF(ScheduleCompile!Y39="On",1,IF(ISNUMBER(ScheduleCompile!Y39),ScheduleCompile!Y39/1,IF(ISTEXT(ScheduleCompile!Y39),IF(OR(ISNUMBER(FIND("5F",ScheduleCompile!Y39)),ISNUMBER(FIND("0F",ScheduleCompile!Y39)),ISNUMBER(FIND("8F",ScheduleCompile!Y39)),ISNUMBER(FIND("1F",ScheduleCompile!Y39)),ISNUMBER(FIND("2F",ScheduleCompile!Y39)),ISNUMBER(FIND("3F",ScheduleCompile!Y39)),ISNUMBER(FIND("6F",ScheduleCompile!Y39)),ISNUMBER(FIND("7F",ScheduleCompile!Y39)),ISNUMBER(FIND("9F",ScheduleCompile!Y39)),ISNUMBER(FIND("4F",ScheduleCompile!Y39))),VALUE(LEFT(ScheduleCompile!Y39,FIND("F",ScheduleCompile!Y39)-1)),ScheduleCompile!Y39)))))),"",IF(ScheduleCompile!Y39="Off",0,IF(ScheduleCompile!Y39="On",1,IF(ISNUMBER(ScheduleCompile!Y39),ScheduleCompile!Y39/1,IF(ISTEXT(ScheduleCompile!Y39),IF(OR(ISNUMBER(FIND("5F",ScheduleCompile!Y39)),ISNUMBER(FIND("0F",ScheduleCompile!Y39)),ISNUMBER(FIND("8F",ScheduleCompile!Y39)),ISNUMBER(FIND("1F",ScheduleCompile!Y39)),ISNUMBER(FIND("2F",ScheduleCompile!Y39)),ISNUMBER(FIND("3F",ScheduleCompile!Y39)),ISNUMBER(FIND("6F",ScheduleCompile!Y39)),ISNUMBER(FIND("7F",ScheduleCompile!Y39)),ISNUMBER(FIND("9F",ScheduleCompile!Y39)),ISNUMBER(FIND("4F",ScheduleCompile!Y39))),VALUE(LEFT(ScheduleCompile!Y39,FIND("F",ScheduleCompile!Y39)-1)),ScheduleCompile!Y39)))))))</f>
        <v>135</v>
      </c>
    </row>
    <row r="47" spans="1:30" x14ac:dyDescent="0.25">
      <c r="A47" t="str">
        <f t="shared" si="0"/>
        <v>SchDay "DataOccupancyWD"  Type = "Fraction" Hr = (0, 0, 0, 0, 0.05, 0.1, 0.25, 0.65, 0.65, 0.65, 0.65, 0.6, 0.6, 0.65, 0.65, 0.65, 0.65, 0.4, 0.25, 0.1, 0.05, 0.05, 0.05, 0) ..</v>
      </c>
      <c r="B47" s="1" t="s">
        <v>623</v>
      </c>
      <c r="C47" t="str">
        <f t="shared" si="1"/>
        <v xml:space="preserve">SchDay "DataOccupancyWD"  Type = "Fraction" Hr = </v>
      </c>
      <c r="D47" t="str">
        <f t="shared" si="2"/>
        <v>(0, 0, 0, 0, 0.05, 0.1, 0.25, 0.65, 0.65, 0.65, 0.65, 0.6, 0.6, 0.65, 0.65, 0.65, 0.65, 0.4, 0.25, 0.1, 0.05, 0.05, 0.05, 0) ..</v>
      </c>
      <c r="E47" s="30" t="str">
        <f>ScheduleCompile!A40</f>
        <v>DataOccupancyWD</v>
      </c>
      <c r="F47" t="str">
        <f t="shared" si="3"/>
        <v>Fraction</v>
      </c>
      <c r="G47" s="1">
        <f>IF(AND(ISERROR(IF(ScheduleCompile!B40="Off",0,IF(ScheduleCompile!B40="On",1,IF(ISNUMBER(ScheduleCompile!B40),ScheduleCompile!B40/1,IF(ISTEXT(ScheduleCompile!B40),IF(OR(ISNUMBER(FIND("5F",ScheduleCompile!B40)),ISNUMBER(FIND("0F",ScheduleCompile!B40)),ISNUMBER(FIND("8F",ScheduleCompile!B40)),ISNUMBER(FIND("1F",ScheduleCompile!B40)),ISNUMBER(FIND("2F",ScheduleCompile!B40)),ISNUMBER(FIND("3F",ScheduleCompile!B40)),ISNUMBER(FIND("6F",ScheduleCompile!B40)),ISNUMBER(FIND("7F",ScheduleCompile!B40)),ISNUMBER(FIND("9F",ScheduleCompile!B40)),ISNUMBER(FIND("4F",ScheduleCompile!B40))),VALUE(LEFT(ScheduleCompile!B40,FIND("F",ScheduleCompile!B40)-1)),ScheduleCompile!B40)))))),ISTEXT(ScheduleCompile!#REF!)),"ENDTABLE",IF(ISERROR(IF(ScheduleCompile!B40="Off",0,IF(ScheduleCompile!B40="On",1,IF(ISNUMBER(ScheduleCompile!B40),ScheduleCompile!B40/1,IF(ISTEXT(ScheduleCompile!B40),IF(OR(ISNUMBER(FIND("5F",ScheduleCompile!B40)),ISNUMBER(FIND("0F",ScheduleCompile!B40)),ISNUMBER(FIND("8F",ScheduleCompile!B40)),ISNUMBER(FIND("1F",ScheduleCompile!B40)),ISNUMBER(FIND("2F",ScheduleCompile!B40)),ISNUMBER(FIND("3F",ScheduleCompile!B40)),ISNUMBER(FIND("6F",ScheduleCompile!B40)),ISNUMBER(FIND("7F",ScheduleCompile!B40)),ISNUMBER(FIND("9F",ScheduleCompile!B40)),ISNUMBER(FIND("4F",ScheduleCompile!B40))),VALUE(LEFT(ScheduleCompile!B40,FIND("F",ScheduleCompile!B40)-1)),ScheduleCompile!B40)))))),"",IF(ScheduleCompile!B40="Off",0,IF(ScheduleCompile!B40="On",1,IF(ISNUMBER(ScheduleCompile!B40),ScheduleCompile!B40/1,IF(ISTEXT(ScheduleCompile!B40),IF(OR(ISNUMBER(FIND("5F",ScheduleCompile!B40)),ISNUMBER(FIND("0F",ScheduleCompile!B40)),ISNUMBER(FIND("8F",ScheduleCompile!B40)),ISNUMBER(FIND("1F",ScheduleCompile!B40)),ISNUMBER(FIND("2F",ScheduleCompile!B40)),ISNUMBER(FIND("3F",ScheduleCompile!B40)),ISNUMBER(FIND("6F",ScheduleCompile!B40)),ISNUMBER(FIND("7F",ScheduleCompile!B40)),ISNUMBER(FIND("9F",ScheduleCompile!B40)),ISNUMBER(FIND("4F",ScheduleCompile!B40))),VALUE(LEFT(ScheduleCompile!B40,FIND("F",ScheduleCompile!B40)-1)),ScheduleCompile!B40)))))))</f>
        <v>0</v>
      </c>
      <c r="H47" s="1">
        <f>IF(AND(ISERROR(IF(ScheduleCompile!C40="Off",0,IF(ScheduleCompile!C40="On",1,IF(ISNUMBER(ScheduleCompile!C40),ScheduleCompile!C40/1,IF(ISTEXT(ScheduleCompile!C40),IF(OR(ISNUMBER(FIND("5F",ScheduleCompile!C40)),ISNUMBER(FIND("0F",ScheduleCompile!C40)),ISNUMBER(FIND("8F",ScheduleCompile!C40)),ISNUMBER(FIND("1F",ScheduleCompile!C40)),ISNUMBER(FIND("2F",ScheduleCompile!C40)),ISNUMBER(FIND("3F",ScheduleCompile!C40)),ISNUMBER(FIND("6F",ScheduleCompile!C40)),ISNUMBER(FIND("7F",ScheduleCompile!C40)),ISNUMBER(FIND("9F",ScheduleCompile!C40)),ISNUMBER(FIND("4F",ScheduleCompile!C40))),VALUE(LEFT(ScheduleCompile!C40,FIND("F",ScheduleCompile!C40)-1)),ScheduleCompile!C40)))))),ISTEXT(ScheduleCompile!#REF!)),"ENDTABLE",IF(ISERROR(IF(ScheduleCompile!C40="Off",0,IF(ScheduleCompile!C40="On",1,IF(ISNUMBER(ScheduleCompile!C40),ScheduleCompile!C40/1,IF(ISTEXT(ScheduleCompile!C40),IF(OR(ISNUMBER(FIND("5F",ScheduleCompile!C40)),ISNUMBER(FIND("0F",ScheduleCompile!C40)),ISNUMBER(FIND("8F",ScheduleCompile!C40)),ISNUMBER(FIND("1F",ScheduleCompile!C40)),ISNUMBER(FIND("2F",ScheduleCompile!C40)),ISNUMBER(FIND("3F",ScheduleCompile!C40)),ISNUMBER(FIND("6F",ScheduleCompile!C40)),ISNUMBER(FIND("7F",ScheduleCompile!C40)),ISNUMBER(FIND("9F",ScheduleCompile!C40)),ISNUMBER(FIND("4F",ScheduleCompile!C40))),VALUE(LEFT(ScheduleCompile!C40,FIND("F",ScheduleCompile!C40)-1)),ScheduleCompile!C40)))))),"",IF(ScheduleCompile!C40="Off",0,IF(ScheduleCompile!C40="On",1,IF(ISNUMBER(ScheduleCompile!C40),ScheduleCompile!C40/1,IF(ISTEXT(ScheduleCompile!C40),IF(OR(ISNUMBER(FIND("5F",ScheduleCompile!C40)),ISNUMBER(FIND("0F",ScheduleCompile!C40)),ISNUMBER(FIND("8F",ScheduleCompile!C40)),ISNUMBER(FIND("1F",ScheduleCompile!C40)),ISNUMBER(FIND("2F",ScheduleCompile!C40)),ISNUMBER(FIND("3F",ScheduleCompile!C40)),ISNUMBER(FIND("6F",ScheduleCompile!C40)),ISNUMBER(FIND("7F",ScheduleCompile!C40)),ISNUMBER(FIND("9F",ScheduleCompile!C40)),ISNUMBER(FIND("4F",ScheduleCompile!C40))),VALUE(LEFT(ScheduleCompile!C40,FIND("F",ScheduleCompile!C40)-1)),ScheduleCompile!C40)))))))</f>
        <v>0</v>
      </c>
      <c r="I47" s="1">
        <f>IF(AND(ISERROR(IF(ScheduleCompile!D40="Off",0,IF(ScheduleCompile!D40="On",1,IF(ISNUMBER(ScheduleCompile!D40),ScheduleCompile!D40/1,IF(ISTEXT(ScheduleCompile!D40),IF(OR(ISNUMBER(FIND("5F",ScheduleCompile!D40)),ISNUMBER(FIND("0F",ScheduleCompile!D40)),ISNUMBER(FIND("8F",ScheduleCompile!D40)),ISNUMBER(FIND("1F",ScheduleCompile!D40)),ISNUMBER(FIND("2F",ScheduleCompile!D40)),ISNUMBER(FIND("3F",ScheduleCompile!D40)),ISNUMBER(FIND("6F",ScheduleCompile!D40)),ISNUMBER(FIND("7F",ScheduleCompile!D40)),ISNUMBER(FIND("9F",ScheduleCompile!D40)),ISNUMBER(FIND("4F",ScheduleCompile!D40))),VALUE(LEFT(ScheduleCompile!D40,FIND("F",ScheduleCompile!D40)-1)),ScheduleCompile!D40)))))),ISTEXT(ScheduleCompile!#REF!)),"ENDTABLE",IF(ISERROR(IF(ScheduleCompile!D40="Off",0,IF(ScheduleCompile!D40="On",1,IF(ISNUMBER(ScheduleCompile!D40),ScheduleCompile!D40/1,IF(ISTEXT(ScheduleCompile!D40),IF(OR(ISNUMBER(FIND("5F",ScheduleCompile!D40)),ISNUMBER(FIND("0F",ScheduleCompile!D40)),ISNUMBER(FIND("8F",ScheduleCompile!D40)),ISNUMBER(FIND("1F",ScheduleCompile!D40)),ISNUMBER(FIND("2F",ScheduleCompile!D40)),ISNUMBER(FIND("3F",ScheduleCompile!D40)),ISNUMBER(FIND("6F",ScheduleCompile!D40)),ISNUMBER(FIND("7F",ScheduleCompile!D40)),ISNUMBER(FIND("9F",ScheduleCompile!D40)),ISNUMBER(FIND("4F",ScheduleCompile!D40))),VALUE(LEFT(ScheduleCompile!D40,FIND("F",ScheduleCompile!D40)-1)),ScheduleCompile!D40)))))),"",IF(ScheduleCompile!D40="Off",0,IF(ScheduleCompile!D40="On",1,IF(ISNUMBER(ScheduleCompile!D40),ScheduleCompile!D40/1,IF(ISTEXT(ScheduleCompile!D40),IF(OR(ISNUMBER(FIND("5F",ScheduleCompile!D40)),ISNUMBER(FIND("0F",ScheduleCompile!D40)),ISNUMBER(FIND("8F",ScheduleCompile!D40)),ISNUMBER(FIND("1F",ScheduleCompile!D40)),ISNUMBER(FIND("2F",ScheduleCompile!D40)),ISNUMBER(FIND("3F",ScheduleCompile!D40)),ISNUMBER(FIND("6F",ScheduleCompile!D40)),ISNUMBER(FIND("7F",ScheduleCompile!D40)),ISNUMBER(FIND("9F",ScheduleCompile!D40)),ISNUMBER(FIND("4F",ScheduleCompile!D40))),VALUE(LEFT(ScheduleCompile!D40,FIND("F",ScheduleCompile!D40)-1)),ScheduleCompile!D40)))))))</f>
        <v>0</v>
      </c>
      <c r="J47" s="1">
        <f>IF(AND(ISERROR(IF(ScheduleCompile!E40="Off",0,IF(ScheduleCompile!E40="On",1,IF(ISNUMBER(ScheduleCompile!E40),ScheduleCompile!E40/1,IF(ISTEXT(ScheduleCompile!E40),IF(OR(ISNUMBER(FIND("5F",ScheduleCompile!E40)),ISNUMBER(FIND("0F",ScheduleCompile!E40)),ISNUMBER(FIND("8F",ScheduleCompile!E40)),ISNUMBER(FIND("1F",ScheduleCompile!E40)),ISNUMBER(FIND("2F",ScheduleCompile!E40)),ISNUMBER(FIND("3F",ScheduleCompile!E40)),ISNUMBER(FIND("6F",ScheduleCompile!E40)),ISNUMBER(FIND("7F",ScheduleCompile!E40)),ISNUMBER(FIND("9F",ScheduleCompile!E40)),ISNUMBER(FIND("4F",ScheduleCompile!E40))),VALUE(LEFT(ScheduleCompile!E40,FIND("F",ScheduleCompile!E40)-1)),ScheduleCompile!E40)))))),ISTEXT(ScheduleCompile!#REF!)),"ENDTABLE",IF(ISERROR(IF(ScheduleCompile!E40="Off",0,IF(ScheduleCompile!E40="On",1,IF(ISNUMBER(ScheduleCompile!E40),ScheduleCompile!E40/1,IF(ISTEXT(ScheduleCompile!E40),IF(OR(ISNUMBER(FIND("5F",ScheduleCompile!E40)),ISNUMBER(FIND("0F",ScheduleCompile!E40)),ISNUMBER(FIND("8F",ScheduleCompile!E40)),ISNUMBER(FIND("1F",ScheduleCompile!E40)),ISNUMBER(FIND("2F",ScheduleCompile!E40)),ISNUMBER(FIND("3F",ScheduleCompile!E40)),ISNUMBER(FIND("6F",ScheduleCompile!E40)),ISNUMBER(FIND("7F",ScheduleCompile!E40)),ISNUMBER(FIND("9F",ScheduleCompile!E40)),ISNUMBER(FIND("4F",ScheduleCompile!E40))),VALUE(LEFT(ScheduleCompile!E40,FIND("F",ScheduleCompile!E40)-1)),ScheduleCompile!E40)))))),"",IF(ScheduleCompile!E40="Off",0,IF(ScheduleCompile!E40="On",1,IF(ISNUMBER(ScheduleCompile!E40),ScheduleCompile!E40/1,IF(ISTEXT(ScheduleCompile!E40),IF(OR(ISNUMBER(FIND("5F",ScheduleCompile!E40)),ISNUMBER(FIND("0F",ScheduleCompile!E40)),ISNUMBER(FIND("8F",ScheduleCompile!E40)),ISNUMBER(FIND("1F",ScheduleCompile!E40)),ISNUMBER(FIND("2F",ScheduleCompile!E40)),ISNUMBER(FIND("3F",ScheduleCompile!E40)),ISNUMBER(FIND("6F",ScheduleCompile!E40)),ISNUMBER(FIND("7F",ScheduleCompile!E40)),ISNUMBER(FIND("9F",ScheduleCompile!E40)),ISNUMBER(FIND("4F",ScheduleCompile!E40))),VALUE(LEFT(ScheduleCompile!E40,FIND("F",ScheduleCompile!E40)-1)),ScheduleCompile!E40)))))))</f>
        <v>0</v>
      </c>
      <c r="K47" s="1">
        <f>IF(AND(ISERROR(IF(ScheduleCompile!F40="Off",0,IF(ScheduleCompile!F40="On",1,IF(ISNUMBER(ScheduleCompile!F40),ScheduleCompile!F40/1,IF(ISTEXT(ScheduleCompile!F40),IF(OR(ISNUMBER(FIND("5F",ScheduleCompile!F40)),ISNUMBER(FIND("0F",ScheduleCompile!F40)),ISNUMBER(FIND("8F",ScheduleCompile!F40)),ISNUMBER(FIND("1F",ScheduleCompile!F40)),ISNUMBER(FIND("2F",ScheduleCompile!F40)),ISNUMBER(FIND("3F",ScheduleCompile!F40)),ISNUMBER(FIND("6F",ScheduleCompile!F40)),ISNUMBER(FIND("7F",ScheduleCompile!F40)),ISNUMBER(FIND("9F",ScheduleCompile!F40)),ISNUMBER(FIND("4F",ScheduleCompile!F40))),VALUE(LEFT(ScheduleCompile!F40,FIND("F",ScheduleCompile!F40)-1)),ScheduleCompile!F40)))))),ISTEXT(ScheduleCompile!#REF!)),"ENDTABLE",IF(ISERROR(IF(ScheduleCompile!F40="Off",0,IF(ScheduleCompile!F40="On",1,IF(ISNUMBER(ScheduleCompile!F40),ScheduleCompile!F40/1,IF(ISTEXT(ScheduleCompile!F40),IF(OR(ISNUMBER(FIND("5F",ScheduleCompile!F40)),ISNUMBER(FIND("0F",ScheduleCompile!F40)),ISNUMBER(FIND("8F",ScheduleCompile!F40)),ISNUMBER(FIND("1F",ScheduleCompile!F40)),ISNUMBER(FIND("2F",ScheduleCompile!F40)),ISNUMBER(FIND("3F",ScheduleCompile!F40)),ISNUMBER(FIND("6F",ScheduleCompile!F40)),ISNUMBER(FIND("7F",ScheduleCompile!F40)),ISNUMBER(FIND("9F",ScheduleCompile!F40)),ISNUMBER(FIND("4F",ScheduleCompile!F40))),VALUE(LEFT(ScheduleCompile!F40,FIND("F",ScheduleCompile!F40)-1)),ScheduleCompile!F40)))))),"",IF(ScheduleCompile!F40="Off",0,IF(ScheduleCompile!F40="On",1,IF(ISNUMBER(ScheduleCompile!F40),ScheduleCompile!F40/1,IF(ISTEXT(ScheduleCompile!F40),IF(OR(ISNUMBER(FIND("5F",ScheduleCompile!F40)),ISNUMBER(FIND("0F",ScheduleCompile!F40)),ISNUMBER(FIND("8F",ScheduleCompile!F40)),ISNUMBER(FIND("1F",ScheduleCompile!F40)),ISNUMBER(FIND("2F",ScheduleCompile!F40)),ISNUMBER(FIND("3F",ScheduleCompile!F40)),ISNUMBER(FIND("6F",ScheduleCompile!F40)),ISNUMBER(FIND("7F",ScheduleCompile!F40)),ISNUMBER(FIND("9F",ScheduleCompile!F40)),ISNUMBER(FIND("4F",ScheduleCompile!F40))),VALUE(LEFT(ScheduleCompile!F40,FIND("F",ScheduleCompile!F40)-1)),ScheduleCompile!F40)))))))</f>
        <v>0.05</v>
      </c>
      <c r="L47" s="1">
        <f>IF(AND(ISERROR(IF(ScheduleCompile!G40="Off",0,IF(ScheduleCompile!G40="On",1,IF(ISNUMBER(ScheduleCompile!G40),ScheduleCompile!G40/1,IF(ISTEXT(ScheduleCompile!G40),IF(OR(ISNUMBER(FIND("5F",ScheduleCompile!G40)),ISNUMBER(FIND("0F",ScheduleCompile!G40)),ISNUMBER(FIND("8F",ScheduleCompile!G40)),ISNUMBER(FIND("1F",ScheduleCompile!G40)),ISNUMBER(FIND("2F",ScheduleCompile!G40)),ISNUMBER(FIND("3F",ScheduleCompile!G40)),ISNUMBER(FIND("6F",ScheduleCompile!G40)),ISNUMBER(FIND("7F",ScheduleCompile!G40)),ISNUMBER(FIND("9F",ScheduleCompile!G40)),ISNUMBER(FIND("4F",ScheduleCompile!G40))),VALUE(LEFT(ScheduleCompile!G40,FIND("F",ScheduleCompile!G40)-1)),ScheduleCompile!G40)))))),ISTEXT(ScheduleCompile!#REF!)),"ENDTABLE",IF(ISERROR(IF(ScheduleCompile!G40="Off",0,IF(ScheduleCompile!G40="On",1,IF(ISNUMBER(ScheduleCompile!G40),ScheduleCompile!G40/1,IF(ISTEXT(ScheduleCompile!G40),IF(OR(ISNUMBER(FIND("5F",ScheduleCompile!G40)),ISNUMBER(FIND("0F",ScheduleCompile!G40)),ISNUMBER(FIND("8F",ScheduleCompile!G40)),ISNUMBER(FIND("1F",ScheduleCompile!G40)),ISNUMBER(FIND("2F",ScheduleCompile!G40)),ISNUMBER(FIND("3F",ScheduleCompile!G40)),ISNUMBER(FIND("6F",ScheduleCompile!G40)),ISNUMBER(FIND("7F",ScheduleCompile!G40)),ISNUMBER(FIND("9F",ScheduleCompile!G40)),ISNUMBER(FIND("4F",ScheduleCompile!G40))),VALUE(LEFT(ScheduleCompile!G40,FIND("F",ScheduleCompile!G40)-1)),ScheduleCompile!G40)))))),"",IF(ScheduleCompile!G40="Off",0,IF(ScheduleCompile!G40="On",1,IF(ISNUMBER(ScheduleCompile!G40),ScheduleCompile!G40/1,IF(ISTEXT(ScheduleCompile!G40),IF(OR(ISNUMBER(FIND("5F",ScheduleCompile!G40)),ISNUMBER(FIND("0F",ScheduleCompile!G40)),ISNUMBER(FIND("8F",ScheduleCompile!G40)),ISNUMBER(FIND("1F",ScheduleCompile!G40)),ISNUMBER(FIND("2F",ScheduleCompile!G40)),ISNUMBER(FIND("3F",ScheduleCompile!G40)),ISNUMBER(FIND("6F",ScheduleCompile!G40)),ISNUMBER(FIND("7F",ScheduleCompile!G40)),ISNUMBER(FIND("9F",ScheduleCompile!G40)),ISNUMBER(FIND("4F",ScheduleCompile!G40))),VALUE(LEFT(ScheduleCompile!G40,FIND("F",ScheduleCompile!G40)-1)),ScheduleCompile!G40)))))))</f>
        <v>0.1</v>
      </c>
      <c r="M47" s="1">
        <f>IF(AND(ISERROR(IF(ScheduleCompile!H40="Off",0,IF(ScheduleCompile!H40="On",1,IF(ISNUMBER(ScheduleCompile!H40),ScheduleCompile!H40/1,IF(ISTEXT(ScheduleCompile!H40),IF(OR(ISNUMBER(FIND("5F",ScheduleCompile!H40)),ISNUMBER(FIND("0F",ScheduleCompile!H40)),ISNUMBER(FIND("8F",ScheduleCompile!H40)),ISNUMBER(FIND("1F",ScheduleCompile!H40)),ISNUMBER(FIND("2F",ScheduleCompile!H40)),ISNUMBER(FIND("3F",ScheduleCompile!H40)),ISNUMBER(FIND("6F",ScheduleCompile!H40)),ISNUMBER(FIND("7F",ScheduleCompile!H40)),ISNUMBER(FIND("9F",ScheduleCompile!H40)),ISNUMBER(FIND("4F",ScheduleCompile!H40))),VALUE(LEFT(ScheduleCompile!H40,FIND("F",ScheduleCompile!H40)-1)),ScheduleCompile!H40)))))),ISTEXT(ScheduleCompile!#REF!)),"ENDTABLE",IF(ISERROR(IF(ScheduleCompile!H40="Off",0,IF(ScheduleCompile!H40="On",1,IF(ISNUMBER(ScheduleCompile!H40),ScheduleCompile!H40/1,IF(ISTEXT(ScheduleCompile!H40),IF(OR(ISNUMBER(FIND("5F",ScheduleCompile!H40)),ISNUMBER(FIND("0F",ScheduleCompile!H40)),ISNUMBER(FIND("8F",ScheduleCompile!H40)),ISNUMBER(FIND("1F",ScheduleCompile!H40)),ISNUMBER(FIND("2F",ScheduleCompile!H40)),ISNUMBER(FIND("3F",ScheduleCompile!H40)),ISNUMBER(FIND("6F",ScheduleCompile!H40)),ISNUMBER(FIND("7F",ScheduleCompile!H40)),ISNUMBER(FIND("9F",ScheduleCompile!H40)),ISNUMBER(FIND("4F",ScheduleCompile!H40))),VALUE(LEFT(ScheduleCompile!H40,FIND("F",ScheduleCompile!H40)-1)),ScheduleCompile!H40)))))),"",IF(ScheduleCompile!H40="Off",0,IF(ScheduleCompile!H40="On",1,IF(ISNUMBER(ScheduleCompile!H40),ScheduleCompile!H40/1,IF(ISTEXT(ScheduleCompile!H40),IF(OR(ISNUMBER(FIND("5F",ScheduleCompile!H40)),ISNUMBER(FIND("0F",ScheduleCompile!H40)),ISNUMBER(FIND("8F",ScheduleCompile!H40)),ISNUMBER(FIND("1F",ScheduleCompile!H40)),ISNUMBER(FIND("2F",ScheduleCompile!H40)),ISNUMBER(FIND("3F",ScheduleCompile!H40)),ISNUMBER(FIND("6F",ScheduleCompile!H40)),ISNUMBER(FIND("7F",ScheduleCompile!H40)),ISNUMBER(FIND("9F",ScheduleCompile!H40)),ISNUMBER(FIND("4F",ScheduleCompile!H40))),VALUE(LEFT(ScheduleCompile!H40,FIND("F",ScheduleCompile!H40)-1)),ScheduleCompile!H40)))))))</f>
        <v>0.25</v>
      </c>
      <c r="N47" s="1">
        <f>IF(AND(ISERROR(IF(ScheduleCompile!I40="Off",0,IF(ScheduleCompile!I40="On",1,IF(ISNUMBER(ScheduleCompile!I40),ScheduleCompile!I40/1,IF(ISTEXT(ScheduleCompile!I40),IF(OR(ISNUMBER(FIND("5F",ScheduleCompile!I40)),ISNUMBER(FIND("0F",ScheduleCompile!I40)),ISNUMBER(FIND("8F",ScheduleCompile!I40)),ISNUMBER(FIND("1F",ScheduleCompile!I40)),ISNUMBER(FIND("2F",ScheduleCompile!I40)),ISNUMBER(FIND("3F",ScheduleCompile!I40)),ISNUMBER(FIND("6F",ScheduleCompile!I40)),ISNUMBER(FIND("7F",ScheduleCompile!I40)),ISNUMBER(FIND("9F",ScheduleCompile!I40)),ISNUMBER(FIND("4F",ScheduleCompile!I40))),VALUE(LEFT(ScheduleCompile!I40,FIND("F",ScheduleCompile!I40)-1)),ScheduleCompile!I40)))))),ISTEXT(ScheduleCompile!#REF!)),"ENDTABLE",IF(ISERROR(IF(ScheduleCompile!I40="Off",0,IF(ScheduleCompile!I40="On",1,IF(ISNUMBER(ScheduleCompile!I40),ScheduleCompile!I40/1,IF(ISTEXT(ScheduleCompile!I40),IF(OR(ISNUMBER(FIND("5F",ScheduleCompile!I40)),ISNUMBER(FIND("0F",ScheduleCompile!I40)),ISNUMBER(FIND("8F",ScheduleCompile!I40)),ISNUMBER(FIND("1F",ScheduleCompile!I40)),ISNUMBER(FIND("2F",ScheduleCompile!I40)),ISNUMBER(FIND("3F",ScheduleCompile!I40)),ISNUMBER(FIND("6F",ScheduleCompile!I40)),ISNUMBER(FIND("7F",ScheduleCompile!I40)),ISNUMBER(FIND("9F",ScheduleCompile!I40)),ISNUMBER(FIND("4F",ScheduleCompile!I40))),VALUE(LEFT(ScheduleCompile!I40,FIND("F",ScheduleCompile!I40)-1)),ScheduleCompile!I40)))))),"",IF(ScheduleCompile!I40="Off",0,IF(ScheduleCompile!I40="On",1,IF(ISNUMBER(ScheduleCompile!I40),ScheduleCompile!I40/1,IF(ISTEXT(ScheduleCompile!I40),IF(OR(ISNUMBER(FIND("5F",ScheduleCompile!I40)),ISNUMBER(FIND("0F",ScheduleCompile!I40)),ISNUMBER(FIND("8F",ScheduleCompile!I40)),ISNUMBER(FIND("1F",ScheduleCompile!I40)),ISNUMBER(FIND("2F",ScheduleCompile!I40)),ISNUMBER(FIND("3F",ScheduleCompile!I40)),ISNUMBER(FIND("6F",ScheduleCompile!I40)),ISNUMBER(FIND("7F",ScheduleCompile!I40)),ISNUMBER(FIND("9F",ScheduleCompile!I40)),ISNUMBER(FIND("4F",ScheduleCompile!I40))),VALUE(LEFT(ScheduleCompile!I40,FIND("F",ScheduleCompile!I40)-1)),ScheduleCompile!I40)))))))</f>
        <v>0.65</v>
      </c>
      <c r="O47" s="1">
        <f>IF(AND(ISERROR(IF(ScheduleCompile!J40="Off",0,IF(ScheduleCompile!J40="On",1,IF(ISNUMBER(ScheduleCompile!J40),ScheduleCompile!J40/1,IF(ISTEXT(ScheduleCompile!J40),IF(OR(ISNUMBER(FIND("5F",ScheduleCompile!J40)),ISNUMBER(FIND("0F",ScheduleCompile!J40)),ISNUMBER(FIND("8F",ScheduleCompile!J40)),ISNUMBER(FIND("1F",ScheduleCompile!J40)),ISNUMBER(FIND("2F",ScheduleCompile!J40)),ISNUMBER(FIND("3F",ScheduleCompile!J40)),ISNUMBER(FIND("6F",ScheduleCompile!J40)),ISNUMBER(FIND("7F",ScheduleCompile!J40)),ISNUMBER(FIND("9F",ScheduleCompile!J40)),ISNUMBER(FIND("4F",ScheduleCompile!J40))),VALUE(LEFT(ScheduleCompile!J40,FIND("F",ScheduleCompile!J40)-1)),ScheduleCompile!J40)))))),ISTEXT(ScheduleCompile!#REF!)),"ENDTABLE",IF(ISERROR(IF(ScheduleCompile!J40="Off",0,IF(ScheduleCompile!J40="On",1,IF(ISNUMBER(ScheduleCompile!J40),ScheduleCompile!J40/1,IF(ISTEXT(ScheduleCompile!J40),IF(OR(ISNUMBER(FIND("5F",ScheduleCompile!J40)),ISNUMBER(FIND("0F",ScheduleCompile!J40)),ISNUMBER(FIND("8F",ScheduleCompile!J40)),ISNUMBER(FIND("1F",ScheduleCompile!J40)),ISNUMBER(FIND("2F",ScheduleCompile!J40)),ISNUMBER(FIND("3F",ScheduleCompile!J40)),ISNUMBER(FIND("6F",ScheduleCompile!J40)),ISNUMBER(FIND("7F",ScheduleCompile!J40)),ISNUMBER(FIND("9F",ScheduleCompile!J40)),ISNUMBER(FIND("4F",ScheduleCompile!J40))),VALUE(LEFT(ScheduleCompile!J40,FIND("F",ScheduleCompile!J40)-1)),ScheduleCompile!J40)))))),"",IF(ScheduleCompile!J40="Off",0,IF(ScheduleCompile!J40="On",1,IF(ISNUMBER(ScheduleCompile!J40),ScheduleCompile!J40/1,IF(ISTEXT(ScheduleCompile!J40),IF(OR(ISNUMBER(FIND("5F",ScheduleCompile!J40)),ISNUMBER(FIND("0F",ScheduleCompile!J40)),ISNUMBER(FIND("8F",ScheduleCompile!J40)),ISNUMBER(FIND("1F",ScheduleCompile!J40)),ISNUMBER(FIND("2F",ScheduleCompile!J40)),ISNUMBER(FIND("3F",ScheduleCompile!J40)),ISNUMBER(FIND("6F",ScheduleCompile!J40)),ISNUMBER(FIND("7F",ScheduleCompile!J40)),ISNUMBER(FIND("9F",ScheduleCompile!J40)),ISNUMBER(FIND("4F",ScheduleCompile!J40))),VALUE(LEFT(ScheduleCompile!J40,FIND("F",ScheduleCompile!J40)-1)),ScheduleCompile!J40)))))))</f>
        <v>0.65</v>
      </c>
      <c r="P47" s="1">
        <f>IF(AND(ISERROR(IF(ScheduleCompile!K40="Off",0,IF(ScheduleCompile!K40="On",1,IF(ISNUMBER(ScheduleCompile!K40),ScheduleCompile!K40/1,IF(ISTEXT(ScheduleCompile!K40),IF(OR(ISNUMBER(FIND("5F",ScheduleCompile!K40)),ISNUMBER(FIND("0F",ScheduleCompile!K40)),ISNUMBER(FIND("8F",ScheduleCompile!K40)),ISNUMBER(FIND("1F",ScheduleCompile!K40)),ISNUMBER(FIND("2F",ScheduleCompile!K40)),ISNUMBER(FIND("3F",ScheduleCompile!K40)),ISNUMBER(FIND("6F",ScheduleCompile!K40)),ISNUMBER(FIND("7F",ScheduleCompile!K40)),ISNUMBER(FIND("9F",ScheduleCompile!K40)),ISNUMBER(FIND("4F",ScheduleCompile!K40))),VALUE(LEFT(ScheduleCompile!K40,FIND("F",ScheduleCompile!K40)-1)),ScheduleCompile!K40)))))),ISTEXT(ScheduleCompile!#REF!)),"ENDTABLE",IF(ISERROR(IF(ScheduleCompile!K40="Off",0,IF(ScheduleCompile!K40="On",1,IF(ISNUMBER(ScheduleCompile!K40),ScheduleCompile!K40/1,IF(ISTEXT(ScheduleCompile!K40),IF(OR(ISNUMBER(FIND("5F",ScheduleCompile!K40)),ISNUMBER(FIND("0F",ScheduleCompile!K40)),ISNUMBER(FIND("8F",ScheduleCompile!K40)),ISNUMBER(FIND("1F",ScheduleCompile!K40)),ISNUMBER(FIND("2F",ScheduleCompile!K40)),ISNUMBER(FIND("3F",ScheduleCompile!K40)),ISNUMBER(FIND("6F",ScheduleCompile!K40)),ISNUMBER(FIND("7F",ScheduleCompile!K40)),ISNUMBER(FIND("9F",ScheduleCompile!K40)),ISNUMBER(FIND("4F",ScheduleCompile!K40))),VALUE(LEFT(ScheduleCompile!K40,FIND("F",ScheduleCompile!K40)-1)),ScheduleCompile!K40)))))),"",IF(ScheduleCompile!K40="Off",0,IF(ScheduleCompile!K40="On",1,IF(ISNUMBER(ScheduleCompile!K40),ScheduleCompile!K40/1,IF(ISTEXT(ScheduleCompile!K40),IF(OR(ISNUMBER(FIND("5F",ScheduleCompile!K40)),ISNUMBER(FIND("0F",ScheduleCompile!K40)),ISNUMBER(FIND("8F",ScheduleCompile!K40)),ISNUMBER(FIND("1F",ScheduleCompile!K40)),ISNUMBER(FIND("2F",ScheduleCompile!K40)),ISNUMBER(FIND("3F",ScheduleCompile!K40)),ISNUMBER(FIND("6F",ScheduleCompile!K40)),ISNUMBER(FIND("7F",ScheduleCompile!K40)),ISNUMBER(FIND("9F",ScheduleCompile!K40)),ISNUMBER(FIND("4F",ScheduleCompile!K40))),VALUE(LEFT(ScheduleCompile!K40,FIND("F",ScheduleCompile!K40)-1)),ScheduleCompile!K40)))))))</f>
        <v>0.65</v>
      </c>
      <c r="Q47" s="1">
        <f>IF(AND(ISERROR(IF(ScheduleCompile!L40="Off",0,IF(ScheduleCompile!L40="On",1,IF(ISNUMBER(ScheduleCompile!L40),ScheduleCompile!L40/1,IF(ISTEXT(ScheduleCompile!L40),IF(OR(ISNUMBER(FIND("5F",ScheduleCompile!L40)),ISNUMBER(FIND("0F",ScheduleCompile!L40)),ISNUMBER(FIND("8F",ScheduleCompile!L40)),ISNUMBER(FIND("1F",ScheduleCompile!L40)),ISNUMBER(FIND("2F",ScheduleCompile!L40)),ISNUMBER(FIND("3F",ScheduleCompile!L40)),ISNUMBER(FIND("6F",ScheduleCompile!L40)),ISNUMBER(FIND("7F",ScheduleCompile!L40)),ISNUMBER(FIND("9F",ScheduleCompile!L40)),ISNUMBER(FIND("4F",ScheduleCompile!L40))),VALUE(LEFT(ScheduleCompile!L40,FIND("F",ScheduleCompile!L40)-1)),ScheduleCompile!L40)))))),ISTEXT(ScheduleCompile!#REF!)),"ENDTABLE",IF(ISERROR(IF(ScheduleCompile!L40="Off",0,IF(ScheduleCompile!L40="On",1,IF(ISNUMBER(ScheduleCompile!L40),ScheduleCompile!L40/1,IF(ISTEXT(ScheduleCompile!L40),IF(OR(ISNUMBER(FIND("5F",ScheduleCompile!L40)),ISNUMBER(FIND("0F",ScheduleCompile!L40)),ISNUMBER(FIND("8F",ScheduleCompile!L40)),ISNUMBER(FIND("1F",ScheduleCompile!L40)),ISNUMBER(FIND("2F",ScheduleCompile!L40)),ISNUMBER(FIND("3F",ScheduleCompile!L40)),ISNUMBER(FIND("6F",ScheduleCompile!L40)),ISNUMBER(FIND("7F",ScheduleCompile!L40)),ISNUMBER(FIND("9F",ScheduleCompile!L40)),ISNUMBER(FIND("4F",ScheduleCompile!L40))),VALUE(LEFT(ScheduleCompile!L40,FIND("F",ScheduleCompile!L40)-1)),ScheduleCompile!L40)))))),"",IF(ScheduleCompile!L40="Off",0,IF(ScheduleCompile!L40="On",1,IF(ISNUMBER(ScheduleCompile!L40),ScheduleCompile!L40/1,IF(ISTEXT(ScheduleCompile!L40),IF(OR(ISNUMBER(FIND("5F",ScheduleCompile!L40)),ISNUMBER(FIND("0F",ScheduleCompile!L40)),ISNUMBER(FIND("8F",ScheduleCompile!L40)),ISNUMBER(FIND("1F",ScheduleCompile!L40)),ISNUMBER(FIND("2F",ScheduleCompile!L40)),ISNUMBER(FIND("3F",ScheduleCompile!L40)),ISNUMBER(FIND("6F",ScheduleCompile!L40)),ISNUMBER(FIND("7F",ScheduleCompile!L40)),ISNUMBER(FIND("9F",ScheduleCompile!L40)),ISNUMBER(FIND("4F",ScheduleCompile!L40))),VALUE(LEFT(ScheduleCompile!L40,FIND("F",ScheduleCompile!L40)-1)),ScheduleCompile!L40)))))))</f>
        <v>0.65</v>
      </c>
      <c r="R47" s="1">
        <f>IF(AND(ISERROR(IF(ScheduleCompile!M40="Off",0,IF(ScheduleCompile!M40="On",1,IF(ISNUMBER(ScheduleCompile!M40),ScheduleCompile!M40/1,IF(ISTEXT(ScheduleCompile!M40),IF(OR(ISNUMBER(FIND("5F",ScheduleCompile!M40)),ISNUMBER(FIND("0F",ScheduleCompile!M40)),ISNUMBER(FIND("8F",ScheduleCompile!M40)),ISNUMBER(FIND("1F",ScheduleCompile!M40)),ISNUMBER(FIND("2F",ScheduleCompile!M40)),ISNUMBER(FIND("3F",ScheduleCompile!M40)),ISNUMBER(FIND("6F",ScheduleCompile!M40)),ISNUMBER(FIND("7F",ScheduleCompile!M40)),ISNUMBER(FIND("9F",ScheduleCompile!M40)),ISNUMBER(FIND("4F",ScheduleCompile!M40))),VALUE(LEFT(ScheduleCompile!M40,FIND("F",ScheduleCompile!M40)-1)),ScheduleCompile!M40)))))),ISTEXT(ScheduleCompile!#REF!)),"ENDTABLE",IF(ISERROR(IF(ScheduleCompile!M40="Off",0,IF(ScheduleCompile!M40="On",1,IF(ISNUMBER(ScheduleCompile!M40),ScheduleCompile!M40/1,IF(ISTEXT(ScheduleCompile!M40),IF(OR(ISNUMBER(FIND("5F",ScheduleCompile!M40)),ISNUMBER(FIND("0F",ScheduleCompile!M40)),ISNUMBER(FIND("8F",ScheduleCompile!M40)),ISNUMBER(FIND("1F",ScheduleCompile!M40)),ISNUMBER(FIND("2F",ScheduleCompile!M40)),ISNUMBER(FIND("3F",ScheduleCompile!M40)),ISNUMBER(FIND("6F",ScheduleCompile!M40)),ISNUMBER(FIND("7F",ScheduleCompile!M40)),ISNUMBER(FIND("9F",ScheduleCompile!M40)),ISNUMBER(FIND("4F",ScheduleCompile!M40))),VALUE(LEFT(ScheduleCompile!M40,FIND("F",ScheduleCompile!M40)-1)),ScheduleCompile!M40)))))),"",IF(ScheduleCompile!M40="Off",0,IF(ScheduleCompile!M40="On",1,IF(ISNUMBER(ScheduleCompile!M40),ScheduleCompile!M40/1,IF(ISTEXT(ScheduleCompile!M40),IF(OR(ISNUMBER(FIND("5F",ScheduleCompile!M40)),ISNUMBER(FIND("0F",ScheduleCompile!M40)),ISNUMBER(FIND("8F",ScheduleCompile!M40)),ISNUMBER(FIND("1F",ScheduleCompile!M40)),ISNUMBER(FIND("2F",ScheduleCompile!M40)),ISNUMBER(FIND("3F",ScheduleCompile!M40)),ISNUMBER(FIND("6F",ScheduleCompile!M40)),ISNUMBER(FIND("7F",ScheduleCompile!M40)),ISNUMBER(FIND("9F",ScheduleCompile!M40)),ISNUMBER(FIND("4F",ScheduleCompile!M40))),VALUE(LEFT(ScheduleCompile!M40,FIND("F",ScheduleCompile!M40)-1)),ScheduleCompile!M40)))))))</f>
        <v>0.6</v>
      </c>
      <c r="S47" s="1">
        <f>IF(AND(ISERROR(IF(ScheduleCompile!N40="Off",0,IF(ScheduleCompile!N40="On",1,IF(ISNUMBER(ScheduleCompile!N40),ScheduleCompile!N40/1,IF(ISTEXT(ScheduleCompile!N40),IF(OR(ISNUMBER(FIND("5F",ScheduleCompile!N40)),ISNUMBER(FIND("0F",ScheduleCompile!N40)),ISNUMBER(FIND("8F",ScheduleCompile!N40)),ISNUMBER(FIND("1F",ScheduleCompile!N40)),ISNUMBER(FIND("2F",ScheduleCompile!N40)),ISNUMBER(FIND("3F",ScheduleCompile!N40)),ISNUMBER(FIND("6F",ScheduleCompile!N40)),ISNUMBER(FIND("7F",ScheduleCompile!N40)),ISNUMBER(FIND("9F",ScheduleCompile!N40)),ISNUMBER(FIND("4F",ScheduleCompile!N40))),VALUE(LEFT(ScheduleCompile!N40,FIND("F",ScheduleCompile!N40)-1)),ScheduleCompile!N40)))))),ISTEXT(ScheduleCompile!#REF!)),"ENDTABLE",IF(ISERROR(IF(ScheduleCompile!N40="Off",0,IF(ScheduleCompile!N40="On",1,IF(ISNUMBER(ScheduleCompile!N40),ScheduleCompile!N40/1,IF(ISTEXT(ScheduleCompile!N40),IF(OR(ISNUMBER(FIND("5F",ScheduleCompile!N40)),ISNUMBER(FIND("0F",ScheduleCompile!N40)),ISNUMBER(FIND("8F",ScheduleCompile!N40)),ISNUMBER(FIND("1F",ScheduleCompile!N40)),ISNUMBER(FIND("2F",ScheduleCompile!N40)),ISNUMBER(FIND("3F",ScheduleCompile!N40)),ISNUMBER(FIND("6F",ScheduleCompile!N40)),ISNUMBER(FIND("7F",ScheduleCompile!N40)),ISNUMBER(FIND("9F",ScheduleCompile!N40)),ISNUMBER(FIND("4F",ScheduleCompile!N40))),VALUE(LEFT(ScheduleCompile!N40,FIND("F",ScheduleCompile!N40)-1)),ScheduleCompile!N40)))))),"",IF(ScheduleCompile!N40="Off",0,IF(ScheduleCompile!N40="On",1,IF(ISNUMBER(ScheduleCompile!N40),ScheduleCompile!N40/1,IF(ISTEXT(ScheduleCompile!N40),IF(OR(ISNUMBER(FIND("5F",ScheduleCompile!N40)),ISNUMBER(FIND("0F",ScheduleCompile!N40)),ISNUMBER(FIND("8F",ScheduleCompile!N40)),ISNUMBER(FIND("1F",ScheduleCompile!N40)),ISNUMBER(FIND("2F",ScheduleCompile!N40)),ISNUMBER(FIND("3F",ScheduleCompile!N40)),ISNUMBER(FIND("6F",ScheduleCompile!N40)),ISNUMBER(FIND("7F",ScheduleCompile!N40)),ISNUMBER(FIND("9F",ScheduleCompile!N40)),ISNUMBER(FIND("4F",ScheduleCompile!N40))),VALUE(LEFT(ScheduleCompile!N40,FIND("F",ScheduleCompile!N40)-1)),ScheduleCompile!N40)))))))</f>
        <v>0.6</v>
      </c>
      <c r="T47" s="1">
        <f>IF(AND(ISERROR(IF(ScheduleCompile!O40="Off",0,IF(ScheduleCompile!O40="On",1,IF(ISNUMBER(ScheduleCompile!O40),ScheduleCompile!O40/1,IF(ISTEXT(ScheduleCompile!O40),IF(OR(ISNUMBER(FIND("5F",ScheduleCompile!O40)),ISNUMBER(FIND("0F",ScheduleCompile!O40)),ISNUMBER(FIND("8F",ScheduleCompile!O40)),ISNUMBER(FIND("1F",ScheduleCompile!O40)),ISNUMBER(FIND("2F",ScheduleCompile!O40)),ISNUMBER(FIND("3F",ScheduleCompile!O40)),ISNUMBER(FIND("6F",ScheduleCompile!O40)),ISNUMBER(FIND("7F",ScheduleCompile!O40)),ISNUMBER(FIND("9F",ScheduleCompile!O40)),ISNUMBER(FIND("4F",ScheduleCompile!O40))),VALUE(LEFT(ScheduleCompile!O40,FIND("F",ScheduleCompile!O40)-1)),ScheduleCompile!O40)))))),ISTEXT(ScheduleCompile!#REF!)),"ENDTABLE",IF(ISERROR(IF(ScheduleCompile!O40="Off",0,IF(ScheduleCompile!O40="On",1,IF(ISNUMBER(ScheduleCompile!O40),ScheduleCompile!O40/1,IF(ISTEXT(ScheduleCompile!O40),IF(OR(ISNUMBER(FIND("5F",ScheduleCompile!O40)),ISNUMBER(FIND("0F",ScheduleCompile!O40)),ISNUMBER(FIND("8F",ScheduleCompile!O40)),ISNUMBER(FIND("1F",ScheduleCompile!O40)),ISNUMBER(FIND("2F",ScheduleCompile!O40)),ISNUMBER(FIND("3F",ScheduleCompile!O40)),ISNUMBER(FIND("6F",ScheduleCompile!O40)),ISNUMBER(FIND("7F",ScheduleCompile!O40)),ISNUMBER(FIND("9F",ScheduleCompile!O40)),ISNUMBER(FIND("4F",ScheduleCompile!O40))),VALUE(LEFT(ScheduleCompile!O40,FIND("F",ScheduleCompile!O40)-1)),ScheduleCompile!O40)))))),"",IF(ScheduleCompile!O40="Off",0,IF(ScheduleCompile!O40="On",1,IF(ISNUMBER(ScheduleCompile!O40),ScheduleCompile!O40/1,IF(ISTEXT(ScheduleCompile!O40),IF(OR(ISNUMBER(FIND("5F",ScheduleCompile!O40)),ISNUMBER(FIND("0F",ScheduleCompile!O40)),ISNUMBER(FIND("8F",ScheduleCompile!O40)),ISNUMBER(FIND("1F",ScheduleCompile!O40)),ISNUMBER(FIND("2F",ScheduleCompile!O40)),ISNUMBER(FIND("3F",ScheduleCompile!O40)),ISNUMBER(FIND("6F",ScheduleCompile!O40)),ISNUMBER(FIND("7F",ScheduleCompile!O40)),ISNUMBER(FIND("9F",ScheduleCompile!O40)),ISNUMBER(FIND("4F",ScheduleCompile!O40))),VALUE(LEFT(ScheduleCompile!O40,FIND("F",ScheduleCompile!O40)-1)),ScheduleCompile!O40)))))))</f>
        <v>0.65</v>
      </c>
      <c r="U47" s="1">
        <f>IF(AND(ISERROR(IF(ScheduleCompile!P40="Off",0,IF(ScheduleCompile!P40="On",1,IF(ISNUMBER(ScheduleCompile!P40),ScheduleCompile!P40/1,IF(ISTEXT(ScheduleCompile!P40),IF(OR(ISNUMBER(FIND("5F",ScheduleCompile!P40)),ISNUMBER(FIND("0F",ScheduleCompile!P40)),ISNUMBER(FIND("8F",ScheduleCompile!P40)),ISNUMBER(FIND("1F",ScheduleCompile!P40)),ISNUMBER(FIND("2F",ScheduleCompile!P40)),ISNUMBER(FIND("3F",ScheduleCompile!P40)),ISNUMBER(FIND("6F",ScheduleCompile!P40)),ISNUMBER(FIND("7F",ScheduleCompile!P40)),ISNUMBER(FIND("9F",ScheduleCompile!P40)),ISNUMBER(FIND("4F",ScheduleCompile!P40))),VALUE(LEFT(ScheduleCompile!P40,FIND("F",ScheduleCompile!P40)-1)),ScheduleCompile!P40)))))),ISTEXT(ScheduleCompile!#REF!)),"ENDTABLE",IF(ISERROR(IF(ScheduleCompile!P40="Off",0,IF(ScheduleCompile!P40="On",1,IF(ISNUMBER(ScheduleCompile!P40),ScheduleCompile!P40/1,IF(ISTEXT(ScheduleCompile!P40),IF(OR(ISNUMBER(FIND("5F",ScheduleCompile!P40)),ISNUMBER(FIND("0F",ScheduleCompile!P40)),ISNUMBER(FIND("8F",ScheduleCompile!P40)),ISNUMBER(FIND("1F",ScheduleCompile!P40)),ISNUMBER(FIND("2F",ScheduleCompile!P40)),ISNUMBER(FIND("3F",ScheduleCompile!P40)),ISNUMBER(FIND("6F",ScheduleCompile!P40)),ISNUMBER(FIND("7F",ScheduleCompile!P40)),ISNUMBER(FIND("9F",ScheduleCompile!P40)),ISNUMBER(FIND("4F",ScheduleCompile!P40))),VALUE(LEFT(ScheduleCompile!P40,FIND("F",ScheduleCompile!P40)-1)),ScheduleCompile!P40)))))),"",IF(ScheduleCompile!P40="Off",0,IF(ScheduleCompile!P40="On",1,IF(ISNUMBER(ScheduleCompile!P40),ScheduleCompile!P40/1,IF(ISTEXT(ScheduleCompile!P40),IF(OR(ISNUMBER(FIND("5F",ScheduleCompile!P40)),ISNUMBER(FIND("0F",ScheduleCompile!P40)),ISNUMBER(FIND("8F",ScheduleCompile!P40)),ISNUMBER(FIND("1F",ScheduleCompile!P40)),ISNUMBER(FIND("2F",ScheduleCompile!P40)),ISNUMBER(FIND("3F",ScheduleCompile!P40)),ISNUMBER(FIND("6F",ScheduleCompile!P40)),ISNUMBER(FIND("7F",ScheduleCompile!P40)),ISNUMBER(FIND("9F",ScheduleCompile!P40)),ISNUMBER(FIND("4F",ScheduleCompile!P40))),VALUE(LEFT(ScheduleCompile!P40,FIND("F",ScheduleCompile!P40)-1)),ScheduleCompile!P40)))))))</f>
        <v>0.65</v>
      </c>
      <c r="V47" s="1">
        <f>IF(AND(ISERROR(IF(ScheduleCompile!Q40="Off",0,IF(ScheduleCompile!Q40="On",1,IF(ISNUMBER(ScheduleCompile!Q40),ScheduleCompile!Q40/1,IF(ISTEXT(ScheduleCompile!Q40),IF(OR(ISNUMBER(FIND("5F",ScheduleCompile!Q40)),ISNUMBER(FIND("0F",ScheduleCompile!Q40)),ISNUMBER(FIND("8F",ScheduleCompile!Q40)),ISNUMBER(FIND("1F",ScheduleCompile!Q40)),ISNUMBER(FIND("2F",ScheduleCompile!Q40)),ISNUMBER(FIND("3F",ScheduleCompile!Q40)),ISNUMBER(FIND("6F",ScheduleCompile!Q40)),ISNUMBER(FIND("7F",ScheduleCompile!Q40)),ISNUMBER(FIND("9F",ScheduleCompile!Q40)),ISNUMBER(FIND("4F",ScheduleCompile!Q40))),VALUE(LEFT(ScheduleCompile!Q40,FIND("F",ScheduleCompile!Q40)-1)),ScheduleCompile!Q40)))))),ISTEXT(ScheduleCompile!#REF!)),"ENDTABLE",IF(ISERROR(IF(ScheduleCompile!Q40="Off",0,IF(ScheduleCompile!Q40="On",1,IF(ISNUMBER(ScheduleCompile!Q40),ScheduleCompile!Q40/1,IF(ISTEXT(ScheduleCompile!Q40),IF(OR(ISNUMBER(FIND("5F",ScheduleCompile!Q40)),ISNUMBER(FIND("0F",ScheduleCompile!Q40)),ISNUMBER(FIND("8F",ScheduleCompile!Q40)),ISNUMBER(FIND("1F",ScheduleCompile!Q40)),ISNUMBER(FIND("2F",ScheduleCompile!Q40)),ISNUMBER(FIND("3F",ScheduleCompile!Q40)),ISNUMBER(FIND("6F",ScheduleCompile!Q40)),ISNUMBER(FIND("7F",ScheduleCompile!Q40)),ISNUMBER(FIND("9F",ScheduleCompile!Q40)),ISNUMBER(FIND("4F",ScheduleCompile!Q40))),VALUE(LEFT(ScheduleCompile!Q40,FIND("F",ScheduleCompile!Q40)-1)),ScheduleCompile!Q40)))))),"",IF(ScheduleCompile!Q40="Off",0,IF(ScheduleCompile!Q40="On",1,IF(ISNUMBER(ScheduleCompile!Q40),ScheduleCompile!Q40/1,IF(ISTEXT(ScheduleCompile!Q40),IF(OR(ISNUMBER(FIND("5F",ScheduleCompile!Q40)),ISNUMBER(FIND("0F",ScheduleCompile!Q40)),ISNUMBER(FIND("8F",ScheduleCompile!Q40)),ISNUMBER(FIND("1F",ScheduleCompile!Q40)),ISNUMBER(FIND("2F",ScheduleCompile!Q40)),ISNUMBER(FIND("3F",ScheduleCompile!Q40)),ISNUMBER(FIND("6F",ScheduleCompile!Q40)),ISNUMBER(FIND("7F",ScheduleCompile!Q40)),ISNUMBER(FIND("9F",ScheduleCompile!Q40)),ISNUMBER(FIND("4F",ScheduleCompile!Q40))),VALUE(LEFT(ScheduleCompile!Q40,FIND("F",ScheduleCompile!Q40)-1)),ScheduleCompile!Q40)))))))</f>
        <v>0.65</v>
      </c>
      <c r="W47" s="1">
        <f>IF(AND(ISERROR(IF(ScheduleCompile!R40="Off",0,IF(ScheduleCompile!R40="On",1,IF(ISNUMBER(ScheduleCompile!R40),ScheduleCompile!R40/1,IF(ISTEXT(ScheduleCompile!R40),IF(OR(ISNUMBER(FIND("5F",ScheduleCompile!R40)),ISNUMBER(FIND("0F",ScheduleCompile!R40)),ISNUMBER(FIND("8F",ScheduleCompile!R40)),ISNUMBER(FIND("1F",ScheduleCompile!R40)),ISNUMBER(FIND("2F",ScheduleCompile!R40)),ISNUMBER(FIND("3F",ScheduleCompile!R40)),ISNUMBER(FIND("6F",ScheduleCompile!R40)),ISNUMBER(FIND("7F",ScheduleCompile!R40)),ISNUMBER(FIND("9F",ScheduleCompile!R40)),ISNUMBER(FIND("4F",ScheduleCompile!R40))),VALUE(LEFT(ScheduleCompile!R40,FIND("F",ScheduleCompile!R40)-1)),ScheduleCompile!R40)))))),ISTEXT(ScheduleCompile!#REF!)),"ENDTABLE",IF(ISERROR(IF(ScheduleCompile!R40="Off",0,IF(ScheduleCompile!R40="On",1,IF(ISNUMBER(ScheduleCompile!R40),ScheduleCompile!R40/1,IF(ISTEXT(ScheduleCompile!R40),IF(OR(ISNUMBER(FIND("5F",ScheduleCompile!R40)),ISNUMBER(FIND("0F",ScheduleCompile!R40)),ISNUMBER(FIND("8F",ScheduleCompile!R40)),ISNUMBER(FIND("1F",ScheduleCompile!R40)),ISNUMBER(FIND("2F",ScheduleCompile!R40)),ISNUMBER(FIND("3F",ScheduleCompile!R40)),ISNUMBER(FIND("6F",ScheduleCompile!R40)),ISNUMBER(FIND("7F",ScheduleCompile!R40)),ISNUMBER(FIND("9F",ScheduleCompile!R40)),ISNUMBER(FIND("4F",ScheduleCompile!R40))),VALUE(LEFT(ScheduleCompile!R40,FIND("F",ScheduleCompile!R40)-1)),ScheduleCompile!R40)))))),"",IF(ScheduleCompile!R40="Off",0,IF(ScheduleCompile!R40="On",1,IF(ISNUMBER(ScheduleCompile!R40),ScheduleCompile!R40/1,IF(ISTEXT(ScheduleCompile!R40),IF(OR(ISNUMBER(FIND("5F",ScheduleCompile!R40)),ISNUMBER(FIND("0F",ScheduleCompile!R40)),ISNUMBER(FIND("8F",ScheduleCompile!R40)),ISNUMBER(FIND("1F",ScheduleCompile!R40)),ISNUMBER(FIND("2F",ScheduleCompile!R40)),ISNUMBER(FIND("3F",ScheduleCompile!R40)),ISNUMBER(FIND("6F",ScheduleCompile!R40)),ISNUMBER(FIND("7F",ScheduleCompile!R40)),ISNUMBER(FIND("9F",ScheduleCompile!R40)),ISNUMBER(FIND("4F",ScheduleCompile!R40))),VALUE(LEFT(ScheduleCompile!R40,FIND("F",ScheduleCompile!R40)-1)),ScheduleCompile!R40)))))))</f>
        <v>0.65</v>
      </c>
      <c r="X47" s="1">
        <f>IF(AND(ISERROR(IF(ScheduleCompile!S40="Off",0,IF(ScheduleCompile!S40="On",1,IF(ISNUMBER(ScheduleCompile!S40),ScheduleCompile!S40/1,IF(ISTEXT(ScheduleCompile!S40),IF(OR(ISNUMBER(FIND("5F",ScheduleCompile!S40)),ISNUMBER(FIND("0F",ScheduleCompile!S40)),ISNUMBER(FIND("8F",ScheduleCompile!S40)),ISNUMBER(FIND("1F",ScheduleCompile!S40)),ISNUMBER(FIND("2F",ScheduleCompile!S40)),ISNUMBER(FIND("3F",ScheduleCompile!S40)),ISNUMBER(FIND("6F",ScheduleCompile!S40)),ISNUMBER(FIND("7F",ScheduleCompile!S40)),ISNUMBER(FIND("9F",ScheduleCompile!S40)),ISNUMBER(FIND("4F",ScheduleCompile!S40))),VALUE(LEFT(ScheduleCompile!S40,FIND("F",ScheduleCompile!S40)-1)),ScheduleCompile!S40)))))),ISTEXT(ScheduleCompile!#REF!)),"ENDTABLE",IF(ISERROR(IF(ScheduleCompile!S40="Off",0,IF(ScheduleCompile!S40="On",1,IF(ISNUMBER(ScheduleCompile!S40),ScheduleCompile!S40/1,IF(ISTEXT(ScheduleCompile!S40),IF(OR(ISNUMBER(FIND("5F",ScheduleCompile!S40)),ISNUMBER(FIND("0F",ScheduleCompile!S40)),ISNUMBER(FIND("8F",ScheduleCompile!S40)),ISNUMBER(FIND("1F",ScheduleCompile!S40)),ISNUMBER(FIND("2F",ScheduleCompile!S40)),ISNUMBER(FIND("3F",ScheduleCompile!S40)),ISNUMBER(FIND("6F",ScheduleCompile!S40)),ISNUMBER(FIND("7F",ScheduleCompile!S40)),ISNUMBER(FIND("9F",ScheduleCompile!S40)),ISNUMBER(FIND("4F",ScheduleCompile!S40))),VALUE(LEFT(ScheduleCompile!S40,FIND("F",ScheduleCompile!S40)-1)),ScheduleCompile!S40)))))),"",IF(ScheduleCompile!S40="Off",0,IF(ScheduleCompile!S40="On",1,IF(ISNUMBER(ScheduleCompile!S40),ScheduleCompile!S40/1,IF(ISTEXT(ScheduleCompile!S40),IF(OR(ISNUMBER(FIND("5F",ScheduleCompile!S40)),ISNUMBER(FIND("0F",ScheduleCompile!S40)),ISNUMBER(FIND("8F",ScheduleCompile!S40)),ISNUMBER(FIND("1F",ScheduleCompile!S40)),ISNUMBER(FIND("2F",ScheduleCompile!S40)),ISNUMBER(FIND("3F",ScheduleCompile!S40)),ISNUMBER(FIND("6F",ScheduleCompile!S40)),ISNUMBER(FIND("7F",ScheduleCompile!S40)),ISNUMBER(FIND("9F",ScheduleCompile!S40)),ISNUMBER(FIND("4F",ScheduleCompile!S40))),VALUE(LEFT(ScheduleCompile!S40,FIND("F",ScheduleCompile!S40)-1)),ScheduleCompile!S40)))))))</f>
        <v>0.4</v>
      </c>
      <c r="Y47" s="1">
        <f>IF(AND(ISERROR(IF(ScheduleCompile!T40="Off",0,IF(ScheduleCompile!T40="On",1,IF(ISNUMBER(ScheduleCompile!T40),ScheduleCompile!T40/1,IF(ISTEXT(ScheduleCompile!T40),IF(OR(ISNUMBER(FIND("5F",ScheduleCompile!T40)),ISNUMBER(FIND("0F",ScheduleCompile!T40)),ISNUMBER(FIND("8F",ScheduleCompile!T40)),ISNUMBER(FIND("1F",ScheduleCompile!T40)),ISNUMBER(FIND("2F",ScheduleCompile!T40)),ISNUMBER(FIND("3F",ScheduleCompile!T40)),ISNUMBER(FIND("6F",ScheduleCompile!T40)),ISNUMBER(FIND("7F",ScheduleCompile!T40)),ISNUMBER(FIND("9F",ScheduleCompile!T40)),ISNUMBER(FIND("4F",ScheduleCompile!T40))),VALUE(LEFT(ScheduleCompile!T40,FIND("F",ScheduleCompile!T40)-1)),ScheduleCompile!T40)))))),ISTEXT(ScheduleCompile!#REF!)),"ENDTABLE",IF(ISERROR(IF(ScheduleCompile!T40="Off",0,IF(ScheduleCompile!T40="On",1,IF(ISNUMBER(ScheduleCompile!T40),ScheduleCompile!T40/1,IF(ISTEXT(ScheduleCompile!T40),IF(OR(ISNUMBER(FIND("5F",ScheduleCompile!T40)),ISNUMBER(FIND("0F",ScheduleCompile!T40)),ISNUMBER(FIND("8F",ScheduleCompile!T40)),ISNUMBER(FIND("1F",ScheduleCompile!T40)),ISNUMBER(FIND("2F",ScheduleCompile!T40)),ISNUMBER(FIND("3F",ScheduleCompile!T40)),ISNUMBER(FIND("6F",ScheduleCompile!T40)),ISNUMBER(FIND("7F",ScheduleCompile!T40)),ISNUMBER(FIND("9F",ScheduleCompile!T40)),ISNUMBER(FIND("4F",ScheduleCompile!T40))),VALUE(LEFT(ScheduleCompile!T40,FIND("F",ScheduleCompile!T40)-1)),ScheduleCompile!T40)))))),"",IF(ScheduleCompile!T40="Off",0,IF(ScheduleCompile!T40="On",1,IF(ISNUMBER(ScheduleCompile!T40),ScheduleCompile!T40/1,IF(ISTEXT(ScheduleCompile!T40),IF(OR(ISNUMBER(FIND("5F",ScheduleCompile!T40)),ISNUMBER(FIND("0F",ScheduleCompile!T40)),ISNUMBER(FIND("8F",ScheduleCompile!T40)),ISNUMBER(FIND("1F",ScheduleCompile!T40)),ISNUMBER(FIND("2F",ScheduleCompile!T40)),ISNUMBER(FIND("3F",ScheduleCompile!T40)),ISNUMBER(FIND("6F",ScheduleCompile!T40)),ISNUMBER(FIND("7F",ScheduleCompile!T40)),ISNUMBER(FIND("9F",ScheduleCompile!T40)),ISNUMBER(FIND("4F",ScheduleCompile!T40))),VALUE(LEFT(ScheduleCompile!T40,FIND("F",ScheduleCompile!T40)-1)),ScheduleCompile!T40)))))))</f>
        <v>0.25</v>
      </c>
      <c r="Z47" s="1">
        <f>IF(AND(ISERROR(IF(ScheduleCompile!U40="Off",0,IF(ScheduleCompile!U40="On",1,IF(ISNUMBER(ScheduleCompile!U40),ScheduleCompile!U40/1,IF(ISTEXT(ScheduleCompile!U40),IF(OR(ISNUMBER(FIND("5F",ScheduleCompile!U40)),ISNUMBER(FIND("0F",ScheduleCompile!U40)),ISNUMBER(FIND("8F",ScheduleCompile!U40)),ISNUMBER(FIND("1F",ScheduleCompile!U40)),ISNUMBER(FIND("2F",ScheduleCompile!U40)),ISNUMBER(FIND("3F",ScheduleCompile!U40)),ISNUMBER(FIND("6F",ScheduleCompile!U40)),ISNUMBER(FIND("7F",ScheduleCompile!U40)),ISNUMBER(FIND("9F",ScheduleCompile!U40)),ISNUMBER(FIND("4F",ScheduleCompile!U40))),VALUE(LEFT(ScheduleCompile!U40,FIND("F",ScheduleCompile!U40)-1)),ScheduleCompile!U40)))))),ISTEXT(ScheduleCompile!#REF!)),"ENDTABLE",IF(ISERROR(IF(ScheduleCompile!U40="Off",0,IF(ScheduleCompile!U40="On",1,IF(ISNUMBER(ScheduleCompile!U40),ScheduleCompile!U40/1,IF(ISTEXT(ScheduleCompile!U40),IF(OR(ISNUMBER(FIND("5F",ScheduleCompile!U40)),ISNUMBER(FIND("0F",ScheduleCompile!U40)),ISNUMBER(FIND("8F",ScheduleCompile!U40)),ISNUMBER(FIND("1F",ScheduleCompile!U40)),ISNUMBER(FIND("2F",ScheduleCompile!U40)),ISNUMBER(FIND("3F",ScheduleCompile!U40)),ISNUMBER(FIND("6F",ScheduleCompile!U40)),ISNUMBER(FIND("7F",ScheduleCompile!U40)),ISNUMBER(FIND("9F",ScheduleCompile!U40)),ISNUMBER(FIND("4F",ScheduleCompile!U40))),VALUE(LEFT(ScheduleCompile!U40,FIND("F",ScheduleCompile!U40)-1)),ScheduleCompile!U40)))))),"",IF(ScheduleCompile!U40="Off",0,IF(ScheduleCompile!U40="On",1,IF(ISNUMBER(ScheduleCompile!U40),ScheduleCompile!U40/1,IF(ISTEXT(ScheduleCompile!U40),IF(OR(ISNUMBER(FIND("5F",ScheduleCompile!U40)),ISNUMBER(FIND("0F",ScheduleCompile!U40)),ISNUMBER(FIND("8F",ScheduleCompile!U40)),ISNUMBER(FIND("1F",ScheduleCompile!U40)),ISNUMBER(FIND("2F",ScheduleCompile!U40)),ISNUMBER(FIND("3F",ScheduleCompile!U40)),ISNUMBER(FIND("6F",ScheduleCompile!U40)),ISNUMBER(FIND("7F",ScheduleCompile!U40)),ISNUMBER(FIND("9F",ScheduleCompile!U40)),ISNUMBER(FIND("4F",ScheduleCompile!U40))),VALUE(LEFT(ScheduleCompile!U40,FIND("F",ScheduleCompile!U40)-1)),ScheduleCompile!U40)))))))</f>
        <v>0.1</v>
      </c>
      <c r="AA47" s="1">
        <f>IF(AND(ISERROR(IF(ScheduleCompile!V40="Off",0,IF(ScheduleCompile!V40="On",1,IF(ISNUMBER(ScheduleCompile!V40),ScheduleCompile!V40/1,IF(ISTEXT(ScheduleCompile!V40),IF(OR(ISNUMBER(FIND("5F",ScheduleCompile!V40)),ISNUMBER(FIND("0F",ScheduleCompile!V40)),ISNUMBER(FIND("8F",ScheduleCompile!V40)),ISNUMBER(FIND("1F",ScheduleCompile!V40)),ISNUMBER(FIND("2F",ScheduleCompile!V40)),ISNUMBER(FIND("3F",ScheduleCompile!V40)),ISNUMBER(FIND("6F",ScheduleCompile!V40)),ISNUMBER(FIND("7F",ScheduleCompile!V40)),ISNUMBER(FIND("9F",ScheduleCompile!V40)),ISNUMBER(FIND("4F",ScheduleCompile!V40))),VALUE(LEFT(ScheduleCompile!V40,FIND("F",ScheduleCompile!V40)-1)),ScheduleCompile!V40)))))),ISTEXT(ScheduleCompile!#REF!)),"ENDTABLE",IF(ISERROR(IF(ScheduleCompile!V40="Off",0,IF(ScheduleCompile!V40="On",1,IF(ISNUMBER(ScheduleCompile!V40),ScheduleCompile!V40/1,IF(ISTEXT(ScheduleCompile!V40),IF(OR(ISNUMBER(FIND("5F",ScheduleCompile!V40)),ISNUMBER(FIND("0F",ScheduleCompile!V40)),ISNUMBER(FIND("8F",ScheduleCompile!V40)),ISNUMBER(FIND("1F",ScheduleCompile!V40)),ISNUMBER(FIND("2F",ScheduleCompile!V40)),ISNUMBER(FIND("3F",ScheduleCompile!V40)),ISNUMBER(FIND("6F",ScheduleCompile!V40)),ISNUMBER(FIND("7F",ScheduleCompile!V40)),ISNUMBER(FIND("9F",ScheduleCompile!V40)),ISNUMBER(FIND("4F",ScheduleCompile!V40))),VALUE(LEFT(ScheduleCompile!V40,FIND("F",ScheduleCompile!V40)-1)),ScheduleCompile!V40)))))),"",IF(ScheduleCompile!V40="Off",0,IF(ScheduleCompile!V40="On",1,IF(ISNUMBER(ScheduleCompile!V40),ScheduleCompile!V40/1,IF(ISTEXT(ScheduleCompile!V40),IF(OR(ISNUMBER(FIND("5F",ScheduleCompile!V40)),ISNUMBER(FIND("0F",ScheduleCompile!V40)),ISNUMBER(FIND("8F",ScheduleCompile!V40)),ISNUMBER(FIND("1F",ScheduleCompile!V40)),ISNUMBER(FIND("2F",ScheduleCompile!V40)),ISNUMBER(FIND("3F",ScheduleCompile!V40)),ISNUMBER(FIND("6F",ScheduleCompile!V40)),ISNUMBER(FIND("7F",ScheduleCompile!V40)),ISNUMBER(FIND("9F",ScheduleCompile!V40)),ISNUMBER(FIND("4F",ScheduleCompile!V40))),VALUE(LEFT(ScheduleCompile!V40,FIND("F",ScheduleCompile!V40)-1)),ScheduleCompile!V40)))))))</f>
        <v>0.05</v>
      </c>
      <c r="AB47" s="1">
        <f>IF(AND(ISERROR(IF(ScheduleCompile!W40="Off",0,IF(ScheduleCompile!W40="On",1,IF(ISNUMBER(ScheduleCompile!W40),ScheduleCompile!W40/1,IF(ISTEXT(ScheduleCompile!W40),IF(OR(ISNUMBER(FIND("5F",ScheduleCompile!W40)),ISNUMBER(FIND("0F",ScheduleCompile!W40)),ISNUMBER(FIND("8F",ScheduleCompile!W40)),ISNUMBER(FIND("1F",ScheduleCompile!W40)),ISNUMBER(FIND("2F",ScheduleCompile!W40)),ISNUMBER(FIND("3F",ScheduleCompile!W40)),ISNUMBER(FIND("6F",ScheduleCompile!W40)),ISNUMBER(FIND("7F",ScheduleCompile!W40)),ISNUMBER(FIND("9F",ScheduleCompile!W40)),ISNUMBER(FIND("4F",ScheduleCompile!W40))),VALUE(LEFT(ScheduleCompile!W40,FIND("F",ScheduleCompile!W40)-1)),ScheduleCompile!W40)))))),ISTEXT(ScheduleCompile!#REF!)),"ENDTABLE",IF(ISERROR(IF(ScheduleCompile!W40="Off",0,IF(ScheduleCompile!W40="On",1,IF(ISNUMBER(ScheduleCompile!W40),ScheduleCompile!W40/1,IF(ISTEXT(ScheduleCompile!W40),IF(OR(ISNUMBER(FIND("5F",ScheduleCompile!W40)),ISNUMBER(FIND("0F",ScheduleCompile!W40)),ISNUMBER(FIND("8F",ScheduleCompile!W40)),ISNUMBER(FIND("1F",ScheduleCompile!W40)),ISNUMBER(FIND("2F",ScheduleCompile!W40)),ISNUMBER(FIND("3F",ScheduleCompile!W40)),ISNUMBER(FIND("6F",ScheduleCompile!W40)),ISNUMBER(FIND("7F",ScheduleCompile!W40)),ISNUMBER(FIND("9F",ScheduleCompile!W40)),ISNUMBER(FIND("4F",ScheduleCompile!W40))),VALUE(LEFT(ScheduleCompile!W40,FIND("F",ScheduleCompile!W40)-1)),ScheduleCompile!W40)))))),"",IF(ScheduleCompile!W40="Off",0,IF(ScheduleCompile!W40="On",1,IF(ISNUMBER(ScheduleCompile!W40),ScheduleCompile!W40/1,IF(ISTEXT(ScheduleCompile!W40),IF(OR(ISNUMBER(FIND("5F",ScheduleCompile!W40)),ISNUMBER(FIND("0F",ScheduleCompile!W40)),ISNUMBER(FIND("8F",ScheduleCompile!W40)),ISNUMBER(FIND("1F",ScheduleCompile!W40)),ISNUMBER(FIND("2F",ScheduleCompile!W40)),ISNUMBER(FIND("3F",ScheduleCompile!W40)),ISNUMBER(FIND("6F",ScheduleCompile!W40)),ISNUMBER(FIND("7F",ScheduleCompile!W40)),ISNUMBER(FIND("9F",ScheduleCompile!W40)),ISNUMBER(FIND("4F",ScheduleCompile!W40))),VALUE(LEFT(ScheduleCompile!W40,FIND("F",ScheduleCompile!W40)-1)),ScheduleCompile!W40)))))))</f>
        <v>0.05</v>
      </c>
      <c r="AC47" s="1">
        <f>IF(AND(ISERROR(IF(ScheduleCompile!X40="Off",0,IF(ScheduleCompile!X40="On",1,IF(ISNUMBER(ScheduleCompile!X40),ScheduleCompile!X40/1,IF(ISTEXT(ScheduleCompile!X40),IF(OR(ISNUMBER(FIND("5F",ScheduleCompile!X40)),ISNUMBER(FIND("0F",ScheduleCompile!X40)),ISNUMBER(FIND("8F",ScheduleCompile!X40)),ISNUMBER(FIND("1F",ScheduleCompile!X40)),ISNUMBER(FIND("2F",ScheduleCompile!X40)),ISNUMBER(FIND("3F",ScheduleCompile!X40)),ISNUMBER(FIND("6F",ScheduleCompile!X40)),ISNUMBER(FIND("7F",ScheduleCompile!X40)),ISNUMBER(FIND("9F",ScheduleCompile!X40)),ISNUMBER(FIND("4F",ScheduleCompile!X40))),VALUE(LEFT(ScheduleCompile!X40,FIND("F",ScheduleCompile!X40)-1)),ScheduleCompile!X40)))))),ISTEXT(ScheduleCompile!#REF!)),"ENDTABLE",IF(ISERROR(IF(ScheduleCompile!X40="Off",0,IF(ScheduleCompile!X40="On",1,IF(ISNUMBER(ScheduleCompile!X40),ScheduleCompile!X40/1,IF(ISTEXT(ScheduleCompile!X40),IF(OR(ISNUMBER(FIND("5F",ScheduleCompile!X40)),ISNUMBER(FIND("0F",ScheduleCompile!X40)),ISNUMBER(FIND("8F",ScheduleCompile!X40)),ISNUMBER(FIND("1F",ScheduleCompile!X40)),ISNUMBER(FIND("2F",ScheduleCompile!X40)),ISNUMBER(FIND("3F",ScheduleCompile!X40)),ISNUMBER(FIND("6F",ScheduleCompile!X40)),ISNUMBER(FIND("7F",ScheduleCompile!X40)),ISNUMBER(FIND("9F",ScheduleCompile!X40)),ISNUMBER(FIND("4F",ScheduleCompile!X40))),VALUE(LEFT(ScheduleCompile!X40,FIND("F",ScheduleCompile!X40)-1)),ScheduleCompile!X40)))))),"",IF(ScheduleCompile!X40="Off",0,IF(ScheduleCompile!X40="On",1,IF(ISNUMBER(ScheduleCompile!X40),ScheduleCompile!X40/1,IF(ISTEXT(ScheduleCompile!X40),IF(OR(ISNUMBER(FIND("5F",ScheduleCompile!X40)),ISNUMBER(FIND("0F",ScheduleCompile!X40)),ISNUMBER(FIND("8F",ScheduleCompile!X40)),ISNUMBER(FIND("1F",ScheduleCompile!X40)),ISNUMBER(FIND("2F",ScheduleCompile!X40)),ISNUMBER(FIND("3F",ScheduleCompile!X40)),ISNUMBER(FIND("6F",ScheduleCompile!X40)),ISNUMBER(FIND("7F",ScheduleCompile!X40)),ISNUMBER(FIND("9F",ScheduleCompile!X40)),ISNUMBER(FIND("4F",ScheduleCompile!X40))),VALUE(LEFT(ScheduleCompile!X40,FIND("F",ScheduleCompile!X40)-1)),ScheduleCompile!X40)))))))</f>
        <v>0.05</v>
      </c>
      <c r="AD47" s="1">
        <f>IF(AND(ISERROR(IF(ScheduleCompile!Y40="Off",0,IF(ScheduleCompile!Y40="On",1,IF(ISNUMBER(ScheduleCompile!Y40),ScheduleCompile!Y40/1,IF(ISTEXT(ScheduleCompile!Y40),IF(OR(ISNUMBER(FIND("5F",ScheduleCompile!Y40)),ISNUMBER(FIND("0F",ScheduleCompile!Y40)),ISNUMBER(FIND("8F",ScheduleCompile!Y40)),ISNUMBER(FIND("1F",ScheduleCompile!Y40)),ISNUMBER(FIND("2F",ScheduleCompile!Y40)),ISNUMBER(FIND("3F",ScheduleCompile!Y40)),ISNUMBER(FIND("6F",ScheduleCompile!Y40)),ISNUMBER(FIND("7F",ScheduleCompile!Y40)),ISNUMBER(FIND("9F",ScheduleCompile!Y40)),ISNUMBER(FIND("4F",ScheduleCompile!Y40))),VALUE(LEFT(ScheduleCompile!Y40,FIND("F",ScheduleCompile!Y40)-1)),ScheduleCompile!Y40)))))),ISTEXT(ScheduleCompile!#REF!)),"ENDTABLE",IF(ISERROR(IF(ScheduleCompile!Y40="Off",0,IF(ScheduleCompile!Y40="On",1,IF(ISNUMBER(ScheduleCompile!Y40),ScheduleCompile!Y40/1,IF(ISTEXT(ScheduleCompile!Y40),IF(OR(ISNUMBER(FIND("5F",ScheduleCompile!Y40)),ISNUMBER(FIND("0F",ScheduleCompile!Y40)),ISNUMBER(FIND("8F",ScheduleCompile!Y40)),ISNUMBER(FIND("1F",ScheduleCompile!Y40)),ISNUMBER(FIND("2F",ScheduleCompile!Y40)),ISNUMBER(FIND("3F",ScheduleCompile!Y40)),ISNUMBER(FIND("6F",ScheduleCompile!Y40)),ISNUMBER(FIND("7F",ScheduleCompile!Y40)),ISNUMBER(FIND("9F",ScheduleCompile!Y40)),ISNUMBER(FIND("4F",ScheduleCompile!Y40))),VALUE(LEFT(ScheduleCompile!Y40,FIND("F",ScheduleCompile!Y40)-1)),ScheduleCompile!Y40)))))),"",IF(ScheduleCompile!Y40="Off",0,IF(ScheduleCompile!Y40="On",1,IF(ISNUMBER(ScheduleCompile!Y40),ScheduleCompile!Y40/1,IF(ISTEXT(ScheduleCompile!Y40),IF(OR(ISNUMBER(FIND("5F",ScheduleCompile!Y40)),ISNUMBER(FIND("0F",ScheduleCompile!Y40)),ISNUMBER(FIND("8F",ScheduleCompile!Y40)),ISNUMBER(FIND("1F",ScheduleCompile!Y40)),ISNUMBER(FIND("2F",ScheduleCompile!Y40)),ISNUMBER(FIND("3F",ScheduleCompile!Y40)),ISNUMBER(FIND("6F",ScheduleCompile!Y40)),ISNUMBER(FIND("7F",ScheduleCompile!Y40)),ISNUMBER(FIND("9F",ScheduleCompile!Y40)),ISNUMBER(FIND("4F",ScheduleCompile!Y40))),VALUE(LEFT(ScheduleCompile!Y40,FIND("F",ScheduleCompile!Y40)-1)),ScheduleCompile!Y40)))))))</f>
        <v>0</v>
      </c>
    </row>
    <row r="48" spans="1:30" x14ac:dyDescent="0.25">
      <c r="A48" t="str">
        <f t="shared" si="0"/>
        <v>SchDay "DataOccupancySat"  Type = "Fraction" Hr = (0, 0, 0, 0, 0, 0, 0.05, 0.15, 0.15, 0.15, 0.15, 0.15, 0.15, 0.15, 0.15, 0.15, 0.15, 0.05, 0.05, 0.05, 0, 0, 0, 0) ..</v>
      </c>
      <c r="B48" s="1" t="s">
        <v>623</v>
      </c>
      <c r="C48" t="str">
        <f t="shared" si="1"/>
        <v xml:space="preserve">SchDay "DataOccupancySat"  Type = "Fraction" Hr = </v>
      </c>
      <c r="D48" t="str">
        <f t="shared" si="2"/>
        <v>(0, 0, 0, 0, 0, 0, 0.05, 0.15, 0.15, 0.15, 0.15, 0.15, 0.15, 0.15, 0.15, 0.15, 0.15, 0.05, 0.05, 0.05, 0, 0, 0, 0) ..</v>
      </c>
      <c r="E48" s="30" t="str">
        <f>ScheduleCompile!A41</f>
        <v>DataOccupancySat</v>
      </c>
      <c r="F48" t="str">
        <f t="shared" si="3"/>
        <v>Fraction</v>
      </c>
      <c r="G48" s="1">
        <f>IF(AND(ISERROR(IF(ScheduleCompile!B41="Off",0,IF(ScheduleCompile!B41="On",1,IF(ISNUMBER(ScheduleCompile!B41),ScheduleCompile!B41/1,IF(ISTEXT(ScheduleCompile!B41),IF(OR(ISNUMBER(FIND("5F",ScheduleCompile!B41)),ISNUMBER(FIND("0F",ScheduleCompile!B41)),ISNUMBER(FIND("8F",ScheduleCompile!B41)),ISNUMBER(FIND("1F",ScheduleCompile!B41)),ISNUMBER(FIND("2F",ScheduleCompile!B41)),ISNUMBER(FIND("3F",ScheduleCompile!B41)),ISNUMBER(FIND("6F",ScheduleCompile!B41)),ISNUMBER(FIND("7F",ScheduleCompile!B41)),ISNUMBER(FIND("9F",ScheduleCompile!B41)),ISNUMBER(FIND("4F",ScheduleCompile!B41))),VALUE(LEFT(ScheduleCompile!B41,FIND("F",ScheduleCompile!B41)-1)),ScheduleCompile!B41)))))),ISTEXT(ScheduleCompile!#REF!)),"ENDTABLE",IF(ISERROR(IF(ScheduleCompile!B41="Off",0,IF(ScheduleCompile!B41="On",1,IF(ISNUMBER(ScheduleCompile!B41),ScheduleCompile!B41/1,IF(ISTEXT(ScheduleCompile!B41),IF(OR(ISNUMBER(FIND("5F",ScheduleCompile!B41)),ISNUMBER(FIND("0F",ScheduleCompile!B41)),ISNUMBER(FIND("8F",ScheduleCompile!B41)),ISNUMBER(FIND("1F",ScheduleCompile!B41)),ISNUMBER(FIND("2F",ScheduleCompile!B41)),ISNUMBER(FIND("3F",ScheduleCompile!B41)),ISNUMBER(FIND("6F",ScheduleCompile!B41)),ISNUMBER(FIND("7F",ScheduleCompile!B41)),ISNUMBER(FIND("9F",ScheduleCompile!B41)),ISNUMBER(FIND("4F",ScheduleCompile!B41))),VALUE(LEFT(ScheduleCompile!B41,FIND("F",ScheduleCompile!B41)-1)),ScheduleCompile!B41)))))),"",IF(ScheduleCompile!B41="Off",0,IF(ScheduleCompile!B41="On",1,IF(ISNUMBER(ScheduleCompile!B41),ScheduleCompile!B41/1,IF(ISTEXT(ScheduleCompile!B41),IF(OR(ISNUMBER(FIND("5F",ScheduleCompile!B41)),ISNUMBER(FIND("0F",ScheduleCompile!B41)),ISNUMBER(FIND("8F",ScheduleCompile!B41)),ISNUMBER(FIND("1F",ScheduleCompile!B41)),ISNUMBER(FIND("2F",ScheduleCompile!B41)),ISNUMBER(FIND("3F",ScheduleCompile!B41)),ISNUMBER(FIND("6F",ScheduleCompile!B41)),ISNUMBER(FIND("7F",ScheduleCompile!B41)),ISNUMBER(FIND("9F",ScheduleCompile!B41)),ISNUMBER(FIND("4F",ScheduleCompile!B41))),VALUE(LEFT(ScheduleCompile!B41,FIND("F",ScheduleCompile!B41)-1)),ScheduleCompile!B41)))))))</f>
        <v>0</v>
      </c>
      <c r="H48" s="1">
        <f>IF(AND(ISERROR(IF(ScheduleCompile!C41="Off",0,IF(ScheduleCompile!C41="On",1,IF(ISNUMBER(ScheduleCompile!C41),ScheduleCompile!C41/1,IF(ISTEXT(ScheduleCompile!C41),IF(OR(ISNUMBER(FIND("5F",ScheduleCompile!C41)),ISNUMBER(FIND("0F",ScheduleCompile!C41)),ISNUMBER(FIND("8F",ScheduleCompile!C41)),ISNUMBER(FIND("1F",ScheduleCompile!C41)),ISNUMBER(FIND("2F",ScheduleCompile!C41)),ISNUMBER(FIND("3F",ScheduleCompile!C41)),ISNUMBER(FIND("6F",ScheduleCompile!C41)),ISNUMBER(FIND("7F",ScheduleCompile!C41)),ISNUMBER(FIND("9F",ScheduleCompile!C41)),ISNUMBER(FIND("4F",ScheduleCompile!C41))),VALUE(LEFT(ScheduleCompile!C41,FIND("F",ScheduleCompile!C41)-1)),ScheduleCompile!C41)))))),ISTEXT(ScheduleCompile!#REF!)),"ENDTABLE",IF(ISERROR(IF(ScheduleCompile!C41="Off",0,IF(ScheduleCompile!C41="On",1,IF(ISNUMBER(ScheduleCompile!C41),ScheduleCompile!C41/1,IF(ISTEXT(ScheduleCompile!C41),IF(OR(ISNUMBER(FIND("5F",ScheduleCompile!C41)),ISNUMBER(FIND("0F",ScheduleCompile!C41)),ISNUMBER(FIND("8F",ScheduleCompile!C41)),ISNUMBER(FIND("1F",ScheduleCompile!C41)),ISNUMBER(FIND("2F",ScheduleCompile!C41)),ISNUMBER(FIND("3F",ScheduleCompile!C41)),ISNUMBER(FIND("6F",ScheduleCompile!C41)),ISNUMBER(FIND("7F",ScheduleCompile!C41)),ISNUMBER(FIND("9F",ScheduleCompile!C41)),ISNUMBER(FIND("4F",ScheduleCompile!C41))),VALUE(LEFT(ScheduleCompile!C41,FIND("F",ScheduleCompile!C41)-1)),ScheduleCompile!C41)))))),"",IF(ScheduleCompile!C41="Off",0,IF(ScheduleCompile!C41="On",1,IF(ISNUMBER(ScheduleCompile!C41),ScheduleCompile!C41/1,IF(ISTEXT(ScheduleCompile!C41),IF(OR(ISNUMBER(FIND("5F",ScheduleCompile!C41)),ISNUMBER(FIND("0F",ScheduleCompile!C41)),ISNUMBER(FIND("8F",ScheduleCompile!C41)),ISNUMBER(FIND("1F",ScheduleCompile!C41)),ISNUMBER(FIND("2F",ScheduleCompile!C41)),ISNUMBER(FIND("3F",ScheduleCompile!C41)),ISNUMBER(FIND("6F",ScheduleCompile!C41)),ISNUMBER(FIND("7F",ScheduleCompile!C41)),ISNUMBER(FIND("9F",ScheduleCompile!C41)),ISNUMBER(FIND("4F",ScheduleCompile!C41))),VALUE(LEFT(ScheduleCompile!C41,FIND("F",ScheduleCompile!C41)-1)),ScheduleCompile!C41)))))))</f>
        <v>0</v>
      </c>
      <c r="I48" s="1">
        <f>IF(AND(ISERROR(IF(ScheduleCompile!D41="Off",0,IF(ScheduleCompile!D41="On",1,IF(ISNUMBER(ScheduleCompile!D41),ScheduleCompile!D41/1,IF(ISTEXT(ScheduleCompile!D41),IF(OR(ISNUMBER(FIND("5F",ScheduleCompile!D41)),ISNUMBER(FIND("0F",ScheduleCompile!D41)),ISNUMBER(FIND("8F",ScheduleCompile!D41)),ISNUMBER(FIND("1F",ScheduleCompile!D41)),ISNUMBER(FIND("2F",ScheduleCompile!D41)),ISNUMBER(FIND("3F",ScheduleCompile!D41)),ISNUMBER(FIND("6F",ScheduleCompile!D41)),ISNUMBER(FIND("7F",ScheduleCompile!D41)),ISNUMBER(FIND("9F",ScheduleCompile!D41)),ISNUMBER(FIND("4F",ScheduleCompile!D41))),VALUE(LEFT(ScheduleCompile!D41,FIND("F",ScheduleCompile!D41)-1)),ScheduleCompile!D41)))))),ISTEXT(ScheduleCompile!#REF!)),"ENDTABLE",IF(ISERROR(IF(ScheduleCompile!D41="Off",0,IF(ScheduleCompile!D41="On",1,IF(ISNUMBER(ScheduleCompile!D41),ScheduleCompile!D41/1,IF(ISTEXT(ScheduleCompile!D41),IF(OR(ISNUMBER(FIND("5F",ScheduleCompile!D41)),ISNUMBER(FIND("0F",ScheduleCompile!D41)),ISNUMBER(FIND("8F",ScheduleCompile!D41)),ISNUMBER(FIND("1F",ScheduleCompile!D41)),ISNUMBER(FIND("2F",ScheduleCompile!D41)),ISNUMBER(FIND("3F",ScheduleCompile!D41)),ISNUMBER(FIND("6F",ScheduleCompile!D41)),ISNUMBER(FIND("7F",ScheduleCompile!D41)),ISNUMBER(FIND("9F",ScheduleCompile!D41)),ISNUMBER(FIND("4F",ScheduleCompile!D41))),VALUE(LEFT(ScheduleCompile!D41,FIND("F",ScheduleCompile!D41)-1)),ScheduleCompile!D41)))))),"",IF(ScheduleCompile!D41="Off",0,IF(ScheduleCompile!D41="On",1,IF(ISNUMBER(ScheduleCompile!D41),ScheduleCompile!D41/1,IF(ISTEXT(ScheduleCompile!D41),IF(OR(ISNUMBER(FIND("5F",ScheduleCompile!D41)),ISNUMBER(FIND("0F",ScheduleCompile!D41)),ISNUMBER(FIND("8F",ScheduleCompile!D41)),ISNUMBER(FIND("1F",ScheduleCompile!D41)),ISNUMBER(FIND("2F",ScheduleCompile!D41)),ISNUMBER(FIND("3F",ScheduleCompile!D41)),ISNUMBER(FIND("6F",ScheduleCompile!D41)),ISNUMBER(FIND("7F",ScheduleCompile!D41)),ISNUMBER(FIND("9F",ScheduleCompile!D41)),ISNUMBER(FIND("4F",ScheduleCompile!D41))),VALUE(LEFT(ScheduleCompile!D41,FIND("F",ScheduleCompile!D41)-1)),ScheduleCompile!D41)))))))</f>
        <v>0</v>
      </c>
      <c r="J48" s="1">
        <f>IF(AND(ISERROR(IF(ScheduleCompile!E41="Off",0,IF(ScheduleCompile!E41="On",1,IF(ISNUMBER(ScheduleCompile!E41),ScheduleCompile!E41/1,IF(ISTEXT(ScheduleCompile!E41),IF(OR(ISNUMBER(FIND("5F",ScheduleCompile!E41)),ISNUMBER(FIND("0F",ScheduleCompile!E41)),ISNUMBER(FIND("8F",ScheduleCompile!E41)),ISNUMBER(FIND("1F",ScheduleCompile!E41)),ISNUMBER(FIND("2F",ScheduleCompile!E41)),ISNUMBER(FIND("3F",ScheduleCompile!E41)),ISNUMBER(FIND("6F",ScheduleCompile!E41)),ISNUMBER(FIND("7F",ScheduleCompile!E41)),ISNUMBER(FIND("9F",ScheduleCompile!E41)),ISNUMBER(FIND("4F",ScheduleCompile!E41))),VALUE(LEFT(ScheduleCompile!E41,FIND("F",ScheduleCompile!E41)-1)),ScheduleCompile!E41)))))),ISTEXT(ScheduleCompile!#REF!)),"ENDTABLE",IF(ISERROR(IF(ScheduleCompile!E41="Off",0,IF(ScheduleCompile!E41="On",1,IF(ISNUMBER(ScheduleCompile!E41),ScheduleCompile!E41/1,IF(ISTEXT(ScheduleCompile!E41),IF(OR(ISNUMBER(FIND("5F",ScheduleCompile!E41)),ISNUMBER(FIND("0F",ScheduleCompile!E41)),ISNUMBER(FIND("8F",ScheduleCompile!E41)),ISNUMBER(FIND("1F",ScheduleCompile!E41)),ISNUMBER(FIND("2F",ScheduleCompile!E41)),ISNUMBER(FIND("3F",ScheduleCompile!E41)),ISNUMBER(FIND("6F",ScheduleCompile!E41)),ISNUMBER(FIND("7F",ScheduleCompile!E41)),ISNUMBER(FIND("9F",ScheduleCompile!E41)),ISNUMBER(FIND("4F",ScheduleCompile!E41))),VALUE(LEFT(ScheduleCompile!E41,FIND("F",ScheduleCompile!E41)-1)),ScheduleCompile!E41)))))),"",IF(ScheduleCompile!E41="Off",0,IF(ScheduleCompile!E41="On",1,IF(ISNUMBER(ScheduleCompile!E41),ScheduleCompile!E41/1,IF(ISTEXT(ScheduleCompile!E41),IF(OR(ISNUMBER(FIND("5F",ScheduleCompile!E41)),ISNUMBER(FIND("0F",ScheduleCompile!E41)),ISNUMBER(FIND("8F",ScheduleCompile!E41)),ISNUMBER(FIND("1F",ScheduleCompile!E41)),ISNUMBER(FIND("2F",ScheduleCompile!E41)),ISNUMBER(FIND("3F",ScheduleCompile!E41)),ISNUMBER(FIND("6F",ScheduleCompile!E41)),ISNUMBER(FIND("7F",ScheduleCompile!E41)),ISNUMBER(FIND("9F",ScheduleCompile!E41)),ISNUMBER(FIND("4F",ScheduleCompile!E41))),VALUE(LEFT(ScheduleCompile!E41,FIND("F",ScheduleCompile!E41)-1)),ScheduleCompile!E41)))))))</f>
        <v>0</v>
      </c>
      <c r="K48" s="1">
        <f>IF(AND(ISERROR(IF(ScheduleCompile!F41="Off",0,IF(ScheduleCompile!F41="On",1,IF(ISNUMBER(ScheduleCompile!F41),ScheduleCompile!F41/1,IF(ISTEXT(ScheduleCompile!F41),IF(OR(ISNUMBER(FIND("5F",ScheduleCompile!F41)),ISNUMBER(FIND("0F",ScheduleCompile!F41)),ISNUMBER(FIND("8F",ScheduleCompile!F41)),ISNUMBER(FIND("1F",ScheduleCompile!F41)),ISNUMBER(FIND("2F",ScheduleCompile!F41)),ISNUMBER(FIND("3F",ScheduleCompile!F41)),ISNUMBER(FIND("6F",ScheduleCompile!F41)),ISNUMBER(FIND("7F",ScheduleCompile!F41)),ISNUMBER(FIND("9F",ScheduleCompile!F41)),ISNUMBER(FIND("4F",ScheduleCompile!F41))),VALUE(LEFT(ScheduleCompile!F41,FIND("F",ScheduleCompile!F41)-1)),ScheduleCompile!F41)))))),ISTEXT(ScheduleCompile!#REF!)),"ENDTABLE",IF(ISERROR(IF(ScheduleCompile!F41="Off",0,IF(ScheduleCompile!F41="On",1,IF(ISNUMBER(ScheduleCompile!F41),ScheduleCompile!F41/1,IF(ISTEXT(ScheduleCompile!F41),IF(OR(ISNUMBER(FIND("5F",ScheduleCompile!F41)),ISNUMBER(FIND("0F",ScheduleCompile!F41)),ISNUMBER(FIND("8F",ScheduleCompile!F41)),ISNUMBER(FIND("1F",ScheduleCompile!F41)),ISNUMBER(FIND("2F",ScheduleCompile!F41)),ISNUMBER(FIND("3F",ScheduleCompile!F41)),ISNUMBER(FIND("6F",ScheduleCompile!F41)),ISNUMBER(FIND("7F",ScheduleCompile!F41)),ISNUMBER(FIND("9F",ScheduleCompile!F41)),ISNUMBER(FIND("4F",ScheduleCompile!F41))),VALUE(LEFT(ScheduleCompile!F41,FIND("F",ScheduleCompile!F41)-1)),ScheduleCompile!F41)))))),"",IF(ScheduleCompile!F41="Off",0,IF(ScheduleCompile!F41="On",1,IF(ISNUMBER(ScheduleCompile!F41),ScheduleCompile!F41/1,IF(ISTEXT(ScheduleCompile!F41),IF(OR(ISNUMBER(FIND("5F",ScheduleCompile!F41)),ISNUMBER(FIND("0F",ScheduleCompile!F41)),ISNUMBER(FIND("8F",ScheduleCompile!F41)),ISNUMBER(FIND("1F",ScheduleCompile!F41)),ISNUMBER(FIND("2F",ScheduleCompile!F41)),ISNUMBER(FIND("3F",ScheduleCompile!F41)),ISNUMBER(FIND("6F",ScheduleCompile!F41)),ISNUMBER(FIND("7F",ScheduleCompile!F41)),ISNUMBER(FIND("9F",ScheduleCompile!F41)),ISNUMBER(FIND("4F",ScheduleCompile!F41))),VALUE(LEFT(ScheduleCompile!F41,FIND("F",ScheduleCompile!F41)-1)),ScheduleCompile!F41)))))))</f>
        <v>0</v>
      </c>
      <c r="L48" s="1">
        <f>IF(AND(ISERROR(IF(ScheduleCompile!G41="Off",0,IF(ScheduleCompile!G41="On",1,IF(ISNUMBER(ScheduleCompile!G41),ScheduleCompile!G41/1,IF(ISTEXT(ScheduleCompile!G41),IF(OR(ISNUMBER(FIND("5F",ScheduleCompile!G41)),ISNUMBER(FIND("0F",ScheduleCompile!G41)),ISNUMBER(FIND("8F",ScheduleCompile!G41)),ISNUMBER(FIND("1F",ScheduleCompile!G41)),ISNUMBER(FIND("2F",ScheduleCompile!G41)),ISNUMBER(FIND("3F",ScheduleCompile!G41)),ISNUMBER(FIND("6F",ScheduleCompile!G41)),ISNUMBER(FIND("7F",ScheduleCompile!G41)),ISNUMBER(FIND("9F",ScheduleCompile!G41)),ISNUMBER(FIND("4F",ScheduleCompile!G41))),VALUE(LEFT(ScheduleCompile!G41,FIND("F",ScheduleCompile!G41)-1)),ScheduleCompile!G41)))))),ISTEXT(ScheduleCompile!#REF!)),"ENDTABLE",IF(ISERROR(IF(ScheduleCompile!G41="Off",0,IF(ScheduleCompile!G41="On",1,IF(ISNUMBER(ScheduleCompile!G41),ScheduleCompile!G41/1,IF(ISTEXT(ScheduleCompile!G41),IF(OR(ISNUMBER(FIND("5F",ScheduleCompile!G41)),ISNUMBER(FIND("0F",ScheduleCompile!G41)),ISNUMBER(FIND("8F",ScheduleCompile!G41)),ISNUMBER(FIND("1F",ScheduleCompile!G41)),ISNUMBER(FIND("2F",ScheduleCompile!G41)),ISNUMBER(FIND("3F",ScheduleCompile!G41)),ISNUMBER(FIND("6F",ScheduleCompile!G41)),ISNUMBER(FIND("7F",ScheduleCompile!G41)),ISNUMBER(FIND("9F",ScheduleCompile!G41)),ISNUMBER(FIND("4F",ScheduleCompile!G41))),VALUE(LEFT(ScheduleCompile!G41,FIND("F",ScheduleCompile!G41)-1)),ScheduleCompile!G41)))))),"",IF(ScheduleCompile!G41="Off",0,IF(ScheduleCompile!G41="On",1,IF(ISNUMBER(ScheduleCompile!G41),ScheduleCompile!G41/1,IF(ISTEXT(ScheduleCompile!G41),IF(OR(ISNUMBER(FIND("5F",ScheduleCompile!G41)),ISNUMBER(FIND("0F",ScheduleCompile!G41)),ISNUMBER(FIND("8F",ScheduleCompile!G41)),ISNUMBER(FIND("1F",ScheduleCompile!G41)),ISNUMBER(FIND("2F",ScheduleCompile!G41)),ISNUMBER(FIND("3F",ScheduleCompile!G41)),ISNUMBER(FIND("6F",ScheduleCompile!G41)),ISNUMBER(FIND("7F",ScheduleCompile!G41)),ISNUMBER(FIND("9F",ScheduleCompile!G41)),ISNUMBER(FIND("4F",ScheduleCompile!G41))),VALUE(LEFT(ScheduleCompile!G41,FIND("F",ScheduleCompile!G41)-1)),ScheduleCompile!G41)))))))</f>
        <v>0</v>
      </c>
      <c r="M48" s="1">
        <f>IF(AND(ISERROR(IF(ScheduleCompile!H41="Off",0,IF(ScheduleCompile!H41="On",1,IF(ISNUMBER(ScheduleCompile!H41),ScheduleCompile!H41/1,IF(ISTEXT(ScheduleCompile!H41),IF(OR(ISNUMBER(FIND("5F",ScheduleCompile!H41)),ISNUMBER(FIND("0F",ScheduleCompile!H41)),ISNUMBER(FIND("8F",ScheduleCompile!H41)),ISNUMBER(FIND("1F",ScheduleCompile!H41)),ISNUMBER(FIND("2F",ScheduleCompile!H41)),ISNUMBER(FIND("3F",ScheduleCompile!H41)),ISNUMBER(FIND("6F",ScheduleCompile!H41)),ISNUMBER(FIND("7F",ScheduleCompile!H41)),ISNUMBER(FIND("9F",ScheduleCompile!H41)),ISNUMBER(FIND("4F",ScheduleCompile!H41))),VALUE(LEFT(ScheduleCompile!H41,FIND("F",ScheduleCompile!H41)-1)),ScheduleCompile!H41)))))),ISTEXT(ScheduleCompile!#REF!)),"ENDTABLE",IF(ISERROR(IF(ScheduleCompile!H41="Off",0,IF(ScheduleCompile!H41="On",1,IF(ISNUMBER(ScheduleCompile!H41),ScheduleCompile!H41/1,IF(ISTEXT(ScheduleCompile!H41),IF(OR(ISNUMBER(FIND("5F",ScheduleCompile!H41)),ISNUMBER(FIND("0F",ScheduleCompile!H41)),ISNUMBER(FIND("8F",ScheduleCompile!H41)),ISNUMBER(FIND("1F",ScheduleCompile!H41)),ISNUMBER(FIND("2F",ScheduleCompile!H41)),ISNUMBER(FIND("3F",ScheduleCompile!H41)),ISNUMBER(FIND("6F",ScheduleCompile!H41)),ISNUMBER(FIND("7F",ScheduleCompile!H41)),ISNUMBER(FIND("9F",ScheduleCompile!H41)),ISNUMBER(FIND("4F",ScheduleCompile!H41))),VALUE(LEFT(ScheduleCompile!H41,FIND("F",ScheduleCompile!H41)-1)),ScheduleCompile!H41)))))),"",IF(ScheduleCompile!H41="Off",0,IF(ScheduleCompile!H41="On",1,IF(ISNUMBER(ScheduleCompile!H41),ScheduleCompile!H41/1,IF(ISTEXT(ScheduleCompile!H41),IF(OR(ISNUMBER(FIND("5F",ScheduleCompile!H41)),ISNUMBER(FIND("0F",ScheduleCompile!H41)),ISNUMBER(FIND("8F",ScheduleCompile!H41)),ISNUMBER(FIND("1F",ScheduleCompile!H41)),ISNUMBER(FIND("2F",ScheduleCompile!H41)),ISNUMBER(FIND("3F",ScheduleCompile!H41)),ISNUMBER(FIND("6F",ScheduleCompile!H41)),ISNUMBER(FIND("7F",ScheduleCompile!H41)),ISNUMBER(FIND("9F",ScheduleCompile!H41)),ISNUMBER(FIND("4F",ScheduleCompile!H41))),VALUE(LEFT(ScheduleCompile!H41,FIND("F",ScheduleCompile!H41)-1)),ScheduleCompile!H41)))))))</f>
        <v>0.05</v>
      </c>
      <c r="N48" s="1">
        <f>IF(AND(ISERROR(IF(ScheduleCompile!I41="Off",0,IF(ScheduleCompile!I41="On",1,IF(ISNUMBER(ScheduleCompile!I41),ScheduleCompile!I41/1,IF(ISTEXT(ScheduleCompile!I41),IF(OR(ISNUMBER(FIND("5F",ScheduleCompile!I41)),ISNUMBER(FIND("0F",ScheduleCompile!I41)),ISNUMBER(FIND("8F",ScheduleCompile!I41)),ISNUMBER(FIND("1F",ScheduleCompile!I41)),ISNUMBER(FIND("2F",ScheduleCompile!I41)),ISNUMBER(FIND("3F",ScheduleCompile!I41)),ISNUMBER(FIND("6F",ScheduleCompile!I41)),ISNUMBER(FIND("7F",ScheduleCompile!I41)),ISNUMBER(FIND("9F",ScheduleCompile!I41)),ISNUMBER(FIND("4F",ScheduleCompile!I41))),VALUE(LEFT(ScheduleCompile!I41,FIND("F",ScheduleCompile!I41)-1)),ScheduleCompile!I41)))))),ISTEXT(ScheduleCompile!#REF!)),"ENDTABLE",IF(ISERROR(IF(ScheduleCompile!I41="Off",0,IF(ScheduleCompile!I41="On",1,IF(ISNUMBER(ScheduleCompile!I41),ScheduleCompile!I41/1,IF(ISTEXT(ScheduleCompile!I41),IF(OR(ISNUMBER(FIND("5F",ScheduleCompile!I41)),ISNUMBER(FIND("0F",ScheduleCompile!I41)),ISNUMBER(FIND("8F",ScheduleCompile!I41)),ISNUMBER(FIND("1F",ScheduleCompile!I41)),ISNUMBER(FIND("2F",ScheduleCompile!I41)),ISNUMBER(FIND("3F",ScheduleCompile!I41)),ISNUMBER(FIND("6F",ScheduleCompile!I41)),ISNUMBER(FIND("7F",ScheduleCompile!I41)),ISNUMBER(FIND("9F",ScheduleCompile!I41)),ISNUMBER(FIND("4F",ScheduleCompile!I41))),VALUE(LEFT(ScheduleCompile!I41,FIND("F",ScheduleCompile!I41)-1)),ScheduleCompile!I41)))))),"",IF(ScheduleCompile!I41="Off",0,IF(ScheduleCompile!I41="On",1,IF(ISNUMBER(ScheduleCompile!I41),ScheduleCompile!I41/1,IF(ISTEXT(ScheduleCompile!I41),IF(OR(ISNUMBER(FIND("5F",ScheduleCompile!I41)),ISNUMBER(FIND("0F",ScheduleCompile!I41)),ISNUMBER(FIND("8F",ScheduleCompile!I41)),ISNUMBER(FIND("1F",ScheduleCompile!I41)),ISNUMBER(FIND("2F",ScheduleCompile!I41)),ISNUMBER(FIND("3F",ScheduleCompile!I41)),ISNUMBER(FIND("6F",ScheduleCompile!I41)),ISNUMBER(FIND("7F",ScheduleCompile!I41)),ISNUMBER(FIND("9F",ScheduleCompile!I41)),ISNUMBER(FIND("4F",ScheduleCompile!I41))),VALUE(LEFT(ScheduleCompile!I41,FIND("F",ScheduleCompile!I41)-1)),ScheduleCompile!I41)))))))</f>
        <v>0.15</v>
      </c>
      <c r="O48" s="1">
        <f>IF(AND(ISERROR(IF(ScheduleCompile!J41="Off",0,IF(ScheduleCompile!J41="On",1,IF(ISNUMBER(ScheduleCompile!J41),ScheduleCompile!J41/1,IF(ISTEXT(ScheduleCompile!J41),IF(OR(ISNUMBER(FIND("5F",ScheduleCompile!J41)),ISNUMBER(FIND("0F",ScheduleCompile!J41)),ISNUMBER(FIND("8F",ScheduleCompile!J41)),ISNUMBER(FIND("1F",ScheduleCompile!J41)),ISNUMBER(FIND("2F",ScheduleCompile!J41)),ISNUMBER(FIND("3F",ScheduleCompile!J41)),ISNUMBER(FIND("6F",ScheduleCompile!J41)),ISNUMBER(FIND("7F",ScheduleCompile!J41)),ISNUMBER(FIND("9F",ScheduleCompile!J41)),ISNUMBER(FIND("4F",ScheduleCompile!J41))),VALUE(LEFT(ScheduleCompile!J41,FIND("F",ScheduleCompile!J41)-1)),ScheduleCompile!J41)))))),ISTEXT(ScheduleCompile!#REF!)),"ENDTABLE",IF(ISERROR(IF(ScheduleCompile!J41="Off",0,IF(ScheduleCompile!J41="On",1,IF(ISNUMBER(ScheduleCompile!J41),ScheduleCompile!J41/1,IF(ISTEXT(ScheduleCompile!J41),IF(OR(ISNUMBER(FIND("5F",ScheduleCompile!J41)),ISNUMBER(FIND("0F",ScheduleCompile!J41)),ISNUMBER(FIND("8F",ScheduleCompile!J41)),ISNUMBER(FIND("1F",ScheduleCompile!J41)),ISNUMBER(FIND("2F",ScheduleCompile!J41)),ISNUMBER(FIND("3F",ScheduleCompile!J41)),ISNUMBER(FIND("6F",ScheduleCompile!J41)),ISNUMBER(FIND("7F",ScheduleCompile!J41)),ISNUMBER(FIND("9F",ScheduleCompile!J41)),ISNUMBER(FIND("4F",ScheduleCompile!J41))),VALUE(LEFT(ScheduleCompile!J41,FIND("F",ScheduleCompile!J41)-1)),ScheduleCompile!J41)))))),"",IF(ScheduleCompile!J41="Off",0,IF(ScheduleCompile!J41="On",1,IF(ISNUMBER(ScheduleCompile!J41),ScheduleCompile!J41/1,IF(ISTEXT(ScheduleCompile!J41),IF(OR(ISNUMBER(FIND("5F",ScheduleCompile!J41)),ISNUMBER(FIND("0F",ScheduleCompile!J41)),ISNUMBER(FIND("8F",ScheduleCompile!J41)),ISNUMBER(FIND("1F",ScheduleCompile!J41)),ISNUMBER(FIND("2F",ScheduleCompile!J41)),ISNUMBER(FIND("3F",ScheduleCompile!J41)),ISNUMBER(FIND("6F",ScheduleCompile!J41)),ISNUMBER(FIND("7F",ScheduleCompile!J41)),ISNUMBER(FIND("9F",ScheduleCompile!J41)),ISNUMBER(FIND("4F",ScheduleCompile!J41))),VALUE(LEFT(ScheduleCompile!J41,FIND("F",ScheduleCompile!J41)-1)),ScheduleCompile!J41)))))))</f>
        <v>0.15</v>
      </c>
      <c r="P48" s="1">
        <f>IF(AND(ISERROR(IF(ScheduleCompile!K41="Off",0,IF(ScheduleCompile!K41="On",1,IF(ISNUMBER(ScheduleCompile!K41),ScheduleCompile!K41/1,IF(ISTEXT(ScheduleCompile!K41),IF(OR(ISNUMBER(FIND("5F",ScheduleCompile!K41)),ISNUMBER(FIND("0F",ScheduleCompile!K41)),ISNUMBER(FIND("8F",ScheduleCompile!K41)),ISNUMBER(FIND("1F",ScheduleCompile!K41)),ISNUMBER(FIND("2F",ScheduleCompile!K41)),ISNUMBER(FIND("3F",ScheduleCompile!K41)),ISNUMBER(FIND("6F",ScheduleCompile!K41)),ISNUMBER(FIND("7F",ScheduleCompile!K41)),ISNUMBER(FIND("9F",ScheduleCompile!K41)),ISNUMBER(FIND("4F",ScheduleCompile!K41))),VALUE(LEFT(ScheduleCompile!K41,FIND("F",ScheduleCompile!K41)-1)),ScheduleCompile!K41)))))),ISTEXT(ScheduleCompile!#REF!)),"ENDTABLE",IF(ISERROR(IF(ScheduleCompile!K41="Off",0,IF(ScheduleCompile!K41="On",1,IF(ISNUMBER(ScheduleCompile!K41),ScheduleCompile!K41/1,IF(ISTEXT(ScheduleCompile!K41),IF(OR(ISNUMBER(FIND("5F",ScheduleCompile!K41)),ISNUMBER(FIND("0F",ScheduleCompile!K41)),ISNUMBER(FIND("8F",ScheduleCompile!K41)),ISNUMBER(FIND("1F",ScheduleCompile!K41)),ISNUMBER(FIND("2F",ScheduleCompile!K41)),ISNUMBER(FIND("3F",ScheduleCompile!K41)),ISNUMBER(FIND("6F",ScheduleCompile!K41)),ISNUMBER(FIND("7F",ScheduleCompile!K41)),ISNUMBER(FIND("9F",ScheduleCompile!K41)),ISNUMBER(FIND("4F",ScheduleCompile!K41))),VALUE(LEFT(ScheduleCompile!K41,FIND("F",ScheduleCompile!K41)-1)),ScheduleCompile!K41)))))),"",IF(ScheduleCompile!K41="Off",0,IF(ScheduleCompile!K41="On",1,IF(ISNUMBER(ScheduleCompile!K41),ScheduleCompile!K41/1,IF(ISTEXT(ScheduleCompile!K41),IF(OR(ISNUMBER(FIND("5F",ScheduleCompile!K41)),ISNUMBER(FIND("0F",ScheduleCompile!K41)),ISNUMBER(FIND("8F",ScheduleCompile!K41)),ISNUMBER(FIND("1F",ScheduleCompile!K41)),ISNUMBER(FIND("2F",ScheduleCompile!K41)),ISNUMBER(FIND("3F",ScheduleCompile!K41)),ISNUMBER(FIND("6F",ScheduleCompile!K41)),ISNUMBER(FIND("7F",ScheduleCompile!K41)),ISNUMBER(FIND("9F",ScheduleCompile!K41)),ISNUMBER(FIND("4F",ScheduleCompile!K41))),VALUE(LEFT(ScheduleCompile!K41,FIND("F",ScheduleCompile!K41)-1)),ScheduleCompile!K41)))))))</f>
        <v>0.15</v>
      </c>
      <c r="Q48" s="1">
        <f>IF(AND(ISERROR(IF(ScheduleCompile!L41="Off",0,IF(ScheduleCompile!L41="On",1,IF(ISNUMBER(ScheduleCompile!L41),ScheduleCompile!L41/1,IF(ISTEXT(ScheduleCompile!L41),IF(OR(ISNUMBER(FIND("5F",ScheduleCompile!L41)),ISNUMBER(FIND("0F",ScheduleCompile!L41)),ISNUMBER(FIND("8F",ScheduleCompile!L41)),ISNUMBER(FIND("1F",ScheduleCompile!L41)),ISNUMBER(FIND("2F",ScheduleCompile!L41)),ISNUMBER(FIND("3F",ScheduleCompile!L41)),ISNUMBER(FIND("6F",ScheduleCompile!L41)),ISNUMBER(FIND("7F",ScheduleCompile!L41)),ISNUMBER(FIND("9F",ScheduleCompile!L41)),ISNUMBER(FIND("4F",ScheduleCompile!L41))),VALUE(LEFT(ScheduleCompile!L41,FIND("F",ScheduleCompile!L41)-1)),ScheduleCompile!L41)))))),ISTEXT(ScheduleCompile!#REF!)),"ENDTABLE",IF(ISERROR(IF(ScheduleCompile!L41="Off",0,IF(ScheduleCompile!L41="On",1,IF(ISNUMBER(ScheduleCompile!L41),ScheduleCompile!L41/1,IF(ISTEXT(ScheduleCompile!L41),IF(OR(ISNUMBER(FIND("5F",ScheduleCompile!L41)),ISNUMBER(FIND("0F",ScheduleCompile!L41)),ISNUMBER(FIND("8F",ScheduleCompile!L41)),ISNUMBER(FIND("1F",ScheduleCompile!L41)),ISNUMBER(FIND("2F",ScheduleCompile!L41)),ISNUMBER(FIND("3F",ScheduleCompile!L41)),ISNUMBER(FIND("6F",ScheduleCompile!L41)),ISNUMBER(FIND("7F",ScheduleCompile!L41)),ISNUMBER(FIND("9F",ScheduleCompile!L41)),ISNUMBER(FIND("4F",ScheduleCompile!L41))),VALUE(LEFT(ScheduleCompile!L41,FIND("F",ScheduleCompile!L41)-1)),ScheduleCompile!L41)))))),"",IF(ScheduleCompile!L41="Off",0,IF(ScheduleCompile!L41="On",1,IF(ISNUMBER(ScheduleCompile!L41),ScheduleCompile!L41/1,IF(ISTEXT(ScheduleCompile!L41),IF(OR(ISNUMBER(FIND("5F",ScheduleCompile!L41)),ISNUMBER(FIND("0F",ScheduleCompile!L41)),ISNUMBER(FIND("8F",ScheduleCompile!L41)),ISNUMBER(FIND("1F",ScheduleCompile!L41)),ISNUMBER(FIND("2F",ScheduleCompile!L41)),ISNUMBER(FIND("3F",ScheduleCompile!L41)),ISNUMBER(FIND("6F",ScheduleCompile!L41)),ISNUMBER(FIND("7F",ScheduleCompile!L41)),ISNUMBER(FIND("9F",ScheduleCompile!L41)),ISNUMBER(FIND("4F",ScheduleCompile!L41))),VALUE(LEFT(ScheduleCompile!L41,FIND("F",ScheduleCompile!L41)-1)),ScheduleCompile!L41)))))))</f>
        <v>0.15</v>
      </c>
      <c r="R48" s="1">
        <f>IF(AND(ISERROR(IF(ScheduleCompile!M41="Off",0,IF(ScheduleCompile!M41="On",1,IF(ISNUMBER(ScheduleCompile!M41),ScheduleCompile!M41/1,IF(ISTEXT(ScheduleCompile!M41),IF(OR(ISNUMBER(FIND("5F",ScheduleCompile!M41)),ISNUMBER(FIND("0F",ScheduleCompile!M41)),ISNUMBER(FIND("8F",ScheduleCompile!M41)),ISNUMBER(FIND("1F",ScheduleCompile!M41)),ISNUMBER(FIND("2F",ScheduleCompile!M41)),ISNUMBER(FIND("3F",ScheduleCompile!M41)),ISNUMBER(FIND("6F",ScheduleCompile!M41)),ISNUMBER(FIND("7F",ScheduleCompile!M41)),ISNUMBER(FIND("9F",ScheduleCompile!M41)),ISNUMBER(FIND("4F",ScheduleCompile!M41))),VALUE(LEFT(ScheduleCompile!M41,FIND("F",ScheduleCompile!M41)-1)),ScheduleCompile!M41)))))),ISTEXT(ScheduleCompile!#REF!)),"ENDTABLE",IF(ISERROR(IF(ScheduleCompile!M41="Off",0,IF(ScheduleCompile!M41="On",1,IF(ISNUMBER(ScheduleCompile!M41),ScheduleCompile!M41/1,IF(ISTEXT(ScheduleCompile!M41),IF(OR(ISNUMBER(FIND("5F",ScheduleCompile!M41)),ISNUMBER(FIND("0F",ScheduleCompile!M41)),ISNUMBER(FIND("8F",ScheduleCompile!M41)),ISNUMBER(FIND("1F",ScheduleCompile!M41)),ISNUMBER(FIND("2F",ScheduleCompile!M41)),ISNUMBER(FIND("3F",ScheduleCompile!M41)),ISNUMBER(FIND("6F",ScheduleCompile!M41)),ISNUMBER(FIND("7F",ScheduleCompile!M41)),ISNUMBER(FIND("9F",ScheduleCompile!M41)),ISNUMBER(FIND("4F",ScheduleCompile!M41))),VALUE(LEFT(ScheduleCompile!M41,FIND("F",ScheduleCompile!M41)-1)),ScheduleCompile!M41)))))),"",IF(ScheduleCompile!M41="Off",0,IF(ScheduleCompile!M41="On",1,IF(ISNUMBER(ScheduleCompile!M41),ScheduleCompile!M41/1,IF(ISTEXT(ScheduleCompile!M41),IF(OR(ISNUMBER(FIND("5F",ScheduleCompile!M41)),ISNUMBER(FIND("0F",ScheduleCompile!M41)),ISNUMBER(FIND("8F",ScheduleCompile!M41)),ISNUMBER(FIND("1F",ScheduleCompile!M41)),ISNUMBER(FIND("2F",ScheduleCompile!M41)),ISNUMBER(FIND("3F",ScheduleCompile!M41)),ISNUMBER(FIND("6F",ScheduleCompile!M41)),ISNUMBER(FIND("7F",ScheduleCompile!M41)),ISNUMBER(FIND("9F",ScheduleCompile!M41)),ISNUMBER(FIND("4F",ScheduleCompile!M41))),VALUE(LEFT(ScheduleCompile!M41,FIND("F",ScheduleCompile!M41)-1)),ScheduleCompile!M41)))))))</f>
        <v>0.15</v>
      </c>
      <c r="S48" s="1">
        <f>IF(AND(ISERROR(IF(ScheduleCompile!N41="Off",0,IF(ScheduleCompile!N41="On",1,IF(ISNUMBER(ScheduleCompile!N41),ScheduleCompile!N41/1,IF(ISTEXT(ScheduleCompile!N41),IF(OR(ISNUMBER(FIND("5F",ScheduleCompile!N41)),ISNUMBER(FIND("0F",ScheduleCompile!N41)),ISNUMBER(FIND("8F",ScheduleCompile!N41)),ISNUMBER(FIND("1F",ScheduleCompile!N41)),ISNUMBER(FIND("2F",ScheduleCompile!N41)),ISNUMBER(FIND("3F",ScheduleCompile!N41)),ISNUMBER(FIND("6F",ScheduleCompile!N41)),ISNUMBER(FIND("7F",ScheduleCompile!N41)),ISNUMBER(FIND("9F",ScheduleCompile!N41)),ISNUMBER(FIND("4F",ScheduleCompile!N41))),VALUE(LEFT(ScheduleCompile!N41,FIND("F",ScheduleCompile!N41)-1)),ScheduleCompile!N41)))))),ISTEXT(ScheduleCompile!#REF!)),"ENDTABLE",IF(ISERROR(IF(ScheduleCompile!N41="Off",0,IF(ScheduleCompile!N41="On",1,IF(ISNUMBER(ScheduleCompile!N41),ScheduleCompile!N41/1,IF(ISTEXT(ScheduleCompile!N41),IF(OR(ISNUMBER(FIND("5F",ScheduleCompile!N41)),ISNUMBER(FIND("0F",ScheduleCompile!N41)),ISNUMBER(FIND("8F",ScheduleCompile!N41)),ISNUMBER(FIND("1F",ScheduleCompile!N41)),ISNUMBER(FIND("2F",ScheduleCompile!N41)),ISNUMBER(FIND("3F",ScheduleCompile!N41)),ISNUMBER(FIND("6F",ScheduleCompile!N41)),ISNUMBER(FIND("7F",ScheduleCompile!N41)),ISNUMBER(FIND("9F",ScheduleCompile!N41)),ISNUMBER(FIND("4F",ScheduleCompile!N41))),VALUE(LEFT(ScheduleCompile!N41,FIND("F",ScheduleCompile!N41)-1)),ScheduleCompile!N41)))))),"",IF(ScheduleCompile!N41="Off",0,IF(ScheduleCompile!N41="On",1,IF(ISNUMBER(ScheduleCompile!N41),ScheduleCompile!N41/1,IF(ISTEXT(ScheduleCompile!N41),IF(OR(ISNUMBER(FIND("5F",ScheduleCompile!N41)),ISNUMBER(FIND("0F",ScheduleCompile!N41)),ISNUMBER(FIND("8F",ScheduleCompile!N41)),ISNUMBER(FIND("1F",ScheduleCompile!N41)),ISNUMBER(FIND("2F",ScheduleCompile!N41)),ISNUMBER(FIND("3F",ScheduleCompile!N41)),ISNUMBER(FIND("6F",ScheduleCompile!N41)),ISNUMBER(FIND("7F",ScheduleCompile!N41)),ISNUMBER(FIND("9F",ScheduleCompile!N41)),ISNUMBER(FIND("4F",ScheduleCompile!N41))),VALUE(LEFT(ScheduleCompile!N41,FIND("F",ScheduleCompile!N41)-1)),ScheduleCompile!N41)))))))</f>
        <v>0.15</v>
      </c>
      <c r="T48" s="1">
        <f>IF(AND(ISERROR(IF(ScheduleCompile!O41="Off",0,IF(ScheduleCompile!O41="On",1,IF(ISNUMBER(ScheduleCompile!O41),ScheduleCompile!O41/1,IF(ISTEXT(ScheduleCompile!O41),IF(OR(ISNUMBER(FIND("5F",ScheduleCompile!O41)),ISNUMBER(FIND("0F",ScheduleCompile!O41)),ISNUMBER(FIND("8F",ScheduleCompile!O41)),ISNUMBER(FIND("1F",ScheduleCompile!O41)),ISNUMBER(FIND("2F",ScheduleCompile!O41)),ISNUMBER(FIND("3F",ScheduleCompile!O41)),ISNUMBER(FIND("6F",ScheduleCompile!O41)),ISNUMBER(FIND("7F",ScheduleCompile!O41)),ISNUMBER(FIND("9F",ScheduleCompile!O41)),ISNUMBER(FIND("4F",ScheduleCompile!O41))),VALUE(LEFT(ScheduleCompile!O41,FIND("F",ScheduleCompile!O41)-1)),ScheduleCompile!O41)))))),ISTEXT(ScheduleCompile!#REF!)),"ENDTABLE",IF(ISERROR(IF(ScheduleCompile!O41="Off",0,IF(ScheduleCompile!O41="On",1,IF(ISNUMBER(ScheduleCompile!O41),ScheduleCompile!O41/1,IF(ISTEXT(ScheduleCompile!O41),IF(OR(ISNUMBER(FIND("5F",ScheduleCompile!O41)),ISNUMBER(FIND("0F",ScheduleCompile!O41)),ISNUMBER(FIND("8F",ScheduleCompile!O41)),ISNUMBER(FIND("1F",ScheduleCompile!O41)),ISNUMBER(FIND("2F",ScheduleCompile!O41)),ISNUMBER(FIND("3F",ScheduleCompile!O41)),ISNUMBER(FIND("6F",ScheduleCompile!O41)),ISNUMBER(FIND("7F",ScheduleCompile!O41)),ISNUMBER(FIND("9F",ScheduleCompile!O41)),ISNUMBER(FIND("4F",ScheduleCompile!O41))),VALUE(LEFT(ScheduleCompile!O41,FIND("F",ScheduleCompile!O41)-1)),ScheduleCompile!O41)))))),"",IF(ScheduleCompile!O41="Off",0,IF(ScheduleCompile!O41="On",1,IF(ISNUMBER(ScheduleCompile!O41),ScheduleCompile!O41/1,IF(ISTEXT(ScheduleCompile!O41),IF(OR(ISNUMBER(FIND("5F",ScheduleCompile!O41)),ISNUMBER(FIND("0F",ScheduleCompile!O41)),ISNUMBER(FIND("8F",ScheduleCompile!O41)),ISNUMBER(FIND("1F",ScheduleCompile!O41)),ISNUMBER(FIND("2F",ScheduleCompile!O41)),ISNUMBER(FIND("3F",ScheduleCompile!O41)),ISNUMBER(FIND("6F",ScheduleCompile!O41)),ISNUMBER(FIND("7F",ScheduleCompile!O41)),ISNUMBER(FIND("9F",ScheduleCompile!O41)),ISNUMBER(FIND("4F",ScheduleCompile!O41))),VALUE(LEFT(ScheduleCompile!O41,FIND("F",ScheduleCompile!O41)-1)),ScheduleCompile!O41)))))))</f>
        <v>0.15</v>
      </c>
      <c r="U48" s="1">
        <f>IF(AND(ISERROR(IF(ScheduleCompile!P41="Off",0,IF(ScheduleCompile!P41="On",1,IF(ISNUMBER(ScheduleCompile!P41),ScheduleCompile!P41/1,IF(ISTEXT(ScheduleCompile!P41),IF(OR(ISNUMBER(FIND("5F",ScheduleCompile!P41)),ISNUMBER(FIND("0F",ScheduleCompile!P41)),ISNUMBER(FIND("8F",ScheduleCompile!P41)),ISNUMBER(FIND("1F",ScheduleCompile!P41)),ISNUMBER(FIND("2F",ScheduleCompile!P41)),ISNUMBER(FIND("3F",ScheduleCompile!P41)),ISNUMBER(FIND("6F",ScheduleCompile!P41)),ISNUMBER(FIND("7F",ScheduleCompile!P41)),ISNUMBER(FIND("9F",ScheduleCompile!P41)),ISNUMBER(FIND("4F",ScheduleCompile!P41))),VALUE(LEFT(ScheduleCompile!P41,FIND("F",ScheduleCompile!P41)-1)),ScheduleCompile!P41)))))),ISTEXT(ScheduleCompile!#REF!)),"ENDTABLE",IF(ISERROR(IF(ScheduleCompile!P41="Off",0,IF(ScheduleCompile!P41="On",1,IF(ISNUMBER(ScheduleCompile!P41),ScheduleCompile!P41/1,IF(ISTEXT(ScheduleCompile!P41),IF(OR(ISNUMBER(FIND("5F",ScheduleCompile!P41)),ISNUMBER(FIND("0F",ScheduleCompile!P41)),ISNUMBER(FIND("8F",ScheduleCompile!P41)),ISNUMBER(FIND("1F",ScheduleCompile!P41)),ISNUMBER(FIND("2F",ScheduleCompile!P41)),ISNUMBER(FIND("3F",ScheduleCompile!P41)),ISNUMBER(FIND("6F",ScheduleCompile!P41)),ISNUMBER(FIND("7F",ScheduleCompile!P41)),ISNUMBER(FIND("9F",ScheduleCompile!P41)),ISNUMBER(FIND("4F",ScheduleCompile!P41))),VALUE(LEFT(ScheduleCompile!P41,FIND("F",ScheduleCompile!P41)-1)),ScheduleCompile!P41)))))),"",IF(ScheduleCompile!P41="Off",0,IF(ScheduleCompile!P41="On",1,IF(ISNUMBER(ScheduleCompile!P41),ScheduleCompile!P41/1,IF(ISTEXT(ScheduleCompile!P41),IF(OR(ISNUMBER(FIND("5F",ScheduleCompile!P41)),ISNUMBER(FIND("0F",ScheduleCompile!P41)),ISNUMBER(FIND("8F",ScheduleCompile!P41)),ISNUMBER(FIND("1F",ScheduleCompile!P41)),ISNUMBER(FIND("2F",ScheduleCompile!P41)),ISNUMBER(FIND("3F",ScheduleCompile!P41)),ISNUMBER(FIND("6F",ScheduleCompile!P41)),ISNUMBER(FIND("7F",ScheduleCompile!P41)),ISNUMBER(FIND("9F",ScheduleCompile!P41)),ISNUMBER(FIND("4F",ScheduleCompile!P41))),VALUE(LEFT(ScheduleCompile!P41,FIND("F",ScheduleCompile!P41)-1)),ScheduleCompile!P41)))))))</f>
        <v>0.15</v>
      </c>
      <c r="V48" s="1">
        <f>IF(AND(ISERROR(IF(ScheduleCompile!Q41="Off",0,IF(ScheduleCompile!Q41="On",1,IF(ISNUMBER(ScheduleCompile!Q41),ScheduleCompile!Q41/1,IF(ISTEXT(ScheduleCompile!Q41),IF(OR(ISNUMBER(FIND("5F",ScheduleCompile!Q41)),ISNUMBER(FIND("0F",ScheduleCompile!Q41)),ISNUMBER(FIND("8F",ScheduleCompile!Q41)),ISNUMBER(FIND("1F",ScheduleCompile!Q41)),ISNUMBER(FIND("2F",ScheduleCompile!Q41)),ISNUMBER(FIND("3F",ScheduleCompile!Q41)),ISNUMBER(FIND("6F",ScheduleCompile!Q41)),ISNUMBER(FIND("7F",ScheduleCompile!Q41)),ISNUMBER(FIND("9F",ScheduleCompile!Q41)),ISNUMBER(FIND("4F",ScheduleCompile!Q41))),VALUE(LEFT(ScheduleCompile!Q41,FIND("F",ScheduleCompile!Q41)-1)),ScheduleCompile!Q41)))))),ISTEXT(ScheduleCompile!#REF!)),"ENDTABLE",IF(ISERROR(IF(ScheduleCompile!Q41="Off",0,IF(ScheduleCompile!Q41="On",1,IF(ISNUMBER(ScheduleCompile!Q41),ScheduleCompile!Q41/1,IF(ISTEXT(ScheduleCompile!Q41),IF(OR(ISNUMBER(FIND("5F",ScheduleCompile!Q41)),ISNUMBER(FIND("0F",ScheduleCompile!Q41)),ISNUMBER(FIND("8F",ScheduleCompile!Q41)),ISNUMBER(FIND("1F",ScheduleCompile!Q41)),ISNUMBER(FIND("2F",ScheduleCompile!Q41)),ISNUMBER(FIND("3F",ScheduleCompile!Q41)),ISNUMBER(FIND("6F",ScheduleCompile!Q41)),ISNUMBER(FIND("7F",ScheduleCompile!Q41)),ISNUMBER(FIND("9F",ScheduleCompile!Q41)),ISNUMBER(FIND("4F",ScheduleCompile!Q41))),VALUE(LEFT(ScheduleCompile!Q41,FIND("F",ScheduleCompile!Q41)-1)),ScheduleCompile!Q41)))))),"",IF(ScheduleCompile!Q41="Off",0,IF(ScheduleCompile!Q41="On",1,IF(ISNUMBER(ScheduleCompile!Q41),ScheduleCompile!Q41/1,IF(ISTEXT(ScheduleCompile!Q41),IF(OR(ISNUMBER(FIND("5F",ScheduleCompile!Q41)),ISNUMBER(FIND("0F",ScheduleCompile!Q41)),ISNUMBER(FIND("8F",ScheduleCompile!Q41)),ISNUMBER(FIND("1F",ScheduleCompile!Q41)),ISNUMBER(FIND("2F",ScheduleCompile!Q41)),ISNUMBER(FIND("3F",ScheduleCompile!Q41)),ISNUMBER(FIND("6F",ScheduleCompile!Q41)),ISNUMBER(FIND("7F",ScheduleCompile!Q41)),ISNUMBER(FIND("9F",ScheduleCompile!Q41)),ISNUMBER(FIND("4F",ScheduleCompile!Q41))),VALUE(LEFT(ScheduleCompile!Q41,FIND("F",ScheduleCompile!Q41)-1)),ScheduleCompile!Q41)))))))</f>
        <v>0.15</v>
      </c>
      <c r="W48" s="1">
        <f>IF(AND(ISERROR(IF(ScheduleCompile!R41="Off",0,IF(ScheduleCompile!R41="On",1,IF(ISNUMBER(ScheduleCompile!R41),ScheduleCompile!R41/1,IF(ISTEXT(ScheduleCompile!R41),IF(OR(ISNUMBER(FIND("5F",ScheduleCompile!R41)),ISNUMBER(FIND("0F",ScheduleCompile!R41)),ISNUMBER(FIND("8F",ScheduleCompile!R41)),ISNUMBER(FIND("1F",ScheduleCompile!R41)),ISNUMBER(FIND("2F",ScheduleCompile!R41)),ISNUMBER(FIND("3F",ScheduleCompile!R41)),ISNUMBER(FIND("6F",ScheduleCompile!R41)),ISNUMBER(FIND("7F",ScheduleCompile!R41)),ISNUMBER(FIND("9F",ScheduleCompile!R41)),ISNUMBER(FIND("4F",ScheduleCompile!R41))),VALUE(LEFT(ScheduleCompile!R41,FIND("F",ScheduleCompile!R41)-1)),ScheduleCompile!R41)))))),ISTEXT(ScheduleCompile!#REF!)),"ENDTABLE",IF(ISERROR(IF(ScheduleCompile!R41="Off",0,IF(ScheduleCompile!R41="On",1,IF(ISNUMBER(ScheduleCompile!R41),ScheduleCompile!R41/1,IF(ISTEXT(ScheduleCompile!R41),IF(OR(ISNUMBER(FIND("5F",ScheduleCompile!R41)),ISNUMBER(FIND("0F",ScheduleCompile!R41)),ISNUMBER(FIND("8F",ScheduleCompile!R41)),ISNUMBER(FIND("1F",ScheduleCompile!R41)),ISNUMBER(FIND("2F",ScheduleCompile!R41)),ISNUMBER(FIND("3F",ScheduleCompile!R41)),ISNUMBER(FIND("6F",ScheduleCompile!R41)),ISNUMBER(FIND("7F",ScheduleCompile!R41)),ISNUMBER(FIND("9F",ScheduleCompile!R41)),ISNUMBER(FIND("4F",ScheduleCompile!R41))),VALUE(LEFT(ScheduleCompile!R41,FIND("F",ScheduleCompile!R41)-1)),ScheduleCompile!R41)))))),"",IF(ScheduleCompile!R41="Off",0,IF(ScheduleCompile!R41="On",1,IF(ISNUMBER(ScheduleCompile!R41),ScheduleCompile!R41/1,IF(ISTEXT(ScheduleCompile!R41),IF(OR(ISNUMBER(FIND("5F",ScheduleCompile!R41)),ISNUMBER(FIND("0F",ScheduleCompile!R41)),ISNUMBER(FIND("8F",ScheduleCompile!R41)),ISNUMBER(FIND("1F",ScheduleCompile!R41)),ISNUMBER(FIND("2F",ScheduleCompile!R41)),ISNUMBER(FIND("3F",ScheduleCompile!R41)),ISNUMBER(FIND("6F",ScheduleCompile!R41)),ISNUMBER(FIND("7F",ScheduleCompile!R41)),ISNUMBER(FIND("9F",ScheduleCompile!R41)),ISNUMBER(FIND("4F",ScheduleCompile!R41))),VALUE(LEFT(ScheduleCompile!R41,FIND("F",ScheduleCompile!R41)-1)),ScheduleCompile!R41)))))))</f>
        <v>0.15</v>
      </c>
      <c r="X48" s="1">
        <f>IF(AND(ISERROR(IF(ScheduleCompile!S41="Off",0,IF(ScheduleCompile!S41="On",1,IF(ISNUMBER(ScheduleCompile!S41),ScheduleCompile!S41/1,IF(ISTEXT(ScheduleCompile!S41),IF(OR(ISNUMBER(FIND("5F",ScheduleCompile!S41)),ISNUMBER(FIND("0F",ScheduleCompile!S41)),ISNUMBER(FIND("8F",ScheduleCompile!S41)),ISNUMBER(FIND("1F",ScheduleCompile!S41)),ISNUMBER(FIND("2F",ScheduleCompile!S41)),ISNUMBER(FIND("3F",ScheduleCompile!S41)),ISNUMBER(FIND("6F",ScheduleCompile!S41)),ISNUMBER(FIND("7F",ScheduleCompile!S41)),ISNUMBER(FIND("9F",ScheduleCompile!S41)),ISNUMBER(FIND("4F",ScheduleCompile!S41))),VALUE(LEFT(ScheduleCompile!S41,FIND("F",ScheduleCompile!S41)-1)),ScheduleCompile!S41)))))),ISTEXT(ScheduleCompile!#REF!)),"ENDTABLE",IF(ISERROR(IF(ScheduleCompile!S41="Off",0,IF(ScheduleCompile!S41="On",1,IF(ISNUMBER(ScheduleCompile!S41),ScheduleCompile!S41/1,IF(ISTEXT(ScheduleCompile!S41),IF(OR(ISNUMBER(FIND("5F",ScheduleCompile!S41)),ISNUMBER(FIND("0F",ScheduleCompile!S41)),ISNUMBER(FIND("8F",ScheduleCompile!S41)),ISNUMBER(FIND("1F",ScheduleCompile!S41)),ISNUMBER(FIND("2F",ScheduleCompile!S41)),ISNUMBER(FIND("3F",ScheduleCompile!S41)),ISNUMBER(FIND("6F",ScheduleCompile!S41)),ISNUMBER(FIND("7F",ScheduleCompile!S41)),ISNUMBER(FIND("9F",ScheduleCompile!S41)),ISNUMBER(FIND("4F",ScheduleCompile!S41))),VALUE(LEFT(ScheduleCompile!S41,FIND("F",ScheduleCompile!S41)-1)),ScheduleCompile!S41)))))),"",IF(ScheduleCompile!S41="Off",0,IF(ScheduleCompile!S41="On",1,IF(ISNUMBER(ScheduleCompile!S41),ScheduleCompile!S41/1,IF(ISTEXT(ScheduleCompile!S41),IF(OR(ISNUMBER(FIND("5F",ScheduleCompile!S41)),ISNUMBER(FIND("0F",ScheduleCompile!S41)),ISNUMBER(FIND("8F",ScheduleCompile!S41)),ISNUMBER(FIND("1F",ScheduleCompile!S41)),ISNUMBER(FIND("2F",ScheduleCompile!S41)),ISNUMBER(FIND("3F",ScheduleCompile!S41)),ISNUMBER(FIND("6F",ScheduleCompile!S41)),ISNUMBER(FIND("7F",ScheduleCompile!S41)),ISNUMBER(FIND("9F",ScheduleCompile!S41)),ISNUMBER(FIND("4F",ScheduleCompile!S41))),VALUE(LEFT(ScheduleCompile!S41,FIND("F",ScheduleCompile!S41)-1)),ScheduleCompile!S41)))))))</f>
        <v>0.05</v>
      </c>
      <c r="Y48" s="1">
        <f>IF(AND(ISERROR(IF(ScheduleCompile!T41="Off",0,IF(ScheduleCompile!T41="On",1,IF(ISNUMBER(ScheduleCompile!T41),ScheduleCompile!T41/1,IF(ISTEXT(ScheduleCompile!T41),IF(OR(ISNUMBER(FIND("5F",ScheduleCompile!T41)),ISNUMBER(FIND("0F",ScheduleCompile!T41)),ISNUMBER(FIND("8F",ScheduleCompile!T41)),ISNUMBER(FIND("1F",ScheduleCompile!T41)),ISNUMBER(FIND("2F",ScheduleCompile!T41)),ISNUMBER(FIND("3F",ScheduleCompile!T41)),ISNUMBER(FIND("6F",ScheduleCompile!T41)),ISNUMBER(FIND("7F",ScheduleCompile!T41)),ISNUMBER(FIND("9F",ScheduleCompile!T41)),ISNUMBER(FIND("4F",ScheduleCompile!T41))),VALUE(LEFT(ScheduleCompile!T41,FIND("F",ScheduleCompile!T41)-1)),ScheduleCompile!T41)))))),ISTEXT(ScheduleCompile!#REF!)),"ENDTABLE",IF(ISERROR(IF(ScheduleCompile!T41="Off",0,IF(ScheduleCompile!T41="On",1,IF(ISNUMBER(ScheduleCompile!T41),ScheduleCompile!T41/1,IF(ISTEXT(ScheduleCompile!T41),IF(OR(ISNUMBER(FIND("5F",ScheduleCompile!T41)),ISNUMBER(FIND("0F",ScheduleCompile!T41)),ISNUMBER(FIND("8F",ScheduleCompile!T41)),ISNUMBER(FIND("1F",ScheduleCompile!T41)),ISNUMBER(FIND("2F",ScheduleCompile!T41)),ISNUMBER(FIND("3F",ScheduleCompile!T41)),ISNUMBER(FIND("6F",ScheduleCompile!T41)),ISNUMBER(FIND("7F",ScheduleCompile!T41)),ISNUMBER(FIND("9F",ScheduleCompile!T41)),ISNUMBER(FIND("4F",ScheduleCompile!T41))),VALUE(LEFT(ScheduleCompile!T41,FIND("F",ScheduleCompile!T41)-1)),ScheduleCompile!T41)))))),"",IF(ScheduleCompile!T41="Off",0,IF(ScheduleCompile!T41="On",1,IF(ISNUMBER(ScheduleCompile!T41),ScheduleCompile!T41/1,IF(ISTEXT(ScheduleCompile!T41),IF(OR(ISNUMBER(FIND("5F",ScheduleCompile!T41)),ISNUMBER(FIND("0F",ScheduleCompile!T41)),ISNUMBER(FIND("8F",ScheduleCompile!T41)),ISNUMBER(FIND("1F",ScheduleCompile!T41)),ISNUMBER(FIND("2F",ScheduleCompile!T41)),ISNUMBER(FIND("3F",ScheduleCompile!T41)),ISNUMBER(FIND("6F",ScheduleCompile!T41)),ISNUMBER(FIND("7F",ScheduleCompile!T41)),ISNUMBER(FIND("9F",ScheduleCompile!T41)),ISNUMBER(FIND("4F",ScheduleCompile!T41))),VALUE(LEFT(ScheduleCompile!T41,FIND("F",ScheduleCompile!T41)-1)),ScheduleCompile!T41)))))))</f>
        <v>0.05</v>
      </c>
      <c r="Z48" s="1">
        <f>IF(AND(ISERROR(IF(ScheduleCompile!U41="Off",0,IF(ScheduleCompile!U41="On",1,IF(ISNUMBER(ScheduleCompile!U41),ScheduleCompile!U41/1,IF(ISTEXT(ScheduleCompile!U41),IF(OR(ISNUMBER(FIND("5F",ScheduleCompile!U41)),ISNUMBER(FIND("0F",ScheduleCompile!U41)),ISNUMBER(FIND("8F",ScheduleCompile!U41)),ISNUMBER(FIND("1F",ScheduleCompile!U41)),ISNUMBER(FIND("2F",ScheduleCompile!U41)),ISNUMBER(FIND("3F",ScheduleCompile!U41)),ISNUMBER(FIND("6F",ScheduleCompile!U41)),ISNUMBER(FIND("7F",ScheduleCompile!U41)),ISNUMBER(FIND("9F",ScheduleCompile!U41)),ISNUMBER(FIND("4F",ScheduleCompile!U41))),VALUE(LEFT(ScheduleCompile!U41,FIND("F",ScheduleCompile!U41)-1)),ScheduleCompile!U41)))))),ISTEXT(ScheduleCompile!#REF!)),"ENDTABLE",IF(ISERROR(IF(ScheduleCompile!U41="Off",0,IF(ScheduleCompile!U41="On",1,IF(ISNUMBER(ScheduleCompile!U41),ScheduleCompile!U41/1,IF(ISTEXT(ScheduleCompile!U41),IF(OR(ISNUMBER(FIND("5F",ScheduleCompile!U41)),ISNUMBER(FIND("0F",ScheduleCompile!U41)),ISNUMBER(FIND("8F",ScheduleCompile!U41)),ISNUMBER(FIND("1F",ScheduleCompile!U41)),ISNUMBER(FIND("2F",ScheduleCompile!U41)),ISNUMBER(FIND("3F",ScheduleCompile!U41)),ISNUMBER(FIND("6F",ScheduleCompile!U41)),ISNUMBER(FIND("7F",ScheduleCompile!U41)),ISNUMBER(FIND("9F",ScheduleCompile!U41)),ISNUMBER(FIND("4F",ScheduleCompile!U41))),VALUE(LEFT(ScheduleCompile!U41,FIND("F",ScheduleCompile!U41)-1)),ScheduleCompile!U41)))))),"",IF(ScheduleCompile!U41="Off",0,IF(ScheduleCompile!U41="On",1,IF(ISNUMBER(ScheduleCompile!U41),ScheduleCompile!U41/1,IF(ISTEXT(ScheduleCompile!U41),IF(OR(ISNUMBER(FIND("5F",ScheduleCompile!U41)),ISNUMBER(FIND("0F",ScheduleCompile!U41)),ISNUMBER(FIND("8F",ScheduleCompile!U41)),ISNUMBER(FIND("1F",ScheduleCompile!U41)),ISNUMBER(FIND("2F",ScheduleCompile!U41)),ISNUMBER(FIND("3F",ScheduleCompile!U41)),ISNUMBER(FIND("6F",ScheduleCompile!U41)),ISNUMBER(FIND("7F",ScheduleCompile!U41)),ISNUMBER(FIND("9F",ScheduleCompile!U41)),ISNUMBER(FIND("4F",ScheduleCompile!U41))),VALUE(LEFT(ScheduleCompile!U41,FIND("F",ScheduleCompile!U41)-1)),ScheduleCompile!U41)))))))</f>
        <v>0.05</v>
      </c>
      <c r="AA48" s="1">
        <f>IF(AND(ISERROR(IF(ScheduleCompile!V41="Off",0,IF(ScheduleCompile!V41="On",1,IF(ISNUMBER(ScheduleCompile!V41),ScheduleCompile!V41/1,IF(ISTEXT(ScheduleCompile!V41),IF(OR(ISNUMBER(FIND("5F",ScheduleCompile!V41)),ISNUMBER(FIND("0F",ScheduleCompile!V41)),ISNUMBER(FIND("8F",ScheduleCompile!V41)),ISNUMBER(FIND("1F",ScheduleCompile!V41)),ISNUMBER(FIND("2F",ScheduleCompile!V41)),ISNUMBER(FIND("3F",ScheduleCompile!V41)),ISNUMBER(FIND("6F",ScheduleCompile!V41)),ISNUMBER(FIND("7F",ScheduleCompile!V41)),ISNUMBER(FIND("9F",ScheduleCompile!V41)),ISNUMBER(FIND("4F",ScheduleCompile!V41))),VALUE(LEFT(ScheduleCompile!V41,FIND("F",ScheduleCompile!V41)-1)),ScheduleCompile!V41)))))),ISTEXT(ScheduleCompile!#REF!)),"ENDTABLE",IF(ISERROR(IF(ScheduleCompile!V41="Off",0,IF(ScheduleCompile!V41="On",1,IF(ISNUMBER(ScheduleCompile!V41),ScheduleCompile!V41/1,IF(ISTEXT(ScheduleCompile!V41),IF(OR(ISNUMBER(FIND("5F",ScheduleCompile!V41)),ISNUMBER(FIND("0F",ScheduleCompile!V41)),ISNUMBER(FIND("8F",ScheduleCompile!V41)),ISNUMBER(FIND("1F",ScheduleCompile!V41)),ISNUMBER(FIND("2F",ScheduleCompile!V41)),ISNUMBER(FIND("3F",ScheduleCompile!V41)),ISNUMBER(FIND("6F",ScheduleCompile!V41)),ISNUMBER(FIND("7F",ScheduleCompile!V41)),ISNUMBER(FIND("9F",ScheduleCompile!V41)),ISNUMBER(FIND("4F",ScheduleCompile!V41))),VALUE(LEFT(ScheduleCompile!V41,FIND("F",ScheduleCompile!V41)-1)),ScheduleCompile!V41)))))),"",IF(ScheduleCompile!V41="Off",0,IF(ScheduleCompile!V41="On",1,IF(ISNUMBER(ScheduleCompile!V41),ScheduleCompile!V41/1,IF(ISTEXT(ScheduleCompile!V41),IF(OR(ISNUMBER(FIND("5F",ScheduleCompile!V41)),ISNUMBER(FIND("0F",ScheduleCompile!V41)),ISNUMBER(FIND("8F",ScheduleCompile!V41)),ISNUMBER(FIND("1F",ScheduleCompile!V41)),ISNUMBER(FIND("2F",ScheduleCompile!V41)),ISNUMBER(FIND("3F",ScheduleCompile!V41)),ISNUMBER(FIND("6F",ScheduleCompile!V41)),ISNUMBER(FIND("7F",ScheduleCompile!V41)),ISNUMBER(FIND("9F",ScheduleCompile!V41)),ISNUMBER(FIND("4F",ScheduleCompile!V41))),VALUE(LEFT(ScheduleCompile!V41,FIND("F",ScheduleCompile!V41)-1)),ScheduleCompile!V41)))))))</f>
        <v>0</v>
      </c>
      <c r="AB48" s="1">
        <f>IF(AND(ISERROR(IF(ScheduleCompile!W41="Off",0,IF(ScheduleCompile!W41="On",1,IF(ISNUMBER(ScheduleCompile!W41),ScheduleCompile!W41/1,IF(ISTEXT(ScheduleCompile!W41),IF(OR(ISNUMBER(FIND("5F",ScheduleCompile!W41)),ISNUMBER(FIND("0F",ScheduleCompile!W41)),ISNUMBER(FIND("8F",ScheduleCompile!W41)),ISNUMBER(FIND("1F",ScheduleCompile!W41)),ISNUMBER(FIND("2F",ScheduleCompile!W41)),ISNUMBER(FIND("3F",ScheduleCompile!W41)),ISNUMBER(FIND("6F",ScheduleCompile!W41)),ISNUMBER(FIND("7F",ScheduleCompile!W41)),ISNUMBER(FIND("9F",ScheduleCompile!W41)),ISNUMBER(FIND("4F",ScheduleCompile!W41))),VALUE(LEFT(ScheduleCompile!W41,FIND("F",ScheduleCompile!W41)-1)),ScheduleCompile!W41)))))),ISTEXT(ScheduleCompile!#REF!)),"ENDTABLE",IF(ISERROR(IF(ScheduleCompile!W41="Off",0,IF(ScheduleCompile!W41="On",1,IF(ISNUMBER(ScheduleCompile!W41),ScheduleCompile!W41/1,IF(ISTEXT(ScheduleCompile!W41),IF(OR(ISNUMBER(FIND("5F",ScheduleCompile!W41)),ISNUMBER(FIND("0F",ScheduleCompile!W41)),ISNUMBER(FIND("8F",ScheduleCompile!W41)),ISNUMBER(FIND("1F",ScheduleCompile!W41)),ISNUMBER(FIND("2F",ScheduleCompile!W41)),ISNUMBER(FIND("3F",ScheduleCompile!W41)),ISNUMBER(FIND("6F",ScheduleCompile!W41)),ISNUMBER(FIND("7F",ScheduleCompile!W41)),ISNUMBER(FIND("9F",ScheduleCompile!W41)),ISNUMBER(FIND("4F",ScheduleCompile!W41))),VALUE(LEFT(ScheduleCompile!W41,FIND("F",ScheduleCompile!W41)-1)),ScheduleCompile!W41)))))),"",IF(ScheduleCompile!W41="Off",0,IF(ScheduleCompile!W41="On",1,IF(ISNUMBER(ScheduleCompile!W41),ScheduleCompile!W41/1,IF(ISTEXT(ScheduleCompile!W41),IF(OR(ISNUMBER(FIND("5F",ScheduleCompile!W41)),ISNUMBER(FIND("0F",ScheduleCompile!W41)),ISNUMBER(FIND("8F",ScheduleCompile!W41)),ISNUMBER(FIND("1F",ScheduleCompile!W41)),ISNUMBER(FIND("2F",ScheduleCompile!W41)),ISNUMBER(FIND("3F",ScheduleCompile!W41)),ISNUMBER(FIND("6F",ScheduleCompile!W41)),ISNUMBER(FIND("7F",ScheduleCompile!W41)),ISNUMBER(FIND("9F",ScheduleCompile!W41)),ISNUMBER(FIND("4F",ScheduleCompile!W41))),VALUE(LEFT(ScheduleCompile!W41,FIND("F",ScheduleCompile!W41)-1)),ScheduleCompile!W41)))))))</f>
        <v>0</v>
      </c>
      <c r="AC48" s="1">
        <f>IF(AND(ISERROR(IF(ScheduleCompile!X41="Off",0,IF(ScheduleCompile!X41="On",1,IF(ISNUMBER(ScheduleCompile!X41),ScheduleCompile!X41/1,IF(ISTEXT(ScheduleCompile!X41),IF(OR(ISNUMBER(FIND("5F",ScheduleCompile!X41)),ISNUMBER(FIND("0F",ScheduleCompile!X41)),ISNUMBER(FIND("8F",ScheduleCompile!X41)),ISNUMBER(FIND("1F",ScheduleCompile!X41)),ISNUMBER(FIND("2F",ScheduleCompile!X41)),ISNUMBER(FIND("3F",ScheduleCompile!X41)),ISNUMBER(FIND("6F",ScheduleCompile!X41)),ISNUMBER(FIND("7F",ScheduleCompile!X41)),ISNUMBER(FIND("9F",ScheduleCompile!X41)),ISNUMBER(FIND("4F",ScheduleCompile!X41))),VALUE(LEFT(ScheduleCompile!X41,FIND("F",ScheduleCompile!X41)-1)),ScheduleCompile!X41)))))),ISTEXT(ScheduleCompile!#REF!)),"ENDTABLE",IF(ISERROR(IF(ScheduleCompile!X41="Off",0,IF(ScheduleCompile!X41="On",1,IF(ISNUMBER(ScheduleCompile!X41),ScheduleCompile!X41/1,IF(ISTEXT(ScheduleCompile!X41),IF(OR(ISNUMBER(FIND("5F",ScheduleCompile!X41)),ISNUMBER(FIND("0F",ScheduleCompile!X41)),ISNUMBER(FIND("8F",ScheduleCompile!X41)),ISNUMBER(FIND("1F",ScheduleCompile!X41)),ISNUMBER(FIND("2F",ScheduleCompile!X41)),ISNUMBER(FIND("3F",ScheduleCompile!X41)),ISNUMBER(FIND("6F",ScheduleCompile!X41)),ISNUMBER(FIND("7F",ScheduleCompile!X41)),ISNUMBER(FIND("9F",ScheduleCompile!X41)),ISNUMBER(FIND("4F",ScheduleCompile!X41))),VALUE(LEFT(ScheduleCompile!X41,FIND("F",ScheduleCompile!X41)-1)),ScheduleCompile!X41)))))),"",IF(ScheduleCompile!X41="Off",0,IF(ScheduleCompile!X41="On",1,IF(ISNUMBER(ScheduleCompile!X41),ScheduleCompile!X41/1,IF(ISTEXT(ScheduleCompile!X41),IF(OR(ISNUMBER(FIND("5F",ScheduleCompile!X41)),ISNUMBER(FIND("0F",ScheduleCompile!X41)),ISNUMBER(FIND("8F",ScheduleCompile!X41)),ISNUMBER(FIND("1F",ScheduleCompile!X41)),ISNUMBER(FIND("2F",ScheduleCompile!X41)),ISNUMBER(FIND("3F",ScheduleCompile!X41)),ISNUMBER(FIND("6F",ScheduleCompile!X41)),ISNUMBER(FIND("7F",ScheduleCompile!X41)),ISNUMBER(FIND("9F",ScheduleCompile!X41)),ISNUMBER(FIND("4F",ScheduleCompile!X41))),VALUE(LEFT(ScheduleCompile!X41,FIND("F",ScheduleCompile!X41)-1)),ScheduleCompile!X41)))))))</f>
        <v>0</v>
      </c>
      <c r="AD48" s="1">
        <f>IF(AND(ISERROR(IF(ScheduleCompile!Y41="Off",0,IF(ScheduleCompile!Y41="On",1,IF(ISNUMBER(ScheduleCompile!Y41),ScheduleCompile!Y41/1,IF(ISTEXT(ScheduleCompile!Y41),IF(OR(ISNUMBER(FIND("5F",ScheduleCompile!Y41)),ISNUMBER(FIND("0F",ScheduleCompile!Y41)),ISNUMBER(FIND("8F",ScheduleCompile!Y41)),ISNUMBER(FIND("1F",ScheduleCompile!Y41)),ISNUMBER(FIND("2F",ScheduleCompile!Y41)),ISNUMBER(FIND("3F",ScheduleCompile!Y41)),ISNUMBER(FIND("6F",ScheduleCompile!Y41)),ISNUMBER(FIND("7F",ScheduleCompile!Y41)),ISNUMBER(FIND("9F",ScheduleCompile!Y41)),ISNUMBER(FIND("4F",ScheduleCompile!Y41))),VALUE(LEFT(ScheduleCompile!Y41,FIND("F",ScheduleCompile!Y41)-1)),ScheduleCompile!Y41)))))),ISTEXT(ScheduleCompile!#REF!)),"ENDTABLE",IF(ISERROR(IF(ScheduleCompile!Y41="Off",0,IF(ScheduleCompile!Y41="On",1,IF(ISNUMBER(ScheduleCompile!Y41),ScheduleCompile!Y41/1,IF(ISTEXT(ScheduleCompile!Y41),IF(OR(ISNUMBER(FIND("5F",ScheduleCompile!Y41)),ISNUMBER(FIND("0F",ScheduleCompile!Y41)),ISNUMBER(FIND("8F",ScheduleCompile!Y41)),ISNUMBER(FIND("1F",ScheduleCompile!Y41)),ISNUMBER(FIND("2F",ScheduleCompile!Y41)),ISNUMBER(FIND("3F",ScheduleCompile!Y41)),ISNUMBER(FIND("6F",ScheduleCompile!Y41)),ISNUMBER(FIND("7F",ScheduleCompile!Y41)),ISNUMBER(FIND("9F",ScheduleCompile!Y41)),ISNUMBER(FIND("4F",ScheduleCompile!Y41))),VALUE(LEFT(ScheduleCompile!Y41,FIND("F",ScheduleCompile!Y41)-1)),ScheduleCompile!Y41)))))),"",IF(ScheduleCompile!Y41="Off",0,IF(ScheduleCompile!Y41="On",1,IF(ISNUMBER(ScheduleCompile!Y41),ScheduleCompile!Y41/1,IF(ISTEXT(ScheduleCompile!Y41),IF(OR(ISNUMBER(FIND("5F",ScheduleCompile!Y41)),ISNUMBER(FIND("0F",ScheduleCompile!Y41)),ISNUMBER(FIND("8F",ScheduleCompile!Y41)),ISNUMBER(FIND("1F",ScheduleCompile!Y41)),ISNUMBER(FIND("2F",ScheduleCompile!Y41)),ISNUMBER(FIND("3F",ScheduleCompile!Y41)),ISNUMBER(FIND("6F",ScheduleCompile!Y41)),ISNUMBER(FIND("7F",ScheduleCompile!Y41)),ISNUMBER(FIND("9F",ScheduleCompile!Y41)),ISNUMBER(FIND("4F",ScheduleCompile!Y41))),VALUE(LEFT(ScheduleCompile!Y41,FIND("F",ScheduleCompile!Y41)-1)),ScheduleCompile!Y41)))))))</f>
        <v>0</v>
      </c>
    </row>
    <row r="49" spans="1:30" x14ac:dyDescent="0.25">
      <c r="A49" t="str">
        <f t="shared" si="0"/>
        <v>SchDay "DataOccupancySun"  Type = "Fraction" Hr = (0, 0, 0, 0, 0, 0, 0, 0.05, 0.05, 0.05, 0.05, 0.05, 0.05, 0.05, 0.05, 0.05, 0.05, 0.05, 0.05, 0.05, 0, 0, 0, 0) ..</v>
      </c>
      <c r="B49" s="1" t="s">
        <v>623</v>
      </c>
      <c r="C49" t="str">
        <f t="shared" si="1"/>
        <v xml:space="preserve">SchDay "DataOccupancySun"  Type = "Fraction" Hr = </v>
      </c>
      <c r="D49" t="str">
        <f t="shared" si="2"/>
        <v>(0, 0, 0, 0, 0, 0, 0, 0.05, 0.05, 0.05, 0.05, 0.05, 0.05, 0.05, 0.05, 0.05, 0.05, 0.05, 0.05, 0.05, 0, 0, 0, 0) ..</v>
      </c>
      <c r="E49" s="30" t="str">
        <f>ScheduleCompile!A42</f>
        <v>DataOccupancySun</v>
      </c>
      <c r="F49" t="str">
        <f t="shared" si="3"/>
        <v>Fraction</v>
      </c>
      <c r="G49" s="1">
        <f>IF(AND(ISERROR(IF(ScheduleCompile!B42="Off",0,IF(ScheduleCompile!B42="On",1,IF(ISNUMBER(ScheduleCompile!B42),ScheduleCompile!B42/1,IF(ISTEXT(ScheduleCompile!B42),IF(OR(ISNUMBER(FIND("5F",ScheduleCompile!B42)),ISNUMBER(FIND("0F",ScheduleCompile!B42)),ISNUMBER(FIND("8F",ScheduleCompile!B42)),ISNUMBER(FIND("1F",ScheduleCompile!B42)),ISNUMBER(FIND("2F",ScheduleCompile!B42)),ISNUMBER(FIND("3F",ScheduleCompile!B42)),ISNUMBER(FIND("6F",ScheduleCompile!B42)),ISNUMBER(FIND("7F",ScheduleCompile!B42)),ISNUMBER(FIND("9F",ScheduleCompile!B42)),ISNUMBER(FIND("4F",ScheduleCompile!B42))),VALUE(LEFT(ScheduleCompile!B42,FIND("F",ScheduleCompile!B42)-1)),ScheduleCompile!B42)))))),ISTEXT(ScheduleCompile!#REF!)),"ENDTABLE",IF(ISERROR(IF(ScheduleCompile!B42="Off",0,IF(ScheduleCompile!B42="On",1,IF(ISNUMBER(ScheduleCompile!B42),ScheduleCompile!B42/1,IF(ISTEXT(ScheduleCompile!B42),IF(OR(ISNUMBER(FIND("5F",ScheduleCompile!B42)),ISNUMBER(FIND("0F",ScheduleCompile!B42)),ISNUMBER(FIND("8F",ScheduleCompile!B42)),ISNUMBER(FIND("1F",ScheduleCompile!B42)),ISNUMBER(FIND("2F",ScheduleCompile!B42)),ISNUMBER(FIND("3F",ScheduleCompile!B42)),ISNUMBER(FIND("6F",ScheduleCompile!B42)),ISNUMBER(FIND("7F",ScheduleCompile!B42)),ISNUMBER(FIND("9F",ScheduleCompile!B42)),ISNUMBER(FIND("4F",ScheduleCompile!B42))),VALUE(LEFT(ScheduleCompile!B42,FIND("F",ScheduleCompile!B42)-1)),ScheduleCompile!B42)))))),"",IF(ScheduleCompile!B42="Off",0,IF(ScheduleCompile!B42="On",1,IF(ISNUMBER(ScheduleCompile!B42),ScheduleCompile!B42/1,IF(ISTEXT(ScheduleCompile!B42),IF(OR(ISNUMBER(FIND("5F",ScheduleCompile!B42)),ISNUMBER(FIND("0F",ScheduleCompile!B42)),ISNUMBER(FIND("8F",ScheduleCompile!B42)),ISNUMBER(FIND("1F",ScheduleCompile!B42)),ISNUMBER(FIND("2F",ScheduleCompile!B42)),ISNUMBER(FIND("3F",ScheduleCompile!B42)),ISNUMBER(FIND("6F",ScheduleCompile!B42)),ISNUMBER(FIND("7F",ScheduleCompile!B42)),ISNUMBER(FIND("9F",ScheduleCompile!B42)),ISNUMBER(FIND("4F",ScheduleCompile!B42))),VALUE(LEFT(ScheduleCompile!B42,FIND("F",ScheduleCompile!B42)-1)),ScheduleCompile!B42)))))))</f>
        <v>0</v>
      </c>
      <c r="H49" s="1">
        <f>IF(AND(ISERROR(IF(ScheduleCompile!C42="Off",0,IF(ScheduleCompile!C42="On",1,IF(ISNUMBER(ScheduleCompile!C42),ScheduleCompile!C42/1,IF(ISTEXT(ScheduleCompile!C42),IF(OR(ISNUMBER(FIND("5F",ScheduleCompile!C42)),ISNUMBER(FIND("0F",ScheduleCompile!C42)),ISNUMBER(FIND("8F",ScheduleCompile!C42)),ISNUMBER(FIND("1F",ScheduleCompile!C42)),ISNUMBER(FIND("2F",ScheduleCompile!C42)),ISNUMBER(FIND("3F",ScheduleCompile!C42)),ISNUMBER(FIND("6F",ScheduleCompile!C42)),ISNUMBER(FIND("7F",ScheduleCompile!C42)),ISNUMBER(FIND("9F",ScheduleCompile!C42)),ISNUMBER(FIND("4F",ScheduleCompile!C42))),VALUE(LEFT(ScheduleCompile!C42,FIND("F",ScheduleCompile!C42)-1)),ScheduleCompile!C42)))))),ISTEXT(ScheduleCompile!#REF!)),"ENDTABLE",IF(ISERROR(IF(ScheduleCompile!C42="Off",0,IF(ScheduleCompile!C42="On",1,IF(ISNUMBER(ScheduleCompile!C42),ScheduleCompile!C42/1,IF(ISTEXT(ScheduleCompile!C42),IF(OR(ISNUMBER(FIND("5F",ScheduleCompile!C42)),ISNUMBER(FIND("0F",ScheduleCompile!C42)),ISNUMBER(FIND("8F",ScheduleCompile!C42)),ISNUMBER(FIND("1F",ScheduleCompile!C42)),ISNUMBER(FIND("2F",ScheduleCompile!C42)),ISNUMBER(FIND("3F",ScheduleCompile!C42)),ISNUMBER(FIND("6F",ScheduleCompile!C42)),ISNUMBER(FIND("7F",ScheduleCompile!C42)),ISNUMBER(FIND("9F",ScheduleCompile!C42)),ISNUMBER(FIND("4F",ScheduleCompile!C42))),VALUE(LEFT(ScheduleCompile!C42,FIND("F",ScheduleCompile!C42)-1)),ScheduleCompile!C42)))))),"",IF(ScheduleCompile!C42="Off",0,IF(ScheduleCompile!C42="On",1,IF(ISNUMBER(ScheduleCompile!C42),ScheduleCompile!C42/1,IF(ISTEXT(ScheduleCompile!C42),IF(OR(ISNUMBER(FIND("5F",ScheduleCompile!C42)),ISNUMBER(FIND("0F",ScheduleCompile!C42)),ISNUMBER(FIND("8F",ScheduleCompile!C42)),ISNUMBER(FIND("1F",ScheduleCompile!C42)),ISNUMBER(FIND("2F",ScheduleCompile!C42)),ISNUMBER(FIND("3F",ScheduleCompile!C42)),ISNUMBER(FIND("6F",ScheduleCompile!C42)),ISNUMBER(FIND("7F",ScheduleCompile!C42)),ISNUMBER(FIND("9F",ScheduleCompile!C42)),ISNUMBER(FIND("4F",ScheduleCompile!C42))),VALUE(LEFT(ScheduleCompile!C42,FIND("F",ScheduleCompile!C42)-1)),ScheduleCompile!C42)))))))</f>
        <v>0</v>
      </c>
      <c r="I49" s="1">
        <f>IF(AND(ISERROR(IF(ScheduleCompile!D42="Off",0,IF(ScheduleCompile!D42="On",1,IF(ISNUMBER(ScheduleCompile!D42),ScheduleCompile!D42/1,IF(ISTEXT(ScheduleCompile!D42),IF(OR(ISNUMBER(FIND("5F",ScheduleCompile!D42)),ISNUMBER(FIND("0F",ScheduleCompile!D42)),ISNUMBER(FIND("8F",ScheduleCompile!D42)),ISNUMBER(FIND("1F",ScheduleCompile!D42)),ISNUMBER(FIND("2F",ScheduleCompile!D42)),ISNUMBER(FIND("3F",ScheduleCompile!D42)),ISNUMBER(FIND("6F",ScheduleCompile!D42)),ISNUMBER(FIND("7F",ScheduleCompile!D42)),ISNUMBER(FIND("9F",ScheduleCompile!D42)),ISNUMBER(FIND("4F",ScheduleCompile!D42))),VALUE(LEFT(ScheduleCompile!D42,FIND("F",ScheduleCompile!D42)-1)),ScheduleCompile!D42)))))),ISTEXT(ScheduleCompile!#REF!)),"ENDTABLE",IF(ISERROR(IF(ScheduleCompile!D42="Off",0,IF(ScheduleCompile!D42="On",1,IF(ISNUMBER(ScheduleCompile!D42),ScheduleCompile!D42/1,IF(ISTEXT(ScheduleCompile!D42),IF(OR(ISNUMBER(FIND("5F",ScheduleCompile!D42)),ISNUMBER(FIND("0F",ScheduleCompile!D42)),ISNUMBER(FIND("8F",ScheduleCompile!D42)),ISNUMBER(FIND("1F",ScheduleCompile!D42)),ISNUMBER(FIND("2F",ScheduleCompile!D42)),ISNUMBER(FIND("3F",ScheduleCompile!D42)),ISNUMBER(FIND("6F",ScheduleCompile!D42)),ISNUMBER(FIND("7F",ScheduleCompile!D42)),ISNUMBER(FIND("9F",ScheduleCompile!D42)),ISNUMBER(FIND("4F",ScheduleCompile!D42))),VALUE(LEFT(ScheduleCompile!D42,FIND("F",ScheduleCompile!D42)-1)),ScheduleCompile!D42)))))),"",IF(ScheduleCompile!D42="Off",0,IF(ScheduleCompile!D42="On",1,IF(ISNUMBER(ScheduleCompile!D42),ScheduleCompile!D42/1,IF(ISTEXT(ScheduleCompile!D42),IF(OR(ISNUMBER(FIND("5F",ScheduleCompile!D42)),ISNUMBER(FIND("0F",ScheduleCompile!D42)),ISNUMBER(FIND("8F",ScheduleCompile!D42)),ISNUMBER(FIND("1F",ScheduleCompile!D42)),ISNUMBER(FIND("2F",ScheduleCompile!D42)),ISNUMBER(FIND("3F",ScheduleCompile!D42)),ISNUMBER(FIND("6F",ScheduleCompile!D42)),ISNUMBER(FIND("7F",ScheduleCompile!D42)),ISNUMBER(FIND("9F",ScheduleCompile!D42)),ISNUMBER(FIND("4F",ScheduleCompile!D42))),VALUE(LEFT(ScheduleCompile!D42,FIND("F",ScheduleCompile!D42)-1)),ScheduleCompile!D42)))))))</f>
        <v>0</v>
      </c>
      <c r="J49" s="1">
        <f>IF(AND(ISERROR(IF(ScheduleCompile!E42="Off",0,IF(ScheduleCompile!E42="On",1,IF(ISNUMBER(ScheduleCompile!E42),ScheduleCompile!E42/1,IF(ISTEXT(ScheduleCompile!E42),IF(OR(ISNUMBER(FIND("5F",ScheduleCompile!E42)),ISNUMBER(FIND("0F",ScheduleCompile!E42)),ISNUMBER(FIND("8F",ScheduleCompile!E42)),ISNUMBER(FIND("1F",ScheduleCompile!E42)),ISNUMBER(FIND("2F",ScheduleCompile!E42)),ISNUMBER(FIND("3F",ScheduleCompile!E42)),ISNUMBER(FIND("6F",ScheduleCompile!E42)),ISNUMBER(FIND("7F",ScheduleCompile!E42)),ISNUMBER(FIND("9F",ScheduleCompile!E42)),ISNUMBER(FIND("4F",ScheduleCompile!E42))),VALUE(LEFT(ScheduleCompile!E42,FIND("F",ScheduleCompile!E42)-1)),ScheduleCompile!E42)))))),ISTEXT(ScheduleCompile!#REF!)),"ENDTABLE",IF(ISERROR(IF(ScheduleCompile!E42="Off",0,IF(ScheduleCompile!E42="On",1,IF(ISNUMBER(ScheduleCompile!E42),ScheduleCompile!E42/1,IF(ISTEXT(ScheduleCompile!E42),IF(OR(ISNUMBER(FIND("5F",ScheduleCompile!E42)),ISNUMBER(FIND("0F",ScheduleCompile!E42)),ISNUMBER(FIND("8F",ScheduleCompile!E42)),ISNUMBER(FIND("1F",ScheduleCompile!E42)),ISNUMBER(FIND("2F",ScheduleCompile!E42)),ISNUMBER(FIND("3F",ScheduleCompile!E42)),ISNUMBER(FIND("6F",ScheduleCompile!E42)),ISNUMBER(FIND("7F",ScheduleCompile!E42)),ISNUMBER(FIND("9F",ScheduleCompile!E42)),ISNUMBER(FIND("4F",ScheduleCompile!E42))),VALUE(LEFT(ScheduleCompile!E42,FIND("F",ScheduleCompile!E42)-1)),ScheduleCompile!E42)))))),"",IF(ScheduleCompile!E42="Off",0,IF(ScheduleCompile!E42="On",1,IF(ISNUMBER(ScheduleCompile!E42),ScheduleCompile!E42/1,IF(ISTEXT(ScheduleCompile!E42),IF(OR(ISNUMBER(FIND("5F",ScheduleCompile!E42)),ISNUMBER(FIND("0F",ScheduleCompile!E42)),ISNUMBER(FIND("8F",ScheduleCompile!E42)),ISNUMBER(FIND("1F",ScheduleCompile!E42)),ISNUMBER(FIND("2F",ScheduleCompile!E42)),ISNUMBER(FIND("3F",ScheduleCompile!E42)),ISNUMBER(FIND("6F",ScheduleCompile!E42)),ISNUMBER(FIND("7F",ScheduleCompile!E42)),ISNUMBER(FIND("9F",ScheduleCompile!E42)),ISNUMBER(FIND("4F",ScheduleCompile!E42))),VALUE(LEFT(ScheduleCompile!E42,FIND("F",ScheduleCompile!E42)-1)),ScheduleCompile!E42)))))))</f>
        <v>0</v>
      </c>
      <c r="K49" s="1">
        <f>IF(AND(ISERROR(IF(ScheduleCompile!F42="Off",0,IF(ScheduleCompile!F42="On",1,IF(ISNUMBER(ScheduleCompile!F42),ScheduleCompile!F42/1,IF(ISTEXT(ScheduleCompile!F42),IF(OR(ISNUMBER(FIND("5F",ScheduleCompile!F42)),ISNUMBER(FIND("0F",ScheduleCompile!F42)),ISNUMBER(FIND("8F",ScheduleCompile!F42)),ISNUMBER(FIND("1F",ScheduleCompile!F42)),ISNUMBER(FIND("2F",ScheduleCompile!F42)),ISNUMBER(FIND("3F",ScheduleCompile!F42)),ISNUMBER(FIND("6F",ScheduleCompile!F42)),ISNUMBER(FIND("7F",ScheduleCompile!F42)),ISNUMBER(FIND("9F",ScheduleCompile!F42)),ISNUMBER(FIND("4F",ScheduleCompile!F42))),VALUE(LEFT(ScheduleCompile!F42,FIND("F",ScheduleCompile!F42)-1)),ScheduleCompile!F42)))))),ISTEXT(ScheduleCompile!#REF!)),"ENDTABLE",IF(ISERROR(IF(ScheduleCompile!F42="Off",0,IF(ScheduleCompile!F42="On",1,IF(ISNUMBER(ScheduleCompile!F42),ScheduleCompile!F42/1,IF(ISTEXT(ScheduleCompile!F42),IF(OR(ISNUMBER(FIND("5F",ScheduleCompile!F42)),ISNUMBER(FIND("0F",ScheduleCompile!F42)),ISNUMBER(FIND("8F",ScheduleCompile!F42)),ISNUMBER(FIND("1F",ScheduleCompile!F42)),ISNUMBER(FIND("2F",ScheduleCompile!F42)),ISNUMBER(FIND("3F",ScheduleCompile!F42)),ISNUMBER(FIND("6F",ScheduleCompile!F42)),ISNUMBER(FIND("7F",ScheduleCompile!F42)),ISNUMBER(FIND("9F",ScheduleCompile!F42)),ISNUMBER(FIND("4F",ScheduleCompile!F42))),VALUE(LEFT(ScheduleCompile!F42,FIND("F",ScheduleCompile!F42)-1)),ScheduleCompile!F42)))))),"",IF(ScheduleCompile!F42="Off",0,IF(ScheduleCompile!F42="On",1,IF(ISNUMBER(ScheduleCompile!F42),ScheduleCompile!F42/1,IF(ISTEXT(ScheduleCompile!F42),IF(OR(ISNUMBER(FIND("5F",ScheduleCompile!F42)),ISNUMBER(FIND("0F",ScheduleCompile!F42)),ISNUMBER(FIND("8F",ScheduleCompile!F42)),ISNUMBER(FIND("1F",ScheduleCompile!F42)),ISNUMBER(FIND("2F",ScheduleCompile!F42)),ISNUMBER(FIND("3F",ScheduleCompile!F42)),ISNUMBER(FIND("6F",ScheduleCompile!F42)),ISNUMBER(FIND("7F",ScheduleCompile!F42)),ISNUMBER(FIND("9F",ScheduleCompile!F42)),ISNUMBER(FIND("4F",ScheduleCompile!F42))),VALUE(LEFT(ScheduleCompile!F42,FIND("F",ScheduleCompile!F42)-1)),ScheduleCompile!F42)))))))</f>
        <v>0</v>
      </c>
      <c r="L49" s="1">
        <f>IF(AND(ISERROR(IF(ScheduleCompile!G42="Off",0,IF(ScheduleCompile!G42="On",1,IF(ISNUMBER(ScheduleCompile!G42),ScheduleCompile!G42/1,IF(ISTEXT(ScheduleCompile!G42),IF(OR(ISNUMBER(FIND("5F",ScheduleCompile!G42)),ISNUMBER(FIND("0F",ScheduleCompile!G42)),ISNUMBER(FIND("8F",ScheduleCompile!G42)),ISNUMBER(FIND("1F",ScheduleCompile!G42)),ISNUMBER(FIND("2F",ScheduleCompile!G42)),ISNUMBER(FIND("3F",ScheduleCompile!G42)),ISNUMBER(FIND("6F",ScheduleCompile!G42)),ISNUMBER(FIND("7F",ScheduleCompile!G42)),ISNUMBER(FIND("9F",ScheduleCompile!G42)),ISNUMBER(FIND("4F",ScheduleCompile!G42))),VALUE(LEFT(ScheduleCompile!G42,FIND("F",ScheduleCompile!G42)-1)),ScheduleCompile!G42)))))),ISTEXT(ScheduleCompile!#REF!)),"ENDTABLE",IF(ISERROR(IF(ScheduleCompile!G42="Off",0,IF(ScheduleCompile!G42="On",1,IF(ISNUMBER(ScheduleCompile!G42),ScheduleCompile!G42/1,IF(ISTEXT(ScheduleCompile!G42),IF(OR(ISNUMBER(FIND("5F",ScheduleCompile!G42)),ISNUMBER(FIND("0F",ScheduleCompile!G42)),ISNUMBER(FIND("8F",ScheduleCompile!G42)),ISNUMBER(FIND("1F",ScheduleCompile!G42)),ISNUMBER(FIND("2F",ScheduleCompile!G42)),ISNUMBER(FIND("3F",ScheduleCompile!G42)),ISNUMBER(FIND("6F",ScheduleCompile!G42)),ISNUMBER(FIND("7F",ScheduleCompile!G42)),ISNUMBER(FIND("9F",ScheduleCompile!G42)),ISNUMBER(FIND("4F",ScheduleCompile!G42))),VALUE(LEFT(ScheduleCompile!G42,FIND("F",ScheduleCompile!G42)-1)),ScheduleCompile!G42)))))),"",IF(ScheduleCompile!G42="Off",0,IF(ScheduleCompile!G42="On",1,IF(ISNUMBER(ScheduleCompile!G42),ScheduleCompile!G42/1,IF(ISTEXT(ScheduleCompile!G42),IF(OR(ISNUMBER(FIND("5F",ScheduleCompile!G42)),ISNUMBER(FIND("0F",ScheduleCompile!G42)),ISNUMBER(FIND("8F",ScheduleCompile!G42)),ISNUMBER(FIND("1F",ScheduleCompile!G42)),ISNUMBER(FIND("2F",ScheduleCompile!G42)),ISNUMBER(FIND("3F",ScheduleCompile!G42)),ISNUMBER(FIND("6F",ScheduleCompile!G42)),ISNUMBER(FIND("7F",ScheduleCompile!G42)),ISNUMBER(FIND("9F",ScheduleCompile!G42)),ISNUMBER(FIND("4F",ScheduleCompile!G42))),VALUE(LEFT(ScheduleCompile!G42,FIND("F",ScheduleCompile!G42)-1)),ScheduleCompile!G42)))))))</f>
        <v>0</v>
      </c>
      <c r="M49" s="1">
        <f>IF(AND(ISERROR(IF(ScheduleCompile!H42="Off",0,IF(ScheduleCompile!H42="On",1,IF(ISNUMBER(ScheduleCompile!H42),ScheduleCompile!H42/1,IF(ISTEXT(ScheduleCompile!H42),IF(OR(ISNUMBER(FIND("5F",ScheduleCompile!H42)),ISNUMBER(FIND("0F",ScheduleCompile!H42)),ISNUMBER(FIND("8F",ScheduleCompile!H42)),ISNUMBER(FIND("1F",ScheduleCompile!H42)),ISNUMBER(FIND("2F",ScheduleCompile!H42)),ISNUMBER(FIND("3F",ScheduleCompile!H42)),ISNUMBER(FIND("6F",ScheduleCompile!H42)),ISNUMBER(FIND("7F",ScheduleCompile!H42)),ISNUMBER(FIND("9F",ScheduleCompile!H42)),ISNUMBER(FIND("4F",ScheduleCompile!H42))),VALUE(LEFT(ScheduleCompile!H42,FIND("F",ScheduleCompile!H42)-1)),ScheduleCompile!H42)))))),ISTEXT(ScheduleCompile!#REF!)),"ENDTABLE",IF(ISERROR(IF(ScheduleCompile!H42="Off",0,IF(ScheduleCompile!H42="On",1,IF(ISNUMBER(ScheduleCompile!H42),ScheduleCompile!H42/1,IF(ISTEXT(ScheduleCompile!H42),IF(OR(ISNUMBER(FIND("5F",ScheduleCompile!H42)),ISNUMBER(FIND("0F",ScheduleCompile!H42)),ISNUMBER(FIND("8F",ScheduleCompile!H42)),ISNUMBER(FIND("1F",ScheduleCompile!H42)),ISNUMBER(FIND("2F",ScheduleCompile!H42)),ISNUMBER(FIND("3F",ScheduleCompile!H42)),ISNUMBER(FIND("6F",ScheduleCompile!H42)),ISNUMBER(FIND("7F",ScheduleCompile!H42)),ISNUMBER(FIND("9F",ScheduleCompile!H42)),ISNUMBER(FIND("4F",ScheduleCompile!H42))),VALUE(LEFT(ScheduleCompile!H42,FIND("F",ScheduleCompile!H42)-1)),ScheduleCompile!H42)))))),"",IF(ScheduleCompile!H42="Off",0,IF(ScheduleCompile!H42="On",1,IF(ISNUMBER(ScheduleCompile!H42),ScheduleCompile!H42/1,IF(ISTEXT(ScheduleCompile!H42),IF(OR(ISNUMBER(FIND("5F",ScheduleCompile!H42)),ISNUMBER(FIND("0F",ScheduleCompile!H42)),ISNUMBER(FIND("8F",ScheduleCompile!H42)),ISNUMBER(FIND("1F",ScheduleCompile!H42)),ISNUMBER(FIND("2F",ScheduleCompile!H42)),ISNUMBER(FIND("3F",ScheduleCompile!H42)),ISNUMBER(FIND("6F",ScheduleCompile!H42)),ISNUMBER(FIND("7F",ScheduleCompile!H42)),ISNUMBER(FIND("9F",ScheduleCompile!H42)),ISNUMBER(FIND("4F",ScheduleCompile!H42))),VALUE(LEFT(ScheduleCompile!H42,FIND("F",ScheduleCompile!H42)-1)),ScheduleCompile!H42)))))))</f>
        <v>0</v>
      </c>
      <c r="N49" s="1">
        <f>IF(AND(ISERROR(IF(ScheduleCompile!I42="Off",0,IF(ScheduleCompile!I42="On",1,IF(ISNUMBER(ScheduleCompile!I42),ScheduleCompile!I42/1,IF(ISTEXT(ScheduleCompile!I42),IF(OR(ISNUMBER(FIND("5F",ScheduleCompile!I42)),ISNUMBER(FIND("0F",ScheduleCompile!I42)),ISNUMBER(FIND("8F",ScheduleCompile!I42)),ISNUMBER(FIND("1F",ScheduleCompile!I42)),ISNUMBER(FIND("2F",ScheduleCompile!I42)),ISNUMBER(FIND("3F",ScheduleCompile!I42)),ISNUMBER(FIND("6F",ScheduleCompile!I42)),ISNUMBER(FIND("7F",ScheduleCompile!I42)),ISNUMBER(FIND("9F",ScheduleCompile!I42)),ISNUMBER(FIND("4F",ScheduleCompile!I42))),VALUE(LEFT(ScheduleCompile!I42,FIND("F",ScheduleCompile!I42)-1)),ScheduleCompile!I42)))))),ISTEXT(ScheduleCompile!#REF!)),"ENDTABLE",IF(ISERROR(IF(ScheduleCompile!I42="Off",0,IF(ScheduleCompile!I42="On",1,IF(ISNUMBER(ScheduleCompile!I42),ScheduleCompile!I42/1,IF(ISTEXT(ScheduleCompile!I42),IF(OR(ISNUMBER(FIND("5F",ScheduleCompile!I42)),ISNUMBER(FIND("0F",ScheduleCompile!I42)),ISNUMBER(FIND("8F",ScheduleCompile!I42)),ISNUMBER(FIND("1F",ScheduleCompile!I42)),ISNUMBER(FIND("2F",ScheduleCompile!I42)),ISNUMBER(FIND("3F",ScheduleCompile!I42)),ISNUMBER(FIND("6F",ScheduleCompile!I42)),ISNUMBER(FIND("7F",ScheduleCompile!I42)),ISNUMBER(FIND("9F",ScheduleCompile!I42)),ISNUMBER(FIND("4F",ScheduleCompile!I42))),VALUE(LEFT(ScheduleCompile!I42,FIND("F",ScheduleCompile!I42)-1)),ScheduleCompile!I42)))))),"",IF(ScheduleCompile!I42="Off",0,IF(ScheduleCompile!I42="On",1,IF(ISNUMBER(ScheduleCompile!I42),ScheduleCompile!I42/1,IF(ISTEXT(ScheduleCompile!I42),IF(OR(ISNUMBER(FIND("5F",ScheduleCompile!I42)),ISNUMBER(FIND("0F",ScheduleCompile!I42)),ISNUMBER(FIND("8F",ScheduleCompile!I42)),ISNUMBER(FIND("1F",ScheduleCompile!I42)),ISNUMBER(FIND("2F",ScheduleCompile!I42)),ISNUMBER(FIND("3F",ScheduleCompile!I42)),ISNUMBER(FIND("6F",ScheduleCompile!I42)),ISNUMBER(FIND("7F",ScheduleCompile!I42)),ISNUMBER(FIND("9F",ScheduleCompile!I42)),ISNUMBER(FIND("4F",ScheduleCompile!I42))),VALUE(LEFT(ScheduleCompile!I42,FIND("F",ScheduleCompile!I42)-1)),ScheduleCompile!I42)))))))</f>
        <v>0.05</v>
      </c>
      <c r="O49" s="1">
        <f>IF(AND(ISERROR(IF(ScheduleCompile!J42="Off",0,IF(ScheduleCompile!J42="On",1,IF(ISNUMBER(ScheduleCompile!J42),ScheduleCompile!J42/1,IF(ISTEXT(ScheduleCompile!J42),IF(OR(ISNUMBER(FIND("5F",ScheduleCompile!J42)),ISNUMBER(FIND("0F",ScheduleCompile!J42)),ISNUMBER(FIND("8F",ScheduleCompile!J42)),ISNUMBER(FIND("1F",ScheduleCompile!J42)),ISNUMBER(FIND("2F",ScheduleCompile!J42)),ISNUMBER(FIND("3F",ScheduleCompile!J42)),ISNUMBER(FIND("6F",ScheduleCompile!J42)),ISNUMBER(FIND("7F",ScheduleCompile!J42)),ISNUMBER(FIND("9F",ScheduleCompile!J42)),ISNUMBER(FIND("4F",ScheduleCompile!J42))),VALUE(LEFT(ScheduleCompile!J42,FIND("F",ScheduleCompile!J42)-1)),ScheduleCompile!J42)))))),ISTEXT(ScheduleCompile!#REF!)),"ENDTABLE",IF(ISERROR(IF(ScheduleCompile!J42="Off",0,IF(ScheduleCompile!J42="On",1,IF(ISNUMBER(ScheduleCompile!J42),ScheduleCompile!J42/1,IF(ISTEXT(ScheduleCompile!J42),IF(OR(ISNUMBER(FIND("5F",ScheduleCompile!J42)),ISNUMBER(FIND("0F",ScheduleCompile!J42)),ISNUMBER(FIND("8F",ScheduleCompile!J42)),ISNUMBER(FIND("1F",ScheduleCompile!J42)),ISNUMBER(FIND("2F",ScheduleCompile!J42)),ISNUMBER(FIND("3F",ScheduleCompile!J42)),ISNUMBER(FIND("6F",ScheduleCompile!J42)),ISNUMBER(FIND("7F",ScheduleCompile!J42)),ISNUMBER(FIND("9F",ScheduleCompile!J42)),ISNUMBER(FIND("4F",ScheduleCompile!J42))),VALUE(LEFT(ScheduleCompile!J42,FIND("F",ScheduleCompile!J42)-1)),ScheduleCompile!J42)))))),"",IF(ScheduleCompile!J42="Off",0,IF(ScheduleCompile!J42="On",1,IF(ISNUMBER(ScheduleCompile!J42),ScheduleCompile!J42/1,IF(ISTEXT(ScheduleCompile!J42),IF(OR(ISNUMBER(FIND("5F",ScheduleCompile!J42)),ISNUMBER(FIND("0F",ScheduleCompile!J42)),ISNUMBER(FIND("8F",ScheduleCompile!J42)),ISNUMBER(FIND("1F",ScheduleCompile!J42)),ISNUMBER(FIND("2F",ScheduleCompile!J42)),ISNUMBER(FIND("3F",ScheduleCompile!J42)),ISNUMBER(FIND("6F",ScheduleCompile!J42)),ISNUMBER(FIND("7F",ScheduleCompile!J42)),ISNUMBER(FIND("9F",ScheduleCompile!J42)),ISNUMBER(FIND("4F",ScheduleCompile!J42))),VALUE(LEFT(ScheduleCompile!J42,FIND("F",ScheduleCompile!J42)-1)),ScheduleCompile!J42)))))))</f>
        <v>0.05</v>
      </c>
      <c r="P49" s="1">
        <f>IF(AND(ISERROR(IF(ScheduleCompile!K42="Off",0,IF(ScheduleCompile!K42="On",1,IF(ISNUMBER(ScheduleCompile!K42),ScheduleCompile!K42/1,IF(ISTEXT(ScheduleCompile!K42),IF(OR(ISNUMBER(FIND("5F",ScheduleCompile!K42)),ISNUMBER(FIND("0F",ScheduleCompile!K42)),ISNUMBER(FIND("8F",ScheduleCompile!K42)),ISNUMBER(FIND("1F",ScheduleCompile!K42)),ISNUMBER(FIND("2F",ScheduleCompile!K42)),ISNUMBER(FIND("3F",ScheduleCompile!K42)),ISNUMBER(FIND("6F",ScheduleCompile!K42)),ISNUMBER(FIND("7F",ScheduleCompile!K42)),ISNUMBER(FIND("9F",ScheduleCompile!K42)),ISNUMBER(FIND("4F",ScheduleCompile!K42))),VALUE(LEFT(ScheduleCompile!K42,FIND("F",ScheduleCompile!K42)-1)),ScheduleCompile!K42)))))),ISTEXT(ScheduleCompile!#REF!)),"ENDTABLE",IF(ISERROR(IF(ScheduleCompile!K42="Off",0,IF(ScheduleCompile!K42="On",1,IF(ISNUMBER(ScheduleCompile!K42),ScheduleCompile!K42/1,IF(ISTEXT(ScheduleCompile!K42),IF(OR(ISNUMBER(FIND("5F",ScheduleCompile!K42)),ISNUMBER(FIND("0F",ScheduleCompile!K42)),ISNUMBER(FIND("8F",ScheduleCompile!K42)),ISNUMBER(FIND("1F",ScheduleCompile!K42)),ISNUMBER(FIND("2F",ScheduleCompile!K42)),ISNUMBER(FIND("3F",ScheduleCompile!K42)),ISNUMBER(FIND("6F",ScheduleCompile!K42)),ISNUMBER(FIND("7F",ScheduleCompile!K42)),ISNUMBER(FIND("9F",ScheduleCompile!K42)),ISNUMBER(FIND("4F",ScheduleCompile!K42))),VALUE(LEFT(ScheduleCompile!K42,FIND("F",ScheduleCompile!K42)-1)),ScheduleCompile!K42)))))),"",IF(ScheduleCompile!K42="Off",0,IF(ScheduleCompile!K42="On",1,IF(ISNUMBER(ScheduleCompile!K42),ScheduleCompile!K42/1,IF(ISTEXT(ScheduleCompile!K42),IF(OR(ISNUMBER(FIND("5F",ScheduleCompile!K42)),ISNUMBER(FIND("0F",ScheduleCompile!K42)),ISNUMBER(FIND("8F",ScheduleCompile!K42)),ISNUMBER(FIND("1F",ScheduleCompile!K42)),ISNUMBER(FIND("2F",ScheduleCompile!K42)),ISNUMBER(FIND("3F",ScheduleCompile!K42)),ISNUMBER(FIND("6F",ScheduleCompile!K42)),ISNUMBER(FIND("7F",ScheduleCompile!K42)),ISNUMBER(FIND("9F",ScheduleCompile!K42)),ISNUMBER(FIND("4F",ScheduleCompile!K42))),VALUE(LEFT(ScheduleCompile!K42,FIND("F",ScheduleCompile!K42)-1)),ScheduleCompile!K42)))))))</f>
        <v>0.05</v>
      </c>
      <c r="Q49" s="1">
        <f>IF(AND(ISERROR(IF(ScheduleCompile!L42="Off",0,IF(ScheduleCompile!L42="On",1,IF(ISNUMBER(ScheduleCompile!L42),ScheduleCompile!L42/1,IF(ISTEXT(ScheduleCompile!L42),IF(OR(ISNUMBER(FIND("5F",ScheduleCompile!L42)),ISNUMBER(FIND("0F",ScheduleCompile!L42)),ISNUMBER(FIND("8F",ScheduleCompile!L42)),ISNUMBER(FIND("1F",ScheduleCompile!L42)),ISNUMBER(FIND("2F",ScheduleCompile!L42)),ISNUMBER(FIND("3F",ScheduleCompile!L42)),ISNUMBER(FIND("6F",ScheduleCompile!L42)),ISNUMBER(FIND("7F",ScheduleCompile!L42)),ISNUMBER(FIND("9F",ScheduleCompile!L42)),ISNUMBER(FIND("4F",ScheduleCompile!L42))),VALUE(LEFT(ScheduleCompile!L42,FIND("F",ScheduleCompile!L42)-1)),ScheduleCompile!L42)))))),ISTEXT(ScheduleCompile!#REF!)),"ENDTABLE",IF(ISERROR(IF(ScheduleCompile!L42="Off",0,IF(ScheduleCompile!L42="On",1,IF(ISNUMBER(ScheduleCompile!L42),ScheduleCompile!L42/1,IF(ISTEXT(ScheduleCompile!L42),IF(OR(ISNUMBER(FIND("5F",ScheduleCompile!L42)),ISNUMBER(FIND("0F",ScheduleCompile!L42)),ISNUMBER(FIND("8F",ScheduleCompile!L42)),ISNUMBER(FIND("1F",ScheduleCompile!L42)),ISNUMBER(FIND("2F",ScheduleCompile!L42)),ISNUMBER(FIND("3F",ScheduleCompile!L42)),ISNUMBER(FIND("6F",ScheduleCompile!L42)),ISNUMBER(FIND("7F",ScheduleCompile!L42)),ISNUMBER(FIND("9F",ScheduleCompile!L42)),ISNUMBER(FIND("4F",ScheduleCompile!L42))),VALUE(LEFT(ScheduleCompile!L42,FIND("F",ScheduleCompile!L42)-1)),ScheduleCompile!L42)))))),"",IF(ScheduleCompile!L42="Off",0,IF(ScheduleCompile!L42="On",1,IF(ISNUMBER(ScheduleCompile!L42),ScheduleCompile!L42/1,IF(ISTEXT(ScheduleCompile!L42),IF(OR(ISNUMBER(FIND("5F",ScheduleCompile!L42)),ISNUMBER(FIND("0F",ScheduleCompile!L42)),ISNUMBER(FIND("8F",ScheduleCompile!L42)),ISNUMBER(FIND("1F",ScheduleCompile!L42)),ISNUMBER(FIND("2F",ScheduleCompile!L42)),ISNUMBER(FIND("3F",ScheduleCompile!L42)),ISNUMBER(FIND("6F",ScheduleCompile!L42)),ISNUMBER(FIND("7F",ScheduleCompile!L42)),ISNUMBER(FIND("9F",ScheduleCompile!L42)),ISNUMBER(FIND("4F",ScheduleCompile!L42))),VALUE(LEFT(ScheduleCompile!L42,FIND("F",ScheduleCompile!L42)-1)),ScheduleCompile!L42)))))))</f>
        <v>0.05</v>
      </c>
      <c r="R49" s="1">
        <f>IF(AND(ISERROR(IF(ScheduleCompile!M42="Off",0,IF(ScheduleCompile!M42="On",1,IF(ISNUMBER(ScheduleCompile!M42),ScheduleCompile!M42/1,IF(ISTEXT(ScheduleCompile!M42),IF(OR(ISNUMBER(FIND("5F",ScheduleCompile!M42)),ISNUMBER(FIND("0F",ScheduleCompile!M42)),ISNUMBER(FIND("8F",ScheduleCompile!M42)),ISNUMBER(FIND("1F",ScheduleCompile!M42)),ISNUMBER(FIND("2F",ScheduleCompile!M42)),ISNUMBER(FIND("3F",ScheduleCompile!M42)),ISNUMBER(FIND("6F",ScheduleCompile!M42)),ISNUMBER(FIND("7F",ScheduleCompile!M42)),ISNUMBER(FIND("9F",ScheduleCompile!M42)),ISNUMBER(FIND("4F",ScheduleCompile!M42))),VALUE(LEFT(ScheduleCompile!M42,FIND("F",ScheduleCompile!M42)-1)),ScheduleCompile!M42)))))),ISTEXT(ScheduleCompile!#REF!)),"ENDTABLE",IF(ISERROR(IF(ScheduleCompile!M42="Off",0,IF(ScheduleCompile!M42="On",1,IF(ISNUMBER(ScheduleCompile!M42),ScheduleCompile!M42/1,IF(ISTEXT(ScheduleCompile!M42),IF(OR(ISNUMBER(FIND("5F",ScheduleCompile!M42)),ISNUMBER(FIND("0F",ScheduleCompile!M42)),ISNUMBER(FIND("8F",ScheduleCompile!M42)),ISNUMBER(FIND("1F",ScheduleCompile!M42)),ISNUMBER(FIND("2F",ScheduleCompile!M42)),ISNUMBER(FIND("3F",ScheduleCompile!M42)),ISNUMBER(FIND("6F",ScheduleCompile!M42)),ISNUMBER(FIND("7F",ScheduleCompile!M42)),ISNUMBER(FIND("9F",ScheduleCompile!M42)),ISNUMBER(FIND("4F",ScheduleCompile!M42))),VALUE(LEFT(ScheduleCompile!M42,FIND("F",ScheduleCompile!M42)-1)),ScheduleCompile!M42)))))),"",IF(ScheduleCompile!M42="Off",0,IF(ScheduleCompile!M42="On",1,IF(ISNUMBER(ScheduleCompile!M42),ScheduleCompile!M42/1,IF(ISTEXT(ScheduleCompile!M42),IF(OR(ISNUMBER(FIND("5F",ScheduleCompile!M42)),ISNUMBER(FIND("0F",ScheduleCompile!M42)),ISNUMBER(FIND("8F",ScheduleCompile!M42)),ISNUMBER(FIND("1F",ScheduleCompile!M42)),ISNUMBER(FIND("2F",ScheduleCompile!M42)),ISNUMBER(FIND("3F",ScheduleCompile!M42)),ISNUMBER(FIND("6F",ScheduleCompile!M42)),ISNUMBER(FIND("7F",ScheduleCompile!M42)),ISNUMBER(FIND("9F",ScheduleCompile!M42)),ISNUMBER(FIND("4F",ScheduleCompile!M42))),VALUE(LEFT(ScheduleCompile!M42,FIND("F",ScheduleCompile!M42)-1)),ScheduleCompile!M42)))))))</f>
        <v>0.05</v>
      </c>
      <c r="S49" s="1">
        <f>IF(AND(ISERROR(IF(ScheduleCompile!N42="Off",0,IF(ScheduleCompile!N42="On",1,IF(ISNUMBER(ScheduleCompile!N42),ScheduleCompile!N42/1,IF(ISTEXT(ScheduleCompile!N42),IF(OR(ISNUMBER(FIND("5F",ScheduleCompile!N42)),ISNUMBER(FIND("0F",ScheduleCompile!N42)),ISNUMBER(FIND("8F",ScheduleCompile!N42)),ISNUMBER(FIND("1F",ScheduleCompile!N42)),ISNUMBER(FIND("2F",ScheduleCompile!N42)),ISNUMBER(FIND("3F",ScheduleCompile!N42)),ISNUMBER(FIND("6F",ScheduleCompile!N42)),ISNUMBER(FIND("7F",ScheduleCompile!N42)),ISNUMBER(FIND("9F",ScheduleCompile!N42)),ISNUMBER(FIND("4F",ScheduleCompile!N42))),VALUE(LEFT(ScheduleCompile!N42,FIND("F",ScheduleCompile!N42)-1)),ScheduleCompile!N42)))))),ISTEXT(ScheduleCompile!#REF!)),"ENDTABLE",IF(ISERROR(IF(ScheduleCompile!N42="Off",0,IF(ScheduleCompile!N42="On",1,IF(ISNUMBER(ScheduleCompile!N42),ScheduleCompile!N42/1,IF(ISTEXT(ScheduleCompile!N42),IF(OR(ISNUMBER(FIND("5F",ScheduleCompile!N42)),ISNUMBER(FIND("0F",ScheduleCompile!N42)),ISNUMBER(FIND("8F",ScheduleCompile!N42)),ISNUMBER(FIND("1F",ScheduleCompile!N42)),ISNUMBER(FIND("2F",ScheduleCompile!N42)),ISNUMBER(FIND("3F",ScheduleCompile!N42)),ISNUMBER(FIND("6F",ScheduleCompile!N42)),ISNUMBER(FIND("7F",ScheduleCompile!N42)),ISNUMBER(FIND("9F",ScheduleCompile!N42)),ISNUMBER(FIND("4F",ScheduleCompile!N42))),VALUE(LEFT(ScheduleCompile!N42,FIND("F",ScheduleCompile!N42)-1)),ScheduleCompile!N42)))))),"",IF(ScheduleCompile!N42="Off",0,IF(ScheduleCompile!N42="On",1,IF(ISNUMBER(ScheduleCompile!N42),ScheduleCompile!N42/1,IF(ISTEXT(ScheduleCompile!N42),IF(OR(ISNUMBER(FIND("5F",ScheduleCompile!N42)),ISNUMBER(FIND("0F",ScheduleCompile!N42)),ISNUMBER(FIND("8F",ScheduleCompile!N42)),ISNUMBER(FIND("1F",ScheduleCompile!N42)),ISNUMBER(FIND("2F",ScheduleCompile!N42)),ISNUMBER(FIND("3F",ScheduleCompile!N42)),ISNUMBER(FIND("6F",ScheduleCompile!N42)),ISNUMBER(FIND("7F",ScheduleCompile!N42)),ISNUMBER(FIND("9F",ScheduleCompile!N42)),ISNUMBER(FIND("4F",ScheduleCompile!N42))),VALUE(LEFT(ScheduleCompile!N42,FIND("F",ScheduleCompile!N42)-1)),ScheduleCompile!N42)))))))</f>
        <v>0.05</v>
      </c>
      <c r="T49" s="1">
        <f>IF(AND(ISERROR(IF(ScheduleCompile!O42="Off",0,IF(ScheduleCompile!O42="On",1,IF(ISNUMBER(ScheduleCompile!O42),ScheduleCompile!O42/1,IF(ISTEXT(ScheduleCompile!O42),IF(OR(ISNUMBER(FIND("5F",ScheduleCompile!O42)),ISNUMBER(FIND("0F",ScheduleCompile!O42)),ISNUMBER(FIND("8F",ScheduleCompile!O42)),ISNUMBER(FIND("1F",ScheduleCompile!O42)),ISNUMBER(FIND("2F",ScheduleCompile!O42)),ISNUMBER(FIND("3F",ScheduleCompile!O42)),ISNUMBER(FIND("6F",ScheduleCompile!O42)),ISNUMBER(FIND("7F",ScheduleCompile!O42)),ISNUMBER(FIND("9F",ScheduleCompile!O42)),ISNUMBER(FIND("4F",ScheduleCompile!O42))),VALUE(LEFT(ScheduleCompile!O42,FIND("F",ScheduleCompile!O42)-1)),ScheduleCompile!O42)))))),ISTEXT(ScheduleCompile!#REF!)),"ENDTABLE",IF(ISERROR(IF(ScheduleCompile!O42="Off",0,IF(ScheduleCompile!O42="On",1,IF(ISNUMBER(ScheduleCompile!O42),ScheduleCompile!O42/1,IF(ISTEXT(ScheduleCompile!O42),IF(OR(ISNUMBER(FIND("5F",ScheduleCompile!O42)),ISNUMBER(FIND("0F",ScheduleCompile!O42)),ISNUMBER(FIND("8F",ScheduleCompile!O42)),ISNUMBER(FIND("1F",ScheduleCompile!O42)),ISNUMBER(FIND("2F",ScheduleCompile!O42)),ISNUMBER(FIND("3F",ScheduleCompile!O42)),ISNUMBER(FIND("6F",ScheduleCompile!O42)),ISNUMBER(FIND("7F",ScheduleCompile!O42)),ISNUMBER(FIND("9F",ScheduleCompile!O42)),ISNUMBER(FIND("4F",ScheduleCompile!O42))),VALUE(LEFT(ScheduleCompile!O42,FIND("F",ScheduleCompile!O42)-1)),ScheduleCompile!O42)))))),"",IF(ScheduleCompile!O42="Off",0,IF(ScheduleCompile!O42="On",1,IF(ISNUMBER(ScheduleCompile!O42),ScheduleCompile!O42/1,IF(ISTEXT(ScheduleCompile!O42),IF(OR(ISNUMBER(FIND("5F",ScheduleCompile!O42)),ISNUMBER(FIND("0F",ScheduleCompile!O42)),ISNUMBER(FIND("8F",ScheduleCompile!O42)),ISNUMBER(FIND("1F",ScheduleCompile!O42)),ISNUMBER(FIND("2F",ScheduleCompile!O42)),ISNUMBER(FIND("3F",ScheduleCompile!O42)),ISNUMBER(FIND("6F",ScheduleCompile!O42)),ISNUMBER(FIND("7F",ScheduleCompile!O42)),ISNUMBER(FIND("9F",ScheduleCompile!O42)),ISNUMBER(FIND("4F",ScheduleCompile!O42))),VALUE(LEFT(ScheduleCompile!O42,FIND("F",ScheduleCompile!O42)-1)),ScheduleCompile!O42)))))))</f>
        <v>0.05</v>
      </c>
      <c r="U49" s="1">
        <f>IF(AND(ISERROR(IF(ScheduleCompile!P42="Off",0,IF(ScheduleCompile!P42="On",1,IF(ISNUMBER(ScheduleCompile!P42),ScheduleCompile!P42/1,IF(ISTEXT(ScheduleCompile!P42),IF(OR(ISNUMBER(FIND("5F",ScheduleCompile!P42)),ISNUMBER(FIND("0F",ScheduleCompile!P42)),ISNUMBER(FIND("8F",ScheduleCompile!P42)),ISNUMBER(FIND("1F",ScheduleCompile!P42)),ISNUMBER(FIND("2F",ScheduleCompile!P42)),ISNUMBER(FIND("3F",ScheduleCompile!P42)),ISNUMBER(FIND("6F",ScheduleCompile!P42)),ISNUMBER(FIND("7F",ScheduleCompile!P42)),ISNUMBER(FIND("9F",ScheduleCompile!P42)),ISNUMBER(FIND("4F",ScheduleCompile!P42))),VALUE(LEFT(ScheduleCompile!P42,FIND("F",ScheduleCompile!P42)-1)),ScheduleCompile!P42)))))),ISTEXT(ScheduleCompile!#REF!)),"ENDTABLE",IF(ISERROR(IF(ScheduleCompile!P42="Off",0,IF(ScheduleCompile!P42="On",1,IF(ISNUMBER(ScheduleCompile!P42),ScheduleCompile!P42/1,IF(ISTEXT(ScheduleCompile!P42),IF(OR(ISNUMBER(FIND("5F",ScheduleCompile!P42)),ISNUMBER(FIND("0F",ScheduleCompile!P42)),ISNUMBER(FIND("8F",ScheduleCompile!P42)),ISNUMBER(FIND("1F",ScheduleCompile!P42)),ISNUMBER(FIND("2F",ScheduleCompile!P42)),ISNUMBER(FIND("3F",ScheduleCompile!P42)),ISNUMBER(FIND("6F",ScheduleCompile!P42)),ISNUMBER(FIND("7F",ScheduleCompile!P42)),ISNUMBER(FIND("9F",ScheduleCompile!P42)),ISNUMBER(FIND("4F",ScheduleCompile!P42))),VALUE(LEFT(ScheduleCompile!P42,FIND("F",ScheduleCompile!P42)-1)),ScheduleCompile!P42)))))),"",IF(ScheduleCompile!P42="Off",0,IF(ScheduleCompile!P42="On",1,IF(ISNUMBER(ScheduleCompile!P42),ScheduleCompile!P42/1,IF(ISTEXT(ScheduleCompile!P42),IF(OR(ISNUMBER(FIND("5F",ScheduleCompile!P42)),ISNUMBER(FIND("0F",ScheduleCompile!P42)),ISNUMBER(FIND("8F",ScheduleCompile!P42)),ISNUMBER(FIND("1F",ScheduleCompile!P42)),ISNUMBER(FIND("2F",ScheduleCompile!P42)),ISNUMBER(FIND("3F",ScheduleCompile!P42)),ISNUMBER(FIND("6F",ScheduleCompile!P42)),ISNUMBER(FIND("7F",ScheduleCompile!P42)),ISNUMBER(FIND("9F",ScheduleCompile!P42)),ISNUMBER(FIND("4F",ScheduleCompile!P42))),VALUE(LEFT(ScheduleCompile!P42,FIND("F",ScheduleCompile!P42)-1)),ScheduleCompile!P42)))))))</f>
        <v>0.05</v>
      </c>
      <c r="V49" s="1">
        <f>IF(AND(ISERROR(IF(ScheduleCompile!Q42="Off",0,IF(ScheduleCompile!Q42="On",1,IF(ISNUMBER(ScheduleCompile!Q42),ScheduleCompile!Q42/1,IF(ISTEXT(ScheduleCompile!Q42),IF(OR(ISNUMBER(FIND("5F",ScheduleCompile!Q42)),ISNUMBER(FIND("0F",ScheduleCompile!Q42)),ISNUMBER(FIND("8F",ScheduleCompile!Q42)),ISNUMBER(FIND("1F",ScheduleCompile!Q42)),ISNUMBER(FIND("2F",ScheduleCompile!Q42)),ISNUMBER(FIND("3F",ScheduleCompile!Q42)),ISNUMBER(FIND("6F",ScheduleCompile!Q42)),ISNUMBER(FIND("7F",ScheduleCompile!Q42)),ISNUMBER(FIND("9F",ScheduleCompile!Q42)),ISNUMBER(FIND("4F",ScheduleCompile!Q42))),VALUE(LEFT(ScheduleCompile!Q42,FIND("F",ScheduleCompile!Q42)-1)),ScheduleCompile!Q42)))))),ISTEXT(ScheduleCompile!#REF!)),"ENDTABLE",IF(ISERROR(IF(ScheduleCompile!Q42="Off",0,IF(ScheduleCompile!Q42="On",1,IF(ISNUMBER(ScheduleCompile!Q42),ScheduleCompile!Q42/1,IF(ISTEXT(ScheduleCompile!Q42),IF(OR(ISNUMBER(FIND("5F",ScheduleCompile!Q42)),ISNUMBER(FIND("0F",ScheduleCompile!Q42)),ISNUMBER(FIND("8F",ScheduleCompile!Q42)),ISNUMBER(FIND("1F",ScheduleCompile!Q42)),ISNUMBER(FIND("2F",ScheduleCompile!Q42)),ISNUMBER(FIND("3F",ScheduleCompile!Q42)),ISNUMBER(FIND("6F",ScheduleCompile!Q42)),ISNUMBER(FIND("7F",ScheduleCompile!Q42)),ISNUMBER(FIND("9F",ScheduleCompile!Q42)),ISNUMBER(FIND("4F",ScheduleCompile!Q42))),VALUE(LEFT(ScheduleCompile!Q42,FIND("F",ScheduleCompile!Q42)-1)),ScheduleCompile!Q42)))))),"",IF(ScheduleCompile!Q42="Off",0,IF(ScheduleCompile!Q42="On",1,IF(ISNUMBER(ScheduleCompile!Q42),ScheduleCompile!Q42/1,IF(ISTEXT(ScheduleCompile!Q42),IF(OR(ISNUMBER(FIND("5F",ScheduleCompile!Q42)),ISNUMBER(FIND("0F",ScheduleCompile!Q42)),ISNUMBER(FIND("8F",ScheduleCompile!Q42)),ISNUMBER(FIND("1F",ScheduleCompile!Q42)),ISNUMBER(FIND("2F",ScheduleCompile!Q42)),ISNUMBER(FIND("3F",ScheduleCompile!Q42)),ISNUMBER(FIND("6F",ScheduleCompile!Q42)),ISNUMBER(FIND("7F",ScheduleCompile!Q42)),ISNUMBER(FIND("9F",ScheduleCompile!Q42)),ISNUMBER(FIND("4F",ScheduleCompile!Q42))),VALUE(LEFT(ScheduleCompile!Q42,FIND("F",ScheduleCompile!Q42)-1)),ScheduleCompile!Q42)))))))</f>
        <v>0.05</v>
      </c>
      <c r="W49" s="1">
        <f>IF(AND(ISERROR(IF(ScheduleCompile!R42="Off",0,IF(ScheduleCompile!R42="On",1,IF(ISNUMBER(ScheduleCompile!R42),ScheduleCompile!R42/1,IF(ISTEXT(ScheduleCompile!R42),IF(OR(ISNUMBER(FIND("5F",ScheduleCompile!R42)),ISNUMBER(FIND("0F",ScheduleCompile!R42)),ISNUMBER(FIND("8F",ScheduleCompile!R42)),ISNUMBER(FIND("1F",ScheduleCompile!R42)),ISNUMBER(FIND("2F",ScheduleCompile!R42)),ISNUMBER(FIND("3F",ScheduleCompile!R42)),ISNUMBER(FIND("6F",ScheduleCompile!R42)),ISNUMBER(FIND("7F",ScheduleCompile!R42)),ISNUMBER(FIND("9F",ScheduleCompile!R42)),ISNUMBER(FIND("4F",ScheduleCompile!R42))),VALUE(LEFT(ScheduleCompile!R42,FIND("F",ScheduleCompile!R42)-1)),ScheduleCompile!R42)))))),ISTEXT(ScheduleCompile!#REF!)),"ENDTABLE",IF(ISERROR(IF(ScheduleCompile!R42="Off",0,IF(ScheduleCompile!R42="On",1,IF(ISNUMBER(ScheduleCompile!R42),ScheduleCompile!R42/1,IF(ISTEXT(ScheduleCompile!R42),IF(OR(ISNUMBER(FIND("5F",ScheduleCompile!R42)),ISNUMBER(FIND("0F",ScheduleCompile!R42)),ISNUMBER(FIND("8F",ScheduleCompile!R42)),ISNUMBER(FIND("1F",ScheduleCompile!R42)),ISNUMBER(FIND("2F",ScheduleCompile!R42)),ISNUMBER(FIND("3F",ScheduleCompile!R42)),ISNUMBER(FIND("6F",ScheduleCompile!R42)),ISNUMBER(FIND("7F",ScheduleCompile!R42)),ISNUMBER(FIND("9F",ScheduleCompile!R42)),ISNUMBER(FIND("4F",ScheduleCompile!R42))),VALUE(LEFT(ScheduleCompile!R42,FIND("F",ScheduleCompile!R42)-1)),ScheduleCompile!R42)))))),"",IF(ScheduleCompile!R42="Off",0,IF(ScheduleCompile!R42="On",1,IF(ISNUMBER(ScheduleCompile!R42),ScheduleCompile!R42/1,IF(ISTEXT(ScheduleCompile!R42),IF(OR(ISNUMBER(FIND("5F",ScheduleCompile!R42)),ISNUMBER(FIND("0F",ScheduleCompile!R42)),ISNUMBER(FIND("8F",ScheduleCompile!R42)),ISNUMBER(FIND("1F",ScheduleCompile!R42)),ISNUMBER(FIND("2F",ScheduleCompile!R42)),ISNUMBER(FIND("3F",ScheduleCompile!R42)),ISNUMBER(FIND("6F",ScheduleCompile!R42)),ISNUMBER(FIND("7F",ScheduleCompile!R42)),ISNUMBER(FIND("9F",ScheduleCompile!R42)),ISNUMBER(FIND("4F",ScheduleCompile!R42))),VALUE(LEFT(ScheduleCompile!R42,FIND("F",ScheduleCompile!R42)-1)),ScheduleCompile!R42)))))))</f>
        <v>0.05</v>
      </c>
      <c r="X49" s="1">
        <f>IF(AND(ISERROR(IF(ScheduleCompile!S42="Off",0,IF(ScheduleCompile!S42="On",1,IF(ISNUMBER(ScheduleCompile!S42),ScheduleCompile!S42/1,IF(ISTEXT(ScheduleCompile!S42),IF(OR(ISNUMBER(FIND("5F",ScheduleCompile!S42)),ISNUMBER(FIND("0F",ScheduleCompile!S42)),ISNUMBER(FIND("8F",ScheduleCompile!S42)),ISNUMBER(FIND("1F",ScheduleCompile!S42)),ISNUMBER(FIND("2F",ScheduleCompile!S42)),ISNUMBER(FIND("3F",ScheduleCompile!S42)),ISNUMBER(FIND("6F",ScheduleCompile!S42)),ISNUMBER(FIND("7F",ScheduleCompile!S42)),ISNUMBER(FIND("9F",ScheduleCompile!S42)),ISNUMBER(FIND("4F",ScheduleCompile!S42))),VALUE(LEFT(ScheduleCompile!S42,FIND("F",ScheduleCompile!S42)-1)),ScheduleCompile!S42)))))),ISTEXT(ScheduleCompile!#REF!)),"ENDTABLE",IF(ISERROR(IF(ScheduleCompile!S42="Off",0,IF(ScheduleCompile!S42="On",1,IF(ISNUMBER(ScheduleCompile!S42),ScheduleCompile!S42/1,IF(ISTEXT(ScheduleCompile!S42),IF(OR(ISNUMBER(FIND("5F",ScheduleCompile!S42)),ISNUMBER(FIND("0F",ScheduleCompile!S42)),ISNUMBER(FIND("8F",ScheduleCompile!S42)),ISNUMBER(FIND("1F",ScheduleCompile!S42)),ISNUMBER(FIND("2F",ScheduleCompile!S42)),ISNUMBER(FIND("3F",ScheduleCompile!S42)),ISNUMBER(FIND("6F",ScheduleCompile!S42)),ISNUMBER(FIND("7F",ScheduleCompile!S42)),ISNUMBER(FIND("9F",ScheduleCompile!S42)),ISNUMBER(FIND("4F",ScheduleCompile!S42))),VALUE(LEFT(ScheduleCompile!S42,FIND("F",ScheduleCompile!S42)-1)),ScheduleCompile!S42)))))),"",IF(ScheduleCompile!S42="Off",0,IF(ScheduleCompile!S42="On",1,IF(ISNUMBER(ScheduleCompile!S42),ScheduleCompile!S42/1,IF(ISTEXT(ScheduleCompile!S42),IF(OR(ISNUMBER(FIND("5F",ScheduleCompile!S42)),ISNUMBER(FIND("0F",ScheduleCompile!S42)),ISNUMBER(FIND("8F",ScheduleCompile!S42)),ISNUMBER(FIND("1F",ScheduleCompile!S42)),ISNUMBER(FIND("2F",ScheduleCompile!S42)),ISNUMBER(FIND("3F",ScheduleCompile!S42)),ISNUMBER(FIND("6F",ScheduleCompile!S42)),ISNUMBER(FIND("7F",ScheduleCompile!S42)),ISNUMBER(FIND("9F",ScheduleCompile!S42)),ISNUMBER(FIND("4F",ScheduleCompile!S42))),VALUE(LEFT(ScheduleCompile!S42,FIND("F",ScheduleCompile!S42)-1)),ScheduleCompile!S42)))))))</f>
        <v>0.05</v>
      </c>
      <c r="Y49" s="1">
        <f>IF(AND(ISERROR(IF(ScheduleCompile!T42="Off",0,IF(ScheduleCompile!T42="On",1,IF(ISNUMBER(ScheduleCompile!T42),ScheduleCompile!T42/1,IF(ISTEXT(ScheduleCompile!T42),IF(OR(ISNUMBER(FIND("5F",ScheduleCompile!T42)),ISNUMBER(FIND("0F",ScheduleCompile!T42)),ISNUMBER(FIND("8F",ScheduleCompile!T42)),ISNUMBER(FIND("1F",ScheduleCompile!T42)),ISNUMBER(FIND("2F",ScheduleCompile!T42)),ISNUMBER(FIND("3F",ScheduleCompile!T42)),ISNUMBER(FIND("6F",ScheduleCompile!T42)),ISNUMBER(FIND("7F",ScheduleCompile!T42)),ISNUMBER(FIND("9F",ScheduleCompile!T42)),ISNUMBER(FIND("4F",ScheduleCompile!T42))),VALUE(LEFT(ScheduleCompile!T42,FIND("F",ScheduleCompile!T42)-1)),ScheduleCompile!T42)))))),ISTEXT(ScheduleCompile!#REF!)),"ENDTABLE",IF(ISERROR(IF(ScheduleCompile!T42="Off",0,IF(ScheduleCompile!T42="On",1,IF(ISNUMBER(ScheduleCompile!T42),ScheduleCompile!T42/1,IF(ISTEXT(ScheduleCompile!T42),IF(OR(ISNUMBER(FIND("5F",ScheduleCompile!T42)),ISNUMBER(FIND("0F",ScheduleCompile!T42)),ISNUMBER(FIND("8F",ScheduleCompile!T42)),ISNUMBER(FIND("1F",ScheduleCompile!T42)),ISNUMBER(FIND("2F",ScheduleCompile!T42)),ISNUMBER(FIND("3F",ScheduleCompile!T42)),ISNUMBER(FIND("6F",ScheduleCompile!T42)),ISNUMBER(FIND("7F",ScheduleCompile!T42)),ISNUMBER(FIND("9F",ScheduleCompile!T42)),ISNUMBER(FIND("4F",ScheduleCompile!T42))),VALUE(LEFT(ScheduleCompile!T42,FIND("F",ScheduleCompile!T42)-1)),ScheduleCompile!T42)))))),"",IF(ScheduleCompile!T42="Off",0,IF(ScheduleCompile!T42="On",1,IF(ISNUMBER(ScheduleCompile!T42),ScheduleCompile!T42/1,IF(ISTEXT(ScheduleCompile!T42),IF(OR(ISNUMBER(FIND("5F",ScheduleCompile!T42)),ISNUMBER(FIND("0F",ScheduleCompile!T42)),ISNUMBER(FIND("8F",ScheduleCompile!T42)),ISNUMBER(FIND("1F",ScheduleCompile!T42)),ISNUMBER(FIND("2F",ScheduleCompile!T42)),ISNUMBER(FIND("3F",ScheduleCompile!T42)),ISNUMBER(FIND("6F",ScheduleCompile!T42)),ISNUMBER(FIND("7F",ScheduleCompile!T42)),ISNUMBER(FIND("9F",ScheduleCompile!T42)),ISNUMBER(FIND("4F",ScheduleCompile!T42))),VALUE(LEFT(ScheduleCompile!T42,FIND("F",ScheduleCompile!T42)-1)),ScheduleCompile!T42)))))))</f>
        <v>0.05</v>
      </c>
      <c r="Z49" s="1">
        <f>IF(AND(ISERROR(IF(ScheduleCompile!U42="Off",0,IF(ScheduleCompile!U42="On",1,IF(ISNUMBER(ScheduleCompile!U42),ScheduleCompile!U42/1,IF(ISTEXT(ScheduleCompile!U42),IF(OR(ISNUMBER(FIND("5F",ScheduleCompile!U42)),ISNUMBER(FIND("0F",ScheduleCompile!U42)),ISNUMBER(FIND("8F",ScheduleCompile!U42)),ISNUMBER(FIND("1F",ScheduleCompile!U42)),ISNUMBER(FIND("2F",ScheduleCompile!U42)),ISNUMBER(FIND("3F",ScheduleCompile!U42)),ISNUMBER(FIND("6F",ScheduleCompile!U42)),ISNUMBER(FIND("7F",ScheduleCompile!U42)),ISNUMBER(FIND("9F",ScheduleCompile!U42)),ISNUMBER(FIND("4F",ScheduleCompile!U42))),VALUE(LEFT(ScheduleCompile!U42,FIND("F",ScheduleCompile!U42)-1)),ScheduleCompile!U42)))))),ISTEXT(ScheduleCompile!#REF!)),"ENDTABLE",IF(ISERROR(IF(ScheduleCompile!U42="Off",0,IF(ScheduleCompile!U42="On",1,IF(ISNUMBER(ScheduleCompile!U42),ScheduleCompile!U42/1,IF(ISTEXT(ScheduleCompile!U42),IF(OR(ISNUMBER(FIND("5F",ScheduleCompile!U42)),ISNUMBER(FIND("0F",ScheduleCompile!U42)),ISNUMBER(FIND("8F",ScheduleCompile!U42)),ISNUMBER(FIND("1F",ScheduleCompile!U42)),ISNUMBER(FIND("2F",ScheduleCompile!U42)),ISNUMBER(FIND("3F",ScheduleCompile!U42)),ISNUMBER(FIND("6F",ScheduleCompile!U42)),ISNUMBER(FIND("7F",ScheduleCompile!U42)),ISNUMBER(FIND("9F",ScheduleCompile!U42)),ISNUMBER(FIND("4F",ScheduleCompile!U42))),VALUE(LEFT(ScheduleCompile!U42,FIND("F",ScheduleCompile!U42)-1)),ScheduleCompile!U42)))))),"",IF(ScheduleCompile!U42="Off",0,IF(ScheduleCompile!U42="On",1,IF(ISNUMBER(ScheduleCompile!U42),ScheduleCompile!U42/1,IF(ISTEXT(ScheduleCompile!U42),IF(OR(ISNUMBER(FIND("5F",ScheduleCompile!U42)),ISNUMBER(FIND("0F",ScheduleCompile!U42)),ISNUMBER(FIND("8F",ScheduleCompile!U42)),ISNUMBER(FIND("1F",ScheduleCompile!U42)),ISNUMBER(FIND("2F",ScheduleCompile!U42)),ISNUMBER(FIND("3F",ScheduleCompile!U42)),ISNUMBER(FIND("6F",ScheduleCompile!U42)),ISNUMBER(FIND("7F",ScheduleCompile!U42)),ISNUMBER(FIND("9F",ScheduleCompile!U42)),ISNUMBER(FIND("4F",ScheduleCompile!U42))),VALUE(LEFT(ScheduleCompile!U42,FIND("F",ScheduleCompile!U42)-1)),ScheduleCompile!U42)))))))</f>
        <v>0.05</v>
      </c>
      <c r="AA49" s="1">
        <f>IF(AND(ISERROR(IF(ScheduleCompile!V42="Off",0,IF(ScheduleCompile!V42="On",1,IF(ISNUMBER(ScheduleCompile!V42),ScheduleCompile!V42/1,IF(ISTEXT(ScheduleCompile!V42),IF(OR(ISNUMBER(FIND("5F",ScheduleCompile!V42)),ISNUMBER(FIND("0F",ScheduleCompile!V42)),ISNUMBER(FIND("8F",ScheduleCompile!V42)),ISNUMBER(FIND("1F",ScheduleCompile!V42)),ISNUMBER(FIND("2F",ScheduleCompile!V42)),ISNUMBER(FIND("3F",ScheduleCompile!V42)),ISNUMBER(FIND("6F",ScheduleCompile!V42)),ISNUMBER(FIND("7F",ScheduleCompile!V42)),ISNUMBER(FIND("9F",ScheduleCompile!V42)),ISNUMBER(FIND("4F",ScheduleCompile!V42))),VALUE(LEFT(ScheduleCompile!V42,FIND("F",ScheduleCompile!V42)-1)),ScheduleCompile!V42)))))),ISTEXT(ScheduleCompile!#REF!)),"ENDTABLE",IF(ISERROR(IF(ScheduleCompile!V42="Off",0,IF(ScheduleCompile!V42="On",1,IF(ISNUMBER(ScheduleCompile!V42),ScheduleCompile!V42/1,IF(ISTEXT(ScheduleCompile!V42),IF(OR(ISNUMBER(FIND("5F",ScheduleCompile!V42)),ISNUMBER(FIND("0F",ScheduleCompile!V42)),ISNUMBER(FIND("8F",ScheduleCompile!V42)),ISNUMBER(FIND("1F",ScheduleCompile!V42)),ISNUMBER(FIND("2F",ScheduleCompile!V42)),ISNUMBER(FIND("3F",ScheduleCompile!V42)),ISNUMBER(FIND("6F",ScheduleCompile!V42)),ISNUMBER(FIND("7F",ScheduleCompile!V42)),ISNUMBER(FIND("9F",ScheduleCompile!V42)),ISNUMBER(FIND("4F",ScheduleCompile!V42))),VALUE(LEFT(ScheduleCompile!V42,FIND("F",ScheduleCompile!V42)-1)),ScheduleCompile!V42)))))),"",IF(ScheduleCompile!V42="Off",0,IF(ScheduleCompile!V42="On",1,IF(ISNUMBER(ScheduleCompile!V42),ScheduleCompile!V42/1,IF(ISTEXT(ScheduleCompile!V42),IF(OR(ISNUMBER(FIND("5F",ScheduleCompile!V42)),ISNUMBER(FIND("0F",ScheduleCompile!V42)),ISNUMBER(FIND("8F",ScheduleCompile!V42)),ISNUMBER(FIND("1F",ScheduleCompile!V42)),ISNUMBER(FIND("2F",ScheduleCompile!V42)),ISNUMBER(FIND("3F",ScheduleCompile!V42)),ISNUMBER(FIND("6F",ScheduleCompile!V42)),ISNUMBER(FIND("7F",ScheduleCompile!V42)),ISNUMBER(FIND("9F",ScheduleCompile!V42)),ISNUMBER(FIND("4F",ScheduleCompile!V42))),VALUE(LEFT(ScheduleCompile!V42,FIND("F",ScheduleCompile!V42)-1)),ScheduleCompile!V42)))))))</f>
        <v>0</v>
      </c>
      <c r="AB49" s="1">
        <f>IF(AND(ISERROR(IF(ScheduleCompile!W42="Off",0,IF(ScheduleCompile!W42="On",1,IF(ISNUMBER(ScheduleCompile!W42),ScheduleCompile!W42/1,IF(ISTEXT(ScheduleCompile!W42),IF(OR(ISNUMBER(FIND("5F",ScheduleCompile!W42)),ISNUMBER(FIND("0F",ScheduleCompile!W42)),ISNUMBER(FIND("8F",ScheduleCompile!W42)),ISNUMBER(FIND("1F",ScheduleCompile!W42)),ISNUMBER(FIND("2F",ScheduleCompile!W42)),ISNUMBER(FIND("3F",ScheduleCompile!W42)),ISNUMBER(FIND("6F",ScheduleCompile!W42)),ISNUMBER(FIND("7F",ScheduleCompile!W42)),ISNUMBER(FIND("9F",ScheduleCompile!W42)),ISNUMBER(FIND("4F",ScheduleCompile!W42))),VALUE(LEFT(ScheduleCompile!W42,FIND("F",ScheduleCompile!W42)-1)),ScheduleCompile!W42)))))),ISTEXT(ScheduleCompile!#REF!)),"ENDTABLE",IF(ISERROR(IF(ScheduleCompile!W42="Off",0,IF(ScheduleCompile!W42="On",1,IF(ISNUMBER(ScheduleCompile!W42),ScheduleCompile!W42/1,IF(ISTEXT(ScheduleCompile!W42),IF(OR(ISNUMBER(FIND("5F",ScheduleCompile!W42)),ISNUMBER(FIND("0F",ScheduleCompile!W42)),ISNUMBER(FIND("8F",ScheduleCompile!W42)),ISNUMBER(FIND("1F",ScheduleCompile!W42)),ISNUMBER(FIND("2F",ScheduleCompile!W42)),ISNUMBER(FIND("3F",ScheduleCompile!W42)),ISNUMBER(FIND("6F",ScheduleCompile!W42)),ISNUMBER(FIND("7F",ScheduleCompile!W42)),ISNUMBER(FIND("9F",ScheduleCompile!W42)),ISNUMBER(FIND("4F",ScheduleCompile!W42))),VALUE(LEFT(ScheduleCompile!W42,FIND("F",ScheduleCompile!W42)-1)),ScheduleCompile!W42)))))),"",IF(ScheduleCompile!W42="Off",0,IF(ScheduleCompile!W42="On",1,IF(ISNUMBER(ScheduleCompile!W42),ScheduleCompile!W42/1,IF(ISTEXT(ScheduleCompile!W42),IF(OR(ISNUMBER(FIND("5F",ScheduleCompile!W42)),ISNUMBER(FIND("0F",ScheduleCompile!W42)),ISNUMBER(FIND("8F",ScheduleCompile!W42)),ISNUMBER(FIND("1F",ScheduleCompile!W42)),ISNUMBER(FIND("2F",ScheduleCompile!W42)),ISNUMBER(FIND("3F",ScheduleCompile!W42)),ISNUMBER(FIND("6F",ScheduleCompile!W42)),ISNUMBER(FIND("7F",ScheduleCompile!W42)),ISNUMBER(FIND("9F",ScheduleCompile!W42)),ISNUMBER(FIND("4F",ScheduleCompile!W42))),VALUE(LEFT(ScheduleCompile!W42,FIND("F",ScheduleCompile!W42)-1)),ScheduleCompile!W42)))))))</f>
        <v>0</v>
      </c>
      <c r="AC49" s="1">
        <f>IF(AND(ISERROR(IF(ScheduleCompile!X42="Off",0,IF(ScheduleCompile!X42="On",1,IF(ISNUMBER(ScheduleCompile!X42),ScheduleCompile!X42/1,IF(ISTEXT(ScheduleCompile!X42),IF(OR(ISNUMBER(FIND("5F",ScheduleCompile!X42)),ISNUMBER(FIND("0F",ScheduleCompile!X42)),ISNUMBER(FIND("8F",ScheduleCompile!X42)),ISNUMBER(FIND("1F",ScheduleCompile!X42)),ISNUMBER(FIND("2F",ScheduleCompile!X42)),ISNUMBER(FIND("3F",ScheduleCompile!X42)),ISNUMBER(FIND("6F",ScheduleCompile!X42)),ISNUMBER(FIND("7F",ScheduleCompile!X42)),ISNUMBER(FIND("9F",ScheduleCompile!X42)),ISNUMBER(FIND("4F",ScheduleCompile!X42))),VALUE(LEFT(ScheduleCompile!X42,FIND("F",ScheduleCompile!X42)-1)),ScheduleCompile!X42)))))),ISTEXT(ScheduleCompile!#REF!)),"ENDTABLE",IF(ISERROR(IF(ScheduleCompile!X42="Off",0,IF(ScheduleCompile!X42="On",1,IF(ISNUMBER(ScheduleCompile!X42),ScheduleCompile!X42/1,IF(ISTEXT(ScheduleCompile!X42),IF(OR(ISNUMBER(FIND("5F",ScheduleCompile!X42)),ISNUMBER(FIND("0F",ScheduleCompile!X42)),ISNUMBER(FIND("8F",ScheduleCompile!X42)),ISNUMBER(FIND("1F",ScheduleCompile!X42)),ISNUMBER(FIND("2F",ScheduleCompile!X42)),ISNUMBER(FIND("3F",ScheduleCompile!X42)),ISNUMBER(FIND("6F",ScheduleCompile!X42)),ISNUMBER(FIND("7F",ScheduleCompile!X42)),ISNUMBER(FIND("9F",ScheduleCompile!X42)),ISNUMBER(FIND("4F",ScheduleCompile!X42))),VALUE(LEFT(ScheduleCompile!X42,FIND("F",ScheduleCompile!X42)-1)),ScheduleCompile!X42)))))),"",IF(ScheduleCompile!X42="Off",0,IF(ScheduleCompile!X42="On",1,IF(ISNUMBER(ScheduleCompile!X42),ScheduleCompile!X42/1,IF(ISTEXT(ScheduleCompile!X42),IF(OR(ISNUMBER(FIND("5F",ScheduleCompile!X42)),ISNUMBER(FIND("0F",ScheduleCompile!X42)),ISNUMBER(FIND("8F",ScheduleCompile!X42)),ISNUMBER(FIND("1F",ScheduleCompile!X42)),ISNUMBER(FIND("2F",ScheduleCompile!X42)),ISNUMBER(FIND("3F",ScheduleCompile!X42)),ISNUMBER(FIND("6F",ScheduleCompile!X42)),ISNUMBER(FIND("7F",ScheduleCompile!X42)),ISNUMBER(FIND("9F",ScheduleCompile!X42)),ISNUMBER(FIND("4F",ScheduleCompile!X42))),VALUE(LEFT(ScheduleCompile!X42,FIND("F",ScheduleCompile!X42)-1)),ScheduleCompile!X42)))))))</f>
        <v>0</v>
      </c>
      <c r="AD49" s="1">
        <f>IF(AND(ISERROR(IF(ScheduleCompile!Y42="Off",0,IF(ScheduleCompile!Y42="On",1,IF(ISNUMBER(ScheduleCompile!Y42),ScheduleCompile!Y42/1,IF(ISTEXT(ScheduleCompile!Y42),IF(OR(ISNUMBER(FIND("5F",ScheduleCompile!Y42)),ISNUMBER(FIND("0F",ScheduleCompile!Y42)),ISNUMBER(FIND("8F",ScheduleCompile!Y42)),ISNUMBER(FIND("1F",ScheduleCompile!Y42)),ISNUMBER(FIND("2F",ScheduleCompile!Y42)),ISNUMBER(FIND("3F",ScheduleCompile!Y42)),ISNUMBER(FIND("6F",ScheduleCompile!Y42)),ISNUMBER(FIND("7F",ScheduleCompile!Y42)),ISNUMBER(FIND("9F",ScheduleCompile!Y42)),ISNUMBER(FIND("4F",ScheduleCompile!Y42))),VALUE(LEFT(ScheduleCompile!Y42,FIND("F",ScheduleCompile!Y42)-1)),ScheduleCompile!Y42)))))),ISTEXT(ScheduleCompile!#REF!)),"ENDTABLE",IF(ISERROR(IF(ScheduleCompile!Y42="Off",0,IF(ScheduleCompile!Y42="On",1,IF(ISNUMBER(ScheduleCompile!Y42),ScheduleCompile!Y42/1,IF(ISTEXT(ScheduleCompile!Y42),IF(OR(ISNUMBER(FIND("5F",ScheduleCompile!Y42)),ISNUMBER(FIND("0F",ScheduleCompile!Y42)),ISNUMBER(FIND("8F",ScheduleCompile!Y42)),ISNUMBER(FIND("1F",ScheduleCompile!Y42)),ISNUMBER(FIND("2F",ScheduleCompile!Y42)),ISNUMBER(FIND("3F",ScheduleCompile!Y42)),ISNUMBER(FIND("6F",ScheduleCompile!Y42)),ISNUMBER(FIND("7F",ScheduleCompile!Y42)),ISNUMBER(FIND("9F",ScheduleCompile!Y42)),ISNUMBER(FIND("4F",ScheduleCompile!Y42))),VALUE(LEFT(ScheduleCompile!Y42,FIND("F",ScheduleCompile!Y42)-1)),ScheduleCompile!Y42)))))),"",IF(ScheduleCompile!Y42="Off",0,IF(ScheduleCompile!Y42="On",1,IF(ISNUMBER(ScheduleCompile!Y42),ScheduleCompile!Y42/1,IF(ISTEXT(ScheduleCompile!Y42),IF(OR(ISNUMBER(FIND("5F",ScheduleCompile!Y42)),ISNUMBER(FIND("0F",ScheduleCompile!Y42)),ISNUMBER(FIND("8F",ScheduleCompile!Y42)),ISNUMBER(FIND("1F",ScheduleCompile!Y42)),ISNUMBER(FIND("2F",ScheduleCompile!Y42)),ISNUMBER(FIND("3F",ScheduleCompile!Y42)),ISNUMBER(FIND("6F",ScheduleCompile!Y42)),ISNUMBER(FIND("7F",ScheduleCompile!Y42)),ISNUMBER(FIND("9F",ScheduleCompile!Y42)),ISNUMBER(FIND("4F",ScheduleCompile!Y42))),VALUE(LEFT(ScheduleCompile!Y42,FIND("F",ScheduleCompile!Y42)-1)),ScheduleCompile!Y42)))))))</f>
        <v>0</v>
      </c>
    </row>
    <row r="50" spans="1:30" x14ac:dyDescent="0.25">
      <c r="A50" t="str">
        <f t="shared" si="0"/>
        <v>SchDay "DataLightsWD"  Type = "Fraction" Hr = (0.05, 0.05, 0.05, 0.05, 0.1, 0.2, 0.4, 0.7, 0.8, 0.85, 0.85, 0.85, 0.85, 0.85, 0.85, 0.85, 0.85, 0.8, 0.35, 0.1, 0.1, 0.1, 0.1, 0.1) ..</v>
      </c>
      <c r="B50" s="1" t="s">
        <v>623</v>
      </c>
      <c r="C50" t="str">
        <f t="shared" si="1"/>
        <v xml:space="preserve">SchDay "DataLightsWD"  Type = "Fraction" Hr = </v>
      </c>
      <c r="D50" t="str">
        <f t="shared" si="2"/>
        <v>(0.05, 0.05, 0.05, 0.05, 0.1, 0.2, 0.4, 0.7, 0.8, 0.85, 0.85, 0.85, 0.85, 0.85, 0.85, 0.85, 0.85, 0.8, 0.35, 0.1, 0.1, 0.1, 0.1, 0.1) ..</v>
      </c>
      <c r="E50" s="30" t="str">
        <f>ScheduleCompile!A43</f>
        <v>DataLightsWD</v>
      </c>
      <c r="F50" t="str">
        <f t="shared" si="3"/>
        <v>Fraction</v>
      </c>
      <c r="G50" s="1">
        <f>IF(AND(ISERROR(IF(ScheduleCompile!B43="Off",0,IF(ScheduleCompile!B43="On",1,IF(ISNUMBER(ScheduleCompile!B43),ScheduleCompile!B43/1,IF(ISTEXT(ScheduleCompile!B43),IF(OR(ISNUMBER(FIND("5F",ScheduleCompile!B43)),ISNUMBER(FIND("0F",ScheduleCompile!B43)),ISNUMBER(FIND("8F",ScheduleCompile!B43)),ISNUMBER(FIND("1F",ScheduleCompile!B43)),ISNUMBER(FIND("2F",ScheduleCompile!B43)),ISNUMBER(FIND("3F",ScheduleCompile!B43)),ISNUMBER(FIND("6F",ScheduleCompile!B43)),ISNUMBER(FIND("7F",ScheduleCompile!B43)),ISNUMBER(FIND("9F",ScheduleCompile!B43)),ISNUMBER(FIND("4F",ScheduleCompile!B43))),VALUE(LEFT(ScheduleCompile!B43,FIND("F",ScheduleCompile!B43)-1)),ScheduleCompile!B43)))))),ISTEXT(ScheduleCompile!#REF!)),"ENDTABLE",IF(ISERROR(IF(ScheduleCompile!B43="Off",0,IF(ScheduleCompile!B43="On",1,IF(ISNUMBER(ScheduleCompile!B43),ScheduleCompile!B43/1,IF(ISTEXT(ScheduleCompile!B43),IF(OR(ISNUMBER(FIND("5F",ScheduleCompile!B43)),ISNUMBER(FIND("0F",ScheduleCompile!B43)),ISNUMBER(FIND("8F",ScheduleCompile!B43)),ISNUMBER(FIND("1F",ScheduleCompile!B43)),ISNUMBER(FIND("2F",ScheduleCompile!B43)),ISNUMBER(FIND("3F",ScheduleCompile!B43)),ISNUMBER(FIND("6F",ScheduleCompile!B43)),ISNUMBER(FIND("7F",ScheduleCompile!B43)),ISNUMBER(FIND("9F",ScheduleCompile!B43)),ISNUMBER(FIND("4F",ScheduleCompile!B43))),VALUE(LEFT(ScheduleCompile!B43,FIND("F",ScheduleCompile!B43)-1)),ScheduleCompile!B43)))))),"",IF(ScheduleCompile!B43="Off",0,IF(ScheduleCompile!B43="On",1,IF(ISNUMBER(ScheduleCompile!B43),ScheduleCompile!B43/1,IF(ISTEXT(ScheduleCompile!B43),IF(OR(ISNUMBER(FIND("5F",ScheduleCompile!B43)),ISNUMBER(FIND("0F",ScheduleCompile!B43)),ISNUMBER(FIND("8F",ScheduleCompile!B43)),ISNUMBER(FIND("1F",ScheduleCompile!B43)),ISNUMBER(FIND("2F",ScheduleCompile!B43)),ISNUMBER(FIND("3F",ScheduleCompile!B43)),ISNUMBER(FIND("6F",ScheduleCompile!B43)),ISNUMBER(FIND("7F",ScheduleCompile!B43)),ISNUMBER(FIND("9F",ScheduleCompile!B43)),ISNUMBER(FIND("4F",ScheduleCompile!B43))),VALUE(LEFT(ScheduleCompile!B43,FIND("F",ScheduleCompile!B43)-1)),ScheduleCompile!B43)))))))</f>
        <v>0.05</v>
      </c>
      <c r="H50" s="1">
        <f>IF(AND(ISERROR(IF(ScheduleCompile!C43="Off",0,IF(ScheduleCompile!C43="On",1,IF(ISNUMBER(ScheduleCompile!C43),ScheduleCompile!C43/1,IF(ISTEXT(ScheduleCompile!C43),IF(OR(ISNUMBER(FIND("5F",ScheduleCompile!C43)),ISNUMBER(FIND("0F",ScheduleCompile!C43)),ISNUMBER(FIND("8F",ScheduleCompile!C43)),ISNUMBER(FIND("1F",ScheduleCompile!C43)),ISNUMBER(FIND("2F",ScheduleCompile!C43)),ISNUMBER(FIND("3F",ScheduleCompile!C43)),ISNUMBER(FIND("6F",ScheduleCompile!C43)),ISNUMBER(FIND("7F",ScheduleCompile!C43)),ISNUMBER(FIND("9F",ScheduleCompile!C43)),ISNUMBER(FIND("4F",ScheduleCompile!C43))),VALUE(LEFT(ScheduleCompile!C43,FIND("F",ScheduleCompile!C43)-1)),ScheduleCompile!C43)))))),ISTEXT(ScheduleCompile!#REF!)),"ENDTABLE",IF(ISERROR(IF(ScheduleCompile!C43="Off",0,IF(ScheduleCompile!C43="On",1,IF(ISNUMBER(ScheduleCompile!C43),ScheduleCompile!C43/1,IF(ISTEXT(ScheduleCompile!C43),IF(OR(ISNUMBER(FIND("5F",ScheduleCompile!C43)),ISNUMBER(FIND("0F",ScheduleCompile!C43)),ISNUMBER(FIND("8F",ScheduleCompile!C43)),ISNUMBER(FIND("1F",ScheduleCompile!C43)),ISNUMBER(FIND("2F",ScheduleCompile!C43)),ISNUMBER(FIND("3F",ScheduleCompile!C43)),ISNUMBER(FIND("6F",ScheduleCompile!C43)),ISNUMBER(FIND("7F",ScheduleCompile!C43)),ISNUMBER(FIND("9F",ScheduleCompile!C43)),ISNUMBER(FIND("4F",ScheduleCompile!C43))),VALUE(LEFT(ScheduleCompile!C43,FIND("F",ScheduleCompile!C43)-1)),ScheduleCompile!C43)))))),"",IF(ScheduleCompile!C43="Off",0,IF(ScheduleCompile!C43="On",1,IF(ISNUMBER(ScheduleCompile!C43),ScheduleCompile!C43/1,IF(ISTEXT(ScheduleCompile!C43),IF(OR(ISNUMBER(FIND("5F",ScheduleCompile!C43)),ISNUMBER(FIND("0F",ScheduleCompile!C43)),ISNUMBER(FIND("8F",ScheduleCompile!C43)),ISNUMBER(FIND("1F",ScheduleCompile!C43)),ISNUMBER(FIND("2F",ScheduleCompile!C43)),ISNUMBER(FIND("3F",ScheduleCompile!C43)),ISNUMBER(FIND("6F",ScheduleCompile!C43)),ISNUMBER(FIND("7F",ScheduleCompile!C43)),ISNUMBER(FIND("9F",ScheduleCompile!C43)),ISNUMBER(FIND("4F",ScheduleCompile!C43))),VALUE(LEFT(ScheduleCompile!C43,FIND("F",ScheduleCompile!C43)-1)),ScheduleCompile!C43)))))))</f>
        <v>0.05</v>
      </c>
      <c r="I50" s="1">
        <f>IF(AND(ISERROR(IF(ScheduleCompile!D43="Off",0,IF(ScheduleCompile!D43="On",1,IF(ISNUMBER(ScheduleCompile!D43),ScheduleCompile!D43/1,IF(ISTEXT(ScheduleCompile!D43),IF(OR(ISNUMBER(FIND("5F",ScheduleCompile!D43)),ISNUMBER(FIND("0F",ScheduleCompile!D43)),ISNUMBER(FIND("8F",ScheduleCompile!D43)),ISNUMBER(FIND("1F",ScheduleCompile!D43)),ISNUMBER(FIND("2F",ScheduleCompile!D43)),ISNUMBER(FIND("3F",ScheduleCompile!D43)),ISNUMBER(FIND("6F",ScheduleCompile!D43)),ISNUMBER(FIND("7F",ScheduleCompile!D43)),ISNUMBER(FIND("9F",ScheduleCompile!D43)),ISNUMBER(FIND("4F",ScheduleCompile!D43))),VALUE(LEFT(ScheduleCompile!D43,FIND("F",ScheduleCompile!D43)-1)),ScheduleCompile!D43)))))),ISTEXT(ScheduleCompile!#REF!)),"ENDTABLE",IF(ISERROR(IF(ScheduleCompile!D43="Off",0,IF(ScheduleCompile!D43="On",1,IF(ISNUMBER(ScheduleCompile!D43),ScheduleCompile!D43/1,IF(ISTEXT(ScheduleCompile!D43),IF(OR(ISNUMBER(FIND("5F",ScheduleCompile!D43)),ISNUMBER(FIND("0F",ScheduleCompile!D43)),ISNUMBER(FIND("8F",ScheduleCompile!D43)),ISNUMBER(FIND("1F",ScheduleCompile!D43)),ISNUMBER(FIND("2F",ScheduleCompile!D43)),ISNUMBER(FIND("3F",ScheduleCompile!D43)),ISNUMBER(FIND("6F",ScheduleCompile!D43)),ISNUMBER(FIND("7F",ScheduleCompile!D43)),ISNUMBER(FIND("9F",ScheduleCompile!D43)),ISNUMBER(FIND("4F",ScheduleCompile!D43))),VALUE(LEFT(ScheduleCompile!D43,FIND("F",ScheduleCompile!D43)-1)),ScheduleCompile!D43)))))),"",IF(ScheduleCompile!D43="Off",0,IF(ScheduleCompile!D43="On",1,IF(ISNUMBER(ScheduleCompile!D43),ScheduleCompile!D43/1,IF(ISTEXT(ScheduleCompile!D43),IF(OR(ISNUMBER(FIND("5F",ScheduleCompile!D43)),ISNUMBER(FIND("0F",ScheduleCompile!D43)),ISNUMBER(FIND("8F",ScheduleCompile!D43)),ISNUMBER(FIND("1F",ScheduleCompile!D43)),ISNUMBER(FIND("2F",ScheduleCompile!D43)),ISNUMBER(FIND("3F",ScheduleCompile!D43)),ISNUMBER(FIND("6F",ScheduleCompile!D43)),ISNUMBER(FIND("7F",ScheduleCompile!D43)),ISNUMBER(FIND("9F",ScheduleCompile!D43)),ISNUMBER(FIND("4F",ScheduleCompile!D43))),VALUE(LEFT(ScheduleCompile!D43,FIND("F",ScheduleCompile!D43)-1)),ScheduleCompile!D43)))))))</f>
        <v>0.05</v>
      </c>
      <c r="J50" s="1">
        <f>IF(AND(ISERROR(IF(ScheduleCompile!E43="Off",0,IF(ScheduleCompile!E43="On",1,IF(ISNUMBER(ScheduleCompile!E43),ScheduleCompile!E43/1,IF(ISTEXT(ScheduleCompile!E43),IF(OR(ISNUMBER(FIND("5F",ScheduleCompile!E43)),ISNUMBER(FIND("0F",ScheduleCompile!E43)),ISNUMBER(FIND("8F",ScheduleCompile!E43)),ISNUMBER(FIND("1F",ScheduleCompile!E43)),ISNUMBER(FIND("2F",ScheduleCompile!E43)),ISNUMBER(FIND("3F",ScheduleCompile!E43)),ISNUMBER(FIND("6F",ScheduleCompile!E43)),ISNUMBER(FIND("7F",ScheduleCompile!E43)),ISNUMBER(FIND("9F",ScheduleCompile!E43)),ISNUMBER(FIND("4F",ScheduleCompile!E43))),VALUE(LEFT(ScheduleCompile!E43,FIND("F",ScheduleCompile!E43)-1)),ScheduleCompile!E43)))))),ISTEXT(ScheduleCompile!#REF!)),"ENDTABLE",IF(ISERROR(IF(ScheduleCompile!E43="Off",0,IF(ScheduleCompile!E43="On",1,IF(ISNUMBER(ScheduleCompile!E43),ScheduleCompile!E43/1,IF(ISTEXT(ScheduleCompile!E43),IF(OR(ISNUMBER(FIND("5F",ScheduleCompile!E43)),ISNUMBER(FIND("0F",ScheduleCompile!E43)),ISNUMBER(FIND("8F",ScheduleCompile!E43)),ISNUMBER(FIND("1F",ScheduleCompile!E43)),ISNUMBER(FIND("2F",ScheduleCompile!E43)),ISNUMBER(FIND("3F",ScheduleCompile!E43)),ISNUMBER(FIND("6F",ScheduleCompile!E43)),ISNUMBER(FIND("7F",ScheduleCompile!E43)),ISNUMBER(FIND("9F",ScheduleCompile!E43)),ISNUMBER(FIND("4F",ScheduleCompile!E43))),VALUE(LEFT(ScheduleCompile!E43,FIND("F",ScheduleCompile!E43)-1)),ScheduleCompile!E43)))))),"",IF(ScheduleCompile!E43="Off",0,IF(ScheduleCompile!E43="On",1,IF(ISNUMBER(ScheduleCompile!E43),ScheduleCompile!E43/1,IF(ISTEXT(ScheduleCompile!E43),IF(OR(ISNUMBER(FIND("5F",ScheduleCompile!E43)),ISNUMBER(FIND("0F",ScheduleCompile!E43)),ISNUMBER(FIND("8F",ScheduleCompile!E43)),ISNUMBER(FIND("1F",ScheduleCompile!E43)),ISNUMBER(FIND("2F",ScheduleCompile!E43)),ISNUMBER(FIND("3F",ScheduleCompile!E43)),ISNUMBER(FIND("6F",ScheduleCompile!E43)),ISNUMBER(FIND("7F",ScheduleCompile!E43)),ISNUMBER(FIND("9F",ScheduleCompile!E43)),ISNUMBER(FIND("4F",ScheduleCompile!E43))),VALUE(LEFT(ScheduleCompile!E43,FIND("F",ScheduleCompile!E43)-1)),ScheduleCompile!E43)))))))</f>
        <v>0.05</v>
      </c>
      <c r="K50" s="1">
        <f>IF(AND(ISERROR(IF(ScheduleCompile!F43="Off",0,IF(ScheduleCompile!F43="On",1,IF(ISNUMBER(ScheduleCompile!F43),ScheduleCompile!F43/1,IF(ISTEXT(ScheduleCompile!F43),IF(OR(ISNUMBER(FIND("5F",ScheduleCompile!F43)),ISNUMBER(FIND("0F",ScheduleCompile!F43)),ISNUMBER(FIND("8F",ScheduleCompile!F43)),ISNUMBER(FIND("1F",ScheduleCompile!F43)),ISNUMBER(FIND("2F",ScheduleCompile!F43)),ISNUMBER(FIND("3F",ScheduleCompile!F43)),ISNUMBER(FIND("6F",ScheduleCompile!F43)),ISNUMBER(FIND("7F",ScheduleCompile!F43)),ISNUMBER(FIND("9F",ScheduleCompile!F43)),ISNUMBER(FIND("4F",ScheduleCompile!F43))),VALUE(LEFT(ScheduleCompile!F43,FIND("F",ScheduleCompile!F43)-1)),ScheduleCompile!F43)))))),ISTEXT(ScheduleCompile!#REF!)),"ENDTABLE",IF(ISERROR(IF(ScheduleCompile!F43="Off",0,IF(ScheduleCompile!F43="On",1,IF(ISNUMBER(ScheduleCompile!F43),ScheduleCompile!F43/1,IF(ISTEXT(ScheduleCompile!F43),IF(OR(ISNUMBER(FIND("5F",ScheduleCompile!F43)),ISNUMBER(FIND("0F",ScheduleCompile!F43)),ISNUMBER(FIND("8F",ScheduleCompile!F43)),ISNUMBER(FIND("1F",ScheduleCompile!F43)),ISNUMBER(FIND("2F",ScheduleCompile!F43)),ISNUMBER(FIND("3F",ScheduleCompile!F43)),ISNUMBER(FIND("6F",ScheduleCompile!F43)),ISNUMBER(FIND("7F",ScheduleCompile!F43)),ISNUMBER(FIND("9F",ScheduleCompile!F43)),ISNUMBER(FIND("4F",ScheduleCompile!F43))),VALUE(LEFT(ScheduleCompile!F43,FIND("F",ScheduleCompile!F43)-1)),ScheduleCompile!F43)))))),"",IF(ScheduleCompile!F43="Off",0,IF(ScheduleCompile!F43="On",1,IF(ISNUMBER(ScheduleCompile!F43),ScheduleCompile!F43/1,IF(ISTEXT(ScheduleCompile!F43),IF(OR(ISNUMBER(FIND("5F",ScheduleCompile!F43)),ISNUMBER(FIND("0F",ScheduleCompile!F43)),ISNUMBER(FIND("8F",ScheduleCompile!F43)),ISNUMBER(FIND("1F",ScheduleCompile!F43)),ISNUMBER(FIND("2F",ScheduleCompile!F43)),ISNUMBER(FIND("3F",ScheduleCompile!F43)),ISNUMBER(FIND("6F",ScheduleCompile!F43)),ISNUMBER(FIND("7F",ScheduleCompile!F43)),ISNUMBER(FIND("9F",ScheduleCompile!F43)),ISNUMBER(FIND("4F",ScheduleCompile!F43))),VALUE(LEFT(ScheduleCompile!F43,FIND("F",ScheduleCompile!F43)-1)),ScheduleCompile!F43)))))))</f>
        <v>0.1</v>
      </c>
      <c r="L50" s="1">
        <f>IF(AND(ISERROR(IF(ScheduleCompile!G43="Off",0,IF(ScheduleCompile!G43="On",1,IF(ISNUMBER(ScheduleCompile!G43),ScheduleCompile!G43/1,IF(ISTEXT(ScheduleCompile!G43),IF(OR(ISNUMBER(FIND("5F",ScheduleCompile!G43)),ISNUMBER(FIND("0F",ScheduleCompile!G43)),ISNUMBER(FIND("8F",ScheduleCompile!G43)),ISNUMBER(FIND("1F",ScheduleCompile!G43)),ISNUMBER(FIND("2F",ScheduleCompile!G43)),ISNUMBER(FIND("3F",ScheduleCompile!G43)),ISNUMBER(FIND("6F",ScheduleCompile!G43)),ISNUMBER(FIND("7F",ScheduleCompile!G43)),ISNUMBER(FIND("9F",ScheduleCompile!G43)),ISNUMBER(FIND("4F",ScheduleCompile!G43))),VALUE(LEFT(ScheduleCompile!G43,FIND("F",ScheduleCompile!G43)-1)),ScheduleCompile!G43)))))),ISTEXT(ScheduleCompile!#REF!)),"ENDTABLE",IF(ISERROR(IF(ScheduleCompile!G43="Off",0,IF(ScheduleCompile!G43="On",1,IF(ISNUMBER(ScheduleCompile!G43),ScheduleCompile!G43/1,IF(ISTEXT(ScheduleCompile!G43),IF(OR(ISNUMBER(FIND("5F",ScheduleCompile!G43)),ISNUMBER(FIND("0F",ScheduleCompile!G43)),ISNUMBER(FIND("8F",ScheduleCompile!G43)),ISNUMBER(FIND("1F",ScheduleCompile!G43)),ISNUMBER(FIND("2F",ScheduleCompile!G43)),ISNUMBER(FIND("3F",ScheduleCompile!G43)),ISNUMBER(FIND("6F",ScheduleCompile!G43)),ISNUMBER(FIND("7F",ScheduleCompile!G43)),ISNUMBER(FIND("9F",ScheduleCompile!G43)),ISNUMBER(FIND("4F",ScheduleCompile!G43))),VALUE(LEFT(ScheduleCompile!G43,FIND("F",ScheduleCompile!G43)-1)),ScheduleCompile!G43)))))),"",IF(ScheduleCompile!G43="Off",0,IF(ScheduleCompile!G43="On",1,IF(ISNUMBER(ScheduleCompile!G43),ScheduleCompile!G43/1,IF(ISTEXT(ScheduleCompile!G43),IF(OR(ISNUMBER(FIND("5F",ScheduleCompile!G43)),ISNUMBER(FIND("0F",ScheduleCompile!G43)),ISNUMBER(FIND("8F",ScheduleCompile!G43)),ISNUMBER(FIND("1F",ScheduleCompile!G43)),ISNUMBER(FIND("2F",ScheduleCompile!G43)),ISNUMBER(FIND("3F",ScheduleCompile!G43)),ISNUMBER(FIND("6F",ScheduleCompile!G43)),ISNUMBER(FIND("7F",ScheduleCompile!G43)),ISNUMBER(FIND("9F",ScheduleCompile!G43)),ISNUMBER(FIND("4F",ScheduleCompile!G43))),VALUE(LEFT(ScheduleCompile!G43,FIND("F",ScheduleCompile!G43)-1)),ScheduleCompile!G43)))))))</f>
        <v>0.2</v>
      </c>
      <c r="M50" s="1">
        <f>IF(AND(ISERROR(IF(ScheduleCompile!H43="Off",0,IF(ScheduleCompile!H43="On",1,IF(ISNUMBER(ScheduleCompile!H43),ScheduleCompile!H43/1,IF(ISTEXT(ScheduleCompile!H43),IF(OR(ISNUMBER(FIND("5F",ScheduleCompile!H43)),ISNUMBER(FIND("0F",ScheduleCompile!H43)),ISNUMBER(FIND("8F",ScheduleCompile!H43)),ISNUMBER(FIND("1F",ScheduleCompile!H43)),ISNUMBER(FIND("2F",ScheduleCompile!H43)),ISNUMBER(FIND("3F",ScheduleCompile!H43)),ISNUMBER(FIND("6F",ScheduleCompile!H43)),ISNUMBER(FIND("7F",ScheduleCompile!H43)),ISNUMBER(FIND("9F",ScheduleCompile!H43)),ISNUMBER(FIND("4F",ScheduleCompile!H43))),VALUE(LEFT(ScheduleCompile!H43,FIND("F",ScheduleCompile!H43)-1)),ScheduleCompile!H43)))))),ISTEXT(ScheduleCompile!#REF!)),"ENDTABLE",IF(ISERROR(IF(ScheduleCompile!H43="Off",0,IF(ScheduleCompile!H43="On",1,IF(ISNUMBER(ScheduleCompile!H43),ScheduleCompile!H43/1,IF(ISTEXT(ScheduleCompile!H43),IF(OR(ISNUMBER(FIND("5F",ScheduleCompile!H43)),ISNUMBER(FIND("0F",ScheduleCompile!H43)),ISNUMBER(FIND("8F",ScheduleCompile!H43)),ISNUMBER(FIND("1F",ScheduleCompile!H43)),ISNUMBER(FIND("2F",ScheduleCompile!H43)),ISNUMBER(FIND("3F",ScheduleCompile!H43)),ISNUMBER(FIND("6F",ScheduleCompile!H43)),ISNUMBER(FIND("7F",ScheduleCompile!H43)),ISNUMBER(FIND("9F",ScheduleCompile!H43)),ISNUMBER(FIND("4F",ScheduleCompile!H43))),VALUE(LEFT(ScheduleCompile!H43,FIND("F",ScheduleCompile!H43)-1)),ScheduleCompile!H43)))))),"",IF(ScheduleCompile!H43="Off",0,IF(ScheduleCompile!H43="On",1,IF(ISNUMBER(ScheduleCompile!H43),ScheduleCompile!H43/1,IF(ISTEXT(ScheduleCompile!H43),IF(OR(ISNUMBER(FIND("5F",ScheduleCompile!H43)),ISNUMBER(FIND("0F",ScheduleCompile!H43)),ISNUMBER(FIND("8F",ScheduleCompile!H43)),ISNUMBER(FIND("1F",ScheduleCompile!H43)),ISNUMBER(FIND("2F",ScheduleCompile!H43)),ISNUMBER(FIND("3F",ScheduleCompile!H43)),ISNUMBER(FIND("6F",ScheduleCompile!H43)),ISNUMBER(FIND("7F",ScheduleCompile!H43)),ISNUMBER(FIND("9F",ScheduleCompile!H43)),ISNUMBER(FIND("4F",ScheduleCompile!H43))),VALUE(LEFT(ScheduleCompile!H43,FIND("F",ScheduleCompile!H43)-1)),ScheduleCompile!H43)))))))</f>
        <v>0.4</v>
      </c>
      <c r="N50" s="1">
        <f>IF(AND(ISERROR(IF(ScheduleCompile!I43="Off",0,IF(ScheduleCompile!I43="On",1,IF(ISNUMBER(ScheduleCompile!I43),ScheduleCompile!I43/1,IF(ISTEXT(ScheduleCompile!I43),IF(OR(ISNUMBER(FIND("5F",ScheduleCompile!I43)),ISNUMBER(FIND("0F",ScheduleCompile!I43)),ISNUMBER(FIND("8F",ScheduleCompile!I43)),ISNUMBER(FIND("1F",ScheduleCompile!I43)),ISNUMBER(FIND("2F",ScheduleCompile!I43)),ISNUMBER(FIND("3F",ScheduleCompile!I43)),ISNUMBER(FIND("6F",ScheduleCompile!I43)),ISNUMBER(FIND("7F",ScheduleCompile!I43)),ISNUMBER(FIND("9F",ScheduleCompile!I43)),ISNUMBER(FIND("4F",ScheduleCompile!I43))),VALUE(LEFT(ScheduleCompile!I43,FIND("F",ScheduleCompile!I43)-1)),ScheduleCompile!I43)))))),ISTEXT(ScheduleCompile!#REF!)),"ENDTABLE",IF(ISERROR(IF(ScheduleCompile!I43="Off",0,IF(ScheduleCompile!I43="On",1,IF(ISNUMBER(ScheduleCompile!I43),ScheduleCompile!I43/1,IF(ISTEXT(ScheduleCompile!I43),IF(OR(ISNUMBER(FIND("5F",ScheduleCompile!I43)),ISNUMBER(FIND("0F",ScheduleCompile!I43)),ISNUMBER(FIND("8F",ScheduleCompile!I43)),ISNUMBER(FIND("1F",ScheduleCompile!I43)),ISNUMBER(FIND("2F",ScheduleCompile!I43)),ISNUMBER(FIND("3F",ScheduleCompile!I43)),ISNUMBER(FIND("6F",ScheduleCompile!I43)),ISNUMBER(FIND("7F",ScheduleCompile!I43)),ISNUMBER(FIND("9F",ScheduleCompile!I43)),ISNUMBER(FIND("4F",ScheduleCompile!I43))),VALUE(LEFT(ScheduleCompile!I43,FIND("F",ScheduleCompile!I43)-1)),ScheduleCompile!I43)))))),"",IF(ScheduleCompile!I43="Off",0,IF(ScheduleCompile!I43="On",1,IF(ISNUMBER(ScheduleCompile!I43),ScheduleCompile!I43/1,IF(ISTEXT(ScheduleCompile!I43),IF(OR(ISNUMBER(FIND("5F",ScheduleCompile!I43)),ISNUMBER(FIND("0F",ScheduleCompile!I43)),ISNUMBER(FIND("8F",ScheduleCompile!I43)),ISNUMBER(FIND("1F",ScheduleCompile!I43)),ISNUMBER(FIND("2F",ScheduleCompile!I43)),ISNUMBER(FIND("3F",ScheduleCompile!I43)),ISNUMBER(FIND("6F",ScheduleCompile!I43)),ISNUMBER(FIND("7F",ScheduleCompile!I43)),ISNUMBER(FIND("9F",ScheduleCompile!I43)),ISNUMBER(FIND("4F",ScheduleCompile!I43))),VALUE(LEFT(ScheduleCompile!I43,FIND("F",ScheduleCompile!I43)-1)),ScheduleCompile!I43)))))))</f>
        <v>0.7</v>
      </c>
      <c r="O50" s="1">
        <f>IF(AND(ISERROR(IF(ScheduleCompile!J43="Off",0,IF(ScheduleCompile!J43="On",1,IF(ISNUMBER(ScheduleCompile!J43),ScheduleCompile!J43/1,IF(ISTEXT(ScheduleCompile!J43),IF(OR(ISNUMBER(FIND("5F",ScheduleCompile!J43)),ISNUMBER(FIND("0F",ScheduleCompile!J43)),ISNUMBER(FIND("8F",ScheduleCompile!J43)),ISNUMBER(FIND("1F",ScheduleCompile!J43)),ISNUMBER(FIND("2F",ScheduleCompile!J43)),ISNUMBER(FIND("3F",ScheduleCompile!J43)),ISNUMBER(FIND("6F",ScheduleCompile!J43)),ISNUMBER(FIND("7F",ScheduleCompile!J43)),ISNUMBER(FIND("9F",ScheduleCompile!J43)),ISNUMBER(FIND("4F",ScheduleCompile!J43))),VALUE(LEFT(ScheduleCompile!J43,FIND("F",ScheduleCompile!J43)-1)),ScheduleCompile!J43)))))),ISTEXT(ScheduleCompile!#REF!)),"ENDTABLE",IF(ISERROR(IF(ScheduleCompile!J43="Off",0,IF(ScheduleCompile!J43="On",1,IF(ISNUMBER(ScheduleCompile!J43),ScheduleCompile!J43/1,IF(ISTEXT(ScheduleCompile!J43),IF(OR(ISNUMBER(FIND("5F",ScheduleCompile!J43)),ISNUMBER(FIND("0F",ScheduleCompile!J43)),ISNUMBER(FIND("8F",ScheduleCompile!J43)),ISNUMBER(FIND("1F",ScheduleCompile!J43)),ISNUMBER(FIND("2F",ScheduleCompile!J43)),ISNUMBER(FIND("3F",ScheduleCompile!J43)),ISNUMBER(FIND("6F",ScheduleCompile!J43)),ISNUMBER(FIND("7F",ScheduleCompile!J43)),ISNUMBER(FIND("9F",ScheduleCompile!J43)),ISNUMBER(FIND("4F",ScheduleCompile!J43))),VALUE(LEFT(ScheduleCompile!J43,FIND("F",ScheduleCompile!J43)-1)),ScheduleCompile!J43)))))),"",IF(ScheduleCompile!J43="Off",0,IF(ScheduleCompile!J43="On",1,IF(ISNUMBER(ScheduleCompile!J43),ScheduleCompile!J43/1,IF(ISTEXT(ScheduleCompile!J43),IF(OR(ISNUMBER(FIND("5F",ScheduleCompile!J43)),ISNUMBER(FIND("0F",ScheduleCompile!J43)),ISNUMBER(FIND("8F",ScheduleCompile!J43)),ISNUMBER(FIND("1F",ScheduleCompile!J43)),ISNUMBER(FIND("2F",ScheduleCompile!J43)),ISNUMBER(FIND("3F",ScheduleCompile!J43)),ISNUMBER(FIND("6F",ScheduleCompile!J43)),ISNUMBER(FIND("7F",ScheduleCompile!J43)),ISNUMBER(FIND("9F",ScheduleCompile!J43)),ISNUMBER(FIND("4F",ScheduleCompile!J43))),VALUE(LEFT(ScheduleCompile!J43,FIND("F",ScheduleCompile!J43)-1)),ScheduleCompile!J43)))))))</f>
        <v>0.8</v>
      </c>
      <c r="P50" s="1">
        <f>IF(AND(ISERROR(IF(ScheduleCompile!K43="Off",0,IF(ScheduleCompile!K43="On",1,IF(ISNUMBER(ScheduleCompile!K43),ScheduleCompile!K43/1,IF(ISTEXT(ScheduleCompile!K43),IF(OR(ISNUMBER(FIND("5F",ScheduleCompile!K43)),ISNUMBER(FIND("0F",ScheduleCompile!K43)),ISNUMBER(FIND("8F",ScheduleCompile!K43)),ISNUMBER(FIND("1F",ScheduleCompile!K43)),ISNUMBER(FIND("2F",ScheduleCompile!K43)),ISNUMBER(FIND("3F",ScheduleCompile!K43)),ISNUMBER(FIND("6F",ScheduleCompile!K43)),ISNUMBER(FIND("7F",ScheduleCompile!K43)),ISNUMBER(FIND("9F",ScheduleCompile!K43)),ISNUMBER(FIND("4F",ScheduleCompile!K43))),VALUE(LEFT(ScheduleCompile!K43,FIND("F",ScheduleCompile!K43)-1)),ScheduleCompile!K43)))))),ISTEXT(ScheduleCompile!#REF!)),"ENDTABLE",IF(ISERROR(IF(ScheduleCompile!K43="Off",0,IF(ScheduleCompile!K43="On",1,IF(ISNUMBER(ScheduleCompile!K43),ScheduleCompile!K43/1,IF(ISTEXT(ScheduleCompile!K43),IF(OR(ISNUMBER(FIND("5F",ScheduleCompile!K43)),ISNUMBER(FIND("0F",ScheduleCompile!K43)),ISNUMBER(FIND("8F",ScheduleCompile!K43)),ISNUMBER(FIND("1F",ScheduleCompile!K43)),ISNUMBER(FIND("2F",ScheduleCompile!K43)),ISNUMBER(FIND("3F",ScheduleCompile!K43)),ISNUMBER(FIND("6F",ScheduleCompile!K43)),ISNUMBER(FIND("7F",ScheduleCompile!K43)),ISNUMBER(FIND("9F",ScheduleCompile!K43)),ISNUMBER(FIND("4F",ScheduleCompile!K43))),VALUE(LEFT(ScheduleCompile!K43,FIND("F",ScheduleCompile!K43)-1)),ScheduleCompile!K43)))))),"",IF(ScheduleCompile!K43="Off",0,IF(ScheduleCompile!K43="On",1,IF(ISNUMBER(ScheduleCompile!K43),ScheduleCompile!K43/1,IF(ISTEXT(ScheduleCompile!K43),IF(OR(ISNUMBER(FIND("5F",ScheduleCompile!K43)),ISNUMBER(FIND("0F",ScheduleCompile!K43)),ISNUMBER(FIND("8F",ScheduleCompile!K43)),ISNUMBER(FIND("1F",ScheduleCompile!K43)),ISNUMBER(FIND("2F",ScheduleCompile!K43)),ISNUMBER(FIND("3F",ScheduleCompile!K43)),ISNUMBER(FIND("6F",ScheduleCompile!K43)),ISNUMBER(FIND("7F",ScheduleCompile!K43)),ISNUMBER(FIND("9F",ScheduleCompile!K43)),ISNUMBER(FIND("4F",ScheduleCompile!K43))),VALUE(LEFT(ScheduleCompile!K43,FIND("F",ScheduleCompile!K43)-1)),ScheduleCompile!K43)))))))</f>
        <v>0.85</v>
      </c>
      <c r="Q50" s="1">
        <f>IF(AND(ISERROR(IF(ScheduleCompile!L43="Off",0,IF(ScheduleCompile!L43="On",1,IF(ISNUMBER(ScheduleCompile!L43),ScheduleCompile!L43/1,IF(ISTEXT(ScheduleCompile!L43),IF(OR(ISNUMBER(FIND("5F",ScheduleCompile!L43)),ISNUMBER(FIND("0F",ScheduleCompile!L43)),ISNUMBER(FIND("8F",ScheduleCompile!L43)),ISNUMBER(FIND("1F",ScheduleCompile!L43)),ISNUMBER(FIND("2F",ScheduleCompile!L43)),ISNUMBER(FIND("3F",ScheduleCompile!L43)),ISNUMBER(FIND("6F",ScheduleCompile!L43)),ISNUMBER(FIND("7F",ScheduleCompile!L43)),ISNUMBER(FIND("9F",ScheduleCompile!L43)),ISNUMBER(FIND("4F",ScheduleCompile!L43))),VALUE(LEFT(ScheduleCompile!L43,FIND("F",ScheduleCompile!L43)-1)),ScheduleCompile!L43)))))),ISTEXT(ScheduleCompile!#REF!)),"ENDTABLE",IF(ISERROR(IF(ScheduleCompile!L43="Off",0,IF(ScheduleCompile!L43="On",1,IF(ISNUMBER(ScheduleCompile!L43),ScheduleCompile!L43/1,IF(ISTEXT(ScheduleCompile!L43),IF(OR(ISNUMBER(FIND("5F",ScheduleCompile!L43)),ISNUMBER(FIND("0F",ScheduleCompile!L43)),ISNUMBER(FIND("8F",ScheduleCompile!L43)),ISNUMBER(FIND("1F",ScheduleCompile!L43)),ISNUMBER(FIND("2F",ScheduleCompile!L43)),ISNUMBER(FIND("3F",ScheduleCompile!L43)),ISNUMBER(FIND("6F",ScheduleCompile!L43)),ISNUMBER(FIND("7F",ScheduleCompile!L43)),ISNUMBER(FIND("9F",ScheduleCompile!L43)),ISNUMBER(FIND("4F",ScheduleCompile!L43))),VALUE(LEFT(ScheduleCompile!L43,FIND("F",ScheduleCompile!L43)-1)),ScheduleCompile!L43)))))),"",IF(ScheduleCompile!L43="Off",0,IF(ScheduleCompile!L43="On",1,IF(ISNUMBER(ScheduleCompile!L43),ScheduleCompile!L43/1,IF(ISTEXT(ScheduleCompile!L43),IF(OR(ISNUMBER(FIND("5F",ScheduleCompile!L43)),ISNUMBER(FIND("0F",ScheduleCompile!L43)),ISNUMBER(FIND("8F",ScheduleCompile!L43)),ISNUMBER(FIND("1F",ScheduleCompile!L43)),ISNUMBER(FIND("2F",ScheduleCompile!L43)),ISNUMBER(FIND("3F",ScheduleCompile!L43)),ISNUMBER(FIND("6F",ScheduleCompile!L43)),ISNUMBER(FIND("7F",ScheduleCompile!L43)),ISNUMBER(FIND("9F",ScheduleCompile!L43)),ISNUMBER(FIND("4F",ScheduleCompile!L43))),VALUE(LEFT(ScheduleCompile!L43,FIND("F",ScheduleCompile!L43)-1)),ScheduleCompile!L43)))))))</f>
        <v>0.85</v>
      </c>
      <c r="R50" s="1">
        <f>IF(AND(ISERROR(IF(ScheduleCompile!M43="Off",0,IF(ScheduleCompile!M43="On",1,IF(ISNUMBER(ScheduleCompile!M43),ScheduleCompile!M43/1,IF(ISTEXT(ScheduleCompile!M43),IF(OR(ISNUMBER(FIND("5F",ScheduleCompile!M43)),ISNUMBER(FIND("0F",ScheduleCompile!M43)),ISNUMBER(FIND("8F",ScheduleCompile!M43)),ISNUMBER(FIND("1F",ScheduleCompile!M43)),ISNUMBER(FIND("2F",ScheduleCompile!M43)),ISNUMBER(FIND("3F",ScheduleCompile!M43)),ISNUMBER(FIND("6F",ScheduleCompile!M43)),ISNUMBER(FIND("7F",ScheduleCompile!M43)),ISNUMBER(FIND("9F",ScheduleCompile!M43)),ISNUMBER(FIND("4F",ScheduleCompile!M43))),VALUE(LEFT(ScheduleCompile!M43,FIND("F",ScheduleCompile!M43)-1)),ScheduleCompile!M43)))))),ISTEXT(ScheduleCompile!#REF!)),"ENDTABLE",IF(ISERROR(IF(ScheduleCompile!M43="Off",0,IF(ScheduleCompile!M43="On",1,IF(ISNUMBER(ScheduleCompile!M43),ScheduleCompile!M43/1,IF(ISTEXT(ScheduleCompile!M43),IF(OR(ISNUMBER(FIND("5F",ScheduleCompile!M43)),ISNUMBER(FIND("0F",ScheduleCompile!M43)),ISNUMBER(FIND("8F",ScheduleCompile!M43)),ISNUMBER(FIND("1F",ScheduleCompile!M43)),ISNUMBER(FIND("2F",ScheduleCompile!M43)),ISNUMBER(FIND("3F",ScheduleCompile!M43)),ISNUMBER(FIND("6F",ScheduleCompile!M43)),ISNUMBER(FIND("7F",ScheduleCompile!M43)),ISNUMBER(FIND("9F",ScheduleCompile!M43)),ISNUMBER(FIND("4F",ScheduleCompile!M43))),VALUE(LEFT(ScheduleCompile!M43,FIND("F",ScheduleCompile!M43)-1)),ScheduleCompile!M43)))))),"",IF(ScheduleCompile!M43="Off",0,IF(ScheduleCompile!M43="On",1,IF(ISNUMBER(ScheduleCompile!M43),ScheduleCompile!M43/1,IF(ISTEXT(ScheduleCompile!M43),IF(OR(ISNUMBER(FIND("5F",ScheduleCompile!M43)),ISNUMBER(FIND("0F",ScheduleCompile!M43)),ISNUMBER(FIND("8F",ScheduleCompile!M43)),ISNUMBER(FIND("1F",ScheduleCompile!M43)),ISNUMBER(FIND("2F",ScheduleCompile!M43)),ISNUMBER(FIND("3F",ScheduleCompile!M43)),ISNUMBER(FIND("6F",ScheduleCompile!M43)),ISNUMBER(FIND("7F",ScheduleCompile!M43)),ISNUMBER(FIND("9F",ScheduleCompile!M43)),ISNUMBER(FIND("4F",ScheduleCompile!M43))),VALUE(LEFT(ScheduleCompile!M43,FIND("F",ScheduleCompile!M43)-1)),ScheduleCompile!M43)))))))</f>
        <v>0.85</v>
      </c>
      <c r="S50" s="1">
        <f>IF(AND(ISERROR(IF(ScheduleCompile!N43="Off",0,IF(ScheduleCompile!N43="On",1,IF(ISNUMBER(ScheduleCompile!N43),ScheduleCompile!N43/1,IF(ISTEXT(ScheduleCompile!N43),IF(OR(ISNUMBER(FIND("5F",ScheduleCompile!N43)),ISNUMBER(FIND("0F",ScheduleCompile!N43)),ISNUMBER(FIND("8F",ScheduleCompile!N43)),ISNUMBER(FIND("1F",ScheduleCompile!N43)),ISNUMBER(FIND("2F",ScheduleCompile!N43)),ISNUMBER(FIND("3F",ScheduleCompile!N43)),ISNUMBER(FIND("6F",ScheduleCompile!N43)),ISNUMBER(FIND("7F",ScheduleCompile!N43)),ISNUMBER(FIND("9F",ScheduleCompile!N43)),ISNUMBER(FIND("4F",ScheduleCompile!N43))),VALUE(LEFT(ScheduleCompile!N43,FIND("F",ScheduleCompile!N43)-1)),ScheduleCompile!N43)))))),ISTEXT(ScheduleCompile!#REF!)),"ENDTABLE",IF(ISERROR(IF(ScheduleCompile!N43="Off",0,IF(ScheduleCompile!N43="On",1,IF(ISNUMBER(ScheduleCompile!N43),ScheduleCompile!N43/1,IF(ISTEXT(ScheduleCompile!N43),IF(OR(ISNUMBER(FIND("5F",ScheduleCompile!N43)),ISNUMBER(FIND("0F",ScheduleCompile!N43)),ISNUMBER(FIND("8F",ScheduleCompile!N43)),ISNUMBER(FIND("1F",ScheduleCompile!N43)),ISNUMBER(FIND("2F",ScheduleCompile!N43)),ISNUMBER(FIND("3F",ScheduleCompile!N43)),ISNUMBER(FIND("6F",ScheduleCompile!N43)),ISNUMBER(FIND("7F",ScheduleCompile!N43)),ISNUMBER(FIND("9F",ScheduleCompile!N43)),ISNUMBER(FIND("4F",ScheduleCompile!N43))),VALUE(LEFT(ScheduleCompile!N43,FIND("F",ScheduleCompile!N43)-1)),ScheduleCompile!N43)))))),"",IF(ScheduleCompile!N43="Off",0,IF(ScheduleCompile!N43="On",1,IF(ISNUMBER(ScheduleCompile!N43),ScheduleCompile!N43/1,IF(ISTEXT(ScheduleCompile!N43),IF(OR(ISNUMBER(FIND("5F",ScheduleCompile!N43)),ISNUMBER(FIND("0F",ScheduleCompile!N43)),ISNUMBER(FIND("8F",ScheduleCompile!N43)),ISNUMBER(FIND("1F",ScheduleCompile!N43)),ISNUMBER(FIND("2F",ScheduleCompile!N43)),ISNUMBER(FIND("3F",ScheduleCompile!N43)),ISNUMBER(FIND("6F",ScheduleCompile!N43)),ISNUMBER(FIND("7F",ScheduleCompile!N43)),ISNUMBER(FIND("9F",ScheduleCompile!N43)),ISNUMBER(FIND("4F",ScheduleCompile!N43))),VALUE(LEFT(ScheduleCompile!N43,FIND("F",ScheduleCompile!N43)-1)),ScheduleCompile!N43)))))))</f>
        <v>0.85</v>
      </c>
      <c r="T50" s="1">
        <f>IF(AND(ISERROR(IF(ScheduleCompile!O43="Off",0,IF(ScheduleCompile!O43="On",1,IF(ISNUMBER(ScheduleCompile!O43),ScheduleCompile!O43/1,IF(ISTEXT(ScheduleCompile!O43),IF(OR(ISNUMBER(FIND("5F",ScheduleCompile!O43)),ISNUMBER(FIND("0F",ScheduleCompile!O43)),ISNUMBER(FIND("8F",ScheduleCompile!O43)),ISNUMBER(FIND("1F",ScheduleCompile!O43)),ISNUMBER(FIND("2F",ScheduleCompile!O43)),ISNUMBER(FIND("3F",ScheduleCompile!O43)),ISNUMBER(FIND("6F",ScheduleCompile!O43)),ISNUMBER(FIND("7F",ScheduleCompile!O43)),ISNUMBER(FIND("9F",ScheduleCompile!O43)),ISNUMBER(FIND("4F",ScheduleCompile!O43))),VALUE(LEFT(ScheduleCompile!O43,FIND("F",ScheduleCompile!O43)-1)),ScheduleCompile!O43)))))),ISTEXT(ScheduleCompile!#REF!)),"ENDTABLE",IF(ISERROR(IF(ScheduleCompile!O43="Off",0,IF(ScheduleCompile!O43="On",1,IF(ISNUMBER(ScheduleCompile!O43),ScheduleCompile!O43/1,IF(ISTEXT(ScheduleCompile!O43),IF(OR(ISNUMBER(FIND("5F",ScheduleCompile!O43)),ISNUMBER(FIND("0F",ScheduleCompile!O43)),ISNUMBER(FIND("8F",ScheduleCompile!O43)),ISNUMBER(FIND("1F",ScheduleCompile!O43)),ISNUMBER(FIND("2F",ScheduleCompile!O43)),ISNUMBER(FIND("3F",ScheduleCompile!O43)),ISNUMBER(FIND("6F",ScheduleCompile!O43)),ISNUMBER(FIND("7F",ScheduleCompile!O43)),ISNUMBER(FIND("9F",ScheduleCompile!O43)),ISNUMBER(FIND("4F",ScheduleCompile!O43))),VALUE(LEFT(ScheduleCompile!O43,FIND("F",ScheduleCompile!O43)-1)),ScheduleCompile!O43)))))),"",IF(ScheduleCompile!O43="Off",0,IF(ScheduleCompile!O43="On",1,IF(ISNUMBER(ScheduleCompile!O43),ScheduleCompile!O43/1,IF(ISTEXT(ScheduleCompile!O43),IF(OR(ISNUMBER(FIND("5F",ScheduleCompile!O43)),ISNUMBER(FIND("0F",ScheduleCompile!O43)),ISNUMBER(FIND("8F",ScheduleCompile!O43)),ISNUMBER(FIND("1F",ScheduleCompile!O43)),ISNUMBER(FIND("2F",ScheduleCompile!O43)),ISNUMBER(FIND("3F",ScheduleCompile!O43)),ISNUMBER(FIND("6F",ScheduleCompile!O43)),ISNUMBER(FIND("7F",ScheduleCompile!O43)),ISNUMBER(FIND("9F",ScheduleCompile!O43)),ISNUMBER(FIND("4F",ScheduleCompile!O43))),VALUE(LEFT(ScheduleCompile!O43,FIND("F",ScheduleCompile!O43)-1)),ScheduleCompile!O43)))))))</f>
        <v>0.85</v>
      </c>
      <c r="U50" s="1">
        <f>IF(AND(ISERROR(IF(ScheduleCompile!P43="Off",0,IF(ScheduleCompile!P43="On",1,IF(ISNUMBER(ScheduleCompile!P43),ScheduleCompile!P43/1,IF(ISTEXT(ScheduleCompile!P43),IF(OR(ISNUMBER(FIND("5F",ScheduleCompile!P43)),ISNUMBER(FIND("0F",ScheduleCompile!P43)),ISNUMBER(FIND("8F",ScheduleCompile!P43)),ISNUMBER(FIND("1F",ScheduleCompile!P43)),ISNUMBER(FIND("2F",ScheduleCompile!P43)),ISNUMBER(FIND("3F",ScheduleCompile!P43)),ISNUMBER(FIND("6F",ScheduleCompile!P43)),ISNUMBER(FIND("7F",ScheduleCompile!P43)),ISNUMBER(FIND("9F",ScheduleCompile!P43)),ISNUMBER(FIND("4F",ScheduleCompile!P43))),VALUE(LEFT(ScheduleCompile!P43,FIND("F",ScheduleCompile!P43)-1)),ScheduleCompile!P43)))))),ISTEXT(ScheduleCompile!#REF!)),"ENDTABLE",IF(ISERROR(IF(ScheduleCompile!P43="Off",0,IF(ScheduleCompile!P43="On",1,IF(ISNUMBER(ScheduleCompile!P43),ScheduleCompile!P43/1,IF(ISTEXT(ScheduleCompile!P43),IF(OR(ISNUMBER(FIND("5F",ScheduleCompile!P43)),ISNUMBER(FIND("0F",ScheduleCompile!P43)),ISNUMBER(FIND("8F",ScheduleCompile!P43)),ISNUMBER(FIND("1F",ScheduleCompile!P43)),ISNUMBER(FIND("2F",ScheduleCompile!P43)),ISNUMBER(FIND("3F",ScheduleCompile!P43)),ISNUMBER(FIND("6F",ScheduleCompile!P43)),ISNUMBER(FIND("7F",ScheduleCompile!P43)),ISNUMBER(FIND("9F",ScheduleCompile!P43)),ISNUMBER(FIND("4F",ScheduleCompile!P43))),VALUE(LEFT(ScheduleCompile!P43,FIND("F",ScheduleCompile!P43)-1)),ScheduleCompile!P43)))))),"",IF(ScheduleCompile!P43="Off",0,IF(ScheduleCompile!P43="On",1,IF(ISNUMBER(ScheduleCompile!P43),ScheduleCompile!P43/1,IF(ISTEXT(ScheduleCompile!P43),IF(OR(ISNUMBER(FIND("5F",ScheduleCompile!P43)),ISNUMBER(FIND("0F",ScheduleCompile!P43)),ISNUMBER(FIND("8F",ScheduleCompile!P43)),ISNUMBER(FIND("1F",ScheduleCompile!P43)),ISNUMBER(FIND("2F",ScheduleCompile!P43)),ISNUMBER(FIND("3F",ScheduleCompile!P43)),ISNUMBER(FIND("6F",ScheduleCompile!P43)),ISNUMBER(FIND("7F",ScheduleCompile!P43)),ISNUMBER(FIND("9F",ScheduleCompile!P43)),ISNUMBER(FIND("4F",ScheduleCompile!P43))),VALUE(LEFT(ScheduleCompile!P43,FIND("F",ScheduleCompile!P43)-1)),ScheduleCompile!P43)))))))</f>
        <v>0.85</v>
      </c>
      <c r="V50" s="1">
        <f>IF(AND(ISERROR(IF(ScheduleCompile!Q43="Off",0,IF(ScheduleCompile!Q43="On",1,IF(ISNUMBER(ScheduleCompile!Q43),ScheduleCompile!Q43/1,IF(ISTEXT(ScheduleCompile!Q43),IF(OR(ISNUMBER(FIND("5F",ScheduleCompile!Q43)),ISNUMBER(FIND("0F",ScheduleCompile!Q43)),ISNUMBER(FIND("8F",ScheduleCompile!Q43)),ISNUMBER(FIND("1F",ScheduleCompile!Q43)),ISNUMBER(FIND("2F",ScheduleCompile!Q43)),ISNUMBER(FIND("3F",ScheduleCompile!Q43)),ISNUMBER(FIND("6F",ScheduleCompile!Q43)),ISNUMBER(FIND("7F",ScheduleCompile!Q43)),ISNUMBER(FIND("9F",ScheduleCompile!Q43)),ISNUMBER(FIND("4F",ScheduleCompile!Q43))),VALUE(LEFT(ScheduleCompile!Q43,FIND("F",ScheduleCompile!Q43)-1)),ScheduleCompile!Q43)))))),ISTEXT(ScheduleCompile!#REF!)),"ENDTABLE",IF(ISERROR(IF(ScheduleCompile!Q43="Off",0,IF(ScheduleCompile!Q43="On",1,IF(ISNUMBER(ScheduleCompile!Q43),ScheduleCompile!Q43/1,IF(ISTEXT(ScheduleCompile!Q43),IF(OR(ISNUMBER(FIND("5F",ScheduleCompile!Q43)),ISNUMBER(FIND("0F",ScheduleCompile!Q43)),ISNUMBER(FIND("8F",ScheduleCompile!Q43)),ISNUMBER(FIND("1F",ScheduleCompile!Q43)),ISNUMBER(FIND("2F",ScheduleCompile!Q43)),ISNUMBER(FIND("3F",ScheduleCompile!Q43)),ISNUMBER(FIND("6F",ScheduleCompile!Q43)),ISNUMBER(FIND("7F",ScheduleCompile!Q43)),ISNUMBER(FIND("9F",ScheduleCompile!Q43)),ISNUMBER(FIND("4F",ScheduleCompile!Q43))),VALUE(LEFT(ScheduleCompile!Q43,FIND("F",ScheduleCompile!Q43)-1)),ScheduleCompile!Q43)))))),"",IF(ScheduleCompile!Q43="Off",0,IF(ScheduleCompile!Q43="On",1,IF(ISNUMBER(ScheduleCompile!Q43),ScheduleCompile!Q43/1,IF(ISTEXT(ScheduleCompile!Q43),IF(OR(ISNUMBER(FIND("5F",ScheduleCompile!Q43)),ISNUMBER(FIND("0F",ScheduleCompile!Q43)),ISNUMBER(FIND("8F",ScheduleCompile!Q43)),ISNUMBER(FIND("1F",ScheduleCompile!Q43)),ISNUMBER(FIND("2F",ScheduleCompile!Q43)),ISNUMBER(FIND("3F",ScheduleCompile!Q43)),ISNUMBER(FIND("6F",ScheduleCompile!Q43)),ISNUMBER(FIND("7F",ScheduleCompile!Q43)),ISNUMBER(FIND("9F",ScheduleCompile!Q43)),ISNUMBER(FIND("4F",ScheduleCompile!Q43))),VALUE(LEFT(ScheduleCompile!Q43,FIND("F",ScheduleCompile!Q43)-1)),ScheduleCompile!Q43)))))))</f>
        <v>0.85</v>
      </c>
      <c r="W50" s="1">
        <f>IF(AND(ISERROR(IF(ScheduleCompile!R43="Off",0,IF(ScheduleCompile!R43="On",1,IF(ISNUMBER(ScheduleCompile!R43),ScheduleCompile!R43/1,IF(ISTEXT(ScheduleCompile!R43),IF(OR(ISNUMBER(FIND("5F",ScheduleCompile!R43)),ISNUMBER(FIND("0F",ScheduleCompile!R43)),ISNUMBER(FIND("8F",ScheduleCompile!R43)),ISNUMBER(FIND("1F",ScheduleCompile!R43)),ISNUMBER(FIND("2F",ScheduleCompile!R43)),ISNUMBER(FIND("3F",ScheduleCompile!R43)),ISNUMBER(FIND("6F",ScheduleCompile!R43)),ISNUMBER(FIND("7F",ScheduleCompile!R43)),ISNUMBER(FIND("9F",ScheduleCompile!R43)),ISNUMBER(FIND("4F",ScheduleCompile!R43))),VALUE(LEFT(ScheduleCompile!R43,FIND("F",ScheduleCompile!R43)-1)),ScheduleCompile!R43)))))),ISTEXT(ScheduleCompile!#REF!)),"ENDTABLE",IF(ISERROR(IF(ScheduleCompile!R43="Off",0,IF(ScheduleCompile!R43="On",1,IF(ISNUMBER(ScheduleCompile!R43),ScheduleCompile!R43/1,IF(ISTEXT(ScheduleCompile!R43),IF(OR(ISNUMBER(FIND("5F",ScheduleCompile!R43)),ISNUMBER(FIND("0F",ScheduleCompile!R43)),ISNUMBER(FIND("8F",ScheduleCompile!R43)),ISNUMBER(FIND("1F",ScheduleCompile!R43)),ISNUMBER(FIND("2F",ScheduleCompile!R43)),ISNUMBER(FIND("3F",ScheduleCompile!R43)),ISNUMBER(FIND("6F",ScheduleCompile!R43)),ISNUMBER(FIND("7F",ScheduleCompile!R43)),ISNUMBER(FIND("9F",ScheduleCompile!R43)),ISNUMBER(FIND("4F",ScheduleCompile!R43))),VALUE(LEFT(ScheduleCompile!R43,FIND("F",ScheduleCompile!R43)-1)),ScheduleCompile!R43)))))),"",IF(ScheduleCompile!R43="Off",0,IF(ScheduleCompile!R43="On",1,IF(ISNUMBER(ScheduleCompile!R43),ScheduleCompile!R43/1,IF(ISTEXT(ScheduleCompile!R43),IF(OR(ISNUMBER(FIND("5F",ScheduleCompile!R43)),ISNUMBER(FIND("0F",ScheduleCompile!R43)),ISNUMBER(FIND("8F",ScheduleCompile!R43)),ISNUMBER(FIND("1F",ScheduleCompile!R43)),ISNUMBER(FIND("2F",ScheduleCompile!R43)),ISNUMBER(FIND("3F",ScheduleCompile!R43)),ISNUMBER(FIND("6F",ScheduleCompile!R43)),ISNUMBER(FIND("7F",ScheduleCompile!R43)),ISNUMBER(FIND("9F",ScheduleCompile!R43)),ISNUMBER(FIND("4F",ScheduleCompile!R43))),VALUE(LEFT(ScheduleCompile!R43,FIND("F",ScheduleCompile!R43)-1)),ScheduleCompile!R43)))))))</f>
        <v>0.85</v>
      </c>
      <c r="X50" s="1">
        <f>IF(AND(ISERROR(IF(ScheduleCompile!S43="Off",0,IF(ScheduleCompile!S43="On",1,IF(ISNUMBER(ScheduleCompile!S43),ScheduleCompile!S43/1,IF(ISTEXT(ScheduleCompile!S43),IF(OR(ISNUMBER(FIND("5F",ScheduleCompile!S43)),ISNUMBER(FIND("0F",ScheduleCompile!S43)),ISNUMBER(FIND("8F",ScheduleCompile!S43)),ISNUMBER(FIND("1F",ScheduleCompile!S43)),ISNUMBER(FIND("2F",ScheduleCompile!S43)),ISNUMBER(FIND("3F",ScheduleCompile!S43)),ISNUMBER(FIND("6F",ScheduleCompile!S43)),ISNUMBER(FIND("7F",ScheduleCompile!S43)),ISNUMBER(FIND("9F",ScheduleCompile!S43)),ISNUMBER(FIND("4F",ScheduleCompile!S43))),VALUE(LEFT(ScheduleCompile!S43,FIND("F",ScheduleCompile!S43)-1)),ScheduleCompile!S43)))))),ISTEXT(ScheduleCompile!#REF!)),"ENDTABLE",IF(ISERROR(IF(ScheduleCompile!S43="Off",0,IF(ScheduleCompile!S43="On",1,IF(ISNUMBER(ScheduleCompile!S43),ScheduleCompile!S43/1,IF(ISTEXT(ScheduleCompile!S43),IF(OR(ISNUMBER(FIND("5F",ScheduleCompile!S43)),ISNUMBER(FIND("0F",ScheduleCompile!S43)),ISNUMBER(FIND("8F",ScheduleCompile!S43)),ISNUMBER(FIND("1F",ScheduleCompile!S43)),ISNUMBER(FIND("2F",ScheduleCompile!S43)),ISNUMBER(FIND("3F",ScheduleCompile!S43)),ISNUMBER(FIND("6F",ScheduleCompile!S43)),ISNUMBER(FIND("7F",ScheduleCompile!S43)),ISNUMBER(FIND("9F",ScheduleCompile!S43)),ISNUMBER(FIND("4F",ScheduleCompile!S43))),VALUE(LEFT(ScheduleCompile!S43,FIND("F",ScheduleCompile!S43)-1)),ScheduleCompile!S43)))))),"",IF(ScheduleCompile!S43="Off",0,IF(ScheduleCompile!S43="On",1,IF(ISNUMBER(ScheduleCompile!S43),ScheduleCompile!S43/1,IF(ISTEXT(ScheduleCompile!S43),IF(OR(ISNUMBER(FIND("5F",ScheduleCompile!S43)),ISNUMBER(FIND("0F",ScheduleCompile!S43)),ISNUMBER(FIND("8F",ScheduleCompile!S43)),ISNUMBER(FIND("1F",ScheduleCompile!S43)),ISNUMBER(FIND("2F",ScheduleCompile!S43)),ISNUMBER(FIND("3F",ScheduleCompile!S43)),ISNUMBER(FIND("6F",ScheduleCompile!S43)),ISNUMBER(FIND("7F",ScheduleCompile!S43)),ISNUMBER(FIND("9F",ScheduleCompile!S43)),ISNUMBER(FIND("4F",ScheduleCompile!S43))),VALUE(LEFT(ScheduleCompile!S43,FIND("F",ScheduleCompile!S43)-1)),ScheduleCompile!S43)))))))</f>
        <v>0.8</v>
      </c>
      <c r="Y50" s="1">
        <f>IF(AND(ISERROR(IF(ScheduleCompile!T43="Off",0,IF(ScheduleCompile!T43="On",1,IF(ISNUMBER(ScheduleCompile!T43),ScheduleCompile!T43/1,IF(ISTEXT(ScheduleCompile!T43),IF(OR(ISNUMBER(FIND("5F",ScheduleCompile!T43)),ISNUMBER(FIND("0F",ScheduleCompile!T43)),ISNUMBER(FIND("8F",ScheduleCompile!T43)),ISNUMBER(FIND("1F",ScheduleCompile!T43)),ISNUMBER(FIND("2F",ScheduleCompile!T43)),ISNUMBER(FIND("3F",ScheduleCompile!T43)),ISNUMBER(FIND("6F",ScheduleCompile!T43)),ISNUMBER(FIND("7F",ScheduleCompile!T43)),ISNUMBER(FIND("9F",ScheduleCompile!T43)),ISNUMBER(FIND("4F",ScheduleCompile!T43))),VALUE(LEFT(ScheduleCompile!T43,FIND("F",ScheduleCompile!T43)-1)),ScheduleCompile!T43)))))),ISTEXT(ScheduleCompile!#REF!)),"ENDTABLE",IF(ISERROR(IF(ScheduleCompile!T43="Off",0,IF(ScheduleCompile!T43="On",1,IF(ISNUMBER(ScheduleCompile!T43),ScheduleCompile!T43/1,IF(ISTEXT(ScheduleCompile!T43),IF(OR(ISNUMBER(FIND("5F",ScheduleCompile!T43)),ISNUMBER(FIND("0F",ScheduleCompile!T43)),ISNUMBER(FIND("8F",ScheduleCompile!T43)),ISNUMBER(FIND("1F",ScheduleCompile!T43)),ISNUMBER(FIND("2F",ScheduleCompile!T43)),ISNUMBER(FIND("3F",ScheduleCompile!T43)),ISNUMBER(FIND("6F",ScheduleCompile!T43)),ISNUMBER(FIND("7F",ScheduleCompile!T43)),ISNUMBER(FIND("9F",ScheduleCompile!T43)),ISNUMBER(FIND("4F",ScheduleCompile!T43))),VALUE(LEFT(ScheduleCompile!T43,FIND("F",ScheduleCompile!T43)-1)),ScheduleCompile!T43)))))),"",IF(ScheduleCompile!T43="Off",0,IF(ScheduleCompile!T43="On",1,IF(ISNUMBER(ScheduleCompile!T43),ScheduleCompile!T43/1,IF(ISTEXT(ScheduleCompile!T43),IF(OR(ISNUMBER(FIND("5F",ScheduleCompile!T43)),ISNUMBER(FIND("0F",ScheduleCompile!T43)),ISNUMBER(FIND("8F",ScheduleCompile!T43)),ISNUMBER(FIND("1F",ScheduleCompile!T43)),ISNUMBER(FIND("2F",ScheduleCompile!T43)),ISNUMBER(FIND("3F",ScheduleCompile!T43)),ISNUMBER(FIND("6F",ScheduleCompile!T43)),ISNUMBER(FIND("7F",ScheduleCompile!T43)),ISNUMBER(FIND("9F",ScheduleCompile!T43)),ISNUMBER(FIND("4F",ScheduleCompile!T43))),VALUE(LEFT(ScheduleCompile!T43,FIND("F",ScheduleCompile!T43)-1)),ScheduleCompile!T43)))))))</f>
        <v>0.35</v>
      </c>
      <c r="Z50" s="1">
        <f>IF(AND(ISERROR(IF(ScheduleCompile!U43="Off",0,IF(ScheduleCompile!U43="On",1,IF(ISNUMBER(ScheduleCompile!U43),ScheduleCompile!U43/1,IF(ISTEXT(ScheduleCompile!U43),IF(OR(ISNUMBER(FIND("5F",ScheduleCompile!U43)),ISNUMBER(FIND("0F",ScheduleCompile!U43)),ISNUMBER(FIND("8F",ScheduleCompile!U43)),ISNUMBER(FIND("1F",ScheduleCompile!U43)),ISNUMBER(FIND("2F",ScheduleCompile!U43)),ISNUMBER(FIND("3F",ScheduleCompile!U43)),ISNUMBER(FIND("6F",ScheduleCompile!U43)),ISNUMBER(FIND("7F",ScheduleCompile!U43)),ISNUMBER(FIND("9F",ScheduleCompile!U43)),ISNUMBER(FIND("4F",ScheduleCompile!U43))),VALUE(LEFT(ScheduleCompile!U43,FIND("F",ScheduleCompile!U43)-1)),ScheduleCompile!U43)))))),ISTEXT(ScheduleCompile!#REF!)),"ENDTABLE",IF(ISERROR(IF(ScheduleCompile!U43="Off",0,IF(ScheduleCompile!U43="On",1,IF(ISNUMBER(ScheduleCompile!U43),ScheduleCompile!U43/1,IF(ISTEXT(ScheduleCompile!U43),IF(OR(ISNUMBER(FIND("5F",ScheduleCompile!U43)),ISNUMBER(FIND("0F",ScheduleCompile!U43)),ISNUMBER(FIND("8F",ScheduleCompile!U43)),ISNUMBER(FIND("1F",ScheduleCompile!U43)),ISNUMBER(FIND("2F",ScheduleCompile!U43)),ISNUMBER(FIND("3F",ScheduleCompile!U43)),ISNUMBER(FIND("6F",ScheduleCompile!U43)),ISNUMBER(FIND("7F",ScheduleCompile!U43)),ISNUMBER(FIND("9F",ScheduleCompile!U43)),ISNUMBER(FIND("4F",ScheduleCompile!U43))),VALUE(LEFT(ScheduleCompile!U43,FIND("F",ScheduleCompile!U43)-1)),ScheduleCompile!U43)))))),"",IF(ScheduleCompile!U43="Off",0,IF(ScheduleCompile!U43="On",1,IF(ISNUMBER(ScheduleCompile!U43),ScheduleCompile!U43/1,IF(ISTEXT(ScheduleCompile!U43),IF(OR(ISNUMBER(FIND("5F",ScheduleCompile!U43)),ISNUMBER(FIND("0F",ScheduleCompile!U43)),ISNUMBER(FIND("8F",ScheduleCompile!U43)),ISNUMBER(FIND("1F",ScheduleCompile!U43)),ISNUMBER(FIND("2F",ScheduleCompile!U43)),ISNUMBER(FIND("3F",ScheduleCompile!U43)),ISNUMBER(FIND("6F",ScheduleCompile!U43)),ISNUMBER(FIND("7F",ScheduleCompile!U43)),ISNUMBER(FIND("9F",ScheduleCompile!U43)),ISNUMBER(FIND("4F",ScheduleCompile!U43))),VALUE(LEFT(ScheduleCompile!U43,FIND("F",ScheduleCompile!U43)-1)),ScheduleCompile!U43)))))))</f>
        <v>0.1</v>
      </c>
      <c r="AA50" s="1">
        <f>IF(AND(ISERROR(IF(ScheduleCompile!V43="Off",0,IF(ScheduleCompile!V43="On",1,IF(ISNUMBER(ScheduleCompile!V43),ScheduleCompile!V43/1,IF(ISTEXT(ScheduleCompile!V43),IF(OR(ISNUMBER(FIND("5F",ScheduleCompile!V43)),ISNUMBER(FIND("0F",ScheduleCompile!V43)),ISNUMBER(FIND("8F",ScheduleCompile!V43)),ISNUMBER(FIND("1F",ScheduleCompile!V43)),ISNUMBER(FIND("2F",ScheduleCompile!V43)),ISNUMBER(FIND("3F",ScheduleCompile!V43)),ISNUMBER(FIND("6F",ScheduleCompile!V43)),ISNUMBER(FIND("7F",ScheduleCompile!V43)),ISNUMBER(FIND("9F",ScheduleCompile!V43)),ISNUMBER(FIND("4F",ScheduleCompile!V43))),VALUE(LEFT(ScheduleCompile!V43,FIND("F",ScheduleCompile!V43)-1)),ScheduleCompile!V43)))))),ISTEXT(ScheduleCompile!#REF!)),"ENDTABLE",IF(ISERROR(IF(ScheduleCompile!V43="Off",0,IF(ScheduleCompile!V43="On",1,IF(ISNUMBER(ScheduleCompile!V43),ScheduleCompile!V43/1,IF(ISTEXT(ScheduleCompile!V43),IF(OR(ISNUMBER(FIND("5F",ScheduleCompile!V43)),ISNUMBER(FIND("0F",ScheduleCompile!V43)),ISNUMBER(FIND("8F",ScheduleCompile!V43)),ISNUMBER(FIND("1F",ScheduleCompile!V43)),ISNUMBER(FIND("2F",ScheduleCompile!V43)),ISNUMBER(FIND("3F",ScheduleCompile!V43)),ISNUMBER(FIND("6F",ScheduleCompile!V43)),ISNUMBER(FIND("7F",ScheduleCompile!V43)),ISNUMBER(FIND("9F",ScheduleCompile!V43)),ISNUMBER(FIND("4F",ScheduleCompile!V43))),VALUE(LEFT(ScheduleCompile!V43,FIND("F",ScheduleCompile!V43)-1)),ScheduleCompile!V43)))))),"",IF(ScheduleCompile!V43="Off",0,IF(ScheduleCompile!V43="On",1,IF(ISNUMBER(ScheduleCompile!V43),ScheduleCompile!V43/1,IF(ISTEXT(ScheduleCompile!V43),IF(OR(ISNUMBER(FIND("5F",ScheduleCompile!V43)),ISNUMBER(FIND("0F",ScheduleCompile!V43)),ISNUMBER(FIND("8F",ScheduleCompile!V43)),ISNUMBER(FIND("1F",ScheduleCompile!V43)),ISNUMBER(FIND("2F",ScheduleCompile!V43)),ISNUMBER(FIND("3F",ScheduleCompile!V43)),ISNUMBER(FIND("6F",ScheduleCompile!V43)),ISNUMBER(FIND("7F",ScheduleCompile!V43)),ISNUMBER(FIND("9F",ScheduleCompile!V43)),ISNUMBER(FIND("4F",ScheduleCompile!V43))),VALUE(LEFT(ScheduleCompile!V43,FIND("F",ScheduleCompile!V43)-1)),ScheduleCompile!V43)))))))</f>
        <v>0.1</v>
      </c>
      <c r="AB50" s="1">
        <f>IF(AND(ISERROR(IF(ScheduleCompile!W43="Off",0,IF(ScheduleCompile!W43="On",1,IF(ISNUMBER(ScheduleCompile!W43),ScheduleCompile!W43/1,IF(ISTEXT(ScheduleCompile!W43),IF(OR(ISNUMBER(FIND("5F",ScheduleCompile!W43)),ISNUMBER(FIND("0F",ScheduleCompile!W43)),ISNUMBER(FIND("8F",ScheduleCompile!W43)),ISNUMBER(FIND("1F",ScheduleCompile!W43)),ISNUMBER(FIND("2F",ScheduleCompile!W43)),ISNUMBER(FIND("3F",ScheduleCompile!W43)),ISNUMBER(FIND("6F",ScheduleCompile!W43)),ISNUMBER(FIND("7F",ScheduleCompile!W43)),ISNUMBER(FIND("9F",ScheduleCompile!W43)),ISNUMBER(FIND("4F",ScheduleCompile!W43))),VALUE(LEFT(ScheduleCompile!W43,FIND("F",ScheduleCompile!W43)-1)),ScheduleCompile!W43)))))),ISTEXT(ScheduleCompile!#REF!)),"ENDTABLE",IF(ISERROR(IF(ScheduleCompile!W43="Off",0,IF(ScheduleCompile!W43="On",1,IF(ISNUMBER(ScheduleCompile!W43),ScheduleCompile!W43/1,IF(ISTEXT(ScheduleCompile!W43),IF(OR(ISNUMBER(FIND("5F",ScheduleCompile!W43)),ISNUMBER(FIND("0F",ScheduleCompile!W43)),ISNUMBER(FIND("8F",ScheduleCompile!W43)),ISNUMBER(FIND("1F",ScheduleCompile!W43)),ISNUMBER(FIND("2F",ScheduleCompile!W43)),ISNUMBER(FIND("3F",ScheduleCompile!W43)),ISNUMBER(FIND("6F",ScheduleCompile!W43)),ISNUMBER(FIND("7F",ScheduleCompile!W43)),ISNUMBER(FIND("9F",ScheduleCompile!W43)),ISNUMBER(FIND("4F",ScheduleCompile!W43))),VALUE(LEFT(ScheduleCompile!W43,FIND("F",ScheduleCompile!W43)-1)),ScheduleCompile!W43)))))),"",IF(ScheduleCompile!W43="Off",0,IF(ScheduleCompile!W43="On",1,IF(ISNUMBER(ScheduleCompile!W43),ScheduleCompile!W43/1,IF(ISTEXT(ScheduleCompile!W43),IF(OR(ISNUMBER(FIND("5F",ScheduleCompile!W43)),ISNUMBER(FIND("0F",ScheduleCompile!W43)),ISNUMBER(FIND("8F",ScheduleCompile!W43)),ISNUMBER(FIND("1F",ScheduleCompile!W43)),ISNUMBER(FIND("2F",ScheduleCompile!W43)),ISNUMBER(FIND("3F",ScheduleCompile!W43)),ISNUMBER(FIND("6F",ScheduleCompile!W43)),ISNUMBER(FIND("7F",ScheduleCompile!W43)),ISNUMBER(FIND("9F",ScheduleCompile!W43)),ISNUMBER(FIND("4F",ScheduleCompile!W43))),VALUE(LEFT(ScheduleCompile!W43,FIND("F",ScheduleCompile!W43)-1)),ScheduleCompile!W43)))))))</f>
        <v>0.1</v>
      </c>
      <c r="AC50" s="1">
        <f>IF(AND(ISERROR(IF(ScheduleCompile!X43="Off",0,IF(ScheduleCompile!X43="On",1,IF(ISNUMBER(ScheduleCompile!X43),ScheduleCompile!X43/1,IF(ISTEXT(ScheduleCompile!X43),IF(OR(ISNUMBER(FIND("5F",ScheduleCompile!X43)),ISNUMBER(FIND("0F",ScheduleCompile!X43)),ISNUMBER(FIND("8F",ScheduleCompile!X43)),ISNUMBER(FIND("1F",ScheduleCompile!X43)),ISNUMBER(FIND("2F",ScheduleCompile!X43)),ISNUMBER(FIND("3F",ScheduleCompile!X43)),ISNUMBER(FIND("6F",ScheduleCompile!X43)),ISNUMBER(FIND("7F",ScheduleCompile!X43)),ISNUMBER(FIND("9F",ScheduleCompile!X43)),ISNUMBER(FIND("4F",ScheduleCompile!X43))),VALUE(LEFT(ScheduleCompile!X43,FIND("F",ScheduleCompile!X43)-1)),ScheduleCompile!X43)))))),ISTEXT(ScheduleCompile!#REF!)),"ENDTABLE",IF(ISERROR(IF(ScheduleCompile!X43="Off",0,IF(ScheduleCompile!X43="On",1,IF(ISNUMBER(ScheduleCompile!X43),ScheduleCompile!X43/1,IF(ISTEXT(ScheduleCompile!X43),IF(OR(ISNUMBER(FIND("5F",ScheduleCompile!X43)),ISNUMBER(FIND("0F",ScheduleCompile!X43)),ISNUMBER(FIND("8F",ScheduleCompile!X43)),ISNUMBER(FIND("1F",ScheduleCompile!X43)),ISNUMBER(FIND("2F",ScheduleCompile!X43)),ISNUMBER(FIND("3F",ScheduleCompile!X43)),ISNUMBER(FIND("6F",ScheduleCompile!X43)),ISNUMBER(FIND("7F",ScheduleCompile!X43)),ISNUMBER(FIND("9F",ScheduleCompile!X43)),ISNUMBER(FIND("4F",ScheduleCompile!X43))),VALUE(LEFT(ScheduleCompile!X43,FIND("F",ScheduleCompile!X43)-1)),ScheduleCompile!X43)))))),"",IF(ScheduleCompile!X43="Off",0,IF(ScheduleCompile!X43="On",1,IF(ISNUMBER(ScheduleCompile!X43),ScheduleCompile!X43/1,IF(ISTEXT(ScheduleCompile!X43),IF(OR(ISNUMBER(FIND("5F",ScheduleCompile!X43)),ISNUMBER(FIND("0F",ScheduleCompile!X43)),ISNUMBER(FIND("8F",ScheduleCompile!X43)),ISNUMBER(FIND("1F",ScheduleCompile!X43)),ISNUMBER(FIND("2F",ScheduleCompile!X43)),ISNUMBER(FIND("3F",ScheduleCompile!X43)),ISNUMBER(FIND("6F",ScheduleCompile!X43)),ISNUMBER(FIND("7F",ScheduleCompile!X43)),ISNUMBER(FIND("9F",ScheduleCompile!X43)),ISNUMBER(FIND("4F",ScheduleCompile!X43))),VALUE(LEFT(ScheduleCompile!X43,FIND("F",ScheduleCompile!X43)-1)),ScheduleCompile!X43)))))))</f>
        <v>0.1</v>
      </c>
      <c r="AD50" s="1">
        <f>IF(AND(ISERROR(IF(ScheduleCompile!Y43="Off",0,IF(ScheduleCompile!Y43="On",1,IF(ISNUMBER(ScheduleCompile!Y43),ScheduleCompile!Y43/1,IF(ISTEXT(ScheduleCompile!Y43),IF(OR(ISNUMBER(FIND("5F",ScheduleCompile!Y43)),ISNUMBER(FIND("0F",ScheduleCompile!Y43)),ISNUMBER(FIND("8F",ScheduleCompile!Y43)),ISNUMBER(FIND("1F",ScheduleCompile!Y43)),ISNUMBER(FIND("2F",ScheduleCompile!Y43)),ISNUMBER(FIND("3F",ScheduleCompile!Y43)),ISNUMBER(FIND("6F",ScheduleCompile!Y43)),ISNUMBER(FIND("7F",ScheduleCompile!Y43)),ISNUMBER(FIND("9F",ScheduleCompile!Y43)),ISNUMBER(FIND("4F",ScheduleCompile!Y43))),VALUE(LEFT(ScheduleCompile!Y43,FIND("F",ScheduleCompile!Y43)-1)),ScheduleCompile!Y43)))))),ISTEXT(ScheduleCompile!#REF!)),"ENDTABLE",IF(ISERROR(IF(ScheduleCompile!Y43="Off",0,IF(ScheduleCompile!Y43="On",1,IF(ISNUMBER(ScheduleCompile!Y43),ScheduleCompile!Y43/1,IF(ISTEXT(ScheduleCompile!Y43),IF(OR(ISNUMBER(FIND("5F",ScheduleCompile!Y43)),ISNUMBER(FIND("0F",ScheduleCompile!Y43)),ISNUMBER(FIND("8F",ScheduleCompile!Y43)),ISNUMBER(FIND("1F",ScheduleCompile!Y43)),ISNUMBER(FIND("2F",ScheduleCompile!Y43)),ISNUMBER(FIND("3F",ScheduleCompile!Y43)),ISNUMBER(FIND("6F",ScheduleCompile!Y43)),ISNUMBER(FIND("7F",ScheduleCompile!Y43)),ISNUMBER(FIND("9F",ScheduleCompile!Y43)),ISNUMBER(FIND("4F",ScheduleCompile!Y43))),VALUE(LEFT(ScheduleCompile!Y43,FIND("F",ScheduleCompile!Y43)-1)),ScheduleCompile!Y43)))))),"",IF(ScheduleCompile!Y43="Off",0,IF(ScheduleCompile!Y43="On",1,IF(ISNUMBER(ScheduleCompile!Y43),ScheduleCompile!Y43/1,IF(ISTEXT(ScheduleCompile!Y43),IF(OR(ISNUMBER(FIND("5F",ScheduleCompile!Y43)),ISNUMBER(FIND("0F",ScheduleCompile!Y43)),ISNUMBER(FIND("8F",ScheduleCompile!Y43)),ISNUMBER(FIND("1F",ScheduleCompile!Y43)),ISNUMBER(FIND("2F",ScheduleCompile!Y43)),ISNUMBER(FIND("3F",ScheduleCompile!Y43)),ISNUMBER(FIND("6F",ScheduleCompile!Y43)),ISNUMBER(FIND("7F",ScheduleCompile!Y43)),ISNUMBER(FIND("9F",ScheduleCompile!Y43)),ISNUMBER(FIND("4F",ScheduleCompile!Y43))),VALUE(LEFT(ScheduleCompile!Y43,FIND("F",ScheduleCompile!Y43)-1)),ScheduleCompile!Y43)))))))</f>
        <v>0.1</v>
      </c>
    </row>
    <row r="51" spans="1:30" x14ac:dyDescent="0.25">
      <c r="A51" t="str">
        <f t="shared" si="0"/>
        <v>SchDay "DataLightsSat"  Type = "Fraction" Hr = (0.05, 0.05, 0.05, 0.05, 0.05, 0.1, 0.15, 0.25, 0.25, 0.25, 0.25, 0.25, 0.25, 0.25, 0.2, 0.2, 0.2, 0.15, 0.1, 0.1, 0.1, 0.1, 0.1, 0.1) ..</v>
      </c>
      <c r="B51" s="1" t="s">
        <v>623</v>
      </c>
      <c r="C51" t="str">
        <f t="shared" si="1"/>
        <v xml:space="preserve">SchDay "DataLightsSat"  Type = "Fraction" Hr = </v>
      </c>
      <c r="D51" t="str">
        <f t="shared" si="2"/>
        <v>(0.05, 0.05, 0.05, 0.05, 0.05, 0.1, 0.15, 0.25, 0.25, 0.25, 0.25, 0.25, 0.25, 0.25, 0.2, 0.2, 0.2, 0.15, 0.1, 0.1, 0.1, 0.1, 0.1, 0.1) ..</v>
      </c>
      <c r="E51" s="30" t="str">
        <f>ScheduleCompile!A44</f>
        <v>DataLightsSat</v>
      </c>
      <c r="F51" t="str">
        <f t="shared" si="3"/>
        <v>Fraction</v>
      </c>
      <c r="G51" s="1">
        <f>IF(AND(ISERROR(IF(ScheduleCompile!B44="Off",0,IF(ScheduleCompile!B44="On",1,IF(ISNUMBER(ScheduleCompile!B44),ScheduleCompile!B44/1,IF(ISTEXT(ScheduleCompile!B44),IF(OR(ISNUMBER(FIND("5F",ScheduleCompile!B44)),ISNUMBER(FIND("0F",ScheduleCompile!B44)),ISNUMBER(FIND("8F",ScheduleCompile!B44)),ISNUMBER(FIND("1F",ScheduleCompile!B44)),ISNUMBER(FIND("2F",ScheduleCompile!B44)),ISNUMBER(FIND("3F",ScheduleCompile!B44)),ISNUMBER(FIND("6F",ScheduleCompile!B44)),ISNUMBER(FIND("7F",ScheduleCompile!B44)),ISNUMBER(FIND("9F",ScheduleCompile!B44)),ISNUMBER(FIND("4F",ScheduleCompile!B44))),VALUE(LEFT(ScheduleCompile!B44,FIND("F",ScheduleCompile!B44)-1)),ScheduleCompile!B44)))))),ISTEXT(ScheduleCompile!#REF!)),"ENDTABLE",IF(ISERROR(IF(ScheduleCompile!B44="Off",0,IF(ScheduleCompile!B44="On",1,IF(ISNUMBER(ScheduleCompile!B44),ScheduleCompile!B44/1,IF(ISTEXT(ScheduleCompile!B44),IF(OR(ISNUMBER(FIND("5F",ScheduleCompile!B44)),ISNUMBER(FIND("0F",ScheduleCompile!B44)),ISNUMBER(FIND("8F",ScheduleCompile!B44)),ISNUMBER(FIND("1F",ScheduleCompile!B44)),ISNUMBER(FIND("2F",ScheduleCompile!B44)),ISNUMBER(FIND("3F",ScheduleCompile!B44)),ISNUMBER(FIND("6F",ScheduleCompile!B44)),ISNUMBER(FIND("7F",ScheduleCompile!B44)),ISNUMBER(FIND("9F",ScheduleCompile!B44)),ISNUMBER(FIND("4F",ScheduleCompile!B44))),VALUE(LEFT(ScheduleCompile!B44,FIND("F",ScheduleCompile!B44)-1)),ScheduleCompile!B44)))))),"",IF(ScheduleCompile!B44="Off",0,IF(ScheduleCompile!B44="On",1,IF(ISNUMBER(ScheduleCompile!B44),ScheduleCompile!B44/1,IF(ISTEXT(ScheduleCompile!B44),IF(OR(ISNUMBER(FIND("5F",ScheduleCompile!B44)),ISNUMBER(FIND("0F",ScheduleCompile!B44)),ISNUMBER(FIND("8F",ScheduleCompile!B44)),ISNUMBER(FIND("1F",ScheduleCompile!B44)),ISNUMBER(FIND("2F",ScheduleCompile!B44)),ISNUMBER(FIND("3F",ScheduleCompile!B44)),ISNUMBER(FIND("6F",ScheduleCompile!B44)),ISNUMBER(FIND("7F",ScheduleCompile!B44)),ISNUMBER(FIND("9F",ScheduleCompile!B44)),ISNUMBER(FIND("4F",ScheduleCompile!B44))),VALUE(LEFT(ScheduleCompile!B44,FIND("F",ScheduleCompile!B44)-1)),ScheduleCompile!B44)))))))</f>
        <v>0.05</v>
      </c>
      <c r="H51" s="1">
        <f>IF(AND(ISERROR(IF(ScheduleCompile!C44="Off",0,IF(ScheduleCompile!C44="On",1,IF(ISNUMBER(ScheduleCompile!C44),ScheduleCompile!C44/1,IF(ISTEXT(ScheduleCompile!C44),IF(OR(ISNUMBER(FIND("5F",ScheduleCompile!C44)),ISNUMBER(FIND("0F",ScheduleCompile!C44)),ISNUMBER(FIND("8F",ScheduleCompile!C44)),ISNUMBER(FIND("1F",ScheduleCompile!C44)),ISNUMBER(FIND("2F",ScheduleCompile!C44)),ISNUMBER(FIND("3F",ScheduleCompile!C44)),ISNUMBER(FIND("6F",ScheduleCompile!C44)),ISNUMBER(FIND("7F",ScheduleCompile!C44)),ISNUMBER(FIND("9F",ScheduleCompile!C44)),ISNUMBER(FIND("4F",ScheduleCompile!C44))),VALUE(LEFT(ScheduleCompile!C44,FIND("F",ScheduleCompile!C44)-1)),ScheduleCompile!C44)))))),ISTEXT(ScheduleCompile!#REF!)),"ENDTABLE",IF(ISERROR(IF(ScheduleCompile!C44="Off",0,IF(ScheduleCompile!C44="On",1,IF(ISNUMBER(ScheduleCompile!C44),ScheduleCompile!C44/1,IF(ISTEXT(ScheduleCompile!C44),IF(OR(ISNUMBER(FIND("5F",ScheduleCompile!C44)),ISNUMBER(FIND("0F",ScheduleCompile!C44)),ISNUMBER(FIND("8F",ScheduleCompile!C44)),ISNUMBER(FIND("1F",ScheduleCompile!C44)),ISNUMBER(FIND("2F",ScheduleCompile!C44)),ISNUMBER(FIND("3F",ScheduleCompile!C44)),ISNUMBER(FIND("6F",ScheduleCompile!C44)),ISNUMBER(FIND("7F",ScheduleCompile!C44)),ISNUMBER(FIND("9F",ScheduleCompile!C44)),ISNUMBER(FIND("4F",ScheduleCompile!C44))),VALUE(LEFT(ScheduleCompile!C44,FIND("F",ScheduleCompile!C44)-1)),ScheduleCompile!C44)))))),"",IF(ScheduleCompile!C44="Off",0,IF(ScheduleCompile!C44="On",1,IF(ISNUMBER(ScheduleCompile!C44),ScheduleCompile!C44/1,IF(ISTEXT(ScheduleCompile!C44),IF(OR(ISNUMBER(FIND("5F",ScheduleCompile!C44)),ISNUMBER(FIND("0F",ScheduleCompile!C44)),ISNUMBER(FIND("8F",ScheduleCompile!C44)),ISNUMBER(FIND("1F",ScheduleCompile!C44)),ISNUMBER(FIND("2F",ScheduleCompile!C44)),ISNUMBER(FIND("3F",ScheduleCompile!C44)),ISNUMBER(FIND("6F",ScheduleCompile!C44)),ISNUMBER(FIND("7F",ScheduleCompile!C44)),ISNUMBER(FIND("9F",ScheduleCompile!C44)),ISNUMBER(FIND("4F",ScheduleCompile!C44))),VALUE(LEFT(ScheduleCompile!C44,FIND("F",ScheduleCompile!C44)-1)),ScheduleCompile!C44)))))))</f>
        <v>0.05</v>
      </c>
      <c r="I51" s="1">
        <f>IF(AND(ISERROR(IF(ScheduleCompile!D44="Off",0,IF(ScheduleCompile!D44="On",1,IF(ISNUMBER(ScheduleCompile!D44),ScheduleCompile!D44/1,IF(ISTEXT(ScheduleCompile!D44),IF(OR(ISNUMBER(FIND("5F",ScheduleCompile!D44)),ISNUMBER(FIND("0F",ScheduleCompile!D44)),ISNUMBER(FIND("8F",ScheduleCompile!D44)),ISNUMBER(FIND("1F",ScheduleCompile!D44)),ISNUMBER(FIND("2F",ScheduleCompile!D44)),ISNUMBER(FIND("3F",ScheduleCompile!D44)),ISNUMBER(FIND("6F",ScheduleCompile!D44)),ISNUMBER(FIND("7F",ScheduleCompile!D44)),ISNUMBER(FIND("9F",ScheduleCompile!D44)),ISNUMBER(FIND("4F",ScheduleCompile!D44))),VALUE(LEFT(ScheduleCompile!D44,FIND("F",ScheduleCompile!D44)-1)),ScheduleCompile!D44)))))),ISTEXT(ScheduleCompile!#REF!)),"ENDTABLE",IF(ISERROR(IF(ScheduleCompile!D44="Off",0,IF(ScheduleCompile!D44="On",1,IF(ISNUMBER(ScheduleCompile!D44),ScheduleCompile!D44/1,IF(ISTEXT(ScheduleCompile!D44),IF(OR(ISNUMBER(FIND("5F",ScheduleCompile!D44)),ISNUMBER(FIND("0F",ScheduleCompile!D44)),ISNUMBER(FIND("8F",ScheduleCompile!D44)),ISNUMBER(FIND("1F",ScheduleCompile!D44)),ISNUMBER(FIND("2F",ScheduleCompile!D44)),ISNUMBER(FIND("3F",ScheduleCompile!D44)),ISNUMBER(FIND("6F",ScheduleCompile!D44)),ISNUMBER(FIND("7F",ScheduleCompile!D44)),ISNUMBER(FIND("9F",ScheduleCompile!D44)),ISNUMBER(FIND("4F",ScheduleCompile!D44))),VALUE(LEFT(ScheduleCompile!D44,FIND("F",ScheduleCompile!D44)-1)),ScheduleCompile!D44)))))),"",IF(ScheduleCompile!D44="Off",0,IF(ScheduleCompile!D44="On",1,IF(ISNUMBER(ScheduleCompile!D44),ScheduleCompile!D44/1,IF(ISTEXT(ScheduleCompile!D44),IF(OR(ISNUMBER(FIND("5F",ScheduleCompile!D44)),ISNUMBER(FIND("0F",ScheduleCompile!D44)),ISNUMBER(FIND("8F",ScheduleCompile!D44)),ISNUMBER(FIND("1F",ScheduleCompile!D44)),ISNUMBER(FIND("2F",ScheduleCompile!D44)),ISNUMBER(FIND("3F",ScheduleCompile!D44)),ISNUMBER(FIND("6F",ScheduleCompile!D44)),ISNUMBER(FIND("7F",ScheduleCompile!D44)),ISNUMBER(FIND("9F",ScheduleCompile!D44)),ISNUMBER(FIND("4F",ScheduleCompile!D44))),VALUE(LEFT(ScheduleCompile!D44,FIND("F",ScheduleCompile!D44)-1)),ScheduleCompile!D44)))))))</f>
        <v>0.05</v>
      </c>
      <c r="J51" s="1">
        <f>IF(AND(ISERROR(IF(ScheduleCompile!E44="Off",0,IF(ScheduleCompile!E44="On",1,IF(ISNUMBER(ScheduleCompile!E44),ScheduleCompile!E44/1,IF(ISTEXT(ScheduleCompile!E44),IF(OR(ISNUMBER(FIND("5F",ScheduleCompile!E44)),ISNUMBER(FIND("0F",ScheduleCompile!E44)),ISNUMBER(FIND("8F",ScheduleCompile!E44)),ISNUMBER(FIND("1F",ScheduleCompile!E44)),ISNUMBER(FIND("2F",ScheduleCompile!E44)),ISNUMBER(FIND("3F",ScheduleCompile!E44)),ISNUMBER(FIND("6F",ScheduleCompile!E44)),ISNUMBER(FIND("7F",ScheduleCompile!E44)),ISNUMBER(FIND("9F",ScheduleCompile!E44)),ISNUMBER(FIND("4F",ScheduleCompile!E44))),VALUE(LEFT(ScheduleCompile!E44,FIND("F",ScheduleCompile!E44)-1)),ScheduleCompile!E44)))))),ISTEXT(ScheduleCompile!#REF!)),"ENDTABLE",IF(ISERROR(IF(ScheduleCompile!E44="Off",0,IF(ScheduleCompile!E44="On",1,IF(ISNUMBER(ScheduleCompile!E44),ScheduleCompile!E44/1,IF(ISTEXT(ScheduleCompile!E44),IF(OR(ISNUMBER(FIND("5F",ScheduleCompile!E44)),ISNUMBER(FIND("0F",ScheduleCompile!E44)),ISNUMBER(FIND("8F",ScheduleCompile!E44)),ISNUMBER(FIND("1F",ScheduleCompile!E44)),ISNUMBER(FIND("2F",ScheduleCompile!E44)),ISNUMBER(FIND("3F",ScheduleCompile!E44)),ISNUMBER(FIND("6F",ScheduleCompile!E44)),ISNUMBER(FIND("7F",ScheduleCompile!E44)),ISNUMBER(FIND("9F",ScheduleCompile!E44)),ISNUMBER(FIND("4F",ScheduleCompile!E44))),VALUE(LEFT(ScheduleCompile!E44,FIND("F",ScheduleCompile!E44)-1)),ScheduleCompile!E44)))))),"",IF(ScheduleCompile!E44="Off",0,IF(ScheduleCompile!E44="On",1,IF(ISNUMBER(ScheduleCompile!E44),ScheduleCompile!E44/1,IF(ISTEXT(ScheduleCompile!E44),IF(OR(ISNUMBER(FIND("5F",ScheduleCompile!E44)),ISNUMBER(FIND("0F",ScheduleCompile!E44)),ISNUMBER(FIND("8F",ScheduleCompile!E44)),ISNUMBER(FIND("1F",ScheduleCompile!E44)),ISNUMBER(FIND("2F",ScheduleCompile!E44)),ISNUMBER(FIND("3F",ScheduleCompile!E44)),ISNUMBER(FIND("6F",ScheduleCompile!E44)),ISNUMBER(FIND("7F",ScheduleCompile!E44)),ISNUMBER(FIND("9F",ScheduleCompile!E44)),ISNUMBER(FIND("4F",ScheduleCompile!E44))),VALUE(LEFT(ScheduleCompile!E44,FIND("F",ScheduleCompile!E44)-1)),ScheduleCompile!E44)))))))</f>
        <v>0.05</v>
      </c>
      <c r="K51" s="1">
        <f>IF(AND(ISERROR(IF(ScheduleCompile!F44="Off",0,IF(ScheduleCompile!F44="On",1,IF(ISNUMBER(ScheduleCompile!F44),ScheduleCompile!F44/1,IF(ISTEXT(ScheduleCompile!F44),IF(OR(ISNUMBER(FIND("5F",ScheduleCompile!F44)),ISNUMBER(FIND("0F",ScheduleCompile!F44)),ISNUMBER(FIND("8F",ScheduleCompile!F44)),ISNUMBER(FIND("1F",ScheduleCompile!F44)),ISNUMBER(FIND("2F",ScheduleCompile!F44)),ISNUMBER(FIND("3F",ScheduleCompile!F44)),ISNUMBER(FIND("6F",ScheduleCompile!F44)),ISNUMBER(FIND("7F",ScheduleCompile!F44)),ISNUMBER(FIND("9F",ScheduleCompile!F44)),ISNUMBER(FIND("4F",ScheduleCompile!F44))),VALUE(LEFT(ScheduleCompile!F44,FIND("F",ScheduleCompile!F44)-1)),ScheduleCompile!F44)))))),ISTEXT(ScheduleCompile!#REF!)),"ENDTABLE",IF(ISERROR(IF(ScheduleCompile!F44="Off",0,IF(ScheduleCompile!F44="On",1,IF(ISNUMBER(ScheduleCompile!F44),ScheduleCompile!F44/1,IF(ISTEXT(ScheduleCompile!F44),IF(OR(ISNUMBER(FIND("5F",ScheduleCompile!F44)),ISNUMBER(FIND("0F",ScheduleCompile!F44)),ISNUMBER(FIND("8F",ScheduleCompile!F44)),ISNUMBER(FIND("1F",ScheduleCompile!F44)),ISNUMBER(FIND("2F",ScheduleCompile!F44)),ISNUMBER(FIND("3F",ScheduleCompile!F44)),ISNUMBER(FIND("6F",ScheduleCompile!F44)),ISNUMBER(FIND("7F",ScheduleCompile!F44)),ISNUMBER(FIND("9F",ScheduleCompile!F44)),ISNUMBER(FIND("4F",ScheduleCompile!F44))),VALUE(LEFT(ScheduleCompile!F44,FIND("F",ScheduleCompile!F44)-1)),ScheduleCompile!F44)))))),"",IF(ScheduleCompile!F44="Off",0,IF(ScheduleCompile!F44="On",1,IF(ISNUMBER(ScheduleCompile!F44),ScheduleCompile!F44/1,IF(ISTEXT(ScheduleCompile!F44),IF(OR(ISNUMBER(FIND("5F",ScheduleCompile!F44)),ISNUMBER(FIND("0F",ScheduleCompile!F44)),ISNUMBER(FIND("8F",ScheduleCompile!F44)),ISNUMBER(FIND("1F",ScheduleCompile!F44)),ISNUMBER(FIND("2F",ScheduleCompile!F44)),ISNUMBER(FIND("3F",ScheduleCompile!F44)),ISNUMBER(FIND("6F",ScheduleCompile!F44)),ISNUMBER(FIND("7F",ScheduleCompile!F44)),ISNUMBER(FIND("9F",ScheduleCompile!F44)),ISNUMBER(FIND("4F",ScheduleCompile!F44))),VALUE(LEFT(ScheduleCompile!F44,FIND("F",ScheduleCompile!F44)-1)),ScheduleCompile!F44)))))))</f>
        <v>0.05</v>
      </c>
      <c r="L51" s="1">
        <f>IF(AND(ISERROR(IF(ScheduleCompile!G44="Off",0,IF(ScheduleCompile!G44="On",1,IF(ISNUMBER(ScheduleCompile!G44),ScheduleCompile!G44/1,IF(ISTEXT(ScheduleCompile!G44),IF(OR(ISNUMBER(FIND("5F",ScheduleCompile!G44)),ISNUMBER(FIND("0F",ScheduleCompile!G44)),ISNUMBER(FIND("8F",ScheduleCompile!G44)),ISNUMBER(FIND("1F",ScheduleCompile!G44)),ISNUMBER(FIND("2F",ScheduleCompile!G44)),ISNUMBER(FIND("3F",ScheduleCompile!G44)),ISNUMBER(FIND("6F",ScheduleCompile!G44)),ISNUMBER(FIND("7F",ScheduleCompile!G44)),ISNUMBER(FIND("9F",ScheduleCompile!G44)),ISNUMBER(FIND("4F",ScheduleCompile!G44))),VALUE(LEFT(ScheduleCompile!G44,FIND("F",ScheduleCompile!G44)-1)),ScheduleCompile!G44)))))),ISTEXT(ScheduleCompile!#REF!)),"ENDTABLE",IF(ISERROR(IF(ScheduleCompile!G44="Off",0,IF(ScheduleCompile!G44="On",1,IF(ISNUMBER(ScheduleCompile!G44),ScheduleCompile!G44/1,IF(ISTEXT(ScheduleCompile!G44),IF(OR(ISNUMBER(FIND("5F",ScheduleCompile!G44)),ISNUMBER(FIND("0F",ScheduleCompile!G44)),ISNUMBER(FIND("8F",ScheduleCompile!G44)),ISNUMBER(FIND("1F",ScheduleCompile!G44)),ISNUMBER(FIND("2F",ScheduleCompile!G44)),ISNUMBER(FIND("3F",ScheduleCompile!G44)),ISNUMBER(FIND("6F",ScheduleCompile!G44)),ISNUMBER(FIND("7F",ScheduleCompile!G44)),ISNUMBER(FIND("9F",ScheduleCompile!G44)),ISNUMBER(FIND("4F",ScheduleCompile!G44))),VALUE(LEFT(ScheduleCompile!G44,FIND("F",ScheduleCompile!G44)-1)),ScheduleCompile!G44)))))),"",IF(ScheduleCompile!G44="Off",0,IF(ScheduleCompile!G44="On",1,IF(ISNUMBER(ScheduleCompile!G44),ScheduleCompile!G44/1,IF(ISTEXT(ScheduleCompile!G44),IF(OR(ISNUMBER(FIND("5F",ScheduleCompile!G44)),ISNUMBER(FIND("0F",ScheduleCompile!G44)),ISNUMBER(FIND("8F",ScheduleCompile!G44)),ISNUMBER(FIND("1F",ScheduleCompile!G44)),ISNUMBER(FIND("2F",ScheduleCompile!G44)),ISNUMBER(FIND("3F",ScheduleCompile!G44)),ISNUMBER(FIND("6F",ScheduleCompile!G44)),ISNUMBER(FIND("7F",ScheduleCompile!G44)),ISNUMBER(FIND("9F",ScheduleCompile!G44)),ISNUMBER(FIND("4F",ScheduleCompile!G44))),VALUE(LEFT(ScheduleCompile!G44,FIND("F",ScheduleCompile!G44)-1)),ScheduleCompile!G44)))))))</f>
        <v>0.1</v>
      </c>
      <c r="M51" s="1">
        <f>IF(AND(ISERROR(IF(ScheduleCompile!H44="Off",0,IF(ScheduleCompile!H44="On",1,IF(ISNUMBER(ScheduleCompile!H44),ScheduleCompile!H44/1,IF(ISTEXT(ScheduleCompile!H44),IF(OR(ISNUMBER(FIND("5F",ScheduleCompile!H44)),ISNUMBER(FIND("0F",ScheduleCompile!H44)),ISNUMBER(FIND("8F",ScheduleCompile!H44)),ISNUMBER(FIND("1F",ScheduleCompile!H44)),ISNUMBER(FIND("2F",ScheduleCompile!H44)),ISNUMBER(FIND("3F",ScheduleCompile!H44)),ISNUMBER(FIND("6F",ScheduleCompile!H44)),ISNUMBER(FIND("7F",ScheduleCompile!H44)),ISNUMBER(FIND("9F",ScheduleCompile!H44)),ISNUMBER(FIND("4F",ScheduleCompile!H44))),VALUE(LEFT(ScheduleCompile!H44,FIND("F",ScheduleCompile!H44)-1)),ScheduleCompile!H44)))))),ISTEXT(ScheduleCompile!#REF!)),"ENDTABLE",IF(ISERROR(IF(ScheduleCompile!H44="Off",0,IF(ScheduleCompile!H44="On",1,IF(ISNUMBER(ScheduleCompile!H44),ScheduleCompile!H44/1,IF(ISTEXT(ScheduleCompile!H44),IF(OR(ISNUMBER(FIND("5F",ScheduleCompile!H44)),ISNUMBER(FIND("0F",ScheduleCompile!H44)),ISNUMBER(FIND("8F",ScheduleCompile!H44)),ISNUMBER(FIND("1F",ScheduleCompile!H44)),ISNUMBER(FIND("2F",ScheduleCompile!H44)),ISNUMBER(FIND("3F",ScheduleCompile!H44)),ISNUMBER(FIND("6F",ScheduleCompile!H44)),ISNUMBER(FIND("7F",ScheduleCompile!H44)),ISNUMBER(FIND("9F",ScheduleCompile!H44)),ISNUMBER(FIND("4F",ScheduleCompile!H44))),VALUE(LEFT(ScheduleCompile!H44,FIND("F",ScheduleCompile!H44)-1)),ScheduleCompile!H44)))))),"",IF(ScheduleCompile!H44="Off",0,IF(ScheduleCompile!H44="On",1,IF(ISNUMBER(ScheduleCompile!H44),ScheduleCompile!H44/1,IF(ISTEXT(ScheduleCompile!H44),IF(OR(ISNUMBER(FIND("5F",ScheduleCompile!H44)),ISNUMBER(FIND("0F",ScheduleCompile!H44)),ISNUMBER(FIND("8F",ScheduleCompile!H44)),ISNUMBER(FIND("1F",ScheduleCompile!H44)),ISNUMBER(FIND("2F",ScheduleCompile!H44)),ISNUMBER(FIND("3F",ScheduleCompile!H44)),ISNUMBER(FIND("6F",ScheduleCompile!H44)),ISNUMBER(FIND("7F",ScheduleCompile!H44)),ISNUMBER(FIND("9F",ScheduleCompile!H44)),ISNUMBER(FIND("4F",ScheduleCompile!H44))),VALUE(LEFT(ScheduleCompile!H44,FIND("F",ScheduleCompile!H44)-1)),ScheduleCompile!H44)))))))</f>
        <v>0.15</v>
      </c>
      <c r="N51" s="1">
        <f>IF(AND(ISERROR(IF(ScheduleCompile!I44="Off",0,IF(ScheduleCompile!I44="On",1,IF(ISNUMBER(ScheduleCompile!I44),ScheduleCompile!I44/1,IF(ISTEXT(ScheduleCompile!I44),IF(OR(ISNUMBER(FIND("5F",ScheduleCompile!I44)),ISNUMBER(FIND("0F",ScheduleCompile!I44)),ISNUMBER(FIND("8F",ScheduleCompile!I44)),ISNUMBER(FIND("1F",ScheduleCompile!I44)),ISNUMBER(FIND("2F",ScheduleCompile!I44)),ISNUMBER(FIND("3F",ScheduleCompile!I44)),ISNUMBER(FIND("6F",ScheduleCompile!I44)),ISNUMBER(FIND("7F",ScheduleCompile!I44)),ISNUMBER(FIND("9F",ScheduleCompile!I44)),ISNUMBER(FIND("4F",ScheduleCompile!I44))),VALUE(LEFT(ScheduleCompile!I44,FIND("F",ScheduleCompile!I44)-1)),ScheduleCompile!I44)))))),ISTEXT(ScheduleCompile!#REF!)),"ENDTABLE",IF(ISERROR(IF(ScheduleCompile!I44="Off",0,IF(ScheduleCompile!I44="On",1,IF(ISNUMBER(ScheduleCompile!I44),ScheduleCompile!I44/1,IF(ISTEXT(ScheduleCompile!I44),IF(OR(ISNUMBER(FIND("5F",ScheduleCompile!I44)),ISNUMBER(FIND("0F",ScheduleCompile!I44)),ISNUMBER(FIND("8F",ScheduleCompile!I44)),ISNUMBER(FIND("1F",ScheduleCompile!I44)),ISNUMBER(FIND("2F",ScheduleCompile!I44)),ISNUMBER(FIND("3F",ScheduleCompile!I44)),ISNUMBER(FIND("6F",ScheduleCompile!I44)),ISNUMBER(FIND("7F",ScheduleCompile!I44)),ISNUMBER(FIND("9F",ScheduleCompile!I44)),ISNUMBER(FIND("4F",ScheduleCompile!I44))),VALUE(LEFT(ScheduleCompile!I44,FIND("F",ScheduleCompile!I44)-1)),ScheduleCompile!I44)))))),"",IF(ScheduleCompile!I44="Off",0,IF(ScheduleCompile!I44="On",1,IF(ISNUMBER(ScheduleCompile!I44),ScheduleCompile!I44/1,IF(ISTEXT(ScheduleCompile!I44),IF(OR(ISNUMBER(FIND("5F",ScheduleCompile!I44)),ISNUMBER(FIND("0F",ScheduleCompile!I44)),ISNUMBER(FIND("8F",ScheduleCompile!I44)),ISNUMBER(FIND("1F",ScheduleCompile!I44)),ISNUMBER(FIND("2F",ScheduleCompile!I44)),ISNUMBER(FIND("3F",ScheduleCompile!I44)),ISNUMBER(FIND("6F",ScheduleCompile!I44)),ISNUMBER(FIND("7F",ScheduleCompile!I44)),ISNUMBER(FIND("9F",ScheduleCompile!I44)),ISNUMBER(FIND("4F",ScheduleCompile!I44))),VALUE(LEFT(ScheduleCompile!I44,FIND("F",ScheduleCompile!I44)-1)),ScheduleCompile!I44)))))))</f>
        <v>0.25</v>
      </c>
      <c r="O51" s="1">
        <f>IF(AND(ISERROR(IF(ScheduleCompile!J44="Off",0,IF(ScheduleCompile!J44="On",1,IF(ISNUMBER(ScheduleCompile!J44),ScheduleCompile!J44/1,IF(ISTEXT(ScheduleCompile!J44),IF(OR(ISNUMBER(FIND("5F",ScheduleCompile!J44)),ISNUMBER(FIND("0F",ScheduleCompile!J44)),ISNUMBER(FIND("8F",ScheduleCompile!J44)),ISNUMBER(FIND("1F",ScheduleCompile!J44)),ISNUMBER(FIND("2F",ScheduleCompile!J44)),ISNUMBER(FIND("3F",ScheduleCompile!J44)),ISNUMBER(FIND("6F",ScheduleCompile!J44)),ISNUMBER(FIND("7F",ScheduleCompile!J44)),ISNUMBER(FIND("9F",ScheduleCompile!J44)),ISNUMBER(FIND("4F",ScheduleCompile!J44))),VALUE(LEFT(ScheduleCompile!J44,FIND("F",ScheduleCompile!J44)-1)),ScheduleCompile!J44)))))),ISTEXT(ScheduleCompile!#REF!)),"ENDTABLE",IF(ISERROR(IF(ScheduleCompile!J44="Off",0,IF(ScheduleCompile!J44="On",1,IF(ISNUMBER(ScheduleCompile!J44),ScheduleCompile!J44/1,IF(ISTEXT(ScheduleCompile!J44),IF(OR(ISNUMBER(FIND("5F",ScheduleCompile!J44)),ISNUMBER(FIND("0F",ScheduleCompile!J44)),ISNUMBER(FIND("8F",ScheduleCompile!J44)),ISNUMBER(FIND("1F",ScheduleCompile!J44)),ISNUMBER(FIND("2F",ScheduleCompile!J44)),ISNUMBER(FIND("3F",ScheduleCompile!J44)),ISNUMBER(FIND("6F",ScheduleCompile!J44)),ISNUMBER(FIND("7F",ScheduleCompile!J44)),ISNUMBER(FIND("9F",ScheduleCompile!J44)),ISNUMBER(FIND("4F",ScheduleCompile!J44))),VALUE(LEFT(ScheduleCompile!J44,FIND("F",ScheduleCompile!J44)-1)),ScheduleCompile!J44)))))),"",IF(ScheduleCompile!J44="Off",0,IF(ScheduleCompile!J44="On",1,IF(ISNUMBER(ScheduleCompile!J44),ScheduleCompile!J44/1,IF(ISTEXT(ScheduleCompile!J44),IF(OR(ISNUMBER(FIND("5F",ScheduleCompile!J44)),ISNUMBER(FIND("0F",ScheduleCompile!J44)),ISNUMBER(FIND("8F",ScheduleCompile!J44)),ISNUMBER(FIND("1F",ScheduleCompile!J44)),ISNUMBER(FIND("2F",ScheduleCompile!J44)),ISNUMBER(FIND("3F",ScheduleCompile!J44)),ISNUMBER(FIND("6F",ScheduleCompile!J44)),ISNUMBER(FIND("7F",ScheduleCompile!J44)),ISNUMBER(FIND("9F",ScheduleCompile!J44)),ISNUMBER(FIND("4F",ScheduleCompile!J44))),VALUE(LEFT(ScheduleCompile!J44,FIND("F",ScheduleCompile!J44)-1)),ScheduleCompile!J44)))))))</f>
        <v>0.25</v>
      </c>
      <c r="P51" s="1">
        <f>IF(AND(ISERROR(IF(ScheduleCompile!K44="Off",0,IF(ScheduleCompile!K44="On",1,IF(ISNUMBER(ScheduleCompile!K44),ScheduleCompile!K44/1,IF(ISTEXT(ScheduleCompile!K44),IF(OR(ISNUMBER(FIND("5F",ScheduleCompile!K44)),ISNUMBER(FIND("0F",ScheduleCompile!K44)),ISNUMBER(FIND("8F",ScheduleCompile!K44)),ISNUMBER(FIND("1F",ScheduleCompile!K44)),ISNUMBER(FIND("2F",ScheduleCompile!K44)),ISNUMBER(FIND("3F",ScheduleCompile!K44)),ISNUMBER(FIND("6F",ScheduleCompile!K44)),ISNUMBER(FIND("7F",ScheduleCompile!K44)),ISNUMBER(FIND("9F",ScheduleCompile!K44)),ISNUMBER(FIND("4F",ScheduleCompile!K44))),VALUE(LEFT(ScheduleCompile!K44,FIND("F",ScheduleCompile!K44)-1)),ScheduleCompile!K44)))))),ISTEXT(ScheduleCompile!#REF!)),"ENDTABLE",IF(ISERROR(IF(ScheduleCompile!K44="Off",0,IF(ScheduleCompile!K44="On",1,IF(ISNUMBER(ScheduleCompile!K44),ScheduleCompile!K44/1,IF(ISTEXT(ScheduleCompile!K44),IF(OR(ISNUMBER(FIND("5F",ScheduleCompile!K44)),ISNUMBER(FIND("0F",ScheduleCompile!K44)),ISNUMBER(FIND("8F",ScheduleCompile!K44)),ISNUMBER(FIND("1F",ScheduleCompile!K44)),ISNUMBER(FIND("2F",ScheduleCompile!K44)),ISNUMBER(FIND("3F",ScheduleCompile!K44)),ISNUMBER(FIND("6F",ScheduleCompile!K44)),ISNUMBER(FIND("7F",ScheduleCompile!K44)),ISNUMBER(FIND("9F",ScheduleCompile!K44)),ISNUMBER(FIND("4F",ScheduleCompile!K44))),VALUE(LEFT(ScheduleCompile!K44,FIND("F",ScheduleCompile!K44)-1)),ScheduleCompile!K44)))))),"",IF(ScheduleCompile!K44="Off",0,IF(ScheduleCompile!K44="On",1,IF(ISNUMBER(ScheduleCompile!K44),ScheduleCompile!K44/1,IF(ISTEXT(ScheduleCompile!K44),IF(OR(ISNUMBER(FIND("5F",ScheduleCompile!K44)),ISNUMBER(FIND("0F",ScheduleCompile!K44)),ISNUMBER(FIND("8F",ScheduleCompile!K44)),ISNUMBER(FIND("1F",ScheduleCompile!K44)),ISNUMBER(FIND("2F",ScheduleCompile!K44)),ISNUMBER(FIND("3F",ScheduleCompile!K44)),ISNUMBER(FIND("6F",ScheduleCompile!K44)),ISNUMBER(FIND("7F",ScheduleCompile!K44)),ISNUMBER(FIND("9F",ScheduleCompile!K44)),ISNUMBER(FIND("4F",ScheduleCompile!K44))),VALUE(LEFT(ScheduleCompile!K44,FIND("F",ScheduleCompile!K44)-1)),ScheduleCompile!K44)))))))</f>
        <v>0.25</v>
      </c>
      <c r="Q51" s="1">
        <f>IF(AND(ISERROR(IF(ScheduleCompile!L44="Off",0,IF(ScheduleCompile!L44="On",1,IF(ISNUMBER(ScheduleCompile!L44),ScheduleCompile!L44/1,IF(ISTEXT(ScheduleCompile!L44),IF(OR(ISNUMBER(FIND("5F",ScheduleCompile!L44)),ISNUMBER(FIND("0F",ScheduleCompile!L44)),ISNUMBER(FIND("8F",ScheduleCompile!L44)),ISNUMBER(FIND("1F",ScheduleCompile!L44)),ISNUMBER(FIND("2F",ScheduleCompile!L44)),ISNUMBER(FIND("3F",ScheduleCompile!L44)),ISNUMBER(FIND("6F",ScheduleCompile!L44)),ISNUMBER(FIND("7F",ScheduleCompile!L44)),ISNUMBER(FIND("9F",ScheduleCompile!L44)),ISNUMBER(FIND("4F",ScheduleCompile!L44))),VALUE(LEFT(ScheduleCompile!L44,FIND("F",ScheduleCompile!L44)-1)),ScheduleCompile!L44)))))),ISTEXT(ScheduleCompile!#REF!)),"ENDTABLE",IF(ISERROR(IF(ScheduleCompile!L44="Off",0,IF(ScheduleCompile!L44="On",1,IF(ISNUMBER(ScheduleCompile!L44),ScheduleCompile!L44/1,IF(ISTEXT(ScheduleCompile!L44),IF(OR(ISNUMBER(FIND("5F",ScheduleCompile!L44)),ISNUMBER(FIND("0F",ScheduleCompile!L44)),ISNUMBER(FIND("8F",ScheduleCompile!L44)),ISNUMBER(FIND("1F",ScheduleCompile!L44)),ISNUMBER(FIND("2F",ScheduleCompile!L44)),ISNUMBER(FIND("3F",ScheduleCompile!L44)),ISNUMBER(FIND("6F",ScheduleCompile!L44)),ISNUMBER(FIND("7F",ScheduleCompile!L44)),ISNUMBER(FIND("9F",ScheduleCompile!L44)),ISNUMBER(FIND("4F",ScheduleCompile!L44))),VALUE(LEFT(ScheduleCompile!L44,FIND("F",ScheduleCompile!L44)-1)),ScheduleCompile!L44)))))),"",IF(ScheduleCompile!L44="Off",0,IF(ScheduleCompile!L44="On",1,IF(ISNUMBER(ScheduleCompile!L44),ScheduleCompile!L44/1,IF(ISTEXT(ScheduleCompile!L44),IF(OR(ISNUMBER(FIND("5F",ScheduleCompile!L44)),ISNUMBER(FIND("0F",ScheduleCompile!L44)),ISNUMBER(FIND("8F",ScheduleCompile!L44)),ISNUMBER(FIND("1F",ScheduleCompile!L44)),ISNUMBER(FIND("2F",ScheduleCompile!L44)),ISNUMBER(FIND("3F",ScheduleCompile!L44)),ISNUMBER(FIND("6F",ScheduleCompile!L44)),ISNUMBER(FIND("7F",ScheduleCompile!L44)),ISNUMBER(FIND("9F",ScheduleCompile!L44)),ISNUMBER(FIND("4F",ScheduleCompile!L44))),VALUE(LEFT(ScheduleCompile!L44,FIND("F",ScheduleCompile!L44)-1)),ScheduleCompile!L44)))))))</f>
        <v>0.25</v>
      </c>
      <c r="R51" s="1">
        <f>IF(AND(ISERROR(IF(ScheduleCompile!M44="Off",0,IF(ScheduleCompile!M44="On",1,IF(ISNUMBER(ScheduleCompile!M44),ScheduleCompile!M44/1,IF(ISTEXT(ScheduleCompile!M44),IF(OR(ISNUMBER(FIND("5F",ScheduleCompile!M44)),ISNUMBER(FIND("0F",ScheduleCompile!M44)),ISNUMBER(FIND("8F",ScheduleCompile!M44)),ISNUMBER(FIND("1F",ScheduleCompile!M44)),ISNUMBER(FIND("2F",ScheduleCompile!M44)),ISNUMBER(FIND("3F",ScheduleCompile!M44)),ISNUMBER(FIND("6F",ScheduleCompile!M44)),ISNUMBER(FIND("7F",ScheduleCompile!M44)),ISNUMBER(FIND("9F",ScheduleCompile!M44)),ISNUMBER(FIND("4F",ScheduleCompile!M44))),VALUE(LEFT(ScheduleCompile!M44,FIND("F",ScheduleCompile!M44)-1)),ScheduleCompile!M44)))))),ISTEXT(ScheduleCompile!#REF!)),"ENDTABLE",IF(ISERROR(IF(ScheduleCompile!M44="Off",0,IF(ScheduleCompile!M44="On",1,IF(ISNUMBER(ScheduleCompile!M44),ScheduleCompile!M44/1,IF(ISTEXT(ScheduleCompile!M44),IF(OR(ISNUMBER(FIND("5F",ScheduleCompile!M44)),ISNUMBER(FIND("0F",ScheduleCompile!M44)),ISNUMBER(FIND("8F",ScheduleCompile!M44)),ISNUMBER(FIND("1F",ScheduleCompile!M44)),ISNUMBER(FIND("2F",ScheduleCompile!M44)),ISNUMBER(FIND("3F",ScheduleCompile!M44)),ISNUMBER(FIND("6F",ScheduleCompile!M44)),ISNUMBER(FIND("7F",ScheduleCompile!M44)),ISNUMBER(FIND("9F",ScheduleCompile!M44)),ISNUMBER(FIND("4F",ScheduleCompile!M44))),VALUE(LEFT(ScheduleCompile!M44,FIND("F",ScheduleCompile!M44)-1)),ScheduleCompile!M44)))))),"",IF(ScheduleCompile!M44="Off",0,IF(ScheduleCompile!M44="On",1,IF(ISNUMBER(ScheduleCompile!M44),ScheduleCompile!M44/1,IF(ISTEXT(ScheduleCompile!M44),IF(OR(ISNUMBER(FIND("5F",ScheduleCompile!M44)),ISNUMBER(FIND("0F",ScheduleCompile!M44)),ISNUMBER(FIND("8F",ScheduleCompile!M44)),ISNUMBER(FIND("1F",ScheduleCompile!M44)),ISNUMBER(FIND("2F",ScheduleCompile!M44)),ISNUMBER(FIND("3F",ScheduleCompile!M44)),ISNUMBER(FIND("6F",ScheduleCompile!M44)),ISNUMBER(FIND("7F",ScheduleCompile!M44)),ISNUMBER(FIND("9F",ScheduleCompile!M44)),ISNUMBER(FIND("4F",ScheduleCompile!M44))),VALUE(LEFT(ScheduleCompile!M44,FIND("F",ScheduleCompile!M44)-1)),ScheduleCompile!M44)))))))</f>
        <v>0.25</v>
      </c>
      <c r="S51" s="1">
        <f>IF(AND(ISERROR(IF(ScheduleCompile!N44="Off",0,IF(ScheduleCompile!N44="On",1,IF(ISNUMBER(ScheduleCompile!N44),ScheduleCompile!N44/1,IF(ISTEXT(ScheduleCompile!N44),IF(OR(ISNUMBER(FIND("5F",ScheduleCompile!N44)),ISNUMBER(FIND("0F",ScheduleCompile!N44)),ISNUMBER(FIND("8F",ScheduleCompile!N44)),ISNUMBER(FIND("1F",ScheduleCompile!N44)),ISNUMBER(FIND("2F",ScheduleCompile!N44)),ISNUMBER(FIND("3F",ScheduleCompile!N44)),ISNUMBER(FIND("6F",ScheduleCompile!N44)),ISNUMBER(FIND("7F",ScheduleCompile!N44)),ISNUMBER(FIND("9F",ScheduleCompile!N44)),ISNUMBER(FIND("4F",ScheduleCompile!N44))),VALUE(LEFT(ScheduleCompile!N44,FIND("F",ScheduleCompile!N44)-1)),ScheduleCompile!N44)))))),ISTEXT(ScheduleCompile!#REF!)),"ENDTABLE",IF(ISERROR(IF(ScheduleCompile!N44="Off",0,IF(ScheduleCompile!N44="On",1,IF(ISNUMBER(ScheduleCompile!N44),ScheduleCompile!N44/1,IF(ISTEXT(ScheduleCompile!N44),IF(OR(ISNUMBER(FIND("5F",ScheduleCompile!N44)),ISNUMBER(FIND("0F",ScheduleCompile!N44)),ISNUMBER(FIND("8F",ScheduleCompile!N44)),ISNUMBER(FIND("1F",ScheduleCompile!N44)),ISNUMBER(FIND("2F",ScheduleCompile!N44)),ISNUMBER(FIND("3F",ScheduleCompile!N44)),ISNUMBER(FIND("6F",ScheduleCompile!N44)),ISNUMBER(FIND("7F",ScheduleCompile!N44)),ISNUMBER(FIND("9F",ScheduleCompile!N44)),ISNUMBER(FIND("4F",ScheduleCompile!N44))),VALUE(LEFT(ScheduleCompile!N44,FIND("F",ScheduleCompile!N44)-1)),ScheduleCompile!N44)))))),"",IF(ScheduleCompile!N44="Off",0,IF(ScheduleCompile!N44="On",1,IF(ISNUMBER(ScheduleCompile!N44),ScheduleCompile!N44/1,IF(ISTEXT(ScheduleCompile!N44),IF(OR(ISNUMBER(FIND("5F",ScheduleCompile!N44)),ISNUMBER(FIND("0F",ScheduleCompile!N44)),ISNUMBER(FIND("8F",ScheduleCompile!N44)),ISNUMBER(FIND("1F",ScheduleCompile!N44)),ISNUMBER(FIND("2F",ScheduleCompile!N44)),ISNUMBER(FIND("3F",ScheduleCompile!N44)),ISNUMBER(FIND("6F",ScheduleCompile!N44)),ISNUMBER(FIND("7F",ScheduleCompile!N44)),ISNUMBER(FIND("9F",ScheduleCompile!N44)),ISNUMBER(FIND("4F",ScheduleCompile!N44))),VALUE(LEFT(ScheduleCompile!N44,FIND("F",ScheduleCompile!N44)-1)),ScheduleCompile!N44)))))))</f>
        <v>0.25</v>
      </c>
      <c r="T51" s="1">
        <f>IF(AND(ISERROR(IF(ScheduleCompile!O44="Off",0,IF(ScheduleCompile!O44="On",1,IF(ISNUMBER(ScheduleCompile!O44),ScheduleCompile!O44/1,IF(ISTEXT(ScheduleCompile!O44),IF(OR(ISNUMBER(FIND("5F",ScheduleCompile!O44)),ISNUMBER(FIND("0F",ScheduleCompile!O44)),ISNUMBER(FIND("8F",ScheduleCompile!O44)),ISNUMBER(FIND("1F",ScheduleCompile!O44)),ISNUMBER(FIND("2F",ScheduleCompile!O44)),ISNUMBER(FIND("3F",ScheduleCompile!O44)),ISNUMBER(FIND("6F",ScheduleCompile!O44)),ISNUMBER(FIND("7F",ScheduleCompile!O44)),ISNUMBER(FIND("9F",ScheduleCompile!O44)),ISNUMBER(FIND("4F",ScheduleCompile!O44))),VALUE(LEFT(ScheduleCompile!O44,FIND("F",ScheduleCompile!O44)-1)),ScheduleCompile!O44)))))),ISTEXT(ScheduleCompile!#REF!)),"ENDTABLE",IF(ISERROR(IF(ScheduleCompile!O44="Off",0,IF(ScheduleCompile!O44="On",1,IF(ISNUMBER(ScheduleCompile!O44),ScheduleCompile!O44/1,IF(ISTEXT(ScheduleCompile!O44),IF(OR(ISNUMBER(FIND("5F",ScheduleCompile!O44)),ISNUMBER(FIND("0F",ScheduleCompile!O44)),ISNUMBER(FIND("8F",ScheduleCompile!O44)),ISNUMBER(FIND("1F",ScheduleCompile!O44)),ISNUMBER(FIND("2F",ScheduleCompile!O44)),ISNUMBER(FIND("3F",ScheduleCompile!O44)),ISNUMBER(FIND("6F",ScheduleCompile!O44)),ISNUMBER(FIND("7F",ScheduleCompile!O44)),ISNUMBER(FIND("9F",ScheduleCompile!O44)),ISNUMBER(FIND("4F",ScheduleCompile!O44))),VALUE(LEFT(ScheduleCompile!O44,FIND("F",ScheduleCompile!O44)-1)),ScheduleCompile!O44)))))),"",IF(ScheduleCompile!O44="Off",0,IF(ScheduleCompile!O44="On",1,IF(ISNUMBER(ScheduleCompile!O44),ScheduleCompile!O44/1,IF(ISTEXT(ScheduleCompile!O44),IF(OR(ISNUMBER(FIND("5F",ScheduleCompile!O44)),ISNUMBER(FIND("0F",ScheduleCompile!O44)),ISNUMBER(FIND("8F",ScheduleCompile!O44)),ISNUMBER(FIND("1F",ScheduleCompile!O44)),ISNUMBER(FIND("2F",ScheduleCompile!O44)),ISNUMBER(FIND("3F",ScheduleCompile!O44)),ISNUMBER(FIND("6F",ScheduleCompile!O44)),ISNUMBER(FIND("7F",ScheduleCompile!O44)),ISNUMBER(FIND("9F",ScheduleCompile!O44)),ISNUMBER(FIND("4F",ScheduleCompile!O44))),VALUE(LEFT(ScheduleCompile!O44,FIND("F",ScheduleCompile!O44)-1)),ScheduleCompile!O44)))))))</f>
        <v>0.25</v>
      </c>
      <c r="U51" s="1">
        <f>IF(AND(ISERROR(IF(ScheduleCompile!P44="Off",0,IF(ScheduleCompile!P44="On",1,IF(ISNUMBER(ScheduleCompile!P44),ScheduleCompile!P44/1,IF(ISTEXT(ScheduleCompile!P44),IF(OR(ISNUMBER(FIND("5F",ScheduleCompile!P44)),ISNUMBER(FIND("0F",ScheduleCompile!P44)),ISNUMBER(FIND("8F",ScheduleCompile!P44)),ISNUMBER(FIND("1F",ScheduleCompile!P44)),ISNUMBER(FIND("2F",ScheduleCompile!P44)),ISNUMBER(FIND("3F",ScheduleCompile!P44)),ISNUMBER(FIND("6F",ScheduleCompile!P44)),ISNUMBER(FIND("7F",ScheduleCompile!P44)),ISNUMBER(FIND("9F",ScheduleCompile!P44)),ISNUMBER(FIND("4F",ScheduleCompile!P44))),VALUE(LEFT(ScheduleCompile!P44,FIND("F",ScheduleCompile!P44)-1)),ScheduleCompile!P44)))))),ISTEXT(ScheduleCompile!#REF!)),"ENDTABLE",IF(ISERROR(IF(ScheduleCompile!P44="Off",0,IF(ScheduleCompile!P44="On",1,IF(ISNUMBER(ScheduleCompile!P44),ScheduleCompile!P44/1,IF(ISTEXT(ScheduleCompile!P44),IF(OR(ISNUMBER(FIND("5F",ScheduleCompile!P44)),ISNUMBER(FIND("0F",ScheduleCompile!P44)),ISNUMBER(FIND("8F",ScheduleCompile!P44)),ISNUMBER(FIND("1F",ScheduleCompile!P44)),ISNUMBER(FIND("2F",ScheduleCompile!P44)),ISNUMBER(FIND("3F",ScheduleCompile!P44)),ISNUMBER(FIND("6F",ScheduleCompile!P44)),ISNUMBER(FIND("7F",ScheduleCompile!P44)),ISNUMBER(FIND("9F",ScheduleCompile!P44)),ISNUMBER(FIND("4F",ScheduleCompile!P44))),VALUE(LEFT(ScheduleCompile!P44,FIND("F",ScheduleCompile!P44)-1)),ScheduleCompile!P44)))))),"",IF(ScheduleCompile!P44="Off",0,IF(ScheduleCompile!P44="On",1,IF(ISNUMBER(ScheduleCompile!P44),ScheduleCompile!P44/1,IF(ISTEXT(ScheduleCompile!P44),IF(OR(ISNUMBER(FIND("5F",ScheduleCompile!P44)),ISNUMBER(FIND("0F",ScheduleCompile!P44)),ISNUMBER(FIND("8F",ScheduleCompile!P44)),ISNUMBER(FIND("1F",ScheduleCompile!P44)),ISNUMBER(FIND("2F",ScheduleCompile!P44)),ISNUMBER(FIND("3F",ScheduleCompile!P44)),ISNUMBER(FIND("6F",ScheduleCompile!P44)),ISNUMBER(FIND("7F",ScheduleCompile!P44)),ISNUMBER(FIND("9F",ScheduleCompile!P44)),ISNUMBER(FIND("4F",ScheduleCompile!P44))),VALUE(LEFT(ScheduleCompile!P44,FIND("F",ScheduleCompile!P44)-1)),ScheduleCompile!P44)))))))</f>
        <v>0.2</v>
      </c>
      <c r="V51" s="1">
        <f>IF(AND(ISERROR(IF(ScheduleCompile!Q44="Off",0,IF(ScheduleCompile!Q44="On",1,IF(ISNUMBER(ScheduleCompile!Q44),ScheduleCompile!Q44/1,IF(ISTEXT(ScheduleCompile!Q44),IF(OR(ISNUMBER(FIND("5F",ScheduleCompile!Q44)),ISNUMBER(FIND("0F",ScheduleCompile!Q44)),ISNUMBER(FIND("8F",ScheduleCompile!Q44)),ISNUMBER(FIND("1F",ScheduleCompile!Q44)),ISNUMBER(FIND("2F",ScheduleCompile!Q44)),ISNUMBER(FIND("3F",ScheduleCompile!Q44)),ISNUMBER(FIND("6F",ScheduleCompile!Q44)),ISNUMBER(FIND("7F",ScheduleCompile!Q44)),ISNUMBER(FIND("9F",ScheduleCompile!Q44)),ISNUMBER(FIND("4F",ScheduleCompile!Q44))),VALUE(LEFT(ScheduleCompile!Q44,FIND("F",ScheduleCompile!Q44)-1)),ScheduleCompile!Q44)))))),ISTEXT(ScheduleCompile!#REF!)),"ENDTABLE",IF(ISERROR(IF(ScheduleCompile!Q44="Off",0,IF(ScheduleCompile!Q44="On",1,IF(ISNUMBER(ScheduleCompile!Q44),ScheduleCompile!Q44/1,IF(ISTEXT(ScheduleCompile!Q44),IF(OR(ISNUMBER(FIND("5F",ScheduleCompile!Q44)),ISNUMBER(FIND("0F",ScheduleCompile!Q44)),ISNUMBER(FIND("8F",ScheduleCompile!Q44)),ISNUMBER(FIND("1F",ScheduleCompile!Q44)),ISNUMBER(FIND("2F",ScheduleCompile!Q44)),ISNUMBER(FIND("3F",ScheduleCompile!Q44)),ISNUMBER(FIND("6F",ScheduleCompile!Q44)),ISNUMBER(FIND("7F",ScheduleCompile!Q44)),ISNUMBER(FIND("9F",ScheduleCompile!Q44)),ISNUMBER(FIND("4F",ScheduleCompile!Q44))),VALUE(LEFT(ScheduleCompile!Q44,FIND("F",ScheduleCompile!Q44)-1)),ScheduleCompile!Q44)))))),"",IF(ScheduleCompile!Q44="Off",0,IF(ScheduleCompile!Q44="On",1,IF(ISNUMBER(ScheduleCompile!Q44),ScheduleCompile!Q44/1,IF(ISTEXT(ScheduleCompile!Q44),IF(OR(ISNUMBER(FIND("5F",ScheduleCompile!Q44)),ISNUMBER(FIND("0F",ScheduleCompile!Q44)),ISNUMBER(FIND("8F",ScheduleCompile!Q44)),ISNUMBER(FIND("1F",ScheduleCompile!Q44)),ISNUMBER(FIND("2F",ScheduleCompile!Q44)),ISNUMBER(FIND("3F",ScheduleCompile!Q44)),ISNUMBER(FIND("6F",ScheduleCompile!Q44)),ISNUMBER(FIND("7F",ScheduleCompile!Q44)),ISNUMBER(FIND("9F",ScheduleCompile!Q44)),ISNUMBER(FIND("4F",ScheduleCompile!Q44))),VALUE(LEFT(ScheduleCompile!Q44,FIND("F",ScheduleCompile!Q44)-1)),ScheduleCompile!Q44)))))))</f>
        <v>0.2</v>
      </c>
      <c r="W51" s="1">
        <f>IF(AND(ISERROR(IF(ScheduleCompile!R44="Off",0,IF(ScheduleCompile!R44="On",1,IF(ISNUMBER(ScheduleCompile!R44),ScheduleCompile!R44/1,IF(ISTEXT(ScheduleCompile!R44),IF(OR(ISNUMBER(FIND("5F",ScheduleCompile!R44)),ISNUMBER(FIND("0F",ScheduleCompile!R44)),ISNUMBER(FIND("8F",ScheduleCompile!R44)),ISNUMBER(FIND("1F",ScheduleCompile!R44)),ISNUMBER(FIND("2F",ScheduleCompile!R44)),ISNUMBER(FIND("3F",ScheduleCompile!R44)),ISNUMBER(FIND("6F",ScheduleCompile!R44)),ISNUMBER(FIND("7F",ScheduleCompile!R44)),ISNUMBER(FIND("9F",ScheduleCompile!R44)),ISNUMBER(FIND("4F",ScheduleCompile!R44))),VALUE(LEFT(ScheduleCompile!R44,FIND("F",ScheduleCompile!R44)-1)),ScheduleCompile!R44)))))),ISTEXT(ScheduleCompile!#REF!)),"ENDTABLE",IF(ISERROR(IF(ScheduleCompile!R44="Off",0,IF(ScheduleCompile!R44="On",1,IF(ISNUMBER(ScheduleCompile!R44),ScheduleCompile!R44/1,IF(ISTEXT(ScheduleCompile!R44),IF(OR(ISNUMBER(FIND("5F",ScheduleCompile!R44)),ISNUMBER(FIND("0F",ScheduleCompile!R44)),ISNUMBER(FIND("8F",ScheduleCompile!R44)),ISNUMBER(FIND("1F",ScheduleCompile!R44)),ISNUMBER(FIND("2F",ScheduleCompile!R44)),ISNUMBER(FIND("3F",ScheduleCompile!R44)),ISNUMBER(FIND("6F",ScheduleCompile!R44)),ISNUMBER(FIND("7F",ScheduleCompile!R44)),ISNUMBER(FIND("9F",ScheduleCompile!R44)),ISNUMBER(FIND("4F",ScheduleCompile!R44))),VALUE(LEFT(ScheduleCompile!R44,FIND("F",ScheduleCompile!R44)-1)),ScheduleCompile!R44)))))),"",IF(ScheduleCompile!R44="Off",0,IF(ScheduleCompile!R44="On",1,IF(ISNUMBER(ScheduleCompile!R44),ScheduleCompile!R44/1,IF(ISTEXT(ScheduleCompile!R44),IF(OR(ISNUMBER(FIND("5F",ScheduleCompile!R44)),ISNUMBER(FIND("0F",ScheduleCompile!R44)),ISNUMBER(FIND("8F",ScheduleCompile!R44)),ISNUMBER(FIND("1F",ScheduleCompile!R44)),ISNUMBER(FIND("2F",ScheduleCompile!R44)),ISNUMBER(FIND("3F",ScheduleCompile!R44)),ISNUMBER(FIND("6F",ScheduleCompile!R44)),ISNUMBER(FIND("7F",ScheduleCompile!R44)),ISNUMBER(FIND("9F",ScheduleCompile!R44)),ISNUMBER(FIND("4F",ScheduleCompile!R44))),VALUE(LEFT(ScheduleCompile!R44,FIND("F",ScheduleCompile!R44)-1)),ScheduleCompile!R44)))))))</f>
        <v>0.2</v>
      </c>
      <c r="X51" s="1">
        <f>IF(AND(ISERROR(IF(ScheduleCompile!S44="Off",0,IF(ScheduleCompile!S44="On",1,IF(ISNUMBER(ScheduleCompile!S44),ScheduleCompile!S44/1,IF(ISTEXT(ScheduleCompile!S44),IF(OR(ISNUMBER(FIND("5F",ScheduleCompile!S44)),ISNUMBER(FIND("0F",ScheduleCompile!S44)),ISNUMBER(FIND("8F",ScheduleCompile!S44)),ISNUMBER(FIND("1F",ScheduleCompile!S44)),ISNUMBER(FIND("2F",ScheduleCompile!S44)),ISNUMBER(FIND("3F",ScheduleCompile!S44)),ISNUMBER(FIND("6F",ScheduleCompile!S44)),ISNUMBER(FIND("7F",ScheduleCompile!S44)),ISNUMBER(FIND("9F",ScheduleCompile!S44)),ISNUMBER(FIND("4F",ScheduleCompile!S44))),VALUE(LEFT(ScheduleCompile!S44,FIND("F",ScheduleCompile!S44)-1)),ScheduleCompile!S44)))))),ISTEXT(ScheduleCompile!#REF!)),"ENDTABLE",IF(ISERROR(IF(ScheduleCompile!S44="Off",0,IF(ScheduleCompile!S44="On",1,IF(ISNUMBER(ScheduleCompile!S44),ScheduleCompile!S44/1,IF(ISTEXT(ScheduleCompile!S44),IF(OR(ISNUMBER(FIND("5F",ScheduleCompile!S44)),ISNUMBER(FIND("0F",ScheduleCompile!S44)),ISNUMBER(FIND("8F",ScheduleCompile!S44)),ISNUMBER(FIND("1F",ScheduleCompile!S44)),ISNUMBER(FIND("2F",ScheduleCompile!S44)),ISNUMBER(FIND("3F",ScheduleCompile!S44)),ISNUMBER(FIND("6F",ScheduleCompile!S44)),ISNUMBER(FIND("7F",ScheduleCompile!S44)),ISNUMBER(FIND("9F",ScheduleCompile!S44)),ISNUMBER(FIND("4F",ScheduleCompile!S44))),VALUE(LEFT(ScheduleCompile!S44,FIND("F",ScheduleCompile!S44)-1)),ScheduleCompile!S44)))))),"",IF(ScheduleCompile!S44="Off",0,IF(ScheduleCompile!S44="On",1,IF(ISNUMBER(ScheduleCompile!S44),ScheduleCompile!S44/1,IF(ISTEXT(ScheduleCompile!S44),IF(OR(ISNUMBER(FIND("5F",ScheduleCompile!S44)),ISNUMBER(FIND("0F",ScheduleCompile!S44)),ISNUMBER(FIND("8F",ScheduleCompile!S44)),ISNUMBER(FIND("1F",ScheduleCompile!S44)),ISNUMBER(FIND("2F",ScheduleCompile!S44)),ISNUMBER(FIND("3F",ScheduleCompile!S44)),ISNUMBER(FIND("6F",ScheduleCompile!S44)),ISNUMBER(FIND("7F",ScheduleCompile!S44)),ISNUMBER(FIND("9F",ScheduleCompile!S44)),ISNUMBER(FIND("4F",ScheduleCompile!S44))),VALUE(LEFT(ScheduleCompile!S44,FIND("F",ScheduleCompile!S44)-1)),ScheduleCompile!S44)))))))</f>
        <v>0.15</v>
      </c>
      <c r="Y51" s="1">
        <f>IF(AND(ISERROR(IF(ScheduleCompile!T44="Off",0,IF(ScheduleCompile!T44="On",1,IF(ISNUMBER(ScheduleCompile!T44),ScheduleCompile!T44/1,IF(ISTEXT(ScheduleCompile!T44),IF(OR(ISNUMBER(FIND("5F",ScheduleCompile!T44)),ISNUMBER(FIND("0F",ScheduleCompile!T44)),ISNUMBER(FIND("8F",ScheduleCompile!T44)),ISNUMBER(FIND("1F",ScheduleCompile!T44)),ISNUMBER(FIND("2F",ScheduleCompile!T44)),ISNUMBER(FIND("3F",ScheduleCompile!T44)),ISNUMBER(FIND("6F",ScheduleCompile!T44)),ISNUMBER(FIND("7F",ScheduleCompile!T44)),ISNUMBER(FIND("9F",ScheduleCompile!T44)),ISNUMBER(FIND("4F",ScheduleCompile!T44))),VALUE(LEFT(ScheduleCompile!T44,FIND("F",ScheduleCompile!T44)-1)),ScheduleCompile!T44)))))),ISTEXT(ScheduleCompile!#REF!)),"ENDTABLE",IF(ISERROR(IF(ScheduleCompile!T44="Off",0,IF(ScheduleCompile!T44="On",1,IF(ISNUMBER(ScheduleCompile!T44),ScheduleCompile!T44/1,IF(ISTEXT(ScheduleCompile!T44),IF(OR(ISNUMBER(FIND("5F",ScheduleCompile!T44)),ISNUMBER(FIND("0F",ScheduleCompile!T44)),ISNUMBER(FIND("8F",ScheduleCompile!T44)),ISNUMBER(FIND("1F",ScheduleCompile!T44)),ISNUMBER(FIND("2F",ScheduleCompile!T44)),ISNUMBER(FIND("3F",ScheduleCompile!T44)),ISNUMBER(FIND("6F",ScheduleCompile!T44)),ISNUMBER(FIND("7F",ScheduleCompile!T44)),ISNUMBER(FIND("9F",ScheduleCompile!T44)),ISNUMBER(FIND("4F",ScheduleCompile!T44))),VALUE(LEFT(ScheduleCompile!T44,FIND("F",ScheduleCompile!T44)-1)),ScheduleCompile!T44)))))),"",IF(ScheduleCompile!T44="Off",0,IF(ScheduleCompile!T44="On",1,IF(ISNUMBER(ScheduleCompile!T44),ScheduleCompile!T44/1,IF(ISTEXT(ScheduleCompile!T44),IF(OR(ISNUMBER(FIND("5F",ScheduleCompile!T44)),ISNUMBER(FIND("0F",ScheduleCompile!T44)),ISNUMBER(FIND("8F",ScheduleCompile!T44)),ISNUMBER(FIND("1F",ScheduleCompile!T44)),ISNUMBER(FIND("2F",ScheduleCompile!T44)),ISNUMBER(FIND("3F",ScheduleCompile!T44)),ISNUMBER(FIND("6F",ScheduleCompile!T44)),ISNUMBER(FIND("7F",ScheduleCompile!T44)),ISNUMBER(FIND("9F",ScheduleCompile!T44)),ISNUMBER(FIND("4F",ScheduleCompile!T44))),VALUE(LEFT(ScheduleCompile!T44,FIND("F",ScheduleCompile!T44)-1)),ScheduleCompile!T44)))))))</f>
        <v>0.1</v>
      </c>
      <c r="Z51" s="1">
        <f>IF(AND(ISERROR(IF(ScheduleCompile!U44="Off",0,IF(ScheduleCompile!U44="On",1,IF(ISNUMBER(ScheduleCompile!U44),ScheduleCompile!U44/1,IF(ISTEXT(ScheduleCompile!U44),IF(OR(ISNUMBER(FIND("5F",ScheduleCompile!U44)),ISNUMBER(FIND("0F",ScheduleCompile!U44)),ISNUMBER(FIND("8F",ScheduleCompile!U44)),ISNUMBER(FIND("1F",ScheduleCompile!U44)),ISNUMBER(FIND("2F",ScheduleCompile!U44)),ISNUMBER(FIND("3F",ScheduleCompile!U44)),ISNUMBER(FIND("6F",ScheduleCompile!U44)),ISNUMBER(FIND("7F",ScheduleCompile!U44)),ISNUMBER(FIND("9F",ScheduleCompile!U44)),ISNUMBER(FIND("4F",ScheduleCompile!U44))),VALUE(LEFT(ScheduleCompile!U44,FIND("F",ScheduleCompile!U44)-1)),ScheduleCompile!U44)))))),ISTEXT(ScheduleCompile!#REF!)),"ENDTABLE",IF(ISERROR(IF(ScheduleCompile!U44="Off",0,IF(ScheduleCompile!U44="On",1,IF(ISNUMBER(ScheduleCompile!U44),ScheduleCompile!U44/1,IF(ISTEXT(ScheduleCompile!U44),IF(OR(ISNUMBER(FIND("5F",ScheduleCompile!U44)),ISNUMBER(FIND("0F",ScheduleCompile!U44)),ISNUMBER(FIND("8F",ScheduleCompile!U44)),ISNUMBER(FIND("1F",ScheduleCompile!U44)),ISNUMBER(FIND("2F",ScheduleCompile!U44)),ISNUMBER(FIND("3F",ScheduleCompile!U44)),ISNUMBER(FIND("6F",ScheduleCompile!U44)),ISNUMBER(FIND("7F",ScheduleCompile!U44)),ISNUMBER(FIND("9F",ScheduleCompile!U44)),ISNUMBER(FIND("4F",ScheduleCompile!U44))),VALUE(LEFT(ScheduleCompile!U44,FIND("F",ScheduleCompile!U44)-1)),ScheduleCompile!U44)))))),"",IF(ScheduleCompile!U44="Off",0,IF(ScheduleCompile!U44="On",1,IF(ISNUMBER(ScheduleCompile!U44),ScheduleCompile!U44/1,IF(ISTEXT(ScheduleCompile!U44),IF(OR(ISNUMBER(FIND("5F",ScheduleCompile!U44)),ISNUMBER(FIND("0F",ScheduleCompile!U44)),ISNUMBER(FIND("8F",ScheduleCompile!U44)),ISNUMBER(FIND("1F",ScheduleCompile!U44)),ISNUMBER(FIND("2F",ScheduleCompile!U44)),ISNUMBER(FIND("3F",ScheduleCompile!U44)),ISNUMBER(FIND("6F",ScheduleCompile!U44)),ISNUMBER(FIND("7F",ScheduleCompile!U44)),ISNUMBER(FIND("9F",ScheduleCompile!U44)),ISNUMBER(FIND("4F",ScheduleCompile!U44))),VALUE(LEFT(ScheduleCompile!U44,FIND("F",ScheduleCompile!U44)-1)),ScheduleCompile!U44)))))))</f>
        <v>0.1</v>
      </c>
      <c r="AA51" s="1">
        <f>IF(AND(ISERROR(IF(ScheduleCompile!V44="Off",0,IF(ScheduleCompile!V44="On",1,IF(ISNUMBER(ScheduleCompile!V44),ScheduleCompile!V44/1,IF(ISTEXT(ScheduleCompile!V44),IF(OR(ISNUMBER(FIND("5F",ScheduleCompile!V44)),ISNUMBER(FIND("0F",ScheduleCompile!V44)),ISNUMBER(FIND("8F",ScheduleCompile!V44)),ISNUMBER(FIND("1F",ScheduleCompile!V44)),ISNUMBER(FIND("2F",ScheduleCompile!V44)),ISNUMBER(FIND("3F",ScheduleCompile!V44)),ISNUMBER(FIND("6F",ScheduleCompile!V44)),ISNUMBER(FIND("7F",ScheduleCompile!V44)),ISNUMBER(FIND("9F",ScheduleCompile!V44)),ISNUMBER(FIND("4F",ScheduleCompile!V44))),VALUE(LEFT(ScheduleCompile!V44,FIND("F",ScheduleCompile!V44)-1)),ScheduleCompile!V44)))))),ISTEXT(ScheduleCompile!#REF!)),"ENDTABLE",IF(ISERROR(IF(ScheduleCompile!V44="Off",0,IF(ScheduleCompile!V44="On",1,IF(ISNUMBER(ScheduleCompile!V44),ScheduleCompile!V44/1,IF(ISTEXT(ScheduleCompile!V44),IF(OR(ISNUMBER(FIND("5F",ScheduleCompile!V44)),ISNUMBER(FIND("0F",ScheduleCompile!V44)),ISNUMBER(FIND("8F",ScheduleCompile!V44)),ISNUMBER(FIND("1F",ScheduleCompile!V44)),ISNUMBER(FIND("2F",ScheduleCompile!V44)),ISNUMBER(FIND("3F",ScheduleCompile!V44)),ISNUMBER(FIND("6F",ScheduleCompile!V44)),ISNUMBER(FIND("7F",ScheduleCompile!V44)),ISNUMBER(FIND("9F",ScheduleCompile!V44)),ISNUMBER(FIND("4F",ScheduleCompile!V44))),VALUE(LEFT(ScheduleCompile!V44,FIND("F",ScheduleCompile!V44)-1)),ScheduleCompile!V44)))))),"",IF(ScheduleCompile!V44="Off",0,IF(ScheduleCompile!V44="On",1,IF(ISNUMBER(ScheduleCompile!V44),ScheduleCompile!V44/1,IF(ISTEXT(ScheduleCompile!V44),IF(OR(ISNUMBER(FIND("5F",ScheduleCompile!V44)),ISNUMBER(FIND("0F",ScheduleCompile!V44)),ISNUMBER(FIND("8F",ScheduleCompile!V44)),ISNUMBER(FIND("1F",ScheduleCompile!V44)),ISNUMBER(FIND("2F",ScheduleCompile!V44)),ISNUMBER(FIND("3F",ScheduleCompile!V44)),ISNUMBER(FIND("6F",ScheduleCompile!V44)),ISNUMBER(FIND("7F",ScheduleCompile!V44)),ISNUMBER(FIND("9F",ScheduleCompile!V44)),ISNUMBER(FIND("4F",ScheduleCompile!V44))),VALUE(LEFT(ScheduleCompile!V44,FIND("F",ScheduleCompile!V44)-1)),ScheduleCompile!V44)))))))</f>
        <v>0.1</v>
      </c>
      <c r="AB51" s="1">
        <f>IF(AND(ISERROR(IF(ScheduleCompile!W44="Off",0,IF(ScheduleCompile!W44="On",1,IF(ISNUMBER(ScheduleCompile!W44),ScheduleCompile!W44/1,IF(ISTEXT(ScheduleCompile!W44),IF(OR(ISNUMBER(FIND("5F",ScheduleCompile!W44)),ISNUMBER(FIND("0F",ScheduleCompile!W44)),ISNUMBER(FIND("8F",ScheduleCompile!W44)),ISNUMBER(FIND("1F",ScheduleCompile!W44)),ISNUMBER(FIND("2F",ScheduleCompile!W44)),ISNUMBER(FIND("3F",ScheduleCompile!W44)),ISNUMBER(FIND("6F",ScheduleCompile!W44)),ISNUMBER(FIND("7F",ScheduleCompile!W44)),ISNUMBER(FIND("9F",ScheduleCompile!W44)),ISNUMBER(FIND("4F",ScheduleCompile!W44))),VALUE(LEFT(ScheduleCompile!W44,FIND("F",ScheduleCompile!W44)-1)),ScheduleCompile!W44)))))),ISTEXT(ScheduleCompile!#REF!)),"ENDTABLE",IF(ISERROR(IF(ScheduleCompile!W44="Off",0,IF(ScheduleCompile!W44="On",1,IF(ISNUMBER(ScheduleCompile!W44),ScheduleCompile!W44/1,IF(ISTEXT(ScheduleCompile!W44),IF(OR(ISNUMBER(FIND("5F",ScheduleCompile!W44)),ISNUMBER(FIND("0F",ScheduleCompile!W44)),ISNUMBER(FIND("8F",ScheduleCompile!W44)),ISNUMBER(FIND("1F",ScheduleCompile!W44)),ISNUMBER(FIND("2F",ScheduleCompile!W44)),ISNUMBER(FIND("3F",ScheduleCompile!W44)),ISNUMBER(FIND("6F",ScheduleCompile!W44)),ISNUMBER(FIND("7F",ScheduleCompile!W44)),ISNUMBER(FIND("9F",ScheduleCompile!W44)),ISNUMBER(FIND("4F",ScheduleCompile!W44))),VALUE(LEFT(ScheduleCompile!W44,FIND("F",ScheduleCompile!W44)-1)),ScheduleCompile!W44)))))),"",IF(ScheduleCompile!W44="Off",0,IF(ScheduleCompile!W44="On",1,IF(ISNUMBER(ScheduleCompile!W44),ScheduleCompile!W44/1,IF(ISTEXT(ScheduleCompile!W44),IF(OR(ISNUMBER(FIND("5F",ScheduleCompile!W44)),ISNUMBER(FIND("0F",ScheduleCompile!W44)),ISNUMBER(FIND("8F",ScheduleCompile!W44)),ISNUMBER(FIND("1F",ScheduleCompile!W44)),ISNUMBER(FIND("2F",ScheduleCompile!W44)),ISNUMBER(FIND("3F",ScheduleCompile!W44)),ISNUMBER(FIND("6F",ScheduleCompile!W44)),ISNUMBER(FIND("7F",ScheduleCompile!W44)),ISNUMBER(FIND("9F",ScheduleCompile!W44)),ISNUMBER(FIND("4F",ScheduleCompile!W44))),VALUE(LEFT(ScheduleCompile!W44,FIND("F",ScheduleCompile!W44)-1)),ScheduleCompile!W44)))))))</f>
        <v>0.1</v>
      </c>
      <c r="AC51" s="1">
        <f>IF(AND(ISERROR(IF(ScheduleCompile!X44="Off",0,IF(ScheduleCompile!X44="On",1,IF(ISNUMBER(ScheduleCompile!X44),ScheduleCompile!X44/1,IF(ISTEXT(ScheduleCompile!X44),IF(OR(ISNUMBER(FIND("5F",ScheduleCompile!X44)),ISNUMBER(FIND("0F",ScheduleCompile!X44)),ISNUMBER(FIND("8F",ScheduleCompile!X44)),ISNUMBER(FIND("1F",ScheduleCompile!X44)),ISNUMBER(FIND("2F",ScheduleCompile!X44)),ISNUMBER(FIND("3F",ScheduleCompile!X44)),ISNUMBER(FIND("6F",ScheduleCompile!X44)),ISNUMBER(FIND("7F",ScheduleCompile!X44)),ISNUMBER(FIND("9F",ScheduleCompile!X44)),ISNUMBER(FIND("4F",ScheduleCompile!X44))),VALUE(LEFT(ScheduleCompile!X44,FIND("F",ScheduleCompile!X44)-1)),ScheduleCompile!X44)))))),ISTEXT(ScheduleCompile!#REF!)),"ENDTABLE",IF(ISERROR(IF(ScheduleCompile!X44="Off",0,IF(ScheduleCompile!X44="On",1,IF(ISNUMBER(ScheduleCompile!X44),ScheduleCompile!X44/1,IF(ISTEXT(ScheduleCompile!X44),IF(OR(ISNUMBER(FIND("5F",ScheduleCompile!X44)),ISNUMBER(FIND("0F",ScheduleCompile!X44)),ISNUMBER(FIND("8F",ScheduleCompile!X44)),ISNUMBER(FIND("1F",ScheduleCompile!X44)),ISNUMBER(FIND("2F",ScheduleCompile!X44)),ISNUMBER(FIND("3F",ScheduleCompile!X44)),ISNUMBER(FIND("6F",ScheduleCompile!X44)),ISNUMBER(FIND("7F",ScheduleCompile!X44)),ISNUMBER(FIND("9F",ScheduleCompile!X44)),ISNUMBER(FIND("4F",ScheduleCompile!X44))),VALUE(LEFT(ScheduleCompile!X44,FIND("F",ScheduleCompile!X44)-1)),ScheduleCompile!X44)))))),"",IF(ScheduleCompile!X44="Off",0,IF(ScheduleCompile!X44="On",1,IF(ISNUMBER(ScheduleCompile!X44),ScheduleCompile!X44/1,IF(ISTEXT(ScheduleCompile!X44),IF(OR(ISNUMBER(FIND("5F",ScheduleCompile!X44)),ISNUMBER(FIND("0F",ScheduleCompile!X44)),ISNUMBER(FIND("8F",ScheduleCompile!X44)),ISNUMBER(FIND("1F",ScheduleCompile!X44)),ISNUMBER(FIND("2F",ScheduleCompile!X44)),ISNUMBER(FIND("3F",ScheduleCompile!X44)),ISNUMBER(FIND("6F",ScheduleCompile!X44)),ISNUMBER(FIND("7F",ScheduleCompile!X44)),ISNUMBER(FIND("9F",ScheduleCompile!X44)),ISNUMBER(FIND("4F",ScheduleCompile!X44))),VALUE(LEFT(ScheduleCompile!X44,FIND("F",ScheduleCompile!X44)-1)),ScheduleCompile!X44)))))))</f>
        <v>0.1</v>
      </c>
      <c r="AD51" s="1">
        <f>IF(AND(ISERROR(IF(ScheduleCompile!Y44="Off",0,IF(ScheduleCompile!Y44="On",1,IF(ISNUMBER(ScheduleCompile!Y44),ScheduleCompile!Y44/1,IF(ISTEXT(ScheduleCompile!Y44),IF(OR(ISNUMBER(FIND("5F",ScheduleCompile!Y44)),ISNUMBER(FIND("0F",ScheduleCompile!Y44)),ISNUMBER(FIND("8F",ScheduleCompile!Y44)),ISNUMBER(FIND("1F",ScheduleCompile!Y44)),ISNUMBER(FIND("2F",ScheduleCompile!Y44)),ISNUMBER(FIND("3F",ScheduleCompile!Y44)),ISNUMBER(FIND("6F",ScheduleCompile!Y44)),ISNUMBER(FIND("7F",ScheduleCompile!Y44)),ISNUMBER(FIND("9F",ScheduleCompile!Y44)),ISNUMBER(FIND("4F",ScheduleCompile!Y44))),VALUE(LEFT(ScheduleCompile!Y44,FIND("F",ScheduleCompile!Y44)-1)),ScheduleCompile!Y44)))))),ISTEXT(ScheduleCompile!#REF!)),"ENDTABLE",IF(ISERROR(IF(ScheduleCompile!Y44="Off",0,IF(ScheduleCompile!Y44="On",1,IF(ISNUMBER(ScheduleCompile!Y44),ScheduleCompile!Y44/1,IF(ISTEXT(ScheduleCompile!Y44),IF(OR(ISNUMBER(FIND("5F",ScheduleCompile!Y44)),ISNUMBER(FIND("0F",ScheduleCompile!Y44)),ISNUMBER(FIND("8F",ScheduleCompile!Y44)),ISNUMBER(FIND("1F",ScheduleCompile!Y44)),ISNUMBER(FIND("2F",ScheduleCompile!Y44)),ISNUMBER(FIND("3F",ScheduleCompile!Y44)),ISNUMBER(FIND("6F",ScheduleCompile!Y44)),ISNUMBER(FIND("7F",ScheduleCompile!Y44)),ISNUMBER(FIND("9F",ScheduleCompile!Y44)),ISNUMBER(FIND("4F",ScheduleCompile!Y44))),VALUE(LEFT(ScheduleCompile!Y44,FIND("F",ScheduleCompile!Y44)-1)),ScheduleCompile!Y44)))))),"",IF(ScheduleCompile!Y44="Off",0,IF(ScheduleCompile!Y44="On",1,IF(ISNUMBER(ScheduleCompile!Y44),ScheduleCompile!Y44/1,IF(ISTEXT(ScheduleCompile!Y44),IF(OR(ISNUMBER(FIND("5F",ScheduleCompile!Y44)),ISNUMBER(FIND("0F",ScheduleCompile!Y44)),ISNUMBER(FIND("8F",ScheduleCompile!Y44)),ISNUMBER(FIND("1F",ScheduleCompile!Y44)),ISNUMBER(FIND("2F",ScheduleCompile!Y44)),ISNUMBER(FIND("3F",ScheduleCompile!Y44)),ISNUMBER(FIND("6F",ScheduleCompile!Y44)),ISNUMBER(FIND("7F",ScheduleCompile!Y44)),ISNUMBER(FIND("9F",ScheduleCompile!Y44)),ISNUMBER(FIND("4F",ScheduleCompile!Y44))),VALUE(LEFT(ScheduleCompile!Y44,FIND("F",ScheduleCompile!Y44)-1)),ScheduleCompile!Y44)))))))</f>
        <v>0.1</v>
      </c>
    </row>
    <row r="52" spans="1:30" x14ac:dyDescent="0.25">
      <c r="A52" t="str">
        <f t="shared" si="0"/>
        <v>SchDay "DataLightsSun"  Type = "Fraction" Hr = (0.05, 0.05, 0.05, 0.05, 0.05, 0.1, 0.1, 0.15, 0.15, 0.15, 0.15, 0.15, 0.15, 0.15, 0.15, 0.15, 0.15, 0.1, 0.1, 0.1, 0.05, 0.05, 0.05, 0.05) ..</v>
      </c>
      <c r="B52" s="1" t="s">
        <v>623</v>
      </c>
      <c r="C52" t="str">
        <f t="shared" si="1"/>
        <v xml:space="preserve">SchDay "DataLightsSun"  Type = "Fraction" Hr = </v>
      </c>
      <c r="D52" t="str">
        <f t="shared" si="2"/>
        <v>(0.05, 0.05, 0.05, 0.05, 0.05, 0.1, 0.1, 0.15, 0.15, 0.15, 0.15, 0.15, 0.15, 0.15, 0.15, 0.15, 0.15, 0.1, 0.1, 0.1, 0.05, 0.05, 0.05, 0.05) ..</v>
      </c>
      <c r="E52" s="30" t="str">
        <f>ScheduleCompile!A45</f>
        <v>DataLightsSun</v>
      </c>
      <c r="F52" t="str">
        <f t="shared" si="3"/>
        <v>Fraction</v>
      </c>
      <c r="G52" s="1">
        <f>IF(AND(ISERROR(IF(ScheduleCompile!B45="Off",0,IF(ScheduleCompile!B45="On",1,IF(ISNUMBER(ScheduleCompile!B45),ScheduleCompile!B45/1,IF(ISTEXT(ScheduleCompile!B45),IF(OR(ISNUMBER(FIND("5F",ScheduleCompile!B45)),ISNUMBER(FIND("0F",ScheduleCompile!B45)),ISNUMBER(FIND("8F",ScheduleCompile!B45)),ISNUMBER(FIND("1F",ScheduleCompile!B45)),ISNUMBER(FIND("2F",ScheduleCompile!B45)),ISNUMBER(FIND("3F",ScheduleCompile!B45)),ISNUMBER(FIND("6F",ScheduleCompile!B45)),ISNUMBER(FIND("7F",ScheduleCompile!B45)),ISNUMBER(FIND("9F",ScheduleCompile!B45)),ISNUMBER(FIND("4F",ScheduleCompile!B45))),VALUE(LEFT(ScheduleCompile!B45,FIND("F",ScheduleCompile!B45)-1)),ScheduleCompile!B45)))))),ISTEXT(ScheduleCompile!#REF!)),"ENDTABLE",IF(ISERROR(IF(ScheduleCompile!B45="Off",0,IF(ScheduleCompile!B45="On",1,IF(ISNUMBER(ScheduleCompile!B45),ScheduleCompile!B45/1,IF(ISTEXT(ScheduleCompile!B45),IF(OR(ISNUMBER(FIND("5F",ScheduleCompile!B45)),ISNUMBER(FIND("0F",ScheduleCompile!B45)),ISNUMBER(FIND("8F",ScheduleCompile!B45)),ISNUMBER(FIND("1F",ScheduleCompile!B45)),ISNUMBER(FIND("2F",ScheduleCompile!B45)),ISNUMBER(FIND("3F",ScheduleCompile!B45)),ISNUMBER(FIND("6F",ScheduleCompile!B45)),ISNUMBER(FIND("7F",ScheduleCompile!B45)),ISNUMBER(FIND("9F",ScheduleCompile!B45)),ISNUMBER(FIND("4F",ScheduleCompile!B45))),VALUE(LEFT(ScheduleCompile!B45,FIND("F",ScheduleCompile!B45)-1)),ScheduleCompile!B45)))))),"",IF(ScheduleCompile!B45="Off",0,IF(ScheduleCompile!B45="On",1,IF(ISNUMBER(ScheduleCompile!B45),ScheduleCompile!B45/1,IF(ISTEXT(ScheduleCompile!B45),IF(OR(ISNUMBER(FIND("5F",ScheduleCompile!B45)),ISNUMBER(FIND("0F",ScheduleCompile!B45)),ISNUMBER(FIND("8F",ScheduleCompile!B45)),ISNUMBER(FIND("1F",ScheduleCompile!B45)),ISNUMBER(FIND("2F",ScheduleCompile!B45)),ISNUMBER(FIND("3F",ScheduleCompile!B45)),ISNUMBER(FIND("6F",ScheduleCompile!B45)),ISNUMBER(FIND("7F",ScheduleCompile!B45)),ISNUMBER(FIND("9F",ScheduleCompile!B45)),ISNUMBER(FIND("4F",ScheduleCompile!B45))),VALUE(LEFT(ScheduleCompile!B45,FIND("F",ScheduleCompile!B45)-1)),ScheduleCompile!B45)))))))</f>
        <v>0.05</v>
      </c>
      <c r="H52" s="1">
        <f>IF(AND(ISERROR(IF(ScheduleCompile!C45="Off",0,IF(ScheduleCompile!C45="On",1,IF(ISNUMBER(ScheduleCompile!C45),ScheduleCompile!C45/1,IF(ISTEXT(ScheduleCompile!C45),IF(OR(ISNUMBER(FIND("5F",ScheduleCompile!C45)),ISNUMBER(FIND("0F",ScheduleCompile!C45)),ISNUMBER(FIND("8F",ScheduleCompile!C45)),ISNUMBER(FIND("1F",ScheduleCompile!C45)),ISNUMBER(FIND("2F",ScheduleCompile!C45)),ISNUMBER(FIND("3F",ScheduleCompile!C45)),ISNUMBER(FIND("6F",ScheduleCompile!C45)),ISNUMBER(FIND("7F",ScheduleCompile!C45)),ISNUMBER(FIND("9F",ScheduleCompile!C45)),ISNUMBER(FIND("4F",ScheduleCompile!C45))),VALUE(LEFT(ScheduleCompile!C45,FIND("F",ScheduleCompile!C45)-1)),ScheduleCompile!C45)))))),ISTEXT(ScheduleCompile!#REF!)),"ENDTABLE",IF(ISERROR(IF(ScheduleCompile!C45="Off",0,IF(ScheduleCompile!C45="On",1,IF(ISNUMBER(ScheduleCompile!C45),ScheduleCompile!C45/1,IF(ISTEXT(ScheduleCompile!C45),IF(OR(ISNUMBER(FIND("5F",ScheduleCompile!C45)),ISNUMBER(FIND("0F",ScheduleCompile!C45)),ISNUMBER(FIND("8F",ScheduleCompile!C45)),ISNUMBER(FIND("1F",ScheduleCompile!C45)),ISNUMBER(FIND("2F",ScheduleCompile!C45)),ISNUMBER(FIND("3F",ScheduleCompile!C45)),ISNUMBER(FIND("6F",ScheduleCompile!C45)),ISNUMBER(FIND("7F",ScheduleCompile!C45)),ISNUMBER(FIND("9F",ScheduleCompile!C45)),ISNUMBER(FIND("4F",ScheduleCompile!C45))),VALUE(LEFT(ScheduleCompile!C45,FIND("F",ScheduleCompile!C45)-1)),ScheduleCompile!C45)))))),"",IF(ScheduleCompile!C45="Off",0,IF(ScheduleCompile!C45="On",1,IF(ISNUMBER(ScheduleCompile!C45),ScheduleCompile!C45/1,IF(ISTEXT(ScheduleCompile!C45),IF(OR(ISNUMBER(FIND("5F",ScheduleCompile!C45)),ISNUMBER(FIND("0F",ScheduleCompile!C45)),ISNUMBER(FIND("8F",ScheduleCompile!C45)),ISNUMBER(FIND("1F",ScheduleCompile!C45)),ISNUMBER(FIND("2F",ScheduleCompile!C45)),ISNUMBER(FIND("3F",ScheduleCompile!C45)),ISNUMBER(FIND("6F",ScheduleCompile!C45)),ISNUMBER(FIND("7F",ScheduleCompile!C45)),ISNUMBER(FIND("9F",ScheduleCompile!C45)),ISNUMBER(FIND("4F",ScheduleCompile!C45))),VALUE(LEFT(ScheduleCompile!C45,FIND("F",ScheduleCompile!C45)-1)),ScheduleCompile!C45)))))))</f>
        <v>0.05</v>
      </c>
      <c r="I52" s="1">
        <f>IF(AND(ISERROR(IF(ScheduleCompile!D45="Off",0,IF(ScheduleCompile!D45="On",1,IF(ISNUMBER(ScheduleCompile!D45),ScheduleCompile!D45/1,IF(ISTEXT(ScheduleCompile!D45),IF(OR(ISNUMBER(FIND("5F",ScheduleCompile!D45)),ISNUMBER(FIND("0F",ScheduleCompile!D45)),ISNUMBER(FIND("8F",ScheduleCompile!D45)),ISNUMBER(FIND("1F",ScheduleCompile!D45)),ISNUMBER(FIND("2F",ScheduleCompile!D45)),ISNUMBER(FIND("3F",ScheduleCompile!D45)),ISNUMBER(FIND("6F",ScheduleCompile!D45)),ISNUMBER(FIND("7F",ScheduleCompile!D45)),ISNUMBER(FIND("9F",ScheduleCompile!D45)),ISNUMBER(FIND("4F",ScheduleCompile!D45))),VALUE(LEFT(ScheduleCompile!D45,FIND("F",ScheduleCompile!D45)-1)),ScheduleCompile!D45)))))),ISTEXT(ScheduleCompile!#REF!)),"ENDTABLE",IF(ISERROR(IF(ScheduleCompile!D45="Off",0,IF(ScheduleCompile!D45="On",1,IF(ISNUMBER(ScheduleCompile!D45),ScheduleCompile!D45/1,IF(ISTEXT(ScheduleCompile!D45),IF(OR(ISNUMBER(FIND("5F",ScheduleCompile!D45)),ISNUMBER(FIND("0F",ScheduleCompile!D45)),ISNUMBER(FIND("8F",ScheduleCompile!D45)),ISNUMBER(FIND("1F",ScheduleCompile!D45)),ISNUMBER(FIND("2F",ScheduleCompile!D45)),ISNUMBER(FIND("3F",ScheduleCompile!D45)),ISNUMBER(FIND("6F",ScheduleCompile!D45)),ISNUMBER(FIND("7F",ScheduleCompile!D45)),ISNUMBER(FIND("9F",ScheduleCompile!D45)),ISNUMBER(FIND("4F",ScheduleCompile!D45))),VALUE(LEFT(ScheduleCompile!D45,FIND("F",ScheduleCompile!D45)-1)),ScheduleCompile!D45)))))),"",IF(ScheduleCompile!D45="Off",0,IF(ScheduleCompile!D45="On",1,IF(ISNUMBER(ScheduleCompile!D45),ScheduleCompile!D45/1,IF(ISTEXT(ScheduleCompile!D45),IF(OR(ISNUMBER(FIND("5F",ScheduleCompile!D45)),ISNUMBER(FIND("0F",ScheduleCompile!D45)),ISNUMBER(FIND("8F",ScheduleCompile!D45)),ISNUMBER(FIND("1F",ScheduleCompile!D45)),ISNUMBER(FIND("2F",ScheduleCompile!D45)),ISNUMBER(FIND("3F",ScheduleCompile!D45)),ISNUMBER(FIND("6F",ScheduleCompile!D45)),ISNUMBER(FIND("7F",ScheduleCompile!D45)),ISNUMBER(FIND("9F",ScheduleCompile!D45)),ISNUMBER(FIND("4F",ScheduleCompile!D45))),VALUE(LEFT(ScheduleCompile!D45,FIND("F",ScheduleCompile!D45)-1)),ScheduleCompile!D45)))))))</f>
        <v>0.05</v>
      </c>
      <c r="J52" s="1">
        <f>IF(AND(ISERROR(IF(ScheduleCompile!E45="Off",0,IF(ScheduleCompile!E45="On",1,IF(ISNUMBER(ScheduleCompile!E45),ScheduleCompile!E45/1,IF(ISTEXT(ScheduleCompile!E45),IF(OR(ISNUMBER(FIND("5F",ScheduleCompile!E45)),ISNUMBER(FIND("0F",ScheduleCompile!E45)),ISNUMBER(FIND("8F",ScheduleCompile!E45)),ISNUMBER(FIND("1F",ScheduleCompile!E45)),ISNUMBER(FIND("2F",ScheduleCompile!E45)),ISNUMBER(FIND("3F",ScheduleCompile!E45)),ISNUMBER(FIND("6F",ScheduleCompile!E45)),ISNUMBER(FIND("7F",ScheduleCompile!E45)),ISNUMBER(FIND("9F",ScheduleCompile!E45)),ISNUMBER(FIND("4F",ScheduleCompile!E45))),VALUE(LEFT(ScheduleCompile!E45,FIND("F",ScheduleCompile!E45)-1)),ScheduleCompile!E45)))))),ISTEXT(ScheduleCompile!#REF!)),"ENDTABLE",IF(ISERROR(IF(ScheduleCompile!E45="Off",0,IF(ScheduleCompile!E45="On",1,IF(ISNUMBER(ScheduleCompile!E45),ScheduleCompile!E45/1,IF(ISTEXT(ScheduleCompile!E45),IF(OR(ISNUMBER(FIND("5F",ScheduleCompile!E45)),ISNUMBER(FIND("0F",ScheduleCompile!E45)),ISNUMBER(FIND("8F",ScheduleCompile!E45)),ISNUMBER(FIND("1F",ScheduleCompile!E45)),ISNUMBER(FIND("2F",ScheduleCompile!E45)),ISNUMBER(FIND("3F",ScheduleCompile!E45)),ISNUMBER(FIND("6F",ScheduleCompile!E45)),ISNUMBER(FIND("7F",ScheduleCompile!E45)),ISNUMBER(FIND("9F",ScheduleCompile!E45)),ISNUMBER(FIND("4F",ScheduleCompile!E45))),VALUE(LEFT(ScheduleCompile!E45,FIND("F",ScheduleCompile!E45)-1)),ScheduleCompile!E45)))))),"",IF(ScheduleCompile!E45="Off",0,IF(ScheduleCompile!E45="On",1,IF(ISNUMBER(ScheduleCompile!E45),ScheduleCompile!E45/1,IF(ISTEXT(ScheduleCompile!E45),IF(OR(ISNUMBER(FIND("5F",ScheduleCompile!E45)),ISNUMBER(FIND("0F",ScheduleCompile!E45)),ISNUMBER(FIND("8F",ScheduleCompile!E45)),ISNUMBER(FIND("1F",ScheduleCompile!E45)),ISNUMBER(FIND("2F",ScheduleCompile!E45)),ISNUMBER(FIND("3F",ScheduleCompile!E45)),ISNUMBER(FIND("6F",ScheduleCompile!E45)),ISNUMBER(FIND("7F",ScheduleCompile!E45)),ISNUMBER(FIND("9F",ScheduleCompile!E45)),ISNUMBER(FIND("4F",ScheduleCompile!E45))),VALUE(LEFT(ScheduleCompile!E45,FIND("F",ScheduleCompile!E45)-1)),ScheduleCompile!E45)))))))</f>
        <v>0.05</v>
      </c>
      <c r="K52" s="1">
        <f>IF(AND(ISERROR(IF(ScheduleCompile!F45="Off",0,IF(ScheduleCompile!F45="On",1,IF(ISNUMBER(ScheduleCompile!F45),ScheduleCompile!F45/1,IF(ISTEXT(ScheduleCompile!F45),IF(OR(ISNUMBER(FIND("5F",ScheduleCompile!F45)),ISNUMBER(FIND("0F",ScheduleCompile!F45)),ISNUMBER(FIND("8F",ScheduleCompile!F45)),ISNUMBER(FIND("1F",ScheduleCompile!F45)),ISNUMBER(FIND("2F",ScheduleCompile!F45)),ISNUMBER(FIND("3F",ScheduleCompile!F45)),ISNUMBER(FIND("6F",ScheduleCompile!F45)),ISNUMBER(FIND("7F",ScheduleCompile!F45)),ISNUMBER(FIND("9F",ScheduleCompile!F45)),ISNUMBER(FIND("4F",ScheduleCompile!F45))),VALUE(LEFT(ScheduleCompile!F45,FIND("F",ScheduleCompile!F45)-1)),ScheduleCompile!F45)))))),ISTEXT(ScheduleCompile!#REF!)),"ENDTABLE",IF(ISERROR(IF(ScheduleCompile!F45="Off",0,IF(ScheduleCompile!F45="On",1,IF(ISNUMBER(ScheduleCompile!F45),ScheduleCompile!F45/1,IF(ISTEXT(ScheduleCompile!F45),IF(OR(ISNUMBER(FIND("5F",ScheduleCompile!F45)),ISNUMBER(FIND("0F",ScheduleCompile!F45)),ISNUMBER(FIND("8F",ScheduleCompile!F45)),ISNUMBER(FIND("1F",ScheduleCompile!F45)),ISNUMBER(FIND("2F",ScheduleCompile!F45)),ISNUMBER(FIND("3F",ScheduleCompile!F45)),ISNUMBER(FIND("6F",ScheduleCompile!F45)),ISNUMBER(FIND("7F",ScheduleCompile!F45)),ISNUMBER(FIND("9F",ScheduleCompile!F45)),ISNUMBER(FIND("4F",ScheduleCompile!F45))),VALUE(LEFT(ScheduleCompile!F45,FIND("F",ScheduleCompile!F45)-1)),ScheduleCompile!F45)))))),"",IF(ScheduleCompile!F45="Off",0,IF(ScheduleCompile!F45="On",1,IF(ISNUMBER(ScheduleCompile!F45),ScheduleCompile!F45/1,IF(ISTEXT(ScheduleCompile!F45),IF(OR(ISNUMBER(FIND("5F",ScheduleCompile!F45)),ISNUMBER(FIND("0F",ScheduleCompile!F45)),ISNUMBER(FIND("8F",ScheduleCompile!F45)),ISNUMBER(FIND("1F",ScheduleCompile!F45)),ISNUMBER(FIND("2F",ScheduleCompile!F45)),ISNUMBER(FIND("3F",ScheduleCompile!F45)),ISNUMBER(FIND("6F",ScheduleCompile!F45)),ISNUMBER(FIND("7F",ScheduleCompile!F45)),ISNUMBER(FIND("9F",ScheduleCompile!F45)),ISNUMBER(FIND("4F",ScheduleCompile!F45))),VALUE(LEFT(ScheduleCompile!F45,FIND("F",ScheduleCompile!F45)-1)),ScheduleCompile!F45)))))))</f>
        <v>0.05</v>
      </c>
      <c r="L52" s="1">
        <f>IF(AND(ISERROR(IF(ScheduleCompile!G45="Off",0,IF(ScheduleCompile!G45="On",1,IF(ISNUMBER(ScheduleCompile!G45),ScheduleCompile!G45/1,IF(ISTEXT(ScheduleCompile!G45),IF(OR(ISNUMBER(FIND("5F",ScheduleCompile!G45)),ISNUMBER(FIND("0F",ScheduleCompile!G45)),ISNUMBER(FIND("8F",ScheduleCompile!G45)),ISNUMBER(FIND("1F",ScheduleCompile!G45)),ISNUMBER(FIND("2F",ScheduleCompile!G45)),ISNUMBER(FIND("3F",ScheduleCompile!G45)),ISNUMBER(FIND("6F",ScheduleCompile!G45)),ISNUMBER(FIND("7F",ScheduleCompile!G45)),ISNUMBER(FIND("9F",ScheduleCompile!G45)),ISNUMBER(FIND("4F",ScheduleCompile!G45))),VALUE(LEFT(ScheduleCompile!G45,FIND("F",ScheduleCompile!G45)-1)),ScheduleCompile!G45)))))),ISTEXT(ScheduleCompile!#REF!)),"ENDTABLE",IF(ISERROR(IF(ScheduleCompile!G45="Off",0,IF(ScheduleCompile!G45="On",1,IF(ISNUMBER(ScheduleCompile!G45),ScheduleCompile!G45/1,IF(ISTEXT(ScheduleCompile!G45),IF(OR(ISNUMBER(FIND("5F",ScheduleCompile!G45)),ISNUMBER(FIND("0F",ScheduleCompile!G45)),ISNUMBER(FIND("8F",ScheduleCompile!G45)),ISNUMBER(FIND("1F",ScheduleCompile!G45)),ISNUMBER(FIND("2F",ScheduleCompile!G45)),ISNUMBER(FIND("3F",ScheduleCompile!G45)),ISNUMBER(FIND("6F",ScheduleCompile!G45)),ISNUMBER(FIND("7F",ScheduleCompile!G45)),ISNUMBER(FIND("9F",ScheduleCompile!G45)),ISNUMBER(FIND("4F",ScheduleCompile!G45))),VALUE(LEFT(ScheduleCompile!G45,FIND("F",ScheduleCompile!G45)-1)),ScheduleCompile!G45)))))),"",IF(ScheduleCompile!G45="Off",0,IF(ScheduleCompile!G45="On",1,IF(ISNUMBER(ScheduleCompile!G45),ScheduleCompile!G45/1,IF(ISTEXT(ScheduleCompile!G45),IF(OR(ISNUMBER(FIND("5F",ScheduleCompile!G45)),ISNUMBER(FIND("0F",ScheduleCompile!G45)),ISNUMBER(FIND("8F",ScheduleCompile!G45)),ISNUMBER(FIND("1F",ScheduleCompile!G45)),ISNUMBER(FIND("2F",ScheduleCompile!G45)),ISNUMBER(FIND("3F",ScheduleCompile!G45)),ISNUMBER(FIND("6F",ScheduleCompile!G45)),ISNUMBER(FIND("7F",ScheduleCompile!G45)),ISNUMBER(FIND("9F",ScheduleCompile!G45)),ISNUMBER(FIND("4F",ScheduleCompile!G45))),VALUE(LEFT(ScheduleCompile!G45,FIND("F",ScheduleCompile!G45)-1)),ScheduleCompile!G45)))))))</f>
        <v>0.1</v>
      </c>
      <c r="M52" s="1">
        <f>IF(AND(ISERROR(IF(ScheduleCompile!H45="Off",0,IF(ScheduleCompile!H45="On",1,IF(ISNUMBER(ScheduleCompile!H45),ScheduleCompile!H45/1,IF(ISTEXT(ScheduleCompile!H45),IF(OR(ISNUMBER(FIND("5F",ScheduleCompile!H45)),ISNUMBER(FIND("0F",ScheduleCompile!H45)),ISNUMBER(FIND("8F",ScheduleCompile!H45)),ISNUMBER(FIND("1F",ScheduleCompile!H45)),ISNUMBER(FIND("2F",ScheduleCompile!H45)),ISNUMBER(FIND("3F",ScheduleCompile!H45)),ISNUMBER(FIND("6F",ScheduleCompile!H45)),ISNUMBER(FIND("7F",ScheduleCompile!H45)),ISNUMBER(FIND("9F",ScheduleCompile!H45)),ISNUMBER(FIND("4F",ScheduleCompile!H45))),VALUE(LEFT(ScheduleCompile!H45,FIND("F",ScheduleCompile!H45)-1)),ScheduleCompile!H45)))))),ISTEXT(ScheduleCompile!#REF!)),"ENDTABLE",IF(ISERROR(IF(ScheduleCompile!H45="Off",0,IF(ScheduleCompile!H45="On",1,IF(ISNUMBER(ScheduleCompile!H45),ScheduleCompile!H45/1,IF(ISTEXT(ScheduleCompile!H45),IF(OR(ISNUMBER(FIND("5F",ScheduleCompile!H45)),ISNUMBER(FIND("0F",ScheduleCompile!H45)),ISNUMBER(FIND("8F",ScheduleCompile!H45)),ISNUMBER(FIND("1F",ScheduleCompile!H45)),ISNUMBER(FIND("2F",ScheduleCompile!H45)),ISNUMBER(FIND("3F",ScheduleCompile!H45)),ISNUMBER(FIND("6F",ScheduleCompile!H45)),ISNUMBER(FIND("7F",ScheduleCompile!H45)),ISNUMBER(FIND("9F",ScheduleCompile!H45)),ISNUMBER(FIND("4F",ScheduleCompile!H45))),VALUE(LEFT(ScheduleCompile!H45,FIND("F",ScheduleCompile!H45)-1)),ScheduleCompile!H45)))))),"",IF(ScheduleCompile!H45="Off",0,IF(ScheduleCompile!H45="On",1,IF(ISNUMBER(ScheduleCompile!H45),ScheduleCompile!H45/1,IF(ISTEXT(ScheduleCompile!H45),IF(OR(ISNUMBER(FIND("5F",ScheduleCompile!H45)),ISNUMBER(FIND("0F",ScheduleCompile!H45)),ISNUMBER(FIND("8F",ScheduleCompile!H45)),ISNUMBER(FIND("1F",ScheduleCompile!H45)),ISNUMBER(FIND("2F",ScheduleCompile!H45)),ISNUMBER(FIND("3F",ScheduleCompile!H45)),ISNUMBER(FIND("6F",ScheduleCompile!H45)),ISNUMBER(FIND("7F",ScheduleCompile!H45)),ISNUMBER(FIND("9F",ScheduleCompile!H45)),ISNUMBER(FIND("4F",ScheduleCompile!H45))),VALUE(LEFT(ScheduleCompile!H45,FIND("F",ScheduleCompile!H45)-1)),ScheduleCompile!H45)))))))</f>
        <v>0.1</v>
      </c>
      <c r="N52" s="1">
        <f>IF(AND(ISERROR(IF(ScheduleCompile!I45="Off",0,IF(ScheduleCompile!I45="On",1,IF(ISNUMBER(ScheduleCompile!I45),ScheduleCompile!I45/1,IF(ISTEXT(ScheduleCompile!I45),IF(OR(ISNUMBER(FIND("5F",ScheduleCompile!I45)),ISNUMBER(FIND("0F",ScheduleCompile!I45)),ISNUMBER(FIND("8F",ScheduleCompile!I45)),ISNUMBER(FIND("1F",ScheduleCompile!I45)),ISNUMBER(FIND("2F",ScheduleCompile!I45)),ISNUMBER(FIND("3F",ScheduleCompile!I45)),ISNUMBER(FIND("6F",ScheduleCompile!I45)),ISNUMBER(FIND("7F",ScheduleCompile!I45)),ISNUMBER(FIND("9F",ScheduleCompile!I45)),ISNUMBER(FIND("4F",ScheduleCompile!I45))),VALUE(LEFT(ScheduleCompile!I45,FIND("F",ScheduleCompile!I45)-1)),ScheduleCompile!I45)))))),ISTEXT(ScheduleCompile!#REF!)),"ENDTABLE",IF(ISERROR(IF(ScheduleCompile!I45="Off",0,IF(ScheduleCompile!I45="On",1,IF(ISNUMBER(ScheduleCompile!I45),ScheduleCompile!I45/1,IF(ISTEXT(ScheduleCompile!I45),IF(OR(ISNUMBER(FIND("5F",ScheduleCompile!I45)),ISNUMBER(FIND("0F",ScheduleCompile!I45)),ISNUMBER(FIND("8F",ScheduleCompile!I45)),ISNUMBER(FIND("1F",ScheduleCompile!I45)),ISNUMBER(FIND("2F",ScheduleCompile!I45)),ISNUMBER(FIND("3F",ScheduleCompile!I45)),ISNUMBER(FIND("6F",ScheduleCompile!I45)),ISNUMBER(FIND("7F",ScheduleCompile!I45)),ISNUMBER(FIND("9F",ScheduleCompile!I45)),ISNUMBER(FIND("4F",ScheduleCompile!I45))),VALUE(LEFT(ScheduleCompile!I45,FIND("F",ScheduleCompile!I45)-1)),ScheduleCompile!I45)))))),"",IF(ScheduleCompile!I45="Off",0,IF(ScheduleCompile!I45="On",1,IF(ISNUMBER(ScheduleCompile!I45),ScheduleCompile!I45/1,IF(ISTEXT(ScheduleCompile!I45),IF(OR(ISNUMBER(FIND("5F",ScheduleCompile!I45)),ISNUMBER(FIND("0F",ScheduleCompile!I45)),ISNUMBER(FIND("8F",ScheduleCompile!I45)),ISNUMBER(FIND("1F",ScheduleCompile!I45)),ISNUMBER(FIND("2F",ScheduleCompile!I45)),ISNUMBER(FIND("3F",ScheduleCompile!I45)),ISNUMBER(FIND("6F",ScheduleCompile!I45)),ISNUMBER(FIND("7F",ScheduleCompile!I45)),ISNUMBER(FIND("9F",ScheduleCompile!I45)),ISNUMBER(FIND("4F",ScheduleCompile!I45))),VALUE(LEFT(ScheduleCompile!I45,FIND("F",ScheduleCompile!I45)-1)),ScheduleCompile!I45)))))))</f>
        <v>0.15</v>
      </c>
      <c r="O52" s="1">
        <f>IF(AND(ISERROR(IF(ScheduleCompile!J45="Off",0,IF(ScheduleCompile!J45="On",1,IF(ISNUMBER(ScheduleCompile!J45),ScheduleCompile!J45/1,IF(ISTEXT(ScheduleCompile!J45),IF(OR(ISNUMBER(FIND("5F",ScheduleCompile!J45)),ISNUMBER(FIND("0F",ScheduleCompile!J45)),ISNUMBER(FIND("8F",ScheduleCompile!J45)),ISNUMBER(FIND("1F",ScheduleCompile!J45)),ISNUMBER(FIND("2F",ScheduleCompile!J45)),ISNUMBER(FIND("3F",ScheduleCompile!J45)),ISNUMBER(FIND("6F",ScheduleCompile!J45)),ISNUMBER(FIND("7F",ScheduleCompile!J45)),ISNUMBER(FIND("9F",ScheduleCompile!J45)),ISNUMBER(FIND("4F",ScheduleCompile!J45))),VALUE(LEFT(ScheduleCompile!J45,FIND("F",ScheduleCompile!J45)-1)),ScheduleCompile!J45)))))),ISTEXT(ScheduleCompile!#REF!)),"ENDTABLE",IF(ISERROR(IF(ScheduleCompile!J45="Off",0,IF(ScheduleCompile!J45="On",1,IF(ISNUMBER(ScheduleCompile!J45),ScheduleCompile!J45/1,IF(ISTEXT(ScheduleCompile!J45),IF(OR(ISNUMBER(FIND("5F",ScheduleCompile!J45)),ISNUMBER(FIND("0F",ScheduleCompile!J45)),ISNUMBER(FIND("8F",ScheduleCompile!J45)),ISNUMBER(FIND("1F",ScheduleCompile!J45)),ISNUMBER(FIND("2F",ScheduleCompile!J45)),ISNUMBER(FIND("3F",ScheduleCompile!J45)),ISNUMBER(FIND("6F",ScheduleCompile!J45)),ISNUMBER(FIND("7F",ScheduleCompile!J45)),ISNUMBER(FIND("9F",ScheduleCompile!J45)),ISNUMBER(FIND("4F",ScheduleCompile!J45))),VALUE(LEFT(ScheduleCompile!J45,FIND("F",ScheduleCompile!J45)-1)),ScheduleCompile!J45)))))),"",IF(ScheduleCompile!J45="Off",0,IF(ScheduleCompile!J45="On",1,IF(ISNUMBER(ScheduleCompile!J45),ScheduleCompile!J45/1,IF(ISTEXT(ScheduleCompile!J45),IF(OR(ISNUMBER(FIND("5F",ScheduleCompile!J45)),ISNUMBER(FIND("0F",ScheduleCompile!J45)),ISNUMBER(FIND("8F",ScheduleCompile!J45)),ISNUMBER(FIND("1F",ScheduleCompile!J45)),ISNUMBER(FIND("2F",ScheduleCompile!J45)),ISNUMBER(FIND("3F",ScheduleCompile!J45)),ISNUMBER(FIND("6F",ScheduleCompile!J45)),ISNUMBER(FIND("7F",ScheduleCompile!J45)),ISNUMBER(FIND("9F",ScheduleCompile!J45)),ISNUMBER(FIND("4F",ScheduleCompile!J45))),VALUE(LEFT(ScheduleCompile!J45,FIND("F",ScheduleCompile!J45)-1)),ScheduleCompile!J45)))))))</f>
        <v>0.15</v>
      </c>
      <c r="P52" s="1">
        <f>IF(AND(ISERROR(IF(ScheduleCompile!K45="Off",0,IF(ScheduleCompile!K45="On",1,IF(ISNUMBER(ScheduleCompile!K45),ScheduleCompile!K45/1,IF(ISTEXT(ScheduleCompile!K45),IF(OR(ISNUMBER(FIND("5F",ScheduleCompile!K45)),ISNUMBER(FIND("0F",ScheduleCompile!K45)),ISNUMBER(FIND("8F",ScheduleCompile!K45)),ISNUMBER(FIND("1F",ScheduleCompile!K45)),ISNUMBER(FIND("2F",ScheduleCompile!K45)),ISNUMBER(FIND("3F",ScheduleCompile!K45)),ISNUMBER(FIND("6F",ScheduleCompile!K45)),ISNUMBER(FIND("7F",ScheduleCompile!K45)),ISNUMBER(FIND("9F",ScheduleCompile!K45)),ISNUMBER(FIND("4F",ScheduleCompile!K45))),VALUE(LEFT(ScheduleCompile!K45,FIND("F",ScheduleCompile!K45)-1)),ScheduleCompile!K45)))))),ISTEXT(ScheduleCompile!#REF!)),"ENDTABLE",IF(ISERROR(IF(ScheduleCompile!K45="Off",0,IF(ScheduleCompile!K45="On",1,IF(ISNUMBER(ScheduleCompile!K45),ScheduleCompile!K45/1,IF(ISTEXT(ScheduleCompile!K45),IF(OR(ISNUMBER(FIND("5F",ScheduleCompile!K45)),ISNUMBER(FIND("0F",ScheduleCompile!K45)),ISNUMBER(FIND("8F",ScheduleCompile!K45)),ISNUMBER(FIND("1F",ScheduleCompile!K45)),ISNUMBER(FIND("2F",ScheduleCompile!K45)),ISNUMBER(FIND("3F",ScheduleCompile!K45)),ISNUMBER(FIND("6F",ScheduleCompile!K45)),ISNUMBER(FIND("7F",ScheduleCompile!K45)),ISNUMBER(FIND("9F",ScheduleCompile!K45)),ISNUMBER(FIND("4F",ScheduleCompile!K45))),VALUE(LEFT(ScheduleCompile!K45,FIND("F",ScheduleCompile!K45)-1)),ScheduleCompile!K45)))))),"",IF(ScheduleCompile!K45="Off",0,IF(ScheduleCompile!K45="On",1,IF(ISNUMBER(ScheduleCompile!K45),ScheduleCompile!K45/1,IF(ISTEXT(ScheduleCompile!K45),IF(OR(ISNUMBER(FIND("5F",ScheduleCompile!K45)),ISNUMBER(FIND("0F",ScheduleCompile!K45)),ISNUMBER(FIND("8F",ScheduleCompile!K45)),ISNUMBER(FIND("1F",ScheduleCompile!K45)),ISNUMBER(FIND("2F",ScheduleCompile!K45)),ISNUMBER(FIND("3F",ScheduleCompile!K45)),ISNUMBER(FIND("6F",ScheduleCompile!K45)),ISNUMBER(FIND("7F",ScheduleCompile!K45)),ISNUMBER(FIND("9F",ScheduleCompile!K45)),ISNUMBER(FIND("4F",ScheduleCompile!K45))),VALUE(LEFT(ScheduleCompile!K45,FIND("F",ScheduleCompile!K45)-1)),ScheduleCompile!K45)))))))</f>
        <v>0.15</v>
      </c>
      <c r="Q52" s="1">
        <f>IF(AND(ISERROR(IF(ScheduleCompile!L45="Off",0,IF(ScheduleCompile!L45="On",1,IF(ISNUMBER(ScheduleCompile!L45),ScheduleCompile!L45/1,IF(ISTEXT(ScheduleCompile!L45),IF(OR(ISNUMBER(FIND("5F",ScheduleCompile!L45)),ISNUMBER(FIND("0F",ScheduleCompile!L45)),ISNUMBER(FIND("8F",ScheduleCompile!L45)),ISNUMBER(FIND("1F",ScheduleCompile!L45)),ISNUMBER(FIND("2F",ScheduleCompile!L45)),ISNUMBER(FIND("3F",ScheduleCompile!L45)),ISNUMBER(FIND("6F",ScheduleCompile!L45)),ISNUMBER(FIND("7F",ScheduleCompile!L45)),ISNUMBER(FIND("9F",ScheduleCompile!L45)),ISNUMBER(FIND("4F",ScheduleCompile!L45))),VALUE(LEFT(ScheduleCompile!L45,FIND("F",ScheduleCompile!L45)-1)),ScheduleCompile!L45)))))),ISTEXT(ScheduleCompile!#REF!)),"ENDTABLE",IF(ISERROR(IF(ScheduleCompile!L45="Off",0,IF(ScheduleCompile!L45="On",1,IF(ISNUMBER(ScheduleCompile!L45),ScheduleCompile!L45/1,IF(ISTEXT(ScheduleCompile!L45),IF(OR(ISNUMBER(FIND("5F",ScheduleCompile!L45)),ISNUMBER(FIND("0F",ScheduleCompile!L45)),ISNUMBER(FIND("8F",ScheduleCompile!L45)),ISNUMBER(FIND("1F",ScheduleCompile!L45)),ISNUMBER(FIND("2F",ScheduleCompile!L45)),ISNUMBER(FIND("3F",ScheduleCompile!L45)),ISNUMBER(FIND("6F",ScheduleCompile!L45)),ISNUMBER(FIND("7F",ScheduleCompile!L45)),ISNUMBER(FIND("9F",ScheduleCompile!L45)),ISNUMBER(FIND("4F",ScheduleCompile!L45))),VALUE(LEFT(ScheduleCompile!L45,FIND("F",ScheduleCompile!L45)-1)),ScheduleCompile!L45)))))),"",IF(ScheduleCompile!L45="Off",0,IF(ScheduleCompile!L45="On",1,IF(ISNUMBER(ScheduleCompile!L45),ScheduleCompile!L45/1,IF(ISTEXT(ScheduleCompile!L45),IF(OR(ISNUMBER(FIND("5F",ScheduleCompile!L45)),ISNUMBER(FIND("0F",ScheduleCompile!L45)),ISNUMBER(FIND("8F",ScheduleCompile!L45)),ISNUMBER(FIND("1F",ScheduleCompile!L45)),ISNUMBER(FIND("2F",ScheduleCompile!L45)),ISNUMBER(FIND("3F",ScheduleCompile!L45)),ISNUMBER(FIND("6F",ScheduleCompile!L45)),ISNUMBER(FIND("7F",ScheduleCompile!L45)),ISNUMBER(FIND("9F",ScheduleCompile!L45)),ISNUMBER(FIND("4F",ScheduleCompile!L45))),VALUE(LEFT(ScheduleCompile!L45,FIND("F",ScheduleCompile!L45)-1)),ScheduleCompile!L45)))))))</f>
        <v>0.15</v>
      </c>
      <c r="R52" s="1">
        <f>IF(AND(ISERROR(IF(ScheduleCompile!M45="Off",0,IF(ScheduleCompile!M45="On",1,IF(ISNUMBER(ScheduleCompile!M45),ScheduleCompile!M45/1,IF(ISTEXT(ScheduleCompile!M45),IF(OR(ISNUMBER(FIND("5F",ScheduleCompile!M45)),ISNUMBER(FIND("0F",ScheduleCompile!M45)),ISNUMBER(FIND("8F",ScheduleCompile!M45)),ISNUMBER(FIND("1F",ScheduleCompile!M45)),ISNUMBER(FIND("2F",ScheduleCompile!M45)),ISNUMBER(FIND("3F",ScheduleCompile!M45)),ISNUMBER(FIND("6F",ScheduleCompile!M45)),ISNUMBER(FIND("7F",ScheduleCompile!M45)),ISNUMBER(FIND("9F",ScheduleCompile!M45)),ISNUMBER(FIND("4F",ScheduleCompile!M45))),VALUE(LEFT(ScheduleCompile!M45,FIND("F",ScheduleCompile!M45)-1)),ScheduleCompile!M45)))))),ISTEXT(ScheduleCompile!#REF!)),"ENDTABLE",IF(ISERROR(IF(ScheduleCompile!M45="Off",0,IF(ScheduleCompile!M45="On",1,IF(ISNUMBER(ScheduleCompile!M45),ScheduleCompile!M45/1,IF(ISTEXT(ScheduleCompile!M45),IF(OR(ISNUMBER(FIND("5F",ScheduleCompile!M45)),ISNUMBER(FIND("0F",ScheduleCompile!M45)),ISNUMBER(FIND("8F",ScheduleCompile!M45)),ISNUMBER(FIND("1F",ScheduleCompile!M45)),ISNUMBER(FIND("2F",ScheduleCompile!M45)),ISNUMBER(FIND("3F",ScheduleCompile!M45)),ISNUMBER(FIND("6F",ScheduleCompile!M45)),ISNUMBER(FIND("7F",ScheduleCompile!M45)),ISNUMBER(FIND("9F",ScheduleCompile!M45)),ISNUMBER(FIND("4F",ScheduleCompile!M45))),VALUE(LEFT(ScheduleCompile!M45,FIND("F",ScheduleCompile!M45)-1)),ScheduleCompile!M45)))))),"",IF(ScheduleCompile!M45="Off",0,IF(ScheduleCompile!M45="On",1,IF(ISNUMBER(ScheduleCompile!M45),ScheduleCompile!M45/1,IF(ISTEXT(ScheduleCompile!M45),IF(OR(ISNUMBER(FIND("5F",ScheduleCompile!M45)),ISNUMBER(FIND("0F",ScheduleCompile!M45)),ISNUMBER(FIND("8F",ScheduleCompile!M45)),ISNUMBER(FIND("1F",ScheduleCompile!M45)),ISNUMBER(FIND("2F",ScheduleCompile!M45)),ISNUMBER(FIND("3F",ScheduleCompile!M45)),ISNUMBER(FIND("6F",ScheduleCompile!M45)),ISNUMBER(FIND("7F",ScheduleCompile!M45)),ISNUMBER(FIND("9F",ScheduleCompile!M45)),ISNUMBER(FIND("4F",ScheduleCompile!M45))),VALUE(LEFT(ScheduleCompile!M45,FIND("F",ScheduleCompile!M45)-1)),ScheduleCompile!M45)))))))</f>
        <v>0.15</v>
      </c>
      <c r="S52" s="1">
        <f>IF(AND(ISERROR(IF(ScheduleCompile!N45="Off",0,IF(ScheduleCompile!N45="On",1,IF(ISNUMBER(ScheduleCompile!N45),ScheduleCompile!N45/1,IF(ISTEXT(ScheduleCompile!N45),IF(OR(ISNUMBER(FIND("5F",ScheduleCompile!N45)),ISNUMBER(FIND("0F",ScheduleCompile!N45)),ISNUMBER(FIND("8F",ScheduleCompile!N45)),ISNUMBER(FIND("1F",ScheduleCompile!N45)),ISNUMBER(FIND("2F",ScheduleCompile!N45)),ISNUMBER(FIND("3F",ScheduleCompile!N45)),ISNUMBER(FIND("6F",ScheduleCompile!N45)),ISNUMBER(FIND("7F",ScheduleCompile!N45)),ISNUMBER(FIND("9F",ScheduleCompile!N45)),ISNUMBER(FIND("4F",ScheduleCompile!N45))),VALUE(LEFT(ScheduleCompile!N45,FIND("F",ScheduleCompile!N45)-1)),ScheduleCompile!N45)))))),ISTEXT(ScheduleCompile!#REF!)),"ENDTABLE",IF(ISERROR(IF(ScheduleCompile!N45="Off",0,IF(ScheduleCompile!N45="On",1,IF(ISNUMBER(ScheduleCompile!N45),ScheduleCompile!N45/1,IF(ISTEXT(ScheduleCompile!N45),IF(OR(ISNUMBER(FIND("5F",ScheduleCompile!N45)),ISNUMBER(FIND("0F",ScheduleCompile!N45)),ISNUMBER(FIND("8F",ScheduleCompile!N45)),ISNUMBER(FIND("1F",ScheduleCompile!N45)),ISNUMBER(FIND("2F",ScheduleCompile!N45)),ISNUMBER(FIND("3F",ScheduleCompile!N45)),ISNUMBER(FIND("6F",ScheduleCompile!N45)),ISNUMBER(FIND("7F",ScheduleCompile!N45)),ISNUMBER(FIND("9F",ScheduleCompile!N45)),ISNUMBER(FIND("4F",ScheduleCompile!N45))),VALUE(LEFT(ScheduleCompile!N45,FIND("F",ScheduleCompile!N45)-1)),ScheduleCompile!N45)))))),"",IF(ScheduleCompile!N45="Off",0,IF(ScheduleCompile!N45="On",1,IF(ISNUMBER(ScheduleCompile!N45),ScheduleCompile!N45/1,IF(ISTEXT(ScheduleCompile!N45),IF(OR(ISNUMBER(FIND("5F",ScheduleCompile!N45)),ISNUMBER(FIND("0F",ScheduleCompile!N45)),ISNUMBER(FIND("8F",ScheduleCompile!N45)),ISNUMBER(FIND("1F",ScheduleCompile!N45)),ISNUMBER(FIND("2F",ScheduleCompile!N45)),ISNUMBER(FIND("3F",ScheduleCompile!N45)),ISNUMBER(FIND("6F",ScheduleCompile!N45)),ISNUMBER(FIND("7F",ScheduleCompile!N45)),ISNUMBER(FIND("9F",ScheduleCompile!N45)),ISNUMBER(FIND("4F",ScheduleCompile!N45))),VALUE(LEFT(ScheduleCompile!N45,FIND("F",ScheduleCompile!N45)-1)),ScheduleCompile!N45)))))))</f>
        <v>0.15</v>
      </c>
      <c r="T52" s="1">
        <f>IF(AND(ISERROR(IF(ScheduleCompile!O45="Off",0,IF(ScheduleCompile!O45="On",1,IF(ISNUMBER(ScheduleCompile!O45),ScheduleCompile!O45/1,IF(ISTEXT(ScheduleCompile!O45),IF(OR(ISNUMBER(FIND("5F",ScheduleCompile!O45)),ISNUMBER(FIND("0F",ScheduleCompile!O45)),ISNUMBER(FIND("8F",ScheduleCompile!O45)),ISNUMBER(FIND("1F",ScheduleCompile!O45)),ISNUMBER(FIND("2F",ScheduleCompile!O45)),ISNUMBER(FIND("3F",ScheduleCompile!O45)),ISNUMBER(FIND("6F",ScheduleCompile!O45)),ISNUMBER(FIND("7F",ScheduleCompile!O45)),ISNUMBER(FIND("9F",ScheduleCompile!O45)),ISNUMBER(FIND("4F",ScheduleCompile!O45))),VALUE(LEFT(ScheduleCompile!O45,FIND("F",ScheduleCompile!O45)-1)),ScheduleCompile!O45)))))),ISTEXT(ScheduleCompile!#REF!)),"ENDTABLE",IF(ISERROR(IF(ScheduleCompile!O45="Off",0,IF(ScheduleCompile!O45="On",1,IF(ISNUMBER(ScheduleCompile!O45),ScheduleCompile!O45/1,IF(ISTEXT(ScheduleCompile!O45),IF(OR(ISNUMBER(FIND("5F",ScheduleCompile!O45)),ISNUMBER(FIND("0F",ScheduleCompile!O45)),ISNUMBER(FIND("8F",ScheduleCompile!O45)),ISNUMBER(FIND("1F",ScheduleCompile!O45)),ISNUMBER(FIND("2F",ScheduleCompile!O45)),ISNUMBER(FIND("3F",ScheduleCompile!O45)),ISNUMBER(FIND("6F",ScheduleCompile!O45)),ISNUMBER(FIND("7F",ScheduleCompile!O45)),ISNUMBER(FIND("9F",ScheduleCompile!O45)),ISNUMBER(FIND("4F",ScheduleCompile!O45))),VALUE(LEFT(ScheduleCompile!O45,FIND("F",ScheduleCompile!O45)-1)),ScheduleCompile!O45)))))),"",IF(ScheduleCompile!O45="Off",0,IF(ScheduleCompile!O45="On",1,IF(ISNUMBER(ScheduleCompile!O45),ScheduleCompile!O45/1,IF(ISTEXT(ScheduleCompile!O45),IF(OR(ISNUMBER(FIND("5F",ScheduleCompile!O45)),ISNUMBER(FIND("0F",ScheduleCompile!O45)),ISNUMBER(FIND("8F",ScheduleCompile!O45)),ISNUMBER(FIND("1F",ScheduleCompile!O45)),ISNUMBER(FIND("2F",ScheduleCompile!O45)),ISNUMBER(FIND("3F",ScheduleCompile!O45)),ISNUMBER(FIND("6F",ScheduleCompile!O45)),ISNUMBER(FIND("7F",ScheduleCompile!O45)),ISNUMBER(FIND("9F",ScheduleCompile!O45)),ISNUMBER(FIND("4F",ScheduleCompile!O45))),VALUE(LEFT(ScheduleCompile!O45,FIND("F",ScheduleCompile!O45)-1)),ScheduleCompile!O45)))))))</f>
        <v>0.15</v>
      </c>
      <c r="U52" s="1">
        <f>IF(AND(ISERROR(IF(ScheduleCompile!P45="Off",0,IF(ScheduleCompile!P45="On",1,IF(ISNUMBER(ScheduleCompile!P45),ScheduleCompile!P45/1,IF(ISTEXT(ScheduleCompile!P45),IF(OR(ISNUMBER(FIND("5F",ScheduleCompile!P45)),ISNUMBER(FIND("0F",ScheduleCompile!P45)),ISNUMBER(FIND("8F",ScheduleCompile!P45)),ISNUMBER(FIND("1F",ScheduleCompile!P45)),ISNUMBER(FIND("2F",ScheduleCompile!P45)),ISNUMBER(FIND("3F",ScheduleCompile!P45)),ISNUMBER(FIND("6F",ScheduleCompile!P45)),ISNUMBER(FIND("7F",ScheduleCompile!P45)),ISNUMBER(FIND("9F",ScheduleCompile!P45)),ISNUMBER(FIND("4F",ScheduleCompile!P45))),VALUE(LEFT(ScheduleCompile!P45,FIND("F",ScheduleCompile!P45)-1)),ScheduleCompile!P45)))))),ISTEXT(ScheduleCompile!#REF!)),"ENDTABLE",IF(ISERROR(IF(ScheduleCompile!P45="Off",0,IF(ScheduleCompile!P45="On",1,IF(ISNUMBER(ScheduleCompile!P45),ScheduleCompile!P45/1,IF(ISTEXT(ScheduleCompile!P45),IF(OR(ISNUMBER(FIND("5F",ScheduleCompile!P45)),ISNUMBER(FIND("0F",ScheduleCompile!P45)),ISNUMBER(FIND("8F",ScheduleCompile!P45)),ISNUMBER(FIND("1F",ScheduleCompile!P45)),ISNUMBER(FIND("2F",ScheduleCompile!P45)),ISNUMBER(FIND("3F",ScheduleCompile!P45)),ISNUMBER(FIND("6F",ScheduleCompile!P45)),ISNUMBER(FIND("7F",ScheduleCompile!P45)),ISNUMBER(FIND("9F",ScheduleCompile!P45)),ISNUMBER(FIND("4F",ScheduleCompile!P45))),VALUE(LEFT(ScheduleCompile!P45,FIND("F",ScheduleCompile!P45)-1)),ScheduleCompile!P45)))))),"",IF(ScheduleCompile!P45="Off",0,IF(ScheduleCompile!P45="On",1,IF(ISNUMBER(ScheduleCompile!P45),ScheduleCompile!P45/1,IF(ISTEXT(ScheduleCompile!P45),IF(OR(ISNUMBER(FIND("5F",ScheduleCompile!P45)),ISNUMBER(FIND("0F",ScheduleCompile!P45)),ISNUMBER(FIND("8F",ScheduleCompile!P45)),ISNUMBER(FIND("1F",ScheduleCompile!P45)),ISNUMBER(FIND("2F",ScheduleCompile!P45)),ISNUMBER(FIND("3F",ScheduleCompile!P45)),ISNUMBER(FIND("6F",ScheduleCompile!P45)),ISNUMBER(FIND("7F",ScheduleCompile!P45)),ISNUMBER(FIND("9F",ScheduleCompile!P45)),ISNUMBER(FIND("4F",ScheduleCompile!P45))),VALUE(LEFT(ScheduleCompile!P45,FIND("F",ScheduleCompile!P45)-1)),ScheduleCompile!P45)))))))</f>
        <v>0.15</v>
      </c>
      <c r="V52" s="1">
        <f>IF(AND(ISERROR(IF(ScheduleCompile!Q45="Off",0,IF(ScheduleCompile!Q45="On",1,IF(ISNUMBER(ScheduleCompile!Q45),ScheduleCompile!Q45/1,IF(ISTEXT(ScheduleCompile!Q45),IF(OR(ISNUMBER(FIND("5F",ScheduleCompile!Q45)),ISNUMBER(FIND("0F",ScheduleCompile!Q45)),ISNUMBER(FIND("8F",ScheduleCompile!Q45)),ISNUMBER(FIND("1F",ScheduleCompile!Q45)),ISNUMBER(FIND("2F",ScheduleCompile!Q45)),ISNUMBER(FIND("3F",ScheduleCompile!Q45)),ISNUMBER(FIND("6F",ScheduleCompile!Q45)),ISNUMBER(FIND("7F",ScheduleCompile!Q45)),ISNUMBER(FIND("9F",ScheduleCompile!Q45)),ISNUMBER(FIND("4F",ScheduleCompile!Q45))),VALUE(LEFT(ScheduleCompile!Q45,FIND("F",ScheduleCompile!Q45)-1)),ScheduleCompile!Q45)))))),ISTEXT(ScheduleCompile!#REF!)),"ENDTABLE",IF(ISERROR(IF(ScheduleCompile!Q45="Off",0,IF(ScheduleCompile!Q45="On",1,IF(ISNUMBER(ScheduleCompile!Q45),ScheduleCompile!Q45/1,IF(ISTEXT(ScheduleCompile!Q45),IF(OR(ISNUMBER(FIND("5F",ScheduleCompile!Q45)),ISNUMBER(FIND("0F",ScheduleCompile!Q45)),ISNUMBER(FIND("8F",ScheduleCompile!Q45)),ISNUMBER(FIND("1F",ScheduleCompile!Q45)),ISNUMBER(FIND("2F",ScheduleCompile!Q45)),ISNUMBER(FIND("3F",ScheduleCompile!Q45)),ISNUMBER(FIND("6F",ScheduleCompile!Q45)),ISNUMBER(FIND("7F",ScheduleCompile!Q45)),ISNUMBER(FIND("9F",ScheduleCompile!Q45)),ISNUMBER(FIND("4F",ScheduleCompile!Q45))),VALUE(LEFT(ScheduleCompile!Q45,FIND("F",ScheduleCompile!Q45)-1)),ScheduleCompile!Q45)))))),"",IF(ScheduleCompile!Q45="Off",0,IF(ScheduleCompile!Q45="On",1,IF(ISNUMBER(ScheduleCompile!Q45),ScheduleCompile!Q45/1,IF(ISTEXT(ScheduleCompile!Q45),IF(OR(ISNUMBER(FIND("5F",ScheduleCompile!Q45)),ISNUMBER(FIND("0F",ScheduleCompile!Q45)),ISNUMBER(FIND("8F",ScheduleCompile!Q45)),ISNUMBER(FIND("1F",ScheduleCompile!Q45)),ISNUMBER(FIND("2F",ScheduleCompile!Q45)),ISNUMBER(FIND("3F",ScheduleCompile!Q45)),ISNUMBER(FIND("6F",ScheduleCompile!Q45)),ISNUMBER(FIND("7F",ScheduleCompile!Q45)),ISNUMBER(FIND("9F",ScheduleCompile!Q45)),ISNUMBER(FIND("4F",ScheduleCompile!Q45))),VALUE(LEFT(ScheduleCompile!Q45,FIND("F",ScheduleCompile!Q45)-1)),ScheduleCompile!Q45)))))))</f>
        <v>0.15</v>
      </c>
      <c r="W52" s="1">
        <f>IF(AND(ISERROR(IF(ScheduleCompile!R45="Off",0,IF(ScheduleCompile!R45="On",1,IF(ISNUMBER(ScheduleCompile!R45),ScheduleCompile!R45/1,IF(ISTEXT(ScheduleCompile!R45),IF(OR(ISNUMBER(FIND("5F",ScheduleCompile!R45)),ISNUMBER(FIND("0F",ScheduleCompile!R45)),ISNUMBER(FIND("8F",ScheduleCompile!R45)),ISNUMBER(FIND("1F",ScheduleCompile!R45)),ISNUMBER(FIND("2F",ScheduleCompile!R45)),ISNUMBER(FIND("3F",ScheduleCompile!R45)),ISNUMBER(FIND("6F",ScheduleCompile!R45)),ISNUMBER(FIND("7F",ScheduleCompile!R45)),ISNUMBER(FIND("9F",ScheduleCompile!R45)),ISNUMBER(FIND("4F",ScheduleCompile!R45))),VALUE(LEFT(ScheduleCompile!R45,FIND("F",ScheduleCompile!R45)-1)),ScheduleCompile!R45)))))),ISTEXT(ScheduleCompile!#REF!)),"ENDTABLE",IF(ISERROR(IF(ScheduleCompile!R45="Off",0,IF(ScheduleCompile!R45="On",1,IF(ISNUMBER(ScheduleCompile!R45),ScheduleCompile!R45/1,IF(ISTEXT(ScheduleCompile!R45),IF(OR(ISNUMBER(FIND("5F",ScheduleCompile!R45)),ISNUMBER(FIND("0F",ScheduleCompile!R45)),ISNUMBER(FIND("8F",ScheduleCompile!R45)),ISNUMBER(FIND("1F",ScheduleCompile!R45)),ISNUMBER(FIND("2F",ScheduleCompile!R45)),ISNUMBER(FIND("3F",ScheduleCompile!R45)),ISNUMBER(FIND("6F",ScheduleCompile!R45)),ISNUMBER(FIND("7F",ScheduleCompile!R45)),ISNUMBER(FIND("9F",ScheduleCompile!R45)),ISNUMBER(FIND("4F",ScheduleCompile!R45))),VALUE(LEFT(ScheduleCompile!R45,FIND("F",ScheduleCompile!R45)-1)),ScheduleCompile!R45)))))),"",IF(ScheduleCompile!R45="Off",0,IF(ScheduleCompile!R45="On",1,IF(ISNUMBER(ScheduleCompile!R45),ScheduleCompile!R45/1,IF(ISTEXT(ScheduleCompile!R45),IF(OR(ISNUMBER(FIND("5F",ScheduleCompile!R45)),ISNUMBER(FIND("0F",ScheduleCompile!R45)),ISNUMBER(FIND("8F",ScheduleCompile!R45)),ISNUMBER(FIND("1F",ScheduleCompile!R45)),ISNUMBER(FIND("2F",ScheduleCompile!R45)),ISNUMBER(FIND("3F",ScheduleCompile!R45)),ISNUMBER(FIND("6F",ScheduleCompile!R45)),ISNUMBER(FIND("7F",ScheduleCompile!R45)),ISNUMBER(FIND("9F",ScheduleCompile!R45)),ISNUMBER(FIND("4F",ScheduleCompile!R45))),VALUE(LEFT(ScheduleCompile!R45,FIND("F",ScheduleCompile!R45)-1)),ScheduleCompile!R45)))))))</f>
        <v>0.15</v>
      </c>
      <c r="X52" s="1">
        <f>IF(AND(ISERROR(IF(ScheduleCompile!S45="Off",0,IF(ScheduleCompile!S45="On",1,IF(ISNUMBER(ScheduleCompile!S45),ScheduleCompile!S45/1,IF(ISTEXT(ScheduleCompile!S45),IF(OR(ISNUMBER(FIND("5F",ScheduleCompile!S45)),ISNUMBER(FIND("0F",ScheduleCompile!S45)),ISNUMBER(FIND("8F",ScheduleCompile!S45)),ISNUMBER(FIND("1F",ScheduleCompile!S45)),ISNUMBER(FIND("2F",ScheduleCompile!S45)),ISNUMBER(FIND("3F",ScheduleCompile!S45)),ISNUMBER(FIND("6F",ScheduleCompile!S45)),ISNUMBER(FIND("7F",ScheduleCompile!S45)),ISNUMBER(FIND("9F",ScheduleCompile!S45)),ISNUMBER(FIND("4F",ScheduleCompile!S45))),VALUE(LEFT(ScheduleCompile!S45,FIND("F",ScheduleCompile!S45)-1)),ScheduleCompile!S45)))))),ISTEXT(ScheduleCompile!#REF!)),"ENDTABLE",IF(ISERROR(IF(ScheduleCompile!S45="Off",0,IF(ScheduleCompile!S45="On",1,IF(ISNUMBER(ScheduleCompile!S45),ScheduleCompile!S45/1,IF(ISTEXT(ScheduleCompile!S45),IF(OR(ISNUMBER(FIND("5F",ScheduleCompile!S45)),ISNUMBER(FIND("0F",ScheduleCompile!S45)),ISNUMBER(FIND("8F",ScheduleCompile!S45)),ISNUMBER(FIND("1F",ScheduleCompile!S45)),ISNUMBER(FIND("2F",ScheduleCompile!S45)),ISNUMBER(FIND("3F",ScheduleCompile!S45)),ISNUMBER(FIND("6F",ScheduleCompile!S45)),ISNUMBER(FIND("7F",ScheduleCompile!S45)),ISNUMBER(FIND("9F",ScheduleCompile!S45)),ISNUMBER(FIND("4F",ScheduleCompile!S45))),VALUE(LEFT(ScheduleCompile!S45,FIND("F",ScheduleCompile!S45)-1)),ScheduleCompile!S45)))))),"",IF(ScheduleCompile!S45="Off",0,IF(ScheduleCompile!S45="On",1,IF(ISNUMBER(ScheduleCompile!S45),ScheduleCompile!S45/1,IF(ISTEXT(ScheduleCompile!S45),IF(OR(ISNUMBER(FIND("5F",ScheduleCompile!S45)),ISNUMBER(FIND("0F",ScheduleCompile!S45)),ISNUMBER(FIND("8F",ScheduleCompile!S45)),ISNUMBER(FIND("1F",ScheduleCompile!S45)),ISNUMBER(FIND("2F",ScheduleCompile!S45)),ISNUMBER(FIND("3F",ScheduleCompile!S45)),ISNUMBER(FIND("6F",ScheduleCompile!S45)),ISNUMBER(FIND("7F",ScheduleCompile!S45)),ISNUMBER(FIND("9F",ScheduleCompile!S45)),ISNUMBER(FIND("4F",ScheduleCompile!S45))),VALUE(LEFT(ScheduleCompile!S45,FIND("F",ScheduleCompile!S45)-1)),ScheduleCompile!S45)))))))</f>
        <v>0.1</v>
      </c>
      <c r="Y52" s="1">
        <f>IF(AND(ISERROR(IF(ScheduleCompile!T45="Off",0,IF(ScheduleCompile!T45="On",1,IF(ISNUMBER(ScheduleCompile!T45),ScheduleCompile!T45/1,IF(ISTEXT(ScheduleCompile!T45),IF(OR(ISNUMBER(FIND("5F",ScheduleCompile!T45)),ISNUMBER(FIND("0F",ScheduleCompile!T45)),ISNUMBER(FIND("8F",ScheduleCompile!T45)),ISNUMBER(FIND("1F",ScheduleCompile!T45)),ISNUMBER(FIND("2F",ScheduleCompile!T45)),ISNUMBER(FIND("3F",ScheduleCompile!T45)),ISNUMBER(FIND("6F",ScheduleCompile!T45)),ISNUMBER(FIND("7F",ScheduleCompile!T45)),ISNUMBER(FIND("9F",ScheduleCompile!T45)),ISNUMBER(FIND("4F",ScheduleCompile!T45))),VALUE(LEFT(ScheduleCompile!T45,FIND("F",ScheduleCompile!T45)-1)),ScheduleCompile!T45)))))),ISTEXT(ScheduleCompile!#REF!)),"ENDTABLE",IF(ISERROR(IF(ScheduleCompile!T45="Off",0,IF(ScheduleCompile!T45="On",1,IF(ISNUMBER(ScheduleCompile!T45),ScheduleCompile!T45/1,IF(ISTEXT(ScheduleCompile!T45),IF(OR(ISNUMBER(FIND("5F",ScheduleCompile!T45)),ISNUMBER(FIND("0F",ScheduleCompile!T45)),ISNUMBER(FIND("8F",ScheduleCompile!T45)),ISNUMBER(FIND("1F",ScheduleCompile!T45)),ISNUMBER(FIND("2F",ScheduleCompile!T45)),ISNUMBER(FIND("3F",ScheduleCompile!T45)),ISNUMBER(FIND("6F",ScheduleCompile!T45)),ISNUMBER(FIND("7F",ScheduleCompile!T45)),ISNUMBER(FIND("9F",ScheduleCompile!T45)),ISNUMBER(FIND("4F",ScheduleCompile!T45))),VALUE(LEFT(ScheduleCompile!T45,FIND("F",ScheduleCompile!T45)-1)),ScheduleCompile!T45)))))),"",IF(ScheduleCompile!T45="Off",0,IF(ScheduleCompile!T45="On",1,IF(ISNUMBER(ScheduleCompile!T45),ScheduleCompile!T45/1,IF(ISTEXT(ScheduleCompile!T45),IF(OR(ISNUMBER(FIND("5F",ScheduleCompile!T45)),ISNUMBER(FIND("0F",ScheduleCompile!T45)),ISNUMBER(FIND("8F",ScheduleCompile!T45)),ISNUMBER(FIND("1F",ScheduleCompile!T45)),ISNUMBER(FIND("2F",ScheduleCompile!T45)),ISNUMBER(FIND("3F",ScheduleCompile!T45)),ISNUMBER(FIND("6F",ScheduleCompile!T45)),ISNUMBER(FIND("7F",ScheduleCompile!T45)),ISNUMBER(FIND("9F",ScheduleCompile!T45)),ISNUMBER(FIND("4F",ScheduleCompile!T45))),VALUE(LEFT(ScheduleCompile!T45,FIND("F",ScheduleCompile!T45)-1)),ScheduleCompile!T45)))))))</f>
        <v>0.1</v>
      </c>
      <c r="Z52" s="1">
        <f>IF(AND(ISERROR(IF(ScheduleCompile!U45="Off",0,IF(ScheduleCompile!U45="On",1,IF(ISNUMBER(ScheduleCompile!U45),ScheduleCompile!U45/1,IF(ISTEXT(ScheduleCompile!U45),IF(OR(ISNUMBER(FIND("5F",ScheduleCompile!U45)),ISNUMBER(FIND("0F",ScheduleCompile!U45)),ISNUMBER(FIND("8F",ScheduleCompile!U45)),ISNUMBER(FIND("1F",ScheduleCompile!U45)),ISNUMBER(FIND("2F",ScheduleCompile!U45)),ISNUMBER(FIND("3F",ScheduleCompile!U45)),ISNUMBER(FIND("6F",ScheduleCompile!U45)),ISNUMBER(FIND("7F",ScheduleCompile!U45)),ISNUMBER(FIND("9F",ScheduleCompile!U45)),ISNUMBER(FIND("4F",ScheduleCompile!U45))),VALUE(LEFT(ScheduleCompile!U45,FIND("F",ScheduleCompile!U45)-1)),ScheduleCompile!U45)))))),ISTEXT(ScheduleCompile!#REF!)),"ENDTABLE",IF(ISERROR(IF(ScheduleCompile!U45="Off",0,IF(ScheduleCompile!U45="On",1,IF(ISNUMBER(ScheduleCompile!U45),ScheduleCompile!U45/1,IF(ISTEXT(ScheduleCompile!U45),IF(OR(ISNUMBER(FIND("5F",ScheduleCompile!U45)),ISNUMBER(FIND("0F",ScheduleCompile!U45)),ISNUMBER(FIND("8F",ScheduleCompile!U45)),ISNUMBER(FIND("1F",ScheduleCompile!U45)),ISNUMBER(FIND("2F",ScheduleCompile!U45)),ISNUMBER(FIND("3F",ScheduleCompile!U45)),ISNUMBER(FIND("6F",ScheduleCompile!U45)),ISNUMBER(FIND("7F",ScheduleCompile!U45)),ISNUMBER(FIND("9F",ScheduleCompile!U45)),ISNUMBER(FIND("4F",ScheduleCompile!U45))),VALUE(LEFT(ScheduleCompile!U45,FIND("F",ScheduleCompile!U45)-1)),ScheduleCompile!U45)))))),"",IF(ScheduleCompile!U45="Off",0,IF(ScheduleCompile!U45="On",1,IF(ISNUMBER(ScheduleCompile!U45),ScheduleCompile!U45/1,IF(ISTEXT(ScheduleCompile!U45),IF(OR(ISNUMBER(FIND("5F",ScheduleCompile!U45)),ISNUMBER(FIND("0F",ScheduleCompile!U45)),ISNUMBER(FIND("8F",ScheduleCompile!U45)),ISNUMBER(FIND("1F",ScheduleCompile!U45)),ISNUMBER(FIND("2F",ScheduleCompile!U45)),ISNUMBER(FIND("3F",ScheduleCompile!U45)),ISNUMBER(FIND("6F",ScheduleCompile!U45)),ISNUMBER(FIND("7F",ScheduleCompile!U45)),ISNUMBER(FIND("9F",ScheduleCompile!U45)),ISNUMBER(FIND("4F",ScheduleCompile!U45))),VALUE(LEFT(ScheduleCompile!U45,FIND("F",ScheduleCompile!U45)-1)),ScheduleCompile!U45)))))))</f>
        <v>0.1</v>
      </c>
      <c r="AA52" s="1">
        <f>IF(AND(ISERROR(IF(ScheduleCompile!V45="Off",0,IF(ScheduleCompile!V45="On",1,IF(ISNUMBER(ScheduleCompile!V45),ScheduleCompile!V45/1,IF(ISTEXT(ScheduleCompile!V45),IF(OR(ISNUMBER(FIND("5F",ScheduleCompile!V45)),ISNUMBER(FIND("0F",ScheduleCompile!V45)),ISNUMBER(FIND("8F",ScheduleCompile!V45)),ISNUMBER(FIND("1F",ScheduleCompile!V45)),ISNUMBER(FIND("2F",ScheduleCompile!V45)),ISNUMBER(FIND("3F",ScheduleCompile!V45)),ISNUMBER(FIND("6F",ScheduleCompile!V45)),ISNUMBER(FIND("7F",ScheduleCompile!V45)),ISNUMBER(FIND("9F",ScheduleCompile!V45)),ISNUMBER(FIND("4F",ScheduleCompile!V45))),VALUE(LEFT(ScheduleCompile!V45,FIND("F",ScheduleCompile!V45)-1)),ScheduleCompile!V45)))))),ISTEXT(ScheduleCompile!#REF!)),"ENDTABLE",IF(ISERROR(IF(ScheduleCompile!V45="Off",0,IF(ScheduleCompile!V45="On",1,IF(ISNUMBER(ScheduleCompile!V45),ScheduleCompile!V45/1,IF(ISTEXT(ScheduleCompile!V45),IF(OR(ISNUMBER(FIND("5F",ScheduleCompile!V45)),ISNUMBER(FIND("0F",ScheduleCompile!V45)),ISNUMBER(FIND("8F",ScheduleCompile!V45)),ISNUMBER(FIND("1F",ScheduleCompile!V45)),ISNUMBER(FIND("2F",ScheduleCompile!V45)),ISNUMBER(FIND("3F",ScheduleCompile!V45)),ISNUMBER(FIND("6F",ScheduleCompile!V45)),ISNUMBER(FIND("7F",ScheduleCompile!V45)),ISNUMBER(FIND("9F",ScheduleCompile!V45)),ISNUMBER(FIND("4F",ScheduleCompile!V45))),VALUE(LEFT(ScheduleCompile!V45,FIND("F",ScheduleCompile!V45)-1)),ScheduleCompile!V45)))))),"",IF(ScheduleCompile!V45="Off",0,IF(ScheduleCompile!V45="On",1,IF(ISNUMBER(ScheduleCompile!V45),ScheduleCompile!V45/1,IF(ISTEXT(ScheduleCompile!V45),IF(OR(ISNUMBER(FIND("5F",ScheduleCompile!V45)),ISNUMBER(FIND("0F",ScheduleCompile!V45)),ISNUMBER(FIND("8F",ScheduleCompile!V45)),ISNUMBER(FIND("1F",ScheduleCompile!V45)),ISNUMBER(FIND("2F",ScheduleCompile!V45)),ISNUMBER(FIND("3F",ScheduleCompile!V45)),ISNUMBER(FIND("6F",ScheduleCompile!V45)),ISNUMBER(FIND("7F",ScheduleCompile!V45)),ISNUMBER(FIND("9F",ScheduleCompile!V45)),ISNUMBER(FIND("4F",ScheduleCompile!V45))),VALUE(LEFT(ScheduleCompile!V45,FIND("F",ScheduleCompile!V45)-1)),ScheduleCompile!V45)))))))</f>
        <v>0.05</v>
      </c>
      <c r="AB52" s="1">
        <f>IF(AND(ISERROR(IF(ScheduleCompile!W45="Off",0,IF(ScheduleCompile!W45="On",1,IF(ISNUMBER(ScheduleCompile!W45),ScheduleCompile!W45/1,IF(ISTEXT(ScheduleCompile!W45),IF(OR(ISNUMBER(FIND("5F",ScheduleCompile!W45)),ISNUMBER(FIND("0F",ScheduleCompile!W45)),ISNUMBER(FIND("8F",ScheduleCompile!W45)),ISNUMBER(FIND("1F",ScheduleCompile!W45)),ISNUMBER(FIND("2F",ScheduleCompile!W45)),ISNUMBER(FIND("3F",ScheduleCompile!W45)),ISNUMBER(FIND("6F",ScheduleCompile!W45)),ISNUMBER(FIND("7F",ScheduleCompile!W45)),ISNUMBER(FIND("9F",ScheduleCompile!W45)),ISNUMBER(FIND("4F",ScheduleCompile!W45))),VALUE(LEFT(ScheduleCompile!W45,FIND("F",ScheduleCompile!W45)-1)),ScheduleCompile!W45)))))),ISTEXT(ScheduleCompile!#REF!)),"ENDTABLE",IF(ISERROR(IF(ScheduleCompile!W45="Off",0,IF(ScheduleCompile!W45="On",1,IF(ISNUMBER(ScheduleCompile!W45),ScheduleCompile!W45/1,IF(ISTEXT(ScheduleCompile!W45),IF(OR(ISNUMBER(FIND("5F",ScheduleCompile!W45)),ISNUMBER(FIND("0F",ScheduleCompile!W45)),ISNUMBER(FIND("8F",ScheduleCompile!W45)),ISNUMBER(FIND("1F",ScheduleCompile!W45)),ISNUMBER(FIND("2F",ScheduleCompile!W45)),ISNUMBER(FIND("3F",ScheduleCompile!W45)),ISNUMBER(FIND("6F",ScheduleCompile!W45)),ISNUMBER(FIND("7F",ScheduleCompile!W45)),ISNUMBER(FIND("9F",ScheduleCompile!W45)),ISNUMBER(FIND("4F",ScheduleCompile!W45))),VALUE(LEFT(ScheduleCompile!W45,FIND("F",ScheduleCompile!W45)-1)),ScheduleCompile!W45)))))),"",IF(ScheduleCompile!W45="Off",0,IF(ScheduleCompile!W45="On",1,IF(ISNUMBER(ScheduleCompile!W45),ScheduleCompile!W45/1,IF(ISTEXT(ScheduleCompile!W45),IF(OR(ISNUMBER(FIND("5F",ScheduleCompile!W45)),ISNUMBER(FIND("0F",ScheduleCompile!W45)),ISNUMBER(FIND("8F",ScheduleCompile!W45)),ISNUMBER(FIND("1F",ScheduleCompile!W45)),ISNUMBER(FIND("2F",ScheduleCompile!W45)),ISNUMBER(FIND("3F",ScheduleCompile!W45)),ISNUMBER(FIND("6F",ScheduleCompile!W45)),ISNUMBER(FIND("7F",ScheduleCompile!W45)),ISNUMBER(FIND("9F",ScheduleCompile!W45)),ISNUMBER(FIND("4F",ScheduleCompile!W45))),VALUE(LEFT(ScheduleCompile!W45,FIND("F",ScheduleCompile!W45)-1)),ScheduleCompile!W45)))))))</f>
        <v>0.05</v>
      </c>
      <c r="AC52" s="1">
        <f>IF(AND(ISERROR(IF(ScheduleCompile!X45="Off",0,IF(ScheduleCompile!X45="On",1,IF(ISNUMBER(ScheduleCompile!X45),ScheduleCompile!X45/1,IF(ISTEXT(ScheduleCompile!X45),IF(OR(ISNUMBER(FIND("5F",ScheduleCompile!X45)),ISNUMBER(FIND("0F",ScheduleCompile!X45)),ISNUMBER(FIND("8F",ScheduleCompile!X45)),ISNUMBER(FIND("1F",ScheduleCompile!X45)),ISNUMBER(FIND("2F",ScheduleCompile!X45)),ISNUMBER(FIND("3F",ScheduleCompile!X45)),ISNUMBER(FIND("6F",ScheduleCompile!X45)),ISNUMBER(FIND("7F",ScheduleCompile!X45)),ISNUMBER(FIND("9F",ScheduleCompile!X45)),ISNUMBER(FIND("4F",ScheduleCompile!X45))),VALUE(LEFT(ScheduleCompile!X45,FIND("F",ScheduleCompile!X45)-1)),ScheduleCompile!X45)))))),ISTEXT(ScheduleCompile!#REF!)),"ENDTABLE",IF(ISERROR(IF(ScheduleCompile!X45="Off",0,IF(ScheduleCompile!X45="On",1,IF(ISNUMBER(ScheduleCompile!X45),ScheduleCompile!X45/1,IF(ISTEXT(ScheduleCompile!X45),IF(OR(ISNUMBER(FIND("5F",ScheduleCompile!X45)),ISNUMBER(FIND("0F",ScheduleCompile!X45)),ISNUMBER(FIND("8F",ScheduleCompile!X45)),ISNUMBER(FIND("1F",ScheduleCompile!X45)),ISNUMBER(FIND("2F",ScheduleCompile!X45)),ISNUMBER(FIND("3F",ScheduleCompile!X45)),ISNUMBER(FIND("6F",ScheduleCompile!X45)),ISNUMBER(FIND("7F",ScheduleCompile!X45)),ISNUMBER(FIND("9F",ScheduleCompile!X45)),ISNUMBER(FIND("4F",ScheduleCompile!X45))),VALUE(LEFT(ScheduleCompile!X45,FIND("F",ScheduleCompile!X45)-1)),ScheduleCompile!X45)))))),"",IF(ScheduleCompile!X45="Off",0,IF(ScheduleCompile!X45="On",1,IF(ISNUMBER(ScheduleCompile!X45),ScheduleCompile!X45/1,IF(ISTEXT(ScheduleCompile!X45),IF(OR(ISNUMBER(FIND("5F",ScheduleCompile!X45)),ISNUMBER(FIND("0F",ScheduleCompile!X45)),ISNUMBER(FIND("8F",ScheduleCompile!X45)),ISNUMBER(FIND("1F",ScheduleCompile!X45)),ISNUMBER(FIND("2F",ScheduleCompile!X45)),ISNUMBER(FIND("3F",ScheduleCompile!X45)),ISNUMBER(FIND("6F",ScheduleCompile!X45)),ISNUMBER(FIND("7F",ScheduleCompile!X45)),ISNUMBER(FIND("9F",ScheduleCompile!X45)),ISNUMBER(FIND("4F",ScheduleCompile!X45))),VALUE(LEFT(ScheduleCompile!X45,FIND("F",ScheduleCompile!X45)-1)),ScheduleCompile!X45)))))))</f>
        <v>0.05</v>
      </c>
      <c r="AD52" s="1">
        <f>IF(AND(ISERROR(IF(ScheduleCompile!Y45="Off",0,IF(ScheduleCompile!Y45="On",1,IF(ISNUMBER(ScheduleCompile!Y45),ScheduleCompile!Y45/1,IF(ISTEXT(ScheduleCompile!Y45),IF(OR(ISNUMBER(FIND("5F",ScheduleCompile!Y45)),ISNUMBER(FIND("0F",ScheduleCompile!Y45)),ISNUMBER(FIND("8F",ScheduleCompile!Y45)),ISNUMBER(FIND("1F",ScheduleCompile!Y45)),ISNUMBER(FIND("2F",ScheduleCompile!Y45)),ISNUMBER(FIND("3F",ScheduleCompile!Y45)),ISNUMBER(FIND("6F",ScheduleCompile!Y45)),ISNUMBER(FIND("7F",ScheduleCompile!Y45)),ISNUMBER(FIND("9F",ScheduleCompile!Y45)),ISNUMBER(FIND("4F",ScheduleCompile!Y45))),VALUE(LEFT(ScheduleCompile!Y45,FIND("F",ScheduleCompile!Y45)-1)),ScheduleCompile!Y45)))))),ISTEXT(ScheduleCompile!#REF!)),"ENDTABLE",IF(ISERROR(IF(ScheduleCompile!Y45="Off",0,IF(ScheduleCompile!Y45="On",1,IF(ISNUMBER(ScheduleCompile!Y45),ScheduleCompile!Y45/1,IF(ISTEXT(ScheduleCompile!Y45),IF(OR(ISNUMBER(FIND("5F",ScheduleCompile!Y45)),ISNUMBER(FIND("0F",ScheduleCompile!Y45)),ISNUMBER(FIND("8F",ScheduleCompile!Y45)),ISNUMBER(FIND("1F",ScheduleCompile!Y45)),ISNUMBER(FIND("2F",ScheduleCompile!Y45)),ISNUMBER(FIND("3F",ScheduleCompile!Y45)),ISNUMBER(FIND("6F",ScheduleCompile!Y45)),ISNUMBER(FIND("7F",ScheduleCompile!Y45)),ISNUMBER(FIND("9F",ScheduleCompile!Y45)),ISNUMBER(FIND("4F",ScheduleCompile!Y45))),VALUE(LEFT(ScheduleCompile!Y45,FIND("F",ScheduleCompile!Y45)-1)),ScheduleCompile!Y45)))))),"",IF(ScheduleCompile!Y45="Off",0,IF(ScheduleCompile!Y45="On",1,IF(ISNUMBER(ScheduleCompile!Y45),ScheduleCompile!Y45/1,IF(ISTEXT(ScheduleCompile!Y45),IF(OR(ISNUMBER(FIND("5F",ScheduleCompile!Y45)),ISNUMBER(FIND("0F",ScheduleCompile!Y45)),ISNUMBER(FIND("8F",ScheduleCompile!Y45)),ISNUMBER(FIND("1F",ScheduleCompile!Y45)),ISNUMBER(FIND("2F",ScheduleCompile!Y45)),ISNUMBER(FIND("3F",ScheduleCompile!Y45)),ISNUMBER(FIND("6F",ScheduleCompile!Y45)),ISNUMBER(FIND("7F",ScheduleCompile!Y45)),ISNUMBER(FIND("9F",ScheduleCompile!Y45)),ISNUMBER(FIND("4F",ScheduleCompile!Y45))),VALUE(LEFT(ScheduleCompile!Y45,FIND("F",ScheduleCompile!Y45)-1)),ScheduleCompile!Y45)))))))</f>
        <v>0.05</v>
      </c>
    </row>
    <row r="53" spans="1:30" x14ac:dyDescent="0.25">
      <c r="A53" t="str">
        <f t="shared" si="0"/>
        <v>SchDay "DataReceptacleJanMaySep"  Type = "Fraction" Hr = (0.25, 0.25, 0.25, 0.25, 0.25, 0.25, 0.25, 0.25, 0.25, 0.25, 0.25, 0.25, 0.25, 0.25, 0.25, 0.25, 0.25, 0.25, 0.25, 0.25, 0.25, 0.25, 0.25, 0.25) ..</v>
      </c>
      <c r="B53" s="1" t="s">
        <v>623</v>
      </c>
      <c r="C53" t="str">
        <f t="shared" si="1"/>
        <v xml:space="preserve">SchDay "DataReceptacleJanMaySep"  Type = "Fraction" Hr = </v>
      </c>
      <c r="D53" t="str">
        <f t="shared" si="2"/>
        <v>(0.25, 0.25, 0.25, 0.25, 0.25, 0.25, 0.25, 0.25, 0.25, 0.25, 0.25, 0.25, 0.25, 0.25, 0.25, 0.25, 0.25, 0.25, 0.25, 0.25, 0.25, 0.25, 0.25, 0.25) ..</v>
      </c>
      <c r="E53" s="30" t="str">
        <f>ScheduleCompile!A46</f>
        <v>DataReceptacleJanMaySep</v>
      </c>
      <c r="F53" t="str">
        <f t="shared" si="3"/>
        <v>Fraction</v>
      </c>
      <c r="G53" s="1">
        <f>IF(AND(ISERROR(IF(ScheduleCompile!B46="Off",0,IF(ScheduleCompile!B46="On",1,IF(ISNUMBER(ScheduleCompile!B46),ScheduleCompile!B46/1,IF(ISTEXT(ScheduleCompile!B46),IF(OR(ISNUMBER(FIND("5F",ScheduleCompile!B46)),ISNUMBER(FIND("0F",ScheduleCompile!B46)),ISNUMBER(FIND("8F",ScheduleCompile!B46)),ISNUMBER(FIND("1F",ScheduleCompile!B46)),ISNUMBER(FIND("2F",ScheduleCompile!B46)),ISNUMBER(FIND("3F",ScheduleCompile!B46)),ISNUMBER(FIND("6F",ScheduleCompile!B46)),ISNUMBER(FIND("7F",ScheduleCompile!B46)),ISNUMBER(FIND("9F",ScheduleCompile!B46)),ISNUMBER(FIND("4F",ScheduleCompile!B46))),VALUE(LEFT(ScheduleCompile!B46,FIND("F",ScheduleCompile!B46)-1)),ScheduleCompile!B46)))))),ISTEXT(ScheduleCompile!#REF!)),"ENDTABLE",IF(ISERROR(IF(ScheduleCompile!B46="Off",0,IF(ScheduleCompile!B46="On",1,IF(ISNUMBER(ScheduleCompile!B46),ScheduleCompile!B46/1,IF(ISTEXT(ScheduleCompile!B46),IF(OR(ISNUMBER(FIND("5F",ScheduleCompile!B46)),ISNUMBER(FIND("0F",ScheduleCompile!B46)),ISNUMBER(FIND("8F",ScheduleCompile!B46)),ISNUMBER(FIND("1F",ScheduleCompile!B46)),ISNUMBER(FIND("2F",ScheduleCompile!B46)),ISNUMBER(FIND("3F",ScheduleCompile!B46)),ISNUMBER(FIND("6F",ScheduleCompile!B46)),ISNUMBER(FIND("7F",ScheduleCompile!B46)),ISNUMBER(FIND("9F",ScheduleCompile!B46)),ISNUMBER(FIND("4F",ScheduleCompile!B46))),VALUE(LEFT(ScheduleCompile!B46,FIND("F",ScheduleCompile!B46)-1)),ScheduleCompile!B46)))))),"",IF(ScheduleCompile!B46="Off",0,IF(ScheduleCompile!B46="On",1,IF(ISNUMBER(ScheduleCompile!B46),ScheduleCompile!B46/1,IF(ISTEXT(ScheduleCompile!B46),IF(OR(ISNUMBER(FIND("5F",ScheduleCompile!B46)),ISNUMBER(FIND("0F",ScheduleCompile!B46)),ISNUMBER(FIND("8F",ScheduleCompile!B46)),ISNUMBER(FIND("1F",ScheduleCompile!B46)),ISNUMBER(FIND("2F",ScheduleCompile!B46)),ISNUMBER(FIND("3F",ScheduleCompile!B46)),ISNUMBER(FIND("6F",ScheduleCompile!B46)),ISNUMBER(FIND("7F",ScheduleCompile!B46)),ISNUMBER(FIND("9F",ScheduleCompile!B46)),ISNUMBER(FIND("4F",ScheduleCompile!B46))),VALUE(LEFT(ScheduleCompile!B46,FIND("F",ScheduleCompile!B46)-1)),ScheduleCompile!B46)))))))</f>
        <v>0.25</v>
      </c>
      <c r="H53" s="1">
        <f>IF(AND(ISERROR(IF(ScheduleCompile!C46="Off",0,IF(ScheduleCompile!C46="On",1,IF(ISNUMBER(ScheduleCompile!C46),ScheduleCompile!C46/1,IF(ISTEXT(ScheduleCompile!C46),IF(OR(ISNUMBER(FIND("5F",ScheduleCompile!C46)),ISNUMBER(FIND("0F",ScheduleCompile!C46)),ISNUMBER(FIND("8F",ScheduleCompile!C46)),ISNUMBER(FIND("1F",ScheduleCompile!C46)),ISNUMBER(FIND("2F",ScheduleCompile!C46)),ISNUMBER(FIND("3F",ScheduleCompile!C46)),ISNUMBER(FIND("6F",ScheduleCompile!C46)),ISNUMBER(FIND("7F",ScheduleCompile!C46)),ISNUMBER(FIND("9F",ScheduleCompile!C46)),ISNUMBER(FIND("4F",ScheduleCompile!C46))),VALUE(LEFT(ScheduleCompile!C46,FIND("F",ScheduleCompile!C46)-1)),ScheduleCompile!C46)))))),ISTEXT(ScheduleCompile!#REF!)),"ENDTABLE",IF(ISERROR(IF(ScheduleCompile!C46="Off",0,IF(ScheduleCompile!C46="On",1,IF(ISNUMBER(ScheduleCompile!C46),ScheduleCompile!C46/1,IF(ISTEXT(ScheduleCompile!C46),IF(OR(ISNUMBER(FIND("5F",ScheduleCompile!C46)),ISNUMBER(FIND("0F",ScheduleCompile!C46)),ISNUMBER(FIND("8F",ScheduleCompile!C46)),ISNUMBER(FIND("1F",ScheduleCompile!C46)),ISNUMBER(FIND("2F",ScheduleCompile!C46)),ISNUMBER(FIND("3F",ScheduleCompile!C46)),ISNUMBER(FIND("6F",ScheduleCompile!C46)),ISNUMBER(FIND("7F",ScheduleCompile!C46)),ISNUMBER(FIND("9F",ScheduleCompile!C46)),ISNUMBER(FIND("4F",ScheduleCompile!C46))),VALUE(LEFT(ScheduleCompile!C46,FIND("F",ScheduleCompile!C46)-1)),ScheduleCompile!C46)))))),"",IF(ScheduleCompile!C46="Off",0,IF(ScheduleCompile!C46="On",1,IF(ISNUMBER(ScheduleCompile!C46),ScheduleCompile!C46/1,IF(ISTEXT(ScheduleCompile!C46),IF(OR(ISNUMBER(FIND("5F",ScheduleCompile!C46)),ISNUMBER(FIND("0F",ScheduleCompile!C46)),ISNUMBER(FIND("8F",ScheduleCompile!C46)),ISNUMBER(FIND("1F",ScheduleCompile!C46)),ISNUMBER(FIND("2F",ScheduleCompile!C46)),ISNUMBER(FIND("3F",ScheduleCompile!C46)),ISNUMBER(FIND("6F",ScheduleCompile!C46)),ISNUMBER(FIND("7F",ScheduleCompile!C46)),ISNUMBER(FIND("9F",ScheduleCompile!C46)),ISNUMBER(FIND("4F",ScheduleCompile!C46))),VALUE(LEFT(ScheduleCompile!C46,FIND("F",ScheduleCompile!C46)-1)),ScheduleCompile!C46)))))))</f>
        <v>0.25</v>
      </c>
      <c r="I53" s="1">
        <f>IF(AND(ISERROR(IF(ScheduleCompile!D46="Off",0,IF(ScheduleCompile!D46="On",1,IF(ISNUMBER(ScheduleCompile!D46),ScheduleCompile!D46/1,IF(ISTEXT(ScheduleCompile!D46),IF(OR(ISNUMBER(FIND("5F",ScheduleCompile!D46)),ISNUMBER(FIND("0F",ScheduleCompile!D46)),ISNUMBER(FIND("8F",ScheduleCompile!D46)),ISNUMBER(FIND("1F",ScheduleCompile!D46)),ISNUMBER(FIND("2F",ScheduleCompile!D46)),ISNUMBER(FIND("3F",ScheduleCompile!D46)),ISNUMBER(FIND("6F",ScheduleCompile!D46)),ISNUMBER(FIND("7F",ScheduleCompile!D46)),ISNUMBER(FIND("9F",ScheduleCompile!D46)),ISNUMBER(FIND("4F",ScheduleCompile!D46))),VALUE(LEFT(ScheduleCompile!D46,FIND("F",ScheduleCompile!D46)-1)),ScheduleCompile!D46)))))),ISTEXT(ScheduleCompile!#REF!)),"ENDTABLE",IF(ISERROR(IF(ScheduleCompile!D46="Off",0,IF(ScheduleCompile!D46="On",1,IF(ISNUMBER(ScheduleCompile!D46),ScheduleCompile!D46/1,IF(ISTEXT(ScheduleCompile!D46),IF(OR(ISNUMBER(FIND("5F",ScheduleCompile!D46)),ISNUMBER(FIND("0F",ScheduleCompile!D46)),ISNUMBER(FIND("8F",ScheduleCompile!D46)),ISNUMBER(FIND("1F",ScheduleCompile!D46)),ISNUMBER(FIND("2F",ScheduleCompile!D46)),ISNUMBER(FIND("3F",ScheduleCompile!D46)),ISNUMBER(FIND("6F",ScheduleCompile!D46)),ISNUMBER(FIND("7F",ScheduleCompile!D46)),ISNUMBER(FIND("9F",ScheduleCompile!D46)),ISNUMBER(FIND("4F",ScheduleCompile!D46))),VALUE(LEFT(ScheduleCompile!D46,FIND("F",ScheduleCompile!D46)-1)),ScheduleCompile!D46)))))),"",IF(ScheduleCompile!D46="Off",0,IF(ScheduleCompile!D46="On",1,IF(ISNUMBER(ScheduleCompile!D46),ScheduleCompile!D46/1,IF(ISTEXT(ScheduleCompile!D46),IF(OR(ISNUMBER(FIND("5F",ScheduleCompile!D46)),ISNUMBER(FIND("0F",ScheduleCompile!D46)),ISNUMBER(FIND("8F",ScheduleCompile!D46)),ISNUMBER(FIND("1F",ScheduleCompile!D46)),ISNUMBER(FIND("2F",ScheduleCompile!D46)),ISNUMBER(FIND("3F",ScheduleCompile!D46)),ISNUMBER(FIND("6F",ScheduleCompile!D46)),ISNUMBER(FIND("7F",ScheduleCompile!D46)),ISNUMBER(FIND("9F",ScheduleCompile!D46)),ISNUMBER(FIND("4F",ScheduleCompile!D46))),VALUE(LEFT(ScheduleCompile!D46,FIND("F",ScheduleCompile!D46)-1)),ScheduleCompile!D46)))))))</f>
        <v>0.25</v>
      </c>
      <c r="J53" s="1">
        <f>IF(AND(ISERROR(IF(ScheduleCompile!E46="Off",0,IF(ScheduleCompile!E46="On",1,IF(ISNUMBER(ScheduleCompile!E46),ScheduleCompile!E46/1,IF(ISTEXT(ScheduleCompile!E46),IF(OR(ISNUMBER(FIND("5F",ScheduleCompile!E46)),ISNUMBER(FIND("0F",ScheduleCompile!E46)),ISNUMBER(FIND("8F",ScheduleCompile!E46)),ISNUMBER(FIND("1F",ScheduleCompile!E46)),ISNUMBER(FIND("2F",ScheduleCompile!E46)),ISNUMBER(FIND("3F",ScheduleCompile!E46)),ISNUMBER(FIND("6F",ScheduleCompile!E46)),ISNUMBER(FIND("7F",ScheduleCompile!E46)),ISNUMBER(FIND("9F",ScheduleCompile!E46)),ISNUMBER(FIND("4F",ScheduleCompile!E46))),VALUE(LEFT(ScheduleCompile!E46,FIND("F",ScheduleCompile!E46)-1)),ScheduleCompile!E46)))))),ISTEXT(ScheduleCompile!#REF!)),"ENDTABLE",IF(ISERROR(IF(ScheduleCompile!E46="Off",0,IF(ScheduleCompile!E46="On",1,IF(ISNUMBER(ScheduleCompile!E46),ScheduleCompile!E46/1,IF(ISTEXT(ScheduleCompile!E46),IF(OR(ISNUMBER(FIND("5F",ScheduleCompile!E46)),ISNUMBER(FIND("0F",ScheduleCompile!E46)),ISNUMBER(FIND("8F",ScheduleCompile!E46)),ISNUMBER(FIND("1F",ScheduleCompile!E46)),ISNUMBER(FIND("2F",ScheduleCompile!E46)),ISNUMBER(FIND("3F",ScheduleCompile!E46)),ISNUMBER(FIND("6F",ScheduleCompile!E46)),ISNUMBER(FIND("7F",ScheduleCompile!E46)),ISNUMBER(FIND("9F",ScheduleCompile!E46)),ISNUMBER(FIND("4F",ScheduleCompile!E46))),VALUE(LEFT(ScheduleCompile!E46,FIND("F",ScheduleCompile!E46)-1)),ScheduleCompile!E46)))))),"",IF(ScheduleCompile!E46="Off",0,IF(ScheduleCompile!E46="On",1,IF(ISNUMBER(ScheduleCompile!E46),ScheduleCompile!E46/1,IF(ISTEXT(ScheduleCompile!E46),IF(OR(ISNUMBER(FIND("5F",ScheduleCompile!E46)),ISNUMBER(FIND("0F",ScheduleCompile!E46)),ISNUMBER(FIND("8F",ScheduleCompile!E46)),ISNUMBER(FIND("1F",ScheduleCompile!E46)),ISNUMBER(FIND("2F",ScheduleCompile!E46)),ISNUMBER(FIND("3F",ScheduleCompile!E46)),ISNUMBER(FIND("6F",ScheduleCompile!E46)),ISNUMBER(FIND("7F",ScheduleCompile!E46)),ISNUMBER(FIND("9F",ScheduleCompile!E46)),ISNUMBER(FIND("4F",ScheduleCompile!E46))),VALUE(LEFT(ScheduleCompile!E46,FIND("F",ScheduleCompile!E46)-1)),ScheduleCompile!E46)))))))</f>
        <v>0.25</v>
      </c>
      <c r="K53" s="1">
        <f>IF(AND(ISERROR(IF(ScheduleCompile!F46="Off",0,IF(ScheduleCompile!F46="On",1,IF(ISNUMBER(ScheduleCompile!F46),ScheduleCompile!F46/1,IF(ISTEXT(ScheduleCompile!F46),IF(OR(ISNUMBER(FIND("5F",ScheduleCompile!F46)),ISNUMBER(FIND("0F",ScheduleCompile!F46)),ISNUMBER(FIND("8F",ScheduleCompile!F46)),ISNUMBER(FIND("1F",ScheduleCompile!F46)),ISNUMBER(FIND("2F",ScheduleCompile!F46)),ISNUMBER(FIND("3F",ScheduleCompile!F46)),ISNUMBER(FIND("6F",ScheduleCompile!F46)),ISNUMBER(FIND("7F",ScheduleCompile!F46)),ISNUMBER(FIND("9F",ScheduleCompile!F46)),ISNUMBER(FIND("4F",ScheduleCompile!F46))),VALUE(LEFT(ScheduleCompile!F46,FIND("F",ScheduleCompile!F46)-1)),ScheduleCompile!F46)))))),ISTEXT(ScheduleCompile!#REF!)),"ENDTABLE",IF(ISERROR(IF(ScheduleCompile!F46="Off",0,IF(ScheduleCompile!F46="On",1,IF(ISNUMBER(ScheduleCompile!F46),ScheduleCompile!F46/1,IF(ISTEXT(ScheduleCompile!F46),IF(OR(ISNUMBER(FIND("5F",ScheduleCompile!F46)),ISNUMBER(FIND("0F",ScheduleCompile!F46)),ISNUMBER(FIND("8F",ScheduleCompile!F46)),ISNUMBER(FIND("1F",ScheduleCompile!F46)),ISNUMBER(FIND("2F",ScheduleCompile!F46)),ISNUMBER(FIND("3F",ScheduleCompile!F46)),ISNUMBER(FIND("6F",ScheduleCompile!F46)),ISNUMBER(FIND("7F",ScheduleCompile!F46)),ISNUMBER(FIND("9F",ScheduleCompile!F46)),ISNUMBER(FIND("4F",ScheduleCompile!F46))),VALUE(LEFT(ScheduleCompile!F46,FIND("F",ScheduleCompile!F46)-1)),ScheduleCompile!F46)))))),"",IF(ScheduleCompile!F46="Off",0,IF(ScheduleCompile!F46="On",1,IF(ISNUMBER(ScheduleCompile!F46),ScheduleCompile!F46/1,IF(ISTEXT(ScheduleCompile!F46),IF(OR(ISNUMBER(FIND("5F",ScheduleCompile!F46)),ISNUMBER(FIND("0F",ScheduleCompile!F46)),ISNUMBER(FIND("8F",ScheduleCompile!F46)),ISNUMBER(FIND("1F",ScheduleCompile!F46)),ISNUMBER(FIND("2F",ScheduleCompile!F46)),ISNUMBER(FIND("3F",ScheduleCompile!F46)),ISNUMBER(FIND("6F",ScheduleCompile!F46)),ISNUMBER(FIND("7F",ScheduleCompile!F46)),ISNUMBER(FIND("9F",ScheduleCompile!F46)),ISNUMBER(FIND("4F",ScheduleCompile!F46))),VALUE(LEFT(ScheduleCompile!F46,FIND("F",ScheduleCompile!F46)-1)),ScheduleCompile!F46)))))))</f>
        <v>0.25</v>
      </c>
      <c r="L53" s="1">
        <f>IF(AND(ISERROR(IF(ScheduleCompile!G46="Off",0,IF(ScheduleCompile!G46="On",1,IF(ISNUMBER(ScheduleCompile!G46),ScheduleCompile!G46/1,IF(ISTEXT(ScheduleCompile!G46),IF(OR(ISNUMBER(FIND("5F",ScheduleCompile!G46)),ISNUMBER(FIND("0F",ScheduleCompile!G46)),ISNUMBER(FIND("8F",ScheduleCompile!G46)),ISNUMBER(FIND("1F",ScheduleCompile!G46)),ISNUMBER(FIND("2F",ScheduleCompile!G46)),ISNUMBER(FIND("3F",ScheduleCompile!G46)),ISNUMBER(FIND("6F",ScheduleCompile!G46)),ISNUMBER(FIND("7F",ScheduleCompile!G46)),ISNUMBER(FIND("9F",ScheduleCompile!G46)),ISNUMBER(FIND("4F",ScheduleCompile!G46))),VALUE(LEFT(ScheduleCompile!G46,FIND("F",ScheduleCompile!G46)-1)),ScheduleCompile!G46)))))),ISTEXT(ScheduleCompile!#REF!)),"ENDTABLE",IF(ISERROR(IF(ScheduleCompile!G46="Off",0,IF(ScheduleCompile!G46="On",1,IF(ISNUMBER(ScheduleCompile!G46),ScheduleCompile!G46/1,IF(ISTEXT(ScheduleCompile!G46),IF(OR(ISNUMBER(FIND("5F",ScheduleCompile!G46)),ISNUMBER(FIND("0F",ScheduleCompile!G46)),ISNUMBER(FIND("8F",ScheduleCompile!G46)),ISNUMBER(FIND("1F",ScheduleCompile!G46)),ISNUMBER(FIND("2F",ScheduleCompile!G46)),ISNUMBER(FIND("3F",ScheduleCompile!G46)),ISNUMBER(FIND("6F",ScheduleCompile!G46)),ISNUMBER(FIND("7F",ScheduleCompile!G46)),ISNUMBER(FIND("9F",ScheduleCompile!G46)),ISNUMBER(FIND("4F",ScheduleCompile!G46))),VALUE(LEFT(ScheduleCompile!G46,FIND("F",ScheduleCompile!G46)-1)),ScheduleCompile!G46)))))),"",IF(ScheduleCompile!G46="Off",0,IF(ScheduleCompile!G46="On",1,IF(ISNUMBER(ScheduleCompile!G46),ScheduleCompile!G46/1,IF(ISTEXT(ScheduleCompile!G46),IF(OR(ISNUMBER(FIND("5F",ScheduleCompile!G46)),ISNUMBER(FIND("0F",ScheduleCompile!G46)),ISNUMBER(FIND("8F",ScheduleCompile!G46)),ISNUMBER(FIND("1F",ScheduleCompile!G46)),ISNUMBER(FIND("2F",ScheduleCompile!G46)),ISNUMBER(FIND("3F",ScheduleCompile!G46)),ISNUMBER(FIND("6F",ScheduleCompile!G46)),ISNUMBER(FIND("7F",ScheduleCompile!G46)),ISNUMBER(FIND("9F",ScheduleCompile!G46)),ISNUMBER(FIND("4F",ScheduleCompile!G46))),VALUE(LEFT(ScheduleCompile!G46,FIND("F",ScheduleCompile!G46)-1)),ScheduleCompile!G46)))))))</f>
        <v>0.25</v>
      </c>
      <c r="M53" s="1">
        <f>IF(AND(ISERROR(IF(ScheduleCompile!H46="Off",0,IF(ScheduleCompile!H46="On",1,IF(ISNUMBER(ScheduleCompile!H46),ScheduleCompile!H46/1,IF(ISTEXT(ScheduleCompile!H46),IF(OR(ISNUMBER(FIND("5F",ScheduleCompile!H46)),ISNUMBER(FIND("0F",ScheduleCompile!H46)),ISNUMBER(FIND("8F",ScheduleCompile!H46)),ISNUMBER(FIND("1F",ScheduleCompile!H46)),ISNUMBER(FIND("2F",ScheduleCompile!H46)),ISNUMBER(FIND("3F",ScheduleCompile!H46)),ISNUMBER(FIND("6F",ScheduleCompile!H46)),ISNUMBER(FIND("7F",ScheduleCompile!H46)),ISNUMBER(FIND("9F",ScheduleCompile!H46)),ISNUMBER(FIND("4F",ScheduleCompile!H46))),VALUE(LEFT(ScheduleCompile!H46,FIND("F",ScheduleCompile!H46)-1)),ScheduleCompile!H46)))))),ISTEXT(ScheduleCompile!#REF!)),"ENDTABLE",IF(ISERROR(IF(ScheduleCompile!H46="Off",0,IF(ScheduleCompile!H46="On",1,IF(ISNUMBER(ScheduleCompile!H46),ScheduleCompile!H46/1,IF(ISTEXT(ScheduleCompile!H46),IF(OR(ISNUMBER(FIND("5F",ScheduleCompile!H46)),ISNUMBER(FIND("0F",ScheduleCompile!H46)),ISNUMBER(FIND("8F",ScheduleCompile!H46)),ISNUMBER(FIND("1F",ScheduleCompile!H46)),ISNUMBER(FIND("2F",ScheduleCompile!H46)),ISNUMBER(FIND("3F",ScheduleCompile!H46)),ISNUMBER(FIND("6F",ScheduleCompile!H46)),ISNUMBER(FIND("7F",ScheduleCompile!H46)),ISNUMBER(FIND("9F",ScheduleCompile!H46)),ISNUMBER(FIND("4F",ScheduleCompile!H46))),VALUE(LEFT(ScheduleCompile!H46,FIND("F",ScheduleCompile!H46)-1)),ScheduleCompile!H46)))))),"",IF(ScheduleCompile!H46="Off",0,IF(ScheduleCompile!H46="On",1,IF(ISNUMBER(ScheduleCompile!H46),ScheduleCompile!H46/1,IF(ISTEXT(ScheduleCompile!H46),IF(OR(ISNUMBER(FIND("5F",ScheduleCompile!H46)),ISNUMBER(FIND("0F",ScheduleCompile!H46)),ISNUMBER(FIND("8F",ScheduleCompile!H46)),ISNUMBER(FIND("1F",ScheduleCompile!H46)),ISNUMBER(FIND("2F",ScheduleCompile!H46)),ISNUMBER(FIND("3F",ScheduleCompile!H46)),ISNUMBER(FIND("6F",ScheduleCompile!H46)),ISNUMBER(FIND("7F",ScheduleCompile!H46)),ISNUMBER(FIND("9F",ScheduleCompile!H46)),ISNUMBER(FIND("4F",ScheduleCompile!H46))),VALUE(LEFT(ScheduleCompile!H46,FIND("F",ScheduleCompile!H46)-1)),ScheduleCompile!H46)))))))</f>
        <v>0.25</v>
      </c>
      <c r="N53" s="1">
        <f>IF(AND(ISERROR(IF(ScheduleCompile!I46="Off",0,IF(ScheduleCompile!I46="On",1,IF(ISNUMBER(ScheduleCompile!I46),ScheduleCompile!I46/1,IF(ISTEXT(ScheduleCompile!I46),IF(OR(ISNUMBER(FIND("5F",ScheduleCompile!I46)),ISNUMBER(FIND("0F",ScheduleCompile!I46)),ISNUMBER(FIND("8F",ScheduleCompile!I46)),ISNUMBER(FIND("1F",ScheduleCompile!I46)),ISNUMBER(FIND("2F",ScheduleCompile!I46)),ISNUMBER(FIND("3F",ScheduleCompile!I46)),ISNUMBER(FIND("6F",ScheduleCompile!I46)),ISNUMBER(FIND("7F",ScheduleCompile!I46)),ISNUMBER(FIND("9F",ScheduleCompile!I46)),ISNUMBER(FIND("4F",ScheduleCompile!I46))),VALUE(LEFT(ScheduleCompile!I46,FIND("F",ScheduleCompile!I46)-1)),ScheduleCompile!I46)))))),ISTEXT(ScheduleCompile!#REF!)),"ENDTABLE",IF(ISERROR(IF(ScheduleCompile!I46="Off",0,IF(ScheduleCompile!I46="On",1,IF(ISNUMBER(ScheduleCompile!I46),ScheduleCompile!I46/1,IF(ISTEXT(ScheduleCompile!I46),IF(OR(ISNUMBER(FIND("5F",ScheduleCompile!I46)),ISNUMBER(FIND("0F",ScheduleCompile!I46)),ISNUMBER(FIND("8F",ScheduleCompile!I46)),ISNUMBER(FIND("1F",ScheduleCompile!I46)),ISNUMBER(FIND("2F",ScheduleCompile!I46)),ISNUMBER(FIND("3F",ScheduleCompile!I46)),ISNUMBER(FIND("6F",ScheduleCompile!I46)),ISNUMBER(FIND("7F",ScheduleCompile!I46)),ISNUMBER(FIND("9F",ScheduleCompile!I46)),ISNUMBER(FIND("4F",ScheduleCompile!I46))),VALUE(LEFT(ScheduleCompile!I46,FIND("F",ScheduleCompile!I46)-1)),ScheduleCompile!I46)))))),"",IF(ScheduleCompile!I46="Off",0,IF(ScheduleCompile!I46="On",1,IF(ISNUMBER(ScheduleCompile!I46),ScheduleCompile!I46/1,IF(ISTEXT(ScheduleCompile!I46),IF(OR(ISNUMBER(FIND("5F",ScheduleCompile!I46)),ISNUMBER(FIND("0F",ScheduleCompile!I46)),ISNUMBER(FIND("8F",ScheduleCompile!I46)),ISNUMBER(FIND("1F",ScheduleCompile!I46)),ISNUMBER(FIND("2F",ScheduleCompile!I46)),ISNUMBER(FIND("3F",ScheduleCompile!I46)),ISNUMBER(FIND("6F",ScheduleCompile!I46)),ISNUMBER(FIND("7F",ScheduleCompile!I46)),ISNUMBER(FIND("9F",ScheduleCompile!I46)),ISNUMBER(FIND("4F",ScheduleCompile!I46))),VALUE(LEFT(ScheduleCompile!I46,FIND("F",ScheduleCompile!I46)-1)),ScheduleCompile!I46)))))))</f>
        <v>0.25</v>
      </c>
      <c r="O53" s="1">
        <f>IF(AND(ISERROR(IF(ScheduleCompile!J46="Off",0,IF(ScheduleCompile!J46="On",1,IF(ISNUMBER(ScheduleCompile!J46),ScheduleCompile!J46/1,IF(ISTEXT(ScheduleCompile!J46),IF(OR(ISNUMBER(FIND("5F",ScheduleCompile!J46)),ISNUMBER(FIND("0F",ScheduleCompile!J46)),ISNUMBER(FIND("8F",ScheduleCompile!J46)),ISNUMBER(FIND("1F",ScheduleCompile!J46)),ISNUMBER(FIND("2F",ScheduleCompile!J46)),ISNUMBER(FIND("3F",ScheduleCompile!J46)),ISNUMBER(FIND("6F",ScheduleCompile!J46)),ISNUMBER(FIND("7F",ScheduleCompile!J46)),ISNUMBER(FIND("9F",ScheduleCompile!J46)),ISNUMBER(FIND("4F",ScheduleCompile!J46))),VALUE(LEFT(ScheduleCompile!J46,FIND("F",ScheduleCompile!J46)-1)),ScheduleCompile!J46)))))),ISTEXT(ScheduleCompile!#REF!)),"ENDTABLE",IF(ISERROR(IF(ScheduleCompile!J46="Off",0,IF(ScheduleCompile!J46="On",1,IF(ISNUMBER(ScheduleCompile!J46),ScheduleCompile!J46/1,IF(ISTEXT(ScheduleCompile!J46),IF(OR(ISNUMBER(FIND("5F",ScheduleCompile!J46)),ISNUMBER(FIND("0F",ScheduleCompile!J46)),ISNUMBER(FIND("8F",ScheduleCompile!J46)),ISNUMBER(FIND("1F",ScheduleCompile!J46)),ISNUMBER(FIND("2F",ScheduleCompile!J46)),ISNUMBER(FIND("3F",ScheduleCompile!J46)),ISNUMBER(FIND("6F",ScheduleCompile!J46)),ISNUMBER(FIND("7F",ScheduleCompile!J46)),ISNUMBER(FIND("9F",ScheduleCompile!J46)),ISNUMBER(FIND("4F",ScheduleCompile!J46))),VALUE(LEFT(ScheduleCompile!J46,FIND("F",ScheduleCompile!J46)-1)),ScheduleCompile!J46)))))),"",IF(ScheduleCompile!J46="Off",0,IF(ScheduleCompile!J46="On",1,IF(ISNUMBER(ScheduleCompile!J46),ScheduleCompile!J46/1,IF(ISTEXT(ScheduleCompile!J46),IF(OR(ISNUMBER(FIND("5F",ScheduleCompile!J46)),ISNUMBER(FIND("0F",ScheduleCompile!J46)),ISNUMBER(FIND("8F",ScheduleCompile!J46)),ISNUMBER(FIND("1F",ScheduleCompile!J46)),ISNUMBER(FIND("2F",ScheduleCompile!J46)),ISNUMBER(FIND("3F",ScheduleCompile!J46)),ISNUMBER(FIND("6F",ScheduleCompile!J46)),ISNUMBER(FIND("7F",ScheduleCompile!J46)),ISNUMBER(FIND("9F",ScheduleCompile!J46)),ISNUMBER(FIND("4F",ScheduleCompile!J46))),VALUE(LEFT(ScheduleCompile!J46,FIND("F",ScheduleCompile!J46)-1)),ScheduleCompile!J46)))))))</f>
        <v>0.25</v>
      </c>
      <c r="P53" s="1">
        <f>IF(AND(ISERROR(IF(ScheduleCompile!K46="Off",0,IF(ScheduleCompile!K46="On",1,IF(ISNUMBER(ScheduleCompile!K46),ScheduleCompile!K46/1,IF(ISTEXT(ScheduleCompile!K46),IF(OR(ISNUMBER(FIND("5F",ScheduleCompile!K46)),ISNUMBER(FIND("0F",ScheduleCompile!K46)),ISNUMBER(FIND("8F",ScheduleCompile!K46)),ISNUMBER(FIND("1F",ScheduleCompile!K46)),ISNUMBER(FIND("2F",ScheduleCompile!K46)),ISNUMBER(FIND("3F",ScheduleCompile!K46)),ISNUMBER(FIND("6F",ScheduleCompile!K46)),ISNUMBER(FIND("7F",ScheduleCompile!K46)),ISNUMBER(FIND("9F",ScheduleCompile!K46)),ISNUMBER(FIND("4F",ScheduleCompile!K46))),VALUE(LEFT(ScheduleCompile!K46,FIND("F",ScheduleCompile!K46)-1)),ScheduleCompile!K46)))))),ISTEXT(ScheduleCompile!#REF!)),"ENDTABLE",IF(ISERROR(IF(ScheduleCompile!K46="Off",0,IF(ScheduleCompile!K46="On",1,IF(ISNUMBER(ScheduleCompile!K46),ScheduleCompile!K46/1,IF(ISTEXT(ScheduleCompile!K46),IF(OR(ISNUMBER(FIND("5F",ScheduleCompile!K46)),ISNUMBER(FIND("0F",ScheduleCompile!K46)),ISNUMBER(FIND("8F",ScheduleCompile!K46)),ISNUMBER(FIND("1F",ScheduleCompile!K46)),ISNUMBER(FIND("2F",ScheduleCompile!K46)),ISNUMBER(FIND("3F",ScheduleCompile!K46)),ISNUMBER(FIND("6F",ScheduleCompile!K46)),ISNUMBER(FIND("7F",ScheduleCompile!K46)),ISNUMBER(FIND("9F",ScheduleCompile!K46)),ISNUMBER(FIND("4F",ScheduleCompile!K46))),VALUE(LEFT(ScheduleCompile!K46,FIND("F",ScheduleCompile!K46)-1)),ScheduleCompile!K46)))))),"",IF(ScheduleCompile!K46="Off",0,IF(ScheduleCompile!K46="On",1,IF(ISNUMBER(ScheduleCompile!K46),ScheduleCompile!K46/1,IF(ISTEXT(ScheduleCompile!K46),IF(OR(ISNUMBER(FIND("5F",ScheduleCompile!K46)),ISNUMBER(FIND("0F",ScheduleCompile!K46)),ISNUMBER(FIND("8F",ScheduleCompile!K46)),ISNUMBER(FIND("1F",ScheduleCompile!K46)),ISNUMBER(FIND("2F",ScheduleCompile!K46)),ISNUMBER(FIND("3F",ScheduleCompile!K46)),ISNUMBER(FIND("6F",ScheduleCompile!K46)),ISNUMBER(FIND("7F",ScheduleCompile!K46)),ISNUMBER(FIND("9F",ScheduleCompile!K46)),ISNUMBER(FIND("4F",ScheduleCompile!K46))),VALUE(LEFT(ScheduleCompile!K46,FIND("F",ScheduleCompile!K46)-1)),ScheduleCompile!K46)))))))</f>
        <v>0.25</v>
      </c>
      <c r="Q53" s="1">
        <f>IF(AND(ISERROR(IF(ScheduleCompile!L46="Off",0,IF(ScheduleCompile!L46="On",1,IF(ISNUMBER(ScheduleCompile!L46),ScheduleCompile!L46/1,IF(ISTEXT(ScheduleCompile!L46),IF(OR(ISNUMBER(FIND("5F",ScheduleCompile!L46)),ISNUMBER(FIND("0F",ScheduleCompile!L46)),ISNUMBER(FIND("8F",ScheduleCompile!L46)),ISNUMBER(FIND("1F",ScheduleCompile!L46)),ISNUMBER(FIND("2F",ScheduleCompile!L46)),ISNUMBER(FIND("3F",ScheduleCompile!L46)),ISNUMBER(FIND("6F",ScheduleCompile!L46)),ISNUMBER(FIND("7F",ScheduleCompile!L46)),ISNUMBER(FIND("9F",ScheduleCompile!L46)),ISNUMBER(FIND("4F",ScheduleCompile!L46))),VALUE(LEFT(ScheduleCompile!L46,FIND("F",ScheduleCompile!L46)-1)),ScheduleCompile!L46)))))),ISTEXT(ScheduleCompile!#REF!)),"ENDTABLE",IF(ISERROR(IF(ScheduleCompile!L46="Off",0,IF(ScheduleCompile!L46="On",1,IF(ISNUMBER(ScheduleCompile!L46),ScheduleCompile!L46/1,IF(ISTEXT(ScheduleCompile!L46),IF(OR(ISNUMBER(FIND("5F",ScheduleCompile!L46)),ISNUMBER(FIND("0F",ScheduleCompile!L46)),ISNUMBER(FIND("8F",ScheduleCompile!L46)),ISNUMBER(FIND("1F",ScheduleCompile!L46)),ISNUMBER(FIND("2F",ScheduleCompile!L46)),ISNUMBER(FIND("3F",ScheduleCompile!L46)),ISNUMBER(FIND("6F",ScheduleCompile!L46)),ISNUMBER(FIND("7F",ScheduleCompile!L46)),ISNUMBER(FIND("9F",ScheduleCompile!L46)),ISNUMBER(FIND("4F",ScheduleCompile!L46))),VALUE(LEFT(ScheduleCompile!L46,FIND("F",ScheduleCompile!L46)-1)),ScheduleCompile!L46)))))),"",IF(ScheduleCompile!L46="Off",0,IF(ScheduleCompile!L46="On",1,IF(ISNUMBER(ScheduleCompile!L46),ScheduleCompile!L46/1,IF(ISTEXT(ScheduleCompile!L46),IF(OR(ISNUMBER(FIND("5F",ScheduleCompile!L46)),ISNUMBER(FIND("0F",ScheduleCompile!L46)),ISNUMBER(FIND("8F",ScheduleCompile!L46)),ISNUMBER(FIND("1F",ScheduleCompile!L46)),ISNUMBER(FIND("2F",ScheduleCompile!L46)),ISNUMBER(FIND("3F",ScheduleCompile!L46)),ISNUMBER(FIND("6F",ScheduleCompile!L46)),ISNUMBER(FIND("7F",ScheduleCompile!L46)),ISNUMBER(FIND("9F",ScheduleCompile!L46)),ISNUMBER(FIND("4F",ScheduleCompile!L46))),VALUE(LEFT(ScheduleCompile!L46,FIND("F",ScheduleCompile!L46)-1)),ScheduleCompile!L46)))))))</f>
        <v>0.25</v>
      </c>
      <c r="R53" s="1">
        <f>IF(AND(ISERROR(IF(ScheduleCompile!M46="Off",0,IF(ScheduleCompile!M46="On",1,IF(ISNUMBER(ScheduleCompile!M46),ScheduleCompile!M46/1,IF(ISTEXT(ScheduleCompile!M46),IF(OR(ISNUMBER(FIND("5F",ScheduleCompile!M46)),ISNUMBER(FIND("0F",ScheduleCompile!M46)),ISNUMBER(FIND("8F",ScheduleCompile!M46)),ISNUMBER(FIND("1F",ScheduleCompile!M46)),ISNUMBER(FIND("2F",ScheduleCompile!M46)),ISNUMBER(FIND("3F",ScheduleCompile!M46)),ISNUMBER(FIND("6F",ScheduleCompile!M46)),ISNUMBER(FIND("7F",ScheduleCompile!M46)),ISNUMBER(FIND("9F",ScheduleCompile!M46)),ISNUMBER(FIND("4F",ScheduleCompile!M46))),VALUE(LEFT(ScheduleCompile!M46,FIND("F",ScheduleCompile!M46)-1)),ScheduleCompile!M46)))))),ISTEXT(ScheduleCompile!#REF!)),"ENDTABLE",IF(ISERROR(IF(ScheduleCompile!M46="Off",0,IF(ScheduleCompile!M46="On",1,IF(ISNUMBER(ScheduleCompile!M46),ScheduleCompile!M46/1,IF(ISTEXT(ScheduleCompile!M46),IF(OR(ISNUMBER(FIND("5F",ScheduleCompile!M46)),ISNUMBER(FIND("0F",ScheduleCompile!M46)),ISNUMBER(FIND("8F",ScheduleCompile!M46)),ISNUMBER(FIND("1F",ScheduleCompile!M46)),ISNUMBER(FIND("2F",ScheduleCompile!M46)),ISNUMBER(FIND("3F",ScheduleCompile!M46)),ISNUMBER(FIND("6F",ScheduleCompile!M46)),ISNUMBER(FIND("7F",ScheduleCompile!M46)),ISNUMBER(FIND("9F",ScheduleCompile!M46)),ISNUMBER(FIND("4F",ScheduleCompile!M46))),VALUE(LEFT(ScheduleCompile!M46,FIND("F",ScheduleCompile!M46)-1)),ScheduleCompile!M46)))))),"",IF(ScheduleCompile!M46="Off",0,IF(ScheduleCompile!M46="On",1,IF(ISNUMBER(ScheduleCompile!M46),ScheduleCompile!M46/1,IF(ISTEXT(ScheduleCompile!M46),IF(OR(ISNUMBER(FIND("5F",ScheduleCompile!M46)),ISNUMBER(FIND("0F",ScheduleCompile!M46)),ISNUMBER(FIND("8F",ScheduleCompile!M46)),ISNUMBER(FIND("1F",ScheduleCompile!M46)),ISNUMBER(FIND("2F",ScheduleCompile!M46)),ISNUMBER(FIND("3F",ScheduleCompile!M46)),ISNUMBER(FIND("6F",ScheduleCompile!M46)),ISNUMBER(FIND("7F",ScheduleCompile!M46)),ISNUMBER(FIND("9F",ScheduleCompile!M46)),ISNUMBER(FIND("4F",ScheduleCompile!M46))),VALUE(LEFT(ScheduleCompile!M46,FIND("F",ScheduleCompile!M46)-1)),ScheduleCompile!M46)))))))</f>
        <v>0.25</v>
      </c>
      <c r="S53" s="1">
        <f>IF(AND(ISERROR(IF(ScheduleCompile!N46="Off",0,IF(ScheduleCompile!N46="On",1,IF(ISNUMBER(ScheduleCompile!N46),ScheduleCompile!N46/1,IF(ISTEXT(ScheduleCompile!N46),IF(OR(ISNUMBER(FIND("5F",ScheduleCompile!N46)),ISNUMBER(FIND("0F",ScheduleCompile!N46)),ISNUMBER(FIND("8F",ScheduleCompile!N46)),ISNUMBER(FIND("1F",ScheduleCompile!N46)),ISNUMBER(FIND("2F",ScheduleCompile!N46)),ISNUMBER(FIND("3F",ScheduleCompile!N46)),ISNUMBER(FIND("6F",ScheduleCompile!N46)),ISNUMBER(FIND("7F",ScheduleCompile!N46)),ISNUMBER(FIND("9F",ScheduleCompile!N46)),ISNUMBER(FIND("4F",ScheduleCompile!N46))),VALUE(LEFT(ScheduleCompile!N46,FIND("F",ScheduleCompile!N46)-1)),ScheduleCompile!N46)))))),ISTEXT(ScheduleCompile!#REF!)),"ENDTABLE",IF(ISERROR(IF(ScheduleCompile!N46="Off",0,IF(ScheduleCompile!N46="On",1,IF(ISNUMBER(ScheduleCompile!N46),ScheduleCompile!N46/1,IF(ISTEXT(ScheduleCompile!N46),IF(OR(ISNUMBER(FIND("5F",ScheduleCompile!N46)),ISNUMBER(FIND("0F",ScheduleCompile!N46)),ISNUMBER(FIND("8F",ScheduleCompile!N46)),ISNUMBER(FIND("1F",ScheduleCompile!N46)),ISNUMBER(FIND("2F",ScheduleCompile!N46)),ISNUMBER(FIND("3F",ScheduleCompile!N46)),ISNUMBER(FIND("6F",ScheduleCompile!N46)),ISNUMBER(FIND("7F",ScheduleCompile!N46)),ISNUMBER(FIND("9F",ScheduleCompile!N46)),ISNUMBER(FIND("4F",ScheduleCompile!N46))),VALUE(LEFT(ScheduleCompile!N46,FIND("F",ScheduleCompile!N46)-1)),ScheduleCompile!N46)))))),"",IF(ScheduleCompile!N46="Off",0,IF(ScheduleCompile!N46="On",1,IF(ISNUMBER(ScheduleCompile!N46),ScheduleCompile!N46/1,IF(ISTEXT(ScheduleCompile!N46),IF(OR(ISNUMBER(FIND("5F",ScheduleCompile!N46)),ISNUMBER(FIND("0F",ScheduleCompile!N46)),ISNUMBER(FIND("8F",ScheduleCompile!N46)),ISNUMBER(FIND("1F",ScheduleCompile!N46)),ISNUMBER(FIND("2F",ScheduleCompile!N46)),ISNUMBER(FIND("3F",ScheduleCompile!N46)),ISNUMBER(FIND("6F",ScheduleCompile!N46)),ISNUMBER(FIND("7F",ScheduleCompile!N46)),ISNUMBER(FIND("9F",ScheduleCompile!N46)),ISNUMBER(FIND("4F",ScheduleCompile!N46))),VALUE(LEFT(ScheduleCompile!N46,FIND("F",ScheduleCompile!N46)-1)),ScheduleCompile!N46)))))))</f>
        <v>0.25</v>
      </c>
      <c r="T53" s="1">
        <f>IF(AND(ISERROR(IF(ScheduleCompile!O46="Off",0,IF(ScheduleCompile!O46="On",1,IF(ISNUMBER(ScheduleCompile!O46),ScheduleCompile!O46/1,IF(ISTEXT(ScheduleCompile!O46),IF(OR(ISNUMBER(FIND("5F",ScheduleCompile!O46)),ISNUMBER(FIND("0F",ScheduleCompile!O46)),ISNUMBER(FIND("8F",ScheduleCompile!O46)),ISNUMBER(FIND("1F",ScheduleCompile!O46)),ISNUMBER(FIND("2F",ScheduleCompile!O46)),ISNUMBER(FIND("3F",ScheduleCompile!O46)),ISNUMBER(FIND("6F",ScheduleCompile!O46)),ISNUMBER(FIND("7F",ScheduleCompile!O46)),ISNUMBER(FIND("9F",ScheduleCompile!O46)),ISNUMBER(FIND("4F",ScheduleCompile!O46))),VALUE(LEFT(ScheduleCompile!O46,FIND("F",ScheduleCompile!O46)-1)),ScheduleCompile!O46)))))),ISTEXT(ScheduleCompile!#REF!)),"ENDTABLE",IF(ISERROR(IF(ScheduleCompile!O46="Off",0,IF(ScheduleCompile!O46="On",1,IF(ISNUMBER(ScheduleCompile!O46),ScheduleCompile!O46/1,IF(ISTEXT(ScheduleCompile!O46),IF(OR(ISNUMBER(FIND("5F",ScheduleCompile!O46)),ISNUMBER(FIND("0F",ScheduleCompile!O46)),ISNUMBER(FIND("8F",ScheduleCompile!O46)),ISNUMBER(FIND("1F",ScheduleCompile!O46)),ISNUMBER(FIND("2F",ScheduleCompile!O46)),ISNUMBER(FIND("3F",ScheduleCompile!O46)),ISNUMBER(FIND("6F",ScheduleCompile!O46)),ISNUMBER(FIND("7F",ScheduleCompile!O46)),ISNUMBER(FIND("9F",ScheduleCompile!O46)),ISNUMBER(FIND("4F",ScheduleCompile!O46))),VALUE(LEFT(ScheduleCompile!O46,FIND("F",ScheduleCompile!O46)-1)),ScheduleCompile!O46)))))),"",IF(ScheduleCompile!O46="Off",0,IF(ScheduleCompile!O46="On",1,IF(ISNUMBER(ScheduleCompile!O46),ScheduleCompile!O46/1,IF(ISTEXT(ScheduleCompile!O46),IF(OR(ISNUMBER(FIND("5F",ScheduleCompile!O46)),ISNUMBER(FIND("0F",ScheduleCompile!O46)),ISNUMBER(FIND("8F",ScheduleCompile!O46)),ISNUMBER(FIND("1F",ScheduleCompile!O46)),ISNUMBER(FIND("2F",ScheduleCompile!O46)),ISNUMBER(FIND("3F",ScheduleCompile!O46)),ISNUMBER(FIND("6F",ScheduleCompile!O46)),ISNUMBER(FIND("7F",ScheduleCompile!O46)),ISNUMBER(FIND("9F",ScheduleCompile!O46)),ISNUMBER(FIND("4F",ScheduleCompile!O46))),VALUE(LEFT(ScheduleCompile!O46,FIND("F",ScheduleCompile!O46)-1)),ScheduleCompile!O46)))))))</f>
        <v>0.25</v>
      </c>
      <c r="U53" s="1">
        <f>IF(AND(ISERROR(IF(ScheduleCompile!P46="Off",0,IF(ScheduleCompile!P46="On",1,IF(ISNUMBER(ScheduleCompile!P46),ScheduleCompile!P46/1,IF(ISTEXT(ScheduleCompile!P46),IF(OR(ISNUMBER(FIND("5F",ScheduleCompile!P46)),ISNUMBER(FIND("0F",ScheduleCompile!P46)),ISNUMBER(FIND("8F",ScheduleCompile!P46)),ISNUMBER(FIND("1F",ScheduleCompile!P46)),ISNUMBER(FIND("2F",ScheduleCompile!P46)),ISNUMBER(FIND("3F",ScheduleCompile!P46)),ISNUMBER(FIND("6F",ScheduleCompile!P46)),ISNUMBER(FIND("7F",ScheduleCompile!P46)),ISNUMBER(FIND("9F",ScheduleCompile!P46)),ISNUMBER(FIND("4F",ScheduleCompile!P46))),VALUE(LEFT(ScheduleCompile!P46,FIND("F",ScheduleCompile!P46)-1)),ScheduleCompile!P46)))))),ISTEXT(ScheduleCompile!#REF!)),"ENDTABLE",IF(ISERROR(IF(ScheduleCompile!P46="Off",0,IF(ScheduleCompile!P46="On",1,IF(ISNUMBER(ScheduleCompile!P46),ScheduleCompile!P46/1,IF(ISTEXT(ScheduleCompile!P46),IF(OR(ISNUMBER(FIND("5F",ScheduleCompile!P46)),ISNUMBER(FIND("0F",ScheduleCompile!P46)),ISNUMBER(FIND("8F",ScheduleCompile!P46)),ISNUMBER(FIND("1F",ScheduleCompile!P46)),ISNUMBER(FIND("2F",ScheduleCompile!P46)),ISNUMBER(FIND("3F",ScheduleCompile!P46)),ISNUMBER(FIND("6F",ScheduleCompile!P46)),ISNUMBER(FIND("7F",ScheduleCompile!P46)),ISNUMBER(FIND("9F",ScheduleCompile!P46)),ISNUMBER(FIND("4F",ScheduleCompile!P46))),VALUE(LEFT(ScheduleCompile!P46,FIND("F",ScheduleCompile!P46)-1)),ScheduleCompile!P46)))))),"",IF(ScheduleCompile!P46="Off",0,IF(ScheduleCompile!P46="On",1,IF(ISNUMBER(ScheduleCompile!P46),ScheduleCompile!P46/1,IF(ISTEXT(ScheduleCompile!P46),IF(OR(ISNUMBER(FIND("5F",ScheduleCompile!P46)),ISNUMBER(FIND("0F",ScheduleCompile!P46)),ISNUMBER(FIND("8F",ScheduleCompile!P46)),ISNUMBER(FIND("1F",ScheduleCompile!P46)),ISNUMBER(FIND("2F",ScheduleCompile!P46)),ISNUMBER(FIND("3F",ScheduleCompile!P46)),ISNUMBER(FIND("6F",ScheduleCompile!P46)),ISNUMBER(FIND("7F",ScheduleCompile!P46)),ISNUMBER(FIND("9F",ScheduleCompile!P46)),ISNUMBER(FIND("4F",ScheduleCompile!P46))),VALUE(LEFT(ScheduleCompile!P46,FIND("F",ScheduleCompile!P46)-1)),ScheduleCompile!P46)))))))</f>
        <v>0.25</v>
      </c>
      <c r="V53" s="1">
        <f>IF(AND(ISERROR(IF(ScheduleCompile!Q46="Off",0,IF(ScheduleCompile!Q46="On",1,IF(ISNUMBER(ScheduleCompile!Q46),ScheduleCompile!Q46/1,IF(ISTEXT(ScheduleCompile!Q46),IF(OR(ISNUMBER(FIND("5F",ScheduleCompile!Q46)),ISNUMBER(FIND("0F",ScheduleCompile!Q46)),ISNUMBER(FIND("8F",ScheduleCompile!Q46)),ISNUMBER(FIND("1F",ScheduleCompile!Q46)),ISNUMBER(FIND("2F",ScheduleCompile!Q46)),ISNUMBER(FIND("3F",ScheduleCompile!Q46)),ISNUMBER(FIND("6F",ScheduleCompile!Q46)),ISNUMBER(FIND("7F",ScheduleCompile!Q46)),ISNUMBER(FIND("9F",ScheduleCompile!Q46)),ISNUMBER(FIND("4F",ScheduleCompile!Q46))),VALUE(LEFT(ScheduleCompile!Q46,FIND("F",ScheduleCompile!Q46)-1)),ScheduleCompile!Q46)))))),ISTEXT(ScheduleCompile!#REF!)),"ENDTABLE",IF(ISERROR(IF(ScheduleCompile!Q46="Off",0,IF(ScheduleCompile!Q46="On",1,IF(ISNUMBER(ScheduleCompile!Q46),ScheduleCompile!Q46/1,IF(ISTEXT(ScheduleCompile!Q46),IF(OR(ISNUMBER(FIND("5F",ScheduleCompile!Q46)),ISNUMBER(FIND("0F",ScheduleCompile!Q46)),ISNUMBER(FIND("8F",ScheduleCompile!Q46)),ISNUMBER(FIND("1F",ScheduleCompile!Q46)),ISNUMBER(FIND("2F",ScheduleCompile!Q46)),ISNUMBER(FIND("3F",ScheduleCompile!Q46)),ISNUMBER(FIND("6F",ScheduleCompile!Q46)),ISNUMBER(FIND("7F",ScheduleCompile!Q46)),ISNUMBER(FIND("9F",ScheduleCompile!Q46)),ISNUMBER(FIND("4F",ScheduleCompile!Q46))),VALUE(LEFT(ScheduleCompile!Q46,FIND("F",ScheduleCompile!Q46)-1)),ScheduleCompile!Q46)))))),"",IF(ScheduleCompile!Q46="Off",0,IF(ScheduleCompile!Q46="On",1,IF(ISNUMBER(ScheduleCompile!Q46),ScheduleCompile!Q46/1,IF(ISTEXT(ScheduleCompile!Q46),IF(OR(ISNUMBER(FIND("5F",ScheduleCompile!Q46)),ISNUMBER(FIND("0F",ScheduleCompile!Q46)),ISNUMBER(FIND("8F",ScheduleCompile!Q46)),ISNUMBER(FIND("1F",ScheduleCompile!Q46)),ISNUMBER(FIND("2F",ScheduleCompile!Q46)),ISNUMBER(FIND("3F",ScheduleCompile!Q46)),ISNUMBER(FIND("6F",ScheduleCompile!Q46)),ISNUMBER(FIND("7F",ScheduleCompile!Q46)),ISNUMBER(FIND("9F",ScheduleCompile!Q46)),ISNUMBER(FIND("4F",ScheduleCompile!Q46))),VALUE(LEFT(ScheduleCompile!Q46,FIND("F",ScheduleCompile!Q46)-1)),ScheduleCompile!Q46)))))))</f>
        <v>0.25</v>
      </c>
      <c r="W53" s="1">
        <f>IF(AND(ISERROR(IF(ScheduleCompile!R46="Off",0,IF(ScheduleCompile!R46="On",1,IF(ISNUMBER(ScheduleCompile!R46),ScheduleCompile!R46/1,IF(ISTEXT(ScheduleCompile!R46),IF(OR(ISNUMBER(FIND("5F",ScheduleCompile!R46)),ISNUMBER(FIND("0F",ScheduleCompile!R46)),ISNUMBER(FIND("8F",ScheduleCompile!R46)),ISNUMBER(FIND("1F",ScheduleCompile!R46)),ISNUMBER(FIND("2F",ScheduleCompile!R46)),ISNUMBER(FIND("3F",ScheduleCompile!R46)),ISNUMBER(FIND("6F",ScheduleCompile!R46)),ISNUMBER(FIND("7F",ScheduleCompile!R46)),ISNUMBER(FIND("9F",ScheduleCompile!R46)),ISNUMBER(FIND("4F",ScheduleCompile!R46))),VALUE(LEFT(ScheduleCompile!R46,FIND("F",ScheduleCompile!R46)-1)),ScheduleCompile!R46)))))),ISTEXT(ScheduleCompile!#REF!)),"ENDTABLE",IF(ISERROR(IF(ScheduleCompile!R46="Off",0,IF(ScheduleCompile!R46="On",1,IF(ISNUMBER(ScheduleCompile!R46),ScheduleCompile!R46/1,IF(ISTEXT(ScheduleCompile!R46),IF(OR(ISNUMBER(FIND("5F",ScheduleCompile!R46)),ISNUMBER(FIND("0F",ScheduleCompile!R46)),ISNUMBER(FIND("8F",ScheduleCompile!R46)),ISNUMBER(FIND("1F",ScheduleCompile!R46)),ISNUMBER(FIND("2F",ScheduleCompile!R46)),ISNUMBER(FIND("3F",ScheduleCompile!R46)),ISNUMBER(FIND("6F",ScheduleCompile!R46)),ISNUMBER(FIND("7F",ScheduleCompile!R46)),ISNUMBER(FIND("9F",ScheduleCompile!R46)),ISNUMBER(FIND("4F",ScheduleCompile!R46))),VALUE(LEFT(ScheduleCompile!R46,FIND("F",ScheduleCompile!R46)-1)),ScheduleCompile!R46)))))),"",IF(ScheduleCompile!R46="Off",0,IF(ScheduleCompile!R46="On",1,IF(ISNUMBER(ScheduleCompile!R46),ScheduleCompile!R46/1,IF(ISTEXT(ScheduleCompile!R46),IF(OR(ISNUMBER(FIND("5F",ScheduleCompile!R46)),ISNUMBER(FIND("0F",ScheduleCompile!R46)),ISNUMBER(FIND("8F",ScheduleCompile!R46)),ISNUMBER(FIND("1F",ScheduleCompile!R46)),ISNUMBER(FIND("2F",ScheduleCompile!R46)),ISNUMBER(FIND("3F",ScheduleCompile!R46)),ISNUMBER(FIND("6F",ScheduleCompile!R46)),ISNUMBER(FIND("7F",ScheduleCompile!R46)),ISNUMBER(FIND("9F",ScheduleCompile!R46)),ISNUMBER(FIND("4F",ScheduleCompile!R46))),VALUE(LEFT(ScheduleCompile!R46,FIND("F",ScheduleCompile!R46)-1)),ScheduleCompile!R46)))))))</f>
        <v>0.25</v>
      </c>
      <c r="X53" s="1">
        <f>IF(AND(ISERROR(IF(ScheduleCompile!S46="Off",0,IF(ScheduleCompile!S46="On",1,IF(ISNUMBER(ScheduleCompile!S46),ScheduleCompile!S46/1,IF(ISTEXT(ScheduleCompile!S46),IF(OR(ISNUMBER(FIND("5F",ScheduleCompile!S46)),ISNUMBER(FIND("0F",ScheduleCompile!S46)),ISNUMBER(FIND("8F",ScheduleCompile!S46)),ISNUMBER(FIND("1F",ScheduleCompile!S46)),ISNUMBER(FIND("2F",ScheduleCompile!S46)),ISNUMBER(FIND("3F",ScheduleCompile!S46)),ISNUMBER(FIND("6F",ScheduleCompile!S46)),ISNUMBER(FIND("7F",ScheduleCompile!S46)),ISNUMBER(FIND("9F",ScheduleCompile!S46)),ISNUMBER(FIND("4F",ScheduleCompile!S46))),VALUE(LEFT(ScheduleCompile!S46,FIND("F",ScheduleCompile!S46)-1)),ScheduleCompile!S46)))))),ISTEXT(ScheduleCompile!#REF!)),"ENDTABLE",IF(ISERROR(IF(ScheduleCompile!S46="Off",0,IF(ScheduleCompile!S46="On",1,IF(ISNUMBER(ScheduleCompile!S46),ScheduleCompile!S46/1,IF(ISTEXT(ScheduleCompile!S46),IF(OR(ISNUMBER(FIND("5F",ScheduleCompile!S46)),ISNUMBER(FIND("0F",ScheduleCompile!S46)),ISNUMBER(FIND("8F",ScheduleCompile!S46)),ISNUMBER(FIND("1F",ScheduleCompile!S46)),ISNUMBER(FIND("2F",ScheduleCompile!S46)),ISNUMBER(FIND("3F",ScheduleCompile!S46)),ISNUMBER(FIND("6F",ScheduleCompile!S46)),ISNUMBER(FIND("7F",ScheduleCompile!S46)),ISNUMBER(FIND("9F",ScheduleCompile!S46)),ISNUMBER(FIND("4F",ScheduleCompile!S46))),VALUE(LEFT(ScheduleCompile!S46,FIND("F",ScheduleCompile!S46)-1)),ScheduleCompile!S46)))))),"",IF(ScheduleCompile!S46="Off",0,IF(ScheduleCompile!S46="On",1,IF(ISNUMBER(ScheduleCompile!S46),ScheduleCompile!S46/1,IF(ISTEXT(ScheduleCompile!S46),IF(OR(ISNUMBER(FIND("5F",ScheduleCompile!S46)),ISNUMBER(FIND("0F",ScheduleCompile!S46)),ISNUMBER(FIND("8F",ScheduleCompile!S46)),ISNUMBER(FIND("1F",ScheduleCompile!S46)),ISNUMBER(FIND("2F",ScheduleCompile!S46)),ISNUMBER(FIND("3F",ScheduleCompile!S46)),ISNUMBER(FIND("6F",ScheduleCompile!S46)),ISNUMBER(FIND("7F",ScheduleCompile!S46)),ISNUMBER(FIND("9F",ScheduleCompile!S46)),ISNUMBER(FIND("4F",ScheduleCompile!S46))),VALUE(LEFT(ScheduleCompile!S46,FIND("F",ScheduleCompile!S46)-1)),ScheduleCompile!S46)))))))</f>
        <v>0.25</v>
      </c>
      <c r="Y53" s="1">
        <f>IF(AND(ISERROR(IF(ScheduleCompile!T46="Off",0,IF(ScheduleCompile!T46="On",1,IF(ISNUMBER(ScheduleCompile!T46),ScheduleCompile!T46/1,IF(ISTEXT(ScheduleCompile!T46),IF(OR(ISNUMBER(FIND("5F",ScheduleCompile!T46)),ISNUMBER(FIND("0F",ScheduleCompile!T46)),ISNUMBER(FIND("8F",ScheduleCompile!T46)),ISNUMBER(FIND("1F",ScheduleCompile!T46)),ISNUMBER(FIND("2F",ScheduleCompile!T46)),ISNUMBER(FIND("3F",ScheduleCompile!T46)),ISNUMBER(FIND("6F",ScheduleCompile!T46)),ISNUMBER(FIND("7F",ScheduleCompile!T46)),ISNUMBER(FIND("9F",ScheduleCompile!T46)),ISNUMBER(FIND("4F",ScheduleCompile!T46))),VALUE(LEFT(ScheduleCompile!T46,FIND("F",ScheduleCompile!T46)-1)),ScheduleCompile!T46)))))),ISTEXT(ScheduleCompile!#REF!)),"ENDTABLE",IF(ISERROR(IF(ScheduleCompile!T46="Off",0,IF(ScheduleCompile!T46="On",1,IF(ISNUMBER(ScheduleCompile!T46),ScheduleCompile!T46/1,IF(ISTEXT(ScheduleCompile!T46),IF(OR(ISNUMBER(FIND("5F",ScheduleCompile!T46)),ISNUMBER(FIND("0F",ScheduleCompile!T46)),ISNUMBER(FIND("8F",ScheduleCompile!T46)),ISNUMBER(FIND("1F",ScheduleCompile!T46)),ISNUMBER(FIND("2F",ScheduleCompile!T46)),ISNUMBER(FIND("3F",ScheduleCompile!T46)),ISNUMBER(FIND("6F",ScheduleCompile!T46)),ISNUMBER(FIND("7F",ScheduleCompile!T46)),ISNUMBER(FIND("9F",ScheduleCompile!T46)),ISNUMBER(FIND("4F",ScheduleCompile!T46))),VALUE(LEFT(ScheduleCompile!T46,FIND("F",ScheduleCompile!T46)-1)),ScheduleCompile!T46)))))),"",IF(ScheduleCompile!T46="Off",0,IF(ScheduleCompile!T46="On",1,IF(ISNUMBER(ScheduleCompile!T46),ScheduleCompile!T46/1,IF(ISTEXT(ScheduleCompile!T46),IF(OR(ISNUMBER(FIND("5F",ScheduleCompile!T46)),ISNUMBER(FIND("0F",ScheduleCompile!T46)),ISNUMBER(FIND("8F",ScheduleCompile!T46)),ISNUMBER(FIND("1F",ScheduleCompile!T46)),ISNUMBER(FIND("2F",ScheduleCompile!T46)),ISNUMBER(FIND("3F",ScheduleCompile!T46)),ISNUMBER(FIND("6F",ScheduleCompile!T46)),ISNUMBER(FIND("7F",ScheduleCompile!T46)),ISNUMBER(FIND("9F",ScheduleCompile!T46)),ISNUMBER(FIND("4F",ScheduleCompile!T46))),VALUE(LEFT(ScheduleCompile!T46,FIND("F",ScheduleCompile!T46)-1)),ScheduleCompile!T46)))))))</f>
        <v>0.25</v>
      </c>
      <c r="Z53" s="1">
        <f>IF(AND(ISERROR(IF(ScheduleCompile!U46="Off",0,IF(ScheduleCompile!U46="On",1,IF(ISNUMBER(ScheduleCompile!U46),ScheduleCompile!U46/1,IF(ISTEXT(ScheduleCompile!U46),IF(OR(ISNUMBER(FIND("5F",ScheduleCompile!U46)),ISNUMBER(FIND("0F",ScheduleCompile!U46)),ISNUMBER(FIND("8F",ScheduleCompile!U46)),ISNUMBER(FIND("1F",ScheduleCompile!U46)),ISNUMBER(FIND("2F",ScheduleCompile!U46)),ISNUMBER(FIND("3F",ScheduleCompile!U46)),ISNUMBER(FIND("6F",ScheduleCompile!U46)),ISNUMBER(FIND("7F",ScheduleCompile!U46)),ISNUMBER(FIND("9F",ScheduleCompile!U46)),ISNUMBER(FIND("4F",ScheduleCompile!U46))),VALUE(LEFT(ScheduleCompile!U46,FIND("F",ScheduleCompile!U46)-1)),ScheduleCompile!U46)))))),ISTEXT(ScheduleCompile!#REF!)),"ENDTABLE",IF(ISERROR(IF(ScheduleCompile!U46="Off",0,IF(ScheduleCompile!U46="On",1,IF(ISNUMBER(ScheduleCompile!U46),ScheduleCompile!U46/1,IF(ISTEXT(ScheduleCompile!U46),IF(OR(ISNUMBER(FIND("5F",ScheduleCompile!U46)),ISNUMBER(FIND("0F",ScheduleCompile!U46)),ISNUMBER(FIND("8F",ScheduleCompile!U46)),ISNUMBER(FIND("1F",ScheduleCompile!U46)),ISNUMBER(FIND("2F",ScheduleCompile!U46)),ISNUMBER(FIND("3F",ScheduleCompile!U46)),ISNUMBER(FIND("6F",ScheduleCompile!U46)),ISNUMBER(FIND("7F",ScheduleCompile!U46)),ISNUMBER(FIND("9F",ScheduleCompile!U46)),ISNUMBER(FIND("4F",ScheduleCompile!U46))),VALUE(LEFT(ScheduleCompile!U46,FIND("F",ScheduleCompile!U46)-1)),ScheduleCompile!U46)))))),"",IF(ScheduleCompile!U46="Off",0,IF(ScheduleCompile!U46="On",1,IF(ISNUMBER(ScheduleCompile!U46),ScheduleCompile!U46/1,IF(ISTEXT(ScheduleCompile!U46),IF(OR(ISNUMBER(FIND("5F",ScheduleCompile!U46)),ISNUMBER(FIND("0F",ScheduleCompile!U46)),ISNUMBER(FIND("8F",ScheduleCompile!U46)),ISNUMBER(FIND("1F",ScheduleCompile!U46)),ISNUMBER(FIND("2F",ScheduleCompile!U46)),ISNUMBER(FIND("3F",ScheduleCompile!U46)),ISNUMBER(FIND("6F",ScheduleCompile!U46)),ISNUMBER(FIND("7F",ScheduleCompile!U46)),ISNUMBER(FIND("9F",ScheduleCompile!U46)),ISNUMBER(FIND("4F",ScheduleCompile!U46))),VALUE(LEFT(ScheduleCompile!U46,FIND("F",ScheduleCompile!U46)-1)),ScheduleCompile!U46)))))))</f>
        <v>0.25</v>
      </c>
      <c r="AA53" s="1">
        <f>IF(AND(ISERROR(IF(ScheduleCompile!V46="Off",0,IF(ScheduleCompile!V46="On",1,IF(ISNUMBER(ScheduleCompile!V46),ScheduleCompile!V46/1,IF(ISTEXT(ScheduleCompile!V46),IF(OR(ISNUMBER(FIND("5F",ScheduleCompile!V46)),ISNUMBER(FIND("0F",ScheduleCompile!V46)),ISNUMBER(FIND("8F",ScheduleCompile!V46)),ISNUMBER(FIND("1F",ScheduleCompile!V46)),ISNUMBER(FIND("2F",ScheduleCompile!V46)),ISNUMBER(FIND("3F",ScheduleCompile!V46)),ISNUMBER(FIND("6F",ScheduleCompile!V46)),ISNUMBER(FIND("7F",ScheduleCompile!V46)),ISNUMBER(FIND("9F",ScheduleCompile!V46)),ISNUMBER(FIND("4F",ScheduleCompile!V46))),VALUE(LEFT(ScheduleCompile!V46,FIND("F",ScheduleCompile!V46)-1)),ScheduleCompile!V46)))))),ISTEXT(ScheduleCompile!#REF!)),"ENDTABLE",IF(ISERROR(IF(ScheduleCompile!V46="Off",0,IF(ScheduleCompile!V46="On",1,IF(ISNUMBER(ScheduleCompile!V46),ScheduleCompile!V46/1,IF(ISTEXT(ScheduleCompile!V46),IF(OR(ISNUMBER(FIND("5F",ScheduleCompile!V46)),ISNUMBER(FIND("0F",ScheduleCompile!V46)),ISNUMBER(FIND("8F",ScheduleCompile!V46)),ISNUMBER(FIND("1F",ScheduleCompile!V46)),ISNUMBER(FIND("2F",ScheduleCompile!V46)),ISNUMBER(FIND("3F",ScheduleCompile!V46)),ISNUMBER(FIND("6F",ScheduleCompile!V46)),ISNUMBER(FIND("7F",ScheduleCompile!V46)),ISNUMBER(FIND("9F",ScheduleCompile!V46)),ISNUMBER(FIND("4F",ScheduleCompile!V46))),VALUE(LEFT(ScheduleCompile!V46,FIND("F",ScheduleCompile!V46)-1)),ScheduleCompile!V46)))))),"",IF(ScheduleCompile!V46="Off",0,IF(ScheduleCompile!V46="On",1,IF(ISNUMBER(ScheduleCompile!V46),ScheduleCompile!V46/1,IF(ISTEXT(ScheduleCompile!V46),IF(OR(ISNUMBER(FIND("5F",ScheduleCompile!V46)),ISNUMBER(FIND("0F",ScheduleCompile!V46)),ISNUMBER(FIND("8F",ScheduleCompile!V46)),ISNUMBER(FIND("1F",ScheduleCompile!V46)),ISNUMBER(FIND("2F",ScheduleCompile!V46)),ISNUMBER(FIND("3F",ScheduleCompile!V46)),ISNUMBER(FIND("6F",ScheduleCompile!V46)),ISNUMBER(FIND("7F",ScheduleCompile!V46)),ISNUMBER(FIND("9F",ScheduleCompile!V46)),ISNUMBER(FIND("4F",ScheduleCompile!V46))),VALUE(LEFT(ScheduleCompile!V46,FIND("F",ScheduleCompile!V46)-1)),ScheduleCompile!V46)))))))</f>
        <v>0.25</v>
      </c>
      <c r="AB53" s="1">
        <f>IF(AND(ISERROR(IF(ScheduleCompile!W46="Off",0,IF(ScheduleCompile!W46="On",1,IF(ISNUMBER(ScheduleCompile!W46),ScheduleCompile!W46/1,IF(ISTEXT(ScheduleCompile!W46),IF(OR(ISNUMBER(FIND("5F",ScheduleCompile!W46)),ISNUMBER(FIND("0F",ScheduleCompile!W46)),ISNUMBER(FIND("8F",ScheduleCompile!W46)),ISNUMBER(FIND("1F",ScheduleCompile!W46)),ISNUMBER(FIND("2F",ScheduleCompile!W46)),ISNUMBER(FIND("3F",ScheduleCompile!W46)),ISNUMBER(FIND("6F",ScheduleCompile!W46)),ISNUMBER(FIND("7F",ScheduleCompile!W46)),ISNUMBER(FIND("9F",ScheduleCompile!W46)),ISNUMBER(FIND("4F",ScheduleCompile!W46))),VALUE(LEFT(ScheduleCompile!W46,FIND("F",ScheduleCompile!W46)-1)),ScheduleCompile!W46)))))),ISTEXT(ScheduleCompile!#REF!)),"ENDTABLE",IF(ISERROR(IF(ScheduleCompile!W46="Off",0,IF(ScheduleCompile!W46="On",1,IF(ISNUMBER(ScheduleCompile!W46),ScheduleCompile!W46/1,IF(ISTEXT(ScheduleCompile!W46),IF(OR(ISNUMBER(FIND("5F",ScheduleCompile!W46)),ISNUMBER(FIND("0F",ScheduleCompile!W46)),ISNUMBER(FIND("8F",ScheduleCompile!W46)),ISNUMBER(FIND("1F",ScheduleCompile!W46)),ISNUMBER(FIND("2F",ScheduleCompile!W46)),ISNUMBER(FIND("3F",ScheduleCompile!W46)),ISNUMBER(FIND("6F",ScheduleCompile!W46)),ISNUMBER(FIND("7F",ScheduleCompile!W46)),ISNUMBER(FIND("9F",ScheduleCompile!W46)),ISNUMBER(FIND("4F",ScheduleCompile!W46))),VALUE(LEFT(ScheduleCompile!W46,FIND("F",ScheduleCompile!W46)-1)),ScheduleCompile!W46)))))),"",IF(ScheduleCompile!W46="Off",0,IF(ScheduleCompile!W46="On",1,IF(ISNUMBER(ScheduleCompile!W46),ScheduleCompile!W46/1,IF(ISTEXT(ScheduleCompile!W46),IF(OR(ISNUMBER(FIND("5F",ScheduleCompile!W46)),ISNUMBER(FIND("0F",ScheduleCompile!W46)),ISNUMBER(FIND("8F",ScheduleCompile!W46)),ISNUMBER(FIND("1F",ScheduleCompile!W46)),ISNUMBER(FIND("2F",ScheduleCompile!W46)),ISNUMBER(FIND("3F",ScheduleCompile!W46)),ISNUMBER(FIND("6F",ScheduleCompile!W46)),ISNUMBER(FIND("7F",ScheduleCompile!W46)),ISNUMBER(FIND("9F",ScheduleCompile!W46)),ISNUMBER(FIND("4F",ScheduleCompile!W46))),VALUE(LEFT(ScheduleCompile!W46,FIND("F",ScheduleCompile!W46)-1)),ScheduleCompile!W46)))))))</f>
        <v>0.25</v>
      </c>
      <c r="AC53" s="1">
        <f>IF(AND(ISERROR(IF(ScheduleCompile!X46="Off",0,IF(ScheduleCompile!X46="On",1,IF(ISNUMBER(ScheduleCompile!X46),ScheduleCompile!X46/1,IF(ISTEXT(ScheduleCompile!X46),IF(OR(ISNUMBER(FIND("5F",ScheduleCompile!X46)),ISNUMBER(FIND("0F",ScheduleCompile!X46)),ISNUMBER(FIND("8F",ScheduleCompile!X46)),ISNUMBER(FIND("1F",ScheduleCompile!X46)),ISNUMBER(FIND("2F",ScheduleCompile!X46)),ISNUMBER(FIND("3F",ScheduleCompile!X46)),ISNUMBER(FIND("6F",ScheduleCompile!X46)),ISNUMBER(FIND("7F",ScheduleCompile!X46)),ISNUMBER(FIND("9F",ScheduleCompile!X46)),ISNUMBER(FIND("4F",ScheduleCompile!X46))),VALUE(LEFT(ScheduleCompile!X46,FIND("F",ScheduleCompile!X46)-1)),ScheduleCompile!X46)))))),ISTEXT(ScheduleCompile!#REF!)),"ENDTABLE",IF(ISERROR(IF(ScheduleCompile!X46="Off",0,IF(ScheduleCompile!X46="On",1,IF(ISNUMBER(ScheduleCompile!X46),ScheduleCompile!X46/1,IF(ISTEXT(ScheduleCompile!X46),IF(OR(ISNUMBER(FIND("5F",ScheduleCompile!X46)),ISNUMBER(FIND("0F",ScheduleCompile!X46)),ISNUMBER(FIND("8F",ScheduleCompile!X46)),ISNUMBER(FIND("1F",ScheduleCompile!X46)),ISNUMBER(FIND("2F",ScheduleCompile!X46)),ISNUMBER(FIND("3F",ScheduleCompile!X46)),ISNUMBER(FIND("6F",ScheduleCompile!X46)),ISNUMBER(FIND("7F",ScheduleCompile!X46)),ISNUMBER(FIND("9F",ScheduleCompile!X46)),ISNUMBER(FIND("4F",ScheduleCompile!X46))),VALUE(LEFT(ScheduleCompile!X46,FIND("F",ScheduleCompile!X46)-1)),ScheduleCompile!X46)))))),"",IF(ScheduleCompile!X46="Off",0,IF(ScheduleCompile!X46="On",1,IF(ISNUMBER(ScheduleCompile!X46),ScheduleCompile!X46/1,IF(ISTEXT(ScheduleCompile!X46),IF(OR(ISNUMBER(FIND("5F",ScheduleCompile!X46)),ISNUMBER(FIND("0F",ScheduleCompile!X46)),ISNUMBER(FIND("8F",ScheduleCompile!X46)),ISNUMBER(FIND("1F",ScheduleCompile!X46)),ISNUMBER(FIND("2F",ScheduleCompile!X46)),ISNUMBER(FIND("3F",ScheduleCompile!X46)),ISNUMBER(FIND("6F",ScheduleCompile!X46)),ISNUMBER(FIND("7F",ScheduleCompile!X46)),ISNUMBER(FIND("9F",ScheduleCompile!X46)),ISNUMBER(FIND("4F",ScheduleCompile!X46))),VALUE(LEFT(ScheduleCompile!X46,FIND("F",ScheduleCompile!X46)-1)),ScheduleCompile!X46)))))))</f>
        <v>0.25</v>
      </c>
      <c r="AD53" s="1">
        <f>IF(AND(ISERROR(IF(ScheduleCompile!Y46="Off",0,IF(ScheduleCompile!Y46="On",1,IF(ISNUMBER(ScheduleCompile!Y46),ScheduleCompile!Y46/1,IF(ISTEXT(ScheduleCompile!Y46),IF(OR(ISNUMBER(FIND("5F",ScheduleCompile!Y46)),ISNUMBER(FIND("0F",ScheduleCompile!Y46)),ISNUMBER(FIND("8F",ScheduleCompile!Y46)),ISNUMBER(FIND("1F",ScheduleCompile!Y46)),ISNUMBER(FIND("2F",ScheduleCompile!Y46)),ISNUMBER(FIND("3F",ScheduleCompile!Y46)),ISNUMBER(FIND("6F",ScheduleCompile!Y46)),ISNUMBER(FIND("7F",ScheduleCompile!Y46)),ISNUMBER(FIND("9F",ScheduleCompile!Y46)),ISNUMBER(FIND("4F",ScheduleCompile!Y46))),VALUE(LEFT(ScheduleCompile!Y46,FIND("F",ScheduleCompile!Y46)-1)),ScheduleCompile!Y46)))))),ISTEXT(ScheduleCompile!#REF!)),"ENDTABLE",IF(ISERROR(IF(ScheduleCompile!Y46="Off",0,IF(ScheduleCompile!Y46="On",1,IF(ISNUMBER(ScheduleCompile!Y46),ScheduleCompile!Y46/1,IF(ISTEXT(ScheduleCompile!Y46),IF(OR(ISNUMBER(FIND("5F",ScheduleCompile!Y46)),ISNUMBER(FIND("0F",ScheduleCompile!Y46)),ISNUMBER(FIND("8F",ScheduleCompile!Y46)),ISNUMBER(FIND("1F",ScheduleCompile!Y46)),ISNUMBER(FIND("2F",ScheduleCompile!Y46)),ISNUMBER(FIND("3F",ScheduleCompile!Y46)),ISNUMBER(FIND("6F",ScheduleCompile!Y46)),ISNUMBER(FIND("7F",ScheduleCompile!Y46)),ISNUMBER(FIND("9F",ScheduleCompile!Y46)),ISNUMBER(FIND("4F",ScheduleCompile!Y46))),VALUE(LEFT(ScheduleCompile!Y46,FIND("F",ScheduleCompile!Y46)-1)),ScheduleCompile!Y46)))))),"",IF(ScheduleCompile!Y46="Off",0,IF(ScheduleCompile!Y46="On",1,IF(ISNUMBER(ScheduleCompile!Y46),ScheduleCompile!Y46/1,IF(ISTEXT(ScheduleCompile!Y46),IF(OR(ISNUMBER(FIND("5F",ScheduleCompile!Y46)),ISNUMBER(FIND("0F",ScheduleCompile!Y46)),ISNUMBER(FIND("8F",ScheduleCompile!Y46)),ISNUMBER(FIND("1F",ScheduleCompile!Y46)),ISNUMBER(FIND("2F",ScheduleCompile!Y46)),ISNUMBER(FIND("3F",ScheduleCompile!Y46)),ISNUMBER(FIND("6F",ScheduleCompile!Y46)),ISNUMBER(FIND("7F",ScheduleCompile!Y46)),ISNUMBER(FIND("9F",ScheduleCompile!Y46)),ISNUMBER(FIND("4F",ScheduleCompile!Y46))),VALUE(LEFT(ScheduleCompile!Y46,FIND("F",ScheduleCompile!Y46)-1)),ScheduleCompile!Y46)))))))</f>
        <v>0.25</v>
      </c>
    </row>
    <row r="54" spans="1:30" x14ac:dyDescent="0.25">
      <c r="A54" t="str">
        <f t="shared" si="0"/>
        <v>SchDay "DataReceptacleFebJunOct"  Type = "Fraction" Hr = (0.5, 0.5, 0.5, 0.5, 0.5, 0.5, 0.5, 0.5, 0.5, 0.5, 0.5, 0.5, 0.5, 0.5, 0.5, 0.5, 0.5, 0.5, 0.5, 0.5, 0.5, 0.5, 0.5, 0.5) ..</v>
      </c>
      <c r="B54" s="1" t="s">
        <v>623</v>
      </c>
      <c r="C54" t="str">
        <f t="shared" si="1"/>
        <v xml:space="preserve">SchDay "DataReceptacleFebJunOct"  Type = "Fraction" Hr = </v>
      </c>
      <c r="D54" t="str">
        <f t="shared" si="2"/>
        <v>(0.5, 0.5, 0.5, 0.5, 0.5, 0.5, 0.5, 0.5, 0.5, 0.5, 0.5, 0.5, 0.5, 0.5, 0.5, 0.5, 0.5, 0.5, 0.5, 0.5, 0.5, 0.5, 0.5, 0.5) ..</v>
      </c>
      <c r="E54" s="30" t="str">
        <f>ScheduleCompile!A47</f>
        <v>DataReceptacleFebJunOct</v>
      </c>
      <c r="F54" t="str">
        <f t="shared" si="3"/>
        <v>Fraction</v>
      </c>
      <c r="G54" s="1">
        <f>IF(AND(ISERROR(IF(ScheduleCompile!B47="Off",0,IF(ScheduleCompile!B47="On",1,IF(ISNUMBER(ScheduleCompile!B47),ScheduleCompile!B47/1,IF(ISTEXT(ScheduleCompile!B47),IF(OR(ISNUMBER(FIND("5F",ScheduleCompile!B47)),ISNUMBER(FIND("0F",ScheduleCompile!B47)),ISNUMBER(FIND("8F",ScheduleCompile!B47)),ISNUMBER(FIND("1F",ScheduleCompile!B47)),ISNUMBER(FIND("2F",ScheduleCompile!B47)),ISNUMBER(FIND("3F",ScheduleCompile!B47)),ISNUMBER(FIND("6F",ScheduleCompile!B47)),ISNUMBER(FIND("7F",ScheduleCompile!B47)),ISNUMBER(FIND("9F",ScheduleCompile!B47)),ISNUMBER(FIND("4F",ScheduleCompile!B47))),VALUE(LEFT(ScheduleCompile!B47,FIND("F",ScheduleCompile!B47)-1)),ScheduleCompile!B47)))))),ISTEXT(ScheduleCompile!#REF!)),"ENDTABLE",IF(ISERROR(IF(ScheduleCompile!B47="Off",0,IF(ScheduleCompile!B47="On",1,IF(ISNUMBER(ScheduleCompile!B47),ScheduleCompile!B47/1,IF(ISTEXT(ScheduleCompile!B47),IF(OR(ISNUMBER(FIND("5F",ScheduleCompile!B47)),ISNUMBER(FIND("0F",ScheduleCompile!B47)),ISNUMBER(FIND("8F",ScheduleCompile!B47)),ISNUMBER(FIND("1F",ScheduleCompile!B47)),ISNUMBER(FIND("2F",ScheduleCompile!B47)),ISNUMBER(FIND("3F",ScheduleCompile!B47)),ISNUMBER(FIND("6F",ScheduleCompile!B47)),ISNUMBER(FIND("7F",ScheduleCompile!B47)),ISNUMBER(FIND("9F",ScheduleCompile!B47)),ISNUMBER(FIND("4F",ScheduleCompile!B47))),VALUE(LEFT(ScheduleCompile!B47,FIND("F",ScheduleCompile!B47)-1)),ScheduleCompile!B47)))))),"",IF(ScheduleCompile!B47="Off",0,IF(ScheduleCompile!B47="On",1,IF(ISNUMBER(ScheduleCompile!B47),ScheduleCompile!B47/1,IF(ISTEXT(ScheduleCompile!B47),IF(OR(ISNUMBER(FIND("5F",ScheduleCompile!B47)),ISNUMBER(FIND("0F",ScheduleCompile!B47)),ISNUMBER(FIND("8F",ScheduleCompile!B47)),ISNUMBER(FIND("1F",ScheduleCompile!B47)),ISNUMBER(FIND("2F",ScheduleCompile!B47)),ISNUMBER(FIND("3F",ScheduleCompile!B47)),ISNUMBER(FIND("6F",ScheduleCompile!B47)),ISNUMBER(FIND("7F",ScheduleCompile!B47)),ISNUMBER(FIND("9F",ScheduleCompile!B47)),ISNUMBER(FIND("4F",ScheduleCompile!B47))),VALUE(LEFT(ScheduleCompile!B47,FIND("F",ScheduleCompile!B47)-1)),ScheduleCompile!B47)))))))</f>
        <v>0.5</v>
      </c>
      <c r="H54" s="1">
        <f>IF(AND(ISERROR(IF(ScheduleCompile!C47="Off",0,IF(ScheduleCompile!C47="On",1,IF(ISNUMBER(ScheduleCompile!C47),ScheduleCompile!C47/1,IF(ISTEXT(ScheduleCompile!C47),IF(OR(ISNUMBER(FIND("5F",ScheduleCompile!C47)),ISNUMBER(FIND("0F",ScheduleCompile!C47)),ISNUMBER(FIND("8F",ScheduleCompile!C47)),ISNUMBER(FIND("1F",ScheduleCompile!C47)),ISNUMBER(FIND("2F",ScheduleCompile!C47)),ISNUMBER(FIND("3F",ScheduleCompile!C47)),ISNUMBER(FIND("6F",ScheduleCompile!C47)),ISNUMBER(FIND("7F",ScheduleCompile!C47)),ISNUMBER(FIND("9F",ScheduleCompile!C47)),ISNUMBER(FIND("4F",ScheduleCompile!C47))),VALUE(LEFT(ScheduleCompile!C47,FIND("F",ScheduleCompile!C47)-1)),ScheduleCompile!C47)))))),ISTEXT(ScheduleCompile!#REF!)),"ENDTABLE",IF(ISERROR(IF(ScheduleCompile!C47="Off",0,IF(ScheduleCompile!C47="On",1,IF(ISNUMBER(ScheduleCompile!C47),ScheduleCompile!C47/1,IF(ISTEXT(ScheduleCompile!C47),IF(OR(ISNUMBER(FIND("5F",ScheduleCompile!C47)),ISNUMBER(FIND("0F",ScheduleCompile!C47)),ISNUMBER(FIND("8F",ScheduleCompile!C47)),ISNUMBER(FIND("1F",ScheduleCompile!C47)),ISNUMBER(FIND("2F",ScheduleCompile!C47)),ISNUMBER(FIND("3F",ScheduleCompile!C47)),ISNUMBER(FIND("6F",ScheduleCompile!C47)),ISNUMBER(FIND("7F",ScheduleCompile!C47)),ISNUMBER(FIND("9F",ScheduleCompile!C47)),ISNUMBER(FIND("4F",ScheduleCompile!C47))),VALUE(LEFT(ScheduleCompile!C47,FIND("F",ScheduleCompile!C47)-1)),ScheduleCompile!C47)))))),"",IF(ScheduleCompile!C47="Off",0,IF(ScheduleCompile!C47="On",1,IF(ISNUMBER(ScheduleCompile!C47),ScheduleCompile!C47/1,IF(ISTEXT(ScheduleCompile!C47),IF(OR(ISNUMBER(FIND("5F",ScheduleCompile!C47)),ISNUMBER(FIND("0F",ScheduleCompile!C47)),ISNUMBER(FIND("8F",ScheduleCompile!C47)),ISNUMBER(FIND("1F",ScheduleCompile!C47)),ISNUMBER(FIND("2F",ScheduleCompile!C47)),ISNUMBER(FIND("3F",ScheduleCompile!C47)),ISNUMBER(FIND("6F",ScheduleCompile!C47)),ISNUMBER(FIND("7F",ScheduleCompile!C47)),ISNUMBER(FIND("9F",ScheduleCompile!C47)),ISNUMBER(FIND("4F",ScheduleCompile!C47))),VALUE(LEFT(ScheduleCompile!C47,FIND("F",ScheduleCompile!C47)-1)),ScheduleCompile!C47)))))))</f>
        <v>0.5</v>
      </c>
      <c r="I54" s="1">
        <f>IF(AND(ISERROR(IF(ScheduleCompile!D47="Off",0,IF(ScheduleCompile!D47="On",1,IF(ISNUMBER(ScheduleCompile!D47),ScheduleCompile!D47/1,IF(ISTEXT(ScheduleCompile!D47),IF(OR(ISNUMBER(FIND("5F",ScheduleCompile!D47)),ISNUMBER(FIND("0F",ScheduleCompile!D47)),ISNUMBER(FIND("8F",ScheduleCompile!D47)),ISNUMBER(FIND("1F",ScheduleCompile!D47)),ISNUMBER(FIND("2F",ScheduleCompile!D47)),ISNUMBER(FIND("3F",ScheduleCompile!D47)),ISNUMBER(FIND("6F",ScheduleCompile!D47)),ISNUMBER(FIND("7F",ScheduleCompile!D47)),ISNUMBER(FIND("9F",ScheduleCompile!D47)),ISNUMBER(FIND("4F",ScheduleCompile!D47))),VALUE(LEFT(ScheduleCompile!D47,FIND("F",ScheduleCompile!D47)-1)),ScheduleCompile!D47)))))),ISTEXT(ScheduleCompile!#REF!)),"ENDTABLE",IF(ISERROR(IF(ScheduleCompile!D47="Off",0,IF(ScheduleCompile!D47="On",1,IF(ISNUMBER(ScheduleCompile!D47),ScheduleCompile!D47/1,IF(ISTEXT(ScheduleCompile!D47),IF(OR(ISNUMBER(FIND("5F",ScheduleCompile!D47)),ISNUMBER(FIND("0F",ScheduleCompile!D47)),ISNUMBER(FIND("8F",ScheduleCompile!D47)),ISNUMBER(FIND("1F",ScheduleCompile!D47)),ISNUMBER(FIND("2F",ScheduleCompile!D47)),ISNUMBER(FIND("3F",ScheduleCompile!D47)),ISNUMBER(FIND("6F",ScheduleCompile!D47)),ISNUMBER(FIND("7F",ScheduleCompile!D47)),ISNUMBER(FIND("9F",ScheduleCompile!D47)),ISNUMBER(FIND("4F",ScheduleCompile!D47))),VALUE(LEFT(ScheduleCompile!D47,FIND("F",ScheduleCompile!D47)-1)),ScheduleCompile!D47)))))),"",IF(ScheduleCompile!D47="Off",0,IF(ScheduleCompile!D47="On",1,IF(ISNUMBER(ScheduleCompile!D47),ScheduleCompile!D47/1,IF(ISTEXT(ScheduleCompile!D47),IF(OR(ISNUMBER(FIND("5F",ScheduleCompile!D47)),ISNUMBER(FIND("0F",ScheduleCompile!D47)),ISNUMBER(FIND("8F",ScheduleCompile!D47)),ISNUMBER(FIND("1F",ScheduleCompile!D47)),ISNUMBER(FIND("2F",ScheduleCompile!D47)),ISNUMBER(FIND("3F",ScheduleCompile!D47)),ISNUMBER(FIND("6F",ScheduleCompile!D47)),ISNUMBER(FIND("7F",ScheduleCompile!D47)),ISNUMBER(FIND("9F",ScheduleCompile!D47)),ISNUMBER(FIND("4F",ScheduleCompile!D47))),VALUE(LEFT(ScheduleCompile!D47,FIND("F",ScheduleCompile!D47)-1)),ScheduleCompile!D47)))))))</f>
        <v>0.5</v>
      </c>
      <c r="J54" s="1">
        <f>IF(AND(ISERROR(IF(ScheduleCompile!E47="Off",0,IF(ScheduleCompile!E47="On",1,IF(ISNUMBER(ScheduleCompile!E47),ScheduleCompile!E47/1,IF(ISTEXT(ScheduleCompile!E47),IF(OR(ISNUMBER(FIND("5F",ScheduleCompile!E47)),ISNUMBER(FIND("0F",ScheduleCompile!E47)),ISNUMBER(FIND("8F",ScheduleCompile!E47)),ISNUMBER(FIND("1F",ScheduleCompile!E47)),ISNUMBER(FIND("2F",ScheduleCompile!E47)),ISNUMBER(FIND("3F",ScheduleCompile!E47)),ISNUMBER(FIND("6F",ScheduleCompile!E47)),ISNUMBER(FIND("7F",ScheduleCompile!E47)),ISNUMBER(FIND("9F",ScheduleCompile!E47)),ISNUMBER(FIND("4F",ScheduleCompile!E47))),VALUE(LEFT(ScheduleCompile!E47,FIND("F",ScheduleCompile!E47)-1)),ScheduleCompile!E47)))))),ISTEXT(ScheduleCompile!#REF!)),"ENDTABLE",IF(ISERROR(IF(ScheduleCompile!E47="Off",0,IF(ScheduleCompile!E47="On",1,IF(ISNUMBER(ScheduleCompile!E47),ScheduleCompile!E47/1,IF(ISTEXT(ScheduleCompile!E47),IF(OR(ISNUMBER(FIND("5F",ScheduleCompile!E47)),ISNUMBER(FIND("0F",ScheduleCompile!E47)),ISNUMBER(FIND("8F",ScheduleCompile!E47)),ISNUMBER(FIND("1F",ScheduleCompile!E47)),ISNUMBER(FIND("2F",ScheduleCompile!E47)),ISNUMBER(FIND("3F",ScheduleCompile!E47)),ISNUMBER(FIND("6F",ScheduleCompile!E47)),ISNUMBER(FIND("7F",ScheduleCompile!E47)),ISNUMBER(FIND("9F",ScheduleCompile!E47)),ISNUMBER(FIND("4F",ScheduleCompile!E47))),VALUE(LEFT(ScheduleCompile!E47,FIND("F",ScheduleCompile!E47)-1)),ScheduleCompile!E47)))))),"",IF(ScheduleCompile!E47="Off",0,IF(ScheduleCompile!E47="On",1,IF(ISNUMBER(ScheduleCompile!E47),ScheduleCompile!E47/1,IF(ISTEXT(ScheduleCompile!E47),IF(OR(ISNUMBER(FIND("5F",ScheduleCompile!E47)),ISNUMBER(FIND("0F",ScheduleCompile!E47)),ISNUMBER(FIND("8F",ScheduleCompile!E47)),ISNUMBER(FIND("1F",ScheduleCompile!E47)),ISNUMBER(FIND("2F",ScheduleCompile!E47)),ISNUMBER(FIND("3F",ScheduleCompile!E47)),ISNUMBER(FIND("6F",ScheduleCompile!E47)),ISNUMBER(FIND("7F",ScheduleCompile!E47)),ISNUMBER(FIND("9F",ScheduleCompile!E47)),ISNUMBER(FIND("4F",ScheduleCompile!E47))),VALUE(LEFT(ScheduleCompile!E47,FIND("F",ScheduleCompile!E47)-1)),ScheduleCompile!E47)))))))</f>
        <v>0.5</v>
      </c>
      <c r="K54" s="1">
        <f>IF(AND(ISERROR(IF(ScheduleCompile!F47="Off",0,IF(ScheduleCompile!F47="On",1,IF(ISNUMBER(ScheduleCompile!F47),ScheduleCompile!F47/1,IF(ISTEXT(ScheduleCompile!F47),IF(OR(ISNUMBER(FIND("5F",ScheduleCompile!F47)),ISNUMBER(FIND("0F",ScheduleCompile!F47)),ISNUMBER(FIND("8F",ScheduleCompile!F47)),ISNUMBER(FIND("1F",ScheduleCompile!F47)),ISNUMBER(FIND("2F",ScheduleCompile!F47)),ISNUMBER(FIND("3F",ScheduleCompile!F47)),ISNUMBER(FIND("6F",ScheduleCompile!F47)),ISNUMBER(FIND("7F",ScheduleCompile!F47)),ISNUMBER(FIND("9F",ScheduleCompile!F47)),ISNUMBER(FIND("4F",ScheduleCompile!F47))),VALUE(LEFT(ScheduleCompile!F47,FIND("F",ScheduleCompile!F47)-1)),ScheduleCompile!F47)))))),ISTEXT(ScheduleCompile!#REF!)),"ENDTABLE",IF(ISERROR(IF(ScheduleCompile!F47="Off",0,IF(ScheduleCompile!F47="On",1,IF(ISNUMBER(ScheduleCompile!F47),ScheduleCompile!F47/1,IF(ISTEXT(ScheduleCompile!F47),IF(OR(ISNUMBER(FIND("5F",ScheduleCompile!F47)),ISNUMBER(FIND("0F",ScheduleCompile!F47)),ISNUMBER(FIND("8F",ScheduleCompile!F47)),ISNUMBER(FIND("1F",ScheduleCompile!F47)),ISNUMBER(FIND("2F",ScheduleCompile!F47)),ISNUMBER(FIND("3F",ScheduleCompile!F47)),ISNUMBER(FIND("6F",ScheduleCompile!F47)),ISNUMBER(FIND("7F",ScheduleCompile!F47)),ISNUMBER(FIND("9F",ScheduleCompile!F47)),ISNUMBER(FIND("4F",ScheduleCompile!F47))),VALUE(LEFT(ScheduleCompile!F47,FIND("F",ScheduleCompile!F47)-1)),ScheduleCompile!F47)))))),"",IF(ScheduleCompile!F47="Off",0,IF(ScheduleCompile!F47="On",1,IF(ISNUMBER(ScheduleCompile!F47),ScheduleCompile!F47/1,IF(ISTEXT(ScheduleCompile!F47),IF(OR(ISNUMBER(FIND("5F",ScheduleCompile!F47)),ISNUMBER(FIND("0F",ScheduleCompile!F47)),ISNUMBER(FIND("8F",ScheduleCompile!F47)),ISNUMBER(FIND("1F",ScheduleCompile!F47)),ISNUMBER(FIND("2F",ScheduleCompile!F47)),ISNUMBER(FIND("3F",ScheduleCompile!F47)),ISNUMBER(FIND("6F",ScheduleCompile!F47)),ISNUMBER(FIND("7F",ScheduleCompile!F47)),ISNUMBER(FIND("9F",ScheduleCompile!F47)),ISNUMBER(FIND("4F",ScheduleCompile!F47))),VALUE(LEFT(ScheduleCompile!F47,FIND("F",ScheduleCompile!F47)-1)),ScheduleCompile!F47)))))))</f>
        <v>0.5</v>
      </c>
      <c r="L54" s="1">
        <f>IF(AND(ISERROR(IF(ScheduleCompile!G47="Off",0,IF(ScheduleCompile!G47="On",1,IF(ISNUMBER(ScheduleCompile!G47),ScheduleCompile!G47/1,IF(ISTEXT(ScheduleCompile!G47),IF(OR(ISNUMBER(FIND("5F",ScheduleCompile!G47)),ISNUMBER(FIND("0F",ScheduleCompile!G47)),ISNUMBER(FIND("8F",ScheduleCompile!G47)),ISNUMBER(FIND("1F",ScheduleCompile!G47)),ISNUMBER(FIND("2F",ScheduleCompile!G47)),ISNUMBER(FIND("3F",ScheduleCompile!G47)),ISNUMBER(FIND("6F",ScheduleCompile!G47)),ISNUMBER(FIND("7F",ScheduleCompile!G47)),ISNUMBER(FIND("9F",ScheduleCompile!G47)),ISNUMBER(FIND("4F",ScheduleCompile!G47))),VALUE(LEFT(ScheduleCompile!G47,FIND("F",ScheduleCompile!G47)-1)),ScheduleCompile!G47)))))),ISTEXT(ScheduleCompile!#REF!)),"ENDTABLE",IF(ISERROR(IF(ScheduleCompile!G47="Off",0,IF(ScheduleCompile!G47="On",1,IF(ISNUMBER(ScheduleCompile!G47),ScheduleCompile!G47/1,IF(ISTEXT(ScheduleCompile!G47),IF(OR(ISNUMBER(FIND("5F",ScheduleCompile!G47)),ISNUMBER(FIND("0F",ScheduleCompile!G47)),ISNUMBER(FIND("8F",ScheduleCompile!G47)),ISNUMBER(FIND("1F",ScheduleCompile!G47)),ISNUMBER(FIND("2F",ScheduleCompile!G47)),ISNUMBER(FIND("3F",ScheduleCompile!G47)),ISNUMBER(FIND("6F",ScheduleCompile!G47)),ISNUMBER(FIND("7F",ScheduleCompile!G47)),ISNUMBER(FIND("9F",ScheduleCompile!G47)),ISNUMBER(FIND("4F",ScheduleCompile!G47))),VALUE(LEFT(ScheduleCompile!G47,FIND("F",ScheduleCompile!G47)-1)),ScheduleCompile!G47)))))),"",IF(ScheduleCompile!G47="Off",0,IF(ScheduleCompile!G47="On",1,IF(ISNUMBER(ScheduleCompile!G47),ScheduleCompile!G47/1,IF(ISTEXT(ScheduleCompile!G47),IF(OR(ISNUMBER(FIND("5F",ScheduleCompile!G47)),ISNUMBER(FIND("0F",ScheduleCompile!G47)),ISNUMBER(FIND("8F",ScheduleCompile!G47)),ISNUMBER(FIND("1F",ScheduleCompile!G47)),ISNUMBER(FIND("2F",ScheduleCompile!G47)),ISNUMBER(FIND("3F",ScheduleCompile!G47)),ISNUMBER(FIND("6F",ScheduleCompile!G47)),ISNUMBER(FIND("7F",ScheduleCompile!G47)),ISNUMBER(FIND("9F",ScheduleCompile!G47)),ISNUMBER(FIND("4F",ScheduleCompile!G47))),VALUE(LEFT(ScheduleCompile!G47,FIND("F",ScheduleCompile!G47)-1)),ScheduleCompile!G47)))))))</f>
        <v>0.5</v>
      </c>
      <c r="M54" s="1">
        <f>IF(AND(ISERROR(IF(ScheduleCompile!H47="Off",0,IF(ScheduleCompile!H47="On",1,IF(ISNUMBER(ScheduleCompile!H47),ScheduleCompile!H47/1,IF(ISTEXT(ScheduleCompile!H47),IF(OR(ISNUMBER(FIND("5F",ScheduleCompile!H47)),ISNUMBER(FIND("0F",ScheduleCompile!H47)),ISNUMBER(FIND("8F",ScheduleCompile!H47)),ISNUMBER(FIND("1F",ScheduleCompile!H47)),ISNUMBER(FIND("2F",ScheduleCompile!H47)),ISNUMBER(FIND("3F",ScheduleCompile!H47)),ISNUMBER(FIND("6F",ScheduleCompile!H47)),ISNUMBER(FIND("7F",ScheduleCompile!H47)),ISNUMBER(FIND("9F",ScheduleCompile!H47)),ISNUMBER(FIND("4F",ScheduleCompile!H47))),VALUE(LEFT(ScheduleCompile!H47,FIND("F",ScheduleCompile!H47)-1)),ScheduleCompile!H47)))))),ISTEXT(ScheduleCompile!#REF!)),"ENDTABLE",IF(ISERROR(IF(ScheduleCompile!H47="Off",0,IF(ScheduleCompile!H47="On",1,IF(ISNUMBER(ScheduleCompile!H47),ScheduleCompile!H47/1,IF(ISTEXT(ScheduleCompile!H47),IF(OR(ISNUMBER(FIND("5F",ScheduleCompile!H47)),ISNUMBER(FIND("0F",ScheduleCompile!H47)),ISNUMBER(FIND("8F",ScheduleCompile!H47)),ISNUMBER(FIND("1F",ScheduleCompile!H47)),ISNUMBER(FIND("2F",ScheduleCompile!H47)),ISNUMBER(FIND("3F",ScheduleCompile!H47)),ISNUMBER(FIND("6F",ScheduleCompile!H47)),ISNUMBER(FIND("7F",ScheduleCompile!H47)),ISNUMBER(FIND("9F",ScheduleCompile!H47)),ISNUMBER(FIND("4F",ScheduleCompile!H47))),VALUE(LEFT(ScheduleCompile!H47,FIND("F",ScheduleCompile!H47)-1)),ScheduleCompile!H47)))))),"",IF(ScheduleCompile!H47="Off",0,IF(ScheduleCompile!H47="On",1,IF(ISNUMBER(ScheduleCompile!H47),ScheduleCompile!H47/1,IF(ISTEXT(ScheduleCompile!H47),IF(OR(ISNUMBER(FIND("5F",ScheduleCompile!H47)),ISNUMBER(FIND("0F",ScheduleCompile!H47)),ISNUMBER(FIND("8F",ScheduleCompile!H47)),ISNUMBER(FIND("1F",ScheduleCompile!H47)),ISNUMBER(FIND("2F",ScheduleCompile!H47)),ISNUMBER(FIND("3F",ScheduleCompile!H47)),ISNUMBER(FIND("6F",ScheduleCompile!H47)),ISNUMBER(FIND("7F",ScheduleCompile!H47)),ISNUMBER(FIND("9F",ScheduleCompile!H47)),ISNUMBER(FIND("4F",ScheduleCompile!H47))),VALUE(LEFT(ScheduleCompile!H47,FIND("F",ScheduleCompile!H47)-1)),ScheduleCompile!H47)))))))</f>
        <v>0.5</v>
      </c>
      <c r="N54" s="1">
        <f>IF(AND(ISERROR(IF(ScheduleCompile!I47="Off",0,IF(ScheduleCompile!I47="On",1,IF(ISNUMBER(ScheduleCompile!I47),ScheduleCompile!I47/1,IF(ISTEXT(ScheduleCompile!I47),IF(OR(ISNUMBER(FIND("5F",ScheduleCompile!I47)),ISNUMBER(FIND("0F",ScheduleCompile!I47)),ISNUMBER(FIND("8F",ScheduleCompile!I47)),ISNUMBER(FIND("1F",ScheduleCompile!I47)),ISNUMBER(FIND("2F",ScheduleCompile!I47)),ISNUMBER(FIND("3F",ScheduleCompile!I47)),ISNUMBER(FIND("6F",ScheduleCompile!I47)),ISNUMBER(FIND("7F",ScheduleCompile!I47)),ISNUMBER(FIND("9F",ScheduleCompile!I47)),ISNUMBER(FIND("4F",ScheduleCompile!I47))),VALUE(LEFT(ScheduleCompile!I47,FIND("F",ScheduleCompile!I47)-1)),ScheduleCompile!I47)))))),ISTEXT(ScheduleCompile!#REF!)),"ENDTABLE",IF(ISERROR(IF(ScheduleCompile!I47="Off",0,IF(ScheduleCompile!I47="On",1,IF(ISNUMBER(ScheduleCompile!I47),ScheduleCompile!I47/1,IF(ISTEXT(ScheduleCompile!I47),IF(OR(ISNUMBER(FIND("5F",ScheduleCompile!I47)),ISNUMBER(FIND("0F",ScheduleCompile!I47)),ISNUMBER(FIND("8F",ScheduleCompile!I47)),ISNUMBER(FIND("1F",ScheduleCompile!I47)),ISNUMBER(FIND("2F",ScheduleCompile!I47)),ISNUMBER(FIND("3F",ScheduleCompile!I47)),ISNUMBER(FIND("6F",ScheduleCompile!I47)),ISNUMBER(FIND("7F",ScheduleCompile!I47)),ISNUMBER(FIND("9F",ScheduleCompile!I47)),ISNUMBER(FIND("4F",ScheduleCompile!I47))),VALUE(LEFT(ScheduleCompile!I47,FIND("F",ScheduleCompile!I47)-1)),ScheduleCompile!I47)))))),"",IF(ScheduleCompile!I47="Off",0,IF(ScheduleCompile!I47="On",1,IF(ISNUMBER(ScheduleCompile!I47),ScheduleCompile!I47/1,IF(ISTEXT(ScheduleCompile!I47),IF(OR(ISNUMBER(FIND("5F",ScheduleCompile!I47)),ISNUMBER(FIND("0F",ScheduleCompile!I47)),ISNUMBER(FIND("8F",ScheduleCompile!I47)),ISNUMBER(FIND("1F",ScheduleCompile!I47)),ISNUMBER(FIND("2F",ScheduleCompile!I47)),ISNUMBER(FIND("3F",ScheduleCompile!I47)),ISNUMBER(FIND("6F",ScheduleCompile!I47)),ISNUMBER(FIND("7F",ScheduleCompile!I47)),ISNUMBER(FIND("9F",ScheduleCompile!I47)),ISNUMBER(FIND("4F",ScheduleCompile!I47))),VALUE(LEFT(ScheduleCompile!I47,FIND("F",ScheduleCompile!I47)-1)),ScheduleCompile!I47)))))))</f>
        <v>0.5</v>
      </c>
      <c r="O54" s="1">
        <f>IF(AND(ISERROR(IF(ScheduleCompile!J47="Off",0,IF(ScheduleCompile!J47="On",1,IF(ISNUMBER(ScheduleCompile!J47),ScheduleCompile!J47/1,IF(ISTEXT(ScheduleCompile!J47),IF(OR(ISNUMBER(FIND("5F",ScheduleCompile!J47)),ISNUMBER(FIND("0F",ScheduleCompile!J47)),ISNUMBER(FIND("8F",ScheduleCompile!J47)),ISNUMBER(FIND("1F",ScheduleCompile!J47)),ISNUMBER(FIND("2F",ScheduleCompile!J47)),ISNUMBER(FIND("3F",ScheduleCompile!J47)),ISNUMBER(FIND("6F",ScheduleCompile!J47)),ISNUMBER(FIND("7F",ScheduleCompile!J47)),ISNUMBER(FIND("9F",ScheduleCompile!J47)),ISNUMBER(FIND("4F",ScheduleCompile!J47))),VALUE(LEFT(ScheduleCompile!J47,FIND("F",ScheduleCompile!J47)-1)),ScheduleCompile!J47)))))),ISTEXT(ScheduleCompile!#REF!)),"ENDTABLE",IF(ISERROR(IF(ScheduleCompile!J47="Off",0,IF(ScheduleCompile!J47="On",1,IF(ISNUMBER(ScheduleCompile!J47),ScheduleCompile!J47/1,IF(ISTEXT(ScheduleCompile!J47),IF(OR(ISNUMBER(FIND("5F",ScheduleCompile!J47)),ISNUMBER(FIND("0F",ScheduleCompile!J47)),ISNUMBER(FIND("8F",ScheduleCompile!J47)),ISNUMBER(FIND("1F",ScheduleCompile!J47)),ISNUMBER(FIND("2F",ScheduleCompile!J47)),ISNUMBER(FIND("3F",ScheduleCompile!J47)),ISNUMBER(FIND("6F",ScheduleCompile!J47)),ISNUMBER(FIND("7F",ScheduleCompile!J47)),ISNUMBER(FIND("9F",ScheduleCompile!J47)),ISNUMBER(FIND("4F",ScheduleCompile!J47))),VALUE(LEFT(ScheduleCompile!J47,FIND("F",ScheduleCompile!J47)-1)),ScheduleCompile!J47)))))),"",IF(ScheduleCompile!J47="Off",0,IF(ScheduleCompile!J47="On",1,IF(ISNUMBER(ScheduleCompile!J47),ScheduleCompile!J47/1,IF(ISTEXT(ScheduleCompile!J47),IF(OR(ISNUMBER(FIND("5F",ScheduleCompile!J47)),ISNUMBER(FIND("0F",ScheduleCompile!J47)),ISNUMBER(FIND("8F",ScheduleCompile!J47)),ISNUMBER(FIND("1F",ScheduleCompile!J47)),ISNUMBER(FIND("2F",ScheduleCompile!J47)),ISNUMBER(FIND("3F",ScheduleCompile!J47)),ISNUMBER(FIND("6F",ScheduleCompile!J47)),ISNUMBER(FIND("7F",ScheduleCompile!J47)),ISNUMBER(FIND("9F",ScheduleCompile!J47)),ISNUMBER(FIND("4F",ScheduleCompile!J47))),VALUE(LEFT(ScheduleCompile!J47,FIND("F",ScheduleCompile!J47)-1)),ScheduleCompile!J47)))))))</f>
        <v>0.5</v>
      </c>
      <c r="P54" s="1">
        <f>IF(AND(ISERROR(IF(ScheduleCompile!K47="Off",0,IF(ScheduleCompile!K47="On",1,IF(ISNUMBER(ScheduleCompile!K47),ScheduleCompile!K47/1,IF(ISTEXT(ScheduleCompile!K47),IF(OR(ISNUMBER(FIND("5F",ScheduleCompile!K47)),ISNUMBER(FIND("0F",ScheduleCompile!K47)),ISNUMBER(FIND("8F",ScheduleCompile!K47)),ISNUMBER(FIND("1F",ScheduleCompile!K47)),ISNUMBER(FIND("2F",ScheduleCompile!K47)),ISNUMBER(FIND("3F",ScheduleCompile!K47)),ISNUMBER(FIND("6F",ScheduleCompile!K47)),ISNUMBER(FIND("7F",ScheduleCompile!K47)),ISNUMBER(FIND("9F",ScheduleCompile!K47)),ISNUMBER(FIND("4F",ScheduleCompile!K47))),VALUE(LEFT(ScheduleCompile!K47,FIND("F",ScheduleCompile!K47)-1)),ScheduleCompile!K47)))))),ISTEXT(ScheduleCompile!#REF!)),"ENDTABLE",IF(ISERROR(IF(ScheduleCompile!K47="Off",0,IF(ScheduleCompile!K47="On",1,IF(ISNUMBER(ScheduleCompile!K47),ScheduleCompile!K47/1,IF(ISTEXT(ScheduleCompile!K47),IF(OR(ISNUMBER(FIND("5F",ScheduleCompile!K47)),ISNUMBER(FIND("0F",ScheduleCompile!K47)),ISNUMBER(FIND("8F",ScheduleCompile!K47)),ISNUMBER(FIND("1F",ScheduleCompile!K47)),ISNUMBER(FIND("2F",ScheduleCompile!K47)),ISNUMBER(FIND("3F",ScheduleCompile!K47)),ISNUMBER(FIND("6F",ScheduleCompile!K47)),ISNUMBER(FIND("7F",ScheduleCompile!K47)),ISNUMBER(FIND("9F",ScheduleCompile!K47)),ISNUMBER(FIND("4F",ScheduleCompile!K47))),VALUE(LEFT(ScheduleCompile!K47,FIND("F",ScheduleCompile!K47)-1)),ScheduleCompile!K47)))))),"",IF(ScheduleCompile!K47="Off",0,IF(ScheduleCompile!K47="On",1,IF(ISNUMBER(ScheduleCompile!K47),ScheduleCompile!K47/1,IF(ISTEXT(ScheduleCompile!K47),IF(OR(ISNUMBER(FIND("5F",ScheduleCompile!K47)),ISNUMBER(FIND("0F",ScheduleCompile!K47)),ISNUMBER(FIND("8F",ScheduleCompile!K47)),ISNUMBER(FIND("1F",ScheduleCompile!K47)),ISNUMBER(FIND("2F",ScheduleCompile!K47)),ISNUMBER(FIND("3F",ScheduleCompile!K47)),ISNUMBER(FIND("6F",ScheduleCompile!K47)),ISNUMBER(FIND("7F",ScheduleCompile!K47)),ISNUMBER(FIND("9F",ScheduleCompile!K47)),ISNUMBER(FIND("4F",ScheduleCompile!K47))),VALUE(LEFT(ScheduleCompile!K47,FIND("F",ScheduleCompile!K47)-1)),ScheduleCompile!K47)))))))</f>
        <v>0.5</v>
      </c>
      <c r="Q54" s="1">
        <f>IF(AND(ISERROR(IF(ScheduleCompile!L47="Off",0,IF(ScheduleCompile!L47="On",1,IF(ISNUMBER(ScheduleCompile!L47),ScheduleCompile!L47/1,IF(ISTEXT(ScheduleCompile!L47),IF(OR(ISNUMBER(FIND("5F",ScheduleCompile!L47)),ISNUMBER(FIND("0F",ScheduleCompile!L47)),ISNUMBER(FIND("8F",ScheduleCompile!L47)),ISNUMBER(FIND("1F",ScheduleCompile!L47)),ISNUMBER(FIND("2F",ScheduleCompile!L47)),ISNUMBER(FIND("3F",ScheduleCompile!L47)),ISNUMBER(FIND("6F",ScheduleCompile!L47)),ISNUMBER(FIND("7F",ScheduleCompile!L47)),ISNUMBER(FIND("9F",ScheduleCompile!L47)),ISNUMBER(FIND("4F",ScheduleCompile!L47))),VALUE(LEFT(ScheduleCompile!L47,FIND("F",ScheduleCompile!L47)-1)),ScheduleCompile!L47)))))),ISTEXT(ScheduleCompile!#REF!)),"ENDTABLE",IF(ISERROR(IF(ScheduleCompile!L47="Off",0,IF(ScheduleCompile!L47="On",1,IF(ISNUMBER(ScheduleCompile!L47),ScheduleCompile!L47/1,IF(ISTEXT(ScheduleCompile!L47),IF(OR(ISNUMBER(FIND("5F",ScheduleCompile!L47)),ISNUMBER(FIND("0F",ScheduleCompile!L47)),ISNUMBER(FIND("8F",ScheduleCompile!L47)),ISNUMBER(FIND("1F",ScheduleCompile!L47)),ISNUMBER(FIND("2F",ScheduleCompile!L47)),ISNUMBER(FIND("3F",ScheduleCompile!L47)),ISNUMBER(FIND("6F",ScheduleCompile!L47)),ISNUMBER(FIND("7F",ScheduleCompile!L47)),ISNUMBER(FIND("9F",ScheduleCompile!L47)),ISNUMBER(FIND("4F",ScheduleCompile!L47))),VALUE(LEFT(ScheduleCompile!L47,FIND("F",ScheduleCompile!L47)-1)),ScheduleCompile!L47)))))),"",IF(ScheduleCompile!L47="Off",0,IF(ScheduleCompile!L47="On",1,IF(ISNUMBER(ScheduleCompile!L47),ScheduleCompile!L47/1,IF(ISTEXT(ScheduleCompile!L47),IF(OR(ISNUMBER(FIND("5F",ScheduleCompile!L47)),ISNUMBER(FIND("0F",ScheduleCompile!L47)),ISNUMBER(FIND("8F",ScheduleCompile!L47)),ISNUMBER(FIND("1F",ScheduleCompile!L47)),ISNUMBER(FIND("2F",ScheduleCompile!L47)),ISNUMBER(FIND("3F",ScheduleCompile!L47)),ISNUMBER(FIND("6F",ScheduleCompile!L47)),ISNUMBER(FIND("7F",ScheduleCompile!L47)),ISNUMBER(FIND("9F",ScheduleCompile!L47)),ISNUMBER(FIND("4F",ScheduleCompile!L47))),VALUE(LEFT(ScheduleCompile!L47,FIND("F",ScheduleCompile!L47)-1)),ScheduleCompile!L47)))))))</f>
        <v>0.5</v>
      </c>
      <c r="R54" s="1">
        <f>IF(AND(ISERROR(IF(ScheduleCompile!M47="Off",0,IF(ScheduleCompile!M47="On",1,IF(ISNUMBER(ScheduleCompile!M47),ScheduleCompile!M47/1,IF(ISTEXT(ScheduleCompile!M47),IF(OR(ISNUMBER(FIND("5F",ScheduleCompile!M47)),ISNUMBER(FIND("0F",ScheduleCompile!M47)),ISNUMBER(FIND("8F",ScheduleCompile!M47)),ISNUMBER(FIND("1F",ScheduleCompile!M47)),ISNUMBER(FIND("2F",ScheduleCompile!M47)),ISNUMBER(FIND("3F",ScheduleCompile!M47)),ISNUMBER(FIND("6F",ScheduleCompile!M47)),ISNUMBER(FIND("7F",ScheduleCompile!M47)),ISNUMBER(FIND("9F",ScheduleCompile!M47)),ISNUMBER(FIND("4F",ScheduleCompile!M47))),VALUE(LEFT(ScheduleCompile!M47,FIND("F",ScheduleCompile!M47)-1)),ScheduleCompile!M47)))))),ISTEXT(ScheduleCompile!#REF!)),"ENDTABLE",IF(ISERROR(IF(ScheduleCompile!M47="Off",0,IF(ScheduleCompile!M47="On",1,IF(ISNUMBER(ScheduleCompile!M47),ScheduleCompile!M47/1,IF(ISTEXT(ScheduleCompile!M47),IF(OR(ISNUMBER(FIND("5F",ScheduleCompile!M47)),ISNUMBER(FIND("0F",ScheduleCompile!M47)),ISNUMBER(FIND("8F",ScheduleCompile!M47)),ISNUMBER(FIND("1F",ScheduleCompile!M47)),ISNUMBER(FIND("2F",ScheduleCompile!M47)),ISNUMBER(FIND("3F",ScheduleCompile!M47)),ISNUMBER(FIND("6F",ScheduleCompile!M47)),ISNUMBER(FIND("7F",ScheduleCompile!M47)),ISNUMBER(FIND("9F",ScheduleCompile!M47)),ISNUMBER(FIND("4F",ScheduleCompile!M47))),VALUE(LEFT(ScheduleCompile!M47,FIND("F",ScheduleCompile!M47)-1)),ScheduleCompile!M47)))))),"",IF(ScheduleCompile!M47="Off",0,IF(ScheduleCompile!M47="On",1,IF(ISNUMBER(ScheduleCompile!M47),ScheduleCompile!M47/1,IF(ISTEXT(ScheduleCompile!M47),IF(OR(ISNUMBER(FIND("5F",ScheduleCompile!M47)),ISNUMBER(FIND("0F",ScheduleCompile!M47)),ISNUMBER(FIND("8F",ScheduleCompile!M47)),ISNUMBER(FIND("1F",ScheduleCompile!M47)),ISNUMBER(FIND("2F",ScheduleCompile!M47)),ISNUMBER(FIND("3F",ScheduleCompile!M47)),ISNUMBER(FIND("6F",ScheduleCompile!M47)),ISNUMBER(FIND("7F",ScheduleCompile!M47)),ISNUMBER(FIND("9F",ScheduleCompile!M47)),ISNUMBER(FIND("4F",ScheduleCompile!M47))),VALUE(LEFT(ScheduleCompile!M47,FIND("F",ScheduleCompile!M47)-1)),ScheduleCompile!M47)))))))</f>
        <v>0.5</v>
      </c>
      <c r="S54" s="1">
        <f>IF(AND(ISERROR(IF(ScheduleCompile!N47="Off",0,IF(ScheduleCompile!N47="On",1,IF(ISNUMBER(ScheduleCompile!N47),ScheduleCompile!N47/1,IF(ISTEXT(ScheduleCompile!N47),IF(OR(ISNUMBER(FIND("5F",ScheduleCompile!N47)),ISNUMBER(FIND("0F",ScheduleCompile!N47)),ISNUMBER(FIND("8F",ScheduleCompile!N47)),ISNUMBER(FIND("1F",ScheduleCompile!N47)),ISNUMBER(FIND("2F",ScheduleCompile!N47)),ISNUMBER(FIND("3F",ScheduleCompile!N47)),ISNUMBER(FIND("6F",ScheduleCompile!N47)),ISNUMBER(FIND("7F",ScheduleCompile!N47)),ISNUMBER(FIND("9F",ScheduleCompile!N47)),ISNUMBER(FIND("4F",ScheduleCompile!N47))),VALUE(LEFT(ScheduleCompile!N47,FIND("F",ScheduleCompile!N47)-1)),ScheduleCompile!N47)))))),ISTEXT(ScheduleCompile!#REF!)),"ENDTABLE",IF(ISERROR(IF(ScheduleCompile!N47="Off",0,IF(ScheduleCompile!N47="On",1,IF(ISNUMBER(ScheduleCompile!N47),ScheduleCompile!N47/1,IF(ISTEXT(ScheduleCompile!N47),IF(OR(ISNUMBER(FIND("5F",ScheduleCompile!N47)),ISNUMBER(FIND("0F",ScheduleCompile!N47)),ISNUMBER(FIND("8F",ScheduleCompile!N47)),ISNUMBER(FIND("1F",ScheduleCompile!N47)),ISNUMBER(FIND("2F",ScheduleCompile!N47)),ISNUMBER(FIND("3F",ScheduleCompile!N47)),ISNUMBER(FIND("6F",ScheduleCompile!N47)),ISNUMBER(FIND("7F",ScheduleCompile!N47)),ISNUMBER(FIND("9F",ScheduleCompile!N47)),ISNUMBER(FIND("4F",ScheduleCompile!N47))),VALUE(LEFT(ScheduleCompile!N47,FIND("F",ScheduleCompile!N47)-1)),ScheduleCompile!N47)))))),"",IF(ScheduleCompile!N47="Off",0,IF(ScheduleCompile!N47="On",1,IF(ISNUMBER(ScheduleCompile!N47),ScheduleCompile!N47/1,IF(ISTEXT(ScheduleCompile!N47),IF(OR(ISNUMBER(FIND("5F",ScheduleCompile!N47)),ISNUMBER(FIND("0F",ScheduleCompile!N47)),ISNUMBER(FIND("8F",ScheduleCompile!N47)),ISNUMBER(FIND("1F",ScheduleCompile!N47)),ISNUMBER(FIND("2F",ScheduleCompile!N47)),ISNUMBER(FIND("3F",ScheduleCompile!N47)),ISNUMBER(FIND("6F",ScheduleCompile!N47)),ISNUMBER(FIND("7F",ScheduleCompile!N47)),ISNUMBER(FIND("9F",ScheduleCompile!N47)),ISNUMBER(FIND("4F",ScheduleCompile!N47))),VALUE(LEFT(ScheduleCompile!N47,FIND("F",ScheduleCompile!N47)-1)),ScheduleCompile!N47)))))))</f>
        <v>0.5</v>
      </c>
      <c r="T54" s="1">
        <f>IF(AND(ISERROR(IF(ScheduleCompile!O47="Off",0,IF(ScheduleCompile!O47="On",1,IF(ISNUMBER(ScheduleCompile!O47),ScheduleCompile!O47/1,IF(ISTEXT(ScheduleCompile!O47),IF(OR(ISNUMBER(FIND("5F",ScheduleCompile!O47)),ISNUMBER(FIND("0F",ScheduleCompile!O47)),ISNUMBER(FIND("8F",ScheduleCompile!O47)),ISNUMBER(FIND("1F",ScheduleCompile!O47)),ISNUMBER(FIND("2F",ScheduleCompile!O47)),ISNUMBER(FIND("3F",ScheduleCompile!O47)),ISNUMBER(FIND("6F",ScheduleCompile!O47)),ISNUMBER(FIND("7F",ScheduleCompile!O47)),ISNUMBER(FIND("9F",ScheduleCompile!O47)),ISNUMBER(FIND("4F",ScheduleCompile!O47))),VALUE(LEFT(ScheduleCompile!O47,FIND("F",ScheduleCompile!O47)-1)),ScheduleCompile!O47)))))),ISTEXT(ScheduleCompile!#REF!)),"ENDTABLE",IF(ISERROR(IF(ScheduleCompile!O47="Off",0,IF(ScheduleCompile!O47="On",1,IF(ISNUMBER(ScheduleCompile!O47),ScheduleCompile!O47/1,IF(ISTEXT(ScheduleCompile!O47),IF(OR(ISNUMBER(FIND("5F",ScheduleCompile!O47)),ISNUMBER(FIND("0F",ScheduleCompile!O47)),ISNUMBER(FIND("8F",ScheduleCompile!O47)),ISNUMBER(FIND("1F",ScheduleCompile!O47)),ISNUMBER(FIND("2F",ScheduleCompile!O47)),ISNUMBER(FIND("3F",ScheduleCompile!O47)),ISNUMBER(FIND("6F",ScheduleCompile!O47)),ISNUMBER(FIND("7F",ScheduleCompile!O47)),ISNUMBER(FIND("9F",ScheduleCompile!O47)),ISNUMBER(FIND("4F",ScheduleCompile!O47))),VALUE(LEFT(ScheduleCompile!O47,FIND("F",ScheduleCompile!O47)-1)),ScheduleCompile!O47)))))),"",IF(ScheduleCompile!O47="Off",0,IF(ScheduleCompile!O47="On",1,IF(ISNUMBER(ScheduleCompile!O47),ScheduleCompile!O47/1,IF(ISTEXT(ScheduleCompile!O47),IF(OR(ISNUMBER(FIND("5F",ScheduleCompile!O47)),ISNUMBER(FIND("0F",ScheduleCompile!O47)),ISNUMBER(FIND("8F",ScheduleCompile!O47)),ISNUMBER(FIND("1F",ScheduleCompile!O47)),ISNUMBER(FIND("2F",ScheduleCompile!O47)),ISNUMBER(FIND("3F",ScheduleCompile!O47)),ISNUMBER(FIND("6F",ScheduleCompile!O47)),ISNUMBER(FIND("7F",ScheduleCompile!O47)),ISNUMBER(FIND("9F",ScheduleCompile!O47)),ISNUMBER(FIND("4F",ScheduleCompile!O47))),VALUE(LEFT(ScheduleCompile!O47,FIND("F",ScheduleCompile!O47)-1)),ScheduleCompile!O47)))))))</f>
        <v>0.5</v>
      </c>
      <c r="U54" s="1">
        <f>IF(AND(ISERROR(IF(ScheduleCompile!P47="Off",0,IF(ScheduleCompile!P47="On",1,IF(ISNUMBER(ScheduleCompile!P47),ScheduleCompile!P47/1,IF(ISTEXT(ScheduleCompile!P47),IF(OR(ISNUMBER(FIND("5F",ScheduleCompile!P47)),ISNUMBER(FIND("0F",ScheduleCompile!P47)),ISNUMBER(FIND("8F",ScheduleCompile!P47)),ISNUMBER(FIND("1F",ScheduleCompile!P47)),ISNUMBER(FIND("2F",ScheduleCompile!P47)),ISNUMBER(FIND("3F",ScheduleCompile!P47)),ISNUMBER(FIND("6F",ScheduleCompile!P47)),ISNUMBER(FIND("7F",ScheduleCompile!P47)),ISNUMBER(FIND("9F",ScheduleCompile!P47)),ISNUMBER(FIND("4F",ScheduleCompile!P47))),VALUE(LEFT(ScheduleCompile!P47,FIND("F",ScheduleCompile!P47)-1)),ScheduleCompile!P47)))))),ISTEXT(ScheduleCompile!#REF!)),"ENDTABLE",IF(ISERROR(IF(ScheduleCompile!P47="Off",0,IF(ScheduleCompile!P47="On",1,IF(ISNUMBER(ScheduleCompile!P47),ScheduleCompile!P47/1,IF(ISTEXT(ScheduleCompile!P47),IF(OR(ISNUMBER(FIND("5F",ScheduleCompile!P47)),ISNUMBER(FIND("0F",ScheduleCompile!P47)),ISNUMBER(FIND("8F",ScheduleCompile!P47)),ISNUMBER(FIND("1F",ScheduleCompile!P47)),ISNUMBER(FIND("2F",ScheduleCompile!P47)),ISNUMBER(FIND("3F",ScheduleCompile!P47)),ISNUMBER(FIND("6F",ScheduleCompile!P47)),ISNUMBER(FIND("7F",ScheduleCompile!P47)),ISNUMBER(FIND("9F",ScheduleCompile!P47)),ISNUMBER(FIND("4F",ScheduleCompile!P47))),VALUE(LEFT(ScheduleCompile!P47,FIND("F",ScheduleCompile!P47)-1)),ScheduleCompile!P47)))))),"",IF(ScheduleCompile!P47="Off",0,IF(ScheduleCompile!P47="On",1,IF(ISNUMBER(ScheduleCompile!P47),ScheduleCompile!P47/1,IF(ISTEXT(ScheduleCompile!P47),IF(OR(ISNUMBER(FIND("5F",ScheduleCompile!P47)),ISNUMBER(FIND("0F",ScheduleCompile!P47)),ISNUMBER(FIND("8F",ScheduleCompile!P47)),ISNUMBER(FIND("1F",ScheduleCompile!P47)),ISNUMBER(FIND("2F",ScheduleCompile!P47)),ISNUMBER(FIND("3F",ScheduleCompile!P47)),ISNUMBER(FIND("6F",ScheduleCompile!P47)),ISNUMBER(FIND("7F",ScheduleCompile!P47)),ISNUMBER(FIND("9F",ScheduleCompile!P47)),ISNUMBER(FIND("4F",ScheduleCompile!P47))),VALUE(LEFT(ScheduleCompile!P47,FIND("F",ScheduleCompile!P47)-1)),ScheduleCompile!P47)))))))</f>
        <v>0.5</v>
      </c>
      <c r="V54" s="1">
        <f>IF(AND(ISERROR(IF(ScheduleCompile!Q47="Off",0,IF(ScheduleCompile!Q47="On",1,IF(ISNUMBER(ScheduleCompile!Q47),ScheduleCompile!Q47/1,IF(ISTEXT(ScheduleCompile!Q47),IF(OR(ISNUMBER(FIND("5F",ScheduleCompile!Q47)),ISNUMBER(FIND("0F",ScheduleCompile!Q47)),ISNUMBER(FIND("8F",ScheduleCompile!Q47)),ISNUMBER(FIND("1F",ScheduleCompile!Q47)),ISNUMBER(FIND("2F",ScheduleCompile!Q47)),ISNUMBER(FIND("3F",ScheduleCompile!Q47)),ISNUMBER(FIND("6F",ScheduleCompile!Q47)),ISNUMBER(FIND("7F",ScheduleCompile!Q47)),ISNUMBER(FIND("9F",ScheduleCompile!Q47)),ISNUMBER(FIND("4F",ScheduleCompile!Q47))),VALUE(LEFT(ScheduleCompile!Q47,FIND("F",ScheduleCompile!Q47)-1)),ScheduleCompile!Q47)))))),ISTEXT(ScheduleCompile!#REF!)),"ENDTABLE",IF(ISERROR(IF(ScheduleCompile!Q47="Off",0,IF(ScheduleCompile!Q47="On",1,IF(ISNUMBER(ScheduleCompile!Q47),ScheduleCompile!Q47/1,IF(ISTEXT(ScheduleCompile!Q47),IF(OR(ISNUMBER(FIND("5F",ScheduleCompile!Q47)),ISNUMBER(FIND("0F",ScheduleCompile!Q47)),ISNUMBER(FIND("8F",ScheduleCompile!Q47)),ISNUMBER(FIND("1F",ScheduleCompile!Q47)),ISNUMBER(FIND("2F",ScheduleCompile!Q47)),ISNUMBER(FIND("3F",ScheduleCompile!Q47)),ISNUMBER(FIND("6F",ScheduleCompile!Q47)),ISNUMBER(FIND("7F",ScheduleCompile!Q47)),ISNUMBER(FIND("9F",ScheduleCompile!Q47)),ISNUMBER(FIND("4F",ScheduleCompile!Q47))),VALUE(LEFT(ScheduleCompile!Q47,FIND("F",ScheduleCompile!Q47)-1)),ScheduleCompile!Q47)))))),"",IF(ScheduleCompile!Q47="Off",0,IF(ScheduleCompile!Q47="On",1,IF(ISNUMBER(ScheduleCompile!Q47),ScheduleCompile!Q47/1,IF(ISTEXT(ScheduleCompile!Q47),IF(OR(ISNUMBER(FIND("5F",ScheduleCompile!Q47)),ISNUMBER(FIND("0F",ScheduleCompile!Q47)),ISNUMBER(FIND("8F",ScheduleCompile!Q47)),ISNUMBER(FIND("1F",ScheduleCompile!Q47)),ISNUMBER(FIND("2F",ScheduleCompile!Q47)),ISNUMBER(FIND("3F",ScheduleCompile!Q47)),ISNUMBER(FIND("6F",ScheduleCompile!Q47)),ISNUMBER(FIND("7F",ScheduleCompile!Q47)),ISNUMBER(FIND("9F",ScheduleCompile!Q47)),ISNUMBER(FIND("4F",ScheduleCompile!Q47))),VALUE(LEFT(ScheduleCompile!Q47,FIND("F",ScheduleCompile!Q47)-1)),ScheduleCompile!Q47)))))))</f>
        <v>0.5</v>
      </c>
      <c r="W54" s="1">
        <f>IF(AND(ISERROR(IF(ScheduleCompile!R47="Off",0,IF(ScheduleCompile!R47="On",1,IF(ISNUMBER(ScheduleCompile!R47),ScheduleCompile!R47/1,IF(ISTEXT(ScheduleCompile!R47),IF(OR(ISNUMBER(FIND("5F",ScheduleCompile!R47)),ISNUMBER(FIND("0F",ScheduleCompile!R47)),ISNUMBER(FIND("8F",ScheduleCompile!R47)),ISNUMBER(FIND("1F",ScheduleCompile!R47)),ISNUMBER(FIND("2F",ScheduleCompile!R47)),ISNUMBER(FIND("3F",ScheduleCompile!R47)),ISNUMBER(FIND("6F",ScheduleCompile!R47)),ISNUMBER(FIND("7F",ScheduleCompile!R47)),ISNUMBER(FIND("9F",ScheduleCompile!R47)),ISNUMBER(FIND("4F",ScheduleCompile!R47))),VALUE(LEFT(ScheduleCompile!R47,FIND("F",ScheduleCompile!R47)-1)),ScheduleCompile!R47)))))),ISTEXT(ScheduleCompile!#REF!)),"ENDTABLE",IF(ISERROR(IF(ScheduleCompile!R47="Off",0,IF(ScheduleCompile!R47="On",1,IF(ISNUMBER(ScheduleCompile!R47),ScheduleCompile!R47/1,IF(ISTEXT(ScheduleCompile!R47),IF(OR(ISNUMBER(FIND("5F",ScheduleCompile!R47)),ISNUMBER(FIND("0F",ScheduleCompile!R47)),ISNUMBER(FIND("8F",ScheduleCompile!R47)),ISNUMBER(FIND("1F",ScheduleCompile!R47)),ISNUMBER(FIND("2F",ScheduleCompile!R47)),ISNUMBER(FIND("3F",ScheduleCompile!R47)),ISNUMBER(FIND("6F",ScheduleCompile!R47)),ISNUMBER(FIND("7F",ScheduleCompile!R47)),ISNUMBER(FIND("9F",ScheduleCompile!R47)),ISNUMBER(FIND("4F",ScheduleCompile!R47))),VALUE(LEFT(ScheduleCompile!R47,FIND("F",ScheduleCompile!R47)-1)),ScheduleCompile!R47)))))),"",IF(ScheduleCompile!R47="Off",0,IF(ScheduleCompile!R47="On",1,IF(ISNUMBER(ScheduleCompile!R47),ScheduleCompile!R47/1,IF(ISTEXT(ScheduleCompile!R47),IF(OR(ISNUMBER(FIND("5F",ScheduleCompile!R47)),ISNUMBER(FIND("0F",ScheduleCompile!R47)),ISNUMBER(FIND("8F",ScheduleCompile!R47)),ISNUMBER(FIND("1F",ScheduleCompile!R47)),ISNUMBER(FIND("2F",ScheduleCompile!R47)),ISNUMBER(FIND("3F",ScheduleCompile!R47)),ISNUMBER(FIND("6F",ScheduleCompile!R47)),ISNUMBER(FIND("7F",ScheduleCompile!R47)),ISNUMBER(FIND("9F",ScheduleCompile!R47)),ISNUMBER(FIND("4F",ScheduleCompile!R47))),VALUE(LEFT(ScheduleCompile!R47,FIND("F",ScheduleCompile!R47)-1)),ScheduleCompile!R47)))))))</f>
        <v>0.5</v>
      </c>
      <c r="X54" s="1">
        <f>IF(AND(ISERROR(IF(ScheduleCompile!S47="Off",0,IF(ScheduleCompile!S47="On",1,IF(ISNUMBER(ScheduleCompile!S47),ScheduleCompile!S47/1,IF(ISTEXT(ScheduleCompile!S47),IF(OR(ISNUMBER(FIND("5F",ScheduleCompile!S47)),ISNUMBER(FIND("0F",ScheduleCompile!S47)),ISNUMBER(FIND("8F",ScheduleCompile!S47)),ISNUMBER(FIND("1F",ScheduleCompile!S47)),ISNUMBER(FIND("2F",ScheduleCompile!S47)),ISNUMBER(FIND("3F",ScheduleCompile!S47)),ISNUMBER(FIND("6F",ScheduleCompile!S47)),ISNUMBER(FIND("7F",ScheduleCompile!S47)),ISNUMBER(FIND("9F",ScheduleCompile!S47)),ISNUMBER(FIND("4F",ScheduleCompile!S47))),VALUE(LEFT(ScheduleCompile!S47,FIND("F",ScheduleCompile!S47)-1)),ScheduleCompile!S47)))))),ISTEXT(ScheduleCompile!#REF!)),"ENDTABLE",IF(ISERROR(IF(ScheduleCompile!S47="Off",0,IF(ScheduleCompile!S47="On",1,IF(ISNUMBER(ScheduleCompile!S47),ScheduleCompile!S47/1,IF(ISTEXT(ScheduleCompile!S47),IF(OR(ISNUMBER(FIND("5F",ScheduleCompile!S47)),ISNUMBER(FIND("0F",ScheduleCompile!S47)),ISNUMBER(FIND("8F",ScheduleCompile!S47)),ISNUMBER(FIND("1F",ScheduleCompile!S47)),ISNUMBER(FIND("2F",ScheduleCompile!S47)),ISNUMBER(FIND("3F",ScheduleCompile!S47)),ISNUMBER(FIND("6F",ScheduleCompile!S47)),ISNUMBER(FIND("7F",ScheduleCompile!S47)),ISNUMBER(FIND("9F",ScheduleCompile!S47)),ISNUMBER(FIND("4F",ScheduleCompile!S47))),VALUE(LEFT(ScheduleCompile!S47,FIND("F",ScheduleCompile!S47)-1)),ScheduleCompile!S47)))))),"",IF(ScheduleCompile!S47="Off",0,IF(ScheduleCompile!S47="On",1,IF(ISNUMBER(ScheduleCompile!S47),ScheduleCompile!S47/1,IF(ISTEXT(ScheduleCompile!S47),IF(OR(ISNUMBER(FIND("5F",ScheduleCompile!S47)),ISNUMBER(FIND("0F",ScheduleCompile!S47)),ISNUMBER(FIND("8F",ScheduleCompile!S47)),ISNUMBER(FIND("1F",ScheduleCompile!S47)),ISNUMBER(FIND("2F",ScheduleCompile!S47)),ISNUMBER(FIND("3F",ScheduleCompile!S47)),ISNUMBER(FIND("6F",ScheduleCompile!S47)),ISNUMBER(FIND("7F",ScheduleCompile!S47)),ISNUMBER(FIND("9F",ScheduleCompile!S47)),ISNUMBER(FIND("4F",ScheduleCompile!S47))),VALUE(LEFT(ScheduleCompile!S47,FIND("F",ScheduleCompile!S47)-1)),ScheduleCompile!S47)))))))</f>
        <v>0.5</v>
      </c>
      <c r="Y54" s="1">
        <f>IF(AND(ISERROR(IF(ScheduleCompile!T47="Off",0,IF(ScheduleCompile!T47="On",1,IF(ISNUMBER(ScheduleCompile!T47),ScheduleCompile!T47/1,IF(ISTEXT(ScheduleCompile!T47),IF(OR(ISNUMBER(FIND("5F",ScheduleCompile!T47)),ISNUMBER(FIND("0F",ScheduleCompile!T47)),ISNUMBER(FIND("8F",ScheduleCompile!T47)),ISNUMBER(FIND("1F",ScheduleCompile!T47)),ISNUMBER(FIND("2F",ScheduleCompile!T47)),ISNUMBER(FIND("3F",ScheduleCompile!T47)),ISNUMBER(FIND("6F",ScheduleCompile!T47)),ISNUMBER(FIND("7F",ScheduleCompile!T47)),ISNUMBER(FIND("9F",ScheduleCompile!T47)),ISNUMBER(FIND("4F",ScheduleCompile!T47))),VALUE(LEFT(ScheduleCompile!T47,FIND("F",ScheduleCompile!T47)-1)),ScheduleCompile!T47)))))),ISTEXT(ScheduleCompile!#REF!)),"ENDTABLE",IF(ISERROR(IF(ScheduleCompile!T47="Off",0,IF(ScheduleCompile!T47="On",1,IF(ISNUMBER(ScheduleCompile!T47),ScheduleCompile!T47/1,IF(ISTEXT(ScheduleCompile!T47),IF(OR(ISNUMBER(FIND("5F",ScheduleCompile!T47)),ISNUMBER(FIND("0F",ScheduleCompile!T47)),ISNUMBER(FIND("8F",ScheduleCompile!T47)),ISNUMBER(FIND("1F",ScheduleCompile!T47)),ISNUMBER(FIND("2F",ScheduleCompile!T47)),ISNUMBER(FIND("3F",ScheduleCompile!T47)),ISNUMBER(FIND("6F",ScheduleCompile!T47)),ISNUMBER(FIND("7F",ScheduleCompile!T47)),ISNUMBER(FIND("9F",ScheduleCompile!T47)),ISNUMBER(FIND("4F",ScheduleCompile!T47))),VALUE(LEFT(ScheduleCompile!T47,FIND("F",ScheduleCompile!T47)-1)),ScheduleCompile!T47)))))),"",IF(ScheduleCompile!T47="Off",0,IF(ScheduleCompile!T47="On",1,IF(ISNUMBER(ScheduleCompile!T47),ScheduleCompile!T47/1,IF(ISTEXT(ScheduleCompile!T47),IF(OR(ISNUMBER(FIND("5F",ScheduleCompile!T47)),ISNUMBER(FIND("0F",ScheduleCompile!T47)),ISNUMBER(FIND("8F",ScheduleCompile!T47)),ISNUMBER(FIND("1F",ScheduleCompile!T47)),ISNUMBER(FIND("2F",ScheduleCompile!T47)),ISNUMBER(FIND("3F",ScheduleCompile!T47)),ISNUMBER(FIND("6F",ScheduleCompile!T47)),ISNUMBER(FIND("7F",ScheduleCompile!T47)),ISNUMBER(FIND("9F",ScheduleCompile!T47)),ISNUMBER(FIND("4F",ScheduleCompile!T47))),VALUE(LEFT(ScheduleCompile!T47,FIND("F",ScheduleCompile!T47)-1)),ScheduleCompile!T47)))))))</f>
        <v>0.5</v>
      </c>
      <c r="Z54" s="1">
        <f>IF(AND(ISERROR(IF(ScheduleCompile!U47="Off",0,IF(ScheduleCompile!U47="On",1,IF(ISNUMBER(ScheduleCompile!U47),ScheduleCompile!U47/1,IF(ISTEXT(ScheduleCompile!U47),IF(OR(ISNUMBER(FIND("5F",ScheduleCompile!U47)),ISNUMBER(FIND("0F",ScheduleCompile!U47)),ISNUMBER(FIND("8F",ScheduleCompile!U47)),ISNUMBER(FIND("1F",ScheduleCompile!U47)),ISNUMBER(FIND("2F",ScheduleCompile!U47)),ISNUMBER(FIND("3F",ScheduleCompile!U47)),ISNUMBER(FIND("6F",ScheduleCompile!U47)),ISNUMBER(FIND("7F",ScheduleCompile!U47)),ISNUMBER(FIND("9F",ScheduleCompile!U47)),ISNUMBER(FIND("4F",ScheduleCompile!U47))),VALUE(LEFT(ScheduleCompile!U47,FIND("F",ScheduleCompile!U47)-1)),ScheduleCompile!U47)))))),ISTEXT(ScheduleCompile!#REF!)),"ENDTABLE",IF(ISERROR(IF(ScheduleCompile!U47="Off",0,IF(ScheduleCompile!U47="On",1,IF(ISNUMBER(ScheduleCompile!U47),ScheduleCompile!U47/1,IF(ISTEXT(ScheduleCompile!U47),IF(OR(ISNUMBER(FIND("5F",ScheduleCompile!U47)),ISNUMBER(FIND("0F",ScheduleCompile!U47)),ISNUMBER(FIND("8F",ScheduleCompile!U47)),ISNUMBER(FIND("1F",ScheduleCompile!U47)),ISNUMBER(FIND("2F",ScheduleCompile!U47)),ISNUMBER(FIND("3F",ScheduleCompile!U47)),ISNUMBER(FIND("6F",ScheduleCompile!U47)),ISNUMBER(FIND("7F",ScheduleCompile!U47)),ISNUMBER(FIND("9F",ScheduleCompile!U47)),ISNUMBER(FIND("4F",ScheduleCompile!U47))),VALUE(LEFT(ScheduleCompile!U47,FIND("F",ScheduleCompile!U47)-1)),ScheduleCompile!U47)))))),"",IF(ScheduleCompile!U47="Off",0,IF(ScheduleCompile!U47="On",1,IF(ISNUMBER(ScheduleCompile!U47),ScheduleCompile!U47/1,IF(ISTEXT(ScheduleCompile!U47),IF(OR(ISNUMBER(FIND("5F",ScheduleCompile!U47)),ISNUMBER(FIND("0F",ScheduleCompile!U47)),ISNUMBER(FIND("8F",ScheduleCompile!U47)),ISNUMBER(FIND("1F",ScheduleCompile!U47)),ISNUMBER(FIND("2F",ScheduleCompile!U47)),ISNUMBER(FIND("3F",ScheduleCompile!U47)),ISNUMBER(FIND("6F",ScheduleCompile!U47)),ISNUMBER(FIND("7F",ScheduleCompile!U47)),ISNUMBER(FIND("9F",ScheduleCompile!U47)),ISNUMBER(FIND("4F",ScheduleCompile!U47))),VALUE(LEFT(ScheduleCompile!U47,FIND("F",ScheduleCompile!U47)-1)),ScheduleCompile!U47)))))))</f>
        <v>0.5</v>
      </c>
      <c r="AA54" s="1">
        <f>IF(AND(ISERROR(IF(ScheduleCompile!V47="Off",0,IF(ScheduleCompile!V47="On",1,IF(ISNUMBER(ScheduleCompile!V47),ScheduleCompile!V47/1,IF(ISTEXT(ScheduleCompile!V47),IF(OR(ISNUMBER(FIND("5F",ScheduleCompile!V47)),ISNUMBER(FIND("0F",ScheduleCompile!V47)),ISNUMBER(FIND("8F",ScheduleCompile!V47)),ISNUMBER(FIND("1F",ScheduleCompile!V47)),ISNUMBER(FIND("2F",ScheduleCompile!V47)),ISNUMBER(FIND("3F",ScheduleCompile!V47)),ISNUMBER(FIND("6F",ScheduleCompile!V47)),ISNUMBER(FIND("7F",ScheduleCompile!V47)),ISNUMBER(FIND("9F",ScheduleCompile!V47)),ISNUMBER(FIND("4F",ScheduleCompile!V47))),VALUE(LEFT(ScheduleCompile!V47,FIND("F",ScheduleCompile!V47)-1)),ScheduleCompile!V47)))))),ISTEXT(ScheduleCompile!#REF!)),"ENDTABLE",IF(ISERROR(IF(ScheduleCompile!V47="Off",0,IF(ScheduleCompile!V47="On",1,IF(ISNUMBER(ScheduleCompile!V47),ScheduleCompile!V47/1,IF(ISTEXT(ScheduleCompile!V47),IF(OR(ISNUMBER(FIND("5F",ScheduleCompile!V47)),ISNUMBER(FIND("0F",ScheduleCompile!V47)),ISNUMBER(FIND("8F",ScheduleCompile!V47)),ISNUMBER(FIND("1F",ScheduleCompile!V47)),ISNUMBER(FIND("2F",ScheduleCompile!V47)),ISNUMBER(FIND("3F",ScheduleCompile!V47)),ISNUMBER(FIND("6F",ScheduleCompile!V47)),ISNUMBER(FIND("7F",ScheduleCompile!V47)),ISNUMBER(FIND("9F",ScheduleCompile!V47)),ISNUMBER(FIND("4F",ScheduleCompile!V47))),VALUE(LEFT(ScheduleCompile!V47,FIND("F",ScheduleCompile!V47)-1)),ScheduleCompile!V47)))))),"",IF(ScheduleCompile!V47="Off",0,IF(ScheduleCompile!V47="On",1,IF(ISNUMBER(ScheduleCompile!V47),ScheduleCompile!V47/1,IF(ISTEXT(ScheduleCompile!V47),IF(OR(ISNUMBER(FIND("5F",ScheduleCompile!V47)),ISNUMBER(FIND("0F",ScheduleCompile!V47)),ISNUMBER(FIND("8F",ScheduleCompile!V47)),ISNUMBER(FIND("1F",ScheduleCompile!V47)),ISNUMBER(FIND("2F",ScheduleCompile!V47)),ISNUMBER(FIND("3F",ScheduleCompile!V47)),ISNUMBER(FIND("6F",ScheduleCompile!V47)),ISNUMBER(FIND("7F",ScheduleCompile!V47)),ISNUMBER(FIND("9F",ScheduleCompile!V47)),ISNUMBER(FIND("4F",ScheduleCompile!V47))),VALUE(LEFT(ScheduleCompile!V47,FIND("F",ScheduleCompile!V47)-1)),ScheduleCompile!V47)))))))</f>
        <v>0.5</v>
      </c>
      <c r="AB54" s="1">
        <f>IF(AND(ISERROR(IF(ScheduleCompile!W47="Off",0,IF(ScheduleCompile!W47="On",1,IF(ISNUMBER(ScheduleCompile!W47),ScheduleCompile!W47/1,IF(ISTEXT(ScheduleCompile!W47),IF(OR(ISNUMBER(FIND("5F",ScheduleCompile!W47)),ISNUMBER(FIND("0F",ScheduleCompile!W47)),ISNUMBER(FIND("8F",ScheduleCompile!W47)),ISNUMBER(FIND("1F",ScheduleCompile!W47)),ISNUMBER(FIND("2F",ScheduleCompile!W47)),ISNUMBER(FIND("3F",ScheduleCompile!W47)),ISNUMBER(FIND("6F",ScheduleCompile!W47)),ISNUMBER(FIND("7F",ScheduleCompile!W47)),ISNUMBER(FIND("9F",ScheduleCompile!W47)),ISNUMBER(FIND("4F",ScheduleCompile!W47))),VALUE(LEFT(ScheduleCompile!W47,FIND("F",ScheduleCompile!W47)-1)),ScheduleCompile!W47)))))),ISTEXT(ScheduleCompile!#REF!)),"ENDTABLE",IF(ISERROR(IF(ScheduleCompile!W47="Off",0,IF(ScheduleCompile!W47="On",1,IF(ISNUMBER(ScheduleCompile!W47),ScheduleCompile!W47/1,IF(ISTEXT(ScheduleCompile!W47),IF(OR(ISNUMBER(FIND("5F",ScheduleCompile!W47)),ISNUMBER(FIND("0F",ScheduleCompile!W47)),ISNUMBER(FIND("8F",ScheduleCompile!W47)),ISNUMBER(FIND("1F",ScheduleCompile!W47)),ISNUMBER(FIND("2F",ScheduleCompile!W47)),ISNUMBER(FIND("3F",ScheduleCompile!W47)),ISNUMBER(FIND("6F",ScheduleCompile!W47)),ISNUMBER(FIND("7F",ScheduleCompile!W47)),ISNUMBER(FIND("9F",ScheduleCompile!W47)),ISNUMBER(FIND("4F",ScheduleCompile!W47))),VALUE(LEFT(ScheduleCompile!W47,FIND("F",ScheduleCompile!W47)-1)),ScheduleCompile!W47)))))),"",IF(ScheduleCompile!W47="Off",0,IF(ScheduleCompile!W47="On",1,IF(ISNUMBER(ScheduleCompile!W47),ScheduleCompile!W47/1,IF(ISTEXT(ScheduleCompile!W47),IF(OR(ISNUMBER(FIND("5F",ScheduleCompile!W47)),ISNUMBER(FIND("0F",ScheduleCompile!W47)),ISNUMBER(FIND("8F",ScheduleCompile!W47)),ISNUMBER(FIND("1F",ScheduleCompile!W47)),ISNUMBER(FIND("2F",ScheduleCompile!W47)),ISNUMBER(FIND("3F",ScheduleCompile!W47)),ISNUMBER(FIND("6F",ScheduleCompile!W47)),ISNUMBER(FIND("7F",ScheduleCompile!W47)),ISNUMBER(FIND("9F",ScheduleCompile!W47)),ISNUMBER(FIND("4F",ScheduleCompile!W47))),VALUE(LEFT(ScheduleCompile!W47,FIND("F",ScheduleCompile!W47)-1)),ScheduleCompile!W47)))))))</f>
        <v>0.5</v>
      </c>
      <c r="AC54" s="1">
        <f>IF(AND(ISERROR(IF(ScheduleCompile!X47="Off",0,IF(ScheduleCompile!X47="On",1,IF(ISNUMBER(ScheduleCompile!X47),ScheduleCompile!X47/1,IF(ISTEXT(ScheduleCompile!X47),IF(OR(ISNUMBER(FIND("5F",ScheduleCompile!X47)),ISNUMBER(FIND("0F",ScheduleCompile!X47)),ISNUMBER(FIND("8F",ScheduleCompile!X47)),ISNUMBER(FIND("1F",ScheduleCompile!X47)),ISNUMBER(FIND("2F",ScheduleCompile!X47)),ISNUMBER(FIND("3F",ScheduleCompile!X47)),ISNUMBER(FIND("6F",ScheduleCompile!X47)),ISNUMBER(FIND("7F",ScheduleCompile!X47)),ISNUMBER(FIND("9F",ScheduleCompile!X47)),ISNUMBER(FIND("4F",ScheduleCompile!X47))),VALUE(LEFT(ScheduleCompile!X47,FIND("F",ScheduleCompile!X47)-1)),ScheduleCompile!X47)))))),ISTEXT(ScheduleCompile!#REF!)),"ENDTABLE",IF(ISERROR(IF(ScheduleCompile!X47="Off",0,IF(ScheduleCompile!X47="On",1,IF(ISNUMBER(ScheduleCompile!X47),ScheduleCompile!X47/1,IF(ISTEXT(ScheduleCompile!X47),IF(OR(ISNUMBER(FIND("5F",ScheduleCompile!X47)),ISNUMBER(FIND("0F",ScheduleCompile!X47)),ISNUMBER(FIND("8F",ScheduleCompile!X47)),ISNUMBER(FIND("1F",ScheduleCompile!X47)),ISNUMBER(FIND("2F",ScheduleCompile!X47)),ISNUMBER(FIND("3F",ScheduleCompile!X47)),ISNUMBER(FIND("6F",ScheduleCompile!X47)),ISNUMBER(FIND("7F",ScheduleCompile!X47)),ISNUMBER(FIND("9F",ScheduleCompile!X47)),ISNUMBER(FIND("4F",ScheduleCompile!X47))),VALUE(LEFT(ScheduleCompile!X47,FIND("F",ScheduleCompile!X47)-1)),ScheduleCompile!X47)))))),"",IF(ScheduleCompile!X47="Off",0,IF(ScheduleCompile!X47="On",1,IF(ISNUMBER(ScheduleCompile!X47),ScheduleCompile!X47/1,IF(ISTEXT(ScheduleCompile!X47),IF(OR(ISNUMBER(FIND("5F",ScheduleCompile!X47)),ISNUMBER(FIND("0F",ScheduleCompile!X47)),ISNUMBER(FIND("8F",ScheduleCompile!X47)),ISNUMBER(FIND("1F",ScheduleCompile!X47)),ISNUMBER(FIND("2F",ScheduleCompile!X47)),ISNUMBER(FIND("3F",ScheduleCompile!X47)),ISNUMBER(FIND("6F",ScheduleCompile!X47)),ISNUMBER(FIND("7F",ScheduleCompile!X47)),ISNUMBER(FIND("9F",ScheduleCompile!X47)),ISNUMBER(FIND("4F",ScheduleCompile!X47))),VALUE(LEFT(ScheduleCompile!X47,FIND("F",ScheduleCompile!X47)-1)),ScheduleCompile!X47)))))))</f>
        <v>0.5</v>
      </c>
      <c r="AD54" s="1">
        <f>IF(AND(ISERROR(IF(ScheduleCompile!Y47="Off",0,IF(ScheduleCompile!Y47="On",1,IF(ISNUMBER(ScheduleCompile!Y47),ScheduleCompile!Y47/1,IF(ISTEXT(ScheduleCompile!Y47),IF(OR(ISNUMBER(FIND("5F",ScheduleCompile!Y47)),ISNUMBER(FIND("0F",ScheduleCompile!Y47)),ISNUMBER(FIND("8F",ScheduleCompile!Y47)),ISNUMBER(FIND("1F",ScheduleCompile!Y47)),ISNUMBER(FIND("2F",ScheduleCompile!Y47)),ISNUMBER(FIND("3F",ScheduleCompile!Y47)),ISNUMBER(FIND("6F",ScheduleCompile!Y47)),ISNUMBER(FIND("7F",ScheduleCompile!Y47)),ISNUMBER(FIND("9F",ScheduleCompile!Y47)),ISNUMBER(FIND("4F",ScheduleCompile!Y47))),VALUE(LEFT(ScheduleCompile!Y47,FIND("F",ScheduleCompile!Y47)-1)),ScheduleCompile!Y47)))))),ISTEXT(ScheduleCompile!#REF!)),"ENDTABLE",IF(ISERROR(IF(ScheduleCompile!Y47="Off",0,IF(ScheduleCompile!Y47="On",1,IF(ISNUMBER(ScheduleCompile!Y47),ScheduleCompile!Y47/1,IF(ISTEXT(ScheduleCompile!Y47),IF(OR(ISNUMBER(FIND("5F",ScheduleCompile!Y47)),ISNUMBER(FIND("0F",ScheduleCompile!Y47)),ISNUMBER(FIND("8F",ScheduleCompile!Y47)),ISNUMBER(FIND("1F",ScheduleCompile!Y47)),ISNUMBER(FIND("2F",ScheduleCompile!Y47)),ISNUMBER(FIND("3F",ScheduleCompile!Y47)),ISNUMBER(FIND("6F",ScheduleCompile!Y47)),ISNUMBER(FIND("7F",ScheduleCompile!Y47)),ISNUMBER(FIND("9F",ScheduleCompile!Y47)),ISNUMBER(FIND("4F",ScheduleCompile!Y47))),VALUE(LEFT(ScheduleCompile!Y47,FIND("F",ScheduleCompile!Y47)-1)),ScheduleCompile!Y47)))))),"",IF(ScheduleCompile!Y47="Off",0,IF(ScheduleCompile!Y47="On",1,IF(ISNUMBER(ScheduleCompile!Y47),ScheduleCompile!Y47/1,IF(ISTEXT(ScheduleCompile!Y47),IF(OR(ISNUMBER(FIND("5F",ScheduleCompile!Y47)),ISNUMBER(FIND("0F",ScheduleCompile!Y47)),ISNUMBER(FIND("8F",ScheduleCompile!Y47)),ISNUMBER(FIND("1F",ScheduleCompile!Y47)),ISNUMBER(FIND("2F",ScheduleCompile!Y47)),ISNUMBER(FIND("3F",ScheduleCompile!Y47)),ISNUMBER(FIND("6F",ScheduleCompile!Y47)),ISNUMBER(FIND("7F",ScheduleCompile!Y47)),ISNUMBER(FIND("9F",ScheduleCompile!Y47)),ISNUMBER(FIND("4F",ScheduleCompile!Y47))),VALUE(LEFT(ScheduleCompile!Y47,FIND("F",ScheduleCompile!Y47)-1)),ScheduleCompile!Y47)))))))</f>
        <v>0.5</v>
      </c>
    </row>
    <row r="55" spans="1:30" x14ac:dyDescent="0.25">
      <c r="A55" t="str">
        <f t="shared" si="0"/>
        <v>SchDay "DataReceptacleMarJulNov"  Type = "Fraction" Hr = (0.75, 0.75, 0.75, 0.75, 0.75, 0.75, 0.75, 0.75, 0.75, 0.75, 0.75, 0.75, 0.75, 0.75, 0.75, 0.75, 0.75, 0.75, 0.75, 0.75, 0.75, 0.75, 0.75, 0.75) ..</v>
      </c>
      <c r="B55" s="1" t="s">
        <v>623</v>
      </c>
      <c r="C55" t="str">
        <f t="shared" si="1"/>
        <v xml:space="preserve">SchDay "DataReceptacleMarJulNov"  Type = "Fraction" Hr = </v>
      </c>
      <c r="D55" t="str">
        <f t="shared" si="2"/>
        <v>(0.75, 0.75, 0.75, 0.75, 0.75, 0.75, 0.75, 0.75, 0.75, 0.75, 0.75, 0.75, 0.75, 0.75, 0.75, 0.75, 0.75, 0.75, 0.75, 0.75, 0.75, 0.75, 0.75, 0.75) ..</v>
      </c>
      <c r="E55" s="30" t="str">
        <f>ScheduleCompile!A48</f>
        <v>DataReceptacleMarJulNov</v>
      </c>
      <c r="F55" t="str">
        <f t="shared" si="3"/>
        <v>Fraction</v>
      </c>
      <c r="G55" s="1">
        <f>IF(AND(ISERROR(IF(ScheduleCompile!B48="Off",0,IF(ScheduleCompile!B48="On",1,IF(ISNUMBER(ScheduleCompile!B48),ScheduleCompile!B48/1,IF(ISTEXT(ScheduleCompile!B48),IF(OR(ISNUMBER(FIND("5F",ScheduleCompile!B48)),ISNUMBER(FIND("0F",ScheduleCompile!B48)),ISNUMBER(FIND("8F",ScheduleCompile!B48)),ISNUMBER(FIND("1F",ScheduleCompile!B48)),ISNUMBER(FIND("2F",ScheduleCompile!B48)),ISNUMBER(FIND("3F",ScheduleCompile!B48)),ISNUMBER(FIND("6F",ScheduleCompile!B48)),ISNUMBER(FIND("7F",ScheduleCompile!B48)),ISNUMBER(FIND("9F",ScheduleCompile!B48)),ISNUMBER(FIND("4F",ScheduleCompile!B48))),VALUE(LEFT(ScheduleCompile!B48,FIND("F",ScheduleCompile!B48)-1)),ScheduleCompile!B48)))))),ISTEXT(ScheduleCompile!#REF!)),"ENDTABLE",IF(ISERROR(IF(ScheduleCompile!B48="Off",0,IF(ScheduleCompile!B48="On",1,IF(ISNUMBER(ScheduleCompile!B48),ScheduleCompile!B48/1,IF(ISTEXT(ScheduleCompile!B48),IF(OR(ISNUMBER(FIND("5F",ScheduleCompile!B48)),ISNUMBER(FIND("0F",ScheduleCompile!B48)),ISNUMBER(FIND("8F",ScheduleCompile!B48)),ISNUMBER(FIND("1F",ScheduleCompile!B48)),ISNUMBER(FIND("2F",ScheduleCompile!B48)),ISNUMBER(FIND("3F",ScheduleCompile!B48)),ISNUMBER(FIND("6F",ScheduleCompile!B48)),ISNUMBER(FIND("7F",ScheduleCompile!B48)),ISNUMBER(FIND("9F",ScheduleCompile!B48)),ISNUMBER(FIND("4F",ScheduleCompile!B48))),VALUE(LEFT(ScheduleCompile!B48,FIND("F",ScheduleCompile!B48)-1)),ScheduleCompile!B48)))))),"",IF(ScheduleCompile!B48="Off",0,IF(ScheduleCompile!B48="On",1,IF(ISNUMBER(ScheduleCompile!B48),ScheduleCompile!B48/1,IF(ISTEXT(ScheduleCompile!B48),IF(OR(ISNUMBER(FIND("5F",ScheduleCompile!B48)),ISNUMBER(FIND("0F",ScheduleCompile!B48)),ISNUMBER(FIND("8F",ScheduleCompile!B48)),ISNUMBER(FIND("1F",ScheduleCompile!B48)),ISNUMBER(FIND("2F",ScheduleCompile!B48)),ISNUMBER(FIND("3F",ScheduleCompile!B48)),ISNUMBER(FIND("6F",ScheduleCompile!B48)),ISNUMBER(FIND("7F",ScheduleCompile!B48)),ISNUMBER(FIND("9F",ScheduleCompile!B48)),ISNUMBER(FIND("4F",ScheduleCompile!B48))),VALUE(LEFT(ScheduleCompile!B48,FIND("F",ScheduleCompile!B48)-1)),ScheduleCompile!B48)))))))</f>
        <v>0.75</v>
      </c>
      <c r="H55" s="1">
        <f>IF(AND(ISERROR(IF(ScheduleCompile!C48="Off",0,IF(ScheduleCompile!C48="On",1,IF(ISNUMBER(ScheduleCompile!C48),ScheduleCompile!C48/1,IF(ISTEXT(ScheduleCompile!C48),IF(OR(ISNUMBER(FIND("5F",ScheduleCompile!C48)),ISNUMBER(FIND("0F",ScheduleCompile!C48)),ISNUMBER(FIND("8F",ScheduleCompile!C48)),ISNUMBER(FIND("1F",ScheduleCompile!C48)),ISNUMBER(FIND("2F",ScheduleCompile!C48)),ISNUMBER(FIND("3F",ScheduleCompile!C48)),ISNUMBER(FIND("6F",ScheduleCompile!C48)),ISNUMBER(FIND("7F",ScheduleCompile!C48)),ISNUMBER(FIND("9F",ScheduleCompile!C48)),ISNUMBER(FIND("4F",ScheduleCompile!C48))),VALUE(LEFT(ScheduleCompile!C48,FIND("F",ScheduleCompile!C48)-1)),ScheduleCompile!C48)))))),ISTEXT(ScheduleCompile!#REF!)),"ENDTABLE",IF(ISERROR(IF(ScheduleCompile!C48="Off",0,IF(ScheduleCompile!C48="On",1,IF(ISNUMBER(ScheduleCompile!C48),ScheduleCompile!C48/1,IF(ISTEXT(ScheduleCompile!C48),IF(OR(ISNUMBER(FIND("5F",ScheduleCompile!C48)),ISNUMBER(FIND("0F",ScheduleCompile!C48)),ISNUMBER(FIND("8F",ScheduleCompile!C48)),ISNUMBER(FIND("1F",ScheduleCompile!C48)),ISNUMBER(FIND("2F",ScheduleCompile!C48)),ISNUMBER(FIND("3F",ScheduleCompile!C48)),ISNUMBER(FIND("6F",ScheduleCompile!C48)),ISNUMBER(FIND("7F",ScheduleCompile!C48)),ISNUMBER(FIND("9F",ScheduleCompile!C48)),ISNUMBER(FIND("4F",ScheduleCompile!C48))),VALUE(LEFT(ScheduleCompile!C48,FIND("F",ScheduleCompile!C48)-1)),ScheduleCompile!C48)))))),"",IF(ScheduleCompile!C48="Off",0,IF(ScheduleCompile!C48="On",1,IF(ISNUMBER(ScheduleCompile!C48),ScheduleCompile!C48/1,IF(ISTEXT(ScheduleCompile!C48),IF(OR(ISNUMBER(FIND("5F",ScheduleCompile!C48)),ISNUMBER(FIND("0F",ScheduleCompile!C48)),ISNUMBER(FIND("8F",ScheduleCompile!C48)),ISNUMBER(FIND("1F",ScheduleCompile!C48)),ISNUMBER(FIND("2F",ScheduleCompile!C48)),ISNUMBER(FIND("3F",ScheduleCompile!C48)),ISNUMBER(FIND("6F",ScheduleCompile!C48)),ISNUMBER(FIND("7F",ScheduleCompile!C48)),ISNUMBER(FIND("9F",ScheduleCompile!C48)),ISNUMBER(FIND("4F",ScheduleCompile!C48))),VALUE(LEFT(ScheduleCompile!C48,FIND("F",ScheduleCompile!C48)-1)),ScheduleCompile!C48)))))))</f>
        <v>0.75</v>
      </c>
      <c r="I55" s="1">
        <f>IF(AND(ISERROR(IF(ScheduleCompile!D48="Off",0,IF(ScheduleCompile!D48="On",1,IF(ISNUMBER(ScheduleCompile!D48),ScheduleCompile!D48/1,IF(ISTEXT(ScheduleCompile!D48),IF(OR(ISNUMBER(FIND("5F",ScheduleCompile!D48)),ISNUMBER(FIND("0F",ScheduleCompile!D48)),ISNUMBER(FIND("8F",ScheduleCompile!D48)),ISNUMBER(FIND("1F",ScheduleCompile!D48)),ISNUMBER(FIND("2F",ScheduleCompile!D48)),ISNUMBER(FIND("3F",ScheduleCompile!D48)),ISNUMBER(FIND("6F",ScheduleCompile!D48)),ISNUMBER(FIND("7F",ScheduleCompile!D48)),ISNUMBER(FIND("9F",ScheduleCompile!D48)),ISNUMBER(FIND("4F",ScheduleCompile!D48))),VALUE(LEFT(ScheduleCompile!D48,FIND("F",ScheduleCompile!D48)-1)),ScheduleCompile!D48)))))),ISTEXT(ScheduleCompile!#REF!)),"ENDTABLE",IF(ISERROR(IF(ScheduleCompile!D48="Off",0,IF(ScheduleCompile!D48="On",1,IF(ISNUMBER(ScheduleCompile!D48),ScheduleCompile!D48/1,IF(ISTEXT(ScheduleCompile!D48),IF(OR(ISNUMBER(FIND("5F",ScheduleCompile!D48)),ISNUMBER(FIND("0F",ScheduleCompile!D48)),ISNUMBER(FIND("8F",ScheduleCompile!D48)),ISNUMBER(FIND("1F",ScheduleCompile!D48)),ISNUMBER(FIND("2F",ScheduleCompile!D48)),ISNUMBER(FIND("3F",ScheduleCompile!D48)),ISNUMBER(FIND("6F",ScheduleCompile!D48)),ISNUMBER(FIND("7F",ScheduleCompile!D48)),ISNUMBER(FIND("9F",ScheduleCompile!D48)),ISNUMBER(FIND("4F",ScheduleCompile!D48))),VALUE(LEFT(ScheduleCompile!D48,FIND("F",ScheduleCompile!D48)-1)),ScheduleCompile!D48)))))),"",IF(ScheduleCompile!D48="Off",0,IF(ScheduleCompile!D48="On",1,IF(ISNUMBER(ScheduleCompile!D48),ScheduleCompile!D48/1,IF(ISTEXT(ScheduleCompile!D48),IF(OR(ISNUMBER(FIND("5F",ScheduleCompile!D48)),ISNUMBER(FIND("0F",ScheduleCompile!D48)),ISNUMBER(FIND("8F",ScheduleCompile!D48)),ISNUMBER(FIND("1F",ScheduleCompile!D48)),ISNUMBER(FIND("2F",ScheduleCompile!D48)),ISNUMBER(FIND("3F",ScheduleCompile!D48)),ISNUMBER(FIND("6F",ScheduleCompile!D48)),ISNUMBER(FIND("7F",ScheduleCompile!D48)),ISNUMBER(FIND("9F",ScheduleCompile!D48)),ISNUMBER(FIND("4F",ScheduleCompile!D48))),VALUE(LEFT(ScheduleCompile!D48,FIND("F",ScheduleCompile!D48)-1)),ScheduleCompile!D48)))))))</f>
        <v>0.75</v>
      </c>
      <c r="J55" s="1">
        <f>IF(AND(ISERROR(IF(ScheduleCompile!E48="Off",0,IF(ScheduleCompile!E48="On",1,IF(ISNUMBER(ScheduleCompile!E48),ScheduleCompile!E48/1,IF(ISTEXT(ScheduleCompile!E48),IF(OR(ISNUMBER(FIND("5F",ScheduleCompile!E48)),ISNUMBER(FIND("0F",ScheduleCompile!E48)),ISNUMBER(FIND("8F",ScheduleCompile!E48)),ISNUMBER(FIND("1F",ScheduleCompile!E48)),ISNUMBER(FIND("2F",ScheduleCompile!E48)),ISNUMBER(FIND("3F",ScheduleCompile!E48)),ISNUMBER(FIND("6F",ScheduleCompile!E48)),ISNUMBER(FIND("7F",ScheduleCompile!E48)),ISNUMBER(FIND("9F",ScheduleCompile!E48)),ISNUMBER(FIND("4F",ScheduleCompile!E48))),VALUE(LEFT(ScheduleCompile!E48,FIND("F",ScheduleCompile!E48)-1)),ScheduleCompile!E48)))))),ISTEXT(ScheduleCompile!#REF!)),"ENDTABLE",IF(ISERROR(IF(ScheduleCompile!E48="Off",0,IF(ScheduleCompile!E48="On",1,IF(ISNUMBER(ScheduleCompile!E48),ScheduleCompile!E48/1,IF(ISTEXT(ScheduleCompile!E48),IF(OR(ISNUMBER(FIND("5F",ScheduleCompile!E48)),ISNUMBER(FIND("0F",ScheduleCompile!E48)),ISNUMBER(FIND("8F",ScheduleCompile!E48)),ISNUMBER(FIND("1F",ScheduleCompile!E48)),ISNUMBER(FIND("2F",ScheduleCompile!E48)),ISNUMBER(FIND("3F",ScheduleCompile!E48)),ISNUMBER(FIND("6F",ScheduleCompile!E48)),ISNUMBER(FIND("7F",ScheduleCompile!E48)),ISNUMBER(FIND("9F",ScheduleCompile!E48)),ISNUMBER(FIND("4F",ScheduleCompile!E48))),VALUE(LEFT(ScheduleCompile!E48,FIND("F",ScheduleCompile!E48)-1)),ScheduleCompile!E48)))))),"",IF(ScheduleCompile!E48="Off",0,IF(ScheduleCompile!E48="On",1,IF(ISNUMBER(ScheduleCompile!E48),ScheduleCompile!E48/1,IF(ISTEXT(ScheduleCompile!E48),IF(OR(ISNUMBER(FIND("5F",ScheduleCompile!E48)),ISNUMBER(FIND("0F",ScheduleCompile!E48)),ISNUMBER(FIND("8F",ScheduleCompile!E48)),ISNUMBER(FIND("1F",ScheduleCompile!E48)),ISNUMBER(FIND("2F",ScheduleCompile!E48)),ISNUMBER(FIND("3F",ScheduleCompile!E48)),ISNUMBER(FIND("6F",ScheduleCompile!E48)),ISNUMBER(FIND("7F",ScheduleCompile!E48)),ISNUMBER(FIND("9F",ScheduleCompile!E48)),ISNUMBER(FIND("4F",ScheduleCompile!E48))),VALUE(LEFT(ScheduleCompile!E48,FIND("F",ScheduleCompile!E48)-1)),ScheduleCompile!E48)))))))</f>
        <v>0.75</v>
      </c>
      <c r="K55" s="1">
        <f>IF(AND(ISERROR(IF(ScheduleCompile!F48="Off",0,IF(ScheduleCompile!F48="On",1,IF(ISNUMBER(ScheduleCompile!F48),ScheduleCompile!F48/1,IF(ISTEXT(ScheduleCompile!F48),IF(OR(ISNUMBER(FIND("5F",ScheduleCompile!F48)),ISNUMBER(FIND("0F",ScheduleCompile!F48)),ISNUMBER(FIND("8F",ScheduleCompile!F48)),ISNUMBER(FIND("1F",ScheduleCompile!F48)),ISNUMBER(FIND("2F",ScheduleCompile!F48)),ISNUMBER(FIND("3F",ScheduleCompile!F48)),ISNUMBER(FIND("6F",ScheduleCompile!F48)),ISNUMBER(FIND("7F",ScheduleCompile!F48)),ISNUMBER(FIND("9F",ScheduleCompile!F48)),ISNUMBER(FIND("4F",ScheduleCompile!F48))),VALUE(LEFT(ScheduleCompile!F48,FIND("F",ScheduleCompile!F48)-1)),ScheduleCompile!F48)))))),ISTEXT(ScheduleCompile!#REF!)),"ENDTABLE",IF(ISERROR(IF(ScheduleCompile!F48="Off",0,IF(ScheduleCompile!F48="On",1,IF(ISNUMBER(ScheduleCompile!F48),ScheduleCompile!F48/1,IF(ISTEXT(ScheduleCompile!F48),IF(OR(ISNUMBER(FIND("5F",ScheduleCompile!F48)),ISNUMBER(FIND("0F",ScheduleCompile!F48)),ISNUMBER(FIND("8F",ScheduleCompile!F48)),ISNUMBER(FIND("1F",ScheduleCompile!F48)),ISNUMBER(FIND("2F",ScheduleCompile!F48)),ISNUMBER(FIND("3F",ScheduleCompile!F48)),ISNUMBER(FIND("6F",ScheduleCompile!F48)),ISNUMBER(FIND("7F",ScheduleCompile!F48)),ISNUMBER(FIND("9F",ScheduleCompile!F48)),ISNUMBER(FIND("4F",ScheduleCompile!F48))),VALUE(LEFT(ScheduleCompile!F48,FIND("F",ScheduleCompile!F48)-1)),ScheduleCompile!F48)))))),"",IF(ScheduleCompile!F48="Off",0,IF(ScheduleCompile!F48="On",1,IF(ISNUMBER(ScheduleCompile!F48),ScheduleCompile!F48/1,IF(ISTEXT(ScheduleCompile!F48),IF(OR(ISNUMBER(FIND("5F",ScheduleCompile!F48)),ISNUMBER(FIND("0F",ScheduleCompile!F48)),ISNUMBER(FIND("8F",ScheduleCompile!F48)),ISNUMBER(FIND("1F",ScheduleCompile!F48)),ISNUMBER(FIND("2F",ScheduleCompile!F48)),ISNUMBER(FIND("3F",ScheduleCompile!F48)),ISNUMBER(FIND("6F",ScheduleCompile!F48)),ISNUMBER(FIND("7F",ScheduleCompile!F48)),ISNUMBER(FIND("9F",ScheduleCompile!F48)),ISNUMBER(FIND("4F",ScheduleCompile!F48))),VALUE(LEFT(ScheduleCompile!F48,FIND("F",ScheduleCompile!F48)-1)),ScheduleCompile!F48)))))))</f>
        <v>0.75</v>
      </c>
      <c r="L55" s="1">
        <f>IF(AND(ISERROR(IF(ScheduleCompile!G48="Off",0,IF(ScheduleCompile!G48="On",1,IF(ISNUMBER(ScheduleCompile!G48),ScheduleCompile!G48/1,IF(ISTEXT(ScheduleCompile!G48),IF(OR(ISNUMBER(FIND("5F",ScheduleCompile!G48)),ISNUMBER(FIND("0F",ScheduleCompile!G48)),ISNUMBER(FIND("8F",ScheduleCompile!G48)),ISNUMBER(FIND("1F",ScheduleCompile!G48)),ISNUMBER(FIND("2F",ScheduleCompile!G48)),ISNUMBER(FIND("3F",ScheduleCompile!G48)),ISNUMBER(FIND("6F",ScheduleCompile!G48)),ISNUMBER(FIND("7F",ScheduleCompile!G48)),ISNUMBER(FIND("9F",ScheduleCompile!G48)),ISNUMBER(FIND("4F",ScheduleCompile!G48))),VALUE(LEFT(ScheduleCompile!G48,FIND("F",ScheduleCompile!G48)-1)),ScheduleCompile!G48)))))),ISTEXT(ScheduleCompile!#REF!)),"ENDTABLE",IF(ISERROR(IF(ScheduleCompile!G48="Off",0,IF(ScheduleCompile!G48="On",1,IF(ISNUMBER(ScheduleCompile!G48),ScheduleCompile!G48/1,IF(ISTEXT(ScheduleCompile!G48),IF(OR(ISNUMBER(FIND("5F",ScheduleCompile!G48)),ISNUMBER(FIND("0F",ScheduleCompile!G48)),ISNUMBER(FIND("8F",ScheduleCompile!G48)),ISNUMBER(FIND("1F",ScheduleCompile!G48)),ISNUMBER(FIND("2F",ScheduleCompile!G48)),ISNUMBER(FIND("3F",ScheduleCompile!G48)),ISNUMBER(FIND("6F",ScheduleCompile!G48)),ISNUMBER(FIND("7F",ScheduleCompile!G48)),ISNUMBER(FIND("9F",ScheduleCompile!G48)),ISNUMBER(FIND("4F",ScheduleCompile!G48))),VALUE(LEFT(ScheduleCompile!G48,FIND("F",ScheduleCompile!G48)-1)),ScheduleCompile!G48)))))),"",IF(ScheduleCompile!G48="Off",0,IF(ScheduleCompile!G48="On",1,IF(ISNUMBER(ScheduleCompile!G48),ScheduleCompile!G48/1,IF(ISTEXT(ScheduleCompile!G48),IF(OR(ISNUMBER(FIND("5F",ScheduleCompile!G48)),ISNUMBER(FIND("0F",ScheduleCompile!G48)),ISNUMBER(FIND("8F",ScheduleCompile!G48)),ISNUMBER(FIND("1F",ScheduleCompile!G48)),ISNUMBER(FIND("2F",ScheduleCompile!G48)),ISNUMBER(FIND("3F",ScheduleCompile!G48)),ISNUMBER(FIND("6F",ScheduleCompile!G48)),ISNUMBER(FIND("7F",ScheduleCompile!G48)),ISNUMBER(FIND("9F",ScheduleCompile!G48)),ISNUMBER(FIND("4F",ScheduleCompile!G48))),VALUE(LEFT(ScheduleCompile!G48,FIND("F",ScheduleCompile!G48)-1)),ScheduleCompile!G48)))))))</f>
        <v>0.75</v>
      </c>
      <c r="M55" s="1">
        <f>IF(AND(ISERROR(IF(ScheduleCompile!H48="Off",0,IF(ScheduleCompile!H48="On",1,IF(ISNUMBER(ScheduleCompile!H48),ScheduleCompile!H48/1,IF(ISTEXT(ScheduleCompile!H48),IF(OR(ISNUMBER(FIND("5F",ScheduleCompile!H48)),ISNUMBER(FIND("0F",ScheduleCompile!H48)),ISNUMBER(FIND("8F",ScheduleCompile!H48)),ISNUMBER(FIND("1F",ScheduleCompile!H48)),ISNUMBER(FIND("2F",ScheduleCompile!H48)),ISNUMBER(FIND("3F",ScheduleCompile!H48)),ISNUMBER(FIND("6F",ScheduleCompile!H48)),ISNUMBER(FIND("7F",ScheduleCompile!H48)),ISNUMBER(FIND("9F",ScheduleCompile!H48)),ISNUMBER(FIND("4F",ScheduleCompile!H48))),VALUE(LEFT(ScheduleCompile!H48,FIND("F",ScheduleCompile!H48)-1)),ScheduleCompile!H48)))))),ISTEXT(ScheduleCompile!#REF!)),"ENDTABLE",IF(ISERROR(IF(ScheduleCompile!H48="Off",0,IF(ScheduleCompile!H48="On",1,IF(ISNUMBER(ScheduleCompile!H48),ScheduleCompile!H48/1,IF(ISTEXT(ScheduleCompile!H48),IF(OR(ISNUMBER(FIND("5F",ScheduleCompile!H48)),ISNUMBER(FIND("0F",ScheduleCompile!H48)),ISNUMBER(FIND("8F",ScheduleCompile!H48)),ISNUMBER(FIND("1F",ScheduleCompile!H48)),ISNUMBER(FIND("2F",ScheduleCompile!H48)),ISNUMBER(FIND("3F",ScheduleCompile!H48)),ISNUMBER(FIND("6F",ScheduleCompile!H48)),ISNUMBER(FIND("7F",ScheduleCompile!H48)),ISNUMBER(FIND("9F",ScheduleCompile!H48)),ISNUMBER(FIND("4F",ScheduleCompile!H48))),VALUE(LEFT(ScheduleCompile!H48,FIND("F",ScheduleCompile!H48)-1)),ScheduleCompile!H48)))))),"",IF(ScheduleCompile!H48="Off",0,IF(ScheduleCompile!H48="On",1,IF(ISNUMBER(ScheduleCompile!H48),ScheduleCompile!H48/1,IF(ISTEXT(ScheduleCompile!H48),IF(OR(ISNUMBER(FIND("5F",ScheduleCompile!H48)),ISNUMBER(FIND("0F",ScheduleCompile!H48)),ISNUMBER(FIND("8F",ScheduleCompile!H48)),ISNUMBER(FIND("1F",ScheduleCompile!H48)),ISNUMBER(FIND("2F",ScheduleCompile!H48)),ISNUMBER(FIND("3F",ScheduleCompile!H48)),ISNUMBER(FIND("6F",ScheduleCompile!H48)),ISNUMBER(FIND("7F",ScheduleCompile!H48)),ISNUMBER(FIND("9F",ScheduleCompile!H48)),ISNUMBER(FIND("4F",ScheduleCompile!H48))),VALUE(LEFT(ScheduleCompile!H48,FIND("F",ScheduleCompile!H48)-1)),ScheduleCompile!H48)))))))</f>
        <v>0.75</v>
      </c>
      <c r="N55" s="1">
        <f>IF(AND(ISERROR(IF(ScheduleCompile!I48="Off",0,IF(ScheduleCompile!I48="On",1,IF(ISNUMBER(ScheduleCompile!I48),ScheduleCompile!I48/1,IF(ISTEXT(ScheduleCompile!I48),IF(OR(ISNUMBER(FIND("5F",ScheduleCompile!I48)),ISNUMBER(FIND("0F",ScheduleCompile!I48)),ISNUMBER(FIND("8F",ScheduleCompile!I48)),ISNUMBER(FIND("1F",ScheduleCompile!I48)),ISNUMBER(FIND("2F",ScheduleCompile!I48)),ISNUMBER(FIND("3F",ScheduleCompile!I48)),ISNUMBER(FIND("6F",ScheduleCompile!I48)),ISNUMBER(FIND("7F",ScheduleCompile!I48)),ISNUMBER(FIND("9F",ScheduleCompile!I48)),ISNUMBER(FIND("4F",ScheduleCompile!I48))),VALUE(LEFT(ScheduleCompile!I48,FIND("F",ScheduleCompile!I48)-1)),ScheduleCompile!I48)))))),ISTEXT(ScheduleCompile!#REF!)),"ENDTABLE",IF(ISERROR(IF(ScheduleCompile!I48="Off",0,IF(ScheduleCompile!I48="On",1,IF(ISNUMBER(ScheduleCompile!I48),ScheduleCompile!I48/1,IF(ISTEXT(ScheduleCompile!I48),IF(OR(ISNUMBER(FIND("5F",ScheduleCompile!I48)),ISNUMBER(FIND("0F",ScheduleCompile!I48)),ISNUMBER(FIND("8F",ScheduleCompile!I48)),ISNUMBER(FIND("1F",ScheduleCompile!I48)),ISNUMBER(FIND("2F",ScheduleCompile!I48)),ISNUMBER(FIND("3F",ScheduleCompile!I48)),ISNUMBER(FIND("6F",ScheduleCompile!I48)),ISNUMBER(FIND("7F",ScheduleCompile!I48)),ISNUMBER(FIND("9F",ScheduleCompile!I48)),ISNUMBER(FIND("4F",ScheduleCompile!I48))),VALUE(LEFT(ScheduleCompile!I48,FIND("F",ScheduleCompile!I48)-1)),ScheduleCompile!I48)))))),"",IF(ScheduleCompile!I48="Off",0,IF(ScheduleCompile!I48="On",1,IF(ISNUMBER(ScheduleCompile!I48),ScheduleCompile!I48/1,IF(ISTEXT(ScheduleCompile!I48),IF(OR(ISNUMBER(FIND("5F",ScheduleCompile!I48)),ISNUMBER(FIND("0F",ScheduleCompile!I48)),ISNUMBER(FIND("8F",ScheduleCompile!I48)),ISNUMBER(FIND("1F",ScheduleCompile!I48)),ISNUMBER(FIND("2F",ScheduleCompile!I48)),ISNUMBER(FIND("3F",ScheduleCompile!I48)),ISNUMBER(FIND("6F",ScheduleCompile!I48)),ISNUMBER(FIND("7F",ScheduleCompile!I48)),ISNUMBER(FIND("9F",ScheduleCompile!I48)),ISNUMBER(FIND("4F",ScheduleCompile!I48))),VALUE(LEFT(ScheduleCompile!I48,FIND("F",ScheduleCompile!I48)-1)),ScheduleCompile!I48)))))))</f>
        <v>0.75</v>
      </c>
      <c r="O55" s="1">
        <f>IF(AND(ISERROR(IF(ScheduleCompile!J48="Off",0,IF(ScheduleCompile!J48="On",1,IF(ISNUMBER(ScheduleCompile!J48),ScheduleCompile!J48/1,IF(ISTEXT(ScheduleCompile!J48),IF(OR(ISNUMBER(FIND("5F",ScheduleCompile!J48)),ISNUMBER(FIND("0F",ScheduleCompile!J48)),ISNUMBER(FIND("8F",ScheduleCompile!J48)),ISNUMBER(FIND("1F",ScheduleCompile!J48)),ISNUMBER(FIND("2F",ScheduleCompile!J48)),ISNUMBER(FIND("3F",ScheduleCompile!J48)),ISNUMBER(FIND("6F",ScheduleCompile!J48)),ISNUMBER(FIND("7F",ScheduleCompile!J48)),ISNUMBER(FIND("9F",ScheduleCompile!J48)),ISNUMBER(FIND("4F",ScheduleCompile!J48))),VALUE(LEFT(ScheduleCompile!J48,FIND("F",ScheduleCompile!J48)-1)),ScheduleCompile!J48)))))),ISTEXT(ScheduleCompile!#REF!)),"ENDTABLE",IF(ISERROR(IF(ScheduleCompile!J48="Off",0,IF(ScheduleCompile!J48="On",1,IF(ISNUMBER(ScheduleCompile!J48),ScheduleCompile!J48/1,IF(ISTEXT(ScheduleCompile!J48),IF(OR(ISNUMBER(FIND("5F",ScheduleCompile!J48)),ISNUMBER(FIND("0F",ScheduleCompile!J48)),ISNUMBER(FIND("8F",ScheduleCompile!J48)),ISNUMBER(FIND("1F",ScheduleCompile!J48)),ISNUMBER(FIND("2F",ScheduleCompile!J48)),ISNUMBER(FIND("3F",ScheduleCompile!J48)),ISNUMBER(FIND("6F",ScheduleCompile!J48)),ISNUMBER(FIND("7F",ScheduleCompile!J48)),ISNUMBER(FIND("9F",ScheduleCompile!J48)),ISNUMBER(FIND("4F",ScheduleCompile!J48))),VALUE(LEFT(ScheduleCompile!J48,FIND("F",ScheduleCompile!J48)-1)),ScheduleCompile!J48)))))),"",IF(ScheduleCompile!J48="Off",0,IF(ScheduleCompile!J48="On",1,IF(ISNUMBER(ScheduleCompile!J48),ScheduleCompile!J48/1,IF(ISTEXT(ScheduleCompile!J48),IF(OR(ISNUMBER(FIND("5F",ScheduleCompile!J48)),ISNUMBER(FIND("0F",ScheduleCompile!J48)),ISNUMBER(FIND("8F",ScheduleCompile!J48)),ISNUMBER(FIND("1F",ScheduleCompile!J48)),ISNUMBER(FIND("2F",ScheduleCompile!J48)),ISNUMBER(FIND("3F",ScheduleCompile!J48)),ISNUMBER(FIND("6F",ScheduleCompile!J48)),ISNUMBER(FIND("7F",ScheduleCompile!J48)),ISNUMBER(FIND("9F",ScheduleCompile!J48)),ISNUMBER(FIND("4F",ScheduleCompile!J48))),VALUE(LEFT(ScheduleCompile!J48,FIND("F",ScheduleCompile!J48)-1)),ScheduleCompile!J48)))))))</f>
        <v>0.75</v>
      </c>
      <c r="P55" s="1">
        <f>IF(AND(ISERROR(IF(ScheduleCompile!K48="Off",0,IF(ScheduleCompile!K48="On",1,IF(ISNUMBER(ScheduleCompile!K48),ScheduleCompile!K48/1,IF(ISTEXT(ScheduleCompile!K48),IF(OR(ISNUMBER(FIND("5F",ScheduleCompile!K48)),ISNUMBER(FIND("0F",ScheduleCompile!K48)),ISNUMBER(FIND("8F",ScheduleCompile!K48)),ISNUMBER(FIND("1F",ScheduleCompile!K48)),ISNUMBER(FIND("2F",ScheduleCompile!K48)),ISNUMBER(FIND("3F",ScheduleCompile!K48)),ISNUMBER(FIND("6F",ScheduleCompile!K48)),ISNUMBER(FIND("7F",ScheduleCompile!K48)),ISNUMBER(FIND("9F",ScheduleCompile!K48)),ISNUMBER(FIND("4F",ScheduleCompile!K48))),VALUE(LEFT(ScheduleCompile!K48,FIND("F",ScheduleCompile!K48)-1)),ScheduleCompile!K48)))))),ISTEXT(ScheduleCompile!#REF!)),"ENDTABLE",IF(ISERROR(IF(ScheduleCompile!K48="Off",0,IF(ScheduleCompile!K48="On",1,IF(ISNUMBER(ScheduleCompile!K48),ScheduleCompile!K48/1,IF(ISTEXT(ScheduleCompile!K48),IF(OR(ISNUMBER(FIND("5F",ScheduleCompile!K48)),ISNUMBER(FIND("0F",ScheduleCompile!K48)),ISNUMBER(FIND("8F",ScheduleCompile!K48)),ISNUMBER(FIND("1F",ScheduleCompile!K48)),ISNUMBER(FIND("2F",ScheduleCompile!K48)),ISNUMBER(FIND("3F",ScheduleCompile!K48)),ISNUMBER(FIND("6F",ScheduleCompile!K48)),ISNUMBER(FIND("7F",ScheduleCompile!K48)),ISNUMBER(FIND("9F",ScheduleCompile!K48)),ISNUMBER(FIND("4F",ScheduleCompile!K48))),VALUE(LEFT(ScheduleCompile!K48,FIND("F",ScheduleCompile!K48)-1)),ScheduleCompile!K48)))))),"",IF(ScheduleCompile!K48="Off",0,IF(ScheduleCompile!K48="On",1,IF(ISNUMBER(ScheduleCompile!K48),ScheduleCompile!K48/1,IF(ISTEXT(ScheduleCompile!K48),IF(OR(ISNUMBER(FIND("5F",ScheduleCompile!K48)),ISNUMBER(FIND("0F",ScheduleCompile!K48)),ISNUMBER(FIND("8F",ScheduleCompile!K48)),ISNUMBER(FIND("1F",ScheduleCompile!K48)),ISNUMBER(FIND("2F",ScheduleCompile!K48)),ISNUMBER(FIND("3F",ScheduleCompile!K48)),ISNUMBER(FIND("6F",ScheduleCompile!K48)),ISNUMBER(FIND("7F",ScheduleCompile!K48)),ISNUMBER(FIND("9F",ScheduleCompile!K48)),ISNUMBER(FIND("4F",ScheduleCompile!K48))),VALUE(LEFT(ScheduleCompile!K48,FIND("F",ScheduleCompile!K48)-1)),ScheduleCompile!K48)))))))</f>
        <v>0.75</v>
      </c>
      <c r="Q55" s="1">
        <f>IF(AND(ISERROR(IF(ScheduleCompile!L48="Off",0,IF(ScheduleCompile!L48="On",1,IF(ISNUMBER(ScheduleCompile!L48),ScheduleCompile!L48/1,IF(ISTEXT(ScheduleCompile!L48),IF(OR(ISNUMBER(FIND("5F",ScheduleCompile!L48)),ISNUMBER(FIND("0F",ScheduleCompile!L48)),ISNUMBER(FIND("8F",ScheduleCompile!L48)),ISNUMBER(FIND("1F",ScheduleCompile!L48)),ISNUMBER(FIND("2F",ScheduleCompile!L48)),ISNUMBER(FIND("3F",ScheduleCompile!L48)),ISNUMBER(FIND("6F",ScheduleCompile!L48)),ISNUMBER(FIND("7F",ScheduleCompile!L48)),ISNUMBER(FIND("9F",ScheduleCompile!L48)),ISNUMBER(FIND("4F",ScheduleCompile!L48))),VALUE(LEFT(ScheduleCompile!L48,FIND("F",ScheduleCompile!L48)-1)),ScheduleCompile!L48)))))),ISTEXT(ScheduleCompile!#REF!)),"ENDTABLE",IF(ISERROR(IF(ScheduleCompile!L48="Off",0,IF(ScheduleCompile!L48="On",1,IF(ISNUMBER(ScheduleCompile!L48),ScheduleCompile!L48/1,IF(ISTEXT(ScheduleCompile!L48),IF(OR(ISNUMBER(FIND("5F",ScheduleCompile!L48)),ISNUMBER(FIND("0F",ScheduleCompile!L48)),ISNUMBER(FIND("8F",ScheduleCompile!L48)),ISNUMBER(FIND("1F",ScheduleCompile!L48)),ISNUMBER(FIND("2F",ScheduleCompile!L48)),ISNUMBER(FIND("3F",ScheduleCompile!L48)),ISNUMBER(FIND("6F",ScheduleCompile!L48)),ISNUMBER(FIND("7F",ScheduleCompile!L48)),ISNUMBER(FIND("9F",ScheduleCompile!L48)),ISNUMBER(FIND("4F",ScheduleCompile!L48))),VALUE(LEFT(ScheduleCompile!L48,FIND("F",ScheduleCompile!L48)-1)),ScheduleCompile!L48)))))),"",IF(ScheduleCompile!L48="Off",0,IF(ScheduleCompile!L48="On",1,IF(ISNUMBER(ScheduleCompile!L48),ScheduleCompile!L48/1,IF(ISTEXT(ScheduleCompile!L48),IF(OR(ISNUMBER(FIND("5F",ScheduleCompile!L48)),ISNUMBER(FIND("0F",ScheduleCompile!L48)),ISNUMBER(FIND("8F",ScheduleCompile!L48)),ISNUMBER(FIND("1F",ScheduleCompile!L48)),ISNUMBER(FIND("2F",ScheduleCompile!L48)),ISNUMBER(FIND("3F",ScheduleCompile!L48)),ISNUMBER(FIND("6F",ScheduleCompile!L48)),ISNUMBER(FIND("7F",ScheduleCompile!L48)),ISNUMBER(FIND("9F",ScheduleCompile!L48)),ISNUMBER(FIND("4F",ScheduleCompile!L48))),VALUE(LEFT(ScheduleCompile!L48,FIND("F",ScheduleCompile!L48)-1)),ScheduleCompile!L48)))))))</f>
        <v>0.75</v>
      </c>
      <c r="R55" s="1">
        <f>IF(AND(ISERROR(IF(ScheduleCompile!M48="Off",0,IF(ScheduleCompile!M48="On",1,IF(ISNUMBER(ScheduleCompile!M48),ScheduleCompile!M48/1,IF(ISTEXT(ScheduleCompile!M48),IF(OR(ISNUMBER(FIND("5F",ScheduleCompile!M48)),ISNUMBER(FIND("0F",ScheduleCompile!M48)),ISNUMBER(FIND("8F",ScheduleCompile!M48)),ISNUMBER(FIND("1F",ScheduleCompile!M48)),ISNUMBER(FIND("2F",ScheduleCompile!M48)),ISNUMBER(FIND("3F",ScheduleCompile!M48)),ISNUMBER(FIND("6F",ScheduleCompile!M48)),ISNUMBER(FIND("7F",ScheduleCompile!M48)),ISNUMBER(FIND("9F",ScheduleCompile!M48)),ISNUMBER(FIND("4F",ScheduleCompile!M48))),VALUE(LEFT(ScheduleCompile!M48,FIND("F",ScheduleCompile!M48)-1)),ScheduleCompile!M48)))))),ISTEXT(ScheduleCompile!#REF!)),"ENDTABLE",IF(ISERROR(IF(ScheduleCompile!M48="Off",0,IF(ScheduleCompile!M48="On",1,IF(ISNUMBER(ScheduleCompile!M48),ScheduleCompile!M48/1,IF(ISTEXT(ScheduleCompile!M48),IF(OR(ISNUMBER(FIND("5F",ScheduleCompile!M48)),ISNUMBER(FIND("0F",ScheduleCompile!M48)),ISNUMBER(FIND("8F",ScheduleCompile!M48)),ISNUMBER(FIND("1F",ScheduleCompile!M48)),ISNUMBER(FIND("2F",ScheduleCompile!M48)),ISNUMBER(FIND("3F",ScheduleCompile!M48)),ISNUMBER(FIND("6F",ScheduleCompile!M48)),ISNUMBER(FIND("7F",ScheduleCompile!M48)),ISNUMBER(FIND("9F",ScheduleCompile!M48)),ISNUMBER(FIND("4F",ScheduleCompile!M48))),VALUE(LEFT(ScheduleCompile!M48,FIND("F",ScheduleCompile!M48)-1)),ScheduleCompile!M48)))))),"",IF(ScheduleCompile!M48="Off",0,IF(ScheduleCompile!M48="On",1,IF(ISNUMBER(ScheduleCompile!M48),ScheduleCompile!M48/1,IF(ISTEXT(ScheduleCompile!M48),IF(OR(ISNUMBER(FIND("5F",ScheduleCompile!M48)),ISNUMBER(FIND("0F",ScheduleCompile!M48)),ISNUMBER(FIND("8F",ScheduleCompile!M48)),ISNUMBER(FIND("1F",ScheduleCompile!M48)),ISNUMBER(FIND("2F",ScheduleCompile!M48)),ISNUMBER(FIND("3F",ScheduleCompile!M48)),ISNUMBER(FIND("6F",ScheduleCompile!M48)),ISNUMBER(FIND("7F",ScheduleCompile!M48)),ISNUMBER(FIND("9F",ScheduleCompile!M48)),ISNUMBER(FIND("4F",ScheduleCompile!M48))),VALUE(LEFT(ScheduleCompile!M48,FIND("F",ScheduleCompile!M48)-1)),ScheduleCompile!M48)))))))</f>
        <v>0.75</v>
      </c>
      <c r="S55" s="1">
        <f>IF(AND(ISERROR(IF(ScheduleCompile!N48="Off",0,IF(ScheduleCompile!N48="On",1,IF(ISNUMBER(ScheduleCompile!N48),ScheduleCompile!N48/1,IF(ISTEXT(ScheduleCompile!N48),IF(OR(ISNUMBER(FIND("5F",ScheduleCompile!N48)),ISNUMBER(FIND("0F",ScheduleCompile!N48)),ISNUMBER(FIND("8F",ScheduleCompile!N48)),ISNUMBER(FIND("1F",ScheduleCompile!N48)),ISNUMBER(FIND("2F",ScheduleCompile!N48)),ISNUMBER(FIND("3F",ScheduleCompile!N48)),ISNUMBER(FIND("6F",ScheduleCompile!N48)),ISNUMBER(FIND("7F",ScheduleCompile!N48)),ISNUMBER(FIND("9F",ScheduleCompile!N48)),ISNUMBER(FIND("4F",ScheduleCompile!N48))),VALUE(LEFT(ScheduleCompile!N48,FIND("F",ScheduleCompile!N48)-1)),ScheduleCompile!N48)))))),ISTEXT(ScheduleCompile!#REF!)),"ENDTABLE",IF(ISERROR(IF(ScheduleCompile!N48="Off",0,IF(ScheduleCompile!N48="On",1,IF(ISNUMBER(ScheduleCompile!N48),ScheduleCompile!N48/1,IF(ISTEXT(ScheduleCompile!N48),IF(OR(ISNUMBER(FIND("5F",ScheduleCompile!N48)),ISNUMBER(FIND("0F",ScheduleCompile!N48)),ISNUMBER(FIND("8F",ScheduleCompile!N48)),ISNUMBER(FIND("1F",ScheduleCompile!N48)),ISNUMBER(FIND("2F",ScheduleCompile!N48)),ISNUMBER(FIND("3F",ScheduleCompile!N48)),ISNUMBER(FIND("6F",ScheduleCompile!N48)),ISNUMBER(FIND("7F",ScheduleCompile!N48)),ISNUMBER(FIND("9F",ScheduleCompile!N48)),ISNUMBER(FIND("4F",ScheduleCompile!N48))),VALUE(LEFT(ScheduleCompile!N48,FIND("F",ScheduleCompile!N48)-1)),ScheduleCompile!N48)))))),"",IF(ScheduleCompile!N48="Off",0,IF(ScheduleCompile!N48="On",1,IF(ISNUMBER(ScheduleCompile!N48),ScheduleCompile!N48/1,IF(ISTEXT(ScheduleCompile!N48),IF(OR(ISNUMBER(FIND("5F",ScheduleCompile!N48)),ISNUMBER(FIND("0F",ScheduleCompile!N48)),ISNUMBER(FIND("8F",ScheduleCompile!N48)),ISNUMBER(FIND("1F",ScheduleCompile!N48)),ISNUMBER(FIND("2F",ScheduleCompile!N48)),ISNUMBER(FIND("3F",ScheduleCompile!N48)),ISNUMBER(FIND("6F",ScheduleCompile!N48)),ISNUMBER(FIND("7F",ScheduleCompile!N48)),ISNUMBER(FIND("9F",ScheduleCompile!N48)),ISNUMBER(FIND("4F",ScheduleCompile!N48))),VALUE(LEFT(ScheduleCompile!N48,FIND("F",ScheduleCompile!N48)-1)),ScheduleCompile!N48)))))))</f>
        <v>0.75</v>
      </c>
      <c r="T55" s="1">
        <f>IF(AND(ISERROR(IF(ScheduleCompile!O48="Off",0,IF(ScheduleCompile!O48="On",1,IF(ISNUMBER(ScheduleCompile!O48),ScheduleCompile!O48/1,IF(ISTEXT(ScheduleCompile!O48),IF(OR(ISNUMBER(FIND("5F",ScheduleCompile!O48)),ISNUMBER(FIND("0F",ScheduleCompile!O48)),ISNUMBER(FIND("8F",ScheduleCompile!O48)),ISNUMBER(FIND("1F",ScheduleCompile!O48)),ISNUMBER(FIND("2F",ScheduleCompile!O48)),ISNUMBER(FIND("3F",ScheduleCompile!O48)),ISNUMBER(FIND("6F",ScheduleCompile!O48)),ISNUMBER(FIND("7F",ScheduleCompile!O48)),ISNUMBER(FIND("9F",ScheduleCompile!O48)),ISNUMBER(FIND("4F",ScheduleCompile!O48))),VALUE(LEFT(ScheduleCompile!O48,FIND("F",ScheduleCompile!O48)-1)),ScheduleCompile!O48)))))),ISTEXT(ScheduleCompile!#REF!)),"ENDTABLE",IF(ISERROR(IF(ScheduleCompile!O48="Off",0,IF(ScheduleCompile!O48="On",1,IF(ISNUMBER(ScheduleCompile!O48),ScheduleCompile!O48/1,IF(ISTEXT(ScheduleCompile!O48),IF(OR(ISNUMBER(FIND("5F",ScheduleCompile!O48)),ISNUMBER(FIND("0F",ScheduleCompile!O48)),ISNUMBER(FIND("8F",ScheduleCompile!O48)),ISNUMBER(FIND("1F",ScheduleCompile!O48)),ISNUMBER(FIND("2F",ScheduleCompile!O48)),ISNUMBER(FIND("3F",ScheduleCompile!O48)),ISNUMBER(FIND("6F",ScheduleCompile!O48)),ISNUMBER(FIND("7F",ScheduleCompile!O48)),ISNUMBER(FIND("9F",ScheduleCompile!O48)),ISNUMBER(FIND("4F",ScheduleCompile!O48))),VALUE(LEFT(ScheduleCompile!O48,FIND("F",ScheduleCompile!O48)-1)),ScheduleCompile!O48)))))),"",IF(ScheduleCompile!O48="Off",0,IF(ScheduleCompile!O48="On",1,IF(ISNUMBER(ScheduleCompile!O48),ScheduleCompile!O48/1,IF(ISTEXT(ScheduleCompile!O48),IF(OR(ISNUMBER(FIND("5F",ScheduleCompile!O48)),ISNUMBER(FIND("0F",ScheduleCompile!O48)),ISNUMBER(FIND("8F",ScheduleCompile!O48)),ISNUMBER(FIND("1F",ScheduleCompile!O48)),ISNUMBER(FIND("2F",ScheduleCompile!O48)),ISNUMBER(FIND("3F",ScheduleCompile!O48)),ISNUMBER(FIND("6F",ScheduleCompile!O48)),ISNUMBER(FIND("7F",ScheduleCompile!O48)),ISNUMBER(FIND("9F",ScheduleCompile!O48)),ISNUMBER(FIND("4F",ScheduleCompile!O48))),VALUE(LEFT(ScheduleCompile!O48,FIND("F",ScheduleCompile!O48)-1)),ScheduleCompile!O48)))))))</f>
        <v>0.75</v>
      </c>
      <c r="U55" s="1">
        <f>IF(AND(ISERROR(IF(ScheduleCompile!P48="Off",0,IF(ScheduleCompile!P48="On",1,IF(ISNUMBER(ScheduleCompile!P48),ScheduleCompile!P48/1,IF(ISTEXT(ScheduleCompile!P48),IF(OR(ISNUMBER(FIND("5F",ScheduleCompile!P48)),ISNUMBER(FIND("0F",ScheduleCompile!P48)),ISNUMBER(FIND("8F",ScheduleCompile!P48)),ISNUMBER(FIND("1F",ScheduleCompile!P48)),ISNUMBER(FIND("2F",ScheduleCompile!P48)),ISNUMBER(FIND("3F",ScheduleCompile!P48)),ISNUMBER(FIND("6F",ScheduleCompile!P48)),ISNUMBER(FIND("7F",ScheduleCompile!P48)),ISNUMBER(FIND("9F",ScheduleCompile!P48)),ISNUMBER(FIND("4F",ScheduleCompile!P48))),VALUE(LEFT(ScheduleCompile!P48,FIND("F",ScheduleCompile!P48)-1)),ScheduleCompile!P48)))))),ISTEXT(ScheduleCompile!#REF!)),"ENDTABLE",IF(ISERROR(IF(ScheduleCompile!P48="Off",0,IF(ScheduleCompile!P48="On",1,IF(ISNUMBER(ScheduleCompile!P48),ScheduleCompile!P48/1,IF(ISTEXT(ScheduleCompile!P48),IF(OR(ISNUMBER(FIND("5F",ScheduleCompile!P48)),ISNUMBER(FIND("0F",ScheduleCompile!P48)),ISNUMBER(FIND("8F",ScheduleCompile!P48)),ISNUMBER(FIND("1F",ScheduleCompile!P48)),ISNUMBER(FIND("2F",ScheduleCompile!P48)),ISNUMBER(FIND("3F",ScheduleCompile!P48)),ISNUMBER(FIND("6F",ScheduleCompile!P48)),ISNUMBER(FIND("7F",ScheduleCompile!P48)),ISNUMBER(FIND("9F",ScheduleCompile!P48)),ISNUMBER(FIND("4F",ScheduleCompile!P48))),VALUE(LEFT(ScheduleCompile!P48,FIND("F",ScheduleCompile!P48)-1)),ScheduleCompile!P48)))))),"",IF(ScheduleCompile!P48="Off",0,IF(ScheduleCompile!P48="On",1,IF(ISNUMBER(ScheduleCompile!P48),ScheduleCompile!P48/1,IF(ISTEXT(ScheduleCompile!P48),IF(OR(ISNUMBER(FIND("5F",ScheduleCompile!P48)),ISNUMBER(FIND("0F",ScheduleCompile!P48)),ISNUMBER(FIND("8F",ScheduleCompile!P48)),ISNUMBER(FIND("1F",ScheduleCompile!P48)),ISNUMBER(FIND("2F",ScheduleCompile!P48)),ISNUMBER(FIND("3F",ScheduleCompile!P48)),ISNUMBER(FIND("6F",ScheduleCompile!P48)),ISNUMBER(FIND("7F",ScheduleCompile!P48)),ISNUMBER(FIND("9F",ScheduleCompile!P48)),ISNUMBER(FIND("4F",ScheduleCompile!P48))),VALUE(LEFT(ScheduleCompile!P48,FIND("F",ScheduleCompile!P48)-1)),ScheduleCompile!P48)))))))</f>
        <v>0.75</v>
      </c>
      <c r="V55" s="1">
        <f>IF(AND(ISERROR(IF(ScheduleCompile!Q48="Off",0,IF(ScheduleCompile!Q48="On",1,IF(ISNUMBER(ScheduleCompile!Q48),ScheduleCompile!Q48/1,IF(ISTEXT(ScheduleCompile!Q48),IF(OR(ISNUMBER(FIND("5F",ScheduleCompile!Q48)),ISNUMBER(FIND("0F",ScheduleCompile!Q48)),ISNUMBER(FIND("8F",ScheduleCompile!Q48)),ISNUMBER(FIND("1F",ScheduleCompile!Q48)),ISNUMBER(FIND("2F",ScheduleCompile!Q48)),ISNUMBER(FIND("3F",ScheduleCompile!Q48)),ISNUMBER(FIND("6F",ScheduleCompile!Q48)),ISNUMBER(FIND("7F",ScheduleCompile!Q48)),ISNUMBER(FIND("9F",ScheduleCompile!Q48)),ISNUMBER(FIND("4F",ScheduleCompile!Q48))),VALUE(LEFT(ScheduleCompile!Q48,FIND("F",ScheduleCompile!Q48)-1)),ScheduleCompile!Q48)))))),ISTEXT(ScheduleCompile!#REF!)),"ENDTABLE",IF(ISERROR(IF(ScheduleCompile!Q48="Off",0,IF(ScheduleCompile!Q48="On",1,IF(ISNUMBER(ScheduleCompile!Q48),ScheduleCompile!Q48/1,IF(ISTEXT(ScheduleCompile!Q48),IF(OR(ISNUMBER(FIND("5F",ScheduleCompile!Q48)),ISNUMBER(FIND("0F",ScheduleCompile!Q48)),ISNUMBER(FIND("8F",ScheduleCompile!Q48)),ISNUMBER(FIND("1F",ScheduleCompile!Q48)),ISNUMBER(FIND("2F",ScheduleCompile!Q48)),ISNUMBER(FIND("3F",ScheduleCompile!Q48)),ISNUMBER(FIND("6F",ScheduleCompile!Q48)),ISNUMBER(FIND("7F",ScheduleCompile!Q48)),ISNUMBER(FIND("9F",ScheduleCompile!Q48)),ISNUMBER(FIND("4F",ScheduleCompile!Q48))),VALUE(LEFT(ScheduleCompile!Q48,FIND("F",ScheduleCompile!Q48)-1)),ScheduleCompile!Q48)))))),"",IF(ScheduleCompile!Q48="Off",0,IF(ScheduleCompile!Q48="On",1,IF(ISNUMBER(ScheduleCompile!Q48),ScheduleCompile!Q48/1,IF(ISTEXT(ScheduleCompile!Q48),IF(OR(ISNUMBER(FIND("5F",ScheduleCompile!Q48)),ISNUMBER(FIND("0F",ScheduleCompile!Q48)),ISNUMBER(FIND("8F",ScheduleCompile!Q48)),ISNUMBER(FIND("1F",ScheduleCompile!Q48)),ISNUMBER(FIND("2F",ScheduleCompile!Q48)),ISNUMBER(FIND("3F",ScheduleCompile!Q48)),ISNUMBER(FIND("6F",ScheduleCompile!Q48)),ISNUMBER(FIND("7F",ScheduleCompile!Q48)),ISNUMBER(FIND("9F",ScheduleCompile!Q48)),ISNUMBER(FIND("4F",ScheduleCompile!Q48))),VALUE(LEFT(ScheduleCompile!Q48,FIND("F",ScheduleCompile!Q48)-1)),ScheduleCompile!Q48)))))))</f>
        <v>0.75</v>
      </c>
      <c r="W55" s="1">
        <f>IF(AND(ISERROR(IF(ScheduleCompile!R48="Off",0,IF(ScheduleCompile!R48="On",1,IF(ISNUMBER(ScheduleCompile!R48),ScheduleCompile!R48/1,IF(ISTEXT(ScheduleCompile!R48),IF(OR(ISNUMBER(FIND("5F",ScheduleCompile!R48)),ISNUMBER(FIND("0F",ScheduleCompile!R48)),ISNUMBER(FIND("8F",ScheduleCompile!R48)),ISNUMBER(FIND("1F",ScheduleCompile!R48)),ISNUMBER(FIND("2F",ScheduleCompile!R48)),ISNUMBER(FIND("3F",ScheduleCompile!R48)),ISNUMBER(FIND("6F",ScheduleCompile!R48)),ISNUMBER(FIND("7F",ScheduleCompile!R48)),ISNUMBER(FIND("9F",ScheduleCompile!R48)),ISNUMBER(FIND("4F",ScheduleCompile!R48))),VALUE(LEFT(ScheduleCompile!R48,FIND("F",ScheduleCompile!R48)-1)),ScheduleCompile!R48)))))),ISTEXT(ScheduleCompile!#REF!)),"ENDTABLE",IF(ISERROR(IF(ScheduleCompile!R48="Off",0,IF(ScheduleCompile!R48="On",1,IF(ISNUMBER(ScheduleCompile!R48),ScheduleCompile!R48/1,IF(ISTEXT(ScheduleCompile!R48),IF(OR(ISNUMBER(FIND("5F",ScheduleCompile!R48)),ISNUMBER(FIND("0F",ScheduleCompile!R48)),ISNUMBER(FIND("8F",ScheduleCompile!R48)),ISNUMBER(FIND("1F",ScheduleCompile!R48)),ISNUMBER(FIND("2F",ScheduleCompile!R48)),ISNUMBER(FIND("3F",ScheduleCompile!R48)),ISNUMBER(FIND("6F",ScheduleCompile!R48)),ISNUMBER(FIND("7F",ScheduleCompile!R48)),ISNUMBER(FIND("9F",ScheduleCompile!R48)),ISNUMBER(FIND("4F",ScheduleCompile!R48))),VALUE(LEFT(ScheduleCompile!R48,FIND("F",ScheduleCompile!R48)-1)),ScheduleCompile!R48)))))),"",IF(ScheduleCompile!R48="Off",0,IF(ScheduleCompile!R48="On",1,IF(ISNUMBER(ScheduleCompile!R48),ScheduleCompile!R48/1,IF(ISTEXT(ScheduleCompile!R48),IF(OR(ISNUMBER(FIND("5F",ScheduleCompile!R48)),ISNUMBER(FIND("0F",ScheduleCompile!R48)),ISNUMBER(FIND("8F",ScheduleCompile!R48)),ISNUMBER(FIND("1F",ScheduleCompile!R48)),ISNUMBER(FIND("2F",ScheduleCompile!R48)),ISNUMBER(FIND("3F",ScheduleCompile!R48)),ISNUMBER(FIND("6F",ScheduleCompile!R48)),ISNUMBER(FIND("7F",ScheduleCompile!R48)),ISNUMBER(FIND("9F",ScheduleCompile!R48)),ISNUMBER(FIND("4F",ScheduleCompile!R48))),VALUE(LEFT(ScheduleCompile!R48,FIND("F",ScheduleCompile!R48)-1)),ScheduleCompile!R48)))))))</f>
        <v>0.75</v>
      </c>
      <c r="X55" s="1">
        <f>IF(AND(ISERROR(IF(ScheduleCompile!S48="Off",0,IF(ScheduleCompile!S48="On",1,IF(ISNUMBER(ScheduleCompile!S48),ScheduleCompile!S48/1,IF(ISTEXT(ScheduleCompile!S48),IF(OR(ISNUMBER(FIND("5F",ScheduleCompile!S48)),ISNUMBER(FIND("0F",ScheduleCompile!S48)),ISNUMBER(FIND("8F",ScheduleCompile!S48)),ISNUMBER(FIND("1F",ScheduleCompile!S48)),ISNUMBER(FIND("2F",ScheduleCompile!S48)),ISNUMBER(FIND("3F",ScheduleCompile!S48)),ISNUMBER(FIND("6F",ScheduleCompile!S48)),ISNUMBER(FIND("7F",ScheduleCompile!S48)),ISNUMBER(FIND("9F",ScheduleCompile!S48)),ISNUMBER(FIND("4F",ScheduleCompile!S48))),VALUE(LEFT(ScheduleCompile!S48,FIND("F",ScheduleCompile!S48)-1)),ScheduleCompile!S48)))))),ISTEXT(ScheduleCompile!#REF!)),"ENDTABLE",IF(ISERROR(IF(ScheduleCompile!S48="Off",0,IF(ScheduleCompile!S48="On",1,IF(ISNUMBER(ScheduleCompile!S48),ScheduleCompile!S48/1,IF(ISTEXT(ScheduleCompile!S48),IF(OR(ISNUMBER(FIND("5F",ScheduleCompile!S48)),ISNUMBER(FIND("0F",ScheduleCompile!S48)),ISNUMBER(FIND("8F",ScheduleCompile!S48)),ISNUMBER(FIND("1F",ScheduleCompile!S48)),ISNUMBER(FIND("2F",ScheduleCompile!S48)),ISNUMBER(FIND("3F",ScheduleCompile!S48)),ISNUMBER(FIND("6F",ScheduleCompile!S48)),ISNUMBER(FIND("7F",ScheduleCompile!S48)),ISNUMBER(FIND("9F",ScheduleCompile!S48)),ISNUMBER(FIND("4F",ScheduleCompile!S48))),VALUE(LEFT(ScheduleCompile!S48,FIND("F",ScheduleCompile!S48)-1)),ScheduleCompile!S48)))))),"",IF(ScheduleCompile!S48="Off",0,IF(ScheduleCompile!S48="On",1,IF(ISNUMBER(ScheduleCompile!S48),ScheduleCompile!S48/1,IF(ISTEXT(ScheduleCompile!S48),IF(OR(ISNUMBER(FIND("5F",ScheduleCompile!S48)),ISNUMBER(FIND("0F",ScheduleCompile!S48)),ISNUMBER(FIND("8F",ScheduleCompile!S48)),ISNUMBER(FIND("1F",ScheduleCompile!S48)),ISNUMBER(FIND("2F",ScheduleCompile!S48)),ISNUMBER(FIND("3F",ScheduleCompile!S48)),ISNUMBER(FIND("6F",ScheduleCompile!S48)),ISNUMBER(FIND("7F",ScheduleCompile!S48)),ISNUMBER(FIND("9F",ScheduleCompile!S48)),ISNUMBER(FIND("4F",ScheduleCompile!S48))),VALUE(LEFT(ScheduleCompile!S48,FIND("F",ScheduleCompile!S48)-1)),ScheduleCompile!S48)))))))</f>
        <v>0.75</v>
      </c>
      <c r="Y55" s="1">
        <f>IF(AND(ISERROR(IF(ScheduleCompile!T48="Off",0,IF(ScheduleCompile!T48="On",1,IF(ISNUMBER(ScheduleCompile!T48),ScheduleCompile!T48/1,IF(ISTEXT(ScheduleCompile!T48),IF(OR(ISNUMBER(FIND("5F",ScheduleCompile!T48)),ISNUMBER(FIND("0F",ScheduleCompile!T48)),ISNUMBER(FIND("8F",ScheduleCompile!T48)),ISNUMBER(FIND("1F",ScheduleCompile!T48)),ISNUMBER(FIND("2F",ScheduleCompile!T48)),ISNUMBER(FIND("3F",ScheduleCompile!T48)),ISNUMBER(FIND("6F",ScheduleCompile!T48)),ISNUMBER(FIND("7F",ScheduleCompile!T48)),ISNUMBER(FIND("9F",ScheduleCompile!T48)),ISNUMBER(FIND("4F",ScheduleCompile!T48))),VALUE(LEFT(ScheduleCompile!T48,FIND("F",ScheduleCompile!T48)-1)),ScheduleCompile!T48)))))),ISTEXT(ScheduleCompile!#REF!)),"ENDTABLE",IF(ISERROR(IF(ScheduleCompile!T48="Off",0,IF(ScheduleCompile!T48="On",1,IF(ISNUMBER(ScheduleCompile!T48),ScheduleCompile!T48/1,IF(ISTEXT(ScheduleCompile!T48),IF(OR(ISNUMBER(FIND("5F",ScheduleCompile!T48)),ISNUMBER(FIND("0F",ScheduleCompile!T48)),ISNUMBER(FIND("8F",ScheduleCompile!T48)),ISNUMBER(FIND("1F",ScheduleCompile!T48)),ISNUMBER(FIND("2F",ScheduleCompile!T48)),ISNUMBER(FIND("3F",ScheduleCompile!T48)),ISNUMBER(FIND("6F",ScheduleCompile!T48)),ISNUMBER(FIND("7F",ScheduleCompile!T48)),ISNUMBER(FIND("9F",ScheduleCompile!T48)),ISNUMBER(FIND("4F",ScheduleCompile!T48))),VALUE(LEFT(ScheduleCompile!T48,FIND("F",ScheduleCompile!T48)-1)),ScheduleCompile!T48)))))),"",IF(ScheduleCompile!T48="Off",0,IF(ScheduleCompile!T48="On",1,IF(ISNUMBER(ScheduleCompile!T48),ScheduleCompile!T48/1,IF(ISTEXT(ScheduleCompile!T48),IF(OR(ISNUMBER(FIND("5F",ScheduleCompile!T48)),ISNUMBER(FIND("0F",ScheduleCompile!T48)),ISNUMBER(FIND("8F",ScheduleCompile!T48)),ISNUMBER(FIND("1F",ScheduleCompile!T48)),ISNUMBER(FIND("2F",ScheduleCompile!T48)),ISNUMBER(FIND("3F",ScheduleCompile!T48)),ISNUMBER(FIND("6F",ScheduleCompile!T48)),ISNUMBER(FIND("7F",ScheduleCompile!T48)),ISNUMBER(FIND("9F",ScheduleCompile!T48)),ISNUMBER(FIND("4F",ScheduleCompile!T48))),VALUE(LEFT(ScheduleCompile!T48,FIND("F",ScheduleCompile!T48)-1)),ScheduleCompile!T48)))))))</f>
        <v>0.75</v>
      </c>
      <c r="Z55" s="1">
        <f>IF(AND(ISERROR(IF(ScheduleCompile!U48="Off",0,IF(ScheduleCompile!U48="On",1,IF(ISNUMBER(ScheduleCompile!U48),ScheduleCompile!U48/1,IF(ISTEXT(ScheduleCompile!U48),IF(OR(ISNUMBER(FIND("5F",ScheduleCompile!U48)),ISNUMBER(FIND("0F",ScheduleCompile!U48)),ISNUMBER(FIND("8F",ScheduleCompile!U48)),ISNUMBER(FIND("1F",ScheduleCompile!U48)),ISNUMBER(FIND("2F",ScheduleCompile!U48)),ISNUMBER(FIND("3F",ScheduleCompile!U48)),ISNUMBER(FIND("6F",ScheduleCompile!U48)),ISNUMBER(FIND("7F",ScheduleCompile!U48)),ISNUMBER(FIND("9F",ScheduleCompile!U48)),ISNUMBER(FIND("4F",ScheduleCompile!U48))),VALUE(LEFT(ScheduleCompile!U48,FIND("F",ScheduleCompile!U48)-1)),ScheduleCompile!U48)))))),ISTEXT(ScheduleCompile!#REF!)),"ENDTABLE",IF(ISERROR(IF(ScheduleCompile!U48="Off",0,IF(ScheduleCompile!U48="On",1,IF(ISNUMBER(ScheduleCompile!U48),ScheduleCompile!U48/1,IF(ISTEXT(ScheduleCompile!U48),IF(OR(ISNUMBER(FIND("5F",ScheduleCompile!U48)),ISNUMBER(FIND("0F",ScheduleCompile!U48)),ISNUMBER(FIND("8F",ScheduleCompile!U48)),ISNUMBER(FIND("1F",ScheduleCompile!U48)),ISNUMBER(FIND("2F",ScheduleCompile!U48)),ISNUMBER(FIND("3F",ScheduleCompile!U48)),ISNUMBER(FIND("6F",ScheduleCompile!U48)),ISNUMBER(FIND("7F",ScheduleCompile!U48)),ISNUMBER(FIND("9F",ScheduleCompile!U48)),ISNUMBER(FIND("4F",ScheduleCompile!U48))),VALUE(LEFT(ScheduleCompile!U48,FIND("F",ScheduleCompile!U48)-1)),ScheduleCompile!U48)))))),"",IF(ScheduleCompile!U48="Off",0,IF(ScheduleCompile!U48="On",1,IF(ISNUMBER(ScheduleCompile!U48),ScheduleCompile!U48/1,IF(ISTEXT(ScheduleCompile!U48),IF(OR(ISNUMBER(FIND("5F",ScheduleCompile!U48)),ISNUMBER(FIND("0F",ScheduleCompile!U48)),ISNUMBER(FIND("8F",ScheduleCompile!U48)),ISNUMBER(FIND("1F",ScheduleCompile!U48)),ISNUMBER(FIND("2F",ScheduleCompile!U48)),ISNUMBER(FIND("3F",ScheduleCompile!U48)),ISNUMBER(FIND("6F",ScheduleCompile!U48)),ISNUMBER(FIND("7F",ScheduleCompile!U48)),ISNUMBER(FIND("9F",ScheduleCompile!U48)),ISNUMBER(FIND("4F",ScheduleCompile!U48))),VALUE(LEFT(ScheduleCompile!U48,FIND("F",ScheduleCompile!U48)-1)),ScheduleCompile!U48)))))))</f>
        <v>0.75</v>
      </c>
      <c r="AA55" s="1">
        <f>IF(AND(ISERROR(IF(ScheduleCompile!V48="Off",0,IF(ScheduleCompile!V48="On",1,IF(ISNUMBER(ScheduleCompile!V48),ScheduleCompile!V48/1,IF(ISTEXT(ScheduleCompile!V48),IF(OR(ISNUMBER(FIND("5F",ScheduleCompile!V48)),ISNUMBER(FIND("0F",ScheduleCompile!V48)),ISNUMBER(FIND("8F",ScheduleCompile!V48)),ISNUMBER(FIND("1F",ScheduleCompile!V48)),ISNUMBER(FIND("2F",ScheduleCompile!V48)),ISNUMBER(FIND("3F",ScheduleCompile!V48)),ISNUMBER(FIND("6F",ScheduleCompile!V48)),ISNUMBER(FIND("7F",ScheduleCompile!V48)),ISNUMBER(FIND("9F",ScheduleCompile!V48)),ISNUMBER(FIND("4F",ScheduleCompile!V48))),VALUE(LEFT(ScheduleCompile!V48,FIND("F",ScheduleCompile!V48)-1)),ScheduleCompile!V48)))))),ISTEXT(ScheduleCompile!#REF!)),"ENDTABLE",IF(ISERROR(IF(ScheduleCompile!V48="Off",0,IF(ScheduleCompile!V48="On",1,IF(ISNUMBER(ScheduleCompile!V48),ScheduleCompile!V48/1,IF(ISTEXT(ScheduleCompile!V48),IF(OR(ISNUMBER(FIND("5F",ScheduleCompile!V48)),ISNUMBER(FIND("0F",ScheduleCompile!V48)),ISNUMBER(FIND("8F",ScheduleCompile!V48)),ISNUMBER(FIND("1F",ScheduleCompile!V48)),ISNUMBER(FIND("2F",ScheduleCompile!V48)),ISNUMBER(FIND("3F",ScheduleCompile!V48)),ISNUMBER(FIND("6F",ScheduleCompile!V48)),ISNUMBER(FIND("7F",ScheduleCompile!V48)),ISNUMBER(FIND("9F",ScheduleCompile!V48)),ISNUMBER(FIND("4F",ScheduleCompile!V48))),VALUE(LEFT(ScheduleCompile!V48,FIND("F",ScheduleCompile!V48)-1)),ScheduleCompile!V48)))))),"",IF(ScheduleCompile!V48="Off",0,IF(ScheduleCompile!V48="On",1,IF(ISNUMBER(ScheduleCompile!V48),ScheduleCompile!V48/1,IF(ISTEXT(ScheduleCompile!V48),IF(OR(ISNUMBER(FIND("5F",ScheduleCompile!V48)),ISNUMBER(FIND("0F",ScheduleCompile!V48)),ISNUMBER(FIND("8F",ScheduleCompile!V48)),ISNUMBER(FIND("1F",ScheduleCompile!V48)),ISNUMBER(FIND("2F",ScheduleCompile!V48)),ISNUMBER(FIND("3F",ScheduleCompile!V48)),ISNUMBER(FIND("6F",ScheduleCompile!V48)),ISNUMBER(FIND("7F",ScheduleCompile!V48)),ISNUMBER(FIND("9F",ScheduleCompile!V48)),ISNUMBER(FIND("4F",ScheduleCompile!V48))),VALUE(LEFT(ScheduleCompile!V48,FIND("F",ScheduleCompile!V48)-1)),ScheduleCompile!V48)))))))</f>
        <v>0.75</v>
      </c>
      <c r="AB55" s="1">
        <f>IF(AND(ISERROR(IF(ScheduleCompile!W48="Off",0,IF(ScheduleCompile!W48="On",1,IF(ISNUMBER(ScheduleCompile!W48),ScheduleCompile!W48/1,IF(ISTEXT(ScheduleCompile!W48),IF(OR(ISNUMBER(FIND("5F",ScheduleCompile!W48)),ISNUMBER(FIND("0F",ScheduleCompile!W48)),ISNUMBER(FIND("8F",ScheduleCompile!W48)),ISNUMBER(FIND("1F",ScheduleCompile!W48)),ISNUMBER(FIND("2F",ScheduleCompile!W48)),ISNUMBER(FIND("3F",ScheduleCompile!W48)),ISNUMBER(FIND("6F",ScheduleCompile!W48)),ISNUMBER(FIND("7F",ScheduleCompile!W48)),ISNUMBER(FIND("9F",ScheduleCompile!W48)),ISNUMBER(FIND("4F",ScheduleCompile!W48))),VALUE(LEFT(ScheduleCompile!W48,FIND("F",ScheduleCompile!W48)-1)),ScheduleCompile!W48)))))),ISTEXT(ScheduleCompile!#REF!)),"ENDTABLE",IF(ISERROR(IF(ScheduleCompile!W48="Off",0,IF(ScheduleCompile!W48="On",1,IF(ISNUMBER(ScheduleCompile!W48),ScheduleCompile!W48/1,IF(ISTEXT(ScheduleCompile!W48),IF(OR(ISNUMBER(FIND("5F",ScheduleCompile!W48)),ISNUMBER(FIND("0F",ScheduleCompile!W48)),ISNUMBER(FIND("8F",ScheduleCompile!W48)),ISNUMBER(FIND("1F",ScheduleCompile!W48)),ISNUMBER(FIND("2F",ScheduleCompile!W48)),ISNUMBER(FIND("3F",ScheduleCompile!W48)),ISNUMBER(FIND("6F",ScheduleCompile!W48)),ISNUMBER(FIND("7F",ScheduleCompile!W48)),ISNUMBER(FIND("9F",ScheduleCompile!W48)),ISNUMBER(FIND("4F",ScheduleCompile!W48))),VALUE(LEFT(ScheduleCompile!W48,FIND("F",ScheduleCompile!W48)-1)),ScheduleCompile!W48)))))),"",IF(ScheduleCompile!W48="Off",0,IF(ScheduleCompile!W48="On",1,IF(ISNUMBER(ScheduleCompile!W48),ScheduleCompile!W48/1,IF(ISTEXT(ScheduleCompile!W48),IF(OR(ISNUMBER(FIND("5F",ScheduleCompile!W48)),ISNUMBER(FIND("0F",ScheduleCompile!W48)),ISNUMBER(FIND("8F",ScheduleCompile!W48)),ISNUMBER(FIND("1F",ScheduleCompile!W48)),ISNUMBER(FIND("2F",ScheduleCompile!W48)),ISNUMBER(FIND("3F",ScheduleCompile!W48)),ISNUMBER(FIND("6F",ScheduleCompile!W48)),ISNUMBER(FIND("7F",ScheduleCompile!W48)),ISNUMBER(FIND("9F",ScheduleCompile!W48)),ISNUMBER(FIND("4F",ScheduleCompile!W48))),VALUE(LEFT(ScheduleCompile!W48,FIND("F",ScheduleCompile!W48)-1)),ScheduleCompile!W48)))))))</f>
        <v>0.75</v>
      </c>
      <c r="AC55" s="1">
        <f>IF(AND(ISERROR(IF(ScheduleCompile!X48="Off",0,IF(ScheduleCompile!X48="On",1,IF(ISNUMBER(ScheduleCompile!X48),ScheduleCompile!X48/1,IF(ISTEXT(ScheduleCompile!X48),IF(OR(ISNUMBER(FIND("5F",ScheduleCompile!X48)),ISNUMBER(FIND("0F",ScheduleCompile!X48)),ISNUMBER(FIND("8F",ScheduleCompile!X48)),ISNUMBER(FIND("1F",ScheduleCompile!X48)),ISNUMBER(FIND("2F",ScheduleCompile!X48)),ISNUMBER(FIND("3F",ScheduleCompile!X48)),ISNUMBER(FIND("6F",ScheduleCompile!X48)),ISNUMBER(FIND("7F",ScheduleCompile!X48)),ISNUMBER(FIND("9F",ScheduleCompile!X48)),ISNUMBER(FIND("4F",ScheduleCompile!X48))),VALUE(LEFT(ScheduleCompile!X48,FIND("F",ScheduleCompile!X48)-1)),ScheduleCompile!X48)))))),ISTEXT(ScheduleCompile!#REF!)),"ENDTABLE",IF(ISERROR(IF(ScheduleCompile!X48="Off",0,IF(ScheduleCompile!X48="On",1,IF(ISNUMBER(ScheduleCompile!X48),ScheduleCompile!X48/1,IF(ISTEXT(ScheduleCompile!X48),IF(OR(ISNUMBER(FIND("5F",ScheduleCompile!X48)),ISNUMBER(FIND("0F",ScheduleCompile!X48)),ISNUMBER(FIND("8F",ScheduleCompile!X48)),ISNUMBER(FIND("1F",ScheduleCompile!X48)),ISNUMBER(FIND("2F",ScheduleCompile!X48)),ISNUMBER(FIND("3F",ScheduleCompile!X48)),ISNUMBER(FIND("6F",ScheduleCompile!X48)),ISNUMBER(FIND("7F",ScheduleCompile!X48)),ISNUMBER(FIND("9F",ScheduleCompile!X48)),ISNUMBER(FIND("4F",ScheduleCompile!X48))),VALUE(LEFT(ScheduleCompile!X48,FIND("F",ScheduleCompile!X48)-1)),ScheduleCompile!X48)))))),"",IF(ScheduleCompile!X48="Off",0,IF(ScheduleCompile!X48="On",1,IF(ISNUMBER(ScheduleCompile!X48),ScheduleCompile!X48/1,IF(ISTEXT(ScheduleCompile!X48),IF(OR(ISNUMBER(FIND("5F",ScheduleCompile!X48)),ISNUMBER(FIND("0F",ScheduleCompile!X48)),ISNUMBER(FIND("8F",ScheduleCompile!X48)),ISNUMBER(FIND("1F",ScheduleCompile!X48)),ISNUMBER(FIND("2F",ScheduleCompile!X48)),ISNUMBER(FIND("3F",ScheduleCompile!X48)),ISNUMBER(FIND("6F",ScheduleCompile!X48)),ISNUMBER(FIND("7F",ScheduleCompile!X48)),ISNUMBER(FIND("9F",ScheduleCompile!X48)),ISNUMBER(FIND("4F",ScheduleCompile!X48))),VALUE(LEFT(ScheduleCompile!X48,FIND("F",ScheduleCompile!X48)-1)),ScheduleCompile!X48)))))))</f>
        <v>0.75</v>
      </c>
      <c r="AD55" s="1">
        <f>IF(AND(ISERROR(IF(ScheduleCompile!Y48="Off",0,IF(ScheduleCompile!Y48="On",1,IF(ISNUMBER(ScheduleCompile!Y48),ScheduleCompile!Y48/1,IF(ISTEXT(ScheduleCompile!Y48),IF(OR(ISNUMBER(FIND("5F",ScheduleCompile!Y48)),ISNUMBER(FIND("0F",ScheduleCompile!Y48)),ISNUMBER(FIND("8F",ScheduleCompile!Y48)),ISNUMBER(FIND("1F",ScheduleCompile!Y48)),ISNUMBER(FIND("2F",ScheduleCompile!Y48)),ISNUMBER(FIND("3F",ScheduleCompile!Y48)),ISNUMBER(FIND("6F",ScheduleCompile!Y48)),ISNUMBER(FIND("7F",ScheduleCompile!Y48)),ISNUMBER(FIND("9F",ScheduleCompile!Y48)),ISNUMBER(FIND("4F",ScheduleCompile!Y48))),VALUE(LEFT(ScheduleCompile!Y48,FIND("F",ScheduleCompile!Y48)-1)),ScheduleCompile!Y48)))))),ISTEXT(ScheduleCompile!#REF!)),"ENDTABLE",IF(ISERROR(IF(ScheduleCompile!Y48="Off",0,IF(ScheduleCompile!Y48="On",1,IF(ISNUMBER(ScheduleCompile!Y48),ScheduleCompile!Y48/1,IF(ISTEXT(ScheduleCompile!Y48),IF(OR(ISNUMBER(FIND("5F",ScheduleCompile!Y48)),ISNUMBER(FIND("0F",ScheduleCompile!Y48)),ISNUMBER(FIND("8F",ScheduleCompile!Y48)),ISNUMBER(FIND("1F",ScheduleCompile!Y48)),ISNUMBER(FIND("2F",ScheduleCompile!Y48)),ISNUMBER(FIND("3F",ScheduleCompile!Y48)),ISNUMBER(FIND("6F",ScheduleCompile!Y48)),ISNUMBER(FIND("7F",ScheduleCompile!Y48)),ISNUMBER(FIND("9F",ScheduleCompile!Y48)),ISNUMBER(FIND("4F",ScheduleCompile!Y48))),VALUE(LEFT(ScheduleCompile!Y48,FIND("F",ScheduleCompile!Y48)-1)),ScheduleCompile!Y48)))))),"",IF(ScheduleCompile!Y48="Off",0,IF(ScheduleCompile!Y48="On",1,IF(ISNUMBER(ScheduleCompile!Y48),ScheduleCompile!Y48/1,IF(ISTEXT(ScheduleCompile!Y48),IF(OR(ISNUMBER(FIND("5F",ScheduleCompile!Y48)),ISNUMBER(FIND("0F",ScheduleCompile!Y48)),ISNUMBER(FIND("8F",ScheduleCompile!Y48)),ISNUMBER(FIND("1F",ScheduleCompile!Y48)),ISNUMBER(FIND("2F",ScheduleCompile!Y48)),ISNUMBER(FIND("3F",ScheduleCompile!Y48)),ISNUMBER(FIND("6F",ScheduleCompile!Y48)),ISNUMBER(FIND("7F",ScheduleCompile!Y48)),ISNUMBER(FIND("9F",ScheduleCompile!Y48)),ISNUMBER(FIND("4F",ScheduleCompile!Y48))),VALUE(LEFT(ScheduleCompile!Y48,FIND("F",ScheduleCompile!Y48)-1)),ScheduleCompile!Y48)))))))</f>
        <v>0.75</v>
      </c>
    </row>
    <row r="56" spans="1:30" x14ac:dyDescent="0.25">
      <c r="A56" t="str">
        <f t="shared" si="0"/>
        <v>SchDay "DataReceptacleAprAugDec"  Type = "Fraction" Hr = (1, 1, 1, 1, 1, 1, 1, 1, 1, 1, 1, 1, 1, 1, 1, 1, 1, 1, 1, 1, 1, 1, 1, 1) ..</v>
      </c>
      <c r="B56" s="1" t="s">
        <v>623</v>
      </c>
      <c r="C56" t="str">
        <f t="shared" si="1"/>
        <v xml:space="preserve">SchDay "DataReceptacleAprAugDec"  Type = "Fraction" Hr = </v>
      </c>
      <c r="D56" t="str">
        <f t="shared" si="2"/>
        <v>(1, 1, 1, 1, 1, 1, 1, 1, 1, 1, 1, 1, 1, 1, 1, 1, 1, 1, 1, 1, 1, 1, 1, 1) ..</v>
      </c>
      <c r="E56" s="30" t="str">
        <f>ScheduleCompile!A49</f>
        <v>DataReceptacleAprAugDec</v>
      </c>
      <c r="F56" t="str">
        <f t="shared" si="3"/>
        <v>Fraction</v>
      </c>
      <c r="G56" s="1">
        <f>IF(AND(ISERROR(IF(ScheduleCompile!B49="Off",0,IF(ScheduleCompile!B49="On",1,IF(ISNUMBER(ScheduleCompile!B49),ScheduleCompile!B49/1,IF(ISTEXT(ScheduleCompile!B49),IF(OR(ISNUMBER(FIND("5F",ScheduleCompile!B49)),ISNUMBER(FIND("0F",ScheduleCompile!B49)),ISNUMBER(FIND("8F",ScheduleCompile!B49)),ISNUMBER(FIND("1F",ScheduleCompile!B49)),ISNUMBER(FIND("2F",ScheduleCompile!B49)),ISNUMBER(FIND("3F",ScheduleCompile!B49)),ISNUMBER(FIND("6F",ScheduleCompile!B49)),ISNUMBER(FIND("7F",ScheduleCompile!B49)),ISNUMBER(FIND("9F",ScheduleCompile!B49)),ISNUMBER(FIND("4F",ScheduleCompile!B49))),VALUE(LEFT(ScheduleCompile!B49,FIND("F",ScheduleCompile!B49)-1)),ScheduleCompile!B49)))))),ISTEXT(ScheduleCompile!#REF!)),"ENDTABLE",IF(ISERROR(IF(ScheduleCompile!B49="Off",0,IF(ScheduleCompile!B49="On",1,IF(ISNUMBER(ScheduleCompile!B49),ScheduleCompile!B49/1,IF(ISTEXT(ScheduleCompile!B49),IF(OR(ISNUMBER(FIND("5F",ScheduleCompile!B49)),ISNUMBER(FIND("0F",ScheduleCompile!B49)),ISNUMBER(FIND("8F",ScheduleCompile!B49)),ISNUMBER(FIND("1F",ScheduleCompile!B49)),ISNUMBER(FIND("2F",ScheduleCompile!B49)),ISNUMBER(FIND("3F",ScheduleCompile!B49)),ISNUMBER(FIND("6F",ScheduleCompile!B49)),ISNUMBER(FIND("7F",ScheduleCompile!B49)),ISNUMBER(FIND("9F",ScheduleCompile!B49)),ISNUMBER(FIND("4F",ScheduleCompile!B49))),VALUE(LEFT(ScheduleCompile!B49,FIND("F",ScheduleCompile!B49)-1)),ScheduleCompile!B49)))))),"",IF(ScheduleCompile!B49="Off",0,IF(ScheduleCompile!B49="On",1,IF(ISNUMBER(ScheduleCompile!B49),ScheduleCompile!B49/1,IF(ISTEXT(ScheduleCompile!B49),IF(OR(ISNUMBER(FIND("5F",ScheduleCompile!B49)),ISNUMBER(FIND("0F",ScheduleCompile!B49)),ISNUMBER(FIND("8F",ScheduleCompile!B49)),ISNUMBER(FIND("1F",ScheduleCompile!B49)),ISNUMBER(FIND("2F",ScheduleCompile!B49)),ISNUMBER(FIND("3F",ScheduleCompile!B49)),ISNUMBER(FIND("6F",ScheduleCompile!B49)),ISNUMBER(FIND("7F",ScheduleCompile!B49)),ISNUMBER(FIND("9F",ScheduleCompile!B49)),ISNUMBER(FIND("4F",ScheduleCompile!B49))),VALUE(LEFT(ScheduleCompile!B49,FIND("F",ScheduleCompile!B49)-1)),ScheduleCompile!B49)))))))</f>
        <v>1</v>
      </c>
      <c r="H56" s="1">
        <f>IF(AND(ISERROR(IF(ScheduleCompile!C49="Off",0,IF(ScheduleCompile!C49="On",1,IF(ISNUMBER(ScheduleCompile!C49),ScheduleCompile!C49/1,IF(ISTEXT(ScheduleCompile!C49),IF(OR(ISNUMBER(FIND("5F",ScheduleCompile!C49)),ISNUMBER(FIND("0F",ScheduleCompile!C49)),ISNUMBER(FIND("8F",ScheduleCompile!C49)),ISNUMBER(FIND("1F",ScheduleCompile!C49)),ISNUMBER(FIND("2F",ScheduleCompile!C49)),ISNUMBER(FIND("3F",ScheduleCompile!C49)),ISNUMBER(FIND("6F",ScheduleCompile!C49)),ISNUMBER(FIND("7F",ScheduleCompile!C49)),ISNUMBER(FIND("9F",ScheduleCompile!C49)),ISNUMBER(FIND("4F",ScheduleCompile!C49))),VALUE(LEFT(ScheduleCompile!C49,FIND("F",ScheduleCompile!C49)-1)),ScheduleCompile!C49)))))),ISTEXT(ScheduleCompile!#REF!)),"ENDTABLE",IF(ISERROR(IF(ScheduleCompile!C49="Off",0,IF(ScheduleCompile!C49="On",1,IF(ISNUMBER(ScheduleCompile!C49),ScheduleCompile!C49/1,IF(ISTEXT(ScheduleCompile!C49),IF(OR(ISNUMBER(FIND("5F",ScheduleCompile!C49)),ISNUMBER(FIND("0F",ScheduleCompile!C49)),ISNUMBER(FIND("8F",ScheduleCompile!C49)),ISNUMBER(FIND("1F",ScheduleCompile!C49)),ISNUMBER(FIND("2F",ScheduleCompile!C49)),ISNUMBER(FIND("3F",ScheduleCompile!C49)),ISNUMBER(FIND("6F",ScheduleCompile!C49)),ISNUMBER(FIND("7F",ScheduleCompile!C49)),ISNUMBER(FIND("9F",ScheduleCompile!C49)),ISNUMBER(FIND("4F",ScheduleCompile!C49))),VALUE(LEFT(ScheduleCompile!C49,FIND("F",ScheduleCompile!C49)-1)),ScheduleCompile!C49)))))),"",IF(ScheduleCompile!C49="Off",0,IF(ScheduleCompile!C49="On",1,IF(ISNUMBER(ScheduleCompile!C49),ScheduleCompile!C49/1,IF(ISTEXT(ScheduleCompile!C49),IF(OR(ISNUMBER(FIND("5F",ScheduleCompile!C49)),ISNUMBER(FIND("0F",ScheduleCompile!C49)),ISNUMBER(FIND("8F",ScheduleCompile!C49)),ISNUMBER(FIND("1F",ScheduleCompile!C49)),ISNUMBER(FIND("2F",ScheduleCompile!C49)),ISNUMBER(FIND("3F",ScheduleCompile!C49)),ISNUMBER(FIND("6F",ScheduleCompile!C49)),ISNUMBER(FIND("7F",ScheduleCompile!C49)),ISNUMBER(FIND("9F",ScheduleCompile!C49)),ISNUMBER(FIND("4F",ScheduleCompile!C49))),VALUE(LEFT(ScheduleCompile!C49,FIND("F",ScheduleCompile!C49)-1)),ScheduleCompile!C49)))))))</f>
        <v>1</v>
      </c>
      <c r="I56" s="1">
        <f>IF(AND(ISERROR(IF(ScheduleCompile!D49="Off",0,IF(ScheduleCompile!D49="On",1,IF(ISNUMBER(ScheduleCompile!D49),ScheduleCompile!D49/1,IF(ISTEXT(ScheduleCompile!D49),IF(OR(ISNUMBER(FIND("5F",ScheduleCompile!D49)),ISNUMBER(FIND("0F",ScheduleCompile!D49)),ISNUMBER(FIND("8F",ScheduleCompile!D49)),ISNUMBER(FIND("1F",ScheduleCompile!D49)),ISNUMBER(FIND("2F",ScheduleCompile!D49)),ISNUMBER(FIND("3F",ScheduleCompile!D49)),ISNUMBER(FIND("6F",ScheduleCompile!D49)),ISNUMBER(FIND("7F",ScheduleCompile!D49)),ISNUMBER(FIND("9F",ScheduleCompile!D49)),ISNUMBER(FIND("4F",ScheduleCompile!D49))),VALUE(LEFT(ScheduleCompile!D49,FIND("F",ScheduleCompile!D49)-1)),ScheduleCompile!D49)))))),ISTEXT(ScheduleCompile!#REF!)),"ENDTABLE",IF(ISERROR(IF(ScheduleCompile!D49="Off",0,IF(ScheduleCompile!D49="On",1,IF(ISNUMBER(ScheduleCompile!D49),ScheduleCompile!D49/1,IF(ISTEXT(ScheduleCompile!D49),IF(OR(ISNUMBER(FIND("5F",ScheduleCompile!D49)),ISNUMBER(FIND("0F",ScheduleCompile!D49)),ISNUMBER(FIND("8F",ScheduleCompile!D49)),ISNUMBER(FIND("1F",ScheduleCompile!D49)),ISNUMBER(FIND("2F",ScheduleCompile!D49)),ISNUMBER(FIND("3F",ScheduleCompile!D49)),ISNUMBER(FIND("6F",ScheduleCompile!D49)),ISNUMBER(FIND("7F",ScheduleCompile!D49)),ISNUMBER(FIND("9F",ScheduleCompile!D49)),ISNUMBER(FIND("4F",ScheduleCompile!D49))),VALUE(LEFT(ScheduleCompile!D49,FIND("F",ScheduleCompile!D49)-1)),ScheduleCompile!D49)))))),"",IF(ScheduleCompile!D49="Off",0,IF(ScheduleCompile!D49="On",1,IF(ISNUMBER(ScheduleCompile!D49),ScheduleCompile!D49/1,IF(ISTEXT(ScheduleCompile!D49),IF(OR(ISNUMBER(FIND("5F",ScheduleCompile!D49)),ISNUMBER(FIND("0F",ScheduleCompile!D49)),ISNUMBER(FIND("8F",ScheduleCompile!D49)),ISNUMBER(FIND("1F",ScheduleCompile!D49)),ISNUMBER(FIND("2F",ScheduleCompile!D49)),ISNUMBER(FIND("3F",ScheduleCompile!D49)),ISNUMBER(FIND("6F",ScheduleCompile!D49)),ISNUMBER(FIND("7F",ScheduleCompile!D49)),ISNUMBER(FIND("9F",ScheduleCompile!D49)),ISNUMBER(FIND("4F",ScheduleCompile!D49))),VALUE(LEFT(ScheduleCompile!D49,FIND("F",ScheduleCompile!D49)-1)),ScheduleCompile!D49)))))))</f>
        <v>1</v>
      </c>
      <c r="J56" s="1">
        <f>IF(AND(ISERROR(IF(ScheduleCompile!E49="Off",0,IF(ScheduleCompile!E49="On",1,IF(ISNUMBER(ScheduleCompile!E49),ScheduleCompile!E49/1,IF(ISTEXT(ScheduleCompile!E49),IF(OR(ISNUMBER(FIND("5F",ScheduleCompile!E49)),ISNUMBER(FIND("0F",ScheduleCompile!E49)),ISNUMBER(FIND("8F",ScheduleCompile!E49)),ISNUMBER(FIND("1F",ScheduleCompile!E49)),ISNUMBER(FIND("2F",ScheduleCompile!E49)),ISNUMBER(FIND("3F",ScheduleCompile!E49)),ISNUMBER(FIND("6F",ScheduleCompile!E49)),ISNUMBER(FIND("7F",ScheduleCompile!E49)),ISNUMBER(FIND("9F",ScheduleCompile!E49)),ISNUMBER(FIND("4F",ScheduleCompile!E49))),VALUE(LEFT(ScheduleCompile!E49,FIND("F",ScheduleCompile!E49)-1)),ScheduleCompile!E49)))))),ISTEXT(ScheduleCompile!#REF!)),"ENDTABLE",IF(ISERROR(IF(ScheduleCompile!E49="Off",0,IF(ScheduleCompile!E49="On",1,IF(ISNUMBER(ScheduleCompile!E49),ScheduleCompile!E49/1,IF(ISTEXT(ScheduleCompile!E49),IF(OR(ISNUMBER(FIND("5F",ScheduleCompile!E49)),ISNUMBER(FIND("0F",ScheduleCompile!E49)),ISNUMBER(FIND("8F",ScheduleCompile!E49)),ISNUMBER(FIND("1F",ScheduleCompile!E49)),ISNUMBER(FIND("2F",ScheduleCompile!E49)),ISNUMBER(FIND("3F",ScheduleCompile!E49)),ISNUMBER(FIND("6F",ScheduleCompile!E49)),ISNUMBER(FIND("7F",ScheduleCompile!E49)),ISNUMBER(FIND("9F",ScheduleCompile!E49)),ISNUMBER(FIND("4F",ScheduleCompile!E49))),VALUE(LEFT(ScheduleCompile!E49,FIND("F",ScheduleCompile!E49)-1)),ScheduleCompile!E49)))))),"",IF(ScheduleCompile!E49="Off",0,IF(ScheduleCompile!E49="On",1,IF(ISNUMBER(ScheduleCompile!E49),ScheduleCompile!E49/1,IF(ISTEXT(ScheduleCompile!E49),IF(OR(ISNUMBER(FIND("5F",ScheduleCompile!E49)),ISNUMBER(FIND("0F",ScheduleCompile!E49)),ISNUMBER(FIND("8F",ScheduleCompile!E49)),ISNUMBER(FIND("1F",ScheduleCompile!E49)),ISNUMBER(FIND("2F",ScheduleCompile!E49)),ISNUMBER(FIND("3F",ScheduleCompile!E49)),ISNUMBER(FIND("6F",ScheduleCompile!E49)),ISNUMBER(FIND("7F",ScheduleCompile!E49)),ISNUMBER(FIND("9F",ScheduleCompile!E49)),ISNUMBER(FIND("4F",ScheduleCompile!E49))),VALUE(LEFT(ScheduleCompile!E49,FIND("F",ScheduleCompile!E49)-1)),ScheduleCompile!E49)))))))</f>
        <v>1</v>
      </c>
      <c r="K56" s="1">
        <f>IF(AND(ISERROR(IF(ScheduleCompile!F49="Off",0,IF(ScheduleCompile!F49="On",1,IF(ISNUMBER(ScheduleCompile!F49),ScheduleCompile!F49/1,IF(ISTEXT(ScheduleCompile!F49),IF(OR(ISNUMBER(FIND("5F",ScheduleCompile!F49)),ISNUMBER(FIND("0F",ScheduleCompile!F49)),ISNUMBER(FIND("8F",ScheduleCompile!F49)),ISNUMBER(FIND("1F",ScheduleCompile!F49)),ISNUMBER(FIND("2F",ScheduleCompile!F49)),ISNUMBER(FIND("3F",ScheduleCompile!F49)),ISNUMBER(FIND("6F",ScheduleCompile!F49)),ISNUMBER(FIND("7F",ScheduleCompile!F49)),ISNUMBER(FIND("9F",ScheduleCompile!F49)),ISNUMBER(FIND("4F",ScheduleCompile!F49))),VALUE(LEFT(ScheduleCompile!F49,FIND("F",ScheduleCompile!F49)-1)),ScheduleCompile!F49)))))),ISTEXT(ScheduleCompile!#REF!)),"ENDTABLE",IF(ISERROR(IF(ScheduleCompile!F49="Off",0,IF(ScheduleCompile!F49="On",1,IF(ISNUMBER(ScheduleCompile!F49),ScheduleCompile!F49/1,IF(ISTEXT(ScheduleCompile!F49),IF(OR(ISNUMBER(FIND("5F",ScheduleCompile!F49)),ISNUMBER(FIND("0F",ScheduleCompile!F49)),ISNUMBER(FIND("8F",ScheduleCompile!F49)),ISNUMBER(FIND("1F",ScheduleCompile!F49)),ISNUMBER(FIND("2F",ScheduleCompile!F49)),ISNUMBER(FIND("3F",ScheduleCompile!F49)),ISNUMBER(FIND("6F",ScheduleCompile!F49)),ISNUMBER(FIND("7F",ScheduleCompile!F49)),ISNUMBER(FIND("9F",ScheduleCompile!F49)),ISNUMBER(FIND("4F",ScheduleCompile!F49))),VALUE(LEFT(ScheduleCompile!F49,FIND("F",ScheduleCompile!F49)-1)),ScheduleCompile!F49)))))),"",IF(ScheduleCompile!F49="Off",0,IF(ScheduleCompile!F49="On",1,IF(ISNUMBER(ScheduleCompile!F49),ScheduleCompile!F49/1,IF(ISTEXT(ScheduleCompile!F49),IF(OR(ISNUMBER(FIND("5F",ScheduleCompile!F49)),ISNUMBER(FIND("0F",ScheduleCompile!F49)),ISNUMBER(FIND("8F",ScheduleCompile!F49)),ISNUMBER(FIND("1F",ScheduleCompile!F49)),ISNUMBER(FIND("2F",ScheduleCompile!F49)),ISNUMBER(FIND("3F",ScheduleCompile!F49)),ISNUMBER(FIND("6F",ScheduleCompile!F49)),ISNUMBER(FIND("7F",ScheduleCompile!F49)),ISNUMBER(FIND("9F",ScheduleCompile!F49)),ISNUMBER(FIND("4F",ScheduleCompile!F49))),VALUE(LEFT(ScheduleCompile!F49,FIND("F",ScheduleCompile!F49)-1)),ScheduleCompile!F49)))))))</f>
        <v>1</v>
      </c>
      <c r="L56" s="1">
        <f>IF(AND(ISERROR(IF(ScheduleCompile!G49="Off",0,IF(ScheduleCompile!G49="On",1,IF(ISNUMBER(ScheduleCompile!G49),ScheduleCompile!G49/1,IF(ISTEXT(ScheduleCompile!G49),IF(OR(ISNUMBER(FIND("5F",ScheduleCompile!G49)),ISNUMBER(FIND("0F",ScheduleCompile!G49)),ISNUMBER(FIND("8F",ScheduleCompile!G49)),ISNUMBER(FIND("1F",ScheduleCompile!G49)),ISNUMBER(FIND("2F",ScheduleCompile!G49)),ISNUMBER(FIND("3F",ScheduleCompile!G49)),ISNUMBER(FIND("6F",ScheduleCompile!G49)),ISNUMBER(FIND("7F",ScheduleCompile!G49)),ISNUMBER(FIND("9F",ScheduleCompile!G49)),ISNUMBER(FIND("4F",ScheduleCompile!G49))),VALUE(LEFT(ScheduleCompile!G49,FIND("F",ScheduleCompile!G49)-1)),ScheduleCompile!G49)))))),ISTEXT(ScheduleCompile!#REF!)),"ENDTABLE",IF(ISERROR(IF(ScheduleCompile!G49="Off",0,IF(ScheduleCompile!G49="On",1,IF(ISNUMBER(ScheduleCompile!G49),ScheduleCompile!G49/1,IF(ISTEXT(ScheduleCompile!G49),IF(OR(ISNUMBER(FIND("5F",ScheduleCompile!G49)),ISNUMBER(FIND("0F",ScheduleCompile!G49)),ISNUMBER(FIND("8F",ScheduleCompile!G49)),ISNUMBER(FIND("1F",ScheduleCompile!G49)),ISNUMBER(FIND("2F",ScheduleCompile!G49)),ISNUMBER(FIND("3F",ScheduleCompile!G49)),ISNUMBER(FIND("6F",ScheduleCompile!G49)),ISNUMBER(FIND("7F",ScheduleCompile!G49)),ISNUMBER(FIND("9F",ScheduleCompile!G49)),ISNUMBER(FIND("4F",ScheduleCompile!G49))),VALUE(LEFT(ScheduleCompile!G49,FIND("F",ScheduleCompile!G49)-1)),ScheduleCompile!G49)))))),"",IF(ScheduleCompile!G49="Off",0,IF(ScheduleCompile!G49="On",1,IF(ISNUMBER(ScheduleCompile!G49),ScheduleCompile!G49/1,IF(ISTEXT(ScheduleCompile!G49),IF(OR(ISNUMBER(FIND("5F",ScheduleCompile!G49)),ISNUMBER(FIND("0F",ScheduleCompile!G49)),ISNUMBER(FIND("8F",ScheduleCompile!G49)),ISNUMBER(FIND("1F",ScheduleCompile!G49)),ISNUMBER(FIND("2F",ScheduleCompile!G49)),ISNUMBER(FIND("3F",ScheduleCompile!G49)),ISNUMBER(FIND("6F",ScheduleCompile!G49)),ISNUMBER(FIND("7F",ScheduleCompile!G49)),ISNUMBER(FIND("9F",ScheduleCompile!G49)),ISNUMBER(FIND("4F",ScheduleCompile!G49))),VALUE(LEFT(ScheduleCompile!G49,FIND("F",ScheduleCompile!G49)-1)),ScheduleCompile!G49)))))))</f>
        <v>1</v>
      </c>
      <c r="M56" s="1">
        <f>IF(AND(ISERROR(IF(ScheduleCompile!H49="Off",0,IF(ScheduleCompile!H49="On",1,IF(ISNUMBER(ScheduleCompile!H49),ScheduleCompile!H49/1,IF(ISTEXT(ScheduleCompile!H49),IF(OR(ISNUMBER(FIND("5F",ScheduleCompile!H49)),ISNUMBER(FIND("0F",ScheduleCompile!H49)),ISNUMBER(FIND("8F",ScheduleCompile!H49)),ISNUMBER(FIND("1F",ScheduleCompile!H49)),ISNUMBER(FIND("2F",ScheduleCompile!H49)),ISNUMBER(FIND("3F",ScheduleCompile!H49)),ISNUMBER(FIND("6F",ScheduleCompile!H49)),ISNUMBER(FIND("7F",ScheduleCompile!H49)),ISNUMBER(FIND("9F",ScheduleCompile!H49)),ISNUMBER(FIND("4F",ScheduleCompile!H49))),VALUE(LEFT(ScheduleCompile!H49,FIND("F",ScheduleCompile!H49)-1)),ScheduleCompile!H49)))))),ISTEXT(ScheduleCompile!#REF!)),"ENDTABLE",IF(ISERROR(IF(ScheduleCompile!H49="Off",0,IF(ScheduleCompile!H49="On",1,IF(ISNUMBER(ScheduleCompile!H49),ScheduleCompile!H49/1,IF(ISTEXT(ScheduleCompile!H49),IF(OR(ISNUMBER(FIND("5F",ScheduleCompile!H49)),ISNUMBER(FIND("0F",ScheduleCompile!H49)),ISNUMBER(FIND("8F",ScheduleCompile!H49)),ISNUMBER(FIND("1F",ScheduleCompile!H49)),ISNUMBER(FIND("2F",ScheduleCompile!H49)),ISNUMBER(FIND("3F",ScheduleCompile!H49)),ISNUMBER(FIND("6F",ScheduleCompile!H49)),ISNUMBER(FIND("7F",ScheduleCompile!H49)),ISNUMBER(FIND("9F",ScheduleCompile!H49)),ISNUMBER(FIND("4F",ScheduleCompile!H49))),VALUE(LEFT(ScheduleCompile!H49,FIND("F",ScheduleCompile!H49)-1)),ScheduleCompile!H49)))))),"",IF(ScheduleCompile!H49="Off",0,IF(ScheduleCompile!H49="On",1,IF(ISNUMBER(ScheduleCompile!H49),ScheduleCompile!H49/1,IF(ISTEXT(ScheduleCompile!H49),IF(OR(ISNUMBER(FIND("5F",ScheduleCompile!H49)),ISNUMBER(FIND("0F",ScheduleCompile!H49)),ISNUMBER(FIND("8F",ScheduleCompile!H49)),ISNUMBER(FIND("1F",ScheduleCompile!H49)),ISNUMBER(FIND("2F",ScheduleCompile!H49)),ISNUMBER(FIND("3F",ScheduleCompile!H49)),ISNUMBER(FIND("6F",ScheduleCompile!H49)),ISNUMBER(FIND("7F",ScheduleCompile!H49)),ISNUMBER(FIND("9F",ScheduleCompile!H49)),ISNUMBER(FIND("4F",ScheduleCompile!H49))),VALUE(LEFT(ScheduleCompile!H49,FIND("F",ScheduleCompile!H49)-1)),ScheduleCompile!H49)))))))</f>
        <v>1</v>
      </c>
      <c r="N56" s="1">
        <f>IF(AND(ISERROR(IF(ScheduleCompile!I49="Off",0,IF(ScheduleCompile!I49="On",1,IF(ISNUMBER(ScheduleCompile!I49),ScheduleCompile!I49/1,IF(ISTEXT(ScheduleCompile!I49),IF(OR(ISNUMBER(FIND("5F",ScheduleCompile!I49)),ISNUMBER(FIND("0F",ScheduleCompile!I49)),ISNUMBER(FIND("8F",ScheduleCompile!I49)),ISNUMBER(FIND("1F",ScheduleCompile!I49)),ISNUMBER(FIND("2F",ScheduleCompile!I49)),ISNUMBER(FIND("3F",ScheduleCompile!I49)),ISNUMBER(FIND("6F",ScheduleCompile!I49)),ISNUMBER(FIND("7F",ScheduleCompile!I49)),ISNUMBER(FIND("9F",ScheduleCompile!I49)),ISNUMBER(FIND("4F",ScheduleCompile!I49))),VALUE(LEFT(ScheduleCompile!I49,FIND("F",ScheduleCompile!I49)-1)),ScheduleCompile!I49)))))),ISTEXT(ScheduleCompile!#REF!)),"ENDTABLE",IF(ISERROR(IF(ScheduleCompile!I49="Off",0,IF(ScheduleCompile!I49="On",1,IF(ISNUMBER(ScheduleCompile!I49),ScheduleCompile!I49/1,IF(ISTEXT(ScheduleCompile!I49),IF(OR(ISNUMBER(FIND("5F",ScheduleCompile!I49)),ISNUMBER(FIND("0F",ScheduleCompile!I49)),ISNUMBER(FIND("8F",ScheduleCompile!I49)),ISNUMBER(FIND("1F",ScheduleCompile!I49)),ISNUMBER(FIND("2F",ScheduleCompile!I49)),ISNUMBER(FIND("3F",ScheduleCompile!I49)),ISNUMBER(FIND("6F",ScheduleCompile!I49)),ISNUMBER(FIND("7F",ScheduleCompile!I49)),ISNUMBER(FIND("9F",ScheduleCompile!I49)),ISNUMBER(FIND("4F",ScheduleCompile!I49))),VALUE(LEFT(ScheduleCompile!I49,FIND("F",ScheduleCompile!I49)-1)),ScheduleCompile!I49)))))),"",IF(ScheduleCompile!I49="Off",0,IF(ScheduleCompile!I49="On",1,IF(ISNUMBER(ScheduleCompile!I49),ScheduleCompile!I49/1,IF(ISTEXT(ScheduleCompile!I49),IF(OR(ISNUMBER(FIND("5F",ScheduleCompile!I49)),ISNUMBER(FIND("0F",ScheduleCompile!I49)),ISNUMBER(FIND("8F",ScheduleCompile!I49)),ISNUMBER(FIND("1F",ScheduleCompile!I49)),ISNUMBER(FIND("2F",ScheduleCompile!I49)),ISNUMBER(FIND("3F",ScheduleCompile!I49)),ISNUMBER(FIND("6F",ScheduleCompile!I49)),ISNUMBER(FIND("7F",ScheduleCompile!I49)),ISNUMBER(FIND("9F",ScheduleCompile!I49)),ISNUMBER(FIND("4F",ScheduleCompile!I49))),VALUE(LEFT(ScheduleCompile!I49,FIND("F",ScheduleCompile!I49)-1)),ScheduleCompile!I49)))))))</f>
        <v>1</v>
      </c>
      <c r="O56" s="1">
        <f>IF(AND(ISERROR(IF(ScheduleCompile!J49="Off",0,IF(ScheduleCompile!J49="On",1,IF(ISNUMBER(ScheduleCompile!J49),ScheduleCompile!J49/1,IF(ISTEXT(ScheduleCompile!J49),IF(OR(ISNUMBER(FIND("5F",ScheduleCompile!J49)),ISNUMBER(FIND("0F",ScheduleCompile!J49)),ISNUMBER(FIND("8F",ScheduleCompile!J49)),ISNUMBER(FIND("1F",ScheduleCompile!J49)),ISNUMBER(FIND("2F",ScheduleCompile!J49)),ISNUMBER(FIND("3F",ScheduleCompile!J49)),ISNUMBER(FIND("6F",ScheduleCompile!J49)),ISNUMBER(FIND("7F",ScheduleCompile!J49)),ISNUMBER(FIND("9F",ScheduleCompile!J49)),ISNUMBER(FIND("4F",ScheduleCompile!J49))),VALUE(LEFT(ScheduleCompile!J49,FIND("F",ScheduleCompile!J49)-1)),ScheduleCompile!J49)))))),ISTEXT(ScheduleCompile!#REF!)),"ENDTABLE",IF(ISERROR(IF(ScheduleCompile!J49="Off",0,IF(ScheduleCompile!J49="On",1,IF(ISNUMBER(ScheduleCompile!J49),ScheduleCompile!J49/1,IF(ISTEXT(ScheduleCompile!J49),IF(OR(ISNUMBER(FIND("5F",ScheduleCompile!J49)),ISNUMBER(FIND("0F",ScheduleCompile!J49)),ISNUMBER(FIND("8F",ScheduleCompile!J49)),ISNUMBER(FIND("1F",ScheduleCompile!J49)),ISNUMBER(FIND("2F",ScheduleCompile!J49)),ISNUMBER(FIND("3F",ScheduleCompile!J49)),ISNUMBER(FIND("6F",ScheduleCompile!J49)),ISNUMBER(FIND("7F",ScheduleCompile!J49)),ISNUMBER(FIND("9F",ScheduleCompile!J49)),ISNUMBER(FIND("4F",ScheduleCompile!J49))),VALUE(LEFT(ScheduleCompile!J49,FIND("F",ScheduleCompile!J49)-1)),ScheduleCompile!J49)))))),"",IF(ScheduleCompile!J49="Off",0,IF(ScheduleCompile!J49="On",1,IF(ISNUMBER(ScheduleCompile!J49),ScheduleCompile!J49/1,IF(ISTEXT(ScheduleCompile!J49),IF(OR(ISNUMBER(FIND("5F",ScheduleCompile!J49)),ISNUMBER(FIND("0F",ScheduleCompile!J49)),ISNUMBER(FIND("8F",ScheduleCompile!J49)),ISNUMBER(FIND("1F",ScheduleCompile!J49)),ISNUMBER(FIND("2F",ScheduleCompile!J49)),ISNUMBER(FIND("3F",ScheduleCompile!J49)),ISNUMBER(FIND("6F",ScheduleCompile!J49)),ISNUMBER(FIND("7F",ScheduleCompile!J49)),ISNUMBER(FIND("9F",ScheduleCompile!J49)),ISNUMBER(FIND("4F",ScheduleCompile!J49))),VALUE(LEFT(ScheduleCompile!J49,FIND("F",ScheduleCompile!J49)-1)),ScheduleCompile!J49)))))))</f>
        <v>1</v>
      </c>
      <c r="P56" s="1">
        <f>IF(AND(ISERROR(IF(ScheduleCompile!K49="Off",0,IF(ScheduleCompile!K49="On",1,IF(ISNUMBER(ScheduleCompile!K49),ScheduleCompile!K49/1,IF(ISTEXT(ScheduleCompile!K49),IF(OR(ISNUMBER(FIND("5F",ScheduleCompile!K49)),ISNUMBER(FIND("0F",ScheduleCompile!K49)),ISNUMBER(FIND("8F",ScheduleCompile!K49)),ISNUMBER(FIND("1F",ScheduleCompile!K49)),ISNUMBER(FIND("2F",ScheduleCompile!K49)),ISNUMBER(FIND("3F",ScheduleCompile!K49)),ISNUMBER(FIND("6F",ScheduleCompile!K49)),ISNUMBER(FIND("7F",ScheduleCompile!K49)),ISNUMBER(FIND("9F",ScheduleCompile!K49)),ISNUMBER(FIND("4F",ScheduleCompile!K49))),VALUE(LEFT(ScheduleCompile!K49,FIND("F",ScheduleCompile!K49)-1)),ScheduleCompile!K49)))))),ISTEXT(ScheduleCompile!#REF!)),"ENDTABLE",IF(ISERROR(IF(ScheduleCompile!K49="Off",0,IF(ScheduleCompile!K49="On",1,IF(ISNUMBER(ScheduleCompile!K49),ScheduleCompile!K49/1,IF(ISTEXT(ScheduleCompile!K49),IF(OR(ISNUMBER(FIND("5F",ScheduleCompile!K49)),ISNUMBER(FIND("0F",ScheduleCompile!K49)),ISNUMBER(FIND("8F",ScheduleCompile!K49)),ISNUMBER(FIND("1F",ScheduleCompile!K49)),ISNUMBER(FIND("2F",ScheduleCompile!K49)),ISNUMBER(FIND("3F",ScheduleCompile!K49)),ISNUMBER(FIND("6F",ScheduleCompile!K49)),ISNUMBER(FIND("7F",ScheduleCompile!K49)),ISNUMBER(FIND("9F",ScheduleCompile!K49)),ISNUMBER(FIND("4F",ScheduleCompile!K49))),VALUE(LEFT(ScheduleCompile!K49,FIND("F",ScheduleCompile!K49)-1)),ScheduleCompile!K49)))))),"",IF(ScheduleCompile!K49="Off",0,IF(ScheduleCompile!K49="On",1,IF(ISNUMBER(ScheduleCompile!K49),ScheduleCompile!K49/1,IF(ISTEXT(ScheduleCompile!K49),IF(OR(ISNUMBER(FIND("5F",ScheduleCompile!K49)),ISNUMBER(FIND("0F",ScheduleCompile!K49)),ISNUMBER(FIND("8F",ScheduleCompile!K49)),ISNUMBER(FIND("1F",ScheduleCompile!K49)),ISNUMBER(FIND("2F",ScheduleCompile!K49)),ISNUMBER(FIND("3F",ScheduleCompile!K49)),ISNUMBER(FIND("6F",ScheduleCompile!K49)),ISNUMBER(FIND("7F",ScheduleCompile!K49)),ISNUMBER(FIND("9F",ScheduleCompile!K49)),ISNUMBER(FIND("4F",ScheduleCompile!K49))),VALUE(LEFT(ScheduleCompile!K49,FIND("F",ScheduleCompile!K49)-1)),ScheduleCompile!K49)))))))</f>
        <v>1</v>
      </c>
      <c r="Q56" s="1">
        <f>IF(AND(ISERROR(IF(ScheduleCompile!L49="Off",0,IF(ScheduleCompile!L49="On",1,IF(ISNUMBER(ScheduleCompile!L49),ScheduleCompile!L49/1,IF(ISTEXT(ScheduleCompile!L49),IF(OR(ISNUMBER(FIND("5F",ScheduleCompile!L49)),ISNUMBER(FIND("0F",ScheduleCompile!L49)),ISNUMBER(FIND("8F",ScheduleCompile!L49)),ISNUMBER(FIND("1F",ScheduleCompile!L49)),ISNUMBER(FIND("2F",ScheduleCompile!L49)),ISNUMBER(FIND("3F",ScheduleCompile!L49)),ISNUMBER(FIND("6F",ScheduleCompile!L49)),ISNUMBER(FIND("7F",ScheduleCompile!L49)),ISNUMBER(FIND("9F",ScheduleCompile!L49)),ISNUMBER(FIND("4F",ScheduleCompile!L49))),VALUE(LEFT(ScheduleCompile!L49,FIND("F",ScheduleCompile!L49)-1)),ScheduleCompile!L49)))))),ISTEXT(ScheduleCompile!#REF!)),"ENDTABLE",IF(ISERROR(IF(ScheduleCompile!L49="Off",0,IF(ScheduleCompile!L49="On",1,IF(ISNUMBER(ScheduleCompile!L49),ScheduleCompile!L49/1,IF(ISTEXT(ScheduleCompile!L49),IF(OR(ISNUMBER(FIND("5F",ScheduleCompile!L49)),ISNUMBER(FIND("0F",ScheduleCompile!L49)),ISNUMBER(FIND("8F",ScheduleCompile!L49)),ISNUMBER(FIND("1F",ScheduleCompile!L49)),ISNUMBER(FIND("2F",ScheduleCompile!L49)),ISNUMBER(FIND("3F",ScheduleCompile!L49)),ISNUMBER(FIND("6F",ScheduleCompile!L49)),ISNUMBER(FIND("7F",ScheduleCompile!L49)),ISNUMBER(FIND("9F",ScheduleCompile!L49)),ISNUMBER(FIND("4F",ScheduleCompile!L49))),VALUE(LEFT(ScheduleCompile!L49,FIND("F",ScheduleCompile!L49)-1)),ScheduleCompile!L49)))))),"",IF(ScheduleCompile!L49="Off",0,IF(ScheduleCompile!L49="On",1,IF(ISNUMBER(ScheduleCompile!L49),ScheduleCompile!L49/1,IF(ISTEXT(ScheduleCompile!L49),IF(OR(ISNUMBER(FIND("5F",ScheduleCompile!L49)),ISNUMBER(FIND("0F",ScheduleCompile!L49)),ISNUMBER(FIND("8F",ScheduleCompile!L49)),ISNUMBER(FIND("1F",ScheduleCompile!L49)),ISNUMBER(FIND("2F",ScheduleCompile!L49)),ISNUMBER(FIND("3F",ScheduleCompile!L49)),ISNUMBER(FIND("6F",ScheduleCompile!L49)),ISNUMBER(FIND("7F",ScheduleCompile!L49)),ISNUMBER(FIND("9F",ScheduleCompile!L49)),ISNUMBER(FIND("4F",ScheduleCompile!L49))),VALUE(LEFT(ScheduleCompile!L49,FIND("F",ScheduleCompile!L49)-1)),ScheduleCompile!L49)))))))</f>
        <v>1</v>
      </c>
      <c r="R56" s="1">
        <f>IF(AND(ISERROR(IF(ScheduleCompile!M49="Off",0,IF(ScheduleCompile!M49="On",1,IF(ISNUMBER(ScheduleCompile!M49),ScheduleCompile!M49/1,IF(ISTEXT(ScheduleCompile!M49),IF(OR(ISNUMBER(FIND("5F",ScheduleCompile!M49)),ISNUMBER(FIND("0F",ScheduleCompile!M49)),ISNUMBER(FIND("8F",ScheduleCompile!M49)),ISNUMBER(FIND("1F",ScheduleCompile!M49)),ISNUMBER(FIND("2F",ScheduleCompile!M49)),ISNUMBER(FIND("3F",ScheduleCompile!M49)),ISNUMBER(FIND("6F",ScheduleCompile!M49)),ISNUMBER(FIND("7F",ScheduleCompile!M49)),ISNUMBER(FIND("9F",ScheduleCompile!M49)),ISNUMBER(FIND("4F",ScheduleCompile!M49))),VALUE(LEFT(ScheduleCompile!M49,FIND("F",ScheduleCompile!M49)-1)),ScheduleCompile!M49)))))),ISTEXT(ScheduleCompile!#REF!)),"ENDTABLE",IF(ISERROR(IF(ScheduleCompile!M49="Off",0,IF(ScheduleCompile!M49="On",1,IF(ISNUMBER(ScheduleCompile!M49),ScheduleCompile!M49/1,IF(ISTEXT(ScheduleCompile!M49),IF(OR(ISNUMBER(FIND("5F",ScheduleCompile!M49)),ISNUMBER(FIND("0F",ScheduleCompile!M49)),ISNUMBER(FIND("8F",ScheduleCompile!M49)),ISNUMBER(FIND("1F",ScheduleCompile!M49)),ISNUMBER(FIND("2F",ScheduleCompile!M49)),ISNUMBER(FIND("3F",ScheduleCompile!M49)),ISNUMBER(FIND("6F",ScheduleCompile!M49)),ISNUMBER(FIND("7F",ScheduleCompile!M49)),ISNUMBER(FIND("9F",ScheduleCompile!M49)),ISNUMBER(FIND("4F",ScheduleCompile!M49))),VALUE(LEFT(ScheduleCompile!M49,FIND("F",ScheduleCompile!M49)-1)),ScheduleCompile!M49)))))),"",IF(ScheduleCompile!M49="Off",0,IF(ScheduleCompile!M49="On",1,IF(ISNUMBER(ScheduleCompile!M49),ScheduleCompile!M49/1,IF(ISTEXT(ScheduleCompile!M49),IF(OR(ISNUMBER(FIND("5F",ScheduleCompile!M49)),ISNUMBER(FIND("0F",ScheduleCompile!M49)),ISNUMBER(FIND("8F",ScheduleCompile!M49)),ISNUMBER(FIND("1F",ScheduleCompile!M49)),ISNUMBER(FIND("2F",ScheduleCompile!M49)),ISNUMBER(FIND("3F",ScheduleCompile!M49)),ISNUMBER(FIND("6F",ScheduleCompile!M49)),ISNUMBER(FIND("7F",ScheduleCompile!M49)),ISNUMBER(FIND("9F",ScheduleCompile!M49)),ISNUMBER(FIND("4F",ScheduleCompile!M49))),VALUE(LEFT(ScheduleCompile!M49,FIND("F",ScheduleCompile!M49)-1)),ScheduleCompile!M49)))))))</f>
        <v>1</v>
      </c>
      <c r="S56" s="1">
        <f>IF(AND(ISERROR(IF(ScheduleCompile!N49="Off",0,IF(ScheduleCompile!N49="On",1,IF(ISNUMBER(ScheduleCompile!N49),ScheduleCompile!N49/1,IF(ISTEXT(ScheduleCompile!N49),IF(OR(ISNUMBER(FIND("5F",ScheduleCompile!N49)),ISNUMBER(FIND("0F",ScheduleCompile!N49)),ISNUMBER(FIND("8F",ScheduleCompile!N49)),ISNUMBER(FIND("1F",ScheduleCompile!N49)),ISNUMBER(FIND("2F",ScheduleCompile!N49)),ISNUMBER(FIND("3F",ScheduleCompile!N49)),ISNUMBER(FIND("6F",ScheduleCompile!N49)),ISNUMBER(FIND("7F",ScheduleCompile!N49)),ISNUMBER(FIND("9F",ScheduleCompile!N49)),ISNUMBER(FIND("4F",ScheduleCompile!N49))),VALUE(LEFT(ScheduleCompile!N49,FIND("F",ScheduleCompile!N49)-1)),ScheduleCompile!N49)))))),ISTEXT(ScheduleCompile!#REF!)),"ENDTABLE",IF(ISERROR(IF(ScheduleCompile!N49="Off",0,IF(ScheduleCompile!N49="On",1,IF(ISNUMBER(ScheduleCompile!N49),ScheduleCompile!N49/1,IF(ISTEXT(ScheduleCompile!N49),IF(OR(ISNUMBER(FIND("5F",ScheduleCompile!N49)),ISNUMBER(FIND("0F",ScheduleCompile!N49)),ISNUMBER(FIND("8F",ScheduleCompile!N49)),ISNUMBER(FIND("1F",ScheduleCompile!N49)),ISNUMBER(FIND("2F",ScheduleCompile!N49)),ISNUMBER(FIND("3F",ScheduleCompile!N49)),ISNUMBER(FIND("6F",ScheduleCompile!N49)),ISNUMBER(FIND("7F",ScheduleCompile!N49)),ISNUMBER(FIND("9F",ScheduleCompile!N49)),ISNUMBER(FIND("4F",ScheduleCompile!N49))),VALUE(LEFT(ScheduleCompile!N49,FIND("F",ScheduleCompile!N49)-1)),ScheduleCompile!N49)))))),"",IF(ScheduleCompile!N49="Off",0,IF(ScheduleCompile!N49="On",1,IF(ISNUMBER(ScheduleCompile!N49),ScheduleCompile!N49/1,IF(ISTEXT(ScheduleCompile!N49),IF(OR(ISNUMBER(FIND("5F",ScheduleCompile!N49)),ISNUMBER(FIND("0F",ScheduleCompile!N49)),ISNUMBER(FIND("8F",ScheduleCompile!N49)),ISNUMBER(FIND("1F",ScheduleCompile!N49)),ISNUMBER(FIND("2F",ScheduleCompile!N49)),ISNUMBER(FIND("3F",ScheduleCompile!N49)),ISNUMBER(FIND("6F",ScheduleCompile!N49)),ISNUMBER(FIND("7F",ScheduleCompile!N49)),ISNUMBER(FIND("9F",ScheduleCompile!N49)),ISNUMBER(FIND("4F",ScheduleCompile!N49))),VALUE(LEFT(ScheduleCompile!N49,FIND("F",ScheduleCompile!N49)-1)),ScheduleCompile!N49)))))))</f>
        <v>1</v>
      </c>
      <c r="T56" s="1">
        <f>IF(AND(ISERROR(IF(ScheduleCompile!O49="Off",0,IF(ScheduleCompile!O49="On",1,IF(ISNUMBER(ScheduleCompile!O49),ScheduleCompile!O49/1,IF(ISTEXT(ScheduleCompile!O49),IF(OR(ISNUMBER(FIND("5F",ScheduleCompile!O49)),ISNUMBER(FIND("0F",ScheduleCompile!O49)),ISNUMBER(FIND("8F",ScheduleCompile!O49)),ISNUMBER(FIND("1F",ScheduleCompile!O49)),ISNUMBER(FIND("2F",ScheduleCompile!O49)),ISNUMBER(FIND("3F",ScheduleCompile!O49)),ISNUMBER(FIND("6F",ScheduleCompile!O49)),ISNUMBER(FIND("7F",ScheduleCompile!O49)),ISNUMBER(FIND("9F",ScheduleCompile!O49)),ISNUMBER(FIND("4F",ScheduleCompile!O49))),VALUE(LEFT(ScheduleCompile!O49,FIND("F",ScheduleCompile!O49)-1)),ScheduleCompile!O49)))))),ISTEXT(ScheduleCompile!#REF!)),"ENDTABLE",IF(ISERROR(IF(ScheduleCompile!O49="Off",0,IF(ScheduleCompile!O49="On",1,IF(ISNUMBER(ScheduleCompile!O49),ScheduleCompile!O49/1,IF(ISTEXT(ScheduleCompile!O49),IF(OR(ISNUMBER(FIND("5F",ScheduleCompile!O49)),ISNUMBER(FIND("0F",ScheduleCompile!O49)),ISNUMBER(FIND("8F",ScheduleCompile!O49)),ISNUMBER(FIND("1F",ScheduleCompile!O49)),ISNUMBER(FIND("2F",ScheduleCompile!O49)),ISNUMBER(FIND("3F",ScheduleCompile!O49)),ISNUMBER(FIND("6F",ScheduleCompile!O49)),ISNUMBER(FIND("7F",ScheduleCompile!O49)),ISNUMBER(FIND("9F",ScheduleCompile!O49)),ISNUMBER(FIND("4F",ScheduleCompile!O49))),VALUE(LEFT(ScheduleCompile!O49,FIND("F",ScheduleCompile!O49)-1)),ScheduleCompile!O49)))))),"",IF(ScheduleCompile!O49="Off",0,IF(ScheduleCompile!O49="On",1,IF(ISNUMBER(ScheduleCompile!O49),ScheduleCompile!O49/1,IF(ISTEXT(ScheduleCompile!O49),IF(OR(ISNUMBER(FIND("5F",ScheduleCompile!O49)),ISNUMBER(FIND("0F",ScheduleCompile!O49)),ISNUMBER(FIND("8F",ScheduleCompile!O49)),ISNUMBER(FIND("1F",ScheduleCompile!O49)),ISNUMBER(FIND("2F",ScheduleCompile!O49)),ISNUMBER(FIND("3F",ScheduleCompile!O49)),ISNUMBER(FIND("6F",ScheduleCompile!O49)),ISNUMBER(FIND("7F",ScheduleCompile!O49)),ISNUMBER(FIND("9F",ScheduleCompile!O49)),ISNUMBER(FIND("4F",ScheduleCompile!O49))),VALUE(LEFT(ScheduleCompile!O49,FIND("F",ScheduleCompile!O49)-1)),ScheduleCompile!O49)))))))</f>
        <v>1</v>
      </c>
      <c r="U56" s="1">
        <f>IF(AND(ISERROR(IF(ScheduleCompile!P49="Off",0,IF(ScheduleCompile!P49="On",1,IF(ISNUMBER(ScheduleCompile!P49),ScheduleCompile!P49/1,IF(ISTEXT(ScheduleCompile!P49),IF(OR(ISNUMBER(FIND("5F",ScheduleCompile!P49)),ISNUMBER(FIND("0F",ScheduleCompile!P49)),ISNUMBER(FIND("8F",ScheduleCompile!P49)),ISNUMBER(FIND("1F",ScheduleCompile!P49)),ISNUMBER(FIND("2F",ScheduleCompile!P49)),ISNUMBER(FIND("3F",ScheduleCompile!P49)),ISNUMBER(FIND("6F",ScheduleCompile!P49)),ISNUMBER(FIND("7F",ScheduleCompile!P49)),ISNUMBER(FIND("9F",ScheduleCompile!P49)),ISNUMBER(FIND("4F",ScheduleCompile!P49))),VALUE(LEFT(ScheduleCompile!P49,FIND("F",ScheduleCompile!P49)-1)),ScheduleCompile!P49)))))),ISTEXT(ScheduleCompile!#REF!)),"ENDTABLE",IF(ISERROR(IF(ScheduleCompile!P49="Off",0,IF(ScheduleCompile!P49="On",1,IF(ISNUMBER(ScheduleCompile!P49),ScheduleCompile!P49/1,IF(ISTEXT(ScheduleCompile!P49),IF(OR(ISNUMBER(FIND("5F",ScheduleCompile!P49)),ISNUMBER(FIND("0F",ScheduleCompile!P49)),ISNUMBER(FIND("8F",ScheduleCompile!P49)),ISNUMBER(FIND("1F",ScheduleCompile!P49)),ISNUMBER(FIND("2F",ScheduleCompile!P49)),ISNUMBER(FIND("3F",ScheduleCompile!P49)),ISNUMBER(FIND("6F",ScheduleCompile!P49)),ISNUMBER(FIND("7F",ScheduleCompile!P49)),ISNUMBER(FIND("9F",ScheduleCompile!P49)),ISNUMBER(FIND("4F",ScheduleCompile!P49))),VALUE(LEFT(ScheduleCompile!P49,FIND("F",ScheduleCompile!P49)-1)),ScheduleCompile!P49)))))),"",IF(ScheduleCompile!P49="Off",0,IF(ScheduleCompile!P49="On",1,IF(ISNUMBER(ScheduleCompile!P49),ScheduleCompile!P49/1,IF(ISTEXT(ScheduleCompile!P49),IF(OR(ISNUMBER(FIND("5F",ScheduleCompile!P49)),ISNUMBER(FIND("0F",ScheduleCompile!P49)),ISNUMBER(FIND("8F",ScheduleCompile!P49)),ISNUMBER(FIND("1F",ScheduleCompile!P49)),ISNUMBER(FIND("2F",ScheduleCompile!P49)),ISNUMBER(FIND("3F",ScheduleCompile!P49)),ISNUMBER(FIND("6F",ScheduleCompile!P49)),ISNUMBER(FIND("7F",ScheduleCompile!P49)),ISNUMBER(FIND("9F",ScheduleCompile!P49)),ISNUMBER(FIND("4F",ScheduleCompile!P49))),VALUE(LEFT(ScheduleCompile!P49,FIND("F",ScheduleCompile!P49)-1)),ScheduleCompile!P49)))))))</f>
        <v>1</v>
      </c>
      <c r="V56" s="1">
        <f>IF(AND(ISERROR(IF(ScheduleCompile!Q49="Off",0,IF(ScheduleCompile!Q49="On",1,IF(ISNUMBER(ScheduleCompile!Q49),ScheduleCompile!Q49/1,IF(ISTEXT(ScheduleCompile!Q49),IF(OR(ISNUMBER(FIND("5F",ScheduleCompile!Q49)),ISNUMBER(FIND("0F",ScheduleCompile!Q49)),ISNUMBER(FIND("8F",ScheduleCompile!Q49)),ISNUMBER(FIND("1F",ScheduleCompile!Q49)),ISNUMBER(FIND("2F",ScheduleCompile!Q49)),ISNUMBER(FIND("3F",ScheduleCompile!Q49)),ISNUMBER(FIND("6F",ScheduleCompile!Q49)),ISNUMBER(FIND("7F",ScheduleCompile!Q49)),ISNUMBER(FIND("9F",ScheduleCompile!Q49)),ISNUMBER(FIND("4F",ScheduleCompile!Q49))),VALUE(LEFT(ScheduleCompile!Q49,FIND("F",ScheduleCompile!Q49)-1)),ScheduleCompile!Q49)))))),ISTEXT(ScheduleCompile!#REF!)),"ENDTABLE",IF(ISERROR(IF(ScheduleCompile!Q49="Off",0,IF(ScheduleCompile!Q49="On",1,IF(ISNUMBER(ScheduleCompile!Q49),ScheduleCompile!Q49/1,IF(ISTEXT(ScheduleCompile!Q49),IF(OR(ISNUMBER(FIND("5F",ScheduleCompile!Q49)),ISNUMBER(FIND("0F",ScheduleCompile!Q49)),ISNUMBER(FIND("8F",ScheduleCompile!Q49)),ISNUMBER(FIND("1F",ScheduleCompile!Q49)),ISNUMBER(FIND("2F",ScheduleCompile!Q49)),ISNUMBER(FIND("3F",ScheduleCompile!Q49)),ISNUMBER(FIND("6F",ScheduleCompile!Q49)),ISNUMBER(FIND("7F",ScheduleCompile!Q49)),ISNUMBER(FIND("9F",ScheduleCompile!Q49)),ISNUMBER(FIND("4F",ScheduleCompile!Q49))),VALUE(LEFT(ScheduleCompile!Q49,FIND("F",ScheduleCompile!Q49)-1)),ScheduleCompile!Q49)))))),"",IF(ScheduleCompile!Q49="Off",0,IF(ScheduleCompile!Q49="On",1,IF(ISNUMBER(ScheduleCompile!Q49),ScheduleCompile!Q49/1,IF(ISTEXT(ScheduleCompile!Q49),IF(OR(ISNUMBER(FIND("5F",ScheduleCompile!Q49)),ISNUMBER(FIND("0F",ScheduleCompile!Q49)),ISNUMBER(FIND("8F",ScheduleCompile!Q49)),ISNUMBER(FIND("1F",ScheduleCompile!Q49)),ISNUMBER(FIND("2F",ScheduleCompile!Q49)),ISNUMBER(FIND("3F",ScheduleCompile!Q49)),ISNUMBER(FIND("6F",ScheduleCompile!Q49)),ISNUMBER(FIND("7F",ScheduleCompile!Q49)),ISNUMBER(FIND("9F",ScheduleCompile!Q49)),ISNUMBER(FIND("4F",ScheduleCompile!Q49))),VALUE(LEFT(ScheduleCompile!Q49,FIND("F",ScheduleCompile!Q49)-1)),ScheduleCompile!Q49)))))))</f>
        <v>1</v>
      </c>
      <c r="W56" s="1">
        <f>IF(AND(ISERROR(IF(ScheduleCompile!R49="Off",0,IF(ScheduleCompile!R49="On",1,IF(ISNUMBER(ScheduleCompile!R49),ScheduleCompile!R49/1,IF(ISTEXT(ScheduleCompile!R49),IF(OR(ISNUMBER(FIND("5F",ScheduleCompile!R49)),ISNUMBER(FIND("0F",ScheduleCompile!R49)),ISNUMBER(FIND("8F",ScheduleCompile!R49)),ISNUMBER(FIND("1F",ScheduleCompile!R49)),ISNUMBER(FIND("2F",ScheduleCompile!R49)),ISNUMBER(FIND("3F",ScheduleCompile!R49)),ISNUMBER(FIND("6F",ScheduleCompile!R49)),ISNUMBER(FIND("7F",ScheduleCompile!R49)),ISNUMBER(FIND("9F",ScheduleCompile!R49)),ISNUMBER(FIND("4F",ScheduleCompile!R49))),VALUE(LEFT(ScheduleCompile!R49,FIND("F",ScheduleCompile!R49)-1)),ScheduleCompile!R49)))))),ISTEXT(ScheduleCompile!#REF!)),"ENDTABLE",IF(ISERROR(IF(ScheduleCompile!R49="Off",0,IF(ScheduleCompile!R49="On",1,IF(ISNUMBER(ScheduleCompile!R49),ScheduleCompile!R49/1,IF(ISTEXT(ScheduleCompile!R49),IF(OR(ISNUMBER(FIND("5F",ScheduleCompile!R49)),ISNUMBER(FIND("0F",ScheduleCompile!R49)),ISNUMBER(FIND("8F",ScheduleCompile!R49)),ISNUMBER(FIND("1F",ScheduleCompile!R49)),ISNUMBER(FIND("2F",ScheduleCompile!R49)),ISNUMBER(FIND("3F",ScheduleCompile!R49)),ISNUMBER(FIND("6F",ScheduleCompile!R49)),ISNUMBER(FIND("7F",ScheduleCompile!R49)),ISNUMBER(FIND("9F",ScheduleCompile!R49)),ISNUMBER(FIND("4F",ScheduleCompile!R49))),VALUE(LEFT(ScheduleCompile!R49,FIND("F",ScheduleCompile!R49)-1)),ScheduleCompile!R49)))))),"",IF(ScheduleCompile!R49="Off",0,IF(ScheduleCompile!R49="On",1,IF(ISNUMBER(ScheduleCompile!R49),ScheduleCompile!R49/1,IF(ISTEXT(ScheduleCompile!R49),IF(OR(ISNUMBER(FIND("5F",ScheduleCompile!R49)),ISNUMBER(FIND("0F",ScheduleCompile!R49)),ISNUMBER(FIND("8F",ScheduleCompile!R49)),ISNUMBER(FIND("1F",ScheduleCompile!R49)),ISNUMBER(FIND("2F",ScheduleCompile!R49)),ISNUMBER(FIND("3F",ScheduleCompile!R49)),ISNUMBER(FIND("6F",ScheduleCompile!R49)),ISNUMBER(FIND("7F",ScheduleCompile!R49)),ISNUMBER(FIND("9F",ScheduleCompile!R49)),ISNUMBER(FIND("4F",ScheduleCompile!R49))),VALUE(LEFT(ScheduleCompile!R49,FIND("F",ScheduleCompile!R49)-1)),ScheduleCompile!R49)))))))</f>
        <v>1</v>
      </c>
      <c r="X56" s="1">
        <f>IF(AND(ISERROR(IF(ScheduleCompile!S49="Off",0,IF(ScheduleCompile!S49="On",1,IF(ISNUMBER(ScheduleCompile!S49),ScheduleCompile!S49/1,IF(ISTEXT(ScheduleCompile!S49),IF(OR(ISNUMBER(FIND("5F",ScheduleCompile!S49)),ISNUMBER(FIND("0F",ScheduleCompile!S49)),ISNUMBER(FIND("8F",ScheduleCompile!S49)),ISNUMBER(FIND("1F",ScheduleCompile!S49)),ISNUMBER(FIND("2F",ScheduleCompile!S49)),ISNUMBER(FIND("3F",ScheduleCompile!S49)),ISNUMBER(FIND("6F",ScheduleCompile!S49)),ISNUMBER(FIND("7F",ScheduleCompile!S49)),ISNUMBER(FIND("9F",ScheduleCompile!S49)),ISNUMBER(FIND("4F",ScheduleCompile!S49))),VALUE(LEFT(ScheduleCompile!S49,FIND("F",ScheduleCompile!S49)-1)),ScheduleCompile!S49)))))),ISTEXT(ScheduleCompile!#REF!)),"ENDTABLE",IF(ISERROR(IF(ScheduleCompile!S49="Off",0,IF(ScheduleCompile!S49="On",1,IF(ISNUMBER(ScheduleCompile!S49),ScheduleCompile!S49/1,IF(ISTEXT(ScheduleCompile!S49),IF(OR(ISNUMBER(FIND("5F",ScheduleCompile!S49)),ISNUMBER(FIND("0F",ScheduleCompile!S49)),ISNUMBER(FIND("8F",ScheduleCompile!S49)),ISNUMBER(FIND("1F",ScheduleCompile!S49)),ISNUMBER(FIND("2F",ScheduleCompile!S49)),ISNUMBER(FIND("3F",ScheduleCompile!S49)),ISNUMBER(FIND("6F",ScheduleCompile!S49)),ISNUMBER(FIND("7F",ScheduleCompile!S49)),ISNUMBER(FIND("9F",ScheduleCompile!S49)),ISNUMBER(FIND("4F",ScheduleCompile!S49))),VALUE(LEFT(ScheduleCompile!S49,FIND("F",ScheduleCompile!S49)-1)),ScheduleCompile!S49)))))),"",IF(ScheduleCompile!S49="Off",0,IF(ScheduleCompile!S49="On",1,IF(ISNUMBER(ScheduleCompile!S49),ScheduleCompile!S49/1,IF(ISTEXT(ScheduleCompile!S49),IF(OR(ISNUMBER(FIND("5F",ScheduleCompile!S49)),ISNUMBER(FIND("0F",ScheduleCompile!S49)),ISNUMBER(FIND("8F",ScheduleCompile!S49)),ISNUMBER(FIND("1F",ScheduleCompile!S49)),ISNUMBER(FIND("2F",ScheduleCompile!S49)),ISNUMBER(FIND("3F",ScheduleCompile!S49)),ISNUMBER(FIND("6F",ScheduleCompile!S49)),ISNUMBER(FIND("7F",ScheduleCompile!S49)),ISNUMBER(FIND("9F",ScheduleCompile!S49)),ISNUMBER(FIND("4F",ScheduleCompile!S49))),VALUE(LEFT(ScheduleCompile!S49,FIND("F",ScheduleCompile!S49)-1)),ScheduleCompile!S49)))))))</f>
        <v>1</v>
      </c>
      <c r="Y56" s="1">
        <f>IF(AND(ISERROR(IF(ScheduleCompile!T49="Off",0,IF(ScheduleCompile!T49="On",1,IF(ISNUMBER(ScheduleCompile!T49),ScheduleCompile!T49/1,IF(ISTEXT(ScheduleCompile!T49),IF(OR(ISNUMBER(FIND("5F",ScheduleCompile!T49)),ISNUMBER(FIND("0F",ScheduleCompile!T49)),ISNUMBER(FIND("8F",ScheduleCompile!T49)),ISNUMBER(FIND("1F",ScheduleCompile!T49)),ISNUMBER(FIND("2F",ScheduleCompile!T49)),ISNUMBER(FIND("3F",ScheduleCompile!T49)),ISNUMBER(FIND("6F",ScheduleCompile!T49)),ISNUMBER(FIND("7F",ScheduleCompile!T49)),ISNUMBER(FIND("9F",ScheduleCompile!T49)),ISNUMBER(FIND("4F",ScheduleCompile!T49))),VALUE(LEFT(ScheduleCompile!T49,FIND("F",ScheduleCompile!T49)-1)),ScheduleCompile!T49)))))),ISTEXT(ScheduleCompile!#REF!)),"ENDTABLE",IF(ISERROR(IF(ScheduleCompile!T49="Off",0,IF(ScheduleCompile!T49="On",1,IF(ISNUMBER(ScheduleCompile!T49),ScheduleCompile!T49/1,IF(ISTEXT(ScheduleCompile!T49),IF(OR(ISNUMBER(FIND("5F",ScheduleCompile!T49)),ISNUMBER(FIND("0F",ScheduleCompile!T49)),ISNUMBER(FIND("8F",ScheduleCompile!T49)),ISNUMBER(FIND("1F",ScheduleCompile!T49)),ISNUMBER(FIND("2F",ScheduleCompile!T49)),ISNUMBER(FIND("3F",ScheduleCompile!T49)),ISNUMBER(FIND("6F",ScheduleCompile!T49)),ISNUMBER(FIND("7F",ScheduleCompile!T49)),ISNUMBER(FIND("9F",ScheduleCompile!T49)),ISNUMBER(FIND("4F",ScheduleCompile!T49))),VALUE(LEFT(ScheduleCompile!T49,FIND("F",ScheduleCompile!T49)-1)),ScheduleCompile!T49)))))),"",IF(ScheduleCompile!T49="Off",0,IF(ScheduleCompile!T49="On",1,IF(ISNUMBER(ScheduleCompile!T49),ScheduleCompile!T49/1,IF(ISTEXT(ScheduleCompile!T49),IF(OR(ISNUMBER(FIND("5F",ScheduleCompile!T49)),ISNUMBER(FIND("0F",ScheduleCompile!T49)),ISNUMBER(FIND("8F",ScheduleCompile!T49)),ISNUMBER(FIND("1F",ScheduleCompile!T49)),ISNUMBER(FIND("2F",ScheduleCompile!T49)),ISNUMBER(FIND("3F",ScheduleCompile!T49)),ISNUMBER(FIND("6F",ScheduleCompile!T49)),ISNUMBER(FIND("7F",ScheduleCompile!T49)),ISNUMBER(FIND("9F",ScheduleCompile!T49)),ISNUMBER(FIND("4F",ScheduleCompile!T49))),VALUE(LEFT(ScheduleCompile!T49,FIND("F",ScheduleCompile!T49)-1)),ScheduleCompile!T49)))))))</f>
        <v>1</v>
      </c>
      <c r="Z56" s="1">
        <f>IF(AND(ISERROR(IF(ScheduleCompile!U49="Off",0,IF(ScheduleCompile!U49="On",1,IF(ISNUMBER(ScheduleCompile!U49),ScheduleCompile!U49/1,IF(ISTEXT(ScheduleCompile!U49),IF(OR(ISNUMBER(FIND("5F",ScheduleCompile!U49)),ISNUMBER(FIND("0F",ScheduleCompile!U49)),ISNUMBER(FIND("8F",ScheduleCompile!U49)),ISNUMBER(FIND("1F",ScheduleCompile!U49)),ISNUMBER(FIND("2F",ScheduleCompile!U49)),ISNUMBER(FIND("3F",ScheduleCompile!U49)),ISNUMBER(FIND("6F",ScheduleCompile!U49)),ISNUMBER(FIND("7F",ScheduleCompile!U49)),ISNUMBER(FIND("9F",ScheduleCompile!U49)),ISNUMBER(FIND("4F",ScheduleCompile!U49))),VALUE(LEFT(ScheduleCompile!U49,FIND("F",ScheduleCompile!U49)-1)),ScheduleCompile!U49)))))),ISTEXT(ScheduleCompile!#REF!)),"ENDTABLE",IF(ISERROR(IF(ScheduleCompile!U49="Off",0,IF(ScheduleCompile!U49="On",1,IF(ISNUMBER(ScheduleCompile!U49),ScheduleCompile!U49/1,IF(ISTEXT(ScheduleCompile!U49),IF(OR(ISNUMBER(FIND("5F",ScheduleCompile!U49)),ISNUMBER(FIND("0F",ScheduleCompile!U49)),ISNUMBER(FIND("8F",ScheduleCompile!U49)),ISNUMBER(FIND("1F",ScheduleCompile!U49)),ISNUMBER(FIND("2F",ScheduleCompile!U49)),ISNUMBER(FIND("3F",ScheduleCompile!U49)),ISNUMBER(FIND("6F",ScheduleCompile!U49)),ISNUMBER(FIND("7F",ScheduleCompile!U49)),ISNUMBER(FIND("9F",ScheduleCompile!U49)),ISNUMBER(FIND("4F",ScheduleCompile!U49))),VALUE(LEFT(ScheduleCompile!U49,FIND("F",ScheduleCompile!U49)-1)),ScheduleCompile!U49)))))),"",IF(ScheduleCompile!U49="Off",0,IF(ScheduleCompile!U49="On",1,IF(ISNUMBER(ScheduleCompile!U49),ScheduleCompile!U49/1,IF(ISTEXT(ScheduleCompile!U49),IF(OR(ISNUMBER(FIND("5F",ScheduleCompile!U49)),ISNUMBER(FIND("0F",ScheduleCompile!U49)),ISNUMBER(FIND("8F",ScheduleCompile!U49)),ISNUMBER(FIND("1F",ScheduleCompile!U49)),ISNUMBER(FIND("2F",ScheduleCompile!U49)),ISNUMBER(FIND("3F",ScheduleCompile!U49)),ISNUMBER(FIND("6F",ScheduleCompile!U49)),ISNUMBER(FIND("7F",ScheduleCompile!U49)),ISNUMBER(FIND("9F",ScheduleCompile!U49)),ISNUMBER(FIND("4F",ScheduleCompile!U49))),VALUE(LEFT(ScheduleCompile!U49,FIND("F",ScheduleCompile!U49)-1)),ScheduleCompile!U49)))))))</f>
        <v>1</v>
      </c>
      <c r="AA56" s="1">
        <f>IF(AND(ISERROR(IF(ScheduleCompile!V49="Off",0,IF(ScheduleCompile!V49="On",1,IF(ISNUMBER(ScheduleCompile!V49),ScheduleCompile!V49/1,IF(ISTEXT(ScheduleCompile!V49),IF(OR(ISNUMBER(FIND("5F",ScheduleCompile!V49)),ISNUMBER(FIND("0F",ScheduleCompile!V49)),ISNUMBER(FIND("8F",ScheduleCompile!V49)),ISNUMBER(FIND("1F",ScheduleCompile!V49)),ISNUMBER(FIND("2F",ScheduleCompile!V49)),ISNUMBER(FIND("3F",ScheduleCompile!V49)),ISNUMBER(FIND("6F",ScheduleCompile!V49)),ISNUMBER(FIND("7F",ScheduleCompile!V49)),ISNUMBER(FIND("9F",ScheduleCompile!V49)),ISNUMBER(FIND("4F",ScheduleCompile!V49))),VALUE(LEFT(ScheduleCompile!V49,FIND("F",ScheduleCompile!V49)-1)),ScheduleCompile!V49)))))),ISTEXT(ScheduleCompile!#REF!)),"ENDTABLE",IF(ISERROR(IF(ScheduleCompile!V49="Off",0,IF(ScheduleCompile!V49="On",1,IF(ISNUMBER(ScheduleCompile!V49),ScheduleCompile!V49/1,IF(ISTEXT(ScheduleCompile!V49),IF(OR(ISNUMBER(FIND("5F",ScheduleCompile!V49)),ISNUMBER(FIND("0F",ScheduleCompile!V49)),ISNUMBER(FIND("8F",ScheduleCompile!V49)),ISNUMBER(FIND("1F",ScheduleCompile!V49)),ISNUMBER(FIND("2F",ScheduleCompile!V49)),ISNUMBER(FIND("3F",ScheduleCompile!V49)),ISNUMBER(FIND("6F",ScheduleCompile!V49)),ISNUMBER(FIND("7F",ScheduleCompile!V49)),ISNUMBER(FIND("9F",ScheduleCompile!V49)),ISNUMBER(FIND("4F",ScheduleCompile!V49))),VALUE(LEFT(ScheduleCompile!V49,FIND("F",ScheduleCompile!V49)-1)),ScheduleCompile!V49)))))),"",IF(ScheduleCompile!V49="Off",0,IF(ScheduleCompile!V49="On",1,IF(ISNUMBER(ScheduleCompile!V49),ScheduleCompile!V49/1,IF(ISTEXT(ScheduleCompile!V49),IF(OR(ISNUMBER(FIND("5F",ScheduleCompile!V49)),ISNUMBER(FIND("0F",ScheduleCompile!V49)),ISNUMBER(FIND("8F",ScheduleCompile!V49)),ISNUMBER(FIND("1F",ScheduleCompile!V49)),ISNUMBER(FIND("2F",ScheduleCompile!V49)),ISNUMBER(FIND("3F",ScheduleCompile!V49)),ISNUMBER(FIND("6F",ScheduleCompile!V49)),ISNUMBER(FIND("7F",ScheduleCompile!V49)),ISNUMBER(FIND("9F",ScheduleCompile!V49)),ISNUMBER(FIND("4F",ScheduleCompile!V49))),VALUE(LEFT(ScheduleCompile!V49,FIND("F",ScheduleCompile!V49)-1)),ScheduleCompile!V49)))))))</f>
        <v>1</v>
      </c>
      <c r="AB56" s="1">
        <f>IF(AND(ISERROR(IF(ScheduleCompile!W49="Off",0,IF(ScheduleCompile!W49="On",1,IF(ISNUMBER(ScheduleCompile!W49),ScheduleCompile!W49/1,IF(ISTEXT(ScheduleCompile!W49),IF(OR(ISNUMBER(FIND("5F",ScheduleCompile!W49)),ISNUMBER(FIND("0F",ScheduleCompile!W49)),ISNUMBER(FIND("8F",ScheduleCompile!W49)),ISNUMBER(FIND("1F",ScheduleCompile!W49)),ISNUMBER(FIND("2F",ScheduleCompile!W49)),ISNUMBER(FIND("3F",ScheduleCompile!W49)),ISNUMBER(FIND("6F",ScheduleCompile!W49)),ISNUMBER(FIND("7F",ScheduleCompile!W49)),ISNUMBER(FIND("9F",ScheduleCompile!W49)),ISNUMBER(FIND("4F",ScheduleCompile!W49))),VALUE(LEFT(ScheduleCompile!W49,FIND("F",ScheduleCompile!W49)-1)),ScheduleCompile!W49)))))),ISTEXT(ScheduleCompile!#REF!)),"ENDTABLE",IF(ISERROR(IF(ScheduleCompile!W49="Off",0,IF(ScheduleCompile!W49="On",1,IF(ISNUMBER(ScheduleCompile!W49),ScheduleCompile!W49/1,IF(ISTEXT(ScheduleCompile!W49),IF(OR(ISNUMBER(FIND("5F",ScheduleCompile!W49)),ISNUMBER(FIND("0F",ScheduleCompile!W49)),ISNUMBER(FIND("8F",ScheduleCompile!W49)),ISNUMBER(FIND("1F",ScheduleCompile!W49)),ISNUMBER(FIND("2F",ScheduleCompile!W49)),ISNUMBER(FIND("3F",ScheduleCompile!W49)),ISNUMBER(FIND("6F",ScheduleCompile!W49)),ISNUMBER(FIND("7F",ScheduleCompile!W49)),ISNUMBER(FIND("9F",ScheduleCompile!W49)),ISNUMBER(FIND("4F",ScheduleCompile!W49))),VALUE(LEFT(ScheduleCompile!W49,FIND("F",ScheduleCompile!W49)-1)),ScheduleCompile!W49)))))),"",IF(ScheduleCompile!W49="Off",0,IF(ScheduleCompile!W49="On",1,IF(ISNUMBER(ScheduleCompile!W49),ScheduleCompile!W49/1,IF(ISTEXT(ScheduleCompile!W49),IF(OR(ISNUMBER(FIND("5F",ScheduleCompile!W49)),ISNUMBER(FIND("0F",ScheduleCompile!W49)),ISNUMBER(FIND("8F",ScheduleCompile!W49)),ISNUMBER(FIND("1F",ScheduleCompile!W49)),ISNUMBER(FIND("2F",ScheduleCompile!W49)),ISNUMBER(FIND("3F",ScheduleCompile!W49)),ISNUMBER(FIND("6F",ScheduleCompile!W49)),ISNUMBER(FIND("7F",ScheduleCompile!W49)),ISNUMBER(FIND("9F",ScheduleCompile!W49)),ISNUMBER(FIND("4F",ScheduleCompile!W49))),VALUE(LEFT(ScheduleCompile!W49,FIND("F",ScheduleCompile!W49)-1)),ScheduleCompile!W49)))))))</f>
        <v>1</v>
      </c>
      <c r="AC56" s="1">
        <f>IF(AND(ISERROR(IF(ScheduleCompile!X49="Off",0,IF(ScheduleCompile!X49="On",1,IF(ISNUMBER(ScheduleCompile!X49),ScheduleCompile!X49/1,IF(ISTEXT(ScheduleCompile!X49),IF(OR(ISNUMBER(FIND("5F",ScheduleCompile!X49)),ISNUMBER(FIND("0F",ScheduleCompile!X49)),ISNUMBER(FIND("8F",ScheduleCompile!X49)),ISNUMBER(FIND("1F",ScheduleCompile!X49)),ISNUMBER(FIND("2F",ScheduleCompile!X49)),ISNUMBER(FIND("3F",ScheduleCompile!X49)),ISNUMBER(FIND("6F",ScheduleCompile!X49)),ISNUMBER(FIND("7F",ScheduleCompile!X49)),ISNUMBER(FIND("9F",ScheduleCompile!X49)),ISNUMBER(FIND("4F",ScheduleCompile!X49))),VALUE(LEFT(ScheduleCompile!X49,FIND("F",ScheduleCompile!X49)-1)),ScheduleCompile!X49)))))),ISTEXT(ScheduleCompile!#REF!)),"ENDTABLE",IF(ISERROR(IF(ScheduleCompile!X49="Off",0,IF(ScheduleCompile!X49="On",1,IF(ISNUMBER(ScheduleCompile!X49),ScheduleCompile!X49/1,IF(ISTEXT(ScheduleCompile!X49),IF(OR(ISNUMBER(FIND("5F",ScheduleCompile!X49)),ISNUMBER(FIND("0F",ScheduleCompile!X49)),ISNUMBER(FIND("8F",ScheduleCompile!X49)),ISNUMBER(FIND("1F",ScheduleCompile!X49)),ISNUMBER(FIND("2F",ScheduleCompile!X49)),ISNUMBER(FIND("3F",ScheduleCompile!X49)),ISNUMBER(FIND("6F",ScheduleCompile!X49)),ISNUMBER(FIND("7F",ScheduleCompile!X49)),ISNUMBER(FIND("9F",ScheduleCompile!X49)),ISNUMBER(FIND("4F",ScheduleCompile!X49))),VALUE(LEFT(ScheduleCompile!X49,FIND("F",ScheduleCompile!X49)-1)),ScheduleCompile!X49)))))),"",IF(ScheduleCompile!X49="Off",0,IF(ScheduleCompile!X49="On",1,IF(ISNUMBER(ScheduleCompile!X49),ScheduleCompile!X49/1,IF(ISTEXT(ScheduleCompile!X49),IF(OR(ISNUMBER(FIND("5F",ScheduleCompile!X49)),ISNUMBER(FIND("0F",ScheduleCompile!X49)),ISNUMBER(FIND("8F",ScheduleCompile!X49)),ISNUMBER(FIND("1F",ScheduleCompile!X49)),ISNUMBER(FIND("2F",ScheduleCompile!X49)),ISNUMBER(FIND("3F",ScheduleCompile!X49)),ISNUMBER(FIND("6F",ScheduleCompile!X49)),ISNUMBER(FIND("7F",ScheduleCompile!X49)),ISNUMBER(FIND("9F",ScheduleCompile!X49)),ISNUMBER(FIND("4F",ScheduleCompile!X49))),VALUE(LEFT(ScheduleCompile!X49,FIND("F",ScheduleCompile!X49)-1)),ScheduleCompile!X49)))))))</f>
        <v>1</v>
      </c>
      <c r="AD56" s="1">
        <f>IF(AND(ISERROR(IF(ScheduleCompile!Y49="Off",0,IF(ScheduleCompile!Y49="On",1,IF(ISNUMBER(ScheduleCompile!Y49),ScheduleCompile!Y49/1,IF(ISTEXT(ScheduleCompile!Y49),IF(OR(ISNUMBER(FIND("5F",ScheduleCompile!Y49)),ISNUMBER(FIND("0F",ScheduleCompile!Y49)),ISNUMBER(FIND("8F",ScheduleCompile!Y49)),ISNUMBER(FIND("1F",ScheduleCompile!Y49)),ISNUMBER(FIND("2F",ScheduleCompile!Y49)),ISNUMBER(FIND("3F",ScheduleCompile!Y49)),ISNUMBER(FIND("6F",ScheduleCompile!Y49)),ISNUMBER(FIND("7F",ScheduleCompile!Y49)),ISNUMBER(FIND("9F",ScheduleCompile!Y49)),ISNUMBER(FIND("4F",ScheduleCompile!Y49))),VALUE(LEFT(ScheduleCompile!Y49,FIND("F",ScheduleCompile!Y49)-1)),ScheduleCompile!Y49)))))),ISTEXT(ScheduleCompile!#REF!)),"ENDTABLE",IF(ISERROR(IF(ScheduleCompile!Y49="Off",0,IF(ScheduleCompile!Y49="On",1,IF(ISNUMBER(ScheduleCompile!Y49),ScheduleCompile!Y49/1,IF(ISTEXT(ScheduleCompile!Y49),IF(OR(ISNUMBER(FIND("5F",ScheduleCompile!Y49)),ISNUMBER(FIND("0F",ScheduleCompile!Y49)),ISNUMBER(FIND("8F",ScheduleCompile!Y49)),ISNUMBER(FIND("1F",ScheduleCompile!Y49)),ISNUMBER(FIND("2F",ScheduleCompile!Y49)),ISNUMBER(FIND("3F",ScheduleCompile!Y49)),ISNUMBER(FIND("6F",ScheduleCompile!Y49)),ISNUMBER(FIND("7F",ScheduleCompile!Y49)),ISNUMBER(FIND("9F",ScheduleCompile!Y49)),ISNUMBER(FIND("4F",ScheduleCompile!Y49))),VALUE(LEFT(ScheduleCompile!Y49,FIND("F",ScheduleCompile!Y49)-1)),ScheduleCompile!Y49)))))),"",IF(ScheduleCompile!Y49="Off",0,IF(ScheduleCompile!Y49="On",1,IF(ISNUMBER(ScheduleCompile!Y49),ScheduleCompile!Y49/1,IF(ISTEXT(ScheduleCompile!Y49),IF(OR(ISNUMBER(FIND("5F",ScheduleCompile!Y49)),ISNUMBER(FIND("0F",ScheduleCompile!Y49)),ISNUMBER(FIND("8F",ScheduleCompile!Y49)),ISNUMBER(FIND("1F",ScheduleCompile!Y49)),ISNUMBER(FIND("2F",ScheduleCompile!Y49)),ISNUMBER(FIND("3F",ScheduleCompile!Y49)),ISNUMBER(FIND("6F",ScheduleCompile!Y49)),ISNUMBER(FIND("7F",ScheduleCompile!Y49)),ISNUMBER(FIND("9F",ScheduleCompile!Y49)),ISNUMBER(FIND("4F",ScheduleCompile!Y49))),VALUE(LEFT(ScheduleCompile!Y49,FIND("F",ScheduleCompile!Y49)-1)),ScheduleCompile!Y49)))))))</f>
        <v>1</v>
      </c>
    </row>
    <row r="57" spans="1:30" x14ac:dyDescent="0.25">
      <c r="A57" t="str">
        <f t="shared" si="0"/>
        <v>SchDay "DataHVACAvailWD"  Type = "OnOff" Hr = (1, 1, 1, 1, 1, 1, 1, 1, 1, 1, 1, 1, 1, 1, 1, 1, 1, 1, 1, 1, 1, 1, 1, 1) ..</v>
      </c>
      <c r="B57" s="1" t="s">
        <v>623</v>
      </c>
      <c r="C57" t="str">
        <f t="shared" si="1"/>
        <v xml:space="preserve">SchDay "DataHVACAvailWD"  Type = "OnOff" Hr = </v>
      </c>
      <c r="D57" t="str">
        <f t="shared" si="2"/>
        <v>(1, 1, 1, 1, 1, 1, 1, 1, 1, 1, 1, 1, 1, 1, 1, 1, 1, 1, 1, 1, 1, 1, 1, 1) ..</v>
      </c>
      <c r="E57" s="30" t="str">
        <f>ScheduleCompile!A50</f>
        <v>DataHVACAvailWD</v>
      </c>
      <c r="F57" t="str">
        <f t="shared" si="3"/>
        <v>OnOff</v>
      </c>
      <c r="G57" s="1">
        <f>IF(AND(ISERROR(IF(ScheduleCompile!B50="Off",0,IF(ScheduleCompile!B50="On",1,IF(ISNUMBER(ScheduleCompile!B50),ScheduleCompile!B50/1,IF(ISTEXT(ScheduleCompile!B50),IF(OR(ISNUMBER(FIND("5F",ScheduleCompile!B50)),ISNUMBER(FIND("0F",ScheduleCompile!B50)),ISNUMBER(FIND("8F",ScheduleCompile!B50)),ISNUMBER(FIND("1F",ScheduleCompile!B50)),ISNUMBER(FIND("2F",ScheduleCompile!B50)),ISNUMBER(FIND("3F",ScheduleCompile!B50)),ISNUMBER(FIND("6F",ScheduleCompile!B50)),ISNUMBER(FIND("7F",ScheduleCompile!B50)),ISNUMBER(FIND("9F",ScheduleCompile!B50)),ISNUMBER(FIND("4F",ScheduleCompile!B50))),VALUE(LEFT(ScheduleCompile!B50,FIND("F",ScheduleCompile!B50)-1)),ScheduleCompile!B50)))))),ISTEXT(ScheduleCompile!#REF!)),"ENDTABLE",IF(ISERROR(IF(ScheduleCompile!B50="Off",0,IF(ScheduleCompile!B50="On",1,IF(ISNUMBER(ScheduleCompile!B50),ScheduleCompile!B50/1,IF(ISTEXT(ScheduleCompile!B50),IF(OR(ISNUMBER(FIND("5F",ScheduleCompile!B50)),ISNUMBER(FIND("0F",ScheduleCompile!B50)),ISNUMBER(FIND("8F",ScheduleCompile!B50)),ISNUMBER(FIND("1F",ScheduleCompile!B50)),ISNUMBER(FIND("2F",ScheduleCompile!B50)),ISNUMBER(FIND("3F",ScheduleCompile!B50)),ISNUMBER(FIND("6F",ScheduleCompile!B50)),ISNUMBER(FIND("7F",ScheduleCompile!B50)),ISNUMBER(FIND("9F",ScheduleCompile!B50)),ISNUMBER(FIND("4F",ScheduleCompile!B50))),VALUE(LEFT(ScheduleCompile!B50,FIND("F",ScheduleCompile!B50)-1)),ScheduleCompile!B50)))))),"",IF(ScheduleCompile!B50="Off",0,IF(ScheduleCompile!B50="On",1,IF(ISNUMBER(ScheduleCompile!B50),ScheduleCompile!B50/1,IF(ISTEXT(ScheduleCompile!B50),IF(OR(ISNUMBER(FIND("5F",ScheduleCompile!B50)),ISNUMBER(FIND("0F",ScheduleCompile!B50)),ISNUMBER(FIND("8F",ScheduleCompile!B50)),ISNUMBER(FIND("1F",ScheduleCompile!B50)),ISNUMBER(FIND("2F",ScheduleCompile!B50)),ISNUMBER(FIND("3F",ScheduleCompile!B50)),ISNUMBER(FIND("6F",ScheduleCompile!B50)),ISNUMBER(FIND("7F",ScheduleCompile!B50)),ISNUMBER(FIND("9F",ScheduleCompile!B50)),ISNUMBER(FIND("4F",ScheduleCompile!B50))),VALUE(LEFT(ScheduleCompile!B50,FIND("F",ScheduleCompile!B50)-1)),ScheduleCompile!B50)))))))</f>
        <v>1</v>
      </c>
      <c r="H57" s="1">
        <f>IF(AND(ISERROR(IF(ScheduleCompile!C50="Off",0,IF(ScheduleCompile!C50="On",1,IF(ISNUMBER(ScheduleCompile!C50),ScheduleCompile!C50/1,IF(ISTEXT(ScheduleCompile!C50),IF(OR(ISNUMBER(FIND("5F",ScheduleCompile!C50)),ISNUMBER(FIND("0F",ScheduleCompile!C50)),ISNUMBER(FIND("8F",ScheduleCompile!C50)),ISNUMBER(FIND("1F",ScheduleCompile!C50)),ISNUMBER(FIND("2F",ScheduleCompile!C50)),ISNUMBER(FIND("3F",ScheduleCompile!C50)),ISNUMBER(FIND("6F",ScheduleCompile!C50)),ISNUMBER(FIND("7F",ScheduleCompile!C50)),ISNUMBER(FIND("9F",ScheduleCompile!C50)),ISNUMBER(FIND("4F",ScheduleCompile!C50))),VALUE(LEFT(ScheduleCompile!C50,FIND("F",ScheduleCompile!C50)-1)),ScheduleCompile!C50)))))),ISTEXT(ScheduleCompile!#REF!)),"ENDTABLE",IF(ISERROR(IF(ScheduleCompile!C50="Off",0,IF(ScheduleCompile!C50="On",1,IF(ISNUMBER(ScheduleCompile!C50),ScheduleCompile!C50/1,IF(ISTEXT(ScheduleCompile!C50),IF(OR(ISNUMBER(FIND("5F",ScheduleCompile!C50)),ISNUMBER(FIND("0F",ScheduleCompile!C50)),ISNUMBER(FIND("8F",ScheduleCompile!C50)),ISNUMBER(FIND("1F",ScheduleCompile!C50)),ISNUMBER(FIND("2F",ScheduleCompile!C50)),ISNUMBER(FIND("3F",ScheduleCompile!C50)),ISNUMBER(FIND("6F",ScheduleCompile!C50)),ISNUMBER(FIND("7F",ScheduleCompile!C50)),ISNUMBER(FIND("9F",ScheduleCompile!C50)),ISNUMBER(FIND("4F",ScheduleCompile!C50))),VALUE(LEFT(ScheduleCompile!C50,FIND("F",ScheduleCompile!C50)-1)),ScheduleCompile!C50)))))),"",IF(ScheduleCompile!C50="Off",0,IF(ScheduleCompile!C50="On",1,IF(ISNUMBER(ScheduleCompile!C50),ScheduleCompile!C50/1,IF(ISTEXT(ScheduleCompile!C50),IF(OR(ISNUMBER(FIND("5F",ScheduleCompile!C50)),ISNUMBER(FIND("0F",ScheduleCompile!C50)),ISNUMBER(FIND("8F",ScheduleCompile!C50)),ISNUMBER(FIND("1F",ScheduleCompile!C50)),ISNUMBER(FIND("2F",ScheduleCompile!C50)),ISNUMBER(FIND("3F",ScheduleCompile!C50)),ISNUMBER(FIND("6F",ScheduleCompile!C50)),ISNUMBER(FIND("7F",ScheduleCompile!C50)),ISNUMBER(FIND("9F",ScheduleCompile!C50)),ISNUMBER(FIND("4F",ScheduleCompile!C50))),VALUE(LEFT(ScheduleCompile!C50,FIND("F",ScheduleCompile!C50)-1)),ScheduleCompile!C50)))))))</f>
        <v>1</v>
      </c>
      <c r="I57" s="1">
        <f>IF(AND(ISERROR(IF(ScheduleCompile!D50="Off",0,IF(ScheduleCompile!D50="On",1,IF(ISNUMBER(ScheduleCompile!D50),ScheduleCompile!D50/1,IF(ISTEXT(ScheduleCompile!D50),IF(OR(ISNUMBER(FIND("5F",ScheduleCompile!D50)),ISNUMBER(FIND("0F",ScheduleCompile!D50)),ISNUMBER(FIND("8F",ScheduleCompile!D50)),ISNUMBER(FIND("1F",ScheduleCompile!D50)),ISNUMBER(FIND("2F",ScheduleCompile!D50)),ISNUMBER(FIND("3F",ScheduleCompile!D50)),ISNUMBER(FIND("6F",ScheduleCompile!D50)),ISNUMBER(FIND("7F",ScheduleCompile!D50)),ISNUMBER(FIND("9F",ScheduleCompile!D50)),ISNUMBER(FIND("4F",ScheduleCompile!D50))),VALUE(LEFT(ScheduleCompile!D50,FIND("F",ScheduleCompile!D50)-1)),ScheduleCompile!D50)))))),ISTEXT(ScheduleCompile!#REF!)),"ENDTABLE",IF(ISERROR(IF(ScheduleCompile!D50="Off",0,IF(ScheduleCompile!D50="On",1,IF(ISNUMBER(ScheduleCompile!D50),ScheduleCompile!D50/1,IF(ISTEXT(ScheduleCompile!D50),IF(OR(ISNUMBER(FIND("5F",ScheduleCompile!D50)),ISNUMBER(FIND("0F",ScheduleCompile!D50)),ISNUMBER(FIND("8F",ScheduleCompile!D50)),ISNUMBER(FIND("1F",ScheduleCompile!D50)),ISNUMBER(FIND("2F",ScheduleCompile!D50)),ISNUMBER(FIND("3F",ScheduleCompile!D50)),ISNUMBER(FIND("6F",ScheduleCompile!D50)),ISNUMBER(FIND("7F",ScheduleCompile!D50)),ISNUMBER(FIND("9F",ScheduleCompile!D50)),ISNUMBER(FIND("4F",ScheduleCompile!D50))),VALUE(LEFT(ScheduleCompile!D50,FIND("F",ScheduleCompile!D50)-1)),ScheduleCompile!D50)))))),"",IF(ScheduleCompile!D50="Off",0,IF(ScheduleCompile!D50="On",1,IF(ISNUMBER(ScheduleCompile!D50),ScheduleCompile!D50/1,IF(ISTEXT(ScheduleCompile!D50),IF(OR(ISNUMBER(FIND("5F",ScheduleCompile!D50)),ISNUMBER(FIND("0F",ScheduleCompile!D50)),ISNUMBER(FIND("8F",ScheduleCompile!D50)),ISNUMBER(FIND("1F",ScheduleCompile!D50)),ISNUMBER(FIND("2F",ScheduleCompile!D50)),ISNUMBER(FIND("3F",ScheduleCompile!D50)),ISNUMBER(FIND("6F",ScheduleCompile!D50)),ISNUMBER(FIND("7F",ScheduleCompile!D50)),ISNUMBER(FIND("9F",ScheduleCompile!D50)),ISNUMBER(FIND("4F",ScheduleCompile!D50))),VALUE(LEFT(ScheduleCompile!D50,FIND("F",ScheduleCompile!D50)-1)),ScheduleCompile!D50)))))))</f>
        <v>1</v>
      </c>
      <c r="J57" s="1">
        <f>IF(AND(ISERROR(IF(ScheduleCompile!E50="Off",0,IF(ScheduleCompile!E50="On",1,IF(ISNUMBER(ScheduleCompile!E50),ScheduleCompile!E50/1,IF(ISTEXT(ScheduleCompile!E50),IF(OR(ISNUMBER(FIND("5F",ScheduleCompile!E50)),ISNUMBER(FIND("0F",ScheduleCompile!E50)),ISNUMBER(FIND("8F",ScheduleCompile!E50)),ISNUMBER(FIND("1F",ScheduleCompile!E50)),ISNUMBER(FIND("2F",ScheduleCompile!E50)),ISNUMBER(FIND("3F",ScheduleCompile!E50)),ISNUMBER(FIND("6F",ScheduleCompile!E50)),ISNUMBER(FIND("7F",ScheduleCompile!E50)),ISNUMBER(FIND("9F",ScheduleCompile!E50)),ISNUMBER(FIND("4F",ScheduleCompile!E50))),VALUE(LEFT(ScheduleCompile!E50,FIND("F",ScheduleCompile!E50)-1)),ScheduleCompile!E50)))))),ISTEXT(ScheduleCompile!#REF!)),"ENDTABLE",IF(ISERROR(IF(ScheduleCompile!E50="Off",0,IF(ScheduleCompile!E50="On",1,IF(ISNUMBER(ScheduleCompile!E50),ScheduleCompile!E50/1,IF(ISTEXT(ScheduleCompile!E50),IF(OR(ISNUMBER(FIND("5F",ScheduleCompile!E50)),ISNUMBER(FIND("0F",ScheduleCompile!E50)),ISNUMBER(FIND("8F",ScheduleCompile!E50)),ISNUMBER(FIND("1F",ScheduleCompile!E50)),ISNUMBER(FIND("2F",ScheduleCompile!E50)),ISNUMBER(FIND("3F",ScheduleCompile!E50)),ISNUMBER(FIND("6F",ScheduleCompile!E50)),ISNUMBER(FIND("7F",ScheduleCompile!E50)),ISNUMBER(FIND("9F",ScheduleCompile!E50)),ISNUMBER(FIND("4F",ScheduleCompile!E50))),VALUE(LEFT(ScheduleCompile!E50,FIND("F",ScheduleCompile!E50)-1)),ScheduleCompile!E50)))))),"",IF(ScheduleCompile!E50="Off",0,IF(ScheduleCompile!E50="On",1,IF(ISNUMBER(ScheduleCompile!E50),ScheduleCompile!E50/1,IF(ISTEXT(ScheduleCompile!E50),IF(OR(ISNUMBER(FIND("5F",ScheduleCompile!E50)),ISNUMBER(FIND("0F",ScheduleCompile!E50)),ISNUMBER(FIND("8F",ScheduleCompile!E50)),ISNUMBER(FIND("1F",ScheduleCompile!E50)),ISNUMBER(FIND("2F",ScheduleCompile!E50)),ISNUMBER(FIND("3F",ScheduleCompile!E50)),ISNUMBER(FIND("6F",ScheduleCompile!E50)),ISNUMBER(FIND("7F",ScheduleCompile!E50)),ISNUMBER(FIND("9F",ScheduleCompile!E50)),ISNUMBER(FIND("4F",ScheduleCompile!E50))),VALUE(LEFT(ScheduleCompile!E50,FIND("F",ScheduleCompile!E50)-1)),ScheduleCompile!E50)))))))</f>
        <v>1</v>
      </c>
      <c r="K57" s="1">
        <f>IF(AND(ISERROR(IF(ScheduleCompile!F50="Off",0,IF(ScheduleCompile!F50="On",1,IF(ISNUMBER(ScheduleCompile!F50),ScheduleCompile!F50/1,IF(ISTEXT(ScheduleCompile!F50),IF(OR(ISNUMBER(FIND("5F",ScheduleCompile!F50)),ISNUMBER(FIND("0F",ScheduleCompile!F50)),ISNUMBER(FIND("8F",ScheduleCompile!F50)),ISNUMBER(FIND("1F",ScheduleCompile!F50)),ISNUMBER(FIND("2F",ScheduleCompile!F50)),ISNUMBER(FIND("3F",ScheduleCompile!F50)),ISNUMBER(FIND("6F",ScheduleCompile!F50)),ISNUMBER(FIND("7F",ScheduleCompile!F50)),ISNUMBER(FIND("9F",ScheduleCompile!F50)),ISNUMBER(FIND("4F",ScheduleCompile!F50))),VALUE(LEFT(ScheduleCompile!F50,FIND("F",ScheduleCompile!F50)-1)),ScheduleCompile!F50)))))),ISTEXT(ScheduleCompile!#REF!)),"ENDTABLE",IF(ISERROR(IF(ScheduleCompile!F50="Off",0,IF(ScheduleCompile!F50="On",1,IF(ISNUMBER(ScheduleCompile!F50),ScheduleCompile!F50/1,IF(ISTEXT(ScheduleCompile!F50),IF(OR(ISNUMBER(FIND("5F",ScheduleCompile!F50)),ISNUMBER(FIND("0F",ScheduleCompile!F50)),ISNUMBER(FIND("8F",ScheduleCompile!F50)),ISNUMBER(FIND("1F",ScheduleCompile!F50)),ISNUMBER(FIND("2F",ScheduleCompile!F50)),ISNUMBER(FIND("3F",ScheduleCompile!F50)),ISNUMBER(FIND("6F",ScheduleCompile!F50)),ISNUMBER(FIND("7F",ScheduleCompile!F50)),ISNUMBER(FIND("9F",ScheduleCompile!F50)),ISNUMBER(FIND("4F",ScheduleCompile!F50))),VALUE(LEFT(ScheduleCompile!F50,FIND("F",ScheduleCompile!F50)-1)),ScheduleCompile!F50)))))),"",IF(ScheduleCompile!F50="Off",0,IF(ScheduleCompile!F50="On",1,IF(ISNUMBER(ScheduleCompile!F50),ScheduleCompile!F50/1,IF(ISTEXT(ScheduleCompile!F50),IF(OR(ISNUMBER(FIND("5F",ScheduleCompile!F50)),ISNUMBER(FIND("0F",ScheduleCompile!F50)),ISNUMBER(FIND("8F",ScheduleCompile!F50)),ISNUMBER(FIND("1F",ScheduleCompile!F50)),ISNUMBER(FIND("2F",ScheduleCompile!F50)),ISNUMBER(FIND("3F",ScheduleCompile!F50)),ISNUMBER(FIND("6F",ScheduleCompile!F50)),ISNUMBER(FIND("7F",ScheduleCompile!F50)),ISNUMBER(FIND("9F",ScheduleCompile!F50)),ISNUMBER(FIND("4F",ScheduleCompile!F50))),VALUE(LEFT(ScheduleCompile!F50,FIND("F",ScheduleCompile!F50)-1)),ScheduleCompile!F50)))))))</f>
        <v>1</v>
      </c>
      <c r="L57" s="1">
        <f>IF(AND(ISERROR(IF(ScheduleCompile!G50="Off",0,IF(ScheduleCompile!G50="On",1,IF(ISNUMBER(ScheduleCompile!G50),ScheduleCompile!G50/1,IF(ISTEXT(ScheduleCompile!G50),IF(OR(ISNUMBER(FIND("5F",ScheduleCompile!G50)),ISNUMBER(FIND("0F",ScheduleCompile!G50)),ISNUMBER(FIND("8F",ScheduleCompile!G50)),ISNUMBER(FIND("1F",ScheduleCompile!G50)),ISNUMBER(FIND("2F",ScheduleCompile!G50)),ISNUMBER(FIND("3F",ScheduleCompile!G50)),ISNUMBER(FIND("6F",ScheduleCompile!G50)),ISNUMBER(FIND("7F",ScheduleCompile!G50)),ISNUMBER(FIND("9F",ScheduleCompile!G50)),ISNUMBER(FIND("4F",ScheduleCompile!G50))),VALUE(LEFT(ScheduleCompile!G50,FIND("F",ScheduleCompile!G50)-1)),ScheduleCompile!G50)))))),ISTEXT(ScheduleCompile!#REF!)),"ENDTABLE",IF(ISERROR(IF(ScheduleCompile!G50="Off",0,IF(ScheduleCompile!G50="On",1,IF(ISNUMBER(ScheduleCompile!G50),ScheduleCompile!G50/1,IF(ISTEXT(ScheduleCompile!G50),IF(OR(ISNUMBER(FIND("5F",ScheduleCompile!G50)),ISNUMBER(FIND("0F",ScheduleCompile!G50)),ISNUMBER(FIND("8F",ScheduleCompile!G50)),ISNUMBER(FIND("1F",ScheduleCompile!G50)),ISNUMBER(FIND("2F",ScheduleCompile!G50)),ISNUMBER(FIND("3F",ScheduleCompile!G50)),ISNUMBER(FIND("6F",ScheduleCompile!G50)),ISNUMBER(FIND("7F",ScheduleCompile!G50)),ISNUMBER(FIND("9F",ScheduleCompile!G50)),ISNUMBER(FIND("4F",ScheduleCompile!G50))),VALUE(LEFT(ScheduleCompile!G50,FIND("F",ScheduleCompile!G50)-1)),ScheduleCompile!G50)))))),"",IF(ScheduleCompile!G50="Off",0,IF(ScheduleCompile!G50="On",1,IF(ISNUMBER(ScheduleCompile!G50),ScheduleCompile!G50/1,IF(ISTEXT(ScheduleCompile!G50),IF(OR(ISNUMBER(FIND("5F",ScheduleCompile!G50)),ISNUMBER(FIND("0F",ScheduleCompile!G50)),ISNUMBER(FIND("8F",ScheduleCompile!G50)),ISNUMBER(FIND("1F",ScheduleCompile!G50)),ISNUMBER(FIND("2F",ScheduleCompile!G50)),ISNUMBER(FIND("3F",ScheduleCompile!G50)),ISNUMBER(FIND("6F",ScheduleCompile!G50)),ISNUMBER(FIND("7F",ScheduleCompile!G50)),ISNUMBER(FIND("9F",ScheduleCompile!G50)),ISNUMBER(FIND("4F",ScheduleCompile!G50))),VALUE(LEFT(ScheduleCompile!G50,FIND("F",ScheduleCompile!G50)-1)),ScheduleCompile!G50)))))))</f>
        <v>1</v>
      </c>
      <c r="M57" s="1">
        <f>IF(AND(ISERROR(IF(ScheduleCompile!H50="Off",0,IF(ScheduleCompile!H50="On",1,IF(ISNUMBER(ScheduleCompile!H50),ScheduleCompile!H50/1,IF(ISTEXT(ScheduleCompile!H50),IF(OR(ISNUMBER(FIND("5F",ScheduleCompile!H50)),ISNUMBER(FIND("0F",ScheduleCompile!H50)),ISNUMBER(FIND("8F",ScheduleCompile!H50)),ISNUMBER(FIND("1F",ScheduleCompile!H50)),ISNUMBER(FIND("2F",ScheduleCompile!H50)),ISNUMBER(FIND("3F",ScheduleCompile!H50)),ISNUMBER(FIND("6F",ScheduleCompile!H50)),ISNUMBER(FIND("7F",ScheduleCompile!H50)),ISNUMBER(FIND("9F",ScheduleCompile!H50)),ISNUMBER(FIND("4F",ScheduleCompile!H50))),VALUE(LEFT(ScheduleCompile!H50,FIND("F",ScheduleCompile!H50)-1)),ScheduleCompile!H50)))))),ISTEXT(ScheduleCompile!#REF!)),"ENDTABLE",IF(ISERROR(IF(ScheduleCompile!H50="Off",0,IF(ScheduleCompile!H50="On",1,IF(ISNUMBER(ScheduleCompile!H50),ScheduleCompile!H50/1,IF(ISTEXT(ScheduleCompile!H50),IF(OR(ISNUMBER(FIND("5F",ScheduleCompile!H50)),ISNUMBER(FIND("0F",ScheduleCompile!H50)),ISNUMBER(FIND("8F",ScheduleCompile!H50)),ISNUMBER(FIND("1F",ScheduleCompile!H50)),ISNUMBER(FIND("2F",ScheduleCompile!H50)),ISNUMBER(FIND("3F",ScheduleCompile!H50)),ISNUMBER(FIND("6F",ScheduleCompile!H50)),ISNUMBER(FIND("7F",ScheduleCompile!H50)),ISNUMBER(FIND("9F",ScheduleCompile!H50)),ISNUMBER(FIND("4F",ScheduleCompile!H50))),VALUE(LEFT(ScheduleCompile!H50,FIND("F",ScheduleCompile!H50)-1)),ScheduleCompile!H50)))))),"",IF(ScheduleCompile!H50="Off",0,IF(ScheduleCompile!H50="On",1,IF(ISNUMBER(ScheduleCompile!H50),ScheduleCompile!H50/1,IF(ISTEXT(ScheduleCompile!H50),IF(OR(ISNUMBER(FIND("5F",ScheduleCompile!H50)),ISNUMBER(FIND("0F",ScheduleCompile!H50)),ISNUMBER(FIND("8F",ScheduleCompile!H50)),ISNUMBER(FIND("1F",ScheduleCompile!H50)),ISNUMBER(FIND("2F",ScheduleCompile!H50)),ISNUMBER(FIND("3F",ScheduleCompile!H50)),ISNUMBER(FIND("6F",ScheduleCompile!H50)),ISNUMBER(FIND("7F",ScheduleCompile!H50)),ISNUMBER(FIND("9F",ScheduleCompile!H50)),ISNUMBER(FIND("4F",ScheduleCompile!H50))),VALUE(LEFT(ScheduleCompile!H50,FIND("F",ScheduleCompile!H50)-1)),ScheduleCompile!H50)))))))</f>
        <v>1</v>
      </c>
      <c r="N57" s="1">
        <f>IF(AND(ISERROR(IF(ScheduleCompile!I50="Off",0,IF(ScheduleCompile!I50="On",1,IF(ISNUMBER(ScheduleCompile!I50),ScheduleCompile!I50/1,IF(ISTEXT(ScheduleCompile!I50),IF(OR(ISNUMBER(FIND("5F",ScheduleCompile!I50)),ISNUMBER(FIND("0F",ScheduleCompile!I50)),ISNUMBER(FIND("8F",ScheduleCompile!I50)),ISNUMBER(FIND("1F",ScheduleCompile!I50)),ISNUMBER(FIND("2F",ScheduleCompile!I50)),ISNUMBER(FIND("3F",ScheduleCompile!I50)),ISNUMBER(FIND("6F",ScheduleCompile!I50)),ISNUMBER(FIND("7F",ScheduleCompile!I50)),ISNUMBER(FIND("9F",ScheduleCompile!I50)),ISNUMBER(FIND("4F",ScheduleCompile!I50))),VALUE(LEFT(ScheduleCompile!I50,FIND("F",ScheduleCompile!I50)-1)),ScheduleCompile!I50)))))),ISTEXT(ScheduleCompile!#REF!)),"ENDTABLE",IF(ISERROR(IF(ScheduleCompile!I50="Off",0,IF(ScheduleCompile!I50="On",1,IF(ISNUMBER(ScheduleCompile!I50),ScheduleCompile!I50/1,IF(ISTEXT(ScheduleCompile!I50),IF(OR(ISNUMBER(FIND("5F",ScheduleCompile!I50)),ISNUMBER(FIND("0F",ScheduleCompile!I50)),ISNUMBER(FIND("8F",ScheduleCompile!I50)),ISNUMBER(FIND("1F",ScheduleCompile!I50)),ISNUMBER(FIND("2F",ScheduleCompile!I50)),ISNUMBER(FIND("3F",ScheduleCompile!I50)),ISNUMBER(FIND("6F",ScheduleCompile!I50)),ISNUMBER(FIND("7F",ScheduleCompile!I50)),ISNUMBER(FIND("9F",ScheduleCompile!I50)),ISNUMBER(FIND("4F",ScheduleCompile!I50))),VALUE(LEFT(ScheduleCompile!I50,FIND("F",ScheduleCompile!I50)-1)),ScheduleCompile!I50)))))),"",IF(ScheduleCompile!I50="Off",0,IF(ScheduleCompile!I50="On",1,IF(ISNUMBER(ScheduleCompile!I50),ScheduleCompile!I50/1,IF(ISTEXT(ScheduleCompile!I50),IF(OR(ISNUMBER(FIND("5F",ScheduleCompile!I50)),ISNUMBER(FIND("0F",ScheduleCompile!I50)),ISNUMBER(FIND("8F",ScheduleCompile!I50)),ISNUMBER(FIND("1F",ScheduleCompile!I50)),ISNUMBER(FIND("2F",ScheduleCompile!I50)),ISNUMBER(FIND("3F",ScheduleCompile!I50)),ISNUMBER(FIND("6F",ScheduleCompile!I50)),ISNUMBER(FIND("7F",ScheduleCompile!I50)),ISNUMBER(FIND("9F",ScheduleCompile!I50)),ISNUMBER(FIND("4F",ScheduleCompile!I50))),VALUE(LEFT(ScheduleCompile!I50,FIND("F",ScheduleCompile!I50)-1)),ScheduleCompile!I50)))))))</f>
        <v>1</v>
      </c>
      <c r="O57" s="1">
        <f>IF(AND(ISERROR(IF(ScheduleCompile!J50="Off",0,IF(ScheduleCompile!J50="On",1,IF(ISNUMBER(ScheduleCompile!J50),ScheduleCompile!J50/1,IF(ISTEXT(ScheduleCompile!J50),IF(OR(ISNUMBER(FIND("5F",ScheduleCompile!J50)),ISNUMBER(FIND("0F",ScheduleCompile!J50)),ISNUMBER(FIND("8F",ScheduleCompile!J50)),ISNUMBER(FIND("1F",ScheduleCompile!J50)),ISNUMBER(FIND("2F",ScheduleCompile!J50)),ISNUMBER(FIND("3F",ScheduleCompile!J50)),ISNUMBER(FIND("6F",ScheduleCompile!J50)),ISNUMBER(FIND("7F",ScheduleCompile!J50)),ISNUMBER(FIND("9F",ScheduleCompile!J50)),ISNUMBER(FIND("4F",ScheduleCompile!J50))),VALUE(LEFT(ScheduleCompile!J50,FIND("F",ScheduleCompile!J50)-1)),ScheduleCompile!J50)))))),ISTEXT(ScheduleCompile!#REF!)),"ENDTABLE",IF(ISERROR(IF(ScheduleCompile!J50="Off",0,IF(ScheduleCompile!J50="On",1,IF(ISNUMBER(ScheduleCompile!J50),ScheduleCompile!J50/1,IF(ISTEXT(ScheduleCompile!J50),IF(OR(ISNUMBER(FIND("5F",ScheduleCompile!J50)),ISNUMBER(FIND("0F",ScheduleCompile!J50)),ISNUMBER(FIND("8F",ScheduleCompile!J50)),ISNUMBER(FIND("1F",ScheduleCompile!J50)),ISNUMBER(FIND("2F",ScheduleCompile!J50)),ISNUMBER(FIND("3F",ScheduleCompile!J50)),ISNUMBER(FIND("6F",ScheduleCompile!J50)),ISNUMBER(FIND("7F",ScheduleCompile!J50)),ISNUMBER(FIND("9F",ScheduleCompile!J50)),ISNUMBER(FIND("4F",ScheduleCompile!J50))),VALUE(LEFT(ScheduleCompile!J50,FIND("F",ScheduleCompile!J50)-1)),ScheduleCompile!J50)))))),"",IF(ScheduleCompile!J50="Off",0,IF(ScheduleCompile!J50="On",1,IF(ISNUMBER(ScheduleCompile!J50),ScheduleCompile!J50/1,IF(ISTEXT(ScheduleCompile!J50),IF(OR(ISNUMBER(FIND("5F",ScheduleCompile!J50)),ISNUMBER(FIND("0F",ScheduleCompile!J50)),ISNUMBER(FIND("8F",ScheduleCompile!J50)),ISNUMBER(FIND("1F",ScheduleCompile!J50)),ISNUMBER(FIND("2F",ScheduleCompile!J50)),ISNUMBER(FIND("3F",ScheduleCompile!J50)),ISNUMBER(FIND("6F",ScheduleCompile!J50)),ISNUMBER(FIND("7F",ScheduleCompile!J50)),ISNUMBER(FIND("9F",ScheduleCompile!J50)),ISNUMBER(FIND("4F",ScheduleCompile!J50))),VALUE(LEFT(ScheduleCompile!J50,FIND("F",ScheduleCompile!J50)-1)),ScheduleCompile!J50)))))))</f>
        <v>1</v>
      </c>
      <c r="P57" s="1">
        <f>IF(AND(ISERROR(IF(ScheduleCompile!K50="Off",0,IF(ScheduleCompile!K50="On",1,IF(ISNUMBER(ScheduleCompile!K50),ScheduleCompile!K50/1,IF(ISTEXT(ScheduleCompile!K50),IF(OR(ISNUMBER(FIND("5F",ScheduleCompile!K50)),ISNUMBER(FIND("0F",ScheduleCompile!K50)),ISNUMBER(FIND("8F",ScheduleCompile!K50)),ISNUMBER(FIND("1F",ScheduleCompile!K50)),ISNUMBER(FIND("2F",ScheduleCompile!K50)),ISNUMBER(FIND("3F",ScheduleCompile!K50)),ISNUMBER(FIND("6F",ScheduleCompile!K50)),ISNUMBER(FIND("7F",ScheduleCompile!K50)),ISNUMBER(FIND("9F",ScheduleCompile!K50)),ISNUMBER(FIND("4F",ScheduleCompile!K50))),VALUE(LEFT(ScheduleCompile!K50,FIND("F",ScheduleCompile!K50)-1)),ScheduleCompile!K50)))))),ISTEXT(ScheduleCompile!#REF!)),"ENDTABLE",IF(ISERROR(IF(ScheduleCompile!K50="Off",0,IF(ScheduleCompile!K50="On",1,IF(ISNUMBER(ScheduleCompile!K50),ScheduleCompile!K50/1,IF(ISTEXT(ScheduleCompile!K50),IF(OR(ISNUMBER(FIND("5F",ScheduleCompile!K50)),ISNUMBER(FIND("0F",ScheduleCompile!K50)),ISNUMBER(FIND("8F",ScheduleCompile!K50)),ISNUMBER(FIND("1F",ScheduleCompile!K50)),ISNUMBER(FIND("2F",ScheduleCompile!K50)),ISNUMBER(FIND("3F",ScheduleCompile!K50)),ISNUMBER(FIND("6F",ScheduleCompile!K50)),ISNUMBER(FIND("7F",ScheduleCompile!K50)),ISNUMBER(FIND("9F",ScheduleCompile!K50)),ISNUMBER(FIND("4F",ScheduleCompile!K50))),VALUE(LEFT(ScheduleCompile!K50,FIND("F",ScheduleCompile!K50)-1)),ScheduleCompile!K50)))))),"",IF(ScheduleCompile!K50="Off",0,IF(ScheduleCompile!K50="On",1,IF(ISNUMBER(ScheduleCompile!K50),ScheduleCompile!K50/1,IF(ISTEXT(ScheduleCompile!K50),IF(OR(ISNUMBER(FIND("5F",ScheduleCompile!K50)),ISNUMBER(FIND("0F",ScheduleCompile!K50)),ISNUMBER(FIND("8F",ScheduleCompile!K50)),ISNUMBER(FIND("1F",ScheduleCompile!K50)),ISNUMBER(FIND("2F",ScheduleCompile!K50)),ISNUMBER(FIND("3F",ScheduleCompile!K50)),ISNUMBER(FIND("6F",ScheduleCompile!K50)),ISNUMBER(FIND("7F",ScheduleCompile!K50)),ISNUMBER(FIND("9F",ScheduleCompile!K50)),ISNUMBER(FIND("4F",ScheduleCompile!K50))),VALUE(LEFT(ScheduleCompile!K50,FIND("F",ScheduleCompile!K50)-1)),ScheduleCompile!K50)))))))</f>
        <v>1</v>
      </c>
      <c r="Q57" s="1">
        <f>IF(AND(ISERROR(IF(ScheduleCompile!L50="Off",0,IF(ScheduleCompile!L50="On",1,IF(ISNUMBER(ScheduleCompile!L50),ScheduleCompile!L50/1,IF(ISTEXT(ScheduleCompile!L50),IF(OR(ISNUMBER(FIND("5F",ScheduleCompile!L50)),ISNUMBER(FIND("0F",ScheduleCompile!L50)),ISNUMBER(FIND("8F",ScheduleCompile!L50)),ISNUMBER(FIND("1F",ScheduleCompile!L50)),ISNUMBER(FIND("2F",ScheduleCompile!L50)),ISNUMBER(FIND("3F",ScheduleCompile!L50)),ISNUMBER(FIND("6F",ScheduleCompile!L50)),ISNUMBER(FIND("7F",ScheduleCompile!L50)),ISNUMBER(FIND("9F",ScheduleCompile!L50)),ISNUMBER(FIND("4F",ScheduleCompile!L50))),VALUE(LEFT(ScheduleCompile!L50,FIND("F",ScheduleCompile!L50)-1)),ScheduleCompile!L50)))))),ISTEXT(ScheduleCompile!#REF!)),"ENDTABLE",IF(ISERROR(IF(ScheduleCompile!L50="Off",0,IF(ScheduleCompile!L50="On",1,IF(ISNUMBER(ScheduleCompile!L50),ScheduleCompile!L50/1,IF(ISTEXT(ScheduleCompile!L50),IF(OR(ISNUMBER(FIND("5F",ScheduleCompile!L50)),ISNUMBER(FIND("0F",ScheduleCompile!L50)),ISNUMBER(FIND("8F",ScheduleCompile!L50)),ISNUMBER(FIND("1F",ScheduleCompile!L50)),ISNUMBER(FIND("2F",ScheduleCompile!L50)),ISNUMBER(FIND("3F",ScheduleCompile!L50)),ISNUMBER(FIND("6F",ScheduleCompile!L50)),ISNUMBER(FIND("7F",ScheduleCompile!L50)),ISNUMBER(FIND("9F",ScheduleCompile!L50)),ISNUMBER(FIND("4F",ScheduleCompile!L50))),VALUE(LEFT(ScheduleCompile!L50,FIND("F",ScheduleCompile!L50)-1)),ScheduleCompile!L50)))))),"",IF(ScheduleCompile!L50="Off",0,IF(ScheduleCompile!L50="On",1,IF(ISNUMBER(ScheduleCompile!L50),ScheduleCompile!L50/1,IF(ISTEXT(ScheduleCompile!L50),IF(OR(ISNUMBER(FIND("5F",ScheduleCompile!L50)),ISNUMBER(FIND("0F",ScheduleCompile!L50)),ISNUMBER(FIND("8F",ScheduleCompile!L50)),ISNUMBER(FIND("1F",ScheduleCompile!L50)),ISNUMBER(FIND("2F",ScheduleCompile!L50)),ISNUMBER(FIND("3F",ScheduleCompile!L50)),ISNUMBER(FIND("6F",ScheduleCompile!L50)),ISNUMBER(FIND("7F",ScheduleCompile!L50)),ISNUMBER(FIND("9F",ScheduleCompile!L50)),ISNUMBER(FIND("4F",ScheduleCompile!L50))),VALUE(LEFT(ScheduleCompile!L50,FIND("F",ScheduleCompile!L50)-1)),ScheduleCompile!L50)))))))</f>
        <v>1</v>
      </c>
      <c r="R57" s="1">
        <f>IF(AND(ISERROR(IF(ScheduleCompile!M50="Off",0,IF(ScheduleCompile!M50="On",1,IF(ISNUMBER(ScheduleCompile!M50),ScheduleCompile!M50/1,IF(ISTEXT(ScheduleCompile!M50),IF(OR(ISNUMBER(FIND("5F",ScheduleCompile!M50)),ISNUMBER(FIND("0F",ScheduleCompile!M50)),ISNUMBER(FIND("8F",ScheduleCompile!M50)),ISNUMBER(FIND("1F",ScheduleCompile!M50)),ISNUMBER(FIND("2F",ScheduleCompile!M50)),ISNUMBER(FIND("3F",ScheduleCompile!M50)),ISNUMBER(FIND("6F",ScheduleCompile!M50)),ISNUMBER(FIND("7F",ScheduleCompile!M50)),ISNUMBER(FIND("9F",ScheduleCompile!M50)),ISNUMBER(FIND("4F",ScheduleCompile!M50))),VALUE(LEFT(ScheduleCompile!M50,FIND("F",ScheduleCompile!M50)-1)),ScheduleCompile!M50)))))),ISTEXT(ScheduleCompile!#REF!)),"ENDTABLE",IF(ISERROR(IF(ScheduleCompile!M50="Off",0,IF(ScheduleCompile!M50="On",1,IF(ISNUMBER(ScheduleCompile!M50),ScheduleCompile!M50/1,IF(ISTEXT(ScheduleCompile!M50),IF(OR(ISNUMBER(FIND("5F",ScheduleCompile!M50)),ISNUMBER(FIND("0F",ScheduleCompile!M50)),ISNUMBER(FIND("8F",ScheduleCompile!M50)),ISNUMBER(FIND("1F",ScheduleCompile!M50)),ISNUMBER(FIND("2F",ScheduleCompile!M50)),ISNUMBER(FIND("3F",ScheduleCompile!M50)),ISNUMBER(FIND("6F",ScheduleCompile!M50)),ISNUMBER(FIND("7F",ScheduleCompile!M50)),ISNUMBER(FIND("9F",ScheduleCompile!M50)),ISNUMBER(FIND("4F",ScheduleCompile!M50))),VALUE(LEFT(ScheduleCompile!M50,FIND("F",ScheduleCompile!M50)-1)),ScheduleCompile!M50)))))),"",IF(ScheduleCompile!M50="Off",0,IF(ScheduleCompile!M50="On",1,IF(ISNUMBER(ScheduleCompile!M50),ScheduleCompile!M50/1,IF(ISTEXT(ScheduleCompile!M50),IF(OR(ISNUMBER(FIND("5F",ScheduleCompile!M50)),ISNUMBER(FIND("0F",ScheduleCompile!M50)),ISNUMBER(FIND("8F",ScheduleCompile!M50)),ISNUMBER(FIND("1F",ScheduleCompile!M50)),ISNUMBER(FIND("2F",ScheduleCompile!M50)),ISNUMBER(FIND("3F",ScheduleCompile!M50)),ISNUMBER(FIND("6F",ScheduleCompile!M50)),ISNUMBER(FIND("7F",ScheduleCompile!M50)),ISNUMBER(FIND("9F",ScheduleCompile!M50)),ISNUMBER(FIND("4F",ScheduleCompile!M50))),VALUE(LEFT(ScheduleCompile!M50,FIND("F",ScheduleCompile!M50)-1)),ScheduleCompile!M50)))))))</f>
        <v>1</v>
      </c>
      <c r="S57" s="1">
        <f>IF(AND(ISERROR(IF(ScheduleCompile!N50="Off",0,IF(ScheduleCompile!N50="On",1,IF(ISNUMBER(ScheduleCompile!N50),ScheduleCompile!N50/1,IF(ISTEXT(ScheduleCompile!N50),IF(OR(ISNUMBER(FIND("5F",ScheduleCompile!N50)),ISNUMBER(FIND("0F",ScheduleCompile!N50)),ISNUMBER(FIND("8F",ScheduleCompile!N50)),ISNUMBER(FIND("1F",ScheduleCompile!N50)),ISNUMBER(FIND("2F",ScheduleCompile!N50)),ISNUMBER(FIND("3F",ScheduleCompile!N50)),ISNUMBER(FIND("6F",ScheduleCompile!N50)),ISNUMBER(FIND("7F",ScheduleCompile!N50)),ISNUMBER(FIND("9F",ScheduleCompile!N50)),ISNUMBER(FIND("4F",ScheduleCompile!N50))),VALUE(LEFT(ScheduleCompile!N50,FIND("F",ScheduleCompile!N50)-1)),ScheduleCompile!N50)))))),ISTEXT(ScheduleCompile!#REF!)),"ENDTABLE",IF(ISERROR(IF(ScheduleCompile!N50="Off",0,IF(ScheduleCompile!N50="On",1,IF(ISNUMBER(ScheduleCompile!N50),ScheduleCompile!N50/1,IF(ISTEXT(ScheduleCompile!N50),IF(OR(ISNUMBER(FIND("5F",ScheduleCompile!N50)),ISNUMBER(FIND("0F",ScheduleCompile!N50)),ISNUMBER(FIND("8F",ScheduleCompile!N50)),ISNUMBER(FIND("1F",ScheduleCompile!N50)),ISNUMBER(FIND("2F",ScheduleCompile!N50)),ISNUMBER(FIND("3F",ScheduleCompile!N50)),ISNUMBER(FIND("6F",ScheduleCompile!N50)),ISNUMBER(FIND("7F",ScheduleCompile!N50)),ISNUMBER(FIND("9F",ScheduleCompile!N50)),ISNUMBER(FIND("4F",ScheduleCompile!N50))),VALUE(LEFT(ScheduleCompile!N50,FIND("F",ScheduleCompile!N50)-1)),ScheduleCompile!N50)))))),"",IF(ScheduleCompile!N50="Off",0,IF(ScheduleCompile!N50="On",1,IF(ISNUMBER(ScheduleCompile!N50),ScheduleCompile!N50/1,IF(ISTEXT(ScheduleCompile!N50),IF(OR(ISNUMBER(FIND("5F",ScheduleCompile!N50)),ISNUMBER(FIND("0F",ScheduleCompile!N50)),ISNUMBER(FIND("8F",ScheduleCompile!N50)),ISNUMBER(FIND("1F",ScheduleCompile!N50)),ISNUMBER(FIND("2F",ScheduleCompile!N50)),ISNUMBER(FIND("3F",ScheduleCompile!N50)),ISNUMBER(FIND("6F",ScheduleCompile!N50)),ISNUMBER(FIND("7F",ScheduleCompile!N50)),ISNUMBER(FIND("9F",ScheduleCompile!N50)),ISNUMBER(FIND("4F",ScheduleCompile!N50))),VALUE(LEFT(ScheduleCompile!N50,FIND("F",ScheduleCompile!N50)-1)),ScheduleCompile!N50)))))))</f>
        <v>1</v>
      </c>
      <c r="T57" s="1">
        <f>IF(AND(ISERROR(IF(ScheduleCompile!O50="Off",0,IF(ScheduleCompile!O50="On",1,IF(ISNUMBER(ScheduleCompile!O50),ScheduleCompile!O50/1,IF(ISTEXT(ScheduleCompile!O50),IF(OR(ISNUMBER(FIND("5F",ScheduleCompile!O50)),ISNUMBER(FIND("0F",ScheduleCompile!O50)),ISNUMBER(FIND("8F",ScheduleCompile!O50)),ISNUMBER(FIND("1F",ScheduleCompile!O50)),ISNUMBER(FIND("2F",ScheduleCompile!O50)),ISNUMBER(FIND("3F",ScheduleCompile!O50)),ISNUMBER(FIND("6F",ScheduleCompile!O50)),ISNUMBER(FIND("7F",ScheduleCompile!O50)),ISNUMBER(FIND("9F",ScheduleCompile!O50)),ISNUMBER(FIND("4F",ScheduleCompile!O50))),VALUE(LEFT(ScheduleCompile!O50,FIND("F",ScheduleCompile!O50)-1)),ScheduleCompile!O50)))))),ISTEXT(ScheduleCompile!#REF!)),"ENDTABLE",IF(ISERROR(IF(ScheduleCompile!O50="Off",0,IF(ScheduleCompile!O50="On",1,IF(ISNUMBER(ScheduleCompile!O50),ScheduleCompile!O50/1,IF(ISTEXT(ScheduleCompile!O50),IF(OR(ISNUMBER(FIND("5F",ScheduleCompile!O50)),ISNUMBER(FIND("0F",ScheduleCompile!O50)),ISNUMBER(FIND("8F",ScheduleCompile!O50)),ISNUMBER(FIND("1F",ScheduleCompile!O50)),ISNUMBER(FIND("2F",ScheduleCompile!O50)),ISNUMBER(FIND("3F",ScheduleCompile!O50)),ISNUMBER(FIND("6F",ScheduleCompile!O50)),ISNUMBER(FIND("7F",ScheduleCompile!O50)),ISNUMBER(FIND("9F",ScheduleCompile!O50)),ISNUMBER(FIND("4F",ScheduleCompile!O50))),VALUE(LEFT(ScheduleCompile!O50,FIND("F",ScheduleCompile!O50)-1)),ScheduleCompile!O50)))))),"",IF(ScheduleCompile!O50="Off",0,IF(ScheduleCompile!O50="On",1,IF(ISNUMBER(ScheduleCompile!O50),ScheduleCompile!O50/1,IF(ISTEXT(ScheduleCompile!O50),IF(OR(ISNUMBER(FIND("5F",ScheduleCompile!O50)),ISNUMBER(FIND("0F",ScheduleCompile!O50)),ISNUMBER(FIND("8F",ScheduleCompile!O50)),ISNUMBER(FIND("1F",ScheduleCompile!O50)),ISNUMBER(FIND("2F",ScheduleCompile!O50)),ISNUMBER(FIND("3F",ScheduleCompile!O50)),ISNUMBER(FIND("6F",ScheduleCompile!O50)),ISNUMBER(FIND("7F",ScheduleCompile!O50)),ISNUMBER(FIND("9F",ScheduleCompile!O50)),ISNUMBER(FIND("4F",ScheduleCompile!O50))),VALUE(LEFT(ScheduleCompile!O50,FIND("F",ScheduleCompile!O50)-1)),ScheduleCompile!O50)))))))</f>
        <v>1</v>
      </c>
      <c r="U57" s="1">
        <f>IF(AND(ISERROR(IF(ScheduleCompile!P50="Off",0,IF(ScheduleCompile!P50="On",1,IF(ISNUMBER(ScheduleCompile!P50),ScheduleCompile!P50/1,IF(ISTEXT(ScheduleCompile!P50),IF(OR(ISNUMBER(FIND("5F",ScheduleCompile!P50)),ISNUMBER(FIND("0F",ScheduleCompile!P50)),ISNUMBER(FIND("8F",ScheduleCompile!P50)),ISNUMBER(FIND("1F",ScheduleCompile!P50)),ISNUMBER(FIND("2F",ScheduleCompile!P50)),ISNUMBER(FIND("3F",ScheduleCompile!P50)),ISNUMBER(FIND("6F",ScheduleCompile!P50)),ISNUMBER(FIND("7F",ScheduleCompile!P50)),ISNUMBER(FIND("9F",ScheduleCompile!P50)),ISNUMBER(FIND("4F",ScheduleCompile!P50))),VALUE(LEFT(ScheduleCompile!P50,FIND("F",ScheduleCompile!P50)-1)),ScheduleCompile!P50)))))),ISTEXT(ScheduleCompile!#REF!)),"ENDTABLE",IF(ISERROR(IF(ScheduleCompile!P50="Off",0,IF(ScheduleCompile!P50="On",1,IF(ISNUMBER(ScheduleCompile!P50),ScheduleCompile!P50/1,IF(ISTEXT(ScheduleCompile!P50),IF(OR(ISNUMBER(FIND("5F",ScheduleCompile!P50)),ISNUMBER(FIND("0F",ScheduleCompile!P50)),ISNUMBER(FIND("8F",ScheduleCompile!P50)),ISNUMBER(FIND("1F",ScheduleCompile!P50)),ISNUMBER(FIND("2F",ScheduleCompile!P50)),ISNUMBER(FIND("3F",ScheduleCompile!P50)),ISNUMBER(FIND("6F",ScheduleCompile!P50)),ISNUMBER(FIND("7F",ScheduleCompile!P50)),ISNUMBER(FIND("9F",ScheduleCompile!P50)),ISNUMBER(FIND("4F",ScheduleCompile!P50))),VALUE(LEFT(ScheduleCompile!P50,FIND("F",ScheduleCompile!P50)-1)),ScheduleCompile!P50)))))),"",IF(ScheduleCompile!P50="Off",0,IF(ScheduleCompile!P50="On",1,IF(ISNUMBER(ScheduleCompile!P50),ScheduleCompile!P50/1,IF(ISTEXT(ScheduleCompile!P50),IF(OR(ISNUMBER(FIND("5F",ScheduleCompile!P50)),ISNUMBER(FIND("0F",ScheduleCompile!P50)),ISNUMBER(FIND("8F",ScheduleCompile!P50)),ISNUMBER(FIND("1F",ScheduleCompile!P50)),ISNUMBER(FIND("2F",ScheduleCompile!P50)),ISNUMBER(FIND("3F",ScheduleCompile!P50)),ISNUMBER(FIND("6F",ScheduleCompile!P50)),ISNUMBER(FIND("7F",ScheduleCompile!P50)),ISNUMBER(FIND("9F",ScheduleCompile!P50)),ISNUMBER(FIND("4F",ScheduleCompile!P50))),VALUE(LEFT(ScheduleCompile!P50,FIND("F",ScheduleCompile!P50)-1)),ScheduleCompile!P50)))))))</f>
        <v>1</v>
      </c>
      <c r="V57" s="1">
        <f>IF(AND(ISERROR(IF(ScheduleCompile!Q50="Off",0,IF(ScheduleCompile!Q50="On",1,IF(ISNUMBER(ScheduleCompile!Q50),ScheduleCompile!Q50/1,IF(ISTEXT(ScheduleCompile!Q50),IF(OR(ISNUMBER(FIND("5F",ScheduleCompile!Q50)),ISNUMBER(FIND("0F",ScheduleCompile!Q50)),ISNUMBER(FIND("8F",ScheduleCompile!Q50)),ISNUMBER(FIND("1F",ScheduleCompile!Q50)),ISNUMBER(FIND("2F",ScheduleCompile!Q50)),ISNUMBER(FIND("3F",ScheduleCompile!Q50)),ISNUMBER(FIND("6F",ScheduleCompile!Q50)),ISNUMBER(FIND("7F",ScheduleCompile!Q50)),ISNUMBER(FIND("9F",ScheduleCompile!Q50)),ISNUMBER(FIND("4F",ScheduleCompile!Q50))),VALUE(LEFT(ScheduleCompile!Q50,FIND("F",ScheduleCompile!Q50)-1)),ScheduleCompile!Q50)))))),ISTEXT(ScheduleCompile!#REF!)),"ENDTABLE",IF(ISERROR(IF(ScheduleCompile!Q50="Off",0,IF(ScheduleCompile!Q50="On",1,IF(ISNUMBER(ScheduleCompile!Q50),ScheduleCompile!Q50/1,IF(ISTEXT(ScheduleCompile!Q50),IF(OR(ISNUMBER(FIND("5F",ScheduleCompile!Q50)),ISNUMBER(FIND("0F",ScheduleCompile!Q50)),ISNUMBER(FIND("8F",ScheduleCompile!Q50)),ISNUMBER(FIND("1F",ScheduleCompile!Q50)),ISNUMBER(FIND("2F",ScheduleCompile!Q50)),ISNUMBER(FIND("3F",ScheduleCompile!Q50)),ISNUMBER(FIND("6F",ScheduleCompile!Q50)),ISNUMBER(FIND("7F",ScheduleCompile!Q50)),ISNUMBER(FIND("9F",ScheduleCompile!Q50)),ISNUMBER(FIND("4F",ScheduleCompile!Q50))),VALUE(LEFT(ScheduleCompile!Q50,FIND("F",ScheduleCompile!Q50)-1)),ScheduleCompile!Q50)))))),"",IF(ScheduleCompile!Q50="Off",0,IF(ScheduleCompile!Q50="On",1,IF(ISNUMBER(ScheduleCompile!Q50),ScheduleCompile!Q50/1,IF(ISTEXT(ScheduleCompile!Q50),IF(OR(ISNUMBER(FIND("5F",ScheduleCompile!Q50)),ISNUMBER(FIND("0F",ScheduleCompile!Q50)),ISNUMBER(FIND("8F",ScheduleCompile!Q50)),ISNUMBER(FIND("1F",ScheduleCompile!Q50)),ISNUMBER(FIND("2F",ScheduleCompile!Q50)),ISNUMBER(FIND("3F",ScheduleCompile!Q50)),ISNUMBER(FIND("6F",ScheduleCompile!Q50)),ISNUMBER(FIND("7F",ScheduleCompile!Q50)),ISNUMBER(FIND("9F",ScheduleCompile!Q50)),ISNUMBER(FIND("4F",ScheduleCompile!Q50))),VALUE(LEFT(ScheduleCompile!Q50,FIND("F",ScheduleCompile!Q50)-1)),ScheduleCompile!Q50)))))))</f>
        <v>1</v>
      </c>
      <c r="W57" s="1">
        <f>IF(AND(ISERROR(IF(ScheduleCompile!R50="Off",0,IF(ScheduleCompile!R50="On",1,IF(ISNUMBER(ScheduleCompile!R50),ScheduleCompile!R50/1,IF(ISTEXT(ScheduleCompile!R50),IF(OR(ISNUMBER(FIND("5F",ScheduleCompile!R50)),ISNUMBER(FIND("0F",ScheduleCompile!R50)),ISNUMBER(FIND("8F",ScheduleCompile!R50)),ISNUMBER(FIND("1F",ScheduleCompile!R50)),ISNUMBER(FIND("2F",ScheduleCompile!R50)),ISNUMBER(FIND("3F",ScheduleCompile!R50)),ISNUMBER(FIND("6F",ScheduleCompile!R50)),ISNUMBER(FIND("7F",ScheduleCompile!R50)),ISNUMBER(FIND("9F",ScheduleCompile!R50)),ISNUMBER(FIND("4F",ScheduleCompile!R50))),VALUE(LEFT(ScheduleCompile!R50,FIND("F",ScheduleCompile!R50)-1)),ScheduleCompile!R50)))))),ISTEXT(ScheduleCompile!#REF!)),"ENDTABLE",IF(ISERROR(IF(ScheduleCompile!R50="Off",0,IF(ScheduleCompile!R50="On",1,IF(ISNUMBER(ScheduleCompile!R50),ScheduleCompile!R50/1,IF(ISTEXT(ScheduleCompile!R50),IF(OR(ISNUMBER(FIND("5F",ScheduleCompile!R50)),ISNUMBER(FIND("0F",ScheduleCompile!R50)),ISNUMBER(FIND("8F",ScheduleCompile!R50)),ISNUMBER(FIND("1F",ScheduleCompile!R50)),ISNUMBER(FIND("2F",ScheduleCompile!R50)),ISNUMBER(FIND("3F",ScheduleCompile!R50)),ISNUMBER(FIND("6F",ScheduleCompile!R50)),ISNUMBER(FIND("7F",ScheduleCompile!R50)),ISNUMBER(FIND("9F",ScheduleCompile!R50)),ISNUMBER(FIND("4F",ScheduleCompile!R50))),VALUE(LEFT(ScheduleCompile!R50,FIND("F",ScheduleCompile!R50)-1)),ScheduleCompile!R50)))))),"",IF(ScheduleCompile!R50="Off",0,IF(ScheduleCompile!R50="On",1,IF(ISNUMBER(ScheduleCompile!R50),ScheduleCompile!R50/1,IF(ISTEXT(ScheduleCompile!R50),IF(OR(ISNUMBER(FIND("5F",ScheduleCompile!R50)),ISNUMBER(FIND("0F",ScheduleCompile!R50)),ISNUMBER(FIND("8F",ScheduleCompile!R50)),ISNUMBER(FIND("1F",ScheduleCompile!R50)),ISNUMBER(FIND("2F",ScheduleCompile!R50)),ISNUMBER(FIND("3F",ScheduleCompile!R50)),ISNUMBER(FIND("6F",ScheduleCompile!R50)),ISNUMBER(FIND("7F",ScheduleCompile!R50)),ISNUMBER(FIND("9F",ScheduleCompile!R50)),ISNUMBER(FIND("4F",ScheduleCompile!R50))),VALUE(LEFT(ScheduleCompile!R50,FIND("F",ScheduleCompile!R50)-1)),ScheduleCompile!R50)))))))</f>
        <v>1</v>
      </c>
      <c r="X57" s="1">
        <f>IF(AND(ISERROR(IF(ScheduleCompile!S50="Off",0,IF(ScheduleCompile!S50="On",1,IF(ISNUMBER(ScheduleCompile!S50),ScheduleCompile!S50/1,IF(ISTEXT(ScheduleCompile!S50),IF(OR(ISNUMBER(FIND("5F",ScheduleCompile!S50)),ISNUMBER(FIND("0F",ScheduleCompile!S50)),ISNUMBER(FIND("8F",ScheduleCompile!S50)),ISNUMBER(FIND("1F",ScheduleCompile!S50)),ISNUMBER(FIND("2F",ScheduleCompile!S50)),ISNUMBER(FIND("3F",ScheduleCompile!S50)),ISNUMBER(FIND("6F",ScheduleCompile!S50)),ISNUMBER(FIND("7F",ScheduleCompile!S50)),ISNUMBER(FIND("9F",ScheduleCompile!S50)),ISNUMBER(FIND("4F",ScheduleCompile!S50))),VALUE(LEFT(ScheduleCompile!S50,FIND("F",ScheduleCompile!S50)-1)),ScheduleCompile!S50)))))),ISTEXT(ScheduleCompile!#REF!)),"ENDTABLE",IF(ISERROR(IF(ScheduleCompile!S50="Off",0,IF(ScheduleCompile!S50="On",1,IF(ISNUMBER(ScheduleCompile!S50),ScheduleCompile!S50/1,IF(ISTEXT(ScheduleCompile!S50),IF(OR(ISNUMBER(FIND("5F",ScheduleCompile!S50)),ISNUMBER(FIND("0F",ScheduleCompile!S50)),ISNUMBER(FIND("8F",ScheduleCompile!S50)),ISNUMBER(FIND("1F",ScheduleCompile!S50)),ISNUMBER(FIND("2F",ScheduleCompile!S50)),ISNUMBER(FIND("3F",ScheduleCompile!S50)),ISNUMBER(FIND("6F",ScheduleCompile!S50)),ISNUMBER(FIND("7F",ScheduleCompile!S50)),ISNUMBER(FIND("9F",ScheduleCompile!S50)),ISNUMBER(FIND("4F",ScheduleCompile!S50))),VALUE(LEFT(ScheduleCompile!S50,FIND("F",ScheduleCompile!S50)-1)),ScheduleCompile!S50)))))),"",IF(ScheduleCompile!S50="Off",0,IF(ScheduleCompile!S50="On",1,IF(ISNUMBER(ScheduleCompile!S50),ScheduleCompile!S50/1,IF(ISTEXT(ScheduleCompile!S50),IF(OR(ISNUMBER(FIND("5F",ScheduleCompile!S50)),ISNUMBER(FIND("0F",ScheduleCompile!S50)),ISNUMBER(FIND("8F",ScheduleCompile!S50)),ISNUMBER(FIND("1F",ScheduleCompile!S50)),ISNUMBER(FIND("2F",ScheduleCompile!S50)),ISNUMBER(FIND("3F",ScheduleCompile!S50)),ISNUMBER(FIND("6F",ScheduleCompile!S50)),ISNUMBER(FIND("7F",ScheduleCompile!S50)),ISNUMBER(FIND("9F",ScheduleCompile!S50)),ISNUMBER(FIND("4F",ScheduleCompile!S50))),VALUE(LEFT(ScheduleCompile!S50,FIND("F",ScheduleCompile!S50)-1)),ScheduleCompile!S50)))))))</f>
        <v>1</v>
      </c>
      <c r="Y57" s="1">
        <f>IF(AND(ISERROR(IF(ScheduleCompile!T50="Off",0,IF(ScheduleCompile!T50="On",1,IF(ISNUMBER(ScheduleCompile!T50),ScheduleCompile!T50/1,IF(ISTEXT(ScheduleCompile!T50),IF(OR(ISNUMBER(FIND("5F",ScheduleCompile!T50)),ISNUMBER(FIND("0F",ScheduleCompile!T50)),ISNUMBER(FIND("8F",ScheduleCompile!T50)),ISNUMBER(FIND("1F",ScheduleCompile!T50)),ISNUMBER(FIND("2F",ScheduleCompile!T50)),ISNUMBER(FIND("3F",ScheduleCompile!T50)),ISNUMBER(FIND("6F",ScheduleCompile!T50)),ISNUMBER(FIND("7F",ScheduleCompile!T50)),ISNUMBER(FIND("9F",ScheduleCompile!T50)),ISNUMBER(FIND("4F",ScheduleCompile!T50))),VALUE(LEFT(ScheduleCompile!T50,FIND("F",ScheduleCompile!T50)-1)),ScheduleCompile!T50)))))),ISTEXT(ScheduleCompile!#REF!)),"ENDTABLE",IF(ISERROR(IF(ScheduleCompile!T50="Off",0,IF(ScheduleCompile!T50="On",1,IF(ISNUMBER(ScheduleCompile!T50),ScheduleCompile!T50/1,IF(ISTEXT(ScheduleCompile!T50),IF(OR(ISNUMBER(FIND("5F",ScheduleCompile!T50)),ISNUMBER(FIND("0F",ScheduleCompile!T50)),ISNUMBER(FIND("8F",ScheduleCompile!T50)),ISNUMBER(FIND("1F",ScheduleCompile!T50)),ISNUMBER(FIND("2F",ScheduleCompile!T50)),ISNUMBER(FIND("3F",ScheduleCompile!T50)),ISNUMBER(FIND("6F",ScheduleCompile!T50)),ISNUMBER(FIND("7F",ScheduleCompile!T50)),ISNUMBER(FIND("9F",ScheduleCompile!T50)),ISNUMBER(FIND("4F",ScheduleCompile!T50))),VALUE(LEFT(ScheduleCompile!T50,FIND("F",ScheduleCompile!T50)-1)),ScheduleCompile!T50)))))),"",IF(ScheduleCompile!T50="Off",0,IF(ScheduleCompile!T50="On",1,IF(ISNUMBER(ScheduleCompile!T50),ScheduleCompile!T50/1,IF(ISTEXT(ScheduleCompile!T50),IF(OR(ISNUMBER(FIND("5F",ScheduleCompile!T50)),ISNUMBER(FIND("0F",ScheduleCompile!T50)),ISNUMBER(FIND("8F",ScheduleCompile!T50)),ISNUMBER(FIND("1F",ScheduleCompile!T50)),ISNUMBER(FIND("2F",ScheduleCompile!T50)),ISNUMBER(FIND("3F",ScheduleCompile!T50)),ISNUMBER(FIND("6F",ScheduleCompile!T50)),ISNUMBER(FIND("7F",ScheduleCompile!T50)),ISNUMBER(FIND("9F",ScheduleCompile!T50)),ISNUMBER(FIND("4F",ScheduleCompile!T50))),VALUE(LEFT(ScheduleCompile!T50,FIND("F",ScheduleCompile!T50)-1)),ScheduleCompile!T50)))))))</f>
        <v>1</v>
      </c>
      <c r="Z57" s="1">
        <f>IF(AND(ISERROR(IF(ScheduleCompile!U50="Off",0,IF(ScheduleCompile!U50="On",1,IF(ISNUMBER(ScheduleCompile!U50),ScheduleCompile!U50/1,IF(ISTEXT(ScheduleCompile!U50),IF(OR(ISNUMBER(FIND("5F",ScheduleCompile!U50)),ISNUMBER(FIND("0F",ScheduleCompile!U50)),ISNUMBER(FIND("8F",ScheduleCompile!U50)),ISNUMBER(FIND("1F",ScheduleCompile!U50)),ISNUMBER(FIND("2F",ScheduleCompile!U50)),ISNUMBER(FIND("3F",ScheduleCompile!U50)),ISNUMBER(FIND("6F",ScheduleCompile!U50)),ISNUMBER(FIND("7F",ScheduleCompile!U50)),ISNUMBER(FIND("9F",ScheduleCompile!U50)),ISNUMBER(FIND("4F",ScheduleCompile!U50))),VALUE(LEFT(ScheduleCompile!U50,FIND("F",ScheduleCompile!U50)-1)),ScheduleCompile!U50)))))),ISTEXT(ScheduleCompile!#REF!)),"ENDTABLE",IF(ISERROR(IF(ScheduleCompile!U50="Off",0,IF(ScheduleCompile!U50="On",1,IF(ISNUMBER(ScheduleCompile!U50),ScheduleCompile!U50/1,IF(ISTEXT(ScheduleCompile!U50),IF(OR(ISNUMBER(FIND("5F",ScheduleCompile!U50)),ISNUMBER(FIND("0F",ScheduleCompile!U50)),ISNUMBER(FIND("8F",ScheduleCompile!U50)),ISNUMBER(FIND("1F",ScheduleCompile!U50)),ISNUMBER(FIND("2F",ScheduleCompile!U50)),ISNUMBER(FIND("3F",ScheduleCompile!U50)),ISNUMBER(FIND("6F",ScheduleCompile!U50)),ISNUMBER(FIND("7F",ScheduleCompile!U50)),ISNUMBER(FIND("9F",ScheduleCompile!U50)),ISNUMBER(FIND("4F",ScheduleCompile!U50))),VALUE(LEFT(ScheduleCompile!U50,FIND("F",ScheduleCompile!U50)-1)),ScheduleCompile!U50)))))),"",IF(ScheduleCompile!U50="Off",0,IF(ScheduleCompile!U50="On",1,IF(ISNUMBER(ScheduleCompile!U50),ScheduleCompile!U50/1,IF(ISTEXT(ScheduleCompile!U50),IF(OR(ISNUMBER(FIND("5F",ScheduleCompile!U50)),ISNUMBER(FIND("0F",ScheduleCompile!U50)),ISNUMBER(FIND("8F",ScheduleCompile!U50)),ISNUMBER(FIND("1F",ScheduleCompile!U50)),ISNUMBER(FIND("2F",ScheduleCompile!U50)),ISNUMBER(FIND("3F",ScheduleCompile!U50)),ISNUMBER(FIND("6F",ScheduleCompile!U50)),ISNUMBER(FIND("7F",ScheduleCompile!U50)),ISNUMBER(FIND("9F",ScheduleCompile!U50)),ISNUMBER(FIND("4F",ScheduleCompile!U50))),VALUE(LEFT(ScheduleCompile!U50,FIND("F",ScheduleCompile!U50)-1)),ScheduleCompile!U50)))))))</f>
        <v>1</v>
      </c>
      <c r="AA57" s="1">
        <f>IF(AND(ISERROR(IF(ScheduleCompile!V50="Off",0,IF(ScheduleCompile!V50="On",1,IF(ISNUMBER(ScheduleCompile!V50),ScheduleCompile!V50/1,IF(ISTEXT(ScheduleCompile!V50),IF(OR(ISNUMBER(FIND("5F",ScheduleCompile!V50)),ISNUMBER(FIND("0F",ScheduleCompile!V50)),ISNUMBER(FIND("8F",ScheduleCompile!V50)),ISNUMBER(FIND("1F",ScheduleCompile!V50)),ISNUMBER(FIND("2F",ScheduleCompile!V50)),ISNUMBER(FIND("3F",ScheduleCompile!V50)),ISNUMBER(FIND("6F",ScheduleCompile!V50)),ISNUMBER(FIND("7F",ScheduleCompile!V50)),ISNUMBER(FIND("9F",ScheduleCompile!V50)),ISNUMBER(FIND("4F",ScheduleCompile!V50))),VALUE(LEFT(ScheduleCompile!V50,FIND("F",ScheduleCompile!V50)-1)),ScheduleCompile!V50)))))),ISTEXT(ScheduleCompile!#REF!)),"ENDTABLE",IF(ISERROR(IF(ScheduleCompile!V50="Off",0,IF(ScheduleCompile!V50="On",1,IF(ISNUMBER(ScheduleCompile!V50),ScheduleCompile!V50/1,IF(ISTEXT(ScheduleCompile!V50),IF(OR(ISNUMBER(FIND("5F",ScheduleCompile!V50)),ISNUMBER(FIND("0F",ScheduleCompile!V50)),ISNUMBER(FIND("8F",ScheduleCompile!V50)),ISNUMBER(FIND("1F",ScheduleCompile!V50)),ISNUMBER(FIND("2F",ScheduleCompile!V50)),ISNUMBER(FIND("3F",ScheduleCompile!V50)),ISNUMBER(FIND("6F",ScheduleCompile!V50)),ISNUMBER(FIND("7F",ScheduleCompile!V50)),ISNUMBER(FIND("9F",ScheduleCompile!V50)),ISNUMBER(FIND("4F",ScheduleCompile!V50))),VALUE(LEFT(ScheduleCompile!V50,FIND("F",ScheduleCompile!V50)-1)),ScheduleCompile!V50)))))),"",IF(ScheduleCompile!V50="Off",0,IF(ScheduleCompile!V50="On",1,IF(ISNUMBER(ScheduleCompile!V50),ScheduleCompile!V50/1,IF(ISTEXT(ScheduleCompile!V50),IF(OR(ISNUMBER(FIND("5F",ScheduleCompile!V50)),ISNUMBER(FIND("0F",ScheduleCompile!V50)),ISNUMBER(FIND("8F",ScheduleCompile!V50)),ISNUMBER(FIND("1F",ScheduleCompile!V50)),ISNUMBER(FIND("2F",ScheduleCompile!V50)),ISNUMBER(FIND("3F",ScheduleCompile!V50)),ISNUMBER(FIND("6F",ScheduleCompile!V50)),ISNUMBER(FIND("7F",ScheduleCompile!V50)),ISNUMBER(FIND("9F",ScheduleCompile!V50)),ISNUMBER(FIND("4F",ScheduleCompile!V50))),VALUE(LEFT(ScheduleCompile!V50,FIND("F",ScheduleCompile!V50)-1)),ScheduleCompile!V50)))))))</f>
        <v>1</v>
      </c>
      <c r="AB57" s="1">
        <f>IF(AND(ISERROR(IF(ScheduleCompile!W50="Off",0,IF(ScheduleCompile!W50="On",1,IF(ISNUMBER(ScheduleCompile!W50),ScheduleCompile!W50/1,IF(ISTEXT(ScheduleCompile!W50),IF(OR(ISNUMBER(FIND("5F",ScheduleCompile!W50)),ISNUMBER(FIND("0F",ScheduleCompile!W50)),ISNUMBER(FIND("8F",ScheduleCompile!W50)),ISNUMBER(FIND("1F",ScheduleCompile!W50)),ISNUMBER(FIND("2F",ScheduleCompile!W50)),ISNUMBER(FIND("3F",ScheduleCompile!W50)),ISNUMBER(FIND("6F",ScheduleCompile!W50)),ISNUMBER(FIND("7F",ScheduleCompile!W50)),ISNUMBER(FIND("9F",ScheduleCompile!W50)),ISNUMBER(FIND("4F",ScheduleCompile!W50))),VALUE(LEFT(ScheduleCompile!W50,FIND("F",ScheduleCompile!W50)-1)),ScheduleCompile!W50)))))),ISTEXT(ScheduleCompile!#REF!)),"ENDTABLE",IF(ISERROR(IF(ScheduleCompile!W50="Off",0,IF(ScheduleCompile!W50="On",1,IF(ISNUMBER(ScheduleCompile!W50),ScheduleCompile!W50/1,IF(ISTEXT(ScheduleCompile!W50),IF(OR(ISNUMBER(FIND("5F",ScheduleCompile!W50)),ISNUMBER(FIND("0F",ScheduleCompile!W50)),ISNUMBER(FIND("8F",ScheduleCompile!W50)),ISNUMBER(FIND("1F",ScheduleCompile!W50)),ISNUMBER(FIND("2F",ScheduleCompile!W50)),ISNUMBER(FIND("3F",ScheduleCompile!W50)),ISNUMBER(FIND("6F",ScheduleCompile!W50)),ISNUMBER(FIND("7F",ScheduleCompile!W50)),ISNUMBER(FIND("9F",ScheduleCompile!W50)),ISNUMBER(FIND("4F",ScheduleCompile!W50))),VALUE(LEFT(ScheduleCompile!W50,FIND("F",ScheduleCompile!W50)-1)),ScheduleCompile!W50)))))),"",IF(ScheduleCompile!W50="Off",0,IF(ScheduleCompile!W50="On",1,IF(ISNUMBER(ScheduleCompile!W50),ScheduleCompile!W50/1,IF(ISTEXT(ScheduleCompile!W50),IF(OR(ISNUMBER(FIND("5F",ScheduleCompile!W50)),ISNUMBER(FIND("0F",ScheduleCompile!W50)),ISNUMBER(FIND("8F",ScheduleCompile!W50)),ISNUMBER(FIND("1F",ScheduleCompile!W50)),ISNUMBER(FIND("2F",ScheduleCompile!W50)),ISNUMBER(FIND("3F",ScheduleCompile!W50)),ISNUMBER(FIND("6F",ScheduleCompile!W50)),ISNUMBER(FIND("7F",ScheduleCompile!W50)),ISNUMBER(FIND("9F",ScheduleCompile!W50)),ISNUMBER(FIND("4F",ScheduleCompile!W50))),VALUE(LEFT(ScheduleCompile!W50,FIND("F",ScheduleCompile!W50)-1)),ScheduleCompile!W50)))))))</f>
        <v>1</v>
      </c>
      <c r="AC57" s="1">
        <f>IF(AND(ISERROR(IF(ScheduleCompile!X50="Off",0,IF(ScheduleCompile!X50="On",1,IF(ISNUMBER(ScheduleCompile!X50),ScheduleCompile!X50/1,IF(ISTEXT(ScheduleCompile!X50),IF(OR(ISNUMBER(FIND("5F",ScheduleCompile!X50)),ISNUMBER(FIND("0F",ScheduleCompile!X50)),ISNUMBER(FIND("8F",ScheduleCompile!X50)),ISNUMBER(FIND("1F",ScheduleCompile!X50)),ISNUMBER(FIND("2F",ScheduleCompile!X50)),ISNUMBER(FIND("3F",ScheduleCompile!X50)),ISNUMBER(FIND("6F",ScheduleCompile!X50)),ISNUMBER(FIND("7F",ScheduleCompile!X50)),ISNUMBER(FIND("9F",ScheduleCompile!X50)),ISNUMBER(FIND("4F",ScheduleCompile!X50))),VALUE(LEFT(ScheduleCompile!X50,FIND("F",ScheduleCompile!X50)-1)),ScheduleCompile!X50)))))),ISTEXT(ScheduleCompile!#REF!)),"ENDTABLE",IF(ISERROR(IF(ScheduleCompile!X50="Off",0,IF(ScheduleCompile!X50="On",1,IF(ISNUMBER(ScheduleCompile!X50),ScheduleCompile!X50/1,IF(ISTEXT(ScheduleCompile!X50),IF(OR(ISNUMBER(FIND("5F",ScheduleCompile!X50)),ISNUMBER(FIND("0F",ScheduleCompile!X50)),ISNUMBER(FIND("8F",ScheduleCompile!X50)),ISNUMBER(FIND("1F",ScheduleCompile!X50)),ISNUMBER(FIND("2F",ScheduleCompile!X50)),ISNUMBER(FIND("3F",ScheduleCompile!X50)),ISNUMBER(FIND("6F",ScheduleCompile!X50)),ISNUMBER(FIND("7F",ScheduleCompile!X50)),ISNUMBER(FIND("9F",ScheduleCompile!X50)),ISNUMBER(FIND("4F",ScheduleCompile!X50))),VALUE(LEFT(ScheduleCompile!X50,FIND("F",ScheduleCompile!X50)-1)),ScheduleCompile!X50)))))),"",IF(ScheduleCompile!X50="Off",0,IF(ScheduleCompile!X50="On",1,IF(ISNUMBER(ScheduleCompile!X50),ScheduleCompile!X50/1,IF(ISTEXT(ScheduleCompile!X50),IF(OR(ISNUMBER(FIND("5F",ScheduleCompile!X50)),ISNUMBER(FIND("0F",ScheduleCompile!X50)),ISNUMBER(FIND("8F",ScheduleCompile!X50)),ISNUMBER(FIND("1F",ScheduleCompile!X50)),ISNUMBER(FIND("2F",ScheduleCompile!X50)),ISNUMBER(FIND("3F",ScheduleCompile!X50)),ISNUMBER(FIND("6F",ScheduleCompile!X50)),ISNUMBER(FIND("7F",ScheduleCompile!X50)),ISNUMBER(FIND("9F",ScheduleCompile!X50)),ISNUMBER(FIND("4F",ScheduleCompile!X50))),VALUE(LEFT(ScheduleCompile!X50,FIND("F",ScheduleCompile!X50)-1)),ScheduleCompile!X50)))))))</f>
        <v>1</v>
      </c>
      <c r="AD57" s="1">
        <f>IF(AND(ISERROR(IF(ScheduleCompile!Y50="Off",0,IF(ScheduleCompile!Y50="On",1,IF(ISNUMBER(ScheduleCompile!Y50),ScheduleCompile!Y50/1,IF(ISTEXT(ScheduleCompile!Y50),IF(OR(ISNUMBER(FIND("5F",ScheduleCompile!Y50)),ISNUMBER(FIND("0F",ScheduleCompile!Y50)),ISNUMBER(FIND("8F",ScheduleCompile!Y50)),ISNUMBER(FIND("1F",ScheduleCompile!Y50)),ISNUMBER(FIND("2F",ScheduleCompile!Y50)),ISNUMBER(FIND("3F",ScheduleCompile!Y50)),ISNUMBER(FIND("6F",ScheduleCompile!Y50)),ISNUMBER(FIND("7F",ScheduleCompile!Y50)),ISNUMBER(FIND("9F",ScheduleCompile!Y50)),ISNUMBER(FIND("4F",ScheduleCompile!Y50))),VALUE(LEFT(ScheduleCompile!Y50,FIND("F",ScheduleCompile!Y50)-1)),ScheduleCompile!Y50)))))),ISTEXT(ScheduleCompile!#REF!)),"ENDTABLE",IF(ISERROR(IF(ScheduleCompile!Y50="Off",0,IF(ScheduleCompile!Y50="On",1,IF(ISNUMBER(ScheduleCompile!Y50),ScheduleCompile!Y50/1,IF(ISTEXT(ScheduleCompile!Y50),IF(OR(ISNUMBER(FIND("5F",ScheduleCompile!Y50)),ISNUMBER(FIND("0F",ScheduleCompile!Y50)),ISNUMBER(FIND("8F",ScheduleCompile!Y50)),ISNUMBER(FIND("1F",ScheduleCompile!Y50)),ISNUMBER(FIND("2F",ScheduleCompile!Y50)),ISNUMBER(FIND("3F",ScheduleCompile!Y50)),ISNUMBER(FIND("6F",ScheduleCompile!Y50)),ISNUMBER(FIND("7F",ScheduleCompile!Y50)),ISNUMBER(FIND("9F",ScheduleCompile!Y50)),ISNUMBER(FIND("4F",ScheduleCompile!Y50))),VALUE(LEFT(ScheduleCompile!Y50,FIND("F",ScheduleCompile!Y50)-1)),ScheduleCompile!Y50)))))),"",IF(ScheduleCompile!Y50="Off",0,IF(ScheduleCompile!Y50="On",1,IF(ISNUMBER(ScheduleCompile!Y50),ScheduleCompile!Y50/1,IF(ISTEXT(ScheduleCompile!Y50),IF(OR(ISNUMBER(FIND("5F",ScheduleCompile!Y50)),ISNUMBER(FIND("0F",ScheduleCompile!Y50)),ISNUMBER(FIND("8F",ScheduleCompile!Y50)),ISNUMBER(FIND("1F",ScheduleCompile!Y50)),ISNUMBER(FIND("2F",ScheduleCompile!Y50)),ISNUMBER(FIND("3F",ScheduleCompile!Y50)),ISNUMBER(FIND("6F",ScheduleCompile!Y50)),ISNUMBER(FIND("7F",ScheduleCompile!Y50)),ISNUMBER(FIND("9F",ScheduleCompile!Y50)),ISNUMBER(FIND("4F",ScheduleCompile!Y50))),VALUE(LEFT(ScheduleCompile!Y50,FIND("F",ScheduleCompile!Y50)-1)),ScheduleCompile!Y50)))))))</f>
        <v>1</v>
      </c>
    </row>
    <row r="58" spans="1:30" x14ac:dyDescent="0.25">
      <c r="A58" t="str">
        <f t="shared" si="0"/>
        <v>SchDay "DataHVACAvailSat"  Type = "OnOff" Hr = (1, 1, 1, 1, 1, 1, 1, 1, 1, 1, 1, 1, 1, 1, 1, 1, 1, 1, 1, 1, 1, 1, 1, 1) ..</v>
      </c>
      <c r="B58" s="1" t="s">
        <v>623</v>
      </c>
      <c r="C58" t="str">
        <f t="shared" si="1"/>
        <v xml:space="preserve">SchDay "DataHVACAvailSat"  Type = "OnOff" Hr = </v>
      </c>
      <c r="D58" t="str">
        <f t="shared" si="2"/>
        <v>(1, 1, 1, 1, 1, 1, 1, 1, 1, 1, 1, 1, 1, 1, 1, 1, 1, 1, 1, 1, 1, 1, 1, 1) ..</v>
      </c>
      <c r="E58" s="30" t="str">
        <f>ScheduleCompile!A51</f>
        <v>DataHVACAvailSat</v>
      </c>
      <c r="F58" t="str">
        <f t="shared" si="3"/>
        <v>OnOff</v>
      </c>
      <c r="G58" s="1">
        <f>IF(AND(ISERROR(IF(ScheduleCompile!B51="Off",0,IF(ScheduleCompile!B51="On",1,IF(ISNUMBER(ScheduleCompile!B51),ScheduleCompile!B51/1,IF(ISTEXT(ScheduleCompile!B51),IF(OR(ISNUMBER(FIND("5F",ScheduleCompile!B51)),ISNUMBER(FIND("0F",ScheduleCompile!B51)),ISNUMBER(FIND("8F",ScheduleCompile!B51)),ISNUMBER(FIND("1F",ScheduleCompile!B51)),ISNUMBER(FIND("2F",ScheduleCompile!B51)),ISNUMBER(FIND("3F",ScheduleCompile!B51)),ISNUMBER(FIND("6F",ScheduleCompile!B51)),ISNUMBER(FIND("7F",ScheduleCompile!B51)),ISNUMBER(FIND("9F",ScheduleCompile!B51)),ISNUMBER(FIND("4F",ScheduleCompile!B51))),VALUE(LEFT(ScheduleCompile!B51,FIND("F",ScheduleCompile!B51)-1)),ScheduleCompile!B51)))))),ISTEXT(ScheduleCompile!#REF!)),"ENDTABLE",IF(ISERROR(IF(ScheduleCompile!B51="Off",0,IF(ScheduleCompile!B51="On",1,IF(ISNUMBER(ScheduleCompile!B51),ScheduleCompile!B51/1,IF(ISTEXT(ScheduleCompile!B51),IF(OR(ISNUMBER(FIND("5F",ScheduleCompile!B51)),ISNUMBER(FIND("0F",ScheduleCompile!B51)),ISNUMBER(FIND("8F",ScheduleCompile!B51)),ISNUMBER(FIND("1F",ScheduleCompile!B51)),ISNUMBER(FIND("2F",ScheduleCompile!B51)),ISNUMBER(FIND("3F",ScheduleCompile!B51)),ISNUMBER(FIND("6F",ScheduleCompile!B51)),ISNUMBER(FIND("7F",ScheduleCompile!B51)),ISNUMBER(FIND("9F",ScheduleCompile!B51)),ISNUMBER(FIND("4F",ScheduleCompile!B51))),VALUE(LEFT(ScheduleCompile!B51,FIND("F",ScheduleCompile!B51)-1)),ScheduleCompile!B51)))))),"",IF(ScheduleCompile!B51="Off",0,IF(ScheduleCompile!B51="On",1,IF(ISNUMBER(ScheduleCompile!B51),ScheduleCompile!B51/1,IF(ISTEXT(ScheduleCompile!B51),IF(OR(ISNUMBER(FIND("5F",ScheduleCompile!B51)),ISNUMBER(FIND("0F",ScheduleCompile!B51)),ISNUMBER(FIND("8F",ScheduleCompile!B51)),ISNUMBER(FIND("1F",ScheduleCompile!B51)),ISNUMBER(FIND("2F",ScheduleCompile!B51)),ISNUMBER(FIND("3F",ScheduleCompile!B51)),ISNUMBER(FIND("6F",ScheduleCompile!B51)),ISNUMBER(FIND("7F",ScheduleCompile!B51)),ISNUMBER(FIND("9F",ScheduleCompile!B51)),ISNUMBER(FIND("4F",ScheduleCompile!B51))),VALUE(LEFT(ScheduleCompile!B51,FIND("F",ScheduleCompile!B51)-1)),ScheduleCompile!B51)))))))</f>
        <v>1</v>
      </c>
      <c r="H58" s="1">
        <f>IF(AND(ISERROR(IF(ScheduleCompile!C51="Off",0,IF(ScheduleCompile!C51="On",1,IF(ISNUMBER(ScheduleCompile!C51),ScheduleCompile!C51/1,IF(ISTEXT(ScheduleCompile!C51),IF(OR(ISNUMBER(FIND("5F",ScheduleCompile!C51)),ISNUMBER(FIND("0F",ScheduleCompile!C51)),ISNUMBER(FIND("8F",ScheduleCompile!C51)),ISNUMBER(FIND("1F",ScheduleCompile!C51)),ISNUMBER(FIND("2F",ScheduleCompile!C51)),ISNUMBER(FIND("3F",ScheduleCompile!C51)),ISNUMBER(FIND("6F",ScheduleCompile!C51)),ISNUMBER(FIND("7F",ScheduleCompile!C51)),ISNUMBER(FIND("9F",ScheduleCompile!C51)),ISNUMBER(FIND("4F",ScheduleCompile!C51))),VALUE(LEFT(ScheduleCompile!C51,FIND("F",ScheduleCompile!C51)-1)),ScheduleCompile!C51)))))),ISTEXT(ScheduleCompile!#REF!)),"ENDTABLE",IF(ISERROR(IF(ScheduleCompile!C51="Off",0,IF(ScheduleCompile!C51="On",1,IF(ISNUMBER(ScheduleCompile!C51),ScheduleCompile!C51/1,IF(ISTEXT(ScheduleCompile!C51),IF(OR(ISNUMBER(FIND("5F",ScheduleCompile!C51)),ISNUMBER(FIND("0F",ScheduleCompile!C51)),ISNUMBER(FIND("8F",ScheduleCompile!C51)),ISNUMBER(FIND("1F",ScheduleCompile!C51)),ISNUMBER(FIND("2F",ScheduleCompile!C51)),ISNUMBER(FIND("3F",ScheduleCompile!C51)),ISNUMBER(FIND("6F",ScheduleCompile!C51)),ISNUMBER(FIND("7F",ScheduleCompile!C51)),ISNUMBER(FIND("9F",ScheduleCompile!C51)),ISNUMBER(FIND("4F",ScheduleCompile!C51))),VALUE(LEFT(ScheduleCompile!C51,FIND("F",ScheduleCompile!C51)-1)),ScheduleCompile!C51)))))),"",IF(ScheduleCompile!C51="Off",0,IF(ScheduleCompile!C51="On",1,IF(ISNUMBER(ScheduleCompile!C51),ScheduleCompile!C51/1,IF(ISTEXT(ScheduleCompile!C51),IF(OR(ISNUMBER(FIND("5F",ScheduleCompile!C51)),ISNUMBER(FIND("0F",ScheduleCompile!C51)),ISNUMBER(FIND("8F",ScheduleCompile!C51)),ISNUMBER(FIND("1F",ScheduleCompile!C51)),ISNUMBER(FIND("2F",ScheduleCompile!C51)),ISNUMBER(FIND("3F",ScheduleCompile!C51)),ISNUMBER(FIND("6F",ScheduleCompile!C51)),ISNUMBER(FIND("7F",ScheduleCompile!C51)),ISNUMBER(FIND("9F",ScheduleCompile!C51)),ISNUMBER(FIND("4F",ScheduleCompile!C51))),VALUE(LEFT(ScheduleCompile!C51,FIND("F",ScheduleCompile!C51)-1)),ScheduleCompile!C51)))))))</f>
        <v>1</v>
      </c>
      <c r="I58" s="1">
        <f>IF(AND(ISERROR(IF(ScheduleCompile!D51="Off",0,IF(ScheduleCompile!D51="On",1,IF(ISNUMBER(ScheduleCompile!D51),ScheduleCompile!D51/1,IF(ISTEXT(ScheduleCompile!D51),IF(OR(ISNUMBER(FIND("5F",ScheduleCompile!D51)),ISNUMBER(FIND("0F",ScheduleCompile!D51)),ISNUMBER(FIND("8F",ScheduleCompile!D51)),ISNUMBER(FIND("1F",ScheduleCompile!D51)),ISNUMBER(FIND("2F",ScheduleCompile!D51)),ISNUMBER(FIND("3F",ScheduleCompile!D51)),ISNUMBER(FIND("6F",ScheduleCompile!D51)),ISNUMBER(FIND("7F",ScheduleCompile!D51)),ISNUMBER(FIND("9F",ScheduleCompile!D51)),ISNUMBER(FIND("4F",ScheduleCompile!D51))),VALUE(LEFT(ScheduleCompile!D51,FIND("F",ScheduleCompile!D51)-1)),ScheduleCompile!D51)))))),ISTEXT(ScheduleCompile!#REF!)),"ENDTABLE",IF(ISERROR(IF(ScheduleCompile!D51="Off",0,IF(ScheduleCompile!D51="On",1,IF(ISNUMBER(ScheduleCompile!D51),ScheduleCompile!D51/1,IF(ISTEXT(ScheduleCompile!D51),IF(OR(ISNUMBER(FIND("5F",ScheduleCompile!D51)),ISNUMBER(FIND("0F",ScheduleCompile!D51)),ISNUMBER(FIND("8F",ScheduleCompile!D51)),ISNUMBER(FIND("1F",ScheduleCompile!D51)),ISNUMBER(FIND("2F",ScheduleCompile!D51)),ISNUMBER(FIND("3F",ScheduleCompile!D51)),ISNUMBER(FIND("6F",ScheduleCompile!D51)),ISNUMBER(FIND("7F",ScheduleCompile!D51)),ISNUMBER(FIND("9F",ScheduleCompile!D51)),ISNUMBER(FIND("4F",ScheduleCompile!D51))),VALUE(LEFT(ScheduleCompile!D51,FIND("F",ScheduleCompile!D51)-1)),ScheduleCompile!D51)))))),"",IF(ScheduleCompile!D51="Off",0,IF(ScheduleCompile!D51="On",1,IF(ISNUMBER(ScheduleCompile!D51),ScheduleCompile!D51/1,IF(ISTEXT(ScheduleCompile!D51),IF(OR(ISNUMBER(FIND("5F",ScheduleCompile!D51)),ISNUMBER(FIND("0F",ScheduleCompile!D51)),ISNUMBER(FIND("8F",ScheduleCompile!D51)),ISNUMBER(FIND("1F",ScheduleCompile!D51)),ISNUMBER(FIND("2F",ScheduleCompile!D51)),ISNUMBER(FIND("3F",ScheduleCompile!D51)),ISNUMBER(FIND("6F",ScheduleCompile!D51)),ISNUMBER(FIND("7F",ScheduleCompile!D51)),ISNUMBER(FIND("9F",ScheduleCompile!D51)),ISNUMBER(FIND("4F",ScheduleCompile!D51))),VALUE(LEFT(ScheduleCompile!D51,FIND("F",ScheduleCompile!D51)-1)),ScheduleCompile!D51)))))))</f>
        <v>1</v>
      </c>
      <c r="J58" s="1">
        <f>IF(AND(ISERROR(IF(ScheduleCompile!E51="Off",0,IF(ScheduleCompile!E51="On",1,IF(ISNUMBER(ScheduleCompile!E51),ScheduleCompile!E51/1,IF(ISTEXT(ScheduleCompile!E51),IF(OR(ISNUMBER(FIND("5F",ScheduleCompile!E51)),ISNUMBER(FIND("0F",ScheduleCompile!E51)),ISNUMBER(FIND("8F",ScheduleCompile!E51)),ISNUMBER(FIND("1F",ScheduleCompile!E51)),ISNUMBER(FIND("2F",ScheduleCompile!E51)),ISNUMBER(FIND("3F",ScheduleCompile!E51)),ISNUMBER(FIND("6F",ScheduleCompile!E51)),ISNUMBER(FIND("7F",ScheduleCompile!E51)),ISNUMBER(FIND("9F",ScheduleCompile!E51)),ISNUMBER(FIND("4F",ScheduleCompile!E51))),VALUE(LEFT(ScheduleCompile!E51,FIND("F",ScheduleCompile!E51)-1)),ScheduleCompile!E51)))))),ISTEXT(ScheduleCompile!#REF!)),"ENDTABLE",IF(ISERROR(IF(ScheduleCompile!E51="Off",0,IF(ScheduleCompile!E51="On",1,IF(ISNUMBER(ScheduleCompile!E51),ScheduleCompile!E51/1,IF(ISTEXT(ScheduleCompile!E51),IF(OR(ISNUMBER(FIND("5F",ScheduleCompile!E51)),ISNUMBER(FIND("0F",ScheduleCompile!E51)),ISNUMBER(FIND("8F",ScheduleCompile!E51)),ISNUMBER(FIND("1F",ScheduleCompile!E51)),ISNUMBER(FIND("2F",ScheduleCompile!E51)),ISNUMBER(FIND("3F",ScheduleCompile!E51)),ISNUMBER(FIND("6F",ScheduleCompile!E51)),ISNUMBER(FIND("7F",ScheduleCompile!E51)),ISNUMBER(FIND("9F",ScheduleCompile!E51)),ISNUMBER(FIND("4F",ScheduleCompile!E51))),VALUE(LEFT(ScheduleCompile!E51,FIND("F",ScheduleCompile!E51)-1)),ScheduleCompile!E51)))))),"",IF(ScheduleCompile!E51="Off",0,IF(ScheduleCompile!E51="On",1,IF(ISNUMBER(ScheduleCompile!E51),ScheduleCompile!E51/1,IF(ISTEXT(ScheduleCompile!E51),IF(OR(ISNUMBER(FIND("5F",ScheduleCompile!E51)),ISNUMBER(FIND("0F",ScheduleCompile!E51)),ISNUMBER(FIND("8F",ScheduleCompile!E51)),ISNUMBER(FIND("1F",ScheduleCompile!E51)),ISNUMBER(FIND("2F",ScheduleCompile!E51)),ISNUMBER(FIND("3F",ScheduleCompile!E51)),ISNUMBER(FIND("6F",ScheduleCompile!E51)),ISNUMBER(FIND("7F",ScheduleCompile!E51)),ISNUMBER(FIND("9F",ScheduleCompile!E51)),ISNUMBER(FIND("4F",ScheduleCompile!E51))),VALUE(LEFT(ScheduleCompile!E51,FIND("F",ScheduleCompile!E51)-1)),ScheduleCompile!E51)))))))</f>
        <v>1</v>
      </c>
      <c r="K58" s="1">
        <f>IF(AND(ISERROR(IF(ScheduleCompile!F51="Off",0,IF(ScheduleCompile!F51="On",1,IF(ISNUMBER(ScheduleCompile!F51),ScheduleCompile!F51/1,IF(ISTEXT(ScheduleCompile!F51),IF(OR(ISNUMBER(FIND("5F",ScheduleCompile!F51)),ISNUMBER(FIND("0F",ScheduleCompile!F51)),ISNUMBER(FIND("8F",ScheduleCompile!F51)),ISNUMBER(FIND("1F",ScheduleCompile!F51)),ISNUMBER(FIND("2F",ScheduleCompile!F51)),ISNUMBER(FIND("3F",ScheduleCompile!F51)),ISNUMBER(FIND("6F",ScheduleCompile!F51)),ISNUMBER(FIND("7F",ScheduleCompile!F51)),ISNUMBER(FIND("9F",ScheduleCompile!F51)),ISNUMBER(FIND("4F",ScheduleCompile!F51))),VALUE(LEFT(ScheduleCompile!F51,FIND("F",ScheduleCompile!F51)-1)),ScheduleCompile!F51)))))),ISTEXT(ScheduleCompile!#REF!)),"ENDTABLE",IF(ISERROR(IF(ScheduleCompile!F51="Off",0,IF(ScheduleCompile!F51="On",1,IF(ISNUMBER(ScheduleCompile!F51),ScheduleCompile!F51/1,IF(ISTEXT(ScheduleCompile!F51),IF(OR(ISNUMBER(FIND("5F",ScheduleCompile!F51)),ISNUMBER(FIND("0F",ScheduleCompile!F51)),ISNUMBER(FIND("8F",ScheduleCompile!F51)),ISNUMBER(FIND("1F",ScheduleCompile!F51)),ISNUMBER(FIND("2F",ScheduleCompile!F51)),ISNUMBER(FIND("3F",ScheduleCompile!F51)),ISNUMBER(FIND("6F",ScheduleCompile!F51)),ISNUMBER(FIND("7F",ScheduleCompile!F51)),ISNUMBER(FIND("9F",ScheduleCompile!F51)),ISNUMBER(FIND("4F",ScheduleCompile!F51))),VALUE(LEFT(ScheduleCompile!F51,FIND("F",ScheduleCompile!F51)-1)),ScheduleCompile!F51)))))),"",IF(ScheduleCompile!F51="Off",0,IF(ScheduleCompile!F51="On",1,IF(ISNUMBER(ScheduleCompile!F51),ScheduleCompile!F51/1,IF(ISTEXT(ScheduleCompile!F51),IF(OR(ISNUMBER(FIND("5F",ScheduleCompile!F51)),ISNUMBER(FIND("0F",ScheduleCompile!F51)),ISNUMBER(FIND("8F",ScheduleCompile!F51)),ISNUMBER(FIND("1F",ScheduleCompile!F51)),ISNUMBER(FIND("2F",ScheduleCompile!F51)),ISNUMBER(FIND("3F",ScheduleCompile!F51)),ISNUMBER(FIND("6F",ScheduleCompile!F51)),ISNUMBER(FIND("7F",ScheduleCompile!F51)),ISNUMBER(FIND("9F",ScheduleCompile!F51)),ISNUMBER(FIND("4F",ScheduleCompile!F51))),VALUE(LEFT(ScheduleCompile!F51,FIND("F",ScheduleCompile!F51)-1)),ScheduleCompile!F51)))))))</f>
        <v>1</v>
      </c>
      <c r="L58" s="1">
        <f>IF(AND(ISERROR(IF(ScheduleCompile!G51="Off",0,IF(ScheduleCompile!G51="On",1,IF(ISNUMBER(ScheduleCompile!G51),ScheduleCompile!G51/1,IF(ISTEXT(ScheduleCompile!G51),IF(OR(ISNUMBER(FIND("5F",ScheduleCompile!G51)),ISNUMBER(FIND("0F",ScheduleCompile!G51)),ISNUMBER(FIND("8F",ScheduleCompile!G51)),ISNUMBER(FIND("1F",ScheduleCompile!G51)),ISNUMBER(FIND("2F",ScheduleCompile!G51)),ISNUMBER(FIND("3F",ScheduleCompile!G51)),ISNUMBER(FIND("6F",ScheduleCompile!G51)),ISNUMBER(FIND("7F",ScheduleCompile!G51)),ISNUMBER(FIND("9F",ScheduleCompile!G51)),ISNUMBER(FIND("4F",ScheduleCompile!G51))),VALUE(LEFT(ScheduleCompile!G51,FIND("F",ScheduleCompile!G51)-1)),ScheduleCompile!G51)))))),ISTEXT(ScheduleCompile!#REF!)),"ENDTABLE",IF(ISERROR(IF(ScheduleCompile!G51="Off",0,IF(ScheduleCompile!G51="On",1,IF(ISNUMBER(ScheduleCompile!G51),ScheduleCompile!G51/1,IF(ISTEXT(ScheduleCompile!G51),IF(OR(ISNUMBER(FIND("5F",ScheduleCompile!G51)),ISNUMBER(FIND("0F",ScheduleCompile!G51)),ISNUMBER(FIND("8F",ScheduleCompile!G51)),ISNUMBER(FIND("1F",ScheduleCompile!G51)),ISNUMBER(FIND("2F",ScheduleCompile!G51)),ISNUMBER(FIND("3F",ScheduleCompile!G51)),ISNUMBER(FIND("6F",ScheduleCompile!G51)),ISNUMBER(FIND("7F",ScheduleCompile!G51)),ISNUMBER(FIND("9F",ScheduleCompile!G51)),ISNUMBER(FIND("4F",ScheduleCompile!G51))),VALUE(LEFT(ScheduleCompile!G51,FIND("F",ScheduleCompile!G51)-1)),ScheduleCompile!G51)))))),"",IF(ScheduleCompile!G51="Off",0,IF(ScheduleCompile!G51="On",1,IF(ISNUMBER(ScheduleCompile!G51),ScheduleCompile!G51/1,IF(ISTEXT(ScheduleCompile!G51),IF(OR(ISNUMBER(FIND("5F",ScheduleCompile!G51)),ISNUMBER(FIND("0F",ScheduleCompile!G51)),ISNUMBER(FIND("8F",ScheduleCompile!G51)),ISNUMBER(FIND("1F",ScheduleCompile!G51)),ISNUMBER(FIND("2F",ScheduleCompile!G51)),ISNUMBER(FIND("3F",ScheduleCompile!G51)),ISNUMBER(FIND("6F",ScheduleCompile!G51)),ISNUMBER(FIND("7F",ScheduleCompile!G51)),ISNUMBER(FIND("9F",ScheduleCompile!G51)),ISNUMBER(FIND("4F",ScheduleCompile!G51))),VALUE(LEFT(ScheduleCompile!G51,FIND("F",ScheduleCompile!G51)-1)),ScheduleCompile!G51)))))))</f>
        <v>1</v>
      </c>
      <c r="M58" s="1">
        <f>IF(AND(ISERROR(IF(ScheduleCompile!H51="Off",0,IF(ScheduleCompile!H51="On",1,IF(ISNUMBER(ScheduleCompile!H51),ScheduleCompile!H51/1,IF(ISTEXT(ScheduleCompile!H51),IF(OR(ISNUMBER(FIND("5F",ScheduleCompile!H51)),ISNUMBER(FIND("0F",ScheduleCompile!H51)),ISNUMBER(FIND("8F",ScheduleCompile!H51)),ISNUMBER(FIND("1F",ScheduleCompile!H51)),ISNUMBER(FIND("2F",ScheduleCompile!H51)),ISNUMBER(FIND("3F",ScheduleCompile!H51)),ISNUMBER(FIND("6F",ScheduleCompile!H51)),ISNUMBER(FIND("7F",ScheduleCompile!H51)),ISNUMBER(FIND("9F",ScheduleCompile!H51)),ISNUMBER(FIND("4F",ScheduleCompile!H51))),VALUE(LEFT(ScheduleCompile!H51,FIND("F",ScheduleCompile!H51)-1)),ScheduleCompile!H51)))))),ISTEXT(ScheduleCompile!#REF!)),"ENDTABLE",IF(ISERROR(IF(ScheduleCompile!H51="Off",0,IF(ScheduleCompile!H51="On",1,IF(ISNUMBER(ScheduleCompile!H51),ScheduleCompile!H51/1,IF(ISTEXT(ScheduleCompile!H51),IF(OR(ISNUMBER(FIND("5F",ScheduleCompile!H51)),ISNUMBER(FIND("0F",ScheduleCompile!H51)),ISNUMBER(FIND("8F",ScheduleCompile!H51)),ISNUMBER(FIND("1F",ScheduleCompile!H51)),ISNUMBER(FIND("2F",ScheduleCompile!H51)),ISNUMBER(FIND("3F",ScheduleCompile!H51)),ISNUMBER(FIND("6F",ScheduleCompile!H51)),ISNUMBER(FIND("7F",ScheduleCompile!H51)),ISNUMBER(FIND("9F",ScheduleCompile!H51)),ISNUMBER(FIND("4F",ScheduleCompile!H51))),VALUE(LEFT(ScheduleCompile!H51,FIND("F",ScheduleCompile!H51)-1)),ScheduleCompile!H51)))))),"",IF(ScheduleCompile!H51="Off",0,IF(ScheduleCompile!H51="On",1,IF(ISNUMBER(ScheduleCompile!H51),ScheduleCompile!H51/1,IF(ISTEXT(ScheduleCompile!H51),IF(OR(ISNUMBER(FIND("5F",ScheduleCompile!H51)),ISNUMBER(FIND("0F",ScheduleCompile!H51)),ISNUMBER(FIND("8F",ScheduleCompile!H51)),ISNUMBER(FIND("1F",ScheduleCompile!H51)),ISNUMBER(FIND("2F",ScheduleCompile!H51)),ISNUMBER(FIND("3F",ScheduleCompile!H51)),ISNUMBER(FIND("6F",ScheduleCompile!H51)),ISNUMBER(FIND("7F",ScheduleCompile!H51)),ISNUMBER(FIND("9F",ScheduleCompile!H51)),ISNUMBER(FIND("4F",ScheduleCompile!H51))),VALUE(LEFT(ScheduleCompile!H51,FIND("F",ScheduleCompile!H51)-1)),ScheduleCompile!H51)))))))</f>
        <v>1</v>
      </c>
      <c r="N58" s="1">
        <f>IF(AND(ISERROR(IF(ScheduleCompile!I51="Off",0,IF(ScheduleCompile!I51="On",1,IF(ISNUMBER(ScheduleCompile!I51),ScheduleCompile!I51/1,IF(ISTEXT(ScheduleCompile!I51),IF(OR(ISNUMBER(FIND("5F",ScheduleCompile!I51)),ISNUMBER(FIND("0F",ScheduleCompile!I51)),ISNUMBER(FIND("8F",ScheduleCompile!I51)),ISNUMBER(FIND("1F",ScheduleCompile!I51)),ISNUMBER(FIND("2F",ScheduleCompile!I51)),ISNUMBER(FIND("3F",ScheduleCompile!I51)),ISNUMBER(FIND("6F",ScheduleCompile!I51)),ISNUMBER(FIND("7F",ScheduleCompile!I51)),ISNUMBER(FIND("9F",ScheduleCompile!I51)),ISNUMBER(FIND("4F",ScheduleCompile!I51))),VALUE(LEFT(ScheduleCompile!I51,FIND("F",ScheduleCompile!I51)-1)),ScheduleCompile!I51)))))),ISTEXT(ScheduleCompile!#REF!)),"ENDTABLE",IF(ISERROR(IF(ScheduleCompile!I51="Off",0,IF(ScheduleCompile!I51="On",1,IF(ISNUMBER(ScheduleCompile!I51),ScheduleCompile!I51/1,IF(ISTEXT(ScheduleCompile!I51),IF(OR(ISNUMBER(FIND("5F",ScheduleCompile!I51)),ISNUMBER(FIND("0F",ScheduleCompile!I51)),ISNUMBER(FIND("8F",ScheduleCompile!I51)),ISNUMBER(FIND("1F",ScheduleCompile!I51)),ISNUMBER(FIND("2F",ScheduleCompile!I51)),ISNUMBER(FIND("3F",ScheduleCompile!I51)),ISNUMBER(FIND("6F",ScheduleCompile!I51)),ISNUMBER(FIND("7F",ScheduleCompile!I51)),ISNUMBER(FIND("9F",ScheduleCompile!I51)),ISNUMBER(FIND("4F",ScheduleCompile!I51))),VALUE(LEFT(ScheduleCompile!I51,FIND("F",ScheduleCompile!I51)-1)),ScheduleCompile!I51)))))),"",IF(ScheduleCompile!I51="Off",0,IF(ScheduleCompile!I51="On",1,IF(ISNUMBER(ScheduleCompile!I51),ScheduleCompile!I51/1,IF(ISTEXT(ScheduleCompile!I51),IF(OR(ISNUMBER(FIND("5F",ScheduleCompile!I51)),ISNUMBER(FIND("0F",ScheduleCompile!I51)),ISNUMBER(FIND("8F",ScheduleCompile!I51)),ISNUMBER(FIND("1F",ScheduleCompile!I51)),ISNUMBER(FIND("2F",ScheduleCompile!I51)),ISNUMBER(FIND("3F",ScheduleCompile!I51)),ISNUMBER(FIND("6F",ScheduleCompile!I51)),ISNUMBER(FIND("7F",ScheduleCompile!I51)),ISNUMBER(FIND("9F",ScheduleCompile!I51)),ISNUMBER(FIND("4F",ScheduleCompile!I51))),VALUE(LEFT(ScheduleCompile!I51,FIND("F",ScheduleCompile!I51)-1)),ScheduleCompile!I51)))))))</f>
        <v>1</v>
      </c>
      <c r="O58" s="1">
        <f>IF(AND(ISERROR(IF(ScheduleCompile!J51="Off",0,IF(ScheduleCompile!J51="On",1,IF(ISNUMBER(ScheduleCompile!J51),ScheduleCompile!J51/1,IF(ISTEXT(ScheduleCompile!J51),IF(OR(ISNUMBER(FIND("5F",ScheduleCompile!J51)),ISNUMBER(FIND("0F",ScheduleCompile!J51)),ISNUMBER(FIND("8F",ScheduleCompile!J51)),ISNUMBER(FIND("1F",ScheduleCompile!J51)),ISNUMBER(FIND("2F",ScheduleCompile!J51)),ISNUMBER(FIND("3F",ScheduleCompile!J51)),ISNUMBER(FIND("6F",ScheduleCompile!J51)),ISNUMBER(FIND("7F",ScheduleCompile!J51)),ISNUMBER(FIND("9F",ScheduleCompile!J51)),ISNUMBER(FIND("4F",ScheduleCompile!J51))),VALUE(LEFT(ScheduleCompile!J51,FIND("F",ScheduleCompile!J51)-1)),ScheduleCompile!J51)))))),ISTEXT(ScheduleCompile!#REF!)),"ENDTABLE",IF(ISERROR(IF(ScheduleCompile!J51="Off",0,IF(ScheduleCompile!J51="On",1,IF(ISNUMBER(ScheduleCompile!J51),ScheduleCompile!J51/1,IF(ISTEXT(ScheduleCompile!J51),IF(OR(ISNUMBER(FIND("5F",ScheduleCompile!J51)),ISNUMBER(FIND("0F",ScheduleCompile!J51)),ISNUMBER(FIND("8F",ScheduleCompile!J51)),ISNUMBER(FIND("1F",ScheduleCompile!J51)),ISNUMBER(FIND("2F",ScheduleCompile!J51)),ISNUMBER(FIND("3F",ScheduleCompile!J51)),ISNUMBER(FIND("6F",ScheduleCompile!J51)),ISNUMBER(FIND("7F",ScheduleCompile!J51)),ISNUMBER(FIND("9F",ScheduleCompile!J51)),ISNUMBER(FIND("4F",ScheduleCompile!J51))),VALUE(LEFT(ScheduleCompile!J51,FIND("F",ScheduleCompile!J51)-1)),ScheduleCompile!J51)))))),"",IF(ScheduleCompile!J51="Off",0,IF(ScheduleCompile!J51="On",1,IF(ISNUMBER(ScheduleCompile!J51),ScheduleCompile!J51/1,IF(ISTEXT(ScheduleCompile!J51),IF(OR(ISNUMBER(FIND("5F",ScheduleCompile!J51)),ISNUMBER(FIND("0F",ScheduleCompile!J51)),ISNUMBER(FIND("8F",ScheduleCompile!J51)),ISNUMBER(FIND("1F",ScheduleCompile!J51)),ISNUMBER(FIND("2F",ScheduleCompile!J51)),ISNUMBER(FIND("3F",ScheduleCompile!J51)),ISNUMBER(FIND("6F",ScheduleCompile!J51)),ISNUMBER(FIND("7F",ScheduleCompile!J51)),ISNUMBER(FIND("9F",ScheduleCompile!J51)),ISNUMBER(FIND("4F",ScheduleCompile!J51))),VALUE(LEFT(ScheduleCompile!J51,FIND("F",ScheduleCompile!J51)-1)),ScheduleCompile!J51)))))))</f>
        <v>1</v>
      </c>
      <c r="P58" s="1">
        <f>IF(AND(ISERROR(IF(ScheduleCompile!K51="Off",0,IF(ScheduleCompile!K51="On",1,IF(ISNUMBER(ScheduleCompile!K51),ScheduleCompile!K51/1,IF(ISTEXT(ScheduleCompile!K51),IF(OR(ISNUMBER(FIND("5F",ScheduleCompile!K51)),ISNUMBER(FIND("0F",ScheduleCompile!K51)),ISNUMBER(FIND("8F",ScheduleCompile!K51)),ISNUMBER(FIND("1F",ScheduleCompile!K51)),ISNUMBER(FIND("2F",ScheduleCompile!K51)),ISNUMBER(FIND("3F",ScheduleCompile!K51)),ISNUMBER(FIND("6F",ScheduleCompile!K51)),ISNUMBER(FIND("7F",ScheduleCompile!K51)),ISNUMBER(FIND("9F",ScheduleCompile!K51)),ISNUMBER(FIND("4F",ScheduleCompile!K51))),VALUE(LEFT(ScheduleCompile!K51,FIND("F",ScheduleCompile!K51)-1)),ScheduleCompile!K51)))))),ISTEXT(ScheduleCompile!#REF!)),"ENDTABLE",IF(ISERROR(IF(ScheduleCompile!K51="Off",0,IF(ScheduleCompile!K51="On",1,IF(ISNUMBER(ScheduleCompile!K51),ScheduleCompile!K51/1,IF(ISTEXT(ScheduleCompile!K51),IF(OR(ISNUMBER(FIND("5F",ScheduleCompile!K51)),ISNUMBER(FIND("0F",ScheduleCompile!K51)),ISNUMBER(FIND("8F",ScheduleCompile!K51)),ISNUMBER(FIND("1F",ScheduleCompile!K51)),ISNUMBER(FIND("2F",ScheduleCompile!K51)),ISNUMBER(FIND("3F",ScheduleCompile!K51)),ISNUMBER(FIND("6F",ScheduleCompile!K51)),ISNUMBER(FIND("7F",ScheduleCompile!K51)),ISNUMBER(FIND("9F",ScheduleCompile!K51)),ISNUMBER(FIND("4F",ScheduleCompile!K51))),VALUE(LEFT(ScheduleCompile!K51,FIND("F",ScheduleCompile!K51)-1)),ScheduleCompile!K51)))))),"",IF(ScheduleCompile!K51="Off",0,IF(ScheduleCompile!K51="On",1,IF(ISNUMBER(ScheduleCompile!K51),ScheduleCompile!K51/1,IF(ISTEXT(ScheduleCompile!K51),IF(OR(ISNUMBER(FIND("5F",ScheduleCompile!K51)),ISNUMBER(FIND("0F",ScheduleCompile!K51)),ISNUMBER(FIND("8F",ScheduleCompile!K51)),ISNUMBER(FIND("1F",ScheduleCompile!K51)),ISNUMBER(FIND("2F",ScheduleCompile!K51)),ISNUMBER(FIND("3F",ScheduleCompile!K51)),ISNUMBER(FIND("6F",ScheduleCompile!K51)),ISNUMBER(FIND("7F",ScheduleCompile!K51)),ISNUMBER(FIND("9F",ScheduleCompile!K51)),ISNUMBER(FIND("4F",ScheduleCompile!K51))),VALUE(LEFT(ScheduleCompile!K51,FIND("F",ScheduleCompile!K51)-1)),ScheduleCompile!K51)))))))</f>
        <v>1</v>
      </c>
      <c r="Q58" s="1">
        <f>IF(AND(ISERROR(IF(ScheduleCompile!L51="Off",0,IF(ScheduleCompile!L51="On",1,IF(ISNUMBER(ScheduleCompile!L51),ScheduleCompile!L51/1,IF(ISTEXT(ScheduleCompile!L51),IF(OR(ISNUMBER(FIND("5F",ScheduleCompile!L51)),ISNUMBER(FIND("0F",ScheduleCompile!L51)),ISNUMBER(FIND("8F",ScheduleCompile!L51)),ISNUMBER(FIND("1F",ScheduleCompile!L51)),ISNUMBER(FIND("2F",ScheduleCompile!L51)),ISNUMBER(FIND("3F",ScheduleCompile!L51)),ISNUMBER(FIND("6F",ScheduleCompile!L51)),ISNUMBER(FIND("7F",ScheduleCompile!L51)),ISNUMBER(FIND("9F",ScheduleCompile!L51)),ISNUMBER(FIND("4F",ScheduleCompile!L51))),VALUE(LEFT(ScheduleCompile!L51,FIND("F",ScheduleCompile!L51)-1)),ScheduleCompile!L51)))))),ISTEXT(ScheduleCompile!#REF!)),"ENDTABLE",IF(ISERROR(IF(ScheduleCompile!L51="Off",0,IF(ScheduleCompile!L51="On",1,IF(ISNUMBER(ScheduleCompile!L51),ScheduleCompile!L51/1,IF(ISTEXT(ScheduleCompile!L51),IF(OR(ISNUMBER(FIND("5F",ScheduleCompile!L51)),ISNUMBER(FIND("0F",ScheduleCompile!L51)),ISNUMBER(FIND("8F",ScheduleCompile!L51)),ISNUMBER(FIND("1F",ScheduleCompile!L51)),ISNUMBER(FIND("2F",ScheduleCompile!L51)),ISNUMBER(FIND("3F",ScheduleCompile!L51)),ISNUMBER(FIND("6F",ScheduleCompile!L51)),ISNUMBER(FIND("7F",ScheduleCompile!L51)),ISNUMBER(FIND("9F",ScheduleCompile!L51)),ISNUMBER(FIND("4F",ScheduleCompile!L51))),VALUE(LEFT(ScheduleCompile!L51,FIND("F",ScheduleCompile!L51)-1)),ScheduleCompile!L51)))))),"",IF(ScheduleCompile!L51="Off",0,IF(ScheduleCompile!L51="On",1,IF(ISNUMBER(ScheduleCompile!L51),ScheduleCompile!L51/1,IF(ISTEXT(ScheduleCompile!L51),IF(OR(ISNUMBER(FIND("5F",ScheduleCompile!L51)),ISNUMBER(FIND("0F",ScheduleCompile!L51)),ISNUMBER(FIND("8F",ScheduleCompile!L51)),ISNUMBER(FIND("1F",ScheduleCompile!L51)),ISNUMBER(FIND("2F",ScheduleCompile!L51)),ISNUMBER(FIND("3F",ScheduleCompile!L51)),ISNUMBER(FIND("6F",ScheduleCompile!L51)),ISNUMBER(FIND("7F",ScheduleCompile!L51)),ISNUMBER(FIND("9F",ScheduleCompile!L51)),ISNUMBER(FIND("4F",ScheduleCompile!L51))),VALUE(LEFT(ScheduleCompile!L51,FIND("F",ScheduleCompile!L51)-1)),ScheduleCompile!L51)))))))</f>
        <v>1</v>
      </c>
      <c r="R58" s="1">
        <f>IF(AND(ISERROR(IF(ScheduleCompile!M51="Off",0,IF(ScheduleCompile!M51="On",1,IF(ISNUMBER(ScheduleCompile!M51),ScheduleCompile!M51/1,IF(ISTEXT(ScheduleCompile!M51),IF(OR(ISNUMBER(FIND("5F",ScheduleCompile!M51)),ISNUMBER(FIND("0F",ScheduleCompile!M51)),ISNUMBER(FIND("8F",ScheduleCompile!M51)),ISNUMBER(FIND("1F",ScheduleCompile!M51)),ISNUMBER(FIND("2F",ScheduleCompile!M51)),ISNUMBER(FIND("3F",ScheduleCompile!M51)),ISNUMBER(FIND("6F",ScheduleCompile!M51)),ISNUMBER(FIND("7F",ScheduleCompile!M51)),ISNUMBER(FIND("9F",ScheduleCompile!M51)),ISNUMBER(FIND("4F",ScheduleCompile!M51))),VALUE(LEFT(ScheduleCompile!M51,FIND("F",ScheduleCompile!M51)-1)),ScheduleCompile!M51)))))),ISTEXT(ScheduleCompile!#REF!)),"ENDTABLE",IF(ISERROR(IF(ScheduleCompile!M51="Off",0,IF(ScheduleCompile!M51="On",1,IF(ISNUMBER(ScheduleCompile!M51),ScheduleCompile!M51/1,IF(ISTEXT(ScheduleCompile!M51),IF(OR(ISNUMBER(FIND("5F",ScheduleCompile!M51)),ISNUMBER(FIND("0F",ScheduleCompile!M51)),ISNUMBER(FIND("8F",ScheduleCompile!M51)),ISNUMBER(FIND("1F",ScheduleCompile!M51)),ISNUMBER(FIND("2F",ScheduleCompile!M51)),ISNUMBER(FIND("3F",ScheduleCompile!M51)),ISNUMBER(FIND("6F",ScheduleCompile!M51)),ISNUMBER(FIND("7F",ScheduleCompile!M51)),ISNUMBER(FIND("9F",ScheduleCompile!M51)),ISNUMBER(FIND("4F",ScheduleCompile!M51))),VALUE(LEFT(ScheduleCompile!M51,FIND("F",ScheduleCompile!M51)-1)),ScheduleCompile!M51)))))),"",IF(ScheduleCompile!M51="Off",0,IF(ScheduleCompile!M51="On",1,IF(ISNUMBER(ScheduleCompile!M51),ScheduleCompile!M51/1,IF(ISTEXT(ScheduleCompile!M51),IF(OR(ISNUMBER(FIND("5F",ScheduleCompile!M51)),ISNUMBER(FIND("0F",ScheduleCompile!M51)),ISNUMBER(FIND("8F",ScheduleCompile!M51)),ISNUMBER(FIND("1F",ScheduleCompile!M51)),ISNUMBER(FIND("2F",ScheduleCompile!M51)),ISNUMBER(FIND("3F",ScheduleCompile!M51)),ISNUMBER(FIND("6F",ScheduleCompile!M51)),ISNUMBER(FIND("7F",ScheduleCompile!M51)),ISNUMBER(FIND("9F",ScheduleCompile!M51)),ISNUMBER(FIND("4F",ScheduleCompile!M51))),VALUE(LEFT(ScheduleCompile!M51,FIND("F",ScheduleCompile!M51)-1)),ScheduleCompile!M51)))))))</f>
        <v>1</v>
      </c>
      <c r="S58" s="1">
        <f>IF(AND(ISERROR(IF(ScheduleCompile!N51="Off",0,IF(ScheduleCompile!N51="On",1,IF(ISNUMBER(ScheduleCompile!N51),ScheduleCompile!N51/1,IF(ISTEXT(ScheduleCompile!N51),IF(OR(ISNUMBER(FIND("5F",ScheduleCompile!N51)),ISNUMBER(FIND("0F",ScheduleCompile!N51)),ISNUMBER(FIND("8F",ScheduleCompile!N51)),ISNUMBER(FIND("1F",ScheduleCompile!N51)),ISNUMBER(FIND("2F",ScheduleCompile!N51)),ISNUMBER(FIND("3F",ScheduleCompile!N51)),ISNUMBER(FIND("6F",ScheduleCompile!N51)),ISNUMBER(FIND("7F",ScheduleCompile!N51)),ISNUMBER(FIND("9F",ScheduleCompile!N51)),ISNUMBER(FIND("4F",ScheduleCompile!N51))),VALUE(LEFT(ScheduleCompile!N51,FIND("F",ScheduleCompile!N51)-1)),ScheduleCompile!N51)))))),ISTEXT(ScheduleCompile!#REF!)),"ENDTABLE",IF(ISERROR(IF(ScheduleCompile!N51="Off",0,IF(ScheduleCompile!N51="On",1,IF(ISNUMBER(ScheduleCompile!N51),ScheduleCompile!N51/1,IF(ISTEXT(ScheduleCompile!N51),IF(OR(ISNUMBER(FIND("5F",ScheduleCompile!N51)),ISNUMBER(FIND("0F",ScheduleCompile!N51)),ISNUMBER(FIND("8F",ScheduleCompile!N51)),ISNUMBER(FIND("1F",ScheduleCompile!N51)),ISNUMBER(FIND("2F",ScheduleCompile!N51)),ISNUMBER(FIND("3F",ScheduleCompile!N51)),ISNUMBER(FIND("6F",ScheduleCompile!N51)),ISNUMBER(FIND("7F",ScheduleCompile!N51)),ISNUMBER(FIND("9F",ScheduleCompile!N51)),ISNUMBER(FIND("4F",ScheduleCompile!N51))),VALUE(LEFT(ScheduleCompile!N51,FIND("F",ScheduleCompile!N51)-1)),ScheduleCompile!N51)))))),"",IF(ScheduleCompile!N51="Off",0,IF(ScheduleCompile!N51="On",1,IF(ISNUMBER(ScheduleCompile!N51),ScheduleCompile!N51/1,IF(ISTEXT(ScheduleCompile!N51),IF(OR(ISNUMBER(FIND("5F",ScheduleCompile!N51)),ISNUMBER(FIND("0F",ScheduleCompile!N51)),ISNUMBER(FIND("8F",ScheduleCompile!N51)),ISNUMBER(FIND("1F",ScheduleCompile!N51)),ISNUMBER(FIND("2F",ScheduleCompile!N51)),ISNUMBER(FIND("3F",ScheduleCompile!N51)),ISNUMBER(FIND("6F",ScheduleCompile!N51)),ISNUMBER(FIND("7F",ScheduleCompile!N51)),ISNUMBER(FIND("9F",ScheduleCompile!N51)),ISNUMBER(FIND("4F",ScheduleCompile!N51))),VALUE(LEFT(ScheduleCompile!N51,FIND("F",ScheduleCompile!N51)-1)),ScheduleCompile!N51)))))))</f>
        <v>1</v>
      </c>
      <c r="T58" s="1">
        <f>IF(AND(ISERROR(IF(ScheduleCompile!O51="Off",0,IF(ScheduleCompile!O51="On",1,IF(ISNUMBER(ScheduleCompile!O51),ScheduleCompile!O51/1,IF(ISTEXT(ScheduleCompile!O51),IF(OR(ISNUMBER(FIND("5F",ScheduleCompile!O51)),ISNUMBER(FIND("0F",ScheduleCompile!O51)),ISNUMBER(FIND("8F",ScheduleCompile!O51)),ISNUMBER(FIND("1F",ScheduleCompile!O51)),ISNUMBER(FIND("2F",ScheduleCompile!O51)),ISNUMBER(FIND("3F",ScheduleCompile!O51)),ISNUMBER(FIND("6F",ScheduleCompile!O51)),ISNUMBER(FIND("7F",ScheduleCompile!O51)),ISNUMBER(FIND("9F",ScheduleCompile!O51)),ISNUMBER(FIND("4F",ScheduleCompile!O51))),VALUE(LEFT(ScheduleCompile!O51,FIND("F",ScheduleCompile!O51)-1)),ScheduleCompile!O51)))))),ISTEXT(ScheduleCompile!#REF!)),"ENDTABLE",IF(ISERROR(IF(ScheduleCompile!O51="Off",0,IF(ScheduleCompile!O51="On",1,IF(ISNUMBER(ScheduleCompile!O51),ScheduleCompile!O51/1,IF(ISTEXT(ScheduleCompile!O51),IF(OR(ISNUMBER(FIND("5F",ScheduleCompile!O51)),ISNUMBER(FIND("0F",ScheduleCompile!O51)),ISNUMBER(FIND("8F",ScheduleCompile!O51)),ISNUMBER(FIND("1F",ScheduleCompile!O51)),ISNUMBER(FIND("2F",ScheduleCompile!O51)),ISNUMBER(FIND("3F",ScheduleCompile!O51)),ISNUMBER(FIND("6F",ScheduleCompile!O51)),ISNUMBER(FIND("7F",ScheduleCompile!O51)),ISNUMBER(FIND("9F",ScheduleCompile!O51)),ISNUMBER(FIND("4F",ScheduleCompile!O51))),VALUE(LEFT(ScheduleCompile!O51,FIND("F",ScheduleCompile!O51)-1)),ScheduleCompile!O51)))))),"",IF(ScheduleCompile!O51="Off",0,IF(ScheduleCompile!O51="On",1,IF(ISNUMBER(ScheduleCompile!O51),ScheduleCompile!O51/1,IF(ISTEXT(ScheduleCompile!O51),IF(OR(ISNUMBER(FIND("5F",ScheduleCompile!O51)),ISNUMBER(FIND("0F",ScheduleCompile!O51)),ISNUMBER(FIND("8F",ScheduleCompile!O51)),ISNUMBER(FIND("1F",ScheduleCompile!O51)),ISNUMBER(FIND("2F",ScheduleCompile!O51)),ISNUMBER(FIND("3F",ScheduleCompile!O51)),ISNUMBER(FIND("6F",ScheduleCompile!O51)),ISNUMBER(FIND("7F",ScheduleCompile!O51)),ISNUMBER(FIND("9F",ScheduleCompile!O51)),ISNUMBER(FIND("4F",ScheduleCompile!O51))),VALUE(LEFT(ScheduleCompile!O51,FIND("F",ScheduleCompile!O51)-1)),ScheduleCompile!O51)))))))</f>
        <v>1</v>
      </c>
      <c r="U58" s="1">
        <f>IF(AND(ISERROR(IF(ScheduleCompile!P51="Off",0,IF(ScheduleCompile!P51="On",1,IF(ISNUMBER(ScheduleCompile!P51),ScheduleCompile!P51/1,IF(ISTEXT(ScheduleCompile!P51),IF(OR(ISNUMBER(FIND("5F",ScheduleCompile!P51)),ISNUMBER(FIND("0F",ScheduleCompile!P51)),ISNUMBER(FIND("8F",ScheduleCompile!P51)),ISNUMBER(FIND("1F",ScheduleCompile!P51)),ISNUMBER(FIND("2F",ScheduleCompile!P51)),ISNUMBER(FIND("3F",ScheduleCompile!P51)),ISNUMBER(FIND("6F",ScheduleCompile!P51)),ISNUMBER(FIND("7F",ScheduleCompile!P51)),ISNUMBER(FIND("9F",ScheduleCompile!P51)),ISNUMBER(FIND("4F",ScheduleCompile!P51))),VALUE(LEFT(ScheduleCompile!P51,FIND("F",ScheduleCompile!P51)-1)),ScheduleCompile!P51)))))),ISTEXT(ScheduleCompile!#REF!)),"ENDTABLE",IF(ISERROR(IF(ScheduleCompile!P51="Off",0,IF(ScheduleCompile!P51="On",1,IF(ISNUMBER(ScheduleCompile!P51),ScheduleCompile!P51/1,IF(ISTEXT(ScheduleCompile!P51),IF(OR(ISNUMBER(FIND("5F",ScheduleCompile!P51)),ISNUMBER(FIND("0F",ScheduleCompile!P51)),ISNUMBER(FIND("8F",ScheduleCompile!P51)),ISNUMBER(FIND("1F",ScheduleCompile!P51)),ISNUMBER(FIND("2F",ScheduleCompile!P51)),ISNUMBER(FIND("3F",ScheduleCompile!P51)),ISNUMBER(FIND("6F",ScheduleCompile!P51)),ISNUMBER(FIND("7F",ScheduleCompile!P51)),ISNUMBER(FIND("9F",ScheduleCompile!P51)),ISNUMBER(FIND("4F",ScheduleCompile!P51))),VALUE(LEFT(ScheduleCompile!P51,FIND("F",ScheduleCompile!P51)-1)),ScheduleCompile!P51)))))),"",IF(ScheduleCompile!P51="Off",0,IF(ScheduleCompile!P51="On",1,IF(ISNUMBER(ScheduleCompile!P51),ScheduleCompile!P51/1,IF(ISTEXT(ScheduleCompile!P51),IF(OR(ISNUMBER(FIND("5F",ScheduleCompile!P51)),ISNUMBER(FIND("0F",ScheduleCompile!P51)),ISNUMBER(FIND("8F",ScheduleCompile!P51)),ISNUMBER(FIND("1F",ScheduleCompile!P51)),ISNUMBER(FIND("2F",ScheduleCompile!P51)),ISNUMBER(FIND("3F",ScheduleCompile!P51)),ISNUMBER(FIND("6F",ScheduleCompile!P51)),ISNUMBER(FIND("7F",ScheduleCompile!P51)),ISNUMBER(FIND("9F",ScheduleCompile!P51)),ISNUMBER(FIND("4F",ScheduleCompile!P51))),VALUE(LEFT(ScheduleCompile!P51,FIND("F",ScheduleCompile!P51)-1)),ScheduleCompile!P51)))))))</f>
        <v>1</v>
      </c>
      <c r="V58" s="1">
        <f>IF(AND(ISERROR(IF(ScheduleCompile!Q51="Off",0,IF(ScheduleCompile!Q51="On",1,IF(ISNUMBER(ScheduleCompile!Q51),ScheduleCompile!Q51/1,IF(ISTEXT(ScheduleCompile!Q51),IF(OR(ISNUMBER(FIND("5F",ScheduleCompile!Q51)),ISNUMBER(FIND("0F",ScheduleCompile!Q51)),ISNUMBER(FIND("8F",ScheduleCompile!Q51)),ISNUMBER(FIND("1F",ScheduleCompile!Q51)),ISNUMBER(FIND("2F",ScheduleCompile!Q51)),ISNUMBER(FIND("3F",ScheduleCompile!Q51)),ISNUMBER(FIND("6F",ScheduleCompile!Q51)),ISNUMBER(FIND("7F",ScheduleCompile!Q51)),ISNUMBER(FIND("9F",ScheduleCompile!Q51)),ISNUMBER(FIND("4F",ScheduleCompile!Q51))),VALUE(LEFT(ScheduleCompile!Q51,FIND("F",ScheduleCompile!Q51)-1)),ScheduleCompile!Q51)))))),ISTEXT(ScheduleCompile!#REF!)),"ENDTABLE",IF(ISERROR(IF(ScheduleCompile!Q51="Off",0,IF(ScheduleCompile!Q51="On",1,IF(ISNUMBER(ScheduleCompile!Q51),ScheduleCompile!Q51/1,IF(ISTEXT(ScheduleCompile!Q51),IF(OR(ISNUMBER(FIND("5F",ScheduleCompile!Q51)),ISNUMBER(FIND("0F",ScheduleCompile!Q51)),ISNUMBER(FIND("8F",ScheduleCompile!Q51)),ISNUMBER(FIND("1F",ScheduleCompile!Q51)),ISNUMBER(FIND("2F",ScheduleCompile!Q51)),ISNUMBER(FIND("3F",ScheduleCompile!Q51)),ISNUMBER(FIND("6F",ScheduleCompile!Q51)),ISNUMBER(FIND("7F",ScheduleCompile!Q51)),ISNUMBER(FIND("9F",ScheduleCompile!Q51)),ISNUMBER(FIND("4F",ScheduleCompile!Q51))),VALUE(LEFT(ScheduleCompile!Q51,FIND("F",ScheduleCompile!Q51)-1)),ScheduleCompile!Q51)))))),"",IF(ScheduleCompile!Q51="Off",0,IF(ScheduleCompile!Q51="On",1,IF(ISNUMBER(ScheduleCompile!Q51),ScheduleCompile!Q51/1,IF(ISTEXT(ScheduleCompile!Q51),IF(OR(ISNUMBER(FIND("5F",ScheduleCompile!Q51)),ISNUMBER(FIND("0F",ScheduleCompile!Q51)),ISNUMBER(FIND("8F",ScheduleCompile!Q51)),ISNUMBER(FIND("1F",ScheduleCompile!Q51)),ISNUMBER(FIND("2F",ScheduleCompile!Q51)),ISNUMBER(FIND("3F",ScheduleCompile!Q51)),ISNUMBER(FIND("6F",ScheduleCompile!Q51)),ISNUMBER(FIND("7F",ScheduleCompile!Q51)),ISNUMBER(FIND("9F",ScheduleCompile!Q51)),ISNUMBER(FIND("4F",ScheduleCompile!Q51))),VALUE(LEFT(ScheduleCompile!Q51,FIND("F",ScheduleCompile!Q51)-1)),ScheduleCompile!Q51)))))))</f>
        <v>1</v>
      </c>
      <c r="W58" s="1">
        <f>IF(AND(ISERROR(IF(ScheduleCompile!R51="Off",0,IF(ScheduleCompile!R51="On",1,IF(ISNUMBER(ScheduleCompile!R51),ScheduleCompile!R51/1,IF(ISTEXT(ScheduleCompile!R51),IF(OR(ISNUMBER(FIND("5F",ScheduleCompile!R51)),ISNUMBER(FIND("0F",ScheduleCompile!R51)),ISNUMBER(FIND("8F",ScheduleCompile!R51)),ISNUMBER(FIND("1F",ScheduleCompile!R51)),ISNUMBER(FIND("2F",ScheduleCompile!R51)),ISNUMBER(FIND("3F",ScheduleCompile!R51)),ISNUMBER(FIND("6F",ScheduleCompile!R51)),ISNUMBER(FIND("7F",ScheduleCompile!R51)),ISNUMBER(FIND("9F",ScheduleCompile!R51)),ISNUMBER(FIND("4F",ScheduleCompile!R51))),VALUE(LEFT(ScheduleCompile!R51,FIND("F",ScheduleCompile!R51)-1)),ScheduleCompile!R51)))))),ISTEXT(ScheduleCompile!#REF!)),"ENDTABLE",IF(ISERROR(IF(ScheduleCompile!R51="Off",0,IF(ScheduleCompile!R51="On",1,IF(ISNUMBER(ScheduleCompile!R51),ScheduleCompile!R51/1,IF(ISTEXT(ScheduleCompile!R51),IF(OR(ISNUMBER(FIND("5F",ScheduleCompile!R51)),ISNUMBER(FIND("0F",ScheduleCompile!R51)),ISNUMBER(FIND("8F",ScheduleCompile!R51)),ISNUMBER(FIND("1F",ScheduleCompile!R51)),ISNUMBER(FIND("2F",ScheduleCompile!R51)),ISNUMBER(FIND("3F",ScheduleCompile!R51)),ISNUMBER(FIND("6F",ScheduleCompile!R51)),ISNUMBER(FIND("7F",ScheduleCompile!R51)),ISNUMBER(FIND("9F",ScheduleCompile!R51)),ISNUMBER(FIND("4F",ScheduleCompile!R51))),VALUE(LEFT(ScheduleCompile!R51,FIND("F",ScheduleCompile!R51)-1)),ScheduleCompile!R51)))))),"",IF(ScheduleCompile!R51="Off",0,IF(ScheduleCompile!R51="On",1,IF(ISNUMBER(ScheduleCompile!R51),ScheduleCompile!R51/1,IF(ISTEXT(ScheduleCompile!R51),IF(OR(ISNUMBER(FIND("5F",ScheduleCompile!R51)),ISNUMBER(FIND("0F",ScheduleCompile!R51)),ISNUMBER(FIND("8F",ScheduleCompile!R51)),ISNUMBER(FIND("1F",ScheduleCompile!R51)),ISNUMBER(FIND("2F",ScheduleCompile!R51)),ISNUMBER(FIND("3F",ScheduleCompile!R51)),ISNUMBER(FIND("6F",ScheduleCompile!R51)),ISNUMBER(FIND("7F",ScheduleCompile!R51)),ISNUMBER(FIND("9F",ScheduleCompile!R51)),ISNUMBER(FIND("4F",ScheduleCompile!R51))),VALUE(LEFT(ScheduleCompile!R51,FIND("F",ScheduleCompile!R51)-1)),ScheduleCompile!R51)))))))</f>
        <v>1</v>
      </c>
      <c r="X58" s="1">
        <f>IF(AND(ISERROR(IF(ScheduleCompile!S51="Off",0,IF(ScheduleCompile!S51="On",1,IF(ISNUMBER(ScheduleCompile!S51),ScheduleCompile!S51/1,IF(ISTEXT(ScheduleCompile!S51),IF(OR(ISNUMBER(FIND("5F",ScheduleCompile!S51)),ISNUMBER(FIND("0F",ScheduleCompile!S51)),ISNUMBER(FIND("8F",ScheduleCompile!S51)),ISNUMBER(FIND("1F",ScheduleCompile!S51)),ISNUMBER(FIND("2F",ScheduleCompile!S51)),ISNUMBER(FIND("3F",ScheduleCompile!S51)),ISNUMBER(FIND("6F",ScheduleCompile!S51)),ISNUMBER(FIND("7F",ScheduleCompile!S51)),ISNUMBER(FIND("9F",ScheduleCompile!S51)),ISNUMBER(FIND("4F",ScheduleCompile!S51))),VALUE(LEFT(ScheduleCompile!S51,FIND("F",ScheduleCompile!S51)-1)),ScheduleCompile!S51)))))),ISTEXT(ScheduleCompile!#REF!)),"ENDTABLE",IF(ISERROR(IF(ScheduleCompile!S51="Off",0,IF(ScheduleCompile!S51="On",1,IF(ISNUMBER(ScheduleCompile!S51),ScheduleCompile!S51/1,IF(ISTEXT(ScheduleCompile!S51),IF(OR(ISNUMBER(FIND("5F",ScheduleCompile!S51)),ISNUMBER(FIND("0F",ScheduleCompile!S51)),ISNUMBER(FIND("8F",ScheduleCompile!S51)),ISNUMBER(FIND("1F",ScheduleCompile!S51)),ISNUMBER(FIND("2F",ScheduleCompile!S51)),ISNUMBER(FIND("3F",ScheduleCompile!S51)),ISNUMBER(FIND("6F",ScheduleCompile!S51)),ISNUMBER(FIND("7F",ScheduleCompile!S51)),ISNUMBER(FIND("9F",ScheduleCompile!S51)),ISNUMBER(FIND("4F",ScheduleCompile!S51))),VALUE(LEFT(ScheduleCompile!S51,FIND("F",ScheduleCompile!S51)-1)),ScheduleCompile!S51)))))),"",IF(ScheduleCompile!S51="Off",0,IF(ScheduleCompile!S51="On",1,IF(ISNUMBER(ScheduleCompile!S51),ScheduleCompile!S51/1,IF(ISTEXT(ScheduleCompile!S51),IF(OR(ISNUMBER(FIND("5F",ScheduleCompile!S51)),ISNUMBER(FIND("0F",ScheduleCompile!S51)),ISNUMBER(FIND("8F",ScheduleCompile!S51)),ISNUMBER(FIND("1F",ScheduleCompile!S51)),ISNUMBER(FIND("2F",ScheduleCompile!S51)),ISNUMBER(FIND("3F",ScheduleCompile!S51)),ISNUMBER(FIND("6F",ScheduleCompile!S51)),ISNUMBER(FIND("7F",ScheduleCompile!S51)),ISNUMBER(FIND("9F",ScheduleCompile!S51)),ISNUMBER(FIND("4F",ScheduleCompile!S51))),VALUE(LEFT(ScheduleCompile!S51,FIND("F",ScheduleCompile!S51)-1)),ScheduleCompile!S51)))))))</f>
        <v>1</v>
      </c>
      <c r="Y58" s="1">
        <f>IF(AND(ISERROR(IF(ScheduleCompile!T51="Off",0,IF(ScheduleCompile!T51="On",1,IF(ISNUMBER(ScheduleCompile!T51),ScheduleCompile!T51/1,IF(ISTEXT(ScheduleCompile!T51),IF(OR(ISNUMBER(FIND("5F",ScheduleCompile!T51)),ISNUMBER(FIND("0F",ScheduleCompile!T51)),ISNUMBER(FIND("8F",ScheduleCompile!T51)),ISNUMBER(FIND("1F",ScheduleCompile!T51)),ISNUMBER(FIND("2F",ScheduleCompile!T51)),ISNUMBER(FIND("3F",ScheduleCompile!T51)),ISNUMBER(FIND("6F",ScheduleCompile!T51)),ISNUMBER(FIND("7F",ScheduleCompile!T51)),ISNUMBER(FIND("9F",ScheduleCompile!T51)),ISNUMBER(FIND("4F",ScheduleCompile!T51))),VALUE(LEFT(ScheduleCompile!T51,FIND("F",ScheduleCompile!T51)-1)),ScheduleCompile!T51)))))),ISTEXT(ScheduleCompile!#REF!)),"ENDTABLE",IF(ISERROR(IF(ScheduleCompile!T51="Off",0,IF(ScheduleCompile!T51="On",1,IF(ISNUMBER(ScheduleCompile!T51),ScheduleCompile!T51/1,IF(ISTEXT(ScheduleCompile!T51),IF(OR(ISNUMBER(FIND("5F",ScheduleCompile!T51)),ISNUMBER(FIND("0F",ScheduleCompile!T51)),ISNUMBER(FIND("8F",ScheduleCompile!T51)),ISNUMBER(FIND("1F",ScheduleCompile!T51)),ISNUMBER(FIND("2F",ScheduleCompile!T51)),ISNUMBER(FIND("3F",ScheduleCompile!T51)),ISNUMBER(FIND("6F",ScheduleCompile!T51)),ISNUMBER(FIND("7F",ScheduleCompile!T51)),ISNUMBER(FIND("9F",ScheduleCompile!T51)),ISNUMBER(FIND("4F",ScheduleCompile!T51))),VALUE(LEFT(ScheduleCompile!T51,FIND("F",ScheduleCompile!T51)-1)),ScheduleCompile!T51)))))),"",IF(ScheduleCompile!T51="Off",0,IF(ScheduleCompile!T51="On",1,IF(ISNUMBER(ScheduleCompile!T51),ScheduleCompile!T51/1,IF(ISTEXT(ScheduleCompile!T51),IF(OR(ISNUMBER(FIND("5F",ScheduleCompile!T51)),ISNUMBER(FIND("0F",ScheduleCompile!T51)),ISNUMBER(FIND("8F",ScheduleCompile!T51)),ISNUMBER(FIND("1F",ScheduleCompile!T51)),ISNUMBER(FIND("2F",ScheduleCompile!T51)),ISNUMBER(FIND("3F",ScheduleCompile!T51)),ISNUMBER(FIND("6F",ScheduleCompile!T51)),ISNUMBER(FIND("7F",ScheduleCompile!T51)),ISNUMBER(FIND("9F",ScheduleCompile!T51)),ISNUMBER(FIND("4F",ScheduleCompile!T51))),VALUE(LEFT(ScheduleCompile!T51,FIND("F",ScheduleCompile!T51)-1)),ScheduleCompile!T51)))))))</f>
        <v>1</v>
      </c>
      <c r="Z58" s="1">
        <f>IF(AND(ISERROR(IF(ScheduleCompile!U51="Off",0,IF(ScheduleCompile!U51="On",1,IF(ISNUMBER(ScheduleCompile!U51),ScheduleCompile!U51/1,IF(ISTEXT(ScheduleCompile!U51),IF(OR(ISNUMBER(FIND("5F",ScheduleCompile!U51)),ISNUMBER(FIND("0F",ScheduleCompile!U51)),ISNUMBER(FIND("8F",ScheduleCompile!U51)),ISNUMBER(FIND("1F",ScheduleCompile!U51)),ISNUMBER(FIND("2F",ScheduleCompile!U51)),ISNUMBER(FIND("3F",ScheduleCompile!U51)),ISNUMBER(FIND("6F",ScheduleCompile!U51)),ISNUMBER(FIND("7F",ScheduleCompile!U51)),ISNUMBER(FIND("9F",ScheduleCompile!U51)),ISNUMBER(FIND("4F",ScheduleCompile!U51))),VALUE(LEFT(ScheduleCompile!U51,FIND("F",ScheduleCompile!U51)-1)),ScheduleCompile!U51)))))),ISTEXT(ScheduleCompile!#REF!)),"ENDTABLE",IF(ISERROR(IF(ScheduleCompile!U51="Off",0,IF(ScheduleCompile!U51="On",1,IF(ISNUMBER(ScheduleCompile!U51),ScheduleCompile!U51/1,IF(ISTEXT(ScheduleCompile!U51),IF(OR(ISNUMBER(FIND("5F",ScheduleCompile!U51)),ISNUMBER(FIND("0F",ScheduleCompile!U51)),ISNUMBER(FIND("8F",ScheduleCompile!U51)),ISNUMBER(FIND("1F",ScheduleCompile!U51)),ISNUMBER(FIND("2F",ScheduleCompile!U51)),ISNUMBER(FIND("3F",ScheduleCompile!U51)),ISNUMBER(FIND("6F",ScheduleCompile!U51)),ISNUMBER(FIND("7F",ScheduleCompile!U51)),ISNUMBER(FIND("9F",ScheduleCompile!U51)),ISNUMBER(FIND("4F",ScheduleCompile!U51))),VALUE(LEFT(ScheduleCompile!U51,FIND("F",ScheduleCompile!U51)-1)),ScheduleCompile!U51)))))),"",IF(ScheduleCompile!U51="Off",0,IF(ScheduleCompile!U51="On",1,IF(ISNUMBER(ScheduleCompile!U51),ScheduleCompile!U51/1,IF(ISTEXT(ScheduleCompile!U51),IF(OR(ISNUMBER(FIND("5F",ScheduleCompile!U51)),ISNUMBER(FIND("0F",ScheduleCompile!U51)),ISNUMBER(FIND("8F",ScheduleCompile!U51)),ISNUMBER(FIND("1F",ScheduleCompile!U51)),ISNUMBER(FIND("2F",ScheduleCompile!U51)),ISNUMBER(FIND("3F",ScheduleCompile!U51)),ISNUMBER(FIND("6F",ScheduleCompile!U51)),ISNUMBER(FIND("7F",ScheduleCompile!U51)),ISNUMBER(FIND("9F",ScheduleCompile!U51)),ISNUMBER(FIND("4F",ScheduleCompile!U51))),VALUE(LEFT(ScheduleCompile!U51,FIND("F",ScheduleCompile!U51)-1)),ScheduleCompile!U51)))))))</f>
        <v>1</v>
      </c>
      <c r="AA58" s="1">
        <f>IF(AND(ISERROR(IF(ScheduleCompile!V51="Off",0,IF(ScheduleCompile!V51="On",1,IF(ISNUMBER(ScheduleCompile!V51),ScheduleCompile!V51/1,IF(ISTEXT(ScheduleCompile!V51),IF(OR(ISNUMBER(FIND("5F",ScheduleCompile!V51)),ISNUMBER(FIND("0F",ScheduleCompile!V51)),ISNUMBER(FIND("8F",ScheduleCompile!V51)),ISNUMBER(FIND("1F",ScheduleCompile!V51)),ISNUMBER(FIND("2F",ScheduleCompile!V51)),ISNUMBER(FIND("3F",ScheduleCompile!V51)),ISNUMBER(FIND("6F",ScheduleCompile!V51)),ISNUMBER(FIND("7F",ScheduleCompile!V51)),ISNUMBER(FIND("9F",ScheduleCompile!V51)),ISNUMBER(FIND("4F",ScheduleCompile!V51))),VALUE(LEFT(ScheduleCompile!V51,FIND("F",ScheduleCompile!V51)-1)),ScheduleCompile!V51)))))),ISTEXT(ScheduleCompile!#REF!)),"ENDTABLE",IF(ISERROR(IF(ScheduleCompile!V51="Off",0,IF(ScheduleCompile!V51="On",1,IF(ISNUMBER(ScheduleCompile!V51),ScheduleCompile!V51/1,IF(ISTEXT(ScheduleCompile!V51),IF(OR(ISNUMBER(FIND("5F",ScheduleCompile!V51)),ISNUMBER(FIND("0F",ScheduleCompile!V51)),ISNUMBER(FIND("8F",ScheduleCompile!V51)),ISNUMBER(FIND("1F",ScheduleCompile!V51)),ISNUMBER(FIND("2F",ScheduleCompile!V51)),ISNUMBER(FIND("3F",ScheduleCompile!V51)),ISNUMBER(FIND("6F",ScheduleCompile!V51)),ISNUMBER(FIND("7F",ScheduleCompile!V51)),ISNUMBER(FIND("9F",ScheduleCompile!V51)),ISNUMBER(FIND("4F",ScheduleCompile!V51))),VALUE(LEFT(ScheduleCompile!V51,FIND("F",ScheduleCompile!V51)-1)),ScheduleCompile!V51)))))),"",IF(ScheduleCompile!V51="Off",0,IF(ScheduleCompile!V51="On",1,IF(ISNUMBER(ScheduleCompile!V51),ScheduleCompile!V51/1,IF(ISTEXT(ScheduleCompile!V51),IF(OR(ISNUMBER(FIND("5F",ScheduleCompile!V51)),ISNUMBER(FIND("0F",ScheduleCompile!V51)),ISNUMBER(FIND("8F",ScheduleCompile!V51)),ISNUMBER(FIND("1F",ScheduleCompile!V51)),ISNUMBER(FIND("2F",ScheduleCompile!V51)),ISNUMBER(FIND("3F",ScheduleCompile!V51)),ISNUMBER(FIND("6F",ScheduleCompile!V51)),ISNUMBER(FIND("7F",ScheduleCompile!V51)),ISNUMBER(FIND("9F",ScheduleCompile!V51)),ISNUMBER(FIND("4F",ScheduleCompile!V51))),VALUE(LEFT(ScheduleCompile!V51,FIND("F",ScheduleCompile!V51)-1)),ScheduleCompile!V51)))))))</f>
        <v>1</v>
      </c>
      <c r="AB58" s="1">
        <f>IF(AND(ISERROR(IF(ScheduleCompile!W51="Off",0,IF(ScheduleCompile!W51="On",1,IF(ISNUMBER(ScheduleCompile!W51),ScheduleCompile!W51/1,IF(ISTEXT(ScheduleCompile!W51),IF(OR(ISNUMBER(FIND("5F",ScheduleCompile!W51)),ISNUMBER(FIND("0F",ScheduleCompile!W51)),ISNUMBER(FIND("8F",ScheduleCompile!W51)),ISNUMBER(FIND("1F",ScheduleCompile!W51)),ISNUMBER(FIND("2F",ScheduleCompile!W51)),ISNUMBER(FIND("3F",ScheduleCompile!W51)),ISNUMBER(FIND("6F",ScheduleCompile!W51)),ISNUMBER(FIND("7F",ScheduleCompile!W51)),ISNUMBER(FIND("9F",ScheduleCompile!W51)),ISNUMBER(FIND("4F",ScheduleCompile!W51))),VALUE(LEFT(ScheduleCompile!W51,FIND("F",ScheduleCompile!W51)-1)),ScheduleCompile!W51)))))),ISTEXT(ScheduleCompile!#REF!)),"ENDTABLE",IF(ISERROR(IF(ScheduleCompile!W51="Off",0,IF(ScheduleCompile!W51="On",1,IF(ISNUMBER(ScheduleCompile!W51),ScheduleCompile!W51/1,IF(ISTEXT(ScheduleCompile!W51),IF(OR(ISNUMBER(FIND("5F",ScheduleCompile!W51)),ISNUMBER(FIND("0F",ScheduleCompile!W51)),ISNUMBER(FIND("8F",ScheduleCompile!W51)),ISNUMBER(FIND("1F",ScheduleCompile!W51)),ISNUMBER(FIND("2F",ScheduleCompile!W51)),ISNUMBER(FIND("3F",ScheduleCompile!W51)),ISNUMBER(FIND("6F",ScheduleCompile!W51)),ISNUMBER(FIND("7F",ScheduleCompile!W51)),ISNUMBER(FIND("9F",ScheduleCompile!W51)),ISNUMBER(FIND("4F",ScheduleCompile!W51))),VALUE(LEFT(ScheduleCompile!W51,FIND("F",ScheduleCompile!W51)-1)),ScheduleCompile!W51)))))),"",IF(ScheduleCompile!W51="Off",0,IF(ScheduleCompile!W51="On",1,IF(ISNUMBER(ScheduleCompile!W51),ScheduleCompile!W51/1,IF(ISTEXT(ScheduleCompile!W51),IF(OR(ISNUMBER(FIND("5F",ScheduleCompile!W51)),ISNUMBER(FIND("0F",ScheduleCompile!W51)),ISNUMBER(FIND("8F",ScheduleCompile!W51)),ISNUMBER(FIND("1F",ScheduleCompile!W51)),ISNUMBER(FIND("2F",ScheduleCompile!W51)),ISNUMBER(FIND("3F",ScheduleCompile!W51)),ISNUMBER(FIND("6F",ScheduleCompile!W51)),ISNUMBER(FIND("7F",ScheduleCompile!W51)),ISNUMBER(FIND("9F",ScheduleCompile!W51)),ISNUMBER(FIND("4F",ScheduleCompile!W51))),VALUE(LEFT(ScheduleCompile!W51,FIND("F",ScheduleCompile!W51)-1)),ScheduleCompile!W51)))))))</f>
        <v>1</v>
      </c>
      <c r="AC58" s="1">
        <f>IF(AND(ISERROR(IF(ScheduleCompile!X51="Off",0,IF(ScheduleCompile!X51="On",1,IF(ISNUMBER(ScheduleCompile!X51),ScheduleCompile!X51/1,IF(ISTEXT(ScheduleCompile!X51),IF(OR(ISNUMBER(FIND("5F",ScheduleCompile!X51)),ISNUMBER(FIND("0F",ScheduleCompile!X51)),ISNUMBER(FIND("8F",ScheduleCompile!X51)),ISNUMBER(FIND("1F",ScheduleCompile!X51)),ISNUMBER(FIND("2F",ScheduleCompile!X51)),ISNUMBER(FIND("3F",ScheduleCompile!X51)),ISNUMBER(FIND("6F",ScheduleCompile!X51)),ISNUMBER(FIND("7F",ScheduleCompile!X51)),ISNUMBER(FIND("9F",ScheduleCompile!X51)),ISNUMBER(FIND("4F",ScheduleCompile!X51))),VALUE(LEFT(ScheduleCompile!X51,FIND("F",ScheduleCompile!X51)-1)),ScheduleCompile!X51)))))),ISTEXT(ScheduleCompile!#REF!)),"ENDTABLE",IF(ISERROR(IF(ScheduleCompile!X51="Off",0,IF(ScheduleCompile!X51="On",1,IF(ISNUMBER(ScheduleCompile!X51),ScheduleCompile!X51/1,IF(ISTEXT(ScheduleCompile!X51),IF(OR(ISNUMBER(FIND("5F",ScheduleCompile!X51)),ISNUMBER(FIND("0F",ScheduleCompile!X51)),ISNUMBER(FIND("8F",ScheduleCompile!X51)),ISNUMBER(FIND("1F",ScheduleCompile!X51)),ISNUMBER(FIND("2F",ScheduleCompile!X51)),ISNUMBER(FIND("3F",ScheduleCompile!X51)),ISNUMBER(FIND("6F",ScheduleCompile!X51)),ISNUMBER(FIND("7F",ScheduleCompile!X51)),ISNUMBER(FIND("9F",ScheduleCompile!X51)),ISNUMBER(FIND("4F",ScheduleCompile!X51))),VALUE(LEFT(ScheduleCompile!X51,FIND("F",ScheduleCompile!X51)-1)),ScheduleCompile!X51)))))),"",IF(ScheduleCompile!X51="Off",0,IF(ScheduleCompile!X51="On",1,IF(ISNUMBER(ScheduleCompile!X51),ScheduleCompile!X51/1,IF(ISTEXT(ScheduleCompile!X51),IF(OR(ISNUMBER(FIND("5F",ScheduleCompile!X51)),ISNUMBER(FIND("0F",ScheduleCompile!X51)),ISNUMBER(FIND("8F",ScheduleCompile!X51)),ISNUMBER(FIND("1F",ScheduleCompile!X51)),ISNUMBER(FIND("2F",ScheduleCompile!X51)),ISNUMBER(FIND("3F",ScheduleCompile!X51)),ISNUMBER(FIND("6F",ScheduleCompile!X51)),ISNUMBER(FIND("7F",ScheduleCompile!X51)),ISNUMBER(FIND("9F",ScheduleCompile!X51)),ISNUMBER(FIND("4F",ScheduleCompile!X51))),VALUE(LEFT(ScheduleCompile!X51,FIND("F",ScheduleCompile!X51)-1)),ScheduleCompile!X51)))))))</f>
        <v>1</v>
      </c>
      <c r="AD58" s="1">
        <f>IF(AND(ISERROR(IF(ScheduleCompile!Y51="Off",0,IF(ScheduleCompile!Y51="On",1,IF(ISNUMBER(ScheduleCompile!Y51),ScheduleCompile!Y51/1,IF(ISTEXT(ScheduleCompile!Y51),IF(OR(ISNUMBER(FIND("5F",ScheduleCompile!Y51)),ISNUMBER(FIND("0F",ScheduleCompile!Y51)),ISNUMBER(FIND("8F",ScheduleCompile!Y51)),ISNUMBER(FIND("1F",ScheduleCompile!Y51)),ISNUMBER(FIND("2F",ScheduleCompile!Y51)),ISNUMBER(FIND("3F",ScheduleCompile!Y51)),ISNUMBER(FIND("6F",ScheduleCompile!Y51)),ISNUMBER(FIND("7F",ScheduleCompile!Y51)),ISNUMBER(FIND("9F",ScheduleCompile!Y51)),ISNUMBER(FIND("4F",ScheduleCompile!Y51))),VALUE(LEFT(ScheduleCompile!Y51,FIND("F",ScheduleCompile!Y51)-1)),ScheduleCompile!Y51)))))),ISTEXT(ScheduleCompile!#REF!)),"ENDTABLE",IF(ISERROR(IF(ScheduleCompile!Y51="Off",0,IF(ScheduleCompile!Y51="On",1,IF(ISNUMBER(ScheduleCompile!Y51),ScheduleCompile!Y51/1,IF(ISTEXT(ScheduleCompile!Y51),IF(OR(ISNUMBER(FIND("5F",ScheduleCompile!Y51)),ISNUMBER(FIND("0F",ScheduleCompile!Y51)),ISNUMBER(FIND("8F",ScheduleCompile!Y51)),ISNUMBER(FIND("1F",ScheduleCompile!Y51)),ISNUMBER(FIND("2F",ScheduleCompile!Y51)),ISNUMBER(FIND("3F",ScheduleCompile!Y51)),ISNUMBER(FIND("6F",ScheduleCompile!Y51)),ISNUMBER(FIND("7F",ScheduleCompile!Y51)),ISNUMBER(FIND("9F",ScheduleCompile!Y51)),ISNUMBER(FIND("4F",ScheduleCompile!Y51))),VALUE(LEFT(ScheduleCompile!Y51,FIND("F",ScheduleCompile!Y51)-1)),ScheduleCompile!Y51)))))),"",IF(ScheduleCompile!Y51="Off",0,IF(ScheduleCompile!Y51="On",1,IF(ISNUMBER(ScheduleCompile!Y51),ScheduleCompile!Y51/1,IF(ISTEXT(ScheduleCompile!Y51),IF(OR(ISNUMBER(FIND("5F",ScheduleCompile!Y51)),ISNUMBER(FIND("0F",ScheduleCompile!Y51)),ISNUMBER(FIND("8F",ScheduleCompile!Y51)),ISNUMBER(FIND("1F",ScheduleCompile!Y51)),ISNUMBER(FIND("2F",ScheduleCompile!Y51)),ISNUMBER(FIND("3F",ScheduleCompile!Y51)),ISNUMBER(FIND("6F",ScheduleCompile!Y51)),ISNUMBER(FIND("7F",ScheduleCompile!Y51)),ISNUMBER(FIND("9F",ScheduleCompile!Y51)),ISNUMBER(FIND("4F",ScheduleCompile!Y51))),VALUE(LEFT(ScheduleCompile!Y51,FIND("F",ScheduleCompile!Y51)-1)),ScheduleCompile!Y51)))))))</f>
        <v>1</v>
      </c>
    </row>
    <row r="59" spans="1:30" x14ac:dyDescent="0.25">
      <c r="A59" t="str">
        <f t="shared" si="0"/>
        <v>SchDay "DataHVACAvailSun"  Type = "OnOff" Hr = (1, 1, 1, 1, 1, 1, 1, 1, 1, 1, 1, 1, 1, 1, 1, 1, 1, 1, 1, 1, 1, 1, 1, 1) ..</v>
      </c>
      <c r="B59" s="1" t="s">
        <v>623</v>
      </c>
      <c r="C59" t="str">
        <f t="shared" si="1"/>
        <v xml:space="preserve">SchDay "DataHVACAvailSun"  Type = "OnOff" Hr = </v>
      </c>
      <c r="D59" t="str">
        <f t="shared" si="2"/>
        <v>(1, 1, 1, 1, 1, 1, 1, 1, 1, 1, 1, 1, 1, 1, 1, 1, 1, 1, 1, 1, 1, 1, 1, 1) ..</v>
      </c>
      <c r="E59" s="30" t="str">
        <f>ScheduleCompile!A52</f>
        <v>DataHVACAvailSun</v>
      </c>
      <c r="F59" t="str">
        <f t="shared" si="3"/>
        <v>OnOff</v>
      </c>
      <c r="G59" s="1">
        <f>IF(AND(ISERROR(IF(ScheduleCompile!B52="Off",0,IF(ScheduleCompile!B52="On",1,IF(ISNUMBER(ScheduleCompile!B52),ScheduleCompile!B52/1,IF(ISTEXT(ScheduleCompile!B52),IF(OR(ISNUMBER(FIND("5F",ScheduleCompile!B52)),ISNUMBER(FIND("0F",ScheduleCompile!B52)),ISNUMBER(FIND("8F",ScheduleCompile!B52)),ISNUMBER(FIND("1F",ScheduleCompile!B52)),ISNUMBER(FIND("2F",ScheduleCompile!B52)),ISNUMBER(FIND("3F",ScheduleCompile!B52)),ISNUMBER(FIND("6F",ScheduleCompile!B52)),ISNUMBER(FIND("7F",ScheduleCompile!B52)),ISNUMBER(FIND("9F",ScheduleCompile!B52)),ISNUMBER(FIND("4F",ScheduleCompile!B52))),VALUE(LEFT(ScheduleCompile!B52,FIND("F",ScheduleCompile!B52)-1)),ScheduleCompile!B52)))))),ISTEXT(ScheduleCompile!#REF!)),"ENDTABLE",IF(ISERROR(IF(ScheduleCompile!B52="Off",0,IF(ScheduleCompile!B52="On",1,IF(ISNUMBER(ScheduleCompile!B52),ScheduleCompile!B52/1,IF(ISTEXT(ScheduleCompile!B52),IF(OR(ISNUMBER(FIND("5F",ScheduleCompile!B52)),ISNUMBER(FIND("0F",ScheduleCompile!B52)),ISNUMBER(FIND("8F",ScheduleCompile!B52)),ISNUMBER(FIND("1F",ScheduleCompile!B52)),ISNUMBER(FIND("2F",ScheduleCompile!B52)),ISNUMBER(FIND("3F",ScheduleCompile!B52)),ISNUMBER(FIND("6F",ScheduleCompile!B52)),ISNUMBER(FIND("7F",ScheduleCompile!B52)),ISNUMBER(FIND("9F",ScheduleCompile!B52)),ISNUMBER(FIND("4F",ScheduleCompile!B52))),VALUE(LEFT(ScheduleCompile!B52,FIND("F",ScheduleCompile!B52)-1)),ScheduleCompile!B52)))))),"",IF(ScheduleCompile!B52="Off",0,IF(ScheduleCompile!B52="On",1,IF(ISNUMBER(ScheduleCompile!B52),ScheduleCompile!B52/1,IF(ISTEXT(ScheduleCompile!B52),IF(OR(ISNUMBER(FIND("5F",ScheduleCompile!B52)),ISNUMBER(FIND("0F",ScheduleCompile!B52)),ISNUMBER(FIND("8F",ScheduleCompile!B52)),ISNUMBER(FIND("1F",ScheduleCompile!B52)),ISNUMBER(FIND("2F",ScheduleCompile!B52)),ISNUMBER(FIND("3F",ScheduleCompile!B52)),ISNUMBER(FIND("6F",ScheduleCompile!B52)),ISNUMBER(FIND("7F",ScheduleCompile!B52)),ISNUMBER(FIND("9F",ScheduleCompile!B52)),ISNUMBER(FIND("4F",ScheduleCompile!B52))),VALUE(LEFT(ScheduleCompile!B52,FIND("F",ScheduleCompile!B52)-1)),ScheduleCompile!B52)))))))</f>
        <v>1</v>
      </c>
      <c r="H59" s="1">
        <f>IF(AND(ISERROR(IF(ScheduleCompile!C52="Off",0,IF(ScheduleCompile!C52="On",1,IF(ISNUMBER(ScheduleCompile!C52),ScheduleCompile!C52/1,IF(ISTEXT(ScheduleCompile!C52),IF(OR(ISNUMBER(FIND("5F",ScheduleCompile!C52)),ISNUMBER(FIND("0F",ScheduleCompile!C52)),ISNUMBER(FIND("8F",ScheduleCompile!C52)),ISNUMBER(FIND("1F",ScheduleCompile!C52)),ISNUMBER(FIND("2F",ScheduleCompile!C52)),ISNUMBER(FIND("3F",ScheduleCompile!C52)),ISNUMBER(FIND("6F",ScheduleCompile!C52)),ISNUMBER(FIND("7F",ScheduleCompile!C52)),ISNUMBER(FIND("9F",ScheduleCompile!C52)),ISNUMBER(FIND("4F",ScheduleCompile!C52))),VALUE(LEFT(ScheduleCompile!C52,FIND("F",ScheduleCompile!C52)-1)),ScheduleCompile!C52)))))),ISTEXT(ScheduleCompile!#REF!)),"ENDTABLE",IF(ISERROR(IF(ScheduleCompile!C52="Off",0,IF(ScheduleCompile!C52="On",1,IF(ISNUMBER(ScheduleCompile!C52),ScheduleCompile!C52/1,IF(ISTEXT(ScheduleCompile!C52),IF(OR(ISNUMBER(FIND("5F",ScheduleCompile!C52)),ISNUMBER(FIND("0F",ScheduleCompile!C52)),ISNUMBER(FIND("8F",ScheduleCompile!C52)),ISNUMBER(FIND("1F",ScheduleCompile!C52)),ISNUMBER(FIND("2F",ScheduleCompile!C52)),ISNUMBER(FIND("3F",ScheduleCompile!C52)),ISNUMBER(FIND("6F",ScheduleCompile!C52)),ISNUMBER(FIND("7F",ScheduleCompile!C52)),ISNUMBER(FIND("9F",ScheduleCompile!C52)),ISNUMBER(FIND("4F",ScheduleCompile!C52))),VALUE(LEFT(ScheduleCompile!C52,FIND("F",ScheduleCompile!C52)-1)),ScheduleCompile!C52)))))),"",IF(ScheduleCompile!C52="Off",0,IF(ScheduleCompile!C52="On",1,IF(ISNUMBER(ScheduleCompile!C52),ScheduleCompile!C52/1,IF(ISTEXT(ScheduleCompile!C52),IF(OR(ISNUMBER(FIND("5F",ScheduleCompile!C52)),ISNUMBER(FIND("0F",ScheduleCompile!C52)),ISNUMBER(FIND("8F",ScheduleCompile!C52)),ISNUMBER(FIND("1F",ScheduleCompile!C52)),ISNUMBER(FIND("2F",ScheduleCompile!C52)),ISNUMBER(FIND("3F",ScheduleCompile!C52)),ISNUMBER(FIND("6F",ScheduleCompile!C52)),ISNUMBER(FIND("7F",ScheduleCompile!C52)),ISNUMBER(FIND("9F",ScheduleCompile!C52)),ISNUMBER(FIND("4F",ScheduleCompile!C52))),VALUE(LEFT(ScheduleCompile!C52,FIND("F",ScheduleCompile!C52)-1)),ScheduleCompile!C52)))))))</f>
        <v>1</v>
      </c>
      <c r="I59" s="1">
        <f>IF(AND(ISERROR(IF(ScheduleCompile!D52="Off",0,IF(ScheduleCompile!D52="On",1,IF(ISNUMBER(ScheduleCompile!D52),ScheduleCompile!D52/1,IF(ISTEXT(ScheduleCompile!D52),IF(OR(ISNUMBER(FIND("5F",ScheduleCompile!D52)),ISNUMBER(FIND("0F",ScheduleCompile!D52)),ISNUMBER(FIND("8F",ScheduleCompile!D52)),ISNUMBER(FIND("1F",ScheduleCompile!D52)),ISNUMBER(FIND("2F",ScheduleCompile!D52)),ISNUMBER(FIND("3F",ScheduleCompile!D52)),ISNUMBER(FIND("6F",ScheduleCompile!D52)),ISNUMBER(FIND("7F",ScheduleCompile!D52)),ISNUMBER(FIND("9F",ScheduleCompile!D52)),ISNUMBER(FIND("4F",ScheduleCompile!D52))),VALUE(LEFT(ScheduleCompile!D52,FIND("F",ScheduleCompile!D52)-1)),ScheduleCompile!D52)))))),ISTEXT(ScheduleCompile!#REF!)),"ENDTABLE",IF(ISERROR(IF(ScheduleCompile!D52="Off",0,IF(ScheduleCompile!D52="On",1,IF(ISNUMBER(ScheduleCompile!D52),ScheduleCompile!D52/1,IF(ISTEXT(ScheduleCompile!D52),IF(OR(ISNUMBER(FIND("5F",ScheduleCompile!D52)),ISNUMBER(FIND("0F",ScheduleCompile!D52)),ISNUMBER(FIND("8F",ScheduleCompile!D52)),ISNUMBER(FIND("1F",ScheduleCompile!D52)),ISNUMBER(FIND("2F",ScheduleCompile!D52)),ISNUMBER(FIND("3F",ScheduleCompile!D52)),ISNUMBER(FIND("6F",ScheduleCompile!D52)),ISNUMBER(FIND("7F",ScheduleCompile!D52)),ISNUMBER(FIND("9F",ScheduleCompile!D52)),ISNUMBER(FIND("4F",ScheduleCompile!D52))),VALUE(LEFT(ScheduleCompile!D52,FIND("F",ScheduleCompile!D52)-1)),ScheduleCompile!D52)))))),"",IF(ScheduleCompile!D52="Off",0,IF(ScheduleCompile!D52="On",1,IF(ISNUMBER(ScheduleCompile!D52),ScheduleCompile!D52/1,IF(ISTEXT(ScheduleCompile!D52),IF(OR(ISNUMBER(FIND("5F",ScheduleCompile!D52)),ISNUMBER(FIND("0F",ScheduleCompile!D52)),ISNUMBER(FIND("8F",ScheduleCompile!D52)),ISNUMBER(FIND("1F",ScheduleCompile!D52)),ISNUMBER(FIND("2F",ScheduleCompile!D52)),ISNUMBER(FIND("3F",ScheduleCompile!D52)),ISNUMBER(FIND("6F",ScheduleCompile!D52)),ISNUMBER(FIND("7F",ScheduleCompile!D52)),ISNUMBER(FIND("9F",ScheduleCompile!D52)),ISNUMBER(FIND("4F",ScheduleCompile!D52))),VALUE(LEFT(ScheduleCompile!D52,FIND("F",ScheduleCompile!D52)-1)),ScheduleCompile!D52)))))))</f>
        <v>1</v>
      </c>
      <c r="J59" s="1">
        <f>IF(AND(ISERROR(IF(ScheduleCompile!E52="Off",0,IF(ScheduleCompile!E52="On",1,IF(ISNUMBER(ScheduleCompile!E52),ScheduleCompile!E52/1,IF(ISTEXT(ScheduleCompile!E52),IF(OR(ISNUMBER(FIND("5F",ScheduleCompile!E52)),ISNUMBER(FIND("0F",ScheduleCompile!E52)),ISNUMBER(FIND("8F",ScheduleCompile!E52)),ISNUMBER(FIND("1F",ScheduleCompile!E52)),ISNUMBER(FIND("2F",ScheduleCompile!E52)),ISNUMBER(FIND("3F",ScheduleCompile!E52)),ISNUMBER(FIND("6F",ScheduleCompile!E52)),ISNUMBER(FIND("7F",ScheduleCompile!E52)),ISNUMBER(FIND("9F",ScheduleCompile!E52)),ISNUMBER(FIND("4F",ScheduleCompile!E52))),VALUE(LEFT(ScheduleCompile!E52,FIND("F",ScheduleCompile!E52)-1)),ScheduleCompile!E52)))))),ISTEXT(ScheduleCompile!#REF!)),"ENDTABLE",IF(ISERROR(IF(ScheduleCompile!E52="Off",0,IF(ScheduleCompile!E52="On",1,IF(ISNUMBER(ScheduleCompile!E52),ScheduleCompile!E52/1,IF(ISTEXT(ScheduleCompile!E52),IF(OR(ISNUMBER(FIND("5F",ScheduleCompile!E52)),ISNUMBER(FIND("0F",ScheduleCompile!E52)),ISNUMBER(FIND("8F",ScheduleCompile!E52)),ISNUMBER(FIND("1F",ScheduleCompile!E52)),ISNUMBER(FIND("2F",ScheduleCompile!E52)),ISNUMBER(FIND("3F",ScheduleCompile!E52)),ISNUMBER(FIND("6F",ScheduleCompile!E52)),ISNUMBER(FIND("7F",ScheduleCompile!E52)),ISNUMBER(FIND("9F",ScheduleCompile!E52)),ISNUMBER(FIND("4F",ScheduleCompile!E52))),VALUE(LEFT(ScheduleCompile!E52,FIND("F",ScheduleCompile!E52)-1)),ScheduleCompile!E52)))))),"",IF(ScheduleCompile!E52="Off",0,IF(ScheduleCompile!E52="On",1,IF(ISNUMBER(ScheduleCompile!E52),ScheduleCompile!E52/1,IF(ISTEXT(ScheduleCompile!E52),IF(OR(ISNUMBER(FIND("5F",ScheduleCompile!E52)),ISNUMBER(FIND("0F",ScheduleCompile!E52)),ISNUMBER(FIND("8F",ScheduleCompile!E52)),ISNUMBER(FIND("1F",ScheduleCompile!E52)),ISNUMBER(FIND("2F",ScheduleCompile!E52)),ISNUMBER(FIND("3F",ScheduleCompile!E52)),ISNUMBER(FIND("6F",ScheduleCompile!E52)),ISNUMBER(FIND("7F",ScheduleCompile!E52)),ISNUMBER(FIND("9F",ScheduleCompile!E52)),ISNUMBER(FIND("4F",ScheduleCompile!E52))),VALUE(LEFT(ScheduleCompile!E52,FIND("F",ScheduleCompile!E52)-1)),ScheduleCompile!E52)))))))</f>
        <v>1</v>
      </c>
      <c r="K59" s="1">
        <f>IF(AND(ISERROR(IF(ScheduleCompile!F52="Off",0,IF(ScheduleCompile!F52="On",1,IF(ISNUMBER(ScheduleCompile!F52),ScheduleCompile!F52/1,IF(ISTEXT(ScheduleCompile!F52),IF(OR(ISNUMBER(FIND("5F",ScheduleCompile!F52)),ISNUMBER(FIND("0F",ScheduleCompile!F52)),ISNUMBER(FIND("8F",ScheduleCompile!F52)),ISNUMBER(FIND("1F",ScheduleCompile!F52)),ISNUMBER(FIND("2F",ScheduleCompile!F52)),ISNUMBER(FIND("3F",ScheduleCompile!F52)),ISNUMBER(FIND("6F",ScheduleCompile!F52)),ISNUMBER(FIND("7F",ScheduleCompile!F52)),ISNUMBER(FIND("9F",ScheduleCompile!F52)),ISNUMBER(FIND("4F",ScheduleCompile!F52))),VALUE(LEFT(ScheduleCompile!F52,FIND("F",ScheduleCompile!F52)-1)),ScheduleCompile!F52)))))),ISTEXT(ScheduleCompile!#REF!)),"ENDTABLE",IF(ISERROR(IF(ScheduleCompile!F52="Off",0,IF(ScheduleCompile!F52="On",1,IF(ISNUMBER(ScheduleCompile!F52),ScheduleCompile!F52/1,IF(ISTEXT(ScheduleCompile!F52),IF(OR(ISNUMBER(FIND("5F",ScheduleCompile!F52)),ISNUMBER(FIND("0F",ScheduleCompile!F52)),ISNUMBER(FIND("8F",ScheduleCompile!F52)),ISNUMBER(FIND("1F",ScheduleCompile!F52)),ISNUMBER(FIND("2F",ScheduleCompile!F52)),ISNUMBER(FIND("3F",ScheduleCompile!F52)),ISNUMBER(FIND("6F",ScheduleCompile!F52)),ISNUMBER(FIND("7F",ScheduleCompile!F52)),ISNUMBER(FIND("9F",ScheduleCompile!F52)),ISNUMBER(FIND("4F",ScheduleCompile!F52))),VALUE(LEFT(ScheduleCompile!F52,FIND("F",ScheduleCompile!F52)-1)),ScheduleCompile!F52)))))),"",IF(ScheduleCompile!F52="Off",0,IF(ScheduleCompile!F52="On",1,IF(ISNUMBER(ScheduleCompile!F52),ScheduleCompile!F52/1,IF(ISTEXT(ScheduleCompile!F52),IF(OR(ISNUMBER(FIND("5F",ScheduleCompile!F52)),ISNUMBER(FIND("0F",ScheduleCompile!F52)),ISNUMBER(FIND("8F",ScheduleCompile!F52)),ISNUMBER(FIND("1F",ScheduleCompile!F52)),ISNUMBER(FIND("2F",ScheduleCompile!F52)),ISNUMBER(FIND("3F",ScheduleCompile!F52)),ISNUMBER(FIND("6F",ScheduleCompile!F52)),ISNUMBER(FIND("7F",ScheduleCompile!F52)),ISNUMBER(FIND("9F",ScheduleCompile!F52)),ISNUMBER(FIND("4F",ScheduleCompile!F52))),VALUE(LEFT(ScheduleCompile!F52,FIND("F",ScheduleCompile!F52)-1)),ScheduleCompile!F52)))))))</f>
        <v>1</v>
      </c>
      <c r="L59" s="1">
        <f>IF(AND(ISERROR(IF(ScheduleCompile!G52="Off",0,IF(ScheduleCompile!G52="On",1,IF(ISNUMBER(ScheduleCompile!G52),ScheduleCompile!G52/1,IF(ISTEXT(ScheduleCompile!G52),IF(OR(ISNUMBER(FIND("5F",ScheduleCompile!G52)),ISNUMBER(FIND("0F",ScheduleCompile!G52)),ISNUMBER(FIND("8F",ScheduleCompile!G52)),ISNUMBER(FIND("1F",ScheduleCompile!G52)),ISNUMBER(FIND("2F",ScheduleCompile!G52)),ISNUMBER(FIND("3F",ScheduleCompile!G52)),ISNUMBER(FIND("6F",ScheduleCompile!G52)),ISNUMBER(FIND("7F",ScheduleCompile!G52)),ISNUMBER(FIND("9F",ScheduleCompile!G52)),ISNUMBER(FIND("4F",ScheduleCompile!G52))),VALUE(LEFT(ScheduleCompile!G52,FIND("F",ScheduleCompile!G52)-1)),ScheduleCompile!G52)))))),ISTEXT(ScheduleCompile!#REF!)),"ENDTABLE",IF(ISERROR(IF(ScheduleCompile!G52="Off",0,IF(ScheduleCompile!G52="On",1,IF(ISNUMBER(ScheduleCompile!G52),ScheduleCompile!G52/1,IF(ISTEXT(ScheduleCompile!G52),IF(OR(ISNUMBER(FIND("5F",ScheduleCompile!G52)),ISNUMBER(FIND("0F",ScheduleCompile!G52)),ISNUMBER(FIND("8F",ScheduleCompile!G52)),ISNUMBER(FIND("1F",ScheduleCompile!G52)),ISNUMBER(FIND("2F",ScheduleCompile!G52)),ISNUMBER(FIND("3F",ScheduleCompile!G52)),ISNUMBER(FIND("6F",ScheduleCompile!G52)),ISNUMBER(FIND("7F",ScheduleCompile!G52)),ISNUMBER(FIND("9F",ScheduleCompile!G52)),ISNUMBER(FIND("4F",ScheduleCompile!G52))),VALUE(LEFT(ScheduleCompile!G52,FIND("F",ScheduleCompile!G52)-1)),ScheduleCompile!G52)))))),"",IF(ScheduleCompile!G52="Off",0,IF(ScheduleCompile!G52="On",1,IF(ISNUMBER(ScheduleCompile!G52),ScheduleCompile!G52/1,IF(ISTEXT(ScheduleCompile!G52),IF(OR(ISNUMBER(FIND("5F",ScheduleCompile!G52)),ISNUMBER(FIND("0F",ScheduleCompile!G52)),ISNUMBER(FIND("8F",ScheduleCompile!G52)),ISNUMBER(FIND("1F",ScheduleCompile!G52)),ISNUMBER(FIND("2F",ScheduleCompile!G52)),ISNUMBER(FIND("3F",ScheduleCompile!G52)),ISNUMBER(FIND("6F",ScheduleCompile!G52)),ISNUMBER(FIND("7F",ScheduleCompile!G52)),ISNUMBER(FIND("9F",ScheduleCompile!G52)),ISNUMBER(FIND("4F",ScheduleCompile!G52))),VALUE(LEFT(ScheduleCompile!G52,FIND("F",ScheduleCompile!G52)-1)),ScheduleCompile!G52)))))))</f>
        <v>1</v>
      </c>
      <c r="M59" s="1">
        <f>IF(AND(ISERROR(IF(ScheduleCompile!H52="Off",0,IF(ScheduleCompile!H52="On",1,IF(ISNUMBER(ScheduleCompile!H52),ScheduleCompile!H52/1,IF(ISTEXT(ScheduleCompile!H52),IF(OR(ISNUMBER(FIND("5F",ScheduleCompile!H52)),ISNUMBER(FIND("0F",ScheduleCompile!H52)),ISNUMBER(FIND("8F",ScheduleCompile!H52)),ISNUMBER(FIND("1F",ScheduleCompile!H52)),ISNUMBER(FIND("2F",ScheduleCompile!H52)),ISNUMBER(FIND("3F",ScheduleCompile!H52)),ISNUMBER(FIND("6F",ScheduleCompile!H52)),ISNUMBER(FIND("7F",ScheduleCompile!H52)),ISNUMBER(FIND("9F",ScheduleCompile!H52)),ISNUMBER(FIND("4F",ScheduleCompile!H52))),VALUE(LEFT(ScheduleCompile!H52,FIND("F",ScheduleCompile!H52)-1)),ScheduleCompile!H52)))))),ISTEXT(ScheduleCompile!#REF!)),"ENDTABLE",IF(ISERROR(IF(ScheduleCompile!H52="Off",0,IF(ScheduleCompile!H52="On",1,IF(ISNUMBER(ScheduleCompile!H52),ScheduleCompile!H52/1,IF(ISTEXT(ScheduleCompile!H52),IF(OR(ISNUMBER(FIND("5F",ScheduleCompile!H52)),ISNUMBER(FIND("0F",ScheduleCompile!H52)),ISNUMBER(FIND("8F",ScheduleCompile!H52)),ISNUMBER(FIND("1F",ScheduleCompile!H52)),ISNUMBER(FIND("2F",ScheduleCompile!H52)),ISNUMBER(FIND("3F",ScheduleCompile!H52)),ISNUMBER(FIND("6F",ScheduleCompile!H52)),ISNUMBER(FIND("7F",ScheduleCompile!H52)),ISNUMBER(FIND("9F",ScheduleCompile!H52)),ISNUMBER(FIND("4F",ScheduleCompile!H52))),VALUE(LEFT(ScheduleCompile!H52,FIND("F",ScheduleCompile!H52)-1)),ScheduleCompile!H52)))))),"",IF(ScheduleCompile!H52="Off",0,IF(ScheduleCompile!H52="On",1,IF(ISNUMBER(ScheduleCompile!H52),ScheduleCompile!H52/1,IF(ISTEXT(ScheduleCompile!H52),IF(OR(ISNUMBER(FIND("5F",ScheduleCompile!H52)),ISNUMBER(FIND("0F",ScheduleCompile!H52)),ISNUMBER(FIND("8F",ScheduleCompile!H52)),ISNUMBER(FIND("1F",ScheduleCompile!H52)),ISNUMBER(FIND("2F",ScheduleCompile!H52)),ISNUMBER(FIND("3F",ScheduleCompile!H52)),ISNUMBER(FIND("6F",ScheduleCompile!H52)),ISNUMBER(FIND("7F",ScheduleCompile!H52)),ISNUMBER(FIND("9F",ScheduleCompile!H52)),ISNUMBER(FIND("4F",ScheduleCompile!H52))),VALUE(LEFT(ScheduleCompile!H52,FIND("F",ScheduleCompile!H52)-1)),ScheduleCompile!H52)))))))</f>
        <v>1</v>
      </c>
      <c r="N59" s="1">
        <f>IF(AND(ISERROR(IF(ScheduleCompile!I52="Off",0,IF(ScheduleCompile!I52="On",1,IF(ISNUMBER(ScheduleCompile!I52),ScheduleCompile!I52/1,IF(ISTEXT(ScheduleCompile!I52),IF(OR(ISNUMBER(FIND("5F",ScheduleCompile!I52)),ISNUMBER(FIND("0F",ScheduleCompile!I52)),ISNUMBER(FIND("8F",ScheduleCompile!I52)),ISNUMBER(FIND("1F",ScheduleCompile!I52)),ISNUMBER(FIND("2F",ScheduleCompile!I52)),ISNUMBER(FIND("3F",ScheduleCompile!I52)),ISNUMBER(FIND("6F",ScheduleCompile!I52)),ISNUMBER(FIND("7F",ScheduleCompile!I52)),ISNUMBER(FIND("9F",ScheduleCompile!I52)),ISNUMBER(FIND("4F",ScheduleCompile!I52))),VALUE(LEFT(ScheduleCompile!I52,FIND("F",ScheduleCompile!I52)-1)),ScheduleCompile!I52)))))),ISTEXT(ScheduleCompile!#REF!)),"ENDTABLE",IF(ISERROR(IF(ScheduleCompile!I52="Off",0,IF(ScheduleCompile!I52="On",1,IF(ISNUMBER(ScheduleCompile!I52),ScheduleCompile!I52/1,IF(ISTEXT(ScheduleCompile!I52),IF(OR(ISNUMBER(FIND("5F",ScheduleCompile!I52)),ISNUMBER(FIND("0F",ScheduleCompile!I52)),ISNUMBER(FIND("8F",ScheduleCompile!I52)),ISNUMBER(FIND("1F",ScheduleCompile!I52)),ISNUMBER(FIND("2F",ScheduleCompile!I52)),ISNUMBER(FIND("3F",ScheduleCompile!I52)),ISNUMBER(FIND("6F",ScheduleCompile!I52)),ISNUMBER(FIND("7F",ScheduleCompile!I52)),ISNUMBER(FIND("9F",ScheduleCompile!I52)),ISNUMBER(FIND("4F",ScheduleCompile!I52))),VALUE(LEFT(ScheduleCompile!I52,FIND("F",ScheduleCompile!I52)-1)),ScheduleCompile!I52)))))),"",IF(ScheduleCompile!I52="Off",0,IF(ScheduleCompile!I52="On",1,IF(ISNUMBER(ScheduleCompile!I52),ScheduleCompile!I52/1,IF(ISTEXT(ScheduleCompile!I52),IF(OR(ISNUMBER(FIND("5F",ScheduleCompile!I52)),ISNUMBER(FIND("0F",ScheduleCompile!I52)),ISNUMBER(FIND("8F",ScheduleCompile!I52)),ISNUMBER(FIND("1F",ScheduleCompile!I52)),ISNUMBER(FIND("2F",ScheduleCompile!I52)),ISNUMBER(FIND("3F",ScheduleCompile!I52)),ISNUMBER(FIND("6F",ScheduleCompile!I52)),ISNUMBER(FIND("7F",ScheduleCompile!I52)),ISNUMBER(FIND("9F",ScheduleCompile!I52)),ISNUMBER(FIND("4F",ScheduleCompile!I52))),VALUE(LEFT(ScheduleCompile!I52,FIND("F",ScheduleCompile!I52)-1)),ScheduleCompile!I52)))))))</f>
        <v>1</v>
      </c>
      <c r="O59" s="1">
        <f>IF(AND(ISERROR(IF(ScheduleCompile!J52="Off",0,IF(ScheduleCompile!J52="On",1,IF(ISNUMBER(ScheduleCompile!J52),ScheduleCompile!J52/1,IF(ISTEXT(ScheduleCompile!J52),IF(OR(ISNUMBER(FIND("5F",ScheduleCompile!J52)),ISNUMBER(FIND("0F",ScheduleCompile!J52)),ISNUMBER(FIND("8F",ScheduleCompile!J52)),ISNUMBER(FIND("1F",ScheduleCompile!J52)),ISNUMBER(FIND("2F",ScheduleCompile!J52)),ISNUMBER(FIND("3F",ScheduleCompile!J52)),ISNUMBER(FIND("6F",ScheduleCompile!J52)),ISNUMBER(FIND("7F",ScheduleCompile!J52)),ISNUMBER(FIND("9F",ScheduleCompile!J52)),ISNUMBER(FIND("4F",ScheduleCompile!J52))),VALUE(LEFT(ScheduleCompile!J52,FIND("F",ScheduleCompile!J52)-1)),ScheduleCompile!J52)))))),ISTEXT(ScheduleCompile!#REF!)),"ENDTABLE",IF(ISERROR(IF(ScheduleCompile!J52="Off",0,IF(ScheduleCompile!J52="On",1,IF(ISNUMBER(ScheduleCompile!J52),ScheduleCompile!J52/1,IF(ISTEXT(ScheduleCompile!J52),IF(OR(ISNUMBER(FIND("5F",ScheduleCompile!J52)),ISNUMBER(FIND("0F",ScheduleCompile!J52)),ISNUMBER(FIND("8F",ScheduleCompile!J52)),ISNUMBER(FIND("1F",ScheduleCompile!J52)),ISNUMBER(FIND("2F",ScheduleCompile!J52)),ISNUMBER(FIND("3F",ScheduleCompile!J52)),ISNUMBER(FIND("6F",ScheduleCompile!J52)),ISNUMBER(FIND("7F",ScheduleCompile!J52)),ISNUMBER(FIND("9F",ScheduleCompile!J52)),ISNUMBER(FIND("4F",ScheduleCompile!J52))),VALUE(LEFT(ScheduleCompile!J52,FIND("F",ScheduleCompile!J52)-1)),ScheduleCompile!J52)))))),"",IF(ScheduleCompile!J52="Off",0,IF(ScheduleCompile!J52="On",1,IF(ISNUMBER(ScheduleCompile!J52),ScheduleCompile!J52/1,IF(ISTEXT(ScheduleCompile!J52),IF(OR(ISNUMBER(FIND("5F",ScheduleCompile!J52)),ISNUMBER(FIND("0F",ScheduleCompile!J52)),ISNUMBER(FIND("8F",ScheduleCompile!J52)),ISNUMBER(FIND("1F",ScheduleCompile!J52)),ISNUMBER(FIND("2F",ScheduleCompile!J52)),ISNUMBER(FIND("3F",ScheduleCompile!J52)),ISNUMBER(FIND("6F",ScheduleCompile!J52)),ISNUMBER(FIND("7F",ScheduleCompile!J52)),ISNUMBER(FIND("9F",ScheduleCompile!J52)),ISNUMBER(FIND("4F",ScheduleCompile!J52))),VALUE(LEFT(ScheduleCompile!J52,FIND("F",ScheduleCompile!J52)-1)),ScheduleCompile!J52)))))))</f>
        <v>1</v>
      </c>
      <c r="P59" s="1">
        <f>IF(AND(ISERROR(IF(ScheduleCompile!K52="Off",0,IF(ScheduleCompile!K52="On",1,IF(ISNUMBER(ScheduleCompile!K52),ScheduleCompile!K52/1,IF(ISTEXT(ScheduleCompile!K52),IF(OR(ISNUMBER(FIND("5F",ScheduleCompile!K52)),ISNUMBER(FIND("0F",ScheduleCompile!K52)),ISNUMBER(FIND("8F",ScheduleCompile!K52)),ISNUMBER(FIND("1F",ScheduleCompile!K52)),ISNUMBER(FIND("2F",ScheduleCompile!K52)),ISNUMBER(FIND("3F",ScheduleCompile!K52)),ISNUMBER(FIND("6F",ScheduleCompile!K52)),ISNUMBER(FIND("7F",ScheduleCompile!K52)),ISNUMBER(FIND("9F",ScheduleCompile!K52)),ISNUMBER(FIND("4F",ScheduleCompile!K52))),VALUE(LEFT(ScheduleCompile!K52,FIND("F",ScheduleCompile!K52)-1)),ScheduleCompile!K52)))))),ISTEXT(ScheduleCompile!#REF!)),"ENDTABLE",IF(ISERROR(IF(ScheduleCompile!K52="Off",0,IF(ScheduleCompile!K52="On",1,IF(ISNUMBER(ScheduleCompile!K52),ScheduleCompile!K52/1,IF(ISTEXT(ScheduleCompile!K52),IF(OR(ISNUMBER(FIND("5F",ScheduleCompile!K52)),ISNUMBER(FIND("0F",ScheduleCompile!K52)),ISNUMBER(FIND("8F",ScheduleCompile!K52)),ISNUMBER(FIND("1F",ScheduleCompile!K52)),ISNUMBER(FIND("2F",ScheduleCompile!K52)),ISNUMBER(FIND("3F",ScheduleCompile!K52)),ISNUMBER(FIND("6F",ScheduleCompile!K52)),ISNUMBER(FIND("7F",ScheduleCompile!K52)),ISNUMBER(FIND("9F",ScheduleCompile!K52)),ISNUMBER(FIND("4F",ScheduleCompile!K52))),VALUE(LEFT(ScheduleCompile!K52,FIND("F",ScheduleCompile!K52)-1)),ScheduleCompile!K52)))))),"",IF(ScheduleCompile!K52="Off",0,IF(ScheduleCompile!K52="On",1,IF(ISNUMBER(ScheduleCompile!K52),ScheduleCompile!K52/1,IF(ISTEXT(ScheduleCompile!K52),IF(OR(ISNUMBER(FIND("5F",ScheduleCompile!K52)),ISNUMBER(FIND("0F",ScheduleCompile!K52)),ISNUMBER(FIND("8F",ScheduleCompile!K52)),ISNUMBER(FIND("1F",ScheduleCompile!K52)),ISNUMBER(FIND("2F",ScheduleCompile!K52)),ISNUMBER(FIND("3F",ScheduleCompile!K52)),ISNUMBER(FIND("6F",ScheduleCompile!K52)),ISNUMBER(FIND("7F",ScheduleCompile!K52)),ISNUMBER(FIND("9F",ScheduleCompile!K52)),ISNUMBER(FIND("4F",ScheduleCompile!K52))),VALUE(LEFT(ScheduleCompile!K52,FIND("F",ScheduleCompile!K52)-1)),ScheduleCompile!K52)))))))</f>
        <v>1</v>
      </c>
      <c r="Q59" s="1">
        <f>IF(AND(ISERROR(IF(ScheduleCompile!L52="Off",0,IF(ScheduleCompile!L52="On",1,IF(ISNUMBER(ScheduleCompile!L52),ScheduleCompile!L52/1,IF(ISTEXT(ScheduleCompile!L52),IF(OR(ISNUMBER(FIND("5F",ScheduleCompile!L52)),ISNUMBER(FIND("0F",ScheduleCompile!L52)),ISNUMBER(FIND("8F",ScheduleCompile!L52)),ISNUMBER(FIND("1F",ScheduleCompile!L52)),ISNUMBER(FIND("2F",ScheduleCompile!L52)),ISNUMBER(FIND("3F",ScheduleCompile!L52)),ISNUMBER(FIND("6F",ScheduleCompile!L52)),ISNUMBER(FIND("7F",ScheduleCompile!L52)),ISNUMBER(FIND("9F",ScheduleCompile!L52)),ISNUMBER(FIND("4F",ScheduleCompile!L52))),VALUE(LEFT(ScheduleCompile!L52,FIND("F",ScheduleCompile!L52)-1)),ScheduleCompile!L52)))))),ISTEXT(ScheduleCompile!#REF!)),"ENDTABLE",IF(ISERROR(IF(ScheduleCompile!L52="Off",0,IF(ScheduleCompile!L52="On",1,IF(ISNUMBER(ScheduleCompile!L52),ScheduleCompile!L52/1,IF(ISTEXT(ScheduleCompile!L52),IF(OR(ISNUMBER(FIND("5F",ScheduleCompile!L52)),ISNUMBER(FIND("0F",ScheduleCompile!L52)),ISNUMBER(FIND("8F",ScheduleCompile!L52)),ISNUMBER(FIND("1F",ScheduleCompile!L52)),ISNUMBER(FIND("2F",ScheduleCompile!L52)),ISNUMBER(FIND("3F",ScheduleCompile!L52)),ISNUMBER(FIND("6F",ScheduleCompile!L52)),ISNUMBER(FIND("7F",ScheduleCompile!L52)),ISNUMBER(FIND("9F",ScheduleCompile!L52)),ISNUMBER(FIND("4F",ScheduleCompile!L52))),VALUE(LEFT(ScheduleCompile!L52,FIND("F",ScheduleCompile!L52)-1)),ScheduleCompile!L52)))))),"",IF(ScheduleCompile!L52="Off",0,IF(ScheduleCompile!L52="On",1,IF(ISNUMBER(ScheduleCompile!L52),ScheduleCompile!L52/1,IF(ISTEXT(ScheduleCompile!L52),IF(OR(ISNUMBER(FIND("5F",ScheduleCompile!L52)),ISNUMBER(FIND("0F",ScheduleCompile!L52)),ISNUMBER(FIND("8F",ScheduleCompile!L52)),ISNUMBER(FIND("1F",ScheduleCompile!L52)),ISNUMBER(FIND("2F",ScheduleCompile!L52)),ISNUMBER(FIND("3F",ScheduleCompile!L52)),ISNUMBER(FIND("6F",ScheduleCompile!L52)),ISNUMBER(FIND("7F",ScheduleCompile!L52)),ISNUMBER(FIND("9F",ScheduleCompile!L52)),ISNUMBER(FIND("4F",ScheduleCompile!L52))),VALUE(LEFT(ScheduleCompile!L52,FIND("F",ScheduleCompile!L52)-1)),ScheduleCompile!L52)))))))</f>
        <v>1</v>
      </c>
      <c r="R59" s="1">
        <f>IF(AND(ISERROR(IF(ScheduleCompile!M52="Off",0,IF(ScheduleCompile!M52="On",1,IF(ISNUMBER(ScheduleCompile!M52),ScheduleCompile!M52/1,IF(ISTEXT(ScheduleCompile!M52),IF(OR(ISNUMBER(FIND("5F",ScheduleCompile!M52)),ISNUMBER(FIND("0F",ScheduleCompile!M52)),ISNUMBER(FIND("8F",ScheduleCompile!M52)),ISNUMBER(FIND("1F",ScheduleCompile!M52)),ISNUMBER(FIND("2F",ScheduleCompile!M52)),ISNUMBER(FIND("3F",ScheduleCompile!M52)),ISNUMBER(FIND("6F",ScheduleCompile!M52)),ISNUMBER(FIND("7F",ScheduleCompile!M52)),ISNUMBER(FIND("9F",ScheduleCompile!M52)),ISNUMBER(FIND("4F",ScheduleCompile!M52))),VALUE(LEFT(ScheduleCompile!M52,FIND("F",ScheduleCompile!M52)-1)),ScheduleCompile!M52)))))),ISTEXT(ScheduleCompile!#REF!)),"ENDTABLE",IF(ISERROR(IF(ScheduleCompile!M52="Off",0,IF(ScheduleCompile!M52="On",1,IF(ISNUMBER(ScheduleCompile!M52),ScheduleCompile!M52/1,IF(ISTEXT(ScheduleCompile!M52),IF(OR(ISNUMBER(FIND("5F",ScheduleCompile!M52)),ISNUMBER(FIND("0F",ScheduleCompile!M52)),ISNUMBER(FIND("8F",ScheduleCompile!M52)),ISNUMBER(FIND("1F",ScheduleCompile!M52)),ISNUMBER(FIND("2F",ScheduleCompile!M52)),ISNUMBER(FIND("3F",ScheduleCompile!M52)),ISNUMBER(FIND("6F",ScheduleCompile!M52)),ISNUMBER(FIND("7F",ScheduleCompile!M52)),ISNUMBER(FIND("9F",ScheduleCompile!M52)),ISNUMBER(FIND("4F",ScheduleCompile!M52))),VALUE(LEFT(ScheduleCompile!M52,FIND("F",ScheduleCompile!M52)-1)),ScheduleCompile!M52)))))),"",IF(ScheduleCompile!M52="Off",0,IF(ScheduleCompile!M52="On",1,IF(ISNUMBER(ScheduleCompile!M52),ScheduleCompile!M52/1,IF(ISTEXT(ScheduleCompile!M52),IF(OR(ISNUMBER(FIND("5F",ScheduleCompile!M52)),ISNUMBER(FIND("0F",ScheduleCompile!M52)),ISNUMBER(FIND("8F",ScheduleCompile!M52)),ISNUMBER(FIND("1F",ScheduleCompile!M52)),ISNUMBER(FIND("2F",ScheduleCompile!M52)),ISNUMBER(FIND("3F",ScheduleCompile!M52)),ISNUMBER(FIND("6F",ScheduleCompile!M52)),ISNUMBER(FIND("7F",ScheduleCompile!M52)),ISNUMBER(FIND("9F",ScheduleCompile!M52)),ISNUMBER(FIND("4F",ScheduleCompile!M52))),VALUE(LEFT(ScheduleCompile!M52,FIND("F",ScheduleCompile!M52)-1)),ScheduleCompile!M52)))))))</f>
        <v>1</v>
      </c>
      <c r="S59" s="1">
        <f>IF(AND(ISERROR(IF(ScheduleCompile!N52="Off",0,IF(ScheduleCompile!N52="On",1,IF(ISNUMBER(ScheduleCompile!N52),ScheduleCompile!N52/1,IF(ISTEXT(ScheduleCompile!N52),IF(OR(ISNUMBER(FIND("5F",ScheduleCompile!N52)),ISNUMBER(FIND("0F",ScheduleCompile!N52)),ISNUMBER(FIND("8F",ScheduleCompile!N52)),ISNUMBER(FIND("1F",ScheduleCompile!N52)),ISNUMBER(FIND("2F",ScheduleCompile!N52)),ISNUMBER(FIND("3F",ScheduleCompile!N52)),ISNUMBER(FIND("6F",ScheduleCompile!N52)),ISNUMBER(FIND("7F",ScheduleCompile!N52)),ISNUMBER(FIND("9F",ScheduleCompile!N52)),ISNUMBER(FIND("4F",ScheduleCompile!N52))),VALUE(LEFT(ScheduleCompile!N52,FIND("F",ScheduleCompile!N52)-1)),ScheduleCompile!N52)))))),ISTEXT(ScheduleCompile!#REF!)),"ENDTABLE",IF(ISERROR(IF(ScheduleCompile!N52="Off",0,IF(ScheduleCompile!N52="On",1,IF(ISNUMBER(ScheduleCompile!N52),ScheduleCompile!N52/1,IF(ISTEXT(ScheduleCompile!N52),IF(OR(ISNUMBER(FIND("5F",ScheduleCompile!N52)),ISNUMBER(FIND("0F",ScheduleCompile!N52)),ISNUMBER(FIND("8F",ScheduleCompile!N52)),ISNUMBER(FIND("1F",ScheduleCompile!N52)),ISNUMBER(FIND("2F",ScheduleCompile!N52)),ISNUMBER(FIND("3F",ScheduleCompile!N52)),ISNUMBER(FIND("6F",ScheduleCompile!N52)),ISNUMBER(FIND("7F",ScheduleCompile!N52)),ISNUMBER(FIND("9F",ScheduleCompile!N52)),ISNUMBER(FIND("4F",ScheduleCompile!N52))),VALUE(LEFT(ScheduleCompile!N52,FIND("F",ScheduleCompile!N52)-1)),ScheduleCompile!N52)))))),"",IF(ScheduleCompile!N52="Off",0,IF(ScheduleCompile!N52="On",1,IF(ISNUMBER(ScheduleCompile!N52),ScheduleCompile!N52/1,IF(ISTEXT(ScheduleCompile!N52),IF(OR(ISNUMBER(FIND("5F",ScheduleCompile!N52)),ISNUMBER(FIND("0F",ScheduleCompile!N52)),ISNUMBER(FIND("8F",ScheduleCompile!N52)),ISNUMBER(FIND("1F",ScheduleCompile!N52)),ISNUMBER(FIND("2F",ScheduleCompile!N52)),ISNUMBER(FIND("3F",ScheduleCompile!N52)),ISNUMBER(FIND("6F",ScheduleCompile!N52)),ISNUMBER(FIND("7F",ScheduleCompile!N52)),ISNUMBER(FIND("9F",ScheduleCompile!N52)),ISNUMBER(FIND("4F",ScheduleCompile!N52))),VALUE(LEFT(ScheduleCompile!N52,FIND("F",ScheduleCompile!N52)-1)),ScheduleCompile!N52)))))))</f>
        <v>1</v>
      </c>
      <c r="T59" s="1">
        <f>IF(AND(ISERROR(IF(ScheduleCompile!O52="Off",0,IF(ScheduleCompile!O52="On",1,IF(ISNUMBER(ScheduleCompile!O52),ScheduleCompile!O52/1,IF(ISTEXT(ScheduleCompile!O52),IF(OR(ISNUMBER(FIND("5F",ScheduleCompile!O52)),ISNUMBER(FIND("0F",ScheduleCompile!O52)),ISNUMBER(FIND("8F",ScheduleCompile!O52)),ISNUMBER(FIND("1F",ScheduleCompile!O52)),ISNUMBER(FIND("2F",ScheduleCompile!O52)),ISNUMBER(FIND("3F",ScheduleCompile!O52)),ISNUMBER(FIND("6F",ScheduleCompile!O52)),ISNUMBER(FIND("7F",ScheduleCompile!O52)),ISNUMBER(FIND("9F",ScheduleCompile!O52)),ISNUMBER(FIND("4F",ScheduleCompile!O52))),VALUE(LEFT(ScheduleCompile!O52,FIND("F",ScheduleCompile!O52)-1)),ScheduleCompile!O52)))))),ISTEXT(ScheduleCompile!#REF!)),"ENDTABLE",IF(ISERROR(IF(ScheduleCompile!O52="Off",0,IF(ScheduleCompile!O52="On",1,IF(ISNUMBER(ScheduleCompile!O52),ScheduleCompile!O52/1,IF(ISTEXT(ScheduleCompile!O52),IF(OR(ISNUMBER(FIND("5F",ScheduleCompile!O52)),ISNUMBER(FIND("0F",ScheduleCompile!O52)),ISNUMBER(FIND("8F",ScheduleCompile!O52)),ISNUMBER(FIND("1F",ScheduleCompile!O52)),ISNUMBER(FIND("2F",ScheduleCompile!O52)),ISNUMBER(FIND("3F",ScheduleCompile!O52)),ISNUMBER(FIND("6F",ScheduleCompile!O52)),ISNUMBER(FIND("7F",ScheduleCompile!O52)),ISNUMBER(FIND("9F",ScheduleCompile!O52)),ISNUMBER(FIND("4F",ScheduleCompile!O52))),VALUE(LEFT(ScheduleCompile!O52,FIND("F",ScheduleCompile!O52)-1)),ScheduleCompile!O52)))))),"",IF(ScheduleCompile!O52="Off",0,IF(ScheduleCompile!O52="On",1,IF(ISNUMBER(ScheduleCompile!O52),ScheduleCompile!O52/1,IF(ISTEXT(ScheduleCompile!O52),IF(OR(ISNUMBER(FIND("5F",ScheduleCompile!O52)),ISNUMBER(FIND("0F",ScheduleCompile!O52)),ISNUMBER(FIND("8F",ScheduleCompile!O52)),ISNUMBER(FIND("1F",ScheduleCompile!O52)),ISNUMBER(FIND("2F",ScheduleCompile!O52)),ISNUMBER(FIND("3F",ScheduleCompile!O52)),ISNUMBER(FIND("6F",ScheduleCompile!O52)),ISNUMBER(FIND("7F",ScheduleCompile!O52)),ISNUMBER(FIND("9F",ScheduleCompile!O52)),ISNUMBER(FIND("4F",ScheduleCompile!O52))),VALUE(LEFT(ScheduleCompile!O52,FIND("F",ScheduleCompile!O52)-1)),ScheduleCompile!O52)))))))</f>
        <v>1</v>
      </c>
      <c r="U59" s="1">
        <f>IF(AND(ISERROR(IF(ScheduleCompile!P52="Off",0,IF(ScheduleCompile!P52="On",1,IF(ISNUMBER(ScheduleCompile!P52),ScheduleCompile!P52/1,IF(ISTEXT(ScheduleCompile!P52),IF(OR(ISNUMBER(FIND("5F",ScheduleCompile!P52)),ISNUMBER(FIND("0F",ScheduleCompile!P52)),ISNUMBER(FIND("8F",ScheduleCompile!P52)),ISNUMBER(FIND("1F",ScheduleCompile!P52)),ISNUMBER(FIND("2F",ScheduleCompile!P52)),ISNUMBER(FIND("3F",ScheduleCompile!P52)),ISNUMBER(FIND("6F",ScheduleCompile!P52)),ISNUMBER(FIND("7F",ScheduleCompile!P52)),ISNUMBER(FIND("9F",ScheduleCompile!P52)),ISNUMBER(FIND("4F",ScheduleCompile!P52))),VALUE(LEFT(ScheduleCompile!P52,FIND("F",ScheduleCompile!P52)-1)),ScheduleCompile!P52)))))),ISTEXT(ScheduleCompile!#REF!)),"ENDTABLE",IF(ISERROR(IF(ScheduleCompile!P52="Off",0,IF(ScheduleCompile!P52="On",1,IF(ISNUMBER(ScheduleCompile!P52),ScheduleCompile!P52/1,IF(ISTEXT(ScheduleCompile!P52),IF(OR(ISNUMBER(FIND("5F",ScheduleCompile!P52)),ISNUMBER(FIND("0F",ScheduleCompile!P52)),ISNUMBER(FIND("8F",ScheduleCompile!P52)),ISNUMBER(FIND("1F",ScheduleCompile!P52)),ISNUMBER(FIND("2F",ScheduleCompile!P52)),ISNUMBER(FIND("3F",ScheduleCompile!P52)),ISNUMBER(FIND("6F",ScheduleCompile!P52)),ISNUMBER(FIND("7F",ScheduleCompile!P52)),ISNUMBER(FIND("9F",ScheduleCompile!P52)),ISNUMBER(FIND("4F",ScheduleCompile!P52))),VALUE(LEFT(ScheduleCompile!P52,FIND("F",ScheduleCompile!P52)-1)),ScheduleCompile!P52)))))),"",IF(ScheduleCompile!P52="Off",0,IF(ScheduleCompile!P52="On",1,IF(ISNUMBER(ScheduleCompile!P52),ScheduleCompile!P52/1,IF(ISTEXT(ScheduleCompile!P52),IF(OR(ISNUMBER(FIND("5F",ScheduleCompile!P52)),ISNUMBER(FIND("0F",ScheduleCompile!P52)),ISNUMBER(FIND("8F",ScheduleCompile!P52)),ISNUMBER(FIND("1F",ScheduleCompile!P52)),ISNUMBER(FIND("2F",ScheduleCompile!P52)),ISNUMBER(FIND("3F",ScheduleCompile!P52)),ISNUMBER(FIND("6F",ScheduleCompile!P52)),ISNUMBER(FIND("7F",ScheduleCompile!P52)),ISNUMBER(FIND("9F",ScheduleCompile!P52)),ISNUMBER(FIND("4F",ScheduleCompile!P52))),VALUE(LEFT(ScheduleCompile!P52,FIND("F",ScheduleCompile!P52)-1)),ScheduleCompile!P52)))))))</f>
        <v>1</v>
      </c>
      <c r="V59" s="1">
        <f>IF(AND(ISERROR(IF(ScheduleCompile!Q52="Off",0,IF(ScheduleCompile!Q52="On",1,IF(ISNUMBER(ScheduleCompile!Q52),ScheduleCompile!Q52/1,IF(ISTEXT(ScheduleCompile!Q52),IF(OR(ISNUMBER(FIND("5F",ScheduleCompile!Q52)),ISNUMBER(FIND("0F",ScheduleCompile!Q52)),ISNUMBER(FIND("8F",ScheduleCompile!Q52)),ISNUMBER(FIND("1F",ScheduleCompile!Q52)),ISNUMBER(FIND("2F",ScheduleCompile!Q52)),ISNUMBER(FIND("3F",ScheduleCompile!Q52)),ISNUMBER(FIND("6F",ScheduleCompile!Q52)),ISNUMBER(FIND("7F",ScheduleCompile!Q52)),ISNUMBER(FIND("9F",ScheduleCompile!Q52)),ISNUMBER(FIND("4F",ScheduleCompile!Q52))),VALUE(LEFT(ScheduleCompile!Q52,FIND("F",ScheduleCompile!Q52)-1)),ScheduleCompile!Q52)))))),ISTEXT(ScheduleCompile!#REF!)),"ENDTABLE",IF(ISERROR(IF(ScheduleCompile!Q52="Off",0,IF(ScheduleCompile!Q52="On",1,IF(ISNUMBER(ScheduleCompile!Q52),ScheduleCompile!Q52/1,IF(ISTEXT(ScheduleCompile!Q52),IF(OR(ISNUMBER(FIND("5F",ScheduleCompile!Q52)),ISNUMBER(FIND("0F",ScheduleCompile!Q52)),ISNUMBER(FIND("8F",ScheduleCompile!Q52)),ISNUMBER(FIND("1F",ScheduleCompile!Q52)),ISNUMBER(FIND("2F",ScheduleCompile!Q52)),ISNUMBER(FIND("3F",ScheduleCompile!Q52)),ISNUMBER(FIND("6F",ScheduleCompile!Q52)),ISNUMBER(FIND("7F",ScheduleCompile!Q52)),ISNUMBER(FIND("9F",ScheduleCompile!Q52)),ISNUMBER(FIND("4F",ScheduleCompile!Q52))),VALUE(LEFT(ScheduleCompile!Q52,FIND("F",ScheduleCompile!Q52)-1)),ScheduleCompile!Q52)))))),"",IF(ScheduleCompile!Q52="Off",0,IF(ScheduleCompile!Q52="On",1,IF(ISNUMBER(ScheduleCompile!Q52),ScheduleCompile!Q52/1,IF(ISTEXT(ScheduleCompile!Q52),IF(OR(ISNUMBER(FIND("5F",ScheduleCompile!Q52)),ISNUMBER(FIND("0F",ScheduleCompile!Q52)),ISNUMBER(FIND("8F",ScheduleCompile!Q52)),ISNUMBER(FIND("1F",ScheduleCompile!Q52)),ISNUMBER(FIND("2F",ScheduleCompile!Q52)),ISNUMBER(FIND("3F",ScheduleCompile!Q52)),ISNUMBER(FIND("6F",ScheduleCompile!Q52)),ISNUMBER(FIND("7F",ScheduleCompile!Q52)),ISNUMBER(FIND("9F",ScheduleCompile!Q52)),ISNUMBER(FIND("4F",ScheduleCompile!Q52))),VALUE(LEFT(ScheduleCompile!Q52,FIND("F",ScheduleCompile!Q52)-1)),ScheduleCompile!Q52)))))))</f>
        <v>1</v>
      </c>
      <c r="W59" s="1">
        <f>IF(AND(ISERROR(IF(ScheduleCompile!R52="Off",0,IF(ScheduleCompile!R52="On",1,IF(ISNUMBER(ScheduleCompile!R52),ScheduleCompile!R52/1,IF(ISTEXT(ScheduleCompile!R52),IF(OR(ISNUMBER(FIND("5F",ScheduleCompile!R52)),ISNUMBER(FIND("0F",ScheduleCompile!R52)),ISNUMBER(FIND("8F",ScheduleCompile!R52)),ISNUMBER(FIND("1F",ScheduleCompile!R52)),ISNUMBER(FIND("2F",ScheduleCompile!R52)),ISNUMBER(FIND("3F",ScheduleCompile!R52)),ISNUMBER(FIND("6F",ScheduleCompile!R52)),ISNUMBER(FIND("7F",ScheduleCompile!R52)),ISNUMBER(FIND("9F",ScheduleCompile!R52)),ISNUMBER(FIND("4F",ScheduleCompile!R52))),VALUE(LEFT(ScheduleCompile!R52,FIND("F",ScheduleCompile!R52)-1)),ScheduleCompile!R52)))))),ISTEXT(ScheduleCompile!#REF!)),"ENDTABLE",IF(ISERROR(IF(ScheduleCompile!R52="Off",0,IF(ScheduleCompile!R52="On",1,IF(ISNUMBER(ScheduleCompile!R52),ScheduleCompile!R52/1,IF(ISTEXT(ScheduleCompile!R52),IF(OR(ISNUMBER(FIND("5F",ScheduleCompile!R52)),ISNUMBER(FIND("0F",ScheduleCompile!R52)),ISNUMBER(FIND("8F",ScheduleCompile!R52)),ISNUMBER(FIND("1F",ScheduleCompile!R52)),ISNUMBER(FIND("2F",ScheduleCompile!R52)),ISNUMBER(FIND("3F",ScheduleCompile!R52)),ISNUMBER(FIND("6F",ScheduleCompile!R52)),ISNUMBER(FIND("7F",ScheduleCompile!R52)),ISNUMBER(FIND("9F",ScheduleCompile!R52)),ISNUMBER(FIND("4F",ScheduleCompile!R52))),VALUE(LEFT(ScheduleCompile!R52,FIND("F",ScheduleCompile!R52)-1)),ScheduleCompile!R52)))))),"",IF(ScheduleCompile!R52="Off",0,IF(ScheduleCompile!R52="On",1,IF(ISNUMBER(ScheduleCompile!R52),ScheduleCompile!R52/1,IF(ISTEXT(ScheduleCompile!R52),IF(OR(ISNUMBER(FIND("5F",ScheduleCompile!R52)),ISNUMBER(FIND("0F",ScheduleCompile!R52)),ISNUMBER(FIND("8F",ScheduleCompile!R52)),ISNUMBER(FIND("1F",ScheduleCompile!R52)),ISNUMBER(FIND("2F",ScheduleCompile!R52)),ISNUMBER(FIND("3F",ScheduleCompile!R52)),ISNUMBER(FIND("6F",ScheduleCompile!R52)),ISNUMBER(FIND("7F",ScheduleCompile!R52)),ISNUMBER(FIND("9F",ScheduleCompile!R52)),ISNUMBER(FIND("4F",ScheduleCompile!R52))),VALUE(LEFT(ScheduleCompile!R52,FIND("F",ScheduleCompile!R52)-1)),ScheduleCompile!R52)))))))</f>
        <v>1</v>
      </c>
      <c r="X59" s="1">
        <f>IF(AND(ISERROR(IF(ScheduleCompile!S52="Off",0,IF(ScheduleCompile!S52="On",1,IF(ISNUMBER(ScheduleCompile!S52),ScheduleCompile!S52/1,IF(ISTEXT(ScheduleCompile!S52),IF(OR(ISNUMBER(FIND("5F",ScheduleCompile!S52)),ISNUMBER(FIND("0F",ScheduleCompile!S52)),ISNUMBER(FIND("8F",ScheduleCompile!S52)),ISNUMBER(FIND("1F",ScheduleCompile!S52)),ISNUMBER(FIND("2F",ScheduleCompile!S52)),ISNUMBER(FIND("3F",ScheduleCompile!S52)),ISNUMBER(FIND("6F",ScheduleCompile!S52)),ISNUMBER(FIND("7F",ScheduleCompile!S52)),ISNUMBER(FIND("9F",ScheduleCompile!S52)),ISNUMBER(FIND("4F",ScheduleCompile!S52))),VALUE(LEFT(ScheduleCompile!S52,FIND("F",ScheduleCompile!S52)-1)),ScheduleCompile!S52)))))),ISTEXT(ScheduleCompile!#REF!)),"ENDTABLE",IF(ISERROR(IF(ScheduleCompile!S52="Off",0,IF(ScheduleCompile!S52="On",1,IF(ISNUMBER(ScheduleCompile!S52),ScheduleCompile!S52/1,IF(ISTEXT(ScheduleCompile!S52),IF(OR(ISNUMBER(FIND("5F",ScheduleCompile!S52)),ISNUMBER(FIND("0F",ScheduleCompile!S52)),ISNUMBER(FIND("8F",ScheduleCompile!S52)),ISNUMBER(FIND("1F",ScheduleCompile!S52)),ISNUMBER(FIND("2F",ScheduleCompile!S52)),ISNUMBER(FIND("3F",ScheduleCompile!S52)),ISNUMBER(FIND("6F",ScheduleCompile!S52)),ISNUMBER(FIND("7F",ScheduleCompile!S52)),ISNUMBER(FIND("9F",ScheduleCompile!S52)),ISNUMBER(FIND("4F",ScheduleCompile!S52))),VALUE(LEFT(ScheduleCompile!S52,FIND("F",ScheduleCompile!S52)-1)),ScheduleCompile!S52)))))),"",IF(ScheduleCompile!S52="Off",0,IF(ScheduleCompile!S52="On",1,IF(ISNUMBER(ScheduleCompile!S52),ScheduleCompile!S52/1,IF(ISTEXT(ScheduleCompile!S52),IF(OR(ISNUMBER(FIND("5F",ScheduleCompile!S52)),ISNUMBER(FIND("0F",ScheduleCompile!S52)),ISNUMBER(FIND("8F",ScheduleCompile!S52)),ISNUMBER(FIND("1F",ScheduleCompile!S52)),ISNUMBER(FIND("2F",ScheduleCompile!S52)),ISNUMBER(FIND("3F",ScheduleCompile!S52)),ISNUMBER(FIND("6F",ScheduleCompile!S52)),ISNUMBER(FIND("7F",ScheduleCompile!S52)),ISNUMBER(FIND("9F",ScheduleCompile!S52)),ISNUMBER(FIND("4F",ScheduleCompile!S52))),VALUE(LEFT(ScheduleCompile!S52,FIND("F",ScheduleCompile!S52)-1)),ScheduleCompile!S52)))))))</f>
        <v>1</v>
      </c>
      <c r="Y59" s="1">
        <f>IF(AND(ISERROR(IF(ScheduleCompile!T52="Off",0,IF(ScheduleCompile!T52="On",1,IF(ISNUMBER(ScheduleCompile!T52),ScheduleCompile!T52/1,IF(ISTEXT(ScheduleCompile!T52),IF(OR(ISNUMBER(FIND("5F",ScheduleCompile!T52)),ISNUMBER(FIND("0F",ScheduleCompile!T52)),ISNUMBER(FIND("8F",ScheduleCompile!T52)),ISNUMBER(FIND("1F",ScheduleCompile!T52)),ISNUMBER(FIND("2F",ScheduleCompile!T52)),ISNUMBER(FIND("3F",ScheduleCompile!T52)),ISNUMBER(FIND("6F",ScheduleCompile!T52)),ISNUMBER(FIND("7F",ScheduleCompile!T52)),ISNUMBER(FIND("9F",ScheduleCompile!T52)),ISNUMBER(FIND("4F",ScheduleCompile!T52))),VALUE(LEFT(ScheduleCompile!T52,FIND("F",ScheduleCompile!T52)-1)),ScheduleCompile!T52)))))),ISTEXT(ScheduleCompile!#REF!)),"ENDTABLE",IF(ISERROR(IF(ScheduleCompile!T52="Off",0,IF(ScheduleCompile!T52="On",1,IF(ISNUMBER(ScheduleCompile!T52),ScheduleCompile!T52/1,IF(ISTEXT(ScheduleCompile!T52),IF(OR(ISNUMBER(FIND("5F",ScheduleCompile!T52)),ISNUMBER(FIND("0F",ScheduleCompile!T52)),ISNUMBER(FIND("8F",ScheduleCompile!T52)),ISNUMBER(FIND("1F",ScheduleCompile!T52)),ISNUMBER(FIND("2F",ScheduleCompile!T52)),ISNUMBER(FIND("3F",ScheduleCompile!T52)),ISNUMBER(FIND("6F",ScheduleCompile!T52)),ISNUMBER(FIND("7F",ScheduleCompile!T52)),ISNUMBER(FIND("9F",ScheduleCompile!T52)),ISNUMBER(FIND("4F",ScheduleCompile!T52))),VALUE(LEFT(ScheduleCompile!T52,FIND("F",ScheduleCompile!T52)-1)),ScheduleCompile!T52)))))),"",IF(ScheduleCompile!T52="Off",0,IF(ScheduleCompile!T52="On",1,IF(ISNUMBER(ScheduleCompile!T52),ScheduleCompile!T52/1,IF(ISTEXT(ScheduleCompile!T52),IF(OR(ISNUMBER(FIND("5F",ScheduleCompile!T52)),ISNUMBER(FIND("0F",ScheduleCompile!T52)),ISNUMBER(FIND("8F",ScheduleCompile!T52)),ISNUMBER(FIND("1F",ScheduleCompile!T52)),ISNUMBER(FIND("2F",ScheduleCompile!T52)),ISNUMBER(FIND("3F",ScheduleCompile!T52)),ISNUMBER(FIND("6F",ScheduleCompile!T52)),ISNUMBER(FIND("7F",ScheduleCompile!T52)),ISNUMBER(FIND("9F",ScheduleCompile!T52)),ISNUMBER(FIND("4F",ScheduleCompile!T52))),VALUE(LEFT(ScheduleCompile!T52,FIND("F",ScheduleCompile!T52)-1)),ScheduleCompile!T52)))))))</f>
        <v>1</v>
      </c>
      <c r="Z59" s="1">
        <f>IF(AND(ISERROR(IF(ScheduleCompile!U52="Off",0,IF(ScheduleCompile!U52="On",1,IF(ISNUMBER(ScheduleCompile!U52),ScheduleCompile!U52/1,IF(ISTEXT(ScheduleCompile!U52),IF(OR(ISNUMBER(FIND("5F",ScheduleCompile!U52)),ISNUMBER(FIND("0F",ScheduleCompile!U52)),ISNUMBER(FIND("8F",ScheduleCompile!U52)),ISNUMBER(FIND("1F",ScheduleCompile!U52)),ISNUMBER(FIND("2F",ScheduleCompile!U52)),ISNUMBER(FIND("3F",ScheduleCompile!U52)),ISNUMBER(FIND("6F",ScheduleCompile!U52)),ISNUMBER(FIND("7F",ScheduleCompile!U52)),ISNUMBER(FIND("9F",ScheduleCompile!U52)),ISNUMBER(FIND("4F",ScheduleCompile!U52))),VALUE(LEFT(ScheduleCompile!U52,FIND("F",ScheduleCompile!U52)-1)),ScheduleCompile!U52)))))),ISTEXT(ScheduleCompile!#REF!)),"ENDTABLE",IF(ISERROR(IF(ScheduleCompile!U52="Off",0,IF(ScheduleCompile!U52="On",1,IF(ISNUMBER(ScheduleCompile!U52),ScheduleCompile!U52/1,IF(ISTEXT(ScheduleCompile!U52),IF(OR(ISNUMBER(FIND("5F",ScheduleCompile!U52)),ISNUMBER(FIND("0F",ScheduleCompile!U52)),ISNUMBER(FIND("8F",ScheduleCompile!U52)),ISNUMBER(FIND("1F",ScheduleCompile!U52)),ISNUMBER(FIND("2F",ScheduleCompile!U52)),ISNUMBER(FIND("3F",ScheduleCompile!U52)),ISNUMBER(FIND("6F",ScheduleCompile!U52)),ISNUMBER(FIND("7F",ScheduleCompile!U52)),ISNUMBER(FIND("9F",ScheduleCompile!U52)),ISNUMBER(FIND("4F",ScheduleCompile!U52))),VALUE(LEFT(ScheduleCompile!U52,FIND("F",ScheduleCompile!U52)-1)),ScheduleCompile!U52)))))),"",IF(ScheduleCompile!U52="Off",0,IF(ScheduleCompile!U52="On",1,IF(ISNUMBER(ScheduleCompile!U52),ScheduleCompile!U52/1,IF(ISTEXT(ScheduleCompile!U52),IF(OR(ISNUMBER(FIND("5F",ScheduleCompile!U52)),ISNUMBER(FIND("0F",ScheduleCompile!U52)),ISNUMBER(FIND("8F",ScheduleCompile!U52)),ISNUMBER(FIND("1F",ScheduleCompile!U52)),ISNUMBER(FIND("2F",ScheduleCompile!U52)),ISNUMBER(FIND("3F",ScheduleCompile!U52)),ISNUMBER(FIND("6F",ScheduleCompile!U52)),ISNUMBER(FIND("7F",ScheduleCompile!U52)),ISNUMBER(FIND("9F",ScheduleCompile!U52)),ISNUMBER(FIND("4F",ScheduleCompile!U52))),VALUE(LEFT(ScheduleCompile!U52,FIND("F",ScheduleCompile!U52)-1)),ScheduleCompile!U52)))))))</f>
        <v>1</v>
      </c>
      <c r="AA59" s="1">
        <f>IF(AND(ISERROR(IF(ScheduleCompile!V52="Off",0,IF(ScheduleCompile!V52="On",1,IF(ISNUMBER(ScheduleCompile!V52),ScheduleCompile!V52/1,IF(ISTEXT(ScheduleCompile!V52),IF(OR(ISNUMBER(FIND("5F",ScheduleCompile!V52)),ISNUMBER(FIND("0F",ScheduleCompile!V52)),ISNUMBER(FIND("8F",ScheduleCompile!V52)),ISNUMBER(FIND("1F",ScheduleCompile!V52)),ISNUMBER(FIND("2F",ScheduleCompile!V52)),ISNUMBER(FIND("3F",ScheduleCompile!V52)),ISNUMBER(FIND("6F",ScheduleCompile!V52)),ISNUMBER(FIND("7F",ScheduleCompile!V52)),ISNUMBER(FIND("9F",ScheduleCompile!V52)),ISNUMBER(FIND("4F",ScheduleCompile!V52))),VALUE(LEFT(ScheduleCompile!V52,FIND("F",ScheduleCompile!V52)-1)),ScheduleCompile!V52)))))),ISTEXT(ScheduleCompile!#REF!)),"ENDTABLE",IF(ISERROR(IF(ScheduleCompile!V52="Off",0,IF(ScheduleCompile!V52="On",1,IF(ISNUMBER(ScheduleCompile!V52),ScheduleCompile!V52/1,IF(ISTEXT(ScheduleCompile!V52),IF(OR(ISNUMBER(FIND("5F",ScheduleCompile!V52)),ISNUMBER(FIND("0F",ScheduleCompile!V52)),ISNUMBER(FIND("8F",ScheduleCompile!V52)),ISNUMBER(FIND("1F",ScheduleCompile!V52)),ISNUMBER(FIND("2F",ScheduleCompile!V52)),ISNUMBER(FIND("3F",ScheduleCompile!V52)),ISNUMBER(FIND("6F",ScheduleCompile!V52)),ISNUMBER(FIND("7F",ScheduleCompile!V52)),ISNUMBER(FIND("9F",ScheduleCompile!V52)),ISNUMBER(FIND("4F",ScheduleCompile!V52))),VALUE(LEFT(ScheduleCompile!V52,FIND("F",ScheduleCompile!V52)-1)),ScheduleCompile!V52)))))),"",IF(ScheduleCompile!V52="Off",0,IF(ScheduleCompile!V52="On",1,IF(ISNUMBER(ScheduleCompile!V52),ScheduleCompile!V52/1,IF(ISTEXT(ScheduleCompile!V52),IF(OR(ISNUMBER(FIND("5F",ScheduleCompile!V52)),ISNUMBER(FIND("0F",ScheduleCompile!V52)),ISNUMBER(FIND("8F",ScheduleCompile!V52)),ISNUMBER(FIND("1F",ScheduleCompile!V52)),ISNUMBER(FIND("2F",ScheduleCompile!V52)),ISNUMBER(FIND("3F",ScheduleCompile!V52)),ISNUMBER(FIND("6F",ScheduleCompile!V52)),ISNUMBER(FIND("7F",ScheduleCompile!V52)),ISNUMBER(FIND("9F",ScheduleCompile!V52)),ISNUMBER(FIND("4F",ScheduleCompile!V52))),VALUE(LEFT(ScheduleCompile!V52,FIND("F",ScheduleCompile!V52)-1)),ScheduleCompile!V52)))))))</f>
        <v>1</v>
      </c>
      <c r="AB59" s="1">
        <f>IF(AND(ISERROR(IF(ScheduleCompile!W52="Off",0,IF(ScheduleCompile!W52="On",1,IF(ISNUMBER(ScheduleCompile!W52),ScheduleCompile!W52/1,IF(ISTEXT(ScheduleCompile!W52),IF(OR(ISNUMBER(FIND("5F",ScheduleCompile!W52)),ISNUMBER(FIND("0F",ScheduleCompile!W52)),ISNUMBER(FIND("8F",ScheduleCompile!W52)),ISNUMBER(FIND("1F",ScheduleCompile!W52)),ISNUMBER(FIND("2F",ScheduleCompile!W52)),ISNUMBER(FIND("3F",ScheduleCompile!W52)),ISNUMBER(FIND("6F",ScheduleCompile!W52)),ISNUMBER(FIND("7F",ScheduleCompile!W52)),ISNUMBER(FIND("9F",ScheduleCompile!W52)),ISNUMBER(FIND("4F",ScheduleCompile!W52))),VALUE(LEFT(ScheduleCompile!W52,FIND("F",ScheduleCompile!W52)-1)),ScheduleCompile!W52)))))),ISTEXT(ScheduleCompile!#REF!)),"ENDTABLE",IF(ISERROR(IF(ScheduleCompile!W52="Off",0,IF(ScheduleCompile!W52="On",1,IF(ISNUMBER(ScheduleCompile!W52),ScheduleCompile!W52/1,IF(ISTEXT(ScheduleCompile!W52),IF(OR(ISNUMBER(FIND("5F",ScheduleCompile!W52)),ISNUMBER(FIND("0F",ScheduleCompile!W52)),ISNUMBER(FIND("8F",ScheduleCompile!W52)),ISNUMBER(FIND("1F",ScheduleCompile!W52)),ISNUMBER(FIND("2F",ScheduleCompile!W52)),ISNUMBER(FIND("3F",ScheduleCompile!W52)),ISNUMBER(FIND("6F",ScheduleCompile!W52)),ISNUMBER(FIND("7F",ScheduleCompile!W52)),ISNUMBER(FIND("9F",ScheduleCompile!W52)),ISNUMBER(FIND("4F",ScheduleCompile!W52))),VALUE(LEFT(ScheduleCompile!W52,FIND("F",ScheduleCompile!W52)-1)),ScheduleCompile!W52)))))),"",IF(ScheduleCompile!W52="Off",0,IF(ScheduleCompile!W52="On",1,IF(ISNUMBER(ScheduleCompile!W52),ScheduleCompile!W52/1,IF(ISTEXT(ScheduleCompile!W52),IF(OR(ISNUMBER(FIND("5F",ScheduleCompile!W52)),ISNUMBER(FIND("0F",ScheduleCompile!W52)),ISNUMBER(FIND("8F",ScheduleCompile!W52)),ISNUMBER(FIND("1F",ScheduleCompile!W52)),ISNUMBER(FIND("2F",ScheduleCompile!W52)),ISNUMBER(FIND("3F",ScheduleCompile!W52)),ISNUMBER(FIND("6F",ScheduleCompile!W52)),ISNUMBER(FIND("7F",ScheduleCompile!W52)),ISNUMBER(FIND("9F",ScheduleCompile!W52)),ISNUMBER(FIND("4F",ScheduleCompile!W52))),VALUE(LEFT(ScheduleCompile!W52,FIND("F",ScheduleCompile!W52)-1)),ScheduleCompile!W52)))))))</f>
        <v>1</v>
      </c>
      <c r="AC59" s="1">
        <f>IF(AND(ISERROR(IF(ScheduleCompile!X52="Off",0,IF(ScheduleCompile!X52="On",1,IF(ISNUMBER(ScheduleCompile!X52),ScheduleCompile!X52/1,IF(ISTEXT(ScheduleCompile!X52),IF(OR(ISNUMBER(FIND("5F",ScheduleCompile!X52)),ISNUMBER(FIND("0F",ScheduleCompile!X52)),ISNUMBER(FIND("8F",ScheduleCompile!X52)),ISNUMBER(FIND("1F",ScheduleCompile!X52)),ISNUMBER(FIND("2F",ScheduleCompile!X52)),ISNUMBER(FIND("3F",ScheduleCompile!X52)),ISNUMBER(FIND("6F",ScheduleCompile!X52)),ISNUMBER(FIND("7F",ScheduleCompile!X52)),ISNUMBER(FIND("9F",ScheduleCompile!X52)),ISNUMBER(FIND("4F",ScheduleCompile!X52))),VALUE(LEFT(ScheduleCompile!X52,FIND("F",ScheduleCompile!X52)-1)),ScheduleCompile!X52)))))),ISTEXT(ScheduleCompile!#REF!)),"ENDTABLE",IF(ISERROR(IF(ScheduleCompile!X52="Off",0,IF(ScheduleCompile!X52="On",1,IF(ISNUMBER(ScheduleCompile!X52),ScheduleCompile!X52/1,IF(ISTEXT(ScheduleCompile!X52),IF(OR(ISNUMBER(FIND("5F",ScheduleCompile!X52)),ISNUMBER(FIND("0F",ScheduleCompile!X52)),ISNUMBER(FIND("8F",ScheduleCompile!X52)),ISNUMBER(FIND("1F",ScheduleCompile!X52)),ISNUMBER(FIND("2F",ScheduleCompile!X52)),ISNUMBER(FIND("3F",ScheduleCompile!X52)),ISNUMBER(FIND("6F",ScheduleCompile!X52)),ISNUMBER(FIND("7F",ScheduleCompile!X52)),ISNUMBER(FIND("9F",ScheduleCompile!X52)),ISNUMBER(FIND("4F",ScheduleCompile!X52))),VALUE(LEFT(ScheduleCompile!X52,FIND("F",ScheduleCompile!X52)-1)),ScheduleCompile!X52)))))),"",IF(ScheduleCompile!X52="Off",0,IF(ScheduleCompile!X52="On",1,IF(ISNUMBER(ScheduleCompile!X52),ScheduleCompile!X52/1,IF(ISTEXT(ScheduleCompile!X52),IF(OR(ISNUMBER(FIND("5F",ScheduleCompile!X52)),ISNUMBER(FIND("0F",ScheduleCompile!X52)),ISNUMBER(FIND("8F",ScheduleCompile!X52)),ISNUMBER(FIND("1F",ScheduleCompile!X52)),ISNUMBER(FIND("2F",ScheduleCompile!X52)),ISNUMBER(FIND("3F",ScheduleCompile!X52)),ISNUMBER(FIND("6F",ScheduleCompile!X52)),ISNUMBER(FIND("7F",ScheduleCompile!X52)),ISNUMBER(FIND("9F",ScheduleCompile!X52)),ISNUMBER(FIND("4F",ScheduleCompile!X52))),VALUE(LEFT(ScheduleCompile!X52,FIND("F",ScheduleCompile!X52)-1)),ScheduleCompile!X52)))))))</f>
        <v>1</v>
      </c>
      <c r="AD59" s="1">
        <f>IF(AND(ISERROR(IF(ScheduleCompile!Y52="Off",0,IF(ScheduleCompile!Y52="On",1,IF(ISNUMBER(ScheduleCompile!Y52),ScheduleCompile!Y52/1,IF(ISTEXT(ScheduleCompile!Y52),IF(OR(ISNUMBER(FIND("5F",ScheduleCompile!Y52)),ISNUMBER(FIND("0F",ScheduleCompile!Y52)),ISNUMBER(FIND("8F",ScheduleCompile!Y52)),ISNUMBER(FIND("1F",ScheduleCompile!Y52)),ISNUMBER(FIND("2F",ScheduleCompile!Y52)),ISNUMBER(FIND("3F",ScheduleCompile!Y52)),ISNUMBER(FIND("6F",ScheduleCompile!Y52)),ISNUMBER(FIND("7F",ScheduleCompile!Y52)),ISNUMBER(FIND("9F",ScheduleCompile!Y52)),ISNUMBER(FIND("4F",ScheduleCompile!Y52))),VALUE(LEFT(ScheduleCompile!Y52,FIND("F",ScheduleCompile!Y52)-1)),ScheduleCompile!Y52)))))),ISTEXT(ScheduleCompile!#REF!)),"ENDTABLE",IF(ISERROR(IF(ScheduleCompile!Y52="Off",0,IF(ScheduleCompile!Y52="On",1,IF(ISNUMBER(ScheduleCompile!Y52),ScheduleCompile!Y52/1,IF(ISTEXT(ScheduleCompile!Y52),IF(OR(ISNUMBER(FIND("5F",ScheduleCompile!Y52)),ISNUMBER(FIND("0F",ScheduleCompile!Y52)),ISNUMBER(FIND("8F",ScheduleCompile!Y52)),ISNUMBER(FIND("1F",ScheduleCompile!Y52)),ISNUMBER(FIND("2F",ScheduleCompile!Y52)),ISNUMBER(FIND("3F",ScheduleCompile!Y52)),ISNUMBER(FIND("6F",ScheduleCompile!Y52)),ISNUMBER(FIND("7F",ScheduleCompile!Y52)),ISNUMBER(FIND("9F",ScheduleCompile!Y52)),ISNUMBER(FIND("4F",ScheduleCompile!Y52))),VALUE(LEFT(ScheduleCompile!Y52,FIND("F",ScheduleCompile!Y52)-1)),ScheduleCompile!Y52)))))),"",IF(ScheduleCompile!Y52="Off",0,IF(ScheduleCompile!Y52="On",1,IF(ISNUMBER(ScheduleCompile!Y52),ScheduleCompile!Y52/1,IF(ISTEXT(ScheduleCompile!Y52),IF(OR(ISNUMBER(FIND("5F",ScheduleCompile!Y52)),ISNUMBER(FIND("0F",ScheduleCompile!Y52)),ISNUMBER(FIND("8F",ScheduleCompile!Y52)),ISNUMBER(FIND("1F",ScheduleCompile!Y52)),ISNUMBER(FIND("2F",ScheduleCompile!Y52)),ISNUMBER(FIND("3F",ScheduleCompile!Y52)),ISNUMBER(FIND("6F",ScheduleCompile!Y52)),ISNUMBER(FIND("7F",ScheduleCompile!Y52)),ISNUMBER(FIND("9F",ScheduleCompile!Y52)),ISNUMBER(FIND("4F",ScheduleCompile!Y52))),VALUE(LEFT(ScheduleCompile!Y52,FIND("F",ScheduleCompile!Y52)-1)),ScheduleCompile!Y52)))))))</f>
        <v>1</v>
      </c>
    </row>
    <row r="60" spans="1:30" x14ac:dyDescent="0.25">
      <c r="A60" t="str">
        <f t="shared" si="0"/>
        <v>SchDay "DataServiceHotWaterWD"  Type = "Fraction" Hr = (0, 0, 0, 0, 0.1, 0.1, 0.5, 0.5, 0.5, 0.5, 0.7, 0.9, 0.9, 0.5, 0.5, 0.7, 0.5, 0.5, 0.5, 0.1, 0.1, 0.1, 0.1, 0) ..</v>
      </c>
      <c r="B60" s="1" t="s">
        <v>623</v>
      </c>
      <c r="C60" t="str">
        <f t="shared" si="1"/>
        <v xml:space="preserve">SchDay "DataServiceHotWaterWD"  Type = "Fraction" Hr = </v>
      </c>
      <c r="D60" t="str">
        <f t="shared" si="2"/>
        <v>(0, 0, 0, 0, 0.1, 0.1, 0.5, 0.5, 0.5, 0.5, 0.7, 0.9, 0.9, 0.5, 0.5, 0.7, 0.5, 0.5, 0.5, 0.1, 0.1, 0.1, 0.1, 0) ..</v>
      </c>
      <c r="E60" s="30" t="str">
        <f>ScheduleCompile!A53</f>
        <v>DataServiceHotWaterWD</v>
      </c>
      <c r="F60" t="str">
        <f t="shared" si="3"/>
        <v>Fraction</v>
      </c>
      <c r="G60" s="1">
        <f>IF(AND(ISERROR(IF(ScheduleCompile!B53="Off",0,IF(ScheduleCompile!B53="On",1,IF(ISNUMBER(ScheduleCompile!B53),ScheduleCompile!B53/1,IF(ISTEXT(ScheduleCompile!B53),IF(OR(ISNUMBER(FIND("5F",ScheduleCompile!B53)),ISNUMBER(FIND("0F",ScheduleCompile!B53)),ISNUMBER(FIND("8F",ScheduleCompile!B53)),ISNUMBER(FIND("1F",ScheduleCompile!B53)),ISNUMBER(FIND("2F",ScheduleCompile!B53)),ISNUMBER(FIND("3F",ScheduleCompile!B53)),ISNUMBER(FIND("6F",ScheduleCompile!B53)),ISNUMBER(FIND("7F",ScheduleCompile!B53)),ISNUMBER(FIND("9F",ScheduleCompile!B53)),ISNUMBER(FIND("4F",ScheduleCompile!B53))),VALUE(LEFT(ScheduleCompile!B53,FIND("F",ScheduleCompile!B53)-1)),ScheduleCompile!B53)))))),ISTEXT(ScheduleCompile!#REF!)),"ENDTABLE",IF(ISERROR(IF(ScheduleCompile!B53="Off",0,IF(ScheduleCompile!B53="On",1,IF(ISNUMBER(ScheduleCompile!B53),ScheduleCompile!B53/1,IF(ISTEXT(ScheduleCompile!B53),IF(OR(ISNUMBER(FIND("5F",ScheduleCompile!B53)),ISNUMBER(FIND("0F",ScheduleCompile!B53)),ISNUMBER(FIND("8F",ScheduleCompile!B53)),ISNUMBER(FIND("1F",ScheduleCompile!B53)),ISNUMBER(FIND("2F",ScheduleCompile!B53)),ISNUMBER(FIND("3F",ScheduleCompile!B53)),ISNUMBER(FIND("6F",ScheduleCompile!B53)),ISNUMBER(FIND("7F",ScheduleCompile!B53)),ISNUMBER(FIND("9F",ScheduleCompile!B53)),ISNUMBER(FIND("4F",ScheduleCompile!B53))),VALUE(LEFT(ScheduleCompile!B53,FIND("F",ScheduleCompile!B53)-1)),ScheduleCompile!B53)))))),"",IF(ScheduleCompile!B53="Off",0,IF(ScheduleCompile!B53="On",1,IF(ISNUMBER(ScheduleCompile!B53),ScheduleCompile!B53/1,IF(ISTEXT(ScheduleCompile!B53),IF(OR(ISNUMBER(FIND("5F",ScheduleCompile!B53)),ISNUMBER(FIND("0F",ScheduleCompile!B53)),ISNUMBER(FIND("8F",ScheduleCompile!B53)),ISNUMBER(FIND("1F",ScheduleCompile!B53)),ISNUMBER(FIND("2F",ScheduleCompile!B53)),ISNUMBER(FIND("3F",ScheduleCompile!B53)),ISNUMBER(FIND("6F",ScheduleCompile!B53)),ISNUMBER(FIND("7F",ScheduleCompile!B53)),ISNUMBER(FIND("9F",ScheduleCompile!B53)),ISNUMBER(FIND("4F",ScheduleCompile!B53))),VALUE(LEFT(ScheduleCompile!B53,FIND("F",ScheduleCompile!B53)-1)),ScheduleCompile!B53)))))))</f>
        <v>0</v>
      </c>
      <c r="H60" s="1">
        <f>IF(AND(ISERROR(IF(ScheduleCompile!C53="Off",0,IF(ScheduleCompile!C53="On",1,IF(ISNUMBER(ScheduleCompile!C53),ScheduleCompile!C53/1,IF(ISTEXT(ScheduleCompile!C53),IF(OR(ISNUMBER(FIND("5F",ScheduleCompile!C53)),ISNUMBER(FIND("0F",ScheduleCompile!C53)),ISNUMBER(FIND("8F",ScheduleCompile!C53)),ISNUMBER(FIND("1F",ScheduleCompile!C53)),ISNUMBER(FIND("2F",ScheduleCompile!C53)),ISNUMBER(FIND("3F",ScheduleCompile!C53)),ISNUMBER(FIND("6F",ScheduleCompile!C53)),ISNUMBER(FIND("7F",ScheduleCompile!C53)),ISNUMBER(FIND("9F",ScheduleCompile!C53)),ISNUMBER(FIND("4F",ScheduleCompile!C53))),VALUE(LEFT(ScheduleCompile!C53,FIND("F",ScheduleCompile!C53)-1)),ScheduleCompile!C53)))))),ISTEXT(ScheduleCompile!#REF!)),"ENDTABLE",IF(ISERROR(IF(ScheduleCompile!C53="Off",0,IF(ScheduleCompile!C53="On",1,IF(ISNUMBER(ScheduleCompile!C53),ScheduleCompile!C53/1,IF(ISTEXT(ScheduleCompile!C53),IF(OR(ISNUMBER(FIND("5F",ScheduleCompile!C53)),ISNUMBER(FIND("0F",ScheduleCompile!C53)),ISNUMBER(FIND("8F",ScheduleCompile!C53)),ISNUMBER(FIND("1F",ScheduleCompile!C53)),ISNUMBER(FIND("2F",ScheduleCompile!C53)),ISNUMBER(FIND("3F",ScheduleCompile!C53)),ISNUMBER(FIND("6F",ScheduleCompile!C53)),ISNUMBER(FIND("7F",ScheduleCompile!C53)),ISNUMBER(FIND("9F",ScheduleCompile!C53)),ISNUMBER(FIND("4F",ScheduleCompile!C53))),VALUE(LEFT(ScheduleCompile!C53,FIND("F",ScheduleCompile!C53)-1)),ScheduleCompile!C53)))))),"",IF(ScheduleCompile!C53="Off",0,IF(ScheduleCompile!C53="On",1,IF(ISNUMBER(ScheduleCompile!C53),ScheduleCompile!C53/1,IF(ISTEXT(ScheduleCompile!C53),IF(OR(ISNUMBER(FIND("5F",ScheduleCompile!C53)),ISNUMBER(FIND("0F",ScheduleCompile!C53)),ISNUMBER(FIND("8F",ScheduleCompile!C53)),ISNUMBER(FIND("1F",ScheduleCompile!C53)),ISNUMBER(FIND("2F",ScheduleCompile!C53)),ISNUMBER(FIND("3F",ScheduleCompile!C53)),ISNUMBER(FIND("6F",ScheduleCompile!C53)),ISNUMBER(FIND("7F",ScheduleCompile!C53)),ISNUMBER(FIND("9F",ScheduleCompile!C53)),ISNUMBER(FIND("4F",ScheduleCompile!C53))),VALUE(LEFT(ScheduleCompile!C53,FIND("F",ScheduleCompile!C53)-1)),ScheduleCompile!C53)))))))</f>
        <v>0</v>
      </c>
      <c r="I60" s="1">
        <f>IF(AND(ISERROR(IF(ScheduleCompile!D53="Off",0,IF(ScheduleCompile!D53="On",1,IF(ISNUMBER(ScheduleCompile!D53),ScheduleCompile!D53/1,IF(ISTEXT(ScheduleCompile!D53),IF(OR(ISNUMBER(FIND("5F",ScheduleCompile!D53)),ISNUMBER(FIND("0F",ScheduleCompile!D53)),ISNUMBER(FIND("8F",ScheduleCompile!D53)),ISNUMBER(FIND("1F",ScheduleCompile!D53)),ISNUMBER(FIND("2F",ScheduleCompile!D53)),ISNUMBER(FIND("3F",ScheduleCompile!D53)),ISNUMBER(FIND("6F",ScheduleCompile!D53)),ISNUMBER(FIND("7F",ScheduleCompile!D53)),ISNUMBER(FIND("9F",ScheduleCompile!D53)),ISNUMBER(FIND("4F",ScheduleCompile!D53))),VALUE(LEFT(ScheduleCompile!D53,FIND("F",ScheduleCompile!D53)-1)),ScheduleCompile!D53)))))),ISTEXT(ScheduleCompile!#REF!)),"ENDTABLE",IF(ISERROR(IF(ScheduleCompile!D53="Off",0,IF(ScheduleCompile!D53="On",1,IF(ISNUMBER(ScheduleCompile!D53),ScheduleCompile!D53/1,IF(ISTEXT(ScheduleCompile!D53),IF(OR(ISNUMBER(FIND("5F",ScheduleCompile!D53)),ISNUMBER(FIND("0F",ScheduleCompile!D53)),ISNUMBER(FIND("8F",ScheduleCompile!D53)),ISNUMBER(FIND("1F",ScheduleCompile!D53)),ISNUMBER(FIND("2F",ScheduleCompile!D53)),ISNUMBER(FIND("3F",ScheduleCompile!D53)),ISNUMBER(FIND("6F",ScheduleCompile!D53)),ISNUMBER(FIND("7F",ScheduleCompile!D53)),ISNUMBER(FIND("9F",ScheduleCompile!D53)),ISNUMBER(FIND("4F",ScheduleCompile!D53))),VALUE(LEFT(ScheduleCompile!D53,FIND("F",ScheduleCompile!D53)-1)),ScheduleCompile!D53)))))),"",IF(ScheduleCompile!D53="Off",0,IF(ScheduleCompile!D53="On",1,IF(ISNUMBER(ScheduleCompile!D53),ScheduleCompile!D53/1,IF(ISTEXT(ScheduleCompile!D53),IF(OR(ISNUMBER(FIND("5F",ScheduleCompile!D53)),ISNUMBER(FIND("0F",ScheduleCompile!D53)),ISNUMBER(FIND("8F",ScheduleCompile!D53)),ISNUMBER(FIND("1F",ScheduleCompile!D53)),ISNUMBER(FIND("2F",ScheduleCompile!D53)),ISNUMBER(FIND("3F",ScheduleCompile!D53)),ISNUMBER(FIND("6F",ScheduleCompile!D53)),ISNUMBER(FIND("7F",ScheduleCompile!D53)),ISNUMBER(FIND("9F",ScheduleCompile!D53)),ISNUMBER(FIND("4F",ScheduleCompile!D53))),VALUE(LEFT(ScheduleCompile!D53,FIND("F",ScheduleCompile!D53)-1)),ScheduleCompile!D53)))))))</f>
        <v>0</v>
      </c>
      <c r="J60" s="1">
        <f>IF(AND(ISERROR(IF(ScheduleCompile!E53="Off",0,IF(ScheduleCompile!E53="On",1,IF(ISNUMBER(ScheduleCompile!E53),ScheduleCompile!E53/1,IF(ISTEXT(ScheduleCompile!E53),IF(OR(ISNUMBER(FIND("5F",ScheduleCompile!E53)),ISNUMBER(FIND("0F",ScheduleCompile!E53)),ISNUMBER(FIND("8F",ScheduleCompile!E53)),ISNUMBER(FIND("1F",ScheduleCompile!E53)),ISNUMBER(FIND("2F",ScheduleCompile!E53)),ISNUMBER(FIND("3F",ScheduleCompile!E53)),ISNUMBER(FIND("6F",ScheduleCompile!E53)),ISNUMBER(FIND("7F",ScheduleCompile!E53)),ISNUMBER(FIND("9F",ScheduleCompile!E53)),ISNUMBER(FIND("4F",ScheduleCompile!E53))),VALUE(LEFT(ScheduleCompile!E53,FIND("F",ScheduleCompile!E53)-1)),ScheduleCompile!E53)))))),ISTEXT(ScheduleCompile!#REF!)),"ENDTABLE",IF(ISERROR(IF(ScheduleCompile!E53="Off",0,IF(ScheduleCompile!E53="On",1,IF(ISNUMBER(ScheduleCompile!E53),ScheduleCompile!E53/1,IF(ISTEXT(ScheduleCompile!E53),IF(OR(ISNUMBER(FIND("5F",ScheduleCompile!E53)),ISNUMBER(FIND("0F",ScheduleCompile!E53)),ISNUMBER(FIND("8F",ScheduleCompile!E53)),ISNUMBER(FIND("1F",ScheduleCompile!E53)),ISNUMBER(FIND("2F",ScheduleCompile!E53)),ISNUMBER(FIND("3F",ScheduleCompile!E53)),ISNUMBER(FIND("6F",ScheduleCompile!E53)),ISNUMBER(FIND("7F",ScheduleCompile!E53)),ISNUMBER(FIND("9F",ScheduleCompile!E53)),ISNUMBER(FIND("4F",ScheduleCompile!E53))),VALUE(LEFT(ScheduleCompile!E53,FIND("F",ScheduleCompile!E53)-1)),ScheduleCompile!E53)))))),"",IF(ScheduleCompile!E53="Off",0,IF(ScheduleCompile!E53="On",1,IF(ISNUMBER(ScheduleCompile!E53),ScheduleCompile!E53/1,IF(ISTEXT(ScheduleCompile!E53),IF(OR(ISNUMBER(FIND("5F",ScheduleCompile!E53)),ISNUMBER(FIND("0F",ScheduleCompile!E53)),ISNUMBER(FIND("8F",ScheduleCompile!E53)),ISNUMBER(FIND("1F",ScheduleCompile!E53)),ISNUMBER(FIND("2F",ScheduleCompile!E53)),ISNUMBER(FIND("3F",ScheduleCompile!E53)),ISNUMBER(FIND("6F",ScheduleCompile!E53)),ISNUMBER(FIND("7F",ScheduleCompile!E53)),ISNUMBER(FIND("9F",ScheduleCompile!E53)),ISNUMBER(FIND("4F",ScheduleCompile!E53))),VALUE(LEFT(ScheduleCompile!E53,FIND("F",ScheduleCompile!E53)-1)),ScheduleCompile!E53)))))))</f>
        <v>0</v>
      </c>
      <c r="K60" s="1">
        <f>IF(AND(ISERROR(IF(ScheduleCompile!F53="Off",0,IF(ScheduleCompile!F53="On",1,IF(ISNUMBER(ScheduleCompile!F53),ScheduleCompile!F53/1,IF(ISTEXT(ScheduleCompile!F53),IF(OR(ISNUMBER(FIND("5F",ScheduleCompile!F53)),ISNUMBER(FIND("0F",ScheduleCompile!F53)),ISNUMBER(FIND("8F",ScheduleCompile!F53)),ISNUMBER(FIND("1F",ScheduleCompile!F53)),ISNUMBER(FIND("2F",ScheduleCompile!F53)),ISNUMBER(FIND("3F",ScheduleCompile!F53)),ISNUMBER(FIND("6F",ScheduleCompile!F53)),ISNUMBER(FIND("7F",ScheduleCompile!F53)),ISNUMBER(FIND("9F",ScheduleCompile!F53)),ISNUMBER(FIND("4F",ScheduleCompile!F53))),VALUE(LEFT(ScheduleCompile!F53,FIND("F",ScheduleCompile!F53)-1)),ScheduleCompile!F53)))))),ISTEXT(ScheduleCompile!#REF!)),"ENDTABLE",IF(ISERROR(IF(ScheduleCompile!F53="Off",0,IF(ScheduleCompile!F53="On",1,IF(ISNUMBER(ScheduleCompile!F53),ScheduleCompile!F53/1,IF(ISTEXT(ScheduleCompile!F53),IF(OR(ISNUMBER(FIND("5F",ScheduleCompile!F53)),ISNUMBER(FIND("0F",ScheduleCompile!F53)),ISNUMBER(FIND("8F",ScheduleCompile!F53)),ISNUMBER(FIND("1F",ScheduleCompile!F53)),ISNUMBER(FIND("2F",ScheduleCompile!F53)),ISNUMBER(FIND("3F",ScheduleCompile!F53)),ISNUMBER(FIND("6F",ScheduleCompile!F53)),ISNUMBER(FIND("7F",ScheduleCompile!F53)),ISNUMBER(FIND("9F",ScheduleCompile!F53)),ISNUMBER(FIND("4F",ScheduleCompile!F53))),VALUE(LEFT(ScheduleCompile!F53,FIND("F",ScheduleCompile!F53)-1)),ScheduleCompile!F53)))))),"",IF(ScheduleCompile!F53="Off",0,IF(ScheduleCompile!F53="On",1,IF(ISNUMBER(ScheduleCompile!F53),ScheduleCompile!F53/1,IF(ISTEXT(ScheduleCompile!F53),IF(OR(ISNUMBER(FIND("5F",ScheduleCompile!F53)),ISNUMBER(FIND("0F",ScheduleCompile!F53)),ISNUMBER(FIND("8F",ScheduleCompile!F53)),ISNUMBER(FIND("1F",ScheduleCompile!F53)),ISNUMBER(FIND("2F",ScheduleCompile!F53)),ISNUMBER(FIND("3F",ScheduleCompile!F53)),ISNUMBER(FIND("6F",ScheduleCompile!F53)),ISNUMBER(FIND("7F",ScheduleCompile!F53)),ISNUMBER(FIND("9F",ScheduleCompile!F53)),ISNUMBER(FIND("4F",ScheduleCompile!F53))),VALUE(LEFT(ScheduleCompile!F53,FIND("F",ScheduleCompile!F53)-1)),ScheduleCompile!F53)))))))</f>
        <v>0.1</v>
      </c>
      <c r="L60" s="1">
        <f>IF(AND(ISERROR(IF(ScheduleCompile!G53="Off",0,IF(ScheduleCompile!G53="On",1,IF(ISNUMBER(ScheduleCompile!G53),ScheduleCompile!G53/1,IF(ISTEXT(ScheduleCompile!G53),IF(OR(ISNUMBER(FIND("5F",ScheduleCompile!G53)),ISNUMBER(FIND("0F",ScheduleCompile!G53)),ISNUMBER(FIND("8F",ScheduleCompile!G53)),ISNUMBER(FIND("1F",ScheduleCompile!G53)),ISNUMBER(FIND("2F",ScheduleCompile!G53)),ISNUMBER(FIND("3F",ScheduleCompile!G53)),ISNUMBER(FIND("6F",ScheduleCompile!G53)),ISNUMBER(FIND("7F",ScheduleCompile!G53)),ISNUMBER(FIND("9F",ScheduleCompile!G53)),ISNUMBER(FIND("4F",ScheduleCompile!G53))),VALUE(LEFT(ScheduleCompile!G53,FIND("F",ScheduleCompile!G53)-1)),ScheduleCompile!G53)))))),ISTEXT(ScheduleCompile!#REF!)),"ENDTABLE",IF(ISERROR(IF(ScheduleCompile!G53="Off",0,IF(ScheduleCompile!G53="On",1,IF(ISNUMBER(ScheduleCompile!G53),ScheduleCompile!G53/1,IF(ISTEXT(ScheduleCompile!G53),IF(OR(ISNUMBER(FIND("5F",ScheduleCompile!G53)),ISNUMBER(FIND("0F",ScheduleCompile!G53)),ISNUMBER(FIND("8F",ScheduleCompile!G53)),ISNUMBER(FIND("1F",ScheduleCompile!G53)),ISNUMBER(FIND("2F",ScheduleCompile!G53)),ISNUMBER(FIND("3F",ScheduleCompile!G53)),ISNUMBER(FIND("6F",ScheduleCompile!G53)),ISNUMBER(FIND("7F",ScheduleCompile!G53)),ISNUMBER(FIND("9F",ScheduleCompile!G53)),ISNUMBER(FIND("4F",ScheduleCompile!G53))),VALUE(LEFT(ScheduleCompile!G53,FIND("F",ScheduleCompile!G53)-1)),ScheduleCompile!G53)))))),"",IF(ScheduleCompile!G53="Off",0,IF(ScheduleCompile!G53="On",1,IF(ISNUMBER(ScheduleCompile!G53),ScheduleCompile!G53/1,IF(ISTEXT(ScheduleCompile!G53),IF(OR(ISNUMBER(FIND("5F",ScheduleCompile!G53)),ISNUMBER(FIND("0F",ScheduleCompile!G53)),ISNUMBER(FIND("8F",ScheduleCompile!G53)),ISNUMBER(FIND("1F",ScheduleCompile!G53)),ISNUMBER(FIND("2F",ScheduleCompile!G53)),ISNUMBER(FIND("3F",ScheduleCompile!G53)),ISNUMBER(FIND("6F",ScheduleCompile!G53)),ISNUMBER(FIND("7F",ScheduleCompile!G53)),ISNUMBER(FIND("9F",ScheduleCompile!G53)),ISNUMBER(FIND("4F",ScheduleCompile!G53))),VALUE(LEFT(ScheduleCompile!G53,FIND("F",ScheduleCompile!G53)-1)),ScheduleCompile!G53)))))))</f>
        <v>0.1</v>
      </c>
      <c r="M60" s="1">
        <f>IF(AND(ISERROR(IF(ScheduleCompile!H53="Off",0,IF(ScheduleCompile!H53="On",1,IF(ISNUMBER(ScheduleCompile!H53),ScheduleCompile!H53/1,IF(ISTEXT(ScheduleCompile!H53),IF(OR(ISNUMBER(FIND("5F",ScheduleCompile!H53)),ISNUMBER(FIND("0F",ScheduleCompile!H53)),ISNUMBER(FIND("8F",ScheduleCompile!H53)),ISNUMBER(FIND("1F",ScheduleCompile!H53)),ISNUMBER(FIND("2F",ScheduleCompile!H53)),ISNUMBER(FIND("3F",ScheduleCompile!H53)),ISNUMBER(FIND("6F",ScheduleCompile!H53)),ISNUMBER(FIND("7F",ScheduleCompile!H53)),ISNUMBER(FIND("9F",ScheduleCompile!H53)),ISNUMBER(FIND("4F",ScheduleCompile!H53))),VALUE(LEFT(ScheduleCompile!H53,FIND("F",ScheduleCompile!H53)-1)),ScheduleCompile!H53)))))),ISTEXT(ScheduleCompile!#REF!)),"ENDTABLE",IF(ISERROR(IF(ScheduleCompile!H53="Off",0,IF(ScheduleCompile!H53="On",1,IF(ISNUMBER(ScheduleCompile!H53),ScheduleCompile!H53/1,IF(ISTEXT(ScheduleCompile!H53),IF(OR(ISNUMBER(FIND("5F",ScheduleCompile!H53)),ISNUMBER(FIND("0F",ScheduleCompile!H53)),ISNUMBER(FIND("8F",ScheduleCompile!H53)),ISNUMBER(FIND("1F",ScheduleCompile!H53)),ISNUMBER(FIND("2F",ScheduleCompile!H53)),ISNUMBER(FIND("3F",ScheduleCompile!H53)),ISNUMBER(FIND("6F",ScheduleCompile!H53)),ISNUMBER(FIND("7F",ScheduleCompile!H53)),ISNUMBER(FIND("9F",ScheduleCompile!H53)),ISNUMBER(FIND("4F",ScheduleCompile!H53))),VALUE(LEFT(ScheduleCompile!H53,FIND("F",ScheduleCompile!H53)-1)),ScheduleCompile!H53)))))),"",IF(ScheduleCompile!H53="Off",0,IF(ScheduleCompile!H53="On",1,IF(ISNUMBER(ScheduleCompile!H53),ScheduleCompile!H53/1,IF(ISTEXT(ScheduleCompile!H53),IF(OR(ISNUMBER(FIND("5F",ScheduleCompile!H53)),ISNUMBER(FIND("0F",ScheduleCompile!H53)),ISNUMBER(FIND("8F",ScheduleCompile!H53)),ISNUMBER(FIND("1F",ScheduleCompile!H53)),ISNUMBER(FIND("2F",ScheduleCompile!H53)),ISNUMBER(FIND("3F",ScheduleCompile!H53)),ISNUMBER(FIND("6F",ScheduleCompile!H53)),ISNUMBER(FIND("7F",ScheduleCompile!H53)),ISNUMBER(FIND("9F",ScheduleCompile!H53)),ISNUMBER(FIND("4F",ScheduleCompile!H53))),VALUE(LEFT(ScheduleCompile!H53,FIND("F",ScheduleCompile!H53)-1)),ScheduleCompile!H53)))))))</f>
        <v>0.5</v>
      </c>
      <c r="N60" s="1">
        <f>IF(AND(ISERROR(IF(ScheduleCompile!I53="Off",0,IF(ScheduleCompile!I53="On",1,IF(ISNUMBER(ScheduleCompile!I53),ScheduleCompile!I53/1,IF(ISTEXT(ScheduleCompile!I53),IF(OR(ISNUMBER(FIND("5F",ScheduleCompile!I53)),ISNUMBER(FIND("0F",ScheduleCompile!I53)),ISNUMBER(FIND("8F",ScheduleCompile!I53)),ISNUMBER(FIND("1F",ScheduleCompile!I53)),ISNUMBER(FIND("2F",ScheduleCompile!I53)),ISNUMBER(FIND("3F",ScheduleCompile!I53)),ISNUMBER(FIND("6F",ScheduleCompile!I53)),ISNUMBER(FIND("7F",ScheduleCompile!I53)),ISNUMBER(FIND("9F",ScheduleCompile!I53)),ISNUMBER(FIND("4F",ScheduleCompile!I53))),VALUE(LEFT(ScheduleCompile!I53,FIND("F",ScheduleCompile!I53)-1)),ScheduleCompile!I53)))))),ISTEXT(ScheduleCompile!#REF!)),"ENDTABLE",IF(ISERROR(IF(ScheduleCompile!I53="Off",0,IF(ScheduleCompile!I53="On",1,IF(ISNUMBER(ScheduleCompile!I53),ScheduleCompile!I53/1,IF(ISTEXT(ScheduleCompile!I53),IF(OR(ISNUMBER(FIND("5F",ScheduleCompile!I53)),ISNUMBER(FIND("0F",ScheduleCompile!I53)),ISNUMBER(FIND("8F",ScheduleCompile!I53)),ISNUMBER(FIND("1F",ScheduleCompile!I53)),ISNUMBER(FIND("2F",ScheduleCompile!I53)),ISNUMBER(FIND("3F",ScheduleCompile!I53)),ISNUMBER(FIND("6F",ScheduleCompile!I53)),ISNUMBER(FIND("7F",ScheduleCompile!I53)),ISNUMBER(FIND("9F",ScheduleCompile!I53)),ISNUMBER(FIND("4F",ScheduleCompile!I53))),VALUE(LEFT(ScheduleCompile!I53,FIND("F",ScheduleCompile!I53)-1)),ScheduleCompile!I53)))))),"",IF(ScheduleCompile!I53="Off",0,IF(ScheduleCompile!I53="On",1,IF(ISNUMBER(ScheduleCompile!I53),ScheduleCompile!I53/1,IF(ISTEXT(ScheduleCompile!I53),IF(OR(ISNUMBER(FIND("5F",ScheduleCompile!I53)),ISNUMBER(FIND("0F",ScheduleCompile!I53)),ISNUMBER(FIND("8F",ScheduleCompile!I53)),ISNUMBER(FIND("1F",ScheduleCompile!I53)),ISNUMBER(FIND("2F",ScheduleCompile!I53)),ISNUMBER(FIND("3F",ScheduleCompile!I53)),ISNUMBER(FIND("6F",ScheduleCompile!I53)),ISNUMBER(FIND("7F",ScheduleCompile!I53)),ISNUMBER(FIND("9F",ScheduleCompile!I53)),ISNUMBER(FIND("4F",ScheduleCompile!I53))),VALUE(LEFT(ScheduleCompile!I53,FIND("F",ScheduleCompile!I53)-1)),ScheduleCompile!I53)))))))</f>
        <v>0.5</v>
      </c>
      <c r="O60" s="1">
        <f>IF(AND(ISERROR(IF(ScheduleCompile!J53="Off",0,IF(ScheduleCompile!J53="On",1,IF(ISNUMBER(ScheduleCompile!J53),ScheduleCompile!J53/1,IF(ISTEXT(ScheduleCompile!J53),IF(OR(ISNUMBER(FIND("5F",ScheduleCompile!J53)),ISNUMBER(FIND("0F",ScheduleCompile!J53)),ISNUMBER(FIND("8F",ScheduleCompile!J53)),ISNUMBER(FIND("1F",ScheduleCompile!J53)),ISNUMBER(FIND("2F",ScheduleCompile!J53)),ISNUMBER(FIND("3F",ScheduleCompile!J53)),ISNUMBER(FIND("6F",ScheduleCompile!J53)),ISNUMBER(FIND("7F",ScheduleCompile!J53)),ISNUMBER(FIND("9F",ScheduleCompile!J53)),ISNUMBER(FIND("4F",ScheduleCompile!J53))),VALUE(LEFT(ScheduleCompile!J53,FIND("F",ScheduleCompile!J53)-1)),ScheduleCompile!J53)))))),ISTEXT(ScheduleCompile!#REF!)),"ENDTABLE",IF(ISERROR(IF(ScheduleCompile!J53="Off",0,IF(ScheduleCompile!J53="On",1,IF(ISNUMBER(ScheduleCompile!J53),ScheduleCompile!J53/1,IF(ISTEXT(ScheduleCompile!J53),IF(OR(ISNUMBER(FIND("5F",ScheduleCompile!J53)),ISNUMBER(FIND("0F",ScheduleCompile!J53)),ISNUMBER(FIND("8F",ScheduleCompile!J53)),ISNUMBER(FIND("1F",ScheduleCompile!J53)),ISNUMBER(FIND("2F",ScheduleCompile!J53)),ISNUMBER(FIND("3F",ScheduleCompile!J53)),ISNUMBER(FIND("6F",ScheduleCompile!J53)),ISNUMBER(FIND("7F",ScheduleCompile!J53)),ISNUMBER(FIND("9F",ScheduleCompile!J53)),ISNUMBER(FIND("4F",ScheduleCompile!J53))),VALUE(LEFT(ScheduleCompile!J53,FIND("F",ScheduleCompile!J53)-1)),ScheduleCompile!J53)))))),"",IF(ScheduleCompile!J53="Off",0,IF(ScheduleCompile!J53="On",1,IF(ISNUMBER(ScheduleCompile!J53),ScheduleCompile!J53/1,IF(ISTEXT(ScheduleCompile!J53),IF(OR(ISNUMBER(FIND("5F",ScheduleCompile!J53)),ISNUMBER(FIND("0F",ScheduleCompile!J53)),ISNUMBER(FIND("8F",ScheduleCompile!J53)),ISNUMBER(FIND("1F",ScheduleCompile!J53)),ISNUMBER(FIND("2F",ScheduleCompile!J53)),ISNUMBER(FIND("3F",ScheduleCompile!J53)),ISNUMBER(FIND("6F",ScheduleCompile!J53)),ISNUMBER(FIND("7F",ScheduleCompile!J53)),ISNUMBER(FIND("9F",ScheduleCompile!J53)),ISNUMBER(FIND("4F",ScheduleCompile!J53))),VALUE(LEFT(ScheduleCompile!J53,FIND("F",ScheduleCompile!J53)-1)),ScheduleCompile!J53)))))))</f>
        <v>0.5</v>
      </c>
      <c r="P60" s="1">
        <f>IF(AND(ISERROR(IF(ScheduleCompile!K53="Off",0,IF(ScheduleCompile!K53="On",1,IF(ISNUMBER(ScheduleCompile!K53),ScheduleCompile!K53/1,IF(ISTEXT(ScheduleCompile!K53),IF(OR(ISNUMBER(FIND("5F",ScheduleCompile!K53)),ISNUMBER(FIND("0F",ScheduleCompile!K53)),ISNUMBER(FIND("8F",ScheduleCompile!K53)),ISNUMBER(FIND("1F",ScheduleCompile!K53)),ISNUMBER(FIND("2F",ScheduleCompile!K53)),ISNUMBER(FIND("3F",ScheduleCompile!K53)),ISNUMBER(FIND("6F",ScheduleCompile!K53)),ISNUMBER(FIND("7F",ScheduleCompile!K53)),ISNUMBER(FIND("9F",ScheduleCompile!K53)),ISNUMBER(FIND("4F",ScheduleCompile!K53))),VALUE(LEFT(ScheduleCompile!K53,FIND("F",ScheduleCompile!K53)-1)),ScheduleCompile!K53)))))),ISTEXT(ScheduleCompile!#REF!)),"ENDTABLE",IF(ISERROR(IF(ScheduleCompile!K53="Off",0,IF(ScheduleCompile!K53="On",1,IF(ISNUMBER(ScheduleCompile!K53),ScheduleCompile!K53/1,IF(ISTEXT(ScheduleCompile!K53),IF(OR(ISNUMBER(FIND("5F",ScheduleCompile!K53)),ISNUMBER(FIND("0F",ScheduleCompile!K53)),ISNUMBER(FIND("8F",ScheduleCompile!K53)),ISNUMBER(FIND("1F",ScheduleCompile!K53)),ISNUMBER(FIND("2F",ScheduleCompile!K53)),ISNUMBER(FIND("3F",ScheduleCompile!K53)),ISNUMBER(FIND("6F",ScheduleCompile!K53)),ISNUMBER(FIND("7F",ScheduleCompile!K53)),ISNUMBER(FIND("9F",ScheduleCompile!K53)),ISNUMBER(FIND("4F",ScheduleCompile!K53))),VALUE(LEFT(ScheduleCompile!K53,FIND("F",ScheduleCompile!K53)-1)),ScheduleCompile!K53)))))),"",IF(ScheduleCompile!K53="Off",0,IF(ScheduleCompile!K53="On",1,IF(ISNUMBER(ScheduleCompile!K53),ScheduleCompile!K53/1,IF(ISTEXT(ScheduleCompile!K53),IF(OR(ISNUMBER(FIND("5F",ScheduleCompile!K53)),ISNUMBER(FIND("0F",ScheduleCompile!K53)),ISNUMBER(FIND("8F",ScheduleCompile!K53)),ISNUMBER(FIND("1F",ScheduleCompile!K53)),ISNUMBER(FIND("2F",ScheduleCompile!K53)),ISNUMBER(FIND("3F",ScheduleCompile!K53)),ISNUMBER(FIND("6F",ScheduleCompile!K53)),ISNUMBER(FIND("7F",ScheduleCompile!K53)),ISNUMBER(FIND("9F",ScheduleCompile!K53)),ISNUMBER(FIND("4F",ScheduleCompile!K53))),VALUE(LEFT(ScheduleCompile!K53,FIND("F",ScheduleCompile!K53)-1)),ScheduleCompile!K53)))))))</f>
        <v>0.5</v>
      </c>
      <c r="Q60" s="1">
        <f>IF(AND(ISERROR(IF(ScheduleCompile!L53="Off",0,IF(ScheduleCompile!L53="On",1,IF(ISNUMBER(ScheduleCompile!L53),ScheduleCompile!L53/1,IF(ISTEXT(ScheduleCompile!L53),IF(OR(ISNUMBER(FIND("5F",ScheduleCompile!L53)),ISNUMBER(FIND("0F",ScheduleCompile!L53)),ISNUMBER(FIND("8F",ScheduleCompile!L53)),ISNUMBER(FIND("1F",ScheduleCompile!L53)),ISNUMBER(FIND("2F",ScheduleCompile!L53)),ISNUMBER(FIND("3F",ScheduleCompile!L53)),ISNUMBER(FIND("6F",ScheduleCompile!L53)),ISNUMBER(FIND("7F",ScheduleCompile!L53)),ISNUMBER(FIND("9F",ScheduleCompile!L53)),ISNUMBER(FIND("4F",ScheduleCompile!L53))),VALUE(LEFT(ScheduleCompile!L53,FIND("F",ScheduleCompile!L53)-1)),ScheduleCompile!L53)))))),ISTEXT(ScheduleCompile!#REF!)),"ENDTABLE",IF(ISERROR(IF(ScheduleCompile!L53="Off",0,IF(ScheduleCompile!L53="On",1,IF(ISNUMBER(ScheduleCompile!L53),ScheduleCompile!L53/1,IF(ISTEXT(ScheduleCompile!L53),IF(OR(ISNUMBER(FIND("5F",ScheduleCompile!L53)),ISNUMBER(FIND("0F",ScheduleCompile!L53)),ISNUMBER(FIND("8F",ScheduleCompile!L53)),ISNUMBER(FIND("1F",ScheduleCompile!L53)),ISNUMBER(FIND("2F",ScheduleCompile!L53)),ISNUMBER(FIND("3F",ScheduleCompile!L53)),ISNUMBER(FIND("6F",ScheduleCompile!L53)),ISNUMBER(FIND("7F",ScheduleCompile!L53)),ISNUMBER(FIND("9F",ScheduleCompile!L53)),ISNUMBER(FIND("4F",ScheduleCompile!L53))),VALUE(LEFT(ScheduleCompile!L53,FIND("F",ScheduleCompile!L53)-1)),ScheduleCompile!L53)))))),"",IF(ScheduleCompile!L53="Off",0,IF(ScheduleCompile!L53="On",1,IF(ISNUMBER(ScheduleCompile!L53),ScheduleCompile!L53/1,IF(ISTEXT(ScheduleCompile!L53),IF(OR(ISNUMBER(FIND("5F",ScheduleCompile!L53)),ISNUMBER(FIND("0F",ScheduleCompile!L53)),ISNUMBER(FIND("8F",ScheduleCompile!L53)),ISNUMBER(FIND("1F",ScheduleCompile!L53)),ISNUMBER(FIND("2F",ScheduleCompile!L53)),ISNUMBER(FIND("3F",ScheduleCompile!L53)),ISNUMBER(FIND("6F",ScheduleCompile!L53)),ISNUMBER(FIND("7F",ScheduleCompile!L53)),ISNUMBER(FIND("9F",ScheduleCompile!L53)),ISNUMBER(FIND("4F",ScheduleCompile!L53))),VALUE(LEFT(ScheduleCompile!L53,FIND("F",ScheduleCompile!L53)-1)),ScheduleCompile!L53)))))))</f>
        <v>0.7</v>
      </c>
      <c r="R60" s="1">
        <f>IF(AND(ISERROR(IF(ScheduleCompile!M53="Off",0,IF(ScheduleCompile!M53="On",1,IF(ISNUMBER(ScheduleCompile!M53),ScheduleCompile!M53/1,IF(ISTEXT(ScheduleCompile!M53),IF(OR(ISNUMBER(FIND("5F",ScheduleCompile!M53)),ISNUMBER(FIND("0F",ScheduleCompile!M53)),ISNUMBER(FIND("8F",ScheduleCompile!M53)),ISNUMBER(FIND("1F",ScheduleCompile!M53)),ISNUMBER(FIND("2F",ScheduleCompile!M53)),ISNUMBER(FIND("3F",ScheduleCompile!M53)),ISNUMBER(FIND("6F",ScheduleCompile!M53)),ISNUMBER(FIND("7F",ScheduleCompile!M53)),ISNUMBER(FIND("9F",ScheduleCompile!M53)),ISNUMBER(FIND("4F",ScheduleCompile!M53))),VALUE(LEFT(ScheduleCompile!M53,FIND("F",ScheduleCompile!M53)-1)),ScheduleCompile!M53)))))),ISTEXT(ScheduleCompile!#REF!)),"ENDTABLE",IF(ISERROR(IF(ScheduleCompile!M53="Off",0,IF(ScheduleCompile!M53="On",1,IF(ISNUMBER(ScheduleCompile!M53),ScheduleCompile!M53/1,IF(ISTEXT(ScheduleCompile!M53),IF(OR(ISNUMBER(FIND("5F",ScheduleCompile!M53)),ISNUMBER(FIND("0F",ScheduleCompile!M53)),ISNUMBER(FIND("8F",ScheduleCompile!M53)),ISNUMBER(FIND("1F",ScheduleCompile!M53)),ISNUMBER(FIND("2F",ScheduleCompile!M53)),ISNUMBER(FIND("3F",ScheduleCompile!M53)),ISNUMBER(FIND("6F",ScheduleCompile!M53)),ISNUMBER(FIND("7F",ScheduleCompile!M53)),ISNUMBER(FIND("9F",ScheduleCompile!M53)),ISNUMBER(FIND("4F",ScheduleCompile!M53))),VALUE(LEFT(ScheduleCompile!M53,FIND("F",ScheduleCompile!M53)-1)),ScheduleCompile!M53)))))),"",IF(ScheduleCompile!M53="Off",0,IF(ScheduleCompile!M53="On",1,IF(ISNUMBER(ScheduleCompile!M53),ScheduleCompile!M53/1,IF(ISTEXT(ScheduleCompile!M53),IF(OR(ISNUMBER(FIND("5F",ScheduleCompile!M53)),ISNUMBER(FIND("0F",ScheduleCompile!M53)),ISNUMBER(FIND("8F",ScheduleCompile!M53)),ISNUMBER(FIND("1F",ScheduleCompile!M53)),ISNUMBER(FIND("2F",ScheduleCompile!M53)),ISNUMBER(FIND("3F",ScheduleCompile!M53)),ISNUMBER(FIND("6F",ScheduleCompile!M53)),ISNUMBER(FIND("7F",ScheduleCompile!M53)),ISNUMBER(FIND("9F",ScheduleCompile!M53)),ISNUMBER(FIND("4F",ScheduleCompile!M53))),VALUE(LEFT(ScheduleCompile!M53,FIND("F",ScheduleCompile!M53)-1)),ScheduleCompile!M53)))))))</f>
        <v>0.9</v>
      </c>
      <c r="S60" s="1">
        <f>IF(AND(ISERROR(IF(ScheduleCompile!N53="Off",0,IF(ScheduleCompile!N53="On",1,IF(ISNUMBER(ScheduleCompile!N53),ScheduleCompile!N53/1,IF(ISTEXT(ScheduleCompile!N53),IF(OR(ISNUMBER(FIND("5F",ScheduleCompile!N53)),ISNUMBER(FIND("0F",ScheduleCompile!N53)),ISNUMBER(FIND("8F",ScheduleCompile!N53)),ISNUMBER(FIND("1F",ScheduleCompile!N53)),ISNUMBER(FIND("2F",ScheduleCompile!N53)),ISNUMBER(FIND("3F",ScheduleCompile!N53)),ISNUMBER(FIND("6F",ScheduleCompile!N53)),ISNUMBER(FIND("7F",ScheduleCompile!N53)),ISNUMBER(FIND("9F",ScheduleCompile!N53)),ISNUMBER(FIND("4F",ScheduleCompile!N53))),VALUE(LEFT(ScheduleCompile!N53,FIND("F",ScheduleCompile!N53)-1)),ScheduleCompile!N53)))))),ISTEXT(ScheduleCompile!#REF!)),"ENDTABLE",IF(ISERROR(IF(ScheduleCompile!N53="Off",0,IF(ScheduleCompile!N53="On",1,IF(ISNUMBER(ScheduleCompile!N53),ScheduleCompile!N53/1,IF(ISTEXT(ScheduleCompile!N53),IF(OR(ISNUMBER(FIND("5F",ScheduleCompile!N53)),ISNUMBER(FIND("0F",ScheduleCompile!N53)),ISNUMBER(FIND("8F",ScheduleCompile!N53)),ISNUMBER(FIND("1F",ScheduleCompile!N53)),ISNUMBER(FIND("2F",ScheduleCompile!N53)),ISNUMBER(FIND("3F",ScheduleCompile!N53)),ISNUMBER(FIND("6F",ScheduleCompile!N53)),ISNUMBER(FIND("7F",ScheduleCompile!N53)),ISNUMBER(FIND("9F",ScheduleCompile!N53)),ISNUMBER(FIND("4F",ScheduleCompile!N53))),VALUE(LEFT(ScheduleCompile!N53,FIND("F",ScheduleCompile!N53)-1)),ScheduleCompile!N53)))))),"",IF(ScheduleCompile!N53="Off",0,IF(ScheduleCompile!N53="On",1,IF(ISNUMBER(ScheduleCompile!N53),ScheduleCompile!N53/1,IF(ISTEXT(ScheduleCompile!N53),IF(OR(ISNUMBER(FIND("5F",ScheduleCompile!N53)),ISNUMBER(FIND("0F",ScheduleCompile!N53)),ISNUMBER(FIND("8F",ScheduleCompile!N53)),ISNUMBER(FIND("1F",ScheduleCompile!N53)),ISNUMBER(FIND("2F",ScheduleCompile!N53)),ISNUMBER(FIND("3F",ScheduleCompile!N53)),ISNUMBER(FIND("6F",ScheduleCompile!N53)),ISNUMBER(FIND("7F",ScheduleCompile!N53)),ISNUMBER(FIND("9F",ScheduleCompile!N53)),ISNUMBER(FIND("4F",ScheduleCompile!N53))),VALUE(LEFT(ScheduleCompile!N53,FIND("F",ScheduleCompile!N53)-1)),ScheduleCompile!N53)))))))</f>
        <v>0.9</v>
      </c>
      <c r="T60" s="1">
        <f>IF(AND(ISERROR(IF(ScheduleCompile!O53="Off",0,IF(ScheduleCompile!O53="On",1,IF(ISNUMBER(ScheduleCompile!O53),ScheduleCompile!O53/1,IF(ISTEXT(ScheduleCompile!O53),IF(OR(ISNUMBER(FIND("5F",ScheduleCompile!O53)),ISNUMBER(FIND("0F",ScheduleCompile!O53)),ISNUMBER(FIND("8F",ScheduleCompile!O53)),ISNUMBER(FIND("1F",ScheduleCompile!O53)),ISNUMBER(FIND("2F",ScheduleCompile!O53)),ISNUMBER(FIND("3F",ScheduleCompile!O53)),ISNUMBER(FIND("6F",ScheduleCompile!O53)),ISNUMBER(FIND("7F",ScheduleCompile!O53)),ISNUMBER(FIND("9F",ScheduleCompile!O53)),ISNUMBER(FIND("4F",ScheduleCompile!O53))),VALUE(LEFT(ScheduleCompile!O53,FIND("F",ScheduleCompile!O53)-1)),ScheduleCompile!O53)))))),ISTEXT(ScheduleCompile!#REF!)),"ENDTABLE",IF(ISERROR(IF(ScheduleCompile!O53="Off",0,IF(ScheduleCompile!O53="On",1,IF(ISNUMBER(ScheduleCompile!O53),ScheduleCompile!O53/1,IF(ISTEXT(ScheduleCompile!O53),IF(OR(ISNUMBER(FIND("5F",ScheduleCompile!O53)),ISNUMBER(FIND("0F",ScheduleCompile!O53)),ISNUMBER(FIND("8F",ScheduleCompile!O53)),ISNUMBER(FIND("1F",ScheduleCompile!O53)),ISNUMBER(FIND("2F",ScheduleCompile!O53)),ISNUMBER(FIND("3F",ScheduleCompile!O53)),ISNUMBER(FIND("6F",ScheduleCompile!O53)),ISNUMBER(FIND("7F",ScheduleCompile!O53)),ISNUMBER(FIND("9F",ScheduleCompile!O53)),ISNUMBER(FIND("4F",ScheduleCompile!O53))),VALUE(LEFT(ScheduleCompile!O53,FIND("F",ScheduleCompile!O53)-1)),ScheduleCompile!O53)))))),"",IF(ScheduleCompile!O53="Off",0,IF(ScheduleCompile!O53="On",1,IF(ISNUMBER(ScheduleCompile!O53),ScheduleCompile!O53/1,IF(ISTEXT(ScheduleCompile!O53),IF(OR(ISNUMBER(FIND("5F",ScheduleCompile!O53)),ISNUMBER(FIND("0F",ScheduleCompile!O53)),ISNUMBER(FIND("8F",ScheduleCompile!O53)),ISNUMBER(FIND("1F",ScheduleCompile!O53)),ISNUMBER(FIND("2F",ScheduleCompile!O53)),ISNUMBER(FIND("3F",ScheduleCompile!O53)),ISNUMBER(FIND("6F",ScheduleCompile!O53)),ISNUMBER(FIND("7F",ScheduleCompile!O53)),ISNUMBER(FIND("9F",ScheduleCompile!O53)),ISNUMBER(FIND("4F",ScheduleCompile!O53))),VALUE(LEFT(ScheduleCompile!O53,FIND("F",ScheduleCompile!O53)-1)),ScheduleCompile!O53)))))))</f>
        <v>0.5</v>
      </c>
      <c r="U60" s="1">
        <f>IF(AND(ISERROR(IF(ScheduleCompile!P53="Off",0,IF(ScheduleCompile!P53="On",1,IF(ISNUMBER(ScheduleCompile!P53),ScheduleCompile!P53/1,IF(ISTEXT(ScheduleCompile!P53),IF(OR(ISNUMBER(FIND("5F",ScheduleCompile!P53)),ISNUMBER(FIND("0F",ScheduleCompile!P53)),ISNUMBER(FIND("8F",ScheduleCompile!P53)),ISNUMBER(FIND("1F",ScheduleCompile!P53)),ISNUMBER(FIND("2F",ScheduleCompile!P53)),ISNUMBER(FIND("3F",ScheduleCompile!P53)),ISNUMBER(FIND("6F",ScheduleCompile!P53)),ISNUMBER(FIND("7F",ScheduleCompile!P53)),ISNUMBER(FIND("9F",ScheduleCompile!P53)),ISNUMBER(FIND("4F",ScheduleCompile!P53))),VALUE(LEFT(ScheduleCompile!P53,FIND("F",ScheduleCompile!P53)-1)),ScheduleCompile!P53)))))),ISTEXT(ScheduleCompile!#REF!)),"ENDTABLE",IF(ISERROR(IF(ScheduleCompile!P53="Off",0,IF(ScheduleCompile!P53="On",1,IF(ISNUMBER(ScheduleCompile!P53),ScheduleCompile!P53/1,IF(ISTEXT(ScheduleCompile!P53),IF(OR(ISNUMBER(FIND("5F",ScheduleCompile!P53)),ISNUMBER(FIND("0F",ScheduleCompile!P53)),ISNUMBER(FIND("8F",ScheduleCompile!P53)),ISNUMBER(FIND("1F",ScheduleCompile!P53)),ISNUMBER(FIND("2F",ScheduleCompile!P53)),ISNUMBER(FIND("3F",ScheduleCompile!P53)),ISNUMBER(FIND("6F",ScheduleCompile!P53)),ISNUMBER(FIND("7F",ScheduleCompile!P53)),ISNUMBER(FIND("9F",ScheduleCompile!P53)),ISNUMBER(FIND("4F",ScheduleCompile!P53))),VALUE(LEFT(ScheduleCompile!P53,FIND("F",ScheduleCompile!P53)-1)),ScheduleCompile!P53)))))),"",IF(ScheduleCompile!P53="Off",0,IF(ScheduleCompile!P53="On",1,IF(ISNUMBER(ScheduleCompile!P53),ScheduleCompile!P53/1,IF(ISTEXT(ScheduleCompile!P53),IF(OR(ISNUMBER(FIND("5F",ScheduleCompile!P53)),ISNUMBER(FIND("0F",ScheduleCompile!P53)),ISNUMBER(FIND("8F",ScheduleCompile!P53)),ISNUMBER(FIND("1F",ScheduleCompile!P53)),ISNUMBER(FIND("2F",ScheduleCompile!P53)),ISNUMBER(FIND("3F",ScheduleCompile!P53)),ISNUMBER(FIND("6F",ScheduleCompile!P53)),ISNUMBER(FIND("7F",ScheduleCompile!P53)),ISNUMBER(FIND("9F",ScheduleCompile!P53)),ISNUMBER(FIND("4F",ScheduleCompile!P53))),VALUE(LEFT(ScheduleCompile!P53,FIND("F",ScheduleCompile!P53)-1)),ScheduleCompile!P53)))))))</f>
        <v>0.5</v>
      </c>
      <c r="V60" s="1">
        <f>IF(AND(ISERROR(IF(ScheduleCompile!Q53="Off",0,IF(ScheduleCompile!Q53="On",1,IF(ISNUMBER(ScheduleCompile!Q53),ScheduleCompile!Q53/1,IF(ISTEXT(ScheduleCompile!Q53),IF(OR(ISNUMBER(FIND("5F",ScheduleCompile!Q53)),ISNUMBER(FIND("0F",ScheduleCompile!Q53)),ISNUMBER(FIND("8F",ScheduleCompile!Q53)),ISNUMBER(FIND("1F",ScheduleCompile!Q53)),ISNUMBER(FIND("2F",ScheduleCompile!Q53)),ISNUMBER(FIND("3F",ScheduleCompile!Q53)),ISNUMBER(FIND("6F",ScheduleCompile!Q53)),ISNUMBER(FIND("7F",ScheduleCompile!Q53)),ISNUMBER(FIND("9F",ScheduleCompile!Q53)),ISNUMBER(FIND("4F",ScheduleCompile!Q53))),VALUE(LEFT(ScheduleCompile!Q53,FIND("F",ScheduleCompile!Q53)-1)),ScheduleCompile!Q53)))))),ISTEXT(ScheduleCompile!#REF!)),"ENDTABLE",IF(ISERROR(IF(ScheduleCompile!Q53="Off",0,IF(ScheduleCompile!Q53="On",1,IF(ISNUMBER(ScheduleCompile!Q53),ScheduleCompile!Q53/1,IF(ISTEXT(ScheduleCompile!Q53),IF(OR(ISNUMBER(FIND("5F",ScheduleCompile!Q53)),ISNUMBER(FIND("0F",ScheduleCompile!Q53)),ISNUMBER(FIND("8F",ScheduleCompile!Q53)),ISNUMBER(FIND("1F",ScheduleCompile!Q53)),ISNUMBER(FIND("2F",ScheduleCompile!Q53)),ISNUMBER(FIND("3F",ScheduleCompile!Q53)),ISNUMBER(FIND("6F",ScheduleCompile!Q53)),ISNUMBER(FIND("7F",ScheduleCompile!Q53)),ISNUMBER(FIND("9F",ScheduleCompile!Q53)),ISNUMBER(FIND("4F",ScheduleCompile!Q53))),VALUE(LEFT(ScheduleCompile!Q53,FIND("F",ScheduleCompile!Q53)-1)),ScheduleCompile!Q53)))))),"",IF(ScheduleCompile!Q53="Off",0,IF(ScheduleCompile!Q53="On",1,IF(ISNUMBER(ScheduleCompile!Q53),ScheduleCompile!Q53/1,IF(ISTEXT(ScheduleCompile!Q53),IF(OR(ISNUMBER(FIND("5F",ScheduleCompile!Q53)),ISNUMBER(FIND("0F",ScheduleCompile!Q53)),ISNUMBER(FIND("8F",ScheduleCompile!Q53)),ISNUMBER(FIND("1F",ScheduleCompile!Q53)),ISNUMBER(FIND("2F",ScheduleCompile!Q53)),ISNUMBER(FIND("3F",ScheduleCompile!Q53)),ISNUMBER(FIND("6F",ScheduleCompile!Q53)),ISNUMBER(FIND("7F",ScheduleCompile!Q53)),ISNUMBER(FIND("9F",ScheduleCompile!Q53)),ISNUMBER(FIND("4F",ScheduleCompile!Q53))),VALUE(LEFT(ScheduleCompile!Q53,FIND("F",ScheduleCompile!Q53)-1)),ScheduleCompile!Q53)))))))</f>
        <v>0.7</v>
      </c>
      <c r="W60" s="1">
        <f>IF(AND(ISERROR(IF(ScheduleCompile!R53="Off",0,IF(ScheduleCompile!R53="On",1,IF(ISNUMBER(ScheduleCompile!R53),ScheduleCompile!R53/1,IF(ISTEXT(ScheduleCompile!R53),IF(OR(ISNUMBER(FIND("5F",ScheduleCompile!R53)),ISNUMBER(FIND("0F",ScheduleCompile!R53)),ISNUMBER(FIND("8F",ScheduleCompile!R53)),ISNUMBER(FIND("1F",ScheduleCompile!R53)),ISNUMBER(FIND("2F",ScheduleCompile!R53)),ISNUMBER(FIND("3F",ScheduleCompile!R53)),ISNUMBER(FIND("6F",ScheduleCompile!R53)),ISNUMBER(FIND("7F",ScheduleCompile!R53)),ISNUMBER(FIND("9F",ScheduleCompile!R53)),ISNUMBER(FIND("4F",ScheduleCompile!R53))),VALUE(LEFT(ScheduleCompile!R53,FIND("F",ScheduleCompile!R53)-1)),ScheduleCompile!R53)))))),ISTEXT(ScheduleCompile!#REF!)),"ENDTABLE",IF(ISERROR(IF(ScheduleCompile!R53="Off",0,IF(ScheduleCompile!R53="On",1,IF(ISNUMBER(ScheduleCompile!R53),ScheduleCompile!R53/1,IF(ISTEXT(ScheduleCompile!R53),IF(OR(ISNUMBER(FIND("5F",ScheduleCompile!R53)),ISNUMBER(FIND("0F",ScheduleCompile!R53)),ISNUMBER(FIND("8F",ScheduleCompile!R53)),ISNUMBER(FIND("1F",ScheduleCompile!R53)),ISNUMBER(FIND("2F",ScheduleCompile!R53)),ISNUMBER(FIND("3F",ScheduleCompile!R53)),ISNUMBER(FIND("6F",ScheduleCompile!R53)),ISNUMBER(FIND("7F",ScheduleCompile!R53)),ISNUMBER(FIND("9F",ScheduleCompile!R53)),ISNUMBER(FIND("4F",ScheduleCompile!R53))),VALUE(LEFT(ScheduleCompile!R53,FIND("F",ScheduleCompile!R53)-1)),ScheduleCompile!R53)))))),"",IF(ScheduleCompile!R53="Off",0,IF(ScheduleCompile!R53="On",1,IF(ISNUMBER(ScheduleCompile!R53),ScheduleCompile!R53/1,IF(ISTEXT(ScheduleCompile!R53),IF(OR(ISNUMBER(FIND("5F",ScheduleCompile!R53)),ISNUMBER(FIND("0F",ScheduleCompile!R53)),ISNUMBER(FIND("8F",ScheduleCompile!R53)),ISNUMBER(FIND("1F",ScheduleCompile!R53)),ISNUMBER(FIND("2F",ScheduleCompile!R53)),ISNUMBER(FIND("3F",ScheduleCompile!R53)),ISNUMBER(FIND("6F",ScheduleCompile!R53)),ISNUMBER(FIND("7F",ScheduleCompile!R53)),ISNUMBER(FIND("9F",ScheduleCompile!R53)),ISNUMBER(FIND("4F",ScheduleCompile!R53))),VALUE(LEFT(ScheduleCompile!R53,FIND("F",ScheduleCompile!R53)-1)),ScheduleCompile!R53)))))))</f>
        <v>0.5</v>
      </c>
      <c r="X60" s="1">
        <f>IF(AND(ISERROR(IF(ScheduleCompile!S53="Off",0,IF(ScheduleCompile!S53="On",1,IF(ISNUMBER(ScheduleCompile!S53),ScheduleCompile!S53/1,IF(ISTEXT(ScheduleCompile!S53),IF(OR(ISNUMBER(FIND("5F",ScheduleCompile!S53)),ISNUMBER(FIND("0F",ScheduleCompile!S53)),ISNUMBER(FIND("8F",ScheduleCompile!S53)),ISNUMBER(FIND("1F",ScheduleCompile!S53)),ISNUMBER(FIND("2F",ScheduleCompile!S53)),ISNUMBER(FIND("3F",ScheduleCompile!S53)),ISNUMBER(FIND("6F",ScheduleCompile!S53)),ISNUMBER(FIND("7F",ScheduleCompile!S53)),ISNUMBER(FIND("9F",ScheduleCompile!S53)),ISNUMBER(FIND("4F",ScheduleCompile!S53))),VALUE(LEFT(ScheduleCompile!S53,FIND("F",ScheduleCompile!S53)-1)),ScheduleCompile!S53)))))),ISTEXT(ScheduleCompile!#REF!)),"ENDTABLE",IF(ISERROR(IF(ScheduleCompile!S53="Off",0,IF(ScheduleCompile!S53="On",1,IF(ISNUMBER(ScheduleCompile!S53),ScheduleCompile!S53/1,IF(ISTEXT(ScheduleCompile!S53),IF(OR(ISNUMBER(FIND("5F",ScheduleCompile!S53)),ISNUMBER(FIND("0F",ScheduleCompile!S53)),ISNUMBER(FIND("8F",ScheduleCompile!S53)),ISNUMBER(FIND("1F",ScheduleCompile!S53)),ISNUMBER(FIND("2F",ScheduleCompile!S53)),ISNUMBER(FIND("3F",ScheduleCompile!S53)),ISNUMBER(FIND("6F",ScheduleCompile!S53)),ISNUMBER(FIND("7F",ScheduleCompile!S53)),ISNUMBER(FIND("9F",ScheduleCompile!S53)),ISNUMBER(FIND("4F",ScheduleCompile!S53))),VALUE(LEFT(ScheduleCompile!S53,FIND("F",ScheduleCompile!S53)-1)),ScheduleCompile!S53)))))),"",IF(ScheduleCompile!S53="Off",0,IF(ScheduleCompile!S53="On",1,IF(ISNUMBER(ScheduleCompile!S53),ScheduleCompile!S53/1,IF(ISTEXT(ScheduleCompile!S53),IF(OR(ISNUMBER(FIND("5F",ScheduleCompile!S53)),ISNUMBER(FIND("0F",ScheduleCompile!S53)),ISNUMBER(FIND("8F",ScheduleCompile!S53)),ISNUMBER(FIND("1F",ScheduleCompile!S53)),ISNUMBER(FIND("2F",ScheduleCompile!S53)),ISNUMBER(FIND("3F",ScheduleCompile!S53)),ISNUMBER(FIND("6F",ScheduleCompile!S53)),ISNUMBER(FIND("7F",ScheduleCompile!S53)),ISNUMBER(FIND("9F",ScheduleCompile!S53)),ISNUMBER(FIND("4F",ScheduleCompile!S53))),VALUE(LEFT(ScheduleCompile!S53,FIND("F",ScheduleCompile!S53)-1)),ScheduleCompile!S53)))))))</f>
        <v>0.5</v>
      </c>
      <c r="Y60" s="1">
        <f>IF(AND(ISERROR(IF(ScheduleCompile!T53="Off",0,IF(ScheduleCompile!T53="On",1,IF(ISNUMBER(ScheduleCompile!T53),ScheduleCompile!T53/1,IF(ISTEXT(ScheduleCompile!T53),IF(OR(ISNUMBER(FIND("5F",ScheduleCompile!T53)),ISNUMBER(FIND("0F",ScheduleCompile!T53)),ISNUMBER(FIND("8F",ScheduleCompile!T53)),ISNUMBER(FIND("1F",ScheduleCompile!T53)),ISNUMBER(FIND("2F",ScheduleCompile!T53)),ISNUMBER(FIND("3F",ScheduleCompile!T53)),ISNUMBER(FIND("6F",ScheduleCompile!T53)),ISNUMBER(FIND("7F",ScheduleCompile!T53)),ISNUMBER(FIND("9F",ScheduleCompile!T53)),ISNUMBER(FIND("4F",ScheduleCompile!T53))),VALUE(LEFT(ScheduleCompile!T53,FIND("F",ScheduleCompile!T53)-1)),ScheduleCompile!T53)))))),ISTEXT(ScheduleCompile!#REF!)),"ENDTABLE",IF(ISERROR(IF(ScheduleCompile!T53="Off",0,IF(ScheduleCompile!T53="On",1,IF(ISNUMBER(ScheduleCompile!T53),ScheduleCompile!T53/1,IF(ISTEXT(ScheduleCompile!T53),IF(OR(ISNUMBER(FIND("5F",ScheduleCompile!T53)),ISNUMBER(FIND("0F",ScheduleCompile!T53)),ISNUMBER(FIND("8F",ScheduleCompile!T53)),ISNUMBER(FIND("1F",ScheduleCompile!T53)),ISNUMBER(FIND("2F",ScheduleCompile!T53)),ISNUMBER(FIND("3F",ScheduleCompile!T53)),ISNUMBER(FIND("6F",ScheduleCompile!T53)),ISNUMBER(FIND("7F",ScheduleCompile!T53)),ISNUMBER(FIND("9F",ScheduleCompile!T53)),ISNUMBER(FIND("4F",ScheduleCompile!T53))),VALUE(LEFT(ScheduleCompile!T53,FIND("F",ScheduleCompile!T53)-1)),ScheduleCompile!T53)))))),"",IF(ScheduleCompile!T53="Off",0,IF(ScheduleCompile!T53="On",1,IF(ISNUMBER(ScheduleCompile!T53),ScheduleCompile!T53/1,IF(ISTEXT(ScheduleCompile!T53),IF(OR(ISNUMBER(FIND("5F",ScheduleCompile!T53)),ISNUMBER(FIND("0F",ScheduleCompile!T53)),ISNUMBER(FIND("8F",ScheduleCompile!T53)),ISNUMBER(FIND("1F",ScheduleCompile!T53)),ISNUMBER(FIND("2F",ScheduleCompile!T53)),ISNUMBER(FIND("3F",ScheduleCompile!T53)),ISNUMBER(FIND("6F",ScheduleCompile!T53)),ISNUMBER(FIND("7F",ScheduleCompile!T53)),ISNUMBER(FIND("9F",ScheduleCompile!T53)),ISNUMBER(FIND("4F",ScheduleCompile!T53))),VALUE(LEFT(ScheduleCompile!T53,FIND("F",ScheduleCompile!T53)-1)),ScheduleCompile!T53)))))))</f>
        <v>0.5</v>
      </c>
      <c r="Z60" s="1">
        <f>IF(AND(ISERROR(IF(ScheduleCompile!U53="Off",0,IF(ScheduleCompile!U53="On",1,IF(ISNUMBER(ScheduleCompile!U53),ScheduleCompile!U53/1,IF(ISTEXT(ScheduleCompile!U53),IF(OR(ISNUMBER(FIND("5F",ScheduleCompile!U53)),ISNUMBER(FIND("0F",ScheduleCompile!U53)),ISNUMBER(FIND("8F",ScheduleCompile!U53)),ISNUMBER(FIND("1F",ScheduleCompile!U53)),ISNUMBER(FIND("2F",ScheduleCompile!U53)),ISNUMBER(FIND("3F",ScheduleCompile!U53)),ISNUMBER(FIND("6F",ScheduleCompile!U53)),ISNUMBER(FIND("7F",ScheduleCompile!U53)),ISNUMBER(FIND("9F",ScheduleCompile!U53)),ISNUMBER(FIND("4F",ScheduleCompile!U53))),VALUE(LEFT(ScheduleCompile!U53,FIND("F",ScheduleCompile!U53)-1)),ScheduleCompile!U53)))))),ISTEXT(ScheduleCompile!#REF!)),"ENDTABLE",IF(ISERROR(IF(ScheduleCompile!U53="Off",0,IF(ScheduleCompile!U53="On",1,IF(ISNUMBER(ScheduleCompile!U53),ScheduleCompile!U53/1,IF(ISTEXT(ScheduleCompile!U53),IF(OR(ISNUMBER(FIND("5F",ScheduleCompile!U53)),ISNUMBER(FIND("0F",ScheduleCompile!U53)),ISNUMBER(FIND("8F",ScheduleCompile!U53)),ISNUMBER(FIND("1F",ScheduleCompile!U53)),ISNUMBER(FIND("2F",ScheduleCompile!U53)),ISNUMBER(FIND("3F",ScheduleCompile!U53)),ISNUMBER(FIND("6F",ScheduleCompile!U53)),ISNUMBER(FIND("7F",ScheduleCompile!U53)),ISNUMBER(FIND("9F",ScheduleCompile!U53)),ISNUMBER(FIND("4F",ScheduleCompile!U53))),VALUE(LEFT(ScheduleCompile!U53,FIND("F",ScheduleCompile!U53)-1)),ScheduleCompile!U53)))))),"",IF(ScheduleCompile!U53="Off",0,IF(ScheduleCompile!U53="On",1,IF(ISNUMBER(ScheduleCompile!U53),ScheduleCompile!U53/1,IF(ISTEXT(ScheduleCompile!U53),IF(OR(ISNUMBER(FIND("5F",ScheduleCompile!U53)),ISNUMBER(FIND("0F",ScheduleCompile!U53)),ISNUMBER(FIND("8F",ScheduleCompile!U53)),ISNUMBER(FIND("1F",ScheduleCompile!U53)),ISNUMBER(FIND("2F",ScheduleCompile!U53)),ISNUMBER(FIND("3F",ScheduleCompile!U53)),ISNUMBER(FIND("6F",ScheduleCompile!U53)),ISNUMBER(FIND("7F",ScheduleCompile!U53)),ISNUMBER(FIND("9F",ScheduleCompile!U53)),ISNUMBER(FIND("4F",ScheduleCompile!U53))),VALUE(LEFT(ScheduleCompile!U53,FIND("F",ScheduleCompile!U53)-1)),ScheduleCompile!U53)))))))</f>
        <v>0.1</v>
      </c>
      <c r="AA60" s="1">
        <f>IF(AND(ISERROR(IF(ScheduleCompile!V53="Off",0,IF(ScheduleCompile!V53="On",1,IF(ISNUMBER(ScheduleCompile!V53),ScheduleCompile!V53/1,IF(ISTEXT(ScheduleCompile!V53),IF(OR(ISNUMBER(FIND("5F",ScheduleCompile!V53)),ISNUMBER(FIND("0F",ScheduleCompile!V53)),ISNUMBER(FIND("8F",ScheduleCompile!V53)),ISNUMBER(FIND("1F",ScheduleCompile!V53)),ISNUMBER(FIND("2F",ScheduleCompile!V53)),ISNUMBER(FIND("3F",ScheduleCompile!V53)),ISNUMBER(FIND("6F",ScheduleCompile!V53)),ISNUMBER(FIND("7F",ScheduleCompile!V53)),ISNUMBER(FIND("9F",ScheduleCompile!V53)),ISNUMBER(FIND("4F",ScheduleCompile!V53))),VALUE(LEFT(ScheduleCompile!V53,FIND("F",ScheduleCompile!V53)-1)),ScheduleCompile!V53)))))),ISTEXT(ScheduleCompile!#REF!)),"ENDTABLE",IF(ISERROR(IF(ScheduleCompile!V53="Off",0,IF(ScheduleCompile!V53="On",1,IF(ISNUMBER(ScheduleCompile!V53),ScheduleCompile!V53/1,IF(ISTEXT(ScheduleCompile!V53),IF(OR(ISNUMBER(FIND("5F",ScheduleCompile!V53)),ISNUMBER(FIND("0F",ScheduleCompile!V53)),ISNUMBER(FIND("8F",ScheduleCompile!V53)),ISNUMBER(FIND("1F",ScheduleCompile!V53)),ISNUMBER(FIND("2F",ScheduleCompile!V53)),ISNUMBER(FIND("3F",ScheduleCompile!V53)),ISNUMBER(FIND("6F",ScheduleCompile!V53)),ISNUMBER(FIND("7F",ScheduleCompile!V53)),ISNUMBER(FIND("9F",ScheduleCompile!V53)),ISNUMBER(FIND("4F",ScheduleCompile!V53))),VALUE(LEFT(ScheduleCompile!V53,FIND("F",ScheduleCompile!V53)-1)),ScheduleCompile!V53)))))),"",IF(ScheduleCompile!V53="Off",0,IF(ScheduleCompile!V53="On",1,IF(ISNUMBER(ScheduleCompile!V53),ScheduleCompile!V53/1,IF(ISTEXT(ScheduleCompile!V53),IF(OR(ISNUMBER(FIND("5F",ScheduleCompile!V53)),ISNUMBER(FIND("0F",ScheduleCompile!V53)),ISNUMBER(FIND("8F",ScheduleCompile!V53)),ISNUMBER(FIND("1F",ScheduleCompile!V53)),ISNUMBER(FIND("2F",ScheduleCompile!V53)),ISNUMBER(FIND("3F",ScheduleCompile!V53)),ISNUMBER(FIND("6F",ScheduleCompile!V53)),ISNUMBER(FIND("7F",ScheduleCompile!V53)),ISNUMBER(FIND("9F",ScheduleCompile!V53)),ISNUMBER(FIND("4F",ScheduleCompile!V53))),VALUE(LEFT(ScheduleCompile!V53,FIND("F",ScheduleCompile!V53)-1)),ScheduleCompile!V53)))))))</f>
        <v>0.1</v>
      </c>
      <c r="AB60" s="1">
        <f>IF(AND(ISERROR(IF(ScheduleCompile!W53="Off",0,IF(ScheduleCompile!W53="On",1,IF(ISNUMBER(ScheduleCompile!W53),ScheduleCompile!W53/1,IF(ISTEXT(ScheduleCompile!W53),IF(OR(ISNUMBER(FIND("5F",ScheduleCompile!W53)),ISNUMBER(FIND("0F",ScheduleCompile!W53)),ISNUMBER(FIND("8F",ScheduleCompile!W53)),ISNUMBER(FIND("1F",ScheduleCompile!W53)),ISNUMBER(FIND("2F",ScheduleCompile!W53)),ISNUMBER(FIND("3F",ScheduleCompile!W53)),ISNUMBER(FIND("6F",ScheduleCompile!W53)),ISNUMBER(FIND("7F",ScheduleCompile!W53)),ISNUMBER(FIND("9F",ScheduleCompile!W53)),ISNUMBER(FIND("4F",ScheduleCompile!W53))),VALUE(LEFT(ScheduleCompile!W53,FIND("F",ScheduleCompile!W53)-1)),ScheduleCompile!W53)))))),ISTEXT(ScheduleCompile!#REF!)),"ENDTABLE",IF(ISERROR(IF(ScheduleCompile!W53="Off",0,IF(ScheduleCompile!W53="On",1,IF(ISNUMBER(ScheduleCompile!W53),ScheduleCompile!W53/1,IF(ISTEXT(ScheduleCompile!W53),IF(OR(ISNUMBER(FIND("5F",ScheduleCompile!W53)),ISNUMBER(FIND("0F",ScheduleCompile!W53)),ISNUMBER(FIND("8F",ScheduleCompile!W53)),ISNUMBER(FIND("1F",ScheduleCompile!W53)),ISNUMBER(FIND("2F",ScheduleCompile!W53)),ISNUMBER(FIND("3F",ScheduleCompile!W53)),ISNUMBER(FIND("6F",ScheduleCompile!W53)),ISNUMBER(FIND("7F",ScheduleCompile!W53)),ISNUMBER(FIND("9F",ScheduleCompile!W53)),ISNUMBER(FIND("4F",ScheduleCompile!W53))),VALUE(LEFT(ScheduleCompile!W53,FIND("F",ScheduleCompile!W53)-1)),ScheduleCompile!W53)))))),"",IF(ScheduleCompile!W53="Off",0,IF(ScheduleCompile!W53="On",1,IF(ISNUMBER(ScheduleCompile!W53),ScheduleCompile!W53/1,IF(ISTEXT(ScheduleCompile!W53),IF(OR(ISNUMBER(FIND("5F",ScheduleCompile!W53)),ISNUMBER(FIND("0F",ScheduleCompile!W53)),ISNUMBER(FIND("8F",ScheduleCompile!W53)),ISNUMBER(FIND("1F",ScheduleCompile!W53)),ISNUMBER(FIND("2F",ScheduleCompile!W53)),ISNUMBER(FIND("3F",ScheduleCompile!W53)),ISNUMBER(FIND("6F",ScheduleCompile!W53)),ISNUMBER(FIND("7F",ScheduleCompile!W53)),ISNUMBER(FIND("9F",ScheduleCompile!W53)),ISNUMBER(FIND("4F",ScheduleCompile!W53))),VALUE(LEFT(ScheduleCompile!W53,FIND("F",ScheduleCompile!W53)-1)),ScheduleCompile!W53)))))))</f>
        <v>0.1</v>
      </c>
      <c r="AC60" s="1">
        <f>IF(AND(ISERROR(IF(ScheduleCompile!X53="Off",0,IF(ScheduleCompile!X53="On",1,IF(ISNUMBER(ScheduleCompile!X53),ScheduleCompile!X53/1,IF(ISTEXT(ScheduleCompile!X53),IF(OR(ISNUMBER(FIND("5F",ScheduleCompile!X53)),ISNUMBER(FIND("0F",ScheduleCompile!X53)),ISNUMBER(FIND("8F",ScheduleCompile!X53)),ISNUMBER(FIND("1F",ScheduleCompile!X53)),ISNUMBER(FIND("2F",ScheduleCompile!X53)),ISNUMBER(FIND("3F",ScheduleCompile!X53)),ISNUMBER(FIND("6F",ScheduleCompile!X53)),ISNUMBER(FIND("7F",ScheduleCompile!X53)),ISNUMBER(FIND("9F",ScheduleCompile!X53)),ISNUMBER(FIND("4F",ScheduleCompile!X53))),VALUE(LEFT(ScheduleCompile!X53,FIND("F",ScheduleCompile!X53)-1)),ScheduleCompile!X53)))))),ISTEXT(ScheduleCompile!#REF!)),"ENDTABLE",IF(ISERROR(IF(ScheduleCompile!X53="Off",0,IF(ScheduleCompile!X53="On",1,IF(ISNUMBER(ScheduleCompile!X53),ScheduleCompile!X53/1,IF(ISTEXT(ScheduleCompile!X53),IF(OR(ISNUMBER(FIND("5F",ScheduleCompile!X53)),ISNUMBER(FIND("0F",ScheduleCompile!X53)),ISNUMBER(FIND("8F",ScheduleCompile!X53)),ISNUMBER(FIND("1F",ScheduleCompile!X53)),ISNUMBER(FIND("2F",ScheduleCompile!X53)),ISNUMBER(FIND("3F",ScheduleCompile!X53)),ISNUMBER(FIND("6F",ScheduleCompile!X53)),ISNUMBER(FIND("7F",ScheduleCompile!X53)),ISNUMBER(FIND("9F",ScheduleCompile!X53)),ISNUMBER(FIND("4F",ScheduleCompile!X53))),VALUE(LEFT(ScheduleCompile!X53,FIND("F",ScheduleCompile!X53)-1)),ScheduleCompile!X53)))))),"",IF(ScheduleCompile!X53="Off",0,IF(ScheduleCompile!X53="On",1,IF(ISNUMBER(ScheduleCompile!X53),ScheduleCompile!X53/1,IF(ISTEXT(ScheduleCompile!X53),IF(OR(ISNUMBER(FIND("5F",ScheduleCompile!X53)),ISNUMBER(FIND("0F",ScheduleCompile!X53)),ISNUMBER(FIND("8F",ScheduleCompile!X53)),ISNUMBER(FIND("1F",ScheduleCompile!X53)),ISNUMBER(FIND("2F",ScheduleCompile!X53)),ISNUMBER(FIND("3F",ScheduleCompile!X53)),ISNUMBER(FIND("6F",ScheduleCompile!X53)),ISNUMBER(FIND("7F",ScheduleCompile!X53)),ISNUMBER(FIND("9F",ScheduleCompile!X53)),ISNUMBER(FIND("4F",ScheduleCompile!X53))),VALUE(LEFT(ScheduleCompile!X53,FIND("F",ScheduleCompile!X53)-1)),ScheduleCompile!X53)))))))</f>
        <v>0.1</v>
      </c>
      <c r="AD60" s="1">
        <f>IF(AND(ISERROR(IF(ScheduleCompile!Y53="Off",0,IF(ScheduleCompile!Y53="On",1,IF(ISNUMBER(ScheduleCompile!Y53),ScheduleCompile!Y53/1,IF(ISTEXT(ScheduleCompile!Y53),IF(OR(ISNUMBER(FIND("5F",ScheduleCompile!Y53)),ISNUMBER(FIND("0F",ScheduleCompile!Y53)),ISNUMBER(FIND("8F",ScheduleCompile!Y53)),ISNUMBER(FIND("1F",ScheduleCompile!Y53)),ISNUMBER(FIND("2F",ScheduleCompile!Y53)),ISNUMBER(FIND("3F",ScheduleCompile!Y53)),ISNUMBER(FIND("6F",ScheduleCompile!Y53)),ISNUMBER(FIND("7F",ScheduleCompile!Y53)),ISNUMBER(FIND("9F",ScheduleCompile!Y53)),ISNUMBER(FIND("4F",ScheduleCompile!Y53))),VALUE(LEFT(ScheduleCompile!Y53,FIND("F",ScheduleCompile!Y53)-1)),ScheduleCompile!Y53)))))),ISTEXT(ScheduleCompile!#REF!)),"ENDTABLE",IF(ISERROR(IF(ScheduleCompile!Y53="Off",0,IF(ScheduleCompile!Y53="On",1,IF(ISNUMBER(ScheduleCompile!Y53),ScheduleCompile!Y53/1,IF(ISTEXT(ScheduleCompile!Y53),IF(OR(ISNUMBER(FIND("5F",ScheduleCompile!Y53)),ISNUMBER(FIND("0F",ScheduleCompile!Y53)),ISNUMBER(FIND("8F",ScheduleCompile!Y53)),ISNUMBER(FIND("1F",ScheduleCompile!Y53)),ISNUMBER(FIND("2F",ScheduleCompile!Y53)),ISNUMBER(FIND("3F",ScheduleCompile!Y53)),ISNUMBER(FIND("6F",ScheduleCompile!Y53)),ISNUMBER(FIND("7F",ScheduleCompile!Y53)),ISNUMBER(FIND("9F",ScheduleCompile!Y53)),ISNUMBER(FIND("4F",ScheduleCompile!Y53))),VALUE(LEFT(ScheduleCompile!Y53,FIND("F",ScheduleCompile!Y53)-1)),ScheduleCompile!Y53)))))),"",IF(ScheduleCompile!Y53="Off",0,IF(ScheduleCompile!Y53="On",1,IF(ISNUMBER(ScheduleCompile!Y53),ScheduleCompile!Y53/1,IF(ISTEXT(ScheduleCompile!Y53),IF(OR(ISNUMBER(FIND("5F",ScheduleCompile!Y53)),ISNUMBER(FIND("0F",ScheduleCompile!Y53)),ISNUMBER(FIND("8F",ScheduleCompile!Y53)),ISNUMBER(FIND("1F",ScheduleCompile!Y53)),ISNUMBER(FIND("2F",ScheduleCompile!Y53)),ISNUMBER(FIND("3F",ScheduleCompile!Y53)),ISNUMBER(FIND("6F",ScheduleCompile!Y53)),ISNUMBER(FIND("7F",ScheduleCompile!Y53)),ISNUMBER(FIND("9F",ScheduleCompile!Y53)),ISNUMBER(FIND("4F",ScheduleCompile!Y53))),VALUE(LEFT(ScheduleCompile!Y53,FIND("F",ScheduleCompile!Y53)-1)),ScheduleCompile!Y53)))))))</f>
        <v>0</v>
      </c>
    </row>
    <row r="61" spans="1:30" x14ac:dyDescent="0.25">
      <c r="A61" t="str">
        <f t="shared" si="0"/>
        <v>SchDay "DataServiceHotWaterSat"  Type = "Fraction" Hr = (0, 0, 0, 0, 0, 0, 0, 0, 0, 0, 0, 0, 0, 0, 0, 0, 0, 0, 0, 0, 0, 0, 0, 0) ..</v>
      </c>
      <c r="B61" s="1" t="s">
        <v>623</v>
      </c>
      <c r="C61" t="str">
        <f t="shared" si="1"/>
        <v xml:space="preserve">SchDay "DataServiceHotWaterSat"  Type = "Fraction" Hr = </v>
      </c>
      <c r="D61" t="str">
        <f t="shared" si="2"/>
        <v>(0, 0, 0, 0, 0, 0, 0, 0, 0, 0, 0, 0, 0, 0, 0, 0, 0, 0, 0, 0, 0, 0, 0, 0) ..</v>
      </c>
      <c r="E61" s="30" t="str">
        <f>ScheduleCompile!A54</f>
        <v>DataServiceHotWaterSat</v>
      </c>
      <c r="F61" t="str">
        <f t="shared" si="3"/>
        <v>Fraction</v>
      </c>
      <c r="G61" s="1">
        <f>IF(AND(ISERROR(IF(ScheduleCompile!B54="Off",0,IF(ScheduleCompile!B54="On",1,IF(ISNUMBER(ScheduleCompile!B54),ScheduleCompile!B54/1,IF(ISTEXT(ScheduleCompile!B54),IF(OR(ISNUMBER(FIND("5F",ScheduleCompile!B54)),ISNUMBER(FIND("0F",ScheduleCompile!B54)),ISNUMBER(FIND("8F",ScheduleCompile!B54)),ISNUMBER(FIND("1F",ScheduleCompile!B54)),ISNUMBER(FIND("2F",ScheduleCompile!B54)),ISNUMBER(FIND("3F",ScheduleCompile!B54)),ISNUMBER(FIND("6F",ScheduleCompile!B54)),ISNUMBER(FIND("7F",ScheduleCompile!B54)),ISNUMBER(FIND("9F",ScheduleCompile!B54)),ISNUMBER(FIND("4F",ScheduleCompile!B54))),VALUE(LEFT(ScheduleCompile!B54,FIND("F",ScheduleCompile!B54)-1)),ScheduleCompile!B54)))))),ISTEXT(ScheduleCompile!#REF!)),"ENDTABLE",IF(ISERROR(IF(ScheduleCompile!B54="Off",0,IF(ScheduleCompile!B54="On",1,IF(ISNUMBER(ScheduleCompile!B54),ScheduleCompile!B54/1,IF(ISTEXT(ScheduleCompile!B54),IF(OR(ISNUMBER(FIND("5F",ScheduleCompile!B54)),ISNUMBER(FIND("0F",ScheduleCompile!B54)),ISNUMBER(FIND("8F",ScheduleCompile!B54)),ISNUMBER(FIND("1F",ScheduleCompile!B54)),ISNUMBER(FIND("2F",ScheduleCompile!B54)),ISNUMBER(FIND("3F",ScheduleCompile!B54)),ISNUMBER(FIND("6F",ScheduleCompile!B54)),ISNUMBER(FIND("7F",ScheduleCompile!B54)),ISNUMBER(FIND("9F",ScheduleCompile!B54)),ISNUMBER(FIND("4F",ScheduleCompile!B54))),VALUE(LEFT(ScheduleCompile!B54,FIND("F",ScheduleCompile!B54)-1)),ScheduleCompile!B54)))))),"",IF(ScheduleCompile!B54="Off",0,IF(ScheduleCompile!B54="On",1,IF(ISNUMBER(ScheduleCompile!B54),ScheduleCompile!B54/1,IF(ISTEXT(ScheduleCompile!B54),IF(OR(ISNUMBER(FIND("5F",ScheduleCompile!B54)),ISNUMBER(FIND("0F",ScheduleCompile!B54)),ISNUMBER(FIND("8F",ScheduleCompile!B54)),ISNUMBER(FIND("1F",ScheduleCompile!B54)),ISNUMBER(FIND("2F",ScheduleCompile!B54)),ISNUMBER(FIND("3F",ScheduleCompile!B54)),ISNUMBER(FIND("6F",ScheduleCompile!B54)),ISNUMBER(FIND("7F",ScheduleCompile!B54)),ISNUMBER(FIND("9F",ScheduleCompile!B54)),ISNUMBER(FIND("4F",ScheduleCompile!B54))),VALUE(LEFT(ScheduleCompile!B54,FIND("F",ScheduleCompile!B54)-1)),ScheduleCompile!B54)))))))</f>
        <v>0</v>
      </c>
      <c r="H61" s="1">
        <f>IF(AND(ISERROR(IF(ScheduleCompile!C54="Off",0,IF(ScheduleCompile!C54="On",1,IF(ISNUMBER(ScheduleCompile!C54),ScheduleCompile!C54/1,IF(ISTEXT(ScheduleCompile!C54),IF(OR(ISNUMBER(FIND("5F",ScheduleCompile!C54)),ISNUMBER(FIND("0F",ScheduleCompile!C54)),ISNUMBER(FIND("8F",ScheduleCompile!C54)),ISNUMBER(FIND("1F",ScheduleCompile!C54)),ISNUMBER(FIND("2F",ScheduleCompile!C54)),ISNUMBER(FIND("3F",ScheduleCompile!C54)),ISNUMBER(FIND("6F",ScheduleCompile!C54)),ISNUMBER(FIND("7F",ScheduleCompile!C54)),ISNUMBER(FIND("9F",ScheduleCompile!C54)),ISNUMBER(FIND("4F",ScheduleCompile!C54))),VALUE(LEFT(ScheduleCompile!C54,FIND("F",ScheduleCompile!C54)-1)),ScheduleCompile!C54)))))),ISTEXT(ScheduleCompile!#REF!)),"ENDTABLE",IF(ISERROR(IF(ScheduleCompile!C54="Off",0,IF(ScheduleCompile!C54="On",1,IF(ISNUMBER(ScheduleCompile!C54),ScheduleCompile!C54/1,IF(ISTEXT(ScheduleCompile!C54),IF(OR(ISNUMBER(FIND("5F",ScheduleCompile!C54)),ISNUMBER(FIND("0F",ScheduleCompile!C54)),ISNUMBER(FIND("8F",ScheduleCompile!C54)),ISNUMBER(FIND("1F",ScheduleCompile!C54)),ISNUMBER(FIND("2F",ScheduleCompile!C54)),ISNUMBER(FIND("3F",ScheduleCompile!C54)),ISNUMBER(FIND("6F",ScheduleCompile!C54)),ISNUMBER(FIND("7F",ScheduleCompile!C54)),ISNUMBER(FIND("9F",ScheduleCompile!C54)),ISNUMBER(FIND("4F",ScheduleCompile!C54))),VALUE(LEFT(ScheduleCompile!C54,FIND("F",ScheduleCompile!C54)-1)),ScheduleCompile!C54)))))),"",IF(ScheduleCompile!C54="Off",0,IF(ScheduleCompile!C54="On",1,IF(ISNUMBER(ScheduleCompile!C54),ScheduleCompile!C54/1,IF(ISTEXT(ScheduleCompile!C54),IF(OR(ISNUMBER(FIND("5F",ScheduleCompile!C54)),ISNUMBER(FIND("0F",ScheduleCompile!C54)),ISNUMBER(FIND("8F",ScheduleCompile!C54)),ISNUMBER(FIND("1F",ScheduleCompile!C54)),ISNUMBER(FIND("2F",ScheduleCompile!C54)),ISNUMBER(FIND("3F",ScheduleCompile!C54)),ISNUMBER(FIND("6F",ScheduleCompile!C54)),ISNUMBER(FIND("7F",ScheduleCompile!C54)),ISNUMBER(FIND("9F",ScheduleCompile!C54)),ISNUMBER(FIND("4F",ScheduleCompile!C54))),VALUE(LEFT(ScheduleCompile!C54,FIND("F",ScheduleCompile!C54)-1)),ScheduleCompile!C54)))))))</f>
        <v>0</v>
      </c>
      <c r="I61" s="1">
        <f>IF(AND(ISERROR(IF(ScheduleCompile!D54="Off",0,IF(ScheduleCompile!D54="On",1,IF(ISNUMBER(ScheduleCompile!D54),ScheduleCompile!D54/1,IF(ISTEXT(ScheduleCompile!D54),IF(OR(ISNUMBER(FIND("5F",ScheduleCompile!D54)),ISNUMBER(FIND("0F",ScheduleCompile!D54)),ISNUMBER(FIND("8F",ScheduleCompile!D54)),ISNUMBER(FIND("1F",ScheduleCompile!D54)),ISNUMBER(FIND("2F",ScheduleCompile!D54)),ISNUMBER(FIND("3F",ScheduleCompile!D54)),ISNUMBER(FIND("6F",ScheduleCompile!D54)),ISNUMBER(FIND("7F",ScheduleCompile!D54)),ISNUMBER(FIND("9F",ScheduleCompile!D54)),ISNUMBER(FIND("4F",ScheduleCompile!D54))),VALUE(LEFT(ScheduleCompile!D54,FIND("F",ScheduleCompile!D54)-1)),ScheduleCompile!D54)))))),ISTEXT(ScheduleCompile!#REF!)),"ENDTABLE",IF(ISERROR(IF(ScheduleCompile!D54="Off",0,IF(ScheduleCompile!D54="On",1,IF(ISNUMBER(ScheduleCompile!D54),ScheduleCompile!D54/1,IF(ISTEXT(ScheduleCompile!D54),IF(OR(ISNUMBER(FIND("5F",ScheduleCompile!D54)),ISNUMBER(FIND("0F",ScheduleCompile!D54)),ISNUMBER(FIND("8F",ScheduleCompile!D54)),ISNUMBER(FIND("1F",ScheduleCompile!D54)),ISNUMBER(FIND("2F",ScheduleCompile!D54)),ISNUMBER(FIND("3F",ScheduleCompile!D54)),ISNUMBER(FIND("6F",ScheduleCompile!D54)),ISNUMBER(FIND("7F",ScheduleCompile!D54)),ISNUMBER(FIND("9F",ScheduleCompile!D54)),ISNUMBER(FIND("4F",ScheduleCompile!D54))),VALUE(LEFT(ScheduleCompile!D54,FIND("F",ScheduleCompile!D54)-1)),ScheduleCompile!D54)))))),"",IF(ScheduleCompile!D54="Off",0,IF(ScheduleCompile!D54="On",1,IF(ISNUMBER(ScheduleCompile!D54),ScheduleCompile!D54/1,IF(ISTEXT(ScheduleCompile!D54),IF(OR(ISNUMBER(FIND("5F",ScheduleCompile!D54)),ISNUMBER(FIND("0F",ScheduleCompile!D54)),ISNUMBER(FIND("8F",ScheduleCompile!D54)),ISNUMBER(FIND("1F",ScheduleCompile!D54)),ISNUMBER(FIND("2F",ScheduleCompile!D54)),ISNUMBER(FIND("3F",ScheduleCompile!D54)),ISNUMBER(FIND("6F",ScheduleCompile!D54)),ISNUMBER(FIND("7F",ScheduleCompile!D54)),ISNUMBER(FIND("9F",ScheduleCompile!D54)),ISNUMBER(FIND("4F",ScheduleCompile!D54))),VALUE(LEFT(ScheduleCompile!D54,FIND("F",ScheduleCompile!D54)-1)),ScheduleCompile!D54)))))))</f>
        <v>0</v>
      </c>
      <c r="J61" s="1">
        <f>IF(AND(ISERROR(IF(ScheduleCompile!E54="Off",0,IF(ScheduleCompile!E54="On",1,IF(ISNUMBER(ScheduleCompile!E54),ScheduleCompile!E54/1,IF(ISTEXT(ScheduleCompile!E54),IF(OR(ISNUMBER(FIND("5F",ScheduleCompile!E54)),ISNUMBER(FIND("0F",ScheduleCompile!E54)),ISNUMBER(FIND("8F",ScheduleCompile!E54)),ISNUMBER(FIND("1F",ScheduleCompile!E54)),ISNUMBER(FIND("2F",ScheduleCompile!E54)),ISNUMBER(FIND("3F",ScheduleCompile!E54)),ISNUMBER(FIND("6F",ScheduleCompile!E54)),ISNUMBER(FIND("7F",ScheduleCompile!E54)),ISNUMBER(FIND("9F",ScheduleCompile!E54)),ISNUMBER(FIND("4F",ScheduleCompile!E54))),VALUE(LEFT(ScheduleCompile!E54,FIND("F",ScheduleCompile!E54)-1)),ScheduleCompile!E54)))))),ISTEXT(ScheduleCompile!#REF!)),"ENDTABLE",IF(ISERROR(IF(ScheduleCompile!E54="Off",0,IF(ScheduleCompile!E54="On",1,IF(ISNUMBER(ScheduleCompile!E54),ScheduleCompile!E54/1,IF(ISTEXT(ScheduleCompile!E54),IF(OR(ISNUMBER(FIND("5F",ScheduleCompile!E54)),ISNUMBER(FIND("0F",ScheduleCompile!E54)),ISNUMBER(FIND("8F",ScheduleCompile!E54)),ISNUMBER(FIND("1F",ScheduleCompile!E54)),ISNUMBER(FIND("2F",ScheduleCompile!E54)),ISNUMBER(FIND("3F",ScheduleCompile!E54)),ISNUMBER(FIND("6F",ScheduleCompile!E54)),ISNUMBER(FIND("7F",ScheduleCompile!E54)),ISNUMBER(FIND("9F",ScheduleCompile!E54)),ISNUMBER(FIND("4F",ScheduleCompile!E54))),VALUE(LEFT(ScheduleCompile!E54,FIND("F",ScheduleCompile!E54)-1)),ScheduleCompile!E54)))))),"",IF(ScheduleCompile!E54="Off",0,IF(ScheduleCompile!E54="On",1,IF(ISNUMBER(ScheduleCompile!E54),ScheduleCompile!E54/1,IF(ISTEXT(ScheduleCompile!E54),IF(OR(ISNUMBER(FIND("5F",ScheduleCompile!E54)),ISNUMBER(FIND("0F",ScheduleCompile!E54)),ISNUMBER(FIND("8F",ScheduleCompile!E54)),ISNUMBER(FIND("1F",ScheduleCompile!E54)),ISNUMBER(FIND("2F",ScheduleCompile!E54)),ISNUMBER(FIND("3F",ScheduleCompile!E54)),ISNUMBER(FIND("6F",ScheduleCompile!E54)),ISNUMBER(FIND("7F",ScheduleCompile!E54)),ISNUMBER(FIND("9F",ScheduleCompile!E54)),ISNUMBER(FIND("4F",ScheduleCompile!E54))),VALUE(LEFT(ScheduleCompile!E54,FIND("F",ScheduleCompile!E54)-1)),ScheduleCompile!E54)))))))</f>
        <v>0</v>
      </c>
      <c r="K61" s="1">
        <f>IF(AND(ISERROR(IF(ScheduleCompile!F54="Off",0,IF(ScheduleCompile!F54="On",1,IF(ISNUMBER(ScheduleCompile!F54),ScheduleCompile!F54/1,IF(ISTEXT(ScheduleCompile!F54),IF(OR(ISNUMBER(FIND("5F",ScheduleCompile!F54)),ISNUMBER(FIND("0F",ScheduleCompile!F54)),ISNUMBER(FIND("8F",ScheduleCompile!F54)),ISNUMBER(FIND("1F",ScheduleCompile!F54)),ISNUMBER(FIND("2F",ScheduleCompile!F54)),ISNUMBER(FIND("3F",ScheduleCompile!F54)),ISNUMBER(FIND("6F",ScheduleCompile!F54)),ISNUMBER(FIND("7F",ScheduleCompile!F54)),ISNUMBER(FIND("9F",ScheduleCompile!F54)),ISNUMBER(FIND("4F",ScheduleCompile!F54))),VALUE(LEFT(ScheduleCompile!F54,FIND("F",ScheduleCompile!F54)-1)),ScheduleCompile!F54)))))),ISTEXT(ScheduleCompile!#REF!)),"ENDTABLE",IF(ISERROR(IF(ScheduleCompile!F54="Off",0,IF(ScheduleCompile!F54="On",1,IF(ISNUMBER(ScheduleCompile!F54),ScheduleCompile!F54/1,IF(ISTEXT(ScheduleCompile!F54),IF(OR(ISNUMBER(FIND("5F",ScheduleCompile!F54)),ISNUMBER(FIND("0F",ScheduleCompile!F54)),ISNUMBER(FIND("8F",ScheduleCompile!F54)),ISNUMBER(FIND("1F",ScheduleCompile!F54)),ISNUMBER(FIND("2F",ScheduleCompile!F54)),ISNUMBER(FIND("3F",ScheduleCompile!F54)),ISNUMBER(FIND("6F",ScheduleCompile!F54)),ISNUMBER(FIND("7F",ScheduleCompile!F54)),ISNUMBER(FIND("9F",ScheduleCompile!F54)),ISNUMBER(FIND("4F",ScheduleCompile!F54))),VALUE(LEFT(ScheduleCompile!F54,FIND("F",ScheduleCompile!F54)-1)),ScheduleCompile!F54)))))),"",IF(ScheduleCompile!F54="Off",0,IF(ScheduleCompile!F54="On",1,IF(ISNUMBER(ScheduleCompile!F54),ScheduleCompile!F54/1,IF(ISTEXT(ScheduleCompile!F54),IF(OR(ISNUMBER(FIND("5F",ScheduleCompile!F54)),ISNUMBER(FIND("0F",ScheduleCompile!F54)),ISNUMBER(FIND("8F",ScheduleCompile!F54)),ISNUMBER(FIND("1F",ScheduleCompile!F54)),ISNUMBER(FIND("2F",ScheduleCompile!F54)),ISNUMBER(FIND("3F",ScheduleCompile!F54)),ISNUMBER(FIND("6F",ScheduleCompile!F54)),ISNUMBER(FIND("7F",ScheduleCompile!F54)),ISNUMBER(FIND("9F",ScheduleCompile!F54)),ISNUMBER(FIND("4F",ScheduleCompile!F54))),VALUE(LEFT(ScheduleCompile!F54,FIND("F",ScheduleCompile!F54)-1)),ScheduleCompile!F54)))))))</f>
        <v>0</v>
      </c>
      <c r="L61" s="1">
        <f>IF(AND(ISERROR(IF(ScheduleCompile!G54="Off",0,IF(ScheduleCompile!G54="On",1,IF(ISNUMBER(ScheduleCompile!G54),ScheduleCompile!G54/1,IF(ISTEXT(ScheduleCompile!G54),IF(OR(ISNUMBER(FIND("5F",ScheduleCompile!G54)),ISNUMBER(FIND("0F",ScheduleCompile!G54)),ISNUMBER(FIND("8F",ScheduleCompile!G54)),ISNUMBER(FIND("1F",ScheduleCompile!G54)),ISNUMBER(FIND("2F",ScheduleCompile!G54)),ISNUMBER(FIND("3F",ScheduleCompile!G54)),ISNUMBER(FIND("6F",ScheduleCompile!G54)),ISNUMBER(FIND("7F",ScheduleCompile!G54)),ISNUMBER(FIND("9F",ScheduleCompile!G54)),ISNUMBER(FIND("4F",ScheduleCompile!G54))),VALUE(LEFT(ScheduleCompile!G54,FIND("F",ScheduleCompile!G54)-1)),ScheduleCompile!G54)))))),ISTEXT(ScheduleCompile!#REF!)),"ENDTABLE",IF(ISERROR(IF(ScheduleCompile!G54="Off",0,IF(ScheduleCompile!G54="On",1,IF(ISNUMBER(ScheduleCompile!G54),ScheduleCompile!G54/1,IF(ISTEXT(ScheduleCompile!G54),IF(OR(ISNUMBER(FIND("5F",ScheduleCompile!G54)),ISNUMBER(FIND("0F",ScheduleCompile!G54)),ISNUMBER(FIND("8F",ScheduleCompile!G54)),ISNUMBER(FIND("1F",ScheduleCompile!G54)),ISNUMBER(FIND("2F",ScheduleCompile!G54)),ISNUMBER(FIND("3F",ScheduleCompile!G54)),ISNUMBER(FIND("6F",ScheduleCompile!G54)),ISNUMBER(FIND("7F",ScheduleCompile!G54)),ISNUMBER(FIND("9F",ScheduleCompile!G54)),ISNUMBER(FIND("4F",ScheduleCompile!G54))),VALUE(LEFT(ScheduleCompile!G54,FIND("F",ScheduleCompile!G54)-1)),ScheduleCompile!G54)))))),"",IF(ScheduleCompile!G54="Off",0,IF(ScheduleCompile!G54="On",1,IF(ISNUMBER(ScheduleCompile!G54),ScheduleCompile!G54/1,IF(ISTEXT(ScheduleCompile!G54),IF(OR(ISNUMBER(FIND("5F",ScheduleCompile!G54)),ISNUMBER(FIND("0F",ScheduleCompile!G54)),ISNUMBER(FIND("8F",ScheduleCompile!G54)),ISNUMBER(FIND("1F",ScheduleCompile!G54)),ISNUMBER(FIND("2F",ScheduleCompile!G54)),ISNUMBER(FIND("3F",ScheduleCompile!G54)),ISNUMBER(FIND("6F",ScheduleCompile!G54)),ISNUMBER(FIND("7F",ScheduleCompile!G54)),ISNUMBER(FIND("9F",ScheduleCompile!G54)),ISNUMBER(FIND("4F",ScheduleCompile!G54))),VALUE(LEFT(ScheduleCompile!G54,FIND("F",ScheduleCompile!G54)-1)),ScheduleCompile!G54)))))))</f>
        <v>0</v>
      </c>
      <c r="M61" s="1">
        <f>IF(AND(ISERROR(IF(ScheduleCompile!H54="Off",0,IF(ScheduleCompile!H54="On",1,IF(ISNUMBER(ScheduleCompile!H54),ScheduleCompile!H54/1,IF(ISTEXT(ScheduleCompile!H54),IF(OR(ISNUMBER(FIND("5F",ScheduleCompile!H54)),ISNUMBER(FIND("0F",ScheduleCompile!H54)),ISNUMBER(FIND("8F",ScheduleCompile!H54)),ISNUMBER(FIND("1F",ScheduleCompile!H54)),ISNUMBER(FIND("2F",ScheduleCompile!H54)),ISNUMBER(FIND("3F",ScheduleCompile!H54)),ISNUMBER(FIND("6F",ScheduleCompile!H54)),ISNUMBER(FIND("7F",ScheduleCompile!H54)),ISNUMBER(FIND("9F",ScheduleCompile!H54)),ISNUMBER(FIND("4F",ScheduleCompile!H54))),VALUE(LEFT(ScheduleCompile!H54,FIND("F",ScheduleCompile!H54)-1)),ScheduleCompile!H54)))))),ISTEXT(ScheduleCompile!#REF!)),"ENDTABLE",IF(ISERROR(IF(ScheduleCompile!H54="Off",0,IF(ScheduleCompile!H54="On",1,IF(ISNUMBER(ScheduleCompile!H54),ScheduleCompile!H54/1,IF(ISTEXT(ScheduleCompile!H54),IF(OR(ISNUMBER(FIND("5F",ScheduleCompile!H54)),ISNUMBER(FIND("0F",ScheduleCompile!H54)),ISNUMBER(FIND("8F",ScheduleCompile!H54)),ISNUMBER(FIND("1F",ScheduleCompile!H54)),ISNUMBER(FIND("2F",ScheduleCompile!H54)),ISNUMBER(FIND("3F",ScheduleCompile!H54)),ISNUMBER(FIND("6F",ScheduleCompile!H54)),ISNUMBER(FIND("7F",ScheduleCompile!H54)),ISNUMBER(FIND("9F",ScheduleCompile!H54)),ISNUMBER(FIND("4F",ScheduleCompile!H54))),VALUE(LEFT(ScheduleCompile!H54,FIND("F",ScheduleCompile!H54)-1)),ScheduleCompile!H54)))))),"",IF(ScheduleCompile!H54="Off",0,IF(ScheduleCompile!H54="On",1,IF(ISNUMBER(ScheduleCompile!H54),ScheduleCompile!H54/1,IF(ISTEXT(ScheduleCompile!H54),IF(OR(ISNUMBER(FIND("5F",ScheduleCompile!H54)),ISNUMBER(FIND("0F",ScheduleCompile!H54)),ISNUMBER(FIND("8F",ScheduleCompile!H54)),ISNUMBER(FIND("1F",ScheduleCompile!H54)),ISNUMBER(FIND("2F",ScheduleCompile!H54)),ISNUMBER(FIND("3F",ScheduleCompile!H54)),ISNUMBER(FIND("6F",ScheduleCompile!H54)),ISNUMBER(FIND("7F",ScheduleCompile!H54)),ISNUMBER(FIND("9F",ScheduleCompile!H54)),ISNUMBER(FIND("4F",ScheduleCompile!H54))),VALUE(LEFT(ScheduleCompile!H54,FIND("F",ScheduleCompile!H54)-1)),ScheduleCompile!H54)))))))</f>
        <v>0</v>
      </c>
      <c r="N61" s="1">
        <f>IF(AND(ISERROR(IF(ScheduleCompile!I54="Off",0,IF(ScheduleCompile!I54="On",1,IF(ISNUMBER(ScheduleCompile!I54),ScheduleCompile!I54/1,IF(ISTEXT(ScheduleCompile!I54),IF(OR(ISNUMBER(FIND("5F",ScheduleCompile!I54)),ISNUMBER(FIND("0F",ScheduleCompile!I54)),ISNUMBER(FIND("8F",ScheduleCompile!I54)),ISNUMBER(FIND("1F",ScheduleCompile!I54)),ISNUMBER(FIND("2F",ScheduleCompile!I54)),ISNUMBER(FIND("3F",ScheduleCompile!I54)),ISNUMBER(FIND("6F",ScheduleCompile!I54)),ISNUMBER(FIND("7F",ScheduleCompile!I54)),ISNUMBER(FIND("9F",ScheduleCompile!I54)),ISNUMBER(FIND("4F",ScheduleCompile!I54))),VALUE(LEFT(ScheduleCompile!I54,FIND("F",ScheduleCompile!I54)-1)),ScheduleCompile!I54)))))),ISTEXT(ScheduleCompile!#REF!)),"ENDTABLE",IF(ISERROR(IF(ScheduleCompile!I54="Off",0,IF(ScheduleCompile!I54="On",1,IF(ISNUMBER(ScheduleCompile!I54),ScheduleCompile!I54/1,IF(ISTEXT(ScheduleCompile!I54),IF(OR(ISNUMBER(FIND("5F",ScheduleCompile!I54)),ISNUMBER(FIND("0F",ScheduleCompile!I54)),ISNUMBER(FIND("8F",ScheduleCompile!I54)),ISNUMBER(FIND("1F",ScheduleCompile!I54)),ISNUMBER(FIND("2F",ScheduleCompile!I54)),ISNUMBER(FIND("3F",ScheduleCompile!I54)),ISNUMBER(FIND("6F",ScheduleCompile!I54)),ISNUMBER(FIND("7F",ScheduleCompile!I54)),ISNUMBER(FIND("9F",ScheduleCompile!I54)),ISNUMBER(FIND("4F",ScheduleCompile!I54))),VALUE(LEFT(ScheduleCompile!I54,FIND("F",ScheduleCompile!I54)-1)),ScheduleCompile!I54)))))),"",IF(ScheduleCompile!I54="Off",0,IF(ScheduleCompile!I54="On",1,IF(ISNUMBER(ScheduleCompile!I54),ScheduleCompile!I54/1,IF(ISTEXT(ScheduleCompile!I54),IF(OR(ISNUMBER(FIND("5F",ScheduleCompile!I54)),ISNUMBER(FIND("0F",ScheduleCompile!I54)),ISNUMBER(FIND("8F",ScheduleCompile!I54)),ISNUMBER(FIND("1F",ScheduleCompile!I54)),ISNUMBER(FIND("2F",ScheduleCompile!I54)),ISNUMBER(FIND("3F",ScheduleCompile!I54)),ISNUMBER(FIND("6F",ScheduleCompile!I54)),ISNUMBER(FIND("7F",ScheduleCompile!I54)),ISNUMBER(FIND("9F",ScheduleCompile!I54)),ISNUMBER(FIND("4F",ScheduleCompile!I54))),VALUE(LEFT(ScheduleCompile!I54,FIND("F",ScheduleCompile!I54)-1)),ScheduleCompile!I54)))))))</f>
        <v>0</v>
      </c>
      <c r="O61" s="1">
        <f>IF(AND(ISERROR(IF(ScheduleCompile!J54="Off",0,IF(ScheduleCompile!J54="On",1,IF(ISNUMBER(ScheduleCompile!J54),ScheduleCompile!J54/1,IF(ISTEXT(ScheduleCompile!J54),IF(OR(ISNUMBER(FIND("5F",ScheduleCompile!J54)),ISNUMBER(FIND("0F",ScheduleCompile!J54)),ISNUMBER(FIND("8F",ScheduleCompile!J54)),ISNUMBER(FIND("1F",ScheduleCompile!J54)),ISNUMBER(FIND("2F",ScheduleCompile!J54)),ISNUMBER(FIND("3F",ScheduleCompile!J54)),ISNUMBER(FIND("6F",ScheduleCompile!J54)),ISNUMBER(FIND("7F",ScheduleCompile!J54)),ISNUMBER(FIND("9F",ScheduleCompile!J54)),ISNUMBER(FIND("4F",ScheduleCompile!J54))),VALUE(LEFT(ScheduleCompile!J54,FIND("F",ScheduleCompile!J54)-1)),ScheduleCompile!J54)))))),ISTEXT(ScheduleCompile!#REF!)),"ENDTABLE",IF(ISERROR(IF(ScheduleCompile!J54="Off",0,IF(ScheduleCompile!J54="On",1,IF(ISNUMBER(ScheduleCompile!J54),ScheduleCompile!J54/1,IF(ISTEXT(ScheduleCompile!J54),IF(OR(ISNUMBER(FIND("5F",ScheduleCompile!J54)),ISNUMBER(FIND("0F",ScheduleCompile!J54)),ISNUMBER(FIND("8F",ScheduleCompile!J54)),ISNUMBER(FIND("1F",ScheduleCompile!J54)),ISNUMBER(FIND("2F",ScheduleCompile!J54)),ISNUMBER(FIND("3F",ScheduleCompile!J54)),ISNUMBER(FIND("6F",ScheduleCompile!J54)),ISNUMBER(FIND("7F",ScheduleCompile!J54)),ISNUMBER(FIND("9F",ScheduleCompile!J54)),ISNUMBER(FIND("4F",ScheduleCompile!J54))),VALUE(LEFT(ScheduleCompile!J54,FIND("F",ScheduleCompile!J54)-1)),ScheduleCompile!J54)))))),"",IF(ScheduleCompile!J54="Off",0,IF(ScheduleCompile!J54="On",1,IF(ISNUMBER(ScheduleCompile!J54),ScheduleCompile!J54/1,IF(ISTEXT(ScheduleCompile!J54),IF(OR(ISNUMBER(FIND("5F",ScheduleCompile!J54)),ISNUMBER(FIND("0F",ScheduleCompile!J54)),ISNUMBER(FIND("8F",ScheduleCompile!J54)),ISNUMBER(FIND("1F",ScheduleCompile!J54)),ISNUMBER(FIND("2F",ScheduleCompile!J54)),ISNUMBER(FIND("3F",ScheduleCompile!J54)),ISNUMBER(FIND("6F",ScheduleCompile!J54)),ISNUMBER(FIND("7F",ScheduleCompile!J54)),ISNUMBER(FIND("9F",ScheduleCompile!J54)),ISNUMBER(FIND("4F",ScheduleCompile!J54))),VALUE(LEFT(ScheduleCompile!J54,FIND("F",ScheduleCompile!J54)-1)),ScheduleCompile!J54)))))))</f>
        <v>0</v>
      </c>
      <c r="P61" s="1">
        <f>IF(AND(ISERROR(IF(ScheduleCompile!K54="Off",0,IF(ScheduleCompile!K54="On",1,IF(ISNUMBER(ScheduleCompile!K54),ScheduleCompile!K54/1,IF(ISTEXT(ScheduleCompile!K54),IF(OR(ISNUMBER(FIND("5F",ScheduleCompile!K54)),ISNUMBER(FIND("0F",ScheduleCompile!K54)),ISNUMBER(FIND("8F",ScheduleCompile!K54)),ISNUMBER(FIND("1F",ScheduleCompile!K54)),ISNUMBER(FIND("2F",ScheduleCompile!K54)),ISNUMBER(FIND("3F",ScheduleCompile!K54)),ISNUMBER(FIND("6F",ScheduleCompile!K54)),ISNUMBER(FIND("7F",ScheduleCompile!K54)),ISNUMBER(FIND("9F",ScheduleCompile!K54)),ISNUMBER(FIND("4F",ScheduleCompile!K54))),VALUE(LEFT(ScheduleCompile!K54,FIND("F",ScheduleCompile!K54)-1)),ScheduleCompile!K54)))))),ISTEXT(ScheduleCompile!#REF!)),"ENDTABLE",IF(ISERROR(IF(ScheduleCompile!K54="Off",0,IF(ScheduleCompile!K54="On",1,IF(ISNUMBER(ScheduleCompile!K54),ScheduleCompile!K54/1,IF(ISTEXT(ScheduleCompile!K54),IF(OR(ISNUMBER(FIND("5F",ScheduleCompile!K54)),ISNUMBER(FIND("0F",ScheduleCompile!K54)),ISNUMBER(FIND("8F",ScheduleCompile!K54)),ISNUMBER(FIND("1F",ScheduleCompile!K54)),ISNUMBER(FIND("2F",ScheduleCompile!K54)),ISNUMBER(FIND("3F",ScheduleCompile!K54)),ISNUMBER(FIND("6F",ScheduleCompile!K54)),ISNUMBER(FIND("7F",ScheduleCompile!K54)),ISNUMBER(FIND("9F",ScheduleCompile!K54)),ISNUMBER(FIND("4F",ScheduleCompile!K54))),VALUE(LEFT(ScheduleCompile!K54,FIND("F",ScheduleCompile!K54)-1)),ScheduleCompile!K54)))))),"",IF(ScheduleCompile!K54="Off",0,IF(ScheduleCompile!K54="On",1,IF(ISNUMBER(ScheduleCompile!K54),ScheduleCompile!K54/1,IF(ISTEXT(ScheduleCompile!K54),IF(OR(ISNUMBER(FIND("5F",ScheduleCompile!K54)),ISNUMBER(FIND("0F",ScheduleCompile!K54)),ISNUMBER(FIND("8F",ScheduleCompile!K54)),ISNUMBER(FIND("1F",ScheduleCompile!K54)),ISNUMBER(FIND("2F",ScheduleCompile!K54)),ISNUMBER(FIND("3F",ScheduleCompile!K54)),ISNUMBER(FIND("6F",ScheduleCompile!K54)),ISNUMBER(FIND("7F",ScheduleCompile!K54)),ISNUMBER(FIND("9F",ScheduleCompile!K54)),ISNUMBER(FIND("4F",ScheduleCompile!K54))),VALUE(LEFT(ScheduleCompile!K54,FIND("F",ScheduleCompile!K54)-1)),ScheduleCompile!K54)))))))</f>
        <v>0</v>
      </c>
      <c r="Q61" s="1">
        <f>IF(AND(ISERROR(IF(ScheduleCompile!L54="Off",0,IF(ScheduleCompile!L54="On",1,IF(ISNUMBER(ScheduleCompile!L54),ScheduleCompile!L54/1,IF(ISTEXT(ScheduleCompile!L54),IF(OR(ISNUMBER(FIND("5F",ScheduleCompile!L54)),ISNUMBER(FIND("0F",ScheduleCompile!L54)),ISNUMBER(FIND("8F",ScheduleCompile!L54)),ISNUMBER(FIND("1F",ScheduleCompile!L54)),ISNUMBER(FIND("2F",ScheduleCompile!L54)),ISNUMBER(FIND("3F",ScheduleCompile!L54)),ISNUMBER(FIND("6F",ScheduleCompile!L54)),ISNUMBER(FIND("7F",ScheduleCompile!L54)),ISNUMBER(FIND("9F",ScheduleCompile!L54)),ISNUMBER(FIND("4F",ScheduleCompile!L54))),VALUE(LEFT(ScheduleCompile!L54,FIND("F",ScheduleCompile!L54)-1)),ScheduleCompile!L54)))))),ISTEXT(ScheduleCompile!#REF!)),"ENDTABLE",IF(ISERROR(IF(ScheduleCompile!L54="Off",0,IF(ScheduleCompile!L54="On",1,IF(ISNUMBER(ScheduleCompile!L54),ScheduleCompile!L54/1,IF(ISTEXT(ScheduleCompile!L54),IF(OR(ISNUMBER(FIND("5F",ScheduleCompile!L54)),ISNUMBER(FIND("0F",ScheduleCompile!L54)),ISNUMBER(FIND("8F",ScheduleCompile!L54)),ISNUMBER(FIND("1F",ScheduleCompile!L54)),ISNUMBER(FIND("2F",ScheduleCompile!L54)),ISNUMBER(FIND("3F",ScheduleCompile!L54)),ISNUMBER(FIND("6F",ScheduleCompile!L54)),ISNUMBER(FIND("7F",ScheduleCompile!L54)),ISNUMBER(FIND("9F",ScheduleCompile!L54)),ISNUMBER(FIND("4F",ScheduleCompile!L54))),VALUE(LEFT(ScheduleCompile!L54,FIND("F",ScheduleCompile!L54)-1)),ScheduleCompile!L54)))))),"",IF(ScheduleCompile!L54="Off",0,IF(ScheduleCompile!L54="On",1,IF(ISNUMBER(ScheduleCompile!L54),ScheduleCompile!L54/1,IF(ISTEXT(ScheduleCompile!L54),IF(OR(ISNUMBER(FIND("5F",ScheduleCompile!L54)),ISNUMBER(FIND("0F",ScheduleCompile!L54)),ISNUMBER(FIND("8F",ScheduleCompile!L54)),ISNUMBER(FIND("1F",ScheduleCompile!L54)),ISNUMBER(FIND("2F",ScheduleCompile!L54)),ISNUMBER(FIND("3F",ScheduleCompile!L54)),ISNUMBER(FIND("6F",ScheduleCompile!L54)),ISNUMBER(FIND("7F",ScheduleCompile!L54)),ISNUMBER(FIND("9F",ScheduleCompile!L54)),ISNUMBER(FIND("4F",ScheduleCompile!L54))),VALUE(LEFT(ScheduleCompile!L54,FIND("F",ScheduleCompile!L54)-1)),ScheduleCompile!L54)))))))</f>
        <v>0</v>
      </c>
      <c r="R61" s="1">
        <f>IF(AND(ISERROR(IF(ScheduleCompile!M54="Off",0,IF(ScheduleCompile!M54="On",1,IF(ISNUMBER(ScheduleCompile!M54),ScheduleCompile!M54/1,IF(ISTEXT(ScheduleCompile!M54),IF(OR(ISNUMBER(FIND("5F",ScheduleCompile!M54)),ISNUMBER(FIND("0F",ScheduleCompile!M54)),ISNUMBER(FIND("8F",ScheduleCompile!M54)),ISNUMBER(FIND("1F",ScheduleCompile!M54)),ISNUMBER(FIND("2F",ScheduleCompile!M54)),ISNUMBER(FIND("3F",ScheduleCompile!M54)),ISNUMBER(FIND("6F",ScheduleCompile!M54)),ISNUMBER(FIND("7F",ScheduleCompile!M54)),ISNUMBER(FIND("9F",ScheduleCompile!M54)),ISNUMBER(FIND("4F",ScheduleCompile!M54))),VALUE(LEFT(ScheduleCompile!M54,FIND("F",ScheduleCompile!M54)-1)),ScheduleCompile!M54)))))),ISTEXT(ScheduleCompile!#REF!)),"ENDTABLE",IF(ISERROR(IF(ScheduleCompile!M54="Off",0,IF(ScheduleCompile!M54="On",1,IF(ISNUMBER(ScheduleCompile!M54),ScheduleCompile!M54/1,IF(ISTEXT(ScheduleCompile!M54),IF(OR(ISNUMBER(FIND("5F",ScheduleCompile!M54)),ISNUMBER(FIND("0F",ScheduleCompile!M54)),ISNUMBER(FIND("8F",ScheduleCompile!M54)),ISNUMBER(FIND("1F",ScheduleCompile!M54)),ISNUMBER(FIND("2F",ScheduleCompile!M54)),ISNUMBER(FIND("3F",ScheduleCompile!M54)),ISNUMBER(FIND("6F",ScheduleCompile!M54)),ISNUMBER(FIND("7F",ScheduleCompile!M54)),ISNUMBER(FIND("9F",ScheduleCompile!M54)),ISNUMBER(FIND("4F",ScheduleCompile!M54))),VALUE(LEFT(ScheduleCompile!M54,FIND("F",ScheduleCompile!M54)-1)),ScheduleCompile!M54)))))),"",IF(ScheduleCompile!M54="Off",0,IF(ScheduleCompile!M54="On",1,IF(ISNUMBER(ScheduleCompile!M54),ScheduleCompile!M54/1,IF(ISTEXT(ScheduleCompile!M54),IF(OR(ISNUMBER(FIND("5F",ScheduleCompile!M54)),ISNUMBER(FIND("0F",ScheduleCompile!M54)),ISNUMBER(FIND("8F",ScheduleCompile!M54)),ISNUMBER(FIND("1F",ScheduleCompile!M54)),ISNUMBER(FIND("2F",ScheduleCompile!M54)),ISNUMBER(FIND("3F",ScheduleCompile!M54)),ISNUMBER(FIND("6F",ScheduleCompile!M54)),ISNUMBER(FIND("7F",ScheduleCompile!M54)),ISNUMBER(FIND("9F",ScheduleCompile!M54)),ISNUMBER(FIND("4F",ScheduleCompile!M54))),VALUE(LEFT(ScheduleCompile!M54,FIND("F",ScheduleCompile!M54)-1)),ScheduleCompile!M54)))))))</f>
        <v>0</v>
      </c>
      <c r="S61" s="1">
        <f>IF(AND(ISERROR(IF(ScheduleCompile!N54="Off",0,IF(ScheduleCompile!N54="On",1,IF(ISNUMBER(ScheduleCompile!N54),ScheduleCompile!N54/1,IF(ISTEXT(ScheduleCompile!N54),IF(OR(ISNUMBER(FIND("5F",ScheduleCompile!N54)),ISNUMBER(FIND("0F",ScheduleCompile!N54)),ISNUMBER(FIND("8F",ScheduleCompile!N54)),ISNUMBER(FIND("1F",ScheduleCompile!N54)),ISNUMBER(FIND("2F",ScheduleCompile!N54)),ISNUMBER(FIND("3F",ScheduleCompile!N54)),ISNUMBER(FIND("6F",ScheduleCompile!N54)),ISNUMBER(FIND("7F",ScheduleCompile!N54)),ISNUMBER(FIND("9F",ScheduleCompile!N54)),ISNUMBER(FIND("4F",ScheduleCompile!N54))),VALUE(LEFT(ScheduleCompile!N54,FIND("F",ScheduleCompile!N54)-1)),ScheduleCompile!N54)))))),ISTEXT(ScheduleCompile!#REF!)),"ENDTABLE",IF(ISERROR(IF(ScheduleCompile!N54="Off",0,IF(ScheduleCompile!N54="On",1,IF(ISNUMBER(ScheduleCompile!N54),ScheduleCompile!N54/1,IF(ISTEXT(ScheduleCompile!N54),IF(OR(ISNUMBER(FIND("5F",ScheduleCompile!N54)),ISNUMBER(FIND("0F",ScheduleCompile!N54)),ISNUMBER(FIND("8F",ScheduleCompile!N54)),ISNUMBER(FIND("1F",ScheduleCompile!N54)),ISNUMBER(FIND("2F",ScheduleCompile!N54)),ISNUMBER(FIND("3F",ScheduleCompile!N54)),ISNUMBER(FIND("6F",ScheduleCompile!N54)),ISNUMBER(FIND("7F",ScheduleCompile!N54)),ISNUMBER(FIND("9F",ScheduleCompile!N54)),ISNUMBER(FIND("4F",ScheduleCompile!N54))),VALUE(LEFT(ScheduleCompile!N54,FIND("F",ScheduleCompile!N54)-1)),ScheduleCompile!N54)))))),"",IF(ScheduleCompile!N54="Off",0,IF(ScheduleCompile!N54="On",1,IF(ISNUMBER(ScheduleCompile!N54),ScheduleCompile!N54/1,IF(ISTEXT(ScheduleCompile!N54),IF(OR(ISNUMBER(FIND("5F",ScheduleCompile!N54)),ISNUMBER(FIND("0F",ScheduleCompile!N54)),ISNUMBER(FIND("8F",ScheduleCompile!N54)),ISNUMBER(FIND("1F",ScheduleCompile!N54)),ISNUMBER(FIND("2F",ScheduleCompile!N54)),ISNUMBER(FIND("3F",ScheduleCompile!N54)),ISNUMBER(FIND("6F",ScheduleCompile!N54)),ISNUMBER(FIND("7F",ScheduleCompile!N54)),ISNUMBER(FIND("9F",ScheduleCompile!N54)),ISNUMBER(FIND("4F",ScheduleCompile!N54))),VALUE(LEFT(ScheduleCompile!N54,FIND("F",ScheduleCompile!N54)-1)),ScheduleCompile!N54)))))))</f>
        <v>0</v>
      </c>
      <c r="T61" s="1">
        <f>IF(AND(ISERROR(IF(ScheduleCompile!O54="Off",0,IF(ScheduleCompile!O54="On",1,IF(ISNUMBER(ScheduleCompile!O54),ScheduleCompile!O54/1,IF(ISTEXT(ScheduleCompile!O54),IF(OR(ISNUMBER(FIND("5F",ScheduleCompile!O54)),ISNUMBER(FIND("0F",ScheduleCompile!O54)),ISNUMBER(FIND("8F",ScheduleCompile!O54)),ISNUMBER(FIND("1F",ScheduleCompile!O54)),ISNUMBER(FIND("2F",ScheduleCompile!O54)),ISNUMBER(FIND("3F",ScheduleCompile!O54)),ISNUMBER(FIND("6F",ScheduleCompile!O54)),ISNUMBER(FIND("7F",ScheduleCompile!O54)),ISNUMBER(FIND("9F",ScheduleCompile!O54)),ISNUMBER(FIND("4F",ScheduleCompile!O54))),VALUE(LEFT(ScheduleCompile!O54,FIND("F",ScheduleCompile!O54)-1)),ScheduleCompile!O54)))))),ISTEXT(ScheduleCompile!#REF!)),"ENDTABLE",IF(ISERROR(IF(ScheduleCompile!O54="Off",0,IF(ScheduleCompile!O54="On",1,IF(ISNUMBER(ScheduleCompile!O54),ScheduleCompile!O54/1,IF(ISTEXT(ScheduleCompile!O54),IF(OR(ISNUMBER(FIND("5F",ScheduleCompile!O54)),ISNUMBER(FIND("0F",ScheduleCompile!O54)),ISNUMBER(FIND("8F",ScheduleCompile!O54)),ISNUMBER(FIND("1F",ScheduleCompile!O54)),ISNUMBER(FIND("2F",ScheduleCompile!O54)),ISNUMBER(FIND("3F",ScheduleCompile!O54)),ISNUMBER(FIND("6F",ScheduleCompile!O54)),ISNUMBER(FIND("7F",ScheduleCompile!O54)),ISNUMBER(FIND("9F",ScheduleCompile!O54)),ISNUMBER(FIND("4F",ScheduleCompile!O54))),VALUE(LEFT(ScheduleCompile!O54,FIND("F",ScheduleCompile!O54)-1)),ScheduleCompile!O54)))))),"",IF(ScheduleCompile!O54="Off",0,IF(ScheduleCompile!O54="On",1,IF(ISNUMBER(ScheduleCompile!O54),ScheduleCompile!O54/1,IF(ISTEXT(ScheduleCompile!O54),IF(OR(ISNUMBER(FIND("5F",ScheduleCompile!O54)),ISNUMBER(FIND("0F",ScheduleCompile!O54)),ISNUMBER(FIND("8F",ScheduleCompile!O54)),ISNUMBER(FIND("1F",ScheduleCompile!O54)),ISNUMBER(FIND("2F",ScheduleCompile!O54)),ISNUMBER(FIND("3F",ScheduleCompile!O54)),ISNUMBER(FIND("6F",ScheduleCompile!O54)),ISNUMBER(FIND("7F",ScheduleCompile!O54)),ISNUMBER(FIND("9F",ScheduleCompile!O54)),ISNUMBER(FIND("4F",ScheduleCompile!O54))),VALUE(LEFT(ScheduleCompile!O54,FIND("F",ScheduleCompile!O54)-1)),ScheduleCompile!O54)))))))</f>
        <v>0</v>
      </c>
      <c r="U61" s="1">
        <f>IF(AND(ISERROR(IF(ScheduleCompile!P54="Off",0,IF(ScheduleCompile!P54="On",1,IF(ISNUMBER(ScheduleCompile!P54),ScheduleCompile!P54/1,IF(ISTEXT(ScheduleCompile!P54),IF(OR(ISNUMBER(FIND("5F",ScheduleCompile!P54)),ISNUMBER(FIND("0F",ScheduleCompile!P54)),ISNUMBER(FIND("8F",ScheduleCompile!P54)),ISNUMBER(FIND("1F",ScheduleCompile!P54)),ISNUMBER(FIND("2F",ScheduleCompile!P54)),ISNUMBER(FIND("3F",ScheduleCompile!P54)),ISNUMBER(FIND("6F",ScheduleCompile!P54)),ISNUMBER(FIND("7F",ScheduleCompile!P54)),ISNUMBER(FIND("9F",ScheduleCompile!P54)),ISNUMBER(FIND("4F",ScheduleCompile!P54))),VALUE(LEFT(ScheduleCompile!P54,FIND("F",ScheduleCompile!P54)-1)),ScheduleCompile!P54)))))),ISTEXT(ScheduleCompile!#REF!)),"ENDTABLE",IF(ISERROR(IF(ScheduleCompile!P54="Off",0,IF(ScheduleCompile!P54="On",1,IF(ISNUMBER(ScheduleCompile!P54),ScheduleCompile!P54/1,IF(ISTEXT(ScheduleCompile!P54),IF(OR(ISNUMBER(FIND("5F",ScheduleCompile!P54)),ISNUMBER(FIND("0F",ScheduleCompile!P54)),ISNUMBER(FIND("8F",ScheduleCompile!P54)),ISNUMBER(FIND("1F",ScheduleCompile!P54)),ISNUMBER(FIND("2F",ScheduleCompile!P54)),ISNUMBER(FIND("3F",ScheduleCompile!P54)),ISNUMBER(FIND("6F",ScheduleCompile!P54)),ISNUMBER(FIND("7F",ScheduleCompile!P54)),ISNUMBER(FIND("9F",ScheduleCompile!P54)),ISNUMBER(FIND("4F",ScheduleCompile!P54))),VALUE(LEFT(ScheduleCompile!P54,FIND("F",ScheduleCompile!P54)-1)),ScheduleCompile!P54)))))),"",IF(ScheduleCompile!P54="Off",0,IF(ScheduleCompile!P54="On",1,IF(ISNUMBER(ScheduleCompile!P54),ScheduleCompile!P54/1,IF(ISTEXT(ScheduleCompile!P54),IF(OR(ISNUMBER(FIND("5F",ScheduleCompile!P54)),ISNUMBER(FIND("0F",ScheduleCompile!P54)),ISNUMBER(FIND("8F",ScheduleCompile!P54)),ISNUMBER(FIND("1F",ScheduleCompile!P54)),ISNUMBER(FIND("2F",ScheduleCompile!P54)),ISNUMBER(FIND("3F",ScheduleCompile!P54)),ISNUMBER(FIND("6F",ScheduleCompile!P54)),ISNUMBER(FIND("7F",ScheduleCompile!P54)),ISNUMBER(FIND("9F",ScheduleCompile!P54)),ISNUMBER(FIND("4F",ScheduleCompile!P54))),VALUE(LEFT(ScheduleCompile!P54,FIND("F",ScheduleCompile!P54)-1)),ScheduleCompile!P54)))))))</f>
        <v>0</v>
      </c>
      <c r="V61" s="1">
        <f>IF(AND(ISERROR(IF(ScheduleCompile!Q54="Off",0,IF(ScheduleCompile!Q54="On",1,IF(ISNUMBER(ScheduleCompile!Q54),ScheduleCompile!Q54/1,IF(ISTEXT(ScheduleCompile!Q54),IF(OR(ISNUMBER(FIND("5F",ScheduleCompile!Q54)),ISNUMBER(FIND("0F",ScheduleCompile!Q54)),ISNUMBER(FIND("8F",ScheduleCompile!Q54)),ISNUMBER(FIND("1F",ScheduleCompile!Q54)),ISNUMBER(FIND("2F",ScheduleCompile!Q54)),ISNUMBER(FIND("3F",ScheduleCompile!Q54)),ISNUMBER(FIND("6F",ScheduleCompile!Q54)),ISNUMBER(FIND("7F",ScheduleCompile!Q54)),ISNUMBER(FIND("9F",ScheduleCompile!Q54)),ISNUMBER(FIND("4F",ScheduleCompile!Q54))),VALUE(LEFT(ScheduleCompile!Q54,FIND("F",ScheduleCompile!Q54)-1)),ScheduleCompile!Q54)))))),ISTEXT(ScheduleCompile!#REF!)),"ENDTABLE",IF(ISERROR(IF(ScheduleCompile!Q54="Off",0,IF(ScheduleCompile!Q54="On",1,IF(ISNUMBER(ScheduleCompile!Q54),ScheduleCompile!Q54/1,IF(ISTEXT(ScheduleCompile!Q54),IF(OR(ISNUMBER(FIND("5F",ScheduleCompile!Q54)),ISNUMBER(FIND("0F",ScheduleCompile!Q54)),ISNUMBER(FIND("8F",ScheduleCompile!Q54)),ISNUMBER(FIND("1F",ScheduleCompile!Q54)),ISNUMBER(FIND("2F",ScheduleCompile!Q54)),ISNUMBER(FIND("3F",ScheduleCompile!Q54)),ISNUMBER(FIND("6F",ScheduleCompile!Q54)),ISNUMBER(FIND("7F",ScheduleCompile!Q54)),ISNUMBER(FIND("9F",ScheduleCompile!Q54)),ISNUMBER(FIND("4F",ScheduleCompile!Q54))),VALUE(LEFT(ScheduleCompile!Q54,FIND("F",ScheduleCompile!Q54)-1)),ScheduleCompile!Q54)))))),"",IF(ScheduleCompile!Q54="Off",0,IF(ScheduleCompile!Q54="On",1,IF(ISNUMBER(ScheduleCompile!Q54),ScheduleCompile!Q54/1,IF(ISTEXT(ScheduleCompile!Q54),IF(OR(ISNUMBER(FIND("5F",ScheduleCompile!Q54)),ISNUMBER(FIND("0F",ScheduleCompile!Q54)),ISNUMBER(FIND("8F",ScheduleCompile!Q54)),ISNUMBER(FIND("1F",ScheduleCompile!Q54)),ISNUMBER(FIND("2F",ScheduleCompile!Q54)),ISNUMBER(FIND("3F",ScheduleCompile!Q54)),ISNUMBER(FIND("6F",ScheduleCompile!Q54)),ISNUMBER(FIND("7F",ScheduleCompile!Q54)),ISNUMBER(FIND("9F",ScheduleCompile!Q54)),ISNUMBER(FIND("4F",ScheduleCompile!Q54))),VALUE(LEFT(ScheduleCompile!Q54,FIND("F",ScheduleCompile!Q54)-1)),ScheduleCompile!Q54)))))))</f>
        <v>0</v>
      </c>
      <c r="W61" s="1">
        <f>IF(AND(ISERROR(IF(ScheduleCompile!R54="Off",0,IF(ScheduleCompile!R54="On",1,IF(ISNUMBER(ScheduleCompile!R54),ScheduleCompile!R54/1,IF(ISTEXT(ScheduleCompile!R54),IF(OR(ISNUMBER(FIND("5F",ScheduleCompile!R54)),ISNUMBER(FIND("0F",ScheduleCompile!R54)),ISNUMBER(FIND("8F",ScheduleCompile!R54)),ISNUMBER(FIND("1F",ScheduleCompile!R54)),ISNUMBER(FIND("2F",ScheduleCompile!R54)),ISNUMBER(FIND("3F",ScheduleCompile!R54)),ISNUMBER(FIND("6F",ScheduleCompile!R54)),ISNUMBER(FIND("7F",ScheduleCompile!R54)),ISNUMBER(FIND("9F",ScheduleCompile!R54)),ISNUMBER(FIND("4F",ScheduleCompile!R54))),VALUE(LEFT(ScheduleCompile!R54,FIND("F",ScheduleCompile!R54)-1)),ScheduleCompile!R54)))))),ISTEXT(ScheduleCompile!#REF!)),"ENDTABLE",IF(ISERROR(IF(ScheduleCompile!R54="Off",0,IF(ScheduleCompile!R54="On",1,IF(ISNUMBER(ScheduleCompile!R54),ScheduleCompile!R54/1,IF(ISTEXT(ScheduleCompile!R54),IF(OR(ISNUMBER(FIND("5F",ScheduleCompile!R54)),ISNUMBER(FIND("0F",ScheduleCompile!R54)),ISNUMBER(FIND("8F",ScheduleCompile!R54)),ISNUMBER(FIND("1F",ScheduleCompile!R54)),ISNUMBER(FIND("2F",ScheduleCompile!R54)),ISNUMBER(FIND("3F",ScheduleCompile!R54)),ISNUMBER(FIND("6F",ScheduleCompile!R54)),ISNUMBER(FIND("7F",ScheduleCompile!R54)),ISNUMBER(FIND("9F",ScheduleCompile!R54)),ISNUMBER(FIND("4F",ScheduleCompile!R54))),VALUE(LEFT(ScheduleCompile!R54,FIND("F",ScheduleCompile!R54)-1)),ScheduleCompile!R54)))))),"",IF(ScheduleCompile!R54="Off",0,IF(ScheduleCompile!R54="On",1,IF(ISNUMBER(ScheduleCompile!R54),ScheduleCompile!R54/1,IF(ISTEXT(ScheduleCompile!R54),IF(OR(ISNUMBER(FIND("5F",ScheduleCompile!R54)),ISNUMBER(FIND("0F",ScheduleCompile!R54)),ISNUMBER(FIND("8F",ScheduleCompile!R54)),ISNUMBER(FIND("1F",ScheduleCompile!R54)),ISNUMBER(FIND("2F",ScheduleCompile!R54)),ISNUMBER(FIND("3F",ScheduleCompile!R54)),ISNUMBER(FIND("6F",ScheduleCompile!R54)),ISNUMBER(FIND("7F",ScheduleCompile!R54)),ISNUMBER(FIND("9F",ScheduleCompile!R54)),ISNUMBER(FIND("4F",ScheduleCompile!R54))),VALUE(LEFT(ScheduleCompile!R54,FIND("F",ScheduleCompile!R54)-1)),ScheduleCompile!R54)))))))</f>
        <v>0</v>
      </c>
      <c r="X61" s="1">
        <f>IF(AND(ISERROR(IF(ScheduleCompile!S54="Off",0,IF(ScheduleCompile!S54="On",1,IF(ISNUMBER(ScheduleCompile!S54),ScheduleCompile!S54/1,IF(ISTEXT(ScheduleCompile!S54),IF(OR(ISNUMBER(FIND("5F",ScheduleCompile!S54)),ISNUMBER(FIND("0F",ScheduleCompile!S54)),ISNUMBER(FIND("8F",ScheduleCompile!S54)),ISNUMBER(FIND("1F",ScheduleCompile!S54)),ISNUMBER(FIND("2F",ScheduleCompile!S54)),ISNUMBER(FIND("3F",ScheduleCompile!S54)),ISNUMBER(FIND("6F",ScheduleCompile!S54)),ISNUMBER(FIND("7F",ScheduleCompile!S54)),ISNUMBER(FIND("9F",ScheduleCompile!S54)),ISNUMBER(FIND("4F",ScheduleCompile!S54))),VALUE(LEFT(ScheduleCompile!S54,FIND("F",ScheduleCompile!S54)-1)),ScheduleCompile!S54)))))),ISTEXT(ScheduleCompile!#REF!)),"ENDTABLE",IF(ISERROR(IF(ScheduleCompile!S54="Off",0,IF(ScheduleCompile!S54="On",1,IF(ISNUMBER(ScheduleCompile!S54),ScheduleCompile!S54/1,IF(ISTEXT(ScheduleCompile!S54),IF(OR(ISNUMBER(FIND("5F",ScheduleCompile!S54)),ISNUMBER(FIND("0F",ScheduleCompile!S54)),ISNUMBER(FIND("8F",ScheduleCompile!S54)),ISNUMBER(FIND("1F",ScheduleCompile!S54)),ISNUMBER(FIND("2F",ScheduleCompile!S54)),ISNUMBER(FIND("3F",ScheduleCompile!S54)),ISNUMBER(FIND("6F",ScheduleCompile!S54)),ISNUMBER(FIND("7F",ScheduleCompile!S54)),ISNUMBER(FIND("9F",ScheduleCompile!S54)),ISNUMBER(FIND("4F",ScheduleCompile!S54))),VALUE(LEFT(ScheduleCompile!S54,FIND("F",ScheduleCompile!S54)-1)),ScheduleCompile!S54)))))),"",IF(ScheduleCompile!S54="Off",0,IF(ScheduleCompile!S54="On",1,IF(ISNUMBER(ScheduleCompile!S54),ScheduleCompile!S54/1,IF(ISTEXT(ScheduleCompile!S54),IF(OR(ISNUMBER(FIND("5F",ScheduleCompile!S54)),ISNUMBER(FIND("0F",ScheduleCompile!S54)),ISNUMBER(FIND("8F",ScheduleCompile!S54)),ISNUMBER(FIND("1F",ScheduleCompile!S54)),ISNUMBER(FIND("2F",ScheduleCompile!S54)),ISNUMBER(FIND("3F",ScheduleCompile!S54)),ISNUMBER(FIND("6F",ScheduleCompile!S54)),ISNUMBER(FIND("7F",ScheduleCompile!S54)),ISNUMBER(FIND("9F",ScheduleCompile!S54)),ISNUMBER(FIND("4F",ScheduleCompile!S54))),VALUE(LEFT(ScheduleCompile!S54,FIND("F",ScheduleCompile!S54)-1)),ScheduleCompile!S54)))))))</f>
        <v>0</v>
      </c>
      <c r="Y61" s="1">
        <f>IF(AND(ISERROR(IF(ScheduleCompile!T54="Off",0,IF(ScheduleCompile!T54="On",1,IF(ISNUMBER(ScheduleCompile!T54),ScheduleCompile!T54/1,IF(ISTEXT(ScheduleCompile!T54),IF(OR(ISNUMBER(FIND("5F",ScheduleCompile!T54)),ISNUMBER(FIND("0F",ScheduleCompile!T54)),ISNUMBER(FIND("8F",ScheduleCompile!T54)),ISNUMBER(FIND("1F",ScheduleCompile!T54)),ISNUMBER(FIND("2F",ScheduleCompile!T54)),ISNUMBER(FIND("3F",ScheduleCompile!T54)),ISNUMBER(FIND("6F",ScheduleCompile!T54)),ISNUMBER(FIND("7F",ScheduleCompile!T54)),ISNUMBER(FIND("9F",ScheduleCompile!T54)),ISNUMBER(FIND("4F",ScheduleCompile!T54))),VALUE(LEFT(ScheduleCompile!T54,FIND("F",ScheduleCompile!T54)-1)),ScheduleCompile!T54)))))),ISTEXT(ScheduleCompile!#REF!)),"ENDTABLE",IF(ISERROR(IF(ScheduleCompile!T54="Off",0,IF(ScheduleCompile!T54="On",1,IF(ISNUMBER(ScheduleCompile!T54),ScheduleCompile!T54/1,IF(ISTEXT(ScheduleCompile!T54),IF(OR(ISNUMBER(FIND("5F",ScheduleCompile!T54)),ISNUMBER(FIND("0F",ScheduleCompile!T54)),ISNUMBER(FIND("8F",ScheduleCompile!T54)),ISNUMBER(FIND("1F",ScheduleCompile!T54)),ISNUMBER(FIND("2F",ScheduleCompile!T54)),ISNUMBER(FIND("3F",ScheduleCompile!T54)),ISNUMBER(FIND("6F",ScheduleCompile!T54)),ISNUMBER(FIND("7F",ScheduleCompile!T54)),ISNUMBER(FIND("9F",ScheduleCompile!T54)),ISNUMBER(FIND("4F",ScheduleCompile!T54))),VALUE(LEFT(ScheduleCompile!T54,FIND("F",ScheduleCompile!T54)-1)),ScheduleCompile!T54)))))),"",IF(ScheduleCompile!T54="Off",0,IF(ScheduleCompile!T54="On",1,IF(ISNUMBER(ScheduleCompile!T54),ScheduleCompile!T54/1,IF(ISTEXT(ScheduleCompile!T54),IF(OR(ISNUMBER(FIND("5F",ScheduleCompile!T54)),ISNUMBER(FIND("0F",ScheduleCompile!T54)),ISNUMBER(FIND("8F",ScheduleCompile!T54)),ISNUMBER(FIND("1F",ScheduleCompile!T54)),ISNUMBER(FIND("2F",ScheduleCompile!T54)),ISNUMBER(FIND("3F",ScheduleCompile!T54)),ISNUMBER(FIND("6F",ScheduleCompile!T54)),ISNUMBER(FIND("7F",ScheduleCompile!T54)),ISNUMBER(FIND("9F",ScheduleCompile!T54)),ISNUMBER(FIND("4F",ScheduleCompile!T54))),VALUE(LEFT(ScheduleCompile!T54,FIND("F",ScheduleCompile!T54)-1)),ScheduleCompile!T54)))))))</f>
        <v>0</v>
      </c>
      <c r="Z61" s="1">
        <f>IF(AND(ISERROR(IF(ScheduleCompile!U54="Off",0,IF(ScheduleCompile!U54="On",1,IF(ISNUMBER(ScheduleCompile!U54),ScheduleCompile!U54/1,IF(ISTEXT(ScheduleCompile!U54),IF(OR(ISNUMBER(FIND("5F",ScheduleCompile!U54)),ISNUMBER(FIND("0F",ScheduleCompile!U54)),ISNUMBER(FIND("8F",ScheduleCompile!U54)),ISNUMBER(FIND("1F",ScheduleCompile!U54)),ISNUMBER(FIND("2F",ScheduleCompile!U54)),ISNUMBER(FIND("3F",ScheduleCompile!U54)),ISNUMBER(FIND("6F",ScheduleCompile!U54)),ISNUMBER(FIND("7F",ScheduleCompile!U54)),ISNUMBER(FIND("9F",ScheduleCompile!U54)),ISNUMBER(FIND("4F",ScheduleCompile!U54))),VALUE(LEFT(ScheduleCompile!U54,FIND("F",ScheduleCompile!U54)-1)),ScheduleCompile!U54)))))),ISTEXT(ScheduleCompile!#REF!)),"ENDTABLE",IF(ISERROR(IF(ScheduleCompile!U54="Off",0,IF(ScheduleCompile!U54="On",1,IF(ISNUMBER(ScheduleCompile!U54),ScheduleCompile!U54/1,IF(ISTEXT(ScheduleCompile!U54),IF(OR(ISNUMBER(FIND("5F",ScheduleCompile!U54)),ISNUMBER(FIND("0F",ScheduleCompile!U54)),ISNUMBER(FIND("8F",ScheduleCompile!U54)),ISNUMBER(FIND("1F",ScheduleCompile!U54)),ISNUMBER(FIND("2F",ScheduleCompile!U54)),ISNUMBER(FIND("3F",ScheduleCompile!U54)),ISNUMBER(FIND("6F",ScheduleCompile!U54)),ISNUMBER(FIND("7F",ScheduleCompile!U54)),ISNUMBER(FIND("9F",ScheduleCompile!U54)),ISNUMBER(FIND("4F",ScheduleCompile!U54))),VALUE(LEFT(ScheduleCompile!U54,FIND("F",ScheduleCompile!U54)-1)),ScheduleCompile!U54)))))),"",IF(ScheduleCompile!U54="Off",0,IF(ScheduleCompile!U54="On",1,IF(ISNUMBER(ScheduleCompile!U54),ScheduleCompile!U54/1,IF(ISTEXT(ScheduleCompile!U54),IF(OR(ISNUMBER(FIND("5F",ScheduleCompile!U54)),ISNUMBER(FIND("0F",ScheduleCompile!U54)),ISNUMBER(FIND("8F",ScheduleCompile!U54)),ISNUMBER(FIND("1F",ScheduleCompile!U54)),ISNUMBER(FIND("2F",ScheduleCompile!U54)),ISNUMBER(FIND("3F",ScheduleCompile!U54)),ISNUMBER(FIND("6F",ScheduleCompile!U54)),ISNUMBER(FIND("7F",ScheduleCompile!U54)),ISNUMBER(FIND("9F",ScheduleCompile!U54)),ISNUMBER(FIND("4F",ScheduleCompile!U54))),VALUE(LEFT(ScheduleCompile!U54,FIND("F",ScheduleCompile!U54)-1)),ScheduleCompile!U54)))))))</f>
        <v>0</v>
      </c>
      <c r="AA61" s="1">
        <f>IF(AND(ISERROR(IF(ScheduleCompile!V54="Off",0,IF(ScheduleCompile!V54="On",1,IF(ISNUMBER(ScheduleCompile!V54),ScheduleCompile!V54/1,IF(ISTEXT(ScheduleCompile!V54),IF(OR(ISNUMBER(FIND("5F",ScheduleCompile!V54)),ISNUMBER(FIND("0F",ScheduleCompile!V54)),ISNUMBER(FIND("8F",ScheduleCompile!V54)),ISNUMBER(FIND("1F",ScheduleCompile!V54)),ISNUMBER(FIND("2F",ScheduleCompile!V54)),ISNUMBER(FIND("3F",ScheduleCompile!V54)),ISNUMBER(FIND("6F",ScheduleCompile!V54)),ISNUMBER(FIND("7F",ScheduleCompile!V54)),ISNUMBER(FIND("9F",ScheduleCompile!V54)),ISNUMBER(FIND("4F",ScheduleCompile!V54))),VALUE(LEFT(ScheduleCompile!V54,FIND("F",ScheduleCompile!V54)-1)),ScheduleCompile!V54)))))),ISTEXT(ScheduleCompile!#REF!)),"ENDTABLE",IF(ISERROR(IF(ScheduleCompile!V54="Off",0,IF(ScheduleCompile!V54="On",1,IF(ISNUMBER(ScheduleCompile!V54),ScheduleCompile!V54/1,IF(ISTEXT(ScheduleCompile!V54),IF(OR(ISNUMBER(FIND("5F",ScheduleCompile!V54)),ISNUMBER(FIND("0F",ScheduleCompile!V54)),ISNUMBER(FIND("8F",ScheduleCompile!V54)),ISNUMBER(FIND("1F",ScheduleCompile!V54)),ISNUMBER(FIND("2F",ScheduleCompile!V54)),ISNUMBER(FIND("3F",ScheduleCompile!V54)),ISNUMBER(FIND("6F",ScheduleCompile!V54)),ISNUMBER(FIND("7F",ScheduleCompile!V54)),ISNUMBER(FIND("9F",ScheduleCompile!V54)),ISNUMBER(FIND("4F",ScheduleCompile!V54))),VALUE(LEFT(ScheduleCompile!V54,FIND("F",ScheduleCompile!V54)-1)),ScheduleCompile!V54)))))),"",IF(ScheduleCompile!V54="Off",0,IF(ScheduleCompile!V54="On",1,IF(ISNUMBER(ScheduleCompile!V54),ScheduleCompile!V54/1,IF(ISTEXT(ScheduleCompile!V54),IF(OR(ISNUMBER(FIND("5F",ScheduleCompile!V54)),ISNUMBER(FIND("0F",ScheduleCompile!V54)),ISNUMBER(FIND("8F",ScheduleCompile!V54)),ISNUMBER(FIND("1F",ScheduleCompile!V54)),ISNUMBER(FIND("2F",ScheduleCompile!V54)),ISNUMBER(FIND("3F",ScheduleCompile!V54)),ISNUMBER(FIND("6F",ScheduleCompile!V54)),ISNUMBER(FIND("7F",ScheduleCompile!V54)),ISNUMBER(FIND("9F",ScheduleCompile!V54)),ISNUMBER(FIND("4F",ScheduleCompile!V54))),VALUE(LEFT(ScheduleCompile!V54,FIND("F",ScheduleCompile!V54)-1)),ScheduleCompile!V54)))))))</f>
        <v>0</v>
      </c>
      <c r="AB61" s="1">
        <f>IF(AND(ISERROR(IF(ScheduleCompile!W54="Off",0,IF(ScheduleCompile!W54="On",1,IF(ISNUMBER(ScheduleCompile!W54),ScheduleCompile!W54/1,IF(ISTEXT(ScheduleCompile!W54),IF(OR(ISNUMBER(FIND("5F",ScheduleCompile!W54)),ISNUMBER(FIND("0F",ScheduleCompile!W54)),ISNUMBER(FIND("8F",ScheduleCompile!W54)),ISNUMBER(FIND("1F",ScheduleCompile!W54)),ISNUMBER(FIND("2F",ScheduleCompile!W54)),ISNUMBER(FIND("3F",ScheduleCompile!W54)),ISNUMBER(FIND("6F",ScheduleCompile!W54)),ISNUMBER(FIND("7F",ScheduleCompile!W54)),ISNUMBER(FIND("9F",ScheduleCompile!W54)),ISNUMBER(FIND("4F",ScheduleCompile!W54))),VALUE(LEFT(ScheduleCompile!W54,FIND("F",ScheduleCompile!W54)-1)),ScheduleCompile!W54)))))),ISTEXT(ScheduleCompile!#REF!)),"ENDTABLE",IF(ISERROR(IF(ScheduleCompile!W54="Off",0,IF(ScheduleCompile!W54="On",1,IF(ISNUMBER(ScheduleCompile!W54),ScheduleCompile!W54/1,IF(ISTEXT(ScheduleCompile!W54),IF(OR(ISNUMBER(FIND("5F",ScheduleCompile!W54)),ISNUMBER(FIND("0F",ScheduleCompile!W54)),ISNUMBER(FIND("8F",ScheduleCompile!W54)),ISNUMBER(FIND("1F",ScheduleCompile!W54)),ISNUMBER(FIND("2F",ScheduleCompile!W54)),ISNUMBER(FIND("3F",ScheduleCompile!W54)),ISNUMBER(FIND("6F",ScheduleCompile!W54)),ISNUMBER(FIND("7F",ScheduleCompile!W54)),ISNUMBER(FIND("9F",ScheduleCompile!W54)),ISNUMBER(FIND("4F",ScheduleCompile!W54))),VALUE(LEFT(ScheduleCompile!W54,FIND("F",ScheduleCompile!W54)-1)),ScheduleCompile!W54)))))),"",IF(ScheduleCompile!W54="Off",0,IF(ScheduleCompile!W54="On",1,IF(ISNUMBER(ScheduleCompile!W54),ScheduleCompile!W54/1,IF(ISTEXT(ScheduleCompile!W54),IF(OR(ISNUMBER(FIND("5F",ScheduleCompile!W54)),ISNUMBER(FIND("0F",ScheduleCompile!W54)),ISNUMBER(FIND("8F",ScheduleCompile!W54)),ISNUMBER(FIND("1F",ScheduleCompile!W54)),ISNUMBER(FIND("2F",ScheduleCompile!W54)),ISNUMBER(FIND("3F",ScheduleCompile!W54)),ISNUMBER(FIND("6F",ScheduleCompile!W54)),ISNUMBER(FIND("7F",ScheduleCompile!W54)),ISNUMBER(FIND("9F",ScheduleCompile!W54)),ISNUMBER(FIND("4F",ScheduleCompile!W54))),VALUE(LEFT(ScheduleCompile!W54,FIND("F",ScheduleCompile!W54)-1)),ScheduleCompile!W54)))))))</f>
        <v>0</v>
      </c>
      <c r="AC61" s="1">
        <f>IF(AND(ISERROR(IF(ScheduleCompile!X54="Off",0,IF(ScheduleCompile!X54="On",1,IF(ISNUMBER(ScheduleCompile!X54),ScheduleCompile!X54/1,IF(ISTEXT(ScheduleCompile!X54),IF(OR(ISNUMBER(FIND("5F",ScheduleCompile!X54)),ISNUMBER(FIND("0F",ScheduleCompile!X54)),ISNUMBER(FIND("8F",ScheduleCompile!X54)),ISNUMBER(FIND("1F",ScheduleCompile!X54)),ISNUMBER(FIND("2F",ScheduleCompile!X54)),ISNUMBER(FIND("3F",ScheduleCompile!X54)),ISNUMBER(FIND("6F",ScheduleCompile!X54)),ISNUMBER(FIND("7F",ScheduleCompile!X54)),ISNUMBER(FIND("9F",ScheduleCompile!X54)),ISNUMBER(FIND("4F",ScheduleCompile!X54))),VALUE(LEFT(ScheduleCompile!X54,FIND("F",ScheduleCompile!X54)-1)),ScheduleCompile!X54)))))),ISTEXT(ScheduleCompile!#REF!)),"ENDTABLE",IF(ISERROR(IF(ScheduleCompile!X54="Off",0,IF(ScheduleCompile!X54="On",1,IF(ISNUMBER(ScheduleCompile!X54),ScheduleCompile!X54/1,IF(ISTEXT(ScheduleCompile!X54),IF(OR(ISNUMBER(FIND("5F",ScheduleCompile!X54)),ISNUMBER(FIND("0F",ScheduleCompile!X54)),ISNUMBER(FIND("8F",ScheduleCompile!X54)),ISNUMBER(FIND("1F",ScheduleCompile!X54)),ISNUMBER(FIND("2F",ScheduleCompile!X54)),ISNUMBER(FIND("3F",ScheduleCompile!X54)),ISNUMBER(FIND("6F",ScheduleCompile!X54)),ISNUMBER(FIND("7F",ScheduleCompile!X54)),ISNUMBER(FIND("9F",ScheduleCompile!X54)),ISNUMBER(FIND("4F",ScheduleCompile!X54))),VALUE(LEFT(ScheduleCompile!X54,FIND("F",ScheduleCompile!X54)-1)),ScheduleCompile!X54)))))),"",IF(ScheduleCompile!X54="Off",0,IF(ScheduleCompile!X54="On",1,IF(ISNUMBER(ScheduleCompile!X54),ScheduleCompile!X54/1,IF(ISTEXT(ScheduleCompile!X54),IF(OR(ISNUMBER(FIND("5F",ScheduleCompile!X54)),ISNUMBER(FIND("0F",ScheduleCompile!X54)),ISNUMBER(FIND("8F",ScheduleCompile!X54)),ISNUMBER(FIND("1F",ScheduleCompile!X54)),ISNUMBER(FIND("2F",ScheduleCompile!X54)),ISNUMBER(FIND("3F",ScheduleCompile!X54)),ISNUMBER(FIND("6F",ScheduleCompile!X54)),ISNUMBER(FIND("7F",ScheduleCompile!X54)),ISNUMBER(FIND("9F",ScheduleCompile!X54)),ISNUMBER(FIND("4F",ScheduleCompile!X54))),VALUE(LEFT(ScheduleCompile!X54,FIND("F",ScheduleCompile!X54)-1)),ScheduleCompile!X54)))))))</f>
        <v>0</v>
      </c>
      <c r="AD61" s="1">
        <f>IF(AND(ISERROR(IF(ScheduleCompile!Y54="Off",0,IF(ScheduleCompile!Y54="On",1,IF(ISNUMBER(ScheduleCompile!Y54),ScheduleCompile!Y54/1,IF(ISTEXT(ScheduleCompile!Y54),IF(OR(ISNUMBER(FIND("5F",ScheduleCompile!Y54)),ISNUMBER(FIND("0F",ScheduleCompile!Y54)),ISNUMBER(FIND("8F",ScheduleCompile!Y54)),ISNUMBER(FIND("1F",ScheduleCompile!Y54)),ISNUMBER(FIND("2F",ScheduleCompile!Y54)),ISNUMBER(FIND("3F",ScheduleCompile!Y54)),ISNUMBER(FIND("6F",ScheduleCompile!Y54)),ISNUMBER(FIND("7F",ScheduleCompile!Y54)),ISNUMBER(FIND("9F",ScheduleCompile!Y54)),ISNUMBER(FIND("4F",ScheduleCompile!Y54))),VALUE(LEFT(ScheduleCompile!Y54,FIND("F",ScheduleCompile!Y54)-1)),ScheduleCompile!Y54)))))),ISTEXT(ScheduleCompile!#REF!)),"ENDTABLE",IF(ISERROR(IF(ScheduleCompile!Y54="Off",0,IF(ScheduleCompile!Y54="On",1,IF(ISNUMBER(ScheduleCompile!Y54),ScheduleCompile!Y54/1,IF(ISTEXT(ScheduleCompile!Y54),IF(OR(ISNUMBER(FIND("5F",ScheduleCompile!Y54)),ISNUMBER(FIND("0F",ScheduleCompile!Y54)),ISNUMBER(FIND("8F",ScheduleCompile!Y54)),ISNUMBER(FIND("1F",ScheduleCompile!Y54)),ISNUMBER(FIND("2F",ScheduleCompile!Y54)),ISNUMBER(FIND("3F",ScheduleCompile!Y54)),ISNUMBER(FIND("6F",ScheduleCompile!Y54)),ISNUMBER(FIND("7F",ScheduleCompile!Y54)),ISNUMBER(FIND("9F",ScheduleCompile!Y54)),ISNUMBER(FIND("4F",ScheduleCompile!Y54))),VALUE(LEFT(ScheduleCompile!Y54,FIND("F",ScheduleCompile!Y54)-1)),ScheduleCompile!Y54)))))),"",IF(ScheduleCompile!Y54="Off",0,IF(ScheduleCompile!Y54="On",1,IF(ISNUMBER(ScheduleCompile!Y54),ScheduleCompile!Y54/1,IF(ISTEXT(ScheduleCompile!Y54),IF(OR(ISNUMBER(FIND("5F",ScheduleCompile!Y54)),ISNUMBER(FIND("0F",ScheduleCompile!Y54)),ISNUMBER(FIND("8F",ScheduleCompile!Y54)),ISNUMBER(FIND("1F",ScheduleCompile!Y54)),ISNUMBER(FIND("2F",ScheduleCompile!Y54)),ISNUMBER(FIND("3F",ScheduleCompile!Y54)),ISNUMBER(FIND("6F",ScheduleCompile!Y54)),ISNUMBER(FIND("7F",ScheduleCompile!Y54)),ISNUMBER(FIND("9F",ScheduleCompile!Y54)),ISNUMBER(FIND("4F",ScheduleCompile!Y54))),VALUE(LEFT(ScheduleCompile!Y54,FIND("F",ScheduleCompile!Y54)-1)),ScheduleCompile!Y54)))))))</f>
        <v>0</v>
      </c>
    </row>
    <row r="62" spans="1:30" x14ac:dyDescent="0.25">
      <c r="A62" t="str">
        <f t="shared" si="0"/>
        <v>SchDay "DataServiceHotWaterSun"  Type = "Fraction" Hr = (0, 0, 0, 0, 0, 0, 0, 0, 0, 0, 0, 0, 0, 0, 0, 0, 0, 0, 0, 0, 0, 0, 0, 0) ..</v>
      </c>
      <c r="B62" s="1" t="s">
        <v>623</v>
      </c>
      <c r="C62" t="str">
        <f t="shared" si="1"/>
        <v xml:space="preserve">SchDay "DataServiceHotWaterSun"  Type = "Fraction" Hr = </v>
      </c>
      <c r="D62" t="str">
        <f t="shared" si="2"/>
        <v>(0, 0, 0, 0, 0, 0, 0, 0, 0, 0, 0, 0, 0, 0, 0, 0, 0, 0, 0, 0, 0, 0, 0, 0) ..</v>
      </c>
      <c r="E62" s="30" t="str">
        <f>ScheduleCompile!A55</f>
        <v>DataServiceHotWaterSun</v>
      </c>
      <c r="F62" t="str">
        <f t="shared" si="3"/>
        <v>Fraction</v>
      </c>
      <c r="G62" s="1">
        <f>IF(AND(ISERROR(IF(ScheduleCompile!B55="Off",0,IF(ScheduleCompile!B55="On",1,IF(ISNUMBER(ScheduleCompile!B55),ScheduleCompile!B55/1,IF(ISTEXT(ScheduleCompile!B55),IF(OR(ISNUMBER(FIND("5F",ScheduleCompile!B55)),ISNUMBER(FIND("0F",ScheduleCompile!B55)),ISNUMBER(FIND("8F",ScheduleCompile!B55)),ISNUMBER(FIND("1F",ScheduleCompile!B55)),ISNUMBER(FIND("2F",ScheduleCompile!B55)),ISNUMBER(FIND("3F",ScheduleCompile!B55)),ISNUMBER(FIND("6F",ScheduleCompile!B55)),ISNUMBER(FIND("7F",ScheduleCompile!B55)),ISNUMBER(FIND("9F",ScheduleCompile!B55)),ISNUMBER(FIND("4F",ScheduleCompile!B55))),VALUE(LEFT(ScheduleCompile!B55,FIND("F",ScheduleCompile!B55)-1)),ScheduleCompile!B55)))))),ISTEXT(ScheduleCompile!#REF!)),"ENDTABLE",IF(ISERROR(IF(ScheduleCompile!B55="Off",0,IF(ScheduleCompile!B55="On",1,IF(ISNUMBER(ScheduleCompile!B55),ScheduleCompile!B55/1,IF(ISTEXT(ScheduleCompile!B55),IF(OR(ISNUMBER(FIND("5F",ScheduleCompile!B55)),ISNUMBER(FIND("0F",ScheduleCompile!B55)),ISNUMBER(FIND("8F",ScheduleCompile!B55)),ISNUMBER(FIND("1F",ScheduleCompile!B55)),ISNUMBER(FIND("2F",ScheduleCompile!B55)),ISNUMBER(FIND("3F",ScheduleCompile!B55)),ISNUMBER(FIND("6F",ScheduleCompile!B55)),ISNUMBER(FIND("7F",ScheduleCompile!B55)),ISNUMBER(FIND("9F",ScheduleCompile!B55)),ISNUMBER(FIND("4F",ScheduleCompile!B55))),VALUE(LEFT(ScheduleCompile!B55,FIND("F",ScheduleCompile!B55)-1)),ScheduleCompile!B55)))))),"",IF(ScheduleCompile!B55="Off",0,IF(ScheduleCompile!B55="On",1,IF(ISNUMBER(ScheduleCompile!B55),ScheduleCompile!B55/1,IF(ISTEXT(ScheduleCompile!B55),IF(OR(ISNUMBER(FIND("5F",ScheduleCompile!B55)),ISNUMBER(FIND("0F",ScheduleCompile!B55)),ISNUMBER(FIND("8F",ScheduleCompile!B55)),ISNUMBER(FIND("1F",ScheduleCompile!B55)),ISNUMBER(FIND("2F",ScheduleCompile!B55)),ISNUMBER(FIND("3F",ScheduleCompile!B55)),ISNUMBER(FIND("6F",ScheduleCompile!B55)),ISNUMBER(FIND("7F",ScheduleCompile!B55)),ISNUMBER(FIND("9F",ScheduleCompile!B55)),ISNUMBER(FIND("4F",ScheduleCompile!B55))),VALUE(LEFT(ScheduleCompile!B55,FIND("F",ScheduleCompile!B55)-1)),ScheduleCompile!B55)))))))</f>
        <v>0</v>
      </c>
      <c r="H62" s="1">
        <f>IF(AND(ISERROR(IF(ScheduleCompile!C55="Off",0,IF(ScheduleCompile!C55="On",1,IF(ISNUMBER(ScheduleCompile!C55),ScheduleCompile!C55/1,IF(ISTEXT(ScheduleCompile!C55),IF(OR(ISNUMBER(FIND("5F",ScheduleCompile!C55)),ISNUMBER(FIND("0F",ScheduleCompile!C55)),ISNUMBER(FIND("8F",ScheduleCompile!C55)),ISNUMBER(FIND("1F",ScheduleCompile!C55)),ISNUMBER(FIND("2F",ScheduleCompile!C55)),ISNUMBER(FIND("3F",ScheduleCompile!C55)),ISNUMBER(FIND("6F",ScheduleCompile!C55)),ISNUMBER(FIND("7F",ScheduleCompile!C55)),ISNUMBER(FIND("9F",ScheduleCompile!C55)),ISNUMBER(FIND("4F",ScheduleCompile!C55))),VALUE(LEFT(ScheduleCompile!C55,FIND("F",ScheduleCompile!C55)-1)),ScheduleCompile!C55)))))),ISTEXT(ScheduleCompile!#REF!)),"ENDTABLE",IF(ISERROR(IF(ScheduleCompile!C55="Off",0,IF(ScheduleCompile!C55="On",1,IF(ISNUMBER(ScheduleCompile!C55),ScheduleCompile!C55/1,IF(ISTEXT(ScheduleCompile!C55),IF(OR(ISNUMBER(FIND("5F",ScheduleCompile!C55)),ISNUMBER(FIND("0F",ScheduleCompile!C55)),ISNUMBER(FIND("8F",ScheduleCompile!C55)),ISNUMBER(FIND("1F",ScheduleCompile!C55)),ISNUMBER(FIND("2F",ScheduleCompile!C55)),ISNUMBER(FIND("3F",ScheduleCompile!C55)),ISNUMBER(FIND("6F",ScheduleCompile!C55)),ISNUMBER(FIND("7F",ScheduleCompile!C55)),ISNUMBER(FIND("9F",ScheduleCompile!C55)),ISNUMBER(FIND("4F",ScheduleCompile!C55))),VALUE(LEFT(ScheduleCompile!C55,FIND("F",ScheduleCompile!C55)-1)),ScheduleCompile!C55)))))),"",IF(ScheduleCompile!C55="Off",0,IF(ScheduleCompile!C55="On",1,IF(ISNUMBER(ScheduleCompile!C55),ScheduleCompile!C55/1,IF(ISTEXT(ScheduleCompile!C55),IF(OR(ISNUMBER(FIND("5F",ScheduleCompile!C55)),ISNUMBER(FIND("0F",ScheduleCompile!C55)),ISNUMBER(FIND("8F",ScheduleCompile!C55)),ISNUMBER(FIND("1F",ScheduleCompile!C55)),ISNUMBER(FIND("2F",ScheduleCompile!C55)),ISNUMBER(FIND("3F",ScheduleCompile!C55)),ISNUMBER(FIND("6F",ScheduleCompile!C55)),ISNUMBER(FIND("7F",ScheduleCompile!C55)),ISNUMBER(FIND("9F",ScheduleCompile!C55)),ISNUMBER(FIND("4F",ScheduleCompile!C55))),VALUE(LEFT(ScheduleCompile!C55,FIND("F",ScheduleCompile!C55)-1)),ScheduleCompile!C55)))))))</f>
        <v>0</v>
      </c>
      <c r="I62" s="1">
        <f>IF(AND(ISERROR(IF(ScheduleCompile!D55="Off",0,IF(ScheduleCompile!D55="On",1,IF(ISNUMBER(ScheduleCompile!D55),ScheduleCompile!D55/1,IF(ISTEXT(ScheduleCompile!D55),IF(OR(ISNUMBER(FIND("5F",ScheduleCompile!D55)),ISNUMBER(FIND("0F",ScheduleCompile!D55)),ISNUMBER(FIND("8F",ScheduleCompile!D55)),ISNUMBER(FIND("1F",ScheduleCompile!D55)),ISNUMBER(FIND("2F",ScheduleCompile!D55)),ISNUMBER(FIND("3F",ScheduleCompile!D55)),ISNUMBER(FIND("6F",ScheduleCompile!D55)),ISNUMBER(FIND("7F",ScheduleCompile!D55)),ISNUMBER(FIND("9F",ScheduleCompile!D55)),ISNUMBER(FIND("4F",ScheduleCompile!D55))),VALUE(LEFT(ScheduleCompile!D55,FIND("F",ScheduleCompile!D55)-1)),ScheduleCompile!D55)))))),ISTEXT(ScheduleCompile!#REF!)),"ENDTABLE",IF(ISERROR(IF(ScheduleCompile!D55="Off",0,IF(ScheduleCompile!D55="On",1,IF(ISNUMBER(ScheduleCompile!D55),ScheduleCompile!D55/1,IF(ISTEXT(ScheduleCompile!D55),IF(OR(ISNUMBER(FIND("5F",ScheduleCompile!D55)),ISNUMBER(FIND("0F",ScheduleCompile!D55)),ISNUMBER(FIND("8F",ScheduleCompile!D55)),ISNUMBER(FIND("1F",ScheduleCompile!D55)),ISNUMBER(FIND("2F",ScheduleCompile!D55)),ISNUMBER(FIND("3F",ScheduleCompile!D55)),ISNUMBER(FIND("6F",ScheduleCompile!D55)),ISNUMBER(FIND("7F",ScheduleCompile!D55)),ISNUMBER(FIND("9F",ScheduleCompile!D55)),ISNUMBER(FIND("4F",ScheduleCompile!D55))),VALUE(LEFT(ScheduleCompile!D55,FIND("F",ScheduleCompile!D55)-1)),ScheduleCompile!D55)))))),"",IF(ScheduleCompile!D55="Off",0,IF(ScheduleCompile!D55="On",1,IF(ISNUMBER(ScheduleCompile!D55),ScheduleCompile!D55/1,IF(ISTEXT(ScheduleCompile!D55),IF(OR(ISNUMBER(FIND("5F",ScheduleCompile!D55)),ISNUMBER(FIND("0F",ScheduleCompile!D55)),ISNUMBER(FIND("8F",ScheduleCompile!D55)),ISNUMBER(FIND("1F",ScheduleCompile!D55)),ISNUMBER(FIND("2F",ScheduleCompile!D55)),ISNUMBER(FIND("3F",ScheduleCompile!D55)),ISNUMBER(FIND("6F",ScheduleCompile!D55)),ISNUMBER(FIND("7F",ScheduleCompile!D55)),ISNUMBER(FIND("9F",ScheduleCompile!D55)),ISNUMBER(FIND("4F",ScheduleCompile!D55))),VALUE(LEFT(ScheduleCompile!D55,FIND("F",ScheduleCompile!D55)-1)),ScheduleCompile!D55)))))))</f>
        <v>0</v>
      </c>
      <c r="J62" s="1">
        <f>IF(AND(ISERROR(IF(ScheduleCompile!E55="Off",0,IF(ScheduleCompile!E55="On",1,IF(ISNUMBER(ScheduleCompile!E55),ScheduleCompile!E55/1,IF(ISTEXT(ScheduleCompile!E55),IF(OR(ISNUMBER(FIND("5F",ScheduleCompile!E55)),ISNUMBER(FIND("0F",ScheduleCompile!E55)),ISNUMBER(FIND("8F",ScheduleCompile!E55)),ISNUMBER(FIND("1F",ScheduleCompile!E55)),ISNUMBER(FIND("2F",ScheduleCompile!E55)),ISNUMBER(FIND("3F",ScheduleCompile!E55)),ISNUMBER(FIND("6F",ScheduleCompile!E55)),ISNUMBER(FIND("7F",ScheduleCompile!E55)),ISNUMBER(FIND("9F",ScheduleCompile!E55)),ISNUMBER(FIND("4F",ScheduleCompile!E55))),VALUE(LEFT(ScheduleCompile!E55,FIND("F",ScheduleCompile!E55)-1)),ScheduleCompile!E55)))))),ISTEXT(ScheduleCompile!#REF!)),"ENDTABLE",IF(ISERROR(IF(ScheduleCompile!E55="Off",0,IF(ScheduleCompile!E55="On",1,IF(ISNUMBER(ScheduleCompile!E55),ScheduleCompile!E55/1,IF(ISTEXT(ScheduleCompile!E55),IF(OR(ISNUMBER(FIND("5F",ScheduleCompile!E55)),ISNUMBER(FIND("0F",ScheduleCompile!E55)),ISNUMBER(FIND("8F",ScheduleCompile!E55)),ISNUMBER(FIND("1F",ScheduleCompile!E55)),ISNUMBER(FIND("2F",ScheduleCompile!E55)),ISNUMBER(FIND("3F",ScheduleCompile!E55)),ISNUMBER(FIND("6F",ScheduleCompile!E55)),ISNUMBER(FIND("7F",ScheduleCompile!E55)),ISNUMBER(FIND("9F",ScheduleCompile!E55)),ISNUMBER(FIND("4F",ScheduleCompile!E55))),VALUE(LEFT(ScheduleCompile!E55,FIND("F",ScheduleCompile!E55)-1)),ScheduleCompile!E55)))))),"",IF(ScheduleCompile!E55="Off",0,IF(ScheduleCompile!E55="On",1,IF(ISNUMBER(ScheduleCompile!E55),ScheduleCompile!E55/1,IF(ISTEXT(ScheduleCompile!E55),IF(OR(ISNUMBER(FIND("5F",ScheduleCompile!E55)),ISNUMBER(FIND("0F",ScheduleCompile!E55)),ISNUMBER(FIND("8F",ScheduleCompile!E55)),ISNUMBER(FIND("1F",ScheduleCompile!E55)),ISNUMBER(FIND("2F",ScheduleCompile!E55)),ISNUMBER(FIND("3F",ScheduleCompile!E55)),ISNUMBER(FIND("6F",ScheduleCompile!E55)),ISNUMBER(FIND("7F",ScheduleCompile!E55)),ISNUMBER(FIND("9F",ScheduleCompile!E55)),ISNUMBER(FIND("4F",ScheduleCompile!E55))),VALUE(LEFT(ScheduleCompile!E55,FIND("F",ScheduleCompile!E55)-1)),ScheduleCompile!E55)))))))</f>
        <v>0</v>
      </c>
      <c r="K62" s="1">
        <f>IF(AND(ISERROR(IF(ScheduleCompile!F55="Off",0,IF(ScheduleCompile!F55="On",1,IF(ISNUMBER(ScheduleCompile!F55),ScheduleCompile!F55/1,IF(ISTEXT(ScheduleCompile!F55),IF(OR(ISNUMBER(FIND("5F",ScheduleCompile!F55)),ISNUMBER(FIND("0F",ScheduleCompile!F55)),ISNUMBER(FIND("8F",ScheduleCompile!F55)),ISNUMBER(FIND("1F",ScheduleCompile!F55)),ISNUMBER(FIND("2F",ScheduleCompile!F55)),ISNUMBER(FIND("3F",ScheduleCompile!F55)),ISNUMBER(FIND("6F",ScheduleCompile!F55)),ISNUMBER(FIND("7F",ScheduleCompile!F55)),ISNUMBER(FIND("9F",ScheduleCompile!F55)),ISNUMBER(FIND("4F",ScheduleCompile!F55))),VALUE(LEFT(ScheduleCompile!F55,FIND("F",ScheduleCompile!F55)-1)),ScheduleCompile!F55)))))),ISTEXT(ScheduleCompile!#REF!)),"ENDTABLE",IF(ISERROR(IF(ScheduleCompile!F55="Off",0,IF(ScheduleCompile!F55="On",1,IF(ISNUMBER(ScheduleCompile!F55),ScheduleCompile!F55/1,IF(ISTEXT(ScheduleCompile!F55),IF(OR(ISNUMBER(FIND("5F",ScheduleCompile!F55)),ISNUMBER(FIND("0F",ScheduleCompile!F55)),ISNUMBER(FIND("8F",ScheduleCompile!F55)),ISNUMBER(FIND("1F",ScheduleCompile!F55)),ISNUMBER(FIND("2F",ScheduleCompile!F55)),ISNUMBER(FIND("3F",ScheduleCompile!F55)),ISNUMBER(FIND("6F",ScheduleCompile!F55)),ISNUMBER(FIND("7F",ScheduleCompile!F55)),ISNUMBER(FIND("9F",ScheduleCompile!F55)),ISNUMBER(FIND("4F",ScheduleCompile!F55))),VALUE(LEFT(ScheduleCompile!F55,FIND("F",ScheduleCompile!F55)-1)),ScheduleCompile!F55)))))),"",IF(ScheduleCompile!F55="Off",0,IF(ScheduleCompile!F55="On",1,IF(ISNUMBER(ScheduleCompile!F55),ScheduleCompile!F55/1,IF(ISTEXT(ScheduleCompile!F55),IF(OR(ISNUMBER(FIND("5F",ScheduleCompile!F55)),ISNUMBER(FIND("0F",ScheduleCompile!F55)),ISNUMBER(FIND("8F",ScheduleCompile!F55)),ISNUMBER(FIND("1F",ScheduleCompile!F55)),ISNUMBER(FIND("2F",ScheduleCompile!F55)),ISNUMBER(FIND("3F",ScheduleCompile!F55)),ISNUMBER(FIND("6F",ScheduleCompile!F55)),ISNUMBER(FIND("7F",ScheduleCompile!F55)),ISNUMBER(FIND("9F",ScheduleCompile!F55)),ISNUMBER(FIND("4F",ScheduleCompile!F55))),VALUE(LEFT(ScheduleCompile!F55,FIND("F",ScheduleCompile!F55)-1)),ScheduleCompile!F55)))))))</f>
        <v>0</v>
      </c>
      <c r="L62" s="1">
        <f>IF(AND(ISERROR(IF(ScheduleCompile!G55="Off",0,IF(ScheduleCompile!G55="On",1,IF(ISNUMBER(ScheduleCompile!G55),ScheduleCompile!G55/1,IF(ISTEXT(ScheduleCompile!G55),IF(OR(ISNUMBER(FIND("5F",ScheduleCompile!G55)),ISNUMBER(FIND("0F",ScheduleCompile!G55)),ISNUMBER(FIND("8F",ScheduleCompile!G55)),ISNUMBER(FIND("1F",ScheduleCompile!G55)),ISNUMBER(FIND("2F",ScheduleCompile!G55)),ISNUMBER(FIND("3F",ScheduleCompile!G55)),ISNUMBER(FIND("6F",ScheduleCompile!G55)),ISNUMBER(FIND("7F",ScheduleCompile!G55)),ISNUMBER(FIND("9F",ScheduleCompile!G55)),ISNUMBER(FIND("4F",ScheduleCompile!G55))),VALUE(LEFT(ScheduleCompile!G55,FIND("F",ScheduleCompile!G55)-1)),ScheduleCompile!G55)))))),ISTEXT(ScheduleCompile!#REF!)),"ENDTABLE",IF(ISERROR(IF(ScheduleCompile!G55="Off",0,IF(ScheduleCompile!G55="On",1,IF(ISNUMBER(ScheduleCompile!G55),ScheduleCompile!G55/1,IF(ISTEXT(ScheduleCompile!G55),IF(OR(ISNUMBER(FIND("5F",ScheduleCompile!G55)),ISNUMBER(FIND("0F",ScheduleCompile!G55)),ISNUMBER(FIND("8F",ScheduleCompile!G55)),ISNUMBER(FIND("1F",ScheduleCompile!G55)),ISNUMBER(FIND("2F",ScheduleCompile!G55)),ISNUMBER(FIND("3F",ScheduleCompile!G55)),ISNUMBER(FIND("6F",ScheduleCompile!G55)),ISNUMBER(FIND("7F",ScheduleCompile!G55)),ISNUMBER(FIND("9F",ScheduleCompile!G55)),ISNUMBER(FIND("4F",ScheduleCompile!G55))),VALUE(LEFT(ScheduleCompile!G55,FIND("F",ScheduleCompile!G55)-1)),ScheduleCompile!G55)))))),"",IF(ScheduleCompile!G55="Off",0,IF(ScheduleCompile!G55="On",1,IF(ISNUMBER(ScheduleCompile!G55),ScheduleCompile!G55/1,IF(ISTEXT(ScheduleCompile!G55),IF(OR(ISNUMBER(FIND("5F",ScheduleCompile!G55)),ISNUMBER(FIND("0F",ScheduleCompile!G55)),ISNUMBER(FIND("8F",ScheduleCompile!G55)),ISNUMBER(FIND("1F",ScheduleCompile!G55)),ISNUMBER(FIND("2F",ScheduleCompile!G55)),ISNUMBER(FIND("3F",ScheduleCompile!G55)),ISNUMBER(FIND("6F",ScheduleCompile!G55)),ISNUMBER(FIND("7F",ScheduleCompile!G55)),ISNUMBER(FIND("9F",ScheduleCompile!G55)),ISNUMBER(FIND("4F",ScheduleCompile!G55))),VALUE(LEFT(ScheduleCompile!G55,FIND("F",ScheduleCompile!G55)-1)),ScheduleCompile!G55)))))))</f>
        <v>0</v>
      </c>
      <c r="M62" s="1">
        <f>IF(AND(ISERROR(IF(ScheduleCompile!H55="Off",0,IF(ScheduleCompile!H55="On",1,IF(ISNUMBER(ScheduleCompile!H55),ScheduleCompile!H55/1,IF(ISTEXT(ScheduleCompile!H55),IF(OR(ISNUMBER(FIND("5F",ScheduleCompile!H55)),ISNUMBER(FIND("0F",ScheduleCompile!H55)),ISNUMBER(FIND("8F",ScheduleCompile!H55)),ISNUMBER(FIND("1F",ScheduleCompile!H55)),ISNUMBER(FIND("2F",ScheduleCompile!H55)),ISNUMBER(FIND("3F",ScheduleCompile!H55)),ISNUMBER(FIND("6F",ScheduleCompile!H55)),ISNUMBER(FIND("7F",ScheduleCompile!H55)),ISNUMBER(FIND("9F",ScheduleCompile!H55)),ISNUMBER(FIND("4F",ScheduleCompile!H55))),VALUE(LEFT(ScheduleCompile!H55,FIND("F",ScheduleCompile!H55)-1)),ScheduleCompile!H55)))))),ISTEXT(ScheduleCompile!#REF!)),"ENDTABLE",IF(ISERROR(IF(ScheduleCompile!H55="Off",0,IF(ScheduleCompile!H55="On",1,IF(ISNUMBER(ScheduleCompile!H55),ScheduleCompile!H55/1,IF(ISTEXT(ScheduleCompile!H55),IF(OR(ISNUMBER(FIND("5F",ScheduleCompile!H55)),ISNUMBER(FIND("0F",ScheduleCompile!H55)),ISNUMBER(FIND("8F",ScheduleCompile!H55)),ISNUMBER(FIND("1F",ScheduleCompile!H55)),ISNUMBER(FIND("2F",ScheduleCompile!H55)),ISNUMBER(FIND("3F",ScheduleCompile!H55)),ISNUMBER(FIND("6F",ScheduleCompile!H55)),ISNUMBER(FIND("7F",ScheduleCompile!H55)),ISNUMBER(FIND("9F",ScheduleCompile!H55)),ISNUMBER(FIND("4F",ScheduleCompile!H55))),VALUE(LEFT(ScheduleCompile!H55,FIND("F",ScheduleCompile!H55)-1)),ScheduleCompile!H55)))))),"",IF(ScheduleCompile!H55="Off",0,IF(ScheduleCompile!H55="On",1,IF(ISNUMBER(ScheduleCompile!H55),ScheduleCompile!H55/1,IF(ISTEXT(ScheduleCompile!H55),IF(OR(ISNUMBER(FIND("5F",ScheduleCompile!H55)),ISNUMBER(FIND("0F",ScheduleCompile!H55)),ISNUMBER(FIND("8F",ScheduleCompile!H55)),ISNUMBER(FIND("1F",ScheduleCompile!H55)),ISNUMBER(FIND("2F",ScheduleCompile!H55)),ISNUMBER(FIND("3F",ScheduleCompile!H55)),ISNUMBER(FIND("6F",ScheduleCompile!H55)),ISNUMBER(FIND("7F",ScheduleCompile!H55)),ISNUMBER(FIND("9F",ScheduleCompile!H55)),ISNUMBER(FIND("4F",ScheduleCompile!H55))),VALUE(LEFT(ScheduleCompile!H55,FIND("F",ScheduleCompile!H55)-1)),ScheduleCompile!H55)))))))</f>
        <v>0</v>
      </c>
      <c r="N62" s="1">
        <f>IF(AND(ISERROR(IF(ScheduleCompile!I55="Off",0,IF(ScheduleCompile!I55="On",1,IF(ISNUMBER(ScheduleCompile!I55),ScheduleCompile!I55/1,IF(ISTEXT(ScheduleCompile!I55),IF(OR(ISNUMBER(FIND("5F",ScheduleCompile!I55)),ISNUMBER(FIND("0F",ScheduleCompile!I55)),ISNUMBER(FIND("8F",ScheduleCompile!I55)),ISNUMBER(FIND("1F",ScheduleCompile!I55)),ISNUMBER(FIND("2F",ScheduleCompile!I55)),ISNUMBER(FIND("3F",ScheduleCompile!I55)),ISNUMBER(FIND("6F",ScheduleCompile!I55)),ISNUMBER(FIND("7F",ScheduleCompile!I55)),ISNUMBER(FIND("9F",ScheduleCompile!I55)),ISNUMBER(FIND("4F",ScheduleCompile!I55))),VALUE(LEFT(ScheduleCompile!I55,FIND("F",ScheduleCompile!I55)-1)),ScheduleCompile!I55)))))),ISTEXT(ScheduleCompile!#REF!)),"ENDTABLE",IF(ISERROR(IF(ScheduleCompile!I55="Off",0,IF(ScheduleCompile!I55="On",1,IF(ISNUMBER(ScheduleCompile!I55),ScheduleCompile!I55/1,IF(ISTEXT(ScheduleCompile!I55),IF(OR(ISNUMBER(FIND("5F",ScheduleCompile!I55)),ISNUMBER(FIND("0F",ScheduleCompile!I55)),ISNUMBER(FIND("8F",ScheduleCompile!I55)),ISNUMBER(FIND("1F",ScheduleCompile!I55)),ISNUMBER(FIND("2F",ScheduleCompile!I55)),ISNUMBER(FIND("3F",ScheduleCompile!I55)),ISNUMBER(FIND("6F",ScheduleCompile!I55)),ISNUMBER(FIND("7F",ScheduleCompile!I55)),ISNUMBER(FIND("9F",ScheduleCompile!I55)),ISNUMBER(FIND("4F",ScheduleCompile!I55))),VALUE(LEFT(ScheduleCompile!I55,FIND("F",ScheduleCompile!I55)-1)),ScheduleCompile!I55)))))),"",IF(ScheduleCompile!I55="Off",0,IF(ScheduleCompile!I55="On",1,IF(ISNUMBER(ScheduleCompile!I55),ScheduleCompile!I55/1,IF(ISTEXT(ScheduleCompile!I55),IF(OR(ISNUMBER(FIND("5F",ScheduleCompile!I55)),ISNUMBER(FIND("0F",ScheduleCompile!I55)),ISNUMBER(FIND("8F",ScheduleCompile!I55)),ISNUMBER(FIND("1F",ScheduleCompile!I55)),ISNUMBER(FIND("2F",ScheduleCompile!I55)),ISNUMBER(FIND("3F",ScheduleCompile!I55)),ISNUMBER(FIND("6F",ScheduleCompile!I55)),ISNUMBER(FIND("7F",ScheduleCompile!I55)),ISNUMBER(FIND("9F",ScheduleCompile!I55)),ISNUMBER(FIND("4F",ScheduleCompile!I55))),VALUE(LEFT(ScheduleCompile!I55,FIND("F",ScheduleCompile!I55)-1)),ScheduleCompile!I55)))))))</f>
        <v>0</v>
      </c>
      <c r="O62" s="1">
        <f>IF(AND(ISERROR(IF(ScheduleCompile!J55="Off",0,IF(ScheduleCompile!J55="On",1,IF(ISNUMBER(ScheduleCompile!J55),ScheduleCompile!J55/1,IF(ISTEXT(ScheduleCompile!J55),IF(OR(ISNUMBER(FIND("5F",ScheduleCompile!J55)),ISNUMBER(FIND("0F",ScheduleCompile!J55)),ISNUMBER(FIND("8F",ScheduleCompile!J55)),ISNUMBER(FIND("1F",ScheduleCompile!J55)),ISNUMBER(FIND("2F",ScheduleCompile!J55)),ISNUMBER(FIND("3F",ScheduleCompile!J55)),ISNUMBER(FIND("6F",ScheduleCompile!J55)),ISNUMBER(FIND("7F",ScheduleCompile!J55)),ISNUMBER(FIND("9F",ScheduleCompile!J55)),ISNUMBER(FIND("4F",ScheduleCompile!J55))),VALUE(LEFT(ScheduleCompile!J55,FIND("F",ScheduleCompile!J55)-1)),ScheduleCompile!J55)))))),ISTEXT(ScheduleCompile!#REF!)),"ENDTABLE",IF(ISERROR(IF(ScheduleCompile!J55="Off",0,IF(ScheduleCompile!J55="On",1,IF(ISNUMBER(ScheduleCompile!J55),ScheduleCompile!J55/1,IF(ISTEXT(ScheduleCompile!J55),IF(OR(ISNUMBER(FIND("5F",ScheduleCompile!J55)),ISNUMBER(FIND("0F",ScheduleCompile!J55)),ISNUMBER(FIND("8F",ScheduleCompile!J55)),ISNUMBER(FIND("1F",ScheduleCompile!J55)),ISNUMBER(FIND("2F",ScheduleCompile!J55)),ISNUMBER(FIND("3F",ScheduleCompile!J55)),ISNUMBER(FIND("6F",ScheduleCompile!J55)),ISNUMBER(FIND("7F",ScheduleCompile!J55)),ISNUMBER(FIND("9F",ScheduleCompile!J55)),ISNUMBER(FIND("4F",ScheduleCompile!J55))),VALUE(LEFT(ScheduleCompile!J55,FIND("F",ScheduleCompile!J55)-1)),ScheduleCompile!J55)))))),"",IF(ScheduleCompile!J55="Off",0,IF(ScheduleCompile!J55="On",1,IF(ISNUMBER(ScheduleCompile!J55),ScheduleCompile!J55/1,IF(ISTEXT(ScheduleCompile!J55),IF(OR(ISNUMBER(FIND("5F",ScheduleCompile!J55)),ISNUMBER(FIND("0F",ScheduleCompile!J55)),ISNUMBER(FIND("8F",ScheduleCompile!J55)),ISNUMBER(FIND("1F",ScheduleCompile!J55)),ISNUMBER(FIND("2F",ScheduleCompile!J55)),ISNUMBER(FIND("3F",ScheduleCompile!J55)),ISNUMBER(FIND("6F",ScheduleCompile!J55)),ISNUMBER(FIND("7F",ScheduleCompile!J55)),ISNUMBER(FIND("9F",ScheduleCompile!J55)),ISNUMBER(FIND("4F",ScheduleCompile!J55))),VALUE(LEFT(ScheduleCompile!J55,FIND("F",ScheduleCompile!J55)-1)),ScheduleCompile!J55)))))))</f>
        <v>0</v>
      </c>
      <c r="P62" s="1">
        <f>IF(AND(ISERROR(IF(ScheduleCompile!K55="Off",0,IF(ScheduleCompile!K55="On",1,IF(ISNUMBER(ScheduleCompile!K55),ScheduleCompile!K55/1,IF(ISTEXT(ScheduleCompile!K55),IF(OR(ISNUMBER(FIND("5F",ScheduleCompile!K55)),ISNUMBER(FIND("0F",ScheduleCompile!K55)),ISNUMBER(FIND("8F",ScheduleCompile!K55)),ISNUMBER(FIND("1F",ScheduleCompile!K55)),ISNUMBER(FIND("2F",ScheduleCompile!K55)),ISNUMBER(FIND("3F",ScheduleCompile!K55)),ISNUMBER(FIND("6F",ScheduleCompile!K55)),ISNUMBER(FIND("7F",ScheduleCompile!K55)),ISNUMBER(FIND("9F",ScheduleCompile!K55)),ISNUMBER(FIND("4F",ScheduleCompile!K55))),VALUE(LEFT(ScheduleCompile!K55,FIND("F",ScheduleCompile!K55)-1)),ScheduleCompile!K55)))))),ISTEXT(ScheduleCompile!#REF!)),"ENDTABLE",IF(ISERROR(IF(ScheduleCompile!K55="Off",0,IF(ScheduleCompile!K55="On",1,IF(ISNUMBER(ScheduleCompile!K55),ScheduleCompile!K55/1,IF(ISTEXT(ScheduleCompile!K55),IF(OR(ISNUMBER(FIND("5F",ScheduleCompile!K55)),ISNUMBER(FIND("0F",ScheduleCompile!K55)),ISNUMBER(FIND("8F",ScheduleCompile!K55)),ISNUMBER(FIND("1F",ScheduleCompile!K55)),ISNUMBER(FIND("2F",ScheduleCompile!K55)),ISNUMBER(FIND("3F",ScheduleCompile!K55)),ISNUMBER(FIND("6F",ScheduleCompile!K55)),ISNUMBER(FIND("7F",ScheduleCompile!K55)),ISNUMBER(FIND("9F",ScheduleCompile!K55)),ISNUMBER(FIND("4F",ScheduleCompile!K55))),VALUE(LEFT(ScheduleCompile!K55,FIND("F",ScheduleCompile!K55)-1)),ScheduleCompile!K55)))))),"",IF(ScheduleCompile!K55="Off",0,IF(ScheduleCompile!K55="On",1,IF(ISNUMBER(ScheduleCompile!K55),ScheduleCompile!K55/1,IF(ISTEXT(ScheduleCompile!K55),IF(OR(ISNUMBER(FIND("5F",ScheduleCompile!K55)),ISNUMBER(FIND("0F",ScheduleCompile!K55)),ISNUMBER(FIND("8F",ScheduleCompile!K55)),ISNUMBER(FIND("1F",ScheduleCompile!K55)),ISNUMBER(FIND("2F",ScheduleCompile!K55)),ISNUMBER(FIND("3F",ScheduleCompile!K55)),ISNUMBER(FIND("6F",ScheduleCompile!K55)),ISNUMBER(FIND("7F",ScheduleCompile!K55)),ISNUMBER(FIND("9F",ScheduleCompile!K55)),ISNUMBER(FIND("4F",ScheduleCompile!K55))),VALUE(LEFT(ScheduleCompile!K55,FIND("F",ScheduleCompile!K55)-1)),ScheduleCompile!K55)))))))</f>
        <v>0</v>
      </c>
      <c r="Q62" s="1">
        <f>IF(AND(ISERROR(IF(ScheduleCompile!L55="Off",0,IF(ScheduleCompile!L55="On",1,IF(ISNUMBER(ScheduleCompile!L55),ScheduleCompile!L55/1,IF(ISTEXT(ScheduleCompile!L55),IF(OR(ISNUMBER(FIND("5F",ScheduleCompile!L55)),ISNUMBER(FIND("0F",ScheduleCompile!L55)),ISNUMBER(FIND("8F",ScheduleCompile!L55)),ISNUMBER(FIND("1F",ScheduleCompile!L55)),ISNUMBER(FIND("2F",ScheduleCompile!L55)),ISNUMBER(FIND("3F",ScheduleCompile!L55)),ISNUMBER(FIND("6F",ScheduleCompile!L55)),ISNUMBER(FIND("7F",ScheduleCompile!L55)),ISNUMBER(FIND("9F",ScheduleCompile!L55)),ISNUMBER(FIND("4F",ScheduleCompile!L55))),VALUE(LEFT(ScheduleCompile!L55,FIND("F",ScheduleCompile!L55)-1)),ScheduleCompile!L55)))))),ISTEXT(ScheduleCompile!#REF!)),"ENDTABLE",IF(ISERROR(IF(ScheduleCompile!L55="Off",0,IF(ScheduleCompile!L55="On",1,IF(ISNUMBER(ScheduleCompile!L55),ScheduleCompile!L55/1,IF(ISTEXT(ScheduleCompile!L55),IF(OR(ISNUMBER(FIND("5F",ScheduleCompile!L55)),ISNUMBER(FIND("0F",ScheduleCompile!L55)),ISNUMBER(FIND("8F",ScheduleCompile!L55)),ISNUMBER(FIND("1F",ScheduleCompile!L55)),ISNUMBER(FIND("2F",ScheduleCompile!L55)),ISNUMBER(FIND("3F",ScheduleCompile!L55)),ISNUMBER(FIND("6F",ScheduleCompile!L55)),ISNUMBER(FIND("7F",ScheduleCompile!L55)),ISNUMBER(FIND("9F",ScheduleCompile!L55)),ISNUMBER(FIND("4F",ScheduleCompile!L55))),VALUE(LEFT(ScheduleCompile!L55,FIND("F",ScheduleCompile!L55)-1)),ScheduleCompile!L55)))))),"",IF(ScheduleCompile!L55="Off",0,IF(ScheduleCompile!L55="On",1,IF(ISNUMBER(ScheduleCompile!L55),ScheduleCompile!L55/1,IF(ISTEXT(ScheduleCompile!L55),IF(OR(ISNUMBER(FIND("5F",ScheduleCompile!L55)),ISNUMBER(FIND("0F",ScheduleCompile!L55)),ISNUMBER(FIND("8F",ScheduleCompile!L55)),ISNUMBER(FIND("1F",ScheduleCompile!L55)),ISNUMBER(FIND("2F",ScheduleCompile!L55)),ISNUMBER(FIND("3F",ScheduleCompile!L55)),ISNUMBER(FIND("6F",ScheduleCompile!L55)),ISNUMBER(FIND("7F",ScheduleCompile!L55)),ISNUMBER(FIND("9F",ScheduleCompile!L55)),ISNUMBER(FIND("4F",ScheduleCompile!L55))),VALUE(LEFT(ScheduleCompile!L55,FIND("F",ScheduleCompile!L55)-1)),ScheduleCompile!L55)))))))</f>
        <v>0</v>
      </c>
      <c r="R62" s="1">
        <f>IF(AND(ISERROR(IF(ScheduleCompile!M55="Off",0,IF(ScheduleCompile!M55="On",1,IF(ISNUMBER(ScheduleCompile!M55),ScheduleCompile!M55/1,IF(ISTEXT(ScheduleCompile!M55),IF(OR(ISNUMBER(FIND("5F",ScheduleCompile!M55)),ISNUMBER(FIND("0F",ScheduleCompile!M55)),ISNUMBER(FIND("8F",ScheduleCompile!M55)),ISNUMBER(FIND("1F",ScheduleCompile!M55)),ISNUMBER(FIND("2F",ScheduleCompile!M55)),ISNUMBER(FIND("3F",ScheduleCompile!M55)),ISNUMBER(FIND("6F",ScheduleCompile!M55)),ISNUMBER(FIND("7F",ScheduleCompile!M55)),ISNUMBER(FIND("9F",ScheduleCompile!M55)),ISNUMBER(FIND("4F",ScheduleCompile!M55))),VALUE(LEFT(ScheduleCompile!M55,FIND("F",ScheduleCompile!M55)-1)),ScheduleCompile!M55)))))),ISTEXT(ScheduleCompile!#REF!)),"ENDTABLE",IF(ISERROR(IF(ScheduleCompile!M55="Off",0,IF(ScheduleCompile!M55="On",1,IF(ISNUMBER(ScheduleCompile!M55),ScheduleCompile!M55/1,IF(ISTEXT(ScheduleCompile!M55),IF(OR(ISNUMBER(FIND("5F",ScheduleCompile!M55)),ISNUMBER(FIND("0F",ScheduleCompile!M55)),ISNUMBER(FIND("8F",ScheduleCompile!M55)),ISNUMBER(FIND("1F",ScheduleCompile!M55)),ISNUMBER(FIND("2F",ScheduleCompile!M55)),ISNUMBER(FIND("3F",ScheduleCompile!M55)),ISNUMBER(FIND("6F",ScheduleCompile!M55)),ISNUMBER(FIND("7F",ScheduleCompile!M55)),ISNUMBER(FIND("9F",ScheduleCompile!M55)),ISNUMBER(FIND("4F",ScheduleCompile!M55))),VALUE(LEFT(ScheduleCompile!M55,FIND("F",ScheduleCompile!M55)-1)),ScheduleCompile!M55)))))),"",IF(ScheduleCompile!M55="Off",0,IF(ScheduleCompile!M55="On",1,IF(ISNUMBER(ScheduleCompile!M55),ScheduleCompile!M55/1,IF(ISTEXT(ScheduleCompile!M55),IF(OR(ISNUMBER(FIND("5F",ScheduleCompile!M55)),ISNUMBER(FIND("0F",ScheduleCompile!M55)),ISNUMBER(FIND("8F",ScheduleCompile!M55)),ISNUMBER(FIND("1F",ScheduleCompile!M55)),ISNUMBER(FIND("2F",ScheduleCompile!M55)),ISNUMBER(FIND("3F",ScheduleCompile!M55)),ISNUMBER(FIND("6F",ScheduleCompile!M55)),ISNUMBER(FIND("7F",ScheduleCompile!M55)),ISNUMBER(FIND("9F",ScheduleCompile!M55)),ISNUMBER(FIND("4F",ScheduleCompile!M55))),VALUE(LEFT(ScheduleCompile!M55,FIND("F",ScheduleCompile!M55)-1)),ScheduleCompile!M55)))))))</f>
        <v>0</v>
      </c>
      <c r="S62" s="1">
        <f>IF(AND(ISERROR(IF(ScheduleCompile!N55="Off",0,IF(ScheduleCompile!N55="On",1,IF(ISNUMBER(ScheduleCompile!N55),ScheduleCompile!N55/1,IF(ISTEXT(ScheduleCompile!N55),IF(OR(ISNUMBER(FIND("5F",ScheduleCompile!N55)),ISNUMBER(FIND("0F",ScheduleCompile!N55)),ISNUMBER(FIND("8F",ScheduleCompile!N55)),ISNUMBER(FIND("1F",ScheduleCompile!N55)),ISNUMBER(FIND("2F",ScheduleCompile!N55)),ISNUMBER(FIND("3F",ScheduleCompile!N55)),ISNUMBER(FIND("6F",ScheduleCompile!N55)),ISNUMBER(FIND("7F",ScheduleCompile!N55)),ISNUMBER(FIND("9F",ScheduleCompile!N55)),ISNUMBER(FIND("4F",ScheduleCompile!N55))),VALUE(LEFT(ScheduleCompile!N55,FIND("F",ScheduleCompile!N55)-1)),ScheduleCompile!N55)))))),ISTEXT(ScheduleCompile!#REF!)),"ENDTABLE",IF(ISERROR(IF(ScheduleCompile!N55="Off",0,IF(ScheduleCompile!N55="On",1,IF(ISNUMBER(ScheduleCompile!N55),ScheduleCompile!N55/1,IF(ISTEXT(ScheduleCompile!N55),IF(OR(ISNUMBER(FIND("5F",ScheduleCompile!N55)),ISNUMBER(FIND("0F",ScheduleCompile!N55)),ISNUMBER(FIND("8F",ScheduleCompile!N55)),ISNUMBER(FIND("1F",ScheduleCompile!N55)),ISNUMBER(FIND("2F",ScheduleCompile!N55)),ISNUMBER(FIND("3F",ScheduleCompile!N55)),ISNUMBER(FIND("6F",ScheduleCompile!N55)),ISNUMBER(FIND("7F",ScheduleCompile!N55)),ISNUMBER(FIND("9F",ScheduleCompile!N55)),ISNUMBER(FIND("4F",ScheduleCompile!N55))),VALUE(LEFT(ScheduleCompile!N55,FIND("F",ScheduleCompile!N55)-1)),ScheduleCompile!N55)))))),"",IF(ScheduleCompile!N55="Off",0,IF(ScheduleCompile!N55="On",1,IF(ISNUMBER(ScheduleCompile!N55),ScheduleCompile!N55/1,IF(ISTEXT(ScheduleCompile!N55),IF(OR(ISNUMBER(FIND("5F",ScheduleCompile!N55)),ISNUMBER(FIND("0F",ScheduleCompile!N55)),ISNUMBER(FIND("8F",ScheduleCompile!N55)),ISNUMBER(FIND("1F",ScheduleCompile!N55)),ISNUMBER(FIND("2F",ScheduleCompile!N55)),ISNUMBER(FIND("3F",ScheduleCompile!N55)),ISNUMBER(FIND("6F",ScheduleCompile!N55)),ISNUMBER(FIND("7F",ScheduleCompile!N55)),ISNUMBER(FIND("9F",ScheduleCompile!N55)),ISNUMBER(FIND("4F",ScheduleCompile!N55))),VALUE(LEFT(ScheduleCompile!N55,FIND("F",ScheduleCompile!N55)-1)),ScheduleCompile!N55)))))))</f>
        <v>0</v>
      </c>
      <c r="T62" s="1">
        <f>IF(AND(ISERROR(IF(ScheduleCompile!O55="Off",0,IF(ScheduleCompile!O55="On",1,IF(ISNUMBER(ScheduleCompile!O55),ScheduleCompile!O55/1,IF(ISTEXT(ScheduleCompile!O55),IF(OR(ISNUMBER(FIND("5F",ScheduleCompile!O55)),ISNUMBER(FIND("0F",ScheduleCompile!O55)),ISNUMBER(FIND("8F",ScheduleCompile!O55)),ISNUMBER(FIND("1F",ScheduleCompile!O55)),ISNUMBER(FIND("2F",ScheduleCompile!O55)),ISNUMBER(FIND("3F",ScheduleCompile!O55)),ISNUMBER(FIND("6F",ScheduleCompile!O55)),ISNUMBER(FIND("7F",ScheduleCompile!O55)),ISNUMBER(FIND("9F",ScheduleCompile!O55)),ISNUMBER(FIND("4F",ScheduleCompile!O55))),VALUE(LEFT(ScheduleCompile!O55,FIND("F",ScheduleCompile!O55)-1)),ScheduleCompile!O55)))))),ISTEXT(ScheduleCompile!#REF!)),"ENDTABLE",IF(ISERROR(IF(ScheduleCompile!O55="Off",0,IF(ScheduleCompile!O55="On",1,IF(ISNUMBER(ScheduleCompile!O55),ScheduleCompile!O55/1,IF(ISTEXT(ScheduleCompile!O55),IF(OR(ISNUMBER(FIND("5F",ScheduleCompile!O55)),ISNUMBER(FIND("0F",ScheduleCompile!O55)),ISNUMBER(FIND("8F",ScheduleCompile!O55)),ISNUMBER(FIND("1F",ScheduleCompile!O55)),ISNUMBER(FIND("2F",ScheduleCompile!O55)),ISNUMBER(FIND("3F",ScheduleCompile!O55)),ISNUMBER(FIND("6F",ScheduleCompile!O55)),ISNUMBER(FIND("7F",ScheduleCompile!O55)),ISNUMBER(FIND("9F",ScheduleCompile!O55)),ISNUMBER(FIND("4F",ScheduleCompile!O55))),VALUE(LEFT(ScheduleCompile!O55,FIND("F",ScheduleCompile!O55)-1)),ScheduleCompile!O55)))))),"",IF(ScheduleCompile!O55="Off",0,IF(ScheduleCompile!O55="On",1,IF(ISNUMBER(ScheduleCompile!O55),ScheduleCompile!O55/1,IF(ISTEXT(ScheduleCompile!O55),IF(OR(ISNUMBER(FIND("5F",ScheduleCompile!O55)),ISNUMBER(FIND("0F",ScheduleCompile!O55)),ISNUMBER(FIND("8F",ScheduleCompile!O55)),ISNUMBER(FIND("1F",ScheduleCompile!O55)),ISNUMBER(FIND("2F",ScheduleCompile!O55)),ISNUMBER(FIND("3F",ScheduleCompile!O55)),ISNUMBER(FIND("6F",ScheduleCompile!O55)),ISNUMBER(FIND("7F",ScheduleCompile!O55)),ISNUMBER(FIND("9F",ScheduleCompile!O55)),ISNUMBER(FIND("4F",ScheduleCompile!O55))),VALUE(LEFT(ScheduleCompile!O55,FIND("F",ScheduleCompile!O55)-1)),ScheduleCompile!O55)))))))</f>
        <v>0</v>
      </c>
      <c r="U62" s="1">
        <f>IF(AND(ISERROR(IF(ScheduleCompile!P55="Off",0,IF(ScheduleCompile!P55="On",1,IF(ISNUMBER(ScheduleCompile!P55),ScheduleCompile!P55/1,IF(ISTEXT(ScheduleCompile!P55),IF(OR(ISNUMBER(FIND("5F",ScheduleCompile!P55)),ISNUMBER(FIND("0F",ScheduleCompile!P55)),ISNUMBER(FIND("8F",ScheduleCompile!P55)),ISNUMBER(FIND("1F",ScheduleCompile!P55)),ISNUMBER(FIND("2F",ScheduleCompile!P55)),ISNUMBER(FIND("3F",ScheduleCompile!P55)),ISNUMBER(FIND("6F",ScheduleCompile!P55)),ISNUMBER(FIND("7F",ScheduleCompile!P55)),ISNUMBER(FIND("9F",ScheduleCompile!P55)),ISNUMBER(FIND("4F",ScheduleCompile!P55))),VALUE(LEFT(ScheduleCompile!P55,FIND("F",ScheduleCompile!P55)-1)),ScheduleCompile!P55)))))),ISTEXT(ScheduleCompile!#REF!)),"ENDTABLE",IF(ISERROR(IF(ScheduleCompile!P55="Off",0,IF(ScheduleCompile!P55="On",1,IF(ISNUMBER(ScheduleCompile!P55),ScheduleCompile!P55/1,IF(ISTEXT(ScheduleCompile!P55),IF(OR(ISNUMBER(FIND("5F",ScheduleCompile!P55)),ISNUMBER(FIND("0F",ScheduleCompile!P55)),ISNUMBER(FIND("8F",ScheduleCompile!P55)),ISNUMBER(FIND("1F",ScheduleCompile!P55)),ISNUMBER(FIND("2F",ScheduleCompile!P55)),ISNUMBER(FIND("3F",ScheduleCompile!P55)),ISNUMBER(FIND("6F",ScheduleCompile!P55)),ISNUMBER(FIND("7F",ScheduleCompile!P55)),ISNUMBER(FIND("9F",ScheduleCompile!P55)),ISNUMBER(FIND("4F",ScheduleCompile!P55))),VALUE(LEFT(ScheduleCompile!P55,FIND("F",ScheduleCompile!P55)-1)),ScheduleCompile!P55)))))),"",IF(ScheduleCompile!P55="Off",0,IF(ScheduleCompile!P55="On",1,IF(ISNUMBER(ScheduleCompile!P55),ScheduleCompile!P55/1,IF(ISTEXT(ScheduleCompile!P55),IF(OR(ISNUMBER(FIND("5F",ScheduleCompile!P55)),ISNUMBER(FIND("0F",ScheduleCompile!P55)),ISNUMBER(FIND("8F",ScheduleCompile!P55)),ISNUMBER(FIND("1F",ScheduleCompile!P55)),ISNUMBER(FIND("2F",ScheduleCompile!P55)),ISNUMBER(FIND("3F",ScheduleCompile!P55)),ISNUMBER(FIND("6F",ScheduleCompile!P55)),ISNUMBER(FIND("7F",ScheduleCompile!P55)),ISNUMBER(FIND("9F",ScheduleCompile!P55)),ISNUMBER(FIND("4F",ScheduleCompile!P55))),VALUE(LEFT(ScheduleCompile!P55,FIND("F",ScheduleCompile!P55)-1)),ScheduleCompile!P55)))))))</f>
        <v>0</v>
      </c>
      <c r="V62" s="1">
        <f>IF(AND(ISERROR(IF(ScheduleCompile!Q55="Off",0,IF(ScheduleCompile!Q55="On",1,IF(ISNUMBER(ScheduleCompile!Q55),ScheduleCompile!Q55/1,IF(ISTEXT(ScheduleCompile!Q55),IF(OR(ISNUMBER(FIND("5F",ScheduleCompile!Q55)),ISNUMBER(FIND("0F",ScheduleCompile!Q55)),ISNUMBER(FIND("8F",ScheduleCompile!Q55)),ISNUMBER(FIND("1F",ScheduleCompile!Q55)),ISNUMBER(FIND("2F",ScheduleCompile!Q55)),ISNUMBER(FIND("3F",ScheduleCompile!Q55)),ISNUMBER(FIND("6F",ScheduleCompile!Q55)),ISNUMBER(FIND("7F",ScheduleCompile!Q55)),ISNUMBER(FIND("9F",ScheduleCompile!Q55)),ISNUMBER(FIND("4F",ScheduleCompile!Q55))),VALUE(LEFT(ScheduleCompile!Q55,FIND("F",ScheduleCompile!Q55)-1)),ScheduleCompile!Q55)))))),ISTEXT(ScheduleCompile!#REF!)),"ENDTABLE",IF(ISERROR(IF(ScheduleCompile!Q55="Off",0,IF(ScheduleCompile!Q55="On",1,IF(ISNUMBER(ScheduleCompile!Q55),ScheduleCompile!Q55/1,IF(ISTEXT(ScheduleCompile!Q55),IF(OR(ISNUMBER(FIND("5F",ScheduleCompile!Q55)),ISNUMBER(FIND("0F",ScheduleCompile!Q55)),ISNUMBER(FIND("8F",ScheduleCompile!Q55)),ISNUMBER(FIND("1F",ScheduleCompile!Q55)),ISNUMBER(FIND("2F",ScheduleCompile!Q55)),ISNUMBER(FIND("3F",ScheduleCompile!Q55)),ISNUMBER(FIND("6F",ScheduleCompile!Q55)),ISNUMBER(FIND("7F",ScheduleCompile!Q55)),ISNUMBER(FIND("9F",ScheduleCompile!Q55)),ISNUMBER(FIND("4F",ScheduleCompile!Q55))),VALUE(LEFT(ScheduleCompile!Q55,FIND("F",ScheduleCompile!Q55)-1)),ScheduleCompile!Q55)))))),"",IF(ScheduleCompile!Q55="Off",0,IF(ScheduleCompile!Q55="On",1,IF(ISNUMBER(ScheduleCompile!Q55),ScheduleCompile!Q55/1,IF(ISTEXT(ScheduleCompile!Q55),IF(OR(ISNUMBER(FIND("5F",ScheduleCompile!Q55)),ISNUMBER(FIND("0F",ScheduleCompile!Q55)),ISNUMBER(FIND("8F",ScheduleCompile!Q55)),ISNUMBER(FIND("1F",ScheduleCompile!Q55)),ISNUMBER(FIND("2F",ScheduleCompile!Q55)),ISNUMBER(FIND("3F",ScheduleCompile!Q55)),ISNUMBER(FIND("6F",ScheduleCompile!Q55)),ISNUMBER(FIND("7F",ScheduleCompile!Q55)),ISNUMBER(FIND("9F",ScheduleCompile!Q55)),ISNUMBER(FIND("4F",ScheduleCompile!Q55))),VALUE(LEFT(ScheduleCompile!Q55,FIND("F",ScheduleCompile!Q55)-1)),ScheduleCompile!Q55)))))))</f>
        <v>0</v>
      </c>
      <c r="W62" s="1">
        <f>IF(AND(ISERROR(IF(ScheduleCompile!R55="Off",0,IF(ScheduleCompile!R55="On",1,IF(ISNUMBER(ScheduleCompile!R55),ScheduleCompile!R55/1,IF(ISTEXT(ScheduleCompile!R55),IF(OR(ISNUMBER(FIND("5F",ScheduleCompile!R55)),ISNUMBER(FIND("0F",ScheduleCompile!R55)),ISNUMBER(FIND("8F",ScheduleCompile!R55)),ISNUMBER(FIND("1F",ScheduleCompile!R55)),ISNUMBER(FIND("2F",ScheduleCompile!R55)),ISNUMBER(FIND("3F",ScheduleCompile!R55)),ISNUMBER(FIND("6F",ScheduleCompile!R55)),ISNUMBER(FIND("7F",ScheduleCompile!R55)),ISNUMBER(FIND("9F",ScheduleCompile!R55)),ISNUMBER(FIND("4F",ScheduleCompile!R55))),VALUE(LEFT(ScheduleCompile!R55,FIND("F",ScheduleCompile!R55)-1)),ScheduleCompile!R55)))))),ISTEXT(ScheduleCompile!#REF!)),"ENDTABLE",IF(ISERROR(IF(ScheduleCompile!R55="Off",0,IF(ScheduleCompile!R55="On",1,IF(ISNUMBER(ScheduleCompile!R55),ScheduleCompile!R55/1,IF(ISTEXT(ScheduleCompile!R55),IF(OR(ISNUMBER(FIND("5F",ScheduleCompile!R55)),ISNUMBER(FIND("0F",ScheduleCompile!R55)),ISNUMBER(FIND("8F",ScheduleCompile!R55)),ISNUMBER(FIND("1F",ScheduleCompile!R55)),ISNUMBER(FIND("2F",ScheduleCompile!R55)),ISNUMBER(FIND("3F",ScheduleCompile!R55)),ISNUMBER(FIND("6F",ScheduleCompile!R55)),ISNUMBER(FIND("7F",ScheduleCompile!R55)),ISNUMBER(FIND("9F",ScheduleCompile!R55)),ISNUMBER(FIND("4F",ScheduleCompile!R55))),VALUE(LEFT(ScheduleCompile!R55,FIND("F",ScheduleCompile!R55)-1)),ScheduleCompile!R55)))))),"",IF(ScheduleCompile!R55="Off",0,IF(ScheduleCompile!R55="On",1,IF(ISNUMBER(ScheduleCompile!R55),ScheduleCompile!R55/1,IF(ISTEXT(ScheduleCompile!R55),IF(OR(ISNUMBER(FIND("5F",ScheduleCompile!R55)),ISNUMBER(FIND("0F",ScheduleCompile!R55)),ISNUMBER(FIND("8F",ScheduleCompile!R55)),ISNUMBER(FIND("1F",ScheduleCompile!R55)),ISNUMBER(FIND("2F",ScheduleCompile!R55)),ISNUMBER(FIND("3F",ScheduleCompile!R55)),ISNUMBER(FIND("6F",ScheduleCompile!R55)),ISNUMBER(FIND("7F",ScheduleCompile!R55)),ISNUMBER(FIND("9F",ScheduleCompile!R55)),ISNUMBER(FIND("4F",ScheduleCompile!R55))),VALUE(LEFT(ScheduleCompile!R55,FIND("F",ScheduleCompile!R55)-1)),ScheduleCompile!R55)))))))</f>
        <v>0</v>
      </c>
      <c r="X62" s="1">
        <f>IF(AND(ISERROR(IF(ScheduleCompile!S55="Off",0,IF(ScheduleCompile!S55="On",1,IF(ISNUMBER(ScheduleCompile!S55),ScheduleCompile!S55/1,IF(ISTEXT(ScheduleCompile!S55),IF(OR(ISNUMBER(FIND("5F",ScheduleCompile!S55)),ISNUMBER(FIND("0F",ScheduleCompile!S55)),ISNUMBER(FIND("8F",ScheduleCompile!S55)),ISNUMBER(FIND("1F",ScheduleCompile!S55)),ISNUMBER(FIND("2F",ScheduleCompile!S55)),ISNUMBER(FIND("3F",ScheduleCompile!S55)),ISNUMBER(FIND("6F",ScheduleCompile!S55)),ISNUMBER(FIND("7F",ScheduleCompile!S55)),ISNUMBER(FIND("9F",ScheduleCompile!S55)),ISNUMBER(FIND("4F",ScheduleCompile!S55))),VALUE(LEFT(ScheduleCompile!S55,FIND("F",ScheduleCompile!S55)-1)),ScheduleCompile!S55)))))),ISTEXT(ScheduleCompile!#REF!)),"ENDTABLE",IF(ISERROR(IF(ScheduleCompile!S55="Off",0,IF(ScheduleCompile!S55="On",1,IF(ISNUMBER(ScheduleCompile!S55),ScheduleCompile!S55/1,IF(ISTEXT(ScheduleCompile!S55),IF(OR(ISNUMBER(FIND("5F",ScheduleCompile!S55)),ISNUMBER(FIND("0F",ScheduleCompile!S55)),ISNUMBER(FIND("8F",ScheduleCompile!S55)),ISNUMBER(FIND("1F",ScheduleCompile!S55)),ISNUMBER(FIND("2F",ScheduleCompile!S55)),ISNUMBER(FIND("3F",ScheduleCompile!S55)),ISNUMBER(FIND("6F",ScheduleCompile!S55)),ISNUMBER(FIND("7F",ScheduleCompile!S55)),ISNUMBER(FIND("9F",ScheduleCompile!S55)),ISNUMBER(FIND("4F",ScheduleCompile!S55))),VALUE(LEFT(ScheduleCompile!S55,FIND("F",ScheduleCompile!S55)-1)),ScheduleCompile!S55)))))),"",IF(ScheduleCompile!S55="Off",0,IF(ScheduleCompile!S55="On",1,IF(ISNUMBER(ScheduleCompile!S55),ScheduleCompile!S55/1,IF(ISTEXT(ScheduleCompile!S55),IF(OR(ISNUMBER(FIND("5F",ScheduleCompile!S55)),ISNUMBER(FIND("0F",ScheduleCompile!S55)),ISNUMBER(FIND("8F",ScheduleCompile!S55)),ISNUMBER(FIND("1F",ScheduleCompile!S55)),ISNUMBER(FIND("2F",ScheduleCompile!S55)),ISNUMBER(FIND("3F",ScheduleCompile!S55)),ISNUMBER(FIND("6F",ScheduleCompile!S55)),ISNUMBER(FIND("7F",ScheduleCompile!S55)),ISNUMBER(FIND("9F",ScheduleCompile!S55)),ISNUMBER(FIND("4F",ScheduleCompile!S55))),VALUE(LEFT(ScheduleCompile!S55,FIND("F",ScheduleCompile!S55)-1)),ScheduleCompile!S55)))))))</f>
        <v>0</v>
      </c>
      <c r="Y62" s="1">
        <f>IF(AND(ISERROR(IF(ScheduleCompile!T55="Off",0,IF(ScheduleCompile!T55="On",1,IF(ISNUMBER(ScheduleCompile!T55),ScheduleCompile!T55/1,IF(ISTEXT(ScheduleCompile!T55),IF(OR(ISNUMBER(FIND("5F",ScheduleCompile!T55)),ISNUMBER(FIND("0F",ScheduleCompile!T55)),ISNUMBER(FIND("8F",ScheduleCompile!T55)),ISNUMBER(FIND("1F",ScheduleCompile!T55)),ISNUMBER(FIND("2F",ScheduleCompile!T55)),ISNUMBER(FIND("3F",ScheduleCompile!T55)),ISNUMBER(FIND("6F",ScheduleCompile!T55)),ISNUMBER(FIND("7F",ScheduleCompile!T55)),ISNUMBER(FIND("9F",ScheduleCompile!T55)),ISNUMBER(FIND("4F",ScheduleCompile!T55))),VALUE(LEFT(ScheduleCompile!T55,FIND("F",ScheduleCompile!T55)-1)),ScheduleCompile!T55)))))),ISTEXT(ScheduleCompile!#REF!)),"ENDTABLE",IF(ISERROR(IF(ScheduleCompile!T55="Off",0,IF(ScheduleCompile!T55="On",1,IF(ISNUMBER(ScheduleCompile!T55),ScheduleCompile!T55/1,IF(ISTEXT(ScheduleCompile!T55),IF(OR(ISNUMBER(FIND("5F",ScheduleCompile!T55)),ISNUMBER(FIND("0F",ScheduleCompile!T55)),ISNUMBER(FIND("8F",ScheduleCompile!T55)),ISNUMBER(FIND("1F",ScheduleCompile!T55)),ISNUMBER(FIND("2F",ScheduleCompile!T55)),ISNUMBER(FIND("3F",ScheduleCompile!T55)),ISNUMBER(FIND("6F",ScheduleCompile!T55)),ISNUMBER(FIND("7F",ScheduleCompile!T55)),ISNUMBER(FIND("9F",ScheduleCompile!T55)),ISNUMBER(FIND("4F",ScheduleCompile!T55))),VALUE(LEFT(ScheduleCompile!T55,FIND("F",ScheduleCompile!T55)-1)),ScheduleCompile!T55)))))),"",IF(ScheduleCompile!T55="Off",0,IF(ScheduleCompile!T55="On",1,IF(ISNUMBER(ScheduleCompile!T55),ScheduleCompile!T55/1,IF(ISTEXT(ScheduleCompile!T55),IF(OR(ISNUMBER(FIND("5F",ScheduleCompile!T55)),ISNUMBER(FIND("0F",ScheduleCompile!T55)),ISNUMBER(FIND("8F",ScheduleCompile!T55)),ISNUMBER(FIND("1F",ScheduleCompile!T55)),ISNUMBER(FIND("2F",ScheduleCompile!T55)),ISNUMBER(FIND("3F",ScheduleCompile!T55)),ISNUMBER(FIND("6F",ScheduleCompile!T55)),ISNUMBER(FIND("7F",ScheduleCompile!T55)),ISNUMBER(FIND("9F",ScheduleCompile!T55)),ISNUMBER(FIND("4F",ScheduleCompile!T55))),VALUE(LEFT(ScheduleCompile!T55,FIND("F",ScheduleCompile!T55)-1)),ScheduleCompile!T55)))))))</f>
        <v>0</v>
      </c>
      <c r="Z62" s="1">
        <f>IF(AND(ISERROR(IF(ScheduleCompile!U55="Off",0,IF(ScheduleCompile!U55="On",1,IF(ISNUMBER(ScheduleCompile!U55),ScheduleCompile!U55/1,IF(ISTEXT(ScheduleCompile!U55),IF(OR(ISNUMBER(FIND("5F",ScheduleCompile!U55)),ISNUMBER(FIND("0F",ScheduleCompile!U55)),ISNUMBER(FIND("8F",ScheduleCompile!U55)),ISNUMBER(FIND("1F",ScheduleCompile!U55)),ISNUMBER(FIND("2F",ScheduleCompile!U55)),ISNUMBER(FIND("3F",ScheduleCompile!U55)),ISNUMBER(FIND("6F",ScheduleCompile!U55)),ISNUMBER(FIND("7F",ScheduleCompile!U55)),ISNUMBER(FIND("9F",ScheduleCompile!U55)),ISNUMBER(FIND("4F",ScheduleCompile!U55))),VALUE(LEFT(ScheduleCompile!U55,FIND("F",ScheduleCompile!U55)-1)),ScheduleCompile!U55)))))),ISTEXT(ScheduleCompile!#REF!)),"ENDTABLE",IF(ISERROR(IF(ScheduleCompile!U55="Off",0,IF(ScheduleCompile!U55="On",1,IF(ISNUMBER(ScheduleCompile!U55),ScheduleCompile!U55/1,IF(ISTEXT(ScheduleCompile!U55),IF(OR(ISNUMBER(FIND("5F",ScheduleCompile!U55)),ISNUMBER(FIND("0F",ScheduleCompile!U55)),ISNUMBER(FIND("8F",ScheduleCompile!U55)),ISNUMBER(FIND("1F",ScheduleCompile!U55)),ISNUMBER(FIND("2F",ScheduleCompile!U55)),ISNUMBER(FIND("3F",ScheduleCompile!U55)),ISNUMBER(FIND("6F",ScheduleCompile!U55)),ISNUMBER(FIND("7F",ScheduleCompile!U55)),ISNUMBER(FIND("9F",ScheduleCompile!U55)),ISNUMBER(FIND("4F",ScheduleCompile!U55))),VALUE(LEFT(ScheduleCompile!U55,FIND("F",ScheduleCompile!U55)-1)),ScheduleCompile!U55)))))),"",IF(ScheduleCompile!U55="Off",0,IF(ScheduleCompile!U55="On",1,IF(ISNUMBER(ScheduleCompile!U55),ScheduleCompile!U55/1,IF(ISTEXT(ScheduleCompile!U55),IF(OR(ISNUMBER(FIND("5F",ScheduleCompile!U55)),ISNUMBER(FIND("0F",ScheduleCompile!U55)),ISNUMBER(FIND("8F",ScheduleCompile!U55)),ISNUMBER(FIND("1F",ScheduleCompile!U55)),ISNUMBER(FIND("2F",ScheduleCompile!U55)),ISNUMBER(FIND("3F",ScheduleCompile!U55)),ISNUMBER(FIND("6F",ScheduleCompile!U55)),ISNUMBER(FIND("7F",ScheduleCompile!U55)),ISNUMBER(FIND("9F",ScheduleCompile!U55)),ISNUMBER(FIND("4F",ScheduleCompile!U55))),VALUE(LEFT(ScheduleCompile!U55,FIND("F",ScheduleCompile!U55)-1)),ScheduleCompile!U55)))))))</f>
        <v>0</v>
      </c>
      <c r="AA62" s="1">
        <f>IF(AND(ISERROR(IF(ScheduleCompile!V55="Off",0,IF(ScheduleCompile!V55="On",1,IF(ISNUMBER(ScheduleCompile!V55),ScheduleCompile!V55/1,IF(ISTEXT(ScheduleCompile!V55),IF(OR(ISNUMBER(FIND("5F",ScheduleCompile!V55)),ISNUMBER(FIND("0F",ScheduleCompile!V55)),ISNUMBER(FIND("8F",ScheduleCompile!V55)),ISNUMBER(FIND("1F",ScheduleCompile!V55)),ISNUMBER(FIND("2F",ScheduleCompile!V55)),ISNUMBER(FIND("3F",ScheduleCompile!V55)),ISNUMBER(FIND("6F",ScheduleCompile!V55)),ISNUMBER(FIND("7F",ScheduleCompile!V55)),ISNUMBER(FIND("9F",ScheduleCompile!V55)),ISNUMBER(FIND("4F",ScheduleCompile!V55))),VALUE(LEFT(ScheduleCompile!V55,FIND("F",ScheduleCompile!V55)-1)),ScheduleCompile!V55)))))),ISTEXT(ScheduleCompile!#REF!)),"ENDTABLE",IF(ISERROR(IF(ScheduleCompile!V55="Off",0,IF(ScheduleCompile!V55="On",1,IF(ISNUMBER(ScheduleCompile!V55),ScheduleCompile!V55/1,IF(ISTEXT(ScheduleCompile!V55),IF(OR(ISNUMBER(FIND("5F",ScheduleCompile!V55)),ISNUMBER(FIND("0F",ScheduleCompile!V55)),ISNUMBER(FIND("8F",ScheduleCompile!V55)),ISNUMBER(FIND("1F",ScheduleCompile!V55)),ISNUMBER(FIND("2F",ScheduleCompile!V55)),ISNUMBER(FIND("3F",ScheduleCompile!V55)),ISNUMBER(FIND("6F",ScheduleCompile!V55)),ISNUMBER(FIND("7F",ScheduleCompile!V55)),ISNUMBER(FIND("9F",ScheduleCompile!V55)),ISNUMBER(FIND("4F",ScheduleCompile!V55))),VALUE(LEFT(ScheduleCompile!V55,FIND("F",ScheduleCompile!V55)-1)),ScheduleCompile!V55)))))),"",IF(ScheduleCompile!V55="Off",0,IF(ScheduleCompile!V55="On",1,IF(ISNUMBER(ScheduleCompile!V55),ScheduleCompile!V55/1,IF(ISTEXT(ScheduleCompile!V55),IF(OR(ISNUMBER(FIND("5F",ScheduleCompile!V55)),ISNUMBER(FIND("0F",ScheduleCompile!V55)),ISNUMBER(FIND("8F",ScheduleCompile!V55)),ISNUMBER(FIND("1F",ScheduleCompile!V55)),ISNUMBER(FIND("2F",ScheduleCompile!V55)),ISNUMBER(FIND("3F",ScheduleCompile!V55)),ISNUMBER(FIND("6F",ScheduleCompile!V55)),ISNUMBER(FIND("7F",ScheduleCompile!V55)),ISNUMBER(FIND("9F",ScheduleCompile!V55)),ISNUMBER(FIND("4F",ScheduleCompile!V55))),VALUE(LEFT(ScheduleCompile!V55,FIND("F",ScheduleCompile!V55)-1)),ScheduleCompile!V55)))))))</f>
        <v>0</v>
      </c>
      <c r="AB62" s="1">
        <f>IF(AND(ISERROR(IF(ScheduleCompile!W55="Off",0,IF(ScheduleCompile!W55="On",1,IF(ISNUMBER(ScheduleCompile!W55),ScheduleCompile!W55/1,IF(ISTEXT(ScheduleCompile!W55),IF(OR(ISNUMBER(FIND("5F",ScheduleCompile!W55)),ISNUMBER(FIND("0F",ScheduleCompile!W55)),ISNUMBER(FIND("8F",ScheduleCompile!W55)),ISNUMBER(FIND("1F",ScheduleCompile!W55)),ISNUMBER(FIND("2F",ScheduleCompile!W55)),ISNUMBER(FIND("3F",ScheduleCompile!W55)),ISNUMBER(FIND("6F",ScheduleCompile!W55)),ISNUMBER(FIND("7F",ScheduleCompile!W55)),ISNUMBER(FIND("9F",ScheduleCompile!W55)),ISNUMBER(FIND("4F",ScheduleCompile!W55))),VALUE(LEFT(ScheduleCompile!W55,FIND("F",ScheduleCompile!W55)-1)),ScheduleCompile!W55)))))),ISTEXT(ScheduleCompile!#REF!)),"ENDTABLE",IF(ISERROR(IF(ScheduleCompile!W55="Off",0,IF(ScheduleCompile!W55="On",1,IF(ISNUMBER(ScheduleCompile!W55),ScheduleCompile!W55/1,IF(ISTEXT(ScheduleCompile!W55),IF(OR(ISNUMBER(FIND("5F",ScheduleCompile!W55)),ISNUMBER(FIND("0F",ScheduleCompile!W55)),ISNUMBER(FIND("8F",ScheduleCompile!W55)),ISNUMBER(FIND("1F",ScheduleCompile!W55)),ISNUMBER(FIND("2F",ScheduleCompile!W55)),ISNUMBER(FIND("3F",ScheduleCompile!W55)),ISNUMBER(FIND("6F",ScheduleCompile!W55)),ISNUMBER(FIND("7F",ScheduleCompile!W55)),ISNUMBER(FIND("9F",ScheduleCompile!W55)),ISNUMBER(FIND("4F",ScheduleCompile!W55))),VALUE(LEFT(ScheduleCompile!W55,FIND("F",ScheduleCompile!W55)-1)),ScheduleCompile!W55)))))),"",IF(ScheduleCompile!W55="Off",0,IF(ScheduleCompile!W55="On",1,IF(ISNUMBER(ScheduleCompile!W55),ScheduleCompile!W55/1,IF(ISTEXT(ScheduleCompile!W55),IF(OR(ISNUMBER(FIND("5F",ScheduleCompile!W55)),ISNUMBER(FIND("0F",ScheduleCompile!W55)),ISNUMBER(FIND("8F",ScheduleCompile!W55)),ISNUMBER(FIND("1F",ScheduleCompile!W55)),ISNUMBER(FIND("2F",ScheduleCompile!W55)),ISNUMBER(FIND("3F",ScheduleCompile!W55)),ISNUMBER(FIND("6F",ScheduleCompile!W55)),ISNUMBER(FIND("7F",ScheduleCompile!W55)),ISNUMBER(FIND("9F",ScheduleCompile!W55)),ISNUMBER(FIND("4F",ScheduleCompile!W55))),VALUE(LEFT(ScheduleCompile!W55,FIND("F",ScheduleCompile!W55)-1)),ScheduleCompile!W55)))))))</f>
        <v>0</v>
      </c>
      <c r="AC62" s="1">
        <f>IF(AND(ISERROR(IF(ScheduleCompile!X55="Off",0,IF(ScheduleCompile!X55="On",1,IF(ISNUMBER(ScheduleCompile!X55),ScheduleCompile!X55/1,IF(ISTEXT(ScheduleCompile!X55),IF(OR(ISNUMBER(FIND("5F",ScheduleCompile!X55)),ISNUMBER(FIND("0F",ScheduleCompile!X55)),ISNUMBER(FIND("8F",ScheduleCompile!X55)),ISNUMBER(FIND("1F",ScheduleCompile!X55)),ISNUMBER(FIND("2F",ScheduleCompile!X55)),ISNUMBER(FIND("3F",ScheduleCompile!X55)),ISNUMBER(FIND("6F",ScheduleCompile!X55)),ISNUMBER(FIND("7F",ScheduleCompile!X55)),ISNUMBER(FIND("9F",ScheduleCompile!X55)),ISNUMBER(FIND("4F",ScheduleCompile!X55))),VALUE(LEFT(ScheduleCompile!X55,FIND("F",ScheduleCompile!X55)-1)),ScheduleCompile!X55)))))),ISTEXT(ScheduleCompile!#REF!)),"ENDTABLE",IF(ISERROR(IF(ScheduleCompile!X55="Off",0,IF(ScheduleCompile!X55="On",1,IF(ISNUMBER(ScheduleCompile!X55),ScheduleCompile!X55/1,IF(ISTEXT(ScheduleCompile!X55),IF(OR(ISNUMBER(FIND("5F",ScheduleCompile!X55)),ISNUMBER(FIND("0F",ScheduleCompile!X55)),ISNUMBER(FIND("8F",ScheduleCompile!X55)),ISNUMBER(FIND("1F",ScheduleCompile!X55)),ISNUMBER(FIND("2F",ScheduleCompile!X55)),ISNUMBER(FIND("3F",ScheduleCompile!X55)),ISNUMBER(FIND("6F",ScheduleCompile!X55)),ISNUMBER(FIND("7F",ScheduleCompile!X55)),ISNUMBER(FIND("9F",ScheduleCompile!X55)),ISNUMBER(FIND("4F",ScheduleCompile!X55))),VALUE(LEFT(ScheduleCompile!X55,FIND("F",ScheduleCompile!X55)-1)),ScheduleCompile!X55)))))),"",IF(ScheduleCompile!X55="Off",0,IF(ScheduleCompile!X55="On",1,IF(ISNUMBER(ScheduleCompile!X55),ScheduleCompile!X55/1,IF(ISTEXT(ScheduleCompile!X55),IF(OR(ISNUMBER(FIND("5F",ScheduleCompile!X55)),ISNUMBER(FIND("0F",ScheduleCompile!X55)),ISNUMBER(FIND("8F",ScheduleCompile!X55)),ISNUMBER(FIND("1F",ScheduleCompile!X55)),ISNUMBER(FIND("2F",ScheduleCompile!X55)),ISNUMBER(FIND("3F",ScheduleCompile!X55)),ISNUMBER(FIND("6F",ScheduleCompile!X55)),ISNUMBER(FIND("7F",ScheduleCompile!X55)),ISNUMBER(FIND("9F",ScheduleCompile!X55)),ISNUMBER(FIND("4F",ScheduleCompile!X55))),VALUE(LEFT(ScheduleCompile!X55,FIND("F",ScheduleCompile!X55)-1)),ScheduleCompile!X55)))))))</f>
        <v>0</v>
      </c>
      <c r="AD62" s="1">
        <f>IF(AND(ISERROR(IF(ScheduleCompile!Y55="Off",0,IF(ScheduleCompile!Y55="On",1,IF(ISNUMBER(ScheduleCompile!Y55),ScheduleCompile!Y55/1,IF(ISTEXT(ScheduleCompile!Y55),IF(OR(ISNUMBER(FIND("5F",ScheduleCompile!Y55)),ISNUMBER(FIND("0F",ScheduleCompile!Y55)),ISNUMBER(FIND("8F",ScheduleCompile!Y55)),ISNUMBER(FIND("1F",ScheduleCompile!Y55)),ISNUMBER(FIND("2F",ScheduleCompile!Y55)),ISNUMBER(FIND("3F",ScheduleCompile!Y55)),ISNUMBER(FIND("6F",ScheduleCompile!Y55)),ISNUMBER(FIND("7F",ScheduleCompile!Y55)),ISNUMBER(FIND("9F",ScheduleCompile!Y55)),ISNUMBER(FIND("4F",ScheduleCompile!Y55))),VALUE(LEFT(ScheduleCompile!Y55,FIND("F",ScheduleCompile!Y55)-1)),ScheduleCompile!Y55)))))),ISTEXT(ScheduleCompile!#REF!)),"ENDTABLE",IF(ISERROR(IF(ScheduleCompile!Y55="Off",0,IF(ScheduleCompile!Y55="On",1,IF(ISNUMBER(ScheduleCompile!Y55),ScheduleCompile!Y55/1,IF(ISTEXT(ScheduleCompile!Y55),IF(OR(ISNUMBER(FIND("5F",ScheduleCompile!Y55)),ISNUMBER(FIND("0F",ScheduleCompile!Y55)),ISNUMBER(FIND("8F",ScheduleCompile!Y55)),ISNUMBER(FIND("1F",ScheduleCompile!Y55)),ISNUMBER(FIND("2F",ScheduleCompile!Y55)),ISNUMBER(FIND("3F",ScheduleCompile!Y55)),ISNUMBER(FIND("6F",ScheduleCompile!Y55)),ISNUMBER(FIND("7F",ScheduleCompile!Y55)),ISNUMBER(FIND("9F",ScheduleCompile!Y55)),ISNUMBER(FIND("4F",ScheduleCompile!Y55))),VALUE(LEFT(ScheduleCompile!Y55,FIND("F",ScheduleCompile!Y55)-1)),ScheduleCompile!Y55)))))),"",IF(ScheduleCompile!Y55="Off",0,IF(ScheduleCompile!Y55="On",1,IF(ISNUMBER(ScheduleCompile!Y55),ScheduleCompile!Y55/1,IF(ISTEXT(ScheduleCompile!Y55),IF(OR(ISNUMBER(FIND("5F",ScheduleCompile!Y55)),ISNUMBER(FIND("0F",ScheduleCompile!Y55)),ISNUMBER(FIND("8F",ScheduleCompile!Y55)),ISNUMBER(FIND("1F",ScheduleCompile!Y55)),ISNUMBER(FIND("2F",ScheduleCompile!Y55)),ISNUMBER(FIND("3F",ScheduleCompile!Y55)),ISNUMBER(FIND("6F",ScheduleCompile!Y55)),ISNUMBER(FIND("7F",ScheduleCompile!Y55)),ISNUMBER(FIND("9F",ScheduleCompile!Y55)),ISNUMBER(FIND("4F",ScheduleCompile!Y55))),VALUE(LEFT(ScheduleCompile!Y55,FIND("F",ScheduleCompile!Y55)-1)),ScheduleCompile!Y55)))))))</f>
        <v>0</v>
      </c>
    </row>
    <row r="63" spans="1:30" x14ac:dyDescent="0.25">
      <c r="A63" t="str">
        <f t="shared" si="0"/>
        <v>SchDay "DataElevatorWD"  Type = "Fraction" Hr = (0, 0, 0, 0, 0, 0, 0, 0, 0, 0, 0, 0, 0, 0, 0, 0, 0, 0, 0, 0, 0, 0, 0, 0) ..</v>
      </c>
      <c r="B63" s="1" t="s">
        <v>623</v>
      </c>
      <c r="C63" t="str">
        <f t="shared" si="1"/>
        <v xml:space="preserve">SchDay "DataElevatorWD"  Type = "Fraction" Hr = </v>
      </c>
      <c r="D63" t="str">
        <f t="shared" si="2"/>
        <v>(0, 0, 0, 0, 0, 0, 0, 0, 0, 0, 0, 0, 0, 0, 0, 0, 0, 0, 0, 0, 0, 0, 0, 0) ..</v>
      </c>
      <c r="E63" s="30" t="str">
        <f>ScheduleCompile!A56</f>
        <v>DataElevatorWD</v>
      </c>
      <c r="F63" t="str">
        <f t="shared" si="3"/>
        <v>Fraction</v>
      </c>
      <c r="G63" s="1">
        <f>IF(AND(ISERROR(IF(ScheduleCompile!B56="Off",0,IF(ScheduleCompile!B56="On",1,IF(ISNUMBER(ScheduleCompile!B56),ScheduleCompile!B56/1,IF(ISTEXT(ScheduleCompile!B56),IF(OR(ISNUMBER(FIND("5F",ScheduleCompile!B56)),ISNUMBER(FIND("0F",ScheduleCompile!B56)),ISNUMBER(FIND("8F",ScheduleCompile!B56)),ISNUMBER(FIND("1F",ScheduleCompile!B56)),ISNUMBER(FIND("2F",ScheduleCompile!B56)),ISNUMBER(FIND("3F",ScheduleCompile!B56)),ISNUMBER(FIND("6F",ScheduleCompile!B56)),ISNUMBER(FIND("7F",ScheduleCompile!B56)),ISNUMBER(FIND("9F",ScheduleCompile!B56)),ISNUMBER(FIND("4F",ScheduleCompile!B56))),VALUE(LEFT(ScheduleCompile!B56,FIND("F",ScheduleCompile!B56)-1)),ScheduleCompile!B56)))))),ISTEXT(ScheduleCompile!#REF!)),"ENDTABLE",IF(ISERROR(IF(ScheduleCompile!B56="Off",0,IF(ScheduleCompile!B56="On",1,IF(ISNUMBER(ScheduleCompile!B56),ScheduleCompile!B56/1,IF(ISTEXT(ScheduleCompile!B56),IF(OR(ISNUMBER(FIND("5F",ScheduleCompile!B56)),ISNUMBER(FIND("0F",ScheduleCompile!B56)),ISNUMBER(FIND("8F",ScheduleCompile!B56)),ISNUMBER(FIND("1F",ScheduleCompile!B56)),ISNUMBER(FIND("2F",ScheduleCompile!B56)),ISNUMBER(FIND("3F",ScheduleCompile!B56)),ISNUMBER(FIND("6F",ScheduleCompile!B56)),ISNUMBER(FIND("7F",ScheduleCompile!B56)),ISNUMBER(FIND("9F",ScheduleCompile!B56)),ISNUMBER(FIND("4F",ScheduleCompile!B56))),VALUE(LEFT(ScheduleCompile!B56,FIND("F",ScheduleCompile!B56)-1)),ScheduleCompile!B56)))))),"",IF(ScheduleCompile!B56="Off",0,IF(ScheduleCompile!B56="On",1,IF(ISNUMBER(ScheduleCompile!B56),ScheduleCompile!B56/1,IF(ISTEXT(ScheduleCompile!B56),IF(OR(ISNUMBER(FIND("5F",ScheduleCompile!B56)),ISNUMBER(FIND("0F",ScheduleCompile!B56)),ISNUMBER(FIND("8F",ScheduleCompile!B56)),ISNUMBER(FIND("1F",ScheduleCompile!B56)),ISNUMBER(FIND("2F",ScheduleCompile!B56)),ISNUMBER(FIND("3F",ScheduleCompile!B56)),ISNUMBER(FIND("6F",ScheduleCompile!B56)),ISNUMBER(FIND("7F",ScheduleCompile!B56)),ISNUMBER(FIND("9F",ScheduleCompile!B56)),ISNUMBER(FIND("4F",ScheduleCompile!B56))),VALUE(LEFT(ScheduleCompile!B56,FIND("F",ScheduleCompile!B56)-1)),ScheduleCompile!B56)))))))</f>
        <v>0</v>
      </c>
      <c r="H63" s="1">
        <f>IF(AND(ISERROR(IF(ScheduleCompile!C56="Off",0,IF(ScheduleCompile!C56="On",1,IF(ISNUMBER(ScheduleCompile!C56),ScheduleCompile!C56/1,IF(ISTEXT(ScheduleCompile!C56),IF(OR(ISNUMBER(FIND("5F",ScheduleCompile!C56)),ISNUMBER(FIND("0F",ScheduleCompile!C56)),ISNUMBER(FIND("8F",ScheduleCompile!C56)),ISNUMBER(FIND("1F",ScheduleCompile!C56)),ISNUMBER(FIND("2F",ScheduleCompile!C56)),ISNUMBER(FIND("3F",ScheduleCompile!C56)),ISNUMBER(FIND("6F",ScheduleCompile!C56)),ISNUMBER(FIND("7F",ScheduleCompile!C56)),ISNUMBER(FIND("9F",ScheduleCompile!C56)),ISNUMBER(FIND("4F",ScheduleCompile!C56))),VALUE(LEFT(ScheduleCompile!C56,FIND("F",ScheduleCompile!C56)-1)),ScheduleCompile!C56)))))),ISTEXT(ScheduleCompile!#REF!)),"ENDTABLE",IF(ISERROR(IF(ScheduleCompile!C56="Off",0,IF(ScheduleCompile!C56="On",1,IF(ISNUMBER(ScheduleCompile!C56),ScheduleCompile!C56/1,IF(ISTEXT(ScheduleCompile!C56),IF(OR(ISNUMBER(FIND("5F",ScheduleCompile!C56)),ISNUMBER(FIND("0F",ScheduleCompile!C56)),ISNUMBER(FIND("8F",ScheduleCompile!C56)),ISNUMBER(FIND("1F",ScheduleCompile!C56)),ISNUMBER(FIND("2F",ScheduleCompile!C56)),ISNUMBER(FIND("3F",ScheduleCompile!C56)),ISNUMBER(FIND("6F",ScheduleCompile!C56)),ISNUMBER(FIND("7F",ScheduleCompile!C56)),ISNUMBER(FIND("9F",ScheduleCompile!C56)),ISNUMBER(FIND("4F",ScheduleCompile!C56))),VALUE(LEFT(ScheduleCompile!C56,FIND("F",ScheduleCompile!C56)-1)),ScheduleCompile!C56)))))),"",IF(ScheduleCompile!C56="Off",0,IF(ScheduleCompile!C56="On",1,IF(ISNUMBER(ScheduleCompile!C56),ScheduleCompile!C56/1,IF(ISTEXT(ScheduleCompile!C56),IF(OR(ISNUMBER(FIND("5F",ScheduleCompile!C56)),ISNUMBER(FIND("0F",ScheduleCompile!C56)),ISNUMBER(FIND("8F",ScheduleCompile!C56)),ISNUMBER(FIND("1F",ScheduleCompile!C56)),ISNUMBER(FIND("2F",ScheduleCompile!C56)),ISNUMBER(FIND("3F",ScheduleCompile!C56)),ISNUMBER(FIND("6F",ScheduleCompile!C56)),ISNUMBER(FIND("7F",ScheduleCompile!C56)),ISNUMBER(FIND("9F",ScheduleCompile!C56)),ISNUMBER(FIND("4F",ScheduleCompile!C56))),VALUE(LEFT(ScheduleCompile!C56,FIND("F",ScheduleCompile!C56)-1)),ScheduleCompile!C56)))))))</f>
        <v>0</v>
      </c>
      <c r="I63" s="1">
        <f>IF(AND(ISERROR(IF(ScheduleCompile!D56="Off",0,IF(ScheduleCompile!D56="On",1,IF(ISNUMBER(ScheduleCompile!D56),ScheduleCompile!D56/1,IF(ISTEXT(ScheduleCompile!D56),IF(OR(ISNUMBER(FIND("5F",ScheduleCompile!D56)),ISNUMBER(FIND("0F",ScheduleCompile!D56)),ISNUMBER(FIND("8F",ScheduleCompile!D56)),ISNUMBER(FIND("1F",ScheduleCompile!D56)),ISNUMBER(FIND("2F",ScheduleCompile!D56)),ISNUMBER(FIND("3F",ScheduleCompile!D56)),ISNUMBER(FIND("6F",ScheduleCompile!D56)),ISNUMBER(FIND("7F",ScheduleCompile!D56)),ISNUMBER(FIND("9F",ScheduleCompile!D56)),ISNUMBER(FIND("4F",ScheduleCompile!D56))),VALUE(LEFT(ScheduleCompile!D56,FIND("F",ScheduleCompile!D56)-1)),ScheduleCompile!D56)))))),ISTEXT(ScheduleCompile!#REF!)),"ENDTABLE",IF(ISERROR(IF(ScheduleCompile!D56="Off",0,IF(ScheduleCompile!D56="On",1,IF(ISNUMBER(ScheduleCompile!D56),ScheduleCompile!D56/1,IF(ISTEXT(ScheduleCompile!D56),IF(OR(ISNUMBER(FIND("5F",ScheduleCompile!D56)),ISNUMBER(FIND("0F",ScheduleCompile!D56)),ISNUMBER(FIND("8F",ScheduleCompile!D56)),ISNUMBER(FIND("1F",ScheduleCompile!D56)),ISNUMBER(FIND("2F",ScheduleCompile!D56)),ISNUMBER(FIND("3F",ScheduleCompile!D56)),ISNUMBER(FIND("6F",ScheduleCompile!D56)),ISNUMBER(FIND("7F",ScheduleCompile!D56)),ISNUMBER(FIND("9F",ScheduleCompile!D56)),ISNUMBER(FIND("4F",ScheduleCompile!D56))),VALUE(LEFT(ScheduleCompile!D56,FIND("F",ScheduleCompile!D56)-1)),ScheduleCompile!D56)))))),"",IF(ScheduleCompile!D56="Off",0,IF(ScheduleCompile!D56="On",1,IF(ISNUMBER(ScheduleCompile!D56),ScheduleCompile!D56/1,IF(ISTEXT(ScheduleCompile!D56),IF(OR(ISNUMBER(FIND("5F",ScheduleCompile!D56)),ISNUMBER(FIND("0F",ScheduleCompile!D56)),ISNUMBER(FIND("8F",ScheduleCompile!D56)),ISNUMBER(FIND("1F",ScheduleCompile!D56)),ISNUMBER(FIND("2F",ScheduleCompile!D56)),ISNUMBER(FIND("3F",ScheduleCompile!D56)),ISNUMBER(FIND("6F",ScheduleCompile!D56)),ISNUMBER(FIND("7F",ScheduleCompile!D56)),ISNUMBER(FIND("9F",ScheduleCompile!D56)),ISNUMBER(FIND("4F",ScheduleCompile!D56))),VALUE(LEFT(ScheduleCompile!D56,FIND("F",ScheduleCompile!D56)-1)),ScheduleCompile!D56)))))))</f>
        <v>0</v>
      </c>
      <c r="J63" s="1">
        <f>IF(AND(ISERROR(IF(ScheduleCompile!E56="Off",0,IF(ScheduleCompile!E56="On",1,IF(ISNUMBER(ScheduleCompile!E56),ScheduleCompile!E56/1,IF(ISTEXT(ScheduleCompile!E56),IF(OR(ISNUMBER(FIND("5F",ScheduleCompile!E56)),ISNUMBER(FIND("0F",ScheduleCompile!E56)),ISNUMBER(FIND("8F",ScheduleCompile!E56)),ISNUMBER(FIND("1F",ScheduleCompile!E56)),ISNUMBER(FIND("2F",ScheduleCompile!E56)),ISNUMBER(FIND("3F",ScheduleCompile!E56)),ISNUMBER(FIND("6F",ScheduleCompile!E56)),ISNUMBER(FIND("7F",ScheduleCompile!E56)),ISNUMBER(FIND("9F",ScheduleCompile!E56)),ISNUMBER(FIND("4F",ScheduleCompile!E56))),VALUE(LEFT(ScheduleCompile!E56,FIND("F",ScheduleCompile!E56)-1)),ScheduleCompile!E56)))))),ISTEXT(ScheduleCompile!#REF!)),"ENDTABLE",IF(ISERROR(IF(ScheduleCompile!E56="Off",0,IF(ScheduleCompile!E56="On",1,IF(ISNUMBER(ScheduleCompile!E56),ScheduleCompile!E56/1,IF(ISTEXT(ScheduleCompile!E56),IF(OR(ISNUMBER(FIND("5F",ScheduleCompile!E56)),ISNUMBER(FIND("0F",ScheduleCompile!E56)),ISNUMBER(FIND("8F",ScheduleCompile!E56)),ISNUMBER(FIND("1F",ScheduleCompile!E56)),ISNUMBER(FIND("2F",ScheduleCompile!E56)),ISNUMBER(FIND("3F",ScheduleCompile!E56)),ISNUMBER(FIND("6F",ScheduleCompile!E56)),ISNUMBER(FIND("7F",ScheduleCompile!E56)),ISNUMBER(FIND("9F",ScheduleCompile!E56)),ISNUMBER(FIND("4F",ScheduleCompile!E56))),VALUE(LEFT(ScheduleCompile!E56,FIND("F",ScheduleCompile!E56)-1)),ScheduleCompile!E56)))))),"",IF(ScheduleCompile!E56="Off",0,IF(ScheduleCompile!E56="On",1,IF(ISNUMBER(ScheduleCompile!E56),ScheduleCompile!E56/1,IF(ISTEXT(ScheduleCompile!E56),IF(OR(ISNUMBER(FIND("5F",ScheduleCompile!E56)),ISNUMBER(FIND("0F",ScheduleCompile!E56)),ISNUMBER(FIND("8F",ScheduleCompile!E56)),ISNUMBER(FIND("1F",ScheduleCompile!E56)),ISNUMBER(FIND("2F",ScheduleCompile!E56)),ISNUMBER(FIND("3F",ScheduleCompile!E56)),ISNUMBER(FIND("6F",ScheduleCompile!E56)),ISNUMBER(FIND("7F",ScheduleCompile!E56)),ISNUMBER(FIND("9F",ScheduleCompile!E56)),ISNUMBER(FIND("4F",ScheduleCompile!E56))),VALUE(LEFT(ScheduleCompile!E56,FIND("F",ScheduleCompile!E56)-1)),ScheduleCompile!E56)))))))</f>
        <v>0</v>
      </c>
      <c r="K63" s="1">
        <f>IF(AND(ISERROR(IF(ScheduleCompile!F56="Off",0,IF(ScheduleCompile!F56="On",1,IF(ISNUMBER(ScheduleCompile!F56),ScheduleCompile!F56/1,IF(ISTEXT(ScheduleCompile!F56),IF(OR(ISNUMBER(FIND("5F",ScheduleCompile!F56)),ISNUMBER(FIND("0F",ScheduleCompile!F56)),ISNUMBER(FIND("8F",ScheduleCompile!F56)),ISNUMBER(FIND("1F",ScheduleCompile!F56)),ISNUMBER(FIND("2F",ScheduleCompile!F56)),ISNUMBER(FIND("3F",ScheduleCompile!F56)),ISNUMBER(FIND("6F",ScheduleCompile!F56)),ISNUMBER(FIND("7F",ScheduleCompile!F56)),ISNUMBER(FIND("9F",ScheduleCompile!F56)),ISNUMBER(FIND("4F",ScheduleCompile!F56))),VALUE(LEFT(ScheduleCompile!F56,FIND("F",ScheduleCompile!F56)-1)),ScheduleCompile!F56)))))),ISTEXT(ScheduleCompile!#REF!)),"ENDTABLE",IF(ISERROR(IF(ScheduleCompile!F56="Off",0,IF(ScheduleCompile!F56="On",1,IF(ISNUMBER(ScheduleCompile!F56),ScheduleCompile!F56/1,IF(ISTEXT(ScheduleCompile!F56),IF(OR(ISNUMBER(FIND("5F",ScheduleCompile!F56)),ISNUMBER(FIND("0F",ScheduleCompile!F56)),ISNUMBER(FIND("8F",ScheduleCompile!F56)),ISNUMBER(FIND("1F",ScheduleCompile!F56)),ISNUMBER(FIND("2F",ScheduleCompile!F56)),ISNUMBER(FIND("3F",ScheduleCompile!F56)),ISNUMBER(FIND("6F",ScheduleCompile!F56)),ISNUMBER(FIND("7F",ScheduleCompile!F56)),ISNUMBER(FIND("9F",ScheduleCompile!F56)),ISNUMBER(FIND("4F",ScheduleCompile!F56))),VALUE(LEFT(ScheduleCompile!F56,FIND("F",ScheduleCompile!F56)-1)),ScheduleCompile!F56)))))),"",IF(ScheduleCompile!F56="Off",0,IF(ScheduleCompile!F56="On",1,IF(ISNUMBER(ScheduleCompile!F56),ScheduleCompile!F56/1,IF(ISTEXT(ScheduleCompile!F56),IF(OR(ISNUMBER(FIND("5F",ScheduleCompile!F56)),ISNUMBER(FIND("0F",ScheduleCompile!F56)),ISNUMBER(FIND("8F",ScheduleCompile!F56)),ISNUMBER(FIND("1F",ScheduleCompile!F56)),ISNUMBER(FIND("2F",ScheduleCompile!F56)),ISNUMBER(FIND("3F",ScheduleCompile!F56)),ISNUMBER(FIND("6F",ScheduleCompile!F56)),ISNUMBER(FIND("7F",ScheduleCompile!F56)),ISNUMBER(FIND("9F",ScheduleCompile!F56)),ISNUMBER(FIND("4F",ScheduleCompile!F56))),VALUE(LEFT(ScheduleCompile!F56,FIND("F",ScheduleCompile!F56)-1)),ScheduleCompile!F56)))))))</f>
        <v>0</v>
      </c>
      <c r="L63" s="1">
        <f>IF(AND(ISERROR(IF(ScheduleCompile!G56="Off",0,IF(ScheduleCompile!G56="On",1,IF(ISNUMBER(ScheduleCompile!G56),ScheduleCompile!G56/1,IF(ISTEXT(ScheduleCompile!G56),IF(OR(ISNUMBER(FIND("5F",ScheduleCompile!G56)),ISNUMBER(FIND("0F",ScheduleCompile!G56)),ISNUMBER(FIND("8F",ScheduleCompile!G56)),ISNUMBER(FIND("1F",ScheduleCompile!G56)),ISNUMBER(FIND("2F",ScheduleCompile!G56)),ISNUMBER(FIND("3F",ScheduleCompile!G56)),ISNUMBER(FIND("6F",ScheduleCompile!G56)),ISNUMBER(FIND("7F",ScheduleCompile!G56)),ISNUMBER(FIND("9F",ScheduleCompile!G56)),ISNUMBER(FIND("4F",ScheduleCompile!G56))),VALUE(LEFT(ScheduleCompile!G56,FIND("F",ScheduleCompile!G56)-1)),ScheduleCompile!G56)))))),ISTEXT(ScheduleCompile!#REF!)),"ENDTABLE",IF(ISERROR(IF(ScheduleCompile!G56="Off",0,IF(ScheduleCompile!G56="On",1,IF(ISNUMBER(ScheduleCompile!G56),ScheduleCompile!G56/1,IF(ISTEXT(ScheduleCompile!G56),IF(OR(ISNUMBER(FIND("5F",ScheduleCompile!G56)),ISNUMBER(FIND("0F",ScheduleCompile!G56)),ISNUMBER(FIND("8F",ScheduleCompile!G56)),ISNUMBER(FIND("1F",ScheduleCompile!G56)),ISNUMBER(FIND("2F",ScheduleCompile!G56)),ISNUMBER(FIND("3F",ScheduleCompile!G56)),ISNUMBER(FIND("6F",ScheduleCompile!G56)),ISNUMBER(FIND("7F",ScheduleCompile!G56)),ISNUMBER(FIND("9F",ScheduleCompile!G56)),ISNUMBER(FIND("4F",ScheduleCompile!G56))),VALUE(LEFT(ScheduleCompile!G56,FIND("F",ScheduleCompile!G56)-1)),ScheduleCompile!G56)))))),"",IF(ScheduleCompile!G56="Off",0,IF(ScheduleCompile!G56="On",1,IF(ISNUMBER(ScheduleCompile!G56),ScheduleCompile!G56/1,IF(ISTEXT(ScheduleCompile!G56),IF(OR(ISNUMBER(FIND("5F",ScheduleCompile!G56)),ISNUMBER(FIND("0F",ScheduleCompile!G56)),ISNUMBER(FIND("8F",ScheduleCompile!G56)),ISNUMBER(FIND("1F",ScheduleCompile!G56)),ISNUMBER(FIND("2F",ScheduleCompile!G56)),ISNUMBER(FIND("3F",ScheduleCompile!G56)),ISNUMBER(FIND("6F",ScheduleCompile!G56)),ISNUMBER(FIND("7F",ScheduleCompile!G56)),ISNUMBER(FIND("9F",ScheduleCompile!G56)),ISNUMBER(FIND("4F",ScheduleCompile!G56))),VALUE(LEFT(ScheduleCompile!G56,FIND("F",ScheduleCompile!G56)-1)),ScheduleCompile!G56)))))))</f>
        <v>0</v>
      </c>
      <c r="M63" s="1">
        <f>IF(AND(ISERROR(IF(ScheduleCompile!H56="Off",0,IF(ScheduleCompile!H56="On",1,IF(ISNUMBER(ScheduleCompile!H56),ScheduleCompile!H56/1,IF(ISTEXT(ScheduleCompile!H56),IF(OR(ISNUMBER(FIND("5F",ScheduleCompile!H56)),ISNUMBER(FIND("0F",ScheduleCompile!H56)),ISNUMBER(FIND("8F",ScheduleCompile!H56)),ISNUMBER(FIND("1F",ScheduleCompile!H56)),ISNUMBER(FIND("2F",ScheduleCompile!H56)),ISNUMBER(FIND("3F",ScheduleCompile!H56)),ISNUMBER(FIND("6F",ScheduleCompile!H56)),ISNUMBER(FIND("7F",ScheduleCompile!H56)),ISNUMBER(FIND("9F",ScheduleCompile!H56)),ISNUMBER(FIND("4F",ScheduleCompile!H56))),VALUE(LEFT(ScheduleCompile!H56,FIND("F",ScheduleCompile!H56)-1)),ScheduleCompile!H56)))))),ISTEXT(ScheduleCompile!#REF!)),"ENDTABLE",IF(ISERROR(IF(ScheduleCompile!H56="Off",0,IF(ScheduleCompile!H56="On",1,IF(ISNUMBER(ScheduleCompile!H56),ScheduleCompile!H56/1,IF(ISTEXT(ScheduleCompile!H56),IF(OR(ISNUMBER(FIND("5F",ScheduleCompile!H56)),ISNUMBER(FIND("0F",ScheduleCompile!H56)),ISNUMBER(FIND("8F",ScheduleCompile!H56)),ISNUMBER(FIND("1F",ScheduleCompile!H56)),ISNUMBER(FIND("2F",ScheduleCompile!H56)),ISNUMBER(FIND("3F",ScheduleCompile!H56)),ISNUMBER(FIND("6F",ScheduleCompile!H56)),ISNUMBER(FIND("7F",ScheduleCompile!H56)),ISNUMBER(FIND("9F",ScheduleCompile!H56)),ISNUMBER(FIND("4F",ScheduleCompile!H56))),VALUE(LEFT(ScheduleCompile!H56,FIND("F",ScheduleCompile!H56)-1)),ScheduleCompile!H56)))))),"",IF(ScheduleCompile!H56="Off",0,IF(ScheduleCompile!H56="On",1,IF(ISNUMBER(ScheduleCompile!H56),ScheduleCompile!H56/1,IF(ISTEXT(ScheduleCompile!H56),IF(OR(ISNUMBER(FIND("5F",ScheduleCompile!H56)),ISNUMBER(FIND("0F",ScheduleCompile!H56)),ISNUMBER(FIND("8F",ScheduleCompile!H56)),ISNUMBER(FIND("1F",ScheduleCompile!H56)),ISNUMBER(FIND("2F",ScheduleCompile!H56)),ISNUMBER(FIND("3F",ScheduleCompile!H56)),ISNUMBER(FIND("6F",ScheduleCompile!H56)),ISNUMBER(FIND("7F",ScheduleCompile!H56)),ISNUMBER(FIND("9F",ScheduleCompile!H56)),ISNUMBER(FIND("4F",ScheduleCompile!H56))),VALUE(LEFT(ScheduleCompile!H56,FIND("F",ScheduleCompile!H56)-1)),ScheduleCompile!H56)))))))</f>
        <v>0</v>
      </c>
      <c r="N63" s="1">
        <f>IF(AND(ISERROR(IF(ScheduleCompile!I56="Off",0,IF(ScheduleCompile!I56="On",1,IF(ISNUMBER(ScheduleCompile!I56),ScheduleCompile!I56/1,IF(ISTEXT(ScheduleCompile!I56),IF(OR(ISNUMBER(FIND("5F",ScheduleCompile!I56)),ISNUMBER(FIND("0F",ScheduleCompile!I56)),ISNUMBER(FIND("8F",ScheduleCompile!I56)),ISNUMBER(FIND("1F",ScheduleCompile!I56)),ISNUMBER(FIND("2F",ScheduleCompile!I56)),ISNUMBER(FIND("3F",ScheduleCompile!I56)),ISNUMBER(FIND("6F",ScheduleCompile!I56)),ISNUMBER(FIND("7F",ScheduleCompile!I56)),ISNUMBER(FIND("9F",ScheduleCompile!I56)),ISNUMBER(FIND("4F",ScheduleCompile!I56))),VALUE(LEFT(ScheduleCompile!I56,FIND("F",ScheduleCompile!I56)-1)),ScheduleCompile!I56)))))),ISTEXT(ScheduleCompile!#REF!)),"ENDTABLE",IF(ISERROR(IF(ScheduleCompile!I56="Off",0,IF(ScheduleCompile!I56="On",1,IF(ISNUMBER(ScheduleCompile!I56),ScheduleCompile!I56/1,IF(ISTEXT(ScheduleCompile!I56),IF(OR(ISNUMBER(FIND("5F",ScheduleCompile!I56)),ISNUMBER(FIND("0F",ScheduleCompile!I56)),ISNUMBER(FIND("8F",ScheduleCompile!I56)),ISNUMBER(FIND("1F",ScheduleCompile!I56)),ISNUMBER(FIND("2F",ScheduleCompile!I56)),ISNUMBER(FIND("3F",ScheduleCompile!I56)),ISNUMBER(FIND("6F",ScheduleCompile!I56)),ISNUMBER(FIND("7F",ScheduleCompile!I56)),ISNUMBER(FIND("9F",ScheduleCompile!I56)),ISNUMBER(FIND("4F",ScheduleCompile!I56))),VALUE(LEFT(ScheduleCompile!I56,FIND("F",ScheduleCompile!I56)-1)),ScheduleCompile!I56)))))),"",IF(ScheduleCompile!I56="Off",0,IF(ScheduleCompile!I56="On",1,IF(ISNUMBER(ScheduleCompile!I56),ScheduleCompile!I56/1,IF(ISTEXT(ScheduleCompile!I56),IF(OR(ISNUMBER(FIND("5F",ScheduleCompile!I56)),ISNUMBER(FIND("0F",ScheduleCompile!I56)),ISNUMBER(FIND("8F",ScheduleCompile!I56)),ISNUMBER(FIND("1F",ScheduleCompile!I56)),ISNUMBER(FIND("2F",ScheduleCompile!I56)),ISNUMBER(FIND("3F",ScheduleCompile!I56)),ISNUMBER(FIND("6F",ScheduleCompile!I56)),ISNUMBER(FIND("7F",ScheduleCompile!I56)),ISNUMBER(FIND("9F",ScheduleCompile!I56)),ISNUMBER(FIND("4F",ScheduleCompile!I56))),VALUE(LEFT(ScheduleCompile!I56,FIND("F",ScheduleCompile!I56)-1)),ScheduleCompile!I56)))))))</f>
        <v>0</v>
      </c>
      <c r="O63" s="1">
        <f>IF(AND(ISERROR(IF(ScheduleCompile!J56="Off",0,IF(ScheduleCompile!J56="On",1,IF(ISNUMBER(ScheduleCompile!J56),ScheduleCompile!J56/1,IF(ISTEXT(ScheduleCompile!J56),IF(OR(ISNUMBER(FIND("5F",ScheduleCompile!J56)),ISNUMBER(FIND("0F",ScheduleCompile!J56)),ISNUMBER(FIND("8F",ScheduleCompile!J56)),ISNUMBER(FIND("1F",ScheduleCompile!J56)),ISNUMBER(FIND("2F",ScheduleCompile!J56)),ISNUMBER(FIND("3F",ScheduleCompile!J56)),ISNUMBER(FIND("6F",ScheduleCompile!J56)),ISNUMBER(FIND("7F",ScheduleCompile!J56)),ISNUMBER(FIND("9F",ScheduleCompile!J56)),ISNUMBER(FIND("4F",ScheduleCompile!J56))),VALUE(LEFT(ScheduleCompile!J56,FIND("F",ScheduleCompile!J56)-1)),ScheduleCompile!J56)))))),ISTEXT(ScheduleCompile!#REF!)),"ENDTABLE",IF(ISERROR(IF(ScheduleCompile!J56="Off",0,IF(ScheduleCompile!J56="On",1,IF(ISNUMBER(ScheduleCompile!J56),ScheduleCompile!J56/1,IF(ISTEXT(ScheduleCompile!J56),IF(OR(ISNUMBER(FIND("5F",ScheduleCompile!J56)),ISNUMBER(FIND("0F",ScheduleCompile!J56)),ISNUMBER(FIND("8F",ScheduleCompile!J56)),ISNUMBER(FIND("1F",ScheduleCompile!J56)),ISNUMBER(FIND("2F",ScheduleCompile!J56)),ISNUMBER(FIND("3F",ScheduleCompile!J56)),ISNUMBER(FIND("6F",ScheduleCompile!J56)),ISNUMBER(FIND("7F",ScheduleCompile!J56)),ISNUMBER(FIND("9F",ScheduleCompile!J56)),ISNUMBER(FIND("4F",ScheduleCompile!J56))),VALUE(LEFT(ScheduleCompile!J56,FIND("F",ScheduleCompile!J56)-1)),ScheduleCompile!J56)))))),"",IF(ScheduleCompile!J56="Off",0,IF(ScheduleCompile!J56="On",1,IF(ISNUMBER(ScheduleCompile!J56),ScheduleCompile!J56/1,IF(ISTEXT(ScheduleCompile!J56),IF(OR(ISNUMBER(FIND("5F",ScheduleCompile!J56)),ISNUMBER(FIND("0F",ScheduleCompile!J56)),ISNUMBER(FIND("8F",ScheduleCompile!J56)),ISNUMBER(FIND("1F",ScheduleCompile!J56)),ISNUMBER(FIND("2F",ScheduleCompile!J56)),ISNUMBER(FIND("3F",ScheduleCompile!J56)),ISNUMBER(FIND("6F",ScheduleCompile!J56)),ISNUMBER(FIND("7F",ScheduleCompile!J56)),ISNUMBER(FIND("9F",ScheduleCompile!J56)),ISNUMBER(FIND("4F",ScheduleCompile!J56))),VALUE(LEFT(ScheduleCompile!J56,FIND("F",ScheduleCompile!J56)-1)),ScheduleCompile!J56)))))))</f>
        <v>0</v>
      </c>
      <c r="P63" s="1">
        <f>IF(AND(ISERROR(IF(ScheduleCompile!K56="Off",0,IF(ScheduleCompile!K56="On",1,IF(ISNUMBER(ScheduleCompile!K56),ScheduleCompile!K56/1,IF(ISTEXT(ScheduleCompile!K56),IF(OR(ISNUMBER(FIND("5F",ScheduleCompile!K56)),ISNUMBER(FIND("0F",ScheduleCompile!K56)),ISNUMBER(FIND("8F",ScheduleCompile!K56)),ISNUMBER(FIND("1F",ScheduleCompile!K56)),ISNUMBER(FIND("2F",ScheduleCompile!K56)),ISNUMBER(FIND("3F",ScheduleCompile!K56)),ISNUMBER(FIND("6F",ScheduleCompile!K56)),ISNUMBER(FIND("7F",ScheduleCompile!K56)),ISNUMBER(FIND("9F",ScheduleCompile!K56)),ISNUMBER(FIND("4F",ScheduleCompile!K56))),VALUE(LEFT(ScheduleCompile!K56,FIND("F",ScheduleCompile!K56)-1)),ScheduleCompile!K56)))))),ISTEXT(ScheduleCompile!#REF!)),"ENDTABLE",IF(ISERROR(IF(ScheduleCompile!K56="Off",0,IF(ScheduleCompile!K56="On",1,IF(ISNUMBER(ScheduleCompile!K56),ScheduleCompile!K56/1,IF(ISTEXT(ScheduleCompile!K56),IF(OR(ISNUMBER(FIND("5F",ScheduleCompile!K56)),ISNUMBER(FIND("0F",ScheduleCompile!K56)),ISNUMBER(FIND("8F",ScheduleCompile!K56)),ISNUMBER(FIND("1F",ScheduleCompile!K56)),ISNUMBER(FIND("2F",ScheduleCompile!K56)),ISNUMBER(FIND("3F",ScheduleCompile!K56)),ISNUMBER(FIND("6F",ScheduleCompile!K56)),ISNUMBER(FIND("7F",ScheduleCompile!K56)),ISNUMBER(FIND("9F",ScheduleCompile!K56)),ISNUMBER(FIND("4F",ScheduleCompile!K56))),VALUE(LEFT(ScheduleCompile!K56,FIND("F",ScheduleCompile!K56)-1)),ScheduleCompile!K56)))))),"",IF(ScheduleCompile!K56="Off",0,IF(ScheduleCompile!K56="On",1,IF(ISNUMBER(ScheduleCompile!K56),ScheduleCompile!K56/1,IF(ISTEXT(ScheduleCompile!K56),IF(OR(ISNUMBER(FIND("5F",ScheduleCompile!K56)),ISNUMBER(FIND("0F",ScheduleCompile!K56)),ISNUMBER(FIND("8F",ScheduleCompile!K56)),ISNUMBER(FIND("1F",ScheduleCompile!K56)),ISNUMBER(FIND("2F",ScheduleCompile!K56)),ISNUMBER(FIND("3F",ScheduleCompile!K56)),ISNUMBER(FIND("6F",ScheduleCompile!K56)),ISNUMBER(FIND("7F",ScheduleCompile!K56)),ISNUMBER(FIND("9F",ScheduleCompile!K56)),ISNUMBER(FIND("4F",ScheduleCompile!K56))),VALUE(LEFT(ScheduleCompile!K56,FIND("F",ScheduleCompile!K56)-1)),ScheduleCompile!K56)))))))</f>
        <v>0</v>
      </c>
      <c r="Q63" s="1">
        <f>IF(AND(ISERROR(IF(ScheduleCompile!L56="Off",0,IF(ScheduleCompile!L56="On",1,IF(ISNUMBER(ScheduleCompile!L56),ScheduleCompile!L56/1,IF(ISTEXT(ScheduleCompile!L56),IF(OR(ISNUMBER(FIND("5F",ScheduleCompile!L56)),ISNUMBER(FIND("0F",ScheduleCompile!L56)),ISNUMBER(FIND("8F",ScheduleCompile!L56)),ISNUMBER(FIND("1F",ScheduleCompile!L56)),ISNUMBER(FIND("2F",ScheduleCompile!L56)),ISNUMBER(FIND("3F",ScheduleCompile!L56)),ISNUMBER(FIND("6F",ScheduleCompile!L56)),ISNUMBER(FIND("7F",ScheduleCompile!L56)),ISNUMBER(FIND("9F",ScheduleCompile!L56)),ISNUMBER(FIND("4F",ScheduleCompile!L56))),VALUE(LEFT(ScheduleCompile!L56,FIND("F",ScheduleCompile!L56)-1)),ScheduleCompile!L56)))))),ISTEXT(ScheduleCompile!#REF!)),"ENDTABLE",IF(ISERROR(IF(ScheduleCompile!L56="Off",0,IF(ScheduleCompile!L56="On",1,IF(ISNUMBER(ScheduleCompile!L56),ScheduleCompile!L56/1,IF(ISTEXT(ScheduleCompile!L56),IF(OR(ISNUMBER(FIND("5F",ScheduleCompile!L56)),ISNUMBER(FIND("0F",ScheduleCompile!L56)),ISNUMBER(FIND("8F",ScheduleCompile!L56)),ISNUMBER(FIND("1F",ScheduleCompile!L56)),ISNUMBER(FIND("2F",ScheduleCompile!L56)),ISNUMBER(FIND("3F",ScheduleCompile!L56)),ISNUMBER(FIND("6F",ScheduleCompile!L56)),ISNUMBER(FIND("7F",ScheduleCompile!L56)),ISNUMBER(FIND("9F",ScheduleCompile!L56)),ISNUMBER(FIND("4F",ScheduleCompile!L56))),VALUE(LEFT(ScheduleCompile!L56,FIND("F",ScheduleCompile!L56)-1)),ScheduleCompile!L56)))))),"",IF(ScheduleCompile!L56="Off",0,IF(ScheduleCompile!L56="On",1,IF(ISNUMBER(ScheduleCompile!L56),ScheduleCompile!L56/1,IF(ISTEXT(ScheduleCompile!L56),IF(OR(ISNUMBER(FIND("5F",ScheduleCompile!L56)),ISNUMBER(FIND("0F",ScheduleCompile!L56)),ISNUMBER(FIND("8F",ScheduleCompile!L56)),ISNUMBER(FIND("1F",ScheduleCompile!L56)),ISNUMBER(FIND("2F",ScheduleCompile!L56)),ISNUMBER(FIND("3F",ScheduleCompile!L56)),ISNUMBER(FIND("6F",ScheduleCompile!L56)),ISNUMBER(FIND("7F",ScheduleCompile!L56)),ISNUMBER(FIND("9F",ScheduleCompile!L56)),ISNUMBER(FIND("4F",ScheduleCompile!L56))),VALUE(LEFT(ScheduleCompile!L56,FIND("F",ScheduleCompile!L56)-1)),ScheduleCompile!L56)))))))</f>
        <v>0</v>
      </c>
      <c r="R63" s="1">
        <f>IF(AND(ISERROR(IF(ScheduleCompile!M56="Off",0,IF(ScheduleCompile!M56="On",1,IF(ISNUMBER(ScheduleCompile!M56),ScheduleCompile!M56/1,IF(ISTEXT(ScheduleCompile!M56),IF(OR(ISNUMBER(FIND("5F",ScheduleCompile!M56)),ISNUMBER(FIND("0F",ScheduleCompile!M56)),ISNUMBER(FIND("8F",ScheduleCompile!M56)),ISNUMBER(FIND("1F",ScheduleCompile!M56)),ISNUMBER(FIND("2F",ScheduleCompile!M56)),ISNUMBER(FIND("3F",ScheduleCompile!M56)),ISNUMBER(FIND("6F",ScheduleCompile!M56)),ISNUMBER(FIND("7F",ScheduleCompile!M56)),ISNUMBER(FIND("9F",ScheduleCompile!M56)),ISNUMBER(FIND("4F",ScheduleCompile!M56))),VALUE(LEFT(ScheduleCompile!M56,FIND("F",ScheduleCompile!M56)-1)),ScheduleCompile!M56)))))),ISTEXT(ScheduleCompile!#REF!)),"ENDTABLE",IF(ISERROR(IF(ScheduleCompile!M56="Off",0,IF(ScheduleCompile!M56="On",1,IF(ISNUMBER(ScheduleCompile!M56),ScheduleCompile!M56/1,IF(ISTEXT(ScheduleCompile!M56),IF(OR(ISNUMBER(FIND("5F",ScheduleCompile!M56)),ISNUMBER(FIND("0F",ScheduleCompile!M56)),ISNUMBER(FIND("8F",ScheduleCompile!M56)),ISNUMBER(FIND("1F",ScheduleCompile!M56)),ISNUMBER(FIND("2F",ScheduleCompile!M56)),ISNUMBER(FIND("3F",ScheduleCompile!M56)),ISNUMBER(FIND("6F",ScheduleCompile!M56)),ISNUMBER(FIND("7F",ScheduleCompile!M56)),ISNUMBER(FIND("9F",ScheduleCompile!M56)),ISNUMBER(FIND("4F",ScheduleCompile!M56))),VALUE(LEFT(ScheduleCompile!M56,FIND("F",ScheduleCompile!M56)-1)),ScheduleCompile!M56)))))),"",IF(ScheduleCompile!M56="Off",0,IF(ScheduleCompile!M56="On",1,IF(ISNUMBER(ScheduleCompile!M56),ScheduleCompile!M56/1,IF(ISTEXT(ScheduleCompile!M56),IF(OR(ISNUMBER(FIND("5F",ScheduleCompile!M56)),ISNUMBER(FIND("0F",ScheduleCompile!M56)),ISNUMBER(FIND("8F",ScheduleCompile!M56)),ISNUMBER(FIND("1F",ScheduleCompile!M56)),ISNUMBER(FIND("2F",ScheduleCompile!M56)),ISNUMBER(FIND("3F",ScheduleCompile!M56)),ISNUMBER(FIND("6F",ScheduleCompile!M56)),ISNUMBER(FIND("7F",ScheduleCompile!M56)),ISNUMBER(FIND("9F",ScheduleCompile!M56)),ISNUMBER(FIND("4F",ScheduleCompile!M56))),VALUE(LEFT(ScheduleCompile!M56,FIND("F",ScheduleCompile!M56)-1)),ScheduleCompile!M56)))))))</f>
        <v>0</v>
      </c>
      <c r="S63" s="1">
        <f>IF(AND(ISERROR(IF(ScheduleCompile!N56="Off",0,IF(ScheduleCompile!N56="On",1,IF(ISNUMBER(ScheduleCompile!N56),ScheduleCompile!N56/1,IF(ISTEXT(ScheduleCompile!N56),IF(OR(ISNUMBER(FIND("5F",ScheduleCompile!N56)),ISNUMBER(FIND("0F",ScheduleCompile!N56)),ISNUMBER(FIND("8F",ScheduleCompile!N56)),ISNUMBER(FIND("1F",ScheduleCompile!N56)),ISNUMBER(FIND("2F",ScheduleCompile!N56)),ISNUMBER(FIND("3F",ScheduleCompile!N56)),ISNUMBER(FIND("6F",ScheduleCompile!N56)),ISNUMBER(FIND("7F",ScheduleCompile!N56)),ISNUMBER(FIND("9F",ScheduleCompile!N56)),ISNUMBER(FIND("4F",ScheduleCompile!N56))),VALUE(LEFT(ScheduleCompile!N56,FIND("F",ScheduleCompile!N56)-1)),ScheduleCompile!N56)))))),ISTEXT(ScheduleCompile!#REF!)),"ENDTABLE",IF(ISERROR(IF(ScheduleCompile!N56="Off",0,IF(ScheduleCompile!N56="On",1,IF(ISNUMBER(ScheduleCompile!N56),ScheduleCompile!N56/1,IF(ISTEXT(ScheduleCompile!N56),IF(OR(ISNUMBER(FIND("5F",ScheduleCompile!N56)),ISNUMBER(FIND("0F",ScheduleCompile!N56)),ISNUMBER(FIND("8F",ScheduleCompile!N56)),ISNUMBER(FIND("1F",ScheduleCompile!N56)),ISNUMBER(FIND("2F",ScheduleCompile!N56)),ISNUMBER(FIND("3F",ScheduleCompile!N56)),ISNUMBER(FIND("6F",ScheduleCompile!N56)),ISNUMBER(FIND("7F",ScheduleCompile!N56)),ISNUMBER(FIND("9F",ScheduleCompile!N56)),ISNUMBER(FIND("4F",ScheduleCompile!N56))),VALUE(LEFT(ScheduleCompile!N56,FIND("F",ScheduleCompile!N56)-1)),ScheduleCompile!N56)))))),"",IF(ScheduleCompile!N56="Off",0,IF(ScheduleCompile!N56="On",1,IF(ISNUMBER(ScheduleCompile!N56),ScheduleCompile!N56/1,IF(ISTEXT(ScheduleCompile!N56),IF(OR(ISNUMBER(FIND("5F",ScheduleCompile!N56)),ISNUMBER(FIND("0F",ScheduleCompile!N56)),ISNUMBER(FIND("8F",ScheduleCompile!N56)),ISNUMBER(FIND("1F",ScheduleCompile!N56)),ISNUMBER(FIND("2F",ScheduleCompile!N56)),ISNUMBER(FIND("3F",ScheduleCompile!N56)),ISNUMBER(FIND("6F",ScheduleCompile!N56)),ISNUMBER(FIND("7F",ScheduleCompile!N56)),ISNUMBER(FIND("9F",ScheduleCompile!N56)),ISNUMBER(FIND("4F",ScheduleCompile!N56))),VALUE(LEFT(ScheduleCompile!N56,FIND("F",ScheduleCompile!N56)-1)),ScheduleCompile!N56)))))))</f>
        <v>0</v>
      </c>
      <c r="T63" s="1">
        <f>IF(AND(ISERROR(IF(ScheduleCompile!O56="Off",0,IF(ScheduleCompile!O56="On",1,IF(ISNUMBER(ScheduleCompile!O56),ScheduleCompile!O56/1,IF(ISTEXT(ScheduleCompile!O56),IF(OR(ISNUMBER(FIND("5F",ScheduleCompile!O56)),ISNUMBER(FIND("0F",ScheduleCompile!O56)),ISNUMBER(FIND("8F",ScheduleCompile!O56)),ISNUMBER(FIND("1F",ScheduleCompile!O56)),ISNUMBER(FIND("2F",ScheduleCompile!O56)),ISNUMBER(FIND("3F",ScheduleCompile!O56)),ISNUMBER(FIND("6F",ScheduleCompile!O56)),ISNUMBER(FIND("7F",ScheduleCompile!O56)),ISNUMBER(FIND("9F",ScheduleCompile!O56)),ISNUMBER(FIND("4F",ScheduleCompile!O56))),VALUE(LEFT(ScheduleCompile!O56,FIND("F",ScheduleCompile!O56)-1)),ScheduleCompile!O56)))))),ISTEXT(ScheduleCompile!#REF!)),"ENDTABLE",IF(ISERROR(IF(ScheduleCompile!O56="Off",0,IF(ScheduleCompile!O56="On",1,IF(ISNUMBER(ScheduleCompile!O56),ScheduleCompile!O56/1,IF(ISTEXT(ScheduleCompile!O56),IF(OR(ISNUMBER(FIND("5F",ScheduleCompile!O56)),ISNUMBER(FIND("0F",ScheduleCompile!O56)),ISNUMBER(FIND("8F",ScheduleCompile!O56)),ISNUMBER(FIND("1F",ScheduleCompile!O56)),ISNUMBER(FIND("2F",ScheduleCompile!O56)),ISNUMBER(FIND("3F",ScheduleCompile!O56)),ISNUMBER(FIND("6F",ScheduleCompile!O56)),ISNUMBER(FIND("7F",ScheduleCompile!O56)),ISNUMBER(FIND("9F",ScheduleCompile!O56)),ISNUMBER(FIND("4F",ScheduleCompile!O56))),VALUE(LEFT(ScheduleCompile!O56,FIND("F",ScheduleCompile!O56)-1)),ScheduleCompile!O56)))))),"",IF(ScheduleCompile!O56="Off",0,IF(ScheduleCompile!O56="On",1,IF(ISNUMBER(ScheduleCompile!O56),ScheduleCompile!O56/1,IF(ISTEXT(ScheduleCompile!O56),IF(OR(ISNUMBER(FIND("5F",ScheduleCompile!O56)),ISNUMBER(FIND("0F",ScheduleCompile!O56)),ISNUMBER(FIND("8F",ScheduleCompile!O56)),ISNUMBER(FIND("1F",ScheduleCompile!O56)),ISNUMBER(FIND("2F",ScheduleCompile!O56)),ISNUMBER(FIND("3F",ScheduleCompile!O56)),ISNUMBER(FIND("6F",ScheduleCompile!O56)),ISNUMBER(FIND("7F",ScheduleCompile!O56)),ISNUMBER(FIND("9F",ScheduleCompile!O56)),ISNUMBER(FIND("4F",ScheduleCompile!O56))),VALUE(LEFT(ScheduleCompile!O56,FIND("F",ScheduleCompile!O56)-1)),ScheduleCompile!O56)))))))</f>
        <v>0</v>
      </c>
      <c r="U63" s="1">
        <f>IF(AND(ISERROR(IF(ScheduleCompile!P56="Off",0,IF(ScheduleCompile!P56="On",1,IF(ISNUMBER(ScheduleCompile!P56),ScheduleCompile!P56/1,IF(ISTEXT(ScheduleCompile!P56),IF(OR(ISNUMBER(FIND("5F",ScheduleCompile!P56)),ISNUMBER(FIND("0F",ScheduleCompile!P56)),ISNUMBER(FIND("8F",ScheduleCompile!P56)),ISNUMBER(FIND("1F",ScheduleCompile!P56)),ISNUMBER(FIND("2F",ScheduleCompile!P56)),ISNUMBER(FIND("3F",ScheduleCompile!P56)),ISNUMBER(FIND("6F",ScheduleCompile!P56)),ISNUMBER(FIND("7F",ScheduleCompile!P56)),ISNUMBER(FIND("9F",ScheduleCompile!P56)),ISNUMBER(FIND("4F",ScheduleCompile!P56))),VALUE(LEFT(ScheduleCompile!P56,FIND("F",ScheduleCompile!P56)-1)),ScheduleCompile!P56)))))),ISTEXT(ScheduleCompile!#REF!)),"ENDTABLE",IF(ISERROR(IF(ScheduleCompile!P56="Off",0,IF(ScheduleCompile!P56="On",1,IF(ISNUMBER(ScheduleCompile!P56),ScheduleCompile!P56/1,IF(ISTEXT(ScheduleCompile!P56),IF(OR(ISNUMBER(FIND("5F",ScheduleCompile!P56)),ISNUMBER(FIND("0F",ScheduleCompile!P56)),ISNUMBER(FIND("8F",ScheduleCompile!P56)),ISNUMBER(FIND("1F",ScheduleCompile!P56)),ISNUMBER(FIND("2F",ScheduleCompile!P56)),ISNUMBER(FIND("3F",ScheduleCompile!P56)),ISNUMBER(FIND("6F",ScheduleCompile!P56)),ISNUMBER(FIND("7F",ScheduleCompile!P56)),ISNUMBER(FIND("9F",ScheduleCompile!P56)),ISNUMBER(FIND("4F",ScheduleCompile!P56))),VALUE(LEFT(ScheduleCompile!P56,FIND("F",ScheduleCompile!P56)-1)),ScheduleCompile!P56)))))),"",IF(ScheduleCompile!P56="Off",0,IF(ScheduleCompile!P56="On",1,IF(ISNUMBER(ScheduleCompile!P56),ScheduleCompile!P56/1,IF(ISTEXT(ScheduleCompile!P56),IF(OR(ISNUMBER(FIND("5F",ScheduleCompile!P56)),ISNUMBER(FIND("0F",ScheduleCompile!P56)),ISNUMBER(FIND("8F",ScheduleCompile!P56)),ISNUMBER(FIND("1F",ScheduleCompile!P56)),ISNUMBER(FIND("2F",ScheduleCompile!P56)),ISNUMBER(FIND("3F",ScheduleCompile!P56)),ISNUMBER(FIND("6F",ScheduleCompile!P56)),ISNUMBER(FIND("7F",ScheduleCompile!P56)),ISNUMBER(FIND("9F",ScheduleCompile!P56)),ISNUMBER(FIND("4F",ScheduleCompile!P56))),VALUE(LEFT(ScheduleCompile!P56,FIND("F",ScheduleCompile!P56)-1)),ScheduleCompile!P56)))))))</f>
        <v>0</v>
      </c>
      <c r="V63" s="1">
        <f>IF(AND(ISERROR(IF(ScheduleCompile!Q56="Off",0,IF(ScheduleCompile!Q56="On",1,IF(ISNUMBER(ScheduleCompile!Q56),ScheduleCompile!Q56/1,IF(ISTEXT(ScheduleCompile!Q56),IF(OR(ISNUMBER(FIND("5F",ScheduleCompile!Q56)),ISNUMBER(FIND("0F",ScheduleCompile!Q56)),ISNUMBER(FIND("8F",ScheduleCompile!Q56)),ISNUMBER(FIND("1F",ScheduleCompile!Q56)),ISNUMBER(FIND("2F",ScheduleCompile!Q56)),ISNUMBER(FIND("3F",ScheduleCompile!Q56)),ISNUMBER(FIND("6F",ScheduleCompile!Q56)),ISNUMBER(FIND("7F",ScheduleCompile!Q56)),ISNUMBER(FIND("9F",ScheduleCompile!Q56)),ISNUMBER(FIND("4F",ScheduleCompile!Q56))),VALUE(LEFT(ScheduleCompile!Q56,FIND("F",ScheduleCompile!Q56)-1)),ScheduleCompile!Q56)))))),ISTEXT(ScheduleCompile!#REF!)),"ENDTABLE",IF(ISERROR(IF(ScheduleCompile!Q56="Off",0,IF(ScheduleCompile!Q56="On",1,IF(ISNUMBER(ScheduleCompile!Q56),ScheduleCompile!Q56/1,IF(ISTEXT(ScheduleCompile!Q56),IF(OR(ISNUMBER(FIND("5F",ScheduleCompile!Q56)),ISNUMBER(FIND("0F",ScheduleCompile!Q56)),ISNUMBER(FIND("8F",ScheduleCompile!Q56)),ISNUMBER(FIND("1F",ScheduleCompile!Q56)),ISNUMBER(FIND("2F",ScheduleCompile!Q56)),ISNUMBER(FIND("3F",ScheduleCompile!Q56)),ISNUMBER(FIND("6F",ScheduleCompile!Q56)),ISNUMBER(FIND("7F",ScheduleCompile!Q56)),ISNUMBER(FIND("9F",ScheduleCompile!Q56)),ISNUMBER(FIND("4F",ScheduleCompile!Q56))),VALUE(LEFT(ScheduleCompile!Q56,FIND("F",ScheduleCompile!Q56)-1)),ScheduleCompile!Q56)))))),"",IF(ScheduleCompile!Q56="Off",0,IF(ScheduleCompile!Q56="On",1,IF(ISNUMBER(ScheduleCompile!Q56),ScheduleCompile!Q56/1,IF(ISTEXT(ScheduleCompile!Q56),IF(OR(ISNUMBER(FIND("5F",ScheduleCompile!Q56)),ISNUMBER(FIND("0F",ScheduleCompile!Q56)),ISNUMBER(FIND("8F",ScheduleCompile!Q56)),ISNUMBER(FIND("1F",ScheduleCompile!Q56)),ISNUMBER(FIND("2F",ScheduleCompile!Q56)),ISNUMBER(FIND("3F",ScheduleCompile!Q56)),ISNUMBER(FIND("6F",ScheduleCompile!Q56)),ISNUMBER(FIND("7F",ScheduleCompile!Q56)),ISNUMBER(FIND("9F",ScheduleCompile!Q56)),ISNUMBER(FIND("4F",ScheduleCompile!Q56))),VALUE(LEFT(ScheduleCompile!Q56,FIND("F",ScheduleCompile!Q56)-1)),ScheduleCompile!Q56)))))))</f>
        <v>0</v>
      </c>
      <c r="W63" s="1">
        <f>IF(AND(ISERROR(IF(ScheduleCompile!R56="Off",0,IF(ScheduleCompile!R56="On",1,IF(ISNUMBER(ScheduleCompile!R56),ScheduleCompile!R56/1,IF(ISTEXT(ScheduleCompile!R56),IF(OR(ISNUMBER(FIND("5F",ScheduleCompile!R56)),ISNUMBER(FIND("0F",ScheduleCompile!R56)),ISNUMBER(FIND("8F",ScheduleCompile!R56)),ISNUMBER(FIND("1F",ScheduleCompile!R56)),ISNUMBER(FIND("2F",ScheduleCompile!R56)),ISNUMBER(FIND("3F",ScheduleCompile!R56)),ISNUMBER(FIND("6F",ScheduleCompile!R56)),ISNUMBER(FIND("7F",ScheduleCompile!R56)),ISNUMBER(FIND("9F",ScheduleCompile!R56)),ISNUMBER(FIND("4F",ScheduleCompile!R56))),VALUE(LEFT(ScheduleCompile!R56,FIND("F",ScheduleCompile!R56)-1)),ScheduleCompile!R56)))))),ISTEXT(ScheduleCompile!#REF!)),"ENDTABLE",IF(ISERROR(IF(ScheduleCompile!R56="Off",0,IF(ScheduleCompile!R56="On",1,IF(ISNUMBER(ScheduleCompile!R56),ScheduleCompile!R56/1,IF(ISTEXT(ScheduleCompile!R56),IF(OR(ISNUMBER(FIND("5F",ScheduleCompile!R56)),ISNUMBER(FIND("0F",ScheduleCompile!R56)),ISNUMBER(FIND("8F",ScheduleCompile!R56)),ISNUMBER(FIND("1F",ScheduleCompile!R56)),ISNUMBER(FIND("2F",ScheduleCompile!R56)),ISNUMBER(FIND("3F",ScheduleCompile!R56)),ISNUMBER(FIND("6F",ScheduleCompile!R56)),ISNUMBER(FIND("7F",ScheduleCompile!R56)),ISNUMBER(FIND("9F",ScheduleCompile!R56)),ISNUMBER(FIND("4F",ScheduleCompile!R56))),VALUE(LEFT(ScheduleCompile!R56,FIND("F",ScheduleCompile!R56)-1)),ScheduleCompile!R56)))))),"",IF(ScheduleCompile!R56="Off",0,IF(ScheduleCompile!R56="On",1,IF(ISNUMBER(ScheduleCompile!R56),ScheduleCompile!R56/1,IF(ISTEXT(ScheduleCompile!R56),IF(OR(ISNUMBER(FIND("5F",ScheduleCompile!R56)),ISNUMBER(FIND("0F",ScheduleCompile!R56)),ISNUMBER(FIND("8F",ScheduleCompile!R56)),ISNUMBER(FIND("1F",ScheduleCompile!R56)),ISNUMBER(FIND("2F",ScheduleCompile!R56)),ISNUMBER(FIND("3F",ScheduleCompile!R56)),ISNUMBER(FIND("6F",ScheduleCompile!R56)),ISNUMBER(FIND("7F",ScheduleCompile!R56)),ISNUMBER(FIND("9F",ScheduleCompile!R56)),ISNUMBER(FIND("4F",ScheduleCompile!R56))),VALUE(LEFT(ScheduleCompile!R56,FIND("F",ScheduleCompile!R56)-1)),ScheduleCompile!R56)))))))</f>
        <v>0</v>
      </c>
      <c r="X63" s="1">
        <f>IF(AND(ISERROR(IF(ScheduleCompile!S56="Off",0,IF(ScheduleCompile!S56="On",1,IF(ISNUMBER(ScheduleCompile!S56),ScheduleCompile!S56/1,IF(ISTEXT(ScheduleCompile!S56),IF(OR(ISNUMBER(FIND("5F",ScheduleCompile!S56)),ISNUMBER(FIND("0F",ScheduleCompile!S56)),ISNUMBER(FIND("8F",ScheduleCompile!S56)),ISNUMBER(FIND("1F",ScheduleCompile!S56)),ISNUMBER(FIND("2F",ScheduleCompile!S56)),ISNUMBER(FIND("3F",ScheduleCompile!S56)),ISNUMBER(FIND("6F",ScheduleCompile!S56)),ISNUMBER(FIND("7F",ScheduleCompile!S56)),ISNUMBER(FIND("9F",ScheduleCompile!S56)),ISNUMBER(FIND("4F",ScheduleCompile!S56))),VALUE(LEFT(ScheduleCompile!S56,FIND("F",ScheduleCompile!S56)-1)),ScheduleCompile!S56)))))),ISTEXT(ScheduleCompile!#REF!)),"ENDTABLE",IF(ISERROR(IF(ScheduleCompile!S56="Off",0,IF(ScheduleCompile!S56="On",1,IF(ISNUMBER(ScheduleCompile!S56),ScheduleCompile!S56/1,IF(ISTEXT(ScheduleCompile!S56),IF(OR(ISNUMBER(FIND("5F",ScheduleCompile!S56)),ISNUMBER(FIND("0F",ScheduleCompile!S56)),ISNUMBER(FIND("8F",ScheduleCompile!S56)),ISNUMBER(FIND("1F",ScheduleCompile!S56)),ISNUMBER(FIND("2F",ScheduleCompile!S56)),ISNUMBER(FIND("3F",ScheduleCompile!S56)),ISNUMBER(FIND("6F",ScheduleCompile!S56)),ISNUMBER(FIND("7F",ScheduleCompile!S56)),ISNUMBER(FIND("9F",ScheduleCompile!S56)),ISNUMBER(FIND("4F",ScheduleCompile!S56))),VALUE(LEFT(ScheduleCompile!S56,FIND("F",ScheduleCompile!S56)-1)),ScheduleCompile!S56)))))),"",IF(ScheduleCompile!S56="Off",0,IF(ScheduleCompile!S56="On",1,IF(ISNUMBER(ScheduleCompile!S56),ScheduleCompile!S56/1,IF(ISTEXT(ScheduleCompile!S56),IF(OR(ISNUMBER(FIND("5F",ScheduleCompile!S56)),ISNUMBER(FIND("0F",ScheduleCompile!S56)),ISNUMBER(FIND("8F",ScheduleCompile!S56)),ISNUMBER(FIND("1F",ScheduleCompile!S56)),ISNUMBER(FIND("2F",ScheduleCompile!S56)),ISNUMBER(FIND("3F",ScheduleCompile!S56)),ISNUMBER(FIND("6F",ScheduleCompile!S56)),ISNUMBER(FIND("7F",ScheduleCompile!S56)),ISNUMBER(FIND("9F",ScheduleCompile!S56)),ISNUMBER(FIND("4F",ScheduleCompile!S56))),VALUE(LEFT(ScheduleCompile!S56,FIND("F",ScheduleCompile!S56)-1)),ScheduleCompile!S56)))))))</f>
        <v>0</v>
      </c>
      <c r="Y63" s="1">
        <f>IF(AND(ISERROR(IF(ScheduleCompile!T56="Off",0,IF(ScheduleCompile!T56="On",1,IF(ISNUMBER(ScheduleCompile!T56),ScheduleCompile!T56/1,IF(ISTEXT(ScheduleCompile!T56),IF(OR(ISNUMBER(FIND("5F",ScheduleCompile!T56)),ISNUMBER(FIND("0F",ScheduleCompile!T56)),ISNUMBER(FIND("8F",ScheduleCompile!T56)),ISNUMBER(FIND("1F",ScheduleCompile!T56)),ISNUMBER(FIND("2F",ScheduleCompile!T56)),ISNUMBER(FIND("3F",ScheduleCompile!T56)),ISNUMBER(FIND("6F",ScheduleCompile!T56)),ISNUMBER(FIND("7F",ScheduleCompile!T56)),ISNUMBER(FIND("9F",ScheduleCompile!T56)),ISNUMBER(FIND("4F",ScheduleCompile!T56))),VALUE(LEFT(ScheduleCompile!T56,FIND("F",ScheduleCompile!T56)-1)),ScheduleCompile!T56)))))),ISTEXT(ScheduleCompile!#REF!)),"ENDTABLE",IF(ISERROR(IF(ScheduleCompile!T56="Off",0,IF(ScheduleCompile!T56="On",1,IF(ISNUMBER(ScheduleCompile!T56),ScheduleCompile!T56/1,IF(ISTEXT(ScheduleCompile!T56),IF(OR(ISNUMBER(FIND("5F",ScheduleCompile!T56)),ISNUMBER(FIND("0F",ScheduleCompile!T56)),ISNUMBER(FIND("8F",ScheduleCompile!T56)),ISNUMBER(FIND("1F",ScheduleCompile!T56)),ISNUMBER(FIND("2F",ScheduleCompile!T56)),ISNUMBER(FIND("3F",ScheduleCompile!T56)),ISNUMBER(FIND("6F",ScheduleCompile!T56)),ISNUMBER(FIND("7F",ScheduleCompile!T56)),ISNUMBER(FIND("9F",ScheduleCompile!T56)),ISNUMBER(FIND("4F",ScheduleCompile!T56))),VALUE(LEFT(ScheduleCompile!T56,FIND("F",ScheduleCompile!T56)-1)),ScheduleCompile!T56)))))),"",IF(ScheduleCompile!T56="Off",0,IF(ScheduleCompile!T56="On",1,IF(ISNUMBER(ScheduleCompile!T56),ScheduleCompile!T56/1,IF(ISTEXT(ScheduleCompile!T56),IF(OR(ISNUMBER(FIND("5F",ScheduleCompile!T56)),ISNUMBER(FIND("0F",ScheduleCompile!T56)),ISNUMBER(FIND("8F",ScheduleCompile!T56)),ISNUMBER(FIND("1F",ScheduleCompile!T56)),ISNUMBER(FIND("2F",ScheduleCompile!T56)),ISNUMBER(FIND("3F",ScheduleCompile!T56)),ISNUMBER(FIND("6F",ScheduleCompile!T56)),ISNUMBER(FIND("7F",ScheduleCompile!T56)),ISNUMBER(FIND("9F",ScheduleCompile!T56)),ISNUMBER(FIND("4F",ScheduleCompile!T56))),VALUE(LEFT(ScheduleCompile!T56,FIND("F",ScheduleCompile!T56)-1)),ScheduleCompile!T56)))))))</f>
        <v>0</v>
      </c>
      <c r="Z63" s="1">
        <f>IF(AND(ISERROR(IF(ScheduleCompile!U56="Off",0,IF(ScheduleCompile!U56="On",1,IF(ISNUMBER(ScheduleCompile!U56),ScheduleCompile!U56/1,IF(ISTEXT(ScheduleCompile!U56),IF(OR(ISNUMBER(FIND("5F",ScheduleCompile!U56)),ISNUMBER(FIND("0F",ScheduleCompile!U56)),ISNUMBER(FIND("8F",ScheduleCompile!U56)),ISNUMBER(FIND("1F",ScheduleCompile!U56)),ISNUMBER(FIND("2F",ScheduleCompile!U56)),ISNUMBER(FIND("3F",ScheduleCompile!U56)),ISNUMBER(FIND("6F",ScheduleCompile!U56)),ISNUMBER(FIND("7F",ScheduleCompile!U56)),ISNUMBER(FIND("9F",ScheduleCompile!U56)),ISNUMBER(FIND("4F",ScheduleCompile!U56))),VALUE(LEFT(ScheduleCompile!U56,FIND("F",ScheduleCompile!U56)-1)),ScheduleCompile!U56)))))),ISTEXT(ScheduleCompile!#REF!)),"ENDTABLE",IF(ISERROR(IF(ScheduleCompile!U56="Off",0,IF(ScheduleCompile!U56="On",1,IF(ISNUMBER(ScheduleCompile!U56),ScheduleCompile!U56/1,IF(ISTEXT(ScheduleCompile!U56),IF(OR(ISNUMBER(FIND("5F",ScheduleCompile!U56)),ISNUMBER(FIND("0F",ScheduleCompile!U56)),ISNUMBER(FIND("8F",ScheduleCompile!U56)),ISNUMBER(FIND("1F",ScheduleCompile!U56)),ISNUMBER(FIND("2F",ScheduleCompile!U56)),ISNUMBER(FIND("3F",ScheduleCompile!U56)),ISNUMBER(FIND("6F",ScheduleCompile!U56)),ISNUMBER(FIND("7F",ScheduleCompile!U56)),ISNUMBER(FIND("9F",ScheduleCompile!U56)),ISNUMBER(FIND("4F",ScheduleCompile!U56))),VALUE(LEFT(ScheduleCompile!U56,FIND("F",ScheduleCompile!U56)-1)),ScheduleCompile!U56)))))),"",IF(ScheduleCompile!U56="Off",0,IF(ScheduleCompile!U56="On",1,IF(ISNUMBER(ScheduleCompile!U56),ScheduleCompile!U56/1,IF(ISTEXT(ScheduleCompile!U56),IF(OR(ISNUMBER(FIND("5F",ScheduleCompile!U56)),ISNUMBER(FIND("0F",ScheduleCompile!U56)),ISNUMBER(FIND("8F",ScheduleCompile!U56)),ISNUMBER(FIND("1F",ScheduleCompile!U56)),ISNUMBER(FIND("2F",ScheduleCompile!U56)),ISNUMBER(FIND("3F",ScheduleCompile!U56)),ISNUMBER(FIND("6F",ScheduleCompile!U56)),ISNUMBER(FIND("7F",ScheduleCompile!U56)),ISNUMBER(FIND("9F",ScheduleCompile!U56)),ISNUMBER(FIND("4F",ScheduleCompile!U56))),VALUE(LEFT(ScheduleCompile!U56,FIND("F",ScheduleCompile!U56)-1)),ScheduleCompile!U56)))))))</f>
        <v>0</v>
      </c>
      <c r="AA63" s="1">
        <f>IF(AND(ISERROR(IF(ScheduleCompile!V56="Off",0,IF(ScheduleCompile!V56="On",1,IF(ISNUMBER(ScheduleCompile!V56),ScheduleCompile!V56/1,IF(ISTEXT(ScheduleCompile!V56),IF(OR(ISNUMBER(FIND("5F",ScheduleCompile!V56)),ISNUMBER(FIND("0F",ScheduleCompile!V56)),ISNUMBER(FIND("8F",ScheduleCompile!V56)),ISNUMBER(FIND("1F",ScheduleCompile!V56)),ISNUMBER(FIND("2F",ScheduleCompile!V56)),ISNUMBER(FIND("3F",ScheduleCompile!V56)),ISNUMBER(FIND("6F",ScheduleCompile!V56)),ISNUMBER(FIND("7F",ScheduleCompile!V56)),ISNUMBER(FIND("9F",ScheduleCompile!V56)),ISNUMBER(FIND("4F",ScheduleCompile!V56))),VALUE(LEFT(ScheduleCompile!V56,FIND("F",ScheduleCompile!V56)-1)),ScheduleCompile!V56)))))),ISTEXT(ScheduleCompile!#REF!)),"ENDTABLE",IF(ISERROR(IF(ScheduleCompile!V56="Off",0,IF(ScheduleCompile!V56="On",1,IF(ISNUMBER(ScheduleCompile!V56),ScheduleCompile!V56/1,IF(ISTEXT(ScheduleCompile!V56),IF(OR(ISNUMBER(FIND("5F",ScheduleCompile!V56)),ISNUMBER(FIND("0F",ScheduleCompile!V56)),ISNUMBER(FIND("8F",ScheduleCompile!V56)),ISNUMBER(FIND("1F",ScheduleCompile!V56)),ISNUMBER(FIND("2F",ScheduleCompile!V56)),ISNUMBER(FIND("3F",ScheduleCompile!V56)),ISNUMBER(FIND("6F",ScheduleCompile!V56)),ISNUMBER(FIND("7F",ScheduleCompile!V56)),ISNUMBER(FIND("9F",ScheduleCompile!V56)),ISNUMBER(FIND("4F",ScheduleCompile!V56))),VALUE(LEFT(ScheduleCompile!V56,FIND("F",ScheduleCompile!V56)-1)),ScheduleCompile!V56)))))),"",IF(ScheduleCompile!V56="Off",0,IF(ScheduleCompile!V56="On",1,IF(ISNUMBER(ScheduleCompile!V56),ScheduleCompile!V56/1,IF(ISTEXT(ScheduleCompile!V56),IF(OR(ISNUMBER(FIND("5F",ScheduleCompile!V56)),ISNUMBER(FIND("0F",ScheduleCompile!V56)),ISNUMBER(FIND("8F",ScheduleCompile!V56)),ISNUMBER(FIND("1F",ScheduleCompile!V56)),ISNUMBER(FIND("2F",ScheduleCompile!V56)),ISNUMBER(FIND("3F",ScheduleCompile!V56)),ISNUMBER(FIND("6F",ScheduleCompile!V56)),ISNUMBER(FIND("7F",ScheduleCompile!V56)),ISNUMBER(FIND("9F",ScheduleCompile!V56)),ISNUMBER(FIND("4F",ScheduleCompile!V56))),VALUE(LEFT(ScheduleCompile!V56,FIND("F",ScheduleCompile!V56)-1)),ScheduleCompile!V56)))))))</f>
        <v>0</v>
      </c>
      <c r="AB63" s="1">
        <f>IF(AND(ISERROR(IF(ScheduleCompile!W56="Off",0,IF(ScheduleCompile!W56="On",1,IF(ISNUMBER(ScheduleCompile!W56),ScheduleCompile!W56/1,IF(ISTEXT(ScheduleCompile!W56),IF(OR(ISNUMBER(FIND("5F",ScheduleCompile!W56)),ISNUMBER(FIND("0F",ScheduleCompile!W56)),ISNUMBER(FIND("8F",ScheduleCompile!W56)),ISNUMBER(FIND("1F",ScheduleCompile!W56)),ISNUMBER(FIND("2F",ScheduleCompile!W56)),ISNUMBER(FIND("3F",ScheduleCompile!W56)),ISNUMBER(FIND("6F",ScheduleCompile!W56)),ISNUMBER(FIND("7F",ScheduleCompile!W56)),ISNUMBER(FIND("9F",ScheduleCompile!W56)),ISNUMBER(FIND("4F",ScheduleCompile!W56))),VALUE(LEFT(ScheduleCompile!W56,FIND("F",ScheduleCompile!W56)-1)),ScheduleCompile!W56)))))),ISTEXT(ScheduleCompile!#REF!)),"ENDTABLE",IF(ISERROR(IF(ScheduleCompile!W56="Off",0,IF(ScheduleCompile!W56="On",1,IF(ISNUMBER(ScheduleCompile!W56),ScheduleCompile!W56/1,IF(ISTEXT(ScheduleCompile!W56),IF(OR(ISNUMBER(FIND("5F",ScheduleCompile!W56)),ISNUMBER(FIND("0F",ScheduleCompile!W56)),ISNUMBER(FIND("8F",ScheduleCompile!W56)),ISNUMBER(FIND("1F",ScheduleCompile!W56)),ISNUMBER(FIND("2F",ScheduleCompile!W56)),ISNUMBER(FIND("3F",ScheduleCompile!W56)),ISNUMBER(FIND("6F",ScheduleCompile!W56)),ISNUMBER(FIND("7F",ScheduleCompile!W56)),ISNUMBER(FIND("9F",ScheduleCompile!W56)),ISNUMBER(FIND("4F",ScheduleCompile!W56))),VALUE(LEFT(ScheduleCompile!W56,FIND("F",ScheduleCompile!W56)-1)),ScheduleCompile!W56)))))),"",IF(ScheduleCompile!W56="Off",0,IF(ScheduleCompile!W56="On",1,IF(ISNUMBER(ScheduleCompile!W56),ScheduleCompile!W56/1,IF(ISTEXT(ScheduleCompile!W56),IF(OR(ISNUMBER(FIND("5F",ScheduleCompile!W56)),ISNUMBER(FIND("0F",ScheduleCompile!W56)),ISNUMBER(FIND("8F",ScheduleCompile!W56)),ISNUMBER(FIND("1F",ScheduleCompile!W56)),ISNUMBER(FIND("2F",ScheduleCompile!W56)),ISNUMBER(FIND("3F",ScheduleCompile!W56)),ISNUMBER(FIND("6F",ScheduleCompile!W56)),ISNUMBER(FIND("7F",ScheduleCompile!W56)),ISNUMBER(FIND("9F",ScheduleCompile!W56)),ISNUMBER(FIND("4F",ScheduleCompile!W56))),VALUE(LEFT(ScheduleCompile!W56,FIND("F",ScheduleCompile!W56)-1)),ScheduleCompile!W56)))))))</f>
        <v>0</v>
      </c>
      <c r="AC63" s="1">
        <f>IF(AND(ISERROR(IF(ScheduleCompile!X56="Off",0,IF(ScheduleCompile!X56="On",1,IF(ISNUMBER(ScheduleCompile!X56),ScheduleCompile!X56/1,IF(ISTEXT(ScheduleCompile!X56),IF(OR(ISNUMBER(FIND("5F",ScheduleCompile!X56)),ISNUMBER(FIND("0F",ScheduleCompile!X56)),ISNUMBER(FIND("8F",ScheduleCompile!X56)),ISNUMBER(FIND("1F",ScheduleCompile!X56)),ISNUMBER(FIND("2F",ScheduleCompile!X56)),ISNUMBER(FIND("3F",ScheduleCompile!X56)),ISNUMBER(FIND("6F",ScheduleCompile!X56)),ISNUMBER(FIND("7F",ScheduleCompile!X56)),ISNUMBER(FIND("9F",ScheduleCompile!X56)),ISNUMBER(FIND("4F",ScheduleCompile!X56))),VALUE(LEFT(ScheduleCompile!X56,FIND("F",ScheduleCompile!X56)-1)),ScheduleCompile!X56)))))),ISTEXT(ScheduleCompile!#REF!)),"ENDTABLE",IF(ISERROR(IF(ScheduleCompile!X56="Off",0,IF(ScheduleCompile!X56="On",1,IF(ISNUMBER(ScheduleCompile!X56),ScheduleCompile!X56/1,IF(ISTEXT(ScheduleCompile!X56),IF(OR(ISNUMBER(FIND("5F",ScheduleCompile!X56)),ISNUMBER(FIND("0F",ScheduleCompile!X56)),ISNUMBER(FIND("8F",ScheduleCompile!X56)),ISNUMBER(FIND("1F",ScheduleCompile!X56)),ISNUMBER(FIND("2F",ScheduleCompile!X56)),ISNUMBER(FIND("3F",ScheduleCompile!X56)),ISNUMBER(FIND("6F",ScheduleCompile!X56)),ISNUMBER(FIND("7F",ScheduleCompile!X56)),ISNUMBER(FIND("9F",ScheduleCompile!X56)),ISNUMBER(FIND("4F",ScheduleCompile!X56))),VALUE(LEFT(ScheduleCompile!X56,FIND("F",ScheduleCompile!X56)-1)),ScheduleCompile!X56)))))),"",IF(ScheduleCompile!X56="Off",0,IF(ScheduleCompile!X56="On",1,IF(ISNUMBER(ScheduleCompile!X56),ScheduleCompile!X56/1,IF(ISTEXT(ScheduleCompile!X56),IF(OR(ISNUMBER(FIND("5F",ScheduleCompile!X56)),ISNUMBER(FIND("0F",ScheduleCompile!X56)),ISNUMBER(FIND("8F",ScheduleCompile!X56)),ISNUMBER(FIND("1F",ScheduleCompile!X56)),ISNUMBER(FIND("2F",ScheduleCompile!X56)),ISNUMBER(FIND("3F",ScheduleCompile!X56)),ISNUMBER(FIND("6F",ScheduleCompile!X56)),ISNUMBER(FIND("7F",ScheduleCompile!X56)),ISNUMBER(FIND("9F",ScheduleCompile!X56)),ISNUMBER(FIND("4F",ScheduleCompile!X56))),VALUE(LEFT(ScheduleCompile!X56,FIND("F",ScheduleCompile!X56)-1)),ScheduleCompile!X56)))))))</f>
        <v>0</v>
      </c>
      <c r="AD63" s="1">
        <f>IF(AND(ISERROR(IF(ScheduleCompile!Y56="Off",0,IF(ScheduleCompile!Y56="On",1,IF(ISNUMBER(ScheduleCompile!Y56),ScheduleCompile!Y56/1,IF(ISTEXT(ScheduleCompile!Y56),IF(OR(ISNUMBER(FIND("5F",ScheduleCompile!Y56)),ISNUMBER(FIND("0F",ScheduleCompile!Y56)),ISNUMBER(FIND("8F",ScheduleCompile!Y56)),ISNUMBER(FIND("1F",ScheduleCompile!Y56)),ISNUMBER(FIND("2F",ScheduleCompile!Y56)),ISNUMBER(FIND("3F",ScheduleCompile!Y56)),ISNUMBER(FIND("6F",ScheduleCompile!Y56)),ISNUMBER(FIND("7F",ScheduleCompile!Y56)),ISNUMBER(FIND("9F",ScheduleCompile!Y56)),ISNUMBER(FIND("4F",ScheduleCompile!Y56))),VALUE(LEFT(ScheduleCompile!Y56,FIND("F",ScheduleCompile!Y56)-1)),ScheduleCompile!Y56)))))),ISTEXT(ScheduleCompile!#REF!)),"ENDTABLE",IF(ISERROR(IF(ScheduleCompile!Y56="Off",0,IF(ScheduleCompile!Y56="On",1,IF(ISNUMBER(ScheduleCompile!Y56),ScheduleCompile!Y56/1,IF(ISTEXT(ScheduleCompile!Y56),IF(OR(ISNUMBER(FIND("5F",ScheduleCompile!Y56)),ISNUMBER(FIND("0F",ScheduleCompile!Y56)),ISNUMBER(FIND("8F",ScheduleCompile!Y56)),ISNUMBER(FIND("1F",ScheduleCompile!Y56)),ISNUMBER(FIND("2F",ScheduleCompile!Y56)),ISNUMBER(FIND("3F",ScheduleCompile!Y56)),ISNUMBER(FIND("6F",ScheduleCompile!Y56)),ISNUMBER(FIND("7F",ScheduleCompile!Y56)),ISNUMBER(FIND("9F",ScheduleCompile!Y56)),ISNUMBER(FIND("4F",ScheduleCompile!Y56))),VALUE(LEFT(ScheduleCompile!Y56,FIND("F",ScheduleCompile!Y56)-1)),ScheduleCompile!Y56)))))),"",IF(ScheduleCompile!Y56="Off",0,IF(ScheduleCompile!Y56="On",1,IF(ISNUMBER(ScheduleCompile!Y56),ScheduleCompile!Y56/1,IF(ISTEXT(ScheduleCompile!Y56),IF(OR(ISNUMBER(FIND("5F",ScheduleCompile!Y56)),ISNUMBER(FIND("0F",ScheduleCompile!Y56)),ISNUMBER(FIND("8F",ScheduleCompile!Y56)),ISNUMBER(FIND("1F",ScheduleCompile!Y56)),ISNUMBER(FIND("2F",ScheduleCompile!Y56)),ISNUMBER(FIND("3F",ScheduleCompile!Y56)),ISNUMBER(FIND("6F",ScheduleCompile!Y56)),ISNUMBER(FIND("7F",ScheduleCompile!Y56)),ISNUMBER(FIND("9F",ScheduleCompile!Y56)),ISNUMBER(FIND("4F",ScheduleCompile!Y56))),VALUE(LEFT(ScheduleCompile!Y56,FIND("F",ScheduleCompile!Y56)-1)),ScheduleCompile!Y56)))))))</f>
        <v>0</v>
      </c>
    </row>
    <row r="64" spans="1:30" x14ac:dyDescent="0.25">
      <c r="A64" t="str">
        <f t="shared" si="0"/>
        <v>SchDay "DataElevatorSat"  Type = "Fraction" Hr = (0, 0, 0, 0, 0, 0, 0, 0, 0, 0, 0, 0, 0, 0, 0, 0, 0, 0, 0, 0, 0, 0, 0, 0) ..</v>
      </c>
      <c r="B64" s="1" t="s">
        <v>623</v>
      </c>
      <c r="C64" t="str">
        <f t="shared" si="1"/>
        <v xml:space="preserve">SchDay "DataElevatorSat"  Type = "Fraction" Hr = </v>
      </c>
      <c r="D64" t="str">
        <f t="shared" si="2"/>
        <v>(0, 0, 0, 0, 0, 0, 0, 0, 0, 0, 0, 0, 0, 0, 0, 0, 0, 0, 0, 0, 0, 0, 0, 0) ..</v>
      </c>
      <c r="E64" s="30" t="str">
        <f>ScheduleCompile!A57</f>
        <v>DataElevatorSat</v>
      </c>
      <c r="F64" t="str">
        <f t="shared" si="3"/>
        <v>Fraction</v>
      </c>
      <c r="G64" s="1">
        <f>IF(AND(ISERROR(IF(ScheduleCompile!B57="Off",0,IF(ScheduleCompile!B57="On",1,IF(ISNUMBER(ScheduleCompile!B57),ScheduleCompile!B57/1,IF(ISTEXT(ScheduleCompile!B57),IF(OR(ISNUMBER(FIND("5F",ScheduleCompile!B57)),ISNUMBER(FIND("0F",ScheduleCompile!B57)),ISNUMBER(FIND("8F",ScheduleCompile!B57)),ISNUMBER(FIND("1F",ScheduleCompile!B57)),ISNUMBER(FIND("2F",ScheduleCompile!B57)),ISNUMBER(FIND("3F",ScheduleCompile!B57)),ISNUMBER(FIND("6F",ScheduleCompile!B57)),ISNUMBER(FIND("7F",ScheduleCompile!B57)),ISNUMBER(FIND("9F",ScheduleCompile!B57)),ISNUMBER(FIND("4F",ScheduleCompile!B57))),VALUE(LEFT(ScheduleCompile!B57,FIND("F",ScheduleCompile!B57)-1)),ScheduleCompile!B57)))))),ISTEXT(ScheduleCompile!#REF!)),"ENDTABLE",IF(ISERROR(IF(ScheduleCompile!B57="Off",0,IF(ScheduleCompile!B57="On",1,IF(ISNUMBER(ScheduleCompile!B57),ScheduleCompile!B57/1,IF(ISTEXT(ScheduleCompile!B57),IF(OR(ISNUMBER(FIND("5F",ScheduleCompile!B57)),ISNUMBER(FIND("0F",ScheduleCompile!B57)),ISNUMBER(FIND("8F",ScheduleCompile!B57)),ISNUMBER(FIND("1F",ScheduleCompile!B57)),ISNUMBER(FIND("2F",ScheduleCompile!B57)),ISNUMBER(FIND("3F",ScheduleCompile!B57)),ISNUMBER(FIND("6F",ScheduleCompile!B57)),ISNUMBER(FIND("7F",ScheduleCompile!B57)),ISNUMBER(FIND("9F",ScheduleCompile!B57)),ISNUMBER(FIND("4F",ScheduleCompile!B57))),VALUE(LEFT(ScheduleCompile!B57,FIND("F",ScheduleCompile!B57)-1)),ScheduleCompile!B57)))))),"",IF(ScheduleCompile!B57="Off",0,IF(ScheduleCompile!B57="On",1,IF(ISNUMBER(ScheduleCompile!B57),ScheduleCompile!B57/1,IF(ISTEXT(ScheduleCompile!B57),IF(OR(ISNUMBER(FIND("5F",ScheduleCompile!B57)),ISNUMBER(FIND("0F",ScheduleCompile!B57)),ISNUMBER(FIND("8F",ScheduleCompile!B57)),ISNUMBER(FIND("1F",ScheduleCompile!B57)),ISNUMBER(FIND("2F",ScheduleCompile!B57)),ISNUMBER(FIND("3F",ScheduleCompile!B57)),ISNUMBER(FIND("6F",ScheduleCompile!B57)),ISNUMBER(FIND("7F",ScheduleCompile!B57)),ISNUMBER(FIND("9F",ScheduleCompile!B57)),ISNUMBER(FIND("4F",ScheduleCompile!B57))),VALUE(LEFT(ScheduleCompile!B57,FIND("F",ScheduleCompile!B57)-1)),ScheduleCompile!B57)))))))</f>
        <v>0</v>
      </c>
      <c r="H64" s="1">
        <f>IF(AND(ISERROR(IF(ScheduleCompile!C57="Off",0,IF(ScheduleCompile!C57="On",1,IF(ISNUMBER(ScheduleCompile!C57),ScheduleCompile!C57/1,IF(ISTEXT(ScheduleCompile!C57),IF(OR(ISNUMBER(FIND("5F",ScheduleCompile!C57)),ISNUMBER(FIND("0F",ScheduleCompile!C57)),ISNUMBER(FIND("8F",ScheduleCompile!C57)),ISNUMBER(FIND("1F",ScheduleCompile!C57)),ISNUMBER(FIND("2F",ScheduleCompile!C57)),ISNUMBER(FIND("3F",ScheduleCompile!C57)),ISNUMBER(FIND("6F",ScheduleCompile!C57)),ISNUMBER(FIND("7F",ScheduleCompile!C57)),ISNUMBER(FIND("9F",ScheduleCompile!C57)),ISNUMBER(FIND("4F",ScheduleCompile!C57))),VALUE(LEFT(ScheduleCompile!C57,FIND("F",ScheduleCompile!C57)-1)),ScheduleCompile!C57)))))),ISTEXT(ScheduleCompile!#REF!)),"ENDTABLE",IF(ISERROR(IF(ScheduleCompile!C57="Off",0,IF(ScheduleCompile!C57="On",1,IF(ISNUMBER(ScheduleCompile!C57),ScheduleCompile!C57/1,IF(ISTEXT(ScheduleCompile!C57),IF(OR(ISNUMBER(FIND("5F",ScheduleCompile!C57)),ISNUMBER(FIND("0F",ScheduleCompile!C57)),ISNUMBER(FIND("8F",ScheduleCompile!C57)),ISNUMBER(FIND("1F",ScheduleCompile!C57)),ISNUMBER(FIND("2F",ScheduleCompile!C57)),ISNUMBER(FIND("3F",ScheduleCompile!C57)),ISNUMBER(FIND("6F",ScheduleCompile!C57)),ISNUMBER(FIND("7F",ScheduleCompile!C57)),ISNUMBER(FIND("9F",ScheduleCompile!C57)),ISNUMBER(FIND("4F",ScheduleCompile!C57))),VALUE(LEFT(ScheduleCompile!C57,FIND("F",ScheduleCompile!C57)-1)),ScheduleCompile!C57)))))),"",IF(ScheduleCompile!C57="Off",0,IF(ScheduleCompile!C57="On",1,IF(ISNUMBER(ScheduleCompile!C57),ScheduleCompile!C57/1,IF(ISTEXT(ScheduleCompile!C57),IF(OR(ISNUMBER(FIND("5F",ScheduleCompile!C57)),ISNUMBER(FIND("0F",ScheduleCompile!C57)),ISNUMBER(FIND("8F",ScheduleCompile!C57)),ISNUMBER(FIND("1F",ScheduleCompile!C57)),ISNUMBER(FIND("2F",ScheduleCompile!C57)),ISNUMBER(FIND("3F",ScheduleCompile!C57)),ISNUMBER(FIND("6F",ScheduleCompile!C57)),ISNUMBER(FIND("7F",ScheduleCompile!C57)),ISNUMBER(FIND("9F",ScheduleCompile!C57)),ISNUMBER(FIND("4F",ScheduleCompile!C57))),VALUE(LEFT(ScheduleCompile!C57,FIND("F",ScheduleCompile!C57)-1)),ScheduleCompile!C57)))))))</f>
        <v>0</v>
      </c>
      <c r="I64" s="1">
        <f>IF(AND(ISERROR(IF(ScheduleCompile!D57="Off",0,IF(ScheduleCompile!D57="On",1,IF(ISNUMBER(ScheduleCompile!D57),ScheduleCompile!D57/1,IF(ISTEXT(ScheduleCompile!D57),IF(OR(ISNUMBER(FIND("5F",ScheduleCompile!D57)),ISNUMBER(FIND("0F",ScheduleCompile!D57)),ISNUMBER(FIND("8F",ScheduleCompile!D57)),ISNUMBER(FIND("1F",ScheduleCompile!D57)),ISNUMBER(FIND("2F",ScheduleCompile!D57)),ISNUMBER(FIND("3F",ScheduleCompile!D57)),ISNUMBER(FIND("6F",ScheduleCompile!D57)),ISNUMBER(FIND("7F",ScheduleCompile!D57)),ISNUMBER(FIND("9F",ScheduleCompile!D57)),ISNUMBER(FIND("4F",ScheduleCompile!D57))),VALUE(LEFT(ScheduleCompile!D57,FIND("F",ScheduleCompile!D57)-1)),ScheduleCompile!D57)))))),ISTEXT(ScheduleCompile!#REF!)),"ENDTABLE",IF(ISERROR(IF(ScheduleCompile!D57="Off",0,IF(ScheduleCompile!D57="On",1,IF(ISNUMBER(ScheduleCompile!D57),ScheduleCompile!D57/1,IF(ISTEXT(ScheduleCompile!D57),IF(OR(ISNUMBER(FIND("5F",ScheduleCompile!D57)),ISNUMBER(FIND("0F",ScheduleCompile!D57)),ISNUMBER(FIND("8F",ScheduleCompile!D57)),ISNUMBER(FIND("1F",ScheduleCompile!D57)),ISNUMBER(FIND("2F",ScheduleCompile!D57)),ISNUMBER(FIND("3F",ScheduleCompile!D57)),ISNUMBER(FIND("6F",ScheduleCompile!D57)),ISNUMBER(FIND("7F",ScheduleCompile!D57)),ISNUMBER(FIND("9F",ScheduleCompile!D57)),ISNUMBER(FIND("4F",ScheduleCompile!D57))),VALUE(LEFT(ScheduleCompile!D57,FIND("F",ScheduleCompile!D57)-1)),ScheduleCompile!D57)))))),"",IF(ScheduleCompile!D57="Off",0,IF(ScheduleCompile!D57="On",1,IF(ISNUMBER(ScheduleCompile!D57),ScheduleCompile!D57/1,IF(ISTEXT(ScheduleCompile!D57),IF(OR(ISNUMBER(FIND("5F",ScheduleCompile!D57)),ISNUMBER(FIND("0F",ScheduleCompile!D57)),ISNUMBER(FIND("8F",ScheduleCompile!D57)),ISNUMBER(FIND("1F",ScheduleCompile!D57)),ISNUMBER(FIND("2F",ScheduleCompile!D57)),ISNUMBER(FIND("3F",ScheduleCompile!D57)),ISNUMBER(FIND("6F",ScheduleCompile!D57)),ISNUMBER(FIND("7F",ScheduleCompile!D57)),ISNUMBER(FIND("9F",ScheduleCompile!D57)),ISNUMBER(FIND("4F",ScheduleCompile!D57))),VALUE(LEFT(ScheduleCompile!D57,FIND("F",ScheduleCompile!D57)-1)),ScheduleCompile!D57)))))))</f>
        <v>0</v>
      </c>
      <c r="J64" s="1">
        <f>IF(AND(ISERROR(IF(ScheduleCompile!E57="Off",0,IF(ScheduleCompile!E57="On",1,IF(ISNUMBER(ScheduleCompile!E57),ScheduleCompile!E57/1,IF(ISTEXT(ScheduleCompile!E57),IF(OR(ISNUMBER(FIND("5F",ScheduleCompile!E57)),ISNUMBER(FIND("0F",ScheduleCompile!E57)),ISNUMBER(FIND("8F",ScheduleCompile!E57)),ISNUMBER(FIND("1F",ScheduleCompile!E57)),ISNUMBER(FIND("2F",ScheduleCompile!E57)),ISNUMBER(FIND("3F",ScheduleCompile!E57)),ISNUMBER(FIND("6F",ScheduleCompile!E57)),ISNUMBER(FIND("7F",ScheduleCompile!E57)),ISNUMBER(FIND("9F",ScheduleCompile!E57)),ISNUMBER(FIND("4F",ScheduleCompile!E57))),VALUE(LEFT(ScheduleCompile!E57,FIND("F",ScheduleCompile!E57)-1)),ScheduleCompile!E57)))))),ISTEXT(ScheduleCompile!#REF!)),"ENDTABLE",IF(ISERROR(IF(ScheduleCompile!E57="Off",0,IF(ScheduleCompile!E57="On",1,IF(ISNUMBER(ScheduleCompile!E57),ScheduleCompile!E57/1,IF(ISTEXT(ScheduleCompile!E57),IF(OR(ISNUMBER(FIND("5F",ScheduleCompile!E57)),ISNUMBER(FIND("0F",ScheduleCompile!E57)),ISNUMBER(FIND("8F",ScheduleCompile!E57)),ISNUMBER(FIND("1F",ScheduleCompile!E57)),ISNUMBER(FIND("2F",ScheduleCompile!E57)),ISNUMBER(FIND("3F",ScheduleCompile!E57)),ISNUMBER(FIND("6F",ScheduleCompile!E57)),ISNUMBER(FIND("7F",ScheduleCompile!E57)),ISNUMBER(FIND("9F",ScheduleCompile!E57)),ISNUMBER(FIND("4F",ScheduleCompile!E57))),VALUE(LEFT(ScheduleCompile!E57,FIND("F",ScheduleCompile!E57)-1)),ScheduleCompile!E57)))))),"",IF(ScheduleCompile!E57="Off",0,IF(ScheduleCompile!E57="On",1,IF(ISNUMBER(ScheduleCompile!E57),ScheduleCompile!E57/1,IF(ISTEXT(ScheduleCompile!E57),IF(OR(ISNUMBER(FIND("5F",ScheduleCompile!E57)),ISNUMBER(FIND("0F",ScheduleCompile!E57)),ISNUMBER(FIND("8F",ScheduleCompile!E57)),ISNUMBER(FIND("1F",ScheduleCompile!E57)),ISNUMBER(FIND("2F",ScheduleCompile!E57)),ISNUMBER(FIND("3F",ScheduleCompile!E57)),ISNUMBER(FIND("6F",ScheduleCompile!E57)),ISNUMBER(FIND("7F",ScheduleCompile!E57)),ISNUMBER(FIND("9F",ScheduleCompile!E57)),ISNUMBER(FIND("4F",ScheduleCompile!E57))),VALUE(LEFT(ScheduleCompile!E57,FIND("F",ScheduleCompile!E57)-1)),ScheduleCompile!E57)))))))</f>
        <v>0</v>
      </c>
      <c r="K64" s="1">
        <f>IF(AND(ISERROR(IF(ScheduleCompile!F57="Off",0,IF(ScheduleCompile!F57="On",1,IF(ISNUMBER(ScheduleCompile!F57),ScheduleCompile!F57/1,IF(ISTEXT(ScheduleCompile!F57),IF(OR(ISNUMBER(FIND("5F",ScheduleCompile!F57)),ISNUMBER(FIND("0F",ScheduleCompile!F57)),ISNUMBER(FIND("8F",ScheduleCompile!F57)),ISNUMBER(FIND("1F",ScheduleCompile!F57)),ISNUMBER(FIND("2F",ScheduleCompile!F57)),ISNUMBER(FIND("3F",ScheduleCompile!F57)),ISNUMBER(FIND("6F",ScheduleCompile!F57)),ISNUMBER(FIND("7F",ScheduleCompile!F57)),ISNUMBER(FIND("9F",ScheduleCompile!F57)),ISNUMBER(FIND("4F",ScheduleCompile!F57))),VALUE(LEFT(ScheduleCompile!F57,FIND("F",ScheduleCompile!F57)-1)),ScheduleCompile!F57)))))),ISTEXT(ScheduleCompile!#REF!)),"ENDTABLE",IF(ISERROR(IF(ScheduleCompile!F57="Off",0,IF(ScheduleCompile!F57="On",1,IF(ISNUMBER(ScheduleCompile!F57),ScheduleCompile!F57/1,IF(ISTEXT(ScheduleCompile!F57),IF(OR(ISNUMBER(FIND("5F",ScheduleCompile!F57)),ISNUMBER(FIND("0F",ScheduleCompile!F57)),ISNUMBER(FIND("8F",ScheduleCompile!F57)),ISNUMBER(FIND("1F",ScheduleCompile!F57)),ISNUMBER(FIND("2F",ScheduleCompile!F57)),ISNUMBER(FIND("3F",ScheduleCompile!F57)),ISNUMBER(FIND("6F",ScheduleCompile!F57)),ISNUMBER(FIND("7F",ScheduleCompile!F57)),ISNUMBER(FIND("9F",ScheduleCompile!F57)),ISNUMBER(FIND("4F",ScheduleCompile!F57))),VALUE(LEFT(ScheduleCompile!F57,FIND("F",ScheduleCompile!F57)-1)),ScheduleCompile!F57)))))),"",IF(ScheduleCompile!F57="Off",0,IF(ScheduleCompile!F57="On",1,IF(ISNUMBER(ScheduleCompile!F57),ScheduleCompile!F57/1,IF(ISTEXT(ScheduleCompile!F57),IF(OR(ISNUMBER(FIND("5F",ScheduleCompile!F57)),ISNUMBER(FIND("0F",ScheduleCompile!F57)),ISNUMBER(FIND("8F",ScheduleCompile!F57)),ISNUMBER(FIND("1F",ScheduleCompile!F57)),ISNUMBER(FIND("2F",ScheduleCompile!F57)),ISNUMBER(FIND("3F",ScheduleCompile!F57)),ISNUMBER(FIND("6F",ScheduleCompile!F57)),ISNUMBER(FIND("7F",ScheduleCompile!F57)),ISNUMBER(FIND("9F",ScheduleCompile!F57)),ISNUMBER(FIND("4F",ScheduleCompile!F57))),VALUE(LEFT(ScheduleCompile!F57,FIND("F",ScheduleCompile!F57)-1)),ScheduleCompile!F57)))))))</f>
        <v>0</v>
      </c>
      <c r="L64" s="1">
        <f>IF(AND(ISERROR(IF(ScheduleCompile!G57="Off",0,IF(ScheduleCompile!G57="On",1,IF(ISNUMBER(ScheduleCompile!G57),ScheduleCompile!G57/1,IF(ISTEXT(ScheduleCompile!G57),IF(OR(ISNUMBER(FIND("5F",ScheduleCompile!G57)),ISNUMBER(FIND("0F",ScheduleCompile!G57)),ISNUMBER(FIND("8F",ScheduleCompile!G57)),ISNUMBER(FIND("1F",ScheduleCompile!G57)),ISNUMBER(FIND("2F",ScheduleCompile!G57)),ISNUMBER(FIND("3F",ScheduleCompile!G57)),ISNUMBER(FIND("6F",ScheduleCompile!G57)),ISNUMBER(FIND("7F",ScheduleCompile!G57)),ISNUMBER(FIND("9F",ScheduleCompile!G57)),ISNUMBER(FIND("4F",ScheduleCompile!G57))),VALUE(LEFT(ScheduleCompile!G57,FIND("F",ScheduleCompile!G57)-1)),ScheduleCompile!G57)))))),ISTEXT(ScheduleCompile!#REF!)),"ENDTABLE",IF(ISERROR(IF(ScheduleCompile!G57="Off",0,IF(ScheduleCompile!G57="On",1,IF(ISNUMBER(ScheduleCompile!G57),ScheduleCompile!G57/1,IF(ISTEXT(ScheduleCompile!G57),IF(OR(ISNUMBER(FIND("5F",ScheduleCompile!G57)),ISNUMBER(FIND("0F",ScheduleCompile!G57)),ISNUMBER(FIND("8F",ScheduleCompile!G57)),ISNUMBER(FIND("1F",ScheduleCompile!G57)),ISNUMBER(FIND("2F",ScheduleCompile!G57)),ISNUMBER(FIND("3F",ScheduleCompile!G57)),ISNUMBER(FIND("6F",ScheduleCompile!G57)),ISNUMBER(FIND("7F",ScheduleCompile!G57)),ISNUMBER(FIND("9F",ScheduleCompile!G57)),ISNUMBER(FIND("4F",ScheduleCompile!G57))),VALUE(LEFT(ScheduleCompile!G57,FIND("F",ScheduleCompile!G57)-1)),ScheduleCompile!G57)))))),"",IF(ScheduleCompile!G57="Off",0,IF(ScheduleCompile!G57="On",1,IF(ISNUMBER(ScheduleCompile!G57),ScheduleCompile!G57/1,IF(ISTEXT(ScheduleCompile!G57),IF(OR(ISNUMBER(FIND("5F",ScheduleCompile!G57)),ISNUMBER(FIND("0F",ScheduleCompile!G57)),ISNUMBER(FIND("8F",ScheduleCompile!G57)),ISNUMBER(FIND("1F",ScheduleCompile!G57)),ISNUMBER(FIND("2F",ScheduleCompile!G57)),ISNUMBER(FIND("3F",ScheduleCompile!G57)),ISNUMBER(FIND("6F",ScheduleCompile!G57)),ISNUMBER(FIND("7F",ScheduleCompile!G57)),ISNUMBER(FIND("9F",ScheduleCompile!G57)),ISNUMBER(FIND("4F",ScheduleCompile!G57))),VALUE(LEFT(ScheduleCompile!G57,FIND("F",ScheduleCompile!G57)-1)),ScheduleCompile!G57)))))))</f>
        <v>0</v>
      </c>
      <c r="M64" s="1">
        <f>IF(AND(ISERROR(IF(ScheduleCompile!H57="Off",0,IF(ScheduleCompile!H57="On",1,IF(ISNUMBER(ScheduleCompile!H57),ScheduleCompile!H57/1,IF(ISTEXT(ScheduleCompile!H57),IF(OR(ISNUMBER(FIND("5F",ScheduleCompile!H57)),ISNUMBER(FIND("0F",ScheduleCompile!H57)),ISNUMBER(FIND("8F",ScheduleCompile!H57)),ISNUMBER(FIND("1F",ScheduleCompile!H57)),ISNUMBER(FIND("2F",ScheduleCompile!H57)),ISNUMBER(FIND("3F",ScheduleCompile!H57)),ISNUMBER(FIND("6F",ScheduleCompile!H57)),ISNUMBER(FIND("7F",ScheduleCompile!H57)),ISNUMBER(FIND("9F",ScheduleCompile!H57)),ISNUMBER(FIND("4F",ScheduleCompile!H57))),VALUE(LEFT(ScheduleCompile!H57,FIND("F",ScheduleCompile!H57)-1)),ScheduleCompile!H57)))))),ISTEXT(ScheduleCompile!#REF!)),"ENDTABLE",IF(ISERROR(IF(ScheduleCompile!H57="Off",0,IF(ScheduleCompile!H57="On",1,IF(ISNUMBER(ScheduleCompile!H57),ScheduleCompile!H57/1,IF(ISTEXT(ScheduleCompile!H57),IF(OR(ISNUMBER(FIND("5F",ScheduleCompile!H57)),ISNUMBER(FIND("0F",ScheduleCompile!H57)),ISNUMBER(FIND("8F",ScheduleCompile!H57)),ISNUMBER(FIND("1F",ScheduleCompile!H57)),ISNUMBER(FIND("2F",ScheduleCompile!H57)),ISNUMBER(FIND("3F",ScheduleCompile!H57)),ISNUMBER(FIND("6F",ScheduleCompile!H57)),ISNUMBER(FIND("7F",ScheduleCompile!H57)),ISNUMBER(FIND("9F",ScheduleCompile!H57)),ISNUMBER(FIND("4F",ScheduleCompile!H57))),VALUE(LEFT(ScheduleCompile!H57,FIND("F",ScheduleCompile!H57)-1)),ScheduleCompile!H57)))))),"",IF(ScheduleCompile!H57="Off",0,IF(ScheduleCompile!H57="On",1,IF(ISNUMBER(ScheduleCompile!H57),ScheduleCompile!H57/1,IF(ISTEXT(ScheduleCompile!H57),IF(OR(ISNUMBER(FIND("5F",ScheduleCompile!H57)),ISNUMBER(FIND("0F",ScheduleCompile!H57)),ISNUMBER(FIND("8F",ScheduleCompile!H57)),ISNUMBER(FIND("1F",ScheduleCompile!H57)),ISNUMBER(FIND("2F",ScheduleCompile!H57)),ISNUMBER(FIND("3F",ScheduleCompile!H57)),ISNUMBER(FIND("6F",ScheduleCompile!H57)),ISNUMBER(FIND("7F",ScheduleCompile!H57)),ISNUMBER(FIND("9F",ScheduleCompile!H57)),ISNUMBER(FIND("4F",ScheduleCompile!H57))),VALUE(LEFT(ScheduleCompile!H57,FIND("F",ScheduleCompile!H57)-1)),ScheduleCompile!H57)))))))</f>
        <v>0</v>
      </c>
      <c r="N64" s="1">
        <f>IF(AND(ISERROR(IF(ScheduleCompile!I57="Off",0,IF(ScheduleCompile!I57="On",1,IF(ISNUMBER(ScheduleCompile!I57),ScheduleCompile!I57/1,IF(ISTEXT(ScheduleCompile!I57),IF(OR(ISNUMBER(FIND("5F",ScheduleCompile!I57)),ISNUMBER(FIND("0F",ScheduleCompile!I57)),ISNUMBER(FIND("8F",ScheduleCompile!I57)),ISNUMBER(FIND("1F",ScheduleCompile!I57)),ISNUMBER(FIND("2F",ScheduleCompile!I57)),ISNUMBER(FIND("3F",ScheduleCompile!I57)),ISNUMBER(FIND("6F",ScheduleCompile!I57)),ISNUMBER(FIND("7F",ScheduleCompile!I57)),ISNUMBER(FIND("9F",ScheduleCompile!I57)),ISNUMBER(FIND("4F",ScheduleCompile!I57))),VALUE(LEFT(ScheduleCompile!I57,FIND("F",ScheduleCompile!I57)-1)),ScheduleCompile!I57)))))),ISTEXT(ScheduleCompile!#REF!)),"ENDTABLE",IF(ISERROR(IF(ScheduleCompile!I57="Off",0,IF(ScheduleCompile!I57="On",1,IF(ISNUMBER(ScheduleCompile!I57),ScheduleCompile!I57/1,IF(ISTEXT(ScheduleCompile!I57),IF(OR(ISNUMBER(FIND("5F",ScheduleCompile!I57)),ISNUMBER(FIND("0F",ScheduleCompile!I57)),ISNUMBER(FIND("8F",ScheduleCompile!I57)),ISNUMBER(FIND("1F",ScheduleCompile!I57)),ISNUMBER(FIND("2F",ScheduleCompile!I57)),ISNUMBER(FIND("3F",ScheduleCompile!I57)),ISNUMBER(FIND("6F",ScheduleCompile!I57)),ISNUMBER(FIND("7F",ScheduleCompile!I57)),ISNUMBER(FIND("9F",ScheduleCompile!I57)),ISNUMBER(FIND("4F",ScheduleCompile!I57))),VALUE(LEFT(ScheduleCompile!I57,FIND("F",ScheduleCompile!I57)-1)),ScheduleCompile!I57)))))),"",IF(ScheduleCompile!I57="Off",0,IF(ScheduleCompile!I57="On",1,IF(ISNUMBER(ScheduleCompile!I57),ScheduleCompile!I57/1,IF(ISTEXT(ScheduleCompile!I57),IF(OR(ISNUMBER(FIND("5F",ScheduleCompile!I57)),ISNUMBER(FIND("0F",ScheduleCompile!I57)),ISNUMBER(FIND("8F",ScheduleCompile!I57)),ISNUMBER(FIND("1F",ScheduleCompile!I57)),ISNUMBER(FIND("2F",ScheduleCompile!I57)),ISNUMBER(FIND("3F",ScheduleCompile!I57)),ISNUMBER(FIND("6F",ScheduleCompile!I57)),ISNUMBER(FIND("7F",ScheduleCompile!I57)),ISNUMBER(FIND("9F",ScheduleCompile!I57)),ISNUMBER(FIND("4F",ScheduleCompile!I57))),VALUE(LEFT(ScheduleCompile!I57,FIND("F",ScheduleCompile!I57)-1)),ScheduleCompile!I57)))))))</f>
        <v>0</v>
      </c>
      <c r="O64" s="1">
        <f>IF(AND(ISERROR(IF(ScheduleCompile!J57="Off",0,IF(ScheduleCompile!J57="On",1,IF(ISNUMBER(ScheduleCompile!J57),ScheduleCompile!J57/1,IF(ISTEXT(ScheduleCompile!J57),IF(OR(ISNUMBER(FIND("5F",ScheduleCompile!J57)),ISNUMBER(FIND("0F",ScheduleCompile!J57)),ISNUMBER(FIND("8F",ScheduleCompile!J57)),ISNUMBER(FIND("1F",ScheduleCompile!J57)),ISNUMBER(FIND("2F",ScheduleCompile!J57)),ISNUMBER(FIND("3F",ScheduleCompile!J57)),ISNUMBER(FIND("6F",ScheduleCompile!J57)),ISNUMBER(FIND("7F",ScheduleCompile!J57)),ISNUMBER(FIND("9F",ScheduleCompile!J57)),ISNUMBER(FIND("4F",ScheduleCompile!J57))),VALUE(LEFT(ScheduleCompile!J57,FIND("F",ScheduleCompile!J57)-1)),ScheduleCompile!J57)))))),ISTEXT(ScheduleCompile!#REF!)),"ENDTABLE",IF(ISERROR(IF(ScheduleCompile!J57="Off",0,IF(ScheduleCompile!J57="On",1,IF(ISNUMBER(ScheduleCompile!J57),ScheduleCompile!J57/1,IF(ISTEXT(ScheduleCompile!J57),IF(OR(ISNUMBER(FIND("5F",ScheduleCompile!J57)),ISNUMBER(FIND("0F",ScheduleCompile!J57)),ISNUMBER(FIND("8F",ScheduleCompile!J57)),ISNUMBER(FIND("1F",ScheduleCompile!J57)),ISNUMBER(FIND("2F",ScheduleCompile!J57)),ISNUMBER(FIND("3F",ScheduleCompile!J57)),ISNUMBER(FIND("6F",ScheduleCompile!J57)),ISNUMBER(FIND("7F",ScheduleCompile!J57)),ISNUMBER(FIND("9F",ScheduleCompile!J57)),ISNUMBER(FIND("4F",ScheduleCompile!J57))),VALUE(LEFT(ScheduleCompile!J57,FIND("F",ScheduleCompile!J57)-1)),ScheduleCompile!J57)))))),"",IF(ScheduleCompile!J57="Off",0,IF(ScheduleCompile!J57="On",1,IF(ISNUMBER(ScheduleCompile!J57),ScheduleCompile!J57/1,IF(ISTEXT(ScheduleCompile!J57),IF(OR(ISNUMBER(FIND("5F",ScheduleCompile!J57)),ISNUMBER(FIND("0F",ScheduleCompile!J57)),ISNUMBER(FIND("8F",ScheduleCompile!J57)),ISNUMBER(FIND("1F",ScheduleCompile!J57)),ISNUMBER(FIND("2F",ScheduleCompile!J57)),ISNUMBER(FIND("3F",ScheduleCompile!J57)),ISNUMBER(FIND("6F",ScheduleCompile!J57)),ISNUMBER(FIND("7F",ScheduleCompile!J57)),ISNUMBER(FIND("9F",ScheduleCompile!J57)),ISNUMBER(FIND("4F",ScheduleCompile!J57))),VALUE(LEFT(ScheduleCompile!J57,FIND("F",ScheduleCompile!J57)-1)),ScheduleCompile!J57)))))))</f>
        <v>0</v>
      </c>
      <c r="P64" s="1">
        <f>IF(AND(ISERROR(IF(ScheduleCompile!K57="Off",0,IF(ScheduleCompile!K57="On",1,IF(ISNUMBER(ScheduleCompile!K57),ScheduleCompile!K57/1,IF(ISTEXT(ScheduleCompile!K57),IF(OR(ISNUMBER(FIND("5F",ScheduleCompile!K57)),ISNUMBER(FIND("0F",ScheduleCompile!K57)),ISNUMBER(FIND("8F",ScheduleCompile!K57)),ISNUMBER(FIND("1F",ScheduleCompile!K57)),ISNUMBER(FIND("2F",ScheduleCompile!K57)),ISNUMBER(FIND("3F",ScheduleCompile!K57)),ISNUMBER(FIND("6F",ScheduleCompile!K57)),ISNUMBER(FIND("7F",ScheduleCompile!K57)),ISNUMBER(FIND("9F",ScheduleCompile!K57)),ISNUMBER(FIND("4F",ScheduleCompile!K57))),VALUE(LEFT(ScheduleCompile!K57,FIND("F",ScheduleCompile!K57)-1)),ScheduleCompile!K57)))))),ISTEXT(ScheduleCompile!#REF!)),"ENDTABLE",IF(ISERROR(IF(ScheduleCompile!K57="Off",0,IF(ScheduleCompile!K57="On",1,IF(ISNUMBER(ScheduleCompile!K57),ScheduleCompile!K57/1,IF(ISTEXT(ScheduleCompile!K57),IF(OR(ISNUMBER(FIND("5F",ScheduleCompile!K57)),ISNUMBER(FIND("0F",ScheduleCompile!K57)),ISNUMBER(FIND("8F",ScheduleCompile!K57)),ISNUMBER(FIND("1F",ScheduleCompile!K57)),ISNUMBER(FIND("2F",ScheduleCompile!K57)),ISNUMBER(FIND("3F",ScheduleCompile!K57)),ISNUMBER(FIND("6F",ScheduleCompile!K57)),ISNUMBER(FIND("7F",ScheduleCompile!K57)),ISNUMBER(FIND("9F",ScheduleCompile!K57)),ISNUMBER(FIND("4F",ScheduleCompile!K57))),VALUE(LEFT(ScheduleCompile!K57,FIND("F",ScheduleCompile!K57)-1)),ScheduleCompile!K57)))))),"",IF(ScheduleCompile!K57="Off",0,IF(ScheduleCompile!K57="On",1,IF(ISNUMBER(ScheduleCompile!K57),ScheduleCompile!K57/1,IF(ISTEXT(ScheduleCompile!K57),IF(OR(ISNUMBER(FIND("5F",ScheduleCompile!K57)),ISNUMBER(FIND("0F",ScheduleCompile!K57)),ISNUMBER(FIND("8F",ScheduleCompile!K57)),ISNUMBER(FIND("1F",ScheduleCompile!K57)),ISNUMBER(FIND("2F",ScheduleCompile!K57)),ISNUMBER(FIND("3F",ScheduleCompile!K57)),ISNUMBER(FIND("6F",ScheduleCompile!K57)),ISNUMBER(FIND("7F",ScheduleCompile!K57)),ISNUMBER(FIND("9F",ScheduleCompile!K57)),ISNUMBER(FIND("4F",ScheduleCompile!K57))),VALUE(LEFT(ScheduleCompile!K57,FIND("F",ScheduleCompile!K57)-1)),ScheduleCompile!K57)))))))</f>
        <v>0</v>
      </c>
      <c r="Q64" s="1">
        <f>IF(AND(ISERROR(IF(ScheduleCompile!L57="Off",0,IF(ScheduleCompile!L57="On",1,IF(ISNUMBER(ScheduleCompile!L57),ScheduleCompile!L57/1,IF(ISTEXT(ScheduleCompile!L57),IF(OR(ISNUMBER(FIND("5F",ScheduleCompile!L57)),ISNUMBER(FIND("0F",ScheduleCompile!L57)),ISNUMBER(FIND("8F",ScheduleCompile!L57)),ISNUMBER(FIND("1F",ScheduleCompile!L57)),ISNUMBER(FIND("2F",ScheduleCompile!L57)),ISNUMBER(FIND("3F",ScheduleCompile!L57)),ISNUMBER(FIND("6F",ScheduleCompile!L57)),ISNUMBER(FIND("7F",ScheduleCompile!L57)),ISNUMBER(FIND("9F",ScheduleCompile!L57)),ISNUMBER(FIND("4F",ScheduleCompile!L57))),VALUE(LEFT(ScheduleCompile!L57,FIND("F",ScheduleCompile!L57)-1)),ScheduleCompile!L57)))))),ISTEXT(ScheduleCompile!#REF!)),"ENDTABLE",IF(ISERROR(IF(ScheduleCompile!L57="Off",0,IF(ScheduleCompile!L57="On",1,IF(ISNUMBER(ScheduleCompile!L57),ScheduleCompile!L57/1,IF(ISTEXT(ScheduleCompile!L57),IF(OR(ISNUMBER(FIND("5F",ScheduleCompile!L57)),ISNUMBER(FIND("0F",ScheduleCompile!L57)),ISNUMBER(FIND("8F",ScheduleCompile!L57)),ISNUMBER(FIND("1F",ScheduleCompile!L57)),ISNUMBER(FIND("2F",ScheduleCompile!L57)),ISNUMBER(FIND("3F",ScheduleCompile!L57)),ISNUMBER(FIND("6F",ScheduleCompile!L57)),ISNUMBER(FIND("7F",ScheduleCompile!L57)),ISNUMBER(FIND("9F",ScheduleCompile!L57)),ISNUMBER(FIND("4F",ScheduleCompile!L57))),VALUE(LEFT(ScheduleCompile!L57,FIND("F",ScheduleCompile!L57)-1)),ScheduleCompile!L57)))))),"",IF(ScheduleCompile!L57="Off",0,IF(ScheduleCompile!L57="On",1,IF(ISNUMBER(ScheduleCompile!L57),ScheduleCompile!L57/1,IF(ISTEXT(ScheduleCompile!L57),IF(OR(ISNUMBER(FIND("5F",ScheduleCompile!L57)),ISNUMBER(FIND("0F",ScheduleCompile!L57)),ISNUMBER(FIND("8F",ScheduleCompile!L57)),ISNUMBER(FIND("1F",ScheduleCompile!L57)),ISNUMBER(FIND("2F",ScheduleCompile!L57)),ISNUMBER(FIND("3F",ScheduleCompile!L57)),ISNUMBER(FIND("6F",ScheduleCompile!L57)),ISNUMBER(FIND("7F",ScheduleCompile!L57)),ISNUMBER(FIND("9F",ScheduleCompile!L57)),ISNUMBER(FIND("4F",ScheduleCompile!L57))),VALUE(LEFT(ScheduleCompile!L57,FIND("F",ScheduleCompile!L57)-1)),ScheduleCompile!L57)))))))</f>
        <v>0</v>
      </c>
      <c r="R64" s="1">
        <f>IF(AND(ISERROR(IF(ScheduleCompile!M57="Off",0,IF(ScheduleCompile!M57="On",1,IF(ISNUMBER(ScheduleCompile!M57),ScheduleCompile!M57/1,IF(ISTEXT(ScheduleCompile!M57),IF(OR(ISNUMBER(FIND("5F",ScheduleCompile!M57)),ISNUMBER(FIND("0F",ScheduleCompile!M57)),ISNUMBER(FIND("8F",ScheduleCompile!M57)),ISNUMBER(FIND("1F",ScheduleCompile!M57)),ISNUMBER(FIND("2F",ScheduleCompile!M57)),ISNUMBER(FIND("3F",ScheduleCompile!M57)),ISNUMBER(FIND("6F",ScheduleCompile!M57)),ISNUMBER(FIND("7F",ScheduleCompile!M57)),ISNUMBER(FIND("9F",ScheduleCompile!M57)),ISNUMBER(FIND("4F",ScheduleCompile!M57))),VALUE(LEFT(ScheduleCompile!M57,FIND("F",ScheduleCompile!M57)-1)),ScheduleCompile!M57)))))),ISTEXT(ScheduleCompile!#REF!)),"ENDTABLE",IF(ISERROR(IF(ScheduleCompile!M57="Off",0,IF(ScheduleCompile!M57="On",1,IF(ISNUMBER(ScheduleCompile!M57),ScheduleCompile!M57/1,IF(ISTEXT(ScheduleCompile!M57),IF(OR(ISNUMBER(FIND("5F",ScheduleCompile!M57)),ISNUMBER(FIND("0F",ScheduleCompile!M57)),ISNUMBER(FIND("8F",ScheduleCompile!M57)),ISNUMBER(FIND("1F",ScheduleCompile!M57)),ISNUMBER(FIND("2F",ScheduleCompile!M57)),ISNUMBER(FIND("3F",ScheduleCompile!M57)),ISNUMBER(FIND("6F",ScheduleCompile!M57)),ISNUMBER(FIND("7F",ScheduleCompile!M57)),ISNUMBER(FIND("9F",ScheduleCompile!M57)),ISNUMBER(FIND("4F",ScheduleCompile!M57))),VALUE(LEFT(ScheduleCompile!M57,FIND("F",ScheduleCompile!M57)-1)),ScheduleCompile!M57)))))),"",IF(ScheduleCompile!M57="Off",0,IF(ScheduleCompile!M57="On",1,IF(ISNUMBER(ScheduleCompile!M57),ScheduleCompile!M57/1,IF(ISTEXT(ScheduleCompile!M57),IF(OR(ISNUMBER(FIND("5F",ScheduleCompile!M57)),ISNUMBER(FIND("0F",ScheduleCompile!M57)),ISNUMBER(FIND("8F",ScheduleCompile!M57)),ISNUMBER(FIND("1F",ScheduleCompile!M57)),ISNUMBER(FIND("2F",ScheduleCompile!M57)),ISNUMBER(FIND("3F",ScheduleCompile!M57)),ISNUMBER(FIND("6F",ScheduleCompile!M57)),ISNUMBER(FIND("7F",ScheduleCompile!M57)),ISNUMBER(FIND("9F",ScheduleCompile!M57)),ISNUMBER(FIND("4F",ScheduleCompile!M57))),VALUE(LEFT(ScheduleCompile!M57,FIND("F",ScheduleCompile!M57)-1)),ScheduleCompile!M57)))))))</f>
        <v>0</v>
      </c>
      <c r="S64" s="1">
        <f>IF(AND(ISERROR(IF(ScheduleCompile!N57="Off",0,IF(ScheduleCompile!N57="On",1,IF(ISNUMBER(ScheduleCompile!N57),ScheduleCompile!N57/1,IF(ISTEXT(ScheduleCompile!N57),IF(OR(ISNUMBER(FIND("5F",ScheduleCompile!N57)),ISNUMBER(FIND("0F",ScheduleCompile!N57)),ISNUMBER(FIND("8F",ScheduleCompile!N57)),ISNUMBER(FIND("1F",ScheduleCompile!N57)),ISNUMBER(FIND("2F",ScheduleCompile!N57)),ISNUMBER(FIND("3F",ScheduleCompile!N57)),ISNUMBER(FIND("6F",ScheduleCompile!N57)),ISNUMBER(FIND("7F",ScheduleCompile!N57)),ISNUMBER(FIND("9F",ScheduleCompile!N57)),ISNUMBER(FIND("4F",ScheduleCompile!N57))),VALUE(LEFT(ScheduleCompile!N57,FIND("F",ScheduleCompile!N57)-1)),ScheduleCompile!N57)))))),ISTEXT(ScheduleCompile!#REF!)),"ENDTABLE",IF(ISERROR(IF(ScheduleCompile!N57="Off",0,IF(ScheduleCompile!N57="On",1,IF(ISNUMBER(ScheduleCompile!N57),ScheduleCompile!N57/1,IF(ISTEXT(ScheduleCompile!N57),IF(OR(ISNUMBER(FIND("5F",ScheduleCompile!N57)),ISNUMBER(FIND("0F",ScheduleCompile!N57)),ISNUMBER(FIND("8F",ScheduleCompile!N57)),ISNUMBER(FIND("1F",ScheduleCompile!N57)),ISNUMBER(FIND("2F",ScheduleCompile!N57)),ISNUMBER(FIND("3F",ScheduleCompile!N57)),ISNUMBER(FIND("6F",ScheduleCompile!N57)),ISNUMBER(FIND("7F",ScheduleCompile!N57)),ISNUMBER(FIND("9F",ScheduleCompile!N57)),ISNUMBER(FIND("4F",ScheduleCompile!N57))),VALUE(LEFT(ScheduleCompile!N57,FIND("F",ScheduleCompile!N57)-1)),ScheduleCompile!N57)))))),"",IF(ScheduleCompile!N57="Off",0,IF(ScheduleCompile!N57="On",1,IF(ISNUMBER(ScheduleCompile!N57),ScheduleCompile!N57/1,IF(ISTEXT(ScheduleCompile!N57),IF(OR(ISNUMBER(FIND("5F",ScheduleCompile!N57)),ISNUMBER(FIND("0F",ScheduleCompile!N57)),ISNUMBER(FIND("8F",ScheduleCompile!N57)),ISNUMBER(FIND("1F",ScheduleCompile!N57)),ISNUMBER(FIND("2F",ScheduleCompile!N57)),ISNUMBER(FIND("3F",ScheduleCompile!N57)),ISNUMBER(FIND("6F",ScheduleCompile!N57)),ISNUMBER(FIND("7F",ScheduleCompile!N57)),ISNUMBER(FIND("9F",ScheduleCompile!N57)),ISNUMBER(FIND("4F",ScheduleCompile!N57))),VALUE(LEFT(ScheduleCompile!N57,FIND("F",ScheduleCompile!N57)-1)),ScheduleCompile!N57)))))))</f>
        <v>0</v>
      </c>
      <c r="T64" s="1">
        <f>IF(AND(ISERROR(IF(ScheduleCompile!O57="Off",0,IF(ScheduleCompile!O57="On",1,IF(ISNUMBER(ScheduleCompile!O57),ScheduleCompile!O57/1,IF(ISTEXT(ScheduleCompile!O57),IF(OR(ISNUMBER(FIND("5F",ScheduleCompile!O57)),ISNUMBER(FIND("0F",ScheduleCompile!O57)),ISNUMBER(FIND("8F",ScheduleCompile!O57)),ISNUMBER(FIND("1F",ScheduleCompile!O57)),ISNUMBER(FIND("2F",ScheduleCompile!O57)),ISNUMBER(FIND("3F",ScheduleCompile!O57)),ISNUMBER(FIND("6F",ScheduleCompile!O57)),ISNUMBER(FIND("7F",ScheduleCompile!O57)),ISNUMBER(FIND("9F",ScheduleCompile!O57)),ISNUMBER(FIND("4F",ScheduleCompile!O57))),VALUE(LEFT(ScheduleCompile!O57,FIND("F",ScheduleCompile!O57)-1)),ScheduleCompile!O57)))))),ISTEXT(ScheduleCompile!#REF!)),"ENDTABLE",IF(ISERROR(IF(ScheduleCompile!O57="Off",0,IF(ScheduleCompile!O57="On",1,IF(ISNUMBER(ScheduleCompile!O57),ScheduleCompile!O57/1,IF(ISTEXT(ScheduleCompile!O57),IF(OR(ISNUMBER(FIND("5F",ScheduleCompile!O57)),ISNUMBER(FIND("0F",ScheduleCompile!O57)),ISNUMBER(FIND("8F",ScheduleCompile!O57)),ISNUMBER(FIND("1F",ScheduleCompile!O57)),ISNUMBER(FIND("2F",ScheduleCompile!O57)),ISNUMBER(FIND("3F",ScheduleCompile!O57)),ISNUMBER(FIND("6F",ScheduleCompile!O57)),ISNUMBER(FIND("7F",ScheduleCompile!O57)),ISNUMBER(FIND("9F",ScheduleCompile!O57)),ISNUMBER(FIND("4F",ScheduleCompile!O57))),VALUE(LEFT(ScheduleCompile!O57,FIND("F",ScheduleCompile!O57)-1)),ScheduleCompile!O57)))))),"",IF(ScheduleCompile!O57="Off",0,IF(ScheduleCompile!O57="On",1,IF(ISNUMBER(ScheduleCompile!O57),ScheduleCompile!O57/1,IF(ISTEXT(ScheduleCompile!O57),IF(OR(ISNUMBER(FIND("5F",ScheduleCompile!O57)),ISNUMBER(FIND("0F",ScheduleCompile!O57)),ISNUMBER(FIND("8F",ScheduleCompile!O57)),ISNUMBER(FIND("1F",ScheduleCompile!O57)),ISNUMBER(FIND("2F",ScheduleCompile!O57)),ISNUMBER(FIND("3F",ScheduleCompile!O57)),ISNUMBER(FIND("6F",ScheduleCompile!O57)),ISNUMBER(FIND("7F",ScheduleCompile!O57)),ISNUMBER(FIND("9F",ScheduleCompile!O57)),ISNUMBER(FIND("4F",ScheduleCompile!O57))),VALUE(LEFT(ScheduleCompile!O57,FIND("F",ScheduleCompile!O57)-1)),ScheduleCompile!O57)))))))</f>
        <v>0</v>
      </c>
      <c r="U64" s="1">
        <f>IF(AND(ISERROR(IF(ScheduleCompile!P57="Off",0,IF(ScheduleCompile!P57="On",1,IF(ISNUMBER(ScheduleCompile!P57),ScheduleCompile!P57/1,IF(ISTEXT(ScheduleCompile!P57),IF(OR(ISNUMBER(FIND("5F",ScheduleCompile!P57)),ISNUMBER(FIND("0F",ScheduleCompile!P57)),ISNUMBER(FIND("8F",ScheduleCompile!P57)),ISNUMBER(FIND("1F",ScheduleCompile!P57)),ISNUMBER(FIND("2F",ScheduleCompile!P57)),ISNUMBER(FIND("3F",ScheduleCompile!P57)),ISNUMBER(FIND("6F",ScheduleCompile!P57)),ISNUMBER(FIND("7F",ScheduleCompile!P57)),ISNUMBER(FIND("9F",ScheduleCompile!P57)),ISNUMBER(FIND("4F",ScheduleCompile!P57))),VALUE(LEFT(ScheduleCompile!P57,FIND("F",ScheduleCompile!P57)-1)),ScheduleCompile!P57)))))),ISTEXT(ScheduleCompile!#REF!)),"ENDTABLE",IF(ISERROR(IF(ScheduleCompile!P57="Off",0,IF(ScheduleCompile!P57="On",1,IF(ISNUMBER(ScheduleCompile!P57),ScheduleCompile!P57/1,IF(ISTEXT(ScheduleCompile!P57),IF(OR(ISNUMBER(FIND("5F",ScheduleCompile!P57)),ISNUMBER(FIND("0F",ScheduleCompile!P57)),ISNUMBER(FIND("8F",ScheduleCompile!P57)),ISNUMBER(FIND("1F",ScheduleCompile!P57)),ISNUMBER(FIND("2F",ScheduleCompile!P57)),ISNUMBER(FIND("3F",ScheduleCompile!P57)),ISNUMBER(FIND("6F",ScheduleCompile!P57)),ISNUMBER(FIND("7F",ScheduleCompile!P57)),ISNUMBER(FIND("9F",ScheduleCompile!P57)),ISNUMBER(FIND("4F",ScheduleCompile!P57))),VALUE(LEFT(ScheduleCompile!P57,FIND("F",ScheduleCompile!P57)-1)),ScheduleCompile!P57)))))),"",IF(ScheduleCompile!P57="Off",0,IF(ScheduleCompile!P57="On",1,IF(ISNUMBER(ScheduleCompile!P57),ScheduleCompile!P57/1,IF(ISTEXT(ScheduleCompile!P57),IF(OR(ISNUMBER(FIND("5F",ScheduleCompile!P57)),ISNUMBER(FIND("0F",ScheduleCompile!P57)),ISNUMBER(FIND("8F",ScheduleCompile!P57)),ISNUMBER(FIND("1F",ScheduleCompile!P57)),ISNUMBER(FIND("2F",ScheduleCompile!P57)),ISNUMBER(FIND("3F",ScheduleCompile!P57)),ISNUMBER(FIND("6F",ScheduleCompile!P57)),ISNUMBER(FIND("7F",ScheduleCompile!P57)),ISNUMBER(FIND("9F",ScheduleCompile!P57)),ISNUMBER(FIND("4F",ScheduleCompile!P57))),VALUE(LEFT(ScheduleCompile!P57,FIND("F",ScheduleCompile!P57)-1)),ScheduleCompile!P57)))))))</f>
        <v>0</v>
      </c>
      <c r="V64" s="1">
        <f>IF(AND(ISERROR(IF(ScheduleCompile!Q57="Off",0,IF(ScheduleCompile!Q57="On",1,IF(ISNUMBER(ScheduleCompile!Q57),ScheduleCompile!Q57/1,IF(ISTEXT(ScheduleCompile!Q57),IF(OR(ISNUMBER(FIND("5F",ScheduleCompile!Q57)),ISNUMBER(FIND("0F",ScheduleCompile!Q57)),ISNUMBER(FIND("8F",ScheduleCompile!Q57)),ISNUMBER(FIND("1F",ScheduleCompile!Q57)),ISNUMBER(FIND("2F",ScheduleCompile!Q57)),ISNUMBER(FIND("3F",ScheduleCompile!Q57)),ISNUMBER(FIND("6F",ScheduleCompile!Q57)),ISNUMBER(FIND("7F",ScheduleCompile!Q57)),ISNUMBER(FIND("9F",ScheduleCompile!Q57)),ISNUMBER(FIND("4F",ScheduleCompile!Q57))),VALUE(LEFT(ScheduleCompile!Q57,FIND("F",ScheduleCompile!Q57)-1)),ScheduleCompile!Q57)))))),ISTEXT(ScheduleCompile!#REF!)),"ENDTABLE",IF(ISERROR(IF(ScheduleCompile!Q57="Off",0,IF(ScheduleCompile!Q57="On",1,IF(ISNUMBER(ScheduleCompile!Q57),ScheduleCompile!Q57/1,IF(ISTEXT(ScheduleCompile!Q57),IF(OR(ISNUMBER(FIND("5F",ScheduleCompile!Q57)),ISNUMBER(FIND("0F",ScheduleCompile!Q57)),ISNUMBER(FIND("8F",ScheduleCompile!Q57)),ISNUMBER(FIND("1F",ScheduleCompile!Q57)),ISNUMBER(FIND("2F",ScheduleCompile!Q57)),ISNUMBER(FIND("3F",ScheduleCompile!Q57)),ISNUMBER(FIND("6F",ScheduleCompile!Q57)),ISNUMBER(FIND("7F",ScheduleCompile!Q57)),ISNUMBER(FIND("9F",ScheduleCompile!Q57)),ISNUMBER(FIND("4F",ScheduleCompile!Q57))),VALUE(LEFT(ScheduleCompile!Q57,FIND("F",ScheduleCompile!Q57)-1)),ScheduleCompile!Q57)))))),"",IF(ScheduleCompile!Q57="Off",0,IF(ScheduleCompile!Q57="On",1,IF(ISNUMBER(ScheduleCompile!Q57),ScheduleCompile!Q57/1,IF(ISTEXT(ScheduleCompile!Q57),IF(OR(ISNUMBER(FIND("5F",ScheduleCompile!Q57)),ISNUMBER(FIND("0F",ScheduleCompile!Q57)),ISNUMBER(FIND("8F",ScheduleCompile!Q57)),ISNUMBER(FIND("1F",ScheduleCompile!Q57)),ISNUMBER(FIND("2F",ScheduleCompile!Q57)),ISNUMBER(FIND("3F",ScheduleCompile!Q57)),ISNUMBER(FIND("6F",ScheduleCompile!Q57)),ISNUMBER(FIND("7F",ScheduleCompile!Q57)),ISNUMBER(FIND("9F",ScheduleCompile!Q57)),ISNUMBER(FIND("4F",ScheduleCompile!Q57))),VALUE(LEFT(ScheduleCompile!Q57,FIND("F",ScheduleCompile!Q57)-1)),ScheduleCompile!Q57)))))))</f>
        <v>0</v>
      </c>
      <c r="W64" s="1">
        <f>IF(AND(ISERROR(IF(ScheduleCompile!R57="Off",0,IF(ScheduleCompile!R57="On",1,IF(ISNUMBER(ScheduleCompile!R57),ScheduleCompile!R57/1,IF(ISTEXT(ScheduleCompile!R57),IF(OR(ISNUMBER(FIND("5F",ScheduleCompile!R57)),ISNUMBER(FIND("0F",ScheduleCompile!R57)),ISNUMBER(FIND("8F",ScheduleCompile!R57)),ISNUMBER(FIND("1F",ScheduleCompile!R57)),ISNUMBER(FIND("2F",ScheduleCompile!R57)),ISNUMBER(FIND("3F",ScheduleCompile!R57)),ISNUMBER(FIND("6F",ScheduleCompile!R57)),ISNUMBER(FIND("7F",ScheduleCompile!R57)),ISNUMBER(FIND("9F",ScheduleCompile!R57)),ISNUMBER(FIND("4F",ScheduleCompile!R57))),VALUE(LEFT(ScheduleCompile!R57,FIND("F",ScheduleCompile!R57)-1)),ScheduleCompile!R57)))))),ISTEXT(ScheduleCompile!#REF!)),"ENDTABLE",IF(ISERROR(IF(ScheduleCompile!R57="Off",0,IF(ScheduleCompile!R57="On",1,IF(ISNUMBER(ScheduleCompile!R57),ScheduleCompile!R57/1,IF(ISTEXT(ScheduleCompile!R57),IF(OR(ISNUMBER(FIND("5F",ScheduleCompile!R57)),ISNUMBER(FIND("0F",ScheduleCompile!R57)),ISNUMBER(FIND("8F",ScheduleCompile!R57)),ISNUMBER(FIND("1F",ScheduleCompile!R57)),ISNUMBER(FIND("2F",ScheduleCompile!R57)),ISNUMBER(FIND("3F",ScheduleCompile!R57)),ISNUMBER(FIND("6F",ScheduleCompile!R57)),ISNUMBER(FIND("7F",ScheduleCompile!R57)),ISNUMBER(FIND("9F",ScheduleCompile!R57)),ISNUMBER(FIND("4F",ScheduleCompile!R57))),VALUE(LEFT(ScheduleCompile!R57,FIND("F",ScheduleCompile!R57)-1)),ScheduleCompile!R57)))))),"",IF(ScheduleCompile!R57="Off",0,IF(ScheduleCompile!R57="On",1,IF(ISNUMBER(ScheduleCompile!R57),ScheduleCompile!R57/1,IF(ISTEXT(ScheduleCompile!R57),IF(OR(ISNUMBER(FIND("5F",ScheduleCompile!R57)),ISNUMBER(FIND("0F",ScheduleCompile!R57)),ISNUMBER(FIND("8F",ScheduleCompile!R57)),ISNUMBER(FIND("1F",ScheduleCompile!R57)),ISNUMBER(FIND("2F",ScheduleCompile!R57)),ISNUMBER(FIND("3F",ScheduleCompile!R57)),ISNUMBER(FIND("6F",ScheduleCompile!R57)),ISNUMBER(FIND("7F",ScheduleCompile!R57)),ISNUMBER(FIND("9F",ScheduleCompile!R57)),ISNUMBER(FIND("4F",ScheduleCompile!R57))),VALUE(LEFT(ScheduleCompile!R57,FIND("F",ScheduleCompile!R57)-1)),ScheduleCompile!R57)))))))</f>
        <v>0</v>
      </c>
      <c r="X64" s="1">
        <f>IF(AND(ISERROR(IF(ScheduleCompile!S57="Off",0,IF(ScheduleCompile!S57="On",1,IF(ISNUMBER(ScheduleCompile!S57),ScheduleCompile!S57/1,IF(ISTEXT(ScheduleCompile!S57),IF(OR(ISNUMBER(FIND("5F",ScheduleCompile!S57)),ISNUMBER(FIND("0F",ScheduleCompile!S57)),ISNUMBER(FIND("8F",ScheduleCompile!S57)),ISNUMBER(FIND("1F",ScheduleCompile!S57)),ISNUMBER(FIND("2F",ScheduleCompile!S57)),ISNUMBER(FIND("3F",ScheduleCompile!S57)),ISNUMBER(FIND("6F",ScheduleCompile!S57)),ISNUMBER(FIND("7F",ScheduleCompile!S57)),ISNUMBER(FIND("9F",ScheduleCompile!S57)),ISNUMBER(FIND("4F",ScheduleCompile!S57))),VALUE(LEFT(ScheduleCompile!S57,FIND("F",ScheduleCompile!S57)-1)),ScheduleCompile!S57)))))),ISTEXT(ScheduleCompile!#REF!)),"ENDTABLE",IF(ISERROR(IF(ScheduleCompile!S57="Off",0,IF(ScheduleCompile!S57="On",1,IF(ISNUMBER(ScheduleCompile!S57),ScheduleCompile!S57/1,IF(ISTEXT(ScheduleCompile!S57),IF(OR(ISNUMBER(FIND("5F",ScheduleCompile!S57)),ISNUMBER(FIND("0F",ScheduleCompile!S57)),ISNUMBER(FIND("8F",ScheduleCompile!S57)),ISNUMBER(FIND("1F",ScheduleCompile!S57)),ISNUMBER(FIND("2F",ScheduleCompile!S57)),ISNUMBER(FIND("3F",ScheduleCompile!S57)),ISNUMBER(FIND("6F",ScheduleCompile!S57)),ISNUMBER(FIND("7F",ScheduleCompile!S57)),ISNUMBER(FIND("9F",ScheduleCompile!S57)),ISNUMBER(FIND("4F",ScheduleCompile!S57))),VALUE(LEFT(ScheduleCompile!S57,FIND("F",ScheduleCompile!S57)-1)),ScheduleCompile!S57)))))),"",IF(ScheduleCompile!S57="Off",0,IF(ScheduleCompile!S57="On",1,IF(ISNUMBER(ScheduleCompile!S57),ScheduleCompile!S57/1,IF(ISTEXT(ScheduleCompile!S57),IF(OR(ISNUMBER(FIND("5F",ScheduleCompile!S57)),ISNUMBER(FIND("0F",ScheduleCompile!S57)),ISNUMBER(FIND("8F",ScheduleCompile!S57)),ISNUMBER(FIND("1F",ScheduleCompile!S57)),ISNUMBER(FIND("2F",ScheduleCompile!S57)),ISNUMBER(FIND("3F",ScheduleCompile!S57)),ISNUMBER(FIND("6F",ScheduleCompile!S57)),ISNUMBER(FIND("7F",ScheduleCompile!S57)),ISNUMBER(FIND("9F",ScheduleCompile!S57)),ISNUMBER(FIND("4F",ScheduleCompile!S57))),VALUE(LEFT(ScheduleCompile!S57,FIND("F",ScheduleCompile!S57)-1)),ScheduleCompile!S57)))))))</f>
        <v>0</v>
      </c>
      <c r="Y64" s="1">
        <f>IF(AND(ISERROR(IF(ScheduleCompile!T57="Off",0,IF(ScheduleCompile!T57="On",1,IF(ISNUMBER(ScheduleCompile!T57),ScheduleCompile!T57/1,IF(ISTEXT(ScheduleCompile!T57),IF(OR(ISNUMBER(FIND("5F",ScheduleCompile!T57)),ISNUMBER(FIND("0F",ScheduleCompile!T57)),ISNUMBER(FIND("8F",ScheduleCompile!T57)),ISNUMBER(FIND("1F",ScheduleCompile!T57)),ISNUMBER(FIND("2F",ScheduleCompile!T57)),ISNUMBER(FIND("3F",ScheduleCompile!T57)),ISNUMBER(FIND("6F",ScheduleCompile!T57)),ISNUMBER(FIND("7F",ScheduleCompile!T57)),ISNUMBER(FIND("9F",ScheduleCompile!T57)),ISNUMBER(FIND("4F",ScheduleCompile!T57))),VALUE(LEFT(ScheduleCompile!T57,FIND("F",ScheduleCompile!T57)-1)),ScheduleCompile!T57)))))),ISTEXT(ScheduleCompile!#REF!)),"ENDTABLE",IF(ISERROR(IF(ScheduleCompile!T57="Off",0,IF(ScheduleCompile!T57="On",1,IF(ISNUMBER(ScheduleCompile!T57),ScheduleCompile!T57/1,IF(ISTEXT(ScheduleCompile!T57),IF(OR(ISNUMBER(FIND("5F",ScheduleCompile!T57)),ISNUMBER(FIND("0F",ScheduleCompile!T57)),ISNUMBER(FIND("8F",ScheduleCompile!T57)),ISNUMBER(FIND("1F",ScheduleCompile!T57)),ISNUMBER(FIND("2F",ScheduleCompile!T57)),ISNUMBER(FIND("3F",ScheduleCompile!T57)),ISNUMBER(FIND("6F",ScheduleCompile!T57)),ISNUMBER(FIND("7F",ScheduleCompile!T57)),ISNUMBER(FIND("9F",ScheduleCompile!T57)),ISNUMBER(FIND("4F",ScheduleCompile!T57))),VALUE(LEFT(ScheduleCompile!T57,FIND("F",ScheduleCompile!T57)-1)),ScheduleCompile!T57)))))),"",IF(ScheduleCompile!T57="Off",0,IF(ScheduleCompile!T57="On",1,IF(ISNUMBER(ScheduleCompile!T57),ScheduleCompile!T57/1,IF(ISTEXT(ScheduleCompile!T57),IF(OR(ISNUMBER(FIND("5F",ScheduleCompile!T57)),ISNUMBER(FIND("0F",ScheduleCompile!T57)),ISNUMBER(FIND("8F",ScheduleCompile!T57)),ISNUMBER(FIND("1F",ScheduleCompile!T57)),ISNUMBER(FIND("2F",ScheduleCompile!T57)),ISNUMBER(FIND("3F",ScheduleCompile!T57)),ISNUMBER(FIND("6F",ScheduleCompile!T57)),ISNUMBER(FIND("7F",ScheduleCompile!T57)),ISNUMBER(FIND("9F",ScheduleCompile!T57)),ISNUMBER(FIND("4F",ScheduleCompile!T57))),VALUE(LEFT(ScheduleCompile!T57,FIND("F",ScheduleCompile!T57)-1)),ScheduleCompile!T57)))))))</f>
        <v>0</v>
      </c>
      <c r="Z64" s="1">
        <f>IF(AND(ISERROR(IF(ScheduleCompile!U57="Off",0,IF(ScheduleCompile!U57="On",1,IF(ISNUMBER(ScheduleCompile!U57),ScheduleCompile!U57/1,IF(ISTEXT(ScheduleCompile!U57),IF(OR(ISNUMBER(FIND("5F",ScheduleCompile!U57)),ISNUMBER(FIND("0F",ScheduleCompile!U57)),ISNUMBER(FIND("8F",ScheduleCompile!U57)),ISNUMBER(FIND("1F",ScheduleCompile!U57)),ISNUMBER(FIND("2F",ScheduleCompile!U57)),ISNUMBER(FIND("3F",ScheduleCompile!U57)),ISNUMBER(FIND("6F",ScheduleCompile!U57)),ISNUMBER(FIND("7F",ScheduleCompile!U57)),ISNUMBER(FIND("9F",ScheduleCompile!U57)),ISNUMBER(FIND("4F",ScheduleCompile!U57))),VALUE(LEFT(ScheduleCompile!U57,FIND("F",ScheduleCompile!U57)-1)),ScheduleCompile!U57)))))),ISTEXT(ScheduleCompile!#REF!)),"ENDTABLE",IF(ISERROR(IF(ScheduleCompile!U57="Off",0,IF(ScheduleCompile!U57="On",1,IF(ISNUMBER(ScheduleCompile!U57),ScheduleCompile!U57/1,IF(ISTEXT(ScheduleCompile!U57),IF(OR(ISNUMBER(FIND("5F",ScheduleCompile!U57)),ISNUMBER(FIND("0F",ScheduleCompile!U57)),ISNUMBER(FIND("8F",ScheduleCompile!U57)),ISNUMBER(FIND("1F",ScheduleCompile!U57)),ISNUMBER(FIND("2F",ScheduleCompile!U57)),ISNUMBER(FIND("3F",ScheduleCompile!U57)),ISNUMBER(FIND("6F",ScheduleCompile!U57)),ISNUMBER(FIND("7F",ScheduleCompile!U57)),ISNUMBER(FIND("9F",ScheduleCompile!U57)),ISNUMBER(FIND("4F",ScheduleCompile!U57))),VALUE(LEFT(ScheduleCompile!U57,FIND("F",ScheduleCompile!U57)-1)),ScheduleCompile!U57)))))),"",IF(ScheduleCompile!U57="Off",0,IF(ScheduleCompile!U57="On",1,IF(ISNUMBER(ScheduleCompile!U57),ScheduleCompile!U57/1,IF(ISTEXT(ScheduleCompile!U57),IF(OR(ISNUMBER(FIND("5F",ScheduleCompile!U57)),ISNUMBER(FIND("0F",ScheduleCompile!U57)),ISNUMBER(FIND("8F",ScheduleCompile!U57)),ISNUMBER(FIND("1F",ScheduleCompile!U57)),ISNUMBER(FIND("2F",ScheduleCompile!U57)),ISNUMBER(FIND("3F",ScheduleCompile!U57)),ISNUMBER(FIND("6F",ScheduleCompile!U57)),ISNUMBER(FIND("7F",ScheduleCompile!U57)),ISNUMBER(FIND("9F",ScheduleCompile!U57)),ISNUMBER(FIND("4F",ScheduleCompile!U57))),VALUE(LEFT(ScheduleCompile!U57,FIND("F",ScheduleCompile!U57)-1)),ScheduleCompile!U57)))))))</f>
        <v>0</v>
      </c>
      <c r="AA64" s="1">
        <f>IF(AND(ISERROR(IF(ScheduleCompile!V57="Off",0,IF(ScheduleCompile!V57="On",1,IF(ISNUMBER(ScheduleCompile!V57),ScheduleCompile!V57/1,IF(ISTEXT(ScheduleCompile!V57),IF(OR(ISNUMBER(FIND("5F",ScheduleCompile!V57)),ISNUMBER(FIND("0F",ScheduleCompile!V57)),ISNUMBER(FIND("8F",ScheduleCompile!V57)),ISNUMBER(FIND("1F",ScheduleCompile!V57)),ISNUMBER(FIND("2F",ScheduleCompile!V57)),ISNUMBER(FIND("3F",ScheduleCompile!V57)),ISNUMBER(FIND("6F",ScheduleCompile!V57)),ISNUMBER(FIND("7F",ScheduleCompile!V57)),ISNUMBER(FIND("9F",ScheduleCompile!V57)),ISNUMBER(FIND("4F",ScheduleCompile!V57))),VALUE(LEFT(ScheduleCompile!V57,FIND("F",ScheduleCompile!V57)-1)),ScheduleCompile!V57)))))),ISTEXT(ScheduleCompile!#REF!)),"ENDTABLE",IF(ISERROR(IF(ScheduleCompile!V57="Off",0,IF(ScheduleCompile!V57="On",1,IF(ISNUMBER(ScheduleCompile!V57),ScheduleCompile!V57/1,IF(ISTEXT(ScheduleCompile!V57),IF(OR(ISNUMBER(FIND("5F",ScheduleCompile!V57)),ISNUMBER(FIND("0F",ScheduleCompile!V57)),ISNUMBER(FIND("8F",ScheduleCompile!V57)),ISNUMBER(FIND("1F",ScheduleCompile!V57)),ISNUMBER(FIND("2F",ScheduleCompile!V57)),ISNUMBER(FIND("3F",ScheduleCompile!V57)),ISNUMBER(FIND("6F",ScheduleCompile!V57)),ISNUMBER(FIND("7F",ScheduleCompile!V57)),ISNUMBER(FIND("9F",ScheduleCompile!V57)),ISNUMBER(FIND("4F",ScheduleCompile!V57))),VALUE(LEFT(ScheduleCompile!V57,FIND("F",ScheduleCompile!V57)-1)),ScheduleCompile!V57)))))),"",IF(ScheduleCompile!V57="Off",0,IF(ScheduleCompile!V57="On",1,IF(ISNUMBER(ScheduleCompile!V57),ScheduleCompile!V57/1,IF(ISTEXT(ScheduleCompile!V57),IF(OR(ISNUMBER(FIND("5F",ScheduleCompile!V57)),ISNUMBER(FIND("0F",ScheduleCompile!V57)),ISNUMBER(FIND("8F",ScheduleCompile!V57)),ISNUMBER(FIND("1F",ScheduleCompile!V57)),ISNUMBER(FIND("2F",ScheduleCompile!V57)),ISNUMBER(FIND("3F",ScheduleCompile!V57)),ISNUMBER(FIND("6F",ScheduleCompile!V57)),ISNUMBER(FIND("7F",ScheduleCompile!V57)),ISNUMBER(FIND("9F",ScheduleCompile!V57)),ISNUMBER(FIND("4F",ScheduleCompile!V57))),VALUE(LEFT(ScheduleCompile!V57,FIND("F",ScheduleCompile!V57)-1)),ScheduleCompile!V57)))))))</f>
        <v>0</v>
      </c>
      <c r="AB64" s="1">
        <f>IF(AND(ISERROR(IF(ScheduleCompile!W57="Off",0,IF(ScheduleCompile!W57="On",1,IF(ISNUMBER(ScheduleCompile!W57),ScheduleCompile!W57/1,IF(ISTEXT(ScheduleCompile!W57),IF(OR(ISNUMBER(FIND("5F",ScheduleCompile!W57)),ISNUMBER(FIND("0F",ScheduleCompile!W57)),ISNUMBER(FIND("8F",ScheduleCompile!W57)),ISNUMBER(FIND("1F",ScheduleCompile!W57)),ISNUMBER(FIND("2F",ScheduleCompile!W57)),ISNUMBER(FIND("3F",ScheduleCompile!W57)),ISNUMBER(FIND("6F",ScheduleCompile!W57)),ISNUMBER(FIND("7F",ScheduleCompile!W57)),ISNUMBER(FIND("9F",ScheduleCompile!W57)),ISNUMBER(FIND("4F",ScheduleCompile!W57))),VALUE(LEFT(ScheduleCompile!W57,FIND("F",ScheduleCompile!W57)-1)),ScheduleCompile!W57)))))),ISTEXT(ScheduleCompile!#REF!)),"ENDTABLE",IF(ISERROR(IF(ScheduleCompile!W57="Off",0,IF(ScheduleCompile!W57="On",1,IF(ISNUMBER(ScheduleCompile!W57),ScheduleCompile!W57/1,IF(ISTEXT(ScheduleCompile!W57),IF(OR(ISNUMBER(FIND("5F",ScheduleCompile!W57)),ISNUMBER(FIND("0F",ScheduleCompile!W57)),ISNUMBER(FIND("8F",ScheduleCompile!W57)),ISNUMBER(FIND("1F",ScheduleCompile!W57)),ISNUMBER(FIND("2F",ScheduleCompile!W57)),ISNUMBER(FIND("3F",ScheduleCompile!W57)),ISNUMBER(FIND("6F",ScheduleCompile!W57)),ISNUMBER(FIND("7F",ScheduleCompile!W57)),ISNUMBER(FIND("9F",ScheduleCompile!W57)),ISNUMBER(FIND("4F",ScheduleCompile!W57))),VALUE(LEFT(ScheduleCompile!W57,FIND("F",ScheduleCompile!W57)-1)),ScheduleCompile!W57)))))),"",IF(ScheduleCompile!W57="Off",0,IF(ScheduleCompile!W57="On",1,IF(ISNUMBER(ScheduleCompile!W57),ScheduleCompile!W57/1,IF(ISTEXT(ScheduleCompile!W57),IF(OR(ISNUMBER(FIND("5F",ScheduleCompile!W57)),ISNUMBER(FIND("0F",ScheduleCompile!W57)),ISNUMBER(FIND("8F",ScheduleCompile!W57)),ISNUMBER(FIND("1F",ScheduleCompile!W57)),ISNUMBER(FIND("2F",ScheduleCompile!W57)),ISNUMBER(FIND("3F",ScheduleCompile!W57)),ISNUMBER(FIND("6F",ScheduleCompile!W57)),ISNUMBER(FIND("7F",ScheduleCompile!W57)),ISNUMBER(FIND("9F",ScheduleCompile!W57)),ISNUMBER(FIND("4F",ScheduleCompile!W57))),VALUE(LEFT(ScheduleCompile!W57,FIND("F",ScheduleCompile!W57)-1)),ScheduleCompile!W57)))))))</f>
        <v>0</v>
      </c>
      <c r="AC64" s="1">
        <f>IF(AND(ISERROR(IF(ScheduleCompile!X57="Off",0,IF(ScheduleCompile!X57="On",1,IF(ISNUMBER(ScheduleCompile!X57),ScheduleCompile!X57/1,IF(ISTEXT(ScheduleCompile!X57),IF(OR(ISNUMBER(FIND("5F",ScheduleCompile!X57)),ISNUMBER(FIND("0F",ScheduleCompile!X57)),ISNUMBER(FIND("8F",ScheduleCompile!X57)),ISNUMBER(FIND("1F",ScheduleCompile!X57)),ISNUMBER(FIND("2F",ScheduleCompile!X57)),ISNUMBER(FIND("3F",ScheduleCompile!X57)),ISNUMBER(FIND("6F",ScheduleCompile!X57)),ISNUMBER(FIND("7F",ScheduleCompile!X57)),ISNUMBER(FIND("9F",ScheduleCompile!X57)),ISNUMBER(FIND("4F",ScheduleCompile!X57))),VALUE(LEFT(ScheduleCompile!X57,FIND("F",ScheduleCompile!X57)-1)),ScheduleCompile!X57)))))),ISTEXT(ScheduleCompile!#REF!)),"ENDTABLE",IF(ISERROR(IF(ScheduleCompile!X57="Off",0,IF(ScheduleCompile!X57="On",1,IF(ISNUMBER(ScheduleCompile!X57),ScheduleCompile!X57/1,IF(ISTEXT(ScheduleCompile!X57),IF(OR(ISNUMBER(FIND("5F",ScheduleCompile!X57)),ISNUMBER(FIND("0F",ScheduleCompile!X57)),ISNUMBER(FIND("8F",ScheduleCompile!X57)),ISNUMBER(FIND("1F",ScheduleCompile!X57)),ISNUMBER(FIND("2F",ScheduleCompile!X57)),ISNUMBER(FIND("3F",ScheduleCompile!X57)),ISNUMBER(FIND("6F",ScheduleCompile!X57)),ISNUMBER(FIND("7F",ScheduleCompile!X57)),ISNUMBER(FIND("9F",ScheduleCompile!X57)),ISNUMBER(FIND("4F",ScheduleCompile!X57))),VALUE(LEFT(ScheduleCompile!X57,FIND("F",ScheduleCompile!X57)-1)),ScheduleCompile!X57)))))),"",IF(ScheduleCompile!X57="Off",0,IF(ScheduleCompile!X57="On",1,IF(ISNUMBER(ScheduleCompile!X57),ScheduleCompile!X57/1,IF(ISTEXT(ScheduleCompile!X57),IF(OR(ISNUMBER(FIND("5F",ScheduleCompile!X57)),ISNUMBER(FIND("0F",ScheduleCompile!X57)),ISNUMBER(FIND("8F",ScheduleCompile!X57)),ISNUMBER(FIND("1F",ScheduleCompile!X57)),ISNUMBER(FIND("2F",ScheduleCompile!X57)),ISNUMBER(FIND("3F",ScheduleCompile!X57)),ISNUMBER(FIND("6F",ScheduleCompile!X57)),ISNUMBER(FIND("7F",ScheduleCompile!X57)),ISNUMBER(FIND("9F",ScheduleCompile!X57)),ISNUMBER(FIND("4F",ScheduleCompile!X57))),VALUE(LEFT(ScheduleCompile!X57,FIND("F",ScheduleCompile!X57)-1)),ScheduleCompile!X57)))))))</f>
        <v>0</v>
      </c>
      <c r="AD64" s="1">
        <f>IF(AND(ISERROR(IF(ScheduleCompile!Y57="Off",0,IF(ScheduleCompile!Y57="On",1,IF(ISNUMBER(ScheduleCompile!Y57),ScheduleCompile!Y57/1,IF(ISTEXT(ScheduleCompile!Y57),IF(OR(ISNUMBER(FIND("5F",ScheduleCompile!Y57)),ISNUMBER(FIND("0F",ScheduleCompile!Y57)),ISNUMBER(FIND("8F",ScheduleCompile!Y57)),ISNUMBER(FIND("1F",ScheduleCompile!Y57)),ISNUMBER(FIND("2F",ScheduleCompile!Y57)),ISNUMBER(FIND("3F",ScheduleCompile!Y57)),ISNUMBER(FIND("6F",ScheduleCompile!Y57)),ISNUMBER(FIND("7F",ScheduleCompile!Y57)),ISNUMBER(FIND("9F",ScheduleCompile!Y57)),ISNUMBER(FIND("4F",ScheduleCompile!Y57))),VALUE(LEFT(ScheduleCompile!Y57,FIND("F",ScheduleCompile!Y57)-1)),ScheduleCompile!Y57)))))),ISTEXT(ScheduleCompile!#REF!)),"ENDTABLE",IF(ISERROR(IF(ScheduleCompile!Y57="Off",0,IF(ScheduleCompile!Y57="On",1,IF(ISNUMBER(ScheduleCompile!Y57),ScheduleCompile!Y57/1,IF(ISTEXT(ScheduleCompile!Y57),IF(OR(ISNUMBER(FIND("5F",ScheduleCompile!Y57)),ISNUMBER(FIND("0F",ScheduleCompile!Y57)),ISNUMBER(FIND("8F",ScheduleCompile!Y57)),ISNUMBER(FIND("1F",ScheduleCompile!Y57)),ISNUMBER(FIND("2F",ScheduleCompile!Y57)),ISNUMBER(FIND("3F",ScheduleCompile!Y57)),ISNUMBER(FIND("6F",ScheduleCompile!Y57)),ISNUMBER(FIND("7F",ScheduleCompile!Y57)),ISNUMBER(FIND("9F",ScheduleCompile!Y57)),ISNUMBER(FIND("4F",ScheduleCompile!Y57))),VALUE(LEFT(ScheduleCompile!Y57,FIND("F",ScheduleCompile!Y57)-1)),ScheduleCompile!Y57)))))),"",IF(ScheduleCompile!Y57="Off",0,IF(ScheduleCompile!Y57="On",1,IF(ISNUMBER(ScheduleCompile!Y57),ScheduleCompile!Y57/1,IF(ISTEXT(ScheduleCompile!Y57),IF(OR(ISNUMBER(FIND("5F",ScheduleCompile!Y57)),ISNUMBER(FIND("0F",ScheduleCompile!Y57)),ISNUMBER(FIND("8F",ScheduleCompile!Y57)),ISNUMBER(FIND("1F",ScheduleCompile!Y57)),ISNUMBER(FIND("2F",ScheduleCompile!Y57)),ISNUMBER(FIND("3F",ScheduleCompile!Y57)),ISNUMBER(FIND("6F",ScheduleCompile!Y57)),ISNUMBER(FIND("7F",ScheduleCompile!Y57)),ISNUMBER(FIND("9F",ScheduleCompile!Y57)),ISNUMBER(FIND("4F",ScheduleCompile!Y57))),VALUE(LEFT(ScheduleCompile!Y57,FIND("F",ScheduleCompile!Y57)-1)),ScheduleCompile!Y57)))))))</f>
        <v>0</v>
      </c>
    </row>
    <row r="65" spans="1:30" x14ac:dyDescent="0.25">
      <c r="A65" t="str">
        <f t="shared" si="0"/>
        <v>SchDay "DataElevatorSun"  Type = "Fraction" Hr = (0, 0, 0, 0, 0, 0, 0, 0, 0, 0, 0, 0, 0, 0, 0, 0, 0, 0, 0, 0, 0, 0, 0, 0) ..</v>
      </c>
      <c r="B65" s="1" t="s">
        <v>623</v>
      </c>
      <c r="C65" t="str">
        <f t="shared" si="1"/>
        <v xml:space="preserve">SchDay "DataElevatorSun"  Type = "Fraction" Hr = </v>
      </c>
      <c r="D65" t="str">
        <f t="shared" si="2"/>
        <v>(0, 0, 0, 0, 0, 0, 0, 0, 0, 0, 0, 0, 0, 0, 0, 0, 0, 0, 0, 0, 0, 0, 0, 0) ..</v>
      </c>
      <c r="E65" s="30" t="str">
        <f>ScheduleCompile!A58</f>
        <v>DataElevatorSun</v>
      </c>
      <c r="F65" t="str">
        <f t="shared" si="3"/>
        <v>Fraction</v>
      </c>
      <c r="G65" s="1">
        <f>IF(AND(ISERROR(IF(ScheduleCompile!B58="Off",0,IF(ScheduleCompile!B58="On",1,IF(ISNUMBER(ScheduleCompile!B58),ScheduleCompile!B58/1,IF(ISTEXT(ScheduleCompile!B58),IF(OR(ISNUMBER(FIND("5F",ScheduleCompile!B58)),ISNUMBER(FIND("0F",ScheduleCompile!B58)),ISNUMBER(FIND("8F",ScheduleCompile!B58)),ISNUMBER(FIND("1F",ScheduleCompile!B58)),ISNUMBER(FIND("2F",ScheduleCompile!B58)),ISNUMBER(FIND("3F",ScheduleCompile!B58)),ISNUMBER(FIND("6F",ScheduleCompile!B58)),ISNUMBER(FIND("7F",ScheduleCompile!B58)),ISNUMBER(FIND("9F",ScheduleCompile!B58)),ISNUMBER(FIND("4F",ScheduleCompile!B58))),VALUE(LEFT(ScheduleCompile!B58,FIND("F",ScheduleCompile!B58)-1)),ScheduleCompile!B58)))))),ISTEXT(ScheduleCompile!#REF!)),"ENDTABLE",IF(ISERROR(IF(ScheduleCompile!B58="Off",0,IF(ScheduleCompile!B58="On",1,IF(ISNUMBER(ScheduleCompile!B58),ScheduleCompile!B58/1,IF(ISTEXT(ScheduleCompile!B58),IF(OR(ISNUMBER(FIND("5F",ScheduleCompile!B58)),ISNUMBER(FIND("0F",ScheduleCompile!B58)),ISNUMBER(FIND("8F",ScheduleCompile!B58)),ISNUMBER(FIND("1F",ScheduleCompile!B58)),ISNUMBER(FIND("2F",ScheduleCompile!B58)),ISNUMBER(FIND("3F",ScheduleCompile!B58)),ISNUMBER(FIND("6F",ScheduleCompile!B58)),ISNUMBER(FIND("7F",ScheduleCompile!B58)),ISNUMBER(FIND("9F",ScheduleCompile!B58)),ISNUMBER(FIND("4F",ScheduleCompile!B58))),VALUE(LEFT(ScheduleCompile!B58,FIND("F",ScheduleCompile!B58)-1)),ScheduleCompile!B58)))))),"",IF(ScheduleCompile!B58="Off",0,IF(ScheduleCompile!B58="On",1,IF(ISNUMBER(ScheduleCompile!B58),ScheduleCompile!B58/1,IF(ISTEXT(ScheduleCompile!B58),IF(OR(ISNUMBER(FIND("5F",ScheduleCompile!B58)),ISNUMBER(FIND("0F",ScheduleCompile!B58)),ISNUMBER(FIND("8F",ScheduleCompile!B58)),ISNUMBER(FIND("1F",ScheduleCompile!B58)),ISNUMBER(FIND("2F",ScheduleCompile!B58)),ISNUMBER(FIND("3F",ScheduleCompile!B58)),ISNUMBER(FIND("6F",ScheduleCompile!B58)),ISNUMBER(FIND("7F",ScheduleCompile!B58)),ISNUMBER(FIND("9F",ScheduleCompile!B58)),ISNUMBER(FIND("4F",ScheduleCompile!B58))),VALUE(LEFT(ScheduleCompile!B58,FIND("F",ScheduleCompile!B58)-1)),ScheduleCompile!B58)))))))</f>
        <v>0</v>
      </c>
      <c r="H65" s="1">
        <f>IF(AND(ISERROR(IF(ScheduleCompile!C58="Off",0,IF(ScheduleCompile!C58="On",1,IF(ISNUMBER(ScheduleCompile!C58),ScheduleCompile!C58/1,IF(ISTEXT(ScheduleCompile!C58),IF(OR(ISNUMBER(FIND("5F",ScheduleCompile!C58)),ISNUMBER(FIND("0F",ScheduleCompile!C58)),ISNUMBER(FIND("8F",ScheduleCompile!C58)),ISNUMBER(FIND("1F",ScheduleCompile!C58)),ISNUMBER(FIND("2F",ScheduleCompile!C58)),ISNUMBER(FIND("3F",ScheduleCompile!C58)),ISNUMBER(FIND("6F",ScheduleCompile!C58)),ISNUMBER(FIND("7F",ScheduleCompile!C58)),ISNUMBER(FIND("9F",ScheduleCompile!C58)),ISNUMBER(FIND("4F",ScheduleCompile!C58))),VALUE(LEFT(ScheduleCompile!C58,FIND("F",ScheduleCompile!C58)-1)),ScheduleCompile!C58)))))),ISTEXT(ScheduleCompile!#REF!)),"ENDTABLE",IF(ISERROR(IF(ScheduleCompile!C58="Off",0,IF(ScheduleCompile!C58="On",1,IF(ISNUMBER(ScheduleCompile!C58),ScheduleCompile!C58/1,IF(ISTEXT(ScheduleCompile!C58),IF(OR(ISNUMBER(FIND("5F",ScheduleCompile!C58)),ISNUMBER(FIND("0F",ScheduleCompile!C58)),ISNUMBER(FIND("8F",ScheduleCompile!C58)),ISNUMBER(FIND("1F",ScheduleCompile!C58)),ISNUMBER(FIND("2F",ScheduleCompile!C58)),ISNUMBER(FIND("3F",ScheduleCompile!C58)),ISNUMBER(FIND("6F",ScheduleCompile!C58)),ISNUMBER(FIND("7F",ScheduleCompile!C58)),ISNUMBER(FIND("9F",ScheduleCompile!C58)),ISNUMBER(FIND("4F",ScheduleCompile!C58))),VALUE(LEFT(ScheduleCompile!C58,FIND("F",ScheduleCompile!C58)-1)),ScheduleCompile!C58)))))),"",IF(ScheduleCompile!C58="Off",0,IF(ScheduleCompile!C58="On",1,IF(ISNUMBER(ScheduleCompile!C58),ScheduleCompile!C58/1,IF(ISTEXT(ScheduleCompile!C58),IF(OR(ISNUMBER(FIND("5F",ScheduleCompile!C58)),ISNUMBER(FIND("0F",ScheduleCompile!C58)),ISNUMBER(FIND("8F",ScheduleCompile!C58)),ISNUMBER(FIND("1F",ScheduleCompile!C58)),ISNUMBER(FIND("2F",ScheduleCompile!C58)),ISNUMBER(FIND("3F",ScheduleCompile!C58)),ISNUMBER(FIND("6F",ScheduleCompile!C58)),ISNUMBER(FIND("7F",ScheduleCompile!C58)),ISNUMBER(FIND("9F",ScheduleCompile!C58)),ISNUMBER(FIND("4F",ScheduleCompile!C58))),VALUE(LEFT(ScheduleCompile!C58,FIND("F",ScheduleCompile!C58)-1)),ScheduleCompile!C58)))))))</f>
        <v>0</v>
      </c>
      <c r="I65" s="1">
        <f>IF(AND(ISERROR(IF(ScheduleCompile!D58="Off",0,IF(ScheduleCompile!D58="On",1,IF(ISNUMBER(ScheduleCompile!D58),ScheduleCompile!D58/1,IF(ISTEXT(ScheduleCompile!D58),IF(OR(ISNUMBER(FIND("5F",ScheduleCompile!D58)),ISNUMBER(FIND("0F",ScheduleCompile!D58)),ISNUMBER(FIND("8F",ScheduleCompile!D58)),ISNUMBER(FIND("1F",ScheduleCompile!D58)),ISNUMBER(FIND("2F",ScheduleCompile!D58)),ISNUMBER(FIND("3F",ScheduleCompile!D58)),ISNUMBER(FIND("6F",ScheduleCompile!D58)),ISNUMBER(FIND("7F",ScheduleCompile!D58)),ISNUMBER(FIND("9F",ScheduleCompile!D58)),ISNUMBER(FIND("4F",ScheduleCompile!D58))),VALUE(LEFT(ScheduleCompile!D58,FIND("F",ScheduleCompile!D58)-1)),ScheduleCompile!D58)))))),ISTEXT(ScheduleCompile!#REF!)),"ENDTABLE",IF(ISERROR(IF(ScheduleCompile!D58="Off",0,IF(ScheduleCompile!D58="On",1,IF(ISNUMBER(ScheduleCompile!D58),ScheduleCompile!D58/1,IF(ISTEXT(ScheduleCompile!D58),IF(OR(ISNUMBER(FIND("5F",ScheduleCompile!D58)),ISNUMBER(FIND("0F",ScheduleCompile!D58)),ISNUMBER(FIND("8F",ScheduleCompile!D58)),ISNUMBER(FIND("1F",ScheduleCompile!D58)),ISNUMBER(FIND("2F",ScheduleCompile!D58)),ISNUMBER(FIND("3F",ScheduleCompile!D58)),ISNUMBER(FIND("6F",ScheduleCompile!D58)),ISNUMBER(FIND("7F",ScheduleCompile!D58)),ISNUMBER(FIND("9F",ScheduleCompile!D58)),ISNUMBER(FIND("4F",ScheduleCompile!D58))),VALUE(LEFT(ScheduleCompile!D58,FIND("F",ScheduleCompile!D58)-1)),ScheduleCompile!D58)))))),"",IF(ScheduleCompile!D58="Off",0,IF(ScheduleCompile!D58="On",1,IF(ISNUMBER(ScheduleCompile!D58),ScheduleCompile!D58/1,IF(ISTEXT(ScheduleCompile!D58),IF(OR(ISNUMBER(FIND("5F",ScheduleCompile!D58)),ISNUMBER(FIND("0F",ScheduleCompile!D58)),ISNUMBER(FIND("8F",ScheduleCompile!D58)),ISNUMBER(FIND("1F",ScheduleCompile!D58)),ISNUMBER(FIND("2F",ScheduleCompile!D58)),ISNUMBER(FIND("3F",ScheduleCompile!D58)),ISNUMBER(FIND("6F",ScheduleCompile!D58)),ISNUMBER(FIND("7F",ScheduleCompile!D58)),ISNUMBER(FIND("9F",ScheduleCompile!D58)),ISNUMBER(FIND("4F",ScheduleCompile!D58))),VALUE(LEFT(ScheduleCompile!D58,FIND("F",ScheduleCompile!D58)-1)),ScheduleCompile!D58)))))))</f>
        <v>0</v>
      </c>
      <c r="J65" s="1">
        <f>IF(AND(ISERROR(IF(ScheduleCompile!E58="Off",0,IF(ScheduleCompile!E58="On",1,IF(ISNUMBER(ScheduleCompile!E58),ScheduleCompile!E58/1,IF(ISTEXT(ScheduleCompile!E58),IF(OR(ISNUMBER(FIND("5F",ScheduleCompile!E58)),ISNUMBER(FIND("0F",ScheduleCompile!E58)),ISNUMBER(FIND("8F",ScheduleCompile!E58)),ISNUMBER(FIND("1F",ScheduleCompile!E58)),ISNUMBER(FIND("2F",ScheduleCompile!E58)),ISNUMBER(FIND("3F",ScheduleCompile!E58)),ISNUMBER(FIND("6F",ScheduleCompile!E58)),ISNUMBER(FIND("7F",ScheduleCompile!E58)),ISNUMBER(FIND("9F",ScheduleCompile!E58)),ISNUMBER(FIND("4F",ScheduleCompile!E58))),VALUE(LEFT(ScheduleCompile!E58,FIND("F",ScheduleCompile!E58)-1)),ScheduleCompile!E58)))))),ISTEXT(ScheduleCompile!#REF!)),"ENDTABLE",IF(ISERROR(IF(ScheduleCompile!E58="Off",0,IF(ScheduleCompile!E58="On",1,IF(ISNUMBER(ScheduleCompile!E58),ScheduleCompile!E58/1,IF(ISTEXT(ScheduleCompile!E58),IF(OR(ISNUMBER(FIND("5F",ScheduleCompile!E58)),ISNUMBER(FIND("0F",ScheduleCompile!E58)),ISNUMBER(FIND("8F",ScheduleCompile!E58)),ISNUMBER(FIND("1F",ScheduleCompile!E58)),ISNUMBER(FIND("2F",ScheduleCompile!E58)),ISNUMBER(FIND("3F",ScheduleCompile!E58)),ISNUMBER(FIND("6F",ScheduleCompile!E58)),ISNUMBER(FIND("7F",ScheduleCompile!E58)),ISNUMBER(FIND("9F",ScheduleCompile!E58)),ISNUMBER(FIND("4F",ScheduleCompile!E58))),VALUE(LEFT(ScheduleCompile!E58,FIND("F",ScheduleCompile!E58)-1)),ScheduleCompile!E58)))))),"",IF(ScheduleCompile!E58="Off",0,IF(ScheduleCompile!E58="On",1,IF(ISNUMBER(ScheduleCompile!E58),ScheduleCompile!E58/1,IF(ISTEXT(ScheduleCompile!E58),IF(OR(ISNUMBER(FIND("5F",ScheduleCompile!E58)),ISNUMBER(FIND("0F",ScheduleCompile!E58)),ISNUMBER(FIND("8F",ScheduleCompile!E58)),ISNUMBER(FIND("1F",ScheduleCompile!E58)),ISNUMBER(FIND("2F",ScheduleCompile!E58)),ISNUMBER(FIND("3F",ScheduleCompile!E58)),ISNUMBER(FIND("6F",ScheduleCompile!E58)),ISNUMBER(FIND("7F",ScheduleCompile!E58)),ISNUMBER(FIND("9F",ScheduleCompile!E58)),ISNUMBER(FIND("4F",ScheduleCompile!E58))),VALUE(LEFT(ScheduleCompile!E58,FIND("F",ScheduleCompile!E58)-1)),ScheduleCompile!E58)))))))</f>
        <v>0</v>
      </c>
      <c r="K65" s="1">
        <f>IF(AND(ISERROR(IF(ScheduleCompile!F58="Off",0,IF(ScheduleCompile!F58="On",1,IF(ISNUMBER(ScheduleCompile!F58),ScheduleCompile!F58/1,IF(ISTEXT(ScheduleCompile!F58),IF(OR(ISNUMBER(FIND("5F",ScheduleCompile!F58)),ISNUMBER(FIND("0F",ScheduleCompile!F58)),ISNUMBER(FIND("8F",ScheduleCompile!F58)),ISNUMBER(FIND("1F",ScheduleCompile!F58)),ISNUMBER(FIND("2F",ScheduleCompile!F58)),ISNUMBER(FIND("3F",ScheduleCompile!F58)),ISNUMBER(FIND("6F",ScheduleCompile!F58)),ISNUMBER(FIND("7F",ScheduleCompile!F58)),ISNUMBER(FIND("9F",ScheduleCompile!F58)),ISNUMBER(FIND("4F",ScheduleCompile!F58))),VALUE(LEFT(ScheduleCompile!F58,FIND("F",ScheduleCompile!F58)-1)),ScheduleCompile!F58)))))),ISTEXT(ScheduleCompile!#REF!)),"ENDTABLE",IF(ISERROR(IF(ScheduleCompile!F58="Off",0,IF(ScheduleCompile!F58="On",1,IF(ISNUMBER(ScheduleCompile!F58),ScheduleCompile!F58/1,IF(ISTEXT(ScheduleCompile!F58),IF(OR(ISNUMBER(FIND("5F",ScheduleCompile!F58)),ISNUMBER(FIND("0F",ScheduleCompile!F58)),ISNUMBER(FIND("8F",ScheduleCompile!F58)),ISNUMBER(FIND("1F",ScheduleCompile!F58)),ISNUMBER(FIND("2F",ScheduleCompile!F58)),ISNUMBER(FIND("3F",ScheduleCompile!F58)),ISNUMBER(FIND("6F",ScheduleCompile!F58)),ISNUMBER(FIND("7F",ScheduleCompile!F58)),ISNUMBER(FIND("9F",ScheduleCompile!F58)),ISNUMBER(FIND("4F",ScheduleCompile!F58))),VALUE(LEFT(ScheduleCompile!F58,FIND("F",ScheduleCompile!F58)-1)),ScheduleCompile!F58)))))),"",IF(ScheduleCompile!F58="Off",0,IF(ScheduleCompile!F58="On",1,IF(ISNUMBER(ScheduleCompile!F58),ScheduleCompile!F58/1,IF(ISTEXT(ScheduleCompile!F58),IF(OR(ISNUMBER(FIND("5F",ScheduleCompile!F58)),ISNUMBER(FIND("0F",ScheduleCompile!F58)),ISNUMBER(FIND("8F",ScheduleCompile!F58)),ISNUMBER(FIND("1F",ScheduleCompile!F58)),ISNUMBER(FIND("2F",ScheduleCompile!F58)),ISNUMBER(FIND("3F",ScheduleCompile!F58)),ISNUMBER(FIND("6F",ScheduleCompile!F58)),ISNUMBER(FIND("7F",ScheduleCompile!F58)),ISNUMBER(FIND("9F",ScheduleCompile!F58)),ISNUMBER(FIND("4F",ScheduleCompile!F58))),VALUE(LEFT(ScheduleCompile!F58,FIND("F",ScheduleCompile!F58)-1)),ScheduleCompile!F58)))))))</f>
        <v>0</v>
      </c>
      <c r="L65" s="1">
        <f>IF(AND(ISERROR(IF(ScheduleCompile!G58="Off",0,IF(ScheduleCompile!G58="On",1,IF(ISNUMBER(ScheduleCompile!G58),ScheduleCompile!G58/1,IF(ISTEXT(ScheduleCompile!G58),IF(OR(ISNUMBER(FIND("5F",ScheduleCompile!G58)),ISNUMBER(FIND("0F",ScheduleCompile!G58)),ISNUMBER(FIND("8F",ScheduleCompile!G58)),ISNUMBER(FIND("1F",ScheduleCompile!G58)),ISNUMBER(FIND("2F",ScheduleCompile!G58)),ISNUMBER(FIND("3F",ScheduleCompile!G58)),ISNUMBER(FIND("6F",ScheduleCompile!G58)),ISNUMBER(FIND("7F",ScheduleCompile!G58)),ISNUMBER(FIND("9F",ScheduleCompile!G58)),ISNUMBER(FIND("4F",ScheduleCompile!G58))),VALUE(LEFT(ScheduleCompile!G58,FIND("F",ScheduleCompile!G58)-1)),ScheduleCompile!G58)))))),ISTEXT(ScheduleCompile!#REF!)),"ENDTABLE",IF(ISERROR(IF(ScheduleCompile!G58="Off",0,IF(ScheduleCompile!G58="On",1,IF(ISNUMBER(ScheduleCompile!G58),ScheduleCompile!G58/1,IF(ISTEXT(ScheduleCompile!G58),IF(OR(ISNUMBER(FIND("5F",ScheduleCompile!G58)),ISNUMBER(FIND("0F",ScheduleCompile!G58)),ISNUMBER(FIND("8F",ScheduleCompile!G58)),ISNUMBER(FIND("1F",ScheduleCompile!G58)),ISNUMBER(FIND("2F",ScheduleCompile!G58)),ISNUMBER(FIND("3F",ScheduleCompile!G58)),ISNUMBER(FIND("6F",ScheduleCompile!G58)),ISNUMBER(FIND("7F",ScheduleCompile!G58)),ISNUMBER(FIND("9F",ScheduleCompile!G58)),ISNUMBER(FIND("4F",ScheduleCompile!G58))),VALUE(LEFT(ScheduleCompile!G58,FIND("F",ScheduleCompile!G58)-1)),ScheduleCompile!G58)))))),"",IF(ScheduleCompile!G58="Off",0,IF(ScheduleCompile!G58="On",1,IF(ISNUMBER(ScheduleCompile!G58),ScheduleCompile!G58/1,IF(ISTEXT(ScheduleCompile!G58),IF(OR(ISNUMBER(FIND("5F",ScheduleCompile!G58)),ISNUMBER(FIND("0F",ScheduleCompile!G58)),ISNUMBER(FIND("8F",ScheduleCompile!G58)),ISNUMBER(FIND("1F",ScheduleCompile!G58)),ISNUMBER(FIND("2F",ScheduleCompile!G58)),ISNUMBER(FIND("3F",ScheduleCompile!G58)),ISNUMBER(FIND("6F",ScheduleCompile!G58)),ISNUMBER(FIND("7F",ScheduleCompile!G58)),ISNUMBER(FIND("9F",ScheduleCompile!G58)),ISNUMBER(FIND("4F",ScheduleCompile!G58))),VALUE(LEFT(ScheduleCompile!G58,FIND("F",ScheduleCompile!G58)-1)),ScheduleCompile!G58)))))))</f>
        <v>0</v>
      </c>
      <c r="M65" s="1">
        <f>IF(AND(ISERROR(IF(ScheduleCompile!H58="Off",0,IF(ScheduleCompile!H58="On",1,IF(ISNUMBER(ScheduleCompile!H58),ScheduleCompile!H58/1,IF(ISTEXT(ScheduleCompile!H58),IF(OR(ISNUMBER(FIND("5F",ScheduleCompile!H58)),ISNUMBER(FIND("0F",ScheduleCompile!H58)),ISNUMBER(FIND("8F",ScheduleCompile!H58)),ISNUMBER(FIND("1F",ScheduleCompile!H58)),ISNUMBER(FIND("2F",ScheduleCompile!H58)),ISNUMBER(FIND("3F",ScheduleCompile!H58)),ISNUMBER(FIND("6F",ScheduleCompile!H58)),ISNUMBER(FIND("7F",ScheduleCompile!H58)),ISNUMBER(FIND("9F",ScheduleCompile!H58)),ISNUMBER(FIND("4F",ScheduleCompile!H58))),VALUE(LEFT(ScheduleCompile!H58,FIND("F",ScheduleCompile!H58)-1)),ScheduleCompile!H58)))))),ISTEXT(ScheduleCompile!#REF!)),"ENDTABLE",IF(ISERROR(IF(ScheduleCompile!H58="Off",0,IF(ScheduleCompile!H58="On",1,IF(ISNUMBER(ScheduleCompile!H58),ScheduleCompile!H58/1,IF(ISTEXT(ScheduleCompile!H58),IF(OR(ISNUMBER(FIND("5F",ScheduleCompile!H58)),ISNUMBER(FIND("0F",ScheduleCompile!H58)),ISNUMBER(FIND("8F",ScheduleCompile!H58)),ISNUMBER(FIND("1F",ScheduleCompile!H58)),ISNUMBER(FIND("2F",ScheduleCompile!H58)),ISNUMBER(FIND("3F",ScheduleCompile!H58)),ISNUMBER(FIND("6F",ScheduleCompile!H58)),ISNUMBER(FIND("7F",ScheduleCompile!H58)),ISNUMBER(FIND("9F",ScheduleCompile!H58)),ISNUMBER(FIND("4F",ScheduleCompile!H58))),VALUE(LEFT(ScheduleCompile!H58,FIND("F",ScheduleCompile!H58)-1)),ScheduleCompile!H58)))))),"",IF(ScheduleCompile!H58="Off",0,IF(ScheduleCompile!H58="On",1,IF(ISNUMBER(ScheduleCompile!H58),ScheduleCompile!H58/1,IF(ISTEXT(ScheduleCompile!H58),IF(OR(ISNUMBER(FIND("5F",ScheduleCompile!H58)),ISNUMBER(FIND("0F",ScheduleCompile!H58)),ISNUMBER(FIND("8F",ScheduleCompile!H58)),ISNUMBER(FIND("1F",ScheduleCompile!H58)),ISNUMBER(FIND("2F",ScheduleCompile!H58)),ISNUMBER(FIND("3F",ScheduleCompile!H58)),ISNUMBER(FIND("6F",ScheduleCompile!H58)),ISNUMBER(FIND("7F",ScheduleCompile!H58)),ISNUMBER(FIND("9F",ScheduleCompile!H58)),ISNUMBER(FIND("4F",ScheduleCompile!H58))),VALUE(LEFT(ScheduleCompile!H58,FIND("F",ScheduleCompile!H58)-1)),ScheduleCompile!H58)))))))</f>
        <v>0</v>
      </c>
      <c r="N65" s="1">
        <f>IF(AND(ISERROR(IF(ScheduleCompile!I58="Off",0,IF(ScheduleCompile!I58="On",1,IF(ISNUMBER(ScheduleCompile!I58),ScheduleCompile!I58/1,IF(ISTEXT(ScheduleCompile!I58),IF(OR(ISNUMBER(FIND("5F",ScheduleCompile!I58)),ISNUMBER(FIND("0F",ScheduleCompile!I58)),ISNUMBER(FIND("8F",ScheduleCompile!I58)),ISNUMBER(FIND("1F",ScheduleCompile!I58)),ISNUMBER(FIND("2F",ScheduleCompile!I58)),ISNUMBER(FIND("3F",ScheduleCompile!I58)),ISNUMBER(FIND("6F",ScheduleCompile!I58)),ISNUMBER(FIND("7F",ScheduleCompile!I58)),ISNUMBER(FIND("9F",ScheduleCompile!I58)),ISNUMBER(FIND("4F",ScheduleCompile!I58))),VALUE(LEFT(ScheduleCompile!I58,FIND("F",ScheduleCompile!I58)-1)),ScheduleCompile!I58)))))),ISTEXT(ScheduleCompile!#REF!)),"ENDTABLE",IF(ISERROR(IF(ScheduleCompile!I58="Off",0,IF(ScheduleCompile!I58="On",1,IF(ISNUMBER(ScheduleCompile!I58),ScheduleCompile!I58/1,IF(ISTEXT(ScheduleCompile!I58),IF(OR(ISNUMBER(FIND("5F",ScheduleCompile!I58)),ISNUMBER(FIND("0F",ScheduleCompile!I58)),ISNUMBER(FIND("8F",ScheduleCompile!I58)),ISNUMBER(FIND("1F",ScheduleCompile!I58)),ISNUMBER(FIND("2F",ScheduleCompile!I58)),ISNUMBER(FIND("3F",ScheduleCompile!I58)),ISNUMBER(FIND("6F",ScheduleCompile!I58)),ISNUMBER(FIND("7F",ScheduleCompile!I58)),ISNUMBER(FIND("9F",ScheduleCompile!I58)),ISNUMBER(FIND("4F",ScheduleCompile!I58))),VALUE(LEFT(ScheduleCompile!I58,FIND("F",ScheduleCompile!I58)-1)),ScheduleCompile!I58)))))),"",IF(ScheduleCompile!I58="Off",0,IF(ScheduleCompile!I58="On",1,IF(ISNUMBER(ScheduleCompile!I58),ScheduleCompile!I58/1,IF(ISTEXT(ScheduleCompile!I58),IF(OR(ISNUMBER(FIND("5F",ScheduleCompile!I58)),ISNUMBER(FIND("0F",ScheduleCompile!I58)),ISNUMBER(FIND("8F",ScheduleCompile!I58)),ISNUMBER(FIND("1F",ScheduleCompile!I58)),ISNUMBER(FIND("2F",ScheduleCompile!I58)),ISNUMBER(FIND("3F",ScheduleCompile!I58)),ISNUMBER(FIND("6F",ScheduleCompile!I58)),ISNUMBER(FIND("7F",ScheduleCompile!I58)),ISNUMBER(FIND("9F",ScheduleCompile!I58)),ISNUMBER(FIND("4F",ScheduleCompile!I58))),VALUE(LEFT(ScheduleCompile!I58,FIND("F",ScheduleCompile!I58)-1)),ScheduleCompile!I58)))))))</f>
        <v>0</v>
      </c>
      <c r="O65" s="1">
        <f>IF(AND(ISERROR(IF(ScheduleCompile!J58="Off",0,IF(ScheduleCompile!J58="On",1,IF(ISNUMBER(ScheduleCompile!J58),ScheduleCompile!J58/1,IF(ISTEXT(ScheduleCompile!J58),IF(OR(ISNUMBER(FIND("5F",ScheduleCompile!J58)),ISNUMBER(FIND("0F",ScheduleCompile!J58)),ISNUMBER(FIND("8F",ScheduleCompile!J58)),ISNUMBER(FIND("1F",ScheduleCompile!J58)),ISNUMBER(FIND("2F",ScheduleCompile!J58)),ISNUMBER(FIND("3F",ScheduleCompile!J58)),ISNUMBER(FIND("6F",ScheduleCompile!J58)),ISNUMBER(FIND("7F",ScheduleCompile!J58)),ISNUMBER(FIND("9F",ScheduleCompile!J58)),ISNUMBER(FIND("4F",ScheduleCompile!J58))),VALUE(LEFT(ScheduleCompile!J58,FIND("F",ScheduleCompile!J58)-1)),ScheduleCompile!J58)))))),ISTEXT(ScheduleCompile!#REF!)),"ENDTABLE",IF(ISERROR(IF(ScheduleCompile!J58="Off",0,IF(ScheduleCompile!J58="On",1,IF(ISNUMBER(ScheduleCompile!J58),ScheduleCompile!J58/1,IF(ISTEXT(ScheduleCompile!J58),IF(OR(ISNUMBER(FIND("5F",ScheduleCompile!J58)),ISNUMBER(FIND("0F",ScheduleCompile!J58)),ISNUMBER(FIND("8F",ScheduleCompile!J58)),ISNUMBER(FIND("1F",ScheduleCompile!J58)),ISNUMBER(FIND("2F",ScheduleCompile!J58)),ISNUMBER(FIND("3F",ScheduleCompile!J58)),ISNUMBER(FIND("6F",ScheduleCompile!J58)),ISNUMBER(FIND("7F",ScheduleCompile!J58)),ISNUMBER(FIND("9F",ScheduleCompile!J58)),ISNUMBER(FIND("4F",ScheduleCompile!J58))),VALUE(LEFT(ScheduleCompile!J58,FIND("F",ScheduleCompile!J58)-1)),ScheduleCompile!J58)))))),"",IF(ScheduleCompile!J58="Off",0,IF(ScheduleCompile!J58="On",1,IF(ISNUMBER(ScheduleCompile!J58),ScheduleCompile!J58/1,IF(ISTEXT(ScheduleCompile!J58),IF(OR(ISNUMBER(FIND("5F",ScheduleCompile!J58)),ISNUMBER(FIND("0F",ScheduleCompile!J58)),ISNUMBER(FIND("8F",ScheduleCompile!J58)),ISNUMBER(FIND("1F",ScheduleCompile!J58)),ISNUMBER(FIND("2F",ScheduleCompile!J58)),ISNUMBER(FIND("3F",ScheduleCompile!J58)),ISNUMBER(FIND("6F",ScheduleCompile!J58)),ISNUMBER(FIND("7F",ScheduleCompile!J58)),ISNUMBER(FIND("9F",ScheduleCompile!J58)),ISNUMBER(FIND("4F",ScheduleCompile!J58))),VALUE(LEFT(ScheduleCompile!J58,FIND("F",ScheduleCompile!J58)-1)),ScheduleCompile!J58)))))))</f>
        <v>0</v>
      </c>
      <c r="P65" s="1">
        <f>IF(AND(ISERROR(IF(ScheduleCompile!K58="Off",0,IF(ScheduleCompile!K58="On",1,IF(ISNUMBER(ScheduleCompile!K58),ScheduleCompile!K58/1,IF(ISTEXT(ScheduleCompile!K58),IF(OR(ISNUMBER(FIND("5F",ScheduleCompile!K58)),ISNUMBER(FIND("0F",ScheduleCompile!K58)),ISNUMBER(FIND("8F",ScheduleCompile!K58)),ISNUMBER(FIND("1F",ScheduleCompile!K58)),ISNUMBER(FIND("2F",ScheduleCompile!K58)),ISNUMBER(FIND("3F",ScheduleCompile!K58)),ISNUMBER(FIND("6F",ScheduleCompile!K58)),ISNUMBER(FIND("7F",ScheduleCompile!K58)),ISNUMBER(FIND("9F",ScheduleCompile!K58)),ISNUMBER(FIND("4F",ScheduleCompile!K58))),VALUE(LEFT(ScheduleCompile!K58,FIND("F",ScheduleCompile!K58)-1)),ScheduleCompile!K58)))))),ISTEXT(ScheduleCompile!#REF!)),"ENDTABLE",IF(ISERROR(IF(ScheduleCompile!K58="Off",0,IF(ScheduleCompile!K58="On",1,IF(ISNUMBER(ScheduleCompile!K58),ScheduleCompile!K58/1,IF(ISTEXT(ScheduleCompile!K58),IF(OR(ISNUMBER(FIND("5F",ScheduleCompile!K58)),ISNUMBER(FIND("0F",ScheduleCompile!K58)),ISNUMBER(FIND("8F",ScheduleCompile!K58)),ISNUMBER(FIND("1F",ScheduleCompile!K58)),ISNUMBER(FIND("2F",ScheduleCompile!K58)),ISNUMBER(FIND("3F",ScheduleCompile!K58)),ISNUMBER(FIND("6F",ScheduleCompile!K58)),ISNUMBER(FIND("7F",ScheduleCompile!K58)),ISNUMBER(FIND("9F",ScheduleCompile!K58)),ISNUMBER(FIND("4F",ScheduleCompile!K58))),VALUE(LEFT(ScheduleCompile!K58,FIND("F",ScheduleCompile!K58)-1)),ScheduleCompile!K58)))))),"",IF(ScheduleCompile!K58="Off",0,IF(ScheduleCompile!K58="On",1,IF(ISNUMBER(ScheduleCompile!K58),ScheduleCompile!K58/1,IF(ISTEXT(ScheduleCompile!K58),IF(OR(ISNUMBER(FIND("5F",ScheduleCompile!K58)),ISNUMBER(FIND("0F",ScheduleCompile!K58)),ISNUMBER(FIND("8F",ScheduleCompile!K58)),ISNUMBER(FIND("1F",ScheduleCompile!K58)),ISNUMBER(FIND("2F",ScheduleCompile!K58)),ISNUMBER(FIND("3F",ScheduleCompile!K58)),ISNUMBER(FIND("6F",ScheduleCompile!K58)),ISNUMBER(FIND("7F",ScheduleCompile!K58)),ISNUMBER(FIND("9F",ScheduleCompile!K58)),ISNUMBER(FIND("4F",ScheduleCompile!K58))),VALUE(LEFT(ScheduleCompile!K58,FIND("F",ScheduleCompile!K58)-1)),ScheduleCompile!K58)))))))</f>
        <v>0</v>
      </c>
      <c r="Q65" s="1">
        <f>IF(AND(ISERROR(IF(ScheduleCompile!L58="Off",0,IF(ScheduleCompile!L58="On",1,IF(ISNUMBER(ScheduleCompile!L58),ScheduleCompile!L58/1,IF(ISTEXT(ScheduleCompile!L58),IF(OR(ISNUMBER(FIND("5F",ScheduleCompile!L58)),ISNUMBER(FIND("0F",ScheduleCompile!L58)),ISNUMBER(FIND("8F",ScheduleCompile!L58)),ISNUMBER(FIND("1F",ScheduleCompile!L58)),ISNUMBER(FIND("2F",ScheduleCompile!L58)),ISNUMBER(FIND("3F",ScheduleCompile!L58)),ISNUMBER(FIND("6F",ScheduleCompile!L58)),ISNUMBER(FIND("7F",ScheduleCompile!L58)),ISNUMBER(FIND("9F",ScheduleCompile!L58)),ISNUMBER(FIND("4F",ScheduleCompile!L58))),VALUE(LEFT(ScheduleCompile!L58,FIND("F",ScheduleCompile!L58)-1)),ScheduleCompile!L58)))))),ISTEXT(ScheduleCompile!#REF!)),"ENDTABLE",IF(ISERROR(IF(ScheduleCompile!L58="Off",0,IF(ScheduleCompile!L58="On",1,IF(ISNUMBER(ScheduleCompile!L58),ScheduleCompile!L58/1,IF(ISTEXT(ScheduleCompile!L58),IF(OR(ISNUMBER(FIND("5F",ScheduleCompile!L58)),ISNUMBER(FIND("0F",ScheduleCompile!L58)),ISNUMBER(FIND("8F",ScheduleCompile!L58)),ISNUMBER(FIND("1F",ScheduleCompile!L58)),ISNUMBER(FIND("2F",ScheduleCompile!L58)),ISNUMBER(FIND("3F",ScheduleCompile!L58)),ISNUMBER(FIND("6F",ScheduleCompile!L58)),ISNUMBER(FIND("7F",ScheduleCompile!L58)),ISNUMBER(FIND("9F",ScheduleCompile!L58)),ISNUMBER(FIND("4F",ScheduleCompile!L58))),VALUE(LEFT(ScheduleCompile!L58,FIND("F",ScheduleCompile!L58)-1)),ScheduleCompile!L58)))))),"",IF(ScheduleCompile!L58="Off",0,IF(ScheduleCompile!L58="On",1,IF(ISNUMBER(ScheduleCompile!L58),ScheduleCompile!L58/1,IF(ISTEXT(ScheduleCompile!L58),IF(OR(ISNUMBER(FIND("5F",ScheduleCompile!L58)),ISNUMBER(FIND("0F",ScheduleCompile!L58)),ISNUMBER(FIND("8F",ScheduleCompile!L58)),ISNUMBER(FIND("1F",ScheduleCompile!L58)),ISNUMBER(FIND("2F",ScheduleCompile!L58)),ISNUMBER(FIND("3F",ScheduleCompile!L58)),ISNUMBER(FIND("6F",ScheduleCompile!L58)),ISNUMBER(FIND("7F",ScheduleCompile!L58)),ISNUMBER(FIND("9F",ScheduleCompile!L58)),ISNUMBER(FIND("4F",ScheduleCompile!L58))),VALUE(LEFT(ScheduleCompile!L58,FIND("F",ScheduleCompile!L58)-1)),ScheduleCompile!L58)))))))</f>
        <v>0</v>
      </c>
      <c r="R65" s="1">
        <f>IF(AND(ISERROR(IF(ScheduleCompile!M58="Off",0,IF(ScheduleCompile!M58="On",1,IF(ISNUMBER(ScheduleCompile!M58),ScheduleCompile!M58/1,IF(ISTEXT(ScheduleCompile!M58),IF(OR(ISNUMBER(FIND("5F",ScheduleCompile!M58)),ISNUMBER(FIND("0F",ScheduleCompile!M58)),ISNUMBER(FIND("8F",ScheduleCompile!M58)),ISNUMBER(FIND("1F",ScheduleCompile!M58)),ISNUMBER(FIND("2F",ScheduleCompile!M58)),ISNUMBER(FIND("3F",ScheduleCompile!M58)),ISNUMBER(FIND("6F",ScheduleCompile!M58)),ISNUMBER(FIND("7F",ScheduleCompile!M58)),ISNUMBER(FIND("9F",ScheduleCompile!M58)),ISNUMBER(FIND("4F",ScheduleCompile!M58))),VALUE(LEFT(ScheduleCompile!M58,FIND("F",ScheduleCompile!M58)-1)),ScheduleCompile!M58)))))),ISTEXT(ScheduleCompile!#REF!)),"ENDTABLE",IF(ISERROR(IF(ScheduleCompile!M58="Off",0,IF(ScheduleCompile!M58="On",1,IF(ISNUMBER(ScheduleCompile!M58),ScheduleCompile!M58/1,IF(ISTEXT(ScheduleCompile!M58),IF(OR(ISNUMBER(FIND("5F",ScheduleCompile!M58)),ISNUMBER(FIND("0F",ScheduleCompile!M58)),ISNUMBER(FIND("8F",ScheduleCompile!M58)),ISNUMBER(FIND("1F",ScheduleCompile!M58)),ISNUMBER(FIND("2F",ScheduleCompile!M58)),ISNUMBER(FIND("3F",ScheduleCompile!M58)),ISNUMBER(FIND("6F",ScheduleCompile!M58)),ISNUMBER(FIND("7F",ScheduleCompile!M58)),ISNUMBER(FIND("9F",ScheduleCompile!M58)),ISNUMBER(FIND("4F",ScheduleCompile!M58))),VALUE(LEFT(ScheduleCompile!M58,FIND("F",ScheduleCompile!M58)-1)),ScheduleCompile!M58)))))),"",IF(ScheduleCompile!M58="Off",0,IF(ScheduleCompile!M58="On",1,IF(ISNUMBER(ScheduleCompile!M58),ScheduleCompile!M58/1,IF(ISTEXT(ScheduleCompile!M58),IF(OR(ISNUMBER(FIND("5F",ScheduleCompile!M58)),ISNUMBER(FIND("0F",ScheduleCompile!M58)),ISNUMBER(FIND("8F",ScheduleCompile!M58)),ISNUMBER(FIND("1F",ScheduleCompile!M58)),ISNUMBER(FIND("2F",ScheduleCompile!M58)),ISNUMBER(FIND("3F",ScheduleCompile!M58)),ISNUMBER(FIND("6F",ScheduleCompile!M58)),ISNUMBER(FIND("7F",ScheduleCompile!M58)),ISNUMBER(FIND("9F",ScheduleCompile!M58)),ISNUMBER(FIND("4F",ScheduleCompile!M58))),VALUE(LEFT(ScheduleCompile!M58,FIND("F",ScheduleCompile!M58)-1)),ScheduleCompile!M58)))))))</f>
        <v>0</v>
      </c>
      <c r="S65" s="1">
        <f>IF(AND(ISERROR(IF(ScheduleCompile!N58="Off",0,IF(ScheduleCompile!N58="On",1,IF(ISNUMBER(ScheduleCompile!N58),ScheduleCompile!N58/1,IF(ISTEXT(ScheduleCompile!N58),IF(OR(ISNUMBER(FIND("5F",ScheduleCompile!N58)),ISNUMBER(FIND("0F",ScheduleCompile!N58)),ISNUMBER(FIND("8F",ScheduleCompile!N58)),ISNUMBER(FIND("1F",ScheduleCompile!N58)),ISNUMBER(FIND("2F",ScheduleCompile!N58)),ISNUMBER(FIND("3F",ScheduleCompile!N58)),ISNUMBER(FIND("6F",ScheduleCompile!N58)),ISNUMBER(FIND("7F",ScheduleCompile!N58)),ISNUMBER(FIND("9F",ScheduleCompile!N58)),ISNUMBER(FIND("4F",ScheduleCompile!N58))),VALUE(LEFT(ScheduleCompile!N58,FIND("F",ScheduleCompile!N58)-1)),ScheduleCompile!N58)))))),ISTEXT(ScheduleCompile!#REF!)),"ENDTABLE",IF(ISERROR(IF(ScheduleCompile!N58="Off",0,IF(ScheduleCompile!N58="On",1,IF(ISNUMBER(ScheduleCompile!N58),ScheduleCompile!N58/1,IF(ISTEXT(ScheduleCompile!N58),IF(OR(ISNUMBER(FIND("5F",ScheduleCompile!N58)),ISNUMBER(FIND("0F",ScheduleCompile!N58)),ISNUMBER(FIND("8F",ScheduleCompile!N58)),ISNUMBER(FIND("1F",ScheduleCompile!N58)),ISNUMBER(FIND("2F",ScheduleCompile!N58)),ISNUMBER(FIND("3F",ScheduleCompile!N58)),ISNUMBER(FIND("6F",ScheduleCompile!N58)),ISNUMBER(FIND("7F",ScheduleCompile!N58)),ISNUMBER(FIND("9F",ScheduleCompile!N58)),ISNUMBER(FIND("4F",ScheduleCompile!N58))),VALUE(LEFT(ScheduleCompile!N58,FIND("F",ScheduleCompile!N58)-1)),ScheduleCompile!N58)))))),"",IF(ScheduleCompile!N58="Off",0,IF(ScheduleCompile!N58="On",1,IF(ISNUMBER(ScheduleCompile!N58),ScheduleCompile!N58/1,IF(ISTEXT(ScheduleCompile!N58),IF(OR(ISNUMBER(FIND("5F",ScheduleCompile!N58)),ISNUMBER(FIND("0F",ScheduleCompile!N58)),ISNUMBER(FIND("8F",ScheduleCompile!N58)),ISNUMBER(FIND("1F",ScheduleCompile!N58)),ISNUMBER(FIND("2F",ScheduleCompile!N58)),ISNUMBER(FIND("3F",ScheduleCompile!N58)),ISNUMBER(FIND("6F",ScheduleCompile!N58)),ISNUMBER(FIND("7F",ScheduleCompile!N58)),ISNUMBER(FIND("9F",ScheduleCompile!N58)),ISNUMBER(FIND("4F",ScheduleCompile!N58))),VALUE(LEFT(ScheduleCompile!N58,FIND("F",ScheduleCompile!N58)-1)),ScheduleCompile!N58)))))))</f>
        <v>0</v>
      </c>
      <c r="T65" s="1">
        <f>IF(AND(ISERROR(IF(ScheduleCompile!O58="Off",0,IF(ScheduleCompile!O58="On",1,IF(ISNUMBER(ScheduleCompile!O58),ScheduleCompile!O58/1,IF(ISTEXT(ScheduleCompile!O58),IF(OR(ISNUMBER(FIND("5F",ScheduleCompile!O58)),ISNUMBER(FIND("0F",ScheduleCompile!O58)),ISNUMBER(FIND("8F",ScheduleCompile!O58)),ISNUMBER(FIND("1F",ScheduleCompile!O58)),ISNUMBER(FIND("2F",ScheduleCompile!O58)),ISNUMBER(FIND("3F",ScheduleCompile!O58)),ISNUMBER(FIND("6F",ScheduleCompile!O58)),ISNUMBER(FIND("7F",ScheduleCompile!O58)),ISNUMBER(FIND("9F",ScheduleCompile!O58)),ISNUMBER(FIND("4F",ScheduleCompile!O58))),VALUE(LEFT(ScheduleCompile!O58,FIND("F",ScheduleCompile!O58)-1)),ScheduleCompile!O58)))))),ISTEXT(ScheduleCompile!#REF!)),"ENDTABLE",IF(ISERROR(IF(ScheduleCompile!O58="Off",0,IF(ScheduleCompile!O58="On",1,IF(ISNUMBER(ScheduleCompile!O58),ScheduleCompile!O58/1,IF(ISTEXT(ScheduleCompile!O58),IF(OR(ISNUMBER(FIND("5F",ScheduleCompile!O58)),ISNUMBER(FIND("0F",ScheduleCompile!O58)),ISNUMBER(FIND("8F",ScheduleCompile!O58)),ISNUMBER(FIND("1F",ScheduleCompile!O58)),ISNUMBER(FIND("2F",ScheduleCompile!O58)),ISNUMBER(FIND("3F",ScheduleCompile!O58)),ISNUMBER(FIND("6F",ScheduleCompile!O58)),ISNUMBER(FIND("7F",ScheduleCompile!O58)),ISNUMBER(FIND("9F",ScheduleCompile!O58)),ISNUMBER(FIND("4F",ScheduleCompile!O58))),VALUE(LEFT(ScheduleCompile!O58,FIND("F",ScheduleCompile!O58)-1)),ScheduleCompile!O58)))))),"",IF(ScheduleCompile!O58="Off",0,IF(ScheduleCompile!O58="On",1,IF(ISNUMBER(ScheduleCompile!O58),ScheduleCompile!O58/1,IF(ISTEXT(ScheduleCompile!O58),IF(OR(ISNUMBER(FIND("5F",ScheduleCompile!O58)),ISNUMBER(FIND("0F",ScheduleCompile!O58)),ISNUMBER(FIND("8F",ScheduleCompile!O58)),ISNUMBER(FIND("1F",ScheduleCompile!O58)),ISNUMBER(FIND("2F",ScheduleCompile!O58)),ISNUMBER(FIND("3F",ScheduleCompile!O58)),ISNUMBER(FIND("6F",ScheduleCompile!O58)),ISNUMBER(FIND("7F",ScheduleCompile!O58)),ISNUMBER(FIND("9F",ScheduleCompile!O58)),ISNUMBER(FIND("4F",ScheduleCompile!O58))),VALUE(LEFT(ScheduleCompile!O58,FIND("F",ScheduleCompile!O58)-1)),ScheduleCompile!O58)))))))</f>
        <v>0</v>
      </c>
      <c r="U65" s="1">
        <f>IF(AND(ISERROR(IF(ScheduleCompile!P58="Off",0,IF(ScheduleCompile!P58="On",1,IF(ISNUMBER(ScheduleCompile!P58),ScheduleCompile!P58/1,IF(ISTEXT(ScheduleCompile!P58),IF(OR(ISNUMBER(FIND("5F",ScheduleCompile!P58)),ISNUMBER(FIND("0F",ScheduleCompile!P58)),ISNUMBER(FIND("8F",ScheduleCompile!P58)),ISNUMBER(FIND("1F",ScheduleCompile!P58)),ISNUMBER(FIND("2F",ScheduleCompile!P58)),ISNUMBER(FIND("3F",ScheduleCompile!P58)),ISNUMBER(FIND("6F",ScheduleCompile!P58)),ISNUMBER(FIND("7F",ScheduleCompile!P58)),ISNUMBER(FIND("9F",ScheduleCompile!P58)),ISNUMBER(FIND("4F",ScheduleCompile!P58))),VALUE(LEFT(ScheduleCompile!P58,FIND("F",ScheduleCompile!P58)-1)),ScheduleCompile!P58)))))),ISTEXT(ScheduleCompile!#REF!)),"ENDTABLE",IF(ISERROR(IF(ScheduleCompile!P58="Off",0,IF(ScheduleCompile!P58="On",1,IF(ISNUMBER(ScheduleCompile!P58),ScheduleCompile!P58/1,IF(ISTEXT(ScheduleCompile!P58),IF(OR(ISNUMBER(FIND("5F",ScheduleCompile!P58)),ISNUMBER(FIND("0F",ScheduleCompile!P58)),ISNUMBER(FIND("8F",ScheduleCompile!P58)),ISNUMBER(FIND("1F",ScheduleCompile!P58)),ISNUMBER(FIND("2F",ScheduleCompile!P58)),ISNUMBER(FIND("3F",ScheduleCompile!P58)),ISNUMBER(FIND("6F",ScheduleCompile!P58)),ISNUMBER(FIND("7F",ScheduleCompile!P58)),ISNUMBER(FIND("9F",ScheduleCompile!P58)),ISNUMBER(FIND("4F",ScheduleCompile!P58))),VALUE(LEFT(ScheduleCompile!P58,FIND("F",ScheduleCompile!P58)-1)),ScheduleCompile!P58)))))),"",IF(ScheduleCompile!P58="Off",0,IF(ScheduleCompile!P58="On",1,IF(ISNUMBER(ScheduleCompile!P58),ScheduleCompile!P58/1,IF(ISTEXT(ScheduleCompile!P58),IF(OR(ISNUMBER(FIND("5F",ScheduleCompile!P58)),ISNUMBER(FIND("0F",ScheduleCompile!P58)),ISNUMBER(FIND("8F",ScheduleCompile!P58)),ISNUMBER(FIND("1F",ScheduleCompile!P58)),ISNUMBER(FIND("2F",ScheduleCompile!P58)),ISNUMBER(FIND("3F",ScheduleCompile!P58)),ISNUMBER(FIND("6F",ScheduleCompile!P58)),ISNUMBER(FIND("7F",ScheduleCompile!P58)),ISNUMBER(FIND("9F",ScheduleCompile!P58)),ISNUMBER(FIND("4F",ScheduleCompile!P58))),VALUE(LEFT(ScheduleCompile!P58,FIND("F",ScheduleCompile!P58)-1)),ScheduleCompile!P58)))))))</f>
        <v>0</v>
      </c>
      <c r="V65" s="1">
        <f>IF(AND(ISERROR(IF(ScheduleCompile!Q58="Off",0,IF(ScheduleCompile!Q58="On",1,IF(ISNUMBER(ScheduleCompile!Q58),ScheduleCompile!Q58/1,IF(ISTEXT(ScheduleCompile!Q58),IF(OR(ISNUMBER(FIND("5F",ScheduleCompile!Q58)),ISNUMBER(FIND("0F",ScheduleCompile!Q58)),ISNUMBER(FIND("8F",ScheduleCompile!Q58)),ISNUMBER(FIND("1F",ScheduleCompile!Q58)),ISNUMBER(FIND("2F",ScheduleCompile!Q58)),ISNUMBER(FIND("3F",ScheduleCompile!Q58)),ISNUMBER(FIND("6F",ScheduleCompile!Q58)),ISNUMBER(FIND("7F",ScheduleCompile!Q58)),ISNUMBER(FIND("9F",ScheduleCompile!Q58)),ISNUMBER(FIND("4F",ScheduleCompile!Q58))),VALUE(LEFT(ScheduleCompile!Q58,FIND("F",ScheduleCompile!Q58)-1)),ScheduleCompile!Q58)))))),ISTEXT(ScheduleCompile!#REF!)),"ENDTABLE",IF(ISERROR(IF(ScheduleCompile!Q58="Off",0,IF(ScheduleCompile!Q58="On",1,IF(ISNUMBER(ScheduleCompile!Q58),ScheduleCompile!Q58/1,IF(ISTEXT(ScheduleCompile!Q58),IF(OR(ISNUMBER(FIND("5F",ScheduleCompile!Q58)),ISNUMBER(FIND("0F",ScheduleCompile!Q58)),ISNUMBER(FIND("8F",ScheduleCompile!Q58)),ISNUMBER(FIND("1F",ScheduleCompile!Q58)),ISNUMBER(FIND("2F",ScheduleCompile!Q58)),ISNUMBER(FIND("3F",ScheduleCompile!Q58)),ISNUMBER(FIND("6F",ScheduleCompile!Q58)),ISNUMBER(FIND("7F",ScheduleCompile!Q58)),ISNUMBER(FIND("9F",ScheduleCompile!Q58)),ISNUMBER(FIND("4F",ScheduleCompile!Q58))),VALUE(LEFT(ScheduleCompile!Q58,FIND("F",ScheduleCompile!Q58)-1)),ScheduleCompile!Q58)))))),"",IF(ScheduleCompile!Q58="Off",0,IF(ScheduleCompile!Q58="On",1,IF(ISNUMBER(ScheduleCompile!Q58),ScheduleCompile!Q58/1,IF(ISTEXT(ScheduleCompile!Q58),IF(OR(ISNUMBER(FIND("5F",ScheduleCompile!Q58)),ISNUMBER(FIND("0F",ScheduleCompile!Q58)),ISNUMBER(FIND("8F",ScheduleCompile!Q58)),ISNUMBER(FIND("1F",ScheduleCompile!Q58)),ISNUMBER(FIND("2F",ScheduleCompile!Q58)),ISNUMBER(FIND("3F",ScheduleCompile!Q58)),ISNUMBER(FIND("6F",ScheduleCompile!Q58)),ISNUMBER(FIND("7F",ScheduleCompile!Q58)),ISNUMBER(FIND("9F",ScheduleCompile!Q58)),ISNUMBER(FIND("4F",ScheduleCompile!Q58))),VALUE(LEFT(ScheduleCompile!Q58,FIND("F",ScheduleCompile!Q58)-1)),ScheduleCompile!Q58)))))))</f>
        <v>0</v>
      </c>
      <c r="W65" s="1">
        <f>IF(AND(ISERROR(IF(ScheduleCompile!R58="Off",0,IF(ScheduleCompile!R58="On",1,IF(ISNUMBER(ScheduleCompile!R58),ScheduleCompile!R58/1,IF(ISTEXT(ScheduleCompile!R58),IF(OR(ISNUMBER(FIND("5F",ScheduleCompile!R58)),ISNUMBER(FIND("0F",ScheduleCompile!R58)),ISNUMBER(FIND("8F",ScheduleCompile!R58)),ISNUMBER(FIND("1F",ScheduleCompile!R58)),ISNUMBER(FIND("2F",ScheduleCompile!R58)),ISNUMBER(FIND("3F",ScheduleCompile!R58)),ISNUMBER(FIND("6F",ScheduleCompile!R58)),ISNUMBER(FIND("7F",ScheduleCompile!R58)),ISNUMBER(FIND("9F",ScheduleCompile!R58)),ISNUMBER(FIND("4F",ScheduleCompile!R58))),VALUE(LEFT(ScheduleCompile!R58,FIND("F",ScheduleCompile!R58)-1)),ScheduleCompile!R58)))))),ISTEXT(ScheduleCompile!#REF!)),"ENDTABLE",IF(ISERROR(IF(ScheduleCompile!R58="Off",0,IF(ScheduleCompile!R58="On",1,IF(ISNUMBER(ScheduleCompile!R58),ScheduleCompile!R58/1,IF(ISTEXT(ScheduleCompile!R58),IF(OR(ISNUMBER(FIND("5F",ScheduleCompile!R58)),ISNUMBER(FIND("0F",ScheduleCompile!R58)),ISNUMBER(FIND("8F",ScheduleCompile!R58)),ISNUMBER(FIND("1F",ScheduleCompile!R58)),ISNUMBER(FIND("2F",ScheduleCompile!R58)),ISNUMBER(FIND("3F",ScheduleCompile!R58)),ISNUMBER(FIND("6F",ScheduleCompile!R58)),ISNUMBER(FIND("7F",ScheduleCompile!R58)),ISNUMBER(FIND("9F",ScheduleCompile!R58)),ISNUMBER(FIND("4F",ScheduleCompile!R58))),VALUE(LEFT(ScheduleCompile!R58,FIND("F",ScheduleCompile!R58)-1)),ScheduleCompile!R58)))))),"",IF(ScheduleCompile!R58="Off",0,IF(ScheduleCompile!R58="On",1,IF(ISNUMBER(ScheduleCompile!R58),ScheduleCompile!R58/1,IF(ISTEXT(ScheduleCompile!R58),IF(OR(ISNUMBER(FIND("5F",ScheduleCompile!R58)),ISNUMBER(FIND("0F",ScheduleCompile!R58)),ISNUMBER(FIND("8F",ScheduleCompile!R58)),ISNUMBER(FIND("1F",ScheduleCompile!R58)),ISNUMBER(FIND("2F",ScheduleCompile!R58)),ISNUMBER(FIND("3F",ScheduleCompile!R58)),ISNUMBER(FIND("6F",ScheduleCompile!R58)),ISNUMBER(FIND("7F",ScheduleCompile!R58)),ISNUMBER(FIND("9F",ScheduleCompile!R58)),ISNUMBER(FIND("4F",ScheduleCompile!R58))),VALUE(LEFT(ScheduleCompile!R58,FIND("F",ScheduleCompile!R58)-1)),ScheduleCompile!R58)))))))</f>
        <v>0</v>
      </c>
      <c r="X65" s="1">
        <f>IF(AND(ISERROR(IF(ScheduleCompile!S58="Off",0,IF(ScheduleCompile!S58="On",1,IF(ISNUMBER(ScheduleCompile!S58),ScheduleCompile!S58/1,IF(ISTEXT(ScheduleCompile!S58),IF(OR(ISNUMBER(FIND("5F",ScheduleCompile!S58)),ISNUMBER(FIND("0F",ScheduleCompile!S58)),ISNUMBER(FIND("8F",ScheduleCompile!S58)),ISNUMBER(FIND("1F",ScheduleCompile!S58)),ISNUMBER(FIND("2F",ScheduleCompile!S58)),ISNUMBER(FIND("3F",ScheduleCompile!S58)),ISNUMBER(FIND("6F",ScheduleCompile!S58)),ISNUMBER(FIND("7F",ScheduleCompile!S58)),ISNUMBER(FIND("9F",ScheduleCompile!S58)),ISNUMBER(FIND("4F",ScheduleCompile!S58))),VALUE(LEFT(ScheduleCompile!S58,FIND("F",ScheduleCompile!S58)-1)),ScheduleCompile!S58)))))),ISTEXT(ScheduleCompile!#REF!)),"ENDTABLE",IF(ISERROR(IF(ScheduleCompile!S58="Off",0,IF(ScheduleCompile!S58="On",1,IF(ISNUMBER(ScheduleCompile!S58),ScheduleCompile!S58/1,IF(ISTEXT(ScheduleCompile!S58),IF(OR(ISNUMBER(FIND("5F",ScheduleCompile!S58)),ISNUMBER(FIND("0F",ScheduleCompile!S58)),ISNUMBER(FIND("8F",ScheduleCompile!S58)),ISNUMBER(FIND("1F",ScheduleCompile!S58)),ISNUMBER(FIND("2F",ScheduleCompile!S58)),ISNUMBER(FIND("3F",ScheduleCompile!S58)),ISNUMBER(FIND("6F",ScheduleCompile!S58)),ISNUMBER(FIND("7F",ScheduleCompile!S58)),ISNUMBER(FIND("9F",ScheduleCompile!S58)),ISNUMBER(FIND("4F",ScheduleCompile!S58))),VALUE(LEFT(ScheduleCompile!S58,FIND("F",ScheduleCompile!S58)-1)),ScheduleCompile!S58)))))),"",IF(ScheduleCompile!S58="Off",0,IF(ScheduleCompile!S58="On",1,IF(ISNUMBER(ScheduleCompile!S58),ScheduleCompile!S58/1,IF(ISTEXT(ScheduleCompile!S58),IF(OR(ISNUMBER(FIND("5F",ScheduleCompile!S58)),ISNUMBER(FIND("0F",ScheduleCompile!S58)),ISNUMBER(FIND("8F",ScheduleCompile!S58)),ISNUMBER(FIND("1F",ScheduleCompile!S58)),ISNUMBER(FIND("2F",ScheduleCompile!S58)),ISNUMBER(FIND("3F",ScheduleCompile!S58)),ISNUMBER(FIND("6F",ScheduleCompile!S58)),ISNUMBER(FIND("7F",ScheduleCompile!S58)),ISNUMBER(FIND("9F",ScheduleCompile!S58)),ISNUMBER(FIND("4F",ScheduleCompile!S58))),VALUE(LEFT(ScheduleCompile!S58,FIND("F",ScheduleCompile!S58)-1)),ScheduleCompile!S58)))))))</f>
        <v>0</v>
      </c>
      <c r="Y65" s="1">
        <f>IF(AND(ISERROR(IF(ScheduleCompile!T58="Off",0,IF(ScheduleCompile!T58="On",1,IF(ISNUMBER(ScheduleCompile!T58),ScheduleCompile!T58/1,IF(ISTEXT(ScheduleCompile!T58),IF(OR(ISNUMBER(FIND("5F",ScheduleCompile!T58)),ISNUMBER(FIND("0F",ScheduleCompile!T58)),ISNUMBER(FIND("8F",ScheduleCompile!T58)),ISNUMBER(FIND("1F",ScheduleCompile!T58)),ISNUMBER(FIND("2F",ScheduleCompile!T58)),ISNUMBER(FIND("3F",ScheduleCompile!T58)),ISNUMBER(FIND("6F",ScheduleCompile!T58)),ISNUMBER(FIND("7F",ScheduleCompile!T58)),ISNUMBER(FIND("9F",ScheduleCompile!T58)),ISNUMBER(FIND("4F",ScheduleCompile!T58))),VALUE(LEFT(ScheduleCompile!T58,FIND("F",ScheduleCompile!T58)-1)),ScheduleCompile!T58)))))),ISTEXT(ScheduleCompile!#REF!)),"ENDTABLE",IF(ISERROR(IF(ScheduleCompile!T58="Off",0,IF(ScheduleCompile!T58="On",1,IF(ISNUMBER(ScheduleCompile!T58),ScheduleCompile!T58/1,IF(ISTEXT(ScheduleCompile!T58),IF(OR(ISNUMBER(FIND("5F",ScheduleCompile!T58)),ISNUMBER(FIND("0F",ScheduleCompile!T58)),ISNUMBER(FIND("8F",ScheduleCompile!T58)),ISNUMBER(FIND("1F",ScheduleCompile!T58)),ISNUMBER(FIND("2F",ScheduleCompile!T58)),ISNUMBER(FIND("3F",ScheduleCompile!T58)),ISNUMBER(FIND("6F",ScheduleCompile!T58)),ISNUMBER(FIND("7F",ScheduleCompile!T58)),ISNUMBER(FIND("9F",ScheduleCompile!T58)),ISNUMBER(FIND("4F",ScheduleCompile!T58))),VALUE(LEFT(ScheduleCompile!T58,FIND("F",ScheduleCompile!T58)-1)),ScheduleCompile!T58)))))),"",IF(ScheduleCompile!T58="Off",0,IF(ScheduleCompile!T58="On",1,IF(ISNUMBER(ScheduleCompile!T58),ScheduleCompile!T58/1,IF(ISTEXT(ScheduleCompile!T58),IF(OR(ISNUMBER(FIND("5F",ScheduleCompile!T58)),ISNUMBER(FIND("0F",ScheduleCompile!T58)),ISNUMBER(FIND("8F",ScheduleCompile!T58)),ISNUMBER(FIND("1F",ScheduleCompile!T58)),ISNUMBER(FIND("2F",ScheduleCompile!T58)),ISNUMBER(FIND("3F",ScheduleCompile!T58)),ISNUMBER(FIND("6F",ScheduleCompile!T58)),ISNUMBER(FIND("7F",ScheduleCompile!T58)),ISNUMBER(FIND("9F",ScheduleCompile!T58)),ISNUMBER(FIND("4F",ScheduleCompile!T58))),VALUE(LEFT(ScheduleCompile!T58,FIND("F",ScheduleCompile!T58)-1)),ScheduleCompile!T58)))))))</f>
        <v>0</v>
      </c>
      <c r="Z65" s="1">
        <f>IF(AND(ISERROR(IF(ScheduleCompile!U58="Off",0,IF(ScheduleCompile!U58="On",1,IF(ISNUMBER(ScheduleCompile!U58),ScheduleCompile!U58/1,IF(ISTEXT(ScheduleCompile!U58),IF(OR(ISNUMBER(FIND("5F",ScheduleCompile!U58)),ISNUMBER(FIND("0F",ScheduleCompile!U58)),ISNUMBER(FIND("8F",ScheduleCompile!U58)),ISNUMBER(FIND("1F",ScheduleCompile!U58)),ISNUMBER(FIND("2F",ScheduleCompile!U58)),ISNUMBER(FIND("3F",ScheduleCompile!U58)),ISNUMBER(FIND("6F",ScheduleCompile!U58)),ISNUMBER(FIND("7F",ScheduleCompile!U58)),ISNUMBER(FIND("9F",ScheduleCompile!U58)),ISNUMBER(FIND("4F",ScheduleCompile!U58))),VALUE(LEFT(ScheduleCompile!U58,FIND("F",ScheduleCompile!U58)-1)),ScheduleCompile!U58)))))),ISTEXT(ScheduleCompile!#REF!)),"ENDTABLE",IF(ISERROR(IF(ScheduleCompile!U58="Off",0,IF(ScheduleCompile!U58="On",1,IF(ISNUMBER(ScheduleCompile!U58),ScheduleCompile!U58/1,IF(ISTEXT(ScheduleCompile!U58),IF(OR(ISNUMBER(FIND("5F",ScheduleCompile!U58)),ISNUMBER(FIND("0F",ScheduleCompile!U58)),ISNUMBER(FIND("8F",ScheduleCompile!U58)),ISNUMBER(FIND("1F",ScheduleCompile!U58)),ISNUMBER(FIND("2F",ScheduleCompile!U58)),ISNUMBER(FIND("3F",ScheduleCompile!U58)),ISNUMBER(FIND("6F",ScheduleCompile!U58)),ISNUMBER(FIND("7F",ScheduleCompile!U58)),ISNUMBER(FIND("9F",ScheduleCompile!U58)),ISNUMBER(FIND("4F",ScheduleCompile!U58))),VALUE(LEFT(ScheduleCompile!U58,FIND("F",ScheduleCompile!U58)-1)),ScheduleCompile!U58)))))),"",IF(ScheduleCompile!U58="Off",0,IF(ScheduleCompile!U58="On",1,IF(ISNUMBER(ScheduleCompile!U58),ScheduleCompile!U58/1,IF(ISTEXT(ScheduleCompile!U58),IF(OR(ISNUMBER(FIND("5F",ScheduleCompile!U58)),ISNUMBER(FIND("0F",ScheduleCompile!U58)),ISNUMBER(FIND("8F",ScheduleCompile!U58)),ISNUMBER(FIND("1F",ScheduleCompile!U58)),ISNUMBER(FIND("2F",ScheduleCompile!U58)),ISNUMBER(FIND("3F",ScheduleCompile!U58)),ISNUMBER(FIND("6F",ScheduleCompile!U58)),ISNUMBER(FIND("7F",ScheduleCompile!U58)),ISNUMBER(FIND("9F",ScheduleCompile!U58)),ISNUMBER(FIND("4F",ScheduleCompile!U58))),VALUE(LEFT(ScheduleCompile!U58,FIND("F",ScheduleCompile!U58)-1)),ScheduleCompile!U58)))))))</f>
        <v>0</v>
      </c>
      <c r="AA65" s="1">
        <f>IF(AND(ISERROR(IF(ScheduleCompile!V58="Off",0,IF(ScheduleCompile!V58="On",1,IF(ISNUMBER(ScheduleCompile!V58),ScheduleCompile!V58/1,IF(ISTEXT(ScheduleCompile!V58),IF(OR(ISNUMBER(FIND("5F",ScheduleCompile!V58)),ISNUMBER(FIND("0F",ScheduleCompile!V58)),ISNUMBER(FIND("8F",ScheduleCompile!V58)),ISNUMBER(FIND("1F",ScheduleCompile!V58)),ISNUMBER(FIND("2F",ScheduleCompile!V58)),ISNUMBER(FIND("3F",ScheduleCompile!V58)),ISNUMBER(FIND("6F",ScheduleCompile!V58)),ISNUMBER(FIND("7F",ScheduleCompile!V58)),ISNUMBER(FIND("9F",ScheduleCompile!V58)),ISNUMBER(FIND("4F",ScheduleCompile!V58))),VALUE(LEFT(ScheduleCompile!V58,FIND("F",ScheduleCompile!V58)-1)),ScheduleCompile!V58)))))),ISTEXT(ScheduleCompile!#REF!)),"ENDTABLE",IF(ISERROR(IF(ScheduleCompile!V58="Off",0,IF(ScheduleCompile!V58="On",1,IF(ISNUMBER(ScheduleCompile!V58),ScheduleCompile!V58/1,IF(ISTEXT(ScheduleCompile!V58),IF(OR(ISNUMBER(FIND("5F",ScheduleCompile!V58)),ISNUMBER(FIND("0F",ScheduleCompile!V58)),ISNUMBER(FIND("8F",ScheduleCompile!V58)),ISNUMBER(FIND("1F",ScheduleCompile!V58)),ISNUMBER(FIND("2F",ScheduleCompile!V58)),ISNUMBER(FIND("3F",ScheduleCompile!V58)),ISNUMBER(FIND("6F",ScheduleCompile!V58)),ISNUMBER(FIND("7F",ScheduleCompile!V58)),ISNUMBER(FIND("9F",ScheduleCompile!V58)),ISNUMBER(FIND("4F",ScheduleCompile!V58))),VALUE(LEFT(ScheduleCompile!V58,FIND("F",ScheduleCompile!V58)-1)),ScheduleCompile!V58)))))),"",IF(ScheduleCompile!V58="Off",0,IF(ScheduleCompile!V58="On",1,IF(ISNUMBER(ScheduleCompile!V58),ScheduleCompile!V58/1,IF(ISTEXT(ScheduleCompile!V58),IF(OR(ISNUMBER(FIND("5F",ScheduleCompile!V58)),ISNUMBER(FIND("0F",ScheduleCompile!V58)),ISNUMBER(FIND("8F",ScheduleCompile!V58)),ISNUMBER(FIND("1F",ScheduleCompile!V58)),ISNUMBER(FIND("2F",ScheduleCompile!V58)),ISNUMBER(FIND("3F",ScheduleCompile!V58)),ISNUMBER(FIND("6F",ScheduleCompile!V58)),ISNUMBER(FIND("7F",ScheduleCompile!V58)),ISNUMBER(FIND("9F",ScheduleCompile!V58)),ISNUMBER(FIND("4F",ScheduleCompile!V58))),VALUE(LEFT(ScheduleCompile!V58,FIND("F",ScheduleCompile!V58)-1)),ScheduleCompile!V58)))))))</f>
        <v>0</v>
      </c>
      <c r="AB65" s="1">
        <f>IF(AND(ISERROR(IF(ScheduleCompile!W58="Off",0,IF(ScheduleCompile!W58="On",1,IF(ISNUMBER(ScheduleCompile!W58),ScheduleCompile!W58/1,IF(ISTEXT(ScheduleCompile!W58),IF(OR(ISNUMBER(FIND("5F",ScheduleCompile!W58)),ISNUMBER(FIND("0F",ScheduleCompile!W58)),ISNUMBER(FIND("8F",ScheduleCompile!W58)),ISNUMBER(FIND("1F",ScheduleCompile!W58)),ISNUMBER(FIND("2F",ScheduleCompile!W58)),ISNUMBER(FIND("3F",ScheduleCompile!W58)),ISNUMBER(FIND("6F",ScheduleCompile!W58)),ISNUMBER(FIND("7F",ScheduleCompile!W58)),ISNUMBER(FIND("9F",ScheduleCompile!W58)),ISNUMBER(FIND("4F",ScheduleCompile!W58))),VALUE(LEFT(ScheduleCompile!W58,FIND("F",ScheduleCompile!W58)-1)),ScheduleCompile!W58)))))),ISTEXT(ScheduleCompile!#REF!)),"ENDTABLE",IF(ISERROR(IF(ScheduleCompile!W58="Off",0,IF(ScheduleCompile!W58="On",1,IF(ISNUMBER(ScheduleCompile!W58),ScheduleCompile!W58/1,IF(ISTEXT(ScheduleCompile!W58),IF(OR(ISNUMBER(FIND("5F",ScheduleCompile!W58)),ISNUMBER(FIND("0F",ScheduleCompile!W58)),ISNUMBER(FIND("8F",ScheduleCompile!W58)),ISNUMBER(FIND("1F",ScheduleCompile!W58)),ISNUMBER(FIND("2F",ScheduleCompile!W58)),ISNUMBER(FIND("3F",ScheduleCompile!W58)),ISNUMBER(FIND("6F",ScheduleCompile!W58)),ISNUMBER(FIND("7F",ScheduleCompile!W58)),ISNUMBER(FIND("9F",ScheduleCompile!W58)),ISNUMBER(FIND("4F",ScheduleCompile!W58))),VALUE(LEFT(ScheduleCompile!W58,FIND("F",ScheduleCompile!W58)-1)),ScheduleCompile!W58)))))),"",IF(ScheduleCompile!W58="Off",0,IF(ScheduleCompile!W58="On",1,IF(ISNUMBER(ScheduleCompile!W58),ScheduleCompile!W58/1,IF(ISTEXT(ScheduleCompile!W58),IF(OR(ISNUMBER(FIND("5F",ScheduleCompile!W58)),ISNUMBER(FIND("0F",ScheduleCompile!W58)),ISNUMBER(FIND("8F",ScheduleCompile!W58)),ISNUMBER(FIND("1F",ScheduleCompile!W58)),ISNUMBER(FIND("2F",ScheduleCompile!W58)),ISNUMBER(FIND("3F",ScheduleCompile!W58)),ISNUMBER(FIND("6F",ScheduleCompile!W58)),ISNUMBER(FIND("7F",ScheduleCompile!W58)),ISNUMBER(FIND("9F",ScheduleCompile!W58)),ISNUMBER(FIND("4F",ScheduleCompile!W58))),VALUE(LEFT(ScheduleCompile!W58,FIND("F",ScheduleCompile!W58)-1)),ScheduleCompile!W58)))))))</f>
        <v>0</v>
      </c>
      <c r="AC65" s="1">
        <f>IF(AND(ISERROR(IF(ScheduleCompile!X58="Off",0,IF(ScheduleCompile!X58="On",1,IF(ISNUMBER(ScheduleCompile!X58),ScheduleCompile!X58/1,IF(ISTEXT(ScheduleCompile!X58),IF(OR(ISNUMBER(FIND("5F",ScheduleCompile!X58)),ISNUMBER(FIND("0F",ScheduleCompile!X58)),ISNUMBER(FIND("8F",ScheduleCompile!X58)),ISNUMBER(FIND("1F",ScheduleCompile!X58)),ISNUMBER(FIND("2F",ScheduleCompile!X58)),ISNUMBER(FIND("3F",ScheduleCompile!X58)),ISNUMBER(FIND("6F",ScheduleCompile!X58)),ISNUMBER(FIND("7F",ScheduleCompile!X58)),ISNUMBER(FIND("9F",ScheduleCompile!X58)),ISNUMBER(FIND("4F",ScheduleCompile!X58))),VALUE(LEFT(ScheduleCompile!X58,FIND("F",ScheduleCompile!X58)-1)),ScheduleCompile!X58)))))),ISTEXT(ScheduleCompile!#REF!)),"ENDTABLE",IF(ISERROR(IF(ScheduleCompile!X58="Off",0,IF(ScheduleCompile!X58="On",1,IF(ISNUMBER(ScheduleCompile!X58),ScheduleCompile!X58/1,IF(ISTEXT(ScheduleCompile!X58),IF(OR(ISNUMBER(FIND("5F",ScheduleCompile!X58)),ISNUMBER(FIND("0F",ScheduleCompile!X58)),ISNUMBER(FIND("8F",ScheduleCompile!X58)),ISNUMBER(FIND("1F",ScheduleCompile!X58)),ISNUMBER(FIND("2F",ScheduleCompile!X58)),ISNUMBER(FIND("3F",ScheduleCompile!X58)),ISNUMBER(FIND("6F",ScheduleCompile!X58)),ISNUMBER(FIND("7F",ScheduleCompile!X58)),ISNUMBER(FIND("9F",ScheduleCompile!X58)),ISNUMBER(FIND("4F",ScheduleCompile!X58))),VALUE(LEFT(ScheduleCompile!X58,FIND("F",ScheduleCompile!X58)-1)),ScheduleCompile!X58)))))),"",IF(ScheduleCompile!X58="Off",0,IF(ScheduleCompile!X58="On",1,IF(ISNUMBER(ScheduleCompile!X58),ScheduleCompile!X58/1,IF(ISTEXT(ScheduleCompile!X58),IF(OR(ISNUMBER(FIND("5F",ScheduleCompile!X58)),ISNUMBER(FIND("0F",ScheduleCompile!X58)),ISNUMBER(FIND("8F",ScheduleCompile!X58)),ISNUMBER(FIND("1F",ScheduleCompile!X58)),ISNUMBER(FIND("2F",ScheduleCompile!X58)),ISNUMBER(FIND("3F",ScheduleCompile!X58)),ISNUMBER(FIND("6F",ScheduleCompile!X58)),ISNUMBER(FIND("7F",ScheduleCompile!X58)),ISNUMBER(FIND("9F",ScheduleCompile!X58)),ISNUMBER(FIND("4F",ScheduleCompile!X58))),VALUE(LEFT(ScheduleCompile!X58,FIND("F",ScheduleCompile!X58)-1)),ScheduleCompile!X58)))))))</f>
        <v>0</v>
      </c>
      <c r="AD65" s="1">
        <f>IF(AND(ISERROR(IF(ScheduleCompile!Y58="Off",0,IF(ScheduleCompile!Y58="On",1,IF(ISNUMBER(ScheduleCompile!Y58),ScheduleCompile!Y58/1,IF(ISTEXT(ScheduleCompile!Y58),IF(OR(ISNUMBER(FIND("5F",ScheduleCompile!Y58)),ISNUMBER(FIND("0F",ScheduleCompile!Y58)),ISNUMBER(FIND("8F",ScheduleCompile!Y58)),ISNUMBER(FIND("1F",ScheduleCompile!Y58)),ISNUMBER(FIND("2F",ScheduleCompile!Y58)),ISNUMBER(FIND("3F",ScheduleCompile!Y58)),ISNUMBER(FIND("6F",ScheduleCompile!Y58)),ISNUMBER(FIND("7F",ScheduleCompile!Y58)),ISNUMBER(FIND("9F",ScheduleCompile!Y58)),ISNUMBER(FIND("4F",ScheduleCompile!Y58))),VALUE(LEFT(ScheduleCompile!Y58,FIND("F",ScheduleCompile!Y58)-1)),ScheduleCompile!Y58)))))),ISTEXT(ScheduleCompile!#REF!)),"ENDTABLE",IF(ISERROR(IF(ScheduleCompile!Y58="Off",0,IF(ScheduleCompile!Y58="On",1,IF(ISNUMBER(ScheduleCompile!Y58),ScheduleCompile!Y58/1,IF(ISTEXT(ScheduleCompile!Y58),IF(OR(ISNUMBER(FIND("5F",ScheduleCompile!Y58)),ISNUMBER(FIND("0F",ScheduleCompile!Y58)),ISNUMBER(FIND("8F",ScheduleCompile!Y58)),ISNUMBER(FIND("1F",ScheduleCompile!Y58)),ISNUMBER(FIND("2F",ScheduleCompile!Y58)),ISNUMBER(FIND("3F",ScheduleCompile!Y58)),ISNUMBER(FIND("6F",ScheduleCompile!Y58)),ISNUMBER(FIND("7F",ScheduleCompile!Y58)),ISNUMBER(FIND("9F",ScheduleCompile!Y58)),ISNUMBER(FIND("4F",ScheduleCompile!Y58))),VALUE(LEFT(ScheduleCompile!Y58,FIND("F",ScheduleCompile!Y58)-1)),ScheduleCompile!Y58)))))),"",IF(ScheduleCompile!Y58="Off",0,IF(ScheduleCompile!Y58="On",1,IF(ISNUMBER(ScheduleCompile!Y58),ScheduleCompile!Y58/1,IF(ISTEXT(ScheduleCompile!Y58),IF(OR(ISNUMBER(FIND("5F",ScheduleCompile!Y58)),ISNUMBER(FIND("0F",ScheduleCompile!Y58)),ISNUMBER(FIND("8F",ScheduleCompile!Y58)),ISNUMBER(FIND("1F",ScheduleCompile!Y58)),ISNUMBER(FIND("2F",ScheduleCompile!Y58)),ISNUMBER(FIND("3F",ScheduleCompile!Y58)),ISNUMBER(FIND("6F",ScheduleCompile!Y58)),ISNUMBER(FIND("7F",ScheduleCompile!Y58)),ISNUMBER(FIND("9F",ScheduleCompile!Y58)),ISNUMBER(FIND("4F",ScheduleCompile!Y58))),VALUE(LEFT(ScheduleCompile!Y58,FIND("F",ScheduleCompile!Y58)-1)),ScheduleCompile!Y58)))))))</f>
        <v>0</v>
      </c>
    </row>
    <row r="66" spans="1:30" x14ac:dyDescent="0.25">
      <c r="A66" t="str">
        <f t="shared" si="0"/>
        <v>SchDay "DataHtgSetptWD"  Type = "Temperature" Hr = (60, 60, 60, 60, 60, 60, 60, 60, 60, 60, 60, 60, 60, 60, 60, 60, 60, 60, 60, 60, 60, 60, 60, 60) ..</v>
      </c>
      <c r="B66" s="1" t="s">
        <v>623</v>
      </c>
      <c r="C66" t="str">
        <f t="shared" si="1"/>
        <v xml:space="preserve">SchDay "DataHtgSetptWD"  Type = "Temperature" Hr = </v>
      </c>
      <c r="D66" t="str">
        <f t="shared" si="2"/>
        <v>(60, 60, 60, 60, 60, 60, 60, 60, 60, 60, 60, 60, 60, 60, 60, 60, 60, 60, 60, 60, 60, 60, 60, 60) ..</v>
      </c>
      <c r="E66" s="30" t="str">
        <f>ScheduleCompile!A59</f>
        <v>DataHtgSetptWD</v>
      </c>
      <c r="F66" t="str">
        <f t="shared" si="3"/>
        <v>Temperature</v>
      </c>
      <c r="G66" s="1">
        <f>IF(AND(ISERROR(IF(ScheduleCompile!B59="Off",0,IF(ScheduleCompile!B59="On",1,IF(ISNUMBER(ScheduleCompile!B59),ScheduleCompile!B59/1,IF(ISTEXT(ScheduleCompile!B59),IF(OR(ISNUMBER(FIND("5F",ScheduleCompile!B59)),ISNUMBER(FIND("0F",ScheduleCompile!B59)),ISNUMBER(FIND("8F",ScheduleCompile!B59)),ISNUMBER(FIND("1F",ScheduleCompile!B59)),ISNUMBER(FIND("2F",ScheduleCompile!B59)),ISNUMBER(FIND("3F",ScheduleCompile!B59)),ISNUMBER(FIND("6F",ScheduleCompile!B59)),ISNUMBER(FIND("7F",ScheduleCompile!B59)),ISNUMBER(FIND("9F",ScheduleCompile!B59)),ISNUMBER(FIND("4F",ScheduleCompile!B59))),VALUE(LEFT(ScheduleCompile!B59,FIND("F",ScheduleCompile!B59)-1)),ScheduleCompile!B59)))))),ISTEXT(ScheduleCompile!#REF!)),"ENDTABLE",IF(ISERROR(IF(ScheduleCompile!B59="Off",0,IF(ScheduleCompile!B59="On",1,IF(ISNUMBER(ScheduleCompile!B59),ScheduleCompile!B59/1,IF(ISTEXT(ScheduleCompile!B59),IF(OR(ISNUMBER(FIND("5F",ScheduleCompile!B59)),ISNUMBER(FIND("0F",ScheduleCompile!B59)),ISNUMBER(FIND("8F",ScheduleCompile!B59)),ISNUMBER(FIND("1F",ScheduleCompile!B59)),ISNUMBER(FIND("2F",ScheduleCompile!B59)),ISNUMBER(FIND("3F",ScheduleCompile!B59)),ISNUMBER(FIND("6F",ScheduleCompile!B59)),ISNUMBER(FIND("7F",ScheduleCompile!B59)),ISNUMBER(FIND("9F",ScheduleCompile!B59)),ISNUMBER(FIND("4F",ScheduleCompile!B59))),VALUE(LEFT(ScheduleCompile!B59,FIND("F",ScheduleCompile!B59)-1)),ScheduleCompile!B59)))))),"",IF(ScheduleCompile!B59="Off",0,IF(ScheduleCompile!B59="On",1,IF(ISNUMBER(ScheduleCompile!B59),ScheduleCompile!B59/1,IF(ISTEXT(ScheduleCompile!B59),IF(OR(ISNUMBER(FIND("5F",ScheduleCompile!B59)),ISNUMBER(FIND("0F",ScheduleCompile!B59)),ISNUMBER(FIND("8F",ScheduleCompile!B59)),ISNUMBER(FIND("1F",ScheduleCompile!B59)),ISNUMBER(FIND("2F",ScheduleCompile!B59)),ISNUMBER(FIND("3F",ScheduleCompile!B59)),ISNUMBER(FIND("6F",ScheduleCompile!B59)),ISNUMBER(FIND("7F",ScheduleCompile!B59)),ISNUMBER(FIND("9F",ScheduleCompile!B59)),ISNUMBER(FIND("4F",ScheduleCompile!B59))),VALUE(LEFT(ScheduleCompile!B59,FIND("F",ScheduleCompile!B59)-1)),ScheduleCompile!B59)))))))</f>
        <v>60</v>
      </c>
      <c r="H66" s="1">
        <f>IF(AND(ISERROR(IF(ScheduleCompile!C59="Off",0,IF(ScheduleCompile!C59="On",1,IF(ISNUMBER(ScheduleCompile!C59),ScheduleCompile!C59/1,IF(ISTEXT(ScheduleCompile!C59),IF(OR(ISNUMBER(FIND("5F",ScheduleCompile!C59)),ISNUMBER(FIND("0F",ScheduleCompile!C59)),ISNUMBER(FIND("8F",ScheduleCompile!C59)),ISNUMBER(FIND("1F",ScheduleCompile!C59)),ISNUMBER(FIND("2F",ScheduleCompile!C59)),ISNUMBER(FIND("3F",ScheduleCompile!C59)),ISNUMBER(FIND("6F",ScheduleCompile!C59)),ISNUMBER(FIND("7F",ScheduleCompile!C59)),ISNUMBER(FIND("9F",ScheduleCompile!C59)),ISNUMBER(FIND("4F",ScheduleCompile!C59))),VALUE(LEFT(ScheduleCompile!C59,FIND("F",ScheduleCompile!C59)-1)),ScheduleCompile!C59)))))),ISTEXT(ScheduleCompile!#REF!)),"ENDTABLE",IF(ISERROR(IF(ScheduleCompile!C59="Off",0,IF(ScheduleCompile!C59="On",1,IF(ISNUMBER(ScheduleCompile!C59),ScheduleCompile!C59/1,IF(ISTEXT(ScheduleCompile!C59),IF(OR(ISNUMBER(FIND("5F",ScheduleCompile!C59)),ISNUMBER(FIND("0F",ScheduleCompile!C59)),ISNUMBER(FIND("8F",ScheduleCompile!C59)),ISNUMBER(FIND("1F",ScheduleCompile!C59)),ISNUMBER(FIND("2F",ScheduleCompile!C59)),ISNUMBER(FIND("3F",ScheduleCompile!C59)),ISNUMBER(FIND("6F",ScheduleCompile!C59)),ISNUMBER(FIND("7F",ScheduleCompile!C59)),ISNUMBER(FIND("9F",ScheduleCompile!C59)),ISNUMBER(FIND("4F",ScheduleCompile!C59))),VALUE(LEFT(ScheduleCompile!C59,FIND("F",ScheduleCompile!C59)-1)),ScheduleCompile!C59)))))),"",IF(ScheduleCompile!C59="Off",0,IF(ScheduleCompile!C59="On",1,IF(ISNUMBER(ScheduleCompile!C59),ScheduleCompile!C59/1,IF(ISTEXT(ScheduleCompile!C59),IF(OR(ISNUMBER(FIND("5F",ScheduleCompile!C59)),ISNUMBER(FIND("0F",ScheduleCompile!C59)),ISNUMBER(FIND("8F",ScheduleCompile!C59)),ISNUMBER(FIND("1F",ScheduleCompile!C59)),ISNUMBER(FIND("2F",ScheduleCompile!C59)),ISNUMBER(FIND("3F",ScheduleCompile!C59)),ISNUMBER(FIND("6F",ScheduleCompile!C59)),ISNUMBER(FIND("7F",ScheduleCompile!C59)),ISNUMBER(FIND("9F",ScheduleCompile!C59)),ISNUMBER(FIND("4F",ScheduleCompile!C59))),VALUE(LEFT(ScheduleCompile!C59,FIND("F",ScheduleCompile!C59)-1)),ScheduleCompile!C59)))))))</f>
        <v>60</v>
      </c>
      <c r="I66" s="1">
        <f>IF(AND(ISERROR(IF(ScheduleCompile!D59="Off",0,IF(ScheduleCompile!D59="On",1,IF(ISNUMBER(ScheduleCompile!D59),ScheduleCompile!D59/1,IF(ISTEXT(ScheduleCompile!D59),IF(OR(ISNUMBER(FIND("5F",ScheduleCompile!D59)),ISNUMBER(FIND("0F",ScheduleCompile!D59)),ISNUMBER(FIND("8F",ScheduleCompile!D59)),ISNUMBER(FIND("1F",ScheduleCompile!D59)),ISNUMBER(FIND("2F",ScheduleCompile!D59)),ISNUMBER(FIND("3F",ScheduleCompile!D59)),ISNUMBER(FIND("6F",ScheduleCompile!D59)),ISNUMBER(FIND("7F",ScheduleCompile!D59)),ISNUMBER(FIND("9F",ScheduleCompile!D59)),ISNUMBER(FIND("4F",ScheduleCompile!D59))),VALUE(LEFT(ScheduleCompile!D59,FIND("F",ScheduleCompile!D59)-1)),ScheduleCompile!D59)))))),ISTEXT(ScheduleCompile!#REF!)),"ENDTABLE",IF(ISERROR(IF(ScheduleCompile!D59="Off",0,IF(ScheduleCompile!D59="On",1,IF(ISNUMBER(ScheduleCompile!D59),ScheduleCompile!D59/1,IF(ISTEXT(ScheduleCompile!D59),IF(OR(ISNUMBER(FIND("5F",ScheduleCompile!D59)),ISNUMBER(FIND("0F",ScheduleCompile!D59)),ISNUMBER(FIND("8F",ScheduleCompile!D59)),ISNUMBER(FIND("1F",ScheduleCompile!D59)),ISNUMBER(FIND("2F",ScheduleCompile!D59)),ISNUMBER(FIND("3F",ScheduleCompile!D59)),ISNUMBER(FIND("6F",ScheduleCompile!D59)),ISNUMBER(FIND("7F",ScheduleCompile!D59)),ISNUMBER(FIND("9F",ScheduleCompile!D59)),ISNUMBER(FIND("4F",ScheduleCompile!D59))),VALUE(LEFT(ScheduleCompile!D59,FIND("F",ScheduleCompile!D59)-1)),ScheduleCompile!D59)))))),"",IF(ScheduleCompile!D59="Off",0,IF(ScheduleCompile!D59="On",1,IF(ISNUMBER(ScheduleCompile!D59),ScheduleCompile!D59/1,IF(ISTEXT(ScheduleCompile!D59),IF(OR(ISNUMBER(FIND("5F",ScheduleCompile!D59)),ISNUMBER(FIND("0F",ScheduleCompile!D59)),ISNUMBER(FIND("8F",ScheduleCompile!D59)),ISNUMBER(FIND("1F",ScheduleCompile!D59)),ISNUMBER(FIND("2F",ScheduleCompile!D59)),ISNUMBER(FIND("3F",ScheduleCompile!D59)),ISNUMBER(FIND("6F",ScheduleCompile!D59)),ISNUMBER(FIND("7F",ScheduleCompile!D59)),ISNUMBER(FIND("9F",ScheduleCompile!D59)),ISNUMBER(FIND("4F",ScheduleCompile!D59))),VALUE(LEFT(ScheduleCompile!D59,FIND("F",ScheduleCompile!D59)-1)),ScheduleCompile!D59)))))))</f>
        <v>60</v>
      </c>
      <c r="J66" s="1">
        <f>IF(AND(ISERROR(IF(ScheduleCompile!E59="Off",0,IF(ScheduleCompile!E59="On",1,IF(ISNUMBER(ScheduleCompile!E59),ScheduleCompile!E59/1,IF(ISTEXT(ScheduleCompile!E59),IF(OR(ISNUMBER(FIND("5F",ScheduleCompile!E59)),ISNUMBER(FIND("0F",ScheduleCompile!E59)),ISNUMBER(FIND("8F",ScheduleCompile!E59)),ISNUMBER(FIND("1F",ScheduleCompile!E59)),ISNUMBER(FIND("2F",ScheduleCompile!E59)),ISNUMBER(FIND("3F",ScheduleCompile!E59)),ISNUMBER(FIND("6F",ScheduleCompile!E59)),ISNUMBER(FIND("7F",ScheduleCompile!E59)),ISNUMBER(FIND("9F",ScheduleCompile!E59)),ISNUMBER(FIND("4F",ScheduleCompile!E59))),VALUE(LEFT(ScheduleCompile!E59,FIND("F",ScheduleCompile!E59)-1)),ScheduleCompile!E59)))))),ISTEXT(ScheduleCompile!#REF!)),"ENDTABLE",IF(ISERROR(IF(ScheduleCompile!E59="Off",0,IF(ScheduleCompile!E59="On",1,IF(ISNUMBER(ScheduleCompile!E59),ScheduleCompile!E59/1,IF(ISTEXT(ScheduleCompile!E59),IF(OR(ISNUMBER(FIND("5F",ScheduleCompile!E59)),ISNUMBER(FIND("0F",ScheduleCompile!E59)),ISNUMBER(FIND("8F",ScheduleCompile!E59)),ISNUMBER(FIND("1F",ScheduleCompile!E59)),ISNUMBER(FIND("2F",ScheduleCompile!E59)),ISNUMBER(FIND("3F",ScheduleCompile!E59)),ISNUMBER(FIND("6F",ScheduleCompile!E59)),ISNUMBER(FIND("7F",ScheduleCompile!E59)),ISNUMBER(FIND("9F",ScheduleCompile!E59)),ISNUMBER(FIND("4F",ScheduleCompile!E59))),VALUE(LEFT(ScheduleCompile!E59,FIND("F",ScheduleCompile!E59)-1)),ScheduleCompile!E59)))))),"",IF(ScheduleCompile!E59="Off",0,IF(ScheduleCompile!E59="On",1,IF(ISNUMBER(ScheduleCompile!E59),ScheduleCompile!E59/1,IF(ISTEXT(ScheduleCompile!E59),IF(OR(ISNUMBER(FIND("5F",ScheduleCompile!E59)),ISNUMBER(FIND("0F",ScheduleCompile!E59)),ISNUMBER(FIND("8F",ScheduleCompile!E59)),ISNUMBER(FIND("1F",ScheduleCompile!E59)),ISNUMBER(FIND("2F",ScheduleCompile!E59)),ISNUMBER(FIND("3F",ScheduleCompile!E59)),ISNUMBER(FIND("6F",ScheduleCompile!E59)),ISNUMBER(FIND("7F",ScheduleCompile!E59)),ISNUMBER(FIND("9F",ScheduleCompile!E59)),ISNUMBER(FIND("4F",ScheduleCompile!E59))),VALUE(LEFT(ScheduleCompile!E59,FIND("F",ScheduleCompile!E59)-1)),ScheduleCompile!E59)))))))</f>
        <v>60</v>
      </c>
      <c r="K66" s="1">
        <f>IF(AND(ISERROR(IF(ScheduleCompile!F59="Off",0,IF(ScheduleCompile!F59="On",1,IF(ISNUMBER(ScheduleCompile!F59),ScheduleCompile!F59/1,IF(ISTEXT(ScheduleCompile!F59),IF(OR(ISNUMBER(FIND("5F",ScheduleCompile!F59)),ISNUMBER(FIND("0F",ScheduleCompile!F59)),ISNUMBER(FIND("8F",ScheduleCompile!F59)),ISNUMBER(FIND("1F",ScheduleCompile!F59)),ISNUMBER(FIND("2F",ScheduleCompile!F59)),ISNUMBER(FIND("3F",ScheduleCompile!F59)),ISNUMBER(FIND("6F",ScheduleCompile!F59)),ISNUMBER(FIND("7F",ScheduleCompile!F59)),ISNUMBER(FIND("9F",ScheduleCompile!F59)),ISNUMBER(FIND("4F",ScheduleCompile!F59))),VALUE(LEFT(ScheduleCompile!F59,FIND("F",ScheduleCompile!F59)-1)),ScheduleCompile!F59)))))),ISTEXT(ScheduleCompile!#REF!)),"ENDTABLE",IF(ISERROR(IF(ScheduleCompile!F59="Off",0,IF(ScheduleCompile!F59="On",1,IF(ISNUMBER(ScheduleCompile!F59),ScheduleCompile!F59/1,IF(ISTEXT(ScheduleCompile!F59),IF(OR(ISNUMBER(FIND("5F",ScheduleCompile!F59)),ISNUMBER(FIND("0F",ScheduleCompile!F59)),ISNUMBER(FIND("8F",ScheduleCompile!F59)),ISNUMBER(FIND("1F",ScheduleCompile!F59)),ISNUMBER(FIND("2F",ScheduleCompile!F59)),ISNUMBER(FIND("3F",ScheduleCompile!F59)),ISNUMBER(FIND("6F",ScheduleCompile!F59)),ISNUMBER(FIND("7F",ScheduleCompile!F59)),ISNUMBER(FIND("9F",ScheduleCompile!F59)),ISNUMBER(FIND("4F",ScheduleCompile!F59))),VALUE(LEFT(ScheduleCompile!F59,FIND("F",ScheduleCompile!F59)-1)),ScheduleCompile!F59)))))),"",IF(ScheduleCompile!F59="Off",0,IF(ScheduleCompile!F59="On",1,IF(ISNUMBER(ScheduleCompile!F59),ScheduleCompile!F59/1,IF(ISTEXT(ScheduleCompile!F59),IF(OR(ISNUMBER(FIND("5F",ScheduleCompile!F59)),ISNUMBER(FIND("0F",ScheduleCompile!F59)),ISNUMBER(FIND("8F",ScheduleCompile!F59)),ISNUMBER(FIND("1F",ScheduleCompile!F59)),ISNUMBER(FIND("2F",ScheduleCompile!F59)),ISNUMBER(FIND("3F",ScheduleCompile!F59)),ISNUMBER(FIND("6F",ScheduleCompile!F59)),ISNUMBER(FIND("7F",ScheduleCompile!F59)),ISNUMBER(FIND("9F",ScheduleCompile!F59)),ISNUMBER(FIND("4F",ScheduleCompile!F59))),VALUE(LEFT(ScheduleCompile!F59,FIND("F",ScheduleCompile!F59)-1)),ScheduleCompile!F59)))))))</f>
        <v>60</v>
      </c>
      <c r="L66" s="1">
        <f>IF(AND(ISERROR(IF(ScheduleCompile!G59="Off",0,IF(ScheduleCompile!G59="On",1,IF(ISNUMBER(ScheduleCompile!G59),ScheduleCompile!G59/1,IF(ISTEXT(ScheduleCompile!G59),IF(OR(ISNUMBER(FIND("5F",ScheduleCompile!G59)),ISNUMBER(FIND("0F",ScheduleCompile!G59)),ISNUMBER(FIND("8F",ScheduleCompile!G59)),ISNUMBER(FIND("1F",ScheduleCompile!G59)),ISNUMBER(FIND("2F",ScheduleCompile!G59)),ISNUMBER(FIND("3F",ScheduleCompile!G59)),ISNUMBER(FIND("6F",ScheduleCompile!G59)),ISNUMBER(FIND("7F",ScheduleCompile!G59)),ISNUMBER(FIND("9F",ScheduleCompile!G59)),ISNUMBER(FIND("4F",ScheduleCompile!G59))),VALUE(LEFT(ScheduleCompile!G59,FIND("F",ScheduleCompile!G59)-1)),ScheduleCompile!G59)))))),ISTEXT(ScheduleCompile!#REF!)),"ENDTABLE",IF(ISERROR(IF(ScheduleCompile!G59="Off",0,IF(ScheduleCompile!G59="On",1,IF(ISNUMBER(ScheduleCompile!G59),ScheduleCompile!G59/1,IF(ISTEXT(ScheduleCompile!G59),IF(OR(ISNUMBER(FIND("5F",ScheduleCompile!G59)),ISNUMBER(FIND("0F",ScheduleCompile!G59)),ISNUMBER(FIND("8F",ScheduleCompile!G59)),ISNUMBER(FIND("1F",ScheduleCompile!G59)),ISNUMBER(FIND("2F",ScheduleCompile!G59)),ISNUMBER(FIND("3F",ScheduleCompile!G59)),ISNUMBER(FIND("6F",ScheduleCompile!G59)),ISNUMBER(FIND("7F",ScheduleCompile!G59)),ISNUMBER(FIND("9F",ScheduleCompile!G59)),ISNUMBER(FIND("4F",ScheduleCompile!G59))),VALUE(LEFT(ScheduleCompile!G59,FIND("F",ScheduleCompile!G59)-1)),ScheduleCompile!G59)))))),"",IF(ScheduleCompile!G59="Off",0,IF(ScheduleCompile!G59="On",1,IF(ISNUMBER(ScheduleCompile!G59),ScheduleCompile!G59/1,IF(ISTEXT(ScheduleCompile!G59),IF(OR(ISNUMBER(FIND("5F",ScheduleCompile!G59)),ISNUMBER(FIND("0F",ScheduleCompile!G59)),ISNUMBER(FIND("8F",ScheduleCompile!G59)),ISNUMBER(FIND("1F",ScheduleCompile!G59)),ISNUMBER(FIND("2F",ScheduleCompile!G59)),ISNUMBER(FIND("3F",ScheduleCompile!G59)),ISNUMBER(FIND("6F",ScheduleCompile!G59)),ISNUMBER(FIND("7F",ScheduleCompile!G59)),ISNUMBER(FIND("9F",ScheduleCompile!G59)),ISNUMBER(FIND("4F",ScheduleCompile!G59))),VALUE(LEFT(ScheduleCompile!G59,FIND("F",ScheduleCompile!G59)-1)),ScheduleCompile!G59)))))))</f>
        <v>60</v>
      </c>
      <c r="M66" s="1">
        <f>IF(AND(ISERROR(IF(ScheduleCompile!H59="Off",0,IF(ScheduleCompile!H59="On",1,IF(ISNUMBER(ScheduleCompile!H59),ScheduleCompile!H59/1,IF(ISTEXT(ScheduleCompile!H59),IF(OR(ISNUMBER(FIND("5F",ScheduleCompile!H59)),ISNUMBER(FIND("0F",ScheduleCompile!H59)),ISNUMBER(FIND("8F",ScheduleCompile!H59)),ISNUMBER(FIND("1F",ScheduleCompile!H59)),ISNUMBER(FIND("2F",ScheduleCompile!H59)),ISNUMBER(FIND("3F",ScheduleCompile!H59)),ISNUMBER(FIND("6F",ScheduleCompile!H59)),ISNUMBER(FIND("7F",ScheduleCompile!H59)),ISNUMBER(FIND("9F",ScheduleCompile!H59)),ISNUMBER(FIND("4F",ScheduleCompile!H59))),VALUE(LEFT(ScheduleCompile!H59,FIND("F",ScheduleCompile!H59)-1)),ScheduleCompile!H59)))))),ISTEXT(ScheduleCompile!#REF!)),"ENDTABLE",IF(ISERROR(IF(ScheduleCompile!H59="Off",0,IF(ScheduleCompile!H59="On",1,IF(ISNUMBER(ScheduleCompile!H59),ScheduleCompile!H59/1,IF(ISTEXT(ScheduleCompile!H59),IF(OR(ISNUMBER(FIND("5F",ScheduleCompile!H59)),ISNUMBER(FIND("0F",ScheduleCompile!H59)),ISNUMBER(FIND("8F",ScheduleCompile!H59)),ISNUMBER(FIND("1F",ScheduleCompile!H59)),ISNUMBER(FIND("2F",ScheduleCompile!H59)),ISNUMBER(FIND("3F",ScheduleCompile!H59)),ISNUMBER(FIND("6F",ScheduleCompile!H59)),ISNUMBER(FIND("7F",ScheduleCompile!H59)),ISNUMBER(FIND("9F",ScheduleCompile!H59)),ISNUMBER(FIND("4F",ScheduleCompile!H59))),VALUE(LEFT(ScheduleCompile!H59,FIND("F",ScheduleCompile!H59)-1)),ScheduleCompile!H59)))))),"",IF(ScheduleCompile!H59="Off",0,IF(ScheduleCompile!H59="On",1,IF(ISNUMBER(ScheduleCompile!H59),ScheduleCompile!H59/1,IF(ISTEXT(ScheduleCompile!H59),IF(OR(ISNUMBER(FIND("5F",ScheduleCompile!H59)),ISNUMBER(FIND("0F",ScheduleCompile!H59)),ISNUMBER(FIND("8F",ScheduleCompile!H59)),ISNUMBER(FIND("1F",ScheduleCompile!H59)),ISNUMBER(FIND("2F",ScheduleCompile!H59)),ISNUMBER(FIND("3F",ScheduleCompile!H59)),ISNUMBER(FIND("6F",ScheduleCompile!H59)),ISNUMBER(FIND("7F",ScheduleCompile!H59)),ISNUMBER(FIND("9F",ScheduleCompile!H59)),ISNUMBER(FIND("4F",ScheduleCompile!H59))),VALUE(LEFT(ScheduleCompile!H59,FIND("F",ScheduleCompile!H59)-1)),ScheduleCompile!H59)))))))</f>
        <v>60</v>
      </c>
      <c r="N66" s="1">
        <f>IF(AND(ISERROR(IF(ScheduleCompile!I59="Off",0,IF(ScheduleCompile!I59="On",1,IF(ISNUMBER(ScheduleCompile!I59),ScheduleCompile!I59/1,IF(ISTEXT(ScheduleCompile!I59),IF(OR(ISNUMBER(FIND("5F",ScheduleCompile!I59)),ISNUMBER(FIND("0F",ScheduleCompile!I59)),ISNUMBER(FIND("8F",ScheduleCompile!I59)),ISNUMBER(FIND("1F",ScheduleCompile!I59)),ISNUMBER(FIND("2F",ScheduleCompile!I59)),ISNUMBER(FIND("3F",ScheduleCompile!I59)),ISNUMBER(FIND("6F",ScheduleCompile!I59)),ISNUMBER(FIND("7F",ScheduleCompile!I59)),ISNUMBER(FIND("9F",ScheduleCompile!I59)),ISNUMBER(FIND("4F",ScheduleCompile!I59))),VALUE(LEFT(ScheduleCompile!I59,FIND("F",ScheduleCompile!I59)-1)),ScheduleCompile!I59)))))),ISTEXT(ScheduleCompile!#REF!)),"ENDTABLE",IF(ISERROR(IF(ScheduleCompile!I59="Off",0,IF(ScheduleCompile!I59="On",1,IF(ISNUMBER(ScheduleCompile!I59),ScheduleCompile!I59/1,IF(ISTEXT(ScheduleCompile!I59),IF(OR(ISNUMBER(FIND("5F",ScheduleCompile!I59)),ISNUMBER(FIND("0F",ScheduleCompile!I59)),ISNUMBER(FIND("8F",ScheduleCompile!I59)),ISNUMBER(FIND("1F",ScheduleCompile!I59)),ISNUMBER(FIND("2F",ScheduleCompile!I59)),ISNUMBER(FIND("3F",ScheduleCompile!I59)),ISNUMBER(FIND("6F",ScheduleCompile!I59)),ISNUMBER(FIND("7F",ScheduleCompile!I59)),ISNUMBER(FIND("9F",ScheduleCompile!I59)),ISNUMBER(FIND("4F",ScheduleCompile!I59))),VALUE(LEFT(ScheduleCompile!I59,FIND("F",ScheduleCompile!I59)-1)),ScheduleCompile!I59)))))),"",IF(ScheduleCompile!I59="Off",0,IF(ScheduleCompile!I59="On",1,IF(ISNUMBER(ScheduleCompile!I59),ScheduleCompile!I59/1,IF(ISTEXT(ScheduleCompile!I59),IF(OR(ISNUMBER(FIND("5F",ScheduleCompile!I59)),ISNUMBER(FIND("0F",ScheduleCompile!I59)),ISNUMBER(FIND("8F",ScheduleCompile!I59)),ISNUMBER(FIND("1F",ScheduleCompile!I59)),ISNUMBER(FIND("2F",ScheduleCompile!I59)),ISNUMBER(FIND("3F",ScheduleCompile!I59)),ISNUMBER(FIND("6F",ScheduleCompile!I59)),ISNUMBER(FIND("7F",ScheduleCompile!I59)),ISNUMBER(FIND("9F",ScheduleCompile!I59)),ISNUMBER(FIND("4F",ScheduleCompile!I59))),VALUE(LEFT(ScheduleCompile!I59,FIND("F",ScheduleCompile!I59)-1)),ScheduleCompile!I59)))))))</f>
        <v>60</v>
      </c>
      <c r="O66" s="1">
        <f>IF(AND(ISERROR(IF(ScheduleCompile!J59="Off",0,IF(ScheduleCompile!J59="On",1,IF(ISNUMBER(ScheduleCompile!J59),ScheduleCompile!J59/1,IF(ISTEXT(ScheduleCompile!J59),IF(OR(ISNUMBER(FIND("5F",ScheduleCompile!J59)),ISNUMBER(FIND("0F",ScheduleCompile!J59)),ISNUMBER(FIND("8F",ScheduleCompile!J59)),ISNUMBER(FIND("1F",ScheduleCompile!J59)),ISNUMBER(FIND("2F",ScheduleCompile!J59)),ISNUMBER(FIND("3F",ScheduleCompile!J59)),ISNUMBER(FIND("6F",ScheduleCompile!J59)),ISNUMBER(FIND("7F",ScheduleCompile!J59)),ISNUMBER(FIND("9F",ScheduleCompile!J59)),ISNUMBER(FIND("4F",ScheduleCompile!J59))),VALUE(LEFT(ScheduleCompile!J59,FIND("F",ScheduleCompile!J59)-1)),ScheduleCompile!J59)))))),ISTEXT(ScheduleCompile!#REF!)),"ENDTABLE",IF(ISERROR(IF(ScheduleCompile!J59="Off",0,IF(ScheduleCompile!J59="On",1,IF(ISNUMBER(ScheduleCompile!J59),ScheduleCompile!J59/1,IF(ISTEXT(ScheduleCompile!J59),IF(OR(ISNUMBER(FIND("5F",ScheduleCompile!J59)),ISNUMBER(FIND("0F",ScheduleCompile!J59)),ISNUMBER(FIND("8F",ScheduleCompile!J59)),ISNUMBER(FIND("1F",ScheduleCompile!J59)),ISNUMBER(FIND("2F",ScheduleCompile!J59)),ISNUMBER(FIND("3F",ScheduleCompile!J59)),ISNUMBER(FIND("6F",ScheduleCompile!J59)),ISNUMBER(FIND("7F",ScheduleCompile!J59)),ISNUMBER(FIND("9F",ScheduleCompile!J59)),ISNUMBER(FIND("4F",ScheduleCompile!J59))),VALUE(LEFT(ScheduleCompile!J59,FIND("F",ScheduleCompile!J59)-1)),ScheduleCompile!J59)))))),"",IF(ScheduleCompile!J59="Off",0,IF(ScheduleCompile!J59="On",1,IF(ISNUMBER(ScheduleCompile!J59),ScheduleCompile!J59/1,IF(ISTEXT(ScheduleCompile!J59),IF(OR(ISNUMBER(FIND("5F",ScheduleCompile!J59)),ISNUMBER(FIND("0F",ScheduleCompile!J59)),ISNUMBER(FIND("8F",ScheduleCompile!J59)),ISNUMBER(FIND("1F",ScheduleCompile!J59)),ISNUMBER(FIND("2F",ScheduleCompile!J59)),ISNUMBER(FIND("3F",ScheduleCompile!J59)),ISNUMBER(FIND("6F",ScheduleCompile!J59)),ISNUMBER(FIND("7F",ScheduleCompile!J59)),ISNUMBER(FIND("9F",ScheduleCompile!J59)),ISNUMBER(FIND("4F",ScheduleCompile!J59))),VALUE(LEFT(ScheduleCompile!J59,FIND("F",ScheduleCompile!J59)-1)),ScheduleCompile!J59)))))))</f>
        <v>60</v>
      </c>
      <c r="P66" s="1">
        <f>IF(AND(ISERROR(IF(ScheduleCompile!K59="Off",0,IF(ScheduleCompile!K59="On",1,IF(ISNUMBER(ScheduleCompile!K59),ScheduleCompile!K59/1,IF(ISTEXT(ScheduleCompile!K59),IF(OR(ISNUMBER(FIND("5F",ScheduleCompile!K59)),ISNUMBER(FIND("0F",ScheduleCompile!K59)),ISNUMBER(FIND("8F",ScheduleCompile!K59)),ISNUMBER(FIND("1F",ScheduleCompile!K59)),ISNUMBER(FIND("2F",ScheduleCompile!K59)),ISNUMBER(FIND("3F",ScheduleCompile!K59)),ISNUMBER(FIND("6F",ScheduleCompile!K59)),ISNUMBER(FIND("7F",ScheduleCompile!K59)),ISNUMBER(FIND("9F",ScheduleCompile!K59)),ISNUMBER(FIND("4F",ScheduleCompile!K59))),VALUE(LEFT(ScheduleCompile!K59,FIND("F",ScheduleCompile!K59)-1)),ScheduleCompile!K59)))))),ISTEXT(ScheduleCompile!#REF!)),"ENDTABLE",IF(ISERROR(IF(ScheduleCompile!K59="Off",0,IF(ScheduleCompile!K59="On",1,IF(ISNUMBER(ScheduleCompile!K59),ScheduleCompile!K59/1,IF(ISTEXT(ScheduleCompile!K59),IF(OR(ISNUMBER(FIND("5F",ScheduleCompile!K59)),ISNUMBER(FIND("0F",ScheduleCompile!K59)),ISNUMBER(FIND("8F",ScheduleCompile!K59)),ISNUMBER(FIND("1F",ScheduleCompile!K59)),ISNUMBER(FIND("2F",ScheduleCompile!K59)),ISNUMBER(FIND("3F",ScheduleCompile!K59)),ISNUMBER(FIND("6F",ScheduleCompile!K59)),ISNUMBER(FIND("7F",ScheduleCompile!K59)),ISNUMBER(FIND("9F",ScheduleCompile!K59)),ISNUMBER(FIND("4F",ScheduleCompile!K59))),VALUE(LEFT(ScheduleCompile!K59,FIND("F",ScheduleCompile!K59)-1)),ScheduleCompile!K59)))))),"",IF(ScheduleCompile!K59="Off",0,IF(ScheduleCompile!K59="On",1,IF(ISNUMBER(ScheduleCompile!K59),ScheduleCompile!K59/1,IF(ISTEXT(ScheduleCompile!K59),IF(OR(ISNUMBER(FIND("5F",ScheduleCompile!K59)),ISNUMBER(FIND("0F",ScheduleCompile!K59)),ISNUMBER(FIND("8F",ScheduleCompile!K59)),ISNUMBER(FIND("1F",ScheduleCompile!K59)),ISNUMBER(FIND("2F",ScheduleCompile!K59)),ISNUMBER(FIND("3F",ScheduleCompile!K59)),ISNUMBER(FIND("6F",ScheduleCompile!K59)),ISNUMBER(FIND("7F",ScheduleCompile!K59)),ISNUMBER(FIND("9F",ScheduleCompile!K59)),ISNUMBER(FIND("4F",ScheduleCompile!K59))),VALUE(LEFT(ScheduleCompile!K59,FIND("F",ScheduleCompile!K59)-1)),ScheduleCompile!K59)))))))</f>
        <v>60</v>
      </c>
      <c r="Q66" s="1">
        <f>IF(AND(ISERROR(IF(ScheduleCompile!L59="Off",0,IF(ScheduleCompile!L59="On",1,IF(ISNUMBER(ScheduleCompile!L59),ScheduleCompile!L59/1,IF(ISTEXT(ScheduleCompile!L59),IF(OR(ISNUMBER(FIND("5F",ScheduleCompile!L59)),ISNUMBER(FIND("0F",ScheduleCompile!L59)),ISNUMBER(FIND("8F",ScheduleCompile!L59)),ISNUMBER(FIND("1F",ScheduleCompile!L59)),ISNUMBER(FIND("2F",ScheduleCompile!L59)),ISNUMBER(FIND("3F",ScheduleCompile!L59)),ISNUMBER(FIND("6F",ScheduleCompile!L59)),ISNUMBER(FIND("7F",ScheduleCompile!L59)),ISNUMBER(FIND("9F",ScheduleCompile!L59)),ISNUMBER(FIND("4F",ScheduleCompile!L59))),VALUE(LEFT(ScheduleCompile!L59,FIND("F",ScheduleCompile!L59)-1)),ScheduleCompile!L59)))))),ISTEXT(ScheduleCompile!#REF!)),"ENDTABLE",IF(ISERROR(IF(ScheduleCompile!L59="Off",0,IF(ScheduleCompile!L59="On",1,IF(ISNUMBER(ScheduleCompile!L59),ScheduleCompile!L59/1,IF(ISTEXT(ScheduleCompile!L59),IF(OR(ISNUMBER(FIND("5F",ScheduleCompile!L59)),ISNUMBER(FIND("0F",ScheduleCompile!L59)),ISNUMBER(FIND("8F",ScheduleCompile!L59)),ISNUMBER(FIND("1F",ScheduleCompile!L59)),ISNUMBER(FIND("2F",ScheduleCompile!L59)),ISNUMBER(FIND("3F",ScheduleCompile!L59)),ISNUMBER(FIND("6F",ScheduleCompile!L59)),ISNUMBER(FIND("7F",ScheduleCompile!L59)),ISNUMBER(FIND("9F",ScheduleCompile!L59)),ISNUMBER(FIND("4F",ScheduleCompile!L59))),VALUE(LEFT(ScheduleCompile!L59,FIND("F",ScheduleCompile!L59)-1)),ScheduleCompile!L59)))))),"",IF(ScheduleCompile!L59="Off",0,IF(ScheduleCompile!L59="On",1,IF(ISNUMBER(ScheduleCompile!L59),ScheduleCompile!L59/1,IF(ISTEXT(ScheduleCompile!L59),IF(OR(ISNUMBER(FIND("5F",ScheduleCompile!L59)),ISNUMBER(FIND("0F",ScheduleCompile!L59)),ISNUMBER(FIND("8F",ScheduleCompile!L59)),ISNUMBER(FIND("1F",ScheduleCompile!L59)),ISNUMBER(FIND("2F",ScheduleCompile!L59)),ISNUMBER(FIND("3F",ScheduleCompile!L59)),ISNUMBER(FIND("6F",ScheduleCompile!L59)),ISNUMBER(FIND("7F",ScheduleCompile!L59)),ISNUMBER(FIND("9F",ScheduleCompile!L59)),ISNUMBER(FIND("4F",ScheduleCompile!L59))),VALUE(LEFT(ScheduleCompile!L59,FIND("F",ScheduleCompile!L59)-1)),ScheduleCompile!L59)))))))</f>
        <v>60</v>
      </c>
      <c r="R66" s="1">
        <f>IF(AND(ISERROR(IF(ScheduleCompile!M59="Off",0,IF(ScheduleCompile!M59="On",1,IF(ISNUMBER(ScheduleCompile!M59),ScheduleCompile!M59/1,IF(ISTEXT(ScheduleCompile!M59),IF(OR(ISNUMBER(FIND("5F",ScheduleCompile!M59)),ISNUMBER(FIND("0F",ScheduleCompile!M59)),ISNUMBER(FIND("8F",ScheduleCompile!M59)),ISNUMBER(FIND("1F",ScheduleCompile!M59)),ISNUMBER(FIND("2F",ScheduleCompile!M59)),ISNUMBER(FIND("3F",ScheduleCompile!M59)),ISNUMBER(FIND("6F",ScheduleCompile!M59)),ISNUMBER(FIND("7F",ScheduleCompile!M59)),ISNUMBER(FIND("9F",ScheduleCompile!M59)),ISNUMBER(FIND("4F",ScheduleCompile!M59))),VALUE(LEFT(ScheduleCompile!M59,FIND("F",ScheduleCompile!M59)-1)),ScheduleCompile!M59)))))),ISTEXT(ScheduleCompile!#REF!)),"ENDTABLE",IF(ISERROR(IF(ScheduleCompile!M59="Off",0,IF(ScheduleCompile!M59="On",1,IF(ISNUMBER(ScheduleCompile!M59),ScheduleCompile!M59/1,IF(ISTEXT(ScheduleCompile!M59),IF(OR(ISNUMBER(FIND("5F",ScheduleCompile!M59)),ISNUMBER(FIND("0F",ScheduleCompile!M59)),ISNUMBER(FIND("8F",ScheduleCompile!M59)),ISNUMBER(FIND("1F",ScheduleCompile!M59)),ISNUMBER(FIND("2F",ScheduleCompile!M59)),ISNUMBER(FIND("3F",ScheduleCompile!M59)),ISNUMBER(FIND("6F",ScheduleCompile!M59)),ISNUMBER(FIND("7F",ScheduleCompile!M59)),ISNUMBER(FIND("9F",ScheduleCompile!M59)),ISNUMBER(FIND("4F",ScheduleCompile!M59))),VALUE(LEFT(ScheduleCompile!M59,FIND("F",ScheduleCompile!M59)-1)),ScheduleCompile!M59)))))),"",IF(ScheduleCompile!M59="Off",0,IF(ScheduleCompile!M59="On",1,IF(ISNUMBER(ScheduleCompile!M59),ScheduleCompile!M59/1,IF(ISTEXT(ScheduleCompile!M59),IF(OR(ISNUMBER(FIND("5F",ScheduleCompile!M59)),ISNUMBER(FIND("0F",ScheduleCompile!M59)),ISNUMBER(FIND("8F",ScheduleCompile!M59)),ISNUMBER(FIND("1F",ScheduleCompile!M59)),ISNUMBER(FIND("2F",ScheduleCompile!M59)),ISNUMBER(FIND("3F",ScheduleCompile!M59)),ISNUMBER(FIND("6F",ScheduleCompile!M59)),ISNUMBER(FIND("7F",ScheduleCompile!M59)),ISNUMBER(FIND("9F",ScheduleCompile!M59)),ISNUMBER(FIND("4F",ScheduleCompile!M59))),VALUE(LEFT(ScheduleCompile!M59,FIND("F",ScheduleCompile!M59)-1)),ScheduleCompile!M59)))))))</f>
        <v>60</v>
      </c>
      <c r="S66" s="1">
        <f>IF(AND(ISERROR(IF(ScheduleCompile!N59="Off",0,IF(ScheduleCompile!N59="On",1,IF(ISNUMBER(ScheduleCompile!N59),ScheduleCompile!N59/1,IF(ISTEXT(ScheduleCompile!N59),IF(OR(ISNUMBER(FIND("5F",ScheduleCompile!N59)),ISNUMBER(FIND("0F",ScheduleCompile!N59)),ISNUMBER(FIND("8F",ScheduleCompile!N59)),ISNUMBER(FIND("1F",ScheduleCompile!N59)),ISNUMBER(FIND("2F",ScheduleCompile!N59)),ISNUMBER(FIND("3F",ScheduleCompile!N59)),ISNUMBER(FIND("6F",ScheduleCompile!N59)),ISNUMBER(FIND("7F",ScheduleCompile!N59)),ISNUMBER(FIND("9F",ScheduleCompile!N59)),ISNUMBER(FIND("4F",ScheduleCompile!N59))),VALUE(LEFT(ScheduleCompile!N59,FIND("F",ScheduleCompile!N59)-1)),ScheduleCompile!N59)))))),ISTEXT(ScheduleCompile!#REF!)),"ENDTABLE",IF(ISERROR(IF(ScheduleCompile!N59="Off",0,IF(ScheduleCompile!N59="On",1,IF(ISNUMBER(ScheduleCompile!N59),ScheduleCompile!N59/1,IF(ISTEXT(ScheduleCompile!N59),IF(OR(ISNUMBER(FIND("5F",ScheduleCompile!N59)),ISNUMBER(FIND("0F",ScheduleCompile!N59)),ISNUMBER(FIND("8F",ScheduleCompile!N59)),ISNUMBER(FIND("1F",ScheduleCompile!N59)),ISNUMBER(FIND("2F",ScheduleCompile!N59)),ISNUMBER(FIND("3F",ScheduleCompile!N59)),ISNUMBER(FIND("6F",ScheduleCompile!N59)),ISNUMBER(FIND("7F",ScheduleCompile!N59)),ISNUMBER(FIND("9F",ScheduleCompile!N59)),ISNUMBER(FIND("4F",ScheduleCompile!N59))),VALUE(LEFT(ScheduleCompile!N59,FIND("F",ScheduleCompile!N59)-1)),ScheduleCompile!N59)))))),"",IF(ScheduleCompile!N59="Off",0,IF(ScheduleCompile!N59="On",1,IF(ISNUMBER(ScheduleCompile!N59),ScheduleCompile!N59/1,IF(ISTEXT(ScheduleCompile!N59),IF(OR(ISNUMBER(FIND("5F",ScheduleCompile!N59)),ISNUMBER(FIND("0F",ScheduleCompile!N59)),ISNUMBER(FIND("8F",ScheduleCompile!N59)),ISNUMBER(FIND("1F",ScheduleCompile!N59)),ISNUMBER(FIND("2F",ScheduleCompile!N59)),ISNUMBER(FIND("3F",ScheduleCompile!N59)),ISNUMBER(FIND("6F",ScheduleCompile!N59)),ISNUMBER(FIND("7F",ScheduleCompile!N59)),ISNUMBER(FIND("9F",ScheduleCompile!N59)),ISNUMBER(FIND("4F",ScheduleCompile!N59))),VALUE(LEFT(ScheduleCompile!N59,FIND("F",ScheduleCompile!N59)-1)),ScheduleCompile!N59)))))))</f>
        <v>60</v>
      </c>
      <c r="T66" s="1">
        <f>IF(AND(ISERROR(IF(ScheduleCompile!O59="Off",0,IF(ScheduleCompile!O59="On",1,IF(ISNUMBER(ScheduleCompile!O59),ScheduleCompile!O59/1,IF(ISTEXT(ScheduleCompile!O59),IF(OR(ISNUMBER(FIND("5F",ScheduleCompile!O59)),ISNUMBER(FIND("0F",ScheduleCompile!O59)),ISNUMBER(FIND("8F",ScheduleCompile!O59)),ISNUMBER(FIND("1F",ScheduleCompile!O59)),ISNUMBER(FIND("2F",ScheduleCompile!O59)),ISNUMBER(FIND("3F",ScheduleCompile!O59)),ISNUMBER(FIND("6F",ScheduleCompile!O59)),ISNUMBER(FIND("7F",ScheduleCompile!O59)),ISNUMBER(FIND("9F",ScheduleCompile!O59)),ISNUMBER(FIND("4F",ScheduleCompile!O59))),VALUE(LEFT(ScheduleCompile!O59,FIND("F",ScheduleCompile!O59)-1)),ScheduleCompile!O59)))))),ISTEXT(ScheduleCompile!#REF!)),"ENDTABLE",IF(ISERROR(IF(ScheduleCompile!O59="Off",0,IF(ScheduleCompile!O59="On",1,IF(ISNUMBER(ScheduleCompile!O59),ScheduleCompile!O59/1,IF(ISTEXT(ScheduleCompile!O59),IF(OR(ISNUMBER(FIND("5F",ScheduleCompile!O59)),ISNUMBER(FIND("0F",ScheduleCompile!O59)),ISNUMBER(FIND("8F",ScheduleCompile!O59)),ISNUMBER(FIND("1F",ScheduleCompile!O59)),ISNUMBER(FIND("2F",ScheduleCompile!O59)),ISNUMBER(FIND("3F",ScheduleCompile!O59)),ISNUMBER(FIND("6F",ScheduleCompile!O59)),ISNUMBER(FIND("7F",ScheduleCompile!O59)),ISNUMBER(FIND("9F",ScheduleCompile!O59)),ISNUMBER(FIND("4F",ScheduleCompile!O59))),VALUE(LEFT(ScheduleCompile!O59,FIND("F",ScheduleCompile!O59)-1)),ScheduleCompile!O59)))))),"",IF(ScheduleCompile!O59="Off",0,IF(ScheduleCompile!O59="On",1,IF(ISNUMBER(ScheduleCompile!O59),ScheduleCompile!O59/1,IF(ISTEXT(ScheduleCompile!O59),IF(OR(ISNUMBER(FIND("5F",ScheduleCompile!O59)),ISNUMBER(FIND("0F",ScheduleCompile!O59)),ISNUMBER(FIND("8F",ScheduleCompile!O59)),ISNUMBER(FIND("1F",ScheduleCompile!O59)),ISNUMBER(FIND("2F",ScheduleCompile!O59)),ISNUMBER(FIND("3F",ScheduleCompile!O59)),ISNUMBER(FIND("6F",ScheduleCompile!O59)),ISNUMBER(FIND("7F",ScheduleCompile!O59)),ISNUMBER(FIND("9F",ScheduleCompile!O59)),ISNUMBER(FIND("4F",ScheduleCompile!O59))),VALUE(LEFT(ScheduleCompile!O59,FIND("F",ScheduleCompile!O59)-1)),ScheduleCompile!O59)))))))</f>
        <v>60</v>
      </c>
      <c r="U66" s="1">
        <f>IF(AND(ISERROR(IF(ScheduleCompile!P59="Off",0,IF(ScheduleCompile!P59="On",1,IF(ISNUMBER(ScheduleCompile!P59),ScheduleCompile!P59/1,IF(ISTEXT(ScheduleCompile!P59),IF(OR(ISNUMBER(FIND("5F",ScheduleCompile!P59)),ISNUMBER(FIND("0F",ScheduleCompile!P59)),ISNUMBER(FIND("8F",ScheduleCompile!P59)),ISNUMBER(FIND("1F",ScheduleCompile!P59)),ISNUMBER(FIND("2F",ScheduleCompile!P59)),ISNUMBER(FIND("3F",ScheduleCompile!P59)),ISNUMBER(FIND("6F",ScheduleCompile!P59)),ISNUMBER(FIND("7F",ScheduleCompile!P59)),ISNUMBER(FIND("9F",ScheduleCompile!P59)),ISNUMBER(FIND("4F",ScheduleCompile!P59))),VALUE(LEFT(ScheduleCompile!P59,FIND("F",ScheduleCompile!P59)-1)),ScheduleCompile!P59)))))),ISTEXT(ScheduleCompile!#REF!)),"ENDTABLE",IF(ISERROR(IF(ScheduleCompile!P59="Off",0,IF(ScheduleCompile!P59="On",1,IF(ISNUMBER(ScheduleCompile!P59),ScheduleCompile!P59/1,IF(ISTEXT(ScheduleCompile!P59),IF(OR(ISNUMBER(FIND("5F",ScheduleCompile!P59)),ISNUMBER(FIND("0F",ScheduleCompile!P59)),ISNUMBER(FIND("8F",ScheduleCompile!P59)),ISNUMBER(FIND("1F",ScheduleCompile!P59)),ISNUMBER(FIND("2F",ScheduleCompile!P59)),ISNUMBER(FIND("3F",ScheduleCompile!P59)),ISNUMBER(FIND("6F",ScheduleCompile!P59)),ISNUMBER(FIND("7F",ScheduleCompile!P59)),ISNUMBER(FIND("9F",ScheduleCompile!P59)),ISNUMBER(FIND("4F",ScheduleCompile!P59))),VALUE(LEFT(ScheduleCompile!P59,FIND("F",ScheduleCompile!P59)-1)),ScheduleCompile!P59)))))),"",IF(ScheduleCompile!P59="Off",0,IF(ScheduleCompile!P59="On",1,IF(ISNUMBER(ScheduleCompile!P59),ScheduleCompile!P59/1,IF(ISTEXT(ScheduleCompile!P59),IF(OR(ISNUMBER(FIND("5F",ScheduleCompile!P59)),ISNUMBER(FIND("0F",ScheduleCompile!P59)),ISNUMBER(FIND("8F",ScheduleCompile!P59)),ISNUMBER(FIND("1F",ScheduleCompile!P59)),ISNUMBER(FIND("2F",ScheduleCompile!P59)),ISNUMBER(FIND("3F",ScheduleCompile!P59)),ISNUMBER(FIND("6F",ScheduleCompile!P59)),ISNUMBER(FIND("7F",ScheduleCompile!P59)),ISNUMBER(FIND("9F",ScheduleCompile!P59)),ISNUMBER(FIND("4F",ScheduleCompile!P59))),VALUE(LEFT(ScheduleCompile!P59,FIND("F",ScheduleCompile!P59)-1)),ScheduleCompile!P59)))))))</f>
        <v>60</v>
      </c>
      <c r="V66" s="1">
        <f>IF(AND(ISERROR(IF(ScheduleCompile!Q59="Off",0,IF(ScheduleCompile!Q59="On",1,IF(ISNUMBER(ScheduleCompile!Q59),ScheduleCompile!Q59/1,IF(ISTEXT(ScheduleCompile!Q59),IF(OR(ISNUMBER(FIND("5F",ScheduleCompile!Q59)),ISNUMBER(FIND("0F",ScheduleCompile!Q59)),ISNUMBER(FIND("8F",ScheduleCompile!Q59)),ISNUMBER(FIND("1F",ScheduleCompile!Q59)),ISNUMBER(FIND("2F",ScheduleCompile!Q59)),ISNUMBER(FIND("3F",ScheduleCompile!Q59)),ISNUMBER(FIND("6F",ScheduleCompile!Q59)),ISNUMBER(FIND("7F",ScheduleCompile!Q59)),ISNUMBER(FIND("9F",ScheduleCompile!Q59)),ISNUMBER(FIND("4F",ScheduleCompile!Q59))),VALUE(LEFT(ScheduleCompile!Q59,FIND("F",ScheduleCompile!Q59)-1)),ScheduleCompile!Q59)))))),ISTEXT(ScheduleCompile!#REF!)),"ENDTABLE",IF(ISERROR(IF(ScheduleCompile!Q59="Off",0,IF(ScheduleCompile!Q59="On",1,IF(ISNUMBER(ScheduleCompile!Q59),ScheduleCompile!Q59/1,IF(ISTEXT(ScheduleCompile!Q59),IF(OR(ISNUMBER(FIND("5F",ScheduleCompile!Q59)),ISNUMBER(FIND("0F",ScheduleCompile!Q59)),ISNUMBER(FIND("8F",ScheduleCompile!Q59)),ISNUMBER(FIND("1F",ScheduleCompile!Q59)),ISNUMBER(FIND("2F",ScheduleCompile!Q59)),ISNUMBER(FIND("3F",ScheduleCompile!Q59)),ISNUMBER(FIND("6F",ScheduleCompile!Q59)),ISNUMBER(FIND("7F",ScheduleCompile!Q59)),ISNUMBER(FIND("9F",ScheduleCompile!Q59)),ISNUMBER(FIND("4F",ScheduleCompile!Q59))),VALUE(LEFT(ScheduleCompile!Q59,FIND("F",ScheduleCompile!Q59)-1)),ScheduleCompile!Q59)))))),"",IF(ScheduleCompile!Q59="Off",0,IF(ScheduleCompile!Q59="On",1,IF(ISNUMBER(ScheduleCompile!Q59),ScheduleCompile!Q59/1,IF(ISTEXT(ScheduleCompile!Q59),IF(OR(ISNUMBER(FIND("5F",ScheduleCompile!Q59)),ISNUMBER(FIND("0F",ScheduleCompile!Q59)),ISNUMBER(FIND("8F",ScheduleCompile!Q59)),ISNUMBER(FIND("1F",ScheduleCompile!Q59)),ISNUMBER(FIND("2F",ScheduleCompile!Q59)),ISNUMBER(FIND("3F",ScheduleCompile!Q59)),ISNUMBER(FIND("6F",ScheduleCompile!Q59)),ISNUMBER(FIND("7F",ScheduleCompile!Q59)),ISNUMBER(FIND("9F",ScheduleCompile!Q59)),ISNUMBER(FIND("4F",ScheduleCompile!Q59))),VALUE(LEFT(ScheduleCompile!Q59,FIND("F",ScheduleCompile!Q59)-1)),ScheduleCompile!Q59)))))))</f>
        <v>60</v>
      </c>
      <c r="W66" s="1">
        <f>IF(AND(ISERROR(IF(ScheduleCompile!R59="Off",0,IF(ScheduleCompile!R59="On",1,IF(ISNUMBER(ScheduleCompile!R59),ScheduleCompile!R59/1,IF(ISTEXT(ScheduleCompile!R59),IF(OR(ISNUMBER(FIND("5F",ScheduleCompile!R59)),ISNUMBER(FIND("0F",ScheduleCompile!R59)),ISNUMBER(FIND("8F",ScheduleCompile!R59)),ISNUMBER(FIND("1F",ScheduleCompile!R59)),ISNUMBER(FIND("2F",ScheduleCompile!R59)),ISNUMBER(FIND("3F",ScheduleCompile!R59)),ISNUMBER(FIND("6F",ScheduleCompile!R59)),ISNUMBER(FIND("7F",ScheduleCompile!R59)),ISNUMBER(FIND("9F",ScheduleCompile!R59)),ISNUMBER(FIND("4F",ScheduleCompile!R59))),VALUE(LEFT(ScheduleCompile!R59,FIND("F",ScheduleCompile!R59)-1)),ScheduleCompile!R59)))))),ISTEXT(ScheduleCompile!#REF!)),"ENDTABLE",IF(ISERROR(IF(ScheduleCompile!R59="Off",0,IF(ScheduleCompile!R59="On",1,IF(ISNUMBER(ScheduleCompile!R59),ScheduleCompile!R59/1,IF(ISTEXT(ScheduleCompile!R59),IF(OR(ISNUMBER(FIND("5F",ScheduleCompile!R59)),ISNUMBER(FIND("0F",ScheduleCompile!R59)),ISNUMBER(FIND("8F",ScheduleCompile!R59)),ISNUMBER(FIND("1F",ScheduleCompile!R59)),ISNUMBER(FIND("2F",ScheduleCompile!R59)),ISNUMBER(FIND("3F",ScheduleCompile!R59)),ISNUMBER(FIND("6F",ScheduleCompile!R59)),ISNUMBER(FIND("7F",ScheduleCompile!R59)),ISNUMBER(FIND("9F",ScheduleCompile!R59)),ISNUMBER(FIND("4F",ScheduleCompile!R59))),VALUE(LEFT(ScheduleCompile!R59,FIND("F",ScheduleCompile!R59)-1)),ScheduleCompile!R59)))))),"",IF(ScheduleCompile!R59="Off",0,IF(ScheduleCompile!R59="On",1,IF(ISNUMBER(ScheduleCompile!R59),ScheduleCompile!R59/1,IF(ISTEXT(ScheduleCompile!R59),IF(OR(ISNUMBER(FIND("5F",ScheduleCompile!R59)),ISNUMBER(FIND("0F",ScheduleCompile!R59)),ISNUMBER(FIND("8F",ScheduleCompile!R59)),ISNUMBER(FIND("1F",ScheduleCompile!R59)),ISNUMBER(FIND("2F",ScheduleCompile!R59)),ISNUMBER(FIND("3F",ScheduleCompile!R59)),ISNUMBER(FIND("6F",ScheduleCompile!R59)),ISNUMBER(FIND("7F",ScheduleCompile!R59)),ISNUMBER(FIND("9F",ScheduleCompile!R59)),ISNUMBER(FIND("4F",ScheduleCompile!R59))),VALUE(LEFT(ScheduleCompile!R59,FIND("F",ScheduleCompile!R59)-1)),ScheduleCompile!R59)))))))</f>
        <v>60</v>
      </c>
      <c r="X66" s="1">
        <f>IF(AND(ISERROR(IF(ScheduleCompile!S59="Off",0,IF(ScheduleCompile!S59="On",1,IF(ISNUMBER(ScheduleCompile!S59),ScheduleCompile!S59/1,IF(ISTEXT(ScheduleCompile!S59),IF(OR(ISNUMBER(FIND("5F",ScheduleCompile!S59)),ISNUMBER(FIND("0F",ScheduleCompile!S59)),ISNUMBER(FIND("8F",ScheduleCompile!S59)),ISNUMBER(FIND("1F",ScheduleCompile!S59)),ISNUMBER(FIND("2F",ScheduleCompile!S59)),ISNUMBER(FIND("3F",ScheduleCompile!S59)),ISNUMBER(FIND("6F",ScheduleCompile!S59)),ISNUMBER(FIND("7F",ScheduleCompile!S59)),ISNUMBER(FIND("9F",ScheduleCompile!S59)),ISNUMBER(FIND("4F",ScheduleCompile!S59))),VALUE(LEFT(ScheduleCompile!S59,FIND("F",ScheduleCompile!S59)-1)),ScheduleCompile!S59)))))),ISTEXT(ScheduleCompile!#REF!)),"ENDTABLE",IF(ISERROR(IF(ScheduleCompile!S59="Off",0,IF(ScheduleCompile!S59="On",1,IF(ISNUMBER(ScheduleCompile!S59),ScheduleCompile!S59/1,IF(ISTEXT(ScheduleCompile!S59),IF(OR(ISNUMBER(FIND("5F",ScheduleCompile!S59)),ISNUMBER(FIND("0F",ScheduleCompile!S59)),ISNUMBER(FIND("8F",ScheduleCompile!S59)),ISNUMBER(FIND("1F",ScheduleCompile!S59)),ISNUMBER(FIND("2F",ScheduleCompile!S59)),ISNUMBER(FIND("3F",ScheduleCompile!S59)),ISNUMBER(FIND("6F",ScheduleCompile!S59)),ISNUMBER(FIND("7F",ScheduleCompile!S59)),ISNUMBER(FIND("9F",ScheduleCompile!S59)),ISNUMBER(FIND("4F",ScheduleCompile!S59))),VALUE(LEFT(ScheduleCompile!S59,FIND("F",ScheduleCompile!S59)-1)),ScheduleCompile!S59)))))),"",IF(ScheduleCompile!S59="Off",0,IF(ScheduleCompile!S59="On",1,IF(ISNUMBER(ScheduleCompile!S59),ScheduleCompile!S59/1,IF(ISTEXT(ScheduleCompile!S59),IF(OR(ISNUMBER(FIND("5F",ScheduleCompile!S59)),ISNUMBER(FIND("0F",ScheduleCompile!S59)),ISNUMBER(FIND("8F",ScheduleCompile!S59)),ISNUMBER(FIND("1F",ScheduleCompile!S59)),ISNUMBER(FIND("2F",ScheduleCompile!S59)),ISNUMBER(FIND("3F",ScheduleCompile!S59)),ISNUMBER(FIND("6F",ScheduleCompile!S59)),ISNUMBER(FIND("7F",ScheduleCompile!S59)),ISNUMBER(FIND("9F",ScheduleCompile!S59)),ISNUMBER(FIND("4F",ScheduleCompile!S59))),VALUE(LEFT(ScheduleCompile!S59,FIND("F",ScheduleCompile!S59)-1)),ScheduleCompile!S59)))))))</f>
        <v>60</v>
      </c>
      <c r="Y66" s="1">
        <f>IF(AND(ISERROR(IF(ScheduleCompile!T59="Off",0,IF(ScheduleCompile!T59="On",1,IF(ISNUMBER(ScheduleCompile!T59),ScheduleCompile!T59/1,IF(ISTEXT(ScheduleCompile!T59),IF(OR(ISNUMBER(FIND("5F",ScheduleCompile!T59)),ISNUMBER(FIND("0F",ScheduleCompile!T59)),ISNUMBER(FIND("8F",ScheduleCompile!T59)),ISNUMBER(FIND("1F",ScheduleCompile!T59)),ISNUMBER(FIND("2F",ScheduleCompile!T59)),ISNUMBER(FIND("3F",ScheduleCompile!T59)),ISNUMBER(FIND("6F",ScheduleCompile!T59)),ISNUMBER(FIND("7F",ScheduleCompile!T59)),ISNUMBER(FIND("9F",ScheduleCompile!T59)),ISNUMBER(FIND("4F",ScheduleCompile!T59))),VALUE(LEFT(ScheduleCompile!T59,FIND("F",ScheduleCompile!T59)-1)),ScheduleCompile!T59)))))),ISTEXT(ScheduleCompile!#REF!)),"ENDTABLE",IF(ISERROR(IF(ScheduleCompile!T59="Off",0,IF(ScheduleCompile!T59="On",1,IF(ISNUMBER(ScheduleCompile!T59),ScheduleCompile!T59/1,IF(ISTEXT(ScheduleCompile!T59),IF(OR(ISNUMBER(FIND("5F",ScheduleCompile!T59)),ISNUMBER(FIND("0F",ScheduleCompile!T59)),ISNUMBER(FIND("8F",ScheduleCompile!T59)),ISNUMBER(FIND("1F",ScheduleCompile!T59)),ISNUMBER(FIND("2F",ScheduleCompile!T59)),ISNUMBER(FIND("3F",ScheduleCompile!T59)),ISNUMBER(FIND("6F",ScheduleCompile!T59)),ISNUMBER(FIND("7F",ScheduleCompile!T59)),ISNUMBER(FIND("9F",ScheduleCompile!T59)),ISNUMBER(FIND("4F",ScheduleCompile!T59))),VALUE(LEFT(ScheduleCompile!T59,FIND("F",ScheduleCompile!T59)-1)),ScheduleCompile!T59)))))),"",IF(ScheduleCompile!T59="Off",0,IF(ScheduleCompile!T59="On",1,IF(ISNUMBER(ScheduleCompile!T59),ScheduleCompile!T59/1,IF(ISTEXT(ScheduleCompile!T59),IF(OR(ISNUMBER(FIND("5F",ScheduleCompile!T59)),ISNUMBER(FIND("0F",ScheduleCompile!T59)),ISNUMBER(FIND("8F",ScheduleCompile!T59)),ISNUMBER(FIND("1F",ScheduleCompile!T59)),ISNUMBER(FIND("2F",ScheduleCompile!T59)),ISNUMBER(FIND("3F",ScheduleCompile!T59)),ISNUMBER(FIND("6F",ScheduleCompile!T59)),ISNUMBER(FIND("7F",ScheduleCompile!T59)),ISNUMBER(FIND("9F",ScheduleCompile!T59)),ISNUMBER(FIND("4F",ScheduleCompile!T59))),VALUE(LEFT(ScheduleCompile!T59,FIND("F",ScheduleCompile!T59)-1)),ScheduleCompile!T59)))))))</f>
        <v>60</v>
      </c>
      <c r="Z66" s="1">
        <f>IF(AND(ISERROR(IF(ScheduleCompile!U59="Off",0,IF(ScheduleCompile!U59="On",1,IF(ISNUMBER(ScheduleCompile!U59),ScheduleCompile!U59/1,IF(ISTEXT(ScheduleCompile!U59),IF(OR(ISNUMBER(FIND("5F",ScheduleCompile!U59)),ISNUMBER(FIND("0F",ScheduleCompile!U59)),ISNUMBER(FIND("8F",ScheduleCompile!U59)),ISNUMBER(FIND("1F",ScheduleCompile!U59)),ISNUMBER(FIND("2F",ScheduleCompile!U59)),ISNUMBER(FIND("3F",ScheduleCompile!U59)),ISNUMBER(FIND("6F",ScheduleCompile!U59)),ISNUMBER(FIND("7F",ScheduleCompile!U59)),ISNUMBER(FIND("9F",ScheduleCompile!U59)),ISNUMBER(FIND("4F",ScheduleCompile!U59))),VALUE(LEFT(ScheduleCompile!U59,FIND("F",ScheduleCompile!U59)-1)),ScheduleCompile!U59)))))),ISTEXT(ScheduleCompile!#REF!)),"ENDTABLE",IF(ISERROR(IF(ScheduleCompile!U59="Off",0,IF(ScheduleCompile!U59="On",1,IF(ISNUMBER(ScheduleCompile!U59),ScheduleCompile!U59/1,IF(ISTEXT(ScheduleCompile!U59),IF(OR(ISNUMBER(FIND("5F",ScheduleCompile!U59)),ISNUMBER(FIND("0F",ScheduleCompile!U59)),ISNUMBER(FIND("8F",ScheduleCompile!U59)),ISNUMBER(FIND("1F",ScheduleCompile!U59)),ISNUMBER(FIND("2F",ScheduleCompile!U59)),ISNUMBER(FIND("3F",ScheduleCompile!U59)),ISNUMBER(FIND("6F",ScheduleCompile!U59)),ISNUMBER(FIND("7F",ScheduleCompile!U59)),ISNUMBER(FIND("9F",ScheduleCompile!U59)),ISNUMBER(FIND("4F",ScheduleCompile!U59))),VALUE(LEFT(ScheduleCompile!U59,FIND("F",ScheduleCompile!U59)-1)),ScheduleCompile!U59)))))),"",IF(ScheduleCompile!U59="Off",0,IF(ScheduleCompile!U59="On",1,IF(ISNUMBER(ScheduleCompile!U59),ScheduleCompile!U59/1,IF(ISTEXT(ScheduleCompile!U59),IF(OR(ISNUMBER(FIND("5F",ScheduleCompile!U59)),ISNUMBER(FIND("0F",ScheduleCompile!U59)),ISNUMBER(FIND("8F",ScheduleCompile!U59)),ISNUMBER(FIND("1F",ScheduleCompile!U59)),ISNUMBER(FIND("2F",ScheduleCompile!U59)),ISNUMBER(FIND("3F",ScheduleCompile!U59)),ISNUMBER(FIND("6F",ScheduleCompile!U59)),ISNUMBER(FIND("7F",ScheduleCompile!U59)),ISNUMBER(FIND("9F",ScheduleCompile!U59)),ISNUMBER(FIND("4F",ScheduleCompile!U59))),VALUE(LEFT(ScheduleCompile!U59,FIND("F",ScheduleCompile!U59)-1)),ScheduleCompile!U59)))))))</f>
        <v>60</v>
      </c>
      <c r="AA66" s="1">
        <f>IF(AND(ISERROR(IF(ScheduleCompile!V59="Off",0,IF(ScheduleCompile!V59="On",1,IF(ISNUMBER(ScheduleCompile!V59),ScheduleCompile!V59/1,IF(ISTEXT(ScheduleCompile!V59),IF(OR(ISNUMBER(FIND("5F",ScheduleCompile!V59)),ISNUMBER(FIND("0F",ScheduleCompile!V59)),ISNUMBER(FIND("8F",ScheduleCompile!V59)),ISNUMBER(FIND("1F",ScheduleCompile!V59)),ISNUMBER(FIND("2F",ScheduleCompile!V59)),ISNUMBER(FIND("3F",ScheduleCompile!V59)),ISNUMBER(FIND("6F",ScheduleCompile!V59)),ISNUMBER(FIND("7F",ScheduleCompile!V59)),ISNUMBER(FIND("9F",ScheduleCompile!V59)),ISNUMBER(FIND("4F",ScheduleCompile!V59))),VALUE(LEFT(ScheduleCompile!V59,FIND("F",ScheduleCompile!V59)-1)),ScheduleCompile!V59)))))),ISTEXT(ScheduleCompile!#REF!)),"ENDTABLE",IF(ISERROR(IF(ScheduleCompile!V59="Off",0,IF(ScheduleCompile!V59="On",1,IF(ISNUMBER(ScheduleCompile!V59),ScheduleCompile!V59/1,IF(ISTEXT(ScheduleCompile!V59),IF(OR(ISNUMBER(FIND("5F",ScheduleCompile!V59)),ISNUMBER(FIND("0F",ScheduleCompile!V59)),ISNUMBER(FIND("8F",ScheduleCompile!V59)),ISNUMBER(FIND("1F",ScheduleCompile!V59)),ISNUMBER(FIND("2F",ScheduleCompile!V59)),ISNUMBER(FIND("3F",ScheduleCompile!V59)),ISNUMBER(FIND("6F",ScheduleCompile!V59)),ISNUMBER(FIND("7F",ScheduleCompile!V59)),ISNUMBER(FIND("9F",ScheduleCompile!V59)),ISNUMBER(FIND("4F",ScheduleCompile!V59))),VALUE(LEFT(ScheduleCompile!V59,FIND("F",ScheduleCompile!V59)-1)),ScheduleCompile!V59)))))),"",IF(ScheduleCompile!V59="Off",0,IF(ScheduleCompile!V59="On",1,IF(ISNUMBER(ScheduleCompile!V59),ScheduleCompile!V59/1,IF(ISTEXT(ScheduleCompile!V59),IF(OR(ISNUMBER(FIND("5F",ScheduleCompile!V59)),ISNUMBER(FIND("0F",ScheduleCompile!V59)),ISNUMBER(FIND("8F",ScheduleCompile!V59)),ISNUMBER(FIND("1F",ScheduleCompile!V59)),ISNUMBER(FIND("2F",ScheduleCompile!V59)),ISNUMBER(FIND("3F",ScheduleCompile!V59)),ISNUMBER(FIND("6F",ScheduleCompile!V59)),ISNUMBER(FIND("7F",ScheduleCompile!V59)),ISNUMBER(FIND("9F",ScheduleCompile!V59)),ISNUMBER(FIND("4F",ScheduleCompile!V59))),VALUE(LEFT(ScheduleCompile!V59,FIND("F",ScheduleCompile!V59)-1)),ScheduleCompile!V59)))))))</f>
        <v>60</v>
      </c>
      <c r="AB66" s="1">
        <f>IF(AND(ISERROR(IF(ScheduleCompile!W59="Off",0,IF(ScheduleCompile!W59="On",1,IF(ISNUMBER(ScheduleCompile!W59),ScheduleCompile!W59/1,IF(ISTEXT(ScheduleCompile!W59),IF(OR(ISNUMBER(FIND("5F",ScheduleCompile!W59)),ISNUMBER(FIND("0F",ScheduleCompile!W59)),ISNUMBER(FIND("8F",ScheduleCompile!W59)),ISNUMBER(FIND("1F",ScheduleCompile!W59)),ISNUMBER(FIND("2F",ScheduleCompile!W59)),ISNUMBER(FIND("3F",ScheduleCompile!W59)),ISNUMBER(FIND("6F",ScheduleCompile!W59)),ISNUMBER(FIND("7F",ScheduleCompile!W59)),ISNUMBER(FIND("9F",ScheduleCompile!W59)),ISNUMBER(FIND("4F",ScheduleCompile!W59))),VALUE(LEFT(ScheduleCompile!W59,FIND("F",ScheduleCompile!W59)-1)),ScheduleCompile!W59)))))),ISTEXT(ScheduleCompile!#REF!)),"ENDTABLE",IF(ISERROR(IF(ScheduleCompile!W59="Off",0,IF(ScheduleCompile!W59="On",1,IF(ISNUMBER(ScheduleCompile!W59),ScheduleCompile!W59/1,IF(ISTEXT(ScheduleCompile!W59),IF(OR(ISNUMBER(FIND("5F",ScheduleCompile!W59)),ISNUMBER(FIND("0F",ScheduleCompile!W59)),ISNUMBER(FIND("8F",ScheduleCompile!W59)),ISNUMBER(FIND("1F",ScheduleCompile!W59)),ISNUMBER(FIND("2F",ScheduleCompile!W59)),ISNUMBER(FIND("3F",ScheduleCompile!W59)),ISNUMBER(FIND("6F",ScheduleCompile!W59)),ISNUMBER(FIND("7F",ScheduleCompile!W59)),ISNUMBER(FIND("9F",ScheduleCompile!W59)),ISNUMBER(FIND("4F",ScheduleCompile!W59))),VALUE(LEFT(ScheduleCompile!W59,FIND("F",ScheduleCompile!W59)-1)),ScheduleCompile!W59)))))),"",IF(ScheduleCompile!W59="Off",0,IF(ScheduleCompile!W59="On",1,IF(ISNUMBER(ScheduleCompile!W59),ScheduleCompile!W59/1,IF(ISTEXT(ScheduleCompile!W59),IF(OR(ISNUMBER(FIND("5F",ScheduleCompile!W59)),ISNUMBER(FIND("0F",ScheduleCompile!W59)),ISNUMBER(FIND("8F",ScheduleCompile!W59)),ISNUMBER(FIND("1F",ScheduleCompile!W59)),ISNUMBER(FIND("2F",ScheduleCompile!W59)),ISNUMBER(FIND("3F",ScheduleCompile!W59)),ISNUMBER(FIND("6F",ScheduleCompile!W59)),ISNUMBER(FIND("7F",ScheduleCompile!W59)),ISNUMBER(FIND("9F",ScheduleCompile!W59)),ISNUMBER(FIND("4F",ScheduleCompile!W59))),VALUE(LEFT(ScheduleCompile!W59,FIND("F",ScheduleCompile!W59)-1)),ScheduleCompile!W59)))))))</f>
        <v>60</v>
      </c>
      <c r="AC66" s="1">
        <f>IF(AND(ISERROR(IF(ScheduleCompile!X59="Off",0,IF(ScheduleCompile!X59="On",1,IF(ISNUMBER(ScheduleCompile!X59),ScheduleCompile!X59/1,IF(ISTEXT(ScheduleCompile!X59),IF(OR(ISNUMBER(FIND("5F",ScheduleCompile!X59)),ISNUMBER(FIND("0F",ScheduleCompile!X59)),ISNUMBER(FIND("8F",ScheduleCompile!X59)),ISNUMBER(FIND("1F",ScheduleCompile!X59)),ISNUMBER(FIND("2F",ScheduleCompile!X59)),ISNUMBER(FIND("3F",ScheduleCompile!X59)),ISNUMBER(FIND("6F",ScheduleCompile!X59)),ISNUMBER(FIND("7F",ScheduleCompile!X59)),ISNUMBER(FIND("9F",ScheduleCompile!X59)),ISNUMBER(FIND("4F",ScheduleCompile!X59))),VALUE(LEFT(ScheduleCompile!X59,FIND("F",ScheduleCompile!X59)-1)),ScheduleCompile!X59)))))),ISTEXT(ScheduleCompile!#REF!)),"ENDTABLE",IF(ISERROR(IF(ScheduleCompile!X59="Off",0,IF(ScheduleCompile!X59="On",1,IF(ISNUMBER(ScheduleCompile!X59),ScheduleCompile!X59/1,IF(ISTEXT(ScheduleCompile!X59),IF(OR(ISNUMBER(FIND("5F",ScheduleCompile!X59)),ISNUMBER(FIND("0F",ScheduleCompile!X59)),ISNUMBER(FIND("8F",ScheduleCompile!X59)),ISNUMBER(FIND("1F",ScheduleCompile!X59)),ISNUMBER(FIND("2F",ScheduleCompile!X59)),ISNUMBER(FIND("3F",ScheduleCompile!X59)),ISNUMBER(FIND("6F",ScheduleCompile!X59)),ISNUMBER(FIND("7F",ScheduleCompile!X59)),ISNUMBER(FIND("9F",ScheduleCompile!X59)),ISNUMBER(FIND("4F",ScheduleCompile!X59))),VALUE(LEFT(ScheduleCompile!X59,FIND("F",ScheduleCompile!X59)-1)),ScheduleCompile!X59)))))),"",IF(ScheduleCompile!X59="Off",0,IF(ScheduleCompile!X59="On",1,IF(ISNUMBER(ScheduleCompile!X59),ScheduleCompile!X59/1,IF(ISTEXT(ScheduleCompile!X59),IF(OR(ISNUMBER(FIND("5F",ScheduleCompile!X59)),ISNUMBER(FIND("0F",ScheduleCompile!X59)),ISNUMBER(FIND("8F",ScheduleCompile!X59)),ISNUMBER(FIND("1F",ScheduleCompile!X59)),ISNUMBER(FIND("2F",ScheduleCompile!X59)),ISNUMBER(FIND("3F",ScheduleCompile!X59)),ISNUMBER(FIND("6F",ScheduleCompile!X59)),ISNUMBER(FIND("7F",ScheduleCompile!X59)),ISNUMBER(FIND("9F",ScheduleCompile!X59)),ISNUMBER(FIND("4F",ScheduleCompile!X59))),VALUE(LEFT(ScheduleCompile!X59,FIND("F",ScheduleCompile!X59)-1)),ScheduleCompile!X59)))))))</f>
        <v>60</v>
      </c>
      <c r="AD66" s="1">
        <f>IF(AND(ISERROR(IF(ScheduleCompile!Y59="Off",0,IF(ScheduleCompile!Y59="On",1,IF(ISNUMBER(ScheduleCompile!Y59),ScheduleCompile!Y59/1,IF(ISTEXT(ScheduleCompile!Y59),IF(OR(ISNUMBER(FIND("5F",ScheduleCompile!Y59)),ISNUMBER(FIND("0F",ScheduleCompile!Y59)),ISNUMBER(FIND("8F",ScheduleCompile!Y59)),ISNUMBER(FIND("1F",ScheduleCompile!Y59)),ISNUMBER(FIND("2F",ScheduleCompile!Y59)),ISNUMBER(FIND("3F",ScheduleCompile!Y59)),ISNUMBER(FIND("6F",ScheduleCompile!Y59)),ISNUMBER(FIND("7F",ScheduleCompile!Y59)),ISNUMBER(FIND("9F",ScheduleCompile!Y59)),ISNUMBER(FIND("4F",ScheduleCompile!Y59))),VALUE(LEFT(ScheduleCompile!Y59,FIND("F",ScheduleCompile!Y59)-1)),ScheduleCompile!Y59)))))),ISTEXT(ScheduleCompile!#REF!)),"ENDTABLE",IF(ISERROR(IF(ScheduleCompile!Y59="Off",0,IF(ScheduleCompile!Y59="On",1,IF(ISNUMBER(ScheduleCompile!Y59),ScheduleCompile!Y59/1,IF(ISTEXT(ScheduleCompile!Y59),IF(OR(ISNUMBER(FIND("5F",ScheduleCompile!Y59)),ISNUMBER(FIND("0F",ScheduleCompile!Y59)),ISNUMBER(FIND("8F",ScheduleCompile!Y59)),ISNUMBER(FIND("1F",ScheduleCompile!Y59)),ISNUMBER(FIND("2F",ScheduleCompile!Y59)),ISNUMBER(FIND("3F",ScheduleCompile!Y59)),ISNUMBER(FIND("6F",ScheduleCompile!Y59)),ISNUMBER(FIND("7F",ScheduleCompile!Y59)),ISNUMBER(FIND("9F",ScheduleCompile!Y59)),ISNUMBER(FIND("4F",ScheduleCompile!Y59))),VALUE(LEFT(ScheduleCompile!Y59,FIND("F",ScheduleCompile!Y59)-1)),ScheduleCompile!Y59)))))),"",IF(ScheduleCompile!Y59="Off",0,IF(ScheduleCompile!Y59="On",1,IF(ISNUMBER(ScheduleCompile!Y59),ScheduleCompile!Y59/1,IF(ISTEXT(ScheduleCompile!Y59),IF(OR(ISNUMBER(FIND("5F",ScheduleCompile!Y59)),ISNUMBER(FIND("0F",ScheduleCompile!Y59)),ISNUMBER(FIND("8F",ScheduleCompile!Y59)),ISNUMBER(FIND("1F",ScheduleCompile!Y59)),ISNUMBER(FIND("2F",ScheduleCompile!Y59)),ISNUMBER(FIND("3F",ScheduleCompile!Y59)),ISNUMBER(FIND("6F",ScheduleCompile!Y59)),ISNUMBER(FIND("7F",ScheduleCompile!Y59)),ISNUMBER(FIND("9F",ScheduleCompile!Y59)),ISNUMBER(FIND("4F",ScheduleCompile!Y59))),VALUE(LEFT(ScheduleCompile!Y59,FIND("F",ScheduleCompile!Y59)-1)),ScheduleCompile!Y59)))))))</f>
        <v>60</v>
      </c>
    </row>
    <row r="67" spans="1:30" x14ac:dyDescent="0.25">
      <c r="A67" t="str">
        <f t="shared" si="0"/>
        <v>SchDay "DataHtgSetptSat"  Type = "Temperature" Hr = (60, 60, 60, 60, 60, 60, 60, 60, 60, 60, 60, 60, 60, 60, 60, 60, 60, 60, 60, 60, 60, 60, 60, 60) ..</v>
      </c>
      <c r="B67" s="1" t="s">
        <v>623</v>
      </c>
      <c r="C67" t="str">
        <f t="shared" si="1"/>
        <v xml:space="preserve">SchDay "DataHtgSetptSat"  Type = "Temperature" Hr = </v>
      </c>
      <c r="D67" t="str">
        <f t="shared" si="2"/>
        <v>(60, 60, 60, 60, 60, 60, 60, 60, 60, 60, 60, 60, 60, 60, 60, 60, 60, 60, 60, 60, 60, 60, 60, 60) ..</v>
      </c>
      <c r="E67" s="30" t="str">
        <f>ScheduleCompile!A60</f>
        <v>DataHtgSetptSat</v>
      </c>
      <c r="F67" t="str">
        <f t="shared" si="3"/>
        <v>Temperature</v>
      </c>
      <c r="G67" s="1">
        <f>IF(AND(ISERROR(IF(ScheduleCompile!B60="Off",0,IF(ScheduleCompile!B60="On",1,IF(ISNUMBER(ScheduleCompile!B60),ScheduleCompile!B60/1,IF(ISTEXT(ScheduleCompile!B60),IF(OR(ISNUMBER(FIND("5F",ScheduleCompile!B60)),ISNUMBER(FIND("0F",ScheduleCompile!B60)),ISNUMBER(FIND("8F",ScheduleCompile!B60)),ISNUMBER(FIND("1F",ScheduleCompile!B60)),ISNUMBER(FIND("2F",ScheduleCompile!B60)),ISNUMBER(FIND("3F",ScheduleCompile!B60)),ISNUMBER(FIND("6F",ScheduleCompile!B60)),ISNUMBER(FIND("7F",ScheduleCompile!B60)),ISNUMBER(FIND("9F",ScheduleCompile!B60)),ISNUMBER(FIND("4F",ScheduleCompile!B60))),VALUE(LEFT(ScheduleCompile!B60,FIND("F",ScheduleCompile!B60)-1)),ScheduleCompile!B60)))))),ISTEXT(ScheduleCompile!#REF!)),"ENDTABLE",IF(ISERROR(IF(ScheduleCompile!B60="Off",0,IF(ScheduleCompile!B60="On",1,IF(ISNUMBER(ScheduleCompile!B60),ScheduleCompile!B60/1,IF(ISTEXT(ScheduleCompile!B60),IF(OR(ISNUMBER(FIND("5F",ScheduleCompile!B60)),ISNUMBER(FIND("0F",ScheduleCompile!B60)),ISNUMBER(FIND("8F",ScheduleCompile!B60)),ISNUMBER(FIND("1F",ScheduleCompile!B60)),ISNUMBER(FIND("2F",ScheduleCompile!B60)),ISNUMBER(FIND("3F",ScheduleCompile!B60)),ISNUMBER(FIND("6F",ScheduleCompile!B60)),ISNUMBER(FIND("7F",ScheduleCompile!B60)),ISNUMBER(FIND("9F",ScheduleCompile!B60)),ISNUMBER(FIND("4F",ScheduleCompile!B60))),VALUE(LEFT(ScheduleCompile!B60,FIND("F",ScheduleCompile!B60)-1)),ScheduleCompile!B60)))))),"",IF(ScheduleCompile!B60="Off",0,IF(ScheduleCompile!B60="On",1,IF(ISNUMBER(ScheduleCompile!B60),ScheduleCompile!B60/1,IF(ISTEXT(ScheduleCompile!B60),IF(OR(ISNUMBER(FIND("5F",ScheduleCompile!B60)),ISNUMBER(FIND("0F",ScheduleCompile!B60)),ISNUMBER(FIND("8F",ScheduleCompile!B60)),ISNUMBER(FIND("1F",ScheduleCompile!B60)),ISNUMBER(FIND("2F",ScheduleCompile!B60)),ISNUMBER(FIND("3F",ScheduleCompile!B60)),ISNUMBER(FIND("6F",ScheduleCompile!B60)),ISNUMBER(FIND("7F",ScheduleCompile!B60)),ISNUMBER(FIND("9F",ScheduleCompile!B60)),ISNUMBER(FIND("4F",ScheduleCompile!B60))),VALUE(LEFT(ScheduleCompile!B60,FIND("F",ScheduleCompile!B60)-1)),ScheduleCompile!B60)))))))</f>
        <v>60</v>
      </c>
      <c r="H67" s="1">
        <f>IF(AND(ISERROR(IF(ScheduleCompile!C60="Off",0,IF(ScheduleCompile!C60="On",1,IF(ISNUMBER(ScheduleCompile!C60),ScheduleCompile!C60/1,IF(ISTEXT(ScheduleCompile!C60),IF(OR(ISNUMBER(FIND("5F",ScheduleCompile!C60)),ISNUMBER(FIND("0F",ScheduleCompile!C60)),ISNUMBER(FIND("8F",ScheduleCompile!C60)),ISNUMBER(FIND("1F",ScheduleCompile!C60)),ISNUMBER(FIND("2F",ScheduleCompile!C60)),ISNUMBER(FIND("3F",ScheduleCompile!C60)),ISNUMBER(FIND("6F",ScheduleCompile!C60)),ISNUMBER(FIND("7F",ScheduleCompile!C60)),ISNUMBER(FIND("9F",ScheduleCompile!C60)),ISNUMBER(FIND("4F",ScheduleCompile!C60))),VALUE(LEFT(ScheduleCompile!C60,FIND("F",ScheduleCompile!C60)-1)),ScheduleCompile!C60)))))),ISTEXT(ScheduleCompile!#REF!)),"ENDTABLE",IF(ISERROR(IF(ScheduleCompile!C60="Off",0,IF(ScheduleCompile!C60="On",1,IF(ISNUMBER(ScheduleCompile!C60),ScheduleCompile!C60/1,IF(ISTEXT(ScheduleCompile!C60),IF(OR(ISNUMBER(FIND("5F",ScheduleCompile!C60)),ISNUMBER(FIND("0F",ScheduleCompile!C60)),ISNUMBER(FIND("8F",ScheduleCompile!C60)),ISNUMBER(FIND("1F",ScheduleCompile!C60)),ISNUMBER(FIND("2F",ScheduleCompile!C60)),ISNUMBER(FIND("3F",ScheduleCompile!C60)),ISNUMBER(FIND("6F",ScheduleCompile!C60)),ISNUMBER(FIND("7F",ScheduleCompile!C60)),ISNUMBER(FIND("9F",ScheduleCompile!C60)),ISNUMBER(FIND("4F",ScheduleCompile!C60))),VALUE(LEFT(ScheduleCompile!C60,FIND("F",ScheduleCompile!C60)-1)),ScheduleCompile!C60)))))),"",IF(ScheduleCompile!C60="Off",0,IF(ScheduleCompile!C60="On",1,IF(ISNUMBER(ScheduleCompile!C60),ScheduleCompile!C60/1,IF(ISTEXT(ScheduleCompile!C60),IF(OR(ISNUMBER(FIND("5F",ScheduleCompile!C60)),ISNUMBER(FIND("0F",ScheduleCompile!C60)),ISNUMBER(FIND("8F",ScheduleCompile!C60)),ISNUMBER(FIND("1F",ScheduleCompile!C60)),ISNUMBER(FIND("2F",ScheduleCompile!C60)),ISNUMBER(FIND("3F",ScheduleCompile!C60)),ISNUMBER(FIND("6F",ScheduleCompile!C60)),ISNUMBER(FIND("7F",ScheduleCompile!C60)),ISNUMBER(FIND("9F",ScheduleCompile!C60)),ISNUMBER(FIND("4F",ScheduleCompile!C60))),VALUE(LEFT(ScheduleCompile!C60,FIND("F",ScheduleCompile!C60)-1)),ScheduleCompile!C60)))))))</f>
        <v>60</v>
      </c>
      <c r="I67" s="1">
        <f>IF(AND(ISERROR(IF(ScheduleCompile!D60="Off",0,IF(ScheduleCompile!D60="On",1,IF(ISNUMBER(ScheduleCompile!D60),ScheduleCompile!D60/1,IF(ISTEXT(ScheduleCompile!D60),IF(OR(ISNUMBER(FIND("5F",ScheduleCompile!D60)),ISNUMBER(FIND("0F",ScheduleCompile!D60)),ISNUMBER(FIND("8F",ScheduleCompile!D60)),ISNUMBER(FIND("1F",ScheduleCompile!D60)),ISNUMBER(FIND("2F",ScheduleCompile!D60)),ISNUMBER(FIND("3F",ScheduleCompile!D60)),ISNUMBER(FIND("6F",ScheduleCompile!D60)),ISNUMBER(FIND("7F",ScheduleCompile!D60)),ISNUMBER(FIND("9F",ScheduleCompile!D60)),ISNUMBER(FIND("4F",ScheduleCompile!D60))),VALUE(LEFT(ScheduleCompile!D60,FIND("F",ScheduleCompile!D60)-1)),ScheduleCompile!D60)))))),ISTEXT(ScheduleCompile!#REF!)),"ENDTABLE",IF(ISERROR(IF(ScheduleCompile!D60="Off",0,IF(ScheduleCompile!D60="On",1,IF(ISNUMBER(ScheduleCompile!D60),ScheduleCompile!D60/1,IF(ISTEXT(ScheduleCompile!D60),IF(OR(ISNUMBER(FIND("5F",ScheduleCompile!D60)),ISNUMBER(FIND("0F",ScheduleCompile!D60)),ISNUMBER(FIND("8F",ScheduleCompile!D60)),ISNUMBER(FIND("1F",ScheduleCompile!D60)),ISNUMBER(FIND("2F",ScheduleCompile!D60)),ISNUMBER(FIND("3F",ScheduleCompile!D60)),ISNUMBER(FIND("6F",ScheduleCompile!D60)),ISNUMBER(FIND("7F",ScheduleCompile!D60)),ISNUMBER(FIND("9F",ScheduleCompile!D60)),ISNUMBER(FIND("4F",ScheduleCompile!D60))),VALUE(LEFT(ScheduleCompile!D60,FIND("F",ScheduleCompile!D60)-1)),ScheduleCompile!D60)))))),"",IF(ScheduleCompile!D60="Off",0,IF(ScheduleCompile!D60="On",1,IF(ISNUMBER(ScheduleCompile!D60),ScheduleCompile!D60/1,IF(ISTEXT(ScheduleCompile!D60),IF(OR(ISNUMBER(FIND("5F",ScheduleCompile!D60)),ISNUMBER(FIND("0F",ScheduleCompile!D60)),ISNUMBER(FIND("8F",ScheduleCompile!D60)),ISNUMBER(FIND("1F",ScheduleCompile!D60)),ISNUMBER(FIND("2F",ScheduleCompile!D60)),ISNUMBER(FIND("3F",ScheduleCompile!D60)),ISNUMBER(FIND("6F",ScheduleCompile!D60)),ISNUMBER(FIND("7F",ScheduleCompile!D60)),ISNUMBER(FIND("9F",ScheduleCompile!D60)),ISNUMBER(FIND("4F",ScheduleCompile!D60))),VALUE(LEFT(ScheduleCompile!D60,FIND("F",ScheduleCompile!D60)-1)),ScheduleCompile!D60)))))))</f>
        <v>60</v>
      </c>
      <c r="J67" s="1">
        <f>IF(AND(ISERROR(IF(ScheduleCompile!E60="Off",0,IF(ScheduleCompile!E60="On",1,IF(ISNUMBER(ScheduleCompile!E60),ScheduleCompile!E60/1,IF(ISTEXT(ScheduleCompile!E60),IF(OR(ISNUMBER(FIND("5F",ScheduleCompile!E60)),ISNUMBER(FIND("0F",ScheduleCompile!E60)),ISNUMBER(FIND("8F",ScheduleCompile!E60)),ISNUMBER(FIND("1F",ScheduleCompile!E60)),ISNUMBER(FIND("2F",ScheduleCompile!E60)),ISNUMBER(FIND("3F",ScheduleCompile!E60)),ISNUMBER(FIND("6F",ScheduleCompile!E60)),ISNUMBER(FIND("7F",ScheduleCompile!E60)),ISNUMBER(FIND("9F",ScheduleCompile!E60)),ISNUMBER(FIND("4F",ScheduleCompile!E60))),VALUE(LEFT(ScheduleCompile!E60,FIND("F",ScheduleCompile!E60)-1)),ScheduleCompile!E60)))))),ISTEXT(ScheduleCompile!#REF!)),"ENDTABLE",IF(ISERROR(IF(ScheduleCompile!E60="Off",0,IF(ScheduleCompile!E60="On",1,IF(ISNUMBER(ScheduleCompile!E60),ScheduleCompile!E60/1,IF(ISTEXT(ScheduleCompile!E60),IF(OR(ISNUMBER(FIND("5F",ScheduleCompile!E60)),ISNUMBER(FIND("0F",ScheduleCompile!E60)),ISNUMBER(FIND("8F",ScheduleCompile!E60)),ISNUMBER(FIND("1F",ScheduleCompile!E60)),ISNUMBER(FIND("2F",ScheduleCompile!E60)),ISNUMBER(FIND("3F",ScheduleCompile!E60)),ISNUMBER(FIND("6F",ScheduleCompile!E60)),ISNUMBER(FIND("7F",ScheduleCompile!E60)),ISNUMBER(FIND("9F",ScheduleCompile!E60)),ISNUMBER(FIND("4F",ScheduleCompile!E60))),VALUE(LEFT(ScheduleCompile!E60,FIND("F",ScheduleCompile!E60)-1)),ScheduleCompile!E60)))))),"",IF(ScheduleCompile!E60="Off",0,IF(ScheduleCompile!E60="On",1,IF(ISNUMBER(ScheduleCompile!E60),ScheduleCompile!E60/1,IF(ISTEXT(ScheduleCompile!E60),IF(OR(ISNUMBER(FIND("5F",ScheduleCompile!E60)),ISNUMBER(FIND("0F",ScheduleCompile!E60)),ISNUMBER(FIND("8F",ScheduleCompile!E60)),ISNUMBER(FIND("1F",ScheduleCompile!E60)),ISNUMBER(FIND("2F",ScheduleCompile!E60)),ISNUMBER(FIND("3F",ScheduleCompile!E60)),ISNUMBER(FIND("6F",ScheduleCompile!E60)),ISNUMBER(FIND("7F",ScheduleCompile!E60)),ISNUMBER(FIND("9F",ScheduleCompile!E60)),ISNUMBER(FIND("4F",ScheduleCompile!E60))),VALUE(LEFT(ScheduleCompile!E60,FIND("F",ScheduleCompile!E60)-1)),ScheduleCompile!E60)))))))</f>
        <v>60</v>
      </c>
      <c r="K67" s="1">
        <f>IF(AND(ISERROR(IF(ScheduleCompile!F60="Off",0,IF(ScheduleCompile!F60="On",1,IF(ISNUMBER(ScheduleCompile!F60),ScheduleCompile!F60/1,IF(ISTEXT(ScheduleCompile!F60),IF(OR(ISNUMBER(FIND("5F",ScheduleCompile!F60)),ISNUMBER(FIND("0F",ScheduleCompile!F60)),ISNUMBER(FIND("8F",ScheduleCompile!F60)),ISNUMBER(FIND("1F",ScheduleCompile!F60)),ISNUMBER(FIND("2F",ScheduleCompile!F60)),ISNUMBER(FIND("3F",ScheduleCompile!F60)),ISNUMBER(FIND("6F",ScheduleCompile!F60)),ISNUMBER(FIND("7F",ScheduleCompile!F60)),ISNUMBER(FIND("9F",ScheduleCompile!F60)),ISNUMBER(FIND("4F",ScheduleCompile!F60))),VALUE(LEFT(ScheduleCompile!F60,FIND("F",ScheduleCompile!F60)-1)),ScheduleCompile!F60)))))),ISTEXT(ScheduleCompile!#REF!)),"ENDTABLE",IF(ISERROR(IF(ScheduleCompile!F60="Off",0,IF(ScheduleCompile!F60="On",1,IF(ISNUMBER(ScheduleCompile!F60),ScheduleCompile!F60/1,IF(ISTEXT(ScheduleCompile!F60),IF(OR(ISNUMBER(FIND("5F",ScheduleCompile!F60)),ISNUMBER(FIND("0F",ScheduleCompile!F60)),ISNUMBER(FIND("8F",ScheduleCompile!F60)),ISNUMBER(FIND("1F",ScheduleCompile!F60)),ISNUMBER(FIND("2F",ScheduleCompile!F60)),ISNUMBER(FIND("3F",ScheduleCompile!F60)),ISNUMBER(FIND("6F",ScheduleCompile!F60)),ISNUMBER(FIND("7F",ScheduleCompile!F60)),ISNUMBER(FIND("9F",ScheduleCompile!F60)),ISNUMBER(FIND("4F",ScheduleCompile!F60))),VALUE(LEFT(ScheduleCompile!F60,FIND("F",ScheduleCompile!F60)-1)),ScheduleCompile!F60)))))),"",IF(ScheduleCompile!F60="Off",0,IF(ScheduleCompile!F60="On",1,IF(ISNUMBER(ScheduleCompile!F60),ScheduleCompile!F60/1,IF(ISTEXT(ScheduleCompile!F60),IF(OR(ISNUMBER(FIND("5F",ScheduleCompile!F60)),ISNUMBER(FIND("0F",ScheduleCompile!F60)),ISNUMBER(FIND("8F",ScheduleCompile!F60)),ISNUMBER(FIND("1F",ScheduleCompile!F60)),ISNUMBER(FIND("2F",ScheduleCompile!F60)),ISNUMBER(FIND("3F",ScheduleCompile!F60)),ISNUMBER(FIND("6F",ScheduleCompile!F60)),ISNUMBER(FIND("7F",ScheduleCompile!F60)),ISNUMBER(FIND("9F",ScheduleCompile!F60)),ISNUMBER(FIND("4F",ScheduleCompile!F60))),VALUE(LEFT(ScheduleCompile!F60,FIND("F",ScheduleCompile!F60)-1)),ScheduleCompile!F60)))))))</f>
        <v>60</v>
      </c>
      <c r="L67" s="1">
        <f>IF(AND(ISERROR(IF(ScheduleCompile!G60="Off",0,IF(ScheduleCompile!G60="On",1,IF(ISNUMBER(ScheduleCompile!G60),ScheduleCompile!G60/1,IF(ISTEXT(ScheduleCompile!G60),IF(OR(ISNUMBER(FIND("5F",ScheduleCompile!G60)),ISNUMBER(FIND("0F",ScheduleCompile!G60)),ISNUMBER(FIND("8F",ScheduleCompile!G60)),ISNUMBER(FIND("1F",ScheduleCompile!G60)),ISNUMBER(FIND("2F",ScheduleCompile!G60)),ISNUMBER(FIND("3F",ScheduleCompile!G60)),ISNUMBER(FIND("6F",ScheduleCompile!G60)),ISNUMBER(FIND("7F",ScheduleCompile!G60)),ISNUMBER(FIND("9F",ScheduleCompile!G60)),ISNUMBER(FIND("4F",ScheduleCompile!G60))),VALUE(LEFT(ScheduleCompile!G60,FIND("F",ScheduleCompile!G60)-1)),ScheduleCompile!G60)))))),ISTEXT(ScheduleCompile!#REF!)),"ENDTABLE",IF(ISERROR(IF(ScheduleCompile!G60="Off",0,IF(ScheduleCompile!G60="On",1,IF(ISNUMBER(ScheduleCompile!G60),ScheduleCompile!G60/1,IF(ISTEXT(ScheduleCompile!G60),IF(OR(ISNUMBER(FIND("5F",ScheduleCompile!G60)),ISNUMBER(FIND("0F",ScheduleCompile!G60)),ISNUMBER(FIND("8F",ScheduleCompile!G60)),ISNUMBER(FIND("1F",ScheduleCompile!G60)),ISNUMBER(FIND("2F",ScheduleCompile!G60)),ISNUMBER(FIND("3F",ScheduleCompile!G60)),ISNUMBER(FIND("6F",ScheduleCompile!G60)),ISNUMBER(FIND("7F",ScheduleCompile!G60)),ISNUMBER(FIND("9F",ScheduleCompile!G60)),ISNUMBER(FIND("4F",ScheduleCompile!G60))),VALUE(LEFT(ScheduleCompile!G60,FIND("F",ScheduleCompile!G60)-1)),ScheduleCompile!G60)))))),"",IF(ScheduleCompile!G60="Off",0,IF(ScheduleCompile!G60="On",1,IF(ISNUMBER(ScheduleCompile!G60),ScheduleCompile!G60/1,IF(ISTEXT(ScheduleCompile!G60),IF(OR(ISNUMBER(FIND("5F",ScheduleCompile!G60)),ISNUMBER(FIND("0F",ScheduleCompile!G60)),ISNUMBER(FIND("8F",ScheduleCompile!G60)),ISNUMBER(FIND("1F",ScheduleCompile!G60)),ISNUMBER(FIND("2F",ScheduleCompile!G60)),ISNUMBER(FIND("3F",ScheduleCompile!G60)),ISNUMBER(FIND("6F",ScheduleCompile!G60)),ISNUMBER(FIND("7F",ScheduleCompile!G60)),ISNUMBER(FIND("9F",ScheduleCompile!G60)),ISNUMBER(FIND("4F",ScheduleCompile!G60))),VALUE(LEFT(ScheduleCompile!G60,FIND("F",ScheduleCompile!G60)-1)),ScheduleCompile!G60)))))))</f>
        <v>60</v>
      </c>
      <c r="M67" s="1">
        <f>IF(AND(ISERROR(IF(ScheduleCompile!H60="Off",0,IF(ScheduleCompile!H60="On",1,IF(ISNUMBER(ScheduleCompile!H60),ScheduleCompile!H60/1,IF(ISTEXT(ScheduleCompile!H60),IF(OR(ISNUMBER(FIND("5F",ScheduleCompile!H60)),ISNUMBER(FIND("0F",ScheduleCompile!H60)),ISNUMBER(FIND("8F",ScheduleCompile!H60)),ISNUMBER(FIND("1F",ScheduleCompile!H60)),ISNUMBER(FIND("2F",ScheduleCompile!H60)),ISNUMBER(FIND("3F",ScheduleCompile!H60)),ISNUMBER(FIND("6F",ScheduleCompile!H60)),ISNUMBER(FIND("7F",ScheduleCompile!H60)),ISNUMBER(FIND("9F",ScheduleCompile!H60)),ISNUMBER(FIND("4F",ScheduleCompile!H60))),VALUE(LEFT(ScheduleCompile!H60,FIND("F",ScheduleCompile!H60)-1)),ScheduleCompile!H60)))))),ISTEXT(ScheduleCompile!#REF!)),"ENDTABLE",IF(ISERROR(IF(ScheduleCompile!H60="Off",0,IF(ScheduleCompile!H60="On",1,IF(ISNUMBER(ScheduleCompile!H60),ScheduleCompile!H60/1,IF(ISTEXT(ScheduleCompile!H60),IF(OR(ISNUMBER(FIND("5F",ScheduleCompile!H60)),ISNUMBER(FIND("0F",ScheduleCompile!H60)),ISNUMBER(FIND("8F",ScheduleCompile!H60)),ISNUMBER(FIND("1F",ScheduleCompile!H60)),ISNUMBER(FIND("2F",ScheduleCompile!H60)),ISNUMBER(FIND("3F",ScheduleCompile!H60)),ISNUMBER(FIND("6F",ScheduleCompile!H60)),ISNUMBER(FIND("7F",ScheduleCompile!H60)),ISNUMBER(FIND("9F",ScheduleCompile!H60)),ISNUMBER(FIND("4F",ScheduleCompile!H60))),VALUE(LEFT(ScheduleCompile!H60,FIND("F",ScheduleCompile!H60)-1)),ScheduleCompile!H60)))))),"",IF(ScheduleCompile!H60="Off",0,IF(ScheduleCompile!H60="On",1,IF(ISNUMBER(ScheduleCompile!H60),ScheduleCompile!H60/1,IF(ISTEXT(ScheduleCompile!H60),IF(OR(ISNUMBER(FIND("5F",ScheduleCompile!H60)),ISNUMBER(FIND("0F",ScheduleCompile!H60)),ISNUMBER(FIND("8F",ScheduleCompile!H60)),ISNUMBER(FIND("1F",ScheduleCompile!H60)),ISNUMBER(FIND("2F",ScheduleCompile!H60)),ISNUMBER(FIND("3F",ScheduleCompile!H60)),ISNUMBER(FIND("6F",ScheduleCompile!H60)),ISNUMBER(FIND("7F",ScheduleCompile!H60)),ISNUMBER(FIND("9F",ScheduleCompile!H60)),ISNUMBER(FIND("4F",ScheduleCompile!H60))),VALUE(LEFT(ScheduleCompile!H60,FIND("F",ScheduleCompile!H60)-1)),ScheduleCompile!H60)))))))</f>
        <v>60</v>
      </c>
      <c r="N67" s="1">
        <f>IF(AND(ISERROR(IF(ScheduleCompile!I60="Off",0,IF(ScheduleCompile!I60="On",1,IF(ISNUMBER(ScheduleCompile!I60),ScheduleCompile!I60/1,IF(ISTEXT(ScheduleCompile!I60),IF(OR(ISNUMBER(FIND("5F",ScheduleCompile!I60)),ISNUMBER(FIND("0F",ScheduleCompile!I60)),ISNUMBER(FIND("8F",ScheduleCompile!I60)),ISNUMBER(FIND("1F",ScheduleCompile!I60)),ISNUMBER(FIND("2F",ScheduleCompile!I60)),ISNUMBER(FIND("3F",ScheduleCompile!I60)),ISNUMBER(FIND("6F",ScheduleCompile!I60)),ISNUMBER(FIND("7F",ScheduleCompile!I60)),ISNUMBER(FIND("9F",ScheduleCompile!I60)),ISNUMBER(FIND("4F",ScheduleCompile!I60))),VALUE(LEFT(ScheduleCompile!I60,FIND("F",ScheduleCompile!I60)-1)),ScheduleCompile!I60)))))),ISTEXT(ScheduleCompile!#REF!)),"ENDTABLE",IF(ISERROR(IF(ScheduleCompile!I60="Off",0,IF(ScheduleCompile!I60="On",1,IF(ISNUMBER(ScheduleCompile!I60),ScheduleCompile!I60/1,IF(ISTEXT(ScheduleCompile!I60),IF(OR(ISNUMBER(FIND("5F",ScheduleCompile!I60)),ISNUMBER(FIND("0F",ScheduleCompile!I60)),ISNUMBER(FIND("8F",ScheduleCompile!I60)),ISNUMBER(FIND("1F",ScheduleCompile!I60)),ISNUMBER(FIND("2F",ScheduleCompile!I60)),ISNUMBER(FIND("3F",ScheduleCompile!I60)),ISNUMBER(FIND("6F",ScheduleCompile!I60)),ISNUMBER(FIND("7F",ScheduleCompile!I60)),ISNUMBER(FIND("9F",ScheduleCompile!I60)),ISNUMBER(FIND("4F",ScheduleCompile!I60))),VALUE(LEFT(ScheduleCompile!I60,FIND("F",ScheduleCompile!I60)-1)),ScheduleCompile!I60)))))),"",IF(ScheduleCompile!I60="Off",0,IF(ScheduleCompile!I60="On",1,IF(ISNUMBER(ScheduleCompile!I60),ScheduleCompile!I60/1,IF(ISTEXT(ScheduleCompile!I60),IF(OR(ISNUMBER(FIND("5F",ScheduleCompile!I60)),ISNUMBER(FIND("0F",ScheduleCompile!I60)),ISNUMBER(FIND("8F",ScheduleCompile!I60)),ISNUMBER(FIND("1F",ScheduleCompile!I60)),ISNUMBER(FIND("2F",ScheduleCompile!I60)),ISNUMBER(FIND("3F",ScheduleCompile!I60)),ISNUMBER(FIND("6F",ScheduleCompile!I60)),ISNUMBER(FIND("7F",ScheduleCompile!I60)),ISNUMBER(FIND("9F",ScheduleCompile!I60)),ISNUMBER(FIND("4F",ScheduleCompile!I60))),VALUE(LEFT(ScheduleCompile!I60,FIND("F",ScheduleCompile!I60)-1)),ScheduleCompile!I60)))))))</f>
        <v>60</v>
      </c>
      <c r="O67" s="1">
        <f>IF(AND(ISERROR(IF(ScheduleCompile!J60="Off",0,IF(ScheduleCompile!J60="On",1,IF(ISNUMBER(ScheduleCompile!J60),ScheduleCompile!J60/1,IF(ISTEXT(ScheduleCompile!J60),IF(OR(ISNUMBER(FIND("5F",ScheduleCompile!J60)),ISNUMBER(FIND("0F",ScheduleCompile!J60)),ISNUMBER(FIND("8F",ScheduleCompile!J60)),ISNUMBER(FIND("1F",ScheduleCompile!J60)),ISNUMBER(FIND("2F",ScheduleCompile!J60)),ISNUMBER(FIND("3F",ScheduleCompile!J60)),ISNUMBER(FIND("6F",ScheduleCompile!J60)),ISNUMBER(FIND("7F",ScheduleCompile!J60)),ISNUMBER(FIND("9F",ScheduleCompile!J60)),ISNUMBER(FIND("4F",ScheduleCompile!J60))),VALUE(LEFT(ScheduleCompile!J60,FIND("F",ScheduleCompile!J60)-1)),ScheduleCompile!J60)))))),ISTEXT(ScheduleCompile!#REF!)),"ENDTABLE",IF(ISERROR(IF(ScheduleCompile!J60="Off",0,IF(ScheduleCompile!J60="On",1,IF(ISNUMBER(ScheduleCompile!J60),ScheduleCompile!J60/1,IF(ISTEXT(ScheduleCompile!J60),IF(OR(ISNUMBER(FIND("5F",ScheduleCompile!J60)),ISNUMBER(FIND("0F",ScheduleCompile!J60)),ISNUMBER(FIND("8F",ScheduleCompile!J60)),ISNUMBER(FIND("1F",ScheduleCompile!J60)),ISNUMBER(FIND("2F",ScheduleCompile!J60)),ISNUMBER(FIND("3F",ScheduleCompile!J60)),ISNUMBER(FIND("6F",ScheduleCompile!J60)),ISNUMBER(FIND("7F",ScheduleCompile!J60)),ISNUMBER(FIND("9F",ScheduleCompile!J60)),ISNUMBER(FIND("4F",ScheduleCompile!J60))),VALUE(LEFT(ScheduleCompile!J60,FIND("F",ScheduleCompile!J60)-1)),ScheduleCompile!J60)))))),"",IF(ScheduleCompile!J60="Off",0,IF(ScheduleCompile!J60="On",1,IF(ISNUMBER(ScheduleCompile!J60),ScheduleCompile!J60/1,IF(ISTEXT(ScheduleCompile!J60),IF(OR(ISNUMBER(FIND("5F",ScheduleCompile!J60)),ISNUMBER(FIND("0F",ScheduleCompile!J60)),ISNUMBER(FIND("8F",ScheduleCompile!J60)),ISNUMBER(FIND("1F",ScheduleCompile!J60)),ISNUMBER(FIND("2F",ScheduleCompile!J60)),ISNUMBER(FIND("3F",ScheduleCompile!J60)),ISNUMBER(FIND("6F",ScheduleCompile!J60)),ISNUMBER(FIND("7F",ScheduleCompile!J60)),ISNUMBER(FIND("9F",ScheduleCompile!J60)),ISNUMBER(FIND("4F",ScheduleCompile!J60))),VALUE(LEFT(ScheduleCompile!J60,FIND("F",ScheduleCompile!J60)-1)),ScheduleCompile!J60)))))))</f>
        <v>60</v>
      </c>
      <c r="P67" s="1">
        <f>IF(AND(ISERROR(IF(ScheduleCompile!K60="Off",0,IF(ScheduleCompile!K60="On",1,IF(ISNUMBER(ScheduleCompile!K60),ScheduleCompile!K60/1,IF(ISTEXT(ScheduleCompile!K60),IF(OR(ISNUMBER(FIND("5F",ScheduleCompile!K60)),ISNUMBER(FIND("0F",ScheduleCompile!K60)),ISNUMBER(FIND("8F",ScheduleCompile!K60)),ISNUMBER(FIND("1F",ScheduleCompile!K60)),ISNUMBER(FIND("2F",ScheduleCompile!K60)),ISNUMBER(FIND("3F",ScheduleCompile!K60)),ISNUMBER(FIND("6F",ScheduleCompile!K60)),ISNUMBER(FIND("7F",ScheduleCompile!K60)),ISNUMBER(FIND("9F",ScheduleCompile!K60)),ISNUMBER(FIND("4F",ScheduleCompile!K60))),VALUE(LEFT(ScheduleCompile!K60,FIND("F",ScheduleCompile!K60)-1)),ScheduleCompile!K60)))))),ISTEXT(ScheduleCompile!#REF!)),"ENDTABLE",IF(ISERROR(IF(ScheduleCompile!K60="Off",0,IF(ScheduleCompile!K60="On",1,IF(ISNUMBER(ScheduleCompile!K60),ScheduleCompile!K60/1,IF(ISTEXT(ScheduleCompile!K60),IF(OR(ISNUMBER(FIND("5F",ScheduleCompile!K60)),ISNUMBER(FIND("0F",ScheduleCompile!K60)),ISNUMBER(FIND("8F",ScheduleCompile!K60)),ISNUMBER(FIND("1F",ScheduleCompile!K60)),ISNUMBER(FIND("2F",ScheduleCompile!K60)),ISNUMBER(FIND("3F",ScheduleCompile!K60)),ISNUMBER(FIND("6F",ScheduleCompile!K60)),ISNUMBER(FIND("7F",ScheduleCompile!K60)),ISNUMBER(FIND("9F",ScheduleCompile!K60)),ISNUMBER(FIND("4F",ScheduleCompile!K60))),VALUE(LEFT(ScheduleCompile!K60,FIND("F",ScheduleCompile!K60)-1)),ScheduleCompile!K60)))))),"",IF(ScheduleCompile!K60="Off",0,IF(ScheduleCompile!K60="On",1,IF(ISNUMBER(ScheduleCompile!K60),ScheduleCompile!K60/1,IF(ISTEXT(ScheduleCompile!K60),IF(OR(ISNUMBER(FIND("5F",ScheduleCompile!K60)),ISNUMBER(FIND("0F",ScheduleCompile!K60)),ISNUMBER(FIND("8F",ScheduleCompile!K60)),ISNUMBER(FIND("1F",ScheduleCompile!K60)),ISNUMBER(FIND("2F",ScheduleCompile!K60)),ISNUMBER(FIND("3F",ScheduleCompile!K60)),ISNUMBER(FIND("6F",ScheduleCompile!K60)),ISNUMBER(FIND("7F",ScheduleCompile!K60)),ISNUMBER(FIND("9F",ScheduleCompile!K60)),ISNUMBER(FIND("4F",ScheduleCompile!K60))),VALUE(LEFT(ScheduleCompile!K60,FIND("F",ScheduleCompile!K60)-1)),ScheduleCompile!K60)))))))</f>
        <v>60</v>
      </c>
      <c r="Q67" s="1">
        <f>IF(AND(ISERROR(IF(ScheduleCompile!L60="Off",0,IF(ScheduleCompile!L60="On",1,IF(ISNUMBER(ScheduleCompile!L60),ScheduleCompile!L60/1,IF(ISTEXT(ScheduleCompile!L60),IF(OR(ISNUMBER(FIND("5F",ScheduleCompile!L60)),ISNUMBER(FIND("0F",ScheduleCompile!L60)),ISNUMBER(FIND("8F",ScheduleCompile!L60)),ISNUMBER(FIND("1F",ScheduleCompile!L60)),ISNUMBER(FIND("2F",ScheduleCompile!L60)),ISNUMBER(FIND("3F",ScheduleCompile!L60)),ISNUMBER(FIND("6F",ScheduleCompile!L60)),ISNUMBER(FIND("7F",ScheduleCompile!L60)),ISNUMBER(FIND("9F",ScheduleCompile!L60)),ISNUMBER(FIND("4F",ScheduleCompile!L60))),VALUE(LEFT(ScheduleCompile!L60,FIND("F",ScheduleCompile!L60)-1)),ScheduleCompile!L60)))))),ISTEXT(ScheduleCompile!#REF!)),"ENDTABLE",IF(ISERROR(IF(ScheduleCompile!L60="Off",0,IF(ScheduleCompile!L60="On",1,IF(ISNUMBER(ScheduleCompile!L60),ScheduleCompile!L60/1,IF(ISTEXT(ScheduleCompile!L60),IF(OR(ISNUMBER(FIND("5F",ScheduleCompile!L60)),ISNUMBER(FIND("0F",ScheduleCompile!L60)),ISNUMBER(FIND("8F",ScheduleCompile!L60)),ISNUMBER(FIND("1F",ScheduleCompile!L60)),ISNUMBER(FIND("2F",ScheduleCompile!L60)),ISNUMBER(FIND("3F",ScheduleCompile!L60)),ISNUMBER(FIND("6F",ScheduleCompile!L60)),ISNUMBER(FIND("7F",ScheduleCompile!L60)),ISNUMBER(FIND("9F",ScheduleCompile!L60)),ISNUMBER(FIND("4F",ScheduleCompile!L60))),VALUE(LEFT(ScheduleCompile!L60,FIND("F",ScheduleCompile!L60)-1)),ScheduleCompile!L60)))))),"",IF(ScheduleCompile!L60="Off",0,IF(ScheduleCompile!L60="On",1,IF(ISNUMBER(ScheduleCompile!L60),ScheduleCompile!L60/1,IF(ISTEXT(ScheduleCompile!L60),IF(OR(ISNUMBER(FIND("5F",ScheduleCompile!L60)),ISNUMBER(FIND("0F",ScheduleCompile!L60)),ISNUMBER(FIND("8F",ScheduleCompile!L60)),ISNUMBER(FIND("1F",ScheduleCompile!L60)),ISNUMBER(FIND("2F",ScheduleCompile!L60)),ISNUMBER(FIND("3F",ScheduleCompile!L60)),ISNUMBER(FIND("6F",ScheduleCompile!L60)),ISNUMBER(FIND("7F",ScheduleCompile!L60)),ISNUMBER(FIND("9F",ScheduleCompile!L60)),ISNUMBER(FIND("4F",ScheduleCompile!L60))),VALUE(LEFT(ScheduleCompile!L60,FIND("F",ScheduleCompile!L60)-1)),ScheduleCompile!L60)))))))</f>
        <v>60</v>
      </c>
      <c r="R67" s="1">
        <f>IF(AND(ISERROR(IF(ScheduleCompile!M60="Off",0,IF(ScheduleCompile!M60="On",1,IF(ISNUMBER(ScheduleCompile!M60),ScheduleCompile!M60/1,IF(ISTEXT(ScheduleCompile!M60),IF(OR(ISNUMBER(FIND("5F",ScheduleCompile!M60)),ISNUMBER(FIND("0F",ScheduleCompile!M60)),ISNUMBER(FIND("8F",ScheduleCompile!M60)),ISNUMBER(FIND("1F",ScheduleCompile!M60)),ISNUMBER(FIND("2F",ScheduleCompile!M60)),ISNUMBER(FIND("3F",ScheduleCompile!M60)),ISNUMBER(FIND("6F",ScheduleCompile!M60)),ISNUMBER(FIND("7F",ScheduleCompile!M60)),ISNUMBER(FIND("9F",ScheduleCompile!M60)),ISNUMBER(FIND("4F",ScheduleCompile!M60))),VALUE(LEFT(ScheduleCompile!M60,FIND("F",ScheduleCompile!M60)-1)),ScheduleCompile!M60)))))),ISTEXT(ScheduleCompile!#REF!)),"ENDTABLE",IF(ISERROR(IF(ScheduleCompile!M60="Off",0,IF(ScheduleCompile!M60="On",1,IF(ISNUMBER(ScheduleCompile!M60),ScheduleCompile!M60/1,IF(ISTEXT(ScheduleCompile!M60),IF(OR(ISNUMBER(FIND("5F",ScheduleCompile!M60)),ISNUMBER(FIND("0F",ScheduleCompile!M60)),ISNUMBER(FIND("8F",ScheduleCompile!M60)),ISNUMBER(FIND("1F",ScheduleCompile!M60)),ISNUMBER(FIND("2F",ScheduleCompile!M60)),ISNUMBER(FIND("3F",ScheduleCompile!M60)),ISNUMBER(FIND("6F",ScheduleCompile!M60)),ISNUMBER(FIND("7F",ScheduleCompile!M60)),ISNUMBER(FIND("9F",ScheduleCompile!M60)),ISNUMBER(FIND("4F",ScheduleCompile!M60))),VALUE(LEFT(ScheduleCompile!M60,FIND("F",ScheduleCompile!M60)-1)),ScheduleCompile!M60)))))),"",IF(ScheduleCompile!M60="Off",0,IF(ScheduleCompile!M60="On",1,IF(ISNUMBER(ScheduleCompile!M60),ScheduleCompile!M60/1,IF(ISTEXT(ScheduleCompile!M60),IF(OR(ISNUMBER(FIND("5F",ScheduleCompile!M60)),ISNUMBER(FIND("0F",ScheduleCompile!M60)),ISNUMBER(FIND("8F",ScheduleCompile!M60)),ISNUMBER(FIND("1F",ScheduleCompile!M60)),ISNUMBER(FIND("2F",ScheduleCompile!M60)),ISNUMBER(FIND("3F",ScheduleCompile!M60)),ISNUMBER(FIND("6F",ScheduleCompile!M60)),ISNUMBER(FIND("7F",ScheduleCompile!M60)),ISNUMBER(FIND("9F",ScheduleCompile!M60)),ISNUMBER(FIND("4F",ScheduleCompile!M60))),VALUE(LEFT(ScheduleCompile!M60,FIND("F",ScheduleCompile!M60)-1)),ScheduleCompile!M60)))))))</f>
        <v>60</v>
      </c>
      <c r="S67" s="1">
        <f>IF(AND(ISERROR(IF(ScheduleCompile!N60="Off",0,IF(ScheduleCompile!N60="On",1,IF(ISNUMBER(ScheduleCompile!N60),ScheduleCompile!N60/1,IF(ISTEXT(ScheduleCompile!N60),IF(OR(ISNUMBER(FIND("5F",ScheduleCompile!N60)),ISNUMBER(FIND("0F",ScheduleCompile!N60)),ISNUMBER(FIND("8F",ScheduleCompile!N60)),ISNUMBER(FIND("1F",ScheduleCompile!N60)),ISNUMBER(FIND("2F",ScheduleCompile!N60)),ISNUMBER(FIND("3F",ScheduleCompile!N60)),ISNUMBER(FIND("6F",ScheduleCompile!N60)),ISNUMBER(FIND("7F",ScheduleCompile!N60)),ISNUMBER(FIND("9F",ScheduleCompile!N60)),ISNUMBER(FIND("4F",ScheduleCompile!N60))),VALUE(LEFT(ScheduleCompile!N60,FIND("F",ScheduleCompile!N60)-1)),ScheduleCompile!N60)))))),ISTEXT(ScheduleCompile!#REF!)),"ENDTABLE",IF(ISERROR(IF(ScheduleCompile!N60="Off",0,IF(ScheduleCompile!N60="On",1,IF(ISNUMBER(ScheduleCompile!N60),ScheduleCompile!N60/1,IF(ISTEXT(ScheduleCompile!N60),IF(OR(ISNUMBER(FIND("5F",ScheduleCompile!N60)),ISNUMBER(FIND("0F",ScheduleCompile!N60)),ISNUMBER(FIND("8F",ScheduleCompile!N60)),ISNUMBER(FIND("1F",ScheduleCompile!N60)),ISNUMBER(FIND("2F",ScheduleCompile!N60)),ISNUMBER(FIND("3F",ScheduleCompile!N60)),ISNUMBER(FIND("6F",ScheduleCompile!N60)),ISNUMBER(FIND("7F",ScheduleCompile!N60)),ISNUMBER(FIND("9F",ScheduleCompile!N60)),ISNUMBER(FIND("4F",ScheduleCompile!N60))),VALUE(LEFT(ScheduleCompile!N60,FIND("F",ScheduleCompile!N60)-1)),ScheduleCompile!N60)))))),"",IF(ScheduleCompile!N60="Off",0,IF(ScheduleCompile!N60="On",1,IF(ISNUMBER(ScheduleCompile!N60),ScheduleCompile!N60/1,IF(ISTEXT(ScheduleCompile!N60),IF(OR(ISNUMBER(FIND("5F",ScheduleCompile!N60)),ISNUMBER(FIND("0F",ScheduleCompile!N60)),ISNUMBER(FIND("8F",ScheduleCompile!N60)),ISNUMBER(FIND("1F",ScheduleCompile!N60)),ISNUMBER(FIND("2F",ScheduleCompile!N60)),ISNUMBER(FIND("3F",ScheduleCompile!N60)),ISNUMBER(FIND("6F",ScheduleCompile!N60)),ISNUMBER(FIND("7F",ScheduleCompile!N60)),ISNUMBER(FIND("9F",ScheduleCompile!N60)),ISNUMBER(FIND("4F",ScheduleCompile!N60))),VALUE(LEFT(ScheduleCompile!N60,FIND("F",ScheduleCompile!N60)-1)),ScheduleCompile!N60)))))))</f>
        <v>60</v>
      </c>
      <c r="T67" s="1">
        <f>IF(AND(ISERROR(IF(ScheduleCompile!O60="Off",0,IF(ScheduleCompile!O60="On",1,IF(ISNUMBER(ScheduleCompile!O60),ScheduleCompile!O60/1,IF(ISTEXT(ScheduleCompile!O60),IF(OR(ISNUMBER(FIND("5F",ScheduleCompile!O60)),ISNUMBER(FIND("0F",ScheduleCompile!O60)),ISNUMBER(FIND("8F",ScheduleCompile!O60)),ISNUMBER(FIND("1F",ScheduleCompile!O60)),ISNUMBER(FIND("2F",ScheduleCompile!O60)),ISNUMBER(FIND("3F",ScheduleCompile!O60)),ISNUMBER(FIND("6F",ScheduleCompile!O60)),ISNUMBER(FIND("7F",ScheduleCompile!O60)),ISNUMBER(FIND("9F",ScheduleCompile!O60)),ISNUMBER(FIND("4F",ScheduleCompile!O60))),VALUE(LEFT(ScheduleCompile!O60,FIND("F",ScheduleCompile!O60)-1)),ScheduleCompile!O60)))))),ISTEXT(ScheduleCompile!#REF!)),"ENDTABLE",IF(ISERROR(IF(ScheduleCompile!O60="Off",0,IF(ScheduleCompile!O60="On",1,IF(ISNUMBER(ScheduleCompile!O60),ScheduleCompile!O60/1,IF(ISTEXT(ScheduleCompile!O60),IF(OR(ISNUMBER(FIND("5F",ScheduleCompile!O60)),ISNUMBER(FIND("0F",ScheduleCompile!O60)),ISNUMBER(FIND("8F",ScheduleCompile!O60)),ISNUMBER(FIND("1F",ScheduleCompile!O60)),ISNUMBER(FIND("2F",ScheduleCompile!O60)),ISNUMBER(FIND("3F",ScheduleCompile!O60)),ISNUMBER(FIND("6F",ScheduleCompile!O60)),ISNUMBER(FIND("7F",ScheduleCompile!O60)),ISNUMBER(FIND("9F",ScheduleCompile!O60)),ISNUMBER(FIND("4F",ScheduleCompile!O60))),VALUE(LEFT(ScheduleCompile!O60,FIND("F",ScheduleCompile!O60)-1)),ScheduleCompile!O60)))))),"",IF(ScheduleCompile!O60="Off",0,IF(ScheduleCompile!O60="On",1,IF(ISNUMBER(ScheduleCompile!O60),ScheduleCompile!O60/1,IF(ISTEXT(ScheduleCompile!O60),IF(OR(ISNUMBER(FIND("5F",ScheduleCompile!O60)),ISNUMBER(FIND("0F",ScheduleCompile!O60)),ISNUMBER(FIND("8F",ScheduleCompile!O60)),ISNUMBER(FIND("1F",ScheduleCompile!O60)),ISNUMBER(FIND("2F",ScheduleCompile!O60)),ISNUMBER(FIND("3F",ScheduleCompile!O60)),ISNUMBER(FIND("6F",ScheduleCompile!O60)),ISNUMBER(FIND("7F",ScheduleCompile!O60)),ISNUMBER(FIND("9F",ScheduleCompile!O60)),ISNUMBER(FIND("4F",ScheduleCompile!O60))),VALUE(LEFT(ScheduleCompile!O60,FIND("F",ScheduleCompile!O60)-1)),ScheduleCompile!O60)))))))</f>
        <v>60</v>
      </c>
      <c r="U67" s="1">
        <f>IF(AND(ISERROR(IF(ScheduleCompile!P60="Off",0,IF(ScheduleCompile!P60="On",1,IF(ISNUMBER(ScheduleCompile!P60),ScheduleCompile!P60/1,IF(ISTEXT(ScheduleCompile!P60),IF(OR(ISNUMBER(FIND("5F",ScheduleCompile!P60)),ISNUMBER(FIND("0F",ScheduleCompile!P60)),ISNUMBER(FIND("8F",ScheduleCompile!P60)),ISNUMBER(FIND("1F",ScheduleCompile!P60)),ISNUMBER(FIND("2F",ScheduleCompile!P60)),ISNUMBER(FIND("3F",ScheduleCompile!P60)),ISNUMBER(FIND("6F",ScheduleCompile!P60)),ISNUMBER(FIND("7F",ScheduleCompile!P60)),ISNUMBER(FIND("9F",ScheduleCompile!P60)),ISNUMBER(FIND("4F",ScheduleCompile!P60))),VALUE(LEFT(ScheduleCompile!P60,FIND("F",ScheduleCompile!P60)-1)),ScheduleCompile!P60)))))),ISTEXT(ScheduleCompile!#REF!)),"ENDTABLE",IF(ISERROR(IF(ScheduleCompile!P60="Off",0,IF(ScheduleCompile!P60="On",1,IF(ISNUMBER(ScheduleCompile!P60),ScheduleCompile!P60/1,IF(ISTEXT(ScheduleCompile!P60),IF(OR(ISNUMBER(FIND("5F",ScheduleCompile!P60)),ISNUMBER(FIND("0F",ScheduleCompile!P60)),ISNUMBER(FIND("8F",ScheduleCompile!P60)),ISNUMBER(FIND("1F",ScheduleCompile!P60)),ISNUMBER(FIND("2F",ScheduleCompile!P60)),ISNUMBER(FIND("3F",ScheduleCompile!P60)),ISNUMBER(FIND("6F",ScheduleCompile!P60)),ISNUMBER(FIND("7F",ScheduleCompile!P60)),ISNUMBER(FIND("9F",ScheduleCompile!P60)),ISNUMBER(FIND("4F",ScheduleCompile!P60))),VALUE(LEFT(ScheduleCompile!P60,FIND("F",ScheduleCompile!P60)-1)),ScheduleCompile!P60)))))),"",IF(ScheduleCompile!P60="Off",0,IF(ScheduleCompile!P60="On",1,IF(ISNUMBER(ScheduleCompile!P60),ScheduleCompile!P60/1,IF(ISTEXT(ScheduleCompile!P60),IF(OR(ISNUMBER(FIND("5F",ScheduleCompile!P60)),ISNUMBER(FIND("0F",ScheduleCompile!P60)),ISNUMBER(FIND("8F",ScheduleCompile!P60)),ISNUMBER(FIND("1F",ScheduleCompile!P60)),ISNUMBER(FIND("2F",ScheduleCompile!P60)),ISNUMBER(FIND("3F",ScheduleCompile!P60)),ISNUMBER(FIND("6F",ScheduleCompile!P60)),ISNUMBER(FIND("7F",ScheduleCompile!P60)),ISNUMBER(FIND("9F",ScheduleCompile!P60)),ISNUMBER(FIND("4F",ScheduleCompile!P60))),VALUE(LEFT(ScheduleCompile!P60,FIND("F",ScheduleCompile!P60)-1)),ScheduleCompile!P60)))))))</f>
        <v>60</v>
      </c>
      <c r="V67" s="1">
        <f>IF(AND(ISERROR(IF(ScheduleCompile!Q60="Off",0,IF(ScheduleCompile!Q60="On",1,IF(ISNUMBER(ScheduleCompile!Q60),ScheduleCompile!Q60/1,IF(ISTEXT(ScheduleCompile!Q60),IF(OR(ISNUMBER(FIND("5F",ScheduleCompile!Q60)),ISNUMBER(FIND("0F",ScheduleCompile!Q60)),ISNUMBER(FIND("8F",ScheduleCompile!Q60)),ISNUMBER(FIND("1F",ScheduleCompile!Q60)),ISNUMBER(FIND("2F",ScheduleCompile!Q60)),ISNUMBER(FIND("3F",ScheduleCompile!Q60)),ISNUMBER(FIND("6F",ScheduleCompile!Q60)),ISNUMBER(FIND("7F",ScheduleCompile!Q60)),ISNUMBER(FIND("9F",ScheduleCompile!Q60)),ISNUMBER(FIND("4F",ScheduleCompile!Q60))),VALUE(LEFT(ScheduleCompile!Q60,FIND("F",ScheduleCompile!Q60)-1)),ScheduleCompile!Q60)))))),ISTEXT(ScheduleCompile!#REF!)),"ENDTABLE",IF(ISERROR(IF(ScheduleCompile!Q60="Off",0,IF(ScheduleCompile!Q60="On",1,IF(ISNUMBER(ScheduleCompile!Q60),ScheduleCompile!Q60/1,IF(ISTEXT(ScheduleCompile!Q60),IF(OR(ISNUMBER(FIND("5F",ScheduleCompile!Q60)),ISNUMBER(FIND("0F",ScheduleCompile!Q60)),ISNUMBER(FIND("8F",ScheduleCompile!Q60)),ISNUMBER(FIND("1F",ScheduleCompile!Q60)),ISNUMBER(FIND("2F",ScheduleCompile!Q60)),ISNUMBER(FIND("3F",ScheduleCompile!Q60)),ISNUMBER(FIND("6F",ScheduleCompile!Q60)),ISNUMBER(FIND("7F",ScheduleCompile!Q60)),ISNUMBER(FIND("9F",ScheduleCompile!Q60)),ISNUMBER(FIND("4F",ScheduleCompile!Q60))),VALUE(LEFT(ScheduleCompile!Q60,FIND("F",ScheduleCompile!Q60)-1)),ScheduleCompile!Q60)))))),"",IF(ScheduleCompile!Q60="Off",0,IF(ScheduleCompile!Q60="On",1,IF(ISNUMBER(ScheduleCompile!Q60),ScheduleCompile!Q60/1,IF(ISTEXT(ScheduleCompile!Q60),IF(OR(ISNUMBER(FIND("5F",ScheduleCompile!Q60)),ISNUMBER(FIND("0F",ScheduleCompile!Q60)),ISNUMBER(FIND("8F",ScheduleCompile!Q60)),ISNUMBER(FIND("1F",ScheduleCompile!Q60)),ISNUMBER(FIND("2F",ScheduleCompile!Q60)),ISNUMBER(FIND("3F",ScheduleCompile!Q60)),ISNUMBER(FIND("6F",ScheduleCompile!Q60)),ISNUMBER(FIND("7F",ScheduleCompile!Q60)),ISNUMBER(FIND("9F",ScheduleCompile!Q60)),ISNUMBER(FIND("4F",ScheduleCompile!Q60))),VALUE(LEFT(ScheduleCompile!Q60,FIND("F",ScheduleCompile!Q60)-1)),ScheduleCompile!Q60)))))))</f>
        <v>60</v>
      </c>
      <c r="W67" s="1">
        <f>IF(AND(ISERROR(IF(ScheduleCompile!R60="Off",0,IF(ScheduleCompile!R60="On",1,IF(ISNUMBER(ScheduleCompile!R60),ScheduleCompile!R60/1,IF(ISTEXT(ScheduleCompile!R60),IF(OR(ISNUMBER(FIND("5F",ScheduleCompile!R60)),ISNUMBER(FIND("0F",ScheduleCompile!R60)),ISNUMBER(FIND("8F",ScheduleCompile!R60)),ISNUMBER(FIND("1F",ScheduleCompile!R60)),ISNUMBER(FIND("2F",ScheduleCompile!R60)),ISNUMBER(FIND("3F",ScheduleCompile!R60)),ISNUMBER(FIND("6F",ScheduleCompile!R60)),ISNUMBER(FIND("7F",ScheduleCompile!R60)),ISNUMBER(FIND("9F",ScheduleCompile!R60)),ISNUMBER(FIND("4F",ScheduleCompile!R60))),VALUE(LEFT(ScheduleCompile!R60,FIND("F",ScheduleCompile!R60)-1)),ScheduleCompile!R60)))))),ISTEXT(ScheduleCompile!#REF!)),"ENDTABLE",IF(ISERROR(IF(ScheduleCompile!R60="Off",0,IF(ScheduleCompile!R60="On",1,IF(ISNUMBER(ScheduleCompile!R60),ScheduleCompile!R60/1,IF(ISTEXT(ScheduleCompile!R60),IF(OR(ISNUMBER(FIND("5F",ScheduleCompile!R60)),ISNUMBER(FIND("0F",ScheduleCompile!R60)),ISNUMBER(FIND("8F",ScheduleCompile!R60)),ISNUMBER(FIND("1F",ScheduleCompile!R60)),ISNUMBER(FIND("2F",ScheduleCompile!R60)),ISNUMBER(FIND("3F",ScheduleCompile!R60)),ISNUMBER(FIND("6F",ScheduleCompile!R60)),ISNUMBER(FIND("7F",ScheduleCompile!R60)),ISNUMBER(FIND("9F",ScheduleCompile!R60)),ISNUMBER(FIND("4F",ScheduleCompile!R60))),VALUE(LEFT(ScheduleCompile!R60,FIND("F",ScheduleCompile!R60)-1)),ScheduleCompile!R60)))))),"",IF(ScheduleCompile!R60="Off",0,IF(ScheduleCompile!R60="On",1,IF(ISNUMBER(ScheduleCompile!R60),ScheduleCompile!R60/1,IF(ISTEXT(ScheduleCompile!R60),IF(OR(ISNUMBER(FIND("5F",ScheduleCompile!R60)),ISNUMBER(FIND("0F",ScheduleCompile!R60)),ISNUMBER(FIND("8F",ScheduleCompile!R60)),ISNUMBER(FIND("1F",ScheduleCompile!R60)),ISNUMBER(FIND("2F",ScheduleCompile!R60)),ISNUMBER(FIND("3F",ScheduleCompile!R60)),ISNUMBER(FIND("6F",ScheduleCompile!R60)),ISNUMBER(FIND("7F",ScheduleCompile!R60)),ISNUMBER(FIND("9F",ScheduleCompile!R60)),ISNUMBER(FIND("4F",ScheduleCompile!R60))),VALUE(LEFT(ScheduleCompile!R60,FIND("F",ScheduleCompile!R60)-1)),ScheduleCompile!R60)))))))</f>
        <v>60</v>
      </c>
      <c r="X67" s="1">
        <f>IF(AND(ISERROR(IF(ScheduleCompile!S60="Off",0,IF(ScheduleCompile!S60="On",1,IF(ISNUMBER(ScheduleCompile!S60),ScheduleCompile!S60/1,IF(ISTEXT(ScheduleCompile!S60),IF(OR(ISNUMBER(FIND("5F",ScheduleCompile!S60)),ISNUMBER(FIND("0F",ScheduleCompile!S60)),ISNUMBER(FIND("8F",ScheduleCompile!S60)),ISNUMBER(FIND("1F",ScheduleCompile!S60)),ISNUMBER(FIND("2F",ScheduleCompile!S60)),ISNUMBER(FIND("3F",ScheduleCompile!S60)),ISNUMBER(FIND("6F",ScheduleCompile!S60)),ISNUMBER(FIND("7F",ScheduleCompile!S60)),ISNUMBER(FIND("9F",ScheduleCompile!S60)),ISNUMBER(FIND("4F",ScheduleCompile!S60))),VALUE(LEFT(ScheduleCompile!S60,FIND("F",ScheduleCompile!S60)-1)),ScheduleCompile!S60)))))),ISTEXT(ScheduleCompile!#REF!)),"ENDTABLE",IF(ISERROR(IF(ScheduleCompile!S60="Off",0,IF(ScheduleCompile!S60="On",1,IF(ISNUMBER(ScheduleCompile!S60),ScheduleCompile!S60/1,IF(ISTEXT(ScheduleCompile!S60),IF(OR(ISNUMBER(FIND("5F",ScheduleCompile!S60)),ISNUMBER(FIND("0F",ScheduleCompile!S60)),ISNUMBER(FIND("8F",ScheduleCompile!S60)),ISNUMBER(FIND("1F",ScheduleCompile!S60)),ISNUMBER(FIND("2F",ScheduleCompile!S60)),ISNUMBER(FIND("3F",ScheduleCompile!S60)),ISNUMBER(FIND("6F",ScheduleCompile!S60)),ISNUMBER(FIND("7F",ScheduleCompile!S60)),ISNUMBER(FIND("9F",ScheduleCompile!S60)),ISNUMBER(FIND("4F",ScheduleCompile!S60))),VALUE(LEFT(ScheduleCompile!S60,FIND("F",ScheduleCompile!S60)-1)),ScheduleCompile!S60)))))),"",IF(ScheduleCompile!S60="Off",0,IF(ScheduleCompile!S60="On",1,IF(ISNUMBER(ScheduleCompile!S60),ScheduleCompile!S60/1,IF(ISTEXT(ScheduleCompile!S60),IF(OR(ISNUMBER(FIND("5F",ScheduleCompile!S60)),ISNUMBER(FIND("0F",ScheduleCompile!S60)),ISNUMBER(FIND("8F",ScheduleCompile!S60)),ISNUMBER(FIND("1F",ScheduleCompile!S60)),ISNUMBER(FIND("2F",ScheduleCompile!S60)),ISNUMBER(FIND("3F",ScheduleCompile!S60)),ISNUMBER(FIND("6F",ScheduleCompile!S60)),ISNUMBER(FIND("7F",ScheduleCompile!S60)),ISNUMBER(FIND("9F",ScheduleCompile!S60)),ISNUMBER(FIND("4F",ScheduleCompile!S60))),VALUE(LEFT(ScheduleCompile!S60,FIND("F",ScheduleCompile!S60)-1)),ScheduleCompile!S60)))))))</f>
        <v>60</v>
      </c>
      <c r="Y67" s="1">
        <f>IF(AND(ISERROR(IF(ScheduleCompile!T60="Off",0,IF(ScheduleCompile!T60="On",1,IF(ISNUMBER(ScheduleCompile!T60),ScheduleCompile!T60/1,IF(ISTEXT(ScheduleCompile!T60),IF(OR(ISNUMBER(FIND("5F",ScheduleCompile!T60)),ISNUMBER(FIND("0F",ScheduleCompile!T60)),ISNUMBER(FIND("8F",ScheduleCompile!T60)),ISNUMBER(FIND("1F",ScheduleCompile!T60)),ISNUMBER(FIND("2F",ScheduleCompile!T60)),ISNUMBER(FIND("3F",ScheduleCompile!T60)),ISNUMBER(FIND("6F",ScheduleCompile!T60)),ISNUMBER(FIND("7F",ScheduleCompile!T60)),ISNUMBER(FIND("9F",ScheduleCompile!T60)),ISNUMBER(FIND("4F",ScheduleCompile!T60))),VALUE(LEFT(ScheduleCompile!T60,FIND("F",ScheduleCompile!T60)-1)),ScheduleCompile!T60)))))),ISTEXT(ScheduleCompile!#REF!)),"ENDTABLE",IF(ISERROR(IF(ScheduleCompile!T60="Off",0,IF(ScheduleCompile!T60="On",1,IF(ISNUMBER(ScheduleCompile!T60),ScheduleCompile!T60/1,IF(ISTEXT(ScheduleCompile!T60),IF(OR(ISNUMBER(FIND("5F",ScheduleCompile!T60)),ISNUMBER(FIND("0F",ScheduleCompile!T60)),ISNUMBER(FIND("8F",ScheduleCompile!T60)),ISNUMBER(FIND("1F",ScheduleCompile!T60)),ISNUMBER(FIND("2F",ScheduleCompile!T60)),ISNUMBER(FIND("3F",ScheduleCompile!T60)),ISNUMBER(FIND("6F",ScheduleCompile!T60)),ISNUMBER(FIND("7F",ScheduleCompile!T60)),ISNUMBER(FIND("9F",ScheduleCompile!T60)),ISNUMBER(FIND("4F",ScheduleCompile!T60))),VALUE(LEFT(ScheduleCompile!T60,FIND("F",ScheduleCompile!T60)-1)),ScheduleCompile!T60)))))),"",IF(ScheduleCompile!T60="Off",0,IF(ScheduleCompile!T60="On",1,IF(ISNUMBER(ScheduleCompile!T60),ScheduleCompile!T60/1,IF(ISTEXT(ScheduleCompile!T60),IF(OR(ISNUMBER(FIND("5F",ScheduleCompile!T60)),ISNUMBER(FIND("0F",ScheduleCompile!T60)),ISNUMBER(FIND("8F",ScheduleCompile!T60)),ISNUMBER(FIND("1F",ScheduleCompile!T60)),ISNUMBER(FIND("2F",ScheduleCompile!T60)),ISNUMBER(FIND("3F",ScheduleCompile!T60)),ISNUMBER(FIND("6F",ScheduleCompile!T60)),ISNUMBER(FIND("7F",ScheduleCompile!T60)),ISNUMBER(FIND("9F",ScheduleCompile!T60)),ISNUMBER(FIND("4F",ScheduleCompile!T60))),VALUE(LEFT(ScheduleCompile!T60,FIND("F",ScheduleCompile!T60)-1)),ScheduleCompile!T60)))))))</f>
        <v>60</v>
      </c>
      <c r="Z67" s="1">
        <f>IF(AND(ISERROR(IF(ScheduleCompile!U60="Off",0,IF(ScheduleCompile!U60="On",1,IF(ISNUMBER(ScheduleCompile!U60),ScheduleCompile!U60/1,IF(ISTEXT(ScheduleCompile!U60),IF(OR(ISNUMBER(FIND("5F",ScheduleCompile!U60)),ISNUMBER(FIND("0F",ScheduleCompile!U60)),ISNUMBER(FIND("8F",ScheduleCompile!U60)),ISNUMBER(FIND("1F",ScheduleCompile!U60)),ISNUMBER(FIND("2F",ScheduleCompile!U60)),ISNUMBER(FIND("3F",ScheduleCompile!U60)),ISNUMBER(FIND("6F",ScheduleCompile!U60)),ISNUMBER(FIND("7F",ScheduleCompile!U60)),ISNUMBER(FIND("9F",ScheduleCompile!U60)),ISNUMBER(FIND("4F",ScheduleCompile!U60))),VALUE(LEFT(ScheduleCompile!U60,FIND("F",ScheduleCompile!U60)-1)),ScheduleCompile!U60)))))),ISTEXT(ScheduleCompile!#REF!)),"ENDTABLE",IF(ISERROR(IF(ScheduleCompile!U60="Off",0,IF(ScheduleCompile!U60="On",1,IF(ISNUMBER(ScheduleCompile!U60),ScheduleCompile!U60/1,IF(ISTEXT(ScheduleCompile!U60),IF(OR(ISNUMBER(FIND("5F",ScheduleCompile!U60)),ISNUMBER(FIND("0F",ScheduleCompile!U60)),ISNUMBER(FIND("8F",ScheduleCompile!U60)),ISNUMBER(FIND("1F",ScheduleCompile!U60)),ISNUMBER(FIND("2F",ScheduleCompile!U60)),ISNUMBER(FIND("3F",ScheduleCompile!U60)),ISNUMBER(FIND("6F",ScheduleCompile!U60)),ISNUMBER(FIND("7F",ScheduleCompile!U60)),ISNUMBER(FIND("9F",ScheduleCompile!U60)),ISNUMBER(FIND("4F",ScheduleCompile!U60))),VALUE(LEFT(ScheduleCompile!U60,FIND("F",ScheduleCompile!U60)-1)),ScheduleCompile!U60)))))),"",IF(ScheduleCompile!U60="Off",0,IF(ScheduleCompile!U60="On",1,IF(ISNUMBER(ScheduleCompile!U60),ScheduleCompile!U60/1,IF(ISTEXT(ScheduleCompile!U60),IF(OR(ISNUMBER(FIND("5F",ScheduleCompile!U60)),ISNUMBER(FIND("0F",ScheduleCompile!U60)),ISNUMBER(FIND("8F",ScheduleCompile!U60)),ISNUMBER(FIND("1F",ScheduleCompile!U60)),ISNUMBER(FIND("2F",ScheduleCompile!U60)),ISNUMBER(FIND("3F",ScheduleCompile!U60)),ISNUMBER(FIND("6F",ScheduleCompile!U60)),ISNUMBER(FIND("7F",ScheduleCompile!U60)),ISNUMBER(FIND("9F",ScheduleCompile!U60)),ISNUMBER(FIND("4F",ScheduleCompile!U60))),VALUE(LEFT(ScheduleCompile!U60,FIND("F",ScheduleCompile!U60)-1)),ScheduleCompile!U60)))))))</f>
        <v>60</v>
      </c>
      <c r="AA67" s="1">
        <f>IF(AND(ISERROR(IF(ScheduleCompile!V60="Off",0,IF(ScheduleCompile!V60="On",1,IF(ISNUMBER(ScheduleCompile!V60),ScheduleCompile!V60/1,IF(ISTEXT(ScheduleCompile!V60),IF(OR(ISNUMBER(FIND("5F",ScheduleCompile!V60)),ISNUMBER(FIND("0F",ScheduleCompile!V60)),ISNUMBER(FIND("8F",ScheduleCompile!V60)),ISNUMBER(FIND("1F",ScheduleCompile!V60)),ISNUMBER(FIND("2F",ScheduleCompile!V60)),ISNUMBER(FIND("3F",ScheduleCompile!V60)),ISNUMBER(FIND("6F",ScheduleCompile!V60)),ISNUMBER(FIND("7F",ScheduleCompile!V60)),ISNUMBER(FIND("9F",ScheduleCompile!V60)),ISNUMBER(FIND("4F",ScheduleCompile!V60))),VALUE(LEFT(ScheduleCompile!V60,FIND("F",ScheduleCompile!V60)-1)),ScheduleCompile!V60)))))),ISTEXT(ScheduleCompile!#REF!)),"ENDTABLE",IF(ISERROR(IF(ScheduleCompile!V60="Off",0,IF(ScheduleCompile!V60="On",1,IF(ISNUMBER(ScheduleCompile!V60),ScheduleCompile!V60/1,IF(ISTEXT(ScheduleCompile!V60),IF(OR(ISNUMBER(FIND("5F",ScheduleCompile!V60)),ISNUMBER(FIND("0F",ScheduleCompile!V60)),ISNUMBER(FIND("8F",ScheduleCompile!V60)),ISNUMBER(FIND("1F",ScheduleCompile!V60)),ISNUMBER(FIND("2F",ScheduleCompile!V60)),ISNUMBER(FIND("3F",ScheduleCompile!V60)),ISNUMBER(FIND("6F",ScheduleCompile!V60)),ISNUMBER(FIND("7F",ScheduleCompile!V60)),ISNUMBER(FIND("9F",ScheduleCompile!V60)),ISNUMBER(FIND("4F",ScheduleCompile!V60))),VALUE(LEFT(ScheduleCompile!V60,FIND("F",ScheduleCompile!V60)-1)),ScheduleCompile!V60)))))),"",IF(ScheduleCompile!V60="Off",0,IF(ScheduleCompile!V60="On",1,IF(ISNUMBER(ScheduleCompile!V60),ScheduleCompile!V60/1,IF(ISTEXT(ScheduleCompile!V60),IF(OR(ISNUMBER(FIND("5F",ScheduleCompile!V60)),ISNUMBER(FIND("0F",ScheduleCompile!V60)),ISNUMBER(FIND("8F",ScheduleCompile!V60)),ISNUMBER(FIND("1F",ScheduleCompile!V60)),ISNUMBER(FIND("2F",ScheduleCompile!V60)),ISNUMBER(FIND("3F",ScheduleCompile!V60)),ISNUMBER(FIND("6F",ScheduleCompile!V60)),ISNUMBER(FIND("7F",ScheduleCompile!V60)),ISNUMBER(FIND("9F",ScheduleCompile!V60)),ISNUMBER(FIND("4F",ScheduleCompile!V60))),VALUE(LEFT(ScheduleCompile!V60,FIND("F",ScheduleCompile!V60)-1)),ScheduleCompile!V60)))))))</f>
        <v>60</v>
      </c>
      <c r="AB67" s="1">
        <f>IF(AND(ISERROR(IF(ScheduleCompile!W60="Off",0,IF(ScheduleCompile!W60="On",1,IF(ISNUMBER(ScheduleCompile!W60),ScheduleCompile!W60/1,IF(ISTEXT(ScheduleCompile!W60),IF(OR(ISNUMBER(FIND("5F",ScheduleCompile!W60)),ISNUMBER(FIND("0F",ScheduleCompile!W60)),ISNUMBER(FIND("8F",ScheduleCompile!W60)),ISNUMBER(FIND("1F",ScheduleCompile!W60)),ISNUMBER(FIND("2F",ScheduleCompile!W60)),ISNUMBER(FIND("3F",ScheduleCompile!W60)),ISNUMBER(FIND("6F",ScheduleCompile!W60)),ISNUMBER(FIND("7F",ScheduleCompile!W60)),ISNUMBER(FIND("9F",ScheduleCompile!W60)),ISNUMBER(FIND("4F",ScheduleCompile!W60))),VALUE(LEFT(ScheduleCompile!W60,FIND("F",ScheduleCompile!W60)-1)),ScheduleCompile!W60)))))),ISTEXT(ScheduleCompile!#REF!)),"ENDTABLE",IF(ISERROR(IF(ScheduleCompile!W60="Off",0,IF(ScheduleCompile!W60="On",1,IF(ISNUMBER(ScheduleCompile!W60),ScheduleCompile!W60/1,IF(ISTEXT(ScheduleCompile!W60),IF(OR(ISNUMBER(FIND("5F",ScheduleCompile!W60)),ISNUMBER(FIND("0F",ScheduleCompile!W60)),ISNUMBER(FIND("8F",ScheduleCompile!W60)),ISNUMBER(FIND("1F",ScheduleCompile!W60)),ISNUMBER(FIND("2F",ScheduleCompile!W60)),ISNUMBER(FIND("3F",ScheduleCompile!W60)),ISNUMBER(FIND("6F",ScheduleCompile!W60)),ISNUMBER(FIND("7F",ScheduleCompile!W60)),ISNUMBER(FIND("9F",ScheduleCompile!W60)),ISNUMBER(FIND("4F",ScheduleCompile!W60))),VALUE(LEFT(ScheduleCompile!W60,FIND("F",ScheduleCompile!W60)-1)),ScheduleCompile!W60)))))),"",IF(ScheduleCompile!W60="Off",0,IF(ScheduleCompile!W60="On",1,IF(ISNUMBER(ScheduleCompile!W60),ScheduleCompile!W60/1,IF(ISTEXT(ScheduleCompile!W60),IF(OR(ISNUMBER(FIND("5F",ScheduleCompile!W60)),ISNUMBER(FIND("0F",ScheduleCompile!W60)),ISNUMBER(FIND("8F",ScheduleCompile!W60)),ISNUMBER(FIND("1F",ScheduleCompile!W60)),ISNUMBER(FIND("2F",ScheduleCompile!W60)),ISNUMBER(FIND("3F",ScheduleCompile!W60)),ISNUMBER(FIND("6F",ScheduleCompile!W60)),ISNUMBER(FIND("7F",ScheduleCompile!W60)),ISNUMBER(FIND("9F",ScheduleCompile!W60)),ISNUMBER(FIND("4F",ScheduleCompile!W60))),VALUE(LEFT(ScheduleCompile!W60,FIND("F",ScheduleCompile!W60)-1)),ScheduleCompile!W60)))))))</f>
        <v>60</v>
      </c>
      <c r="AC67" s="1">
        <f>IF(AND(ISERROR(IF(ScheduleCompile!X60="Off",0,IF(ScheduleCompile!X60="On",1,IF(ISNUMBER(ScheduleCompile!X60),ScheduleCompile!X60/1,IF(ISTEXT(ScheduleCompile!X60),IF(OR(ISNUMBER(FIND("5F",ScheduleCompile!X60)),ISNUMBER(FIND("0F",ScheduleCompile!X60)),ISNUMBER(FIND("8F",ScheduleCompile!X60)),ISNUMBER(FIND("1F",ScheduleCompile!X60)),ISNUMBER(FIND("2F",ScheduleCompile!X60)),ISNUMBER(FIND("3F",ScheduleCompile!X60)),ISNUMBER(FIND("6F",ScheduleCompile!X60)),ISNUMBER(FIND("7F",ScheduleCompile!X60)),ISNUMBER(FIND("9F",ScheduleCompile!X60)),ISNUMBER(FIND("4F",ScheduleCompile!X60))),VALUE(LEFT(ScheduleCompile!X60,FIND("F",ScheduleCompile!X60)-1)),ScheduleCompile!X60)))))),ISTEXT(ScheduleCompile!#REF!)),"ENDTABLE",IF(ISERROR(IF(ScheduleCompile!X60="Off",0,IF(ScheduleCompile!X60="On",1,IF(ISNUMBER(ScheduleCompile!X60),ScheduleCompile!X60/1,IF(ISTEXT(ScheduleCompile!X60),IF(OR(ISNUMBER(FIND("5F",ScheduleCompile!X60)),ISNUMBER(FIND("0F",ScheduleCompile!X60)),ISNUMBER(FIND("8F",ScheduleCompile!X60)),ISNUMBER(FIND("1F",ScheduleCompile!X60)),ISNUMBER(FIND("2F",ScheduleCompile!X60)),ISNUMBER(FIND("3F",ScheduleCompile!X60)),ISNUMBER(FIND("6F",ScheduleCompile!X60)),ISNUMBER(FIND("7F",ScheduleCompile!X60)),ISNUMBER(FIND("9F",ScheduleCompile!X60)),ISNUMBER(FIND("4F",ScheduleCompile!X60))),VALUE(LEFT(ScheduleCompile!X60,FIND("F",ScheduleCompile!X60)-1)),ScheduleCompile!X60)))))),"",IF(ScheduleCompile!X60="Off",0,IF(ScheduleCompile!X60="On",1,IF(ISNUMBER(ScheduleCompile!X60),ScheduleCompile!X60/1,IF(ISTEXT(ScheduleCompile!X60),IF(OR(ISNUMBER(FIND("5F",ScheduleCompile!X60)),ISNUMBER(FIND("0F",ScheduleCompile!X60)),ISNUMBER(FIND("8F",ScheduleCompile!X60)),ISNUMBER(FIND("1F",ScheduleCompile!X60)),ISNUMBER(FIND("2F",ScheduleCompile!X60)),ISNUMBER(FIND("3F",ScheduleCompile!X60)),ISNUMBER(FIND("6F",ScheduleCompile!X60)),ISNUMBER(FIND("7F",ScheduleCompile!X60)),ISNUMBER(FIND("9F",ScheduleCompile!X60)),ISNUMBER(FIND("4F",ScheduleCompile!X60))),VALUE(LEFT(ScheduleCompile!X60,FIND("F",ScheduleCompile!X60)-1)),ScheduleCompile!X60)))))))</f>
        <v>60</v>
      </c>
      <c r="AD67" s="1">
        <f>IF(AND(ISERROR(IF(ScheduleCompile!Y60="Off",0,IF(ScheduleCompile!Y60="On",1,IF(ISNUMBER(ScheduleCompile!Y60),ScheduleCompile!Y60/1,IF(ISTEXT(ScheduleCompile!Y60),IF(OR(ISNUMBER(FIND("5F",ScheduleCompile!Y60)),ISNUMBER(FIND("0F",ScheduleCompile!Y60)),ISNUMBER(FIND("8F",ScheduleCompile!Y60)),ISNUMBER(FIND("1F",ScheduleCompile!Y60)),ISNUMBER(FIND("2F",ScheduleCompile!Y60)),ISNUMBER(FIND("3F",ScheduleCompile!Y60)),ISNUMBER(FIND("6F",ScheduleCompile!Y60)),ISNUMBER(FIND("7F",ScheduleCompile!Y60)),ISNUMBER(FIND("9F",ScheduleCompile!Y60)),ISNUMBER(FIND("4F",ScheduleCompile!Y60))),VALUE(LEFT(ScheduleCompile!Y60,FIND("F",ScheduleCompile!Y60)-1)),ScheduleCompile!Y60)))))),ISTEXT(ScheduleCompile!#REF!)),"ENDTABLE",IF(ISERROR(IF(ScheduleCompile!Y60="Off",0,IF(ScheduleCompile!Y60="On",1,IF(ISNUMBER(ScheduleCompile!Y60),ScheduleCompile!Y60/1,IF(ISTEXT(ScheduleCompile!Y60),IF(OR(ISNUMBER(FIND("5F",ScheduleCompile!Y60)),ISNUMBER(FIND("0F",ScheduleCompile!Y60)),ISNUMBER(FIND("8F",ScheduleCompile!Y60)),ISNUMBER(FIND("1F",ScheduleCompile!Y60)),ISNUMBER(FIND("2F",ScheduleCompile!Y60)),ISNUMBER(FIND("3F",ScheduleCompile!Y60)),ISNUMBER(FIND("6F",ScheduleCompile!Y60)),ISNUMBER(FIND("7F",ScheduleCompile!Y60)),ISNUMBER(FIND("9F",ScheduleCompile!Y60)),ISNUMBER(FIND("4F",ScheduleCompile!Y60))),VALUE(LEFT(ScheduleCompile!Y60,FIND("F",ScheduleCompile!Y60)-1)),ScheduleCompile!Y60)))))),"",IF(ScheduleCompile!Y60="Off",0,IF(ScheduleCompile!Y60="On",1,IF(ISNUMBER(ScheduleCompile!Y60),ScheduleCompile!Y60/1,IF(ISTEXT(ScheduleCompile!Y60),IF(OR(ISNUMBER(FIND("5F",ScheduleCompile!Y60)),ISNUMBER(FIND("0F",ScheduleCompile!Y60)),ISNUMBER(FIND("8F",ScheduleCompile!Y60)),ISNUMBER(FIND("1F",ScheduleCompile!Y60)),ISNUMBER(FIND("2F",ScheduleCompile!Y60)),ISNUMBER(FIND("3F",ScheduleCompile!Y60)),ISNUMBER(FIND("6F",ScheduleCompile!Y60)),ISNUMBER(FIND("7F",ScheduleCompile!Y60)),ISNUMBER(FIND("9F",ScheduleCompile!Y60)),ISNUMBER(FIND("4F",ScheduleCompile!Y60))),VALUE(LEFT(ScheduleCompile!Y60,FIND("F",ScheduleCompile!Y60)-1)),ScheduleCompile!Y60)))))))</f>
        <v>60</v>
      </c>
    </row>
    <row r="68" spans="1:30" x14ac:dyDescent="0.25">
      <c r="A68" t="str">
        <f t="shared" si="0"/>
        <v>SchDay "DataHtgSetptSun"  Type = "Temperature" Hr = (60, 60, 60, 60, 60, 60, 60, 60, 60, 60, 60, 60, 60, 60, 60, 60, 60, 60, 60, 60, 60, 60, 60, 60) ..</v>
      </c>
      <c r="B68" s="1" t="s">
        <v>623</v>
      </c>
      <c r="C68" t="str">
        <f t="shared" si="1"/>
        <v xml:space="preserve">SchDay "DataHtgSetptSun"  Type = "Temperature" Hr = </v>
      </c>
      <c r="D68" t="str">
        <f t="shared" si="2"/>
        <v>(60, 60, 60, 60, 60, 60, 60, 60, 60, 60, 60, 60, 60, 60, 60, 60, 60, 60, 60, 60, 60, 60, 60, 60) ..</v>
      </c>
      <c r="E68" s="30" t="str">
        <f>ScheduleCompile!A61</f>
        <v>DataHtgSetptSun</v>
      </c>
      <c r="F68" t="str">
        <f t="shared" si="3"/>
        <v>Temperature</v>
      </c>
      <c r="G68" s="1">
        <f>IF(AND(ISERROR(IF(ScheduleCompile!B61="Off",0,IF(ScheduleCompile!B61="On",1,IF(ISNUMBER(ScheduleCompile!B61),ScheduleCompile!B61/1,IF(ISTEXT(ScheduleCompile!B61),IF(OR(ISNUMBER(FIND("5F",ScheduleCompile!B61)),ISNUMBER(FIND("0F",ScheduleCompile!B61)),ISNUMBER(FIND("8F",ScheduleCompile!B61)),ISNUMBER(FIND("1F",ScheduleCompile!B61)),ISNUMBER(FIND("2F",ScheduleCompile!B61)),ISNUMBER(FIND("3F",ScheduleCompile!B61)),ISNUMBER(FIND("6F",ScheduleCompile!B61)),ISNUMBER(FIND("7F",ScheduleCompile!B61)),ISNUMBER(FIND("9F",ScheduleCompile!B61)),ISNUMBER(FIND("4F",ScheduleCompile!B61))),VALUE(LEFT(ScheduleCompile!B61,FIND("F",ScheduleCompile!B61)-1)),ScheduleCompile!B61)))))),ISTEXT(ScheduleCompile!#REF!)),"ENDTABLE",IF(ISERROR(IF(ScheduleCompile!B61="Off",0,IF(ScheduleCompile!B61="On",1,IF(ISNUMBER(ScheduleCompile!B61),ScheduleCompile!B61/1,IF(ISTEXT(ScheduleCompile!B61),IF(OR(ISNUMBER(FIND("5F",ScheduleCompile!B61)),ISNUMBER(FIND("0F",ScheduleCompile!B61)),ISNUMBER(FIND("8F",ScheduleCompile!B61)),ISNUMBER(FIND("1F",ScheduleCompile!B61)),ISNUMBER(FIND("2F",ScheduleCompile!B61)),ISNUMBER(FIND("3F",ScheduleCompile!B61)),ISNUMBER(FIND("6F",ScheduleCompile!B61)),ISNUMBER(FIND("7F",ScheduleCompile!B61)),ISNUMBER(FIND("9F",ScheduleCompile!B61)),ISNUMBER(FIND("4F",ScheduleCompile!B61))),VALUE(LEFT(ScheduleCompile!B61,FIND("F",ScheduleCompile!B61)-1)),ScheduleCompile!B61)))))),"",IF(ScheduleCompile!B61="Off",0,IF(ScheduleCompile!B61="On",1,IF(ISNUMBER(ScheduleCompile!B61),ScheduleCompile!B61/1,IF(ISTEXT(ScheduleCompile!B61),IF(OR(ISNUMBER(FIND("5F",ScheduleCompile!B61)),ISNUMBER(FIND("0F",ScheduleCompile!B61)),ISNUMBER(FIND("8F",ScheduleCompile!B61)),ISNUMBER(FIND("1F",ScheduleCompile!B61)),ISNUMBER(FIND("2F",ScheduleCompile!B61)),ISNUMBER(FIND("3F",ScheduleCompile!B61)),ISNUMBER(FIND("6F",ScheduleCompile!B61)),ISNUMBER(FIND("7F",ScheduleCompile!B61)),ISNUMBER(FIND("9F",ScheduleCompile!B61)),ISNUMBER(FIND("4F",ScheduleCompile!B61))),VALUE(LEFT(ScheduleCompile!B61,FIND("F",ScheduleCompile!B61)-1)),ScheduleCompile!B61)))))))</f>
        <v>60</v>
      </c>
      <c r="H68" s="1">
        <f>IF(AND(ISERROR(IF(ScheduleCompile!C61="Off",0,IF(ScheduleCompile!C61="On",1,IF(ISNUMBER(ScheduleCompile!C61),ScheduleCompile!C61/1,IF(ISTEXT(ScheduleCompile!C61),IF(OR(ISNUMBER(FIND("5F",ScheduleCompile!C61)),ISNUMBER(FIND("0F",ScheduleCompile!C61)),ISNUMBER(FIND("8F",ScheduleCompile!C61)),ISNUMBER(FIND("1F",ScheduleCompile!C61)),ISNUMBER(FIND("2F",ScheduleCompile!C61)),ISNUMBER(FIND("3F",ScheduleCompile!C61)),ISNUMBER(FIND("6F",ScheduleCompile!C61)),ISNUMBER(FIND("7F",ScheduleCompile!C61)),ISNUMBER(FIND("9F",ScheduleCompile!C61)),ISNUMBER(FIND("4F",ScheduleCompile!C61))),VALUE(LEFT(ScheduleCompile!C61,FIND("F",ScheduleCompile!C61)-1)),ScheduleCompile!C61)))))),ISTEXT(ScheduleCompile!#REF!)),"ENDTABLE",IF(ISERROR(IF(ScheduleCompile!C61="Off",0,IF(ScheduleCompile!C61="On",1,IF(ISNUMBER(ScheduleCompile!C61),ScheduleCompile!C61/1,IF(ISTEXT(ScheduleCompile!C61),IF(OR(ISNUMBER(FIND("5F",ScheduleCompile!C61)),ISNUMBER(FIND("0F",ScheduleCompile!C61)),ISNUMBER(FIND("8F",ScheduleCompile!C61)),ISNUMBER(FIND("1F",ScheduleCompile!C61)),ISNUMBER(FIND("2F",ScheduleCompile!C61)),ISNUMBER(FIND("3F",ScheduleCompile!C61)),ISNUMBER(FIND("6F",ScheduleCompile!C61)),ISNUMBER(FIND("7F",ScheduleCompile!C61)),ISNUMBER(FIND("9F",ScheduleCompile!C61)),ISNUMBER(FIND("4F",ScheduleCompile!C61))),VALUE(LEFT(ScheduleCompile!C61,FIND("F",ScheduleCompile!C61)-1)),ScheduleCompile!C61)))))),"",IF(ScheduleCompile!C61="Off",0,IF(ScheduleCompile!C61="On",1,IF(ISNUMBER(ScheduleCompile!C61),ScheduleCompile!C61/1,IF(ISTEXT(ScheduleCompile!C61),IF(OR(ISNUMBER(FIND("5F",ScheduleCompile!C61)),ISNUMBER(FIND("0F",ScheduleCompile!C61)),ISNUMBER(FIND("8F",ScheduleCompile!C61)),ISNUMBER(FIND("1F",ScheduleCompile!C61)),ISNUMBER(FIND("2F",ScheduleCompile!C61)),ISNUMBER(FIND("3F",ScheduleCompile!C61)),ISNUMBER(FIND("6F",ScheduleCompile!C61)),ISNUMBER(FIND("7F",ScheduleCompile!C61)),ISNUMBER(FIND("9F",ScheduleCompile!C61)),ISNUMBER(FIND("4F",ScheduleCompile!C61))),VALUE(LEFT(ScheduleCompile!C61,FIND("F",ScheduleCompile!C61)-1)),ScheduleCompile!C61)))))))</f>
        <v>60</v>
      </c>
      <c r="I68" s="1">
        <f>IF(AND(ISERROR(IF(ScheduleCompile!D61="Off",0,IF(ScheduleCompile!D61="On",1,IF(ISNUMBER(ScheduleCompile!D61),ScheduleCompile!D61/1,IF(ISTEXT(ScheduleCompile!D61),IF(OR(ISNUMBER(FIND("5F",ScheduleCompile!D61)),ISNUMBER(FIND("0F",ScheduleCompile!D61)),ISNUMBER(FIND("8F",ScheduleCompile!D61)),ISNUMBER(FIND("1F",ScheduleCompile!D61)),ISNUMBER(FIND("2F",ScheduleCompile!D61)),ISNUMBER(FIND("3F",ScheduleCompile!D61)),ISNUMBER(FIND("6F",ScheduleCompile!D61)),ISNUMBER(FIND("7F",ScheduleCompile!D61)),ISNUMBER(FIND("9F",ScheduleCompile!D61)),ISNUMBER(FIND("4F",ScheduleCompile!D61))),VALUE(LEFT(ScheduleCompile!D61,FIND("F",ScheduleCompile!D61)-1)),ScheduleCompile!D61)))))),ISTEXT(ScheduleCompile!#REF!)),"ENDTABLE",IF(ISERROR(IF(ScheduleCompile!D61="Off",0,IF(ScheduleCompile!D61="On",1,IF(ISNUMBER(ScheduleCompile!D61),ScheduleCompile!D61/1,IF(ISTEXT(ScheduleCompile!D61),IF(OR(ISNUMBER(FIND("5F",ScheduleCompile!D61)),ISNUMBER(FIND("0F",ScheduleCompile!D61)),ISNUMBER(FIND("8F",ScheduleCompile!D61)),ISNUMBER(FIND("1F",ScheduleCompile!D61)),ISNUMBER(FIND("2F",ScheduleCompile!D61)),ISNUMBER(FIND("3F",ScheduleCompile!D61)),ISNUMBER(FIND("6F",ScheduleCompile!D61)),ISNUMBER(FIND("7F",ScheduleCompile!D61)),ISNUMBER(FIND("9F",ScheduleCompile!D61)),ISNUMBER(FIND("4F",ScheduleCompile!D61))),VALUE(LEFT(ScheduleCompile!D61,FIND("F",ScheduleCompile!D61)-1)),ScheduleCompile!D61)))))),"",IF(ScheduleCompile!D61="Off",0,IF(ScheduleCompile!D61="On",1,IF(ISNUMBER(ScheduleCompile!D61),ScheduleCompile!D61/1,IF(ISTEXT(ScheduleCompile!D61),IF(OR(ISNUMBER(FIND("5F",ScheduleCompile!D61)),ISNUMBER(FIND("0F",ScheduleCompile!D61)),ISNUMBER(FIND("8F",ScheduleCompile!D61)),ISNUMBER(FIND("1F",ScheduleCompile!D61)),ISNUMBER(FIND("2F",ScheduleCompile!D61)),ISNUMBER(FIND("3F",ScheduleCompile!D61)),ISNUMBER(FIND("6F",ScheduleCompile!D61)),ISNUMBER(FIND("7F",ScheduleCompile!D61)),ISNUMBER(FIND("9F",ScheduleCompile!D61)),ISNUMBER(FIND("4F",ScheduleCompile!D61))),VALUE(LEFT(ScheduleCompile!D61,FIND("F",ScheduleCompile!D61)-1)),ScheduleCompile!D61)))))))</f>
        <v>60</v>
      </c>
      <c r="J68" s="1">
        <f>IF(AND(ISERROR(IF(ScheduleCompile!E61="Off",0,IF(ScheduleCompile!E61="On",1,IF(ISNUMBER(ScheduleCompile!E61),ScheduleCompile!E61/1,IF(ISTEXT(ScheduleCompile!E61),IF(OR(ISNUMBER(FIND("5F",ScheduleCompile!E61)),ISNUMBER(FIND("0F",ScheduleCompile!E61)),ISNUMBER(FIND("8F",ScheduleCompile!E61)),ISNUMBER(FIND("1F",ScheduleCompile!E61)),ISNUMBER(FIND("2F",ScheduleCompile!E61)),ISNUMBER(FIND("3F",ScheduleCompile!E61)),ISNUMBER(FIND("6F",ScheduleCompile!E61)),ISNUMBER(FIND("7F",ScheduleCompile!E61)),ISNUMBER(FIND("9F",ScheduleCompile!E61)),ISNUMBER(FIND("4F",ScheduleCompile!E61))),VALUE(LEFT(ScheduleCompile!E61,FIND("F",ScheduleCompile!E61)-1)),ScheduleCompile!E61)))))),ISTEXT(ScheduleCompile!#REF!)),"ENDTABLE",IF(ISERROR(IF(ScheduleCompile!E61="Off",0,IF(ScheduleCompile!E61="On",1,IF(ISNUMBER(ScheduleCompile!E61),ScheduleCompile!E61/1,IF(ISTEXT(ScheduleCompile!E61),IF(OR(ISNUMBER(FIND("5F",ScheduleCompile!E61)),ISNUMBER(FIND("0F",ScheduleCompile!E61)),ISNUMBER(FIND("8F",ScheduleCompile!E61)),ISNUMBER(FIND("1F",ScheduleCompile!E61)),ISNUMBER(FIND("2F",ScheduleCompile!E61)),ISNUMBER(FIND("3F",ScheduleCompile!E61)),ISNUMBER(FIND("6F",ScheduleCompile!E61)),ISNUMBER(FIND("7F",ScheduleCompile!E61)),ISNUMBER(FIND("9F",ScheduleCompile!E61)),ISNUMBER(FIND("4F",ScheduleCompile!E61))),VALUE(LEFT(ScheduleCompile!E61,FIND("F",ScheduleCompile!E61)-1)),ScheduleCompile!E61)))))),"",IF(ScheduleCompile!E61="Off",0,IF(ScheduleCompile!E61="On",1,IF(ISNUMBER(ScheduleCompile!E61),ScheduleCompile!E61/1,IF(ISTEXT(ScheduleCompile!E61),IF(OR(ISNUMBER(FIND("5F",ScheduleCompile!E61)),ISNUMBER(FIND("0F",ScheduleCompile!E61)),ISNUMBER(FIND("8F",ScheduleCompile!E61)),ISNUMBER(FIND("1F",ScheduleCompile!E61)),ISNUMBER(FIND("2F",ScheduleCompile!E61)),ISNUMBER(FIND("3F",ScheduleCompile!E61)),ISNUMBER(FIND("6F",ScheduleCompile!E61)),ISNUMBER(FIND("7F",ScheduleCompile!E61)),ISNUMBER(FIND("9F",ScheduleCompile!E61)),ISNUMBER(FIND("4F",ScheduleCompile!E61))),VALUE(LEFT(ScheduleCompile!E61,FIND("F",ScheduleCompile!E61)-1)),ScheduleCompile!E61)))))))</f>
        <v>60</v>
      </c>
      <c r="K68" s="1">
        <f>IF(AND(ISERROR(IF(ScheduleCompile!F61="Off",0,IF(ScheduleCompile!F61="On",1,IF(ISNUMBER(ScheduleCompile!F61),ScheduleCompile!F61/1,IF(ISTEXT(ScheduleCompile!F61),IF(OR(ISNUMBER(FIND("5F",ScheduleCompile!F61)),ISNUMBER(FIND("0F",ScheduleCompile!F61)),ISNUMBER(FIND("8F",ScheduleCompile!F61)),ISNUMBER(FIND("1F",ScheduleCompile!F61)),ISNUMBER(FIND("2F",ScheduleCompile!F61)),ISNUMBER(FIND("3F",ScheduleCompile!F61)),ISNUMBER(FIND("6F",ScheduleCompile!F61)),ISNUMBER(FIND("7F",ScheduleCompile!F61)),ISNUMBER(FIND("9F",ScheduleCompile!F61)),ISNUMBER(FIND("4F",ScheduleCompile!F61))),VALUE(LEFT(ScheduleCompile!F61,FIND("F",ScheduleCompile!F61)-1)),ScheduleCompile!F61)))))),ISTEXT(ScheduleCompile!#REF!)),"ENDTABLE",IF(ISERROR(IF(ScheduleCompile!F61="Off",0,IF(ScheduleCompile!F61="On",1,IF(ISNUMBER(ScheduleCompile!F61),ScheduleCompile!F61/1,IF(ISTEXT(ScheduleCompile!F61),IF(OR(ISNUMBER(FIND("5F",ScheduleCompile!F61)),ISNUMBER(FIND("0F",ScheduleCompile!F61)),ISNUMBER(FIND("8F",ScheduleCompile!F61)),ISNUMBER(FIND("1F",ScheduleCompile!F61)),ISNUMBER(FIND("2F",ScheduleCompile!F61)),ISNUMBER(FIND("3F",ScheduleCompile!F61)),ISNUMBER(FIND("6F",ScheduleCompile!F61)),ISNUMBER(FIND("7F",ScheduleCompile!F61)),ISNUMBER(FIND("9F",ScheduleCompile!F61)),ISNUMBER(FIND("4F",ScheduleCompile!F61))),VALUE(LEFT(ScheduleCompile!F61,FIND("F",ScheduleCompile!F61)-1)),ScheduleCompile!F61)))))),"",IF(ScheduleCompile!F61="Off",0,IF(ScheduleCompile!F61="On",1,IF(ISNUMBER(ScheduleCompile!F61),ScheduleCompile!F61/1,IF(ISTEXT(ScheduleCompile!F61),IF(OR(ISNUMBER(FIND("5F",ScheduleCompile!F61)),ISNUMBER(FIND("0F",ScheduleCompile!F61)),ISNUMBER(FIND("8F",ScheduleCompile!F61)),ISNUMBER(FIND("1F",ScheduleCompile!F61)),ISNUMBER(FIND("2F",ScheduleCompile!F61)),ISNUMBER(FIND("3F",ScheduleCompile!F61)),ISNUMBER(FIND("6F",ScheduleCompile!F61)),ISNUMBER(FIND("7F",ScheduleCompile!F61)),ISNUMBER(FIND("9F",ScheduleCompile!F61)),ISNUMBER(FIND("4F",ScheduleCompile!F61))),VALUE(LEFT(ScheduleCompile!F61,FIND("F",ScheduleCompile!F61)-1)),ScheduleCompile!F61)))))))</f>
        <v>60</v>
      </c>
      <c r="L68" s="1">
        <f>IF(AND(ISERROR(IF(ScheduleCompile!G61="Off",0,IF(ScheduleCompile!G61="On",1,IF(ISNUMBER(ScheduleCompile!G61),ScheduleCompile!G61/1,IF(ISTEXT(ScheduleCompile!G61),IF(OR(ISNUMBER(FIND("5F",ScheduleCompile!G61)),ISNUMBER(FIND("0F",ScheduleCompile!G61)),ISNUMBER(FIND("8F",ScheduleCompile!G61)),ISNUMBER(FIND("1F",ScheduleCompile!G61)),ISNUMBER(FIND("2F",ScheduleCompile!G61)),ISNUMBER(FIND("3F",ScheduleCompile!G61)),ISNUMBER(FIND("6F",ScheduleCompile!G61)),ISNUMBER(FIND("7F",ScheduleCompile!G61)),ISNUMBER(FIND("9F",ScheduleCompile!G61)),ISNUMBER(FIND("4F",ScheduleCompile!G61))),VALUE(LEFT(ScheduleCompile!G61,FIND("F",ScheduleCompile!G61)-1)),ScheduleCompile!G61)))))),ISTEXT(ScheduleCompile!#REF!)),"ENDTABLE",IF(ISERROR(IF(ScheduleCompile!G61="Off",0,IF(ScheduleCompile!G61="On",1,IF(ISNUMBER(ScheduleCompile!G61),ScheduleCompile!G61/1,IF(ISTEXT(ScheduleCompile!G61),IF(OR(ISNUMBER(FIND("5F",ScheduleCompile!G61)),ISNUMBER(FIND("0F",ScheduleCompile!G61)),ISNUMBER(FIND("8F",ScheduleCompile!G61)),ISNUMBER(FIND("1F",ScheduleCompile!G61)),ISNUMBER(FIND("2F",ScheduleCompile!G61)),ISNUMBER(FIND("3F",ScheduleCompile!G61)),ISNUMBER(FIND("6F",ScheduleCompile!G61)),ISNUMBER(FIND("7F",ScheduleCompile!G61)),ISNUMBER(FIND("9F",ScheduleCompile!G61)),ISNUMBER(FIND("4F",ScheduleCompile!G61))),VALUE(LEFT(ScheduleCompile!G61,FIND("F",ScheduleCompile!G61)-1)),ScheduleCompile!G61)))))),"",IF(ScheduleCompile!G61="Off",0,IF(ScheduleCompile!G61="On",1,IF(ISNUMBER(ScheduleCompile!G61),ScheduleCompile!G61/1,IF(ISTEXT(ScheduleCompile!G61),IF(OR(ISNUMBER(FIND("5F",ScheduleCompile!G61)),ISNUMBER(FIND("0F",ScheduleCompile!G61)),ISNUMBER(FIND("8F",ScheduleCompile!G61)),ISNUMBER(FIND("1F",ScheduleCompile!G61)),ISNUMBER(FIND("2F",ScheduleCompile!G61)),ISNUMBER(FIND("3F",ScheduleCompile!G61)),ISNUMBER(FIND("6F",ScheduleCompile!G61)),ISNUMBER(FIND("7F",ScheduleCompile!G61)),ISNUMBER(FIND("9F",ScheduleCompile!G61)),ISNUMBER(FIND("4F",ScheduleCompile!G61))),VALUE(LEFT(ScheduleCompile!G61,FIND("F",ScheduleCompile!G61)-1)),ScheduleCompile!G61)))))))</f>
        <v>60</v>
      </c>
      <c r="M68" s="1">
        <f>IF(AND(ISERROR(IF(ScheduleCompile!H61="Off",0,IF(ScheduleCompile!H61="On",1,IF(ISNUMBER(ScheduleCompile!H61),ScheduleCompile!H61/1,IF(ISTEXT(ScheduleCompile!H61),IF(OR(ISNUMBER(FIND("5F",ScheduleCompile!H61)),ISNUMBER(FIND("0F",ScheduleCompile!H61)),ISNUMBER(FIND("8F",ScheduleCompile!H61)),ISNUMBER(FIND("1F",ScheduleCompile!H61)),ISNUMBER(FIND("2F",ScheduleCompile!H61)),ISNUMBER(FIND("3F",ScheduleCompile!H61)),ISNUMBER(FIND("6F",ScheduleCompile!H61)),ISNUMBER(FIND("7F",ScheduleCompile!H61)),ISNUMBER(FIND("9F",ScheduleCompile!H61)),ISNUMBER(FIND("4F",ScheduleCompile!H61))),VALUE(LEFT(ScheduleCompile!H61,FIND("F",ScheduleCompile!H61)-1)),ScheduleCompile!H61)))))),ISTEXT(ScheduleCompile!#REF!)),"ENDTABLE",IF(ISERROR(IF(ScheduleCompile!H61="Off",0,IF(ScheduleCompile!H61="On",1,IF(ISNUMBER(ScheduleCompile!H61),ScheduleCompile!H61/1,IF(ISTEXT(ScheduleCompile!H61),IF(OR(ISNUMBER(FIND("5F",ScheduleCompile!H61)),ISNUMBER(FIND("0F",ScheduleCompile!H61)),ISNUMBER(FIND("8F",ScheduleCompile!H61)),ISNUMBER(FIND("1F",ScheduleCompile!H61)),ISNUMBER(FIND("2F",ScheduleCompile!H61)),ISNUMBER(FIND("3F",ScheduleCompile!H61)),ISNUMBER(FIND("6F",ScheduleCompile!H61)),ISNUMBER(FIND("7F",ScheduleCompile!H61)),ISNUMBER(FIND("9F",ScheduleCompile!H61)),ISNUMBER(FIND("4F",ScheduleCompile!H61))),VALUE(LEFT(ScheduleCompile!H61,FIND("F",ScheduleCompile!H61)-1)),ScheduleCompile!H61)))))),"",IF(ScheduleCompile!H61="Off",0,IF(ScheduleCompile!H61="On",1,IF(ISNUMBER(ScheduleCompile!H61),ScheduleCompile!H61/1,IF(ISTEXT(ScheduleCompile!H61),IF(OR(ISNUMBER(FIND("5F",ScheduleCompile!H61)),ISNUMBER(FIND("0F",ScheduleCompile!H61)),ISNUMBER(FIND("8F",ScheduleCompile!H61)),ISNUMBER(FIND("1F",ScheduleCompile!H61)),ISNUMBER(FIND("2F",ScheduleCompile!H61)),ISNUMBER(FIND("3F",ScheduleCompile!H61)),ISNUMBER(FIND("6F",ScheduleCompile!H61)),ISNUMBER(FIND("7F",ScheduleCompile!H61)),ISNUMBER(FIND("9F",ScheduleCompile!H61)),ISNUMBER(FIND("4F",ScheduleCompile!H61))),VALUE(LEFT(ScheduleCompile!H61,FIND("F",ScheduleCompile!H61)-1)),ScheduleCompile!H61)))))))</f>
        <v>60</v>
      </c>
      <c r="N68" s="1">
        <f>IF(AND(ISERROR(IF(ScheduleCompile!I61="Off",0,IF(ScheduleCompile!I61="On",1,IF(ISNUMBER(ScheduleCompile!I61),ScheduleCompile!I61/1,IF(ISTEXT(ScheduleCompile!I61),IF(OR(ISNUMBER(FIND("5F",ScheduleCompile!I61)),ISNUMBER(FIND("0F",ScheduleCompile!I61)),ISNUMBER(FIND("8F",ScheduleCompile!I61)),ISNUMBER(FIND("1F",ScheduleCompile!I61)),ISNUMBER(FIND("2F",ScheduleCompile!I61)),ISNUMBER(FIND("3F",ScheduleCompile!I61)),ISNUMBER(FIND("6F",ScheduleCompile!I61)),ISNUMBER(FIND("7F",ScheduleCompile!I61)),ISNUMBER(FIND("9F",ScheduleCompile!I61)),ISNUMBER(FIND("4F",ScheduleCompile!I61))),VALUE(LEFT(ScheduleCompile!I61,FIND("F",ScheduleCompile!I61)-1)),ScheduleCompile!I61)))))),ISTEXT(ScheduleCompile!#REF!)),"ENDTABLE",IF(ISERROR(IF(ScheduleCompile!I61="Off",0,IF(ScheduleCompile!I61="On",1,IF(ISNUMBER(ScheduleCompile!I61),ScheduleCompile!I61/1,IF(ISTEXT(ScheduleCompile!I61),IF(OR(ISNUMBER(FIND("5F",ScheduleCompile!I61)),ISNUMBER(FIND("0F",ScheduleCompile!I61)),ISNUMBER(FIND("8F",ScheduleCompile!I61)),ISNUMBER(FIND("1F",ScheduleCompile!I61)),ISNUMBER(FIND("2F",ScheduleCompile!I61)),ISNUMBER(FIND("3F",ScheduleCompile!I61)),ISNUMBER(FIND("6F",ScheduleCompile!I61)),ISNUMBER(FIND("7F",ScheduleCompile!I61)),ISNUMBER(FIND("9F",ScheduleCompile!I61)),ISNUMBER(FIND("4F",ScheduleCompile!I61))),VALUE(LEFT(ScheduleCompile!I61,FIND("F",ScheduleCompile!I61)-1)),ScheduleCompile!I61)))))),"",IF(ScheduleCompile!I61="Off",0,IF(ScheduleCompile!I61="On",1,IF(ISNUMBER(ScheduleCompile!I61),ScheduleCompile!I61/1,IF(ISTEXT(ScheduleCompile!I61),IF(OR(ISNUMBER(FIND("5F",ScheduleCompile!I61)),ISNUMBER(FIND("0F",ScheduleCompile!I61)),ISNUMBER(FIND("8F",ScheduleCompile!I61)),ISNUMBER(FIND("1F",ScheduleCompile!I61)),ISNUMBER(FIND("2F",ScheduleCompile!I61)),ISNUMBER(FIND("3F",ScheduleCompile!I61)),ISNUMBER(FIND("6F",ScheduleCompile!I61)),ISNUMBER(FIND("7F",ScheduleCompile!I61)),ISNUMBER(FIND("9F",ScheduleCompile!I61)),ISNUMBER(FIND("4F",ScheduleCompile!I61))),VALUE(LEFT(ScheduleCompile!I61,FIND("F",ScheduleCompile!I61)-1)),ScheduleCompile!I61)))))))</f>
        <v>60</v>
      </c>
      <c r="O68" s="1">
        <f>IF(AND(ISERROR(IF(ScheduleCompile!J61="Off",0,IF(ScheduleCompile!J61="On",1,IF(ISNUMBER(ScheduleCompile!J61),ScheduleCompile!J61/1,IF(ISTEXT(ScheduleCompile!J61),IF(OR(ISNUMBER(FIND("5F",ScheduleCompile!J61)),ISNUMBER(FIND("0F",ScheduleCompile!J61)),ISNUMBER(FIND("8F",ScheduleCompile!J61)),ISNUMBER(FIND("1F",ScheduleCompile!J61)),ISNUMBER(FIND("2F",ScheduleCompile!J61)),ISNUMBER(FIND("3F",ScheduleCompile!J61)),ISNUMBER(FIND("6F",ScheduleCompile!J61)),ISNUMBER(FIND("7F",ScheduleCompile!J61)),ISNUMBER(FIND("9F",ScheduleCompile!J61)),ISNUMBER(FIND("4F",ScheduleCompile!J61))),VALUE(LEFT(ScheduleCompile!J61,FIND("F",ScheduleCompile!J61)-1)),ScheduleCompile!J61)))))),ISTEXT(ScheduleCompile!#REF!)),"ENDTABLE",IF(ISERROR(IF(ScheduleCompile!J61="Off",0,IF(ScheduleCompile!J61="On",1,IF(ISNUMBER(ScheduleCompile!J61),ScheduleCompile!J61/1,IF(ISTEXT(ScheduleCompile!J61),IF(OR(ISNUMBER(FIND("5F",ScheduleCompile!J61)),ISNUMBER(FIND("0F",ScheduleCompile!J61)),ISNUMBER(FIND("8F",ScheduleCompile!J61)),ISNUMBER(FIND("1F",ScheduleCompile!J61)),ISNUMBER(FIND("2F",ScheduleCompile!J61)),ISNUMBER(FIND("3F",ScheduleCompile!J61)),ISNUMBER(FIND("6F",ScheduleCompile!J61)),ISNUMBER(FIND("7F",ScheduleCompile!J61)),ISNUMBER(FIND("9F",ScheduleCompile!J61)),ISNUMBER(FIND("4F",ScheduleCompile!J61))),VALUE(LEFT(ScheduleCompile!J61,FIND("F",ScheduleCompile!J61)-1)),ScheduleCompile!J61)))))),"",IF(ScheduleCompile!J61="Off",0,IF(ScheduleCompile!J61="On",1,IF(ISNUMBER(ScheduleCompile!J61),ScheduleCompile!J61/1,IF(ISTEXT(ScheduleCompile!J61),IF(OR(ISNUMBER(FIND("5F",ScheduleCompile!J61)),ISNUMBER(FIND("0F",ScheduleCompile!J61)),ISNUMBER(FIND("8F",ScheduleCompile!J61)),ISNUMBER(FIND("1F",ScheduleCompile!J61)),ISNUMBER(FIND("2F",ScheduleCompile!J61)),ISNUMBER(FIND("3F",ScheduleCompile!J61)),ISNUMBER(FIND("6F",ScheduleCompile!J61)),ISNUMBER(FIND("7F",ScheduleCompile!J61)),ISNUMBER(FIND("9F",ScheduleCompile!J61)),ISNUMBER(FIND("4F",ScheduleCompile!J61))),VALUE(LEFT(ScheduleCompile!J61,FIND("F",ScheduleCompile!J61)-1)),ScheduleCompile!J61)))))))</f>
        <v>60</v>
      </c>
      <c r="P68" s="1">
        <f>IF(AND(ISERROR(IF(ScheduleCompile!K61="Off",0,IF(ScheduleCompile!K61="On",1,IF(ISNUMBER(ScheduleCompile!K61),ScheduleCompile!K61/1,IF(ISTEXT(ScheduleCompile!K61),IF(OR(ISNUMBER(FIND("5F",ScheduleCompile!K61)),ISNUMBER(FIND("0F",ScheduleCompile!K61)),ISNUMBER(FIND("8F",ScheduleCompile!K61)),ISNUMBER(FIND("1F",ScheduleCompile!K61)),ISNUMBER(FIND("2F",ScheduleCompile!K61)),ISNUMBER(FIND("3F",ScheduleCompile!K61)),ISNUMBER(FIND("6F",ScheduleCompile!K61)),ISNUMBER(FIND("7F",ScheduleCompile!K61)),ISNUMBER(FIND("9F",ScheduleCompile!K61)),ISNUMBER(FIND("4F",ScheduleCompile!K61))),VALUE(LEFT(ScheduleCompile!K61,FIND("F",ScheduleCompile!K61)-1)),ScheduleCompile!K61)))))),ISTEXT(ScheduleCompile!#REF!)),"ENDTABLE",IF(ISERROR(IF(ScheduleCompile!K61="Off",0,IF(ScheduleCompile!K61="On",1,IF(ISNUMBER(ScheduleCompile!K61),ScheduleCompile!K61/1,IF(ISTEXT(ScheduleCompile!K61),IF(OR(ISNUMBER(FIND("5F",ScheduleCompile!K61)),ISNUMBER(FIND("0F",ScheduleCompile!K61)),ISNUMBER(FIND("8F",ScheduleCompile!K61)),ISNUMBER(FIND("1F",ScheduleCompile!K61)),ISNUMBER(FIND("2F",ScheduleCompile!K61)),ISNUMBER(FIND("3F",ScheduleCompile!K61)),ISNUMBER(FIND("6F",ScheduleCompile!K61)),ISNUMBER(FIND("7F",ScheduleCompile!K61)),ISNUMBER(FIND("9F",ScheduleCompile!K61)),ISNUMBER(FIND("4F",ScheduleCompile!K61))),VALUE(LEFT(ScheduleCompile!K61,FIND("F",ScheduleCompile!K61)-1)),ScheduleCompile!K61)))))),"",IF(ScheduleCompile!K61="Off",0,IF(ScheduleCompile!K61="On",1,IF(ISNUMBER(ScheduleCompile!K61),ScheduleCompile!K61/1,IF(ISTEXT(ScheduleCompile!K61),IF(OR(ISNUMBER(FIND("5F",ScheduleCompile!K61)),ISNUMBER(FIND("0F",ScheduleCompile!K61)),ISNUMBER(FIND("8F",ScheduleCompile!K61)),ISNUMBER(FIND("1F",ScheduleCompile!K61)),ISNUMBER(FIND("2F",ScheduleCompile!K61)),ISNUMBER(FIND("3F",ScheduleCompile!K61)),ISNUMBER(FIND("6F",ScheduleCompile!K61)),ISNUMBER(FIND("7F",ScheduleCompile!K61)),ISNUMBER(FIND("9F",ScheduleCompile!K61)),ISNUMBER(FIND("4F",ScheduleCompile!K61))),VALUE(LEFT(ScheduleCompile!K61,FIND("F",ScheduleCompile!K61)-1)),ScheduleCompile!K61)))))))</f>
        <v>60</v>
      </c>
      <c r="Q68" s="1">
        <f>IF(AND(ISERROR(IF(ScheduleCompile!L61="Off",0,IF(ScheduleCompile!L61="On",1,IF(ISNUMBER(ScheduleCompile!L61),ScheduleCompile!L61/1,IF(ISTEXT(ScheduleCompile!L61),IF(OR(ISNUMBER(FIND("5F",ScheduleCompile!L61)),ISNUMBER(FIND("0F",ScheduleCompile!L61)),ISNUMBER(FIND("8F",ScheduleCompile!L61)),ISNUMBER(FIND("1F",ScheduleCompile!L61)),ISNUMBER(FIND("2F",ScheduleCompile!L61)),ISNUMBER(FIND("3F",ScheduleCompile!L61)),ISNUMBER(FIND("6F",ScheduleCompile!L61)),ISNUMBER(FIND("7F",ScheduleCompile!L61)),ISNUMBER(FIND("9F",ScheduleCompile!L61)),ISNUMBER(FIND("4F",ScheduleCompile!L61))),VALUE(LEFT(ScheduleCompile!L61,FIND("F",ScheduleCompile!L61)-1)),ScheduleCompile!L61)))))),ISTEXT(ScheduleCompile!#REF!)),"ENDTABLE",IF(ISERROR(IF(ScheduleCompile!L61="Off",0,IF(ScheduleCompile!L61="On",1,IF(ISNUMBER(ScheduleCompile!L61),ScheduleCompile!L61/1,IF(ISTEXT(ScheduleCompile!L61),IF(OR(ISNUMBER(FIND("5F",ScheduleCompile!L61)),ISNUMBER(FIND("0F",ScheduleCompile!L61)),ISNUMBER(FIND("8F",ScheduleCompile!L61)),ISNUMBER(FIND("1F",ScheduleCompile!L61)),ISNUMBER(FIND("2F",ScheduleCompile!L61)),ISNUMBER(FIND("3F",ScheduleCompile!L61)),ISNUMBER(FIND("6F",ScheduleCompile!L61)),ISNUMBER(FIND("7F",ScheduleCompile!L61)),ISNUMBER(FIND("9F",ScheduleCompile!L61)),ISNUMBER(FIND("4F",ScheduleCompile!L61))),VALUE(LEFT(ScheduleCompile!L61,FIND("F",ScheduleCompile!L61)-1)),ScheduleCompile!L61)))))),"",IF(ScheduleCompile!L61="Off",0,IF(ScheduleCompile!L61="On",1,IF(ISNUMBER(ScheduleCompile!L61),ScheduleCompile!L61/1,IF(ISTEXT(ScheduleCompile!L61),IF(OR(ISNUMBER(FIND("5F",ScheduleCompile!L61)),ISNUMBER(FIND("0F",ScheduleCompile!L61)),ISNUMBER(FIND("8F",ScheduleCompile!L61)),ISNUMBER(FIND("1F",ScheduleCompile!L61)),ISNUMBER(FIND("2F",ScheduleCompile!L61)),ISNUMBER(FIND("3F",ScheduleCompile!L61)),ISNUMBER(FIND("6F",ScheduleCompile!L61)),ISNUMBER(FIND("7F",ScheduleCompile!L61)),ISNUMBER(FIND("9F",ScheduleCompile!L61)),ISNUMBER(FIND("4F",ScheduleCompile!L61))),VALUE(LEFT(ScheduleCompile!L61,FIND("F",ScheduleCompile!L61)-1)),ScheduleCompile!L61)))))))</f>
        <v>60</v>
      </c>
      <c r="R68" s="1">
        <f>IF(AND(ISERROR(IF(ScheduleCompile!M61="Off",0,IF(ScheduleCompile!M61="On",1,IF(ISNUMBER(ScheduleCompile!M61),ScheduleCompile!M61/1,IF(ISTEXT(ScheduleCompile!M61),IF(OR(ISNUMBER(FIND("5F",ScheduleCompile!M61)),ISNUMBER(FIND("0F",ScheduleCompile!M61)),ISNUMBER(FIND("8F",ScheduleCompile!M61)),ISNUMBER(FIND("1F",ScheduleCompile!M61)),ISNUMBER(FIND("2F",ScheduleCompile!M61)),ISNUMBER(FIND("3F",ScheduleCompile!M61)),ISNUMBER(FIND("6F",ScheduleCompile!M61)),ISNUMBER(FIND("7F",ScheduleCompile!M61)),ISNUMBER(FIND("9F",ScheduleCompile!M61)),ISNUMBER(FIND("4F",ScheduleCompile!M61))),VALUE(LEFT(ScheduleCompile!M61,FIND("F",ScheduleCompile!M61)-1)),ScheduleCompile!M61)))))),ISTEXT(ScheduleCompile!#REF!)),"ENDTABLE",IF(ISERROR(IF(ScheduleCompile!M61="Off",0,IF(ScheduleCompile!M61="On",1,IF(ISNUMBER(ScheduleCompile!M61),ScheduleCompile!M61/1,IF(ISTEXT(ScheduleCompile!M61),IF(OR(ISNUMBER(FIND("5F",ScheduleCompile!M61)),ISNUMBER(FIND("0F",ScheduleCompile!M61)),ISNUMBER(FIND("8F",ScheduleCompile!M61)),ISNUMBER(FIND("1F",ScheduleCompile!M61)),ISNUMBER(FIND("2F",ScheduleCompile!M61)),ISNUMBER(FIND("3F",ScheduleCompile!M61)),ISNUMBER(FIND("6F",ScheduleCompile!M61)),ISNUMBER(FIND("7F",ScheduleCompile!M61)),ISNUMBER(FIND("9F",ScheduleCompile!M61)),ISNUMBER(FIND("4F",ScheduleCompile!M61))),VALUE(LEFT(ScheduleCompile!M61,FIND("F",ScheduleCompile!M61)-1)),ScheduleCompile!M61)))))),"",IF(ScheduleCompile!M61="Off",0,IF(ScheduleCompile!M61="On",1,IF(ISNUMBER(ScheduleCompile!M61),ScheduleCompile!M61/1,IF(ISTEXT(ScheduleCompile!M61),IF(OR(ISNUMBER(FIND("5F",ScheduleCompile!M61)),ISNUMBER(FIND("0F",ScheduleCompile!M61)),ISNUMBER(FIND("8F",ScheduleCompile!M61)),ISNUMBER(FIND("1F",ScheduleCompile!M61)),ISNUMBER(FIND("2F",ScheduleCompile!M61)),ISNUMBER(FIND("3F",ScheduleCompile!M61)),ISNUMBER(FIND("6F",ScheduleCompile!M61)),ISNUMBER(FIND("7F",ScheduleCompile!M61)),ISNUMBER(FIND("9F",ScheduleCompile!M61)),ISNUMBER(FIND("4F",ScheduleCompile!M61))),VALUE(LEFT(ScheduleCompile!M61,FIND("F",ScheduleCompile!M61)-1)),ScheduleCompile!M61)))))))</f>
        <v>60</v>
      </c>
      <c r="S68" s="1">
        <f>IF(AND(ISERROR(IF(ScheduleCompile!N61="Off",0,IF(ScheduleCompile!N61="On",1,IF(ISNUMBER(ScheduleCompile!N61),ScheduleCompile!N61/1,IF(ISTEXT(ScheduleCompile!N61),IF(OR(ISNUMBER(FIND("5F",ScheduleCompile!N61)),ISNUMBER(FIND("0F",ScheduleCompile!N61)),ISNUMBER(FIND("8F",ScheduleCompile!N61)),ISNUMBER(FIND("1F",ScheduleCompile!N61)),ISNUMBER(FIND("2F",ScheduleCompile!N61)),ISNUMBER(FIND("3F",ScheduleCompile!N61)),ISNUMBER(FIND("6F",ScheduleCompile!N61)),ISNUMBER(FIND("7F",ScheduleCompile!N61)),ISNUMBER(FIND("9F",ScheduleCompile!N61)),ISNUMBER(FIND("4F",ScheduleCompile!N61))),VALUE(LEFT(ScheduleCompile!N61,FIND("F",ScheduleCompile!N61)-1)),ScheduleCompile!N61)))))),ISTEXT(ScheduleCompile!#REF!)),"ENDTABLE",IF(ISERROR(IF(ScheduleCompile!N61="Off",0,IF(ScheduleCompile!N61="On",1,IF(ISNUMBER(ScheduleCompile!N61),ScheduleCompile!N61/1,IF(ISTEXT(ScheduleCompile!N61),IF(OR(ISNUMBER(FIND("5F",ScheduleCompile!N61)),ISNUMBER(FIND("0F",ScheduleCompile!N61)),ISNUMBER(FIND("8F",ScheduleCompile!N61)),ISNUMBER(FIND("1F",ScheduleCompile!N61)),ISNUMBER(FIND("2F",ScheduleCompile!N61)),ISNUMBER(FIND("3F",ScheduleCompile!N61)),ISNUMBER(FIND("6F",ScheduleCompile!N61)),ISNUMBER(FIND("7F",ScheduleCompile!N61)),ISNUMBER(FIND("9F",ScheduleCompile!N61)),ISNUMBER(FIND("4F",ScheduleCompile!N61))),VALUE(LEFT(ScheduleCompile!N61,FIND("F",ScheduleCompile!N61)-1)),ScheduleCompile!N61)))))),"",IF(ScheduleCompile!N61="Off",0,IF(ScheduleCompile!N61="On",1,IF(ISNUMBER(ScheduleCompile!N61),ScheduleCompile!N61/1,IF(ISTEXT(ScheduleCompile!N61),IF(OR(ISNUMBER(FIND("5F",ScheduleCompile!N61)),ISNUMBER(FIND("0F",ScheduleCompile!N61)),ISNUMBER(FIND("8F",ScheduleCompile!N61)),ISNUMBER(FIND("1F",ScheduleCompile!N61)),ISNUMBER(FIND("2F",ScheduleCompile!N61)),ISNUMBER(FIND("3F",ScheduleCompile!N61)),ISNUMBER(FIND("6F",ScheduleCompile!N61)),ISNUMBER(FIND("7F",ScheduleCompile!N61)),ISNUMBER(FIND("9F",ScheduleCompile!N61)),ISNUMBER(FIND("4F",ScheduleCompile!N61))),VALUE(LEFT(ScheduleCompile!N61,FIND("F",ScheduleCompile!N61)-1)),ScheduleCompile!N61)))))))</f>
        <v>60</v>
      </c>
      <c r="T68" s="1">
        <f>IF(AND(ISERROR(IF(ScheduleCompile!O61="Off",0,IF(ScheduleCompile!O61="On",1,IF(ISNUMBER(ScheduleCompile!O61),ScheduleCompile!O61/1,IF(ISTEXT(ScheduleCompile!O61),IF(OR(ISNUMBER(FIND("5F",ScheduleCompile!O61)),ISNUMBER(FIND("0F",ScheduleCompile!O61)),ISNUMBER(FIND("8F",ScheduleCompile!O61)),ISNUMBER(FIND("1F",ScheduleCompile!O61)),ISNUMBER(FIND("2F",ScheduleCompile!O61)),ISNUMBER(FIND("3F",ScheduleCompile!O61)),ISNUMBER(FIND("6F",ScheduleCompile!O61)),ISNUMBER(FIND("7F",ScheduleCompile!O61)),ISNUMBER(FIND("9F",ScheduleCompile!O61)),ISNUMBER(FIND("4F",ScheduleCompile!O61))),VALUE(LEFT(ScheduleCompile!O61,FIND("F",ScheduleCompile!O61)-1)),ScheduleCompile!O61)))))),ISTEXT(ScheduleCompile!#REF!)),"ENDTABLE",IF(ISERROR(IF(ScheduleCompile!O61="Off",0,IF(ScheduleCompile!O61="On",1,IF(ISNUMBER(ScheduleCompile!O61),ScheduleCompile!O61/1,IF(ISTEXT(ScheduleCompile!O61),IF(OR(ISNUMBER(FIND("5F",ScheduleCompile!O61)),ISNUMBER(FIND("0F",ScheduleCompile!O61)),ISNUMBER(FIND("8F",ScheduleCompile!O61)),ISNUMBER(FIND("1F",ScheduleCompile!O61)),ISNUMBER(FIND("2F",ScheduleCompile!O61)),ISNUMBER(FIND("3F",ScheduleCompile!O61)),ISNUMBER(FIND("6F",ScheduleCompile!O61)),ISNUMBER(FIND("7F",ScheduleCompile!O61)),ISNUMBER(FIND("9F",ScheduleCompile!O61)),ISNUMBER(FIND("4F",ScheduleCompile!O61))),VALUE(LEFT(ScheduleCompile!O61,FIND("F",ScheduleCompile!O61)-1)),ScheduleCompile!O61)))))),"",IF(ScheduleCompile!O61="Off",0,IF(ScheduleCompile!O61="On",1,IF(ISNUMBER(ScheduleCompile!O61),ScheduleCompile!O61/1,IF(ISTEXT(ScheduleCompile!O61),IF(OR(ISNUMBER(FIND("5F",ScheduleCompile!O61)),ISNUMBER(FIND("0F",ScheduleCompile!O61)),ISNUMBER(FIND("8F",ScheduleCompile!O61)),ISNUMBER(FIND("1F",ScheduleCompile!O61)),ISNUMBER(FIND("2F",ScheduleCompile!O61)),ISNUMBER(FIND("3F",ScheduleCompile!O61)),ISNUMBER(FIND("6F",ScheduleCompile!O61)),ISNUMBER(FIND("7F",ScheduleCompile!O61)),ISNUMBER(FIND("9F",ScheduleCompile!O61)),ISNUMBER(FIND("4F",ScheduleCompile!O61))),VALUE(LEFT(ScheduleCompile!O61,FIND("F",ScheduleCompile!O61)-1)),ScheduleCompile!O61)))))))</f>
        <v>60</v>
      </c>
      <c r="U68" s="1">
        <f>IF(AND(ISERROR(IF(ScheduleCompile!P61="Off",0,IF(ScheduleCompile!P61="On",1,IF(ISNUMBER(ScheduleCompile!P61),ScheduleCompile!P61/1,IF(ISTEXT(ScheduleCompile!P61),IF(OR(ISNUMBER(FIND("5F",ScheduleCompile!P61)),ISNUMBER(FIND("0F",ScheduleCompile!P61)),ISNUMBER(FIND("8F",ScheduleCompile!P61)),ISNUMBER(FIND("1F",ScheduleCompile!P61)),ISNUMBER(FIND("2F",ScheduleCompile!P61)),ISNUMBER(FIND("3F",ScheduleCompile!P61)),ISNUMBER(FIND("6F",ScheduleCompile!P61)),ISNUMBER(FIND("7F",ScheduleCompile!P61)),ISNUMBER(FIND("9F",ScheduleCompile!P61)),ISNUMBER(FIND("4F",ScheduleCompile!P61))),VALUE(LEFT(ScheduleCompile!P61,FIND("F",ScheduleCompile!P61)-1)),ScheduleCompile!P61)))))),ISTEXT(ScheduleCompile!#REF!)),"ENDTABLE",IF(ISERROR(IF(ScheduleCompile!P61="Off",0,IF(ScheduleCompile!P61="On",1,IF(ISNUMBER(ScheduleCompile!P61),ScheduleCompile!P61/1,IF(ISTEXT(ScheduleCompile!P61),IF(OR(ISNUMBER(FIND("5F",ScheduleCompile!P61)),ISNUMBER(FIND("0F",ScheduleCompile!P61)),ISNUMBER(FIND("8F",ScheduleCompile!P61)),ISNUMBER(FIND("1F",ScheduleCompile!P61)),ISNUMBER(FIND("2F",ScheduleCompile!P61)),ISNUMBER(FIND("3F",ScheduleCompile!P61)),ISNUMBER(FIND("6F",ScheduleCompile!P61)),ISNUMBER(FIND("7F",ScheduleCompile!P61)),ISNUMBER(FIND("9F",ScheduleCompile!P61)),ISNUMBER(FIND("4F",ScheduleCompile!P61))),VALUE(LEFT(ScheduleCompile!P61,FIND("F",ScheduleCompile!P61)-1)),ScheduleCompile!P61)))))),"",IF(ScheduleCompile!P61="Off",0,IF(ScheduleCompile!P61="On",1,IF(ISNUMBER(ScheduleCompile!P61),ScheduleCompile!P61/1,IF(ISTEXT(ScheduleCompile!P61),IF(OR(ISNUMBER(FIND("5F",ScheduleCompile!P61)),ISNUMBER(FIND("0F",ScheduleCompile!P61)),ISNUMBER(FIND("8F",ScheduleCompile!P61)),ISNUMBER(FIND("1F",ScheduleCompile!P61)),ISNUMBER(FIND("2F",ScheduleCompile!P61)),ISNUMBER(FIND("3F",ScheduleCompile!P61)),ISNUMBER(FIND("6F",ScheduleCompile!P61)),ISNUMBER(FIND("7F",ScheduleCompile!P61)),ISNUMBER(FIND("9F",ScheduleCompile!P61)),ISNUMBER(FIND("4F",ScheduleCompile!P61))),VALUE(LEFT(ScheduleCompile!P61,FIND("F",ScheduleCompile!P61)-1)),ScheduleCompile!P61)))))))</f>
        <v>60</v>
      </c>
      <c r="V68" s="1">
        <f>IF(AND(ISERROR(IF(ScheduleCompile!Q61="Off",0,IF(ScheduleCompile!Q61="On",1,IF(ISNUMBER(ScheduleCompile!Q61),ScheduleCompile!Q61/1,IF(ISTEXT(ScheduleCompile!Q61),IF(OR(ISNUMBER(FIND("5F",ScheduleCompile!Q61)),ISNUMBER(FIND("0F",ScheduleCompile!Q61)),ISNUMBER(FIND("8F",ScheduleCompile!Q61)),ISNUMBER(FIND("1F",ScheduleCompile!Q61)),ISNUMBER(FIND("2F",ScheduleCompile!Q61)),ISNUMBER(FIND("3F",ScheduleCompile!Q61)),ISNUMBER(FIND("6F",ScheduleCompile!Q61)),ISNUMBER(FIND("7F",ScheduleCompile!Q61)),ISNUMBER(FIND("9F",ScheduleCompile!Q61)),ISNUMBER(FIND("4F",ScheduleCompile!Q61))),VALUE(LEFT(ScheduleCompile!Q61,FIND("F",ScheduleCompile!Q61)-1)),ScheduleCompile!Q61)))))),ISTEXT(ScheduleCompile!#REF!)),"ENDTABLE",IF(ISERROR(IF(ScheduleCompile!Q61="Off",0,IF(ScheduleCompile!Q61="On",1,IF(ISNUMBER(ScheduleCompile!Q61),ScheduleCompile!Q61/1,IF(ISTEXT(ScheduleCompile!Q61),IF(OR(ISNUMBER(FIND("5F",ScheduleCompile!Q61)),ISNUMBER(FIND("0F",ScheduleCompile!Q61)),ISNUMBER(FIND("8F",ScheduleCompile!Q61)),ISNUMBER(FIND("1F",ScheduleCompile!Q61)),ISNUMBER(FIND("2F",ScheduleCompile!Q61)),ISNUMBER(FIND("3F",ScheduleCompile!Q61)),ISNUMBER(FIND("6F",ScheduleCompile!Q61)),ISNUMBER(FIND("7F",ScheduleCompile!Q61)),ISNUMBER(FIND("9F",ScheduleCompile!Q61)),ISNUMBER(FIND("4F",ScheduleCompile!Q61))),VALUE(LEFT(ScheduleCompile!Q61,FIND("F",ScheduleCompile!Q61)-1)),ScheduleCompile!Q61)))))),"",IF(ScheduleCompile!Q61="Off",0,IF(ScheduleCompile!Q61="On",1,IF(ISNUMBER(ScheduleCompile!Q61),ScheduleCompile!Q61/1,IF(ISTEXT(ScheduleCompile!Q61),IF(OR(ISNUMBER(FIND("5F",ScheduleCompile!Q61)),ISNUMBER(FIND("0F",ScheduleCompile!Q61)),ISNUMBER(FIND("8F",ScheduleCompile!Q61)),ISNUMBER(FIND("1F",ScheduleCompile!Q61)),ISNUMBER(FIND("2F",ScheduleCompile!Q61)),ISNUMBER(FIND("3F",ScheduleCompile!Q61)),ISNUMBER(FIND("6F",ScheduleCompile!Q61)),ISNUMBER(FIND("7F",ScheduleCompile!Q61)),ISNUMBER(FIND("9F",ScheduleCompile!Q61)),ISNUMBER(FIND("4F",ScheduleCompile!Q61))),VALUE(LEFT(ScheduleCompile!Q61,FIND("F",ScheduleCompile!Q61)-1)),ScheduleCompile!Q61)))))))</f>
        <v>60</v>
      </c>
      <c r="W68" s="1">
        <f>IF(AND(ISERROR(IF(ScheduleCompile!R61="Off",0,IF(ScheduleCompile!R61="On",1,IF(ISNUMBER(ScheduleCompile!R61),ScheduleCompile!R61/1,IF(ISTEXT(ScheduleCompile!R61),IF(OR(ISNUMBER(FIND("5F",ScheduleCompile!R61)),ISNUMBER(FIND("0F",ScheduleCompile!R61)),ISNUMBER(FIND("8F",ScheduleCompile!R61)),ISNUMBER(FIND("1F",ScheduleCompile!R61)),ISNUMBER(FIND("2F",ScheduleCompile!R61)),ISNUMBER(FIND("3F",ScheduleCompile!R61)),ISNUMBER(FIND("6F",ScheduleCompile!R61)),ISNUMBER(FIND("7F",ScheduleCompile!R61)),ISNUMBER(FIND("9F",ScheduleCompile!R61)),ISNUMBER(FIND("4F",ScheduleCompile!R61))),VALUE(LEFT(ScheduleCompile!R61,FIND("F",ScheduleCompile!R61)-1)),ScheduleCompile!R61)))))),ISTEXT(ScheduleCompile!#REF!)),"ENDTABLE",IF(ISERROR(IF(ScheduleCompile!R61="Off",0,IF(ScheduleCompile!R61="On",1,IF(ISNUMBER(ScheduleCompile!R61),ScheduleCompile!R61/1,IF(ISTEXT(ScheduleCompile!R61),IF(OR(ISNUMBER(FIND("5F",ScheduleCompile!R61)),ISNUMBER(FIND("0F",ScheduleCompile!R61)),ISNUMBER(FIND("8F",ScheduleCompile!R61)),ISNUMBER(FIND("1F",ScheduleCompile!R61)),ISNUMBER(FIND("2F",ScheduleCompile!R61)),ISNUMBER(FIND("3F",ScheduleCompile!R61)),ISNUMBER(FIND("6F",ScheduleCompile!R61)),ISNUMBER(FIND("7F",ScheduleCompile!R61)),ISNUMBER(FIND("9F",ScheduleCompile!R61)),ISNUMBER(FIND("4F",ScheduleCompile!R61))),VALUE(LEFT(ScheduleCompile!R61,FIND("F",ScheduleCompile!R61)-1)),ScheduleCompile!R61)))))),"",IF(ScheduleCompile!R61="Off",0,IF(ScheduleCompile!R61="On",1,IF(ISNUMBER(ScheduleCompile!R61),ScheduleCompile!R61/1,IF(ISTEXT(ScheduleCompile!R61),IF(OR(ISNUMBER(FIND("5F",ScheduleCompile!R61)),ISNUMBER(FIND("0F",ScheduleCompile!R61)),ISNUMBER(FIND("8F",ScheduleCompile!R61)),ISNUMBER(FIND("1F",ScheduleCompile!R61)),ISNUMBER(FIND("2F",ScheduleCompile!R61)),ISNUMBER(FIND("3F",ScheduleCompile!R61)),ISNUMBER(FIND("6F",ScheduleCompile!R61)),ISNUMBER(FIND("7F",ScheduleCompile!R61)),ISNUMBER(FIND("9F",ScheduleCompile!R61)),ISNUMBER(FIND("4F",ScheduleCompile!R61))),VALUE(LEFT(ScheduleCompile!R61,FIND("F",ScheduleCompile!R61)-1)),ScheduleCompile!R61)))))))</f>
        <v>60</v>
      </c>
      <c r="X68" s="1">
        <f>IF(AND(ISERROR(IF(ScheduleCompile!S61="Off",0,IF(ScheduleCompile!S61="On",1,IF(ISNUMBER(ScheduleCompile!S61),ScheduleCompile!S61/1,IF(ISTEXT(ScheduleCompile!S61),IF(OR(ISNUMBER(FIND("5F",ScheduleCompile!S61)),ISNUMBER(FIND("0F",ScheduleCompile!S61)),ISNUMBER(FIND("8F",ScheduleCompile!S61)),ISNUMBER(FIND("1F",ScheduleCompile!S61)),ISNUMBER(FIND("2F",ScheduleCompile!S61)),ISNUMBER(FIND("3F",ScheduleCompile!S61)),ISNUMBER(FIND("6F",ScheduleCompile!S61)),ISNUMBER(FIND("7F",ScheduleCompile!S61)),ISNUMBER(FIND("9F",ScheduleCompile!S61)),ISNUMBER(FIND("4F",ScheduleCompile!S61))),VALUE(LEFT(ScheduleCompile!S61,FIND("F",ScheduleCompile!S61)-1)),ScheduleCompile!S61)))))),ISTEXT(ScheduleCompile!#REF!)),"ENDTABLE",IF(ISERROR(IF(ScheduleCompile!S61="Off",0,IF(ScheduleCompile!S61="On",1,IF(ISNUMBER(ScheduleCompile!S61),ScheduleCompile!S61/1,IF(ISTEXT(ScheduleCompile!S61),IF(OR(ISNUMBER(FIND("5F",ScheduleCompile!S61)),ISNUMBER(FIND("0F",ScheduleCompile!S61)),ISNUMBER(FIND("8F",ScheduleCompile!S61)),ISNUMBER(FIND("1F",ScheduleCompile!S61)),ISNUMBER(FIND("2F",ScheduleCompile!S61)),ISNUMBER(FIND("3F",ScheduleCompile!S61)),ISNUMBER(FIND("6F",ScheduleCompile!S61)),ISNUMBER(FIND("7F",ScheduleCompile!S61)),ISNUMBER(FIND("9F",ScheduleCompile!S61)),ISNUMBER(FIND("4F",ScheduleCompile!S61))),VALUE(LEFT(ScheduleCompile!S61,FIND("F",ScheduleCompile!S61)-1)),ScheduleCompile!S61)))))),"",IF(ScheduleCompile!S61="Off",0,IF(ScheduleCompile!S61="On",1,IF(ISNUMBER(ScheduleCompile!S61),ScheduleCompile!S61/1,IF(ISTEXT(ScheduleCompile!S61),IF(OR(ISNUMBER(FIND("5F",ScheduleCompile!S61)),ISNUMBER(FIND("0F",ScheduleCompile!S61)),ISNUMBER(FIND("8F",ScheduleCompile!S61)),ISNUMBER(FIND("1F",ScheduleCompile!S61)),ISNUMBER(FIND("2F",ScheduleCompile!S61)),ISNUMBER(FIND("3F",ScheduleCompile!S61)),ISNUMBER(FIND("6F",ScheduleCompile!S61)),ISNUMBER(FIND("7F",ScheduleCompile!S61)),ISNUMBER(FIND("9F",ScheduleCompile!S61)),ISNUMBER(FIND("4F",ScheduleCompile!S61))),VALUE(LEFT(ScheduleCompile!S61,FIND("F",ScheduleCompile!S61)-1)),ScheduleCompile!S61)))))))</f>
        <v>60</v>
      </c>
      <c r="Y68" s="1">
        <f>IF(AND(ISERROR(IF(ScheduleCompile!T61="Off",0,IF(ScheduleCompile!T61="On",1,IF(ISNUMBER(ScheduleCompile!T61),ScheduleCompile!T61/1,IF(ISTEXT(ScheduleCompile!T61),IF(OR(ISNUMBER(FIND("5F",ScheduleCompile!T61)),ISNUMBER(FIND("0F",ScheduleCompile!T61)),ISNUMBER(FIND("8F",ScheduleCompile!T61)),ISNUMBER(FIND("1F",ScheduleCompile!T61)),ISNUMBER(FIND("2F",ScheduleCompile!T61)),ISNUMBER(FIND("3F",ScheduleCompile!T61)),ISNUMBER(FIND("6F",ScheduleCompile!T61)),ISNUMBER(FIND("7F",ScheduleCompile!T61)),ISNUMBER(FIND("9F",ScheduleCompile!T61)),ISNUMBER(FIND("4F",ScheduleCompile!T61))),VALUE(LEFT(ScheduleCompile!T61,FIND("F",ScheduleCompile!T61)-1)),ScheduleCompile!T61)))))),ISTEXT(ScheduleCompile!#REF!)),"ENDTABLE",IF(ISERROR(IF(ScheduleCompile!T61="Off",0,IF(ScheduleCompile!T61="On",1,IF(ISNUMBER(ScheduleCompile!T61),ScheduleCompile!T61/1,IF(ISTEXT(ScheduleCompile!T61),IF(OR(ISNUMBER(FIND("5F",ScheduleCompile!T61)),ISNUMBER(FIND("0F",ScheduleCompile!T61)),ISNUMBER(FIND("8F",ScheduleCompile!T61)),ISNUMBER(FIND("1F",ScheduleCompile!T61)),ISNUMBER(FIND("2F",ScheduleCompile!T61)),ISNUMBER(FIND("3F",ScheduleCompile!T61)),ISNUMBER(FIND("6F",ScheduleCompile!T61)),ISNUMBER(FIND("7F",ScheduleCompile!T61)),ISNUMBER(FIND("9F",ScheduleCompile!T61)),ISNUMBER(FIND("4F",ScheduleCompile!T61))),VALUE(LEFT(ScheduleCompile!T61,FIND("F",ScheduleCompile!T61)-1)),ScheduleCompile!T61)))))),"",IF(ScheduleCompile!T61="Off",0,IF(ScheduleCompile!T61="On",1,IF(ISNUMBER(ScheduleCompile!T61),ScheduleCompile!T61/1,IF(ISTEXT(ScheduleCompile!T61),IF(OR(ISNUMBER(FIND("5F",ScheduleCompile!T61)),ISNUMBER(FIND("0F",ScheduleCompile!T61)),ISNUMBER(FIND("8F",ScheduleCompile!T61)),ISNUMBER(FIND("1F",ScheduleCompile!T61)),ISNUMBER(FIND("2F",ScheduleCompile!T61)),ISNUMBER(FIND("3F",ScheduleCompile!T61)),ISNUMBER(FIND("6F",ScheduleCompile!T61)),ISNUMBER(FIND("7F",ScheduleCompile!T61)),ISNUMBER(FIND("9F",ScheduleCompile!T61)),ISNUMBER(FIND("4F",ScheduleCompile!T61))),VALUE(LEFT(ScheduleCompile!T61,FIND("F",ScheduleCompile!T61)-1)),ScheduleCompile!T61)))))))</f>
        <v>60</v>
      </c>
      <c r="Z68" s="1">
        <f>IF(AND(ISERROR(IF(ScheduleCompile!U61="Off",0,IF(ScheduleCompile!U61="On",1,IF(ISNUMBER(ScheduleCompile!U61),ScheduleCompile!U61/1,IF(ISTEXT(ScheduleCompile!U61),IF(OR(ISNUMBER(FIND("5F",ScheduleCompile!U61)),ISNUMBER(FIND("0F",ScheduleCompile!U61)),ISNUMBER(FIND("8F",ScheduleCompile!U61)),ISNUMBER(FIND("1F",ScheduleCompile!U61)),ISNUMBER(FIND("2F",ScheduleCompile!U61)),ISNUMBER(FIND("3F",ScheduleCompile!U61)),ISNUMBER(FIND("6F",ScheduleCompile!U61)),ISNUMBER(FIND("7F",ScheduleCompile!U61)),ISNUMBER(FIND("9F",ScheduleCompile!U61)),ISNUMBER(FIND("4F",ScheduleCompile!U61))),VALUE(LEFT(ScheduleCompile!U61,FIND("F",ScheduleCompile!U61)-1)),ScheduleCompile!U61)))))),ISTEXT(ScheduleCompile!#REF!)),"ENDTABLE",IF(ISERROR(IF(ScheduleCompile!U61="Off",0,IF(ScheduleCompile!U61="On",1,IF(ISNUMBER(ScheduleCompile!U61),ScheduleCompile!U61/1,IF(ISTEXT(ScheduleCompile!U61),IF(OR(ISNUMBER(FIND("5F",ScheduleCompile!U61)),ISNUMBER(FIND("0F",ScheduleCompile!U61)),ISNUMBER(FIND("8F",ScheduleCompile!U61)),ISNUMBER(FIND("1F",ScheduleCompile!U61)),ISNUMBER(FIND("2F",ScheduleCompile!U61)),ISNUMBER(FIND("3F",ScheduleCompile!U61)),ISNUMBER(FIND("6F",ScheduleCompile!U61)),ISNUMBER(FIND("7F",ScheduleCompile!U61)),ISNUMBER(FIND("9F",ScheduleCompile!U61)),ISNUMBER(FIND("4F",ScheduleCompile!U61))),VALUE(LEFT(ScheduleCompile!U61,FIND("F",ScheduleCompile!U61)-1)),ScheduleCompile!U61)))))),"",IF(ScheduleCompile!U61="Off",0,IF(ScheduleCompile!U61="On",1,IF(ISNUMBER(ScheduleCompile!U61),ScheduleCompile!U61/1,IF(ISTEXT(ScheduleCompile!U61),IF(OR(ISNUMBER(FIND("5F",ScheduleCompile!U61)),ISNUMBER(FIND("0F",ScheduleCompile!U61)),ISNUMBER(FIND("8F",ScheduleCompile!U61)),ISNUMBER(FIND("1F",ScheduleCompile!U61)),ISNUMBER(FIND("2F",ScheduleCompile!U61)),ISNUMBER(FIND("3F",ScheduleCompile!U61)),ISNUMBER(FIND("6F",ScheduleCompile!U61)),ISNUMBER(FIND("7F",ScheduleCompile!U61)),ISNUMBER(FIND("9F",ScheduleCompile!U61)),ISNUMBER(FIND("4F",ScheduleCompile!U61))),VALUE(LEFT(ScheduleCompile!U61,FIND("F",ScheduleCompile!U61)-1)),ScheduleCompile!U61)))))))</f>
        <v>60</v>
      </c>
      <c r="AA68" s="1">
        <f>IF(AND(ISERROR(IF(ScheduleCompile!V61="Off",0,IF(ScheduleCompile!V61="On",1,IF(ISNUMBER(ScheduleCompile!V61),ScheduleCompile!V61/1,IF(ISTEXT(ScheduleCompile!V61),IF(OR(ISNUMBER(FIND("5F",ScheduleCompile!V61)),ISNUMBER(FIND("0F",ScheduleCompile!V61)),ISNUMBER(FIND("8F",ScheduleCompile!V61)),ISNUMBER(FIND("1F",ScheduleCompile!V61)),ISNUMBER(FIND("2F",ScheduleCompile!V61)),ISNUMBER(FIND("3F",ScheduleCompile!V61)),ISNUMBER(FIND("6F",ScheduleCompile!V61)),ISNUMBER(FIND("7F",ScheduleCompile!V61)),ISNUMBER(FIND("9F",ScheduleCompile!V61)),ISNUMBER(FIND("4F",ScheduleCompile!V61))),VALUE(LEFT(ScheduleCompile!V61,FIND("F",ScheduleCompile!V61)-1)),ScheduleCompile!V61)))))),ISTEXT(ScheduleCompile!#REF!)),"ENDTABLE",IF(ISERROR(IF(ScheduleCompile!V61="Off",0,IF(ScheduleCompile!V61="On",1,IF(ISNUMBER(ScheduleCompile!V61),ScheduleCompile!V61/1,IF(ISTEXT(ScheduleCompile!V61),IF(OR(ISNUMBER(FIND("5F",ScheduleCompile!V61)),ISNUMBER(FIND("0F",ScheduleCompile!V61)),ISNUMBER(FIND("8F",ScheduleCompile!V61)),ISNUMBER(FIND("1F",ScheduleCompile!V61)),ISNUMBER(FIND("2F",ScheduleCompile!V61)),ISNUMBER(FIND("3F",ScheduleCompile!V61)),ISNUMBER(FIND("6F",ScheduleCompile!V61)),ISNUMBER(FIND("7F",ScheduleCompile!V61)),ISNUMBER(FIND("9F",ScheduleCompile!V61)),ISNUMBER(FIND("4F",ScheduleCompile!V61))),VALUE(LEFT(ScheduleCompile!V61,FIND("F",ScheduleCompile!V61)-1)),ScheduleCompile!V61)))))),"",IF(ScheduleCompile!V61="Off",0,IF(ScheduleCompile!V61="On",1,IF(ISNUMBER(ScheduleCompile!V61),ScheduleCompile!V61/1,IF(ISTEXT(ScheduleCompile!V61),IF(OR(ISNUMBER(FIND("5F",ScheduleCompile!V61)),ISNUMBER(FIND("0F",ScheduleCompile!V61)),ISNUMBER(FIND("8F",ScheduleCompile!V61)),ISNUMBER(FIND("1F",ScheduleCompile!V61)),ISNUMBER(FIND("2F",ScheduleCompile!V61)),ISNUMBER(FIND("3F",ScheduleCompile!V61)),ISNUMBER(FIND("6F",ScheduleCompile!V61)),ISNUMBER(FIND("7F",ScheduleCompile!V61)),ISNUMBER(FIND("9F",ScheduleCompile!V61)),ISNUMBER(FIND("4F",ScheduleCompile!V61))),VALUE(LEFT(ScheduleCompile!V61,FIND("F",ScheduleCompile!V61)-1)),ScheduleCompile!V61)))))))</f>
        <v>60</v>
      </c>
      <c r="AB68" s="1">
        <f>IF(AND(ISERROR(IF(ScheduleCompile!W61="Off",0,IF(ScheduleCompile!W61="On",1,IF(ISNUMBER(ScheduleCompile!W61),ScheduleCompile!W61/1,IF(ISTEXT(ScheduleCompile!W61),IF(OR(ISNUMBER(FIND("5F",ScheduleCompile!W61)),ISNUMBER(FIND("0F",ScheduleCompile!W61)),ISNUMBER(FIND("8F",ScheduleCompile!W61)),ISNUMBER(FIND("1F",ScheduleCompile!W61)),ISNUMBER(FIND("2F",ScheduleCompile!W61)),ISNUMBER(FIND("3F",ScheduleCompile!W61)),ISNUMBER(FIND("6F",ScheduleCompile!W61)),ISNUMBER(FIND("7F",ScheduleCompile!W61)),ISNUMBER(FIND("9F",ScheduleCompile!W61)),ISNUMBER(FIND("4F",ScheduleCompile!W61))),VALUE(LEFT(ScheduleCompile!W61,FIND("F",ScheduleCompile!W61)-1)),ScheduleCompile!W61)))))),ISTEXT(ScheduleCompile!#REF!)),"ENDTABLE",IF(ISERROR(IF(ScheduleCompile!W61="Off",0,IF(ScheduleCompile!W61="On",1,IF(ISNUMBER(ScheduleCompile!W61),ScheduleCompile!W61/1,IF(ISTEXT(ScheduleCompile!W61),IF(OR(ISNUMBER(FIND("5F",ScheduleCompile!W61)),ISNUMBER(FIND("0F",ScheduleCompile!W61)),ISNUMBER(FIND("8F",ScheduleCompile!W61)),ISNUMBER(FIND("1F",ScheduleCompile!W61)),ISNUMBER(FIND("2F",ScheduleCompile!W61)),ISNUMBER(FIND("3F",ScheduleCompile!W61)),ISNUMBER(FIND("6F",ScheduleCompile!W61)),ISNUMBER(FIND("7F",ScheduleCompile!W61)),ISNUMBER(FIND("9F",ScheduleCompile!W61)),ISNUMBER(FIND("4F",ScheduleCompile!W61))),VALUE(LEFT(ScheduleCompile!W61,FIND("F",ScheduleCompile!W61)-1)),ScheduleCompile!W61)))))),"",IF(ScheduleCompile!W61="Off",0,IF(ScheduleCompile!W61="On",1,IF(ISNUMBER(ScheduleCompile!W61),ScheduleCompile!W61/1,IF(ISTEXT(ScheduleCompile!W61),IF(OR(ISNUMBER(FIND("5F",ScheduleCompile!W61)),ISNUMBER(FIND("0F",ScheduleCompile!W61)),ISNUMBER(FIND("8F",ScheduleCompile!W61)),ISNUMBER(FIND("1F",ScheduleCompile!W61)),ISNUMBER(FIND("2F",ScheduleCompile!W61)),ISNUMBER(FIND("3F",ScheduleCompile!W61)),ISNUMBER(FIND("6F",ScheduleCompile!W61)),ISNUMBER(FIND("7F",ScheduleCompile!W61)),ISNUMBER(FIND("9F",ScheduleCompile!W61)),ISNUMBER(FIND("4F",ScheduleCompile!W61))),VALUE(LEFT(ScheduleCompile!W61,FIND("F",ScheduleCompile!W61)-1)),ScheduleCompile!W61)))))))</f>
        <v>60</v>
      </c>
      <c r="AC68" s="1">
        <f>IF(AND(ISERROR(IF(ScheduleCompile!X61="Off",0,IF(ScheduleCompile!X61="On",1,IF(ISNUMBER(ScheduleCompile!X61),ScheduleCompile!X61/1,IF(ISTEXT(ScheduleCompile!X61),IF(OR(ISNUMBER(FIND("5F",ScheduleCompile!X61)),ISNUMBER(FIND("0F",ScheduleCompile!X61)),ISNUMBER(FIND("8F",ScheduleCompile!X61)),ISNUMBER(FIND("1F",ScheduleCompile!X61)),ISNUMBER(FIND("2F",ScheduleCompile!X61)),ISNUMBER(FIND("3F",ScheduleCompile!X61)),ISNUMBER(FIND("6F",ScheduleCompile!X61)),ISNUMBER(FIND("7F",ScheduleCompile!X61)),ISNUMBER(FIND("9F",ScheduleCompile!X61)),ISNUMBER(FIND("4F",ScheduleCompile!X61))),VALUE(LEFT(ScheduleCompile!X61,FIND("F",ScheduleCompile!X61)-1)),ScheduleCompile!X61)))))),ISTEXT(ScheduleCompile!#REF!)),"ENDTABLE",IF(ISERROR(IF(ScheduleCompile!X61="Off",0,IF(ScheduleCompile!X61="On",1,IF(ISNUMBER(ScheduleCompile!X61),ScheduleCompile!X61/1,IF(ISTEXT(ScheduleCompile!X61),IF(OR(ISNUMBER(FIND("5F",ScheduleCompile!X61)),ISNUMBER(FIND("0F",ScheduleCompile!X61)),ISNUMBER(FIND("8F",ScheduleCompile!X61)),ISNUMBER(FIND("1F",ScheduleCompile!X61)),ISNUMBER(FIND("2F",ScheduleCompile!X61)),ISNUMBER(FIND("3F",ScheduleCompile!X61)),ISNUMBER(FIND("6F",ScheduleCompile!X61)),ISNUMBER(FIND("7F",ScheduleCompile!X61)),ISNUMBER(FIND("9F",ScheduleCompile!X61)),ISNUMBER(FIND("4F",ScheduleCompile!X61))),VALUE(LEFT(ScheduleCompile!X61,FIND("F",ScheduleCompile!X61)-1)),ScheduleCompile!X61)))))),"",IF(ScheduleCompile!X61="Off",0,IF(ScheduleCompile!X61="On",1,IF(ISNUMBER(ScheduleCompile!X61),ScheduleCompile!X61/1,IF(ISTEXT(ScheduleCompile!X61),IF(OR(ISNUMBER(FIND("5F",ScheduleCompile!X61)),ISNUMBER(FIND("0F",ScheduleCompile!X61)),ISNUMBER(FIND("8F",ScheduleCompile!X61)),ISNUMBER(FIND("1F",ScheduleCompile!X61)),ISNUMBER(FIND("2F",ScheduleCompile!X61)),ISNUMBER(FIND("3F",ScheduleCompile!X61)),ISNUMBER(FIND("6F",ScheduleCompile!X61)),ISNUMBER(FIND("7F",ScheduleCompile!X61)),ISNUMBER(FIND("9F",ScheduleCompile!X61)),ISNUMBER(FIND("4F",ScheduleCompile!X61))),VALUE(LEFT(ScheduleCompile!X61,FIND("F",ScheduleCompile!X61)-1)),ScheduleCompile!X61)))))))</f>
        <v>60</v>
      </c>
      <c r="AD68" s="1">
        <f>IF(AND(ISERROR(IF(ScheduleCompile!Y61="Off",0,IF(ScheduleCompile!Y61="On",1,IF(ISNUMBER(ScheduleCompile!Y61),ScheduleCompile!Y61/1,IF(ISTEXT(ScheduleCompile!Y61),IF(OR(ISNUMBER(FIND("5F",ScheduleCompile!Y61)),ISNUMBER(FIND("0F",ScheduleCompile!Y61)),ISNUMBER(FIND("8F",ScheduleCompile!Y61)),ISNUMBER(FIND("1F",ScheduleCompile!Y61)),ISNUMBER(FIND("2F",ScheduleCompile!Y61)),ISNUMBER(FIND("3F",ScheduleCompile!Y61)),ISNUMBER(FIND("6F",ScheduleCompile!Y61)),ISNUMBER(FIND("7F",ScheduleCompile!Y61)),ISNUMBER(FIND("9F",ScheduleCompile!Y61)),ISNUMBER(FIND("4F",ScheduleCompile!Y61))),VALUE(LEFT(ScheduleCompile!Y61,FIND("F",ScheduleCompile!Y61)-1)),ScheduleCompile!Y61)))))),ISTEXT(ScheduleCompile!#REF!)),"ENDTABLE",IF(ISERROR(IF(ScheduleCompile!Y61="Off",0,IF(ScheduleCompile!Y61="On",1,IF(ISNUMBER(ScheduleCompile!Y61),ScheduleCompile!Y61/1,IF(ISTEXT(ScheduleCompile!Y61),IF(OR(ISNUMBER(FIND("5F",ScheduleCompile!Y61)),ISNUMBER(FIND("0F",ScheduleCompile!Y61)),ISNUMBER(FIND("8F",ScheduleCompile!Y61)),ISNUMBER(FIND("1F",ScheduleCompile!Y61)),ISNUMBER(FIND("2F",ScheduleCompile!Y61)),ISNUMBER(FIND("3F",ScheduleCompile!Y61)),ISNUMBER(FIND("6F",ScheduleCompile!Y61)),ISNUMBER(FIND("7F",ScheduleCompile!Y61)),ISNUMBER(FIND("9F",ScheduleCompile!Y61)),ISNUMBER(FIND("4F",ScheduleCompile!Y61))),VALUE(LEFT(ScheduleCompile!Y61,FIND("F",ScheduleCompile!Y61)-1)),ScheduleCompile!Y61)))))),"",IF(ScheduleCompile!Y61="Off",0,IF(ScheduleCompile!Y61="On",1,IF(ISNUMBER(ScheduleCompile!Y61),ScheduleCompile!Y61/1,IF(ISTEXT(ScheduleCompile!Y61),IF(OR(ISNUMBER(FIND("5F",ScheduleCompile!Y61)),ISNUMBER(FIND("0F",ScheduleCompile!Y61)),ISNUMBER(FIND("8F",ScheduleCompile!Y61)),ISNUMBER(FIND("1F",ScheduleCompile!Y61)),ISNUMBER(FIND("2F",ScheduleCompile!Y61)),ISNUMBER(FIND("3F",ScheduleCompile!Y61)),ISNUMBER(FIND("6F",ScheduleCompile!Y61)),ISNUMBER(FIND("7F",ScheduleCompile!Y61)),ISNUMBER(FIND("9F",ScheduleCompile!Y61)),ISNUMBER(FIND("4F",ScheduleCompile!Y61))),VALUE(LEFT(ScheduleCompile!Y61,FIND("F",ScheduleCompile!Y61)-1)),ScheduleCompile!Y61)))))))</f>
        <v>60</v>
      </c>
    </row>
    <row r="69" spans="1:30" x14ac:dyDescent="0.25">
      <c r="A69" t="str">
        <f t="shared" si="0"/>
        <v>SchDay "DataClgSetptWD"  Type = "Temperature" Hr = (80, 80, 80, 80, 80, 80, 80, 80, 80, 80, 80, 80, 80, 80, 80, 80, 80, 80, 80, 80, 80, 80, 80, 80) ..</v>
      </c>
      <c r="B69" s="1" t="s">
        <v>623</v>
      </c>
      <c r="C69" t="str">
        <f t="shared" si="1"/>
        <v xml:space="preserve">SchDay "DataClgSetptWD"  Type = "Temperature" Hr = </v>
      </c>
      <c r="D69" t="str">
        <f t="shared" si="2"/>
        <v>(80, 80, 80, 80, 80, 80, 80, 80, 80, 80, 80, 80, 80, 80, 80, 80, 80, 80, 80, 80, 80, 80, 80, 80) ..</v>
      </c>
      <c r="E69" s="30" t="str">
        <f>ScheduleCompile!A62</f>
        <v>DataClgSetptWD</v>
      </c>
      <c r="F69" t="str">
        <f t="shared" si="3"/>
        <v>Temperature</v>
      </c>
      <c r="G69" s="1">
        <f>IF(AND(ISERROR(IF(ScheduleCompile!B62="Off",0,IF(ScheduleCompile!B62="On",1,IF(ISNUMBER(ScheduleCompile!B62),ScheduleCompile!B62/1,IF(ISTEXT(ScheduleCompile!B62),IF(OR(ISNUMBER(FIND("5F",ScheduleCompile!B62)),ISNUMBER(FIND("0F",ScheduleCompile!B62)),ISNUMBER(FIND("8F",ScheduleCompile!B62)),ISNUMBER(FIND("1F",ScheduleCompile!B62)),ISNUMBER(FIND("2F",ScheduleCompile!B62)),ISNUMBER(FIND("3F",ScheduleCompile!B62)),ISNUMBER(FIND("6F",ScheduleCompile!B62)),ISNUMBER(FIND("7F",ScheduleCompile!B62)),ISNUMBER(FIND("9F",ScheduleCompile!B62)),ISNUMBER(FIND("4F",ScheduleCompile!B62))),VALUE(LEFT(ScheduleCompile!B62,FIND("F",ScheduleCompile!B62)-1)),ScheduleCompile!B62)))))),ISTEXT(ScheduleCompile!#REF!)),"ENDTABLE",IF(ISERROR(IF(ScheduleCompile!B62="Off",0,IF(ScheduleCompile!B62="On",1,IF(ISNUMBER(ScheduleCompile!B62),ScheduleCompile!B62/1,IF(ISTEXT(ScheduleCompile!B62),IF(OR(ISNUMBER(FIND("5F",ScheduleCompile!B62)),ISNUMBER(FIND("0F",ScheduleCompile!B62)),ISNUMBER(FIND("8F",ScheduleCompile!B62)),ISNUMBER(FIND("1F",ScheduleCompile!B62)),ISNUMBER(FIND("2F",ScheduleCompile!B62)),ISNUMBER(FIND("3F",ScheduleCompile!B62)),ISNUMBER(FIND("6F",ScheduleCompile!B62)),ISNUMBER(FIND("7F",ScheduleCompile!B62)),ISNUMBER(FIND("9F",ScheduleCompile!B62)),ISNUMBER(FIND("4F",ScheduleCompile!B62))),VALUE(LEFT(ScheduleCompile!B62,FIND("F",ScheduleCompile!B62)-1)),ScheduleCompile!B62)))))),"",IF(ScheduleCompile!B62="Off",0,IF(ScheduleCompile!B62="On",1,IF(ISNUMBER(ScheduleCompile!B62),ScheduleCompile!B62/1,IF(ISTEXT(ScheduleCompile!B62),IF(OR(ISNUMBER(FIND("5F",ScheduleCompile!B62)),ISNUMBER(FIND("0F",ScheduleCompile!B62)),ISNUMBER(FIND("8F",ScheduleCompile!B62)),ISNUMBER(FIND("1F",ScheduleCompile!B62)),ISNUMBER(FIND("2F",ScheduleCompile!B62)),ISNUMBER(FIND("3F",ScheduleCompile!B62)),ISNUMBER(FIND("6F",ScheduleCompile!B62)),ISNUMBER(FIND("7F",ScheduleCompile!B62)),ISNUMBER(FIND("9F",ScheduleCompile!B62)),ISNUMBER(FIND("4F",ScheduleCompile!B62))),VALUE(LEFT(ScheduleCompile!B62,FIND("F",ScheduleCompile!B62)-1)),ScheduleCompile!B62)))))))</f>
        <v>80</v>
      </c>
      <c r="H69" s="1">
        <f>IF(AND(ISERROR(IF(ScheduleCompile!C62="Off",0,IF(ScheduleCompile!C62="On",1,IF(ISNUMBER(ScheduleCompile!C62),ScheduleCompile!C62/1,IF(ISTEXT(ScheduleCompile!C62),IF(OR(ISNUMBER(FIND("5F",ScheduleCompile!C62)),ISNUMBER(FIND("0F",ScheduleCompile!C62)),ISNUMBER(FIND("8F",ScheduleCompile!C62)),ISNUMBER(FIND("1F",ScheduleCompile!C62)),ISNUMBER(FIND("2F",ScheduleCompile!C62)),ISNUMBER(FIND("3F",ScheduleCompile!C62)),ISNUMBER(FIND("6F",ScheduleCompile!C62)),ISNUMBER(FIND("7F",ScheduleCompile!C62)),ISNUMBER(FIND("9F",ScheduleCompile!C62)),ISNUMBER(FIND("4F",ScheduleCompile!C62))),VALUE(LEFT(ScheduleCompile!C62,FIND("F",ScheduleCompile!C62)-1)),ScheduleCompile!C62)))))),ISTEXT(ScheduleCompile!#REF!)),"ENDTABLE",IF(ISERROR(IF(ScheduleCompile!C62="Off",0,IF(ScheduleCompile!C62="On",1,IF(ISNUMBER(ScheduleCompile!C62),ScheduleCompile!C62/1,IF(ISTEXT(ScheduleCompile!C62),IF(OR(ISNUMBER(FIND("5F",ScheduleCompile!C62)),ISNUMBER(FIND("0F",ScheduleCompile!C62)),ISNUMBER(FIND("8F",ScheduleCompile!C62)),ISNUMBER(FIND("1F",ScheduleCompile!C62)),ISNUMBER(FIND("2F",ScheduleCompile!C62)),ISNUMBER(FIND("3F",ScheduleCompile!C62)),ISNUMBER(FIND("6F",ScheduleCompile!C62)),ISNUMBER(FIND("7F",ScheduleCompile!C62)),ISNUMBER(FIND("9F",ScheduleCompile!C62)),ISNUMBER(FIND("4F",ScheduleCompile!C62))),VALUE(LEFT(ScheduleCompile!C62,FIND("F",ScheduleCompile!C62)-1)),ScheduleCompile!C62)))))),"",IF(ScheduleCompile!C62="Off",0,IF(ScheduleCompile!C62="On",1,IF(ISNUMBER(ScheduleCompile!C62),ScheduleCompile!C62/1,IF(ISTEXT(ScheduleCompile!C62),IF(OR(ISNUMBER(FIND("5F",ScheduleCompile!C62)),ISNUMBER(FIND("0F",ScheduleCompile!C62)),ISNUMBER(FIND("8F",ScheduleCompile!C62)),ISNUMBER(FIND("1F",ScheduleCompile!C62)),ISNUMBER(FIND("2F",ScheduleCompile!C62)),ISNUMBER(FIND("3F",ScheduleCompile!C62)),ISNUMBER(FIND("6F",ScheduleCompile!C62)),ISNUMBER(FIND("7F",ScheduleCompile!C62)),ISNUMBER(FIND("9F",ScheduleCompile!C62)),ISNUMBER(FIND("4F",ScheduleCompile!C62))),VALUE(LEFT(ScheduleCompile!C62,FIND("F",ScheduleCompile!C62)-1)),ScheduleCompile!C62)))))))</f>
        <v>80</v>
      </c>
      <c r="I69" s="1">
        <f>IF(AND(ISERROR(IF(ScheduleCompile!D62="Off",0,IF(ScheduleCompile!D62="On",1,IF(ISNUMBER(ScheduleCompile!D62),ScheduleCompile!D62/1,IF(ISTEXT(ScheduleCompile!D62),IF(OR(ISNUMBER(FIND("5F",ScheduleCompile!D62)),ISNUMBER(FIND("0F",ScheduleCompile!D62)),ISNUMBER(FIND("8F",ScheduleCompile!D62)),ISNUMBER(FIND("1F",ScheduleCompile!D62)),ISNUMBER(FIND("2F",ScheduleCompile!D62)),ISNUMBER(FIND("3F",ScheduleCompile!D62)),ISNUMBER(FIND("6F",ScheduleCompile!D62)),ISNUMBER(FIND("7F",ScheduleCompile!D62)),ISNUMBER(FIND("9F",ScheduleCompile!D62)),ISNUMBER(FIND("4F",ScheduleCompile!D62))),VALUE(LEFT(ScheduleCompile!D62,FIND("F",ScheduleCompile!D62)-1)),ScheduleCompile!D62)))))),ISTEXT(ScheduleCompile!#REF!)),"ENDTABLE",IF(ISERROR(IF(ScheduleCompile!D62="Off",0,IF(ScheduleCompile!D62="On",1,IF(ISNUMBER(ScheduleCompile!D62),ScheduleCompile!D62/1,IF(ISTEXT(ScheduleCompile!D62),IF(OR(ISNUMBER(FIND("5F",ScheduleCompile!D62)),ISNUMBER(FIND("0F",ScheduleCompile!D62)),ISNUMBER(FIND("8F",ScheduleCompile!D62)),ISNUMBER(FIND("1F",ScheduleCompile!D62)),ISNUMBER(FIND("2F",ScheduleCompile!D62)),ISNUMBER(FIND("3F",ScheduleCompile!D62)),ISNUMBER(FIND("6F",ScheduleCompile!D62)),ISNUMBER(FIND("7F",ScheduleCompile!D62)),ISNUMBER(FIND("9F",ScheduleCompile!D62)),ISNUMBER(FIND("4F",ScheduleCompile!D62))),VALUE(LEFT(ScheduleCompile!D62,FIND("F",ScheduleCompile!D62)-1)),ScheduleCompile!D62)))))),"",IF(ScheduleCompile!D62="Off",0,IF(ScheduleCompile!D62="On",1,IF(ISNUMBER(ScheduleCompile!D62),ScheduleCompile!D62/1,IF(ISTEXT(ScheduleCompile!D62),IF(OR(ISNUMBER(FIND("5F",ScheduleCompile!D62)),ISNUMBER(FIND("0F",ScheduleCompile!D62)),ISNUMBER(FIND("8F",ScheduleCompile!D62)),ISNUMBER(FIND("1F",ScheduleCompile!D62)),ISNUMBER(FIND("2F",ScheduleCompile!D62)),ISNUMBER(FIND("3F",ScheduleCompile!D62)),ISNUMBER(FIND("6F",ScheduleCompile!D62)),ISNUMBER(FIND("7F",ScheduleCompile!D62)),ISNUMBER(FIND("9F",ScheduleCompile!D62)),ISNUMBER(FIND("4F",ScheduleCompile!D62))),VALUE(LEFT(ScheduleCompile!D62,FIND("F",ScheduleCompile!D62)-1)),ScheduleCompile!D62)))))))</f>
        <v>80</v>
      </c>
      <c r="J69" s="1">
        <f>IF(AND(ISERROR(IF(ScheduleCompile!E62="Off",0,IF(ScheduleCompile!E62="On",1,IF(ISNUMBER(ScheduleCompile!E62),ScheduleCompile!E62/1,IF(ISTEXT(ScheduleCompile!E62),IF(OR(ISNUMBER(FIND("5F",ScheduleCompile!E62)),ISNUMBER(FIND("0F",ScheduleCompile!E62)),ISNUMBER(FIND("8F",ScheduleCompile!E62)),ISNUMBER(FIND("1F",ScheduleCompile!E62)),ISNUMBER(FIND("2F",ScheduleCompile!E62)),ISNUMBER(FIND("3F",ScheduleCompile!E62)),ISNUMBER(FIND("6F",ScheduleCompile!E62)),ISNUMBER(FIND("7F",ScheduleCompile!E62)),ISNUMBER(FIND("9F",ScheduleCompile!E62)),ISNUMBER(FIND("4F",ScheduleCompile!E62))),VALUE(LEFT(ScheduleCompile!E62,FIND("F",ScheduleCompile!E62)-1)),ScheduleCompile!E62)))))),ISTEXT(ScheduleCompile!#REF!)),"ENDTABLE",IF(ISERROR(IF(ScheduleCompile!E62="Off",0,IF(ScheduleCompile!E62="On",1,IF(ISNUMBER(ScheduleCompile!E62),ScheduleCompile!E62/1,IF(ISTEXT(ScheduleCompile!E62),IF(OR(ISNUMBER(FIND("5F",ScheduleCompile!E62)),ISNUMBER(FIND("0F",ScheduleCompile!E62)),ISNUMBER(FIND("8F",ScheduleCompile!E62)),ISNUMBER(FIND("1F",ScheduleCompile!E62)),ISNUMBER(FIND("2F",ScheduleCompile!E62)),ISNUMBER(FIND("3F",ScheduleCompile!E62)),ISNUMBER(FIND("6F",ScheduleCompile!E62)),ISNUMBER(FIND("7F",ScheduleCompile!E62)),ISNUMBER(FIND("9F",ScheduleCompile!E62)),ISNUMBER(FIND("4F",ScheduleCompile!E62))),VALUE(LEFT(ScheduleCompile!E62,FIND("F",ScheduleCompile!E62)-1)),ScheduleCompile!E62)))))),"",IF(ScheduleCompile!E62="Off",0,IF(ScheduleCompile!E62="On",1,IF(ISNUMBER(ScheduleCompile!E62),ScheduleCompile!E62/1,IF(ISTEXT(ScheduleCompile!E62),IF(OR(ISNUMBER(FIND("5F",ScheduleCompile!E62)),ISNUMBER(FIND("0F",ScheduleCompile!E62)),ISNUMBER(FIND("8F",ScheduleCompile!E62)),ISNUMBER(FIND("1F",ScheduleCompile!E62)),ISNUMBER(FIND("2F",ScheduleCompile!E62)),ISNUMBER(FIND("3F",ScheduleCompile!E62)),ISNUMBER(FIND("6F",ScheduleCompile!E62)),ISNUMBER(FIND("7F",ScheduleCompile!E62)),ISNUMBER(FIND("9F",ScheduleCompile!E62)),ISNUMBER(FIND("4F",ScheduleCompile!E62))),VALUE(LEFT(ScheduleCompile!E62,FIND("F",ScheduleCompile!E62)-1)),ScheduleCompile!E62)))))))</f>
        <v>80</v>
      </c>
      <c r="K69" s="1">
        <f>IF(AND(ISERROR(IF(ScheduleCompile!F62="Off",0,IF(ScheduleCompile!F62="On",1,IF(ISNUMBER(ScheduleCompile!F62),ScheduleCompile!F62/1,IF(ISTEXT(ScheduleCompile!F62),IF(OR(ISNUMBER(FIND("5F",ScheduleCompile!F62)),ISNUMBER(FIND("0F",ScheduleCompile!F62)),ISNUMBER(FIND("8F",ScheduleCompile!F62)),ISNUMBER(FIND("1F",ScheduleCompile!F62)),ISNUMBER(FIND("2F",ScheduleCompile!F62)),ISNUMBER(FIND("3F",ScheduleCompile!F62)),ISNUMBER(FIND("6F",ScheduleCompile!F62)),ISNUMBER(FIND("7F",ScheduleCompile!F62)),ISNUMBER(FIND("9F",ScheduleCompile!F62)),ISNUMBER(FIND("4F",ScheduleCompile!F62))),VALUE(LEFT(ScheduleCompile!F62,FIND("F",ScheduleCompile!F62)-1)),ScheduleCompile!F62)))))),ISTEXT(ScheduleCompile!#REF!)),"ENDTABLE",IF(ISERROR(IF(ScheduleCompile!F62="Off",0,IF(ScheduleCompile!F62="On",1,IF(ISNUMBER(ScheduleCompile!F62),ScheduleCompile!F62/1,IF(ISTEXT(ScheduleCompile!F62),IF(OR(ISNUMBER(FIND("5F",ScheduleCompile!F62)),ISNUMBER(FIND("0F",ScheduleCompile!F62)),ISNUMBER(FIND("8F",ScheduleCompile!F62)),ISNUMBER(FIND("1F",ScheduleCompile!F62)),ISNUMBER(FIND("2F",ScheduleCompile!F62)),ISNUMBER(FIND("3F",ScheduleCompile!F62)),ISNUMBER(FIND("6F",ScheduleCompile!F62)),ISNUMBER(FIND("7F",ScheduleCompile!F62)),ISNUMBER(FIND("9F",ScheduleCompile!F62)),ISNUMBER(FIND("4F",ScheduleCompile!F62))),VALUE(LEFT(ScheduleCompile!F62,FIND("F",ScheduleCompile!F62)-1)),ScheduleCompile!F62)))))),"",IF(ScheduleCompile!F62="Off",0,IF(ScheduleCompile!F62="On",1,IF(ISNUMBER(ScheduleCompile!F62),ScheduleCompile!F62/1,IF(ISTEXT(ScheduleCompile!F62),IF(OR(ISNUMBER(FIND("5F",ScheduleCompile!F62)),ISNUMBER(FIND("0F",ScheduleCompile!F62)),ISNUMBER(FIND("8F",ScheduleCompile!F62)),ISNUMBER(FIND("1F",ScheduleCompile!F62)),ISNUMBER(FIND("2F",ScheduleCompile!F62)),ISNUMBER(FIND("3F",ScheduleCompile!F62)),ISNUMBER(FIND("6F",ScheduleCompile!F62)),ISNUMBER(FIND("7F",ScheduleCompile!F62)),ISNUMBER(FIND("9F",ScheduleCompile!F62)),ISNUMBER(FIND("4F",ScheduleCompile!F62))),VALUE(LEFT(ScheduleCompile!F62,FIND("F",ScheduleCompile!F62)-1)),ScheduleCompile!F62)))))))</f>
        <v>80</v>
      </c>
      <c r="L69" s="1">
        <f>IF(AND(ISERROR(IF(ScheduleCompile!G62="Off",0,IF(ScheduleCompile!G62="On",1,IF(ISNUMBER(ScheduleCompile!G62),ScheduleCompile!G62/1,IF(ISTEXT(ScheduleCompile!G62),IF(OR(ISNUMBER(FIND("5F",ScheduleCompile!G62)),ISNUMBER(FIND("0F",ScheduleCompile!G62)),ISNUMBER(FIND("8F",ScheduleCompile!G62)),ISNUMBER(FIND("1F",ScheduleCompile!G62)),ISNUMBER(FIND("2F",ScheduleCompile!G62)),ISNUMBER(FIND("3F",ScheduleCompile!G62)),ISNUMBER(FIND("6F",ScheduleCompile!G62)),ISNUMBER(FIND("7F",ScheduleCompile!G62)),ISNUMBER(FIND("9F",ScheduleCompile!G62)),ISNUMBER(FIND("4F",ScheduleCompile!G62))),VALUE(LEFT(ScheduleCompile!G62,FIND("F",ScheduleCompile!G62)-1)),ScheduleCompile!G62)))))),ISTEXT(ScheduleCompile!#REF!)),"ENDTABLE",IF(ISERROR(IF(ScheduleCompile!G62="Off",0,IF(ScheduleCompile!G62="On",1,IF(ISNUMBER(ScheduleCompile!G62),ScheduleCompile!G62/1,IF(ISTEXT(ScheduleCompile!G62),IF(OR(ISNUMBER(FIND("5F",ScheduleCompile!G62)),ISNUMBER(FIND("0F",ScheduleCompile!G62)),ISNUMBER(FIND("8F",ScheduleCompile!G62)),ISNUMBER(FIND("1F",ScheduleCompile!G62)),ISNUMBER(FIND("2F",ScheduleCompile!G62)),ISNUMBER(FIND("3F",ScheduleCompile!G62)),ISNUMBER(FIND("6F",ScheduleCompile!G62)),ISNUMBER(FIND("7F",ScheduleCompile!G62)),ISNUMBER(FIND("9F",ScheduleCompile!G62)),ISNUMBER(FIND("4F",ScheduleCompile!G62))),VALUE(LEFT(ScheduleCompile!G62,FIND("F",ScheduleCompile!G62)-1)),ScheduleCompile!G62)))))),"",IF(ScheduleCompile!G62="Off",0,IF(ScheduleCompile!G62="On",1,IF(ISNUMBER(ScheduleCompile!G62),ScheduleCompile!G62/1,IF(ISTEXT(ScheduleCompile!G62),IF(OR(ISNUMBER(FIND("5F",ScheduleCompile!G62)),ISNUMBER(FIND("0F",ScheduleCompile!G62)),ISNUMBER(FIND("8F",ScheduleCompile!G62)),ISNUMBER(FIND("1F",ScheduleCompile!G62)),ISNUMBER(FIND("2F",ScheduleCompile!G62)),ISNUMBER(FIND("3F",ScheduleCompile!G62)),ISNUMBER(FIND("6F",ScheduleCompile!G62)),ISNUMBER(FIND("7F",ScheduleCompile!G62)),ISNUMBER(FIND("9F",ScheduleCompile!G62)),ISNUMBER(FIND("4F",ScheduleCompile!G62))),VALUE(LEFT(ScheduleCompile!G62,FIND("F",ScheduleCompile!G62)-1)),ScheduleCompile!G62)))))))</f>
        <v>80</v>
      </c>
      <c r="M69" s="1">
        <f>IF(AND(ISERROR(IF(ScheduleCompile!H62="Off",0,IF(ScheduleCompile!H62="On",1,IF(ISNUMBER(ScheduleCompile!H62),ScheduleCompile!H62/1,IF(ISTEXT(ScheduleCompile!H62),IF(OR(ISNUMBER(FIND("5F",ScheduleCompile!H62)),ISNUMBER(FIND("0F",ScheduleCompile!H62)),ISNUMBER(FIND("8F",ScheduleCompile!H62)),ISNUMBER(FIND("1F",ScheduleCompile!H62)),ISNUMBER(FIND("2F",ScheduleCompile!H62)),ISNUMBER(FIND("3F",ScheduleCompile!H62)),ISNUMBER(FIND("6F",ScheduleCompile!H62)),ISNUMBER(FIND("7F",ScheduleCompile!H62)),ISNUMBER(FIND("9F",ScheduleCompile!H62)),ISNUMBER(FIND("4F",ScheduleCompile!H62))),VALUE(LEFT(ScheduleCompile!H62,FIND("F",ScheduleCompile!H62)-1)),ScheduleCompile!H62)))))),ISTEXT(ScheduleCompile!#REF!)),"ENDTABLE",IF(ISERROR(IF(ScheduleCompile!H62="Off",0,IF(ScheduleCompile!H62="On",1,IF(ISNUMBER(ScheduleCompile!H62),ScheduleCompile!H62/1,IF(ISTEXT(ScheduleCompile!H62),IF(OR(ISNUMBER(FIND("5F",ScheduleCompile!H62)),ISNUMBER(FIND("0F",ScheduleCompile!H62)),ISNUMBER(FIND("8F",ScheduleCompile!H62)),ISNUMBER(FIND("1F",ScheduleCompile!H62)),ISNUMBER(FIND("2F",ScheduleCompile!H62)),ISNUMBER(FIND("3F",ScheduleCompile!H62)),ISNUMBER(FIND("6F",ScheduleCompile!H62)),ISNUMBER(FIND("7F",ScheduleCompile!H62)),ISNUMBER(FIND("9F",ScheduleCompile!H62)),ISNUMBER(FIND("4F",ScheduleCompile!H62))),VALUE(LEFT(ScheduleCompile!H62,FIND("F",ScheduleCompile!H62)-1)),ScheduleCompile!H62)))))),"",IF(ScheduleCompile!H62="Off",0,IF(ScheduleCompile!H62="On",1,IF(ISNUMBER(ScheduleCompile!H62),ScheduleCompile!H62/1,IF(ISTEXT(ScheduleCompile!H62),IF(OR(ISNUMBER(FIND("5F",ScheduleCompile!H62)),ISNUMBER(FIND("0F",ScheduleCompile!H62)),ISNUMBER(FIND("8F",ScheduleCompile!H62)),ISNUMBER(FIND("1F",ScheduleCompile!H62)),ISNUMBER(FIND("2F",ScheduleCompile!H62)),ISNUMBER(FIND("3F",ScheduleCompile!H62)),ISNUMBER(FIND("6F",ScheduleCompile!H62)),ISNUMBER(FIND("7F",ScheduleCompile!H62)),ISNUMBER(FIND("9F",ScheduleCompile!H62)),ISNUMBER(FIND("4F",ScheduleCompile!H62))),VALUE(LEFT(ScheduleCompile!H62,FIND("F",ScheduleCompile!H62)-1)),ScheduleCompile!H62)))))))</f>
        <v>80</v>
      </c>
      <c r="N69" s="1">
        <f>IF(AND(ISERROR(IF(ScheduleCompile!I62="Off",0,IF(ScheduleCompile!I62="On",1,IF(ISNUMBER(ScheduleCompile!I62),ScheduleCompile!I62/1,IF(ISTEXT(ScheduleCompile!I62),IF(OR(ISNUMBER(FIND("5F",ScheduleCompile!I62)),ISNUMBER(FIND("0F",ScheduleCompile!I62)),ISNUMBER(FIND("8F",ScheduleCompile!I62)),ISNUMBER(FIND("1F",ScheduleCompile!I62)),ISNUMBER(FIND("2F",ScheduleCompile!I62)),ISNUMBER(FIND("3F",ScheduleCompile!I62)),ISNUMBER(FIND("6F",ScheduleCompile!I62)),ISNUMBER(FIND("7F",ScheduleCompile!I62)),ISNUMBER(FIND("9F",ScheduleCompile!I62)),ISNUMBER(FIND("4F",ScheduleCompile!I62))),VALUE(LEFT(ScheduleCompile!I62,FIND("F",ScheduleCompile!I62)-1)),ScheduleCompile!I62)))))),ISTEXT(ScheduleCompile!#REF!)),"ENDTABLE",IF(ISERROR(IF(ScheduleCompile!I62="Off",0,IF(ScheduleCompile!I62="On",1,IF(ISNUMBER(ScheduleCompile!I62),ScheduleCompile!I62/1,IF(ISTEXT(ScheduleCompile!I62),IF(OR(ISNUMBER(FIND("5F",ScheduleCompile!I62)),ISNUMBER(FIND("0F",ScheduleCompile!I62)),ISNUMBER(FIND("8F",ScheduleCompile!I62)),ISNUMBER(FIND("1F",ScheduleCompile!I62)),ISNUMBER(FIND("2F",ScheduleCompile!I62)),ISNUMBER(FIND("3F",ScheduleCompile!I62)),ISNUMBER(FIND("6F",ScheduleCompile!I62)),ISNUMBER(FIND("7F",ScheduleCompile!I62)),ISNUMBER(FIND("9F",ScheduleCompile!I62)),ISNUMBER(FIND("4F",ScheduleCompile!I62))),VALUE(LEFT(ScheduleCompile!I62,FIND("F",ScheduleCompile!I62)-1)),ScheduleCompile!I62)))))),"",IF(ScheduleCompile!I62="Off",0,IF(ScheduleCompile!I62="On",1,IF(ISNUMBER(ScheduleCompile!I62),ScheduleCompile!I62/1,IF(ISTEXT(ScheduleCompile!I62),IF(OR(ISNUMBER(FIND("5F",ScheduleCompile!I62)),ISNUMBER(FIND("0F",ScheduleCompile!I62)),ISNUMBER(FIND("8F",ScheduleCompile!I62)),ISNUMBER(FIND("1F",ScheduleCompile!I62)),ISNUMBER(FIND("2F",ScheduleCompile!I62)),ISNUMBER(FIND("3F",ScheduleCompile!I62)),ISNUMBER(FIND("6F",ScheduleCompile!I62)),ISNUMBER(FIND("7F",ScheduleCompile!I62)),ISNUMBER(FIND("9F",ScheduleCompile!I62)),ISNUMBER(FIND("4F",ScheduleCompile!I62))),VALUE(LEFT(ScheduleCompile!I62,FIND("F",ScheduleCompile!I62)-1)),ScheduleCompile!I62)))))))</f>
        <v>80</v>
      </c>
      <c r="O69" s="1">
        <f>IF(AND(ISERROR(IF(ScheduleCompile!J62="Off",0,IF(ScheduleCompile!J62="On",1,IF(ISNUMBER(ScheduleCompile!J62),ScheduleCompile!J62/1,IF(ISTEXT(ScheduleCompile!J62),IF(OR(ISNUMBER(FIND("5F",ScheduleCompile!J62)),ISNUMBER(FIND("0F",ScheduleCompile!J62)),ISNUMBER(FIND("8F",ScheduleCompile!J62)),ISNUMBER(FIND("1F",ScheduleCompile!J62)),ISNUMBER(FIND("2F",ScheduleCompile!J62)),ISNUMBER(FIND("3F",ScheduleCompile!J62)),ISNUMBER(FIND("6F",ScheduleCompile!J62)),ISNUMBER(FIND("7F",ScheduleCompile!J62)),ISNUMBER(FIND("9F",ScheduleCompile!J62)),ISNUMBER(FIND("4F",ScheduleCompile!J62))),VALUE(LEFT(ScheduleCompile!J62,FIND("F",ScheduleCompile!J62)-1)),ScheduleCompile!J62)))))),ISTEXT(ScheduleCompile!#REF!)),"ENDTABLE",IF(ISERROR(IF(ScheduleCompile!J62="Off",0,IF(ScheduleCompile!J62="On",1,IF(ISNUMBER(ScheduleCompile!J62),ScheduleCompile!J62/1,IF(ISTEXT(ScheduleCompile!J62),IF(OR(ISNUMBER(FIND("5F",ScheduleCompile!J62)),ISNUMBER(FIND("0F",ScheduleCompile!J62)),ISNUMBER(FIND("8F",ScheduleCompile!J62)),ISNUMBER(FIND("1F",ScheduleCompile!J62)),ISNUMBER(FIND("2F",ScheduleCompile!J62)),ISNUMBER(FIND("3F",ScheduleCompile!J62)),ISNUMBER(FIND("6F",ScheduleCompile!J62)),ISNUMBER(FIND("7F",ScheduleCompile!J62)),ISNUMBER(FIND("9F",ScheduleCompile!J62)),ISNUMBER(FIND("4F",ScheduleCompile!J62))),VALUE(LEFT(ScheduleCompile!J62,FIND("F",ScheduleCompile!J62)-1)),ScheduleCompile!J62)))))),"",IF(ScheduleCompile!J62="Off",0,IF(ScheduleCompile!J62="On",1,IF(ISNUMBER(ScheduleCompile!J62),ScheduleCompile!J62/1,IF(ISTEXT(ScheduleCompile!J62),IF(OR(ISNUMBER(FIND("5F",ScheduleCompile!J62)),ISNUMBER(FIND("0F",ScheduleCompile!J62)),ISNUMBER(FIND("8F",ScheduleCompile!J62)),ISNUMBER(FIND("1F",ScheduleCompile!J62)),ISNUMBER(FIND("2F",ScheduleCompile!J62)),ISNUMBER(FIND("3F",ScheduleCompile!J62)),ISNUMBER(FIND("6F",ScheduleCompile!J62)),ISNUMBER(FIND("7F",ScheduleCompile!J62)),ISNUMBER(FIND("9F",ScheduleCompile!J62)),ISNUMBER(FIND("4F",ScheduleCompile!J62))),VALUE(LEFT(ScheduleCompile!J62,FIND("F",ScheduleCompile!J62)-1)),ScheduleCompile!J62)))))))</f>
        <v>80</v>
      </c>
      <c r="P69" s="1">
        <f>IF(AND(ISERROR(IF(ScheduleCompile!K62="Off",0,IF(ScheduleCompile!K62="On",1,IF(ISNUMBER(ScheduleCompile!K62),ScheduleCompile!K62/1,IF(ISTEXT(ScheduleCompile!K62),IF(OR(ISNUMBER(FIND("5F",ScheduleCompile!K62)),ISNUMBER(FIND("0F",ScheduleCompile!K62)),ISNUMBER(FIND("8F",ScheduleCompile!K62)),ISNUMBER(FIND("1F",ScheduleCompile!K62)),ISNUMBER(FIND("2F",ScheduleCompile!K62)),ISNUMBER(FIND("3F",ScheduleCompile!K62)),ISNUMBER(FIND("6F",ScheduleCompile!K62)),ISNUMBER(FIND("7F",ScheduleCompile!K62)),ISNUMBER(FIND("9F",ScheduleCompile!K62)),ISNUMBER(FIND("4F",ScheduleCompile!K62))),VALUE(LEFT(ScheduleCompile!K62,FIND("F",ScheduleCompile!K62)-1)),ScheduleCompile!K62)))))),ISTEXT(ScheduleCompile!#REF!)),"ENDTABLE",IF(ISERROR(IF(ScheduleCompile!K62="Off",0,IF(ScheduleCompile!K62="On",1,IF(ISNUMBER(ScheduleCompile!K62),ScheduleCompile!K62/1,IF(ISTEXT(ScheduleCompile!K62),IF(OR(ISNUMBER(FIND("5F",ScheduleCompile!K62)),ISNUMBER(FIND("0F",ScheduleCompile!K62)),ISNUMBER(FIND("8F",ScheduleCompile!K62)),ISNUMBER(FIND("1F",ScheduleCompile!K62)),ISNUMBER(FIND("2F",ScheduleCompile!K62)),ISNUMBER(FIND("3F",ScheduleCompile!K62)),ISNUMBER(FIND("6F",ScheduleCompile!K62)),ISNUMBER(FIND("7F",ScheduleCompile!K62)),ISNUMBER(FIND("9F",ScheduleCompile!K62)),ISNUMBER(FIND("4F",ScheduleCompile!K62))),VALUE(LEFT(ScheduleCompile!K62,FIND("F",ScheduleCompile!K62)-1)),ScheduleCompile!K62)))))),"",IF(ScheduleCompile!K62="Off",0,IF(ScheduleCompile!K62="On",1,IF(ISNUMBER(ScheduleCompile!K62),ScheduleCompile!K62/1,IF(ISTEXT(ScheduleCompile!K62),IF(OR(ISNUMBER(FIND("5F",ScheduleCompile!K62)),ISNUMBER(FIND("0F",ScheduleCompile!K62)),ISNUMBER(FIND("8F",ScheduleCompile!K62)),ISNUMBER(FIND("1F",ScheduleCompile!K62)),ISNUMBER(FIND("2F",ScheduleCompile!K62)),ISNUMBER(FIND("3F",ScheduleCompile!K62)),ISNUMBER(FIND("6F",ScheduleCompile!K62)),ISNUMBER(FIND("7F",ScheduleCompile!K62)),ISNUMBER(FIND("9F",ScheduleCompile!K62)),ISNUMBER(FIND("4F",ScheduleCompile!K62))),VALUE(LEFT(ScheduleCompile!K62,FIND("F",ScheduleCompile!K62)-1)),ScheduleCompile!K62)))))))</f>
        <v>80</v>
      </c>
      <c r="Q69" s="1">
        <f>IF(AND(ISERROR(IF(ScheduleCompile!L62="Off",0,IF(ScheduleCompile!L62="On",1,IF(ISNUMBER(ScheduleCompile!L62),ScheduleCompile!L62/1,IF(ISTEXT(ScheduleCompile!L62),IF(OR(ISNUMBER(FIND("5F",ScheduleCompile!L62)),ISNUMBER(FIND("0F",ScheduleCompile!L62)),ISNUMBER(FIND("8F",ScheduleCompile!L62)),ISNUMBER(FIND("1F",ScheduleCompile!L62)),ISNUMBER(FIND("2F",ScheduleCompile!L62)),ISNUMBER(FIND("3F",ScheduleCompile!L62)),ISNUMBER(FIND("6F",ScheduleCompile!L62)),ISNUMBER(FIND("7F",ScheduleCompile!L62)),ISNUMBER(FIND("9F",ScheduleCompile!L62)),ISNUMBER(FIND("4F",ScheduleCompile!L62))),VALUE(LEFT(ScheduleCompile!L62,FIND("F",ScheduleCompile!L62)-1)),ScheduleCompile!L62)))))),ISTEXT(ScheduleCompile!#REF!)),"ENDTABLE",IF(ISERROR(IF(ScheduleCompile!L62="Off",0,IF(ScheduleCompile!L62="On",1,IF(ISNUMBER(ScheduleCompile!L62),ScheduleCompile!L62/1,IF(ISTEXT(ScheduleCompile!L62),IF(OR(ISNUMBER(FIND("5F",ScheduleCompile!L62)),ISNUMBER(FIND("0F",ScheduleCompile!L62)),ISNUMBER(FIND("8F",ScheduleCompile!L62)),ISNUMBER(FIND("1F",ScheduleCompile!L62)),ISNUMBER(FIND("2F",ScheduleCompile!L62)),ISNUMBER(FIND("3F",ScheduleCompile!L62)),ISNUMBER(FIND("6F",ScheduleCompile!L62)),ISNUMBER(FIND("7F",ScheduleCompile!L62)),ISNUMBER(FIND("9F",ScheduleCompile!L62)),ISNUMBER(FIND("4F",ScheduleCompile!L62))),VALUE(LEFT(ScheduleCompile!L62,FIND("F",ScheduleCompile!L62)-1)),ScheduleCompile!L62)))))),"",IF(ScheduleCompile!L62="Off",0,IF(ScheduleCompile!L62="On",1,IF(ISNUMBER(ScheduleCompile!L62),ScheduleCompile!L62/1,IF(ISTEXT(ScheduleCompile!L62),IF(OR(ISNUMBER(FIND("5F",ScheduleCompile!L62)),ISNUMBER(FIND("0F",ScheduleCompile!L62)),ISNUMBER(FIND("8F",ScheduleCompile!L62)),ISNUMBER(FIND("1F",ScheduleCompile!L62)),ISNUMBER(FIND("2F",ScheduleCompile!L62)),ISNUMBER(FIND("3F",ScheduleCompile!L62)),ISNUMBER(FIND("6F",ScheduleCompile!L62)),ISNUMBER(FIND("7F",ScheduleCompile!L62)),ISNUMBER(FIND("9F",ScheduleCompile!L62)),ISNUMBER(FIND("4F",ScheduleCompile!L62))),VALUE(LEFT(ScheduleCompile!L62,FIND("F",ScheduleCompile!L62)-1)),ScheduleCompile!L62)))))))</f>
        <v>80</v>
      </c>
      <c r="R69" s="1">
        <f>IF(AND(ISERROR(IF(ScheduleCompile!M62="Off",0,IF(ScheduleCompile!M62="On",1,IF(ISNUMBER(ScheduleCompile!M62),ScheduleCompile!M62/1,IF(ISTEXT(ScheduleCompile!M62),IF(OR(ISNUMBER(FIND("5F",ScheduleCompile!M62)),ISNUMBER(FIND("0F",ScheduleCompile!M62)),ISNUMBER(FIND("8F",ScheduleCompile!M62)),ISNUMBER(FIND("1F",ScheduleCompile!M62)),ISNUMBER(FIND("2F",ScheduleCompile!M62)),ISNUMBER(FIND("3F",ScheduleCompile!M62)),ISNUMBER(FIND("6F",ScheduleCompile!M62)),ISNUMBER(FIND("7F",ScheduleCompile!M62)),ISNUMBER(FIND("9F",ScheduleCompile!M62)),ISNUMBER(FIND("4F",ScheduleCompile!M62))),VALUE(LEFT(ScheduleCompile!M62,FIND("F",ScheduleCompile!M62)-1)),ScheduleCompile!M62)))))),ISTEXT(ScheduleCompile!#REF!)),"ENDTABLE",IF(ISERROR(IF(ScheduleCompile!M62="Off",0,IF(ScheduleCompile!M62="On",1,IF(ISNUMBER(ScheduleCompile!M62),ScheduleCompile!M62/1,IF(ISTEXT(ScheduleCompile!M62),IF(OR(ISNUMBER(FIND("5F",ScheduleCompile!M62)),ISNUMBER(FIND("0F",ScheduleCompile!M62)),ISNUMBER(FIND("8F",ScheduleCompile!M62)),ISNUMBER(FIND("1F",ScheduleCompile!M62)),ISNUMBER(FIND("2F",ScheduleCompile!M62)),ISNUMBER(FIND("3F",ScheduleCompile!M62)),ISNUMBER(FIND("6F",ScheduleCompile!M62)),ISNUMBER(FIND("7F",ScheduleCompile!M62)),ISNUMBER(FIND("9F",ScheduleCompile!M62)),ISNUMBER(FIND("4F",ScheduleCompile!M62))),VALUE(LEFT(ScheduleCompile!M62,FIND("F",ScheduleCompile!M62)-1)),ScheduleCompile!M62)))))),"",IF(ScheduleCompile!M62="Off",0,IF(ScheduleCompile!M62="On",1,IF(ISNUMBER(ScheduleCompile!M62),ScheduleCompile!M62/1,IF(ISTEXT(ScheduleCompile!M62),IF(OR(ISNUMBER(FIND("5F",ScheduleCompile!M62)),ISNUMBER(FIND("0F",ScheduleCompile!M62)),ISNUMBER(FIND("8F",ScheduleCompile!M62)),ISNUMBER(FIND("1F",ScheduleCompile!M62)),ISNUMBER(FIND("2F",ScheduleCompile!M62)),ISNUMBER(FIND("3F",ScheduleCompile!M62)),ISNUMBER(FIND("6F",ScheduleCompile!M62)),ISNUMBER(FIND("7F",ScheduleCompile!M62)),ISNUMBER(FIND("9F",ScheduleCompile!M62)),ISNUMBER(FIND("4F",ScheduleCompile!M62))),VALUE(LEFT(ScheduleCompile!M62,FIND("F",ScheduleCompile!M62)-1)),ScheduleCompile!M62)))))))</f>
        <v>80</v>
      </c>
      <c r="S69" s="1">
        <f>IF(AND(ISERROR(IF(ScheduleCompile!N62="Off",0,IF(ScheduleCompile!N62="On",1,IF(ISNUMBER(ScheduleCompile!N62),ScheduleCompile!N62/1,IF(ISTEXT(ScheduleCompile!N62),IF(OR(ISNUMBER(FIND("5F",ScheduleCompile!N62)),ISNUMBER(FIND("0F",ScheduleCompile!N62)),ISNUMBER(FIND("8F",ScheduleCompile!N62)),ISNUMBER(FIND("1F",ScheduleCompile!N62)),ISNUMBER(FIND("2F",ScheduleCompile!N62)),ISNUMBER(FIND("3F",ScheduleCompile!N62)),ISNUMBER(FIND("6F",ScheduleCompile!N62)),ISNUMBER(FIND("7F",ScheduleCompile!N62)),ISNUMBER(FIND("9F",ScheduleCompile!N62)),ISNUMBER(FIND("4F",ScheduleCompile!N62))),VALUE(LEFT(ScheduleCompile!N62,FIND("F",ScheduleCompile!N62)-1)),ScheduleCompile!N62)))))),ISTEXT(ScheduleCompile!#REF!)),"ENDTABLE",IF(ISERROR(IF(ScheduleCompile!N62="Off",0,IF(ScheduleCompile!N62="On",1,IF(ISNUMBER(ScheduleCompile!N62),ScheduleCompile!N62/1,IF(ISTEXT(ScheduleCompile!N62),IF(OR(ISNUMBER(FIND("5F",ScheduleCompile!N62)),ISNUMBER(FIND("0F",ScheduleCompile!N62)),ISNUMBER(FIND("8F",ScheduleCompile!N62)),ISNUMBER(FIND("1F",ScheduleCompile!N62)),ISNUMBER(FIND("2F",ScheduleCompile!N62)),ISNUMBER(FIND("3F",ScheduleCompile!N62)),ISNUMBER(FIND("6F",ScheduleCompile!N62)),ISNUMBER(FIND("7F",ScheduleCompile!N62)),ISNUMBER(FIND("9F",ScheduleCompile!N62)),ISNUMBER(FIND("4F",ScheduleCompile!N62))),VALUE(LEFT(ScheduleCompile!N62,FIND("F",ScheduleCompile!N62)-1)),ScheduleCompile!N62)))))),"",IF(ScheduleCompile!N62="Off",0,IF(ScheduleCompile!N62="On",1,IF(ISNUMBER(ScheduleCompile!N62),ScheduleCompile!N62/1,IF(ISTEXT(ScheduleCompile!N62),IF(OR(ISNUMBER(FIND("5F",ScheduleCompile!N62)),ISNUMBER(FIND("0F",ScheduleCompile!N62)),ISNUMBER(FIND("8F",ScheduleCompile!N62)),ISNUMBER(FIND("1F",ScheduleCompile!N62)),ISNUMBER(FIND("2F",ScheduleCompile!N62)),ISNUMBER(FIND("3F",ScheduleCompile!N62)),ISNUMBER(FIND("6F",ScheduleCompile!N62)),ISNUMBER(FIND("7F",ScheduleCompile!N62)),ISNUMBER(FIND("9F",ScheduleCompile!N62)),ISNUMBER(FIND("4F",ScheduleCompile!N62))),VALUE(LEFT(ScheduleCompile!N62,FIND("F",ScheduleCompile!N62)-1)),ScheduleCompile!N62)))))))</f>
        <v>80</v>
      </c>
      <c r="T69" s="1">
        <f>IF(AND(ISERROR(IF(ScheduleCompile!O62="Off",0,IF(ScheduleCompile!O62="On",1,IF(ISNUMBER(ScheduleCompile!O62),ScheduleCompile!O62/1,IF(ISTEXT(ScheduleCompile!O62),IF(OR(ISNUMBER(FIND("5F",ScheduleCompile!O62)),ISNUMBER(FIND("0F",ScheduleCompile!O62)),ISNUMBER(FIND("8F",ScheduleCompile!O62)),ISNUMBER(FIND("1F",ScheduleCompile!O62)),ISNUMBER(FIND("2F",ScheduleCompile!O62)),ISNUMBER(FIND("3F",ScheduleCompile!O62)),ISNUMBER(FIND("6F",ScheduleCompile!O62)),ISNUMBER(FIND("7F",ScheduleCompile!O62)),ISNUMBER(FIND("9F",ScheduleCompile!O62)),ISNUMBER(FIND("4F",ScheduleCompile!O62))),VALUE(LEFT(ScheduleCompile!O62,FIND("F",ScheduleCompile!O62)-1)),ScheduleCompile!O62)))))),ISTEXT(ScheduleCompile!#REF!)),"ENDTABLE",IF(ISERROR(IF(ScheduleCompile!O62="Off",0,IF(ScheduleCompile!O62="On",1,IF(ISNUMBER(ScheduleCompile!O62),ScheduleCompile!O62/1,IF(ISTEXT(ScheduleCompile!O62),IF(OR(ISNUMBER(FIND("5F",ScheduleCompile!O62)),ISNUMBER(FIND("0F",ScheduleCompile!O62)),ISNUMBER(FIND("8F",ScheduleCompile!O62)),ISNUMBER(FIND("1F",ScheduleCompile!O62)),ISNUMBER(FIND("2F",ScheduleCompile!O62)),ISNUMBER(FIND("3F",ScheduleCompile!O62)),ISNUMBER(FIND("6F",ScheduleCompile!O62)),ISNUMBER(FIND("7F",ScheduleCompile!O62)),ISNUMBER(FIND("9F",ScheduleCompile!O62)),ISNUMBER(FIND("4F",ScheduleCompile!O62))),VALUE(LEFT(ScheduleCompile!O62,FIND("F",ScheduleCompile!O62)-1)),ScheduleCompile!O62)))))),"",IF(ScheduleCompile!O62="Off",0,IF(ScheduleCompile!O62="On",1,IF(ISNUMBER(ScheduleCompile!O62),ScheduleCompile!O62/1,IF(ISTEXT(ScheduleCompile!O62),IF(OR(ISNUMBER(FIND("5F",ScheduleCompile!O62)),ISNUMBER(FIND("0F",ScheduleCompile!O62)),ISNUMBER(FIND("8F",ScheduleCompile!O62)),ISNUMBER(FIND("1F",ScheduleCompile!O62)),ISNUMBER(FIND("2F",ScheduleCompile!O62)),ISNUMBER(FIND("3F",ScheduleCompile!O62)),ISNUMBER(FIND("6F",ScheduleCompile!O62)),ISNUMBER(FIND("7F",ScheduleCompile!O62)),ISNUMBER(FIND("9F",ScheduleCompile!O62)),ISNUMBER(FIND("4F",ScheduleCompile!O62))),VALUE(LEFT(ScheduleCompile!O62,FIND("F",ScheduleCompile!O62)-1)),ScheduleCompile!O62)))))))</f>
        <v>80</v>
      </c>
      <c r="U69" s="1">
        <f>IF(AND(ISERROR(IF(ScheduleCompile!P62="Off",0,IF(ScheduleCompile!P62="On",1,IF(ISNUMBER(ScheduleCompile!P62),ScheduleCompile!P62/1,IF(ISTEXT(ScheduleCompile!P62),IF(OR(ISNUMBER(FIND("5F",ScheduleCompile!P62)),ISNUMBER(FIND("0F",ScheduleCompile!P62)),ISNUMBER(FIND("8F",ScheduleCompile!P62)),ISNUMBER(FIND("1F",ScheduleCompile!P62)),ISNUMBER(FIND("2F",ScheduleCompile!P62)),ISNUMBER(FIND("3F",ScheduleCompile!P62)),ISNUMBER(FIND("6F",ScheduleCompile!P62)),ISNUMBER(FIND("7F",ScheduleCompile!P62)),ISNUMBER(FIND("9F",ScheduleCompile!P62)),ISNUMBER(FIND("4F",ScheduleCompile!P62))),VALUE(LEFT(ScheduleCompile!P62,FIND("F",ScheduleCompile!P62)-1)),ScheduleCompile!P62)))))),ISTEXT(ScheduleCompile!#REF!)),"ENDTABLE",IF(ISERROR(IF(ScheduleCompile!P62="Off",0,IF(ScheduleCompile!P62="On",1,IF(ISNUMBER(ScheduleCompile!P62),ScheduleCompile!P62/1,IF(ISTEXT(ScheduleCompile!P62),IF(OR(ISNUMBER(FIND("5F",ScheduleCompile!P62)),ISNUMBER(FIND("0F",ScheduleCompile!P62)),ISNUMBER(FIND("8F",ScheduleCompile!P62)),ISNUMBER(FIND("1F",ScheduleCompile!P62)),ISNUMBER(FIND("2F",ScheduleCompile!P62)),ISNUMBER(FIND("3F",ScheduleCompile!P62)),ISNUMBER(FIND("6F",ScheduleCompile!P62)),ISNUMBER(FIND("7F",ScheduleCompile!P62)),ISNUMBER(FIND("9F",ScheduleCompile!P62)),ISNUMBER(FIND("4F",ScheduleCompile!P62))),VALUE(LEFT(ScheduleCompile!P62,FIND("F",ScheduleCompile!P62)-1)),ScheduleCompile!P62)))))),"",IF(ScheduleCompile!P62="Off",0,IF(ScheduleCompile!P62="On",1,IF(ISNUMBER(ScheduleCompile!P62),ScheduleCompile!P62/1,IF(ISTEXT(ScheduleCompile!P62),IF(OR(ISNUMBER(FIND("5F",ScheduleCompile!P62)),ISNUMBER(FIND("0F",ScheduleCompile!P62)),ISNUMBER(FIND("8F",ScheduleCompile!P62)),ISNUMBER(FIND("1F",ScheduleCompile!P62)),ISNUMBER(FIND("2F",ScheduleCompile!P62)),ISNUMBER(FIND("3F",ScheduleCompile!P62)),ISNUMBER(FIND("6F",ScheduleCompile!P62)),ISNUMBER(FIND("7F",ScheduleCompile!P62)),ISNUMBER(FIND("9F",ScheduleCompile!P62)),ISNUMBER(FIND("4F",ScheduleCompile!P62))),VALUE(LEFT(ScheduleCompile!P62,FIND("F",ScheduleCompile!P62)-1)),ScheduleCompile!P62)))))))</f>
        <v>80</v>
      </c>
      <c r="V69" s="1">
        <f>IF(AND(ISERROR(IF(ScheduleCompile!Q62="Off",0,IF(ScheduleCompile!Q62="On",1,IF(ISNUMBER(ScheduleCompile!Q62),ScheduleCompile!Q62/1,IF(ISTEXT(ScheduleCompile!Q62),IF(OR(ISNUMBER(FIND("5F",ScheduleCompile!Q62)),ISNUMBER(FIND("0F",ScheduleCompile!Q62)),ISNUMBER(FIND("8F",ScheduleCompile!Q62)),ISNUMBER(FIND("1F",ScheduleCompile!Q62)),ISNUMBER(FIND("2F",ScheduleCompile!Q62)),ISNUMBER(FIND("3F",ScheduleCompile!Q62)),ISNUMBER(FIND("6F",ScheduleCompile!Q62)),ISNUMBER(FIND("7F",ScheduleCompile!Q62)),ISNUMBER(FIND("9F",ScheduleCompile!Q62)),ISNUMBER(FIND("4F",ScheduleCompile!Q62))),VALUE(LEFT(ScheduleCompile!Q62,FIND("F",ScheduleCompile!Q62)-1)),ScheduleCompile!Q62)))))),ISTEXT(ScheduleCompile!#REF!)),"ENDTABLE",IF(ISERROR(IF(ScheduleCompile!Q62="Off",0,IF(ScheduleCompile!Q62="On",1,IF(ISNUMBER(ScheduleCompile!Q62),ScheduleCompile!Q62/1,IF(ISTEXT(ScheduleCompile!Q62),IF(OR(ISNUMBER(FIND("5F",ScheduleCompile!Q62)),ISNUMBER(FIND("0F",ScheduleCompile!Q62)),ISNUMBER(FIND("8F",ScheduleCompile!Q62)),ISNUMBER(FIND("1F",ScheduleCompile!Q62)),ISNUMBER(FIND("2F",ScheduleCompile!Q62)),ISNUMBER(FIND("3F",ScheduleCompile!Q62)),ISNUMBER(FIND("6F",ScheduleCompile!Q62)),ISNUMBER(FIND("7F",ScheduleCompile!Q62)),ISNUMBER(FIND("9F",ScheduleCompile!Q62)),ISNUMBER(FIND("4F",ScheduleCompile!Q62))),VALUE(LEFT(ScheduleCompile!Q62,FIND("F",ScheduleCompile!Q62)-1)),ScheduleCompile!Q62)))))),"",IF(ScheduleCompile!Q62="Off",0,IF(ScheduleCompile!Q62="On",1,IF(ISNUMBER(ScheduleCompile!Q62),ScheduleCompile!Q62/1,IF(ISTEXT(ScheduleCompile!Q62),IF(OR(ISNUMBER(FIND("5F",ScheduleCompile!Q62)),ISNUMBER(FIND("0F",ScheduleCompile!Q62)),ISNUMBER(FIND("8F",ScheduleCompile!Q62)),ISNUMBER(FIND("1F",ScheduleCompile!Q62)),ISNUMBER(FIND("2F",ScheduleCompile!Q62)),ISNUMBER(FIND("3F",ScheduleCompile!Q62)),ISNUMBER(FIND("6F",ScheduleCompile!Q62)),ISNUMBER(FIND("7F",ScheduleCompile!Q62)),ISNUMBER(FIND("9F",ScheduleCompile!Q62)),ISNUMBER(FIND("4F",ScheduleCompile!Q62))),VALUE(LEFT(ScheduleCompile!Q62,FIND("F",ScheduleCompile!Q62)-1)),ScheduleCompile!Q62)))))))</f>
        <v>80</v>
      </c>
      <c r="W69" s="1">
        <f>IF(AND(ISERROR(IF(ScheduleCompile!R62="Off",0,IF(ScheduleCompile!R62="On",1,IF(ISNUMBER(ScheduleCompile!R62),ScheduleCompile!R62/1,IF(ISTEXT(ScheduleCompile!R62),IF(OR(ISNUMBER(FIND("5F",ScheduleCompile!R62)),ISNUMBER(FIND("0F",ScheduleCompile!R62)),ISNUMBER(FIND("8F",ScheduleCompile!R62)),ISNUMBER(FIND("1F",ScheduleCompile!R62)),ISNUMBER(FIND("2F",ScheduleCompile!R62)),ISNUMBER(FIND("3F",ScheduleCompile!R62)),ISNUMBER(FIND("6F",ScheduleCompile!R62)),ISNUMBER(FIND("7F",ScheduleCompile!R62)),ISNUMBER(FIND("9F",ScheduleCompile!R62)),ISNUMBER(FIND("4F",ScheduleCompile!R62))),VALUE(LEFT(ScheduleCompile!R62,FIND("F",ScheduleCompile!R62)-1)),ScheduleCompile!R62)))))),ISTEXT(ScheduleCompile!#REF!)),"ENDTABLE",IF(ISERROR(IF(ScheduleCompile!R62="Off",0,IF(ScheduleCompile!R62="On",1,IF(ISNUMBER(ScheduleCompile!R62),ScheduleCompile!R62/1,IF(ISTEXT(ScheduleCompile!R62),IF(OR(ISNUMBER(FIND("5F",ScheduleCompile!R62)),ISNUMBER(FIND("0F",ScheduleCompile!R62)),ISNUMBER(FIND("8F",ScheduleCompile!R62)),ISNUMBER(FIND("1F",ScheduleCompile!R62)),ISNUMBER(FIND("2F",ScheduleCompile!R62)),ISNUMBER(FIND("3F",ScheduleCompile!R62)),ISNUMBER(FIND("6F",ScheduleCompile!R62)),ISNUMBER(FIND("7F",ScheduleCompile!R62)),ISNUMBER(FIND("9F",ScheduleCompile!R62)),ISNUMBER(FIND("4F",ScheduleCompile!R62))),VALUE(LEFT(ScheduleCompile!R62,FIND("F",ScheduleCompile!R62)-1)),ScheduleCompile!R62)))))),"",IF(ScheduleCompile!R62="Off",0,IF(ScheduleCompile!R62="On",1,IF(ISNUMBER(ScheduleCompile!R62),ScheduleCompile!R62/1,IF(ISTEXT(ScheduleCompile!R62),IF(OR(ISNUMBER(FIND("5F",ScheduleCompile!R62)),ISNUMBER(FIND("0F",ScheduleCompile!R62)),ISNUMBER(FIND("8F",ScheduleCompile!R62)),ISNUMBER(FIND("1F",ScheduleCompile!R62)),ISNUMBER(FIND("2F",ScheduleCompile!R62)),ISNUMBER(FIND("3F",ScheduleCompile!R62)),ISNUMBER(FIND("6F",ScheduleCompile!R62)),ISNUMBER(FIND("7F",ScheduleCompile!R62)),ISNUMBER(FIND("9F",ScheduleCompile!R62)),ISNUMBER(FIND("4F",ScheduleCompile!R62))),VALUE(LEFT(ScheduleCompile!R62,FIND("F",ScheduleCompile!R62)-1)),ScheduleCompile!R62)))))))</f>
        <v>80</v>
      </c>
      <c r="X69" s="1">
        <f>IF(AND(ISERROR(IF(ScheduleCompile!S62="Off",0,IF(ScheduleCompile!S62="On",1,IF(ISNUMBER(ScheduleCompile!S62),ScheduleCompile!S62/1,IF(ISTEXT(ScheduleCompile!S62),IF(OR(ISNUMBER(FIND("5F",ScheduleCompile!S62)),ISNUMBER(FIND("0F",ScheduleCompile!S62)),ISNUMBER(FIND("8F",ScheduleCompile!S62)),ISNUMBER(FIND("1F",ScheduleCompile!S62)),ISNUMBER(FIND("2F",ScheduleCompile!S62)),ISNUMBER(FIND("3F",ScheduleCompile!S62)),ISNUMBER(FIND("6F",ScheduleCompile!S62)),ISNUMBER(FIND("7F",ScheduleCompile!S62)),ISNUMBER(FIND("9F",ScheduleCompile!S62)),ISNUMBER(FIND("4F",ScheduleCompile!S62))),VALUE(LEFT(ScheduleCompile!S62,FIND("F",ScheduleCompile!S62)-1)),ScheduleCompile!S62)))))),ISTEXT(ScheduleCompile!#REF!)),"ENDTABLE",IF(ISERROR(IF(ScheduleCompile!S62="Off",0,IF(ScheduleCompile!S62="On",1,IF(ISNUMBER(ScheduleCompile!S62),ScheduleCompile!S62/1,IF(ISTEXT(ScheduleCompile!S62),IF(OR(ISNUMBER(FIND("5F",ScheduleCompile!S62)),ISNUMBER(FIND("0F",ScheduleCompile!S62)),ISNUMBER(FIND("8F",ScheduleCompile!S62)),ISNUMBER(FIND("1F",ScheduleCompile!S62)),ISNUMBER(FIND("2F",ScheduleCompile!S62)),ISNUMBER(FIND("3F",ScheduleCompile!S62)),ISNUMBER(FIND("6F",ScheduleCompile!S62)),ISNUMBER(FIND("7F",ScheduleCompile!S62)),ISNUMBER(FIND("9F",ScheduleCompile!S62)),ISNUMBER(FIND("4F",ScheduleCompile!S62))),VALUE(LEFT(ScheduleCompile!S62,FIND("F",ScheduleCompile!S62)-1)),ScheduleCompile!S62)))))),"",IF(ScheduleCompile!S62="Off",0,IF(ScheduleCompile!S62="On",1,IF(ISNUMBER(ScheduleCompile!S62),ScheduleCompile!S62/1,IF(ISTEXT(ScheduleCompile!S62),IF(OR(ISNUMBER(FIND("5F",ScheduleCompile!S62)),ISNUMBER(FIND("0F",ScheduleCompile!S62)),ISNUMBER(FIND("8F",ScheduleCompile!S62)),ISNUMBER(FIND("1F",ScheduleCompile!S62)),ISNUMBER(FIND("2F",ScheduleCompile!S62)),ISNUMBER(FIND("3F",ScheduleCompile!S62)),ISNUMBER(FIND("6F",ScheduleCompile!S62)),ISNUMBER(FIND("7F",ScheduleCompile!S62)),ISNUMBER(FIND("9F",ScheduleCompile!S62)),ISNUMBER(FIND("4F",ScheduleCompile!S62))),VALUE(LEFT(ScheduleCompile!S62,FIND("F",ScheduleCompile!S62)-1)),ScheduleCompile!S62)))))))</f>
        <v>80</v>
      </c>
      <c r="Y69" s="1">
        <f>IF(AND(ISERROR(IF(ScheduleCompile!T62="Off",0,IF(ScheduleCompile!T62="On",1,IF(ISNUMBER(ScheduleCompile!T62),ScheduleCompile!T62/1,IF(ISTEXT(ScheduleCompile!T62),IF(OR(ISNUMBER(FIND("5F",ScheduleCompile!T62)),ISNUMBER(FIND("0F",ScheduleCompile!T62)),ISNUMBER(FIND("8F",ScheduleCompile!T62)),ISNUMBER(FIND("1F",ScheduleCompile!T62)),ISNUMBER(FIND("2F",ScheduleCompile!T62)),ISNUMBER(FIND("3F",ScheduleCompile!T62)),ISNUMBER(FIND("6F",ScheduleCompile!T62)),ISNUMBER(FIND("7F",ScheduleCompile!T62)),ISNUMBER(FIND("9F",ScheduleCompile!T62)),ISNUMBER(FIND("4F",ScheduleCompile!T62))),VALUE(LEFT(ScheduleCompile!T62,FIND("F",ScheduleCompile!T62)-1)),ScheduleCompile!T62)))))),ISTEXT(ScheduleCompile!#REF!)),"ENDTABLE",IF(ISERROR(IF(ScheduleCompile!T62="Off",0,IF(ScheduleCompile!T62="On",1,IF(ISNUMBER(ScheduleCompile!T62),ScheduleCompile!T62/1,IF(ISTEXT(ScheduleCompile!T62),IF(OR(ISNUMBER(FIND("5F",ScheduleCompile!T62)),ISNUMBER(FIND("0F",ScheduleCompile!T62)),ISNUMBER(FIND("8F",ScheduleCompile!T62)),ISNUMBER(FIND("1F",ScheduleCompile!T62)),ISNUMBER(FIND("2F",ScheduleCompile!T62)),ISNUMBER(FIND("3F",ScheduleCompile!T62)),ISNUMBER(FIND("6F",ScheduleCompile!T62)),ISNUMBER(FIND("7F",ScheduleCompile!T62)),ISNUMBER(FIND("9F",ScheduleCompile!T62)),ISNUMBER(FIND("4F",ScheduleCompile!T62))),VALUE(LEFT(ScheduleCompile!T62,FIND("F",ScheduleCompile!T62)-1)),ScheduleCompile!T62)))))),"",IF(ScheduleCompile!T62="Off",0,IF(ScheduleCompile!T62="On",1,IF(ISNUMBER(ScheduleCompile!T62),ScheduleCompile!T62/1,IF(ISTEXT(ScheduleCompile!T62),IF(OR(ISNUMBER(FIND("5F",ScheduleCompile!T62)),ISNUMBER(FIND("0F",ScheduleCompile!T62)),ISNUMBER(FIND("8F",ScheduleCompile!T62)),ISNUMBER(FIND("1F",ScheduleCompile!T62)),ISNUMBER(FIND("2F",ScheduleCompile!T62)),ISNUMBER(FIND("3F",ScheduleCompile!T62)),ISNUMBER(FIND("6F",ScheduleCompile!T62)),ISNUMBER(FIND("7F",ScheduleCompile!T62)),ISNUMBER(FIND("9F",ScheduleCompile!T62)),ISNUMBER(FIND("4F",ScheduleCompile!T62))),VALUE(LEFT(ScheduleCompile!T62,FIND("F",ScheduleCompile!T62)-1)),ScheduleCompile!T62)))))))</f>
        <v>80</v>
      </c>
      <c r="Z69" s="1">
        <f>IF(AND(ISERROR(IF(ScheduleCompile!U62="Off",0,IF(ScheduleCompile!U62="On",1,IF(ISNUMBER(ScheduleCompile!U62),ScheduleCompile!U62/1,IF(ISTEXT(ScheduleCompile!U62),IF(OR(ISNUMBER(FIND("5F",ScheduleCompile!U62)),ISNUMBER(FIND("0F",ScheduleCompile!U62)),ISNUMBER(FIND("8F",ScheduleCompile!U62)),ISNUMBER(FIND("1F",ScheduleCompile!U62)),ISNUMBER(FIND("2F",ScheduleCompile!U62)),ISNUMBER(FIND("3F",ScheduleCompile!U62)),ISNUMBER(FIND("6F",ScheduleCompile!U62)),ISNUMBER(FIND("7F",ScheduleCompile!U62)),ISNUMBER(FIND("9F",ScheduleCompile!U62)),ISNUMBER(FIND("4F",ScheduleCompile!U62))),VALUE(LEFT(ScheduleCompile!U62,FIND("F",ScheduleCompile!U62)-1)),ScheduleCompile!U62)))))),ISTEXT(ScheduleCompile!#REF!)),"ENDTABLE",IF(ISERROR(IF(ScheduleCompile!U62="Off",0,IF(ScheduleCompile!U62="On",1,IF(ISNUMBER(ScheduleCompile!U62),ScheduleCompile!U62/1,IF(ISTEXT(ScheduleCompile!U62),IF(OR(ISNUMBER(FIND("5F",ScheduleCompile!U62)),ISNUMBER(FIND("0F",ScheduleCompile!U62)),ISNUMBER(FIND("8F",ScheduleCompile!U62)),ISNUMBER(FIND("1F",ScheduleCompile!U62)),ISNUMBER(FIND("2F",ScheduleCompile!U62)),ISNUMBER(FIND("3F",ScheduleCompile!U62)),ISNUMBER(FIND("6F",ScheduleCompile!U62)),ISNUMBER(FIND("7F",ScheduleCompile!U62)),ISNUMBER(FIND("9F",ScheduleCompile!U62)),ISNUMBER(FIND("4F",ScheduleCompile!U62))),VALUE(LEFT(ScheduleCompile!U62,FIND("F",ScheduleCompile!U62)-1)),ScheduleCompile!U62)))))),"",IF(ScheduleCompile!U62="Off",0,IF(ScheduleCompile!U62="On",1,IF(ISNUMBER(ScheduleCompile!U62),ScheduleCompile!U62/1,IF(ISTEXT(ScheduleCompile!U62),IF(OR(ISNUMBER(FIND("5F",ScheduleCompile!U62)),ISNUMBER(FIND("0F",ScheduleCompile!U62)),ISNUMBER(FIND("8F",ScheduleCompile!U62)),ISNUMBER(FIND("1F",ScheduleCompile!U62)),ISNUMBER(FIND("2F",ScheduleCompile!U62)),ISNUMBER(FIND("3F",ScheduleCompile!U62)),ISNUMBER(FIND("6F",ScheduleCompile!U62)),ISNUMBER(FIND("7F",ScheduleCompile!U62)),ISNUMBER(FIND("9F",ScheduleCompile!U62)),ISNUMBER(FIND("4F",ScheduleCompile!U62))),VALUE(LEFT(ScheduleCompile!U62,FIND("F",ScheduleCompile!U62)-1)),ScheduleCompile!U62)))))))</f>
        <v>80</v>
      </c>
      <c r="AA69" s="1">
        <f>IF(AND(ISERROR(IF(ScheduleCompile!V62="Off",0,IF(ScheduleCompile!V62="On",1,IF(ISNUMBER(ScheduleCompile!V62),ScheduleCompile!V62/1,IF(ISTEXT(ScheduleCompile!V62),IF(OR(ISNUMBER(FIND("5F",ScheduleCompile!V62)),ISNUMBER(FIND("0F",ScheduleCompile!V62)),ISNUMBER(FIND("8F",ScheduleCompile!V62)),ISNUMBER(FIND("1F",ScheduleCompile!V62)),ISNUMBER(FIND("2F",ScheduleCompile!V62)),ISNUMBER(FIND("3F",ScheduleCompile!V62)),ISNUMBER(FIND("6F",ScheduleCompile!V62)),ISNUMBER(FIND("7F",ScheduleCompile!V62)),ISNUMBER(FIND("9F",ScheduleCompile!V62)),ISNUMBER(FIND("4F",ScheduleCompile!V62))),VALUE(LEFT(ScheduleCompile!V62,FIND("F",ScheduleCompile!V62)-1)),ScheduleCompile!V62)))))),ISTEXT(ScheduleCompile!#REF!)),"ENDTABLE",IF(ISERROR(IF(ScheduleCompile!V62="Off",0,IF(ScheduleCompile!V62="On",1,IF(ISNUMBER(ScheduleCompile!V62),ScheduleCompile!V62/1,IF(ISTEXT(ScheduleCompile!V62),IF(OR(ISNUMBER(FIND("5F",ScheduleCompile!V62)),ISNUMBER(FIND("0F",ScheduleCompile!V62)),ISNUMBER(FIND("8F",ScheduleCompile!V62)),ISNUMBER(FIND("1F",ScheduleCompile!V62)),ISNUMBER(FIND("2F",ScheduleCompile!V62)),ISNUMBER(FIND("3F",ScheduleCompile!V62)),ISNUMBER(FIND("6F",ScheduleCompile!V62)),ISNUMBER(FIND("7F",ScheduleCompile!V62)),ISNUMBER(FIND("9F",ScheduleCompile!V62)),ISNUMBER(FIND("4F",ScheduleCompile!V62))),VALUE(LEFT(ScheduleCompile!V62,FIND("F",ScheduleCompile!V62)-1)),ScheduleCompile!V62)))))),"",IF(ScheduleCompile!V62="Off",0,IF(ScheduleCompile!V62="On",1,IF(ISNUMBER(ScheduleCompile!V62),ScheduleCompile!V62/1,IF(ISTEXT(ScheduleCompile!V62),IF(OR(ISNUMBER(FIND("5F",ScheduleCompile!V62)),ISNUMBER(FIND("0F",ScheduleCompile!V62)),ISNUMBER(FIND("8F",ScheduleCompile!V62)),ISNUMBER(FIND("1F",ScheduleCompile!V62)),ISNUMBER(FIND("2F",ScheduleCompile!V62)),ISNUMBER(FIND("3F",ScheduleCompile!V62)),ISNUMBER(FIND("6F",ScheduleCompile!V62)),ISNUMBER(FIND("7F",ScheduleCompile!V62)),ISNUMBER(FIND("9F",ScheduleCompile!V62)),ISNUMBER(FIND("4F",ScheduleCompile!V62))),VALUE(LEFT(ScheduleCompile!V62,FIND("F",ScheduleCompile!V62)-1)),ScheduleCompile!V62)))))))</f>
        <v>80</v>
      </c>
      <c r="AB69" s="1">
        <f>IF(AND(ISERROR(IF(ScheduleCompile!W62="Off",0,IF(ScheduleCompile!W62="On",1,IF(ISNUMBER(ScheduleCompile!W62),ScheduleCompile!W62/1,IF(ISTEXT(ScheduleCompile!W62),IF(OR(ISNUMBER(FIND("5F",ScheduleCompile!W62)),ISNUMBER(FIND("0F",ScheduleCompile!W62)),ISNUMBER(FIND("8F",ScheduleCompile!W62)),ISNUMBER(FIND("1F",ScheduleCompile!W62)),ISNUMBER(FIND("2F",ScheduleCompile!W62)),ISNUMBER(FIND("3F",ScheduleCompile!W62)),ISNUMBER(FIND("6F",ScheduleCompile!W62)),ISNUMBER(FIND("7F",ScheduleCompile!W62)),ISNUMBER(FIND("9F",ScheduleCompile!W62)),ISNUMBER(FIND("4F",ScheduleCompile!W62))),VALUE(LEFT(ScheduleCompile!W62,FIND("F",ScheduleCompile!W62)-1)),ScheduleCompile!W62)))))),ISTEXT(ScheduleCompile!#REF!)),"ENDTABLE",IF(ISERROR(IF(ScheduleCompile!W62="Off",0,IF(ScheduleCompile!W62="On",1,IF(ISNUMBER(ScheduleCompile!W62),ScheduleCompile!W62/1,IF(ISTEXT(ScheduleCompile!W62),IF(OR(ISNUMBER(FIND("5F",ScheduleCompile!W62)),ISNUMBER(FIND("0F",ScheduleCompile!W62)),ISNUMBER(FIND("8F",ScheduleCompile!W62)),ISNUMBER(FIND("1F",ScheduleCompile!W62)),ISNUMBER(FIND("2F",ScheduleCompile!W62)),ISNUMBER(FIND("3F",ScheduleCompile!W62)),ISNUMBER(FIND("6F",ScheduleCompile!W62)),ISNUMBER(FIND("7F",ScheduleCompile!W62)),ISNUMBER(FIND("9F",ScheduleCompile!W62)),ISNUMBER(FIND("4F",ScheduleCompile!W62))),VALUE(LEFT(ScheduleCompile!W62,FIND("F",ScheduleCompile!W62)-1)),ScheduleCompile!W62)))))),"",IF(ScheduleCompile!W62="Off",0,IF(ScheduleCompile!W62="On",1,IF(ISNUMBER(ScheduleCompile!W62),ScheduleCompile!W62/1,IF(ISTEXT(ScheduleCompile!W62),IF(OR(ISNUMBER(FIND("5F",ScheduleCompile!W62)),ISNUMBER(FIND("0F",ScheduleCompile!W62)),ISNUMBER(FIND("8F",ScheduleCompile!W62)),ISNUMBER(FIND("1F",ScheduleCompile!W62)),ISNUMBER(FIND("2F",ScheduleCompile!W62)),ISNUMBER(FIND("3F",ScheduleCompile!W62)),ISNUMBER(FIND("6F",ScheduleCompile!W62)),ISNUMBER(FIND("7F",ScheduleCompile!W62)),ISNUMBER(FIND("9F",ScheduleCompile!W62)),ISNUMBER(FIND("4F",ScheduleCompile!W62))),VALUE(LEFT(ScheduleCompile!W62,FIND("F",ScheduleCompile!W62)-1)),ScheduleCompile!W62)))))))</f>
        <v>80</v>
      </c>
      <c r="AC69" s="1">
        <f>IF(AND(ISERROR(IF(ScheduleCompile!X62="Off",0,IF(ScheduleCompile!X62="On",1,IF(ISNUMBER(ScheduleCompile!X62),ScheduleCompile!X62/1,IF(ISTEXT(ScheduleCompile!X62),IF(OR(ISNUMBER(FIND("5F",ScheduleCompile!X62)),ISNUMBER(FIND("0F",ScheduleCompile!X62)),ISNUMBER(FIND("8F",ScheduleCompile!X62)),ISNUMBER(FIND("1F",ScheduleCompile!X62)),ISNUMBER(FIND("2F",ScheduleCompile!X62)),ISNUMBER(FIND("3F",ScheduleCompile!X62)),ISNUMBER(FIND("6F",ScheduleCompile!X62)),ISNUMBER(FIND("7F",ScheduleCompile!X62)),ISNUMBER(FIND("9F",ScheduleCompile!X62)),ISNUMBER(FIND("4F",ScheduleCompile!X62))),VALUE(LEFT(ScheduleCompile!X62,FIND("F",ScheduleCompile!X62)-1)),ScheduleCompile!X62)))))),ISTEXT(ScheduleCompile!#REF!)),"ENDTABLE",IF(ISERROR(IF(ScheduleCompile!X62="Off",0,IF(ScheduleCompile!X62="On",1,IF(ISNUMBER(ScheduleCompile!X62),ScheduleCompile!X62/1,IF(ISTEXT(ScheduleCompile!X62),IF(OR(ISNUMBER(FIND("5F",ScheduleCompile!X62)),ISNUMBER(FIND("0F",ScheduleCompile!X62)),ISNUMBER(FIND("8F",ScheduleCompile!X62)),ISNUMBER(FIND("1F",ScheduleCompile!X62)),ISNUMBER(FIND("2F",ScheduleCompile!X62)),ISNUMBER(FIND("3F",ScheduleCompile!X62)),ISNUMBER(FIND("6F",ScheduleCompile!X62)),ISNUMBER(FIND("7F",ScheduleCompile!X62)),ISNUMBER(FIND("9F",ScheduleCompile!X62)),ISNUMBER(FIND("4F",ScheduleCompile!X62))),VALUE(LEFT(ScheduleCompile!X62,FIND("F",ScheduleCompile!X62)-1)),ScheduleCompile!X62)))))),"",IF(ScheduleCompile!X62="Off",0,IF(ScheduleCompile!X62="On",1,IF(ISNUMBER(ScheduleCompile!X62),ScheduleCompile!X62/1,IF(ISTEXT(ScheduleCompile!X62),IF(OR(ISNUMBER(FIND("5F",ScheduleCompile!X62)),ISNUMBER(FIND("0F",ScheduleCompile!X62)),ISNUMBER(FIND("8F",ScheduleCompile!X62)),ISNUMBER(FIND("1F",ScheduleCompile!X62)),ISNUMBER(FIND("2F",ScheduleCompile!X62)),ISNUMBER(FIND("3F",ScheduleCompile!X62)),ISNUMBER(FIND("6F",ScheduleCompile!X62)),ISNUMBER(FIND("7F",ScheduleCompile!X62)),ISNUMBER(FIND("9F",ScheduleCompile!X62)),ISNUMBER(FIND("4F",ScheduleCompile!X62))),VALUE(LEFT(ScheduleCompile!X62,FIND("F",ScheduleCompile!X62)-1)),ScheduleCompile!X62)))))))</f>
        <v>80</v>
      </c>
      <c r="AD69" s="1">
        <f>IF(AND(ISERROR(IF(ScheduleCompile!Y62="Off",0,IF(ScheduleCompile!Y62="On",1,IF(ISNUMBER(ScheduleCompile!Y62),ScheduleCompile!Y62/1,IF(ISTEXT(ScheduleCompile!Y62),IF(OR(ISNUMBER(FIND("5F",ScheduleCompile!Y62)),ISNUMBER(FIND("0F",ScheduleCompile!Y62)),ISNUMBER(FIND("8F",ScheduleCompile!Y62)),ISNUMBER(FIND("1F",ScheduleCompile!Y62)),ISNUMBER(FIND("2F",ScheduleCompile!Y62)),ISNUMBER(FIND("3F",ScheduleCompile!Y62)),ISNUMBER(FIND("6F",ScheduleCompile!Y62)),ISNUMBER(FIND("7F",ScheduleCompile!Y62)),ISNUMBER(FIND("9F",ScheduleCompile!Y62)),ISNUMBER(FIND("4F",ScheduleCompile!Y62))),VALUE(LEFT(ScheduleCompile!Y62,FIND("F",ScheduleCompile!Y62)-1)),ScheduleCompile!Y62)))))),ISTEXT(ScheduleCompile!#REF!)),"ENDTABLE",IF(ISERROR(IF(ScheduleCompile!Y62="Off",0,IF(ScheduleCompile!Y62="On",1,IF(ISNUMBER(ScheduleCompile!Y62),ScheduleCompile!Y62/1,IF(ISTEXT(ScheduleCompile!Y62),IF(OR(ISNUMBER(FIND("5F",ScheduleCompile!Y62)),ISNUMBER(FIND("0F",ScheduleCompile!Y62)),ISNUMBER(FIND("8F",ScheduleCompile!Y62)),ISNUMBER(FIND("1F",ScheduleCompile!Y62)),ISNUMBER(FIND("2F",ScheduleCompile!Y62)),ISNUMBER(FIND("3F",ScheduleCompile!Y62)),ISNUMBER(FIND("6F",ScheduleCompile!Y62)),ISNUMBER(FIND("7F",ScheduleCompile!Y62)),ISNUMBER(FIND("9F",ScheduleCompile!Y62)),ISNUMBER(FIND("4F",ScheduleCompile!Y62))),VALUE(LEFT(ScheduleCompile!Y62,FIND("F",ScheduleCompile!Y62)-1)),ScheduleCompile!Y62)))))),"",IF(ScheduleCompile!Y62="Off",0,IF(ScheduleCompile!Y62="On",1,IF(ISNUMBER(ScheduleCompile!Y62),ScheduleCompile!Y62/1,IF(ISTEXT(ScheduleCompile!Y62),IF(OR(ISNUMBER(FIND("5F",ScheduleCompile!Y62)),ISNUMBER(FIND("0F",ScheduleCompile!Y62)),ISNUMBER(FIND("8F",ScheduleCompile!Y62)),ISNUMBER(FIND("1F",ScheduleCompile!Y62)),ISNUMBER(FIND("2F",ScheduleCompile!Y62)),ISNUMBER(FIND("3F",ScheduleCompile!Y62)),ISNUMBER(FIND("6F",ScheduleCompile!Y62)),ISNUMBER(FIND("7F",ScheduleCompile!Y62)),ISNUMBER(FIND("9F",ScheduleCompile!Y62)),ISNUMBER(FIND("4F",ScheduleCompile!Y62))),VALUE(LEFT(ScheduleCompile!Y62,FIND("F",ScheduleCompile!Y62)-1)),ScheduleCompile!Y62)))))))</f>
        <v>80</v>
      </c>
    </row>
    <row r="70" spans="1:30" x14ac:dyDescent="0.25">
      <c r="A70" t="str">
        <f t="shared" si="0"/>
        <v>SchDay "DataClgSetptSat"  Type = "Temperature" Hr = (80, 80, 80, 80, 80, 80, 80, 80, 80, 80, 80, 80, 80, 80, 80, 80, 80, 80, 80, 80, 80, 80, 80, 80) ..</v>
      </c>
      <c r="B70" s="1" t="s">
        <v>623</v>
      </c>
      <c r="C70" t="str">
        <f t="shared" si="1"/>
        <v xml:space="preserve">SchDay "DataClgSetptSat"  Type = "Temperature" Hr = </v>
      </c>
      <c r="D70" t="str">
        <f t="shared" si="2"/>
        <v>(80, 80, 80, 80, 80, 80, 80, 80, 80, 80, 80, 80, 80, 80, 80, 80, 80, 80, 80, 80, 80, 80, 80, 80) ..</v>
      </c>
      <c r="E70" s="30" t="str">
        <f>ScheduleCompile!A63</f>
        <v>DataClgSetptSat</v>
      </c>
      <c r="F70" t="str">
        <f t="shared" si="3"/>
        <v>Temperature</v>
      </c>
      <c r="G70" s="1">
        <f>IF(AND(ISERROR(IF(ScheduleCompile!B63="Off",0,IF(ScheduleCompile!B63="On",1,IF(ISNUMBER(ScheduleCompile!B63),ScheduleCompile!B63/1,IF(ISTEXT(ScheduleCompile!B63),IF(OR(ISNUMBER(FIND("5F",ScheduleCompile!B63)),ISNUMBER(FIND("0F",ScheduleCompile!B63)),ISNUMBER(FIND("8F",ScheduleCompile!B63)),ISNUMBER(FIND("1F",ScheduleCompile!B63)),ISNUMBER(FIND("2F",ScheduleCompile!B63)),ISNUMBER(FIND("3F",ScheduleCompile!B63)),ISNUMBER(FIND("6F",ScheduleCompile!B63)),ISNUMBER(FIND("7F",ScheduleCompile!B63)),ISNUMBER(FIND("9F",ScheduleCompile!B63)),ISNUMBER(FIND("4F",ScheduleCompile!B63))),VALUE(LEFT(ScheduleCompile!B63,FIND("F",ScheduleCompile!B63)-1)),ScheduleCompile!B63)))))),ISTEXT(ScheduleCompile!#REF!)),"ENDTABLE",IF(ISERROR(IF(ScheduleCompile!B63="Off",0,IF(ScheduleCompile!B63="On",1,IF(ISNUMBER(ScheduleCompile!B63),ScheduleCompile!B63/1,IF(ISTEXT(ScheduleCompile!B63),IF(OR(ISNUMBER(FIND("5F",ScheduleCompile!B63)),ISNUMBER(FIND("0F",ScheduleCompile!B63)),ISNUMBER(FIND("8F",ScheduleCompile!B63)),ISNUMBER(FIND("1F",ScheduleCompile!B63)),ISNUMBER(FIND("2F",ScheduleCompile!B63)),ISNUMBER(FIND("3F",ScheduleCompile!B63)),ISNUMBER(FIND("6F",ScheduleCompile!B63)),ISNUMBER(FIND("7F",ScheduleCompile!B63)),ISNUMBER(FIND("9F",ScheduleCompile!B63)),ISNUMBER(FIND("4F",ScheduleCompile!B63))),VALUE(LEFT(ScheduleCompile!B63,FIND("F",ScheduleCompile!B63)-1)),ScheduleCompile!B63)))))),"",IF(ScheduleCompile!B63="Off",0,IF(ScheduleCompile!B63="On",1,IF(ISNUMBER(ScheduleCompile!B63),ScheduleCompile!B63/1,IF(ISTEXT(ScheduleCompile!B63),IF(OR(ISNUMBER(FIND("5F",ScheduleCompile!B63)),ISNUMBER(FIND("0F",ScheduleCompile!B63)),ISNUMBER(FIND("8F",ScheduleCompile!B63)),ISNUMBER(FIND("1F",ScheduleCompile!B63)),ISNUMBER(FIND("2F",ScheduleCompile!B63)),ISNUMBER(FIND("3F",ScheduleCompile!B63)),ISNUMBER(FIND("6F",ScheduleCompile!B63)),ISNUMBER(FIND("7F",ScheduleCompile!B63)),ISNUMBER(FIND("9F",ScheduleCompile!B63)),ISNUMBER(FIND("4F",ScheduleCompile!B63))),VALUE(LEFT(ScheduleCompile!B63,FIND("F",ScheduleCompile!B63)-1)),ScheduleCompile!B63)))))))</f>
        <v>80</v>
      </c>
      <c r="H70" s="1">
        <f>IF(AND(ISERROR(IF(ScheduleCompile!C63="Off",0,IF(ScheduleCompile!C63="On",1,IF(ISNUMBER(ScheduleCompile!C63),ScheduleCompile!C63/1,IF(ISTEXT(ScheduleCompile!C63),IF(OR(ISNUMBER(FIND("5F",ScheduleCompile!C63)),ISNUMBER(FIND("0F",ScheduleCompile!C63)),ISNUMBER(FIND("8F",ScheduleCompile!C63)),ISNUMBER(FIND("1F",ScheduleCompile!C63)),ISNUMBER(FIND("2F",ScheduleCompile!C63)),ISNUMBER(FIND("3F",ScheduleCompile!C63)),ISNUMBER(FIND("6F",ScheduleCompile!C63)),ISNUMBER(FIND("7F",ScheduleCompile!C63)),ISNUMBER(FIND("9F",ScheduleCompile!C63)),ISNUMBER(FIND("4F",ScheduleCompile!C63))),VALUE(LEFT(ScheduleCompile!C63,FIND("F",ScheduleCompile!C63)-1)),ScheduleCompile!C63)))))),ISTEXT(ScheduleCompile!#REF!)),"ENDTABLE",IF(ISERROR(IF(ScheduleCompile!C63="Off",0,IF(ScheduleCompile!C63="On",1,IF(ISNUMBER(ScheduleCompile!C63),ScheduleCompile!C63/1,IF(ISTEXT(ScheduleCompile!C63),IF(OR(ISNUMBER(FIND("5F",ScheduleCompile!C63)),ISNUMBER(FIND("0F",ScheduleCompile!C63)),ISNUMBER(FIND("8F",ScheduleCompile!C63)),ISNUMBER(FIND("1F",ScheduleCompile!C63)),ISNUMBER(FIND("2F",ScheduleCompile!C63)),ISNUMBER(FIND("3F",ScheduleCompile!C63)),ISNUMBER(FIND("6F",ScheduleCompile!C63)),ISNUMBER(FIND("7F",ScheduleCompile!C63)),ISNUMBER(FIND("9F",ScheduleCompile!C63)),ISNUMBER(FIND("4F",ScheduleCompile!C63))),VALUE(LEFT(ScheduleCompile!C63,FIND("F",ScheduleCompile!C63)-1)),ScheduleCompile!C63)))))),"",IF(ScheduleCompile!C63="Off",0,IF(ScheduleCompile!C63="On",1,IF(ISNUMBER(ScheduleCompile!C63),ScheduleCompile!C63/1,IF(ISTEXT(ScheduleCompile!C63),IF(OR(ISNUMBER(FIND("5F",ScheduleCompile!C63)),ISNUMBER(FIND("0F",ScheduleCompile!C63)),ISNUMBER(FIND("8F",ScheduleCompile!C63)),ISNUMBER(FIND("1F",ScheduleCompile!C63)),ISNUMBER(FIND("2F",ScheduleCompile!C63)),ISNUMBER(FIND("3F",ScheduleCompile!C63)),ISNUMBER(FIND("6F",ScheduleCompile!C63)),ISNUMBER(FIND("7F",ScheduleCompile!C63)),ISNUMBER(FIND("9F",ScheduleCompile!C63)),ISNUMBER(FIND("4F",ScheduleCompile!C63))),VALUE(LEFT(ScheduleCompile!C63,FIND("F",ScheduleCompile!C63)-1)),ScheduleCompile!C63)))))))</f>
        <v>80</v>
      </c>
      <c r="I70" s="1">
        <f>IF(AND(ISERROR(IF(ScheduleCompile!D63="Off",0,IF(ScheduleCompile!D63="On",1,IF(ISNUMBER(ScheduleCompile!D63),ScheduleCompile!D63/1,IF(ISTEXT(ScheduleCompile!D63),IF(OR(ISNUMBER(FIND("5F",ScheduleCompile!D63)),ISNUMBER(FIND("0F",ScheduleCompile!D63)),ISNUMBER(FIND("8F",ScheduleCompile!D63)),ISNUMBER(FIND("1F",ScheduleCompile!D63)),ISNUMBER(FIND("2F",ScheduleCompile!D63)),ISNUMBER(FIND("3F",ScheduleCompile!D63)),ISNUMBER(FIND("6F",ScheduleCompile!D63)),ISNUMBER(FIND("7F",ScheduleCompile!D63)),ISNUMBER(FIND("9F",ScheduleCompile!D63)),ISNUMBER(FIND("4F",ScheduleCompile!D63))),VALUE(LEFT(ScheduleCompile!D63,FIND("F",ScheduleCompile!D63)-1)),ScheduleCompile!D63)))))),ISTEXT(ScheduleCompile!#REF!)),"ENDTABLE",IF(ISERROR(IF(ScheduleCompile!D63="Off",0,IF(ScheduleCompile!D63="On",1,IF(ISNUMBER(ScheduleCompile!D63),ScheduleCompile!D63/1,IF(ISTEXT(ScheduleCompile!D63),IF(OR(ISNUMBER(FIND("5F",ScheduleCompile!D63)),ISNUMBER(FIND("0F",ScheduleCompile!D63)),ISNUMBER(FIND("8F",ScheduleCompile!D63)),ISNUMBER(FIND("1F",ScheduleCompile!D63)),ISNUMBER(FIND("2F",ScheduleCompile!D63)),ISNUMBER(FIND("3F",ScheduleCompile!D63)),ISNUMBER(FIND("6F",ScheduleCompile!D63)),ISNUMBER(FIND("7F",ScheduleCompile!D63)),ISNUMBER(FIND("9F",ScheduleCompile!D63)),ISNUMBER(FIND("4F",ScheduleCompile!D63))),VALUE(LEFT(ScheduleCompile!D63,FIND("F",ScheduleCompile!D63)-1)),ScheduleCompile!D63)))))),"",IF(ScheduleCompile!D63="Off",0,IF(ScheduleCompile!D63="On",1,IF(ISNUMBER(ScheduleCompile!D63),ScheduleCompile!D63/1,IF(ISTEXT(ScheduleCompile!D63),IF(OR(ISNUMBER(FIND("5F",ScheduleCompile!D63)),ISNUMBER(FIND("0F",ScheduleCompile!D63)),ISNUMBER(FIND("8F",ScheduleCompile!D63)),ISNUMBER(FIND("1F",ScheduleCompile!D63)),ISNUMBER(FIND("2F",ScheduleCompile!D63)),ISNUMBER(FIND("3F",ScheduleCompile!D63)),ISNUMBER(FIND("6F",ScheduleCompile!D63)),ISNUMBER(FIND("7F",ScheduleCompile!D63)),ISNUMBER(FIND("9F",ScheduleCompile!D63)),ISNUMBER(FIND("4F",ScheduleCompile!D63))),VALUE(LEFT(ScheduleCompile!D63,FIND("F",ScheduleCompile!D63)-1)),ScheduleCompile!D63)))))))</f>
        <v>80</v>
      </c>
      <c r="J70" s="1">
        <f>IF(AND(ISERROR(IF(ScheduleCompile!E63="Off",0,IF(ScheduleCompile!E63="On",1,IF(ISNUMBER(ScheduleCompile!E63),ScheduleCompile!E63/1,IF(ISTEXT(ScheduleCompile!E63),IF(OR(ISNUMBER(FIND("5F",ScheduleCompile!E63)),ISNUMBER(FIND("0F",ScheduleCompile!E63)),ISNUMBER(FIND("8F",ScheduleCompile!E63)),ISNUMBER(FIND("1F",ScheduleCompile!E63)),ISNUMBER(FIND("2F",ScheduleCompile!E63)),ISNUMBER(FIND("3F",ScheduleCompile!E63)),ISNUMBER(FIND("6F",ScheduleCompile!E63)),ISNUMBER(FIND("7F",ScheduleCompile!E63)),ISNUMBER(FIND("9F",ScheduleCompile!E63)),ISNUMBER(FIND("4F",ScheduleCompile!E63))),VALUE(LEFT(ScheduleCompile!E63,FIND("F",ScheduleCompile!E63)-1)),ScheduleCompile!E63)))))),ISTEXT(ScheduleCompile!#REF!)),"ENDTABLE",IF(ISERROR(IF(ScheduleCompile!E63="Off",0,IF(ScheduleCompile!E63="On",1,IF(ISNUMBER(ScheduleCompile!E63),ScheduleCompile!E63/1,IF(ISTEXT(ScheduleCompile!E63),IF(OR(ISNUMBER(FIND("5F",ScheduleCompile!E63)),ISNUMBER(FIND("0F",ScheduleCompile!E63)),ISNUMBER(FIND("8F",ScheduleCompile!E63)),ISNUMBER(FIND("1F",ScheduleCompile!E63)),ISNUMBER(FIND("2F",ScheduleCompile!E63)),ISNUMBER(FIND("3F",ScheduleCompile!E63)),ISNUMBER(FIND("6F",ScheduleCompile!E63)),ISNUMBER(FIND("7F",ScheduleCompile!E63)),ISNUMBER(FIND("9F",ScheduleCompile!E63)),ISNUMBER(FIND("4F",ScheduleCompile!E63))),VALUE(LEFT(ScheduleCompile!E63,FIND("F",ScheduleCompile!E63)-1)),ScheduleCompile!E63)))))),"",IF(ScheduleCompile!E63="Off",0,IF(ScheduleCompile!E63="On",1,IF(ISNUMBER(ScheduleCompile!E63),ScheduleCompile!E63/1,IF(ISTEXT(ScheduleCompile!E63),IF(OR(ISNUMBER(FIND("5F",ScheduleCompile!E63)),ISNUMBER(FIND("0F",ScheduleCompile!E63)),ISNUMBER(FIND("8F",ScheduleCompile!E63)),ISNUMBER(FIND("1F",ScheduleCompile!E63)),ISNUMBER(FIND("2F",ScheduleCompile!E63)),ISNUMBER(FIND("3F",ScheduleCompile!E63)),ISNUMBER(FIND("6F",ScheduleCompile!E63)),ISNUMBER(FIND("7F",ScheduleCompile!E63)),ISNUMBER(FIND("9F",ScheduleCompile!E63)),ISNUMBER(FIND("4F",ScheduleCompile!E63))),VALUE(LEFT(ScheduleCompile!E63,FIND("F",ScheduleCompile!E63)-1)),ScheduleCompile!E63)))))))</f>
        <v>80</v>
      </c>
      <c r="K70" s="1">
        <f>IF(AND(ISERROR(IF(ScheduleCompile!F63="Off",0,IF(ScheduleCompile!F63="On",1,IF(ISNUMBER(ScheduleCompile!F63),ScheduleCompile!F63/1,IF(ISTEXT(ScheduleCompile!F63),IF(OR(ISNUMBER(FIND("5F",ScheduleCompile!F63)),ISNUMBER(FIND("0F",ScheduleCompile!F63)),ISNUMBER(FIND("8F",ScheduleCompile!F63)),ISNUMBER(FIND("1F",ScheduleCompile!F63)),ISNUMBER(FIND("2F",ScheduleCompile!F63)),ISNUMBER(FIND("3F",ScheduleCompile!F63)),ISNUMBER(FIND("6F",ScheduleCompile!F63)),ISNUMBER(FIND("7F",ScheduleCompile!F63)),ISNUMBER(FIND("9F",ScheduleCompile!F63)),ISNUMBER(FIND("4F",ScheduleCompile!F63))),VALUE(LEFT(ScheduleCompile!F63,FIND("F",ScheduleCompile!F63)-1)),ScheduleCompile!F63)))))),ISTEXT(ScheduleCompile!#REF!)),"ENDTABLE",IF(ISERROR(IF(ScheduleCompile!F63="Off",0,IF(ScheduleCompile!F63="On",1,IF(ISNUMBER(ScheduleCompile!F63),ScheduleCompile!F63/1,IF(ISTEXT(ScheduleCompile!F63),IF(OR(ISNUMBER(FIND("5F",ScheduleCompile!F63)),ISNUMBER(FIND("0F",ScheduleCompile!F63)),ISNUMBER(FIND("8F",ScheduleCompile!F63)),ISNUMBER(FIND("1F",ScheduleCompile!F63)),ISNUMBER(FIND("2F",ScheduleCompile!F63)),ISNUMBER(FIND("3F",ScheduleCompile!F63)),ISNUMBER(FIND("6F",ScheduleCompile!F63)),ISNUMBER(FIND("7F",ScheduleCompile!F63)),ISNUMBER(FIND("9F",ScheduleCompile!F63)),ISNUMBER(FIND("4F",ScheduleCompile!F63))),VALUE(LEFT(ScheduleCompile!F63,FIND("F",ScheduleCompile!F63)-1)),ScheduleCompile!F63)))))),"",IF(ScheduleCompile!F63="Off",0,IF(ScheduleCompile!F63="On",1,IF(ISNUMBER(ScheduleCompile!F63),ScheduleCompile!F63/1,IF(ISTEXT(ScheduleCompile!F63),IF(OR(ISNUMBER(FIND("5F",ScheduleCompile!F63)),ISNUMBER(FIND("0F",ScheduleCompile!F63)),ISNUMBER(FIND("8F",ScheduleCompile!F63)),ISNUMBER(FIND("1F",ScheduleCompile!F63)),ISNUMBER(FIND("2F",ScheduleCompile!F63)),ISNUMBER(FIND("3F",ScheduleCompile!F63)),ISNUMBER(FIND("6F",ScheduleCompile!F63)),ISNUMBER(FIND("7F",ScheduleCompile!F63)),ISNUMBER(FIND("9F",ScheduleCompile!F63)),ISNUMBER(FIND("4F",ScheduleCompile!F63))),VALUE(LEFT(ScheduleCompile!F63,FIND("F",ScheduleCompile!F63)-1)),ScheduleCompile!F63)))))))</f>
        <v>80</v>
      </c>
      <c r="L70" s="1">
        <f>IF(AND(ISERROR(IF(ScheduleCompile!G63="Off",0,IF(ScheduleCompile!G63="On",1,IF(ISNUMBER(ScheduleCompile!G63),ScheduleCompile!G63/1,IF(ISTEXT(ScheduleCompile!G63),IF(OR(ISNUMBER(FIND("5F",ScheduleCompile!G63)),ISNUMBER(FIND("0F",ScheduleCompile!G63)),ISNUMBER(FIND("8F",ScheduleCompile!G63)),ISNUMBER(FIND("1F",ScheduleCompile!G63)),ISNUMBER(FIND("2F",ScheduleCompile!G63)),ISNUMBER(FIND("3F",ScheduleCompile!G63)),ISNUMBER(FIND("6F",ScheduleCompile!G63)),ISNUMBER(FIND("7F",ScheduleCompile!G63)),ISNUMBER(FIND("9F",ScheduleCompile!G63)),ISNUMBER(FIND("4F",ScheduleCompile!G63))),VALUE(LEFT(ScheduleCompile!G63,FIND("F",ScheduleCompile!G63)-1)),ScheduleCompile!G63)))))),ISTEXT(ScheduleCompile!#REF!)),"ENDTABLE",IF(ISERROR(IF(ScheduleCompile!G63="Off",0,IF(ScheduleCompile!G63="On",1,IF(ISNUMBER(ScheduleCompile!G63),ScheduleCompile!G63/1,IF(ISTEXT(ScheduleCompile!G63),IF(OR(ISNUMBER(FIND("5F",ScheduleCompile!G63)),ISNUMBER(FIND("0F",ScheduleCompile!G63)),ISNUMBER(FIND("8F",ScheduleCompile!G63)),ISNUMBER(FIND("1F",ScheduleCompile!G63)),ISNUMBER(FIND("2F",ScheduleCompile!G63)),ISNUMBER(FIND("3F",ScheduleCompile!G63)),ISNUMBER(FIND("6F",ScheduleCompile!G63)),ISNUMBER(FIND("7F",ScheduleCompile!G63)),ISNUMBER(FIND("9F",ScheduleCompile!G63)),ISNUMBER(FIND("4F",ScheduleCompile!G63))),VALUE(LEFT(ScheduleCompile!G63,FIND("F",ScheduleCompile!G63)-1)),ScheduleCompile!G63)))))),"",IF(ScheduleCompile!G63="Off",0,IF(ScheduleCompile!G63="On",1,IF(ISNUMBER(ScheduleCompile!G63),ScheduleCompile!G63/1,IF(ISTEXT(ScheduleCompile!G63),IF(OR(ISNUMBER(FIND("5F",ScheduleCompile!G63)),ISNUMBER(FIND("0F",ScheduleCompile!G63)),ISNUMBER(FIND("8F",ScheduleCompile!G63)),ISNUMBER(FIND("1F",ScheduleCompile!G63)),ISNUMBER(FIND("2F",ScheduleCompile!G63)),ISNUMBER(FIND("3F",ScheduleCompile!G63)),ISNUMBER(FIND("6F",ScheduleCompile!G63)),ISNUMBER(FIND("7F",ScheduleCompile!G63)),ISNUMBER(FIND("9F",ScheduleCompile!G63)),ISNUMBER(FIND("4F",ScheduleCompile!G63))),VALUE(LEFT(ScheduleCompile!G63,FIND("F",ScheduleCompile!G63)-1)),ScheduleCompile!G63)))))))</f>
        <v>80</v>
      </c>
      <c r="M70" s="1">
        <f>IF(AND(ISERROR(IF(ScheduleCompile!H63="Off",0,IF(ScheduleCompile!H63="On",1,IF(ISNUMBER(ScheduleCompile!H63),ScheduleCompile!H63/1,IF(ISTEXT(ScheduleCompile!H63),IF(OR(ISNUMBER(FIND("5F",ScheduleCompile!H63)),ISNUMBER(FIND("0F",ScheduleCompile!H63)),ISNUMBER(FIND("8F",ScheduleCompile!H63)),ISNUMBER(FIND("1F",ScheduleCompile!H63)),ISNUMBER(FIND("2F",ScheduleCompile!H63)),ISNUMBER(FIND("3F",ScheduleCompile!H63)),ISNUMBER(FIND("6F",ScheduleCompile!H63)),ISNUMBER(FIND("7F",ScheduleCompile!H63)),ISNUMBER(FIND("9F",ScheduleCompile!H63)),ISNUMBER(FIND("4F",ScheduleCompile!H63))),VALUE(LEFT(ScheduleCompile!H63,FIND("F",ScheduleCompile!H63)-1)),ScheduleCompile!H63)))))),ISTEXT(ScheduleCompile!#REF!)),"ENDTABLE",IF(ISERROR(IF(ScheduleCompile!H63="Off",0,IF(ScheduleCompile!H63="On",1,IF(ISNUMBER(ScheduleCompile!H63),ScheduleCompile!H63/1,IF(ISTEXT(ScheduleCompile!H63),IF(OR(ISNUMBER(FIND("5F",ScheduleCompile!H63)),ISNUMBER(FIND("0F",ScheduleCompile!H63)),ISNUMBER(FIND("8F",ScheduleCompile!H63)),ISNUMBER(FIND("1F",ScheduleCompile!H63)),ISNUMBER(FIND("2F",ScheduleCompile!H63)),ISNUMBER(FIND("3F",ScheduleCompile!H63)),ISNUMBER(FIND("6F",ScheduleCompile!H63)),ISNUMBER(FIND("7F",ScheduleCompile!H63)),ISNUMBER(FIND("9F",ScheduleCompile!H63)),ISNUMBER(FIND("4F",ScheduleCompile!H63))),VALUE(LEFT(ScheduleCompile!H63,FIND("F",ScheduleCompile!H63)-1)),ScheduleCompile!H63)))))),"",IF(ScheduleCompile!H63="Off",0,IF(ScheduleCompile!H63="On",1,IF(ISNUMBER(ScheduleCompile!H63),ScheduleCompile!H63/1,IF(ISTEXT(ScheduleCompile!H63),IF(OR(ISNUMBER(FIND("5F",ScheduleCompile!H63)),ISNUMBER(FIND("0F",ScheduleCompile!H63)),ISNUMBER(FIND("8F",ScheduleCompile!H63)),ISNUMBER(FIND("1F",ScheduleCompile!H63)),ISNUMBER(FIND("2F",ScheduleCompile!H63)),ISNUMBER(FIND("3F",ScheduleCompile!H63)),ISNUMBER(FIND("6F",ScheduleCompile!H63)),ISNUMBER(FIND("7F",ScheduleCompile!H63)),ISNUMBER(FIND("9F",ScheduleCompile!H63)),ISNUMBER(FIND("4F",ScheduleCompile!H63))),VALUE(LEFT(ScheduleCompile!H63,FIND("F",ScheduleCompile!H63)-1)),ScheduleCompile!H63)))))))</f>
        <v>80</v>
      </c>
      <c r="N70" s="1">
        <f>IF(AND(ISERROR(IF(ScheduleCompile!I63="Off",0,IF(ScheduleCompile!I63="On",1,IF(ISNUMBER(ScheduleCompile!I63),ScheduleCompile!I63/1,IF(ISTEXT(ScheduleCompile!I63),IF(OR(ISNUMBER(FIND("5F",ScheduleCompile!I63)),ISNUMBER(FIND("0F",ScheduleCompile!I63)),ISNUMBER(FIND("8F",ScheduleCompile!I63)),ISNUMBER(FIND("1F",ScheduleCompile!I63)),ISNUMBER(FIND("2F",ScheduleCompile!I63)),ISNUMBER(FIND("3F",ScheduleCompile!I63)),ISNUMBER(FIND("6F",ScheduleCompile!I63)),ISNUMBER(FIND("7F",ScheduleCompile!I63)),ISNUMBER(FIND("9F",ScheduleCompile!I63)),ISNUMBER(FIND("4F",ScheduleCompile!I63))),VALUE(LEFT(ScheduleCompile!I63,FIND("F",ScheduleCompile!I63)-1)),ScheduleCompile!I63)))))),ISTEXT(ScheduleCompile!#REF!)),"ENDTABLE",IF(ISERROR(IF(ScheduleCompile!I63="Off",0,IF(ScheduleCompile!I63="On",1,IF(ISNUMBER(ScheduleCompile!I63),ScheduleCompile!I63/1,IF(ISTEXT(ScheduleCompile!I63),IF(OR(ISNUMBER(FIND("5F",ScheduleCompile!I63)),ISNUMBER(FIND("0F",ScheduleCompile!I63)),ISNUMBER(FIND("8F",ScheduleCompile!I63)),ISNUMBER(FIND("1F",ScheduleCompile!I63)),ISNUMBER(FIND("2F",ScheduleCompile!I63)),ISNUMBER(FIND("3F",ScheduleCompile!I63)),ISNUMBER(FIND("6F",ScheduleCompile!I63)),ISNUMBER(FIND("7F",ScheduleCompile!I63)),ISNUMBER(FIND("9F",ScheduleCompile!I63)),ISNUMBER(FIND("4F",ScheduleCompile!I63))),VALUE(LEFT(ScheduleCompile!I63,FIND("F",ScheduleCompile!I63)-1)),ScheduleCompile!I63)))))),"",IF(ScheduleCompile!I63="Off",0,IF(ScheduleCompile!I63="On",1,IF(ISNUMBER(ScheduleCompile!I63),ScheduleCompile!I63/1,IF(ISTEXT(ScheduleCompile!I63),IF(OR(ISNUMBER(FIND("5F",ScheduleCompile!I63)),ISNUMBER(FIND("0F",ScheduleCompile!I63)),ISNUMBER(FIND("8F",ScheduleCompile!I63)),ISNUMBER(FIND("1F",ScheduleCompile!I63)),ISNUMBER(FIND("2F",ScheduleCompile!I63)),ISNUMBER(FIND("3F",ScheduleCompile!I63)),ISNUMBER(FIND("6F",ScheduleCompile!I63)),ISNUMBER(FIND("7F",ScheduleCompile!I63)),ISNUMBER(FIND("9F",ScheduleCompile!I63)),ISNUMBER(FIND("4F",ScheduleCompile!I63))),VALUE(LEFT(ScheduleCompile!I63,FIND("F",ScheduleCompile!I63)-1)),ScheduleCompile!I63)))))))</f>
        <v>80</v>
      </c>
      <c r="O70" s="1">
        <f>IF(AND(ISERROR(IF(ScheduleCompile!J63="Off",0,IF(ScheduleCompile!J63="On",1,IF(ISNUMBER(ScheduleCompile!J63),ScheduleCompile!J63/1,IF(ISTEXT(ScheduleCompile!J63),IF(OR(ISNUMBER(FIND("5F",ScheduleCompile!J63)),ISNUMBER(FIND("0F",ScheduleCompile!J63)),ISNUMBER(FIND("8F",ScheduleCompile!J63)),ISNUMBER(FIND("1F",ScheduleCompile!J63)),ISNUMBER(FIND("2F",ScheduleCompile!J63)),ISNUMBER(FIND("3F",ScheduleCompile!J63)),ISNUMBER(FIND("6F",ScheduleCompile!J63)),ISNUMBER(FIND("7F",ScheduleCompile!J63)),ISNUMBER(FIND("9F",ScheduleCompile!J63)),ISNUMBER(FIND("4F",ScheduleCompile!J63))),VALUE(LEFT(ScheduleCompile!J63,FIND("F",ScheduleCompile!J63)-1)),ScheduleCompile!J63)))))),ISTEXT(ScheduleCompile!#REF!)),"ENDTABLE",IF(ISERROR(IF(ScheduleCompile!J63="Off",0,IF(ScheduleCompile!J63="On",1,IF(ISNUMBER(ScheduleCompile!J63),ScheduleCompile!J63/1,IF(ISTEXT(ScheduleCompile!J63),IF(OR(ISNUMBER(FIND("5F",ScheduleCompile!J63)),ISNUMBER(FIND("0F",ScheduleCompile!J63)),ISNUMBER(FIND("8F",ScheduleCompile!J63)),ISNUMBER(FIND("1F",ScheduleCompile!J63)),ISNUMBER(FIND("2F",ScheduleCompile!J63)),ISNUMBER(FIND("3F",ScheduleCompile!J63)),ISNUMBER(FIND("6F",ScheduleCompile!J63)),ISNUMBER(FIND("7F",ScheduleCompile!J63)),ISNUMBER(FIND("9F",ScheduleCompile!J63)),ISNUMBER(FIND("4F",ScheduleCompile!J63))),VALUE(LEFT(ScheduleCompile!J63,FIND("F",ScheduleCompile!J63)-1)),ScheduleCompile!J63)))))),"",IF(ScheduleCompile!J63="Off",0,IF(ScheduleCompile!J63="On",1,IF(ISNUMBER(ScheduleCompile!J63),ScheduleCompile!J63/1,IF(ISTEXT(ScheduleCompile!J63),IF(OR(ISNUMBER(FIND("5F",ScheduleCompile!J63)),ISNUMBER(FIND("0F",ScheduleCompile!J63)),ISNUMBER(FIND("8F",ScheduleCompile!J63)),ISNUMBER(FIND("1F",ScheduleCompile!J63)),ISNUMBER(FIND("2F",ScheduleCompile!J63)),ISNUMBER(FIND("3F",ScheduleCompile!J63)),ISNUMBER(FIND("6F",ScheduleCompile!J63)),ISNUMBER(FIND("7F",ScheduleCompile!J63)),ISNUMBER(FIND("9F",ScheduleCompile!J63)),ISNUMBER(FIND("4F",ScheduleCompile!J63))),VALUE(LEFT(ScheduleCompile!J63,FIND("F",ScheduleCompile!J63)-1)),ScheduleCompile!J63)))))))</f>
        <v>80</v>
      </c>
      <c r="P70" s="1">
        <f>IF(AND(ISERROR(IF(ScheduleCompile!K63="Off",0,IF(ScheduleCompile!K63="On",1,IF(ISNUMBER(ScheduleCompile!K63),ScheduleCompile!K63/1,IF(ISTEXT(ScheduleCompile!K63),IF(OR(ISNUMBER(FIND("5F",ScheduleCompile!K63)),ISNUMBER(FIND("0F",ScheduleCompile!K63)),ISNUMBER(FIND("8F",ScheduleCompile!K63)),ISNUMBER(FIND("1F",ScheduleCompile!K63)),ISNUMBER(FIND("2F",ScheduleCompile!K63)),ISNUMBER(FIND("3F",ScheduleCompile!K63)),ISNUMBER(FIND("6F",ScheduleCompile!K63)),ISNUMBER(FIND("7F",ScheduleCompile!K63)),ISNUMBER(FIND("9F",ScheduleCompile!K63)),ISNUMBER(FIND("4F",ScheduleCompile!K63))),VALUE(LEFT(ScheduleCompile!K63,FIND("F",ScheduleCompile!K63)-1)),ScheduleCompile!K63)))))),ISTEXT(ScheduleCompile!#REF!)),"ENDTABLE",IF(ISERROR(IF(ScheduleCompile!K63="Off",0,IF(ScheduleCompile!K63="On",1,IF(ISNUMBER(ScheduleCompile!K63),ScheduleCompile!K63/1,IF(ISTEXT(ScheduleCompile!K63),IF(OR(ISNUMBER(FIND("5F",ScheduleCompile!K63)),ISNUMBER(FIND("0F",ScheduleCompile!K63)),ISNUMBER(FIND("8F",ScheduleCompile!K63)),ISNUMBER(FIND("1F",ScheduleCompile!K63)),ISNUMBER(FIND("2F",ScheduleCompile!K63)),ISNUMBER(FIND("3F",ScheduleCompile!K63)),ISNUMBER(FIND("6F",ScheduleCompile!K63)),ISNUMBER(FIND("7F",ScheduleCompile!K63)),ISNUMBER(FIND("9F",ScheduleCompile!K63)),ISNUMBER(FIND("4F",ScheduleCompile!K63))),VALUE(LEFT(ScheduleCompile!K63,FIND("F",ScheduleCompile!K63)-1)),ScheduleCompile!K63)))))),"",IF(ScheduleCompile!K63="Off",0,IF(ScheduleCompile!K63="On",1,IF(ISNUMBER(ScheduleCompile!K63),ScheduleCompile!K63/1,IF(ISTEXT(ScheduleCompile!K63),IF(OR(ISNUMBER(FIND("5F",ScheduleCompile!K63)),ISNUMBER(FIND("0F",ScheduleCompile!K63)),ISNUMBER(FIND("8F",ScheduleCompile!K63)),ISNUMBER(FIND("1F",ScheduleCompile!K63)),ISNUMBER(FIND("2F",ScheduleCompile!K63)),ISNUMBER(FIND("3F",ScheduleCompile!K63)),ISNUMBER(FIND("6F",ScheduleCompile!K63)),ISNUMBER(FIND("7F",ScheduleCompile!K63)),ISNUMBER(FIND("9F",ScheduleCompile!K63)),ISNUMBER(FIND("4F",ScheduleCompile!K63))),VALUE(LEFT(ScheduleCompile!K63,FIND("F",ScheduleCompile!K63)-1)),ScheduleCompile!K63)))))))</f>
        <v>80</v>
      </c>
      <c r="Q70" s="1">
        <f>IF(AND(ISERROR(IF(ScheduleCompile!L63="Off",0,IF(ScheduleCompile!L63="On",1,IF(ISNUMBER(ScheduleCompile!L63),ScheduleCompile!L63/1,IF(ISTEXT(ScheduleCompile!L63),IF(OR(ISNUMBER(FIND("5F",ScheduleCompile!L63)),ISNUMBER(FIND("0F",ScheduleCompile!L63)),ISNUMBER(FIND("8F",ScheduleCompile!L63)),ISNUMBER(FIND("1F",ScheduleCompile!L63)),ISNUMBER(FIND("2F",ScheduleCompile!L63)),ISNUMBER(FIND("3F",ScheduleCompile!L63)),ISNUMBER(FIND("6F",ScheduleCompile!L63)),ISNUMBER(FIND("7F",ScheduleCompile!L63)),ISNUMBER(FIND("9F",ScheduleCompile!L63)),ISNUMBER(FIND("4F",ScheduleCompile!L63))),VALUE(LEFT(ScheduleCompile!L63,FIND("F",ScheduleCompile!L63)-1)),ScheduleCompile!L63)))))),ISTEXT(ScheduleCompile!#REF!)),"ENDTABLE",IF(ISERROR(IF(ScheduleCompile!L63="Off",0,IF(ScheduleCompile!L63="On",1,IF(ISNUMBER(ScheduleCompile!L63),ScheduleCompile!L63/1,IF(ISTEXT(ScheduleCompile!L63),IF(OR(ISNUMBER(FIND("5F",ScheduleCompile!L63)),ISNUMBER(FIND("0F",ScheduleCompile!L63)),ISNUMBER(FIND("8F",ScheduleCompile!L63)),ISNUMBER(FIND("1F",ScheduleCompile!L63)),ISNUMBER(FIND("2F",ScheduleCompile!L63)),ISNUMBER(FIND("3F",ScheduleCompile!L63)),ISNUMBER(FIND("6F",ScheduleCompile!L63)),ISNUMBER(FIND("7F",ScheduleCompile!L63)),ISNUMBER(FIND("9F",ScheduleCompile!L63)),ISNUMBER(FIND("4F",ScheduleCompile!L63))),VALUE(LEFT(ScheduleCompile!L63,FIND("F",ScheduleCompile!L63)-1)),ScheduleCompile!L63)))))),"",IF(ScheduleCompile!L63="Off",0,IF(ScheduleCompile!L63="On",1,IF(ISNUMBER(ScheduleCompile!L63),ScheduleCompile!L63/1,IF(ISTEXT(ScheduleCompile!L63),IF(OR(ISNUMBER(FIND("5F",ScheduleCompile!L63)),ISNUMBER(FIND("0F",ScheduleCompile!L63)),ISNUMBER(FIND("8F",ScheduleCompile!L63)),ISNUMBER(FIND("1F",ScheduleCompile!L63)),ISNUMBER(FIND("2F",ScheduleCompile!L63)),ISNUMBER(FIND("3F",ScheduleCompile!L63)),ISNUMBER(FIND("6F",ScheduleCompile!L63)),ISNUMBER(FIND("7F",ScheduleCompile!L63)),ISNUMBER(FIND("9F",ScheduleCompile!L63)),ISNUMBER(FIND("4F",ScheduleCompile!L63))),VALUE(LEFT(ScheduleCompile!L63,FIND("F",ScheduleCompile!L63)-1)),ScheduleCompile!L63)))))))</f>
        <v>80</v>
      </c>
      <c r="R70" s="1">
        <f>IF(AND(ISERROR(IF(ScheduleCompile!M63="Off",0,IF(ScheduleCompile!M63="On",1,IF(ISNUMBER(ScheduleCompile!M63),ScheduleCompile!M63/1,IF(ISTEXT(ScheduleCompile!M63),IF(OR(ISNUMBER(FIND("5F",ScheduleCompile!M63)),ISNUMBER(FIND("0F",ScheduleCompile!M63)),ISNUMBER(FIND("8F",ScheduleCompile!M63)),ISNUMBER(FIND("1F",ScheduleCompile!M63)),ISNUMBER(FIND("2F",ScheduleCompile!M63)),ISNUMBER(FIND("3F",ScheduleCompile!M63)),ISNUMBER(FIND("6F",ScheduleCompile!M63)),ISNUMBER(FIND("7F",ScheduleCompile!M63)),ISNUMBER(FIND("9F",ScheduleCompile!M63)),ISNUMBER(FIND("4F",ScheduleCompile!M63))),VALUE(LEFT(ScheduleCompile!M63,FIND("F",ScheduleCompile!M63)-1)),ScheduleCompile!M63)))))),ISTEXT(ScheduleCompile!#REF!)),"ENDTABLE",IF(ISERROR(IF(ScheduleCompile!M63="Off",0,IF(ScheduleCompile!M63="On",1,IF(ISNUMBER(ScheduleCompile!M63),ScheduleCompile!M63/1,IF(ISTEXT(ScheduleCompile!M63),IF(OR(ISNUMBER(FIND("5F",ScheduleCompile!M63)),ISNUMBER(FIND("0F",ScheduleCompile!M63)),ISNUMBER(FIND("8F",ScheduleCompile!M63)),ISNUMBER(FIND("1F",ScheduleCompile!M63)),ISNUMBER(FIND("2F",ScheduleCompile!M63)),ISNUMBER(FIND("3F",ScheduleCompile!M63)),ISNUMBER(FIND("6F",ScheduleCompile!M63)),ISNUMBER(FIND("7F",ScheduleCompile!M63)),ISNUMBER(FIND("9F",ScheduleCompile!M63)),ISNUMBER(FIND("4F",ScheduleCompile!M63))),VALUE(LEFT(ScheduleCompile!M63,FIND("F",ScheduleCompile!M63)-1)),ScheduleCompile!M63)))))),"",IF(ScheduleCompile!M63="Off",0,IF(ScheduleCompile!M63="On",1,IF(ISNUMBER(ScheduleCompile!M63),ScheduleCompile!M63/1,IF(ISTEXT(ScheduleCompile!M63),IF(OR(ISNUMBER(FIND("5F",ScheduleCompile!M63)),ISNUMBER(FIND("0F",ScheduleCompile!M63)),ISNUMBER(FIND("8F",ScheduleCompile!M63)),ISNUMBER(FIND("1F",ScheduleCompile!M63)),ISNUMBER(FIND("2F",ScheduleCompile!M63)),ISNUMBER(FIND("3F",ScheduleCompile!M63)),ISNUMBER(FIND("6F",ScheduleCompile!M63)),ISNUMBER(FIND("7F",ScheduleCompile!M63)),ISNUMBER(FIND("9F",ScheduleCompile!M63)),ISNUMBER(FIND("4F",ScheduleCompile!M63))),VALUE(LEFT(ScheduleCompile!M63,FIND("F",ScheduleCompile!M63)-1)),ScheduleCompile!M63)))))))</f>
        <v>80</v>
      </c>
      <c r="S70" s="1">
        <f>IF(AND(ISERROR(IF(ScheduleCompile!N63="Off",0,IF(ScheduleCompile!N63="On",1,IF(ISNUMBER(ScheduleCompile!N63),ScheduleCompile!N63/1,IF(ISTEXT(ScheduleCompile!N63),IF(OR(ISNUMBER(FIND("5F",ScheduleCompile!N63)),ISNUMBER(FIND("0F",ScheduleCompile!N63)),ISNUMBER(FIND("8F",ScheduleCompile!N63)),ISNUMBER(FIND("1F",ScheduleCompile!N63)),ISNUMBER(FIND("2F",ScheduleCompile!N63)),ISNUMBER(FIND("3F",ScheduleCompile!N63)),ISNUMBER(FIND("6F",ScheduleCompile!N63)),ISNUMBER(FIND("7F",ScheduleCompile!N63)),ISNUMBER(FIND("9F",ScheduleCompile!N63)),ISNUMBER(FIND("4F",ScheduleCompile!N63))),VALUE(LEFT(ScheduleCompile!N63,FIND("F",ScheduleCompile!N63)-1)),ScheduleCompile!N63)))))),ISTEXT(ScheduleCompile!#REF!)),"ENDTABLE",IF(ISERROR(IF(ScheduleCompile!N63="Off",0,IF(ScheduleCompile!N63="On",1,IF(ISNUMBER(ScheduleCompile!N63),ScheduleCompile!N63/1,IF(ISTEXT(ScheduleCompile!N63),IF(OR(ISNUMBER(FIND("5F",ScheduleCompile!N63)),ISNUMBER(FIND("0F",ScheduleCompile!N63)),ISNUMBER(FIND("8F",ScheduleCompile!N63)),ISNUMBER(FIND("1F",ScheduleCompile!N63)),ISNUMBER(FIND("2F",ScheduleCompile!N63)),ISNUMBER(FIND("3F",ScheduleCompile!N63)),ISNUMBER(FIND("6F",ScheduleCompile!N63)),ISNUMBER(FIND("7F",ScheduleCompile!N63)),ISNUMBER(FIND("9F",ScheduleCompile!N63)),ISNUMBER(FIND("4F",ScheduleCompile!N63))),VALUE(LEFT(ScheduleCompile!N63,FIND("F",ScheduleCompile!N63)-1)),ScheduleCompile!N63)))))),"",IF(ScheduleCompile!N63="Off",0,IF(ScheduleCompile!N63="On",1,IF(ISNUMBER(ScheduleCompile!N63),ScheduleCompile!N63/1,IF(ISTEXT(ScheduleCompile!N63),IF(OR(ISNUMBER(FIND("5F",ScheduleCompile!N63)),ISNUMBER(FIND("0F",ScheduleCompile!N63)),ISNUMBER(FIND("8F",ScheduleCompile!N63)),ISNUMBER(FIND("1F",ScheduleCompile!N63)),ISNUMBER(FIND("2F",ScheduleCompile!N63)),ISNUMBER(FIND("3F",ScheduleCompile!N63)),ISNUMBER(FIND("6F",ScheduleCompile!N63)),ISNUMBER(FIND("7F",ScheduleCompile!N63)),ISNUMBER(FIND("9F",ScheduleCompile!N63)),ISNUMBER(FIND("4F",ScheduleCompile!N63))),VALUE(LEFT(ScheduleCompile!N63,FIND("F",ScheduleCompile!N63)-1)),ScheduleCompile!N63)))))))</f>
        <v>80</v>
      </c>
      <c r="T70" s="1">
        <f>IF(AND(ISERROR(IF(ScheduleCompile!O63="Off",0,IF(ScheduleCompile!O63="On",1,IF(ISNUMBER(ScheduleCompile!O63),ScheduleCompile!O63/1,IF(ISTEXT(ScheduleCompile!O63),IF(OR(ISNUMBER(FIND("5F",ScheduleCompile!O63)),ISNUMBER(FIND("0F",ScheduleCompile!O63)),ISNUMBER(FIND("8F",ScheduleCompile!O63)),ISNUMBER(FIND("1F",ScheduleCompile!O63)),ISNUMBER(FIND("2F",ScheduleCompile!O63)),ISNUMBER(FIND("3F",ScheduleCompile!O63)),ISNUMBER(FIND("6F",ScheduleCompile!O63)),ISNUMBER(FIND("7F",ScheduleCompile!O63)),ISNUMBER(FIND("9F",ScheduleCompile!O63)),ISNUMBER(FIND("4F",ScheduleCompile!O63))),VALUE(LEFT(ScheduleCompile!O63,FIND("F",ScheduleCompile!O63)-1)),ScheduleCompile!O63)))))),ISTEXT(ScheduleCompile!#REF!)),"ENDTABLE",IF(ISERROR(IF(ScheduleCompile!O63="Off",0,IF(ScheduleCompile!O63="On",1,IF(ISNUMBER(ScheduleCompile!O63),ScheduleCompile!O63/1,IF(ISTEXT(ScheduleCompile!O63),IF(OR(ISNUMBER(FIND("5F",ScheduleCompile!O63)),ISNUMBER(FIND("0F",ScheduleCompile!O63)),ISNUMBER(FIND("8F",ScheduleCompile!O63)),ISNUMBER(FIND("1F",ScheduleCompile!O63)),ISNUMBER(FIND("2F",ScheduleCompile!O63)),ISNUMBER(FIND("3F",ScheduleCompile!O63)),ISNUMBER(FIND("6F",ScheduleCompile!O63)),ISNUMBER(FIND("7F",ScheduleCompile!O63)),ISNUMBER(FIND("9F",ScheduleCompile!O63)),ISNUMBER(FIND("4F",ScheduleCompile!O63))),VALUE(LEFT(ScheduleCompile!O63,FIND("F",ScheduleCompile!O63)-1)),ScheduleCompile!O63)))))),"",IF(ScheduleCompile!O63="Off",0,IF(ScheduleCompile!O63="On",1,IF(ISNUMBER(ScheduleCompile!O63),ScheduleCompile!O63/1,IF(ISTEXT(ScheduleCompile!O63),IF(OR(ISNUMBER(FIND("5F",ScheduleCompile!O63)),ISNUMBER(FIND("0F",ScheduleCompile!O63)),ISNUMBER(FIND("8F",ScheduleCompile!O63)),ISNUMBER(FIND("1F",ScheduleCompile!O63)),ISNUMBER(FIND("2F",ScheduleCompile!O63)),ISNUMBER(FIND("3F",ScheduleCompile!O63)),ISNUMBER(FIND("6F",ScheduleCompile!O63)),ISNUMBER(FIND("7F",ScheduleCompile!O63)),ISNUMBER(FIND("9F",ScheduleCompile!O63)),ISNUMBER(FIND("4F",ScheduleCompile!O63))),VALUE(LEFT(ScheduleCompile!O63,FIND("F",ScheduleCompile!O63)-1)),ScheduleCompile!O63)))))))</f>
        <v>80</v>
      </c>
      <c r="U70" s="1">
        <f>IF(AND(ISERROR(IF(ScheduleCompile!P63="Off",0,IF(ScheduleCompile!P63="On",1,IF(ISNUMBER(ScheduleCompile!P63),ScheduleCompile!P63/1,IF(ISTEXT(ScheduleCompile!P63),IF(OR(ISNUMBER(FIND("5F",ScheduleCompile!P63)),ISNUMBER(FIND("0F",ScheduleCompile!P63)),ISNUMBER(FIND("8F",ScheduleCompile!P63)),ISNUMBER(FIND("1F",ScheduleCompile!P63)),ISNUMBER(FIND("2F",ScheduleCompile!P63)),ISNUMBER(FIND("3F",ScheduleCompile!P63)),ISNUMBER(FIND("6F",ScheduleCompile!P63)),ISNUMBER(FIND("7F",ScheduleCompile!P63)),ISNUMBER(FIND("9F",ScheduleCompile!P63)),ISNUMBER(FIND("4F",ScheduleCompile!P63))),VALUE(LEFT(ScheduleCompile!P63,FIND("F",ScheduleCompile!P63)-1)),ScheduleCompile!P63)))))),ISTEXT(ScheduleCompile!#REF!)),"ENDTABLE",IF(ISERROR(IF(ScheduleCompile!P63="Off",0,IF(ScheduleCompile!P63="On",1,IF(ISNUMBER(ScheduleCompile!P63),ScheduleCompile!P63/1,IF(ISTEXT(ScheduleCompile!P63),IF(OR(ISNUMBER(FIND("5F",ScheduleCompile!P63)),ISNUMBER(FIND("0F",ScheduleCompile!P63)),ISNUMBER(FIND("8F",ScheduleCompile!P63)),ISNUMBER(FIND("1F",ScheduleCompile!P63)),ISNUMBER(FIND("2F",ScheduleCompile!P63)),ISNUMBER(FIND("3F",ScheduleCompile!P63)),ISNUMBER(FIND("6F",ScheduleCompile!P63)),ISNUMBER(FIND("7F",ScheduleCompile!P63)),ISNUMBER(FIND("9F",ScheduleCompile!P63)),ISNUMBER(FIND("4F",ScheduleCompile!P63))),VALUE(LEFT(ScheduleCompile!P63,FIND("F",ScheduleCompile!P63)-1)),ScheduleCompile!P63)))))),"",IF(ScheduleCompile!P63="Off",0,IF(ScheduleCompile!P63="On",1,IF(ISNUMBER(ScheduleCompile!P63),ScheduleCompile!P63/1,IF(ISTEXT(ScheduleCompile!P63),IF(OR(ISNUMBER(FIND("5F",ScheduleCompile!P63)),ISNUMBER(FIND("0F",ScheduleCompile!P63)),ISNUMBER(FIND("8F",ScheduleCompile!P63)),ISNUMBER(FIND("1F",ScheduleCompile!P63)),ISNUMBER(FIND("2F",ScheduleCompile!P63)),ISNUMBER(FIND("3F",ScheduleCompile!P63)),ISNUMBER(FIND("6F",ScheduleCompile!P63)),ISNUMBER(FIND("7F",ScheduleCompile!P63)),ISNUMBER(FIND("9F",ScheduleCompile!P63)),ISNUMBER(FIND("4F",ScheduleCompile!P63))),VALUE(LEFT(ScheduleCompile!P63,FIND("F",ScheduleCompile!P63)-1)),ScheduleCompile!P63)))))))</f>
        <v>80</v>
      </c>
      <c r="V70" s="1">
        <f>IF(AND(ISERROR(IF(ScheduleCompile!Q63="Off",0,IF(ScheduleCompile!Q63="On",1,IF(ISNUMBER(ScheduleCompile!Q63),ScheduleCompile!Q63/1,IF(ISTEXT(ScheduleCompile!Q63),IF(OR(ISNUMBER(FIND("5F",ScheduleCompile!Q63)),ISNUMBER(FIND("0F",ScheduleCompile!Q63)),ISNUMBER(FIND("8F",ScheduleCompile!Q63)),ISNUMBER(FIND("1F",ScheduleCompile!Q63)),ISNUMBER(FIND("2F",ScheduleCompile!Q63)),ISNUMBER(FIND("3F",ScheduleCompile!Q63)),ISNUMBER(FIND("6F",ScheduleCompile!Q63)),ISNUMBER(FIND("7F",ScheduleCompile!Q63)),ISNUMBER(FIND("9F",ScheduleCompile!Q63)),ISNUMBER(FIND("4F",ScheduleCompile!Q63))),VALUE(LEFT(ScheduleCompile!Q63,FIND("F",ScheduleCompile!Q63)-1)),ScheduleCompile!Q63)))))),ISTEXT(ScheduleCompile!#REF!)),"ENDTABLE",IF(ISERROR(IF(ScheduleCompile!Q63="Off",0,IF(ScheduleCompile!Q63="On",1,IF(ISNUMBER(ScheduleCompile!Q63),ScheduleCompile!Q63/1,IF(ISTEXT(ScheduleCompile!Q63),IF(OR(ISNUMBER(FIND("5F",ScheduleCompile!Q63)),ISNUMBER(FIND("0F",ScheduleCompile!Q63)),ISNUMBER(FIND("8F",ScheduleCompile!Q63)),ISNUMBER(FIND("1F",ScheduleCompile!Q63)),ISNUMBER(FIND("2F",ScheduleCompile!Q63)),ISNUMBER(FIND("3F",ScheduleCompile!Q63)),ISNUMBER(FIND("6F",ScheduleCompile!Q63)),ISNUMBER(FIND("7F",ScheduleCompile!Q63)),ISNUMBER(FIND("9F",ScheduleCompile!Q63)),ISNUMBER(FIND("4F",ScheduleCompile!Q63))),VALUE(LEFT(ScheduleCompile!Q63,FIND("F",ScheduleCompile!Q63)-1)),ScheduleCompile!Q63)))))),"",IF(ScheduleCompile!Q63="Off",0,IF(ScheduleCompile!Q63="On",1,IF(ISNUMBER(ScheduleCompile!Q63),ScheduleCompile!Q63/1,IF(ISTEXT(ScheduleCompile!Q63),IF(OR(ISNUMBER(FIND("5F",ScheduleCompile!Q63)),ISNUMBER(FIND("0F",ScheduleCompile!Q63)),ISNUMBER(FIND("8F",ScheduleCompile!Q63)),ISNUMBER(FIND("1F",ScheduleCompile!Q63)),ISNUMBER(FIND("2F",ScheduleCompile!Q63)),ISNUMBER(FIND("3F",ScheduleCompile!Q63)),ISNUMBER(FIND("6F",ScheduleCompile!Q63)),ISNUMBER(FIND("7F",ScheduleCompile!Q63)),ISNUMBER(FIND("9F",ScheduleCompile!Q63)),ISNUMBER(FIND("4F",ScheduleCompile!Q63))),VALUE(LEFT(ScheduleCompile!Q63,FIND("F",ScheduleCompile!Q63)-1)),ScheduleCompile!Q63)))))))</f>
        <v>80</v>
      </c>
      <c r="W70" s="1">
        <f>IF(AND(ISERROR(IF(ScheduleCompile!R63="Off",0,IF(ScheduleCompile!R63="On",1,IF(ISNUMBER(ScheduleCompile!R63),ScheduleCompile!R63/1,IF(ISTEXT(ScheduleCompile!R63),IF(OR(ISNUMBER(FIND("5F",ScheduleCompile!R63)),ISNUMBER(FIND("0F",ScheduleCompile!R63)),ISNUMBER(FIND("8F",ScheduleCompile!R63)),ISNUMBER(FIND("1F",ScheduleCompile!R63)),ISNUMBER(FIND("2F",ScheduleCompile!R63)),ISNUMBER(FIND("3F",ScheduleCompile!R63)),ISNUMBER(FIND("6F",ScheduleCompile!R63)),ISNUMBER(FIND("7F",ScheduleCompile!R63)),ISNUMBER(FIND("9F",ScheduleCompile!R63)),ISNUMBER(FIND("4F",ScheduleCompile!R63))),VALUE(LEFT(ScheduleCompile!R63,FIND("F",ScheduleCompile!R63)-1)),ScheduleCompile!R63)))))),ISTEXT(ScheduleCompile!#REF!)),"ENDTABLE",IF(ISERROR(IF(ScheduleCompile!R63="Off",0,IF(ScheduleCompile!R63="On",1,IF(ISNUMBER(ScheduleCompile!R63),ScheduleCompile!R63/1,IF(ISTEXT(ScheduleCompile!R63),IF(OR(ISNUMBER(FIND("5F",ScheduleCompile!R63)),ISNUMBER(FIND("0F",ScheduleCompile!R63)),ISNUMBER(FIND("8F",ScheduleCompile!R63)),ISNUMBER(FIND("1F",ScheduleCompile!R63)),ISNUMBER(FIND("2F",ScheduleCompile!R63)),ISNUMBER(FIND("3F",ScheduleCompile!R63)),ISNUMBER(FIND("6F",ScheduleCompile!R63)),ISNUMBER(FIND("7F",ScheduleCompile!R63)),ISNUMBER(FIND("9F",ScheduleCompile!R63)),ISNUMBER(FIND("4F",ScheduleCompile!R63))),VALUE(LEFT(ScheduleCompile!R63,FIND("F",ScheduleCompile!R63)-1)),ScheduleCompile!R63)))))),"",IF(ScheduleCompile!R63="Off",0,IF(ScheduleCompile!R63="On",1,IF(ISNUMBER(ScheduleCompile!R63),ScheduleCompile!R63/1,IF(ISTEXT(ScheduleCompile!R63),IF(OR(ISNUMBER(FIND("5F",ScheduleCompile!R63)),ISNUMBER(FIND("0F",ScheduleCompile!R63)),ISNUMBER(FIND("8F",ScheduleCompile!R63)),ISNUMBER(FIND("1F",ScheduleCompile!R63)),ISNUMBER(FIND("2F",ScheduleCompile!R63)),ISNUMBER(FIND("3F",ScheduleCompile!R63)),ISNUMBER(FIND("6F",ScheduleCompile!R63)),ISNUMBER(FIND("7F",ScheduleCompile!R63)),ISNUMBER(FIND("9F",ScheduleCompile!R63)),ISNUMBER(FIND("4F",ScheduleCompile!R63))),VALUE(LEFT(ScheduleCompile!R63,FIND("F",ScheduleCompile!R63)-1)),ScheduleCompile!R63)))))))</f>
        <v>80</v>
      </c>
      <c r="X70" s="1">
        <f>IF(AND(ISERROR(IF(ScheduleCompile!S63="Off",0,IF(ScheduleCompile!S63="On",1,IF(ISNUMBER(ScheduleCompile!S63),ScheduleCompile!S63/1,IF(ISTEXT(ScheduleCompile!S63),IF(OR(ISNUMBER(FIND("5F",ScheduleCompile!S63)),ISNUMBER(FIND("0F",ScheduleCompile!S63)),ISNUMBER(FIND("8F",ScheduleCompile!S63)),ISNUMBER(FIND("1F",ScheduleCompile!S63)),ISNUMBER(FIND("2F",ScheduleCompile!S63)),ISNUMBER(FIND("3F",ScheduleCompile!S63)),ISNUMBER(FIND("6F",ScheduleCompile!S63)),ISNUMBER(FIND("7F",ScheduleCompile!S63)),ISNUMBER(FIND("9F",ScheduleCompile!S63)),ISNUMBER(FIND("4F",ScheduleCompile!S63))),VALUE(LEFT(ScheduleCompile!S63,FIND("F",ScheduleCompile!S63)-1)),ScheduleCompile!S63)))))),ISTEXT(ScheduleCompile!#REF!)),"ENDTABLE",IF(ISERROR(IF(ScheduleCompile!S63="Off",0,IF(ScheduleCompile!S63="On",1,IF(ISNUMBER(ScheduleCompile!S63),ScheduleCompile!S63/1,IF(ISTEXT(ScheduleCompile!S63),IF(OR(ISNUMBER(FIND("5F",ScheduleCompile!S63)),ISNUMBER(FIND("0F",ScheduleCompile!S63)),ISNUMBER(FIND("8F",ScheduleCompile!S63)),ISNUMBER(FIND("1F",ScheduleCompile!S63)),ISNUMBER(FIND("2F",ScheduleCompile!S63)),ISNUMBER(FIND("3F",ScheduleCompile!S63)),ISNUMBER(FIND("6F",ScheduleCompile!S63)),ISNUMBER(FIND("7F",ScheduleCompile!S63)),ISNUMBER(FIND("9F",ScheduleCompile!S63)),ISNUMBER(FIND("4F",ScheduleCompile!S63))),VALUE(LEFT(ScheduleCompile!S63,FIND("F",ScheduleCompile!S63)-1)),ScheduleCompile!S63)))))),"",IF(ScheduleCompile!S63="Off",0,IF(ScheduleCompile!S63="On",1,IF(ISNUMBER(ScheduleCompile!S63),ScheduleCompile!S63/1,IF(ISTEXT(ScheduleCompile!S63),IF(OR(ISNUMBER(FIND("5F",ScheduleCompile!S63)),ISNUMBER(FIND("0F",ScheduleCompile!S63)),ISNUMBER(FIND("8F",ScheduleCompile!S63)),ISNUMBER(FIND("1F",ScheduleCompile!S63)),ISNUMBER(FIND("2F",ScheduleCompile!S63)),ISNUMBER(FIND("3F",ScheduleCompile!S63)),ISNUMBER(FIND("6F",ScheduleCompile!S63)),ISNUMBER(FIND("7F",ScheduleCompile!S63)),ISNUMBER(FIND("9F",ScheduleCompile!S63)),ISNUMBER(FIND("4F",ScheduleCompile!S63))),VALUE(LEFT(ScheduleCompile!S63,FIND("F",ScheduleCompile!S63)-1)),ScheduleCompile!S63)))))))</f>
        <v>80</v>
      </c>
      <c r="Y70" s="1">
        <f>IF(AND(ISERROR(IF(ScheduleCompile!T63="Off",0,IF(ScheduleCompile!T63="On",1,IF(ISNUMBER(ScheduleCompile!T63),ScheduleCompile!T63/1,IF(ISTEXT(ScheduleCompile!T63),IF(OR(ISNUMBER(FIND("5F",ScheduleCompile!T63)),ISNUMBER(FIND("0F",ScheduleCompile!T63)),ISNUMBER(FIND("8F",ScheduleCompile!T63)),ISNUMBER(FIND("1F",ScheduleCompile!T63)),ISNUMBER(FIND("2F",ScheduleCompile!T63)),ISNUMBER(FIND("3F",ScheduleCompile!T63)),ISNUMBER(FIND("6F",ScheduleCompile!T63)),ISNUMBER(FIND("7F",ScheduleCompile!T63)),ISNUMBER(FIND("9F",ScheduleCompile!T63)),ISNUMBER(FIND("4F",ScheduleCompile!T63))),VALUE(LEFT(ScheduleCompile!T63,FIND("F",ScheduleCompile!T63)-1)),ScheduleCompile!T63)))))),ISTEXT(ScheduleCompile!#REF!)),"ENDTABLE",IF(ISERROR(IF(ScheduleCompile!T63="Off",0,IF(ScheduleCompile!T63="On",1,IF(ISNUMBER(ScheduleCompile!T63),ScheduleCompile!T63/1,IF(ISTEXT(ScheduleCompile!T63),IF(OR(ISNUMBER(FIND("5F",ScheduleCompile!T63)),ISNUMBER(FIND("0F",ScheduleCompile!T63)),ISNUMBER(FIND("8F",ScheduleCompile!T63)),ISNUMBER(FIND("1F",ScheduleCompile!T63)),ISNUMBER(FIND("2F",ScheduleCompile!T63)),ISNUMBER(FIND("3F",ScheduleCompile!T63)),ISNUMBER(FIND("6F",ScheduleCompile!T63)),ISNUMBER(FIND("7F",ScheduleCompile!T63)),ISNUMBER(FIND("9F",ScheduleCompile!T63)),ISNUMBER(FIND("4F",ScheduleCompile!T63))),VALUE(LEFT(ScheduleCompile!T63,FIND("F",ScheduleCompile!T63)-1)),ScheduleCompile!T63)))))),"",IF(ScheduleCompile!T63="Off",0,IF(ScheduleCompile!T63="On",1,IF(ISNUMBER(ScheduleCompile!T63),ScheduleCompile!T63/1,IF(ISTEXT(ScheduleCompile!T63),IF(OR(ISNUMBER(FIND("5F",ScheduleCompile!T63)),ISNUMBER(FIND("0F",ScheduleCompile!T63)),ISNUMBER(FIND("8F",ScheduleCompile!T63)),ISNUMBER(FIND("1F",ScheduleCompile!T63)),ISNUMBER(FIND("2F",ScheduleCompile!T63)),ISNUMBER(FIND("3F",ScheduleCompile!T63)),ISNUMBER(FIND("6F",ScheduleCompile!T63)),ISNUMBER(FIND("7F",ScheduleCompile!T63)),ISNUMBER(FIND("9F",ScheduleCompile!T63)),ISNUMBER(FIND("4F",ScheduleCompile!T63))),VALUE(LEFT(ScheduleCompile!T63,FIND("F",ScheduleCompile!T63)-1)),ScheduleCompile!T63)))))))</f>
        <v>80</v>
      </c>
      <c r="Z70" s="1">
        <f>IF(AND(ISERROR(IF(ScheduleCompile!U63="Off",0,IF(ScheduleCompile!U63="On",1,IF(ISNUMBER(ScheduleCompile!U63),ScheduleCompile!U63/1,IF(ISTEXT(ScheduleCompile!U63),IF(OR(ISNUMBER(FIND("5F",ScheduleCompile!U63)),ISNUMBER(FIND("0F",ScheduleCompile!U63)),ISNUMBER(FIND("8F",ScheduleCompile!U63)),ISNUMBER(FIND("1F",ScheduleCompile!U63)),ISNUMBER(FIND("2F",ScheduleCompile!U63)),ISNUMBER(FIND("3F",ScheduleCompile!U63)),ISNUMBER(FIND("6F",ScheduleCompile!U63)),ISNUMBER(FIND("7F",ScheduleCompile!U63)),ISNUMBER(FIND("9F",ScheduleCompile!U63)),ISNUMBER(FIND("4F",ScheduleCompile!U63))),VALUE(LEFT(ScheduleCompile!U63,FIND("F",ScheduleCompile!U63)-1)),ScheduleCompile!U63)))))),ISTEXT(ScheduleCompile!#REF!)),"ENDTABLE",IF(ISERROR(IF(ScheduleCompile!U63="Off",0,IF(ScheduleCompile!U63="On",1,IF(ISNUMBER(ScheduleCompile!U63),ScheduleCompile!U63/1,IF(ISTEXT(ScheduleCompile!U63),IF(OR(ISNUMBER(FIND("5F",ScheduleCompile!U63)),ISNUMBER(FIND("0F",ScheduleCompile!U63)),ISNUMBER(FIND("8F",ScheduleCompile!U63)),ISNUMBER(FIND("1F",ScheduleCompile!U63)),ISNUMBER(FIND("2F",ScheduleCompile!U63)),ISNUMBER(FIND("3F",ScheduleCompile!U63)),ISNUMBER(FIND("6F",ScheduleCompile!U63)),ISNUMBER(FIND("7F",ScheduleCompile!U63)),ISNUMBER(FIND("9F",ScheduleCompile!U63)),ISNUMBER(FIND("4F",ScheduleCompile!U63))),VALUE(LEFT(ScheduleCompile!U63,FIND("F",ScheduleCompile!U63)-1)),ScheduleCompile!U63)))))),"",IF(ScheduleCompile!U63="Off",0,IF(ScheduleCompile!U63="On",1,IF(ISNUMBER(ScheduleCompile!U63),ScheduleCompile!U63/1,IF(ISTEXT(ScheduleCompile!U63),IF(OR(ISNUMBER(FIND("5F",ScheduleCompile!U63)),ISNUMBER(FIND("0F",ScheduleCompile!U63)),ISNUMBER(FIND("8F",ScheduleCompile!U63)),ISNUMBER(FIND("1F",ScheduleCompile!U63)),ISNUMBER(FIND("2F",ScheduleCompile!U63)),ISNUMBER(FIND("3F",ScheduleCompile!U63)),ISNUMBER(FIND("6F",ScheduleCompile!U63)),ISNUMBER(FIND("7F",ScheduleCompile!U63)),ISNUMBER(FIND("9F",ScheduleCompile!U63)),ISNUMBER(FIND("4F",ScheduleCompile!U63))),VALUE(LEFT(ScheduleCompile!U63,FIND("F",ScheduleCompile!U63)-1)),ScheduleCompile!U63)))))))</f>
        <v>80</v>
      </c>
      <c r="AA70" s="1">
        <f>IF(AND(ISERROR(IF(ScheduleCompile!V63="Off",0,IF(ScheduleCompile!V63="On",1,IF(ISNUMBER(ScheduleCompile!V63),ScheduleCompile!V63/1,IF(ISTEXT(ScheduleCompile!V63),IF(OR(ISNUMBER(FIND("5F",ScheduleCompile!V63)),ISNUMBER(FIND("0F",ScheduleCompile!V63)),ISNUMBER(FIND("8F",ScheduleCompile!V63)),ISNUMBER(FIND("1F",ScheduleCompile!V63)),ISNUMBER(FIND("2F",ScheduleCompile!V63)),ISNUMBER(FIND("3F",ScheduleCompile!V63)),ISNUMBER(FIND("6F",ScheduleCompile!V63)),ISNUMBER(FIND("7F",ScheduleCompile!V63)),ISNUMBER(FIND("9F",ScheduleCompile!V63)),ISNUMBER(FIND("4F",ScheduleCompile!V63))),VALUE(LEFT(ScheduleCompile!V63,FIND("F",ScheduleCompile!V63)-1)),ScheduleCompile!V63)))))),ISTEXT(ScheduleCompile!#REF!)),"ENDTABLE",IF(ISERROR(IF(ScheduleCompile!V63="Off",0,IF(ScheduleCompile!V63="On",1,IF(ISNUMBER(ScheduleCompile!V63),ScheduleCompile!V63/1,IF(ISTEXT(ScheduleCompile!V63),IF(OR(ISNUMBER(FIND("5F",ScheduleCompile!V63)),ISNUMBER(FIND("0F",ScheduleCompile!V63)),ISNUMBER(FIND("8F",ScheduleCompile!V63)),ISNUMBER(FIND("1F",ScheduleCompile!V63)),ISNUMBER(FIND("2F",ScheduleCompile!V63)),ISNUMBER(FIND("3F",ScheduleCompile!V63)),ISNUMBER(FIND("6F",ScheduleCompile!V63)),ISNUMBER(FIND("7F",ScheduleCompile!V63)),ISNUMBER(FIND("9F",ScheduleCompile!V63)),ISNUMBER(FIND("4F",ScheduleCompile!V63))),VALUE(LEFT(ScheduleCompile!V63,FIND("F",ScheduleCompile!V63)-1)),ScheduleCompile!V63)))))),"",IF(ScheduleCompile!V63="Off",0,IF(ScheduleCompile!V63="On",1,IF(ISNUMBER(ScheduleCompile!V63),ScheduleCompile!V63/1,IF(ISTEXT(ScheduleCompile!V63),IF(OR(ISNUMBER(FIND("5F",ScheduleCompile!V63)),ISNUMBER(FIND("0F",ScheduleCompile!V63)),ISNUMBER(FIND("8F",ScheduleCompile!V63)),ISNUMBER(FIND("1F",ScheduleCompile!V63)),ISNUMBER(FIND("2F",ScheduleCompile!V63)),ISNUMBER(FIND("3F",ScheduleCompile!V63)),ISNUMBER(FIND("6F",ScheduleCompile!V63)),ISNUMBER(FIND("7F",ScheduleCompile!V63)),ISNUMBER(FIND("9F",ScheduleCompile!V63)),ISNUMBER(FIND("4F",ScheduleCompile!V63))),VALUE(LEFT(ScheduleCompile!V63,FIND("F",ScheduleCompile!V63)-1)),ScheduleCompile!V63)))))))</f>
        <v>80</v>
      </c>
      <c r="AB70" s="1">
        <f>IF(AND(ISERROR(IF(ScheduleCompile!W63="Off",0,IF(ScheduleCompile!W63="On",1,IF(ISNUMBER(ScheduleCompile!W63),ScheduleCompile!W63/1,IF(ISTEXT(ScheduleCompile!W63),IF(OR(ISNUMBER(FIND("5F",ScheduleCompile!W63)),ISNUMBER(FIND("0F",ScheduleCompile!W63)),ISNUMBER(FIND("8F",ScheduleCompile!W63)),ISNUMBER(FIND("1F",ScheduleCompile!W63)),ISNUMBER(FIND("2F",ScheduleCompile!W63)),ISNUMBER(FIND("3F",ScheduleCompile!W63)),ISNUMBER(FIND("6F",ScheduleCompile!W63)),ISNUMBER(FIND("7F",ScheduleCompile!W63)),ISNUMBER(FIND("9F",ScheduleCompile!W63)),ISNUMBER(FIND("4F",ScheduleCompile!W63))),VALUE(LEFT(ScheduleCompile!W63,FIND("F",ScheduleCompile!W63)-1)),ScheduleCompile!W63)))))),ISTEXT(ScheduleCompile!#REF!)),"ENDTABLE",IF(ISERROR(IF(ScheduleCompile!W63="Off",0,IF(ScheduleCompile!W63="On",1,IF(ISNUMBER(ScheduleCompile!W63),ScheduleCompile!W63/1,IF(ISTEXT(ScheduleCompile!W63),IF(OR(ISNUMBER(FIND("5F",ScheduleCompile!W63)),ISNUMBER(FIND("0F",ScheduleCompile!W63)),ISNUMBER(FIND("8F",ScheduleCompile!W63)),ISNUMBER(FIND("1F",ScheduleCompile!W63)),ISNUMBER(FIND("2F",ScheduleCompile!W63)),ISNUMBER(FIND("3F",ScheduleCompile!W63)),ISNUMBER(FIND("6F",ScheduleCompile!W63)),ISNUMBER(FIND("7F",ScheduleCompile!W63)),ISNUMBER(FIND("9F",ScheduleCompile!W63)),ISNUMBER(FIND("4F",ScheduleCompile!W63))),VALUE(LEFT(ScheduleCompile!W63,FIND("F",ScheduleCompile!W63)-1)),ScheduleCompile!W63)))))),"",IF(ScheduleCompile!W63="Off",0,IF(ScheduleCompile!W63="On",1,IF(ISNUMBER(ScheduleCompile!W63),ScheduleCompile!W63/1,IF(ISTEXT(ScheduleCompile!W63),IF(OR(ISNUMBER(FIND("5F",ScheduleCompile!W63)),ISNUMBER(FIND("0F",ScheduleCompile!W63)),ISNUMBER(FIND("8F",ScheduleCompile!W63)),ISNUMBER(FIND("1F",ScheduleCompile!W63)),ISNUMBER(FIND("2F",ScheduleCompile!W63)),ISNUMBER(FIND("3F",ScheduleCompile!W63)),ISNUMBER(FIND("6F",ScheduleCompile!W63)),ISNUMBER(FIND("7F",ScheduleCompile!W63)),ISNUMBER(FIND("9F",ScheduleCompile!W63)),ISNUMBER(FIND("4F",ScheduleCompile!W63))),VALUE(LEFT(ScheduleCompile!W63,FIND("F",ScheduleCompile!W63)-1)),ScheduleCompile!W63)))))))</f>
        <v>80</v>
      </c>
      <c r="AC70" s="1">
        <f>IF(AND(ISERROR(IF(ScheduleCompile!X63="Off",0,IF(ScheduleCompile!X63="On",1,IF(ISNUMBER(ScheduleCompile!X63),ScheduleCompile!X63/1,IF(ISTEXT(ScheduleCompile!X63),IF(OR(ISNUMBER(FIND("5F",ScheduleCompile!X63)),ISNUMBER(FIND("0F",ScheduleCompile!X63)),ISNUMBER(FIND("8F",ScheduleCompile!X63)),ISNUMBER(FIND("1F",ScheduleCompile!X63)),ISNUMBER(FIND("2F",ScheduleCompile!X63)),ISNUMBER(FIND("3F",ScheduleCompile!X63)),ISNUMBER(FIND("6F",ScheduleCompile!X63)),ISNUMBER(FIND("7F",ScheduleCompile!X63)),ISNUMBER(FIND("9F",ScheduleCompile!X63)),ISNUMBER(FIND("4F",ScheduleCompile!X63))),VALUE(LEFT(ScheduleCompile!X63,FIND("F",ScheduleCompile!X63)-1)),ScheduleCompile!X63)))))),ISTEXT(ScheduleCompile!#REF!)),"ENDTABLE",IF(ISERROR(IF(ScheduleCompile!X63="Off",0,IF(ScheduleCompile!X63="On",1,IF(ISNUMBER(ScheduleCompile!X63),ScheduleCompile!X63/1,IF(ISTEXT(ScheduleCompile!X63),IF(OR(ISNUMBER(FIND("5F",ScheduleCompile!X63)),ISNUMBER(FIND("0F",ScheduleCompile!X63)),ISNUMBER(FIND("8F",ScheduleCompile!X63)),ISNUMBER(FIND("1F",ScheduleCompile!X63)),ISNUMBER(FIND("2F",ScheduleCompile!X63)),ISNUMBER(FIND("3F",ScheduleCompile!X63)),ISNUMBER(FIND("6F",ScheduleCompile!X63)),ISNUMBER(FIND("7F",ScheduleCompile!X63)),ISNUMBER(FIND("9F",ScheduleCompile!X63)),ISNUMBER(FIND("4F",ScheduleCompile!X63))),VALUE(LEFT(ScheduleCompile!X63,FIND("F",ScheduleCompile!X63)-1)),ScheduleCompile!X63)))))),"",IF(ScheduleCompile!X63="Off",0,IF(ScheduleCompile!X63="On",1,IF(ISNUMBER(ScheduleCompile!X63),ScheduleCompile!X63/1,IF(ISTEXT(ScheduleCompile!X63),IF(OR(ISNUMBER(FIND("5F",ScheduleCompile!X63)),ISNUMBER(FIND("0F",ScheduleCompile!X63)),ISNUMBER(FIND("8F",ScheduleCompile!X63)),ISNUMBER(FIND("1F",ScheduleCompile!X63)),ISNUMBER(FIND("2F",ScheduleCompile!X63)),ISNUMBER(FIND("3F",ScheduleCompile!X63)),ISNUMBER(FIND("6F",ScheduleCompile!X63)),ISNUMBER(FIND("7F",ScheduleCompile!X63)),ISNUMBER(FIND("9F",ScheduleCompile!X63)),ISNUMBER(FIND("4F",ScheduleCompile!X63))),VALUE(LEFT(ScheduleCompile!X63,FIND("F",ScheduleCompile!X63)-1)),ScheduleCompile!X63)))))))</f>
        <v>80</v>
      </c>
      <c r="AD70" s="1">
        <f>IF(AND(ISERROR(IF(ScheduleCompile!Y63="Off",0,IF(ScheduleCompile!Y63="On",1,IF(ISNUMBER(ScheduleCompile!Y63),ScheduleCompile!Y63/1,IF(ISTEXT(ScheduleCompile!Y63),IF(OR(ISNUMBER(FIND("5F",ScheduleCompile!Y63)),ISNUMBER(FIND("0F",ScheduleCompile!Y63)),ISNUMBER(FIND("8F",ScheduleCompile!Y63)),ISNUMBER(FIND("1F",ScheduleCompile!Y63)),ISNUMBER(FIND("2F",ScheduleCompile!Y63)),ISNUMBER(FIND("3F",ScheduleCompile!Y63)),ISNUMBER(FIND("6F",ScheduleCompile!Y63)),ISNUMBER(FIND("7F",ScheduleCompile!Y63)),ISNUMBER(FIND("9F",ScheduleCompile!Y63)),ISNUMBER(FIND("4F",ScheduleCompile!Y63))),VALUE(LEFT(ScheduleCompile!Y63,FIND("F",ScheduleCompile!Y63)-1)),ScheduleCompile!Y63)))))),ISTEXT(ScheduleCompile!#REF!)),"ENDTABLE",IF(ISERROR(IF(ScheduleCompile!Y63="Off",0,IF(ScheduleCompile!Y63="On",1,IF(ISNUMBER(ScheduleCompile!Y63),ScheduleCompile!Y63/1,IF(ISTEXT(ScheduleCompile!Y63),IF(OR(ISNUMBER(FIND("5F",ScheduleCompile!Y63)),ISNUMBER(FIND("0F",ScheduleCompile!Y63)),ISNUMBER(FIND("8F",ScheduleCompile!Y63)),ISNUMBER(FIND("1F",ScheduleCompile!Y63)),ISNUMBER(FIND("2F",ScheduleCompile!Y63)),ISNUMBER(FIND("3F",ScheduleCompile!Y63)),ISNUMBER(FIND("6F",ScheduleCompile!Y63)),ISNUMBER(FIND("7F",ScheduleCompile!Y63)),ISNUMBER(FIND("9F",ScheduleCompile!Y63)),ISNUMBER(FIND("4F",ScheduleCompile!Y63))),VALUE(LEFT(ScheduleCompile!Y63,FIND("F",ScheduleCompile!Y63)-1)),ScheduleCompile!Y63)))))),"",IF(ScheduleCompile!Y63="Off",0,IF(ScheduleCompile!Y63="On",1,IF(ISNUMBER(ScheduleCompile!Y63),ScheduleCompile!Y63/1,IF(ISTEXT(ScheduleCompile!Y63),IF(OR(ISNUMBER(FIND("5F",ScheduleCompile!Y63)),ISNUMBER(FIND("0F",ScheduleCompile!Y63)),ISNUMBER(FIND("8F",ScheduleCompile!Y63)),ISNUMBER(FIND("1F",ScheduleCompile!Y63)),ISNUMBER(FIND("2F",ScheduleCompile!Y63)),ISNUMBER(FIND("3F",ScheduleCompile!Y63)),ISNUMBER(FIND("6F",ScheduleCompile!Y63)),ISNUMBER(FIND("7F",ScheduleCompile!Y63)),ISNUMBER(FIND("9F",ScheduleCompile!Y63)),ISNUMBER(FIND("4F",ScheduleCompile!Y63))),VALUE(LEFT(ScheduleCompile!Y63,FIND("F",ScheduleCompile!Y63)-1)),ScheduleCompile!Y63)))))))</f>
        <v>80</v>
      </c>
    </row>
    <row r="71" spans="1:30" x14ac:dyDescent="0.25">
      <c r="A71" t="str">
        <f t="shared" ref="A71:A134" si="4">CONCATENATE(C71,D71)</f>
        <v>SchDay "DataClgSetptSun"  Type = "Temperature" Hr = (80, 80, 80, 80, 80, 80, 80, 80, 80, 80, 80, 80, 80, 80, 80, 80, 80, 80, 80, 80, 80, 80, 80, 80) ..</v>
      </c>
      <c r="B71" s="1" t="s">
        <v>623</v>
      </c>
      <c r="C71" t="str">
        <f t="shared" ref="C71:C134" si="5">CONCATENATE("SchDay """,E71,"""  Type = """,F71,""" Hr = ")</f>
        <v xml:space="preserve">SchDay "DataClgSetptSun"  Type = "Temperature" Hr = </v>
      </c>
      <c r="D71" t="str">
        <f t="shared" ref="D71:D134" si="6">CONCATENATE("(",G71,", ",H71,", ",I71,", ",J71,", ",K71,", ",L71,", ",M71,", ",N71,", ",O71,", ",P71,", ",Q71,", ",R71,", ",S71,", ",T71,", ",U71,", ",V71,", ",W71,", ",X71,", ",Y71,", ",Z71,", ",AA71,", ",AB71,", ",AC71,", ",AD71,") ..")</f>
        <v>(80, 80, 80, 80, 80, 80, 80, 80, 80, 80, 80, 80, 80, 80, 80, 80, 80, 80, 80, 80, 80, 80, 80, 80) ..</v>
      </c>
      <c r="E71" s="30" t="str">
        <f>ScheduleCompile!A64</f>
        <v>DataClgSetptSun</v>
      </c>
      <c r="F71" t="str">
        <f t="shared" si="3"/>
        <v>Temperature</v>
      </c>
      <c r="G71" s="1">
        <f>IF(AND(ISERROR(IF(ScheduleCompile!B64="Off",0,IF(ScheduleCompile!B64="On",1,IF(ISNUMBER(ScheduleCompile!B64),ScheduleCompile!B64/1,IF(ISTEXT(ScheduleCompile!B64),IF(OR(ISNUMBER(FIND("5F",ScheduleCompile!B64)),ISNUMBER(FIND("0F",ScheduleCompile!B64)),ISNUMBER(FIND("8F",ScheduleCompile!B64)),ISNUMBER(FIND("1F",ScheduleCompile!B64)),ISNUMBER(FIND("2F",ScheduleCompile!B64)),ISNUMBER(FIND("3F",ScheduleCompile!B64)),ISNUMBER(FIND("6F",ScheduleCompile!B64)),ISNUMBER(FIND("7F",ScheduleCompile!B64)),ISNUMBER(FIND("9F",ScheduleCompile!B64)),ISNUMBER(FIND("4F",ScheduleCompile!B64))),VALUE(LEFT(ScheduleCompile!B64,FIND("F",ScheduleCompile!B64)-1)),ScheduleCompile!B64)))))),ISTEXT(ScheduleCompile!#REF!)),"ENDTABLE",IF(ISERROR(IF(ScheduleCompile!B64="Off",0,IF(ScheduleCompile!B64="On",1,IF(ISNUMBER(ScheduleCompile!B64),ScheduleCompile!B64/1,IF(ISTEXT(ScheduleCompile!B64),IF(OR(ISNUMBER(FIND("5F",ScheduleCompile!B64)),ISNUMBER(FIND("0F",ScheduleCompile!B64)),ISNUMBER(FIND("8F",ScheduleCompile!B64)),ISNUMBER(FIND("1F",ScheduleCompile!B64)),ISNUMBER(FIND("2F",ScheduleCompile!B64)),ISNUMBER(FIND("3F",ScheduleCompile!B64)),ISNUMBER(FIND("6F",ScheduleCompile!B64)),ISNUMBER(FIND("7F",ScheduleCompile!B64)),ISNUMBER(FIND("9F",ScheduleCompile!B64)),ISNUMBER(FIND("4F",ScheduleCompile!B64))),VALUE(LEFT(ScheduleCompile!B64,FIND("F",ScheduleCompile!B64)-1)),ScheduleCompile!B64)))))),"",IF(ScheduleCompile!B64="Off",0,IF(ScheduleCompile!B64="On",1,IF(ISNUMBER(ScheduleCompile!B64),ScheduleCompile!B64/1,IF(ISTEXT(ScheduleCompile!B64),IF(OR(ISNUMBER(FIND("5F",ScheduleCompile!B64)),ISNUMBER(FIND("0F",ScheduleCompile!B64)),ISNUMBER(FIND("8F",ScheduleCompile!B64)),ISNUMBER(FIND("1F",ScheduleCompile!B64)),ISNUMBER(FIND("2F",ScheduleCompile!B64)),ISNUMBER(FIND("3F",ScheduleCompile!B64)),ISNUMBER(FIND("6F",ScheduleCompile!B64)),ISNUMBER(FIND("7F",ScheduleCompile!B64)),ISNUMBER(FIND("9F",ScheduleCompile!B64)),ISNUMBER(FIND("4F",ScheduleCompile!B64))),VALUE(LEFT(ScheduleCompile!B64,FIND("F",ScheduleCompile!B64)-1)),ScheduleCompile!B64)))))))</f>
        <v>80</v>
      </c>
      <c r="H71" s="1">
        <f>IF(AND(ISERROR(IF(ScheduleCompile!C64="Off",0,IF(ScheduleCompile!C64="On",1,IF(ISNUMBER(ScheduleCompile!C64),ScheduleCompile!C64/1,IF(ISTEXT(ScheduleCompile!C64),IF(OR(ISNUMBER(FIND("5F",ScheduleCompile!C64)),ISNUMBER(FIND("0F",ScheduleCompile!C64)),ISNUMBER(FIND("8F",ScheduleCompile!C64)),ISNUMBER(FIND("1F",ScheduleCompile!C64)),ISNUMBER(FIND("2F",ScheduleCompile!C64)),ISNUMBER(FIND("3F",ScheduleCompile!C64)),ISNUMBER(FIND("6F",ScheduleCompile!C64)),ISNUMBER(FIND("7F",ScheduleCompile!C64)),ISNUMBER(FIND("9F",ScheduleCompile!C64)),ISNUMBER(FIND("4F",ScheduleCompile!C64))),VALUE(LEFT(ScheduleCompile!C64,FIND("F",ScheduleCompile!C64)-1)),ScheduleCompile!C64)))))),ISTEXT(ScheduleCompile!#REF!)),"ENDTABLE",IF(ISERROR(IF(ScheduleCompile!C64="Off",0,IF(ScheduleCompile!C64="On",1,IF(ISNUMBER(ScheduleCompile!C64),ScheduleCompile!C64/1,IF(ISTEXT(ScheduleCompile!C64),IF(OR(ISNUMBER(FIND("5F",ScheduleCompile!C64)),ISNUMBER(FIND("0F",ScheduleCompile!C64)),ISNUMBER(FIND("8F",ScheduleCompile!C64)),ISNUMBER(FIND("1F",ScheduleCompile!C64)),ISNUMBER(FIND("2F",ScheduleCompile!C64)),ISNUMBER(FIND("3F",ScheduleCompile!C64)),ISNUMBER(FIND("6F",ScheduleCompile!C64)),ISNUMBER(FIND("7F",ScheduleCompile!C64)),ISNUMBER(FIND("9F",ScheduleCompile!C64)),ISNUMBER(FIND("4F",ScheduleCompile!C64))),VALUE(LEFT(ScheduleCompile!C64,FIND("F",ScheduleCompile!C64)-1)),ScheduleCompile!C64)))))),"",IF(ScheduleCompile!C64="Off",0,IF(ScheduleCompile!C64="On",1,IF(ISNUMBER(ScheduleCompile!C64),ScheduleCompile!C64/1,IF(ISTEXT(ScheduleCompile!C64),IF(OR(ISNUMBER(FIND("5F",ScheduleCompile!C64)),ISNUMBER(FIND("0F",ScheduleCompile!C64)),ISNUMBER(FIND("8F",ScheduleCompile!C64)),ISNUMBER(FIND("1F",ScheduleCompile!C64)),ISNUMBER(FIND("2F",ScheduleCompile!C64)),ISNUMBER(FIND("3F",ScheduleCompile!C64)),ISNUMBER(FIND("6F",ScheduleCompile!C64)),ISNUMBER(FIND("7F",ScheduleCompile!C64)),ISNUMBER(FIND("9F",ScheduleCompile!C64)),ISNUMBER(FIND("4F",ScheduleCompile!C64))),VALUE(LEFT(ScheduleCompile!C64,FIND("F",ScheduleCompile!C64)-1)),ScheduleCompile!C64)))))))</f>
        <v>80</v>
      </c>
      <c r="I71" s="1">
        <f>IF(AND(ISERROR(IF(ScheduleCompile!D64="Off",0,IF(ScheduleCompile!D64="On",1,IF(ISNUMBER(ScheduleCompile!D64),ScheduleCompile!D64/1,IF(ISTEXT(ScheduleCompile!D64),IF(OR(ISNUMBER(FIND("5F",ScheduleCompile!D64)),ISNUMBER(FIND("0F",ScheduleCompile!D64)),ISNUMBER(FIND("8F",ScheduleCompile!D64)),ISNUMBER(FIND("1F",ScheduleCompile!D64)),ISNUMBER(FIND("2F",ScheduleCompile!D64)),ISNUMBER(FIND("3F",ScheduleCompile!D64)),ISNUMBER(FIND("6F",ScheduleCompile!D64)),ISNUMBER(FIND("7F",ScheduleCompile!D64)),ISNUMBER(FIND("9F",ScheduleCompile!D64)),ISNUMBER(FIND("4F",ScheduleCompile!D64))),VALUE(LEFT(ScheduleCompile!D64,FIND("F",ScheduleCompile!D64)-1)),ScheduleCompile!D64)))))),ISTEXT(ScheduleCompile!#REF!)),"ENDTABLE",IF(ISERROR(IF(ScheduleCompile!D64="Off",0,IF(ScheduleCompile!D64="On",1,IF(ISNUMBER(ScheduleCompile!D64),ScheduleCompile!D64/1,IF(ISTEXT(ScheduleCompile!D64),IF(OR(ISNUMBER(FIND("5F",ScheduleCompile!D64)),ISNUMBER(FIND("0F",ScheduleCompile!D64)),ISNUMBER(FIND("8F",ScheduleCompile!D64)),ISNUMBER(FIND("1F",ScheduleCompile!D64)),ISNUMBER(FIND("2F",ScheduleCompile!D64)),ISNUMBER(FIND("3F",ScheduleCompile!D64)),ISNUMBER(FIND("6F",ScheduleCompile!D64)),ISNUMBER(FIND("7F",ScheduleCompile!D64)),ISNUMBER(FIND("9F",ScheduleCompile!D64)),ISNUMBER(FIND("4F",ScheduleCompile!D64))),VALUE(LEFT(ScheduleCompile!D64,FIND("F",ScheduleCompile!D64)-1)),ScheduleCompile!D64)))))),"",IF(ScheduleCompile!D64="Off",0,IF(ScheduleCompile!D64="On",1,IF(ISNUMBER(ScheduleCompile!D64),ScheduleCompile!D64/1,IF(ISTEXT(ScheduleCompile!D64),IF(OR(ISNUMBER(FIND("5F",ScheduleCompile!D64)),ISNUMBER(FIND("0F",ScheduleCompile!D64)),ISNUMBER(FIND("8F",ScheduleCompile!D64)),ISNUMBER(FIND("1F",ScheduleCompile!D64)),ISNUMBER(FIND("2F",ScheduleCompile!D64)),ISNUMBER(FIND("3F",ScheduleCompile!D64)),ISNUMBER(FIND("6F",ScheduleCompile!D64)),ISNUMBER(FIND("7F",ScheduleCompile!D64)),ISNUMBER(FIND("9F",ScheduleCompile!D64)),ISNUMBER(FIND("4F",ScheduleCompile!D64))),VALUE(LEFT(ScheduleCompile!D64,FIND("F",ScheduleCompile!D64)-1)),ScheduleCompile!D64)))))))</f>
        <v>80</v>
      </c>
      <c r="J71" s="1">
        <f>IF(AND(ISERROR(IF(ScheduleCompile!E64="Off",0,IF(ScheduleCompile!E64="On",1,IF(ISNUMBER(ScheduleCompile!E64),ScheduleCompile!E64/1,IF(ISTEXT(ScheduleCompile!E64),IF(OR(ISNUMBER(FIND("5F",ScheduleCompile!E64)),ISNUMBER(FIND("0F",ScheduleCompile!E64)),ISNUMBER(FIND("8F",ScheduleCompile!E64)),ISNUMBER(FIND("1F",ScheduleCompile!E64)),ISNUMBER(FIND("2F",ScheduleCompile!E64)),ISNUMBER(FIND("3F",ScheduleCompile!E64)),ISNUMBER(FIND("6F",ScheduleCompile!E64)),ISNUMBER(FIND("7F",ScheduleCompile!E64)),ISNUMBER(FIND("9F",ScheduleCompile!E64)),ISNUMBER(FIND("4F",ScheduleCompile!E64))),VALUE(LEFT(ScheduleCompile!E64,FIND("F",ScheduleCompile!E64)-1)),ScheduleCompile!E64)))))),ISTEXT(ScheduleCompile!#REF!)),"ENDTABLE",IF(ISERROR(IF(ScheduleCompile!E64="Off",0,IF(ScheduleCompile!E64="On",1,IF(ISNUMBER(ScheduleCompile!E64),ScheduleCompile!E64/1,IF(ISTEXT(ScheduleCompile!E64),IF(OR(ISNUMBER(FIND("5F",ScheduleCompile!E64)),ISNUMBER(FIND("0F",ScheduleCompile!E64)),ISNUMBER(FIND("8F",ScheduleCompile!E64)),ISNUMBER(FIND("1F",ScheduleCompile!E64)),ISNUMBER(FIND("2F",ScheduleCompile!E64)),ISNUMBER(FIND("3F",ScheduleCompile!E64)),ISNUMBER(FIND("6F",ScheduleCompile!E64)),ISNUMBER(FIND("7F",ScheduleCompile!E64)),ISNUMBER(FIND("9F",ScheduleCompile!E64)),ISNUMBER(FIND("4F",ScheduleCompile!E64))),VALUE(LEFT(ScheduleCompile!E64,FIND("F",ScheduleCompile!E64)-1)),ScheduleCompile!E64)))))),"",IF(ScheduleCompile!E64="Off",0,IF(ScheduleCompile!E64="On",1,IF(ISNUMBER(ScheduleCompile!E64),ScheduleCompile!E64/1,IF(ISTEXT(ScheduleCompile!E64),IF(OR(ISNUMBER(FIND("5F",ScheduleCompile!E64)),ISNUMBER(FIND("0F",ScheduleCompile!E64)),ISNUMBER(FIND("8F",ScheduleCompile!E64)),ISNUMBER(FIND("1F",ScheduleCompile!E64)),ISNUMBER(FIND("2F",ScheduleCompile!E64)),ISNUMBER(FIND("3F",ScheduleCompile!E64)),ISNUMBER(FIND("6F",ScheduleCompile!E64)),ISNUMBER(FIND("7F",ScheduleCompile!E64)),ISNUMBER(FIND("9F",ScheduleCompile!E64)),ISNUMBER(FIND("4F",ScheduleCompile!E64))),VALUE(LEFT(ScheduleCompile!E64,FIND("F",ScheduleCompile!E64)-1)),ScheduleCompile!E64)))))))</f>
        <v>80</v>
      </c>
      <c r="K71" s="1">
        <f>IF(AND(ISERROR(IF(ScheduleCompile!F64="Off",0,IF(ScheduleCompile!F64="On",1,IF(ISNUMBER(ScheduleCompile!F64),ScheduleCompile!F64/1,IF(ISTEXT(ScheduleCompile!F64),IF(OR(ISNUMBER(FIND("5F",ScheduleCompile!F64)),ISNUMBER(FIND("0F",ScheduleCompile!F64)),ISNUMBER(FIND("8F",ScheduleCompile!F64)),ISNUMBER(FIND("1F",ScheduleCompile!F64)),ISNUMBER(FIND("2F",ScheduleCompile!F64)),ISNUMBER(FIND("3F",ScheduleCompile!F64)),ISNUMBER(FIND("6F",ScheduleCompile!F64)),ISNUMBER(FIND("7F",ScheduleCompile!F64)),ISNUMBER(FIND("9F",ScheduleCompile!F64)),ISNUMBER(FIND("4F",ScheduleCompile!F64))),VALUE(LEFT(ScheduleCompile!F64,FIND("F",ScheduleCompile!F64)-1)),ScheduleCompile!F64)))))),ISTEXT(ScheduleCompile!#REF!)),"ENDTABLE",IF(ISERROR(IF(ScheduleCompile!F64="Off",0,IF(ScheduleCompile!F64="On",1,IF(ISNUMBER(ScheduleCompile!F64),ScheduleCompile!F64/1,IF(ISTEXT(ScheduleCompile!F64),IF(OR(ISNUMBER(FIND("5F",ScheduleCompile!F64)),ISNUMBER(FIND("0F",ScheduleCompile!F64)),ISNUMBER(FIND("8F",ScheduleCompile!F64)),ISNUMBER(FIND("1F",ScheduleCompile!F64)),ISNUMBER(FIND("2F",ScheduleCompile!F64)),ISNUMBER(FIND("3F",ScheduleCompile!F64)),ISNUMBER(FIND("6F",ScheduleCompile!F64)),ISNUMBER(FIND("7F",ScheduleCompile!F64)),ISNUMBER(FIND("9F",ScheduleCompile!F64)),ISNUMBER(FIND("4F",ScheduleCompile!F64))),VALUE(LEFT(ScheduleCompile!F64,FIND("F",ScheduleCompile!F64)-1)),ScheduleCompile!F64)))))),"",IF(ScheduleCompile!F64="Off",0,IF(ScheduleCompile!F64="On",1,IF(ISNUMBER(ScheduleCompile!F64),ScheduleCompile!F64/1,IF(ISTEXT(ScheduleCompile!F64),IF(OR(ISNUMBER(FIND("5F",ScheduleCompile!F64)),ISNUMBER(FIND("0F",ScheduleCompile!F64)),ISNUMBER(FIND("8F",ScheduleCompile!F64)),ISNUMBER(FIND("1F",ScheduleCompile!F64)),ISNUMBER(FIND("2F",ScheduleCompile!F64)),ISNUMBER(FIND("3F",ScheduleCompile!F64)),ISNUMBER(FIND("6F",ScheduleCompile!F64)),ISNUMBER(FIND("7F",ScheduleCompile!F64)),ISNUMBER(FIND("9F",ScheduleCompile!F64)),ISNUMBER(FIND("4F",ScheduleCompile!F64))),VALUE(LEFT(ScheduleCompile!F64,FIND("F",ScheduleCompile!F64)-1)),ScheduleCompile!F64)))))))</f>
        <v>80</v>
      </c>
      <c r="L71" s="1">
        <f>IF(AND(ISERROR(IF(ScheduleCompile!G64="Off",0,IF(ScheduleCompile!G64="On",1,IF(ISNUMBER(ScheduleCompile!G64),ScheduleCompile!G64/1,IF(ISTEXT(ScheduleCompile!G64),IF(OR(ISNUMBER(FIND("5F",ScheduleCompile!G64)),ISNUMBER(FIND("0F",ScheduleCompile!G64)),ISNUMBER(FIND("8F",ScheduleCompile!G64)),ISNUMBER(FIND("1F",ScheduleCompile!G64)),ISNUMBER(FIND("2F",ScheduleCompile!G64)),ISNUMBER(FIND("3F",ScheduleCompile!G64)),ISNUMBER(FIND("6F",ScheduleCompile!G64)),ISNUMBER(FIND("7F",ScheduleCompile!G64)),ISNUMBER(FIND("9F",ScheduleCompile!G64)),ISNUMBER(FIND("4F",ScheduleCompile!G64))),VALUE(LEFT(ScheduleCompile!G64,FIND("F",ScheduleCompile!G64)-1)),ScheduleCompile!G64)))))),ISTEXT(ScheduleCompile!#REF!)),"ENDTABLE",IF(ISERROR(IF(ScheduleCompile!G64="Off",0,IF(ScheduleCompile!G64="On",1,IF(ISNUMBER(ScheduleCompile!G64),ScheduleCompile!G64/1,IF(ISTEXT(ScheduleCompile!G64),IF(OR(ISNUMBER(FIND("5F",ScheduleCompile!G64)),ISNUMBER(FIND("0F",ScheduleCompile!G64)),ISNUMBER(FIND("8F",ScheduleCompile!G64)),ISNUMBER(FIND("1F",ScheduleCompile!G64)),ISNUMBER(FIND("2F",ScheduleCompile!G64)),ISNUMBER(FIND("3F",ScheduleCompile!G64)),ISNUMBER(FIND("6F",ScheduleCompile!G64)),ISNUMBER(FIND("7F",ScheduleCompile!G64)),ISNUMBER(FIND("9F",ScheduleCompile!G64)),ISNUMBER(FIND("4F",ScheduleCompile!G64))),VALUE(LEFT(ScheduleCompile!G64,FIND("F",ScheduleCompile!G64)-1)),ScheduleCompile!G64)))))),"",IF(ScheduleCompile!G64="Off",0,IF(ScheduleCompile!G64="On",1,IF(ISNUMBER(ScheduleCompile!G64),ScheduleCompile!G64/1,IF(ISTEXT(ScheduleCompile!G64),IF(OR(ISNUMBER(FIND("5F",ScheduleCompile!G64)),ISNUMBER(FIND("0F",ScheduleCompile!G64)),ISNUMBER(FIND("8F",ScheduleCompile!G64)),ISNUMBER(FIND("1F",ScheduleCompile!G64)),ISNUMBER(FIND("2F",ScheduleCompile!G64)),ISNUMBER(FIND("3F",ScheduleCompile!G64)),ISNUMBER(FIND("6F",ScheduleCompile!G64)),ISNUMBER(FIND("7F",ScheduleCompile!G64)),ISNUMBER(FIND("9F",ScheduleCompile!G64)),ISNUMBER(FIND("4F",ScheduleCompile!G64))),VALUE(LEFT(ScheduleCompile!G64,FIND("F",ScheduleCompile!G64)-1)),ScheduleCompile!G64)))))))</f>
        <v>80</v>
      </c>
      <c r="M71" s="1">
        <f>IF(AND(ISERROR(IF(ScheduleCompile!H64="Off",0,IF(ScheduleCompile!H64="On",1,IF(ISNUMBER(ScheduleCompile!H64),ScheduleCompile!H64/1,IF(ISTEXT(ScheduleCompile!H64),IF(OR(ISNUMBER(FIND("5F",ScheduleCompile!H64)),ISNUMBER(FIND("0F",ScheduleCompile!H64)),ISNUMBER(FIND("8F",ScheduleCompile!H64)),ISNUMBER(FIND("1F",ScheduleCompile!H64)),ISNUMBER(FIND("2F",ScheduleCompile!H64)),ISNUMBER(FIND("3F",ScheduleCompile!H64)),ISNUMBER(FIND("6F",ScheduleCompile!H64)),ISNUMBER(FIND("7F",ScheduleCompile!H64)),ISNUMBER(FIND("9F",ScheduleCompile!H64)),ISNUMBER(FIND("4F",ScheduleCompile!H64))),VALUE(LEFT(ScheduleCompile!H64,FIND("F",ScheduleCompile!H64)-1)),ScheduleCompile!H64)))))),ISTEXT(ScheduleCompile!#REF!)),"ENDTABLE",IF(ISERROR(IF(ScheduleCompile!H64="Off",0,IF(ScheduleCompile!H64="On",1,IF(ISNUMBER(ScheduleCompile!H64),ScheduleCompile!H64/1,IF(ISTEXT(ScheduleCompile!H64),IF(OR(ISNUMBER(FIND("5F",ScheduleCompile!H64)),ISNUMBER(FIND("0F",ScheduleCompile!H64)),ISNUMBER(FIND("8F",ScheduleCompile!H64)),ISNUMBER(FIND("1F",ScheduleCompile!H64)),ISNUMBER(FIND("2F",ScheduleCompile!H64)),ISNUMBER(FIND("3F",ScheduleCompile!H64)),ISNUMBER(FIND("6F",ScheduleCompile!H64)),ISNUMBER(FIND("7F",ScheduleCompile!H64)),ISNUMBER(FIND("9F",ScheduleCompile!H64)),ISNUMBER(FIND("4F",ScheduleCompile!H64))),VALUE(LEFT(ScheduleCompile!H64,FIND("F",ScheduleCompile!H64)-1)),ScheduleCompile!H64)))))),"",IF(ScheduleCompile!H64="Off",0,IF(ScheduleCompile!H64="On",1,IF(ISNUMBER(ScheduleCompile!H64),ScheduleCompile!H64/1,IF(ISTEXT(ScheduleCompile!H64),IF(OR(ISNUMBER(FIND("5F",ScheduleCompile!H64)),ISNUMBER(FIND("0F",ScheduleCompile!H64)),ISNUMBER(FIND("8F",ScheduleCompile!H64)),ISNUMBER(FIND("1F",ScheduleCompile!H64)),ISNUMBER(FIND("2F",ScheduleCompile!H64)),ISNUMBER(FIND("3F",ScheduleCompile!H64)),ISNUMBER(FIND("6F",ScheduleCompile!H64)),ISNUMBER(FIND("7F",ScheduleCompile!H64)),ISNUMBER(FIND("9F",ScheduleCompile!H64)),ISNUMBER(FIND("4F",ScheduleCompile!H64))),VALUE(LEFT(ScheduleCompile!H64,FIND("F",ScheduleCompile!H64)-1)),ScheduleCompile!H64)))))))</f>
        <v>80</v>
      </c>
      <c r="N71" s="1">
        <f>IF(AND(ISERROR(IF(ScheduleCompile!I64="Off",0,IF(ScheduleCompile!I64="On",1,IF(ISNUMBER(ScheduleCompile!I64),ScheduleCompile!I64/1,IF(ISTEXT(ScheduleCompile!I64),IF(OR(ISNUMBER(FIND("5F",ScheduleCompile!I64)),ISNUMBER(FIND("0F",ScheduleCompile!I64)),ISNUMBER(FIND("8F",ScheduleCompile!I64)),ISNUMBER(FIND("1F",ScheduleCompile!I64)),ISNUMBER(FIND("2F",ScheduleCompile!I64)),ISNUMBER(FIND("3F",ScheduleCompile!I64)),ISNUMBER(FIND("6F",ScheduleCompile!I64)),ISNUMBER(FIND("7F",ScheduleCompile!I64)),ISNUMBER(FIND("9F",ScheduleCompile!I64)),ISNUMBER(FIND("4F",ScheduleCompile!I64))),VALUE(LEFT(ScheduleCompile!I64,FIND("F",ScheduleCompile!I64)-1)),ScheduleCompile!I64)))))),ISTEXT(ScheduleCompile!#REF!)),"ENDTABLE",IF(ISERROR(IF(ScheduleCompile!I64="Off",0,IF(ScheduleCompile!I64="On",1,IF(ISNUMBER(ScheduleCompile!I64),ScheduleCompile!I64/1,IF(ISTEXT(ScheduleCompile!I64),IF(OR(ISNUMBER(FIND("5F",ScheduleCompile!I64)),ISNUMBER(FIND("0F",ScheduleCompile!I64)),ISNUMBER(FIND("8F",ScheduleCompile!I64)),ISNUMBER(FIND("1F",ScheduleCompile!I64)),ISNUMBER(FIND("2F",ScheduleCompile!I64)),ISNUMBER(FIND("3F",ScheduleCompile!I64)),ISNUMBER(FIND("6F",ScheduleCompile!I64)),ISNUMBER(FIND("7F",ScheduleCompile!I64)),ISNUMBER(FIND("9F",ScheduleCompile!I64)),ISNUMBER(FIND("4F",ScheduleCompile!I64))),VALUE(LEFT(ScheduleCompile!I64,FIND("F",ScheduleCompile!I64)-1)),ScheduleCompile!I64)))))),"",IF(ScheduleCompile!I64="Off",0,IF(ScheduleCompile!I64="On",1,IF(ISNUMBER(ScheduleCompile!I64),ScheduleCompile!I64/1,IF(ISTEXT(ScheduleCompile!I64),IF(OR(ISNUMBER(FIND("5F",ScheduleCompile!I64)),ISNUMBER(FIND("0F",ScheduleCompile!I64)),ISNUMBER(FIND("8F",ScheduleCompile!I64)),ISNUMBER(FIND("1F",ScheduleCompile!I64)),ISNUMBER(FIND("2F",ScheduleCompile!I64)),ISNUMBER(FIND("3F",ScheduleCompile!I64)),ISNUMBER(FIND("6F",ScheduleCompile!I64)),ISNUMBER(FIND("7F",ScheduleCompile!I64)),ISNUMBER(FIND("9F",ScheduleCompile!I64)),ISNUMBER(FIND("4F",ScheduleCompile!I64))),VALUE(LEFT(ScheduleCompile!I64,FIND("F",ScheduleCompile!I64)-1)),ScheduleCompile!I64)))))))</f>
        <v>80</v>
      </c>
      <c r="O71" s="1">
        <f>IF(AND(ISERROR(IF(ScheduleCompile!J64="Off",0,IF(ScheduleCompile!J64="On",1,IF(ISNUMBER(ScheduleCompile!J64),ScheduleCompile!J64/1,IF(ISTEXT(ScheduleCompile!J64),IF(OR(ISNUMBER(FIND("5F",ScheduleCompile!J64)),ISNUMBER(FIND("0F",ScheduleCompile!J64)),ISNUMBER(FIND("8F",ScheduleCompile!J64)),ISNUMBER(FIND("1F",ScheduleCompile!J64)),ISNUMBER(FIND("2F",ScheduleCompile!J64)),ISNUMBER(FIND("3F",ScheduleCompile!J64)),ISNUMBER(FIND("6F",ScheduleCompile!J64)),ISNUMBER(FIND("7F",ScheduleCompile!J64)),ISNUMBER(FIND("9F",ScheduleCompile!J64)),ISNUMBER(FIND("4F",ScheduleCompile!J64))),VALUE(LEFT(ScheduleCompile!J64,FIND("F",ScheduleCompile!J64)-1)),ScheduleCompile!J64)))))),ISTEXT(ScheduleCompile!#REF!)),"ENDTABLE",IF(ISERROR(IF(ScheduleCompile!J64="Off",0,IF(ScheduleCompile!J64="On",1,IF(ISNUMBER(ScheduleCompile!J64),ScheduleCompile!J64/1,IF(ISTEXT(ScheduleCompile!J64),IF(OR(ISNUMBER(FIND("5F",ScheduleCompile!J64)),ISNUMBER(FIND("0F",ScheduleCompile!J64)),ISNUMBER(FIND("8F",ScheduleCompile!J64)),ISNUMBER(FIND("1F",ScheduleCompile!J64)),ISNUMBER(FIND("2F",ScheduleCompile!J64)),ISNUMBER(FIND("3F",ScheduleCompile!J64)),ISNUMBER(FIND("6F",ScheduleCompile!J64)),ISNUMBER(FIND("7F",ScheduleCompile!J64)),ISNUMBER(FIND("9F",ScheduleCompile!J64)),ISNUMBER(FIND("4F",ScheduleCompile!J64))),VALUE(LEFT(ScheduleCompile!J64,FIND("F",ScheduleCompile!J64)-1)),ScheduleCompile!J64)))))),"",IF(ScheduleCompile!J64="Off",0,IF(ScheduleCompile!J64="On",1,IF(ISNUMBER(ScheduleCompile!J64),ScheduleCompile!J64/1,IF(ISTEXT(ScheduleCompile!J64),IF(OR(ISNUMBER(FIND("5F",ScheduleCompile!J64)),ISNUMBER(FIND("0F",ScheduleCompile!J64)),ISNUMBER(FIND("8F",ScheduleCompile!J64)),ISNUMBER(FIND("1F",ScheduleCompile!J64)),ISNUMBER(FIND("2F",ScheduleCompile!J64)),ISNUMBER(FIND("3F",ScheduleCompile!J64)),ISNUMBER(FIND("6F",ScheduleCompile!J64)),ISNUMBER(FIND("7F",ScheduleCompile!J64)),ISNUMBER(FIND("9F",ScheduleCompile!J64)),ISNUMBER(FIND("4F",ScheduleCompile!J64))),VALUE(LEFT(ScheduleCompile!J64,FIND("F",ScheduleCompile!J64)-1)),ScheduleCompile!J64)))))))</f>
        <v>80</v>
      </c>
      <c r="P71" s="1">
        <f>IF(AND(ISERROR(IF(ScheduleCompile!K64="Off",0,IF(ScheduleCompile!K64="On",1,IF(ISNUMBER(ScheduleCompile!K64),ScheduleCompile!K64/1,IF(ISTEXT(ScheduleCompile!K64),IF(OR(ISNUMBER(FIND("5F",ScheduleCompile!K64)),ISNUMBER(FIND("0F",ScheduleCompile!K64)),ISNUMBER(FIND("8F",ScheduleCompile!K64)),ISNUMBER(FIND("1F",ScheduleCompile!K64)),ISNUMBER(FIND("2F",ScheduleCompile!K64)),ISNUMBER(FIND("3F",ScheduleCompile!K64)),ISNUMBER(FIND("6F",ScheduleCompile!K64)),ISNUMBER(FIND("7F",ScheduleCompile!K64)),ISNUMBER(FIND("9F",ScheduleCompile!K64)),ISNUMBER(FIND("4F",ScheduleCompile!K64))),VALUE(LEFT(ScheduleCompile!K64,FIND("F",ScheduleCompile!K64)-1)),ScheduleCompile!K64)))))),ISTEXT(ScheduleCompile!#REF!)),"ENDTABLE",IF(ISERROR(IF(ScheduleCompile!K64="Off",0,IF(ScheduleCompile!K64="On",1,IF(ISNUMBER(ScheduleCompile!K64),ScheduleCompile!K64/1,IF(ISTEXT(ScheduleCompile!K64),IF(OR(ISNUMBER(FIND("5F",ScheduleCompile!K64)),ISNUMBER(FIND("0F",ScheduleCompile!K64)),ISNUMBER(FIND("8F",ScheduleCompile!K64)),ISNUMBER(FIND("1F",ScheduleCompile!K64)),ISNUMBER(FIND("2F",ScheduleCompile!K64)),ISNUMBER(FIND("3F",ScheduleCompile!K64)),ISNUMBER(FIND("6F",ScheduleCompile!K64)),ISNUMBER(FIND("7F",ScheduleCompile!K64)),ISNUMBER(FIND("9F",ScheduleCompile!K64)),ISNUMBER(FIND("4F",ScheduleCompile!K64))),VALUE(LEFT(ScheduleCompile!K64,FIND("F",ScheduleCompile!K64)-1)),ScheduleCompile!K64)))))),"",IF(ScheduleCompile!K64="Off",0,IF(ScheduleCompile!K64="On",1,IF(ISNUMBER(ScheduleCompile!K64),ScheduleCompile!K64/1,IF(ISTEXT(ScheduleCompile!K64),IF(OR(ISNUMBER(FIND("5F",ScheduleCompile!K64)),ISNUMBER(FIND("0F",ScheduleCompile!K64)),ISNUMBER(FIND("8F",ScheduleCompile!K64)),ISNUMBER(FIND("1F",ScheduleCompile!K64)),ISNUMBER(FIND("2F",ScheduleCompile!K64)),ISNUMBER(FIND("3F",ScheduleCompile!K64)),ISNUMBER(FIND("6F",ScheduleCompile!K64)),ISNUMBER(FIND("7F",ScheduleCompile!K64)),ISNUMBER(FIND("9F",ScheduleCompile!K64)),ISNUMBER(FIND("4F",ScheduleCompile!K64))),VALUE(LEFT(ScheduleCompile!K64,FIND("F",ScheduleCompile!K64)-1)),ScheduleCompile!K64)))))))</f>
        <v>80</v>
      </c>
      <c r="Q71" s="1">
        <f>IF(AND(ISERROR(IF(ScheduleCompile!L64="Off",0,IF(ScheduleCompile!L64="On",1,IF(ISNUMBER(ScheduleCompile!L64),ScheduleCompile!L64/1,IF(ISTEXT(ScheduleCompile!L64),IF(OR(ISNUMBER(FIND("5F",ScheduleCompile!L64)),ISNUMBER(FIND("0F",ScheduleCompile!L64)),ISNUMBER(FIND("8F",ScheduleCompile!L64)),ISNUMBER(FIND("1F",ScheduleCompile!L64)),ISNUMBER(FIND("2F",ScheduleCompile!L64)),ISNUMBER(FIND("3F",ScheduleCompile!L64)),ISNUMBER(FIND("6F",ScheduleCompile!L64)),ISNUMBER(FIND("7F",ScheduleCompile!L64)),ISNUMBER(FIND("9F",ScheduleCompile!L64)),ISNUMBER(FIND("4F",ScheduleCompile!L64))),VALUE(LEFT(ScheduleCompile!L64,FIND("F",ScheduleCompile!L64)-1)),ScheduleCompile!L64)))))),ISTEXT(ScheduleCompile!#REF!)),"ENDTABLE",IF(ISERROR(IF(ScheduleCompile!L64="Off",0,IF(ScheduleCompile!L64="On",1,IF(ISNUMBER(ScheduleCompile!L64),ScheduleCompile!L64/1,IF(ISTEXT(ScheduleCompile!L64),IF(OR(ISNUMBER(FIND("5F",ScheduleCompile!L64)),ISNUMBER(FIND("0F",ScheduleCompile!L64)),ISNUMBER(FIND("8F",ScheduleCompile!L64)),ISNUMBER(FIND("1F",ScheduleCompile!L64)),ISNUMBER(FIND("2F",ScheduleCompile!L64)),ISNUMBER(FIND("3F",ScheduleCompile!L64)),ISNUMBER(FIND("6F",ScheduleCompile!L64)),ISNUMBER(FIND("7F",ScheduleCompile!L64)),ISNUMBER(FIND("9F",ScheduleCompile!L64)),ISNUMBER(FIND("4F",ScheduleCompile!L64))),VALUE(LEFT(ScheduleCompile!L64,FIND("F",ScheduleCompile!L64)-1)),ScheduleCompile!L64)))))),"",IF(ScheduleCompile!L64="Off",0,IF(ScheduleCompile!L64="On",1,IF(ISNUMBER(ScheduleCompile!L64),ScheduleCompile!L64/1,IF(ISTEXT(ScheduleCompile!L64),IF(OR(ISNUMBER(FIND("5F",ScheduleCompile!L64)),ISNUMBER(FIND("0F",ScheduleCompile!L64)),ISNUMBER(FIND("8F",ScheduleCompile!L64)),ISNUMBER(FIND("1F",ScheduleCompile!L64)),ISNUMBER(FIND("2F",ScheduleCompile!L64)),ISNUMBER(FIND("3F",ScheduleCompile!L64)),ISNUMBER(FIND("6F",ScheduleCompile!L64)),ISNUMBER(FIND("7F",ScheduleCompile!L64)),ISNUMBER(FIND("9F",ScheduleCompile!L64)),ISNUMBER(FIND("4F",ScheduleCompile!L64))),VALUE(LEFT(ScheduleCompile!L64,FIND("F",ScheduleCompile!L64)-1)),ScheduleCompile!L64)))))))</f>
        <v>80</v>
      </c>
      <c r="R71" s="1">
        <f>IF(AND(ISERROR(IF(ScheduleCompile!M64="Off",0,IF(ScheduleCompile!M64="On",1,IF(ISNUMBER(ScheduleCompile!M64),ScheduleCompile!M64/1,IF(ISTEXT(ScheduleCompile!M64),IF(OR(ISNUMBER(FIND("5F",ScheduleCompile!M64)),ISNUMBER(FIND("0F",ScheduleCompile!M64)),ISNUMBER(FIND("8F",ScheduleCompile!M64)),ISNUMBER(FIND("1F",ScheduleCompile!M64)),ISNUMBER(FIND("2F",ScheduleCompile!M64)),ISNUMBER(FIND("3F",ScheduleCompile!M64)),ISNUMBER(FIND("6F",ScheduleCompile!M64)),ISNUMBER(FIND("7F",ScheduleCompile!M64)),ISNUMBER(FIND("9F",ScheduleCompile!M64)),ISNUMBER(FIND("4F",ScheduleCompile!M64))),VALUE(LEFT(ScheduleCompile!M64,FIND("F",ScheduleCompile!M64)-1)),ScheduleCompile!M64)))))),ISTEXT(ScheduleCompile!#REF!)),"ENDTABLE",IF(ISERROR(IF(ScheduleCompile!M64="Off",0,IF(ScheduleCompile!M64="On",1,IF(ISNUMBER(ScheduleCompile!M64),ScheduleCompile!M64/1,IF(ISTEXT(ScheduleCompile!M64),IF(OR(ISNUMBER(FIND("5F",ScheduleCompile!M64)),ISNUMBER(FIND("0F",ScheduleCompile!M64)),ISNUMBER(FIND("8F",ScheduleCompile!M64)),ISNUMBER(FIND("1F",ScheduleCompile!M64)),ISNUMBER(FIND("2F",ScheduleCompile!M64)),ISNUMBER(FIND("3F",ScheduleCompile!M64)),ISNUMBER(FIND("6F",ScheduleCompile!M64)),ISNUMBER(FIND("7F",ScheduleCompile!M64)),ISNUMBER(FIND("9F",ScheduleCompile!M64)),ISNUMBER(FIND("4F",ScheduleCompile!M64))),VALUE(LEFT(ScheduleCompile!M64,FIND("F",ScheduleCompile!M64)-1)),ScheduleCompile!M64)))))),"",IF(ScheduleCompile!M64="Off",0,IF(ScheduleCompile!M64="On",1,IF(ISNUMBER(ScheduleCompile!M64),ScheduleCompile!M64/1,IF(ISTEXT(ScheduleCompile!M64),IF(OR(ISNUMBER(FIND("5F",ScheduleCompile!M64)),ISNUMBER(FIND("0F",ScheduleCompile!M64)),ISNUMBER(FIND("8F",ScheduleCompile!M64)),ISNUMBER(FIND("1F",ScheduleCompile!M64)),ISNUMBER(FIND("2F",ScheduleCompile!M64)),ISNUMBER(FIND("3F",ScheduleCompile!M64)),ISNUMBER(FIND("6F",ScheduleCompile!M64)),ISNUMBER(FIND("7F",ScheduleCompile!M64)),ISNUMBER(FIND("9F",ScheduleCompile!M64)),ISNUMBER(FIND("4F",ScheduleCompile!M64))),VALUE(LEFT(ScheduleCompile!M64,FIND("F",ScheduleCompile!M64)-1)),ScheduleCompile!M64)))))))</f>
        <v>80</v>
      </c>
      <c r="S71" s="1">
        <f>IF(AND(ISERROR(IF(ScheduleCompile!N64="Off",0,IF(ScheduleCompile!N64="On",1,IF(ISNUMBER(ScheduleCompile!N64),ScheduleCompile!N64/1,IF(ISTEXT(ScheduleCompile!N64),IF(OR(ISNUMBER(FIND("5F",ScheduleCompile!N64)),ISNUMBER(FIND("0F",ScheduleCompile!N64)),ISNUMBER(FIND("8F",ScheduleCompile!N64)),ISNUMBER(FIND("1F",ScheduleCompile!N64)),ISNUMBER(FIND("2F",ScheduleCompile!N64)),ISNUMBER(FIND("3F",ScheduleCompile!N64)),ISNUMBER(FIND("6F",ScheduleCompile!N64)),ISNUMBER(FIND("7F",ScheduleCompile!N64)),ISNUMBER(FIND("9F",ScheduleCompile!N64)),ISNUMBER(FIND("4F",ScheduleCompile!N64))),VALUE(LEFT(ScheduleCompile!N64,FIND("F",ScheduleCompile!N64)-1)),ScheduleCompile!N64)))))),ISTEXT(ScheduleCompile!#REF!)),"ENDTABLE",IF(ISERROR(IF(ScheduleCompile!N64="Off",0,IF(ScheduleCompile!N64="On",1,IF(ISNUMBER(ScheduleCompile!N64),ScheduleCompile!N64/1,IF(ISTEXT(ScheduleCompile!N64),IF(OR(ISNUMBER(FIND("5F",ScheduleCompile!N64)),ISNUMBER(FIND("0F",ScheduleCompile!N64)),ISNUMBER(FIND("8F",ScheduleCompile!N64)),ISNUMBER(FIND("1F",ScheduleCompile!N64)),ISNUMBER(FIND("2F",ScheduleCompile!N64)),ISNUMBER(FIND("3F",ScheduleCompile!N64)),ISNUMBER(FIND("6F",ScheduleCompile!N64)),ISNUMBER(FIND("7F",ScheduleCompile!N64)),ISNUMBER(FIND("9F",ScheduleCompile!N64)),ISNUMBER(FIND("4F",ScheduleCompile!N64))),VALUE(LEFT(ScheduleCompile!N64,FIND("F",ScheduleCompile!N64)-1)),ScheduleCompile!N64)))))),"",IF(ScheduleCompile!N64="Off",0,IF(ScheduleCompile!N64="On",1,IF(ISNUMBER(ScheduleCompile!N64),ScheduleCompile!N64/1,IF(ISTEXT(ScheduleCompile!N64),IF(OR(ISNUMBER(FIND("5F",ScheduleCompile!N64)),ISNUMBER(FIND("0F",ScheduleCompile!N64)),ISNUMBER(FIND("8F",ScheduleCompile!N64)),ISNUMBER(FIND("1F",ScheduleCompile!N64)),ISNUMBER(FIND("2F",ScheduleCompile!N64)),ISNUMBER(FIND("3F",ScheduleCompile!N64)),ISNUMBER(FIND("6F",ScheduleCompile!N64)),ISNUMBER(FIND("7F",ScheduleCompile!N64)),ISNUMBER(FIND("9F",ScheduleCompile!N64)),ISNUMBER(FIND("4F",ScheduleCompile!N64))),VALUE(LEFT(ScheduleCompile!N64,FIND("F",ScheduleCompile!N64)-1)),ScheduleCompile!N64)))))))</f>
        <v>80</v>
      </c>
      <c r="T71" s="1">
        <f>IF(AND(ISERROR(IF(ScheduleCompile!O64="Off",0,IF(ScheduleCompile!O64="On",1,IF(ISNUMBER(ScheduleCompile!O64),ScheduleCompile!O64/1,IF(ISTEXT(ScheduleCompile!O64),IF(OR(ISNUMBER(FIND("5F",ScheduleCompile!O64)),ISNUMBER(FIND("0F",ScheduleCompile!O64)),ISNUMBER(FIND("8F",ScheduleCompile!O64)),ISNUMBER(FIND("1F",ScheduleCompile!O64)),ISNUMBER(FIND("2F",ScheduleCompile!O64)),ISNUMBER(FIND("3F",ScheduleCompile!O64)),ISNUMBER(FIND("6F",ScheduleCompile!O64)),ISNUMBER(FIND("7F",ScheduleCompile!O64)),ISNUMBER(FIND("9F",ScheduleCompile!O64)),ISNUMBER(FIND("4F",ScheduleCompile!O64))),VALUE(LEFT(ScheduleCompile!O64,FIND("F",ScheduleCompile!O64)-1)),ScheduleCompile!O64)))))),ISTEXT(ScheduleCompile!#REF!)),"ENDTABLE",IF(ISERROR(IF(ScheduleCompile!O64="Off",0,IF(ScheduleCompile!O64="On",1,IF(ISNUMBER(ScheduleCompile!O64),ScheduleCompile!O64/1,IF(ISTEXT(ScheduleCompile!O64),IF(OR(ISNUMBER(FIND("5F",ScheduleCompile!O64)),ISNUMBER(FIND("0F",ScheduleCompile!O64)),ISNUMBER(FIND("8F",ScheduleCompile!O64)),ISNUMBER(FIND("1F",ScheduleCompile!O64)),ISNUMBER(FIND("2F",ScheduleCompile!O64)),ISNUMBER(FIND("3F",ScheduleCompile!O64)),ISNUMBER(FIND("6F",ScheduleCompile!O64)),ISNUMBER(FIND("7F",ScheduleCompile!O64)),ISNUMBER(FIND("9F",ScheduleCompile!O64)),ISNUMBER(FIND("4F",ScheduleCompile!O64))),VALUE(LEFT(ScheduleCompile!O64,FIND("F",ScheduleCompile!O64)-1)),ScheduleCompile!O64)))))),"",IF(ScheduleCompile!O64="Off",0,IF(ScheduleCompile!O64="On",1,IF(ISNUMBER(ScheduleCompile!O64),ScheduleCompile!O64/1,IF(ISTEXT(ScheduleCompile!O64),IF(OR(ISNUMBER(FIND("5F",ScheduleCompile!O64)),ISNUMBER(FIND("0F",ScheduleCompile!O64)),ISNUMBER(FIND("8F",ScheduleCompile!O64)),ISNUMBER(FIND("1F",ScheduleCompile!O64)),ISNUMBER(FIND("2F",ScheduleCompile!O64)),ISNUMBER(FIND("3F",ScheduleCompile!O64)),ISNUMBER(FIND("6F",ScheduleCompile!O64)),ISNUMBER(FIND("7F",ScheduleCompile!O64)),ISNUMBER(FIND("9F",ScheduleCompile!O64)),ISNUMBER(FIND("4F",ScheduleCompile!O64))),VALUE(LEFT(ScheduleCompile!O64,FIND("F",ScheduleCompile!O64)-1)),ScheduleCompile!O64)))))))</f>
        <v>80</v>
      </c>
      <c r="U71" s="1">
        <f>IF(AND(ISERROR(IF(ScheduleCompile!P64="Off",0,IF(ScheduleCompile!P64="On",1,IF(ISNUMBER(ScheduleCompile!P64),ScheduleCompile!P64/1,IF(ISTEXT(ScheduleCompile!P64),IF(OR(ISNUMBER(FIND("5F",ScheduleCompile!P64)),ISNUMBER(FIND("0F",ScheduleCompile!P64)),ISNUMBER(FIND("8F",ScheduleCompile!P64)),ISNUMBER(FIND("1F",ScheduleCompile!P64)),ISNUMBER(FIND("2F",ScheduleCompile!P64)),ISNUMBER(FIND("3F",ScheduleCompile!P64)),ISNUMBER(FIND("6F",ScheduleCompile!P64)),ISNUMBER(FIND("7F",ScheduleCompile!P64)),ISNUMBER(FIND("9F",ScheduleCompile!P64)),ISNUMBER(FIND("4F",ScheduleCompile!P64))),VALUE(LEFT(ScheduleCompile!P64,FIND("F",ScheduleCompile!P64)-1)),ScheduleCompile!P64)))))),ISTEXT(ScheduleCompile!#REF!)),"ENDTABLE",IF(ISERROR(IF(ScheduleCompile!P64="Off",0,IF(ScheduleCompile!P64="On",1,IF(ISNUMBER(ScheduleCompile!P64),ScheduleCompile!P64/1,IF(ISTEXT(ScheduleCompile!P64),IF(OR(ISNUMBER(FIND("5F",ScheduleCompile!P64)),ISNUMBER(FIND("0F",ScheduleCompile!P64)),ISNUMBER(FIND("8F",ScheduleCompile!P64)),ISNUMBER(FIND("1F",ScheduleCompile!P64)),ISNUMBER(FIND("2F",ScheduleCompile!P64)),ISNUMBER(FIND("3F",ScheduleCompile!P64)),ISNUMBER(FIND("6F",ScheduleCompile!P64)),ISNUMBER(FIND("7F",ScheduleCompile!P64)),ISNUMBER(FIND("9F",ScheduleCompile!P64)),ISNUMBER(FIND("4F",ScheduleCompile!P64))),VALUE(LEFT(ScheduleCompile!P64,FIND("F",ScheduleCompile!P64)-1)),ScheduleCompile!P64)))))),"",IF(ScheduleCompile!P64="Off",0,IF(ScheduleCompile!P64="On",1,IF(ISNUMBER(ScheduleCompile!P64),ScheduleCompile!P64/1,IF(ISTEXT(ScheduleCompile!P64),IF(OR(ISNUMBER(FIND("5F",ScheduleCompile!P64)),ISNUMBER(FIND("0F",ScheduleCompile!P64)),ISNUMBER(FIND("8F",ScheduleCompile!P64)),ISNUMBER(FIND("1F",ScheduleCompile!P64)),ISNUMBER(FIND("2F",ScheduleCompile!P64)),ISNUMBER(FIND("3F",ScheduleCompile!P64)),ISNUMBER(FIND("6F",ScheduleCompile!P64)),ISNUMBER(FIND("7F",ScheduleCompile!P64)),ISNUMBER(FIND("9F",ScheduleCompile!P64)),ISNUMBER(FIND("4F",ScheduleCompile!P64))),VALUE(LEFT(ScheduleCompile!P64,FIND("F",ScheduleCompile!P64)-1)),ScheduleCompile!P64)))))))</f>
        <v>80</v>
      </c>
      <c r="V71" s="1">
        <f>IF(AND(ISERROR(IF(ScheduleCompile!Q64="Off",0,IF(ScheduleCompile!Q64="On",1,IF(ISNUMBER(ScheduleCompile!Q64),ScheduleCompile!Q64/1,IF(ISTEXT(ScheduleCompile!Q64),IF(OR(ISNUMBER(FIND("5F",ScheduleCompile!Q64)),ISNUMBER(FIND("0F",ScheduleCompile!Q64)),ISNUMBER(FIND("8F",ScheduleCompile!Q64)),ISNUMBER(FIND("1F",ScheduleCompile!Q64)),ISNUMBER(FIND("2F",ScheduleCompile!Q64)),ISNUMBER(FIND("3F",ScheduleCompile!Q64)),ISNUMBER(FIND("6F",ScheduleCompile!Q64)),ISNUMBER(FIND("7F",ScheduleCompile!Q64)),ISNUMBER(FIND("9F",ScheduleCompile!Q64)),ISNUMBER(FIND("4F",ScheduleCompile!Q64))),VALUE(LEFT(ScheduleCompile!Q64,FIND("F",ScheduleCompile!Q64)-1)),ScheduleCompile!Q64)))))),ISTEXT(ScheduleCompile!#REF!)),"ENDTABLE",IF(ISERROR(IF(ScheduleCompile!Q64="Off",0,IF(ScheduleCompile!Q64="On",1,IF(ISNUMBER(ScheduleCompile!Q64),ScheduleCompile!Q64/1,IF(ISTEXT(ScheduleCompile!Q64),IF(OR(ISNUMBER(FIND("5F",ScheduleCompile!Q64)),ISNUMBER(FIND("0F",ScheduleCompile!Q64)),ISNUMBER(FIND("8F",ScheduleCompile!Q64)),ISNUMBER(FIND("1F",ScheduleCompile!Q64)),ISNUMBER(FIND("2F",ScheduleCompile!Q64)),ISNUMBER(FIND("3F",ScheduleCompile!Q64)),ISNUMBER(FIND("6F",ScheduleCompile!Q64)),ISNUMBER(FIND("7F",ScheduleCompile!Q64)),ISNUMBER(FIND("9F",ScheduleCompile!Q64)),ISNUMBER(FIND("4F",ScheduleCompile!Q64))),VALUE(LEFT(ScheduleCompile!Q64,FIND("F",ScheduleCompile!Q64)-1)),ScheduleCompile!Q64)))))),"",IF(ScheduleCompile!Q64="Off",0,IF(ScheduleCompile!Q64="On",1,IF(ISNUMBER(ScheduleCompile!Q64),ScheduleCompile!Q64/1,IF(ISTEXT(ScheduleCompile!Q64),IF(OR(ISNUMBER(FIND("5F",ScheduleCompile!Q64)),ISNUMBER(FIND("0F",ScheduleCompile!Q64)),ISNUMBER(FIND("8F",ScheduleCompile!Q64)),ISNUMBER(FIND("1F",ScheduleCompile!Q64)),ISNUMBER(FIND("2F",ScheduleCompile!Q64)),ISNUMBER(FIND("3F",ScheduleCompile!Q64)),ISNUMBER(FIND("6F",ScheduleCompile!Q64)),ISNUMBER(FIND("7F",ScheduleCompile!Q64)),ISNUMBER(FIND("9F",ScheduleCompile!Q64)),ISNUMBER(FIND("4F",ScheduleCompile!Q64))),VALUE(LEFT(ScheduleCompile!Q64,FIND("F",ScheduleCompile!Q64)-1)),ScheduleCompile!Q64)))))))</f>
        <v>80</v>
      </c>
      <c r="W71" s="1">
        <f>IF(AND(ISERROR(IF(ScheduleCompile!R64="Off",0,IF(ScheduleCompile!R64="On",1,IF(ISNUMBER(ScheduleCompile!R64),ScheduleCompile!R64/1,IF(ISTEXT(ScheduleCompile!R64),IF(OR(ISNUMBER(FIND("5F",ScheduleCompile!R64)),ISNUMBER(FIND("0F",ScheduleCompile!R64)),ISNUMBER(FIND("8F",ScheduleCompile!R64)),ISNUMBER(FIND("1F",ScheduleCompile!R64)),ISNUMBER(FIND("2F",ScheduleCompile!R64)),ISNUMBER(FIND("3F",ScheduleCompile!R64)),ISNUMBER(FIND("6F",ScheduleCompile!R64)),ISNUMBER(FIND("7F",ScheduleCompile!R64)),ISNUMBER(FIND("9F",ScheduleCompile!R64)),ISNUMBER(FIND("4F",ScheduleCompile!R64))),VALUE(LEFT(ScheduleCompile!R64,FIND("F",ScheduleCompile!R64)-1)),ScheduleCompile!R64)))))),ISTEXT(ScheduleCompile!#REF!)),"ENDTABLE",IF(ISERROR(IF(ScheduleCompile!R64="Off",0,IF(ScheduleCompile!R64="On",1,IF(ISNUMBER(ScheduleCompile!R64),ScheduleCompile!R64/1,IF(ISTEXT(ScheduleCompile!R64),IF(OR(ISNUMBER(FIND("5F",ScheduleCompile!R64)),ISNUMBER(FIND("0F",ScheduleCompile!R64)),ISNUMBER(FIND("8F",ScheduleCompile!R64)),ISNUMBER(FIND("1F",ScheduleCompile!R64)),ISNUMBER(FIND("2F",ScheduleCompile!R64)),ISNUMBER(FIND("3F",ScheduleCompile!R64)),ISNUMBER(FIND("6F",ScheduleCompile!R64)),ISNUMBER(FIND("7F",ScheduleCompile!R64)),ISNUMBER(FIND("9F",ScheduleCompile!R64)),ISNUMBER(FIND("4F",ScheduleCompile!R64))),VALUE(LEFT(ScheduleCompile!R64,FIND("F",ScheduleCompile!R64)-1)),ScheduleCompile!R64)))))),"",IF(ScheduleCompile!R64="Off",0,IF(ScheduleCompile!R64="On",1,IF(ISNUMBER(ScheduleCompile!R64),ScheduleCompile!R64/1,IF(ISTEXT(ScheduleCompile!R64),IF(OR(ISNUMBER(FIND("5F",ScheduleCompile!R64)),ISNUMBER(FIND("0F",ScheduleCompile!R64)),ISNUMBER(FIND("8F",ScheduleCompile!R64)),ISNUMBER(FIND("1F",ScheduleCompile!R64)),ISNUMBER(FIND("2F",ScheduleCompile!R64)),ISNUMBER(FIND("3F",ScheduleCompile!R64)),ISNUMBER(FIND("6F",ScheduleCompile!R64)),ISNUMBER(FIND("7F",ScheduleCompile!R64)),ISNUMBER(FIND("9F",ScheduleCompile!R64)),ISNUMBER(FIND("4F",ScheduleCompile!R64))),VALUE(LEFT(ScheduleCompile!R64,FIND("F",ScheduleCompile!R64)-1)),ScheduleCompile!R64)))))))</f>
        <v>80</v>
      </c>
      <c r="X71" s="1">
        <f>IF(AND(ISERROR(IF(ScheduleCompile!S64="Off",0,IF(ScheduleCompile!S64="On",1,IF(ISNUMBER(ScheduleCompile!S64),ScheduleCompile!S64/1,IF(ISTEXT(ScheduleCompile!S64),IF(OR(ISNUMBER(FIND("5F",ScheduleCompile!S64)),ISNUMBER(FIND("0F",ScheduleCompile!S64)),ISNUMBER(FIND("8F",ScheduleCompile!S64)),ISNUMBER(FIND("1F",ScheduleCompile!S64)),ISNUMBER(FIND("2F",ScheduleCompile!S64)),ISNUMBER(FIND("3F",ScheduleCompile!S64)),ISNUMBER(FIND("6F",ScheduleCompile!S64)),ISNUMBER(FIND("7F",ScheduleCompile!S64)),ISNUMBER(FIND("9F",ScheduleCompile!S64)),ISNUMBER(FIND("4F",ScheduleCompile!S64))),VALUE(LEFT(ScheduleCompile!S64,FIND("F",ScheduleCompile!S64)-1)),ScheduleCompile!S64)))))),ISTEXT(ScheduleCompile!#REF!)),"ENDTABLE",IF(ISERROR(IF(ScheduleCompile!S64="Off",0,IF(ScheduleCompile!S64="On",1,IF(ISNUMBER(ScheduleCompile!S64),ScheduleCompile!S64/1,IF(ISTEXT(ScheduleCompile!S64),IF(OR(ISNUMBER(FIND("5F",ScheduleCompile!S64)),ISNUMBER(FIND("0F",ScheduleCompile!S64)),ISNUMBER(FIND("8F",ScheduleCompile!S64)),ISNUMBER(FIND("1F",ScheduleCompile!S64)),ISNUMBER(FIND("2F",ScheduleCompile!S64)),ISNUMBER(FIND("3F",ScheduleCompile!S64)),ISNUMBER(FIND("6F",ScheduleCompile!S64)),ISNUMBER(FIND("7F",ScheduleCompile!S64)),ISNUMBER(FIND("9F",ScheduleCompile!S64)),ISNUMBER(FIND("4F",ScheduleCompile!S64))),VALUE(LEFT(ScheduleCompile!S64,FIND("F",ScheduleCompile!S64)-1)),ScheduleCompile!S64)))))),"",IF(ScheduleCompile!S64="Off",0,IF(ScheduleCompile!S64="On",1,IF(ISNUMBER(ScheduleCompile!S64),ScheduleCompile!S64/1,IF(ISTEXT(ScheduleCompile!S64),IF(OR(ISNUMBER(FIND("5F",ScheduleCompile!S64)),ISNUMBER(FIND("0F",ScheduleCompile!S64)),ISNUMBER(FIND("8F",ScheduleCompile!S64)),ISNUMBER(FIND("1F",ScheduleCompile!S64)),ISNUMBER(FIND("2F",ScheduleCompile!S64)),ISNUMBER(FIND("3F",ScheduleCompile!S64)),ISNUMBER(FIND("6F",ScheduleCompile!S64)),ISNUMBER(FIND("7F",ScheduleCompile!S64)),ISNUMBER(FIND("9F",ScheduleCompile!S64)),ISNUMBER(FIND("4F",ScheduleCompile!S64))),VALUE(LEFT(ScheduleCompile!S64,FIND("F",ScheduleCompile!S64)-1)),ScheduleCompile!S64)))))))</f>
        <v>80</v>
      </c>
      <c r="Y71" s="1">
        <f>IF(AND(ISERROR(IF(ScheduleCompile!T64="Off",0,IF(ScheduleCompile!T64="On",1,IF(ISNUMBER(ScheduleCompile!T64),ScheduleCompile!T64/1,IF(ISTEXT(ScheduleCompile!T64),IF(OR(ISNUMBER(FIND("5F",ScheduleCompile!T64)),ISNUMBER(FIND("0F",ScheduleCompile!T64)),ISNUMBER(FIND("8F",ScheduleCompile!T64)),ISNUMBER(FIND("1F",ScheduleCompile!T64)),ISNUMBER(FIND("2F",ScheduleCompile!T64)),ISNUMBER(FIND("3F",ScheduleCompile!T64)),ISNUMBER(FIND("6F",ScheduleCompile!T64)),ISNUMBER(FIND("7F",ScheduleCompile!T64)),ISNUMBER(FIND("9F",ScheduleCompile!T64)),ISNUMBER(FIND("4F",ScheduleCompile!T64))),VALUE(LEFT(ScheduleCompile!T64,FIND("F",ScheduleCompile!T64)-1)),ScheduleCompile!T64)))))),ISTEXT(ScheduleCompile!#REF!)),"ENDTABLE",IF(ISERROR(IF(ScheduleCompile!T64="Off",0,IF(ScheduleCompile!T64="On",1,IF(ISNUMBER(ScheduleCompile!T64),ScheduleCompile!T64/1,IF(ISTEXT(ScheduleCompile!T64),IF(OR(ISNUMBER(FIND("5F",ScheduleCompile!T64)),ISNUMBER(FIND("0F",ScheduleCompile!T64)),ISNUMBER(FIND("8F",ScheduleCompile!T64)),ISNUMBER(FIND("1F",ScheduleCompile!T64)),ISNUMBER(FIND("2F",ScheduleCompile!T64)),ISNUMBER(FIND("3F",ScheduleCompile!T64)),ISNUMBER(FIND("6F",ScheduleCompile!T64)),ISNUMBER(FIND("7F",ScheduleCompile!T64)),ISNUMBER(FIND("9F",ScheduleCompile!T64)),ISNUMBER(FIND("4F",ScheduleCompile!T64))),VALUE(LEFT(ScheduleCompile!T64,FIND("F",ScheduleCompile!T64)-1)),ScheduleCompile!T64)))))),"",IF(ScheduleCompile!T64="Off",0,IF(ScheduleCompile!T64="On",1,IF(ISNUMBER(ScheduleCompile!T64),ScheduleCompile!T64/1,IF(ISTEXT(ScheduleCompile!T64),IF(OR(ISNUMBER(FIND("5F",ScheduleCompile!T64)),ISNUMBER(FIND("0F",ScheduleCompile!T64)),ISNUMBER(FIND("8F",ScheduleCompile!T64)),ISNUMBER(FIND("1F",ScheduleCompile!T64)),ISNUMBER(FIND("2F",ScheduleCompile!T64)),ISNUMBER(FIND("3F",ScheduleCompile!T64)),ISNUMBER(FIND("6F",ScheduleCompile!T64)),ISNUMBER(FIND("7F",ScheduleCompile!T64)),ISNUMBER(FIND("9F",ScheduleCompile!T64)),ISNUMBER(FIND("4F",ScheduleCompile!T64))),VALUE(LEFT(ScheduleCompile!T64,FIND("F",ScheduleCompile!T64)-1)),ScheduleCompile!T64)))))))</f>
        <v>80</v>
      </c>
      <c r="Z71" s="1">
        <f>IF(AND(ISERROR(IF(ScheduleCompile!U64="Off",0,IF(ScheduleCompile!U64="On",1,IF(ISNUMBER(ScheduleCompile!U64),ScheduleCompile!U64/1,IF(ISTEXT(ScheduleCompile!U64),IF(OR(ISNUMBER(FIND("5F",ScheduleCompile!U64)),ISNUMBER(FIND("0F",ScheduleCompile!U64)),ISNUMBER(FIND("8F",ScheduleCompile!U64)),ISNUMBER(FIND("1F",ScheduleCompile!U64)),ISNUMBER(FIND("2F",ScheduleCompile!U64)),ISNUMBER(FIND("3F",ScheduleCompile!U64)),ISNUMBER(FIND("6F",ScheduleCompile!U64)),ISNUMBER(FIND("7F",ScheduleCompile!U64)),ISNUMBER(FIND("9F",ScheduleCompile!U64)),ISNUMBER(FIND("4F",ScheduleCompile!U64))),VALUE(LEFT(ScheduleCompile!U64,FIND("F",ScheduleCompile!U64)-1)),ScheduleCompile!U64)))))),ISTEXT(ScheduleCompile!#REF!)),"ENDTABLE",IF(ISERROR(IF(ScheduleCompile!U64="Off",0,IF(ScheduleCompile!U64="On",1,IF(ISNUMBER(ScheduleCompile!U64),ScheduleCompile!U64/1,IF(ISTEXT(ScheduleCompile!U64),IF(OR(ISNUMBER(FIND("5F",ScheduleCompile!U64)),ISNUMBER(FIND("0F",ScheduleCompile!U64)),ISNUMBER(FIND("8F",ScheduleCompile!U64)),ISNUMBER(FIND("1F",ScheduleCompile!U64)),ISNUMBER(FIND("2F",ScheduleCompile!U64)),ISNUMBER(FIND("3F",ScheduleCompile!U64)),ISNUMBER(FIND("6F",ScheduleCompile!U64)),ISNUMBER(FIND("7F",ScheduleCompile!U64)),ISNUMBER(FIND("9F",ScheduleCompile!U64)),ISNUMBER(FIND("4F",ScheduleCompile!U64))),VALUE(LEFT(ScheduleCompile!U64,FIND("F",ScheduleCompile!U64)-1)),ScheduleCompile!U64)))))),"",IF(ScheduleCompile!U64="Off",0,IF(ScheduleCompile!U64="On",1,IF(ISNUMBER(ScheduleCompile!U64),ScheduleCompile!U64/1,IF(ISTEXT(ScheduleCompile!U64),IF(OR(ISNUMBER(FIND("5F",ScheduleCompile!U64)),ISNUMBER(FIND("0F",ScheduleCompile!U64)),ISNUMBER(FIND("8F",ScheduleCompile!U64)),ISNUMBER(FIND("1F",ScheduleCompile!U64)),ISNUMBER(FIND("2F",ScheduleCompile!U64)),ISNUMBER(FIND("3F",ScheduleCompile!U64)),ISNUMBER(FIND("6F",ScheduleCompile!U64)),ISNUMBER(FIND("7F",ScheduleCompile!U64)),ISNUMBER(FIND("9F",ScheduleCompile!U64)),ISNUMBER(FIND("4F",ScheduleCompile!U64))),VALUE(LEFT(ScheduleCompile!U64,FIND("F",ScheduleCompile!U64)-1)),ScheduleCompile!U64)))))))</f>
        <v>80</v>
      </c>
      <c r="AA71" s="1">
        <f>IF(AND(ISERROR(IF(ScheduleCompile!V64="Off",0,IF(ScheduleCompile!V64="On",1,IF(ISNUMBER(ScheduleCompile!V64),ScheduleCompile!V64/1,IF(ISTEXT(ScheduleCompile!V64),IF(OR(ISNUMBER(FIND("5F",ScheduleCompile!V64)),ISNUMBER(FIND("0F",ScheduleCompile!V64)),ISNUMBER(FIND("8F",ScheduleCompile!V64)),ISNUMBER(FIND("1F",ScheduleCompile!V64)),ISNUMBER(FIND("2F",ScheduleCompile!V64)),ISNUMBER(FIND("3F",ScheduleCompile!V64)),ISNUMBER(FIND("6F",ScheduleCompile!V64)),ISNUMBER(FIND("7F",ScheduleCompile!V64)),ISNUMBER(FIND("9F",ScheduleCompile!V64)),ISNUMBER(FIND("4F",ScheduleCompile!V64))),VALUE(LEFT(ScheduleCompile!V64,FIND("F",ScheduleCompile!V64)-1)),ScheduleCompile!V64)))))),ISTEXT(ScheduleCompile!#REF!)),"ENDTABLE",IF(ISERROR(IF(ScheduleCompile!V64="Off",0,IF(ScheduleCompile!V64="On",1,IF(ISNUMBER(ScheduleCompile!V64),ScheduleCompile!V64/1,IF(ISTEXT(ScheduleCompile!V64),IF(OR(ISNUMBER(FIND("5F",ScheduleCompile!V64)),ISNUMBER(FIND("0F",ScheduleCompile!V64)),ISNUMBER(FIND("8F",ScheduleCompile!V64)),ISNUMBER(FIND("1F",ScheduleCompile!V64)),ISNUMBER(FIND("2F",ScheduleCompile!V64)),ISNUMBER(FIND("3F",ScheduleCompile!V64)),ISNUMBER(FIND("6F",ScheduleCompile!V64)),ISNUMBER(FIND("7F",ScheduleCompile!V64)),ISNUMBER(FIND("9F",ScheduleCompile!V64)),ISNUMBER(FIND("4F",ScheduleCompile!V64))),VALUE(LEFT(ScheduleCompile!V64,FIND("F",ScheduleCompile!V64)-1)),ScheduleCompile!V64)))))),"",IF(ScheduleCompile!V64="Off",0,IF(ScheduleCompile!V64="On",1,IF(ISNUMBER(ScheduleCompile!V64),ScheduleCompile!V64/1,IF(ISTEXT(ScheduleCompile!V64),IF(OR(ISNUMBER(FIND("5F",ScheduleCompile!V64)),ISNUMBER(FIND("0F",ScheduleCompile!V64)),ISNUMBER(FIND("8F",ScheduleCompile!V64)),ISNUMBER(FIND("1F",ScheduleCompile!V64)),ISNUMBER(FIND("2F",ScheduleCompile!V64)),ISNUMBER(FIND("3F",ScheduleCompile!V64)),ISNUMBER(FIND("6F",ScheduleCompile!V64)),ISNUMBER(FIND("7F",ScheduleCompile!V64)),ISNUMBER(FIND("9F",ScheduleCompile!V64)),ISNUMBER(FIND("4F",ScheduleCompile!V64))),VALUE(LEFT(ScheduleCompile!V64,FIND("F",ScheduleCompile!V64)-1)),ScheduleCompile!V64)))))))</f>
        <v>80</v>
      </c>
      <c r="AB71" s="1">
        <f>IF(AND(ISERROR(IF(ScheduleCompile!W64="Off",0,IF(ScheduleCompile!W64="On",1,IF(ISNUMBER(ScheduleCompile!W64),ScheduleCompile!W64/1,IF(ISTEXT(ScheduleCompile!W64),IF(OR(ISNUMBER(FIND("5F",ScheduleCompile!W64)),ISNUMBER(FIND("0F",ScheduleCompile!W64)),ISNUMBER(FIND("8F",ScheduleCompile!W64)),ISNUMBER(FIND("1F",ScheduleCompile!W64)),ISNUMBER(FIND("2F",ScheduleCompile!W64)),ISNUMBER(FIND("3F",ScheduleCompile!W64)),ISNUMBER(FIND("6F",ScheduleCompile!W64)),ISNUMBER(FIND("7F",ScheduleCompile!W64)),ISNUMBER(FIND("9F",ScheduleCompile!W64)),ISNUMBER(FIND("4F",ScheduleCompile!W64))),VALUE(LEFT(ScheduleCompile!W64,FIND("F",ScheduleCompile!W64)-1)),ScheduleCompile!W64)))))),ISTEXT(ScheduleCompile!#REF!)),"ENDTABLE",IF(ISERROR(IF(ScheduleCompile!W64="Off",0,IF(ScheduleCompile!W64="On",1,IF(ISNUMBER(ScheduleCompile!W64),ScheduleCompile!W64/1,IF(ISTEXT(ScheduleCompile!W64),IF(OR(ISNUMBER(FIND("5F",ScheduleCompile!W64)),ISNUMBER(FIND("0F",ScheduleCompile!W64)),ISNUMBER(FIND("8F",ScheduleCompile!W64)),ISNUMBER(FIND("1F",ScheduleCompile!W64)),ISNUMBER(FIND("2F",ScheduleCompile!W64)),ISNUMBER(FIND("3F",ScheduleCompile!W64)),ISNUMBER(FIND("6F",ScheduleCompile!W64)),ISNUMBER(FIND("7F",ScheduleCompile!W64)),ISNUMBER(FIND("9F",ScheduleCompile!W64)),ISNUMBER(FIND("4F",ScheduleCompile!W64))),VALUE(LEFT(ScheduleCompile!W64,FIND("F",ScheduleCompile!W64)-1)),ScheduleCompile!W64)))))),"",IF(ScheduleCompile!W64="Off",0,IF(ScheduleCompile!W64="On",1,IF(ISNUMBER(ScheduleCompile!W64),ScheduleCompile!W64/1,IF(ISTEXT(ScheduleCompile!W64),IF(OR(ISNUMBER(FIND("5F",ScheduleCompile!W64)),ISNUMBER(FIND("0F",ScheduleCompile!W64)),ISNUMBER(FIND("8F",ScheduleCompile!W64)),ISNUMBER(FIND("1F",ScheduleCompile!W64)),ISNUMBER(FIND("2F",ScheduleCompile!W64)),ISNUMBER(FIND("3F",ScheduleCompile!W64)),ISNUMBER(FIND("6F",ScheduleCompile!W64)),ISNUMBER(FIND("7F",ScheduleCompile!W64)),ISNUMBER(FIND("9F",ScheduleCompile!W64)),ISNUMBER(FIND("4F",ScheduleCompile!W64))),VALUE(LEFT(ScheduleCompile!W64,FIND("F",ScheduleCompile!W64)-1)),ScheduleCompile!W64)))))))</f>
        <v>80</v>
      </c>
      <c r="AC71" s="1">
        <f>IF(AND(ISERROR(IF(ScheduleCompile!X64="Off",0,IF(ScheduleCompile!X64="On",1,IF(ISNUMBER(ScheduleCompile!X64),ScheduleCompile!X64/1,IF(ISTEXT(ScheduleCompile!X64),IF(OR(ISNUMBER(FIND("5F",ScheduleCompile!X64)),ISNUMBER(FIND("0F",ScheduleCompile!X64)),ISNUMBER(FIND("8F",ScheduleCompile!X64)),ISNUMBER(FIND("1F",ScheduleCompile!X64)),ISNUMBER(FIND("2F",ScheduleCompile!X64)),ISNUMBER(FIND("3F",ScheduleCompile!X64)),ISNUMBER(FIND("6F",ScheduleCompile!X64)),ISNUMBER(FIND("7F",ScheduleCompile!X64)),ISNUMBER(FIND("9F",ScheduleCompile!X64)),ISNUMBER(FIND("4F",ScheduleCompile!X64))),VALUE(LEFT(ScheduleCompile!X64,FIND("F",ScheduleCompile!X64)-1)),ScheduleCompile!X64)))))),ISTEXT(ScheduleCompile!#REF!)),"ENDTABLE",IF(ISERROR(IF(ScheduleCompile!X64="Off",0,IF(ScheduleCompile!X64="On",1,IF(ISNUMBER(ScheduleCompile!X64),ScheduleCompile!X64/1,IF(ISTEXT(ScheduleCompile!X64),IF(OR(ISNUMBER(FIND("5F",ScheduleCompile!X64)),ISNUMBER(FIND("0F",ScheduleCompile!X64)),ISNUMBER(FIND("8F",ScheduleCompile!X64)),ISNUMBER(FIND("1F",ScheduleCompile!X64)),ISNUMBER(FIND("2F",ScheduleCompile!X64)),ISNUMBER(FIND("3F",ScheduleCompile!X64)),ISNUMBER(FIND("6F",ScheduleCompile!X64)),ISNUMBER(FIND("7F",ScheduleCompile!X64)),ISNUMBER(FIND("9F",ScheduleCompile!X64)),ISNUMBER(FIND("4F",ScheduleCompile!X64))),VALUE(LEFT(ScheduleCompile!X64,FIND("F",ScheduleCompile!X64)-1)),ScheduleCompile!X64)))))),"",IF(ScheduleCompile!X64="Off",0,IF(ScheduleCompile!X64="On",1,IF(ISNUMBER(ScheduleCompile!X64),ScheduleCompile!X64/1,IF(ISTEXT(ScheduleCompile!X64),IF(OR(ISNUMBER(FIND("5F",ScheduleCompile!X64)),ISNUMBER(FIND("0F",ScheduleCompile!X64)),ISNUMBER(FIND("8F",ScheduleCompile!X64)),ISNUMBER(FIND("1F",ScheduleCompile!X64)),ISNUMBER(FIND("2F",ScheduleCompile!X64)),ISNUMBER(FIND("3F",ScheduleCompile!X64)),ISNUMBER(FIND("6F",ScheduleCompile!X64)),ISNUMBER(FIND("7F",ScheduleCompile!X64)),ISNUMBER(FIND("9F",ScheduleCompile!X64)),ISNUMBER(FIND("4F",ScheduleCompile!X64))),VALUE(LEFT(ScheduleCompile!X64,FIND("F",ScheduleCompile!X64)-1)),ScheduleCompile!X64)))))))</f>
        <v>80</v>
      </c>
      <c r="AD71" s="1">
        <f>IF(AND(ISERROR(IF(ScheduleCompile!Y64="Off",0,IF(ScheduleCompile!Y64="On",1,IF(ISNUMBER(ScheduleCompile!Y64),ScheduleCompile!Y64/1,IF(ISTEXT(ScheduleCompile!Y64),IF(OR(ISNUMBER(FIND("5F",ScheduleCompile!Y64)),ISNUMBER(FIND("0F",ScheduleCompile!Y64)),ISNUMBER(FIND("8F",ScheduleCompile!Y64)),ISNUMBER(FIND("1F",ScheduleCompile!Y64)),ISNUMBER(FIND("2F",ScheduleCompile!Y64)),ISNUMBER(FIND("3F",ScheduleCompile!Y64)),ISNUMBER(FIND("6F",ScheduleCompile!Y64)),ISNUMBER(FIND("7F",ScheduleCompile!Y64)),ISNUMBER(FIND("9F",ScheduleCompile!Y64)),ISNUMBER(FIND("4F",ScheduleCompile!Y64))),VALUE(LEFT(ScheduleCompile!Y64,FIND("F",ScheduleCompile!Y64)-1)),ScheduleCompile!Y64)))))),ISTEXT(ScheduleCompile!#REF!)),"ENDTABLE",IF(ISERROR(IF(ScheduleCompile!Y64="Off",0,IF(ScheduleCompile!Y64="On",1,IF(ISNUMBER(ScheduleCompile!Y64),ScheduleCompile!Y64/1,IF(ISTEXT(ScheduleCompile!Y64),IF(OR(ISNUMBER(FIND("5F",ScheduleCompile!Y64)),ISNUMBER(FIND("0F",ScheduleCompile!Y64)),ISNUMBER(FIND("8F",ScheduleCompile!Y64)),ISNUMBER(FIND("1F",ScheduleCompile!Y64)),ISNUMBER(FIND("2F",ScheduleCompile!Y64)),ISNUMBER(FIND("3F",ScheduleCompile!Y64)),ISNUMBER(FIND("6F",ScheduleCompile!Y64)),ISNUMBER(FIND("7F",ScheduleCompile!Y64)),ISNUMBER(FIND("9F",ScheduleCompile!Y64)),ISNUMBER(FIND("4F",ScheduleCompile!Y64))),VALUE(LEFT(ScheduleCompile!Y64,FIND("F",ScheduleCompile!Y64)-1)),ScheduleCompile!Y64)))))),"",IF(ScheduleCompile!Y64="Off",0,IF(ScheduleCompile!Y64="On",1,IF(ISNUMBER(ScheduleCompile!Y64),ScheduleCompile!Y64/1,IF(ISTEXT(ScheduleCompile!Y64),IF(OR(ISNUMBER(FIND("5F",ScheduleCompile!Y64)),ISNUMBER(FIND("0F",ScheduleCompile!Y64)),ISNUMBER(FIND("8F",ScheduleCompile!Y64)),ISNUMBER(FIND("1F",ScheduleCompile!Y64)),ISNUMBER(FIND("2F",ScheduleCompile!Y64)),ISNUMBER(FIND("3F",ScheduleCompile!Y64)),ISNUMBER(FIND("6F",ScheduleCompile!Y64)),ISNUMBER(FIND("7F",ScheduleCompile!Y64)),ISNUMBER(FIND("9F",ScheduleCompile!Y64)),ISNUMBER(FIND("4F",ScheduleCompile!Y64))),VALUE(LEFT(ScheduleCompile!Y64,FIND("F",ScheduleCompile!Y64)-1)),ScheduleCompile!Y64)))))))</f>
        <v>80</v>
      </c>
    </row>
    <row r="72" spans="1:30" x14ac:dyDescent="0.25">
      <c r="A72" t="str">
        <f t="shared" si="4"/>
        <v>SchDay "DataInfiltrationWD"  Type = "Fraction" Hr = (0.25, 0.25, 0.25, 0.25, 0.25, 0.25, 0.25, 0.25, 0.25, 0.25, 0.25, 0.25, 0.25, 0.25, 0.25, 0.25, 0.25, 0.25, 0.25, 0.25, 0.25, 0.25, 0.25, 0.25) ..</v>
      </c>
      <c r="B72" s="1" t="s">
        <v>623</v>
      </c>
      <c r="C72" t="str">
        <f t="shared" si="5"/>
        <v xml:space="preserve">SchDay "DataInfiltrationWD"  Type = "Fraction" Hr = </v>
      </c>
      <c r="D72" t="str">
        <f t="shared" si="6"/>
        <v>(0.25, 0.25, 0.25, 0.25, 0.25, 0.25, 0.25, 0.25, 0.25, 0.25, 0.25, 0.25, 0.25, 0.25, 0.25, 0.25, 0.25, 0.25, 0.25, 0.25, 0.25, 0.25, 0.25, 0.25) ..</v>
      </c>
      <c r="E72" s="30" t="str">
        <f>ScheduleCompile!A65</f>
        <v>DataInfiltrationWD</v>
      </c>
      <c r="F72" t="str">
        <f t="shared" ref="F72:F135" si="7">IF(ISNUMBER(FIND("HVAC",E72)),"OnOff",IF(ISNUMBER(FIND("ClgSetpt",E72)),"Temperature",IF(ISNUMBER(FIND("HtgSetpt",E72)),"Temperature",IF(ISNUMBER(FIND("WaterMain",E72)),"Temperature",IF(ISNUMBER(FIND("WtrHtrSetpt",E72)),"Temperature","Fraction")))))</f>
        <v>Fraction</v>
      </c>
      <c r="G72" s="1">
        <f>IF(AND(ISERROR(IF(ScheduleCompile!B65="Off",0,IF(ScheduleCompile!B65="On",1,IF(ISNUMBER(ScheduleCompile!B65),ScheduleCompile!B65/1,IF(ISTEXT(ScheduleCompile!B65),IF(OR(ISNUMBER(FIND("5F",ScheduleCompile!B65)),ISNUMBER(FIND("0F",ScheduleCompile!B65)),ISNUMBER(FIND("8F",ScheduleCompile!B65)),ISNUMBER(FIND("1F",ScheduleCompile!B65)),ISNUMBER(FIND("2F",ScheduleCompile!B65)),ISNUMBER(FIND("3F",ScheduleCompile!B65)),ISNUMBER(FIND("6F",ScheduleCompile!B65)),ISNUMBER(FIND("7F",ScheduleCompile!B65)),ISNUMBER(FIND("9F",ScheduleCompile!B65)),ISNUMBER(FIND("4F",ScheduleCompile!B65))),VALUE(LEFT(ScheduleCompile!B65,FIND("F",ScheduleCompile!B65)-1)),ScheduleCompile!B65)))))),ISTEXT(ScheduleCompile!#REF!)),"ENDTABLE",IF(ISERROR(IF(ScheduleCompile!B65="Off",0,IF(ScheduleCompile!B65="On",1,IF(ISNUMBER(ScheduleCompile!B65),ScheduleCompile!B65/1,IF(ISTEXT(ScheduleCompile!B65),IF(OR(ISNUMBER(FIND("5F",ScheduleCompile!B65)),ISNUMBER(FIND("0F",ScheduleCompile!B65)),ISNUMBER(FIND("8F",ScheduleCompile!B65)),ISNUMBER(FIND("1F",ScheduleCompile!B65)),ISNUMBER(FIND("2F",ScheduleCompile!B65)),ISNUMBER(FIND("3F",ScheduleCompile!B65)),ISNUMBER(FIND("6F",ScheduleCompile!B65)),ISNUMBER(FIND("7F",ScheduleCompile!B65)),ISNUMBER(FIND("9F",ScheduleCompile!B65)),ISNUMBER(FIND("4F",ScheduleCompile!B65))),VALUE(LEFT(ScheduleCompile!B65,FIND("F",ScheduleCompile!B65)-1)),ScheduleCompile!B65)))))),"",IF(ScheduleCompile!B65="Off",0,IF(ScheduleCompile!B65="On",1,IF(ISNUMBER(ScheduleCompile!B65),ScheduleCompile!B65/1,IF(ISTEXT(ScheduleCompile!B65),IF(OR(ISNUMBER(FIND("5F",ScheduleCompile!B65)),ISNUMBER(FIND("0F",ScheduleCompile!B65)),ISNUMBER(FIND("8F",ScheduleCompile!B65)),ISNUMBER(FIND("1F",ScheduleCompile!B65)),ISNUMBER(FIND("2F",ScheduleCompile!B65)),ISNUMBER(FIND("3F",ScheduleCompile!B65)),ISNUMBER(FIND("6F",ScheduleCompile!B65)),ISNUMBER(FIND("7F",ScheduleCompile!B65)),ISNUMBER(FIND("9F",ScheduleCompile!B65)),ISNUMBER(FIND("4F",ScheduleCompile!B65))),VALUE(LEFT(ScheduleCompile!B65,FIND("F",ScheduleCompile!B65)-1)),ScheduleCompile!B65)))))))</f>
        <v>0.25</v>
      </c>
      <c r="H72" s="1">
        <f>IF(AND(ISERROR(IF(ScheduleCompile!C65="Off",0,IF(ScheduleCompile!C65="On",1,IF(ISNUMBER(ScheduleCompile!C65),ScheduleCompile!C65/1,IF(ISTEXT(ScheduleCompile!C65),IF(OR(ISNUMBER(FIND("5F",ScheduleCompile!C65)),ISNUMBER(FIND("0F",ScheduleCompile!C65)),ISNUMBER(FIND("8F",ScheduleCompile!C65)),ISNUMBER(FIND("1F",ScheduleCompile!C65)),ISNUMBER(FIND("2F",ScheduleCompile!C65)),ISNUMBER(FIND("3F",ScheduleCompile!C65)),ISNUMBER(FIND("6F",ScheduleCompile!C65)),ISNUMBER(FIND("7F",ScheduleCompile!C65)),ISNUMBER(FIND("9F",ScheduleCompile!C65)),ISNUMBER(FIND("4F",ScheduleCompile!C65))),VALUE(LEFT(ScheduleCompile!C65,FIND("F",ScheduleCompile!C65)-1)),ScheduleCompile!C65)))))),ISTEXT(ScheduleCompile!#REF!)),"ENDTABLE",IF(ISERROR(IF(ScheduleCompile!C65="Off",0,IF(ScheduleCompile!C65="On",1,IF(ISNUMBER(ScheduleCompile!C65),ScheduleCompile!C65/1,IF(ISTEXT(ScheduleCompile!C65),IF(OR(ISNUMBER(FIND("5F",ScheduleCompile!C65)),ISNUMBER(FIND("0F",ScheduleCompile!C65)),ISNUMBER(FIND("8F",ScheduleCompile!C65)),ISNUMBER(FIND("1F",ScheduleCompile!C65)),ISNUMBER(FIND("2F",ScheduleCompile!C65)),ISNUMBER(FIND("3F",ScheduleCompile!C65)),ISNUMBER(FIND("6F",ScheduleCompile!C65)),ISNUMBER(FIND("7F",ScheduleCompile!C65)),ISNUMBER(FIND("9F",ScheduleCompile!C65)),ISNUMBER(FIND("4F",ScheduleCompile!C65))),VALUE(LEFT(ScheduleCompile!C65,FIND("F",ScheduleCompile!C65)-1)),ScheduleCompile!C65)))))),"",IF(ScheduleCompile!C65="Off",0,IF(ScheduleCompile!C65="On",1,IF(ISNUMBER(ScheduleCompile!C65),ScheduleCompile!C65/1,IF(ISTEXT(ScheduleCompile!C65),IF(OR(ISNUMBER(FIND("5F",ScheduleCompile!C65)),ISNUMBER(FIND("0F",ScheduleCompile!C65)),ISNUMBER(FIND("8F",ScheduleCompile!C65)),ISNUMBER(FIND("1F",ScheduleCompile!C65)),ISNUMBER(FIND("2F",ScheduleCompile!C65)),ISNUMBER(FIND("3F",ScheduleCompile!C65)),ISNUMBER(FIND("6F",ScheduleCompile!C65)),ISNUMBER(FIND("7F",ScheduleCompile!C65)),ISNUMBER(FIND("9F",ScheduleCompile!C65)),ISNUMBER(FIND("4F",ScheduleCompile!C65))),VALUE(LEFT(ScheduleCompile!C65,FIND("F",ScheduleCompile!C65)-1)),ScheduleCompile!C65)))))))</f>
        <v>0.25</v>
      </c>
      <c r="I72" s="1">
        <f>IF(AND(ISERROR(IF(ScheduleCompile!D65="Off",0,IF(ScheduleCompile!D65="On",1,IF(ISNUMBER(ScheduleCompile!D65),ScheduleCompile!D65/1,IF(ISTEXT(ScheduleCompile!D65),IF(OR(ISNUMBER(FIND("5F",ScheduleCompile!D65)),ISNUMBER(FIND("0F",ScheduleCompile!D65)),ISNUMBER(FIND("8F",ScheduleCompile!D65)),ISNUMBER(FIND("1F",ScheduleCompile!D65)),ISNUMBER(FIND("2F",ScheduleCompile!D65)),ISNUMBER(FIND("3F",ScheduleCompile!D65)),ISNUMBER(FIND("6F",ScheduleCompile!D65)),ISNUMBER(FIND("7F",ScheduleCompile!D65)),ISNUMBER(FIND("9F",ScheduleCompile!D65)),ISNUMBER(FIND("4F",ScheduleCompile!D65))),VALUE(LEFT(ScheduleCompile!D65,FIND("F",ScheduleCompile!D65)-1)),ScheduleCompile!D65)))))),ISTEXT(ScheduleCompile!#REF!)),"ENDTABLE",IF(ISERROR(IF(ScheduleCompile!D65="Off",0,IF(ScheduleCompile!D65="On",1,IF(ISNUMBER(ScheduleCompile!D65),ScheduleCompile!D65/1,IF(ISTEXT(ScheduleCompile!D65),IF(OR(ISNUMBER(FIND("5F",ScheduleCompile!D65)),ISNUMBER(FIND("0F",ScheduleCompile!D65)),ISNUMBER(FIND("8F",ScheduleCompile!D65)),ISNUMBER(FIND("1F",ScheduleCompile!D65)),ISNUMBER(FIND("2F",ScheduleCompile!D65)),ISNUMBER(FIND("3F",ScheduleCompile!D65)),ISNUMBER(FIND("6F",ScheduleCompile!D65)),ISNUMBER(FIND("7F",ScheduleCompile!D65)),ISNUMBER(FIND("9F",ScheduleCompile!D65)),ISNUMBER(FIND("4F",ScheduleCompile!D65))),VALUE(LEFT(ScheduleCompile!D65,FIND("F",ScheduleCompile!D65)-1)),ScheduleCompile!D65)))))),"",IF(ScheduleCompile!D65="Off",0,IF(ScheduleCompile!D65="On",1,IF(ISNUMBER(ScheduleCompile!D65),ScheduleCompile!D65/1,IF(ISTEXT(ScheduleCompile!D65),IF(OR(ISNUMBER(FIND("5F",ScheduleCompile!D65)),ISNUMBER(FIND("0F",ScheduleCompile!D65)),ISNUMBER(FIND("8F",ScheduleCompile!D65)),ISNUMBER(FIND("1F",ScheduleCompile!D65)),ISNUMBER(FIND("2F",ScheduleCompile!D65)),ISNUMBER(FIND("3F",ScheduleCompile!D65)),ISNUMBER(FIND("6F",ScheduleCompile!D65)),ISNUMBER(FIND("7F",ScheduleCompile!D65)),ISNUMBER(FIND("9F",ScheduleCompile!D65)),ISNUMBER(FIND("4F",ScheduleCompile!D65))),VALUE(LEFT(ScheduleCompile!D65,FIND("F",ScheduleCompile!D65)-1)),ScheduleCompile!D65)))))))</f>
        <v>0.25</v>
      </c>
      <c r="J72" s="1">
        <f>IF(AND(ISERROR(IF(ScheduleCompile!E65="Off",0,IF(ScheduleCompile!E65="On",1,IF(ISNUMBER(ScheduleCompile!E65),ScheduleCompile!E65/1,IF(ISTEXT(ScheduleCompile!E65),IF(OR(ISNUMBER(FIND("5F",ScheduleCompile!E65)),ISNUMBER(FIND("0F",ScheduleCompile!E65)),ISNUMBER(FIND("8F",ScheduleCompile!E65)),ISNUMBER(FIND("1F",ScheduleCompile!E65)),ISNUMBER(FIND("2F",ScheduleCompile!E65)),ISNUMBER(FIND("3F",ScheduleCompile!E65)),ISNUMBER(FIND("6F",ScheduleCompile!E65)),ISNUMBER(FIND("7F",ScheduleCompile!E65)),ISNUMBER(FIND("9F",ScheduleCompile!E65)),ISNUMBER(FIND("4F",ScheduleCompile!E65))),VALUE(LEFT(ScheduleCompile!E65,FIND("F",ScheduleCompile!E65)-1)),ScheduleCompile!E65)))))),ISTEXT(ScheduleCompile!#REF!)),"ENDTABLE",IF(ISERROR(IF(ScheduleCompile!E65="Off",0,IF(ScheduleCompile!E65="On",1,IF(ISNUMBER(ScheduleCompile!E65),ScheduleCompile!E65/1,IF(ISTEXT(ScheduleCompile!E65),IF(OR(ISNUMBER(FIND("5F",ScheduleCompile!E65)),ISNUMBER(FIND("0F",ScheduleCompile!E65)),ISNUMBER(FIND("8F",ScheduleCompile!E65)),ISNUMBER(FIND("1F",ScheduleCompile!E65)),ISNUMBER(FIND("2F",ScheduleCompile!E65)),ISNUMBER(FIND("3F",ScheduleCompile!E65)),ISNUMBER(FIND("6F",ScheduleCompile!E65)),ISNUMBER(FIND("7F",ScheduleCompile!E65)),ISNUMBER(FIND("9F",ScheduleCompile!E65)),ISNUMBER(FIND("4F",ScheduleCompile!E65))),VALUE(LEFT(ScheduleCompile!E65,FIND("F",ScheduleCompile!E65)-1)),ScheduleCompile!E65)))))),"",IF(ScheduleCompile!E65="Off",0,IF(ScheduleCompile!E65="On",1,IF(ISNUMBER(ScheduleCompile!E65),ScheduleCompile!E65/1,IF(ISTEXT(ScheduleCompile!E65),IF(OR(ISNUMBER(FIND("5F",ScheduleCompile!E65)),ISNUMBER(FIND("0F",ScheduleCompile!E65)),ISNUMBER(FIND("8F",ScheduleCompile!E65)),ISNUMBER(FIND("1F",ScheduleCompile!E65)),ISNUMBER(FIND("2F",ScheduleCompile!E65)),ISNUMBER(FIND("3F",ScheduleCompile!E65)),ISNUMBER(FIND("6F",ScheduleCompile!E65)),ISNUMBER(FIND("7F",ScheduleCompile!E65)),ISNUMBER(FIND("9F",ScheduleCompile!E65)),ISNUMBER(FIND("4F",ScheduleCompile!E65))),VALUE(LEFT(ScheduleCompile!E65,FIND("F",ScheduleCompile!E65)-1)),ScheduleCompile!E65)))))))</f>
        <v>0.25</v>
      </c>
      <c r="K72" s="1">
        <f>IF(AND(ISERROR(IF(ScheduleCompile!F65="Off",0,IF(ScheduleCompile!F65="On",1,IF(ISNUMBER(ScheduleCompile!F65),ScheduleCompile!F65/1,IF(ISTEXT(ScheduleCompile!F65),IF(OR(ISNUMBER(FIND("5F",ScheduleCompile!F65)),ISNUMBER(FIND("0F",ScheduleCompile!F65)),ISNUMBER(FIND("8F",ScheduleCompile!F65)),ISNUMBER(FIND("1F",ScheduleCompile!F65)),ISNUMBER(FIND("2F",ScheduleCompile!F65)),ISNUMBER(FIND("3F",ScheduleCompile!F65)),ISNUMBER(FIND("6F",ScheduleCompile!F65)),ISNUMBER(FIND("7F",ScheduleCompile!F65)),ISNUMBER(FIND("9F",ScheduleCompile!F65)),ISNUMBER(FIND("4F",ScheduleCompile!F65))),VALUE(LEFT(ScheduleCompile!F65,FIND("F",ScheduleCompile!F65)-1)),ScheduleCompile!F65)))))),ISTEXT(ScheduleCompile!#REF!)),"ENDTABLE",IF(ISERROR(IF(ScheduleCompile!F65="Off",0,IF(ScheduleCompile!F65="On",1,IF(ISNUMBER(ScheduleCompile!F65),ScheduleCompile!F65/1,IF(ISTEXT(ScheduleCompile!F65),IF(OR(ISNUMBER(FIND("5F",ScheduleCompile!F65)),ISNUMBER(FIND("0F",ScheduleCompile!F65)),ISNUMBER(FIND("8F",ScheduleCompile!F65)),ISNUMBER(FIND("1F",ScheduleCompile!F65)),ISNUMBER(FIND("2F",ScheduleCompile!F65)),ISNUMBER(FIND("3F",ScheduleCompile!F65)),ISNUMBER(FIND("6F",ScheduleCompile!F65)),ISNUMBER(FIND("7F",ScheduleCompile!F65)),ISNUMBER(FIND("9F",ScheduleCompile!F65)),ISNUMBER(FIND("4F",ScheduleCompile!F65))),VALUE(LEFT(ScheduleCompile!F65,FIND("F",ScheduleCompile!F65)-1)),ScheduleCompile!F65)))))),"",IF(ScheduleCompile!F65="Off",0,IF(ScheduleCompile!F65="On",1,IF(ISNUMBER(ScheduleCompile!F65),ScheduleCompile!F65/1,IF(ISTEXT(ScheduleCompile!F65),IF(OR(ISNUMBER(FIND("5F",ScheduleCompile!F65)),ISNUMBER(FIND("0F",ScheduleCompile!F65)),ISNUMBER(FIND("8F",ScheduleCompile!F65)),ISNUMBER(FIND("1F",ScheduleCompile!F65)),ISNUMBER(FIND("2F",ScheduleCompile!F65)),ISNUMBER(FIND("3F",ScheduleCompile!F65)),ISNUMBER(FIND("6F",ScheduleCompile!F65)),ISNUMBER(FIND("7F",ScheduleCompile!F65)),ISNUMBER(FIND("9F",ScheduleCompile!F65)),ISNUMBER(FIND("4F",ScheduleCompile!F65))),VALUE(LEFT(ScheduleCompile!F65,FIND("F",ScheduleCompile!F65)-1)),ScheduleCompile!F65)))))))</f>
        <v>0.25</v>
      </c>
      <c r="L72" s="1">
        <f>IF(AND(ISERROR(IF(ScheduleCompile!G65="Off",0,IF(ScheduleCompile!G65="On",1,IF(ISNUMBER(ScheduleCompile!G65),ScheduleCompile!G65/1,IF(ISTEXT(ScheduleCompile!G65),IF(OR(ISNUMBER(FIND("5F",ScheduleCompile!G65)),ISNUMBER(FIND("0F",ScheduleCompile!G65)),ISNUMBER(FIND("8F",ScheduleCompile!G65)),ISNUMBER(FIND("1F",ScheduleCompile!G65)),ISNUMBER(FIND("2F",ScheduleCompile!G65)),ISNUMBER(FIND("3F",ScheduleCompile!G65)),ISNUMBER(FIND("6F",ScheduleCompile!G65)),ISNUMBER(FIND("7F",ScheduleCompile!G65)),ISNUMBER(FIND("9F",ScheduleCompile!G65)),ISNUMBER(FIND("4F",ScheduleCompile!G65))),VALUE(LEFT(ScheduleCompile!G65,FIND("F",ScheduleCompile!G65)-1)),ScheduleCompile!G65)))))),ISTEXT(ScheduleCompile!#REF!)),"ENDTABLE",IF(ISERROR(IF(ScheduleCompile!G65="Off",0,IF(ScheduleCompile!G65="On",1,IF(ISNUMBER(ScheduleCompile!G65),ScheduleCompile!G65/1,IF(ISTEXT(ScheduleCompile!G65),IF(OR(ISNUMBER(FIND("5F",ScheduleCompile!G65)),ISNUMBER(FIND("0F",ScheduleCompile!G65)),ISNUMBER(FIND("8F",ScheduleCompile!G65)),ISNUMBER(FIND("1F",ScheduleCompile!G65)),ISNUMBER(FIND("2F",ScheduleCompile!G65)),ISNUMBER(FIND("3F",ScheduleCompile!G65)),ISNUMBER(FIND("6F",ScheduleCompile!G65)),ISNUMBER(FIND("7F",ScheduleCompile!G65)),ISNUMBER(FIND("9F",ScheduleCompile!G65)),ISNUMBER(FIND("4F",ScheduleCompile!G65))),VALUE(LEFT(ScheduleCompile!G65,FIND("F",ScheduleCompile!G65)-1)),ScheduleCompile!G65)))))),"",IF(ScheduleCompile!G65="Off",0,IF(ScheduleCompile!G65="On",1,IF(ISNUMBER(ScheduleCompile!G65),ScheduleCompile!G65/1,IF(ISTEXT(ScheduleCompile!G65),IF(OR(ISNUMBER(FIND("5F",ScheduleCompile!G65)),ISNUMBER(FIND("0F",ScheduleCompile!G65)),ISNUMBER(FIND("8F",ScheduleCompile!G65)),ISNUMBER(FIND("1F",ScheduleCompile!G65)),ISNUMBER(FIND("2F",ScheduleCompile!G65)),ISNUMBER(FIND("3F",ScheduleCompile!G65)),ISNUMBER(FIND("6F",ScheduleCompile!G65)),ISNUMBER(FIND("7F",ScheduleCompile!G65)),ISNUMBER(FIND("9F",ScheduleCompile!G65)),ISNUMBER(FIND("4F",ScheduleCompile!G65))),VALUE(LEFT(ScheduleCompile!G65,FIND("F",ScheduleCompile!G65)-1)),ScheduleCompile!G65)))))))</f>
        <v>0.25</v>
      </c>
      <c r="M72" s="1">
        <f>IF(AND(ISERROR(IF(ScheduleCompile!H65="Off",0,IF(ScheduleCompile!H65="On",1,IF(ISNUMBER(ScheduleCompile!H65),ScheduleCompile!H65/1,IF(ISTEXT(ScheduleCompile!H65),IF(OR(ISNUMBER(FIND("5F",ScheduleCompile!H65)),ISNUMBER(FIND("0F",ScheduleCompile!H65)),ISNUMBER(FIND("8F",ScheduleCompile!H65)),ISNUMBER(FIND("1F",ScheduleCompile!H65)),ISNUMBER(FIND("2F",ScheduleCompile!H65)),ISNUMBER(FIND("3F",ScheduleCompile!H65)),ISNUMBER(FIND("6F",ScheduleCompile!H65)),ISNUMBER(FIND("7F",ScheduleCompile!H65)),ISNUMBER(FIND("9F",ScheduleCompile!H65)),ISNUMBER(FIND("4F",ScheduleCompile!H65))),VALUE(LEFT(ScheduleCompile!H65,FIND("F",ScheduleCompile!H65)-1)),ScheduleCompile!H65)))))),ISTEXT(ScheduleCompile!#REF!)),"ENDTABLE",IF(ISERROR(IF(ScheduleCompile!H65="Off",0,IF(ScheduleCompile!H65="On",1,IF(ISNUMBER(ScheduleCompile!H65),ScheduleCompile!H65/1,IF(ISTEXT(ScheduleCompile!H65),IF(OR(ISNUMBER(FIND("5F",ScheduleCompile!H65)),ISNUMBER(FIND("0F",ScheduleCompile!H65)),ISNUMBER(FIND("8F",ScheduleCompile!H65)),ISNUMBER(FIND("1F",ScheduleCompile!H65)),ISNUMBER(FIND("2F",ScheduleCompile!H65)),ISNUMBER(FIND("3F",ScheduleCompile!H65)),ISNUMBER(FIND("6F",ScheduleCompile!H65)),ISNUMBER(FIND("7F",ScheduleCompile!H65)),ISNUMBER(FIND("9F",ScheduleCompile!H65)),ISNUMBER(FIND("4F",ScheduleCompile!H65))),VALUE(LEFT(ScheduleCompile!H65,FIND("F",ScheduleCompile!H65)-1)),ScheduleCompile!H65)))))),"",IF(ScheduleCompile!H65="Off",0,IF(ScheduleCompile!H65="On",1,IF(ISNUMBER(ScheduleCompile!H65),ScheduleCompile!H65/1,IF(ISTEXT(ScheduleCompile!H65),IF(OR(ISNUMBER(FIND("5F",ScheduleCompile!H65)),ISNUMBER(FIND("0F",ScheduleCompile!H65)),ISNUMBER(FIND("8F",ScheduleCompile!H65)),ISNUMBER(FIND("1F",ScheduleCompile!H65)),ISNUMBER(FIND("2F",ScheduleCompile!H65)),ISNUMBER(FIND("3F",ScheduleCompile!H65)),ISNUMBER(FIND("6F",ScheduleCompile!H65)),ISNUMBER(FIND("7F",ScheduleCompile!H65)),ISNUMBER(FIND("9F",ScheduleCompile!H65)),ISNUMBER(FIND("4F",ScheduleCompile!H65))),VALUE(LEFT(ScheduleCompile!H65,FIND("F",ScheduleCompile!H65)-1)),ScheduleCompile!H65)))))))</f>
        <v>0.25</v>
      </c>
      <c r="N72" s="1">
        <f>IF(AND(ISERROR(IF(ScheduleCompile!I65="Off",0,IF(ScheduleCompile!I65="On",1,IF(ISNUMBER(ScheduleCompile!I65),ScheduleCompile!I65/1,IF(ISTEXT(ScheduleCompile!I65),IF(OR(ISNUMBER(FIND("5F",ScheduleCompile!I65)),ISNUMBER(FIND("0F",ScheduleCompile!I65)),ISNUMBER(FIND("8F",ScheduleCompile!I65)),ISNUMBER(FIND("1F",ScheduleCompile!I65)),ISNUMBER(FIND("2F",ScheduleCompile!I65)),ISNUMBER(FIND("3F",ScheduleCompile!I65)),ISNUMBER(FIND("6F",ScheduleCompile!I65)),ISNUMBER(FIND("7F",ScheduleCompile!I65)),ISNUMBER(FIND("9F",ScheduleCompile!I65)),ISNUMBER(FIND("4F",ScheduleCompile!I65))),VALUE(LEFT(ScheduleCompile!I65,FIND("F",ScheduleCompile!I65)-1)),ScheduleCompile!I65)))))),ISTEXT(ScheduleCompile!#REF!)),"ENDTABLE",IF(ISERROR(IF(ScheduleCompile!I65="Off",0,IF(ScheduleCompile!I65="On",1,IF(ISNUMBER(ScheduleCompile!I65),ScheduleCompile!I65/1,IF(ISTEXT(ScheduleCompile!I65),IF(OR(ISNUMBER(FIND("5F",ScheduleCompile!I65)),ISNUMBER(FIND("0F",ScheduleCompile!I65)),ISNUMBER(FIND("8F",ScheduleCompile!I65)),ISNUMBER(FIND("1F",ScheduleCompile!I65)),ISNUMBER(FIND("2F",ScheduleCompile!I65)),ISNUMBER(FIND("3F",ScheduleCompile!I65)),ISNUMBER(FIND("6F",ScheduleCompile!I65)),ISNUMBER(FIND("7F",ScheduleCompile!I65)),ISNUMBER(FIND("9F",ScheduleCompile!I65)),ISNUMBER(FIND("4F",ScheduleCompile!I65))),VALUE(LEFT(ScheduleCompile!I65,FIND("F",ScheduleCompile!I65)-1)),ScheduleCompile!I65)))))),"",IF(ScheduleCompile!I65="Off",0,IF(ScheduleCompile!I65="On",1,IF(ISNUMBER(ScheduleCompile!I65),ScheduleCompile!I65/1,IF(ISTEXT(ScheduleCompile!I65),IF(OR(ISNUMBER(FIND("5F",ScheduleCompile!I65)),ISNUMBER(FIND("0F",ScheduleCompile!I65)),ISNUMBER(FIND("8F",ScheduleCompile!I65)),ISNUMBER(FIND("1F",ScheduleCompile!I65)),ISNUMBER(FIND("2F",ScheduleCompile!I65)),ISNUMBER(FIND("3F",ScheduleCompile!I65)),ISNUMBER(FIND("6F",ScheduleCompile!I65)),ISNUMBER(FIND("7F",ScheduleCompile!I65)),ISNUMBER(FIND("9F",ScheduleCompile!I65)),ISNUMBER(FIND("4F",ScheduleCompile!I65))),VALUE(LEFT(ScheduleCompile!I65,FIND("F",ScheduleCompile!I65)-1)),ScheduleCompile!I65)))))))</f>
        <v>0.25</v>
      </c>
      <c r="O72" s="1">
        <f>IF(AND(ISERROR(IF(ScheduleCompile!J65="Off",0,IF(ScheduleCompile!J65="On",1,IF(ISNUMBER(ScheduleCompile!J65),ScheduleCompile!J65/1,IF(ISTEXT(ScheduleCompile!J65),IF(OR(ISNUMBER(FIND("5F",ScheduleCompile!J65)),ISNUMBER(FIND("0F",ScheduleCompile!J65)),ISNUMBER(FIND("8F",ScheduleCompile!J65)),ISNUMBER(FIND("1F",ScheduleCompile!J65)),ISNUMBER(FIND("2F",ScheduleCompile!J65)),ISNUMBER(FIND("3F",ScheduleCompile!J65)),ISNUMBER(FIND("6F",ScheduleCompile!J65)),ISNUMBER(FIND("7F",ScheduleCompile!J65)),ISNUMBER(FIND("9F",ScheduleCompile!J65)),ISNUMBER(FIND("4F",ScheduleCompile!J65))),VALUE(LEFT(ScheduleCompile!J65,FIND("F",ScheduleCompile!J65)-1)),ScheduleCompile!J65)))))),ISTEXT(ScheduleCompile!#REF!)),"ENDTABLE",IF(ISERROR(IF(ScheduleCompile!J65="Off",0,IF(ScheduleCompile!J65="On",1,IF(ISNUMBER(ScheduleCompile!J65),ScheduleCompile!J65/1,IF(ISTEXT(ScheduleCompile!J65),IF(OR(ISNUMBER(FIND("5F",ScheduleCompile!J65)),ISNUMBER(FIND("0F",ScheduleCompile!J65)),ISNUMBER(FIND("8F",ScheduleCompile!J65)),ISNUMBER(FIND("1F",ScheduleCompile!J65)),ISNUMBER(FIND("2F",ScheduleCompile!J65)),ISNUMBER(FIND("3F",ScheduleCompile!J65)),ISNUMBER(FIND("6F",ScheduleCompile!J65)),ISNUMBER(FIND("7F",ScheduleCompile!J65)),ISNUMBER(FIND("9F",ScheduleCompile!J65)),ISNUMBER(FIND("4F",ScheduleCompile!J65))),VALUE(LEFT(ScheduleCompile!J65,FIND("F",ScheduleCompile!J65)-1)),ScheduleCompile!J65)))))),"",IF(ScheduleCompile!J65="Off",0,IF(ScheduleCompile!J65="On",1,IF(ISNUMBER(ScheduleCompile!J65),ScheduleCompile!J65/1,IF(ISTEXT(ScheduleCompile!J65),IF(OR(ISNUMBER(FIND("5F",ScheduleCompile!J65)),ISNUMBER(FIND("0F",ScheduleCompile!J65)),ISNUMBER(FIND("8F",ScheduleCompile!J65)),ISNUMBER(FIND("1F",ScheduleCompile!J65)),ISNUMBER(FIND("2F",ScheduleCompile!J65)),ISNUMBER(FIND("3F",ScheduleCompile!J65)),ISNUMBER(FIND("6F",ScheduleCompile!J65)),ISNUMBER(FIND("7F",ScheduleCompile!J65)),ISNUMBER(FIND("9F",ScheduleCompile!J65)),ISNUMBER(FIND("4F",ScheduleCompile!J65))),VALUE(LEFT(ScheduleCompile!J65,FIND("F",ScheduleCompile!J65)-1)),ScheduleCompile!J65)))))))</f>
        <v>0.25</v>
      </c>
      <c r="P72" s="1">
        <f>IF(AND(ISERROR(IF(ScheduleCompile!K65="Off",0,IF(ScheduleCompile!K65="On",1,IF(ISNUMBER(ScheduleCompile!K65),ScheduleCompile!K65/1,IF(ISTEXT(ScheduleCompile!K65),IF(OR(ISNUMBER(FIND("5F",ScheduleCompile!K65)),ISNUMBER(FIND("0F",ScheduleCompile!K65)),ISNUMBER(FIND("8F",ScheduleCompile!K65)),ISNUMBER(FIND("1F",ScheduleCompile!K65)),ISNUMBER(FIND("2F",ScheduleCompile!K65)),ISNUMBER(FIND("3F",ScheduleCompile!K65)),ISNUMBER(FIND("6F",ScheduleCompile!K65)),ISNUMBER(FIND("7F",ScheduleCompile!K65)),ISNUMBER(FIND("9F",ScheduleCompile!K65)),ISNUMBER(FIND("4F",ScheduleCompile!K65))),VALUE(LEFT(ScheduleCompile!K65,FIND("F",ScheduleCompile!K65)-1)),ScheduleCompile!K65)))))),ISTEXT(ScheduleCompile!#REF!)),"ENDTABLE",IF(ISERROR(IF(ScheduleCompile!K65="Off",0,IF(ScheduleCompile!K65="On",1,IF(ISNUMBER(ScheduleCompile!K65),ScheduleCompile!K65/1,IF(ISTEXT(ScheduleCompile!K65),IF(OR(ISNUMBER(FIND("5F",ScheduleCompile!K65)),ISNUMBER(FIND("0F",ScheduleCompile!K65)),ISNUMBER(FIND("8F",ScheduleCompile!K65)),ISNUMBER(FIND("1F",ScheduleCompile!K65)),ISNUMBER(FIND("2F",ScheduleCompile!K65)),ISNUMBER(FIND("3F",ScheduleCompile!K65)),ISNUMBER(FIND("6F",ScheduleCompile!K65)),ISNUMBER(FIND("7F",ScheduleCompile!K65)),ISNUMBER(FIND("9F",ScheduleCompile!K65)),ISNUMBER(FIND("4F",ScheduleCompile!K65))),VALUE(LEFT(ScheduleCompile!K65,FIND("F",ScheduleCompile!K65)-1)),ScheduleCompile!K65)))))),"",IF(ScheduleCompile!K65="Off",0,IF(ScheduleCompile!K65="On",1,IF(ISNUMBER(ScheduleCompile!K65),ScheduleCompile!K65/1,IF(ISTEXT(ScheduleCompile!K65),IF(OR(ISNUMBER(FIND("5F",ScheduleCompile!K65)),ISNUMBER(FIND("0F",ScheduleCompile!K65)),ISNUMBER(FIND("8F",ScheduleCompile!K65)),ISNUMBER(FIND("1F",ScheduleCompile!K65)),ISNUMBER(FIND("2F",ScheduleCompile!K65)),ISNUMBER(FIND("3F",ScheduleCompile!K65)),ISNUMBER(FIND("6F",ScheduleCompile!K65)),ISNUMBER(FIND("7F",ScheduleCompile!K65)),ISNUMBER(FIND("9F",ScheduleCompile!K65)),ISNUMBER(FIND("4F",ScheduleCompile!K65))),VALUE(LEFT(ScheduleCompile!K65,FIND("F",ScheduleCompile!K65)-1)),ScheduleCompile!K65)))))))</f>
        <v>0.25</v>
      </c>
      <c r="Q72" s="1">
        <f>IF(AND(ISERROR(IF(ScheduleCompile!L65="Off",0,IF(ScheduleCompile!L65="On",1,IF(ISNUMBER(ScheduleCompile!L65),ScheduleCompile!L65/1,IF(ISTEXT(ScheduleCompile!L65),IF(OR(ISNUMBER(FIND("5F",ScheduleCompile!L65)),ISNUMBER(FIND("0F",ScheduleCompile!L65)),ISNUMBER(FIND("8F",ScheduleCompile!L65)),ISNUMBER(FIND("1F",ScheduleCompile!L65)),ISNUMBER(FIND("2F",ScheduleCompile!L65)),ISNUMBER(FIND("3F",ScheduleCompile!L65)),ISNUMBER(FIND("6F",ScheduleCompile!L65)),ISNUMBER(FIND("7F",ScheduleCompile!L65)),ISNUMBER(FIND("9F",ScheduleCompile!L65)),ISNUMBER(FIND("4F",ScheduleCompile!L65))),VALUE(LEFT(ScheduleCompile!L65,FIND("F",ScheduleCompile!L65)-1)),ScheduleCompile!L65)))))),ISTEXT(ScheduleCompile!#REF!)),"ENDTABLE",IF(ISERROR(IF(ScheduleCompile!L65="Off",0,IF(ScheduleCompile!L65="On",1,IF(ISNUMBER(ScheduleCompile!L65),ScheduleCompile!L65/1,IF(ISTEXT(ScheduleCompile!L65),IF(OR(ISNUMBER(FIND("5F",ScheduleCompile!L65)),ISNUMBER(FIND("0F",ScheduleCompile!L65)),ISNUMBER(FIND("8F",ScheduleCompile!L65)),ISNUMBER(FIND("1F",ScheduleCompile!L65)),ISNUMBER(FIND("2F",ScheduleCompile!L65)),ISNUMBER(FIND("3F",ScheduleCompile!L65)),ISNUMBER(FIND("6F",ScheduleCompile!L65)),ISNUMBER(FIND("7F",ScheduleCompile!L65)),ISNUMBER(FIND("9F",ScheduleCompile!L65)),ISNUMBER(FIND("4F",ScheduleCompile!L65))),VALUE(LEFT(ScheduleCompile!L65,FIND("F",ScheduleCompile!L65)-1)),ScheduleCompile!L65)))))),"",IF(ScheduleCompile!L65="Off",0,IF(ScheduleCompile!L65="On",1,IF(ISNUMBER(ScheduleCompile!L65),ScheduleCompile!L65/1,IF(ISTEXT(ScheduleCompile!L65),IF(OR(ISNUMBER(FIND("5F",ScheduleCompile!L65)),ISNUMBER(FIND("0F",ScheduleCompile!L65)),ISNUMBER(FIND("8F",ScheduleCompile!L65)),ISNUMBER(FIND("1F",ScheduleCompile!L65)),ISNUMBER(FIND("2F",ScheduleCompile!L65)),ISNUMBER(FIND("3F",ScheduleCompile!L65)),ISNUMBER(FIND("6F",ScheduleCompile!L65)),ISNUMBER(FIND("7F",ScheduleCompile!L65)),ISNUMBER(FIND("9F",ScheduleCompile!L65)),ISNUMBER(FIND("4F",ScheduleCompile!L65))),VALUE(LEFT(ScheduleCompile!L65,FIND("F",ScheduleCompile!L65)-1)),ScheduleCompile!L65)))))))</f>
        <v>0.25</v>
      </c>
      <c r="R72" s="1">
        <f>IF(AND(ISERROR(IF(ScheduleCompile!M65="Off",0,IF(ScheduleCompile!M65="On",1,IF(ISNUMBER(ScheduleCompile!M65),ScheduleCompile!M65/1,IF(ISTEXT(ScheduleCompile!M65),IF(OR(ISNUMBER(FIND("5F",ScheduleCompile!M65)),ISNUMBER(FIND("0F",ScheduleCompile!M65)),ISNUMBER(FIND("8F",ScheduleCompile!M65)),ISNUMBER(FIND("1F",ScheduleCompile!M65)),ISNUMBER(FIND("2F",ScheduleCompile!M65)),ISNUMBER(FIND("3F",ScheduleCompile!M65)),ISNUMBER(FIND("6F",ScheduleCompile!M65)),ISNUMBER(FIND("7F",ScheduleCompile!M65)),ISNUMBER(FIND("9F",ScheduleCompile!M65)),ISNUMBER(FIND("4F",ScheduleCompile!M65))),VALUE(LEFT(ScheduleCompile!M65,FIND("F",ScheduleCompile!M65)-1)),ScheduleCompile!M65)))))),ISTEXT(ScheduleCompile!#REF!)),"ENDTABLE",IF(ISERROR(IF(ScheduleCompile!M65="Off",0,IF(ScheduleCompile!M65="On",1,IF(ISNUMBER(ScheduleCompile!M65),ScheduleCompile!M65/1,IF(ISTEXT(ScheduleCompile!M65),IF(OR(ISNUMBER(FIND("5F",ScheduleCompile!M65)),ISNUMBER(FIND("0F",ScheduleCompile!M65)),ISNUMBER(FIND("8F",ScheduleCompile!M65)),ISNUMBER(FIND("1F",ScheduleCompile!M65)),ISNUMBER(FIND("2F",ScheduleCompile!M65)),ISNUMBER(FIND("3F",ScheduleCompile!M65)),ISNUMBER(FIND("6F",ScheduleCompile!M65)),ISNUMBER(FIND("7F",ScheduleCompile!M65)),ISNUMBER(FIND("9F",ScheduleCompile!M65)),ISNUMBER(FIND("4F",ScheduleCompile!M65))),VALUE(LEFT(ScheduleCompile!M65,FIND("F",ScheduleCompile!M65)-1)),ScheduleCompile!M65)))))),"",IF(ScheduleCompile!M65="Off",0,IF(ScheduleCompile!M65="On",1,IF(ISNUMBER(ScheduleCompile!M65),ScheduleCompile!M65/1,IF(ISTEXT(ScheduleCompile!M65),IF(OR(ISNUMBER(FIND("5F",ScheduleCompile!M65)),ISNUMBER(FIND("0F",ScheduleCompile!M65)),ISNUMBER(FIND("8F",ScheduleCompile!M65)),ISNUMBER(FIND("1F",ScheduleCompile!M65)),ISNUMBER(FIND("2F",ScheduleCompile!M65)),ISNUMBER(FIND("3F",ScheduleCompile!M65)),ISNUMBER(FIND("6F",ScheduleCompile!M65)),ISNUMBER(FIND("7F",ScheduleCompile!M65)),ISNUMBER(FIND("9F",ScheduleCompile!M65)),ISNUMBER(FIND("4F",ScheduleCompile!M65))),VALUE(LEFT(ScheduleCompile!M65,FIND("F",ScheduleCompile!M65)-1)),ScheduleCompile!M65)))))))</f>
        <v>0.25</v>
      </c>
      <c r="S72" s="1">
        <f>IF(AND(ISERROR(IF(ScheduleCompile!N65="Off",0,IF(ScheduleCompile!N65="On",1,IF(ISNUMBER(ScheduleCompile!N65),ScheduleCompile!N65/1,IF(ISTEXT(ScheduleCompile!N65),IF(OR(ISNUMBER(FIND("5F",ScheduleCompile!N65)),ISNUMBER(FIND("0F",ScheduleCompile!N65)),ISNUMBER(FIND("8F",ScheduleCompile!N65)),ISNUMBER(FIND("1F",ScheduleCompile!N65)),ISNUMBER(FIND("2F",ScheduleCompile!N65)),ISNUMBER(FIND("3F",ScheduleCompile!N65)),ISNUMBER(FIND("6F",ScheduleCompile!N65)),ISNUMBER(FIND("7F",ScheduleCompile!N65)),ISNUMBER(FIND("9F",ScheduleCompile!N65)),ISNUMBER(FIND("4F",ScheduleCompile!N65))),VALUE(LEFT(ScheduleCompile!N65,FIND("F",ScheduleCompile!N65)-1)),ScheduleCompile!N65)))))),ISTEXT(ScheduleCompile!#REF!)),"ENDTABLE",IF(ISERROR(IF(ScheduleCompile!N65="Off",0,IF(ScheduleCompile!N65="On",1,IF(ISNUMBER(ScheduleCompile!N65),ScheduleCompile!N65/1,IF(ISTEXT(ScheduleCompile!N65),IF(OR(ISNUMBER(FIND("5F",ScheduleCompile!N65)),ISNUMBER(FIND("0F",ScheduleCompile!N65)),ISNUMBER(FIND("8F",ScheduleCompile!N65)),ISNUMBER(FIND("1F",ScheduleCompile!N65)),ISNUMBER(FIND("2F",ScheduleCompile!N65)),ISNUMBER(FIND("3F",ScheduleCompile!N65)),ISNUMBER(FIND("6F",ScheduleCompile!N65)),ISNUMBER(FIND("7F",ScheduleCompile!N65)),ISNUMBER(FIND("9F",ScheduleCompile!N65)),ISNUMBER(FIND("4F",ScheduleCompile!N65))),VALUE(LEFT(ScheduleCompile!N65,FIND("F",ScheduleCompile!N65)-1)),ScheduleCompile!N65)))))),"",IF(ScheduleCompile!N65="Off",0,IF(ScheduleCompile!N65="On",1,IF(ISNUMBER(ScheduleCompile!N65),ScheduleCompile!N65/1,IF(ISTEXT(ScheduleCompile!N65),IF(OR(ISNUMBER(FIND("5F",ScheduleCompile!N65)),ISNUMBER(FIND("0F",ScheduleCompile!N65)),ISNUMBER(FIND("8F",ScheduleCompile!N65)),ISNUMBER(FIND("1F",ScheduleCompile!N65)),ISNUMBER(FIND("2F",ScheduleCompile!N65)),ISNUMBER(FIND("3F",ScheduleCompile!N65)),ISNUMBER(FIND("6F",ScheduleCompile!N65)),ISNUMBER(FIND("7F",ScheduleCompile!N65)),ISNUMBER(FIND("9F",ScheduleCompile!N65)),ISNUMBER(FIND("4F",ScheduleCompile!N65))),VALUE(LEFT(ScheduleCompile!N65,FIND("F",ScheduleCompile!N65)-1)),ScheduleCompile!N65)))))))</f>
        <v>0.25</v>
      </c>
      <c r="T72" s="1">
        <f>IF(AND(ISERROR(IF(ScheduleCompile!O65="Off",0,IF(ScheduleCompile!O65="On",1,IF(ISNUMBER(ScheduleCompile!O65),ScheduleCompile!O65/1,IF(ISTEXT(ScheduleCompile!O65),IF(OR(ISNUMBER(FIND("5F",ScheduleCompile!O65)),ISNUMBER(FIND("0F",ScheduleCompile!O65)),ISNUMBER(FIND("8F",ScheduleCompile!O65)),ISNUMBER(FIND("1F",ScheduleCompile!O65)),ISNUMBER(FIND("2F",ScheduleCompile!O65)),ISNUMBER(FIND("3F",ScheduleCompile!O65)),ISNUMBER(FIND("6F",ScheduleCompile!O65)),ISNUMBER(FIND("7F",ScheduleCompile!O65)),ISNUMBER(FIND("9F",ScheduleCompile!O65)),ISNUMBER(FIND("4F",ScheduleCompile!O65))),VALUE(LEFT(ScheduleCompile!O65,FIND("F",ScheduleCompile!O65)-1)),ScheduleCompile!O65)))))),ISTEXT(ScheduleCompile!#REF!)),"ENDTABLE",IF(ISERROR(IF(ScheduleCompile!O65="Off",0,IF(ScheduleCompile!O65="On",1,IF(ISNUMBER(ScheduleCompile!O65),ScheduleCompile!O65/1,IF(ISTEXT(ScheduleCompile!O65),IF(OR(ISNUMBER(FIND("5F",ScheduleCompile!O65)),ISNUMBER(FIND("0F",ScheduleCompile!O65)),ISNUMBER(FIND("8F",ScheduleCompile!O65)),ISNUMBER(FIND("1F",ScheduleCompile!O65)),ISNUMBER(FIND("2F",ScheduleCompile!O65)),ISNUMBER(FIND("3F",ScheduleCompile!O65)),ISNUMBER(FIND("6F",ScheduleCompile!O65)),ISNUMBER(FIND("7F",ScheduleCompile!O65)),ISNUMBER(FIND("9F",ScheduleCompile!O65)),ISNUMBER(FIND("4F",ScheduleCompile!O65))),VALUE(LEFT(ScheduleCompile!O65,FIND("F",ScheduleCompile!O65)-1)),ScheduleCompile!O65)))))),"",IF(ScheduleCompile!O65="Off",0,IF(ScheduleCompile!O65="On",1,IF(ISNUMBER(ScheduleCompile!O65),ScheduleCompile!O65/1,IF(ISTEXT(ScheduleCompile!O65),IF(OR(ISNUMBER(FIND("5F",ScheduleCompile!O65)),ISNUMBER(FIND("0F",ScheduleCompile!O65)),ISNUMBER(FIND("8F",ScheduleCompile!O65)),ISNUMBER(FIND("1F",ScheduleCompile!O65)),ISNUMBER(FIND("2F",ScheduleCompile!O65)),ISNUMBER(FIND("3F",ScheduleCompile!O65)),ISNUMBER(FIND("6F",ScheduleCompile!O65)),ISNUMBER(FIND("7F",ScheduleCompile!O65)),ISNUMBER(FIND("9F",ScheduleCompile!O65)),ISNUMBER(FIND("4F",ScheduleCompile!O65))),VALUE(LEFT(ScheduleCompile!O65,FIND("F",ScheduleCompile!O65)-1)),ScheduleCompile!O65)))))))</f>
        <v>0.25</v>
      </c>
      <c r="U72" s="1">
        <f>IF(AND(ISERROR(IF(ScheduleCompile!P65="Off",0,IF(ScheduleCompile!P65="On",1,IF(ISNUMBER(ScheduleCompile!P65),ScheduleCompile!P65/1,IF(ISTEXT(ScheduleCompile!P65),IF(OR(ISNUMBER(FIND("5F",ScheduleCompile!P65)),ISNUMBER(FIND("0F",ScheduleCompile!P65)),ISNUMBER(FIND("8F",ScheduleCompile!P65)),ISNUMBER(FIND("1F",ScheduleCompile!P65)),ISNUMBER(FIND("2F",ScheduleCompile!P65)),ISNUMBER(FIND("3F",ScheduleCompile!P65)),ISNUMBER(FIND("6F",ScheduleCompile!P65)),ISNUMBER(FIND("7F",ScheduleCompile!P65)),ISNUMBER(FIND("9F",ScheduleCompile!P65)),ISNUMBER(FIND("4F",ScheduleCompile!P65))),VALUE(LEFT(ScheduleCompile!P65,FIND("F",ScheduleCompile!P65)-1)),ScheduleCompile!P65)))))),ISTEXT(ScheduleCompile!#REF!)),"ENDTABLE",IF(ISERROR(IF(ScheduleCompile!P65="Off",0,IF(ScheduleCompile!P65="On",1,IF(ISNUMBER(ScheduleCompile!P65),ScheduleCompile!P65/1,IF(ISTEXT(ScheduleCompile!P65),IF(OR(ISNUMBER(FIND("5F",ScheduleCompile!P65)),ISNUMBER(FIND("0F",ScheduleCompile!P65)),ISNUMBER(FIND("8F",ScheduleCompile!P65)),ISNUMBER(FIND("1F",ScheduleCompile!P65)),ISNUMBER(FIND("2F",ScheduleCompile!P65)),ISNUMBER(FIND("3F",ScheduleCompile!P65)),ISNUMBER(FIND("6F",ScheduleCompile!P65)),ISNUMBER(FIND("7F",ScheduleCompile!P65)),ISNUMBER(FIND("9F",ScheduleCompile!P65)),ISNUMBER(FIND("4F",ScheduleCompile!P65))),VALUE(LEFT(ScheduleCompile!P65,FIND("F",ScheduleCompile!P65)-1)),ScheduleCompile!P65)))))),"",IF(ScheduleCompile!P65="Off",0,IF(ScheduleCompile!P65="On",1,IF(ISNUMBER(ScheduleCompile!P65),ScheduleCompile!P65/1,IF(ISTEXT(ScheduleCompile!P65),IF(OR(ISNUMBER(FIND("5F",ScheduleCompile!P65)),ISNUMBER(FIND("0F",ScheduleCompile!P65)),ISNUMBER(FIND("8F",ScheduleCompile!P65)),ISNUMBER(FIND("1F",ScheduleCompile!P65)),ISNUMBER(FIND("2F",ScheduleCompile!P65)),ISNUMBER(FIND("3F",ScheduleCompile!P65)),ISNUMBER(FIND("6F",ScheduleCompile!P65)),ISNUMBER(FIND("7F",ScheduleCompile!P65)),ISNUMBER(FIND("9F",ScheduleCompile!P65)),ISNUMBER(FIND("4F",ScheduleCompile!P65))),VALUE(LEFT(ScheduleCompile!P65,FIND("F",ScheduleCompile!P65)-1)),ScheduleCompile!P65)))))))</f>
        <v>0.25</v>
      </c>
      <c r="V72" s="1">
        <f>IF(AND(ISERROR(IF(ScheduleCompile!Q65="Off",0,IF(ScheduleCompile!Q65="On",1,IF(ISNUMBER(ScheduleCompile!Q65),ScheduleCompile!Q65/1,IF(ISTEXT(ScheduleCompile!Q65),IF(OR(ISNUMBER(FIND("5F",ScheduleCompile!Q65)),ISNUMBER(FIND("0F",ScheduleCompile!Q65)),ISNUMBER(FIND("8F",ScheduleCompile!Q65)),ISNUMBER(FIND("1F",ScheduleCompile!Q65)),ISNUMBER(FIND("2F",ScheduleCompile!Q65)),ISNUMBER(FIND("3F",ScheduleCompile!Q65)),ISNUMBER(FIND("6F",ScheduleCompile!Q65)),ISNUMBER(FIND("7F",ScheduleCompile!Q65)),ISNUMBER(FIND("9F",ScheduleCompile!Q65)),ISNUMBER(FIND("4F",ScheduleCompile!Q65))),VALUE(LEFT(ScheduleCompile!Q65,FIND("F",ScheduleCompile!Q65)-1)),ScheduleCompile!Q65)))))),ISTEXT(ScheduleCompile!#REF!)),"ENDTABLE",IF(ISERROR(IF(ScheduleCompile!Q65="Off",0,IF(ScheduleCompile!Q65="On",1,IF(ISNUMBER(ScheduleCompile!Q65),ScheduleCompile!Q65/1,IF(ISTEXT(ScheduleCompile!Q65),IF(OR(ISNUMBER(FIND("5F",ScheduleCompile!Q65)),ISNUMBER(FIND("0F",ScheduleCompile!Q65)),ISNUMBER(FIND("8F",ScheduleCompile!Q65)),ISNUMBER(FIND("1F",ScheduleCompile!Q65)),ISNUMBER(FIND("2F",ScheduleCompile!Q65)),ISNUMBER(FIND("3F",ScheduleCompile!Q65)),ISNUMBER(FIND("6F",ScheduleCompile!Q65)),ISNUMBER(FIND("7F",ScheduleCompile!Q65)),ISNUMBER(FIND("9F",ScheduleCompile!Q65)),ISNUMBER(FIND("4F",ScheduleCompile!Q65))),VALUE(LEFT(ScheduleCompile!Q65,FIND("F",ScheduleCompile!Q65)-1)),ScheduleCompile!Q65)))))),"",IF(ScheduleCompile!Q65="Off",0,IF(ScheduleCompile!Q65="On",1,IF(ISNUMBER(ScheduleCompile!Q65),ScheduleCompile!Q65/1,IF(ISTEXT(ScheduleCompile!Q65),IF(OR(ISNUMBER(FIND("5F",ScheduleCompile!Q65)),ISNUMBER(FIND("0F",ScheduleCompile!Q65)),ISNUMBER(FIND("8F",ScheduleCompile!Q65)),ISNUMBER(FIND("1F",ScheduleCompile!Q65)),ISNUMBER(FIND("2F",ScheduleCompile!Q65)),ISNUMBER(FIND("3F",ScheduleCompile!Q65)),ISNUMBER(FIND("6F",ScheduleCompile!Q65)),ISNUMBER(FIND("7F",ScheduleCompile!Q65)),ISNUMBER(FIND("9F",ScheduleCompile!Q65)),ISNUMBER(FIND("4F",ScheduleCompile!Q65))),VALUE(LEFT(ScheduleCompile!Q65,FIND("F",ScheduleCompile!Q65)-1)),ScheduleCompile!Q65)))))))</f>
        <v>0.25</v>
      </c>
      <c r="W72" s="1">
        <f>IF(AND(ISERROR(IF(ScheduleCompile!R65="Off",0,IF(ScheduleCompile!R65="On",1,IF(ISNUMBER(ScheduleCompile!R65),ScheduleCompile!R65/1,IF(ISTEXT(ScheduleCompile!R65),IF(OR(ISNUMBER(FIND("5F",ScheduleCompile!R65)),ISNUMBER(FIND("0F",ScheduleCompile!R65)),ISNUMBER(FIND("8F",ScheduleCompile!R65)),ISNUMBER(FIND("1F",ScheduleCompile!R65)),ISNUMBER(FIND("2F",ScheduleCompile!R65)),ISNUMBER(FIND("3F",ScheduleCompile!R65)),ISNUMBER(FIND("6F",ScheduleCompile!R65)),ISNUMBER(FIND("7F",ScheduleCompile!R65)),ISNUMBER(FIND("9F",ScheduleCompile!R65)),ISNUMBER(FIND("4F",ScheduleCompile!R65))),VALUE(LEFT(ScheduleCompile!R65,FIND("F",ScheduleCompile!R65)-1)),ScheduleCompile!R65)))))),ISTEXT(ScheduleCompile!#REF!)),"ENDTABLE",IF(ISERROR(IF(ScheduleCompile!R65="Off",0,IF(ScheduleCompile!R65="On",1,IF(ISNUMBER(ScheduleCompile!R65),ScheduleCompile!R65/1,IF(ISTEXT(ScheduleCompile!R65),IF(OR(ISNUMBER(FIND("5F",ScheduleCompile!R65)),ISNUMBER(FIND("0F",ScheduleCompile!R65)),ISNUMBER(FIND("8F",ScheduleCompile!R65)),ISNUMBER(FIND("1F",ScheduleCompile!R65)),ISNUMBER(FIND("2F",ScheduleCompile!R65)),ISNUMBER(FIND("3F",ScheduleCompile!R65)),ISNUMBER(FIND("6F",ScheduleCompile!R65)),ISNUMBER(FIND("7F",ScheduleCompile!R65)),ISNUMBER(FIND("9F",ScheduleCompile!R65)),ISNUMBER(FIND("4F",ScheduleCompile!R65))),VALUE(LEFT(ScheduleCompile!R65,FIND("F",ScheduleCompile!R65)-1)),ScheduleCompile!R65)))))),"",IF(ScheduleCompile!R65="Off",0,IF(ScheduleCompile!R65="On",1,IF(ISNUMBER(ScheduleCompile!R65),ScheduleCompile!R65/1,IF(ISTEXT(ScheduleCompile!R65),IF(OR(ISNUMBER(FIND("5F",ScheduleCompile!R65)),ISNUMBER(FIND("0F",ScheduleCompile!R65)),ISNUMBER(FIND("8F",ScheduleCompile!R65)),ISNUMBER(FIND("1F",ScheduleCompile!R65)),ISNUMBER(FIND("2F",ScheduleCompile!R65)),ISNUMBER(FIND("3F",ScheduleCompile!R65)),ISNUMBER(FIND("6F",ScheduleCompile!R65)),ISNUMBER(FIND("7F",ScheduleCompile!R65)),ISNUMBER(FIND("9F",ScheduleCompile!R65)),ISNUMBER(FIND("4F",ScheduleCompile!R65))),VALUE(LEFT(ScheduleCompile!R65,FIND("F",ScheduleCompile!R65)-1)),ScheduleCompile!R65)))))))</f>
        <v>0.25</v>
      </c>
      <c r="X72" s="1">
        <f>IF(AND(ISERROR(IF(ScheduleCompile!S65="Off",0,IF(ScheduleCompile!S65="On",1,IF(ISNUMBER(ScheduleCompile!S65),ScheduleCompile!S65/1,IF(ISTEXT(ScheduleCompile!S65),IF(OR(ISNUMBER(FIND("5F",ScheduleCompile!S65)),ISNUMBER(FIND("0F",ScheduleCompile!S65)),ISNUMBER(FIND("8F",ScheduleCompile!S65)),ISNUMBER(FIND("1F",ScheduleCompile!S65)),ISNUMBER(FIND("2F",ScheduleCompile!S65)),ISNUMBER(FIND("3F",ScheduleCompile!S65)),ISNUMBER(FIND("6F",ScheduleCompile!S65)),ISNUMBER(FIND("7F",ScheduleCompile!S65)),ISNUMBER(FIND("9F",ScheduleCompile!S65)),ISNUMBER(FIND("4F",ScheduleCompile!S65))),VALUE(LEFT(ScheduleCompile!S65,FIND("F",ScheduleCompile!S65)-1)),ScheduleCompile!S65)))))),ISTEXT(ScheduleCompile!#REF!)),"ENDTABLE",IF(ISERROR(IF(ScheduleCompile!S65="Off",0,IF(ScheduleCompile!S65="On",1,IF(ISNUMBER(ScheduleCompile!S65),ScheduleCompile!S65/1,IF(ISTEXT(ScheduleCompile!S65),IF(OR(ISNUMBER(FIND("5F",ScheduleCompile!S65)),ISNUMBER(FIND("0F",ScheduleCompile!S65)),ISNUMBER(FIND("8F",ScheduleCompile!S65)),ISNUMBER(FIND("1F",ScheduleCompile!S65)),ISNUMBER(FIND("2F",ScheduleCompile!S65)),ISNUMBER(FIND("3F",ScheduleCompile!S65)),ISNUMBER(FIND("6F",ScheduleCompile!S65)),ISNUMBER(FIND("7F",ScheduleCompile!S65)),ISNUMBER(FIND("9F",ScheduleCompile!S65)),ISNUMBER(FIND("4F",ScheduleCompile!S65))),VALUE(LEFT(ScheduleCompile!S65,FIND("F",ScheduleCompile!S65)-1)),ScheduleCompile!S65)))))),"",IF(ScheduleCompile!S65="Off",0,IF(ScheduleCompile!S65="On",1,IF(ISNUMBER(ScheduleCompile!S65),ScheduleCompile!S65/1,IF(ISTEXT(ScheduleCompile!S65),IF(OR(ISNUMBER(FIND("5F",ScheduleCompile!S65)),ISNUMBER(FIND("0F",ScheduleCompile!S65)),ISNUMBER(FIND("8F",ScheduleCompile!S65)),ISNUMBER(FIND("1F",ScheduleCompile!S65)),ISNUMBER(FIND("2F",ScheduleCompile!S65)),ISNUMBER(FIND("3F",ScheduleCompile!S65)),ISNUMBER(FIND("6F",ScheduleCompile!S65)),ISNUMBER(FIND("7F",ScheduleCompile!S65)),ISNUMBER(FIND("9F",ScheduleCompile!S65)),ISNUMBER(FIND("4F",ScheduleCompile!S65))),VALUE(LEFT(ScheduleCompile!S65,FIND("F",ScheduleCompile!S65)-1)),ScheduleCompile!S65)))))))</f>
        <v>0.25</v>
      </c>
      <c r="Y72" s="1">
        <f>IF(AND(ISERROR(IF(ScheduleCompile!T65="Off",0,IF(ScheduleCompile!T65="On",1,IF(ISNUMBER(ScheduleCompile!T65),ScheduleCompile!T65/1,IF(ISTEXT(ScheduleCompile!T65),IF(OR(ISNUMBER(FIND("5F",ScheduleCompile!T65)),ISNUMBER(FIND("0F",ScheduleCompile!T65)),ISNUMBER(FIND("8F",ScheduleCompile!T65)),ISNUMBER(FIND("1F",ScheduleCompile!T65)),ISNUMBER(FIND("2F",ScheduleCompile!T65)),ISNUMBER(FIND("3F",ScheduleCompile!T65)),ISNUMBER(FIND("6F",ScheduleCompile!T65)),ISNUMBER(FIND("7F",ScheduleCompile!T65)),ISNUMBER(FIND("9F",ScheduleCompile!T65)),ISNUMBER(FIND("4F",ScheduleCompile!T65))),VALUE(LEFT(ScheduleCompile!T65,FIND("F",ScheduleCompile!T65)-1)),ScheduleCompile!T65)))))),ISTEXT(ScheduleCompile!#REF!)),"ENDTABLE",IF(ISERROR(IF(ScheduleCompile!T65="Off",0,IF(ScheduleCompile!T65="On",1,IF(ISNUMBER(ScheduleCompile!T65),ScheduleCompile!T65/1,IF(ISTEXT(ScheduleCompile!T65),IF(OR(ISNUMBER(FIND("5F",ScheduleCompile!T65)),ISNUMBER(FIND("0F",ScheduleCompile!T65)),ISNUMBER(FIND("8F",ScheduleCompile!T65)),ISNUMBER(FIND("1F",ScheduleCompile!T65)),ISNUMBER(FIND("2F",ScheduleCompile!T65)),ISNUMBER(FIND("3F",ScheduleCompile!T65)),ISNUMBER(FIND("6F",ScheduleCompile!T65)),ISNUMBER(FIND("7F",ScheduleCompile!T65)),ISNUMBER(FIND("9F",ScheduleCompile!T65)),ISNUMBER(FIND("4F",ScheduleCompile!T65))),VALUE(LEFT(ScheduleCompile!T65,FIND("F",ScheduleCompile!T65)-1)),ScheduleCompile!T65)))))),"",IF(ScheduleCompile!T65="Off",0,IF(ScheduleCompile!T65="On",1,IF(ISNUMBER(ScheduleCompile!T65),ScheduleCompile!T65/1,IF(ISTEXT(ScheduleCompile!T65),IF(OR(ISNUMBER(FIND("5F",ScheduleCompile!T65)),ISNUMBER(FIND("0F",ScheduleCompile!T65)),ISNUMBER(FIND("8F",ScheduleCompile!T65)),ISNUMBER(FIND("1F",ScheduleCompile!T65)),ISNUMBER(FIND("2F",ScheduleCompile!T65)),ISNUMBER(FIND("3F",ScheduleCompile!T65)),ISNUMBER(FIND("6F",ScheduleCompile!T65)),ISNUMBER(FIND("7F",ScheduleCompile!T65)),ISNUMBER(FIND("9F",ScheduleCompile!T65)),ISNUMBER(FIND("4F",ScheduleCompile!T65))),VALUE(LEFT(ScheduleCompile!T65,FIND("F",ScheduleCompile!T65)-1)),ScheduleCompile!T65)))))))</f>
        <v>0.25</v>
      </c>
      <c r="Z72" s="1">
        <f>IF(AND(ISERROR(IF(ScheduleCompile!U65="Off",0,IF(ScheduleCompile!U65="On",1,IF(ISNUMBER(ScheduleCompile!U65),ScheduleCompile!U65/1,IF(ISTEXT(ScheduleCompile!U65),IF(OR(ISNUMBER(FIND("5F",ScheduleCompile!U65)),ISNUMBER(FIND("0F",ScheduleCompile!U65)),ISNUMBER(FIND("8F",ScheduleCompile!U65)),ISNUMBER(FIND("1F",ScheduleCompile!U65)),ISNUMBER(FIND("2F",ScheduleCompile!U65)),ISNUMBER(FIND("3F",ScheduleCompile!U65)),ISNUMBER(FIND("6F",ScheduleCompile!U65)),ISNUMBER(FIND("7F",ScheduleCompile!U65)),ISNUMBER(FIND("9F",ScheduleCompile!U65)),ISNUMBER(FIND("4F",ScheduleCompile!U65))),VALUE(LEFT(ScheduleCompile!U65,FIND("F",ScheduleCompile!U65)-1)),ScheduleCompile!U65)))))),ISTEXT(ScheduleCompile!#REF!)),"ENDTABLE",IF(ISERROR(IF(ScheduleCompile!U65="Off",0,IF(ScheduleCompile!U65="On",1,IF(ISNUMBER(ScheduleCompile!U65),ScheduleCompile!U65/1,IF(ISTEXT(ScheduleCompile!U65),IF(OR(ISNUMBER(FIND("5F",ScheduleCompile!U65)),ISNUMBER(FIND("0F",ScheduleCompile!U65)),ISNUMBER(FIND("8F",ScheduleCompile!U65)),ISNUMBER(FIND("1F",ScheduleCompile!U65)),ISNUMBER(FIND("2F",ScheduleCompile!U65)),ISNUMBER(FIND("3F",ScheduleCompile!U65)),ISNUMBER(FIND("6F",ScheduleCompile!U65)),ISNUMBER(FIND("7F",ScheduleCompile!U65)),ISNUMBER(FIND("9F",ScheduleCompile!U65)),ISNUMBER(FIND("4F",ScheduleCompile!U65))),VALUE(LEFT(ScheduleCompile!U65,FIND("F",ScheduleCompile!U65)-1)),ScheduleCompile!U65)))))),"",IF(ScheduleCompile!U65="Off",0,IF(ScheduleCompile!U65="On",1,IF(ISNUMBER(ScheduleCompile!U65),ScheduleCompile!U65/1,IF(ISTEXT(ScheduleCompile!U65),IF(OR(ISNUMBER(FIND("5F",ScheduleCompile!U65)),ISNUMBER(FIND("0F",ScheduleCompile!U65)),ISNUMBER(FIND("8F",ScheduleCompile!U65)),ISNUMBER(FIND("1F",ScheduleCompile!U65)),ISNUMBER(FIND("2F",ScheduleCompile!U65)),ISNUMBER(FIND("3F",ScheduleCompile!U65)),ISNUMBER(FIND("6F",ScheduleCompile!U65)),ISNUMBER(FIND("7F",ScheduleCompile!U65)),ISNUMBER(FIND("9F",ScheduleCompile!U65)),ISNUMBER(FIND("4F",ScheduleCompile!U65))),VALUE(LEFT(ScheduleCompile!U65,FIND("F",ScheduleCompile!U65)-1)),ScheduleCompile!U65)))))))</f>
        <v>0.25</v>
      </c>
      <c r="AA72" s="1">
        <f>IF(AND(ISERROR(IF(ScheduleCompile!V65="Off",0,IF(ScheduleCompile!V65="On",1,IF(ISNUMBER(ScheduleCompile!V65),ScheduleCompile!V65/1,IF(ISTEXT(ScheduleCompile!V65),IF(OR(ISNUMBER(FIND("5F",ScheduleCompile!V65)),ISNUMBER(FIND("0F",ScheduleCompile!V65)),ISNUMBER(FIND("8F",ScheduleCompile!V65)),ISNUMBER(FIND("1F",ScheduleCompile!V65)),ISNUMBER(FIND("2F",ScheduleCompile!V65)),ISNUMBER(FIND("3F",ScheduleCompile!V65)),ISNUMBER(FIND("6F",ScheduleCompile!V65)),ISNUMBER(FIND("7F",ScheduleCompile!V65)),ISNUMBER(FIND("9F",ScheduleCompile!V65)),ISNUMBER(FIND("4F",ScheduleCompile!V65))),VALUE(LEFT(ScheduleCompile!V65,FIND("F",ScheduleCompile!V65)-1)),ScheduleCompile!V65)))))),ISTEXT(ScheduleCompile!#REF!)),"ENDTABLE",IF(ISERROR(IF(ScheduleCompile!V65="Off",0,IF(ScheduleCompile!V65="On",1,IF(ISNUMBER(ScheduleCompile!V65),ScheduleCompile!V65/1,IF(ISTEXT(ScheduleCompile!V65),IF(OR(ISNUMBER(FIND("5F",ScheduleCompile!V65)),ISNUMBER(FIND("0F",ScheduleCompile!V65)),ISNUMBER(FIND("8F",ScheduleCompile!V65)),ISNUMBER(FIND("1F",ScheduleCompile!V65)),ISNUMBER(FIND("2F",ScheduleCompile!V65)),ISNUMBER(FIND("3F",ScheduleCompile!V65)),ISNUMBER(FIND("6F",ScheduleCompile!V65)),ISNUMBER(FIND("7F",ScheduleCompile!V65)),ISNUMBER(FIND("9F",ScheduleCompile!V65)),ISNUMBER(FIND("4F",ScheduleCompile!V65))),VALUE(LEFT(ScheduleCompile!V65,FIND("F",ScheduleCompile!V65)-1)),ScheduleCompile!V65)))))),"",IF(ScheduleCompile!V65="Off",0,IF(ScheduleCompile!V65="On",1,IF(ISNUMBER(ScheduleCompile!V65),ScheduleCompile!V65/1,IF(ISTEXT(ScheduleCompile!V65),IF(OR(ISNUMBER(FIND("5F",ScheduleCompile!V65)),ISNUMBER(FIND("0F",ScheduleCompile!V65)),ISNUMBER(FIND("8F",ScheduleCompile!V65)),ISNUMBER(FIND("1F",ScheduleCompile!V65)),ISNUMBER(FIND("2F",ScheduleCompile!V65)),ISNUMBER(FIND("3F",ScheduleCompile!V65)),ISNUMBER(FIND("6F",ScheduleCompile!V65)),ISNUMBER(FIND("7F",ScheduleCompile!V65)),ISNUMBER(FIND("9F",ScheduleCompile!V65)),ISNUMBER(FIND("4F",ScheduleCompile!V65))),VALUE(LEFT(ScheduleCompile!V65,FIND("F",ScheduleCompile!V65)-1)),ScheduleCompile!V65)))))))</f>
        <v>0.25</v>
      </c>
      <c r="AB72" s="1">
        <f>IF(AND(ISERROR(IF(ScheduleCompile!W65="Off",0,IF(ScheduleCompile!W65="On",1,IF(ISNUMBER(ScheduleCompile!W65),ScheduleCompile!W65/1,IF(ISTEXT(ScheduleCompile!W65),IF(OR(ISNUMBER(FIND("5F",ScheduleCompile!W65)),ISNUMBER(FIND("0F",ScheduleCompile!W65)),ISNUMBER(FIND("8F",ScheduleCompile!W65)),ISNUMBER(FIND("1F",ScheduleCompile!W65)),ISNUMBER(FIND("2F",ScheduleCompile!W65)),ISNUMBER(FIND("3F",ScheduleCompile!W65)),ISNUMBER(FIND("6F",ScheduleCompile!W65)),ISNUMBER(FIND("7F",ScheduleCompile!W65)),ISNUMBER(FIND("9F",ScheduleCompile!W65)),ISNUMBER(FIND("4F",ScheduleCompile!W65))),VALUE(LEFT(ScheduleCompile!W65,FIND("F",ScheduleCompile!W65)-1)),ScheduleCompile!W65)))))),ISTEXT(ScheduleCompile!#REF!)),"ENDTABLE",IF(ISERROR(IF(ScheduleCompile!W65="Off",0,IF(ScheduleCompile!W65="On",1,IF(ISNUMBER(ScheduleCompile!W65),ScheduleCompile!W65/1,IF(ISTEXT(ScheduleCompile!W65),IF(OR(ISNUMBER(FIND("5F",ScheduleCompile!W65)),ISNUMBER(FIND("0F",ScheduleCompile!W65)),ISNUMBER(FIND("8F",ScheduleCompile!W65)),ISNUMBER(FIND("1F",ScheduleCompile!W65)),ISNUMBER(FIND("2F",ScheduleCompile!W65)),ISNUMBER(FIND("3F",ScheduleCompile!W65)),ISNUMBER(FIND("6F",ScheduleCompile!W65)),ISNUMBER(FIND("7F",ScheduleCompile!W65)),ISNUMBER(FIND("9F",ScheduleCompile!W65)),ISNUMBER(FIND("4F",ScheduleCompile!W65))),VALUE(LEFT(ScheduleCompile!W65,FIND("F",ScheduleCompile!W65)-1)),ScheduleCompile!W65)))))),"",IF(ScheduleCompile!W65="Off",0,IF(ScheduleCompile!W65="On",1,IF(ISNUMBER(ScheduleCompile!W65),ScheduleCompile!W65/1,IF(ISTEXT(ScheduleCompile!W65),IF(OR(ISNUMBER(FIND("5F",ScheduleCompile!W65)),ISNUMBER(FIND("0F",ScheduleCompile!W65)),ISNUMBER(FIND("8F",ScheduleCompile!W65)),ISNUMBER(FIND("1F",ScheduleCompile!W65)),ISNUMBER(FIND("2F",ScheduleCompile!W65)),ISNUMBER(FIND("3F",ScheduleCompile!W65)),ISNUMBER(FIND("6F",ScheduleCompile!W65)),ISNUMBER(FIND("7F",ScheduleCompile!W65)),ISNUMBER(FIND("9F",ScheduleCompile!W65)),ISNUMBER(FIND("4F",ScheduleCompile!W65))),VALUE(LEFT(ScheduleCompile!W65,FIND("F",ScheduleCompile!W65)-1)),ScheduleCompile!W65)))))))</f>
        <v>0.25</v>
      </c>
      <c r="AC72" s="1">
        <f>IF(AND(ISERROR(IF(ScheduleCompile!X65="Off",0,IF(ScheduleCompile!X65="On",1,IF(ISNUMBER(ScheduleCompile!X65),ScheduleCompile!X65/1,IF(ISTEXT(ScheduleCompile!X65),IF(OR(ISNUMBER(FIND("5F",ScheduleCompile!X65)),ISNUMBER(FIND("0F",ScheduleCompile!X65)),ISNUMBER(FIND("8F",ScheduleCompile!X65)),ISNUMBER(FIND("1F",ScheduleCompile!X65)),ISNUMBER(FIND("2F",ScheduleCompile!X65)),ISNUMBER(FIND("3F",ScheduleCompile!X65)),ISNUMBER(FIND("6F",ScheduleCompile!X65)),ISNUMBER(FIND("7F",ScheduleCompile!X65)),ISNUMBER(FIND("9F",ScheduleCompile!X65)),ISNUMBER(FIND("4F",ScheduleCompile!X65))),VALUE(LEFT(ScheduleCompile!X65,FIND("F",ScheduleCompile!X65)-1)),ScheduleCompile!X65)))))),ISTEXT(ScheduleCompile!#REF!)),"ENDTABLE",IF(ISERROR(IF(ScheduleCompile!X65="Off",0,IF(ScheduleCompile!X65="On",1,IF(ISNUMBER(ScheduleCompile!X65),ScheduleCompile!X65/1,IF(ISTEXT(ScheduleCompile!X65),IF(OR(ISNUMBER(FIND("5F",ScheduleCompile!X65)),ISNUMBER(FIND("0F",ScheduleCompile!X65)),ISNUMBER(FIND("8F",ScheduleCompile!X65)),ISNUMBER(FIND("1F",ScheduleCompile!X65)),ISNUMBER(FIND("2F",ScheduleCompile!X65)),ISNUMBER(FIND("3F",ScheduleCompile!X65)),ISNUMBER(FIND("6F",ScheduleCompile!X65)),ISNUMBER(FIND("7F",ScheduleCompile!X65)),ISNUMBER(FIND("9F",ScheduleCompile!X65)),ISNUMBER(FIND("4F",ScheduleCompile!X65))),VALUE(LEFT(ScheduleCompile!X65,FIND("F",ScheduleCompile!X65)-1)),ScheduleCompile!X65)))))),"",IF(ScheduleCompile!X65="Off",0,IF(ScheduleCompile!X65="On",1,IF(ISNUMBER(ScheduleCompile!X65),ScheduleCompile!X65/1,IF(ISTEXT(ScheduleCompile!X65),IF(OR(ISNUMBER(FIND("5F",ScheduleCompile!X65)),ISNUMBER(FIND("0F",ScheduleCompile!X65)),ISNUMBER(FIND("8F",ScheduleCompile!X65)),ISNUMBER(FIND("1F",ScheduleCompile!X65)),ISNUMBER(FIND("2F",ScheduleCompile!X65)),ISNUMBER(FIND("3F",ScheduleCompile!X65)),ISNUMBER(FIND("6F",ScheduleCompile!X65)),ISNUMBER(FIND("7F",ScheduleCompile!X65)),ISNUMBER(FIND("9F",ScheduleCompile!X65)),ISNUMBER(FIND("4F",ScheduleCompile!X65))),VALUE(LEFT(ScheduleCompile!X65,FIND("F",ScheduleCompile!X65)-1)),ScheduleCompile!X65)))))))</f>
        <v>0.25</v>
      </c>
      <c r="AD72" s="1">
        <f>IF(AND(ISERROR(IF(ScheduleCompile!Y65="Off",0,IF(ScheduleCompile!Y65="On",1,IF(ISNUMBER(ScheduleCompile!Y65),ScheduleCompile!Y65/1,IF(ISTEXT(ScheduleCompile!Y65),IF(OR(ISNUMBER(FIND("5F",ScheduleCompile!Y65)),ISNUMBER(FIND("0F",ScheduleCompile!Y65)),ISNUMBER(FIND("8F",ScheduleCompile!Y65)),ISNUMBER(FIND("1F",ScheduleCompile!Y65)),ISNUMBER(FIND("2F",ScheduleCompile!Y65)),ISNUMBER(FIND("3F",ScheduleCompile!Y65)),ISNUMBER(FIND("6F",ScheduleCompile!Y65)),ISNUMBER(FIND("7F",ScheduleCompile!Y65)),ISNUMBER(FIND("9F",ScheduleCompile!Y65)),ISNUMBER(FIND("4F",ScheduleCompile!Y65))),VALUE(LEFT(ScheduleCompile!Y65,FIND("F",ScheduleCompile!Y65)-1)),ScheduleCompile!Y65)))))),ISTEXT(ScheduleCompile!#REF!)),"ENDTABLE",IF(ISERROR(IF(ScheduleCompile!Y65="Off",0,IF(ScheduleCompile!Y65="On",1,IF(ISNUMBER(ScheduleCompile!Y65),ScheduleCompile!Y65/1,IF(ISTEXT(ScheduleCompile!Y65),IF(OR(ISNUMBER(FIND("5F",ScheduleCompile!Y65)),ISNUMBER(FIND("0F",ScheduleCompile!Y65)),ISNUMBER(FIND("8F",ScheduleCompile!Y65)),ISNUMBER(FIND("1F",ScheduleCompile!Y65)),ISNUMBER(FIND("2F",ScheduleCompile!Y65)),ISNUMBER(FIND("3F",ScheduleCompile!Y65)),ISNUMBER(FIND("6F",ScheduleCompile!Y65)),ISNUMBER(FIND("7F",ScheduleCompile!Y65)),ISNUMBER(FIND("9F",ScheduleCompile!Y65)),ISNUMBER(FIND("4F",ScheduleCompile!Y65))),VALUE(LEFT(ScheduleCompile!Y65,FIND("F",ScheduleCompile!Y65)-1)),ScheduleCompile!Y65)))))),"",IF(ScheduleCompile!Y65="Off",0,IF(ScheduleCompile!Y65="On",1,IF(ISNUMBER(ScheduleCompile!Y65),ScheduleCompile!Y65/1,IF(ISTEXT(ScheduleCompile!Y65),IF(OR(ISNUMBER(FIND("5F",ScheduleCompile!Y65)),ISNUMBER(FIND("0F",ScheduleCompile!Y65)),ISNUMBER(FIND("8F",ScheduleCompile!Y65)),ISNUMBER(FIND("1F",ScheduleCompile!Y65)),ISNUMBER(FIND("2F",ScheduleCompile!Y65)),ISNUMBER(FIND("3F",ScheduleCompile!Y65)),ISNUMBER(FIND("6F",ScheduleCompile!Y65)),ISNUMBER(FIND("7F",ScheduleCompile!Y65)),ISNUMBER(FIND("9F",ScheduleCompile!Y65)),ISNUMBER(FIND("4F",ScheduleCompile!Y65))),VALUE(LEFT(ScheduleCompile!Y65,FIND("F",ScheduleCompile!Y65)-1)),ScheduleCompile!Y65)))))))</f>
        <v>0.25</v>
      </c>
    </row>
    <row r="73" spans="1:30" x14ac:dyDescent="0.25">
      <c r="A73" t="str">
        <f t="shared" si="4"/>
        <v>SchDay "DataInfiltrationSat"  Type = "Fraction" Hr = (0.25, 0.25, 0.25, 0.25, 0.25, 0.25, 0.25, 0.25, 0.25, 0.25, 0.25, 0.25, 0.25, 0.25, 0.25, 0.25, 0.25, 0.25, 0.25, 0.25, 0.25, 0.25, 0.25, 0.25) ..</v>
      </c>
      <c r="B73" s="1" t="s">
        <v>623</v>
      </c>
      <c r="C73" t="str">
        <f t="shared" si="5"/>
        <v xml:space="preserve">SchDay "DataInfiltrationSat"  Type = "Fraction" Hr = </v>
      </c>
      <c r="D73" t="str">
        <f t="shared" si="6"/>
        <v>(0.25, 0.25, 0.25, 0.25, 0.25, 0.25, 0.25, 0.25, 0.25, 0.25, 0.25, 0.25, 0.25, 0.25, 0.25, 0.25, 0.25, 0.25, 0.25, 0.25, 0.25, 0.25, 0.25, 0.25) ..</v>
      </c>
      <c r="E73" s="30" t="str">
        <f>ScheduleCompile!A66</f>
        <v>DataInfiltrationSat</v>
      </c>
      <c r="F73" t="str">
        <f t="shared" si="7"/>
        <v>Fraction</v>
      </c>
      <c r="G73" s="1">
        <f>IF(AND(ISERROR(IF(ScheduleCompile!B66="Off",0,IF(ScheduleCompile!B66="On",1,IF(ISNUMBER(ScheduleCompile!B66),ScheduleCompile!B66/1,IF(ISTEXT(ScheduleCompile!B66),IF(OR(ISNUMBER(FIND("5F",ScheduleCompile!B66)),ISNUMBER(FIND("0F",ScheduleCompile!B66)),ISNUMBER(FIND("8F",ScheduleCompile!B66)),ISNUMBER(FIND("1F",ScheduleCompile!B66)),ISNUMBER(FIND("2F",ScheduleCompile!B66)),ISNUMBER(FIND("3F",ScheduleCompile!B66)),ISNUMBER(FIND("6F",ScheduleCompile!B66)),ISNUMBER(FIND("7F",ScheduleCompile!B66)),ISNUMBER(FIND("9F",ScheduleCompile!B66)),ISNUMBER(FIND("4F",ScheduleCompile!B66))),VALUE(LEFT(ScheduleCompile!B66,FIND("F",ScheduleCompile!B66)-1)),ScheduleCompile!B66)))))),ISTEXT(ScheduleCompile!#REF!)),"ENDTABLE",IF(ISERROR(IF(ScheduleCompile!B66="Off",0,IF(ScheduleCompile!B66="On",1,IF(ISNUMBER(ScheduleCompile!B66),ScheduleCompile!B66/1,IF(ISTEXT(ScheduleCompile!B66),IF(OR(ISNUMBER(FIND("5F",ScheduleCompile!B66)),ISNUMBER(FIND("0F",ScheduleCompile!B66)),ISNUMBER(FIND("8F",ScheduleCompile!B66)),ISNUMBER(FIND("1F",ScheduleCompile!B66)),ISNUMBER(FIND("2F",ScheduleCompile!B66)),ISNUMBER(FIND("3F",ScheduleCompile!B66)),ISNUMBER(FIND("6F",ScheduleCompile!B66)),ISNUMBER(FIND("7F",ScheduleCompile!B66)),ISNUMBER(FIND("9F",ScheduleCompile!B66)),ISNUMBER(FIND("4F",ScheduleCompile!B66))),VALUE(LEFT(ScheduleCompile!B66,FIND("F",ScheduleCompile!B66)-1)),ScheduleCompile!B66)))))),"",IF(ScheduleCompile!B66="Off",0,IF(ScheduleCompile!B66="On",1,IF(ISNUMBER(ScheduleCompile!B66),ScheduleCompile!B66/1,IF(ISTEXT(ScheduleCompile!B66),IF(OR(ISNUMBER(FIND("5F",ScheduleCompile!B66)),ISNUMBER(FIND("0F",ScheduleCompile!B66)),ISNUMBER(FIND("8F",ScheduleCompile!B66)),ISNUMBER(FIND("1F",ScheduleCompile!B66)),ISNUMBER(FIND("2F",ScheduleCompile!B66)),ISNUMBER(FIND("3F",ScheduleCompile!B66)),ISNUMBER(FIND("6F",ScheduleCompile!B66)),ISNUMBER(FIND("7F",ScheduleCompile!B66)),ISNUMBER(FIND("9F",ScheduleCompile!B66)),ISNUMBER(FIND("4F",ScheduleCompile!B66))),VALUE(LEFT(ScheduleCompile!B66,FIND("F",ScheduleCompile!B66)-1)),ScheduleCompile!B66)))))))</f>
        <v>0.25</v>
      </c>
      <c r="H73" s="1">
        <f>IF(AND(ISERROR(IF(ScheduleCompile!C66="Off",0,IF(ScheduleCompile!C66="On",1,IF(ISNUMBER(ScheduleCompile!C66),ScheduleCompile!C66/1,IF(ISTEXT(ScheduleCompile!C66),IF(OR(ISNUMBER(FIND("5F",ScheduleCompile!C66)),ISNUMBER(FIND("0F",ScheduleCompile!C66)),ISNUMBER(FIND("8F",ScheduleCompile!C66)),ISNUMBER(FIND("1F",ScheduleCompile!C66)),ISNUMBER(FIND("2F",ScheduleCompile!C66)),ISNUMBER(FIND("3F",ScheduleCompile!C66)),ISNUMBER(FIND("6F",ScheduleCompile!C66)),ISNUMBER(FIND("7F",ScheduleCompile!C66)),ISNUMBER(FIND("9F",ScheduleCompile!C66)),ISNUMBER(FIND("4F",ScheduleCompile!C66))),VALUE(LEFT(ScheduleCompile!C66,FIND("F",ScheduleCompile!C66)-1)),ScheduleCompile!C66)))))),ISTEXT(ScheduleCompile!#REF!)),"ENDTABLE",IF(ISERROR(IF(ScheduleCompile!C66="Off",0,IF(ScheduleCompile!C66="On",1,IF(ISNUMBER(ScheduleCompile!C66),ScheduleCompile!C66/1,IF(ISTEXT(ScheduleCompile!C66),IF(OR(ISNUMBER(FIND("5F",ScheduleCompile!C66)),ISNUMBER(FIND("0F",ScheduleCompile!C66)),ISNUMBER(FIND("8F",ScheduleCompile!C66)),ISNUMBER(FIND("1F",ScheduleCompile!C66)),ISNUMBER(FIND("2F",ScheduleCompile!C66)),ISNUMBER(FIND("3F",ScheduleCompile!C66)),ISNUMBER(FIND("6F",ScheduleCompile!C66)),ISNUMBER(FIND("7F",ScheduleCompile!C66)),ISNUMBER(FIND("9F",ScheduleCompile!C66)),ISNUMBER(FIND("4F",ScheduleCompile!C66))),VALUE(LEFT(ScheduleCompile!C66,FIND("F",ScheduleCompile!C66)-1)),ScheduleCompile!C66)))))),"",IF(ScheduleCompile!C66="Off",0,IF(ScheduleCompile!C66="On",1,IF(ISNUMBER(ScheduleCompile!C66),ScheduleCompile!C66/1,IF(ISTEXT(ScheduleCompile!C66),IF(OR(ISNUMBER(FIND("5F",ScheduleCompile!C66)),ISNUMBER(FIND("0F",ScheduleCompile!C66)),ISNUMBER(FIND("8F",ScheduleCompile!C66)),ISNUMBER(FIND("1F",ScheduleCompile!C66)),ISNUMBER(FIND("2F",ScheduleCompile!C66)),ISNUMBER(FIND("3F",ScheduleCompile!C66)),ISNUMBER(FIND("6F",ScheduleCompile!C66)),ISNUMBER(FIND("7F",ScheduleCompile!C66)),ISNUMBER(FIND("9F",ScheduleCompile!C66)),ISNUMBER(FIND("4F",ScheduleCompile!C66))),VALUE(LEFT(ScheduleCompile!C66,FIND("F",ScheduleCompile!C66)-1)),ScheduleCompile!C66)))))))</f>
        <v>0.25</v>
      </c>
      <c r="I73" s="1">
        <f>IF(AND(ISERROR(IF(ScheduleCompile!D66="Off",0,IF(ScheduleCompile!D66="On",1,IF(ISNUMBER(ScheduleCompile!D66),ScheduleCompile!D66/1,IF(ISTEXT(ScheduleCompile!D66),IF(OR(ISNUMBER(FIND("5F",ScheduleCompile!D66)),ISNUMBER(FIND("0F",ScheduleCompile!D66)),ISNUMBER(FIND("8F",ScheduleCompile!D66)),ISNUMBER(FIND("1F",ScheduleCompile!D66)),ISNUMBER(FIND("2F",ScheduleCompile!D66)),ISNUMBER(FIND("3F",ScheduleCompile!D66)),ISNUMBER(FIND("6F",ScheduleCompile!D66)),ISNUMBER(FIND("7F",ScheduleCompile!D66)),ISNUMBER(FIND("9F",ScheduleCompile!D66)),ISNUMBER(FIND("4F",ScheduleCompile!D66))),VALUE(LEFT(ScheduleCompile!D66,FIND("F",ScheduleCompile!D66)-1)),ScheduleCompile!D66)))))),ISTEXT(ScheduleCompile!#REF!)),"ENDTABLE",IF(ISERROR(IF(ScheduleCompile!D66="Off",0,IF(ScheduleCompile!D66="On",1,IF(ISNUMBER(ScheduleCompile!D66),ScheduleCompile!D66/1,IF(ISTEXT(ScheduleCompile!D66),IF(OR(ISNUMBER(FIND("5F",ScheduleCompile!D66)),ISNUMBER(FIND("0F",ScheduleCompile!D66)),ISNUMBER(FIND("8F",ScheduleCompile!D66)),ISNUMBER(FIND("1F",ScheduleCompile!D66)),ISNUMBER(FIND("2F",ScheduleCompile!D66)),ISNUMBER(FIND("3F",ScheduleCompile!D66)),ISNUMBER(FIND("6F",ScheduleCompile!D66)),ISNUMBER(FIND("7F",ScheduleCompile!D66)),ISNUMBER(FIND("9F",ScheduleCompile!D66)),ISNUMBER(FIND("4F",ScheduleCompile!D66))),VALUE(LEFT(ScheduleCompile!D66,FIND("F",ScheduleCompile!D66)-1)),ScheduleCompile!D66)))))),"",IF(ScheduleCompile!D66="Off",0,IF(ScheduleCompile!D66="On",1,IF(ISNUMBER(ScheduleCompile!D66),ScheduleCompile!D66/1,IF(ISTEXT(ScheduleCompile!D66),IF(OR(ISNUMBER(FIND("5F",ScheduleCompile!D66)),ISNUMBER(FIND("0F",ScheduleCompile!D66)),ISNUMBER(FIND("8F",ScheduleCompile!D66)),ISNUMBER(FIND("1F",ScheduleCompile!D66)),ISNUMBER(FIND("2F",ScheduleCompile!D66)),ISNUMBER(FIND("3F",ScheduleCompile!D66)),ISNUMBER(FIND("6F",ScheduleCompile!D66)),ISNUMBER(FIND("7F",ScheduleCompile!D66)),ISNUMBER(FIND("9F",ScheduleCompile!D66)),ISNUMBER(FIND("4F",ScheduleCompile!D66))),VALUE(LEFT(ScheduleCompile!D66,FIND("F",ScheduleCompile!D66)-1)),ScheduleCompile!D66)))))))</f>
        <v>0.25</v>
      </c>
      <c r="J73" s="1">
        <f>IF(AND(ISERROR(IF(ScheduleCompile!E66="Off",0,IF(ScheduleCompile!E66="On",1,IF(ISNUMBER(ScheduleCompile!E66),ScheduleCompile!E66/1,IF(ISTEXT(ScheduleCompile!E66),IF(OR(ISNUMBER(FIND("5F",ScheduleCompile!E66)),ISNUMBER(FIND("0F",ScheduleCompile!E66)),ISNUMBER(FIND("8F",ScheduleCompile!E66)),ISNUMBER(FIND("1F",ScheduleCompile!E66)),ISNUMBER(FIND("2F",ScheduleCompile!E66)),ISNUMBER(FIND("3F",ScheduleCompile!E66)),ISNUMBER(FIND("6F",ScheduleCompile!E66)),ISNUMBER(FIND("7F",ScheduleCompile!E66)),ISNUMBER(FIND("9F",ScheduleCompile!E66)),ISNUMBER(FIND("4F",ScheduleCompile!E66))),VALUE(LEFT(ScheduleCompile!E66,FIND("F",ScheduleCompile!E66)-1)),ScheduleCompile!E66)))))),ISTEXT(ScheduleCompile!#REF!)),"ENDTABLE",IF(ISERROR(IF(ScheduleCompile!E66="Off",0,IF(ScheduleCompile!E66="On",1,IF(ISNUMBER(ScheduleCompile!E66),ScheduleCompile!E66/1,IF(ISTEXT(ScheduleCompile!E66),IF(OR(ISNUMBER(FIND("5F",ScheduleCompile!E66)),ISNUMBER(FIND("0F",ScheduleCompile!E66)),ISNUMBER(FIND("8F",ScheduleCompile!E66)),ISNUMBER(FIND("1F",ScheduleCompile!E66)),ISNUMBER(FIND("2F",ScheduleCompile!E66)),ISNUMBER(FIND("3F",ScheduleCompile!E66)),ISNUMBER(FIND("6F",ScheduleCompile!E66)),ISNUMBER(FIND("7F",ScheduleCompile!E66)),ISNUMBER(FIND("9F",ScheduleCompile!E66)),ISNUMBER(FIND("4F",ScheduleCompile!E66))),VALUE(LEFT(ScheduleCompile!E66,FIND("F",ScheduleCompile!E66)-1)),ScheduleCompile!E66)))))),"",IF(ScheduleCompile!E66="Off",0,IF(ScheduleCompile!E66="On",1,IF(ISNUMBER(ScheduleCompile!E66),ScheduleCompile!E66/1,IF(ISTEXT(ScheduleCompile!E66),IF(OR(ISNUMBER(FIND("5F",ScheduleCompile!E66)),ISNUMBER(FIND("0F",ScheduleCompile!E66)),ISNUMBER(FIND("8F",ScheduleCompile!E66)),ISNUMBER(FIND("1F",ScheduleCompile!E66)),ISNUMBER(FIND("2F",ScheduleCompile!E66)),ISNUMBER(FIND("3F",ScheduleCompile!E66)),ISNUMBER(FIND("6F",ScheduleCompile!E66)),ISNUMBER(FIND("7F",ScheduleCompile!E66)),ISNUMBER(FIND("9F",ScheduleCompile!E66)),ISNUMBER(FIND("4F",ScheduleCompile!E66))),VALUE(LEFT(ScheduleCompile!E66,FIND("F",ScheduleCompile!E66)-1)),ScheduleCompile!E66)))))))</f>
        <v>0.25</v>
      </c>
      <c r="K73" s="1">
        <f>IF(AND(ISERROR(IF(ScheduleCompile!F66="Off",0,IF(ScheduleCompile!F66="On",1,IF(ISNUMBER(ScheduleCompile!F66),ScheduleCompile!F66/1,IF(ISTEXT(ScheduleCompile!F66),IF(OR(ISNUMBER(FIND("5F",ScheduleCompile!F66)),ISNUMBER(FIND("0F",ScheduleCompile!F66)),ISNUMBER(FIND("8F",ScheduleCompile!F66)),ISNUMBER(FIND("1F",ScheduleCompile!F66)),ISNUMBER(FIND("2F",ScheduleCompile!F66)),ISNUMBER(FIND("3F",ScheduleCompile!F66)),ISNUMBER(FIND("6F",ScheduleCompile!F66)),ISNUMBER(FIND("7F",ScheduleCompile!F66)),ISNUMBER(FIND("9F",ScheduleCompile!F66)),ISNUMBER(FIND("4F",ScheduleCompile!F66))),VALUE(LEFT(ScheduleCompile!F66,FIND("F",ScheduleCompile!F66)-1)),ScheduleCompile!F66)))))),ISTEXT(ScheduleCompile!#REF!)),"ENDTABLE",IF(ISERROR(IF(ScheduleCompile!F66="Off",0,IF(ScheduleCompile!F66="On",1,IF(ISNUMBER(ScheduleCompile!F66),ScheduleCompile!F66/1,IF(ISTEXT(ScheduleCompile!F66),IF(OR(ISNUMBER(FIND("5F",ScheduleCompile!F66)),ISNUMBER(FIND("0F",ScheduleCompile!F66)),ISNUMBER(FIND("8F",ScheduleCompile!F66)),ISNUMBER(FIND("1F",ScheduleCompile!F66)),ISNUMBER(FIND("2F",ScheduleCompile!F66)),ISNUMBER(FIND("3F",ScheduleCompile!F66)),ISNUMBER(FIND("6F",ScheduleCompile!F66)),ISNUMBER(FIND("7F",ScheduleCompile!F66)),ISNUMBER(FIND("9F",ScheduleCompile!F66)),ISNUMBER(FIND("4F",ScheduleCompile!F66))),VALUE(LEFT(ScheduleCompile!F66,FIND("F",ScheduleCompile!F66)-1)),ScheduleCompile!F66)))))),"",IF(ScheduleCompile!F66="Off",0,IF(ScheduleCompile!F66="On",1,IF(ISNUMBER(ScheduleCompile!F66),ScheduleCompile!F66/1,IF(ISTEXT(ScheduleCompile!F66),IF(OR(ISNUMBER(FIND("5F",ScheduleCompile!F66)),ISNUMBER(FIND("0F",ScheduleCompile!F66)),ISNUMBER(FIND("8F",ScheduleCompile!F66)),ISNUMBER(FIND("1F",ScheduleCompile!F66)),ISNUMBER(FIND("2F",ScheduleCompile!F66)),ISNUMBER(FIND("3F",ScheduleCompile!F66)),ISNUMBER(FIND("6F",ScheduleCompile!F66)),ISNUMBER(FIND("7F",ScheduleCompile!F66)),ISNUMBER(FIND("9F",ScheduleCompile!F66)),ISNUMBER(FIND("4F",ScheduleCompile!F66))),VALUE(LEFT(ScheduleCompile!F66,FIND("F",ScheduleCompile!F66)-1)),ScheduleCompile!F66)))))))</f>
        <v>0.25</v>
      </c>
      <c r="L73" s="1">
        <f>IF(AND(ISERROR(IF(ScheduleCompile!G66="Off",0,IF(ScheduleCompile!G66="On",1,IF(ISNUMBER(ScheduleCompile!G66),ScheduleCompile!G66/1,IF(ISTEXT(ScheduleCompile!G66),IF(OR(ISNUMBER(FIND("5F",ScheduleCompile!G66)),ISNUMBER(FIND("0F",ScheduleCompile!G66)),ISNUMBER(FIND("8F",ScheduleCompile!G66)),ISNUMBER(FIND("1F",ScheduleCompile!G66)),ISNUMBER(FIND("2F",ScheduleCompile!G66)),ISNUMBER(FIND("3F",ScheduleCompile!G66)),ISNUMBER(FIND("6F",ScheduleCompile!G66)),ISNUMBER(FIND("7F",ScheduleCompile!G66)),ISNUMBER(FIND("9F",ScheduleCompile!G66)),ISNUMBER(FIND("4F",ScheduleCompile!G66))),VALUE(LEFT(ScheduleCompile!G66,FIND("F",ScheduleCompile!G66)-1)),ScheduleCompile!G66)))))),ISTEXT(ScheduleCompile!#REF!)),"ENDTABLE",IF(ISERROR(IF(ScheduleCompile!G66="Off",0,IF(ScheduleCompile!G66="On",1,IF(ISNUMBER(ScheduleCompile!G66),ScheduleCompile!G66/1,IF(ISTEXT(ScheduleCompile!G66),IF(OR(ISNUMBER(FIND("5F",ScheduleCompile!G66)),ISNUMBER(FIND("0F",ScheduleCompile!G66)),ISNUMBER(FIND("8F",ScheduleCompile!G66)),ISNUMBER(FIND("1F",ScheduleCompile!G66)),ISNUMBER(FIND("2F",ScheduleCompile!G66)),ISNUMBER(FIND("3F",ScheduleCompile!G66)),ISNUMBER(FIND("6F",ScheduleCompile!G66)),ISNUMBER(FIND("7F",ScheduleCompile!G66)),ISNUMBER(FIND("9F",ScheduleCompile!G66)),ISNUMBER(FIND("4F",ScheduleCompile!G66))),VALUE(LEFT(ScheduleCompile!G66,FIND("F",ScheduleCompile!G66)-1)),ScheduleCompile!G66)))))),"",IF(ScheduleCompile!G66="Off",0,IF(ScheduleCompile!G66="On",1,IF(ISNUMBER(ScheduleCompile!G66),ScheduleCompile!G66/1,IF(ISTEXT(ScheduleCompile!G66),IF(OR(ISNUMBER(FIND("5F",ScheduleCompile!G66)),ISNUMBER(FIND("0F",ScheduleCompile!G66)),ISNUMBER(FIND("8F",ScheduleCompile!G66)),ISNUMBER(FIND("1F",ScheduleCompile!G66)),ISNUMBER(FIND("2F",ScheduleCompile!G66)),ISNUMBER(FIND("3F",ScheduleCompile!G66)),ISNUMBER(FIND("6F",ScheduleCompile!G66)),ISNUMBER(FIND("7F",ScheduleCompile!G66)),ISNUMBER(FIND("9F",ScheduleCompile!G66)),ISNUMBER(FIND("4F",ScheduleCompile!G66))),VALUE(LEFT(ScheduleCompile!G66,FIND("F",ScheduleCompile!G66)-1)),ScheduleCompile!G66)))))))</f>
        <v>0.25</v>
      </c>
      <c r="M73" s="1">
        <f>IF(AND(ISERROR(IF(ScheduleCompile!H66="Off",0,IF(ScheduleCompile!H66="On",1,IF(ISNUMBER(ScheduleCompile!H66),ScheduleCompile!H66/1,IF(ISTEXT(ScheduleCompile!H66),IF(OR(ISNUMBER(FIND("5F",ScheduleCompile!H66)),ISNUMBER(FIND("0F",ScheduleCompile!H66)),ISNUMBER(FIND("8F",ScheduleCompile!H66)),ISNUMBER(FIND("1F",ScheduleCompile!H66)),ISNUMBER(FIND("2F",ScheduleCompile!H66)),ISNUMBER(FIND("3F",ScheduleCompile!H66)),ISNUMBER(FIND("6F",ScheduleCompile!H66)),ISNUMBER(FIND("7F",ScheduleCompile!H66)),ISNUMBER(FIND("9F",ScheduleCompile!H66)),ISNUMBER(FIND("4F",ScheduleCompile!H66))),VALUE(LEFT(ScheduleCompile!H66,FIND("F",ScheduleCompile!H66)-1)),ScheduleCompile!H66)))))),ISTEXT(ScheduleCompile!#REF!)),"ENDTABLE",IF(ISERROR(IF(ScheduleCompile!H66="Off",0,IF(ScheduleCompile!H66="On",1,IF(ISNUMBER(ScheduleCompile!H66),ScheduleCompile!H66/1,IF(ISTEXT(ScheduleCompile!H66),IF(OR(ISNUMBER(FIND("5F",ScheduleCompile!H66)),ISNUMBER(FIND("0F",ScheduleCompile!H66)),ISNUMBER(FIND("8F",ScheduleCompile!H66)),ISNUMBER(FIND("1F",ScheduleCompile!H66)),ISNUMBER(FIND("2F",ScheduleCompile!H66)),ISNUMBER(FIND("3F",ScheduleCompile!H66)),ISNUMBER(FIND("6F",ScheduleCompile!H66)),ISNUMBER(FIND("7F",ScheduleCompile!H66)),ISNUMBER(FIND("9F",ScheduleCompile!H66)),ISNUMBER(FIND("4F",ScheduleCompile!H66))),VALUE(LEFT(ScheduleCompile!H66,FIND("F",ScheduleCompile!H66)-1)),ScheduleCompile!H66)))))),"",IF(ScheduleCompile!H66="Off",0,IF(ScheduleCompile!H66="On",1,IF(ISNUMBER(ScheduleCompile!H66),ScheduleCompile!H66/1,IF(ISTEXT(ScheduleCompile!H66),IF(OR(ISNUMBER(FIND("5F",ScheduleCompile!H66)),ISNUMBER(FIND("0F",ScheduleCompile!H66)),ISNUMBER(FIND("8F",ScheduleCompile!H66)),ISNUMBER(FIND("1F",ScheduleCompile!H66)),ISNUMBER(FIND("2F",ScheduleCompile!H66)),ISNUMBER(FIND("3F",ScheduleCompile!H66)),ISNUMBER(FIND("6F",ScheduleCompile!H66)),ISNUMBER(FIND("7F",ScheduleCompile!H66)),ISNUMBER(FIND("9F",ScheduleCompile!H66)),ISNUMBER(FIND("4F",ScheduleCompile!H66))),VALUE(LEFT(ScheduleCompile!H66,FIND("F",ScheduleCompile!H66)-1)),ScheduleCompile!H66)))))))</f>
        <v>0.25</v>
      </c>
      <c r="N73" s="1">
        <f>IF(AND(ISERROR(IF(ScheduleCompile!I66="Off",0,IF(ScheduleCompile!I66="On",1,IF(ISNUMBER(ScheduleCompile!I66),ScheduleCompile!I66/1,IF(ISTEXT(ScheduleCompile!I66),IF(OR(ISNUMBER(FIND("5F",ScheduleCompile!I66)),ISNUMBER(FIND("0F",ScheduleCompile!I66)),ISNUMBER(FIND("8F",ScheduleCompile!I66)),ISNUMBER(FIND("1F",ScheduleCompile!I66)),ISNUMBER(FIND("2F",ScheduleCompile!I66)),ISNUMBER(FIND("3F",ScheduleCompile!I66)),ISNUMBER(FIND("6F",ScheduleCompile!I66)),ISNUMBER(FIND("7F",ScheduleCompile!I66)),ISNUMBER(FIND("9F",ScheduleCompile!I66)),ISNUMBER(FIND("4F",ScheduleCompile!I66))),VALUE(LEFT(ScheduleCompile!I66,FIND("F",ScheduleCompile!I66)-1)),ScheduleCompile!I66)))))),ISTEXT(ScheduleCompile!#REF!)),"ENDTABLE",IF(ISERROR(IF(ScheduleCompile!I66="Off",0,IF(ScheduleCompile!I66="On",1,IF(ISNUMBER(ScheduleCompile!I66),ScheduleCompile!I66/1,IF(ISTEXT(ScheduleCompile!I66),IF(OR(ISNUMBER(FIND("5F",ScheduleCompile!I66)),ISNUMBER(FIND("0F",ScheduleCompile!I66)),ISNUMBER(FIND("8F",ScheduleCompile!I66)),ISNUMBER(FIND("1F",ScheduleCompile!I66)),ISNUMBER(FIND("2F",ScheduleCompile!I66)),ISNUMBER(FIND("3F",ScheduleCompile!I66)),ISNUMBER(FIND("6F",ScheduleCompile!I66)),ISNUMBER(FIND("7F",ScheduleCompile!I66)),ISNUMBER(FIND("9F",ScheduleCompile!I66)),ISNUMBER(FIND("4F",ScheduleCompile!I66))),VALUE(LEFT(ScheduleCompile!I66,FIND("F",ScheduleCompile!I66)-1)),ScheduleCompile!I66)))))),"",IF(ScheduleCompile!I66="Off",0,IF(ScheduleCompile!I66="On",1,IF(ISNUMBER(ScheduleCompile!I66),ScheduleCompile!I66/1,IF(ISTEXT(ScheduleCompile!I66),IF(OR(ISNUMBER(FIND("5F",ScheduleCompile!I66)),ISNUMBER(FIND("0F",ScheduleCompile!I66)),ISNUMBER(FIND("8F",ScheduleCompile!I66)),ISNUMBER(FIND("1F",ScheduleCompile!I66)),ISNUMBER(FIND("2F",ScheduleCompile!I66)),ISNUMBER(FIND("3F",ScheduleCompile!I66)),ISNUMBER(FIND("6F",ScheduleCompile!I66)),ISNUMBER(FIND("7F",ScheduleCompile!I66)),ISNUMBER(FIND("9F",ScheduleCompile!I66)),ISNUMBER(FIND("4F",ScheduleCompile!I66))),VALUE(LEFT(ScheduleCompile!I66,FIND("F",ScheduleCompile!I66)-1)),ScheduleCompile!I66)))))))</f>
        <v>0.25</v>
      </c>
      <c r="O73" s="1">
        <f>IF(AND(ISERROR(IF(ScheduleCompile!J66="Off",0,IF(ScheduleCompile!J66="On",1,IF(ISNUMBER(ScheduleCompile!J66),ScheduleCompile!J66/1,IF(ISTEXT(ScheduleCompile!J66),IF(OR(ISNUMBER(FIND("5F",ScheduleCompile!J66)),ISNUMBER(FIND("0F",ScheduleCompile!J66)),ISNUMBER(FIND("8F",ScheduleCompile!J66)),ISNUMBER(FIND("1F",ScheduleCompile!J66)),ISNUMBER(FIND("2F",ScheduleCompile!J66)),ISNUMBER(FIND("3F",ScheduleCompile!J66)),ISNUMBER(FIND("6F",ScheduleCompile!J66)),ISNUMBER(FIND("7F",ScheduleCompile!J66)),ISNUMBER(FIND("9F",ScheduleCompile!J66)),ISNUMBER(FIND("4F",ScheduleCompile!J66))),VALUE(LEFT(ScheduleCompile!J66,FIND("F",ScheduleCompile!J66)-1)),ScheduleCompile!J66)))))),ISTEXT(ScheduleCompile!#REF!)),"ENDTABLE",IF(ISERROR(IF(ScheduleCompile!J66="Off",0,IF(ScheduleCompile!J66="On",1,IF(ISNUMBER(ScheduleCompile!J66),ScheduleCompile!J66/1,IF(ISTEXT(ScheduleCompile!J66),IF(OR(ISNUMBER(FIND("5F",ScheduleCompile!J66)),ISNUMBER(FIND("0F",ScheduleCompile!J66)),ISNUMBER(FIND("8F",ScheduleCompile!J66)),ISNUMBER(FIND("1F",ScheduleCompile!J66)),ISNUMBER(FIND("2F",ScheduleCompile!J66)),ISNUMBER(FIND("3F",ScheduleCompile!J66)),ISNUMBER(FIND("6F",ScheduleCompile!J66)),ISNUMBER(FIND("7F",ScheduleCompile!J66)),ISNUMBER(FIND("9F",ScheduleCompile!J66)),ISNUMBER(FIND("4F",ScheduleCompile!J66))),VALUE(LEFT(ScheduleCompile!J66,FIND("F",ScheduleCompile!J66)-1)),ScheduleCompile!J66)))))),"",IF(ScheduleCompile!J66="Off",0,IF(ScheduleCompile!J66="On",1,IF(ISNUMBER(ScheduleCompile!J66),ScheduleCompile!J66/1,IF(ISTEXT(ScheduleCompile!J66),IF(OR(ISNUMBER(FIND("5F",ScheduleCompile!J66)),ISNUMBER(FIND("0F",ScheduleCompile!J66)),ISNUMBER(FIND("8F",ScheduleCompile!J66)),ISNUMBER(FIND("1F",ScheduleCompile!J66)),ISNUMBER(FIND("2F",ScheduleCompile!J66)),ISNUMBER(FIND("3F",ScheduleCompile!J66)),ISNUMBER(FIND("6F",ScheduleCompile!J66)),ISNUMBER(FIND("7F",ScheduleCompile!J66)),ISNUMBER(FIND("9F",ScheduleCompile!J66)),ISNUMBER(FIND("4F",ScheduleCompile!J66))),VALUE(LEFT(ScheduleCompile!J66,FIND("F",ScheduleCompile!J66)-1)),ScheduleCompile!J66)))))))</f>
        <v>0.25</v>
      </c>
      <c r="P73" s="1">
        <f>IF(AND(ISERROR(IF(ScheduleCompile!K66="Off",0,IF(ScheduleCompile!K66="On",1,IF(ISNUMBER(ScheduleCompile!K66),ScheduleCompile!K66/1,IF(ISTEXT(ScheduleCompile!K66),IF(OR(ISNUMBER(FIND("5F",ScheduleCompile!K66)),ISNUMBER(FIND("0F",ScheduleCompile!K66)),ISNUMBER(FIND("8F",ScheduleCompile!K66)),ISNUMBER(FIND("1F",ScheduleCompile!K66)),ISNUMBER(FIND("2F",ScheduleCompile!K66)),ISNUMBER(FIND("3F",ScheduleCompile!K66)),ISNUMBER(FIND("6F",ScheduleCompile!K66)),ISNUMBER(FIND("7F",ScheduleCompile!K66)),ISNUMBER(FIND("9F",ScheduleCompile!K66)),ISNUMBER(FIND("4F",ScheduleCompile!K66))),VALUE(LEFT(ScheduleCompile!K66,FIND("F",ScheduleCompile!K66)-1)),ScheduleCompile!K66)))))),ISTEXT(ScheduleCompile!#REF!)),"ENDTABLE",IF(ISERROR(IF(ScheduleCompile!K66="Off",0,IF(ScheduleCompile!K66="On",1,IF(ISNUMBER(ScheduleCompile!K66),ScheduleCompile!K66/1,IF(ISTEXT(ScheduleCompile!K66),IF(OR(ISNUMBER(FIND("5F",ScheduleCompile!K66)),ISNUMBER(FIND("0F",ScheduleCompile!K66)),ISNUMBER(FIND("8F",ScheduleCompile!K66)),ISNUMBER(FIND("1F",ScheduleCompile!K66)),ISNUMBER(FIND("2F",ScheduleCompile!K66)),ISNUMBER(FIND("3F",ScheduleCompile!K66)),ISNUMBER(FIND("6F",ScheduleCompile!K66)),ISNUMBER(FIND("7F",ScheduleCompile!K66)),ISNUMBER(FIND("9F",ScheduleCompile!K66)),ISNUMBER(FIND("4F",ScheduleCompile!K66))),VALUE(LEFT(ScheduleCompile!K66,FIND("F",ScheduleCompile!K66)-1)),ScheduleCompile!K66)))))),"",IF(ScheduleCompile!K66="Off",0,IF(ScheduleCompile!K66="On",1,IF(ISNUMBER(ScheduleCompile!K66),ScheduleCompile!K66/1,IF(ISTEXT(ScheduleCompile!K66),IF(OR(ISNUMBER(FIND("5F",ScheduleCompile!K66)),ISNUMBER(FIND("0F",ScheduleCompile!K66)),ISNUMBER(FIND("8F",ScheduleCompile!K66)),ISNUMBER(FIND("1F",ScheduleCompile!K66)),ISNUMBER(FIND("2F",ScheduleCompile!K66)),ISNUMBER(FIND("3F",ScheduleCompile!K66)),ISNUMBER(FIND("6F",ScheduleCompile!K66)),ISNUMBER(FIND("7F",ScheduleCompile!K66)),ISNUMBER(FIND("9F",ScheduleCompile!K66)),ISNUMBER(FIND("4F",ScheduleCompile!K66))),VALUE(LEFT(ScheduleCompile!K66,FIND("F",ScheduleCompile!K66)-1)),ScheduleCompile!K66)))))))</f>
        <v>0.25</v>
      </c>
      <c r="Q73" s="1">
        <f>IF(AND(ISERROR(IF(ScheduleCompile!L66="Off",0,IF(ScheduleCompile!L66="On",1,IF(ISNUMBER(ScheduleCompile!L66),ScheduleCompile!L66/1,IF(ISTEXT(ScheduleCompile!L66),IF(OR(ISNUMBER(FIND("5F",ScheduleCompile!L66)),ISNUMBER(FIND("0F",ScheduleCompile!L66)),ISNUMBER(FIND("8F",ScheduleCompile!L66)),ISNUMBER(FIND("1F",ScheduleCompile!L66)),ISNUMBER(FIND("2F",ScheduleCompile!L66)),ISNUMBER(FIND("3F",ScheduleCompile!L66)),ISNUMBER(FIND("6F",ScheduleCompile!L66)),ISNUMBER(FIND("7F",ScheduleCompile!L66)),ISNUMBER(FIND("9F",ScheduleCompile!L66)),ISNUMBER(FIND("4F",ScheduleCompile!L66))),VALUE(LEFT(ScheduleCompile!L66,FIND("F",ScheduleCompile!L66)-1)),ScheduleCompile!L66)))))),ISTEXT(ScheduleCompile!#REF!)),"ENDTABLE",IF(ISERROR(IF(ScheduleCompile!L66="Off",0,IF(ScheduleCompile!L66="On",1,IF(ISNUMBER(ScheduleCompile!L66),ScheduleCompile!L66/1,IF(ISTEXT(ScheduleCompile!L66),IF(OR(ISNUMBER(FIND("5F",ScheduleCompile!L66)),ISNUMBER(FIND("0F",ScheduleCompile!L66)),ISNUMBER(FIND("8F",ScheduleCompile!L66)),ISNUMBER(FIND("1F",ScheduleCompile!L66)),ISNUMBER(FIND("2F",ScheduleCompile!L66)),ISNUMBER(FIND("3F",ScheduleCompile!L66)),ISNUMBER(FIND("6F",ScheduleCompile!L66)),ISNUMBER(FIND("7F",ScheduleCompile!L66)),ISNUMBER(FIND("9F",ScheduleCompile!L66)),ISNUMBER(FIND("4F",ScheduleCompile!L66))),VALUE(LEFT(ScheduleCompile!L66,FIND("F",ScheduleCompile!L66)-1)),ScheduleCompile!L66)))))),"",IF(ScheduleCompile!L66="Off",0,IF(ScheduleCompile!L66="On",1,IF(ISNUMBER(ScheduleCompile!L66),ScheduleCompile!L66/1,IF(ISTEXT(ScheduleCompile!L66),IF(OR(ISNUMBER(FIND("5F",ScheduleCompile!L66)),ISNUMBER(FIND("0F",ScheduleCompile!L66)),ISNUMBER(FIND("8F",ScheduleCompile!L66)),ISNUMBER(FIND("1F",ScheduleCompile!L66)),ISNUMBER(FIND("2F",ScheduleCompile!L66)),ISNUMBER(FIND("3F",ScheduleCompile!L66)),ISNUMBER(FIND("6F",ScheduleCompile!L66)),ISNUMBER(FIND("7F",ScheduleCompile!L66)),ISNUMBER(FIND("9F",ScheduleCompile!L66)),ISNUMBER(FIND("4F",ScheduleCompile!L66))),VALUE(LEFT(ScheduleCompile!L66,FIND("F",ScheduleCompile!L66)-1)),ScheduleCompile!L66)))))))</f>
        <v>0.25</v>
      </c>
      <c r="R73" s="1">
        <f>IF(AND(ISERROR(IF(ScheduleCompile!M66="Off",0,IF(ScheduleCompile!M66="On",1,IF(ISNUMBER(ScheduleCompile!M66),ScheduleCompile!M66/1,IF(ISTEXT(ScheduleCompile!M66),IF(OR(ISNUMBER(FIND("5F",ScheduleCompile!M66)),ISNUMBER(FIND("0F",ScheduleCompile!M66)),ISNUMBER(FIND("8F",ScheduleCompile!M66)),ISNUMBER(FIND("1F",ScheduleCompile!M66)),ISNUMBER(FIND("2F",ScheduleCompile!M66)),ISNUMBER(FIND("3F",ScheduleCompile!M66)),ISNUMBER(FIND("6F",ScheduleCompile!M66)),ISNUMBER(FIND("7F",ScheduleCompile!M66)),ISNUMBER(FIND("9F",ScheduleCompile!M66)),ISNUMBER(FIND("4F",ScheduleCompile!M66))),VALUE(LEFT(ScheduleCompile!M66,FIND("F",ScheduleCompile!M66)-1)),ScheduleCompile!M66)))))),ISTEXT(ScheduleCompile!#REF!)),"ENDTABLE",IF(ISERROR(IF(ScheduleCompile!M66="Off",0,IF(ScheduleCompile!M66="On",1,IF(ISNUMBER(ScheduleCompile!M66),ScheduleCompile!M66/1,IF(ISTEXT(ScheduleCompile!M66),IF(OR(ISNUMBER(FIND("5F",ScheduleCompile!M66)),ISNUMBER(FIND("0F",ScheduleCompile!M66)),ISNUMBER(FIND("8F",ScheduleCompile!M66)),ISNUMBER(FIND("1F",ScheduleCompile!M66)),ISNUMBER(FIND("2F",ScheduleCompile!M66)),ISNUMBER(FIND("3F",ScheduleCompile!M66)),ISNUMBER(FIND("6F",ScheduleCompile!M66)),ISNUMBER(FIND("7F",ScheduleCompile!M66)),ISNUMBER(FIND("9F",ScheduleCompile!M66)),ISNUMBER(FIND("4F",ScheduleCompile!M66))),VALUE(LEFT(ScheduleCompile!M66,FIND("F",ScheduleCompile!M66)-1)),ScheduleCompile!M66)))))),"",IF(ScheduleCompile!M66="Off",0,IF(ScheduleCompile!M66="On",1,IF(ISNUMBER(ScheduleCompile!M66),ScheduleCompile!M66/1,IF(ISTEXT(ScheduleCompile!M66),IF(OR(ISNUMBER(FIND("5F",ScheduleCompile!M66)),ISNUMBER(FIND("0F",ScheduleCompile!M66)),ISNUMBER(FIND("8F",ScheduleCompile!M66)),ISNUMBER(FIND("1F",ScheduleCompile!M66)),ISNUMBER(FIND("2F",ScheduleCompile!M66)),ISNUMBER(FIND("3F",ScheduleCompile!M66)),ISNUMBER(FIND("6F",ScheduleCompile!M66)),ISNUMBER(FIND("7F",ScheduleCompile!M66)),ISNUMBER(FIND("9F",ScheduleCompile!M66)),ISNUMBER(FIND("4F",ScheduleCompile!M66))),VALUE(LEFT(ScheduleCompile!M66,FIND("F",ScheduleCompile!M66)-1)),ScheduleCompile!M66)))))))</f>
        <v>0.25</v>
      </c>
      <c r="S73" s="1">
        <f>IF(AND(ISERROR(IF(ScheduleCompile!N66="Off",0,IF(ScheduleCompile!N66="On",1,IF(ISNUMBER(ScheduleCompile!N66),ScheduleCompile!N66/1,IF(ISTEXT(ScheduleCompile!N66),IF(OR(ISNUMBER(FIND("5F",ScheduleCompile!N66)),ISNUMBER(FIND("0F",ScheduleCompile!N66)),ISNUMBER(FIND("8F",ScheduleCompile!N66)),ISNUMBER(FIND("1F",ScheduleCompile!N66)),ISNUMBER(FIND("2F",ScheduleCompile!N66)),ISNUMBER(FIND("3F",ScheduleCompile!N66)),ISNUMBER(FIND("6F",ScheduleCompile!N66)),ISNUMBER(FIND("7F",ScheduleCompile!N66)),ISNUMBER(FIND("9F",ScheduleCompile!N66)),ISNUMBER(FIND("4F",ScheduleCompile!N66))),VALUE(LEFT(ScheduleCompile!N66,FIND("F",ScheduleCompile!N66)-1)),ScheduleCompile!N66)))))),ISTEXT(ScheduleCompile!#REF!)),"ENDTABLE",IF(ISERROR(IF(ScheduleCompile!N66="Off",0,IF(ScheduleCompile!N66="On",1,IF(ISNUMBER(ScheduleCompile!N66),ScheduleCompile!N66/1,IF(ISTEXT(ScheduleCompile!N66),IF(OR(ISNUMBER(FIND("5F",ScheduleCompile!N66)),ISNUMBER(FIND("0F",ScheduleCompile!N66)),ISNUMBER(FIND("8F",ScheduleCompile!N66)),ISNUMBER(FIND("1F",ScheduleCompile!N66)),ISNUMBER(FIND("2F",ScheduleCompile!N66)),ISNUMBER(FIND("3F",ScheduleCompile!N66)),ISNUMBER(FIND("6F",ScheduleCompile!N66)),ISNUMBER(FIND("7F",ScheduleCompile!N66)),ISNUMBER(FIND("9F",ScheduleCompile!N66)),ISNUMBER(FIND("4F",ScheduleCompile!N66))),VALUE(LEFT(ScheduleCompile!N66,FIND("F",ScheduleCompile!N66)-1)),ScheduleCompile!N66)))))),"",IF(ScheduleCompile!N66="Off",0,IF(ScheduleCompile!N66="On",1,IF(ISNUMBER(ScheduleCompile!N66),ScheduleCompile!N66/1,IF(ISTEXT(ScheduleCompile!N66),IF(OR(ISNUMBER(FIND("5F",ScheduleCompile!N66)),ISNUMBER(FIND("0F",ScheduleCompile!N66)),ISNUMBER(FIND("8F",ScheduleCompile!N66)),ISNUMBER(FIND("1F",ScheduleCompile!N66)),ISNUMBER(FIND("2F",ScheduleCompile!N66)),ISNUMBER(FIND("3F",ScheduleCompile!N66)),ISNUMBER(FIND("6F",ScheduleCompile!N66)),ISNUMBER(FIND("7F",ScheduleCompile!N66)),ISNUMBER(FIND("9F",ScheduleCompile!N66)),ISNUMBER(FIND("4F",ScheduleCompile!N66))),VALUE(LEFT(ScheduleCompile!N66,FIND("F",ScheduleCompile!N66)-1)),ScheduleCompile!N66)))))))</f>
        <v>0.25</v>
      </c>
      <c r="T73" s="1">
        <f>IF(AND(ISERROR(IF(ScheduleCompile!O66="Off",0,IF(ScheduleCompile!O66="On",1,IF(ISNUMBER(ScheduleCompile!O66),ScheduleCompile!O66/1,IF(ISTEXT(ScheduleCompile!O66),IF(OR(ISNUMBER(FIND("5F",ScheduleCompile!O66)),ISNUMBER(FIND("0F",ScheduleCompile!O66)),ISNUMBER(FIND("8F",ScheduleCompile!O66)),ISNUMBER(FIND("1F",ScheduleCompile!O66)),ISNUMBER(FIND("2F",ScheduleCompile!O66)),ISNUMBER(FIND("3F",ScheduleCompile!O66)),ISNUMBER(FIND("6F",ScheduleCompile!O66)),ISNUMBER(FIND("7F",ScheduleCompile!O66)),ISNUMBER(FIND("9F",ScheduleCompile!O66)),ISNUMBER(FIND("4F",ScheduleCompile!O66))),VALUE(LEFT(ScheduleCompile!O66,FIND("F",ScheduleCompile!O66)-1)),ScheduleCompile!O66)))))),ISTEXT(ScheduleCompile!#REF!)),"ENDTABLE",IF(ISERROR(IF(ScheduleCompile!O66="Off",0,IF(ScheduleCompile!O66="On",1,IF(ISNUMBER(ScheduleCompile!O66),ScheduleCompile!O66/1,IF(ISTEXT(ScheduleCompile!O66),IF(OR(ISNUMBER(FIND("5F",ScheduleCompile!O66)),ISNUMBER(FIND("0F",ScheduleCompile!O66)),ISNUMBER(FIND("8F",ScheduleCompile!O66)),ISNUMBER(FIND("1F",ScheduleCompile!O66)),ISNUMBER(FIND("2F",ScheduleCompile!O66)),ISNUMBER(FIND("3F",ScheduleCompile!O66)),ISNUMBER(FIND("6F",ScheduleCompile!O66)),ISNUMBER(FIND("7F",ScheduleCompile!O66)),ISNUMBER(FIND("9F",ScheduleCompile!O66)),ISNUMBER(FIND("4F",ScheduleCompile!O66))),VALUE(LEFT(ScheduleCompile!O66,FIND("F",ScheduleCompile!O66)-1)),ScheduleCompile!O66)))))),"",IF(ScheduleCompile!O66="Off",0,IF(ScheduleCompile!O66="On",1,IF(ISNUMBER(ScheduleCompile!O66),ScheduleCompile!O66/1,IF(ISTEXT(ScheduleCompile!O66),IF(OR(ISNUMBER(FIND("5F",ScheduleCompile!O66)),ISNUMBER(FIND("0F",ScheduleCompile!O66)),ISNUMBER(FIND("8F",ScheduleCompile!O66)),ISNUMBER(FIND("1F",ScheduleCompile!O66)),ISNUMBER(FIND("2F",ScheduleCompile!O66)),ISNUMBER(FIND("3F",ScheduleCompile!O66)),ISNUMBER(FIND("6F",ScheduleCompile!O66)),ISNUMBER(FIND("7F",ScheduleCompile!O66)),ISNUMBER(FIND("9F",ScheduleCompile!O66)),ISNUMBER(FIND("4F",ScheduleCompile!O66))),VALUE(LEFT(ScheduleCompile!O66,FIND("F",ScheduleCompile!O66)-1)),ScheduleCompile!O66)))))))</f>
        <v>0.25</v>
      </c>
      <c r="U73" s="1">
        <f>IF(AND(ISERROR(IF(ScheduleCompile!P66="Off",0,IF(ScheduleCompile!P66="On",1,IF(ISNUMBER(ScheduleCompile!P66),ScheduleCompile!P66/1,IF(ISTEXT(ScheduleCompile!P66),IF(OR(ISNUMBER(FIND("5F",ScheduleCompile!P66)),ISNUMBER(FIND("0F",ScheduleCompile!P66)),ISNUMBER(FIND("8F",ScheduleCompile!P66)),ISNUMBER(FIND("1F",ScheduleCompile!P66)),ISNUMBER(FIND("2F",ScheduleCompile!P66)),ISNUMBER(FIND("3F",ScheduleCompile!P66)),ISNUMBER(FIND("6F",ScheduleCompile!P66)),ISNUMBER(FIND("7F",ScheduleCompile!P66)),ISNUMBER(FIND("9F",ScheduleCompile!P66)),ISNUMBER(FIND("4F",ScheduleCompile!P66))),VALUE(LEFT(ScheduleCompile!P66,FIND("F",ScheduleCompile!P66)-1)),ScheduleCompile!P66)))))),ISTEXT(ScheduleCompile!#REF!)),"ENDTABLE",IF(ISERROR(IF(ScheduleCompile!P66="Off",0,IF(ScheduleCompile!P66="On",1,IF(ISNUMBER(ScheduleCompile!P66),ScheduleCompile!P66/1,IF(ISTEXT(ScheduleCompile!P66),IF(OR(ISNUMBER(FIND("5F",ScheduleCompile!P66)),ISNUMBER(FIND("0F",ScheduleCompile!P66)),ISNUMBER(FIND("8F",ScheduleCompile!P66)),ISNUMBER(FIND("1F",ScheduleCompile!P66)),ISNUMBER(FIND("2F",ScheduleCompile!P66)),ISNUMBER(FIND("3F",ScheduleCompile!P66)),ISNUMBER(FIND("6F",ScheduleCompile!P66)),ISNUMBER(FIND("7F",ScheduleCompile!P66)),ISNUMBER(FIND("9F",ScheduleCompile!P66)),ISNUMBER(FIND("4F",ScheduleCompile!P66))),VALUE(LEFT(ScheduleCompile!P66,FIND("F",ScheduleCompile!P66)-1)),ScheduleCompile!P66)))))),"",IF(ScheduleCompile!P66="Off",0,IF(ScheduleCompile!P66="On",1,IF(ISNUMBER(ScheduleCompile!P66),ScheduleCompile!P66/1,IF(ISTEXT(ScheduleCompile!P66),IF(OR(ISNUMBER(FIND("5F",ScheduleCompile!P66)),ISNUMBER(FIND("0F",ScheduleCompile!P66)),ISNUMBER(FIND("8F",ScheduleCompile!P66)),ISNUMBER(FIND("1F",ScheduleCompile!P66)),ISNUMBER(FIND("2F",ScheduleCompile!P66)),ISNUMBER(FIND("3F",ScheduleCompile!P66)),ISNUMBER(FIND("6F",ScheduleCompile!P66)),ISNUMBER(FIND("7F",ScheduleCompile!P66)),ISNUMBER(FIND("9F",ScheduleCompile!P66)),ISNUMBER(FIND("4F",ScheduleCompile!P66))),VALUE(LEFT(ScheduleCompile!P66,FIND("F",ScheduleCompile!P66)-1)),ScheduleCompile!P66)))))))</f>
        <v>0.25</v>
      </c>
      <c r="V73" s="1">
        <f>IF(AND(ISERROR(IF(ScheduleCompile!Q66="Off",0,IF(ScheduleCompile!Q66="On",1,IF(ISNUMBER(ScheduleCompile!Q66),ScheduleCompile!Q66/1,IF(ISTEXT(ScheduleCompile!Q66),IF(OR(ISNUMBER(FIND("5F",ScheduleCompile!Q66)),ISNUMBER(FIND("0F",ScheduleCompile!Q66)),ISNUMBER(FIND("8F",ScheduleCompile!Q66)),ISNUMBER(FIND("1F",ScheduleCompile!Q66)),ISNUMBER(FIND("2F",ScheduleCompile!Q66)),ISNUMBER(FIND("3F",ScheduleCompile!Q66)),ISNUMBER(FIND("6F",ScheduleCompile!Q66)),ISNUMBER(FIND("7F",ScheduleCompile!Q66)),ISNUMBER(FIND("9F",ScheduleCompile!Q66)),ISNUMBER(FIND("4F",ScheduleCompile!Q66))),VALUE(LEFT(ScheduleCompile!Q66,FIND("F",ScheduleCompile!Q66)-1)),ScheduleCompile!Q66)))))),ISTEXT(ScheduleCompile!#REF!)),"ENDTABLE",IF(ISERROR(IF(ScheduleCompile!Q66="Off",0,IF(ScheduleCompile!Q66="On",1,IF(ISNUMBER(ScheduleCompile!Q66),ScheduleCompile!Q66/1,IF(ISTEXT(ScheduleCompile!Q66),IF(OR(ISNUMBER(FIND("5F",ScheduleCompile!Q66)),ISNUMBER(FIND("0F",ScheduleCompile!Q66)),ISNUMBER(FIND("8F",ScheduleCompile!Q66)),ISNUMBER(FIND("1F",ScheduleCompile!Q66)),ISNUMBER(FIND("2F",ScheduleCompile!Q66)),ISNUMBER(FIND("3F",ScheduleCompile!Q66)),ISNUMBER(FIND("6F",ScheduleCompile!Q66)),ISNUMBER(FIND("7F",ScheduleCompile!Q66)),ISNUMBER(FIND("9F",ScheduleCompile!Q66)),ISNUMBER(FIND("4F",ScheduleCompile!Q66))),VALUE(LEFT(ScheduleCompile!Q66,FIND("F",ScheduleCompile!Q66)-1)),ScheduleCompile!Q66)))))),"",IF(ScheduleCompile!Q66="Off",0,IF(ScheduleCompile!Q66="On",1,IF(ISNUMBER(ScheduleCompile!Q66),ScheduleCompile!Q66/1,IF(ISTEXT(ScheduleCompile!Q66),IF(OR(ISNUMBER(FIND("5F",ScheduleCompile!Q66)),ISNUMBER(FIND("0F",ScheduleCompile!Q66)),ISNUMBER(FIND("8F",ScheduleCompile!Q66)),ISNUMBER(FIND("1F",ScheduleCompile!Q66)),ISNUMBER(FIND("2F",ScheduleCompile!Q66)),ISNUMBER(FIND("3F",ScheduleCompile!Q66)),ISNUMBER(FIND("6F",ScheduleCompile!Q66)),ISNUMBER(FIND("7F",ScheduleCompile!Q66)),ISNUMBER(FIND("9F",ScheduleCompile!Q66)),ISNUMBER(FIND("4F",ScheduleCompile!Q66))),VALUE(LEFT(ScheduleCompile!Q66,FIND("F",ScheduleCompile!Q66)-1)),ScheduleCompile!Q66)))))))</f>
        <v>0.25</v>
      </c>
      <c r="W73" s="1">
        <f>IF(AND(ISERROR(IF(ScheduleCompile!R66="Off",0,IF(ScheduleCompile!R66="On",1,IF(ISNUMBER(ScheduleCompile!R66),ScheduleCompile!R66/1,IF(ISTEXT(ScheduleCompile!R66),IF(OR(ISNUMBER(FIND("5F",ScheduleCompile!R66)),ISNUMBER(FIND("0F",ScheduleCompile!R66)),ISNUMBER(FIND("8F",ScheduleCompile!R66)),ISNUMBER(FIND("1F",ScheduleCompile!R66)),ISNUMBER(FIND("2F",ScheduleCompile!R66)),ISNUMBER(FIND("3F",ScheduleCompile!R66)),ISNUMBER(FIND("6F",ScheduleCompile!R66)),ISNUMBER(FIND("7F",ScheduleCompile!R66)),ISNUMBER(FIND("9F",ScheduleCompile!R66)),ISNUMBER(FIND("4F",ScheduleCompile!R66))),VALUE(LEFT(ScheduleCompile!R66,FIND("F",ScheduleCompile!R66)-1)),ScheduleCompile!R66)))))),ISTEXT(ScheduleCompile!#REF!)),"ENDTABLE",IF(ISERROR(IF(ScheduleCompile!R66="Off",0,IF(ScheduleCompile!R66="On",1,IF(ISNUMBER(ScheduleCompile!R66),ScheduleCompile!R66/1,IF(ISTEXT(ScheduleCompile!R66),IF(OR(ISNUMBER(FIND("5F",ScheduleCompile!R66)),ISNUMBER(FIND("0F",ScheduleCompile!R66)),ISNUMBER(FIND("8F",ScheduleCompile!R66)),ISNUMBER(FIND("1F",ScheduleCompile!R66)),ISNUMBER(FIND("2F",ScheduleCompile!R66)),ISNUMBER(FIND("3F",ScheduleCompile!R66)),ISNUMBER(FIND("6F",ScheduleCompile!R66)),ISNUMBER(FIND("7F",ScheduleCompile!R66)),ISNUMBER(FIND("9F",ScheduleCompile!R66)),ISNUMBER(FIND("4F",ScheduleCompile!R66))),VALUE(LEFT(ScheduleCompile!R66,FIND("F",ScheduleCompile!R66)-1)),ScheduleCompile!R66)))))),"",IF(ScheduleCompile!R66="Off",0,IF(ScheduleCompile!R66="On",1,IF(ISNUMBER(ScheduleCompile!R66),ScheduleCompile!R66/1,IF(ISTEXT(ScheduleCompile!R66),IF(OR(ISNUMBER(FIND("5F",ScheduleCompile!R66)),ISNUMBER(FIND("0F",ScheduleCompile!R66)),ISNUMBER(FIND("8F",ScheduleCompile!R66)),ISNUMBER(FIND("1F",ScheduleCompile!R66)),ISNUMBER(FIND("2F",ScheduleCompile!R66)),ISNUMBER(FIND("3F",ScheduleCompile!R66)),ISNUMBER(FIND("6F",ScheduleCompile!R66)),ISNUMBER(FIND("7F",ScheduleCompile!R66)),ISNUMBER(FIND("9F",ScheduleCompile!R66)),ISNUMBER(FIND("4F",ScheduleCompile!R66))),VALUE(LEFT(ScheduleCompile!R66,FIND("F",ScheduleCompile!R66)-1)),ScheduleCompile!R66)))))))</f>
        <v>0.25</v>
      </c>
      <c r="X73" s="1">
        <f>IF(AND(ISERROR(IF(ScheduleCompile!S66="Off",0,IF(ScheduleCompile!S66="On",1,IF(ISNUMBER(ScheduleCompile!S66),ScheduleCompile!S66/1,IF(ISTEXT(ScheduleCompile!S66),IF(OR(ISNUMBER(FIND("5F",ScheduleCompile!S66)),ISNUMBER(FIND("0F",ScheduleCompile!S66)),ISNUMBER(FIND("8F",ScheduleCompile!S66)),ISNUMBER(FIND("1F",ScheduleCompile!S66)),ISNUMBER(FIND("2F",ScheduleCompile!S66)),ISNUMBER(FIND("3F",ScheduleCompile!S66)),ISNUMBER(FIND("6F",ScheduleCompile!S66)),ISNUMBER(FIND("7F",ScheduleCompile!S66)),ISNUMBER(FIND("9F",ScheduleCompile!S66)),ISNUMBER(FIND("4F",ScheduleCompile!S66))),VALUE(LEFT(ScheduleCompile!S66,FIND("F",ScheduleCompile!S66)-1)),ScheduleCompile!S66)))))),ISTEXT(ScheduleCompile!#REF!)),"ENDTABLE",IF(ISERROR(IF(ScheduleCompile!S66="Off",0,IF(ScheduleCompile!S66="On",1,IF(ISNUMBER(ScheduleCompile!S66),ScheduleCompile!S66/1,IF(ISTEXT(ScheduleCompile!S66),IF(OR(ISNUMBER(FIND("5F",ScheduleCompile!S66)),ISNUMBER(FIND("0F",ScheduleCompile!S66)),ISNUMBER(FIND("8F",ScheduleCompile!S66)),ISNUMBER(FIND("1F",ScheduleCompile!S66)),ISNUMBER(FIND("2F",ScheduleCompile!S66)),ISNUMBER(FIND("3F",ScheduleCompile!S66)),ISNUMBER(FIND("6F",ScheduleCompile!S66)),ISNUMBER(FIND("7F",ScheduleCompile!S66)),ISNUMBER(FIND("9F",ScheduleCompile!S66)),ISNUMBER(FIND("4F",ScheduleCompile!S66))),VALUE(LEFT(ScheduleCompile!S66,FIND("F",ScheduleCompile!S66)-1)),ScheduleCompile!S66)))))),"",IF(ScheduleCompile!S66="Off",0,IF(ScheduleCompile!S66="On",1,IF(ISNUMBER(ScheduleCompile!S66),ScheduleCompile!S66/1,IF(ISTEXT(ScheduleCompile!S66),IF(OR(ISNUMBER(FIND("5F",ScheduleCompile!S66)),ISNUMBER(FIND("0F",ScheduleCompile!S66)),ISNUMBER(FIND("8F",ScheduleCompile!S66)),ISNUMBER(FIND("1F",ScheduleCompile!S66)),ISNUMBER(FIND("2F",ScheduleCompile!S66)),ISNUMBER(FIND("3F",ScheduleCompile!S66)),ISNUMBER(FIND("6F",ScheduleCompile!S66)),ISNUMBER(FIND("7F",ScheduleCompile!S66)),ISNUMBER(FIND("9F",ScheduleCompile!S66)),ISNUMBER(FIND("4F",ScheduleCompile!S66))),VALUE(LEFT(ScheduleCompile!S66,FIND("F",ScheduleCompile!S66)-1)),ScheduleCompile!S66)))))))</f>
        <v>0.25</v>
      </c>
      <c r="Y73" s="1">
        <f>IF(AND(ISERROR(IF(ScheduleCompile!T66="Off",0,IF(ScheduleCompile!T66="On",1,IF(ISNUMBER(ScheduleCompile!T66),ScheduleCompile!T66/1,IF(ISTEXT(ScheduleCompile!T66),IF(OR(ISNUMBER(FIND("5F",ScheduleCompile!T66)),ISNUMBER(FIND("0F",ScheduleCompile!T66)),ISNUMBER(FIND("8F",ScheduleCompile!T66)),ISNUMBER(FIND("1F",ScheduleCompile!T66)),ISNUMBER(FIND("2F",ScheduleCompile!T66)),ISNUMBER(FIND("3F",ScheduleCompile!T66)),ISNUMBER(FIND("6F",ScheduleCompile!T66)),ISNUMBER(FIND("7F",ScheduleCompile!T66)),ISNUMBER(FIND("9F",ScheduleCompile!T66)),ISNUMBER(FIND("4F",ScheduleCompile!T66))),VALUE(LEFT(ScheduleCompile!T66,FIND("F",ScheduleCompile!T66)-1)),ScheduleCompile!T66)))))),ISTEXT(ScheduleCompile!#REF!)),"ENDTABLE",IF(ISERROR(IF(ScheduleCompile!T66="Off",0,IF(ScheduleCompile!T66="On",1,IF(ISNUMBER(ScheduleCompile!T66),ScheduleCompile!T66/1,IF(ISTEXT(ScheduleCompile!T66),IF(OR(ISNUMBER(FIND("5F",ScheduleCompile!T66)),ISNUMBER(FIND("0F",ScheduleCompile!T66)),ISNUMBER(FIND("8F",ScheduleCompile!T66)),ISNUMBER(FIND("1F",ScheduleCompile!T66)),ISNUMBER(FIND("2F",ScheduleCompile!T66)),ISNUMBER(FIND("3F",ScheduleCompile!T66)),ISNUMBER(FIND("6F",ScheduleCompile!T66)),ISNUMBER(FIND("7F",ScheduleCompile!T66)),ISNUMBER(FIND("9F",ScheduleCompile!T66)),ISNUMBER(FIND("4F",ScheduleCompile!T66))),VALUE(LEFT(ScheduleCompile!T66,FIND("F",ScheduleCompile!T66)-1)),ScheduleCompile!T66)))))),"",IF(ScheduleCompile!T66="Off",0,IF(ScheduleCompile!T66="On",1,IF(ISNUMBER(ScheduleCompile!T66),ScheduleCompile!T66/1,IF(ISTEXT(ScheduleCompile!T66),IF(OR(ISNUMBER(FIND("5F",ScheduleCompile!T66)),ISNUMBER(FIND("0F",ScheduleCompile!T66)),ISNUMBER(FIND("8F",ScheduleCompile!T66)),ISNUMBER(FIND("1F",ScheduleCompile!T66)),ISNUMBER(FIND("2F",ScheduleCompile!T66)),ISNUMBER(FIND("3F",ScheduleCompile!T66)),ISNUMBER(FIND("6F",ScheduleCompile!T66)),ISNUMBER(FIND("7F",ScheduleCompile!T66)),ISNUMBER(FIND("9F",ScheduleCompile!T66)),ISNUMBER(FIND("4F",ScheduleCompile!T66))),VALUE(LEFT(ScheduleCompile!T66,FIND("F",ScheduleCompile!T66)-1)),ScheduleCompile!T66)))))))</f>
        <v>0.25</v>
      </c>
      <c r="Z73" s="1">
        <f>IF(AND(ISERROR(IF(ScheduleCompile!U66="Off",0,IF(ScheduleCompile!U66="On",1,IF(ISNUMBER(ScheduleCompile!U66),ScheduleCompile!U66/1,IF(ISTEXT(ScheduleCompile!U66),IF(OR(ISNUMBER(FIND("5F",ScheduleCompile!U66)),ISNUMBER(FIND("0F",ScheduleCompile!U66)),ISNUMBER(FIND("8F",ScheduleCompile!U66)),ISNUMBER(FIND("1F",ScheduleCompile!U66)),ISNUMBER(FIND("2F",ScheduleCompile!U66)),ISNUMBER(FIND("3F",ScheduleCompile!U66)),ISNUMBER(FIND("6F",ScheduleCompile!U66)),ISNUMBER(FIND("7F",ScheduleCompile!U66)),ISNUMBER(FIND("9F",ScheduleCompile!U66)),ISNUMBER(FIND("4F",ScheduleCompile!U66))),VALUE(LEFT(ScheduleCompile!U66,FIND("F",ScheduleCompile!U66)-1)),ScheduleCompile!U66)))))),ISTEXT(ScheduleCompile!#REF!)),"ENDTABLE",IF(ISERROR(IF(ScheduleCompile!U66="Off",0,IF(ScheduleCompile!U66="On",1,IF(ISNUMBER(ScheduleCompile!U66),ScheduleCompile!U66/1,IF(ISTEXT(ScheduleCompile!U66),IF(OR(ISNUMBER(FIND("5F",ScheduleCompile!U66)),ISNUMBER(FIND("0F",ScheduleCompile!U66)),ISNUMBER(FIND("8F",ScheduleCompile!U66)),ISNUMBER(FIND("1F",ScheduleCompile!U66)),ISNUMBER(FIND("2F",ScheduleCompile!U66)),ISNUMBER(FIND("3F",ScheduleCompile!U66)),ISNUMBER(FIND("6F",ScheduleCompile!U66)),ISNUMBER(FIND("7F",ScheduleCompile!U66)),ISNUMBER(FIND("9F",ScheduleCompile!U66)),ISNUMBER(FIND("4F",ScheduleCompile!U66))),VALUE(LEFT(ScheduleCompile!U66,FIND("F",ScheduleCompile!U66)-1)),ScheduleCompile!U66)))))),"",IF(ScheduleCompile!U66="Off",0,IF(ScheduleCompile!U66="On",1,IF(ISNUMBER(ScheduleCompile!U66),ScheduleCompile!U66/1,IF(ISTEXT(ScheduleCompile!U66),IF(OR(ISNUMBER(FIND("5F",ScheduleCompile!U66)),ISNUMBER(FIND("0F",ScheduleCompile!U66)),ISNUMBER(FIND("8F",ScheduleCompile!U66)),ISNUMBER(FIND("1F",ScheduleCompile!U66)),ISNUMBER(FIND("2F",ScheduleCompile!U66)),ISNUMBER(FIND("3F",ScheduleCompile!U66)),ISNUMBER(FIND("6F",ScheduleCompile!U66)),ISNUMBER(FIND("7F",ScheduleCompile!U66)),ISNUMBER(FIND("9F",ScheduleCompile!U66)),ISNUMBER(FIND("4F",ScheduleCompile!U66))),VALUE(LEFT(ScheduleCompile!U66,FIND("F",ScheduleCompile!U66)-1)),ScheduleCompile!U66)))))))</f>
        <v>0.25</v>
      </c>
      <c r="AA73" s="1">
        <f>IF(AND(ISERROR(IF(ScheduleCompile!V66="Off",0,IF(ScheduleCompile!V66="On",1,IF(ISNUMBER(ScheduleCompile!V66),ScheduleCompile!V66/1,IF(ISTEXT(ScheduleCompile!V66),IF(OR(ISNUMBER(FIND("5F",ScheduleCompile!V66)),ISNUMBER(FIND("0F",ScheduleCompile!V66)),ISNUMBER(FIND("8F",ScheduleCompile!V66)),ISNUMBER(FIND("1F",ScheduleCompile!V66)),ISNUMBER(FIND("2F",ScheduleCompile!V66)),ISNUMBER(FIND("3F",ScheduleCompile!V66)),ISNUMBER(FIND("6F",ScheduleCompile!V66)),ISNUMBER(FIND("7F",ScheduleCompile!V66)),ISNUMBER(FIND("9F",ScheduleCompile!V66)),ISNUMBER(FIND("4F",ScheduleCompile!V66))),VALUE(LEFT(ScheduleCompile!V66,FIND("F",ScheduleCompile!V66)-1)),ScheduleCompile!V66)))))),ISTEXT(ScheduleCompile!#REF!)),"ENDTABLE",IF(ISERROR(IF(ScheduleCompile!V66="Off",0,IF(ScheduleCompile!V66="On",1,IF(ISNUMBER(ScheduleCompile!V66),ScheduleCompile!V66/1,IF(ISTEXT(ScheduleCompile!V66),IF(OR(ISNUMBER(FIND("5F",ScheduleCompile!V66)),ISNUMBER(FIND("0F",ScheduleCompile!V66)),ISNUMBER(FIND("8F",ScheduleCompile!V66)),ISNUMBER(FIND("1F",ScheduleCompile!V66)),ISNUMBER(FIND("2F",ScheduleCompile!V66)),ISNUMBER(FIND("3F",ScheduleCompile!V66)),ISNUMBER(FIND("6F",ScheduleCompile!V66)),ISNUMBER(FIND("7F",ScheduleCompile!V66)),ISNUMBER(FIND("9F",ScheduleCompile!V66)),ISNUMBER(FIND("4F",ScheduleCompile!V66))),VALUE(LEFT(ScheduleCompile!V66,FIND("F",ScheduleCompile!V66)-1)),ScheduleCompile!V66)))))),"",IF(ScheduleCompile!V66="Off",0,IF(ScheduleCompile!V66="On",1,IF(ISNUMBER(ScheduleCompile!V66),ScheduleCompile!V66/1,IF(ISTEXT(ScheduleCompile!V66),IF(OR(ISNUMBER(FIND("5F",ScheduleCompile!V66)),ISNUMBER(FIND("0F",ScheduleCompile!V66)),ISNUMBER(FIND("8F",ScheduleCompile!V66)),ISNUMBER(FIND("1F",ScheduleCompile!V66)),ISNUMBER(FIND("2F",ScheduleCompile!V66)),ISNUMBER(FIND("3F",ScheduleCompile!V66)),ISNUMBER(FIND("6F",ScheduleCompile!V66)),ISNUMBER(FIND("7F",ScheduleCompile!V66)),ISNUMBER(FIND("9F",ScheduleCompile!V66)),ISNUMBER(FIND("4F",ScheduleCompile!V66))),VALUE(LEFT(ScheduleCompile!V66,FIND("F",ScheduleCompile!V66)-1)),ScheduleCompile!V66)))))))</f>
        <v>0.25</v>
      </c>
      <c r="AB73" s="1">
        <f>IF(AND(ISERROR(IF(ScheduleCompile!W66="Off",0,IF(ScheduleCompile!W66="On",1,IF(ISNUMBER(ScheduleCompile!W66),ScheduleCompile!W66/1,IF(ISTEXT(ScheduleCompile!W66),IF(OR(ISNUMBER(FIND("5F",ScheduleCompile!W66)),ISNUMBER(FIND("0F",ScheduleCompile!W66)),ISNUMBER(FIND("8F",ScheduleCompile!W66)),ISNUMBER(FIND("1F",ScheduleCompile!W66)),ISNUMBER(FIND("2F",ScheduleCompile!W66)),ISNUMBER(FIND("3F",ScheduleCompile!W66)),ISNUMBER(FIND("6F",ScheduleCompile!W66)),ISNUMBER(FIND("7F",ScheduleCompile!W66)),ISNUMBER(FIND("9F",ScheduleCompile!W66)),ISNUMBER(FIND("4F",ScheduleCompile!W66))),VALUE(LEFT(ScheduleCompile!W66,FIND("F",ScheduleCompile!W66)-1)),ScheduleCompile!W66)))))),ISTEXT(ScheduleCompile!#REF!)),"ENDTABLE",IF(ISERROR(IF(ScheduleCompile!W66="Off",0,IF(ScheduleCompile!W66="On",1,IF(ISNUMBER(ScheduleCompile!W66),ScheduleCompile!W66/1,IF(ISTEXT(ScheduleCompile!W66),IF(OR(ISNUMBER(FIND("5F",ScheduleCompile!W66)),ISNUMBER(FIND("0F",ScheduleCompile!W66)),ISNUMBER(FIND("8F",ScheduleCompile!W66)),ISNUMBER(FIND("1F",ScheduleCompile!W66)),ISNUMBER(FIND("2F",ScheduleCompile!W66)),ISNUMBER(FIND("3F",ScheduleCompile!W66)),ISNUMBER(FIND("6F",ScheduleCompile!W66)),ISNUMBER(FIND("7F",ScheduleCompile!W66)),ISNUMBER(FIND("9F",ScheduleCompile!W66)),ISNUMBER(FIND("4F",ScheduleCompile!W66))),VALUE(LEFT(ScheduleCompile!W66,FIND("F",ScheduleCompile!W66)-1)),ScheduleCompile!W66)))))),"",IF(ScheduleCompile!W66="Off",0,IF(ScheduleCompile!W66="On",1,IF(ISNUMBER(ScheduleCompile!W66),ScheduleCompile!W66/1,IF(ISTEXT(ScheduleCompile!W66),IF(OR(ISNUMBER(FIND("5F",ScheduleCompile!W66)),ISNUMBER(FIND("0F",ScheduleCompile!W66)),ISNUMBER(FIND("8F",ScheduleCompile!W66)),ISNUMBER(FIND("1F",ScheduleCompile!W66)),ISNUMBER(FIND("2F",ScheduleCompile!W66)),ISNUMBER(FIND("3F",ScheduleCompile!W66)),ISNUMBER(FIND("6F",ScheduleCompile!W66)),ISNUMBER(FIND("7F",ScheduleCompile!W66)),ISNUMBER(FIND("9F",ScheduleCompile!W66)),ISNUMBER(FIND("4F",ScheduleCompile!W66))),VALUE(LEFT(ScheduleCompile!W66,FIND("F",ScheduleCompile!W66)-1)),ScheduleCompile!W66)))))))</f>
        <v>0.25</v>
      </c>
      <c r="AC73" s="1">
        <f>IF(AND(ISERROR(IF(ScheduleCompile!X66="Off",0,IF(ScheduleCompile!X66="On",1,IF(ISNUMBER(ScheduleCompile!X66),ScheduleCompile!X66/1,IF(ISTEXT(ScheduleCompile!X66),IF(OR(ISNUMBER(FIND("5F",ScheduleCompile!X66)),ISNUMBER(FIND("0F",ScheduleCompile!X66)),ISNUMBER(FIND("8F",ScheduleCompile!X66)),ISNUMBER(FIND("1F",ScheduleCompile!X66)),ISNUMBER(FIND("2F",ScheduleCompile!X66)),ISNUMBER(FIND("3F",ScheduleCompile!X66)),ISNUMBER(FIND("6F",ScheduleCompile!X66)),ISNUMBER(FIND("7F",ScheduleCompile!X66)),ISNUMBER(FIND("9F",ScheduleCompile!X66)),ISNUMBER(FIND("4F",ScheduleCompile!X66))),VALUE(LEFT(ScheduleCompile!X66,FIND("F",ScheduleCompile!X66)-1)),ScheduleCompile!X66)))))),ISTEXT(ScheduleCompile!#REF!)),"ENDTABLE",IF(ISERROR(IF(ScheduleCompile!X66="Off",0,IF(ScheduleCompile!X66="On",1,IF(ISNUMBER(ScheduleCompile!X66),ScheduleCompile!X66/1,IF(ISTEXT(ScheduleCompile!X66),IF(OR(ISNUMBER(FIND("5F",ScheduleCompile!X66)),ISNUMBER(FIND("0F",ScheduleCompile!X66)),ISNUMBER(FIND("8F",ScheduleCompile!X66)),ISNUMBER(FIND("1F",ScheduleCompile!X66)),ISNUMBER(FIND("2F",ScheduleCompile!X66)),ISNUMBER(FIND("3F",ScheduleCompile!X66)),ISNUMBER(FIND("6F",ScheduleCompile!X66)),ISNUMBER(FIND("7F",ScheduleCompile!X66)),ISNUMBER(FIND("9F",ScheduleCompile!X66)),ISNUMBER(FIND("4F",ScheduleCompile!X66))),VALUE(LEFT(ScheduleCompile!X66,FIND("F",ScheduleCompile!X66)-1)),ScheduleCompile!X66)))))),"",IF(ScheduleCompile!X66="Off",0,IF(ScheduleCompile!X66="On",1,IF(ISNUMBER(ScheduleCompile!X66),ScheduleCompile!X66/1,IF(ISTEXT(ScheduleCompile!X66),IF(OR(ISNUMBER(FIND("5F",ScheduleCompile!X66)),ISNUMBER(FIND("0F",ScheduleCompile!X66)),ISNUMBER(FIND("8F",ScheduleCompile!X66)),ISNUMBER(FIND("1F",ScheduleCompile!X66)),ISNUMBER(FIND("2F",ScheduleCompile!X66)),ISNUMBER(FIND("3F",ScheduleCompile!X66)),ISNUMBER(FIND("6F",ScheduleCompile!X66)),ISNUMBER(FIND("7F",ScheduleCompile!X66)),ISNUMBER(FIND("9F",ScheduleCompile!X66)),ISNUMBER(FIND("4F",ScheduleCompile!X66))),VALUE(LEFT(ScheduleCompile!X66,FIND("F",ScheduleCompile!X66)-1)),ScheduleCompile!X66)))))))</f>
        <v>0.25</v>
      </c>
      <c r="AD73" s="1">
        <f>IF(AND(ISERROR(IF(ScheduleCompile!Y66="Off",0,IF(ScheduleCompile!Y66="On",1,IF(ISNUMBER(ScheduleCompile!Y66),ScheduleCompile!Y66/1,IF(ISTEXT(ScheduleCompile!Y66),IF(OR(ISNUMBER(FIND("5F",ScheduleCompile!Y66)),ISNUMBER(FIND("0F",ScheduleCompile!Y66)),ISNUMBER(FIND("8F",ScheduleCompile!Y66)),ISNUMBER(FIND("1F",ScheduleCompile!Y66)),ISNUMBER(FIND("2F",ScheduleCompile!Y66)),ISNUMBER(FIND("3F",ScheduleCompile!Y66)),ISNUMBER(FIND("6F",ScheduleCompile!Y66)),ISNUMBER(FIND("7F",ScheduleCompile!Y66)),ISNUMBER(FIND("9F",ScheduleCompile!Y66)),ISNUMBER(FIND("4F",ScheduleCompile!Y66))),VALUE(LEFT(ScheduleCompile!Y66,FIND("F",ScheduleCompile!Y66)-1)),ScheduleCompile!Y66)))))),ISTEXT(ScheduleCompile!#REF!)),"ENDTABLE",IF(ISERROR(IF(ScheduleCompile!Y66="Off",0,IF(ScheduleCompile!Y66="On",1,IF(ISNUMBER(ScheduleCompile!Y66),ScheduleCompile!Y66/1,IF(ISTEXT(ScheduleCompile!Y66),IF(OR(ISNUMBER(FIND("5F",ScheduleCompile!Y66)),ISNUMBER(FIND("0F",ScheduleCompile!Y66)),ISNUMBER(FIND("8F",ScheduleCompile!Y66)),ISNUMBER(FIND("1F",ScheduleCompile!Y66)),ISNUMBER(FIND("2F",ScheduleCompile!Y66)),ISNUMBER(FIND("3F",ScheduleCompile!Y66)),ISNUMBER(FIND("6F",ScheduleCompile!Y66)),ISNUMBER(FIND("7F",ScheduleCompile!Y66)),ISNUMBER(FIND("9F",ScheduleCompile!Y66)),ISNUMBER(FIND("4F",ScheduleCompile!Y66))),VALUE(LEFT(ScheduleCompile!Y66,FIND("F",ScheduleCompile!Y66)-1)),ScheduleCompile!Y66)))))),"",IF(ScheduleCompile!Y66="Off",0,IF(ScheduleCompile!Y66="On",1,IF(ISNUMBER(ScheduleCompile!Y66),ScheduleCompile!Y66/1,IF(ISTEXT(ScheduleCompile!Y66),IF(OR(ISNUMBER(FIND("5F",ScheduleCompile!Y66)),ISNUMBER(FIND("0F",ScheduleCompile!Y66)),ISNUMBER(FIND("8F",ScheduleCompile!Y66)),ISNUMBER(FIND("1F",ScheduleCompile!Y66)),ISNUMBER(FIND("2F",ScheduleCompile!Y66)),ISNUMBER(FIND("3F",ScheduleCompile!Y66)),ISNUMBER(FIND("6F",ScheduleCompile!Y66)),ISNUMBER(FIND("7F",ScheduleCompile!Y66)),ISNUMBER(FIND("9F",ScheduleCompile!Y66)),ISNUMBER(FIND("4F",ScheduleCompile!Y66))),VALUE(LEFT(ScheduleCompile!Y66,FIND("F",ScheduleCompile!Y66)-1)),ScheduleCompile!Y66)))))))</f>
        <v>0.25</v>
      </c>
    </row>
    <row r="74" spans="1:30" x14ac:dyDescent="0.25">
      <c r="A74" t="str">
        <f t="shared" si="4"/>
        <v>SchDay "DataInfiltrationSun"  Type = "Fraction" Hr = (0.25, 0.25, 0.25, 0.25, 0.25, 0.25, 0.25, 0.25, 0.25, 0.25, 0.25, 0.25, 0.25, 0.25, 0.25, 0.25, 0.25, 0.25, 0.25, 0.25, 0.25, 0.25, 0.25, 0.25) ..</v>
      </c>
      <c r="B74" s="1" t="s">
        <v>623</v>
      </c>
      <c r="C74" t="str">
        <f t="shared" si="5"/>
        <v xml:space="preserve">SchDay "DataInfiltrationSun"  Type = "Fraction" Hr = </v>
      </c>
      <c r="D74" t="str">
        <f t="shared" si="6"/>
        <v>(0.25, 0.25, 0.25, 0.25, 0.25, 0.25, 0.25, 0.25, 0.25, 0.25, 0.25, 0.25, 0.25, 0.25, 0.25, 0.25, 0.25, 0.25, 0.25, 0.25, 0.25, 0.25, 0.25, 0.25) ..</v>
      </c>
      <c r="E74" s="30" t="str">
        <f>ScheduleCompile!A67</f>
        <v>DataInfiltrationSun</v>
      </c>
      <c r="F74" t="str">
        <f t="shared" si="7"/>
        <v>Fraction</v>
      </c>
      <c r="G74" s="1">
        <f>IF(AND(ISERROR(IF(ScheduleCompile!B67="Off",0,IF(ScheduleCompile!B67="On",1,IF(ISNUMBER(ScheduleCompile!B67),ScheduleCompile!B67/1,IF(ISTEXT(ScheduleCompile!B67),IF(OR(ISNUMBER(FIND("5F",ScheduleCompile!B67)),ISNUMBER(FIND("0F",ScheduleCompile!B67)),ISNUMBER(FIND("8F",ScheduleCompile!B67)),ISNUMBER(FIND("1F",ScheduleCompile!B67)),ISNUMBER(FIND("2F",ScheduleCompile!B67)),ISNUMBER(FIND("3F",ScheduleCompile!B67)),ISNUMBER(FIND("6F",ScheduleCompile!B67)),ISNUMBER(FIND("7F",ScheduleCompile!B67)),ISNUMBER(FIND("9F",ScheduleCompile!B67)),ISNUMBER(FIND("4F",ScheduleCompile!B67))),VALUE(LEFT(ScheduleCompile!B67,FIND("F",ScheduleCompile!B67)-1)),ScheduleCompile!B67)))))),ISTEXT(ScheduleCompile!#REF!)),"ENDTABLE",IF(ISERROR(IF(ScheduleCompile!B67="Off",0,IF(ScheduleCompile!B67="On",1,IF(ISNUMBER(ScheduleCompile!B67),ScheduleCompile!B67/1,IF(ISTEXT(ScheduleCompile!B67),IF(OR(ISNUMBER(FIND("5F",ScheduleCompile!B67)),ISNUMBER(FIND("0F",ScheduleCompile!B67)),ISNUMBER(FIND("8F",ScheduleCompile!B67)),ISNUMBER(FIND("1F",ScheduleCompile!B67)),ISNUMBER(FIND("2F",ScheduleCompile!B67)),ISNUMBER(FIND("3F",ScheduleCompile!B67)),ISNUMBER(FIND("6F",ScheduleCompile!B67)),ISNUMBER(FIND("7F",ScheduleCompile!B67)),ISNUMBER(FIND("9F",ScheduleCompile!B67)),ISNUMBER(FIND("4F",ScheduleCompile!B67))),VALUE(LEFT(ScheduleCompile!B67,FIND("F",ScheduleCompile!B67)-1)),ScheduleCompile!B67)))))),"",IF(ScheduleCompile!B67="Off",0,IF(ScheduleCompile!B67="On",1,IF(ISNUMBER(ScheduleCompile!B67),ScheduleCompile!B67/1,IF(ISTEXT(ScheduleCompile!B67),IF(OR(ISNUMBER(FIND("5F",ScheduleCompile!B67)),ISNUMBER(FIND("0F",ScheduleCompile!B67)),ISNUMBER(FIND("8F",ScheduleCompile!B67)),ISNUMBER(FIND("1F",ScheduleCompile!B67)),ISNUMBER(FIND("2F",ScheduleCompile!B67)),ISNUMBER(FIND("3F",ScheduleCompile!B67)),ISNUMBER(FIND("6F",ScheduleCompile!B67)),ISNUMBER(FIND("7F",ScheduleCompile!B67)),ISNUMBER(FIND("9F",ScheduleCompile!B67)),ISNUMBER(FIND("4F",ScheduleCompile!B67))),VALUE(LEFT(ScheduleCompile!B67,FIND("F",ScheduleCompile!B67)-1)),ScheduleCompile!B67)))))))</f>
        <v>0.25</v>
      </c>
      <c r="H74" s="1">
        <f>IF(AND(ISERROR(IF(ScheduleCompile!C67="Off",0,IF(ScheduleCompile!C67="On",1,IF(ISNUMBER(ScheduleCompile!C67),ScheduleCompile!C67/1,IF(ISTEXT(ScheduleCompile!C67),IF(OR(ISNUMBER(FIND("5F",ScheduleCompile!C67)),ISNUMBER(FIND("0F",ScheduleCompile!C67)),ISNUMBER(FIND("8F",ScheduleCompile!C67)),ISNUMBER(FIND("1F",ScheduleCompile!C67)),ISNUMBER(FIND("2F",ScheduleCompile!C67)),ISNUMBER(FIND("3F",ScheduleCompile!C67)),ISNUMBER(FIND("6F",ScheduleCompile!C67)),ISNUMBER(FIND("7F",ScheduleCompile!C67)),ISNUMBER(FIND("9F",ScheduleCompile!C67)),ISNUMBER(FIND("4F",ScheduleCompile!C67))),VALUE(LEFT(ScheduleCompile!C67,FIND("F",ScheduleCompile!C67)-1)),ScheduleCompile!C67)))))),ISTEXT(ScheduleCompile!#REF!)),"ENDTABLE",IF(ISERROR(IF(ScheduleCompile!C67="Off",0,IF(ScheduleCompile!C67="On",1,IF(ISNUMBER(ScheduleCompile!C67),ScheduleCompile!C67/1,IF(ISTEXT(ScheduleCompile!C67),IF(OR(ISNUMBER(FIND("5F",ScheduleCompile!C67)),ISNUMBER(FIND("0F",ScheduleCompile!C67)),ISNUMBER(FIND("8F",ScheduleCompile!C67)),ISNUMBER(FIND("1F",ScheduleCompile!C67)),ISNUMBER(FIND("2F",ScheduleCompile!C67)),ISNUMBER(FIND("3F",ScheduleCompile!C67)),ISNUMBER(FIND("6F",ScheduleCompile!C67)),ISNUMBER(FIND("7F",ScheduleCompile!C67)),ISNUMBER(FIND("9F",ScheduleCompile!C67)),ISNUMBER(FIND("4F",ScheduleCompile!C67))),VALUE(LEFT(ScheduleCompile!C67,FIND("F",ScheduleCompile!C67)-1)),ScheduleCompile!C67)))))),"",IF(ScheduleCompile!C67="Off",0,IF(ScheduleCompile!C67="On",1,IF(ISNUMBER(ScheduleCompile!C67),ScheduleCompile!C67/1,IF(ISTEXT(ScheduleCompile!C67),IF(OR(ISNUMBER(FIND("5F",ScheduleCompile!C67)),ISNUMBER(FIND("0F",ScheduleCompile!C67)),ISNUMBER(FIND("8F",ScheduleCompile!C67)),ISNUMBER(FIND("1F",ScheduleCompile!C67)),ISNUMBER(FIND("2F",ScheduleCompile!C67)),ISNUMBER(FIND("3F",ScheduleCompile!C67)),ISNUMBER(FIND("6F",ScheduleCompile!C67)),ISNUMBER(FIND("7F",ScheduleCompile!C67)),ISNUMBER(FIND("9F",ScheduleCompile!C67)),ISNUMBER(FIND("4F",ScheduleCompile!C67))),VALUE(LEFT(ScheduleCompile!C67,FIND("F",ScheduleCompile!C67)-1)),ScheduleCompile!C67)))))))</f>
        <v>0.25</v>
      </c>
      <c r="I74" s="1">
        <f>IF(AND(ISERROR(IF(ScheduleCompile!D67="Off",0,IF(ScheduleCompile!D67="On",1,IF(ISNUMBER(ScheduleCompile!D67),ScheduleCompile!D67/1,IF(ISTEXT(ScheduleCompile!D67),IF(OR(ISNUMBER(FIND("5F",ScheduleCompile!D67)),ISNUMBER(FIND("0F",ScheduleCompile!D67)),ISNUMBER(FIND("8F",ScheduleCompile!D67)),ISNUMBER(FIND("1F",ScheduleCompile!D67)),ISNUMBER(FIND("2F",ScheduleCompile!D67)),ISNUMBER(FIND("3F",ScheduleCompile!D67)),ISNUMBER(FIND("6F",ScheduleCompile!D67)),ISNUMBER(FIND("7F",ScheduleCompile!D67)),ISNUMBER(FIND("9F",ScheduleCompile!D67)),ISNUMBER(FIND("4F",ScheduleCompile!D67))),VALUE(LEFT(ScheduleCompile!D67,FIND("F",ScheduleCompile!D67)-1)),ScheduleCompile!D67)))))),ISTEXT(ScheduleCompile!#REF!)),"ENDTABLE",IF(ISERROR(IF(ScheduleCompile!D67="Off",0,IF(ScheduleCompile!D67="On",1,IF(ISNUMBER(ScheduleCompile!D67),ScheduleCompile!D67/1,IF(ISTEXT(ScheduleCompile!D67),IF(OR(ISNUMBER(FIND("5F",ScheduleCompile!D67)),ISNUMBER(FIND("0F",ScheduleCompile!D67)),ISNUMBER(FIND("8F",ScheduleCompile!D67)),ISNUMBER(FIND("1F",ScheduleCompile!D67)),ISNUMBER(FIND("2F",ScheduleCompile!D67)),ISNUMBER(FIND("3F",ScheduleCompile!D67)),ISNUMBER(FIND("6F",ScheduleCompile!D67)),ISNUMBER(FIND("7F",ScheduleCompile!D67)),ISNUMBER(FIND("9F",ScheduleCompile!D67)),ISNUMBER(FIND("4F",ScheduleCompile!D67))),VALUE(LEFT(ScheduleCompile!D67,FIND("F",ScheduleCompile!D67)-1)),ScheduleCompile!D67)))))),"",IF(ScheduleCompile!D67="Off",0,IF(ScheduleCompile!D67="On",1,IF(ISNUMBER(ScheduleCompile!D67),ScheduleCompile!D67/1,IF(ISTEXT(ScheduleCompile!D67),IF(OR(ISNUMBER(FIND("5F",ScheduleCompile!D67)),ISNUMBER(FIND("0F",ScheduleCompile!D67)),ISNUMBER(FIND("8F",ScheduleCompile!D67)),ISNUMBER(FIND("1F",ScheduleCompile!D67)),ISNUMBER(FIND("2F",ScheduleCompile!D67)),ISNUMBER(FIND("3F",ScheduleCompile!D67)),ISNUMBER(FIND("6F",ScheduleCompile!D67)),ISNUMBER(FIND("7F",ScheduleCompile!D67)),ISNUMBER(FIND("9F",ScheduleCompile!D67)),ISNUMBER(FIND("4F",ScheduleCompile!D67))),VALUE(LEFT(ScheduleCompile!D67,FIND("F",ScheduleCompile!D67)-1)),ScheduleCompile!D67)))))))</f>
        <v>0.25</v>
      </c>
      <c r="J74" s="1">
        <f>IF(AND(ISERROR(IF(ScheduleCompile!E67="Off",0,IF(ScheduleCompile!E67="On",1,IF(ISNUMBER(ScheduleCompile!E67),ScheduleCompile!E67/1,IF(ISTEXT(ScheduleCompile!E67),IF(OR(ISNUMBER(FIND("5F",ScheduleCompile!E67)),ISNUMBER(FIND("0F",ScheduleCompile!E67)),ISNUMBER(FIND("8F",ScheduleCompile!E67)),ISNUMBER(FIND("1F",ScheduleCompile!E67)),ISNUMBER(FIND("2F",ScheduleCompile!E67)),ISNUMBER(FIND("3F",ScheduleCompile!E67)),ISNUMBER(FIND("6F",ScheduleCompile!E67)),ISNUMBER(FIND("7F",ScheduleCompile!E67)),ISNUMBER(FIND("9F",ScheduleCompile!E67)),ISNUMBER(FIND("4F",ScheduleCompile!E67))),VALUE(LEFT(ScheduleCompile!E67,FIND("F",ScheduleCompile!E67)-1)),ScheduleCompile!E67)))))),ISTEXT(ScheduleCompile!#REF!)),"ENDTABLE",IF(ISERROR(IF(ScheduleCompile!E67="Off",0,IF(ScheduleCompile!E67="On",1,IF(ISNUMBER(ScheduleCompile!E67),ScheduleCompile!E67/1,IF(ISTEXT(ScheduleCompile!E67),IF(OR(ISNUMBER(FIND("5F",ScheduleCompile!E67)),ISNUMBER(FIND("0F",ScheduleCompile!E67)),ISNUMBER(FIND("8F",ScheduleCompile!E67)),ISNUMBER(FIND("1F",ScheduleCompile!E67)),ISNUMBER(FIND("2F",ScheduleCompile!E67)),ISNUMBER(FIND("3F",ScheduleCompile!E67)),ISNUMBER(FIND("6F",ScheduleCompile!E67)),ISNUMBER(FIND("7F",ScheduleCompile!E67)),ISNUMBER(FIND("9F",ScheduleCompile!E67)),ISNUMBER(FIND("4F",ScheduleCompile!E67))),VALUE(LEFT(ScheduleCompile!E67,FIND("F",ScheduleCompile!E67)-1)),ScheduleCompile!E67)))))),"",IF(ScheduleCompile!E67="Off",0,IF(ScheduleCompile!E67="On",1,IF(ISNUMBER(ScheduleCompile!E67),ScheduleCompile!E67/1,IF(ISTEXT(ScheduleCompile!E67),IF(OR(ISNUMBER(FIND("5F",ScheduleCompile!E67)),ISNUMBER(FIND("0F",ScheduleCompile!E67)),ISNUMBER(FIND("8F",ScheduleCompile!E67)),ISNUMBER(FIND("1F",ScheduleCompile!E67)),ISNUMBER(FIND("2F",ScheduleCompile!E67)),ISNUMBER(FIND("3F",ScheduleCompile!E67)),ISNUMBER(FIND("6F",ScheduleCompile!E67)),ISNUMBER(FIND("7F",ScheduleCompile!E67)),ISNUMBER(FIND("9F",ScheduleCompile!E67)),ISNUMBER(FIND("4F",ScheduleCompile!E67))),VALUE(LEFT(ScheduleCompile!E67,FIND("F",ScheduleCompile!E67)-1)),ScheduleCompile!E67)))))))</f>
        <v>0.25</v>
      </c>
      <c r="K74" s="1">
        <f>IF(AND(ISERROR(IF(ScheduleCompile!F67="Off",0,IF(ScheduleCompile!F67="On",1,IF(ISNUMBER(ScheduleCompile!F67),ScheduleCompile!F67/1,IF(ISTEXT(ScheduleCompile!F67),IF(OR(ISNUMBER(FIND("5F",ScheduleCompile!F67)),ISNUMBER(FIND("0F",ScheduleCompile!F67)),ISNUMBER(FIND("8F",ScheduleCompile!F67)),ISNUMBER(FIND("1F",ScheduleCompile!F67)),ISNUMBER(FIND("2F",ScheduleCompile!F67)),ISNUMBER(FIND("3F",ScheduleCompile!F67)),ISNUMBER(FIND("6F",ScheduleCompile!F67)),ISNUMBER(FIND("7F",ScheduleCompile!F67)),ISNUMBER(FIND("9F",ScheduleCompile!F67)),ISNUMBER(FIND("4F",ScheduleCompile!F67))),VALUE(LEFT(ScheduleCompile!F67,FIND("F",ScheduleCompile!F67)-1)),ScheduleCompile!F67)))))),ISTEXT(ScheduleCompile!#REF!)),"ENDTABLE",IF(ISERROR(IF(ScheduleCompile!F67="Off",0,IF(ScheduleCompile!F67="On",1,IF(ISNUMBER(ScheduleCompile!F67),ScheduleCompile!F67/1,IF(ISTEXT(ScheduleCompile!F67),IF(OR(ISNUMBER(FIND("5F",ScheduleCompile!F67)),ISNUMBER(FIND("0F",ScheduleCompile!F67)),ISNUMBER(FIND("8F",ScheduleCompile!F67)),ISNUMBER(FIND("1F",ScheduleCompile!F67)),ISNUMBER(FIND("2F",ScheduleCompile!F67)),ISNUMBER(FIND("3F",ScheduleCompile!F67)),ISNUMBER(FIND("6F",ScheduleCompile!F67)),ISNUMBER(FIND("7F",ScheduleCompile!F67)),ISNUMBER(FIND("9F",ScheduleCompile!F67)),ISNUMBER(FIND("4F",ScheduleCompile!F67))),VALUE(LEFT(ScheduleCompile!F67,FIND("F",ScheduleCompile!F67)-1)),ScheduleCompile!F67)))))),"",IF(ScheduleCompile!F67="Off",0,IF(ScheduleCompile!F67="On",1,IF(ISNUMBER(ScheduleCompile!F67),ScheduleCompile!F67/1,IF(ISTEXT(ScheduleCompile!F67),IF(OR(ISNUMBER(FIND("5F",ScheduleCompile!F67)),ISNUMBER(FIND("0F",ScheduleCompile!F67)),ISNUMBER(FIND("8F",ScheduleCompile!F67)),ISNUMBER(FIND("1F",ScheduleCompile!F67)),ISNUMBER(FIND("2F",ScheduleCompile!F67)),ISNUMBER(FIND("3F",ScheduleCompile!F67)),ISNUMBER(FIND("6F",ScheduleCompile!F67)),ISNUMBER(FIND("7F",ScheduleCompile!F67)),ISNUMBER(FIND("9F",ScheduleCompile!F67)),ISNUMBER(FIND("4F",ScheduleCompile!F67))),VALUE(LEFT(ScheduleCompile!F67,FIND("F",ScheduleCompile!F67)-1)),ScheduleCompile!F67)))))))</f>
        <v>0.25</v>
      </c>
      <c r="L74" s="1">
        <f>IF(AND(ISERROR(IF(ScheduleCompile!G67="Off",0,IF(ScheduleCompile!G67="On",1,IF(ISNUMBER(ScheduleCompile!G67),ScheduleCompile!G67/1,IF(ISTEXT(ScheduleCompile!G67),IF(OR(ISNUMBER(FIND("5F",ScheduleCompile!G67)),ISNUMBER(FIND("0F",ScheduleCompile!G67)),ISNUMBER(FIND("8F",ScheduleCompile!G67)),ISNUMBER(FIND("1F",ScheduleCompile!G67)),ISNUMBER(FIND("2F",ScheduleCompile!G67)),ISNUMBER(FIND("3F",ScheduleCompile!G67)),ISNUMBER(FIND("6F",ScheduleCompile!G67)),ISNUMBER(FIND("7F",ScheduleCompile!G67)),ISNUMBER(FIND("9F",ScheduleCompile!G67)),ISNUMBER(FIND("4F",ScheduleCompile!G67))),VALUE(LEFT(ScheduleCompile!G67,FIND("F",ScheduleCompile!G67)-1)),ScheduleCompile!G67)))))),ISTEXT(ScheduleCompile!#REF!)),"ENDTABLE",IF(ISERROR(IF(ScheduleCompile!G67="Off",0,IF(ScheduleCompile!G67="On",1,IF(ISNUMBER(ScheduleCompile!G67),ScheduleCompile!G67/1,IF(ISTEXT(ScheduleCompile!G67),IF(OR(ISNUMBER(FIND("5F",ScheduleCompile!G67)),ISNUMBER(FIND("0F",ScheduleCompile!G67)),ISNUMBER(FIND("8F",ScheduleCompile!G67)),ISNUMBER(FIND("1F",ScheduleCompile!G67)),ISNUMBER(FIND("2F",ScheduleCompile!G67)),ISNUMBER(FIND("3F",ScheduleCompile!G67)),ISNUMBER(FIND("6F",ScheduleCompile!G67)),ISNUMBER(FIND("7F",ScheduleCompile!G67)),ISNUMBER(FIND("9F",ScheduleCompile!G67)),ISNUMBER(FIND("4F",ScheduleCompile!G67))),VALUE(LEFT(ScheduleCompile!G67,FIND("F",ScheduleCompile!G67)-1)),ScheduleCompile!G67)))))),"",IF(ScheduleCompile!G67="Off",0,IF(ScheduleCompile!G67="On",1,IF(ISNUMBER(ScheduleCompile!G67),ScheduleCompile!G67/1,IF(ISTEXT(ScheduleCompile!G67),IF(OR(ISNUMBER(FIND("5F",ScheduleCompile!G67)),ISNUMBER(FIND("0F",ScheduleCompile!G67)),ISNUMBER(FIND("8F",ScheduleCompile!G67)),ISNUMBER(FIND("1F",ScheduleCompile!G67)),ISNUMBER(FIND("2F",ScheduleCompile!G67)),ISNUMBER(FIND("3F",ScheduleCompile!G67)),ISNUMBER(FIND("6F",ScheduleCompile!G67)),ISNUMBER(FIND("7F",ScheduleCompile!G67)),ISNUMBER(FIND("9F",ScheduleCompile!G67)),ISNUMBER(FIND("4F",ScheduleCompile!G67))),VALUE(LEFT(ScheduleCompile!G67,FIND("F",ScheduleCompile!G67)-1)),ScheduleCompile!G67)))))))</f>
        <v>0.25</v>
      </c>
      <c r="M74" s="1">
        <f>IF(AND(ISERROR(IF(ScheduleCompile!H67="Off",0,IF(ScheduleCompile!H67="On",1,IF(ISNUMBER(ScheduleCompile!H67),ScheduleCompile!H67/1,IF(ISTEXT(ScheduleCompile!H67),IF(OR(ISNUMBER(FIND("5F",ScheduleCompile!H67)),ISNUMBER(FIND("0F",ScheduleCompile!H67)),ISNUMBER(FIND("8F",ScheduleCompile!H67)),ISNUMBER(FIND("1F",ScheduleCompile!H67)),ISNUMBER(FIND("2F",ScheduleCompile!H67)),ISNUMBER(FIND("3F",ScheduleCompile!H67)),ISNUMBER(FIND("6F",ScheduleCompile!H67)),ISNUMBER(FIND("7F",ScheduleCompile!H67)),ISNUMBER(FIND("9F",ScheduleCompile!H67)),ISNUMBER(FIND("4F",ScheduleCompile!H67))),VALUE(LEFT(ScheduleCompile!H67,FIND("F",ScheduleCompile!H67)-1)),ScheduleCompile!H67)))))),ISTEXT(ScheduleCompile!#REF!)),"ENDTABLE",IF(ISERROR(IF(ScheduleCompile!H67="Off",0,IF(ScheduleCompile!H67="On",1,IF(ISNUMBER(ScheduleCompile!H67),ScheduleCompile!H67/1,IF(ISTEXT(ScheduleCompile!H67),IF(OR(ISNUMBER(FIND("5F",ScheduleCompile!H67)),ISNUMBER(FIND("0F",ScheduleCompile!H67)),ISNUMBER(FIND("8F",ScheduleCompile!H67)),ISNUMBER(FIND("1F",ScheduleCompile!H67)),ISNUMBER(FIND("2F",ScheduleCompile!H67)),ISNUMBER(FIND("3F",ScheduleCompile!H67)),ISNUMBER(FIND("6F",ScheduleCompile!H67)),ISNUMBER(FIND("7F",ScheduleCompile!H67)),ISNUMBER(FIND("9F",ScheduleCompile!H67)),ISNUMBER(FIND("4F",ScheduleCompile!H67))),VALUE(LEFT(ScheduleCompile!H67,FIND("F",ScheduleCompile!H67)-1)),ScheduleCompile!H67)))))),"",IF(ScheduleCompile!H67="Off",0,IF(ScheduleCompile!H67="On",1,IF(ISNUMBER(ScheduleCompile!H67),ScheduleCompile!H67/1,IF(ISTEXT(ScheduleCompile!H67),IF(OR(ISNUMBER(FIND("5F",ScheduleCompile!H67)),ISNUMBER(FIND("0F",ScheduleCompile!H67)),ISNUMBER(FIND("8F",ScheduleCompile!H67)),ISNUMBER(FIND("1F",ScheduleCompile!H67)),ISNUMBER(FIND("2F",ScheduleCompile!H67)),ISNUMBER(FIND("3F",ScheduleCompile!H67)),ISNUMBER(FIND("6F",ScheduleCompile!H67)),ISNUMBER(FIND("7F",ScheduleCompile!H67)),ISNUMBER(FIND("9F",ScheduleCompile!H67)),ISNUMBER(FIND("4F",ScheduleCompile!H67))),VALUE(LEFT(ScheduleCompile!H67,FIND("F",ScheduleCompile!H67)-1)),ScheduleCompile!H67)))))))</f>
        <v>0.25</v>
      </c>
      <c r="N74" s="1">
        <f>IF(AND(ISERROR(IF(ScheduleCompile!I67="Off",0,IF(ScheduleCompile!I67="On",1,IF(ISNUMBER(ScheduleCompile!I67),ScheduleCompile!I67/1,IF(ISTEXT(ScheduleCompile!I67),IF(OR(ISNUMBER(FIND("5F",ScheduleCompile!I67)),ISNUMBER(FIND("0F",ScheduleCompile!I67)),ISNUMBER(FIND("8F",ScheduleCompile!I67)),ISNUMBER(FIND("1F",ScheduleCompile!I67)),ISNUMBER(FIND("2F",ScheduleCompile!I67)),ISNUMBER(FIND("3F",ScheduleCompile!I67)),ISNUMBER(FIND("6F",ScheduleCompile!I67)),ISNUMBER(FIND("7F",ScheduleCompile!I67)),ISNUMBER(FIND("9F",ScheduleCompile!I67)),ISNUMBER(FIND("4F",ScheduleCompile!I67))),VALUE(LEFT(ScheduleCompile!I67,FIND("F",ScheduleCompile!I67)-1)),ScheduleCompile!I67)))))),ISTEXT(ScheduleCompile!#REF!)),"ENDTABLE",IF(ISERROR(IF(ScheduleCompile!I67="Off",0,IF(ScheduleCompile!I67="On",1,IF(ISNUMBER(ScheduleCompile!I67),ScheduleCompile!I67/1,IF(ISTEXT(ScheduleCompile!I67),IF(OR(ISNUMBER(FIND("5F",ScheduleCompile!I67)),ISNUMBER(FIND("0F",ScheduleCompile!I67)),ISNUMBER(FIND("8F",ScheduleCompile!I67)),ISNUMBER(FIND("1F",ScheduleCompile!I67)),ISNUMBER(FIND("2F",ScheduleCompile!I67)),ISNUMBER(FIND("3F",ScheduleCompile!I67)),ISNUMBER(FIND("6F",ScheduleCompile!I67)),ISNUMBER(FIND("7F",ScheduleCompile!I67)),ISNUMBER(FIND("9F",ScheduleCompile!I67)),ISNUMBER(FIND("4F",ScheduleCompile!I67))),VALUE(LEFT(ScheduleCompile!I67,FIND("F",ScheduleCompile!I67)-1)),ScheduleCompile!I67)))))),"",IF(ScheduleCompile!I67="Off",0,IF(ScheduleCompile!I67="On",1,IF(ISNUMBER(ScheduleCompile!I67),ScheduleCompile!I67/1,IF(ISTEXT(ScheduleCompile!I67),IF(OR(ISNUMBER(FIND("5F",ScheduleCompile!I67)),ISNUMBER(FIND("0F",ScheduleCompile!I67)),ISNUMBER(FIND("8F",ScheduleCompile!I67)),ISNUMBER(FIND("1F",ScheduleCompile!I67)),ISNUMBER(FIND("2F",ScheduleCompile!I67)),ISNUMBER(FIND("3F",ScheduleCompile!I67)),ISNUMBER(FIND("6F",ScheduleCompile!I67)),ISNUMBER(FIND("7F",ScheduleCompile!I67)),ISNUMBER(FIND("9F",ScheduleCompile!I67)),ISNUMBER(FIND("4F",ScheduleCompile!I67))),VALUE(LEFT(ScheduleCompile!I67,FIND("F",ScheduleCompile!I67)-1)),ScheduleCompile!I67)))))))</f>
        <v>0.25</v>
      </c>
      <c r="O74" s="1">
        <f>IF(AND(ISERROR(IF(ScheduleCompile!J67="Off",0,IF(ScheduleCompile!J67="On",1,IF(ISNUMBER(ScheduleCompile!J67),ScheduleCompile!J67/1,IF(ISTEXT(ScheduleCompile!J67),IF(OR(ISNUMBER(FIND("5F",ScheduleCompile!J67)),ISNUMBER(FIND("0F",ScheduleCompile!J67)),ISNUMBER(FIND("8F",ScheduleCompile!J67)),ISNUMBER(FIND("1F",ScheduleCompile!J67)),ISNUMBER(FIND("2F",ScheduleCompile!J67)),ISNUMBER(FIND("3F",ScheduleCompile!J67)),ISNUMBER(FIND("6F",ScheduleCompile!J67)),ISNUMBER(FIND("7F",ScheduleCompile!J67)),ISNUMBER(FIND("9F",ScheduleCompile!J67)),ISNUMBER(FIND("4F",ScheduleCompile!J67))),VALUE(LEFT(ScheduleCompile!J67,FIND("F",ScheduleCompile!J67)-1)),ScheduleCompile!J67)))))),ISTEXT(ScheduleCompile!#REF!)),"ENDTABLE",IF(ISERROR(IF(ScheduleCompile!J67="Off",0,IF(ScheduleCompile!J67="On",1,IF(ISNUMBER(ScheduleCompile!J67),ScheduleCompile!J67/1,IF(ISTEXT(ScheduleCompile!J67),IF(OR(ISNUMBER(FIND("5F",ScheduleCompile!J67)),ISNUMBER(FIND("0F",ScheduleCompile!J67)),ISNUMBER(FIND("8F",ScheduleCompile!J67)),ISNUMBER(FIND("1F",ScheduleCompile!J67)),ISNUMBER(FIND("2F",ScheduleCompile!J67)),ISNUMBER(FIND("3F",ScheduleCompile!J67)),ISNUMBER(FIND("6F",ScheduleCompile!J67)),ISNUMBER(FIND("7F",ScheduleCompile!J67)),ISNUMBER(FIND("9F",ScheduleCompile!J67)),ISNUMBER(FIND("4F",ScheduleCompile!J67))),VALUE(LEFT(ScheduleCompile!J67,FIND("F",ScheduleCompile!J67)-1)),ScheduleCompile!J67)))))),"",IF(ScheduleCompile!J67="Off",0,IF(ScheduleCompile!J67="On",1,IF(ISNUMBER(ScheduleCompile!J67),ScheduleCompile!J67/1,IF(ISTEXT(ScheduleCompile!J67),IF(OR(ISNUMBER(FIND("5F",ScheduleCompile!J67)),ISNUMBER(FIND("0F",ScheduleCompile!J67)),ISNUMBER(FIND("8F",ScheduleCompile!J67)),ISNUMBER(FIND("1F",ScheduleCompile!J67)),ISNUMBER(FIND("2F",ScheduleCompile!J67)),ISNUMBER(FIND("3F",ScheduleCompile!J67)),ISNUMBER(FIND("6F",ScheduleCompile!J67)),ISNUMBER(FIND("7F",ScheduleCompile!J67)),ISNUMBER(FIND("9F",ScheduleCompile!J67)),ISNUMBER(FIND("4F",ScheduleCompile!J67))),VALUE(LEFT(ScheduleCompile!J67,FIND("F",ScheduleCompile!J67)-1)),ScheduleCompile!J67)))))))</f>
        <v>0.25</v>
      </c>
      <c r="P74" s="1">
        <f>IF(AND(ISERROR(IF(ScheduleCompile!K67="Off",0,IF(ScheduleCompile!K67="On",1,IF(ISNUMBER(ScheduleCompile!K67),ScheduleCompile!K67/1,IF(ISTEXT(ScheduleCompile!K67),IF(OR(ISNUMBER(FIND("5F",ScheduleCompile!K67)),ISNUMBER(FIND("0F",ScheduleCompile!K67)),ISNUMBER(FIND("8F",ScheduleCompile!K67)),ISNUMBER(FIND("1F",ScheduleCompile!K67)),ISNUMBER(FIND("2F",ScheduleCompile!K67)),ISNUMBER(FIND("3F",ScheduleCompile!K67)),ISNUMBER(FIND("6F",ScheduleCompile!K67)),ISNUMBER(FIND("7F",ScheduleCompile!K67)),ISNUMBER(FIND("9F",ScheduleCompile!K67)),ISNUMBER(FIND("4F",ScheduleCompile!K67))),VALUE(LEFT(ScheduleCompile!K67,FIND("F",ScheduleCompile!K67)-1)),ScheduleCompile!K67)))))),ISTEXT(ScheduleCompile!#REF!)),"ENDTABLE",IF(ISERROR(IF(ScheduleCompile!K67="Off",0,IF(ScheduleCompile!K67="On",1,IF(ISNUMBER(ScheduleCompile!K67),ScheduleCompile!K67/1,IF(ISTEXT(ScheduleCompile!K67),IF(OR(ISNUMBER(FIND("5F",ScheduleCompile!K67)),ISNUMBER(FIND("0F",ScheduleCompile!K67)),ISNUMBER(FIND("8F",ScheduleCompile!K67)),ISNUMBER(FIND("1F",ScheduleCompile!K67)),ISNUMBER(FIND("2F",ScheduleCompile!K67)),ISNUMBER(FIND("3F",ScheduleCompile!K67)),ISNUMBER(FIND("6F",ScheduleCompile!K67)),ISNUMBER(FIND("7F",ScheduleCompile!K67)),ISNUMBER(FIND("9F",ScheduleCompile!K67)),ISNUMBER(FIND("4F",ScheduleCompile!K67))),VALUE(LEFT(ScheduleCompile!K67,FIND("F",ScheduleCompile!K67)-1)),ScheduleCompile!K67)))))),"",IF(ScheduleCompile!K67="Off",0,IF(ScheduleCompile!K67="On",1,IF(ISNUMBER(ScheduleCompile!K67),ScheduleCompile!K67/1,IF(ISTEXT(ScheduleCompile!K67),IF(OR(ISNUMBER(FIND("5F",ScheduleCompile!K67)),ISNUMBER(FIND("0F",ScheduleCompile!K67)),ISNUMBER(FIND("8F",ScheduleCompile!K67)),ISNUMBER(FIND("1F",ScheduleCompile!K67)),ISNUMBER(FIND("2F",ScheduleCompile!K67)),ISNUMBER(FIND("3F",ScheduleCompile!K67)),ISNUMBER(FIND("6F",ScheduleCompile!K67)),ISNUMBER(FIND("7F",ScheduleCompile!K67)),ISNUMBER(FIND("9F",ScheduleCompile!K67)),ISNUMBER(FIND("4F",ScheduleCompile!K67))),VALUE(LEFT(ScheduleCompile!K67,FIND("F",ScheduleCompile!K67)-1)),ScheduleCompile!K67)))))))</f>
        <v>0.25</v>
      </c>
      <c r="Q74" s="1">
        <f>IF(AND(ISERROR(IF(ScheduleCompile!L67="Off",0,IF(ScheduleCompile!L67="On",1,IF(ISNUMBER(ScheduleCompile!L67),ScheduleCompile!L67/1,IF(ISTEXT(ScheduleCompile!L67),IF(OR(ISNUMBER(FIND("5F",ScheduleCompile!L67)),ISNUMBER(FIND("0F",ScheduleCompile!L67)),ISNUMBER(FIND("8F",ScheduleCompile!L67)),ISNUMBER(FIND("1F",ScheduleCompile!L67)),ISNUMBER(FIND("2F",ScheduleCompile!L67)),ISNUMBER(FIND("3F",ScheduleCompile!L67)),ISNUMBER(FIND("6F",ScheduleCompile!L67)),ISNUMBER(FIND("7F",ScheduleCompile!L67)),ISNUMBER(FIND("9F",ScheduleCompile!L67)),ISNUMBER(FIND("4F",ScheduleCompile!L67))),VALUE(LEFT(ScheduleCompile!L67,FIND("F",ScheduleCompile!L67)-1)),ScheduleCompile!L67)))))),ISTEXT(ScheduleCompile!#REF!)),"ENDTABLE",IF(ISERROR(IF(ScheduleCompile!L67="Off",0,IF(ScheduleCompile!L67="On",1,IF(ISNUMBER(ScheduleCompile!L67),ScheduleCompile!L67/1,IF(ISTEXT(ScheduleCompile!L67),IF(OR(ISNUMBER(FIND("5F",ScheduleCompile!L67)),ISNUMBER(FIND("0F",ScheduleCompile!L67)),ISNUMBER(FIND("8F",ScheduleCompile!L67)),ISNUMBER(FIND("1F",ScheduleCompile!L67)),ISNUMBER(FIND("2F",ScheduleCompile!L67)),ISNUMBER(FIND("3F",ScheduleCompile!L67)),ISNUMBER(FIND("6F",ScheduleCompile!L67)),ISNUMBER(FIND("7F",ScheduleCompile!L67)),ISNUMBER(FIND("9F",ScheduleCompile!L67)),ISNUMBER(FIND("4F",ScheduleCompile!L67))),VALUE(LEFT(ScheduleCompile!L67,FIND("F",ScheduleCompile!L67)-1)),ScheduleCompile!L67)))))),"",IF(ScheduleCompile!L67="Off",0,IF(ScheduleCompile!L67="On",1,IF(ISNUMBER(ScheduleCompile!L67),ScheduleCompile!L67/1,IF(ISTEXT(ScheduleCompile!L67),IF(OR(ISNUMBER(FIND("5F",ScheduleCompile!L67)),ISNUMBER(FIND("0F",ScheduleCompile!L67)),ISNUMBER(FIND("8F",ScheduleCompile!L67)),ISNUMBER(FIND("1F",ScheduleCompile!L67)),ISNUMBER(FIND("2F",ScheduleCompile!L67)),ISNUMBER(FIND("3F",ScheduleCompile!L67)),ISNUMBER(FIND("6F",ScheduleCompile!L67)),ISNUMBER(FIND("7F",ScheduleCompile!L67)),ISNUMBER(FIND("9F",ScheduleCompile!L67)),ISNUMBER(FIND("4F",ScheduleCompile!L67))),VALUE(LEFT(ScheduleCompile!L67,FIND("F",ScheduleCompile!L67)-1)),ScheduleCompile!L67)))))))</f>
        <v>0.25</v>
      </c>
      <c r="R74" s="1">
        <f>IF(AND(ISERROR(IF(ScheduleCompile!M67="Off",0,IF(ScheduleCompile!M67="On",1,IF(ISNUMBER(ScheduleCompile!M67),ScheduleCompile!M67/1,IF(ISTEXT(ScheduleCompile!M67),IF(OR(ISNUMBER(FIND("5F",ScheduleCompile!M67)),ISNUMBER(FIND("0F",ScheduleCompile!M67)),ISNUMBER(FIND("8F",ScheduleCompile!M67)),ISNUMBER(FIND("1F",ScheduleCompile!M67)),ISNUMBER(FIND("2F",ScheduleCompile!M67)),ISNUMBER(FIND("3F",ScheduleCompile!M67)),ISNUMBER(FIND("6F",ScheduleCompile!M67)),ISNUMBER(FIND("7F",ScheduleCompile!M67)),ISNUMBER(FIND("9F",ScheduleCompile!M67)),ISNUMBER(FIND("4F",ScheduleCompile!M67))),VALUE(LEFT(ScheduleCompile!M67,FIND("F",ScheduleCompile!M67)-1)),ScheduleCompile!M67)))))),ISTEXT(ScheduleCompile!#REF!)),"ENDTABLE",IF(ISERROR(IF(ScheduleCompile!M67="Off",0,IF(ScheduleCompile!M67="On",1,IF(ISNUMBER(ScheduleCompile!M67),ScheduleCompile!M67/1,IF(ISTEXT(ScheduleCompile!M67),IF(OR(ISNUMBER(FIND("5F",ScheduleCompile!M67)),ISNUMBER(FIND("0F",ScheduleCompile!M67)),ISNUMBER(FIND("8F",ScheduleCompile!M67)),ISNUMBER(FIND("1F",ScheduleCompile!M67)),ISNUMBER(FIND("2F",ScheduleCompile!M67)),ISNUMBER(FIND("3F",ScheduleCompile!M67)),ISNUMBER(FIND("6F",ScheduleCompile!M67)),ISNUMBER(FIND("7F",ScheduleCompile!M67)),ISNUMBER(FIND("9F",ScheduleCompile!M67)),ISNUMBER(FIND("4F",ScheduleCompile!M67))),VALUE(LEFT(ScheduleCompile!M67,FIND("F",ScheduleCompile!M67)-1)),ScheduleCompile!M67)))))),"",IF(ScheduleCompile!M67="Off",0,IF(ScheduleCompile!M67="On",1,IF(ISNUMBER(ScheduleCompile!M67),ScheduleCompile!M67/1,IF(ISTEXT(ScheduleCompile!M67),IF(OR(ISNUMBER(FIND("5F",ScheduleCompile!M67)),ISNUMBER(FIND("0F",ScheduleCompile!M67)),ISNUMBER(FIND("8F",ScheduleCompile!M67)),ISNUMBER(FIND("1F",ScheduleCompile!M67)),ISNUMBER(FIND("2F",ScheduleCompile!M67)),ISNUMBER(FIND("3F",ScheduleCompile!M67)),ISNUMBER(FIND("6F",ScheduleCompile!M67)),ISNUMBER(FIND("7F",ScheduleCompile!M67)),ISNUMBER(FIND("9F",ScheduleCompile!M67)),ISNUMBER(FIND("4F",ScheduleCompile!M67))),VALUE(LEFT(ScheduleCompile!M67,FIND("F",ScheduleCompile!M67)-1)),ScheduleCompile!M67)))))))</f>
        <v>0.25</v>
      </c>
      <c r="S74" s="1">
        <f>IF(AND(ISERROR(IF(ScheduleCompile!N67="Off",0,IF(ScheduleCompile!N67="On",1,IF(ISNUMBER(ScheduleCompile!N67),ScheduleCompile!N67/1,IF(ISTEXT(ScheduleCompile!N67),IF(OR(ISNUMBER(FIND("5F",ScheduleCompile!N67)),ISNUMBER(FIND("0F",ScheduleCompile!N67)),ISNUMBER(FIND("8F",ScheduleCompile!N67)),ISNUMBER(FIND("1F",ScheduleCompile!N67)),ISNUMBER(FIND("2F",ScheduleCompile!N67)),ISNUMBER(FIND("3F",ScheduleCompile!N67)),ISNUMBER(FIND("6F",ScheduleCompile!N67)),ISNUMBER(FIND("7F",ScheduleCompile!N67)),ISNUMBER(FIND("9F",ScheduleCompile!N67)),ISNUMBER(FIND("4F",ScheduleCompile!N67))),VALUE(LEFT(ScheduleCompile!N67,FIND("F",ScheduleCompile!N67)-1)),ScheduleCompile!N67)))))),ISTEXT(ScheduleCompile!#REF!)),"ENDTABLE",IF(ISERROR(IF(ScheduleCompile!N67="Off",0,IF(ScheduleCompile!N67="On",1,IF(ISNUMBER(ScheduleCompile!N67),ScheduleCompile!N67/1,IF(ISTEXT(ScheduleCompile!N67),IF(OR(ISNUMBER(FIND("5F",ScheduleCompile!N67)),ISNUMBER(FIND("0F",ScheduleCompile!N67)),ISNUMBER(FIND("8F",ScheduleCompile!N67)),ISNUMBER(FIND("1F",ScheduleCompile!N67)),ISNUMBER(FIND("2F",ScheduleCompile!N67)),ISNUMBER(FIND("3F",ScheduleCompile!N67)),ISNUMBER(FIND("6F",ScheduleCompile!N67)),ISNUMBER(FIND("7F",ScheduleCompile!N67)),ISNUMBER(FIND("9F",ScheduleCompile!N67)),ISNUMBER(FIND("4F",ScheduleCompile!N67))),VALUE(LEFT(ScheduleCompile!N67,FIND("F",ScheduleCompile!N67)-1)),ScheduleCompile!N67)))))),"",IF(ScheduleCompile!N67="Off",0,IF(ScheduleCompile!N67="On",1,IF(ISNUMBER(ScheduleCompile!N67),ScheduleCompile!N67/1,IF(ISTEXT(ScheduleCompile!N67),IF(OR(ISNUMBER(FIND("5F",ScheduleCompile!N67)),ISNUMBER(FIND("0F",ScheduleCompile!N67)),ISNUMBER(FIND("8F",ScheduleCompile!N67)),ISNUMBER(FIND("1F",ScheduleCompile!N67)),ISNUMBER(FIND("2F",ScheduleCompile!N67)),ISNUMBER(FIND("3F",ScheduleCompile!N67)),ISNUMBER(FIND("6F",ScheduleCompile!N67)),ISNUMBER(FIND("7F",ScheduleCompile!N67)),ISNUMBER(FIND("9F",ScheduleCompile!N67)),ISNUMBER(FIND("4F",ScheduleCompile!N67))),VALUE(LEFT(ScheduleCompile!N67,FIND("F",ScheduleCompile!N67)-1)),ScheduleCompile!N67)))))))</f>
        <v>0.25</v>
      </c>
      <c r="T74" s="1">
        <f>IF(AND(ISERROR(IF(ScheduleCompile!O67="Off",0,IF(ScheduleCompile!O67="On",1,IF(ISNUMBER(ScheduleCompile!O67),ScheduleCompile!O67/1,IF(ISTEXT(ScheduleCompile!O67),IF(OR(ISNUMBER(FIND("5F",ScheduleCompile!O67)),ISNUMBER(FIND("0F",ScheduleCompile!O67)),ISNUMBER(FIND("8F",ScheduleCompile!O67)),ISNUMBER(FIND("1F",ScheduleCompile!O67)),ISNUMBER(FIND("2F",ScheduleCompile!O67)),ISNUMBER(FIND("3F",ScheduleCompile!O67)),ISNUMBER(FIND("6F",ScheduleCompile!O67)),ISNUMBER(FIND("7F",ScheduleCompile!O67)),ISNUMBER(FIND("9F",ScheduleCompile!O67)),ISNUMBER(FIND("4F",ScheduleCompile!O67))),VALUE(LEFT(ScheduleCompile!O67,FIND("F",ScheduleCompile!O67)-1)),ScheduleCompile!O67)))))),ISTEXT(ScheduleCompile!#REF!)),"ENDTABLE",IF(ISERROR(IF(ScheduleCompile!O67="Off",0,IF(ScheduleCompile!O67="On",1,IF(ISNUMBER(ScheduleCompile!O67),ScheduleCompile!O67/1,IF(ISTEXT(ScheduleCompile!O67),IF(OR(ISNUMBER(FIND("5F",ScheduleCompile!O67)),ISNUMBER(FIND("0F",ScheduleCompile!O67)),ISNUMBER(FIND("8F",ScheduleCompile!O67)),ISNUMBER(FIND("1F",ScheduleCompile!O67)),ISNUMBER(FIND("2F",ScheduleCompile!O67)),ISNUMBER(FIND("3F",ScheduleCompile!O67)),ISNUMBER(FIND("6F",ScheduleCompile!O67)),ISNUMBER(FIND("7F",ScheduleCompile!O67)),ISNUMBER(FIND("9F",ScheduleCompile!O67)),ISNUMBER(FIND("4F",ScheduleCompile!O67))),VALUE(LEFT(ScheduleCompile!O67,FIND("F",ScheduleCompile!O67)-1)),ScheduleCompile!O67)))))),"",IF(ScheduleCompile!O67="Off",0,IF(ScheduleCompile!O67="On",1,IF(ISNUMBER(ScheduleCompile!O67),ScheduleCompile!O67/1,IF(ISTEXT(ScheduleCompile!O67),IF(OR(ISNUMBER(FIND("5F",ScheduleCompile!O67)),ISNUMBER(FIND("0F",ScheduleCompile!O67)),ISNUMBER(FIND("8F",ScheduleCompile!O67)),ISNUMBER(FIND("1F",ScheduleCompile!O67)),ISNUMBER(FIND("2F",ScheduleCompile!O67)),ISNUMBER(FIND("3F",ScheduleCompile!O67)),ISNUMBER(FIND("6F",ScheduleCompile!O67)),ISNUMBER(FIND("7F",ScheduleCompile!O67)),ISNUMBER(FIND("9F",ScheduleCompile!O67)),ISNUMBER(FIND("4F",ScheduleCompile!O67))),VALUE(LEFT(ScheduleCompile!O67,FIND("F",ScheduleCompile!O67)-1)),ScheduleCompile!O67)))))))</f>
        <v>0.25</v>
      </c>
      <c r="U74" s="1">
        <f>IF(AND(ISERROR(IF(ScheduleCompile!P67="Off",0,IF(ScheduleCompile!P67="On",1,IF(ISNUMBER(ScheduleCompile!P67),ScheduleCompile!P67/1,IF(ISTEXT(ScheduleCompile!P67),IF(OR(ISNUMBER(FIND("5F",ScheduleCompile!P67)),ISNUMBER(FIND("0F",ScheduleCompile!P67)),ISNUMBER(FIND("8F",ScheduleCompile!P67)),ISNUMBER(FIND("1F",ScheduleCompile!P67)),ISNUMBER(FIND("2F",ScheduleCompile!P67)),ISNUMBER(FIND("3F",ScheduleCompile!P67)),ISNUMBER(FIND("6F",ScheduleCompile!P67)),ISNUMBER(FIND("7F",ScheduleCompile!P67)),ISNUMBER(FIND("9F",ScheduleCompile!P67)),ISNUMBER(FIND("4F",ScheduleCompile!P67))),VALUE(LEFT(ScheduleCompile!P67,FIND("F",ScheduleCompile!P67)-1)),ScheduleCompile!P67)))))),ISTEXT(ScheduleCompile!#REF!)),"ENDTABLE",IF(ISERROR(IF(ScheduleCompile!P67="Off",0,IF(ScheduleCompile!P67="On",1,IF(ISNUMBER(ScheduleCompile!P67),ScheduleCompile!P67/1,IF(ISTEXT(ScheduleCompile!P67),IF(OR(ISNUMBER(FIND("5F",ScheduleCompile!P67)),ISNUMBER(FIND("0F",ScheduleCompile!P67)),ISNUMBER(FIND("8F",ScheduleCompile!P67)),ISNUMBER(FIND("1F",ScheduleCompile!P67)),ISNUMBER(FIND("2F",ScheduleCompile!P67)),ISNUMBER(FIND("3F",ScheduleCompile!P67)),ISNUMBER(FIND("6F",ScheduleCompile!P67)),ISNUMBER(FIND("7F",ScheduleCompile!P67)),ISNUMBER(FIND("9F",ScheduleCompile!P67)),ISNUMBER(FIND("4F",ScheduleCompile!P67))),VALUE(LEFT(ScheduleCompile!P67,FIND("F",ScheduleCompile!P67)-1)),ScheduleCompile!P67)))))),"",IF(ScheduleCompile!P67="Off",0,IF(ScheduleCompile!P67="On",1,IF(ISNUMBER(ScheduleCompile!P67),ScheduleCompile!P67/1,IF(ISTEXT(ScheduleCompile!P67),IF(OR(ISNUMBER(FIND("5F",ScheduleCompile!P67)),ISNUMBER(FIND("0F",ScheduleCompile!P67)),ISNUMBER(FIND("8F",ScheduleCompile!P67)),ISNUMBER(FIND("1F",ScheduleCompile!P67)),ISNUMBER(FIND("2F",ScheduleCompile!P67)),ISNUMBER(FIND("3F",ScheduleCompile!P67)),ISNUMBER(FIND("6F",ScheduleCompile!P67)),ISNUMBER(FIND("7F",ScheduleCompile!P67)),ISNUMBER(FIND("9F",ScheduleCompile!P67)),ISNUMBER(FIND("4F",ScheduleCompile!P67))),VALUE(LEFT(ScheduleCompile!P67,FIND("F",ScheduleCompile!P67)-1)),ScheduleCompile!P67)))))))</f>
        <v>0.25</v>
      </c>
      <c r="V74" s="1">
        <f>IF(AND(ISERROR(IF(ScheduleCompile!Q67="Off",0,IF(ScheduleCompile!Q67="On",1,IF(ISNUMBER(ScheduleCompile!Q67),ScheduleCompile!Q67/1,IF(ISTEXT(ScheduleCompile!Q67),IF(OR(ISNUMBER(FIND("5F",ScheduleCompile!Q67)),ISNUMBER(FIND("0F",ScheduleCompile!Q67)),ISNUMBER(FIND("8F",ScheduleCompile!Q67)),ISNUMBER(FIND("1F",ScheduleCompile!Q67)),ISNUMBER(FIND("2F",ScheduleCompile!Q67)),ISNUMBER(FIND("3F",ScheduleCompile!Q67)),ISNUMBER(FIND("6F",ScheduleCompile!Q67)),ISNUMBER(FIND("7F",ScheduleCompile!Q67)),ISNUMBER(FIND("9F",ScheduleCompile!Q67)),ISNUMBER(FIND("4F",ScheduleCompile!Q67))),VALUE(LEFT(ScheduleCompile!Q67,FIND("F",ScheduleCompile!Q67)-1)),ScheduleCompile!Q67)))))),ISTEXT(ScheduleCompile!#REF!)),"ENDTABLE",IF(ISERROR(IF(ScheduleCompile!Q67="Off",0,IF(ScheduleCompile!Q67="On",1,IF(ISNUMBER(ScheduleCompile!Q67),ScheduleCompile!Q67/1,IF(ISTEXT(ScheduleCompile!Q67),IF(OR(ISNUMBER(FIND("5F",ScheduleCompile!Q67)),ISNUMBER(FIND("0F",ScheduleCompile!Q67)),ISNUMBER(FIND("8F",ScheduleCompile!Q67)),ISNUMBER(FIND("1F",ScheduleCompile!Q67)),ISNUMBER(FIND("2F",ScheduleCompile!Q67)),ISNUMBER(FIND("3F",ScheduleCompile!Q67)),ISNUMBER(FIND("6F",ScheduleCompile!Q67)),ISNUMBER(FIND("7F",ScheduleCompile!Q67)),ISNUMBER(FIND("9F",ScheduleCompile!Q67)),ISNUMBER(FIND("4F",ScheduleCompile!Q67))),VALUE(LEFT(ScheduleCompile!Q67,FIND("F",ScheduleCompile!Q67)-1)),ScheduleCompile!Q67)))))),"",IF(ScheduleCompile!Q67="Off",0,IF(ScheduleCompile!Q67="On",1,IF(ISNUMBER(ScheduleCompile!Q67),ScheduleCompile!Q67/1,IF(ISTEXT(ScheduleCompile!Q67),IF(OR(ISNUMBER(FIND("5F",ScheduleCompile!Q67)),ISNUMBER(FIND("0F",ScheduleCompile!Q67)),ISNUMBER(FIND("8F",ScheduleCompile!Q67)),ISNUMBER(FIND("1F",ScheduleCompile!Q67)),ISNUMBER(FIND("2F",ScheduleCompile!Q67)),ISNUMBER(FIND("3F",ScheduleCompile!Q67)),ISNUMBER(FIND("6F",ScheduleCompile!Q67)),ISNUMBER(FIND("7F",ScheduleCompile!Q67)),ISNUMBER(FIND("9F",ScheduleCompile!Q67)),ISNUMBER(FIND("4F",ScheduleCompile!Q67))),VALUE(LEFT(ScheduleCompile!Q67,FIND("F",ScheduleCompile!Q67)-1)),ScheduleCompile!Q67)))))))</f>
        <v>0.25</v>
      </c>
      <c r="W74" s="1">
        <f>IF(AND(ISERROR(IF(ScheduleCompile!R67="Off",0,IF(ScheduleCompile!R67="On",1,IF(ISNUMBER(ScheduleCompile!R67),ScheduleCompile!R67/1,IF(ISTEXT(ScheduleCompile!R67),IF(OR(ISNUMBER(FIND("5F",ScheduleCompile!R67)),ISNUMBER(FIND("0F",ScheduleCompile!R67)),ISNUMBER(FIND("8F",ScheduleCompile!R67)),ISNUMBER(FIND("1F",ScheduleCompile!R67)),ISNUMBER(FIND("2F",ScheduleCompile!R67)),ISNUMBER(FIND("3F",ScheduleCompile!R67)),ISNUMBER(FIND("6F",ScheduleCompile!R67)),ISNUMBER(FIND("7F",ScheduleCompile!R67)),ISNUMBER(FIND("9F",ScheduleCompile!R67)),ISNUMBER(FIND("4F",ScheduleCompile!R67))),VALUE(LEFT(ScheduleCompile!R67,FIND("F",ScheduleCompile!R67)-1)),ScheduleCompile!R67)))))),ISTEXT(ScheduleCompile!#REF!)),"ENDTABLE",IF(ISERROR(IF(ScheduleCompile!R67="Off",0,IF(ScheduleCompile!R67="On",1,IF(ISNUMBER(ScheduleCompile!R67),ScheduleCompile!R67/1,IF(ISTEXT(ScheduleCompile!R67),IF(OR(ISNUMBER(FIND("5F",ScheduleCompile!R67)),ISNUMBER(FIND("0F",ScheduleCompile!R67)),ISNUMBER(FIND("8F",ScheduleCompile!R67)),ISNUMBER(FIND("1F",ScheduleCompile!R67)),ISNUMBER(FIND("2F",ScheduleCompile!R67)),ISNUMBER(FIND("3F",ScheduleCompile!R67)),ISNUMBER(FIND("6F",ScheduleCompile!R67)),ISNUMBER(FIND("7F",ScheduleCompile!R67)),ISNUMBER(FIND("9F",ScheduleCompile!R67)),ISNUMBER(FIND("4F",ScheduleCompile!R67))),VALUE(LEFT(ScheduleCompile!R67,FIND("F",ScheduleCompile!R67)-1)),ScheduleCompile!R67)))))),"",IF(ScheduleCompile!R67="Off",0,IF(ScheduleCompile!R67="On",1,IF(ISNUMBER(ScheduleCompile!R67),ScheduleCompile!R67/1,IF(ISTEXT(ScheduleCompile!R67),IF(OR(ISNUMBER(FIND("5F",ScheduleCompile!R67)),ISNUMBER(FIND("0F",ScheduleCompile!R67)),ISNUMBER(FIND("8F",ScheduleCompile!R67)),ISNUMBER(FIND("1F",ScheduleCompile!R67)),ISNUMBER(FIND("2F",ScheduleCompile!R67)),ISNUMBER(FIND("3F",ScheduleCompile!R67)),ISNUMBER(FIND("6F",ScheduleCompile!R67)),ISNUMBER(FIND("7F",ScheduleCompile!R67)),ISNUMBER(FIND("9F",ScheduleCompile!R67)),ISNUMBER(FIND("4F",ScheduleCompile!R67))),VALUE(LEFT(ScheduleCompile!R67,FIND("F",ScheduleCompile!R67)-1)),ScheduleCompile!R67)))))))</f>
        <v>0.25</v>
      </c>
      <c r="X74" s="1">
        <f>IF(AND(ISERROR(IF(ScheduleCompile!S67="Off",0,IF(ScheduleCompile!S67="On",1,IF(ISNUMBER(ScheduleCompile!S67),ScheduleCompile!S67/1,IF(ISTEXT(ScheduleCompile!S67),IF(OR(ISNUMBER(FIND("5F",ScheduleCompile!S67)),ISNUMBER(FIND("0F",ScheduleCompile!S67)),ISNUMBER(FIND("8F",ScheduleCompile!S67)),ISNUMBER(FIND("1F",ScheduleCompile!S67)),ISNUMBER(FIND("2F",ScheduleCompile!S67)),ISNUMBER(FIND("3F",ScheduleCompile!S67)),ISNUMBER(FIND("6F",ScheduleCompile!S67)),ISNUMBER(FIND("7F",ScheduleCompile!S67)),ISNUMBER(FIND("9F",ScheduleCompile!S67)),ISNUMBER(FIND("4F",ScheduleCompile!S67))),VALUE(LEFT(ScheduleCompile!S67,FIND("F",ScheduleCompile!S67)-1)),ScheduleCompile!S67)))))),ISTEXT(ScheduleCompile!#REF!)),"ENDTABLE",IF(ISERROR(IF(ScheduleCompile!S67="Off",0,IF(ScheduleCompile!S67="On",1,IF(ISNUMBER(ScheduleCompile!S67),ScheduleCompile!S67/1,IF(ISTEXT(ScheduleCompile!S67),IF(OR(ISNUMBER(FIND("5F",ScheduleCompile!S67)),ISNUMBER(FIND("0F",ScheduleCompile!S67)),ISNUMBER(FIND("8F",ScheduleCompile!S67)),ISNUMBER(FIND("1F",ScheduleCompile!S67)),ISNUMBER(FIND("2F",ScheduleCompile!S67)),ISNUMBER(FIND("3F",ScheduleCompile!S67)),ISNUMBER(FIND("6F",ScheduleCompile!S67)),ISNUMBER(FIND("7F",ScheduleCompile!S67)),ISNUMBER(FIND("9F",ScheduleCompile!S67)),ISNUMBER(FIND("4F",ScheduleCompile!S67))),VALUE(LEFT(ScheduleCompile!S67,FIND("F",ScheduleCompile!S67)-1)),ScheduleCompile!S67)))))),"",IF(ScheduleCompile!S67="Off",0,IF(ScheduleCompile!S67="On",1,IF(ISNUMBER(ScheduleCompile!S67),ScheduleCompile!S67/1,IF(ISTEXT(ScheduleCompile!S67),IF(OR(ISNUMBER(FIND("5F",ScheduleCompile!S67)),ISNUMBER(FIND("0F",ScheduleCompile!S67)),ISNUMBER(FIND("8F",ScheduleCompile!S67)),ISNUMBER(FIND("1F",ScheduleCompile!S67)),ISNUMBER(FIND("2F",ScheduleCompile!S67)),ISNUMBER(FIND("3F",ScheduleCompile!S67)),ISNUMBER(FIND("6F",ScheduleCompile!S67)),ISNUMBER(FIND("7F",ScheduleCompile!S67)),ISNUMBER(FIND("9F",ScheduleCompile!S67)),ISNUMBER(FIND("4F",ScheduleCompile!S67))),VALUE(LEFT(ScheduleCompile!S67,FIND("F",ScheduleCompile!S67)-1)),ScheduleCompile!S67)))))))</f>
        <v>0.25</v>
      </c>
      <c r="Y74" s="1">
        <f>IF(AND(ISERROR(IF(ScheduleCompile!T67="Off",0,IF(ScheduleCompile!T67="On",1,IF(ISNUMBER(ScheduleCompile!T67),ScheduleCompile!T67/1,IF(ISTEXT(ScheduleCompile!T67),IF(OR(ISNUMBER(FIND("5F",ScheduleCompile!T67)),ISNUMBER(FIND("0F",ScheduleCompile!T67)),ISNUMBER(FIND("8F",ScheduleCompile!T67)),ISNUMBER(FIND("1F",ScheduleCompile!T67)),ISNUMBER(FIND("2F",ScheduleCompile!T67)),ISNUMBER(FIND("3F",ScheduleCompile!T67)),ISNUMBER(FIND("6F",ScheduleCompile!T67)),ISNUMBER(FIND("7F",ScheduleCompile!T67)),ISNUMBER(FIND("9F",ScheduleCompile!T67)),ISNUMBER(FIND("4F",ScheduleCompile!T67))),VALUE(LEFT(ScheduleCompile!T67,FIND("F",ScheduleCompile!T67)-1)),ScheduleCompile!T67)))))),ISTEXT(ScheduleCompile!#REF!)),"ENDTABLE",IF(ISERROR(IF(ScheduleCompile!T67="Off",0,IF(ScheduleCompile!T67="On",1,IF(ISNUMBER(ScheduleCompile!T67),ScheduleCompile!T67/1,IF(ISTEXT(ScheduleCompile!T67),IF(OR(ISNUMBER(FIND("5F",ScheduleCompile!T67)),ISNUMBER(FIND("0F",ScheduleCompile!T67)),ISNUMBER(FIND("8F",ScheduleCompile!T67)),ISNUMBER(FIND("1F",ScheduleCompile!T67)),ISNUMBER(FIND("2F",ScheduleCompile!T67)),ISNUMBER(FIND("3F",ScheduleCompile!T67)),ISNUMBER(FIND("6F",ScheduleCompile!T67)),ISNUMBER(FIND("7F",ScheduleCompile!T67)),ISNUMBER(FIND("9F",ScheduleCompile!T67)),ISNUMBER(FIND("4F",ScheduleCompile!T67))),VALUE(LEFT(ScheduleCompile!T67,FIND("F",ScheduleCompile!T67)-1)),ScheduleCompile!T67)))))),"",IF(ScheduleCompile!T67="Off",0,IF(ScheduleCompile!T67="On",1,IF(ISNUMBER(ScheduleCompile!T67),ScheduleCompile!T67/1,IF(ISTEXT(ScheduleCompile!T67),IF(OR(ISNUMBER(FIND("5F",ScheduleCompile!T67)),ISNUMBER(FIND("0F",ScheduleCompile!T67)),ISNUMBER(FIND("8F",ScheduleCompile!T67)),ISNUMBER(FIND("1F",ScheduleCompile!T67)),ISNUMBER(FIND("2F",ScheduleCompile!T67)),ISNUMBER(FIND("3F",ScheduleCompile!T67)),ISNUMBER(FIND("6F",ScheduleCompile!T67)),ISNUMBER(FIND("7F",ScheduleCompile!T67)),ISNUMBER(FIND("9F",ScheduleCompile!T67)),ISNUMBER(FIND("4F",ScheduleCompile!T67))),VALUE(LEFT(ScheduleCompile!T67,FIND("F",ScheduleCompile!T67)-1)),ScheduleCompile!T67)))))))</f>
        <v>0.25</v>
      </c>
      <c r="Z74" s="1">
        <f>IF(AND(ISERROR(IF(ScheduleCompile!U67="Off",0,IF(ScheduleCompile!U67="On",1,IF(ISNUMBER(ScheduleCompile!U67),ScheduleCompile!U67/1,IF(ISTEXT(ScheduleCompile!U67),IF(OR(ISNUMBER(FIND("5F",ScheduleCompile!U67)),ISNUMBER(FIND("0F",ScheduleCompile!U67)),ISNUMBER(FIND("8F",ScheduleCompile!U67)),ISNUMBER(FIND("1F",ScheduleCompile!U67)),ISNUMBER(FIND("2F",ScheduleCompile!U67)),ISNUMBER(FIND("3F",ScheduleCompile!U67)),ISNUMBER(FIND("6F",ScheduleCompile!U67)),ISNUMBER(FIND("7F",ScheduleCompile!U67)),ISNUMBER(FIND("9F",ScheduleCompile!U67)),ISNUMBER(FIND("4F",ScheduleCompile!U67))),VALUE(LEFT(ScheduleCompile!U67,FIND("F",ScheduleCompile!U67)-1)),ScheduleCompile!U67)))))),ISTEXT(ScheduleCompile!#REF!)),"ENDTABLE",IF(ISERROR(IF(ScheduleCompile!U67="Off",0,IF(ScheduleCompile!U67="On",1,IF(ISNUMBER(ScheduleCompile!U67),ScheduleCompile!U67/1,IF(ISTEXT(ScheduleCompile!U67),IF(OR(ISNUMBER(FIND("5F",ScheduleCompile!U67)),ISNUMBER(FIND("0F",ScheduleCompile!U67)),ISNUMBER(FIND("8F",ScheduleCompile!U67)),ISNUMBER(FIND("1F",ScheduleCompile!U67)),ISNUMBER(FIND("2F",ScheduleCompile!U67)),ISNUMBER(FIND("3F",ScheduleCompile!U67)),ISNUMBER(FIND("6F",ScheduleCompile!U67)),ISNUMBER(FIND("7F",ScheduleCompile!U67)),ISNUMBER(FIND("9F",ScheduleCompile!U67)),ISNUMBER(FIND("4F",ScheduleCompile!U67))),VALUE(LEFT(ScheduleCompile!U67,FIND("F",ScheduleCompile!U67)-1)),ScheduleCompile!U67)))))),"",IF(ScheduleCompile!U67="Off",0,IF(ScheduleCompile!U67="On",1,IF(ISNUMBER(ScheduleCompile!U67),ScheduleCompile!U67/1,IF(ISTEXT(ScheduleCompile!U67),IF(OR(ISNUMBER(FIND("5F",ScheduleCompile!U67)),ISNUMBER(FIND("0F",ScheduleCompile!U67)),ISNUMBER(FIND("8F",ScheduleCompile!U67)),ISNUMBER(FIND("1F",ScheduleCompile!U67)),ISNUMBER(FIND("2F",ScheduleCompile!U67)),ISNUMBER(FIND("3F",ScheduleCompile!U67)),ISNUMBER(FIND("6F",ScheduleCompile!U67)),ISNUMBER(FIND("7F",ScheduleCompile!U67)),ISNUMBER(FIND("9F",ScheduleCompile!U67)),ISNUMBER(FIND("4F",ScheduleCompile!U67))),VALUE(LEFT(ScheduleCompile!U67,FIND("F",ScheduleCompile!U67)-1)),ScheduleCompile!U67)))))))</f>
        <v>0.25</v>
      </c>
      <c r="AA74" s="1">
        <f>IF(AND(ISERROR(IF(ScheduleCompile!V67="Off",0,IF(ScheduleCompile!V67="On",1,IF(ISNUMBER(ScheduleCompile!V67),ScheduleCompile!V67/1,IF(ISTEXT(ScheduleCompile!V67),IF(OR(ISNUMBER(FIND("5F",ScheduleCompile!V67)),ISNUMBER(FIND("0F",ScheduleCompile!V67)),ISNUMBER(FIND("8F",ScheduleCompile!V67)),ISNUMBER(FIND("1F",ScheduleCompile!V67)),ISNUMBER(FIND("2F",ScheduleCompile!V67)),ISNUMBER(FIND("3F",ScheduleCompile!V67)),ISNUMBER(FIND("6F",ScheduleCompile!V67)),ISNUMBER(FIND("7F",ScheduleCompile!V67)),ISNUMBER(FIND("9F",ScheduleCompile!V67)),ISNUMBER(FIND("4F",ScheduleCompile!V67))),VALUE(LEFT(ScheduleCompile!V67,FIND("F",ScheduleCompile!V67)-1)),ScheduleCompile!V67)))))),ISTEXT(ScheduleCompile!#REF!)),"ENDTABLE",IF(ISERROR(IF(ScheduleCompile!V67="Off",0,IF(ScheduleCompile!V67="On",1,IF(ISNUMBER(ScheduleCompile!V67),ScheduleCompile!V67/1,IF(ISTEXT(ScheduleCompile!V67),IF(OR(ISNUMBER(FIND("5F",ScheduleCompile!V67)),ISNUMBER(FIND("0F",ScheduleCompile!V67)),ISNUMBER(FIND("8F",ScheduleCompile!V67)),ISNUMBER(FIND("1F",ScheduleCompile!V67)),ISNUMBER(FIND("2F",ScheduleCompile!V67)),ISNUMBER(FIND("3F",ScheduleCompile!V67)),ISNUMBER(FIND("6F",ScheduleCompile!V67)),ISNUMBER(FIND("7F",ScheduleCompile!V67)),ISNUMBER(FIND("9F",ScheduleCompile!V67)),ISNUMBER(FIND("4F",ScheduleCompile!V67))),VALUE(LEFT(ScheduleCompile!V67,FIND("F",ScheduleCompile!V67)-1)),ScheduleCompile!V67)))))),"",IF(ScheduleCompile!V67="Off",0,IF(ScheduleCompile!V67="On",1,IF(ISNUMBER(ScheduleCompile!V67),ScheduleCompile!V67/1,IF(ISTEXT(ScheduleCompile!V67),IF(OR(ISNUMBER(FIND("5F",ScheduleCompile!V67)),ISNUMBER(FIND("0F",ScheduleCompile!V67)),ISNUMBER(FIND("8F",ScheduleCompile!V67)),ISNUMBER(FIND("1F",ScheduleCompile!V67)),ISNUMBER(FIND("2F",ScheduleCompile!V67)),ISNUMBER(FIND("3F",ScheduleCompile!V67)),ISNUMBER(FIND("6F",ScheduleCompile!V67)),ISNUMBER(FIND("7F",ScheduleCompile!V67)),ISNUMBER(FIND("9F",ScheduleCompile!V67)),ISNUMBER(FIND("4F",ScheduleCompile!V67))),VALUE(LEFT(ScheduleCompile!V67,FIND("F",ScheduleCompile!V67)-1)),ScheduleCompile!V67)))))))</f>
        <v>0.25</v>
      </c>
      <c r="AB74" s="1">
        <f>IF(AND(ISERROR(IF(ScheduleCompile!W67="Off",0,IF(ScheduleCompile!W67="On",1,IF(ISNUMBER(ScheduleCompile!W67),ScheduleCompile!W67/1,IF(ISTEXT(ScheduleCompile!W67),IF(OR(ISNUMBER(FIND("5F",ScheduleCompile!W67)),ISNUMBER(FIND("0F",ScheduleCompile!W67)),ISNUMBER(FIND("8F",ScheduleCompile!W67)),ISNUMBER(FIND("1F",ScheduleCompile!W67)),ISNUMBER(FIND("2F",ScheduleCompile!W67)),ISNUMBER(FIND("3F",ScheduleCompile!W67)),ISNUMBER(FIND("6F",ScheduleCompile!W67)),ISNUMBER(FIND("7F",ScheduleCompile!W67)),ISNUMBER(FIND("9F",ScheduleCompile!W67)),ISNUMBER(FIND("4F",ScheduleCompile!W67))),VALUE(LEFT(ScheduleCompile!W67,FIND("F",ScheduleCompile!W67)-1)),ScheduleCompile!W67)))))),ISTEXT(ScheduleCompile!#REF!)),"ENDTABLE",IF(ISERROR(IF(ScheduleCompile!W67="Off",0,IF(ScheduleCompile!W67="On",1,IF(ISNUMBER(ScheduleCompile!W67),ScheduleCompile!W67/1,IF(ISTEXT(ScheduleCompile!W67),IF(OR(ISNUMBER(FIND("5F",ScheduleCompile!W67)),ISNUMBER(FIND("0F",ScheduleCompile!W67)),ISNUMBER(FIND("8F",ScheduleCompile!W67)),ISNUMBER(FIND("1F",ScheduleCompile!W67)),ISNUMBER(FIND("2F",ScheduleCompile!W67)),ISNUMBER(FIND("3F",ScheduleCompile!W67)),ISNUMBER(FIND("6F",ScheduleCompile!W67)),ISNUMBER(FIND("7F",ScheduleCompile!W67)),ISNUMBER(FIND("9F",ScheduleCompile!W67)),ISNUMBER(FIND("4F",ScheduleCompile!W67))),VALUE(LEFT(ScheduleCompile!W67,FIND("F",ScheduleCompile!W67)-1)),ScheduleCompile!W67)))))),"",IF(ScheduleCompile!W67="Off",0,IF(ScheduleCompile!W67="On",1,IF(ISNUMBER(ScheduleCompile!W67),ScheduleCompile!W67/1,IF(ISTEXT(ScheduleCompile!W67),IF(OR(ISNUMBER(FIND("5F",ScheduleCompile!W67)),ISNUMBER(FIND("0F",ScheduleCompile!W67)),ISNUMBER(FIND("8F",ScheduleCompile!W67)),ISNUMBER(FIND("1F",ScheduleCompile!W67)),ISNUMBER(FIND("2F",ScheduleCompile!W67)),ISNUMBER(FIND("3F",ScheduleCompile!W67)),ISNUMBER(FIND("6F",ScheduleCompile!W67)),ISNUMBER(FIND("7F",ScheduleCompile!W67)),ISNUMBER(FIND("9F",ScheduleCompile!W67)),ISNUMBER(FIND("4F",ScheduleCompile!W67))),VALUE(LEFT(ScheduleCompile!W67,FIND("F",ScheduleCompile!W67)-1)),ScheduleCompile!W67)))))))</f>
        <v>0.25</v>
      </c>
      <c r="AC74" s="1">
        <f>IF(AND(ISERROR(IF(ScheduleCompile!X67="Off",0,IF(ScheduleCompile!X67="On",1,IF(ISNUMBER(ScheduleCompile!X67),ScheduleCompile!X67/1,IF(ISTEXT(ScheduleCompile!X67),IF(OR(ISNUMBER(FIND("5F",ScheduleCompile!X67)),ISNUMBER(FIND("0F",ScheduleCompile!X67)),ISNUMBER(FIND("8F",ScheduleCompile!X67)),ISNUMBER(FIND("1F",ScheduleCompile!X67)),ISNUMBER(FIND("2F",ScheduleCompile!X67)),ISNUMBER(FIND("3F",ScheduleCompile!X67)),ISNUMBER(FIND("6F",ScheduleCompile!X67)),ISNUMBER(FIND("7F",ScheduleCompile!X67)),ISNUMBER(FIND("9F",ScheduleCompile!X67)),ISNUMBER(FIND("4F",ScheduleCompile!X67))),VALUE(LEFT(ScheduleCompile!X67,FIND("F",ScheduleCompile!X67)-1)),ScheduleCompile!X67)))))),ISTEXT(ScheduleCompile!#REF!)),"ENDTABLE",IF(ISERROR(IF(ScheduleCompile!X67="Off",0,IF(ScheduleCompile!X67="On",1,IF(ISNUMBER(ScheduleCompile!X67),ScheduleCompile!X67/1,IF(ISTEXT(ScheduleCompile!X67),IF(OR(ISNUMBER(FIND("5F",ScheduleCompile!X67)),ISNUMBER(FIND("0F",ScheduleCompile!X67)),ISNUMBER(FIND("8F",ScheduleCompile!X67)),ISNUMBER(FIND("1F",ScheduleCompile!X67)),ISNUMBER(FIND("2F",ScheduleCompile!X67)),ISNUMBER(FIND("3F",ScheduleCompile!X67)),ISNUMBER(FIND("6F",ScheduleCompile!X67)),ISNUMBER(FIND("7F",ScheduleCompile!X67)),ISNUMBER(FIND("9F",ScheduleCompile!X67)),ISNUMBER(FIND("4F",ScheduleCompile!X67))),VALUE(LEFT(ScheduleCompile!X67,FIND("F",ScheduleCompile!X67)-1)),ScheduleCompile!X67)))))),"",IF(ScheduleCompile!X67="Off",0,IF(ScheduleCompile!X67="On",1,IF(ISNUMBER(ScheduleCompile!X67),ScheduleCompile!X67/1,IF(ISTEXT(ScheduleCompile!X67),IF(OR(ISNUMBER(FIND("5F",ScheduleCompile!X67)),ISNUMBER(FIND("0F",ScheduleCompile!X67)),ISNUMBER(FIND("8F",ScheduleCompile!X67)),ISNUMBER(FIND("1F",ScheduleCompile!X67)),ISNUMBER(FIND("2F",ScheduleCompile!X67)),ISNUMBER(FIND("3F",ScheduleCompile!X67)),ISNUMBER(FIND("6F",ScheduleCompile!X67)),ISNUMBER(FIND("7F",ScheduleCompile!X67)),ISNUMBER(FIND("9F",ScheduleCompile!X67)),ISNUMBER(FIND("4F",ScheduleCompile!X67))),VALUE(LEFT(ScheduleCompile!X67,FIND("F",ScheduleCompile!X67)-1)),ScheduleCompile!X67)))))))</f>
        <v>0.25</v>
      </c>
      <c r="AD74" s="1">
        <f>IF(AND(ISERROR(IF(ScheduleCompile!Y67="Off",0,IF(ScheduleCompile!Y67="On",1,IF(ISNUMBER(ScheduleCompile!Y67),ScheduleCompile!Y67/1,IF(ISTEXT(ScheduleCompile!Y67),IF(OR(ISNUMBER(FIND("5F",ScheduleCompile!Y67)),ISNUMBER(FIND("0F",ScheduleCompile!Y67)),ISNUMBER(FIND("8F",ScheduleCompile!Y67)),ISNUMBER(FIND("1F",ScheduleCompile!Y67)),ISNUMBER(FIND("2F",ScheduleCompile!Y67)),ISNUMBER(FIND("3F",ScheduleCompile!Y67)),ISNUMBER(FIND("6F",ScheduleCompile!Y67)),ISNUMBER(FIND("7F",ScheduleCompile!Y67)),ISNUMBER(FIND("9F",ScheduleCompile!Y67)),ISNUMBER(FIND("4F",ScheduleCompile!Y67))),VALUE(LEFT(ScheduleCompile!Y67,FIND("F",ScheduleCompile!Y67)-1)),ScheduleCompile!Y67)))))),ISTEXT(ScheduleCompile!#REF!)),"ENDTABLE",IF(ISERROR(IF(ScheduleCompile!Y67="Off",0,IF(ScheduleCompile!Y67="On",1,IF(ISNUMBER(ScheduleCompile!Y67),ScheduleCompile!Y67/1,IF(ISTEXT(ScheduleCompile!Y67),IF(OR(ISNUMBER(FIND("5F",ScheduleCompile!Y67)),ISNUMBER(FIND("0F",ScheduleCompile!Y67)),ISNUMBER(FIND("8F",ScheduleCompile!Y67)),ISNUMBER(FIND("1F",ScheduleCompile!Y67)),ISNUMBER(FIND("2F",ScheduleCompile!Y67)),ISNUMBER(FIND("3F",ScheduleCompile!Y67)),ISNUMBER(FIND("6F",ScheduleCompile!Y67)),ISNUMBER(FIND("7F",ScheduleCompile!Y67)),ISNUMBER(FIND("9F",ScheduleCompile!Y67)),ISNUMBER(FIND("4F",ScheduleCompile!Y67))),VALUE(LEFT(ScheduleCompile!Y67,FIND("F",ScheduleCompile!Y67)-1)),ScheduleCompile!Y67)))))),"",IF(ScheduleCompile!Y67="Off",0,IF(ScheduleCompile!Y67="On",1,IF(ISNUMBER(ScheduleCompile!Y67),ScheduleCompile!Y67/1,IF(ISTEXT(ScheduleCompile!Y67),IF(OR(ISNUMBER(FIND("5F",ScheduleCompile!Y67)),ISNUMBER(FIND("0F",ScheduleCompile!Y67)),ISNUMBER(FIND("8F",ScheduleCompile!Y67)),ISNUMBER(FIND("1F",ScheduleCompile!Y67)),ISNUMBER(FIND("2F",ScheduleCompile!Y67)),ISNUMBER(FIND("3F",ScheduleCompile!Y67)),ISNUMBER(FIND("6F",ScheduleCompile!Y67)),ISNUMBER(FIND("7F",ScheduleCompile!Y67)),ISNUMBER(FIND("9F",ScheduleCompile!Y67)),ISNUMBER(FIND("4F",ScheduleCompile!Y67))),VALUE(LEFT(ScheduleCompile!Y67,FIND("F",ScheduleCompile!Y67)-1)),ScheduleCompile!Y67)))))))</f>
        <v>0.25</v>
      </c>
    </row>
    <row r="75" spans="1:30" x14ac:dyDescent="0.25">
      <c r="A75" t="str">
        <f t="shared" si="4"/>
        <v>SchDay "DataWtrHtrSetptWD"  Type = "Temperature" Hr = (135, 135, 135, 135, 135, 135, 135, 135, 135, 135, 135, 135, 135, 135, 135, 135, 135, 135, 135, 135, 135, 135, 135, 135) ..</v>
      </c>
      <c r="B75" s="1" t="s">
        <v>623</v>
      </c>
      <c r="C75" t="str">
        <f t="shared" si="5"/>
        <v xml:space="preserve">SchDay "DataWtrHtrSetptWD"  Type = "Temperature" Hr = </v>
      </c>
      <c r="D75" t="str">
        <f t="shared" si="6"/>
        <v>(135, 135, 135, 135, 135, 135, 135, 135, 135, 135, 135, 135, 135, 135, 135, 135, 135, 135, 135, 135, 135, 135, 135, 135) ..</v>
      </c>
      <c r="E75" s="30" t="str">
        <f>ScheduleCompile!A68</f>
        <v>DataWtrHtrSetptWD</v>
      </c>
      <c r="F75" t="str">
        <f t="shared" si="7"/>
        <v>Temperature</v>
      </c>
      <c r="G75" s="1">
        <f>IF(AND(ISERROR(IF(ScheduleCompile!B68="Off",0,IF(ScheduleCompile!B68="On",1,IF(ISNUMBER(ScheduleCompile!B68),ScheduleCompile!B68/1,IF(ISTEXT(ScheduleCompile!B68),IF(OR(ISNUMBER(FIND("5F",ScheduleCompile!B68)),ISNUMBER(FIND("0F",ScheduleCompile!B68)),ISNUMBER(FIND("8F",ScheduleCompile!B68)),ISNUMBER(FIND("1F",ScheduleCompile!B68)),ISNUMBER(FIND("2F",ScheduleCompile!B68)),ISNUMBER(FIND("3F",ScheduleCompile!B68)),ISNUMBER(FIND("6F",ScheduleCompile!B68)),ISNUMBER(FIND("7F",ScheduleCompile!B68)),ISNUMBER(FIND("9F",ScheduleCompile!B68)),ISNUMBER(FIND("4F",ScheduleCompile!B68))),VALUE(LEFT(ScheduleCompile!B68,FIND("F",ScheduleCompile!B68)-1)),ScheduleCompile!B68)))))),ISTEXT(ScheduleCompile!#REF!)),"ENDTABLE",IF(ISERROR(IF(ScheduleCompile!B68="Off",0,IF(ScheduleCompile!B68="On",1,IF(ISNUMBER(ScheduleCompile!B68),ScheduleCompile!B68/1,IF(ISTEXT(ScheduleCompile!B68),IF(OR(ISNUMBER(FIND("5F",ScheduleCompile!B68)),ISNUMBER(FIND("0F",ScheduleCompile!B68)),ISNUMBER(FIND("8F",ScheduleCompile!B68)),ISNUMBER(FIND("1F",ScheduleCompile!B68)),ISNUMBER(FIND("2F",ScheduleCompile!B68)),ISNUMBER(FIND("3F",ScheduleCompile!B68)),ISNUMBER(FIND("6F",ScheduleCompile!B68)),ISNUMBER(FIND("7F",ScheduleCompile!B68)),ISNUMBER(FIND("9F",ScheduleCompile!B68)),ISNUMBER(FIND("4F",ScheduleCompile!B68))),VALUE(LEFT(ScheduleCompile!B68,FIND("F",ScheduleCompile!B68)-1)),ScheduleCompile!B68)))))),"",IF(ScheduleCompile!B68="Off",0,IF(ScheduleCompile!B68="On",1,IF(ISNUMBER(ScheduleCompile!B68),ScheduleCompile!B68/1,IF(ISTEXT(ScheduleCompile!B68),IF(OR(ISNUMBER(FIND("5F",ScheduleCompile!B68)),ISNUMBER(FIND("0F",ScheduleCompile!B68)),ISNUMBER(FIND("8F",ScheduleCompile!B68)),ISNUMBER(FIND("1F",ScheduleCompile!B68)),ISNUMBER(FIND("2F",ScheduleCompile!B68)),ISNUMBER(FIND("3F",ScheduleCompile!B68)),ISNUMBER(FIND("6F",ScheduleCompile!B68)),ISNUMBER(FIND("7F",ScheduleCompile!B68)),ISNUMBER(FIND("9F",ScheduleCompile!B68)),ISNUMBER(FIND("4F",ScheduleCompile!B68))),VALUE(LEFT(ScheduleCompile!B68,FIND("F",ScheduleCompile!B68)-1)),ScheduleCompile!B68)))))))</f>
        <v>135</v>
      </c>
      <c r="H75" s="1">
        <f>IF(AND(ISERROR(IF(ScheduleCompile!C68="Off",0,IF(ScheduleCompile!C68="On",1,IF(ISNUMBER(ScheduleCompile!C68),ScheduleCompile!C68/1,IF(ISTEXT(ScheduleCompile!C68),IF(OR(ISNUMBER(FIND("5F",ScheduleCompile!C68)),ISNUMBER(FIND("0F",ScheduleCompile!C68)),ISNUMBER(FIND("8F",ScheduleCompile!C68)),ISNUMBER(FIND("1F",ScheduleCompile!C68)),ISNUMBER(FIND("2F",ScheduleCompile!C68)),ISNUMBER(FIND("3F",ScheduleCompile!C68)),ISNUMBER(FIND("6F",ScheduleCompile!C68)),ISNUMBER(FIND("7F",ScheduleCompile!C68)),ISNUMBER(FIND("9F",ScheduleCompile!C68)),ISNUMBER(FIND("4F",ScheduleCompile!C68))),VALUE(LEFT(ScheduleCompile!C68,FIND("F",ScheduleCompile!C68)-1)),ScheduleCompile!C68)))))),ISTEXT(ScheduleCompile!#REF!)),"ENDTABLE",IF(ISERROR(IF(ScheduleCompile!C68="Off",0,IF(ScheduleCompile!C68="On",1,IF(ISNUMBER(ScheduleCompile!C68),ScheduleCompile!C68/1,IF(ISTEXT(ScheduleCompile!C68),IF(OR(ISNUMBER(FIND("5F",ScheduleCompile!C68)),ISNUMBER(FIND("0F",ScheduleCompile!C68)),ISNUMBER(FIND("8F",ScheduleCompile!C68)),ISNUMBER(FIND("1F",ScheduleCompile!C68)),ISNUMBER(FIND("2F",ScheduleCompile!C68)),ISNUMBER(FIND("3F",ScheduleCompile!C68)),ISNUMBER(FIND("6F",ScheduleCompile!C68)),ISNUMBER(FIND("7F",ScheduleCompile!C68)),ISNUMBER(FIND("9F",ScheduleCompile!C68)),ISNUMBER(FIND("4F",ScheduleCompile!C68))),VALUE(LEFT(ScheduleCompile!C68,FIND("F",ScheduleCompile!C68)-1)),ScheduleCompile!C68)))))),"",IF(ScheduleCompile!C68="Off",0,IF(ScheduleCompile!C68="On",1,IF(ISNUMBER(ScheduleCompile!C68),ScheduleCompile!C68/1,IF(ISTEXT(ScheduleCompile!C68),IF(OR(ISNUMBER(FIND("5F",ScheduleCompile!C68)),ISNUMBER(FIND("0F",ScheduleCompile!C68)),ISNUMBER(FIND("8F",ScheduleCompile!C68)),ISNUMBER(FIND("1F",ScheduleCompile!C68)),ISNUMBER(FIND("2F",ScheduleCompile!C68)),ISNUMBER(FIND("3F",ScheduleCompile!C68)),ISNUMBER(FIND("6F",ScheduleCompile!C68)),ISNUMBER(FIND("7F",ScheduleCompile!C68)),ISNUMBER(FIND("9F",ScheduleCompile!C68)),ISNUMBER(FIND("4F",ScheduleCompile!C68))),VALUE(LEFT(ScheduleCompile!C68,FIND("F",ScheduleCompile!C68)-1)),ScheduleCompile!C68)))))))</f>
        <v>135</v>
      </c>
      <c r="I75" s="1">
        <f>IF(AND(ISERROR(IF(ScheduleCompile!D68="Off",0,IF(ScheduleCompile!D68="On",1,IF(ISNUMBER(ScheduleCompile!D68),ScheduleCompile!D68/1,IF(ISTEXT(ScheduleCompile!D68),IF(OR(ISNUMBER(FIND("5F",ScheduleCompile!D68)),ISNUMBER(FIND("0F",ScheduleCompile!D68)),ISNUMBER(FIND("8F",ScheduleCompile!D68)),ISNUMBER(FIND("1F",ScheduleCompile!D68)),ISNUMBER(FIND("2F",ScheduleCompile!D68)),ISNUMBER(FIND("3F",ScheduleCompile!D68)),ISNUMBER(FIND("6F",ScheduleCompile!D68)),ISNUMBER(FIND("7F",ScheduleCompile!D68)),ISNUMBER(FIND("9F",ScheduleCompile!D68)),ISNUMBER(FIND("4F",ScheduleCompile!D68))),VALUE(LEFT(ScheduleCompile!D68,FIND("F",ScheduleCompile!D68)-1)),ScheduleCompile!D68)))))),ISTEXT(ScheduleCompile!#REF!)),"ENDTABLE",IF(ISERROR(IF(ScheduleCompile!D68="Off",0,IF(ScheduleCompile!D68="On",1,IF(ISNUMBER(ScheduleCompile!D68),ScheduleCompile!D68/1,IF(ISTEXT(ScheduleCompile!D68),IF(OR(ISNUMBER(FIND("5F",ScheduleCompile!D68)),ISNUMBER(FIND("0F",ScheduleCompile!D68)),ISNUMBER(FIND("8F",ScheduleCompile!D68)),ISNUMBER(FIND("1F",ScheduleCompile!D68)),ISNUMBER(FIND("2F",ScheduleCompile!D68)),ISNUMBER(FIND("3F",ScheduleCompile!D68)),ISNUMBER(FIND("6F",ScheduleCompile!D68)),ISNUMBER(FIND("7F",ScheduleCompile!D68)),ISNUMBER(FIND("9F",ScheduleCompile!D68)),ISNUMBER(FIND("4F",ScheduleCompile!D68))),VALUE(LEFT(ScheduleCompile!D68,FIND("F",ScheduleCompile!D68)-1)),ScheduleCompile!D68)))))),"",IF(ScheduleCompile!D68="Off",0,IF(ScheduleCompile!D68="On",1,IF(ISNUMBER(ScheduleCompile!D68),ScheduleCompile!D68/1,IF(ISTEXT(ScheduleCompile!D68),IF(OR(ISNUMBER(FIND("5F",ScheduleCompile!D68)),ISNUMBER(FIND("0F",ScheduleCompile!D68)),ISNUMBER(FIND("8F",ScheduleCompile!D68)),ISNUMBER(FIND("1F",ScheduleCompile!D68)),ISNUMBER(FIND("2F",ScheduleCompile!D68)),ISNUMBER(FIND("3F",ScheduleCompile!D68)),ISNUMBER(FIND("6F",ScheduleCompile!D68)),ISNUMBER(FIND("7F",ScheduleCompile!D68)),ISNUMBER(FIND("9F",ScheduleCompile!D68)),ISNUMBER(FIND("4F",ScheduleCompile!D68))),VALUE(LEFT(ScheduleCompile!D68,FIND("F",ScheduleCompile!D68)-1)),ScheduleCompile!D68)))))))</f>
        <v>135</v>
      </c>
      <c r="J75" s="1">
        <f>IF(AND(ISERROR(IF(ScheduleCompile!E68="Off",0,IF(ScheduleCompile!E68="On",1,IF(ISNUMBER(ScheduleCompile!E68),ScheduleCompile!E68/1,IF(ISTEXT(ScheduleCompile!E68),IF(OR(ISNUMBER(FIND("5F",ScheduleCompile!E68)),ISNUMBER(FIND("0F",ScheduleCompile!E68)),ISNUMBER(FIND("8F",ScheduleCompile!E68)),ISNUMBER(FIND("1F",ScheduleCompile!E68)),ISNUMBER(FIND("2F",ScheduleCompile!E68)),ISNUMBER(FIND("3F",ScheduleCompile!E68)),ISNUMBER(FIND("6F",ScheduleCompile!E68)),ISNUMBER(FIND("7F",ScheduleCompile!E68)),ISNUMBER(FIND("9F",ScheduleCompile!E68)),ISNUMBER(FIND("4F",ScheduleCompile!E68))),VALUE(LEFT(ScheduleCompile!E68,FIND("F",ScheduleCompile!E68)-1)),ScheduleCompile!E68)))))),ISTEXT(ScheduleCompile!#REF!)),"ENDTABLE",IF(ISERROR(IF(ScheduleCompile!E68="Off",0,IF(ScheduleCompile!E68="On",1,IF(ISNUMBER(ScheduleCompile!E68),ScheduleCompile!E68/1,IF(ISTEXT(ScheduleCompile!E68),IF(OR(ISNUMBER(FIND("5F",ScheduleCompile!E68)),ISNUMBER(FIND("0F",ScheduleCompile!E68)),ISNUMBER(FIND("8F",ScheduleCompile!E68)),ISNUMBER(FIND("1F",ScheduleCompile!E68)),ISNUMBER(FIND("2F",ScheduleCompile!E68)),ISNUMBER(FIND("3F",ScheduleCompile!E68)),ISNUMBER(FIND("6F",ScheduleCompile!E68)),ISNUMBER(FIND("7F",ScheduleCompile!E68)),ISNUMBER(FIND("9F",ScheduleCompile!E68)),ISNUMBER(FIND("4F",ScheduleCompile!E68))),VALUE(LEFT(ScheduleCompile!E68,FIND("F",ScheduleCompile!E68)-1)),ScheduleCompile!E68)))))),"",IF(ScheduleCompile!E68="Off",0,IF(ScheduleCompile!E68="On",1,IF(ISNUMBER(ScheduleCompile!E68),ScheduleCompile!E68/1,IF(ISTEXT(ScheduleCompile!E68),IF(OR(ISNUMBER(FIND("5F",ScheduleCompile!E68)),ISNUMBER(FIND("0F",ScheduleCompile!E68)),ISNUMBER(FIND("8F",ScheduleCompile!E68)),ISNUMBER(FIND("1F",ScheduleCompile!E68)),ISNUMBER(FIND("2F",ScheduleCompile!E68)),ISNUMBER(FIND("3F",ScheduleCompile!E68)),ISNUMBER(FIND("6F",ScheduleCompile!E68)),ISNUMBER(FIND("7F",ScheduleCompile!E68)),ISNUMBER(FIND("9F",ScheduleCompile!E68)),ISNUMBER(FIND("4F",ScheduleCompile!E68))),VALUE(LEFT(ScheduleCompile!E68,FIND("F",ScheduleCompile!E68)-1)),ScheduleCompile!E68)))))))</f>
        <v>135</v>
      </c>
      <c r="K75" s="1">
        <f>IF(AND(ISERROR(IF(ScheduleCompile!F68="Off",0,IF(ScheduleCompile!F68="On",1,IF(ISNUMBER(ScheduleCompile!F68),ScheduleCompile!F68/1,IF(ISTEXT(ScheduleCompile!F68),IF(OR(ISNUMBER(FIND("5F",ScheduleCompile!F68)),ISNUMBER(FIND("0F",ScheduleCompile!F68)),ISNUMBER(FIND("8F",ScheduleCompile!F68)),ISNUMBER(FIND("1F",ScheduleCompile!F68)),ISNUMBER(FIND("2F",ScheduleCompile!F68)),ISNUMBER(FIND("3F",ScheduleCompile!F68)),ISNUMBER(FIND("6F",ScheduleCompile!F68)),ISNUMBER(FIND("7F",ScheduleCompile!F68)),ISNUMBER(FIND("9F",ScheduleCompile!F68)),ISNUMBER(FIND("4F",ScheduleCompile!F68))),VALUE(LEFT(ScheduleCompile!F68,FIND("F",ScheduleCompile!F68)-1)),ScheduleCompile!F68)))))),ISTEXT(ScheduleCompile!#REF!)),"ENDTABLE",IF(ISERROR(IF(ScheduleCompile!F68="Off",0,IF(ScheduleCompile!F68="On",1,IF(ISNUMBER(ScheduleCompile!F68),ScheduleCompile!F68/1,IF(ISTEXT(ScheduleCompile!F68),IF(OR(ISNUMBER(FIND("5F",ScheduleCompile!F68)),ISNUMBER(FIND("0F",ScheduleCompile!F68)),ISNUMBER(FIND("8F",ScheduleCompile!F68)),ISNUMBER(FIND("1F",ScheduleCompile!F68)),ISNUMBER(FIND("2F",ScheduleCompile!F68)),ISNUMBER(FIND("3F",ScheduleCompile!F68)),ISNUMBER(FIND("6F",ScheduleCompile!F68)),ISNUMBER(FIND("7F",ScheduleCompile!F68)),ISNUMBER(FIND("9F",ScheduleCompile!F68)),ISNUMBER(FIND("4F",ScheduleCompile!F68))),VALUE(LEFT(ScheduleCompile!F68,FIND("F",ScheduleCompile!F68)-1)),ScheduleCompile!F68)))))),"",IF(ScheduleCompile!F68="Off",0,IF(ScheduleCompile!F68="On",1,IF(ISNUMBER(ScheduleCompile!F68),ScheduleCompile!F68/1,IF(ISTEXT(ScheduleCompile!F68),IF(OR(ISNUMBER(FIND("5F",ScheduleCompile!F68)),ISNUMBER(FIND("0F",ScheduleCompile!F68)),ISNUMBER(FIND("8F",ScheduleCompile!F68)),ISNUMBER(FIND("1F",ScheduleCompile!F68)),ISNUMBER(FIND("2F",ScheduleCompile!F68)),ISNUMBER(FIND("3F",ScheduleCompile!F68)),ISNUMBER(FIND("6F",ScheduleCompile!F68)),ISNUMBER(FIND("7F",ScheduleCompile!F68)),ISNUMBER(FIND("9F",ScheduleCompile!F68)),ISNUMBER(FIND("4F",ScheduleCompile!F68))),VALUE(LEFT(ScheduleCompile!F68,FIND("F",ScheduleCompile!F68)-1)),ScheduleCompile!F68)))))))</f>
        <v>135</v>
      </c>
      <c r="L75" s="1">
        <f>IF(AND(ISERROR(IF(ScheduleCompile!G68="Off",0,IF(ScheduleCompile!G68="On",1,IF(ISNUMBER(ScheduleCompile!G68),ScheduleCompile!G68/1,IF(ISTEXT(ScheduleCompile!G68),IF(OR(ISNUMBER(FIND("5F",ScheduleCompile!G68)),ISNUMBER(FIND("0F",ScheduleCompile!G68)),ISNUMBER(FIND("8F",ScheduleCompile!G68)),ISNUMBER(FIND("1F",ScheduleCompile!G68)),ISNUMBER(FIND("2F",ScheduleCompile!G68)),ISNUMBER(FIND("3F",ScheduleCompile!G68)),ISNUMBER(FIND("6F",ScheduleCompile!G68)),ISNUMBER(FIND("7F",ScheduleCompile!G68)),ISNUMBER(FIND("9F",ScheduleCompile!G68)),ISNUMBER(FIND("4F",ScheduleCompile!G68))),VALUE(LEFT(ScheduleCompile!G68,FIND("F",ScheduleCompile!G68)-1)),ScheduleCompile!G68)))))),ISTEXT(ScheduleCompile!#REF!)),"ENDTABLE",IF(ISERROR(IF(ScheduleCompile!G68="Off",0,IF(ScheduleCompile!G68="On",1,IF(ISNUMBER(ScheduleCompile!G68),ScheduleCompile!G68/1,IF(ISTEXT(ScheduleCompile!G68),IF(OR(ISNUMBER(FIND("5F",ScheduleCompile!G68)),ISNUMBER(FIND("0F",ScheduleCompile!G68)),ISNUMBER(FIND("8F",ScheduleCompile!G68)),ISNUMBER(FIND("1F",ScheduleCompile!G68)),ISNUMBER(FIND("2F",ScheduleCompile!G68)),ISNUMBER(FIND("3F",ScheduleCompile!G68)),ISNUMBER(FIND("6F",ScheduleCompile!G68)),ISNUMBER(FIND("7F",ScheduleCompile!G68)),ISNUMBER(FIND("9F",ScheduleCompile!G68)),ISNUMBER(FIND("4F",ScheduleCompile!G68))),VALUE(LEFT(ScheduleCompile!G68,FIND("F",ScheduleCompile!G68)-1)),ScheduleCompile!G68)))))),"",IF(ScheduleCompile!G68="Off",0,IF(ScheduleCompile!G68="On",1,IF(ISNUMBER(ScheduleCompile!G68),ScheduleCompile!G68/1,IF(ISTEXT(ScheduleCompile!G68),IF(OR(ISNUMBER(FIND("5F",ScheduleCompile!G68)),ISNUMBER(FIND("0F",ScheduleCompile!G68)),ISNUMBER(FIND("8F",ScheduleCompile!G68)),ISNUMBER(FIND("1F",ScheduleCompile!G68)),ISNUMBER(FIND("2F",ScheduleCompile!G68)),ISNUMBER(FIND("3F",ScheduleCompile!G68)),ISNUMBER(FIND("6F",ScheduleCompile!G68)),ISNUMBER(FIND("7F",ScheduleCompile!G68)),ISNUMBER(FIND("9F",ScheduleCompile!G68)),ISNUMBER(FIND("4F",ScheduleCompile!G68))),VALUE(LEFT(ScheduleCompile!G68,FIND("F",ScheduleCompile!G68)-1)),ScheduleCompile!G68)))))))</f>
        <v>135</v>
      </c>
      <c r="M75" s="1">
        <f>IF(AND(ISERROR(IF(ScheduleCompile!H68="Off",0,IF(ScheduleCompile!H68="On",1,IF(ISNUMBER(ScheduleCompile!H68),ScheduleCompile!H68/1,IF(ISTEXT(ScheduleCompile!H68),IF(OR(ISNUMBER(FIND("5F",ScheduleCompile!H68)),ISNUMBER(FIND("0F",ScheduleCompile!H68)),ISNUMBER(FIND("8F",ScheduleCompile!H68)),ISNUMBER(FIND("1F",ScheduleCompile!H68)),ISNUMBER(FIND("2F",ScheduleCompile!H68)),ISNUMBER(FIND("3F",ScheduleCompile!H68)),ISNUMBER(FIND("6F",ScheduleCompile!H68)),ISNUMBER(FIND("7F",ScheduleCompile!H68)),ISNUMBER(FIND("9F",ScheduleCompile!H68)),ISNUMBER(FIND("4F",ScheduleCompile!H68))),VALUE(LEFT(ScheduleCompile!H68,FIND("F",ScheduleCompile!H68)-1)),ScheduleCompile!H68)))))),ISTEXT(ScheduleCompile!#REF!)),"ENDTABLE",IF(ISERROR(IF(ScheduleCompile!H68="Off",0,IF(ScheduleCompile!H68="On",1,IF(ISNUMBER(ScheduleCompile!H68),ScheduleCompile!H68/1,IF(ISTEXT(ScheduleCompile!H68),IF(OR(ISNUMBER(FIND("5F",ScheduleCompile!H68)),ISNUMBER(FIND("0F",ScheduleCompile!H68)),ISNUMBER(FIND("8F",ScheduleCompile!H68)),ISNUMBER(FIND("1F",ScheduleCompile!H68)),ISNUMBER(FIND("2F",ScheduleCompile!H68)),ISNUMBER(FIND("3F",ScheduleCompile!H68)),ISNUMBER(FIND("6F",ScheduleCompile!H68)),ISNUMBER(FIND("7F",ScheduleCompile!H68)),ISNUMBER(FIND("9F",ScheduleCompile!H68)),ISNUMBER(FIND("4F",ScheduleCompile!H68))),VALUE(LEFT(ScheduleCompile!H68,FIND("F",ScheduleCompile!H68)-1)),ScheduleCompile!H68)))))),"",IF(ScheduleCompile!H68="Off",0,IF(ScheduleCompile!H68="On",1,IF(ISNUMBER(ScheduleCompile!H68),ScheduleCompile!H68/1,IF(ISTEXT(ScheduleCompile!H68),IF(OR(ISNUMBER(FIND("5F",ScheduleCompile!H68)),ISNUMBER(FIND("0F",ScheduleCompile!H68)),ISNUMBER(FIND("8F",ScheduleCompile!H68)),ISNUMBER(FIND("1F",ScheduleCompile!H68)),ISNUMBER(FIND("2F",ScheduleCompile!H68)),ISNUMBER(FIND("3F",ScheduleCompile!H68)),ISNUMBER(FIND("6F",ScheduleCompile!H68)),ISNUMBER(FIND("7F",ScheduleCompile!H68)),ISNUMBER(FIND("9F",ScheduleCompile!H68)),ISNUMBER(FIND("4F",ScheduleCompile!H68))),VALUE(LEFT(ScheduleCompile!H68,FIND("F",ScheduleCompile!H68)-1)),ScheduleCompile!H68)))))))</f>
        <v>135</v>
      </c>
      <c r="N75" s="1">
        <f>IF(AND(ISERROR(IF(ScheduleCompile!I68="Off",0,IF(ScheduleCompile!I68="On",1,IF(ISNUMBER(ScheduleCompile!I68),ScheduleCompile!I68/1,IF(ISTEXT(ScheduleCompile!I68),IF(OR(ISNUMBER(FIND("5F",ScheduleCompile!I68)),ISNUMBER(FIND("0F",ScheduleCompile!I68)),ISNUMBER(FIND("8F",ScheduleCompile!I68)),ISNUMBER(FIND("1F",ScheduleCompile!I68)),ISNUMBER(FIND("2F",ScheduleCompile!I68)),ISNUMBER(FIND("3F",ScheduleCompile!I68)),ISNUMBER(FIND("6F",ScheduleCompile!I68)),ISNUMBER(FIND("7F",ScheduleCompile!I68)),ISNUMBER(FIND("9F",ScheduleCompile!I68)),ISNUMBER(FIND("4F",ScheduleCompile!I68))),VALUE(LEFT(ScheduleCompile!I68,FIND("F",ScheduleCompile!I68)-1)),ScheduleCompile!I68)))))),ISTEXT(ScheduleCompile!#REF!)),"ENDTABLE",IF(ISERROR(IF(ScheduleCompile!I68="Off",0,IF(ScheduleCompile!I68="On",1,IF(ISNUMBER(ScheduleCompile!I68),ScheduleCompile!I68/1,IF(ISTEXT(ScheduleCompile!I68),IF(OR(ISNUMBER(FIND("5F",ScheduleCompile!I68)),ISNUMBER(FIND("0F",ScheduleCompile!I68)),ISNUMBER(FIND("8F",ScheduleCompile!I68)),ISNUMBER(FIND("1F",ScheduleCompile!I68)),ISNUMBER(FIND("2F",ScheduleCompile!I68)),ISNUMBER(FIND("3F",ScheduleCompile!I68)),ISNUMBER(FIND("6F",ScheduleCompile!I68)),ISNUMBER(FIND("7F",ScheduleCompile!I68)),ISNUMBER(FIND("9F",ScheduleCompile!I68)),ISNUMBER(FIND("4F",ScheduleCompile!I68))),VALUE(LEFT(ScheduleCompile!I68,FIND("F",ScheduleCompile!I68)-1)),ScheduleCompile!I68)))))),"",IF(ScheduleCompile!I68="Off",0,IF(ScheduleCompile!I68="On",1,IF(ISNUMBER(ScheduleCompile!I68),ScheduleCompile!I68/1,IF(ISTEXT(ScheduleCompile!I68),IF(OR(ISNUMBER(FIND("5F",ScheduleCompile!I68)),ISNUMBER(FIND("0F",ScheduleCompile!I68)),ISNUMBER(FIND("8F",ScheduleCompile!I68)),ISNUMBER(FIND("1F",ScheduleCompile!I68)),ISNUMBER(FIND("2F",ScheduleCompile!I68)),ISNUMBER(FIND("3F",ScheduleCompile!I68)),ISNUMBER(FIND("6F",ScheduleCompile!I68)),ISNUMBER(FIND("7F",ScheduleCompile!I68)),ISNUMBER(FIND("9F",ScheduleCompile!I68)),ISNUMBER(FIND("4F",ScheduleCompile!I68))),VALUE(LEFT(ScheduleCompile!I68,FIND("F",ScheduleCompile!I68)-1)),ScheduleCompile!I68)))))))</f>
        <v>135</v>
      </c>
      <c r="O75" s="1">
        <f>IF(AND(ISERROR(IF(ScheduleCompile!J68="Off",0,IF(ScheduleCompile!J68="On",1,IF(ISNUMBER(ScheduleCompile!J68),ScheduleCompile!J68/1,IF(ISTEXT(ScheduleCompile!J68),IF(OR(ISNUMBER(FIND("5F",ScheduleCompile!J68)),ISNUMBER(FIND("0F",ScheduleCompile!J68)),ISNUMBER(FIND("8F",ScheduleCompile!J68)),ISNUMBER(FIND("1F",ScheduleCompile!J68)),ISNUMBER(FIND("2F",ScheduleCompile!J68)),ISNUMBER(FIND("3F",ScheduleCompile!J68)),ISNUMBER(FIND("6F",ScheduleCompile!J68)),ISNUMBER(FIND("7F",ScheduleCompile!J68)),ISNUMBER(FIND("9F",ScheduleCompile!J68)),ISNUMBER(FIND("4F",ScheduleCompile!J68))),VALUE(LEFT(ScheduleCompile!J68,FIND("F",ScheduleCompile!J68)-1)),ScheduleCompile!J68)))))),ISTEXT(ScheduleCompile!#REF!)),"ENDTABLE",IF(ISERROR(IF(ScheduleCompile!J68="Off",0,IF(ScheduleCompile!J68="On",1,IF(ISNUMBER(ScheduleCompile!J68),ScheduleCompile!J68/1,IF(ISTEXT(ScheduleCompile!J68),IF(OR(ISNUMBER(FIND("5F",ScheduleCompile!J68)),ISNUMBER(FIND("0F",ScheduleCompile!J68)),ISNUMBER(FIND("8F",ScheduleCompile!J68)),ISNUMBER(FIND("1F",ScheduleCompile!J68)),ISNUMBER(FIND("2F",ScheduleCompile!J68)),ISNUMBER(FIND("3F",ScheduleCompile!J68)),ISNUMBER(FIND("6F",ScheduleCompile!J68)),ISNUMBER(FIND("7F",ScheduleCompile!J68)),ISNUMBER(FIND("9F",ScheduleCompile!J68)),ISNUMBER(FIND("4F",ScheduleCompile!J68))),VALUE(LEFT(ScheduleCompile!J68,FIND("F",ScheduleCompile!J68)-1)),ScheduleCompile!J68)))))),"",IF(ScheduleCompile!J68="Off",0,IF(ScheduleCompile!J68="On",1,IF(ISNUMBER(ScheduleCompile!J68),ScheduleCompile!J68/1,IF(ISTEXT(ScheduleCompile!J68),IF(OR(ISNUMBER(FIND("5F",ScheduleCompile!J68)),ISNUMBER(FIND("0F",ScheduleCompile!J68)),ISNUMBER(FIND("8F",ScheduleCompile!J68)),ISNUMBER(FIND("1F",ScheduleCompile!J68)),ISNUMBER(FIND("2F",ScheduleCompile!J68)),ISNUMBER(FIND("3F",ScheduleCompile!J68)),ISNUMBER(FIND("6F",ScheduleCompile!J68)),ISNUMBER(FIND("7F",ScheduleCompile!J68)),ISNUMBER(FIND("9F",ScheduleCompile!J68)),ISNUMBER(FIND("4F",ScheduleCompile!J68))),VALUE(LEFT(ScheduleCompile!J68,FIND("F",ScheduleCompile!J68)-1)),ScheduleCompile!J68)))))))</f>
        <v>135</v>
      </c>
      <c r="P75" s="1">
        <f>IF(AND(ISERROR(IF(ScheduleCompile!K68="Off",0,IF(ScheduleCompile!K68="On",1,IF(ISNUMBER(ScheduleCompile!K68),ScheduleCompile!K68/1,IF(ISTEXT(ScheduleCompile!K68),IF(OR(ISNUMBER(FIND("5F",ScheduleCompile!K68)),ISNUMBER(FIND("0F",ScheduleCompile!K68)),ISNUMBER(FIND("8F",ScheduleCompile!K68)),ISNUMBER(FIND("1F",ScheduleCompile!K68)),ISNUMBER(FIND("2F",ScheduleCompile!K68)),ISNUMBER(FIND("3F",ScheduleCompile!K68)),ISNUMBER(FIND("6F",ScheduleCompile!K68)),ISNUMBER(FIND("7F",ScheduleCompile!K68)),ISNUMBER(FIND("9F",ScheduleCompile!K68)),ISNUMBER(FIND("4F",ScheduleCompile!K68))),VALUE(LEFT(ScheduleCompile!K68,FIND("F",ScheduleCompile!K68)-1)),ScheduleCompile!K68)))))),ISTEXT(ScheduleCompile!#REF!)),"ENDTABLE",IF(ISERROR(IF(ScheduleCompile!K68="Off",0,IF(ScheduleCompile!K68="On",1,IF(ISNUMBER(ScheduleCompile!K68),ScheduleCompile!K68/1,IF(ISTEXT(ScheduleCompile!K68),IF(OR(ISNUMBER(FIND("5F",ScheduleCompile!K68)),ISNUMBER(FIND("0F",ScheduleCompile!K68)),ISNUMBER(FIND("8F",ScheduleCompile!K68)),ISNUMBER(FIND("1F",ScheduleCompile!K68)),ISNUMBER(FIND("2F",ScheduleCompile!K68)),ISNUMBER(FIND("3F",ScheduleCompile!K68)),ISNUMBER(FIND("6F",ScheduleCompile!K68)),ISNUMBER(FIND("7F",ScheduleCompile!K68)),ISNUMBER(FIND("9F",ScheduleCompile!K68)),ISNUMBER(FIND("4F",ScheduleCompile!K68))),VALUE(LEFT(ScheduleCompile!K68,FIND("F",ScheduleCompile!K68)-1)),ScheduleCompile!K68)))))),"",IF(ScheduleCompile!K68="Off",0,IF(ScheduleCompile!K68="On",1,IF(ISNUMBER(ScheduleCompile!K68),ScheduleCompile!K68/1,IF(ISTEXT(ScheduleCompile!K68),IF(OR(ISNUMBER(FIND("5F",ScheduleCompile!K68)),ISNUMBER(FIND("0F",ScheduleCompile!K68)),ISNUMBER(FIND("8F",ScheduleCompile!K68)),ISNUMBER(FIND("1F",ScheduleCompile!K68)),ISNUMBER(FIND("2F",ScheduleCompile!K68)),ISNUMBER(FIND("3F",ScheduleCompile!K68)),ISNUMBER(FIND("6F",ScheduleCompile!K68)),ISNUMBER(FIND("7F",ScheduleCompile!K68)),ISNUMBER(FIND("9F",ScheduleCompile!K68)),ISNUMBER(FIND("4F",ScheduleCompile!K68))),VALUE(LEFT(ScheduleCompile!K68,FIND("F",ScheduleCompile!K68)-1)),ScheduleCompile!K68)))))))</f>
        <v>135</v>
      </c>
      <c r="Q75" s="1">
        <f>IF(AND(ISERROR(IF(ScheduleCompile!L68="Off",0,IF(ScheduleCompile!L68="On",1,IF(ISNUMBER(ScheduleCompile!L68),ScheduleCompile!L68/1,IF(ISTEXT(ScheduleCompile!L68),IF(OR(ISNUMBER(FIND("5F",ScheduleCompile!L68)),ISNUMBER(FIND("0F",ScheduleCompile!L68)),ISNUMBER(FIND("8F",ScheduleCompile!L68)),ISNUMBER(FIND("1F",ScheduleCompile!L68)),ISNUMBER(FIND("2F",ScheduleCompile!L68)),ISNUMBER(FIND("3F",ScheduleCompile!L68)),ISNUMBER(FIND("6F",ScheduleCompile!L68)),ISNUMBER(FIND("7F",ScheduleCompile!L68)),ISNUMBER(FIND("9F",ScheduleCompile!L68)),ISNUMBER(FIND("4F",ScheduleCompile!L68))),VALUE(LEFT(ScheduleCompile!L68,FIND("F",ScheduleCompile!L68)-1)),ScheduleCompile!L68)))))),ISTEXT(ScheduleCompile!#REF!)),"ENDTABLE",IF(ISERROR(IF(ScheduleCompile!L68="Off",0,IF(ScheduleCompile!L68="On",1,IF(ISNUMBER(ScheduleCompile!L68),ScheduleCompile!L68/1,IF(ISTEXT(ScheduleCompile!L68),IF(OR(ISNUMBER(FIND("5F",ScheduleCompile!L68)),ISNUMBER(FIND("0F",ScheduleCompile!L68)),ISNUMBER(FIND("8F",ScheduleCompile!L68)),ISNUMBER(FIND("1F",ScheduleCompile!L68)),ISNUMBER(FIND("2F",ScheduleCompile!L68)),ISNUMBER(FIND("3F",ScheduleCompile!L68)),ISNUMBER(FIND("6F",ScheduleCompile!L68)),ISNUMBER(FIND("7F",ScheduleCompile!L68)),ISNUMBER(FIND("9F",ScheduleCompile!L68)),ISNUMBER(FIND("4F",ScheduleCompile!L68))),VALUE(LEFT(ScheduleCompile!L68,FIND("F",ScheduleCompile!L68)-1)),ScheduleCompile!L68)))))),"",IF(ScheduleCompile!L68="Off",0,IF(ScheduleCompile!L68="On",1,IF(ISNUMBER(ScheduleCompile!L68),ScheduleCompile!L68/1,IF(ISTEXT(ScheduleCompile!L68),IF(OR(ISNUMBER(FIND("5F",ScheduleCompile!L68)),ISNUMBER(FIND("0F",ScheduleCompile!L68)),ISNUMBER(FIND("8F",ScheduleCompile!L68)),ISNUMBER(FIND("1F",ScheduleCompile!L68)),ISNUMBER(FIND("2F",ScheduleCompile!L68)),ISNUMBER(FIND("3F",ScheduleCompile!L68)),ISNUMBER(FIND("6F",ScheduleCompile!L68)),ISNUMBER(FIND("7F",ScheduleCompile!L68)),ISNUMBER(FIND("9F",ScheduleCompile!L68)),ISNUMBER(FIND("4F",ScheduleCompile!L68))),VALUE(LEFT(ScheduleCompile!L68,FIND("F",ScheduleCompile!L68)-1)),ScheduleCompile!L68)))))))</f>
        <v>135</v>
      </c>
      <c r="R75" s="1">
        <f>IF(AND(ISERROR(IF(ScheduleCompile!M68="Off",0,IF(ScheduleCompile!M68="On",1,IF(ISNUMBER(ScheduleCompile!M68),ScheduleCompile!M68/1,IF(ISTEXT(ScheduleCompile!M68),IF(OR(ISNUMBER(FIND("5F",ScheduleCompile!M68)),ISNUMBER(FIND("0F",ScheduleCompile!M68)),ISNUMBER(FIND("8F",ScheduleCompile!M68)),ISNUMBER(FIND("1F",ScheduleCompile!M68)),ISNUMBER(FIND("2F",ScheduleCompile!M68)),ISNUMBER(FIND("3F",ScheduleCompile!M68)),ISNUMBER(FIND("6F",ScheduleCompile!M68)),ISNUMBER(FIND("7F",ScheduleCompile!M68)),ISNUMBER(FIND("9F",ScheduleCompile!M68)),ISNUMBER(FIND("4F",ScheduleCompile!M68))),VALUE(LEFT(ScheduleCompile!M68,FIND("F",ScheduleCompile!M68)-1)),ScheduleCompile!M68)))))),ISTEXT(ScheduleCompile!#REF!)),"ENDTABLE",IF(ISERROR(IF(ScheduleCompile!M68="Off",0,IF(ScheduleCompile!M68="On",1,IF(ISNUMBER(ScheduleCompile!M68),ScheduleCompile!M68/1,IF(ISTEXT(ScheduleCompile!M68),IF(OR(ISNUMBER(FIND("5F",ScheduleCompile!M68)),ISNUMBER(FIND("0F",ScheduleCompile!M68)),ISNUMBER(FIND("8F",ScheduleCompile!M68)),ISNUMBER(FIND("1F",ScheduleCompile!M68)),ISNUMBER(FIND("2F",ScheduleCompile!M68)),ISNUMBER(FIND("3F",ScheduleCompile!M68)),ISNUMBER(FIND("6F",ScheduleCompile!M68)),ISNUMBER(FIND("7F",ScheduleCompile!M68)),ISNUMBER(FIND("9F",ScheduleCompile!M68)),ISNUMBER(FIND("4F",ScheduleCompile!M68))),VALUE(LEFT(ScheduleCompile!M68,FIND("F",ScheduleCompile!M68)-1)),ScheduleCompile!M68)))))),"",IF(ScheduleCompile!M68="Off",0,IF(ScheduleCompile!M68="On",1,IF(ISNUMBER(ScheduleCompile!M68),ScheduleCompile!M68/1,IF(ISTEXT(ScheduleCompile!M68),IF(OR(ISNUMBER(FIND("5F",ScheduleCompile!M68)),ISNUMBER(FIND("0F",ScheduleCompile!M68)),ISNUMBER(FIND("8F",ScheduleCompile!M68)),ISNUMBER(FIND("1F",ScheduleCompile!M68)),ISNUMBER(FIND("2F",ScheduleCompile!M68)),ISNUMBER(FIND("3F",ScheduleCompile!M68)),ISNUMBER(FIND("6F",ScheduleCompile!M68)),ISNUMBER(FIND("7F",ScheduleCompile!M68)),ISNUMBER(FIND("9F",ScheduleCompile!M68)),ISNUMBER(FIND("4F",ScheduleCompile!M68))),VALUE(LEFT(ScheduleCompile!M68,FIND("F",ScheduleCompile!M68)-1)),ScheduleCompile!M68)))))))</f>
        <v>135</v>
      </c>
      <c r="S75" s="1">
        <f>IF(AND(ISERROR(IF(ScheduleCompile!N68="Off",0,IF(ScheduleCompile!N68="On",1,IF(ISNUMBER(ScheduleCompile!N68),ScheduleCompile!N68/1,IF(ISTEXT(ScheduleCompile!N68),IF(OR(ISNUMBER(FIND("5F",ScheduleCompile!N68)),ISNUMBER(FIND("0F",ScheduleCompile!N68)),ISNUMBER(FIND("8F",ScheduleCompile!N68)),ISNUMBER(FIND("1F",ScheduleCompile!N68)),ISNUMBER(FIND("2F",ScheduleCompile!N68)),ISNUMBER(FIND("3F",ScheduleCompile!N68)),ISNUMBER(FIND("6F",ScheduleCompile!N68)),ISNUMBER(FIND("7F",ScheduleCompile!N68)),ISNUMBER(FIND("9F",ScheduleCompile!N68)),ISNUMBER(FIND("4F",ScheduleCompile!N68))),VALUE(LEFT(ScheduleCompile!N68,FIND("F",ScheduleCompile!N68)-1)),ScheduleCompile!N68)))))),ISTEXT(ScheduleCompile!#REF!)),"ENDTABLE",IF(ISERROR(IF(ScheduleCompile!N68="Off",0,IF(ScheduleCompile!N68="On",1,IF(ISNUMBER(ScheduleCompile!N68),ScheduleCompile!N68/1,IF(ISTEXT(ScheduleCompile!N68),IF(OR(ISNUMBER(FIND("5F",ScheduleCompile!N68)),ISNUMBER(FIND("0F",ScheduleCompile!N68)),ISNUMBER(FIND("8F",ScheduleCompile!N68)),ISNUMBER(FIND("1F",ScheduleCompile!N68)),ISNUMBER(FIND("2F",ScheduleCompile!N68)),ISNUMBER(FIND("3F",ScheduleCompile!N68)),ISNUMBER(FIND("6F",ScheduleCompile!N68)),ISNUMBER(FIND("7F",ScheduleCompile!N68)),ISNUMBER(FIND("9F",ScheduleCompile!N68)),ISNUMBER(FIND("4F",ScheduleCompile!N68))),VALUE(LEFT(ScheduleCompile!N68,FIND("F",ScheduleCompile!N68)-1)),ScheduleCompile!N68)))))),"",IF(ScheduleCompile!N68="Off",0,IF(ScheduleCompile!N68="On",1,IF(ISNUMBER(ScheduleCompile!N68),ScheduleCompile!N68/1,IF(ISTEXT(ScheduleCompile!N68),IF(OR(ISNUMBER(FIND("5F",ScheduleCompile!N68)),ISNUMBER(FIND("0F",ScheduleCompile!N68)),ISNUMBER(FIND("8F",ScheduleCompile!N68)),ISNUMBER(FIND("1F",ScheduleCompile!N68)),ISNUMBER(FIND("2F",ScheduleCompile!N68)),ISNUMBER(FIND("3F",ScheduleCompile!N68)),ISNUMBER(FIND("6F",ScheduleCompile!N68)),ISNUMBER(FIND("7F",ScheduleCompile!N68)),ISNUMBER(FIND("9F",ScheduleCompile!N68)),ISNUMBER(FIND("4F",ScheduleCompile!N68))),VALUE(LEFT(ScheduleCompile!N68,FIND("F",ScheduleCompile!N68)-1)),ScheduleCompile!N68)))))))</f>
        <v>135</v>
      </c>
      <c r="T75" s="1">
        <f>IF(AND(ISERROR(IF(ScheduleCompile!O68="Off",0,IF(ScheduleCompile!O68="On",1,IF(ISNUMBER(ScheduleCompile!O68),ScheduleCompile!O68/1,IF(ISTEXT(ScheduleCompile!O68),IF(OR(ISNUMBER(FIND("5F",ScheduleCompile!O68)),ISNUMBER(FIND("0F",ScheduleCompile!O68)),ISNUMBER(FIND("8F",ScheduleCompile!O68)),ISNUMBER(FIND("1F",ScheduleCompile!O68)),ISNUMBER(FIND("2F",ScheduleCompile!O68)),ISNUMBER(FIND("3F",ScheduleCompile!O68)),ISNUMBER(FIND("6F",ScheduleCompile!O68)),ISNUMBER(FIND("7F",ScheduleCompile!O68)),ISNUMBER(FIND("9F",ScheduleCompile!O68)),ISNUMBER(FIND("4F",ScheduleCompile!O68))),VALUE(LEFT(ScheduleCompile!O68,FIND("F",ScheduleCompile!O68)-1)),ScheduleCompile!O68)))))),ISTEXT(ScheduleCompile!#REF!)),"ENDTABLE",IF(ISERROR(IF(ScheduleCompile!O68="Off",0,IF(ScheduleCompile!O68="On",1,IF(ISNUMBER(ScheduleCompile!O68),ScheduleCompile!O68/1,IF(ISTEXT(ScheduleCompile!O68),IF(OR(ISNUMBER(FIND("5F",ScheduleCompile!O68)),ISNUMBER(FIND("0F",ScheduleCompile!O68)),ISNUMBER(FIND("8F",ScheduleCompile!O68)),ISNUMBER(FIND("1F",ScheduleCompile!O68)),ISNUMBER(FIND("2F",ScheduleCompile!O68)),ISNUMBER(FIND("3F",ScheduleCompile!O68)),ISNUMBER(FIND("6F",ScheduleCompile!O68)),ISNUMBER(FIND("7F",ScheduleCompile!O68)),ISNUMBER(FIND("9F",ScheduleCompile!O68)),ISNUMBER(FIND("4F",ScheduleCompile!O68))),VALUE(LEFT(ScheduleCompile!O68,FIND("F",ScheduleCompile!O68)-1)),ScheduleCompile!O68)))))),"",IF(ScheduleCompile!O68="Off",0,IF(ScheduleCompile!O68="On",1,IF(ISNUMBER(ScheduleCompile!O68),ScheduleCompile!O68/1,IF(ISTEXT(ScheduleCompile!O68),IF(OR(ISNUMBER(FIND("5F",ScheduleCompile!O68)),ISNUMBER(FIND("0F",ScheduleCompile!O68)),ISNUMBER(FIND("8F",ScheduleCompile!O68)),ISNUMBER(FIND("1F",ScheduleCompile!O68)),ISNUMBER(FIND("2F",ScheduleCompile!O68)),ISNUMBER(FIND("3F",ScheduleCompile!O68)),ISNUMBER(FIND("6F",ScheduleCompile!O68)),ISNUMBER(FIND("7F",ScheduleCompile!O68)),ISNUMBER(FIND("9F",ScheduleCompile!O68)),ISNUMBER(FIND("4F",ScheduleCompile!O68))),VALUE(LEFT(ScheduleCompile!O68,FIND("F",ScheduleCompile!O68)-1)),ScheduleCompile!O68)))))))</f>
        <v>135</v>
      </c>
      <c r="U75" s="1">
        <f>IF(AND(ISERROR(IF(ScheduleCompile!P68="Off",0,IF(ScheduleCompile!P68="On",1,IF(ISNUMBER(ScheduleCompile!P68),ScheduleCompile!P68/1,IF(ISTEXT(ScheduleCompile!P68),IF(OR(ISNUMBER(FIND("5F",ScheduleCompile!P68)),ISNUMBER(FIND("0F",ScheduleCompile!P68)),ISNUMBER(FIND("8F",ScheduleCompile!P68)),ISNUMBER(FIND("1F",ScheduleCompile!P68)),ISNUMBER(FIND("2F",ScheduleCompile!P68)),ISNUMBER(FIND("3F",ScheduleCompile!P68)),ISNUMBER(FIND("6F",ScheduleCompile!P68)),ISNUMBER(FIND("7F",ScheduleCompile!P68)),ISNUMBER(FIND("9F",ScheduleCompile!P68)),ISNUMBER(FIND("4F",ScheduleCompile!P68))),VALUE(LEFT(ScheduleCompile!P68,FIND("F",ScheduleCompile!P68)-1)),ScheduleCompile!P68)))))),ISTEXT(ScheduleCompile!#REF!)),"ENDTABLE",IF(ISERROR(IF(ScheduleCompile!P68="Off",0,IF(ScheduleCompile!P68="On",1,IF(ISNUMBER(ScheduleCompile!P68),ScheduleCompile!P68/1,IF(ISTEXT(ScheduleCompile!P68),IF(OR(ISNUMBER(FIND("5F",ScheduleCompile!P68)),ISNUMBER(FIND("0F",ScheduleCompile!P68)),ISNUMBER(FIND("8F",ScheduleCompile!P68)),ISNUMBER(FIND("1F",ScheduleCompile!P68)),ISNUMBER(FIND("2F",ScheduleCompile!P68)),ISNUMBER(FIND("3F",ScheduleCompile!P68)),ISNUMBER(FIND("6F",ScheduleCompile!P68)),ISNUMBER(FIND("7F",ScheduleCompile!P68)),ISNUMBER(FIND("9F",ScheduleCompile!P68)),ISNUMBER(FIND("4F",ScheduleCompile!P68))),VALUE(LEFT(ScheduleCompile!P68,FIND("F",ScheduleCompile!P68)-1)),ScheduleCompile!P68)))))),"",IF(ScheduleCompile!P68="Off",0,IF(ScheduleCompile!P68="On",1,IF(ISNUMBER(ScheduleCompile!P68),ScheduleCompile!P68/1,IF(ISTEXT(ScheduleCompile!P68),IF(OR(ISNUMBER(FIND("5F",ScheduleCompile!P68)),ISNUMBER(FIND("0F",ScheduleCompile!P68)),ISNUMBER(FIND("8F",ScheduleCompile!P68)),ISNUMBER(FIND("1F",ScheduleCompile!P68)),ISNUMBER(FIND("2F",ScheduleCompile!P68)),ISNUMBER(FIND("3F",ScheduleCompile!P68)),ISNUMBER(FIND("6F",ScheduleCompile!P68)),ISNUMBER(FIND("7F",ScheduleCompile!P68)),ISNUMBER(FIND("9F",ScheduleCompile!P68)),ISNUMBER(FIND("4F",ScheduleCompile!P68))),VALUE(LEFT(ScheduleCompile!P68,FIND("F",ScheduleCompile!P68)-1)),ScheduleCompile!P68)))))))</f>
        <v>135</v>
      </c>
      <c r="V75" s="1">
        <f>IF(AND(ISERROR(IF(ScheduleCompile!Q68="Off",0,IF(ScheduleCompile!Q68="On",1,IF(ISNUMBER(ScheduleCompile!Q68),ScheduleCompile!Q68/1,IF(ISTEXT(ScheduleCompile!Q68),IF(OR(ISNUMBER(FIND("5F",ScheduleCompile!Q68)),ISNUMBER(FIND("0F",ScheduleCompile!Q68)),ISNUMBER(FIND("8F",ScheduleCompile!Q68)),ISNUMBER(FIND("1F",ScheduleCompile!Q68)),ISNUMBER(FIND("2F",ScheduleCompile!Q68)),ISNUMBER(FIND("3F",ScheduleCompile!Q68)),ISNUMBER(FIND("6F",ScheduleCompile!Q68)),ISNUMBER(FIND("7F",ScheduleCompile!Q68)),ISNUMBER(FIND("9F",ScheduleCompile!Q68)),ISNUMBER(FIND("4F",ScheduleCompile!Q68))),VALUE(LEFT(ScheduleCompile!Q68,FIND("F",ScheduleCompile!Q68)-1)),ScheduleCompile!Q68)))))),ISTEXT(ScheduleCompile!#REF!)),"ENDTABLE",IF(ISERROR(IF(ScheduleCompile!Q68="Off",0,IF(ScheduleCompile!Q68="On",1,IF(ISNUMBER(ScheduleCompile!Q68),ScheduleCompile!Q68/1,IF(ISTEXT(ScheduleCompile!Q68),IF(OR(ISNUMBER(FIND("5F",ScheduleCompile!Q68)),ISNUMBER(FIND("0F",ScheduleCompile!Q68)),ISNUMBER(FIND("8F",ScheduleCompile!Q68)),ISNUMBER(FIND("1F",ScheduleCompile!Q68)),ISNUMBER(FIND("2F",ScheduleCompile!Q68)),ISNUMBER(FIND("3F",ScheduleCompile!Q68)),ISNUMBER(FIND("6F",ScheduleCompile!Q68)),ISNUMBER(FIND("7F",ScheduleCompile!Q68)),ISNUMBER(FIND("9F",ScheduleCompile!Q68)),ISNUMBER(FIND("4F",ScheduleCompile!Q68))),VALUE(LEFT(ScheduleCompile!Q68,FIND("F",ScheduleCompile!Q68)-1)),ScheduleCompile!Q68)))))),"",IF(ScheduleCompile!Q68="Off",0,IF(ScheduleCompile!Q68="On",1,IF(ISNUMBER(ScheduleCompile!Q68),ScheduleCompile!Q68/1,IF(ISTEXT(ScheduleCompile!Q68),IF(OR(ISNUMBER(FIND("5F",ScheduleCompile!Q68)),ISNUMBER(FIND("0F",ScheduleCompile!Q68)),ISNUMBER(FIND("8F",ScheduleCompile!Q68)),ISNUMBER(FIND("1F",ScheduleCompile!Q68)),ISNUMBER(FIND("2F",ScheduleCompile!Q68)),ISNUMBER(FIND("3F",ScheduleCompile!Q68)),ISNUMBER(FIND("6F",ScheduleCompile!Q68)),ISNUMBER(FIND("7F",ScheduleCompile!Q68)),ISNUMBER(FIND("9F",ScheduleCompile!Q68)),ISNUMBER(FIND("4F",ScheduleCompile!Q68))),VALUE(LEFT(ScheduleCompile!Q68,FIND("F",ScheduleCompile!Q68)-1)),ScheduleCompile!Q68)))))))</f>
        <v>135</v>
      </c>
      <c r="W75" s="1">
        <f>IF(AND(ISERROR(IF(ScheduleCompile!R68="Off",0,IF(ScheduleCompile!R68="On",1,IF(ISNUMBER(ScheduleCompile!R68),ScheduleCompile!R68/1,IF(ISTEXT(ScheduleCompile!R68),IF(OR(ISNUMBER(FIND("5F",ScheduleCompile!R68)),ISNUMBER(FIND("0F",ScheduleCompile!R68)),ISNUMBER(FIND("8F",ScheduleCompile!R68)),ISNUMBER(FIND("1F",ScheduleCompile!R68)),ISNUMBER(FIND("2F",ScheduleCompile!R68)),ISNUMBER(FIND("3F",ScheduleCompile!R68)),ISNUMBER(FIND("6F",ScheduleCompile!R68)),ISNUMBER(FIND("7F",ScheduleCompile!R68)),ISNUMBER(FIND("9F",ScheduleCompile!R68)),ISNUMBER(FIND("4F",ScheduleCompile!R68))),VALUE(LEFT(ScheduleCompile!R68,FIND("F",ScheduleCompile!R68)-1)),ScheduleCompile!R68)))))),ISTEXT(ScheduleCompile!#REF!)),"ENDTABLE",IF(ISERROR(IF(ScheduleCompile!R68="Off",0,IF(ScheduleCompile!R68="On",1,IF(ISNUMBER(ScheduleCompile!R68),ScheduleCompile!R68/1,IF(ISTEXT(ScheduleCompile!R68),IF(OR(ISNUMBER(FIND("5F",ScheduleCompile!R68)),ISNUMBER(FIND("0F",ScheduleCompile!R68)),ISNUMBER(FIND("8F",ScheduleCompile!R68)),ISNUMBER(FIND("1F",ScheduleCompile!R68)),ISNUMBER(FIND("2F",ScheduleCompile!R68)),ISNUMBER(FIND("3F",ScheduleCompile!R68)),ISNUMBER(FIND("6F",ScheduleCompile!R68)),ISNUMBER(FIND("7F",ScheduleCompile!R68)),ISNUMBER(FIND("9F",ScheduleCompile!R68)),ISNUMBER(FIND("4F",ScheduleCompile!R68))),VALUE(LEFT(ScheduleCompile!R68,FIND("F",ScheduleCompile!R68)-1)),ScheduleCompile!R68)))))),"",IF(ScheduleCompile!R68="Off",0,IF(ScheduleCompile!R68="On",1,IF(ISNUMBER(ScheduleCompile!R68),ScheduleCompile!R68/1,IF(ISTEXT(ScheduleCompile!R68),IF(OR(ISNUMBER(FIND("5F",ScheduleCompile!R68)),ISNUMBER(FIND("0F",ScheduleCompile!R68)),ISNUMBER(FIND("8F",ScheduleCompile!R68)),ISNUMBER(FIND("1F",ScheduleCompile!R68)),ISNUMBER(FIND("2F",ScheduleCompile!R68)),ISNUMBER(FIND("3F",ScheduleCompile!R68)),ISNUMBER(FIND("6F",ScheduleCompile!R68)),ISNUMBER(FIND("7F",ScheduleCompile!R68)),ISNUMBER(FIND("9F",ScheduleCompile!R68)),ISNUMBER(FIND("4F",ScheduleCompile!R68))),VALUE(LEFT(ScheduleCompile!R68,FIND("F",ScheduleCompile!R68)-1)),ScheduleCompile!R68)))))))</f>
        <v>135</v>
      </c>
      <c r="X75" s="1">
        <f>IF(AND(ISERROR(IF(ScheduleCompile!S68="Off",0,IF(ScheduleCompile!S68="On",1,IF(ISNUMBER(ScheduleCompile!S68),ScheduleCompile!S68/1,IF(ISTEXT(ScheduleCompile!S68),IF(OR(ISNUMBER(FIND("5F",ScheduleCompile!S68)),ISNUMBER(FIND("0F",ScheduleCompile!S68)),ISNUMBER(FIND("8F",ScheduleCompile!S68)),ISNUMBER(FIND("1F",ScheduleCompile!S68)),ISNUMBER(FIND("2F",ScheduleCompile!S68)),ISNUMBER(FIND("3F",ScheduleCompile!S68)),ISNUMBER(FIND("6F",ScheduleCompile!S68)),ISNUMBER(FIND("7F",ScheduleCompile!S68)),ISNUMBER(FIND("9F",ScheduleCompile!S68)),ISNUMBER(FIND("4F",ScheduleCompile!S68))),VALUE(LEFT(ScheduleCompile!S68,FIND("F",ScheduleCompile!S68)-1)),ScheduleCompile!S68)))))),ISTEXT(ScheduleCompile!#REF!)),"ENDTABLE",IF(ISERROR(IF(ScheduleCompile!S68="Off",0,IF(ScheduleCompile!S68="On",1,IF(ISNUMBER(ScheduleCompile!S68),ScheduleCompile!S68/1,IF(ISTEXT(ScheduleCompile!S68),IF(OR(ISNUMBER(FIND("5F",ScheduleCompile!S68)),ISNUMBER(FIND("0F",ScheduleCompile!S68)),ISNUMBER(FIND("8F",ScheduleCompile!S68)),ISNUMBER(FIND("1F",ScheduleCompile!S68)),ISNUMBER(FIND("2F",ScheduleCompile!S68)),ISNUMBER(FIND("3F",ScheduleCompile!S68)),ISNUMBER(FIND("6F",ScheduleCompile!S68)),ISNUMBER(FIND("7F",ScheduleCompile!S68)),ISNUMBER(FIND("9F",ScheduleCompile!S68)),ISNUMBER(FIND("4F",ScheduleCompile!S68))),VALUE(LEFT(ScheduleCompile!S68,FIND("F",ScheduleCompile!S68)-1)),ScheduleCompile!S68)))))),"",IF(ScheduleCompile!S68="Off",0,IF(ScheduleCompile!S68="On",1,IF(ISNUMBER(ScheduleCompile!S68),ScheduleCompile!S68/1,IF(ISTEXT(ScheduleCompile!S68),IF(OR(ISNUMBER(FIND("5F",ScheduleCompile!S68)),ISNUMBER(FIND("0F",ScheduleCompile!S68)),ISNUMBER(FIND("8F",ScheduleCompile!S68)),ISNUMBER(FIND("1F",ScheduleCompile!S68)),ISNUMBER(FIND("2F",ScheduleCompile!S68)),ISNUMBER(FIND("3F",ScheduleCompile!S68)),ISNUMBER(FIND("6F",ScheduleCompile!S68)),ISNUMBER(FIND("7F",ScheduleCompile!S68)),ISNUMBER(FIND("9F",ScheduleCompile!S68)),ISNUMBER(FIND("4F",ScheduleCompile!S68))),VALUE(LEFT(ScheduleCompile!S68,FIND("F",ScheduleCompile!S68)-1)),ScheduleCompile!S68)))))))</f>
        <v>135</v>
      </c>
      <c r="Y75" s="1">
        <f>IF(AND(ISERROR(IF(ScheduleCompile!T68="Off",0,IF(ScheduleCompile!T68="On",1,IF(ISNUMBER(ScheduleCompile!T68),ScheduleCompile!T68/1,IF(ISTEXT(ScheduleCompile!T68),IF(OR(ISNUMBER(FIND("5F",ScheduleCompile!T68)),ISNUMBER(FIND("0F",ScheduleCompile!T68)),ISNUMBER(FIND("8F",ScheduleCompile!T68)),ISNUMBER(FIND("1F",ScheduleCompile!T68)),ISNUMBER(FIND("2F",ScheduleCompile!T68)),ISNUMBER(FIND("3F",ScheduleCompile!T68)),ISNUMBER(FIND("6F",ScheduleCompile!T68)),ISNUMBER(FIND("7F",ScheduleCompile!T68)),ISNUMBER(FIND("9F",ScheduleCompile!T68)),ISNUMBER(FIND("4F",ScheduleCompile!T68))),VALUE(LEFT(ScheduleCompile!T68,FIND("F",ScheduleCompile!T68)-1)),ScheduleCompile!T68)))))),ISTEXT(ScheduleCompile!#REF!)),"ENDTABLE",IF(ISERROR(IF(ScheduleCompile!T68="Off",0,IF(ScheduleCompile!T68="On",1,IF(ISNUMBER(ScheduleCompile!T68),ScheduleCompile!T68/1,IF(ISTEXT(ScheduleCompile!T68),IF(OR(ISNUMBER(FIND("5F",ScheduleCompile!T68)),ISNUMBER(FIND("0F",ScheduleCompile!T68)),ISNUMBER(FIND("8F",ScheduleCompile!T68)),ISNUMBER(FIND("1F",ScheduleCompile!T68)),ISNUMBER(FIND("2F",ScheduleCompile!T68)),ISNUMBER(FIND("3F",ScheduleCompile!T68)),ISNUMBER(FIND("6F",ScheduleCompile!T68)),ISNUMBER(FIND("7F",ScheduleCompile!T68)),ISNUMBER(FIND("9F",ScheduleCompile!T68)),ISNUMBER(FIND("4F",ScheduleCompile!T68))),VALUE(LEFT(ScheduleCompile!T68,FIND("F",ScheduleCompile!T68)-1)),ScheduleCompile!T68)))))),"",IF(ScheduleCompile!T68="Off",0,IF(ScheduleCompile!T68="On",1,IF(ISNUMBER(ScheduleCompile!T68),ScheduleCompile!T68/1,IF(ISTEXT(ScheduleCompile!T68),IF(OR(ISNUMBER(FIND("5F",ScheduleCompile!T68)),ISNUMBER(FIND("0F",ScheduleCompile!T68)),ISNUMBER(FIND("8F",ScheduleCompile!T68)),ISNUMBER(FIND("1F",ScheduleCompile!T68)),ISNUMBER(FIND("2F",ScheduleCompile!T68)),ISNUMBER(FIND("3F",ScheduleCompile!T68)),ISNUMBER(FIND("6F",ScheduleCompile!T68)),ISNUMBER(FIND("7F",ScheduleCompile!T68)),ISNUMBER(FIND("9F",ScheduleCompile!T68)),ISNUMBER(FIND("4F",ScheduleCompile!T68))),VALUE(LEFT(ScheduleCompile!T68,FIND("F",ScheduleCompile!T68)-1)),ScheduleCompile!T68)))))))</f>
        <v>135</v>
      </c>
      <c r="Z75" s="1">
        <f>IF(AND(ISERROR(IF(ScheduleCompile!U68="Off",0,IF(ScheduleCompile!U68="On",1,IF(ISNUMBER(ScheduleCompile!U68),ScheduleCompile!U68/1,IF(ISTEXT(ScheduleCompile!U68),IF(OR(ISNUMBER(FIND("5F",ScheduleCompile!U68)),ISNUMBER(FIND("0F",ScheduleCompile!U68)),ISNUMBER(FIND("8F",ScheduleCompile!U68)),ISNUMBER(FIND("1F",ScheduleCompile!U68)),ISNUMBER(FIND("2F",ScheduleCompile!U68)),ISNUMBER(FIND("3F",ScheduleCompile!U68)),ISNUMBER(FIND("6F",ScheduleCompile!U68)),ISNUMBER(FIND("7F",ScheduleCompile!U68)),ISNUMBER(FIND("9F",ScheduleCompile!U68)),ISNUMBER(FIND("4F",ScheduleCompile!U68))),VALUE(LEFT(ScheduleCompile!U68,FIND("F",ScheduleCompile!U68)-1)),ScheduleCompile!U68)))))),ISTEXT(ScheduleCompile!#REF!)),"ENDTABLE",IF(ISERROR(IF(ScheduleCompile!U68="Off",0,IF(ScheduleCompile!U68="On",1,IF(ISNUMBER(ScheduleCompile!U68),ScheduleCompile!U68/1,IF(ISTEXT(ScheduleCompile!U68),IF(OR(ISNUMBER(FIND("5F",ScheduleCompile!U68)),ISNUMBER(FIND("0F",ScheduleCompile!U68)),ISNUMBER(FIND("8F",ScheduleCompile!U68)),ISNUMBER(FIND("1F",ScheduleCompile!U68)),ISNUMBER(FIND("2F",ScheduleCompile!U68)),ISNUMBER(FIND("3F",ScheduleCompile!U68)),ISNUMBER(FIND("6F",ScheduleCompile!U68)),ISNUMBER(FIND("7F",ScheduleCompile!U68)),ISNUMBER(FIND("9F",ScheduleCompile!U68)),ISNUMBER(FIND("4F",ScheduleCompile!U68))),VALUE(LEFT(ScheduleCompile!U68,FIND("F",ScheduleCompile!U68)-1)),ScheduleCompile!U68)))))),"",IF(ScheduleCompile!U68="Off",0,IF(ScheduleCompile!U68="On",1,IF(ISNUMBER(ScheduleCompile!U68),ScheduleCompile!U68/1,IF(ISTEXT(ScheduleCompile!U68),IF(OR(ISNUMBER(FIND("5F",ScheduleCompile!U68)),ISNUMBER(FIND("0F",ScheduleCompile!U68)),ISNUMBER(FIND("8F",ScheduleCompile!U68)),ISNUMBER(FIND("1F",ScheduleCompile!U68)),ISNUMBER(FIND("2F",ScheduleCompile!U68)),ISNUMBER(FIND("3F",ScheduleCompile!U68)),ISNUMBER(FIND("6F",ScheduleCompile!U68)),ISNUMBER(FIND("7F",ScheduleCompile!U68)),ISNUMBER(FIND("9F",ScheduleCompile!U68)),ISNUMBER(FIND("4F",ScheduleCompile!U68))),VALUE(LEFT(ScheduleCompile!U68,FIND("F",ScheduleCompile!U68)-1)),ScheduleCompile!U68)))))))</f>
        <v>135</v>
      </c>
      <c r="AA75" s="1">
        <f>IF(AND(ISERROR(IF(ScheduleCompile!V68="Off",0,IF(ScheduleCompile!V68="On",1,IF(ISNUMBER(ScheduleCompile!V68),ScheduleCompile!V68/1,IF(ISTEXT(ScheduleCompile!V68),IF(OR(ISNUMBER(FIND("5F",ScheduleCompile!V68)),ISNUMBER(FIND("0F",ScheduleCompile!V68)),ISNUMBER(FIND("8F",ScheduleCompile!V68)),ISNUMBER(FIND("1F",ScheduleCompile!V68)),ISNUMBER(FIND("2F",ScheduleCompile!V68)),ISNUMBER(FIND("3F",ScheduleCompile!V68)),ISNUMBER(FIND("6F",ScheduleCompile!V68)),ISNUMBER(FIND("7F",ScheduleCompile!V68)),ISNUMBER(FIND("9F",ScheduleCompile!V68)),ISNUMBER(FIND("4F",ScheduleCompile!V68))),VALUE(LEFT(ScheduleCompile!V68,FIND("F",ScheduleCompile!V68)-1)),ScheduleCompile!V68)))))),ISTEXT(ScheduleCompile!#REF!)),"ENDTABLE",IF(ISERROR(IF(ScheduleCompile!V68="Off",0,IF(ScheduleCompile!V68="On",1,IF(ISNUMBER(ScheduleCompile!V68),ScheduleCompile!V68/1,IF(ISTEXT(ScheduleCompile!V68),IF(OR(ISNUMBER(FIND("5F",ScheduleCompile!V68)),ISNUMBER(FIND("0F",ScheduleCompile!V68)),ISNUMBER(FIND("8F",ScheduleCompile!V68)),ISNUMBER(FIND("1F",ScheduleCompile!V68)),ISNUMBER(FIND("2F",ScheduleCompile!V68)),ISNUMBER(FIND("3F",ScheduleCompile!V68)),ISNUMBER(FIND("6F",ScheduleCompile!V68)),ISNUMBER(FIND("7F",ScheduleCompile!V68)),ISNUMBER(FIND("9F",ScheduleCompile!V68)),ISNUMBER(FIND("4F",ScheduleCompile!V68))),VALUE(LEFT(ScheduleCompile!V68,FIND("F",ScheduleCompile!V68)-1)),ScheduleCompile!V68)))))),"",IF(ScheduleCompile!V68="Off",0,IF(ScheduleCompile!V68="On",1,IF(ISNUMBER(ScheduleCompile!V68),ScheduleCompile!V68/1,IF(ISTEXT(ScheduleCompile!V68),IF(OR(ISNUMBER(FIND("5F",ScheduleCompile!V68)),ISNUMBER(FIND("0F",ScheduleCompile!V68)),ISNUMBER(FIND("8F",ScheduleCompile!V68)),ISNUMBER(FIND("1F",ScheduleCompile!V68)),ISNUMBER(FIND("2F",ScheduleCompile!V68)),ISNUMBER(FIND("3F",ScheduleCompile!V68)),ISNUMBER(FIND("6F",ScheduleCompile!V68)),ISNUMBER(FIND("7F",ScheduleCompile!V68)),ISNUMBER(FIND("9F",ScheduleCompile!V68)),ISNUMBER(FIND("4F",ScheduleCompile!V68))),VALUE(LEFT(ScheduleCompile!V68,FIND("F",ScheduleCompile!V68)-1)),ScheduleCompile!V68)))))))</f>
        <v>135</v>
      </c>
      <c r="AB75" s="1">
        <f>IF(AND(ISERROR(IF(ScheduleCompile!W68="Off",0,IF(ScheduleCompile!W68="On",1,IF(ISNUMBER(ScheduleCompile!W68),ScheduleCompile!W68/1,IF(ISTEXT(ScheduleCompile!W68),IF(OR(ISNUMBER(FIND("5F",ScheduleCompile!W68)),ISNUMBER(FIND("0F",ScheduleCompile!W68)),ISNUMBER(FIND("8F",ScheduleCompile!W68)),ISNUMBER(FIND("1F",ScheduleCompile!W68)),ISNUMBER(FIND("2F",ScheduleCompile!W68)),ISNUMBER(FIND("3F",ScheduleCompile!W68)),ISNUMBER(FIND("6F",ScheduleCompile!W68)),ISNUMBER(FIND("7F",ScheduleCompile!W68)),ISNUMBER(FIND("9F",ScheduleCompile!W68)),ISNUMBER(FIND("4F",ScheduleCompile!W68))),VALUE(LEFT(ScheduleCompile!W68,FIND("F",ScheduleCompile!W68)-1)),ScheduleCompile!W68)))))),ISTEXT(ScheduleCompile!#REF!)),"ENDTABLE",IF(ISERROR(IF(ScheduleCompile!W68="Off",0,IF(ScheduleCompile!W68="On",1,IF(ISNUMBER(ScheduleCompile!W68),ScheduleCompile!W68/1,IF(ISTEXT(ScheduleCompile!W68),IF(OR(ISNUMBER(FIND("5F",ScheduleCompile!W68)),ISNUMBER(FIND("0F",ScheduleCompile!W68)),ISNUMBER(FIND("8F",ScheduleCompile!W68)),ISNUMBER(FIND("1F",ScheduleCompile!W68)),ISNUMBER(FIND("2F",ScheduleCompile!W68)),ISNUMBER(FIND("3F",ScheduleCompile!W68)),ISNUMBER(FIND("6F",ScheduleCompile!W68)),ISNUMBER(FIND("7F",ScheduleCompile!W68)),ISNUMBER(FIND("9F",ScheduleCompile!W68)),ISNUMBER(FIND("4F",ScheduleCompile!W68))),VALUE(LEFT(ScheduleCompile!W68,FIND("F",ScheduleCompile!W68)-1)),ScheduleCompile!W68)))))),"",IF(ScheduleCompile!W68="Off",0,IF(ScheduleCompile!W68="On",1,IF(ISNUMBER(ScheduleCompile!W68),ScheduleCompile!W68/1,IF(ISTEXT(ScheduleCompile!W68),IF(OR(ISNUMBER(FIND("5F",ScheduleCompile!W68)),ISNUMBER(FIND("0F",ScheduleCompile!W68)),ISNUMBER(FIND("8F",ScheduleCompile!W68)),ISNUMBER(FIND("1F",ScheduleCompile!W68)),ISNUMBER(FIND("2F",ScheduleCompile!W68)),ISNUMBER(FIND("3F",ScheduleCompile!W68)),ISNUMBER(FIND("6F",ScheduleCompile!W68)),ISNUMBER(FIND("7F",ScheduleCompile!W68)),ISNUMBER(FIND("9F",ScheduleCompile!W68)),ISNUMBER(FIND("4F",ScheduleCompile!W68))),VALUE(LEFT(ScheduleCompile!W68,FIND("F",ScheduleCompile!W68)-1)),ScheduleCompile!W68)))))))</f>
        <v>135</v>
      </c>
      <c r="AC75" s="1">
        <f>IF(AND(ISERROR(IF(ScheduleCompile!X68="Off",0,IF(ScheduleCompile!X68="On",1,IF(ISNUMBER(ScheduleCompile!X68),ScheduleCompile!X68/1,IF(ISTEXT(ScheduleCompile!X68),IF(OR(ISNUMBER(FIND("5F",ScheduleCompile!X68)),ISNUMBER(FIND("0F",ScheduleCompile!X68)),ISNUMBER(FIND("8F",ScheduleCompile!X68)),ISNUMBER(FIND("1F",ScheduleCompile!X68)),ISNUMBER(FIND("2F",ScheduleCompile!X68)),ISNUMBER(FIND("3F",ScheduleCompile!X68)),ISNUMBER(FIND("6F",ScheduleCompile!X68)),ISNUMBER(FIND("7F",ScheduleCompile!X68)),ISNUMBER(FIND("9F",ScheduleCompile!X68)),ISNUMBER(FIND("4F",ScheduleCompile!X68))),VALUE(LEFT(ScheduleCompile!X68,FIND("F",ScheduleCompile!X68)-1)),ScheduleCompile!X68)))))),ISTEXT(ScheduleCompile!#REF!)),"ENDTABLE",IF(ISERROR(IF(ScheduleCompile!X68="Off",0,IF(ScheduleCompile!X68="On",1,IF(ISNUMBER(ScheduleCompile!X68),ScheduleCompile!X68/1,IF(ISTEXT(ScheduleCompile!X68),IF(OR(ISNUMBER(FIND("5F",ScheduleCompile!X68)),ISNUMBER(FIND("0F",ScheduleCompile!X68)),ISNUMBER(FIND("8F",ScheduleCompile!X68)),ISNUMBER(FIND("1F",ScheduleCompile!X68)),ISNUMBER(FIND("2F",ScheduleCompile!X68)),ISNUMBER(FIND("3F",ScheduleCompile!X68)),ISNUMBER(FIND("6F",ScheduleCompile!X68)),ISNUMBER(FIND("7F",ScheduleCompile!X68)),ISNUMBER(FIND("9F",ScheduleCompile!X68)),ISNUMBER(FIND("4F",ScheduleCompile!X68))),VALUE(LEFT(ScheduleCompile!X68,FIND("F",ScheduleCompile!X68)-1)),ScheduleCompile!X68)))))),"",IF(ScheduleCompile!X68="Off",0,IF(ScheduleCompile!X68="On",1,IF(ISNUMBER(ScheduleCompile!X68),ScheduleCompile!X68/1,IF(ISTEXT(ScheduleCompile!X68),IF(OR(ISNUMBER(FIND("5F",ScheduleCompile!X68)),ISNUMBER(FIND("0F",ScheduleCompile!X68)),ISNUMBER(FIND("8F",ScheduleCompile!X68)),ISNUMBER(FIND("1F",ScheduleCompile!X68)),ISNUMBER(FIND("2F",ScheduleCompile!X68)),ISNUMBER(FIND("3F",ScheduleCompile!X68)),ISNUMBER(FIND("6F",ScheduleCompile!X68)),ISNUMBER(FIND("7F",ScheduleCompile!X68)),ISNUMBER(FIND("9F",ScheduleCompile!X68)),ISNUMBER(FIND("4F",ScheduleCompile!X68))),VALUE(LEFT(ScheduleCompile!X68,FIND("F",ScheduleCompile!X68)-1)),ScheduleCompile!X68)))))))</f>
        <v>135</v>
      </c>
      <c r="AD75" s="1">
        <f>IF(AND(ISERROR(IF(ScheduleCompile!Y68="Off",0,IF(ScheduleCompile!Y68="On",1,IF(ISNUMBER(ScheduleCompile!Y68),ScheduleCompile!Y68/1,IF(ISTEXT(ScheduleCompile!Y68),IF(OR(ISNUMBER(FIND("5F",ScheduleCompile!Y68)),ISNUMBER(FIND("0F",ScheduleCompile!Y68)),ISNUMBER(FIND("8F",ScheduleCompile!Y68)),ISNUMBER(FIND("1F",ScheduleCompile!Y68)),ISNUMBER(FIND("2F",ScheduleCompile!Y68)),ISNUMBER(FIND("3F",ScheduleCompile!Y68)),ISNUMBER(FIND("6F",ScheduleCompile!Y68)),ISNUMBER(FIND("7F",ScheduleCompile!Y68)),ISNUMBER(FIND("9F",ScheduleCompile!Y68)),ISNUMBER(FIND("4F",ScheduleCompile!Y68))),VALUE(LEFT(ScheduleCompile!Y68,FIND("F",ScheduleCompile!Y68)-1)),ScheduleCompile!Y68)))))),ISTEXT(ScheduleCompile!#REF!)),"ENDTABLE",IF(ISERROR(IF(ScheduleCompile!Y68="Off",0,IF(ScheduleCompile!Y68="On",1,IF(ISNUMBER(ScheduleCompile!Y68),ScheduleCompile!Y68/1,IF(ISTEXT(ScheduleCompile!Y68),IF(OR(ISNUMBER(FIND("5F",ScheduleCompile!Y68)),ISNUMBER(FIND("0F",ScheduleCompile!Y68)),ISNUMBER(FIND("8F",ScheduleCompile!Y68)),ISNUMBER(FIND("1F",ScheduleCompile!Y68)),ISNUMBER(FIND("2F",ScheduleCompile!Y68)),ISNUMBER(FIND("3F",ScheduleCompile!Y68)),ISNUMBER(FIND("6F",ScheduleCompile!Y68)),ISNUMBER(FIND("7F",ScheduleCompile!Y68)),ISNUMBER(FIND("9F",ScheduleCompile!Y68)),ISNUMBER(FIND("4F",ScheduleCompile!Y68))),VALUE(LEFT(ScheduleCompile!Y68,FIND("F",ScheduleCompile!Y68)-1)),ScheduleCompile!Y68)))))),"",IF(ScheduleCompile!Y68="Off",0,IF(ScheduleCompile!Y68="On",1,IF(ISNUMBER(ScheduleCompile!Y68),ScheduleCompile!Y68/1,IF(ISTEXT(ScheduleCompile!Y68),IF(OR(ISNUMBER(FIND("5F",ScheduleCompile!Y68)),ISNUMBER(FIND("0F",ScheduleCompile!Y68)),ISNUMBER(FIND("8F",ScheduleCompile!Y68)),ISNUMBER(FIND("1F",ScheduleCompile!Y68)),ISNUMBER(FIND("2F",ScheduleCompile!Y68)),ISNUMBER(FIND("3F",ScheduleCompile!Y68)),ISNUMBER(FIND("6F",ScheduleCompile!Y68)),ISNUMBER(FIND("7F",ScheduleCompile!Y68)),ISNUMBER(FIND("9F",ScheduleCompile!Y68)),ISNUMBER(FIND("4F",ScheduleCompile!Y68))),VALUE(LEFT(ScheduleCompile!Y68,FIND("F",ScheduleCompile!Y68)-1)),ScheduleCompile!Y68)))))))</f>
        <v>135</v>
      </c>
    </row>
    <row r="76" spans="1:30" x14ac:dyDescent="0.25">
      <c r="A76" t="str">
        <f t="shared" si="4"/>
        <v>SchDay "DataWtrHtrSetptSat"  Type = "Temperature" Hr = (135, 135, 135, 135, 135, 135, 135, 135, 135, 135, 135, 135, 135, 135, 135, 135, 135, 135, 135, 135, 135, 135, 135, 135) ..</v>
      </c>
      <c r="B76" s="1" t="s">
        <v>623</v>
      </c>
      <c r="C76" t="str">
        <f t="shared" si="5"/>
        <v xml:space="preserve">SchDay "DataWtrHtrSetptSat"  Type = "Temperature" Hr = </v>
      </c>
      <c r="D76" t="str">
        <f t="shared" si="6"/>
        <v>(135, 135, 135, 135, 135, 135, 135, 135, 135, 135, 135, 135, 135, 135, 135, 135, 135, 135, 135, 135, 135, 135, 135, 135) ..</v>
      </c>
      <c r="E76" s="30" t="str">
        <f>ScheduleCompile!A69</f>
        <v>DataWtrHtrSetptSat</v>
      </c>
      <c r="F76" t="str">
        <f t="shared" si="7"/>
        <v>Temperature</v>
      </c>
      <c r="G76" s="1">
        <f>IF(AND(ISERROR(IF(ScheduleCompile!B69="Off",0,IF(ScheduleCompile!B69="On",1,IF(ISNUMBER(ScheduleCompile!B69),ScheduleCompile!B69/1,IF(ISTEXT(ScheduleCompile!B69),IF(OR(ISNUMBER(FIND("5F",ScheduleCompile!B69)),ISNUMBER(FIND("0F",ScheduleCompile!B69)),ISNUMBER(FIND("8F",ScheduleCompile!B69)),ISNUMBER(FIND("1F",ScheduleCompile!B69)),ISNUMBER(FIND("2F",ScheduleCompile!B69)),ISNUMBER(FIND("3F",ScheduleCompile!B69)),ISNUMBER(FIND("6F",ScheduleCompile!B69)),ISNUMBER(FIND("7F",ScheduleCompile!B69)),ISNUMBER(FIND("9F",ScheduleCompile!B69)),ISNUMBER(FIND("4F",ScheduleCompile!B69))),VALUE(LEFT(ScheduleCompile!B69,FIND("F",ScheduleCompile!B69)-1)),ScheduleCompile!B69)))))),ISTEXT(ScheduleCompile!#REF!)),"ENDTABLE",IF(ISERROR(IF(ScheduleCompile!B69="Off",0,IF(ScheduleCompile!B69="On",1,IF(ISNUMBER(ScheduleCompile!B69),ScheduleCompile!B69/1,IF(ISTEXT(ScheduleCompile!B69),IF(OR(ISNUMBER(FIND("5F",ScheduleCompile!B69)),ISNUMBER(FIND("0F",ScheduleCompile!B69)),ISNUMBER(FIND("8F",ScheduleCompile!B69)),ISNUMBER(FIND("1F",ScheduleCompile!B69)),ISNUMBER(FIND("2F",ScheduleCompile!B69)),ISNUMBER(FIND("3F",ScheduleCompile!B69)),ISNUMBER(FIND("6F",ScheduleCompile!B69)),ISNUMBER(FIND("7F",ScheduleCompile!B69)),ISNUMBER(FIND("9F",ScheduleCompile!B69)),ISNUMBER(FIND("4F",ScheduleCompile!B69))),VALUE(LEFT(ScheduleCompile!B69,FIND("F",ScheduleCompile!B69)-1)),ScheduleCompile!B69)))))),"",IF(ScheduleCompile!B69="Off",0,IF(ScheduleCompile!B69="On",1,IF(ISNUMBER(ScheduleCompile!B69),ScheduleCompile!B69/1,IF(ISTEXT(ScheduleCompile!B69),IF(OR(ISNUMBER(FIND("5F",ScheduleCompile!B69)),ISNUMBER(FIND("0F",ScheduleCompile!B69)),ISNUMBER(FIND("8F",ScheduleCompile!B69)),ISNUMBER(FIND("1F",ScheduleCompile!B69)),ISNUMBER(FIND("2F",ScheduleCompile!B69)),ISNUMBER(FIND("3F",ScheduleCompile!B69)),ISNUMBER(FIND("6F",ScheduleCompile!B69)),ISNUMBER(FIND("7F",ScheduleCompile!B69)),ISNUMBER(FIND("9F",ScheduleCompile!B69)),ISNUMBER(FIND("4F",ScheduleCompile!B69))),VALUE(LEFT(ScheduleCompile!B69,FIND("F",ScheduleCompile!B69)-1)),ScheduleCompile!B69)))))))</f>
        <v>135</v>
      </c>
      <c r="H76" s="1">
        <f>IF(AND(ISERROR(IF(ScheduleCompile!C69="Off",0,IF(ScheduleCompile!C69="On",1,IF(ISNUMBER(ScheduleCompile!C69),ScheduleCompile!C69/1,IF(ISTEXT(ScheduleCompile!C69),IF(OR(ISNUMBER(FIND("5F",ScheduleCompile!C69)),ISNUMBER(FIND("0F",ScheduleCompile!C69)),ISNUMBER(FIND("8F",ScheduleCompile!C69)),ISNUMBER(FIND("1F",ScheduleCompile!C69)),ISNUMBER(FIND("2F",ScheduleCompile!C69)),ISNUMBER(FIND("3F",ScheduleCompile!C69)),ISNUMBER(FIND("6F",ScheduleCompile!C69)),ISNUMBER(FIND("7F",ScheduleCompile!C69)),ISNUMBER(FIND("9F",ScheduleCompile!C69)),ISNUMBER(FIND("4F",ScheduleCompile!C69))),VALUE(LEFT(ScheduleCompile!C69,FIND("F",ScheduleCompile!C69)-1)),ScheduleCompile!C69)))))),ISTEXT(ScheduleCompile!#REF!)),"ENDTABLE",IF(ISERROR(IF(ScheduleCompile!C69="Off",0,IF(ScheduleCompile!C69="On",1,IF(ISNUMBER(ScheduleCompile!C69),ScheduleCompile!C69/1,IF(ISTEXT(ScheduleCompile!C69),IF(OR(ISNUMBER(FIND("5F",ScheduleCompile!C69)),ISNUMBER(FIND("0F",ScheduleCompile!C69)),ISNUMBER(FIND("8F",ScheduleCompile!C69)),ISNUMBER(FIND("1F",ScheduleCompile!C69)),ISNUMBER(FIND("2F",ScheduleCompile!C69)),ISNUMBER(FIND("3F",ScheduleCompile!C69)),ISNUMBER(FIND("6F",ScheduleCompile!C69)),ISNUMBER(FIND("7F",ScheduleCompile!C69)),ISNUMBER(FIND("9F",ScheduleCompile!C69)),ISNUMBER(FIND("4F",ScheduleCompile!C69))),VALUE(LEFT(ScheduleCompile!C69,FIND("F",ScheduleCompile!C69)-1)),ScheduleCompile!C69)))))),"",IF(ScheduleCompile!C69="Off",0,IF(ScheduleCompile!C69="On",1,IF(ISNUMBER(ScheduleCompile!C69),ScheduleCompile!C69/1,IF(ISTEXT(ScheduleCompile!C69),IF(OR(ISNUMBER(FIND("5F",ScheduleCompile!C69)),ISNUMBER(FIND("0F",ScheduleCompile!C69)),ISNUMBER(FIND("8F",ScheduleCompile!C69)),ISNUMBER(FIND("1F",ScheduleCompile!C69)),ISNUMBER(FIND("2F",ScheduleCompile!C69)),ISNUMBER(FIND("3F",ScheduleCompile!C69)),ISNUMBER(FIND("6F",ScheduleCompile!C69)),ISNUMBER(FIND("7F",ScheduleCompile!C69)),ISNUMBER(FIND("9F",ScheduleCompile!C69)),ISNUMBER(FIND("4F",ScheduleCompile!C69))),VALUE(LEFT(ScheduleCompile!C69,FIND("F",ScheduleCompile!C69)-1)),ScheduleCompile!C69)))))))</f>
        <v>135</v>
      </c>
      <c r="I76" s="1">
        <f>IF(AND(ISERROR(IF(ScheduleCompile!D69="Off",0,IF(ScheduleCompile!D69="On",1,IF(ISNUMBER(ScheduleCompile!D69),ScheduleCompile!D69/1,IF(ISTEXT(ScheduleCompile!D69),IF(OR(ISNUMBER(FIND("5F",ScheduleCompile!D69)),ISNUMBER(FIND("0F",ScheduleCompile!D69)),ISNUMBER(FIND("8F",ScheduleCompile!D69)),ISNUMBER(FIND("1F",ScheduleCompile!D69)),ISNUMBER(FIND("2F",ScheduleCompile!D69)),ISNUMBER(FIND("3F",ScheduleCompile!D69)),ISNUMBER(FIND("6F",ScheduleCompile!D69)),ISNUMBER(FIND("7F",ScheduleCompile!D69)),ISNUMBER(FIND("9F",ScheduleCompile!D69)),ISNUMBER(FIND("4F",ScheduleCompile!D69))),VALUE(LEFT(ScheduleCompile!D69,FIND("F",ScheduleCompile!D69)-1)),ScheduleCompile!D69)))))),ISTEXT(ScheduleCompile!#REF!)),"ENDTABLE",IF(ISERROR(IF(ScheduleCompile!D69="Off",0,IF(ScheduleCompile!D69="On",1,IF(ISNUMBER(ScheduleCompile!D69),ScheduleCompile!D69/1,IF(ISTEXT(ScheduleCompile!D69),IF(OR(ISNUMBER(FIND("5F",ScheduleCompile!D69)),ISNUMBER(FIND("0F",ScheduleCompile!D69)),ISNUMBER(FIND("8F",ScheduleCompile!D69)),ISNUMBER(FIND("1F",ScheduleCompile!D69)),ISNUMBER(FIND("2F",ScheduleCompile!D69)),ISNUMBER(FIND("3F",ScheduleCompile!D69)),ISNUMBER(FIND("6F",ScheduleCompile!D69)),ISNUMBER(FIND("7F",ScheduleCompile!D69)),ISNUMBER(FIND("9F",ScheduleCompile!D69)),ISNUMBER(FIND("4F",ScheduleCompile!D69))),VALUE(LEFT(ScheduleCompile!D69,FIND("F",ScheduleCompile!D69)-1)),ScheduleCompile!D69)))))),"",IF(ScheduleCompile!D69="Off",0,IF(ScheduleCompile!D69="On",1,IF(ISNUMBER(ScheduleCompile!D69),ScheduleCompile!D69/1,IF(ISTEXT(ScheduleCompile!D69),IF(OR(ISNUMBER(FIND("5F",ScheduleCompile!D69)),ISNUMBER(FIND("0F",ScheduleCompile!D69)),ISNUMBER(FIND("8F",ScheduleCompile!D69)),ISNUMBER(FIND("1F",ScheduleCompile!D69)),ISNUMBER(FIND("2F",ScheduleCompile!D69)),ISNUMBER(FIND("3F",ScheduleCompile!D69)),ISNUMBER(FIND("6F",ScheduleCompile!D69)),ISNUMBER(FIND("7F",ScheduleCompile!D69)),ISNUMBER(FIND("9F",ScheduleCompile!D69)),ISNUMBER(FIND("4F",ScheduleCompile!D69))),VALUE(LEFT(ScheduleCompile!D69,FIND("F",ScheduleCompile!D69)-1)),ScheduleCompile!D69)))))))</f>
        <v>135</v>
      </c>
      <c r="J76" s="1">
        <f>IF(AND(ISERROR(IF(ScheduleCompile!E69="Off",0,IF(ScheduleCompile!E69="On",1,IF(ISNUMBER(ScheduleCompile!E69),ScheduleCompile!E69/1,IF(ISTEXT(ScheduleCompile!E69),IF(OR(ISNUMBER(FIND("5F",ScheduleCompile!E69)),ISNUMBER(FIND("0F",ScheduleCompile!E69)),ISNUMBER(FIND("8F",ScheduleCompile!E69)),ISNUMBER(FIND("1F",ScheduleCompile!E69)),ISNUMBER(FIND("2F",ScheduleCompile!E69)),ISNUMBER(FIND("3F",ScheduleCompile!E69)),ISNUMBER(FIND("6F",ScheduleCompile!E69)),ISNUMBER(FIND("7F",ScheduleCompile!E69)),ISNUMBER(FIND("9F",ScheduleCompile!E69)),ISNUMBER(FIND("4F",ScheduleCompile!E69))),VALUE(LEFT(ScheduleCompile!E69,FIND("F",ScheduleCompile!E69)-1)),ScheduleCompile!E69)))))),ISTEXT(ScheduleCompile!#REF!)),"ENDTABLE",IF(ISERROR(IF(ScheduleCompile!E69="Off",0,IF(ScheduleCompile!E69="On",1,IF(ISNUMBER(ScheduleCompile!E69),ScheduleCompile!E69/1,IF(ISTEXT(ScheduleCompile!E69),IF(OR(ISNUMBER(FIND("5F",ScheduleCompile!E69)),ISNUMBER(FIND("0F",ScheduleCompile!E69)),ISNUMBER(FIND("8F",ScheduleCompile!E69)),ISNUMBER(FIND("1F",ScheduleCompile!E69)),ISNUMBER(FIND("2F",ScheduleCompile!E69)),ISNUMBER(FIND("3F",ScheduleCompile!E69)),ISNUMBER(FIND("6F",ScheduleCompile!E69)),ISNUMBER(FIND("7F",ScheduleCompile!E69)),ISNUMBER(FIND("9F",ScheduleCompile!E69)),ISNUMBER(FIND("4F",ScheduleCompile!E69))),VALUE(LEFT(ScheduleCompile!E69,FIND("F",ScheduleCompile!E69)-1)),ScheduleCompile!E69)))))),"",IF(ScheduleCompile!E69="Off",0,IF(ScheduleCompile!E69="On",1,IF(ISNUMBER(ScheduleCompile!E69),ScheduleCompile!E69/1,IF(ISTEXT(ScheduleCompile!E69),IF(OR(ISNUMBER(FIND("5F",ScheduleCompile!E69)),ISNUMBER(FIND("0F",ScheduleCompile!E69)),ISNUMBER(FIND("8F",ScheduleCompile!E69)),ISNUMBER(FIND("1F",ScheduleCompile!E69)),ISNUMBER(FIND("2F",ScheduleCompile!E69)),ISNUMBER(FIND("3F",ScheduleCompile!E69)),ISNUMBER(FIND("6F",ScheduleCompile!E69)),ISNUMBER(FIND("7F",ScheduleCompile!E69)),ISNUMBER(FIND("9F",ScheduleCompile!E69)),ISNUMBER(FIND("4F",ScheduleCompile!E69))),VALUE(LEFT(ScheduleCompile!E69,FIND("F",ScheduleCompile!E69)-1)),ScheduleCompile!E69)))))))</f>
        <v>135</v>
      </c>
      <c r="K76" s="1">
        <f>IF(AND(ISERROR(IF(ScheduleCompile!F69="Off",0,IF(ScheduleCompile!F69="On",1,IF(ISNUMBER(ScheduleCompile!F69),ScheduleCompile!F69/1,IF(ISTEXT(ScheduleCompile!F69),IF(OR(ISNUMBER(FIND("5F",ScheduleCompile!F69)),ISNUMBER(FIND("0F",ScheduleCompile!F69)),ISNUMBER(FIND("8F",ScheduleCompile!F69)),ISNUMBER(FIND("1F",ScheduleCompile!F69)),ISNUMBER(FIND("2F",ScheduleCompile!F69)),ISNUMBER(FIND("3F",ScheduleCompile!F69)),ISNUMBER(FIND("6F",ScheduleCompile!F69)),ISNUMBER(FIND("7F",ScheduleCompile!F69)),ISNUMBER(FIND("9F",ScheduleCompile!F69)),ISNUMBER(FIND("4F",ScheduleCompile!F69))),VALUE(LEFT(ScheduleCompile!F69,FIND("F",ScheduleCompile!F69)-1)),ScheduleCompile!F69)))))),ISTEXT(ScheduleCompile!#REF!)),"ENDTABLE",IF(ISERROR(IF(ScheduleCompile!F69="Off",0,IF(ScheduleCompile!F69="On",1,IF(ISNUMBER(ScheduleCompile!F69),ScheduleCompile!F69/1,IF(ISTEXT(ScheduleCompile!F69),IF(OR(ISNUMBER(FIND("5F",ScheduleCompile!F69)),ISNUMBER(FIND("0F",ScheduleCompile!F69)),ISNUMBER(FIND("8F",ScheduleCompile!F69)),ISNUMBER(FIND("1F",ScheduleCompile!F69)),ISNUMBER(FIND("2F",ScheduleCompile!F69)),ISNUMBER(FIND("3F",ScheduleCompile!F69)),ISNUMBER(FIND("6F",ScheduleCompile!F69)),ISNUMBER(FIND("7F",ScheduleCompile!F69)),ISNUMBER(FIND("9F",ScheduleCompile!F69)),ISNUMBER(FIND("4F",ScheduleCompile!F69))),VALUE(LEFT(ScheduleCompile!F69,FIND("F",ScheduleCompile!F69)-1)),ScheduleCompile!F69)))))),"",IF(ScheduleCompile!F69="Off",0,IF(ScheduleCompile!F69="On",1,IF(ISNUMBER(ScheduleCompile!F69),ScheduleCompile!F69/1,IF(ISTEXT(ScheduleCompile!F69),IF(OR(ISNUMBER(FIND("5F",ScheduleCompile!F69)),ISNUMBER(FIND("0F",ScheduleCompile!F69)),ISNUMBER(FIND("8F",ScheduleCompile!F69)),ISNUMBER(FIND("1F",ScheduleCompile!F69)),ISNUMBER(FIND("2F",ScheduleCompile!F69)),ISNUMBER(FIND("3F",ScheduleCompile!F69)),ISNUMBER(FIND("6F",ScheduleCompile!F69)),ISNUMBER(FIND("7F",ScheduleCompile!F69)),ISNUMBER(FIND("9F",ScheduleCompile!F69)),ISNUMBER(FIND("4F",ScheduleCompile!F69))),VALUE(LEFT(ScheduleCompile!F69,FIND("F",ScheduleCompile!F69)-1)),ScheduleCompile!F69)))))))</f>
        <v>135</v>
      </c>
      <c r="L76" s="1">
        <f>IF(AND(ISERROR(IF(ScheduleCompile!G69="Off",0,IF(ScheduleCompile!G69="On",1,IF(ISNUMBER(ScheduleCompile!G69),ScheduleCompile!G69/1,IF(ISTEXT(ScheduleCompile!G69),IF(OR(ISNUMBER(FIND("5F",ScheduleCompile!G69)),ISNUMBER(FIND("0F",ScheduleCompile!G69)),ISNUMBER(FIND("8F",ScheduleCompile!G69)),ISNUMBER(FIND("1F",ScheduleCompile!G69)),ISNUMBER(FIND("2F",ScheduleCompile!G69)),ISNUMBER(FIND("3F",ScheduleCompile!G69)),ISNUMBER(FIND("6F",ScheduleCompile!G69)),ISNUMBER(FIND("7F",ScheduleCompile!G69)),ISNUMBER(FIND("9F",ScheduleCompile!G69)),ISNUMBER(FIND("4F",ScheduleCompile!G69))),VALUE(LEFT(ScheduleCompile!G69,FIND("F",ScheduleCompile!G69)-1)),ScheduleCompile!G69)))))),ISTEXT(ScheduleCompile!#REF!)),"ENDTABLE",IF(ISERROR(IF(ScheduleCompile!G69="Off",0,IF(ScheduleCompile!G69="On",1,IF(ISNUMBER(ScheduleCompile!G69),ScheduleCompile!G69/1,IF(ISTEXT(ScheduleCompile!G69),IF(OR(ISNUMBER(FIND("5F",ScheduleCompile!G69)),ISNUMBER(FIND("0F",ScheduleCompile!G69)),ISNUMBER(FIND("8F",ScheduleCompile!G69)),ISNUMBER(FIND("1F",ScheduleCompile!G69)),ISNUMBER(FIND("2F",ScheduleCompile!G69)),ISNUMBER(FIND("3F",ScheduleCompile!G69)),ISNUMBER(FIND("6F",ScheduleCompile!G69)),ISNUMBER(FIND("7F",ScheduleCompile!G69)),ISNUMBER(FIND("9F",ScheduleCompile!G69)),ISNUMBER(FIND("4F",ScheduleCompile!G69))),VALUE(LEFT(ScheduleCompile!G69,FIND("F",ScheduleCompile!G69)-1)),ScheduleCompile!G69)))))),"",IF(ScheduleCompile!G69="Off",0,IF(ScheduleCompile!G69="On",1,IF(ISNUMBER(ScheduleCompile!G69),ScheduleCompile!G69/1,IF(ISTEXT(ScheduleCompile!G69),IF(OR(ISNUMBER(FIND("5F",ScheduleCompile!G69)),ISNUMBER(FIND("0F",ScheduleCompile!G69)),ISNUMBER(FIND("8F",ScheduleCompile!G69)),ISNUMBER(FIND("1F",ScheduleCompile!G69)),ISNUMBER(FIND("2F",ScheduleCompile!G69)),ISNUMBER(FIND("3F",ScheduleCompile!G69)),ISNUMBER(FIND("6F",ScheduleCompile!G69)),ISNUMBER(FIND("7F",ScheduleCompile!G69)),ISNUMBER(FIND("9F",ScheduleCompile!G69)),ISNUMBER(FIND("4F",ScheduleCompile!G69))),VALUE(LEFT(ScheduleCompile!G69,FIND("F",ScheduleCompile!G69)-1)),ScheduleCompile!G69)))))))</f>
        <v>135</v>
      </c>
      <c r="M76" s="1">
        <f>IF(AND(ISERROR(IF(ScheduleCompile!H69="Off",0,IF(ScheduleCompile!H69="On",1,IF(ISNUMBER(ScheduleCompile!H69),ScheduleCompile!H69/1,IF(ISTEXT(ScheduleCompile!H69),IF(OR(ISNUMBER(FIND("5F",ScheduleCompile!H69)),ISNUMBER(FIND("0F",ScheduleCompile!H69)),ISNUMBER(FIND("8F",ScheduleCompile!H69)),ISNUMBER(FIND("1F",ScheduleCompile!H69)),ISNUMBER(FIND("2F",ScheduleCompile!H69)),ISNUMBER(FIND("3F",ScheduleCompile!H69)),ISNUMBER(FIND("6F",ScheduleCompile!H69)),ISNUMBER(FIND("7F",ScheduleCompile!H69)),ISNUMBER(FIND("9F",ScheduleCompile!H69)),ISNUMBER(FIND("4F",ScheduleCompile!H69))),VALUE(LEFT(ScheduleCompile!H69,FIND("F",ScheduleCompile!H69)-1)),ScheduleCompile!H69)))))),ISTEXT(ScheduleCompile!#REF!)),"ENDTABLE",IF(ISERROR(IF(ScheduleCompile!H69="Off",0,IF(ScheduleCompile!H69="On",1,IF(ISNUMBER(ScheduleCompile!H69),ScheduleCompile!H69/1,IF(ISTEXT(ScheduleCompile!H69),IF(OR(ISNUMBER(FIND("5F",ScheduleCompile!H69)),ISNUMBER(FIND("0F",ScheduleCompile!H69)),ISNUMBER(FIND("8F",ScheduleCompile!H69)),ISNUMBER(FIND("1F",ScheduleCompile!H69)),ISNUMBER(FIND("2F",ScheduleCompile!H69)),ISNUMBER(FIND("3F",ScheduleCompile!H69)),ISNUMBER(FIND("6F",ScheduleCompile!H69)),ISNUMBER(FIND("7F",ScheduleCompile!H69)),ISNUMBER(FIND("9F",ScheduleCompile!H69)),ISNUMBER(FIND("4F",ScheduleCompile!H69))),VALUE(LEFT(ScheduleCompile!H69,FIND("F",ScheduleCompile!H69)-1)),ScheduleCompile!H69)))))),"",IF(ScheduleCompile!H69="Off",0,IF(ScheduleCompile!H69="On",1,IF(ISNUMBER(ScheduleCompile!H69),ScheduleCompile!H69/1,IF(ISTEXT(ScheduleCompile!H69),IF(OR(ISNUMBER(FIND("5F",ScheduleCompile!H69)),ISNUMBER(FIND("0F",ScheduleCompile!H69)),ISNUMBER(FIND("8F",ScheduleCompile!H69)),ISNUMBER(FIND("1F",ScheduleCompile!H69)),ISNUMBER(FIND("2F",ScheduleCompile!H69)),ISNUMBER(FIND("3F",ScheduleCompile!H69)),ISNUMBER(FIND("6F",ScheduleCompile!H69)),ISNUMBER(FIND("7F",ScheduleCompile!H69)),ISNUMBER(FIND("9F",ScheduleCompile!H69)),ISNUMBER(FIND("4F",ScheduleCompile!H69))),VALUE(LEFT(ScheduleCompile!H69,FIND("F",ScheduleCompile!H69)-1)),ScheduleCompile!H69)))))))</f>
        <v>135</v>
      </c>
      <c r="N76" s="1">
        <f>IF(AND(ISERROR(IF(ScheduleCompile!I69="Off",0,IF(ScheduleCompile!I69="On",1,IF(ISNUMBER(ScheduleCompile!I69),ScheduleCompile!I69/1,IF(ISTEXT(ScheduleCompile!I69),IF(OR(ISNUMBER(FIND("5F",ScheduleCompile!I69)),ISNUMBER(FIND("0F",ScheduleCompile!I69)),ISNUMBER(FIND("8F",ScheduleCompile!I69)),ISNUMBER(FIND("1F",ScheduleCompile!I69)),ISNUMBER(FIND("2F",ScheduleCompile!I69)),ISNUMBER(FIND("3F",ScheduleCompile!I69)),ISNUMBER(FIND("6F",ScheduleCompile!I69)),ISNUMBER(FIND("7F",ScheduleCompile!I69)),ISNUMBER(FIND("9F",ScheduleCompile!I69)),ISNUMBER(FIND("4F",ScheduleCompile!I69))),VALUE(LEFT(ScheduleCompile!I69,FIND("F",ScheduleCompile!I69)-1)),ScheduleCompile!I69)))))),ISTEXT(ScheduleCompile!#REF!)),"ENDTABLE",IF(ISERROR(IF(ScheduleCompile!I69="Off",0,IF(ScheduleCompile!I69="On",1,IF(ISNUMBER(ScheduleCompile!I69),ScheduleCompile!I69/1,IF(ISTEXT(ScheduleCompile!I69),IF(OR(ISNUMBER(FIND("5F",ScheduleCompile!I69)),ISNUMBER(FIND("0F",ScheduleCompile!I69)),ISNUMBER(FIND("8F",ScheduleCompile!I69)),ISNUMBER(FIND("1F",ScheduleCompile!I69)),ISNUMBER(FIND("2F",ScheduleCompile!I69)),ISNUMBER(FIND("3F",ScheduleCompile!I69)),ISNUMBER(FIND("6F",ScheduleCompile!I69)),ISNUMBER(FIND("7F",ScheduleCompile!I69)),ISNUMBER(FIND("9F",ScheduleCompile!I69)),ISNUMBER(FIND("4F",ScheduleCompile!I69))),VALUE(LEFT(ScheduleCompile!I69,FIND("F",ScheduleCompile!I69)-1)),ScheduleCompile!I69)))))),"",IF(ScheduleCompile!I69="Off",0,IF(ScheduleCompile!I69="On",1,IF(ISNUMBER(ScheduleCompile!I69),ScheduleCompile!I69/1,IF(ISTEXT(ScheduleCompile!I69),IF(OR(ISNUMBER(FIND("5F",ScheduleCompile!I69)),ISNUMBER(FIND("0F",ScheduleCompile!I69)),ISNUMBER(FIND("8F",ScheduleCompile!I69)),ISNUMBER(FIND("1F",ScheduleCompile!I69)),ISNUMBER(FIND("2F",ScheduleCompile!I69)),ISNUMBER(FIND("3F",ScheduleCompile!I69)),ISNUMBER(FIND("6F",ScheduleCompile!I69)),ISNUMBER(FIND("7F",ScheduleCompile!I69)),ISNUMBER(FIND("9F",ScheduleCompile!I69)),ISNUMBER(FIND("4F",ScheduleCompile!I69))),VALUE(LEFT(ScheduleCompile!I69,FIND("F",ScheduleCompile!I69)-1)),ScheduleCompile!I69)))))))</f>
        <v>135</v>
      </c>
      <c r="O76" s="1">
        <f>IF(AND(ISERROR(IF(ScheduleCompile!J69="Off",0,IF(ScheduleCompile!J69="On",1,IF(ISNUMBER(ScheduleCompile!J69),ScheduleCompile!J69/1,IF(ISTEXT(ScheduleCompile!J69),IF(OR(ISNUMBER(FIND("5F",ScheduleCompile!J69)),ISNUMBER(FIND("0F",ScheduleCompile!J69)),ISNUMBER(FIND("8F",ScheduleCompile!J69)),ISNUMBER(FIND("1F",ScheduleCompile!J69)),ISNUMBER(FIND("2F",ScheduleCompile!J69)),ISNUMBER(FIND("3F",ScheduleCompile!J69)),ISNUMBER(FIND("6F",ScheduleCompile!J69)),ISNUMBER(FIND("7F",ScheduleCompile!J69)),ISNUMBER(FIND("9F",ScheduleCompile!J69)),ISNUMBER(FIND("4F",ScheduleCompile!J69))),VALUE(LEFT(ScheduleCompile!J69,FIND("F",ScheduleCompile!J69)-1)),ScheduleCompile!J69)))))),ISTEXT(ScheduleCompile!#REF!)),"ENDTABLE",IF(ISERROR(IF(ScheduleCompile!J69="Off",0,IF(ScheduleCompile!J69="On",1,IF(ISNUMBER(ScheduleCompile!J69),ScheduleCompile!J69/1,IF(ISTEXT(ScheduleCompile!J69),IF(OR(ISNUMBER(FIND("5F",ScheduleCompile!J69)),ISNUMBER(FIND("0F",ScheduleCompile!J69)),ISNUMBER(FIND("8F",ScheduleCompile!J69)),ISNUMBER(FIND("1F",ScheduleCompile!J69)),ISNUMBER(FIND("2F",ScheduleCompile!J69)),ISNUMBER(FIND("3F",ScheduleCompile!J69)),ISNUMBER(FIND("6F",ScheduleCompile!J69)),ISNUMBER(FIND("7F",ScheduleCompile!J69)),ISNUMBER(FIND("9F",ScheduleCompile!J69)),ISNUMBER(FIND("4F",ScheduleCompile!J69))),VALUE(LEFT(ScheduleCompile!J69,FIND("F",ScheduleCompile!J69)-1)),ScheduleCompile!J69)))))),"",IF(ScheduleCompile!J69="Off",0,IF(ScheduleCompile!J69="On",1,IF(ISNUMBER(ScheduleCompile!J69),ScheduleCompile!J69/1,IF(ISTEXT(ScheduleCompile!J69),IF(OR(ISNUMBER(FIND("5F",ScheduleCompile!J69)),ISNUMBER(FIND("0F",ScheduleCompile!J69)),ISNUMBER(FIND("8F",ScheduleCompile!J69)),ISNUMBER(FIND("1F",ScheduleCompile!J69)),ISNUMBER(FIND("2F",ScheduleCompile!J69)),ISNUMBER(FIND("3F",ScheduleCompile!J69)),ISNUMBER(FIND("6F",ScheduleCompile!J69)),ISNUMBER(FIND("7F",ScheduleCompile!J69)),ISNUMBER(FIND("9F",ScheduleCompile!J69)),ISNUMBER(FIND("4F",ScheduleCompile!J69))),VALUE(LEFT(ScheduleCompile!J69,FIND("F",ScheduleCompile!J69)-1)),ScheduleCompile!J69)))))))</f>
        <v>135</v>
      </c>
      <c r="P76" s="1">
        <f>IF(AND(ISERROR(IF(ScheduleCompile!K69="Off",0,IF(ScheduleCompile!K69="On",1,IF(ISNUMBER(ScheduleCompile!K69),ScheduleCompile!K69/1,IF(ISTEXT(ScheduleCompile!K69),IF(OR(ISNUMBER(FIND("5F",ScheduleCompile!K69)),ISNUMBER(FIND("0F",ScheduleCompile!K69)),ISNUMBER(FIND("8F",ScheduleCompile!K69)),ISNUMBER(FIND("1F",ScheduleCompile!K69)),ISNUMBER(FIND("2F",ScheduleCompile!K69)),ISNUMBER(FIND("3F",ScheduleCompile!K69)),ISNUMBER(FIND("6F",ScheduleCompile!K69)),ISNUMBER(FIND("7F",ScheduleCompile!K69)),ISNUMBER(FIND("9F",ScheduleCompile!K69)),ISNUMBER(FIND("4F",ScheduleCompile!K69))),VALUE(LEFT(ScheduleCompile!K69,FIND("F",ScheduleCompile!K69)-1)),ScheduleCompile!K69)))))),ISTEXT(ScheduleCompile!#REF!)),"ENDTABLE",IF(ISERROR(IF(ScheduleCompile!K69="Off",0,IF(ScheduleCompile!K69="On",1,IF(ISNUMBER(ScheduleCompile!K69),ScheduleCompile!K69/1,IF(ISTEXT(ScheduleCompile!K69),IF(OR(ISNUMBER(FIND("5F",ScheduleCompile!K69)),ISNUMBER(FIND("0F",ScheduleCompile!K69)),ISNUMBER(FIND("8F",ScheduleCompile!K69)),ISNUMBER(FIND("1F",ScheduleCompile!K69)),ISNUMBER(FIND("2F",ScheduleCompile!K69)),ISNUMBER(FIND("3F",ScheduleCompile!K69)),ISNUMBER(FIND("6F",ScheduleCompile!K69)),ISNUMBER(FIND("7F",ScheduleCompile!K69)),ISNUMBER(FIND("9F",ScheduleCompile!K69)),ISNUMBER(FIND("4F",ScheduleCompile!K69))),VALUE(LEFT(ScheduleCompile!K69,FIND("F",ScheduleCompile!K69)-1)),ScheduleCompile!K69)))))),"",IF(ScheduleCompile!K69="Off",0,IF(ScheduleCompile!K69="On",1,IF(ISNUMBER(ScheduleCompile!K69),ScheduleCompile!K69/1,IF(ISTEXT(ScheduleCompile!K69),IF(OR(ISNUMBER(FIND("5F",ScheduleCompile!K69)),ISNUMBER(FIND("0F",ScheduleCompile!K69)),ISNUMBER(FIND("8F",ScheduleCompile!K69)),ISNUMBER(FIND("1F",ScheduleCompile!K69)),ISNUMBER(FIND("2F",ScheduleCompile!K69)),ISNUMBER(FIND("3F",ScheduleCompile!K69)),ISNUMBER(FIND("6F",ScheduleCompile!K69)),ISNUMBER(FIND("7F",ScheduleCompile!K69)),ISNUMBER(FIND("9F",ScheduleCompile!K69)),ISNUMBER(FIND("4F",ScheduleCompile!K69))),VALUE(LEFT(ScheduleCompile!K69,FIND("F",ScheduleCompile!K69)-1)),ScheduleCompile!K69)))))))</f>
        <v>135</v>
      </c>
      <c r="Q76" s="1">
        <f>IF(AND(ISERROR(IF(ScheduleCompile!L69="Off",0,IF(ScheduleCompile!L69="On",1,IF(ISNUMBER(ScheduleCompile!L69),ScheduleCompile!L69/1,IF(ISTEXT(ScheduleCompile!L69),IF(OR(ISNUMBER(FIND("5F",ScheduleCompile!L69)),ISNUMBER(FIND("0F",ScheduleCompile!L69)),ISNUMBER(FIND("8F",ScheduleCompile!L69)),ISNUMBER(FIND("1F",ScheduleCompile!L69)),ISNUMBER(FIND("2F",ScheduleCompile!L69)),ISNUMBER(FIND("3F",ScheduleCompile!L69)),ISNUMBER(FIND("6F",ScheduleCompile!L69)),ISNUMBER(FIND("7F",ScheduleCompile!L69)),ISNUMBER(FIND("9F",ScheduleCompile!L69)),ISNUMBER(FIND("4F",ScheduleCompile!L69))),VALUE(LEFT(ScheduleCompile!L69,FIND("F",ScheduleCompile!L69)-1)),ScheduleCompile!L69)))))),ISTEXT(ScheduleCompile!#REF!)),"ENDTABLE",IF(ISERROR(IF(ScheduleCompile!L69="Off",0,IF(ScheduleCompile!L69="On",1,IF(ISNUMBER(ScheduleCompile!L69),ScheduleCompile!L69/1,IF(ISTEXT(ScheduleCompile!L69),IF(OR(ISNUMBER(FIND("5F",ScheduleCompile!L69)),ISNUMBER(FIND("0F",ScheduleCompile!L69)),ISNUMBER(FIND("8F",ScheduleCompile!L69)),ISNUMBER(FIND("1F",ScheduleCompile!L69)),ISNUMBER(FIND("2F",ScheduleCompile!L69)),ISNUMBER(FIND("3F",ScheduleCompile!L69)),ISNUMBER(FIND("6F",ScheduleCompile!L69)),ISNUMBER(FIND("7F",ScheduleCompile!L69)),ISNUMBER(FIND("9F",ScheduleCompile!L69)),ISNUMBER(FIND("4F",ScheduleCompile!L69))),VALUE(LEFT(ScheduleCompile!L69,FIND("F",ScheduleCompile!L69)-1)),ScheduleCompile!L69)))))),"",IF(ScheduleCompile!L69="Off",0,IF(ScheduleCompile!L69="On",1,IF(ISNUMBER(ScheduleCompile!L69),ScheduleCompile!L69/1,IF(ISTEXT(ScheduleCompile!L69),IF(OR(ISNUMBER(FIND("5F",ScheduleCompile!L69)),ISNUMBER(FIND("0F",ScheduleCompile!L69)),ISNUMBER(FIND("8F",ScheduleCompile!L69)),ISNUMBER(FIND("1F",ScheduleCompile!L69)),ISNUMBER(FIND("2F",ScheduleCompile!L69)),ISNUMBER(FIND("3F",ScheduleCompile!L69)),ISNUMBER(FIND("6F",ScheduleCompile!L69)),ISNUMBER(FIND("7F",ScheduleCompile!L69)),ISNUMBER(FIND("9F",ScheduleCompile!L69)),ISNUMBER(FIND("4F",ScheduleCompile!L69))),VALUE(LEFT(ScheduleCompile!L69,FIND("F",ScheduleCompile!L69)-1)),ScheduleCompile!L69)))))))</f>
        <v>135</v>
      </c>
      <c r="R76" s="1">
        <f>IF(AND(ISERROR(IF(ScheduleCompile!M69="Off",0,IF(ScheduleCompile!M69="On",1,IF(ISNUMBER(ScheduleCompile!M69),ScheduleCompile!M69/1,IF(ISTEXT(ScheduleCompile!M69),IF(OR(ISNUMBER(FIND("5F",ScheduleCompile!M69)),ISNUMBER(FIND("0F",ScheduleCompile!M69)),ISNUMBER(FIND("8F",ScheduleCompile!M69)),ISNUMBER(FIND("1F",ScheduleCompile!M69)),ISNUMBER(FIND("2F",ScheduleCompile!M69)),ISNUMBER(FIND("3F",ScheduleCompile!M69)),ISNUMBER(FIND("6F",ScheduleCompile!M69)),ISNUMBER(FIND("7F",ScheduleCompile!M69)),ISNUMBER(FIND("9F",ScheduleCompile!M69)),ISNUMBER(FIND("4F",ScheduleCompile!M69))),VALUE(LEFT(ScheduleCompile!M69,FIND("F",ScheduleCompile!M69)-1)),ScheduleCompile!M69)))))),ISTEXT(ScheduleCompile!#REF!)),"ENDTABLE",IF(ISERROR(IF(ScheduleCompile!M69="Off",0,IF(ScheduleCompile!M69="On",1,IF(ISNUMBER(ScheduleCompile!M69),ScheduleCompile!M69/1,IF(ISTEXT(ScheduleCompile!M69),IF(OR(ISNUMBER(FIND("5F",ScheduleCompile!M69)),ISNUMBER(FIND("0F",ScheduleCompile!M69)),ISNUMBER(FIND("8F",ScheduleCompile!M69)),ISNUMBER(FIND("1F",ScheduleCompile!M69)),ISNUMBER(FIND("2F",ScheduleCompile!M69)),ISNUMBER(FIND("3F",ScheduleCompile!M69)),ISNUMBER(FIND("6F",ScheduleCompile!M69)),ISNUMBER(FIND("7F",ScheduleCompile!M69)),ISNUMBER(FIND("9F",ScheduleCompile!M69)),ISNUMBER(FIND("4F",ScheduleCompile!M69))),VALUE(LEFT(ScheduleCompile!M69,FIND("F",ScheduleCompile!M69)-1)),ScheduleCompile!M69)))))),"",IF(ScheduleCompile!M69="Off",0,IF(ScheduleCompile!M69="On",1,IF(ISNUMBER(ScheduleCompile!M69),ScheduleCompile!M69/1,IF(ISTEXT(ScheduleCompile!M69),IF(OR(ISNUMBER(FIND("5F",ScheduleCompile!M69)),ISNUMBER(FIND("0F",ScheduleCompile!M69)),ISNUMBER(FIND("8F",ScheduleCompile!M69)),ISNUMBER(FIND("1F",ScheduleCompile!M69)),ISNUMBER(FIND("2F",ScheduleCompile!M69)),ISNUMBER(FIND("3F",ScheduleCompile!M69)),ISNUMBER(FIND("6F",ScheduleCompile!M69)),ISNUMBER(FIND("7F",ScheduleCompile!M69)),ISNUMBER(FIND("9F",ScheduleCompile!M69)),ISNUMBER(FIND("4F",ScheduleCompile!M69))),VALUE(LEFT(ScheduleCompile!M69,FIND("F",ScheduleCompile!M69)-1)),ScheduleCompile!M69)))))))</f>
        <v>135</v>
      </c>
      <c r="S76" s="1">
        <f>IF(AND(ISERROR(IF(ScheduleCompile!N69="Off",0,IF(ScheduleCompile!N69="On",1,IF(ISNUMBER(ScheduleCompile!N69),ScheduleCompile!N69/1,IF(ISTEXT(ScheduleCompile!N69),IF(OR(ISNUMBER(FIND("5F",ScheduleCompile!N69)),ISNUMBER(FIND("0F",ScheduleCompile!N69)),ISNUMBER(FIND("8F",ScheduleCompile!N69)),ISNUMBER(FIND("1F",ScheduleCompile!N69)),ISNUMBER(FIND("2F",ScheduleCompile!N69)),ISNUMBER(FIND("3F",ScheduleCompile!N69)),ISNUMBER(FIND("6F",ScheduleCompile!N69)),ISNUMBER(FIND("7F",ScheduleCompile!N69)),ISNUMBER(FIND("9F",ScheduleCompile!N69)),ISNUMBER(FIND("4F",ScheduleCompile!N69))),VALUE(LEFT(ScheduleCompile!N69,FIND("F",ScheduleCompile!N69)-1)),ScheduleCompile!N69)))))),ISTEXT(ScheduleCompile!#REF!)),"ENDTABLE",IF(ISERROR(IF(ScheduleCompile!N69="Off",0,IF(ScheduleCompile!N69="On",1,IF(ISNUMBER(ScheduleCompile!N69),ScheduleCompile!N69/1,IF(ISTEXT(ScheduleCompile!N69),IF(OR(ISNUMBER(FIND("5F",ScheduleCompile!N69)),ISNUMBER(FIND("0F",ScheduleCompile!N69)),ISNUMBER(FIND("8F",ScheduleCompile!N69)),ISNUMBER(FIND("1F",ScheduleCompile!N69)),ISNUMBER(FIND("2F",ScheduleCompile!N69)),ISNUMBER(FIND("3F",ScheduleCompile!N69)),ISNUMBER(FIND("6F",ScheduleCompile!N69)),ISNUMBER(FIND("7F",ScheduleCompile!N69)),ISNUMBER(FIND("9F",ScheduleCompile!N69)),ISNUMBER(FIND("4F",ScheduleCompile!N69))),VALUE(LEFT(ScheduleCompile!N69,FIND("F",ScheduleCompile!N69)-1)),ScheduleCompile!N69)))))),"",IF(ScheduleCompile!N69="Off",0,IF(ScheduleCompile!N69="On",1,IF(ISNUMBER(ScheduleCompile!N69),ScheduleCompile!N69/1,IF(ISTEXT(ScheduleCompile!N69),IF(OR(ISNUMBER(FIND("5F",ScheduleCompile!N69)),ISNUMBER(FIND("0F",ScheduleCompile!N69)),ISNUMBER(FIND("8F",ScheduleCompile!N69)),ISNUMBER(FIND("1F",ScheduleCompile!N69)),ISNUMBER(FIND("2F",ScheduleCompile!N69)),ISNUMBER(FIND("3F",ScheduleCompile!N69)),ISNUMBER(FIND("6F",ScheduleCompile!N69)),ISNUMBER(FIND("7F",ScheduleCompile!N69)),ISNUMBER(FIND("9F",ScheduleCompile!N69)),ISNUMBER(FIND("4F",ScheduleCompile!N69))),VALUE(LEFT(ScheduleCompile!N69,FIND("F",ScheduleCompile!N69)-1)),ScheduleCompile!N69)))))))</f>
        <v>135</v>
      </c>
      <c r="T76" s="1">
        <f>IF(AND(ISERROR(IF(ScheduleCompile!O69="Off",0,IF(ScheduleCompile!O69="On",1,IF(ISNUMBER(ScheduleCompile!O69),ScheduleCompile!O69/1,IF(ISTEXT(ScheduleCompile!O69),IF(OR(ISNUMBER(FIND("5F",ScheduleCompile!O69)),ISNUMBER(FIND("0F",ScheduleCompile!O69)),ISNUMBER(FIND("8F",ScheduleCompile!O69)),ISNUMBER(FIND("1F",ScheduleCompile!O69)),ISNUMBER(FIND("2F",ScheduleCompile!O69)),ISNUMBER(FIND("3F",ScheduleCompile!O69)),ISNUMBER(FIND("6F",ScheduleCompile!O69)),ISNUMBER(FIND("7F",ScheduleCompile!O69)),ISNUMBER(FIND("9F",ScheduleCompile!O69)),ISNUMBER(FIND("4F",ScheduleCompile!O69))),VALUE(LEFT(ScheduleCompile!O69,FIND("F",ScheduleCompile!O69)-1)),ScheduleCompile!O69)))))),ISTEXT(ScheduleCompile!#REF!)),"ENDTABLE",IF(ISERROR(IF(ScheduleCompile!O69="Off",0,IF(ScheduleCompile!O69="On",1,IF(ISNUMBER(ScheduleCompile!O69),ScheduleCompile!O69/1,IF(ISTEXT(ScheduleCompile!O69),IF(OR(ISNUMBER(FIND("5F",ScheduleCompile!O69)),ISNUMBER(FIND("0F",ScheduleCompile!O69)),ISNUMBER(FIND("8F",ScheduleCompile!O69)),ISNUMBER(FIND("1F",ScheduleCompile!O69)),ISNUMBER(FIND("2F",ScheduleCompile!O69)),ISNUMBER(FIND("3F",ScheduleCompile!O69)),ISNUMBER(FIND("6F",ScheduleCompile!O69)),ISNUMBER(FIND("7F",ScheduleCompile!O69)),ISNUMBER(FIND("9F",ScheduleCompile!O69)),ISNUMBER(FIND("4F",ScheduleCompile!O69))),VALUE(LEFT(ScheduleCompile!O69,FIND("F",ScheduleCompile!O69)-1)),ScheduleCompile!O69)))))),"",IF(ScheduleCompile!O69="Off",0,IF(ScheduleCompile!O69="On",1,IF(ISNUMBER(ScheduleCompile!O69),ScheduleCompile!O69/1,IF(ISTEXT(ScheduleCompile!O69),IF(OR(ISNUMBER(FIND("5F",ScheduleCompile!O69)),ISNUMBER(FIND("0F",ScheduleCompile!O69)),ISNUMBER(FIND("8F",ScheduleCompile!O69)),ISNUMBER(FIND("1F",ScheduleCompile!O69)),ISNUMBER(FIND("2F",ScheduleCompile!O69)),ISNUMBER(FIND("3F",ScheduleCompile!O69)),ISNUMBER(FIND("6F",ScheduleCompile!O69)),ISNUMBER(FIND("7F",ScheduleCompile!O69)),ISNUMBER(FIND("9F",ScheduleCompile!O69)),ISNUMBER(FIND("4F",ScheduleCompile!O69))),VALUE(LEFT(ScheduleCompile!O69,FIND("F",ScheduleCompile!O69)-1)),ScheduleCompile!O69)))))))</f>
        <v>135</v>
      </c>
      <c r="U76" s="1">
        <f>IF(AND(ISERROR(IF(ScheduleCompile!P69="Off",0,IF(ScheduleCompile!P69="On",1,IF(ISNUMBER(ScheduleCompile!P69),ScheduleCompile!P69/1,IF(ISTEXT(ScheduleCompile!P69),IF(OR(ISNUMBER(FIND("5F",ScheduleCompile!P69)),ISNUMBER(FIND("0F",ScheduleCompile!P69)),ISNUMBER(FIND("8F",ScheduleCompile!P69)),ISNUMBER(FIND("1F",ScheduleCompile!P69)),ISNUMBER(FIND("2F",ScheduleCompile!P69)),ISNUMBER(FIND("3F",ScheduleCompile!P69)),ISNUMBER(FIND("6F",ScheduleCompile!P69)),ISNUMBER(FIND("7F",ScheduleCompile!P69)),ISNUMBER(FIND("9F",ScheduleCompile!P69)),ISNUMBER(FIND("4F",ScheduleCompile!P69))),VALUE(LEFT(ScheduleCompile!P69,FIND("F",ScheduleCompile!P69)-1)),ScheduleCompile!P69)))))),ISTEXT(ScheduleCompile!#REF!)),"ENDTABLE",IF(ISERROR(IF(ScheduleCompile!P69="Off",0,IF(ScheduleCompile!P69="On",1,IF(ISNUMBER(ScheduleCompile!P69),ScheduleCompile!P69/1,IF(ISTEXT(ScheduleCompile!P69),IF(OR(ISNUMBER(FIND("5F",ScheduleCompile!P69)),ISNUMBER(FIND("0F",ScheduleCompile!P69)),ISNUMBER(FIND("8F",ScheduleCompile!P69)),ISNUMBER(FIND("1F",ScheduleCompile!P69)),ISNUMBER(FIND("2F",ScheduleCompile!P69)),ISNUMBER(FIND("3F",ScheduleCompile!P69)),ISNUMBER(FIND("6F",ScheduleCompile!P69)),ISNUMBER(FIND("7F",ScheduleCompile!P69)),ISNUMBER(FIND("9F",ScheduleCompile!P69)),ISNUMBER(FIND("4F",ScheduleCompile!P69))),VALUE(LEFT(ScheduleCompile!P69,FIND("F",ScheduleCompile!P69)-1)),ScheduleCompile!P69)))))),"",IF(ScheduleCompile!P69="Off",0,IF(ScheduleCompile!P69="On",1,IF(ISNUMBER(ScheduleCompile!P69),ScheduleCompile!P69/1,IF(ISTEXT(ScheduleCompile!P69),IF(OR(ISNUMBER(FIND("5F",ScheduleCompile!P69)),ISNUMBER(FIND("0F",ScheduleCompile!P69)),ISNUMBER(FIND("8F",ScheduleCompile!P69)),ISNUMBER(FIND("1F",ScheduleCompile!P69)),ISNUMBER(FIND("2F",ScheduleCompile!P69)),ISNUMBER(FIND("3F",ScheduleCompile!P69)),ISNUMBER(FIND("6F",ScheduleCompile!P69)),ISNUMBER(FIND("7F",ScheduleCompile!P69)),ISNUMBER(FIND("9F",ScheduleCompile!P69)),ISNUMBER(FIND("4F",ScheduleCompile!P69))),VALUE(LEFT(ScheduleCompile!P69,FIND("F",ScheduleCompile!P69)-1)),ScheduleCompile!P69)))))))</f>
        <v>135</v>
      </c>
      <c r="V76" s="1">
        <f>IF(AND(ISERROR(IF(ScheduleCompile!Q69="Off",0,IF(ScheduleCompile!Q69="On",1,IF(ISNUMBER(ScheduleCompile!Q69),ScheduleCompile!Q69/1,IF(ISTEXT(ScheduleCompile!Q69),IF(OR(ISNUMBER(FIND("5F",ScheduleCompile!Q69)),ISNUMBER(FIND("0F",ScheduleCompile!Q69)),ISNUMBER(FIND("8F",ScheduleCompile!Q69)),ISNUMBER(FIND("1F",ScheduleCompile!Q69)),ISNUMBER(FIND("2F",ScheduleCompile!Q69)),ISNUMBER(FIND("3F",ScheduleCompile!Q69)),ISNUMBER(FIND("6F",ScheduleCompile!Q69)),ISNUMBER(FIND("7F",ScheduleCompile!Q69)),ISNUMBER(FIND("9F",ScheduleCompile!Q69)),ISNUMBER(FIND("4F",ScheduleCompile!Q69))),VALUE(LEFT(ScheduleCompile!Q69,FIND("F",ScheduleCompile!Q69)-1)),ScheduleCompile!Q69)))))),ISTEXT(ScheduleCompile!#REF!)),"ENDTABLE",IF(ISERROR(IF(ScheduleCompile!Q69="Off",0,IF(ScheduleCompile!Q69="On",1,IF(ISNUMBER(ScheduleCompile!Q69),ScheduleCompile!Q69/1,IF(ISTEXT(ScheduleCompile!Q69),IF(OR(ISNUMBER(FIND("5F",ScheduleCompile!Q69)),ISNUMBER(FIND("0F",ScheduleCompile!Q69)),ISNUMBER(FIND("8F",ScheduleCompile!Q69)),ISNUMBER(FIND("1F",ScheduleCompile!Q69)),ISNUMBER(FIND("2F",ScheduleCompile!Q69)),ISNUMBER(FIND("3F",ScheduleCompile!Q69)),ISNUMBER(FIND("6F",ScheduleCompile!Q69)),ISNUMBER(FIND("7F",ScheduleCompile!Q69)),ISNUMBER(FIND("9F",ScheduleCompile!Q69)),ISNUMBER(FIND("4F",ScheduleCompile!Q69))),VALUE(LEFT(ScheduleCompile!Q69,FIND("F",ScheduleCompile!Q69)-1)),ScheduleCompile!Q69)))))),"",IF(ScheduleCompile!Q69="Off",0,IF(ScheduleCompile!Q69="On",1,IF(ISNUMBER(ScheduleCompile!Q69),ScheduleCompile!Q69/1,IF(ISTEXT(ScheduleCompile!Q69),IF(OR(ISNUMBER(FIND("5F",ScheduleCompile!Q69)),ISNUMBER(FIND("0F",ScheduleCompile!Q69)),ISNUMBER(FIND("8F",ScheduleCompile!Q69)),ISNUMBER(FIND("1F",ScheduleCompile!Q69)),ISNUMBER(FIND("2F",ScheduleCompile!Q69)),ISNUMBER(FIND("3F",ScheduleCompile!Q69)),ISNUMBER(FIND("6F",ScheduleCompile!Q69)),ISNUMBER(FIND("7F",ScheduleCompile!Q69)),ISNUMBER(FIND("9F",ScheduleCompile!Q69)),ISNUMBER(FIND("4F",ScheduleCompile!Q69))),VALUE(LEFT(ScheduleCompile!Q69,FIND("F",ScheduleCompile!Q69)-1)),ScheduleCompile!Q69)))))))</f>
        <v>135</v>
      </c>
      <c r="W76" s="1">
        <f>IF(AND(ISERROR(IF(ScheduleCompile!R69="Off",0,IF(ScheduleCompile!R69="On",1,IF(ISNUMBER(ScheduleCompile!R69),ScheduleCompile!R69/1,IF(ISTEXT(ScheduleCompile!R69),IF(OR(ISNUMBER(FIND("5F",ScheduleCompile!R69)),ISNUMBER(FIND("0F",ScheduleCompile!R69)),ISNUMBER(FIND("8F",ScheduleCompile!R69)),ISNUMBER(FIND("1F",ScheduleCompile!R69)),ISNUMBER(FIND("2F",ScheduleCompile!R69)),ISNUMBER(FIND("3F",ScheduleCompile!R69)),ISNUMBER(FIND("6F",ScheduleCompile!R69)),ISNUMBER(FIND("7F",ScheduleCompile!R69)),ISNUMBER(FIND("9F",ScheduleCompile!R69)),ISNUMBER(FIND("4F",ScheduleCompile!R69))),VALUE(LEFT(ScheduleCompile!R69,FIND("F",ScheduleCompile!R69)-1)),ScheduleCompile!R69)))))),ISTEXT(ScheduleCompile!#REF!)),"ENDTABLE",IF(ISERROR(IF(ScheduleCompile!R69="Off",0,IF(ScheduleCompile!R69="On",1,IF(ISNUMBER(ScheduleCompile!R69),ScheduleCompile!R69/1,IF(ISTEXT(ScheduleCompile!R69),IF(OR(ISNUMBER(FIND("5F",ScheduleCompile!R69)),ISNUMBER(FIND("0F",ScheduleCompile!R69)),ISNUMBER(FIND("8F",ScheduleCompile!R69)),ISNUMBER(FIND("1F",ScheduleCompile!R69)),ISNUMBER(FIND("2F",ScheduleCompile!R69)),ISNUMBER(FIND("3F",ScheduleCompile!R69)),ISNUMBER(FIND("6F",ScheduleCompile!R69)),ISNUMBER(FIND("7F",ScheduleCompile!R69)),ISNUMBER(FIND("9F",ScheduleCompile!R69)),ISNUMBER(FIND("4F",ScheduleCompile!R69))),VALUE(LEFT(ScheduleCompile!R69,FIND("F",ScheduleCompile!R69)-1)),ScheduleCompile!R69)))))),"",IF(ScheduleCompile!R69="Off",0,IF(ScheduleCompile!R69="On",1,IF(ISNUMBER(ScheduleCompile!R69),ScheduleCompile!R69/1,IF(ISTEXT(ScheduleCompile!R69),IF(OR(ISNUMBER(FIND("5F",ScheduleCompile!R69)),ISNUMBER(FIND("0F",ScheduleCompile!R69)),ISNUMBER(FIND("8F",ScheduleCompile!R69)),ISNUMBER(FIND("1F",ScheduleCompile!R69)),ISNUMBER(FIND("2F",ScheduleCompile!R69)),ISNUMBER(FIND("3F",ScheduleCompile!R69)),ISNUMBER(FIND("6F",ScheduleCompile!R69)),ISNUMBER(FIND("7F",ScheduleCompile!R69)),ISNUMBER(FIND("9F",ScheduleCompile!R69)),ISNUMBER(FIND("4F",ScheduleCompile!R69))),VALUE(LEFT(ScheduleCompile!R69,FIND("F",ScheduleCompile!R69)-1)),ScheduleCompile!R69)))))))</f>
        <v>135</v>
      </c>
      <c r="X76" s="1">
        <f>IF(AND(ISERROR(IF(ScheduleCompile!S69="Off",0,IF(ScheduleCompile!S69="On",1,IF(ISNUMBER(ScheduleCompile!S69),ScheduleCompile!S69/1,IF(ISTEXT(ScheduleCompile!S69),IF(OR(ISNUMBER(FIND("5F",ScheduleCompile!S69)),ISNUMBER(FIND("0F",ScheduleCompile!S69)),ISNUMBER(FIND("8F",ScheduleCompile!S69)),ISNUMBER(FIND("1F",ScheduleCompile!S69)),ISNUMBER(FIND("2F",ScheduleCompile!S69)),ISNUMBER(FIND("3F",ScheduleCompile!S69)),ISNUMBER(FIND("6F",ScheduleCompile!S69)),ISNUMBER(FIND("7F",ScheduleCompile!S69)),ISNUMBER(FIND("9F",ScheduleCompile!S69)),ISNUMBER(FIND("4F",ScheduleCompile!S69))),VALUE(LEFT(ScheduleCompile!S69,FIND("F",ScheduleCompile!S69)-1)),ScheduleCompile!S69)))))),ISTEXT(ScheduleCompile!#REF!)),"ENDTABLE",IF(ISERROR(IF(ScheduleCompile!S69="Off",0,IF(ScheduleCompile!S69="On",1,IF(ISNUMBER(ScheduleCompile!S69),ScheduleCompile!S69/1,IF(ISTEXT(ScheduleCompile!S69),IF(OR(ISNUMBER(FIND("5F",ScheduleCompile!S69)),ISNUMBER(FIND("0F",ScheduleCompile!S69)),ISNUMBER(FIND("8F",ScheduleCompile!S69)),ISNUMBER(FIND("1F",ScheduleCompile!S69)),ISNUMBER(FIND("2F",ScheduleCompile!S69)),ISNUMBER(FIND("3F",ScheduleCompile!S69)),ISNUMBER(FIND("6F",ScheduleCompile!S69)),ISNUMBER(FIND("7F",ScheduleCompile!S69)),ISNUMBER(FIND("9F",ScheduleCompile!S69)),ISNUMBER(FIND("4F",ScheduleCompile!S69))),VALUE(LEFT(ScheduleCompile!S69,FIND("F",ScheduleCompile!S69)-1)),ScheduleCompile!S69)))))),"",IF(ScheduleCompile!S69="Off",0,IF(ScheduleCompile!S69="On",1,IF(ISNUMBER(ScheduleCompile!S69),ScheduleCompile!S69/1,IF(ISTEXT(ScheduleCompile!S69),IF(OR(ISNUMBER(FIND("5F",ScheduleCompile!S69)),ISNUMBER(FIND("0F",ScheduleCompile!S69)),ISNUMBER(FIND("8F",ScheduleCompile!S69)),ISNUMBER(FIND("1F",ScheduleCompile!S69)),ISNUMBER(FIND("2F",ScheduleCompile!S69)),ISNUMBER(FIND("3F",ScheduleCompile!S69)),ISNUMBER(FIND("6F",ScheduleCompile!S69)),ISNUMBER(FIND("7F",ScheduleCompile!S69)),ISNUMBER(FIND("9F",ScheduleCompile!S69)),ISNUMBER(FIND("4F",ScheduleCompile!S69))),VALUE(LEFT(ScheduleCompile!S69,FIND("F",ScheduleCompile!S69)-1)),ScheduleCompile!S69)))))))</f>
        <v>135</v>
      </c>
      <c r="Y76" s="1">
        <f>IF(AND(ISERROR(IF(ScheduleCompile!T69="Off",0,IF(ScheduleCompile!T69="On",1,IF(ISNUMBER(ScheduleCompile!T69),ScheduleCompile!T69/1,IF(ISTEXT(ScheduleCompile!T69),IF(OR(ISNUMBER(FIND("5F",ScheduleCompile!T69)),ISNUMBER(FIND("0F",ScheduleCompile!T69)),ISNUMBER(FIND("8F",ScheduleCompile!T69)),ISNUMBER(FIND("1F",ScheduleCompile!T69)),ISNUMBER(FIND("2F",ScheduleCompile!T69)),ISNUMBER(FIND("3F",ScheduleCompile!T69)),ISNUMBER(FIND("6F",ScheduleCompile!T69)),ISNUMBER(FIND("7F",ScheduleCompile!T69)),ISNUMBER(FIND("9F",ScheduleCompile!T69)),ISNUMBER(FIND("4F",ScheduleCompile!T69))),VALUE(LEFT(ScheduleCompile!T69,FIND("F",ScheduleCompile!T69)-1)),ScheduleCompile!T69)))))),ISTEXT(ScheduleCompile!#REF!)),"ENDTABLE",IF(ISERROR(IF(ScheduleCompile!T69="Off",0,IF(ScheduleCompile!T69="On",1,IF(ISNUMBER(ScheduleCompile!T69),ScheduleCompile!T69/1,IF(ISTEXT(ScheduleCompile!T69),IF(OR(ISNUMBER(FIND("5F",ScheduleCompile!T69)),ISNUMBER(FIND("0F",ScheduleCompile!T69)),ISNUMBER(FIND("8F",ScheduleCompile!T69)),ISNUMBER(FIND("1F",ScheduleCompile!T69)),ISNUMBER(FIND("2F",ScheduleCompile!T69)),ISNUMBER(FIND("3F",ScheduleCompile!T69)),ISNUMBER(FIND("6F",ScheduleCompile!T69)),ISNUMBER(FIND("7F",ScheduleCompile!T69)),ISNUMBER(FIND("9F",ScheduleCompile!T69)),ISNUMBER(FIND("4F",ScheduleCompile!T69))),VALUE(LEFT(ScheduleCompile!T69,FIND("F",ScheduleCompile!T69)-1)),ScheduleCompile!T69)))))),"",IF(ScheduleCompile!T69="Off",0,IF(ScheduleCompile!T69="On",1,IF(ISNUMBER(ScheduleCompile!T69),ScheduleCompile!T69/1,IF(ISTEXT(ScheduleCompile!T69),IF(OR(ISNUMBER(FIND("5F",ScheduleCompile!T69)),ISNUMBER(FIND("0F",ScheduleCompile!T69)),ISNUMBER(FIND("8F",ScheduleCompile!T69)),ISNUMBER(FIND("1F",ScheduleCompile!T69)),ISNUMBER(FIND("2F",ScheduleCompile!T69)),ISNUMBER(FIND("3F",ScheduleCompile!T69)),ISNUMBER(FIND("6F",ScheduleCompile!T69)),ISNUMBER(FIND("7F",ScheduleCompile!T69)),ISNUMBER(FIND("9F",ScheduleCompile!T69)),ISNUMBER(FIND("4F",ScheduleCompile!T69))),VALUE(LEFT(ScheduleCompile!T69,FIND("F",ScheduleCompile!T69)-1)),ScheduleCompile!T69)))))))</f>
        <v>135</v>
      </c>
      <c r="Z76" s="1">
        <f>IF(AND(ISERROR(IF(ScheduleCompile!U69="Off",0,IF(ScheduleCompile!U69="On",1,IF(ISNUMBER(ScheduleCompile!U69),ScheduleCompile!U69/1,IF(ISTEXT(ScheduleCompile!U69),IF(OR(ISNUMBER(FIND("5F",ScheduleCompile!U69)),ISNUMBER(FIND("0F",ScheduleCompile!U69)),ISNUMBER(FIND("8F",ScheduleCompile!U69)),ISNUMBER(FIND("1F",ScheduleCompile!U69)),ISNUMBER(FIND("2F",ScheduleCompile!U69)),ISNUMBER(FIND("3F",ScheduleCompile!U69)),ISNUMBER(FIND("6F",ScheduleCompile!U69)),ISNUMBER(FIND("7F",ScheduleCompile!U69)),ISNUMBER(FIND("9F",ScheduleCompile!U69)),ISNUMBER(FIND("4F",ScheduleCompile!U69))),VALUE(LEFT(ScheduleCompile!U69,FIND("F",ScheduleCompile!U69)-1)),ScheduleCompile!U69)))))),ISTEXT(ScheduleCompile!#REF!)),"ENDTABLE",IF(ISERROR(IF(ScheduleCompile!U69="Off",0,IF(ScheduleCompile!U69="On",1,IF(ISNUMBER(ScheduleCompile!U69),ScheduleCompile!U69/1,IF(ISTEXT(ScheduleCompile!U69),IF(OR(ISNUMBER(FIND("5F",ScheduleCompile!U69)),ISNUMBER(FIND("0F",ScheduleCompile!U69)),ISNUMBER(FIND("8F",ScheduleCompile!U69)),ISNUMBER(FIND("1F",ScheduleCompile!U69)),ISNUMBER(FIND("2F",ScheduleCompile!U69)),ISNUMBER(FIND("3F",ScheduleCompile!U69)),ISNUMBER(FIND("6F",ScheduleCompile!U69)),ISNUMBER(FIND("7F",ScheduleCompile!U69)),ISNUMBER(FIND("9F",ScheduleCompile!U69)),ISNUMBER(FIND("4F",ScheduleCompile!U69))),VALUE(LEFT(ScheduleCompile!U69,FIND("F",ScheduleCompile!U69)-1)),ScheduleCompile!U69)))))),"",IF(ScheduleCompile!U69="Off",0,IF(ScheduleCompile!U69="On",1,IF(ISNUMBER(ScheduleCompile!U69),ScheduleCompile!U69/1,IF(ISTEXT(ScheduleCompile!U69),IF(OR(ISNUMBER(FIND("5F",ScheduleCompile!U69)),ISNUMBER(FIND("0F",ScheduleCompile!U69)),ISNUMBER(FIND("8F",ScheduleCompile!U69)),ISNUMBER(FIND("1F",ScheduleCompile!U69)),ISNUMBER(FIND("2F",ScheduleCompile!U69)),ISNUMBER(FIND("3F",ScheduleCompile!U69)),ISNUMBER(FIND("6F",ScheduleCompile!U69)),ISNUMBER(FIND("7F",ScheduleCompile!U69)),ISNUMBER(FIND("9F",ScheduleCompile!U69)),ISNUMBER(FIND("4F",ScheduleCompile!U69))),VALUE(LEFT(ScheduleCompile!U69,FIND("F",ScheduleCompile!U69)-1)),ScheduleCompile!U69)))))))</f>
        <v>135</v>
      </c>
      <c r="AA76" s="1">
        <f>IF(AND(ISERROR(IF(ScheduleCompile!V69="Off",0,IF(ScheduleCompile!V69="On",1,IF(ISNUMBER(ScheduleCompile!V69),ScheduleCompile!V69/1,IF(ISTEXT(ScheduleCompile!V69),IF(OR(ISNUMBER(FIND("5F",ScheduleCompile!V69)),ISNUMBER(FIND("0F",ScheduleCompile!V69)),ISNUMBER(FIND("8F",ScheduleCompile!V69)),ISNUMBER(FIND("1F",ScheduleCompile!V69)),ISNUMBER(FIND("2F",ScheduleCompile!V69)),ISNUMBER(FIND("3F",ScheduleCompile!V69)),ISNUMBER(FIND("6F",ScheduleCompile!V69)),ISNUMBER(FIND("7F",ScheduleCompile!V69)),ISNUMBER(FIND("9F",ScheduleCompile!V69)),ISNUMBER(FIND("4F",ScheduleCompile!V69))),VALUE(LEFT(ScheduleCompile!V69,FIND("F",ScheduleCompile!V69)-1)),ScheduleCompile!V69)))))),ISTEXT(ScheduleCompile!#REF!)),"ENDTABLE",IF(ISERROR(IF(ScheduleCompile!V69="Off",0,IF(ScheduleCompile!V69="On",1,IF(ISNUMBER(ScheduleCompile!V69),ScheduleCompile!V69/1,IF(ISTEXT(ScheduleCompile!V69),IF(OR(ISNUMBER(FIND("5F",ScheduleCompile!V69)),ISNUMBER(FIND("0F",ScheduleCompile!V69)),ISNUMBER(FIND("8F",ScheduleCompile!V69)),ISNUMBER(FIND("1F",ScheduleCompile!V69)),ISNUMBER(FIND("2F",ScheduleCompile!V69)),ISNUMBER(FIND("3F",ScheduleCompile!V69)),ISNUMBER(FIND("6F",ScheduleCompile!V69)),ISNUMBER(FIND("7F",ScheduleCompile!V69)),ISNUMBER(FIND("9F",ScheduleCompile!V69)),ISNUMBER(FIND("4F",ScheduleCompile!V69))),VALUE(LEFT(ScheduleCompile!V69,FIND("F",ScheduleCompile!V69)-1)),ScheduleCompile!V69)))))),"",IF(ScheduleCompile!V69="Off",0,IF(ScheduleCompile!V69="On",1,IF(ISNUMBER(ScheduleCompile!V69),ScheduleCompile!V69/1,IF(ISTEXT(ScheduleCompile!V69),IF(OR(ISNUMBER(FIND("5F",ScheduleCompile!V69)),ISNUMBER(FIND("0F",ScheduleCompile!V69)),ISNUMBER(FIND("8F",ScheduleCompile!V69)),ISNUMBER(FIND("1F",ScheduleCompile!V69)),ISNUMBER(FIND("2F",ScheduleCompile!V69)),ISNUMBER(FIND("3F",ScheduleCompile!V69)),ISNUMBER(FIND("6F",ScheduleCompile!V69)),ISNUMBER(FIND("7F",ScheduleCompile!V69)),ISNUMBER(FIND("9F",ScheduleCompile!V69)),ISNUMBER(FIND("4F",ScheduleCompile!V69))),VALUE(LEFT(ScheduleCompile!V69,FIND("F",ScheduleCompile!V69)-1)),ScheduleCompile!V69)))))))</f>
        <v>135</v>
      </c>
      <c r="AB76" s="1">
        <f>IF(AND(ISERROR(IF(ScheduleCompile!W69="Off",0,IF(ScheduleCompile!W69="On",1,IF(ISNUMBER(ScheduleCompile!W69),ScheduleCompile!W69/1,IF(ISTEXT(ScheduleCompile!W69),IF(OR(ISNUMBER(FIND("5F",ScheduleCompile!W69)),ISNUMBER(FIND("0F",ScheduleCompile!W69)),ISNUMBER(FIND("8F",ScheduleCompile!W69)),ISNUMBER(FIND("1F",ScheduleCompile!W69)),ISNUMBER(FIND("2F",ScheduleCompile!W69)),ISNUMBER(FIND("3F",ScheduleCompile!W69)),ISNUMBER(FIND("6F",ScheduleCompile!W69)),ISNUMBER(FIND("7F",ScheduleCompile!W69)),ISNUMBER(FIND("9F",ScheduleCompile!W69)),ISNUMBER(FIND("4F",ScheduleCompile!W69))),VALUE(LEFT(ScheduleCompile!W69,FIND("F",ScheduleCompile!W69)-1)),ScheduleCompile!W69)))))),ISTEXT(ScheduleCompile!#REF!)),"ENDTABLE",IF(ISERROR(IF(ScheduleCompile!W69="Off",0,IF(ScheduleCompile!W69="On",1,IF(ISNUMBER(ScheduleCompile!W69),ScheduleCompile!W69/1,IF(ISTEXT(ScheduleCompile!W69),IF(OR(ISNUMBER(FIND("5F",ScheduleCompile!W69)),ISNUMBER(FIND("0F",ScheduleCompile!W69)),ISNUMBER(FIND("8F",ScheduleCompile!W69)),ISNUMBER(FIND("1F",ScheduleCompile!W69)),ISNUMBER(FIND("2F",ScheduleCompile!W69)),ISNUMBER(FIND("3F",ScheduleCompile!W69)),ISNUMBER(FIND("6F",ScheduleCompile!W69)),ISNUMBER(FIND("7F",ScheduleCompile!W69)),ISNUMBER(FIND("9F",ScheduleCompile!W69)),ISNUMBER(FIND("4F",ScheduleCompile!W69))),VALUE(LEFT(ScheduleCompile!W69,FIND("F",ScheduleCompile!W69)-1)),ScheduleCompile!W69)))))),"",IF(ScheduleCompile!W69="Off",0,IF(ScheduleCompile!W69="On",1,IF(ISNUMBER(ScheduleCompile!W69),ScheduleCompile!W69/1,IF(ISTEXT(ScheduleCompile!W69),IF(OR(ISNUMBER(FIND("5F",ScheduleCompile!W69)),ISNUMBER(FIND("0F",ScheduleCompile!W69)),ISNUMBER(FIND("8F",ScheduleCompile!W69)),ISNUMBER(FIND("1F",ScheduleCompile!W69)),ISNUMBER(FIND("2F",ScheduleCompile!W69)),ISNUMBER(FIND("3F",ScheduleCompile!W69)),ISNUMBER(FIND("6F",ScheduleCompile!W69)),ISNUMBER(FIND("7F",ScheduleCompile!W69)),ISNUMBER(FIND("9F",ScheduleCompile!W69)),ISNUMBER(FIND("4F",ScheduleCompile!W69))),VALUE(LEFT(ScheduleCompile!W69,FIND("F",ScheduleCompile!W69)-1)),ScheduleCompile!W69)))))))</f>
        <v>135</v>
      </c>
      <c r="AC76" s="1">
        <f>IF(AND(ISERROR(IF(ScheduleCompile!X69="Off",0,IF(ScheduleCompile!X69="On",1,IF(ISNUMBER(ScheduleCompile!X69),ScheduleCompile!X69/1,IF(ISTEXT(ScheduleCompile!X69),IF(OR(ISNUMBER(FIND("5F",ScheduleCompile!X69)),ISNUMBER(FIND("0F",ScheduleCompile!X69)),ISNUMBER(FIND("8F",ScheduleCompile!X69)),ISNUMBER(FIND("1F",ScheduleCompile!X69)),ISNUMBER(FIND("2F",ScheduleCompile!X69)),ISNUMBER(FIND("3F",ScheduleCompile!X69)),ISNUMBER(FIND("6F",ScheduleCompile!X69)),ISNUMBER(FIND("7F",ScheduleCompile!X69)),ISNUMBER(FIND("9F",ScheduleCompile!X69)),ISNUMBER(FIND("4F",ScheduleCompile!X69))),VALUE(LEFT(ScheduleCompile!X69,FIND("F",ScheduleCompile!X69)-1)),ScheduleCompile!X69)))))),ISTEXT(ScheduleCompile!#REF!)),"ENDTABLE",IF(ISERROR(IF(ScheduleCompile!X69="Off",0,IF(ScheduleCompile!X69="On",1,IF(ISNUMBER(ScheduleCompile!X69),ScheduleCompile!X69/1,IF(ISTEXT(ScheduleCompile!X69),IF(OR(ISNUMBER(FIND("5F",ScheduleCompile!X69)),ISNUMBER(FIND("0F",ScheduleCompile!X69)),ISNUMBER(FIND("8F",ScheduleCompile!X69)),ISNUMBER(FIND("1F",ScheduleCompile!X69)),ISNUMBER(FIND("2F",ScheduleCompile!X69)),ISNUMBER(FIND("3F",ScheduleCompile!X69)),ISNUMBER(FIND("6F",ScheduleCompile!X69)),ISNUMBER(FIND("7F",ScheduleCompile!X69)),ISNUMBER(FIND("9F",ScheduleCompile!X69)),ISNUMBER(FIND("4F",ScheduleCompile!X69))),VALUE(LEFT(ScheduleCompile!X69,FIND("F",ScheduleCompile!X69)-1)),ScheduleCompile!X69)))))),"",IF(ScheduleCompile!X69="Off",0,IF(ScheduleCompile!X69="On",1,IF(ISNUMBER(ScheduleCompile!X69),ScheduleCompile!X69/1,IF(ISTEXT(ScheduleCompile!X69),IF(OR(ISNUMBER(FIND("5F",ScheduleCompile!X69)),ISNUMBER(FIND("0F",ScheduleCompile!X69)),ISNUMBER(FIND("8F",ScheduleCompile!X69)),ISNUMBER(FIND("1F",ScheduleCompile!X69)),ISNUMBER(FIND("2F",ScheduleCompile!X69)),ISNUMBER(FIND("3F",ScheduleCompile!X69)),ISNUMBER(FIND("6F",ScheduleCompile!X69)),ISNUMBER(FIND("7F",ScheduleCompile!X69)),ISNUMBER(FIND("9F",ScheduleCompile!X69)),ISNUMBER(FIND("4F",ScheduleCompile!X69))),VALUE(LEFT(ScheduleCompile!X69,FIND("F",ScheduleCompile!X69)-1)),ScheduleCompile!X69)))))))</f>
        <v>135</v>
      </c>
      <c r="AD76" s="1">
        <f>IF(AND(ISERROR(IF(ScheduleCompile!Y69="Off",0,IF(ScheduleCompile!Y69="On",1,IF(ISNUMBER(ScheduleCompile!Y69),ScheduleCompile!Y69/1,IF(ISTEXT(ScheduleCompile!Y69),IF(OR(ISNUMBER(FIND("5F",ScheduleCompile!Y69)),ISNUMBER(FIND("0F",ScheduleCompile!Y69)),ISNUMBER(FIND("8F",ScheduleCompile!Y69)),ISNUMBER(FIND("1F",ScheduleCompile!Y69)),ISNUMBER(FIND("2F",ScheduleCompile!Y69)),ISNUMBER(FIND("3F",ScheduleCompile!Y69)),ISNUMBER(FIND("6F",ScheduleCompile!Y69)),ISNUMBER(FIND("7F",ScheduleCompile!Y69)),ISNUMBER(FIND("9F",ScheduleCompile!Y69)),ISNUMBER(FIND("4F",ScheduleCompile!Y69))),VALUE(LEFT(ScheduleCompile!Y69,FIND("F",ScheduleCompile!Y69)-1)),ScheduleCompile!Y69)))))),ISTEXT(ScheduleCompile!#REF!)),"ENDTABLE",IF(ISERROR(IF(ScheduleCompile!Y69="Off",0,IF(ScheduleCompile!Y69="On",1,IF(ISNUMBER(ScheduleCompile!Y69),ScheduleCompile!Y69/1,IF(ISTEXT(ScheduleCompile!Y69),IF(OR(ISNUMBER(FIND("5F",ScheduleCompile!Y69)),ISNUMBER(FIND("0F",ScheduleCompile!Y69)),ISNUMBER(FIND("8F",ScheduleCompile!Y69)),ISNUMBER(FIND("1F",ScheduleCompile!Y69)),ISNUMBER(FIND("2F",ScheduleCompile!Y69)),ISNUMBER(FIND("3F",ScheduleCompile!Y69)),ISNUMBER(FIND("6F",ScheduleCompile!Y69)),ISNUMBER(FIND("7F",ScheduleCompile!Y69)),ISNUMBER(FIND("9F",ScheduleCompile!Y69)),ISNUMBER(FIND("4F",ScheduleCompile!Y69))),VALUE(LEFT(ScheduleCompile!Y69,FIND("F",ScheduleCompile!Y69)-1)),ScheduleCompile!Y69)))))),"",IF(ScheduleCompile!Y69="Off",0,IF(ScheduleCompile!Y69="On",1,IF(ISNUMBER(ScheduleCompile!Y69),ScheduleCompile!Y69/1,IF(ISTEXT(ScheduleCompile!Y69),IF(OR(ISNUMBER(FIND("5F",ScheduleCompile!Y69)),ISNUMBER(FIND("0F",ScheduleCompile!Y69)),ISNUMBER(FIND("8F",ScheduleCompile!Y69)),ISNUMBER(FIND("1F",ScheduleCompile!Y69)),ISNUMBER(FIND("2F",ScheduleCompile!Y69)),ISNUMBER(FIND("3F",ScheduleCompile!Y69)),ISNUMBER(FIND("6F",ScheduleCompile!Y69)),ISNUMBER(FIND("7F",ScheduleCompile!Y69)),ISNUMBER(FIND("9F",ScheduleCompile!Y69)),ISNUMBER(FIND("4F",ScheduleCompile!Y69))),VALUE(LEFT(ScheduleCompile!Y69,FIND("F",ScheduleCompile!Y69)-1)),ScheduleCompile!Y69)))))))</f>
        <v>135</v>
      </c>
    </row>
    <row r="77" spans="1:30" x14ac:dyDescent="0.25">
      <c r="A77" t="str">
        <f t="shared" si="4"/>
        <v>SchDay "DataWtrHtrSetptSun"  Type = "Temperature" Hr = (135, 135, 135, 135, 135, 135, 135, 135, 135, 135, 135, 135, 135, 135, 135, 135, 135, 135, 135, 135, 135, 135, 135, 135) ..</v>
      </c>
      <c r="B77" s="1" t="s">
        <v>623</v>
      </c>
      <c r="C77" t="str">
        <f t="shared" si="5"/>
        <v xml:space="preserve">SchDay "DataWtrHtrSetptSun"  Type = "Temperature" Hr = </v>
      </c>
      <c r="D77" t="str">
        <f t="shared" si="6"/>
        <v>(135, 135, 135, 135, 135, 135, 135, 135, 135, 135, 135, 135, 135, 135, 135, 135, 135, 135, 135, 135, 135, 135, 135, 135) ..</v>
      </c>
      <c r="E77" s="30" t="str">
        <f>ScheduleCompile!A70</f>
        <v>DataWtrHtrSetptSun</v>
      </c>
      <c r="F77" t="str">
        <f t="shared" si="7"/>
        <v>Temperature</v>
      </c>
      <c r="G77" s="1">
        <f>IF(AND(ISERROR(IF(ScheduleCompile!B70="Off",0,IF(ScheduleCompile!B70="On",1,IF(ISNUMBER(ScheduleCompile!B70),ScheduleCompile!B70/1,IF(ISTEXT(ScheduleCompile!B70),IF(OR(ISNUMBER(FIND("5F",ScheduleCompile!B70)),ISNUMBER(FIND("0F",ScheduleCompile!B70)),ISNUMBER(FIND("8F",ScheduleCompile!B70)),ISNUMBER(FIND("1F",ScheduleCompile!B70)),ISNUMBER(FIND("2F",ScheduleCompile!B70)),ISNUMBER(FIND("3F",ScheduleCompile!B70)),ISNUMBER(FIND("6F",ScheduleCompile!B70)),ISNUMBER(FIND("7F",ScheduleCompile!B70)),ISNUMBER(FIND("9F",ScheduleCompile!B70)),ISNUMBER(FIND("4F",ScheduleCompile!B70))),VALUE(LEFT(ScheduleCompile!B70,FIND("F",ScheduleCompile!B70)-1)),ScheduleCompile!B70)))))),ISTEXT(ScheduleCompile!#REF!)),"ENDTABLE",IF(ISERROR(IF(ScheduleCompile!B70="Off",0,IF(ScheduleCompile!B70="On",1,IF(ISNUMBER(ScheduleCompile!B70),ScheduleCompile!B70/1,IF(ISTEXT(ScheduleCompile!B70),IF(OR(ISNUMBER(FIND("5F",ScheduleCompile!B70)),ISNUMBER(FIND("0F",ScheduleCompile!B70)),ISNUMBER(FIND("8F",ScheduleCompile!B70)),ISNUMBER(FIND("1F",ScheduleCompile!B70)),ISNUMBER(FIND("2F",ScheduleCompile!B70)),ISNUMBER(FIND("3F",ScheduleCompile!B70)),ISNUMBER(FIND("6F",ScheduleCompile!B70)),ISNUMBER(FIND("7F",ScheduleCompile!B70)),ISNUMBER(FIND("9F",ScheduleCompile!B70)),ISNUMBER(FIND("4F",ScheduleCompile!B70))),VALUE(LEFT(ScheduleCompile!B70,FIND("F",ScheduleCompile!B70)-1)),ScheduleCompile!B70)))))),"",IF(ScheduleCompile!B70="Off",0,IF(ScheduleCompile!B70="On",1,IF(ISNUMBER(ScheduleCompile!B70),ScheduleCompile!B70/1,IF(ISTEXT(ScheduleCompile!B70),IF(OR(ISNUMBER(FIND("5F",ScheduleCompile!B70)),ISNUMBER(FIND("0F",ScheduleCompile!B70)),ISNUMBER(FIND("8F",ScheduleCompile!B70)),ISNUMBER(FIND("1F",ScheduleCompile!B70)),ISNUMBER(FIND("2F",ScheduleCompile!B70)),ISNUMBER(FIND("3F",ScheduleCompile!B70)),ISNUMBER(FIND("6F",ScheduleCompile!B70)),ISNUMBER(FIND("7F",ScheduleCompile!B70)),ISNUMBER(FIND("9F",ScheduleCompile!B70)),ISNUMBER(FIND("4F",ScheduleCompile!B70))),VALUE(LEFT(ScheduleCompile!B70,FIND("F",ScheduleCompile!B70)-1)),ScheduleCompile!B70)))))))</f>
        <v>135</v>
      </c>
      <c r="H77" s="1">
        <f>IF(AND(ISERROR(IF(ScheduleCompile!C70="Off",0,IF(ScheduleCompile!C70="On",1,IF(ISNUMBER(ScheduleCompile!C70),ScheduleCompile!C70/1,IF(ISTEXT(ScheduleCompile!C70),IF(OR(ISNUMBER(FIND("5F",ScheduleCompile!C70)),ISNUMBER(FIND("0F",ScheduleCompile!C70)),ISNUMBER(FIND("8F",ScheduleCompile!C70)),ISNUMBER(FIND("1F",ScheduleCompile!C70)),ISNUMBER(FIND("2F",ScheduleCompile!C70)),ISNUMBER(FIND("3F",ScheduleCompile!C70)),ISNUMBER(FIND("6F",ScheduleCompile!C70)),ISNUMBER(FIND("7F",ScheduleCompile!C70)),ISNUMBER(FIND("9F",ScheduleCompile!C70)),ISNUMBER(FIND("4F",ScheduleCompile!C70))),VALUE(LEFT(ScheduleCompile!C70,FIND("F",ScheduleCompile!C70)-1)),ScheduleCompile!C70)))))),ISTEXT(ScheduleCompile!#REF!)),"ENDTABLE",IF(ISERROR(IF(ScheduleCompile!C70="Off",0,IF(ScheduleCompile!C70="On",1,IF(ISNUMBER(ScheduleCompile!C70),ScheduleCompile!C70/1,IF(ISTEXT(ScheduleCompile!C70),IF(OR(ISNUMBER(FIND("5F",ScheduleCompile!C70)),ISNUMBER(FIND("0F",ScheduleCompile!C70)),ISNUMBER(FIND("8F",ScheduleCompile!C70)),ISNUMBER(FIND("1F",ScheduleCompile!C70)),ISNUMBER(FIND("2F",ScheduleCompile!C70)),ISNUMBER(FIND("3F",ScheduleCompile!C70)),ISNUMBER(FIND("6F",ScheduleCompile!C70)),ISNUMBER(FIND("7F",ScheduleCompile!C70)),ISNUMBER(FIND("9F",ScheduleCompile!C70)),ISNUMBER(FIND("4F",ScheduleCompile!C70))),VALUE(LEFT(ScheduleCompile!C70,FIND("F",ScheduleCompile!C70)-1)),ScheduleCompile!C70)))))),"",IF(ScheduleCompile!C70="Off",0,IF(ScheduleCompile!C70="On",1,IF(ISNUMBER(ScheduleCompile!C70),ScheduleCompile!C70/1,IF(ISTEXT(ScheduleCompile!C70),IF(OR(ISNUMBER(FIND("5F",ScheduleCompile!C70)),ISNUMBER(FIND("0F",ScheduleCompile!C70)),ISNUMBER(FIND("8F",ScheduleCompile!C70)),ISNUMBER(FIND("1F",ScheduleCompile!C70)),ISNUMBER(FIND("2F",ScheduleCompile!C70)),ISNUMBER(FIND("3F",ScheduleCompile!C70)),ISNUMBER(FIND("6F",ScheduleCompile!C70)),ISNUMBER(FIND("7F",ScheduleCompile!C70)),ISNUMBER(FIND("9F",ScheduleCompile!C70)),ISNUMBER(FIND("4F",ScheduleCompile!C70))),VALUE(LEFT(ScheduleCompile!C70,FIND("F",ScheduleCompile!C70)-1)),ScheduleCompile!C70)))))))</f>
        <v>135</v>
      </c>
      <c r="I77" s="1">
        <f>IF(AND(ISERROR(IF(ScheduleCompile!D70="Off",0,IF(ScheduleCompile!D70="On",1,IF(ISNUMBER(ScheduleCompile!D70),ScheduleCompile!D70/1,IF(ISTEXT(ScheduleCompile!D70),IF(OR(ISNUMBER(FIND("5F",ScheduleCompile!D70)),ISNUMBER(FIND("0F",ScheduleCompile!D70)),ISNUMBER(FIND("8F",ScheduleCompile!D70)),ISNUMBER(FIND("1F",ScheduleCompile!D70)),ISNUMBER(FIND("2F",ScheduleCompile!D70)),ISNUMBER(FIND("3F",ScheduleCompile!D70)),ISNUMBER(FIND("6F",ScheduleCompile!D70)),ISNUMBER(FIND("7F",ScheduleCompile!D70)),ISNUMBER(FIND("9F",ScheduleCompile!D70)),ISNUMBER(FIND("4F",ScheduleCompile!D70))),VALUE(LEFT(ScheduleCompile!D70,FIND("F",ScheduleCompile!D70)-1)),ScheduleCompile!D70)))))),ISTEXT(ScheduleCompile!#REF!)),"ENDTABLE",IF(ISERROR(IF(ScheduleCompile!D70="Off",0,IF(ScheduleCompile!D70="On",1,IF(ISNUMBER(ScheduleCompile!D70),ScheduleCompile!D70/1,IF(ISTEXT(ScheduleCompile!D70),IF(OR(ISNUMBER(FIND("5F",ScheduleCompile!D70)),ISNUMBER(FIND("0F",ScheduleCompile!D70)),ISNUMBER(FIND("8F",ScheduleCompile!D70)),ISNUMBER(FIND("1F",ScheduleCompile!D70)),ISNUMBER(FIND("2F",ScheduleCompile!D70)),ISNUMBER(FIND("3F",ScheduleCompile!D70)),ISNUMBER(FIND("6F",ScheduleCompile!D70)),ISNUMBER(FIND("7F",ScheduleCompile!D70)),ISNUMBER(FIND("9F",ScheduleCompile!D70)),ISNUMBER(FIND("4F",ScheduleCompile!D70))),VALUE(LEFT(ScheduleCompile!D70,FIND("F",ScheduleCompile!D70)-1)),ScheduleCompile!D70)))))),"",IF(ScheduleCompile!D70="Off",0,IF(ScheduleCompile!D70="On",1,IF(ISNUMBER(ScheduleCompile!D70),ScheduleCompile!D70/1,IF(ISTEXT(ScheduleCompile!D70),IF(OR(ISNUMBER(FIND("5F",ScheduleCompile!D70)),ISNUMBER(FIND("0F",ScheduleCompile!D70)),ISNUMBER(FIND("8F",ScheduleCompile!D70)),ISNUMBER(FIND("1F",ScheduleCompile!D70)),ISNUMBER(FIND("2F",ScheduleCompile!D70)),ISNUMBER(FIND("3F",ScheduleCompile!D70)),ISNUMBER(FIND("6F",ScheduleCompile!D70)),ISNUMBER(FIND("7F",ScheduleCompile!D70)),ISNUMBER(FIND("9F",ScheduleCompile!D70)),ISNUMBER(FIND("4F",ScheduleCompile!D70))),VALUE(LEFT(ScheduleCompile!D70,FIND("F",ScheduleCompile!D70)-1)),ScheduleCompile!D70)))))))</f>
        <v>135</v>
      </c>
      <c r="J77" s="1">
        <f>IF(AND(ISERROR(IF(ScheduleCompile!E70="Off",0,IF(ScheduleCompile!E70="On",1,IF(ISNUMBER(ScheduleCompile!E70),ScheduleCompile!E70/1,IF(ISTEXT(ScheduleCompile!E70),IF(OR(ISNUMBER(FIND("5F",ScheduleCompile!E70)),ISNUMBER(FIND("0F",ScheduleCompile!E70)),ISNUMBER(FIND("8F",ScheduleCompile!E70)),ISNUMBER(FIND("1F",ScheduleCompile!E70)),ISNUMBER(FIND("2F",ScheduleCompile!E70)),ISNUMBER(FIND("3F",ScheduleCompile!E70)),ISNUMBER(FIND("6F",ScheduleCompile!E70)),ISNUMBER(FIND("7F",ScheduleCompile!E70)),ISNUMBER(FIND("9F",ScheduleCompile!E70)),ISNUMBER(FIND("4F",ScheduleCompile!E70))),VALUE(LEFT(ScheduleCompile!E70,FIND("F",ScheduleCompile!E70)-1)),ScheduleCompile!E70)))))),ISTEXT(ScheduleCompile!#REF!)),"ENDTABLE",IF(ISERROR(IF(ScheduleCompile!E70="Off",0,IF(ScheduleCompile!E70="On",1,IF(ISNUMBER(ScheduleCompile!E70),ScheduleCompile!E70/1,IF(ISTEXT(ScheduleCompile!E70),IF(OR(ISNUMBER(FIND("5F",ScheduleCompile!E70)),ISNUMBER(FIND("0F",ScheduleCompile!E70)),ISNUMBER(FIND("8F",ScheduleCompile!E70)),ISNUMBER(FIND("1F",ScheduleCompile!E70)),ISNUMBER(FIND("2F",ScheduleCompile!E70)),ISNUMBER(FIND("3F",ScheduleCompile!E70)),ISNUMBER(FIND("6F",ScheduleCompile!E70)),ISNUMBER(FIND("7F",ScheduleCompile!E70)),ISNUMBER(FIND("9F",ScheduleCompile!E70)),ISNUMBER(FIND("4F",ScheduleCompile!E70))),VALUE(LEFT(ScheduleCompile!E70,FIND("F",ScheduleCompile!E70)-1)),ScheduleCompile!E70)))))),"",IF(ScheduleCompile!E70="Off",0,IF(ScheduleCompile!E70="On",1,IF(ISNUMBER(ScheduleCompile!E70),ScheduleCompile!E70/1,IF(ISTEXT(ScheduleCompile!E70),IF(OR(ISNUMBER(FIND("5F",ScheduleCompile!E70)),ISNUMBER(FIND("0F",ScheduleCompile!E70)),ISNUMBER(FIND("8F",ScheduleCompile!E70)),ISNUMBER(FIND("1F",ScheduleCompile!E70)),ISNUMBER(FIND("2F",ScheduleCompile!E70)),ISNUMBER(FIND("3F",ScheduleCompile!E70)),ISNUMBER(FIND("6F",ScheduleCompile!E70)),ISNUMBER(FIND("7F",ScheduleCompile!E70)),ISNUMBER(FIND("9F",ScheduleCompile!E70)),ISNUMBER(FIND("4F",ScheduleCompile!E70))),VALUE(LEFT(ScheduleCompile!E70,FIND("F",ScheduleCompile!E70)-1)),ScheduleCompile!E70)))))))</f>
        <v>135</v>
      </c>
      <c r="K77" s="1">
        <f>IF(AND(ISERROR(IF(ScheduleCompile!F70="Off",0,IF(ScheduleCompile!F70="On",1,IF(ISNUMBER(ScheduleCompile!F70),ScheduleCompile!F70/1,IF(ISTEXT(ScheduleCompile!F70),IF(OR(ISNUMBER(FIND("5F",ScheduleCompile!F70)),ISNUMBER(FIND("0F",ScheduleCompile!F70)),ISNUMBER(FIND("8F",ScheduleCompile!F70)),ISNUMBER(FIND("1F",ScheduleCompile!F70)),ISNUMBER(FIND("2F",ScheduleCompile!F70)),ISNUMBER(FIND("3F",ScheduleCompile!F70)),ISNUMBER(FIND("6F",ScheduleCompile!F70)),ISNUMBER(FIND("7F",ScheduleCompile!F70)),ISNUMBER(FIND("9F",ScheduleCompile!F70)),ISNUMBER(FIND("4F",ScheduleCompile!F70))),VALUE(LEFT(ScheduleCompile!F70,FIND("F",ScheduleCompile!F70)-1)),ScheduleCompile!F70)))))),ISTEXT(ScheduleCompile!#REF!)),"ENDTABLE",IF(ISERROR(IF(ScheduleCompile!F70="Off",0,IF(ScheduleCompile!F70="On",1,IF(ISNUMBER(ScheduleCompile!F70),ScheduleCompile!F70/1,IF(ISTEXT(ScheduleCompile!F70),IF(OR(ISNUMBER(FIND("5F",ScheduleCompile!F70)),ISNUMBER(FIND("0F",ScheduleCompile!F70)),ISNUMBER(FIND("8F",ScheduleCompile!F70)),ISNUMBER(FIND("1F",ScheduleCompile!F70)),ISNUMBER(FIND("2F",ScheduleCompile!F70)),ISNUMBER(FIND("3F",ScheduleCompile!F70)),ISNUMBER(FIND("6F",ScheduleCompile!F70)),ISNUMBER(FIND("7F",ScheduleCompile!F70)),ISNUMBER(FIND("9F",ScheduleCompile!F70)),ISNUMBER(FIND("4F",ScheduleCompile!F70))),VALUE(LEFT(ScheduleCompile!F70,FIND("F",ScheduleCompile!F70)-1)),ScheduleCompile!F70)))))),"",IF(ScheduleCompile!F70="Off",0,IF(ScheduleCompile!F70="On",1,IF(ISNUMBER(ScheduleCompile!F70),ScheduleCompile!F70/1,IF(ISTEXT(ScheduleCompile!F70),IF(OR(ISNUMBER(FIND("5F",ScheduleCompile!F70)),ISNUMBER(FIND("0F",ScheduleCompile!F70)),ISNUMBER(FIND("8F",ScheduleCompile!F70)),ISNUMBER(FIND("1F",ScheduleCompile!F70)),ISNUMBER(FIND("2F",ScheduleCompile!F70)),ISNUMBER(FIND("3F",ScheduleCompile!F70)),ISNUMBER(FIND("6F",ScheduleCompile!F70)),ISNUMBER(FIND("7F",ScheduleCompile!F70)),ISNUMBER(FIND("9F",ScheduleCompile!F70)),ISNUMBER(FIND("4F",ScheduleCompile!F70))),VALUE(LEFT(ScheduleCompile!F70,FIND("F",ScheduleCompile!F70)-1)),ScheduleCompile!F70)))))))</f>
        <v>135</v>
      </c>
      <c r="L77" s="1">
        <f>IF(AND(ISERROR(IF(ScheduleCompile!G70="Off",0,IF(ScheduleCompile!G70="On",1,IF(ISNUMBER(ScheduleCompile!G70),ScheduleCompile!G70/1,IF(ISTEXT(ScheduleCompile!G70),IF(OR(ISNUMBER(FIND("5F",ScheduleCompile!G70)),ISNUMBER(FIND("0F",ScheduleCompile!G70)),ISNUMBER(FIND("8F",ScheduleCompile!G70)),ISNUMBER(FIND("1F",ScheduleCompile!G70)),ISNUMBER(FIND("2F",ScheduleCompile!G70)),ISNUMBER(FIND("3F",ScheduleCompile!G70)),ISNUMBER(FIND("6F",ScheduleCompile!G70)),ISNUMBER(FIND("7F",ScheduleCompile!G70)),ISNUMBER(FIND("9F",ScheduleCompile!G70)),ISNUMBER(FIND("4F",ScheduleCompile!G70))),VALUE(LEFT(ScheduleCompile!G70,FIND("F",ScheduleCompile!G70)-1)),ScheduleCompile!G70)))))),ISTEXT(ScheduleCompile!#REF!)),"ENDTABLE",IF(ISERROR(IF(ScheduleCompile!G70="Off",0,IF(ScheduleCompile!G70="On",1,IF(ISNUMBER(ScheduleCompile!G70),ScheduleCompile!G70/1,IF(ISTEXT(ScheduleCompile!G70),IF(OR(ISNUMBER(FIND("5F",ScheduleCompile!G70)),ISNUMBER(FIND("0F",ScheduleCompile!G70)),ISNUMBER(FIND("8F",ScheduleCompile!G70)),ISNUMBER(FIND("1F",ScheduleCompile!G70)),ISNUMBER(FIND("2F",ScheduleCompile!G70)),ISNUMBER(FIND("3F",ScheduleCompile!G70)),ISNUMBER(FIND("6F",ScheduleCompile!G70)),ISNUMBER(FIND("7F",ScheduleCompile!G70)),ISNUMBER(FIND("9F",ScheduleCompile!G70)),ISNUMBER(FIND("4F",ScheduleCompile!G70))),VALUE(LEFT(ScheduleCompile!G70,FIND("F",ScheduleCompile!G70)-1)),ScheduleCompile!G70)))))),"",IF(ScheduleCompile!G70="Off",0,IF(ScheduleCompile!G70="On",1,IF(ISNUMBER(ScheduleCompile!G70),ScheduleCompile!G70/1,IF(ISTEXT(ScheduleCompile!G70),IF(OR(ISNUMBER(FIND("5F",ScheduleCompile!G70)),ISNUMBER(FIND("0F",ScheduleCompile!G70)),ISNUMBER(FIND("8F",ScheduleCompile!G70)),ISNUMBER(FIND("1F",ScheduleCompile!G70)),ISNUMBER(FIND("2F",ScheduleCompile!G70)),ISNUMBER(FIND("3F",ScheduleCompile!G70)),ISNUMBER(FIND("6F",ScheduleCompile!G70)),ISNUMBER(FIND("7F",ScheduleCompile!G70)),ISNUMBER(FIND("9F",ScheduleCompile!G70)),ISNUMBER(FIND("4F",ScheduleCompile!G70))),VALUE(LEFT(ScheduleCompile!G70,FIND("F",ScheduleCompile!G70)-1)),ScheduleCompile!G70)))))))</f>
        <v>135</v>
      </c>
      <c r="M77" s="1">
        <f>IF(AND(ISERROR(IF(ScheduleCompile!H70="Off",0,IF(ScheduleCompile!H70="On",1,IF(ISNUMBER(ScheduleCompile!H70),ScheduleCompile!H70/1,IF(ISTEXT(ScheduleCompile!H70),IF(OR(ISNUMBER(FIND("5F",ScheduleCompile!H70)),ISNUMBER(FIND("0F",ScheduleCompile!H70)),ISNUMBER(FIND("8F",ScheduleCompile!H70)),ISNUMBER(FIND("1F",ScheduleCompile!H70)),ISNUMBER(FIND("2F",ScheduleCompile!H70)),ISNUMBER(FIND("3F",ScheduleCompile!H70)),ISNUMBER(FIND("6F",ScheduleCompile!H70)),ISNUMBER(FIND("7F",ScheduleCompile!H70)),ISNUMBER(FIND("9F",ScheduleCompile!H70)),ISNUMBER(FIND("4F",ScheduleCompile!H70))),VALUE(LEFT(ScheduleCompile!H70,FIND("F",ScheduleCompile!H70)-1)),ScheduleCompile!H70)))))),ISTEXT(ScheduleCompile!#REF!)),"ENDTABLE",IF(ISERROR(IF(ScheduleCompile!H70="Off",0,IF(ScheduleCompile!H70="On",1,IF(ISNUMBER(ScheduleCompile!H70),ScheduleCompile!H70/1,IF(ISTEXT(ScheduleCompile!H70),IF(OR(ISNUMBER(FIND("5F",ScheduleCompile!H70)),ISNUMBER(FIND("0F",ScheduleCompile!H70)),ISNUMBER(FIND("8F",ScheduleCompile!H70)),ISNUMBER(FIND("1F",ScheduleCompile!H70)),ISNUMBER(FIND("2F",ScheduleCompile!H70)),ISNUMBER(FIND("3F",ScheduleCompile!H70)),ISNUMBER(FIND("6F",ScheduleCompile!H70)),ISNUMBER(FIND("7F",ScheduleCompile!H70)),ISNUMBER(FIND("9F",ScheduleCompile!H70)),ISNUMBER(FIND("4F",ScheduleCompile!H70))),VALUE(LEFT(ScheduleCompile!H70,FIND("F",ScheduleCompile!H70)-1)),ScheduleCompile!H70)))))),"",IF(ScheduleCompile!H70="Off",0,IF(ScheduleCompile!H70="On",1,IF(ISNUMBER(ScheduleCompile!H70),ScheduleCompile!H70/1,IF(ISTEXT(ScheduleCompile!H70),IF(OR(ISNUMBER(FIND("5F",ScheduleCompile!H70)),ISNUMBER(FIND("0F",ScheduleCompile!H70)),ISNUMBER(FIND("8F",ScheduleCompile!H70)),ISNUMBER(FIND("1F",ScheduleCompile!H70)),ISNUMBER(FIND("2F",ScheduleCompile!H70)),ISNUMBER(FIND("3F",ScheduleCompile!H70)),ISNUMBER(FIND("6F",ScheduleCompile!H70)),ISNUMBER(FIND("7F",ScheduleCompile!H70)),ISNUMBER(FIND("9F",ScheduleCompile!H70)),ISNUMBER(FIND("4F",ScheduleCompile!H70))),VALUE(LEFT(ScheduleCompile!H70,FIND("F",ScheduleCompile!H70)-1)),ScheduleCompile!H70)))))))</f>
        <v>135</v>
      </c>
      <c r="N77" s="1">
        <f>IF(AND(ISERROR(IF(ScheduleCompile!I70="Off",0,IF(ScheduleCompile!I70="On",1,IF(ISNUMBER(ScheduleCompile!I70),ScheduleCompile!I70/1,IF(ISTEXT(ScheduleCompile!I70),IF(OR(ISNUMBER(FIND("5F",ScheduleCompile!I70)),ISNUMBER(FIND("0F",ScheduleCompile!I70)),ISNUMBER(FIND("8F",ScheduleCompile!I70)),ISNUMBER(FIND("1F",ScheduleCompile!I70)),ISNUMBER(FIND("2F",ScheduleCompile!I70)),ISNUMBER(FIND("3F",ScheduleCompile!I70)),ISNUMBER(FIND("6F",ScheduleCompile!I70)),ISNUMBER(FIND("7F",ScheduleCompile!I70)),ISNUMBER(FIND("9F",ScheduleCompile!I70)),ISNUMBER(FIND("4F",ScheduleCompile!I70))),VALUE(LEFT(ScheduleCompile!I70,FIND("F",ScheduleCompile!I70)-1)),ScheduleCompile!I70)))))),ISTEXT(ScheduleCompile!#REF!)),"ENDTABLE",IF(ISERROR(IF(ScheduleCompile!I70="Off",0,IF(ScheduleCompile!I70="On",1,IF(ISNUMBER(ScheduleCompile!I70),ScheduleCompile!I70/1,IF(ISTEXT(ScheduleCompile!I70),IF(OR(ISNUMBER(FIND("5F",ScheduleCompile!I70)),ISNUMBER(FIND("0F",ScheduleCompile!I70)),ISNUMBER(FIND("8F",ScheduleCompile!I70)),ISNUMBER(FIND("1F",ScheduleCompile!I70)),ISNUMBER(FIND("2F",ScheduleCompile!I70)),ISNUMBER(FIND("3F",ScheduleCompile!I70)),ISNUMBER(FIND("6F",ScheduleCompile!I70)),ISNUMBER(FIND("7F",ScheduleCompile!I70)),ISNUMBER(FIND("9F",ScheduleCompile!I70)),ISNUMBER(FIND("4F",ScheduleCompile!I70))),VALUE(LEFT(ScheduleCompile!I70,FIND("F",ScheduleCompile!I70)-1)),ScheduleCompile!I70)))))),"",IF(ScheduleCompile!I70="Off",0,IF(ScheduleCompile!I70="On",1,IF(ISNUMBER(ScheduleCompile!I70),ScheduleCompile!I70/1,IF(ISTEXT(ScheduleCompile!I70),IF(OR(ISNUMBER(FIND("5F",ScheduleCompile!I70)),ISNUMBER(FIND("0F",ScheduleCompile!I70)),ISNUMBER(FIND("8F",ScheduleCompile!I70)),ISNUMBER(FIND("1F",ScheduleCompile!I70)),ISNUMBER(FIND("2F",ScheduleCompile!I70)),ISNUMBER(FIND("3F",ScheduleCompile!I70)),ISNUMBER(FIND("6F",ScheduleCompile!I70)),ISNUMBER(FIND("7F",ScheduleCompile!I70)),ISNUMBER(FIND("9F",ScheduleCompile!I70)),ISNUMBER(FIND("4F",ScheduleCompile!I70))),VALUE(LEFT(ScheduleCompile!I70,FIND("F",ScheduleCompile!I70)-1)),ScheduleCompile!I70)))))))</f>
        <v>135</v>
      </c>
      <c r="O77" s="1">
        <f>IF(AND(ISERROR(IF(ScheduleCompile!J70="Off",0,IF(ScheduleCompile!J70="On",1,IF(ISNUMBER(ScheduleCompile!J70),ScheduleCompile!J70/1,IF(ISTEXT(ScheduleCompile!J70),IF(OR(ISNUMBER(FIND("5F",ScheduleCompile!J70)),ISNUMBER(FIND("0F",ScheduleCompile!J70)),ISNUMBER(FIND("8F",ScheduleCompile!J70)),ISNUMBER(FIND("1F",ScheduleCompile!J70)),ISNUMBER(FIND("2F",ScheduleCompile!J70)),ISNUMBER(FIND("3F",ScheduleCompile!J70)),ISNUMBER(FIND("6F",ScheduleCompile!J70)),ISNUMBER(FIND("7F",ScheduleCompile!J70)),ISNUMBER(FIND("9F",ScheduleCompile!J70)),ISNUMBER(FIND("4F",ScheduleCompile!J70))),VALUE(LEFT(ScheduleCompile!J70,FIND("F",ScheduleCompile!J70)-1)),ScheduleCompile!J70)))))),ISTEXT(ScheduleCompile!#REF!)),"ENDTABLE",IF(ISERROR(IF(ScheduleCompile!J70="Off",0,IF(ScheduleCompile!J70="On",1,IF(ISNUMBER(ScheduleCompile!J70),ScheduleCompile!J70/1,IF(ISTEXT(ScheduleCompile!J70),IF(OR(ISNUMBER(FIND("5F",ScheduleCompile!J70)),ISNUMBER(FIND("0F",ScheduleCompile!J70)),ISNUMBER(FIND("8F",ScheduleCompile!J70)),ISNUMBER(FIND("1F",ScheduleCompile!J70)),ISNUMBER(FIND("2F",ScheduleCompile!J70)),ISNUMBER(FIND("3F",ScheduleCompile!J70)),ISNUMBER(FIND("6F",ScheduleCompile!J70)),ISNUMBER(FIND("7F",ScheduleCompile!J70)),ISNUMBER(FIND("9F",ScheduleCompile!J70)),ISNUMBER(FIND("4F",ScheduleCompile!J70))),VALUE(LEFT(ScheduleCompile!J70,FIND("F",ScheduleCompile!J70)-1)),ScheduleCompile!J70)))))),"",IF(ScheduleCompile!J70="Off",0,IF(ScheduleCompile!J70="On",1,IF(ISNUMBER(ScheduleCompile!J70),ScheduleCompile!J70/1,IF(ISTEXT(ScheduleCompile!J70),IF(OR(ISNUMBER(FIND("5F",ScheduleCompile!J70)),ISNUMBER(FIND("0F",ScheduleCompile!J70)),ISNUMBER(FIND("8F",ScheduleCompile!J70)),ISNUMBER(FIND("1F",ScheduleCompile!J70)),ISNUMBER(FIND("2F",ScheduleCompile!J70)),ISNUMBER(FIND("3F",ScheduleCompile!J70)),ISNUMBER(FIND("6F",ScheduleCompile!J70)),ISNUMBER(FIND("7F",ScheduleCompile!J70)),ISNUMBER(FIND("9F",ScheduleCompile!J70)),ISNUMBER(FIND("4F",ScheduleCompile!J70))),VALUE(LEFT(ScheduleCompile!J70,FIND("F",ScheduleCompile!J70)-1)),ScheduleCompile!J70)))))))</f>
        <v>135</v>
      </c>
      <c r="P77" s="1">
        <f>IF(AND(ISERROR(IF(ScheduleCompile!K70="Off",0,IF(ScheduleCompile!K70="On",1,IF(ISNUMBER(ScheduleCompile!K70),ScheduleCompile!K70/1,IF(ISTEXT(ScheduleCompile!K70),IF(OR(ISNUMBER(FIND("5F",ScheduleCompile!K70)),ISNUMBER(FIND("0F",ScheduleCompile!K70)),ISNUMBER(FIND("8F",ScheduleCompile!K70)),ISNUMBER(FIND("1F",ScheduleCompile!K70)),ISNUMBER(FIND("2F",ScheduleCompile!K70)),ISNUMBER(FIND("3F",ScheduleCompile!K70)),ISNUMBER(FIND("6F",ScheduleCompile!K70)),ISNUMBER(FIND("7F",ScheduleCompile!K70)),ISNUMBER(FIND("9F",ScheduleCompile!K70)),ISNUMBER(FIND("4F",ScheduleCompile!K70))),VALUE(LEFT(ScheduleCompile!K70,FIND("F",ScheduleCompile!K70)-1)),ScheduleCompile!K70)))))),ISTEXT(ScheduleCompile!#REF!)),"ENDTABLE",IF(ISERROR(IF(ScheduleCompile!K70="Off",0,IF(ScheduleCompile!K70="On",1,IF(ISNUMBER(ScheduleCompile!K70),ScheduleCompile!K70/1,IF(ISTEXT(ScheduleCompile!K70),IF(OR(ISNUMBER(FIND("5F",ScheduleCompile!K70)),ISNUMBER(FIND("0F",ScheduleCompile!K70)),ISNUMBER(FIND("8F",ScheduleCompile!K70)),ISNUMBER(FIND("1F",ScheduleCompile!K70)),ISNUMBER(FIND("2F",ScheduleCompile!K70)),ISNUMBER(FIND("3F",ScheduleCompile!K70)),ISNUMBER(FIND("6F",ScheduleCompile!K70)),ISNUMBER(FIND("7F",ScheduleCompile!K70)),ISNUMBER(FIND("9F",ScheduleCompile!K70)),ISNUMBER(FIND("4F",ScheduleCompile!K70))),VALUE(LEFT(ScheduleCompile!K70,FIND("F",ScheduleCompile!K70)-1)),ScheduleCompile!K70)))))),"",IF(ScheduleCompile!K70="Off",0,IF(ScheduleCompile!K70="On",1,IF(ISNUMBER(ScheduleCompile!K70),ScheduleCompile!K70/1,IF(ISTEXT(ScheduleCompile!K70),IF(OR(ISNUMBER(FIND("5F",ScheduleCompile!K70)),ISNUMBER(FIND("0F",ScheduleCompile!K70)),ISNUMBER(FIND("8F",ScheduleCompile!K70)),ISNUMBER(FIND("1F",ScheduleCompile!K70)),ISNUMBER(FIND("2F",ScheduleCompile!K70)),ISNUMBER(FIND("3F",ScheduleCompile!K70)),ISNUMBER(FIND("6F",ScheduleCompile!K70)),ISNUMBER(FIND("7F",ScheduleCompile!K70)),ISNUMBER(FIND("9F",ScheduleCompile!K70)),ISNUMBER(FIND("4F",ScheduleCompile!K70))),VALUE(LEFT(ScheduleCompile!K70,FIND("F",ScheduleCompile!K70)-1)),ScheduleCompile!K70)))))))</f>
        <v>135</v>
      </c>
      <c r="Q77" s="1">
        <f>IF(AND(ISERROR(IF(ScheduleCompile!L70="Off",0,IF(ScheduleCompile!L70="On",1,IF(ISNUMBER(ScheduleCompile!L70),ScheduleCompile!L70/1,IF(ISTEXT(ScheduleCompile!L70),IF(OR(ISNUMBER(FIND("5F",ScheduleCompile!L70)),ISNUMBER(FIND("0F",ScheduleCompile!L70)),ISNUMBER(FIND("8F",ScheduleCompile!L70)),ISNUMBER(FIND("1F",ScheduleCompile!L70)),ISNUMBER(FIND("2F",ScheduleCompile!L70)),ISNUMBER(FIND("3F",ScheduleCompile!L70)),ISNUMBER(FIND("6F",ScheduleCompile!L70)),ISNUMBER(FIND("7F",ScheduleCompile!L70)),ISNUMBER(FIND("9F",ScheduleCompile!L70)),ISNUMBER(FIND("4F",ScheduleCompile!L70))),VALUE(LEFT(ScheduleCompile!L70,FIND("F",ScheduleCompile!L70)-1)),ScheduleCompile!L70)))))),ISTEXT(ScheduleCompile!#REF!)),"ENDTABLE",IF(ISERROR(IF(ScheduleCompile!L70="Off",0,IF(ScheduleCompile!L70="On",1,IF(ISNUMBER(ScheduleCompile!L70),ScheduleCompile!L70/1,IF(ISTEXT(ScheduleCompile!L70),IF(OR(ISNUMBER(FIND("5F",ScheduleCompile!L70)),ISNUMBER(FIND("0F",ScheduleCompile!L70)),ISNUMBER(FIND("8F",ScheduleCompile!L70)),ISNUMBER(FIND("1F",ScheduleCompile!L70)),ISNUMBER(FIND("2F",ScheduleCompile!L70)),ISNUMBER(FIND("3F",ScheduleCompile!L70)),ISNUMBER(FIND("6F",ScheduleCompile!L70)),ISNUMBER(FIND("7F",ScheduleCompile!L70)),ISNUMBER(FIND("9F",ScheduleCompile!L70)),ISNUMBER(FIND("4F",ScheduleCompile!L70))),VALUE(LEFT(ScheduleCompile!L70,FIND("F",ScheduleCompile!L70)-1)),ScheduleCompile!L70)))))),"",IF(ScheduleCompile!L70="Off",0,IF(ScheduleCompile!L70="On",1,IF(ISNUMBER(ScheduleCompile!L70),ScheduleCompile!L70/1,IF(ISTEXT(ScheduleCompile!L70),IF(OR(ISNUMBER(FIND("5F",ScheduleCompile!L70)),ISNUMBER(FIND("0F",ScheduleCompile!L70)),ISNUMBER(FIND("8F",ScheduleCompile!L70)),ISNUMBER(FIND("1F",ScheduleCompile!L70)),ISNUMBER(FIND("2F",ScheduleCompile!L70)),ISNUMBER(FIND("3F",ScheduleCompile!L70)),ISNUMBER(FIND("6F",ScheduleCompile!L70)),ISNUMBER(FIND("7F",ScheduleCompile!L70)),ISNUMBER(FIND("9F",ScheduleCompile!L70)),ISNUMBER(FIND("4F",ScheduleCompile!L70))),VALUE(LEFT(ScheduleCompile!L70,FIND("F",ScheduleCompile!L70)-1)),ScheduleCompile!L70)))))))</f>
        <v>135</v>
      </c>
      <c r="R77" s="1">
        <f>IF(AND(ISERROR(IF(ScheduleCompile!M70="Off",0,IF(ScheduleCompile!M70="On",1,IF(ISNUMBER(ScheduleCompile!M70),ScheduleCompile!M70/1,IF(ISTEXT(ScheduleCompile!M70),IF(OR(ISNUMBER(FIND("5F",ScheduleCompile!M70)),ISNUMBER(FIND("0F",ScheduleCompile!M70)),ISNUMBER(FIND("8F",ScheduleCompile!M70)),ISNUMBER(FIND("1F",ScheduleCompile!M70)),ISNUMBER(FIND("2F",ScheduleCompile!M70)),ISNUMBER(FIND("3F",ScheduleCompile!M70)),ISNUMBER(FIND("6F",ScheduleCompile!M70)),ISNUMBER(FIND("7F",ScheduleCompile!M70)),ISNUMBER(FIND("9F",ScheduleCompile!M70)),ISNUMBER(FIND("4F",ScheduleCompile!M70))),VALUE(LEFT(ScheduleCompile!M70,FIND("F",ScheduleCompile!M70)-1)),ScheduleCompile!M70)))))),ISTEXT(ScheduleCompile!#REF!)),"ENDTABLE",IF(ISERROR(IF(ScheduleCompile!M70="Off",0,IF(ScheduleCompile!M70="On",1,IF(ISNUMBER(ScheduleCompile!M70),ScheduleCompile!M70/1,IF(ISTEXT(ScheduleCompile!M70),IF(OR(ISNUMBER(FIND("5F",ScheduleCompile!M70)),ISNUMBER(FIND("0F",ScheduleCompile!M70)),ISNUMBER(FIND("8F",ScheduleCompile!M70)),ISNUMBER(FIND("1F",ScheduleCompile!M70)),ISNUMBER(FIND("2F",ScheduleCompile!M70)),ISNUMBER(FIND("3F",ScheduleCompile!M70)),ISNUMBER(FIND("6F",ScheduleCompile!M70)),ISNUMBER(FIND("7F",ScheduleCompile!M70)),ISNUMBER(FIND("9F",ScheduleCompile!M70)),ISNUMBER(FIND("4F",ScheduleCompile!M70))),VALUE(LEFT(ScheduleCompile!M70,FIND("F",ScheduleCompile!M70)-1)),ScheduleCompile!M70)))))),"",IF(ScheduleCompile!M70="Off",0,IF(ScheduleCompile!M70="On",1,IF(ISNUMBER(ScheduleCompile!M70),ScheduleCompile!M70/1,IF(ISTEXT(ScheduleCompile!M70),IF(OR(ISNUMBER(FIND("5F",ScheduleCompile!M70)),ISNUMBER(FIND("0F",ScheduleCompile!M70)),ISNUMBER(FIND("8F",ScheduleCompile!M70)),ISNUMBER(FIND("1F",ScheduleCompile!M70)),ISNUMBER(FIND("2F",ScheduleCompile!M70)),ISNUMBER(FIND("3F",ScheduleCompile!M70)),ISNUMBER(FIND("6F",ScheduleCompile!M70)),ISNUMBER(FIND("7F",ScheduleCompile!M70)),ISNUMBER(FIND("9F",ScheduleCompile!M70)),ISNUMBER(FIND("4F",ScheduleCompile!M70))),VALUE(LEFT(ScheduleCompile!M70,FIND("F",ScheduleCompile!M70)-1)),ScheduleCompile!M70)))))))</f>
        <v>135</v>
      </c>
      <c r="S77" s="1">
        <f>IF(AND(ISERROR(IF(ScheduleCompile!N70="Off",0,IF(ScheduleCompile!N70="On",1,IF(ISNUMBER(ScheduleCompile!N70),ScheduleCompile!N70/1,IF(ISTEXT(ScheduleCompile!N70),IF(OR(ISNUMBER(FIND("5F",ScheduleCompile!N70)),ISNUMBER(FIND("0F",ScheduleCompile!N70)),ISNUMBER(FIND("8F",ScheduleCompile!N70)),ISNUMBER(FIND("1F",ScheduleCompile!N70)),ISNUMBER(FIND("2F",ScheduleCompile!N70)),ISNUMBER(FIND("3F",ScheduleCompile!N70)),ISNUMBER(FIND("6F",ScheduleCompile!N70)),ISNUMBER(FIND("7F",ScheduleCompile!N70)),ISNUMBER(FIND("9F",ScheduleCompile!N70)),ISNUMBER(FIND("4F",ScheduleCompile!N70))),VALUE(LEFT(ScheduleCompile!N70,FIND("F",ScheduleCompile!N70)-1)),ScheduleCompile!N70)))))),ISTEXT(ScheduleCompile!#REF!)),"ENDTABLE",IF(ISERROR(IF(ScheduleCompile!N70="Off",0,IF(ScheduleCompile!N70="On",1,IF(ISNUMBER(ScheduleCompile!N70),ScheduleCompile!N70/1,IF(ISTEXT(ScheduleCompile!N70),IF(OR(ISNUMBER(FIND("5F",ScheduleCompile!N70)),ISNUMBER(FIND("0F",ScheduleCompile!N70)),ISNUMBER(FIND("8F",ScheduleCompile!N70)),ISNUMBER(FIND("1F",ScheduleCompile!N70)),ISNUMBER(FIND("2F",ScheduleCompile!N70)),ISNUMBER(FIND("3F",ScheduleCompile!N70)),ISNUMBER(FIND("6F",ScheduleCompile!N70)),ISNUMBER(FIND("7F",ScheduleCompile!N70)),ISNUMBER(FIND("9F",ScheduleCompile!N70)),ISNUMBER(FIND("4F",ScheduleCompile!N70))),VALUE(LEFT(ScheduleCompile!N70,FIND("F",ScheduleCompile!N70)-1)),ScheduleCompile!N70)))))),"",IF(ScheduleCompile!N70="Off",0,IF(ScheduleCompile!N70="On",1,IF(ISNUMBER(ScheduleCompile!N70),ScheduleCompile!N70/1,IF(ISTEXT(ScheduleCompile!N70),IF(OR(ISNUMBER(FIND("5F",ScheduleCompile!N70)),ISNUMBER(FIND("0F",ScheduleCompile!N70)),ISNUMBER(FIND("8F",ScheduleCompile!N70)),ISNUMBER(FIND("1F",ScheduleCompile!N70)),ISNUMBER(FIND("2F",ScheduleCompile!N70)),ISNUMBER(FIND("3F",ScheduleCompile!N70)),ISNUMBER(FIND("6F",ScheduleCompile!N70)),ISNUMBER(FIND("7F",ScheduleCompile!N70)),ISNUMBER(FIND("9F",ScheduleCompile!N70)),ISNUMBER(FIND("4F",ScheduleCompile!N70))),VALUE(LEFT(ScheduleCompile!N70,FIND("F",ScheduleCompile!N70)-1)),ScheduleCompile!N70)))))))</f>
        <v>135</v>
      </c>
      <c r="T77" s="1">
        <f>IF(AND(ISERROR(IF(ScheduleCompile!O70="Off",0,IF(ScheduleCompile!O70="On",1,IF(ISNUMBER(ScheduleCompile!O70),ScheduleCompile!O70/1,IF(ISTEXT(ScheduleCompile!O70),IF(OR(ISNUMBER(FIND("5F",ScheduleCompile!O70)),ISNUMBER(FIND("0F",ScheduleCompile!O70)),ISNUMBER(FIND("8F",ScheduleCompile!O70)),ISNUMBER(FIND("1F",ScheduleCompile!O70)),ISNUMBER(FIND("2F",ScheduleCompile!O70)),ISNUMBER(FIND("3F",ScheduleCompile!O70)),ISNUMBER(FIND("6F",ScheduleCompile!O70)),ISNUMBER(FIND("7F",ScheduleCompile!O70)),ISNUMBER(FIND("9F",ScheduleCompile!O70)),ISNUMBER(FIND("4F",ScheduleCompile!O70))),VALUE(LEFT(ScheduleCompile!O70,FIND("F",ScheduleCompile!O70)-1)),ScheduleCompile!O70)))))),ISTEXT(ScheduleCompile!#REF!)),"ENDTABLE",IF(ISERROR(IF(ScheduleCompile!O70="Off",0,IF(ScheduleCompile!O70="On",1,IF(ISNUMBER(ScheduleCompile!O70),ScheduleCompile!O70/1,IF(ISTEXT(ScheduleCompile!O70),IF(OR(ISNUMBER(FIND("5F",ScheduleCompile!O70)),ISNUMBER(FIND("0F",ScheduleCompile!O70)),ISNUMBER(FIND("8F",ScheduleCompile!O70)),ISNUMBER(FIND("1F",ScheduleCompile!O70)),ISNUMBER(FIND("2F",ScheduleCompile!O70)),ISNUMBER(FIND("3F",ScheduleCompile!O70)),ISNUMBER(FIND("6F",ScheduleCompile!O70)),ISNUMBER(FIND("7F",ScheduleCompile!O70)),ISNUMBER(FIND("9F",ScheduleCompile!O70)),ISNUMBER(FIND("4F",ScheduleCompile!O70))),VALUE(LEFT(ScheduleCompile!O70,FIND("F",ScheduleCompile!O70)-1)),ScheduleCompile!O70)))))),"",IF(ScheduleCompile!O70="Off",0,IF(ScheduleCompile!O70="On",1,IF(ISNUMBER(ScheduleCompile!O70),ScheduleCompile!O70/1,IF(ISTEXT(ScheduleCompile!O70),IF(OR(ISNUMBER(FIND("5F",ScheduleCompile!O70)),ISNUMBER(FIND("0F",ScheduleCompile!O70)),ISNUMBER(FIND("8F",ScheduleCompile!O70)),ISNUMBER(FIND("1F",ScheduleCompile!O70)),ISNUMBER(FIND("2F",ScheduleCompile!O70)),ISNUMBER(FIND("3F",ScheduleCompile!O70)),ISNUMBER(FIND("6F",ScheduleCompile!O70)),ISNUMBER(FIND("7F",ScheduleCompile!O70)),ISNUMBER(FIND("9F",ScheduleCompile!O70)),ISNUMBER(FIND("4F",ScheduleCompile!O70))),VALUE(LEFT(ScheduleCompile!O70,FIND("F",ScheduleCompile!O70)-1)),ScheduleCompile!O70)))))))</f>
        <v>135</v>
      </c>
      <c r="U77" s="1">
        <f>IF(AND(ISERROR(IF(ScheduleCompile!P70="Off",0,IF(ScheduleCompile!P70="On",1,IF(ISNUMBER(ScheduleCompile!P70),ScheduleCompile!P70/1,IF(ISTEXT(ScheduleCompile!P70),IF(OR(ISNUMBER(FIND("5F",ScheduleCompile!P70)),ISNUMBER(FIND("0F",ScheduleCompile!P70)),ISNUMBER(FIND("8F",ScheduleCompile!P70)),ISNUMBER(FIND("1F",ScheduleCompile!P70)),ISNUMBER(FIND("2F",ScheduleCompile!P70)),ISNUMBER(FIND("3F",ScheduleCompile!P70)),ISNUMBER(FIND("6F",ScheduleCompile!P70)),ISNUMBER(FIND("7F",ScheduleCompile!P70)),ISNUMBER(FIND("9F",ScheduleCompile!P70)),ISNUMBER(FIND("4F",ScheduleCompile!P70))),VALUE(LEFT(ScheduleCompile!P70,FIND("F",ScheduleCompile!P70)-1)),ScheduleCompile!P70)))))),ISTEXT(ScheduleCompile!#REF!)),"ENDTABLE",IF(ISERROR(IF(ScheduleCompile!P70="Off",0,IF(ScheduleCompile!P70="On",1,IF(ISNUMBER(ScheduleCompile!P70),ScheduleCompile!P70/1,IF(ISTEXT(ScheduleCompile!P70),IF(OR(ISNUMBER(FIND("5F",ScheduleCompile!P70)),ISNUMBER(FIND("0F",ScheduleCompile!P70)),ISNUMBER(FIND("8F",ScheduleCompile!P70)),ISNUMBER(FIND("1F",ScheduleCompile!P70)),ISNUMBER(FIND("2F",ScheduleCompile!P70)),ISNUMBER(FIND("3F",ScheduleCompile!P70)),ISNUMBER(FIND("6F",ScheduleCompile!P70)),ISNUMBER(FIND("7F",ScheduleCompile!P70)),ISNUMBER(FIND("9F",ScheduleCompile!P70)),ISNUMBER(FIND("4F",ScheduleCompile!P70))),VALUE(LEFT(ScheduleCompile!P70,FIND("F",ScheduleCompile!P70)-1)),ScheduleCompile!P70)))))),"",IF(ScheduleCompile!P70="Off",0,IF(ScheduleCompile!P70="On",1,IF(ISNUMBER(ScheduleCompile!P70),ScheduleCompile!P70/1,IF(ISTEXT(ScheduleCompile!P70),IF(OR(ISNUMBER(FIND("5F",ScheduleCompile!P70)),ISNUMBER(FIND("0F",ScheduleCompile!P70)),ISNUMBER(FIND("8F",ScheduleCompile!P70)),ISNUMBER(FIND("1F",ScheduleCompile!P70)),ISNUMBER(FIND("2F",ScheduleCompile!P70)),ISNUMBER(FIND("3F",ScheduleCompile!P70)),ISNUMBER(FIND("6F",ScheduleCompile!P70)),ISNUMBER(FIND("7F",ScheduleCompile!P70)),ISNUMBER(FIND("9F",ScheduleCompile!P70)),ISNUMBER(FIND("4F",ScheduleCompile!P70))),VALUE(LEFT(ScheduleCompile!P70,FIND("F",ScheduleCompile!P70)-1)),ScheduleCompile!P70)))))))</f>
        <v>135</v>
      </c>
      <c r="V77" s="1">
        <f>IF(AND(ISERROR(IF(ScheduleCompile!Q70="Off",0,IF(ScheduleCompile!Q70="On",1,IF(ISNUMBER(ScheduleCompile!Q70),ScheduleCompile!Q70/1,IF(ISTEXT(ScheduleCompile!Q70),IF(OR(ISNUMBER(FIND("5F",ScheduleCompile!Q70)),ISNUMBER(FIND("0F",ScheduleCompile!Q70)),ISNUMBER(FIND("8F",ScheduleCompile!Q70)),ISNUMBER(FIND("1F",ScheduleCompile!Q70)),ISNUMBER(FIND("2F",ScheduleCompile!Q70)),ISNUMBER(FIND("3F",ScheduleCompile!Q70)),ISNUMBER(FIND("6F",ScheduleCompile!Q70)),ISNUMBER(FIND("7F",ScheduleCompile!Q70)),ISNUMBER(FIND("9F",ScheduleCompile!Q70)),ISNUMBER(FIND("4F",ScheduleCompile!Q70))),VALUE(LEFT(ScheduleCompile!Q70,FIND("F",ScheduleCompile!Q70)-1)),ScheduleCompile!Q70)))))),ISTEXT(ScheduleCompile!#REF!)),"ENDTABLE",IF(ISERROR(IF(ScheduleCompile!Q70="Off",0,IF(ScheduleCompile!Q70="On",1,IF(ISNUMBER(ScheduleCompile!Q70),ScheduleCompile!Q70/1,IF(ISTEXT(ScheduleCompile!Q70),IF(OR(ISNUMBER(FIND("5F",ScheduleCompile!Q70)),ISNUMBER(FIND("0F",ScheduleCompile!Q70)),ISNUMBER(FIND("8F",ScheduleCompile!Q70)),ISNUMBER(FIND("1F",ScheduleCompile!Q70)),ISNUMBER(FIND("2F",ScheduleCompile!Q70)),ISNUMBER(FIND("3F",ScheduleCompile!Q70)),ISNUMBER(FIND("6F",ScheduleCompile!Q70)),ISNUMBER(FIND("7F",ScheduleCompile!Q70)),ISNUMBER(FIND("9F",ScheduleCompile!Q70)),ISNUMBER(FIND("4F",ScheduleCompile!Q70))),VALUE(LEFT(ScheduleCompile!Q70,FIND("F",ScheduleCompile!Q70)-1)),ScheduleCompile!Q70)))))),"",IF(ScheduleCompile!Q70="Off",0,IF(ScheduleCompile!Q70="On",1,IF(ISNUMBER(ScheduleCompile!Q70),ScheduleCompile!Q70/1,IF(ISTEXT(ScheduleCompile!Q70),IF(OR(ISNUMBER(FIND("5F",ScheduleCompile!Q70)),ISNUMBER(FIND("0F",ScheduleCompile!Q70)),ISNUMBER(FIND("8F",ScheduleCompile!Q70)),ISNUMBER(FIND("1F",ScheduleCompile!Q70)),ISNUMBER(FIND("2F",ScheduleCompile!Q70)),ISNUMBER(FIND("3F",ScheduleCompile!Q70)),ISNUMBER(FIND("6F",ScheduleCompile!Q70)),ISNUMBER(FIND("7F",ScheduleCompile!Q70)),ISNUMBER(FIND("9F",ScheduleCompile!Q70)),ISNUMBER(FIND("4F",ScheduleCompile!Q70))),VALUE(LEFT(ScheduleCompile!Q70,FIND("F",ScheduleCompile!Q70)-1)),ScheduleCompile!Q70)))))))</f>
        <v>135</v>
      </c>
      <c r="W77" s="1">
        <f>IF(AND(ISERROR(IF(ScheduleCompile!R70="Off",0,IF(ScheduleCompile!R70="On",1,IF(ISNUMBER(ScheduleCompile!R70),ScheduleCompile!R70/1,IF(ISTEXT(ScheduleCompile!R70),IF(OR(ISNUMBER(FIND("5F",ScheduleCompile!R70)),ISNUMBER(FIND("0F",ScheduleCompile!R70)),ISNUMBER(FIND("8F",ScheduleCompile!R70)),ISNUMBER(FIND("1F",ScheduleCompile!R70)),ISNUMBER(FIND("2F",ScheduleCompile!R70)),ISNUMBER(FIND("3F",ScheduleCompile!R70)),ISNUMBER(FIND("6F",ScheduleCompile!R70)),ISNUMBER(FIND("7F",ScheduleCompile!R70)),ISNUMBER(FIND("9F",ScheduleCompile!R70)),ISNUMBER(FIND("4F",ScheduleCompile!R70))),VALUE(LEFT(ScheduleCompile!R70,FIND("F",ScheduleCompile!R70)-1)),ScheduleCompile!R70)))))),ISTEXT(ScheduleCompile!#REF!)),"ENDTABLE",IF(ISERROR(IF(ScheduleCompile!R70="Off",0,IF(ScheduleCompile!R70="On",1,IF(ISNUMBER(ScheduleCompile!R70),ScheduleCompile!R70/1,IF(ISTEXT(ScheduleCompile!R70),IF(OR(ISNUMBER(FIND("5F",ScheduleCompile!R70)),ISNUMBER(FIND("0F",ScheduleCompile!R70)),ISNUMBER(FIND("8F",ScheduleCompile!R70)),ISNUMBER(FIND("1F",ScheduleCompile!R70)),ISNUMBER(FIND("2F",ScheduleCompile!R70)),ISNUMBER(FIND("3F",ScheduleCompile!R70)),ISNUMBER(FIND("6F",ScheduleCompile!R70)),ISNUMBER(FIND("7F",ScheduleCompile!R70)),ISNUMBER(FIND("9F",ScheduleCompile!R70)),ISNUMBER(FIND("4F",ScheduleCompile!R70))),VALUE(LEFT(ScheduleCompile!R70,FIND("F",ScheduleCompile!R70)-1)),ScheduleCompile!R70)))))),"",IF(ScheduleCompile!R70="Off",0,IF(ScheduleCompile!R70="On",1,IF(ISNUMBER(ScheduleCompile!R70),ScheduleCompile!R70/1,IF(ISTEXT(ScheduleCompile!R70),IF(OR(ISNUMBER(FIND("5F",ScheduleCompile!R70)),ISNUMBER(FIND("0F",ScheduleCompile!R70)),ISNUMBER(FIND("8F",ScheduleCompile!R70)),ISNUMBER(FIND("1F",ScheduleCompile!R70)),ISNUMBER(FIND("2F",ScheduleCompile!R70)),ISNUMBER(FIND("3F",ScheduleCompile!R70)),ISNUMBER(FIND("6F",ScheduleCompile!R70)),ISNUMBER(FIND("7F",ScheduleCompile!R70)),ISNUMBER(FIND("9F",ScheduleCompile!R70)),ISNUMBER(FIND("4F",ScheduleCompile!R70))),VALUE(LEFT(ScheduleCompile!R70,FIND("F",ScheduleCompile!R70)-1)),ScheduleCompile!R70)))))))</f>
        <v>135</v>
      </c>
      <c r="X77" s="1">
        <f>IF(AND(ISERROR(IF(ScheduleCompile!S70="Off",0,IF(ScheduleCompile!S70="On",1,IF(ISNUMBER(ScheduleCompile!S70),ScheduleCompile!S70/1,IF(ISTEXT(ScheduleCompile!S70),IF(OR(ISNUMBER(FIND("5F",ScheduleCompile!S70)),ISNUMBER(FIND("0F",ScheduleCompile!S70)),ISNUMBER(FIND("8F",ScheduleCompile!S70)),ISNUMBER(FIND("1F",ScheduleCompile!S70)),ISNUMBER(FIND("2F",ScheduleCompile!S70)),ISNUMBER(FIND("3F",ScheduleCompile!S70)),ISNUMBER(FIND("6F",ScheduleCompile!S70)),ISNUMBER(FIND("7F",ScheduleCompile!S70)),ISNUMBER(FIND("9F",ScheduleCompile!S70)),ISNUMBER(FIND("4F",ScheduleCompile!S70))),VALUE(LEFT(ScheduleCompile!S70,FIND("F",ScheduleCompile!S70)-1)),ScheduleCompile!S70)))))),ISTEXT(ScheduleCompile!#REF!)),"ENDTABLE",IF(ISERROR(IF(ScheduleCompile!S70="Off",0,IF(ScheduleCompile!S70="On",1,IF(ISNUMBER(ScheduleCompile!S70),ScheduleCompile!S70/1,IF(ISTEXT(ScheduleCompile!S70),IF(OR(ISNUMBER(FIND("5F",ScheduleCompile!S70)),ISNUMBER(FIND("0F",ScheduleCompile!S70)),ISNUMBER(FIND("8F",ScheduleCompile!S70)),ISNUMBER(FIND("1F",ScheduleCompile!S70)),ISNUMBER(FIND("2F",ScheduleCompile!S70)),ISNUMBER(FIND("3F",ScheduleCompile!S70)),ISNUMBER(FIND("6F",ScheduleCompile!S70)),ISNUMBER(FIND("7F",ScheduleCompile!S70)),ISNUMBER(FIND("9F",ScheduleCompile!S70)),ISNUMBER(FIND("4F",ScheduleCompile!S70))),VALUE(LEFT(ScheduleCompile!S70,FIND("F",ScheduleCompile!S70)-1)),ScheduleCompile!S70)))))),"",IF(ScheduleCompile!S70="Off",0,IF(ScheduleCompile!S70="On",1,IF(ISNUMBER(ScheduleCompile!S70),ScheduleCompile!S70/1,IF(ISTEXT(ScheduleCompile!S70),IF(OR(ISNUMBER(FIND("5F",ScheduleCompile!S70)),ISNUMBER(FIND("0F",ScheduleCompile!S70)),ISNUMBER(FIND("8F",ScheduleCompile!S70)),ISNUMBER(FIND("1F",ScheduleCompile!S70)),ISNUMBER(FIND("2F",ScheduleCompile!S70)),ISNUMBER(FIND("3F",ScheduleCompile!S70)),ISNUMBER(FIND("6F",ScheduleCompile!S70)),ISNUMBER(FIND("7F",ScheduleCompile!S70)),ISNUMBER(FIND("9F",ScheduleCompile!S70)),ISNUMBER(FIND("4F",ScheduleCompile!S70))),VALUE(LEFT(ScheduleCompile!S70,FIND("F",ScheduleCompile!S70)-1)),ScheduleCompile!S70)))))))</f>
        <v>135</v>
      </c>
      <c r="Y77" s="1">
        <f>IF(AND(ISERROR(IF(ScheduleCompile!T70="Off",0,IF(ScheduleCompile!T70="On",1,IF(ISNUMBER(ScheduleCompile!T70),ScheduleCompile!T70/1,IF(ISTEXT(ScheduleCompile!T70),IF(OR(ISNUMBER(FIND("5F",ScheduleCompile!T70)),ISNUMBER(FIND("0F",ScheduleCompile!T70)),ISNUMBER(FIND("8F",ScheduleCompile!T70)),ISNUMBER(FIND("1F",ScheduleCompile!T70)),ISNUMBER(FIND("2F",ScheduleCompile!T70)),ISNUMBER(FIND("3F",ScheduleCompile!T70)),ISNUMBER(FIND("6F",ScheduleCompile!T70)),ISNUMBER(FIND("7F",ScheduleCompile!T70)),ISNUMBER(FIND("9F",ScheduleCompile!T70)),ISNUMBER(FIND("4F",ScheduleCompile!T70))),VALUE(LEFT(ScheduleCompile!T70,FIND("F",ScheduleCompile!T70)-1)),ScheduleCompile!T70)))))),ISTEXT(ScheduleCompile!#REF!)),"ENDTABLE",IF(ISERROR(IF(ScheduleCompile!T70="Off",0,IF(ScheduleCompile!T70="On",1,IF(ISNUMBER(ScheduleCompile!T70),ScheduleCompile!T70/1,IF(ISTEXT(ScheduleCompile!T70),IF(OR(ISNUMBER(FIND("5F",ScheduleCompile!T70)),ISNUMBER(FIND("0F",ScheduleCompile!T70)),ISNUMBER(FIND("8F",ScheduleCompile!T70)),ISNUMBER(FIND("1F",ScheduleCompile!T70)),ISNUMBER(FIND("2F",ScheduleCompile!T70)),ISNUMBER(FIND("3F",ScheduleCompile!T70)),ISNUMBER(FIND("6F",ScheduleCompile!T70)),ISNUMBER(FIND("7F",ScheduleCompile!T70)),ISNUMBER(FIND("9F",ScheduleCompile!T70)),ISNUMBER(FIND("4F",ScheduleCompile!T70))),VALUE(LEFT(ScheduleCompile!T70,FIND("F",ScheduleCompile!T70)-1)),ScheduleCompile!T70)))))),"",IF(ScheduleCompile!T70="Off",0,IF(ScheduleCompile!T70="On",1,IF(ISNUMBER(ScheduleCompile!T70),ScheduleCompile!T70/1,IF(ISTEXT(ScheduleCompile!T70),IF(OR(ISNUMBER(FIND("5F",ScheduleCompile!T70)),ISNUMBER(FIND("0F",ScheduleCompile!T70)),ISNUMBER(FIND("8F",ScheduleCompile!T70)),ISNUMBER(FIND("1F",ScheduleCompile!T70)),ISNUMBER(FIND("2F",ScheduleCompile!T70)),ISNUMBER(FIND("3F",ScheduleCompile!T70)),ISNUMBER(FIND("6F",ScheduleCompile!T70)),ISNUMBER(FIND("7F",ScheduleCompile!T70)),ISNUMBER(FIND("9F",ScheduleCompile!T70)),ISNUMBER(FIND("4F",ScheduleCompile!T70))),VALUE(LEFT(ScheduleCompile!T70,FIND("F",ScheduleCompile!T70)-1)),ScheduleCompile!T70)))))))</f>
        <v>135</v>
      </c>
      <c r="Z77" s="1">
        <f>IF(AND(ISERROR(IF(ScheduleCompile!U70="Off",0,IF(ScheduleCompile!U70="On",1,IF(ISNUMBER(ScheduleCompile!U70),ScheduleCompile!U70/1,IF(ISTEXT(ScheduleCompile!U70),IF(OR(ISNUMBER(FIND("5F",ScheduleCompile!U70)),ISNUMBER(FIND("0F",ScheduleCompile!U70)),ISNUMBER(FIND("8F",ScheduleCompile!U70)),ISNUMBER(FIND("1F",ScheduleCompile!U70)),ISNUMBER(FIND("2F",ScheduleCompile!U70)),ISNUMBER(FIND("3F",ScheduleCompile!U70)),ISNUMBER(FIND("6F",ScheduleCompile!U70)),ISNUMBER(FIND("7F",ScheduleCompile!U70)),ISNUMBER(FIND("9F",ScheduleCompile!U70)),ISNUMBER(FIND("4F",ScheduleCompile!U70))),VALUE(LEFT(ScheduleCompile!U70,FIND("F",ScheduleCompile!U70)-1)),ScheduleCompile!U70)))))),ISTEXT(ScheduleCompile!#REF!)),"ENDTABLE",IF(ISERROR(IF(ScheduleCompile!U70="Off",0,IF(ScheduleCompile!U70="On",1,IF(ISNUMBER(ScheduleCompile!U70),ScheduleCompile!U70/1,IF(ISTEXT(ScheduleCompile!U70),IF(OR(ISNUMBER(FIND("5F",ScheduleCompile!U70)),ISNUMBER(FIND("0F",ScheduleCompile!U70)),ISNUMBER(FIND("8F",ScheduleCompile!U70)),ISNUMBER(FIND("1F",ScheduleCompile!U70)),ISNUMBER(FIND("2F",ScheduleCompile!U70)),ISNUMBER(FIND("3F",ScheduleCompile!U70)),ISNUMBER(FIND("6F",ScheduleCompile!U70)),ISNUMBER(FIND("7F",ScheduleCompile!U70)),ISNUMBER(FIND("9F",ScheduleCompile!U70)),ISNUMBER(FIND("4F",ScheduleCompile!U70))),VALUE(LEFT(ScheduleCompile!U70,FIND("F",ScheduleCompile!U70)-1)),ScheduleCompile!U70)))))),"",IF(ScheduleCompile!U70="Off",0,IF(ScheduleCompile!U70="On",1,IF(ISNUMBER(ScheduleCompile!U70),ScheduleCompile!U70/1,IF(ISTEXT(ScheduleCompile!U70),IF(OR(ISNUMBER(FIND("5F",ScheduleCompile!U70)),ISNUMBER(FIND("0F",ScheduleCompile!U70)),ISNUMBER(FIND("8F",ScheduleCompile!U70)),ISNUMBER(FIND("1F",ScheduleCompile!U70)),ISNUMBER(FIND("2F",ScheduleCompile!U70)),ISNUMBER(FIND("3F",ScheduleCompile!U70)),ISNUMBER(FIND("6F",ScheduleCompile!U70)),ISNUMBER(FIND("7F",ScheduleCompile!U70)),ISNUMBER(FIND("9F",ScheduleCompile!U70)),ISNUMBER(FIND("4F",ScheduleCompile!U70))),VALUE(LEFT(ScheduleCompile!U70,FIND("F",ScheduleCompile!U70)-1)),ScheduleCompile!U70)))))))</f>
        <v>135</v>
      </c>
      <c r="AA77" s="1">
        <f>IF(AND(ISERROR(IF(ScheduleCompile!V70="Off",0,IF(ScheduleCompile!V70="On",1,IF(ISNUMBER(ScheduleCompile!V70),ScheduleCompile!V70/1,IF(ISTEXT(ScheduleCompile!V70),IF(OR(ISNUMBER(FIND("5F",ScheduleCompile!V70)),ISNUMBER(FIND("0F",ScheduleCompile!V70)),ISNUMBER(FIND("8F",ScheduleCompile!V70)),ISNUMBER(FIND("1F",ScheduleCompile!V70)),ISNUMBER(FIND("2F",ScheduleCompile!V70)),ISNUMBER(FIND("3F",ScheduleCompile!V70)),ISNUMBER(FIND("6F",ScheduleCompile!V70)),ISNUMBER(FIND("7F",ScheduleCompile!V70)),ISNUMBER(FIND("9F",ScheduleCompile!V70)),ISNUMBER(FIND("4F",ScheduleCompile!V70))),VALUE(LEFT(ScheduleCompile!V70,FIND("F",ScheduleCompile!V70)-1)),ScheduleCompile!V70)))))),ISTEXT(ScheduleCompile!#REF!)),"ENDTABLE",IF(ISERROR(IF(ScheduleCompile!V70="Off",0,IF(ScheduleCompile!V70="On",1,IF(ISNUMBER(ScheduleCompile!V70),ScheduleCompile!V70/1,IF(ISTEXT(ScheduleCompile!V70),IF(OR(ISNUMBER(FIND("5F",ScheduleCompile!V70)),ISNUMBER(FIND("0F",ScheduleCompile!V70)),ISNUMBER(FIND("8F",ScheduleCompile!V70)),ISNUMBER(FIND("1F",ScheduleCompile!V70)),ISNUMBER(FIND("2F",ScheduleCompile!V70)),ISNUMBER(FIND("3F",ScheduleCompile!V70)),ISNUMBER(FIND("6F",ScheduleCompile!V70)),ISNUMBER(FIND("7F",ScheduleCompile!V70)),ISNUMBER(FIND("9F",ScheduleCompile!V70)),ISNUMBER(FIND("4F",ScheduleCompile!V70))),VALUE(LEFT(ScheduleCompile!V70,FIND("F",ScheduleCompile!V70)-1)),ScheduleCompile!V70)))))),"",IF(ScheduleCompile!V70="Off",0,IF(ScheduleCompile!V70="On",1,IF(ISNUMBER(ScheduleCompile!V70),ScheduleCompile!V70/1,IF(ISTEXT(ScheduleCompile!V70),IF(OR(ISNUMBER(FIND("5F",ScheduleCompile!V70)),ISNUMBER(FIND("0F",ScheduleCompile!V70)),ISNUMBER(FIND("8F",ScheduleCompile!V70)),ISNUMBER(FIND("1F",ScheduleCompile!V70)),ISNUMBER(FIND("2F",ScheduleCompile!V70)),ISNUMBER(FIND("3F",ScheduleCompile!V70)),ISNUMBER(FIND("6F",ScheduleCompile!V70)),ISNUMBER(FIND("7F",ScheduleCompile!V70)),ISNUMBER(FIND("9F",ScheduleCompile!V70)),ISNUMBER(FIND("4F",ScheduleCompile!V70))),VALUE(LEFT(ScheduleCompile!V70,FIND("F",ScheduleCompile!V70)-1)),ScheduleCompile!V70)))))))</f>
        <v>135</v>
      </c>
      <c r="AB77" s="1">
        <f>IF(AND(ISERROR(IF(ScheduleCompile!W70="Off",0,IF(ScheduleCompile!W70="On",1,IF(ISNUMBER(ScheduleCompile!W70),ScheduleCompile!W70/1,IF(ISTEXT(ScheduleCompile!W70),IF(OR(ISNUMBER(FIND("5F",ScheduleCompile!W70)),ISNUMBER(FIND("0F",ScheduleCompile!W70)),ISNUMBER(FIND("8F",ScheduleCompile!W70)),ISNUMBER(FIND("1F",ScheduleCompile!W70)),ISNUMBER(FIND("2F",ScheduleCompile!W70)),ISNUMBER(FIND("3F",ScheduleCompile!W70)),ISNUMBER(FIND("6F",ScheduleCompile!W70)),ISNUMBER(FIND("7F",ScheduleCompile!W70)),ISNUMBER(FIND("9F",ScheduleCompile!W70)),ISNUMBER(FIND("4F",ScheduleCompile!W70))),VALUE(LEFT(ScheduleCompile!W70,FIND("F",ScheduleCompile!W70)-1)),ScheduleCompile!W70)))))),ISTEXT(ScheduleCompile!#REF!)),"ENDTABLE",IF(ISERROR(IF(ScheduleCompile!W70="Off",0,IF(ScheduleCompile!W70="On",1,IF(ISNUMBER(ScheduleCompile!W70),ScheduleCompile!W70/1,IF(ISTEXT(ScheduleCompile!W70),IF(OR(ISNUMBER(FIND("5F",ScheduleCompile!W70)),ISNUMBER(FIND("0F",ScheduleCompile!W70)),ISNUMBER(FIND("8F",ScheduleCompile!W70)),ISNUMBER(FIND("1F",ScheduleCompile!W70)),ISNUMBER(FIND("2F",ScheduleCompile!W70)),ISNUMBER(FIND("3F",ScheduleCompile!W70)),ISNUMBER(FIND("6F",ScheduleCompile!W70)),ISNUMBER(FIND("7F",ScheduleCompile!W70)),ISNUMBER(FIND("9F",ScheduleCompile!W70)),ISNUMBER(FIND("4F",ScheduleCompile!W70))),VALUE(LEFT(ScheduleCompile!W70,FIND("F",ScheduleCompile!W70)-1)),ScheduleCompile!W70)))))),"",IF(ScheduleCompile!W70="Off",0,IF(ScheduleCompile!W70="On",1,IF(ISNUMBER(ScheduleCompile!W70),ScheduleCompile!W70/1,IF(ISTEXT(ScheduleCompile!W70),IF(OR(ISNUMBER(FIND("5F",ScheduleCompile!W70)),ISNUMBER(FIND("0F",ScheduleCompile!W70)),ISNUMBER(FIND("8F",ScheduleCompile!W70)),ISNUMBER(FIND("1F",ScheduleCompile!W70)),ISNUMBER(FIND("2F",ScheduleCompile!W70)),ISNUMBER(FIND("3F",ScheduleCompile!W70)),ISNUMBER(FIND("6F",ScheduleCompile!W70)),ISNUMBER(FIND("7F",ScheduleCompile!W70)),ISNUMBER(FIND("9F",ScheduleCompile!W70)),ISNUMBER(FIND("4F",ScheduleCompile!W70))),VALUE(LEFT(ScheduleCompile!W70,FIND("F",ScheduleCompile!W70)-1)),ScheduleCompile!W70)))))))</f>
        <v>135</v>
      </c>
      <c r="AC77" s="1">
        <f>IF(AND(ISERROR(IF(ScheduleCompile!X70="Off",0,IF(ScheduleCompile!X70="On",1,IF(ISNUMBER(ScheduleCompile!X70),ScheduleCompile!X70/1,IF(ISTEXT(ScheduleCompile!X70),IF(OR(ISNUMBER(FIND("5F",ScheduleCompile!X70)),ISNUMBER(FIND("0F",ScheduleCompile!X70)),ISNUMBER(FIND("8F",ScheduleCompile!X70)),ISNUMBER(FIND("1F",ScheduleCompile!X70)),ISNUMBER(FIND("2F",ScheduleCompile!X70)),ISNUMBER(FIND("3F",ScheduleCompile!X70)),ISNUMBER(FIND("6F",ScheduleCompile!X70)),ISNUMBER(FIND("7F",ScheduleCompile!X70)),ISNUMBER(FIND("9F",ScheduleCompile!X70)),ISNUMBER(FIND("4F",ScheduleCompile!X70))),VALUE(LEFT(ScheduleCompile!X70,FIND("F",ScheduleCompile!X70)-1)),ScheduleCompile!X70)))))),ISTEXT(ScheduleCompile!#REF!)),"ENDTABLE",IF(ISERROR(IF(ScheduleCompile!X70="Off",0,IF(ScheduleCompile!X70="On",1,IF(ISNUMBER(ScheduleCompile!X70),ScheduleCompile!X70/1,IF(ISTEXT(ScheduleCompile!X70),IF(OR(ISNUMBER(FIND("5F",ScheduleCompile!X70)),ISNUMBER(FIND("0F",ScheduleCompile!X70)),ISNUMBER(FIND("8F",ScheduleCompile!X70)),ISNUMBER(FIND("1F",ScheduleCompile!X70)),ISNUMBER(FIND("2F",ScheduleCompile!X70)),ISNUMBER(FIND("3F",ScheduleCompile!X70)),ISNUMBER(FIND("6F",ScheduleCompile!X70)),ISNUMBER(FIND("7F",ScheduleCompile!X70)),ISNUMBER(FIND("9F",ScheduleCompile!X70)),ISNUMBER(FIND("4F",ScheduleCompile!X70))),VALUE(LEFT(ScheduleCompile!X70,FIND("F",ScheduleCompile!X70)-1)),ScheduleCompile!X70)))))),"",IF(ScheduleCompile!X70="Off",0,IF(ScheduleCompile!X70="On",1,IF(ISNUMBER(ScheduleCompile!X70),ScheduleCompile!X70/1,IF(ISTEXT(ScheduleCompile!X70),IF(OR(ISNUMBER(FIND("5F",ScheduleCompile!X70)),ISNUMBER(FIND("0F",ScheduleCompile!X70)),ISNUMBER(FIND("8F",ScheduleCompile!X70)),ISNUMBER(FIND("1F",ScheduleCompile!X70)),ISNUMBER(FIND("2F",ScheduleCompile!X70)),ISNUMBER(FIND("3F",ScheduleCompile!X70)),ISNUMBER(FIND("6F",ScheduleCompile!X70)),ISNUMBER(FIND("7F",ScheduleCompile!X70)),ISNUMBER(FIND("9F",ScheduleCompile!X70)),ISNUMBER(FIND("4F",ScheduleCompile!X70))),VALUE(LEFT(ScheduleCompile!X70,FIND("F",ScheduleCompile!X70)-1)),ScheduleCompile!X70)))))))</f>
        <v>135</v>
      </c>
      <c r="AD77" s="1">
        <f>IF(AND(ISERROR(IF(ScheduleCompile!Y70="Off",0,IF(ScheduleCompile!Y70="On",1,IF(ISNUMBER(ScheduleCompile!Y70),ScheduleCompile!Y70/1,IF(ISTEXT(ScheduleCompile!Y70),IF(OR(ISNUMBER(FIND("5F",ScheduleCompile!Y70)),ISNUMBER(FIND("0F",ScheduleCompile!Y70)),ISNUMBER(FIND("8F",ScheduleCompile!Y70)),ISNUMBER(FIND("1F",ScheduleCompile!Y70)),ISNUMBER(FIND("2F",ScheduleCompile!Y70)),ISNUMBER(FIND("3F",ScheduleCompile!Y70)),ISNUMBER(FIND("6F",ScheduleCompile!Y70)),ISNUMBER(FIND("7F",ScheduleCompile!Y70)),ISNUMBER(FIND("9F",ScheduleCompile!Y70)),ISNUMBER(FIND("4F",ScheduleCompile!Y70))),VALUE(LEFT(ScheduleCompile!Y70,FIND("F",ScheduleCompile!Y70)-1)),ScheduleCompile!Y70)))))),ISTEXT(ScheduleCompile!#REF!)),"ENDTABLE",IF(ISERROR(IF(ScheduleCompile!Y70="Off",0,IF(ScheduleCompile!Y70="On",1,IF(ISNUMBER(ScheduleCompile!Y70),ScheduleCompile!Y70/1,IF(ISTEXT(ScheduleCompile!Y70),IF(OR(ISNUMBER(FIND("5F",ScheduleCompile!Y70)),ISNUMBER(FIND("0F",ScheduleCompile!Y70)),ISNUMBER(FIND("8F",ScheduleCompile!Y70)),ISNUMBER(FIND("1F",ScheduleCompile!Y70)),ISNUMBER(FIND("2F",ScheduleCompile!Y70)),ISNUMBER(FIND("3F",ScheduleCompile!Y70)),ISNUMBER(FIND("6F",ScheduleCompile!Y70)),ISNUMBER(FIND("7F",ScheduleCompile!Y70)),ISNUMBER(FIND("9F",ScheduleCompile!Y70)),ISNUMBER(FIND("4F",ScheduleCompile!Y70))),VALUE(LEFT(ScheduleCompile!Y70,FIND("F",ScheduleCompile!Y70)-1)),ScheduleCompile!Y70)))))),"",IF(ScheduleCompile!Y70="Off",0,IF(ScheduleCompile!Y70="On",1,IF(ISNUMBER(ScheduleCompile!Y70),ScheduleCompile!Y70/1,IF(ISTEXT(ScheduleCompile!Y70),IF(OR(ISNUMBER(FIND("5F",ScheduleCompile!Y70)),ISNUMBER(FIND("0F",ScheduleCompile!Y70)),ISNUMBER(FIND("8F",ScheduleCompile!Y70)),ISNUMBER(FIND("1F",ScheduleCompile!Y70)),ISNUMBER(FIND("2F",ScheduleCompile!Y70)),ISNUMBER(FIND("3F",ScheduleCompile!Y70)),ISNUMBER(FIND("6F",ScheduleCompile!Y70)),ISNUMBER(FIND("7F",ScheduleCompile!Y70)),ISNUMBER(FIND("9F",ScheduleCompile!Y70)),ISNUMBER(FIND("4F",ScheduleCompile!Y70))),VALUE(LEFT(ScheduleCompile!Y70,FIND("F",ScheduleCompile!Y70)-1)),ScheduleCompile!Y70)))))))</f>
        <v>135</v>
      </c>
    </row>
    <row r="78" spans="1:30" x14ac:dyDescent="0.25">
      <c r="A78" t="str">
        <f t="shared" si="4"/>
        <v>SchDay "DataEscalatorWD"  Type = "Fraction" Hr = (0, 0, 0, 1, 1, 1, 1, 1, 1, 1, 1, 1, 1, 1, 1, 1, 1, 1, 1, 1, 1, 1, 1, 0) ..</v>
      </c>
      <c r="B78" s="1" t="s">
        <v>623</v>
      </c>
      <c r="C78" t="str">
        <f t="shared" si="5"/>
        <v xml:space="preserve">SchDay "DataEscalatorWD"  Type = "Fraction" Hr = </v>
      </c>
      <c r="D78" t="str">
        <f t="shared" si="6"/>
        <v>(0, 0, 0, 1, 1, 1, 1, 1, 1, 1, 1, 1, 1, 1, 1, 1, 1, 1, 1, 1, 1, 1, 1, 0) ..</v>
      </c>
      <c r="E78" s="30" t="str">
        <f>ScheduleCompile!A71</f>
        <v>DataEscalatorWD</v>
      </c>
      <c r="F78" t="str">
        <f t="shared" si="7"/>
        <v>Fraction</v>
      </c>
      <c r="G78" s="1">
        <f>IF(AND(ISERROR(IF(ScheduleCompile!B71="Off",0,IF(ScheduleCompile!B71="On",1,IF(ISNUMBER(ScheduleCompile!B71),ScheduleCompile!B71/1,IF(ISTEXT(ScheduleCompile!B71),IF(OR(ISNUMBER(FIND("5F",ScheduleCompile!B71)),ISNUMBER(FIND("0F",ScheduleCompile!B71)),ISNUMBER(FIND("8F",ScheduleCompile!B71)),ISNUMBER(FIND("1F",ScheduleCompile!B71)),ISNUMBER(FIND("2F",ScheduleCompile!B71)),ISNUMBER(FIND("3F",ScheduleCompile!B71)),ISNUMBER(FIND("6F",ScheduleCompile!B71)),ISNUMBER(FIND("7F",ScheduleCompile!B71)),ISNUMBER(FIND("9F",ScheduleCompile!B71)),ISNUMBER(FIND("4F",ScheduleCompile!B71))),VALUE(LEFT(ScheduleCompile!B71,FIND("F",ScheduleCompile!B71)-1)),ScheduleCompile!B71)))))),ISTEXT(ScheduleCompile!#REF!)),"ENDTABLE",IF(ISERROR(IF(ScheduleCompile!B71="Off",0,IF(ScheduleCompile!B71="On",1,IF(ISNUMBER(ScheduleCompile!B71),ScheduleCompile!B71/1,IF(ISTEXT(ScheduleCompile!B71),IF(OR(ISNUMBER(FIND("5F",ScheduleCompile!B71)),ISNUMBER(FIND("0F",ScheduleCompile!B71)),ISNUMBER(FIND("8F",ScheduleCompile!B71)),ISNUMBER(FIND("1F",ScheduleCompile!B71)),ISNUMBER(FIND("2F",ScheduleCompile!B71)),ISNUMBER(FIND("3F",ScheduleCompile!B71)),ISNUMBER(FIND("6F",ScheduleCompile!B71)),ISNUMBER(FIND("7F",ScheduleCompile!B71)),ISNUMBER(FIND("9F",ScheduleCompile!B71)),ISNUMBER(FIND("4F",ScheduleCompile!B71))),VALUE(LEFT(ScheduleCompile!B71,FIND("F",ScheduleCompile!B71)-1)),ScheduleCompile!B71)))))),"",IF(ScheduleCompile!B71="Off",0,IF(ScheduleCompile!B71="On",1,IF(ISNUMBER(ScheduleCompile!B71),ScheduleCompile!B71/1,IF(ISTEXT(ScheduleCompile!B71),IF(OR(ISNUMBER(FIND("5F",ScheduleCompile!B71)),ISNUMBER(FIND("0F",ScheduleCompile!B71)),ISNUMBER(FIND("8F",ScheduleCompile!B71)),ISNUMBER(FIND("1F",ScheduleCompile!B71)),ISNUMBER(FIND("2F",ScheduleCompile!B71)),ISNUMBER(FIND("3F",ScheduleCompile!B71)),ISNUMBER(FIND("6F",ScheduleCompile!B71)),ISNUMBER(FIND("7F",ScheduleCompile!B71)),ISNUMBER(FIND("9F",ScheduleCompile!B71)),ISNUMBER(FIND("4F",ScheduleCompile!B71))),VALUE(LEFT(ScheduleCompile!B71,FIND("F",ScheduleCompile!B71)-1)),ScheduleCompile!B71)))))))</f>
        <v>0</v>
      </c>
      <c r="H78" s="1">
        <f>IF(AND(ISERROR(IF(ScheduleCompile!C71="Off",0,IF(ScheduleCompile!C71="On",1,IF(ISNUMBER(ScheduleCompile!C71),ScheduleCompile!C71/1,IF(ISTEXT(ScheduleCompile!C71),IF(OR(ISNUMBER(FIND("5F",ScheduleCompile!C71)),ISNUMBER(FIND("0F",ScheduleCompile!C71)),ISNUMBER(FIND("8F",ScheduleCompile!C71)),ISNUMBER(FIND("1F",ScheduleCompile!C71)),ISNUMBER(FIND("2F",ScheduleCompile!C71)),ISNUMBER(FIND("3F",ScheduleCompile!C71)),ISNUMBER(FIND("6F",ScheduleCompile!C71)),ISNUMBER(FIND("7F",ScheduleCompile!C71)),ISNUMBER(FIND("9F",ScheduleCompile!C71)),ISNUMBER(FIND("4F",ScheduleCompile!C71))),VALUE(LEFT(ScheduleCompile!C71,FIND("F",ScheduleCompile!C71)-1)),ScheduleCompile!C71)))))),ISTEXT(ScheduleCompile!#REF!)),"ENDTABLE",IF(ISERROR(IF(ScheduleCompile!C71="Off",0,IF(ScheduleCompile!C71="On",1,IF(ISNUMBER(ScheduleCompile!C71),ScheduleCompile!C71/1,IF(ISTEXT(ScheduleCompile!C71),IF(OR(ISNUMBER(FIND("5F",ScheduleCompile!C71)),ISNUMBER(FIND("0F",ScheduleCompile!C71)),ISNUMBER(FIND("8F",ScheduleCompile!C71)),ISNUMBER(FIND("1F",ScheduleCompile!C71)),ISNUMBER(FIND("2F",ScheduleCompile!C71)),ISNUMBER(FIND("3F",ScheduleCompile!C71)),ISNUMBER(FIND("6F",ScheduleCompile!C71)),ISNUMBER(FIND("7F",ScheduleCompile!C71)),ISNUMBER(FIND("9F",ScheduleCompile!C71)),ISNUMBER(FIND("4F",ScheduleCompile!C71))),VALUE(LEFT(ScheduleCompile!C71,FIND("F",ScheduleCompile!C71)-1)),ScheduleCompile!C71)))))),"",IF(ScheduleCompile!C71="Off",0,IF(ScheduleCompile!C71="On",1,IF(ISNUMBER(ScheduleCompile!C71),ScheduleCompile!C71/1,IF(ISTEXT(ScheduleCompile!C71),IF(OR(ISNUMBER(FIND("5F",ScheduleCompile!C71)),ISNUMBER(FIND("0F",ScheduleCompile!C71)),ISNUMBER(FIND("8F",ScheduleCompile!C71)),ISNUMBER(FIND("1F",ScheduleCompile!C71)),ISNUMBER(FIND("2F",ScheduleCompile!C71)),ISNUMBER(FIND("3F",ScheduleCompile!C71)),ISNUMBER(FIND("6F",ScheduleCompile!C71)),ISNUMBER(FIND("7F",ScheduleCompile!C71)),ISNUMBER(FIND("9F",ScheduleCompile!C71)),ISNUMBER(FIND("4F",ScheduleCompile!C71))),VALUE(LEFT(ScheduleCompile!C71,FIND("F",ScheduleCompile!C71)-1)),ScheduleCompile!C71)))))))</f>
        <v>0</v>
      </c>
      <c r="I78" s="1">
        <f>IF(AND(ISERROR(IF(ScheduleCompile!D71="Off",0,IF(ScheduleCompile!D71="On",1,IF(ISNUMBER(ScheduleCompile!D71),ScheduleCompile!D71/1,IF(ISTEXT(ScheduleCompile!D71),IF(OR(ISNUMBER(FIND("5F",ScheduleCompile!D71)),ISNUMBER(FIND("0F",ScheduleCompile!D71)),ISNUMBER(FIND("8F",ScheduleCompile!D71)),ISNUMBER(FIND("1F",ScheduleCompile!D71)),ISNUMBER(FIND("2F",ScheduleCompile!D71)),ISNUMBER(FIND("3F",ScheduleCompile!D71)),ISNUMBER(FIND("6F",ScheduleCompile!D71)),ISNUMBER(FIND("7F",ScheduleCompile!D71)),ISNUMBER(FIND("9F",ScheduleCompile!D71)),ISNUMBER(FIND("4F",ScheduleCompile!D71))),VALUE(LEFT(ScheduleCompile!D71,FIND("F",ScheduleCompile!D71)-1)),ScheduleCompile!D71)))))),ISTEXT(ScheduleCompile!#REF!)),"ENDTABLE",IF(ISERROR(IF(ScheduleCompile!D71="Off",0,IF(ScheduleCompile!D71="On",1,IF(ISNUMBER(ScheduleCompile!D71),ScheduleCompile!D71/1,IF(ISTEXT(ScheduleCompile!D71),IF(OR(ISNUMBER(FIND("5F",ScheduleCompile!D71)),ISNUMBER(FIND("0F",ScheduleCompile!D71)),ISNUMBER(FIND("8F",ScheduleCompile!D71)),ISNUMBER(FIND("1F",ScheduleCompile!D71)),ISNUMBER(FIND("2F",ScheduleCompile!D71)),ISNUMBER(FIND("3F",ScheduleCompile!D71)),ISNUMBER(FIND("6F",ScheduleCompile!D71)),ISNUMBER(FIND("7F",ScheduleCompile!D71)),ISNUMBER(FIND("9F",ScheduleCompile!D71)),ISNUMBER(FIND("4F",ScheduleCompile!D71))),VALUE(LEFT(ScheduleCompile!D71,FIND("F",ScheduleCompile!D71)-1)),ScheduleCompile!D71)))))),"",IF(ScheduleCompile!D71="Off",0,IF(ScheduleCompile!D71="On",1,IF(ISNUMBER(ScheduleCompile!D71),ScheduleCompile!D71/1,IF(ISTEXT(ScheduleCompile!D71),IF(OR(ISNUMBER(FIND("5F",ScheduleCompile!D71)),ISNUMBER(FIND("0F",ScheduleCompile!D71)),ISNUMBER(FIND("8F",ScheduleCompile!D71)),ISNUMBER(FIND("1F",ScheduleCompile!D71)),ISNUMBER(FIND("2F",ScheduleCompile!D71)),ISNUMBER(FIND("3F",ScheduleCompile!D71)),ISNUMBER(FIND("6F",ScheduleCompile!D71)),ISNUMBER(FIND("7F",ScheduleCompile!D71)),ISNUMBER(FIND("9F",ScheduleCompile!D71)),ISNUMBER(FIND("4F",ScheduleCompile!D71))),VALUE(LEFT(ScheduleCompile!D71,FIND("F",ScheduleCompile!D71)-1)),ScheduleCompile!D71)))))))</f>
        <v>0</v>
      </c>
      <c r="J78" s="1">
        <f>IF(AND(ISERROR(IF(ScheduleCompile!E71="Off",0,IF(ScheduleCompile!E71="On",1,IF(ISNUMBER(ScheduleCompile!E71),ScheduleCompile!E71/1,IF(ISTEXT(ScheduleCompile!E71),IF(OR(ISNUMBER(FIND("5F",ScheduleCompile!E71)),ISNUMBER(FIND("0F",ScheduleCompile!E71)),ISNUMBER(FIND("8F",ScheduleCompile!E71)),ISNUMBER(FIND("1F",ScheduleCompile!E71)),ISNUMBER(FIND("2F",ScheduleCompile!E71)),ISNUMBER(FIND("3F",ScheduleCompile!E71)),ISNUMBER(FIND("6F",ScheduleCompile!E71)),ISNUMBER(FIND("7F",ScheduleCompile!E71)),ISNUMBER(FIND("9F",ScheduleCompile!E71)),ISNUMBER(FIND("4F",ScheduleCompile!E71))),VALUE(LEFT(ScheduleCompile!E71,FIND("F",ScheduleCompile!E71)-1)),ScheduleCompile!E71)))))),ISTEXT(ScheduleCompile!#REF!)),"ENDTABLE",IF(ISERROR(IF(ScheduleCompile!E71="Off",0,IF(ScheduleCompile!E71="On",1,IF(ISNUMBER(ScheduleCompile!E71),ScheduleCompile!E71/1,IF(ISTEXT(ScheduleCompile!E71),IF(OR(ISNUMBER(FIND("5F",ScheduleCompile!E71)),ISNUMBER(FIND("0F",ScheduleCompile!E71)),ISNUMBER(FIND("8F",ScheduleCompile!E71)),ISNUMBER(FIND("1F",ScheduleCompile!E71)),ISNUMBER(FIND("2F",ScheduleCompile!E71)),ISNUMBER(FIND("3F",ScheduleCompile!E71)),ISNUMBER(FIND("6F",ScheduleCompile!E71)),ISNUMBER(FIND("7F",ScheduleCompile!E71)),ISNUMBER(FIND("9F",ScheduleCompile!E71)),ISNUMBER(FIND("4F",ScheduleCompile!E71))),VALUE(LEFT(ScheduleCompile!E71,FIND("F",ScheduleCompile!E71)-1)),ScheduleCompile!E71)))))),"",IF(ScheduleCompile!E71="Off",0,IF(ScheduleCompile!E71="On",1,IF(ISNUMBER(ScheduleCompile!E71),ScheduleCompile!E71/1,IF(ISTEXT(ScheduleCompile!E71),IF(OR(ISNUMBER(FIND("5F",ScheduleCompile!E71)),ISNUMBER(FIND("0F",ScheduleCompile!E71)),ISNUMBER(FIND("8F",ScheduleCompile!E71)),ISNUMBER(FIND("1F",ScheduleCompile!E71)),ISNUMBER(FIND("2F",ScheduleCompile!E71)),ISNUMBER(FIND("3F",ScheduleCompile!E71)),ISNUMBER(FIND("6F",ScheduleCompile!E71)),ISNUMBER(FIND("7F",ScheduleCompile!E71)),ISNUMBER(FIND("9F",ScheduleCompile!E71)),ISNUMBER(FIND("4F",ScheduleCompile!E71))),VALUE(LEFT(ScheduleCompile!E71,FIND("F",ScheduleCompile!E71)-1)),ScheduleCompile!E71)))))))</f>
        <v>1</v>
      </c>
      <c r="K78" s="1">
        <f>IF(AND(ISERROR(IF(ScheduleCompile!F71="Off",0,IF(ScheduleCompile!F71="On",1,IF(ISNUMBER(ScheduleCompile!F71),ScheduleCompile!F71/1,IF(ISTEXT(ScheduleCompile!F71),IF(OR(ISNUMBER(FIND("5F",ScheduleCompile!F71)),ISNUMBER(FIND("0F",ScheduleCompile!F71)),ISNUMBER(FIND("8F",ScheduleCompile!F71)),ISNUMBER(FIND("1F",ScheduleCompile!F71)),ISNUMBER(FIND("2F",ScheduleCompile!F71)),ISNUMBER(FIND("3F",ScheduleCompile!F71)),ISNUMBER(FIND("6F",ScheduleCompile!F71)),ISNUMBER(FIND("7F",ScheduleCompile!F71)),ISNUMBER(FIND("9F",ScheduleCompile!F71)),ISNUMBER(FIND("4F",ScheduleCompile!F71))),VALUE(LEFT(ScheduleCompile!F71,FIND("F",ScheduleCompile!F71)-1)),ScheduleCompile!F71)))))),ISTEXT(ScheduleCompile!#REF!)),"ENDTABLE",IF(ISERROR(IF(ScheduleCompile!F71="Off",0,IF(ScheduleCompile!F71="On",1,IF(ISNUMBER(ScheduleCompile!F71),ScheduleCompile!F71/1,IF(ISTEXT(ScheduleCompile!F71),IF(OR(ISNUMBER(FIND("5F",ScheduleCompile!F71)),ISNUMBER(FIND("0F",ScheduleCompile!F71)),ISNUMBER(FIND("8F",ScheduleCompile!F71)),ISNUMBER(FIND("1F",ScheduleCompile!F71)),ISNUMBER(FIND("2F",ScheduleCompile!F71)),ISNUMBER(FIND("3F",ScheduleCompile!F71)),ISNUMBER(FIND("6F",ScheduleCompile!F71)),ISNUMBER(FIND("7F",ScheduleCompile!F71)),ISNUMBER(FIND("9F",ScheduleCompile!F71)),ISNUMBER(FIND("4F",ScheduleCompile!F71))),VALUE(LEFT(ScheduleCompile!F71,FIND("F",ScheduleCompile!F71)-1)),ScheduleCompile!F71)))))),"",IF(ScheduleCompile!F71="Off",0,IF(ScheduleCompile!F71="On",1,IF(ISNUMBER(ScheduleCompile!F71),ScheduleCompile!F71/1,IF(ISTEXT(ScheduleCompile!F71),IF(OR(ISNUMBER(FIND("5F",ScheduleCompile!F71)),ISNUMBER(FIND("0F",ScheduleCompile!F71)),ISNUMBER(FIND("8F",ScheduleCompile!F71)),ISNUMBER(FIND("1F",ScheduleCompile!F71)),ISNUMBER(FIND("2F",ScheduleCompile!F71)),ISNUMBER(FIND("3F",ScheduleCompile!F71)),ISNUMBER(FIND("6F",ScheduleCompile!F71)),ISNUMBER(FIND("7F",ScheduleCompile!F71)),ISNUMBER(FIND("9F",ScheduleCompile!F71)),ISNUMBER(FIND("4F",ScheduleCompile!F71))),VALUE(LEFT(ScheduleCompile!F71,FIND("F",ScheduleCompile!F71)-1)),ScheduleCompile!F71)))))))</f>
        <v>1</v>
      </c>
      <c r="L78" s="1">
        <f>IF(AND(ISERROR(IF(ScheduleCompile!G71="Off",0,IF(ScheduleCompile!G71="On",1,IF(ISNUMBER(ScheduleCompile!G71),ScheduleCompile!G71/1,IF(ISTEXT(ScheduleCompile!G71),IF(OR(ISNUMBER(FIND("5F",ScheduleCompile!G71)),ISNUMBER(FIND("0F",ScheduleCompile!G71)),ISNUMBER(FIND("8F",ScheduleCompile!G71)),ISNUMBER(FIND("1F",ScheduleCompile!G71)),ISNUMBER(FIND("2F",ScheduleCompile!G71)),ISNUMBER(FIND("3F",ScheduleCompile!G71)),ISNUMBER(FIND("6F",ScheduleCompile!G71)),ISNUMBER(FIND("7F",ScheduleCompile!G71)),ISNUMBER(FIND("9F",ScheduleCompile!G71)),ISNUMBER(FIND("4F",ScheduleCompile!G71))),VALUE(LEFT(ScheduleCompile!G71,FIND("F",ScheduleCompile!G71)-1)),ScheduleCompile!G71)))))),ISTEXT(ScheduleCompile!#REF!)),"ENDTABLE",IF(ISERROR(IF(ScheduleCompile!G71="Off",0,IF(ScheduleCompile!G71="On",1,IF(ISNUMBER(ScheduleCompile!G71),ScheduleCompile!G71/1,IF(ISTEXT(ScheduleCompile!G71),IF(OR(ISNUMBER(FIND("5F",ScheduleCompile!G71)),ISNUMBER(FIND("0F",ScheduleCompile!G71)),ISNUMBER(FIND("8F",ScheduleCompile!G71)),ISNUMBER(FIND("1F",ScheduleCompile!G71)),ISNUMBER(FIND("2F",ScheduleCompile!G71)),ISNUMBER(FIND("3F",ScheduleCompile!G71)),ISNUMBER(FIND("6F",ScheduleCompile!G71)),ISNUMBER(FIND("7F",ScheduleCompile!G71)),ISNUMBER(FIND("9F",ScheduleCompile!G71)),ISNUMBER(FIND("4F",ScheduleCompile!G71))),VALUE(LEFT(ScheduleCompile!G71,FIND("F",ScheduleCompile!G71)-1)),ScheduleCompile!G71)))))),"",IF(ScheduleCompile!G71="Off",0,IF(ScheduleCompile!G71="On",1,IF(ISNUMBER(ScheduleCompile!G71),ScheduleCompile!G71/1,IF(ISTEXT(ScheduleCompile!G71),IF(OR(ISNUMBER(FIND("5F",ScheduleCompile!G71)),ISNUMBER(FIND("0F",ScheduleCompile!G71)),ISNUMBER(FIND("8F",ScheduleCompile!G71)),ISNUMBER(FIND("1F",ScheduleCompile!G71)),ISNUMBER(FIND("2F",ScheduleCompile!G71)),ISNUMBER(FIND("3F",ScheduleCompile!G71)),ISNUMBER(FIND("6F",ScheduleCompile!G71)),ISNUMBER(FIND("7F",ScheduleCompile!G71)),ISNUMBER(FIND("9F",ScheduleCompile!G71)),ISNUMBER(FIND("4F",ScheduleCompile!G71))),VALUE(LEFT(ScheduleCompile!G71,FIND("F",ScheduleCompile!G71)-1)),ScheduleCompile!G71)))))))</f>
        <v>1</v>
      </c>
      <c r="M78" s="1">
        <f>IF(AND(ISERROR(IF(ScheduleCompile!H71="Off",0,IF(ScheduleCompile!H71="On",1,IF(ISNUMBER(ScheduleCompile!H71),ScheduleCompile!H71/1,IF(ISTEXT(ScheduleCompile!H71),IF(OR(ISNUMBER(FIND("5F",ScheduleCompile!H71)),ISNUMBER(FIND("0F",ScheduleCompile!H71)),ISNUMBER(FIND("8F",ScheduleCompile!H71)),ISNUMBER(FIND("1F",ScheduleCompile!H71)),ISNUMBER(FIND("2F",ScheduleCompile!H71)),ISNUMBER(FIND("3F",ScheduleCompile!H71)),ISNUMBER(FIND("6F",ScheduleCompile!H71)),ISNUMBER(FIND("7F",ScheduleCompile!H71)),ISNUMBER(FIND("9F",ScheduleCompile!H71)),ISNUMBER(FIND("4F",ScheduleCompile!H71))),VALUE(LEFT(ScheduleCompile!H71,FIND("F",ScheduleCompile!H71)-1)),ScheduleCompile!H71)))))),ISTEXT(ScheduleCompile!#REF!)),"ENDTABLE",IF(ISERROR(IF(ScheduleCompile!H71="Off",0,IF(ScheduleCompile!H71="On",1,IF(ISNUMBER(ScheduleCompile!H71),ScheduleCompile!H71/1,IF(ISTEXT(ScheduleCompile!H71),IF(OR(ISNUMBER(FIND("5F",ScheduleCompile!H71)),ISNUMBER(FIND("0F",ScheduleCompile!H71)),ISNUMBER(FIND("8F",ScheduleCompile!H71)),ISNUMBER(FIND("1F",ScheduleCompile!H71)),ISNUMBER(FIND("2F",ScheduleCompile!H71)),ISNUMBER(FIND("3F",ScheduleCompile!H71)),ISNUMBER(FIND("6F",ScheduleCompile!H71)),ISNUMBER(FIND("7F",ScheduleCompile!H71)),ISNUMBER(FIND("9F",ScheduleCompile!H71)),ISNUMBER(FIND("4F",ScheduleCompile!H71))),VALUE(LEFT(ScheduleCompile!H71,FIND("F",ScheduleCompile!H71)-1)),ScheduleCompile!H71)))))),"",IF(ScheduleCompile!H71="Off",0,IF(ScheduleCompile!H71="On",1,IF(ISNUMBER(ScheduleCompile!H71),ScheduleCompile!H71/1,IF(ISTEXT(ScheduleCompile!H71),IF(OR(ISNUMBER(FIND("5F",ScheduleCompile!H71)),ISNUMBER(FIND("0F",ScheduleCompile!H71)),ISNUMBER(FIND("8F",ScheduleCompile!H71)),ISNUMBER(FIND("1F",ScheduleCompile!H71)),ISNUMBER(FIND("2F",ScheduleCompile!H71)),ISNUMBER(FIND("3F",ScheduleCompile!H71)),ISNUMBER(FIND("6F",ScheduleCompile!H71)),ISNUMBER(FIND("7F",ScheduleCompile!H71)),ISNUMBER(FIND("9F",ScheduleCompile!H71)),ISNUMBER(FIND("4F",ScheduleCompile!H71))),VALUE(LEFT(ScheduleCompile!H71,FIND("F",ScheduleCompile!H71)-1)),ScheduleCompile!H71)))))))</f>
        <v>1</v>
      </c>
      <c r="N78" s="1">
        <f>IF(AND(ISERROR(IF(ScheduleCompile!I71="Off",0,IF(ScheduleCompile!I71="On",1,IF(ISNUMBER(ScheduleCompile!I71),ScheduleCompile!I71/1,IF(ISTEXT(ScheduleCompile!I71),IF(OR(ISNUMBER(FIND("5F",ScheduleCompile!I71)),ISNUMBER(FIND("0F",ScheduleCompile!I71)),ISNUMBER(FIND("8F",ScheduleCompile!I71)),ISNUMBER(FIND("1F",ScheduleCompile!I71)),ISNUMBER(FIND("2F",ScheduleCompile!I71)),ISNUMBER(FIND("3F",ScheduleCompile!I71)),ISNUMBER(FIND("6F",ScheduleCompile!I71)),ISNUMBER(FIND("7F",ScheduleCompile!I71)),ISNUMBER(FIND("9F",ScheduleCompile!I71)),ISNUMBER(FIND("4F",ScheduleCompile!I71))),VALUE(LEFT(ScheduleCompile!I71,FIND("F",ScheduleCompile!I71)-1)),ScheduleCompile!I71)))))),ISTEXT(ScheduleCompile!#REF!)),"ENDTABLE",IF(ISERROR(IF(ScheduleCompile!I71="Off",0,IF(ScheduleCompile!I71="On",1,IF(ISNUMBER(ScheduleCompile!I71),ScheduleCompile!I71/1,IF(ISTEXT(ScheduleCompile!I71),IF(OR(ISNUMBER(FIND("5F",ScheduleCompile!I71)),ISNUMBER(FIND("0F",ScheduleCompile!I71)),ISNUMBER(FIND("8F",ScheduleCompile!I71)),ISNUMBER(FIND("1F",ScheduleCompile!I71)),ISNUMBER(FIND("2F",ScheduleCompile!I71)),ISNUMBER(FIND("3F",ScheduleCompile!I71)),ISNUMBER(FIND("6F",ScheduleCompile!I71)),ISNUMBER(FIND("7F",ScheduleCompile!I71)),ISNUMBER(FIND("9F",ScheduleCompile!I71)),ISNUMBER(FIND("4F",ScheduleCompile!I71))),VALUE(LEFT(ScheduleCompile!I71,FIND("F",ScheduleCompile!I71)-1)),ScheduleCompile!I71)))))),"",IF(ScheduleCompile!I71="Off",0,IF(ScheduleCompile!I71="On",1,IF(ISNUMBER(ScheduleCompile!I71),ScheduleCompile!I71/1,IF(ISTEXT(ScheduleCompile!I71),IF(OR(ISNUMBER(FIND("5F",ScheduleCompile!I71)),ISNUMBER(FIND("0F",ScheduleCompile!I71)),ISNUMBER(FIND("8F",ScheduleCompile!I71)),ISNUMBER(FIND("1F",ScheduleCompile!I71)),ISNUMBER(FIND("2F",ScheduleCompile!I71)),ISNUMBER(FIND("3F",ScheduleCompile!I71)),ISNUMBER(FIND("6F",ScheduleCompile!I71)),ISNUMBER(FIND("7F",ScheduleCompile!I71)),ISNUMBER(FIND("9F",ScheduleCompile!I71)),ISNUMBER(FIND("4F",ScheduleCompile!I71))),VALUE(LEFT(ScheduleCompile!I71,FIND("F",ScheduleCompile!I71)-1)),ScheduleCompile!I71)))))))</f>
        <v>1</v>
      </c>
      <c r="O78" s="1">
        <f>IF(AND(ISERROR(IF(ScheduleCompile!J71="Off",0,IF(ScheduleCompile!J71="On",1,IF(ISNUMBER(ScheduleCompile!J71),ScheduleCompile!J71/1,IF(ISTEXT(ScheduleCompile!J71),IF(OR(ISNUMBER(FIND("5F",ScheduleCompile!J71)),ISNUMBER(FIND("0F",ScheduleCompile!J71)),ISNUMBER(FIND("8F",ScheduleCompile!J71)),ISNUMBER(FIND("1F",ScheduleCompile!J71)),ISNUMBER(FIND("2F",ScheduleCompile!J71)),ISNUMBER(FIND("3F",ScheduleCompile!J71)),ISNUMBER(FIND("6F",ScheduleCompile!J71)),ISNUMBER(FIND("7F",ScheduleCompile!J71)),ISNUMBER(FIND("9F",ScheduleCompile!J71)),ISNUMBER(FIND("4F",ScheduleCompile!J71))),VALUE(LEFT(ScheduleCompile!J71,FIND("F",ScheduleCompile!J71)-1)),ScheduleCompile!J71)))))),ISTEXT(ScheduleCompile!#REF!)),"ENDTABLE",IF(ISERROR(IF(ScheduleCompile!J71="Off",0,IF(ScheduleCompile!J71="On",1,IF(ISNUMBER(ScheduleCompile!J71),ScheduleCompile!J71/1,IF(ISTEXT(ScheduleCompile!J71),IF(OR(ISNUMBER(FIND("5F",ScheduleCompile!J71)),ISNUMBER(FIND("0F",ScheduleCompile!J71)),ISNUMBER(FIND("8F",ScheduleCompile!J71)),ISNUMBER(FIND("1F",ScheduleCompile!J71)),ISNUMBER(FIND("2F",ScheduleCompile!J71)),ISNUMBER(FIND("3F",ScheduleCompile!J71)),ISNUMBER(FIND("6F",ScheduleCompile!J71)),ISNUMBER(FIND("7F",ScheduleCompile!J71)),ISNUMBER(FIND("9F",ScheduleCompile!J71)),ISNUMBER(FIND("4F",ScheduleCompile!J71))),VALUE(LEFT(ScheduleCompile!J71,FIND("F",ScheduleCompile!J71)-1)),ScheduleCompile!J71)))))),"",IF(ScheduleCompile!J71="Off",0,IF(ScheduleCompile!J71="On",1,IF(ISNUMBER(ScheduleCompile!J71),ScheduleCompile!J71/1,IF(ISTEXT(ScheduleCompile!J71),IF(OR(ISNUMBER(FIND("5F",ScheduleCompile!J71)),ISNUMBER(FIND("0F",ScheduleCompile!J71)),ISNUMBER(FIND("8F",ScheduleCompile!J71)),ISNUMBER(FIND("1F",ScheduleCompile!J71)),ISNUMBER(FIND("2F",ScheduleCompile!J71)),ISNUMBER(FIND("3F",ScheduleCompile!J71)),ISNUMBER(FIND("6F",ScheduleCompile!J71)),ISNUMBER(FIND("7F",ScheduleCompile!J71)),ISNUMBER(FIND("9F",ScheduleCompile!J71)),ISNUMBER(FIND("4F",ScheduleCompile!J71))),VALUE(LEFT(ScheduleCompile!J71,FIND("F",ScheduleCompile!J71)-1)),ScheduleCompile!J71)))))))</f>
        <v>1</v>
      </c>
      <c r="P78" s="1">
        <f>IF(AND(ISERROR(IF(ScheduleCompile!K71="Off",0,IF(ScheduleCompile!K71="On",1,IF(ISNUMBER(ScheduleCompile!K71),ScheduleCompile!K71/1,IF(ISTEXT(ScheduleCompile!K71),IF(OR(ISNUMBER(FIND("5F",ScheduleCompile!K71)),ISNUMBER(FIND("0F",ScheduleCompile!K71)),ISNUMBER(FIND("8F",ScheduleCompile!K71)),ISNUMBER(FIND("1F",ScheduleCompile!K71)),ISNUMBER(FIND("2F",ScheduleCompile!K71)),ISNUMBER(FIND("3F",ScheduleCompile!K71)),ISNUMBER(FIND("6F",ScheduleCompile!K71)),ISNUMBER(FIND("7F",ScheduleCompile!K71)),ISNUMBER(FIND("9F",ScheduleCompile!K71)),ISNUMBER(FIND("4F",ScheduleCompile!K71))),VALUE(LEFT(ScheduleCompile!K71,FIND("F",ScheduleCompile!K71)-1)),ScheduleCompile!K71)))))),ISTEXT(ScheduleCompile!#REF!)),"ENDTABLE",IF(ISERROR(IF(ScheduleCompile!K71="Off",0,IF(ScheduleCompile!K71="On",1,IF(ISNUMBER(ScheduleCompile!K71),ScheduleCompile!K71/1,IF(ISTEXT(ScheduleCompile!K71),IF(OR(ISNUMBER(FIND("5F",ScheduleCompile!K71)),ISNUMBER(FIND("0F",ScheduleCompile!K71)),ISNUMBER(FIND("8F",ScheduleCompile!K71)),ISNUMBER(FIND("1F",ScheduleCompile!K71)),ISNUMBER(FIND("2F",ScheduleCompile!K71)),ISNUMBER(FIND("3F",ScheduleCompile!K71)),ISNUMBER(FIND("6F",ScheduleCompile!K71)),ISNUMBER(FIND("7F",ScheduleCompile!K71)),ISNUMBER(FIND("9F",ScheduleCompile!K71)),ISNUMBER(FIND("4F",ScheduleCompile!K71))),VALUE(LEFT(ScheduleCompile!K71,FIND("F",ScheduleCompile!K71)-1)),ScheduleCompile!K71)))))),"",IF(ScheduleCompile!K71="Off",0,IF(ScheduleCompile!K71="On",1,IF(ISNUMBER(ScheduleCompile!K71),ScheduleCompile!K71/1,IF(ISTEXT(ScheduleCompile!K71),IF(OR(ISNUMBER(FIND("5F",ScheduleCompile!K71)),ISNUMBER(FIND("0F",ScheduleCompile!K71)),ISNUMBER(FIND("8F",ScheduleCompile!K71)),ISNUMBER(FIND("1F",ScheduleCompile!K71)),ISNUMBER(FIND("2F",ScheduleCompile!K71)),ISNUMBER(FIND("3F",ScheduleCompile!K71)),ISNUMBER(FIND("6F",ScheduleCompile!K71)),ISNUMBER(FIND("7F",ScheduleCompile!K71)),ISNUMBER(FIND("9F",ScheduleCompile!K71)),ISNUMBER(FIND("4F",ScheduleCompile!K71))),VALUE(LEFT(ScheduleCompile!K71,FIND("F",ScheduleCompile!K71)-1)),ScheduleCompile!K71)))))))</f>
        <v>1</v>
      </c>
      <c r="Q78" s="1">
        <f>IF(AND(ISERROR(IF(ScheduleCompile!L71="Off",0,IF(ScheduleCompile!L71="On",1,IF(ISNUMBER(ScheduleCompile!L71),ScheduleCompile!L71/1,IF(ISTEXT(ScheduleCompile!L71),IF(OR(ISNUMBER(FIND("5F",ScheduleCompile!L71)),ISNUMBER(FIND("0F",ScheduleCompile!L71)),ISNUMBER(FIND("8F",ScheduleCompile!L71)),ISNUMBER(FIND("1F",ScheduleCompile!L71)),ISNUMBER(FIND("2F",ScheduleCompile!L71)),ISNUMBER(FIND("3F",ScheduleCompile!L71)),ISNUMBER(FIND("6F",ScheduleCompile!L71)),ISNUMBER(FIND("7F",ScheduleCompile!L71)),ISNUMBER(FIND("9F",ScheduleCompile!L71)),ISNUMBER(FIND("4F",ScheduleCompile!L71))),VALUE(LEFT(ScheduleCompile!L71,FIND("F",ScheduleCompile!L71)-1)),ScheduleCompile!L71)))))),ISTEXT(ScheduleCompile!#REF!)),"ENDTABLE",IF(ISERROR(IF(ScheduleCompile!L71="Off",0,IF(ScheduleCompile!L71="On",1,IF(ISNUMBER(ScheduleCompile!L71),ScheduleCompile!L71/1,IF(ISTEXT(ScheduleCompile!L71),IF(OR(ISNUMBER(FIND("5F",ScheduleCompile!L71)),ISNUMBER(FIND("0F",ScheduleCompile!L71)),ISNUMBER(FIND("8F",ScheduleCompile!L71)),ISNUMBER(FIND("1F",ScheduleCompile!L71)),ISNUMBER(FIND("2F",ScheduleCompile!L71)),ISNUMBER(FIND("3F",ScheduleCompile!L71)),ISNUMBER(FIND("6F",ScheduleCompile!L71)),ISNUMBER(FIND("7F",ScheduleCompile!L71)),ISNUMBER(FIND("9F",ScheduleCompile!L71)),ISNUMBER(FIND("4F",ScheduleCompile!L71))),VALUE(LEFT(ScheduleCompile!L71,FIND("F",ScheduleCompile!L71)-1)),ScheduleCompile!L71)))))),"",IF(ScheduleCompile!L71="Off",0,IF(ScheduleCompile!L71="On",1,IF(ISNUMBER(ScheduleCompile!L71),ScheduleCompile!L71/1,IF(ISTEXT(ScheduleCompile!L71),IF(OR(ISNUMBER(FIND("5F",ScheduleCompile!L71)),ISNUMBER(FIND("0F",ScheduleCompile!L71)),ISNUMBER(FIND("8F",ScheduleCompile!L71)),ISNUMBER(FIND("1F",ScheduleCompile!L71)),ISNUMBER(FIND("2F",ScheduleCompile!L71)),ISNUMBER(FIND("3F",ScheduleCompile!L71)),ISNUMBER(FIND("6F",ScheduleCompile!L71)),ISNUMBER(FIND("7F",ScheduleCompile!L71)),ISNUMBER(FIND("9F",ScheduleCompile!L71)),ISNUMBER(FIND("4F",ScheduleCompile!L71))),VALUE(LEFT(ScheduleCompile!L71,FIND("F",ScheduleCompile!L71)-1)),ScheduleCompile!L71)))))))</f>
        <v>1</v>
      </c>
      <c r="R78" s="1">
        <f>IF(AND(ISERROR(IF(ScheduleCompile!M71="Off",0,IF(ScheduleCompile!M71="On",1,IF(ISNUMBER(ScheduleCompile!M71),ScheduleCompile!M71/1,IF(ISTEXT(ScheduleCompile!M71),IF(OR(ISNUMBER(FIND("5F",ScheduleCompile!M71)),ISNUMBER(FIND("0F",ScheduleCompile!M71)),ISNUMBER(FIND("8F",ScheduleCompile!M71)),ISNUMBER(FIND("1F",ScheduleCompile!M71)),ISNUMBER(FIND("2F",ScheduleCompile!M71)),ISNUMBER(FIND("3F",ScheduleCompile!M71)),ISNUMBER(FIND("6F",ScheduleCompile!M71)),ISNUMBER(FIND("7F",ScheduleCompile!M71)),ISNUMBER(FIND("9F",ScheduleCompile!M71)),ISNUMBER(FIND("4F",ScheduleCompile!M71))),VALUE(LEFT(ScheduleCompile!M71,FIND("F",ScheduleCompile!M71)-1)),ScheduleCompile!M71)))))),ISTEXT(ScheduleCompile!#REF!)),"ENDTABLE",IF(ISERROR(IF(ScheduleCompile!M71="Off",0,IF(ScheduleCompile!M71="On",1,IF(ISNUMBER(ScheduleCompile!M71),ScheduleCompile!M71/1,IF(ISTEXT(ScheduleCompile!M71),IF(OR(ISNUMBER(FIND("5F",ScheduleCompile!M71)),ISNUMBER(FIND("0F",ScheduleCompile!M71)),ISNUMBER(FIND("8F",ScheduleCompile!M71)),ISNUMBER(FIND("1F",ScheduleCompile!M71)),ISNUMBER(FIND("2F",ScheduleCompile!M71)),ISNUMBER(FIND("3F",ScheduleCompile!M71)),ISNUMBER(FIND("6F",ScheduleCompile!M71)),ISNUMBER(FIND("7F",ScheduleCompile!M71)),ISNUMBER(FIND("9F",ScheduleCompile!M71)),ISNUMBER(FIND("4F",ScheduleCompile!M71))),VALUE(LEFT(ScheduleCompile!M71,FIND("F",ScheduleCompile!M71)-1)),ScheduleCompile!M71)))))),"",IF(ScheduleCompile!M71="Off",0,IF(ScheduleCompile!M71="On",1,IF(ISNUMBER(ScheduleCompile!M71),ScheduleCompile!M71/1,IF(ISTEXT(ScheduleCompile!M71),IF(OR(ISNUMBER(FIND("5F",ScheduleCompile!M71)),ISNUMBER(FIND("0F",ScheduleCompile!M71)),ISNUMBER(FIND("8F",ScheduleCompile!M71)),ISNUMBER(FIND("1F",ScheduleCompile!M71)),ISNUMBER(FIND("2F",ScheduleCompile!M71)),ISNUMBER(FIND("3F",ScheduleCompile!M71)),ISNUMBER(FIND("6F",ScheduleCompile!M71)),ISNUMBER(FIND("7F",ScheduleCompile!M71)),ISNUMBER(FIND("9F",ScheduleCompile!M71)),ISNUMBER(FIND("4F",ScheduleCompile!M71))),VALUE(LEFT(ScheduleCompile!M71,FIND("F",ScheduleCompile!M71)-1)),ScheduleCompile!M71)))))))</f>
        <v>1</v>
      </c>
      <c r="S78" s="1">
        <f>IF(AND(ISERROR(IF(ScheduleCompile!N71="Off",0,IF(ScheduleCompile!N71="On",1,IF(ISNUMBER(ScheduleCompile!N71),ScheduleCompile!N71/1,IF(ISTEXT(ScheduleCompile!N71),IF(OR(ISNUMBER(FIND("5F",ScheduleCompile!N71)),ISNUMBER(FIND("0F",ScheduleCompile!N71)),ISNUMBER(FIND("8F",ScheduleCompile!N71)),ISNUMBER(FIND("1F",ScheduleCompile!N71)),ISNUMBER(FIND("2F",ScheduleCompile!N71)),ISNUMBER(FIND("3F",ScheduleCompile!N71)),ISNUMBER(FIND("6F",ScheduleCompile!N71)),ISNUMBER(FIND("7F",ScheduleCompile!N71)),ISNUMBER(FIND("9F",ScheduleCompile!N71)),ISNUMBER(FIND("4F",ScheduleCompile!N71))),VALUE(LEFT(ScheduleCompile!N71,FIND("F",ScheduleCompile!N71)-1)),ScheduleCompile!N71)))))),ISTEXT(ScheduleCompile!#REF!)),"ENDTABLE",IF(ISERROR(IF(ScheduleCompile!N71="Off",0,IF(ScheduleCompile!N71="On",1,IF(ISNUMBER(ScheduleCompile!N71),ScheduleCompile!N71/1,IF(ISTEXT(ScheduleCompile!N71),IF(OR(ISNUMBER(FIND("5F",ScheduleCompile!N71)),ISNUMBER(FIND("0F",ScheduleCompile!N71)),ISNUMBER(FIND("8F",ScheduleCompile!N71)),ISNUMBER(FIND("1F",ScheduleCompile!N71)),ISNUMBER(FIND("2F",ScheduleCompile!N71)),ISNUMBER(FIND("3F",ScheduleCompile!N71)),ISNUMBER(FIND("6F",ScheduleCompile!N71)),ISNUMBER(FIND("7F",ScheduleCompile!N71)),ISNUMBER(FIND("9F",ScheduleCompile!N71)),ISNUMBER(FIND("4F",ScheduleCompile!N71))),VALUE(LEFT(ScheduleCompile!N71,FIND("F",ScheduleCompile!N71)-1)),ScheduleCompile!N71)))))),"",IF(ScheduleCompile!N71="Off",0,IF(ScheduleCompile!N71="On",1,IF(ISNUMBER(ScheduleCompile!N71),ScheduleCompile!N71/1,IF(ISTEXT(ScheduleCompile!N71),IF(OR(ISNUMBER(FIND("5F",ScheduleCompile!N71)),ISNUMBER(FIND("0F",ScheduleCompile!N71)),ISNUMBER(FIND("8F",ScheduleCompile!N71)),ISNUMBER(FIND("1F",ScheduleCompile!N71)),ISNUMBER(FIND("2F",ScheduleCompile!N71)),ISNUMBER(FIND("3F",ScheduleCompile!N71)),ISNUMBER(FIND("6F",ScheduleCompile!N71)),ISNUMBER(FIND("7F",ScheduleCompile!N71)),ISNUMBER(FIND("9F",ScheduleCompile!N71)),ISNUMBER(FIND("4F",ScheduleCompile!N71))),VALUE(LEFT(ScheduleCompile!N71,FIND("F",ScheduleCompile!N71)-1)),ScheduleCompile!N71)))))))</f>
        <v>1</v>
      </c>
      <c r="T78" s="1">
        <f>IF(AND(ISERROR(IF(ScheduleCompile!O71="Off",0,IF(ScheduleCompile!O71="On",1,IF(ISNUMBER(ScheduleCompile!O71),ScheduleCompile!O71/1,IF(ISTEXT(ScheduleCompile!O71),IF(OR(ISNUMBER(FIND("5F",ScheduleCompile!O71)),ISNUMBER(FIND("0F",ScheduleCompile!O71)),ISNUMBER(FIND("8F",ScheduleCompile!O71)),ISNUMBER(FIND("1F",ScheduleCompile!O71)),ISNUMBER(FIND("2F",ScheduleCompile!O71)),ISNUMBER(FIND("3F",ScheduleCompile!O71)),ISNUMBER(FIND("6F",ScheduleCompile!O71)),ISNUMBER(FIND("7F",ScheduleCompile!O71)),ISNUMBER(FIND("9F",ScheduleCompile!O71)),ISNUMBER(FIND("4F",ScheduleCompile!O71))),VALUE(LEFT(ScheduleCompile!O71,FIND("F",ScheduleCompile!O71)-1)),ScheduleCompile!O71)))))),ISTEXT(ScheduleCompile!#REF!)),"ENDTABLE",IF(ISERROR(IF(ScheduleCompile!O71="Off",0,IF(ScheduleCompile!O71="On",1,IF(ISNUMBER(ScheduleCompile!O71),ScheduleCompile!O71/1,IF(ISTEXT(ScheduleCompile!O71),IF(OR(ISNUMBER(FIND("5F",ScheduleCompile!O71)),ISNUMBER(FIND("0F",ScheduleCompile!O71)),ISNUMBER(FIND("8F",ScheduleCompile!O71)),ISNUMBER(FIND("1F",ScheduleCompile!O71)),ISNUMBER(FIND("2F",ScheduleCompile!O71)),ISNUMBER(FIND("3F",ScheduleCompile!O71)),ISNUMBER(FIND("6F",ScheduleCompile!O71)),ISNUMBER(FIND("7F",ScheduleCompile!O71)),ISNUMBER(FIND("9F",ScheduleCompile!O71)),ISNUMBER(FIND("4F",ScheduleCompile!O71))),VALUE(LEFT(ScheduleCompile!O71,FIND("F",ScheduleCompile!O71)-1)),ScheduleCompile!O71)))))),"",IF(ScheduleCompile!O71="Off",0,IF(ScheduleCompile!O71="On",1,IF(ISNUMBER(ScheduleCompile!O71),ScheduleCompile!O71/1,IF(ISTEXT(ScheduleCompile!O71),IF(OR(ISNUMBER(FIND("5F",ScheduleCompile!O71)),ISNUMBER(FIND("0F",ScheduleCompile!O71)),ISNUMBER(FIND("8F",ScheduleCompile!O71)),ISNUMBER(FIND("1F",ScheduleCompile!O71)),ISNUMBER(FIND("2F",ScheduleCompile!O71)),ISNUMBER(FIND("3F",ScheduleCompile!O71)),ISNUMBER(FIND("6F",ScheduleCompile!O71)),ISNUMBER(FIND("7F",ScheduleCompile!O71)),ISNUMBER(FIND("9F",ScheduleCompile!O71)),ISNUMBER(FIND("4F",ScheduleCompile!O71))),VALUE(LEFT(ScheduleCompile!O71,FIND("F",ScheduleCompile!O71)-1)),ScheduleCompile!O71)))))))</f>
        <v>1</v>
      </c>
      <c r="U78" s="1">
        <f>IF(AND(ISERROR(IF(ScheduleCompile!P71="Off",0,IF(ScheduleCompile!P71="On",1,IF(ISNUMBER(ScheduleCompile!P71),ScheduleCompile!P71/1,IF(ISTEXT(ScheduleCompile!P71),IF(OR(ISNUMBER(FIND("5F",ScheduleCompile!P71)),ISNUMBER(FIND("0F",ScheduleCompile!P71)),ISNUMBER(FIND("8F",ScheduleCompile!P71)),ISNUMBER(FIND("1F",ScheduleCompile!P71)),ISNUMBER(FIND("2F",ScheduleCompile!P71)),ISNUMBER(FIND("3F",ScheduleCompile!P71)),ISNUMBER(FIND("6F",ScheduleCompile!P71)),ISNUMBER(FIND("7F",ScheduleCompile!P71)),ISNUMBER(FIND("9F",ScheduleCompile!P71)),ISNUMBER(FIND("4F",ScheduleCompile!P71))),VALUE(LEFT(ScheduleCompile!P71,FIND("F",ScheduleCompile!P71)-1)),ScheduleCompile!P71)))))),ISTEXT(ScheduleCompile!#REF!)),"ENDTABLE",IF(ISERROR(IF(ScheduleCompile!P71="Off",0,IF(ScheduleCompile!P71="On",1,IF(ISNUMBER(ScheduleCompile!P71),ScheduleCompile!P71/1,IF(ISTEXT(ScheduleCompile!P71),IF(OR(ISNUMBER(FIND("5F",ScheduleCompile!P71)),ISNUMBER(FIND("0F",ScheduleCompile!P71)),ISNUMBER(FIND("8F",ScheduleCompile!P71)),ISNUMBER(FIND("1F",ScheduleCompile!P71)),ISNUMBER(FIND("2F",ScheduleCompile!P71)),ISNUMBER(FIND("3F",ScheduleCompile!P71)),ISNUMBER(FIND("6F",ScheduleCompile!P71)),ISNUMBER(FIND("7F",ScheduleCompile!P71)),ISNUMBER(FIND("9F",ScheduleCompile!P71)),ISNUMBER(FIND("4F",ScheduleCompile!P71))),VALUE(LEFT(ScheduleCompile!P71,FIND("F",ScheduleCompile!P71)-1)),ScheduleCompile!P71)))))),"",IF(ScheduleCompile!P71="Off",0,IF(ScheduleCompile!P71="On",1,IF(ISNUMBER(ScheduleCompile!P71),ScheduleCompile!P71/1,IF(ISTEXT(ScheduleCompile!P71),IF(OR(ISNUMBER(FIND("5F",ScheduleCompile!P71)),ISNUMBER(FIND("0F",ScheduleCompile!P71)),ISNUMBER(FIND("8F",ScheduleCompile!P71)),ISNUMBER(FIND("1F",ScheduleCompile!P71)),ISNUMBER(FIND("2F",ScheduleCompile!P71)),ISNUMBER(FIND("3F",ScheduleCompile!P71)),ISNUMBER(FIND("6F",ScheduleCompile!P71)),ISNUMBER(FIND("7F",ScheduleCompile!P71)),ISNUMBER(FIND("9F",ScheduleCompile!P71)),ISNUMBER(FIND("4F",ScheduleCompile!P71))),VALUE(LEFT(ScheduleCompile!P71,FIND("F",ScheduleCompile!P71)-1)),ScheduleCompile!P71)))))))</f>
        <v>1</v>
      </c>
      <c r="V78" s="1">
        <f>IF(AND(ISERROR(IF(ScheduleCompile!Q71="Off",0,IF(ScheduleCompile!Q71="On",1,IF(ISNUMBER(ScheduleCompile!Q71),ScheduleCompile!Q71/1,IF(ISTEXT(ScheduleCompile!Q71),IF(OR(ISNUMBER(FIND("5F",ScheduleCompile!Q71)),ISNUMBER(FIND("0F",ScheduleCompile!Q71)),ISNUMBER(FIND("8F",ScheduleCompile!Q71)),ISNUMBER(FIND("1F",ScheduleCompile!Q71)),ISNUMBER(FIND("2F",ScheduleCompile!Q71)),ISNUMBER(FIND("3F",ScheduleCompile!Q71)),ISNUMBER(FIND("6F",ScheduleCompile!Q71)),ISNUMBER(FIND("7F",ScheduleCompile!Q71)),ISNUMBER(FIND("9F",ScheduleCompile!Q71)),ISNUMBER(FIND("4F",ScheduleCompile!Q71))),VALUE(LEFT(ScheduleCompile!Q71,FIND("F",ScheduleCompile!Q71)-1)),ScheduleCompile!Q71)))))),ISTEXT(ScheduleCompile!#REF!)),"ENDTABLE",IF(ISERROR(IF(ScheduleCompile!Q71="Off",0,IF(ScheduleCompile!Q71="On",1,IF(ISNUMBER(ScheduleCompile!Q71),ScheduleCompile!Q71/1,IF(ISTEXT(ScheduleCompile!Q71),IF(OR(ISNUMBER(FIND("5F",ScheduleCompile!Q71)),ISNUMBER(FIND("0F",ScheduleCompile!Q71)),ISNUMBER(FIND("8F",ScheduleCompile!Q71)),ISNUMBER(FIND("1F",ScheduleCompile!Q71)),ISNUMBER(FIND("2F",ScheduleCompile!Q71)),ISNUMBER(FIND("3F",ScheduleCompile!Q71)),ISNUMBER(FIND("6F",ScheduleCompile!Q71)),ISNUMBER(FIND("7F",ScheduleCompile!Q71)),ISNUMBER(FIND("9F",ScheduleCompile!Q71)),ISNUMBER(FIND("4F",ScheduleCompile!Q71))),VALUE(LEFT(ScheduleCompile!Q71,FIND("F",ScheduleCompile!Q71)-1)),ScheduleCompile!Q71)))))),"",IF(ScheduleCompile!Q71="Off",0,IF(ScheduleCompile!Q71="On",1,IF(ISNUMBER(ScheduleCompile!Q71),ScheduleCompile!Q71/1,IF(ISTEXT(ScheduleCompile!Q71),IF(OR(ISNUMBER(FIND("5F",ScheduleCompile!Q71)),ISNUMBER(FIND("0F",ScheduleCompile!Q71)),ISNUMBER(FIND("8F",ScheduleCompile!Q71)),ISNUMBER(FIND("1F",ScheduleCompile!Q71)),ISNUMBER(FIND("2F",ScheduleCompile!Q71)),ISNUMBER(FIND("3F",ScheduleCompile!Q71)),ISNUMBER(FIND("6F",ScheduleCompile!Q71)),ISNUMBER(FIND("7F",ScheduleCompile!Q71)),ISNUMBER(FIND("9F",ScheduleCompile!Q71)),ISNUMBER(FIND("4F",ScheduleCompile!Q71))),VALUE(LEFT(ScheduleCompile!Q71,FIND("F",ScheduleCompile!Q71)-1)),ScheduleCompile!Q71)))))))</f>
        <v>1</v>
      </c>
      <c r="W78" s="1">
        <f>IF(AND(ISERROR(IF(ScheduleCompile!R71="Off",0,IF(ScheduleCompile!R71="On",1,IF(ISNUMBER(ScheduleCompile!R71),ScheduleCompile!R71/1,IF(ISTEXT(ScheduleCompile!R71),IF(OR(ISNUMBER(FIND("5F",ScheduleCompile!R71)),ISNUMBER(FIND("0F",ScheduleCompile!R71)),ISNUMBER(FIND("8F",ScheduleCompile!R71)),ISNUMBER(FIND("1F",ScheduleCompile!R71)),ISNUMBER(FIND("2F",ScheduleCompile!R71)),ISNUMBER(FIND("3F",ScheduleCompile!R71)),ISNUMBER(FIND("6F",ScheduleCompile!R71)),ISNUMBER(FIND("7F",ScheduleCompile!R71)),ISNUMBER(FIND("9F",ScheduleCompile!R71)),ISNUMBER(FIND("4F",ScheduleCompile!R71))),VALUE(LEFT(ScheduleCompile!R71,FIND("F",ScheduleCompile!R71)-1)),ScheduleCompile!R71)))))),ISTEXT(ScheduleCompile!#REF!)),"ENDTABLE",IF(ISERROR(IF(ScheduleCompile!R71="Off",0,IF(ScheduleCompile!R71="On",1,IF(ISNUMBER(ScheduleCompile!R71),ScheduleCompile!R71/1,IF(ISTEXT(ScheduleCompile!R71),IF(OR(ISNUMBER(FIND("5F",ScheduleCompile!R71)),ISNUMBER(FIND("0F",ScheduleCompile!R71)),ISNUMBER(FIND("8F",ScheduleCompile!R71)),ISNUMBER(FIND("1F",ScheduleCompile!R71)),ISNUMBER(FIND("2F",ScheduleCompile!R71)),ISNUMBER(FIND("3F",ScheduleCompile!R71)),ISNUMBER(FIND("6F",ScheduleCompile!R71)),ISNUMBER(FIND("7F",ScheduleCompile!R71)),ISNUMBER(FIND("9F",ScheduleCompile!R71)),ISNUMBER(FIND("4F",ScheduleCompile!R71))),VALUE(LEFT(ScheduleCompile!R71,FIND("F",ScheduleCompile!R71)-1)),ScheduleCompile!R71)))))),"",IF(ScheduleCompile!R71="Off",0,IF(ScheduleCompile!R71="On",1,IF(ISNUMBER(ScheduleCompile!R71),ScheduleCompile!R71/1,IF(ISTEXT(ScheduleCompile!R71),IF(OR(ISNUMBER(FIND("5F",ScheduleCompile!R71)),ISNUMBER(FIND("0F",ScheduleCompile!R71)),ISNUMBER(FIND("8F",ScheduleCompile!R71)),ISNUMBER(FIND("1F",ScheduleCompile!R71)),ISNUMBER(FIND("2F",ScheduleCompile!R71)),ISNUMBER(FIND("3F",ScheduleCompile!R71)),ISNUMBER(FIND("6F",ScheduleCompile!R71)),ISNUMBER(FIND("7F",ScheduleCompile!R71)),ISNUMBER(FIND("9F",ScheduleCompile!R71)),ISNUMBER(FIND("4F",ScheduleCompile!R71))),VALUE(LEFT(ScheduleCompile!R71,FIND("F",ScheduleCompile!R71)-1)),ScheduleCompile!R71)))))))</f>
        <v>1</v>
      </c>
      <c r="X78" s="1">
        <f>IF(AND(ISERROR(IF(ScheduleCompile!S71="Off",0,IF(ScheduleCompile!S71="On",1,IF(ISNUMBER(ScheduleCompile!S71),ScheduleCompile!S71/1,IF(ISTEXT(ScheduleCompile!S71),IF(OR(ISNUMBER(FIND("5F",ScheduleCompile!S71)),ISNUMBER(FIND("0F",ScheduleCompile!S71)),ISNUMBER(FIND("8F",ScheduleCompile!S71)),ISNUMBER(FIND("1F",ScheduleCompile!S71)),ISNUMBER(FIND("2F",ScheduleCompile!S71)),ISNUMBER(FIND("3F",ScheduleCompile!S71)),ISNUMBER(FIND("6F",ScheduleCompile!S71)),ISNUMBER(FIND("7F",ScheduleCompile!S71)),ISNUMBER(FIND("9F",ScheduleCompile!S71)),ISNUMBER(FIND("4F",ScheduleCompile!S71))),VALUE(LEFT(ScheduleCompile!S71,FIND("F",ScheduleCompile!S71)-1)),ScheduleCompile!S71)))))),ISTEXT(ScheduleCompile!#REF!)),"ENDTABLE",IF(ISERROR(IF(ScheduleCompile!S71="Off",0,IF(ScheduleCompile!S71="On",1,IF(ISNUMBER(ScheduleCompile!S71),ScheduleCompile!S71/1,IF(ISTEXT(ScheduleCompile!S71),IF(OR(ISNUMBER(FIND("5F",ScheduleCompile!S71)),ISNUMBER(FIND("0F",ScheduleCompile!S71)),ISNUMBER(FIND("8F",ScheduleCompile!S71)),ISNUMBER(FIND("1F",ScheduleCompile!S71)),ISNUMBER(FIND("2F",ScheduleCompile!S71)),ISNUMBER(FIND("3F",ScheduleCompile!S71)),ISNUMBER(FIND("6F",ScheduleCompile!S71)),ISNUMBER(FIND("7F",ScheduleCompile!S71)),ISNUMBER(FIND("9F",ScheduleCompile!S71)),ISNUMBER(FIND("4F",ScheduleCompile!S71))),VALUE(LEFT(ScheduleCompile!S71,FIND("F",ScheduleCompile!S71)-1)),ScheduleCompile!S71)))))),"",IF(ScheduleCompile!S71="Off",0,IF(ScheduleCompile!S71="On",1,IF(ISNUMBER(ScheduleCompile!S71),ScheduleCompile!S71/1,IF(ISTEXT(ScheduleCompile!S71),IF(OR(ISNUMBER(FIND("5F",ScheduleCompile!S71)),ISNUMBER(FIND("0F",ScheduleCompile!S71)),ISNUMBER(FIND("8F",ScheduleCompile!S71)),ISNUMBER(FIND("1F",ScheduleCompile!S71)),ISNUMBER(FIND("2F",ScheduleCompile!S71)),ISNUMBER(FIND("3F",ScheduleCompile!S71)),ISNUMBER(FIND("6F",ScheduleCompile!S71)),ISNUMBER(FIND("7F",ScheduleCompile!S71)),ISNUMBER(FIND("9F",ScheduleCompile!S71)),ISNUMBER(FIND("4F",ScheduleCompile!S71))),VALUE(LEFT(ScheduleCompile!S71,FIND("F",ScheduleCompile!S71)-1)),ScheduleCompile!S71)))))))</f>
        <v>1</v>
      </c>
      <c r="Y78" s="1">
        <f>IF(AND(ISERROR(IF(ScheduleCompile!T71="Off",0,IF(ScheduleCompile!T71="On",1,IF(ISNUMBER(ScheduleCompile!T71),ScheduleCompile!T71/1,IF(ISTEXT(ScheduleCompile!T71),IF(OR(ISNUMBER(FIND("5F",ScheduleCompile!T71)),ISNUMBER(FIND("0F",ScheduleCompile!T71)),ISNUMBER(FIND("8F",ScheduleCompile!T71)),ISNUMBER(FIND("1F",ScheduleCompile!T71)),ISNUMBER(FIND("2F",ScheduleCompile!T71)),ISNUMBER(FIND("3F",ScheduleCompile!T71)),ISNUMBER(FIND("6F",ScheduleCompile!T71)),ISNUMBER(FIND("7F",ScheduleCompile!T71)),ISNUMBER(FIND("9F",ScheduleCompile!T71)),ISNUMBER(FIND("4F",ScheduleCompile!T71))),VALUE(LEFT(ScheduleCompile!T71,FIND("F",ScheduleCompile!T71)-1)),ScheduleCompile!T71)))))),ISTEXT(ScheduleCompile!#REF!)),"ENDTABLE",IF(ISERROR(IF(ScheduleCompile!T71="Off",0,IF(ScheduleCompile!T71="On",1,IF(ISNUMBER(ScheduleCompile!T71),ScheduleCompile!T71/1,IF(ISTEXT(ScheduleCompile!T71),IF(OR(ISNUMBER(FIND("5F",ScheduleCompile!T71)),ISNUMBER(FIND("0F",ScheduleCompile!T71)),ISNUMBER(FIND("8F",ScheduleCompile!T71)),ISNUMBER(FIND("1F",ScheduleCompile!T71)),ISNUMBER(FIND("2F",ScheduleCompile!T71)),ISNUMBER(FIND("3F",ScheduleCompile!T71)),ISNUMBER(FIND("6F",ScheduleCompile!T71)),ISNUMBER(FIND("7F",ScheduleCompile!T71)),ISNUMBER(FIND("9F",ScheduleCompile!T71)),ISNUMBER(FIND("4F",ScheduleCompile!T71))),VALUE(LEFT(ScheduleCompile!T71,FIND("F",ScheduleCompile!T71)-1)),ScheduleCompile!T71)))))),"",IF(ScheduleCompile!T71="Off",0,IF(ScheduleCompile!T71="On",1,IF(ISNUMBER(ScheduleCompile!T71),ScheduleCompile!T71/1,IF(ISTEXT(ScheduleCompile!T71),IF(OR(ISNUMBER(FIND("5F",ScheduleCompile!T71)),ISNUMBER(FIND("0F",ScheduleCompile!T71)),ISNUMBER(FIND("8F",ScheduleCompile!T71)),ISNUMBER(FIND("1F",ScheduleCompile!T71)),ISNUMBER(FIND("2F",ScheduleCompile!T71)),ISNUMBER(FIND("3F",ScheduleCompile!T71)),ISNUMBER(FIND("6F",ScheduleCompile!T71)),ISNUMBER(FIND("7F",ScheduleCompile!T71)),ISNUMBER(FIND("9F",ScheduleCompile!T71)),ISNUMBER(FIND("4F",ScheduleCompile!T71))),VALUE(LEFT(ScheduleCompile!T71,FIND("F",ScheduleCompile!T71)-1)),ScheduleCompile!T71)))))))</f>
        <v>1</v>
      </c>
      <c r="Z78" s="1">
        <f>IF(AND(ISERROR(IF(ScheduleCompile!U71="Off",0,IF(ScheduleCompile!U71="On",1,IF(ISNUMBER(ScheduleCompile!U71),ScheduleCompile!U71/1,IF(ISTEXT(ScheduleCompile!U71),IF(OR(ISNUMBER(FIND("5F",ScheduleCompile!U71)),ISNUMBER(FIND("0F",ScheduleCompile!U71)),ISNUMBER(FIND("8F",ScheduleCompile!U71)),ISNUMBER(FIND("1F",ScheduleCompile!U71)),ISNUMBER(FIND("2F",ScheduleCompile!U71)),ISNUMBER(FIND("3F",ScheduleCompile!U71)),ISNUMBER(FIND("6F",ScheduleCompile!U71)),ISNUMBER(FIND("7F",ScheduleCompile!U71)),ISNUMBER(FIND("9F",ScheduleCompile!U71)),ISNUMBER(FIND("4F",ScheduleCompile!U71))),VALUE(LEFT(ScheduleCompile!U71,FIND("F",ScheduleCompile!U71)-1)),ScheduleCompile!U71)))))),ISTEXT(ScheduleCompile!#REF!)),"ENDTABLE",IF(ISERROR(IF(ScheduleCompile!U71="Off",0,IF(ScheduleCompile!U71="On",1,IF(ISNUMBER(ScheduleCompile!U71),ScheduleCompile!U71/1,IF(ISTEXT(ScheduleCompile!U71),IF(OR(ISNUMBER(FIND("5F",ScheduleCompile!U71)),ISNUMBER(FIND("0F",ScheduleCompile!U71)),ISNUMBER(FIND("8F",ScheduleCompile!U71)),ISNUMBER(FIND("1F",ScheduleCompile!U71)),ISNUMBER(FIND("2F",ScheduleCompile!U71)),ISNUMBER(FIND("3F",ScheduleCompile!U71)),ISNUMBER(FIND("6F",ScheduleCompile!U71)),ISNUMBER(FIND("7F",ScheduleCompile!U71)),ISNUMBER(FIND("9F",ScheduleCompile!U71)),ISNUMBER(FIND("4F",ScheduleCompile!U71))),VALUE(LEFT(ScheduleCompile!U71,FIND("F",ScheduleCompile!U71)-1)),ScheduleCompile!U71)))))),"",IF(ScheduleCompile!U71="Off",0,IF(ScheduleCompile!U71="On",1,IF(ISNUMBER(ScheduleCompile!U71),ScheduleCompile!U71/1,IF(ISTEXT(ScheduleCompile!U71),IF(OR(ISNUMBER(FIND("5F",ScheduleCompile!U71)),ISNUMBER(FIND("0F",ScheduleCompile!U71)),ISNUMBER(FIND("8F",ScheduleCompile!U71)),ISNUMBER(FIND("1F",ScheduleCompile!U71)),ISNUMBER(FIND("2F",ScheduleCompile!U71)),ISNUMBER(FIND("3F",ScheduleCompile!U71)),ISNUMBER(FIND("6F",ScheduleCompile!U71)),ISNUMBER(FIND("7F",ScheduleCompile!U71)),ISNUMBER(FIND("9F",ScheduleCompile!U71)),ISNUMBER(FIND("4F",ScheduleCompile!U71))),VALUE(LEFT(ScheduleCompile!U71,FIND("F",ScheduleCompile!U71)-1)),ScheduleCompile!U71)))))))</f>
        <v>1</v>
      </c>
      <c r="AA78" s="1">
        <f>IF(AND(ISERROR(IF(ScheduleCompile!V71="Off",0,IF(ScheduleCompile!V71="On",1,IF(ISNUMBER(ScheduleCompile!V71),ScheduleCompile!V71/1,IF(ISTEXT(ScheduleCompile!V71),IF(OR(ISNUMBER(FIND("5F",ScheduleCompile!V71)),ISNUMBER(FIND("0F",ScheduleCompile!V71)),ISNUMBER(FIND("8F",ScheduleCompile!V71)),ISNUMBER(FIND("1F",ScheduleCompile!V71)),ISNUMBER(FIND("2F",ScheduleCompile!V71)),ISNUMBER(FIND("3F",ScheduleCompile!V71)),ISNUMBER(FIND("6F",ScheduleCompile!V71)),ISNUMBER(FIND("7F",ScheduleCompile!V71)),ISNUMBER(FIND("9F",ScheduleCompile!V71)),ISNUMBER(FIND("4F",ScheduleCompile!V71))),VALUE(LEFT(ScheduleCompile!V71,FIND("F",ScheduleCompile!V71)-1)),ScheduleCompile!V71)))))),ISTEXT(ScheduleCompile!#REF!)),"ENDTABLE",IF(ISERROR(IF(ScheduleCompile!V71="Off",0,IF(ScheduleCompile!V71="On",1,IF(ISNUMBER(ScheduleCompile!V71),ScheduleCompile!V71/1,IF(ISTEXT(ScheduleCompile!V71),IF(OR(ISNUMBER(FIND("5F",ScheduleCompile!V71)),ISNUMBER(FIND("0F",ScheduleCompile!V71)),ISNUMBER(FIND("8F",ScheduleCompile!V71)),ISNUMBER(FIND("1F",ScheduleCompile!V71)),ISNUMBER(FIND("2F",ScheduleCompile!V71)),ISNUMBER(FIND("3F",ScheduleCompile!V71)),ISNUMBER(FIND("6F",ScheduleCompile!V71)),ISNUMBER(FIND("7F",ScheduleCompile!V71)),ISNUMBER(FIND("9F",ScheduleCompile!V71)),ISNUMBER(FIND("4F",ScheduleCompile!V71))),VALUE(LEFT(ScheduleCompile!V71,FIND("F",ScheduleCompile!V71)-1)),ScheduleCompile!V71)))))),"",IF(ScheduleCompile!V71="Off",0,IF(ScheduleCompile!V71="On",1,IF(ISNUMBER(ScheduleCompile!V71),ScheduleCompile!V71/1,IF(ISTEXT(ScheduleCompile!V71),IF(OR(ISNUMBER(FIND("5F",ScheduleCompile!V71)),ISNUMBER(FIND("0F",ScheduleCompile!V71)),ISNUMBER(FIND("8F",ScheduleCompile!V71)),ISNUMBER(FIND("1F",ScheduleCompile!V71)),ISNUMBER(FIND("2F",ScheduleCompile!V71)),ISNUMBER(FIND("3F",ScheduleCompile!V71)),ISNUMBER(FIND("6F",ScheduleCompile!V71)),ISNUMBER(FIND("7F",ScheduleCompile!V71)),ISNUMBER(FIND("9F",ScheduleCompile!V71)),ISNUMBER(FIND("4F",ScheduleCompile!V71))),VALUE(LEFT(ScheduleCompile!V71,FIND("F",ScheduleCompile!V71)-1)),ScheduleCompile!V71)))))))</f>
        <v>1</v>
      </c>
      <c r="AB78" s="1">
        <f>IF(AND(ISERROR(IF(ScheduleCompile!W71="Off",0,IF(ScheduleCompile!W71="On",1,IF(ISNUMBER(ScheduleCompile!W71),ScheduleCompile!W71/1,IF(ISTEXT(ScheduleCompile!W71),IF(OR(ISNUMBER(FIND("5F",ScheduleCompile!W71)),ISNUMBER(FIND("0F",ScheduleCompile!W71)),ISNUMBER(FIND("8F",ScheduleCompile!W71)),ISNUMBER(FIND("1F",ScheduleCompile!W71)),ISNUMBER(FIND("2F",ScheduleCompile!W71)),ISNUMBER(FIND("3F",ScheduleCompile!W71)),ISNUMBER(FIND("6F",ScheduleCompile!W71)),ISNUMBER(FIND("7F",ScheduleCompile!W71)),ISNUMBER(FIND("9F",ScheduleCompile!W71)),ISNUMBER(FIND("4F",ScheduleCompile!W71))),VALUE(LEFT(ScheduleCompile!W71,FIND("F",ScheduleCompile!W71)-1)),ScheduleCompile!W71)))))),ISTEXT(ScheduleCompile!#REF!)),"ENDTABLE",IF(ISERROR(IF(ScheduleCompile!W71="Off",0,IF(ScheduleCompile!W71="On",1,IF(ISNUMBER(ScheduleCompile!W71),ScheduleCompile!W71/1,IF(ISTEXT(ScheduleCompile!W71),IF(OR(ISNUMBER(FIND("5F",ScheduleCompile!W71)),ISNUMBER(FIND("0F",ScheduleCompile!W71)),ISNUMBER(FIND("8F",ScheduleCompile!W71)),ISNUMBER(FIND("1F",ScheduleCompile!W71)),ISNUMBER(FIND("2F",ScheduleCompile!W71)),ISNUMBER(FIND("3F",ScheduleCompile!W71)),ISNUMBER(FIND("6F",ScheduleCompile!W71)),ISNUMBER(FIND("7F",ScheduleCompile!W71)),ISNUMBER(FIND("9F",ScheduleCompile!W71)),ISNUMBER(FIND("4F",ScheduleCompile!W71))),VALUE(LEFT(ScheduleCompile!W71,FIND("F",ScheduleCompile!W71)-1)),ScheduleCompile!W71)))))),"",IF(ScheduleCompile!W71="Off",0,IF(ScheduleCompile!W71="On",1,IF(ISNUMBER(ScheduleCompile!W71),ScheduleCompile!W71/1,IF(ISTEXT(ScheduleCompile!W71),IF(OR(ISNUMBER(FIND("5F",ScheduleCompile!W71)),ISNUMBER(FIND("0F",ScheduleCompile!W71)),ISNUMBER(FIND("8F",ScheduleCompile!W71)),ISNUMBER(FIND("1F",ScheduleCompile!W71)),ISNUMBER(FIND("2F",ScheduleCompile!W71)),ISNUMBER(FIND("3F",ScheduleCompile!W71)),ISNUMBER(FIND("6F",ScheduleCompile!W71)),ISNUMBER(FIND("7F",ScheduleCompile!W71)),ISNUMBER(FIND("9F",ScheduleCompile!W71)),ISNUMBER(FIND("4F",ScheduleCompile!W71))),VALUE(LEFT(ScheduleCompile!W71,FIND("F",ScheduleCompile!W71)-1)),ScheduleCompile!W71)))))))</f>
        <v>1</v>
      </c>
      <c r="AC78" s="1">
        <f>IF(AND(ISERROR(IF(ScheduleCompile!X71="Off",0,IF(ScheduleCompile!X71="On",1,IF(ISNUMBER(ScheduleCompile!X71),ScheduleCompile!X71/1,IF(ISTEXT(ScheduleCompile!X71),IF(OR(ISNUMBER(FIND("5F",ScheduleCompile!X71)),ISNUMBER(FIND("0F",ScheduleCompile!X71)),ISNUMBER(FIND("8F",ScheduleCompile!X71)),ISNUMBER(FIND("1F",ScheduleCompile!X71)),ISNUMBER(FIND("2F",ScheduleCompile!X71)),ISNUMBER(FIND("3F",ScheduleCompile!X71)),ISNUMBER(FIND("6F",ScheduleCompile!X71)),ISNUMBER(FIND("7F",ScheduleCompile!X71)),ISNUMBER(FIND("9F",ScheduleCompile!X71)),ISNUMBER(FIND("4F",ScheduleCompile!X71))),VALUE(LEFT(ScheduleCompile!X71,FIND("F",ScheduleCompile!X71)-1)),ScheduleCompile!X71)))))),ISTEXT(ScheduleCompile!#REF!)),"ENDTABLE",IF(ISERROR(IF(ScheduleCompile!X71="Off",0,IF(ScheduleCompile!X71="On",1,IF(ISNUMBER(ScheduleCompile!X71),ScheduleCompile!X71/1,IF(ISTEXT(ScheduleCompile!X71),IF(OR(ISNUMBER(FIND("5F",ScheduleCompile!X71)),ISNUMBER(FIND("0F",ScheduleCompile!X71)),ISNUMBER(FIND("8F",ScheduleCompile!X71)),ISNUMBER(FIND("1F",ScheduleCompile!X71)),ISNUMBER(FIND("2F",ScheduleCompile!X71)),ISNUMBER(FIND("3F",ScheduleCompile!X71)),ISNUMBER(FIND("6F",ScheduleCompile!X71)),ISNUMBER(FIND("7F",ScheduleCompile!X71)),ISNUMBER(FIND("9F",ScheduleCompile!X71)),ISNUMBER(FIND("4F",ScheduleCompile!X71))),VALUE(LEFT(ScheduleCompile!X71,FIND("F",ScheduleCompile!X71)-1)),ScheduleCompile!X71)))))),"",IF(ScheduleCompile!X71="Off",0,IF(ScheduleCompile!X71="On",1,IF(ISNUMBER(ScheduleCompile!X71),ScheduleCompile!X71/1,IF(ISTEXT(ScheduleCompile!X71),IF(OR(ISNUMBER(FIND("5F",ScheduleCompile!X71)),ISNUMBER(FIND("0F",ScheduleCompile!X71)),ISNUMBER(FIND("8F",ScheduleCompile!X71)),ISNUMBER(FIND("1F",ScheduleCompile!X71)),ISNUMBER(FIND("2F",ScheduleCompile!X71)),ISNUMBER(FIND("3F",ScheduleCompile!X71)),ISNUMBER(FIND("6F",ScheduleCompile!X71)),ISNUMBER(FIND("7F",ScheduleCompile!X71)),ISNUMBER(FIND("9F",ScheduleCompile!X71)),ISNUMBER(FIND("4F",ScheduleCompile!X71))),VALUE(LEFT(ScheduleCompile!X71,FIND("F",ScheduleCompile!X71)-1)),ScheduleCompile!X71)))))))</f>
        <v>1</v>
      </c>
      <c r="AD78" s="1">
        <f>IF(AND(ISERROR(IF(ScheduleCompile!Y71="Off",0,IF(ScheduleCompile!Y71="On",1,IF(ISNUMBER(ScheduleCompile!Y71),ScheduleCompile!Y71/1,IF(ISTEXT(ScheduleCompile!Y71),IF(OR(ISNUMBER(FIND("5F",ScheduleCompile!Y71)),ISNUMBER(FIND("0F",ScheduleCompile!Y71)),ISNUMBER(FIND("8F",ScheduleCompile!Y71)),ISNUMBER(FIND("1F",ScheduleCompile!Y71)),ISNUMBER(FIND("2F",ScheduleCompile!Y71)),ISNUMBER(FIND("3F",ScheduleCompile!Y71)),ISNUMBER(FIND("6F",ScheduleCompile!Y71)),ISNUMBER(FIND("7F",ScheduleCompile!Y71)),ISNUMBER(FIND("9F",ScheduleCompile!Y71)),ISNUMBER(FIND("4F",ScheduleCompile!Y71))),VALUE(LEFT(ScheduleCompile!Y71,FIND("F",ScheduleCompile!Y71)-1)),ScheduleCompile!Y71)))))),ISTEXT(ScheduleCompile!#REF!)),"ENDTABLE",IF(ISERROR(IF(ScheduleCompile!Y71="Off",0,IF(ScheduleCompile!Y71="On",1,IF(ISNUMBER(ScheduleCompile!Y71),ScheduleCompile!Y71/1,IF(ISTEXT(ScheduleCompile!Y71),IF(OR(ISNUMBER(FIND("5F",ScheduleCompile!Y71)),ISNUMBER(FIND("0F",ScheduleCompile!Y71)),ISNUMBER(FIND("8F",ScheduleCompile!Y71)),ISNUMBER(FIND("1F",ScheduleCompile!Y71)),ISNUMBER(FIND("2F",ScheduleCompile!Y71)),ISNUMBER(FIND("3F",ScheduleCompile!Y71)),ISNUMBER(FIND("6F",ScheduleCompile!Y71)),ISNUMBER(FIND("7F",ScheduleCompile!Y71)),ISNUMBER(FIND("9F",ScheduleCompile!Y71)),ISNUMBER(FIND("4F",ScheduleCompile!Y71))),VALUE(LEFT(ScheduleCompile!Y71,FIND("F",ScheduleCompile!Y71)-1)),ScheduleCompile!Y71)))))),"",IF(ScheduleCompile!Y71="Off",0,IF(ScheduleCompile!Y71="On",1,IF(ISNUMBER(ScheduleCompile!Y71),ScheduleCompile!Y71/1,IF(ISTEXT(ScheduleCompile!Y71),IF(OR(ISNUMBER(FIND("5F",ScheduleCompile!Y71)),ISNUMBER(FIND("0F",ScheduleCompile!Y71)),ISNUMBER(FIND("8F",ScheduleCompile!Y71)),ISNUMBER(FIND("1F",ScheduleCompile!Y71)),ISNUMBER(FIND("2F",ScheduleCompile!Y71)),ISNUMBER(FIND("3F",ScheduleCompile!Y71)),ISNUMBER(FIND("6F",ScheduleCompile!Y71)),ISNUMBER(FIND("7F",ScheduleCompile!Y71)),ISNUMBER(FIND("9F",ScheduleCompile!Y71)),ISNUMBER(FIND("4F",ScheduleCompile!Y71))),VALUE(LEFT(ScheduleCompile!Y71,FIND("F",ScheduleCompile!Y71)-1)),ScheduleCompile!Y71)))))))</f>
        <v>0</v>
      </c>
    </row>
    <row r="79" spans="1:30" x14ac:dyDescent="0.25">
      <c r="A79" t="str">
        <f t="shared" si="4"/>
        <v>SchDay "DataEscalatorSat"  Type = "Fraction" Hr = (0, 0, 0, 0, 0, 1, 1, 1, 1, 1, 1, 1, 1, 1, 1, 1, 1, 1, 1, 1, 0, 0, 0, 0) ..</v>
      </c>
      <c r="B79" s="1" t="s">
        <v>623</v>
      </c>
      <c r="C79" t="str">
        <f t="shared" si="5"/>
        <v xml:space="preserve">SchDay "DataEscalatorSat"  Type = "Fraction" Hr = </v>
      </c>
      <c r="D79" t="str">
        <f t="shared" si="6"/>
        <v>(0, 0, 0, 0, 0, 1, 1, 1, 1, 1, 1, 1, 1, 1, 1, 1, 1, 1, 1, 1, 0, 0, 0, 0) ..</v>
      </c>
      <c r="E79" s="30" t="str">
        <f>ScheduleCompile!A72</f>
        <v>DataEscalatorSat</v>
      </c>
      <c r="F79" t="str">
        <f t="shared" si="7"/>
        <v>Fraction</v>
      </c>
      <c r="G79" s="1">
        <f>IF(AND(ISERROR(IF(ScheduleCompile!B72="Off",0,IF(ScheduleCompile!B72="On",1,IF(ISNUMBER(ScheduleCompile!B72),ScheduleCompile!B72/1,IF(ISTEXT(ScheduleCompile!B72),IF(OR(ISNUMBER(FIND("5F",ScheduleCompile!B72)),ISNUMBER(FIND("0F",ScheduleCompile!B72)),ISNUMBER(FIND("8F",ScheduleCompile!B72)),ISNUMBER(FIND("1F",ScheduleCompile!B72)),ISNUMBER(FIND("2F",ScheduleCompile!B72)),ISNUMBER(FIND("3F",ScheduleCompile!B72)),ISNUMBER(FIND("6F",ScheduleCompile!B72)),ISNUMBER(FIND("7F",ScheduleCompile!B72)),ISNUMBER(FIND("9F",ScheduleCompile!B72)),ISNUMBER(FIND("4F",ScheduleCompile!B72))),VALUE(LEFT(ScheduleCompile!B72,FIND("F",ScheduleCompile!B72)-1)),ScheduleCompile!B72)))))),ISTEXT(ScheduleCompile!#REF!)),"ENDTABLE",IF(ISERROR(IF(ScheduleCompile!B72="Off",0,IF(ScheduleCompile!B72="On",1,IF(ISNUMBER(ScheduleCompile!B72),ScheduleCompile!B72/1,IF(ISTEXT(ScheduleCompile!B72),IF(OR(ISNUMBER(FIND("5F",ScheduleCompile!B72)),ISNUMBER(FIND("0F",ScheduleCompile!B72)),ISNUMBER(FIND("8F",ScheduleCompile!B72)),ISNUMBER(FIND("1F",ScheduleCompile!B72)),ISNUMBER(FIND("2F",ScheduleCompile!B72)),ISNUMBER(FIND("3F",ScheduleCompile!B72)),ISNUMBER(FIND("6F",ScheduleCompile!B72)),ISNUMBER(FIND("7F",ScheduleCompile!B72)),ISNUMBER(FIND("9F",ScheduleCompile!B72)),ISNUMBER(FIND("4F",ScheduleCompile!B72))),VALUE(LEFT(ScheduleCompile!B72,FIND("F",ScheduleCompile!B72)-1)),ScheduleCompile!B72)))))),"",IF(ScheduleCompile!B72="Off",0,IF(ScheduleCompile!B72="On",1,IF(ISNUMBER(ScheduleCompile!B72),ScheduleCompile!B72/1,IF(ISTEXT(ScheduleCompile!B72),IF(OR(ISNUMBER(FIND("5F",ScheduleCompile!B72)),ISNUMBER(FIND("0F",ScheduleCompile!B72)),ISNUMBER(FIND("8F",ScheduleCompile!B72)),ISNUMBER(FIND("1F",ScheduleCompile!B72)),ISNUMBER(FIND("2F",ScheduleCompile!B72)),ISNUMBER(FIND("3F",ScheduleCompile!B72)),ISNUMBER(FIND("6F",ScheduleCompile!B72)),ISNUMBER(FIND("7F",ScheduleCompile!B72)),ISNUMBER(FIND("9F",ScheduleCompile!B72)),ISNUMBER(FIND("4F",ScheduleCompile!B72))),VALUE(LEFT(ScheduleCompile!B72,FIND("F",ScheduleCompile!B72)-1)),ScheduleCompile!B72)))))))</f>
        <v>0</v>
      </c>
      <c r="H79" s="1">
        <f>IF(AND(ISERROR(IF(ScheduleCompile!C72="Off",0,IF(ScheduleCompile!C72="On",1,IF(ISNUMBER(ScheduleCompile!C72),ScheduleCompile!C72/1,IF(ISTEXT(ScheduleCompile!C72),IF(OR(ISNUMBER(FIND("5F",ScheduleCompile!C72)),ISNUMBER(FIND("0F",ScheduleCompile!C72)),ISNUMBER(FIND("8F",ScheduleCompile!C72)),ISNUMBER(FIND("1F",ScheduleCompile!C72)),ISNUMBER(FIND("2F",ScheduleCompile!C72)),ISNUMBER(FIND("3F",ScheduleCompile!C72)),ISNUMBER(FIND("6F",ScheduleCompile!C72)),ISNUMBER(FIND("7F",ScheduleCompile!C72)),ISNUMBER(FIND("9F",ScheduleCompile!C72)),ISNUMBER(FIND("4F",ScheduleCompile!C72))),VALUE(LEFT(ScheduleCompile!C72,FIND("F",ScheduleCompile!C72)-1)),ScheduleCompile!C72)))))),ISTEXT(ScheduleCompile!#REF!)),"ENDTABLE",IF(ISERROR(IF(ScheduleCompile!C72="Off",0,IF(ScheduleCompile!C72="On",1,IF(ISNUMBER(ScheduleCompile!C72),ScheduleCompile!C72/1,IF(ISTEXT(ScheduleCompile!C72),IF(OR(ISNUMBER(FIND("5F",ScheduleCompile!C72)),ISNUMBER(FIND("0F",ScheduleCompile!C72)),ISNUMBER(FIND("8F",ScheduleCompile!C72)),ISNUMBER(FIND("1F",ScheduleCompile!C72)),ISNUMBER(FIND("2F",ScheduleCompile!C72)),ISNUMBER(FIND("3F",ScheduleCompile!C72)),ISNUMBER(FIND("6F",ScheduleCompile!C72)),ISNUMBER(FIND("7F",ScheduleCompile!C72)),ISNUMBER(FIND("9F",ScheduleCompile!C72)),ISNUMBER(FIND("4F",ScheduleCompile!C72))),VALUE(LEFT(ScheduleCompile!C72,FIND("F",ScheduleCompile!C72)-1)),ScheduleCompile!C72)))))),"",IF(ScheduleCompile!C72="Off",0,IF(ScheduleCompile!C72="On",1,IF(ISNUMBER(ScheduleCompile!C72),ScheduleCompile!C72/1,IF(ISTEXT(ScheduleCompile!C72),IF(OR(ISNUMBER(FIND("5F",ScheduleCompile!C72)),ISNUMBER(FIND("0F",ScheduleCompile!C72)),ISNUMBER(FIND("8F",ScheduleCompile!C72)),ISNUMBER(FIND("1F",ScheduleCompile!C72)),ISNUMBER(FIND("2F",ScheduleCompile!C72)),ISNUMBER(FIND("3F",ScheduleCompile!C72)),ISNUMBER(FIND("6F",ScheduleCompile!C72)),ISNUMBER(FIND("7F",ScheduleCompile!C72)),ISNUMBER(FIND("9F",ScheduleCompile!C72)),ISNUMBER(FIND("4F",ScheduleCompile!C72))),VALUE(LEFT(ScheduleCompile!C72,FIND("F",ScheduleCompile!C72)-1)),ScheduleCompile!C72)))))))</f>
        <v>0</v>
      </c>
      <c r="I79" s="1">
        <f>IF(AND(ISERROR(IF(ScheduleCompile!D72="Off",0,IF(ScheduleCompile!D72="On",1,IF(ISNUMBER(ScheduleCompile!D72),ScheduleCompile!D72/1,IF(ISTEXT(ScheduleCompile!D72),IF(OR(ISNUMBER(FIND("5F",ScheduleCompile!D72)),ISNUMBER(FIND("0F",ScheduleCompile!D72)),ISNUMBER(FIND("8F",ScheduleCompile!D72)),ISNUMBER(FIND("1F",ScheduleCompile!D72)),ISNUMBER(FIND("2F",ScheduleCompile!D72)),ISNUMBER(FIND("3F",ScheduleCompile!D72)),ISNUMBER(FIND("6F",ScheduleCompile!D72)),ISNUMBER(FIND("7F",ScheduleCompile!D72)),ISNUMBER(FIND("9F",ScheduleCompile!D72)),ISNUMBER(FIND("4F",ScheduleCompile!D72))),VALUE(LEFT(ScheduleCompile!D72,FIND("F",ScheduleCompile!D72)-1)),ScheduleCompile!D72)))))),ISTEXT(ScheduleCompile!#REF!)),"ENDTABLE",IF(ISERROR(IF(ScheduleCompile!D72="Off",0,IF(ScheduleCompile!D72="On",1,IF(ISNUMBER(ScheduleCompile!D72),ScheduleCompile!D72/1,IF(ISTEXT(ScheduleCompile!D72),IF(OR(ISNUMBER(FIND("5F",ScheduleCompile!D72)),ISNUMBER(FIND("0F",ScheduleCompile!D72)),ISNUMBER(FIND("8F",ScheduleCompile!D72)),ISNUMBER(FIND("1F",ScheduleCompile!D72)),ISNUMBER(FIND("2F",ScheduleCompile!D72)),ISNUMBER(FIND("3F",ScheduleCompile!D72)),ISNUMBER(FIND("6F",ScheduleCompile!D72)),ISNUMBER(FIND("7F",ScheduleCompile!D72)),ISNUMBER(FIND("9F",ScheduleCompile!D72)),ISNUMBER(FIND("4F",ScheduleCompile!D72))),VALUE(LEFT(ScheduleCompile!D72,FIND("F",ScheduleCompile!D72)-1)),ScheduleCompile!D72)))))),"",IF(ScheduleCompile!D72="Off",0,IF(ScheduleCompile!D72="On",1,IF(ISNUMBER(ScheduleCompile!D72),ScheduleCompile!D72/1,IF(ISTEXT(ScheduleCompile!D72),IF(OR(ISNUMBER(FIND("5F",ScheduleCompile!D72)),ISNUMBER(FIND("0F",ScheduleCompile!D72)),ISNUMBER(FIND("8F",ScheduleCompile!D72)),ISNUMBER(FIND("1F",ScheduleCompile!D72)),ISNUMBER(FIND("2F",ScheduleCompile!D72)),ISNUMBER(FIND("3F",ScheduleCompile!D72)),ISNUMBER(FIND("6F",ScheduleCompile!D72)),ISNUMBER(FIND("7F",ScheduleCompile!D72)),ISNUMBER(FIND("9F",ScheduleCompile!D72)),ISNUMBER(FIND("4F",ScheduleCompile!D72))),VALUE(LEFT(ScheduleCompile!D72,FIND("F",ScheduleCompile!D72)-1)),ScheduleCompile!D72)))))))</f>
        <v>0</v>
      </c>
      <c r="J79" s="1">
        <f>IF(AND(ISERROR(IF(ScheduleCompile!E72="Off",0,IF(ScheduleCompile!E72="On",1,IF(ISNUMBER(ScheduleCompile!E72),ScheduleCompile!E72/1,IF(ISTEXT(ScheduleCompile!E72),IF(OR(ISNUMBER(FIND("5F",ScheduleCompile!E72)),ISNUMBER(FIND("0F",ScheduleCompile!E72)),ISNUMBER(FIND("8F",ScheduleCompile!E72)),ISNUMBER(FIND("1F",ScheduleCompile!E72)),ISNUMBER(FIND("2F",ScheduleCompile!E72)),ISNUMBER(FIND("3F",ScheduleCompile!E72)),ISNUMBER(FIND("6F",ScheduleCompile!E72)),ISNUMBER(FIND("7F",ScheduleCompile!E72)),ISNUMBER(FIND("9F",ScheduleCompile!E72)),ISNUMBER(FIND("4F",ScheduleCompile!E72))),VALUE(LEFT(ScheduleCompile!E72,FIND("F",ScheduleCompile!E72)-1)),ScheduleCompile!E72)))))),ISTEXT(ScheduleCompile!#REF!)),"ENDTABLE",IF(ISERROR(IF(ScheduleCompile!E72="Off",0,IF(ScheduleCompile!E72="On",1,IF(ISNUMBER(ScheduleCompile!E72),ScheduleCompile!E72/1,IF(ISTEXT(ScheduleCompile!E72),IF(OR(ISNUMBER(FIND("5F",ScheduleCompile!E72)),ISNUMBER(FIND("0F",ScheduleCompile!E72)),ISNUMBER(FIND("8F",ScheduleCompile!E72)),ISNUMBER(FIND("1F",ScheduleCompile!E72)),ISNUMBER(FIND("2F",ScheduleCompile!E72)),ISNUMBER(FIND("3F",ScheduleCompile!E72)),ISNUMBER(FIND("6F",ScheduleCompile!E72)),ISNUMBER(FIND("7F",ScheduleCompile!E72)),ISNUMBER(FIND("9F",ScheduleCompile!E72)),ISNUMBER(FIND("4F",ScheduleCompile!E72))),VALUE(LEFT(ScheduleCompile!E72,FIND("F",ScheduleCompile!E72)-1)),ScheduleCompile!E72)))))),"",IF(ScheduleCompile!E72="Off",0,IF(ScheduleCompile!E72="On",1,IF(ISNUMBER(ScheduleCompile!E72),ScheduleCompile!E72/1,IF(ISTEXT(ScheduleCompile!E72),IF(OR(ISNUMBER(FIND("5F",ScheduleCompile!E72)),ISNUMBER(FIND("0F",ScheduleCompile!E72)),ISNUMBER(FIND("8F",ScheduleCompile!E72)),ISNUMBER(FIND("1F",ScheduleCompile!E72)),ISNUMBER(FIND("2F",ScheduleCompile!E72)),ISNUMBER(FIND("3F",ScheduleCompile!E72)),ISNUMBER(FIND("6F",ScheduleCompile!E72)),ISNUMBER(FIND("7F",ScheduleCompile!E72)),ISNUMBER(FIND("9F",ScheduleCompile!E72)),ISNUMBER(FIND("4F",ScheduleCompile!E72))),VALUE(LEFT(ScheduleCompile!E72,FIND("F",ScheduleCompile!E72)-1)),ScheduleCompile!E72)))))))</f>
        <v>0</v>
      </c>
      <c r="K79" s="1">
        <f>IF(AND(ISERROR(IF(ScheduleCompile!F72="Off",0,IF(ScheduleCompile!F72="On",1,IF(ISNUMBER(ScheduleCompile!F72),ScheduleCompile!F72/1,IF(ISTEXT(ScheduleCompile!F72),IF(OR(ISNUMBER(FIND("5F",ScheduleCompile!F72)),ISNUMBER(FIND("0F",ScheduleCompile!F72)),ISNUMBER(FIND("8F",ScheduleCompile!F72)),ISNUMBER(FIND("1F",ScheduleCompile!F72)),ISNUMBER(FIND("2F",ScheduleCompile!F72)),ISNUMBER(FIND("3F",ScheduleCompile!F72)),ISNUMBER(FIND("6F",ScheduleCompile!F72)),ISNUMBER(FIND("7F",ScheduleCompile!F72)),ISNUMBER(FIND("9F",ScheduleCompile!F72)),ISNUMBER(FIND("4F",ScheduleCompile!F72))),VALUE(LEFT(ScheduleCompile!F72,FIND("F",ScheduleCompile!F72)-1)),ScheduleCompile!F72)))))),ISTEXT(ScheduleCompile!#REF!)),"ENDTABLE",IF(ISERROR(IF(ScheduleCompile!F72="Off",0,IF(ScheduleCompile!F72="On",1,IF(ISNUMBER(ScheduleCompile!F72),ScheduleCompile!F72/1,IF(ISTEXT(ScheduleCompile!F72),IF(OR(ISNUMBER(FIND("5F",ScheduleCompile!F72)),ISNUMBER(FIND("0F",ScheduleCompile!F72)),ISNUMBER(FIND("8F",ScheduleCompile!F72)),ISNUMBER(FIND("1F",ScheduleCompile!F72)),ISNUMBER(FIND("2F",ScheduleCompile!F72)),ISNUMBER(FIND("3F",ScheduleCompile!F72)),ISNUMBER(FIND("6F",ScheduleCompile!F72)),ISNUMBER(FIND("7F",ScheduleCompile!F72)),ISNUMBER(FIND("9F",ScheduleCompile!F72)),ISNUMBER(FIND("4F",ScheduleCompile!F72))),VALUE(LEFT(ScheduleCompile!F72,FIND("F",ScheduleCompile!F72)-1)),ScheduleCompile!F72)))))),"",IF(ScheduleCompile!F72="Off",0,IF(ScheduleCompile!F72="On",1,IF(ISNUMBER(ScheduleCompile!F72),ScheduleCompile!F72/1,IF(ISTEXT(ScheduleCompile!F72),IF(OR(ISNUMBER(FIND("5F",ScheduleCompile!F72)),ISNUMBER(FIND("0F",ScheduleCompile!F72)),ISNUMBER(FIND("8F",ScheduleCompile!F72)),ISNUMBER(FIND("1F",ScheduleCompile!F72)),ISNUMBER(FIND("2F",ScheduleCompile!F72)),ISNUMBER(FIND("3F",ScheduleCompile!F72)),ISNUMBER(FIND("6F",ScheduleCompile!F72)),ISNUMBER(FIND("7F",ScheduleCompile!F72)),ISNUMBER(FIND("9F",ScheduleCompile!F72)),ISNUMBER(FIND("4F",ScheduleCompile!F72))),VALUE(LEFT(ScheduleCompile!F72,FIND("F",ScheduleCompile!F72)-1)),ScheduleCompile!F72)))))))</f>
        <v>0</v>
      </c>
      <c r="L79" s="1">
        <f>IF(AND(ISERROR(IF(ScheduleCompile!G72="Off",0,IF(ScheduleCompile!G72="On",1,IF(ISNUMBER(ScheduleCompile!G72),ScheduleCompile!G72/1,IF(ISTEXT(ScheduleCompile!G72),IF(OR(ISNUMBER(FIND("5F",ScheduleCompile!G72)),ISNUMBER(FIND("0F",ScheduleCompile!G72)),ISNUMBER(FIND("8F",ScheduleCompile!G72)),ISNUMBER(FIND("1F",ScheduleCompile!G72)),ISNUMBER(FIND("2F",ScheduleCompile!G72)),ISNUMBER(FIND("3F",ScheduleCompile!G72)),ISNUMBER(FIND("6F",ScheduleCompile!G72)),ISNUMBER(FIND("7F",ScheduleCompile!G72)),ISNUMBER(FIND("9F",ScheduleCompile!G72)),ISNUMBER(FIND("4F",ScheduleCompile!G72))),VALUE(LEFT(ScheduleCompile!G72,FIND("F",ScheduleCompile!G72)-1)),ScheduleCompile!G72)))))),ISTEXT(ScheduleCompile!#REF!)),"ENDTABLE",IF(ISERROR(IF(ScheduleCompile!G72="Off",0,IF(ScheduleCompile!G72="On",1,IF(ISNUMBER(ScheduleCompile!G72),ScheduleCompile!G72/1,IF(ISTEXT(ScheduleCompile!G72),IF(OR(ISNUMBER(FIND("5F",ScheduleCompile!G72)),ISNUMBER(FIND("0F",ScheduleCompile!G72)),ISNUMBER(FIND("8F",ScheduleCompile!G72)),ISNUMBER(FIND("1F",ScheduleCompile!G72)),ISNUMBER(FIND("2F",ScheduleCompile!G72)),ISNUMBER(FIND("3F",ScheduleCompile!G72)),ISNUMBER(FIND("6F",ScheduleCompile!G72)),ISNUMBER(FIND("7F",ScheduleCompile!G72)),ISNUMBER(FIND("9F",ScheduleCompile!G72)),ISNUMBER(FIND("4F",ScheduleCompile!G72))),VALUE(LEFT(ScheduleCompile!G72,FIND("F",ScheduleCompile!G72)-1)),ScheduleCompile!G72)))))),"",IF(ScheduleCompile!G72="Off",0,IF(ScheduleCompile!G72="On",1,IF(ISNUMBER(ScheduleCompile!G72),ScheduleCompile!G72/1,IF(ISTEXT(ScheduleCompile!G72),IF(OR(ISNUMBER(FIND("5F",ScheduleCompile!G72)),ISNUMBER(FIND("0F",ScheduleCompile!G72)),ISNUMBER(FIND("8F",ScheduleCompile!G72)),ISNUMBER(FIND("1F",ScheduleCompile!G72)),ISNUMBER(FIND("2F",ScheduleCompile!G72)),ISNUMBER(FIND("3F",ScheduleCompile!G72)),ISNUMBER(FIND("6F",ScheduleCompile!G72)),ISNUMBER(FIND("7F",ScheduleCompile!G72)),ISNUMBER(FIND("9F",ScheduleCompile!G72)),ISNUMBER(FIND("4F",ScheduleCompile!G72))),VALUE(LEFT(ScheduleCompile!G72,FIND("F",ScheduleCompile!G72)-1)),ScheduleCompile!G72)))))))</f>
        <v>1</v>
      </c>
      <c r="M79" s="1">
        <f>IF(AND(ISERROR(IF(ScheduleCompile!H72="Off",0,IF(ScheduleCompile!H72="On",1,IF(ISNUMBER(ScheduleCompile!H72),ScheduleCompile!H72/1,IF(ISTEXT(ScheduleCompile!H72),IF(OR(ISNUMBER(FIND("5F",ScheduleCompile!H72)),ISNUMBER(FIND("0F",ScheduleCompile!H72)),ISNUMBER(FIND("8F",ScheduleCompile!H72)),ISNUMBER(FIND("1F",ScheduleCompile!H72)),ISNUMBER(FIND("2F",ScheduleCompile!H72)),ISNUMBER(FIND("3F",ScheduleCompile!H72)),ISNUMBER(FIND("6F",ScheduleCompile!H72)),ISNUMBER(FIND("7F",ScheduleCompile!H72)),ISNUMBER(FIND("9F",ScheduleCompile!H72)),ISNUMBER(FIND("4F",ScheduleCompile!H72))),VALUE(LEFT(ScheduleCompile!H72,FIND("F",ScheduleCompile!H72)-1)),ScheduleCompile!H72)))))),ISTEXT(ScheduleCompile!#REF!)),"ENDTABLE",IF(ISERROR(IF(ScheduleCompile!H72="Off",0,IF(ScheduleCompile!H72="On",1,IF(ISNUMBER(ScheduleCompile!H72),ScheduleCompile!H72/1,IF(ISTEXT(ScheduleCompile!H72),IF(OR(ISNUMBER(FIND("5F",ScheduleCompile!H72)),ISNUMBER(FIND("0F",ScheduleCompile!H72)),ISNUMBER(FIND("8F",ScheduleCompile!H72)),ISNUMBER(FIND("1F",ScheduleCompile!H72)),ISNUMBER(FIND("2F",ScheduleCompile!H72)),ISNUMBER(FIND("3F",ScheduleCompile!H72)),ISNUMBER(FIND("6F",ScheduleCompile!H72)),ISNUMBER(FIND("7F",ScheduleCompile!H72)),ISNUMBER(FIND("9F",ScheduleCompile!H72)),ISNUMBER(FIND("4F",ScheduleCompile!H72))),VALUE(LEFT(ScheduleCompile!H72,FIND("F",ScheduleCompile!H72)-1)),ScheduleCompile!H72)))))),"",IF(ScheduleCompile!H72="Off",0,IF(ScheduleCompile!H72="On",1,IF(ISNUMBER(ScheduleCompile!H72),ScheduleCompile!H72/1,IF(ISTEXT(ScheduleCompile!H72),IF(OR(ISNUMBER(FIND("5F",ScheduleCompile!H72)),ISNUMBER(FIND("0F",ScheduleCompile!H72)),ISNUMBER(FIND("8F",ScheduleCompile!H72)),ISNUMBER(FIND("1F",ScheduleCompile!H72)),ISNUMBER(FIND("2F",ScheduleCompile!H72)),ISNUMBER(FIND("3F",ScheduleCompile!H72)),ISNUMBER(FIND("6F",ScheduleCompile!H72)),ISNUMBER(FIND("7F",ScheduleCompile!H72)),ISNUMBER(FIND("9F",ScheduleCompile!H72)),ISNUMBER(FIND("4F",ScheduleCompile!H72))),VALUE(LEFT(ScheduleCompile!H72,FIND("F",ScheduleCompile!H72)-1)),ScheduleCompile!H72)))))))</f>
        <v>1</v>
      </c>
      <c r="N79" s="1">
        <f>IF(AND(ISERROR(IF(ScheduleCompile!I72="Off",0,IF(ScheduleCompile!I72="On",1,IF(ISNUMBER(ScheduleCompile!I72),ScheduleCompile!I72/1,IF(ISTEXT(ScheduleCompile!I72),IF(OR(ISNUMBER(FIND("5F",ScheduleCompile!I72)),ISNUMBER(FIND("0F",ScheduleCompile!I72)),ISNUMBER(FIND("8F",ScheduleCompile!I72)),ISNUMBER(FIND("1F",ScheduleCompile!I72)),ISNUMBER(FIND("2F",ScheduleCompile!I72)),ISNUMBER(FIND("3F",ScheduleCompile!I72)),ISNUMBER(FIND("6F",ScheduleCompile!I72)),ISNUMBER(FIND("7F",ScheduleCompile!I72)),ISNUMBER(FIND("9F",ScheduleCompile!I72)),ISNUMBER(FIND("4F",ScheduleCompile!I72))),VALUE(LEFT(ScheduleCompile!I72,FIND("F",ScheduleCompile!I72)-1)),ScheduleCompile!I72)))))),ISTEXT(ScheduleCompile!#REF!)),"ENDTABLE",IF(ISERROR(IF(ScheduleCompile!I72="Off",0,IF(ScheduleCompile!I72="On",1,IF(ISNUMBER(ScheduleCompile!I72),ScheduleCompile!I72/1,IF(ISTEXT(ScheduleCompile!I72),IF(OR(ISNUMBER(FIND("5F",ScheduleCompile!I72)),ISNUMBER(FIND("0F",ScheduleCompile!I72)),ISNUMBER(FIND("8F",ScheduleCompile!I72)),ISNUMBER(FIND("1F",ScheduleCompile!I72)),ISNUMBER(FIND("2F",ScheduleCompile!I72)),ISNUMBER(FIND("3F",ScheduleCompile!I72)),ISNUMBER(FIND("6F",ScheduleCompile!I72)),ISNUMBER(FIND("7F",ScheduleCompile!I72)),ISNUMBER(FIND("9F",ScheduleCompile!I72)),ISNUMBER(FIND("4F",ScheduleCompile!I72))),VALUE(LEFT(ScheduleCompile!I72,FIND("F",ScheduleCompile!I72)-1)),ScheduleCompile!I72)))))),"",IF(ScheduleCompile!I72="Off",0,IF(ScheduleCompile!I72="On",1,IF(ISNUMBER(ScheduleCompile!I72),ScheduleCompile!I72/1,IF(ISTEXT(ScheduleCompile!I72),IF(OR(ISNUMBER(FIND("5F",ScheduleCompile!I72)),ISNUMBER(FIND("0F",ScheduleCompile!I72)),ISNUMBER(FIND("8F",ScheduleCompile!I72)),ISNUMBER(FIND("1F",ScheduleCompile!I72)),ISNUMBER(FIND("2F",ScheduleCompile!I72)),ISNUMBER(FIND("3F",ScheduleCompile!I72)),ISNUMBER(FIND("6F",ScheduleCompile!I72)),ISNUMBER(FIND("7F",ScheduleCompile!I72)),ISNUMBER(FIND("9F",ScheduleCompile!I72)),ISNUMBER(FIND("4F",ScheduleCompile!I72))),VALUE(LEFT(ScheduleCompile!I72,FIND("F",ScheduleCompile!I72)-1)),ScheduleCompile!I72)))))))</f>
        <v>1</v>
      </c>
      <c r="O79" s="1">
        <f>IF(AND(ISERROR(IF(ScheduleCompile!J72="Off",0,IF(ScheduleCompile!J72="On",1,IF(ISNUMBER(ScheduleCompile!J72),ScheduleCompile!J72/1,IF(ISTEXT(ScheduleCompile!J72),IF(OR(ISNUMBER(FIND("5F",ScheduleCompile!J72)),ISNUMBER(FIND("0F",ScheduleCompile!J72)),ISNUMBER(FIND("8F",ScheduleCompile!J72)),ISNUMBER(FIND("1F",ScheduleCompile!J72)),ISNUMBER(FIND("2F",ScheduleCompile!J72)),ISNUMBER(FIND("3F",ScheduleCompile!J72)),ISNUMBER(FIND("6F",ScheduleCompile!J72)),ISNUMBER(FIND("7F",ScheduleCompile!J72)),ISNUMBER(FIND("9F",ScheduleCompile!J72)),ISNUMBER(FIND("4F",ScheduleCompile!J72))),VALUE(LEFT(ScheduleCompile!J72,FIND("F",ScheduleCompile!J72)-1)),ScheduleCompile!J72)))))),ISTEXT(ScheduleCompile!#REF!)),"ENDTABLE",IF(ISERROR(IF(ScheduleCompile!J72="Off",0,IF(ScheduleCompile!J72="On",1,IF(ISNUMBER(ScheduleCompile!J72),ScheduleCompile!J72/1,IF(ISTEXT(ScheduleCompile!J72),IF(OR(ISNUMBER(FIND("5F",ScheduleCompile!J72)),ISNUMBER(FIND("0F",ScheduleCompile!J72)),ISNUMBER(FIND("8F",ScheduleCompile!J72)),ISNUMBER(FIND("1F",ScheduleCompile!J72)),ISNUMBER(FIND("2F",ScheduleCompile!J72)),ISNUMBER(FIND("3F",ScheduleCompile!J72)),ISNUMBER(FIND("6F",ScheduleCompile!J72)),ISNUMBER(FIND("7F",ScheduleCompile!J72)),ISNUMBER(FIND("9F",ScheduleCompile!J72)),ISNUMBER(FIND("4F",ScheduleCompile!J72))),VALUE(LEFT(ScheduleCompile!J72,FIND("F",ScheduleCompile!J72)-1)),ScheduleCompile!J72)))))),"",IF(ScheduleCompile!J72="Off",0,IF(ScheduleCompile!J72="On",1,IF(ISNUMBER(ScheduleCompile!J72),ScheduleCompile!J72/1,IF(ISTEXT(ScheduleCompile!J72),IF(OR(ISNUMBER(FIND("5F",ScheduleCompile!J72)),ISNUMBER(FIND("0F",ScheduleCompile!J72)),ISNUMBER(FIND("8F",ScheduleCompile!J72)),ISNUMBER(FIND("1F",ScheduleCompile!J72)),ISNUMBER(FIND("2F",ScheduleCompile!J72)),ISNUMBER(FIND("3F",ScheduleCompile!J72)),ISNUMBER(FIND("6F",ScheduleCompile!J72)),ISNUMBER(FIND("7F",ScheduleCompile!J72)),ISNUMBER(FIND("9F",ScheduleCompile!J72)),ISNUMBER(FIND("4F",ScheduleCompile!J72))),VALUE(LEFT(ScheduleCompile!J72,FIND("F",ScheduleCompile!J72)-1)),ScheduleCompile!J72)))))))</f>
        <v>1</v>
      </c>
      <c r="P79" s="1">
        <f>IF(AND(ISERROR(IF(ScheduleCompile!K72="Off",0,IF(ScheduleCompile!K72="On",1,IF(ISNUMBER(ScheduleCompile!K72),ScheduleCompile!K72/1,IF(ISTEXT(ScheduleCompile!K72),IF(OR(ISNUMBER(FIND("5F",ScheduleCompile!K72)),ISNUMBER(FIND("0F",ScheduleCompile!K72)),ISNUMBER(FIND("8F",ScheduleCompile!K72)),ISNUMBER(FIND("1F",ScheduleCompile!K72)),ISNUMBER(FIND("2F",ScheduleCompile!K72)),ISNUMBER(FIND("3F",ScheduleCompile!K72)),ISNUMBER(FIND("6F",ScheduleCompile!K72)),ISNUMBER(FIND("7F",ScheduleCompile!K72)),ISNUMBER(FIND("9F",ScheduleCompile!K72)),ISNUMBER(FIND("4F",ScheduleCompile!K72))),VALUE(LEFT(ScheduleCompile!K72,FIND("F",ScheduleCompile!K72)-1)),ScheduleCompile!K72)))))),ISTEXT(ScheduleCompile!#REF!)),"ENDTABLE",IF(ISERROR(IF(ScheduleCompile!K72="Off",0,IF(ScheduleCompile!K72="On",1,IF(ISNUMBER(ScheduleCompile!K72),ScheduleCompile!K72/1,IF(ISTEXT(ScheduleCompile!K72),IF(OR(ISNUMBER(FIND("5F",ScheduleCompile!K72)),ISNUMBER(FIND("0F",ScheduleCompile!K72)),ISNUMBER(FIND("8F",ScheduleCompile!K72)),ISNUMBER(FIND("1F",ScheduleCompile!K72)),ISNUMBER(FIND("2F",ScheduleCompile!K72)),ISNUMBER(FIND("3F",ScheduleCompile!K72)),ISNUMBER(FIND("6F",ScheduleCompile!K72)),ISNUMBER(FIND("7F",ScheduleCompile!K72)),ISNUMBER(FIND("9F",ScheduleCompile!K72)),ISNUMBER(FIND("4F",ScheduleCompile!K72))),VALUE(LEFT(ScheduleCompile!K72,FIND("F",ScheduleCompile!K72)-1)),ScheduleCompile!K72)))))),"",IF(ScheduleCompile!K72="Off",0,IF(ScheduleCompile!K72="On",1,IF(ISNUMBER(ScheduleCompile!K72),ScheduleCompile!K72/1,IF(ISTEXT(ScheduleCompile!K72),IF(OR(ISNUMBER(FIND("5F",ScheduleCompile!K72)),ISNUMBER(FIND("0F",ScheduleCompile!K72)),ISNUMBER(FIND("8F",ScheduleCompile!K72)),ISNUMBER(FIND("1F",ScheduleCompile!K72)),ISNUMBER(FIND("2F",ScheduleCompile!K72)),ISNUMBER(FIND("3F",ScheduleCompile!K72)),ISNUMBER(FIND("6F",ScheduleCompile!K72)),ISNUMBER(FIND("7F",ScheduleCompile!K72)),ISNUMBER(FIND("9F",ScheduleCompile!K72)),ISNUMBER(FIND("4F",ScheduleCompile!K72))),VALUE(LEFT(ScheduleCompile!K72,FIND("F",ScheduleCompile!K72)-1)),ScheduleCompile!K72)))))))</f>
        <v>1</v>
      </c>
      <c r="Q79" s="1">
        <f>IF(AND(ISERROR(IF(ScheduleCompile!L72="Off",0,IF(ScheduleCompile!L72="On",1,IF(ISNUMBER(ScheduleCompile!L72),ScheduleCompile!L72/1,IF(ISTEXT(ScheduleCompile!L72),IF(OR(ISNUMBER(FIND("5F",ScheduleCompile!L72)),ISNUMBER(FIND("0F",ScheduleCompile!L72)),ISNUMBER(FIND("8F",ScheduleCompile!L72)),ISNUMBER(FIND("1F",ScheduleCompile!L72)),ISNUMBER(FIND("2F",ScheduleCompile!L72)),ISNUMBER(FIND("3F",ScheduleCompile!L72)),ISNUMBER(FIND("6F",ScheduleCompile!L72)),ISNUMBER(FIND("7F",ScheduleCompile!L72)),ISNUMBER(FIND("9F",ScheduleCompile!L72)),ISNUMBER(FIND("4F",ScheduleCompile!L72))),VALUE(LEFT(ScheduleCompile!L72,FIND("F",ScheduleCompile!L72)-1)),ScheduleCompile!L72)))))),ISTEXT(ScheduleCompile!#REF!)),"ENDTABLE",IF(ISERROR(IF(ScheduleCompile!L72="Off",0,IF(ScheduleCompile!L72="On",1,IF(ISNUMBER(ScheduleCompile!L72),ScheduleCompile!L72/1,IF(ISTEXT(ScheduleCompile!L72),IF(OR(ISNUMBER(FIND("5F",ScheduleCompile!L72)),ISNUMBER(FIND("0F",ScheduleCompile!L72)),ISNUMBER(FIND("8F",ScheduleCompile!L72)),ISNUMBER(FIND("1F",ScheduleCompile!L72)),ISNUMBER(FIND("2F",ScheduleCompile!L72)),ISNUMBER(FIND("3F",ScheduleCompile!L72)),ISNUMBER(FIND("6F",ScheduleCompile!L72)),ISNUMBER(FIND("7F",ScheduleCompile!L72)),ISNUMBER(FIND("9F",ScheduleCompile!L72)),ISNUMBER(FIND("4F",ScheduleCompile!L72))),VALUE(LEFT(ScheduleCompile!L72,FIND("F",ScheduleCompile!L72)-1)),ScheduleCompile!L72)))))),"",IF(ScheduleCompile!L72="Off",0,IF(ScheduleCompile!L72="On",1,IF(ISNUMBER(ScheduleCompile!L72),ScheduleCompile!L72/1,IF(ISTEXT(ScheduleCompile!L72),IF(OR(ISNUMBER(FIND("5F",ScheduleCompile!L72)),ISNUMBER(FIND("0F",ScheduleCompile!L72)),ISNUMBER(FIND("8F",ScheduleCompile!L72)),ISNUMBER(FIND("1F",ScheduleCompile!L72)),ISNUMBER(FIND("2F",ScheduleCompile!L72)),ISNUMBER(FIND("3F",ScheduleCompile!L72)),ISNUMBER(FIND("6F",ScheduleCompile!L72)),ISNUMBER(FIND("7F",ScheduleCompile!L72)),ISNUMBER(FIND("9F",ScheduleCompile!L72)),ISNUMBER(FIND("4F",ScheduleCompile!L72))),VALUE(LEFT(ScheduleCompile!L72,FIND("F",ScheduleCompile!L72)-1)),ScheduleCompile!L72)))))))</f>
        <v>1</v>
      </c>
      <c r="R79" s="1">
        <f>IF(AND(ISERROR(IF(ScheduleCompile!M72="Off",0,IF(ScheduleCompile!M72="On",1,IF(ISNUMBER(ScheduleCompile!M72),ScheduleCompile!M72/1,IF(ISTEXT(ScheduleCompile!M72),IF(OR(ISNUMBER(FIND("5F",ScheduleCompile!M72)),ISNUMBER(FIND("0F",ScheduleCompile!M72)),ISNUMBER(FIND("8F",ScheduleCompile!M72)),ISNUMBER(FIND("1F",ScheduleCompile!M72)),ISNUMBER(FIND("2F",ScheduleCompile!M72)),ISNUMBER(FIND("3F",ScheduleCompile!M72)),ISNUMBER(FIND("6F",ScheduleCompile!M72)),ISNUMBER(FIND("7F",ScheduleCompile!M72)),ISNUMBER(FIND("9F",ScheduleCompile!M72)),ISNUMBER(FIND("4F",ScheduleCompile!M72))),VALUE(LEFT(ScheduleCompile!M72,FIND("F",ScheduleCompile!M72)-1)),ScheduleCompile!M72)))))),ISTEXT(ScheduleCompile!#REF!)),"ENDTABLE",IF(ISERROR(IF(ScheduleCompile!M72="Off",0,IF(ScheduleCompile!M72="On",1,IF(ISNUMBER(ScheduleCompile!M72),ScheduleCompile!M72/1,IF(ISTEXT(ScheduleCompile!M72),IF(OR(ISNUMBER(FIND("5F",ScheduleCompile!M72)),ISNUMBER(FIND("0F",ScheduleCompile!M72)),ISNUMBER(FIND("8F",ScheduleCompile!M72)),ISNUMBER(FIND("1F",ScheduleCompile!M72)),ISNUMBER(FIND("2F",ScheduleCompile!M72)),ISNUMBER(FIND("3F",ScheduleCompile!M72)),ISNUMBER(FIND("6F",ScheduleCompile!M72)),ISNUMBER(FIND("7F",ScheduleCompile!M72)),ISNUMBER(FIND("9F",ScheduleCompile!M72)),ISNUMBER(FIND("4F",ScheduleCompile!M72))),VALUE(LEFT(ScheduleCompile!M72,FIND("F",ScheduleCompile!M72)-1)),ScheduleCompile!M72)))))),"",IF(ScheduleCompile!M72="Off",0,IF(ScheduleCompile!M72="On",1,IF(ISNUMBER(ScheduleCompile!M72),ScheduleCompile!M72/1,IF(ISTEXT(ScheduleCompile!M72),IF(OR(ISNUMBER(FIND("5F",ScheduleCompile!M72)),ISNUMBER(FIND("0F",ScheduleCompile!M72)),ISNUMBER(FIND("8F",ScheduleCompile!M72)),ISNUMBER(FIND("1F",ScheduleCompile!M72)),ISNUMBER(FIND("2F",ScheduleCompile!M72)),ISNUMBER(FIND("3F",ScheduleCompile!M72)),ISNUMBER(FIND("6F",ScheduleCompile!M72)),ISNUMBER(FIND("7F",ScheduleCompile!M72)),ISNUMBER(FIND("9F",ScheduleCompile!M72)),ISNUMBER(FIND("4F",ScheduleCompile!M72))),VALUE(LEFT(ScheduleCompile!M72,FIND("F",ScheduleCompile!M72)-1)),ScheduleCompile!M72)))))))</f>
        <v>1</v>
      </c>
      <c r="S79" s="1">
        <f>IF(AND(ISERROR(IF(ScheduleCompile!N72="Off",0,IF(ScheduleCompile!N72="On",1,IF(ISNUMBER(ScheduleCompile!N72),ScheduleCompile!N72/1,IF(ISTEXT(ScheduleCompile!N72),IF(OR(ISNUMBER(FIND("5F",ScheduleCompile!N72)),ISNUMBER(FIND("0F",ScheduleCompile!N72)),ISNUMBER(FIND("8F",ScheduleCompile!N72)),ISNUMBER(FIND("1F",ScheduleCompile!N72)),ISNUMBER(FIND("2F",ScheduleCompile!N72)),ISNUMBER(FIND("3F",ScheduleCompile!N72)),ISNUMBER(FIND("6F",ScheduleCompile!N72)),ISNUMBER(FIND("7F",ScheduleCompile!N72)),ISNUMBER(FIND("9F",ScheduleCompile!N72)),ISNUMBER(FIND("4F",ScheduleCompile!N72))),VALUE(LEFT(ScheduleCompile!N72,FIND("F",ScheduleCompile!N72)-1)),ScheduleCompile!N72)))))),ISTEXT(ScheduleCompile!#REF!)),"ENDTABLE",IF(ISERROR(IF(ScheduleCompile!N72="Off",0,IF(ScheduleCompile!N72="On",1,IF(ISNUMBER(ScheduleCompile!N72),ScheduleCompile!N72/1,IF(ISTEXT(ScheduleCompile!N72),IF(OR(ISNUMBER(FIND("5F",ScheduleCompile!N72)),ISNUMBER(FIND("0F",ScheduleCompile!N72)),ISNUMBER(FIND("8F",ScheduleCompile!N72)),ISNUMBER(FIND("1F",ScheduleCompile!N72)),ISNUMBER(FIND("2F",ScheduleCompile!N72)),ISNUMBER(FIND("3F",ScheduleCompile!N72)),ISNUMBER(FIND("6F",ScheduleCompile!N72)),ISNUMBER(FIND("7F",ScheduleCompile!N72)),ISNUMBER(FIND("9F",ScheduleCompile!N72)),ISNUMBER(FIND("4F",ScheduleCompile!N72))),VALUE(LEFT(ScheduleCompile!N72,FIND("F",ScheduleCompile!N72)-1)),ScheduleCompile!N72)))))),"",IF(ScheduleCompile!N72="Off",0,IF(ScheduleCompile!N72="On",1,IF(ISNUMBER(ScheduleCompile!N72),ScheduleCompile!N72/1,IF(ISTEXT(ScheduleCompile!N72),IF(OR(ISNUMBER(FIND("5F",ScheduleCompile!N72)),ISNUMBER(FIND("0F",ScheduleCompile!N72)),ISNUMBER(FIND("8F",ScheduleCompile!N72)),ISNUMBER(FIND("1F",ScheduleCompile!N72)),ISNUMBER(FIND("2F",ScheduleCompile!N72)),ISNUMBER(FIND("3F",ScheduleCompile!N72)),ISNUMBER(FIND("6F",ScheduleCompile!N72)),ISNUMBER(FIND("7F",ScheduleCompile!N72)),ISNUMBER(FIND("9F",ScheduleCompile!N72)),ISNUMBER(FIND("4F",ScheduleCompile!N72))),VALUE(LEFT(ScheduleCompile!N72,FIND("F",ScheduleCompile!N72)-1)),ScheduleCompile!N72)))))))</f>
        <v>1</v>
      </c>
      <c r="T79" s="1">
        <f>IF(AND(ISERROR(IF(ScheduleCompile!O72="Off",0,IF(ScheduleCompile!O72="On",1,IF(ISNUMBER(ScheduleCompile!O72),ScheduleCompile!O72/1,IF(ISTEXT(ScheduleCompile!O72),IF(OR(ISNUMBER(FIND("5F",ScheduleCompile!O72)),ISNUMBER(FIND("0F",ScheduleCompile!O72)),ISNUMBER(FIND("8F",ScheduleCompile!O72)),ISNUMBER(FIND("1F",ScheduleCompile!O72)),ISNUMBER(FIND("2F",ScheduleCompile!O72)),ISNUMBER(FIND("3F",ScheduleCompile!O72)),ISNUMBER(FIND("6F",ScheduleCompile!O72)),ISNUMBER(FIND("7F",ScheduleCompile!O72)),ISNUMBER(FIND("9F",ScheduleCompile!O72)),ISNUMBER(FIND("4F",ScheduleCompile!O72))),VALUE(LEFT(ScheduleCompile!O72,FIND("F",ScheduleCompile!O72)-1)),ScheduleCompile!O72)))))),ISTEXT(ScheduleCompile!#REF!)),"ENDTABLE",IF(ISERROR(IF(ScheduleCompile!O72="Off",0,IF(ScheduleCompile!O72="On",1,IF(ISNUMBER(ScheduleCompile!O72),ScheduleCompile!O72/1,IF(ISTEXT(ScheduleCompile!O72),IF(OR(ISNUMBER(FIND("5F",ScheduleCompile!O72)),ISNUMBER(FIND("0F",ScheduleCompile!O72)),ISNUMBER(FIND("8F",ScheduleCompile!O72)),ISNUMBER(FIND("1F",ScheduleCompile!O72)),ISNUMBER(FIND("2F",ScheduleCompile!O72)),ISNUMBER(FIND("3F",ScheduleCompile!O72)),ISNUMBER(FIND("6F",ScheduleCompile!O72)),ISNUMBER(FIND("7F",ScheduleCompile!O72)),ISNUMBER(FIND("9F",ScheduleCompile!O72)),ISNUMBER(FIND("4F",ScheduleCompile!O72))),VALUE(LEFT(ScheduleCompile!O72,FIND("F",ScheduleCompile!O72)-1)),ScheduleCompile!O72)))))),"",IF(ScheduleCompile!O72="Off",0,IF(ScheduleCompile!O72="On",1,IF(ISNUMBER(ScheduleCompile!O72),ScheduleCompile!O72/1,IF(ISTEXT(ScheduleCompile!O72),IF(OR(ISNUMBER(FIND("5F",ScheduleCompile!O72)),ISNUMBER(FIND("0F",ScheduleCompile!O72)),ISNUMBER(FIND("8F",ScheduleCompile!O72)),ISNUMBER(FIND("1F",ScheduleCompile!O72)),ISNUMBER(FIND("2F",ScheduleCompile!O72)),ISNUMBER(FIND("3F",ScheduleCompile!O72)),ISNUMBER(FIND("6F",ScheduleCompile!O72)),ISNUMBER(FIND("7F",ScheduleCompile!O72)),ISNUMBER(FIND("9F",ScheduleCompile!O72)),ISNUMBER(FIND("4F",ScheduleCompile!O72))),VALUE(LEFT(ScheduleCompile!O72,FIND("F",ScheduleCompile!O72)-1)),ScheduleCompile!O72)))))))</f>
        <v>1</v>
      </c>
      <c r="U79" s="1">
        <f>IF(AND(ISERROR(IF(ScheduleCompile!P72="Off",0,IF(ScheduleCompile!P72="On",1,IF(ISNUMBER(ScheduleCompile!P72),ScheduleCompile!P72/1,IF(ISTEXT(ScheduleCompile!P72),IF(OR(ISNUMBER(FIND("5F",ScheduleCompile!P72)),ISNUMBER(FIND("0F",ScheduleCompile!P72)),ISNUMBER(FIND("8F",ScheduleCompile!P72)),ISNUMBER(FIND("1F",ScheduleCompile!P72)),ISNUMBER(FIND("2F",ScheduleCompile!P72)),ISNUMBER(FIND("3F",ScheduleCompile!P72)),ISNUMBER(FIND("6F",ScheduleCompile!P72)),ISNUMBER(FIND("7F",ScheduleCompile!P72)),ISNUMBER(FIND("9F",ScheduleCompile!P72)),ISNUMBER(FIND("4F",ScheduleCompile!P72))),VALUE(LEFT(ScheduleCompile!P72,FIND("F",ScheduleCompile!P72)-1)),ScheduleCompile!P72)))))),ISTEXT(ScheduleCompile!#REF!)),"ENDTABLE",IF(ISERROR(IF(ScheduleCompile!P72="Off",0,IF(ScheduleCompile!P72="On",1,IF(ISNUMBER(ScheduleCompile!P72),ScheduleCompile!P72/1,IF(ISTEXT(ScheduleCompile!P72),IF(OR(ISNUMBER(FIND("5F",ScheduleCompile!P72)),ISNUMBER(FIND("0F",ScheduleCompile!P72)),ISNUMBER(FIND("8F",ScheduleCompile!P72)),ISNUMBER(FIND("1F",ScheduleCompile!P72)),ISNUMBER(FIND("2F",ScheduleCompile!P72)),ISNUMBER(FIND("3F",ScheduleCompile!P72)),ISNUMBER(FIND("6F",ScheduleCompile!P72)),ISNUMBER(FIND("7F",ScheduleCompile!P72)),ISNUMBER(FIND("9F",ScheduleCompile!P72)),ISNUMBER(FIND("4F",ScheduleCompile!P72))),VALUE(LEFT(ScheduleCompile!P72,FIND("F",ScheduleCompile!P72)-1)),ScheduleCompile!P72)))))),"",IF(ScheduleCompile!P72="Off",0,IF(ScheduleCompile!P72="On",1,IF(ISNUMBER(ScheduleCompile!P72),ScheduleCompile!P72/1,IF(ISTEXT(ScheduleCompile!P72),IF(OR(ISNUMBER(FIND("5F",ScheduleCompile!P72)),ISNUMBER(FIND("0F",ScheduleCompile!P72)),ISNUMBER(FIND("8F",ScheduleCompile!P72)),ISNUMBER(FIND("1F",ScheduleCompile!P72)),ISNUMBER(FIND("2F",ScheduleCompile!P72)),ISNUMBER(FIND("3F",ScheduleCompile!P72)),ISNUMBER(FIND("6F",ScheduleCompile!P72)),ISNUMBER(FIND("7F",ScheduleCompile!P72)),ISNUMBER(FIND("9F",ScheduleCompile!P72)),ISNUMBER(FIND("4F",ScheduleCompile!P72))),VALUE(LEFT(ScheduleCompile!P72,FIND("F",ScheduleCompile!P72)-1)),ScheduleCompile!P72)))))))</f>
        <v>1</v>
      </c>
      <c r="V79" s="1">
        <f>IF(AND(ISERROR(IF(ScheduleCompile!Q72="Off",0,IF(ScheduleCompile!Q72="On",1,IF(ISNUMBER(ScheduleCompile!Q72),ScheduleCompile!Q72/1,IF(ISTEXT(ScheduleCompile!Q72),IF(OR(ISNUMBER(FIND("5F",ScheduleCompile!Q72)),ISNUMBER(FIND("0F",ScheduleCompile!Q72)),ISNUMBER(FIND("8F",ScheduleCompile!Q72)),ISNUMBER(FIND("1F",ScheduleCompile!Q72)),ISNUMBER(FIND("2F",ScheduleCompile!Q72)),ISNUMBER(FIND("3F",ScheduleCompile!Q72)),ISNUMBER(FIND("6F",ScheduleCompile!Q72)),ISNUMBER(FIND("7F",ScheduleCompile!Q72)),ISNUMBER(FIND("9F",ScheduleCompile!Q72)),ISNUMBER(FIND("4F",ScheduleCompile!Q72))),VALUE(LEFT(ScheduleCompile!Q72,FIND("F",ScheduleCompile!Q72)-1)),ScheduleCompile!Q72)))))),ISTEXT(ScheduleCompile!#REF!)),"ENDTABLE",IF(ISERROR(IF(ScheduleCompile!Q72="Off",0,IF(ScheduleCompile!Q72="On",1,IF(ISNUMBER(ScheduleCompile!Q72),ScheduleCompile!Q72/1,IF(ISTEXT(ScheduleCompile!Q72),IF(OR(ISNUMBER(FIND("5F",ScheduleCompile!Q72)),ISNUMBER(FIND("0F",ScheduleCompile!Q72)),ISNUMBER(FIND("8F",ScheduleCompile!Q72)),ISNUMBER(FIND("1F",ScheduleCompile!Q72)),ISNUMBER(FIND("2F",ScheduleCompile!Q72)),ISNUMBER(FIND("3F",ScheduleCompile!Q72)),ISNUMBER(FIND("6F",ScheduleCompile!Q72)),ISNUMBER(FIND("7F",ScheduleCompile!Q72)),ISNUMBER(FIND("9F",ScheduleCompile!Q72)),ISNUMBER(FIND("4F",ScheduleCompile!Q72))),VALUE(LEFT(ScheduleCompile!Q72,FIND("F",ScheduleCompile!Q72)-1)),ScheduleCompile!Q72)))))),"",IF(ScheduleCompile!Q72="Off",0,IF(ScheduleCompile!Q72="On",1,IF(ISNUMBER(ScheduleCompile!Q72),ScheduleCompile!Q72/1,IF(ISTEXT(ScheduleCompile!Q72),IF(OR(ISNUMBER(FIND("5F",ScheduleCompile!Q72)),ISNUMBER(FIND("0F",ScheduleCompile!Q72)),ISNUMBER(FIND("8F",ScheduleCompile!Q72)),ISNUMBER(FIND("1F",ScheduleCompile!Q72)),ISNUMBER(FIND("2F",ScheduleCompile!Q72)),ISNUMBER(FIND("3F",ScheduleCompile!Q72)),ISNUMBER(FIND("6F",ScheduleCompile!Q72)),ISNUMBER(FIND("7F",ScheduleCompile!Q72)),ISNUMBER(FIND("9F",ScheduleCompile!Q72)),ISNUMBER(FIND("4F",ScheduleCompile!Q72))),VALUE(LEFT(ScheduleCompile!Q72,FIND("F",ScheduleCompile!Q72)-1)),ScheduleCompile!Q72)))))))</f>
        <v>1</v>
      </c>
      <c r="W79" s="1">
        <f>IF(AND(ISERROR(IF(ScheduleCompile!R72="Off",0,IF(ScheduleCompile!R72="On",1,IF(ISNUMBER(ScheduleCompile!R72),ScheduleCompile!R72/1,IF(ISTEXT(ScheduleCompile!R72),IF(OR(ISNUMBER(FIND("5F",ScheduleCompile!R72)),ISNUMBER(FIND("0F",ScheduleCompile!R72)),ISNUMBER(FIND("8F",ScheduleCompile!R72)),ISNUMBER(FIND("1F",ScheduleCompile!R72)),ISNUMBER(FIND("2F",ScheduleCompile!R72)),ISNUMBER(FIND("3F",ScheduleCompile!R72)),ISNUMBER(FIND("6F",ScheduleCompile!R72)),ISNUMBER(FIND("7F",ScheduleCompile!R72)),ISNUMBER(FIND("9F",ScheduleCompile!R72)),ISNUMBER(FIND("4F",ScheduleCompile!R72))),VALUE(LEFT(ScheduleCompile!R72,FIND("F",ScheduleCompile!R72)-1)),ScheduleCompile!R72)))))),ISTEXT(ScheduleCompile!#REF!)),"ENDTABLE",IF(ISERROR(IF(ScheduleCompile!R72="Off",0,IF(ScheduleCompile!R72="On",1,IF(ISNUMBER(ScheduleCompile!R72),ScheduleCompile!R72/1,IF(ISTEXT(ScheduleCompile!R72),IF(OR(ISNUMBER(FIND("5F",ScheduleCompile!R72)),ISNUMBER(FIND("0F",ScheduleCompile!R72)),ISNUMBER(FIND("8F",ScheduleCompile!R72)),ISNUMBER(FIND("1F",ScheduleCompile!R72)),ISNUMBER(FIND("2F",ScheduleCompile!R72)),ISNUMBER(FIND("3F",ScheduleCompile!R72)),ISNUMBER(FIND("6F",ScheduleCompile!R72)),ISNUMBER(FIND("7F",ScheduleCompile!R72)),ISNUMBER(FIND("9F",ScheduleCompile!R72)),ISNUMBER(FIND("4F",ScheduleCompile!R72))),VALUE(LEFT(ScheduleCompile!R72,FIND("F",ScheduleCompile!R72)-1)),ScheduleCompile!R72)))))),"",IF(ScheduleCompile!R72="Off",0,IF(ScheduleCompile!R72="On",1,IF(ISNUMBER(ScheduleCompile!R72),ScheduleCompile!R72/1,IF(ISTEXT(ScheduleCompile!R72),IF(OR(ISNUMBER(FIND("5F",ScheduleCompile!R72)),ISNUMBER(FIND("0F",ScheduleCompile!R72)),ISNUMBER(FIND("8F",ScheduleCompile!R72)),ISNUMBER(FIND("1F",ScheduleCompile!R72)),ISNUMBER(FIND("2F",ScheduleCompile!R72)),ISNUMBER(FIND("3F",ScheduleCompile!R72)),ISNUMBER(FIND("6F",ScheduleCompile!R72)),ISNUMBER(FIND("7F",ScheduleCompile!R72)),ISNUMBER(FIND("9F",ScheduleCompile!R72)),ISNUMBER(FIND("4F",ScheduleCompile!R72))),VALUE(LEFT(ScheduleCompile!R72,FIND("F",ScheduleCompile!R72)-1)),ScheduleCompile!R72)))))))</f>
        <v>1</v>
      </c>
      <c r="X79" s="1">
        <f>IF(AND(ISERROR(IF(ScheduleCompile!S72="Off",0,IF(ScheduleCompile!S72="On",1,IF(ISNUMBER(ScheduleCompile!S72),ScheduleCompile!S72/1,IF(ISTEXT(ScheduleCompile!S72),IF(OR(ISNUMBER(FIND("5F",ScheduleCompile!S72)),ISNUMBER(FIND("0F",ScheduleCompile!S72)),ISNUMBER(FIND("8F",ScheduleCompile!S72)),ISNUMBER(FIND("1F",ScheduleCompile!S72)),ISNUMBER(FIND("2F",ScheduleCompile!S72)),ISNUMBER(FIND("3F",ScheduleCompile!S72)),ISNUMBER(FIND("6F",ScheduleCompile!S72)),ISNUMBER(FIND("7F",ScheduleCompile!S72)),ISNUMBER(FIND("9F",ScheduleCompile!S72)),ISNUMBER(FIND("4F",ScheduleCompile!S72))),VALUE(LEFT(ScheduleCompile!S72,FIND("F",ScheduleCompile!S72)-1)),ScheduleCompile!S72)))))),ISTEXT(ScheduleCompile!#REF!)),"ENDTABLE",IF(ISERROR(IF(ScheduleCompile!S72="Off",0,IF(ScheduleCompile!S72="On",1,IF(ISNUMBER(ScheduleCompile!S72),ScheduleCompile!S72/1,IF(ISTEXT(ScheduleCompile!S72),IF(OR(ISNUMBER(FIND("5F",ScheduleCompile!S72)),ISNUMBER(FIND("0F",ScheduleCompile!S72)),ISNUMBER(FIND("8F",ScheduleCompile!S72)),ISNUMBER(FIND("1F",ScheduleCompile!S72)),ISNUMBER(FIND("2F",ScheduleCompile!S72)),ISNUMBER(FIND("3F",ScheduleCompile!S72)),ISNUMBER(FIND("6F",ScheduleCompile!S72)),ISNUMBER(FIND("7F",ScheduleCompile!S72)),ISNUMBER(FIND("9F",ScheduleCompile!S72)),ISNUMBER(FIND("4F",ScheduleCompile!S72))),VALUE(LEFT(ScheduleCompile!S72,FIND("F",ScheduleCompile!S72)-1)),ScheduleCompile!S72)))))),"",IF(ScheduleCompile!S72="Off",0,IF(ScheduleCompile!S72="On",1,IF(ISNUMBER(ScheduleCompile!S72),ScheduleCompile!S72/1,IF(ISTEXT(ScheduleCompile!S72),IF(OR(ISNUMBER(FIND("5F",ScheduleCompile!S72)),ISNUMBER(FIND("0F",ScheduleCompile!S72)),ISNUMBER(FIND("8F",ScheduleCompile!S72)),ISNUMBER(FIND("1F",ScheduleCompile!S72)),ISNUMBER(FIND("2F",ScheduleCompile!S72)),ISNUMBER(FIND("3F",ScheduleCompile!S72)),ISNUMBER(FIND("6F",ScheduleCompile!S72)),ISNUMBER(FIND("7F",ScheduleCompile!S72)),ISNUMBER(FIND("9F",ScheduleCompile!S72)),ISNUMBER(FIND("4F",ScheduleCompile!S72))),VALUE(LEFT(ScheduleCompile!S72,FIND("F",ScheduleCompile!S72)-1)),ScheduleCompile!S72)))))))</f>
        <v>1</v>
      </c>
      <c r="Y79" s="1">
        <f>IF(AND(ISERROR(IF(ScheduleCompile!T72="Off",0,IF(ScheduleCompile!T72="On",1,IF(ISNUMBER(ScheduleCompile!T72),ScheduleCompile!T72/1,IF(ISTEXT(ScheduleCompile!T72),IF(OR(ISNUMBER(FIND("5F",ScheduleCompile!T72)),ISNUMBER(FIND("0F",ScheduleCompile!T72)),ISNUMBER(FIND("8F",ScheduleCompile!T72)),ISNUMBER(FIND("1F",ScheduleCompile!T72)),ISNUMBER(FIND("2F",ScheduleCompile!T72)),ISNUMBER(FIND("3F",ScheduleCompile!T72)),ISNUMBER(FIND("6F",ScheduleCompile!T72)),ISNUMBER(FIND("7F",ScheduleCompile!T72)),ISNUMBER(FIND("9F",ScheduleCompile!T72)),ISNUMBER(FIND("4F",ScheduleCompile!T72))),VALUE(LEFT(ScheduleCompile!T72,FIND("F",ScheduleCompile!T72)-1)),ScheduleCompile!T72)))))),ISTEXT(ScheduleCompile!#REF!)),"ENDTABLE",IF(ISERROR(IF(ScheduleCompile!T72="Off",0,IF(ScheduleCompile!T72="On",1,IF(ISNUMBER(ScheduleCompile!T72),ScheduleCompile!T72/1,IF(ISTEXT(ScheduleCompile!T72),IF(OR(ISNUMBER(FIND("5F",ScheduleCompile!T72)),ISNUMBER(FIND("0F",ScheduleCompile!T72)),ISNUMBER(FIND("8F",ScheduleCompile!T72)),ISNUMBER(FIND("1F",ScheduleCompile!T72)),ISNUMBER(FIND("2F",ScheduleCompile!T72)),ISNUMBER(FIND("3F",ScheduleCompile!T72)),ISNUMBER(FIND("6F",ScheduleCompile!T72)),ISNUMBER(FIND("7F",ScheduleCompile!T72)),ISNUMBER(FIND("9F",ScheduleCompile!T72)),ISNUMBER(FIND("4F",ScheduleCompile!T72))),VALUE(LEFT(ScheduleCompile!T72,FIND("F",ScheduleCompile!T72)-1)),ScheduleCompile!T72)))))),"",IF(ScheduleCompile!T72="Off",0,IF(ScheduleCompile!T72="On",1,IF(ISNUMBER(ScheduleCompile!T72),ScheduleCompile!T72/1,IF(ISTEXT(ScheduleCompile!T72),IF(OR(ISNUMBER(FIND("5F",ScheduleCompile!T72)),ISNUMBER(FIND("0F",ScheduleCompile!T72)),ISNUMBER(FIND("8F",ScheduleCompile!T72)),ISNUMBER(FIND("1F",ScheduleCompile!T72)),ISNUMBER(FIND("2F",ScheduleCompile!T72)),ISNUMBER(FIND("3F",ScheduleCompile!T72)),ISNUMBER(FIND("6F",ScheduleCompile!T72)),ISNUMBER(FIND("7F",ScheduleCompile!T72)),ISNUMBER(FIND("9F",ScheduleCompile!T72)),ISNUMBER(FIND("4F",ScheduleCompile!T72))),VALUE(LEFT(ScheduleCompile!T72,FIND("F",ScheduleCompile!T72)-1)),ScheduleCompile!T72)))))))</f>
        <v>1</v>
      </c>
      <c r="Z79" s="1">
        <f>IF(AND(ISERROR(IF(ScheduleCompile!U72="Off",0,IF(ScheduleCompile!U72="On",1,IF(ISNUMBER(ScheduleCompile!U72),ScheduleCompile!U72/1,IF(ISTEXT(ScheduleCompile!U72),IF(OR(ISNUMBER(FIND("5F",ScheduleCompile!U72)),ISNUMBER(FIND("0F",ScheduleCompile!U72)),ISNUMBER(FIND("8F",ScheduleCompile!U72)),ISNUMBER(FIND("1F",ScheduleCompile!U72)),ISNUMBER(FIND("2F",ScheduleCompile!U72)),ISNUMBER(FIND("3F",ScheduleCompile!U72)),ISNUMBER(FIND("6F",ScheduleCompile!U72)),ISNUMBER(FIND("7F",ScheduleCompile!U72)),ISNUMBER(FIND("9F",ScheduleCompile!U72)),ISNUMBER(FIND("4F",ScheduleCompile!U72))),VALUE(LEFT(ScheduleCompile!U72,FIND("F",ScheduleCompile!U72)-1)),ScheduleCompile!U72)))))),ISTEXT(ScheduleCompile!#REF!)),"ENDTABLE",IF(ISERROR(IF(ScheduleCompile!U72="Off",0,IF(ScheduleCompile!U72="On",1,IF(ISNUMBER(ScheduleCompile!U72),ScheduleCompile!U72/1,IF(ISTEXT(ScheduleCompile!U72),IF(OR(ISNUMBER(FIND("5F",ScheduleCompile!U72)),ISNUMBER(FIND("0F",ScheduleCompile!U72)),ISNUMBER(FIND("8F",ScheduleCompile!U72)),ISNUMBER(FIND("1F",ScheduleCompile!U72)),ISNUMBER(FIND("2F",ScheduleCompile!U72)),ISNUMBER(FIND("3F",ScheduleCompile!U72)),ISNUMBER(FIND("6F",ScheduleCompile!U72)),ISNUMBER(FIND("7F",ScheduleCompile!U72)),ISNUMBER(FIND("9F",ScheduleCompile!U72)),ISNUMBER(FIND("4F",ScheduleCompile!U72))),VALUE(LEFT(ScheduleCompile!U72,FIND("F",ScheduleCompile!U72)-1)),ScheduleCompile!U72)))))),"",IF(ScheduleCompile!U72="Off",0,IF(ScheduleCompile!U72="On",1,IF(ISNUMBER(ScheduleCompile!U72),ScheduleCompile!U72/1,IF(ISTEXT(ScheduleCompile!U72),IF(OR(ISNUMBER(FIND("5F",ScheduleCompile!U72)),ISNUMBER(FIND("0F",ScheduleCompile!U72)),ISNUMBER(FIND("8F",ScheduleCompile!U72)),ISNUMBER(FIND("1F",ScheduleCompile!U72)),ISNUMBER(FIND("2F",ScheduleCompile!U72)),ISNUMBER(FIND("3F",ScheduleCompile!U72)),ISNUMBER(FIND("6F",ScheduleCompile!U72)),ISNUMBER(FIND("7F",ScheduleCompile!U72)),ISNUMBER(FIND("9F",ScheduleCompile!U72)),ISNUMBER(FIND("4F",ScheduleCompile!U72))),VALUE(LEFT(ScheduleCompile!U72,FIND("F",ScheduleCompile!U72)-1)),ScheduleCompile!U72)))))))</f>
        <v>1</v>
      </c>
      <c r="AA79" s="1">
        <f>IF(AND(ISERROR(IF(ScheduleCompile!V72="Off",0,IF(ScheduleCompile!V72="On",1,IF(ISNUMBER(ScheduleCompile!V72),ScheduleCompile!V72/1,IF(ISTEXT(ScheduleCompile!V72),IF(OR(ISNUMBER(FIND("5F",ScheduleCompile!V72)),ISNUMBER(FIND("0F",ScheduleCompile!V72)),ISNUMBER(FIND("8F",ScheduleCompile!V72)),ISNUMBER(FIND("1F",ScheduleCompile!V72)),ISNUMBER(FIND("2F",ScheduleCompile!V72)),ISNUMBER(FIND("3F",ScheduleCompile!V72)),ISNUMBER(FIND("6F",ScheduleCompile!V72)),ISNUMBER(FIND("7F",ScheduleCompile!V72)),ISNUMBER(FIND("9F",ScheduleCompile!V72)),ISNUMBER(FIND("4F",ScheduleCompile!V72))),VALUE(LEFT(ScheduleCompile!V72,FIND("F",ScheduleCompile!V72)-1)),ScheduleCompile!V72)))))),ISTEXT(ScheduleCompile!#REF!)),"ENDTABLE",IF(ISERROR(IF(ScheduleCompile!V72="Off",0,IF(ScheduleCompile!V72="On",1,IF(ISNUMBER(ScheduleCompile!V72),ScheduleCompile!V72/1,IF(ISTEXT(ScheduleCompile!V72),IF(OR(ISNUMBER(FIND("5F",ScheduleCompile!V72)),ISNUMBER(FIND("0F",ScheduleCompile!V72)),ISNUMBER(FIND("8F",ScheduleCompile!V72)),ISNUMBER(FIND("1F",ScheduleCompile!V72)),ISNUMBER(FIND("2F",ScheduleCompile!V72)),ISNUMBER(FIND("3F",ScheduleCompile!V72)),ISNUMBER(FIND("6F",ScheduleCompile!V72)),ISNUMBER(FIND("7F",ScheduleCompile!V72)),ISNUMBER(FIND("9F",ScheduleCompile!V72)),ISNUMBER(FIND("4F",ScheduleCompile!V72))),VALUE(LEFT(ScheduleCompile!V72,FIND("F",ScheduleCompile!V72)-1)),ScheduleCompile!V72)))))),"",IF(ScheduleCompile!V72="Off",0,IF(ScheduleCompile!V72="On",1,IF(ISNUMBER(ScheduleCompile!V72),ScheduleCompile!V72/1,IF(ISTEXT(ScheduleCompile!V72),IF(OR(ISNUMBER(FIND("5F",ScheduleCompile!V72)),ISNUMBER(FIND("0F",ScheduleCompile!V72)),ISNUMBER(FIND("8F",ScheduleCompile!V72)),ISNUMBER(FIND("1F",ScheduleCompile!V72)),ISNUMBER(FIND("2F",ScheduleCompile!V72)),ISNUMBER(FIND("3F",ScheduleCompile!V72)),ISNUMBER(FIND("6F",ScheduleCompile!V72)),ISNUMBER(FIND("7F",ScheduleCompile!V72)),ISNUMBER(FIND("9F",ScheduleCompile!V72)),ISNUMBER(FIND("4F",ScheduleCompile!V72))),VALUE(LEFT(ScheduleCompile!V72,FIND("F",ScheduleCompile!V72)-1)),ScheduleCompile!V72)))))))</f>
        <v>0</v>
      </c>
      <c r="AB79" s="1">
        <f>IF(AND(ISERROR(IF(ScheduleCompile!W72="Off",0,IF(ScheduleCompile!W72="On",1,IF(ISNUMBER(ScheduleCompile!W72),ScheduleCompile!W72/1,IF(ISTEXT(ScheduleCompile!W72),IF(OR(ISNUMBER(FIND("5F",ScheduleCompile!W72)),ISNUMBER(FIND("0F",ScheduleCompile!W72)),ISNUMBER(FIND("8F",ScheduleCompile!W72)),ISNUMBER(FIND("1F",ScheduleCompile!W72)),ISNUMBER(FIND("2F",ScheduleCompile!W72)),ISNUMBER(FIND("3F",ScheduleCompile!W72)),ISNUMBER(FIND("6F",ScheduleCompile!W72)),ISNUMBER(FIND("7F",ScheduleCompile!W72)),ISNUMBER(FIND("9F",ScheduleCompile!W72)),ISNUMBER(FIND("4F",ScheduleCompile!W72))),VALUE(LEFT(ScheduleCompile!W72,FIND("F",ScheduleCompile!W72)-1)),ScheduleCompile!W72)))))),ISTEXT(ScheduleCompile!#REF!)),"ENDTABLE",IF(ISERROR(IF(ScheduleCompile!W72="Off",0,IF(ScheduleCompile!W72="On",1,IF(ISNUMBER(ScheduleCompile!W72),ScheduleCompile!W72/1,IF(ISTEXT(ScheduleCompile!W72),IF(OR(ISNUMBER(FIND("5F",ScheduleCompile!W72)),ISNUMBER(FIND("0F",ScheduleCompile!W72)),ISNUMBER(FIND("8F",ScheduleCompile!W72)),ISNUMBER(FIND("1F",ScheduleCompile!W72)),ISNUMBER(FIND("2F",ScheduleCompile!W72)),ISNUMBER(FIND("3F",ScheduleCompile!W72)),ISNUMBER(FIND("6F",ScheduleCompile!W72)),ISNUMBER(FIND("7F",ScheduleCompile!W72)),ISNUMBER(FIND("9F",ScheduleCompile!W72)),ISNUMBER(FIND("4F",ScheduleCompile!W72))),VALUE(LEFT(ScheduleCompile!W72,FIND("F",ScheduleCompile!W72)-1)),ScheduleCompile!W72)))))),"",IF(ScheduleCompile!W72="Off",0,IF(ScheduleCompile!W72="On",1,IF(ISNUMBER(ScheduleCompile!W72),ScheduleCompile!W72/1,IF(ISTEXT(ScheduleCompile!W72),IF(OR(ISNUMBER(FIND("5F",ScheduleCompile!W72)),ISNUMBER(FIND("0F",ScheduleCompile!W72)),ISNUMBER(FIND("8F",ScheduleCompile!W72)),ISNUMBER(FIND("1F",ScheduleCompile!W72)),ISNUMBER(FIND("2F",ScheduleCompile!W72)),ISNUMBER(FIND("3F",ScheduleCompile!W72)),ISNUMBER(FIND("6F",ScheduleCompile!W72)),ISNUMBER(FIND("7F",ScheduleCompile!W72)),ISNUMBER(FIND("9F",ScheduleCompile!W72)),ISNUMBER(FIND("4F",ScheduleCompile!W72))),VALUE(LEFT(ScheduleCompile!W72,FIND("F",ScheduleCompile!W72)-1)),ScheduleCompile!W72)))))))</f>
        <v>0</v>
      </c>
      <c r="AC79" s="1">
        <f>IF(AND(ISERROR(IF(ScheduleCompile!X72="Off",0,IF(ScheduleCompile!X72="On",1,IF(ISNUMBER(ScheduleCompile!X72),ScheduleCompile!X72/1,IF(ISTEXT(ScheduleCompile!X72),IF(OR(ISNUMBER(FIND("5F",ScheduleCompile!X72)),ISNUMBER(FIND("0F",ScheduleCompile!X72)),ISNUMBER(FIND("8F",ScheduleCompile!X72)),ISNUMBER(FIND("1F",ScheduleCompile!X72)),ISNUMBER(FIND("2F",ScheduleCompile!X72)),ISNUMBER(FIND("3F",ScheduleCompile!X72)),ISNUMBER(FIND("6F",ScheduleCompile!X72)),ISNUMBER(FIND("7F",ScheduleCompile!X72)),ISNUMBER(FIND("9F",ScheduleCompile!X72)),ISNUMBER(FIND("4F",ScheduleCompile!X72))),VALUE(LEFT(ScheduleCompile!X72,FIND("F",ScheduleCompile!X72)-1)),ScheduleCompile!X72)))))),ISTEXT(ScheduleCompile!#REF!)),"ENDTABLE",IF(ISERROR(IF(ScheduleCompile!X72="Off",0,IF(ScheduleCompile!X72="On",1,IF(ISNUMBER(ScheduleCompile!X72),ScheduleCompile!X72/1,IF(ISTEXT(ScheduleCompile!X72),IF(OR(ISNUMBER(FIND("5F",ScheduleCompile!X72)),ISNUMBER(FIND("0F",ScheduleCompile!X72)),ISNUMBER(FIND("8F",ScheduleCompile!X72)),ISNUMBER(FIND("1F",ScheduleCompile!X72)),ISNUMBER(FIND("2F",ScheduleCompile!X72)),ISNUMBER(FIND("3F",ScheduleCompile!X72)),ISNUMBER(FIND("6F",ScheduleCompile!X72)),ISNUMBER(FIND("7F",ScheduleCompile!X72)),ISNUMBER(FIND("9F",ScheduleCompile!X72)),ISNUMBER(FIND("4F",ScheduleCompile!X72))),VALUE(LEFT(ScheduleCompile!X72,FIND("F",ScheduleCompile!X72)-1)),ScheduleCompile!X72)))))),"",IF(ScheduleCompile!X72="Off",0,IF(ScheduleCompile!X72="On",1,IF(ISNUMBER(ScheduleCompile!X72),ScheduleCompile!X72/1,IF(ISTEXT(ScheduleCompile!X72),IF(OR(ISNUMBER(FIND("5F",ScheduleCompile!X72)),ISNUMBER(FIND("0F",ScheduleCompile!X72)),ISNUMBER(FIND("8F",ScheduleCompile!X72)),ISNUMBER(FIND("1F",ScheduleCompile!X72)),ISNUMBER(FIND("2F",ScheduleCompile!X72)),ISNUMBER(FIND("3F",ScheduleCompile!X72)),ISNUMBER(FIND("6F",ScheduleCompile!X72)),ISNUMBER(FIND("7F",ScheduleCompile!X72)),ISNUMBER(FIND("9F",ScheduleCompile!X72)),ISNUMBER(FIND("4F",ScheduleCompile!X72))),VALUE(LEFT(ScheduleCompile!X72,FIND("F",ScheduleCompile!X72)-1)),ScheduleCompile!X72)))))))</f>
        <v>0</v>
      </c>
      <c r="AD79" s="1">
        <f>IF(AND(ISERROR(IF(ScheduleCompile!Y72="Off",0,IF(ScheduleCompile!Y72="On",1,IF(ISNUMBER(ScheduleCompile!Y72),ScheduleCompile!Y72/1,IF(ISTEXT(ScheduleCompile!Y72),IF(OR(ISNUMBER(FIND("5F",ScheduleCompile!Y72)),ISNUMBER(FIND("0F",ScheduleCompile!Y72)),ISNUMBER(FIND("8F",ScheduleCompile!Y72)),ISNUMBER(FIND("1F",ScheduleCompile!Y72)),ISNUMBER(FIND("2F",ScheduleCompile!Y72)),ISNUMBER(FIND("3F",ScheduleCompile!Y72)),ISNUMBER(FIND("6F",ScheduleCompile!Y72)),ISNUMBER(FIND("7F",ScheduleCompile!Y72)),ISNUMBER(FIND("9F",ScheduleCompile!Y72)),ISNUMBER(FIND("4F",ScheduleCompile!Y72))),VALUE(LEFT(ScheduleCompile!Y72,FIND("F",ScheduleCompile!Y72)-1)),ScheduleCompile!Y72)))))),ISTEXT(ScheduleCompile!#REF!)),"ENDTABLE",IF(ISERROR(IF(ScheduleCompile!Y72="Off",0,IF(ScheduleCompile!Y72="On",1,IF(ISNUMBER(ScheduleCompile!Y72),ScheduleCompile!Y72/1,IF(ISTEXT(ScheduleCompile!Y72),IF(OR(ISNUMBER(FIND("5F",ScheduleCompile!Y72)),ISNUMBER(FIND("0F",ScheduleCompile!Y72)),ISNUMBER(FIND("8F",ScheduleCompile!Y72)),ISNUMBER(FIND("1F",ScheduleCompile!Y72)),ISNUMBER(FIND("2F",ScheduleCompile!Y72)),ISNUMBER(FIND("3F",ScheduleCompile!Y72)),ISNUMBER(FIND("6F",ScheduleCompile!Y72)),ISNUMBER(FIND("7F",ScheduleCompile!Y72)),ISNUMBER(FIND("9F",ScheduleCompile!Y72)),ISNUMBER(FIND("4F",ScheduleCompile!Y72))),VALUE(LEFT(ScheduleCompile!Y72,FIND("F",ScheduleCompile!Y72)-1)),ScheduleCompile!Y72)))))),"",IF(ScheduleCompile!Y72="Off",0,IF(ScheduleCompile!Y72="On",1,IF(ISNUMBER(ScheduleCompile!Y72),ScheduleCompile!Y72/1,IF(ISTEXT(ScheduleCompile!Y72),IF(OR(ISNUMBER(FIND("5F",ScheduleCompile!Y72)),ISNUMBER(FIND("0F",ScheduleCompile!Y72)),ISNUMBER(FIND("8F",ScheduleCompile!Y72)),ISNUMBER(FIND("1F",ScheduleCompile!Y72)),ISNUMBER(FIND("2F",ScheduleCompile!Y72)),ISNUMBER(FIND("3F",ScheduleCompile!Y72)),ISNUMBER(FIND("6F",ScheduleCompile!Y72)),ISNUMBER(FIND("7F",ScheduleCompile!Y72)),ISNUMBER(FIND("9F",ScheduleCompile!Y72)),ISNUMBER(FIND("4F",ScheduleCompile!Y72))),VALUE(LEFT(ScheduleCompile!Y72,FIND("F",ScheduleCompile!Y72)-1)),ScheduleCompile!Y72)))))))</f>
        <v>0</v>
      </c>
    </row>
    <row r="80" spans="1:30" x14ac:dyDescent="0.25">
      <c r="A80" t="str">
        <f t="shared" si="4"/>
        <v>SchDay "DataEscalatorSun"  Type = "Fraction" Hr = (0, 0, 0, 0, 0, 0, 1, 1, 1, 1, 1, 1, 1, 1, 1, 1, 1, 1, 1, 1, 0, 0, 0, 0) ..</v>
      </c>
      <c r="B80" s="1" t="s">
        <v>623</v>
      </c>
      <c r="C80" t="str">
        <f t="shared" si="5"/>
        <v xml:space="preserve">SchDay "DataEscalatorSun"  Type = "Fraction" Hr = </v>
      </c>
      <c r="D80" t="str">
        <f t="shared" si="6"/>
        <v>(0, 0, 0, 0, 0, 0, 1, 1, 1, 1, 1, 1, 1, 1, 1, 1, 1, 1, 1, 1, 0, 0, 0, 0) ..</v>
      </c>
      <c r="E80" s="30" t="str">
        <f>ScheduleCompile!A73</f>
        <v>DataEscalatorSun</v>
      </c>
      <c r="F80" t="str">
        <f t="shared" si="7"/>
        <v>Fraction</v>
      </c>
      <c r="G80" s="1">
        <f>IF(AND(ISERROR(IF(ScheduleCompile!B73="Off",0,IF(ScheduleCompile!B73="On",1,IF(ISNUMBER(ScheduleCompile!B73),ScheduleCompile!B73/1,IF(ISTEXT(ScheduleCompile!B73),IF(OR(ISNUMBER(FIND("5F",ScheduleCompile!B73)),ISNUMBER(FIND("0F",ScheduleCompile!B73)),ISNUMBER(FIND("8F",ScheduleCompile!B73)),ISNUMBER(FIND("1F",ScheduleCompile!B73)),ISNUMBER(FIND("2F",ScheduleCompile!B73)),ISNUMBER(FIND("3F",ScheduleCompile!B73)),ISNUMBER(FIND("6F",ScheduleCompile!B73)),ISNUMBER(FIND("7F",ScheduleCompile!B73)),ISNUMBER(FIND("9F",ScheduleCompile!B73)),ISNUMBER(FIND("4F",ScheduleCompile!B73))),VALUE(LEFT(ScheduleCompile!B73,FIND("F",ScheduleCompile!B73)-1)),ScheduleCompile!B73)))))),ISTEXT(ScheduleCompile!#REF!)),"ENDTABLE",IF(ISERROR(IF(ScheduleCompile!B73="Off",0,IF(ScheduleCompile!B73="On",1,IF(ISNUMBER(ScheduleCompile!B73),ScheduleCompile!B73/1,IF(ISTEXT(ScheduleCompile!B73),IF(OR(ISNUMBER(FIND("5F",ScheduleCompile!B73)),ISNUMBER(FIND("0F",ScheduleCompile!B73)),ISNUMBER(FIND("8F",ScheduleCompile!B73)),ISNUMBER(FIND("1F",ScheduleCompile!B73)),ISNUMBER(FIND("2F",ScheduleCompile!B73)),ISNUMBER(FIND("3F",ScheduleCompile!B73)),ISNUMBER(FIND("6F",ScheduleCompile!B73)),ISNUMBER(FIND("7F",ScheduleCompile!B73)),ISNUMBER(FIND("9F",ScheduleCompile!B73)),ISNUMBER(FIND("4F",ScheduleCompile!B73))),VALUE(LEFT(ScheduleCompile!B73,FIND("F",ScheduleCompile!B73)-1)),ScheduleCompile!B73)))))),"",IF(ScheduleCompile!B73="Off",0,IF(ScheduleCompile!B73="On",1,IF(ISNUMBER(ScheduleCompile!B73),ScheduleCompile!B73/1,IF(ISTEXT(ScheduleCompile!B73),IF(OR(ISNUMBER(FIND("5F",ScheduleCompile!B73)),ISNUMBER(FIND("0F",ScheduleCompile!B73)),ISNUMBER(FIND("8F",ScheduleCompile!B73)),ISNUMBER(FIND("1F",ScheduleCompile!B73)),ISNUMBER(FIND("2F",ScheduleCompile!B73)),ISNUMBER(FIND("3F",ScheduleCompile!B73)),ISNUMBER(FIND("6F",ScheduleCompile!B73)),ISNUMBER(FIND("7F",ScheduleCompile!B73)),ISNUMBER(FIND("9F",ScheduleCompile!B73)),ISNUMBER(FIND("4F",ScheduleCompile!B73))),VALUE(LEFT(ScheduleCompile!B73,FIND("F",ScheduleCompile!B73)-1)),ScheduleCompile!B73)))))))</f>
        <v>0</v>
      </c>
      <c r="H80" s="1">
        <f>IF(AND(ISERROR(IF(ScheduleCompile!C73="Off",0,IF(ScheduleCompile!C73="On",1,IF(ISNUMBER(ScheduleCompile!C73),ScheduleCompile!C73/1,IF(ISTEXT(ScheduleCompile!C73),IF(OR(ISNUMBER(FIND("5F",ScheduleCompile!C73)),ISNUMBER(FIND("0F",ScheduleCompile!C73)),ISNUMBER(FIND("8F",ScheduleCompile!C73)),ISNUMBER(FIND("1F",ScheduleCompile!C73)),ISNUMBER(FIND("2F",ScheduleCompile!C73)),ISNUMBER(FIND("3F",ScheduleCompile!C73)),ISNUMBER(FIND("6F",ScheduleCompile!C73)),ISNUMBER(FIND("7F",ScheduleCompile!C73)),ISNUMBER(FIND("9F",ScheduleCompile!C73)),ISNUMBER(FIND("4F",ScheduleCompile!C73))),VALUE(LEFT(ScheduleCompile!C73,FIND("F",ScheduleCompile!C73)-1)),ScheduleCompile!C73)))))),ISTEXT(ScheduleCompile!#REF!)),"ENDTABLE",IF(ISERROR(IF(ScheduleCompile!C73="Off",0,IF(ScheduleCompile!C73="On",1,IF(ISNUMBER(ScheduleCompile!C73),ScheduleCompile!C73/1,IF(ISTEXT(ScheduleCompile!C73),IF(OR(ISNUMBER(FIND("5F",ScheduleCompile!C73)),ISNUMBER(FIND("0F",ScheduleCompile!C73)),ISNUMBER(FIND("8F",ScheduleCompile!C73)),ISNUMBER(FIND("1F",ScheduleCompile!C73)),ISNUMBER(FIND("2F",ScheduleCompile!C73)),ISNUMBER(FIND("3F",ScheduleCompile!C73)),ISNUMBER(FIND("6F",ScheduleCompile!C73)),ISNUMBER(FIND("7F",ScheduleCompile!C73)),ISNUMBER(FIND("9F",ScheduleCompile!C73)),ISNUMBER(FIND("4F",ScheduleCompile!C73))),VALUE(LEFT(ScheduleCompile!C73,FIND("F",ScheduleCompile!C73)-1)),ScheduleCompile!C73)))))),"",IF(ScheduleCompile!C73="Off",0,IF(ScheduleCompile!C73="On",1,IF(ISNUMBER(ScheduleCompile!C73),ScheduleCompile!C73/1,IF(ISTEXT(ScheduleCompile!C73),IF(OR(ISNUMBER(FIND("5F",ScheduleCompile!C73)),ISNUMBER(FIND("0F",ScheduleCompile!C73)),ISNUMBER(FIND("8F",ScheduleCompile!C73)),ISNUMBER(FIND("1F",ScheduleCompile!C73)),ISNUMBER(FIND("2F",ScheduleCompile!C73)),ISNUMBER(FIND("3F",ScheduleCompile!C73)),ISNUMBER(FIND("6F",ScheduleCompile!C73)),ISNUMBER(FIND("7F",ScheduleCompile!C73)),ISNUMBER(FIND("9F",ScheduleCompile!C73)),ISNUMBER(FIND("4F",ScheduleCompile!C73))),VALUE(LEFT(ScheduleCompile!C73,FIND("F",ScheduleCompile!C73)-1)),ScheduleCompile!C73)))))))</f>
        <v>0</v>
      </c>
      <c r="I80" s="1">
        <f>IF(AND(ISERROR(IF(ScheduleCompile!D73="Off",0,IF(ScheduleCompile!D73="On",1,IF(ISNUMBER(ScheduleCompile!D73),ScheduleCompile!D73/1,IF(ISTEXT(ScheduleCompile!D73),IF(OR(ISNUMBER(FIND("5F",ScheduleCompile!D73)),ISNUMBER(FIND("0F",ScheduleCompile!D73)),ISNUMBER(FIND("8F",ScheduleCompile!D73)),ISNUMBER(FIND("1F",ScheduleCompile!D73)),ISNUMBER(FIND("2F",ScheduleCompile!D73)),ISNUMBER(FIND("3F",ScheduleCompile!D73)),ISNUMBER(FIND("6F",ScheduleCompile!D73)),ISNUMBER(FIND("7F",ScheduleCompile!D73)),ISNUMBER(FIND("9F",ScheduleCompile!D73)),ISNUMBER(FIND("4F",ScheduleCompile!D73))),VALUE(LEFT(ScheduleCompile!D73,FIND("F",ScheduleCompile!D73)-1)),ScheduleCompile!D73)))))),ISTEXT(ScheduleCompile!#REF!)),"ENDTABLE",IF(ISERROR(IF(ScheduleCompile!D73="Off",0,IF(ScheduleCompile!D73="On",1,IF(ISNUMBER(ScheduleCompile!D73),ScheduleCompile!D73/1,IF(ISTEXT(ScheduleCompile!D73),IF(OR(ISNUMBER(FIND("5F",ScheduleCompile!D73)),ISNUMBER(FIND("0F",ScheduleCompile!D73)),ISNUMBER(FIND("8F",ScheduleCompile!D73)),ISNUMBER(FIND("1F",ScheduleCompile!D73)),ISNUMBER(FIND("2F",ScheduleCompile!D73)),ISNUMBER(FIND("3F",ScheduleCompile!D73)),ISNUMBER(FIND("6F",ScheduleCompile!D73)),ISNUMBER(FIND("7F",ScheduleCompile!D73)),ISNUMBER(FIND("9F",ScheduleCompile!D73)),ISNUMBER(FIND("4F",ScheduleCompile!D73))),VALUE(LEFT(ScheduleCompile!D73,FIND("F",ScheduleCompile!D73)-1)),ScheduleCompile!D73)))))),"",IF(ScheduleCompile!D73="Off",0,IF(ScheduleCompile!D73="On",1,IF(ISNUMBER(ScheduleCompile!D73),ScheduleCompile!D73/1,IF(ISTEXT(ScheduleCompile!D73),IF(OR(ISNUMBER(FIND("5F",ScheduleCompile!D73)),ISNUMBER(FIND("0F",ScheduleCompile!D73)),ISNUMBER(FIND("8F",ScheduleCompile!D73)),ISNUMBER(FIND("1F",ScheduleCompile!D73)),ISNUMBER(FIND("2F",ScheduleCompile!D73)),ISNUMBER(FIND("3F",ScheduleCompile!D73)),ISNUMBER(FIND("6F",ScheduleCompile!D73)),ISNUMBER(FIND("7F",ScheduleCompile!D73)),ISNUMBER(FIND("9F",ScheduleCompile!D73)),ISNUMBER(FIND("4F",ScheduleCompile!D73))),VALUE(LEFT(ScheduleCompile!D73,FIND("F",ScheduleCompile!D73)-1)),ScheduleCompile!D73)))))))</f>
        <v>0</v>
      </c>
      <c r="J80" s="1">
        <f>IF(AND(ISERROR(IF(ScheduleCompile!E73="Off",0,IF(ScheduleCompile!E73="On",1,IF(ISNUMBER(ScheduleCompile!E73),ScheduleCompile!E73/1,IF(ISTEXT(ScheduleCompile!E73),IF(OR(ISNUMBER(FIND("5F",ScheduleCompile!E73)),ISNUMBER(FIND("0F",ScheduleCompile!E73)),ISNUMBER(FIND("8F",ScheduleCompile!E73)),ISNUMBER(FIND("1F",ScheduleCompile!E73)),ISNUMBER(FIND("2F",ScheduleCompile!E73)),ISNUMBER(FIND("3F",ScheduleCompile!E73)),ISNUMBER(FIND("6F",ScheduleCompile!E73)),ISNUMBER(FIND("7F",ScheduleCompile!E73)),ISNUMBER(FIND("9F",ScheduleCompile!E73)),ISNUMBER(FIND("4F",ScheduleCompile!E73))),VALUE(LEFT(ScheduleCompile!E73,FIND("F",ScheduleCompile!E73)-1)),ScheduleCompile!E73)))))),ISTEXT(ScheduleCompile!#REF!)),"ENDTABLE",IF(ISERROR(IF(ScheduleCompile!E73="Off",0,IF(ScheduleCompile!E73="On",1,IF(ISNUMBER(ScheduleCompile!E73),ScheduleCompile!E73/1,IF(ISTEXT(ScheduleCompile!E73),IF(OR(ISNUMBER(FIND("5F",ScheduleCompile!E73)),ISNUMBER(FIND("0F",ScheduleCompile!E73)),ISNUMBER(FIND("8F",ScheduleCompile!E73)),ISNUMBER(FIND("1F",ScheduleCompile!E73)),ISNUMBER(FIND("2F",ScheduleCompile!E73)),ISNUMBER(FIND("3F",ScheduleCompile!E73)),ISNUMBER(FIND("6F",ScheduleCompile!E73)),ISNUMBER(FIND("7F",ScheduleCompile!E73)),ISNUMBER(FIND("9F",ScheduleCompile!E73)),ISNUMBER(FIND("4F",ScheduleCompile!E73))),VALUE(LEFT(ScheduleCompile!E73,FIND("F",ScheduleCompile!E73)-1)),ScheduleCompile!E73)))))),"",IF(ScheduleCompile!E73="Off",0,IF(ScheduleCompile!E73="On",1,IF(ISNUMBER(ScheduleCompile!E73),ScheduleCompile!E73/1,IF(ISTEXT(ScheduleCompile!E73),IF(OR(ISNUMBER(FIND("5F",ScheduleCompile!E73)),ISNUMBER(FIND("0F",ScheduleCompile!E73)),ISNUMBER(FIND("8F",ScheduleCompile!E73)),ISNUMBER(FIND("1F",ScheduleCompile!E73)),ISNUMBER(FIND("2F",ScheduleCompile!E73)),ISNUMBER(FIND("3F",ScheduleCompile!E73)),ISNUMBER(FIND("6F",ScheduleCompile!E73)),ISNUMBER(FIND("7F",ScheduleCompile!E73)),ISNUMBER(FIND("9F",ScheduleCompile!E73)),ISNUMBER(FIND("4F",ScheduleCompile!E73))),VALUE(LEFT(ScheduleCompile!E73,FIND("F",ScheduleCompile!E73)-1)),ScheduleCompile!E73)))))))</f>
        <v>0</v>
      </c>
      <c r="K80" s="1">
        <f>IF(AND(ISERROR(IF(ScheduleCompile!F73="Off",0,IF(ScheduleCompile!F73="On",1,IF(ISNUMBER(ScheduleCompile!F73),ScheduleCompile!F73/1,IF(ISTEXT(ScheduleCompile!F73),IF(OR(ISNUMBER(FIND("5F",ScheduleCompile!F73)),ISNUMBER(FIND("0F",ScheduleCompile!F73)),ISNUMBER(FIND("8F",ScheduleCompile!F73)),ISNUMBER(FIND("1F",ScheduleCompile!F73)),ISNUMBER(FIND("2F",ScheduleCompile!F73)),ISNUMBER(FIND("3F",ScheduleCompile!F73)),ISNUMBER(FIND("6F",ScheduleCompile!F73)),ISNUMBER(FIND("7F",ScheduleCompile!F73)),ISNUMBER(FIND("9F",ScheduleCompile!F73)),ISNUMBER(FIND("4F",ScheduleCompile!F73))),VALUE(LEFT(ScheduleCompile!F73,FIND("F",ScheduleCompile!F73)-1)),ScheduleCompile!F73)))))),ISTEXT(ScheduleCompile!#REF!)),"ENDTABLE",IF(ISERROR(IF(ScheduleCompile!F73="Off",0,IF(ScheduleCompile!F73="On",1,IF(ISNUMBER(ScheduleCompile!F73),ScheduleCompile!F73/1,IF(ISTEXT(ScheduleCompile!F73),IF(OR(ISNUMBER(FIND("5F",ScheduleCompile!F73)),ISNUMBER(FIND("0F",ScheduleCompile!F73)),ISNUMBER(FIND("8F",ScheduleCompile!F73)),ISNUMBER(FIND("1F",ScheduleCompile!F73)),ISNUMBER(FIND("2F",ScheduleCompile!F73)),ISNUMBER(FIND("3F",ScheduleCompile!F73)),ISNUMBER(FIND("6F",ScheduleCompile!F73)),ISNUMBER(FIND("7F",ScheduleCompile!F73)),ISNUMBER(FIND("9F",ScheduleCompile!F73)),ISNUMBER(FIND("4F",ScheduleCompile!F73))),VALUE(LEFT(ScheduleCompile!F73,FIND("F",ScheduleCompile!F73)-1)),ScheduleCompile!F73)))))),"",IF(ScheduleCompile!F73="Off",0,IF(ScheduleCompile!F73="On",1,IF(ISNUMBER(ScheduleCompile!F73),ScheduleCompile!F73/1,IF(ISTEXT(ScheduleCompile!F73),IF(OR(ISNUMBER(FIND("5F",ScheduleCompile!F73)),ISNUMBER(FIND("0F",ScheduleCompile!F73)),ISNUMBER(FIND("8F",ScheduleCompile!F73)),ISNUMBER(FIND("1F",ScheduleCompile!F73)),ISNUMBER(FIND("2F",ScheduleCompile!F73)),ISNUMBER(FIND("3F",ScheduleCompile!F73)),ISNUMBER(FIND("6F",ScheduleCompile!F73)),ISNUMBER(FIND("7F",ScheduleCompile!F73)),ISNUMBER(FIND("9F",ScheduleCompile!F73)),ISNUMBER(FIND("4F",ScheduleCompile!F73))),VALUE(LEFT(ScheduleCompile!F73,FIND("F",ScheduleCompile!F73)-1)),ScheduleCompile!F73)))))))</f>
        <v>0</v>
      </c>
      <c r="L80" s="1">
        <f>IF(AND(ISERROR(IF(ScheduleCompile!G73="Off",0,IF(ScheduleCompile!G73="On",1,IF(ISNUMBER(ScheduleCompile!G73),ScheduleCompile!G73/1,IF(ISTEXT(ScheduleCompile!G73),IF(OR(ISNUMBER(FIND("5F",ScheduleCompile!G73)),ISNUMBER(FIND("0F",ScheduleCompile!G73)),ISNUMBER(FIND("8F",ScheduleCompile!G73)),ISNUMBER(FIND("1F",ScheduleCompile!G73)),ISNUMBER(FIND("2F",ScheduleCompile!G73)),ISNUMBER(FIND("3F",ScheduleCompile!G73)),ISNUMBER(FIND("6F",ScheduleCompile!G73)),ISNUMBER(FIND("7F",ScheduleCompile!G73)),ISNUMBER(FIND("9F",ScheduleCompile!G73)),ISNUMBER(FIND("4F",ScheduleCompile!G73))),VALUE(LEFT(ScheduleCompile!G73,FIND("F",ScheduleCompile!G73)-1)),ScheduleCompile!G73)))))),ISTEXT(ScheduleCompile!#REF!)),"ENDTABLE",IF(ISERROR(IF(ScheduleCompile!G73="Off",0,IF(ScheduleCompile!G73="On",1,IF(ISNUMBER(ScheduleCompile!G73),ScheduleCompile!G73/1,IF(ISTEXT(ScheduleCompile!G73),IF(OR(ISNUMBER(FIND("5F",ScheduleCompile!G73)),ISNUMBER(FIND("0F",ScheduleCompile!G73)),ISNUMBER(FIND("8F",ScheduleCompile!G73)),ISNUMBER(FIND("1F",ScheduleCompile!G73)),ISNUMBER(FIND("2F",ScheduleCompile!G73)),ISNUMBER(FIND("3F",ScheduleCompile!G73)),ISNUMBER(FIND("6F",ScheduleCompile!G73)),ISNUMBER(FIND("7F",ScheduleCompile!G73)),ISNUMBER(FIND("9F",ScheduleCompile!G73)),ISNUMBER(FIND("4F",ScheduleCompile!G73))),VALUE(LEFT(ScheduleCompile!G73,FIND("F",ScheduleCompile!G73)-1)),ScheduleCompile!G73)))))),"",IF(ScheduleCompile!G73="Off",0,IF(ScheduleCompile!G73="On",1,IF(ISNUMBER(ScheduleCompile!G73),ScheduleCompile!G73/1,IF(ISTEXT(ScheduleCompile!G73),IF(OR(ISNUMBER(FIND("5F",ScheduleCompile!G73)),ISNUMBER(FIND("0F",ScheduleCompile!G73)),ISNUMBER(FIND("8F",ScheduleCompile!G73)),ISNUMBER(FIND("1F",ScheduleCompile!G73)),ISNUMBER(FIND("2F",ScheduleCompile!G73)),ISNUMBER(FIND("3F",ScheduleCompile!G73)),ISNUMBER(FIND("6F",ScheduleCompile!G73)),ISNUMBER(FIND("7F",ScheduleCompile!G73)),ISNUMBER(FIND("9F",ScheduleCompile!G73)),ISNUMBER(FIND("4F",ScheduleCompile!G73))),VALUE(LEFT(ScheduleCompile!G73,FIND("F",ScheduleCompile!G73)-1)),ScheduleCompile!G73)))))))</f>
        <v>0</v>
      </c>
      <c r="M80" s="1">
        <f>IF(AND(ISERROR(IF(ScheduleCompile!H73="Off",0,IF(ScheduleCompile!H73="On",1,IF(ISNUMBER(ScheduleCompile!H73),ScheduleCompile!H73/1,IF(ISTEXT(ScheduleCompile!H73),IF(OR(ISNUMBER(FIND("5F",ScheduleCompile!H73)),ISNUMBER(FIND("0F",ScheduleCompile!H73)),ISNUMBER(FIND("8F",ScheduleCompile!H73)),ISNUMBER(FIND("1F",ScheduleCompile!H73)),ISNUMBER(FIND("2F",ScheduleCompile!H73)),ISNUMBER(FIND("3F",ScheduleCompile!H73)),ISNUMBER(FIND("6F",ScheduleCompile!H73)),ISNUMBER(FIND("7F",ScheduleCompile!H73)),ISNUMBER(FIND("9F",ScheduleCompile!H73)),ISNUMBER(FIND("4F",ScheduleCompile!H73))),VALUE(LEFT(ScheduleCompile!H73,FIND("F",ScheduleCompile!H73)-1)),ScheduleCompile!H73)))))),ISTEXT(ScheduleCompile!#REF!)),"ENDTABLE",IF(ISERROR(IF(ScheduleCompile!H73="Off",0,IF(ScheduleCompile!H73="On",1,IF(ISNUMBER(ScheduleCompile!H73),ScheduleCompile!H73/1,IF(ISTEXT(ScheduleCompile!H73),IF(OR(ISNUMBER(FIND("5F",ScheduleCompile!H73)),ISNUMBER(FIND("0F",ScheduleCompile!H73)),ISNUMBER(FIND("8F",ScheduleCompile!H73)),ISNUMBER(FIND("1F",ScheduleCompile!H73)),ISNUMBER(FIND("2F",ScheduleCompile!H73)),ISNUMBER(FIND("3F",ScheduleCompile!H73)),ISNUMBER(FIND("6F",ScheduleCompile!H73)),ISNUMBER(FIND("7F",ScheduleCompile!H73)),ISNUMBER(FIND("9F",ScheduleCompile!H73)),ISNUMBER(FIND("4F",ScheduleCompile!H73))),VALUE(LEFT(ScheduleCompile!H73,FIND("F",ScheduleCompile!H73)-1)),ScheduleCompile!H73)))))),"",IF(ScheduleCompile!H73="Off",0,IF(ScheduleCompile!H73="On",1,IF(ISNUMBER(ScheduleCompile!H73),ScheduleCompile!H73/1,IF(ISTEXT(ScheduleCompile!H73),IF(OR(ISNUMBER(FIND("5F",ScheduleCompile!H73)),ISNUMBER(FIND("0F",ScheduleCompile!H73)),ISNUMBER(FIND("8F",ScheduleCompile!H73)),ISNUMBER(FIND("1F",ScheduleCompile!H73)),ISNUMBER(FIND("2F",ScheduleCompile!H73)),ISNUMBER(FIND("3F",ScheduleCompile!H73)),ISNUMBER(FIND("6F",ScheduleCompile!H73)),ISNUMBER(FIND("7F",ScheduleCompile!H73)),ISNUMBER(FIND("9F",ScheduleCompile!H73)),ISNUMBER(FIND("4F",ScheduleCompile!H73))),VALUE(LEFT(ScheduleCompile!H73,FIND("F",ScheduleCompile!H73)-1)),ScheduleCompile!H73)))))))</f>
        <v>1</v>
      </c>
      <c r="N80" s="1">
        <f>IF(AND(ISERROR(IF(ScheduleCompile!I73="Off",0,IF(ScheduleCompile!I73="On",1,IF(ISNUMBER(ScheduleCompile!I73),ScheduleCompile!I73/1,IF(ISTEXT(ScheduleCompile!I73),IF(OR(ISNUMBER(FIND("5F",ScheduleCompile!I73)),ISNUMBER(FIND("0F",ScheduleCompile!I73)),ISNUMBER(FIND("8F",ScheduleCompile!I73)),ISNUMBER(FIND("1F",ScheduleCompile!I73)),ISNUMBER(FIND("2F",ScheduleCompile!I73)),ISNUMBER(FIND("3F",ScheduleCompile!I73)),ISNUMBER(FIND("6F",ScheduleCompile!I73)),ISNUMBER(FIND("7F",ScheduleCompile!I73)),ISNUMBER(FIND("9F",ScheduleCompile!I73)),ISNUMBER(FIND("4F",ScheduleCompile!I73))),VALUE(LEFT(ScheduleCompile!I73,FIND("F",ScheduleCompile!I73)-1)),ScheduleCompile!I73)))))),ISTEXT(ScheduleCompile!#REF!)),"ENDTABLE",IF(ISERROR(IF(ScheduleCompile!I73="Off",0,IF(ScheduleCompile!I73="On",1,IF(ISNUMBER(ScheduleCompile!I73),ScheduleCompile!I73/1,IF(ISTEXT(ScheduleCompile!I73),IF(OR(ISNUMBER(FIND("5F",ScheduleCompile!I73)),ISNUMBER(FIND("0F",ScheduleCompile!I73)),ISNUMBER(FIND("8F",ScheduleCompile!I73)),ISNUMBER(FIND("1F",ScheduleCompile!I73)),ISNUMBER(FIND("2F",ScheduleCompile!I73)),ISNUMBER(FIND("3F",ScheduleCompile!I73)),ISNUMBER(FIND("6F",ScheduleCompile!I73)),ISNUMBER(FIND("7F",ScheduleCompile!I73)),ISNUMBER(FIND("9F",ScheduleCompile!I73)),ISNUMBER(FIND("4F",ScheduleCompile!I73))),VALUE(LEFT(ScheduleCompile!I73,FIND("F",ScheduleCompile!I73)-1)),ScheduleCompile!I73)))))),"",IF(ScheduleCompile!I73="Off",0,IF(ScheduleCompile!I73="On",1,IF(ISNUMBER(ScheduleCompile!I73),ScheduleCompile!I73/1,IF(ISTEXT(ScheduleCompile!I73),IF(OR(ISNUMBER(FIND("5F",ScheduleCompile!I73)),ISNUMBER(FIND("0F",ScheduleCompile!I73)),ISNUMBER(FIND("8F",ScheduleCompile!I73)),ISNUMBER(FIND("1F",ScheduleCompile!I73)),ISNUMBER(FIND("2F",ScheduleCompile!I73)),ISNUMBER(FIND("3F",ScheduleCompile!I73)),ISNUMBER(FIND("6F",ScheduleCompile!I73)),ISNUMBER(FIND("7F",ScheduleCompile!I73)),ISNUMBER(FIND("9F",ScheduleCompile!I73)),ISNUMBER(FIND("4F",ScheduleCompile!I73))),VALUE(LEFT(ScheduleCompile!I73,FIND("F",ScheduleCompile!I73)-1)),ScheduleCompile!I73)))))))</f>
        <v>1</v>
      </c>
      <c r="O80" s="1">
        <f>IF(AND(ISERROR(IF(ScheduleCompile!J73="Off",0,IF(ScheduleCompile!J73="On",1,IF(ISNUMBER(ScheduleCompile!J73),ScheduleCompile!J73/1,IF(ISTEXT(ScheduleCompile!J73),IF(OR(ISNUMBER(FIND("5F",ScheduleCompile!J73)),ISNUMBER(FIND("0F",ScheduleCompile!J73)),ISNUMBER(FIND("8F",ScheduleCompile!J73)),ISNUMBER(FIND("1F",ScheduleCompile!J73)),ISNUMBER(FIND("2F",ScheduleCompile!J73)),ISNUMBER(FIND("3F",ScheduleCompile!J73)),ISNUMBER(FIND("6F",ScheduleCompile!J73)),ISNUMBER(FIND("7F",ScheduleCompile!J73)),ISNUMBER(FIND("9F",ScheduleCompile!J73)),ISNUMBER(FIND("4F",ScheduleCompile!J73))),VALUE(LEFT(ScheduleCompile!J73,FIND("F",ScheduleCompile!J73)-1)),ScheduleCompile!J73)))))),ISTEXT(ScheduleCompile!#REF!)),"ENDTABLE",IF(ISERROR(IF(ScheduleCompile!J73="Off",0,IF(ScheduleCompile!J73="On",1,IF(ISNUMBER(ScheduleCompile!J73),ScheduleCompile!J73/1,IF(ISTEXT(ScheduleCompile!J73),IF(OR(ISNUMBER(FIND("5F",ScheduleCompile!J73)),ISNUMBER(FIND("0F",ScheduleCompile!J73)),ISNUMBER(FIND("8F",ScheduleCompile!J73)),ISNUMBER(FIND("1F",ScheduleCompile!J73)),ISNUMBER(FIND("2F",ScheduleCompile!J73)),ISNUMBER(FIND("3F",ScheduleCompile!J73)),ISNUMBER(FIND("6F",ScheduleCompile!J73)),ISNUMBER(FIND("7F",ScheduleCompile!J73)),ISNUMBER(FIND("9F",ScheduleCompile!J73)),ISNUMBER(FIND("4F",ScheduleCompile!J73))),VALUE(LEFT(ScheduleCompile!J73,FIND("F",ScheduleCompile!J73)-1)),ScheduleCompile!J73)))))),"",IF(ScheduleCompile!J73="Off",0,IF(ScheduleCompile!J73="On",1,IF(ISNUMBER(ScheduleCompile!J73),ScheduleCompile!J73/1,IF(ISTEXT(ScheduleCompile!J73),IF(OR(ISNUMBER(FIND("5F",ScheduleCompile!J73)),ISNUMBER(FIND("0F",ScheduleCompile!J73)),ISNUMBER(FIND("8F",ScheduleCompile!J73)),ISNUMBER(FIND("1F",ScheduleCompile!J73)),ISNUMBER(FIND("2F",ScheduleCompile!J73)),ISNUMBER(FIND("3F",ScheduleCompile!J73)),ISNUMBER(FIND("6F",ScheduleCompile!J73)),ISNUMBER(FIND("7F",ScheduleCompile!J73)),ISNUMBER(FIND("9F",ScheduleCompile!J73)),ISNUMBER(FIND("4F",ScheduleCompile!J73))),VALUE(LEFT(ScheduleCompile!J73,FIND("F",ScheduleCompile!J73)-1)),ScheduleCompile!J73)))))))</f>
        <v>1</v>
      </c>
      <c r="P80" s="1">
        <f>IF(AND(ISERROR(IF(ScheduleCompile!K73="Off",0,IF(ScheduleCompile!K73="On",1,IF(ISNUMBER(ScheduleCompile!K73),ScheduleCompile!K73/1,IF(ISTEXT(ScheduleCompile!K73),IF(OR(ISNUMBER(FIND("5F",ScheduleCompile!K73)),ISNUMBER(FIND("0F",ScheduleCompile!K73)),ISNUMBER(FIND("8F",ScheduleCompile!K73)),ISNUMBER(FIND("1F",ScheduleCompile!K73)),ISNUMBER(FIND("2F",ScheduleCompile!K73)),ISNUMBER(FIND("3F",ScheduleCompile!K73)),ISNUMBER(FIND("6F",ScheduleCompile!K73)),ISNUMBER(FIND("7F",ScheduleCompile!K73)),ISNUMBER(FIND("9F",ScheduleCompile!K73)),ISNUMBER(FIND("4F",ScheduleCompile!K73))),VALUE(LEFT(ScheduleCompile!K73,FIND("F",ScheduleCompile!K73)-1)),ScheduleCompile!K73)))))),ISTEXT(ScheduleCompile!#REF!)),"ENDTABLE",IF(ISERROR(IF(ScheduleCompile!K73="Off",0,IF(ScheduleCompile!K73="On",1,IF(ISNUMBER(ScheduleCompile!K73),ScheduleCompile!K73/1,IF(ISTEXT(ScheduleCompile!K73),IF(OR(ISNUMBER(FIND("5F",ScheduleCompile!K73)),ISNUMBER(FIND("0F",ScheduleCompile!K73)),ISNUMBER(FIND("8F",ScheduleCompile!K73)),ISNUMBER(FIND("1F",ScheduleCompile!K73)),ISNUMBER(FIND("2F",ScheduleCompile!K73)),ISNUMBER(FIND("3F",ScheduleCompile!K73)),ISNUMBER(FIND("6F",ScheduleCompile!K73)),ISNUMBER(FIND("7F",ScheduleCompile!K73)),ISNUMBER(FIND("9F",ScheduleCompile!K73)),ISNUMBER(FIND("4F",ScheduleCompile!K73))),VALUE(LEFT(ScheduleCompile!K73,FIND("F",ScheduleCompile!K73)-1)),ScheduleCompile!K73)))))),"",IF(ScheduleCompile!K73="Off",0,IF(ScheduleCompile!K73="On",1,IF(ISNUMBER(ScheduleCompile!K73),ScheduleCompile!K73/1,IF(ISTEXT(ScheduleCompile!K73),IF(OR(ISNUMBER(FIND("5F",ScheduleCompile!K73)),ISNUMBER(FIND("0F",ScheduleCompile!K73)),ISNUMBER(FIND("8F",ScheduleCompile!K73)),ISNUMBER(FIND("1F",ScheduleCompile!K73)),ISNUMBER(FIND("2F",ScheduleCompile!K73)),ISNUMBER(FIND("3F",ScheduleCompile!K73)),ISNUMBER(FIND("6F",ScheduleCompile!K73)),ISNUMBER(FIND("7F",ScheduleCompile!K73)),ISNUMBER(FIND("9F",ScheduleCompile!K73)),ISNUMBER(FIND("4F",ScheduleCompile!K73))),VALUE(LEFT(ScheduleCompile!K73,FIND("F",ScheduleCompile!K73)-1)),ScheduleCompile!K73)))))))</f>
        <v>1</v>
      </c>
      <c r="Q80" s="1">
        <f>IF(AND(ISERROR(IF(ScheduleCompile!L73="Off",0,IF(ScheduleCompile!L73="On",1,IF(ISNUMBER(ScheduleCompile!L73),ScheduleCompile!L73/1,IF(ISTEXT(ScheduleCompile!L73),IF(OR(ISNUMBER(FIND("5F",ScheduleCompile!L73)),ISNUMBER(FIND("0F",ScheduleCompile!L73)),ISNUMBER(FIND("8F",ScheduleCompile!L73)),ISNUMBER(FIND("1F",ScheduleCompile!L73)),ISNUMBER(FIND("2F",ScheduleCompile!L73)),ISNUMBER(FIND("3F",ScheduleCompile!L73)),ISNUMBER(FIND("6F",ScheduleCompile!L73)),ISNUMBER(FIND("7F",ScheduleCompile!L73)),ISNUMBER(FIND("9F",ScheduleCompile!L73)),ISNUMBER(FIND("4F",ScheduleCompile!L73))),VALUE(LEFT(ScheduleCompile!L73,FIND("F",ScheduleCompile!L73)-1)),ScheduleCompile!L73)))))),ISTEXT(ScheduleCompile!#REF!)),"ENDTABLE",IF(ISERROR(IF(ScheduleCompile!L73="Off",0,IF(ScheduleCompile!L73="On",1,IF(ISNUMBER(ScheduleCompile!L73),ScheduleCompile!L73/1,IF(ISTEXT(ScheduleCompile!L73),IF(OR(ISNUMBER(FIND("5F",ScheduleCompile!L73)),ISNUMBER(FIND("0F",ScheduleCompile!L73)),ISNUMBER(FIND("8F",ScheduleCompile!L73)),ISNUMBER(FIND("1F",ScheduleCompile!L73)),ISNUMBER(FIND("2F",ScheduleCompile!L73)),ISNUMBER(FIND("3F",ScheduleCompile!L73)),ISNUMBER(FIND("6F",ScheduleCompile!L73)),ISNUMBER(FIND("7F",ScheduleCompile!L73)),ISNUMBER(FIND("9F",ScheduleCompile!L73)),ISNUMBER(FIND("4F",ScheduleCompile!L73))),VALUE(LEFT(ScheduleCompile!L73,FIND("F",ScheduleCompile!L73)-1)),ScheduleCompile!L73)))))),"",IF(ScheduleCompile!L73="Off",0,IF(ScheduleCompile!L73="On",1,IF(ISNUMBER(ScheduleCompile!L73),ScheduleCompile!L73/1,IF(ISTEXT(ScheduleCompile!L73),IF(OR(ISNUMBER(FIND("5F",ScheduleCompile!L73)),ISNUMBER(FIND("0F",ScheduleCompile!L73)),ISNUMBER(FIND("8F",ScheduleCompile!L73)),ISNUMBER(FIND("1F",ScheduleCompile!L73)),ISNUMBER(FIND("2F",ScheduleCompile!L73)),ISNUMBER(FIND("3F",ScheduleCompile!L73)),ISNUMBER(FIND("6F",ScheduleCompile!L73)),ISNUMBER(FIND("7F",ScheduleCompile!L73)),ISNUMBER(FIND("9F",ScheduleCompile!L73)),ISNUMBER(FIND("4F",ScheduleCompile!L73))),VALUE(LEFT(ScheduleCompile!L73,FIND("F",ScheduleCompile!L73)-1)),ScheduleCompile!L73)))))))</f>
        <v>1</v>
      </c>
      <c r="R80" s="1">
        <f>IF(AND(ISERROR(IF(ScheduleCompile!M73="Off",0,IF(ScheduleCompile!M73="On",1,IF(ISNUMBER(ScheduleCompile!M73),ScheduleCompile!M73/1,IF(ISTEXT(ScheduleCompile!M73),IF(OR(ISNUMBER(FIND("5F",ScheduleCompile!M73)),ISNUMBER(FIND("0F",ScheduleCompile!M73)),ISNUMBER(FIND("8F",ScheduleCompile!M73)),ISNUMBER(FIND("1F",ScheduleCompile!M73)),ISNUMBER(FIND("2F",ScheduleCompile!M73)),ISNUMBER(FIND("3F",ScheduleCompile!M73)),ISNUMBER(FIND("6F",ScheduleCompile!M73)),ISNUMBER(FIND("7F",ScheduleCompile!M73)),ISNUMBER(FIND("9F",ScheduleCompile!M73)),ISNUMBER(FIND("4F",ScheduleCompile!M73))),VALUE(LEFT(ScheduleCompile!M73,FIND("F",ScheduleCompile!M73)-1)),ScheduleCompile!M73)))))),ISTEXT(ScheduleCompile!#REF!)),"ENDTABLE",IF(ISERROR(IF(ScheduleCompile!M73="Off",0,IF(ScheduleCompile!M73="On",1,IF(ISNUMBER(ScheduleCompile!M73),ScheduleCompile!M73/1,IF(ISTEXT(ScheduleCompile!M73),IF(OR(ISNUMBER(FIND("5F",ScheduleCompile!M73)),ISNUMBER(FIND("0F",ScheduleCompile!M73)),ISNUMBER(FIND("8F",ScheduleCompile!M73)),ISNUMBER(FIND("1F",ScheduleCompile!M73)),ISNUMBER(FIND("2F",ScheduleCompile!M73)),ISNUMBER(FIND("3F",ScheduleCompile!M73)),ISNUMBER(FIND("6F",ScheduleCompile!M73)),ISNUMBER(FIND("7F",ScheduleCompile!M73)),ISNUMBER(FIND("9F",ScheduleCompile!M73)),ISNUMBER(FIND("4F",ScheduleCompile!M73))),VALUE(LEFT(ScheduleCompile!M73,FIND("F",ScheduleCompile!M73)-1)),ScheduleCompile!M73)))))),"",IF(ScheduleCompile!M73="Off",0,IF(ScheduleCompile!M73="On",1,IF(ISNUMBER(ScheduleCompile!M73),ScheduleCompile!M73/1,IF(ISTEXT(ScheduleCompile!M73),IF(OR(ISNUMBER(FIND("5F",ScheduleCompile!M73)),ISNUMBER(FIND("0F",ScheduleCompile!M73)),ISNUMBER(FIND("8F",ScheduleCompile!M73)),ISNUMBER(FIND("1F",ScheduleCompile!M73)),ISNUMBER(FIND("2F",ScheduleCompile!M73)),ISNUMBER(FIND("3F",ScheduleCompile!M73)),ISNUMBER(FIND("6F",ScheduleCompile!M73)),ISNUMBER(FIND("7F",ScheduleCompile!M73)),ISNUMBER(FIND("9F",ScheduleCompile!M73)),ISNUMBER(FIND("4F",ScheduleCompile!M73))),VALUE(LEFT(ScheduleCompile!M73,FIND("F",ScheduleCompile!M73)-1)),ScheduleCompile!M73)))))))</f>
        <v>1</v>
      </c>
      <c r="S80" s="1">
        <f>IF(AND(ISERROR(IF(ScheduleCompile!N73="Off",0,IF(ScheduleCompile!N73="On",1,IF(ISNUMBER(ScheduleCompile!N73),ScheduleCompile!N73/1,IF(ISTEXT(ScheduleCompile!N73),IF(OR(ISNUMBER(FIND("5F",ScheduleCompile!N73)),ISNUMBER(FIND("0F",ScheduleCompile!N73)),ISNUMBER(FIND("8F",ScheduleCompile!N73)),ISNUMBER(FIND("1F",ScheduleCompile!N73)),ISNUMBER(FIND("2F",ScheduleCompile!N73)),ISNUMBER(FIND("3F",ScheduleCompile!N73)),ISNUMBER(FIND("6F",ScheduleCompile!N73)),ISNUMBER(FIND("7F",ScheduleCompile!N73)),ISNUMBER(FIND("9F",ScheduleCompile!N73)),ISNUMBER(FIND("4F",ScheduleCompile!N73))),VALUE(LEFT(ScheduleCompile!N73,FIND("F",ScheduleCompile!N73)-1)),ScheduleCompile!N73)))))),ISTEXT(ScheduleCompile!#REF!)),"ENDTABLE",IF(ISERROR(IF(ScheduleCompile!N73="Off",0,IF(ScheduleCompile!N73="On",1,IF(ISNUMBER(ScheduleCompile!N73),ScheduleCompile!N73/1,IF(ISTEXT(ScheduleCompile!N73),IF(OR(ISNUMBER(FIND("5F",ScheduleCompile!N73)),ISNUMBER(FIND("0F",ScheduleCompile!N73)),ISNUMBER(FIND("8F",ScheduleCompile!N73)),ISNUMBER(FIND("1F",ScheduleCompile!N73)),ISNUMBER(FIND("2F",ScheduleCompile!N73)),ISNUMBER(FIND("3F",ScheduleCompile!N73)),ISNUMBER(FIND("6F",ScheduleCompile!N73)),ISNUMBER(FIND("7F",ScheduleCompile!N73)),ISNUMBER(FIND("9F",ScheduleCompile!N73)),ISNUMBER(FIND("4F",ScheduleCompile!N73))),VALUE(LEFT(ScheduleCompile!N73,FIND("F",ScheduleCompile!N73)-1)),ScheduleCompile!N73)))))),"",IF(ScheduleCompile!N73="Off",0,IF(ScheduleCompile!N73="On",1,IF(ISNUMBER(ScheduleCompile!N73),ScheduleCompile!N73/1,IF(ISTEXT(ScheduleCompile!N73),IF(OR(ISNUMBER(FIND("5F",ScheduleCompile!N73)),ISNUMBER(FIND("0F",ScheduleCompile!N73)),ISNUMBER(FIND("8F",ScheduleCompile!N73)),ISNUMBER(FIND("1F",ScheduleCompile!N73)),ISNUMBER(FIND("2F",ScheduleCompile!N73)),ISNUMBER(FIND("3F",ScheduleCompile!N73)),ISNUMBER(FIND("6F",ScheduleCompile!N73)),ISNUMBER(FIND("7F",ScheduleCompile!N73)),ISNUMBER(FIND("9F",ScheduleCompile!N73)),ISNUMBER(FIND("4F",ScheduleCompile!N73))),VALUE(LEFT(ScheduleCompile!N73,FIND("F",ScheduleCompile!N73)-1)),ScheduleCompile!N73)))))))</f>
        <v>1</v>
      </c>
      <c r="T80" s="1">
        <f>IF(AND(ISERROR(IF(ScheduleCompile!O73="Off",0,IF(ScheduleCompile!O73="On",1,IF(ISNUMBER(ScheduleCompile!O73),ScheduleCompile!O73/1,IF(ISTEXT(ScheduleCompile!O73),IF(OR(ISNUMBER(FIND("5F",ScheduleCompile!O73)),ISNUMBER(FIND("0F",ScheduleCompile!O73)),ISNUMBER(FIND("8F",ScheduleCompile!O73)),ISNUMBER(FIND("1F",ScheduleCompile!O73)),ISNUMBER(FIND("2F",ScheduleCompile!O73)),ISNUMBER(FIND("3F",ScheduleCompile!O73)),ISNUMBER(FIND("6F",ScheduleCompile!O73)),ISNUMBER(FIND("7F",ScheduleCompile!O73)),ISNUMBER(FIND("9F",ScheduleCompile!O73)),ISNUMBER(FIND("4F",ScheduleCompile!O73))),VALUE(LEFT(ScheduleCompile!O73,FIND("F",ScheduleCompile!O73)-1)),ScheduleCompile!O73)))))),ISTEXT(ScheduleCompile!#REF!)),"ENDTABLE",IF(ISERROR(IF(ScheduleCompile!O73="Off",0,IF(ScheduleCompile!O73="On",1,IF(ISNUMBER(ScheduleCompile!O73),ScheduleCompile!O73/1,IF(ISTEXT(ScheduleCompile!O73),IF(OR(ISNUMBER(FIND("5F",ScheduleCompile!O73)),ISNUMBER(FIND("0F",ScheduleCompile!O73)),ISNUMBER(FIND("8F",ScheduleCompile!O73)),ISNUMBER(FIND("1F",ScheduleCompile!O73)),ISNUMBER(FIND("2F",ScheduleCompile!O73)),ISNUMBER(FIND("3F",ScheduleCompile!O73)),ISNUMBER(FIND("6F",ScheduleCompile!O73)),ISNUMBER(FIND("7F",ScheduleCompile!O73)),ISNUMBER(FIND("9F",ScheduleCompile!O73)),ISNUMBER(FIND("4F",ScheduleCompile!O73))),VALUE(LEFT(ScheduleCompile!O73,FIND("F",ScheduleCompile!O73)-1)),ScheduleCompile!O73)))))),"",IF(ScheduleCompile!O73="Off",0,IF(ScheduleCompile!O73="On",1,IF(ISNUMBER(ScheduleCompile!O73),ScheduleCompile!O73/1,IF(ISTEXT(ScheduleCompile!O73),IF(OR(ISNUMBER(FIND("5F",ScheduleCompile!O73)),ISNUMBER(FIND("0F",ScheduleCompile!O73)),ISNUMBER(FIND("8F",ScheduleCompile!O73)),ISNUMBER(FIND("1F",ScheduleCompile!O73)),ISNUMBER(FIND("2F",ScheduleCompile!O73)),ISNUMBER(FIND("3F",ScheduleCompile!O73)),ISNUMBER(FIND("6F",ScheduleCompile!O73)),ISNUMBER(FIND("7F",ScheduleCompile!O73)),ISNUMBER(FIND("9F",ScheduleCompile!O73)),ISNUMBER(FIND("4F",ScheduleCompile!O73))),VALUE(LEFT(ScheduleCompile!O73,FIND("F",ScheduleCompile!O73)-1)),ScheduleCompile!O73)))))))</f>
        <v>1</v>
      </c>
      <c r="U80" s="1">
        <f>IF(AND(ISERROR(IF(ScheduleCompile!P73="Off",0,IF(ScheduleCompile!P73="On",1,IF(ISNUMBER(ScheduleCompile!P73),ScheduleCompile!P73/1,IF(ISTEXT(ScheduleCompile!P73),IF(OR(ISNUMBER(FIND("5F",ScheduleCompile!P73)),ISNUMBER(FIND("0F",ScheduleCompile!P73)),ISNUMBER(FIND("8F",ScheduleCompile!P73)),ISNUMBER(FIND("1F",ScheduleCompile!P73)),ISNUMBER(FIND("2F",ScheduleCompile!P73)),ISNUMBER(FIND("3F",ScheduleCompile!P73)),ISNUMBER(FIND("6F",ScheduleCompile!P73)),ISNUMBER(FIND("7F",ScheduleCompile!P73)),ISNUMBER(FIND("9F",ScheduleCompile!P73)),ISNUMBER(FIND("4F",ScheduleCompile!P73))),VALUE(LEFT(ScheduleCompile!P73,FIND("F",ScheduleCompile!P73)-1)),ScheduleCompile!P73)))))),ISTEXT(ScheduleCompile!#REF!)),"ENDTABLE",IF(ISERROR(IF(ScheduleCompile!P73="Off",0,IF(ScheduleCompile!P73="On",1,IF(ISNUMBER(ScheduleCompile!P73),ScheduleCompile!P73/1,IF(ISTEXT(ScheduleCompile!P73),IF(OR(ISNUMBER(FIND("5F",ScheduleCompile!P73)),ISNUMBER(FIND("0F",ScheduleCompile!P73)),ISNUMBER(FIND("8F",ScheduleCompile!P73)),ISNUMBER(FIND("1F",ScheduleCompile!P73)),ISNUMBER(FIND("2F",ScheduleCompile!P73)),ISNUMBER(FIND("3F",ScheduleCompile!P73)),ISNUMBER(FIND("6F",ScheduleCompile!P73)),ISNUMBER(FIND("7F",ScheduleCompile!P73)),ISNUMBER(FIND("9F",ScheduleCompile!P73)),ISNUMBER(FIND("4F",ScheduleCompile!P73))),VALUE(LEFT(ScheduleCompile!P73,FIND("F",ScheduleCompile!P73)-1)),ScheduleCompile!P73)))))),"",IF(ScheduleCompile!P73="Off",0,IF(ScheduleCompile!P73="On",1,IF(ISNUMBER(ScheduleCompile!P73),ScheduleCompile!P73/1,IF(ISTEXT(ScheduleCompile!P73),IF(OR(ISNUMBER(FIND("5F",ScheduleCompile!P73)),ISNUMBER(FIND("0F",ScheduleCompile!P73)),ISNUMBER(FIND("8F",ScheduleCompile!P73)),ISNUMBER(FIND("1F",ScheduleCompile!P73)),ISNUMBER(FIND("2F",ScheduleCompile!P73)),ISNUMBER(FIND("3F",ScheduleCompile!P73)),ISNUMBER(FIND("6F",ScheduleCompile!P73)),ISNUMBER(FIND("7F",ScheduleCompile!P73)),ISNUMBER(FIND("9F",ScheduleCompile!P73)),ISNUMBER(FIND("4F",ScheduleCompile!P73))),VALUE(LEFT(ScheduleCompile!P73,FIND("F",ScheduleCompile!P73)-1)),ScheduleCompile!P73)))))))</f>
        <v>1</v>
      </c>
      <c r="V80" s="1">
        <f>IF(AND(ISERROR(IF(ScheduleCompile!Q73="Off",0,IF(ScheduleCompile!Q73="On",1,IF(ISNUMBER(ScheduleCompile!Q73),ScheduleCompile!Q73/1,IF(ISTEXT(ScheduleCompile!Q73),IF(OR(ISNUMBER(FIND("5F",ScheduleCompile!Q73)),ISNUMBER(FIND("0F",ScheduleCompile!Q73)),ISNUMBER(FIND("8F",ScheduleCompile!Q73)),ISNUMBER(FIND("1F",ScheduleCompile!Q73)),ISNUMBER(FIND("2F",ScheduleCompile!Q73)),ISNUMBER(FIND("3F",ScheduleCompile!Q73)),ISNUMBER(FIND("6F",ScheduleCompile!Q73)),ISNUMBER(FIND("7F",ScheduleCompile!Q73)),ISNUMBER(FIND("9F",ScheduleCompile!Q73)),ISNUMBER(FIND("4F",ScheduleCompile!Q73))),VALUE(LEFT(ScheduleCompile!Q73,FIND("F",ScheduleCompile!Q73)-1)),ScheduleCompile!Q73)))))),ISTEXT(ScheduleCompile!#REF!)),"ENDTABLE",IF(ISERROR(IF(ScheduleCompile!Q73="Off",0,IF(ScheduleCompile!Q73="On",1,IF(ISNUMBER(ScheduleCompile!Q73),ScheduleCompile!Q73/1,IF(ISTEXT(ScheduleCompile!Q73),IF(OR(ISNUMBER(FIND("5F",ScheduleCompile!Q73)),ISNUMBER(FIND("0F",ScheduleCompile!Q73)),ISNUMBER(FIND("8F",ScheduleCompile!Q73)),ISNUMBER(FIND("1F",ScheduleCompile!Q73)),ISNUMBER(FIND("2F",ScheduleCompile!Q73)),ISNUMBER(FIND("3F",ScheduleCompile!Q73)),ISNUMBER(FIND("6F",ScheduleCompile!Q73)),ISNUMBER(FIND("7F",ScheduleCompile!Q73)),ISNUMBER(FIND("9F",ScheduleCompile!Q73)),ISNUMBER(FIND("4F",ScheduleCompile!Q73))),VALUE(LEFT(ScheduleCompile!Q73,FIND("F",ScheduleCompile!Q73)-1)),ScheduleCompile!Q73)))))),"",IF(ScheduleCompile!Q73="Off",0,IF(ScheduleCompile!Q73="On",1,IF(ISNUMBER(ScheduleCompile!Q73),ScheduleCompile!Q73/1,IF(ISTEXT(ScheduleCompile!Q73),IF(OR(ISNUMBER(FIND("5F",ScheduleCompile!Q73)),ISNUMBER(FIND("0F",ScheduleCompile!Q73)),ISNUMBER(FIND("8F",ScheduleCompile!Q73)),ISNUMBER(FIND("1F",ScheduleCompile!Q73)),ISNUMBER(FIND("2F",ScheduleCompile!Q73)),ISNUMBER(FIND("3F",ScheduleCompile!Q73)),ISNUMBER(FIND("6F",ScheduleCompile!Q73)),ISNUMBER(FIND("7F",ScheduleCompile!Q73)),ISNUMBER(FIND("9F",ScheduleCompile!Q73)),ISNUMBER(FIND("4F",ScheduleCompile!Q73))),VALUE(LEFT(ScheduleCompile!Q73,FIND("F",ScheduleCompile!Q73)-1)),ScheduleCompile!Q73)))))))</f>
        <v>1</v>
      </c>
      <c r="W80" s="1">
        <f>IF(AND(ISERROR(IF(ScheduleCompile!R73="Off",0,IF(ScheduleCompile!R73="On",1,IF(ISNUMBER(ScheduleCompile!R73),ScheduleCompile!R73/1,IF(ISTEXT(ScheduleCompile!R73),IF(OR(ISNUMBER(FIND("5F",ScheduleCompile!R73)),ISNUMBER(FIND("0F",ScheduleCompile!R73)),ISNUMBER(FIND("8F",ScheduleCompile!R73)),ISNUMBER(FIND("1F",ScheduleCompile!R73)),ISNUMBER(FIND("2F",ScheduleCompile!R73)),ISNUMBER(FIND("3F",ScheduleCompile!R73)),ISNUMBER(FIND("6F",ScheduleCompile!R73)),ISNUMBER(FIND("7F",ScheduleCompile!R73)),ISNUMBER(FIND("9F",ScheduleCompile!R73)),ISNUMBER(FIND("4F",ScheduleCompile!R73))),VALUE(LEFT(ScheduleCompile!R73,FIND("F",ScheduleCompile!R73)-1)),ScheduleCompile!R73)))))),ISTEXT(ScheduleCompile!#REF!)),"ENDTABLE",IF(ISERROR(IF(ScheduleCompile!R73="Off",0,IF(ScheduleCompile!R73="On",1,IF(ISNUMBER(ScheduleCompile!R73),ScheduleCompile!R73/1,IF(ISTEXT(ScheduleCompile!R73),IF(OR(ISNUMBER(FIND("5F",ScheduleCompile!R73)),ISNUMBER(FIND("0F",ScheduleCompile!R73)),ISNUMBER(FIND("8F",ScheduleCompile!R73)),ISNUMBER(FIND("1F",ScheduleCompile!R73)),ISNUMBER(FIND("2F",ScheduleCompile!R73)),ISNUMBER(FIND("3F",ScheduleCompile!R73)),ISNUMBER(FIND("6F",ScheduleCompile!R73)),ISNUMBER(FIND("7F",ScheduleCompile!R73)),ISNUMBER(FIND("9F",ScheduleCompile!R73)),ISNUMBER(FIND("4F",ScheduleCompile!R73))),VALUE(LEFT(ScheduleCompile!R73,FIND("F",ScheduleCompile!R73)-1)),ScheduleCompile!R73)))))),"",IF(ScheduleCompile!R73="Off",0,IF(ScheduleCompile!R73="On",1,IF(ISNUMBER(ScheduleCompile!R73),ScheduleCompile!R73/1,IF(ISTEXT(ScheduleCompile!R73),IF(OR(ISNUMBER(FIND("5F",ScheduleCompile!R73)),ISNUMBER(FIND("0F",ScheduleCompile!R73)),ISNUMBER(FIND("8F",ScheduleCompile!R73)),ISNUMBER(FIND("1F",ScheduleCompile!R73)),ISNUMBER(FIND("2F",ScheduleCompile!R73)),ISNUMBER(FIND("3F",ScheduleCompile!R73)),ISNUMBER(FIND("6F",ScheduleCompile!R73)),ISNUMBER(FIND("7F",ScheduleCompile!R73)),ISNUMBER(FIND("9F",ScheduleCompile!R73)),ISNUMBER(FIND("4F",ScheduleCompile!R73))),VALUE(LEFT(ScheduleCompile!R73,FIND("F",ScheduleCompile!R73)-1)),ScheduleCompile!R73)))))))</f>
        <v>1</v>
      </c>
      <c r="X80" s="1">
        <f>IF(AND(ISERROR(IF(ScheduleCompile!S73="Off",0,IF(ScheduleCompile!S73="On",1,IF(ISNUMBER(ScheduleCompile!S73),ScheduleCompile!S73/1,IF(ISTEXT(ScheduleCompile!S73),IF(OR(ISNUMBER(FIND("5F",ScheduleCompile!S73)),ISNUMBER(FIND("0F",ScheduleCompile!S73)),ISNUMBER(FIND("8F",ScheduleCompile!S73)),ISNUMBER(FIND("1F",ScheduleCompile!S73)),ISNUMBER(FIND("2F",ScheduleCompile!S73)),ISNUMBER(FIND("3F",ScheduleCompile!S73)),ISNUMBER(FIND("6F",ScheduleCompile!S73)),ISNUMBER(FIND("7F",ScheduleCompile!S73)),ISNUMBER(FIND("9F",ScheduleCompile!S73)),ISNUMBER(FIND("4F",ScheduleCompile!S73))),VALUE(LEFT(ScheduleCompile!S73,FIND("F",ScheduleCompile!S73)-1)),ScheduleCompile!S73)))))),ISTEXT(ScheduleCompile!#REF!)),"ENDTABLE",IF(ISERROR(IF(ScheduleCompile!S73="Off",0,IF(ScheduleCompile!S73="On",1,IF(ISNUMBER(ScheduleCompile!S73),ScheduleCompile!S73/1,IF(ISTEXT(ScheduleCompile!S73),IF(OR(ISNUMBER(FIND("5F",ScheduleCompile!S73)),ISNUMBER(FIND("0F",ScheduleCompile!S73)),ISNUMBER(FIND("8F",ScheduleCompile!S73)),ISNUMBER(FIND("1F",ScheduleCompile!S73)),ISNUMBER(FIND("2F",ScheduleCompile!S73)),ISNUMBER(FIND("3F",ScheduleCompile!S73)),ISNUMBER(FIND("6F",ScheduleCompile!S73)),ISNUMBER(FIND("7F",ScheduleCompile!S73)),ISNUMBER(FIND("9F",ScheduleCompile!S73)),ISNUMBER(FIND("4F",ScheduleCompile!S73))),VALUE(LEFT(ScheduleCompile!S73,FIND("F",ScheduleCompile!S73)-1)),ScheduleCompile!S73)))))),"",IF(ScheduleCompile!S73="Off",0,IF(ScheduleCompile!S73="On",1,IF(ISNUMBER(ScheduleCompile!S73),ScheduleCompile!S73/1,IF(ISTEXT(ScheduleCompile!S73),IF(OR(ISNUMBER(FIND("5F",ScheduleCompile!S73)),ISNUMBER(FIND("0F",ScheduleCompile!S73)),ISNUMBER(FIND("8F",ScheduleCompile!S73)),ISNUMBER(FIND("1F",ScheduleCompile!S73)),ISNUMBER(FIND("2F",ScheduleCompile!S73)),ISNUMBER(FIND("3F",ScheduleCompile!S73)),ISNUMBER(FIND("6F",ScheduleCompile!S73)),ISNUMBER(FIND("7F",ScheduleCompile!S73)),ISNUMBER(FIND("9F",ScheduleCompile!S73)),ISNUMBER(FIND("4F",ScheduleCompile!S73))),VALUE(LEFT(ScheduleCompile!S73,FIND("F",ScheduleCompile!S73)-1)),ScheduleCompile!S73)))))))</f>
        <v>1</v>
      </c>
      <c r="Y80" s="1">
        <f>IF(AND(ISERROR(IF(ScheduleCompile!T73="Off",0,IF(ScheduleCompile!T73="On",1,IF(ISNUMBER(ScheduleCompile!T73),ScheduleCompile!T73/1,IF(ISTEXT(ScheduleCompile!T73),IF(OR(ISNUMBER(FIND("5F",ScheduleCompile!T73)),ISNUMBER(FIND("0F",ScheduleCompile!T73)),ISNUMBER(FIND("8F",ScheduleCompile!T73)),ISNUMBER(FIND("1F",ScheduleCompile!T73)),ISNUMBER(FIND("2F",ScheduleCompile!T73)),ISNUMBER(FIND("3F",ScheduleCompile!T73)),ISNUMBER(FIND("6F",ScheduleCompile!T73)),ISNUMBER(FIND("7F",ScheduleCompile!T73)),ISNUMBER(FIND("9F",ScheduleCompile!T73)),ISNUMBER(FIND("4F",ScheduleCompile!T73))),VALUE(LEFT(ScheduleCompile!T73,FIND("F",ScheduleCompile!T73)-1)),ScheduleCompile!T73)))))),ISTEXT(ScheduleCompile!#REF!)),"ENDTABLE",IF(ISERROR(IF(ScheduleCompile!T73="Off",0,IF(ScheduleCompile!T73="On",1,IF(ISNUMBER(ScheduleCompile!T73),ScheduleCompile!T73/1,IF(ISTEXT(ScheduleCompile!T73),IF(OR(ISNUMBER(FIND("5F",ScheduleCompile!T73)),ISNUMBER(FIND("0F",ScheduleCompile!T73)),ISNUMBER(FIND("8F",ScheduleCompile!T73)),ISNUMBER(FIND("1F",ScheduleCompile!T73)),ISNUMBER(FIND("2F",ScheduleCompile!T73)),ISNUMBER(FIND("3F",ScheduleCompile!T73)),ISNUMBER(FIND("6F",ScheduleCompile!T73)),ISNUMBER(FIND("7F",ScheduleCompile!T73)),ISNUMBER(FIND("9F",ScheduleCompile!T73)),ISNUMBER(FIND("4F",ScheduleCompile!T73))),VALUE(LEFT(ScheduleCompile!T73,FIND("F",ScheduleCompile!T73)-1)),ScheduleCompile!T73)))))),"",IF(ScheduleCompile!T73="Off",0,IF(ScheduleCompile!T73="On",1,IF(ISNUMBER(ScheduleCompile!T73),ScheduleCompile!T73/1,IF(ISTEXT(ScheduleCompile!T73),IF(OR(ISNUMBER(FIND("5F",ScheduleCompile!T73)),ISNUMBER(FIND("0F",ScheduleCompile!T73)),ISNUMBER(FIND("8F",ScheduleCompile!T73)),ISNUMBER(FIND("1F",ScheduleCompile!T73)),ISNUMBER(FIND("2F",ScheduleCompile!T73)),ISNUMBER(FIND("3F",ScheduleCompile!T73)),ISNUMBER(FIND("6F",ScheduleCompile!T73)),ISNUMBER(FIND("7F",ScheduleCompile!T73)),ISNUMBER(FIND("9F",ScheduleCompile!T73)),ISNUMBER(FIND("4F",ScheduleCompile!T73))),VALUE(LEFT(ScheduleCompile!T73,FIND("F",ScheduleCompile!T73)-1)),ScheduleCompile!T73)))))))</f>
        <v>1</v>
      </c>
      <c r="Z80" s="1">
        <f>IF(AND(ISERROR(IF(ScheduleCompile!U73="Off",0,IF(ScheduleCompile!U73="On",1,IF(ISNUMBER(ScheduleCompile!U73),ScheduleCompile!U73/1,IF(ISTEXT(ScheduleCompile!U73),IF(OR(ISNUMBER(FIND("5F",ScheduleCompile!U73)),ISNUMBER(FIND("0F",ScheduleCompile!U73)),ISNUMBER(FIND("8F",ScheduleCompile!U73)),ISNUMBER(FIND("1F",ScheduleCompile!U73)),ISNUMBER(FIND("2F",ScheduleCompile!U73)),ISNUMBER(FIND("3F",ScheduleCompile!U73)),ISNUMBER(FIND("6F",ScheduleCompile!U73)),ISNUMBER(FIND("7F",ScheduleCompile!U73)),ISNUMBER(FIND("9F",ScheduleCompile!U73)),ISNUMBER(FIND("4F",ScheduleCompile!U73))),VALUE(LEFT(ScheduleCompile!U73,FIND("F",ScheduleCompile!U73)-1)),ScheduleCompile!U73)))))),ISTEXT(ScheduleCompile!#REF!)),"ENDTABLE",IF(ISERROR(IF(ScheduleCompile!U73="Off",0,IF(ScheduleCompile!U73="On",1,IF(ISNUMBER(ScheduleCompile!U73),ScheduleCompile!U73/1,IF(ISTEXT(ScheduleCompile!U73),IF(OR(ISNUMBER(FIND("5F",ScheduleCompile!U73)),ISNUMBER(FIND("0F",ScheduleCompile!U73)),ISNUMBER(FIND("8F",ScheduleCompile!U73)),ISNUMBER(FIND("1F",ScheduleCompile!U73)),ISNUMBER(FIND("2F",ScheduleCompile!U73)),ISNUMBER(FIND("3F",ScheduleCompile!U73)),ISNUMBER(FIND("6F",ScheduleCompile!U73)),ISNUMBER(FIND("7F",ScheduleCompile!U73)),ISNUMBER(FIND("9F",ScheduleCompile!U73)),ISNUMBER(FIND("4F",ScheduleCompile!U73))),VALUE(LEFT(ScheduleCompile!U73,FIND("F",ScheduleCompile!U73)-1)),ScheduleCompile!U73)))))),"",IF(ScheduleCompile!U73="Off",0,IF(ScheduleCompile!U73="On",1,IF(ISNUMBER(ScheduleCompile!U73),ScheduleCompile!U73/1,IF(ISTEXT(ScheduleCompile!U73),IF(OR(ISNUMBER(FIND("5F",ScheduleCompile!U73)),ISNUMBER(FIND("0F",ScheduleCompile!U73)),ISNUMBER(FIND("8F",ScheduleCompile!U73)),ISNUMBER(FIND("1F",ScheduleCompile!U73)),ISNUMBER(FIND("2F",ScheduleCompile!U73)),ISNUMBER(FIND("3F",ScheduleCompile!U73)),ISNUMBER(FIND("6F",ScheduleCompile!U73)),ISNUMBER(FIND("7F",ScheduleCompile!U73)),ISNUMBER(FIND("9F",ScheduleCompile!U73)),ISNUMBER(FIND("4F",ScheduleCompile!U73))),VALUE(LEFT(ScheduleCompile!U73,FIND("F",ScheduleCompile!U73)-1)),ScheduleCompile!U73)))))))</f>
        <v>1</v>
      </c>
      <c r="AA80" s="1">
        <f>IF(AND(ISERROR(IF(ScheduleCompile!V73="Off",0,IF(ScheduleCompile!V73="On",1,IF(ISNUMBER(ScheduleCompile!V73),ScheduleCompile!V73/1,IF(ISTEXT(ScheduleCompile!V73),IF(OR(ISNUMBER(FIND("5F",ScheduleCompile!V73)),ISNUMBER(FIND("0F",ScheduleCompile!V73)),ISNUMBER(FIND("8F",ScheduleCompile!V73)),ISNUMBER(FIND("1F",ScheduleCompile!V73)),ISNUMBER(FIND("2F",ScheduleCompile!V73)),ISNUMBER(FIND("3F",ScheduleCompile!V73)),ISNUMBER(FIND("6F",ScheduleCompile!V73)),ISNUMBER(FIND("7F",ScheduleCompile!V73)),ISNUMBER(FIND("9F",ScheduleCompile!V73)),ISNUMBER(FIND("4F",ScheduleCompile!V73))),VALUE(LEFT(ScheduleCompile!V73,FIND("F",ScheduleCompile!V73)-1)),ScheduleCompile!V73)))))),ISTEXT(ScheduleCompile!#REF!)),"ENDTABLE",IF(ISERROR(IF(ScheduleCompile!V73="Off",0,IF(ScheduleCompile!V73="On",1,IF(ISNUMBER(ScheduleCompile!V73),ScheduleCompile!V73/1,IF(ISTEXT(ScheduleCompile!V73),IF(OR(ISNUMBER(FIND("5F",ScheduleCompile!V73)),ISNUMBER(FIND("0F",ScheduleCompile!V73)),ISNUMBER(FIND("8F",ScheduleCompile!V73)),ISNUMBER(FIND("1F",ScheduleCompile!V73)),ISNUMBER(FIND("2F",ScheduleCompile!V73)),ISNUMBER(FIND("3F",ScheduleCompile!V73)),ISNUMBER(FIND("6F",ScheduleCompile!V73)),ISNUMBER(FIND("7F",ScheduleCompile!V73)),ISNUMBER(FIND("9F",ScheduleCompile!V73)),ISNUMBER(FIND("4F",ScheduleCompile!V73))),VALUE(LEFT(ScheduleCompile!V73,FIND("F",ScheduleCompile!V73)-1)),ScheduleCompile!V73)))))),"",IF(ScheduleCompile!V73="Off",0,IF(ScheduleCompile!V73="On",1,IF(ISNUMBER(ScheduleCompile!V73),ScheduleCompile!V73/1,IF(ISTEXT(ScheduleCompile!V73),IF(OR(ISNUMBER(FIND("5F",ScheduleCompile!V73)),ISNUMBER(FIND("0F",ScheduleCompile!V73)),ISNUMBER(FIND("8F",ScheduleCompile!V73)),ISNUMBER(FIND("1F",ScheduleCompile!V73)),ISNUMBER(FIND("2F",ScheduleCompile!V73)),ISNUMBER(FIND("3F",ScheduleCompile!V73)),ISNUMBER(FIND("6F",ScheduleCompile!V73)),ISNUMBER(FIND("7F",ScheduleCompile!V73)),ISNUMBER(FIND("9F",ScheduleCompile!V73)),ISNUMBER(FIND("4F",ScheduleCompile!V73))),VALUE(LEFT(ScheduleCompile!V73,FIND("F",ScheduleCompile!V73)-1)),ScheduleCompile!V73)))))))</f>
        <v>0</v>
      </c>
      <c r="AB80" s="1">
        <f>IF(AND(ISERROR(IF(ScheduleCompile!W73="Off",0,IF(ScheduleCompile!W73="On",1,IF(ISNUMBER(ScheduleCompile!W73),ScheduleCompile!W73/1,IF(ISTEXT(ScheduleCompile!W73),IF(OR(ISNUMBER(FIND("5F",ScheduleCompile!W73)),ISNUMBER(FIND("0F",ScheduleCompile!W73)),ISNUMBER(FIND("8F",ScheduleCompile!W73)),ISNUMBER(FIND("1F",ScheduleCompile!W73)),ISNUMBER(FIND("2F",ScheduleCompile!W73)),ISNUMBER(FIND("3F",ScheduleCompile!W73)),ISNUMBER(FIND("6F",ScheduleCompile!W73)),ISNUMBER(FIND("7F",ScheduleCompile!W73)),ISNUMBER(FIND("9F",ScheduleCompile!W73)),ISNUMBER(FIND("4F",ScheduleCompile!W73))),VALUE(LEFT(ScheduleCompile!W73,FIND("F",ScheduleCompile!W73)-1)),ScheduleCompile!W73)))))),ISTEXT(ScheduleCompile!#REF!)),"ENDTABLE",IF(ISERROR(IF(ScheduleCompile!W73="Off",0,IF(ScheduleCompile!W73="On",1,IF(ISNUMBER(ScheduleCompile!W73),ScheduleCompile!W73/1,IF(ISTEXT(ScheduleCompile!W73),IF(OR(ISNUMBER(FIND("5F",ScheduleCompile!W73)),ISNUMBER(FIND("0F",ScheduleCompile!W73)),ISNUMBER(FIND("8F",ScheduleCompile!W73)),ISNUMBER(FIND("1F",ScheduleCompile!W73)),ISNUMBER(FIND("2F",ScheduleCompile!W73)),ISNUMBER(FIND("3F",ScheduleCompile!W73)),ISNUMBER(FIND("6F",ScheduleCompile!W73)),ISNUMBER(FIND("7F",ScheduleCompile!W73)),ISNUMBER(FIND("9F",ScheduleCompile!W73)),ISNUMBER(FIND("4F",ScheduleCompile!W73))),VALUE(LEFT(ScheduleCompile!W73,FIND("F",ScheduleCompile!W73)-1)),ScheduleCompile!W73)))))),"",IF(ScheduleCompile!W73="Off",0,IF(ScheduleCompile!W73="On",1,IF(ISNUMBER(ScheduleCompile!W73),ScheduleCompile!W73/1,IF(ISTEXT(ScheduleCompile!W73),IF(OR(ISNUMBER(FIND("5F",ScheduleCompile!W73)),ISNUMBER(FIND("0F",ScheduleCompile!W73)),ISNUMBER(FIND("8F",ScheduleCompile!W73)),ISNUMBER(FIND("1F",ScheduleCompile!W73)),ISNUMBER(FIND("2F",ScheduleCompile!W73)),ISNUMBER(FIND("3F",ScheduleCompile!W73)),ISNUMBER(FIND("6F",ScheduleCompile!W73)),ISNUMBER(FIND("7F",ScheduleCompile!W73)),ISNUMBER(FIND("9F",ScheduleCompile!W73)),ISNUMBER(FIND("4F",ScheduleCompile!W73))),VALUE(LEFT(ScheduleCompile!W73,FIND("F",ScheduleCompile!W73)-1)),ScheduleCompile!W73)))))))</f>
        <v>0</v>
      </c>
      <c r="AC80" s="1">
        <f>IF(AND(ISERROR(IF(ScheduleCompile!X73="Off",0,IF(ScheduleCompile!X73="On",1,IF(ISNUMBER(ScheduleCompile!X73),ScheduleCompile!X73/1,IF(ISTEXT(ScheduleCompile!X73),IF(OR(ISNUMBER(FIND("5F",ScheduleCompile!X73)),ISNUMBER(FIND("0F",ScheduleCompile!X73)),ISNUMBER(FIND("8F",ScheduleCompile!X73)),ISNUMBER(FIND("1F",ScheduleCompile!X73)),ISNUMBER(FIND("2F",ScheduleCompile!X73)),ISNUMBER(FIND("3F",ScheduleCompile!X73)),ISNUMBER(FIND("6F",ScheduleCompile!X73)),ISNUMBER(FIND("7F",ScheduleCompile!X73)),ISNUMBER(FIND("9F",ScheduleCompile!X73)),ISNUMBER(FIND("4F",ScheduleCompile!X73))),VALUE(LEFT(ScheduleCompile!X73,FIND("F",ScheduleCompile!X73)-1)),ScheduleCompile!X73)))))),ISTEXT(ScheduleCompile!#REF!)),"ENDTABLE",IF(ISERROR(IF(ScheduleCompile!X73="Off",0,IF(ScheduleCompile!X73="On",1,IF(ISNUMBER(ScheduleCompile!X73),ScheduleCompile!X73/1,IF(ISTEXT(ScheduleCompile!X73),IF(OR(ISNUMBER(FIND("5F",ScheduleCompile!X73)),ISNUMBER(FIND("0F",ScheduleCompile!X73)),ISNUMBER(FIND("8F",ScheduleCompile!X73)),ISNUMBER(FIND("1F",ScheduleCompile!X73)),ISNUMBER(FIND("2F",ScheduleCompile!X73)),ISNUMBER(FIND("3F",ScheduleCompile!X73)),ISNUMBER(FIND("6F",ScheduleCompile!X73)),ISNUMBER(FIND("7F",ScheduleCompile!X73)),ISNUMBER(FIND("9F",ScheduleCompile!X73)),ISNUMBER(FIND("4F",ScheduleCompile!X73))),VALUE(LEFT(ScheduleCompile!X73,FIND("F",ScheduleCompile!X73)-1)),ScheduleCompile!X73)))))),"",IF(ScheduleCompile!X73="Off",0,IF(ScheduleCompile!X73="On",1,IF(ISNUMBER(ScheduleCompile!X73),ScheduleCompile!X73/1,IF(ISTEXT(ScheduleCompile!X73),IF(OR(ISNUMBER(FIND("5F",ScheduleCompile!X73)),ISNUMBER(FIND("0F",ScheduleCompile!X73)),ISNUMBER(FIND("8F",ScheduleCompile!X73)),ISNUMBER(FIND("1F",ScheduleCompile!X73)),ISNUMBER(FIND("2F",ScheduleCompile!X73)),ISNUMBER(FIND("3F",ScheduleCompile!X73)),ISNUMBER(FIND("6F",ScheduleCompile!X73)),ISNUMBER(FIND("7F",ScheduleCompile!X73)),ISNUMBER(FIND("9F",ScheduleCompile!X73)),ISNUMBER(FIND("4F",ScheduleCompile!X73))),VALUE(LEFT(ScheduleCompile!X73,FIND("F",ScheduleCompile!X73)-1)),ScheduleCompile!X73)))))))</f>
        <v>0</v>
      </c>
      <c r="AD80" s="1">
        <f>IF(AND(ISERROR(IF(ScheduleCompile!Y73="Off",0,IF(ScheduleCompile!Y73="On",1,IF(ISNUMBER(ScheduleCompile!Y73),ScheduleCompile!Y73/1,IF(ISTEXT(ScheduleCompile!Y73),IF(OR(ISNUMBER(FIND("5F",ScheduleCompile!Y73)),ISNUMBER(FIND("0F",ScheduleCompile!Y73)),ISNUMBER(FIND("8F",ScheduleCompile!Y73)),ISNUMBER(FIND("1F",ScheduleCompile!Y73)),ISNUMBER(FIND("2F",ScheduleCompile!Y73)),ISNUMBER(FIND("3F",ScheduleCompile!Y73)),ISNUMBER(FIND("6F",ScheduleCompile!Y73)),ISNUMBER(FIND("7F",ScheduleCompile!Y73)),ISNUMBER(FIND("9F",ScheduleCompile!Y73)),ISNUMBER(FIND("4F",ScheduleCompile!Y73))),VALUE(LEFT(ScheduleCompile!Y73,FIND("F",ScheduleCompile!Y73)-1)),ScheduleCompile!Y73)))))),ISTEXT(ScheduleCompile!#REF!)),"ENDTABLE",IF(ISERROR(IF(ScheduleCompile!Y73="Off",0,IF(ScheduleCompile!Y73="On",1,IF(ISNUMBER(ScheduleCompile!Y73),ScheduleCompile!Y73/1,IF(ISTEXT(ScheduleCompile!Y73),IF(OR(ISNUMBER(FIND("5F",ScheduleCompile!Y73)),ISNUMBER(FIND("0F",ScheduleCompile!Y73)),ISNUMBER(FIND("8F",ScheduleCompile!Y73)),ISNUMBER(FIND("1F",ScheduleCompile!Y73)),ISNUMBER(FIND("2F",ScheduleCompile!Y73)),ISNUMBER(FIND("3F",ScheduleCompile!Y73)),ISNUMBER(FIND("6F",ScheduleCompile!Y73)),ISNUMBER(FIND("7F",ScheduleCompile!Y73)),ISNUMBER(FIND("9F",ScheduleCompile!Y73)),ISNUMBER(FIND("4F",ScheduleCompile!Y73))),VALUE(LEFT(ScheduleCompile!Y73,FIND("F",ScheduleCompile!Y73)-1)),ScheduleCompile!Y73)))))),"",IF(ScheduleCompile!Y73="Off",0,IF(ScheduleCompile!Y73="On",1,IF(ISNUMBER(ScheduleCompile!Y73),ScheduleCompile!Y73/1,IF(ISTEXT(ScheduleCompile!Y73),IF(OR(ISNUMBER(FIND("5F",ScheduleCompile!Y73)),ISNUMBER(FIND("0F",ScheduleCompile!Y73)),ISNUMBER(FIND("8F",ScheduleCompile!Y73)),ISNUMBER(FIND("1F",ScheduleCompile!Y73)),ISNUMBER(FIND("2F",ScheduleCompile!Y73)),ISNUMBER(FIND("3F",ScheduleCompile!Y73)),ISNUMBER(FIND("6F",ScheduleCompile!Y73)),ISNUMBER(FIND("7F",ScheduleCompile!Y73)),ISNUMBER(FIND("9F",ScheduleCompile!Y73)),ISNUMBER(FIND("4F",ScheduleCompile!Y73))),VALUE(LEFT(ScheduleCompile!Y73,FIND("F",ScheduleCompile!Y73)-1)),ScheduleCompile!Y73)))))))</f>
        <v>0</v>
      </c>
    </row>
    <row r="81" spans="1:30" x14ac:dyDescent="0.25">
      <c r="A81" t="str">
        <f t="shared" si="4"/>
        <v>SchDay "DataGasEquipWD"  Type = "Fraction" Hr = (0, 0, 0, 0, 0, 0, 0, 0.5, 0.5, 0.5, 0.9, 0.9, 0.9, 0.9, 0.75, 0.75, 0.75, 0.75, 0, 0, 0, 0, 0, 0) ..</v>
      </c>
      <c r="B81" s="1" t="s">
        <v>623</v>
      </c>
      <c r="C81" t="str">
        <f t="shared" si="5"/>
        <v xml:space="preserve">SchDay "DataGasEquipWD"  Type = "Fraction" Hr = </v>
      </c>
      <c r="D81" t="str">
        <f t="shared" si="6"/>
        <v>(0, 0, 0, 0, 0, 0, 0, 0.5, 0.5, 0.5, 0.9, 0.9, 0.9, 0.9, 0.75, 0.75, 0.75, 0.75, 0, 0, 0, 0, 0, 0) ..</v>
      </c>
      <c r="E81" s="30" t="str">
        <f>ScheduleCompile!A74</f>
        <v>DataGasEquipWD</v>
      </c>
      <c r="F81" t="str">
        <f t="shared" si="7"/>
        <v>Fraction</v>
      </c>
      <c r="G81" s="1">
        <f>IF(AND(ISERROR(IF(ScheduleCompile!B74="Off",0,IF(ScheduleCompile!B74="On",1,IF(ISNUMBER(ScheduleCompile!B74),ScheduleCompile!B74/1,IF(ISTEXT(ScheduleCompile!B74),IF(OR(ISNUMBER(FIND("5F",ScheduleCompile!B74)),ISNUMBER(FIND("0F",ScheduleCompile!B74)),ISNUMBER(FIND("8F",ScheduleCompile!B74)),ISNUMBER(FIND("1F",ScheduleCompile!B74)),ISNUMBER(FIND("2F",ScheduleCompile!B74)),ISNUMBER(FIND("3F",ScheduleCompile!B74)),ISNUMBER(FIND("6F",ScheduleCompile!B74)),ISNUMBER(FIND("7F",ScheduleCompile!B74)),ISNUMBER(FIND("9F",ScheduleCompile!B74)),ISNUMBER(FIND("4F",ScheduleCompile!B74))),VALUE(LEFT(ScheduleCompile!B74,FIND("F",ScheduleCompile!B74)-1)),ScheduleCompile!B74)))))),ISTEXT(ScheduleCompile!#REF!)),"ENDTABLE",IF(ISERROR(IF(ScheduleCompile!B74="Off",0,IF(ScheduleCompile!B74="On",1,IF(ISNUMBER(ScheduleCompile!B74),ScheduleCompile!B74/1,IF(ISTEXT(ScheduleCompile!B74),IF(OR(ISNUMBER(FIND("5F",ScheduleCompile!B74)),ISNUMBER(FIND("0F",ScheduleCompile!B74)),ISNUMBER(FIND("8F",ScheduleCompile!B74)),ISNUMBER(FIND("1F",ScheduleCompile!B74)),ISNUMBER(FIND("2F",ScheduleCompile!B74)),ISNUMBER(FIND("3F",ScheduleCompile!B74)),ISNUMBER(FIND("6F",ScheduleCompile!B74)),ISNUMBER(FIND("7F",ScheduleCompile!B74)),ISNUMBER(FIND("9F",ScheduleCompile!B74)),ISNUMBER(FIND("4F",ScheduleCompile!B74))),VALUE(LEFT(ScheduleCompile!B74,FIND("F",ScheduleCompile!B74)-1)),ScheduleCompile!B74)))))),"",IF(ScheduleCompile!B74="Off",0,IF(ScheduleCompile!B74="On",1,IF(ISNUMBER(ScheduleCompile!B74),ScheduleCompile!B74/1,IF(ISTEXT(ScheduleCompile!B74),IF(OR(ISNUMBER(FIND("5F",ScheduleCompile!B74)),ISNUMBER(FIND("0F",ScheduleCompile!B74)),ISNUMBER(FIND("8F",ScheduleCompile!B74)),ISNUMBER(FIND("1F",ScheduleCompile!B74)),ISNUMBER(FIND("2F",ScheduleCompile!B74)),ISNUMBER(FIND("3F",ScheduleCompile!B74)),ISNUMBER(FIND("6F",ScheduleCompile!B74)),ISNUMBER(FIND("7F",ScheduleCompile!B74)),ISNUMBER(FIND("9F",ScheduleCompile!B74)),ISNUMBER(FIND("4F",ScheduleCompile!B74))),VALUE(LEFT(ScheduleCompile!B74,FIND("F",ScheduleCompile!B74)-1)),ScheduleCompile!B74)))))))</f>
        <v>0</v>
      </c>
      <c r="H81" s="1">
        <f>IF(AND(ISERROR(IF(ScheduleCompile!C74="Off",0,IF(ScheduleCompile!C74="On",1,IF(ISNUMBER(ScheduleCompile!C74),ScheduleCompile!C74/1,IF(ISTEXT(ScheduleCompile!C74),IF(OR(ISNUMBER(FIND("5F",ScheduleCompile!C74)),ISNUMBER(FIND("0F",ScheduleCompile!C74)),ISNUMBER(FIND("8F",ScheduleCompile!C74)),ISNUMBER(FIND("1F",ScheduleCompile!C74)),ISNUMBER(FIND("2F",ScheduleCompile!C74)),ISNUMBER(FIND("3F",ScheduleCompile!C74)),ISNUMBER(FIND("6F",ScheduleCompile!C74)),ISNUMBER(FIND("7F",ScheduleCompile!C74)),ISNUMBER(FIND("9F",ScheduleCompile!C74)),ISNUMBER(FIND("4F",ScheduleCompile!C74))),VALUE(LEFT(ScheduleCompile!C74,FIND("F",ScheduleCompile!C74)-1)),ScheduleCompile!C74)))))),ISTEXT(ScheduleCompile!#REF!)),"ENDTABLE",IF(ISERROR(IF(ScheduleCompile!C74="Off",0,IF(ScheduleCompile!C74="On",1,IF(ISNUMBER(ScheduleCompile!C74),ScheduleCompile!C74/1,IF(ISTEXT(ScheduleCompile!C74),IF(OR(ISNUMBER(FIND("5F",ScheduleCompile!C74)),ISNUMBER(FIND("0F",ScheduleCompile!C74)),ISNUMBER(FIND("8F",ScheduleCompile!C74)),ISNUMBER(FIND("1F",ScheduleCompile!C74)),ISNUMBER(FIND("2F",ScheduleCompile!C74)),ISNUMBER(FIND("3F",ScheduleCompile!C74)),ISNUMBER(FIND("6F",ScheduleCompile!C74)),ISNUMBER(FIND("7F",ScheduleCompile!C74)),ISNUMBER(FIND("9F",ScheduleCompile!C74)),ISNUMBER(FIND("4F",ScheduleCompile!C74))),VALUE(LEFT(ScheduleCompile!C74,FIND("F",ScheduleCompile!C74)-1)),ScheduleCompile!C74)))))),"",IF(ScheduleCompile!C74="Off",0,IF(ScheduleCompile!C74="On",1,IF(ISNUMBER(ScheduleCompile!C74),ScheduleCompile!C74/1,IF(ISTEXT(ScheduleCompile!C74),IF(OR(ISNUMBER(FIND("5F",ScheduleCompile!C74)),ISNUMBER(FIND("0F",ScheduleCompile!C74)),ISNUMBER(FIND("8F",ScheduleCompile!C74)),ISNUMBER(FIND("1F",ScheduleCompile!C74)),ISNUMBER(FIND("2F",ScheduleCompile!C74)),ISNUMBER(FIND("3F",ScheduleCompile!C74)),ISNUMBER(FIND("6F",ScheduleCompile!C74)),ISNUMBER(FIND("7F",ScheduleCompile!C74)),ISNUMBER(FIND("9F",ScheduleCompile!C74)),ISNUMBER(FIND("4F",ScheduleCompile!C74))),VALUE(LEFT(ScheduleCompile!C74,FIND("F",ScheduleCompile!C74)-1)),ScheduleCompile!C74)))))))</f>
        <v>0</v>
      </c>
      <c r="I81" s="1">
        <f>IF(AND(ISERROR(IF(ScheduleCompile!D74="Off",0,IF(ScheduleCompile!D74="On",1,IF(ISNUMBER(ScheduleCompile!D74),ScheduleCompile!D74/1,IF(ISTEXT(ScheduleCompile!D74),IF(OR(ISNUMBER(FIND("5F",ScheduleCompile!D74)),ISNUMBER(FIND("0F",ScheduleCompile!D74)),ISNUMBER(FIND("8F",ScheduleCompile!D74)),ISNUMBER(FIND("1F",ScheduleCompile!D74)),ISNUMBER(FIND("2F",ScheduleCompile!D74)),ISNUMBER(FIND("3F",ScheduleCompile!D74)),ISNUMBER(FIND("6F",ScheduleCompile!D74)),ISNUMBER(FIND("7F",ScheduleCompile!D74)),ISNUMBER(FIND("9F",ScheduleCompile!D74)),ISNUMBER(FIND("4F",ScheduleCompile!D74))),VALUE(LEFT(ScheduleCompile!D74,FIND("F",ScheduleCompile!D74)-1)),ScheduleCompile!D74)))))),ISTEXT(ScheduleCompile!#REF!)),"ENDTABLE",IF(ISERROR(IF(ScheduleCompile!D74="Off",0,IF(ScheduleCompile!D74="On",1,IF(ISNUMBER(ScheduleCompile!D74),ScheduleCompile!D74/1,IF(ISTEXT(ScheduleCompile!D74),IF(OR(ISNUMBER(FIND("5F",ScheduleCompile!D74)),ISNUMBER(FIND("0F",ScheduleCompile!D74)),ISNUMBER(FIND("8F",ScheduleCompile!D74)),ISNUMBER(FIND("1F",ScheduleCompile!D74)),ISNUMBER(FIND("2F",ScheduleCompile!D74)),ISNUMBER(FIND("3F",ScheduleCompile!D74)),ISNUMBER(FIND("6F",ScheduleCompile!D74)),ISNUMBER(FIND("7F",ScheduleCompile!D74)),ISNUMBER(FIND("9F",ScheduleCompile!D74)),ISNUMBER(FIND("4F",ScheduleCompile!D74))),VALUE(LEFT(ScheduleCompile!D74,FIND("F",ScheduleCompile!D74)-1)),ScheduleCompile!D74)))))),"",IF(ScheduleCompile!D74="Off",0,IF(ScheduleCompile!D74="On",1,IF(ISNUMBER(ScheduleCompile!D74),ScheduleCompile!D74/1,IF(ISTEXT(ScheduleCompile!D74),IF(OR(ISNUMBER(FIND("5F",ScheduleCompile!D74)),ISNUMBER(FIND("0F",ScheduleCompile!D74)),ISNUMBER(FIND("8F",ScheduleCompile!D74)),ISNUMBER(FIND("1F",ScheduleCompile!D74)),ISNUMBER(FIND("2F",ScheduleCompile!D74)),ISNUMBER(FIND("3F",ScheduleCompile!D74)),ISNUMBER(FIND("6F",ScheduleCompile!D74)),ISNUMBER(FIND("7F",ScheduleCompile!D74)),ISNUMBER(FIND("9F",ScheduleCompile!D74)),ISNUMBER(FIND("4F",ScheduleCompile!D74))),VALUE(LEFT(ScheduleCompile!D74,FIND("F",ScheduleCompile!D74)-1)),ScheduleCompile!D74)))))))</f>
        <v>0</v>
      </c>
      <c r="J81" s="1">
        <f>IF(AND(ISERROR(IF(ScheduleCompile!E74="Off",0,IF(ScheduleCompile!E74="On",1,IF(ISNUMBER(ScheduleCompile!E74),ScheduleCompile!E74/1,IF(ISTEXT(ScheduleCompile!E74),IF(OR(ISNUMBER(FIND("5F",ScheduleCompile!E74)),ISNUMBER(FIND("0F",ScheduleCompile!E74)),ISNUMBER(FIND("8F",ScheduleCompile!E74)),ISNUMBER(FIND("1F",ScheduleCompile!E74)),ISNUMBER(FIND("2F",ScheduleCompile!E74)),ISNUMBER(FIND("3F",ScheduleCompile!E74)),ISNUMBER(FIND("6F",ScheduleCompile!E74)),ISNUMBER(FIND("7F",ScheduleCompile!E74)),ISNUMBER(FIND("9F",ScheduleCompile!E74)),ISNUMBER(FIND("4F",ScheduleCompile!E74))),VALUE(LEFT(ScheduleCompile!E74,FIND("F",ScheduleCompile!E74)-1)),ScheduleCompile!E74)))))),ISTEXT(ScheduleCompile!#REF!)),"ENDTABLE",IF(ISERROR(IF(ScheduleCompile!E74="Off",0,IF(ScheduleCompile!E74="On",1,IF(ISNUMBER(ScheduleCompile!E74),ScheduleCompile!E74/1,IF(ISTEXT(ScheduleCompile!E74),IF(OR(ISNUMBER(FIND("5F",ScheduleCompile!E74)),ISNUMBER(FIND("0F",ScheduleCompile!E74)),ISNUMBER(FIND("8F",ScheduleCompile!E74)),ISNUMBER(FIND("1F",ScheduleCompile!E74)),ISNUMBER(FIND("2F",ScheduleCompile!E74)),ISNUMBER(FIND("3F",ScheduleCompile!E74)),ISNUMBER(FIND("6F",ScheduleCompile!E74)),ISNUMBER(FIND("7F",ScheduleCompile!E74)),ISNUMBER(FIND("9F",ScheduleCompile!E74)),ISNUMBER(FIND("4F",ScheduleCompile!E74))),VALUE(LEFT(ScheduleCompile!E74,FIND("F",ScheduleCompile!E74)-1)),ScheduleCompile!E74)))))),"",IF(ScheduleCompile!E74="Off",0,IF(ScheduleCompile!E74="On",1,IF(ISNUMBER(ScheduleCompile!E74),ScheduleCompile!E74/1,IF(ISTEXT(ScheduleCompile!E74),IF(OR(ISNUMBER(FIND("5F",ScheduleCompile!E74)),ISNUMBER(FIND("0F",ScheduleCompile!E74)),ISNUMBER(FIND("8F",ScheduleCompile!E74)),ISNUMBER(FIND("1F",ScheduleCompile!E74)),ISNUMBER(FIND("2F",ScheduleCompile!E74)),ISNUMBER(FIND("3F",ScheduleCompile!E74)),ISNUMBER(FIND("6F",ScheduleCompile!E74)),ISNUMBER(FIND("7F",ScheduleCompile!E74)),ISNUMBER(FIND("9F",ScheduleCompile!E74)),ISNUMBER(FIND("4F",ScheduleCompile!E74))),VALUE(LEFT(ScheduleCompile!E74,FIND("F",ScheduleCompile!E74)-1)),ScheduleCompile!E74)))))))</f>
        <v>0</v>
      </c>
      <c r="K81" s="1">
        <f>IF(AND(ISERROR(IF(ScheduleCompile!F74="Off",0,IF(ScheduleCompile!F74="On",1,IF(ISNUMBER(ScheduleCompile!F74),ScheduleCompile!F74/1,IF(ISTEXT(ScheduleCompile!F74),IF(OR(ISNUMBER(FIND("5F",ScheduleCompile!F74)),ISNUMBER(FIND("0F",ScheduleCompile!F74)),ISNUMBER(FIND("8F",ScheduleCompile!F74)),ISNUMBER(FIND("1F",ScheduleCompile!F74)),ISNUMBER(FIND("2F",ScheduleCompile!F74)),ISNUMBER(FIND("3F",ScheduleCompile!F74)),ISNUMBER(FIND("6F",ScheduleCompile!F74)),ISNUMBER(FIND("7F",ScheduleCompile!F74)),ISNUMBER(FIND("9F",ScheduleCompile!F74)),ISNUMBER(FIND("4F",ScheduleCompile!F74))),VALUE(LEFT(ScheduleCompile!F74,FIND("F",ScheduleCompile!F74)-1)),ScheduleCompile!F74)))))),ISTEXT(ScheduleCompile!#REF!)),"ENDTABLE",IF(ISERROR(IF(ScheduleCompile!F74="Off",0,IF(ScheduleCompile!F74="On",1,IF(ISNUMBER(ScheduleCompile!F74),ScheduleCompile!F74/1,IF(ISTEXT(ScheduleCompile!F74),IF(OR(ISNUMBER(FIND("5F",ScheduleCompile!F74)),ISNUMBER(FIND("0F",ScheduleCompile!F74)),ISNUMBER(FIND("8F",ScheduleCompile!F74)),ISNUMBER(FIND("1F",ScheduleCompile!F74)),ISNUMBER(FIND("2F",ScheduleCompile!F74)),ISNUMBER(FIND("3F",ScheduleCompile!F74)),ISNUMBER(FIND("6F",ScheduleCompile!F74)),ISNUMBER(FIND("7F",ScheduleCompile!F74)),ISNUMBER(FIND("9F",ScheduleCompile!F74)),ISNUMBER(FIND("4F",ScheduleCompile!F74))),VALUE(LEFT(ScheduleCompile!F74,FIND("F",ScheduleCompile!F74)-1)),ScheduleCompile!F74)))))),"",IF(ScheduleCompile!F74="Off",0,IF(ScheduleCompile!F74="On",1,IF(ISNUMBER(ScheduleCompile!F74),ScheduleCompile!F74/1,IF(ISTEXT(ScheduleCompile!F74),IF(OR(ISNUMBER(FIND("5F",ScheduleCompile!F74)),ISNUMBER(FIND("0F",ScheduleCompile!F74)),ISNUMBER(FIND("8F",ScheduleCompile!F74)),ISNUMBER(FIND("1F",ScheduleCompile!F74)),ISNUMBER(FIND("2F",ScheduleCompile!F74)),ISNUMBER(FIND("3F",ScheduleCompile!F74)),ISNUMBER(FIND("6F",ScheduleCompile!F74)),ISNUMBER(FIND("7F",ScheduleCompile!F74)),ISNUMBER(FIND("9F",ScheduleCompile!F74)),ISNUMBER(FIND("4F",ScheduleCompile!F74))),VALUE(LEFT(ScheduleCompile!F74,FIND("F",ScheduleCompile!F74)-1)),ScheduleCompile!F74)))))))</f>
        <v>0</v>
      </c>
      <c r="L81" s="1">
        <f>IF(AND(ISERROR(IF(ScheduleCompile!G74="Off",0,IF(ScheduleCompile!G74="On",1,IF(ISNUMBER(ScheduleCompile!G74),ScheduleCompile!G74/1,IF(ISTEXT(ScheduleCompile!G74),IF(OR(ISNUMBER(FIND("5F",ScheduleCompile!G74)),ISNUMBER(FIND("0F",ScheduleCompile!G74)),ISNUMBER(FIND("8F",ScheduleCompile!G74)),ISNUMBER(FIND("1F",ScheduleCompile!G74)),ISNUMBER(FIND("2F",ScheduleCompile!G74)),ISNUMBER(FIND("3F",ScheduleCompile!G74)),ISNUMBER(FIND("6F",ScheduleCompile!G74)),ISNUMBER(FIND("7F",ScheduleCompile!G74)),ISNUMBER(FIND("9F",ScheduleCompile!G74)),ISNUMBER(FIND("4F",ScheduleCompile!G74))),VALUE(LEFT(ScheduleCompile!G74,FIND("F",ScheduleCompile!G74)-1)),ScheduleCompile!G74)))))),ISTEXT(ScheduleCompile!#REF!)),"ENDTABLE",IF(ISERROR(IF(ScheduleCompile!G74="Off",0,IF(ScheduleCompile!G74="On",1,IF(ISNUMBER(ScheduleCompile!G74),ScheduleCompile!G74/1,IF(ISTEXT(ScheduleCompile!G74),IF(OR(ISNUMBER(FIND("5F",ScheduleCompile!G74)),ISNUMBER(FIND("0F",ScheduleCompile!G74)),ISNUMBER(FIND("8F",ScheduleCompile!G74)),ISNUMBER(FIND("1F",ScheduleCompile!G74)),ISNUMBER(FIND("2F",ScheduleCompile!G74)),ISNUMBER(FIND("3F",ScheduleCompile!G74)),ISNUMBER(FIND("6F",ScheduleCompile!G74)),ISNUMBER(FIND("7F",ScheduleCompile!G74)),ISNUMBER(FIND("9F",ScheduleCompile!G74)),ISNUMBER(FIND("4F",ScheduleCompile!G74))),VALUE(LEFT(ScheduleCompile!G74,FIND("F",ScheduleCompile!G74)-1)),ScheduleCompile!G74)))))),"",IF(ScheduleCompile!G74="Off",0,IF(ScheduleCompile!G74="On",1,IF(ISNUMBER(ScheduleCompile!G74),ScheduleCompile!G74/1,IF(ISTEXT(ScheduleCompile!G74),IF(OR(ISNUMBER(FIND("5F",ScheduleCompile!G74)),ISNUMBER(FIND("0F",ScheduleCompile!G74)),ISNUMBER(FIND("8F",ScheduleCompile!G74)),ISNUMBER(FIND("1F",ScheduleCompile!G74)),ISNUMBER(FIND("2F",ScheduleCompile!G74)),ISNUMBER(FIND("3F",ScheduleCompile!G74)),ISNUMBER(FIND("6F",ScheduleCompile!G74)),ISNUMBER(FIND("7F",ScheduleCompile!G74)),ISNUMBER(FIND("9F",ScheduleCompile!G74)),ISNUMBER(FIND("4F",ScheduleCompile!G74))),VALUE(LEFT(ScheduleCompile!G74,FIND("F",ScheduleCompile!G74)-1)),ScheduleCompile!G74)))))))</f>
        <v>0</v>
      </c>
      <c r="M81" s="1">
        <f>IF(AND(ISERROR(IF(ScheduleCompile!H74="Off",0,IF(ScheduleCompile!H74="On",1,IF(ISNUMBER(ScheduleCompile!H74),ScheduleCompile!H74/1,IF(ISTEXT(ScheduleCompile!H74),IF(OR(ISNUMBER(FIND("5F",ScheduleCompile!H74)),ISNUMBER(FIND("0F",ScheduleCompile!H74)),ISNUMBER(FIND("8F",ScheduleCompile!H74)),ISNUMBER(FIND("1F",ScheduleCompile!H74)),ISNUMBER(FIND("2F",ScheduleCompile!H74)),ISNUMBER(FIND("3F",ScheduleCompile!H74)),ISNUMBER(FIND("6F",ScheduleCompile!H74)),ISNUMBER(FIND("7F",ScheduleCompile!H74)),ISNUMBER(FIND("9F",ScheduleCompile!H74)),ISNUMBER(FIND("4F",ScheduleCompile!H74))),VALUE(LEFT(ScheduleCompile!H74,FIND("F",ScheduleCompile!H74)-1)),ScheduleCompile!H74)))))),ISTEXT(ScheduleCompile!#REF!)),"ENDTABLE",IF(ISERROR(IF(ScheduleCompile!H74="Off",0,IF(ScheduleCompile!H74="On",1,IF(ISNUMBER(ScheduleCompile!H74),ScheduleCompile!H74/1,IF(ISTEXT(ScheduleCompile!H74),IF(OR(ISNUMBER(FIND("5F",ScheduleCompile!H74)),ISNUMBER(FIND("0F",ScheduleCompile!H74)),ISNUMBER(FIND("8F",ScheduleCompile!H74)),ISNUMBER(FIND("1F",ScheduleCompile!H74)),ISNUMBER(FIND("2F",ScheduleCompile!H74)),ISNUMBER(FIND("3F",ScheduleCompile!H74)),ISNUMBER(FIND("6F",ScheduleCompile!H74)),ISNUMBER(FIND("7F",ScheduleCompile!H74)),ISNUMBER(FIND("9F",ScheduleCompile!H74)),ISNUMBER(FIND("4F",ScheduleCompile!H74))),VALUE(LEFT(ScheduleCompile!H74,FIND("F",ScheduleCompile!H74)-1)),ScheduleCompile!H74)))))),"",IF(ScheduleCompile!H74="Off",0,IF(ScheduleCompile!H74="On",1,IF(ISNUMBER(ScheduleCompile!H74),ScheduleCompile!H74/1,IF(ISTEXT(ScheduleCompile!H74),IF(OR(ISNUMBER(FIND("5F",ScheduleCompile!H74)),ISNUMBER(FIND("0F",ScheduleCompile!H74)),ISNUMBER(FIND("8F",ScheduleCompile!H74)),ISNUMBER(FIND("1F",ScheduleCompile!H74)),ISNUMBER(FIND("2F",ScheduleCompile!H74)),ISNUMBER(FIND("3F",ScheduleCompile!H74)),ISNUMBER(FIND("6F",ScheduleCompile!H74)),ISNUMBER(FIND("7F",ScheduleCompile!H74)),ISNUMBER(FIND("9F",ScheduleCompile!H74)),ISNUMBER(FIND("4F",ScheduleCompile!H74))),VALUE(LEFT(ScheduleCompile!H74,FIND("F",ScheduleCompile!H74)-1)),ScheduleCompile!H74)))))))</f>
        <v>0</v>
      </c>
      <c r="N81" s="1">
        <f>IF(AND(ISERROR(IF(ScheduleCompile!I74="Off",0,IF(ScheduleCompile!I74="On",1,IF(ISNUMBER(ScheduleCompile!I74),ScheduleCompile!I74/1,IF(ISTEXT(ScheduleCompile!I74),IF(OR(ISNUMBER(FIND("5F",ScheduleCompile!I74)),ISNUMBER(FIND("0F",ScheduleCompile!I74)),ISNUMBER(FIND("8F",ScheduleCompile!I74)),ISNUMBER(FIND("1F",ScheduleCompile!I74)),ISNUMBER(FIND("2F",ScheduleCompile!I74)),ISNUMBER(FIND("3F",ScheduleCompile!I74)),ISNUMBER(FIND("6F",ScheduleCompile!I74)),ISNUMBER(FIND("7F",ScheduleCompile!I74)),ISNUMBER(FIND("9F",ScheduleCompile!I74)),ISNUMBER(FIND("4F",ScheduleCompile!I74))),VALUE(LEFT(ScheduleCompile!I74,FIND("F",ScheduleCompile!I74)-1)),ScheduleCompile!I74)))))),ISTEXT(ScheduleCompile!#REF!)),"ENDTABLE",IF(ISERROR(IF(ScheduleCompile!I74="Off",0,IF(ScheduleCompile!I74="On",1,IF(ISNUMBER(ScheduleCompile!I74),ScheduleCompile!I74/1,IF(ISTEXT(ScheduleCompile!I74),IF(OR(ISNUMBER(FIND("5F",ScheduleCompile!I74)),ISNUMBER(FIND("0F",ScheduleCompile!I74)),ISNUMBER(FIND("8F",ScheduleCompile!I74)),ISNUMBER(FIND("1F",ScheduleCompile!I74)),ISNUMBER(FIND("2F",ScheduleCompile!I74)),ISNUMBER(FIND("3F",ScheduleCompile!I74)),ISNUMBER(FIND("6F",ScheduleCompile!I74)),ISNUMBER(FIND("7F",ScheduleCompile!I74)),ISNUMBER(FIND("9F",ScheduleCompile!I74)),ISNUMBER(FIND("4F",ScheduleCompile!I74))),VALUE(LEFT(ScheduleCompile!I74,FIND("F",ScheduleCompile!I74)-1)),ScheduleCompile!I74)))))),"",IF(ScheduleCompile!I74="Off",0,IF(ScheduleCompile!I74="On",1,IF(ISNUMBER(ScheduleCompile!I74),ScheduleCompile!I74/1,IF(ISTEXT(ScheduleCompile!I74),IF(OR(ISNUMBER(FIND("5F",ScheduleCompile!I74)),ISNUMBER(FIND("0F",ScheduleCompile!I74)),ISNUMBER(FIND("8F",ScheduleCompile!I74)),ISNUMBER(FIND("1F",ScheduleCompile!I74)),ISNUMBER(FIND("2F",ScheduleCompile!I74)),ISNUMBER(FIND("3F",ScheduleCompile!I74)),ISNUMBER(FIND("6F",ScheduleCompile!I74)),ISNUMBER(FIND("7F",ScheduleCompile!I74)),ISNUMBER(FIND("9F",ScheduleCompile!I74)),ISNUMBER(FIND("4F",ScheduleCompile!I74))),VALUE(LEFT(ScheduleCompile!I74,FIND("F",ScheduleCompile!I74)-1)),ScheduleCompile!I74)))))))</f>
        <v>0.5</v>
      </c>
      <c r="O81" s="1">
        <f>IF(AND(ISERROR(IF(ScheduleCompile!J74="Off",0,IF(ScheduleCompile!J74="On",1,IF(ISNUMBER(ScheduleCompile!J74),ScheduleCompile!J74/1,IF(ISTEXT(ScheduleCompile!J74),IF(OR(ISNUMBER(FIND("5F",ScheduleCompile!J74)),ISNUMBER(FIND("0F",ScheduleCompile!J74)),ISNUMBER(FIND("8F",ScheduleCompile!J74)),ISNUMBER(FIND("1F",ScheduleCompile!J74)),ISNUMBER(FIND("2F",ScheduleCompile!J74)),ISNUMBER(FIND("3F",ScheduleCompile!J74)),ISNUMBER(FIND("6F",ScheduleCompile!J74)),ISNUMBER(FIND("7F",ScheduleCompile!J74)),ISNUMBER(FIND("9F",ScheduleCompile!J74)),ISNUMBER(FIND("4F",ScheduleCompile!J74))),VALUE(LEFT(ScheduleCompile!J74,FIND("F",ScheduleCompile!J74)-1)),ScheduleCompile!J74)))))),ISTEXT(ScheduleCompile!#REF!)),"ENDTABLE",IF(ISERROR(IF(ScheduleCompile!J74="Off",0,IF(ScheduleCompile!J74="On",1,IF(ISNUMBER(ScheduleCompile!J74),ScheduleCompile!J74/1,IF(ISTEXT(ScheduleCompile!J74),IF(OR(ISNUMBER(FIND("5F",ScheduleCompile!J74)),ISNUMBER(FIND("0F",ScheduleCompile!J74)),ISNUMBER(FIND("8F",ScheduleCompile!J74)),ISNUMBER(FIND("1F",ScheduleCompile!J74)),ISNUMBER(FIND("2F",ScheduleCompile!J74)),ISNUMBER(FIND("3F",ScheduleCompile!J74)),ISNUMBER(FIND("6F",ScheduleCompile!J74)),ISNUMBER(FIND("7F",ScheduleCompile!J74)),ISNUMBER(FIND("9F",ScheduleCompile!J74)),ISNUMBER(FIND("4F",ScheduleCompile!J74))),VALUE(LEFT(ScheduleCompile!J74,FIND("F",ScheduleCompile!J74)-1)),ScheduleCompile!J74)))))),"",IF(ScheduleCompile!J74="Off",0,IF(ScheduleCompile!J74="On",1,IF(ISNUMBER(ScheduleCompile!J74),ScheduleCompile!J74/1,IF(ISTEXT(ScheduleCompile!J74),IF(OR(ISNUMBER(FIND("5F",ScheduleCompile!J74)),ISNUMBER(FIND("0F",ScheduleCompile!J74)),ISNUMBER(FIND("8F",ScheduleCompile!J74)),ISNUMBER(FIND("1F",ScheduleCompile!J74)),ISNUMBER(FIND("2F",ScheduleCompile!J74)),ISNUMBER(FIND("3F",ScheduleCompile!J74)),ISNUMBER(FIND("6F",ScheduleCompile!J74)),ISNUMBER(FIND("7F",ScheduleCompile!J74)),ISNUMBER(FIND("9F",ScheduleCompile!J74)),ISNUMBER(FIND("4F",ScheduleCompile!J74))),VALUE(LEFT(ScheduleCompile!J74,FIND("F",ScheduleCompile!J74)-1)),ScheduleCompile!J74)))))))</f>
        <v>0.5</v>
      </c>
      <c r="P81" s="1">
        <f>IF(AND(ISERROR(IF(ScheduleCompile!K74="Off",0,IF(ScheduleCompile!K74="On",1,IF(ISNUMBER(ScheduleCompile!K74),ScheduleCompile!K74/1,IF(ISTEXT(ScheduleCompile!K74),IF(OR(ISNUMBER(FIND("5F",ScheduleCompile!K74)),ISNUMBER(FIND("0F",ScheduleCompile!K74)),ISNUMBER(FIND("8F",ScheduleCompile!K74)),ISNUMBER(FIND("1F",ScheduleCompile!K74)),ISNUMBER(FIND("2F",ScheduleCompile!K74)),ISNUMBER(FIND("3F",ScheduleCompile!K74)),ISNUMBER(FIND("6F",ScheduleCompile!K74)),ISNUMBER(FIND("7F",ScheduleCompile!K74)),ISNUMBER(FIND("9F",ScheduleCompile!K74)),ISNUMBER(FIND("4F",ScheduleCompile!K74))),VALUE(LEFT(ScheduleCompile!K74,FIND("F",ScheduleCompile!K74)-1)),ScheduleCompile!K74)))))),ISTEXT(ScheduleCompile!#REF!)),"ENDTABLE",IF(ISERROR(IF(ScheduleCompile!K74="Off",0,IF(ScheduleCompile!K74="On",1,IF(ISNUMBER(ScheduleCompile!K74),ScheduleCompile!K74/1,IF(ISTEXT(ScheduleCompile!K74),IF(OR(ISNUMBER(FIND("5F",ScheduleCompile!K74)),ISNUMBER(FIND("0F",ScheduleCompile!K74)),ISNUMBER(FIND("8F",ScheduleCompile!K74)),ISNUMBER(FIND("1F",ScheduleCompile!K74)),ISNUMBER(FIND("2F",ScheduleCompile!K74)),ISNUMBER(FIND("3F",ScheduleCompile!K74)),ISNUMBER(FIND("6F",ScheduleCompile!K74)),ISNUMBER(FIND("7F",ScheduleCompile!K74)),ISNUMBER(FIND("9F",ScheduleCompile!K74)),ISNUMBER(FIND("4F",ScheduleCompile!K74))),VALUE(LEFT(ScheduleCompile!K74,FIND("F",ScheduleCompile!K74)-1)),ScheduleCompile!K74)))))),"",IF(ScheduleCompile!K74="Off",0,IF(ScheduleCompile!K74="On",1,IF(ISNUMBER(ScheduleCompile!K74),ScheduleCompile!K74/1,IF(ISTEXT(ScheduleCompile!K74),IF(OR(ISNUMBER(FIND("5F",ScheduleCompile!K74)),ISNUMBER(FIND("0F",ScheduleCompile!K74)),ISNUMBER(FIND("8F",ScheduleCompile!K74)),ISNUMBER(FIND("1F",ScheduleCompile!K74)),ISNUMBER(FIND("2F",ScheduleCompile!K74)),ISNUMBER(FIND("3F",ScheduleCompile!K74)),ISNUMBER(FIND("6F",ScheduleCompile!K74)),ISNUMBER(FIND("7F",ScheduleCompile!K74)),ISNUMBER(FIND("9F",ScheduleCompile!K74)),ISNUMBER(FIND("4F",ScheduleCompile!K74))),VALUE(LEFT(ScheduleCompile!K74,FIND("F",ScheduleCompile!K74)-1)),ScheduleCompile!K74)))))))</f>
        <v>0.5</v>
      </c>
      <c r="Q81" s="1">
        <f>IF(AND(ISERROR(IF(ScheduleCompile!L74="Off",0,IF(ScheduleCompile!L74="On",1,IF(ISNUMBER(ScheduleCompile!L74),ScheduleCompile!L74/1,IF(ISTEXT(ScheduleCompile!L74),IF(OR(ISNUMBER(FIND("5F",ScheduleCompile!L74)),ISNUMBER(FIND("0F",ScheduleCompile!L74)),ISNUMBER(FIND("8F",ScheduleCompile!L74)),ISNUMBER(FIND("1F",ScheduleCompile!L74)),ISNUMBER(FIND("2F",ScheduleCompile!L74)),ISNUMBER(FIND("3F",ScheduleCompile!L74)),ISNUMBER(FIND("6F",ScheduleCompile!L74)),ISNUMBER(FIND("7F",ScheduleCompile!L74)),ISNUMBER(FIND("9F",ScheduleCompile!L74)),ISNUMBER(FIND("4F",ScheduleCompile!L74))),VALUE(LEFT(ScheduleCompile!L74,FIND("F",ScheduleCompile!L74)-1)),ScheduleCompile!L74)))))),ISTEXT(ScheduleCompile!#REF!)),"ENDTABLE",IF(ISERROR(IF(ScheduleCompile!L74="Off",0,IF(ScheduleCompile!L74="On",1,IF(ISNUMBER(ScheduleCompile!L74),ScheduleCompile!L74/1,IF(ISTEXT(ScheduleCompile!L74),IF(OR(ISNUMBER(FIND("5F",ScheduleCompile!L74)),ISNUMBER(FIND("0F",ScheduleCompile!L74)),ISNUMBER(FIND("8F",ScheduleCompile!L74)),ISNUMBER(FIND("1F",ScheduleCompile!L74)),ISNUMBER(FIND("2F",ScheduleCompile!L74)),ISNUMBER(FIND("3F",ScheduleCompile!L74)),ISNUMBER(FIND("6F",ScheduleCompile!L74)),ISNUMBER(FIND("7F",ScheduleCompile!L74)),ISNUMBER(FIND("9F",ScheduleCompile!L74)),ISNUMBER(FIND("4F",ScheduleCompile!L74))),VALUE(LEFT(ScheduleCompile!L74,FIND("F",ScheduleCompile!L74)-1)),ScheduleCompile!L74)))))),"",IF(ScheduleCompile!L74="Off",0,IF(ScheduleCompile!L74="On",1,IF(ISNUMBER(ScheduleCompile!L74),ScheduleCompile!L74/1,IF(ISTEXT(ScheduleCompile!L74),IF(OR(ISNUMBER(FIND("5F",ScheduleCompile!L74)),ISNUMBER(FIND("0F",ScheduleCompile!L74)),ISNUMBER(FIND("8F",ScheduleCompile!L74)),ISNUMBER(FIND("1F",ScheduleCompile!L74)),ISNUMBER(FIND("2F",ScheduleCompile!L74)),ISNUMBER(FIND("3F",ScheduleCompile!L74)),ISNUMBER(FIND("6F",ScheduleCompile!L74)),ISNUMBER(FIND("7F",ScheduleCompile!L74)),ISNUMBER(FIND("9F",ScheduleCompile!L74)),ISNUMBER(FIND("4F",ScheduleCompile!L74))),VALUE(LEFT(ScheduleCompile!L74,FIND("F",ScheduleCompile!L74)-1)),ScheduleCompile!L74)))))))</f>
        <v>0.9</v>
      </c>
      <c r="R81" s="1">
        <f>IF(AND(ISERROR(IF(ScheduleCompile!M74="Off",0,IF(ScheduleCompile!M74="On",1,IF(ISNUMBER(ScheduleCompile!M74),ScheduleCompile!M74/1,IF(ISTEXT(ScheduleCompile!M74),IF(OR(ISNUMBER(FIND("5F",ScheduleCompile!M74)),ISNUMBER(FIND("0F",ScheduleCompile!M74)),ISNUMBER(FIND("8F",ScheduleCompile!M74)),ISNUMBER(FIND("1F",ScheduleCompile!M74)),ISNUMBER(FIND("2F",ScheduleCompile!M74)),ISNUMBER(FIND("3F",ScheduleCompile!M74)),ISNUMBER(FIND("6F",ScheduleCompile!M74)),ISNUMBER(FIND("7F",ScheduleCompile!M74)),ISNUMBER(FIND("9F",ScheduleCompile!M74)),ISNUMBER(FIND("4F",ScheduleCompile!M74))),VALUE(LEFT(ScheduleCompile!M74,FIND("F",ScheduleCompile!M74)-1)),ScheduleCompile!M74)))))),ISTEXT(ScheduleCompile!#REF!)),"ENDTABLE",IF(ISERROR(IF(ScheduleCompile!M74="Off",0,IF(ScheduleCompile!M74="On",1,IF(ISNUMBER(ScheduleCompile!M74),ScheduleCompile!M74/1,IF(ISTEXT(ScheduleCompile!M74),IF(OR(ISNUMBER(FIND("5F",ScheduleCompile!M74)),ISNUMBER(FIND("0F",ScheduleCompile!M74)),ISNUMBER(FIND("8F",ScheduleCompile!M74)),ISNUMBER(FIND("1F",ScheduleCompile!M74)),ISNUMBER(FIND("2F",ScheduleCompile!M74)),ISNUMBER(FIND("3F",ScheduleCompile!M74)),ISNUMBER(FIND("6F",ScheduleCompile!M74)),ISNUMBER(FIND("7F",ScheduleCompile!M74)),ISNUMBER(FIND("9F",ScheduleCompile!M74)),ISNUMBER(FIND("4F",ScheduleCompile!M74))),VALUE(LEFT(ScheduleCompile!M74,FIND("F",ScheduleCompile!M74)-1)),ScheduleCompile!M74)))))),"",IF(ScheduleCompile!M74="Off",0,IF(ScheduleCompile!M74="On",1,IF(ISNUMBER(ScheduleCompile!M74),ScheduleCompile!M74/1,IF(ISTEXT(ScheduleCompile!M74),IF(OR(ISNUMBER(FIND("5F",ScheduleCompile!M74)),ISNUMBER(FIND("0F",ScheduleCompile!M74)),ISNUMBER(FIND("8F",ScheduleCompile!M74)),ISNUMBER(FIND("1F",ScheduleCompile!M74)),ISNUMBER(FIND("2F",ScheduleCompile!M74)),ISNUMBER(FIND("3F",ScheduleCompile!M74)),ISNUMBER(FIND("6F",ScheduleCompile!M74)),ISNUMBER(FIND("7F",ScheduleCompile!M74)),ISNUMBER(FIND("9F",ScheduleCompile!M74)),ISNUMBER(FIND("4F",ScheduleCompile!M74))),VALUE(LEFT(ScheduleCompile!M74,FIND("F",ScheduleCompile!M74)-1)),ScheduleCompile!M74)))))))</f>
        <v>0.9</v>
      </c>
      <c r="S81" s="1">
        <f>IF(AND(ISERROR(IF(ScheduleCompile!N74="Off",0,IF(ScheduleCompile!N74="On",1,IF(ISNUMBER(ScheduleCompile!N74),ScheduleCompile!N74/1,IF(ISTEXT(ScheduleCompile!N74),IF(OR(ISNUMBER(FIND("5F",ScheduleCompile!N74)),ISNUMBER(FIND("0F",ScheduleCompile!N74)),ISNUMBER(FIND("8F",ScheduleCompile!N74)),ISNUMBER(FIND("1F",ScheduleCompile!N74)),ISNUMBER(FIND("2F",ScheduleCompile!N74)),ISNUMBER(FIND("3F",ScheduleCompile!N74)),ISNUMBER(FIND("6F",ScheduleCompile!N74)),ISNUMBER(FIND("7F",ScheduleCompile!N74)),ISNUMBER(FIND("9F",ScheduleCompile!N74)),ISNUMBER(FIND("4F",ScheduleCompile!N74))),VALUE(LEFT(ScheduleCompile!N74,FIND("F",ScheduleCompile!N74)-1)),ScheduleCompile!N74)))))),ISTEXT(ScheduleCompile!#REF!)),"ENDTABLE",IF(ISERROR(IF(ScheduleCompile!N74="Off",0,IF(ScheduleCompile!N74="On",1,IF(ISNUMBER(ScheduleCompile!N74),ScheduleCompile!N74/1,IF(ISTEXT(ScheduleCompile!N74),IF(OR(ISNUMBER(FIND("5F",ScheduleCompile!N74)),ISNUMBER(FIND("0F",ScheduleCompile!N74)),ISNUMBER(FIND("8F",ScheduleCompile!N74)),ISNUMBER(FIND("1F",ScheduleCompile!N74)),ISNUMBER(FIND("2F",ScheduleCompile!N74)),ISNUMBER(FIND("3F",ScheduleCompile!N74)),ISNUMBER(FIND("6F",ScheduleCompile!N74)),ISNUMBER(FIND("7F",ScheduleCompile!N74)),ISNUMBER(FIND("9F",ScheduleCompile!N74)),ISNUMBER(FIND("4F",ScheduleCompile!N74))),VALUE(LEFT(ScheduleCompile!N74,FIND("F",ScheduleCompile!N74)-1)),ScheduleCompile!N74)))))),"",IF(ScheduleCompile!N74="Off",0,IF(ScheduleCompile!N74="On",1,IF(ISNUMBER(ScheduleCompile!N74),ScheduleCompile!N74/1,IF(ISTEXT(ScheduleCompile!N74),IF(OR(ISNUMBER(FIND("5F",ScheduleCompile!N74)),ISNUMBER(FIND("0F",ScheduleCompile!N74)),ISNUMBER(FIND("8F",ScheduleCompile!N74)),ISNUMBER(FIND("1F",ScheduleCompile!N74)),ISNUMBER(FIND("2F",ScheduleCompile!N74)),ISNUMBER(FIND("3F",ScheduleCompile!N74)),ISNUMBER(FIND("6F",ScheduleCompile!N74)),ISNUMBER(FIND("7F",ScheduleCompile!N74)),ISNUMBER(FIND("9F",ScheduleCompile!N74)),ISNUMBER(FIND("4F",ScheduleCompile!N74))),VALUE(LEFT(ScheduleCompile!N74,FIND("F",ScheduleCompile!N74)-1)),ScheduleCompile!N74)))))))</f>
        <v>0.9</v>
      </c>
      <c r="T81" s="1">
        <f>IF(AND(ISERROR(IF(ScheduleCompile!O74="Off",0,IF(ScheduleCompile!O74="On",1,IF(ISNUMBER(ScheduleCompile!O74),ScheduleCompile!O74/1,IF(ISTEXT(ScheduleCompile!O74),IF(OR(ISNUMBER(FIND("5F",ScheduleCompile!O74)),ISNUMBER(FIND("0F",ScheduleCompile!O74)),ISNUMBER(FIND("8F",ScheduleCompile!O74)),ISNUMBER(FIND("1F",ScheduleCompile!O74)),ISNUMBER(FIND("2F",ScheduleCompile!O74)),ISNUMBER(FIND("3F",ScheduleCompile!O74)),ISNUMBER(FIND("6F",ScheduleCompile!O74)),ISNUMBER(FIND("7F",ScheduleCompile!O74)),ISNUMBER(FIND("9F",ScheduleCompile!O74)),ISNUMBER(FIND("4F",ScheduleCompile!O74))),VALUE(LEFT(ScheduleCompile!O74,FIND("F",ScheduleCompile!O74)-1)),ScheduleCompile!O74)))))),ISTEXT(ScheduleCompile!#REF!)),"ENDTABLE",IF(ISERROR(IF(ScheduleCompile!O74="Off",0,IF(ScheduleCompile!O74="On",1,IF(ISNUMBER(ScheduleCompile!O74),ScheduleCompile!O74/1,IF(ISTEXT(ScheduleCompile!O74),IF(OR(ISNUMBER(FIND("5F",ScheduleCompile!O74)),ISNUMBER(FIND("0F",ScheduleCompile!O74)),ISNUMBER(FIND("8F",ScheduleCompile!O74)),ISNUMBER(FIND("1F",ScheduleCompile!O74)),ISNUMBER(FIND("2F",ScheduleCompile!O74)),ISNUMBER(FIND("3F",ScheduleCompile!O74)),ISNUMBER(FIND("6F",ScheduleCompile!O74)),ISNUMBER(FIND("7F",ScheduleCompile!O74)),ISNUMBER(FIND("9F",ScheduleCompile!O74)),ISNUMBER(FIND("4F",ScheduleCompile!O74))),VALUE(LEFT(ScheduleCompile!O74,FIND("F",ScheduleCompile!O74)-1)),ScheduleCompile!O74)))))),"",IF(ScheduleCompile!O74="Off",0,IF(ScheduleCompile!O74="On",1,IF(ISNUMBER(ScheduleCompile!O74),ScheduleCompile!O74/1,IF(ISTEXT(ScheduleCompile!O74),IF(OR(ISNUMBER(FIND("5F",ScheduleCompile!O74)),ISNUMBER(FIND("0F",ScheduleCompile!O74)),ISNUMBER(FIND("8F",ScheduleCompile!O74)),ISNUMBER(FIND("1F",ScheduleCompile!O74)),ISNUMBER(FIND("2F",ScheduleCompile!O74)),ISNUMBER(FIND("3F",ScheduleCompile!O74)),ISNUMBER(FIND("6F",ScheduleCompile!O74)),ISNUMBER(FIND("7F",ScheduleCompile!O74)),ISNUMBER(FIND("9F",ScheduleCompile!O74)),ISNUMBER(FIND("4F",ScheduleCompile!O74))),VALUE(LEFT(ScheduleCompile!O74,FIND("F",ScheduleCompile!O74)-1)),ScheduleCompile!O74)))))))</f>
        <v>0.9</v>
      </c>
      <c r="U81" s="1">
        <f>IF(AND(ISERROR(IF(ScheduleCompile!P74="Off",0,IF(ScheduleCompile!P74="On",1,IF(ISNUMBER(ScheduleCompile!P74),ScheduleCompile!P74/1,IF(ISTEXT(ScheduleCompile!P74),IF(OR(ISNUMBER(FIND("5F",ScheduleCompile!P74)),ISNUMBER(FIND("0F",ScheduleCompile!P74)),ISNUMBER(FIND("8F",ScheduleCompile!P74)),ISNUMBER(FIND("1F",ScheduleCompile!P74)),ISNUMBER(FIND("2F",ScheduleCompile!P74)),ISNUMBER(FIND("3F",ScheduleCompile!P74)),ISNUMBER(FIND("6F",ScheduleCompile!P74)),ISNUMBER(FIND("7F",ScheduleCompile!P74)),ISNUMBER(FIND("9F",ScheduleCompile!P74)),ISNUMBER(FIND("4F",ScheduleCompile!P74))),VALUE(LEFT(ScheduleCompile!P74,FIND("F",ScheduleCompile!P74)-1)),ScheduleCompile!P74)))))),ISTEXT(ScheduleCompile!#REF!)),"ENDTABLE",IF(ISERROR(IF(ScheduleCompile!P74="Off",0,IF(ScheduleCompile!P74="On",1,IF(ISNUMBER(ScheduleCompile!P74),ScheduleCompile!P74/1,IF(ISTEXT(ScheduleCompile!P74),IF(OR(ISNUMBER(FIND("5F",ScheduleCompile!P74)),ISNUMBER(FIND("0F",ScheduleCompile!P74)),ISNUMBER(FIND("8F",ScheduleCompile!P74)),ISNUMBER(FIND("1F",ScheduleCompile!P74)),ISNUMBER(FIND("2F",ScheduleCompile!P74)),ISNUMBER(FIND("3F",ScheduleCompile!P74)),ISNUMBER(FIND("6F",ScheduleCompile!P74)),ISNUMBER(FIND("7F",ScheduleCompile!P74)),ISNUMBER(FIND("9F",ScheduleCompile!P74)),ISNUMBER(FIND("4F",ScheduleCompile!P74))),VALUE(LEFT(ScheduleCompile!P74,FIND("F",ScheduleCompile!P74)-1)),ScheduleCompile!P74)))))),"",IF(ScheduleCompile!P74="Off",0,IF(ScheduleCompile!P74="On",1,IF(ISNUMBER(ScheduleCompile!P74),ScheduleCompile!P74/1,IF(ISTEXT(ScheduleCompile!P74),IF(OR(ISNUMBER(FIND("5F",ScheduleCompile!P74)),ISNUMBER(FIND("0F",ScheduleCompile!P74)),ISNUMBER(FIND("8F",ScheduleCompile!P74)),ISNUMBER(FIND("1F",ScheduleCompile!P74)),ISNUMBER(FIND("2F",ScheduleCompile!P74)),ISNUMBER(FIND("3F",ScheduleCompile!P74)),ISNUMBER(FIND("6F",ScheduleCompile!P74)),ISNUMBER(FIND("7F",ScheduleCompile!P74)),ISNUMBER(FIND("9F",ScheduleCompile!P74)),ISNUMBER(FIND("4F",ScheduleCompile!P74))),VALUE(LEFT(ScheduleCompile!P74,FIND("F",ScheduleCompile!P74)-1)),ScheduleCompile!P74)))))))</f>
        <v>0.75</v>
      </c>
      <c r="V81" s="1">
        <f>IF(AND(ISERROR(IF(ScheduleCompile!Q74="Off",0,IF(ScheduleCompile!Q74="On",1,IF(ISNUMBER(ScheduleCompile!Q74),ScheduleCompile!Q74/1,IF(ISTEXT(ScheduleCompile!Q74),IF(OR(ISNUMBER(FIND("5F",ScheduleCompile!Q74)),ISNUMBER(FIND("0F",ScheduleCompile!Q74)),ISNUMBER(FIND("8F",ScheduleCompile!Q74)),ISNUMBER(FIND("1F",ScheduleCompile!Q74)),ISNUMBER(FIND("2F",ScheduleCompile!Q74)),ISNUMBER(FIND("3F",ScheduleCompile!Q74)),ISNUMBER(FIND("6F",ScheduleCompile!Q74)),ISNUMBER(FIND("7F",ScheduleCompile!Q74)),ISNUMBER(FIND("9F",ScheduleCompile!Q74)),ISNUMBER(FIND("4F",ScheduleCompile!Q74))),VALUE(LEFT(ScheduleCompile!Q74,FIND("F",ScheduleCompile!Q74)-1)),ScheduleCompile!Q74)))))),ISTEXT(ScheduleCompile!#REF!)),"ENDTABLE",IF(ISERROR(IF(ScheduleCompile!Q74="Off",0,IF(ScheduleCompile!Q74="On",1,IF(ISNUMBER(ScheduleCompile!Q74),ScheduleCompile!Q74/1,IF(ISTEXT(ScheduleCompile!Q74),IF(OR(ISNUMBER(FIND("5F",ScheduleCompile!Q74)),ISNUMBER(FIND("0F",ScheduleCompile!Q74)),ISNUMBER(FIND("8F",ScheduleCompile!Q74)),ISNUMBER(FIND("1F",ScheduleCompile!Q74)),ISNUMBER(FIND("2F",ScheduleCompile!Q74)),ISNUMBER(FIND("3F",ScheduleCompile!Q74)),ISNUMBER(FIND("6F",ScheduleCompile!Q74)),ISNUMBER(FIND("7F",ScheduleCompile!Q74)),ISNUMBER(FIND("9F",ScheduleCompile!Q74)),ISNUMBER(FIND("4F",ScheduleCompile!Q74))),VALUE(LEFT(ScheduleCompile!Q74,FIND("F",ScheduleCompile!Q74)-1)),ScheduleCompile!Q74)))))),"",IF(ScheduleCompile!Q74="Off",0,IF(ScheduleCompile!Q74="On",1,IF(ISNUMBER(ScheduleCompile!Q74),ScheduleCompile!Q74/1,IF(ISTEXT(ScheduleCompile!Q74),IF(OR(ISNUMBER(FIND("5F",ScheduleCompile!Q74)),ISNUMBER(FIND("0F",ScheduleCompile!Q74)),ISNUMBER(FIND("8F",ScheduleCompile!Q74)),ISNUMBER(FIND("1F",ScheduleCompile!Q74)),ISNUMBER(FIND("2F",ScheduleCompile!Q74)),ISNUMBER(FIND("3F",ScheduleCompile!Q74)),ISNUMBER(FIND("6F",ScheduleCompile!Q74)),ISNUMBER(FIND("7F",ScheduleCompile!Q74)),ISNUMBER(FIND("9F",ScheduleCompile!Q74)),ISNUMBER(FIND("4F",ScheduleCompile!Q74))),VALUE(LEFT(ScheduleCompile!Q74,FIND("F",ScheduleCompile!Q74)-1)),ScheduleCompile!Q74)))))))</f>
        <v>0.75</v>
      </c>
      <c r="W81" s="1">
        <f>IF(AND(ISERROR(IF(ScheduleCompile!R74="Off",0,IF(ScheduleCompile!R74="On",1,IF(ISNUMBER(ScheduleCompile!R74),ScheduleCompile!R74/1,IF(ISTEXT(ScheduleCompile!R74),IF(OR(ISNUMBER(FIND("5F",ScheduleCompile!R74)),ISNUMBER(FIND("0F",ScheduleCompile!R74)),ISNUMBER(FIND("8F",ScheduleCompile!R74)),ISNUMBER(FIND("1F",ScheduleCompile!R74)),ISNUMBER(FIND("2F",ScheduleCompile!R74)),ISNUMBER(FIND("3F",ScheduleCompile!R74)),ISNUMBER(FIND("6F",ScheduleCompile!R74)),ISNUMBER(FIND("7F",ScheduleCompile!R74)),ISNUMBER(FIND("9F",ScheduleCompile!R74)),ISNUMBER(FIND("4F",ScheduleCompile!R74))),VALUE(LEFT(ScheduleCompile!R74,FIND("F",ScheduleCompile!R74)-1)),ScheduleCompile!R74)))))),ISTEXT(ScheduleCompile!#REF!)),"ENDTABLE",IF(ISERROR(IF(ScheduleCompile!R74="Off",0,IF(ScheduleCompile!R74="On",1,IF(ISNUMBER(ScheduleCompile!R74),ScheduleCompile!R74/1,IF(ISTEXT(ScheduleCompile!R74),IF(OR(ISNUMBER(FIND("5F",ScheduleCompile!R74)),ISNUMBER(FIND("0F",ScheduleCompile!R74)),ISNUMBER(FIND("8F",ScheduleCompile!R74)),ISNUMBER(FIND("1F",ScheduleCompile!R74)),ISNUMBER(FIND("2F",ScheduleCompile!R74)),ISNUMBER(FIND("3F",ScheduleCompile!R74)),ISNUMBER(FIND("6F",ScheduleCompile!R74)),ISNUMBER(FIND("7F",ScheduleCompile!R74)),ISNUMBER(FIND("9F",ScheduleCompile!R74)),ISNUMBER(FIND("4F",ScheduleCompile!R74))),VALUE(LEFT(ScheduleCompile!R74,FIND("F",ScheduleCompile!R74)-1)),ScheduleCompile!R74)))))),"",IF(ScheduleCompile!R74="Off",0,IF(ScheduleCompile!R74="On",1,IF(ISNUMBER(ScheduleCompile!R74),ScheduleCompile!R74/1,IF(ISTEXT(ScheduleCompile!R74),IF(OR(ISNUMBER(FIND("5F",ScheduleCompile!R74)),ISNUMBER(FIND("0F",ScheduleCompile!R74)),ISNUMBER(FIND("8F",ScheduleCompile!R74)),ISNUMBER(FIND("1F",ScheduleCompile!R74)),ISNUMBER(FIND("2F",ScheduleCompile!R74)),ISNUMBER(FIND("3F",ScheduleCompile!R74)),ISNUMBER(FIND("6F",ScheduleCompile!R74)),ISNUMBER(FIND("7F",ScheduleCompile!R74)),ISNUMBER(FIND("9F",ScheduleCompile!R74)),ISNUMBER(FIND("4F",ScheduleCompile!R74))),VALUE(LEFT(ScheduleCompile!R74,FIND("F",ScheduleCompile!R74)-1)),ScheduleCompile!R74)))))))</f>
        <v>0.75</v>
      </c>
      <c r="X81" s="1">
        <f>IF(AND(ISERROR(IF(ScheduleCompile!S74="Off",0,IF(ScheduleCompile!S74="On",1,IF(ISNUMBER(ScheduleCompile!S74),ScheduleCompile!S74/1,IF(ISTEXT(ScheduleCompile!S74),IF(OR(ISNUMBER(FIND("5F",ScheduleCompile!S74)),ISNUMBER(FIND("0F",ScheduleCompile!S74)),ISNUMBER(FIND("8F",ScheduleCompile!S74)),ISNUMBER(FIND("1F",ScheduleCompile!S74)),ISNUMBER(FIND("2F",ScheduleCompile!S74)),ISNUMBER(FIND("3F",ScheduleCompile!S74)),ISNUMBER(FIND("6F",ScheduleCompile!S74)),ISNUMBER(FIND("7F",ScheduleCompile!S74)),ISNUMBER(FIND("9F",ScheduleCompile!S74)),ISNUMBER(FIND("4F",ScheduleCompile!S74))),VALUE(LEFT(ScheduleCompile!S74,FIND("F",ScheduleCompile!S74)-1)),ScheduleCompile!S74)))))),ISTEXT(ScheduleCompile!#REF!)),"ENDTABLE",IF(ISERROR(IF(ScheduleCompile!S74="Off",0,IF(ScheduleCompile!S74="On",1,IF(ISNUMBER(ScheduleCompile!S74),ScheduleCompile!S74/1,IF(ISTEXT(ScheduleCompile!S74),IF(OR(ISNUMBER(FIND("5F",ScheduleCompile!S74)),ISNUMBER(FIND("0F",ScheduleCompile!S74)),ISNUMBER(FIND("8F",ScheduleCompile!S74)),ISNUMBER(FIND("1F",ScheduleCompile!S74)),ISNUMBER(FIND("2F",ScheduleCompile!S74)),ISNUMBER(FIND("3F",ScheduleCompile!S74)),ISNUMBER(FIND("6F",ScheduleCompile!S74)),ISNUMBER(FIND("7F",ScheduleCompile!S74)),ISNUMBER(FIND("9F",ScheduleCompile!S74)),ISNUMBER(FIND("4F",ScheduleCompile!S74))),VALUE(LEFT(ScheduleCompile!S74,FIND("F",ScheduleCompile!S74)-1)),ScheduleCompile!S74)))))),"",IF(ScheduleCompile!S74="Off",0,IF(ScheduleCompile!S74="On",1,IF(ISNUMBER(ScheduleCompile!S74),ScheduleCompile!S74/1,IF(ISTEXT(ScheduleCompile!S74),IF(OR(ISNUMBER(FIND("5F",ScheduleCompile!S74)),ISNUMBER(FIND("0F",ScheduleCompile!S74)),ISNUMBER(FIND("8F",ScheduleCompile!S74)),ISNUMBER(FIND("1F",ScheduleCompile!S74)),ISNUMBER(FIND("2F",ScheduleCompile!S74)),ISNUMBER(FIND("3F",ScheduleCompile!S74)),ISNUMBER(FIND("6F",ScheduleCompile!S74)),ISNUMBER(FIND("7F",ScheduleCompile!S74)),ISNUMBER(FIND("9F",ScheduleCompile!S74)),ISNUMBER(FIND("4F",ScheduleCompile!S74))),VALUE(LEFT(ScheduleCompile!S74,FIND("F",ScheduleCompile!S74)-1)),ScheduleCompile!S74)))))))</f>
        <v>0.75</v>
      </c>
      <c r="Y81" s="1">
        <f>IF(AND(ISERROR(IF(ScheduleCompile!T74="Off",0,IF(ScheduleCompile!T74="On",1,IF(ISNUMBER(ScheduleCompile!T74),ScheduleCompile!T74/1,IF(ISTEXT(ScheduleCompile!T74),IF(OR(ISNUMBER(FIND("5F",ScheduleCompile!T74)),ISNUMBER(FIND("0F",ScheduleCompile!T74)),ISNUMBER(FIND("8F",ScheduleCompile!T74)),ISNUMBER(FIND("1F",ScheduleCompile!T74)),ISNUMBER(FIND("2F",ScheduleCompile!T74)),ISNUMBER(FIND("3F",ScheduleCompile!T74)),ISNUMBER(FIND("6F",ScheduleCompile!T74)),ISNUMBER(FIND("7F",ScheduleCompile!T74)),ISNUMBER(FIND("9F",ScheduleCompile!T74)),ISNUMBER(FIND("4F",ScheduleCompile!T74))),VALUE(LEFT(ScheduleCompile!T74,FIND("F",ScheduleCompile!T74)-1)),ScheduleCompile!T74)))))),ISTEXT(ScheduleCompile!#REF!)),"ENDTABLE",IF(ISERROR(IF(ScheduleCompile!T74="Off",0,IF(ScheduleCompile!T74="On",1,IF(ISNUMBER(ScheduleCompile!T74),ScheduleCompile!T74/1,IF(ISTEXT(ScheduleCompile!T74),IF(OR(ISNUMBER(FIND("5F",ScheduleCompile!T74)),ISNUMBER(FIND("0F",ScheduleCompile!T74)),ISNUMBER(FIND("8F",ScheduleCompile!T74)),ISNUMBER(FIND("1F",ScheduleCompile!T74)),ISNUMBER(FIND("2F",ScheduleCompile!T74)),ISNUMBER(FIND("3F",ScheduleCompile!T74)),ISNUMBER(FIND("6F",ScheduleCompile!T74)),ISNUMBER(FIND("7F",ScheduleCompile!T74)),ISNUMBER(FIND("9F",ScheduleCompile!T74)),ISNUMBER(FIND("4F",ScheduleCompile!T74))),VALUE(LEFT(ScheduleCompile!T74,FIND("F",ScheduleCompile!T74)-1)),ScheduleCompile!T74)))))),"",IF(ScheduleCompile!T74="Off",0,IF(ScheduleCompile!T74="On",1,IF(ISNUMBER(ScheduleCompile!T74),ScheduleCompile!T74/1,IF(ISTEXT(ScheduleCompile!T74),IF(OR(ISNUMBER(FIND("5F",ScheduleCompile!T74)),ISNUMBER(FIND("0F",ScheduleCompile!T74)),ISNUMBER(FIND("8F",ScheduleCompile!T74)),ISNUMBER(FIND("1F",ScheduleCompile!T74)),ISNUMBER(FIND("2F",ScheduleCompile!T74)),ISNUMBER(FIND("3F",ScheduleCompile!T74)),ISNUMBER(FIND("6F",ScheduleCompile!T74)),ISNUMBER(FIND("7F",ScheduleCompile!T74)),ISNUMBER(FIND("9F",ScheduleCompile!T74)),ISNUMBER(FIND("4F",ScheduleCompile!T74))),VALUE(LEFT(ScheduleCompile!T74,FIND("F",ScheduleCompile!T74)-1)),ScheduleCompile!T74)))))))</f>
        <v>0</v>
      </c>
      <c r="Z81" s="1">
        <f>IF(AND(ISERROR(IF(ScheduleCompile!U74="Off",0,IF(ScheduleCompile!U74="On",1,IF(ISNUMBER(ScheduleCompile!U74),ScheduleCompile!U74/1,IF(ISTEXT(ScheduleCompile!U74),IF(OR(ISNUMBER(FIND("5F",ScheduleCompile!U74)),ISNUMBER(FIND("0F",ScheduleCompile!U74)),ISNUMBER(FIND("8F",ScheduleCompile!U74)),ISNUMBER(FIND("1F",ScheduleCompile!U74)),ISNUMBER(FIND("2F",ScheduleCompile!U74)),ISNUMBER(FIND("3F",ScheduleCompile!U74)),ISNUMBER(FIND("6F",ScheduleCompile!U74)),ISNUMBER(FIND("7F",ScheduleCompile!U74)),ISNUMBER(FIND("9F",ScheduleCompile!U74)),ISNUMBER(FIND("4F",ScheduleCompile!U74))),VALUE(LEFT(ScheduleCompile!U74,FIND("F",ScheduleCompile!U74)-1)),ScheduleCompile!U74)))))),ISTEXT(ScheduleCompile!#REF!)),"ENDTABLE",IF(ISERROR(IF(ScheduleCompile!U74="Off",0,IF(ScheduleCompile!U74="On",1,IF(ISNUMBER(ScheduleCompile!U74),ScheduleCompile!U74/1,IF(ISTEXT(ScheduleCompile!U74),IF(OR(ISNUMBER(FIND("5F",ScheduleCompile!U74)),ISNUMBER(FIND("0F",ScheduleCompile!U74)),ISNUMBER(FIND("8F",ScheduleCompile!U74)),ISNUMBER(FIND("1F",ScheduleCompile!U74)),ISNUMBER(FIND("2F",ScheduleCompile!U74)),ISNUMBER(FIND("3F",ScheduleCompile!U74)),ISNUMBER(FIND("6F",ScheduleCompile!U74)),ISNUMBER(FIND("7F",ScheduleCompile!U74)),ISNUMBER(FIND("9F",ScheduleCompile!U74)),ISNUMBER(FIND("4F",ScheduleCompile!U74))),VALUE(LEFT(ScheduleCompile!U74,FIND("F",ScheduleCompile!U74)-1)),ScheduleCompile!U74)))))),"",IF(ScheduleCompile!U74="Off",0,IF(ScheduleCompile!U74="On",1,IF(ISNUMBER(ScheduleCompile!U74),ScheduleCompile!U74/1,IF(ISTEXT(ScheduleCompile!U74),IF(OR(ISNUMBER(FIND("5F",ScheduleCompile!U74)),ISNUMBER(FIND("0F",ScheduleCompile!U74)),ISNUMBER(FIND("8F",ScheduleCompile!U74)),ISNUMBER(FIND("1F",ScheduleCompile!U74)),ISNUMBER(FIND("2F",ScheduleCompile!U74)),ISNUMBER(FIND("3F",ScheduleCompile!U74)),ISNUMBER(FIND("6F",ScheduleCompile!U74)),ISNUMBER(FIND("7F",ScheduleCompile!U74)),ISNUMBER(FIND("9F",ScheduleCompile!U74)),ISNUMBER(FIND("4F",ScheduleCompile!U74))),VALUE(LEFT(ScheduleCompile!U74,FIND("F",ScheduleCompile!U74)-1)),ScheduleCompile!U74)))))))</f>
        <v>0</v>
      </c>
      <c r="AA81" s="1">
        <f>IF(AND(ISERROR(IF(ScheduleCompile!V74="Off",0,IF(ScheduleCompile!V74="On",1,IF(ISNUMBER(ScheduleCompile!V74),ScheduleCompile!V74/1,IF(ISTEXT(ScheduleCompile!V74),IF(OR(ISNUMBER(FIND("5F",ScheduleCompile!V74)),ISNUMBER(FIND("0F",ScheduleCompile!V74)),ISNUMBER(FIND("8F",ScheduleCompile!V74)),ISNUMBER(FIND("1F",ScheduleCompile!V74)),ISNUMBER(FIND("2F",ScheduleCompile!V74)),ISNUMBER(FIND("3F",ScheduleCompile!V74)),ISNUMBER(FIND("6F",ScheduleCompile!V74)),ISNUMBER(FIND("7F",ScheduleCompile!V74)),ISNUMBER(FIND("9F",ScheduleCompile!V74)),ISNUMBER(FIND("4F",ScheduleCompile!V74))),VALUE(LEFT(ScheduleCompile!V74,FIND("F",ScheduleCompile!V74)-1)),ScheduleCompile!V74)))))),ISTEXT(ScheduleCompile!#REF!)),"ENDTABLE",IF(ISERROR(IF(ScheduleCompile!V74="Off",0,IF(ScheduleCompile!V74="On",1,IF(ISNUMBER(ScheduleCompile!V74),ScheduleCompile!V74/1,IF(ISTEXT(ScheduleCompile!V74),IF(OR(ISNUMBER(FIND("5F",ScheduleCompile!V74)),ISNUMBER(FIND("0F",ScheduleCompile!V74)),ISNUMBER(FIND("8F",ScheduleCompile!V74)),ISNUMBER(FIND("1F",ScheduleCompile!V74)),ISNUMBER(FIND("2F",ScheduleCompile!V74)),ISNUMBER(FIND("3F",ScheduleCompile!V74)),ISNUMBER(FIND("6F",ScheduleCompile!V74)),ISNUMBER(FIND("7F",ScheduleCompile!V74)),ISNUMBER(FIND("9F",ScheduleCompile!V74)),ISNUMBER(FIND("4F",ScheduleCompile!V74))),VALUE(LEFT(ScheduleCompile!V74,FIND("F",ScheduleCompile!V74)-1)),ScheduleCompile!V74)))))),"",IF(ScheduleCompile!V74="Off",0,IF(ScheduleCompile!V74="On",1,IF(ISNUMBER(ScheduleCompile!V74),ScheduleCompile!V74/1,IF(ISTEXT(ScheduleCompile!V74),IF(OR(ISNUMBER(FIND("5F",ScheduleCompile!V74)),ISNUMBER(FIND("0F",ScheduleCompile!V74)),ISNUMBER(FIND("8F",ScheduleCompile!V74)),ISNUMBER(FIND("1F",ScheduleCompile!V74)),ISNUMBER(FIND("2F",ScheduleCompile!V74)),ISNUMBER(FIND("3F",ScheduleCompile!V74)),ISNUMBER(FIND("6F",ScheduleCompile!V74)),ISNUMBER(FIND("7F",ScheduleCompile!V74)),ISNUMBER(FIND("9F",ScheduleCompile!V74)),ISNUMBER(FIND("4F",ScheduleCompile!V74))),VALUE(LEFT(ScheduleCompile!V74,FIND("F",ScheduleCompile!V74)-1)),ScheduleCompile!V74)))))))</f>
        <v>0</v>
      </c>
      <c r="AB81" s="1">
        <f>IF(AND(ISERROR(IF(ScheduleCompile!W74="Off",0,IF(ScheduleCompile!W74="On",1,IF(ISNUMBER(ScheduleCompile!W74),ScheduleCompile!W74/1,IF(ISTEXT(ScheduleCompile!W74),IF(OR(ISNUMBER(FIND("5F",ScheduleCompile!W74)),ISNUMBER(FIND("0F",ScheduleCompile!W74)),ISNUMBER(FIND("8F",ScheduleCompile!W74)),ISNUMBER(FIND("1F",ScheduleCompile!W74)),ISNUMBER(FIND("2F",ScheduleCompile!W74)),ISNUMBER(FIND("3F",ScheduleCompile!W74)),ISNUMBER(FIND("6F",ScheduleCompile!W74)),ISNUMBER(FIND("7F",ScheduleCompile!W74)),ISNUMBER(FIND("9F",ScheduleCompile!W74)),ISNUMBER(FIND("4F",ScheduleCompile!W74))),VALUE(LEFT(ScheduleCompile!W74,FIND("F",ScheduleCompile!W74)-1)),ScheduleCompile!W74)))))),ISTEXT(ScheduleCompile!#REF!)),"ENDTABLE",IF(ISERROR(IF(ScheduleCompile!W74="Off",0,IF(ScheduleCompile!W74="On",1,IF(ISNUMBER(ScheduleCompile!W74),ScheduleCompile!W74/1,IF(ISTEXT(ScheduleCompile!W74),IF(OR(ISNUMBER(FIND("5F",ScheduleCompile!W74)),ISNUMBER(FIND("0F",ScheduleCompile!W74)),ISNUMBER(FIND("8F",ScheduleCompile!W74)),ISNUMBER(FIND("1F",ScheduleCompile!W74)),ISNUMBER(FIND("2F",ScheduleCompile!W74)),ISNUMBER(FIND("3F",ScheduleCompile!W74)),ISNUMBER(FIND("6F",ScheduleCompile!W74)),ISNUMBER(FIND("7F",ScheduleCompile!W74)),ISNUMBER(FIND("9F",ScheduleCompile!W74)),ISNUMBER(FIND("4F",ScheduleCompile!W74))),VALUE(LEFT(ScheduleCompile!W74,FIND("F",ScheduleCompile!W74)-1)),ScheduleCompile!W74)))))),"",IF(ScheduleCompile!W74="Off",0,IF(ScheduleCompile!W74="On",1,IF(ISNUMBER(ScheduleCompile!W74),ScheduleCompile!W74/1,IF(ISTEXT(ScheduleCompile!W74),IF(OR(ISNUMBER(FIND("5F",ScheduleCompile!W74)),ISNUMBER(FIND("0F",ScheduleCompile!W74)),ISNUMBER(FIND("8F",ScheduleCompile!W74)),ISNUMBER(FIND("1F",ScheduleCompile!W74)),ISNUMBER(FIND("2F",ScheduleCompile!W74)),ISNUMBER(FIND("3F",ScheduleCompile!W74)),ISNUMBER(FIND("6F",ScheduleCompile!W74)),ISNUMBER(FIND("7F",ScheduleCompile!W74)),ISNUMBER(FIND("9F",ScheduleCompile!W74)),ISNUMBER(FIND("4F",ScheduleCompile!W74))),VALUE(LEFT(ScheduleCompile!W74,FIND("F",ScheduleCompile!W74)-1)),ScheduleCompile!W74)))))))</f>
        <v>0</v>
      </c>
      <c r="AC81" s="1">
        <f>IF(AND(ISERROR(IF(ScheduleCompile!X74="Off",0,IF(ScheduleCompile!X74="On",1,IF(ISNUMBER(ScheduleCompile!X74),ScheduleCompile!X74/1,IF(ISTEXT(ScheduleCompile!X74),IF(OR(ISNUMBER(FIND("5F",ScheduleCompile!X74)),ISNUMBER(FIND("0F",ScheduleCompile!X74)),ISNUMBER(FIND("8F",ScheduleCompile!X74)),ISNUMBER(FIND("1F",ScheduleCompile!X74)),ISNUMBER(FIND("2F",ScheduleCompile!X74)),ISNUMBER(FIND("3F",ScheduleCompile!X74)),ISNUMBER(FIND("6F",ScheduleCompile!X74)),ISNUMBER(FIND("7F",ScheduleCompile!X74)),ISNUMBER(FIND("9F",ScheduleCompile!X74)),ISNUMBER(FIND("4F",ScheduleCompile!X74))),VALUE(LEFT(ScheduleCompile!X74,FIND("F",ScheduleCompile!X74)-1)),ScheduleCompile!X74)))))),ISTEXT(ScheduleCompile!#REF!)),"ENDTABLE",IF(ISERROR(IF(ScheduleCompile!X74="Off",0,IF(ScheduleCompile!X74="On",1,IF(ISNUMBER(ScheduleCompile!X74),ScheduleCompile!X74/1,IF(ISTEXT(ScheduleCompile!X74),IF(OR(ISNUMBER(FIND("5F",ScheduleCompile!X74)),ISNUMBER(FIND("0F",ScheduleCompile!X74)),ISNUMBER(FIND("8F",ScheduleCompile!X74)),ISNUMBER(FIND("1F",ScheduleCompile!X74)),ISNUMBER(FIND("2F",ScheduleCompile!X74)),ISNUMBER(FIND("3F",ScheduleCompile!X74)),ISNUMBER(FIND("6F",ScheduleCompile!X74)),ISNUMBER(FIND("7F",ScheduleCompile!X74)),ISNUMBER(FIND("9F",ScheduleCompile!X74)),ISNUMBER(FIND("4F",ScheduleCompile!X74))),VALUE(LEFT(ScheduleCompile!X74,FIND("F",ScheduleCompile!X74)-1)),ScheduleCompile!X74)))))),"",IF(ScheduleCompile!X74="Off",0,IF(ScheduleCompile!X74="On",1,IF(ISNUMBER(ScheduleCompile!X74),ScheduleCompile!X74/1,IF(ISTEXT(ScheduleCompile!X74),IF(OR(ISNUMBER(FIND("5F",ScheduleCompile!X74)),ISNUMBER(FIND("0F",ScheduleCompile!X74)),ISNUMBER(FIND("8F",ScheduleCompile!X74)),ISNUMBER(FIND("1F",ScheduleCompile!X74)),ISNUMBER(FIND("2F",ScheduleCompile!X74)),ISNUMBER(FIND("3F",ScheduleCompile!X74)),ISNUMBER(FIND("6F",ScheduleCompile!X74)),ISNUMBER(FIND("7F",ScheduleCompile!X74)),ISNUMBER(FIND("9F",ScheduleCompile!X74)),ISNUMBER(FIND("4F",ScheduleCompile!X74))),VALUE(LEFT(ScheduleCompile!X74,FIND("F",ScheduleCompile!X74)-1)),ScheduleCompile!X74)))))))</f>
        <v>0</v>
      </c>
      <c r="AD81" s="1">
        <f>IF(AND(ISERROR(IF(ScheduleCompile!Y74="Off",0,IF(ScheduleCompile!Y74="On",1,IF(ISNUMBER(ScheduleCompile!Y74),ScheduleCompile!Y74/1,IF(ISTEXT(ScheduleCompile!Y74),IF(OR(ISNUMBER(FIND("5F",ScheduleCompile!Y74)),ISNUMBER(FIND("0F",ScheduleCompile!Y74)),ISNUMBER(FIND("8F",ScheduleCompile!Y74)),ISNUMBER(FIND("1F",ScheduleCompile!Y74)),ISNUMBER(FIND("2F",ScheduleCompile!Y74)),ISNUMBER(FIND("3F",ScheduleCompile!Y74)),ISNUMBER(FIND("6F",ScheduleCompile!Y74)),ISNUMBER(FIND("7F",ScheduleCompile!Y74)),ISNUMBER(FIND("9F",ScheduleCompile!Y74)),ISNUMBER(FIND("4F",ScheduleCompile!Y74))),VALUE(LEFT(ScheduleCompile!Y74,FIND("F",ScheduleCompile!Y74)-1)),ScheduleCompile!Y74)))))),ISTEXT(ScheduleCompile!#REF!)),"ENDTABLE",IF(ISERROR(IF(ScheduleCompile!Y74="Off",0,IF(ScheduleCompile!Y74="On",1,IF(ISNUMBER(ScheduleCompile!Y74),ScheduleCompile!Y74/1,IF(ISTEXT(ScheduleCompile!Y74),IF(OR(ISNUMBER(FIND("5F",ScheduleCompile!Y74)),ISNUMBER(FIND("0F",ScheduleCompile!Y74)),ISNUMBER(FIND("8F",ScheduleCompile!Y74)),ISNUMBER(FIND("1F",ScheduleCompile!Y74)),ISNUMBER(FIND("2F",ScheduleCompile!Y74)),ISNUMBER(FIND("3F",ScheduleCompile!Y74)),ISNUMBER(FIND("6F",ScheduleCompile!Y74)),ISNUMBER(FIND("7F",ScheduleCompile!Y74)),ISNUMBER(FIND("9F",ScheduleCompile!Y74)),ISNUMBER(FIND("4F",ScheduleCompile!Y74))),VALUE(LEFT(ScheduleCompile!Y74,FIND("F",ScheduleCompile!Y74)-1)),ScheduleCompile!Y74)))))),"",IF(ScheduleCompile!Y74="Off",0,IF(ScheduleCompile!Y74="On",1,IF(ISNUMBER(ScheduleCompile!Y74),ScheduleCompile!Y74/1,IF(ISTEXT(ScheduleCompile!Y74),IF(OR(ISNUMBER(FIND("5F",ScheduleCompile!Y74)),ISNUMBER(FIND("0F",ScheduleCompile!Y74)),ISNUMBER(FIND("8F",ScheduleCompile!Y74)),ISNUMBER(FIND("1F",ScheduleCompile!Y74)),ISNUMBER(FIND("2F",ScheduleCompile!Y74)),ISNUMBER(FIND("3F",ScheduleCompile!Y74)),ISNUMBER(FIND("6F",ScheduleCompile!Y74)),ISNUMBER(FIND("7F",ScheduleCompile!Y74)),ISNUMBER(FIND("9F",ScheduleCompile!Y74)),ISNUMBER(FIND("4F",ScheduleCompile!Y74))),VALUE(LEFT(ScheduleCompile!Y74,FIND("F",ScheduleCompile!Y74)-1)),ScheduleCompile!Y74)))))))</f>
        <v>0</v>
      </c>
    </row>
    <row r="82" spans="1:30" x14ac:dyDescent="0.25">
      <c r="A82" t="str">
        <f t="shared" si="4"/>
        <v>SchDay "DataGasEquipSat"  Type = "Fraction" Hr = (0, 0, 0, 0, 0, 0, 0, 0, 0.5, 0.5, 0.9, 0.9, 0.9, 0.9, 0.75, 0.75, 0.75, 0, 0, 0, 0, 0, 0, 0) ..</v>
      </c>
      <c r="B82" s="1" t="s">
        <v>623</v>
      </c>
      <c r="C82" t="str">
        <f t="shared" si="5"/>
        <v xml:space="preserve">SchDay "DataGasEquipSat"  Type = "Fraction" Hr = </v>
      </c>
      <c r="D82" t="str">
        <f t="shared" si="6"/>
        <v>(0, 0, 0, 0, 0, 0, 0, 0, 0.5, 0.5, 0.9, 0.9, 0.9, 0.9, 0.75, 0.75, 0.75, 0, 0, 0, 0, 0, 0, 0) ..</v>
      </c>
      <c r="E82" s="30" t="str">
        <f>ScheduleCompile!A75</f>
        <v>DataGasEquipSat</v>
      </c>
      <c r="F82" t="str">
        <f t="shared" si="7"/>
        <v>Fraction</v>
      </c>
      <c r="G82" s="1">
        <f>IF(AND(ISERROR(IF(ScheduleCompile!B75="Off",0,IF(ScheduleCompile!B75="On",1,IF(ISNUMBER(ScheduleCompile!B75),ScheduleCompile!B75/1,IF(ISTEXT(ScheduleCompile!B75),IF(OR(ISNUMBER(FIND("5F",ScheduleCompile!B75)),ISNUMBER(FIND("0F",ScheduleCompile!B75)),ISNUMBER(FIND("8F",ScheduleCompile!B75)),ISNUMBER(FIND("1F",ScheduleCompile!B75)),ISNUMBER(FIND("2F",ScheduleCompile!B75)),ISNUMBER(FIND("3F",ScheduleCompile!B75)),ISNUMBER(FIND("6F",ScheduleCompile!B75)),ISNUMBER(FIND("7F",ScheduleCompile!B75)),ISNUMBER(FIND("9F",ScheduleCompile!B75)),ISNUMBER(FIND("4F",ScheduleCompile!B75))),VALUE(LEFT(ScheduleCompile!B75,FIND("F",ScheduleCompile!B75)-1)),ScheduleCompile!B75)))))),ISTEXT(ScheduleCompile!#REF!)),"ENDTABLE",IF(ISERROR(IF(ScheduleCompile!B75="Off",0,IF(ScheduleCompile!B75="On",1,IF(ISNUMBER(ScheduleCompile!B75),ScheduleCompile!B75/1,IF(ISTEXT(ScheduleCompile!B75),IF(OR(ISNUMBER(FIND("5F",ScheduleCompile!B75)),ISNUMBER(FIND("0F",ScheduleCompile!B75)),ISNUMBER(FIND("8F",ScheduleCompile!B75)),ISNUMBER(FIND("1F",ScheduleCompile!B75)),ISNUMBER(FIND("2F",ScheduleCompile!B75)),ISNUMBER(FIND("3F",ScheduleCompile!B75)),ISNUMBER(FIND("6F",ScheduleCompile!B75)),ISNUMBER(FIND("7F",ScheduleCompile!B75)),ISNUMBER(FIND("9F",ScheduleCompile!B75)),ISNUMBER(FIND("4F",ScheduleCompile!B75))),VALUE(LEFT(ScheduleCompile!B75,FIND("F",ScheduleCompile!B75)-1)),ScheduleCompile!B75)))))),"",IF(ScheduleCompile!B75="Off",0,IF(ScheduleCompile!B75="On",1,IF(ISNUMBER(ScheduleCompile!B75),ScheduleCompile!B75/1,IF(ISTEXT(ScheduleCompile!B75),IF(OR(ISNUMBER(FIND("5F",ScheduleCompile!B75)),ISNUMBER(FIND("0F",ScheduleCompile!B75)),ISNUMBER(FIND("8F",ScheduleCompile!B75)),ISNUMBER(FIND("1F",ScheduleCompile!B75)),ISNUMBER(FIND("2F",ScheduleCompile!B75)),ISNUMBER(FIND("3F",ScheduleCompile!B75)),ISNUMBER(FIND("6F",ScheduleCompile!B75)),ISNUMBER(FIND("7F",ScheduleCompile!B75)),ISNUMBER(FIND("9F",ScheduleCompile!B75)),ISNUMBER(FIND("4F",ScheduleCompile!B75))),VALUE(LEFT(ScheduleCompile!B75,FIND("F",ScheduleCompile!B75)-1)),ScheduleCompile!B75)))))))</f>
        <v>0</v>
      </c>
      <c r="H82" s="1">
        <f>IF(AND(ISERROR(IF(ScheduleCompile!C75="Off",0,IF(ScheduleCompile!C75="On",1,IF(ISNUMBER(ScheduleCompile!C75),ScheduleCompile!C75/1,IF(ISTEXT(ScheduleCompile!C75),IF(OR(ISNUMBER(FIND("5F",ScheduleCompile!C75)),ISNUMBER(FIND("0F",ScheduleCompile!C75)),ISNUMBER(FIND("8F",ScheduleCompile!C75)),ISNUMBER(FIND("1F",ScheduleCompile!C75)),ISNUMBER(FIND("2F",ScheduleCompile!C75)),ISNUMBER(FIND("3F",ScheduleCompile!C75)),ISNUMBER(FIND("6F",ScheduleCompile!C75)),ISNUMBER(FIND("7F",ScheduleCompile!C75)),ISNUMBER(FIND("9F",ScheduleCompile!C75)),ISNUMBER(FIND("4F",ScheduleCompile!C75))),VALUE(LEFT(ScheduleCompile!C75,FIND("F",ScheduleCompile!C75)-1)),ScheduleCompile!C75)))))),ISTEXT(ScheduleCompile!#REF!)),"ENDTABLE",IF(ISERROR(IF(ScheduleCompile!C75="Off",0,IF(ScheduleCompile!C75="On",1,IF(ISNUMBER(ScheduleCompile!C75),ScheduleCompile!C75/1,IF(ISTEXT(ScheduleCompile!C75),IF(OR(ISNUMBER(FIND("5F",ScheduleCompile!C75)),ISNUMBER(FIND("0F",ScheduleCompile!C75)),ISNUMBER(FIND("8F",ScheduleCompile!C75)),ISNUMBER(FIND("1F",ScheduleCompile!C75)),ISNUMBER(FIND("2F",ScheduleCompile!C75)),ISNUMBER(FIND("3F",ScheduleCompile!C75)),ISNUMBER(FIND("6F",ScheduleCompile!C75)),ISNUMBER(FIND("7F",ScheduleCompile!C75)),ISNUMBER(FIND("9F",ScheduleCompile!C75)),ISNUMBER(FIND("4F",ScheduleCompile!C75))),VALUE(LEFT(ScheduleCompile!C75,FIND("F",ScheduleCompile!C75)-1)),ScheduleCompile!C75)))))),"",IF(ScheduleCompile!C75="Off",0,IF(ScheduleCompile!C75="On",1,IF(ISNUMBER(ScheduleCompile!C75),ScheduleCompile!C75/1,IF(ISTEXT(ScheduleCompile!C75),IF(OR(ISNUMBER(FIND("5F",ScheduleCompile!C75)),ISNUMBER(FIND("0F",ScheduleCompile!C75)),ISNUMBER(FIND("8F",ScheduleCompile!C75)),ISNUMBER(FIND("1F",ScheduleCompile!C75)),ISNUMBER(FIND("2F",ScheduleCompile!C75)),ISNUMBER(FIND("3F",ScheduleCompile!C75)),ISNUMBER(FIND("6F",ScheduleCompile!C75)),ISNUMBER(FIND("7F",ScheduleCompile!C75)),ISNUMBER(FIND("9F",ScheduleCompile!C75)),ISNUMBER(FIND("4F",ScheduleCompile!C75))),VALUE(LEFT(ScheduleCompile!C75,FIND("F",ScheduleCompile!C75)-1)),ScheduleCompile!C75)))))))</f>
        <v>0</v>
      </c>
      <c r="I82" s="1">
        <f>IF(AND(ISERROR(IF(ScheduleCompile!D75="Off",0,IF(ScheduleCompile!D75="On",1,IF(ISNUMBER(ScheduleCompile!D75),ScheduleCompile!D75/1,IF(ISTEXT(ScheduleCompile!D75),IF(OR(ISNUMBER(FIND("5F",ScheduleCompile!D75)),ISNUMBER(FIND("0F",ScheduleCompile!D75)),ISNUMBER(FIND("8F",ScheduleCompile!D75)),ISNUMBER(FIND("1F",ScheduleCompile!D75)),ISNUMBER(FIND("2F",ScheduleCompile!D75)),ISNUMBER(FIND("3F",ScheduleCompile!D75)),ISNUMBER(FIND("6F",ScheduleCompile!D75)),ISNUMBER(FIND("7F",ScheduleCompile!D75)),ISNUMBER(FIND("9F",ScheduleCompile!D75)),ISNUMBER(FIND("4F",ScheduleCompile!D75))),VALUE(LEFT(ScheduleCompile!D75,FIND("F",ScheduleCompile!D75)-1)),ScheduleCompile!D75)))))),ISTEXT(ScheduleCompile!#REF!)),"ENDTABLE",IF(ISERROR(IF(ScheduleCompile!D75="Off",0,IF(ScheduleCompile!D75="On",1,IF(ISNUMBER(ScheduleCompile!D75),ScheduleCompile!D75/1,IF(ISTEXT(ScheduleCompile!D75),IF(OR(ISNUMBER(FIND("5F",ScheduleCompile!D75)),ISNUMBER(FIND("0F",ScheduleCompile!D75)),ISNUMBER(FIND("8F",ScheduleCompile!D75)),ISNUMBER(FIND("1F",ScheduleCompile!D75)),ISNUMBER(FIND("2F",ScheduleCompile!D75)),ISNUMBER(FIND("3F",ScheduleCompile!D75)),ISNUMBER(FIND("6F",ScheduleCompile!D75)),ISNUMBER(FIND("7F",ScheduleCompile!D75)),ISNUMBER(FIND("9F",ScheduleCompile!D75)),ISNUMBER(FIND("4F",ScheduleCompile!D75))),VALUE(LEFT(ScheduleCompile!D75,FIND("F",ScheduleCompile!D75)-1)),ScheduleCompile!D75)))))),"",IF(ScheduleCompile!D75="Off",0,IF(ScheduleCompile!D75="On",1,IF(ISNUMBER(ScheduleCompile!D75),ScheduleCompile!D75/1,IF(ISTEXT(ScheduleCompile!D75),IF(OR(ISNUMBER(FIND("5F",ScheduleCompile!D75)),ISNUMBER(FIND("0F",ScheduleCompile!D75)),ISNUMBER(FIND("8F",ScheduleCompile!D75)),ISNUMBER(FIND("1F",ScheduleCompile!D75)),ISNUMBER(FIND("2F",ScheduleCompile!D75)),ISNUMBER(FIND("3F",ScheduleCompile!D75)),ISNUMBER(FIND("6F",ScheduleCompile!D75)),ISNUMBER(FIND("7F",ScheduleCompile!D75)),ISNUMBER(FIND("9F",ScheduleCompile!D75)),ISNUMBER(FIND("4F",ScheduleCompile!D75))),VALUE(LEFT(ScheduleCompile!D75,FIND("F",ScheduleCompile!D75)-1)),ScheduleCompile!D75)))))))</f>
        <v>0</v>
      </c>
      <c r="J82" s="1">
        <f>IF(AND(ISERROR(IF(ScheduleCompile!E75="Off",0,IF(ScheduleCompile!E75="On",1,IF(ISNUMBER(ScheduleCompile!E75),ScheduleCompile!E75/1,IF(ISTEXT(ScheduleCompile!E75),IF(OR(ISNUMBER(FIND("5F",ScheduleCompile!E75)),ISNUMBER(FIND("0F",ScheduleCompile!E75)),ISNUMBER(FIND("8F",ScheduleCompile!E75)),ISNUMBER(FIND("1F",ScheduleCompile!E75)),ISNUMBER(FIND("2F",ScheduleCompile!E75)),ISNUMBER(FIND("3F",ScheduleCompile!E75)),ISNUMBER(FIND("6F",ScheduleCompile!E75)),ISNUMBER(FIND("7F",ScheduleCompile!E75)),ISNUMBER(FIND("9F",ScheduleCompile!E75)),ISNUMBER(FIND("4F",ScheduleCompile!E75))),VALUE(LEFT(ScheduleCompile!E75,FIND("F",ScheduleCompile!E75)-1)),ScheduleCompile!E75)))))),ISTEXT(ScheduleCompile!#REF!)),"ENDTABLE",IF(ISERROR(IF(ScheduleCompile!E75="Off",0,IF(ScheduleCompile!E75="On",1,IF(ISNUMBER(ScheduleCompile!E75),ScheduleCompile!E75/1,IF(ISTEXT(ScheduleCompile!E75),IF(OR(ISNUMBER(FIND("5F",ScheduleCompile!E75)),ISNUMBER(FIND("0F",ScheduleCompile!E75)),ISNUMBER(FIND("8F",ScheduleCompile!E75)),ISNUMBER(FIND("1F",ScheduleCompile!E75)),ISNUMBER(FIND("2F",ScheduleCompile!E75)),ISNUMBER(FIND("3F",ScheduleCompile!E75)),ISNUMBER(FIND("6F",ScheduleCompile!E75)),ISNUMBER(FIND("7F",ScheduleCompile!E75)),ISNUMBER(FIND("9F",ScheduleCompile!E75)),ISNUMBER(FIND("4F",ScheduleCompile!E75))),VALUE(LEFT(ScheduleCompile!E75,FIND("F",ScheduleCompile!E75)-1)),ScheduleCompile!E75)))))),"",IF(ScheduleCompile!E75="Off",0,IF(ScheduleCompile!E75="On",1,IF(ISNUMBER(ScheduleCompile!E75),ScheduleCompile!E75/1,IF(ISTEXT(ScheduleCompile!E75),IF(OR(ISNUMBER(FIND("5F",ScheduleCompile!E75)),ISNUMBER(FIND("0F",ScheduleCompile!E75)),ISNUMBER(FIND("8F",ScheduleCompile!E75)),ISNUMBER(FIND("1F",ScheduleCompile!E75)),ISNUMBER(FIND("2F",ScheduleCompile!E75)),ISNUMBER(FIND("3F",ScheduleCompile!E75)),ISNUMBER(FIND("6F",ScheduleCompile!E75)),ISNUMBER(FIND("7F",ScheduleCompile!E75)),ISNUMBER(FIND("9F",ScheduleCompile!E75)),ISNUMBER(FIND("4F",ScheduleCompile!E75))),VALUE(LEFT(ScheduleCompile!E75,FIND("F",ScheduleCompile!E75)-1)),ScheduleCompile!E75)))))))</f>
        <v>0</v>
      </c>
      <c r="K82" s="1">
        <f>IF(AND(ISERROR(IF(ScheduleCompile!F75="Off",0,IF(ScheduleCompile!F75="On",1,IF(ISNUMBER(ScheduleCompile!F75),ScheduleCompile!F75/1,IF(ISTEXT(ScheduleCompile!F75),IF(OR(ISNUMBER(FIND("5F",ScheduleCompile!F75)),ISNUMBER(FIND("0F",ScheduleCompile!F75)),ISNUMBER(FIND("8F",ScheduleCompile!F75)),ISNUMBER(FIND("1F",ScheduleCompile!F75)),ISNUMBER(FIND("2F",ScheduleCompile!F75)),ISNUMBER(FIND("3F",ScheduleCompile!F75)),ISNUMBER(FIND("6F",ScheduleCompile!F75)),ISNUMBER(FIND("7F",ScheduleCompile!F75)),ISNUMBER(FIND("9F",ScheduleCompile!F75)),ISNUMBER(FIND("4F",ScheduleCompile!F75))),VALUE(LEFT(ScheduleCompile!F75,FIND("F",ScheduleCompile!F75)-1)),ScheduleCompile!F75)))))),ISTEXT(ScheduleCompile!#REF!)),"ENDTABLE",IF(ISERROR(IF(ScheduleCompile!F75="Off",0,IF(ScheduleCompile!F75="On",1,IF(ISNUMBER(ScheduleCompile!F75),ScheduleCompile!F75/1,IF(ISTEXT(ScheduleCompile!F75),IF(OR(ISNUMBER(FIND("5F",ScheduleCompile!F75)),ISNUMBER(FIND("0F",ScheduleCompile!F75)),ISNUMBER(FIND("8F",ScheduleCompile!F75)),ISNUMBER(FIND("1F",ScheduleCompile!F75)),ISNUMBER(FIND("2F",ScheduleCompile!F75)),ISNUMBER(FIND("3F",ScheduleCompile!F75)),ISNUMBER(FIND("6F",ScheduleCompile!F75)),ISNUMBER(FIND("7F",ScheduleCompile!F75)),ISNUMBER(FIND("9F",ScheduleCompile!F75)),ISNUMBER(FIND("4F",ScheduleCompile!F75))),VALUE(LEFT(ScheduleCompile!F75,FIND("F",ScheduleCompile!F75)-1)),ScheduleCompile!F75)))))),"",IF(ScheduleCompile!F75="Off",0,IF(ScheduleCompile!F75="On",1,IF(ISNUMBER(ScheduleCompile!F75),ScheduleCompile!F75/1,IF(ISTEXT(ScheduleCompile!F75),IF(OR(ISNUMBER(FIND("5F",ScheduleCompile!F75)),ISNUMBER(FIND("0F",ScheduleCompile!F75)),ISNUMBER(FIND("8F",ScheduleCompile!F75)),ISNUMBER(FIND("1F",ScheduleCompile!F75)),ISNUMBER(FIND("2F",ScheduleCompile!F75)),ISNUMBER(FIND("3F",ScheduleCompile!F75)),ISNUMBER(FIND("6F",ScheduleCompile!F75)),ISNUMBER(FIND("7F",ScheduleCompile!F75)),ISNUMBER(FIND("9F",ScheduleCompile!F75)),ISNUMBER(FIND("4F",ScheduleCompile!F75))),VALUE(LEFT(ScheduleCompile!F75,FIND("F",ScheduleCompile!F75)-1)),ScheduleCompile!F75)))))))</f>
        <v>0</v>
      </c>
      <c r="L82" s="1">
        <f>IF(AND(ISERROR(IF(ScheduleCompile!G75="Off",0,IF(ScheduleCompile!G75="On",1,IF(ISNUMBER(ScheduleCompile!G75),ScheduleCompile!G75/1,IF(ISTEXT(ScheduleCompile!G75),IF(OR(ISNUMBER(FIND("5F",ScheduleCompile!G75)),ISNUMBER(FIND("0F",ScheduleCompile!G75)),ISNUMBER(FIND("8F",ScheduleCompile!G75)),ISNUMBER(FIND("1F",ScheduleCompile!G75)),ISNUMBER(FIND("2F",ScheduleCompile!G75)),ISNUMBER(FIND("3F",ScheduleCompile!G75)),ISNUMBER(FIND("6F",ScheduleCompile!G75)),ISNUMBER(FIND("7F",ScheduleCompile!G75)),ISNUMBER(FIND("9F",ScheduleCompile!G75)),ISNUMBER(FIND("4F",ScheduleCompile!G75))),VALUE(LEFT(ScheduleCompile!G75,FIND("F",ScheduleCompile!G75)-1)),ScheduleCompile!G75)))))),ISTEXT(ScheduleCompile!#REF!)),"ENDTABLE",IF(ISERROR(IF(ScheduleCompile!G75="Off",0,IF(ScheduleCompile!G75="On",1,IF(ISNUMBER(ScheduleCompile!G75),ScheduleCompile!G75/1,IF(ISTEXT(ScheduleCompile!G75),IF(OR(ISNUMBER(FIND("5F",ScheduleCompile!G75)),ISNUMBER(FIND("0F",ScheduleCompile!G75)),ISNUMBER(FIND("8F",ScheduleCompile!G75)),ISNUMBER(FIND("1F",ScheduleCompile!G75)),ISNUMBER(FIND("2F",ScheduleCompile!G75)),ISNUMBER(FIND("3F",ScheduleCompile!G75)),ISNUMBER(FIND("6F",ScheduleCompile!G75)),ISNUMBER(FIND("7F",ScheduleCompile!G75)),ISNUMBER(FIND("9F",ScheduleCompile!G75)),ISNUMBER(FIND("4F",ScheduleCompile!G75))),VALUE(LEFT(ScheduleCompile!G75,FIND("F",ScheduleCompile!G75)-1)),ScheduleCompile!G75)))))),"",IF(ScheduleCompile!G75="Off",0,IF(ScheduleCompile!G75="On",1,IF(ISNUMBER(ScheduleCompile!G75),ScheduleCompile!G75/1,IF(ISTEXT(ScheduleCompile!G75),IF(OR(ISNUMBER(FIND("5F",ScheduleCompile!G75)),ISNUMBER(FIND("0F",ScheduleCompile!G75)),ISNUMBER(FIND("8F",ScheduleCompile!G75)),ISNUMBER(FIND("1F",ScheduleCompile!G75)),ISNUMBER(FIND("2F",ScheduleCompile!G75)),ISNUMBER(FIND("3F",ScheduleCompile!G75)),ISNUMBER(FIND("6F",ScheduleCompile!G75)),ISNUMBER(FIND("7F",ScheduleCompile!G75)),ISNUMBER(FIND("9F",ScheduleCompile!G75)),ISNUMBER(FIND("4F",ScheduleCompile!G75))),VALUE(LEFT(ScheduleCompile!G75,FIND("F",ScheduleCompile!G75)-1)),ScheduleCompile!G75)))))))</f>
        <v>0</v>
      </c>
      <c r="M82" s="1">
        <f>IF(AND(ISERROR(IF(ScheduleCompile!H75="Off",0,IF(ScheduleCompile!H75="On",1,IF(ISNUMBER(ScheduleCompile!H75),ScheduleCompile!H75/1,IF(ISTEXT(ScheduleCompile!H75),IF(OR(ISNUMBER(FIND("5F",ScheduleCompile!H75)),ISNUMBER(FIND("0F",ScheduleCompile!H75)),ISNUMBER(FIND("8F",ScheduleCompile!H75)),ISNUMBER(FIND("1F",ScheduleCompile!H75)),ISNUMBER(FIND("2F",ScheduleCompile!H75)),ISNUMBER(FIND("3F",ScheduleCompile!H75)),ISNUMBER(FIND("6F",ScheduleCompile!H75)),ISNUMBER(FIND("7F",ScheduleCompile!H75)),ISNUMBER(FIND("9F",ScheduleCompile!H75)),ISNUMBER(FIND("4F",ScheduleCompile!H75))),VALUE(LEFT(ScheduleCompile!H75,FIND("F",ScheduleCompile!H75)-1)),ScheduleCompile!H75)))))),ISTEXT(ScheduleCompile!#REF!)),"ENDTABLE",IF(ISERROR(IF(ScheduleCompile!H75="Off",0,IF(ScheduleCompile!H75="On",1,IF(ISNUMBER(ScheduleCompile!H75),ScheduleCompile!H75/1,IF(ISTEXT(ScheduleCompile!H75),IF(OR(ISNUMBER(FIND("5F",ScheduleCompile!H75)),ISNUMBER(FIND("0F",ScheduleCompile!H75)),ISNUMBER(FIND("8F",ScheduleCompile!H75)),ISNUMBER(FIND("1F",ScheduleCompile!H75)),ISNUMBER(FIND("2F",ScheduleCompile!H75)),ISNUMBER(FIND("3F",ScheduleCompile!H75)),ISNUMBER(FIND("6F",ScheduleCompile!H75)),ISNUMBER(FIND("7F",ScheduleCompile!H75)),ISNUMBER(FIND("9F",ScheduleCompile!H75)),ISNUMBER(FIND("4F",ScheduleCompile!H75))),VALUE(LEFT(ScheduleCompile!H75,FIND("F",ScheduleCompile!H75)-1)),ScheduleCompile!H75)))))),"",IF(ScheduleCompile!H75="Off",0,IF(ScheduleCompile!H75="On",1,IF(ISNUMBER(ScheduleCompile!H75),ScheduleCompile!H75/1,IF(ISTEXT(ScheduleCompile!H75),IF(OR(ISNUMBER(FIND("5F",ScheduleCompile!H75)),ISNUMBER(FIND("0F",ScheduleCompile!H75)),ISNUMBER(FIND("8F",ScheduleCompile!H75)),ISNUMBER(FIND("1F",ScheduleCompile!H75)),ISNUMBER(FIND("2F",ScheduleCompile!H75)),ISNUMBER(FIND("3F",ScheduleCompile!H75)),ISNUMBER(FIND("6F",ScheduleCompile!H75)),ISNUMBER(FIND("7F",ScheduleCompile!H75)),ISNUMBER(FIND("9F",ScheduleCompile!H75)),ISNUMBER(FIND("4F",ScheduleCompile!H75))),VALUE(LEFT(ScheduleCompile!H75,FIND("F",ScheduleCompile!H75)-1)),ScheduleCompile!H75)))))))</f>
        <v>0</v>
      </c>
      <c r="N82" s="1">
        <f>IF(AND(ISERROR(IF(ScheduleCompile!I75="Off",0,IF(ScheduleCompile!I75="On",1,IF(ISNUMBER(ScheduleCompile!I75),ScheduleCompile!I75/1,IF(ISTEXT(ScheduleCompile!I75),IF(OR(ISNUMBER(FIND("5F",ScheduleCompile!I75)),ISNUMBER(FIND("0F",ScheduleCompile!I75)),ISNUMBER(FIND("8F",ScheduleCompile!I75)),ISNUMBER(FIND("1F",ScheduleCompile!I75)),ISNUMBER(FIND("2F",ScheduleCompile!I75)),ISNUMBER(FIND("3F",ScheduleCompile!I75)),ISNUMBER(FIND("6F",ScheduleCompile!I75)),ISNUMBER(FIND("7F",ScheduleCompile!I75)),ISNUMBER(FIND("9F",ScheduleCompile!I75)),ISNUMBER(FIND("4F",ScheduleCompile!I75))),VALUE(LEFT(ScheduleCompile!I75,FIND("F",ScheduleCompile!I75)-1)),ScheduleCompile!I75)))))),ISTEXT(ScheduleCompile!#REF!)),"ENDTABLE",IF(ISERROR(IF(ScheduleCompile!I75="Off",0,IF(ScheduleCompile!I75="On",1,IF(ISNUMBER(ScheduleCompile!I75),ScheduleCompile!I75/1,IF(ISTEXT(ScheduleCompile!I75),IF(OR(ISNUMBER(FIND("5F",ScheduleCompile!I75)),ISNUMBER(FIND("0F",ScheduleCompile!I75)),ISNUMBER(FIND("8F",ScheduleCompile!I75)),ISNUMBER(FIND("1F",ScheduleCompile!I75)),ISNUMBER(FIND("2F",ScheduleCompile!I75)),ISNUMBER(FIND("3F",ScheduleCompile!I75)),ISNUMBER(FIND("6F",ScheduleCompile!I75)),ISNUMBER(FIND("7F",ScheduleCompile!I75)),ISNUMBER(FIND("9F",ScheduleCompile!I75)),ISNUMBER(FIND("4F",ScheduleCompile!I75))),VALUE(LEFT(ScheduleCompile!I75,FIND("F",ScheduleCompile!I75)-1)),ScheduleCompile!I75)))))),"",IF(ScheduleCompile!I75="Off",0,IF(ScheduleCompile!I75="On",1,IF(ISNUMBER(ScheduleCompile!I75),ScheduleCompile!I75/1,IF(ISTEXT(ScheduleCompile!I75),IF(OR(ISNUMBER(FIND("5F",ScheduleCompile!I75)),ISNUMBER(FIND("0F",ScheduleCompile!I75)),ISNUMBER(FIND("8F",ScheduleCompile!I75)),ISNUMBER(FIND("1F",ScheduleCompile!I75)),ISNUMBER(FIND("2F",ScheduleCompile!I75)),ISNUMBER(FIND("3F",ScheduleCompile!I75)),ISNUMBER(FIND("6F",ScheduleCompile!I75)),ISNUMBER(FIND("7F",ScheduleCompile!I75)),ISNUMBER(FIND("9F",ScheduleCompile!I75)),ISNUMBER(FIND("4F",ScheduleCompile!I75))),VALUE(LEFT(ScheduleCompile!I75,FIND("F",ScheduleCompile!I75)-1)),ScheduleCompile!I75)))))))</f>
        <v>0</v>
      </c>
      <c r="O82" s="1">
        <f>IF(AND(ISERROR(IF(ScheduleCompile!J75="Off",0,IF(ScheduleCompile!J75="On",1,IF(ISNUMBER(ScheduleCompile!J75),ScheduleCompile!J75/1,IF(ISTEXT(ScheduleCompile!J75),IF(OR(ISNUMBER(FIND("5F",ScheduleCompile!J75)),ISNUMBER(FIND("0F",ScheduleCompile!J75)),ISNUMBER(FIND("8F",ScheduleCompile!J75)),ISNUMBER(FIND("1F",ScheduleCompile!J75)),ISNUMBER(FIND("2F",ScheduleCompile!J75)),ISNUMBER(FIND("3F",ScheduleCompile!J75)),ISNUMBER(FIND("6F",ScheduleCompile!J75)),ISNUMBER(FIND("7F",ScheduleCompile!J75)),ISNUMBER(FIND("9F",ScheduleCompile!J75)),ISNUMBER(FIND("4F",ScheduleCompile!J75))),VALUE(LEFT(ScheduleCompile!J75,FIND("F",ScheduleCompile!J75)-1)),ScheduleCompile!J75)))))),ISTEXT(ScheduleCompile!#REF!)),"ENDTABLE",IF(ISERROR(IF(ScheduleCompile!J75="Off",0,IF(ScheduleCompile!J75="On",1,IF(ISNUMBER(ScheduleCompile!J75),ScheduleCompile!J75/1,IF(ISTEXT(ScheduleCompile!J75),IF(OR(ISNUMBER(FIND("5F",ScheduleCompile!J75)),ISNUMBER(FIND("0F",ScheduleCompile!J75)),ISNUMBER(FIND("8F",ScheduleCompile!J75)),ISNUMBER(FIND("1F",ScheduleCompile!J75)),ISNUMBER(FIND("2F",ScheduleCompile!J75)),ISNUMBER(FIND("3F",ScheduleCompile!J75)),ISNUMBER(FIND("6F",ScheduleCompile!J75)),ISNUMBER(FIND("7F",ScheduleCompile!J75)),ISNUMBER(FIND("9F",ScheduleCompile!J75)),ISNUMBER(FIND("4F",ScheduleCompile!J75))),VALUE(LEFT(ScheduleCompile!J75,FIND("F",ScheduleCompile!J75)-1)),ScheduleCompile!J75)))))),"",IF(ScheduleCompile!J75="Off",0,IF(ScheduleCompile!J75="On",1,IF(ISNUMBER(ScheduleCompile!J75),ScheduleCompile!J75/1,IF(ISTEXT(ScheduleCompile!J75),IF(OR(ISNUMBER(FIND("5F",ScheduleCompile!J75)),ISNUMBER(FIND("0F",ScheduleCompile!J75)),ISNUMBER(FIND("8F",ScheduleCompile!J75)),ISNUMBER(FIND("1F",ScheduleCompile!J75)),ISNUMBER(FIND("2F",ScheduleCompile!J75)),ISNUMBER(FIND("3F",ScheduleCompile!J75)),ISNUMBER(FIND("6F",ScheduleCompile!J75)),ISNUMBER(FIND("7F",ScheduleCompile!J75)),ISNUMBER(FIND("9F",ScheduleCompile!J75)),ISNUMBER(FIND("4F",ScheduleCompile!J75))),VALUE(LEFT(ScheduleCompile!J75,FIND("F",ScheduleCompile!J75)-1)),ScheduleCompile!J75)))))))</f>
        <v>0.5</v>
      </c>
      <c r="P82" s="1">
        <f>IF(AND(ISERROR(IF(ScheduleCompile!K75="Off",0,IF(ScheduleCompile!K75="On",1,IF(ISNUMBER(ScheduleCompile!K75),ScheduleCompile!K75/1,IF(ISTEXT(ScheduleCompile!K75),IF(OR(ISNUMBER(FIND("5F",ScheduleCompile!K75)),ISNUMBER(FIND("0F",ScheduleCompile!K75)),ISNUMBER(FIND("8F",ScheduleCompile!K75)),ISNUMBER(FIND("1F",ScheduleCompile!K75)),ISNUMBER(FIND("2F",ScheduleCompile!K75)),ISNUMBER(FIND("3F",ScheduleCompile!K75)),ISNUMBER(FIND("6F",ScheduleCompile!K75)),ISNUMBER(FIND("7F",ScheduleCompile!K75)),ISNUMBER(FIND("9F",ScheduleCompile!K75)),ISNUMBER(FIND("4F",ScheduleCompile!K75))),VALUE(LEFT(ScheduleCompile!K75,FIND("F",ScheduleCompile!K75)-1)),ScheduleCompile!K75)))))),ISTEXT(ScheduleCompile!#REF!)),"ENDTABLE",IF(ISERROR(IF(ScheduleCompile!K75="Off",0,IF(ScheduleCompile!K75="On",1,IF(ISNUMBER(ScheduleCompile!K75),ScheduleCompile!K75/1,IF(ISTEXT(ScheduleCompile!K75),IF(OR(ISNUMBER(FIND("5F",ScheduleCompile!K75)),ISNUMBER(FIND("0F",ScheduleCompile!K75)),ISNUMBER(FIND("8F",ScheduleCompile!K75)),ISNUMBER(FIND("1F",ScheduleCompile!K75)),ISNUMBER(FIND("2F",ScheduleCompile!K75)),ISNUMBER(FIND("3F",ScheduleCompile!K75)),ISNUMBER(FIND("6F",ScheduleCompile!K75)),ISNUMBER(FIND("7F",ScheduleCompile!K75)),ISNUMBER(FIND("9F",ScheduleCompile!K75)),ISNUMBER(FIND("4F",ScheduleCompile!K75))),VALUE(LEFT(ScheduleCompile!K75,FIND("F",ScheduleCompile!K75)-1)),ScheduleCompile!K75)))))),"",IF(ScheduleCompile!K75="Off",0,IF(ScheduleCompile!K75="On",1,IF(ISNUMBER(ScheduleCompile!K75),ScheduleCompile!K75/1,IF(ISTEXT(ScheduleCompile!K75),IF(OR(ISNUMBER(FIND("5F",ScheduleCompile!K75)),ISNUMBER(FIND("0F",ScheduleCompile!K75)),ISNUMBER(FIND("8F",ScheduleCompile!K75)),ISNUMBER(FIND("1F",ScheduleCompile!K75)),ISNUMBER(FIND("2F",ScheduleCompile!K75)),ISNUMBER(FIND("3F",ScheduleCompile!K75)),ISNUMBER(FIND("6F",ScheduleCompile!K75)),ISNUMBER(FIND("7F",ScheduleCompile!K75)),ISNUMBER(FIND("9F",ScheduleCompile!K75)),ISNUMBER(FIND("4F",ScheduleCompile!K75))),VALUE(LEFT(ScheduleCompile!K75,FIND("F",ScheduleCompile!K75)-1)),ScheduleCompile!K75)))))))</f>
        <v>0.5</v>
      </c>
      <c r="Q82" s="1">
        <f>IF(AND(ISERROR(IF(ScheduleCompile!L75="Off",0,IF(ScheduleCompile!L75="On",1,IF(ISNUMBER(ScheduleCompile!L75),ScheduleCompile!L75/1,IF(ISTEXT(ScheduleCompile!L75),IF(OR(ISNUMBER(FIND("5F",ScheduleCompile!L75)),ISNUMBER(FIND("0F",ScheduleCompile!L75)),ISNUMBER(FIND("8F",ScheduleCompile!L75)),ISNUMBER(FIND("1F",ScheduleCompile!L75)),ISNUMBER(FIND("2F",ScheduleCompile!L75)),ISNUMBER(FIND("3F",ScheduleCompile!L75)),ISNUMBER(FIND("6F",ScheduleCompile!L75)),ISNUMBER(FIND("7F",ScheduleCompile!L75)),ISNUMBER(FIND("9F",ScheduleCompile!L75)),ISNUMBER(FIND("4F",ScheduleCompile!L75))),VALUE(LEFT(ScheduleCompile!L75,FIND("F",ScheduleCompile!L75)-1)),ScheduleCompile!L75)))))),ISTEXT(ScheduleCompile!#REF!)),"ENDTABLE",IF(ISERROR(IF(ScheduleCompile!L75="Off",0,IF(ScheduleCompile!L75="On",1,IF(ISNUMBER(ScheduleCompile!L75),ScheduleCompile!L75/1,IF(ISTEXT(ScheduleCompile!L75),IF(OR(ISNUMBER(FIND("5F",ScheduleCompile!L75)),ISNUMBER(FIND("0F",ScheduleCompile!L75)),ISNUMBER(FIND("8F",ScheduleCompile!L75)),ISNUMBER(FIND("1F",ScheduleCompile!L75)),ISNUMBER(FIND("2F",ScheduleCompile!L75)),ISNUMBER(FIND("3F",ScheduleCompile!L75)),ISNUMBER(FIND("6F",ScheduleCompile!L75)),ISNUMBER(FIND("7F",ScheduleCompile!L75)),ISNUMBER(FIND("9F",ScheduleCompile!L75)),ISNUMBER(FIND("4F",ScheduleCompile!L75))),VALUE(LEFT(ScheduleCompile!L75,FIND("F",ScheduleCompile!L75)-1)),ScheduleCompile!L75)))))),"",IF(ScheduleCompile!L75="Off",0,IF(ScheduleCompile!L75="On",1,IF(ISNUMBER(ScheduleCompile!L75),ScheduleCompile!L75/1,IF(ISTEXT(ScheduleCompile!L75),IF(OR(ISNUMBER(FIND("5F",ScheduleCompile!L75)),ISNUMBER(FIND("0F",ScheduleCompile!L75)),ISNUMBER(FIND("8F",ScheduleCompile!L75)),ISNUMBER(FIND("1F",ScheduleCompile!L75)),ISNUMBER(FIND("2F",ScheduleCompile!L75)),ISNUMBER(FIND("3F",ScheduleCompile!L75)),ISNUMBER(FIND("6F",ScheduleCompile!L75)),ISNUMBER(FIND("7F",ScheduleCompile!L75)),ISNUMBER(FIND("9F",ScheduleCompile!L75)),ISNUMBER(FIND("4F",ScheduleCompile!L75))),VALUE(LEFT(ScheduleCompile!L75,FIND("F",ScheduleCompile!L75)-1)),ScheduleCompile!L75)))))))</f>
        <v>0.9</v>
      </c>
      <c r="R82" s="1">
        <f>IF(AND(ISERROR(IF(ScheduleCompile!M75="Off",0,IF(ScheduleCompile!M75="On",1,IF(ISNUMBER(ScheduleCompile!M75),ScheduleCompile!M75/1,IF(ISTEXT(ScheduleCompile!M75),IF(OR(ISNUMBER(FIND("5F",ScheduleCompile!M75)),ISNUMBER(FIND("0F",ScheduleCompile!M75)),ISNUMBER(FIND("8F",ScheduleCompile!M75)),ISNUMBER(FIND("1F",ScheduleCompile!M75)),ISNUMBER(FIND("2F",ScheduleCompile!M75)),ISNUMBER(FIND("3F",ScheduleCompile!M75)),ISNUMBER(FIND("6F",ScheduleCompile!M75)),ISNUMBER(FIND("7F",ScheduleCompile!M75)),ISNUMBER(FIND("9F",ScheduleCompile!M75)),ISNUMBER(FIND("4F",ScheduleCompile!M75))),VALUE(LEFT(ScheduleCompile!M75,FIND("F",ScheduleCompile!M75)-1)),ScheduleCompile!M75)))))),ISTEXT(ScheduleCompile!#REF!)),"ENDTABLE",IF(ISERROR(IF(ScheduleCompile!M75="Off",0,IF(ScheduleCompile!M75="On",1,IF(ISNUMBER(ScheduleCompile!M75),ScheduleCompile!M75/1,IF(ISTEXT(ScheduleCompile!M75),IF(OR(ISNUMBER(FIND("5F",ScheduleCompile!M75)),ISNUMBER(FIND("0F",ScheduleCompile!M75)),ISNUMBER(FIND("8F",ScheduleCompile!M75)),ISNUMBER(FIND("1F",ScheduleCompile!M75)),ISNUMBER(FIND("2F",ScheduleCompile!M75)),ISNUMBER(FIND("3F",ScheduleCompile!M75)),ISNUMBER(FIND("6F",ScheduleCompile!M75)),ISNUMBER(FIND("7F",ScheduleCompile!M75)),ISNUMBER(FIND("9F",ScheduleCompile!M75)),ISNUMBER(FIND("4F",ScheduleCompile!M75))),VALUE(LEFT(ScheduleCompile!M75,FIND("F",ScheduleCompile!M75)-1)),ScheduleCompile!M75)))))),"",IF(ScheduleCompile!M75="Off",0,IF(ScheduleCompile!M75="On",1,IF(ISNUMBER(ScheduleCompile!M75),ScheduleCompile!M75/1,IF(ISTEXT(ScheduleCompile!M75),IF(OR(ISNUMBER(FIND("5F",ScheduleCompile!M75)),ISNUMBER(FIND("0F",ScheduleCompile!M75)),ISNUMBER(FIND("8F",ScheduleCompile!M75)),ISNUMBER(FIND("1F",ScheduleCompile!M75)),ISNUMBER(FIND("2F",ScheduleCompile!M75)),ISNUMBER(FIND("3F",ScheduleCompile!M75)),ISNUMBER(FIND("6F",ScheduleCompile!M75)),ISNUMBER(FIND("7F",ScheduleCompile!M75)),ISNUMBER(FIND("9F",ScheduleCompile!M75)),ISNUMBER(FIND("4F",ScheduleCompile!M75))),VALUE(LEFT(ScheduleCompile!M75,FIND("F",ScheduleCompile!M75)-1)),ScheduleCompile!M75)))))))</f>
        <v>0.9</v>
      </c>
      <c r="S82" s="1">
        <f>IF(AND(ISERROR(IF(ScheduleCompile!N75="Off",0,IF(ScheduleCompile!N75="On",1,IF(ISNUMBER(ScheduleCompile!N75),ScheduleCompile!N75/1,IF(ISTEXT(ScheduleCompile!N75),IF(OR(ISNUMBER(FIND("5F",ScheduleCompile!N75)),ISNUMBER(FIND("0F",ScheduleCompile!N75)),ISNUMBER(FIND("8F",ScheduleCompile!N75)),ISNUMBER(FIND("1F",ScheduleCompile!N75)),ISNUMBER(FIND("2F",ScheduleCompile!N75)),ISNUMBER(FIND("3F",ScheduleCompile!N75)),ISNUMBER(FIND("6F",ScheduleCompile!N75)),ISNUMBER(FIND("7F",ScheduleCompile!N75)),ISNUMBER(FIND("9F",ScheduleCompile!N75)),ISNUMBER(FIND("4F",ScheduleCompile!N75))),VALUE(LEFT(ScheduleCompile!N75,FIND("F",ScheduleCompile!N75)-1)),ScheduleCompile!N75)))))),ISTEXT(ScheduleCompile!#REF!)),"ENDTABLE",IF(ISERROR(IF(ScheduleCompile!N75="Off",0,IF(ScheduleCompile!N75="On",1,IF(ISNUMBER(ScheduleCompile!N75),ScheduleCompile!N75/1,IF(ISTEXT(ScheduleCompile!N75),IF(OR(ISNUMBER(FIND("5F",ScheduleCompile!N75)),ISNUMBER(FIND("0F",ScheduleCompile!N75)),ISNUMBER(FIND("8F",ScheduleCompile!N75)),ISNUMBER(FIND("1F",ScheduleCompile!N75)),ISNUMBER(FIND("2F",ScheduleCompile!N75)),ISNUMBER(FIND("3F",ScheduleCompile!N75)),ISNUMBER(FIND("6F",ScheduleCompile!N75)),ISNUMBER(FIND("7F",ScheduleCompile!N75)),ISNUMBER(FIND("9F",ScheduleCompile!N75)),ISNUMBER(FIND("4F",ScheduleCompile!N75))),VALUE(LEFT(ScheduleCompile!N75,FIND("F",ScheduleCompile!N75)-1)),ScheduleCompile!N75)))))),"",IF(ScheduleCompile!N75="Off",0,IF(ScheduleCompile!N75="On",1,IF(ISNUMBER(ScheduleCompile!N75),ScheduleCompile!N75/1,IF(ISTEXT(ScheduleCompile!N75),IF(OR(ISNUMBER(FIND("5F",ScheduleCompile!N75)),ISNUMBER(FIND("0F",ScheduleCompile!N75)),ISNUMBER(FIND("8F",ScheduleCompile!N75)),ISNUMBER(FIND("1F",ScheduleCompile!N75)),ISNUMBER(FIND("2F",ScheduleCompile!N75)),ISNUMBER(FIND("3F",ScheduleCompile!N75)),ISNUMBER(FIND("6F",ScheduleCompile!N75)),ISNUMBER(FIND("7F",ScheduleCompile!N75)),ISNUMBER(FIND("9F",ScheduleCompile!N75)),ISNUMBER(FIND("4F",ScheduleCompile!N75))),VALUE(LEFT(ScheduleCompile!N75,FIND("F",ScheduleCompile!N75)-1)),ScheduleCompile!N75)))))))</f>
        <v>0.9</v>
      </c>
      <c r="T82" s="1">
        <f>IF(AND(ISERROR(IF(ScheduleCompile!O75="Off",0,IF(ScheduleCompile!O75="On",1,IF(ISNUMBER(ScheduleCompile!O75),ScheduleCompile!O75/1,IF(ISTEXT(ScheduleCompile!O75),IF(OR(ISNUMBER(FIND("5F",ScheduleCompile!O75)),ISNUMBER(FIND("0F",ScheduleCompile!O75)),ISNUMBER(FIND("8F",ScheduleCompile!O75)),ISNUMBER(FIND("1F",ScheduleCompile!O75)),ISNUMBER(FIND("2F",ScheduleCompile!O75)),ISNUMBER(FIND("3F",ScheduleCompile!O75)),ISNUMBER(FIND("6F",ScheduleCompile!O75)),ISNUMBER(FIND("7F",ScheduleCompile!O75)),ISNUMBER(FIND("9F",ScheduleCompile!O75)),ISNUMBER(FIND("4F",ScheduleCompile!O75))),VALUE(LEFT(ScheduleCompile!O75,FIND("F",ScheduleCompile!O75)-1)),ScheduleCompile!O75)))))),ISTEXT(ScheduleCompile!#REF!)),"ENDTABLE",IF(ISERROR(IF(ScheduleCompile!O75="Off",0,IF(ScheduleCompile!O75="On",1,IF(ISNUMBER(ScheduleCompile!O75),ScheduleCompile!O75/1,IF(ISTEXT(ScheduleCompile!O75),IF(OR(ISNUMBER(FIND("5F",ScheduleCompile!O75)),ISNUMBER(FIND("0F",ScheduleCompile!O75)),ISNUMBER(FIND("8F",ScheduleCompile!O75)),ISNUMBER(FIND("1F",ScheduleCompile!O75)),ISNUMBER(FIND("2F",ScheduleCompile!O75)),ISNUMBER(FIND("3F",ScheduleCompile!O75)),ISNUMBER(FIND("6F",ScheduleCompile!O75)),ISNUMBER(FIND("7F",ScheduleCompile!O75)),ISNUMBER(FIND("9F",ScheduleCompile!O75)),ISNUMBER(FIND("4F",ScheduleCompile!O75))),VALUE(LEFT(ScheduleCompile!O75,FIND("F",ScheduleCompile!O75)-1)),ScheduleCompile!O75)))))),"",IF(ScheduleCompile!O75="Off",0,IF(ScheduleCompile!O75="On",1,IF(ISNUMBER(ScheduleCompile!O75),ScheduleCompile!O75/1,IF(ISTEXT(ScheduleCompile!O75),IF(OR(ISNUMBER(FIND("5F",ScheduleCompile!O75)),ISNUMBER(FIND("0F",ScheduleCompile!O75)),ISNUMBER(FIND("8F",ScheduleCompile!O75)),ISNUMBER(FIND("1F",ScheduleCompile!O75)),ISNUMBER(FIND("2F",ScheduleCompile!O75)),ISNUMBER(FIND("3F",ScheduleCompile!O75)),ISNUMBER(FIND("6F",ScheduleCompile!O75)),ISNUMBER(FIND("7F",ScheduleCompile!O75)),ISNUMBER(FIND("9F",ScheduleCompile!O75)),ISNUMBER(FIND("4F",ScheduleCompile!O75))),VALUE(LEFT(ScheduleCompile!O75,FIND("F",ScheduleCompile!O75)-1)),ScheduleCompile!O75)))))))</f>
        <v>0.9</v>
      </c>
      <c r="U82" s="1">
        <f>IF(AND(ISERROR(IF(ScheduleCompile!P75="Off",0,IF(ScheduleCompile!P75="On",1,IF(ISNUMBER(ScheduleCompile!P75),ScheduleCompile!P75/1,IF(ISTEXT(ScheduleCompile!P75),IF(OR(ISNUMBER(FIND("5F",ScheduleCompile!P75)),ISNUMBER(FIND("0F",ScheduleCompile!P75)),ISNUMBER(FIND("8F",ScheduleCompile!P75)),ISNUMBER(FIND("1F",ScheduleCompile!P75)),ISNUMBER(FIND("2F",ScheduleCompile!P75)),ISNUMBER(FIND("3F",ScheduleCompile!P75)),ISNUMBER(FIND("6F",ScheduleCompile!P75)),ISNUMBER(FIND("7F",ScheduleCompile!P75)),ISNUMBER(FIND("9F",ScheduleCompile!P75)),ISNUMBER(FIND("4F",ScheduleCompile!P75))),VALUE(LEFT(ScheduleCompile!P75,FIND("F",ScheduleCompile!P75)-1)),ScheduleCompile!P75)))))),ISTEXT(ScheduleCompile!#REF!)),"ENDTABLE",IF(ISERROR(IF(ScheduleCompile!P75="Off",0,IF(ScheduleCompile!P75="On",1,IF(ISNUMBER(ScheduleCompile!P75),ScheduleCompile!P75/1,IF(ISTEXT(ScheduleCompile!P75),IF(OR(ISNUMBER(FIND("5F",ScheduleCompile!P75)),ISNUMBER(FIND("0F",ScheduleCompile!P75)),ISNUMBER(FIND("8F",ScheduleCompile!P75)),ISNUMBER(FIND("1F",ScheduleCompile!P75)),ISNUMBER(FIND("2F",ScheduleCompile!P75)),ISNUMBER(FIND("3F",ScheduleCompile!P75)),ISNUMBER(FIND("6F",ScheduleCompile!P75)),ISNUMBER(FIND("7F",ScheduleCompile!P75)),ISNUMBER(FIND("9F",ScheduleCompile!P75)),ISNUMBER(FIND("4F",ScheduleCompile!P75))),VALUE(LEFT(ScheduleCompile!P75,FIND("F",ScheduleCompile!P75)-1)),ScheduleCompile!P75)))))),"",IF(ScheduleCompile!P75="Off",0,IF(ScheduleCompile!P75="On",1,IF(ISNUMBER(ScheduleCompile!P75),ScheduleCompile!P75/1,IF(ISTEXT(ScheduleCompile!P75),IF(OR(ISNUMBER(FIND("5F",ScheduleCompile!P75)),ISNUMBER(FIND("0F",ScheduleCompile!P75)),ISNUMBER(FIND("8F",ScheduleCompile!P75)),ISNUMBER(FIND("1F",ScheduleCompile!P75)),ISNUMBER(FIND("2F",ScheduleCompile!P75)),ISNUMBER(FIND("3F",ScheduleCompile!P75)),ISNUMBER(FIND("6F",ScheduleCompile!P75)),ISNUMBER(FIND("7F",ScheduleCompile!P75)),ISNUMBER(FIND("9F",ScheduleCompile!P75)),ISNUMBER(FIND("4F",ScheduleCompile!P75))),VALUE(LEFT(ScheduleCompile!P75,FIND("F",ScheduleCompile!P75)-1)),ScheduleCompile!P75)))))))</f>
        <v>0.75</v>
      </c>
      <c r="V82" s="1">
        <f>IF(AND(ISERROR(IF(ScheduleCompile!Q75="Off",0,IF(ScheduleCompile!Q75="On",1,IF(ISNUMBER(ScheduleCompile!Q75),ScheduleCompile!Q75/1,IF(ISTEXT(ScheduleCompile!Q75),IF(OR(ISNUMBER(FIND("5F",ScheduleCompile!Q75)),ISNUMBER(FIND("0F",ScheduleCompile!Q75)),ISNUMBER(FIND("8F",ScheduleCompile!Q75)),ISNUMBER(FIND("1F",ScheduleCompile!Q75)),ISNUMBER(FIND("2F",ScheduleCompile!Q75)),ISNUMBER(FIND("3F",ScheduleCompile!Q75)),ISNUMBER(FIND("6F",ScheduleCompile!Q75)),ISNUMBER(FIND("7F",ScheduleCompile!Q75)),ISNUMBER(FIND("9F",ScheduleCompile!Q75)),ISNUMBER(FIND("4F",ScheduleCompile!Q75))),VALUE(LEFT(ScheduleCompile!Q75,FIND("F",ScheduleCompile!Q75)-1)),ScheduleCompile!Q75)))))),ISTEXT(ScheduleCompile!#REF!)),"ENDTABLE",IF(ISERROR(IF(ScheduleCompile!Q75="Off",0,IF(ScheduleCompile!Q75="On",1,IF(ISNUMBER(ScheduleCompile!Q75),ScheduleCompile!Q75/1,IF(ISTEXT(ScheduleCompile!Q75),IF(OR(ISNUMBER(FIND("5F",ScheduleCompile!Q75)),ISNUMBER(FIND("0F",ScheduleCompile!Q75)),ISNUMBER(FIND("8F",ScheduleCompile!Q75)),ISNUMBER(FIND("1F",ScheduleCompile!Q75)),ISNUMBER(FIND("2F",ScheduleCompile!Q75)),ISNUMBER(FIND("3F",ScheduleCompile!Q75)),ISNUMBER(FIND("6F",ScheduleCompile!Q75)),ISNUMBER(FIND("7F",ScheduleCompile!Q75)),ISNUMBER(FIND("9F",ScheduleCompile!Q75)),ISNUMBER(FIND("4F",ScheduleCompile!Q75))),VALUE(LEFT(ScheduleCompile!Q75,FIND("F",ScheduleCompile!Q75)-1)),ScheduleCompile!Q75)))))),"",IF(ScheduleCompile!Q75="Off",0,IF(ScheduleCompile!Q75="On",1,IF(ISNUMBER(ScheduleCompile!Q75),ScheduleCompile!Q75/1,IF(ISTEXT(ScheduleCompile!Q75),IF(OR(ISNUMBER(FIND("5F",ScheduleCompile!Q75)),ISNUMBER(FIND("0F",ScheduleCompile!Q75)),ISNUMBER(FIND("8F",ScheduleCompile!Q75)),ISNUMBER(FIND("1F",ScheduleCompile!Q75)),ISNUMBER(FIND("2F",ScheduleCompile!Q75)),ISNUMBER(FIND("3F",ScheduleCompile!Q75)),ISNUMBER(FIND("6F",ScheduleCompile!Q75)),ISNUMBER(FIND("7F",ScheduleCompile!Q75)),ISNUMBER(FIND("9F",ScheduleCompile!Q75)),ISNUMBER(FIND("4F",ScheduleCompile!Q75))),VALUE(LEFT(ScheduleCompile!Q75,FIND("F",ScheduleCompile!Q75)-1)),ScheduleCompile!Q75)))))))</f>
        <v>0.75</v>
      </c>
      <c r="W82" s="1">
        <f>IF(AND(ISERROR(IF(ScheduleCompile!R75="Off",0,IF(ScheduleCompile!R75="On",1,IF(ISNUMBER(ScheduleCompile!R75),ScheduleCompile!R75/1,IF(ISTEXT(ScheduleCompile!R75),IF(OR(ISNUMBER(FIND("5F",ScheduleCompile!R75)),ISNUMBER(FIND("0F",ScheduleCompile!R75)),ISNUMBER(FIND("8F",ScheduleCompile!R75)),ISNUMBER(FIND("1F",ScheduleCompile!R75)),ISNUMBER(FIND("2F",ScheduleCompile!R75)),ISNUMBER(FIND("3F",ScheduleCompile!R75)),ISNUMBER(FIND("6F",ScheduleCompile!R75)),ISNUMBER(FIND("7F",ScheduleCompile!R75)),ISNUMBER(FIND("9F",ScheduleCompile!R75)),ISNUMBER(FIND("4F",ScheduleCompile!R75))),VALUE(LEFT(ScheduleCompile!R75,FIND("F",ScheduleCompile!R75)-1)),ScheduleCompile!R75)))))),ISTEXT(ScheduleCompile!#REF!)),"ENDTABLE",IF(ISERROR(IF(ScheduleCompile!R75="Off",0,IF(ScheduleCompile!R75="On",1,IF(ISNUMBER(ScheduleCompile!R75),ScheduleCompile!R75/1,IF(ISTEXT(ScheduleCompile!R75),IF(OR(ISNUMBER(FIND("5F",ScheduleCompile!R75)),ISNUMBER(FIND("0F",ScheduleCompile!R75)),ISNUMBER(FIND("8F",ScheduleCompile!R75)),ISNUMBER(FIND("1F",ScheduleCompile!R75)),ISNUMBER(FIND("2F",ScheduleCompile!R75)),ISNUMBER(FIND("3F",ScheduleCompile!R75)),ISNUMBER(FIND("6F",ScheduleCompile!R75)),ISNUMBER(FIND("7F",ScheduleCompile!R75)),ISNUMBER(FIND("9F",ScheduleCompile!R75)),ISNUMBER(FIND("4F",ScheduleCompile!R75))),VALUE(LEFT(ScheduleCompile!R75,FIND("F",ScheduleCompile!R75)-1)),ScheduleCompile!R75)))))),"",IF(ScheduleCompile!R75="Off",0,IF(ScheduleCompile!R75="On",1,IF(ISNUMBER(ScheduleCompile!R75),ScheduleCompile!R75/1,IF(ISTEXT(ScheduleCompile!R75),IF(OR(ISNUMBER(FIND("5F",ScheduleCompile!R75)),ISNUMBER(FIND("0F",ScheduleCompile!R75)),ISNUMBER(FIND("8F",ScheduleCompile!R75)),ISNUMBER(FIND("1F",ScheduleCompile!R75)),ISNUMBER(FIND("2F",ScheduleCompile!R75)),ISNUMBER(FIND("3F",ScheduleCompile!R75)),ISNUMBER(FIND("6F",ScheduleCompile!R75)),ISNUMBER(FIND("7F",ScheduleCompile!R75)),ISNUMBER(FIND("9F",ScheduleCompile!R75)),ISNUMBER(FIND("4F",ScheduleCompile!R75))),VALUE(LEFT(ScheduleCompile!R75,FIND("F",ScheduleCompile!R75)-1)),ScheduleCompile!R75)))))))</f>
        <v>0.75</v>
      </c>
      <c r="X82" s="1">
        <f>IF(AND(ISERROR(IF(ScheduleCompile!S75="Off",0,IF(ScheduleCompile!S75="On",1,IF(ISNUMBER(ScheduleCompile!S75),ScheduleCompile!S75/1,IF(ISTEXT(ScheduleCompile!S75),IF(OR(ISNUMBER(FIND("5F",ScheduleCompile!S75)),ISNUMBER(FIND("0F",ScheduleCompile!S75)),ISNUMBER(FIND("8F",ScheduleCompile!S75)),ISNUMBER(FIND("1F",ScheduleCompile!S75)),ISNUMBER(FIND("2F",ScheduleCompile!S75)),ISNUMBER(FIND("3F",ScheduleCompile!S75)),ISNUMBER(FIND("6F",ScheduleCompile!S75)),ISNUMBER(FIND("7F",ScheduleCompile!S75)),ISNUMBER(FIND("9F",ScheduleCompile!S75)),ISNUMBER(FIND("4F",ScheduleCompile!S75))),VALUE(LEFT(ScheduleCompile!S75,FIND("F",ScheduleCompile!S75)-1)),ScheduleCompile!S75)))))),ISTEXT(ScheduleCompile!#REF!)),"ENDTABLE",IF(ISERROR(IF(ScheduleCompile!S75="Off",0,IF(ScheduleCompile!S75="On",1,IF(ISNUMBER(ScheduleCompile!S75),ScheduleCompile!S75/1,IF(ISTEXT(ScheduleCompile!S75),IF(OR(ISNUMBER(FIND("5F",ScheduleCompile!S75)),ISNUMBER(FIND("0F",ScheduleCompile!S75)),ISNUMBER(FIND("8F",ScheduleCompile!S75)),ISNUMBER(FIND("1F",ScheduleCompile!S75)),ISNUMBER(FIND("2F",ScheduleCompile!S75)),ISNUMBER(FIND("3F",ScheduleCompile!S75)),ISNUMBER(FIND("6F",ScheduleCompile!S75)),ISNUMBER(FIND("7F",ScheduleCompile!S75)),ISNUMBER(FIND("9F",ScheduleCompile!S75)),ISNUMBER(FIND("4F",ScheduleCompile!S75))),VALUE(LEFT(ScheduleCompile!S75,FIND("F",ScheduleCompile!S75)-1)),ScheduleCompile!S75)))))),"",IF(ScheduleCompile!S75="Off",0,IF(ScheduleCompile!S75="On",1,IF(ISNUMBER(ScheduleCompile!S75),ScheduleCompile!S75/1,IF(ISTEXT(ScheduleCompile!S75),IF(OR(ISNUMBER(FIND("5F",ScheduleCompile!S75)),ISNUMBER(FIND("0F",ScheduleCompile!S75)),ISNUMBER(FIND("8F",ScheduleCompile!S75)),ISNUMBER(FIND("1F",ScheduleCompile!S75)),ISNUMBER(FIND("2F",ScheduleCompile!S75)),ISNUMBER(FIND("3F",ScheduleCompile!S75)),ISNUMBER(FIND("6F",ScheduleCompile!S75)),ISNUMBER(FIND("7F",ScheduleCompile!S75)),ISNUMBER(FIND("9F",ScheduleCompile!S75)),ISNUMBER(FIND("4F",ScheduleCompile!S75))),VALUE(LEFT(ScheduleCompile!S75,FIND("F",ScheduleCompile!S75)-1)),ScheduleCompile!S75)))))))</f>
        <v>0</v>
      </c>
      <c r="Y82" s="1">
        <f>IF(AND(ISERROR(IF(ScheduleCompile!T75="Off",0,IF(ScheduleCompile!T75="On",1,IF(ISNUMBER(ScheduleCompile!T75),ScheduleCompile!T75/1,IF(ISTEXT(ScheduleCompile!T75),IF(OR(ISNUMBER(FIND("5F",ScheduleCompile!T75)),ISNUMBER(FIND("0F",ScheduleCompile!T75)),ISNUMBER(FIND("8F",ScheduleCompile!T75)),ISNUMBER(FIND("1F",ScheduleCompile!T75)),ISNUMBER(FIND("2F",ScheduleCompile!T75)),ISNUMBER(FIND("3F",ScheduleCompile!T75)),ISNUMBER(FIND("6F",ScheduleCompile!T75)),ISNUMBER(FIND("7F",ScheduleCompile!T75)),ISNUMBER(FIND("9F",ScheduleCompile!T75)),ISNUMBER(FIND("4F",ScheduleCompile!T75))),VALUE(LEFT(ScheduleCompile!T75,FIND("F",ScheduleCompile!T75)-1)),ScheduleCompile!T75)))))),ISTEXT(ScheduleCompile!#REF!)),"ENDTABLE",IF(ISERROR(IF(ScheduleCompile!T75="Off",0,IF(ScheduleCompile!T75="On",1,IF(ISNUMBER(ScheduleCompile!T75),ScheduleCompile!T75/1,IF(ISTEXT(ScheduleCompile!T75),IF(OR(ISNUMBER(FIND("5F",ScheduleCompile!T75)),ISNUMBER(FIND("0F",ScheduleCompile!T75)),ISNUMBER(FIND("8F",ScheduleCompile!T75)),ISNUMBER(FIND("1F",ScheduleCompile!T75)),ISNUMBER(FIND("2F",ScheduleCompile!T75)),ISNUMBER(FIND("3F",ScheduleCompile!T75)),ISNUMBER(FIND("6F",ScheduleCompile!T75)),ISNUMBER(FIND("7F",ScheduleCompile!T75)),ISNUMBER(FIND("9F",ScheduleCompile!T75)),ISNUMBER(FIND("4F",ScheduleCompile!T75))),VALUE(LEFT(ScheduleCompile!T75,FIND("F",ScheduleCompile!T75)-1)),ScheduleCompile!T75)))))),"",IF(ScheduleCompile!T75="Off",0,IF(ScheduleCompile!T75="On",1,IF(ISNUMBER(ScheduleCompile!T75),ScheduleCompile!T75/1,IF(ISTEXT(ScheduleCompile!T75),IF(OR(ISNUMBER(FIND("5F",ScheduleCompile!T75)),ISNUMBER(FIND("0F",ScheduleCompile!T75)),ISNUMBER(FIND("8F",ScheduleCompile!T75)),ISNUMBER(FIND("1F",ScheduleCompile!T75)),ISNUMBER(FIND("2F",ScheduleCompile!T75)),ISNUMBER(FIND("3F",ScheduleCompile!T75)),ISNUMBER(FIND("6F",ScheduleCompile!T75)),ISNUMBER(FIND("7F",ScheduleCompile!T75)),ISNUMBER(FIND("9F",ScheduleCompile!T75)),ISNUMBER(FIND("4F",ScheduleCompile!T75))),VALUE(LEFT(ScheduleCompile!T75,FIND("F",ScheduleCompile!T75)-1)),ScheduleCompile!T75)))))))</f>
        <v>0</v>
      </c>
      <c r="Z82" s="1">
        <f>IF(AND(ISERROR(IF(ScheduleCompile!U75="Off",0,IF(ScheduleCompile!U75="On",1,IF(ISNUMBER(ScheduleCompile!U75),ScheduleCompile!U75/1,IF(ISTEXT(ScheduleCompile!U75),IF(OR(ISNUMBER(FIND("5F",ScheduleCompile!U75)),ISNUMBER(FIND("0F",ScheduleCompile!U75)),ISNUMBER(FIND("8F",ScheduleCompile!U75)),ISNUMBER(FIND("1F",ScheduleCompile!U75)),ISNUMBER(FIND("2F",ScheduleCompile!U75)),ISNUMBER(FIND("3F",ScheduleCompile!U75)),ISNUMBER(FIND("6F",ScheduleCompile!U75)),ISNUMBER(FIND("7F",ScheduleCompile!U75)),ISNUMBER(FIND("9F",ScheduleCompile!U75)),ISNUMBER(FIND("4F",ScheduleCompile!U75))),VALUE(LEFT(ScheduleCompile!U75,FIND("F",ScheduleCompile!U75)-1)),ScheduleCompile!U75)))))),ISTEXT(ScheduleCompile!#REF!)),"ENDTABLE",IF(ISERROR(IF(ScheduleCompile!U75="Off",0,IF(ScheduleCompile!U75="On",1,IF(ISNUMBER(ScheduleCompile!U75),ScheduleCompile!U75/1,IF(ISTEXT(ScheduleCompile!U75),IF(OR(ISNUMBER(FIND("5F",ScheduleCompile!U75)),ISNUMBER(FIND("0F",ScheduleCompile!U75)),ISNUMBER(FIND("8F",ScheduleCompile!U75)),ISNUMBER(FIND("1F",ScheduleCompile!U75)),ISNUMBER(FIND("2F",ScheduleCompile!U75)),ISNUMBER(FIND("3F",ScheduleCompile!U75)),ISNUMBER(FIND("6F",ScheduleCompile!U75)),ISNUMBER(FIND("7F",ScheduleCompile!U75)),ISNUMBER(FIND("9F",ScheduleCompile!U75)),ISNUMBER(FIND("4F",ScheduleCompile!U75))),VALUE(LEFT(ScheduleCompile!U75,FIND("F",ScheduleCompile!U75)-1)),ScheduleCompile!U75)))))),"",IF(ScheduleCompile!U75="Off",0,IF(ScheduleCompile!U75="On",1,IF(ISNUMBER(ScheduleCompile!U75),ScheduleCompile!U75/1,IF(ISTEXT(ScheduleCompile!U75),IF(OR(ISNUMBER(FIND("5F",ScheduleCompile!U75)),ISNUMBER(FIND("0F",ScheduleCompile!U75)),ISNUMBER(FIND("8F",ScheduleCompile!U75)),ISNUMBER(FIND("1F",ScheduleCompile!U75)),ISNUMBER(FIND("2F",ScheduleCompile!U75)),ISNUMBER(FIND("3F",ScheduleCompile!U75)),ISNUMBER(FIND("6F",ScheduleCompile!U75)),ISNUMBER(FIND("7F",ScheduleCompile!U75)),ISNUMBER(FIND("9F",ScheduleCompile!U75)),ISNUMBER(FIND("4F",ScheduleCompile!U75))),VALUE(LEFT(ScheduleCompile!U75,FIND("F",ScheduleCompile!U75)-1)),ScheduleCompile!U75)))))))</f>
        <v>0</v>
      </c>
      <c r="AA82" s="1">
        <f>IF(AND(ISERROR(IF(ScheduleCompile!V75="Off",0,IF(ScheduleCompile!V75="On",1,IF(ISNUMBER(ScheduleCompile!V75),ScheduleCompile!V75/1,IF(ISTEXT(ScheduleCompile!V75),IF(OR(ISNUMBER(FIND("5F",ScheduleCompile!V75)),ISNUMBER(FIND("0F",ScheduleCompile!V75)),ISNUMBER(FIND("8F",ScheduleCompile!V75)),ISNUMBER(FIND("1F",ScheduleCompile!V75)),ISNUMBER(FIND("2F",ScheduleCompile!V75)),ISNUMBER(FIND("3F",ScheduleCompile!V75)),ISNUMBER(FIND("6F",ScheduleCompile!V75)),ISNUMBER(FIND("7F",ScheduleCompile!V75)),ISNUMBER(FIND("9F",ScheduleCompile!V75)),ISNUMBER(FIND("4F",ScheduleCompile!V75))),VALUE(LEFT(ScheduleCompile!V75,FIND("F",ScheduleCompile!V75)-1)),ScheduleCompile!V75)))))),ISTEXT(ScheduleCompile!#REF!)),"ENDTABLE",IF(ISERROR(IF(ScheduleCompile!V75="Off",0,IF(ScheduleCompile!V75="On",1,IF(ISNUMBER(ScheduleCompile!V75),ScheduleCompile!V75/1,IF(ISTEXT(ScheduleCompile!V75),IF(OR(ISNUMBER(FIND("5F",ScheduleCompile!V75)),ISNUMBER(FIND("0F",ScheduleCompile!V75)),ISNUMBER(FIND("8F",ScheduleCompile!V75)),ISNUMBER(FIND("1F",ScheduleCompile!V75)),ISNUMBER(FIND("2F",ScheduleCompile!V75)),ISNUMBER(FIND("3F",ScheduleCompile!V75)),ISNUMBER(FIND("6F",ScheduleCompile!V75)),ISNUMBER(FIND("7F",ScheduleCompile!V75)),ISNUMBER(FIND("9F",ScheduleCompile!V75)),ISNUMBER(FIND("4F",ScheduleCompile!V75))),VALUE(LEFT(ScheduleCompile!V75,FIND("F",ScheduleCompile!V75)-1)),ScheduleCompile!V75)))))),"",IF(ScheduleCompile!V75="Off",0,IF(ScheduleCompile!V75="On",1,IF(ISNUMBER(ScheduleCompile!V75),ScheduleCompile!V75/1,IF(ISTEXT(ScheduleCompile!V75),IF(OR(ISNUMBER(FIND("5F",ScheduleCompile!V75)),ISNUMBER(FIND("0F",ScheduleCompile!V75)),ISNUMBER(FIND("8F",ScheduleCompile!V75)),ISNUMBER(FIND("1F",ScheduleCompile!V75)),ISNUMBER(FIND("2F",ScheduleCompile!V75)),ISNUMBER(FIND("3F",ScheduleCompile!V75)),ISNUMBER(FIND("6F",ScheduleCompile!V75)),ISNUMBER(FIND("7F",ScheduleCompile!V75)),ISNUMBER(FIND("9F",ScheduleCompile!V75)),ISNUMBER(FIND("4F",ScheduleCompile!V75))),VALUE(LEFT(ScheduleCompile!V75,FIND("F",ScheduleCompile!V75)-1)),ScheduleCompile!V75)))))))</f>
        <v>0</v>
      </c>
      <c r="AB82" s="1">
        <f>IF(AND(ISERROR(IF(ScheduleCompile!W75="Off",0,IF(ScheduleCompile!W75="On",1,IF(ISNUMBER(ScheduleCompile!W75),ScheduleCompile!W75/1,IF(ISTEXT(ScheduleCompile!W75),IF(OR(ISNUMBER(FIND("5F",ScheduleCompile!W75)),ISNUMBER(FIND("0F",ScheduleCompile!W75)),ISNUMBER(FIND("8F",ScheduleCompile!W75)),ISNUMBER(FIND("1F",ScheduleCompile!W75)),ISNUMBER(FIND("2F",ScheduleCompile!W75)),ISNUMBER(FIND("3F",ScheduleCompile!W75)),ISNUMBER(FIND("6F",ScheduleCompile!W75)),ISNUMBER(FIND("7F",ScheduleCompile!W75)),ISNUMBER(FIND("9F",ScheduleCompile!W75)),ISNUMBER(FIND("4F",ScheduleCompile!W75))),VALUE(LEFT(ScheduleCompile!W75,FIND("F",ScheduleCompile!W75)-1)),ScheduleCompile!W75)))))),ISTEXT(ScheduleCompile!#REF!)),"ENDTABLE",IF(ISERROR(IF(ScheduleCompile!W75="Off",0,IF(ScheduleCompile!W75="On",1,IF(ISNUMBER(ScheduleCompile!W75),ScheduleCompile!W75/1,IF(ISTEXT(ScheduleCompile!W75),IF(OR(ISNUMBER(FIND("5F",ScheduleCompile!W75)),ISNUMBER(FIND("0F",ScheduleCompile!W75)),ISNUMBER(FIND("8F",ScheduleCompile!W75)),ISNUMBER(FIND("1F",ScheduleCompile!W75)),ISNUMBER(FIND("2F",ScheduleCompile!W75)),ISNUMBER(FIND("3F",ScheduleCompile!W75)),ISNUMBER(FIND("6F",ScheduleCompile!W75)),ISNUMBER(FIND("7F",ScheduleCompile!W75)),ISNUMBER(FIND("9F",ScheduleCompile!W75)),ISNUMBER(FIND("4F",ScheduleCompile!W75))),VALUE(LEFT(ScheduleCompile!W75,FIND("F",ScheduleCompile!W75)-1)),ScheduleCompile!W75)))))),"",IF(ScheduleCompile!W75="Off",0,IF(ScheduleCompile!W75="On",1,IF(ISNUMBER(ScheduleCompile!W75),ScheduleCompile!W75/1,IF(ISTEXT(ScheduleCompile!W75),IF(OR(ISNUMBER(FIND("5F",ScheduleCompile!W75)),ISNUMBER(FIND("0F",ScheduleCompile!W75)),ISNUMBER(FIND("8F",ScheduleCompile!W75)),ISNUMBER(FIND("1F",ScheduleCompile!W75)),ISNUMBER(FIND("2F",ScheduleCompile!W75)),ISNUMBER(FIND("3F",ScheduleCompile!W75)),ISNUMBER(FIND("6F",ScheduleCompile!W75)),ISNUMBER(FIND("7F",ScheduleCompile!W75)),ISNUMBER(FIND("9F",ScheduleCompile!W75)),ISNUMBER(FIND("4F",ScheduleCompile!W75))),VALUE(LEFT(ScheduleCompile!W75,FIND("F",ScheduleCompile!W75)-1)),ScheduleCompile!W75)))))))</f>
        <v>0</v>
      </c>
      <c r="AC82" s="1">
        <f>IF(AND(ISERROR(IF(ScheduleCompile!X75="Off",0,IF(ScheduleCompile!X75="On",1,IF(ISNUMBER(ScheduleCompile!X75),ScheduleCompile!X75/1,IF(ISTEXT(ScheduleCompile!X75),IF(OR(ISNUMBER(FIND("5F",ScheduleCompile!X75)),ISNUMBER(FIND("0F",ScheduleCompile!X75)),ISNUMBER(FIND("8F",ScheduleCompile!X75)),ISNUMBER(FIND("1F",ScheduleCompile!X75)),ISNUMBER(FIND("2F",ScheduleCompile!X75)),ISNUMBER(FIND("3F",ScheduleCompile!X75)),ISNUMBER(FIND("6F",ScheduleCompile!X75)),ISNUMBER(FIND("7F",ScheduleCompile!X75)),ISNUMBER(FIND("9F",ScheduleCompile!X75)),ISNUMBER(FIND("4F",ScheduleCompile!X75))),VALUE(LEFT(ScheduleCompile!X75,FIND("F",ScheduleCompile!X75)-1)),ScheduleCompile!X75)))))),ISTEXT(ScheduleCompile!#REF!)),"ENDTABLE",IF(ISERROR(IF(ScheduleCompile!X75="Off",0,IF(ScheduleCompile!X75="On",1,IF(ISNUMBER(ScheduleCompile!X75),ScheduleCompile!X75/1,IF(ISTEXT(ScheduleCompile!X75),IF(OR(ISNUMBER(FIND("5F",ScheduleCompile!X75)),ISNUMBER(FIND("0F",ScheduleCompile!X75)),ISNUMBER(FIND("8F",ScheduleCompile!X75)),ISNUMBER(FIND("1F",ScheduleCompile!X75)),ISNUMBER(FIND("2F",ScheduleCompile!X75)),ISNUMBER(FIND("3F",ScheduleCompile!X75)),ISNUMBER(FIND("6F",ScheduleCompile!X75)),ISNUMBER(FIND("7F",ScheduleCompile!X75)),ISNUMBER(FIND("9F",ScheduleCompile!X75)),ISNUMBER(FIND("4F",ScheduleCompile!X75))),VALUE(LEFT(ScheduleCompile!X75,FIND("F",ScheduleCompile!X75)-1)),ScheduleCompile!X75)))))),"",IF(ScheduleCompile!X75="Off",0,IF(ScheduleCompile!X75="On",1,IF(ISNUMBER(ScheduleCompile!X75),ScheduleCompile!X75/1,IF(ISTEXT(ScheduleCompile!X75),IF(OR(ISNUMBER(FIND("5F",ScheduleCompile!X75)),ISNUMBER(FIND("0F",ScheduleCompile!X75)),ISNUMBER(FIND("8F",ScheduleCompile!X75)),ISNUMBER(FIND("1F",ScheduleCompile!X75)),ISNUMBER(FIND("2F",ScheduleCompile!X75)),ISNUMBER(FIND("3F",ScheduleCompile!X75)),ISNUMBER(FIND("6F",ScheduleCompile!X75)),ISNUMBER(FIND("7F",ScheduleCompile!X75)),ISNUMBER(FIND("9F",ScheduleCompile!X75)),ISNUMBER(FIND("4F",ScheduleCompile!X75))),VALUE(LEFT(ScheduleCompile!X75,FIND("F",ScheduleCompile!X75)-1)),ScheduleCompile!X75)))))))</f>
        <v>0</v>
      </c>
      <c r="AD82" s="1">
        <f>IF(AND(ISERROR(IF(ScheduleCompile!Y75="Off",0,IF(ScheduleCompile!Y75="On",1,IF(ISNUMBER(ScheduleCompile!Y75),ScheduleCompile!Y75/1,IF(ISTEXT(ScheduleCompile!Y75),IF(OR(ISNUMBER(FIND("5F",ScheduleCompile!Y75)),ISNUMBER(FIND("0F",ScheduleCompile!Y75)),ISNUMBER(FIND("8F",ScheduleCompile!Y75)),ISNUMBER(FIND("1F",ScheduleCompile!Y75)),ISNUMBER(FIND("2F",ScheduleCompile!Y75)),ISNUMBER(FIND("3F",ScheduleCompile!Y75)),ISNUMBER(FIND("6F",ScheduleCompile!Y75)),ISNUMBER(FIND("7F",ScheduleCompile!Y75)),ISNUMBER(FIND("9F",ScheduleCompile!Y75)),ISNUMBER(FIND("4F",ScheduleCompile!Y75))),VALUE(LEFT(ScheduleCompile!Y75,FIND("F",ScheduleCompile!Y75)-1)),ScheduleCompile!Y75)))))),ISTEXT(ScheduleCompile!#REF!)),"ENDTABLE",IF(ISERROR(IF(ScheduleCompile!Y75="Off",0,IF(ScheduleCompile!Y75="On",1,IF(ISNUMBER(ScheduleCompile!Y75),ScheduleCompile!Y75/1,IF(ISTEXT(ScheduleCompile!Y75),IF(OR(ISNUMBER(FIND("5F",ScheduleCompile!Y75)),ISNUMBER(FIND("0F",ScheduleCompile!Y75)),ISNUMBER(FIND("8F",ScheduleCompile!Y75)),ISNUMBER(FIND("1F",ScheduleCompile!Y75)),ISNUMBER(FIND("2F",ScheduleCompile!Y75)),ISNUMBER(FIND("3F",ScheduleCompile!Y75)),ISNUMBER(FIND("6F",ScheduleCompile!Y75)),ISNUMBER(FIND("7F",ScheduleCompile!Y75)),ISNUMBER(FIND("9F",ScheduleCompile!Y75)),ISNUMBER(FIND("4F",ScheduleCompile!Y75))),VALUE(LEFT(ScheduleCompile!Y75,FIND("F",ScheduleCompile!Y75)-1)),ScheduleCompile!Y75)))))),"",IF(ScheduleCompile!Y75="Off",0,IF(ScheduleCompile!Y75="On",1,IF(ISNUMBER(ScheduleCompile!Y75),ScheduleCompile!Y75/1,IF(ISTEXT(ScheduleCompile!Y75),IF(OR(ISNUMBER(FIND("5F",ScheduleCompile!Y75)),ISNUMBER(FIND("0F",ScheduleCompile!Y75)),ISNUMBER(FIND("8F",ScheduleCompile!Y75)),ISNUMBER(FIND("1F",ScheduleCompile!Y75)),ISNUMBER(FIND("2F",ScheduleCompile!Y75)),ISNUMBER(FIND("3F",ScheduleCompile!Y75)),ISNUMBER(FIND("6F",ScheduleCompile!Y75)),ISNUMBER(FIND("7F",ScheduleCompile!Y75)),ISNUMBER(FIND("9F",ScheduleCompile!Y75)),ISNUMBER(FIND("4F",ScheduleCompile!Y75))),VALUE(LEFT(ScheduleCompile!Y75,FIND("F",ScheduleCompile!Y75)-1)),ScheduleCompile!Y75)))))))</f>
        <v>0</v>
      </c>
    </row>
    <row r="83" spans="1:30" x14ac:dyDescent="0.25">
      <c r="A83" t="str">
        <f t="shared" si="4"/>
        <v>SchDay "DataGasEquipSun"  Type = "Fraction" Hr = (0, 0, 0, 0, 0, 0, 0, 0, 0, 0, 0, 0, 0, 0, 0, 0, 0, 0, 0, 0, 0, 0, 0, 0) ..</v>
      </c>
      <c r="B83" s="1" t="s">
        <v>623</v>
      </c>
      <c r="C83" t="str">
        <f t="shared" si="5"/>
        <v xml:space="preserve">SchDay "DataGasEquipSun"  Type = "Fraction" Hr = </v>
      </c>
      <c r="D83" t="str">
        <f t="shared" si="6"/>
        <v>(0, 0, 0, 0, 0, 0, 0, 0, 0, 0, 0, 0, 0, 0, 0, 0, 0, 0, 0, 0, 0, 0, 0, 0) ..</v>
      </c>
      <c r="E83" s="30" t="str">
        <f>ScheduleCompile!A76</f>
        <v>DataGasEquipSun</v>
      </c>
      <c r="F83" t="str">
        <f t="shared" si="7"/>
        <v>Fraction</v>
      </c>
      <c r="G83" s="1">
        <f>IF(AND(ISERROR(IF(ScheduleCompile!B76="Off",0,IF(ScheduleCompile!B76="On",1,IF(ISNUMBER(ScheduleCompile!B76),ScheduleCompile!B76/1,IF(ISTEXT(ScheduleCompile!B76),IF(OR(ISNUMBER(FIND("5F",ScheduleCompile!B76)),ISNUMBER(FIND("0F",ScheduleCompile!B76)),ISNUMBER(FIND("8F",ScheduleCompile!B76)),ISNUMBER(FIND("1F",ScheduleCompile!B76)),ISNUMBER(FIND("2F",ScheduleCompile!B76)),ISNUMBER(FIND("3F",ScheduleCompile!B76)),ISNUMBER(FIND("6F",ScheduleCompile!B76)),ISNUMBER(FIND("7F",ScheduleCompile!B76)),ISNUMBER(FIND("9F",ScheduleCompile!B76)),ISNUMBER(FIND("4F",ScheduleCompile!B76))),VALUE(LEFT(ScheduleCompile!B76,FIND("F",ScheduleCompile!B76)-1)),ScheduleCompile!B76)))))),ISTEXT(ScheduleCompile!#REF!)),"ENDTABLE",IF(ISERROR(IF(ScheduleCompile!B76="Off",0,IF(ScheduleCompile!B76="On",1,IF(ISNUMBER(ScheduleCompile!B76),ScheduleCompile!B76/1,IF(ISTEXT(ScheduleCompile!B76),IF(OR(ISNUMBER(FIND("5F",ScheduleCompile!B76)),ISNUMBER(FIND("0F",ScheduleCompile!B76)),ISNUMBER(FIND("8F",ScheduleCompile!B76)),ISNUMBER(FIND("1F",ScheduleCompile!B76)),ISNUMBER(FIND("2F",ScheduleCompile!B76)),ISNUMBER(FIND("3F",ScheduleCompile!B76)),ISNUMBER(FIND("6F",ScheduleCompile!B76)),ISNUMBER(FIND("7F",ScheduleCompile!B76)),ISNUMBER(FIND("9F",ScheduleCompile!B76)),ISNUMBER(FIND("4F",ScheduleCompile!B76))),VALUE(LEFT(ScheduleCompile!B76,FIND("F",ScheduleCompile!B76)-1)),ScheduleCompile!B76)))))),"",IF(ScheduleCompile!B76="Off",0,IF(ScheduleCompile!B76="On",1,IF(ISNUMBER(ScheduleCompile!B76),ScheduleCompile!B76/1,IF(ISTEXT(ScheduleCompile!B76),IF(OR(ISNUMBER(FIND("5F",ScheduleCompile!B76)),ISNUMBER(FIND("0F",ScheduleCompile!B76)),ISNUMBER(FIND("8F",ScheduleCompile!B76)),ISNUMBER(FIND("1F",ScheduleCompile!B76)),ISNUMBER(FIND("2F",ScheduleCompile!B76)),ISNUMBER(FIND("3F",ScheduleCompile!B76)),ISNUMBER(FIND("6F",ScheduleCompile!B76)),ISNUMBER(FIND("7F",ScheduleCompile!B76)),ISNUMBER(FIND("9F",ScheduleCompile!B76)),ISNUMBER(FIND("4F",ScheduleCompile!B76))),VALUE(LEFT(ScheduleCompile!B76,FIND("F",ScheduleCompile!B76)-1)),ScheduleCompile!B76)))))))</f>
        <v>0</v>
      </c>
      <c r="H83" s="1">
        <f>IF(AND(ISERROR(IF(ScheduleCompile!C76="Off",0,IF(ScheduleCompile!C76="On",1,IF(ISNUMBER(ScheduleCompile!C76),ScheduleCompile!C76/1,IF(ISTEXT(ScheduleCompile!C76),IF(OR(ISNUMBER(FIND("5F",ScheduleCompile!C76)),ISNUMBER(FIND("0F",ScheduleCompile!C76)),ISNUMBER(FIND("8F",ScheduleCompile!C76)),ISNUMBER(FIND("1F",ScheduleCompile!C76)),ISNUMBER(FIND("2F",ScheduleCompile!C76)),ISNUMBER(FIND("3F",ScheduleCompile!C76)),ISNUMBER(FIND("6F",ScheduleCompile!C76)),ISNUMBER(FIND("7F",ScheduleCompile!C76)),ISNUMBER(FIND("9F",ScheduleCompile!C76)),ISNUMBER(FIND("4F",ScheduleCompile!C76))),VALUE(LEFT(ScheduleCompile!C76,FIND("F",ScheduleCompile!C76)-1)),ScheduleCompile!C76)))))),ISTEXT(ScheduleCompile!#REF!)),"ENDTABLE",IF(ISERROR(IF(ScheduleCompile!C76="Off",0,IF(ScheduleCompile!C76="On",1,IF(ISNUMBER(ScheduleCompile!C76),ScheduleCompile!C76/1,IF(ISTEXT(ScheduleCompile!C76),IF(OR(ISNUMBER(FIND("5F",ScheduleCompile!C76)),ISNUMBER(FIND("0F",ScheduleCompile!C76)),ISNUMBER(FIND("8F",ScheduleCompile!C76)),ISNUMBER(FIND("1F",ScheduleCompile!C76)),ISNUMBER(FIND("2F",ScheduleCompile!C76)),ISNUMBER(FIND("3F",ScheduleCompile!C76)),ISNUMBER(FIND("6F",ScheduleCompile!C76)),ISNUMBER(FIND("7F",ScheduleCompile!C76)),ISNUMBER(FIND("9F",ScheduleCompile!C76)),ISNUMBER(FIND("4F",ScheduleCompile!C76))),VALUE(LEFT(ScheduleCompile!C76,FIND("F",ScheduleCompile!C76)-1)),ScheduleCompile!C76)))))),"",IF(ScheduleCompile!C76="Off",0,IF(ScheduleCompile!C76="On",1,IF(ISNUMBER(ScheduleCompile!C76),ScheduleCompile!C76/1,IF(ISTEXT(ScheduleCompile!C76),IF(OR(ISNUMBER(FIND("5F",ScheduleCompile!C76)),ISNUMBER(FIND("0F",ScheduleCompile!C76)),ISNUMBER(FIND("8F",ScheduleCompile!C76)),ISNUMBER(FIND("1F",ScheduleCompile!C76)),ISNUMBER(FIND("2F",ScheduleCompile!C76)),ISNUMBER(FIND("3F",ScheduleCompile!C76)),ISNUMBER(FIND("6F",ScheduleCompile!C76)),ISNUMBER(FIND("7F",ScheduleCompile!C76)),ISNUMBER(FIND("9F",ScheduleCompile!C76)),ISNUMBER(FIND("4F",ScheduleCompile!C76))),VALUE(LEFT(ScheduleCompile!C76,FIND("F",ScheduleCompile!C76)-1)),ScheduleCompile!C76)))))))</f>
        <v>0</v>
      </c>
      <c r="I83" s="1">
        <f>IF(AND(ISERROR(IF(ScheduleCompile!D76="Off",0,IF(ScheduleCompile!D76="On",1,IF(ISNUMBER(ScheduleCompile!D76),ScheduleCompile!D76/1,IF(ISTEXT(ScheduleCompile!D76),IF(OR(ISNUMBER(FIND("5F",ScheduleCompile!D76)),ISNUMBER(FIND("0F",ScheduleCompile!D76)),ISNUMBER(FIND("8F",ScheduleCompile!D76)),ISNUMBER(FIND("1F",ScheduleCompile!D76)),ISNUMBER(FIND("2F",ScheduleCompile!D76)),ISNUMBER(FIND("3F",ScheduleCompile!D76)),ISNUMBER(FIND("6F",ScheduleCompile!D76)),ISNUMBER(FIND("7F",ScheduleCompile!D76)),ISNUMBER(FIND("9F",ScheduleCompile!D76)),ISNUMBER(FIND("4F",ScheduleCompile!D76))),VALUE(LEFT(ScheduleCompile!D76,FIND("F",ScheduleCompile!D76)-1)),ScheduleCompile!D76)))))),ISTEXT(ScheduleCompile!#REF!)),"ENDTABLE",IF(ISERROR(IF(ScheduleCompile!D76="Off",0,IF(ScheduleCompile!D76="On",1,IF(ISNUMBER(ScheduleCompile!D76),ScheduleCompile!D76/1,IF(ISTEXT(ScheduleCompile!D76),IF(OR(ISNUMBER(FIND("5F",ScheduleCompile!D76)),ISNUMBER(FIND("0F",ScheduleCompile!D76)),ISNUMBER(FIND("8F",ScheduleCompile!D76)),ISNUMBER(FIND("1F",ScheduleCompile!D76)),ISNUMBER(FIND("2F",ScheduleCompile!D76)),ISNUMBER(FIND("3F",ScheduleCompile!D76)),ISNUMBER(FIND("6F",ScheduleCompile!D76)),ISNUMBER(FIND("7F",ScheduleCompile!D76)),ISNUMBER(FIND("9F",ScheduleCompile!D76)),ISNUMBER(FIND("4F",ScheduleCompile!D76))),VALUE(LEFT(ScheduleCompile!D76,FIND("F",ScheduleCompile!D76)-1)),ScheduleCompile!D76)))))),"",IF(ScheduleCompile!D76="Off",0,IF(ScheduleCompile!D76="On",1,IF(ISNUMBER(ScheduleCompile!D76),ScheduleCompile!D76/1,IF(ISTEXT(ScheduleCompile!D76),IF(OR(ISNUMBER(FIND("5F",ScheduleCompile!D76)),ISNUMBER(FIND("0F",ScheduleCompile!D76)),ISNUMBER(FIND("8F",ScheduleCompile!D76)),ISNUMBER(FIND("1F",ScheduleCompile!D76)),ISNUMBER(FIND("2F",ScheduleCompile!D76)),ISNUMBER(FIND("3F",ScheduleCompile!D76)),ISNUMBER(FIND("6F",ScheduleCompile!D76)),ISNUMBER(FIND("7F",ScheduleCompile!D76)),ISNUMBER(FIND("9F",ScheduleCompile!D76)),ISNUMBER(FIND("4F",ScheduleCompile!D76))),VALUE(LEFT(ScheduleCompile!D76,FIND("F",ScheduleCompile!D76)-1)),ScheduleCompile!D76)))))))</f>
        <v>0</v>
      </c>
      <c r="J83" s="1">
        <f>IF(AND(ISERROR(IF(ScheduleCompile!E76="Off",0,IF(ScheduleCompile!E76="On",1,IF(ISNUMBER(ScheduleCompile!E76),ScheduleCompile!E76/1,IF(ISTEXT(ScheduleCompile!E76),IF(OR(ISNUMBER(FIND("5F",ScheduleCompile!E76)),ISNUMBER(FIND("0F",ScheduleCompile!E76)),ISNUMBER(FIND("8F",ScheduleCompile!E76)),ISNUMBER(FIND("1F",ScheduleCompile!E76)),ISNUMBER(FIND("2F",ScheduleCompile!E76)),ISNUMBER(FIND("3F",ScheduleCompile!E76)),ISNUMBER(FIND("6F",ScheduleCompile!E76)),ISNUMBER(FIND("7F",ScheduleCompile!E76)),ISNUMBER(FIND("9F",ScheduleCompile!E76)),ISNUMBER(FIND("4F",ScheduleCompile!E76))),VALUE(LEFT(ScheduleCompile!E76,FIND("F",ScheduleCompile!E76)-1)),ScheduleCompile!E76)))))),ISTEXT(ScheduleCompile!#REF!)),"ENDTABLE",IF(ISERROR(IF(ScheduleCompile!E76="Off",0,IF(ScheduleCompile!E76="On",1,IF(ISNUMBER(ScheduleCompile!E76),ScheduleCompile!E76/1,IF(ISTEXT(ScheduleCompile!E76),IF(OR(ISNUMBER(FIND("5F",ScheduleCompile!E76)),ISNUMBER(FIND("0F",ScheduleCompile!E76)),ISNUMBER(FIND("8F",ScheduleCompile!E76)),ISNUMBER(FIND("1F",ScheduleCompile!E76)),ISNUMBER(FIND("2F",ScheduleCompile!E76)),ISNUMBER(FIND("3F",ScheduleCompile!E76)),ISNUMBER(FIND("6F",ScheduleCompile!E76)),ISNUMBER(FIND("7F",ScheduleCompile!E76)),ISNUMBER(FIND("9F",ScheduleCompile!E76)),ISNUMBER(FIND("4F",ScheduleCompile!E76))),VALUE(LEFT(ScheduleCompile!E76,FIND("F",ScheduleCompile!E76)-1)),ScheduleCompile!E76)))))),"",IF(ScheduleCompile!E76="Off",0,IF(ScheduleCompile!E76="On",1,IF(ISNUMBER(ScheduleCompile!E76),ScheduleCompile!E76/1,IF(ISTEXT(ScheduleCompile!E76),IF(OR(ISNUMBER(FIND("5F",ScheduleCompile!E76)),ISNUMBER(FIND("0F",ScheduleCompile!E76)),ISNUMBER(FIND("8F",ScheduleCompile!E76)),ISNUMBER(FIND("1F",ScheduleCompile!E76)),ISNUMBER(FIND("2F",ScheduleCompile!E76)),ISNUMBER(FIND("3F",ScheduleCompile!E76)),ISNUMBER(FIND("6F",ScheduleCompile!E76)),ISNUMBER(FIND("7F",ScheduleCompile!E76)),ISNUMBER(FIND("9F",ScheduleCompile!E76)),ISNUMBER(FIND("4F",ScheduleCompile!E76))),VALUE(LEFT(ScheduleCompile!E76,FIND("F",ScheduleCompile!E76)-1)),ScheduleCompile!E76)))))))</f>
        <v>0</v>
      </c>
      <c r="K83" s="1">
        <f>IF(AND(ISERROR(IF(ScheduleCompile!F76="Off",0,IF(ScheduleCompile!F76="On",1,IF(ISNUMBER(ScheduleCompile!F76),ScheduleCompile!F76/1,IF(ISTEXT(ScheduleCompile!F76),IF(OR(ISNUMBER(FIND("5F",ScheduleCompile!F76)),ISNUMBER(FIND("0F",ScheduleCompile!F76)),ISNUMBER(FIND("8F",ScheduleCompile!F76)),ISNUMBER(FIND("1F",ScheduleCompile!F76)),ISNUMBER(FIND("2F",ScheduleCompile!F76)),ISNUMBER(FIND("3F",ScheduleCompile!F76)),ISNUMBER(FIND("6F",ScheduleCompile!F76)),ISNUMBER(FIND("7F",ScheduleCompile!F76)),ISNUMBER(FIND("9F",ScheduleCompile!F76)),ISNUMBER(FIND("4F",ScheduleCompile!F76))),VALUE(LEFT(ScheduleCompile!F76,FIND("F",ScheduleCompile!F76)-1)),ScheduleCompile!F76)))))),ISTEXT(ScheduleCompile!#REF!)),"ENDTABLE",IF(ISERROR(IF(ScheduleCompile!F76="Off",0,IF(ScheduleCompile!F76="On",1,IF(ISNUMBER(ScheduleCompile!F76),ScheduleCompile!F76/1,IF(ISTEXT(ScheduleCompile!F76),IF(OR(ISNUMBER(FIND("5F",ScheduleCompile!F76)),ISNUMBER(FIND("0F",ScheduleCompile!F76)),ISNUMBER(FIND("8F",ScheduleCompile!F76)),ISNUMBER(FIND("1F",ScheduleCompile!F76)),ISNUMBER(FIND("2F",ScheduleCompile!F76)),ISNUMBER(FIND("3F",ScheduleCompile!F76)),ISNUMBER(FIND("6F",ScheduleCompile!F76)),ISNUMBER(FIND("7F",ScheduleCompile!F76)),ISNUMBER(FIND("9F",ScheduleCompile!F76)),ISNUMBER(FIND("4F",ScheduleCompile!F76))),VALUE(LEFT(ScheduleCompile!F76,FIND("F",ScheduleCompile!F76)-1)),ScheduleCompile!F76)))))),"",IF(ScheduleCompile!F76="Off",0,IF(ScheduleCompile!F76="On",1,IF(ISNUMBER(ScheduleCompile!F76),ScheduleCompile!F76/1,IF(ISTEXT(ScheduleCompile!F76),IF(OR(ISNUMBER(FIND("5F",ScheduleCompile!F76)),ISNUMBER(FIND("0F",ScheduleCompile!F76)),ISNUMBER(FIND("8F",ScheduleCompile!F76)),ISNUMBER(FIND("1F",ScheduleCompile!F76)),ISNUMBER(FIND("2F",ScheduleCompile!F76)),ISNUMBER(FIND("3F",ScheduleCompile!F76)),ISNUMBER(FIND("6F",ScheduleCompile!F76)),ISNUMBER(FIND("7F",ScheduleCompile!F76)),ISNUMBER(FIND("9F",ScheduleCompile!F76)),ISNUMBER(FIND("4F",ScheduleCompile!F76))),VALUE(LEFT(ScheduleCompile!F76,FIND("F",ScheduleCompile!F76)-1)),ScheduleCompile!F76)))))))</f>
        <v>0</v>
      </c>
      <c r="L83" s="1">
        <f>IF(AND(ISERROR(IF(ScheduleCompile!G76="Off",0,IF(ScheduleCompile!G76="On",1,IF(ISNUMBER(ScheduleCompile!G76),ScheduleCompile!G76/1,IF(ISTEXT(ScheduleCompile!G76),IF(OR(ISNUMBER(FIND("5F",ScheduleCompile!G76)),ISNUMBER(FIND("0F",ScheduleCompile!G76)),ISNUMBER(FIND("8F",ScheduleCompile!G76)),ISNUMBER(FIND("1F",ScheduleCompile!G76)),ISNUMBER(FIND("2F",ScheduleCompile!G76)),ISNUMBER(FIND("3F",ScheduleCompile!G76)),ISNUMBER(FIND("6F",ScheduleCompile!G76)),ISNUMBER(FIND("7F",ScheduleCompile!G76)),ISNUMBER(FIND("9F",ScheduleCompile!G76)),ISNUMBER(FIND("4F",ScheduleCompile!G76))),VALUE(LEFT(ScheduleCompile!G76,FIND("F",ScheduleCompile!G76)-1)),ScheduleCompile!G76)))))),ISTEXT(ScheduleCompile!#REF!)),"ENDTABLE",IF(ISERROR(IF(ScheduleCompile!G76="Off",0,IF(ScheduleCompile!G76="On",1,IF(ISNUMBER(ScheduleCompile!G76),ScheduleCompile!G76/1,IF(ISTEXT(ScheduleCompile!G76),IF(OR(ISNUMBER(FIND("5F",ScheduleCompile!G76)),ISNUMBER(FIND("0F",ScheduleCompile!G76)),ISNUMBER(FIND("8F",ScheduleCompile!G76)),ISNUMBER(FIND("1F",ScheduleCompile!G76)),ISNUMBER(FIND("2F",ScheduleCompile!G76)),ISNUMBER(FIND("3F",ScheduleCompile!G76)),ISNUMBER(FIND("6F",ScheduleCompile!G76)),ISNUMBER(FIND("7F",ScheduleCompile!G76)),ISNUMBER(FIND("9F",ScheduleCompile!G76)),ISNUMBER(FIND("4F",ScheduleCompile!G76))),VALUE(LEFT(ScheduleCompile!G76,FIND("F",ScheduleCompile!G76)-1)),ScheduleCompile!G76)))))),"",IF(ScheduleCompile!G76="Off",0,IF(ScheduleCompile!G76="On",1,IF(ISNUMBER(ScheduleCompile!G76),ScheduleCompile!G76/1,IF(ISTEXT(ScheduleCompile!G76),IF(OR(ISNUMBER(FIND("5F",ScheduleCompile!G76)),ISNUMBER(FIND("0F",ScheduleCompile!G76)),ISNUMBER(FIND("8F",ScheduleCompile!G76)),ISNUMBER(FIND("1F",ScheduleCompile!G76)),ISNUMBER(FIND("2F",ScheduleCompile!G76)),ISNUMBER(FIND("3F",ScheduleCompile!G76)),ISNUMBER(FIND("6F",ScheduleCompile!G76)),ISNUMBER(FIND("7F",ScheduleCompile!G76)),ISNUMBER(FIND("9F",ScheduleCompile!G76)),ISNUMBER(FIND("4F",ScheduleCompile!G76))),VALUE(LEFT(ScheduleCompile!G76,FIND("F",ScheduleCompile!G76)-1)),ScheduleCompile!G76)))))))</f>
        <v>0</v>
      </c>
      <c r="M83" s="1">
        <f>IF(AND(ISERROR(IF(ScheduleCompile!H76="Off",0,IF(ScheduleCompile!H76="On",1,IF(ISNUMBER(ScheduleCompile!H76),ScheduleCompile!H76/1,IF(ISTEXT(ScheduleCompile!H76),IF(OR(ISNUMBER(FIND("5F",ScheduleCompile!H76)),ISNUMBER(FIND("0F",ScheduleCompile!H76)),ISNUMBER(FIND("8F",ScheduleCompile!H76)),ISNUMBER(FIND("1F",ScheduleCompile!H76)),ISNUMBER(FIND("2F",ScheduleCompile!H76)),ISNUMBER(FIND("3F",ScheduleCompile!H76)),ISNUMBER(FIND("6F",ScheduleCompile!H76)),ISNUMBER(FIND("7F",ScheduleCompile!H76)),ISNUMBER(FIND("9F",ScheduleCompile!H76)),ISNUMBER(FIND("4F",ScheduleCompile!H76))),VALUE(LEFT(ScheduleCompile!H76,FIND("F",ScheduleCompile!H76)-1)),ScheduleCompile!H76)))))),ISTEXT(ScheduleCompile!#REF!)),"ENDTABLE",IF(ISERROR(IF(ScheduleCompile!H76="Off",0,IF(ScheduleCompile!H76="On",1,IF(ISNUMBER(ScheduleCompile!H76),ScheduleCompile!H76/1,IF(ISTEXT(ScheduleCompile!H76),IF(OR(ISNUMBER(FIND("5F",ScheduleCompile!H76)),ISNUMBER(FIND("0F",ScheduleCompile!H76)),ISNUMBER(FIND("8F",ScheduleCompile!H76)),ISNUMBER(FIND("1F",ScheduleCompile!H76)),ISNUMBER(FIND("2F",ScheduleCompile!H76)),ISNUMBER(FIND("3F",ScheduleCompile!H76)),ISNUMBER(FIND("6F",ScheduleCompile!H76)),ISNUMBER(FIND("7F",ScheduleCompile!H76)),ISNUMBER(FIND("9F",ScheduleCompile!H76)),ISNUMBER(FIND("4F",ScheduleCompile!H76))),VALUE(LEFT(ScheduleCompile!H76,FIND("F",ScheduleCompile!H76)-1)),ScheduleCompile!H76)))))),"",IF(ScheduleCompile!H76="Off",0,IF(ScheduleCompile!H76="On",1,IF(ISNUMBER(ScheduleCompile!H76),ScheduleCompile!H76/1,IF(ISTEXT(ScheduleCompile!H76),IF(OR(ISNUMBER(FIND("5F",ScheduleCompile!H76)),ISNUMBER(FIND("0F",ScheduleCompile!H76)),ISNUMBER(FIND("8F",ScheduleCompile!H76)),ISNUMBER(FIND("1F",ScheduleCompile!H76)),ISNUMBER(FIND("2F",ScheduleCompile!H76)),ISNUMBER(FIND("3F",ScheduleCompile!H76)),ISNUMBER(FIND("6F",ScheduleCompile!H76)),ISNUMBER(FIND("7F",ScheduleCompile!H76)),ISNUMBER(FIND("9F",ScheduleCompile!H76)),ISNUMBER(FIND("4F",ScheduleCompile!H76))),VALUE(LEFT(ScheduleCompile!H76,FIND("F",ScheduleCompile!H76)-1)),ScheduleCompile!H76)))))))</f>
        <v>0</v>
      </c>
      <c r="N83" s="1">
        <f>IF(AND(ISERROR(IF(ScheduleCompile!I76="Off",0,IF(ScheduleCompile!I76="On",1,IF(ISNUMBER(ScheduleCompile!I76),ScheduleCompile!I76/1,IF(ISTEXT(ScheduleCompile!I76),IF(OR(ISNUMBER(FIND("5F",ScheduleCompile!I76)),ISNUMBER(FIND("0F",ScheduleCompile!I76)),ISNUMBER(FIND("8F",ScheduleCompile!I76)),ISNUMBER(FIND("1F",ScheduleCompile!I76)),ISNUMBER(FIND("2F",ScheduleCompile!I76)),ISNUMBER(FIND("3F",ScheduleCompile!I76)),ISNUMBER(FIND("6F",ScheduleCompile!I76)),ISNUMBER(FIND("7F",ScheduleCompile!I76)),ISNUMBER(FIND("9F",ScheduleCompile!I76)),ISNUMBER(FIND("4F",ScheduleCompile!I76))),VALUE(LEFT(ScheduleCompile!I76,FIND("F",ScheduleCompile!I76)-1)),ScheduleCompile!I76)))))),ISTEXT(ScheduleCompile!#REF!)),"ENDTABLE",IF(ISERROR(IF(ScheduleCompile!I76="Off",0,IF(ScheduleCompile!I76="On",1,IF(ISNUMBER(ScheduleCompile!I76),ScheduleCompile!I76/1,IF(ISTEXT(ScheduleCompile!I76),IF(OR(ISNUMBER(FIND("5F",ScheduleCompile!I76)),ISNUMBER(FIND("0F",ScheduleCompile!I76)),ISNUMBER(FIND("8F",ScheduleCompile!I76)),ISNUMBER(FIND("1F",ScheduleCompile!I76)),ISNUMBER(FIND("2F",ScheduleCompile!I76)),ISNUMBER(FIND("3F",ScheduleCompile!I76)),ISNUMBER(FIND("6F",ScheduleCompile!I76)),ISNUMBER(FIND("7F",ScheduleCompile!I76)),ISNUMBER(FIND("9F",ScheduleCompile!I76)),ISNUMBER(FIND("4F",ScheduleCompile!I76))),VALUE(LEFT(ScheduleCompile!I76,FIND("F",ScheduleCompile!I76)-1)),ScheduleCompile!I76)))))),"",IF(ScheduleCompile!I76="Off",0,IF(ScheduleCompile!I76="On",1,IF(ISNUMBER(ScheduleCompile!I76),ScheduleCompile!I76/1,IF(ISTEXT(ScheduleCompile!I76),IF(OR(ISNUMBER(FIND("5F",ScheduleCompile!I76)),ISNUMBER(FIND("0F",ScheduleCompile!I76)),ISNUMBER(FIND("8F",ScheduleCompile!I76)),ISNUMBER(FIND("1F",ScheduleCompile!I76)),ISNUMBER(FIND("2F",ScheduleCompile!I76)),ISNUMBER(FIND("3F",ScheduleCompile!I76)),ISNUMBER(FIND("6F",ScheduleCompile!I76)),ISNUMBER(FIND("7F",ScheduleCompile!I76)),ISNUMBER(FIND("9F",ScheduleCompile!I76)),ISNUMBER(FIND("4F",ScheduleCompile!I76))),VALUE(LEFT(ScheduleCompile!I76,FIND("F",ScheduleCompile!I76)-1)),ScheduleCompile!I76)))))))</f>
        <v>0</v>
      </c>
      <c r="O83" s="1">
        <f>IF(AND(ISERROR(IF(ScheduleCompile!J76="Off",0,IF(ScheduleCompile!J76="On",1,IF(ISNUMBER(ScheduleCompile!J76),ScheduleCompile!J76/1,IF(ISTEXT(ScheduleCompile!J76),IF(OR(ISNUMBER(FIND("5F",ScheduleCompile!J76)),ISNUMBER(FIND("0F",ScheduleCompile!J76)),ISNUMBER(FIND("8F",ScheduleCompile!J76)),ISNUMBER(FIND("1F",ScheduleCompile!J76)),ISNUMBER(FIND("2F",ScheduleCompile!J76)),ISNUMBER(FIND("3F",ScheduleCompile!J76)),ISNUMBER(FIND("6F",ScheduleCompile!J76)),ISNUMBER(FIND("7F",ScheduleCompile!J76)),ISNUMBER(FIND("9F",ScheduleCompile!J76)),ISNUMBER(FIND("4F",ScheduleCompile!J76))),VALUE(LEFT(ScheduleCompile!J76,FIND("F",ScheduleCompile!J76)-1)),ScheduleCompile!J76)))))),ISTEXT(ScheduleCompile!#REF!)),"ENDTABLE",IF(ISERROR(IF(ScheduleCompile!J76="Off",0,IF(ScheduleCompile!J76="On",1,IF(ISNUMBER(ScheduleCompile!J76),ScheduleCompile!J76/1,IF(ISTEXT(ScheduleCompile!J76),IF(OR(ISNUMBER(FIND("5F",ScheduleCompile!J76)),ISNUMBER(FIND("0F",ScheduleCompile!J76)),ISNUMBER(FIND("8F",ScheduleCompile!J76)),ISNUMBER(FIND("1F",ScheduleCompile!J76)),ISNUMBER(FIND("2F",ScheduleCompile!J76)),ISNUMBER(FIND("3F",ScheduleCompile!J76)),ISNUMBER(FIND("6F",ScheduleCompile!J76)),ISNUMBER(FIND("7F",ScheduleCompile!J76)),ISNUMBER(FIND("9F",ScheduleCompile!J76)),ISNUMBER(FIND("4F",ScheduleCompile!J76))),VALUE(LEFT(ScheduleCompile!J76,FIND("F",ScheduleCompile!J76)-1)),ScheduleCompile!J76)))))),"",IF(ScheduleCompile!J76="Off",0,IF(ScheduleCompile!J76="On",1,IF(ISNUMBER(ScheduleCompile!J76),ScheduleCompile!J76/1,IF(ISTEXT(ScheduleCompile!J76),IF(OR(ISNUMBER(FIND("5F",ScheduleCompile!J76)),ISNUMBER(FIND("0F",ScheduleCompile!J76)),ISNUMBER(FIND("8F",ScheduleCompile!J76)),ISNUMBER(FIND("1F",ScheduleCompile!J76)),ISNUMBER(FIND("2F",ScheduleCompile!J76)),ISNUMBER(FIND("3F",ScheduleCompile!J76)),ISNUMBER(FIND("6F",ScheduleCompile!J76)),ISNUMBER(FIND("7F",ScheduleCompile!J76)),ISNUMBER(FIND("9F",ScheduleCompile!J76)),ISNUMBER(FIND("4F",ScheduleCompile!J76))),VALUE(LEFT(ScheduleCompile!J76,FIND("F",ScheduleCompile!J76)-1)),ScheduleCompile!J76)))))))</f>
        <v>0</v>
      </c>
      <c r="P83" s="1">
        <f>IF(AND(ISERROR(IF(ScheduleCompile!K76="Off",0,IF(ScheduleCompile!K76="On",1,IF(ISNUMBER(ScheduleCompile!K76),ScheduleCompile!K76/1,IF(ISTEXT(ScheduleCompile!K76),IF(OR(ISNUMBER(FIND("5F",ScheduleCompile!K76)),ISNUMBER(FIND("0F",ScheduleCompile!K76)),ISNUMBER(FIND("8F",ScheduleCompile!K76)),ISNUMBER(FIND("1F",ScheduleCompile!K76)),ISNUMBER(FIND("2F",ScheduleCompile!K76)),ISNUMBER(FIND("3F",ScheduleCompile!K76)),ISNUMBER(FIND("6F",ScheduleCompile!K76)),ISNUMBER(FIND("7F",ScheduleCompile!K76)),ISNUMBER(FIND("9F",ScheduleCompile!K76)),ISNUMBER(FIND("4F",ScheduleCompile!K76))),VALUE(LEFT(ScheduleCompile!K76,FIND("F",ScheduleCompile!K76)-1)),ScheduleCompile!K76)))))),ISTEXT(ScheduleCompile!#REF!)),"ENDTABLE",IF(ISERROR(IF(ScheduleCompile!K76="Off",0,IF(ScheduleCompile!K76="On",1,IF(ISNUMBER(ScheduleCompile!K76),ScheduleCompile!K76/1,IF(ISTEXT(ScheduleCompile!K76),IF(OR(ISNUMBER(FIND("5F",ScheduleCompile!K76)),ISNUMBER(FIND("0F",ScheduleCompile!K76)),ISNUMBER(FIND("8F",ScheduleCompile!K76)),ISNUMBER(FIND("1F",ScheduleCompile!K76)),ISNUMBER(FIND("2F",ScheduleCompile!K76)),ISNUMBER(FIND("3F",ScheduleCompile!K76)),ISNUMBER(FIND("6F",ScheduleCompile!K76)),ISNUMBER(FIND("7F",ScheduleCompile!K76)),ISNUMBER(FIND("9F",ScheduleCompile!K76)),ISNUMBER(FIND("4F",ScheduleCompile!K76))),VALUE(LEFT(ScheduleCompile!K76,FIND("F",ScheduleCompile!K76)-1)),ScheduleCompile!K76)))))),"",IF(ScheduleCompile!K76="Off",0,IF(ScheduleCompile!K76="On",1,IF(ISNUMBER(ScheduleCompile!K76),ScheduleCompile!K76/1,IF(ISTEXT(ScheduleCompile!K76),IF(OR(ISNUMBER(FIND("5F",ScheduleCompile!K76)),ISNUMBER(FIND("0F",ScheduleCompile!K76)),ISNUMBER(FIND("8F",ScheduleCompile!K76)),ISNUMBER(FIND("1F",ScheduleCompile!K76)),ISNUMBER(FIND("2F",ScheduleCompile!K76)),ISNUMBER(FIND("3F",ScheduleCompile!K76)),ISNUMBER(FIND("6F",ScheduleCompile!K76)),ISNUMBER(FIND("7F",ScheduleCompile!K76)),ISNUMBER(FIND("9F",ScheduleCompile!K76)),ISNUMBER(FIND("4F",ScheduleCompile!K76))),VALUE(LEFT(ScheduleCompile!K76,FIND("F",ScheduleCompile!K76)-1)),ScheduleCompile!K76)))))))</f>
        <v>0</v>
      </c>
      <c r="Q83" s="1">
        <f>IF(AND(ISERROR(IF(ScheduleCompile!L76="Off",0,IF(ScheduleCompile!L76="On",1,IF(ISNUMBER(ScheduleCompile!L76),ScheduleCompile!L76/1,IF(ISTEXT(ScheduleCompile!L76),IF(OR(ISNUMBER(FIND("5F",ScheduleCompile!L76)),ISNUMBER(FIND("0F",ScheduleCompile!L76)),ISNUMBER(FIND("8F",ScheduleCompile!L76)),ISNUMBER(FIND("1F",ScheduleCompile!L76)),ISNUMBER(FIND("2F",ScheduleCompile!L76)),ISNUMBER(FIND("3F",ScheduleCompile!L76)),ISNUMBER(FIND("6F",ScheduleCompile!L76)),ISNUMBER(FIND("7F",ScheduleCompile!L76)),ISNUMBER(FIND("9F",ScheduleCompile!L76)),ISNUMBER(FIND("4F",ScheduleCompile!L76))),VALUE(LEFT(ScheduleCompile!L76,FIND("F",ScheduleCompile!L76)-1)),ScheduleCompile!L76)))))),ISTEXT(ScheduleCompile!#REF!)),"ENDTABLE",IF(ISERROR(IF(ScheduleCompile!L76="Off",0,IF(ScheduleCompile!L76="On",1,IF(ISNUMBER(ScheduleCompile!L76),ScheduleCompile!L76/1,IF(ISTEXT(ScheduleCompile!L76),IF(OR(ISNUMBER(FIND("5F",ScheduleCompile!L76)),ISNUMBER(FIND("0F",ScheduleCompile!L76)),ISNUMBER(FIND("8F",ScheduleCompile!L76)),ISNUMBER(FIND("1F",ScheduleCompile!L76)),ISNUMBER(FIND("2F",ScheduleCompile!L76)),ISNUMBER(FIND("3F",ScheduleCompile!L76)),ISNUMBER(FIND("6F",ScheduleCompile!L76)),ISNUMBER(FIND("7F",ScheduleCompile!L76)),ISNUMBER(FIND("9F",ScheduleCompile!L76)),ISNUMBER(FIND("4F",ScheduleCompile!L76))),VALUE(LEFT(ScheduleCompile!L76,FIND("F",ScheduleCompile!L76)-1)),ScheduleCompile!L76)))))),"",IF(ScheduleCompile!L76="Off",0,IF(ScheduleCompile!L76="On",1,IF(ISNUMBER(ScheduleCompile!L76),ScheduleCompile!L76/1,IF(ISTEXT(ScheduleCompile!L76),IF(OR(ISNUMBER(FIND("5F",ScheduleCompile!L76)),ISNUMBER(FIND("0F",ScheduleCompile!L76)),ISNUMBER(FIND("8F",ScheduleCompile!L76)),ISNUMBER(FIND("1F",ScheduleCompile!L76)),ISNUMBER(FIND("2F",ScheduleCompile!L76)),ISNUMBER(FIND("3F",ScheduleCompile!L76)),ISNUMBER(FIND("6F",ScheduleCompile!L76)),ISNUMBER(FIND("7F",ScheduleCompile!L76)),ISNUMBER(FIND("9F",ScheduleCompile!L76)),ISNUMBER(FIND("4F",ScheduleCompile!L76))),VALUE(LEFT(ScheduleCompile!L76,FIND("F",ScheduleCompile!L76)-1)),ScheduleCompile!L76)))))))</f>
        <v>0</v>
      </c>
      <c r="R83" s="1">
        <f>IF(AND(ISERROR(IF(ScheduleCompile!M76="Off",0,IF(ScheduleCompile!M76="On",1,IF(ISNUMBER(ScheduleCompile!M76),ScheduleCompile!M76/1,IF(ISTEXT(ScheduleCompile!M76),IF(OR(ISNUMBER(FIND("5F",ScheduleCompile!M76)),ISNUMBER(FIND("0F",ScheduleCompile!M76)),ISNUMBER(FIND("8F",ScheduleCompile!M76)),ISNUMBER(FIND("1F",ScheduleCompile!M76)),ISNUMBER(FIND("2F",ScheduleCompile!M76)),ISNUMBER(FIND("3F",ScheduleCompile!M76)),ISNUMBER(FIND("6F",ScheduleCompile!M76)),ISNUMBER(FIND("7F",ScheduleCompile!M76)),ISNUMBER(FIND("9F",ScheduleCompile!M76)),ISNUMBER(FIND("4F",ScheduleCompile!M76))),VALUE(LEFT(ScheduleCompile!M76,FIND("F",ScheduleCompile!M76)-1)),ScheduleCompile!M76)))))),ISTEXT(ScheduleCompile!#REF!)),"ENDTABLE",IF(ISERROR(IF(ScheduleCompile!M76="Off",0,IF(ScheduleCompile!M76="On",1,IF(ISNUMBER(ScheduleCompile!M76),ScheduleCompile!M76/1,IF(ISTEXT(ScheduleCompile!M76),IF(OR(ISNUMBER(FIND("5F",ScheduleCompile!M76)),ISNUMBER(FIND("0F",ScheduleCompile!M76)),ISNUMBER(FIND("8F",ScheduleCompile!M76)),ISNUMBER(FIND("1F",ScheduleCompile!M76)),ISNUMBER(FIND("2F",ScheduleCompile!M76)),ISNUMBER(FIND("3F",ScheduleCompile!M76)),ISNUMBER(FIND("6F",ScheduleCompile!M76)),ISNUMBER(FIND("7F",ScheduleCompile!M76)),ISNUMBER(FIND("9F",ScheduleCompile!M76)),ISNUMBER(FIND("4F",ScheduleCompile!M76))),VALUE(LEFT(ScheduleCompile!M76,FIND("F",ScheduleCompile!M76)-1)),ScheduleCompile!M76)))))),"",IF(ScheduleCompile!M76="Off",0,IF(ScheduleCompile!M76="On",1,IF(ISNUMBER(ScheduleCompile!M76),ScheduleCompile!M76/1,IF(ISTEXT(ScheduleCompile!M76),IF(OR(ISNUMBER(FIND("5F",ScheduleCompile!M76)),ISNUMBER(FIND("0F",ScheduleCompile!M76)),ISNUMBER(FIND("8F",ScheduleCompile!M76)),ISNUMBER(FIND("1F",ScheduleCompile!M76)),ISNUMBER(FIND("2F",ScheduleCompile!M76)),ISNUMBER(FIND("3F",ScheduleCompile!M76)),ISNUMBER(FIND("6F",ScheduleCompile!M76)),ISNUMBER(FIND("7F",ScheduleCompile!M76)),ISNUMBER(FIND("9F",ScheduleCompile!M76)),ISNUMBER(FIND("4F",ScheduleCompile!M76))),VALUE(LEFT(ScheduleCompile!M76,FIND("F",ScheduleCompile!M76)-1)),ScheduleCompile!M76)))))))</f>
        <v>0</v>
      </c>
      <c r="S83" s="1">
        <f>IF(AND(ISERROR(IF(ScheduleCompile!N76="Off",0,IF(ScheduleCompile!N76="On",1,IF(ISNUMBER(ScheduleCompile!N76),ScheduleCompile!N76/1,IF(ISTEXT(ScheduleCompile!N76),IF(OR(ISNUMBER(FIND("5F",ScheduleCompile!N76)),ISNUMBER(FIND("0F",ScheduleCompile!N76)),ISNUMBER(FIND("8F",ScheduleCompile!N76)),ISNUMBER(FIND("1F",ScheduleCompile!N76)),ISNUMBER(FIND("2F",ScheduleCompile!N76)),ISNUMBER(FIND("3F",ScheduleCompile!N76)),ISNUMBER(FIND("6F",ScheduleCompile!N76)),ISNUMBER(FIND("7F",ScheduleCompile!N76)),ISNUMBER(FIND("9F",ScheduleCompile!N76)),ISNUMBER(FIND("4F",ScheduleCompile!N76))),VALUE(LEFT(ScheduleCompile!N76,FIND("F",ScheduleCompile!N76)-1)),ScheduleCompile!N76)))))),ISTEXT(ScheduleCompile!#REF!)),"ENDTABLE",IF(ISERROR(IF(ScheduleCompile!N76="Off",0,IF(ScheduleCompile!N76="On",1,IF(ISNUMBER(ScheduleCompile!N76),ScheduleCompile!N76/1,IF(ISTEXT(ScheduleCompile!N76),IF(OR(ISNUMBER(FIND("5F",ScheduleCompile!N76)),ISNUMBER(FIND("0F",ScheduleCompile!N76)),ISNUMBER(FIND("8F",ScheduleCompile!N76)),ISNUMBER(FIND("1F",ScheduleCompile!N76)),ISNUMBER(FIND("2F",ScheduleCompile!N76)),ISNUMBER(FIND("3F",ScheduleCompile!N76)),ISNUMBER(FIND("6F",ScheduleCompile!N76)),ISNUMBER(FIND("7F",ScheduleCompile!N76)),ISNUMBER(FIND("9F",ScheduleCompile!N76)),ISNUMBER(FIND("4F",ScheduleCompile!N76))),VALUE(LEFT(ScheduleCompile!N76,FIND("F",ScheduleCompile!N76)-1)),ScheduleCompile!N76)))))),"",IF(ScheduleCompile!N76="Off",0,IF(ScheduleCompile!N76="On",1,IF(ISNUMBER(ScheduleCompile!N76),ScheduleCompile!N76/1,IF(ISTEXT(ScheduleCompile!N76),IF(OR(ISNUMBER(FIND("5F",ScheduleCompile!N76)),ISNUMBER(FIND("0F",ScheduleCompile!N76)),ISNUMBER(FIND("8F",ScheduleCompile!N76)),ISNUMBER(FIND("1F",ScheduleCompile!N76)),ISNUMBER(FIND("2F",ScheduleCompile!N76)),ISNUMBER(FIND("3F",ScheduleCompile!N76)),ISNUMBER(FIND("6F",ScheduleCompile!N76)),ISNUMBER(FIND("7F",ScheduleCompile!N76)),ISNUMBER(FIND("9F",ScheduleCompile!N76)),ISNUMBER(FIND("4F",ScheduleCompile!N76))),VALUE(LEFT(ScheduleCompile!N76,FIND("F",ScheduleCompile!N76)-1)),ScheduleCompile!N76)))))))</f>
        <v>0</v>
      </c>
      <c r="T83" s="1">
        <f>IF(AND(ISERROR(IF(ScheduleCompile!O76="Off",0,IF(ScheduleCompile!O76="On",1,IF(ISNUMBER(ScheduleCompile!O76),ScheduleCompile!O76/1,IF(ISTEXT(ScheduleCompile!O76),IF(OR(ISNUMBER(FIND("5F",ScheduleCompile!O76)),ISNUMBER(FIND("0F",ScheduleCompile!O76)),ISNUMBER(FIND("8F",ScheduleCompile!O76)),ISNUMBER(FIND("1F",ScheduleCompile!O76)),ISNUMBER(FIND("2F",ScheduleCompile!O76)),ISNUMBER(FIND("3F",ScheduleCompile!O76)),ISNUMBER(FIND("6F",ScheduleCompile!O76)),ISNUMBER(FIND("7F",ScheduleCompile!O76)),ISNUMBER(FIND("9F",ScheduleCompile!O76)),ISNUMBER(FIND("4F",ScheduleCompile!O76))),VALUE(LEFT(ScheduleCompile!O76,FIND("F",ScheduleCompile!O76)-1)),ScheduleCompile!O76)))))),ISTEXT(ScheduleCompile!#REF!)),"ENDTABLE",IF(ISERROR(IF(ScheduleCompile!O76="Off",0,IF(ScheduleCompile!O76="On",1,IF(ISNUMBER(ScheduleCompile!O76),ScheduleCompile!O76/1,IF(ISTEXT(ScheduleCompile!O76),IF(OR(ISNUMBER(FIND("5F",ScheduleCompile!O76)),ISNUMBER(FIND("0F",ScheduleCompile!O76)),ISNUMBER(FIND("8F",ScheduleCompile!O76)),ISNUMBER(FIND("1F",ScheduleCompile!O76)),ISNUMBER(FIND("2F",ScheduleCompile!O76)),ISNUMBER(FIND("3F",ScheduleCompile!O76)),ISNUMBER(FIND("6F",ScheduleCompile!O76)),ISNUMBER(FIND("7F",ScheduleCompile!O76)),ISNUMBER(FIND("9F",ScheduleCompile!O76)),ISNUMBER(FIND("4F",ScheduleCompile!O76))),VALUE(LEFT(ScheduleCompile!O76,FIND("F",ScheduleCompile!O76)-1)),ScheduleCompile!O76)))))),"",IF(ScheduleCompile!O76="Off",0,IF(ScheduleCompile!O76="On",1,IF(ISNUMBER(ScheduleCompile!O76),ScheduleCompile!O76/1,IF(ISTEXT(ScheduleCompile!O76),IF(OR(ISNUMBER(FIND("5F",ScheduleCompile!O76)),ISNUMBER(FIND("0F",ScheduleCompile!O76)),ISNUMBER(FIND("8F",ScheduleCompile!O76)),ISNUMBER(FIND("1F",ScheduleCompile!O76)),ISNUMBER(FIND("2F",ScheduleCompile!O76)),ISNUMBER(FIND("3F",ScheduleCompile!O76)),ISNUMBER(FIND("6F",ScheduleCompile!O76)),ISNUMBER(FIND("7F",ScheduleCompile!O76)),ISNUMBER(FIND("9F",ScheduleCompile!O76)),ISNUMBER(FIND("4F",ScheduleCompile!O76))),VALUE(LEFT(ScheduleCompile!O76,FIND("F",ScheduleCompile!O76)-1)),ScheduleCompile!O76)))))))</f>
        <v>0</v>
      </c>
      <c r="U83" s="1">
        <f>IF(AND(ISERROR(IF(ScheduleCompile!P76="Off",0,IF(ScheduleCompile!P76="On",1,IF(ISNUMBER(ScheduleCompile!P76),ScheduleCompile!P76/1,IF(ISTEXT(ScheduleCompile!P76),IF(OR(ISNUMBER(FIND("5F",ScheduleCompile!P76)),ISNUMBER(FIND("0F",ScheduleCompile!P76)),ISNUMBER(FIND("8F",ScheduleCompile!P76)),ISNUMBER(FIND("1F",ScheduleCompile!P76)),ISNUMBER(FIND("2F",ScheduleCompile!P76)),ISNUMBER(FIND("3F",ScheduleCompile!P76)),ISNUMBER(FIND("6F",ScheduleCompile!P76)),ISNUMBER(FIND("7F",ScheduleCompile!P76)),ISNUMBER(FIND("9F",ScheduleCompile!P76)),ISNUMBER(FIND("4F",ScheduleCompile!P76))),VALUE(LEFT(ScheduleCompile!P76,FIND("F",ScheduleCompile!P76)-1)),ScheduleCompile!P76)))))),ISTEXT(ScheduleCompile!#REF!)),"ENDTABLE",IF(ISERROR(IF(ScheduleCompile!P76="Off",0,IF(ScheduleCompile!P76="On",1,IF(ISNUMBER(ScheduleCompile!P76),ScheduleCompile!P76/1,IF(ISTEXT(ScheduleCompile!P76),IF(OR(ISNUMBER(FIND("5F",ScheduleCompile!P76)),ISNUMBER(FIND("0F",ScheduleCompile!P76)),ISNUMBER(FIND("8F",ScheduleCompile!P76)),ISNUMBER(FIND("1F",ScheduleCompile!P76)),ISNUMBER(FIND("2F",ScheduleCompile!P76)),ISNUMBER(FIND("3F",ScheduleCompile!P76)),ISNUMBER(FIND("6F",ScheduleCompile!P76)),ISNUMBER(FIND("7F",ScheduleCompile!P76)),ISNUMBER(FIND("9F",ScheduleCompile!P76)),ISNUMBER(FIND("4F",ScheduleCompile!P76))),VALUE(LEFT(ScheduleCompile!P76,FIND("F",ScheduleCompile!P76)-1)),ScheduleCompile!P76)))))),"",IF(ScheduleCompile!P76="Off",0,IF(ScheduleCompile!P76="On",1,IF(ISNUMBER(ScheduleCompile!P76),ScheduleCompile!P76/1,IF(ISTEXT(ScheduleCompile!P76),IF(OR(ISNUMBER(FIND("5F",ScheduleCompile!P76)),ISNUMBER(FIND("0F",ScheduleCompile!P76)),ISNUMBER(FIND("8F",ScheduleCompile!P76)),ISNUMBER(FIND("1F",ScheduleCompile!P76)),ISNUMBER(FIND("2F",ScheduleCompile!P76)),ISNUMBER(FIND("3F",ScheduleCompile!P76)),ISNUMBER(FIND("6F",ScheduleCompile!P76)),ISNUMBER(FIND("7F",ScheduleCompile!P76)),ISNUMBER(FIND("9F",ScheduleCompile!P76)),ISNUMBER(FIND("4F",ScheduleCompile!P76))),VALUE(LEFT(ScheduleCompile!P76,FIND("F",ScheduleCompile!P76)-1)),ScheduleCompile!P76)))))))</f>
        <v>0</v>
      </c>
      <c r="V83" s="1">
        <f>IF(AND(ISERROR(IF(ScheduleCompile!Q76="Off",0,IF(ScheduleCompile!Q76="On",1,IF(ISNUMBER(ScheduleCompile!Q76),ScheduleCompile!Q76/1,IF(ISTEXT(ScheduleCompile!Q76),IF(OR(ISNUMBER(FIND("5F",ScheduleCompile!Q76)),ISNUMBER(FIND("0F",ScheduleCompile!Q76)),ISNUMBER(FIND("8F",ScheduleCompile!Q76)),ISNUMBER(FIND("1F",ScheduleCompile!Q76)),ISNUMBER(FIND("2F",ScheduleCompile!Q76)),ISNUMBER(FIND("3F",ScheduleCompile!Q76)),ISNUMBER(FIND("6F",ScheduleCompile!Q76)),ISNUMBER(FIND("7F",ScheduleCompile!Q76)),ISNUMBER(FIND("9F",ScheduleCompile!Q76)),ISNUMBER(FIND("4F",ScheduleCompile!Q76))),VALUE(LEFT(ScheduleCompile!Q76,FIND("F",ScheduleCompile!Q76)-1)),ScheduleCompile!Q76)))))),ISTEXT(ScheduleCompile!#REF!)),"ENDTABLE",IF(ISERROR(IF(ScheduleCompile!Q76="Off",0,IF(ScheduleCompile!Q76="On",1,IF(ISNUMBER(ScheduleCompile!Q76),ScheduleCompile!Q76/1,IF(ISTEXT(ScheduleCompile!Q76),IF(OR(ISNUMBER(FIND("5F",ScheduleCompile!Q76)),ISNUMBER(FIND("0F",ScheduleCompile!Q76)),ISNUMBER(FIND("8F",ScheduleCompile!Q76)),ISNUMBER(FIND("1F",ScheduleCompile!Q76)),ISNUMBER(FIND("2F",ScheduleCompile!Q76)),ISNUMBER(FIND("3F",ScheduleCompile!Q76)),ISNUMBER(FIND("6F",ScheduleCompile!Q76)),ISNUMBER(FIND("7F",ScheduleCompile!Q76)),ISNUMBER(FIND("9F",ScheduleCompile!Q76)),ISNUMBER(FIND("4F",ScheduleCompile!Q76))),VALUE(LEFT(ScheduleCompile!Q76,FIND("F",ScheduleCompile!Q76)-1)),ScheduleCompile!Q76)))))),"",IF(ScheduleCompile!Q76="Off",0,IF(ScheduleCompile!Q76="On",1,IF(ISNUMBER(ScheduleCompile!Q76),ScheduleCompile!Q76/1,IF(ISTEXT(ScheduleCompile!Q76),IF(OR(ISNUMBER(FIND("5F",ScheduleCompile!Q76)),ISNUMBER(FIND("0F",ScheduleCompile!Q76)),ISNUMBER(FIND("8F",ScheduleCompile!Q76)),ISNUMBER(FIND("1F",ScheduleCompile!Q76)),ISNUMBER(FIND("2F",ScheduleCompile!Q76)),ISNUMBER(FIND("3F",ScheduleCompile!Q76)),ISNUMBER(FIND("6F",ScheduleCompile!Q76)),ISNUMBER(FIND("7F",ScheduleCompile!Q76)),ISNUMBER(FIND("9F",ScheduleCompile!Q76)),ISNUMBER(FIND("4F",ScheduleCompile!Q76))),VALUE(LEFT(ScheduleCompile!Q76,FIND("F",ScheduleCompile!Q76)-1)),ScheduleCompile!Q76)))))))</f>
        <v>0</v>
      </c>
      <c r="W83" s="1">
        <f>IF(AND(ISERROR(IF(ScheduleCompile!R76="Off",0,IF(ScheduleCompile!R76="On",1,IF(ISNUMBER(ScheduleCompile!R76),ScheduleCompile!R76/1,IF(ISTEXT(ScheduleCompile!R76),IF(OR(ISNUMBER(FIND("5F",ScheduleCompile!R76)),ISNUMBER(FIND("0F",ScheduleCompile!R76)),ISNUMBER(FIND("8F",ScheduleCompile!R76)),ISNUMBER(FIND("1F",ScheduleCompile!R76)),ISNUMBER(FIND("2F",ScheduleCompile!R76)),ISNUMBER(FIND("3F",ScheduleCompile!R76)),ISNUMBER(FIND("6F",ScheduleCompile!R76)),ISNUMBER(FIND("7F",ScheduleCompile!R76)),ISNUMBER(FIND("9F",ScheduleCompile!R76)),ISNUMBER(FIND("4F",ScheduleCompile!R76))),VALUE(LEFT(ScheduleCompile!R76,FIND("F",ScheduleCompile!R76)-1)),ScheduleCompile!R76)))))),ISTEXT(ScheduleCompile!#REF!)),"ENDTABLE",IF(ISERROR(IF(ScheduleCompile!R76="Off",0,IF(ScheduleCompile!R76="On",1,IF(ISNUMBER(ScheduleCompile!R76),ScheduleCompile!R76/1,IF(ISTEXT(ScheduleCompile!R76),IF(OR(ISNUMBER(FIND("5F",ScheduleCompile!R76)),ISNUMBER(FIND("0F",ScheduleCompile!R76)),ISNUMBER(FIND("8F",ScheduleCompile!R76)),ISNUMBER(FIND("1F",ScheduleCompile!R76)),ISNUMBER(FIND("2F",ScheduleCompile!R76)),ISNUMBER(FIND("3F",ScheduleCompile!R76)),ISNUMBER(FIND("6F",ScheduleCompile!R76)),ISNUMBER(FIND("7F",ScheduleCompile!R76)),ISNUMBER(FIND("9F",ScheduleCompile!R76)),ISNUMBER(FIND("4F",ScheduleCompile!R76))),VALUE(LEFT(ScheduleCompile!R76,FIND("F",ScheduleCompile!R76)-1)),ScheduleCompile!R76)))))),"",IF(ScheduleCompile!R76="Off",0,IF(ScheduleCompile!R76="On",1,IF(ISNUMBER(ScheduleCompile!R76),ScheduleCompile!R76/1,IF(ISTEXT(ScheduleCompile!R76),IF(OR(ISNUMBER(FIND("5F",ScheduleCompile!R76)),ISNUMBER(FIND("0F",ScheduleCompile!R76)),ISNUMBER(FIND("8F",ScheduleCompile!R76)),ISNUMBER(FIND("1F",ScheduleCompile!R76)),ISNUMBER(FIND("2F",ScheduleCompile!R76)),ISNUMBER(FIND("3F",ScheduleCompile!R76)),ISNUMBER(FIND("6F",ScheduleCompile!R76)),ISNUMBER(FIND("7F",ScheduleCompile!R76)),ISNUMBER(FIND("9F",ScheduleCompile!R76)),ISNUMBER(FIND("4F",ScheduleCompile!R76))),VALUE(LEFT(ScheduleCompile!R76,FIND("F",ScheduleCompile!R76)-1)),ScheduleCompile!R76)))))))</f>
        <v>0</v>
      </c>
      <c r="X83" s="1">
        <f>IF(AND(ISERROR(IF(ScheduleCompile!S76="Off",0,IF(ScheduleCompile!S76="On",1,IF(ISNUMBER(ScheduleCompile!S76),ScheduleCompile!S76/1,IF(ISTEXT(ScheduleCompile!S76),IF(OR(ISNUMBER(FIND("5F",ScheduleCompile!S76)),ISNUMBER(FIND("0F",ScheduleCompile!S76)),ISNUMBER(FIND("8F",ScheduleCompile!S76)),ISNUMBER(FIND("1F",ScheduleCompile!S76)),ISNUMBER(FIND("2F",ScheduleCompile!S76)),ISNUMBER(FIND("3F",ScheduleCompile!S76)),ISNUMBER(FIND("6F",ScheduleCompile!S76)),ISNUMBER(FIND("7F",ScheduleCompile!S76)),ISNUMBER(FIND("9F",ScheduleCompile!S76)),ISNUMBER(FIND("4F",ScheduleCompile!S76))),VALUE(LEFT(ScheduleCompile!S76,FIND("F",ScheduleCompile!S76)-1)),ScheduleCompile!S76)))))),ISTEXT(ScheduleCompile!#REF!)),"ENDTABLE",IF(ISERROR(IF(ScheduleCompile!S76="Off",0,IF(ScheduleCompile!S76="On",1,IF(ISNUMBER(ScheduleCompile!S76),ScheduleCompile!S76/1,IF(ISTEXT(ScheduleCompile!S76),IF(OR(ISNUMBER(FIND("5F",ScheduleCompile!S76)),ISNUMBER(FIND("0F",ScheduleCompile!S76)),ISNUMBER(FIND("8F",ScheduleCompile!S76)),ISNUMBER(FIND("1F",ScheduleCompile!S76)),ISNUMBER(FIND("2F",ScheduleCompile!S76)),ISNUMBER(FIND("3F",ScheduleCompile!S76)),ISNUMBER(FIND("6F",ScheduleCompile!S76)),ISNUMBER(FIND("7F",ScheduleCompile!S76)),ISNUMBER(FIND("9F",ScheduleCompile!S76)),ISNUMBER(FIND("4F",ScheduleCompile!S76))),VALUE(LEFT(ScheduleCompile!S76,FIND("F",ScheduleCompile!S76)-1)),ScheduleCompile!S76)))))),"",IF(ScheduleCompile!S76="Off",0,IF(ScheduleCompile!S76="On",1,IF(ISNUMBER(ScheduleCompile!S76),ScheduleCompile!S76/1,IF(ISTEXT(ScheduleCompile!S76),IF(OR(ISNUMBER(FIND("5F",ScheduleCompile!S76)),ISNUMBER(FIND("0F",ScheduleCompile!S76)),ISNUMBER(FIND("8F",ScheduleCompile!S76)),ISNUMBER(FIND("1F",ScheduleCompile!S76)),ISNUMBER(FIND("2F",ScheduleCompile!S76)),ISNUMBER(FIND("3F",ScheduleCompile!S76)),ISNUMBER(FIND("6F",ScheduleCompile!S76)),ISNUMBER(FIND("7F",ScheduleCompile!S76)),ISNUMBER(FIND("9F",ScheduleCompile!S76)),ISNUMBER(FIND("4F",ScheduleCompile!S76))),VALUE(LEFT(ScheduleCompile!S76,FIND("F",ScheduleCompile!S76)-1)),ScheduleCompile!S76)))))))</f>
        <v>0</v>
      </c>
      <c r="Y83" s="1">
        <f>IF(AND(ISERROR(IF(ScheduleCompile!T76="Off",0,IF(ScheduleCompile!T76="On",1,IF(ISNUMBER(ScheduleCompile!T76),ScheduleCompile!T76/1,IF(ISTEXT(ScheduleCompile!T76),IF(OR(ISNUMBER(FIND("5F",ScheduleCompile!T76)),ISNUMBER(FIND("0F",ScheduleCompile!T76)),ISNUMBER(FIND("8F",ScheduleCompile!T76)),ISNUMBER(FIND("1F",ScheduleCompile!T76)),ISNUMBER(FIND("2F",ScheduleCompile!T76)),ISNUMBER(FIND("3F",ScheduleCompile!T76)),ISNUMBER(FIND("6F",ScheduleCompile!T76)),ISNUMBER(FIND("7F",ScheduleCompile!T76)),ISNUMBER(FIND("9F",ScheduleCompile!T76)),ISNUMBER(FIND("4F",ScheduleCompile!T76))),VALUE(LEFT(ScheduleCompile!T76,FIND("F",ScheduleCompile!T76)-1)),ScheduleCompile!T76)))))),ISTEXT(ScheduleCompile!#REF!)),"ENDTABLE",IF(ISERROR(IF(ScheduleCompile!T76="Off",0,IF(ScheduleCompile!T76="On",1,IF(ISNUMBER(ScheduleCompile!T76),ScheduleCompile!T76/1,IF(ISTEXT(ScheduleCompile!T76),IF(OR(ISNUMBER(FIND("5F",ScheduleCompile!T76)),ISNUMBER(FIND("0F",ScheduleCompile!T76)),ISNUMBER(FIND("8F",ScheduleCompile!T76)),ISNUMBER(FIND("1F",ScheduleCompile!T76)),ISNUMBER(FIND("2F",ScheduleCompile!T76)),ISNUMBER(FIND("3F",ScheduleCompile!T76)),ISNUMBER(FIND("6F",ScheduleCompile!T76)),ISNUMBER(FIND("7F",ScheduleCompile!T76)),ISNUMBER(FIND("9F",ScheduleCompile!T76)),ISNUMBER(FIND("4F",ScheduleCompile!T76))),VALUE(LEFT(ScheduleCompile!T76,FIND("F",ScheduleCompile!T76)-1)),ScheduleCompile!T76)))))),"",IF(ScheduleCompile!T76="Off",0,IF(ScheduleCompile!T76="On",1,IF(ISNUMBER(ScheduleCompile!T76),ScheduleCompile!T76/1,IF(ISTEXT(ScheduleCompile!T76),IF(OR(ISNUMBER(FIND("5F",ScheduleCompile!T76)),ISNUMBER(FIND("0F",ScheduleCompile!T76)),ISNUMBER(FIND("8F",ScheduleCompile!T76)),ISNUMBER(FIND("1F",ScheduleCompile!T76)),ISNUMBER(FIND("2F",ScheduleCompile!T76)),ISNUMBER(FIND("3F",ScheduleCompile!T76)),ISNUMBER(FIND("6F",ScheduleCompile!T76)),ISNUMBER(FIND("7F",ScheduleCompile!T76)),ISNUMBER(FIND("9F",ScheduleCompile!T76)),ISNUMBER(FIND("4F",ScheduleCompile!T76))),VALUE(LEFT(ScheduleCompile!T76,FIND("F",ScheduleCompile!T76)-1)),ScheduleCompile!T76)))))))</f>
        <v>0</v>
      </c>
      <c r="Z83" s="1">
        <f>IF(AND(ISERROR(IF(ScheduleCompile!U76="Off",0,IF(ScheduleCompile!U76="On",1,IF(ISNUMBER(ScheduleCompile!U76),ScheduleCompile!U76/1,IF(ISTEXT(ScheduleCompile!U76),IF(OR(ISNUMBER(FIND("5F",ScheduleCompile!U76)),ISNUMBER(FIND("0F",ScheduleCompile!U76)),ISNUMBER(FIND("8F",ScheduleCompile!U76)),ISNUMBER(FIND("1F",ScheduleCompile!U76)),ISNUMBER(FIND("2F",ScheduleCompile!U76)),ISNUMBER(FIND("3F",ScheduleCompile!U76)),ISNUMBER(FIND("6F",ScheduleCompile!U76)),ISNUMBER(FIND("7F",ScheduleCompile!U76)),ISNUMBER(FIND("9F",ScheduleCompile!U76)),ISNUMBER(FIND("4F",ScheduleCompile!U76))),VALUE(LEFT(ScheduleCompile!U76,FIND("F",ScheduleCompile!U76)-1)),ScheduleCompile!U76)))))),ISTEXT(ScheduleCompile!#REF!)),"ENDTABLE",IF(ISERROR(IF(ScheduleCompile!U76="Off",0,IF(ScheduleCompile!U76="On",1,IF(ISNUMBER(ScheduleCompile!U76),ScheduleCompile!U76/1,IF(ISTEXT(ScheduleCompile!U76),IF(OR(ISNUMBER(FIND("5F",ScheduleCompile!U76)),ISNUMBER(FIND("0F",ScheduleCompile!U76)),ISNUMBER(FIND("8F",ScheduleCompile!U76)),ISNUMBER(FIND("1F",ScheduleCompile!U76)),ISNUMBER(FIND("2F",ScheduleCompile!U76)),ISNUMBER(FIND("3F",ScheduleCompile!U76)),ISNUMBER(FIND("6F",ScheduleCompile!U76)),ISNUMBER(FIND("7F",ScheduleCompile!U76)),ISNUMBER(FIND("9F",ScheduleCompile!U76)),ISNUMBER(FIND("4F",ScheduleCompile!U76))),VALUE(LEFT(ScheduleCompile!U76,FIND("F",ScheduleCompile!U76)-1)),ScheduleCompile!U76)))))),"",IF(ScheduleCompile!U76="Off",0,IF(ScheduleCompile!U76="On",1,IF(ISNUMBER(ScheduleCompile!U76),ScheduleCompile!U76/1,IF(ISTEXT(ScheduleCompile!U76),IF(OR(ISNUMBER(FIND("5F",ScheduleCompile!U76)),ISNUMBER(FIND("0F",ScheduleCompile!U76)),ISNUMBER(FIND("8F",ScheduleCompile!U76)),ISNUMBER(FIND("1F",ScheduleCompile!U76)),ISNUMBER(FIND("2F",ScheduleCompile!U76)),ISNUMBER(FIND("3F",ScheduleCompile!U76)),ISNUMBER(FIND("6F",ScheduleCompile!U76)),ISNUMBER(FIND("7F",ScheduleCompile!U76)),ISNUMBER(FIND("9F",ScheduleCompile!U76)),ISNUMBER(FIND("4F",ScheduleCompile!U76))),VALUE(LEFT(ScheduleCompile!U76,FIND("F",ScheduleCompile!U76)-1)),ScheduleCompile!U76)))))))</f>
        <v>0</v>
      </c>
      <c r="AA83" s="1">
        <f>IF(AND(ISERROR(IF(ScheduleCompile!V76="Off",0,IF(ScheduleCompile!V76="On",1,IF(ISNUMBER(ScheduleCompile!V76),ScheduleCompile!V76/1,IF(ISTEXT(ScheduleCompile!V76),IF(OR(ISNUMBER(FIND("5F",ScheduleCompile!V76)),ISNUMBER(FIND("0F",ScheduleCompile!V76)),ISNUMBER(FIND("8F",ScheduleCompile!V76)),ISNUMBER(FIND("1F",ScheduleCompile!V76)),ISNUMBER(FIND("2F",ScheduleCompile!V76)),ISNUMBER(FIND("3F",ScheduleCompile!V76)),ISNUMBER(FIND("6F",ScheduleCompile!V76)),ISNUMBER(FIND("7F",ScheduleCompile!V76)),ISNUMBER(FIND("9F",ScheduleCompile!V76)),ISNUMBER(FIND("4F",ScheduleCompile!V76))),VALUE(LEFT(ScheduleCompile!V76,FIND("F",ScheduleCompile!V76)-1)),ScheduleCompile!V76)))))),ISTEXT(ScheduleCompile!#REF!)),"ENDTABLE",IF(ISERROR(IF(ScheduleCompile!V76="Off",0,IF(ScheduleCompile!V76="On",1,IF(ISNUMBER(ScheduleCompile!V76),ScheduleCompile!V76/1,IF(ISTEXT(ScheduleCompile!V76),IF(OR(ISNUMBER(FIND("5F",ScheduleCompile!V76)),ISNUMBER(FIND("0F",ScheduleCompile!V76)),ISNUMBER(FIND("8F",ScheduleCompile!V76)),ISNUMBER(FIND("1F",ScheduleCompile!V76)),ISNUMBER(FIND("2F",ScheduleCompile!V76)),ISNUMBER(FIND("3F",ScheduleCompile!V76)),ISNUMBER(FIND("6F",ScheduleCompile!V76)),ISNUMBER(FIND("7F",ScheduleCompile!V76)),ISNUMBER(FIND("9F",ScheduleCompile!V76)),ISNUMBER(FIND("4F",ScheduleCompile!V76))),VALUE(LEFT(ScheduleCompile!V76,FIND("F",ScheduleCompile!V76)-1)),ScheduleCompile!V76)))))),"",IF(ScheduleCompile!V76="Off",0,IF(ScheduleCompile!V76="On",1,IF(ISNUMBER(ScheduleCompile!V76),ScheduleCompile!V76/1,IF(ISTEXT(ScheduleCompile!V76),IF(OR(ISNUMBER(FIND("5F",ScheduleCompile!V76)),ISNUMBER(FIND("0F",ScheduleCompile!V76)),ISNUMBER(FIND("8F",ScheduleCompile!V76)),ISNUMBER(FIND("1F",ScheduleCompile!V76)),ISNUMBER(FIND("2F",ScheduleCompile!V76)),ISNUMBER(FIND("3F",ScheduleCompile!V76)),ISNUMBER(FIND("6F",ScheduleCompile!V76)),ISNUMBER(FIND("7F",ScheduleCompile!V76)),ISNUMBER(FIND("9F",ScheduleCompile!V76)),ISNUMBER(FIND("4F",ScheduleCompile!V76))),VALUE(LEFT(ScheduleCompile!V76,FIND("F",ScheduleCompile!V76)-1)),ScheduleCompile!V76)))))))</f>
        <v>0</v>
      </c>
      <c r="AB83" s="1">
        <f>IF(AND(ISERROR(IF(ScheduleCompile!W76="Off",0,IF(ScheduleCompile!W76="On",1,IF(ISNUMBER(ScheduleCompile!W76),ScheduleCompile!W76/1,IF(ISTEXT(ScheduleCompile!W76),IF(OR(ISNUMBER(FIND("5F",ScheduleCompile!W76)),ISNUMBER(FIND("0F",ScheduleCompile!W76)),ISNUMBER(FIND("8F",ScheduleCompile!W76)),ISNUMBER(FIND("1F",ScheduleCompile!W76)),ISNUMBER(FIND("2F",ScheduleCompile!W76)),ISNUMBER(FIND("3F",ScheduleCompile!W76)),ISNUMBER(FIND("6F",ScheduleCompile!W76)),ISNUMBER(FIND("7F",ScheduleCompile!W76)),ISNUMBER(FIND("9F",ScheduleCompile!W76)),ISNUMBER(FIND("4F",ScheduleCompile!W76))),VALUE(LEFT(ScheduleCompile!W76,FIND("F",ScheduleCompile!W76)-1)),ScheduleCompile!W76)))))),ISTEXT(ScheduleCompile!#REF!)),"ENDTABLE",IF(ISERROR(IF(ScheduleCompile!W76="Off",0,IF(ScheduleCompile!W76="On",1,IF(ISNUMBER(ScheduleCompile!W76),ScheduleCompile!W76/1,IF(ISTEXT(ScheduleCompile!W76),IF(OR(ISNUMBER(FIND("5F",ScheduleCompile!W76)),ISNUMBER(FIND("0F",ScheduleCompile!W76)),ISNUMBER(FIND("8F",ScheduleCompile!W76)),ISNUMBER(FIND("1F",ScheduleCompile!W76)),ISNUMBER(FIND("2F",ScheduleCompile!W76)),ISNUMBER(FIND("3F",ScheduleCompile!W76)),ISNUMBER(FIND("6F",ScheduleCompile!W76)),ISNUMBER(FIND("7F",ScheduleCompile!W76)),ISNUMBER(FIND("9F",ScheduleCompile!W76)),ISNUMBER(FIND("4F",ScheduleCompile!W76))),VALUE(LEFT(ScheduleCompile!W76,FIND("F",ScheduleCompile!W76)-1)),ScheduleCompile!W76)))))),"",IF(ScheduleCompile!W76="Off",0,IF(ScheduleCompile!W76="On",1,IF(ISNUMBER(ScheduleCompile!W76),ScheduleCompile!W76/1,IF(ISTEXT(ScheduleCompile!W76),IF(OR(ISNUMBER(FIND("5F",ScheduleCompile!W76)),ISNUMBER(FIND("0F",ScheduleCompile!W76)),ISNUMBER(FIND("8F",ScheduleCompile!W76)),ISNUMBER(FIND("1F",ScheduleCompile!W76)),ISNUMBER(FIND("2F",ScheduleCompile!W76)),ISNUMBER(FIND("3F",ScheduleCompile!W76)),ISNUMBER(FIND("6F",ScheduleCompile!W76)),ISNUMBER(FIND("7F",ScheduleCompile!W76)),ISNUMBER(FIND("9F",ScheduleCompile!W76)),ISNUMBER(FIND("4F",ScheduleCompile!W76))),VALUE(LEFT(ScheduleCompile!W76,FIND("F",ScheduleCompile!W76)-1)),ScheduleCompile!W76)))))))</f>
        <v>0</v>
      </c>
      <c r="AC83" s="1">
        <f>IF(AND(ISERROR(IF(ScheduleCompile!X76="Off",0,IF(ScheduleCompile!X76="On",1,IF(ISNUMBER(ScheduleCompile!X76),ScheduleCompile!X76/1,IF(ISTEXT(ScheduleCompile!X76),IF(OR(ISNUMBER(FIND("5F",ScheduleCompile!X76)),ISNUMBER(FIND("0F",ScheduleCompile!X76)),ISNUMBER(FIND("8F",ScheduleCompile!X76)),ISNUMBER(FIND("1F",ScheduleCompile!X76)),ISNUMBER(FIND("2F",ScheduleCompile!X76)),ISNUMBER(FIND("3F",ScheduleCompile!X76)),ISNUMBER(FIND("6F",ScheduleCompile!X76)),ISNUMBER(FIND("7F",ScheduleCompile!X76)),ISNUMBER(FIND("9F",ScheduleCompile!X76)),ISNUMBER(FIND("4F",ScheduleCompile!X76))),VALUE(LEFT(ScheduleCompile!X76,FIND("F",ScheduleCompile!X76)-1)),ScheduleCompile!X76)))))),ISTEXT(ScheduleCompile!#REF!)),"ENDTABLE",IF(ISERROR(IF(ScheduleCompile!X76="Off",0,IF(ScheduleCompile!X76="On",1,IF(ISNUMBER(ScheduleCompile!X76),ScheduleCompile!X76/1,IF(ISTEXT(ScheduleCompile!X76),IF(OR(ISNUMBER(FIND("5F",ScheduleCompile!X76)),ISNUMBER(FIND("0F",ScheduleCompile!X76)),ISNUMBER(FIND("8F",ScheduleCompile!X76)),ISNUMBER(FIND("1F",ScheduleCompile!X76)),ISNUMBER(FIND("2F",ScheduleCompile!X76)),ISNUMBER(FIND("3F",ScheduleCompile!X76)),ISNUMBER(FIND("6F",ScheduleCompile!X76)),ISNUMBER(FIND("7F",ScheduleCompile!X76)),ISNUMBER(FIND("9F",ScheduleCompile!X76)),ISNUMBER(FIND("4F",ScheduleCompile!X76))),VALUE(LEFT(ScheduleCompile!X76,FIND("F",ScheduleCompile!X76)-1)),ScheduleCompile!X76)))))),"",IF(ScheduleCompile!X76="Off",0,IF(ScheduleCompile!X76="On",1,IF(ISNUMBER(ScheduleCompile!X76),ScheduleCompile!X76/1,IF(ISTEXT(ScheduleCompile!X76),IF(OR(ISNUMBER(FIND("5F",ScheduleCompile!X76)),ISNUMBER(FIND("0F",ScheduleCompile!X76)),ISNUMBER(FIND("8F",ScheduleCompile!X76)),ISNUMBER(FIND("1F",ScheduleCompile!X76)),ISNUMBER(FIND("2F",ScheduleCompile!X76)),ISNUMBER(FIND("3F",ScheduleCompile!X76)),ISNUMBER(FIND("6F",ScheduleCompile!X76)),ISNUMBER(FIND("7F",ScheduleCompile!X76)),ISNUMBER(FIND("9F",ScheduleCompile!X76)),ISNUMBER(FIND("4F",ScheduleCompile!X76))),VALUE(LEFT(ScheduleCompile!X76,FIND("F",ScheduleCompile!X76)-1)),ScheduleCompile!X76)))))))</f>
        <v>0</v>
      </c>
      <c r="AD83" s="1">
        <f>IF(AND(ISERROR(IF(ScheduleCompile!Y76="Off",0,IF(ScheduleCompile!Y76="On",1,IF(ISNUMBER(ScheduleCompile!Y76),ScheduleCompile!Y76/1,IF(ISTEXT(ScheduleCompile!Y76),IF(OR(ISNUMBER(FIND("5F",ScheduleCompile!Y76)),ISNUMBER(FIND("0F",ScheduleCompile!Y76)),ISNUMBER(FIND("8F",ScheduleCompile!Y76)),ISNUMBER(FIND("1F",ScheduleCompile!Y76)),ISNUMBER(FIND("2F",ScheduleCompile!Y76)),ISNUMBER(FIND("3F",ScheduleCompile!Y76)),ISNUMBER(FIND("6F",ScheduleCompile!Y76)),ISNUMBER(FIND("7F",ScheduleCompile!Y76)),ISNUMBER(FIND("9F",ScheduleCompile!Y76)),ISNUMBER(FIND("4F",ScheduleCompile!Y76))),VALUE(LEFT(ScheduleCompile!Y76,FIND("F",ScheduleCompile!Y76)-1)),ScheduleCompile!Y76)))))),ISTEXT(ScheduleCompile!#REF!)),"ENDTABLE",IF(ISERROR(IF(ScheduleCompile!Y76="Off",0,IF(ScheduleCompile!Y76="On",1,IF(ISNUMBER(ScheduleCompile!Y76),ScheduleCompile!Y76/1,IF(ISTEXT(ScheduleCompile!Y76),IF(OR(ISNUMBER(FIND("5F",ScheduleCompile!Y76)),ISNUMBER(FIND("0F",ScheduleCompile!Y76)),ISNUMBER(FIND("8F",ScheduleCompile!Y76)),ISNUMBER(FIND("1F",ScheduleCompile!Y76)),ISNUMBER(FIND("2F",ScheduleCompile!Y76)),ISNUMBER(FIND("3F",ScheduleCompile!Y76)),ISNUMBER(FIND("6F",ScheduleCompile!Y76)),ISNUMBER(FIND("7F",ScheduleCompile!Y76)),ISNUMBER(FIND("9F",ScheduleCompile!Y76)),ISNUMBER(FIND("4F",ScheduleCompile!Y76))),VALUE(LEFT(ScheduleCompile!Y76,FIND("F",ScheduleCompile!Y76)-1)),ScheduleCompile!Y76)))))),"",IF(ScheduleCompile!Y76="Off",0,IF(ScheduleCompile!Y76="On",1,IF(ISNUMBER(ScheduleCompile!Y76),ScheduleCompile!Y76/1,IF(ISTEXT(ScheduleCompile!Y76),IF(OR(ISNUMBER(FIND("5F",ScheduleCompile!Y76)),ISNUMBER(FIND("0F",ScheduleCompile!Y76)),ISNUMBER(FIND("8F",ScheduleCompile!Y76)),ISNUMBER(FIND("1F",ScheduleCompile!Y76)),ISNUMBER(FIND("2F",ScheduleCompile!Y76)),ISNUMBER(FIND("3F",ScheduleCompile!Y76)),ISNUMBER(FIND("6F",ScheduleCompile!Y76)),ISNUMBER(FIND("7F",ScheduleCompile!Y76)),ISNUMBER(FIND("9F",ScheduleCompile!Y76)),ISNUMBER(FIND("4F",ScheduleCompile!Y76))),VALUE(LEFT(ScheduleCompile!Y76,FIND("F",ScheduleCompile!Y76)-1)),ScheduleCompile!Y76)))))))</f>
        <v>0</v>
      </c>
    </row>
    <row r="84" spans="1:30" x14ac:dyDescent="0.25">
      <c r="A84" t="str">
        <f t="shared" si="4"/>
        <v>SchDay "DataRefrigerationWD"  Type = "Fraction" Hr = (0.9, 0.9, 0.9, 0.9, 0.9, 0.9, 0.9, 0.9, 0.9, 0.9, 0.9, 0.9, 0.9, 0.9, 0.9, 0.9, 0.9, 0.9, 0.9, 0.9, 0.9, 0.9, 0.9, 0.9) ..</v>
      </c>
      <c r="B84" s="1" t="s">
        <v>623</v>
      </c>
      <c r="C84" t="str">
        <f t="shared" si="5"/>
        <v xml:space="preserve">SchDay "DataRefrigerationWD"  Type = "Fraction" Hr = </v>
      </c>
      <c r="D84" t="str">
        <f t="shared" si="6"/>
        <v>(0.9, 0.9, 0.9, 0.9, 0.9, 0.9, 0.9, 0.9, 0.9, 0.9, 0.9, 0.9, 0.9, 0.9, 0.9, 0.9, 0.9, 0.9, 0.9, 0.9, 0.9, 0.9, 0.9, 0.9) ..</v>
      </c>
      <c r="E84" s="30" t="str">
        <f>ScheduleCompile!A77</f>
        <v>DataRefrigerationWD</v>
      </c>
      <c r="F84" t="str">
        <f t="shared" si="7"/>
        <v>Fraction</v>
      </c>
      <c r="G84" s="1">
        <f>IF(AND(ISERROR(IF(ScheduleCompile!B77="Off",0,IF(ScheduleCompile!B77="On",1,IF(ISNUMBER(ScheduleCompile!B77),ScheduleCompile!B77/1,IF(ISTEXT(ScheduleCompile!B77),IF(OR(ISNUMBER(FIND("5F",ScheduleCompile!B77)),ISNUMBER(FIND("0F",ScheduleCompile!B77)),ISNUMBER(FIND("8F",ScheduleCompile!B77)),ISNUMBER(FIND("1F",ScheduleCompile!B77)),ISNUMBER(FIND("2F",ScheduleCompile!B77)),ISNUMBER(FIND("3F",ScheduleCompile!B77)),ISNUMBER(FIND("6F",ScheduleCompile!B77)),ISNUMBER(FIND("7F",ScheduleCompile!B77)),ISNUMBER(FIND("9F",ScheduleCompile!B77)),ISNUMBER(FIND("4F",ScheduleCompile!B77))),VALUE(LEFT(ScheduleCompile!B77,FIND("F",ScheduleCompile!B77)-1)),ScheduleCompile!B77)))))),ISTEXT(ScheduleCompile!#REF!)),"ENDTABLE",IF(ISERROR(IF(ScheduleCompile!B77="Off",0,IF(ScheduleCompile!B77="On",1,IF(ISNUMBER(ScheduleCompile!B77),ScheduleCompile!B77/1,IF(ISTEXT(ScheduleCompile!B77),IF(OR(ISNUMBER(FIND("5F",ScheduleCompile!B77)),ISNUMBER(FIND("0F",ScheduleCompile!B77)),ISNUMBER(FIND("8F",ScheduleCompile!B77)),ISNUMBER(FIND("1F",ScheduleCompile!B77)),ISNUMBER(FIND("2F",ScheduleCompile!B77)),ISNUMBER(FIND("3F",ScheduleCompile!B77)),ISNUMBER(FIND("6F",ScheduleCompile!B77)),ISNUMBER(FIND("7F",ScheduleCompile!B77)),ISNUMBER(FIND("9F",ScheduleCompile!B77)),ISNUMBER(FIND("4F",ScheduleCompile!B77))),VALUE(LEFT(ScheduleCompile!B77,FIND("F",ScheduleCompile!B77)-1)),ScheduleCompile!B77)))))),"",IF(ScheduleCompile!B77="Off",0,IF(ScheduleCompile!B77="On",1,IF(ISNUMBER(ScheduleCompile!B77),ScheduleCompile!B77/1,IF(ISTEXT(ScheduleCompile!B77),IF(OR(ISNUMBER(FIND("5F",ScheduleCompile!B77)),ISNUMBER(FIND("0F",ScheduleCompile!B77)),ISNUMBER(FIND("8F",ScheduleCompile!B77)),ISNUMBER(FIND("1F",ScheduleCompile!B77)),ISNUMBER(FIND("2F",ScheduleCompile!B77)),ISNUMBER(FIND("3F",ScheduleCompile!B77)),ISNUMBER(FIND("6F",ScheduleCompile!B77)),ISNUMBER(FIND("7F",ScheduleCompile!B77)),ISNUMBER(FIND("9F",ScheduleCompile!B77)),ISNUMBER(FIND("4F",ScheduleCompile!B77))),VALUE(LEFT(ScheduleCompile!B77,FIND("F",ScheduleCompile!B77)-1)),ScheduleCompile!B77)))))))</f>
        <v>0.9</v>
      </c>
      <c r="H84" s="1">
        <f>IF(AND(ISERROR(IF(ScheduleCompile!C77="Off",0,IF(ScheduleCompile!C77="On",1,IF(ISNUMBER(ScheduleCompile!C77),ScheduleCompile!C77/1,IF(ISTEXT(ScheduleCompile!C77),IF(OR(ISNUMBER(FIND("5F",ScheduleCompile!C77)),ISNUMBER(FIND("0F",ScheduleCompile!C77)),ISNUMBER(FIND("8F",ScheduleCompile!C77)),ISNUMBER(FIND("1F",ScheduleCompile!C77)),ISNUMBER(FIND("2F",ScheduleCompile!C77)),ISNUMBER(FIND("3F",ScheduleCompile!C77)),ISNUMBER(FIND("6F",ScheduleCompile!C77)),ISNUMBER(FIND("7F",ScheduleCompile!C77)),ISNUMBER(FIND("9F",ScheduleCompile!C77)),ISNUMBER(FIND("4F",ScheduleCompile!C77))),VALUE(LEFT(ScheduleCompile!C77,FIND("F",ScheduleCompile!C77)-1)),ScheduleCompile!C77)))))),ISTEXT(ScheduleCompile!#REF!)),"ENDTABLE",IF(ISERROR(IF(ScheduleCompile!C77="Off",0,IF(ScheduleCompile!C77="On",1,IF(ISNUMBER(ScheduleCompile!C77),ScheduleCompile!C77/1,IF(ISTEXT(ScheduleCompile!C77),IF(OR(ISNUMBER(FIND("5F",ScheduleCompile!C77)),ISNUMBER(FIND("0F",ScheduleCompile!C77)),ISNUMBER(FIND("8F",ScheduleCompile!C77)),ISNUMBER(FIND("1F",ScheduleCompile!C77)),ISNUMBER(FIND("2F",ScheduleCompile!C77)),ISNUMBER(FIND("3F",ScheduleCompile!C77)),ISNUMBER(FIND("6F",ScheduleCompile!C77)),ISNUMBER(FIND("7F",ScheduleCompile!C77)),ISNUMBER(FIND("9F",ScheduleCompile!C77)),ISNUMBER(FIND("4F",ScheduleCompile!C77))),VALUE(LEFT(ScheduleCompile!C77,FIND("F",ScheduleCompile!C77)-1)),ScheduleCompile!C77)))))),"",IF(ScheduleCompile!C77="Off",0,IF(ScheduleCompile!C77="On",1,IF(ISNUMBER(ScheduleCompile!C77),ScheduleCompile!C77/1,IF(ISTEXT(ScheduleCompile!C77),IF(OR(ISNUMBER(FIND("5F",ScheduleCompile!C77)),ISNUMBER(FIND("0F",ScheduleCompile!C77)),ISNUMBER(FIND("8F",ScheduleCompile!C77)),ISNUMBER(FIND("1F",ScheduleCompile!C77)),ISNUMBER(FIND("2F",ScheduleCompile!C77)),ISNUMBER(FIND("3F",ScheduleCompile!C77)),ISNUMBER(FIND("6F",ScheduleCompile!C77)),ISNUMBER(FIND("7F",ScheduleCompile!C77)),ISNUMBER(FIND("9F",ScheduleCompile!C77)),ISNUMBER(FIND("4F",ScheduleCompile!C77))),VALUE(LEFT(ScheduleCompile!C77,FIND("F",ScheduleCompile!C77)-1)),ScheduleCompile!C77)))))))</f>
        <v>0.9</v>
      </c>
      <c r="I84" s="1">
        <f>IF(AND(ISERROR(IF(ScheduleCompile!D77="Off",0,IF(ScheduleCompile!D77="On",1,IF(ISNUMBER(ScheduleCompile!D77),ScheduleCompile!D77/1,IF(ISTEXT(ScheduleCompile!D77),IF(OR(ISNUMBER(FIND("5F",ScheduleCompile!D77)),ISNUMBER(FIND("0F",ScheduleCompile!D77)),ISNUMBER(FIND("8F",ScheduleCompile!D77)),ISNUMBER(FIND("1F",ScheduleCompile!D77)),ISNUMBER(FIND("2F",ScheduleCompile!D77)),ISNUMBER(FIND("3F",ScheduleCompile!D77)),ISNUMBER(FIND("6F",ScheduleCompile!D77)),ISNUMBER(FIND("7F",ScheduleCompile!D77)),ISNUMBER(FIND("9F",ScheduleCompile!D77)),ISNUMBER(FIND("4F",ScheduleCompile!D77))),VALUE(LEFT(ScheduleCompile!D77,FIND("F",ScheduleCompile!D77)-1)),ScheduleCompile!D77)))))),ISTEXT(ScheduleCompile!#REF!)),"ENDTABLE",IF(ISERROR(IF(ScheduleCompile!D77="Off",0,IF(ScheduleCompile!D77="On",1,IF(ISNUMBER(ScheduleCompile!D77),ScheduleCompile!D77/1,IF(ISTEXT(ScheduleCompile!D77),IF(OR(ISNUMBER(FIND("5F",ScheduleCompile!D77)),ISNUMBER(FIND("0F",ScheduleCompile!D77)),ISNUMBER(FIND("8F",ScheduleCompile!D77)),ISNUMBER(FIND("1F",ScheduleCompile!D77)),ISNUMBER(FIND("2F",ScheduleCompile!D77)),ISNUMBER(FIND("3F",ScheduleCompile!D77)),ISNUMBER(FIND("6F",ScheduleCompile!D77)),ISNUMBER(FIND("7F",ScheduleCompile!D77)),ISNUMBER(FIND("9F",ScheduleCompile!D77)),ISNUMBER(FIND("4F",ScheduleCompile!D77))),VALUE(LEFT(ScheduleCompile!D77,FIND("F",ScheduleCompile!D77)-1)),ScheduleCompile!D77)))))),"",IF(ScheduleCompile!D77="Off",0,IF(ScheduleCompile!D77="On",1,IF(ISNUMBER(ScheduleCompile!D77),ScheduleCompile!D77/1,IF(ISTEXT(ScheduleCompile!D77),IF(OR(ISNUMBER(FIND("5F",ScheduleCompile!D77)),ISNUMBER(FIND("0F",ScheduleCompile!D77)),ISNUMBER(FIND("8F",ScheduleCompile!D77)),ISNUMBER(FIND("1F",ScheduleCompile!D77)),ISNUMBER(FIND("2F",ScheduleCompile!D77)),ISNUMBER(FIND("3F",ScheduleCompile!D77)),ISNUMBER(FIND("6F",ScheduleCompile!D77)),ISNUMBER(FIND("7F",ScheduleCompile!D77)),ISNUMBER(FIND("9F",ScheduleCompile!D77)),ISNUMBER(FIND("4F",ScheduleCompile!D77))),VALUE(LEFT(ScheduleCompile!D77,FIND("F",ScheduleCompile!D77)-1)),ScheduleCompile!D77)))))))</f>
        <v>0.9</v>
      </c>
      <c r="J84" s="1">
        <f>IF(AND(ISERROR(IF(ScheduleCompile!E77="Off",0,IF(ScheduleCompile!E77="On",1,IF(ISNUMBER(ScheduleCompile!E77),ScheduleCompile!E77/1,IF(ISTEXT(ScheduleCompile!E77),IF(OR(ISNUMBER(FIND("5F",ScheduleCompile!E77)),ISNUMBER(FIND("0F",ScheduleCompile!E77)),ISNUMBER(FIND("8F",ScheduleCompile!E77)),ISNUMBER(FIND("1F",ScheduleCompile!E77)),ISNUMBER(FIND("2F",ScheduleCompile!E77)),ISNUMBER(FIND("3F",ScheduleCompile!E77)),ISNUMBER(FIND("6F",ScheduleCompile!E77)),ISNUMBER(FIND("7F",ScheduleCompile!E77)),ISNUMBER(FIND("9F",ScheduleCompile!E77)),ISNUMBER(FIND("4F",ScheduleCompile!E77))),VALUE(LEFT(ScheduleCompile!E77,FIND("F",ScheduleCompile!E77)-1)),ScheduleCompile!E77)))))),ISTEXT(ScheduleCompile!#REF!)),"ENDTABLE",IF(ISERROR(IF(ScheduleCompile!E77="Off",0,IF(ScheduleCompile!E77="On",1,IF(ISNUMBER(ScheduleCompile!E77),ScheduleCompile!E77/1,IF(ISTEXT(ScheduleCompile!E77),IF(OR(ISNUMBER(FIND("5F",ScheduleCompile!E77)),ISNUMBER(FIND("0F",ScheduleCompile!E77)),ISNUMBER(FIND("8F",ScheduleCompile!E77)),ISNUMBER(FIND("1F",ScheduleCompile!E77)),ISNUMBER(FIND("2F",ScheduleCompile!E77)),ISNUMBER(FIND("3F",ScheduleCompile!E77)),ISNUMBER(FIND("6F",ScheduleCompile!E77)),ISNUMBER(FIND("7F",ScheduleCompile!E77)),ISNUMBER(FIND("9F",ScheduleCompile!E77)),ISNUMBER(FIND("4F",ScheduleCompile!E77))),VALUE(LEFT(ScheduleCompile!E77,FIND("F",ScheduleCompile!E77)-1)),ScheduleCompile!E77)))))),"",IF(ScheduleCompile!E77="Off",0,IF(ScheduleCompile!E77="On",1,IF(ISNUMBER(ScheduleCompile!E77),ScheduleCompile!E77/1,IF(ISTEXT(ScheduleCompile!E77),IF(OR(ISNUMBER(FIND("5F",ScheduleCompile!E77)),ISNUMBER(FIND("0F",ScheduleCompile!E77)),ISNUMBER(FIND("8F",ScheduleCompile!E77)),ISNUMBER(FIND("1F",ScheduleCompile!E77)),ISNUMBER(FIND("2F",ScheduleCompile!E77)),ISNUMBER(FIND("3F",ScheduleCompile!E77)),ISNUMBER(FIND("6F",ScheduleCompile!E77)),ISNUMBER(FIND("7F",ScheduleCompile!E77)),ISNUMBER(FIND("9F",ScheduleCompile!E77)),ISNUMBER(FIND("4F",ScheduleCompile!E77))),VALUE(LEFT(ScheduleCompile!E77,FIND("F",ScheduleCompile!E77)-1)),ScheduleCompile!E77)))))))</f>
        <v>0.9</v>
      </c>
      <c r="K84" s="1">
        <f>IF(AND(ISERROR(IF(ScheduleCompile!F77="Off",0,IF(ScheduleCompile!F77="On",1,IF(ISNUMBER(ScheduleCompile!F77),ScheduleCompile!F77/1,IF(ISTEXT(ScheduleCompile!F77),IF(OR(ISNUMBER(FIND("5F",ScheduleCompile!F77)),ISNUMBER(FIND("0F",ScheduleCompile!F77)),ISNUMBER(FIND("8F",ScheduleCompile!F77)),ISNUMBER(FIND("1F",ScheduleCompile!F77)),ISNUMBER(FIND("2F",ScheduleCompile!F77)),ISNUMBER(FIND("3F",ScheduleCompile!F77)),ISNUMBER(FIND("6F",ScheduleCompile!F77)),ISNUMBER(FIND("7F",ScheduleCompile!F77)),ISNUMBER(FIND("9F",ScheduleCompile!F77)),ISNUMBER(FIND("4F",ScheduleCompile!F77))),VALUE(LEFT(ScheduleCompile!F77,FIND("F",ScheduleCompile!F77)-1)),ScheduleCompile!F77)))))),ISTEXT(ScheduleCompile!#REF!)),"ENDTABLE",IF(ISERROR(IF(ScheduleCompile!F77="Off",0,IF(ScheduleCompile!F77="On",1,IF(ISNUMBER(ScheduleCompile!F77),ScheduleCompile!F77/1,IF(ISTEXT(ScheduleCompile!F77),IF(OR(ISNUMBER(FIND("5F",ScheduleCompile!F77)),ISNUMBER(FIND("0F",ScheduleCompile!F77)),ISNUMBER(FIND("8F",ScheduleCompile!F77)),ISNUMBER(FIND("1F",ScheduleCompile!F77)),ISNUMBER(FIND("2F",ScheduleCompile!F77)),ISNUMBER(FIND("3F",ScheduleCompile!F77)),ISNUMBER(FIND("6F",ScheduleCompile!F77)),ISNUMBER(FIND("7F",ScheduleCompile!F77)),ISNUMBER(FIND("9F",ScheduleCompile!F77)),ISNUMBER(FIND("4F",ScheduleCompile!F77))),VALUE(LEFT(ScheduleCompile!F77,FIND("F",ScheduleCompile!F77)-1)),ScheduleCompile!F77)))))),"",IF(ScheduleCompile!F77="Off",0,IF(ScheduleCompile!F77="On",1,IF(ISNUMBER(ScheduleCompile!F77),ScheduleCompile!F77/1,IF(ISTEXT(ScheduleCompile!F77),IF(OR(ISNUMBER(FIND("5F",ScheduleCompile!F77)),ISNUMBER(FIND("0F",ScheduleCompile!F77)),ISNUMBER(FIND("8F",ScheduleCompile!F77)),ISNUMBER(FIND("1F",ScheduleCompile!F77)),ISNUMBER(FIND("2F",ScheduleCompile!F77)),ISNUMBER(FIND("3F",ScheduleCompile!F77)),ISNUMBER(FIND("6F",ScheduleCompile!F77)),ISNUMBER(FIND("7F",ScheduleCompile!F77)),ISNUMBER(FIND("9F",ScheduleCompile!F77)),ISNUMBER(FIND("4F",ScheduleCompile!F77))),VALUE(LEFT(ScheduleCompile!F77,FIND("F",ScheduleCompile!F77)-1)),ScheduleCompile!F77)))))))</f>
        <v>0.9</v>
      </c>
      <c r="L84" s="1">
        <f>IF(AND(ISERROR(IF(ScheduleCompile!G77="Off",0,IF(ScheduleCompile!G77="On",1,IF(ISNUMBER(ScheduleCompile!G77),ScheduleCompile!G77/1,IF(ISTEXT(ScheduleCompile!G77),IF(OR(ISNUMBER(FIND("5F",ScheduleCompile!G77)),ISNUMBER(FIND("0F",ScheduleCompile!G77)),ISNUMBER(FIND("8F",ScheduleCompile!G77)),ISNUMBER(FIND("1F",ScheduleCompile!G77)),ISNUMBER(FIND("2F",ScheduleCompile!G77)),ISNUMBER(FIND("3F",ScheduleCompile!G77)),ISNUMBER(FIND("6F",ScheduleCompile!G77)),ISNUMBER(FIND("7F",ScheduleCompile!G77)),ISNUMBER(FIND("9F",ScheduleCompile!G77)),ISNUMBER(FIND("4F",ScheduleCompile!G77))),VALUE(LEFT(ScheduleCompile!G77,FIND("F",ScheduleCompile!G77)-1)),ScheduleCompile!G77)))))),ISTEXT(ScheduleCompile!#REF!)),"ENDTABLE",IF(ISERROR(IF(ScheduleCompile!G77="Off",0,IF(ScheduleCompile!G77="On",1,IF(ISNUMBER(ScheduleCompile!G77),ScheduleCompile!G77/1,IF(ISTEXT(ScheduleCompile!G77),IF(OR(ISNUMBER(FIND("5F",ScheduleCompile!G77)),ISNUMBER(FIND("0F",ScheduleCompile!G77)),ISNUMBER(FIND("8F",ScheduleCompile!G77)),ISNUMBER(FIND("1F",ScheduleCompile!G77)),ISNUMBER(FIND("2F",ScheduleCompile!G77)),ISNUMBER(FIND("3F",ScheduleCompile!G77)),ISNUMBER(FIND("6F",ScheduleCompile!G77)),ISNUMBER(FIND("7F",ScheduleCompile!G77)),ISNUMBER(FIND("9F",ScheduleCompile!G77)),ISNUMBER(FIND("4F",ScheduleCompile!G77))),VALUE(LEFT(ScheduleCompile!G77,FIND("F",ScheduleCompile!G77)-1)),ScheduleCompile!G77)))))),"",IF(ScheduleCompile!G77="Off",0,IF(ScheduleCompile!G77="On",1,IF(ISNUMBER(ScheduleCompile!G77),ScheduleCompile!G77/1,IF(ISTEXT(ScheduleCompile!G77),IF(OR(ISNUMBER(FIND("5F",ScheduleCompile!G77)),ISNUMBER(FIND("0F",ScheduleCompile!G77)),ISNUMBER(FIND("8F",ScheduleCompile!G77)),ISNUMBER(FIND("1F",ScheduleCompile!G77)),ISNUMBER(FIND("2F",ScheduleCompile!G77)),ISNUMBER(FIND("3F",ScheduleCompile!G77)),ISNUMBER(FIND("6F",ScheduleCompile!G77)),ISNUMBER(FIND("7F",ScheduleCompile!G77)),ISNUMBER(FIND("9F",ScheduleCompile!G77)),ISNUMBER(FIND("4F",ScheduleCompile!G77))),VALUE(LEFT(ScheduleCompile!G77,FIND("F",ScheduleCompile!G77)-1)),ScheduleCompile!G77)))))))</f>
        <v>0.9</v>
      </c>
      <c r="M84" s="1">
        <f>IF(AND(ISERROR(IF(ScheduleCompile!H77="Off",0,IF(ScheduleCompile!H77="On",1,IF(ISNUMBER(ScheduleCompile!H77),ScheduleCompile!H77/1,IF(ISTEXT(ScheduleCompile!H77),IF(OR(ISNUMBER(FIND("5F",ScheduleCompile!H77)),ISNUMBER(FIND("0F",ScheduleCompile!H77)),ISNUMBER(FIND("8F",ScheduleCompile!H77)),ISNUMBER(FIND("1F",ScheduleCompile!H77)),ISNUMBER(FIND("2F",ScheduleCompile!H77)),ISNUMBER(FIND("3F",ScheduleCompile!H77)),ISNUMBER(FIND("6F",ScheduleCompile!H77)),ISNUMBER(FIND("7F",ScheduleCompile!H77)),ISNUMBER(FIND("9F",ScheduleCompile!H77)),ISNUMBER(FIND("4F",ScheduleCompile!H77))),VALUE(LEFT(ScheduleCompile!H77,FIND("F",ScheduleCompile!H77)-1)),ScheduleCompile!H77)))))),ISTEXT(ScheduleCompile!#REF!)),"ENDTABLE",IF(ISERROR(IF(ScheduleCompile!H77="Off",0,IF(ScheduleCompile!H77="On",1,IF(ISNUMBER(ScheduleCompile!H77),ScheduleCompile!H77/1,IF(ISTEXT(ScheduleCompile!H77),IF(OR(ISNUMBER(FIND("5F",ScheduleCompile!H77)),ISNUMBER(FIND("0F",ScheduleCompile!H77)),ISNUMBER(FIND("8F",ScheduleCompile!H77)),ISNUMBER(FIND("1F",ScheduleCompile!H77)),ISNUMBER(FIND("2F",ScheduleCompile!H77)),ISNUMBER(FIND("3F",ScheduleCompile!H77)),ISNUMBER(FIND("6F",ScheduleCompile!H77)),ISNUMBER(FIND("7F",ScheduleCompile!H77)),ISNUMBER(FIND("9F",ScheduleCompile!H77)),ISNUMBER(FIND("4F",ScheduleCompile!H77))),VALUE(LEFT(ScheduleCompile!H77,FIND("F",ScheduleCompile!H77)-1)),ScheduleCompile!H77)))))),"",IF(ScheduleCompile!H77="Off",0,IF(ScheduleCompile!H77="On",1,IF(ISNUMBER(ScheduleCompile!H77),ScheduleCompile!H77/1,IF(ISTEXT(ScheduleCompile!H77),IF(OR(ISNUMBER(FIND("5F",ScheduleCompile!H77)),ISNUMBER(FIND("0F",ScheduleCompile!H77)),ISNUMBER(FIND("8F",ScheduleCompile!H77)),ISNUMBER(FIND("1F",ScheduleCompile!H77)),ISNUMBER(FIND("2F",ScheduleCompile!H77)),ISNUMBER(FIND("3F",ScheduleCompile!H77)),ISNUMBER(FIND("6F",ScheduleCompile!H77)),ISNUMBER(FIND("7F",ScheduleCompile!H77)),ISNUMBER(FIND("9F",ScheduleCompile!H77)),ISNUMBER(FIND("4F",ScheduleCompile!H77))),VALUE(LEFT(ScheduleCompile!H77,FIND("F",ScheduleCompile!H77)-1)),ScheduleCompile!H77)))))))</f>
        <v>0.9</v>
      </c>
      <c r="N84" s="1">
        <f>IF(AND(ISERROR(IF(ScheduleCompile!I77="Off",0,IF(ScheduleCompile!I77="On",1,IF(ISNUMBER(ScheduleCompile!I77),ScheduleCompile!I77/1,IF(ISTEXT(ScheduleCompile!I77),IF(OR(ISNUMBER(FIND("5F",ScheduleCompile!I77)),ISNUMBER(FIND("0F",ScheduleCompile!I77)),ISNUMBER(FIND("8F",ScheduleCompile!I77)),ISNUMBER(FIND("1F",ScheduleCompile!I77)),ISNUMBER(FIND("2F",ScheduleCompile!I77)),ISNUMBER(FIND("3F",ScheduleCompile!I77)),ISNUMBER(FIND("6F",ScheduleCompile!I77)),ISNUMBER(FIND("7F",ScheduleCompile!I77)),ISNUMBER(FIND("9F",ScheduleCompile!I77)),ISNUMBER(FIND("4F",ScheduleCompile!I77))),VALUE(LEFT(ScheduleCompile!I77,FIND("F",ScheduleCompile!I77)-1)),ScheduleCompile!I77)))))),ISTEXT(ScheduleCompile!#REF!)),"ENDTABLE",IF(ISERROR(IF(ScheduleCompile!I77="Off",0,IF(ScheduleCompile!I77="On",1,IF(ISNUMBER(ScheduleCompile!I77),ScheduleCompile!I77/1,IF(ISTEXT(ScheduleCompile!I77),IF(OR(ISNUMBER(FIND("5F",ScheduleCompile!I77)),ISNUMBER(FIND("0F",ScheduleCompile!I77)),ISNUMBER(FIND("8F",ScheduleCompile!I77)),ISNUMBER(FIND("1F",ScheduleCompile!I77)),ISNUMBER(FIND("2F",ScheduleCompile!I77)),ISNUMBER(FIND("3F",ScheduleCompile!I77)),ISNUMBER(FIND("6F",ScheduleCompile!I77)),ISNUMBER(FIND("7F",ScheduleCompile!I77)),ISNUMBER(FIND("9F",ScheduleCompile!I77)),ISNUMBER(FIND("4F",ScheduleCompile!I77))),VALUE(LEFT(ScheduleCompile!I77,FIND("F",ScheduleCompile!I77)-1)),ScheduleCompile!I77)))))),"",IF(ScheduleCompile!I77="Off",0,IF(ScheduleCompile!I77="On",1,IF(ISNUMBER(ScheduleCompile!I77),ScheduleCompile!I77/1,IF(ISTEXT(ScheduleCompile!I77),IF(OR(ISNUMBER(FIND("5F",ScheduleCompile!I77)),ISNUMBER(FIND("0F",ScheduleCompile!I77)),ISNUMBER(FIND("8F",ScheduleCompile!I77)),ISNUMBER(FIND("1F",ScheduleCompile!I77)),ISNUMBER(FIND("2F",ScheduleCompile!I77)),ISNUMBER(FIND("3F",ScheduleCompile!I77)),ISNUMBER(FIND("6F",ScheduleCompile!I77)),ISNUMBER(FIND("7F",ScheduleCompile!I77)),ISNUMBER(FIND("9F",ScheduleCompile!I77)),ISNUMBER(FIND("4F",ScheduleCompile!I77))),VALUE(LEFT(ScheduleCompile!I77,FIND("F",ScheduleCompile!I77)-1)),ScheduleCompile!I77)))))))</f>
        <v>0.9</v>
      </c>
      <c r="O84" s="1">
        <f>IF(AND(ISERROR(IF(ScheduleCompile!J77="Off",0,IF(ScheduleCompile!J77="On",1,IF(ISNUMBER(ScheduleCompile!J77),ScheduleCompile!J77/1,IF(ISTEXT(ScheduleCompile!J77),IF(OR(ISNUMBER(FIND("5F",ScheduleCompile!J77)),ISNUMBER(FIND("0F",ScheduleCompile!J77)),ISNUMBER(FIND("8F",ScheduleCompile!J77)),ISNUMBER(FIND("1F",ScheduleCompile!J77)),ISNUMBER(FIND("2F",ScheduleCompile!J77)),ISNUMBER(FIND("3F",ScheduleCompile!J77)),ISNUMBER(FIND("6F",ScheduleCompile!J77)),ISNUMBER(FIND("7F",ScheduleCompile!J77)),ISNUMBER(FIND("9F",ScheduleCompile!J77)),ISNUMBER(FIND("4F",ScheduleCompile!J77))),VALUE(LEFT(ScheduleCompile!J77,FIND("F",ScheduleCompile!J77)-1)),ScheduleCompile!J77)))))),ISTEXT(ScheduleCompile!#REF!)),"ENDTABLE",IF(ISERROR(IF(ScheduleCompile!J77="Off",0,IF(ScheduleCompile!J77="On",1,IF(ISNUMBER(ScheduleCompile!J77),ScheduleCompile!J77/1,IF(ISTEXT(ScheduleCompile!J77),IF(OR(ISNUMBER(FIND("5F",ScheduleCompile!J77)),ISNUMBER(FIND("0F",ScheduleCompile!J77)),ISNUMBER(FIND("8F",ScheduleCompile!J77)),ISNUMBER(FIND("1F",ScheduleCompile!J77)),ISNUMBER(FIND("2F",ScheduleCompile!J77)),ISNUMBER(FIND("3F",ScheduleCompile!J77)),ISNUMBER(FIND("6F",ScheduleCompile!J77)),ISNUMBER(FIND("7F",ScheduleCompile!J77)),ISNUMBER(FIND("9F",ScheduleCompile!J77)),ISNUMBER(FIND("4F",ScheduleCompile!J77))),VALUE(LEFT(ScheduleCompile!J77,FIND("F",ScheduleCompile!J77)-1)),ScheduleCompile!J77)))))),"",IF(ScheduleCompile!J77="Off",0,IF(ScheduleCompile!J77="On",1,IF(ISNUMBER(ScheduleCompile!J77),ScheduleCompile!J77/1,IF(ISTEXT(ScheduleCompile!J77),IF(OR(ISNUMBER(FIND("5F",ScheduleCompile!J77)),ISNUMBER(FIND("0F",ScheduleCompile!J77)),ISNUMBER(FIND("8F",ScheduleCompile!J77)),ISNUMBER(FIND("1F",ScheduleCompile!J77)),ISNUMBER(FIND("2F",ScheduleCompile!J77)),ISNUMBER(FIND("3F",ScheduleCompile!J77)),ISNUMBER(FIND("6F",ScheduleCompile!J77)),ISNUMBER(FIND("7F",ScheduleCompile!J77)),ISNUMBER(FIND("9F",ScheduleCompile!J77)),ISNUMBER(FIND("4F",ScheduleCompile!J77))),VALUE(LEFT(ScheduleCompile!J77,FIND("F",ScheduleCompile!J77)-1)),ScheduleCompile!J77)))))))</f>
        <v>0.9</v>
      </c>
      <c r="P84" s="1">
        <f>IF(AND(ISERROR(IF(ScheduleCompile!K77="Off",0,IF(ScheduleCompile!K77="On",1,IF(ISNUMBER(ScheduleCompile!K77),ScheduleCompile!K77/1,IF(ISTEXT(ScheduleCompile!K77),IF(OR(ISNUMBER(FIND("5F",ScheduleCompile!K77)),ISNUMBER(FIND("0F",ScheduleCompile!K77)),ISNUMBER(FIND("8F",ScheduleCompile!K77)),ISNUMBER(FIND("1F",ScheduleCompile!K77)),ISNUMBER(FIND("2F",ScheduleCompile!K77)),ISNUMBER(FIND("3F",ScheduleCompile!K77)),ISNUMBER(FIND("6F",ScheduleCompile!K77)),ISNUMBER(FIND("7F",ScheduleCompile!K77)),ISNUMBER(FIND("9F",ScheduleCompile!K77)),ISNUMBER(FIND("4F",ScheduleCompile!K77))),VALUE(LEFT(ScheduleCompile!K77,FIND("F",ScheduleCompile!K77)-1)),ScheduleCompile!K77)))))),ISTEXT(ScheduleCompile!#REF!)),"ENDTABLE",IF(ISERROR(IF(ScheduleCompile!K77="Off",0,IF(ScheduleCompile!K77="On",1,IF(ISNUMBER(ScheduleCompile!K77),ScheduleCompile!K77/1,IF(ISTEXT(ScheduleCompile!K77),IF(OR(ISNUMBER(FIND("5F",ScheduleCompile!K77)),ISNUMBER(FIND("0F",ScheduleCompile!K77)),ISNUMBER(FIND("8F",ScheduleCompile!K77)),ISNUMBER(FIND("1F",ScheduleCompile!K77)),ISNUMBER(FIND("2F",ScheduleCompile!K77)),ISNUMBER(FIND("3F",ScheduleCompile!K77)),ISNUMBER(FIND("6F",ScheduleCompile!K77)),ISNUMBER(FIND("7F",ScheduleCompile!K77)),ISNUMBER(FIND("9F",ScheduleCompile!K77)),ISNUMBER(FIND("4F",ScheduleCompile!K77))),VALUE(LEFT(ScheduleCompile!K77,FIND("F",ScheduleCompile!K77)-1)),ScheduleCompile!K77)))))),"",IF(ScheduleCompile!K77="Off",0,IF(ScheduleCompile!K77="On",1,IF(ISNUMBER(ScheduleCompile!K77),ScheduleCompile!K77/1,IF(ISTEXT(ScheduleCompile!K77),IF(OR(ISNUMBER(FIND("5F",ScheduleCompile!K77)),ISNUMBER(FIND("0F",ScheduleCompile!K77)),ISNUMBER(FIND("8F",ScheduleCompile!K77)),ISNUMBER(FIND("1F",ScheduleCompile!K77)),ISNUMBER(FIND("2F",ScheduleCompile!K77)),ISNUMBER(FIND("3F",ScheduleCompile!K77)),ISNUMBER(FIND("6F",ScheduleCompile!K77)),ISNUMBER(FIND("7F",ScheduleCompile!K77)),ISNUMBER(FIND("9F",ScheduleCompile!K77)),ISNUMBER(FIND("4F",ScheduleCompile!K77))),VALUE(LEFT(ScheduleCompile!K77,FIND("F",ScheduleCompile!K77)-1)),ScheduleCompile!K77)))))))</f>
        <v>0.9</v>
      </c>
      <c r="Q84" s="1">
        <f>IF(AND(ISERROR(IF(ScheduleCompile!L77="Off",0,IF(ScheduleCompile!L77="On",1,IF(ISNUMBER(ScheduleCompile!L77),ScheduleCompile!L77/1,IF(ISTEXT(ScheduleCompile!L77),IF(OR(ISNUMBER(FIND("5F",ScheduleCompile!L77)),ISNUMBER(FIND("0F",ScheduleCompile!L77)),ISNUMBER(FIND("8F",ScheduleCompile!L77)),ISNUMBER(FIND("1F",ScheduleCompile!L77)),ISNUMBER(FIND("2F",ScheduleCompile!L77)),ISNUMBER(FIND("3F",ScheduleCompile!L77)),ISNUMBER(FIND("6F",ScheduleCompile!L77)),ISNUMBER(FIND("7F",ScheduleCompile!L77)),ISNUMBER(FIND("9F",ScheduleCompile!L77)),ISNUMBER(FIND("4F",ScheduleCompile!L77))),VALUE(LEFT(ScheduleCompile!L77,FIND("F",ScheduleCompile!L77)-1)),ScheduleCompile!L77)))))),ISTEXT(ScheduleCompile!#REF!)),"ENDTABLE",IF(ISERROR(IF(ScheduleCompile!L77="Off",0,IF(ScheduleCompile!L77="On",1,IF(ISNUMBER(ScheduleCompile!L77),ScheduleCompile!L77/1,IF(ISTEXT(ScheduleCompile!L77),IF(OR(ISNUMBER(FIND("5F",ScheduleCompile!L77)),ISNUMBER(FIND("0F",ScheduleCompile!L77)),ISNUMBER(FIND("8F",ScheduleCompile!L77)),ISNUMBER(FIND("1F",ScheduleCompile!L77)),ISNUMBER(FIND("2F",ScheduleCompile!L77)),ISNUMBER(FIND("3F",ScheduleCompile!L77)),ISNUMBER(FIND("6F",ScheduleCompile!L77)),ISNUMBER(FIND("7F",ScheduleCompile!L77)),ISNUMBER(FIND("9F",ScheduleCompile!L77)),ISNUMBER(FIND("4F",ScheduleCompile!L77))),VALUE(LEFT(ScheduleCompile!L77,FIND("F",ScheduleCompile!L77)-1)),ScheduleCompile!L77)))))),"",IF(ScheduleCompile!L77="Off",0,IF(ScheduleCompile!L77="On",1,IF(ISNUMBER(ScheduleCompile!L77),ScheduleCompile!L77/1,IF(ISTEXT(ScheduleCompile!L77),IF(OR(ISNUMBER(FIND("5F",ScheduleCompile!L77)),ISNUMBER(FIND("0F",ScheduleCompile!L77)),ISNUMBER(FIND("8F",ScheduleCompile!L77)),ISNUMBER(FIND("1F",ScheduleCompile!L77)),ISNUMBER(FIND("2F",ScheduleCompile!L77)),ISNUMBER(FIND("3F",ScheduleCompile!L77)),ISNUMBER(FIND("6F",ScheduleCompile!L77)),ISNUMBER(FIND("7F",ScheduleCompile!L77)),ISNUMBER(FIND("9F",ScheduleCompile!L77)),ISNUMBER(FIND("4F",ScheduleCompile!L77))),VALUE(LEFT(ScheduleCompile!L77,FIND("F",ScheduleCompile!L77)-1)),ScheduleCompile!L77)))))))</f>
        <v>0.9</v>
      </c>
      <c r="R84" s="1">
        <f>IF(AND(ISERROR(IF(ScheduleCompile!M77="Off",0,IF(ScheduleCompile!M77="On",1,IF(ISNUMBER(ScheduleCompile!M77),ScheduleCompile!M77/1,IF(ISTEXT(ScheduleCompile!M77),IF(OR(ISNUMBER(FIND("5F",ScheduleCompile!M77)),ISNUMBER(FIND("0F",ScheduleCompile!M77)),ISNUMBER(FIND("8F",ScheduleCompile!M77)),ISNUMBER(FIND("1F",ScheduleCompile!M77)),ISNUMBER(FIND("2F",ScheduleCompile!M77)),ISNUMBER(FIND("3F",ScheduleCompile!M77)),ISNUMBER(FIND("6F",ScheduleCompile!M77)),ISNUMBER(FIND("7F",ScheduleCompile!M77)),ISNUMBER(FIND("9F",ScheduleCompile!M77)),ISNUMBER(FIND("4F",ScheduleCompile!M77))),VALUE(LEFT(ScheduleCompile!M77,FIND("F",ScheduleCompile!M77)-1)),ScheduleCompile!M77)))))),ISTEXT(ScheduleCompile!#REF!)),"ENDTABLE",IF(ISERROR(IF(ScheduleCompile!M77="Off",0,IF(ScheduleCompile!M77="On",1,IF(ISNUMBER(ScheduleCompile!M77),ScheduleCompile!M77/1,IF(ISTEXT(ScheduleCompile!M77),IF(OR(ISNUMBER(FIND("5F",ScheduleCompile!M77)),ISNUMBER(FIND("0F",ScheduleCompile!M77)),ISNUMBER(FIND("8F",ScheduleCompile!M77)),ISNUMBER(FIND("1F",ScheduleCompile!M77)),ISNUMBER(FIND("2F",ScheduleCompile!M77)),ISNUMBER(FIND("3F",ScheduleCompile!M77)),ISNUMBER(FIND("6F",ScheduleCompile!M77)),ISNUMBER(FIND("7F",ScheduleCompile!M77)),ISNUMBER(FIND("9F",ScheduleCompile!M77)),ISNUMBER(FIND("4F",ScheduleCompile!M77))),VALUE(LEFT(ScheduleCompile!M77,FIND("F",ScheduleCompile!M77)-1)),ScheduleCompile!M77)))))),"",IF(ScheduleCompile!M77="Off",0,IF(ScheduleCompile!M77="On",1,IF(ISNUMBER(ScheduleCompile!M77),ScheduleCompile!M77/1,IF(ISTEXT(ScheduleCompile!M77),IF(OR(ISNUMBER(FIND("5F",ScheduleCompile!M77)),ISNUMBER(FIND("0F",ScheduleCompile!M77)),ISNUMBER(FIND("8F",ScheduleCompile!M77)),ISNUMBER(FIND("1F",ScheduleCompile!M77)),ISNUMBER(FIND("2F",ScheduleCompile!M77)),ISNUMBER(FIND("3F",ScheduleCompile!M77)),ISNUMBER(FIND("6F",ScheduleCompile!M77)),ISNUMBER(FIND("7F",ScheduleCompile!M77)),ISNUMBER(FIND("9F",ScheduleCompile!M77)),ISNUMBER(FIND("4F",ScheduleCompile!M77))),VALUE(LEFT(ScheduleCompile!M77,FIND("F",ScheduleCompile!M77)-1)),ScheduleCompile!M77)))))))</f>
        <v>0.9</v>
      </c>
      <c r="S84" s="1">
        <f>IF(AND(ISERROR(IF(ScheduleCompile!N77="Off",0,IF(ScheduleCompile!N77="On",1,IF(ISNUMBER(ScheduleCompile!N77),ScheduleCompile!N77/1,IF(ISTEXT(ScheduleCompile!N77),IF(OR(ISNUMBER(FIND("5F",ScheduleCompile!N77)),ISNUMBER(FIND("0F",ScheduleCompile!N77)),ISNUMBER(FIND("8F",ScheduleCompile!N77)),ISNUMBER(FIND("1F",ScheduleCompile!N77)),ISNUMBER(FIND("2F",ScheduleCompile!N77)),ISNUMBER(FIND("3F",ScheduleCompile!N77)),ISNUMBER(FIND("6F",ScheduleCompile!N77)),ISNUMBER(FIND("7F",ScheduleCompile!N77)),ISNUMBER(FIND("9F",ScheduleCompile!N77)),ISNUMBER(FIND("4F",ScheduleCompile!N77))),VALUE(LEFT(ScheduleCompile!N77,FIND("F",ScheduleCompile!N77)-1)),ScheduleCompile!N77)))))),ISTEXT(ScheduleCompile!#REF!)),"ENDTABLE",IF(ISERROR(IF(ScheduleCompile!N77="Off",0,IF(ScheduleCompile!N77="On",1,IF(ISNUMBER(ScheduleCompile!N77),ScheduleCompile!N77/1,IF(ISTEXT(ScheduleCompile!N77),IF(OR(ISNUMBER(FIND("5F",ScheduleCompile!N77)),ISNUMBER(FIND("0F",ScheduleCompile!N77)),ISNUMBER(FIND("8F",ScheduleCompile!N77)),ISNUMBER(FIND("1F",ScheduleCompile!N77)),ISNUMBER(FIND("2F",ScheduleCompile!N77)),ISNUMBER(FIND("3F",ScheduleCompile!N77)),ISNUMBER(FIND("6F",ScheduleCompile!N77)),ISNUMBER(FIND("7F",ScheduleCompile!N77)),ISNUMBER(FIND("9F",ScheduleCompile!N77)),ISNUMBER(FIND("4F",ScheduleCompile!N77))),VALUE(LEFT(ScheduleCompile!N77,FIND("F",ScheduleCompile!N77)-1)),ScheduleCompile!N77)))))),"",IF(ScheduleCompile!N77="Off",0,IF(ScheduleCompile!N77="On",1,IF(ISNUMBER(ScheduleCompile!N77),ScheduleCompile!N77/1,IF(ISTEXT(ScheduleCompile!N77),IF(OR(ISNUMBER(FIND("5F",ScheduleCompile!N77)),ISNUMBER(FIND("0F",ScheduleCompile!N77)),ISNUMBER(FIND("8F",ScheduleCompile!N77)),ISNUMBER(FIND("1F",ScheduleCompile!N77)),ISNUMBER(FIND("2F",ScheduleCompile!N77)),ISNUMBER(FIND("3F",ScheduleCompile!N77)),ISNUMBER(FIND("6F",ScheduleCompile!N77)),ISNUMBER(FIND("7F",ScheduleCompile!N77)),ISNUMBER(FIND("9F",ScheduleCompile!N77)),ISNUMBER(FIND("4F",ScheduleCompile!N77))),VALUE(LEFT(ScheduleCompile!N77,FIND("F",ScheduleCompile!N77)-1)),ScheduleCompile!N77)))))))</f>
        <v>0.9</v>
      </c>
      <c r="T84" s="1">
        <f>IF(AND(ISERROR(IF(ScheduleCompile!O77="Off",0,IF(ScheduleCompile!O77="On",1,IF(ISNUMBER(ScheduleCompile!O77),ScheduleCompile!O77/1,IF(ISTEXT(ScheduleCompile!O77),IF(OR(ISNUMBER(FIND("5F",ScheduleCompile!O77)),ISNUMBER(FIND("0F",ScheduleCompile!O77)),ISNUMBER(FIND("8F",ScheduleCompile!O77)),ISNUMBER(FIND("1F",ScheduleCompile!O77)),ISNUMBER(FIND("2F",ScheduleCompile!O77)),ISNUMBER(FIND("3F",ScheduleCompile!O77)),ISNUMBER(FIND("6F",ScheduleCompile!O77)),ISNUMBER(FIND("7F",ScheduleCompile!O77)),ISNUMBER(FIND("9F",ScheduleCompile!O77)),ISNUMBER(FIND("4F",ScheduleCompile!O77))),VALUE(LEFT(ScheduleCompile!O77,FIND("F",ScheduleCompile!O77)-1)),ScheduleCompile!O77)))))),ISTEXT(ScheduleCompile!#REF!)),"ENDTABLE",IF(ISERROR(IF(ScheduleCompile!O77="Off",0,IF(ScheduleCompile!O77="On",1,IF(ISNUMBER(ScheduleCompile!O77),ScheduleCompile!O77/1,IF(ISTEXT(ScheduleCompile!O77),IF(OR(ISNUMBER(FIND("5F",ScheduleCompile!O77)),ISNUMBER(FIND("0F",ScheduleCompile!O77)),ISNUMBER(FIND("8F",ScheduleCompile!O77)),ISNUMBER(FIND("1F",ScheduleCompile!O77)),ISNUMBER(FIND("2F",ScheduleCompile!O77)),ISNUMBER(FIND("3F",ScheduleCompile!O77)),ISNUMBER(FIND("6F",ScheduleCompile!O77)),ISNUMBER(FIND("7F",ScheduleCompile!O77)),ISNUMBER(FIND("9F",ScheduleCompile!O77)),ISNUMBER(FIND("4F",ScheduleCompile!O77))),VALUE(LEFT(ScheduleCompile!O77,FIND("F",ScheduleCompile!O77)-1)),ScheduleCompile!O77)))))),"",IF(ScheduleCompile!O77="Off",0,IF(ScheduleCompile!O77="On",1,IF(ISNUMBER(ScheduleCompile!O77),ScheduleCompile!O77/1,IF(ISTEXT(ScheduleCompile!O77),IF(OR(ISNUMBER(FIND("5F",ScheduleCompile!O77)),ISNUMBER(FIND("0F",ScheduleCompile!O77)),ISNUMBER(FIND("8F",ScheduleCompile!O77)),ISNUMBER(FIND("1F",ScheduleCompile!O77)),ISNUMBER(FIND("2F",ScheduleCompile!O77)),ISNUMBER(FIND("3F",ScheduleCompile!O77)),ISNUMBER(FIND("6F",ScheduleCompile!O77)),ISNUMBER(FIND("7F",ScheduleCompile!O77)),ISNUMBER(FIND("9F",ScheduleCompile!O77)),ISNUMBER(FIND("4F",ScheduleCompile!O77))),VALUE(LEFT(ScheduleCompile!O77,FIND("F",ScheduleCompile!O77)-1)),ScheduleCompile!O77)))))))</f>
        <v>0.9</v>
      </c>
      <c r="U84" s="1">
        <f>IF(AND(ISERROR(IF(ScheduleCompile!P77="Off",0,IF(ScheduleCompile!P77="On",1,IF(ISNUMBER(ScheduleCompile!P77),ScheduleCompile!P77/1,IF(ISTEXT(ScheduleCompile!P77),IF(OR(ISNUMBER(FIND("5F",ScheduleCompile!P77)),ISNUMBER(FIND("0F",ScheduleCompile!P77)),ISNUMBER(FIND("8F",ScheduleCompile!P77)),ISNUMBER(FIND("1F",ScheduleCompile!P77)),ISNUMBER(FIND("2F",ScheduleCompile!P77)),ISNUMBER(FIND("3F",ScheduleCompile!P77)),ISNUMBER(FIND("6F",ScheduleCompile!P77)),ISNUMBER(FIND("7F",ScheduleCompile!P77)),ISNUMBER(FIND("9F",ScheduleCompile!P77)),ISNUMBER(FIND("4F",ScheduleCompile!P77))),VALUE(LEFT(ScheduleCompile!P77,FIND("F",ScheduleCompile!P77)-1)),ScheduleCompile!P77)))))),ISTEXT(ScheduleCompile!#REF!)),"ENDTABLE",IF(ISERROR(IF(ScheduleCompile!P77="Off",0,IF(ScheduleCompile!P77="On",1,IF(ISNUMBER(ScheduleCompile!P77),ScheduleCompile!P77/1,IF(ISTEXT(ScheduleCompile!P77),IF(OR(ISNUMBER(FIND("5F",ScheduleCompile!P77)),ISNUMBER(FIND("0F",ScheduleCompile!P77)),ISNUMBER(FIND("8F",ScheduleCompile!P77)),ISNUMBER(FIND("1F",ScheduleCompile!P77)),ISNUMBER(FIND("2F",ScheduleCompile!P77)),ISNUMBER(FIND("3F",ScheduleCompile!P77)),ISNUMBER(FIND("6F",ScheduleCompile!P77)),ISNUMBER(FIND("7F",ScheduleCompile!P77)),ISNUMBER(FIND("9F",ScheduleCompile!P77)),ISNUMBER(FIND("4F",ScheduleCompile!P77))),VALUE(LEFT(ScheduleCompile!P77,FIND("F",ScheduleCompile!P77)-1)),ScheduleCompile!P77)))))),"",IF(ScheduleCompile!P77="Off",0,IF(ScheduleCompile!P77="On",1,IF(ISNUMBER(ScheduleCompile!P77),ScheduleCompile!P77/1,IF(ISTEXT(ScheduleCompile!P77),IF(OR(ISNUMBER(FIND("5F",ScheduleCompile!P77)),ISNUMBER(FIND("0F",ScheduleCompile!P77)),ISNUMBER(FIND("8F",ScheduleCompile!P77)),ISNUMBER(FIND("1F",ScheduleCompile!P77)),ISNUMBER(FIND("2F",ScheduleCompile!P77)),ISNUMBER(FIND("3F",ScheduleCompile!P77)),ISNUMBER(FIND("6F",ScheduleCompile!P77)),ISNUMBER(FIND("7F",ScheduleCompile!P77)),ISNUMBER(FIND("9F",ScheduleCompile!P77)),ISNUMBER(FIND("4F",ScheduleCompile!P77))),VALUE(LEFT(ScheduleCompile!P77,FIND("F",ScheduleCompile!P77)-1)),ScheduleCompile!P77)))))))</f>
        <v>0.9</v>
      </c>
      <c r="V84" s="1">
        <f>IF(AND(ISERROR(IF(ScheduleCompile!Q77="Off",0,IF(ScheduleCompile!Q77="On",1,IF(ISNUMBER(ScheduleCompile!Q77),ScheduleCompile!Q77/1,IF(ISTEXT(ScheduleCompile!Q77),IF(OR(ISNUMBER(FIND("5F",ScheduleCompile!Q77)),ISNUMBER(FIND("0F",ScheduleCompile!Q77)),ISNUMBER(FIND("8F",ScheduleCompile!Q77)),ISNUMBER(FIND("1F",ScheduleCompile!Q77)),ISNUMBER(FIND("2F",ScheduleCompile!Q77)),ISNUMBER(FIND("3F",ScheduleCompile!Q77)),ISNUMBER(FIND("6F",ScheduleCompile!Q77)),ISNUMBER(FIND("7F",ScheduleCompile!Q77)),ISNUMBER(FIND("9F",ScheduleCompile!Q77)),ISNUMBER(FIND("4F",ScheduleCompile!Q77))),VALUE(LEFT(ScheduleCompile!Q77,FIND("F",ScheduleCompile!Q77)-1)),ScheduleCompile!Q77)))))),ISTEXT(ScheduleCompile!#REF!)),"ENDTABLE",IF(ISERROR(IF(ScheduleCompile!Q77="Off",0,IF(ScheduleCompile!Q77="On",1,IF(ISNUMBER(ScheduleCompile!Q77),ScheduleCompile!Q77/1,IF(ISTEXT(ScheduleCompile!Q77),IF(OR(ISNUMBER(FIND("5F",ScheduleCompile!Q77)),ISNUMBER(FIND("0F",ScheduleCompile!Q77)),ISNUMBER(FIND("8F",ScheduleCompile!Q77)),ISNUMBER(FIND("1F",ScheduleCompile!Q77)),ISNUMBER(FIND("2F",ScheduleCompile!Q77)),ISNUMBER(FIND("3F",ScheduleCompile!Q77)),ISNUMBER(FIND("6F",ScheduleCompile!Q77)),ISNUMBER(FIND("7F",ScheduleCompile!Q77)),ISNUMBER(FIND("9F",ScheduleCompile!Q77)),ISNUMBER(FIND("4F",ScheduleCompile!Q77))),VALUE(LEFT(ScheduleCompile!Q77,FIND("F",ScheduleCompile!Q77)-1)),ScheduleCompile!Q77)))))),"",IF(ScheduleCompile!Q77="Off",0,IF(ScheduleCompile!Q77="On",1,IF(ISNUMBER(ScheduleCompile!Q77),ScheduleCompile!Q77/1,IF(ISTEXT(ScheduleCompile!Q77),IF(OR(ISNUMBER(FIND("5F",ScheduleCompile!Q77)),ISNUMBER(FIND("0F",ScheduleCompile!Q77)),ISNUMBER(FIND("8F",ScheduleCompile!Q77)),ISNUMBER(FIND("1F",ScheduleCompile!Q77)),ISNUMBER(FIND("2F",ScheduleCompile!Q77)),ISNUMBER(FIND("3F",ScheduleCompile!Q77)),ISNUMBER(FIND("6F",ScheduleCompile!Q77)),ISNUMBER(FIND("7F",ScheduleCompile!Q77)),ISNUMBER(FIND("9F",ScheduleCompile!Q77)),ISNUMBER(FIND("4F",ScheduleCompile!Q77))),VALUE(LEFT(ScheduleCompile!Q77,FIND("F",ScheduleCompile!Q77)-1)),ScheduleCompile!Q77)))))))</f>
        <v>0.9</v>
      </c>
      <c r="W84" s="1">
        <f>IF(AND(ISERROR(IF(ScheduleCompile!R77="Off",0,IF(ScheduleCompile!R77="On",1,IF(ISNUMBER(ScheduleCompile!R77),ScheduleCompile!R77/1,IF(ISTEXT(ScheduleCompile!R77),IF(OR(ISNUMBER(FIND("5F",ScheduleCompile!R77)),ISNUMBER(FIND("0F",ScheduleCompile!R77)),ISNUMBER(FIND("8F",ScheduleCompile!R77)),ISNUMBER(FIND("1F",ScheduleCompile!R77)),ISNUMBER(FIND("2F",ScheduleCompile!R77)),ISNUMBER(FIND("3F",ScheduleCompile!R77)),ISNUMBER(FIND("6F",ScheduleCompile!R77)),ISNUMBER(FIND("7F",ScheduleCompile!R77)),ISNUMBER(FIND("9F",ScheduleCompile!R77)),ISNUMBER(FIND("4F",ScheduleCompile!R77))),VALUE(LEFT(ScheduleCompile!R77,FIND("F",ScheduleCompile!R77)-1)),ScheduleCompile!R77)))))),ISTEXT(ScheduleCompile!#REF!)),"ENDTABLE",IF(ISERROR(IF(ScheduleCompile!R77="Off",0,IF(ScheduleCompile!R77="On",1,IF(ISNUMBER(ScheduleCompile!R77),ScheduleCompile!R77/1,IF(ISTEXT(ScheduleCompile!R77),IF(OR(ISNUMBER(FIND("5F",ScheduleCompile!R77)),ISNUMBER(FIND("0F",ScheduleCompile!R77)),ISNUMBER(FIND("8F",ScheduleCompile!R77)),ISNUMBER(FIND("1F",ScheduleCompile!R77)),ISNUMBER(FIND("2F",ScheduleCompile!R77)),ISNUMBER(FIND("3F",ScheduleCompile!R77)),ISNUMBER(FIND("6F",ScheduleCompile!R77)),ISNUMBER(FIND("7F",ScheduleCompile!R77)),ISNUMBER(FIND("9F",ScheduleCompile!R77)),ISNUMBER(FIND("4F",ScheduleCompile!R77))),VALUE(LEFT(ScheduleCompile!R77,FIND("F",ScheduleCompile!R77)-1)),ScheduleCompile!R77)))))),"",IF(ScheduleCompile!R77="Off",0,IF(ScheduleCompile!R77="On",1,IF(ISNUMBER(ScheduleCompile!R77),ScheduleCompile!R77/1,IF(ISTEXT(ScheduleCompile!R77),IF(OR(ISNUMBER(FIND("5F",ScheduleCompile!R77)),ISNUMBER(FIND("0F",ScheduleCompile!R77)),ISNUMBER(FIND("8F",ScheduleCompile!R77)),ISNUMBER(FIND("1F",ScheduleCompile!R77)),ISNUMBER(FIND("2F",ScheduleCompile!R77)),ISNUMBER(FIND("3F",ScheduleCompile!R77)),ISNUMBER(FIND("6F",ScheduleCompile!R77)),ISNUMBER(FIND("7F",ScheduleCompile!R77)),ISNUMBER(FIND("9F",ScheduleCompile!R77)),ISNUMBER(FIND("4F",ScheduleCompile!R77))),VALUE(LEFT(ScheduleCompile!R77,FIND("F",ScheduleCompile!R77)-1)),ScheduleCompile!R77)))))))</f>
        <v>0.9</v>
      </c>
      <c r="X84" s="1">
        <f>IF(AND(ISERROR(IF(ScheduleCompile!S77="Off",0,IF(ScheduleCompile!S77="On",1,IF(ISNUMBER(ScheduleCompile!S77),ScheduleCompile!S77/1,IF(ISTEXT(ScheduleCompile!S77),IF(OR(ISNUMBER(FIND("5F",ScheduleCompile!S77)),ISNUMBER(FIND("0F",ScheduleCompile!S77)),ISNUMBER(FIND("8F",ScheduleCompile!S77)),ISNUMBER(FIND("1F",ScheduleCompile!S77)),ISNUMBER(FIND("2F",ScheduleCompile!S77)),ISNUMBER(FIND("3F",ScheduleCompile!S77)),ISNUMBER(FIND("6F",ScheduleCompile!S77)),ISNUMBER(FIND("7F",ScheduleCompile!S77)),ISNUMBER(FIND("9F",ScheduleCompile!S77)),ISNUMBER(FIND("4F",ScheduleCompile!S77))),VALUE(LEFT(ScheduleCompile!S77,FIND("F",ScheduleCompile!S77)-1)),ScheduleCompile!S77)))))),ISTEXT(ScheduleCompile!#REF!)),"ENDTABLE",IF(ISERROR(IF(ScheduleCompile!S77="Off",0,IF(ScheduleCompile!S77="On",1,IF(ISNUMBER(ScheduleCompile!S77),ScheduleCompile!S77/1,IF(ISTEXT(ScheduleCompile!S77),IF(OR(ISNUMBER(FIND("5F",ScheduleCompile!S77)),ISNUMBER(FIND("0F",ScheduleCompile!S77)),ISNUMBER(FIND("8F",ScheduleCompile!S77)),ISNUMBER(FIND("1F",ScheduleCompile!S77)),ISNUMBER(FIND("2F",ScheduleCompile!S77)),ISNUMBER(FIND("3F",ScheduleCompile!S77)),ISNUMBER(FIND("6F",ScheduleCompile!S77)),ISNUMBER(FIND("7F",ScheduleCompile!S77)),ISNUMBER(FIND("9F",ScheduleCompile!S77)),ISNUMBER(FIND("4F",ScheduleCompile!S77))),VALUE(LEFT(ScheduleCompile!S77,FIND("F",ScheduleCompile!S77)-1)),ScheduleCompile!S77)))))),"",IF(ScheduleCompile!S77="Off",0,IF(ScheduleCompile!S77="On",1,IF(ISNUMBER(ScheduleCompile!S77),ScheduleCompile!S77/1,IF(ISTEXT(ScheduleCompile!S77),IF(OR(ISNUMBER(FIND("5F",ScheduleCompile!S77)),ISNUMBER(FIND("0F",ScheduleCompile!S77)),ISNUMBER(FIND("8F",ScheduleCompile!S77)),ISNUMBER(FIND("1F",ScheduleCompile!S77)),ISNUMBER(FIND("2F",ScheduleCompile!S77)),ISNUMBER(FIND("3F",ScheduleCompile!S77)),ISNUMBER(FIND("6F",ScheduleCompile!S77)),ISNUMBER(FIND("7F",ScheduleCompile!S77)),ISNUMBER(FIND("9F",ScheduleCompile!S77)),ISNUMBER(FIND("4F",ScheduleCompile!S77))),VALUE(LEFT(ScheduleCompile!S77,FIND("F",ScheduleCompile!S77)-1)),ScheduleCompile!S77)))))))</f>
        <v>0.9</v>
      </c>
      <c r="Y84" s="1">
        <f>IF(AND(ISERROR(IF(ScheduleCompile!T77="Off",0,IF(ScheduleCompile!T77="On",1,IF(ISNUMBER(ScheduleCompile!T77),ScheduleCompile!T77/1,IF(ISTEXT(ScheduleCompile!T77),IF(OR(ISNUMBER(FIND("5F",ScheduleCompile!T77)),ISNUMBER(FIND("0F",ScheduleCompile!T77)),ISNUMBER(FIND("8F",ScheduleCompile!T77)),ISNUMBER(FIND("1F",ScheduleCompile!T77)),ISNUMBER(FIND("2F",ScheduleCompile!T77)),ISNUMBER(FIND("3F",ScheduleCompile!T77)),ISNUMBER(FIND("6F",ScheduleCompile!T77)),ISNUMBER(FIND("7F",ScheduleCompile!T77)),ISNUMBER(FIND("9F",ScheduleCompile!T77)),ISNUMBER(FIND("4F",ScheduleCompile!T77))),VALUE(LEFT(ScheduleCompile!T77,FIND("F",ScheduleCompile!T77)-1)),ScheduleCompile!T77)))))),ISTEXT(ScheduleCompile!#REF!)),"ENDTABLE",IF(ISERROR(IF(ScheduleCompile!T77="Off",0,IF(ScheduleCompile!T77="On",1,IF(ISNUMBER(ScheduleCompile!T77),ScheduleCompile!T77/1,IF(ISTEXT(ScheduleCompile!T77),IF(OR(ISNUMBER(FIND("5F",ScheduleCompile!T77)),ISNUMBER(FIND("0F",ScheduleCompile!T77)),ISNUMBER(FIND("8F",ScheduleCompile!T77)),ISNUMBER(FIND("1F",ScheduleCompile!T77)),ISNUMBER(FIND("2F",ScheduleCompile!T77)),ISNUMBER(FIND("3F",ScheduleCompile!T77)),ISNUMBER(FIND("6F",ScheduleCompile!T77)),ISNUMBER(FIND("7F",ScheduleCompile!T77)),ISNUMBER(FIND("9F",ScheduleCompile!T77)),ISNUMBER(FIND("4F",ScheduleCompile!T77))),VALUE(LEFT(ScheduleCompile!T77,FIND("F",ScheduleCompile!T77)-1)),ScheduleCompile!T77)))))),"",IF(ScheduleCompile!T77="Off",0,IF(ScheduleCompile!T77="On",1,IF(ISNUMBER(ScheduleCompile!T77),ScheduleCompile!T77/1,IF(ISTEXT(ScheduleCompile!T77),IF(OR(ISNUMBER(FIND("5F",ScheduleCompile!T77)),ISNUMBER(FIND("0F",ScheduleCompile!T77)),ISNUMBER(FIND("8F",ScheduleCompile!T77)),ISNUMBER(FIND("1F",ScheduleCompile!T77)),ISNUMBER(FIND("2F",ScheduleCompile!T77)),ISNUMBER(FIND("3F",ScheduleCompile!T77)),ISNUMBER(FIND("6F",ScheduleCompile!T77)),ISNUMBER(FIND("7F",ScheduleCompile!T77)),ISNUMBER(FIND("9F",ScheduleCompile!T77)),ISNUMBER(FIND("4F",ScheduleCompile!T77))),VALUE(LEFT(ScheduleCompile!T77,FIND("F",ScheduleCompile!T77)-1)),ScheduleCompile!T77)))))))</f>
        <v>0.9</v>
      </c>
      <c r="Z84" s="1">
        <f>IF(AND(ISERROR(IF(ScheduleCompile!U77="Off",0,IF(ScheduleCompile!U77="On",1,IF(ISNUMBER(ScheduleCompile!U77),ScheduleCompile!U77/1,IF(ISTEXT(ScheduleCompile!U77),IF(OR(ISNUMBER(FIND("5F",ScheduleCompile!U77)),ISNUMBER(FIND("0F",ScheduleCompile!U77)),ISNUMBER(FIND("8F",ScheduleCompile!U77)),ISNUMBER(FIND("1F",ScheduleCompile!U77)),ISNUMBER(FIND("2F",ScheduleCompile!U77)),ISNUMBER(FIND("3F",ScheduleCompile!U77)),ISNUMBER(FIND("6F",ScheduleCompile!U77)),ISNUMBER(FIND("7F",ScheduleCompile!U77)),ISNUMBER(FIND("9F",ScheduleCompile!U77)),ISNUMBER(FIND("4F",ScheduleCompile!U77))),VALUE(LEFT(ScheduleCompile!U77,FIND("F",ScheduleCompile!U77)-1)),ScheduleCompile!U77)))))),ISTEXT(ScheduleCompile!#REF!)),"ENDTABLE",IF(ISERROR(IF(ScheduleCompile!U77="Off",0,IF(ScheduleCompile!U77="On",1,IF(ISNUMBER(ScheduleCompile!U77),ScheduleCompile!U77/1,IF(ISTEXT(ScheduleCompile!U77),IF(OR(ISNUMBER(FIND("5F",ScheduleCompile!U77)),ISNUMBER(FIND("0F",ScheduleCompile!U77)),ISNUMBER(FIND("8F",ScheduleCompile!U77)),ISNUMBER(FIND("1F",ScheduleCompile!U77)),ISNUMBER(FIND("2F",ScheduleCompile!U77)),ISNUMBER(FIND("3F",ScheduleCompile!U77)),ISNUMBER(FIND("6F",ScheduleCompile!U77)),ISNUMBER(FIND("7F",ScheduleCompile!U77)),ISNUMBER(FIND("9F",ScheduleCompile!U77)),ISNUMBER(FIND("4F",ScheduleCompile!U77))),VALUE(LEFT(ScheduleCompile!U77,FIND("F",ScheduleCompile!U77)-1)),ScheduleCompile!U77)))))),"",IF(ScheduleCompile!U77="Off",0,IF(ScheduleCompile!U77="On",1,IF(ISNUMBER(ScheduleCompile!U77),ScheduleCompile!U77/1,IF(ISTEXT(ScheduleCompile!U77),IF(OR(ISNUMBER(FIND("5F",ScheduleCompile!U77)),ISNUMBER(FIND("0F",ScheduleCompile!U77)),ISNUMBER(FIND("8F",ScheduleCompile!U77)),ISNUMBER(FIND("1F",ScheduleCompile!U77)),ISNUMBER(FIND("2F",ScheduleCompile!U77)),ISNUMBER(FIND("3F",ScheduleCompile!U77)),ISNUMBER(FIND("6F",ScheduleCompile!U77)),ISNUMBER(FIND("7F",ScheduleCompile!U77)),ISNUMBER(FIND("9F",ScheduleCompile!U77)),ISNUMBER(FIND("4F",ScheduleCompile!U77))),VALUE(LEFT(ScheduleCompile!U77,FIND("F",ScheduleCompile!U77)-1)),ScheduleCompile!U77)))))))</f>
        <v>0.9</v>
      </c>
      <c r="AA84" s="1">
        <f>IF(AND(ISERROR(IF(ScheduleCompile!V77="Off",0,IF(ScheduleCompile!V77="On",1,IF(ISNUMBER(ScheduleCompile!V77),ScheduleCompile!V77/1,IF(ISTEXT(ScheduleCompile!V77),IF(OR(ISNUMBER(FIND("5F",ScheduleCompile!V77)),ISNUMBER(FIND("0F",ScheduleCompile!V77)),ISNUMBER(FIND("8F",ScheduleCompile!V77)),ISNUMBER(FIND("1F",ScheduleCompile!V77)),ISNUMBER(FIND("2F",ScheduleCompile!V77)),ISNUMBER(FIND("3F",ScheduleCompile!V77)),ISNUMBER(FIND("6F",ScheduleCompile!V77)),ISNUMBER(FIND("7F",ScheduleCompile!V77)),ISNUMBER(FIND("9F",ScheduleCompile!V77)),ISNUMBER(FIND("4F",ScheduleCompile!V77))),VALUE(LEFT(ScheduleCompile!V77,FIND("F",ScheduleCompile!V77)-1)),ScheduleCompile!V77)))))),ISTEXT(ScheduleCompile!#REF!)),"ENDTABLE",IF(ISERROR(IF(ScheduleCompile!V77="Off",0,IF(ScheduleCompile!V77="On",1,IF(ISNUMBER(ScheduleCompile!V77),ScheduleCompile!V77/1,IF(ISTEXT(ScheduleCompile!V77),IF(OR(ISNUMBER(FIND("5F",ScheduleCompile!V77)),ISNUMBER(FIND("0F",ScheduleCompile!V77)),ISNUMBER(FIND("8F",ScheduleCompile!V77)),ISNUMBER(FIND("1F",ScheduleCompile!V77)),ISNUMBER(FIND("2F",ScheduleCompile!V77)),ISNUMBER(FIND("3F",ScheduleCompile!V77)),ISNUMBER(FIND("6F",ScheduleCompile!V77)),ISNUMBER(FIND("7F",ScheduleCompile!V77)),ISNUMBER(FIND("9F",ScheduleCompile!V77)),ISNUMBER(FIND("4F",ScheduleCompile!V77))),VALUE(LEFT(ScheduleCompile!V77,FIND("F",ScheduleCompile!V77)-1)),ScheduleCompile!V77)))))),"",IF(ScheduleCompile!V77="Off",0,IF(ScheduleCompile!V77="On",1,IF(ISNUMBER(ScheduleCompile!V77),ScheduleCompile!V77/1,IF(ISTEXT(ScheduleCompile!V77),IF(OR(ISNUMBER(FIND("5F",ScheduleCompile!V77)),ISNUMBER(FIND("0F",ScheduleCompile!V77)),ISNUMBER(FIND("8F",ScheduleCompile!V77)),ISNUMBER(FIND("1F",ScheduleCompile!V77)),ISNUMBER(FIND("2F",ScheduleCompile!V77)),ISNUMBER(FIND("3F",ScheduleCompile!V77)),ISNUMBER(FIND("6F",ScheduleCompile!V77)),ISNUMBER(FIND("7F",ScheduleCompile!V77)),ISNUMBER(FIND("9F",ScheduleCompile!V77)),ISNUMBER(FIND("4F",ScheduleCompile!V77))),VALUE(LEFT(ScheduleCompile!V77,FIND("F",ScheduleCompile!V77)-1)),ScheduleCompile!V77)))))))</f>
        <v>0.9</v>
      </c>
      <c r="AB84" s="1">
        <f>IF(AND(ISERROR(IF(ScheduleCompile!W77="Off",0,IF(ScheduleCompile!W77="On",1,IF(ISNUMBER(ScheduleCompile!W77),ScheduleCompile!W77/1,IF(ISTEXT(ScheduleCompile!W77),IF(OR(ISNUMBER(FIND("5F",ScheduleCompile!W77)),ISNUMBER(FIND("0F",ScheduleCompile!W77)),ISNUMBER(FIND("8F",ScheduleCompile!W77)),ISNUMBER(FIND("1F",ScheduleCompile!W77)),ISNUMBER(FIND("2F",ScheduleCompile!W77)),ISNUMBER(FIND("3F",ScheduleCompile!W77)),ISNUMBER(FIND("6F",ScheduleCompile!W77)),ISNUMBER(FIND("7F",ScheduleCompile!W77)),ISNUMBER(FIND("9F",ScheduleCompile!W77)),ISNUMBER(FIND("4F",ScheduleCompile!W77))),VALUE(LEFT(ScheduleCompile!W77,FIND("F",ScheduleCompile!W77)-1)),ScheduleCompile!W77)))))),ISTEXT(ScheduleCompile!#REF!)),"ENDTABLE",IF(ISERROR(IF(ScheduleCompile!W77="Off",0,IF(ScheduleCompile!W77="On",1,IF(ISNUMBER(ScheduleCompile!W77),ScheduleCompile!W77/1,IF(ISTEXT(ScheduleCompile!W77),IF(OR(ISNUMBER(FIND("5F",ScheduleCompile!W77)),ISNUMBER(FIND("0F",ScheduleCompile!W77)),ISNUMBER(FIND("8F",ScheduleCompile!W77)),ISNUMBER(FIND("1F",ScheduleCompile!W77)),ISNUMBER(FIND("2F",ScheduleCompile!W77)),ISNUMBER(FIND("3F",ScheduleCompile!W77)),ISNUMBER(FIND("6F",ScheduleCompile!W77)),ISNUMBER(FIND("7F",ScheduleCompile!W77)),ISNUMBER(FIND("9F",ScheduleCompile!W77)),ISNUMBER(FIND("4F",ScheduleCompile!W77))),VALUE(LEFT(ScheduleCompile!W77,FIND("F",ScheduleCompile!W77)-1)),ScheduleCompile!W77)))))),"",IF(ScheduleCompile!W77="Off",0,IF(ScheduleCompile!W77="On",1,IF(ISNUMBER(ScheduleCompile!W77),ScheduleCompile!W77/1,IF(ISTEXT(ScheduleCompile!W77),IF(OR(ISNUMBER(FIND("5F",ScheduleCompile!W77)),ISNUMBER(FIND("0F",ScheduleCompile!W77)),ISNUMBER(FIND("8F",ScheduleCompile!W77)),ISNUMBER(FIND("1F",ScheduleCompile!W77)),ISNUMBER(FIND("2F",ScheduleCompile!W77)),ISNUMBER(FIND("3F",ScheduleCompile!W77)),ISNUMBER(FIND("6F",ScheduleCompile!W77)),ISNUMBER(FIND("7F",ScheduleCompile!W77)),ISNUMBER(FIND("9F",ScheduleCompile!W77)),ISNUMBER(FIND("4F",ScheduleCompile!W77))),VALUE(LEFT(ScheduleCompile!W77,FIND("F",ScheduleCompile!W77)-1)),ScheduleCompile!W77)))))))</f>
        <v>0.9</v>
      </c>
      <c r="AC84" s="1">
        <f>IF(AND(ISERROR(IF(ScheduleCompile!X77="Off",0,IF(ScheduleCompile!X77="On",1,IF(ISNUMBER(ScheduleCompile!X77),ScheduleCompile!X77/1,IF(ISTEXT(ScheduleCompile!X77),IF(OR(ISNUMBER(FIND("5F",ScheduleCompile!X77)),ISNUMBER(FIND("0F",ScheduleCompile!X77)),ISNUMBER(FIND("8F",ScheduleCompile!X77)),ISNUMBER(FIND("1F",ScheduleCompile!X77)),ISNUMBER(FIND("2F",ScheduleCompile!X77)),ISNUMBER(FIND("3F",ScheduleCompile!X77)),ISNUMBER(FIND("6F",ScheduleCompile!X77)),ISNUMBER(FIND("7F",ScheduleCompile!X77)),ISNUMBER(FIND("9F",ScheduleCompile!X77)),ISNUMBER(FIND("4F",ScheduleCompile!X77))),VALUE(LEFT(ScheduleCompile!X77,FIND("F",ScheduleCompile!X77)-1)),ScheduleCompile!X77)))))),ISTEXT(ScheduleCompile!#REF!)),"ENDTABLE",IF(ISERROR(IF(ScheduleCompile!X77="Off",0,IF(ScheduleCompile!X77="On",1,IF(ISNUMBER(ScheduleCompile!X77),ScheduleCompile!X77/1,IF(ISTEXT(ScheduleCompile!X77),IF(OR(ISNUMBER(FIND("5F",ScheduleCompile!X77)),ISNUMBER(FIND("0F",ScheduleCompile!X77)),ISNUMBER(FIND("8F",ScheduleCompile!X77)),ISNUMBER(FIND("1F",ScheduleCompile!X77)),ISNUMBER(FIND("2F",ScheduleCompile!X77)),ISNUMBER(FIND("3F",ScheduleCompile!X77)),ISNUMBER(FIND("6F",ScheduleCompile!X77)),ISNUMBER(FIND("7F",ScheduleCompile!X77)),ISNUMBER(FIND("9F",ScheduleCompile!X77)),ISNUMBER(FIND("4F",ScheduleCompile!X77))),VALUE(LEFT(ScheduleCompile!X77,FIND("F",ScheduleCompile!X77)-1)),ScheduleCompile!X77)))))),"",IF(ScheduleCompile!X77="Off",0,IF(ScheduleCompile!X77="On",1,IF(ISNUMBER(ScheduleCompile!X77),ScheduleCompile!X77/1,IF(ISTEXT(ScheduleCompile!X77),IF(OR(ISNUMBER(FIND("5F",ScheduleCompile!X77)),ISNUMBER(FIND("0F",ScheduleCompile!X77)),ISNUMBER(FIND("8F",ScheduleCompile!X77)),ISNUMBER(FIND("1F",ScheduleCompile!X77)),ISNUMBER(FIND("2F",ScheduleCompile!X77)),ISNUMBER(FIND("3F",ScheduleCompile!X77)),ISNUMBER(FIND("6F",ScheduleCompile!X77)),ISNUMBER(FIND("7F",ScheduleCompile!X77)),ISNUMBER(FIND("9F",ScheduleCompile!X77)),ISNUMBER(FIND("4F",ScheduleCompile!X77))),VALUE(LEFT(ScheduleCompile!X77,FIND("F",ScheduleCompile!X77)-1)),ScheduleCompile!X77)))))))</f>
        <v>0.9</v>
      </c>
      <c r="AD84" s="1">
        <f>IF(AND(ISERROR(IF(ScheduleCompile!Y77="Off",0,IF(ScheduleCompile!Y77="On",1,IF(ISNUMBER(ScheduleCompile!Y77),ScheduleCompile!Y77/1,IF(ISTEXT(ScheduleCompile!Y77),IF(OR(ISNUMBER(FIND("5F",ScheduleCompile!Y77)),ISNUMBER(FIND("0F",ScheduleCompile!Y77)),ISNUMBER(FIND("8F",ScheduleCompile!Y77)),ISNUMBER(FIND("1F",ScheduleCompile!Y77)),ISNUMBER(FIND("2F",ScheduleCompile!Y77)),ISNUMBER(FIND("3F",ScheduleCompile!Y77)),ISNUMBER(FIND("6F",ScheduleCompile!Y77)),ISNUMBER(FIND("7F",ScheduleCompile!Y77)),ISNUMBER(FIND("9F",ScheduleCompile!Y77)),ISNUMBER(FIND("4F",ScheduleCompile!Y77))),VALUE(LEFT(ScheduleCompile!Y77,FIND("F",ScheduleCompile!Y77)-1)),ScheduleCompile!Y77)))))),ISTEXT(ScheduleCompile!#REF!)),"ENDTABLE",IF(ISERROR(IF(ScheduleCompile!Y77="Off",0,IF(ScheduleCompile!Y77="On",1,IF(ISNUMBER(ScheduleCompile!Y77),ScheduleCompile!Y77/1,IF(ISTEXT(ScheduleCompile!Y77),IF(OR(ISNUMBER(FIND("5F",ScheduleCompile!Y77)),ISNUMBER(FIND("0F",ScheduleCompile!Y77)),ISNUMBER(FIND("8F",ScheduleCompile!Y77)),ISNUMBER(FIND("1F",ScheduleCompile!Y77)),ISNUMBER(FIND("2F",ScheduleCompile!Y77)),ISNUMBER(FIND("3F",ScheduleCompile!Y77)),ISNUMBER(FIND("6F",ScheduleCompile!Y77)),ISNUMBER(FIND("7F",ScheduleCompile!Y77)),ISNUMBER(FIND("9F",ScheduleCompile!Y77)),ISNUMBER(FIND("4F",ScheduleCompile!Y77))),VALUE(LEFT(ScheduleCompile!Y77,FIND("F",ScheduleCompile!Y77)-1)),ScheduleCompile!Y77)))))),"",IF(ScheduleCompile!Y77="Off",0,IF(ScheduleCompile!Y77="On",1,IF(ISNUMBER(ScheduleCompile!Y77),ScheduleCompile!Y77/1,IF(ISTEXT(ScheduleCompile!Y77),IF(OR(ISNUMBER(FIND("5F",ScheduleCompile!Y77)),ISNUMBER(FIND("0F",ScheduleCompile!Y77)),ISNUMBER(FIND("8F",ScheduleCompile!Y77)),ISNUMBER(FIND("1F",ScheduleCompile!Y77)),ISNUMBER(FIND("2F",ScheduleCompile!Y77)),ISNUMBER(FIND("3F",ScheduleCompile!Y77)),ISNUMBER(FIND("6F",ScheduleCompile!Y77)),ISNUMBER(FIND("7F",ScheduleCompile!Y77)),ISNUMBER(FIND("9F",ScheduleCompile!Y77)),ISNUMBER(FIND("4F",ScheduleCompile!Y77))),VALUE(LEFT(ScheduleCompile!Y77,FIND("F",ScheduleCompile!Y77)-1)),ScheduleCompile!Y77)))))))</f>
        <v>0.9</v>
      </c>
    </row>
    <row r="85" spans="1:30" x14ac:dyDescent="0.25">
      <c r="A85" t="str">
        <f t="shared" si="4"/>
        <v>SchDay "DataRefrigerationSat"  Type = "Fraction" Hr = (0.9, 0.9, 0.9, 0.9, 0.9, 0.9, 0.9, 0.9, 0.9, 0.9, 0.9, 0.9, 0.9, 0.9, 0.9, 0.9, 0.9, 0.9, 0.9, 0.9, 0.9, 0.9, 0.9, 0.9) ..</v>
      </c>
      <c r="B85" s="1" t="s">
        <v>623</v>
      </c>
      <c r="C85" t="str">
        <f t="shared" si="5"/>
        <v xml:space="preserve">SchDay "DataRefrigerationSat"  Type = "Fraction" Hr = </v>
      </c>
      <c r="D85" t="str">
        <f t="shared" si="6"/>
        <v>(0.9, 0.9, 0.9, 0.9, 0.9, 0.9, 0.9, 0.9, 0.9, 0.9, 0.9, 0.9, 0.9, 0.9, 0.9, 0.9, 0.9, 0.9, 0.9, 0.9, 0.9, 0.9, 0.9, 0.9) ..</v>
      </c>
      <c r="E85" s="30" t="str">
        <f>ScheduleCompile!A78</f>
        <v>DataRefrigerationSat</v>
      </c>
      <c r="F85" t="str">
        <f t="shared" si="7"/>
        <v>Fraction</v>
      </c>
      <c r="G85" s="1">
        <f>IF(AND(ISERROR(IF(ScheduleCompile!B78="Off",0,IF(ScheduleCompile!B78="On",1,IF(ISNUMBER(ScheduleCompile!B78),ScheduleCompile!B78/1,IF(ISTEXT(ScheduleCompile!B78),IF(OR(ISNUMBER(FIND("5F",ScheduleCompile!B78)),ISNUMBER(FIND("0F",ScheduleCompile!B78)),ISNUMBER(FIND("8F",ScheduleCompile!B78)),ISNUMBER(FIND("1F",ScheduleCompile!B78)),ISNUMBER(FIND("2F",ScheduleCompile!B78)),ISNUMBER(FIND("3F",ScheduleCompile!B78)),ISNUMBER(FIND("6F",ScheduleCompile!B78)),ISNUMBER(FIND("7F",ScheduleCompile!B78)),ISNUMBER(FIND("9F",ScheduleCompile!B78)),ISNUMBER(FIND("4F",ScheduleCompile!B78))),VALUE(LEFT(ScheduleCompile!B78,FIND("F",ScheduleCompile!B78)-1)),ScheduleCompile!B78)))))),ISTEXT(ScheduleCompile!#REF!)),"ENDTABLE",IF(ISERROR(IF(ScheduleCompile!B78="Off",0,IF(ScheduleCompile!B78="On",1,IF(ISNUMBER(ScheduleCompile!B78),ScheduleCompile!B78/1,IF(ISTEXT(ScheduleCompile!B78),IF(OR(ISNUMBER(FIND("5F",ScheduleCompile!B78)),ISNUMBER(FIND("0F",ScheduleCompile!B78)),ISNUMBER(FIND("8F",ScheduleCompile!B78)),ISNUMBER(FIND("1F",ScheduleCompile!B78)),ISNUMBER(FIND("2F",ScheduleCompile!B78)),ISNUMBER(FIND("3F",ScheduleCompile!B78)),ISNUMBER(FIND("6F",ScheduleCompile!B78)),ISNUMBER(FIND("7F",ScheduleCompile!B78)),ISNUMBER(FIND("9F",ScheduleCompile!B78)),ISNUMBER(FIND("4F",ScheduleCompile!B78))),VALUE(LEFT(ScheduleCompile!B78,FIND("F",ScheduleCompile!B78)-1)),ScheduleCompile!B78)))))),"",IF(ScheduleCompile!B78="Off",0,IF(ScheduleCompile!B78="On",1,IF(ISNUMBER(ScheduleCompile!B78),ScheduleCompile!B78/1,IF(ISTEXT(ScheduleCompile!B78),IF(OR(ISNUMBER(FIND("5F",ScheduleCompile!B78)),ISNUMBER(FIND("0F",ScheduleCompile!B78)),ISNUMBER(FIND("8F",ScheduleCompile!B78)),ISNUMBER(FIND("1F",ScheduleCompile!B78)),ISNUMBER(FIND("2F",ScheduleCompile!B78)),ISNUMBER(FIND("3F",ScheduleCompile!B78)),ISNUMBER(FIND("6F",ScheduleCompile!B78)),ISNUMBER(FIND("7F",ScheduleCompile!B78)),ISNUMBER(FIND("9F",ScheduleCompile!B78)),ISNUMBER(FIND("4F",ScheduleCompile!B78))),VALUE(LEFT(ScheduleCompile!B78,FIND("F",ScheduleCompile!B78)-1)),ScheduleCompile!B78)))))))</f>
        <v>0.9</v>
      </c>
      <c r="H85" s="1">
        <f>IF(AND(ISERROR(IF(ScheduleCompile!C78="Off",0,IF(ScheduleCompile!C78="On",1,IF(ISNUMBER(ScheduleCompile!C78),ScheduleCompile!C78/1,IF(ISTEXT(ScheduleCompile!C78),IF(OR(ISNUMBER(FIND("5F",ScheduleCompile!C78)),ISNUMBER(FIND("0F",ScheduleCompile!C78)),ISNUMBER(FIND("8F",ScheduleCompile!C78)),ISNUMBER(FIND("1F",ScheduleCompile!C78)),ISNUMBER(FIND("2F",ScheduleCompile!C78)),ISNUMBER(FIND("3F",ScheduleCompile!C78)),ISNUMBER(FIND("6F",ScheduleCompile!C78)),ISNUMBER(FIND("7F",ScheduleCompile!C78)),ISNUMBER(FIND("9F",ScheduleCompile!C78)),ISNUMBER(FIND("4F",ScheduleCompile!C78))),VALUE(LEFT(ScheduleCompile!C78,FIND("F",ScheduleCompile!C78)-1)),ScheduleCompile!C78)))))),ISTEXT(ScheduleCompile!#REF!)),"ENDTABLE",IF(ISERROR(IF(ScheduleCompile!C78="Off",0,IF(ScheduleCompile!C78="On",1,IF(ISNUMBER(ScheduleCompile!C78),ScheduleCompile!C78/1,IF(ISTEXT(ScheduleCompile!C78),IF(OR(ISNUMBER(FIND("5F",ScheduleCompile!C78)),ISNUMBER(FIND("0F",ScheduleCompile!C78)),ISNUMBER(FIND("8F",ScheduleCompile!C78)),ISNUMBER(FIND("1F",ScheduleCompile!C78)),ISNUMBER(FIND("2F",ScheduleCompile!C78)),ISNUMBER(FIND("3F",ScheduleCompile!C78)),ISNUMBER(FIND("6F",ScheduleCompile!C78)),ISNUMBER(FIND("7F",ScheduleCompile!C78)),ISNUMBER(FIND("9F",ScheduleCompile!C78)),ISNUMBER(FIND("4F",ScheduleCompile!C78))),VALUE(LEFT(ScheduleCompile!C78,FIND("F",ScheduleCompile!C78)-1)),ScheduleCompile!C78)))))),"",IF(ScheduleCompile!C78="Off",0,IF(ScheduleCompile!C78="On",1,IF(ISNUMBER(ScheduleCompile!C78),ScheduleCompile!C78/1,IF(ISTEXT(ScheduleCompile!C78),IF(OR(ISNUMBER(FIND("5F",ScheduleCompile!C78)),ISNUMBER(FIND("0F",ScheduleCompile!C78)),ISNUMBER(FIND("8F",ScheduleCompile!C78)),ISNUMBER(FIND("1F",ScheduleCompile!C78)),ISNUMBER(FIND("2F",ScheduleCompile!C78)),ISNUMBER(FIND("3F",ScheduleCompile!C78)),ISNUMBER(FIND("6F",ScheduleCompile!C78)),ISNUMBER(FIND("7F",ScheduleCompile!C78)),ISNUMBER(FIND("9F",ScheduleCompile!C78)),ISNUMBER(FIND("4F",ScheduleCompile!C78))),VALUE(LEFT(ScheduleCompile!C78,FIND("F",ScheduleCompile!C78)-1)),ScheduleCompile!C78)))))))</f>
        <v>0.9</v>
      </c>
      <c r="I85" s="1">
        <f>IF(AND(ISERROR(IF(ScheduleCompile!D78="Off",0,IF(ScheduleCompile!D78="On",1,IF(ISNUMBER(ScheduleCompile!D78),ScheduleCompile!D78/1,IF(ISTEXT(ScheduleCompile!D78),IF(OR(ISNUMBER(FIND("5F",ScheduleCompile!D78)),ISNUMBER(FIND("0F",ScheduleCompile!D78)),ISNUMBER(FIND("8F",ScheduleCompile!D78)),ISNUMBER(FIND("1F",ScheduleCompile!D78)),ISNUMBER(FIND("2F",ScheduleCompile!D78)),ISNUMBER(FIND("3F",ScheduleCompile!D78)),ISNUMBER(FIND("6F",ScheduleCompile!D78)),ISNUMBER(FIND("7F",ScheduleCompile!D78)),ISNUMBER(FIND("9F",ScheduleCompile!D78)),ISNUMBER(FIND("4F",ScheduleCompile!D78))),VALUE(LEFT(ScheduleCompile!D78,FIND("F",ScheduleCompile!D78)-1)),ScheduleCompile!D78)))))),ISTEXT(ScheduleCompile!#REF!)),"ENDTABLE",IF(ISERROR(IF(ScheduleCompile!D78="Off",0,IF(ScheduleCompile!D78="On",1,IF(ISNUMBER(ScheduleCompile!D78),ScheduleCompile!D78/1,IF(ISTEXT(ScheduleCompile!D78),IF(OR(ISNUMBER(FIND("5F",ScheduleCompile!D78)),ISNUMBER(FIND("0F",ScheduleCompile!D78)),ISNUMBER(FIND("8F",ScheduleCompile!D78)),ISNUMBER(FIND("1F",ScheduleCompile!D78)),ISNUMBER(FIND("2F",ScheduleCompile!D78)),ISNUMBER(FIND("3F",ScheduleCompile!D78)),ISNUMBER(FIND("6F",ScheduleCompile!D78)),ISNUMBER(FIND("7F",ScheduleCompile!D78)),ISNUMBER(FIND("9F",ScheduleCompile!D78)),ISNUMBER(FIND("4F",ScheduleCompile!D78))),VALUE(LEFT(ScheduleCompile!D78,FIND("F",ScheduleCompile!D78)-1)),ScheduleCompile!D78)))))),"",IF(ScheduleCompile!D78="Off",0,IF(ScheduleCompile!D78="On",1,IF(ISNUMBER(ScheduleCompile!D78),ScheduleCompile!D78/1,IF(ISTEXT(ScheduleCompile!D78),IF(OR(ISNUMBER(FIND("5F",ScheduleCompile!D78)),ISNUMBER(FIND("0F",ScheduleCompile!D78)),ISNUMBER(FIND("8F",ScheduleCompile!D78)),ISNUMBER(FIND("1F",ScheduleCompile!D78)),ISNUMBER(FIND("2F",ScheduleCompile!D78)),ISNUMBER(FIND("3F",ScheduleCompile!D78)),ISNUMBER(FIND("6F",ScheduleCompile!D78)),ISNUMBER(FIND("7F",ScheduleCompile!D78)),ISNUMBER(FIND("9F",ScheduleCompile!D78)),ISNUMBER(FIND("4F",ScheduleCompile!D78))),VALUE(LEFT(ScheduleCompile!D78,FIND("F",ScheduleCompile!D78)-1)),ScheduleCompile!D78)))))))</f>
        <v>0.9</v>
      </c>
      <c r="J85" s="1">
        <f>IF(AND(ISERROR(IF(ScheduleCompile!E78="Off",0,IF(ScheduleCompile!E78="On",1,IF(ISNUMBER(ScheduleCompile!E78),ScheduleCompile!E78/1,IF(ISTEXT(ScheduleCompile!E78),IF(OR(ISNUMBER(FIND("5F",ScheduleCompile!E78)),ISNUMBER(FIND("0F",ScheduleCompile!E78)),ISNUMBER(FIND("8F",ScheduleCompile!E78)),ISNUMBER(FIND("1F",ScheduleCompile!E78)),ISNUMBER(FIND("2F",ScheduleCompile!E78)),ISNUMBER(FIND("3F",ScheduleCompile!E78)),ISNUMBER(FIND("6F",ScheduleCompile!E78)),ISNUMBER(FIND("7F",ScheduleCompile!E78)),ISNUMBER(FIND("9F",ScheduleCompile!E78)),ISNUMBER(FIND("4F",ScheduleCompile!E78))),VALUE(LEFT(ScheduleCompile!E78,FIND("F",ScheduleCompile!E78)-1)),ScheduleCompile!E78)))))),ISTEXT(ScheduleCompile!#REF!)),"ENDTABLE",IF(ISERROR(IF(ScheduleCompile!E78="Off",0,IF(ScheduleCompile!E78="On",1,IF(ISNUMBER(ScheduleCompile!E78),ScheduleCompile!E78/1,IF(ISTEXT(ScheduleCompile!E78),IF(OR(ISNUMBER(FIND("5F",ScheduleCompile!E78)),ISNUMBER(FIND("0F",ScheduleCompile!E78)),ISNUMBER(FIND("8F",ScheduleCompile!E78)),ISNUMBER(FIND("1F",ScheduleCompile!E78)),ISNUMBER(FIND("2F",ScheduleCompile!E78)),ISNUMBER(FIND("3F",ScheduleCompile!E78)),ISNUMBER(FIND("6F",ScheduleCompile!E78)),ISNUMBER(FIND("7F",ScheduleCompile!E78)),ISNUMBER(FIND("9F",ScheduleCompile!E78)),ISNUMBER(FIND("4F",ScheduleCompile!E78))),VALUE(LEFT(ScheduleCompile!E78,FIND("F",ScheduleCompile!E78)-1)),ScheduleCompile!E78)))))),"",IF(ScheduleCompile!E78="Off",0,IF(ScheduleCompile!E78="On",1,IF(ISNUMBER(ScheduleCompile!E78),ScheduleCompile!E78/1,IF(ISTEXT(ScheduleCompile!E78),IF(OR(ISNUMBER(FIND("5F",ScheduleCompile!E78)),ISNUMBER(FIND("0F",ScheduleCompile!E78)),ISNUMBER(FIND("8F",ScheduleCompile!E78)),ISNUMBER(FIND("1F",ScheduleCompile!E78)),ISNUMBER(FIND("2F",ScheduleCompile!E78)),ISNUMBER(FIND("3F",ScheduleCompile!E78)),ISNUMBER(FIND("6F",ScheduleCompile!E78)),ISNUMBER(FIND("7F",ScheduleCompile!E78)),ISNUMBER(FIND("9F",ScheduleCompile!E78)),ISNUMBER(FIND("4F",ScheduleCompile!E78))),VALUE(LEFT(ScheduleCompile!E78,FIND("F",ScheduleCompile!E78)-1)),ScheduleCompile!E78)))))))</f>
        <v>0.9</v>
      </c>
      <c r="K85" s="1">
        <f>IF(AND(ISERROR(IF(ScheduleCompile!F78="Off",0,IF(ScheduleCompile!F78="On",1,IF(ISNUMBER(ScheduleCompile!F78),ScheduleCompile!F78/1,IF(ISTEXT(ScheduleCompile!F78),IF(OR(ISNUMBER(FIND("5F",ScheduleCompile!F78)),ISNUMBER(FIND("0F",ScheduleCompile!F78)),ISNUMBER(FIND("8F",ScheduleCompile!F78)),ISNUMBER(FIND("1F",ScheduleCompile!F78)),ISNUMBER(FIND("2F",ScheduleCompile!F78)),ISNUMBER(FIND("3F",ScheduleCompile!F78)),ISNUMBER(FIND("6F",ScheduleCompile!F78)),ISNUMBER(FIND("7F",ScheduleCompile!F78)),ISNUMBER(FIND("9F",ScheduleCompile!F78)),ISNUMBER(FIND("4F",ScheduleCompile!F78))),VALUE(LEFT(ScheduleCompile!F78,FIND("F",ScheduleCompile!F78)-1)),ScheduleCompile!F78)))))),ISTEXT(ScheduleCompile!#REF!)),"ENDTABLE",IF(ISERROR(IF(ScheduleCompile!F78="Off",0,IF(ScheduleCompile!F78="On",1,IF(ISNUMBER(ScheduleCompile!F78),ScheduleCompile!F78/1,IF(ISTEXT(ScheduleCompile!F78),IF(OR(ISNUMBER(FIND("5F",ScheduleCompile!F78)),ISNUMBER(FIND("0F",ScheduleCompile!F78)),ISNUMBER(FIND("8F",ScheduleCompile!F78)),ISNUMBER(FIND("1F",ScheduleCompile!F78)),ISNUMBER(FIND("2F",ScheduleCompile!F78)),ISNUMBER(FIND("3F",ScheduleCompile!F78)),ISNUMBER(FIND("6F",ScheduleCompile!F78)),ISNUMBER(FIND("7F",ScheduleCompile!F78)),ISNUMBER(FIND("9F",ScheduleCompile!F78)),ISNUMBER(FIND("4F",ScheduleCompile!F78))),VALUE(LEFT(ScheduleCompile!F78,FIND("F",ScheduleCompile!F78)-1)),ScheduleCompile!F78)))))),"",IF(ScheduleCompile!F78="Off",0,IF(ScheduleCompile!F78="On",1,IF(ISNUMBER(ScheduleCompile!F78),ScheduleCompile!F78/1,IF(ISTEXT(ScheduleCompile!F78),IF(OR(ISNUMBER(FIND("5F",ScheduleCompile!F78)),ISNUMBER(FIND("0F",ScheduleCompile!F78)),ISNUMBER(FIND("8F",ScheduleCompile!F78)),ISNUMBER(FIND("1F",ScheduleCompile!F78)),ISNUMBER(FIND("2F",ScheduleCompile!F78)),ISNUMBER(FIND("3F",ScheduleCompile!F78)),ISNUMBER(FIND("6F",ScheduleCompile!F78)),ISNUMBER(FIND("7F",ScheduleCompile!F78)),ISNUMBER(FIND("9F",ScheduleCompile!F78)),ISNUMBER(FIND("4F",ScheduleCompile!F78))),VALUE(LEFT(ScheduleCompile!F78,FIND("F",ScheduleCompile!F78)-1)),ScheduleCompile!F78)))))))</f>
        <v>0.9</v>
      </c>
      <c r="L85" s="1">
        <f>IF(AND(ISERROR(IF(ScheduleCompile!G78="Off",0,IF(ScheduleCompile!G78="On",1,IF(ISNUMBER(ScheduleCompile!G78),ScheduleCompile!G78/1,IF(ISTEXT(ScheduleCompile!G78),IF(OR(ISNUMBER(FIND("5F",ScheduleCompile!G78)),ISNUMBER(FIND("0F",ScheduleCompile!G78)),ISNUMBER(FIND("8F",ScheduleCompile!G78)),ISNUMBER(FIND("1F",ScheduleCompile!G78)),ISNUMBER(FIND("2F",ScheduleCompile!G78)),ISNUMBER(FIND("3F",ScheduleCompile!G78)),ISNUMBER(FIND("6F",ScheduleCompile!G78)),ISNUMBER(FIND("7F",ScheduleCompile!G78)),ISNUMBER(FIND("9F",ScheduleCompile!G78)),ISNUMBER(FIND("4F",ScheduleCompile!G78))),VALUE(LEFT(ScheduleCompile!G78,FIND("F",ScheduleCompile!G78)-1)),ScheduleCompile!G78)))))),ISTEXT(ScheduleCompile!#REF!)),"ENDTABLE",IF(ISERROR(IF(ScheduleCompile!G78="Off",0,IF(ScheduleCompile!G78="On",1,IF(ISNUMBER(ScheduleCompile!G78),ScheduleCompile!G78/1,IF(ISTEXT(ScheduleCompile!G78),IF(OR(ISNUMBER(FIND("5F",ScheduleCompile!G78)),ISNUMBER(FIND("0F",ScheduleCompile!G78)),ISNUMBER(FIND("8F",ScheduleCompile!G78)),ISNUMBER(FIND("1F",ScheduleCompile!G78)),ISNUMBER(FIND("2F",ScheduleCompile!G78)),ISNUMBER(FIND("3F",ScheduleCompile!G78)),ISNUMBER(FIND("6F",ScheduleCompile!G78)),ISNUMBER(FIND("7F",ScheduleCompile!G78)),ISNUMBER(FIND("9F",ScheduleCompile!G78)),ISNUMBER(FIND("4F",ScheduleCompile!G78))),VALUE(LEFT(ScheduleCompile!G78,FIND("F",ScheduleCompile!G78)-1)),ScheduleCompile!G78)))))),"",IF(ScheduleCompile!G78="Off",0,IF(ScheduleCompile!G78="On",1,IF(ISNUMBER(ScheduleCompile!G78),ScheduleCompile!G78/1,IF(ISTEXT(ScheduleCompile!G78),IF(OR(ISNUMBER(FIND("5F",ScheduleCompile!G78)),ISNUMBER(FIND("0F",ScheduleCompile!G78)),ISNUMBER(FIND("8F",ScheduleCompile!G78)),ISNUMBER(FIND("1F",ScheduleCompile!G78)),ISNUMBER(FIND("2F",ScheduleCompile!G78)),ISNUMBER(FIND("3F",ScheduleCompile!G78)),ISNUMBER(FIND("6F",ScheduleCompile!G78)),ISNUMBER(FIND("7F",ScheduleCompile!G78)),ISNUMBER(FIND("9F",ScheduleCompile!G78)),ISNUMBER(FIND("4F",ScheduleCompile!G78))),VALUE(LEFT(ScheduleCompile!G78,FIND("F",ScheduleCompile!G78)-1)),ScheduleCompile!G78)))))))</f>
        <v>0.9</v>
      </c>
      <c r="M85" s="1">
        <f>IF(AND(ISERROR(IF(ScheduleCompile!H78="Off",0,IF(ScheduleCompile!H78="On",1,IF(ISNUMBER(ScheduleCompile!H78),ScheduleCompile!H78/1,IF(ISTEXT(ScheduleCompile!H78),IF(OR(ISNUMBER(FIND("5F",ScheduleCompile!H78)),ISNUMBER(FIND("0F",ScheduleCompile!H78)),ISNUMBER(FIND("8F",ScheduleCompile!H78)),ISNUMBER(FIND("1F",ScheduleCompile!H78)),ISNUMBER(FIND("2F",ScheduleCompile!H78)),ISNUMBER(FIND("3F",ScheduleCompile!H78)),ISNUMBER(FIND("6F",ScheduleCompile!H78)),ISNUMBER(FIND("7F",ScheduleCompile!H78)),ISNUMBER(FIND("9F",ScheduleCompile!H78)),ISNUMBER(FIND("4F",ScheduleCompile!H78))),VALUE(LEFT(ScheduleCompile!H78,FIND("F",ScheduleCompile!H78)-1)),ScheduleCompile!H78)))))),ISTEXT(ScheduleCompile!#REF!)),"ENDTABLE",IF(ISERROR(IF(ScheduleCompile!H78="Off",0,IF(ScheduleCompile!H78="On",1,IF(ISNUMBER(ScheduleCompile!H78),ScheduleCompile!H78/1,IF(ISTEXT(ScheduleCompile!H78),IF(OR(ISNUMBER(FIND("5F",ScheduleCompile!H78)),ISNUMBER(FIND("0F",ScheduleCompile!H78)),ISNUMBER(FIND("8F",ScheduleCompile!H78)),ISNUMBER(FIND("1F",ScheduleCompile!H78)),ISNUMBER(FIND("2F",ScheduleCompile!H78)),ISNUMBER(FIND("3F",ScheduleCompile!H78)),ISNUMBER(FIND("6F",ScheduleCompile!H78)),ISNUMBER(FIND("7F",ScheduleCompile!H78)),ISNUMBER(FIND("9F",ScheduleCompile!H78)),ISNUMBER(FIND("4F",ScheduleCompile!H78))),VALUE(LEFT(ScheduleCompile!H78,FIND("F",ScheduleCompile!H78)-1)),ScheduleCompile!H78)))))),"",IF(ScheduleCompile!H78="Off",0,IF(ScheduleCompile!H78="On",1,IF(ISNUMBER(ScheduleCompile!H78),ScheduleCompile!H78/1,IF(ISTEXT(ScheduleCompile!H78),IF(OR(ISNUMBER(FIND("5F",ScheduleCompile!H78)),ISNUMBER(FIND("0F",ScheduleCompile!H78)),ISNUMBER(FIND("8F",ScheduleCompile!H78)),ISNUMBER(FIND("1F",ScheduleCompile!H78)),ISNUMBER(FIND("2F",ScheduleCompile!H78)),ISNUMBER(FIND("3F",ScheduleCompile!H78)),ISNUMBER(FIND("6F",ScheduleCompile!H78)),ISNUMBER(FIND("7F",ScheduleCompile!H78)),ISNUMBER(FIND("9F",ScheduleCompile!H78)),ISNUMBER(FIND("4F",ScheduleCompile!H78))),VALUE(LEFT(ScheduleCompile!H78,FIND("F",ScheduleCompile!H78)-1)),ScheduleCompile!H78)))))))</f>
        <v>0.9</v>
      </c>
      <c r="N85" s="1">
        <f>IF(AND(ISERROR(IF(ScheduleCompile!I78="Off",0,IF(ScheduleCompile!I78="On",1,IF(ISNUMBER(ScheduleCompile!I78),ScheduleCompile!I78/1,IF(ISTEXT(ScheduleCompile!I78),IF(OR(ISNUMBER(FIND("5F",ScheduleCompile!I78)),ISNUMBER(FIND("0F",ScheduleCompile!I78)),ISNUMBER(FIND("8F",ScheduleCompile!I78)),ISNUMBER(FIND("1F",ScheduleCompile!I78)),ISNUMBER(FIND("2F",ScheduleCompile!I78)),ISNUMBER(FIND("3F",ScheduleCompile!I78)),ISNUMBER(FIND("6F",ScheduleCompile!I78)),ISNUMBER(FIND("7F",ScheduleCompile!I78)),ISNUMBER(FIND("9F",ScheduleCompile!I78)),ISNUMBER(FIND("4F",ScheduleCompile!I78))),VALUE(LEFT(ScheduleCompile!I78,FIND("F",ScheduleCompile!I78)-1)),ScheduleCompile!I78)))))),ISTEXT(ScheduleCompile!#REF!)),"ENDTABLE",IF(ISERROR(IF(ScheduleCompile!I78="Off",0,IF(ScheduleCompile!I78="On",1,IF(ISNUMBER(ScheduleCompile!I78),ScheduleCompile!I78/1,IF(ISTEXT(ScheduleCompile!I78),IF(OR(ISNUMBER(FIND("5F",ScheduleCompile!I78)),ISNUMBER(FIND("0F",ScheduleCompile!I78)),ISNUMBER(FIND("8F",ScheduleCompile!I78)),ISNUMBER(FIND("1F",ScheduleCompile!I78)),ISNUMBER(FIND("2F",ScheduleCompile!I78)),ISNUMBER(FIND("3F",ScheduleCompile!I78)),ISNUMBER(FIND("6F",ScheduleCompile!I78)),ISNUMBER(FIND("7F",ScheduleCompile!I78)),ISNUMBER(FIND("9F",ScheduleCompile!I78)),ISNUMBER(FIND("4F",ScheduleCompile!I78))),VALUE(LEFT(ScheduleCompile!I78,FIND("F",ScheduleCompile!I78)-1)),ScheduleCompile!I78)))))),"",IF(ScheduleCompile!I78="Off",0,IF(ScheduleCompile!I78="On",1,IF(ISNUMBER(ScheduleCompile!I78),ScheduleCompile!I78/1,IF(ISTEXT(ScheduleCompile!I78),IF(OR(ISNUMBER(FIND("5F",ScheduleCompile!I78)),ISNUMBER(FIND("0F",ScheduleCompile!I78)),ISNUMBER(FIND("8F",ScheduleCompile!I78)),ISNUMBER(FIND("1F",ScheduleCompile!I78)),ISNUMBER(FIND("2F",ScheduleCompile!I78)),ISNUMBER(FIND("3F",ScheduleCompile!I78)),ISNUMBER(FIND("6F",ScheduleCompile!I78)),ISNUMBER(FIND("7F",ScheduleCompile!I78)),ISNUMBER(FIND("9F",ScheduleCompile!I78)),ISNUMBER(FIND("4F",ScheduleCompile!I78))),VALUE(LEFT(ScheduleCompile!I78,FIND("F",ScheduleCompile!I78)-1)),ScheduleCompile!I78)))))))</f>
        <v>0.9</v>
      </c>
      <c r="O85" s="1">
        <f>IF(AND(ISERROR(IF(ScheduleCompile!J78="Off",0,IF(ScheduleCompile!J78="On",1,IF(ISNUMBER(ScheduleCompile!J78),ScheduleCompile!J78/1,IF(ISTEXT(ScheduleCompile!J78),IF(OR(ISNUMBER(FIND("5F",ScheduleCompile!J78)),ISNUMBER(FIND("0F",ScheduleCompile!J78)),ISNUMBER(FIND("8F",ScheduleCompile!J78)),ISNUMBER(FIND("1F",ScheduleCompile!J78)),ISNUMBER(FIND("2F",ScheduleCompile!J78)),ISNUMBER(FIND("3F",ScheduleCompile!J78)),ISNUMBER(FIND("6F",ScheduleCompile!J78)),ISNUMBER(FIND("7F",ScheduleCompile!J78)),ISNUMBER(FIND("9F",ScheduleCompile!J78)),ISNUMBER(FIND("4F",ScheduleCompile!J78))),VALUE(LEFT(ScheduleCompile!J78,FIND("F",ScheduleCompile!J78)-1)),ScheduleCompile!J78)))))),ISTEXT(ScheduleCompile!#REF!)),"ENDTABLE",IF(ISERROR(IF(ScheduleCompile!J78="Off",0,IF(ScheduleCompile!J78="On",1,IF(ISNUMBER(ScheduleCompile!J78),ScheduleCompile!J78/1,IF(ISTEXT(ScheduleCompile!J78),IF(OR(ISNUMBER(FIND("5F",ScheduleCompile!J78)),ISNUMBER(FIND("0F",ScheduleCompile!J78)),ISNUMBER(FIND("8F",ScheduleCompile!J78)),ISNUMBER(FIND("1F",ScheduleCompile!J78)),ISNUMBER(FIND("2F",ScheduleCompile!J78)),ISNUMBER(FIND("3F",ScheduleCompile!J78)),ISNUMBER(FIND("6F",ScheduleCompile!J78)),ISNUMBER(FIND("7F",ScheduleCompile!J78)),ISNUMBER(FIND("9F",ScheduleCompile!J78)),ISNUMBER(FIND("4F",ScheduleCompile!J78))),VALUE(LEFT(ScheduleCompile!J78,FIND("F",ScheduleCompile!J78)-1)),ScheduleCompile!J78)))))),"",IF(ScheduleCompile!J78="Off",0,IF(ScheduleCompile!J78="On",1,IF(ISNUMBER(ScheduleCompile!J78),ScheduleCompile!J78/1,IF(ISTEXT(ScheduleCompile!J78),IF(OR(ISNUMBER(FIND("5F",ScheduleCompile!J78)),ISNUMBER(FIND("0F",ScheduleCompile!J78)),ISNUMBER(FIND("8F",ScheduleCompile!J78)),ISNUMBER(FIND("1F",ScheduleCompile!J78)),ISNUMBER(FIND("2F",ScheduleCompile!J78)),ISNUMBER(FIND("3F",ScheduleCompile!J78)),ISNUMBER(FIND("6F",ScheduleCompile!J78)),ISNUMBER(FIND("7F",ScheduleCompile!J78)),ISNUMBER(FIND("9F",ScheduleCompile!J78)),ISNUMBER(FIND("4F",ScheduleCompile!J78))),VALUE(LEFT(ScheduleCompile!J78,FIND("F",ScheduleCompile!J78)-1)),ScheduleCompile!J78)))))))</f>
        <v>0.9</v>
      </c>
      <c r="P85" s="1">
        <f>IF(AND(ISERROR(IF(ScheduleCompile!K78="Off",0,IF(ScheduleCompile!K78="On",1,IF(ISNUMBER(ScheduleCompile!K78),ScheduleCompile!K78/1,IF(ISTEXT(ScheduleCompile!K78),IF(OR(ISNUMBER(FIND("5F",ScheduleCompile!K78)),ISNUMBER(FIND("0F",ScheduleCompile!K78)),ISNUMBER(FIND("8F",ScheduleCompile!K78)),ISNUMBER(FIND("1F",ScheduleCompile!K78)),ISNUMBER(FIND("2F",ScheduleCompile!K78)),ISNUMBER(FIND("3F",ScheduleCompile!K78)),ISNUMBER(FIND("6F",ScheduleCompile!K78)),ISNUMBER(FIND("7F",ScheduleCompile!K78)),ISNUMBER(FIND("9F",ScheduleCompile!K78)),ISNUMBER(FIND("4F",ScheduleCompile!K78))),VALUE(LEFT(ScheduleCompile!K78,FIND("F",ScheduleCompile!K78)-1)),ScheduleCompile!K78)))))),ISTEXT(ScheduleCompile!#REF!)),"ENDTABLE",IF(ISERROR(IF(ScheduleCompile!K78="Off",0,IF(ScheduleCompile!K78="On",1,IF(ISNUMBER(ScheduleCompile!K78),ScheduleCompile!K78/1,IF(ISTEXT(ScheduleCompile!K78),IF(OR(ISNUMBER(FIND("5F",ScheduleCompile!K78)),ISNUMBER(FIND("0F",ScheduleCompile!K78)),ISNUMBER(FIND("8F",ScheduleCompile!K78)),ISNUMBER(FIND("1F",ScheduleCompile!K78)),ISNUMBER(FIND("2F",ScheduleCompile!K78)),ISNUMBER(FIND("3F",ScheduleCompile!K78)),ISNUMBER(FIND("6F",ScheduleCompile!K78)),ISNUMBER(FIND("7F",ScheduleCompile!K78)),ISNUMBER(FIND("9F",ScheduleCompile!K78)),ISNUMBER(FIND("4F",ScheduleCompile!K78))),VALUE(LEFT(ScheduleCompile!K78,FIND("F",ScheduleCompile!K78)-1)),ScheduleCompile!K78)))))),"",IF(ScheduleCompile!K78="Off",0,IF(ScheduleCompile!K78="On",1,IF(ISNUMBER(ScheduleCompile!K78),ScheduleCompile!K78/1,IF(ISTEXT(ScheduleCompile!K78),IF(OR(ISNUMBER(FIND("5F",ScheduleCompile!K78)),ISNUMBER(FIND("0F",ScheduleCompile!K78)),ISNUMBER(FIND("8F",ScheduleCompile!K78)),ISNUMBER(FIND("1F",ScheduleCompile!K78)),ISNUMBER(FIND("2F",ScheduleCompile!K78)),ISNUMBER(FIND("3F",ScheduleCompile!K78)),ISNUMBER(FIND("6F",ScheduleCompile!K78)),ISNUMBER(FIND("7F",ScheduleCompile!K78)),ISNUMBER(FIND("9F",ScheduleCompile!K78)),ISNUMBER(FIND("4F",ScheduleCompile!K78))),VALUE(LEFT(ScheduleCompile!K78,FIND("F",ScheduleCompile!K78)-1)),ScheduleCompile!K78)))))))</f>
        <v>0.9</v>
      </c>
      <c r="Q85" s="1">
        <f>IF(AND(ISERROR(IF(ScheduleCompile!L78="Off",0,IF(ScheduleCompile!L78="On",1,IF(ISNUMBER(ScheduleCompile!L78),ScheduleCompile!L78/1,IF(ISTEXT(ScheduleCompile!L78),IF(OR(ISNUMBER(FIND("5F",ScheduleCompile!L78)),ISNUMBER(FIND("0F",ScheduleCompile!L78)),ISNUMBER(FIND("8F",ScheduleCompile!L78)),ISNUMBER(FIND("1F",ScheduleCompile!L78)),ISNUMBER(FIND("2F",ScheduleCompile!L78)),ISNUMBER(FIND("3F",ScheduleCompile!L78)),ISNUMBER(FIND("6F",ScheduleCompile!L78)),ISNUMBER(FIND("7F",ScheduleCompile!L78)),ISNUMBER(FIND("9F",ScheduleCompile!L78)),ISNUMBER(FIND("4F",ScheduleCompile!L78))),VALUE(LEFT(ScheduleCompile!L78,FIND("F",ScheduleCompile!L78)-1)),ScheduleCompile!L78)))))),ISTEXT(ScheduleCompile!#REF!)),"ENDTABLE",IF(ISERROR(IF(ScheduleCompile!L78="Off",0,IF(ScheduleCompile!L78="On",1,IF(ISNUMBER(ScheduleCompile!L78),ScheduleCompile!L78/1,IF(ISTEXT(ScheduleCompile!L78),IF(OR(ISNUMBER(FIND("5F",ScheduleCompile!L78)),ISNUMBER(FIND("0F",ScheduleCompile!L78)),ISNUMBER(FIND("8F",ScheduleCompile!L78)),ISNUMBER(FIND("1F",ScheduleCompile!L78)),ISNUMBER(FIND("2F",ScheduleCompile!L78)),ISNUMBER(FIND("3F",ScheduleCompile!L78)),ISNUMBER(FIND("6F",ScheduleCompile!L78)),ISNUMBER(FIND("7F",ScheduleCompile!L78)),ISNUMBER(FIND("9F",ScheduleCompile!L78)),ISNUMBER(FIND("4F",ScheduleCompile!L78))),VALUE(LEFT(ScheduleCompile!L78,FIND("F",ScheduleCompile!L78)-1)),ScheduleCompile!L78)))))),"",IF(ScheduleCompile!L78="Off",0,IF(ScheduleCompile!L78="On",1,IF(ISNUMBER(ScheduleCompile!L78),ScheduleCompile!L78/1,IF(ISTEXT(ScheduleCompile!L78),IF(OR(ISNUMBER(FIND("5F",ScheduleCompile!L78)),ISNUMBER(FIND("0F",ScheduleCompile!L78)),ISNUMBER(FIND("8F",ScheduleCompile!L78)),ISNUMBER(FIND("1F",ScheduleCompile!L78)),ISNUMBER(FIND("2F",ScheduleCompile!L78)),ISNUMBER(FIND("3F",ScheduleCompile!L78)),ISNUMBER(FIND("6F",ScheduleCompile!L78)),ISNUMBER(FIND("7F",ScheduleCompile!L78)),ISNUMBER(FIND("9F",ScheduleCompile!L78)),ISNUMBER(FIND("4F",ScheduleCompile!L78))),VALUE(LEFT(ScheduleCompile!L78,FIND("F",ScheduleCompile!L78)-1)),ScheduleCompile!L78)))))))</f>
        <v>0.9</v>
      </c>
      <c r="R85" s="1">
        <f>IF(AND(ISERROR(IF(ScheduleCompile!M78="Off",0,IF(ScheduleCompile!M78="On",1,IF(ISNUMBER(ScheduleCompile!M78),ScheduleCompile!M78/1,IF(ISTEXT(ScheduleCompile!M78),IF(OR(ISNUMBER(FIND("5F",ScheduleCompile!M78)),ISNUMBER(FIND("0F",ScheduleCompile!M78)),ISNUMBER(FIND("8F",ScheduleCompile!M78)),ISNUMBER(FIND("1F",ScheduleCompile!M78)),ISNUMBER(FIND("2F",ScheduleCompile!M78)),ISNUMBER(FIND("3F",ScheduleCompile!M78)),ISNUMBER(FIND("6F",ScheduleCompile!M78)),ISNUMBER(FIND("7F",ScheduleCompile!M78)),ISNUMBER(FIND("9F",ScheduleCompile!M78)),ISNUMBER(FIND("4F",ScheduleCompile!M78))),VALUE(LEFT(ScheduleCompile!M78,FIND("F",ScheduleCompile!M78)-1)),ScheduleCompile!M78)))))),ISTEXT(ScheduleCompile!#REF!)),"ENDTABLE",IF(ISERROR(IF(ScheduleCompile!M78="Off",0,IF(ScheduleCompile!M78="On",1,IF(ISNUMBER(ScheduleCompile!M78),ScheduleCompile!M78/1,IF(ISTEXT(ScheduleCompile!M78),IF(OR(ISNUMBER(FIND("5F",ScheduleCompile!M78)),ISNUMBER(FIND("0F",ScheduleCompile!M78)),ISNUMBER(FIND("8F",ScheduleCompile!M78)),ISNUMBER(FIND("1F",ScheduleCompile!M78)),ISNUMBER(FIND("2F",ScheduleCompile!M78)),ISNUMBER(FIND("3F",ScheduleCompile!M78)),ISNUMBER(FIND("6F",ScheduleCompile!M78)),ISNUMBER(FIND("7F",ScheduleCompile!M78)),ISNUMBER(FIND("9F",ScheduleCompile!M78)),ISNUMBER(FIND("4F",ScheduleCompile!M78))),VALUE(LEFT(ScheduleCompile!M78,FIND("F",ScheduleCompile!M78)-1)),ScheduleCompile!M78)))))),"",IF(ScheduleCompile!M78="Off",0,IF(ScheduleCompile!M78="On",1,IF(ISNUMBER(ScheduleCompile!M78),ScheduleCompile!M78/1,IF(ISTEXT(ScheduleCompile!M78),IF(OR(ISNUMBER(FIND("5F",ScheduleCompile!M78)),ISNUMBER(FIND("0F",ScheduleCompile!M78)),ISNUMBER(FIND("8F",ScheduleCompile!M78)),ISNUMBER(FIND("1F",ScheduleCompile!M78)),ISNUMBER(FIND("2F",ScheduleCompile!M78)),ISNUMBER(FIND("3F",ScheduleCompile!M78)),ISNUMBER(FIND("6F",ScheduleCompile!M78)),ISNUMBER(FIND("7F",ScheduleCompile!M78)),ISNUMBER(FIND("9F",ScheduleCompile!M78)),ISNUMBER(FIND("4F",ScheduleCompile!M78))),VALUE(LEFT(ScheduleCompile!M78,FIND("F",ScheduleCompile!M78)-1)),ScheduleCompile!M78)))))))</f>
        <v>0.9</v>
      </c>
      <c r="S85" s="1">
        <f>IF(AND(ISERROR(IF(ScheduleCompile!N78="Off",0,IF(ScheduleCompile!N78="On",1,IF(ISNUMBER(ScheduleCompile!N78),ScheduleCompile!N78/1,IF(ISTEXT(ScheduleCompile!N78),IF(OR(ISNUMBER(FIND("5F",ScheduleCompile!N78)),ISNUMBER(FIND("0F",ScheduleCompile!N78)),ISNUMBER(FIND("8F",ScheduleCompile!N78)),ISNUMBER(FIND("1F",ScheduleCompile!N78)),ISNUMBER(FIND("2F",ScheduleCompile!N78)),ISNUMBER(FIND("3F",ScheduleCompile!N78)),ISNUMBER(FIND("6F",ScheduleCompile!N78)),ISNUMBER(FIND("7F",ScheduleCompile!N78)),ISNUMBER(FIND("9F",ScheduleCompile!N78)),ISNUMBER(FIND("4F",ScheduleCompile!N78))),VALUE(LEFT(ScheduleCompile!N78,FIND("F",ScheduleCompile!N78)-1)),ScheduleCompile!N78)))))),ISTEXT(ScheduleCompile!#REF!)),"ENDTABLE",IF(ISERROR(IF(ScheduleCompile!N78="Off",0,IF(ScheduleCompile!N78="On",1,IF(ISNUMBER(ScheduleCompile!N78),ScheduleCompile!N78/1,IF(ISTEXT(ScheduleCompile!N78),IF(OR(ISNUMBER(FIND("5F",ScheduleCompile!N78)),ISNUMBER(FIND("0F",ScheduleCompile!N78)),ISNUMBER(FIND("8F",ScheduleCompile!N78)),ISNUMBER(FIND("1F",ScheduleCompile!N78)),ISNUMBER(FIND("2F",ScheduleCompile!N78)),ISNUMBER(FIND("3F",ScheduleCompile!N78)),ISNUMBER(FIND("6F",ScheduleCompile!N78)),ISNUMBER(FIND("7F",ScheduleCompile!N78)),ISNUMBER(FIND("9F",ScheduleCompile!N78)),ISNUMBER(FIND("4F",ScheduleCompile!N78))),VALUE(LEFT(ScheduleCompile!N78,FIND("F",ScheduleCompile!N78)-1)),ScheduleCompile!N78)))))),"",IF(ScheduleCompile!N78="Off",0,IF(ScheduleCompile!N78="On",1,IF(ISNUMBER(ScheduleCompile!N78),ScheduleCompile!N78/1,IF(ISTEXT(ScheduleCompile!N78),IF(OR(ISNUMBER(FIND("5F",ScheduleCompile!N78)),ISNUMBER(FIND("0F",ScheduleCompile!N78)),ISNUMBER(FIND("8F",ScheduleCompile!N78)),ISNUMBER(FIND("1F",ScheduleCompile!N78)),ISNUMBER(FIND("2F",ScheduleCompile!N78)),ISNUMBER(FIND("3F",ScheduleCompile!N78)),ISNUMBER(FIND("6F",ScheduleCompile!N78)),ISNUMBER(FIND("7F",ScheduleCompile!N78)),ISNUMBER(FIND("9F",ScheduleCompile!N78)),ISNUMBER(FIND("4F",ScheduleCompile!N78))),VALUE(LEFT(ScheduleCompile!N78,FIND("F",ScheduleCompile!N78)-1)),ScheduleCompile!N78)))))))</f>
        <v>0.9</v>
      </c>
      <c r="T85" s="1">
        <f>IF(AND(ISERROR(IF(ScheduleCompile!O78="Off",0,IF(ScheduleCompile!O78="On",1,IF(ISNUMBER(ScheduleCompile!O78),ScheduleCompile!O78/1,IF(ISTEXT(ScheduleCompile!O78),IF(OR(ISNUMBER(FIND("5F",ScheduleCompile!O78)),ISNUMBER(FIND("0F",ScheduleCompile!O78)),ISNUMBER(FIND("8F",ScheduleCompile!O78)),ISNUMBER(FIND("1F",ScheduleCompile!O78)),ISNUMBER(FIND("2F",ScheduleCompile!O78)),ISNUMBER(FIND("3F",ScheduleCompile!O78)),ISNUMBER(FIND("6F",ScheduleCompile!O78)),ISNUMBER(FIND("7F",ScheduleCompile!O78)),ISNUMBER(FIND("9F",ScheduleCompile!O78)),ISNUMBER(FIND("4F",ScheduleCompile!O78))),VALUE(LEFT(ScheduleCompile!O78,FIND("F",ScheduleCompile!O78)-1)),ScheduleCompile!O78)))))),ISTEXT(ScheduleCompile!#REF!)),"ENDTABLE",IF(ISERROR(IF(ScheduleCompile!O78="Off",0,IF(ScheduleCompile!O78="On",1,IF(ISNUMBER(ScheduleCompile!O78),ScheduleCompile!O78/1,IF(ISTEXT(ScheduleCompile!O78),IF(OR(ISNUMBER(FIND("5F",ScheduleCompile!O78)),ISNUMBER(FIND("0F",ScheduleCompile!O78)),ISNUMBER(FIND("8F",ScheduleCompile!O78)),ISNUMBER(FIND("1F",ScheduleCompile!O78)),ISNUMBER(FIND("2F",ScheduleCompile!O78)),ISNUMBER(FIND("3F",ScheduleCompile!O78)),ISNUMBER(FIND("6F",ScheduleCompile!O78)),ISNUMBER(FIND("7F",ScheduleCompile!O78)),ISNUMBER(FIND("9F",ScheduleCompile!O78)),ISNUMBER(FIND("4F",ScheduleCompile!O78))),VALUE(LEFT(ScheduleCompile!O78,FIND("F",ScheduleCompile!O78)-1)),ScheduleCompile!O78)))))),"",IF(ScheduleCompile!O78="Off",0,IF(ScheduleCompile!O78="On",1,IF(ISNUMBER(ScheduleCompile!O78),ScheduleCompile!O78/1,IF(ISTEXT(ScheduleCompile!O78),IF(OR(ISNUMBER(FIND("5F",ScheduleCompile!O78)),ISNUMBER(FIND("0F",ScheduleCompile!O78)),ISNUMBER(FIND("8F",ScheduleCompile!O78)),ISNUMBER(FIND("1F",ScheduleCompile!O78)),ISNUMBER(FIND("2F",ScheduleCompile!O78)),ISNUMBER(FIND("3F",ScheduleCompile!O78)),ISNUMBER(FIND("6F",ScheduleCompile!O78)),ISNUMBER(FIND("7F",ScheduleCompile!O78)),ISNUMBER(FIND("9F",ScheduleCompile!O78)),ISNUMBER(FIND("4F",ScheduleCompile!O78))),VALUE(LEFT(ScheduleCompile!O78,FIND("F",ScheduleCompile!O78)-1)),ScheduleCompile!O78)))))))</f>
        <v>0.9</v>
      </c>
      <c r="U85" s="1">
        <f>IF(AND(ISERROR(IF(ScheduleCompile!P78="Off",0,IF(ScheduleCompile!P78="On",1,IF(ISNUMBER(ScheduleCompile!P78),ScheduleCompile!P78/1,IF(ISTEXT(ScheduleCompile!P78),IF(OR(ISNUMBER(FIND("5F",ScheduleCompile!P78)),ISNUMBER(FIND("0F",ScheduleCompile!P78)),ISNUMBER(FIND("8F",ScheduleCompile!P78)),ISNUMBER(FIND("1F",ScheduleCompile!P78)),ISNUMBER(FIND("2F",ScheduleCompile!P78)),ISNUMBER(FIND("3F",ScheduleCompile!P78)),ISNUMBER(FIND("6F",ScheduleCompile!P78)),ISNUMBER(FIND("7F",ScheduleCompile!P78)),ISNUMBER(FIND("9F",ScheduleCompile!P78)),ISNUMBER(FIND("4F",ScheduleCompile!P78))),VALUE(LEFT(ScheduleCompile!P78,FIND("F",ScheduleCompile!P78)-1)),ScheduleCompile!P78)))))),ISTEXT(ScheduleCompile!#REF!)),"ENDTABLE",IF(ISERROR(IF(ScheduleCompile!P78="Off",0,IF(ScheduleCompile!P78="On",1,IF(ISNUMBER(ScheduleCompile!P78),ScheduleCompile!P78/1,IF(ISTEXT(ScheduleCompile!P78),IF(OR(ISNUMBER(FIND("5F",ScheduleCompile!P78)),ISNUMBER(FIND("0F",ScheduleCompile!P78)),ISNUMBER(FIND("8F",ScheduleCompile!P78)),ISNUMBER(FIND("1F",ScheduleCompile!P78)),ISNUMBER(FIND("2F",ScheduleCompile!P78)),ISNUMBER(FIND("3F",ScheduleCompile!P78)),ISNUMBER(FIND("6F",ScheduleCompile!P78)),ISNUMBER(FIND("7F",ScheduleCompile!P78)),ISNUMBER(FIND("9F",ScheduleCompile!P78)),ISNUMBER(FIND("4F",ScheduleCompile!P78))),VALUE(LEFT(ScheduleCompile!P78,FIND("F",ScheduleCompile!P78)-1)),ScheduleCompile!P78)))))),"",IF(ScheduleCompile!P78="Off",0,IF(ScheduleCompile!P78="On",1,IF(ISNUMBER(ScheduleCompile!P78),ScheduleCompile!P78/1,IF(ISTEXT(ScheduleCompile!P78),IF(OR(ISNUMBER(FIND("5F",ScheduleCompile!P78)),ISNUMBER(FIND("0F",ScheduleCompile!P78)),ISNUMBER(FIND("8F",ScheduleCompile!P78)),ISNUMBER(FIND("1F",ScheduleCompile!P78)),ISNUMBER(FIND("2F",ScheduleCompile!P78)),ISNUMBER(FIND("3F",ScheduleCompile!P78)),ISNUMBER(FIND("6F",ScheduleCompile!P78)),ISNUMBER(FIND("7F",ScheduleCompile!P78)),ISNUMBER(FIND("9F",ScheduleCompile!P78)),ISNUMBER(FIND("4F",ScheduleCompile!P78))),VALUE(LEFT(ScheduleCompile!P78,FIND("F",ScheduleCompile!P78)-1)),ScheduleCompile!P78)))))))</f>
        <v>0.9</v>
      </c>
      <c r="V85" s="1">
        <f>IF(AND(ISERROR(IF(ScheduleCompile!Q78="Off",0,IF(ScheduleCompile!Q78="On",1,IF(ISNUMBER(ScheduleCompile!Q78),ScheduleCompile!Q78/1,IF(ISTEXT(ScheduleCompile!Q78),IF(OR(ISNUMBER(FIND("5F",ScheduleCompile!Q78)),ISNUMBER(FIND("0F",ScheduleCompile!Q78)),ISNUMBER(FIND("8F",ScheduleCompile!Q78)),ISNUMBER(FIND("1F",ScheduleCompile!Q78)),ISNUMBER(FIND("2F",ScheduleCompile!Q78)),ISNUMBER(FIND("3F",ScheduleCompile!Q78)),ISNUMBER(FIND("6F",ScheduleCompile!Q78)),ISNUMBER(FIND("7F",ScheduleCompile!Q78)),ISNUMBER(FIND("9F",ScheduleCompile!Q78)),ISNUMBER(FIND("4F",ScheduleCompile!Q78))),VALUE(LEFT(ScheduleCompile!Q78,FIND("F",ScheduleCompile!Q78)-1)),ScheduleCompile!Q78)))))),ISTEXT(ScheduleCompile!#REF!)),"ENDTABLE",IF(ISERROR(IF(ScheduleCompile!Q78="Off",0,IF(ScheduleCompile!Q78="On",1,IF(ISNUMBER(ScheduleCompile!Q78),ScheduleCompile!Q78/1,IF(ISTEXT(ScheduleCompile!Q78),IF(OR(ISNUMBER(FIND("5F",ScheduleCompile!Q78)),ISNUMBER(FIND("0F",ScheduleCompile!Q78)),ISNUMBER(FIND("8F",ScheduleCompile!Q78)),ISNUMBER(FIND("1F",ScheduleCompile!Q78)),ISNUMBER(FIND("2F",ScheduleCompile!Q78)),ISNUMBER(FIND("3F",ScheduleCompile!Q78)),ISNUMBER(FIND("6F",ScheduleCompile!Q78)),ISNUMBER(FIND("7F",ScheduleCompile!Q78)),ISNUMBER(FIND("9F",ScheduleCompile!Q78)),ISNUMBER(FIND("4F",ScheduleCompile!Q78))),VALUE(LEFT(ScheduleCompile!Q78,FIND("F",ScheduleCompile!Q78)-1)),ScheduleCompile!Q78)))))),"",IF(ScheduleCompile!Q78="Off",0,IF(ScheduleCompile!Q78="On",1,IF(ISNUMBER(ScheduleCompile!Q78),ScheduleCompile!Q78/1,IF(ISTEXT(ScheduleCompile!Q78),IF(OR(ISNUMBER(FIND("5F",ScheduleCompile!Q78)),ISNUMBER(FIND("0F",ScheduleCompile!Q78)),ISNUMBER(FIND("8F",ScheduleCompile!Q78)),ISNUMBER(FIND("1F",ScheduleCompile!Q78)),ISNUMBER(FIND("2F",ScheduleCompile!Q78)),ISNUMBER(FIND("3F",ScheduleCompile!Q78)),ISNUMBER(FIND("6F",ScheduleCompile!Q78)),ISNUMBER(FIND("7F",ScheduleCompile!Q78)),ISNUMBER(FIND("9F",ScheduleCompile!Q78)),ISNUMBER(FIND("4F",ScheduleCompile!Q78))),VALUE(LEFT(ScheduleCompile!Q78,FIND("F",ScheduleCompile!Q78)-1)),ScheduleCompile!Q78)))))))</f>
        <v>0.9</v>
      </c>
      <c r="W85" s="1">
        <f>IF(AND(ISERROR(IF(ScheduleCompile!R78="Off",0,IF(ScheduleCompile!R78="On",1,IF(ISNUMBER(ScheduleCompile!R78),ScheduleCompile!R78/1,IF(ISTEXT(ScheduleCompile!R78),IF(OR(ISNUMBER(FIND("5F",ScheduleCompile!R78)),ISNUMBER(FIND("0F",ScheduleCompile!R78)),ISNUMBER(FIND("8F",ScheduleCompile!R78)),ISNUMBER(FIND("1F",ScheduleCompile!R78)),ISNUMBER(FIND("2F",ScheduleCompile!R78)),ISNUMBER(FIND("3F",ScheduleCompile!R78)),ISNUMBER(FIND("6F",ScheduleCompile!R78)),ISNUMBER(FIND("7F",ScheduleCompile!R78)),ISNUMBER(FIND("9F",ScheduleCompile!R78)),ISNUMBER(FIND("4F",ScheduleCompile!R78))),VALUE(LEFT(ScheduleCompile!R78,FIND("F",ScheduleCompile!R78)-1)),ScheduleCompile!R78)))))),ISTEXT(ScheduleCompile!#REF!)),"ENDTABLE",IF(ISERROR(IF(ScheduleCompile!R78="Off",0,IF(ScheduleCompile!R78="On",1,IF(ISNUMBER(ScheduleCompile!R78),ScheduleCompile!R78/1,IF(ISTEXT(ScheduleCompile!R78),IF(OR(ISNUMBER(FIND("5F",ScheduleCompile!R78)),ISNUMBER(FIND("0F",ScheduleCompile!R78)),ISNUMBER(FIND("8F",ScheduleCompile!R78)),ISNUMBER(FIND("1F",ScheduleCompile!R78)),ISNUMBER(FIND("2F",ScheduleCompile!R78)),ISNUMBER(FIND("3F",ScheduleCompile!R78)),ISNUMBER(FIND("6F",ScheduleCompile!R78)),ISNUMBER(FIND("7F",ScheduleCompile!R78)),ISNUMBER(FIND("9F",ScheduleCompile!R78)),ISNUMBER(FIND("4F",ScheduleCompile!R78))),VALUE(LEFT(ScheduleCompile!R78,FIND("F",ScheduleCompile!R78)-1)),ScheduleCompile!R78)))))),"",IF(ScheduleCompile!R78="Off",0,IF(ScheduleCompile!R78="On",1,IF(ISNUMBER(ScheduleCompile!R78),ScheduleCompile!R78/1,IF(ISTEXT(ScheduleCompile!R78),IF(OR(ISNUMBER(FIND("5F",ScheduleCompile!R78)),ISNUMBER(FIND("0F",ScheduleCompile!R78)),ISNUMBER(FIND("8F",ScheduleCompile!R78)),ISNUMBER(FIND("1F",ScheduleCompile!R78)),ISNUMBER(FIND("2F",ScheduleCompile!R78)),ISNUMBER(FIND("3F",ScheduleCompile!R78)),ISNUMBER(FIND("6F",ScheduleCompile!R78)),ISNUMBER(FIND("7F",ScheduleCompile!R78)),ISNUMBER(FIND("9F",ScheduleCompile!R78)),ISNUMBER(FIND("4F",ScheduleCompile!R78))),VALUE(LEFT(ScheduleCompile!R78,FIND("F",ScheduleCompile!R78)-1)),ScheduleCompile!R78)))))))</f>
        <v>0.9</v>
      </c>
      <c r="X85" s="1">
        <f>IF(AND(ISERROR(IF(ScheduleCompile!S78="Off",0,IF(ScheduleCompile!S78="On",1,IF(ISNUMBER(ScheduleCompile!S78),ScheduleCompile!S78/1,IF(ISTEXT(ScheduleCompile!S78),IF(OR(ISNUMBER(FIND("5F",ScheduleCompile!S78)),ISNUMBER(FIND("0F",ScheduleCompile!S78)),ISNUMBER(FIND("8F",ScheduleCompile!S78)),ISNUMBER(FIND("1F",ScheduleCompile!S78)),ISNUMBER(FIND("2F",ScheduleCompile!S78)),ISNUMBER(FIND("3F",ScheduleCompile!S78)),ISNUMBER(FIND("6F",ScheduleCompile!S78)),ISNUMBER(FIND("7F",ScheduleCompile!S78)),ISNUMBER(FIND("9F",ScheduleCompile!S78)),ISNUMBER(FIND("4F",ScheduleCompile!S78))),VALUE(LEFT(ScheduleCompile!S78,FIND("F",ScheduleCompile!S78)-1)),ScheduleCompile!S78)))))),ISTEXT(ScheduleCompile!#REF!)),"ENDTABLE",IF(ISERROR(IF(ScheduleCompile!S78="Off",0,IF(ScheduleCompile!S78="On",1,IF(ISNUMBER(ScheduleCompile!S78),ScheduleCompile!S78/1,IF(ISTEXT(ScheduleCompile!S78),IF(OR(ISNUMBER(FIND("5F",ScheduleCompile!S78)),ISNUMBER(FIND("0F",ScheduleCompile!S78)),ISNUMBER(FIND("8F",ScheduleCompile!S78)),ISNUMBER(FIND("1F",ScheduleCompile!S78)),ISNUMBER(FIND("2F",ScheduleCompile!S78)),ISNUMBER(FIND("3F",ScheduleCompile!S78)),ISNUMBER(FIND("6F",ScheduleCompile!S78)),ISNUMBER(FIND("7F",ScheduleCompile!S78)),ISNUMBER(FIND("9F",ScheduleCompile!S78)),ISNUMBER(FIND("4F",ScheduleCompile!S78))),VALUE(LEFT(ScheduleCompile!S78,FIND("F",ScheduleCompile!S78)-1)),ScheduleCompile!S78)))))),"",IF(ScheduleCompile!S78="Off",0,IF(ScheduleCompile!S78="On",1,IF(ISNUMBER(ScheduleCompile!S78),ScheduleCompile!S78/1,IF(ISTEXT(ScheduleCompile!S78),IF(OR(ISNUMBER(FIND("5F",ScheduleCompile!S78)),ISNUMBER(FIND("0F",ScheduleCompile!S78)),ISNUMBER(FIND("8F",ScheduleCompile!S78)),ISNUMBER(FIND("1F",ScheduleCompile!S78)),ISNUMBER(FIND("2F",ScheduleCompile!S78)),ISNUMBER(FIND("3F",ScheduleCompile!S78)),ISNUMBER(FIND("6F",ScheduleCompile!S78)),ISNUMBER(FIND("7F",ScheduleCompile!S78)),ISNUMBER(FIND("9F",ScheduleCompile!S78)),ISNUMBER(FIND("4F",ScheduleCompile!S78))),VALUE(LEFT(ScheduleCompile!S78,FIND("F",ScheduleCompile!S78)-1)),ScheduleCompile!S78)))))))</f>
        <v>0.9</v>
      </c>
      <c r="Y85" s="1">
        <f>IF(AND(ISERROR(IF(ScheduleCompile!T78="Off",0,IF(ScheduleCompile!T78="On",1,IF(ISNUMBER(ScheduleCompile!T78),ScheduleCompile!T78/1,IF(ISTEXT(ScheduleCompile!T78),IF(OR(ISNUMBER(FIND("5F",ScheduleCompile!T78)),ISNUMBER(FIND("0F",ScheduleCompile!T78)),ISNUMBER(FIND("8F",ScheduleCompile!T78)),ISNUMBER(FIND("1F",ScheduleCompile!T78)),ISNUMBER(FIND("2F",ScheduleCompile!T78)),ISNUMBER(FIND("3F",ScheduleCompile!T78)),ISNUMBER(FIND("6F",ScheduleCompile!T78)),ISNUMBER(FIND("7F",ScheduleCompile!T78)),ISNUMBER(FIND("9F",ScheduleCompile!T78)),ISNUMBER(FIND("4F",ScheduleCompile!T78))),VALUE(LEFT(ScheduleCompile!T78,FIND("F",ScheduleCompile!T78)-1)),ScheduleCompile!T78)))))),ISTEXT(ScheduleCompile!#REF!)),"ENDTABLE",IF(ISERROR(IF(ScheduleCompile!T78="Off",0,IF(ScheduleCompile!T78="On",1,IF(ISNUMBER(ScheduleCompile!T78),ScheduleCompile!T78/1,IF(ISTEXT(ScheduleCompile!T78),IF(OR(ISNUMBER(FIND("5F",ScheduleCompile!T78)),ISNUMBER(FIND("0F",ScheduleCompile!T78)),ISNUMBER(FIND("8F",ScheduleCompile!T78)),ISNUMBER(FIND("1F",ScheduleCompile!T78)),ISNUMBER(FIND("2F",ScheduleCompile!T78)),ISNUMBER(FIND("3F",ScheduleCompile!T78)),ISNUMBER(FIND("6F",ScheduleCompile!T78)),ISNUMBER(FIND("7F",ScheduleCompile!T78)),ISNUMBER(FIND("9F",ScheduleCompile!T78)),ISNUMBER(FIND("4F",ScheduleCompile!T78))),VALUE(LEFT(ScheduleCompile!T78,FIND("F",ScheduleCompile!T78)-1)),ScheduleCompile!T78)))))),"",IF(ScheduleCompile!T78="Off",0,IF(ScheduleCompile!T78="On",1,IF(ISNUMBER(ScheduleCompile!T78),ScheduleCompile!T78/1,IF(ISTEXT(ScheduleCompile!T78),IF(OR(ISNUMBER(FIND("5F",ScheduleCompile!T78)),ISNUMBER(FIND("0F",ScheduleCompile!T78)),ISNUMBER(FIND("8F",ScheduleCompile!T78)),ISNUMBER(FIND("1F",ScheduleCompile!T78)),ISNUMBER(FIND("2F",ScheduleCompile!T78)),ISNUMBER(FIND("3F",ScheduleCompile!T78)),ISNUMBER(FIND("6F",ScheduleCompile!T78)),ISNUMBER(FIND("7F",ScheduleCompile!T78)),ISNUMBER(FIND("9F",ScheduleCompile!T78)),ISNUMBER(FIND("4F",ScheduleCompile!T78))),VALUE(LEFT(ScheduleCompile!T78,FIND("F",ScheduleCompile!T78)-1)),ScheduleCompile!T78)))))))</f>
        <v>0.9</v>
      </c>
      <c r="Z85" s="1">
        <f>IF(AND(ISERROR(IF(ScheduleCompile!U78="Off",0,IF(ScheduleCompile!U78="On",1,IF(ISNUMBER(ScheduleCompile!U78),ScheduleCompile!U78/1,IF(ISTEXT(ScheduleCompile!U78),IF(OR(ISNUMBER(FIND("5F",ScheduleCompile!U78)),ISNUMBER(FIND("0F",ScheduleCompile!U78)),ISNUMBER(FIND("8F",ScheduleCompile!U78)),ISNUMBER(FIND("1F",ScheduleCompile!U78)),ISNUMBER(FIND("2F",ScheduleCompile!U78)),ISNUMBER(FIND("3F",ScheduleCompile!U78)),ISNUMBER(FIND("6F",ScheduleCompile!U78)),ISNUMBER(FIND("7F",ScheduleCompile!U78)),ISNUMBER(FIND("9F",ScheduleCompile!U78)),ISNUMBER(FIND("4F",ScheduleCompile!U78))),VALUE(LEFT(ScheduleCompile!U78,FIND("F",ScheduleCompile!U78)-1)),ScheduleCompile!U78)))))),ISTEXT(ScheduleCompile!#REF!)),"ENDTABLE",IF(ISERROR(IF(ScheduleCompile!U78="Off",0,IF(ScheduleCompile!U78="On",1,IF(ISNUMBER(ScheduleCompile!U78),ScheduleCompile!U78/1,IF(ISTEXT(ScheduleCompile!U78),IF(OR(ISNUMBER(FIND("5F",ScheduleCompile!U78)),ISNUMBER(FIND("0F",ScheduleCompile!U78)),ISNUMBER(FIND("8F",ScheduleCompile!U78)),ISNUMBER(FIND("1F",ScheduleCompile!U78)),ISNUMBER(FIND("2F",ScheduleCompile!U78)),ISNUMBER(FIND("3F",ScheduleCompile!U78)),ISNUMBER(FIND("6F",ScheduleCompile!U78)),ISNUMBER(FIND("7F",ScheduleCompile!U78)),ISNUMBER(FIND("9F",ScheduleCompile!U78)),ISNUMBER(FIND("4F",ScheduleCompile!U78))),VALUE(LEFT(ScheduleCompile!U78,FIND("F",ScheduleCompile!U78)-1)),ScheduleCompile!U78)))))),"",IF(ScheduleCompile!U78="Off",0,IF(ScheduleCompile!U78="On",1,IF(ISNUMBER(ScheduleCompile!U78),ScheduleCompile!U78/1,IF(ISTEXT(ScheduleCompile!U78),IF(OR(ISNUMBER(FIND("5F",ScheduleCompile!U78)),ISNUMBER(FIND("0F",ScheduleCompile!U78)),ISNUMBER(FIND("8F",ScheduleCompile!U78)),ISNUMBER(FIND("1F",ScheduleCompile!U78)),ISNUMBER(FIND("2F",ScheduleCompile!U78)),ISNUMBER(FIND("3F",ScheduleCompile!U78)),ISNUMBER(FIND("6F",ScheduleCompile!U78)),ISNUMBER(FIND("7F",ScheduleCompile!U78)),ISNUMBER(FIND("9F",ScheduleCompile!U78)),ISNUMBER(FIND("4F",ScheduleCompile!U78))),VALUE(LEFT(ScheduleCompile!U78,FIND("F",ScheduleCompile!U78)-1)),ScheduleCompile!U78)))))))</f>
        <v>0.9</v>
      </c>
      <c r="AA85" s="1">
        <f>IF(AND(ISERROR(IF(ScheduleCompile!V78="Off",0,IF(ScheduleCompile!V78="On",1,IF(ISNUMBER(ScheduleCompile!V78),ScheduleCompile!V78/1,IF(ISTEXT(ScheduleCompile!V78),IF(OR(ISNUMBER(FIND("5F",ScheduleCompile!V78)),ISNUMBER(FIND("0F",ScheduleCompile!V78)),ISNUMBER(FIND("8F",ScheduleCompile!V78)),ISNUMBER(FIND("1F",ScheduleCompile!V78)),ISNUMBER(FIND("2F",ScheduleCompile!V78)),ISNUMBER(FIND("3F",ScheduleCompile!V78)),ISNUMBER(FIND("6F",ScheduleCompile!V78)),ISNUMBER(FIND("7F",ScheduleCompile!V78)),ISNUMBER(FIND("9F",ScheduleCompile!V78)),ISNUMBER(FIND("4F",ScheduleCompile!V78))),VALUE(LEFT(ScheduleCompile!V78,FIND("F",ScheduleCompile!V78)-1)),ScheduleCompile!V78)))))),ISTEXT(ScheduleCompile!#REF!)),"ENDTABLE",IF(ISERROR(IF(ScheduleCompile!V78="Off",0,IF(ScheduleCompile!V78="On",1,IF(ISNUMBER(ScheduleCompile!V78),ScheduleCompile!V78/1,IF(ISTEXT(ScheduleCompile!V78),IF(OR(ISNUMBER(FIND("5F",ScheduleCompile!V78)),ISNUMBER(FIND("0F",ScheduleCompile!V78)),ISNUMBER(FIND("8F",ScheduleCompile!V78)),ISNUMBER(FIND("1F",ScheduleCompile!V78)),ISNUMBER(FIND("2F",ScheduleCompile!V78)),ISNUMBER(FIND("3F",ScheduleCompile!V78)),ISNUMBER(FIND("6F",ScheduleCompile!V78)),ISNUMBER(FIND("7F",ScheduleCompile!V78)),ISNUMBER(FIND("9F",ScheduleCompile!V78)),ISNUMBER(FIND("4F",ScheduleCompile!V78))),VALUE(LEFT(ScheduleCompile!V78,FIND("F",ScheduleCompile!V78)-1)),ScheduleCompile!V78)))))),"",IF(ScheduleCompile!V78="Off",0,IF(ScheduleCompile!V78="On",1,IF(ISNUMBER(ScheduleCompile!V78),ScheduleCompile!V78/1,IF(ISTEXT(ScheduleCompile!V78),IF(OR(ISNUMBER(FIND("5F",ScheduleCompile!V78)),ISNUMBER(FIND("0F",ScheduleCompile!V78)),ISNUMBER(FIND("8F",ScheduleCompile!V78)),ISNUMBER(FIND("1F",ScheduleCompile!V78)),ISNUMBER(FIND("2F",ScheduleCompile!V78)),ISNUMBER(FIND("3F",ScheduleCompile!V78)),ISNUMBER(FIND("6F",ScheduleCompile!V78)),ISNUMBER(FIND("7F",ScheduleCompile!V78)),ISNUMBER(FIND("9F",ScheduleCompile!V78)),ISNUMBER(FIND("4F",ScheduleCompile!V78))),VALUE(LEFT(ScheduleCompile!V78,FIND("F",ScheduleCompile!V78)-1)),ScheduleCompile!V78)))))))</f>
        <v>0.9</v>
      </c>
      <c r="AB85" s="1">
        <f>IF(AND(ISERROR(IF(ScheduleCompile!W78="Off",0,IF(ScheduleCompile!W78="On",1,IF(ISNUMBER(ScheduleCompile!W78),ScheduleCompile!W78/1,IF(ISTEXT(ScheduleCompile!W78),IF(OR(ISNUMBER(FIND("5F",ScheduleCompile!W78)),ISNUMBER(FIND("0F",ScheduleCompile!W78)),ISNUMBER(FIND("8F",ScheduleCompile!W78)),ISNUMBER(FIND("1F",ScheduleCompile!W78)),ISNUMBER(FIND("2F",ScheduleCompile!W78)),ISNUMBER(FIND("3F",ScheduleCompile!W78)),ISNUMBER(FIND("6F",ScheduleCompile!W78)),ISNUMBER(FIND("7F",ScheduleCompile!W78)),ISNUMBER(FIND("9F",ScheduleCompile!W78)),ISNUMBER(FIND("4F",ScheduleCompile!W78))),VALUE(LEFT(ScheduleCompile!W78,FIND("F",ScheduleCompile!W78)-1)),ScheduleCompile!W78)))))),ISTEXT(ScheduleCompile!#REF!)),"ENDTABLE",IF(ISERROR(IF(ScheduleCompile!W78="Off",0,IF(ScheduleCompile!W78="On",1,IF(ISNUMBER(ScheduleCompile!W78),ScheduleCompile!W78/1,IF(ISTEXT(ScheduleCompile!W78),IF(OR(ISNUMBER(FIND("5F",ScheduleCompile!W78)),ISNUMBER(FIND("0F",ScheduleCompile!W78)),ISNUMBER(FIND("8F",ScheduleCompile!W78)),ISNUMBER(FIND("1F",ScheduleCompile!W78)),ISNUMBER(FIND("2F",ScheduleCompile!W78)),ISNUMBER(FIND("3F",ScheduleCompile!W78)),ISNUMBER(FIND("6F",ScheduleCompile!W78)),ISNUMBER(FIND("7F",ScheduleCompile!W78)),ISNUMBER(FIND("9F",ScheduleCompile!W78)),ISNUMBER(FIND("4F",ScheduleCompile!W78))),VALUE(LEFT(ScheduleCompile!W78,FIND("F",ScheduleCompile!W78)-1)),ScheduleCompile!W78)))))),"",IF(ScheduleCompile!W78="Off",0,IF(ScheduleCompile!W78="On",1,IF(ISNUMBER(ScheduleCompile!W78),ScheduleCompile!W78/1,IF(ISTEXT(ScheduleCompile!W78),IF(OR(ISNUMBER(FIND("5F",ScheduleCompile!W78)),ISNUMBER(FIND("0F",ScheduleCompile!W78)),ISNUMBER(FIND("8F",ScheduleCompile!W78)),ISNUMBER(FIND("1F",ScheduleCompile!W78)),ISNUMBER(FIND("2F",ScheduleCompile!W78)),ISNUMBER(FIND("3F",ScheduleCompile!W78)),ISNUMBER(FIND("6F",ScheduleCompile!W78)),ISNUMBER(FIND("7F",ScheduleCompile!W78)),ISNUMBER(FIND("9F",ScheduleCompile!W78)),ISNUMBER(FIND("4F",ScheduleCompile!W78))),VALUE(LEFT(ScheduleCompile!W78,FIND("F",ScheduleCompile!W78)-1)),ScheduleCompile!W78)))))))</f>
        <v>0.9</v>
      </c>
      <c r="AC85" s="1">
        <f>IF(AND(ISERROR(IF(ScheduleCompile!X78="Off",0,IF(ScheduleCompile!X78="On",1,IF(ISNUMBER(ScheduleCompile!X78),ScheduleCompile!X78/1,IF(ISTEXT(ScheduleCompile!X78),IF(OR(ISNUMBER(FIND("5F",ScheduleCompile!X78)),ISNUMBER(FIND("0F",ScheduleCompile!X78)),ISNUMBER(FIND("8F",ScheduleCompile!X78)),ISNUMBER(FIND("1F",ScheduleCompile!X78)),ISNUMBER(FIND("2F",ScheduleCompile!X78)),ISNUMBER(FIND("3F",ScheduleCompile!X78)),ISNUMBER(FIND("6F",ScheduleCompile!X78)),ISNUMBER(FIND("7F",ScheduleCompile!X78)),ISNUMBER(FIND("9F",ScheduleCompile!X78)),ISNUMBER(FIND("4F",ScheduleCompile!X78))),VALUE(LEFT(ScheduleCompile!X78,FIND("F",ScheduleCompile!X78)-1)),ScheduleCompile!X78)))))),ISTEXT(ScheduleCompile!#REF!)),"ENDTABLE",IF(ISERROR(IF(ScheduleCompile!X78="Off",0,IF(ScheduleCompile!X78="On",1,IF(ISNUMBER(ScheduleCompile!X78),ScheduleCompile!X78/1,IF(ISTEXT(ScheduleCompile!X78),IF(OR(ISNUMBER(FIND("5F",ScheduleCompile!X78)),ISNUMBER(FIND("0F",ScheduleCompile!X78)),ISNUMBER(FIND("8F",ScheduleCompile!X78)),ISNUMBER(FIND("1F",ScheduleCompile!X78)),ISNUMBER(FIND("2F",ScheduleCompile!X78)),ISNUMBER(FIND("3F",ScheduleCompile!X78)),ISNUMBER(FIND("6F",ScheduleCompile!X78)),ISNUMBER(FIND("7F",ScheduleCompile!X78)),ISNUMBER(FIND("9F",ScheduleCompile!X78)),ISNUMBER(FIND("4F",ScheduleCompile!X78))),VALUE(LEFT(ScheduleCompile!X78,FIND("F",ScheduleCompile!X78)-1)),ScheduleCompile!X78)))))),"",IF(ScheduleCompile!X78="Off",0,IF(ScheduleCompile!X78="On",1,IF(ISNUMBER(ScheduleCompile!X78),ScheduleCompile!X78/1,IF(ISTEXT(ScheduleCompile!X78),IF(OR(ISNUMBER(FIND("5F",ScheduleCompile!X78)),ISNUMBER(FIND("0F",ScheduleCompile!X78)),ISNUMBER(FIND("8F",ScheduleCompile!X78)),ISNUMBER(FIND("1F",ScheduleCompile!X78)),ISNUMBER(FIND("2F",ScheduleCompile!X78)),ISNUMBER(FIND("3F",ScheduleCompile!X78)),ISNUMBER(FIND("6F",ScheduleCompile!X78)),ISNUMBER(FIND("7F",ScheduleCompile!X78)),ISNUMBER(FIND("9F",ScheduleCompile!X78)),ISNUMBER(FIND("4F",ScheduleCompile!X78))),VALUE(LEFT(ScheduleCompile!X78,FIND("F",ScheduleCompile!X78)-1)),ScheduleCompile!X78)))))))</f>
        <v>0.9</v>
      </c>
      <c r="AD85" s="1">
        <f>IF(AND(ISERROR(IF(ScheduleCompile!Y78="Off",0,IF(ScheduleCompile!Y78="On",1,IF(ISNUMBER(ScheduleCompile!Y78),ScheduleCompile!Y78/1,IF(ISTEXT(ScheduleCompile!Y78),IF(OR(ISNUMBER(FIND("5F",ScheduleCompile!Y78)),ISNUMBER(FIND("0F",ScheduleCompile!Y78)),ISNUMBER(FIND("8F",ScheduleCompile!Y78)),ISNUMBER(FIND("1F",ScheduleCompile!Y78)),ISNUMBER(FIND("2F",ScheduleCompile!Y78)),ISNUMBER(FIND("3F",ScheduleCompile!Y78)),ISNUMBER(FIND("6F",ScheduleCompile!Y78)),ISNUMBER(FIND("7F",ScheduleCompile!Y78)),ISNUMBER(FIND("9F",ScheduleCompile!Y78)),ISNUMBER(FIND("4F",ScheduleCompile!Y78))),VALUE(LEFT(ScheduleCompile!Y78,FIND("F",ScheduleCompile!Y78)-1)),ScheduleCompile!Y78)))))),ISTEXT(ScheduleCompile!#REF!)),"ENDTABLE",IF(ISERROR(IF(ScheduleCompile!Y78="Off",0,IF(ScheduleCompile!Y78="On",1,IF(ISNUMBER(ScheduleCompile!Y78),ScheduleCompile!Y78/1,IF(ISTEXT(ScheduleCompile!Y78),IF(OR(ISNUMBER(FIND("5F",ScheduleCompile!Y78)),ISNUMBER(FIND("0F",ScheduleCompile!Y78)),ISNUMBER(FIND("8F",ScheduleCompile!Y78)),ISNUMBER(FIND("1F",ScheduleCompile!Y78)),ISNUMBER(FIND("2F",ScheduleCompile!Y78)),ISNUMBER(FIND("3F",ScheduleCompile!Y78)),ISNUMBER(FIND("6F",ScheduleCompile!Y78)),ISNUMBER(FIND("7F",ScheduleCompile!Y78)),ISNUMBER(FIND("9F",ScheduleCompile!Y78)),ISNUMBER(FIND("4F",ScheduleCompile!Y78))),VALUE(LEFT(ScheduleCompile!Y78,FIND("F",ScheduleCompile!Y78)-1)),ScheduleCompile!Y78)))))),"",IF(ScheduleCompile!Y78="Off",0,IF(ScheduleCompile!Y78="On",1,IF(ISNUMBER(ScheduleCompile!Y78),ScheduleCompile!Y78/1,IF(ISTEXT(ScheduleCompile!Y78),IF(OR(ISNUMBER(FIND("5F",ScheduleCompile!Y78)),ISNUMBER(FIND("0F",ScheduleCompile!Y78)),ISNUMBER(FIND("8F",ScheduleCompile!Y78)),ISNUMBER(FIND("1F",ScheduleCompile!Y78)),ISNUMBER(FIND("2F",ScheduleCompile!Y78)),ISNUMBER(FIND("3F",ScheduleCompile!Y78)),ISNUMBER(FIND("6F",ScheduleCompile!Y78)),ISNUMBER(FIND("7F",ScheduleCompile!Y78)),ISNUMBER(FIND("9F",ScheduleCompile!Y78)),ISNUMBER(FIND("4F",ScheduleCompile!Y78))),VALUE(LEFT(ScheduleCompile!Y78,FIND("F",ScheduleCompile!Y78)-1)),ScheduleCompile!Y78)))))))</f>
        <v>0.9</v>
      </c>
    </row>
    <row r="86" spans="1:30" x14ac:dyDescent="0.25">
      <c r="A86" t="str">
        <f t="shared" si="4"/>
        <v>SchDay "DataRefrigerationSun"  Type = "Fraction" Hr = (0.9, 0.9, 0.9, 0.9, 0.9, 0.9, 0.9, 0.9, 0.9, 0.9, 0.9, 0.9, 0.9, 0.9, 0.9, 0.9, 0.9, 0.9, 0.9, 0.9, 0.9, 0.9, 0.9, 0.9) ..</v>
      </c>
      <c r="B86" s="1" t="s">
        <v>623</v>
      </c>
      <c r="C86" t="str">
        <f t="shared" si="5"/>
        <v xml:space="preserve">SchDay "DataRefrigerationSun"  Type = "Fraction" Hr = </v>
      </c>
      <c r="D86" t="str">
        <f t="shared" si="6"/>
        <v>(0.9, 0.9, 0.9, 0.9, 0.9, 0.9, 0.9, 0.9, 0.9, 0.9, 0.9, 0.9, 0.9, 0.9, 0.9, 0.9, 0.9, 0.9, 0.9, 0.9, 0.9, 0.9, 0.9, 0.9) ..</v>
      </c>
      <c r="E86" s="30" t="str">
        <f>ScheduleCompile!A79</f>
        <v>DataRefrigerationSun</v>
      </c>
      <c r="F86" t="str">
        <f t="shared" si="7"/>
        <v>Fraction</v>
      </c>
      <c r="G86" s="1">
        <f>IF(AND(ISERROR(IF(ScheduleCompile!B79="Off",0,IF(ScheduleCompile!B79="On",1,IF(ISNUMBER(ScheduleCompile!B79),ScheduleCompile!B79/1,IF(ISTEXT(ScheduleCompile!B79),IF(OR(ISNUMBER(FIND("5F",ScheduleCompile!B79)),ISNUMBER(FIND("0F",ScheduleCompile!B79)),ISNUMBER(FIND("8F",ScheduleCompile!B79)),ISNUMBER(FIND("1F",ScheduleCompile!B79)),ISNUMBER(FIND("2F",ScheduleCompile!B79)),ISNUMBER(FIND("3F",ScheduleCompile!B79)),ISNUMBER(FIND("6F",ScheduleCompile!B79)),ISNUMBER(FIND("7F",ScheduleCompile!B79)),ISNUMBER(FIND("9F",ScheduleCompile!B79)),ISNUMBER(FIND("4F",ScheduleCompile!B79))),VALUE(LEFT(ScheduleCompile!B79,FIND("F",ScheduleCompile!B79)-1)),ScheduleCompile!B79)))))),ISTEXT(ScheduleCompile!#REF!)),"ENDTABLE",IF(ISERROR(IF(ScheduleCompile!B79="Off",0,IF(ScheduleCompile!B79="On",1,IF(ISNUMBER(ScheduleCompile!B79),ScheduleCompile!B79/1,IF(ISTEXT(ScheduleCompile!B79),IF(OR(ISNUMBER(FIND("5F",ScheduleCompile!B79)),ISNUMBER(FIND("0F",ScheduleCompile!B79)),ISNUMBER(FIND("8F",ScheduleCompile!B79)),ISNUMBER(FIND("1F",ScheduleCompile!B79)),ISNUMBER(FIND("2F",ScheduleCompile!B79)),ISNUMBER(FIND("3F",ScheduleCompile!B79)),ISNUMBER(FIND("6F",ScheduleCompile!B79)),ISNUMBER(FIND("7F",ScheduleCompile!B79)),ISNUMBER(FIND("9F",ScheduleCompile!B79)),ISNUMBER(FIND("4F",ScheduleCompile!B79))),VALUE(LEFT(ScheduleCompile!B79,FIND("F",ScheduleCompile!B79)-1)),ScheduleCompile!B79)))))),"",IF(ScheduleCompile!B79="Off",0,IF(ScheduleCompile!B79="On",1,IF(ISNUMBER(ScheduleCompile!B79),ScheduleCompile!B79/1,IF(ISTEXT(ScheduleCompile!B79),IF(OR(ISNUMBER(FIND("5F",ScheduleCompile!B79)),ISNUMBER(FIND("0F",ScheduleCompile!B79)),ISNUMBER(FIND("8F",ScheduleCompile!B79)),ISNUMBER(FIND("1F",ScheduleCompile!B79)),ISNUMBER(FIND("2F",ScheduleCompile!B79)),ISNUMBER(FIND("3F",ScheduleCompile!B79)),ISNUMBER(FIND("6F",ScheduleCompile!B79)),ISNUMBER(FIND("7F",ScheduleCompile!B79)),ISNUMBER(FIND("9F",ScheduleCompile!B79)),ISNUMBER(FIND("4F",ScheduleCompile!B79))),VALUE(LEFT(ScheduleCompile!B79,FIND("F",ScheduleCompile!B79)-1)),ScheduleCompile!B79)))))))</f>
        <v>0.9</v>
      </c>
      <c r="H86" s="1">
        <f>IF(AND(ISERROR(IF(ScheduleCompile!C79="Off",0,IF(ScheduleCompile!C79="On",1,IF(ISNUMBER(ScheduleCompile!C79),ScheduleCompile!C79/1,IF(ISTEXT(ScheduleCompile!C79),IF(OR(ISNUMBER(FIND("5F",ScheduleCompile!C79)),ISNUMBER(FIND("0F",ScheduleCompile!C79)),ISNUMBER(FIND("8F",ScheduleCompile!C79)),ISNUMBER(FIND("1F",ScheduleCompile!C79)),ISNUMBER(FIND("2F",ScheduleCompile!C79)),ISNUMBER(FIND("3F",ScheduleCompile!C79)),ISNUMBER(FIND("6F",ScheduleCompile!C79)),ISNUMBER(FIND("7F",ScheduleCompile!C79)),ISNUMBER(FIND("9F",ScheduleCompile!C79)),ISNUMBER(FIND("4F",ScheduleCompile!C79))),VALUE(LEFT(ScheduleCompile!C79,FIND("F",ScheduleCompile!C79)-1)),ScheduleCompile!C79)))))),ISTEXT(ScheduleCompile!#REF!)),"ENDTABLE",IF(ISERROR(IF(ScheduleCompile!C79="Off",0,IF(ScheduleCompile!C79="On",1,IF(ISNUMBER(ScheduleCompile!C79),ScheduleCompile!C79/1,IF(ISTEXT(ScheduleCompile!C79),IF(OR(ISNUMBER(FIND("5F",ScheduleCompile!C79)),ISNUMBER(FIND("0F",ScheduleCompile!C79)),ISNUMBER(FIND("8F",ScheduleCompile!C79)),ISNUMBER(FIND("1F",ScheduleCompile!C79)),ISNUMBER(FIND("2F",ScheduleCompile!C79)),ISNUMBER(FIND("3F",ScheduleCompile!C79)),ISNUMBER(FIND("6F",ScheduleCompile!C79)),ISNUMBER(FIND("7F",ScheduleCompile!C79)),ISNUMBER(FIND("9F",ScheduleCompile!C79)),ISNUMBER(FIND("4F",ScheduleCompile!C79))),VALUE(LEFT(ScheduleCompile!C79,FIND("F",ScheduleCompile!C79)-1)),ScheduleCompile!C79)))))),"",IF(ScheduleCompile!C79="Off",0,IF(ScheduleCompile!C79="On",1,IF(ISNUMBER(ScheduleCompile!C79),ScheduleCompile!C79/1,IF(ISTEXT(ScheduleCompile!C79),IF(OR(ISNUMBER(FIND("5F",ScheduleCompile!C79)),ISNUMBER(FIND("0F",ScheduleCompile!C79)),ISNUMBER(FIND("8F",ScheduleCompile!C79)),ISNUMBER(FIND("1F",ScheduleCompile!C79)),ISNUMBER(FIND("2F",ScheduleCompile!C79)),ISNUMBER(FIND("3F",ScheduleCompile!C79)),ISNUMBER(FIND("6F",ScheduleCompile!C79)),ISNUMBER(FIND("7F",ScheduleCompile!C79)),ISNUMBER(FIND("9F",ScheduleCompile!C79)),ISNUMBER(FIND("4F",ScheduleCompile!C79))),VALUE(LEFT(ScheduleCompile!C79,FIND("F",ScheduleCompile!C79)-1)),ScheduleCompile!C79)))))))</f>
        <v>0.9</v>
      </c>
      <c r="I86" s="1">
        <f>IF(AND(ISERROR(IF(ScheduleCompile!D79="Off",0,IF(ScheduleCompile!D79="On",1,IF(ISNUMBER(ScheduleCompile!D79),ScheduleCompile!D79/1,IF(ISTEXT(ScheduleCompile!D79),IF(OR(ISNUMBER(FIND("5F",ScheduleCompile!D79)),ISNUMBER(FIND("0F",ScheduleCompile!D79)),ISNUMBER(FIND("8F",ScheduleCompile!D79)),ISNUMBER(FIND("1F",ScheduleCompile!D79)),ISNUMBER(FIND("2F",ScheduleCompile!D79)),ISNUMBER(FIND("3F",ScheduleCompile!D79)),ISNUMBER(FIND("6F",ScheduleCompile!D79)),ISNUMBER(FIND("7F",ScheduleCompile!D79)),ISNUMBER(FIND("9F",ScheduleCompile!D79)),ISNUMBER(FIND("4F",ScheduleCompile!D79))),VALUE(LEFT(ScheduleCompile!D79,FIND("F",ScheduleCompile!D79)-1)),ScheduleCompile!D79)))))),ISTEXT(ScheduleCompile!#REF!)),"ENDTABLE",IF(ISERROR(IF(ScheduleCompile!D79="Off",0,IF(ScheduleCompile!D79="On",1,IF(ISNUMBER(ScheduleCompile!D79),ScheduleCompile!D79/1,IF(ISTEXT(ScheduleCompile!D79),IF(OR(ISNUMBER(FIND("5F",ScheduleCompile!D79)),ISNUMBER(FIND("0F",ScheduleCompile!D79)),ISNUMBER(FIND("8F",ScheduleCompile!D79)),ISNUMBER(FIND("1F",ScheduleCompile!D79)),ISNUMBER(FIND("2F",ScheduleCompile!D79)),ISNUMBER(FIND("3F",ScheduleCompile!D79)),ISNUMBER(FIND("6F",ScheduleCompile!D79)),ISNUMBER(FIND("7F",ScheduleCompile!D79)),ISNUMBER(FIND("9F",ScheduleCompile!D79)),ISNUMBER(FIND("4F",ScheduleCompile!D79))),VALUE(LEFT(ScheduleCompile!D79,FIND("F",ScheduleCompile!D79)-1)),ScheduleCompile!D79)))))),"",IF(ScheduleCompile!D79="Off",0,IF(ScheduleCompile!D79="On",1,IF(ISNUMBER(ScheduleCompile!D79),ScheduleCompile!D79/1,IF(ISTEXT(ScheduleCompile!D79),IF(OR(ISNUMBER(FIND("5F",ScheduleCompile!D79)),ISNUMBER(FIND("0F",ScheduleCompile!D79)),ISNUMBER(FIND("8F",ScheduleCompile!D79)),ISNUMBER(FIND("1F",ScheduleCompile!D79)),ISNUMBER(FIND("2F",ScheduleCompile!D79)),ISNUMBER(FIND("3F",ScheduleCompile!D79)),ISNUMBER(FIND("6F",ScheduleCompile!D79)),ISNUMBER(FIND("7F",ScheduleCompile!D79)),ISNUMBER(FIND("9F",ScheduleCompile!D79)),ISNUMBER(FIND("4F",ScheduleCompile!D79))),VALUE(LEFT(ScheduleCompile!D79,FIND("F",ScheduleCompile!D79)-1)),ScheduleCompile!D79)))))))</f>
        <v>0.9</v>
      </c>
      <c r="J86" s="1">
        <f>IF(AND(ISERROR(IF(ScheduleCompile!E79="Off",0,IF(ScheduleCompile!E79="On",1,IF(ISNUMBER(ScheduleCompile!E79),ScheduleCompile!E79/1,IF(ISTEXT(ScheduleCompile!E79),IF(OR(ISNUMBER(FIND("5F",ScheduleCompile!E79)),ISNUMBER(FIND("0F",ScheduleCompile!E79)),ISNUMBER(FIND("8F",ScheduleCompile!E79)),ISNUMBER(FIND("1F",ScheduleCompile!E79)),ISNUMBER(FIND("2F",ScheduleCompile!E79)),ISNUMBER(FIND("3F",ScheduleCompile!E79)),ISNUMBER(FIND("6F",ScheduleCompile!E79)),ISNUMBER(FIND("7F",ScheduleCompile!E79)),ISNUMBER(FIND("9F",ScheduleCompile!E79)),ISNUMBER(FIND("4F",ScheduleCompile!E79))),VALUE(LEFT(ScheduleCompile!E79,FIND("F",ScheduleCompile!E79)-1)),ScheduleCompile!E79)))))),ISTEXT(ScheduleCompile!#REF!)),"ENDTABLE",IF(ISERROR(IF(ScheduleCompile!E79="Off",0,IF(ScheduleCompile!E79="On",1,IF(ISNUMBER(ScheduleCompile!E79),ScheduleCompile!E79/1,IF(ISTEXT(ScheduleCompile!E79),IF(OR(ISNUMBER(FIND("5F",ScheduleCompile!E79)),ISNUMBER(FIND("0F",ScheduleCompile!E79)),ISNUMBER(FIND("8F",ScheduleCompile!E79)),ISNUMBER(FIND("1F",ScheduleCompile!E79)),ISNUMBER(FIND("2F",ScheduleCompile!E79)),ISNUMBER(FIND("3F",ScheduleCompile!E79)),ISNUMBER(FIND("6F",ScheduleCompile!E79)),ISNUMBER(FIND("7F",ScheduleCompile!E79)),ISNUMBER(FIND("9F",ScheduleCompile!E79)),ISNUMBER(FIND("4F",ScheduleCompile!E79))),VALUE(LEFT(ScheduleCompile!E79,FIND("F",ScheduleCompile!E79)-1)),ScheduleCompile!E79)))))),"",IF(ScheduleCompile!E79="Off",0,IF(ScheduleCompile!E79="On",1,IF(ISNUMBER(ScheduleCompile!E79),ScheduleCompile!E79/1,IF(ISTEXT(ScheduleCompile!E79),IF(OR(ISNUMBER(FIND("5F",ScheduleCompile!E79)),ISNUMBER(FIND("0F",ScheduleCompile!E79)),ISNUMBER(FIND("8F",ScheduleCompile!E79)),ISNUMBER(FIND("1F",ScheduleCompile!E79)),ISNUMBER(FIND("2F",ScheduleCompile!E79)),ISNUMBER(FIND("3F",ScheduleCompile!E79)),ISNUMBER(FIND("6F",ScheduleCompile!E79)),ISNUMBER(FIND("7F",ScheduleCompile!E79)),ISNUMBER(FIND("9F",ScheduleCompile!E79)),ISNUMBER(FIND("4F",ScheduleCompile!E79))),VALUE(LEFT(ScheduleCompile!E79,FIND("F",ScheduleCompile!E79)-1)),ScheduleCompile!E79)))))))</f>
        <v>0.9</v>
      </c>
      <c r="K86" s="1">
        <f>IF(AND(ISERROR(IF(ScheduleCompile!F79="Off",0,IF(ScheduleCompile!F79="On",1,IF(ISNUMBER(ScheduleCompile!F79),ScheduleCompile!F79/1,IF(ISTEXT(ScheduleCompile!F79),IF(OR(ISNUMBER(FIND("5F",ScheduleCompile!F79)),ISNUMBER(FIND("0F",ScheduleCompile!F79)),ISNUMBER(FIND("8F",ScheduleCompile!F79)),ISNUMBER(FIND("1F",ScheduleCompile!F79)),ISNUMBER(FIND("2F",ScheduleCompile!F79)),ISNUMBER(FIND("3F",ScheduleCompile!F79)),ISNUMBER(FIND("6F",ScheduleCompile!F79)),ISNUMBER(FIND("7F",ScheduleCompile!F79)),ISNUMBER(FIND("9F",ScheduleCompile!F79)),ISNUMBER(FIND("4F",ScheduleCompile!F79))),VALUE(LEFT(ScheduleCompile!F79,FIND("F",ScheduleCompile!F79)-1)),ScheduleCompile!F79)))))),ISTEXT(ScheduleCompile!#REF!)),"ENDTABLE",IF(ISERROR(IF(ScheduleCompile!F79="Off",0,IF(ScheduleCompile!F79="On",1,IF(ISNUMBER(ScheduleCompile!F79),ScheduleCompile!F79/1,IF(ISTEXT(ScheduleCompile!F79),IF(OR(ISNUMBER(FIND("5F",ScheduleCompile!F79)),ISNUMBER(FIND("0F",ScheduleCompile!F79)),ISNUMBER(FIND("8F",ScheduleCompile!F79)),ISNUMBER(FIND("1F",ScheduleCompile!F79)),ISNUMBER(FIND("2F",ScheduleCompile!F79)),ISNUMBER(FIND("3F",ScheduleCompile!F79)),ISNUMBER(FIND("6F",ScheduleCompile!F79)),ISNUMBER(FIND("7F",ScheduleCompile!F79)),ISNUMBER(FIND("9F",ScheduleCompile!F79)),ISNUMBER(FIND("4F",ScheduleCompile!F79))),VALUE(LEFT(ScheduleCompile!F79,FIND("F",ScheduleCompile!F79)-1)),ScheduleCompile!F79)))))),"",IF(ScheduleCompile!F79="Off",0,IF(ScheduleCompile!F79="On",1,IF(ISNUMBER(ScheduleCompile!F79),ScheduleCompile!F79/1,IF(ISTEXT(ScheduleCompile!F79),IF(OR(ISNUMBER(FIND("5F",ScheduleCompile!F79)),ISNUMBER(FIND("0F",ScheduleCompile!F79)),ISNUMBER(FIND("8F",ScheduleCompile!F79)),ISNUMBER(FIND("1F",ScheduleCompile!F79)),ISNUMBER(FIND("2F",ScheduleCompile!F79)),ISNUMBER(FIND("3F",ScheduleCompile!F79)),ISNUMBER(FIND("6F",ScheduleCompile!F79)),ISNUMBER(FIND("7F",ScheduleCompile!F79)),ISNUMBER(FIND("9F",ScheduleCompile!F79)),ISNUMBER(FIND("4F",ScheduleCompile!F79))),VALUE(LEFT(ScheduleCompile!F79,FIND("F",ScheduleCompile!F79)-1)),ScheduleCompile!F79)))))))</f>
        <v>0.9</v>
      </c>
      <c r="L86" s="1">
        <f>IF(AND(ISERROR(IF(ScheduleCompile!G79="Off",0,IF(ScheduleCompile!G79="On",1,IF(ISNUMBER(ScheduleCompile!G79),ScheduleCompile!G79/1,IF(ISTEXT(ScheduleCompile!G79),IF(OR(ISNUMBER(FIND("5F",ScheduleCompile!G79)),ISNUMBER(FIND("0F",ScheduleCompile!G79)),ISNUMBER(FIND("8F",ScheduleCompile!G79)),ISNUMBER(FIND("1F",ScheduleCompile!G79)),ISNUMBER(FIND("2F",ScheduleCompile!G79)),ISNUMBER(FIND("3F",ScheduleCompile!G79)),ISNUMBER(FIND("6F",ScheduleCompile!G79)),ISNUMBER(FIND("7F",ScheduleCompile!G79)),ISNUMBER(FIND("9F",ScheduleCompile!G79)),ISNUMBER(FIND("4F",ScheduleCompile!G79))),VALUE(LEFT(ScheduleCompile!G79,FIND("F",ScheduleCompile!G79)-1)),ScheduleCompile!G79)))))),ISTEXT(ScheduleCompile!#REF!)),"ENDTABLE",IF(ISERROR(IF(ScheduleCompile!G79="Off",0,IF(ScheduleCompile!G79="On",1,IF(ISNUMBER(ScheduleCompile!G79),ScheduleCompile!G79/1,IF(ISTEXT(ScheduleCompile!G79),IF(OR(ISNUMBER(FIND("5F",ScheduleCompile!G79)),ISNUMBER(FIND("0F",ScheduleCompile!G79)),ISNUMBER(FIND("8F",ScheduleCompile!G79)),ISNUMBER(FIND("1F",ScheduleCompile!G79)),ISNUMBER(FIND("2F",ScheduleCompile!G79)),ISNUMBER(FIND("3F",ScheduleCompile!G79)),ISNUMBER(FIND("6F",ScheduleCompile!G79)),ISNUMBER(FIND("7F",ScheduleCompile!G79)),ISNUMBER(FIND("9F",ScheduleCompile!G79)),ISNUMBER(FIND("4F",ScheduleCompile!G79))),VALUE(LEFT(ScheduleCompile!G79,FIND("F",ScheduleCompile!G79)-1)),ScheduleCompile!G79)))))),"",IF(ScheduleCompile!G79="Off",0,IF(ScheduleCompile!G79="On",1,IF(ISNUMBER(ScheduleCompile!G79),ScheduleCompile!G79/1,IF(ISTEXT(ScheduleCompile!G79),IF(OR(ISNUMBER(FIND("5F",ScheduleCompile!G79)),ISNUMBER(FIND("0F",ScheduleCompile!G79)),ISNUMBER(FIND("8F",ScheduleCompile!G79)),ISNUMBER(FIND("1F",ScheduleCompile!G79)),ISNUMBER(FIND("2F",ScheduleCompile!G79)),ISNUMBER(FIND("3F",ScheduleCompile!G79)),ISNUMBER(FIND("6F",ScheduleCompile!G79)),ISNUMBER(FIND("7F",ScheduleCompile!G79)),ISNUMBER(FIND("9F",ScheduleCompile!G79)),ISNUMBER(FIND("4F",ScheduleCompile!G79))),VALUE(LEFT(ScheduleCompile!G79,FIND("F",ScheduleCompile!G79)-1)),ScheduleCompile!G79)))))))</f>
        <v>0.9</v>
      </c>
      <c r="M86" s="1">
        <f>IF(AND(ISERROR(IF(ScheduleCompile!H79="Off",0,IF(ScheduleCompile!H79="On",1,IF(ISNUMBER(ScheduleCompile!H79),ScheduleCompile!H79/1,IF(ISTEXT(ScheduleCompile!H79),IF(OR(ISNUMBER(FIND("5F",ScheduleCompile!H79)),ISNUMBER(FIND("0F",ScheduleCompile!H79)),ISNUMBER(FIND("8F",ScheduleCompile!H79)),ISNUMBER(FIND("1F",ScheduleCompile!H79)),ISNUMBER(FIND("2F",ScheduleCompile!H79)),ISNUMBER(FIND("3F",ScheduleCompile!H79)),ISNUMBER(FIND("6F",ScheduleCompile!H79)),ISNUMBER(FIND("7F",ScheduleCompile!H79)),ISNUMBER(FIND("9F",ScheduleCompile!H79)),ISNUMBER(FIND("4F",ScheduleCompile!H79))),VALUE(LEFT(ScheduleCompile!H79,FIND("F",ScheduleCompile!H79)-1)),ScheduleCompile!H79)))))),ISTEXT(ScheduleCompile!#REF!)),"ENDTABLE",IF(ISERROR(IF(ScheduleCompile!H79="Off",0,IF(ScheduleCompile!H79="On",1,IF(ISNUMBER(ScheduleCompile!H79),ScheduleCompile!H79/1,IF(ISTEXT(ScheduleCompile!H79),IF(OR(ISNUMBER(FIND("5F",ScheduleCompile!H79)),ISNUMBER(FIND("0F",ScheduleCompile!H79)),ISNUMBER(FIND("8F",ScheduleCompile!H79)),ISNUMBER(FIND("1F",ScheduleCompile!H79)),ISNUMBER(FIND("2F",ScheduleCompile!H79)),ISNUMBER(FIND("3F",ScheduleCompile!H79)),ISNUMBER(FIND("6F",ScheduleCompile!H79)),ISNUMBER(FIND("7F",ScheduleCompile!H79)),ISNUMBER(FIND("9F",ScheduleCompile!H79)),ISNUMBER(FIND("4F",ScheduleCompile!H79))),VALUE(LEFT(ScheduleCompile!H79,FIND("F",ScheduleCompile!H79)-1)),ScheduleCompile!H79)))))),"",IF(ScheduleCompile!H79="Off",0,IF(ScheduleCompile!H79="On",1,IF(ISNUMBER(ScheduleCompile!H79),ScheduleCompile!H79/1,IF(ISTEXT(ScheduleCompile!H79),IF(OR(ISNUMBER(FIND("5F",ScheduleCompile!H79)),ISNUMBER(FIND("0F",ScheduleCompile!H79)),ISNUMBER(FIND("8F",ScheduleCompile!H79)),ISNUMBER(FIND("1F",ScheduleCompile!H79)),ISNUMBER(FIND("2F",ScheduleCompile!H79)),ISNUMBER(FIND("3F",ScheduleCompile!H79)),ISNUMBER(FIND("6F",ScheduleCompile!H79)),ISNUMBER(FIND("7F",ScheduleCompile!H79)),ISNUMBER(FIND("9F",ScheduleCompile!H79)),ISNUMBER(FIND("4F",ScheduleCompile!H79))),VALUE(LEFT(ScheduleCompile!H79,FIND("F",ScheduleCompile!H79)-1)),ScheduleCompile!H79)))))))</f>
        <v>0.9</v>
      </c>
      <c r="N86" s="1">
        <f>IF(AND(ISERROR(IF(ScheduleCompile!I79="Off",0,IF(ScheduleCompile!I79="On",1,IF(ISNUMBER(ScheduleCompile!I79),ScheduleCompile!I79/1,IF(ISTEXT(ScheduleCompile!I79),IF(OR(ISNUMBER(FIND("5F",ScheduleCompile!I79)),ISNUMBER(FIND("0F",ScheduleCompile!I79)),ISNUMBER(FIND("8F",ScheduleCompile!I79)),ISNUMBER(FIND("1F",ScheduleCompile!I79)),ISNUMBER(FIND("2F",ScheduleCompile!I79)),ISNUMBER(FIND("3F",ScheduleCompile!I79)),ISNUMBER(FIND("6F",ScheduleCompile!I79)),ISNUMBER(FIND("7F",ScheduleCompile!I79)),ISNUMBER(FIND("9F",ScheduleCompile!I79)),ISNUMBER(FIND("4F",ScheduleCompile!I79))),VALUE(LEFT(ScheduleCompile!I79,FIND("F",ScheduleCompile!I79)-1)),ScheduleCompile!I79)))))),ISTEXT(ScheduleCompile!#REF!)),"ENDTABLE",IF(ISERROR(IF(ScheduleCompile!I79="Off",0,IF(ScheduleCompile!I79="On",1,IF(ISNUMBER(ScheduleCompile!I79),ScheduleCompile!I79/1,IF(ISTEXT(ScheduleCompile!I79),IF(OR(ISNUMBER(FIND("5F",ScheduleCompile!I79)),ISNUMBER(FIND("0F",ScheduleCompile!I79)),ISNUMBER(FIND("8F",ScheduleCompile!I79)),ISNUMBER(FIND("1F",ScheduleCompile!I79)),ISNUMBER(FIND("2F",ScheduleCompile!I79)),ISNUMBER(FIND("3F",ScheduleCompile!I79)),ISNUMBER(FIND("6F",ScheduleCompile!I79)),ISNUMBER(FIND("7F",ScheduleCompile!I79)),ISNUMBER(FIND("9F",ScheduleCompile!I79)),ISNUMBER(FIND("4F",ScheduleCompile!I79))),VALUE(LEFT(ScheduleCompile!I79,FIND("F",ScheduleCompile!I79)-1)),ScheduleCompile!I79)))))),"",IF(ScheduleCompile!I79="Off",0,IF(ScheduleCompile!I79="On",1,IF(ISNUMBER(ScheduleCompile!I79),ScheduleCompile!I79/1,IF(ISTEXT(ScheduleCompile!I79),IF(OR(ISNUMBER(FIND("5F",ScheduleCompile!I79)),ISNUMBER(FIND("0F",ScheduleCompile!I79)),ISNUMBER(FIND("8F",ScheduleCompile!I79)),ISNUMBER(FIND("1F",ScheduleCompile!I79)),ISNUMBER(FIND("2F",ScheduleCompile!I79)),ISNUMBER(FIND("3F",ScheduleCompile!I79)),ISNUMBER(FIND("6F",ScheduleCompile!I79)),ISNUMBER(FIND("7F",ScheduleCompile!I79)),ISNUMBER(FIND("9F",ScheduleCompile!I79)),ISNUMBER(FIND("4F",ScheduleCompile!I79))),VALUE(LEFT(ScheduleCompile!I79,FIND("F",ScheduleCompile!I79)-1)),ScheduleCompile!I79)))))))</f>
        <v>0.9</v>
      </c>
      <c r="O86" s="1">
        <f>IF(AND(ISERROR(IF(ScheduleCompile!J79="Off",0,IF(ScheduleCompile!J79="On",1,IF(ISNUMBER(ScheduleCompile!J79),ScheduleCompile!J79/1,IF(ISTEXT(ScheduleCompile!J79),IF(OR(ISNUMBER(FIND("5F",ScheduleCompile!J79)),ISNUMBER(FIND("0F",ScheduleCompile!J79)),ISNUMBER(FIND("8F",ScheduleCompile!J79)),ISNUMBER(FIND("1F",ScheduleCompile!J79)),ISNUMBER(FIND("2F",ScheduleCompile!J79)),ISNUMBER(FIND("3F",ScheduleCompile!J79)),ISNUMBER(FIND("6F",ScheduleCompile!J79)),ISNUMBER(FIND("7F",ScheduleCompile!J79)),ISNUMBER(FIND("9F",ScheduleCompile!J79)),ISNUMBER(FIND("4F",ScheduleCompile!J79))),VALUE(LEFT(ScheduleCompile!J79,FIND("F",ScheduleCompile!J79)-1)),ScheduleCompile!J79)))))),ISTEXT(ScheduleCompile!#REF!)),"ENDTABLE",IF(ISERROR(IF(ScheduleCompile!J79="Off",0,IF(ScheduleCompile!J79="On",1,IF(ISNUMBER(ScheduleCompile!J79),ScheduleCompile!J79/1,IF(ISTEXT(ScheduleCompile!J79),IF(OR(ISNUMBER(FIND("5F",ScheduleCompile!J79)),ISNUMBER(FIND("0F",ScheduleCompile!J79)),ISNUMBER(FIND("8F",ScheduleCompile!J79)),ISNUMBER(FIND("1F",ScheduleCompile!J79)),ISNUMBER(FIND("2F",ScheduleCompile!J79)),ISNUMBER(FIND("3F",ScheduleCompile!J79)),ISNUMBER(FIND("6F",ScheduleCompile!J79)),ISNUMBER(FIND("7F",ScheduleCompile!J79)),ISNUMBER(FIND("9F",ScheduleCompile!J79)),ISNUMBER(FIND("4F",ScheduleCompile!J79))),VALUE(LEFT(ScheduleCompile!J79,FIND("F",ScheduleCompile!J79)-1)),ScheduleCompile!J79)))))),"",IF(ScheduleCompile!J79="Off",0,IF(ScheduleCompile!J79="On",1,IF(ISNUMBER(ScheduleCompile!J79),ScheduleCompile!J79/1,IF(ISTEXT(ScheduleCompile!J79),IF(OR(ISNUMBER(FIND("5F",ScheduleCompile!J79)),ISNUMBER(FIND("0F",ScheduleCompile!J79)),ISNUMBER(FIND("8F",ScheduleCompile!J79)),ISNUMBER(FIND("1F",ScheduleCompile!J79)),ISNUMBER(FIND("2F",ScheduleCompile!J79)),ISNUMBER(FIND("3F",ScheduleCompile!J79)),ISNUMBER(FIND("6F",ScheduleCompile!J79)),ISNUMBER(FIND("7F",ScheduleCompile!J79)),ISNUMBER(FIND("9F",ScheduleCompile!J79)),ISNUMBER(FIND("4F",ScheduleCompile!J79))),VALUE(LEFT(ScheduleCompile!J79,FIND("F",ScheduleCompile!J79)-1)),ScheduleCompile!J79)))))))</f>
        <v>0.9</v>
      </c>
      <c r="P86" s="1">
        <f>IF(AND(ISERROR(IF(ScheduleCompile!K79="Off",0,IF(ScheduleCompile!K79="On",1,IF(ISNUMBER(ScheduleCompile!K79),ScheduleCompile!K79/1,IF(ISTEXT(ScheduleCompile!K79),IF(OR(ISNUMBER(FIND("5F",ScheduleCompile!K79)),ISNUMBER(FIND("0F",ScheduleCompile!K79)),ISNUMBER(FIND("8F",ScheduleCompile!K79)),ISNUMBER(FIND("1F",ScheduleCompile!K79)),ISNUMBER(FIND("2F",ScheduleCompile!K79)),ISNUMBER(FIND("3F",ScheduleCompile!K79)),ISNUMBER(FIND("6F",ScheduleCompile!K79)),ISNUMBER(FIND("7F",ScheduleCompile!K79)),ISNUMBER(FIND("9F",ScheduleCompile!K79)),ISNUMBER(FIND("4F",ScheduleCompile!K79))),VALUE(LEFT(ScheduleCompile!K79,FIND("F",ScheduleCompile!K79)-1)),ScheduleCompile!K79)))))),ISTEXT(ScheduleCompile!#REF!)),"ENDTABLE",IF(ISERROR(IF(ScheduleCompile!K79="Off",0,IF(ScheduleCompile!K79="On",1,IF(ISNUMBER(ScheduleCompile!K79),ScheduleCompile!K79/1,IF(ISTEXT(ScheduleCompile!K79),IF(OR(ISNUMBER(FIND("5F",ScheduleCompile!K79)),ISNUMBER(FIND("0F",ScheduleCompile!K79)),ISNUMBER(FIND("8F",ScheduleCompile!K79)),ISNUMBER(FIND("1F",ScheduleCompile!K79)),ISNUMBER(FIND("2F",ScheduleCompile!K79)),ISNUMBER(FIND("3F",ScheduleCompile!K79)),ISNUMBER(FIND("6F",ScheduleCompile!K79)),ISNUMBER(FIND("7F",ScheduleCompile!K79)),ISNUMBER(FIND("9F",ScheduleCompile!K79)),ISNUMBER(FIND("4F",ScheduleCompile!K79))),VALUE(LEFT(ScheduleCompile!K79,FIND("F",ScheduleCompile!K79)-1)),ScheduleCompile!K79)))))),"",IF(ScheduleCompile!K79="Off",0,IF(ScheduleCompile!K79="On",1,IF(ISNUMBER(ScheduleCompile!K79),ScheduleCompile!K79/1,IF(ISTEXT(ScheduleCompile!K79),IF(OR(ISNUMBER(FIND("5F",ScheduleCompile!K79)),ISNUMBER(FIND("0F",ScheduleCompile!K79)),ISNUMBER(FIND("8F",ScheduleCompile!K79)),ISNUMBER(FIND("1F",ScheduleCompile!K79)),ISNUMBER(FIND("2F",ScheduleCompile!K79)),ISNUMBER(FIND("3F",ScheduleCompile!K79)),ISNUMBER(FIND("6F",ScheduleCompile!K79)),ISNUMBER(FIND("7F",ScheduleCompile!K79)),ISNUMBER(FIND("9F",ScheduleCompile!K79)),ISNUMBER(FIND("4F",ScheduleCompile!K79))),VALUE(LEFT(ScheduleCompile!K79,FIND("F",ScheduleCompile!K79)-1)),ScheduleCompile!K79)))))))</f>
        <v>0.9</v>
      </c>
      <c r="Q86" s="1">
        <f>IF(AND(ISERROR(IF(ScheduleCompile!L79="Off",0,IF(ScheduleCompile!L79="On",1,IF(ISNUMBER(ScheduleCompile!L79),ScheduleCompile!L79/1,IF(ISTEXT(ScheduleCompile!L79),IF(OR(ISNUMBER(FIND("5F",ScheduleCompile!L79)),ISNUMBER(FIND("0F",ScheduleCompile!L79)),ISNUMBER(FIND("8F",ScheduleCompile!L79)),ISNUMBER(FIND("1F",ScheduleCompile!L79)),ISNUMBER(FIND("2F",ScheduleCompile!L79)),ISNUMBER(FIND("3F",ScheduleCompile!L79)),ISNUMBER(FIND("6F",ScheduleCompile!L79)),ISNUMBER(FIND("7F",ScheduleCompile!L79)),ISNUMBER(FIND("9F",ScheduleCompile!L79)),ISNUMBER(FIND("4F",ScheduleCompile!L79))),VALUE(LEFT(ScheduleCompile!L79,FIND("F",ScheduleCompile!L79)-1)),ScheduleCompile!L79)))))),ISTEXT(ScheduleCompile!#REF!)),"ENDTABLE",IF(ISERROR(IF(ScheduleCompile!L79="Off",0,IF(ScheduleCompile!L79="On",1,IF(ISNUMBER(ScheduleCompile!L79),ScheduleCompile!L79/1,IF(ISTEXT(ScheduleCompile!L79),IF(OR(ISNUMBER(FIND("5F",ScheduleCompile!L79)),ISNUMBER(FIND("0F",ScheduleCompile!L79)),ISNUMBER(FIND("8F",ScheduleCompile!L79)),ISNUMBER(FIND("1F",ScheduleCompile!L79)),ISNUMBER(FIND("2F",ScheduleCompile!L79)),ISNUMBER(FIND("3F",ScheduleCompile!L79)),ISNUMBER(FIND("6F",ScheduleCompile!L79)),ISNUMBER(FIND("7F",ScheduleCompile!L79)),ISNUMBER(FIND("9F",ScheduleCompile!L79)),ISNUMBER(FIND("4F",ScheduleCompile!L79))),VALUE(LEFT(ScheduleCompile!L79,FIND("F",ScheduleCompile!L79)-1)),ScheduleCompile!L79)))))),"",IF(ScheduleCompile!L79="Off",0,IF(ScheduleCompile!L79="On",1,IF(ISNUMBER(ScheduleCompile!L79),ScheduleCompile!L79/1,IF(ISTEXT(ScheduleCompile!L79),IF(OR(ISNUMBER(FIND("5F",ScheduleCompile!L79)),ISNUMBER(FIND("0F",ScheduleCompile!L79)),ISNUMBER(FIND("8F",ScheduleCompile!L79)),ISNUMBER(FIND("1F",ScheduleCompile!L79)),ISNUMBER(FIND("2F",ScheduleCompile!L79)),ISNUMBER(FIND("3F",ScheduleCompile!L79)),ISNUMBER(FIND("6F",ScheduleCompile!L79)),ISNUMBER(FIND("7F",ScheduleCompile!L79)),ISNUMBER(FIND("9F",ScheduleCompile!L79)),ISNUMBER(FIND("4F",ScheduleCompile!L79))),VALUE(LEFT(ScheduleCompile!L79,FIND("F",ScheduleCompile!L79)-1)),ScheduleCompile!L79)))))))</f>
        <v>0.9</v>
      </c>
      <c r="R86" s="1">
        <f>IF(AND(ISERROR(IF(ScheduleCompile!M79="Off",0,IF(ScheduleCompile!M79="On",1,IF(ISNUMBER(ScheduleCompile!M79),ScheduleCompile!M79/1,IF(ISTEXT(ScheduleCompile!M79),IF(OR(ISNUMBER(FIND("5F",ScheduleCompile!M79)),ISNUMBER(FIND("0F",ScheduleCompile!M79)),ISNUMBER(FIND("8F",ScheduleCompile!M79)),ISNUMBER(FIND("1F",ScheduleCompile!M79)),ISNUMBER(FIND("2F",ScheduleCompile!M79)),ISNUMBER(FIND("3F",ScheduleCompile!M79)),ISNUMBER(FIND("6F",ScheduleCompile!M79)),ISNUMBER(FIND("7F",ScheduleCompile!M79)),ISNUMBER(FIND("9F",ScheduleCompile!M79)),ISNUMBER(FIND("4F",ScheduleCompile!M79))),VALUE(LEFT(ScheduleCompile!M79,FIND("F",ScheduleCompile!M79)-1)),ScheduleCompile!M79)))))),ISTEXT(ScheduleCompile!#REF!)),"ENDTABLE",IF(ISERROR(IF(ScheduleCompile!M79="Off",0,IF(ScheduleCompile!M79="On",1,IF(ISNUMBER(ScheduleCompile!M79),ScheduleCompile!M79/1,IF(ISTEXT(ScheduleCompile!M79),IF(OR(ISNUMBER(FIND("5F",ScheduleCompile!M79)),ISNUMBER(FIND("0F",ScheduleCompile!M79)),ISNUMBER(FIND("8F",ScheduleCompile!M79)),ISNUMBER(FIND("1F",ScheduleCompile!M79)),ISNUMBER(FIND("2F",ScheduleCompile!M79)),ISNUMBER(FIND("3F",ScheduleCompile!M79)),ISNUMBER(FIND("6F",ScheduleCompile!M79)),ISNUMBER(FIND("7F",ScheduleCompile!M79)),ISNUMBER(FIND("9F",ScheduleCompile!M79)),ISNUMBER(FIND("4F",ScheduleCompile!M79))),VALUE(LEFT(ScheduleCompile!M79,FIND("F",ScheduleCompile!M79)-1)),ScheduleCompile!M79)))))),"",IF(ScheduleCompile!M79="Off",0,IF(ScheduleCompile!M79="On",1,IF(ISNUMBER(ScheduleCompile!M79),ScheduleCompile!M79/1,IF(ISTEXT(ScheduleCompile!M79),IF(OR(ISNUMBER(FIND("5F",ScheduleCompile!M79)),ISNUMBER(FIND("0F",ScheduleCompile!M79)),ISNUMBER(FIND("8F",ScheduleCompile!M79)),ISNUMBER(FIND("1F",ScheduleCompile!M79)),ISNUMBER(FIND("2F",ScheduleCompile!M79)),ISNUMBER(FIND("3F",ScheduleCompile!M79)),ISNUMBER(FIND("6F",ScheduleCompile!M79)),ISNUMBER(FIND("7F",ScheduleCompile!M79)),ISNUMBER(FIND("9F",ScheduleCompile!M79)),ISNUMBER(FIND("4F",ScheduleCompile!M79))),VALUE(LEFT(ScheduleCompile!M79,FIND("F",ScheduleCompile!M79)-1)),ScheduleCompile!M79)))))))</f>
        <v>0.9</v>
      </c>
      <c r="S86" s="1">
        <f>IF(AND(ISERROR(IF(ScheduleCompile!N79="Off",0,IF(ScheduleCompile!N79="On",1,IF(ISNUMBER(ScheduleCompile!N79),ScheduleCompile!N79/1,IF(ISTEXT(ScheduleCompile!N79),IF(OR(ISNUMBER(FIND("5F",ScheduleCompile!N79)),ISNUMBER(FIND("0F",ScheduleCompile!N79)),ISNUMBER(FIND("8F",ScheduleCompile!N79)),ISNUMBER(FIND("1F",ScheduleCompile!N79)),ISNUMBER(FIND("2F",ScheduleCompile!N79)),ISNUMBER(FIND("3F",ScheduleCompile!N79)),ISNUMBER(FIND("6F",ScheduleCompile!N79)),ISNUMBER(FIND("7F",ScheduleCompile!N79)),ISNUMBER(FIND("9F",ScheduleCompile!N79)),ISNUMBER(FIND("4F",ScheduleCompile!N79))),VALUE(LEFT(ScheduleCompile!N79,FIND("F",ScheduleCompile!N79)-1)),ScheduleCompile!N79)))))),ISTEXT(ScheduleCompile!#REF!)),"ENDTABLE",IF(ISERROR(IF(ScheduleCompile!N79="Off",0,IF(ScheduleCompile!N79="On",1,IF(ISNUMBER(ScheduleCompile!N79),ScheduleCompile!N79/1,IF(ISTEXT(ScheduleCompile!N79),IF(OR(ISNUMBER(FIND("5F",ScheduleCompile!N79)),ISNUMBER(FIND("0F",ScheduleCompile!N79)),ISNUMBER(FIND("8F",ScheduleCompile!N79)),ISNUMBER(FIND("1F",ScheduleCompile!N79)),ISNUMBER(FIND("2F",ScheduleCompile!N79)),ISNUMBER(FIND("3F",ScheduleCompile!N79)),ISNUMBER(FIND("6F",ScheduleCompile!N79)),ISNUMBER(FIND("7F",ScheduleCompile!N79)),ISNUMBER(FIND("9F",ScheduleCompile!N79)),ISNUMBER(FIND("4F",ScheduleCompile!N79))),VALUE(LEFT(ScheduleCompile!N79,FIND("F",ScheduleCompile!N79)-1)),ScheduleCompile!N79)))))),"",IF(ScheduleCompile!N79="Off",0,IF(ScheduleCompile!N79="On",1,IF(ISNUMBER(ScheduleCompile!N79),ScheduleCompile!N79/1,IF(ISTEXT(ScheduleCompile!N79),IF(OR(ISNUMBER(FIND("5F",ScheduleCompile!N79)),ISNUMBER(FIND("0F",ScheduleCompile!N79)),ISNUMBER(FIND("8F",ScheduleCompile!N79)),ISNUMBER(FIND("1F",ScheduleCompile!N79)),ISNUMBER(FIND("2F",ScheduleCompile!N79)),ISNUMBER(FIND("3F",ScheduleCompile!N79)),ISNUMBER(FIND("6F",ScheduleCompile!N79)),ISNUMBER(FIND("7F",ScheduleCompile!N79)),ISNUMBER(FIND("9F",ScheduleCompile!N79)),ISNUMBER(FIND("4F",ScheduleCompile!N79))),VALUE(LEFT(ScheduleCompile!N79,FIND("F",ScheduleCompile!N79)-1)),ScheduleCompile!N79)))))))</f>
        <v>0.9</v>
      </c>
      <c r="T86" s="1">
        <f>IF(AND(ISERROR(IF(ScheduleCompile!O79="Off",0,IF(ScheduleCompile!O79="On",1,IF(ISNUMBER(ScheduleCompile!O79),ScheduleCompile!O79/1,IF(ISTEXT(ScheduleCompile!O79),IF(OR(ISNUMBER(FIND("5F",ScheduleCompile!O79)),ISNUMBER(FIND("0F",ScheduleCompile!O79)),ISNUMBER(FIND("8F",ScheduleCompile!O79)),ISNUMBER(FIND("1F",ScheduleCompile!O79)),ISNUMBER(FIND("2F",ScheduleCompile!O79)),ISNUMBER(FIND("3F",ScheduleCompile!O79)),ISNUMBER(FIND("6F",ScheduleCompile!O79)),ISNUMBER(FIND("7F",ScheduleCompile!O79)),ISNUMBER(FIND("9F",ScheduleCompile!O79)),ISNUMBER(FIND("4F",ScheduleCompile!O79))),VALUE(LEFT(ScheduleCompile!O79,FIND("F",ScheduleCompile!O79)-1)),ScheduleCompile!O79)))))),ISTEXT(ScheduleCompile!#REF!)),"ENDTABLE",IF(ISERROR(IF(ScheduleCompile!O79="Off",0,IF(ScheduleCompile!O79="On",1,IF(ISNUMBER(ScheduleCompile!O79),ScheduleCompile!O79/1,IF(ISTEXT(ScheduleCompile!O79),IF(OR(ISNUMBER(FIND("5F",ScheduleCompile!O79)),ISNUMBER(FIND("0F",ScheduleCompile!O79)),ISNUMBER(FIND("8F",ScheduleCompile!O79)),ISNUMBER(FIND("1F",ScheduleCompile!O79)),ISNUMBER(FIND("2F",ScheduleCompile!O79)),ISNUMBER(FIND("3F",ScheduleCompile!O79)),ISNUMBER(FIND("6F",ScheduleCompile!O79)),ISNUMBER(FIND("7F",ScheduleCompile!O79)),ISNUMBER(FIND("9F",ScheduleCompile!O79)),ISNUMBER(FIND("4F",ScheduleCompile!O79))),VALUE(LEFT(ScheduleCompile!O79,FIND("F",ScheduleCompile!O79)-1)),ScheduleCompile!O79)))))),"",IF(ScheduleCompile!O79="Off",0,IF(ScheduleCompile!O79="On",1,IF(ISNUMBER(ScheduleCompile!O79),ScheduleCompile!O79/1,IF(ISTEXT(ScheduleCompile!O79),IF(OR(ISNUMBER(FIND("5F",ScheduleCompile!O79)),ISNUMBER(FIND("0F",ScheduleCompile!O79)),ISNUMBER(FIND("8F",ScheduleCompile!O79)),ISNUMBER(FIND("1F",ScheduleCompile!O79)),ISNUMBER(FIND("2F",ScheduleCompile!O79)),ISNUMBER(FIND("3F",ScheduleCompile!O79)),ISNUMBER(FIND("6F",ScheduleCompile!O79)),ISNUMBER(FIND("7F",ScheduleCompile!O79)),ISNUMBER(FIND("9F",ScheduleCompile!O79)),ISNUMBER(FIND("4F",ScheduleCompile!O79))),VALUE(LEFT(ScheduleCompile!O79,FIND("F",ScheduleCompile!O79)-1)),ScheduleCompile!O79)))))))</f>
        <v>0.9</v>
      </c>
      <c r="U86" s="1">
        <f>IF(AND(ISERROR(IF(ScheduleCompile!P79="Off",0,IF(ScheduleCompile!P79="On",1,IF(ISNUMBER(ScheduleCompile!P79),ScheduleCompile!P79/1,IF(ISTEXT(ScheduleCompile!P79),IF(OR(ISNUMBER(FIND("5F",ScheduleCompile!P79)),ISNUMBER(FIND("0F",ScheduleCompile!P79)),ISNUMBER(FIND("8F",ScheduleCompile!P79)),ISNUMBER(FIND("1F",ScheduleCompile!P79)),ISNUMBER(FIND("2F",ScheduleCompile!P79)),ISNUMBER(FIND("3F",ScheduleCompile!P79)),ISNUMBER(FIND("6F",ScheduleCompile!P79)),ISNUMBER(FIND("7F",ScheduleCompile!P79)),ISNUMBER(FIND("9F",ScheduleCompile!P79)),ISNUMBER(FIND("4F",ScheduleCompile!P79))),VALUE(LEFT(ScheduleCompile!P79,FIND("F",ScheduleCompile!P79)-1)),ScheduleCompile!P79)))))),ISTEXT(ScheduleCompile!#REF!)),"ENDTABLE",IF(ISERROR(IF(ScheduleCompile!P79="Off",0,IF(ScheduleCompile!P79="On",1,IF(ISNUMBER(ScheduleCompile!P79),ScheduleCompile!P79/1,IF(ISTEXT(ScheduleCompile!P79),IF(OR(ISNUMBER(FIND("5F",ScheduleCompile!P79)),ISNUMBER(FIND("0F",ScheduleCompile!P79)),ISNUMBER(FIND("8F",ScheduleCompile!P79)),ISNUMBER(FIND("1F",ScheduleCompile!P79)),ISNUMBER(FIND("2F",ScheduleCompile!P79)),ISNUMBER(FIND("3F",ScheduleCompile!P79)),ISNUMBER(FIND("6F",ScheduleCompile!P79)),ISNUMBER(FIND("7F",ScheduleCompile!P79)),ISNUMBER(FIND("9F",ScheduleCompile!P79)),ISNUMBER(FIND("4F",ScheduleCompile!P79))),VALUE(LEFT(ScheduleCompile!P79,FIND("F",ScheduleCompile!P79)-1)),ScheduleCompile!P79)))))),"",IF(ScheduleCompile!P79="Off",0,IF(ScheduleCompile!P79="On",1,IF(ISNUMBER(ScheduleCompile!P79),ScheduleCompile!P79/1,IF(ISTEXT(ScheduleCompile!P79),IF(OR(ISNUMBER(FIND("5F",ScheduleCompile!P79)),ISNUMBER(FIND("0F",ScheduleCompile!P79)),ISNUMBER(FIND("8F",ScheduleCompile!P79)),ISNUMBER(FIND("1F",ScheduleCompile!P79)),ISNUMBER(FIND("2F",ScheduleCompile!P79)),ISNUMBER(FIND("3F",ScheduleCompile!P79)),ISNUMBER(FIND("6F",ScheduleCompile!P79)),ISNUMBER(FIND("7F",ScheduleCompile!P79)),ISNUMBER(FIND("9F",ScheduleCompile!P79)),ISNUMBER(FIND("4F",ScheduleCompile!P79))),VALUE(LEFT(ScheduleCompile!P79,FIND("F",ScheduleCompile!P79)-1)),ScheduleCompile!P79)))))))</f>
        <v>0.9</v>
      </c>
      <c r="V86" s="1">
        <f>IF(AND(ISERROR(IF(ScheduleCompile!Q79="Off",0,IF(ScheduleCompile!Q79="On",1,IF(ISNUMBER(ScheduleCompile!Q79),ScheduleCompile!Q79/1,IF(ISTEXT(ScheduleCompile!Q79),IF(OR(ISNUMBER(FIND("5F",ScheduleCompile!Q79)),ISNUMBER(FIND("0F",ScheduleCompile!Q79)),ISNUMBER(FIND("8F",ScheduleCompile!Q79)),ISNUMBER(FIND("1F",ScheduleCompile!Q79)),ISNUMBER(FIND("2F",ScheduleCompile!Q79)),ISNUMBER(FIND("3F",ScheduleCompile!Q79)),ISNUMBER(FIND("6F",ScheduleCompile!Q79)),ISNUMBER(FIND("7F",ScheduleCompile!Q79)),ISNUMBER(FIND("9F",ScheduleCompile!Q79)),ISNUMBER(FIND("4F",ScheduleCompile!Q79))),VALUE(LEFT(ScheduleCompile!Q79,FIND("F",ScheduleCompile!Q79)-1)),ScheduleCompile!Q79)))))),ISTEXT(ScheduleCompile!#REF!)),"ENDTABLE",IF(ISERROR(IF(ScheduleCompile!Q79="Off",0,IF(ScheduleCompile!Q79="On",1,IF(ISNUMBER(ScheduleCompile!Q79),ScheduleCompile!Q79/1,IF(ISTEXT(ScheduleCompile!Q79),IF(OR(ISNUMBER(FIND("5F",ScheduleCompile!Q79)),ISNUMBER(FIND("0F",ScheduleCompile!Q79)),ISNUMBER(FIND("8F",ScheduleCompile!Q79)),ISNUMBER(FIND("1F",ScheduleCompile!Q79)),ISNUMBER(FIND("2F",ScheduleCompile!Q79)),ISNUMBER(FIND("3F",ScheduleCompile!Q79)),ISNUMBER(FIND("6F",ScheduleCompile!Q79)),ISNUMBER(FIND("7F",ScheduleCompile!Q79)),ISNUMBER(FIND("9F",ScheduleCompile!Q79)),ISNUMBER(FIND("4F",ScheduleCompile!Q79))),VALUE(LEFT(ScheduleCompile!Q79,FIND("F",ScheduleCompile!Q79)-1)),ScheduleCompile!Q79)))))),"",IF(ScheduleCompile!Q79="Off",0,IF(ScheduleCompile!Q79="On",1,IF(ISNUMBER(ScheduleCompile!Q79),ScheduleCompile!Q79/1,IF(ISTEXT(ScheduleCompile!Q79),IF(OR(ISNUMBER(FIND("5F",ScheduleCompile!Q79)),ISNUMBER(FIND("0F",ScheduleCompile!Q79)),ISNUMBER(FIND("8F",ScheduleCompile!Q79)),ISNUMBER(FIND("1F",ScheduleCompile!Q79)),ISNUMBER(FIND("2F",ScheduleCompile!Q79)),ISNUMBER(FIND("3F",ScheduleCompile!Q79)),ISNUMBER(FIND("6F",ScheduleCompile!Q79)),ISNUMBER(FIND("7F",ScheduleCompile!Q79)),ISNUMBER(FIND("9F",ScheduleCompile!Q79)),ISNUMBER(FIND("4F",ScheduleCompile!Q79))),VALUE(LEFT(ScheduleCompile!Q79,FIND("F",ScheduleCompile!Q79)-1)),ScheduleCompile!Q79)))))))</f>
        <v>0.9</v>
      </c>
      <c r="W86" s="1">
        <f>IF(AND(ISERROR(IF(ScheduleCompile!R79="Off",0,IF(ScheduleCompile!R79="On",1,IF(ISNUMBER(ScheduleCompile!R79),ScheduleCompile!R79/1,IF(ISTEXT(ScheduleCompile!R79),IF(OR(ISNUMBER(FIND("5F",ScheduleCompile!R79)),ISNUMBER(FIND("0F",ScheduleCompile!R79)),ISNUMBER(FIND("8F",ScheduleCompile!R79)),ISNUMBER(FIND("1F",ScheduleCompile!R79)),ISNUMBER(FIND("2F",ScheduleCompile!R79)),ISNUMBER(FIND("3F",ScheduleCompile!R79)),ISNUMBER(FIND("6F",ScheduleCompile!R79)),ISNUMBER(FIND("7F",ScheduleCompile!R79)),ISNUMBER(FIND("9F",ScheduleCompile!R79)),ISNUMBER(FIND("4F",ScheduleCompile!R79))),VALUE(LEFT(ScheduleCompile!R79,FIND("F",ScheduleCompile!R79)-1)),ScheduleCompile!R79)))))),ISTEXT(ScheduleCompile!#REF!)),"ENDTABLE",IF(ISERROR(IF(ScheduleCompile!R79="Off",0,IF(ScheduleCompile!R79="On",1,IF(ISNUMBER(ScheduleCompile!R79),ScheduleCompile!R79/1,IF(ISTEXT(ScheduleCompile!R79),IF(OR(ISNUMBER(FIND("5F",ScheduleCompile!R79)),ISNUMBER(FIND("0F",ScheduleCompile!R79)),ISNUMBER(FIND("8F",ScheduleCompile!R79)),ISNUMBER(FIND("1F",ScheduleCompile!R79)),ISNUMBER(FIND("2F",ScheduleCompile!R79)),ISNUMBER(FIND("3F",ScheduleCompile!R79)),ISNUMBER(FIND("6F",ScheduleCompile!R79)),ISNUMBER(FIND("7F",ScheduleCompile!R79)),ISNUMBER(FIND("9F",ScheduleCompile!R79)),ISNUMBER(FIND("4F",ScheduleCompile!R79))),VALUE(LEFT(ScheduleCompile!R79,FIND("F",ScheduleCompile!R79)-1)),ScheduleCompile!R79)))))),"",IF(ScheduleCompile!R79="Off",0,IF(ScheduleCompile!R79="On",1,IF(ISNUMBER(ScheduleCompile!R79),ScheduleCompile!R79/1,IF(ISTEXT(ScheduleCompile!R79),IF(OR(ISNUMBER(FIND("5F",ScheduleCompile!R79)),ISNUMBER(FIND("0F",ScheduleCompile!R79)),ISNUMBER(FIND("8F",ScheduleCompile!R79)),ISNUMBER(FIND("1F",ScheduleCompile!R79)),ISNUMBER(FIND("2F",ScheduleCompile!R79)),ISNUMBER(FIND("3F",ScheduleCompile!R79)),ISNUMBER(FIND("6F",ScheduleCompile!R79)),ISNUMBER(FIND("7F",ScheduleCompile!R79)),ISNUMBER(FIND("9F",ScheduleCompile!R79)),ISNUMBER(FIND("4F",ScheduleCompile!R79))),VALUE(LEFT(ScheduleCompile!R79,FIND("F",ScheduleCompile!R79)-1)),ScheduleCompile!R79)))))))</f>
        <v>0.9</v>
      </c>
      <c r="X86" s="1">
        <f>IF(AND(ISERROR(IF(ScheduleCompile!S79="Off",0,IF(ScheduleCompile!S79="On",1,IF(ISNUMBER(ScheduleCompile!S79),ScheduleCompile!S79/1,IF(ISTEXT(ScheduleCompile!S79),IF(OR(ISNUMBER(FIND("5F",ScheduleCompile!S79)),ISNUMBER(FIND("0F",ScheduleCompile!S79)),ISNUMBER(FIND("8F",ScheduleCompile!S79)),ISNUMBER(FIND("1F",ScheduleCompile!S79)),ISNUMBER(FIND("2F",ScheduleCompile!S79)),ISNUMBER(FIND("3F",ScheduleCompile!S79)),ISNUMBER(FIND("6F",ScheduleCompile!S79)),ISNUMBER(FIND("7F",ScheduleCompile!S79)),ISNUMBER(FIND("9F",ScheduleCompile!S79)),ISNUMBER(FIND("4F",ScheduleCompile!S79))),VALUE(LEFT(ScheduleCompile!S79,FIND("F",ScheduleCompile!S79)-1)),ScheduleCompile!S79)))))),ISTEXT(ScheduleCompile!#REF!)),"ENDTABLE",IF(ISERROR(IF(ScheduleCompile!S79="Off",0,IF(ScheduleCompile!S79="On",1,IF(ISNUMBER(ScheduleCompile!S79),ScheduleCompile!S79/1,IF(ISTEXT(ScheduleCompile!S79),IF(OR(ISNUMBER(FIND("5F",ScheduleCompile!S79)),ISNUMBER(FIND("0F",ScheduleCompile!S79)),ISNUMBER(FIND("8F",ScheduleCompile!S79)),ISNUMBER(FIND("1F",ScheduleCompile!S79)),ISNUMBER(FIND("2F",ScheduleCompile!S79)),ISNUMBER(FIND("3F",ScheduleCompile!S79)),ISNUMBER(FIND("6F",ScheduleCompile!S79)),ISNUMBER(FIND("7F",ScheduleCompile!S79)),ISNUMBER(FIND("9F",ScheduleCompile!S79)),ISNUMBER(FIND("4F",ScheduleCompile!S79))),VALUE(LEFT(ScheduleCompile!S79,FIND("F",ScheduleCompile!S79)-1)),ScheduleCompile!S79)))))),"",IF(ScheduleCompile!S79="Off",0,IF(ScheduleCompile!S79="On",1,IF(ISNUMBER(ScheduleCompile!S79),ScheduleCompile!S79/1,IF(ISTEXT(ScheduleCompile!S79),IF(OR(ISNUMBER(FIND("5F",ScheduleCompile!S79)),ISNUMBER(FIND("0F",ScheduleCompile!S79)),ISNUMBER(FIND("8F",ScheduleCompile!S79)),ISNUMBER(FIND("1F",ScheduleCompile!S79)),ISNUMBER(FIND("2F",ScheduleCompile!S79)),ISNUMBER(FIND("3F",ScheduleCompile!S79)),ISNUMBER(FIND("6F",ScheduleCompile!S79)),ISNUMBER(FIND("7F",ScheduleCompile!S79)),ISNUMBER(FIND("9F",ScheduleCompile!S79)),ISNUMBER(FIND("4F",ScheduleCompile!S79))),VALUE(LEFT(ScheduleCompile!S79,FIND("F",ScheduleCompile!S79)-1)),ScheduleCompile!S79)))))))</f>
        <v>0.9</v>
      </c>
      <c r="Y86" s="1">
        <f>IF(AND(ISERROR(IF(ScheduleCompile!T79="Off",0,IF(ScheduleCompile!T79="On",1,IF(ISNUMBER(ScheduleCompile!T79),ScheduleCompile!T79/1,IF(ISTEXT(ScheduleCompile!T79),IF(OR(ISNUMBER(FIND("5F",ScheduleCompile!T79)),ISNUMBER(FIND("0F",ScheduleCompile!T79)),ISNUMBER(FIND("8F",ScheduleCompile!T79)),ISNUMBER(FIND("1F",ScheduleCompile!T79)),ISNUMBER(FIND("2F",ScheduleCompile!T79)),ISNUMBER(FIND("3F",ScheduleCompile!T79)),ISNUMBER(FIND("6F",ScheduleCompile!T79)),ISNUMBER(FIND("7F",ScheduleCompile!T79)),ISNUMBER(FIND("9F",ScheduleCompile!T79)),ISNUMBER(FIND("4F",ScheduleCompile!T79))),VALUE(LEFT(ScheduleCompile!T79,FIND("F",ScheduleCompile!T79)-1)),ScheduleCompile!T79)))))),ISTEXT(ScheduleCompile!#REF!)),"ENDTABLE",IF(ISERROR(IF(ScheduleCompile!T79="Off",0,IF(ScheduleCompile!T79="On",1,IF(ISNUMBER(ScheduleCompile!T79),ScheduleCompile!T79/1,IF(ISTEXT(ScheduleCompile!T79),IF(OR(ISNUMBER(FIND("5F",ScheduleCompile!T79)),ISNUMBER(FIND("0F",ScheduleCompile!T79)),ISNUMBER(FIND("8F",ScheduleCompile!T79)),ISNUMBER(FIND("1F",ScheduleCompile!T79)),ISNUMBER(FIND("2F",ScheduleCompile!T79)),ISNUMBER(FIND("3F",ScheduleCompile!T79)),ISNUMBER(FIND("6F",ScheduleCompile!T79)),ISNUMBER(FIND("7F",ScheduleCompile!T79)),ISNUMBER(FIND("9F",ScheduleCompile!T79)),ISNUMBER(FIND("4F",ScheduleCompile!T79))),VALUE(LEFT(ScheduleCompile!T79,FIND("F",ScheduleCompile!T79)-1)),ScheduleCompile!T79)))))),"",IF(ScheduleCompile!T79="Off",0,IF(ScheduleCompile!T79="On",1,IF(ISNUMBER(ScheduleCompile!T79),ScheduleCompile!T79/1,IF(ISTEXT(ScheduleCompile!T79),IF(OR(ISNUMBER(FIND("5F",ScheduleCompile!T79)),ISNUMBER(FIND("0F",ScheduleCompile!T79)),ISNUMBER(FIND("8F",ScheduleCompile!T79)),ISNUMBER(FIND("1F",ScheduleCompile!T79)),ISNUMBER(FIND("2F",ScheduleCompile!T79)),ISNUMBER(FIND("3F",ScheduleCompile!T79)),ISNUMBER(FIND("6F",ScheduleCompile!T79)),ISNUMBER(FIND("7F",ScheduleCompile!T79)),ISNUMBER(FIND("9F",ScheduleCompile!T79)),ISNUMBER(FIND("4F",ScheduleCompile!T79))),VALUE(LEFT(ScheduleCompile!T79,FIND("F",ScheduleCompile!T79)-1)),ScheduleCompile!T79)))))))</f>
        <v>0.9</v>
      </c>
      <c r="Z86" s="1">
        <f>IF(AND(ISERROR(IF(ScheduleCompile!U79="Off",0,IF(ScheduleCompile!U79="On",1,IF(ISNUMBER(ScheduleCompile!U79),ScheduleCompile!U79/1,IF(ISTEXT(ScheduleCompile!U79),IF(OR(ISNUMBER(FIND("5F",ScheduleCompile!U79)),ISNUMBER(FIND("0F",ScheduleCompile!U79)),ISNUMBER(FIND("8F",ScheduleCompile!U79)),ISNUMBER(FIND("1F",ScheduleCompile!U79)),ISNUMBER(FIND("2F",ScheduleCompile!U79)),ISNUMBER(FIND("3F",ScheduleCompile!U79)),ISNUMBER(FIND("6F",ScheduleCompile!U79)),ISNUMBER(FIND("7F",ScheduleCompile!U79)),ISNUMBER(FIND("9F",ScheduleCompile!U79)),ISNUMBER(FIND("4F",ScheduleCompile!U79))),VALUE(LEFT(ScheduleCompile!U79,FIND("F",ScheduleCompile!U79)-1)),ScheduleCompile!U79)))))),ISTEXT(ScheduleCompile!#REF!)),"ENDTABLE",IF(ISERROR(IF(ScheduleCompile!U79="Off",0,IF(ScheduleCompile!U79="On",1,IF(ISNUMBER(ScheduleCompile!U79),ScheduleCompile!U79/1,IF(ISTEXT(ScheduleCompile!U79),IF(OR(ISNUMBER(FIND("5F",ScheduleCompile!U79)),ISNUMBER(FIND("0F",ScheduleCompile!U79)),ISNUMBER(FIND("8F",ScheduleCompile!U79)),ISNUMBER(FIND("1F",ScheduleCompile!U79)),ISNUMBER(FIND("2F",ScheduleCompile!U79)),ISNUMBER(FIND("3F",ScheduleCompile!U79)),ISNUMBER(FIND("6F",ScheduleCompile!U79)),ISNUMBER(FIND("7F",ScheduleCompile!U79)),ISNUMBER(FIND("9F",ScheduleCompile!U79)),ISNUMBER(FIND("4F",ScheduleCompile!U79))),VALUE(LEFT(ScheduleCompile!U79,FIND("F",ScheduleCompile!U79)-1)),ScheduleCompile!U79)))))),"",IF(ScheduleCompile!U79="Off",0,IF(ScheduleCompile!U79="On",1,IF(ISNUMBER(ScheduleCompile!U79),ScheduleCompile!U79/1,IF(ISTEXT(ScheduleCompile!U79),IF(OR(ISNUMBER(FIND("5F",ScheduleCompile!U79)),ISNUMBER(FIND("0F",ScheduleCompile!U79)),ISNUMBER(FIND("8F",ScheduleCompile!U79)),ISNUMBER(FIND("1F",ScheduleCompile!U79)),ISNUMBER(FIND("2F",ScheduleCompile!U79)),ISNUMBER(FIND("3F",ScheduleCompile!U79)),ISNUMBER(FIND("6F",ScheduleCompile!U79)),ISNUMBER(FIND("7F",ScheduleCompile!U79)),ISNUMBER(FIND("9F",ScheduleCompile!U79)),ISNUMBER(FIND("4F",ScheduleCompile!U79))),VALUE(LEFT(ScheduleCompile!U79,FIND("F",ScheduleCompile!U79)-1)),ScheduleCompile!U79)))))))</f>
        <v>0.9</v>
      </c>
      <c r="AA86" s="1">
        <f>IF(AND(ISERROR(IF(ScheduleCompile!V79="Off",0,IF(ScheduleCompile!V79="On",1,IF(ISNUMBER(ScheduleCompile!V79),ScheduleCompile!V79/1,IF(ISTEXT(ScheduleCompile!V79),IF(OR(ISNUMBER(FIND("5F",ScheduleCompile!V79)),ISNUMBER(FIND("0F",ScheduleCompile!V79)),ISNUMBER(FIND("8F",ScheduleCompile!V79)),ISNUMBER(FIND("1F",ScheduleCompile!V79)),ISNUMBER(FIND("2F",ScheduleCompile!V79)),ISNUMBER(FIND("3F",ScheduleCompile!V79)),ISNUMBER(FIND("6F",ScheduleCompile!V79)),ISNUMBER(FIND("7F",ScheduleCompile!V79)),ISNUMBER(FIND("9F",ScheduleCompile!V79)),ISNUMBER(FIND("4F",ScheduleCompile!V79))),VALUE(LEFT(ScheduleCompile!V79,FIND("F",ScheduleCompile!V79)-1)),ScheduleCompile!V79)))))),ISTEXT(ScheduleCompile!#REF!)),"ENDTABLE",IF(ISERROR(IF(ScheduleCompile!V79="Off",0,IF(ScheduleCompile!V79="On",1,IF(ISNUMBER(ScheduleCompile!V79),ScheduleCompile!V79/1,IF(ISTEXT(ScheduleCompile!V79),IF(OR(ISNUMBER(FIND("5F",ScheduleCompile!V79)),ISNUMBER(FIND("0F",ScheduleCompile!V79)),ISNUMBER(FIND("8F",ScheduleCompile!V79)),ISNUMBER(FIND("1F",ScheduleCompile!V79)),ISNUMBER(FIND("2F",ScheduleCompile!V79)),ISNUMBER(FIND("3F",ScheduleCompile!V79)),ISNUMBER(FIND("6F",ScheduleCompile!V79)),ISNUMBER(FIND("7F",ScheduleCompile!V79)),ISNUMBER(FIND("9F",ScheduleCompile!V79)),ISNUMBER(FIND("4F",ScheduleCompile!V79))),VALUE(LEFT(ScheduleCompile!V79,FIND("F",ScheduleCompile!V79)-1)),ScheduleCompile!V79)))))),"",IF(ScheduleCompile!V79="Off",0,IF(ScheduleCompile!V79="On",1,IF(ISNUMBER(ScheduleCompile!V79),ScheduleCompile!V79/1,IF(ISTEXT(ScheduleCompile!V79),IF(OR(ISNUMBER(FIND("5F",ScheduleCompile!V79)),ISNUMBER(FIND("0F",ScheduleCompile!V79)),ISNUMBER(FIND("8F",ScheduleCompile!V79)),ISNUMBER(FIND("1F",ScheduleCompile!V79)),ISNUMBER(FIND("2F",ScheduleCompile!V79)),ISNUMBER(FIND("3F",ScheduleCompile!V79)),ISNUMBER(FIND("6F",ScheduleCompile!V79)),ISNUMBER(FIND("7F",ScheduleCompile!V79)),ISNUMBER(FIND("9F",ScheduleCompile!V79)),ISNUMBER(FIND("4F",ScheduleCompile!V79))),VALUE(LEFT(ScheduleCompile!V79,FIND("F",ScheduleCompile!V79)-1)),ScheduleCompile!V79)))))))</f>
        <v>0.9</v>
      </c>
      <c r="AB86" s="1">
        <f>IF(AND(ISERROR(IF(ScheduleCompile!W79="Off",0,IF(ScheduleCompile!W79="On",1,IF(ISNUMBER(ScheduleCompile!W79),ScheduleCompile!W79/1,IF(ISTEXT(ScheduleCompile!W79),IF(OR(ISNUMBER(FIND("5F",ScheduleCompile!W79)),ISNUMBER(FIND("0F",ScheduleCompile!W79)),ISNUMBER(FIND("8F",ScheduleCompile!W79)),ISNUMBER(FIND("1F",ScheduleCompile!W79)),ISNUMBER(FIND("2F",ScheduleCompile!W79)),ISNUMBER(FIND("3F",ScheduleCompile!W79)),ISNUMBER(FIND("6F",ScheduleCompile!W79)),ISNUMBER(FIND("7F",ScheduleCompile!W79)),ISNUMBER(FIND("9F",ScheduleCompile!W79)),ISNUMBER(FIND("4F",ScheduleCompile!W79))),VALUE(LEFT(ScheduleCompile!W79,FIND("F",ScheduleCompile!W79)-1)),ScheduleCompile!W79)))))),ISTEXT(ScheduleCompile!#REF!)),"ENDTABLE",IF(ISERROR(IF(ScheduleCompile!W79="Off",0,IF(ScheduleCompile!W79="On",1,IF(ISNUMBER(ScheduleCompile!W79),ScheduleCompile!W79/1,IF(ISTEXT(ScheduleCompile!W79),IF(OR(ISNUMBER(FIND("5F",ScheduleCompile!W79)),ISNUMBER(FIND("0F",ScheduleCompile!W79)),ISNUMBER(FIND("8F",ScheduleCompile!W79)),ISNUMBER(FIND("1F",ScheduleCompile!W79)),ISNUMBER(FIND("2F",ScheduleCompile!W79)),ISNUMBER(FIND("3F",ScheduleCompile!W79)),ISNUMBER(FIND("6F",ScheduleCompile!W79)),ISNUMBER(FIND("7F",ScheduleCompile!W79)),ISNUMBER(FIND("9F",ScheduleCompile!W79)),ISNUMBER(FIND("4F",ScheduleCompile!W79))),VALUE(LEFT(ScheduleCompile!W79,FIND("F",ScheduleCompile!W79)-1)),ScheduleCompile!W79)))))),"",IF(ScheduleCompile!W79="Off",0,IF(ScheduleCompile!W79="On",1,IF(ISNUMBER(ScheduleCompile!W79),ScheduleCompile!W79/1,IF(ISTEXT(ScheduleCompile!W79),IF(OR(ISNUMBER(FIND("5F",ScheduleCompile!W79)),ISNUMBER(FIND("0F",ScheduleCompile!W79)),ISNUMBER(FIND("8F",ScheduleCompile!W79)),ISNUMBER(FIND("1F",ScheduleCompile!W79)),ISNUMBER(FIND("2F",ScheduleCompile!W79)),ISNUMBER(FIND("3F",ScheduleCompile!W79)),ISNUMBER(FIND("6F",ScheduleCompile!W79)),ISNUMBER(FIND("7F",ScheduleCompile!W79)),ISNUMBER(FIND("9F",ScheduleCompile!W79)),ISNUMBER(FIND("4F",ScheduleCompile!W79))),VALUE(LEFT(ScheduleCompile!W79,FIND("F",ScheduleCompile!W79)-1)),ScheduleCompile!W79)))))))</f>
        <v>0.9</v>
      </c>
      <c r="AC86" s="1">
        <f>IF(AND(ISERROR(IF(ScheduleCompile!X79="Off",0,IF(ScheduleCompile!X79="On",1,IF(ISNUMBER(ScheduleCompile!X79),ScheduleCompile!X79/1,IF(ISTEXT(ScheduleCompile!X79),IF(OR(ISNUMBER(FIND("5F",ScheduleCompile!X79)),ISNUMBER(FIND("0F",ScheduleCompile!X79)),ISNUMBER(FIND("8F",ScheduleCompile!X79)),ISNUMBER(FIND("1F",ScheduleCompile!X79)),ISNUMBER(FIND("2F",ScheduleCompile!X79)),ISNUMBER(FIND("3F",ScheduleCompile!X79)),ISNUMBER(FIND("6F",ScheduleCompile!X79)),ISNUMBER(FIND("7F",ScheduleCompile!X79)),ISNUMBER(FIND("9F",ScheduleCompile!X79)),ISNUMBER(FIND("4F",ScheduleCompile!X79))),VALUE(LEFT(ScheduleCompile!X79,FIND("F",ScheduleCompile!X79)-1)),ScheduleCompile!X79)))))),ISTEXT(ScheduleCompile!#REF!)),"ENDTABLE",IF(ISERROR(IF(ScheduleCompile!X79="Off",0,IF(ScheduleCompile!X79="On",1,IF(ISNUMBER(ScheduleCompile!X79),ScheduleCompile!X79/1,IF(ISTEXT(ScheduleCompile!X79),IF(OR(ISNUMBER(FIND("5F",ScheduleCompile!X79)),ISNUMBER(FIND("0F",ScheduleCompile!X79)),ISNUMBER(FIND("8F",ScheduleCompile!X79)),ISNUMBER(FIND("1F",ScheduleCompile!X79)),ISNUMBER(FIND("2F",ScheduleCompile!X79)),ISNUMBER(FIND("3F",ScheduleCompile!X79)),ISNUMBER(FIND("6F",ScheduleCompile!X79)),ISNUMBER(FIND("7F",ScheduleCompile!X79)),ISNUMBER(FIND("9F",ScheduleCompile!X79)),ISNUMBER(FIND("4F",ScheduleCompile!X79))),VALUE(LEFT(ScheduleCompile!X79,FIND("F",ScheduleCompile!X79)-1)),ScheduleCompile!X79)))))),"",IF(ScheduleCompile!X79="Off",0,IF(ScheduleCompile!X79="On",1,IF(ISNUMBER(ScheduleCompile!X79),ScheduleCompile!X79/1,IF(ISTEXT(ScheduleCompile!X79),IF(OR(ISNUMBER(FIND("5F",ScheduleCompile!X79)),ISNUMBER(FIND("0F",ScheduleCompile!X79)),ISNUMBER(FIND("8F",ScheduleCompile!X79)),ISNUMBER(FIND("1F",ScheduleCompile!X79)),ISNUMBER(FIND("2F",ScheduleCompile!X79)),ISNUMBER(FIND("3F",ScheduleCompile!X79)),ISNUMBER(FIND("6F",ScheduleCompile!X79)),ISNUMBER(FIND("7F",ScheduleCompile!X79)),ISNUMBER(FIND("9F",ScheduleCompile!X79)),ISNUMBER(FIND("4F",ScheduleCompile!X79))),VALUE(LEFT(ScheduleCompile!X79,FIND("F",ScheduleCompile!X79)-1)),ScheduleCompile!X79)))))))</f>
        <v>0.9</v>
      </c>
      <c r="AD86" s="1">
        <f>IF(AND(ISERROR(IF(ScheduleCompile!Y79="Off",0,IF(ScheduleCompile!Y79="On",1,IF(ISNUMBER(ScheduleCompile!Y79),ScheduleCompile!Y79/1,IF(ISTEXT(ScheduleCompile!Y79),IF(OR(ISNUMBER(FIND("5F",ScheduleCompile!Y79)),ISNUMBER(FIND("0F",ScheduleCompile!Y79)),ISNUMBER(FIND("8F",ScheduleCompile!Y79)),ISNUMBER(FIND("1F",ScheduleCompile!Y79)),ISNUMBER(FIND("2F",ScheduleCompile!Y79)),ISNUMBER(FIND("3F",ScheduleCompile!Y79)),ISNUMBER(FIND("6F",ScheduleCompile!Y79)),ISNUMBER(FIND("7F",ScheduleCompile!Y79)),ISNUMBER(FIND("9F",ScheduleCompile!Y79)),ISNUMBER(FIND("4F",ScheduleCompile!Y79))),VALUE(LEFT(ScheduleCompile!Y79,FIND("F",ScheduleCompile!Y79)-1)),ScheduleCompile!Y79)))))),ISTEXT(ScheduleCompile!#REF!)),"ENDTABLE",IF(ISERROR(IF(ScheduleCompile!Y79="Off",0,IF(ScheduleCompile!Y79="On",1,IF(ISNUMBER(ScheduleCompile!Y79),ScheduleCompile!Y79/1,IF(ISTEXT(ScheduleCompile!Y79),IF(OR(ISNUMBER(FIND("5F",ScheduleCompile!Y79)),ISNUMBER(FIND("0F",ScheduleCompile!Y79)),ISNUMBER(FIND("8F",ScheduleCompile!Y79)),ISNUMBER(FIND("1F",ScheduleCompile!Y79)),ISNUMBER(FIND("2F",ScheduleCompile!Y79)),ISNUMBER(FIND("3F",ScheduleCompile!Y79)),ISNUMBER(FIND("6F",ScheduleCompile!Y79)),ISNUMBER(FIND("7F",ScheduleCompile!Y79)),ISNUMBER(FIND("9F",ScheduleCompile!Y79)),ISNUMBER(FIND("4F",ScheduleCompile!Y79))),VALUE(LEFT(ScheduleCompile!Y79,FIND("F",ScheduleCompile!Y79)-1)),ScheduleCompile!Y79)))))),"",IF(ScheduleCompile!Y79="Off",0,IF(ScheduleCompile!Y79="On",1,IF(ISNUMBER(ScheduleCompile!Y79),ScheduleCompile!Y79/1,IF(ISTEXT(ScheduleCompile!Y79),IF(OR(ISNUMBER(FIND("5F",ScheduleCompile!Y79)),ISNUMBER(FIND("0F",ScheduleCompile!Y79)),ISNUMBER(FIND("8F",ScheduleCompile!Y79)),ISNUMBER(FIND("1F",ScheduleCompile!Y79)),ISNUMBER(FIND("2F",ScheduleCompile!Y79)),ISNUMBER(FIND("3F",ScheduleCompile!Y79)),ISNUMBER(FIND("6F",ScheduleCompile!Y79)),ISNUMBER(FIND("7F",ScheduleCompile!Y79)),ISNUMBER(FIND("9F",ScheduleCompile!Y79)),ISNUMBER(FIND("4F",ScheduleCompile!Y79))),VALUE(LEFT(ScheduleCompile!Y79,FIND("F",ScheduleCompile!Y79)-1)),ScheduleCompile!Y79)))))))</f>
        <v>0.9</v>
      </c>
    </row>
    <row r="87" spans="1:30" x14ac:dyDescent="0.25">
      <c r="A87" t="str">
        <f t="shared" si="4"/>
        <v>SchDay "HealthOccupancyWD"  Type = "Fraction" Hr = (0, 0, 0, 0, 0, 0, 0, 0.1, 0.5, 0.8, 0.8, 0.8, 0.8, 0.8, 0.8, 0.8, 0.8, 0.5, 0.3, 0.3, 0.2, 0.2, 0, 0) ..</v>
      </c>
      <c r="B87" s="1" t="s">
        <v>623</v>
      </c>
      <c r="C87" t="str">
        <f t="shared" si="5"/>
        <v xml:space="preserve">SchDay "HealthOccupancyWD"  Type = "Fraction" Hr = </v>
      </c>
      <c r="D87" t="str">
        <f t="shared" si="6"/>
        <v>(0, 0, 0, 0, 0, 0, 0, 0.1, 0.5, 0.8, 0.8, 0.8, 0.8, 0.8, 0.8, 0.8, 0.8, 0.5, 0.3, 0.3, 0.2, 0.2, 0, 0) ..</v>
      </c>
      <c r="E87" s="30" t="str">
        <f>ScheduleCompile!A80</f>
        <v>HealthOccupancyWD</v>
      </c>
      <c r="F87" t="str">
        <f t="shared" si="7"/>
        <v>Fraction</v>
      </c>
      <c r="G87" s="1">
        <f>IF(AND(ISERROR(IF(ScheduleCompile!B80="Off",0,IF(ScheduleCompile!B80="On",1,IF(ISNUMBER(ScheduleCompile!B80),ScheduleCompile!B80/1,IF(ISTEXT(ScheduleCompile!B80),IF(OR(ISNUMBER(FIND("5F",ScheduleCompile!B80)),ISNUMBER(FIND("0F",ScheduleCompile!B80)),ISNUMBER(FIND("8F",ScheduleCompile!B80)),ISNUMBER(FIND("1F",ScheduleCompile!B80)),ISNUMBER(FIND("2F",ScheduleCompile!B80)),ISNUMBER(FIND("3F",ScheduleCompile!B80)),ISNUMBER(FIND("6F",ScheduleCompile!B80)),ISNUMBER(FIND("7F",ScheduleCompile!B80)),ISNUMBER(FIND("9F",ScheduleCompile!B80)),ISNUMBER(FIND("4F",ScheduleCompile!B80))),VALUE(LEFT(ScheduleCompile!B80,FIND("F",ScheduleCompile!B80)-1)),ScheduleCompile!B80)))))),ISTEXT(ScheduleCompile!#REF!)),"ENDTABLE",IF(ISERROR(IF(ScheduleCompile!B80="Off",0,IF(ScheduleCompile!B80="On",1,IF(ISNUMBER(ScheduleCompile!B80),ScheduleCompile!B80/1,IF(ISTEXT(ScheduleCompile!B80),IF(OR(ISNUMBER(FIND("5F",ScheduleCompile!B80)),ISNUMBER(FIND("0F",ScheduleCompile!B80)),ISNUMBER(FIND("8F",ScheduleCompile!B80)),ISNUMBER(FIND("1F",ScheduleCompile!B80)),ISNUMBER(FIND("2F",ScheduleCompile!B80)),ISNUMBER(FIND("3F",ScheduleCompile!B80)),ISNUMBER(FIND("6F",ScheduleCompile!B80)),ISNUMBER(FIND("7F",ScheduleCompile!B80)),ISNUMBER(FIND("9F",ScheduleCompile!B80)),ISNUMBER(FIND("4F",ScheduleCompile!B80))),VALUE(LEFT(ScheduleCompile!B80,FIND("F",ScheduleCompile!B80)-1)),ScheduleCompile!B80)))))),"",IF(ScheduleCompile!B80="Off",0,IF(ScheduleCompile!B80="On",1,IF(ISNUMBER(ScheduleCompile!B80),ScheduleCompile!B80/1,IF(ISTEXT(ScheduleCompile!B80),IF(OR(ISNUMBER(FIND("5F",ScheduleCompile!B80)),ISNUMBER(FIND("0F",ScheduleCompile!B80)),ISNUMBER(FIND("8F",ScheduleCompile!B80)),ISNUMBER(FIND("1F",ScheduleCompile!B80)),ISNUMBER(FIND("2F",ScheduleCompile!B80)),ISNUMBER(FIND("3F",ScheduleCompile!B80)),ISNUMBER(FIND("6F",ScheduleCompile!B80)),ISNUMBER(FIND("7F",ScheduleCompile!B80)),ISNUMBER(FIND("9F",ScheduleCompile!B80)),ISNUMBER(FIND("4F",ScheduleCompile!B80))),VALUE(LEFT(ScheduleCompile!B80,FIND("F",ScheduleCompile!B80)-1)),ScheduleCompile!B80)))))))</f>
        <v>0</v>
      </c>
      <c r="H87" s="1">
        <f>IF(AND(ISERROR(IF(ScheduleCompile!C80="Off",0,IF(ScheduleCompile!C80="On",1,IF(ISNUMBER(ScheduleCompile!C80),ScheduleCompile!C80/1,IF(ISTEXT(ScheduleCompile!C80),IF(OR(ISNUMBER(FIND("5F",ScheduleCompile!C80)),ISNUMBER(FIND("0F",ScheduleCompile!C80)),ISNUMBER(FIND("8F",ScheduleCompile!C80)),ISNUMBER(FIND("1F",ScheduleCompile!C80)),ISNUMBER(FIND("2F",ScheduleCompile!C80)),ISNUMBER(FIND("3F",ScheduleCompile!C80)),ISNUMBER(FIND("6F",ScheduleCompile!C80)),ISNUMBER(FIND("7F",ScheduleCompile!C80)),ISNUMBER(FIND("9F",ScheduleCompile!C80)),ISNUMBER(FIND("4F",ScheduleCompile!C80))),VALUE(LEFT(ScheduleCompile!C80,FIND("F",ScheduleCompile!C80)-1)),ScheduleCompile!C80)))))),ISTEXT(ScheduleCompile!#REF!)),"ENDTABLE",IF(ISERROR(IF(ScheduleCompile!C80="Off",0,IF(ScheduleCompile!C80="On",1,IF(ISNUMBER(ScheduleCompile!C80),ScheduleCompile!C80/1,IF(ISTEXT(ScheduleCompile!C80),IF(OR(ISNUMBER(FIND("5F",ScheduleCompile!C80)),ISNUMBER(FIND("0F",ScheduleCompile!C80)),ISNUMBER(FIND("8F",ScheduleCompile!C80)),ISNUMBER(FIND("1F",ScheduleCompile!C80)),ISNUMBER(FIND("2F",ScheduleCompile!C80)),ISNUMBER(FIND("3F",ScheduleCompile!C80)),ISNUMBER(FIND("6F",ScheduleCompile!C80)),ISNUMBER(FIND("7F",ScheduleCompile!C80)),ISNUMBER(FIND("9F",ScheduleCompile!C80)),ISNUMBER(FIND("4F",ScheduleCompile!C80))),VALUE(LEFT(ScheduleCompile!C80,FIND("F",ScheduleCompile!C80)-1)),ScheduleCompile!C80)))))),"",IF(ScheduleCompile!C80="Off",0,IF(ScheduleCompile!C80="On",1,IF(ISNUMBER(ScheduleCompile!C80),ScheduleCompile!C80/1,IF(ISTEXT(ScheduleCompile!C80),IF(OR(ISNUMBER(FIND("5F",ScheduleCompile!C80)),ISNUMBER(FIND("0F",ScheduleCompile!C80)),ISNUMBER(FIND("8F",ScheduleCompile!C80)),ISNUMBER(FIND("1F",ScheduleCompile!C80)),ISNUMBER(FIND("2F",ScheduleCompile!C80)),ISNUMBER(FIND("3F",ScheduleCompile!C80)),ISNUMBER(FIND("6F",ScheduleCompile!C80)),ISNUMBER(FIND("7F",ScheduleCompile!C80)),ISNUMBER(FIND("9F",ScheduleCompile!C80)),ISNUMBER(FIND("4F",ScheduleCompile!C80))),VALUE(LEFT(ScheduleCompile!C80,FIND("F",ScheduleCompile!C80)-1)),ScheduleCompile!C80)))))))</f>
        <v>0</v>
      </c>
      <c r="I87" s="1">
        <f>IF(AND(ISERROR(IF(ScheduleCompile!D80="Off",0,IF(ScheduleCompile!D80="On",1,IF(ISNUMBER(ScheduleCompile!D80),ScheduleCompile!D80/1,IF(ISTEXT(ScheduleCompile!D80),IF(OR(ISNUMBER(FIND("5F",ScheduleCompile!D80)),ISNUMBER(FIND("0F",ScheduleCompile!D80)),ISNUMBER(FIND("8F",ScheduleCompile!D80)),ISNUMBER(FIND("1F",ScheduleCompile!D80)),ISNUMBER(FIND("2F",ScheduleCompile!D80)),ISNUMBER(FIND("3F",ScheduleCompile!D80)),ISNUMBER(FIND("6F",ScheduleCompile!D80)),ISNUMBER(FIND("7F",ScheduleCompile!D80)),ISNUMBER(FIND("9F",ScheduleCompile!D80)),ISNUMBER(FIND("4F",ScheduleCompile!D80))),VALUE(LEFT(ScheduleCompile!D80,FIND("F",ScheduleCompile!D80)-1)),ScheduleCompile!D80)))))),ISTEXT(ScheduleCompile!#REF!)),"ENDTABLE",IF(ISERROR(IF(ScheduleCompile!D80="Off",0,IF(ScheduleCompile!D80="On",1,IF(ISNUMBER(ScheduleCompile!D80),ScheduleCompile!D80/1,IF(ISTEXT(ScheduleCompile!D80),IF(OR(ISNUMBER(FIND("5F",ScheduleCompile!D80)),ISNUMBER(FIND("0F",ScheduleCompile!D80)),ISNUMBER(FIND("8F",ScheduleCompile!D80)),ISNUMBER(FIND("1F",ScheduleCompile!D80)),ISNUMBER(FIND("2F",ScheduleCompile!D80)),ISNUMBER(FIND("3F",ScheduleCompile!D80)),ISNUMBER(FIND("6F",ScheduleCompile!D80)),ISNUMBER(FIND("7F",ScheduleCompile!D80)),ISNUMBER(FIND("9F",ScheduleCompile!D80)),ISNUMBER(FIND("4F",ScheduleCompile!D80))),VALUE(LEFT(ScheduleCompile!D80,FIND("F",ScheduleCompile!D80)-1)),ScheduleCompile!D80)))))),"",IF(ScheduleCompile!D80="Off",0,IF(ScheduleCompile!D80="On",1,IF(ISNUMBER(ScheduleCompile!D80),ScheduleCompile!D80/1,IF(ISTEXT(ScheduleCompile!D80),IF(OR(ISNUMBER(FIND("5F",ScheduleCompile!D80)),ISNUMBER(FIND("0F",ScheduleCompile!D80)),ISNUMBER(FIND("8F",ScheduleCompile!D80)),ISNUMBER(FIND("1F",ScheduleCompile!D80)),ISNUMBER(FIND("2F",ScheduleCompile!D80)),ISNUMBER(FIND("3F",ScheduleCompile!D80)),ISNUMBER(FIND("6F",ScheduleCompile!D80)),ISNUMBER(FIND("7F",ScheduleCompile!D80)),ISNUMBER(FIND("9F",ScheduleCompile!D80)),ISNUMBER(FIND("4F",ScheduleCompile!D80))),VALUE(LEFT(ScheduleCompile!D80,FIND("F",ScheduleCompile!D80)-1)),ScheduleCompile!D80)))))))</f>
        <v>0</v>
      </c>
      <c r="J87" s="1">
        <f>IF(AND(ISERROR(IF(ScheduleCompile!E80="Off",0,IF(ScheduleCompile!E80="On",1,IF(ISNUMBER(ScheduleCompile!E80),ScheduleCompile!E80/1,IF(ISTEXT(ScheduleCompile!E80),IF(OR(ISNUMBER(FIND("5F",ScheduleCompile!E80)),ISNUMBER(FIND("0F",ScheduleCompile!E80)),ISNUMBER(FIND("8F",ScheduleCompile!E80)),ISNUMBER(FIND("1F",ScheduleCompile!E80)),ISNUMBER(FIND("2F",ScheduleCompile!E80)),ISNUMBER(FIND("3F",ScheduleCompile!E80)),ISNUMBER(FIND("6F",ScheduleCompile!E80)),ISNUMBER(FIND("7F",ScheduleCompile!E80)),ISNUMBER(FIND("9F",ScheduleCompile!E80)),ISNUMBER(FIND("4F",ScheduleCompile!E80))),VALUE(LEFT(ScheduleCompile!E80,FIND("F",ScheduleCompile!E80)-1)),ScheduleCompile!E80)))))),ISTEXT(ScheduleCompile!#REF!)),"ENDTABLE",IF(ISERROR(IF(ScheduleCompile!E80="Off",0,IF(ScheduleCompile!E80="On",1,IF(ISNUMBER(ScheduleCompile!E80),ScheduleCompile!E80/1,IF(ISTEXT(ScheduleCompile!E80),IF(OR(ISNUMBER(FIND("5F",ScheduleCompile!E80)),ISNUMBER(FIND("0F",ScheduleCompile!E80)),ISNUMBER(FIND("8F",ScheduleCompile!E80)),ISNUMBER(FIND("1F",ScheduleCompile!E80)),ISNUMBER(FIND("2F",ScheduleCompile!E80)),ISNUMBER(FIND("3F",ScheduleCompile!E80)),ISNUMBER(FIND("6F",ScheduleCompile!E80)),ISNUMBER(FIND("7F",ScheduleCompile!E80)),ISNUMBER(FIND("9F",ScheduleCompile!E80)),ISNUMBER(FIND("4F",ScheduleCompile!E80))),VALUE(LEFT(ScheduleCompile!E80,FIND("F",ScheduleCompile!E80)-1)),ScheduleCompile!E80)))))),"",IF(ScheduleCompile!E80="Off",0,IF(ScheduleCompile!E80="On",1,IF(ISNUMBER(ScheduleCompile!E80),ScheduleCompile!E80/1,IF(ISTEXT(ScheduleCompile!E80),IF(OR(ISNUMBER(FIND("5F",ScheduleCompile!E80)),ISNUMBER(FIND("0F",ScheduleCompile!E80)),ISNUMBER(FIND("8F",ScheduleCompile!E80)),ISNUMBER(FIND("1F",ScheduleCompile!E80)),ISNUMBER(FIND("2F",ScheduleCompile!E80)),ISNUMBER(FIND("3F",ScheduleCompile!E80)),ISNUMBER(FIND("6F",ScheduleCompile!E80)),ISNUMBER(FIND("7F",ScheduleCompile!E80)),ISNUMBER(FIND("9F",ScheduleCompile!E80)),ISNUMBER(FIND("4F",ScheduleCompile!E80))),VALUE(LEFT(ScheduleCompile!E80,FIND("F",ScheduleCompile!E80)-1)),ScheduleCompile!E80)))))))</f>
        <v>0</v>
      </c>
      <c r="K87" s="1">
        <f>IF(AND(ISERROR(IF(ScheduleCompile!F80="Off",0,IF(ScheduleCompile!F80="On",1,IF(ISNUMBER(ScheduleCompile!F80),ScheduleCompile!F80/1,IF(ISTEXT(ScheduleCompile!F80),IF(OR(ISNUMBER(FIND("5F",ScheduleCompile!F80)),ISNUMBER(FIND("0F",ScheduleCompile!F80)),ISNUMBER(FIND("8F",ScheduleCompile!F80)),ISNUMBER(FIND("1F",ScheduleCompile!F80)),ISNUMBER(FIND("2F",ScheduleCompile!F80)),ISNUMBER(FIND("3F",ScheduleCompile!F80)),ISNUMBER(FIND("6F",ScheduleCompile!F80)),ISNUMBER(FIND("7F",ScheduleCompile!F80)),ISNUMBER(FIND("9F",ScheduleCompile!F80)),ISNUMBER(FIND("4F",ScheduleCompile!F80))),VALUE(LEFT(ScheduleCompile!F80,FIND("F",ScheduleCompile!F80)-1)),ScheduleCompile!F80)))))),ISTEXT(ScheduleCompile!#REF!)),"ENDTABLE",IF(ISERROR(IF(ScheduleCompile!F80="Off",0,IF(ScheduleCompile!F80="On",1,IF(ISNUMBER(ScheduleCompile!F80),ScheduleCompile!F80/1,IF(ISTEXT(ScheduleCompile!F80),IF(OR(ISNUMBER(FIND("5F",ScheduleCompile!F80)),ISNUMBER(FIND("0F",ScheduleCompile!F80)),ISNUMBER(FIND("8F",ScheduleCompile!F80)),ISNUMBER(FIND("1F",ScheduleCompile!F80)),ISNUMBER(FIND("2F",ScheduleCompile!F80)),ISNUMBER(FIND("3F",ScheduleCompile!F80)),ISNUMBER(FIND("6F",ScheduleCompile!F80)),ISNUMBER(FIND("7F",ScheduleCompile!F80)),ISNUMBER(FIND("9F",ScheduleCompile!F80)),ISNUMBER(FIND("4F",ScheduleCompile!F80))),VALUE(LEFT(ScheduleCompile!F80,FIND("F",ScheduleCompile!F80)-1)),ScheduleCompile!F80)))))),"",IF(ScheduleCompile!F80="Off",0,IF(ScheduleCompile!F80="On",1,IF(ISNUMBER(ScheduleCompile!F80),ScheduleCompile!F80/1,IF(ISTEXT(ScheduleCompile!F80),IF(OR(ISNUMBER(FIND("5F",ScheduleCompile!F80)),ISNUMBER(FIND("0F",ScheduleCompile!F80)),ISNUMBER(FIND("8F",ScheduleCompile!F80)),ISNUMBER(FIND("1F",ScheduleCompile!F80)),ISNUMBER(FIND("2F",ScheduleCompile!F80)),ISNUMBER(FIND("3F",ScheduleCompile!F80)),ISNUMBER(FIND("6F",ScheduleCompile!F80)),ISNUMBER(FIND("7F",ScheduleCompile!F80)),ISNUMBER(FIND("9F",ScheduleCompile!F80)),ISNUMBER(FIND("4F",ScheduleCompile!F80))),VALUE(LEFT(ScheduleCompile!F80,FIND("F",ScheduleCompile!F80)-1)),ScheduleCompile!F80)))))))</f>
        <v>0</v>
      </c>
      <c r="L87" s="1">
        <f>IF(AND(ISERROR(IF(ScheduleCompile!G80="Off",0,IF(ScheduleCompile!G80="On",1,IF(ISNUMBER(ScheduleCompile!G80),ScheduleCompile!G80/1,IF(ISTEXT(ScheduleCompile!G80),IF(OR(ISNUMBER(FIND("5F",ScheduleCompile!G80)),ISNUMBER(FIND("0F",ScheduleCompile!G80)),ISNUMBER(FIND("8F",ScheduleCompile!G80)),ISNUMBER(FIND("1F",ScheduleCompile!G80)),ISNUMBER(FIND("2F",ScheduleCompile!G80)),ISNUMBER(FIND("3F",ScheduleCompile!G80)),ISNUMBER(FIND("6F",ScheduleCompile!G80)),ISNUMBER(FIND("7F",ScheduleCompile!G80)),ISNUMBER(FIND("9F",ScheduleCompile!G80)),ISNUMBER(FIND("4F",ScheduleCompile!G80))),VALUE(LEFT(ScheduleCompile!G80,FIND("F",ScheduleCompile!G80)-1)),ScheduleCompile!G80)))))),ISTEXT(ScheduleCompile!#REF!)),"ENDTABLE",IF(ISERROR(IF(ScheduleCompile!G80="Off",0,IF(ScheduleCompile!G80="On",1,IF(ISNUMBER(ScheduleCompile!G80),ScheduleCompile!G80/1,IF(ISTEXT(ScheduleCompile!G80),IF(OR(ISNUMBER(FIND("5F",ScheduleCompile!G80)),ISNUMBER(FIND("0F",ScheduleCompile!G80)),ISNUMBER(FIND("8F",ScheduleCompile!G80)),ISNUMBER(FIND("1F",ScheduleCompile!G80)),ISNUMBER(FIND("2F",ScheduleCompile!G80)),ISNUMBER(FIND("3F",ScheduleCompile!G80)),ISNUMBER(FIND("6F",ScheduleCompile!G80)),ISNUMBER(FIND("7F",ScheduleCompile!G80)),ISNUMBER(FIND("9F",ScheduleCompile!G80)),ISNUMBER(FIND("4F",ScheduleCompile!G80))),VALUE(LEFT(ScheduleCompile!G80,FIND("F",ScheduleCompile!G80)-1)),ScheduleCompile!G80)))))),"",IF(ScheduleCompile!G80="Off",0,IF(ScheduleCompile!G80="On",1,IF(ISNUMBER(ScheduleCompile!G80),ScheduleCompile!G80/1,IF(ISTEXT(ScheduleCompile!G80),IF(OR(ISNUMBER(FIND("5F",ScheduleCompile!G80)),ISNUMBER(FIND("0F",ScheduleCompile!G80)),ISNUMBER(FIND("8F",ScheduleCompile!G80)),ISNUMBER(FIND("1F",ScheduleCompile!G80)),ISNUMBER(FIND("2F",ScheduleCompile!G80)),ISNUMBER(FIND("3F",ScheduleCompile!G80)),ISNUMBER(FIND("6F",ScheduleCompile!G80)),ISNUMBER(FIND("7F",ScheduleCompile!G80)),ISNUMBER(FIND("9F",ScheduleCompile!G80)),ISNUMBER(FIND("4F",ScheduleCompile!G80))),VALUE(LEFT(ScheduleCompile!G80,FIND("F",ScheduleCompile!G80)-1)),ScheduleCompile!G80)))))))</f>
        <v>0</v>
      </c>
      <c r="M87" s="1">
        <f>IF(AND(ISERROR(IF(ScheduleCompile!H80="Off",0,IF(ScheduleCompile!H80="On",1,IF(ISNUMBER(ScheduleCompile!H80),ScheduleCompile!H80/1,IF(ISTEXT(ScheduleCompile!H80),IF(OR(ISNUMBER(FIND("5F",ScheduleCompile!H80)),ISNUMBER(FIND("0F",ScheduleCompile!H80)),ISNUMBER(FIND("8F",ScheduleCompile!H80)),ISNUMBER(FIND("1F",ScheduleCompile!H80)),ISNUMBER(FIND("2F",ScheduleCompile!H80)),ISNUMBER(FIND("3F",ScheduleCompile!H80)),ISNUMBER(FIND("6F",ScheduleCompile!H80)),ISNUMBER(FIND("7F",ScheduleCompile!H80)),ISNUMBER(FIND("9F",ScheduleCompile!H80)),ISNUMBER(FIND("4F",ScheduleCompile!H80))),VALUE(LEFT(ScheduleCompile!H80,FIND("F",ScheduleCompile!H80)-1)),ScheduleCompile!H80)))))),ISTEXT(ScheduleCompile!#REF!)),"ENDTABLE",IF(ISERROR(IF(ScheduleCompile!H80="Off",0,IF(ScheduleCompile!H80="On",1,IF(ISNUMBER(ScheduleCompile!H80),ScheduleCompile!H80/1,IF(ISTEXT(ScheduleCompile!H80),IF(OR(ISNUMBER(FIND("5F",ScheduleCompile!H80)),ISNUMBER(FIND("0F",ScheduleCompile!H80)),ISNUMBER(FIND("8F",ScheduleCompile!H80)),ISNUMBER(FIND("1F",ScheduleCompile!H80)),ISNUMBER(FIND("2F",ScheduleCompile!H80)),ISNUMBER(FIND("3F",ScheduleCompile!H80)),ISNUMBER(FIND("6F",ScheduleCompile!H80)),ISNUMBER(FIND("7F",ScheduleCompile!H80)),ISNUMBER(FIND("9F",ScheduleCompile!H80)),ISNUMBER(FIND("4F",ScheduleCompile!H80))),VALUE(LEFT(ScheduleCompile!H80,FIND("F",ScheduleCompile!H80)-1)),ScheduleCompile!H80)))))),"",IF(ScheduleCompile!H80="Off",0,IF(ScheduleCompile!H80="On",1,IF(ISNUMBER(ScheduleCompile!H80),ScheduleCompile!H80/1,IF(ISTEXT(ScheduleCompile!H80),IF(OR(ISNUMBER(FIND("5F",ScheduleCompile!H80)),ISNUMBER(FIND("0F",ScheduleCompile!H80)),ISNUMBER(FIND("8F",ScheduleCompile!H80)),ISNUMBER(FIND("1F",ScheduleCompile!H80)),ISNUMBER(FIND("2F",ScheduleCompile!H80)),ISNUMBER(FIND("3F",ScheduleCompile!H80)),ISNUMBER(FIND("6F",ScheduleCompile!H80)),ISNUMBER(FIND("7F",ScheduleCompile!H80)),ISNUMBER(FIND("9F",ScheduleCompile!H80)),ISNUMBER(FIND("4F",ScheduleCompile!H80))),VALUE(LEFT(ScheduleCompile!H80,FIND("F",ScheduleCompile!H80)-1)),ScheduleCompile!H80)))))))</f>
        <v>0</v>
      </c>
      <c r="N87" s="1">
        <f>IF(AND(ISERROR(IF(ScheduleCompile!I80="Off",0,IF(ScheduleCompile!I80="On",1,IF(ISNUMBER(ScheduleCompile!I80),ScheduleCompile!I80/1,IF(ISTEXT(ScheduleCompile!I80),IF(OR(ISNUMBER(FIND("5F",ScheduleCompile!I80)),ISNUMBER(FIND("0F",ScheduleCompile!I80)),ISNUMBER(FIND("8F",ScheduleCompile!I80)),ISNUMBER(FIND("1F",ScheduleCompile!I80)),ISNUMBER(FIND("2F",ScheduleCompile!I80)),ISNUMBER(FIND("3F",ScheduleCompile!I80)),ISNUMBER(FIND("6F",ScheduleCompile!I80)),ISNUMBER(FIND("7F",ScheduleCompile!I80)),ISNUMBER(FIND("9F",ScheduleCompile!I80)),ISNUMBER(FIND("4F",ScheduleCompile!I80))),VALUE(LEFT(ScheduleCompile!I80,FIND("F",ScheduleCompile!I80)-1)),ScheduleCompile!I80)))))),ISTEXT(ScheduleCompile!#REF!)),"ENDTABLE",IF(ISERROR(IF(ScheduleCompile!I80="Off",0,IF(ScheduleCompile!I80="On",1,IF(ISNUMBER(ScheduleCompile!I80),ScheduleCompile!I80/1,IF(ISTEXT(ScheduleCompile!I80),IF(OR(ISNUMBER(FIND("5F",ScheduleCompile!I80)),ISNUMBER(FIND("0F",ScheduleCompile!I80)),ISNUMBER(FIND("8F",ScheduleCompile!I80)),ISNUMBER(FIND("1F",ScheduleCompile!I80)),ISNUMBER(FIND("2F",ScheduleCompile!I80)),ISNUMBER(FIND("3F",ScheduleCompile!I80)),ISNUMBER(FIND("6F",ScheduleCompile!I80)),ISNUMBER(FIND("7F",ScheduleCompile!I80)),ISNUMBER(FIND("9F",ScheduleCompile!I80)),ISNUMBER(FIND("4F",ScheduleCompile!I80))),VALUE(LEFT(ScheduleCompile!I80,FIND("F",ScheduleCompile!I80)-1)),ScheduleCompile!I80)))))),"",IF(ScheduleCompile!I80="Off",0,IF(ScheduleCompile!I80="On",1,IF(ISNUMBER(ScheduleCompile!I80),ScheduleCompile!I80/1,IF(ISTEXT(ScheduleCompile!I80),IF(OR(ISNUMBER(FIND("5F",ScheduleCompile!I80)),ISNUMBER(FIND("0F",ScheduleCompile!I80)),ISNUMBER(FIND("8F",ScheduleCompile!I80)),ISNUMBER(FIND("1F",ScheduleCompile!I80)),ISNUMBER(FIND("2F",ScheduleCompile!I80)),ISNUMBER(FIND("3F",ScheduleCompile!I80)),ISNUMBER(FIND("6F",ScheduleCompile!I80)),ISNUMBER(FIND("7F",ScheduleCompile!I80)),ISNUMBER(FIND("9F",ScheduleCompile!I80)),ISNUMBER(FIND("4F",ScheduleCompile!I80))),VALUE(LEFT(ScheduleCompile!I80,FIND("F",ScheduleCompile!I80)-1)),ScheduleCompile!I80)))))))</f>
        <v>0.1</v>
      </c>
      <c r="O87" s="1">
        <f>IF(AND(ISERROR(IF(ScheduleCompile!J80="Off",0,IF(ScheduleCompile!J80="On",1,IF(ISNUMBER(ScheduleCompile!J80),ScheduleCompile!J80/1,IF(ISTEXT(ScheduleCompile!J80),IF(OR(ISNUMBER(FIND("5F",ScheduleCompile!J80)),ISNUMBER(FIND("0F",ScheduleCompile!J80)),ISNUMBER(FIND("8F",ScheduleCompile!J80)),ISNUMBER(FIND("1F",ScheduleCompile!J80)),ISNUMBER(FIND("2F",ScheduleCompile!J80)),ISNUMBER(FIND("3F",ScheduleCompile!J80)),ISNUMBER(FIND("6F",ScheduleCompile!J80)),ISNUMBER(FIND("7F",ScheduleCompile!J80)),ISNUMBER(FIND("9F",ScheduleCompile!J80)),ISNUMBER(FIND("4F",ScheduleCompile!J80))),VALUE(LEFT(ScheduleCompile!J80,FIND("F",ScheduleCompile!J80)-1)),ScheduleCompile!J80)))))),ISTEXT(ScheduleCompile!#REF!)),"ENDTABLE",IF(ISERROR(IF(ScheduleCompile!J80="Off",0,IF(ScheduleCompile!J80="On",1,IF(ISNUMBER(ScheduleCompile!J80),ScheduleCompile!J80/1,IF(ISTEXT(ScheduleCompile!J80),IF(OR(ISNUMBER(FIND("5F",ScheduleCompile!J80)),ISNUMBER(FIND("0F",ScheduleCompile!J80)),ISNUMBER(FIND("8F",ScheduleCompile!J80)),ISNUMBER(FIND("1F",ScheduleCompile!J80)),ISNUMBER(FIND("2F",ScheduleCompile!J80)),ISNUMBER(FIND("3F",ScheduleCompile!J80)),ISNUMBER(FIND("6F",ScheduleCompile!J80)),ISNUMBER(FIND("7F",ScheduleCompile!J80)),ISNUMBER(FIND("9F",ScheduleCompile!J80)),ISNUMBER(FIND("4F",ScheduleCompile!J80))),VALUE(LEFT(ScheduleCompile!J80,FIND("F",ScheduleCompile!J80)-1)),ScheduleCompile!J80)))))),"",IF(ScheduleCompile!J80="Off",0,IF(ScheduleCompile!J80="On",1,IF(ISNUMBER(ScheduleCompile!J80),ScheduleCompile!J80/1,IF(ISTEXT(ScheduleCompile!J80),IF(OR(ISNUMBER(FIND("5F",ScheduleCompile!J80)),ISNUMBER(FIND("0F",ScheduleCompile!J80)),ISNUMBER(FIND("8F",ScheduleCompile!J80)),ISNUMBER(FIND("1F",ScheduleCompile!J80)),ISNUMBER(FIND("2F",ScheduleCompile!J80)),ISNUMBER(FIND("3F",ScheduleCompile!J80)),ISNUMBER(FIND("6F",ScheduleCompile!J80)),ISNUMBER(FIND("7F",ScheduleCompile!J80)),ISNUMBER(FIND("9F",ScheduleCompile!J80)),ISNUMBER(FIND("4F",ScheduleCompile!J80))),VALUE(LEFT(ScheduleCompile!J80,FIND("F",ScheduleCompile!J80)-1)),ScheduleCompile!J80)))))))</f>
        <v>0.5</v>
      </c>
      <c r="P87" s="1">
        <f>IF(AND(ISERROR(IF(ScheduleCompile!K80="Off",0,IF(ScheduleCompile!K80="On",1,IF(ISNUMBER(ScheduleCompile!K80),ScheduleCompile!K80/1,IF(ISTEXT(ScheduleCompile!K80),IF(OR(ISNUMBER(FIND("5F",ScheduleCompile!K80)),ISNUMBER(FIND("0F",ScheduleCompile!K80)),ISNUMBER(FIND("8F",ScheduleCompile!K80)),ISNUMBER(FIND("1F",ScheduleCompile!K80)),ISNUMBER(FIND("2F",ScheduleCompile!K80)),ISNUMBER(FIND("3F",ScheduleCompile!K80)),ISNUMBER(FIND("6F",ScheduleCompile!K80)),ISNUMBER(FIND("7F",ScheduleCompile!K80)),ISNUMBER(FIND("9F",ScheduleCompile!K80)),ISNUMBER(FIND("4F",ScheduleCompile!K80))),VALUE(LEFT(ScheduleCompile!K80,FIND("F",ScheduleCompile!K80)-1)),ScheduleCompile!K80)))))),ISTEXT(ScheduleCompile!#REF!)),"ENDTABLE",IF(ISERROR(IF(ScheduleCompile!K80="Off",0,IF(ScheduleCompile!K80="On",1,IF(ISNUMBER(ScheduleCompile!K80),ScheduleCompile!K80/1,IF(ISTEXT(ScheduleCompile!K80),IF(OR(ISNUMBER(FIND("5F",ScheduleCompile!K80)),ISNUMBER(FIND("0F",ScheduleCompile!K80)),ISNUMBER(FIND("8F",ScheduleCompile!K80)),ISNUMBER(FIND("1F",ScheduleCompile!K80)),ISNUMBER(FIND("2F",ScheduleCompile!K80)),ISNUMBER(FIND("3F",ScheduleCompile!K80)),ISNUMBER(FIND("6F",ScheduleCompile!K80)),ISNUMBER(FIND("7F",ScheduleCompile!K80)),ISNUMBER(FIND("9F",ScheduleCompile!K80)),ISNUMBER(FIND("4F",ScheduleCompile!K80))),VALUE(LEFT(ScheduleCompile!K80,FIND("F",ScheduleCompile!K80)-1)),ScheduleCompile!K80)))))),"",IF(ScheduleCompile!K80="Off",0,IF(ScheduleCompile!K80="On",1,IF(ISNUMBER(ScheduleCompile!K80),ScheduleCompile!K80/1,IF(ISTEXT(ScheduleCompile!K80),IF(OR(ISNUMBER(FIND("5F",ScheduleCompile!K80)),ISNUMBER(FIND("0F",ScheduleCompile!K80)),ISNUMBER(FIND("8F",ScheduleCompile!K80)),ISNUMBER(FIND("1F",ScheduleCompile!K80)),ISNUMBER(FIND("2F",ScheduleCompile!K80)),ISNUMBER(FIND("3F",ScheduleCompile!K80)),ISNUMBER(FIND("6F",ScheduleCompile!K80)),ISNUMBER(FIND("7F",ScheduleCompile!K80)),ISNUMBER(FIND("9F",ScheduleCompile!K80)),ISNUMBER(FIND("4F",ScheduleCompile!K80))),VALUE(LEFT(ScheduleCompile!K80,FIND("F",ScheduleCompile!K80)-1)),ScheduleCompile!K80)))))))</f>
        <v>0.8</v>
      </c>
      <c r="Q87" s="1">
        <f>IF(AND(ISERROR(IF(ScheduleCompile!L80="Off",0,IF(ScheduleCompile!L80="On",1,IF(ISNUMBER(ScheduleCompile!L80),ScheduleCompile!L80/1,IF(ISTEXT(ScheduleCompile!L80),IF(OR(ISNUMBER(FIND("5F",ScheduleCompile!L80)),ISNUMBER(FIND("0F",ScheduleCompile!L80)),ISNUMBER(FIND("8F",ScheduleCompile!L80)),ISNUMBER(FIND("1F",ScheduleCompile!L80)),ISNUMBER(FIND("2F",ScheduleCompile!L80)),ISNUMBER(FIND("3F",ScheduleCompile!L80)),ISNUMBER(FIND("6F",ScheduleCompile!L80)),ISNUMBER(FIND("7F",ScheduleCompile!L80)),ISNUMBER(FIND("9F",ScheduleCompile!L80)),ISNUMBER(FIND("4F",ScheduleCompile!L80))),VALUE(LEFT(ScheduleCompile!L80,FIND("F",ScheduleCompile!L80)-1)),ScheduleCompile!L80)))))),ISTEXT(ScheduleCompile!#REF!)),"ENDTABLE",IF(ISERROR(IF(ScheduleCompile!L80="Off",0,IF(ScheduleCompile!L80="On",1,IF(ISNUMBER(ScheduleCompile!L80),ScheduleCompile!L80/1,IF(ISTEXT(ScheduleCompile!L80),IF(OR(ISNUMBER(FIND("5F",ScheduleCompile!L80)),ISNUMBER(FIND("0F",ScheduleCompile!L80)),ISNUMBER(FIND("8F",ScheduleCompile!L80)),ISNUMBER(FIND("1F",ScheduleCompile!L80)),ISNUMBER(FIND("2F",ScheduleCompile!L80)),ISNUMBER(FIND("3F",ScheduleCompile!L80)),ISNUMBER(FIND("6F",ScheduleCompile!L80)),ISNUMBER(FIND("7F",ScheduleCompile!L80)),ISNUMBER(FIND("9F",ScheduleCompile!L80)),ISNUMBER(FIND("4F",ScheduleCompile!L80))),VALUE(LEFT(ScheduleCompile!L80,FIND("F",ScheduleCompile!L80)-1)),ScheduleCompile!L80)))))),"",IF(ScheduleCompile!L80="Off",0,IF(ScheduleCompile!L80="On",1,IF(ISNUMBER(ScheduleCompile!L80),ScheduleCompile!L80/1,IF(ISTEXT(ScheduleCompile!L80),IF(OR(ISNUMBER(FIND("5F",ScheduleCompile!L80)),ISNUMBER(FIND("0F",ScheduleCompile!L80)),ISNUMBER(FIND("8F",ScheduleCompile!L80)),ISNUMBER(FIND("1F",ScheduleCompile!L80)),ISNUMBER(FIND("2F",ScheduleCompile!L80)),ISNUMBER(FIND("3F",ScheduleCompile!L80)),ISNUMBER(FIND("6F",ScheduleCompile!L80)),ISNUMBER(FIND("7F",ScheduleCompile!L80)),ISNUMBER(FIND("9F",ScheduleCompile!L80)),ISNUMBER(FIND("4F",ScheduleCompile!L80))),VALUE(LEFT(ScheduleCompile!L80,FIND("F",ScheduleCompile!L80)-1)),ScheduleCompile!L80)))))))</f>
        <v>0.8</v>
      </c>
      <c r="R87" s="1">
        <f>IF(AND(ISERROR(IF(ScheduleCompile!M80="Off",0,IF(ScheduleCompile!M80="On",1,IF(ISNUMBER(ScheduleCompile!M80),ScheduleCompile!M80/1,IF(ISTEXT(ScheduleCompile!M80),IF(OR(ISNUMBER(FIND("5F",ScheduleCompile!M80)),ISNUMBER(FIND("0F",ScheduleCompile!M80)),ISNUMBER(FIND("8F",ScheduleCompile!M80)),ISNUMBER(FIND("1F",ScheduleCompile!M80)),ISNUMBER(FIND("2F",ScheduleCompile!M80)),ISNUMBER(FIND("3F",ScheduleCompile!M80)),ISNUMBER(FIND("6F",ScheduleCompile!M80)),ISNUMBER(FIND("7F",ScheduleCompile!M80)),ISNUMBER(FIND("9F",ScheduleCompile!M80)),ISNUMBER(FIND("4F",ScheduleCompile!M80))),VALUE(LEFT(ScheduleCompile!M80,FIND("F",ScheduleCompile!M80)-1)),ScheduleCompile!M80)))))),ISTEXT(ScheduleCompile!#REF!)),"ENDTABLE",IF(ISERROR(IF(ScheduleCompile!M80="Off",0,IF(ScheduleCompile!M80="On",1,IF(ISNUMBER(ScheduleCompile!M80),ScheduleCompile!M80/1,IF(ISTEXT(ScheduleCompile!M80),IF(OR(ISNUMBER(FIND("5F",ScheduleCompile!M80)),ISNUMBER(FIND("0F",ScheduleCompile!M80)),ISNUMBER(FIND("8F",ScheduleCompile!M80)),ISNUMBER(FIND("1F",ScheduleCompile!M80)),ISNUMBER(FIND("2F",ScheduleCompile!M80)),ISNUMBER(FIND("3F",ScheduleCompile!M80)),ISNUMBER(FIND("6F",ScheduleCompile!M80)),ISNUMBER(FIND("7F",ScheduleCompile!M80)),ISNUMBER(FIND("9F",ScheduleCompile!M80)),ISNUMBER(FIND("4F",ScheduleCompile!M80))),VALUE(LEFT(ScheduleCompile!M80,FIND("F",ScheduleCompile!M80)-1)),ScheduleCompile!M80)))))),"",IF(ScheduleCompile!M80="Off",0,IF(ScheduleCompile!M80="On",1,IF(ISNUMBER(ScheduleCompile!M80),ScheduleCompile!M80/1,IF(ISTEXT(ScheduleCompile!M80),IF(OR(ISNUMBER(FIND("5F",ScheduleCompile!M80)),ISNUMBER(FIND("0F",ScheduleCompile!M80)),ISNUMBER(FIND("8F",ScheduleCompile!M80)),ISNUMBER(FIND("1F",ScheduleCompile!M80)),ISNUMBER(FIND("2F",ScheduleCompile!M80)),ISNUMBER(FIND("3F",ScheduleCompile!M80)),ISNUMBER(FIND("6F",ScheduleCompile!M80)),ISNUMBER(FIND("7F",ScheduleCompile!M80)),ISNUMBER(FIND("9F",ScheduleCompile!M80)),ISNUMBER(FIND("4F",ScheduleCompile!M80))),VALUE(LEFT(ScheduleCompile!M80,FIND("F",ScheduleCompile!M80)-1)),ScheduleCompile!M80)))))))</f>
        <v>0.8</v>
      </c>
      <c r="S87" s="1">
        <f>IF(AND(ISERROR(IF(ScheduleCompile!N80="Off",0,IF(ScheduleCompile!N80="On",1,IF(ISNUMBER(ScheduleCompile!N80),ScheduleCompile!N80/1,IF(ISTEXT(ScheduleCompile!N80),IF(OR(ISNUMBER(FIND("5F",ScheduleCompile!N80)),ISNUMBER(FIND("0F",ScheduleCompile!N80)),ISNUMBER(FIND("8F",ScheduleCompile!N80)),ISNUMBER(FIND("1F",ScheduleCompile!N80)),ISNUMBER(FIND("2F",ScheduleCompile!N80)),ISNUMBER(FIND("3F",ScheduleCompile!N80)),ISNUMBER(FIND("6F",ScheduleCompile!N80)),ISNUMBER(FIND("7F",ScheduleCompile!N80)),ISNUMBER(FIND("9F",ScheduleCompile!N80)),ISNUMBER(FIND("4F",ScheduleCompile!N80))),VALUE(LEFT(ScheduleCompile!N80,FIND("F",ScheduleCompile!N80)-1)),ScheduleCompile!N80)))))),ISTEXT(ScheduleCompile!#REF!)),"ENDTABLE",IF(ISERROR(IF(ScheduleCompile!N80="Off",0,IF(ScheduleCompile!N80="On",1,IF(ISNUMBER(ScheduleCompile!N80),ScheduleCompile!N80/1,IF(ISTEXT(ScheduleCompile!N80),IF(OR(ISNUMBER(FIND("5F",ScheduleCompile!N80)),ISNUMBER(FIND("0F",ScheduleCompile!N80)),ISNUMBER(FIND("8F",ScheduleCompile!N80)),ISNUMBER(FIND("1F",ScheduleCompile!N80)),ISNUMBER(FIND("2F",ScheduleCompile!N80)),ISNUMBER(FIND("3F",ScheduleCompile!N80)),ISNUMBER(FIND("6F",ScheduleCompile!N80)),ISNUMBER(FIND("7F",ScheduleCompile!N80)),ISNUMBER(FIND("9F",ScheduleCompile!N80)),ISNUMBER(FIND("4F",ScheduleCompile!N80))),VALUE(LEFT(ScheduleCompile!N80,FIND("F",ScheduleCompile!N80)-1)),ScheduleCompile!N80)))))),"",IF(ScheduleCompile!N80="Off",0,IF(ScheduleCompile!N80="On",1,IF(ISNUMBER(ScheduleCompile!N80),ScheduleCompile!N80/1,IF(ISTEXT(ScheduleCompile!N80),IF(OR(ISNUMBER(FIND("5F",ScheduleCompile!N80)),ISNUMBER(FIND("0F",ScheduleCompile!N80)),ISNUMBER(FIND("8F",ScheduleCompile!N80)),ISNUMBER(FIND("1F",ScheduleCompile!N80)),ISNUMBER(FIND("2F",ScheduleCompile!N80)),ISNUMBER(FIND("3F",ScheduleCompile!N80)),ISNUMBER(FIND("6F",ScheduleCompile!N80)),ISNUMBER(FIND("7F",ScheduleCompile!N80)),ISNUMBER(FIND("9F",ScheduleCompile!N80)),ISNUMBER(FIND("4F",ScheduleCompile!N80))),VALUE(LEFT(ScheduleCompile!N80,FIND("F",ScheduleCompile!N80)-1)),ScheduleCompile!N80)))))))</f>
        <v>0.8</v>
      </c>
      <c r="T87" s="1">
        <f>IF(AND(ISERROR(IF(ScheduleCompile!O80="Off",0,IF(ScheduleCompile!O80="On",1,IF(ISNUMBER(ScheduleCompile!O80),ScheduleCompile!O80/1,IF(ISTEXT(ScheduleCompile!O80),IF(OR(ISNUMBER(FIND("5F",ScheduleCompile!O80)),ISNUMBER(FIND("0F",ScheduleCompile!O80)),ISNUMBER(FIND("8F",ScheduleCompile!O80)),ISNUMBER(FIND("1F",ScheduleCompile!O80)),ISNUMBER(FIND("2F",ScheduleCompile!O80)),ISNUMBER(FIND("3F",ScheduleCompile!O80)),ISNUMBER(FIND("6F",ScheduleCompile!O80)),ISNUMBER(FIND("7F",ScheduleCompile!O80)),ISNUMBER(FIND("9F",ScheduleCompile!O80)),ISNUMBER(FIND("4F",ScheduleCompile!O80))),VALUE(LEFT(ScheduleCompile!O80,FIND("F",ScheduleCompile!O80)-1)),ScheduleCompile!O80)))))),ISTEXT(ScheduleCompile!#REF!)),"ENDTABLE",IF(ISERROR(IF(ScheduleCompile!O80="Off",0,IF(ScheduleCompile!O80="On",1,IF(ISNUMBER(ScheduleCompile!O80),ScheduleCompile!O80/1,IF(ISTEXT(ScheduleCompile!O80),IF(OR(ISNUMBER(FIND("5F",ScheduleCompile!O80)),ISNUMBER(FIND("0F",ScheduleCompile!O80)),ISNUMBER(FIND("8F",ScheduleCompile!O80)),ISNUMBER(FIND("1F",ScheduleCompile!O80)),ISNUMBER(FIND("2F",ScheduleCompile!O80)),ISNUMBER(FIND("3F",ScheduleCompile!O80)),ISNUMBER(FIND("6F",ScheduleCompile!O80)),ISNUMBER(FIND("7F",ScheduleCompile!O80)),ISNUMBER(FIND("9F",ScheduleCompile!O80)),ISNUMBER(FIND("4F",ScheduleCompile!O80))),VALUE(LEFT(ScheduleCompile!O80,FIND("F",ScheduleCompile!O80)-1)),ScheduleCompile!O80)))))),"",IF(ScheduleCompile!O80="Off",0,IF(ScheduleCompile!O80="On",1,IF(ISNUMBER(ScheduleCompile!O80),ScheduleCompile!O80/1,IF(ISTEXT(ScheduleCompile!O80),IF(OR(ISNUMBER(FIND("5F",ScheduleCompile!O80)),ISNUMBER(FIND("0F",ScheduleCompile!O80)),ISNUMBER(FIND("8F",ScheduleCompile!O80)),ISNUMBER(FIND("1F",ScheduleCompile!O80)),ISNUMBER(FIND("2F",ScheduleCompile!O80)),ISNUMBER(FIND("3F",ScheduleCompile!O80)),ISNUMBER(FIND("6F",ScheduleCompile!O80)),ISNUMBER(FIND("7F",ScheduleCompile!O80)),ISNUMBER(FIND("9F",ScheduleCompile!O80)),ISNUMBER(FIND("4F",ScheduleCompile!O80))),VALUE(LEFT(ScheduleCompile!O80,FIND("F",ScheduleCompile!O80)-1)),ScheduleCompile!O80)))))))</f>
        <v>0.8</v>
      </c>
      <c r="U87" s="1">
        <f>IF(AND(ISERROR(IF(ScheduleCompile!P80="Off",0,IF(ScheduleCompile!P80="On",1,IF(ISNUMBER(ScheduleCompile!P80),ScheduleCompile!P80/1,IF(ISTEXT(ScheduleCompile!P80),IF(OR(ISNUMBER(FIND("5F",ScheduleCompile!P80)),ISNUMBER(FIND("0F",ScheduleCompile!P80)),ISNUMBER(FIND("8F",ScheduleCompile!P80)),ISNUMBER(FIND("1F",ScheduleCompile!P80)),ISNUMBER(FIND("2F",ScheduleCompile!P80)),ISNUMBER(FIND("3F",ScheduleCompile!P80)),ISNUMBER(FIND("6F",ScheduleCompile!P80)),ISNUMBER(FIND("7F",ScheduleCompile!P80)),ISNUMBER(FIND("9F",ScheduleCompile!P80)),ISNUMBER(FIND("4F",ScheduleCompile!P80))),VALUE(LEFT(ScheduleCompile!P80,FIND("F",ScheduleCompile!P80)-1)),ScheduleCompile!P80)))))),ISTEXT(ScheduleCompile!#REF!)),"ENDTABLE",IF(ISERROR(IF(ScheduleCompile!P80="Off",0,IF(ScheduleCompile!P80="On",1,IF(ISNUMBER(ScheduleCompile!P80),ScheduleCompile!P80/1,IF(ISTEXT(ScheduleCompile!P80),IF(OR(ISNUMBER(FIND("5F",ScheduleCompile!P80)),ISNUMBER(FIND("0F",ScheduleCompile!P80)),ISNUMBER(FIND("8F",ScheduleCompile!P80)),ISNUMBER(FIND("1F",ScheduleCompile!P80)),ISNUMBER(FIND("2F",ScheduleCompile!P80)),ISNUMBER(FIND("3F",ScheduleCompile!P80)),ISNUMBER(FIND("6F",ScheduleCompile!P80)),ISNUMBER(FIND("7F",ScheduleCompile!P80)),ISNUMBER(FIND("9F",ScheduleCompile!P80)),ISNUMBER(FIND("4F",ScheduleCompile!P80))),VALUE(LEFT(ScheduleCompile!P80,FIND("F",ScheduleCompile!P80)-1)),ScheduleCompile!P80)))))),"",IF(ScheduleCompile!P80="Off",0,IF(ScheduleCompile!P80="On",1,IF(ISNUMBER(ScheduleCompile!P80),ScheduleCompile!P80/1,IF(ISTEXT(ScheduleCompile!P80),IF(OR(ISNUMBER(FIND("5F",ScheduleCompile!P80)),ISNUMBER(FIND("0F",ScheduleCompile!P80)),ISNUMBER(FIND("8F",ScheduleCompile!P80)),ISNUMBER(FIND("1F",ScheduleCompile!P80)),ISNUMBER(FIND("2F",ScheduleCompile!P80)),ISNUMBER(FIND("3F",ScheduleCompile!P80)),ISNUMBER(FIND("6F",ScheduleCompile!P80)),ISNUMBER(FIND("7F",ScheduleCompile!P80)),ISNUMBER(FIND("9F",ScheduleCompile!P80)),ISNUMBER(FIND("4F",ScheduleCompile!P80))),VALUE(LEFT(ScheduleCompile!P80,FIND("F",ScheduleCompile!P80)-1)),ScheduleCompile!P80)))))))</f>
        <v>0.8</v>
      </c>
      <c r="V87" s="1">
        <f>IF(AND(ISERROR(IF(ScheduleCompile!Q80="Off",0,IF(ScheduleCompile!Q80="On",1,IF(ISNUMBER(ScheduleCompile!Q80),ScheduleCompile!Q80/1,IF(ISTEXT(ScheduleCompile!Q80),IF(OR(ISNUMBER(FIND("5F",ScheduleCompile!Q80)),ISNUMBER(FIND("0F",ScheduleCompile!Q80)),ISNUMBER(FIND("8F",ScheduleCompile!Q80)),ISNUMBER(FIND("1F",ScheduleCompile!Q80)),ISNUMBER(FIND("2F",ScheduleCompile!Q80)),ISNUMBER(FIND("3F",ScheduleCompile!Q80)),ISNUMBER(FIND("6F",ScheduleCompile!Q80)),ISNUMBER(FIND("7F",ScheduleCompile!Q80)),ISNUMBER(FIND("9F",ScheduleCompile!Q80)),ISNUMBER(FIND("4F",ScheduleCompile!Q80))),VALUE(LEFT(ScheduleCompile!Q80,FIND("F",ScheduleCompile!Q80)-1)),ScheduleCompile!Q80)))))),ISTEXT(ScheduleCompile!#REF!)),"ENDTABLE",IF(ISERROR(IF(ScheduleCompile!Q80="Off",0,IF(ScheduleCompile!Q80="On",1,IF(ISNUMBER(ScheduleCompile!Q80),ScheduleCompile!Q80/1,IF(ISTEXT(ScheduleCompile!Q80),IF(OR(ISNUMBER(FIND("5F",ScheduleCompile!Q80)),ISNUMBER(FIND("0F",ScheduleCompile!Q80)),ISNUMBER(FIND("8F",ScheduleCompile!Q80)),ISNUMBER(FIND("1F",ScheduleCompile!Q80)),ISNUMBER(FIND("2F",ScheduleCompile!Q80)),ISNUMBER(FIND("3F",ScheduleCompile!Q80)),ISNUMBER(FIND("6F",ScheduleCompile!Q80)),ISNUMBER(FIND("7F",ScheduleCompile!Q80)),ISNUMBER(FIND("9F",ScheduleCompile!Q80)),ISNUMBER(FIND("4F",ScheduleCompile!Q80))),VALUE(LEFT(ScheduleCompile!Q80,FIND("F",ScheduleCompile!Q80)-1)),ScheduleCompile!Q80)))))),"",IF(ScheduleCompile!Q80="Off",0,IF(ScheduleCompile!Q80="On",1,IF(ISNUMBER(ScheduleCompile!Q80),ScheduleCompile!Q80/1,IF(ISTEXT(ScheduleCompile!Q80),IF(OR(ISNUMBER(FIND("5F",ScheduleCompile!Q80)),ISNUMBER(FIND("0F",ScheduleCompile!Q80)),ISNUMBER(FIND("8F",ScheduleCompile!Q80)),ISNUMBER(FIND("1F",ScheduleCompile!Q80)),ISNUMBER(FIND("2F",ScheduleCompile!Q80)),ISNUMBER(FIND("3F",ScheduleCompile!Q80)),ISNUMBER(FIND("6F",ScheduleCompile!Q80)),ISNUMBER(FIND("7F",ScheduleCompile!Q80)),ISNUMBER(FIND("9F",ScheduleCompile!Q80)),ISNUMBER(FIND("4F",ScheduleCompile!Q80))),VALUE(LEFT(ScheduleCompile!Q80,FIND("F",ScheduleCompile!Q80)-1)),ScheduleCompile!Q80)))))))</f>
        <v>0.8</v>
      </c>
      <c r="W87" s="1">
        <f>IF(AND(ISERROR(IF(ScheduleCompile!R80="Off",0,IF(ScheduleCompile!R80="On",1,IF(ISNUMBER(ScheduleCompile!R80),ScheduleCompile!R80/1,IF(ISTEXT(ScheduleCompile!R80),IF(OR(ISNUMBER(FIND("5F",ScheduleCompile!R80)),ISNUMBER(FIND("0F",ScheduleCompile!R80)),ISNUMBER(FIND("8F",ScheduleCompile!R80)),ISNUMBER(FIND("1F",ScheduleCompile!R80)),ISNUMBER(FIND("2F",ScheduleCompile!R80)),ISNUMBER(FIND("3F",ScheduleCompile!R80)),ISNUMBER(FIND("6F",ScheduleCompile!R80)),ISNUMBER(FIND("7F",ScheduleCompile!R80)),ISNUMBER(FIND("9F",ScheduleCompile!R80)),ISNUMBER(FIND("4F",ScheduleCompile!R80))),VALUE(LEFT(ScheduleCompile!R80,FIND("F",ScheduleCompile!R80)-1)),ScheduleCompile!R80)))))),ISTEXT(ScheduleCompile!#REF!)),"ENDTABLE",IF(ISERROR(IF(ScheduleCompile!R80="Off",0,IF(ScheduleCompile!R80="On",1,IF(ISNUMBER(ScheduleCompile!R80),ScheduleCompile!R80/1,IF(ISTEXT(ScheduleCompile!R80),IF(OR(ISNUMBER(FIND("5F",ScheduleCompile!R80)),ISNUMBER(FIND("0F",ScheduleCompile!R80)),ISNUMBER(FIND("8F",ScheduleCompile!R80)),ISNUMBER(FIND("1F",ScheduleCompile!R80)),ISNUMBER(FIND("2F",ScheduleCompile!R80)),ISNUMBER(FIND("3F",ScheduleCompile!R80)),ISNUMBER(FIND("6F",ScheduleCompile!R80)),ISNUMBER(FIND("7F",ScheduleCompile!R80)),ISNUMBER(FIND("9F",ScheduleCompile!R80)),ISNUMBER(FIND("4F",ScheduleCompile!R80))),VALUE(LEFT(ScheduleCompile!R80,FIND("F",ScheduleCompile!R80)-1)),ScheduleCompile!R80)))))),"",IF(ScheduleCompile!R80="Off",0,IF(ScheduleCompile!R80="On",1,IF(ISNUMBER(ScheduleCompile!R80),ScheduleCompile!R80/1,IF(ISTEXT(ScheduleCompile!R80),IF(OR(ISNUMBER(FIND("5F",ScheduleCompile!R80)),ISNUMBER(FIND("0F",ScheduleCompile!R80)),ISNUMBER(FIND("8F",ScheduleCompile!R80)),ISNUMBER(FIND("1F",ScheduleCompile!R80)),ISNUMBER(FIND("2F",ScheduleCompile!R80)),ISNUMBER(FIND("3F",ScheduleCompile!R80)),ISNUMBER(FIND("6F",ScheduleCompile!R80)),ISNUMBER(FIND("7F",ScheduleCompile!R80)),ISNUMBER(FIND("9F",ScheduleCompile!R80)),ISNUMBER(FIND("4F",ScheduleCompile!R80))),VALUE(LEFT(ScheduleCompile!R80,FIND("F",ScheduleCompile!R80)-1)),ScheduleCompile!R80)))))))</f>
        <v>0.8</v>
      </c>
      <c r="X87" s="1">
        <f>IF(AND(ISERROR(IF(ScheduleCompile!S80="Off",0,IF(ScheduleCompile!S80="On",1,IF(ISNUMBER(ScheduleCompile!S80),ScheduleCompile!S80/1,IF(ISTEXT(ScheduleCompile!S80),IF(OR(ISNUMBER(FIND("5F",ScheduleCompile!S80)),ISNUMBER(FIND("0F",ScheduleCompile!S80)),ISNUMBER(FIND("8F",ScheduleCompile!S80)),ISNUMBER(FIND("1F",ScheduleCompile!S80)),ISNUMBER(FIND("2F",ScheduleCompile!S80)),ISNUMBER(FIND("3F",ScheduleCompile!S80)),ISNUMBER(FIND("6F",ScheduleCompile!S80)),ISNUMBER(FIND("7F",ScheduleCompile!S80)),ISNUMBER(FIND("9F",ScheduleCompile!S80)),ISNUMBER(FIND("4F",ScheduleCompile!S80))),VALUE(LEFT(ScheduleCompile!S80,FIND("F",ScheduleCompile!S80)-1)),ScheduleCompile!S80)))))),ISTEXT(ScheduleCompile!#REF!)),"ENDTABLE",IF(ISERROR(IF(ScheduleCompile!S80="Off",0,IF(ScheduleCompile!S80="On",1,IF(ISNUMBER(ScheduleCompile!S80),ScheduleCompile!S80/1,IF(ISTEXT(ScheduleCompile!S80),IF(OR(ISNUMBER(FIND("5F",ScheduleCompile!S80)),ISNUMBER(FIND("0F",ScheduleCompile!S80)),ISNUMBER(FIND("8F",ScheduleCompile!S80)),ISNUMBER(FIND("1F",ScheduleCompile!S80)),ISNUMBER(FIND("2F",ScheduleCompile!S80)),ISNUMBER(FIND("3F",ScheduleCompile!S80)),ISNUMBER(FIND("6F",ScheduleCompile!S80)),ISNUMBER(FIND("7F",ScheduleCompile!S80)),ISNUMBER(FIND("9F",ScheduleCompile!S80)),ISNUMBER(FIND("4F",ScheduleCompile!S80))),VALUE(LEFT(ScheduleCompile!S80,FIND("F",ScheduleCompile!S80)-1)),ScheduleCompile!S80)))))),"",IF(ScheduleCompile!S80="Off",0,IF(ScheduleCompile!S80="On",1,IF(ISNUMBER(ScheduleCompile!S80),ScheduleCompile!S80/1,IF(ISTEXT(ScheduleCompile!S80),IF(OR(ISNUMBER(FIND("5F",ScheduleCompile!S80)),ISNUMBER(FIND("0F",ScheduleCompile!S80)),ISNUMBER(FIND("8F",ScheduleCompile!S80)),ISNUMBER(FIND("1F",ScheduleCompile!S80)),ISNUMBER(FIND("2F",ScheduleCompile!S80)),ISNUMBER(FIND("3F",ScheduleCompile!S80)),ISNUMBER(FIND("6F",ScheduleCompile!S80)),ISNUMBER(FIND("7F",ScheduleCompile!S80)),ISNUMBER(FIND("9F",ScheduleCompile!S80)),ISNUMBER(FIND("4F",ScheduleCompile!S80))),VALUE(LEFT(ScheduleCompile!S80,FIND("F",ScheduleCompile!S80)-1)),ScheduleCompile!S80)))))))</f>
        <v>0.5</v>
      </c>
      <c r="Y87" s="1">
        <f>IF(AND(ISERROR(IF(ScheduleCompile!T80="Off",0,IF(ScheduleCompile!T80="On",1,IF(ISNUMBER(ScheduleCompile!T80),ScheduleCompile!T80/1,IF(ISTEXT(ScheduleCompile!T80),IF(OR(ISNUMBER(FIND("5F",ScheduleCompile!T80)),ISNUMBER(FIND("0F",ScheduleCompile!T80)),ISNUMBER(FIND("8F",ScheduleCompile!T80)),ISNUMBER(FIND("1F",ScheduleCompile!T80)),ISNUMBER(FIND("2F",ScheduleCompile!T80)),ISNUMBER(FIND("3F",ScheduleCompile!T80)),ISNUMBER(FIND("6F",ScheduleCompile!T80)),ISNUMBER(FIND("7F",ScheduleCompile!T80)),ISNUMBER(FIND("9F",ScheduleCompile!T80)),ISNUMBER(FIND("4F",ScheduleCompile!T80))),VALUE(LEFT(ScheduleCompile!T80,FIND("F",ScheduleCompile!T80)-1)),ScheduleCompile!T80)))))),ISTEXT(ScheduleCompile!#REF!)),"ENDTABLE",IF(ISERROR(IF(ScheduleCompile!T80="Off",0,IF(ScheduleCompile!T80="On",1,IF(ISNUMBER(ScheduleCompile!T80),ScheduleCompile!T80/1,IF(ISTEXT(ScheduleCompile!T80),IF(OR(ISNUMBER(FIND("5F",ScheduleCompile!T80)),ISNUMBER(FIND("0F",ScheduleCompile!T80)),ISNUMBER(FIND("8F",ScheduleCompile!T80)),ISNUMBER(FIND("1F",ScheduleCompile!T80)),ISNUMBER(FIND("2F",ScheduleCompile!T80)),ISNUMBER(FIND("3F",ScheduleCompile!T80)),ISNUMBER(FIND("6F",ScheduleCompile!T80)),ISNUMBER(FIND("7F",ScheduleCompile!T80)),ISNUMBER(FIND("9F",ScheduleCompile!T80)),ISNUMBER(FIND("4F",ScheduleCompile!T80))),VALUE(LEFT(ScheduleCompile!T80,FIND("F",ScheduleCompile!T80)-1)),ScheduleCompile!T80)))))),"",IF(ScheduleCompile!T80="Off",0,IF(ScheduleCompile!T80="On",1,IF(ISNUMBER(ScheduleCompile!T80),ScheduleCompile!T80/1,IF(ISTEXT(ScheduleCompile!T80),IF(OR(ISNUMBER(FIND("5F",ScheduleCompile!T80)),ISNUMBER(FIND("0F",ScheduleCompile!T80)),ISNUMBER(FIND("8F",ScheduleCompile!T80)),ISNUMBER(FIND("1F",ScheduleCompile!T80)),ISNUMBER(FIND("2F",ScheduleCompile!T80)),ISNUMBER(FIND("3F",ScheduleCompile!T80)),ISNUMBER(FIND("6F",ScheduleCompile!T80)),ISNUMBER(FIND("7F",ScheduleCompile!T80)),ISNUMBER(FIND("9F",ScheduleCompile!T80)),ISNUMBER(FIND("4F",ScheduleCompile!T80))),VALUE(LEFT(ScheduleCompile!T80,FIND("F",ScheduleCompile!T80)-1)),ScheduleCompile!T80)))))))</f>
        <v>0.3</v>
      </c>
      <c r="Z87" s="1">
        <f>IF(AND(ISERROR(IF(ScheduleCompile!U80="Off",0,IF(ScheduleCompile!U80="On",1,IF(ISNUMBER(ScheduleCompile!U80),ScheduleCompile!U80/1,IF(ISTEXT(ScheduleCompile!U80),IF(OR(ISNUMBER(FIND("5F",ScheduleCompile!U80)),ISNUMBER(FIND("0F",ScheduleCompile!U80)),ISNUMBER(FIND("8F",ScheduleCompile!U80)),ISNUMBER(FIND("1F",ScheduleCompile!U80)),ISNUMBER(FIND("2F",ScheduleCompile!U80)),ISNUMBER(FIND("3F",ScheduleCompile!U80)),ISNUMBER(FIND("6F",ScheduleCompile!U80)),ISNUMBER(FIND("7F",ScheduleCompile!U80)),ISNUMBER(FIND("9F",ScheduleCompile!U80)),ISNUMBER(FIND("4F",ScheduleCompile!U80))),VALUE(LEFT(ScheduleCompile!U80,FIND("F",ScheduleCompile!U80)-1)),ScheduleCompile!U80)))))),ISTEXT(ScheduleCompile!#REF!)),"ENDTABLE",IF(ISERROR(IF(ScheduleCompile!U80="Off",0,IF(ScheduleCompile!U80="On",1,IF(ISNUMBER(ScheduleCompile!U80),ScheduleCompile!U80/1,IF(ISTEXT(ScheduleCompile!U80),IF(OR(ISNUMBER(FIND("5F",ScheduleCompile!U80)),ISNUMBER(FIND("0F",ScheduleCompile!U80)),ISNUMBER(FIND("8F",ScheduleCompile!U80)),ISNUMBER(FIND("1F",ScheduleCompile!U80)),ISNUMBER(FIND("2F",ScheduleCompile!U80)),ISNUMBER(FIND("3F",ScheduleCompile!U80)),ISNUMBER(FIND("6F",ScheduleCompile!U80)),ISNUMBER(FIND("7F",ScheduleCompile!U80)),ISNUMBER(FIND("9F",ScheduleCompile!U80)),ISNUMBER(FIND("4F",ScheduleCompile!U80))),VALUE(LEFT(ScheduleCompile!U80,FIND("F",ScheduleCompile!U80)-1)),ScheduleCompile!U80)))))),"",IF(ScheduleCompile!U80="Off",0,IF(ScheduleCompile!U80="On",1,IF(ISNUMBER(ScheduleCompile!U80),ScheduleCompile!U80/1,IF(ISTEXT(ScheduleCompile!U80),IF(OR(ISNUMBER(FIND("5F",ScheduleCompile!U80)),ISNUMBER(FIND("0F",ScheduleCompile!U80)),ISNUMBER(FIND("8F",ScheduleCompile!U80)),ISNUMBER(FIND("1F",ScheduleCompile!U80)),ISNUMBER(FIND("2F",ScheduleCompile!U80)),ISNUMBER(FIND("3F",ScheduleCompile!U80)),ISNUMBER(FIND("6F",ScheduleCompile!U80)),ISNUMBER(FIND("7F",ScheduleCompile!U80)),ISNUMBER(FIND("9F",ScheduleCompile!U80)),ISNUMBER(FIND("4F",ScheduleCompile!U80))),VALUE(LEFT(ScheduleCompile!U80,FIND("F",ScheduleCompile!U80)-1)),ScheduleCompile!U80)))))))</f>
        <v>0.3</v>
      </c>
      <c r="AA87" s="1">
        <f>IF(AND(ISERROR(IF(ScheduleCompile!V80="Off",0,IF(ScheduleCompile!V80="On",1,IF(ISNUMBER(ScheduleCompile!V80),ScheduleCompile!V80/1,IF(ISTEXT(ScheduleCompile!V80),IF(OR(ISNUMBER(FIND("5F",ScheduleCompile!V80)),ISNUMBER(FIND("0F",ScheduleCompile!V80)),ISNUMBER(FIND("8F",ScheduleCompile!V80)),ISNUMBER(FIND("1F",ScheduleCompile!V80)),ISNUMBER(FIND("2F",ScheduleCompile!V80)),ISNUMBER(FIND("3F",ScheduleCompile!V80)),ISNUMBER(FIND("6F",ScheduleCompile!V80)),ISNUMBER(FIND("7F",ScheduleCompile!V80)),ISNUMBER(FIND("9F",ScheduleCompile!V80)),ISNUMBER(FIND("4F",ScheduleCompile!V80))),VALUE(LEFT(ScheduleCompile!V80,FIND("F",ScheduleCompile!V80)-1)),ScheduleCompile!V80)))))),ISTEXT(ScheduleCompile!#REF!)),"ENDTABLE",IF(ISERROR(IF(ScheduleCompile!V80="Off",0,IF(ScheduleCompile!V80="On",1,IF(ISNUMBER(ScheduleCompile!V80),ScheduleCompile!V80/1,IF(ISTEXT(ScheduleCompile!V80),IF(OR(ISNUMBER(FIND("5F",ScheduleCompile!V80)),ISNUMBER(FIND("0F",ScheduleCompile!V80)),ISNUMBER(FIND("8F",ScheduleCompile!V80)),ISNUMBER(FIND("1F",ScheduleCompile!V80)),ISNUMBER(FIND("2F",ScheduleCompile!V80)),ISNUMBER(FIND("3F",ScheduleCompile!V80)),ISNUMBER(FIND("6F",ScheduleCompile!V80)),ISNUMBER(FIND("7F",ScheduleCompile!V80)),ISNUMBER(FIND("9F",ScheduleCompile!V80)),ISNUMBER(FIND("4F",ScheduleCompile!V80))),VALUE(LEFT(ScheduleCompile!V80,FIND("F",ScheduleCompile!V80)-1)),ScheduleCompile!V80)))))),"",IF(ScheduleCompile!V80="Off",0,IF(ScheduleCompile!V80="On",1,IF(ISNUMBER(ScheduleCompile!V80),ScheduleCompile!V80/1,IF(ISTEXT(ScheduleCompile!V80),IF(OR(ISNUMBER(FIND("5F",ScheduleCompile!V80)),ISNUMBER(FIND("0F",ScheduleCompile!V80)),ISNUMBER(FIND("8F",ScheduleCompile!V80)),ISNUMBER(FIND("1F",ScheduleCompile!V80)),ISNUMBER(FIND("2F",ScheduleCompile!V80)),ISNUMBER(FIND("3F",ScheduleCompile!V80)),ISNUMBER(FIND("6F",ScheduleCompile!V80)),ISNUMBER(FIND("7F",ScheduleCompile!V80)),ISNUMBER(FIND("9F",ScheduleCompile!V80)),ISNUMBER(FIND("4F",ScheduleCompile!V80))),VALUE(LEFT(ScheduleCompile!V80,FIND("F",ScheduleCompile!V80)-1)),ScheduleCompile!V80)))))))</f>
        <v>0.2</v>
      </c>
      <c r="AB87" s="1">
        <f>IF(AND(ISERROR(IF(ScheduleCompile!W80="Off",0,IF(ScheduleCompile!W80="On",1,IF(ISNUMBER(ScheduleCompile!W80),ScheduleCompile!W80/1,IF(ISTEXT(ScheduleCompile!W80),IF(OR(ISNUMBER(FIND("5F",ScheduleCompile!W80)),ISNUMBER(FIND("0F",ScheduleCompile!W80)),ISNUMBER(FIND("8F",ScheduleCompile!W80)),ISNUMBER(FIND("1F",ScheduleCompile!W80)),ISNUMBER(FIND("2F",ScheduleCompile!W80)),ISNUMBER(FIND("3F",ScheduleCompile!W80)),ISNUMBER(FIND("6F",ScheduleCompile!W80)),ISNUMBER(FIND("7F",ScheduleCompile!W80)),ISNUMBER(FIND("9F",ScheduleCompile!W80)),ISNUMBER(FIND("4F",ScheduleCompile!W80))),VALUE(LEFT(ScheduleCompile!W80,FIND("F",ScheduleCompile!W80)-1)),ScheduleCompile!W80)))))),ISTEXT(ScheduleCompile!#REF!)),"ENDTABLE",IF(ISERROR(IF(ScheduleCompile!W80="Off",0,IF(ScheduleCompile!W80="On",1,IF(ISNUMBER(ScheduleCompile!W80),ScheduleCompile!W80/1,IF(ISTEXT(ScheduleCompile!W80),IF(OR(ISNUMBER(FIND("5F",ScheduleCompile!W80)),ISNUMBER(FIND("0F",ScheduleCompile!W80)),ISNUMBER(FIND("8F",ScheduleCompile!W80)),ISNUMBER(FIND("1F",ScheduleCompile!W80)),ISNUMBER(FIND("2F",ScheduleCompile!W80)),ISNUMBER(FIND("3F",ScheduleCompile!W80)),ISNUMBER(FIND("6F",ScheduleCompile!W80)),ISNUMBER(FIND("7F",ScheduleCompile!W80)),ISNUMBER(FIND("9F",ScheduleCompile!W80)),ISNUMBER(FIND("4F",ScheduleCompile!W80))),VALUE(LEFT(ScheduleCompile!W80,FIND("F",ScheduleCompile!W80)-1)),ScheduleCompile!W80)))))),"",IF(ScheduleCompile!W80="Off",0,IF(ScheduleCompile!W80="On",1,IF(ISNUMBER(ScheduleCompile!W80),ScheduleCompile!W80/1,IF(ISTEXT(ScheduleCompile!W80),IF(OR(ISNUMBER(FIND("5F",ScheduleCompile!W80)),ISNUMBER(FIND("0F",ScheduleCompile!W80)),ISNUMBER(FIND("8F",ScheduleCompile!W80)),ISNUMBER(FIND("1F",ScheduleCompile!W80)),ISNUMBER(FIND("2F",ScheduleCompile!W80)),ISNUMBER(FIND("3F",ScheduleCompile!W80)),ISNUMBER(FIND("6F",ScheduleCompile!W80)),ISNUMBER(FIND("7F",ScheduleCompile!W80)),ISNUMBER(FIND("9F",ScheduleCompile!W80)),ISNUMBER(FIND("4F",ScheduleCompile!W80))),VALUE(LEFT(ScheduleCompile!W80,FIND("F",ScheduleCompile!W80)-1)),ScheduleCompile!W80)))))))</f>
        <v>0.2</v>
      </c>
      <c r="AC87" s="1">
        <f>IF(AND(ISERROR(IF(ScheduleCompile!X80="Off",0,IF(ScheduleCompile!X80="On",1,IF(ISNUMBER(ScheduleCompile!X80),ScheduleCompile!X80/1,IF(ISTEXT(ScheduleCompile!X80),IF(OR(ISNUMBER(FIND("5F",ScheduleCompile!X80)),ISNUMBER(FIND("0F",ScheduleCompile!X80)),ISNUMBER(FIND("8F",ScheduleCompile!X80)),ISNUMBER(FIND("1F",ScheduleCompile!X80)),ISNUMBER(FIND("2F",ScheduleCompile!X80)),ISNUMBER(FIND("3F",ScheduleCompile!X80)),ISNUMBER(FIND("6F",ScheduleCompile!X80)),ISNUMBER(FIND("7F",ScheduleCompile!X80)),ISNUMBER(FIND("9F",ScheduleCompile!X80)),ISNUMBER(FIND("4F",ScheduleCompile!X80))),VALUE(LEFT(ScheduleCompile!X80,FIND("F",ScheduleCompile!X80)-1)),ScheduleCompile!X80)))))),ISTEXT(ScheduleCompile!#REF!)),"ENDTABLE",IF(ISERROR(IF(ScheduleCompile!X80="Off",0,IF(ScheduleCompile!X80="On",1,IF(ISNUMBER(ScheduleCompile!X80),ScheduleCompile!X80/1,IF(ISTEXT(ScheduleCompile!X80),IF(OR(ISNUMBER(FIND("5F",ScheduleCompile!X80)),ISNUMBER(FIND("0F",ScheduleCompile!X80)),ISNUMBER(FIND("8F",ScheduleCompile!X80)),ISNUMBER(FIND("1F",ScheduleCompile!X80)),ISNUMBER(FIND("2F",ScheduleCompile!X80)),ISNUMBER(FIND("3F",ScheduleCompile!X80)),ISNUMBER(FIND("6F",ScheduleCompile!X80)),ISNUMBER(FIND("7F",ScheduleCompile!X80)),ISNUMBER(FIND("9F",ScheduleCompile!X80)),ISNUMBER(FIND("4F",ScheduleCompile!X80))),VALUE(LEFT(ScheduleCompile!X80,FIND("F",ScheduleCompile!X80)-1)),ScheduleCompile!X80)))))),"",IF(ScheduleCompile!X80="Off",0,IF(ScheduleCompile!X80="On",1,IF(ISNUMBER(ScheduleCompile!X80),ScheduleCompile!X80/1,IF(ISTEXT(ScheduleCompile!X80),IF(OR(ISNUMBER(FIND("5F",ScheduleCompile!X80)),ISNUMBER(FIND("0F",ScheduleCompile!X80)),ISNUMBER(FIND("8F",ScheduleCompile!X80)),ISNUMBER(FIND("1F",ScheduleCompile!X80)),ISNUMBER(FIND("2F",ScheduleCompile!X80)),ISNUMBER(FIND("3F",ScheduleCompile!X80)),ISNUMBER(FIND("6F",ScheduleCompile!X80)),ISNUMBER(FIND("7F",ScheduleCompile!X80)),ISNUMBER(FIND("9F",ScheduleCompile!X80)),ISNUMBER(FIND("4F",ScheduleCompile!X80))),VALUE(LEFT(ScheduleCompile!X80,FIND("F",ScheduleCompile!X80)-1)),ScheduleCompile!X80)))))))</f>
        <v>0</v>
      </c>
      <c r="AD87" s="1">
        <f>IF(AND(ISERROR(IF(ScheduleCompile!Y80="Off",0,IF(ScheduleCompile!Y80="On",1,IF(ISNUMBER(ScheduleCompile!Y80),ScheduleCompile!Y80/1,IF(ISTEXT(ScheduleCompile!Y80),IF(OR(ISNUMBER(FIND("5F",ScheduleCompile!Y80)),ISNUMBER(FIND("0F",ScheduleCompile!Y80)),ISNUMBER(FIND("8F",ScheduleCompile!Y80)),ISNUMBER(FIND("1F",ScheduleCompile!Y80)),ISNUMBER(FIND("2F",ScheduleCompile!Y80)),ISNUMBER(FIND("3F",ScheduleCompile!Y80)),ISNUMBER(FIND("6F",ScheduleCompile!Y80)),ISNUMBER(FIND("7F",ScheduleCompile!Y80)),ISNUMBER(FIND("9F",ScheduleCompile!Y80)),ISNUMBER(FIND("4F",ScheduleCompile!Y80))),VALUE(LEFT(ScheduleCompile!Y80,FIND("F",ScheduleCompile!Y80)-1)),ScheduleCompile!Y80)))))),ISTEXT(ScheduleCompile!#REF!)),"ENDTABLE",IF(ISERROR(IF(ScheduleCompile!Y80="Off",0,IF(ScheduleCompile!Y80="On",1,IF(ISNUMBER(ScheduleCompile!Y80),ScheduleCompile!Y80/1,IF(ISTEXT(ScheduleCompile!Y80),IF(OR(ISNUMBER(FIND("5F",ScheduleCompile!Y80)),ISNUMBER(FIND("0F",ScheduleCompile!Y80)),ISNUMBER(FIND("8F",ScheduleCompile!Y80)),ISNUMBER(FIND("1F",ScheduleCompile!Y80)),ISNUMBER(FIND("2F",ScheduleCompile!Y80)),ISNUMBER(FIND("3F",ScheduleCompile!Y80)),ISNUMBER(FIND("6F",ScheduleCompile!Y80)),ISNUMBER(FIND("7F",ScheduleCompile!Y80)),ISNUMBER(FIND("9F",ScheduleCompile!Y80)),ISNUMBER(FIND("4F",ScheduleCompile!Y80))),VALUE(LEFT(ScheduleCompile!Y80,FIND("F",ScheduleCompile!Y80)-1)),ScheduleCompile!Y80)))))),"",IF(ScheduleCompile!Y80="Off",0,IF(ScheduleCompile!Y80="On",1,IF(ISNUMBER(ScheduleCompile!Y80),ScheduleCompile!Y80/1,IF(ISTEXT(ScheduleCompile!Y80),IF(OR(ISNUMBER(FIND("5F",ScheduleCompile!Y80)),ISNUMBER(FIND("0F",ScheduleCompile!Y80)),ISNUMBER(FIND("8F",ScheduleCompile!Y80)),ISNUMBER(FIND("1F",ScheduleCompile!Y80)),ISNUMBER(FIND("2F",ScheduleCompile!Y80)),ISNUMBER(FIND("3F",ScheduleCompile!Y80)),ISNUMBER(FIND("6F",ScheduleCompile!Y80)),ISNUMBER(FIND("7F",ScheduleCompile!Y80)),ISNUMBER(FIND("9F",ScheduleCompile!Y80)),ISNUMBER(FIND("4F",ScheduleCompile!Y80))),VALUE(LEFT(ScheduleCompile!Y80,FIND("F",ScheduleCompile!Y80)-1)),ScheduleCompile!Y80)))))))</f>
        <v>0</v>
      </c>
    </row>
    <row r="88" spans="1:30" x14ac:dyDescent="0.25">
      <c r="A88" t="str">
        <f t="shared" si="4"/>
        <v>SchDay "HealthOccupancySat"  Type = "Fraction" Hr = (0, 0, 0, 0, 0, 0, 0, 0.1, 0.3, 0.4, 0.4, 0.4, 0.4, 0.4, 0.4, 0.4, 0.4, 0.1, 0.1, 0, 0, 0, 0, 0) ..</v>
      </c>
      <c r="B88" s="1" t="s">
        <v>623</v>
      </c>
      <c r="C88" t="str">
        <f t="shared" si="5"/>
        <v xml:space="preserve">SchDay "HealthOccupancySat"  Type = "Fraction" Hr = </v>
      </c>
      <c r="D88" t="str">
        <f t="shared" si="6"/>
        <v>(0, 0, 0, 0, 0, 0, 0, 0.1, 0.3, 0.4, 0.4, 0.4, 0.4, 0.4, 0.4, 0.4, 0.4, 0.1, 0.1, 0, 0, 0, 0, 0) ..</v>
      </c>
      <c r="E88" s="30" t="str">
        <f>ScheduleCompile!A81</f>
        <v>HealthOccupancySat</v>
      </c>
      <c r="F88" t="str">
        <f t="shared" si="7"/>
        <v>Fraction</v>
      </c>
      <c r="G88" s="1">
        <f>IF(AND(ISERROR(IF(ScheduleCompile!B81="Off",0,IF(ScheduleCompile!B81="On",1,IF(ISNUMBER(ScheduleCompile!B81),ScheduleCompile!B81/1,IF(ISTEXT(ScheduleCompile!B81),IF(OR(ISNUMBER(FIND("5F",ScheduleCompile!B81)),ISNUMBER(FIND("0F",ScheduleCompile!B81)),ISNUMBER(FIND("8F",ScheduleCompile!B81)),ISNUMBER(FIND("1F",ScheduleCompile!B81)),ISNUMBER(FIND("2F",ScheduleCompile!B81)),ISNUMBER(FIND("3F",ScheduleCompile!B81)),ISNUMBER(FIND("6F",ScheduleCompile!B81)),ISNUMBER(FIND("7F",ScheduleCompile!B81)),ISNUMBER(FIND("9F",ScheduleCompile!B81)),ISNUMBER(FIND("4F",ScheduleCompile!B81))),VALUE(LEFT(ScheduleCompile!B81,FIND("F",ScheduleCompile!B81)-1)),ScheduleCompile!B81)))))),ISTEXT(ScheduleCompile!#REF!)),"ENDTABLE",IF(ISERROR(IF(ScheduleCompile!B81="Off",0,IF(ScheduleCompile!B81="On",1,IF(ISNUMBER(ScheduleCompile!B81),ScheduleCompile!B81/1,IF(ISTEXT(ScheduleCompile!B81),IF(OR(ISNUMBER(FIND("5F",ScheduleCompile!B81)),ISNUMBER(FIND("0F",ScheduleCompile!B81)),ISNUMBER(FIND("8F",ScheduleCompile!B81)),ISNUMBER(FIND("1F",ScheduleCompile!B81)),ISNUMBER(FIND("2F",ScheduleCompile!B81)),ISNUMBER(FIND("3F",ScheduleCompile!B81)),ISNUMBER(FIND("6F",ScheduleCompile!B81)),ISNUMBER(FIND("7F",ScheduleCompile!B81)),ISNUMBER(FIND("9F",ScheduleCompile!B81)),ISNUMBER(FIND("4F",ScheduleCompile!B81))),VALUE(LEFT(ScheduleCompile!B81,FIND("F",ScheduleCompile!B81)-1)),ScheduleCompile!B81)))))),"",IF(ScheduleCompile!B81="Off",0,IF(ScheduleCompile!B81="On",1,IF(ISNUMBER(ScheduleCompile!B81),ScheduleCompile!B81/1,IF(ISTEXT(ScheduleCompile!B81),IF(OR(ISNUMBER(FIND("5F",ScheduleCompile!B81)),ISNUMBER(FIND("0F",ScheduleCompile!B81)),ISNUMBER(FIND("8F",ScheduleCompile!B81)),ISNUMBER(FIND("1F",ScheduleCompile!B81)),ISNUMBER(FIND("2F",ScheduleCompile!B81)),ISNUMBER(FIND("3F",ScheduleCompile!B81)),ISNUMBER(FIND("6F",ScheduleCompile!B81)),ISNUMBER(FIND("7F",ScheduleCompile!B81)),ISNUMBER(FIND("9F",ScheduleCompile!B81)),ISNUMBER(FIND("4F",ScheduleCompile!B81))),VALUE(LEFT(ScheduleCompile!B81,FIND("F",ScheduleCompile!B81)-1)),ScheduleCompile!B81)))))))</f>
        <v>0</v>
      </c>
      <c r="H88" s="1">
        <f>IF(AND(ISERROR(IF(ScheduleCompile!C81="Off",0,IF(ScheduleCompile!C81="On",1,IF(ISNUMBER(ScheduleCompile!C81),ScheduleCompile!C81/1,IF(ISTEXT(ScheduleCompile!C81),IF(OR(ISNUMBER(FIND("5F",ScheduleCompile!C81)),ISNUMBER(FIND("0F",ScheduleCompile!C81)),ISNUMBER(FIND("8F",ScheduleCompile!C81)),ISNUMBER(FIND("1F",ScheduleCompile!C81)),ISNUMBER(FIND("2F",ScheduleCompile!C81)),ISNUMBER(FIND("3F",ScheduleCompile!C81)),ISNUMBER(FIND("6F",ScheduleCompile!C81)),ISNUMBER(FIND("7F",ScheduleCompile!C81)),ISNUMBER(FIND("9F",ScheduleCompile!C81)),ISNUMBER(FIND("4F",ScheduleCompile!C81))),VALUE(LEFT(ScheduleCompile!C81,FIND("F",ScheduleCompile!C81)-1)),ScheduleCompile!C81)))))),ISTEXT(ScheduleCompile!#REF!)),"ENDTABLE",IF(ISERROR(IF(ScheduleCompile!C81="Off",0,IF(ScheduleCompile!C81="On",1,IF(ISNUMBER(ScheduleCompile!C81),ScheduleCompile!C81/1,IF(ISTEXT(ScheduleCompile!C81),IF(OR(ISNUMBER(FIND("5F",ScheduleCompile!C81)),ISNUMBER(FIND("0F",ScheduleCompile!C81)),ISNUMBER(FIND("8F",ScheduleCompile!C81)),ISNUMBER(FIND("1F",ScheduleCompile!C81)),ISNUMBER(FIND("2F",ScheduleCompile!C81)),ISNUMBER(FIND("3F",ScheduleCompile!C81)),ISNUMBER(FIND("6F",ScheduleCompile!C81)),ISNUMBER(FIND("7F",ScheduleCompile!C81)),ISNUMBER(FIND("9F",ScheduleCompile!C81)),ISNUMBER(FIND("4F",ScheduleCompile!C81))),VALUE(LEFT(ScheduleCompile!C81,FIND("F",ScheduleCompile!C81)-1)),ScheduleCompile!C81)))))),"",IF(ScheduleCompile!C81="Off",0,IF(ScheduleCompile!C81="On",1,IF(ISNUMBER(ScheduleCompile!C81),ScheduleCompile!C81/1,IF(ISTEXT(ScheduleCompile!C81),IF(OR(ISNUMBER(FIND("5F",ScheduleCompile!C81)),ISNUMBER(FIND("0F",ScheduleCompile!C81)),ISNUMBER(FIND("8F",ScheduleCompile!C81)),ISNUMBER(FIND("1F",ScheduleCompile!C81)),ISNUMBER(FIND("2F",ScheduleCompile!C81)),ISNUMBER(FIND("3F",ScheduleCompile!C81)),ISNUMBER(FIND("6F",ScheduleCompile!C81)),ISNUMBER(FIND("7F",ScheduleCompile!C81)),ISNUMBER(FIND("9F",ScheduleCompile!C81)),ISNUMBER(FIND("4F",ScheduleCompile!C81))),VALUE(LEFT(ScheduleCompile!C81,FIND("F",ScheduleCompile!C81)-1)),ScheduleCompile!C81)))))))</f>
        <v>0</v>
      </c>
      <c r="I88" s="1">
        <f>IF(AND(ISERROR(IF(ScheduleCompile!D81="Off",0,IF(ScheduleCompile!D81="On",1,IF(ISNUMBER(ScheduleCompile!D81),ScheduleCompile!D81/1,IF(ISTEXT(ScheduleCompile!D81),IF(OR(ISNUMBER(FIND("5F",ScheduleCompile!D81)),ISNUMBER(FIND("0F",ScheduleCompile!D81)),ISNUMBER(FIND("8F",ScheduleCompile!D81)),ISNUMBER(FIND("1F",ScheduleCompile!D81)),ISNUMBER(FIND("2F",ScheduleCompile!D81)),ISNUMBER(FIND("3F",ScheduleCompile!D81)),ISNUMBER(FIND("6F",ScheduleCompile!D81)),ISNUMBER(FIND("7F",ScheduleCompile!D81)),ISNUMBER(FIND("9F",ScheduleCompile!D81)),ISNUMBER(FIND("4F",ScheduleCompile!D81))),VALUE(LEFT(ScheduleCompile!D81,FIND("F",ScheduleCompile!D81)-1)),ScheduleCompile!D81)))))),ISTEXT(ScheduleCompile!#REF!)),"ENDTABLE",IF(ISERROR(IF(ScheduleCompile!D81="Off",0,IF(ScheduleCompile!D81="On",1,IF(ISNUMBER(ScheduleCompile!D81),ScheduleCompile!D81/1,IF(ISTEXT(ScheduleCompile!D81),IF(OR(ISNUMBER(FIND("5F",ScheduleCompile!D81)),ISNUMBER(FIND("0F",ScheduleCompile!D81)),ISNUMBER(FIND("8F",ScheduleCompile!D81)),ISNUMBER(FIND("1F",ScheduleCompile!D81)),ISNUMBER(FIND("2F",ScheduleCompile!D81)),ISNUMBER(FIND("3F",ScheduleCompile!D81)),ISNUMBER(FIND("6F",ScheduleCompile!D81)),ISNUMBER(FIND("7F",ScheduleCompile!D81)),ISNUMBER(FIND("9F",ScheduleCompile!D81)),ISNUMBER(FIND("4F",ScheduleCompile!D81))),VALUE(LEFT(ScheduleCompile!D81,FIND("F",ScheduleCompile!D81)-1)),ScheduleCompile!D81)))))),"",IF(ScheduleCompile!D81="Off",0,IF(ScheduleCompile!D81="On",1,IF(ISNUMBER(ScheduleCompile!D81),ScheduleCompile!D81/1,IF(ISTEXT(ScheduleCompile!D81),IF(OR(ISNUMBER(FIND("5F",ScheduleCompile!D81)),ISNUMBER(FIND("0F",ScheduleCompile!D81)),ISNUMBER(FIND("8F",ScheduleCompile!D81)),ISNUMBER(FIND("1F",ScheduleCompile!D81)),ISNUMBER(FIND("2F",ScheduleCompile!D81)),ISNUMBER(FIND("3F",ScheduleCompile!D81)),ISNUMBER(FIND("6F",ScheduleCompile!D81)),ISNUMBER(FIND("7F",ScheduleCompile!D81)),ISNUMBER(FIND("9F",ScheduleCompile!D81)),ISNUMBER(FIND("4F",ScheduleCompile!D81))),VALUE(LEFT(ScheduleCompile!D81,FIND("F",ScheduleCompile!D81)-1)),ScheduleCompile!D81)))))))</f>
        <v>0</v>
      </c>
      <c r="J88" s="1">
        <f>IF(AND(ISERROR(IF(ScheduleCompile!E81="Off",0,IF(ScheduleCompile!E81="On",1,IF(ISNUMBER(ScheduleCompile!E81),ScheduleCompile!E81/1,IF(ISTEXT(ScheduleCompile!E81),IF(OR(ISNUMBER(FIND("5F",ScheduleCompile!E81)),ISNUMBER(FIND("0F",ScheduleCompile!E81)),ISNUMBER(FIND("8F",ScheduleCompile!E81)),ISNUMBER(FIND("1F",ScheduleCompile!E81)),ISNUMBER(FIND("2F",ScheduleCompile!E81)),ISNUMBER(FIND("3F",ScheduleCompile!E81)),ISNUMBER(FIND("6F",ScheduleCompile!E81)),ISNUMBER(FIND("7F",ScheduleCompile!E81)),ISNUMBER(FIND("9F",ScheduleCompile!E81)),ISNUMBER(FIND("4F",ScheduleCompile!E81))),VALUE(LEFT(ScheduleCompile!E81,FIND("F",ScheduleCompile!E81)-1)),ScheduleCompile!E81)))))),ISTEXT(ScheduleCompile!#REF!)),"ENDTABLE",IF(ISERROR(IF(ScheduleCompile!E81="Off",0,IF(ScheduleCompile!E81="On",1,IF(ISNUMBER(ScheduleCompile!E81),ScheduleCompile!E81/1,IF(ISTEXT(ScheduleCompile!E81),IF(OR(ISNUMBER(FIND("5F",ScheduleCompile!E81)),ISNUMBER(FIND("0F",ScheduleCompile!E81)),ISNUMBER(FIND("8F",ScheduleCompile!E81)),ISNUMBER(FIND("1F",ScheduleCompile!E81)),ISNUMBER(FIND("2F",ScheduleCompile!E81)),ISNUMBER(FIND("3F",ScheduleCompile!E81)),ISNUMBER(FIND("6F",ScheduleCompile!E81)),ISNUMBER(FIND("7F",ScheduleCompile!E81)),ISNUMBER(FIND("9F",ScheduleCompile!E81)),ISNUMBER(FIND("4F",ScheduleCompile!E81))),VALUE(LEFT(ScheduleCompile!E81,FIND("F",ScheduleCompile!E81)-1)),ScheduleCompile!E81)))))),"",IF(ScheduleCompile!E81="Off",0,IF(ScheduleCompile!E81="On",1,IF(ISNUMBER(ScheduleCompile!E81),ScheduleCompile!E81/1,IF(ISTEXT(ScheduleCompile!E81),IF(OR(ISNUMBER(FIND("5F",ScheduleCompile!E81)),ISNUMBER(FIND("0F",ScheduleCompile!E81)),ISNUMBER(FIND("8F",ScheduleCompile!E81)),ISNUMBER(FIND("1F",ScheduleCompile!E81)),ISNUMBER(FIND("2F",ScheduleCompile!E81)),ISNUMBER(FIND("3F",ScheduleCompile!E81)),ISNUMBER(FIND("6F",ScheduleCompile!E81)),ISNUMBER(FIND("7F",ScheduleCompile!E81)),ISNUMBER(FIND("9F",ScheduleCompile!E81)),ISNUMBER(FIND("4F",ScheduleCompile!E81))),VALUE(LEFT(ScheduleCompile!E81,FIND("F",ScheduleCompile!E81)-1)),ScheduleCompile!E81)))))))</f>
        <v>0</v>
      </c>
      <c r="K88" s="1">
        <f>IF(AND(ISERROR(IF(ScheduleCompile!F81="Off",0,IF(ScheduleCompile!F81="On",1,IF(ISNUMBER(ScheduleCompile!F81),ScheduleCompile!F81/1,IF(ISTEXT(ScheduleCompile!F81),IF(OR(ISNUMBER(FIND("5F",ScheduleCompile!F81)),ISNUMBER(FIND("0F",ScheduleCompile!F81)),ISNUMBER(FIND("8F",ScheduleCompile!F81)),ISNUMBER(FIND("1F",ScheduleCompile!F81)),ISNUMBER(FIND("2F",ScheduleCompile!F81)),ISNUMBER(FIND("3F",ScheduleCompile!F81)),ISNUMBER(FIND("6F",ScheduleCompile!F81)),ISNUMBER(FIND("7F",ScheduleCompile!F81)),ISNUMBER(FIND("9F",ScheduleCompile!F81)),ISNUMBER(FIND("4F",ScheduleCompile!F81))),VALUE(LEFT(ScheduleCompile!F81,FIND("F",ScheduleCompile!F81)-1)),ScheduleCompile!F81)))))),ISTEXT(ScheduleCompile!#REF!)),"ENDTABLE",IF(ISERROR(IF(ScheduleCompile!F81="Off",0,IF(ScheduleCompile!F81="On",1,IF(ISNUMBER(ScheduleCompile!F81),ScheduleCompile!F81/1,IF(ISTEXT(ScheduleCompile!F81),IF(OR(ISNUMBER(FIND("5F",ScheduleCompile!F81)),ISNUMBER(FIND("0F",ScheduleCompile!F81)),ISNUMBER(FIND("8F",ScheduleCompile!F81)),ISNUMBER(FIND("1F",ScheduleCompile!F81)),ISNUMBER(FIND("2F",ScheduleCompile!F81)),ISNUMBER(FIND("3F",ScheduleCompile!F81)),ISNUMBER(FIND("6F",ScheduleCompile!F81)),ISNUMBER(FIND("7F",ScheduleCompile!F81)),ISNUMBER(FIND("9F",ScheduleCompile!F81)),ISNUMBER(FIND("4F",ScheduleCompile!F81))),VALUE(LEFT(ScheduleCompile!F81,FIND("F",ScheduleCompile!F81)-1)),ScheduleCompile!F81)))))),"",IF(ScheduleCompile!F81="Off",0,IF(ScheduleCompile!F81="On",1,IF(ISNUMBER(ScheduleCompile!F81),ScheduleCompile!F81/1,IF(ISTEXT(ScheduleCompile!F81),IF(OR(ISNUMBER(FIND("5F",ScheduleCompile!F81)),ISNUMBER(FIND("0F",ScheduleCompile!F81)),ISNUMBER(FIND("8F",ScheduleCompile!F81)),ISNUMBER(FIND("1F",ScheduleCompile!F81)),ISNUMBER(FIND("2F",ScheduleCompile!F81)),ISNUMBER(FIND("3F",ScheduleCompile!F81)),ISNUMBER(FIND("6F",ScheduleCompile!F81)),ISNUMBER(FIND("7F",ScheduleCompile!F81)),ISNUMBER(FIND("9F",ScheduleCompile!F81)),ISNUMBER(FIND("4F",ScheduleCompile!F81))),VALUE(LEFT(ScheduleCompile!F81,FIND("F",ScheduleCompile!F81)-1)),ScheduleCompile!F81)))))))</f>
        <v>0</v>
      </c>
      <c r="L88" s="1">
        <f>IF(AND(ISERROR(IF(ScheduleCompile!G81="Off",0,IF(ScheduleCompile!G81="On",1,IF(ISNUMBER(ScheduleCompile!G81),ScheduleCompile!G81/1,IF(ISTEXT(ScheduleCompile!G81),IF(OR(ISNUMBER(FIND("5F",ScheduleCompile!G81)),ISNUMBER(FIND("0F",ScheduleCompile!G81)),ISNUMBER(FIND("8F",ScheduleCompile!G81)),ISNUMBER(FIND("1F",ScheduleCompile!G81)),ISNUMBER(FIND("2F",ScheduleCompile!G81)),ISNUMBER(FIND("3F",ScheduleCompile!G81)),ISNUMBER(FIND("6F",ScheduleCompile!G81)),ISNUMBER(FIND("7F",ScheduleCompile!G81)),ISNUMBER(FIND("9F",ScheduleCompile!G81)),ISNUMBER(FIND("4F",ScheduleCompile!G81))),VALUE(LEFT(ScheduleCompile!G81,FIND("F",ScheduleCompile!G81)-1)),ScheduleCompile!G81)))))),ISTEXT(ScheduleCompile!#REF!)),"ENDTABLE",IF(ISERROR(IF(ScheduleCompile!G81="Off",0,IF(ScheduleCompile!G81="On",1,IF(ISNUMBER(ScheduleCompile!G81),ScheduleCompile!G81/1,IF(ISTEXT(ScheduleCompile!G81),IF(OR(ISNUMBER(FIND("5F",ScheduleCompile!G81)),ISNUMBER(FIND("0F",ScheduleCompile!G81)),ISNUMBER(FIND("8F",ScheduleCompile!G81)),ISNUMBER(FIND("1F",ScheduleCompile!G81)),ISNUMBER(FIND("2F",ScheduleCompile!G81)),ISNUMBER(FIND("3F",ScheduleCompile!G81)),ISNUMBER(FIND("6F",ScheduleCompile!G81)),ISNUMBER(FIND("7F",ScheduleCompile!G81)),ISNUMBER(FIND("9F",ScheduleCompile!G81)),ISNUMBER(FIND("4F",ScheduleCompile!G81))),VALUE(LEFT(ScheduleCompile!G81,FIND("F",ScheduleCompile!G81)-1)),ScheduleCompile!G81)))))),"",IF(ScheduleCompile!G81="Off",0,IF(ScheduleCompile!G81="On",1,IF(ISNUMBER(ScheduleCompile!G81),ScheduleCompile!G81/1,IF(ISTEXT(ScheduleCompile!G81),IF(OR(ISNUMBER(FIND("5F",ScheduleCompile!G81)),ISNUMBER(FIND("0F",ScheduleCompile!G81)),ISNUMBER(FIND("8F",ScheduleCompile!G81)),ISNUMBER(FIND("1F",ScheduleCompile!G81)),ISNUMBER(FIND("2F",ScheduleCompile!G81)),ISNUMBER(FIND("3F",ScheduleCompile!G81)),ISNUMBER(FIND("6F",ScheduleCompile!G81)),ISNUMBER(FIND("7F",ScheduleCompile!G81)),ISNUMBER(FIND("9F",ScheduleCompile!G81)),ISNUMBER(FIND("4F",ScheduleCompile!G81))),VALUE(LEFT(ScheduleCompile!G81,FIND("F",ScheduleCompile!G81)-1)),ScheduleCompile!G81)))))))</f>
        <v>0</v>
      </c>
      <c r="M88" s="1">
        <f>IF(AND(ISERROR(IF(ScheduleCompile!H81="Off",0,IF(ScheduleCompile!H81="On",1,IF(ISNUMBER(ScheduleCompile!H81),ScheduleCompile!H81/1,IF(ISTEXT(ScheduleCompile!H81),IF(OR(ISNUMBER(FIND("5F",ScheduleCompile!H81)),ISNUMBER(FIND("0F",ScheduleCompile!H81)),ISNUMBER(FIND("8F",ScheduleCompile!H81)),ISNUMBER(FIND("1F",ScheduleCompile!H81)),ISNUMBER(FIND("2F",ScheduleCompile!H81)),ISNUMBER(FIND("3F",ScheduleCompile!H81)),ISNUMBER(FIND("6F",ScheduleCompile!H81)),ISNUMBER(FIND("7F",ScheduleCompile!H81)),ISNUMBER(FIND("9F",ScheduleCompile!H81)),ISNUMBER(FIND("4F",ScheduleCompile!H81))),VALUE(LEFT(ScheduleCompile!H81,FIND("F",ScheduleCompile!H81)-1)),ScheduleCompile!H81)))))),ISTEXT(ScheduleCompile!#REF!)),"ENDTABLE",IF(ISERROR(IF(ScheduleCompile!H81="Off",0,IF(ScheduleCompile!H81="On",1,IF(ISNUMBER(ScheduleCompile!H81),ScheduleCompile!H81/1,IF(ISTEXT(ScheduleCompile!H81),IF(OR(ISNUMBER(FIND("5F",ScheduleCompile!H81)),ISNUMBER(FIND("0F",ScheduleCompile!H81)),ISNUMBER(FIND("8F",ScheduleCompile!H81)),ISNUMBER(FIND("1F",ScheduleCompile!H81)),ISNUMBER(FIND("2F",ScheduleCompile!H81)),ISNUMBER(FIND("3F",ScheduleCompile!H81)),ISNUMBER(FIND("6F",ScheduleCompile!H81)),ISNUMBER(FIND("7F",ScheduleCompile!H81)),ISNUMBER(FIND("9F",ScheduleCompile!H81)),ISNUMBER(FIND("4F",ScheduleCompile!H81))),VALUE(LEFT(ScheduleCompile!H81,FIND("F",ScheduleCompile!H81)-1)),ScheduleCompile!H81)))))),"",IF(ScheduleCompile!H81="Off",0,IF(ScheduleCompile!H81="On",1,IF(ISNUMBER(ScheduleCompile!H81),ScheduleCompile!H81/1,IF(ISTEXT(ScheduleCompile!H81),IF(OR(ISNUMBER(FIND("5F",ScheduleCompile!H81)),ISNUMBER(FIND("0F",ScheduleCompile!H81)),ISNUMBER(FIND("8F",ScheduleCompile!H81)),ISNUMBER(FIND("1F",ScheduleCompile!H81)),ISNUMBER(FIND("2F",ScheduleCompile!H81)),ISNUMBER(FIND("3F",ScheduleCompile!H81)),ISNUMBER(FIND("6F",ScheduleCompile!H81)),ISNUMBER(FIND("7F",ScheduleCompile!H81)),ISNUMBER(FIND("9F",ScheduleCompile!H81)),ISNUMBER(FIND("4F",ScheduleCompile!H81))),VALUE(LEFT(ScheduleCompile!H81,FIND("F",ScheduleCompile!H81)-1)),ScheduleCompile!H81)))))))</f>
        <v>0</v>
      </c>
      <c r="N88" s="1">
        <f>IF(AND(ISERROR(IF(ScheduleCompile!I81="Off",0,IF(ScheduleCompile!I81="On",1,IF(ISNUMBER(ScheduleCompile!I81),ScheduleCompile!I81/1,IF(ISTEXT(ScheduleCompile!I81),IF(OR(ISNUMBER(FIND("5F",ScheduleCompile!I81)),ISNUMBER(FIND("0F",ScheduleCompile!I81)),ISNUMBER(FIND("8F",ScheduleCompile!I81)),ISNUMBER(FIND("1F",ScheduleCompile!I81)),ISNUMBER(FIND("2F",ScheduleCompile!I81)),ISNUMBER(FIND("3F",ScheduleCompile!I81)),ISNUMBER(FIND("6F",ScheduleCompile!I81)),ISNUMBER(FIND("7F",ScheduleCompile!I81)),ISNUMBER(FIND("9F",ScheduleCompile!I81)),ISNUMBER(FIND("4F",ScheduleCompile!I81))),VALUE(LEFT(ScheduleCompile!I81,FIND("F",ScheduleCompile!I81)-1)),ScheduleCompile!I81)))))),ISTEXT(ScheduleCompile!#REF!)),"ENDTABLE",IF(ISERROR(IF(ScheduleCompile!I81="Off",0,IF(ScheduleCompile!I81="On",1,IF(ISNUMBER(ScheduleCompile!I81),ScheduleCompile!I81/1,IF(ISTEXT(ScheduleCompile!I81),IF(OR(ISNUMBER(FIND("5F",ScheduleCompile!I81)),ISNUMBER(FIND("0F",ScheduleCompile!I81)),ISNUMBER(FIND("8F",ScheduleCompile!I81)),ISNUMBER(FIND("1F",ScheduleCompile!I81)),ISNUMBER(FIND("2F",ScheduleCompile!I81)),ISNUMBER(FIND("3F",ScheduleCompile!I81)),ISNUMBER(FIND("6F",ScheduleCompile!I81)),ISNUMBER(FIND("7F",ScheduleCompile!I81)),ISNUMBER(FIND("9F",ScheduleCompile!I81)),ISNUMBER(FIND("4F",ScheduleCompile!I81))),VALUE(LEFT(ScheduleCompile!I81,FIND("F",ScheduleCompile!I81)-1)),ScheduleCompile!I81)))))),"",IF(ScheduleCompile!I81="Off",0,IF(ScheduleCompile!I81="On",1,IF(ISNUMBER(ScheduleCompile!I81),ScheduleCompile!I81/1,IF(ISTEXT(ScheduleCompile!I81),IF(OR(ISNUMBER(FIND("5F",ScheduleCompile!I81)),ISNUMBER(FIND("0F",ScheduleCompile!I81)),ISNUMBER(FIND("8F",ScheduleCompile!I81)),ISNUMBER(FIND("1F",ScheduleCompile!I81)),ISNUMBER(FIND("2F",ScheduleCompile!I81)),ISNUMBER(FIND("3F",ScheduleCompile!I81)),ISNUMBER(FIND("6F",ScheduleCompile!I81)),ISNUMBER(FIND("7F",ScheduleCompile!I81)),ISNUMBER(FIND("9F",ScheduleCompile!I81)),ISNUMBER(FIND("4F",ScheduleCompile!I81))),VALUE(LEFT(ScheduleCompile!I81,FIND("F",ScheduleCompile!I81)-1)),ScheduleCompile!I81)))))))</f>
        <v>0.1</v>
      </c>
      <c r="O88" s="1">
        <f>IF(AND(ISERROR(IF(ScheduleCompile!J81="Off",0,IF(ScheduleCompile!J81="On",1,IF(ISNUMBER(ScheduleCompile!J81),ScheduleCompile!J81/1,IF(ISTEXT(ScheduleCompile!J81),IF(OR(ISNUMBER(FIND("5F",ScheduleCompile!J81)),ISNUMBER(FIND("0F",ScheduleCompile!J81)),ISNUMBER(FIND("8F",ScheduleCompile!J81)),ISNUMBER(FIND("1F",ScheduleCompile!J81)),ISNUMBER(FIND("2F",ScheduleCompile!J81)),ISNUMBER(FIND("3F",ScheduleCompile!J81)),ISNUMBER(FIND("6F",ScheduleCompile!J81)),ISNUMBER(FIND("7F",ScheduleCompile!J81)),ISNUMBER(FIND("9F",ScheduleCompile!J81)),ISNUMBER(FIND("4F",ScheduleCompile!J81))),VALUE(LEFT(ScheduleCompile!J81,FIND("F",ScheduleCompile!J81)-1)),ScheduleCompile!J81)))))),ISTEXT(ScheduleCompile!#REF!)),"ENDTABLE",IF(ISERROR(IF(ScheduleCompile!J81="Off",0,IF(ScheduleCompile!J81="On",1,IF(ISNUMBER(ScheduleCompile!J81),ScheduleCompile!J81/1,IF(ISTEXT(ScheduleCompile!J81),IF(OR(ISNUMBER(FIND("5F",ScheduleCompile!J81)),ISNUMBER(FIND("0F",ScheduleCompile!J81)),ISNUMBER(FIND("8F",ScheduleCompile!J81)),ISNUMBER(FIND("1F",ScheduleCompile!J81)),ISNUMBER(FIND("2F",ScheduleCompile!J81)),ISNUMBER(FIND("3F",ScheduleCompile!J81)),ISNUMBER(FIND("6F",ScheduleCompile!J81)),ISNUMBER(FIND("7F",ScheduleCompile!J81)),ISNUMBER(FIND("9F",ScheduleCompile!J81)),ISNUMBER(FIND("4F",ScheduleCompile!J81))),VALUE(LEFT(ScheduleCompile!J81,FIND("F",ScheduleCompile!J81)-1)),ScheduleCompile!J81)))))),"",IF(ScheduleCompile!J81="Off",0,IF(ScheduleCompile!J81="On",1,IF(ISNUMBER(ScheduleCompile!J81),ScheduleCompile!J81/1,IF(ISTEXT(ScheduleCompile!J81),IF(OR(ISNUMBER(FIND("5F",ScheduleCompile!J81)),ISNUMBER(FIND("0F",ScheduleCompile!J81)),ISNUMBER(FIND("8F",ScheduleCompile!J81)),ISNUMBER(FIND("1F",ScheduleCompile!J81)),ISNUMBER(FIND("2F",ScheduleCompile!J81)),ISNUMBER(FIND("3F",ScheduleCompile!J81)),ISNUMBER(FIND("6F",ScheduleCompile!J81)),ISNUMBER(FIND("7F",ScheduleCompile!J81)),ISNUMBER(FIND("9F",ScheduleCompile!J81)),ISNUMBER(FIND("4F",ScheduleCompile!J81))),VALUE(LEFT(ScheduleCompile!J81,FIND("F",ScheduleCompile!J81)-1)),ScheduleCompile!J81)))))))</f>
        <v>0.3</v>
      </c>
      <c r="P88" s="1">
        <f>IF(AND(ISERROR(IF(ScheduleCompile!K81="Off",0,IF(ScheduleCompile!K81="On",1,IF(ISNUMBER(ScheduleCompile!K81),ScheduleCompile!K81/1,IF(ISTEXT(ScheduleCompile!K81),IF(OR(ISNUMBER(FIND("5F",ScheduleCompile!K81)),ISNUMBER(FIND("0F",ScheduleCompile!K81)),ISNUMBER(FIND("8F",ScheduleCompile!K81)),ISNUMBER(FIND("1F",ScheduleCompile!K81)),ISNUMBER(FIND("2F",ScheduleCompile!K81)),ISNUMBER(FIND("3F",ScheduleCompile!K81)),ISNUMBER(FIND("6F",ScheduleCompile!K81)),ISNUMBER(FIND("7F",ScheduleCompile!K81)),ISNUMBER(FIND("9F",ScheduleCompile!K81)),ISNUMBER(FIND("4F",ScheduleCompile!K81))),VALUE(LEFT(ScheduleCompile!K81,FIND("F",ScheduleCompile!K81)-1)),ScheduleCompile!K81)))))),ISTEXT(ScheduleCompile!#REF!)),"ENDTABLE",IF(ISERROR(IF(ScheduleCompile!K81="Off",0,IF(ScheduleCompile!K81="On",1,IF(ISNUMBER(ScheduleCompile!K81),ScheduleCompile!K81/1,IF(ISTEXT(ScheduleCompile!K81),IF(OR(ISNUMBER(FIND("5F",ScheduleCompile!K81)),ISNUMBER(FIND("0F",ScheduleCompile!K81)),ISNUMBER(FIND("8F",ScheduleCompile!K81)),ISNUMBER(FIND("1F",ScheduleCompile!K81)),ISNUMBER(FIND("2F",ScheduleCompile!K81)),ISNUMBER(FIND("3F",ScheduleCompile!K81)),ISNUMBER(FIND("6F",ScheduleCompile!K81)),ISNUMBER(FIND("7F",ScheduleCompile!K81)),ISNUMBER(FIND("9F",ScheduleCompile!K81)),ISNUMBER(FIND("4F",ScheduleCompile!K81))),VALUE(LEFT(ScheduleCompile!K81,FIND("F",ScheduleCompile!K81)-1)),ScheduleCompile!K81)))))),"",IF(ScheduleCompile!K81="Off",0,IF(ScheduleCompile!K81="On",1,IF(ISNUMBER(ScheduleCompile!K81),ScheduleCompile!K81/1,IF(ISTEXT(ScheduleCompile!K81),IF(OR(ISNUMBER(FIND("5F",ScheduleCompile!K81)),ISNUMBER(FIND("0F",ScheduleCompile!K81)),ISNUMBER(FIND("8F",ScheduleCompile!K81)),ISNUMBER(FIND("1F",ScheduleCompile!K81)),ISNUMBER(FIND("2F",ScheduleCompile!K81)),ISNUMBER(FIND("3F",ScheduleCompile!K81)),ISNUMBER(FIND("6F",ScheduleCompile!K81)),ISNUMBER(FIND("7F",ScheduleCompile!K81)),ISNUMBER(FIND("9F",ScheduleCompile!K81)),ISNUMBER(FIND("4F",ScheduleCompile!K81))),VALUE(LEFT(ScheduleCompile!K81,FIND("F",ScheduleCompile!K81)-1)),ScheduleCompile!K81)))))))</f>
        <v>0.4</v>
      </c>
      <c r="Q88" s="1">
        <f>IF(AND(ISERROR(IF(ScheduleCompile!L81="Off",0,IF(ScheduleCompile!L81="On",1,IF(ISNUMBER(ScheduleCompile!L81),ScheduleCompile!L81/1,IF(ISTEXT(ScheduleCompile!L81),IF(OR(ISNUMBER(FIND("5F",ScheduleCompile!L81)),ISNUMBER(FIND("0F",ScheduleCompile!L81)),ISNUMBER(FIND("8F",ScheduleCompile!L81)),ISNUMBER(FIND("1F",ScheduleCompile!L81)),ISNUMBER(FIND("2F",ScheduleCompile!L81)),ISNUMBER(FIND("3F",ScheduleCompile!L81)),ISNUMBER(FIND("6F",ScheduleCompile!L81)),ISNUMBER(FIND("7F",ScheduleCompile!L81)),ISNUMBER(FIND("9F",ScheduleCompile!L81)),ISNUMBER(FIND("4F",ScheduleCompile!L81))),VALUE(LEFT(ScheduleCompile!L81,FIND("F",ScheduleCompile!L81)-1)),ScheduleCompile!L81)))))),ISTEXT(ScheduleCompile!#REF!)),"ENDTABLE",IF(ISERROR(IF(ScheduleCompile!L81="Off",0,IF(ScheduleCompile!L81="On",1,IF(ISNUMBER(ScheduleCompile!L81),ScheduleCompile!L81/1,IF(ISTEXT(ScheduleCompile!L81),IF(OR(ISNUMBER(FIND("5F",ScheduleCompile!L81)),ISNUMBER(FIND("0F",ScheduleCompile!L81)),ISNUMBER(FIND("8F",ScheduleCompile!L81)),ISNUMBER(FIND("1F",ScheduleCompile!L81)),ISNUMBER(FIND("2F",ScheduleCompile!L81)),ISNUMBER(FIND("3F",ScheduleCompile!L81)),ISNUMBER(FIND("6F",ScheduleCompile!L81)),ISNUMBER(FIND("7F",ScheduleCompile!L81)),ISNUMBER(FIND("9F",ScheduleCompile!L81)),ISNUMBER(FIND("4F",ScheduleCompile!L81))),VALUE(LEFT(ScheduleCompile!L81,FIND("F",ScheduleCompile!L81)-1)),ScheduleCompile!L81)))))),"",IF(ScheduleCompile!L81="Off",0,IF(ScheduleCompile!L81="On",1,IF(ISNUMBER(ScheduleCompile!L81),ScheduleCompile!L81/1,IF(ISTEXT(ScheduleCompile!L81),IF(OR(ISNUMBER(FIND("5F",ScheduleCompile!L81)),ISNUMBER(FIND("0F",ScheduleCompile!L81)),ISNUMBER(FIND("8F",ScheduleCompile!L81)),ISNUMBER(FIND("1F",ScheduleCompile!L81)),ISNUMBER(FIND("2F",ScheduleCompile!L81)),ISNUMBER(FIND("3F",ScheduleCompile!L81)),ISNUMBER(FIND("6F",ScheduleCompile!L81)),ISNUMBER(FIND("7F",ScheduleCompile!L81)),ISNUMBER(FIND("9F",ScheduleCompile!L81)),ISNUMBER(FIND("4F",ScheduleCompile!L81))),VALUE(LEFT(ScheduleCompile!L81,FIND("F",ScheduleCompile!L81)-1)),ScheduleCompile!L81)))))))</f>
        <v>0.4</v>
      </c>
      <c r="R88" s="1">
        <f>IF(AND(ISERROR(IF(ScheduleCompile!M81="Off",0,IF(ScheduleCompile!M81="On",1,IF(ISNUMBER(ScheduleCompile!M81),ScheduleCompile!M81/1,IF(ISTEXT(ScheduleCompile!M81),IF(OR(ISNUMBER(FIND("5F",ScheduleCompile!M81)),ISNUMBER(FIND("0F",ScheduleCompile!M81)),ISNUMBER(FIND("8F",ScheduleCompile!M81)),ISNUMBER(FIND("1F",ScheduleCompile!M81)),ISNUMBER(FIND("2F",ScheduleCompile!M81)),ISNUMBER(FIND("3F",ScheduleCompile!M81)),ISNUMBER(FIND("6F",ScheduleCompile!M81)),ISNUMBER(FIND("7F",ScheduleCompile!M81)),ISNUMBER(FIND("9F",ScheduleCompile!M81)),ISNUMBER(FIND("4F",ScheduleCompile!M81))),VALUE(LEFT(ScheduleCompile!M81,FIND("F",ScheduleCompile!M81)-1)),ScheduleCompile!M81)))))),ISTEXT(ScheduleCompile!#REF!)),"ENDTABLE",IF(ISERROR(IF(ScheduleCompile!M81="Off",0,IF(ScheduleCompile!M81="On",1,IF(ISNUMBER(ScheduleCompile!M81),ScheduleCompile!M81/1,IF(ISTEXT(ScheduleCompile!M81),IF(OR(ISNUMBER(FIND("5F",ScheduleCompile!M81)),ISNUMBER(FIND("0F",ScheduleCompile!M81)),ISNUMBER(FIND("8F",ScheduleCompile!M81)),ISNUMBER(FIND("1F",ScheduleCompile!M81)),ISNUMBER(FIND("2F",ScheduleCompile!M81)),ISNUMBER(FIND("3F",ScheduleCompile!M81)),ISNUMBER(FIND("6F",ScheduleCompile!M81)),ISNUMBER(FIND("7F",ScheduleCompile!M81)),ISNUMBER(FIND("9F",ScheduleCompile!M81)),ISNUMBER(FIND("4F",ScheduleCompile!M81))),VALUE(LEFT(ScheduleCompile!M81,FIND("F",ScheduleCompile!M81)-1)),ScheduleCompile!M81)))))),"",IF(ScheduleCompile!M81="Off",0,IF(ScheduleCompile!M81="On",1,IF(ISNUMBER(ScheduleCompile!M81),ScheduleCompile!M81/1,IF(ISTEXT(ScheduleCompile!M81),IF(OR(ISNUMBER(FIND("5F",ScheduleCompile!M81)),ISNUMBER(FIND("0F",ScheduleCompile!M81)),ISNUMBER(FIND("8F",ScheduleCompile!M81)),ISNUMBER(FIND("1F",ScheduleCompile!M81)),ISNUMBER(FIND("2F",ScheduleCompile!M81)),ISNUMBER(FIND("3F",ScheduleCompile!M81)),ISNUMBER(FIND("6F",ScheduleCompile!M81)),ISNUMBER(FIND("7F",ScheduleCompile!M81)),ISNUMBER(FIND("9F",ScheduleCompile!M81)),ISNUMBER(FIND("4F",ScheduleCompile!M81))),VALUE(LEFT(ScheduleCompile!M81,FIND("F",ScheduleCompile!M81)-1)),ScheduleCompile!M81)))))))</f>
        <v>0.4</v>
      </c>
      <c r="S88" s="1">
        <f>IF(AND(ISERROR(IF(ScheduleCompile!N81="Off",0,IF(ScheduleCompile!N81="On",1,IF(ISNUMBER(ScheduleCompile!N81),ScheduleCompile!N81/1,IF(ISTEXT(ScheduleCompile!N81),IF(OR(ISNUMBER(FIND("5F",ScheduleCompile!N81)),ISNUMBER(FIND("0F",ScheduleCompile!N81)),ISNUMBER(FIND("8F",ScheduleCompile!N81)),ISNUMBER(FIND("1F",ScheduleCompile!N81)),ISNUMBER(FIND("2F",ScheduleCompile!N81)),ISNUMBER(FIND("3F",ScheduleCompile!N81)),ISNUMBER(FIND("6F",ScheduleCompile!N81)),ISNUMBER(FIND("7F",ScheduleCompile!N81)),ISNUMBER(FIND("9F",ScheduleCompile!N81)),ISNUMBER(FIND("4F",ScheduleCompile!N81))),VALUE(LEFT(ScheduleCompile!N81,FIND("F",ScheduleCompile!N81)-1)),ScheduleCompile!N81)))))),ISTEXT(ScheduleCompile!#REF!)),"ENDTABLE",IF(ISERROR(IF(ScheduleCompile!N81="Off",0,IF(ScheduleCompile!N81="On",1,IF(ISNUMBER(ScheduleCompile!N81),ScheduleCompile!N81/1,IF(ISTEXT(ScheduleCompile!N81),IF(OR(ISNUMBER(FIND("5F",ScheduleCompile!N81)),ISNUMBER(FIND("0F",ScheduleCompile!N81)),ISNUMBER(FIND("8F",ScheduleCompile!N81)),ISNUMBER(FIND("1F",ScheduleCompile!N81)),ISNUMBER(FIND("2F",ScheduleCompile!N81)),ISNUMBER(FIND("3F",ScheduleCompile!N81)),ISNUMBER(FIND("6F",ScheduleCompile!N81)),ISNUMBER(FIND("7F",ScheduleCompile!N81)),ISNUMBER(FIND("9F",ScheduleCompile!N81)),ISNUMBER(FIND("4F",ScheduleCompile!N81))),VALUE(LEFT(ScheduleCompile!N81,FIND("F",ScheduleCompile!N81)-1)),ScheduleCompile!N81)))))),"",IF(ScheduleCompile!N81="Off",0,IF(ScheduleCompile!N81="On",1,IF(ISNUMBER(ScheduleCompile!N81),ScheduleCompile!N81/1,IF(ISTEXT(ScheduleCompile!N81),IF(OR(ISNUMBER(FIND("5F",ScheduleCompile!N81)),ISNUMBER(FIND("0F",ScheduleCompile!N81)),ISNUMBER(FIND("8F",ScheduleCompile!N81)),ISNUMBER(FIND("1F",ScheduleCompile!N81)),ISNUMBER(FIND("2F",ScheduleCompile!N81)),ISNUMBER(FIND("3F",ScheduleCompile!N81)),ISNUMBER(FIND("6F",ScheduleCompile!N81)),ISNUMBER(FIND("7F",ScheduleCompile!N81)),ISNUMBER(FIND("9F",ScheduleCompile!N81)),ISNUMBER(FIND("4F",ScheduleCompile!N81))),VALUE(LEFT(ScheduleCompile!N81,FIND("F",ScheduleCompile!N81)-1)),ScheduleCompile!N81)))))))</f>
        <v>0.4</v>
      </c>
      <c r="T88" s="1">
        <f>IF(AND(ISERROR(IF(ScheduleCompile!O81="Off",0,IF(ScheduleCompile!O81="On",1,IF(ISNUMBER(ScheduleCompile!O81),ScheduleCompile!O81/1,IF(ISTEXT(ScheduleCompile!O81),IF(OR(ISNUMBER(FIND("5F",ScheduleCompile!O81)),ISNUMBER(FIND("0F",ScheduleCompile!O81)),ISNUMBER(FIND("8F",ScheduleCompile!O81)),ISNUMBER(FIND("1F",ScheduleCompile!O81)),ISNUMBER(FIND("2F",ScheduleCompile!O81)),ISNUMBER(FIND("3F",ScheduleCompile!O81)),ISNUMBER(FIND("6F",ScheduleCompile!O81)),ISNUMBER(FIND("7F",ScheduleCompile!O81)),ISNUMBER(FIND("9F",ScheduleCompile!O81)),ISNUMBER(FIND("4F",ScheduleCompile!O81))),VALUE(LEFT(ScheduleCompile!O81,FIND("F",ScheduleCompile!O81)-1)),ScheduleCompile!O81)))))),ISTEXT(ScheduleCompile!#REF!)),"ENDTABLE",IF(ISERROR(IF(ScheduleCompile!O81="Off",0,IF(ScheduleCompile!O81="On",1,IF(ISNUMBER(ScheduleCompile!O81),ScheduleCompile!O81/1,IF(ISTEXT(ScheduleCompile!O81),IF(OR(ISNUMBER(FIND("5F",ScheduleCompile!O81)),ISNUMBER(FIND("0F",ScheduleCompile!O81)),ISNUMBER(FIND("8F",ScheduleCompile!O81)),ISNUMBER(FIND("1F",ScheduleCompile!O81)),ISNUMBER(FIND("2F",ScheduleCompile!O81)),ISNUMBER(FIND("3F",ScheduleCompile!O81)),ISNUMBER(FIND("6F",ScheduleCompile!O81)),ISNUMBER(FIND("7F",ScheduleCompile!O81)),ISNUMBER(FIND("9F",ScheduleCompile!O81)),ISNUMBER(FIND("4F",ScheduleCompile!O81))),VALUE(LEFT(ScheduleCompile!O81,FIND("F",ScheduleCompile!O81)-1)),ScheduleCompile!O81)))))),"",IF(ScheduleCompile!O81="Off",0,IF(ScheduleCompile!O81="On",1,IF(ISNUMBER(ScheduleCompile!O81),ScheduleCompile!O81/1,IF(ISTEXT(ScheduleCompile!O81),IF(OR(ISNUMBER(FIND("5F",ScheduleCompile!O81)),ISNUMBER(FIND("0F",ScheduleCompile!O81)),ISNUMBER(FIND("8F",ScheduleCompile!O81)),ISNUMBER(FIND("1F",ScheduleCompile!O81)),ISNUMBER(FIND("2F",ScheduleCompile!O81)),ISNUMBER(FIND("3F",ScheduleCompile!O81)),ISNUMBER(FIND("6F",ScheduleCompile!O81)),ISNUMBER(FIND("7F",ScheduleCompile!O81)),ISNUMBER(FIND("9F",ScheduleCompile!O81)),ISNUMBER(FIND("4F",ScheduleCompile!O81))),VALUE(LEFT(ScheduleCompile!O81,FIND("F",ScheduleCompile!O81)-1)),ScheduleCompile!O81)))))))</f>
        <v>0.4</v>
      </c>
      <c r="U88" s="1">
        <f>IF(AND(ISERROR(IF(ScheduleCompile!P81="Off",0,IF(ScheduleCompile!P81="On",1,IF(ISNUMBER(ScheduleCompile!P81),ScheduleCompile!P81/1,IF(ISTEXT(ScheduleCompile!P81),IF(OR(ISNUMBER(FIND("5F",ScheduleCompile!P81)),ISNUMBER(FIND("0F",ScheduleCompile!P81)),ISNUMBER(FIND("8F",ScheduleCompile!P81)),ISNUMBER(FIND("1F",ScheduleCompile!P81)),ISNUMBER(FIND("2F",ScheduleCompile!P81)),ISNUMBER(FIND("3F",ScheduleCompile!P81)),ISNUMBER(FIND("6F",ScheduleCompile!P81)),ISNUMBER(FIND("7F",ScheduleCompile!P81)),ISNUMBER(FIND("9F",ScheduleCompile!P81)),ISNUMBER(FIND("4F",ScheduleCompile!P81))),VALUE(LEFT(ScheduleCompile!P81,FIND("F",ScheduleCompile!P81)-1)),ScheduleCompile!P81)))))),ISTEXT(ScheduleCompile!#REF!)),"ENDTABLE",IF(ISERROR(IF(ScheduleCompile!P81="Off",0,IF(ScheduleCompile!P81="On",1,IF(ISNUMBER(ScheduleCompile!P81),ScheduleCompile!P81/1,IF(ISTEXT(ScheduleCompile!P81),IF(OR(ISNUMBER(FIND("5F",ScheduleCompile!P81)),ISNUMBER(FIND("0F",ScheduleCompile!P81)),ISNUMBER(FIND("8F",ScheduleCompile!P81)),ISNUMBER(FIND("1F",ScheduleCompile!P81)),ISNUMBER(FIND("2F",ScheduleCompile!P81)),ISNUMBER(FIND("3F",ScheduleCompile!P81)),ISNUMBER(FIND("6F",ScheduleCompile!P81)),ISNUMBER(FIND("7F",ScheduleCompile!P81)),ISNUMBER(FIND("9F",ScheduleCompile!P81)),ISNUMBER(FIND("4F",ScheduleCompile!P81))),VALUE(LEFT(ScheduleCompile!P81,FIND("F",ScheduleCompile!P81)-1)),ScheduleCompile!P81)))))),"",IF(ScheduleCompile!P81="Off",0,IF(ScheduleCompile!P81="On",1,IF(ISNUMBER(ScheduleCompile!P81),ScheduleCompile!P81/1,IF(ISTEXT(ScheduleCompile!P81),IF(OR(ISNUMBER(FIND("5F",ScheduleCompile!P81)),ISNUMBER(FIND("0F",ScheduleCompile!P81)),ISNUMBER(FIND("8F",ScheduleCompile!P81)),ISNUMBER(FIND("1F",ScheduleCompile!P81)),ISNUMBER(FIND("2F",ScheduleCompile!P81)),ISNUMBER(FIND("3F",ScheduleCompile!P81)),ISNUMBER(FIND("6F",ScheduleCompile!P81)),ISNUMBER(FIND("7F",ScheduleCompile!P81)),ISNUMBER(FIND("9F",ScheduleCompile!P81)),ISNUMBER(FIND("4F",ScheduleCompile!P81))),VALUE(LEFT(ScheduleCompile!P81,FIND("F",ScheduleCompile!P81)-1)),ScheduleCompile!P81)))))))</f>
        <v>0.4</v>
      </c>
      <c r="V88" s="1">
        <f>IF(AND(ISERROR(IF(ScheduleCompile!Q81="Off",0,IF(ScheduleCompile!Q81="On",1,IF(ISNUMBER(ScheduleCompile!Q81),ScheduleCompile!Q81/1,IF(ISTEXT(ScheduleCompile!Q81),IF(OR(ISNUMBER(FIND("5F",ScheduleCompile!Q81)),ISNUMBER(FIND("0F",ScheduleCompile!Q81)),ISNUMBER(FIND("8F",ScheduleCompile!Q81)),ISNUMBER(FIND("1F",ScheduleCompile!Q81)),ISNUMBER(FIND("2F",ScheduleCompile!Q81)),ISNUMBER(FIND("3F",ScheduleCompile!Q81)),ISNUMBER(FIND("6F",ScheduleCompile!Q81)),ISNUMBER(FIND("7F",ScheduleCompile!Q81)),ISNUMBER(FIND("9F",ScheduleCompile!Q81)),ISNUMBER(FIND("4F",ScheduleCompile!Q81))),VALUE(LEFT(ScheduleCompile!Q81,FIND("F",ScheduleCompile!Q81)-1)),ScheduleCompile!Q81)))))),ISTEXT(ScheduleCompile!#REF!)),"ENDTABLE",IF(ISERROR(IF(ScheduleCompile!Q81="Off",0,IF(ScheduleCompile!Q81="On",1,IF(ISNUMBER(ScheduleCompile!Q81),ScheduleCompile!Q81/1,IF(ISTEXT(ScheduleCompile!Q81),IF(OR(ISNUMBER(FIND("5F",ScheduleCompile!Q81)),ISNUMBER(FIND("0F",ScheduleCompile!Q81)),ISNUMBER(FIND("8F",ScheduleCompile!Q81)),ISNUMBER(FIND("1F",ScheduleCompile!Q81)),ISNUMBER(FIND("2F",ScheduleCompile!Q81)),ISNUMBER(FIND("3F",ScheduleCompile!Q81)),ISNUMBER(FIND("6F",ScheduleCompile!Q81)),ISNUMBER(FIND("7F",ScheduleCompile!Q81)),ISNUMBER(FIND("9F",ScheduleCompile!Q81)),ISNUMBER(FIND("4F",ScheduleCompile!Q81))),VALUE(LEFT(ScheduleCompile!Q81,FIND("F",ScheduleCompile!Q81)-1)),ScheduleCompile!Q81)))))),"",IF(ScheduleCompile!Q81="Off",0,IF(ScheduleCompile!Q81="On",1,IF(ISNUMBER(ScheduleCompile!Q81),ScheduleCompile!Q81/1,IF(ISTEXT(ScheduleCompile!Q81),IF(OR(ISNUMBER(FIND("5F",ScheduleCompile!Q81)),ISNUMBER(FIND("0F",ScheduleCompile!Q81)),ISNUMBER(FIND("8F",ScheduleCompile!Q81)),ISNUMBER(FIND("1F",ScheduleCompile!Q81)),ISNUMBER(FIND("2F",ScheduleCompile!Q81)),ISNUMBER(FIND("3F",ScheduleCompile!Q81)),ISNUMBER(FIND("6F",ScheduleCompile!Q81)),ISNUMBER(FIND("7F",ScheduleCompile!Q81)),ISNUMBER(FIND("9F",ScheduleCompile!Q81)),ISNUMBER(FIND("4F",ScheduleCompile!Q81))),VALUE(LEFT(ScheduleCompile!Q81,FIND("F",ScheduleCompile!Q81)-1)),ScheduleCompile!Q81)))))))</f>
        <v>0.4</v>
      </c>
      <c r="W88" s="1">
        <f>IF(AND(ISERROR(IF(ScheduleCompile!R81="Off",0,IF(ScheduleCompile!R81="On",1,IF(ISNUMBER(ScheduleCompile!R81),ScheduleCompile!R81/1,IF(ISTEXT(ScheduleCompile!R81),IF(OR(ISNUMBER(FIND("5F",ScheduleCompile!R81)),ISNUMBER(FIND("0F",ScheduleCompile!R81)),ISNUMBER(FIND("8F",ScheduleCompile!R81)),ISNUMBER(FIND("1F",ScheduleCompile!R81)),ISNUMBER(FIND("2F",ScheduleCompile!R81)),ISNUMBER(FIND("3F",ScheduleCompile!R81)),ISNUMBER(FIND("6F",ScheduleCompile!R81)),ISNUMBER(FIND("7F",ScheduleCompile!R81)),ISNUMBER(FIND("9F",ScheduleCompile!R81)),ISNUMBER(FIND("4F",ScheduleCompile!R81))),VALUE(LEFT(ScheduleCompile!R81,FIND("F",ScheduleCompile!R81)-1)),ScheduleCompile!R81)))))),ISTEXT(ScheduleCompile!#REF!)),"ENDTABLE",IF(ISERROR(IF(ScheduleCompile!R81="Off",0,IF(ScheduleCompile!R81="On",1,IF(ISNUMBER(ScheduleCompile!R81),ScheduleCompile!R81/1,IF(ISTEXT(ScheduleCompile!R81),IF(OR(ISNUMBER(FIND("5F",ScheduleCompile!R81)),ISNUMBER(FIND("0F",ScheduleCompile!R81)),ISNUMBER(FIND("8F",ScheduleCompile!R81)),ISNUMBER(FIND("1F",ScheduleCompile!R81)),ISNUMBER(FIND("2F",ScheduleCompile!R81)),ISNUMBER(FIND("3F",ScheduleCompile!R81)),ISNUMBER(FIND("6F",ScheduleCompile!R81)),ISNUMBER(FIND("7F",ScheduleCompile!R81)),ISNUMBER(FIND("9F",ScheduleCompile!R81)),ISNUMBER(FIND("4F",ScheduleCompile!R81))),VALUE(LEFT(ScheduleCompile!R81,FIND("F",ScheduleCompile!R81)-1)),ScheduleCompile!R81)))))),"",IF(ScheduleCompile!R81="Off",0,IF(ScheduleCompile!R81="On",1,IF(ISNUMBER(ScheduleCompile!R81),ScheduleCompile!R81/1,IF(ISTEXT(ScheduleCompile!R81),IF(OR(ISNUMBER(FIND("5F",ScheduleCompile!R81)),ISNUMBER(FIND("0F",ScheduleCompile!R81)),ISNUMBER(FIND("8F",ScheduleCompile!R81)),ISNUMBER(FIND("1F",ScheduleCompile!R81)),ISNUMBER(FIND("2F",ScheduleCompile!R81)),ISNUMBER(FIND("3F",ScheduleCompile!R81)),ISNUMBER(FIND("6F",ScheduleCompile!R81)),ISNUMBER(FIND("7F",ScheduleCompile!R81)),ISNUMBER(FIND("9F",ScheduleCompile!R81)),ISNUMBER(FIND("4F",ScheduleCompile!R81))),VALUE(LEFT(ScheduleCompile!R81,FIND("F",ScheduleCompile!R81)-1)),ScheduleCompile!R81)))))))</f>
        <v>0.4</v>
      </c>
      <c r="X88" s="1">
        <f>IF(AND(ISERROR(IF(ScheduleCompile!S81="Off",0,IF(ScheduleCompile!S81="On",1,IF(ISNUMBER(ScheduleCompile!S81),ScheduleCompile!S81/1,IF(ISTEXT(ScheduleCompile!S81),IF(OR(ISNUMBER(FIND("5F",ScheduleCompile!S81)),ISNUMBER(FIND("0F",ScheduleCompile!S81)),ISNUMBER(FIND("8F",ScheduleCompile!S81)),ISNUMBER(FIND("1F",ScheduleCompile!S81)),ISNUMBER(FIND("2F",ScheduleCompile!S81)),ISNUMBER(FIND("3F",ScheduleCompile!S81)),ISNUMBER(FIND("6F",ScheduleCompile!S81)),ISNUMBER(FIND("7F",ScheduleCompile!S81)),ISNUMBER(FIND("9F",ScheduleCompile!S81)),ISNUMBER(FIND("4F",ScheduleCompile!S81))),VALUE(LEFT(ScheduleCompile!S81,FIND("F",ScheduleCompile!S81)-1)),ScheduleCompile!S81)))))),ISTEXT(ScheduleCompile!#REF!)),"ENDTABLE",IF(ISERROR(IF(ScheduleCompile!S81="Off",0,IF(ScheduleCompile!S81="On",1,IF(ISNUMBER(ScheduleCompile!S81),ScheduleCompile!S81/1,IF(ISTEXT(ScheduleCompile!S81),IF(OR(ISNUMBER(FIND("5F",ScheduleCompile!S81)),ISNUMBER(FIND("0F",ScheduleCompile!S81)),ISNUMBER(FIND("8F",ScheduleCompile!S81)),ISNUMBER(FIND("1F",ScheduleCompile!S81)),ISNUMBER(FIND("2F",ScheduleCompile!S81)),ISNUMBER(FIND("3F",ScheduleCompile!S81)),ISNUMBER(FIND("6F",ScheduleCompile!S81)),ISNUMBER(FIND("7F",ScheduleCompile!S81)),ISNUMBER(FIND("9F",ScheduleCompile!S81)),ISNUMBER(FIND("4F",ScheduleCompile!S81))),VALUE(LEFT(ScheduleCompile!S81,FIND("F",ScheduleCompile!S81)-1)),ScheduleCompile!S81)))))),"",IF(ScheduleCompile!S81="Off",0,IF(ScheduleCompile!S81="On",1,IF(ISNUMBER(ScheduleCompile!S81),ScheduleCompile!S81/1,IF(ISTEXT(ScheduleCompile!S81),IF(OR(ISNUMBER(FIND("5F",ScheduleCompile!S81)),ISNUMBER(FIND("0F",ScheduleCompile!S81)),ISNUMBER(FIND("8F",ScheduleCompile!S81)),ISNUMBER(FIND("1F",ScheduleCompile!S81)),ISNUMBER(FIND("2F",ScheduleCompile!S81)),ISNUMBER(FIND("3F",ScheduleCompile!S81)),ISNUMBER(FIND("6F",ScheduleCompile!S81)),ISNUMBER(FIND("7F",ScheduleCompile!S81)),ISNUMBER(FIND("9F",ScheduleCompile!S81)),ISNUMBER(FIND("4F",ScheduleCompile!S81))),VALUE(LEFT(ScheduleCompile!S81,FIND("F",ScheduleCompile!S81)-1)),ScheduleCompile!S81)))))))</f>
        <v>0.1</v>
      </c>
      <c r="Y88" s="1">
        <f>IF(AND(ISERROR(IF(ScheduleCompile!T81="Off",0,IF(ScheduleCompile!T81="On",1,IF(ISNUMBER(ScheduleCompile!T81),ScheduleCompile!T81/1,IF(ISTEXT(ScheduleCompile!T81),IF(OR(ISNUMBER(FIND("5F",ScheduleCompile!T81)),ISNUMBER(FIND("0F",ScheduleCompile!T81)),ISNUMBER(FIND("8F",ScheduleCompile!T81)),ISNUMBER(FIND("1F",ScheduleCompile!T81)),ISNUMBER(FIND("2F",ScheduleCompile!T81)),ISNUMBER(FIND("3F",ScheduleCompile!T81)),ISNUMBER(FIND("6F",ScheduleCompile!T81)),ISNUMBER(FIND("7F",ScheduleCompile!T81)),ISNUMBER(FIND("9F",ScheduleCompile!T81)),ISNUMBER(FIND("4F",ScheduleCompile!T81))),VALUE(LEFT(ScheduleCompile!T81,FIND("F",ScheduleCompile!T81)-1)),ScheduleCompile!T81)))))),ISTEXT(ScheduleCompile!#REF!)),"ENDTABLE",IF(ISERROR(IF(ScheduleCompile!T81="Off",0,IF(ScheduleCompile!T81="On",1,IF(ISNUMBER(ScheduleCompile!T81),ScheduleCompile!T81/1,IF(ISTEXT(ScheduleCompile!T81),IF(OR(ISNUMBER(FIND("5F",ScheduleCompile!T81)),ISNUMBER(FIND("0F",ScheduleCompile!T81)),ISNUMBER(FIND("8F",ScheduleCompile!T81)),ISNUMBER(FIND("1F",ScheduleCompile!T81)),ISNUMBER(FIND("2F",ScheduleCompile!T81)),ISNUMBER(FIND("3F",ScheduleCompile!T81)),ISNUMBER(FIND("6F",ScheduleCompile!T81)),ISNUMBER(FIND("7F",ScheduleCompile!T81)),ISNUMBER(FIND("9F",ScheduleCompile!T81)),ISNUMBER(FIND("4F",ScheduleCompile!T81))),VALUE(LEFT(ScheduleCompile!T81,FIND("F",ScheduleCompile!T81)-1)),ScheduleCompile!T81)))))),"",IF(ScheduleCompile!T81="Off",0,IF(ScheduleCompile!T81="On",1,IF(ISNUMBER(ScheduleCompile!T81),ScheduleCompile!T81/1,IF(ISTEXT(ScheduleCompile!T81),IF(OR(ISNUMBER(FIND("5F",ScheduleCompile!T81)),ISNUMBER(FIND("0F",ScheduleCompile!T81)),ISNUMBER(FIND("8F",ScheduleCompile!T81)),ISNUMBER(FIND("1F",ScheduleCompile!T81)),ISNUMBER(FIND("2F",ScheduleCompile!T81)),ISNUMBER(FIND("3F",ScheduleCompile!T81)),ISNUMBER(FIND("6F",ScheduleCompile!T81)),ISNUMBER(FIND("7F",ScheduleCompile!T81)),ISNUMBER(FIND("9F",ScheduleCompile!T81)),ISNUMBER(FIND("4F",ScheduleCompile!T81))),VALUE(LEFT(ScheduleCompile!T81,FIND("F",ScheduleCompile!T81)-1)),ScheduleCompile!T81)))))))</f>
        <v>0.1</v>
      </c>
      <c r="Z88" s="1">
        <f>IF(AND(ISERROR(IF(ScheduleCompile!U81="Off",0,IF(ScheduleCompile!U81="On",1,IF(ISNUMBER(ScheduleCompile!U81),ScheduleCompile!U81/1,IF(ISTEXT(ScheduleCompile!U81),IF(OR(ISNUMBER(FIND("5F",ScheduleCompile!U81)),ISNUMBER(FIND("0F",ScheduleCompile!U81)),ISNUMBER(FIND("8F",ScheduleCompile!U81)),ISNUMBER(FIND("1F",ScheduleCompile!U81)),ISNUMBER(FIND("2F",ScheduleCompile!U81)),ISNUMBER(FIND("3F",ScheduleCompile!U81)),ISNUMBER(FIND("6F",ScheduleCompile!U81)),ISNUMBER(FIND("7F",ScheduleCompile!U81)),ISNUMBER(FIND("9F",ScheduleCompile!U81)),ISNUMBER(FIND("4F",ScheduleCompile!U81))),VALUE(LEFT(ScheduleCompile!U81,FIND("F",ScheduleCompile!U81)-1)),ScheduleCompile!U81)))))),ISTEXT(ScheduleCompile!#REF!)),"ENDTABLE",IF(ISERROR(IF(ScheduleCompile!U81="Off",0,IF(ScheduleCompile!U81="On",1,IF(ISNUMBER(ScheduleCompile!U81),ScheduleCompile!U81/1,IF(ISTEXT(ScheduleCompile!U81),IF(OR(ISNUMBER(FIND("5F",ScheduleCompile!U81)),ISNUMBER(FIND("0F",ScheduleCompile!U81)),ISNUMBER(FIND("8F",ScheduleCompile!U81)),ISNUMBER(FIND("1F",ScheduleCompile!U81)),ISNUMBER(FIND("2F",ScheduleCompile!U81)),ISNUMBER(FIND("3F",ScheduleCompile!U81)),ISNUMBER(FIND("6F",ScheduleCompile!U81)),ISNUMBER(FIND("7F",ScheduleCompile!U81)),ISNUMBER(FIND("9F",ScheduleCompile!U81)),ISNUMBER(FIND("4F",ScheduleCompile!U81))),VALUE(LEFT(ScheduleCompile!U81,FIND("F",ScheduleCompile!U81)-1)),ScheduleCompile!U81)))))),"",IF(ScheduleCompile!U81="Off",0,IF(ScheduleCompile!U81="On",1,IF(ISNUMBER(ScheduleCompile!U81),ScheduleCompile!U81/1,IF(ISTEXT(ScheduleCompile!U81),IF(OR(ISNUMBER(FIND("5F",ScheduleCompile!U81)),ISNUMBER(FIND("0F",ScheduleCompile!U81)),ISNUMBER(FIND("8F",ScheduleCompile!U81)),ISNUMBER(FIND("1F",ScheduleCompile!U81)),ISNUMBER(FIND("2F",ScheduleCompile!U81)),ISNUMBER(FIND("3F",ScheduleCompile!U81)),ISNUMBER(FIND("6F",ScheduleCompile!U81)),ISNUMBER(FIND("7F",ScheduleCompile!U81)),ISNUMBER(FIND("9F",ScheduleCompile!U81)),ISNUMBER(FIND("4F",ScheduleCompile!U81))),VALUE(LEFT(ScheduleCompile!U81,FIND("F",ScheduleCompile!U81)-1)),ScheduleCompile!U81)))))))</f>
        <v>0</v>
      </c>
      <c r="AA88" s="1">
        <f>IF(AND(ISERROR(IF(ScheduleCompile!V81="Off",0,IF(ScheduleCompile!V81="On",1,IF(ISNUMBER(ScheduleCompile!V81),ScheduleCompile!V81/1,IF(ISTEXT(ScheduleCompile!V81),IF(OR(ISNUMBER(FIND("5F",ScheduleCompile!V81)),ISNUMBER(FIND("0F",ScheduleCompile!V81)),ISNUMBER(FIND("8F",ScheduleCompile!V81)),ISNUMBER(FIND("1F",ScheduleCompile!V81)),ISNUMBER(FIND("2F",ScheduleCompile!V81)),ISNUMBER(FIND("3F",ScheduleCompile!V81)),ISNUMBER(FIND("6F",ScheduleCompile!V81)),ISNUMBER(FIND("7F",ScheduleCompile!V81)),ISNUMBER(FIND("9F",ScheduleCompile!V81)),ISNUMBER(FIND("4F",ScheduleCompile!V81))),VALUE(LEFT(ScheduleCompile!V81,FIND("F",ScheduleCompile!V81)-1)),ScheduleCompile!V81)))))),ISTEXT(ScheduleCompile!#REF!)),"ENDTABLE",IF(ISERROR(IF(ScheduleCompile!V81="Off",0,IF(ScheduleCompile!V81="On",1,IF(ISNUMBER(ScheduleCompile!V81),ScheduleCompile!V81/1,IF(ISTEXT(ScheduleCompile!V81),IF(OR(ISNUMBER(FIND("5F",ScheduleCompile!V81)),ISNUMBER(FIND("0F",ScheduleCompile!V81)),ISNUMBER(FIND("8F",ScheduleCompile!V81)),ISNUMBER(FIND("1F",ScheduleCompile!V81)),ISNUMBER(FIND("2F",ScheduleCompile!V81)),ISNUMBER(FIND("3F",ScheduleCompile!V81)),ISNUMBER(FIND("6F",ScheduleCompile!V81)),ISNUMBER(FIND("7F",ScheduleCompile!V81)),ISNUMBER(FIND("9F",ScheduleCompile!V81)),ISNUMBER(FIND("4F",ScheduleCompile!V81))),VALUE(LEFT(ScheduleCompile!V81,FIND("F",ScheduleCompile!V81)-1)),ScheduleCompile!V81)))))),"",IF(ScheduleCompile!V81="Off",0,IF(ScheduleCompile!V81="On",1,IF(ISNUMBER(ScheduleCompile!V81),ScheduleCompile!V81/1,IF(ISTEXT(ScheduleCompile!V81),IF(OR(ISNUMBER(FIND("5F",ScheduleCompile!V81)),ISNUMBER(FIND("0F",ScheduleCompile!V81)),ISNUMBER(FIND("8F",ScheduleCompile!V81)),ISNUMBER(FIND("1F",ScheduleCompile!V81)),ISNUMBER(FIND("2F",ScheduleCompile!V81)),ISNUMBER(FIND("3F",ScheduleCompile!V81)),ISNUMBER(FIND("6F",ScheduleCompile!V81)),ISNUMBER(FIND("7F",ScheduleCompile!V81)),ISNUMBER(FIND("9F",ScheduleCompile!V81)),ISNUMBER(FIND("4F",ScheduleCompile!V81))),VALUE(LEFT(ScheduleCompile!V81,FIND("F",ScheduleCompile!V81)-1)),ScheduleCompile!V81)))))))</f>
        <v>0</v>
      </c>
      <c r="AB88" s="1">
        <f>IF(AND(ISERROR(IF(ScheduleCompile!W81="Off",0,IF(ScheduleCompile!W81="On",1,IF(ISNUMBER(ScheduleCompile!W81),ScheduleCompile!W81/1,IF(ISTEXT(ScheduleCompile!W81),IF(OR(ISNUMBER(FIND("5F",ScheduleCompile!W81)),ISNUMBER(FIND("0F",ScheduleCompile!W81)),ISNUMBER(FIND("8F",ScheduleCompile!W81)),ISNUMBER(FIND("1F",ScheduleCompile!W81)),ISNUMBER(FIND("2F",ScheduleCompile!W81)),ISNUMBER(FIND("3F",ScheduleCompile!W81)),ISNUMBER(FIND("6F",ScheduleCompile!W81)),ISNUMBER(FIND("7F",ScheduleCompile!W81)),ISNUMBER(FIND("9F",ScheduleCompile!W81)),ISNUMBER(FIND("4F",ScheduleCompile!W81))),VALUE(LEFT(ScheduleCompile!W81,FIND("F",ScheduleCompile!W81)-1)),ScheduleCompile!W81)))))),ISTEXT(ScheduleCompile!#REF!)),"ENDTABLE",IF(ISERROR(IF(ScheduleCompile!W81="Off",0,IF(ScheduleCompile!W81="On",1,IF(ISNUMBER(ScheduleCompile!W81),ScheduleCompile!W81/1,IF(ISTEXT(ScheduleCompile!W81),IF(OR(ISNUMBER(FIND("5F",ScheduleCompile!W81)),ISNUMBER(FIND("0F",ScheduleCompile!W81)),ISNUMBER(FIND("8F",ScheduleCompile!W81)),ISNUMBER(FIND("1F",ScheduleCompile!W81)),ISNUMBER(FIND("2F",ScheduleCompile!W81)),ISNUMBER(FIND("3F",ScheduleCompile!W81)),ISNUMBER(FIND("6F",ScheduleCompile!W81)),ISNUMBER(FIND("7F",ScheduleCompile!W81)),ISNUMBER(FIND("9F",ScheduleCompile!W81)),ISNUMBER(FIND("4F",ScheduleCompile!W81))),VALUE(LEFT(ScheduleCompile!W81,FIND("F",ScheduleCompile!W81)-1)),ScheduleCompile!W81)))))),"",IF(ScheduleCompile!W81="Off",0,IF(ScheduleCompile!W81="On",1,IF(ISNUMBER(ScheduleCompile!W81),ScheduleCompile!W81/1,IF(ISTEXT(ScheduleCompile!W81),IF(OR(ISNUMBER(FIND("5F",ScheduleCompile!W81)),ISNUMBER(FIND("0F",ScheduleCompile!W81)),ISNUMBER(FIND("8F",ScheduleCompile!W81)),ISNUMBER(FIND("1F",ScheduleCompile!W81)),ISNUMBER(FIND("2F",ScheduleCompile!W81)),ISNUMBER(FIND("3F",ScheduleCompile!W81)),ISNUMBER(FIND("6F",ScheduleCompile!W81)),ISNUMBER(FIND("7F",ScheduleCompile!W81)),ISNUMBER(FIND("9F",ScheduleCompile!W81)),ISNUMBER(FIND("4F",ScheduleCompile!W81))),VALUE(LEFT(ScheduleCompile!W81,FIND("F",ScheduleCompile!W81)-1)),ScheduleCompile!W81)))))))</f>
        <v>0</v>
      </c>
      <c r="AC88" s="1">
        <f>IF(AND(ISERROR(IF(ScheduleCompile!X81="Off",0,IF(ScheduleCompile!X81="On",1,IF(ISNUMBER(ScheduleCompile!X81),ScheduleCompile!X81/1,IF(ISTEXT(ScheduleCompile!X81),IF(OR(ISNUMBER(FIND("5F",ScheduleCompile!X81)),ISNUMBER(FIND("0F",ScheduleCompile!X81)),ISNUMBER(FIND("8F",ScheduleCompile!X81)),ISNUMBER(FIND("1F",ScheduleCompile!X81)),ISNUMBER(FIND("2F",ScheduleCompile!X81)),ISNUMBER(FIND("3F",ScheduleCompile!X81)),ISNUMBER(FIND("6F",ScheduleCompile!X81)),ISNUMBER(FIND("7F",ScheduleCompile!X81)),ISNUMBER(FIND("9F",ScheduleCompile!X81)),ISNUMBER(FIND("4F",ScheduleCompile!X81))),VALUE(LEFT(ScheduleCompile!X81,FIND("F",ScheduleCompile!X81)-1)),ScheduleCompile!X81)))))),ISTEXT(ScheduleCompile!#REF!)),"ENDTABLE",IF(ISERROR(IF(ScheduleCompile!X81="Off",0,IF(ScheduleCompile!X81="On",1,IF(ISNUMBER(ScheduleCompile!X81),ScheduleCompile!X81/1,IF(ISTEXT(ScheduleCompile!X81),IF(OR(ISNUMBER(FIND("5F",ScheduleCompile!X81)),ISNUMBER(FIND("0F",ScheduleCompile!X81)),ISNUMBER(FIND("8F",ScheduleCompile!X81)),ISNUMBER(FIND("1F",ScheduleCompile!X81)),ISNUMBER(FIND("2F",ScheduleCompile!X81)),ISNUMBER(FIND("3F",ScheduleCompile!X81)),ISNUMBER(FIND("6F",ScheduleCompile!X81)),ISNUMBER(FIND("7F",ScheduleCompile!X81)),ISNUMBER(FIND("9F",ScheduleCompile!X81)),ISNUMBER(FIND("4F",ScheduleCompile!X81))),VALUE(LEFT(ScheduleCompile!X81,FIND("F",ScheduleCompile!X81)-1)),ScheduleCompile!X81)))))),"",IF(ScheduleCompile!X81="Off",0,IF(ScheduleCompile!X81="On",1,IF(ISNUMBER(ScheduleCompile!X81),ScheduleCompile!X81/1,IF(ISTEXT(ScheduleCompile!X81),IF(OR(ISNUMBER(FIND("5F",ScheduleCompile!X81)),ISNUMBER(FIND("0F",ScheduleCompile!X81)),ISNUMBER(FIND("8F",ScheduleCompile!X81)),ISNUMBER(FIND("1F",ScheduleCompile!X81)),ISNUMBER(FIND("2F",ScheduleCompile!X81)),ISNUMBER(FIND("3F",ScheduleCompile!X81)),ISNUMBER(FIND("6F",ScheduleCompile!X81)),ISNUMBER(FIND("7F",ScheduleCompile!X81)),ISNUMBER(FIND("9F",ScheduleCompile!X81)),ISNUMBER(FIND("4F",ScheduleCompile!X81))),VALUE(LEFT(ScheduleCompile!X81,FIND("F",ScheduleCompile!X81)-1)),ScheduleCompile!X81)))))))</f>
        <v>0</v>
      </c>
      <c r="AD88" s="1">
        <f>IF(AND(ISERROR(IF(ScheduleCompile!Y81="Off",0,IF(ScheduleCompile!Y81="On",1,IF(ISNUMBER(ScheduleCompile!Y81),ScheduleCompile!Y81/1,IF(ISTEXT(ScheduleCompile!Y81),IF(OR(ISNUMBER(FIND("5F",ScheduleCompile!Y81)),ISNUMBER(FIND("0F",ScheduleCompile!Y81)),ISNUMBER(FIND("8F",ScheduleCompile!Y81)),ISNUMBER(FIND("1F",ScheduleCompile!Y81)),ISNUMBER(FIND("2F",ScheduleCompile!Y81)),ISNUMBER(FIND("3F",ScheduleCompile!Y81)),ISNUMBER(FIND("6F",ScheduleCompile!Y81)),ISNUMBER(FIND("7F",ScheduleCompile!Y81)),ISNUMBER(FIND("9F",ScheduleCompile!Y81)),ISNUMBER(FIND("4F",ScheduleCompile!Y81))),VALUE(LEFT(ScheduleCompile!Y81,FIND("F",ScheduleCompile!Y81)-1)),ScheduleCompile!Y81)))))),ISTEXT(ScheduleCompile!#REF!)),"ENDTABLE",IF(ISERROR(IF(ScheduleCompile!Y81="Off",0,IF(ScheduleCompile!Y81="On",1,IF(ISNUMBER(ScheduleCompile!Y81),ScheduleCompile!Y81/1,IF(ISTEXT(ScheduleCompile!Y81),IF(OR(ISNUMBER(FIND("5F",ScheduleCompile!Y81)),ISNUMBER(FIND("0F",ScheduleCompile!Y81)),ISNUMBER(FIND("8F",ScheduleCompile!Y81)),ISNUMBER(FIND("1F",ScheduleCompile!Y81)),ISNUMBER(FIND("2F",ScheduleCompile!Y81)),ISNUMBER(FIND("3F",ScheduleCompile!Y81)),ISNUMBER(FIND("6F",ScheduleCompile!Y81)),ISNUMBER(FIND("7F",ScheduleCompile!Y81)),ISNUMBER(FIND("9F",ScheduleCompile!Y81)),ISNUMBER(FIND("4F",ScheduleCompile!Y81))),VALUE(LEFT(ScheduleCompile!Y81,FIND("F",ScheduleCompile!Y81)-1)),ScheduleCompile!Y81)))))),"",IF(ScheduleCompile!Y81="Off",0,IF(ScheduleCompile!Y81="On",1,IF(ISNUMBER(ScheduleCompile!Y81),ScheduleCompile!Y81/1,IF(ISTEXT(ScheduleCompile!Y81),IF(OR(ISNUMBER(FIND("5F",ScheduleCompile!Y81)),ISNUMBER(FIND("0F",ScheduleCompile!Y81)),ISNUMBER(FIND("8F",ScheduleCompile!Y81)),ISNUMBER(FIND("1F",ScheduleCompile!Y81)),ISNUMBER(FIND("2F",ScheduleCompile!Y81)),ISNUMBER(FIND("3F",ScheduleCompile!Y81)),ISNUMBER(FIND("6F",ScheduleCompile!Y81)),ISNUMBER(FIND("7F",ScheduleCompile!Y81)),ISNUMBER(FIND("9F",ScheduleCompile!Y81)),ISNUMBER(FIND("4F",ScheduleCompile!Y81))),VALUE(LEFT(ScheduleCompile!Y81,FIND("F",ScheduleCompile!Y81)-1)),ScheduleCompile!Y81)))))))</f>
        <v>0</v>
      </c>
    </row>
    <row r="89" spans="1:30" x14ac:dyDescent="0.25">
      <c r="A89" t="str">
        <f t="shared" si="4"/>
        <v>SchDay "HealthOccupancySun"  Type = "Fraction" Hr = (0, 0, 0, 0, 0, 0, 0, 0, 0.05, 0.05, 0.05, 0.05, 0.05, 0.05, 0.05, 0.05, 0, 0, 0, 0, 0, 0, 0, 0) ..</v>
      </c>
      <c r="B89" s="1" t="s">
        <v>623</v>
      </c>
      <c r="C89" t="str">
        <f t="shared" si="5"/>
        <v xml:space="preserve">SchDay "HealthOccupancySun"  Type = "Fraction" Hr = </v>
      </c>
      <c r="D89" t="str">
        <f t="shared" si="6"/>
        <v>(0, 0, 0, 0, 0, 0, 0, 0, 0.05, 0.05, 0.05, 0.05, 0.05, 0.05, 0.05, 0.05, 0, 0, 0, 0, 0, 0, 0, 0) ..</v>
      </c>
      <c r="E89" s="30" t="str">
        <f>ScheduleCompile!A82</f>
        <v>HealthOccupancySun</v>
      </c>
      <c r="F89" t="str">
        <f t="shared" si="7"/>
        <v>Fraction</v>
      </c>
      <c r="G89" s="1">
        <f>IF(AND(ISERROR(IF(ScheduleCompile!B82="Off",0,IF(ScheduleCompile!B82="On",1,IF(ISNUMBER(ScheduleCompile!B82),ScheduleCompile!B82/1,IF(ISTEXT(ScheduleCompile!B82),IF(OR(ISNUMBER(FIND("5F",ScheduleCompile!B82)),ISNUMBER(FIND("0F",ScheduleCompile!B82)),ISNUMBER(FIND("8F",ScheduleCompile!B82)),ISNUMBER(FIND("1F",ScheduleCompile!B82)),ISNUMBER(FIND("2F",ScheduleCompile!B82)),ISNUMBER(FIND("3F",ScheduleCompile!B82)),ISNUMBER(FIND("6F",ScheduleCompile!B82)),ISNUMBER(FIND("7F",ScheduleCompile!B82)),ISNUMBER(FIND("9F",ScheduleCompile!B82)),ISNUMBER(FIND("4F",ScheduleCompile!B82))),VALUE(LEFT(ScheduleCompile!B82,FIND("F",ScheduleCompile!B82)-1)),ScheduleCompile!B82)))))),ISTEXT(ScheduleCompile!#REF!)),"ENDTABLE",IF(ISERROR(IF(ScheduleCompile!B82="Off",0,IF(ScheduleCompile!B82="On",1,IF(ISNUMBER(ScheduleCompile!B82),ScheduleCompile!B82/1,IF(ISTEXT(ScheduleCompile!B82),IF(OR(ISNUMBER(FIND("5F",ScheduleCompile!B82)),ISNUMBER(FIND("0F",ScheduleCompile!B82)),ISNUMBER(FIND("8F",ScheduleCompile!B82)),ISNUMBER(FIND("1F",ScheduleCompile!B82)),ISNUMBER(FIND("2F",ScheduleCompile!B82)),ISNUMBER(FIND("3F",ScheduleCompile!B82)),ISNUMBER(FIND("6F",ScheduleCompile!B82)),ISNUMBER(FIND("7F",ScheduleCompile!B82)),ISNUMBER(FIND("9F",ScheduleCompile!B82)),ISNUMBER(FIND("4F",ScheduleCompile!B82))),VALUE(LEFT(ScheduleCompile!B82,FIND("F",ScheduleCompile!B82)-1)),ScheduleCompile!B82)))))),"",IF(ScheduleCompile!B82="Off",0,IF(ScheduleCompile!B82="On",1,IF(ISNUMBER(ScheduleCompile!B82),ScheduleCompile!B82/1,IF(ISTEXT(ScheduleCompile!B82),IF(OR(ISNUMBER(FIND("5F",ScheduleCompile!B82)),ISNUMBER(FIND("0F",ScheduleCompile!B82)),ISNUMBER(FIND("8F",ScheduleCompile!B82)),ISNUMBER(FIND("1F",ScheduleCompile!B82)),ISNUMBER(FIND("2F",ScheduleCompile!B82)),ISNUMBER(FIND("3F",ScheduleCompile!B82)),ISNUMBER(FIND("6F",ScheduleCompile!B82)),ISNUMBER(FIND("7F",ScheduleCompile!B82)),ISNUMBER(FIND("9F",ScheduleCompile!B82)),ISNUMBER(FIND("4F",ScheduleCompile!B82))),VALUE(LEFT(ScheduleCompile!B82,FIND("F",ScheduleCompile!B82)-1)),ScheduleCompile!B82)))))))</f>
        <v>0</v>
      </c>
      <c r="H89" s="1">
        <f>IF(AND(ISERROR(IF(ScheduleCompile!C82="Off",0,IF(ScheduleCompile!C82="On",1,IF(ISNUMBER(ScheduleCompile!C82),ScheduleCompile!C82/1,IF(ISTEXT(ScheduleCompile!C82),IF(OR(ISNUMBER(FIND("5F",ScheduleCompile!C82)),ISNUMBER(FIND("0F",ScheduleCompile!C82)),ISNUMBER(FIND("8F",ScheduleCompile!C82)),ISNUMBER(FIND("1F",ScheduleCompile!C82)),ISNUMBER(FIND("2F",ScheduleCompile!C82)),ISNUMBER(FIND("3F",ScheduleCompile!C82)),ISNUMBER(FIND("6F",ScheduleCompile!C82)),ISNUMBER(FIND("7F",ScheduleCompile!C82)),ISNUMBER(FIND("9F",ScheduleCompile!C82)),ISNUMBER(FIND("4F",ScheduleCompile!C82))),VALUE(LEFT(ScheduleCompile!C82,FIND("F",ScheduleCompile!C82)-1)),ScheduleCompile!C82)))))),ISTEXT(ScheduleCompile!#REF!)),"ENDTABLE",IF(ISERROR(IF(ScheduleCompile!C82="Off",0,IF(ScheduleCompile!C82="On",1,IF(ISNUMBER(ScheduleCompile!C82),ScheduleCompile!C82/1,IF(ISTEXT(ScheduleCompile!C82),IF(OR(ISNUMBER(FIND("5F",ScheduleCompile!C82)),ISNUMBER(FIND("0F",ScheduleCompile!C82)),ISNUMBER(FIND("8F",ScheduleCompile!C82)),ISNUMBER(FIND("1F",ScheduleCompile!C82)),ISNUMBER(FIND("2F",ScheduleCompile!C82)),ISNUMBER(FIND("3F",ScheduleCompile!C82)),ISNUMBER(FIND("6F",ScheduleCompile!C82)),ISNUMBER(FIND("7F",ScheduleCompile!C82)),ISNUMBER(FIND("9F",ScheduleCompile!C82)),ISNUMBER(FIND("4F",ScheduleCompile!C82))),VALUE(LEFT(ScheduleCompile!C82,FIND("F",ScheduleCompile!C82)-1)),ScheduleCompile!C82)))))),"",IF(ScheduleCompile!C82="Off",0,IF(ScheduleCompile!C82="On",1,IF(ISNUMBER(ScheduleCompile!C82),ScheduleCompile!C82/1,IF(ISTEXT(ScheduleCompile!C82),IF(OR(ISNUMBER(FIND("5F",ScheduleCompile!C82)),ISNUMBER(FIND("0F",ScheduleCompile!C82)),ISNUMBER(FIND("8F",ScheduleCompile!C82)),ISNUMBER(FIND("1F",ScheduleCompile!C82)),ISNUMBER(FIND("2F",ScheduleCompile!C82)),ISNUMBER(FIND("3F",ScheduleCompile!C82)),ISNUMBER(FIND("6F",ScheduleCompile!C82)),ISNUMBER(FIND("7F",ScheduleCompile!C82)),ISNUMBER(FIND("9F",ScheduleCompile!C82)),ISNUMBER(FIND("4F",ScheduleCompile!C82))),VALUE(LEFT(ScheduleCompile!C82,FIND("F",ScheduleCompile!C82)-1)),ScheduleCompile!C82)))))))</f>
        <v>0</v>
      </c>
      <c r="I89" s="1">
        <f>IF(AND(ISERROR(IF(ScheduleCompile!D82="Off",0,IF(ScheduleCompile!D82="On",1,IF(ISNUMBER(ScheduleCompile!D82),ScheduleCompile!D82/1,IF(ISTEXT(ScheduleCompile!D82),IF(OR(ISNUMBER(FIND("5F",ScheduleCompile!D82)),ISNUMBER(FIND("0F",ScheduleCompile!D82)),ISNUMBER(FIND("8F",ScheduleCompile!D82)),ISNUMBER(FIND("1F",ScheduleCompile!D82)),ISNUMBER(FIND("2F",ScheduleCompile!D82)),ISNUMBER(FIND("3F",ScheduleCompile!D82)),ISNUMBER(FIND("6F",ScheduleCompile!D82)),ISNUMBER(FIND("7F",ScheduleCompile!D82)),ISNUMBER(FIND("9F",ScheduleCompile!D82)),ISNUMBER(FIND("4F",ScheduleCompile!D82))),VALUE(LEFT(ScheduleCompile!D82,FIND("F",ScheduleCompile!D82)-1)),ScheduleCompile!D82)))))),ISTEXT(ScheduleCompile!#REF!)),"ENDTABLE",IF(ISERROR(IF(ScheduleCompile!D82="Off",0,IF(ScheduleCompile!D82="On",1,IF(ISNUMBER(ScheduleCompile!D82),ScheduleCompile!D82/1,IF(ISTEXT(ScheduleCompile!D82),IF(OR(ISNUMBER(FIND("5F",ScheduleCompile!D82)),ISNUMBER(FIND("0F",ScheduleCompile!D82)),ISNUMBER(FIND("8F",ScheduleCompile!D82)),ISNUMBER(FIND("1F",ScheduleCompile!D82)),ISNUMBER(FIND("2F",ScheduleCompile!D82)),ISNUMBER(FIND("3F",ScheduleCompile!D82)),ISNUMBER(FIND("6F",ScheduleCompile!D82)),ISNUMBER(FIND("7F",ScheduleCompile!D82)),ISNUMBER(FIND("9F",ScheduleCompile!D82)),ISNUMBER(FIND("4F",ScheduleCompile!D82))),VALUE(LEFT(ScheduleCompile!D82,FIND("F",ScheduleCompile!D82)-1)),ScheduleCompile!D82)))))),"",IF(ScheduleCompile!D82="Off",0,IF(ScheduleCompile!D82="On",1,IF(ISNUMBER(ScheduleCompile!D82),ScheduleCompile!D82/1,IF(ISTEXT(ScheduleCompile!D82),IF(OR(ISNUMBER(FIND("5F",ScheduleCompile!D82)),ISNUMBER(FIND("0F",ScheduleCompile!D82)),ISNUMBER(FIND("8F",ScheduleCompile!D82)),ISNUMBER(FIND("1F",ScheduleCompile!D82)),ISNUMBER(FIND("2F",ScheduleCompile!D82)),ISNUMBER(FIND("3F",ScheduleCompile!D82)),ISNUMBER(FIND("6F",ScheduleCompile!D82)),ISNUMBER(FIND("7F",ScheduleCompile!D82)),ISNUMBER(FIND("9F",ScheduleCompile!D82)),ISNUMBER(FIND("4F",ScheduleCompile!D82))),VALUE(LEFT(ScheduleCompile!D82,FIND("F",ScheduleCompile!D82)-1)),ScheduleCompile!D82)))))))</f>
        <v>0</v>
      </c>
      <c r="J89" s="1">
        <f>IF(AND(ISERROR(IF(ScheduleCompile!E82="Off",0,IF(ScheduleCompile!E82="On",1,IF(ISNUMBER(ScheduleCompile!E82),ScheduleCompile!E82/1,IF(ISTEXT(ScheduleCompile!E82),IF(OR(ISNUMBER(FIND("5F",ScheduleCompile!E82)),ISNUMBER(FIND("0F",ScheduleCompile!E82)),ISNUMBER(FIND("8F",ScheduleCompile!E82)),ISNUMBER(FIND("1F",ScheduleCompile!E82)),ISNUMBER(FIND("2F",ScheduleCompile!E82)),ISNUMBER(FIND("3F",ScheduleCompile!E82)),ISNUMBER(FIND("6F",ScheduleCompile!E82)),ISNUMBER(FIND("7F",ScheduleCompile!E82)),ISNUMBER(FIND("9F",ScheduleCompile!E82)),ISNUMBER(FIND("4F",ScheduleCompile!E82))),VALUE(LEFT(ScheduleCompile!E82,FIND("F",ScheduleCompile!E82)-1)),ScheduleCompile!E82)))))),ISTEXT(ScheduleCompile!#REF!)),"ENDTABLE",IF(ISERROR(IF(ScheduleCompile!E82="Off",0,IF(ScheduleCompile!E82="On",1,IF(ISNUMBER(ScheduleCompile!E82),ScheduleCompile!E82/1,IF(ISTEXT(ScheduleCompile!E82),IF(OR(ISNUMBER(FIND("5F",ScheduleCompile!E82)),ISNUMBER(FIND("0F",ScheduleCompile!E82)),ISNUMBER(FIND("8F",ScheduleCompile!E82)),ISNUMBER(FIND("1F",ScheduleCompile!E82)),ISNUMBER(FIND("2F",ScheduleCompile!E82)),ISNUMBER(FIND("3F",ScheduleCompile!E82)),ISNUMBER(FIND("6F",ScheduleCompile!E82)),ISNUMBER(FIND("7F",ScheduleCompile!E82)),ISNUMBER(FIND("9F",ScheduleCompile!E82)),ISNUMBER(FIND("4F",ScheduleCompile!E82))),VALUE(LEFT(ScheduleCompile!E82,FIND("F",ScheduleCompile!E82)-1)),ScheduleCompile!E82)))))),"",IF(ScheduleCompile!E82="Off",0,IF(ScheduleCompile!E82="On",1,IF(ISNUMBER(ScheduleCompile!E82),ScheduleCompile!E82/1,IF(ISTEXT(ScheduleCompile!E82),IF(OR(ISNUMBER(FIND("5F",ScheduleCompile!E82)),ISNUMBER(FIND("0F",ScheduleCompile!E82)),ISNUMBER(FIND("8F",ScheduleCompile!E82)),ISNUMBER(FIND("1F",ScheduleCompile!E82)),ISNUMBER(FIND("2F",ScheduleCompile!E82)),ISNUMBER(FIND("3F",ScheduleCompile!E82)),ISNUMBER(FIND("6F",ScheduleCompile!E82)),ISNUMBER(FIND("7F",ScheduleCompile!E82)),ISNUMBER(FIND("9F",ScheduleCompile!E82)),ISNUMBER(FIND("4F",ScheduleCompile!E82))),VALUE(LEFT(ScheduleCompile!E82,FIND("F",ScheduleCompile!E82)-1)),ScheduleCompile!E82)))))))</f>
        <v>0</v>
      </c>
      <c r="K89" s="1">
        <f>IF(AND(ISERROR(IF(ScheduleCompile!F82="Off",0,IF(ScheduleCompile!F82="On",1,IF(ISNUMBER(ScheduleCompile!F82),ScheduleCompile!F82/1,IF(ISTEXT(ScheduleCompile!F82),IF(OR(ISNUMBER(FIND("5F",ScheduleCompile!F82)),ISNUMBER(FIND("0F",ScheduleCompile!F82)),ISNUMBER(FIND("8F",ScheduleCompile!F82)),ISNUMBER(FIND("1F",ScheduleCompile!F82)),ISNUMBER(FIND("2F",ScheduleCompile!F82)),ISNUMBER(FIND("3F",ScheduleCompile!F82)),ISNUMBER(FIND("6F",ScheduleCompile!F82)),ISNUMBER(FIND("7F",ScheduleCompile!F82)),ISNUMBER(FIND("9F",ScheduleCompile!F82)),ISNUMBER(FIND("4F",ScheduleCompile!F82))),VALUE(LEFT(ScheduleCompile!F82,FIND("F",ScheduleCompile!F82)-1)),ScheduleCompile!F82)))))),ISTEXT(ScheduleCompile!#REF!)),"ENDTABLE",IF(ISERROR(IF(ScheduleCompile!F82="Off",0,IF(ScheduleCompile!F82="On",1,IF(ISNUMBER(ScheduleCompile!F82),ScheduleCompile!F82/1,IF(ISTEXT(ScheduleCompile!F82),IF(OR(ISNUMBER(FIND("5F",ScheduleCompile!F82)),ISNUMBER(FIND("0F",ScheduleCompile!F82)),ISNUMBER(FIND("8F",ScheduleCompile!F82)),ISNUMBER(FIND("1F",ScheduleCompile!F82)),ISNUMBER(FIND("2F",ScheduleCompile!F82)),ISNUMBER(FIND("3F",ScheduleCompile!F82)),ISNUMBER(FIND("6F",ScheduleCompile!F82)),ISNUMBER(FIND("7F",ScheduleCompile!F82)),ISNUMBER(FIND("9F",ScheduleCompile!F82)),ISNUMBER(FIND("4F",ScheduleCompile!F82))),VALUE(LEFT(ScheduleCompile!F82,FIND("F",ScheduleCompile!F82)-1)),ScheduleCompile!F82)))))),"",IF(ScheduleCompile!F82="Off",0,IF(ScheduleCompile!F82="On",1,IF(ISNUMBER(ScheduleCompile!F82),ScheduleCompile!F82/1,IF(ISTEXT(ScheduleCompile!F82),IF(OR(ISNUMBER(FIND("5F",ScheduleCompile!F82)),ISNUMBER(FIND("0F",ScheduleCompile!F82)),ISNUMBER(FIND("8F",ScheduleCompile!F82)),ISNUMBER(FIND("1F",ScheduleCompile!F82)),ISNUMBER(FIND("2F",ScheduleCompile!F82)),ISNUMBER(FIND("3F",ScheduleCompile!F82)),ISNUMBER(FIND("6F",ScheduleCompile!F82)),ISNUMBER(FIND("7F",ScheduleCompile!F82)),ISNUMBER(FIND("9F",ScheduleCompile!F82)),ISNUMBER(FIND("4F",ScheduleCompile!F82))),VALUE(LEFT(ScheduleCompile!F82,FIND("F",ScheduleCompile!F82)-1)),ScheduleCompile!F82)))))))</f>
        <v>0</v>
      </c>
      <c r="L89" s="1">
        <f>IF(AND(ISERROR(IF(ScheduleCompile!G82="Off",0,IF(ScheduleCompile!G82="On",1,IF(ISNUMBER(ScheduleCompile!G82),ScheduleCompile!G82/1,IF(ISTEXT(ScheduleCompile!G82),IF(OR(ISNUMBER(FIND("5F",ScheduleCompile!G82)),ISNUMBER(FIND("0F",ScheduleCompile!G82)),ISNUMBER(FIND("8F",ScheduleCompile!G82)),ISNUMBER(FIND("1F",ScheduleCompile!G82)),ISNUMBER(FIND("2F",ScheduleCompile!G82)),ISNUMBER(FIND("3F",ScheduleCompile!G82)),ISNUMBER(FIND("6F",ScheduleCompile!G82)),ISNUMBER(FIND("7F",ScheduleCompile!G82)),ISNUMBER(FIND("9F",ScheduleCompile!G82)),ISNUMBER(FIND("4F",ScheduleCompile!G82))),VALUE(LEFT(ScheduleCompile!G82,FIND("F",ScheduleCompile!G82)-1)),ScheduleCompile!G82)))))),ISTEXT(ScheduleCompile!#REF!)),"ENDTABLE",IF(ISERROR(IF(ScheduleCompile!G82="Off",0,IF(ScheduleCompile!G82="On",1,IF(ISNUMBER(ScheduleCompile!G82),ScheduleCompile!G82/1,IF(ISTEXT(ScheduleCompile!G82),IF(OR(ISNUMBER(FIND("5F",ScheduleCompile!G82)),ISNUMBER(FIND("0F",ScheduleCompile!G82)),ISNUMBER(FIND("8F",ScheduleCompile!G82)),ISNUMBER(FIND("1F",ScheduleCompile!G82)),ISNUMBER(FIND("2F",ScheduleCompile!G82)),ISNUMBER(FIND("3F",ScheduleCompile!G82)),ISNUMBER(FIND("6F",ScheduleCompile!G82)),ISNUMBER(FIND("7F",ScheduleCompile!G82)),ISNUMBER(FIND("9F",ScheduleCompile!G82)),ISNUMBER(FIND("4F",ScheduleCompile!G82))),VALUE(LEFT(ScheduleCompile!G82,FIND("F",ScheduleCompile!G82)-1)),ScheduleCompile!G82)))))),"",IF(ScheduleCompile!G82="Off",0,IF(ScheduleCompile!G82="On",1,IF(ISNUMBER(ScheduleCompile!G82),ScheduleCompile!G82/1,IF(ISTEXT(ScheduleCompile!G82),IF(OR(ISNUMBER(FIND("5F",ScheduleCompile!G82)),ISNUMBER(FIND("0F",ScheduleCompile!G82)),ISNUMBER(FIND("8F",ScheduleCompile!G82)),ISNUMBER(FIND("1F",ScheduleCompile!G82)),ISNUMBER(FIND("2F",ScheduleCompile!G82)),ISNUMBER(FIND("3F",ScheduleCompile!G82)),ISNUMBER(FIND("6F",ScheduleCompile!G82)),ISNUMBER(FIND("7F",ScheduleCompile!G82)),ISNUMBER(FIND("9F",ScheduleCompile!G82)),ISNUMBER(FIND("4F",ScheduleCompile!G82))),VALUE(LEFT(ScheduleCompile!G82,FIND("F",ScheduleCompile!G82)-1)),ScheduleCompile!G82)))))))</f>
        <v>0</v>
      </c>
      <c r="M89" s="1">
        <f>IF(AND(ISERROR(IF(ScheduleCompile!H82="Off",0,IF(ScheduleCompile!H82="On",1,IF(ISNUMBER(ScheduleCompile!H82),ScheduleCompile!H82/1,IF(ISTEXT(ScheduleCompile!H82),IF(OR(ISNUMBER(FIND("5F",ScheduleCompile!H82)),ISNUMBER(FIND("0F",ScheduleCompile!H82)),ISNUMBER(FIND("8F",ScheduleCompile!H82)),ISNUMBER(FIND("1F",ScheduleCompile!H82)),ISNUMBER(FIND("2F",ScheduleCompile!H82)),ISNUMBER(FIND("3F",ScheduleCompile!H82)),ISNUMBER(FIND("6F",ScheduleCompile!H82)),ISNUMBER(FIND("7F",ScheduleCompile!H82)),ISNUMBER(FIND("9F",ScheduleCompile!H82)),ISNUMBER(FIND("4F",ScheduleCompile!H82))),VALUE(LEFT(ScheduleCompile!H82,FIND("F",ScheduleCompile!H82)-1)),ScheduleCompile!H82)))))),ISTEXT(ScheduleCompile!#REF!)),"ENDTABLE",IF(ISERROR(IF(ScheduleCompile!H82="Off",0,IF(ScheduleCompile!H82="On",1,IF(ISNUMBER(ScheduleCompile!H82),ScheduleCompile!H82/1,IF(ISTEXT(ScheduleCompile!H82),IF(OR(ISNUMBER(FIND("5F",ScheduleCompile!H82)),ISNUMBER(FIND("0F",ScheduleCompile!H82)),ISNUMBER(FIND("8F",ScheduleCompile!H82)),ISNUMBER(FIND("1F",ScheduleCompile!H82)),ISNUMBER(FIND("2F",ScheduleCompile!H82)),ISNUMBER(FIND("3F",ScheduleCompile!H82)),ISNUMBER(FIND("6F",ScheduleCompile!H82)),ISNUMBER(FIND("7F",ScheduleCompile!H82)),ISNUMBER(FIND("9F",ScheduleCompile!H82)),ISNUMBER(FIND("4F",ScheduleCompile!H82))),VALUE(LEFT(ScheduleCompile!H82,FIND("F",ScheduleCompile!H82)-1)),ScheduleCompile!H82)))))),"",IF(ScheduleCompile!H82="Off",0,IF(ScheduleCompile!H82="On",1,IF(ISNUMBER(ScheduleCompile!H82),ScheduleCompile!H82/1,IF(ISTEXT(ScheduleCompile!H82),IF(OR(ISNUMBER(FIND("5F",ScheduleCompile!H82)),ISNUMBER(FIND("0F",ScheduleCompile!H82)),ISNUMBER(FIND("8F",ScheduleCompile!H82)),ISNUMBER(FIND("1F",ScheduleCompile!H82)),ISNUMBER(FIND("2F",ScheduleCompile!H82)),ISNUMBER(FIND("3F",ScheduleCompile!H82)),ISNUMBER(FIND("6F",ScheduleCompile!H82)),ISNUMBER(FIND("7F",ScheduleCompile!H82)),ISNUMBER(FIND("9F",ScheduleCompile!H82)),ISNUMBER(FIND("4F",ScheduleCompile!H82))),VALUE(LEFT(ScheduleCompile!H82,FIND("F",ScheduleCompile!H82)-1)),ScheduleCompile!H82)))))))</f>
        <v>0</v>
      </c>
      <c r="N89" s="1">
        <f>IF(AND(ISERROR(IF(ScheduleCompile!I82="Off",0,IF(ScheduleCompile!I82="On",1,IF(ISNUMBER(ScheduleCompile!I82),ScheduleCompile!I82/1,IF(ISTEXT(ScheduleCompile!I82),IF(OR(ISNUMBER(FIND("5F",ScheduleCompile!I82)),ISNUMBER(FIND("0F",ScheduleCompile!I82)),ISNUMBER(FIND("8F",ScheduleCompile!I82)),ISNUMBER(FIND("1F",ScheduleCompile!I82)),ISNUMBER(FIND("2F",ScheduleCompile!I82)),ISNUMBER(FIND("3F",ScheduleCompile!I82)),ISNUMBER(FIND("6F",ScheduleCompile!I82)),ISNUMBER(FIND("7F",ScheduleCompile!I82)),ISNUMBER(FIND("9F",ScheduleCompile!I82)),ISNUMBER(FIND("4F",ScheduleCompile!I82))),VALUE(LEFT(ScheduleCompile!I82,FIND("F",ScheduleCompile!I82)-1)),ScheduleCompile!I82)))))),ISTEXT(ScheduleCompile!#REF!)),"ENDTABLE",IF(ISERROR(IF(ScheduleCompile!I82="Off",0,IF(ScheduleCompile!I82="On",1,IF(ISNUMBER(ScheduleCompile!I82),ScheduleCompile!I82/1,IF(ISTEXT(ScheduleCompile!I82),IF(OR(ISNUMBER(FIND("5F",ScheduleCompile!I82)),ISNUMBER(FIND("0F",ScheduleCompile!I82)),ISNUMBER(FIND("8F",ScheduleCompile!I82)),ISNUMBER(FIND("1F",ScheduleCompile!I82)),ISNUMBER(FIND("2F",ScheduleCompile!I82)),ISNUMBER(FIND("3F",ScheduleCompile!I82)),ISNUMBER(FIND("6F",ScheduleCompile!I82)),ISNUMBER(FIND("7F",ScheduleCompile!I82)),ISNUMBER(FIND("9F",ScheduleCompile!I82)),ISNUMBER(FIND("4F",ScheduleCompile!I82))),VALUE(LEFT(ScheduleCompile!I82,FIND("F",ScheduleCompile!I82)-1)),ScheduleCompile!I82)))))),"",IF(ScheduleCompile!I82="Off",0,IF(ScheduleCompile!I82="On",1,IF(ISNUMBER(ScheduleCompile!I82),ScheduleCompile!I82/1,IF(ISTEXT(ScheduleCompile!I82),IF(OR(ISNUMBER(FIND("5F",ScheduleCompile!I82)),ISNUMBER(FIND("0F",ScheduleCompile!I82)),ISNUMBER(FIND("8F",ScheduleCompile!I82)),ISNUMBER(FIND("1F",ScheduleCompile!I82)),ISNUMBER(FIND("2F",ScheduleCompile!I82)),ISNUMBER(FIND("3F",ScheduleCompile!I82)),ISNUMBER(FIND("6F",ScheduleCompile!I82)),ISNUMBER(FIND("7F",ScheduleCompile!I82)),ISNUMBER(FIND("9F",ScheduleCompile!I82)),ISNUMBER(FIND("4F",ScheduleCompile!I82))),VALUE(LEFT(ScheduleCompile!I82,FIND("F",ScheduleCompile!I82)-1)),ScheduleCompile!I82)))))))</f>
        <v>0</v>
      </c>
      <c r="O89" s="1">
        <f>IF(AND(ISERROR(IF(ScheduleCompile!J82="Off",0,IF(ScheduleCompile!J82="On",1,IF(ISNUMBER(ScheduleCompile!J82),ScheduleCompile!J82/1,IF(ISTEXT(ScheduleCompile!J82),IF(OR(ISNUMBER(FIND("5F",ScheduleCompile!J82)),ISNUMBER(FIND("0F",ScheduleCompile!J82)),ISNUMBER(FIND("8F",ScheduleCompile!J82)),ISNUMBER(FIND("1F",ScheduleCompile!J82)),ISNUMBER(FIND("2F",ScheduleCompile!J82)),ISNUMBER(FIND("3F",ScheduleCompile!J82)),ISNUMBER(FIND("6F",ScheduleCompile!J82)),ISNUMBER(FIND("7F",ScheduleCompile!J82)),ISNUMBER(FIND("9F",ScheduleCompile!J82)),ISNUMBER(FIND("4F",ScheduleCompile!J82))),VALUE(LEFT(ScheduleCompile!J82,FIND("F",ScheduleCompile!J82)-1)),ScheduleCompile!J82)))))),ISTEXT(ScheduleCompile!#REF!)),"ENDTABLE",IF(ISERROR(IF(ScheduleCompile!J82="Off",0,IF(ScheduleCompile!J82="On",1,IF(ISNUMBER(ScheduleCompile!J82),ScheduleCompile!J82/1,IF(ISTEXT(ScheduleCompile!J82),IF(OR(ISNUMBER(FIND("5F",ScheduleCompile!J82)),ISNUMBER(FIND("0F",ScheduleCompile!J82)),ISNUMBER(FIND("8F",ScheduleCompile!J82)),ISNUMBER(FIND("1F",ScheduleCompile!J82)),ISNUMBER(FIND("2F",ScheduleCompile!J82)),ISNUMBER(FIND("3F",ScheduleCompile!J82)),ISNUMBER(FIND("6F",ScheduleCompile!J82)),ISNUMBER(FIND("7F",ScheduleCompile!J82)),ISNUMBER(FIND("9F",ScheduleCompile!J82)),ISNUMBER(FIND("4F",ScheduleCompile!J82))),VALUE(LEFT(ScheduleCompile!J82,FIND("F",ScheduleCompile!J82)-1)),ScheduleCompile!J82)))))),"",IF(ScheduleCompile!J82="Off",0,IF(ScheduleCompile!J82="On",1,IF(ISNUMBER(ScheduleCompile!J82),ScheduleCompile!J82/1,IF(ISTEXT(ScheduleCompile!J82),IF(OR(ISNUMBER(FIND("5F",ScheduleCompile!J82)),ISNUMBER(FIND("0F",ScheduleCompile!J82)),ISNUMBER(FIND("8F",ScheduleCompile!J82)),ISNUMBER(FIND("1F",ScheduleCompile!J82)),ISNUMBER(FIND("2F",ScheduleCompile!J82)),ISNUMBER(FIND("3F",ScheduleCompile!J82)),ISNUMBER(FIND("6F",ScheduleCompile!J82)),ISNUMBER(FIND("7F",ScheduleCompile!J82)),ISNUMBER(FIND("9F",ScheduleCompile!J82)),ISNUMBER(FIND("4F",ScheduleCompile!J82))),VALUE(LEFT(ScheduleCompile!J82,FIND("F",ScheduleCompile!J82)-1)),ScheduleCompile!J82)))))))</f>
        <v>0.05</v>
      </c>
      <c r="P89" s="1">
        <f>IF(AND(ISERROR(IF(ScheduleCompile!K82="Off",0,IF(ScheduleCompile!K82="On",1,IF(ISNUMBER(ScheduleCompile!K82),ScheduleCompile!K82/1,IF(ISTEXT(ScheduleCompile!K82),IF(OR(ISNUMBER(FIND("5F",ScheduleCompile!K82)),ISNUMBER(FIND("0F",ScheduleCompile!K82)),ISNUMBER(FIND("8F",ScheduleCompile!K82)),ISNUMBER(FIND("1F",ScheduleCompile!K82)),ISNUMBER(FIND("2F",ScheduleCompile!K82)),ISNUMBER(FIND("3F",ScheduleCompile!K82)),ISNUMBER(FIND("6F",ScheduleCompile!K82)),ISNUMBER(FIND("7F",ScheduleCompile!K82)),ISNUMBER(FIND("9F",ScheduleCompile!K82)),ISNUMBER(FIND("4F",ScheduleCompile!K82))),VALUE(LEFT(ScheduleCompile!K82,FIND("F",ScheduleCompile!K82)-1)),ScheduleCompile!K82)))))),ISTEXT(ScheduleCompile!#REF!)),"ENDTABLE",IF(ISERROR(IF(ScheduleCompile!K82="Off",0,IF(ScheduleCompile!K82="On",1,IF(ISNUMBER(ScheduleCompile!K82),ScheduleCompile!K82/1,IF(ISTEXT(ScheduleCompile!K82),IF(OR(ISNUMBER(FIND("5F",ScheduleCompile!K82)),ISNUMBER(FIND("0F",ScheduleCompile!K82)),ISNUMBER(FIND("8F",ScheduleCompile!K82)),ISNUMBER(FIND("1F",ScheduleCompile!K82)),ISNUMBER(FIND("2F",ScheduleCompile!K82)),ISNUMBER(FIND("3F",ScheduleCompile!K82)),ISNUMBER(FIND("6F",ScheduleCompile!K82)),ISNUMBER(FIND("7F",ScheduleCompile!K82)),ISNUMBER(FIND("9F",ScheduleCompile!K82)),ISNUMBER(FIND("4F",ScheduleCompile!K82))),VALUE(LEFT(ScheduleCompile!K82,FIND("F",ScheduleCompile!K82)-1)),ScheduleCompile!K82)))))),"",IF(ScheduleCompile!K82="Off",0,IF(ScheduleCompile!K82="On",1,IF(ISNUMBER(ScheduleCompile!K82),ScheduleCompile!K82/1,IF(ISTEXT(ScheduleCompile!K82),IF(OR(ISNUMBER(FIND("5F",ScheduleCompile!K82)),ISNUMBER(FIND("0F",ScheduleCompile!K82)),ISNUMBER(FIND("8F",ScheduleCompile!K82)),ISNUMBER(FIND("1F",ScheduleCompile!K82)),ISNUMBER(FIND("2F",ScheduleCompile!K82)),ISNUMBER(FIND("3F",ScheduleCompile!K82)),ISNUMBER(FIND("6F",ScheduleCompile!K82)),ISNUMBER(FIND("7F",ScheduleCompile!K82)),ISNUMBER(FIND("9F",ScheduleCompile!K82)),ISNUMBER(FIND("4F",ScheduleCompile!K82))),VALUE(LEFT(ScheduleCompile!K82,FIND("F",ScheduleCompile!K82)-1)),ScheduleCompile!K82)))))))</f>
        <v>0.05</v>
      </c>
      <c r="Q89" s="1">
        <f>IF(AND(ISERROR(IF(ScheduleCompile!L82="Off",0,IF(ScheduleCompile!L82="On",1,IF(ISNUMBER(ScheduleCompile!L82),ScheduleCompile!L82/1,IF(ISTEXT(ScheduleCompile!L82),IF(OR(ISNUMBER(FIND("5F",ScheduleCompile!L82)),ISNUMBER(FIND("0F",ScheduleCompile!L82)),ISNUMBER(FIND("8F",ScheduleCompile!L82)),ISNUMBER(FIND("1F",ScheduleCompile!L82)),ISNUMBER(FIND("2F",ScheduleCompile!L82)),ISNUMBER(FIND("3F",ScheduleCompile!L82)),ISNUMBER(FIND("6F",ScheduleCompile!L82)),ISNUMBER(FIND("7F",ScheduleCompile!L82)),ISNUMBER(FIND("9F",ScheduleCompile!L82)),ISNUMBER(FIND("4F",ScheduleCompile!L82))),VALUE(LEFT(ScheduleCompile!L82,FIND("F",ScheduleCompile!L82)-1)),ScheduleCompile!L82)))))),ISTEXT(ScheduleCompile!#REF!)),"ENDTABLE",IF(ISERROR(IF(ScheduleCompile!L82="Off",0,IF(ScheduleCompile!L82="On",1,IF(ISNUMBER(ScheduleCompile!L82),ScheduleCompile!L82/1,IF(ISTEXT(ScheduleCompile!L82),IF(OR(ISNUMBER(FIND("5F",ScheduleCompile!L82)),ISNUMBER(FIND("0F",ScheduleCompile!L82)),ISNUMBER(FIND("8F",ScheduleCompile!L82)),ISNUMBER(FIND("1F",ScheduleCompile!L82)),ISNUMBER(FIND("2F",ScheduleCompile!L82)),ISNUMBER(FIND("3F",ScheduleCompile!L82)),ISNUMBER(FIND("6F",ScheduleCompile!L82)),ISNUMBER(FIND("7F",ScheduleCompile!L82)),ISNUMBER(FIND("9F",ScheduleCompile!L82)),ISNUMBER(FIND("4F",ScheduleCompile!L82))),VALUE(LEFT(ScheduleCompile!L82,FIND("F",ScheduleCompile!L82)-1)),ScheduleCompile!L82)))))),"",IF(ScheduleCompile!L82="Off",0,IF(ScheduleCompile!L82="On",1,IF(ISNUMBER(ScheduleCompile!L82),ScheduleCompile!L82/1,IF(ISTEXT(ScheduleCompile!L82),IF(OR(ISNUMBER(FIND("5F",ScheduleCompile!L82)),ISNUMBER(FIND("0F",ScheduleCompile!L82)),ISNUMBER(FIND("8F",ScheduleCompile!L82)),ISNUMBER(FIND("1F",ScheduleCompile!L82)),ISNUMBER(FIND("2F",ScheduleCompile!L82)),ISNUMBER(FIND("3F",ScheduleCompile!L82)),ISNUMBER(FIND("6F",ScheduleCompile!L82)),ISNUMBER(FIND("7F",ScheduleCompile!L82)),ISNUMBER(FIND("9F",ScheduleCompile!L82)),ISNUMBER(FIND("4F",ScheduleCompile!L82))),VALUE(LEFT(ScheduleCompile!L82,FIND("F",ScheduleCompile!L82)-1)),ScheduleCompile!L82)))))))</f>
        <v>0.05</v>
      </c>
      <c r="R89" s="1">
        <f>IF(AND(ISERROR(IF(ScheduleCompile!M82="Off",0,IF(ScheduleCompile!M82="On",1,IF(ISNUMBER(ScheduleCompile!M82),ScheduleCompile!M82/1,IF(ISTEXT(ScheduleCompile!M82),IF(OR(ISNUMBER(FIND("5F",ScheduleCompile!M82)),ISNUMBER(FIND("0F",ScheduleCompile!M82)),ISNUMBER(FIND("8F",ScheduleCompile!M82)),ISNUMBER(FIND("1F",ScheduleCompile!M82)),ISNUMBER(FIND("2F",ScheduleCompile!M82)),ISNUMBER(FIND("3F",ScheduleCompile!M82)),ISNUMBER(FIND("6F",ScheduleCompile!M82)),ISNUMBER(FIND("7F",ScheduleCompile!M82)),ISNUMBER(FIND("9F",ScheduleCompile!M82)),ISNUMBER(FIND("4F",ScheduleCompile!M82))),VALUE(LEFT(ScheduleCompile!M82,FIND("F",ScheduleCompile!M82)-1)),ScheduleCompile!M82)))))),ISTEXT(ScheduleCompile!#REF!)),"ENDTABLE",IF(ISERROR(IF(ScheduleCompile!M82="Off",0,IF(ScheduleCompile!M82="On",1,IF(ISNUMBER(ScheduleCompile!M82),ScheduleCompile!M82/1,IF(ISTEXT(ScheduleCompile!M82),IF(OR(ISNUMBER(FIND("5F",ScheduleCompile!M82)),ISNUMBER(FIND("0F",ScheduleCompile!M82)),ISNUMBER(FIND("8F",ScheduleCompile!M82)),ISNUMBER(FIND("1F",ScheduleCompile!M82)),ISNUMBER(FIND("2F",ScheduleCompile!M82)),ISNUMBER(FIND("3F",ScheduleCompile!M82)),ISNUMBER(FIND("6F",ScheduleCompile!M82)),ISNUMBER(FIND("7F",ScheduleCompile!M82)),ISNUMBER(FIND("9F",ScheduleCompile!M82)),ISNUMBER(FIND("4F",ScheduleCompile!M82))),VALUE(LEFT(ScheduleCompile!M82,FIND("F",ScheduleCompile!M82)-1)),ScheduleCompile!M82)))))),"",IF(ScheduleCompile!M82="Off",0,IF(ScheduleCompile!M82="On",1,IF(ISNUMBER(ScheduleCompile!M82),ScheduleCompile!M82/1,IF(ISTEXT(ScheduleCompile!M82),IF(OR(ISNUMBER(FIND("5F",ScheduleCompile!M82)),ISNUMBER(FIND("0F",ScheduleCompile!M82)),ISNUMBER(FIND("8F",ScheduleCompile!M82)),ISNUMBER(FIND("1F",ScheduleCompile!M82)),ISNUMBER(FIND("2F",ScheduleCompile!M82)),ISNUMBER(FIND("3F",ScheduleCompile!M82)),ISNUMBER(FIND("6F",ScheduleCompile!M82)),ISNUMBER(FIND("7F",ScheduleCompile!M82)),ISNUMBER(FIND("9F",ScheduleCompile!M82)),ISNUMBER(FIND("4F",ScheduleCompile!M82))),VALUE(LEFT(ScheduleCompile!M82,FIND("F",ScheduleCompile!M82)-1)),ScheduleCompile!M82)))))))</f>
        <v>0.05</v>
      </c>
      <c r="S89" s="1">
        <f>IF(AND(ISERROR(IF(ScheduleCompile!N82="Off",0,IF(ScheduleCompile!N82="On",1,IF(ISNUMBER(ScheduleCompile!N82),ScheduleCompile!N82/1,IF(ISTEXT(ScheduleCompile!N82),IF(OR(ISNUMBER(FIND("5F",ScheduleCompile!N82)),ISNUMBER(FIND("0F",ScheduleCompile!N82)),ISNUMBER(FIND("8F",ScheduleCompile!N82)),ISNUMBER(FIND("1F",ScheduleCompile!N82)),ISNUMBER(FIND("2F",ScheduleCompile!N82)),ISNUMBER(FIND("3F",ScheduleCompile!N82)),ISNUMBER(FIND("6F",ScheduleCompile!N82)),ISNUMBER(FIND("7F",ScheduleCompile!N82)),ISNUMBER(FIND("9F",ScheduleCompile!N82)),ISNUMBER(FIND("4F",ScheduleCompile!N82))),VALUE(LEFT(ScheduleCompile!N82,FIND("F",ScheduleCompile!N82)-1)),ScheduleCompile!N82)))))),ISTEXT(ScheduleCompile!#REF!)),"ENDTABLE",IF(ISERROR(IF(ScheduleCompile!N82="Off",0,IF(ScheduleCompile!N82="On",1,IF(ISNUMBER(ScheduleCompile!N82),ScheduleCompile!N82/1,IF(ISTEXT(ScheduleCompile!N82),IF(OR(ISNUMBER(FIND("5F",ScheduleCompile!N82)),ISNUMBER(FIND("0F",ScheduleCompile!N82)),ISNUMBER(FIND("8F",ScheduleCompile!N82)),ISNUMBER(FIND("1F",ScheduleCompile!N82)),ISNUMBER(FIND("2F",ScheduleCompile!N82)),ISNUMBER(FIND("3F",ScheduleCompile!N82)),ISNUMBER(FIND("6F",ScheduleCompile!N82)),ISNUMBER(FIND("7F",ScheduleCompile!N82)),ISNUMBER(FIND("9F",ScheduleCompile!N82)),ISNUMBER(FIND("4F",ScheduleCompile!N82))),VALUE(LEFT(ScheduleCompile!N82,FIND("F",ScheduleCompile!N82)-1)),ScheduleCompile!N82)))))),"",IF(ScheduleCompile!N82="Off",0,IF(ScheduleCompile!N82="On",1,IF(ISNUMBER(ScheduleCompile!N82),ScheduleCompile!N82/1,IF(ISTEXT(ScheduleCompile!N82),IF(OR(ISNUMBER(FIND("5F",ScheduleCompile!N82)),ISNUMBER(FIND("0F",ScheduleCompile!N82)),ISNUMBER(FIND("8F",ScheduleCompile!N82)),ISNUMBER(FIND("1F",ScheduleCompile!N82)),ISNUMBER(FIND("2F",ScheduleCompile!N82)),ISNUMBER(FIND("3F",ScheduleCompile!N82)),ISNUMBER(FIND("6F",ScheduleCompile!N82)),ISNUMBER(FIND("7F",ScheduleCompile!N82)),ISNUMBER(FIND("9F",ScheduleCompile!N82)),ISNUMBER(FIND("4F",ScheduleCompile!N82))),VALUE(LEFT(ScheduleCompile!N82,FIND("F",ScheduleCompile!N82)-1)),ScheduleCompile!N82)))))))</f>
        <v>0.05</v>
      </c>
      <c r="T89" s="1">
        <f>IF(AND(ISERROR(IF(ScheduleCompile!O82="Off",0,IF(ScheduleCompile!O82="On",1,IF(ISNUMBER(ScheduleCompile!O82),ScheduleCompile!O82/1,IF(ISTEXT(ScheduleCompile!O82),IF(OR(ISNUMBER(FIND("5F",ScheduleCompile!O82)),ISNUMBER(FIND("0F",ScheduleCompile!O82)),ISNUMBER(FIND("8F",ScheduleCompile!O82)),ISNUMBER(FIND("1F",ScheduleCompile!O82)),ISNUMBER(FIND("2F",ScheduleCompile!O82)),ISNUMBER(FIND("3F",ScheduleCompile!O82)),ISNUMBER(FIND("6F",ScheduleCompile!O82)),ISNUMBER(FIND("7F",ScheduleCompile!O82)),ISNUMBER(FIND("9F",ScheduleCompile!O82)),ISNUMBER(FIND("4F",ScheduleCompile!O82))),VALUE(LEFT(ScheduleCompile!O82,FIND("F",ScheduleCompile!O82)-1)),ScheduleCompile!O82)))))),ISTEXT(ScheduleCompile!#REF!)),"ENDTABLE",IF(ISERROR(IF(ScheduleCompile!O82="Off",0,IF(ScheduleCompile!O82="On",1,IF(ISNUMBER(ScheduleCompile!O82),ScheduleCompile!O82/1,IF(ISTEXT(ScheduleCompile!O82),IF(OR(ISNUMBER(FIND("5F",ScheduleCompile!O82)),ISNUMBER(FIND("0F",ScheduleCompile!O82)),ISNUMBER(FIND("8F",ScheduleCompile!O82)),ISNUMBER(FIND("1F",ScheduleCompile!O82)),ISNUMBER(FIND("2F",ScheduleCompile!O82)),ISNUMBER(FIND("3F",ScheduleCompile!O82)),ISNUMBER(FIND("6F",ScheduleCompile!O82)),ISNUMBER(FIND("7F",ScheduleCompile!O82)),ISNUMBER(FIND("9F",ScheduleCompile!O82)),ISNUMBER(FIND("4F",ScheduleCompile!O82))),VALUE(LEFT(ScheduleCompile!O82,FIND("F",ScheduleCompile!O82)-1)),ScheduleCompile!O82)))))),"",IF(ScheduleCompile!O82="Off",0,IF(ScheduleCompile!O82="On",1,IF(ISNUMBER(ScheduleCompile!O82),ScheduleCompile!O82/1,IF(ISTEXT(ScheduleCompile!O82),IF(OR(ISNUMBER(FIND("5F",ScheduleCompile!O82)),ISNUMBER(FIND("0F",ScheduleCompile!O82)),ISNUMBER(FIND("8F",ScheduleCompile!O82)),ISNUMBER(FIND("1F",ScheduleCompile!O82)),ISNUMBER(FIND("2F",ScheduleCompile!O82)),ISNUMBER(FIND("3F",ScheduleCompile!O82)),ISNUMBER(FIND("6F",ScheduleCompile!O82)),ISNUMBER(FIND("7F",ScheduleCompile!O82)),ISNUMBER(FIND("9F",ScheduleCompile!O82)),ISNUMBER(FIND("4F",ScheduleCompile!O82))),VALUE(LEFT(ScheduleCompile!O82,FIND("F",ScheduleCompile!O82)-1)),ScheduleCompile!O82)))))))</f>
        <v>0.05</v>
      </c>
      <c r="U89" s="1">
        <f>IF(AND(ISERROR(IF(ScheduleCompile!P82="Off",0,IF(ScheduleCompile!P82="On",1,IF(ISNUMBER(ScheduleCompile!P82),ScheduleCompile!P82/1,IF(ISTEXT(ScheduleCompile!P82),IF(OR(ISNUMBER(FIND("5F",ScheduleCompile!P82)),ISNUMBER(FIND("0F",ScheduleCompile!P82)),ISNUMBER(FIND("8F",ScheduleCompile!P82)),ISNUMBER(FIND("1F",ScheduleCompile!P82)),ISNUMBER(FIND("2F",ScheduleCompile!P82)),ISNUMBER(FIND("3F",ScheduleCompile!P82)),ISNUMBER(FIND("6F",ScheduleCompile!P82)),ISNUMBER(FIND("7F",ScheduleCompile!P82)),ISNUMBER(FIND("9F",ScheduleCompile!P82)),ISNUMBER(FIND("4F",ScheduleCompile!P82))),VALUE(LEFT(ScheduleCompile!P82,FIND("F",ScheduleCompile!P82)-1)),ScheduleCompile!P82)))))),ISTEXT(ScheduleCompile!#REF!)),"ENDTABLE",IF(ISERROR(IF(ScheduleCompile!P82="Off",0,IF(ScheduleCompile!P82="On",1,IF(ISNUMBER(ScheduleCompile!P82),ScheduleCompile!P82/1,IF(ISTEXT(ScheduleCompile!P82),IF(OR(ISNUMBER(FIND("5F",ScheduleCompile!P82)),ISNUMBER(FIND("0F",ScheduleCompile!P82)),ISNUMBER(FIND("8F",ScheduleCompile!P82)),ISNUMBER(FIND("1F",ScheduleCompile!P82)),ISNUMBER(FIND("2F",ScheduleCompile!P82)),ISNUMBER(FIND("3F",ScheduleCompile!P82)),ISNUMBER(FIND("6F",ScheduleCompile!P82)),ISNUMBER(FIND("7F",ScheduleCompile!P82)),ISNUMBER(FIND("9F",ScheduleCompile!P82)),ISNUMBER(FIND("4F",ScheduleCompile!P82))),VALUE(LEFT(ScheduleCompile!P82,FIND("F",ScheduleCompile!P82)-1)),ScheduleCompile!P82)))))),"",IF(ScheduleCompile!P82="Off",0,IF(ScheduleCompile!P82="On",1,IF(ISNUMBER(ScheduleCompile!P82),ScheduleCompile!P82/1,IF(ISTEXT(ScheduleCompile!P82),IF(OR(ISNUMBER(FIND("5F",ScheduleCompile!P82)),ISNUMBER(FIND("0F",ScheduleCompile!P82)),ISNUMBER(FIND("8F",ScheduleCompile!P82)),ISNUMBER(FIND("1F",ScheduleCompile!P82)),ISNUMBER(FIND("2F",ScheduleCompile!P82)),ISNUMBER(FIND("3F",ScheduleCompile!P82)),ISNUMBER(FIND("6F",ScheduleCompile!P82)),ISNUMBER(FIND("7F",ScheduleCompile!P82)),ISNUMBER(FIND("9F",ScheduleCompile!P82)),ISNUMBER(FIND("4F",ScheduleCompile!P82))),VALUE(LEFT(ScheduleCompile!P82,FIND("F",ScheduleCompile!P82)-1)),ScheduleCompile!P82)))))))</f>
        <v>0.05</v>
      </c>
      <c r="V89" s="1">
        <f>IF(AND(ISERROR(IF(ScheduleCompile!Q82="Off",0,IF(ScheduleCompile!Q82="On",1,IF(ISNUMBER(ScheduleCompile!Q82),ScheduleCompile!Q82/1,IF(ISTEXT(ScheduleCompile!Q82),IF(OR(ISNUMBER(FIND("5F",ScheduleCompile!Q82)),ISNUMBER(FIND("0F",ScheduleCompile!Q82)),ISNUMBER(FIND("8F",ScheduleCompile!Q82)),ISNUMBER(FIND("1F",ScheduleCompile!Q82)),ISNUMBER(FIND("2F",ScheduleCompile!Q82)),ISNUMBER(FIND("3F",ScheduleCompile!Q82)),ISNUMBER(FIND("6F",ScheduleCompile!Q82)),ISNUMBER(FIND("7F",ScheduleCompile!Q82)),ISNUMBER(FIND("9F",ScheduleCompile!Q82)),ISNUMBER(FIND("4F",ScheduleCompile!Q82))),VALUE(LEFT(ScheduleCompile!Q82,FIND("F",ScheduleCompile!Q82)-1)),ScheduleCompile!Q82)))))),ISTEXT(ScheduleCompile!#REF!)),"ENDTABLE",IF(ISERROR(IF(ScheduleCompile!Q82="Off",0,IF(ScheduleCompile!Q82="On",1,IF(ISNUMBER(ScheduleCompile!Q82),ScheduleCompile!Q82/1,IF(ISTEXT(ScheduleCompile!Q82),IF(OR(ISNUMBER(FIND("5F",ScheduleCompile!Q82)),ISNUMBER(FIND("0F",ScheduleCompile!Q82)),ISNUMBER(FIND("8F",ScheduleCompile!Q82)),ISNUMBER(FIND("1F",ScheduleCompile!Q82)),ISNUMBER(FIND("2F",ScheduleCompile!Q82)),ISNUMBER(FIND("3F",ScheduleCompile!Q82)),ISNUMBER(FIND("6F",ScheduleCompile!Q82)),ISNUMBER(FIND("7F",ScheduleCompile!Q82)),ISNUMBER(FIND("9F",ScheduleCompile!Q82)),ISNUMBER(FIND("4F",ScheduleCompile!Q82))),VALUE(LEFT(ScheduleCompile!Q82,FIND("F",ScheduleCompile!Q82)-1)),ScheduleCompile!Q82)))))),"",IF(ScheduleCompile!Q82="Off",0,IF(ScheduleCompile!Q82="On",1,IF(ISNUMBER(ScheduleCompile!Q82),ScheduleCompile!Q82/1,IF(ISTEXT(ScheduleCompile!Q82),IF(OR(ISNUMBER(FIND("5F",ScheduleCompile!Q82)),ISNUMBER(FIND("0F",ScheduleCompile!Q82)),ISNUMBER(FIND("8F",ScheduleCompile!Q82)),ISNUMBER(FIND("1F",ScheduleCompile!Q82)),ISNUMBER(FIND("2F",ScheduleCompile!Q82)),ISNUMBER(FIND("3F",ScheduleCompile!Q82)),ISNUMBER(FIND("6F",ScheduleCompile!Q82)),ISNUMBER(FIND("7F",ScheduleCompile!Q82)),ISNUMBER(FIND("9F",ScheduleCompile!Q82)),ISNUMBER(FIND("4F",ScheduleCompile!Q82))),VALUE(LEFT(ScheduleCompile!Q82,FIND("F",ScheduleCompile!Q82)-1)),ScheduleCompile!Q82)))))))</f>
        <v>0.05</v>
      </c>
      <c r="W89" s="1">
        <f>IF(AND(ISERROR(IF(ScheduleCompile!R82="Off",0,IF(ScheduleCompile!R82="On",1,IF(ISNUMBER(ScheduleCompile!R82),ScheduleCompile!R82/1,IF(ISTEXT(ScheduleCompile!R82),IF(OR(ISNUMBER(FIND("5F",ScheduleCompile!R82)),ISNUMBER(FIND("0F",ScheduleCompile!R82)),ISNUMBER(FIND("8F",ScheduleCompile!R82)),ISNUMBER(FIND("1F",ScheduleCompile!R82)),ISNUMBER(FIND("2F",ScheduleCompile!R82)),ISNUMBER(FIND("3F",ScheduleCompile!R82)),ISNUMBER(FIND("6F",ScheduleCompile!R82)),ISNUMBER(FIND("7F",ScheduleCompile!R82)),ISNUMBER(FIND("9F",ScheduleCompile!R82)),ISNUMBER(FIND("4F",ScheduleCompile!R82))),VALUE(LEFT(ScheduleCompile!R82,FIND("F",ScheduleCompile!R82)-1)),ScheduleCompile!R82)))))),ISTEXT(ScheduleCompile!#REF!)),"ENDTABLE",IF(ISERROR(IF(ScheduleCompile!R82="Off",0,IF(ScheduleCompile!R82="On",1,IF(ISNUMBER(ScheduleCompile!R82),ScheduleCompile!R82/1,IF(ISTEXT(ScheduleCompile!R82),IF(OR(ISNUMBER(FIND("5F",ScheduleCompile!R82)),ISNUMBER(FIND("0F",ScheduleCompile!R82)),ISNUMBER(FIND("8F",ScheduleCompile!R82)),ISNUMBER(FIND("1F",ScheduleCompile!R82)),ISNUMBER(FIND("2F",ScheduleCompile!R82)),ISNUMBER(FIND("3F",ScheduleCompile!R82)),ISNUMBER(FIND("6F",ScheduleCompile!R82)),ISNUMBER(FIND("7F",ScheduleCompile!R82)),ISNUMBER(FIND("9F",ScheduleCompile!R82)),ISNUMBER(FIND("4F",ScheduleCompile!R82))),VALUE(LEFT(ScheduleCompile!R82,FIND("F",ScheduleCompile!R82)-1)),ScheduleCompile!R82)))))),"",IF(ScheduleCompile!R82="Off",0,IF(ScheduleCompile!R82="On",1,IF(ISNUMBER(ScheduleCompile!R82),ScheduleCompile!R82/1,IF(ISTEXT(ScheduleCompile!R82),IF(OR(ISNUMBER(FIND("5F",ScheduleCompile!R82)),ISNUMBER(FIND("0F",ScheduleCompile!R82)),ISNUMBER(FIND("8F",ScheduleCompile!R82)),ISNUMBER(FIND("1F",ScheduleCompile!R82)),ISNUMBER(FIND("2F",ScheduleCompile!R82)),ISNUMBER(FIND("3F",ScheduleCompile!R82)),ISNUMBER(FIND("6F",ScheduleCompile!R82)),ISNUMBER(FIND("7F",ScheduleCompile!R82)),ISNUMBER(FIND("9F",ScheduleCompile!R82)),ISNUMBER(FIND("4F",ScheduleCompile!R82))),VALUE(LEFT(ScheduleCompile!R82,FIND("F",ScheduleCompile!R82)-1)),ScheduleCompile!R82)))))))</f>
        <v>0</v>
      </c>
      <c r="X89" s="1">
        <f>IF(AND(ISERROR(IF(ScheduleCompile!S82="Off",0,IF(ScheduleCompile!S82="On",1,IF(ISNUMBER(ScheduleCompile!S82),ScheduleCompile!S82/1,IF(ISTEXT(ScheduleCompile!S82),IF(OR(ISNUMBER(FIND("5F",ScheduleCompile!S82)),ISNUMBER(FIND("0F",ScheduleCompile!S82)),ISNUMBER(FIND("8F",ScheduleCompile!S82)),ISNUMBER(FIND("1F",ScheduleCompile!S82)),ISNUMBER(FIND("2F",ScheduleCompile!S82)),ISNUMBER(FIND("3F",ScheduleCompile!S82)),ISNUMBER(FIND("6F",ScheduleCompile!S82)),ISNUMBER(FIND("7F",ScheduleCompile!S82)),ISNUMBER(FIND("9F",ScheduleCompile!S82)),ISNUMBER(FIND("4F",ScheduleCompile!S82))),VALUE(LEFT(ScheduleCompile!S82,FIND("F",ScheduleCompile!S82)-1)),ScheduleCompile!S82)))))),ISTEXT(ScheduleCompile!#REF!)),"ENDTABLE",IF(ISERROR(IF(ScheduleCompile!S82="Off",0,IF(ScheduleCompile!S82="On",1,IF(ISNUMBER(ScheduleCompile!S82),ScheduleCompile!S82/1,IF(ISTEXT(ScheduleCompile!S82),IF(OR(ISNUMBER(FIND("5F",ScheduleCompile!S82)),ISNUMBER(FIND("0F",ScheduleCompile!S82)),ISNUMBER(FIND("8F",ScheduleCompile!S82)),ISNUMBER(FIND("1F",ScheduleCompile!S82)),ISNUMBER(FIND("2F",ScheduleCompile!S82)),ISNUMBER(FIND("3F",ScheduleCompile!S82)),ISNUMBER(FIND("6F",ScheduleCompile!S82)),ISNUMBER(FIND("7F",ScheduleCompile!S82)),ISNUMBER(FIND("9F",ScheduleCompile!S82)),ISNUMBER(FIND("4F",ScheduleCompile!S82))),VALUE(LEFT(ScheduleCompile!S82,FIND("F",ScheduleCompile!S82)-1)),ScheduleCompile!S82)))))),"",IF(ScheduleCompile!S82="Off",0,IF(ScheduleCompile!S82="On",1,IF(ISNUMBER(ScheduleCompile!S82),ScheduleCompile!S82/1,IF(ISTEXT(ScheduleCompile!S82),IF(OR(ISNUMBER(FIND("5F",ScheduleCompile!S82)),ISNUMBER(FIND("0F",ScheduleCompile!S82)),ISNUMBER(FIND("8F",ScheduleCompile!S82)),ISNUMBER(FIND("1F",ScheduleCompile!S82)),ISNUMBER(FIND("2F",ScheduleCompile!S82)),ISNUMBER(FIND("3F",ScheduleCompile!S82)),ISNUMBER(FIND("6F",ScheduleCompile!S82)),ISNUMBER(FIND("7F",ScheduleCompile!S82)),ISNUMBER(FIND("9F",ScheduleCompile!S82)),ISNUMBER(FIND("4F",ScheduleCompile!S82))),VALUE(LEFT(ScheduleCompile!S82,FIND("F",ScheduleCompile!S82)-1)),ScheduleCompile!S82)))))))</f>
        <v>0</v>
      </c>
      <c r="Y89" s="1">
        <f>IF(AND(ISERROR(IF(ScheduleCompile!T82="Off",0,IF(ScheduleCompile!T82="On",1,IF(ISNUMBER(ScheduleCompile!T82),ScheduleCompile!T82/1,IF(ISTEXT(ScheduleCompile!T82),IF(OR(ISNUMBER(FIND("5F",ScheduleCompile!T82)),ISNUMBER(FIND("0F",ScheduleCompile!T82)),ISNUMBER(FIND("8F",ScheduleCompile!T82)),ISNUMBER(FIND("1F",ScheduleCompile!T82)),ISNUMBER(FIND("2F",ScheduleCompile!T82)),ISNUMBER(FIND("3F",ScheduleCompile!T82)),ISNUMBER(FIND("6F",ScheduleCompile!T82)),ISNUMBER(FIND("7F",ScheduleCompile!T82)),ISNUMBER(FIND("9F",ScheduleCompile!T82)),ISNUMBER(FIND("4F",ScheduleCompile!T82))),VALUE(LEFT(ScheduleCompile!T82,FIND("F",ScheduleCompile!T82)-1)),ScheduleCompile!T82)))))),ISTEXT(ScheduleCompile!#REF!)),"ENDTABLE",IF(ISERROR(IF(ScheduleCompile!T82="Off",0,IF(ScheduleCompile!T82="On",1,IF(ISNUMBER(ScheduleCompile!T82),ScheduleCompile!T82/1,IF(ISTEXT(ScheduleCompile!T82),IF(OR(ISNUMBER(FIND("5F",ScheduleCompile!T82)),ISNUMBER(FIND("0F",ScheduleCompile!T82)),ISNUMBER(FIND("8F",ScheduleCompile!T82)),ISNUMBER(FIND("1F",ScheduleCompile!T82)),ISNUMBER(FIND("2F",ScheduleCompile!T82)),ISNUMBER(FIND("3F",ScheduleCompile!T82)),ISNUMBER(FIND("6F",ScheduleCompile!T82)),ISNUMBER(FIND("7F",ScheduleCompile!T82)),ISNUMBER(FIND("9F",ScheduleCompile!T82)),ISNUMBER(FIND("4F",ScheduleCompile!T82))),VALUE(LEFT(ScheduleCompile!T82,FIND("F",ScheduleCompile!T82)-1)),ScheduleCompile!T82)))))),"",IF(ScheduleCompile!T82="Off",0,IF(ScheduleCompile!T82="On",1,IF(ISNUMBER(ScheduleCompile!T82),ScheduleCompile!T82/1,IF(ISTEXT(ScheduleCompile!T82),IF(OR(ISNUMBER(FIND("5F",ScheduleCompile!T82)),ISNUMBER(FIND("0F",ScheduleCompile!T82)),ISNUMBER(FIND("8F",ScheduleCompile!T82)),ISNUMBER(FIND("1F",ScheduleCompile!T82)),ISNUMBER(FIND("2F",ScheduleCompile!T82)),ISNUMBER(FIND("3F",ScheduleCompile!T82)),ISNUMBER(FIND("6F",ScheduleCompile!T82)),ISNUMBER(FIND("7F",ScheduleCompile!T82)),ISNUMBER(FIND("9F",ScheduleCompile!T82)),ISNUMBER(FIND("4F",ScheduleCompile!T82))),VALUE(LEFT(ScheduleCompile!T82,FIND("F",ScheduleCompile!T82)-1)),ScheduleCompile!T82)))))))</f>
        <v>0</v>
      </c>
      <c r="Z89" s="1">
        <f>IF(AND(ISERROR(IF(ScheduleCompile!U82="Off",0,IF(ScheduleCompile!U82="On",1,IF(ISNUMBER(ScheduleCompile!U82),ScheduleCompile!U82/1,IF(ISTEXT(ScheduleCompile!U82),IF(OR(ISNUMBER(FIND("5F",ScheduleCompile!U82)),ISNUMBER(FIND("0F",ScheduleCompile!U82)),ISNUMBER(FIND("8F",ScheduleCompile!U82)),ISNUMBER(FIND("1F",ScheduleCompile!U82)),ISNUMBER(FIND("2F",ScheduleCompile!U82)),ISNUMBER(FIND("3F",ScheduleCompile!U82)),ISNUMBER(FIND("6F",ScheduleCompile!U82)),ISNUMBER(FIND("7F",ScheduleCompile!U82)),ISNUMBER(FIND("9F",ScheduleCompile!U82)),ISNUMBER(FIND("4F",ScheduleCompile!U82))),VALUE(LEFT(ScheduleCompile!U82,FIND("F",ScheduleCompile!U82)-1)),ScheduleCompile!U82)))))),ISTEXT(ScheduleCompile!#REF!)),"ENDTABLE",IF(ISERROR(IF(ScheduleCompile!U82="Off",0,IF(ScheduleCompile!U82="On",1,IF(ISNUMBER(ScheduleCompile!U82),ScheduleCompile!U82/1,IF(ISTEXT(ScheduleCompile!U82),IF(OR(ISNUMBER(FIND("5F",ScheduleCompile!U82)),ISNUMBER(FIND("0F",ScheduleCompile!U82)),ISNUMBER(FIND("8F",ScheduleCompile!U82)),ISNUMBER(FIND("1F",ScheduleCompile!U82)),ISNUMBER(FIND("2F",ScheduleCompile!U82)),ISNUMBER(FIND("3F",ScheduleCompile!U82)),ISNUMBER(FIND("6F",ScheduleCompile!U82)),ISNUMBER(FIND("7F",ScheduleCompile!U82)),ISNUMBER(FIND("9F",ScheduleCompile!U82)),ISNUMBER(FIND("4F",ScheduleCompile!U82))),VALUE(LEFT(ScheduleCompile!U82,FIND("F",ScheduleCompile!U82)-1)),ScheduleCompile!U82)))))),"",IF(ScheduleCompile!U82="Off",0,IF(ScheduleCompile!U82="On",1,IF(ISNUMBER(ScheduleCompile!U82),ScheduleCompile!U82/1,IF(ISTEXT(ScheduleCompile!U82),IF(OR(ISNUMBER(FIND("5F",ScheduleCompile!U82)),ISNUMBER(FIND("0F",ScheduleCompile!U82)),ISNUMBER(FIND("8F",ScheduleCompile!U82)),ISNUMBER(FIND("1F",ScheduleCompile!U82)),ISNUMBER(FIND("2F",ScheduleCompile!U82)),ISNUMBER(FIND("3F",ScheduleCompile!U82)),ISNUMBER(FIND("6F",ScheduleCompile!U82)),ISNUMBER(FIND("7F",ScheduleCompile!U82)),ISNUMBER(FIND("9F",ScheduleCompile!U82)),ISNUMBER(FIND("4F",ScheduleCompile!U82))),VALUE(LEFT(ScheduleCompile!U82,FIND("F",ScheduleCompile!U82)-1)),ScheduleCompile!U82)))))))</f>
        <v>0</v>
      </c>
      <c r="AA89" s="1">
        <f>IF(AND(ISERROR(IF(ScheduleCompile!V82="Off",0,IF(ScheduleCompile!V82="On",1,IF(ISNUMBER(ScheduleCompile!V82),ScheduleCompile!V82/1,IF(ISTEXT(ScheduleCompile!V82),IF(OR(ISNUMBER(FIND("5F",ScheduleCompile!V82)),ISNUMBER(FIND("0F",ScheduleCompile!V82)),ISNUMBER(FIND("8F",ScheduleCompile!V82)),ISNUMBER(FIND("1F",ScheduleCompile!V82)),ISNUMBER(FIND("2F",ScheduleCompile!V82)),ISNUMBER(FIND("3F",ScheduleCompile!V82)),ISNUMBER(FIND("6F",ScheduleCompile!V82)),ISNUMBER(FIND("7F",ScheduleCompile!V82)),ISNUMBER(FIND("9F",ScheduleCompile!V82)),ISNUMBER(FIND("4F",ScheduleCompile!V82))),VALUE(LEFT(ScheduleCompile!V82,FIND("F",ScheduleCompile!V82)-1)),ScheduleCompile!V82)))))),ISTEXT(ScheduleCompile!#REF!)),"ENDTABLE",IF(ISERROR(IF(ScheduleCompile!V82="Off",0,IF(ScheduleCompile!V82="On",1,IF(ISNUMBER(ScheduleCompile!V82),ScheduleCompile!V82/1,IF(ISTEXT(ScheduleCompile!V82),IF(OR(ISNUMBER(FIND("5F",ScheduleCompile!V82)),ISNUMBER(FIND("0F",ScheduleCompile!V82)),ISNUMBER(FIND("8F",ScheduleCompile!V82)),ISNUMBER(FIND("1F",ScheduleCompile!V82)),ISNUMBER(FIND("2F",ScheduleCompile!V82)),ISNUMBER(FIND("3F",ScheduleCompile!V82)),ISNUMBER(FIND("6F",ScheduleCompile!V82)),ISNUMBER(FIND("7F",ScheduleCompile!V82)),ISNUMBER(FIND("9F",ScheduleCompile!V82)),ISNUMBER(FIND("4F",ScheduleCompile!V82))),VALUE(LEFT(ScheduleCompile!V82,FIND("F",ScheduleCompile!V82)-1)),ScheduleCompile!V82)))))),"",IF(ScheduleCompile!V82="Off",0,IF(ScheduleCompile!V82="On",1,IF(ISNUMBER(ScheduleCompile!V82),ScheduleCompile!V82/1,IF(ISTEXT(ScheduleCompile!V82),IF(OR(ISNUMBER(FIND("5F",ScheduleCompile!V82)),ISNUMBER(FIND("0F",ScheduleCompile!V82)),ISNUMBER(FIND("8F",ScheduleCompile!V82)),ISNUMBER(FIND("1F",ScheduleCompile!V82)),ISNUMBER(FIND("2F",ScheduleCompile!V82)),ISNUMBER(FIND("3F",ScheduleCompile!V82)),ISNUMBER(FIND("6F",ScheduleCompile!V82)),ISNUMBER(FIND("7F",ScheduleCompile!V82)),ISNUMBER(FIND("9F",ScheduleCompile!V82)),ISNUMBER(FIND("4F",ScheduleCompile!V82))),VALUE(LEFT(ScheduleCompile!V82,FIND("F",ScheduleCompile!V82)-1)),ScheduleCompile!V82)))))))</f>
        <v>0</v>
      </c>
      <c r="AB89" s="1">
        <f>IF(AND(ISERROR(IF(ScheduleCompile!W82="Off",0,IF(ScheduleCompile!W82="On",1,IF(ISNUMBER(ScheduleCompile!W82),ScheduleCompile!W82/1,IF(ISTEXT(ScheduleCompile!W82),IF(OR(ISNUMBER(FIND("5F",ScheduleCompile!W82)),ISNUMBER(FIND("0F",ScheduleCompile!W82)),ISNUMBER(FIND("8F",ScheduleCompile!W82)),ISNUMBER(FIND("1F",ScheduleCompile!W82)),ISNUMBER(FIND("2F",ScheduleCompile!W82)),ISNUMBER(FIND("3F",ScheduleCompile!W82)),ISNUMBER(FIND("6F",ScheduleCompile!W82)),ISNUMBER(FIND("7F",ScheduleCompile!W82)),ISNUMBER(FIND("9F",ScheduleCompile!W82)),ISNUMBER(FIND("4F",ScheduleCompile!W82))),VALUE(LEFT(ScheduleCompile!W82,FIND("F",ScheduleCompile!W82)-1)),ScheduleCompile!W82)))))),ISTEXT(ScheduleCompile!#REF!)),"ENDTABLE",IF(ISERROR(IF(ScheduleCompile!W82="Off",0,IF(ScheduleCompile!W82="On",1,IF(ISNUMBER(ScheduleCompile!W82),ScheduleCompile!W82/1,IF(ISTEXT(ScheduleCompile!W82),IF(OR(ISNUMBER(FIND("5F",ScheduleCompile!W82)),ISNUMBER(FIND("0F",ScheduleCompile!W82)),ISNUMBER(FIND("8F",ScheduleCompile!W82)),ISNUMBER(FIND("1F",ScheduleCompile!W82)),ISNUMBER(FIND("2F",ScheduleCompile!W82)),ISNUMBER(FIND("3F",ScheduleCompile!W82)),ISNUMBER(FIND("6F",ScheduleCompile!W82)),ISNUMBER(FIND("7F",ScheduleCompile!W82)),ISNUMBER(FIND("9F",ScheduleCompile!W82)),ISNUMBER(FIND("4F",ScheduleCompile!W82))),VALUE(LEFT(ScheduleCompile!W82,FIND("F",ScheduleCompile!W82)-1)),ScheduleCompile!W82)))))),"",IF(ScheduleCompile!W82="Off",0,IF(ScheduleCompile!W82="On",1,IF(ISNUMBER(ScheduleCompile!W82),ScheduleCompile!W82/1,IF(ISTEXT(ScheduleCompile!W82),IF(OR(ISNUMBER(FIND("5F",ScheduleCompile!W82)),ISNUMBER(FIND("0F",ScheduleCompile!W82)),ISNUMBER(FIND("8F",ScheduleCompile!W82)),ISNUMBER(FIND("1F",ScheduleCompile!W82)),ISNUMBER(FIND("2F",ScheduleCompile!W82)),ISNUMBER(FIND("3F",ScheduleCompile!W82)),ISNUMBER(FIND("6F",ScheduleCompile!W82)),ISNUMBER(FIND("7F",ScheduleCompile!W82)),ISNUMBER(FIND("9F",ScheduleCompile!W82)),ISNUMBER(FIND("4F",ScheduleCompile!W82))),VALUE(LEFT(ScheduleCompile!W82,FIND("F",ScheduleCompile!W82)-1)),ScheduleCompile!W82)))))))</f>
        <v>0</v>
      </c>
      <c r="AC89" s="1">
        <f>IF(AND(ISERROR(IF(ScheduleCompile!X82="Off",0,IF(ScheduleCompile!X82="On",1,IF(ISNUMBER(ScheduleCompile!X82),ScheduleCompile!X82/1,IF(ISTEXT(ScheduleCompile!X82),IF(OR(ISNUMBER(FIND("5F",ScheduleCompile!X82)),ISNUMBER(FIND("0F",ScheduleCompile!X82)),ISNUMBER(FIND("8F",ScheduleCompile!X82)),ISNUMBER(FIND("1F",ScheduleCompile!X82)),ISNUMBER(FIND("2F",ScheduleCompile!X82)),ISNUMBER(FIND("3F",ScheduleCompile!X82)),ISNUMBER(FIND("6F",ScheduleCompile!X82)),ISNUMBER(FIND("7F",ScheduleCompile!X82)),ISNUMBER(FIND("9F",ScheduleCompile!X82)),ISNUMBER(FIND("4F",ScheduleCompile!X82))),VALUE(LEFT(ScheduleCompile!X82,FIND("F",ScheduleCompile!X82)-1)),ScheduleCompile!X82)))))),ISTEXT(ScheduleCompile!#REF!)),"ENDTABLE",IF(ISERROR(IF(ScheduleCompile!X82="Off",0,IF(ScheduleCompile!X82="On",1,IF(ISNUMBER(ScheduleCompile!X82),ScheduleCompile!X82/1,IF(ISTEXT(ScheduleCompile!X82),IF(OR(ISNUMBER(FIND("5F",ScheduleCompile!X82)),ISNUMBER(FIND("0F",ScheduleCompile!X82)),ISNUMBER(FIND("8F",ScheduleCompile!X82)),ISNUMBER(FIND("1F",ScheduleCompile!X82)),ISNUMBER(FIND("2F",ScheduleCompile!X82)),ISNUMBER(FIND("3F",ScheduleCompile!X82)),ISNUMBER(FIND("6F",ScheduleCompile!X82)),ISNUMBER(FIND("7F",ScheduleCompile!X82)),ISNUMBER(FIND("9F",ScheduleCompile!X82)),ISNUMBER(FIND("4F",ScheduleCompile!X82))),VALUE(LEFT(ScheduleCompile!X82,FIND("F",ScheduleCompile!X82)-1)),ScheduleCompile!X82)))))),"",IF(ScheduleCompile!X82="Off",0,IF(ScheduleCompile!X82="On",1,IF(ISNUMBER(ScheduleCompile!X82),ScheduleCompile!X82/1,IF(ISTEXT(ScheduleCompile!X82),IF(OR(ISNUMBER(FIND("5F",ScheduleCompile!X82)),ISNUMBER(FIND("0F",ScheduleCompile!X82)),ISNUMBER(FIND("8F",ScheduleCompile!X82)),ISNUMBER(FIND("1F",ScheduleCompile!X82)),ISNUMBER(FIND("2F",ScheduleCompile!X82)),ISNUMBER(FIND("3F",ScheduleCompile!X82)),ISNUMBER(FIND("6F",ScheduleCompile!X82)),ISNUMBER(FIND("7F",ScheduleCompile!X82)),ISNUMBER(FIND("9F",ScheduleCompile!X82)),ISNUMBER(FIND("4F",ScheduleCompile!X82))),VALUE(LEFT(ScheduleCompile!X82,FIND("F",ScheduleCompile!X82)-1)),ScheduleCompile!X82)))))))</f>
        <v>0</v>
      </c>
      <c r="AD89" s="1">
        <f>IF(AND(ISERROR(IF(ScheduleCompile!Y82="Off",0,IF(ScheduleCompile!Y82="On",1,IF(ISNUMBER(ScheduleCompile!Y82),ScheduleCompile!Y82/1,IF(ISTEXT(ScheduleCompile!Y82),IF(OR(ISNUMBER(FIND("5F",ScheduleCompile!Y82)),ISNUMBER(FIND("0F",ScheduleCompile!Y82)),ISNUMBER(FIND("8F",ScheduleCompile!Y82)),ISNUMBER(FIND("1F",ScheduleCompile!Y82)),ISNUMBER(FIND("2F",ScheduleCompile!Y82)),ISNUMBER(FIND("3F",ScheduleCompile!Y82)),ISNUMBER(FIND("6F",ScheduleCompile!Y82)),ISNUMBER(FIND("7F",ScheduleCompile!Y82)),ISNUMBER(FIND("9F",ScheduleCompile!Y82)),ISNUMBER(FIND("4F",ScheduleCompile!Y82))),VALUE(LEFT(ScheduleCompile!Y82,FIND("F",ScheduleCompile!Y82)-1)),ScheduleCompile!Y82)))))),ISTEXT(ScheduleCompile!#REF!)),"ENDTABLE",IF(ISERROR(IF(ScheduleCompile!Y82="Off",0,IF(ScheduleCompile!Y82="On",1,IF(ISNUMBER(ScheduleCompile!Y82),ScheduleCompile!Y82/1,IF(ISTEXT(ScheduleCompile!Y82),IF(OR(ISNUMBER(FIND("5F",ScheduleCompile!Y82)),ISNUMBER(FIND("0F",ScheduleCompile!Y82)),ISNUMBER(FIND("8F",ScheduleCompile!Y82)),ISNUMBER(FIND("1F",ScheduleCompile!Y82)),ISNUMBER(FIND("2F",ScheduleCompile!Y82)),ISNUMBER(FIND("3F",ScheduleCompile!Y82)),ISNUMBER(FIND("6F",ScheduleCompile!Y82)),ISNUMBER(FIND("7F",ScheduleCompile!Y82)),ISNUMBER(FIND("9F",ScheduleCompile!Y82)),ISNUMBER(FIND("4F",ScheduleCompile!Y82))),VALUE(LEFT(ScheduleCompile!Y82,FIND("F",ScheduleCompile!Y82)-1)),ScheduleCompile!Y82)))))),"",IF(ScheduleCompile!Y82="Off",0,IF(ScheduleCompile!Y82="On",1,IF(ISNUMBER(ScheduleCompile!Y82),ScheduleCompile!Y82/1,IF(ISTEXT(ScheduleCompile!Y82),IF(OR(ISNUMBER(FIND("5F",ScheduleCompile!Y82)),ISNUMBER(FIND("0F",ScheduleCompile!Y82)),ISNUMBER(FIND("8F",ScheduleCompile!Y82)),ISNUMBER(FIND("1F",ScheduleCompile!Y82)),ISNUMBER(FIND("2F",ScheduleCompile!Y82)),ISNUMBER(FIND("3F",ScheduleCompile!Y82)),ISNUMBER(FIND("6F",ScheduleCompile!Y82)),ISNUMBER(FIND("7F",ScheduleCompile!Y82)),ISNUMBER(FIND("9F",ScheduleCompile!Y82)),ISNUMBER(FIND("4F",ScheduleCompile!Y82))),VALUE(LEFT(ScheduleCompile!Y82,FIND("F",ScheduleCompile!Y82)-1)),ScheduleCompile!Y82)))))))</f>
        <v>0</v>
      </c>
    </row>
    <row r="90" spans="1:30" x14ac:dyDescent="0.25">
      <c r="A90" t="str">
        <f t="shared" si="4"/>
        <v>SchDay "HealthLightsWD"  Type = "Fraction" Hr = (0.1, 0.1, 0.1, 0.1, 0.1, 0.1, 0.1, 0.45, 0.8, 0.8, 0.8, 0.8, 0.8, 0.8, 0.8, 0.8, 0.3, 0.3, 0.3, 0.3, 0.3, 0.3, 0.3, 0.1) ..</v>
      </c>
      <c r="B90" s="1" t="s">
        <v>623</v>
      </c>
      <c r="C90" t="str">
        <f t="shared" si="5"/>
        <v xml:space="preserve">SchDay "HealthLightsWD"  Type = "Fraction" Hr = </v>
      </c>
      <c r="D90" t="str">
        <f t="shared" si="6"/>
        <v>(0.1, 0.1, 0.1, 0.1, 0.1, 0.1, 0.1, 0.45, 0.8, 0.8, 0.8, 0.8, 0.8, 0.8, 0.8, 0.8, 0.3, 0.3, 0.3, 0.3, 0.3, 0.3, 0.3, 0.1) ..</v>
      </c>
      <c r="E90" s="30" t="str">
        <f>ScheduleCompile!A83</f>
        <v>HealthLightsWD</v>
      </c>
      <c r="F90" t="str">
        <f t="shared" si="7"/>
        <v>Fraction</v>
      </c>
      <c r="G90" s="1">
        <f>IF(AND(ISERROR(IF(ScheduleCompile!B83="Off",0,IF(ScheduleCompile!B83="On",1,IF(ISNUMBER(ScheduleCompile!B83),ScheduleCompile!B83/1,IF(ISTEXT(ScheduleCompile!B83),IF(OR(ISNUMBER(FIND("5F",ScheduleCompile!B83)),ISNUMBER(FIND("0F",ScheduleCompile!B83)),ISNUMBER(FIND("8F",ScheduleCompile!B83)),ISNUMBER(FIND("1F",ScheduleCompile!B83)),ISNUMBER(FIND("2F",ScheduleCompile!B83)),ISNUMBER(FIND("3F",ScheduleCompile!B83)),ISNUMBER(FIND("6F",ScheduleCompile!B83)),ISNUMBER(FIND("7F",ScheduleCompile!B83)),ISNUMBER(FIND("9F",ScheduleCompile!B83)),ISNUMBER(FIND("4F",ScheduleCompile!B83))),VALUE(LEFT(ScheduleCompile!B83,FIND("F",ScheduleCompile!B83)-1)),ScheduleCompile!B83)))))),ISTEXT(ScheduleCompile!#REF!)),"ENDTABLE",IF(ISERROR(IF(ScheduleCompile!B83="Off",0,IF(ScheduleCompile!B83="On",1,IF(ISNUMBER(ScheduleCompile!B83),ScheduleCompile!B83/1,IF(ISTEXT(ScheduleCompile!B83),IF(OR(ISNUMBER(FIND("5F",ScheduleCompile!B83)),ISNUMBER(FIND("0F",ScheduleCompile!B83)),ISNUMBER(FIND("8F",ScheduleCompile!B83)),ISNUMBER(FIND("1F",ScheduleCompile!B83)),ISNUMBER(FIND("2F",ScheduleCompile!B83)),ISNUMBER(FIND("3F",ScheduleCompile!B83)),ISNUMBER(FIND("6F",ScheduleCompile!B83)),ISNUMBER(FIND("7F",ScheduleCompile!B83)),ISNUMBER(FIND("9F",ScheduleCompile!B83)),ISNUMBER(FIND("4F",ScheduleCompile!B83))),VALUE(LEFT(ScheduleCompile!B83,FIND("F",ScheduleCompile!B83)-1)),ScheduleCompile!B83)))))),"",IF(ScheduleCompile!B83="Off",0,IF(ScheduleCompile!B83="On",1,IF(ISNUMBER(ScheduleCompile!B83),ScheduleCompile!B83/1,IF(ISTEXT(ScheduleCompile!B83),IF(OR(ISNUMBER(FIND("5F",ScheduleCompile!B83)),ISNUMBER(FIND("0F",ScheduleCompile!B83)),ISNUMBER(FIND("8F",ScheduleCompile!B83)),ISNUMBER(FIND("1F",ScheduleCompile!B83)),ISNUMBER(FIND("2F",ScheduleCompile!B83)),ISNUMBER(FIND("3F",ScheduleCompile!B83)),ISNUMBER(FIND("6F",ScheduleCompile!B83)),ISNUMBER(FIND("7F",ScheduleCompile!B83)),ISNUMBER(FIND("9F",ScheduleCompile!B83)),ISNUMBER(FIND("4F",ScheduleCompile!B83))),VALUE(LEFT(ScheduleCompile!B83,FIND("F",ScheduleCompile!B83)-1)),ScheduleCompile!B83)))))))</f>
        <v>0.1</v>
      </c>
      <c r="H90" s="1">
        <f>IF(AND(ISERROR(IF(ScheduleCompile!C83="Off",0,IF(ScheduleCompile!C83="On",1,IF(ISNUMBER(ScheduleCompile!C83),ScheduleCompile!C83/1,IF(ISTEXT(ScheduleCompile!C83),IF(OR(ISNUMBER(FIND("5F",ScheduleCompile!C83)),ISNUMBER(FIND("0F",ScheduleCompile!C83)),ISNUMBER(FIND("8F",ScheduleCompile!C83)),ISNUMBER(FIND("1F",ScheduleCompile!C83)),ISNUMBER(FIND("2F",ScheduleCompile!C83)),ISNUMBER(FIND("3F",ScheduleCompile!C83)),ISNUMBER(FIND("6F",ScheduleCompile!C83)),ISNUMBER(FIND("7F",ScheduleCompile!C83)),ISNUMBER(FIND("9F",ScheduleCompile!C83)),ISNUMBER(FIND("4F",ScheduleCompile!C83))),VALUE(LEFT(ScheduleCompile!C83,FIND("F",ScheduleCompile!C83)-1)),ScheduleCompile!C83)))))),ISTEXT(ScheduleCompile!#REF!)),"ENDTABLE",IF(ISERROR(IF(ScheduleCompile!C83="Off",0,IF(ScheduleCompile!C83="On",1,IF(ISNUMBER(ScheduleCompile!C83),ScheduleCompile!C83/1,IF(ISTEXT(ScheduleCompile!C83),IF(OR(ISNUMBER(FIND("5F",ScheduleCompile!C83)),ISNUMBER(FIND("0F",ScheduleCompile!C83)),ISNUMBER(FIND("8F",ScheduleCompile!C83)),ISNUMBER(FIND("1F",ScheduleCompile!C83)),ISNUMBER(FIND("2F",ScheduleCompile!C83)),ISNUMBER(FIND("3F",ScheduleCompile!C83)),ISNUMBER(FIND("6F",ScheduleCompile!C83)),ISNUMBER(FIND("7F",ScheduleCompile!C83)),ISNUMBER(FIND("9F",ScheduleCompile!C83)),ISNUMBER(FIND("4F",ScheduleCompile!C83))),VALUE(LEFT(ScheduleCompile!C83,FIND("F",ScheduleCompile!C83)-1)),ScheduleCompile!C83)))))),"",IF(ScheduleCompile!C83="Off",0,IF(ScheduleCompile!C83="On",1,IF(ISNUMBER(ScheduleCompile!C83),ScheduleCompile!C83/1,IF(ISTEXT(ScheduleCompile!C83),IF(OR(ISNUMBER(FIND("5F",ScheduleCompile!C83)),ISNUMBER(FIND("0F",ScheduleCompile!C83)),ISNUMBER(FIND("8F",ScheduleCompile!C83)),ISNUMBER(FIND("1F",ScheduleCompile!C83)),ISNUMBER(FIND("2F",ScheduleCompile!C83)),ISNUMBER(FIND("3F",ScheduleCompile!C83)),ISNUMBER(FIND("6F",ScheduleCompile!C83)),ISNUMBER(FIND("7F",ScheduleCompile!C83)),ISNUMBER(FIND("9F",ScheduleCompile!C83)),ISNUMBER(FIND("4F",ScheduleCompile!C83))),VALUE(LEFT(ScheduleCompile!C83,FIND("F",ScheduleCompile!C83)-1)),ScheduleCompile!C83)))))))</f>
        <v>0.1</v>
      </c>
      <c r="I90" s="1">
        <f>IF(AND(ISERROR(IF(ScheduleCompile!D83="Off",0,IF(ScheduleCompile!D83="On",1,IF(ISNUMBER(ScheduleCompile!D83),ScheduleCompile!D83/1,IF(ISTEXT(ScheduleCompile!D83),IF(OR(ISNUMBER(FIND("5F",ScheduleCompile!D83)),ISNUMBER(FIND("0F",ScheduleCompile!D83)),ISNUMBER(FIND("8F",ScheduleCompile!D83)),ISNUMBER(FIND("1F",ScheduleCompile!D83)),ISNUMBER(FIND("2F",ScheduleCompile!D83)),ISNUMBER(FIND("3F",ScheduleCompile!D83)),ISNUMBER(FIND("6F",ScheduleCompile!D83)),ISNUMBER(FIND("7F",ScheduleCompile!D83)),ISNUMBER(FIND("9F",ScheduleCompile!D83)),ISNUMBER(FIND("4F",ScheduleCompile!D83))),VALUE(LEFT(ScheduleCompile!D83,FIND("F",ScheduleCompile!D83)-1)),ScheduleCompile!D83)))))),ISTEXT(ScheduleCompile!#REF!)),"ENDTABLE",IF(ISERROR(IF(ScheduleCompile!D83="Off",0,IF(ScheduleCompile!D83="On",1,IF(ISNUMBER(ScheduleCompile!D83),ScheduleCompile!D83/1,IF(ISTEXT(ScheduleCompile!D83),IF(OR(ISNUMBER(FIND("5F",ScheduleCompile!D83)),ISNUMBER(FIND("0F",ScheduleCompile!D83)),ISNUMBER(FIND("8F",ScheduleCompile!D83)),ISNUMBER(FIND("1F",ScheduleCompile!D83)),ISNUMBER(FIND("2F",ScheduleCompile!D83)),ISNUMBER(FIND("3F",ScheduleCompile!D83)),ISNUMBER(FIND("6F",ScheduleCompile!D83)),ISNUMBER(FIND("7F",ScheduleCompile!D83)),ISNUMBER(FIND("9F",ScheduleCompile!D83)),ISNUMBER(FIND("4F",ScheduleCompile!D83))),VALUE(LEFT(ScheduleCompile!D83,FIND("F",ScheduleCompile!D83)-1)),ScheduleCompile!D83)))))),"",IF(ScheduleCompile!D83="Off",0,IF(ScheduleCompile!D83="On",1,IF(ISNUMBER(ScheduleCompile!D83),ScheduleCompile!D83/1,IF(ISTEXT(ScheduleCompile!D83),IF(OR(ISNUMBER(FIND("5F",ScheduleCompile!D83)),ISNUMBER(FIND("0F",ScheduleCompile!D83)),ISNUMBER(FIND("8F",ScheduleCompile!D83)),ISNUMBER(FIND("1F",ScheduleCompile!D83)),ISNUMBER(FIND("2F",ScheduleCompile!D83)),ISNUMBER(FIND("3F",ScheduleCompile!D83)),ISNUMBER(FIND("6F",ScheduleCompile!D83)),ISNUMBER(FIND("7F",ScheduleCompile!D83)),ISNUMBER(FIND("9F",ScheduleCompile!D83)),ISNUMBER(FIND("4F",ScheduleCompile!D83))),VALUE(LEFT(ScheduleCompile!D83,FIND("F",ScheduleCompile!D83)-1)),ScheduleCompile!D83)))))))</f>
        <v>0.1</v>
      </c>
      <c r="J90" s="1">
        <f>IF(AND(ISERROR(IF(ScheduleCompile!E83="Off",0,IF(ScheduleCompile!E83="On",1,IF(ISNUMBER(ScheduleCompile!E83),ScheduleCompile!E83/1,IF(ISTEXT(ScheduleCompile!E83),IF(OR(ISNUMBER(FIND("5F",ScheduleCompile!E83)),ISNUMBER(FIND("0F",ScheduleCompile!E83)),ISNUMBER(FIND("8F",ScheduleCompile!E83)),ISNUMBER(FIND("1F",ScheduleCompile!E83)),ISNUMBER(FIND("2F",ScheduleCompile!E83)),ISNUMBER(FIND("3F",ScheduleCompile!E83)),ISNUMBER(FIND("6F",ScheduleCompile!E83)),ISNUMBER(FIND("7F",ScheduleCompile!E83)),ISNUMBER(FIND("9F",ScheduleCompile!E83)),ISNUMBER(FIND("4F",ScheduleCompile!E83))),VALUE(LEFT(ScheduleCompile!E83,FIND("F",ScheduleCompile!E83)-1)),ScheduleCompile!E83)))))),ISTEXT(ScheduleCompile!#REF!)),"ENDTABLE",IF(ISERROR(IF(ScheduleCompile!E83="Off",0,IF(ScheduleCompile!E83="On",1,IF(ISNUMBER(ScheduleCompile!E83),ScheduleCompile!E83/1,IF(ISTEXT(ScheduleCompile!E83),IF(OR(ISNUMBER(FIND("5F",ScheduleCompile!E83)),ISNUMBER(FIND("0F",ScheduleCompile!E83)),ISNUMBER(FIND("8F",ScheduleCompile!E83)),ISNUMBER(FIND("1F",ScheduleCompile!E83)),ISNUMBER(FIND("2F",ScheduleCompile!E83)),ISNUMBER(FIND("3F",ScheduleCompile!E83)),ISNUMBER(FIND("6F",ScheduleCompile!E83)),ISNUMBER(FIND("7F",ScheduleCompile!E83)),ISNUMBER(FIND("9F",ScheduleCompile!E83)),ISNUMBER(FIND("4F",ScheduleCompile!E83))),VALUE(LEFT(ScheduleCompile!E83,FIND("F",ScheduleCompile!E83)-1)),ScheduleCompile!E83)))))),"",IF(ScheduleCompile!E83="Off",0,IF(ScheduleCompile!E83="On",1,IF(ISNUMBER(ScheduleCompile!E83),ScheduleCompile!E83/1,IF(ISTEXT(ScheduleCompile!E83),IF(OR(ISNUMBER(FIND("5F",ScheduleCompile!E83)),ISNUMBER(FIND("0F",ScheduleCompile!E83)),ISNUMBER(FIND("8F",ScheduleCompile!E83)),ISNUMBER(FIND("1F",ScheduleCompile!E83)),ISNUMBER(FIND("2F",ScheduleCompile!E83)),ISNUMBER(FIND("3F",ScheduleCompile!E83)),ISNUMBER(FIND("6F",ScheduleCompile!E83)),ISNUMBER(FIND("7F",ScheduleCompile!E83)),ISNUMBER(FIND("9F",ScheduleCompile!E83)),ISNUMBER(FIND("4F",ScheduleCompile!E83))),VALUE(LEFT(ScheduleCompile!E83,FIND("F",ScheduleCompile!E83)-1)),ScheduleCompile!E83)))))))</f>
        <v>0.1</v>
      </c>
      <c r="K90" s="1">
        <f>IF(AND(ISERROR(IF(ScheduleCompile!F83="Off",0,IF(ScheduleCompile!F83="On",1,IF(ISNUMBER(ScheduleCompile!F83),ScheduleCompile!F83/1,IF(ISTEXT(ScheduleCompile!F83),IF(OR(ISNUMBER(FIND("5F",ScheduleCompile!F83)),ISNUMBER(FIND("0F",ScheduleCompile!F83)),ISNUMBER(FIND("8F",ScheduleCompile!F83)),ISNUMBER(FIND("1F",ScheduleCompile!F83)),ISNUMBER(FIND("2F",ScheduleCompile!F83)),ISNUMBER(FIND("3F",ScheduleCompile!F83)),ISNUMBER(FIND("6F",ScheduleCompile!F83)),ISNUMBER(FIND("7F",ScheduleCompile!F83)),ISNUMBER(FIND("9F",ScheduleCompile!F83)),ISNUMBER(FIND("4F",ScheduleCompile!F83))),VALUE(LEFT(ScheduleCompile!F83,FIND("F",ScheduleCompile!F83)-1)),ScheduleCompile!F83)))))),ISTEXT(ScheduleCompile!#REF!)),"ENDTABLE",IF(ISERROR(IF(ScheduleCompile!F83="Off",0,IF(ScheduleCompile!F83="On",1,IF(ISNUMBER(ScheduleCompile!F83),ScheduleCompile!F83/1,IF(ISTEXT(ScheduleCompile!F83),IF(OR(ISNUMBER(FIND("5F",ScheduleCompile!F83)),ISNUMBER(FIND("0F",ScheduleCompile!F83)),ISNUMBER(FIND("8F",ScheduleCompile!F83)),ISNUMBER(FIND("1F",ScheduleCompile!F83)),ISNUMBER(FIND("2F",ScheduleCompile!F83)),ISNUMBER(FIND("3F",ScheduleCompile!F83)),ISNUMBER(FIND("6F",ScheduleCompile!F83)),ISNUMBER(FIND("7F",ScheduleCompile!F83)),ISNUMBER(FIND("9F",ScheduleCompile!F83)),ISNUMBER(FIND("4F",ScheduleCompile!F83))),VALUE(LEFT(ScheduleCompile!F83,FIND("F",ScheduleCompile!F83)-1)),ScheduleCompile!F83)))))),"",IF(ScheduleCompile!F83="Off",0,IF(ScheduleCompile!F83="On",1,IF(ISNUMBER(ScheduleCompile!F83),ScheduleCompile!F83/1,IF(ISTEXT(ScheduleCompile!F83),IF(OR(ISNUMBER(FIND("5F",ScheduleCompile!F83)),ISNUMBER(FIND("0F",ScheduleCompile!F83)),ISNUMBER(FIND("8F",ScheduleCompile!F83)),ISNUMBER(FIND("1F",ScheduleCompile!F83)),ISNUMBER(FIND("2F",ScheduleCompile!F83)),ISNUMBER(FIND("3F",ScheduleCompile!F83)),ISNUMBER(FIND("6F",ScheduleCompile!F83)),ISNUMBER(FIND("7F",ScheduleCompile!F83)),ISNUMBER(FIND("9F",ScheduleCompile!F83)),ISNUMBER(FIND("4F",ScheduleCompile!F83))),VALUE(LEFT(ScheduleCompile!F83,FIND("F",ScheduleCompile!F83)-1)),ScheduleCompile!F83)))))))</f>
        <v>0.1</v>
      </c>
      <c r="L90" s="1">
        <f>IF(AND(ISERROR(IF(ScheduleCompile!G83="Off",0,IF(ScheduleCompile!G83="On",1,IF(ISNUMBER(ScheduleCompile!G83),ScheduleCompile!G83/1,IF(ISTEXT(ScheduleCompile!G83),IF(OR(ISNUMBER(FIND("5F",ScheduleCompile!G83)),ISNUMBER(FIND("0F",ScheduleCompile!G83)),ISNUMBER(FIND("8F",ScheduleCompile!G83)),ISNUMBER(FIND("1F",ScheduleCompile!G83)),ISNUMBER(FIND("2F",ScheduleCompile!G83)),ISNUMBER(FIND("3F",ScheduleCompile!G83)),ISNUMBER(FIND("6F",ScheduleCompile!G83)),ISNUMBER(FIND("7F",ScheduleCompile!G83)),ISNUMBER(FIND("9F",ScheduleCompile!G83)),ISNUMBER(FIND("4F",ScheduleCompile!G83))),VALUE(LEFT(ScheduleCompile!G83,FIND("F",ScheduleCompile!G83)-1)),ScheduleCompile!G83)))))),ISTEXT(ScheduleCompile!#REF!)),"ENDTABLE",IF(ISERROR(IF(ScheduleCompile!G83="Off",0,IF(ScheduleCompile!G83="On",1,IF(ISNUMBER(ScheduleCompile!G83),ScheduleCompile!G83/1,IF(ISTEXT(ScheduleCompile!G83),IF(OR(ISNUMBER(FIND("5F",ScheduleCompile!G83)),ISNUMBER(FIND("0F",ScheduleCompile!G83)),ISNUMBER(FIND("8F",ScheduleCompile!G83)),ISNUMBER(FIND("1F",ScheduleCompile!G83)),ISNUMBER(FIND("2F",ScheduleCompile!G83)),ISNUMBER(FIND("3F",ScheduleCompile!G83)),ISNUMBER(FIND("6F",ScheduleCompile!G83)),ISNUMBER(FIND("7F",ScheduleCompile!G83)),ISNUMBER(FIND("9F",ScheduleCompile!G83)),ISNUMBER(FIND("4F",ScheduleCompile!G83))),VALUE(LEFT(ScheduleCompile!G83,FIND("F",ScheduleCompile!G83)-1)),ScheduleCompile!G83)))))),"",IF(ScheduleCompile!G83="Off",0,IF(ScheduleCompile!G83="On",1,IF(ISNUMBER(ScheduleCompile!G83),ScheduleCompile!G83/1,IF(ISTEXT(ScheduleCompile!G83),IF(OR(ISNUMBER(FIND("5F",ScheduleCompile!G83)),ISNUMBER(FIND("0F",ScheduleCompile!G83)),ISNUMBER(FIND("8F",ScheduleCompile!G83)),ISNUMBER(FIND("1F",ScheduleCompile!G83)),ISNUMBER(FIND("2F",ScheduleCompile!G83)),ISNUMBER(FIND("3F",ScheduleCompile!G83)),ISNUMBER(FIND("6F",ScheduleCompile!G83)),ISNUMBER(FIND("7F",ScheduleCompile!G83)),ISNUMBER(FIND("9F",ScheduleCompile!G83)),ISNUMBER(FIND("4F",ScheduleCompile!G83))),VALUE(LEFT(ScheduleCompile!G83,FIND("F",ScheduleCompile!G83)-1)),ScheduleCompile!G83)))))))</f>
        <v>0.1</v>
      </c>
      <c r="M90" s="1">
        <f>IF(AND(ISERROR(IF(ScheduleCompile!H83="Off",0,IF(ScheduleCompile!H83="On",1,IF(ISNUMBER(ScheduleCompile!H83),ScheduleCompile!H83/1,IF(ISTEXT(ScheduleCompile!H83),IF(OR(ISNUMBER(FIND("5F",ScheduleCompile!H83)),ISNUMBER(FIND("0F",ScheduleCompile!H83)),ISNUMBER(FIND("8F",ScheduleCompile!H83)),ISNUMBER(FIND("1F",ScheduleCompile!H83)),ISNUMBER(FIND("2F",ScheduleCompile!H83)),ISNUMBER(FIND("3F",ScheduleCompile!H83)),ISNUMBER(FIND("6F",ScheduleCompile!H83)),ISNUMBER(FIND("7F",ScheduleCompile!H83)),ISNUMBER(FIND("9F",ScheduleCompile!H83)),ISNUMBER(FIND("4F",ScheduleCompile!H83))),VALUE(LEFT(ScheduleCompile!H83,FIND("F",ScheduleCompile!H83)-1)),ScheduleCompile!H83)))))),ISTEXT(ScheduleCompile!#REF!)),"ENDTABLE",IF(ISERROR(IF(ScheduleCompile!H83="Off",0,IF(ScheduleCompile!H83="On",1,IF(ISNUMBER(ScheduleCompile!H83),ScheduleCompile!H83/1,IF(ISTEXT(ScheduleCompile!H83),IF(OR(ISNUMBER(FIND("5F",ScheduleCompile!H83)),ISNUMBER(FIND("0F",ScheduleCompile!H83)),ISNUMBER(FIND("8F",ScheduleCompile!H83)),ISNUMBER(FIND("1F",ScheduleCompile!H83)),ISNUMBER(FIND("2F",ScheduleCompile!H83)),ISNUMBER(FIND("3F",ScheduleCompile!H83)),ISNUMBER(FIND("6F",ScheduleCompile!H83)),ISNUMBER(FIND("7F",ScheduleCompile!H83)),ISNUMBER(FIND("9F",ScheduleCompile!H83)),ISNUMBER(FIND("4F",ScheduleCompile!H83))),VALUE(LEFT(ScheduleCompile!H83,FIND("F",ScheduleCompile!H83)-1)),ScheduleCompile!H83)))))),"",IF(ScheduleCompile!H83="Off",0,IF(ScheduleCompile!H83="On",1,IF(ISNUMBER(ScheduleCompile!H83),ScheduleCompile!H83/1,IF(ISTEXT(ScheduleCompile!H83),IF(OR(ISNUMBER(FIND("5F",ScheduleCompile!H83)),ISNUMBER(FIND("0F",ScheduleCompile!H83)),ISNUMBER(FIND("8F",ScheduleCompile!H83)),ISNUMBER(FIND("1F",ScheduleCompile!H83)),ISNUMBER(FIND("2F",ScheduleCompile!H83)),ISNUMBER(FIND("3F",ScheduleCompile!H83)),ISNUMBER(FIND("6F",ScheduleCompile!H83)),ISNUMBER(FIND("7F",ScheduleCompile!H83)),ISNUMBER(FIND("9F",ScheduleCompile!H83)),ISNUMBER(FIND("4F",ScheduleCompile!H83))),VALUE(LEFT(ScheduleCompile!H83,FIND("F",ScheduleCompile!H83)-1)),ScheduleCompile!H83)))))))</f>
        <v>0.1</v>
      </c>
      <c r="N90" s="1">
        <f>IF(AND(ISERROR(IF(ScheduleCompile!I83="Off",0,IF(ScheduleCompile!I83="On",1,IF(ISNUMBER(ScheduleCompile!I83),ScheduleCompile!I83/1,IF(ISTEXT(ScheduleCompile!I83),IF(OR(ISNUMBER(FIND("5F",ScheduleCompile!I83)),ISNUMBER(FIND("0F",ScheduleCompile!I83)),ISNUMBER(FIND("8F",ScheduleCompile!I83)),ISNUMBER(FIND("1F",ScheduleCompile!I83)),ISNUMBER(FIND("2F",ScheduleCompile!I83)),ISNUMBER(FIND("3F",ScheduleCompile!I83)),ISNUMBER(FIND("6F",ScheduleCompile!I83)),ISNUMBER(FIND("7F",ScheduleCompile!I83)),ISNUMBER(FIND("9F",ScheduleCompile!I83)),ISNUMBER(FIND("4F",ScheduleCompile!I83))),VALUE(LEFT(ScheduleCompile!I83,FIND("F",ScheduleCompile!I83)-1)),ScheduleCompile!I83)))))),ISTEXT(ScheduleCompile!#REF!)),"ENDTABLE",IF(ISERROR(IF(ScheduleCompile!I83="Off",0,IF(ScheduleCompile!I83="On",1,IF(ISNUMBER(ScheduleCompile!I83),ScheduleCompile!I83/1,IF(ISTEXT(ScheduleCompile!I83),IF(OR(ISNUMBER(FIND("5F",ScheduleCompile!I83)),ISNUMBER(FIND("0F",ScheduleCompile!I83)),ISNUMBER(FIND("8F",ScheduleCompile!I83)),ISNUMBER(FIND("1F",ScheduleCompile!I83)),ISNUMBER(FIND("2F",ScheduleCompile!I83)),ISNUMBER(FIND("3F",ScheduleCompile!I83)),ISNUMBER(FIND("6F",ScheduleCompile!I83)),ISNUMBER(FIND("7F",ScheduleCompile!I83)),ISNUMBER(FIND("9F",ScheduleCompile!I83)),ISNUMBER(FIND("4F",ScheduleCompile!I83))),VALUE(LEFT(ScheduleCompile!I83,FIND("F",ScheduleCompile!I83)-1)),ScheduleCompile!I83)))))),"",IF(ScheduleCompile!I83="Off",0,IF(ScheduleCompile!I83="On",1,IF(ISNUMBER(ScheduleCompile!I83),ScheduleCompile!I83/1,IF(ISTEXT(ScheduleCompile!I83),IF(OR(ISNUMBER(FIND("5F",ScheduleCompile!I83)),ISNUMBER(FIND("0F",ScheduleCompile!I83)),ISNUMBER(FIND("8F",ScheduleCompile!I83)),ISNUMBER(FIND("1F",ScheduleCompile!I83)),ISNUMBER(FIND("2F",ScheduleCompile!I83)),ISNUMBER(FIND("3F",ScheduleCompile!I83)),ISNUMBER(FIND("6F",ScheduleCompile!I83)),ISNUMBER(FIND("7F",ScheduleCompile!I83)),ISNUMBER(FIND("9F",ScheduleCompile!I83)),ISNUMBER(FIND("4F",ScheduleCompile!I83))),VALUE(LEFT(ScheduleCompile!I83,FIND("F",ScheduleCompile!I83)-1)),ScheduleCompile!I83)))))))</f>
        <v>0.45</v>
      </c>
      <c r="O90" s="1">
        <f>IF(AND(ISERROR(IF(ScheduleCompile!J83="Off",0,IF(ScheduleCompile!J83="On",1,IF(ISNUMBER(ScheduleCompile!J83),ScheduleCompile!J83/1,IF(ISTEXT(ScheduleCompile!J83),IF(OR(ISNUMBER(FIND("5F",ScheduleCompile!J83)),ISNUMBER(FIND("0F",ScheduleCompile!J83)),ISNUMBER(FIND("8F",ScheduleCompile!J83)),ISNUMBER(FIND("1F",ScheduleCompile!J83)),ISNUMBER(FIND("2F",ScheduleCompile!J83)),ISNUMBER(FIND("3F",ScheduleCompile!J83)),ISNUMBER(FIND("6F",ScheduleCompile!J83)),ISNUMBER(FIND("7F",ScheduleCompile!J83)),ISNUMBER(FIND("9F",ScheduleCompile!J83)),ISNUMBER(FIND("4F",ScheduleCompile!J83))),VALUE(LEFT(ScheduleCompile!J83,FIND("F",ScheduleCompile!J83)-1)),ScheduleCompile!J83)))))),ISTEXT(ScheduleCompile!#REF!)),"ENDTABLE",IF(ISERROR(IF(ScheduleCompile!J83="Off",0,IF(ScheduleCompile!J83="On",1,IF(ISNUMBER(ScheduleCompile!J83),ScheduleCompile!J83/1,IF(ISTEXT(ScheduleCompile!J83),IF(OR(ISNUMBER(FIND("5F",ScheduleCompile!J83)),ISNUMBER(FIND("0F",ScheduleCompile!J83)),ISNUMBER(FIND("8F",ScheduleCompile!J83)),ISNUMBER(FIND("1F",ScheduleCompile!J83)),ISNUMBER(FIND("2F",ScheduleCompile!J83)),ISNUMBER(FIND("3F",ScheduleCompile!J83)),ISNUMBER(FIND("6F",ScheduleCompile!J83)),ISNUMBER(FIND("7F",ScheduleCompile!J83)),ISNUMBER(FIND("9F",ScheduleCompile!J83)),ISNUMBER(FIND("4F",ScheduleCompile!J83))),VALUE(LEFT(ScheduleCompile!J83,FIND("F",ScheduleCompile!J83)-1)),ScheduleCompile!J83)))))),"",IF(ScheduleCompile!J83="Off",0,IF(ScheduleCompile!J83="On",1,IF(ISNUMBER(ScheduleCompile!J83),ScheduleCompile!J83/1,IF(ISTEXT(ScheduleCompile!J83),IF(OR(ISNUMBER(FIND("5F",ScheduleCompile!J83)),ISNUMBER(FIND("0F",ScheduleCompile!J83)),ISNUMBER(FIND("8F",ScheduleCompile!J83)),ISNUMBER(FIND("1F",ScheduleCompile!J83)),ISNUMBER(FIND("2F",ScheduleCompile!J83)),ISNUMBER(FIND("3F",ScheduleCompile!J83)),ISNUMBER(FIND("6F",ScheduleCompile!J83)),ISNUMBER(FIND("7F",ScheduleCompile!J83)),ISNUMBER(FIND("9F",ScheduleCompile!J83)),ISNUMBER(FIND("4F",ScheduleCompile!J83))),VALUE(LEFT(ScheduleCompile!J83,FIND("F",ScheduleCompile!J83)-1)),ScheduleCompile!J83)))))))</f>
        <v>0.8</v>
      </c>
      <c r="P90" s="1">
        <f>IF(AND(ISERROR(IF(ScheduleCompile!K83="Off",0,IF(ScheduleCompile!K83="On",1,IF(ISNUMBER(ScheduleCompile!K83),ScheduleCompile!K83/1,IF(ISTEXT(ScheduleCompile!K83),IF(OR(ISNUMBER(FIND("5F",ScheduleCompile!K83)),ISNUMBER(FIND("0F",ScheduleCompile!K83)),ISNUMBER(FIND("8F",ScheduleCompile!K83)),ISNUMBER(FIND("1F",ScheduleCompile!K83)),ISNUMBER(FIND("2F",ScheduleCompile!K83)),ISNUMBER(FIND("3F",ScheduleCompile!K83)),ISNUMBER(FIND("6F",ScheduleCompile!K83)),ISNUMBER(FIND("7F",ScheduleCompile!K83)),ISNUMBER(FIND("9F",ScheduleCompile!K83)),ISNUMBER(FIND("4F",ScheduleCompile!K83))),VALUE(LEFT(ScheduleCompile!K83,FIND("F",ScheduleCompile!K83)-1)),ScheduleCompile!K83)))))),ISTEXT(ScheduleCompile!#REF!)),"ENDTABLE",IF(ISERROR(IF(ScheduleCompile!K83="Off",0,IF(ScheduleCompile!K83="On",1,IF(ISNUMBER(ScheduleCompile!K83),ScheduleCompile!K83/1,IF(ISTEXT(ScheduleCompile!K83),IF(OR(ISNUMBER(FIND("5F",ScheduleCompile!K83)),ISNUMBER(FIND("0F",ScheduleCompile!K83)),ISNUMBER(FIND("8F",ScheduleCompile!K83)),ISNUMBER(FIND("1F",ScheduleCompile!K83)),ISNUMBER(FIND("2F",ScheduleCompile!K83)),ISNUMBER(FIND("3F",ScheduleCompile!K83)),ISNUMBER(FIND("6F",ScheduleCompile!K83)),ISNUMBER(FIND("7F",ScheduleCompile!K83)),ISNUMBER(FIND("9F",ScheduleCompile!K83)),ISNUMBER(FIND("4F",ScheduleCompile!K83))),VALUE(LEFT(ScheduleCompile!K83,FIND("F",ScheduleCompile!K83)-1)),ScheduleCompile!K83)))))),"",IF(ScheduleCompile!K83="Off",0,IF(ScheduleCompile!K83="On",1,IF(ISNUMBER(ScheduleCompile!K83),ScheduleCompile!K83/1,IF(ISTEXT(ScheduleCompile!K83),IF(OR(ISNUMBER(FIND("5F",ScheduleCompile!K83)),ISNUMBER(FIND("0F",ScheduleCompile!K83)),ISNUMBER(FIND("8F",ScheduleCompile!K83)),ISNUMBER(FIND("1F",ScheduleCompile!K83)),ISNUMBER(FIND("2F",ScheduleCompile!K83)),ISNUMBER(FIND("3F",ScheduleCompile!K83)),ISNUMBER(FIND("6F",ScheduleCompile!K83)),ISNUMBER(FIND("7F",ScheduleCompile!K83)),ISNUMBER(FIND("9F",ScheduleCompile!K83)),ISNUMBER(FIND("4F",ScheduleCompile!K83))),VALUE(LEFT(ScheduleCompile!K83,FIND("F",ScheduleCompile!K83)-1)),ScheduleCompile!K83)))))))</f>
        <v>0.8</v>
      </c>
      <c r="Q90" s="1">
        <f>IF(AND(ISERROR(IF(ScheduleCompile!L83="Off",0,IF(ScheduleCompile!L83="On",1,IF(ISNUMBER(ScheduleCompile!L83),ScheduleCompile!L83/1,IF(ISTEXT(ScheduleCompile!L83),IF(OR(ISNUMBER(FIND("5F",ScheduleCompile!L83)),ISNUMBER(FIND("0F",ScheduleCompile!L83)),ISNUMBER(FIND("8F",ScheduleCompile!L83)),ISNUMBER(FIND("1F",ScheduleCompile!L83)),ISNUMBER(FIND("2F",ScheduleCompile!L83)),ISNUMBER(FIND("3F",ScheduleCompile!L83)),ISNUMBER(FIND("6F",ScheduleCompile!L83)),ISNUMBER(FIND("7F",ScheduleCompile!L83)),ISNUMBER(FIND("9F",ScheduleCompile!L83)),ISNUMBER(FIND("4F",ScheduleCompile!L83))),VALUE(LEFT(ScheduleCompile!L83,FIND("F",ScheduleCompile!L83)-1)),ScheduleCompile!L83)))))),ISTEXT(ScheduleCompile!#REF!)),"ENDTABLE",IF(ISERROR(IF(ScheduleCompile!L83="Off",0,IF(ScheduleCompile!L83="On",1,IF(ISNUMBER(ScheduleCompile!L83),ScheduleCompile!L83/1,IF(ISTEXT(ScheduleCompile!L83),IF(OR(ISNUMBER(FIND("5F",ScheduleCompile!L83)),ISNUMBER(FIND("0F",ScheduleCompile!L83)),ISNUMBER(FIND("8F",ScheduleCompile!L83)),ISNUMBER(FIND("1F",ScheduleCompile!L83)),ISNUMBER(FIND("2F",ScheduleCompile!L83)),ISNUMBER(FIND("3F",ScheduleCompile!L83)),ISNUMBER(FIND("6F",ScheduleCompile!L83)),ISNUMBER(FIND("7F",ScheduleCompile!L83)),ISNUMBER(FIND("9F",ScheduleCompile!L83)),ISNUMBER(FIND("4F",ScheduleCompile!L83))),VALUE(LEFT(ScheduleCompile!L83,FIND("F",ScheduleCompile!L83)-1)),ScheduleCompile!L83)))))),"",IF(ScheduleCompile!L83="Off",0,IF(ScheduleCompile!L83="On",1,IF(ISNUMBER(ScheduleCompile!L83),ScheduleCompile!L83/1,IF(ISTEXT(ScheduleCompile!L83),IF(OR(ISNUMBER(FIND("5F",ScheduleCompile!L83)),ISNUMBER(FIND("0F",ScheduleCompile!L83)),ISNUMBER(FIND("8F",ScheduleCompile!L83)),ISNUMBER(FIND("1F",ScheduleCompile!L83)),ISNUMBER(FIND("2F",ScheduleCompile!L83)),ISNUMBER(FIND("3F",ScheduleCompile!L83)),ISNUMBER(FIND("6F",ScheduleCompile!L83)),ISNUMBER(FIND("7F",ScheduleCompile!L83)),ISNUMBER(FIND("9F",ScheduleCompile!L83)),ISNUMBER(FIND("4F",ScheduleCompile!L83))),VALUE(LEFT(ScheduleCompile!L83,FIND("F",ScheduleCompile!L83)-1)),ScheduleCompile!L83)))))))</f>
        <v>0.8</v>
      </c>
      <c r="R90" s="1">
        <f>IF(AND(ISERROR(IF(ScheduleCompile!M83="Off",0,IF(ScheduleCompile!M83="On",1,IF(ISNUMBER(ScheduleCompile!M83),ScheduleCompile!M83/1,IF(ISTEXT(ScheduleCompile!M83),IF(OR(ISNUMBER(FIND("5F",ScheduleCompile!M83)),ISNUMBER(FIND("0F",ScheduleCompile!M83)),ISNUMBER(FIND("8F",ScheduleCompile!M83)),ISNUMBER(FIND("1F",ScheduleCompile!M83)),ISNUMBER(FIND("2F",ScheduleCompile!M83)),ISNUMBER(FIND("3F",ScheduleCompile!M83)),ISNUMBER(FIND("6F",ScheduleCompile!M83)),ISNUMBER(FIND("7F",ScheduleCompile!M83)),ISNUMBER(FIND("9F",ScheduleCompile!M83)),ISNUMBER(FIND("4F",ScheduleCompile!M83))),VALUE(LEFT(ScheduleCompile!M83,FIND("F",ScheduleCompile!M83)-1)),ScheduleCompile!M83)))))),ISTEXT(ScheduleCompile!#REF!)),"ENDTABLE",IF(ISERROR(IF(ScheduleCompile!M83="Off",0,IF(ScheduleCompile!M83="On",1,IF(ISNUMBER(ScheduleCompile!M83),ScheduleCompile!M83/1,IF(ISTEXT(ScheduleCompile!M83),IF(OR(ISNUMBER(FIND("5F",ScheduleCompile!M83)),ISNUMBER(FIND("0F",ScheduleCompile!M83)),ISNUMBER(FIND("8F",ScheduleCompile!M83)),ISNUMBER(FIND("1F",ScheduleCompile!M83)),ISNUMBER(FIND("2F",ScheduleCompile!M83)),ISNUMBER(FIND("3F",ScheduleCompile!M83)),ISNUMBER(FIND("6F",ScheduleCompile!M83)),ISNUMBER(FIND("7F",ScheduleCompile!M83)),ISNUMBER(FIND("9F",ScheduleCompile!M83)),ISNUMBER(FIND("4F",ScheduleCompile!M83))),VALUE(LEFT(ScheduleCompile!M83,FIND("F",ScheduleCompile!M83)-1)),ScheduleCompile!M83)))))),"",IF(ScheduleCompile!M83="Off",0,IF(ScheduleCompile!M83="On",1,IF(ISNUMBER(ScheduleCompile!M83),ScheduleCompile!M83/1,IF(ISTEXT(ScheduleCompile!M83),IF(OR(ISNUMBER(FIND("5F",ScheduleCompile!M83)),ISNUMBER(FIND("0F",ScheduleCompile!M83)),ISNUMBER(FIND("8F",ScheduleCompile!M83)),ISNUMBER(FIND("1F",ScheduleCompile!M83)),ISNUMBER(FIND("2F",ScheduleCompile!M83)),ISNUMBER(FIND("3F",ScheduleCompile!M83)),ISNUMBER(FIND("6F",ScheduleCompile!M83)),ISNUMBER(FIND("7F",ScheduleCompile!M83)),ISNUMBER(FIND("9F",ScheduleCompile!M83)),ISNUMBER(FIND("4F",ScheduleCompile!M83))),VALUE(LEFT(ScheduleCompile!M83,FIND("F",ScheduleCompile!M83)-1)),ScheduleCompile!M83)))))))</f>
        <v>0.8</v>
      </c>
      <c r="S90" s="1">
        <f>IF(AND(ISERROR(IF(ScheduleCompile!N83="Off",0,IF(ScheduleCompile!N83="On",1,IF(ISNUMBER(ScheduleCompile!N83),ScheduleCompile!N83/1,IF(ISTEXT(ScheduleCompile!N83),IF(OR(ISNUMBER(FIND("5F",ScheduleCompile!N83)),ISNUMBER(FIND("0F",ScheduleCompile!N83)),ISNUMBER(FIND("8F",ScheduleCompile!N83)),ISNUMBER(FIND("1F",ScheduleCompile!N83)),ISNUMBER(FIND("2F",ScheduleCompile!N83)),ISNUMBER(FIND("3F",ScheduleCompile!N83)),ISNUMBER(FIND("6F",ScheduleCompile!N83)),ISNUMBER(FIND("7F",ScheduleCompile!N83)),ISNUMBER(FIND("9F",ScheduleCompile!N83)),ISNUMBER(FIND("4F",ScheduleCompile!N83))),VALUE(LEFT(ScheduleCompile!N83,FIND("F",ScheduleCompile!N83)-1)),ScheduleCompile!N83)))))),ISTEXT(ScheduleCompile!#REF!)),"ENDTABLE",IF(ISERROR(IF(ScheduleCompile!N83="Off",0,IF(ScheduleCompile!N83="On",1,IF(ISNUMBER(ScheduleCompile!N83),ScheduleCompile!N83/1,IF(ISTEXT(ScheduleCompile!N83),IF(OR(ISNUMBER(FIND("5F",ScheduleCompile!N83)),ISNUMBER(FIND("0F",ScheduleCompile!N83)),ISNUMBER(FIND("8F",ScheduleCompile!N83)),ISNUMBER(FIND("1F",ScheduleCompile!N83)),ISNUMBER(FIND("2F",ScheduleCompile!N83)),ISNUMBER(FIND("3F",ScheduleCompile!N83)),ISNUMBER(FIND("6F",ScheduleCompile!N83)),ISNUMBER(FIND("7F",ScheduleCompile!N83)),ISNUMBER(FIND("9F",ScheduleCompile!N83)),ISNUMBER(FIND("4F",ScheduleCompile!N83))),VALUE(LEFT(ScheduleCompile!N83,FIND("F",ScheduleCompile!N83)-1)),ScheduleCompile!N83)))))),"",IF(ScheduleCompile!N83="Off",0,IF(ScheduleCompile!N83="On",1,IF(ISNUMBER(ScheduleCompile!N83),ScheduleCompile!N83/1,IF(ISTEXT(ScheduleCompile!N83),IF(OR(ISNUMBER(FIND("5F",ScheduleCompile!N83)),ISNUMBER(FIND("0F",ScheduleCompile!N83)),ISNUMBER(FIND("8F",ScheduleCompile!N83)),ISNUMBER(FIND("1F",ScheduleCompile!N83)),ISNUMBER(FIND("2F",ScheduleCompile!N83)),ISNUMBER(FIND("3F",ScheduleCompile!N83)),ISNUMBER(FIND("6F",ScheduleCompile!N83)),ISNUMBER(FIND("7F",ScheduleCompile!N83)),ISNUMBER(FIND("9F",ScheduleCompile!N83)),ISNUMBER(FIND("4F",ScheduleCompile!N83))),VALUE(LEFT(ScheduleCompile!N83,FIND("F",ScheduleCompile!N83)-1)),ScheduleCompile!N83)))))))</f>
        <v>0.8</v>
      </c>
      <c r="T90" s="1">
        <f>IF(AND(ISERROR(IF(ScheduleCompile!O83="Off",0,IF(ScheduleCompile!O83="On",1,IF(ISNUMBER(ScheduleCompile!O83),ScheduleCompile!O83/1,IF(ISTEXT(ScheduleCompile!O83),IF(OR(ISNUMBER(FIND("5F",ScheduleCompile!O83)),ISNUMBER(FIND("0F",ScheduleCompile!O83)),ISNUMBER(FIND("8F",ScheduleCompile!O83)),ISNUMBER(FIND("1F",ScheduleCompile!O83)),ISNUMBER(FIND("2F",ScheduleCompile!O83)),ISNUMBER(FIND("3F",ScheduleCompile!O83)),ISNUMBER(FIND("6F",ScheduleCompile!O83)),ISNUMBER(FIND("7F",ScheduleCompile!O83)),ISNUMBER(FIND("9F",ScheduleCompile!O83)),ISNUMBER(FIND("4F",ScheduleCompile!O83))),VALUE(LEFT(ScheduleCompile!O83,FIND("F",ScheduleCompile!O83)-1)),ScheduleCompile!O83)))))),ISTEXT(ScheduleCompile!#REF!)),"ENDTABLE",IF(ISERROR(IF(ScheduleCompile!O83="Off",0,IF(ScheduleCompile!O83="On",1,IF(ISNUMBER(ScheduleCompile!O83),ScheduleCompile!O83/1,IF(ISTEXT(ScheduleCompile!O83),IF(OR(ISNUMBER(FIND("5F",ScheduleCompile!O83)),ISNUMBER(FIND("0F",ScheduleCompile!O83)),ISNUMBER(FIND("8F",ScheduleCompile!O83)),ISNUMBER(FIND("1F",ScheduleCompile!O83)),ISNUMBER(FIND("2F",ScheduleCompile!O83)),ISNUMBER(FIND("3F",ScheduleCompile!O83)),ISNUMBER(FIND("6F",ScheduleCompile!O83)),ISNUMBER(FIND("7F",ScheduleCompile!O83)),ISNUMBER(FIND("9F",ScheduleCompile!O83)),ISNUMBER(FIND("4F",ScheduleCompile!O83))),VALUE(LEFT(ScheduleCompile!O83,FIND("F",ScheduleCompile!O83)-1)),ScheduleCompile!O83)))))),"",IF(ScheduleCompile!O83="Off",0,IF(ScheduleCompile!O83="On",1,IF(ISNUMBER(ScheduleCompile!O83),ScheduleCompile!O83/1,IF(ISTEXT(ScheduleCompile!O83),IF(OR(ISNUMBER(FIND("5F",ScheduleCompile!O83)),ISNUMBER(FIND("0F",ScheduleCompile!O83)),ISNUMBER(FIND("8F",ScheduleCompile!O83)),ISNUMBER(FIND("1F",ScheduleCompile!O83)),ISNUMBER(FIND("2F",ScheduleCompile!O83)),ISNUMBER(FIND("3F",ScheduleCompile!O83)),ISNUMBER(FIND("6F",ScheduleCompile!O83)),ISNUMBER(FIND("7F",ScheduleCompile!O83)),ISNUMBER(FIND("9F",ScheduleCompile!O83)),ISNUMBER(FIND("4F",ScheduleCompile!O83))),VALUE(LEFT(ScheduleCompile!O83,FIND("F",ScheduleCompile!O83)-1)),ScheduleCompile!O83)))))))</f>
        <v>0.8</v>
      </c>
      <c r="U90" s="1">
        <f>IF(AND(ISERROR(IF(ScheduleCompile!P83="Off",0,IF(ScheduleCompile!P83="On",1,IF(ISNUMBER(ScheduleCompile!P83),ScheduleCompile!P83/1,IF(ISTEXT(ScheduleCompile!P83),IF(OR(ISNUMBER(FIND("5F",ScheduleCompile!P83)),ISNUMBER(FIND("0F",ScheduleCompile!P83)),ISNUMBER(FIND("8F",ScheduleCompile!P83)),ISNUMBER(FIND("1F",ScheduleCompile!P83)),ISNUMBER(FIND("2F",ScheduleCompile!P83)),ISNUMBER(FIND("3F",ScheduleCompile!P83)),ISNUMBER(FIND("6F",ScheduleCompile!P83)),ISNUMBER(FIND("7F",ScheduleCompile!P83)),ISNUMBER(FIND("9F",ScheduleCompile!P83)),ISNUMBER(FIND("4F",ScheduleCompile!P83))),VALUE(LEFT(ScheduleCompile!P83,FIND("F",ScheduleCompile!P83)-1)),ScheduleCompile!P83)))))),ISTEXT(ScheduleCompile!#REF!)),"ENDTABLE",IF(ISERROR(IF(ScheduleCompile!P83="Off",0,IF(ScheduleCompile!P83="On",1,IF(ISNUMBER(ScheduleCompile!P83),ScheduleCompile!P83/1,IF(ISTEXT(ScheduleCompile!P83),IF(OR(ISNUMBER(FIND("5F",ScheduleCompile!P83)),ISNUMBER(FIND("0F",ScheduleCompile!P83)),ISNUMBER(FIND("8F",ScheduleCompile!P83)),ISNUMBER(FIND("1F",ScheduleCompile!P83)),ISNUMBER(FIND("2F",ScheduleCompile!P83)),ISNUMBER(FIND("3F",ScheduleCompile!P83)),ISNUMBER(FIND("6F",ScheduleCompile!P83)),ISNUMBER(FIND("7F",ScheduleCompile!P83)),ISNUMBER(FIND("9F",ScheduleCompile!P83)),ISNUMBER(FIND("4F",ScheduleCompile!P83))),VALUE(LEFT(ScheduleCompile!P83,FIND("F",ScheduleCompile!P83)-1)),ScheduleCompile!P83)))))),"",IF(ScheduleCompile!P83="Off",0,IF(ScheduleCompile!P83="On",1,IF(ISNUMBER(ScheduleCompile!P83),ScheduleCompile!P83/1,IF(ISTEXT(ScheduleCompile!P83),IF(OR(ISNUMBER(FIND("5F",ScheduleCompile!P83)),ISNUMBER(FIND("0F",ScheduleCompile!P83)),ISNUMBER(FIND("8F",ScheduleCompile!P83)),ISNUMBER(FIND("1F",ScheduleCompile!P83)),ISNUMBER(FIND("2F",ScheduleCompile!P83)),ISNUMBER(FIND("3F",ScheduleCompile!P83)),ISNUMBER(FIND("6F",ScheduleCompile!P83)),ISNUMBER(FIND("7F",ScheduleCompile!P83)),ISNUMBER(FIND("9F",ScheduleCompile!P83)),ISNUMBER(FIND("4F",ScheduleCompile!P83))),VALUE(LEFT(ScheduleCompile!P83,FIND("F",ScheduleCompile!P83)-1)),ScheduleCompile!P83)))))))</f>
        <v>0.8</v>
      </c>
      <c r="V90" s="1">
        <f>IF(AND(ISERROR(IF(ScheduleCompile!Q83="Off",0,IF(ScheduleCompile!Q83="On",1,IF(ISNUMBER(ScheduleCompile!Q83),ScheduleCompile!Q83/1,IF(ISTEXT(ScheduleCompile!Q83),IF(OR(ISNUMBER(FIND("5F",ScheduleCompile!Q83)),ISNUMBER(FIND("0F",ScheduleCompile!Q83)),ISNUMBER(FIND("8F",ScheduleCompile!Q83)),ISNUMBER(FIND("1F",ScheduleCompile!Q83)),ISNUMBER(FIND("2F",ScheduleCompile!Q83)),ISNUMBER(FIND("3F",ScheduleCompile!Q83)),ISNUMBER(FIND("6F",ScheduleCompile!Q83)),ISNUMBER(FIND("7F",ScheduleCompile!Q83)),ISNUMBER(FIND("9F",ScheduleCompile!Q83)),ISNUMBER(FIND("4F",ScheduleCompile!Q83))),VALUE(LEFT(ScheduleCompile!Q83,FIND("F",ScheduleCompile!Q83)-1)),ScheduleCompile!Q83)))))),ISTEXT(ScheduleCompile!#REF!)),"ENDTABLE",IF(ISERROR(IF(ScheduleCompile!Q83="Off",0,IF(ScheduleCompile!Q83="On",1,IF(ISNUMBER(ScheduleCompile!Q83),ScheduleCompile!Q83/1,IF(ISTEXT(ScheduleCompile!Q83),IF(OR(ISNUMBER(FIND("5F",ScheduleCompile!Q83)),ISNUMBER(FIND("0F",ScheduleCompile!Q83)),ISNUMBER(FIND("8F",ScheduleCompile!Q83)),ISNUMBER(FIND("1F",ScheduleCompile!Q83)),ISNUMBER(FIND("2F",ScheduleCompile!Q83)),ISNUMBER(FIND("3F",ScheduleCompile!Q83)),ISNUMBER(FIND("6F",ScheduleCompile!Q83)),ISNUMBER(FIND("7F",ScheduleCompile!Q83)),ISNUMBER(FIND("9F",ScheduleCompile!Q83)),ISNUMBER(FIND("4F",ScheduleCompile!Q83))),VALUE(LEFT(ScheduleCompile!Q83,FIND("F",ScheduleCompile!Q83)-1)),ScheduleCompile!Q83)))))),"",IF(ScheduleCompile!Q83="Off",0,IF(ScheduleCompile!Q83="On",1,IF(ISNUMBER(ScheduleCompile!Q83),ScheduleCompile!Q83/1,IF(ISTEXT(ScheduleCompile!Q83),IF(OR(ISNUMBER(FIND("5F",ScheduleCompile!Q83)),ISNUMBER(FIND("0F",ScheduleCompile!Q83)),ISNUMBER(FIND("8F",ScheduleCompile!Q83)),ISNUMBER(FIND("1F",ScheduleCompile!Q83)),ISNUMBER(FIND("2F",ScheduleCompile!Q83)),ISNUMBER(FIND("3F",ScheduleCompile!Q83)),ISNUMBER(FIND("6F",ScheduleCompile!Q83)),ISNUMBER(FIND("7F",ScheduleCompile!Q83)),ISNUMBER(FIND("9F",ScheduleCompile!Q83)),ISNUMBER(FIND("4F",ScheduleCompile!Q83))),VALUE(LEFT(ScheduleCompile!Q83,FIND("F",ScheduleCompile!Q83)-1)),ScheduleCompile!Q83)))))))</f>
        <v>0.8</v>
      </c>
      <c r="W90" s="1">
        <f>IF(AND(ISERROR(IF(ScheduleCompile!R83="Off",0,IF(ScheduleCompile!R83="On",1,IF(ISNUMBER(ScheduleCompile!R83),ScheduleCompile!R83/1,IF(ISTEXT(ScheduleCompile!R83),IF(OR(ISNUMBER(FIND("5F",ScheduleCompile!R83)),ISNUMBER(FIND("0F",ScheduleCompile!R83)),ISNUMBER(FIND("8F",ScheduleCompile!R83)),ISNUMBER(FIND("1F",ScheduleCompile!R83)),ISNUMBER(FIND("2F",ScheduleCompile!R83)),ISNUMBER(FIND("3F",ScheduleCompile!R83)),ISNUMBER(FIND("6F",ScheduleCompile!R83)),ISNUMBER(FIND("7F",ScheduleCompile!R83)),ISNUMBER(FIND("9F",ScheduleCompile!R83)),ISNUMBER(FIND("4F",ScheduleCompile!R83))),VALUE(LEFT(ScheduleCompile!R83,FIND("F",ScheduleCompile!R83)-1)),ScheduleCompile!R83)))))),ISTEXT(ScheduleCompile!#REF!)),"ENDTABLE",IF(ISERROR(IF(ScheduleCompile!R83="Off",0,IF(ScheduleCompile!R83="On",1,IF(ISNUMBER(ScheduleCompile!R83),ScheduleCompile!R83/1,IF(ISTEXT(ScheduleCompile!R83),IF(OR(ISNUMBER(FIND("5F",ScheduleCompile!R83)),ISNUMBER(FIND("0F",ScheduleCompile!R83)),ISNUMBER(FIND("8F",ScheduleCompile!R83)),ISNUMBER(FIND("1F",ScheduleCompile!R83)),ISNUMBER(FIND("2F",ScheduleCompile!R83)),ISNUMBER(FIND("3F",ScheduleCompile!R83)),ISNUMBER(FIND("6F",ScheduleCompile!R83)),ISNUMBER(FIND("7F",ScheduleCompile!R83)),ISNUMBER(FIND("9F",ScheduleCompile!R83)),ISNUMBER(FIND("4F",ScheduleCompile!R83))),VALUE(LEFT(ScheduleCompile!R83,FIND("F",ScheduleCompile!R83)-1)),ScheduleCompile!R83)))))),"",IF(ScheduleCompile!R83="Off",0,IF(ScheduleCompile!R83="On",1,IF(ISNUMBER(ScheduleCompile!R83),ScheduleCompile!R83/1,IF(ISTEXT(ScheduleCompile!R83),IF(OR(ISNUMBER(FIND("5F",ScheduleCompile!R83)),ISNUMBER(FIND("0F",ScheduleCompile!R83)),ISNUMBER(FIND("8F",ScheduleCompile!R83)),ISNUMBER(FIND("1F",ScheduleCompile!R83)),ISNUMBER(FIND("2F",ScheduleCompile!R83)),ISNUMBER(FIND("3F",ScheduleCompile!R83)),ISNUMBER(FIND("6F",ScheduleCompile!R83)),ISNUMBER(FIND("7F",ScheduleCompile!R83)),ISNUMBER(FIND("9F",ScheduleCompile!R83)),ISNUMBER(FIND("4F",ScheduleCompile!R83))),VALUE(LEFT(ScheduleCompile!R83,FIND("F",ScheduleCompile!R83)-1)),ScheduleCompile!R83)))))))</f>
        <v>0.3</v>
      </c>
      <c r="X90" s="1">
        <f>IF(AND(ISERROR(IF(ScheduleCompile!S83="Off",0,IF(ScheduleCompile!S83="On",1,IF(ISNUMBER(ScheduleCompile!S83),ScheduleCompile!S83/1,IF(ISTEXT(ScheduleCompile!S83),IF(OR(ISNUMBER(FIND("5F",ScheduleCompile!S83)),ISNUMBER(FIND("0F",ScheduleCompile!S83)),ISNUMBER(FIND("8F",ScheduleCompile!S83)),ISNUMBER(FIND("1F",ScheduleCompile!S83)),ISNUMBER(FIND("2F",ScheduleCompile!S83)),ISNUMBER(FIND("3F",ScheduleCompile!S83)),ISNUMBER(FIND("6F",ScheduleCompile!S83)),ISNUMBER(FIND("7F",ScheduleCompile!S83)),ISNUMBER(FIND("9F",ScheduleCompile!S83)),ISNUMBER(FIND("4F",ScheduleCompile!S83))),VALUE(LEFT(ScheduleCompile!S83,FIND("F",ScheduleCompile!S83)-1)),ScheduleCompile!S83)))))),ISTEXT(ScheduleCompile!#REF!)),"ENDTABLE",IF(ISERROR(IF(ScheduleCompile!S83="Off",0,IF(ScheduleCompile!S83="On",1,IF(ISNUMBER(ScheduleCompile!S83),ScheduleCompile!S83/1,IF(ISTEXT(ScheduleCompile!S83),IF(OR(ISNUMBER(FIND("5F",ScheduleCompile!S83)),ISNUMBER(FIND("0F",ScheduleCompile!S83)),ISNUMBER(FIND("8F",ScheduleCompile!S83)),ISNUMBER(FIND("1F",ScheduleCompile!S83)),ISNUMBER(FIND("2F",ScheduleCompile!S83)),ISNUMBER(FIND("3F",ScheduleCompile!S83)),ISNUMBER(FIND("6F",ScheduleCompile!S83)),ISNUMBER(FIND("7F",ScheduleCompile!S83)),ISNUMBER(FIND("9F",ScheduleCompile!S83)),ISNUMBER(FIND("4F",ScheduleCompile!S83))),VALUE(LEFT(ScheduleCompile!S83,FIND("F",ScheduleCompile!S83)-1)),ScheduleCompile!S83)))))),"",IF(ScheduleCompile!S83="Off",0,IF(ScheduleCompile!S83="On",1,IF(ISNUMBER(ScheduleCompile!S83),ScheduleCompile!S83/1,IF(ISTEXT(ScheduleCompile!S83),IF(OR(ISNUMBER(FIND("5F",ScheduleCompile!S83)),ISNUMBER(FIND("0F",ScheduleCompile!S83)),ISNUMBER(FIND("8F",ScheduleCompile!S83)),ISNUMBER(FIND("1F",ScheduleCompile!S83)),ISNUMBER(FIND("2F",ScheduleCompile!S83)),ISNUMBER(FIND("3F",ScheduleCompile!S83)),ISNUMBER(FIND("6F",ScheduleCompile!S83)),ISNUMBER(FIND("7F",ScheduleCompile!S83)),ISNUMBER(FIND("9F",ScheduleCompile!S83)),ISNUMBER(FIND("4F",ScheduleCompile!S83))),VALUE(LEFT(ScheduleCompile!S83,FIND("F",ScheduleCompile!S83)-1)),ScheduleCompile!S83)))))))</f>
        <v>0.3</v>
      </c>
      <c r="Y90" s="1">
        <f>IF(AND(ISERROR(IF(ScheduleCompile!T83="Off",0,IF(ScheduleCompile!T83="On",1,IF(ISNUMBER(ScheduleCompile!T83),ScheduleCompile!T83/1,IF(ISTEXT(ScheduleCompile!T83),IF(OR(ISNUMBER(FIND("5F",ScheduleCompile!T83)),ISNUMBER(FIND("0F",ScheduleCompile!T83)),ISNUMBER(FIND("8F",ScheduleCompile!T83)),ISNUMBER(FIND("1F",ScheduleCompile!T83)),ISNUMBER(FIND("2F",ScheduleCompile!T83)),ISNUMBER(FIND("3F",ScheduleCompile!T83)),ISNUMBER(FIND("6F",ScheduleCompile!T83)),ISNUMBER(FIND("7F",ScheduleCompile!T83)),ISNUMBER(FIND("9F",ScheduleCompile!T83)),ISNUMBER(FIND("4F",ScheduleCompile!T83))),VALUE(LEFT(ScheduleCompile!T83,FIND("F",ScheduleCompile!T83)-1)),ScheduleCompile!T83)))))),ISTEXT(ScheduleCompile!#REF!)),"ENDTABLE",IF(ISERROR(IF(ScheduleCompile!T83="Off",0,IF(ScheduleCompile!T83="On",1,IF(ISNUMBER(ScheduleCompile!T83),ScheduleCompile!T83/1,IF(ISTEXT(ScheduleCompile!T83),IF(OR(ISNUMBER(FIND("5F",ScheduleCompile!T83)),ISNUMBER(FIND("0F",ScheduleCompile!T83)),ISNUMBER(FIND("8F",ScheduleCompile!T83)),ISNUMBER(FIND("1F",ScheduleCompile!T83)),ISNUMBER(FIND("2F",ScheduleCompile!T83)),ISNUMBER(FIND("3F",ScheduleCompile!T83)),ISNUMBER(FIND("6F",ScheduleCompile!T83)),ISNUMBER(FIND("7F",ScheduleCompile!T83)),ISNUMBER(FIND("9F",ScheduleCompile!T83)),ISNUMBER(FIND("4F",ScheduleCompile!T83))),VALUE(LEFT(ScheduleCompile!T83,FIND("F",ScheduleCompile!T83)-1)),ScheduleCompile!T83)))))),"",IF(ScheduleCompile!T83="Off",0,IF(ScheduleCompile!T83="On",1,IF(ISNUMBER(ScheduleCompile!T83),ScheduleCompile!T83/1,IF(ISTEXT(ScheduleCompile!T83),IF(OR(ISNUMBER(FIND("5F",ScheduleCompile!T83)),ISNUMBER(FIND("0F",ScheduleCompile!T83)),ISNUMBER(FIND("8F",ScheduleCompile!T83)),ISNUMBER(FIND("1F",ScheduleCompile!T83)),ISNUMBER(FIND("2F",ScheduleCompile!T83)),ISNUMBER(FIND("3F",ScheduleCompile!T83)),ISNUMBER(FIND("6F",ScheduleCompile!T83)),ISNUMBER(FIND("7F",ScheduleCompile!T83)),ISNUMBER(FIND("9F",ScheduleCompile!T83)),ISNUMBER(FIND("4F",ScheduleCompile!T83))),VALUE(LEFT(ScheduleCompile!T83,FIND("F",ScheduleCompile!T83)-1)),ScheduleCompile!T83)))))))</f>
        <v>0.3</v>
      </c>
      <c r="Z90" s="1">
        <f>IF(AND(ISERROR(IF(ScheduleCompile!U83="Off",0,IF(ScheduleCompile!U83="On",1,IF(ISNUMBER(ScheduleCompile!U83),ScheduleCompile!U83/1,IF(ISTEXT(ScheduleCompile!U83),IF(OR(ISNUMBER(FIND("5F",ScheduleCompile!U83)),ISNUMBER(FIND("0F",ScheduleCompile!U83)),ISNUMBER(FIND("8F",ScheduleCompile!U83)),ISNUMBER(FIND("1F",ScheduleCompile!U83)),ISNUMBER(FIND("2F",ScheduleCompile!U83)),ISNUMBER(FIND("3F",ScheduleCompile!U83)),ISNUMBER(FIND("6F",ScheduleCompile!U83)),ISNUMBER(FIND("7F",ScheduleCompile!U83)),ISNUMBER(FIND("9F",ScheduleCompile!U83)),ISNUMBER(FIND("4F",ScheduleCompile!U83))),VALUE(LEFT(ScheduleCompile!U83,FIND("F",ScheduleCompile!U83)-1)),ScheduleCompile!U83)))))),ISTEXT(ScheduleCompile!#REF!)),"ENDTABLE",IF(ISERROR(IF(ScheduleCompile!U83="Off",0,IF(ScheduleCompile!U83="On",1,IF(ISNUMBER(ScheduleCompile!U83),ScheduleCompile!U83/1,IF(ISTEXT(ScheduleCompile!U83),IF(OR(ISNUMBER(FIND("5F",ScheduleCompile!U83)),ISNUMBER(FIND("0F",ScheduleCompile!U83)),ISNUMBER(FIND("8F",ScheduleCompile!U83)),ISNUMBER(FIND("1F",ScheduleCompile!U83)),ISNUMBER(FIND("2F",ScheduleCompile!U83)),ISNUMBER(FIND("3F",ScheduleCompile!U83)),ISNUMBER(FIND("6F",ScheduleCompile!U83)),ISNUMBER(FIND("7F",ScheduleCompile!U83)),ISNUMBER(FIND("9F",ScheduleCompile!U83)),ISNUMBER(FIND("4F",ScheduleCompile!U83))),VALUE(LEFT(ScheduleCompile!U83,FIND("F",ScheduleCompile!U83)-1)),ScheduleCompile!U83)))))),"",IF(ScheduleCompile!U83="Off",0,IF(ScheduleCompile!U83="On",1,IF(ISNUMBER(ScheduleCompile!U83),ScheduleCompile!U83/1,IF(ISTEXT(ScheduleCompile!U83),IF(OR(ISNUMBER(FIND("5F",ScheduleCompile!U83)),ISNUMBER(FIND("0F",ScheduleCompile!U83)),ISNUMBER(FIND("8F",ScheduleCompile!U83)),ISNUMBER(FIND("1F",ScheduleCompile!U83)),ISNUMBER(FIND("2F",ScheduleCompile!U83)),ISNUMBER(FIND("3F",ScheduleCompile!U83)),ISNUMBER(FIND("6F",ScheduleCompile!U83)),ISNUMBER(FIND("7F",ScheduleCompile!U83)),ISNUMBER(FIND("9F",ScheduleCompile!U83)),ISNUMBER(FIND("4F",ScheduleCompile!U83))),VALUE(LEFT(ScheduleCompile!U83,FIND("F",ScheduleCompile!U83)-1)),ScheduleCompile!U83)))))))</f>
        <v>0.3</v>
      </c>
      <c r="AA90" s="1">
        <f>IF(AND(ISERROR(IF(ScheduleCompile!V83="Off",0,IF(ScheduleCompile!V83="On",1,IF(ISNUMBER(ScheduleCompile!V83),ScheduleCompile!V83/1,IF(ISTEXT(ScheduleCompile!V83),IF(OR(ISNUMBER(FIND("5F",ScheduleCompile!V83)),ISNUMBER(FIND("0F",ScheduleCompile!V83)),ISNUMBER(FIND("8F",ScheduleCompile!V83)),ISNUMBER(FIND("1F",ScheduleCompile!V83)),ISNUMBER(FIND("2F",ScheduleCompile!V83)),ISNUMBER(FIND("3F",ScheduleCompile!V83)),ISNUMBER(FIND("6F",ScheduleCompile!V83)),ISNUMBER(FIND("7F",ScheduleCompile!V83)),ISNUMBER(FIND("9F",ScheduleCompile!V83)),ISNUMBER(FIND("4F",ScheduleCompile!V83))),VALUE(LEFT(ScheduleCompile!V83,FIND("F",ScheduleCompile!V83)-1)),ScheduleCompile!V83)))))),ISTEXT(ScheduleCompile!#REF!)),"ENDTABLE",IF(ISERROR(IF(ScheduleCompile!V83="Off",0,IF(ScheduleCompile!V83="On",1,IF(ISNUMBER(ScheduleCompile!V83),ScheduleCompile!V83/1,IF(ISTEXT(ScheduleCompile!V83),IF(OR(ISNUMBER(FIND("5F",ScheduleCompile!V83)),ISNUMBER(FIND("0F",ScheduleCompile!V83)),ISNUMBER(FIND("8F",ScheduleCompile!V83)),ISNUMBER(FIND("1F",ScheduleCompile!V83)),ISNUMBER(FIND("2F",ScheduleCompile!V83)),ISNUMBER(FIND("3F",ScheduleCompile!V83)),ISNUMBER(FIND("6F",ScheduleCompile!V83)),ISNUMBER(FIND("7F",ScheduleCompile!V83)),ISNUMBER(FIND("9F",ScheduleCompile!V83)),ISNUMBER(FIND("4F",ScheduleCompile!V83))),VALUE(LEFT(ScheduleCompile!V83,FIND("F",ScheduleCompile!V83)-1)),ScheduleCompile!V83)))))),"",IF(ScheduleCompile!V83="Off",0,IF(ScheduleCompile!V83="On",1,IF(ISNUMBER(ScheduleCompile!V83),ScheduleCompile!V83/1,IF(ISTEXT(ScheduleCompile!V83),IF(OR(ISNUMBER(FIND("5F",ScheduleCompile!V83)),ISNUMBER(FIND("0F",ScheduleCompile!V83)),ISNUMBER(FIND("8F",ScheduleCompile!V83)),ISNUMBER(FIND("1F",ScheduleCompile!V83)),ISNUMBER(FIND("2F",ScheduleCompile!V83)),ISNUMBER(FIND("3F",ScheduleCompile!V83)),ISNUMBER(FIND("6F",ScheduleCompile!V83)),ISNUMBER(FIND("7F",ScheduleCompile!V83)),ISNUMBER(FIND("9F",ScheduleCompile!V83)),ISNUMBER(FIND("4F",ScheduleCompile!V83))),VALUE(LEFT(ScheduleCompile!V83,FIND("F",ScheduleCompile!V83)-1)),ScheduleCompile!V83)))))))</f>
        <v>0.3</v>
      </c>
      <c r="AB90" s="1">
        <f>IF(AND(ISERROR(IF(ScheduleCompile!W83="Off",0,IF(ScheduleCompile!W83="On",1,IF(ISNUMBER(ScheduleCompile!W83),ScheduleCompile!W83/1,IF(ISTEXT(ScheduleCompile!W83),IF(OR(ISNUMBER(FIND("5F",ScheduleCompile!W83)),ISNUMBER(FIND("0F",ScheduleCompile!W83)),ISNUMBER(FIND("8F",ScheduleCompile!W83)),ISNUMBER(FIND("1F",ScheduleCompile!W83)),ISNUMBER(FIND("2F",ScheduleCompile!W83)),ISNUMBER(FIND("3F",ScheduleCompile!W83)),ISNUMBER(FIND("6F",ScheduleCompile!W83)),ISNUMBER(FIND("7F",ScheduleCompile!W83)),ISNUMBER(FIND("9F",ScheduleCompile!W83)),ISNUMBER(FIND("4F",ScheduleCompile!W83))),VALUE(LEFT(ScheduleCompile!W83,FIND("F",ScheduleCompile!W83)-1)),ScheduleCompile!W83)))))),ISTEXT(ScheduleCompile!#REF!)),"ENDTABLE",IF(ISERROR(IF(ScheduleCompile!W83="Off",0,IF(ScheduleCompile!W83="On",1,IF(ISNUMBER(ScheduleCompile!W83),ScheduleCompile!W83/1,IF(ISTEXT(ScheduleCompile!W83),IF(OR(ISNUMBER(FIND("5F",ScheduleCompile!W83)),ISNUMBER(FIND("0F",ScheduleCompile!W83)),ISNUMBER(FIND("8F",ScheduleCompile!W83)),ISNUMBER(FIND("1F",ScheduleCompile!W83)),ISNUMBER(FIND("2F",ScheduleCompile!W83)),ISNUMBER(FIND("3F",ScheduleCompile!W83)),ISNUMBER(FIND("6F",ScheduleCompile!W83)),ISNUMBER(FIND("7F",ScheduleCompile!W83)),ISNUMBER(FIND("9F",ScheduleCompile!W83)),ISNUMBER(FIND("4F",ScheduleCompile!W83))),VALUE(LEFT(ScheduleCompile!W83,FIND("F",ScheduleCompile!W83)-1)),ScheduleCompile!W83)))))),"",IF(ScheduleCompile!W83="Off",0,IF(ScheduleCompile!W83="On",1,IF(ISNUMBER(ScheduleCompile!W83),ScheduleCompile!W83/1,IF(ISTEXT(ScheduleCompile!W83),IF(OR(ISNUMBER(FIND("5F",ScheduleCompile!W83)),ISNUMBER(FIND("0F",ScheduleCompile!W83)),ISNUMBER(FIND("8F",ScheduleCompile!W83)),ISNUMBER(FIND("1F",ScheduleCompile!W83)),ISNUMBER(FIND("2F",ScheduleCompile!W83)),ISNUMBER(FIND("3F",ScheduleCompile!W83)),ISNUMBER(FIND("6F",ScheduleCompile!W83)),ISNUMBER(FIND("7F",ScheduleCompile!W83)),ISNUMBER(FIND("9F",ScheduleCompile!W83)),ISNUMBER(FIND("4F",ScheduleCompile!W83))),VALUE(LEFT(ScheduleCompile!W83,FIND("F",ScheduleCompile!W83)-1)),ScheduleCompile!W83)))))))</f>
        <v>0.3</v>
      </c>
      <c r="AC90" s="1">
        <f>IF(AND(ISERROR(IF(ScheduleCompile!X83="Off",0,IF(ScheduleCompile!X83="On",1,IF(ISNUMBER(ScheduleCompile!X83),ScheduleCompile!X83/1,IF(ISTEXT(ScheduleCompile!X83),IF(OR(ISNUMBER(FIND("5F",ScheduleCompile!X83)),ISNUMBER(FIND("0F",ScheduleCompile!X83)),ISNUMBER(FIND("8F",ScheduleCompile!X83)),ISNUMBER(FIND("1F",ScheduleCompile!X83)),ISNUMBER(FIND("2F",ScheduleCompile!X83)),ISNUMBER(FIND("3F",ScheduleCompile!X83)),ISNUMBER(FIND("6F",ScheduleCompile!X83)),ISNUMBER(FIND("7F",ScheduleCompile!X83)),ISNUMBER(FIND("9F",ScheduleCompile!X83)),ISNUMBER(FIND("4F",ScheduleCompile!X83))),VALUE(LEFT(ScheduleCompile!X83,FIND("F",ScheduleCompile!X83)-1)),ScheduleCompile!X83)))))),ISTEXT(ScheduleCompile!#REF!)),"ENDTABLE",IF(ISERROR(IF(ScheduleCompile!X83="Off",0,IF(ScheduleCompile!X83="On",1,IF(ISNUMBER(ScheduleCompile!X83),ScheduleCompile!X83/1,IF(ISTEXT(ScheduleCompile!X83),IF(OR(ISNUMBER(FIND("5F",ScheduleCompile!X83)),ISNUMBER(FIND("0F",ScheduleCompile!X83)),ISNUMBER(FIND("8F",ScheduleCompile!X83)),ISNUMBER(FIND("1F",ScheduleCompile!X83)),ISNUMBER(FIND("2F",ScheduleCompile!X83)),ISNUMBER(FIND("3F",ScheduleCompile!X83)),ISNUMBER(FIND("6F",ScheduleCompile!X83)),ISNUMBER(FIND("7F",ScheduleCompile!X83)),ISNUMBER(FIND("9F",ScheduleCompile!X83)),ISNUMBER(FIND("4F",ScheduleCompile!X83))),VALUE(LEFT(ScheduleCompile!X83,FIND("F",ScheduleCompile!X83)-1)),ScheduleCompile!X83)))))),"",IF(ScheduleCompile!X83="Off",0,IF(ScheduleCompile!X83="On",1,IF(ISNUMBER(ScheduleCompile!X83),ScheduleCompile!X83/1,IF(ISTEXT(ScheduleCompile!X83),IF(OR(ISNUMBER(FIND("5F",ScheduleCompile!X83)),ISNUMBER(FIND("0F",ScheduleCompile!X83)),ISNUMBER(FIND("8F",ScheduleCompile!X83)),ISNUMBER(FIND("1F",ScheduleCompile!X83)),ISNUMBER(FIND("2F",ScheduleCompile!X83)),ISNUMBER(FIND("3F",ScheduleCompile!X83)),ISNUMBER(FIND("6F",ScheduleCompile!X83)),ISNUMBER(FIND("7F",ScheduleCompile!X83)),ISNUMBER(FIND("9F",ScheduleCompile!X83)),ISNUMBER(FIND("4F",ScheduleCompile!X83))),VALUE(LEFT(ScheduleCompile!X83,FIND("F",ScheduleCompile!X83)-1)),ScheduleCompile!X83)))))))</f>
        <v>0.3</v>
      </c>
      <c r="AD90" s="1">
        <f>IF(AND(ISERROR(IF(ScheduleCompile!Y83="Off",0,IF(ScheduleCompile!Y83="On",1,IF(ISNUMBER(ScheduleCompile!Y83),ScheduleCompile!Y83/1,IF(ISTEXT(ScheduleCompile!Y83),IF(OR(ISNUMBER(FIND("5F",ScheduleCompile!Y83)),ISNUMBER(FIND("0F",ScheduleCompile!Y83)),ISNUMBER(FIND("8F",ScheduleCompile!Y83)),ISNUMBER(FIND("1F",ScheduleCompile!Y83)),ISNUMBER(FIND("2F",ScheduleCompile!Y83)),ISNUMBER(FIND("3F",ScheduleCompile!Y83)),ISNUMBER(FIND("6F",ScheduleCompile!Y83)),ISNUMBER(FIND("7F",ScheduleCompile!Y83)),ISNUMBER(FIND("9F",ScheduleCompile!Y83)),ISNUMBER(FIND("4F",ScheduleCompile!Y83))),VALUE(LEFT(ScheduleCompile!Y83,FIND("F",ScheduleCompile!Y83)-1)),ScheduleCompile!Y83)))))),ISTEXT(ScheduleCompile!#REF!)),"ENDTABLE",IF(ISERROR(IF(ScheduleCompile!Y83="Off",0,IF(ScheduleCompile!Y83="On",1,IF(ISNUMBER(ScheduleCompile!Y83),ScheduleCompile!Y83/1,IF(ISTEXT(ScheduleCompile!Y83),IF(OR(ISNUMBER(FIND("5F",ScheduleCompile!Y83)),ISNUMBER(FIND("0F",ScheduleCompile!Y83)),ISNUMBER(FIND("8F",ScheduleCompile!Y83)),ISNUMBER(FIND("1F",ScheduleCompile!Y83)),ISNUMBER(FIND("2F",ScheduleCompile!Y83)),ISNUMBER(FIND("3F",ScheduleCompile!Y83)),ISNUMBER(FIND("6F",ScheduleCompile!Y83)),ISNUMBER(FIND("7F",ScheduleCompile!Y83)),ISNUMBER(FIND("9F",ScheduleCompile!Y83)),ISNUMBER(FIND("4F",ScheduleCompile!Y83))),VALUE(LEFT(ScheduleCompile!Y83,FIND("F",ScheduleCompile!Y83)-1)),ScheduleCompile!Y83)))))),"",IF(ScheduleCompile!Y83="Off",0,IF(ScheduleCompile!Y83="On",1,IF(ISNUMBER(ScheduleCompile!Y83),ScheduleCompile!Y83/1,IF(ISTEXT(ScheduleCompile!Y83),IF(OR(ISNUMBER(FIND("5F",ScheduleCompile!Y83)),ISNUMBER(FIND("0F",ScheduleCompile!Y83)),ISNUMBER(FIND("8F",ScheduleCompile!Y83)),ISNUMBER(FIND("1F",ScheduleCompile!Y83)),ISNUMBER(FIND("2F",ScheduleCompile!Y83)),ISNUMBER(FIND("3F",ScheduleCompile!Y83)),ISNUMBER(FIND("6F",ScheduleCompile!Y83)),ISNUMBER(FIND("7F",ScheduleCompile!Y83)),ISNUMBER(FIND("9F",ScheduleCompile!Y83)),ISNUMBER(FIND("4F",ScheduleCompile!Y83))),VALUE(LEFT(ScheduleCompile!Y83,FIND("F",ScheduleCompile!Y83)-1)),ScheduleCompile!Y83)))))))</f>
        <v>0.1</v>
      </c>
    </row>
    <row r="91" spans="1:30" x14ac:dyDescent="0.25">
      <c r="A91" t="str">
        <f t="shared" si="4"/>
        <v>SchDay "HealthLightsSat"  Type = "Fraction" Hr = (0.1, 0.1, 0.1, 0.1, 0.1, 0.1, 0.1, 0.2, 0.35, 0.35, 0.35, 0.35, 0.35, 0.35, 0.35, 0.35, 0.35, 0.35, 0.1, 0.1, 0.1, 0.1, 0.1, 0.1) ..</v>
      </c>
      <c r="B91" s="1" t="s">
        <v>623</v>
      </c>
      <c r="C91" t="str">
        <f t="shared" si="5"/>
        <v xml:space="preserve">SchDay "HealthLightsSat"  Type = "Fraction" Hr = </v>
      </c>
      <c r="D91" t="str">
        <f t="shared" si="6"/>
        <v>(0.1, 0.1, 0.1, 0.1, 0.1, 0.1, 0.1, 0.2, 0.35, 0.35, 0.35, 0.35, 0.35, 0.35, 0.35, 0.35, 0.35, 0.35, 0.1, 0.1, 0.1, 0.1, 0.1, 0.1) ..</v>
      </c>
      <c r="E91" s="30" t="str">
        <f>ScheduleCompile!A84</f>
        <v>HealthLightsSat</v>
      </c>
      <c r="F91" t="str">
        <f t="shared" si="7"/>
        <v>Fraction</v>
      </c>
      <c r="G91" s="1">
        <f>IF(AND(ISERROR(IF(ScheduleCompile!B84="Off",0,IF(ScheduleCompile!B84="On",1,IF(ISNUMBER(ScheduleCompile!B84),ScheduleCompile!B84/1,IF(ISTEXT(ScheduleCompile!B84),IF(OR(ISNUMBER(FIND("5F",ScheduleCompile!B84)),ISNUMBER(FIND("0F",ScheduleCompile!B84)),ISNUMBER(FIND("8F",ScheduleCompile!B84)),ISNUMBER(FIND("1F",ScheduleCompile!B84)),ISNUMBER(FIND("2F",ScheduleCompile!B84)),ISNUMBER(FIND("3F",ScheduleCompile!B84)),ISNUMBER(FIND("6F",ScheduleCompile!B84)),ISNUMBER(FIND("7F",ScheduleCompile!B84)),ISNUMBER(FIND("9F",ScheduleCompile!B84)),ISNUMBER(FIND("4F",ScheduleCompile!B84))),VALUE(LEFT(ScheduleCompile!B84,FIND("F",ScheduleCompile!B84)-1)),ScheduleCompile!B84)))))),ISTEXT(ScheduleCompile!#REF!)),"ENDTABLE",IF(ISERROR(IF(ScheduleCompile!B84="Off",0,IF(ScheduleCompile!B84="On",1,IF(ISNUMBER(ScheduleCompile!B84),ScheduleCompile!B84/1,IF(ISTEXT(ScheduleCompile!B84),IF(OR(ISNUMBER(FIND("5F",ScheduleCompile!B84)),ISNUMBER(FIND("0F",ScheduleCompile!B84)),ISNUMBER(FIND("8F",ScheduleCompile!B84)),ISNUMBER(FIND("1F",ScheduleCompile!B84)),ISNUMBER(FIND("2F",ScheduleCompile!B84)),ISNUMBER(FIND("3F",ScheduleCompile!B84)),ISNUMBER(FIND("6F",ScheduleCompile!B84)),ISNUMBER(FIND("7F",ScheduleCompile!B84)),ISNUMBER(FIND("9F",ScheduleCompile!B84)),ISNUMBER(FIND("4F",ScheduleCompile!B84))),VALUE(LEFT(ScheduleCompile!B84,FIND("F",ScheduleCompile!B84)-1)),ScheduleCompile!B84)))))),"",IF(ScheduleCompile!B84="Off",0,IF(ScheduleCompile!B84="On",1,IF(ISNUMBER(ScheduleCompile!B84),ScheduleCompile!B84/1,IF(ISTEXT(ScheduleCompile!B84),IF(OR(ISNUMBER(FIND("5F",ScheduleCompile!B84)),ISNUMBER(FIND("0F",ScheduleCompile!B84)),ISNUMBER(FIND("8F",ScheduleCompile!B84)),ISNUMBER(FIND("1F",ScheduleCompile!B84)),ISNUMBER(FIND("2F",ScheduleCompile!B84)),ISNUMBER(FIND("3F",ScheduleCompile!B84)),ISNUMBER(FIND("6F",ScheduleCompile!B84)),ISNUMBER(FIND("7F",ScheduleCompile!B84)),ISNUMBER(FIND("9F",ScheduleCompile!B84)),ISNUMBER(FIND("4F",ScheduleCompile!B84))),VALUE(LEFT(ScheduleCompile!B84,FIND("F",ScheduleCompile!B84)-1)),ScheduleCompile!B84)))))))</f>
        <v>0.1</v>
      </c>
      <c r="H91" s="1">
        <f>IF(AND(ISERROR(IF(ScheduleCompile!C84="Off",0,IF(ScheduleCompile!C84="On",1,IF(ISNUMBER(ScheduleCompile!C84),ScheduleCompile!C84/1,IF(ISTEXT(ScheduleCompile!C84),IF(OR(ISNUMBER(FIND("5F",ScheduleCompile!C84)),ISNUMBER(FIND("0F",ScheduleCompile!C84)),ISNUMBER(FIND("8F",ScheduleCompile!C84)),ISNUMBER(FIND("1F",ScheduleCompile!C84)),ISNUMBER(FIND("2F",ScheduleCompile!C84)),ISNUMBER(FIND("3F",ScheduleCompile!C84)),ISNUMBER(FIND("6F",ScheduleCompile!C84)),ISNUMBER(FIND("7F",ScheduleCompile!C84)),ISNUMBER(FIND("9F",ScheduleCompile!C84)),ISNUMBER(FIND("4F",ScheduleCompile!C84))),VALUE(LEFT(ScheduleCompile!C84,FIND("F",ScheduleCompile!C84)-1)),ScheduleCompile!C84)))))),ISTEXT(ScheduleCompile!#REF!)),"ENDTABLE",IF(ISERROR(IF(ScheduleCompile!C84="Off",0,IF(ScheduleCompile!C84="On",1,IF(ISNUMBER(ScheduleCompile!C84),ScheduleCompile!C84/1,IF(ISTEXT(ScheduleCompile!C84),IF(OR(ISNUMBER(FIND("5F",ScheduleCompile!C84)),ISNUMBER(FIND("0F",ScheduleCompile!C84)),ISNUMBER(FIND("8F",ScheduleCompile!C84)),ISNUMBER(FIND("1F",ScheduleCompile!C84)),ISNUMBER(FIND("2F",ScheduleCompile!C84)),ISNUMBER(FIND("3F",ScheduleCompile!C84)),ISNUMBER(FIND("6F",ScheduleCompile!C84)),ISNUMBER(FIND("7F",ScheduleCompile!C84)),ISNUMBER(FIND("9F",ScheduleCompile!C84)),ISNUMBER(FIND("4F",ScheduleCompile!C84))),VALUE(LEFT(ScheduleCompile!C84,FIND("F",ScheduleCompile!C84)-1)),ScheduleCompile!C84)))))),"",IF(ScheduleCompile!C84="Off",0,IF(ScheduleCompile!C84="On",1,IF(ISNUMBER(ScheduleCompile!C84),ScheduleCompile!C84/1,IF(ISTEXT(ScheduleCompile!C84),IF(OR(ISNUMBER(FIND("5F",ScheduleCompile!C84)),ISNUMBER(FIND("0F",ScheduleCompile!C84)),ISNUMBER(FIND("8F",ScheduleCompile!C84)),ISNUMBER(FIND("1F",ScheduleCompile!C84)),ISNUMBER(FIND("2F",ScheduleCompile!C84)),ISNUMBER(FIND("3F",ScheduleCompile!C84)),ISNUMBER(FIND("6F",ScheduleCompile!C84)),ISNUMBER(FIND("7F",ScheduleCompile!C84)),ISNUMBER(FIND("9F",ScheduleCompile!C84)),ISNUMBER(FIND("4F",ScheduleCompile!C84))),VALUE(LEFT(ScheduleCompile!C84,FIND("F",ScheduleCompile!C84)-1)),ScheduleCompile!C84)))))))</f>
        <v>0.1</v>
      </c>
      <c r="I91" s="1">
        <f>IF(AND(ISERROR(IF(ScheduleCompile!D84="Off",0,IF(ScheduleCompile!D84="On",1,IF(ISNUMBER(ScheduleCompile!D84),ScheduleCompile!D84/1,IF(ISTEXT(ScheduleCompile!D84),IF(OR(ISNUMBER(FIND("5F",ScheduleCompile!D84)),ISNUMBER(FIND("0F",ScheduleCompile!D84)),ISNUMBER(FIND("8F",ScheduleCompile!D84)),ISNUMBER(FIND("1F",ScheduleCompile!D84)),ISNUMBER(FIND("2F",ScheduleCompile!D84)),ISNUMBER(FIND("3F",ScheduleCompile!D84)),ISNUMBER(FIND("6F",ScheduleCompile!D84)),ISNUMBER(FIND("7F",ScheduleCompile!D84)),ISNUMBER(FIND("9F",ScheduleCompile!D84)),ISNUMBER(FIND("4F",ScheduleCompile!D84))),VALUE(LEFT(ScheduleCompile!D84,FIND("F",ScheduleCompile!D84)-1)),ScheduleCompile!D84)))))),ISTEXT(ScheduleCompile!#REF!)),"ENDTABLE",IF(ISERROR(IF(ScheduleCompile!D84="Off",0,IF(ScheduleCompile!D84="On",1,IF(ISNUMBER(ScheduleCompile!D84),ScheduleCompile!D84/1,IF(ISTEXT(ScheduleCompile!D84),IF(OR(ISNUMBER(FIND("5F",ScheduleCompile!D84)),ISNUMBER(FIND("0F",ScheduleCompile!D84)),ISNUMBER(FIND("8F",ScheduleCompile!D84)),ISNUMBER(FIND("1F",ScheduleCompile!D84)),ISNUMBER(FIND("2F",ScheduleCompile!D84)),ISNUMBER(FIND("3F",ScheduleCompile!D84)),ISNUMBER(FIND("6F",ScheduleCompile!D84)),ISNUMBER(FIND("7F",ScheduleCompile!D84)),ISNUMBER(FIND("9F",ScheduleCompile!D84)),ISNUMBER(FIND("4F",ScheduleCompile!D84))),VALUE(LEFT(ScheduleCompile!D84,FIND("F",ScheduleCompile!D84)-1)),ScheduleCompile!D84)))))),"",IF(ScheduleCompile!D84="Off",0,IF(ScheduleCompile!D84="On",1,IF(ISNUMBER(ScheduleCompile!D84),ScheduleCompile!D84/1,IF(ISTEXT(ScheduleCompile!D84),IF(OR(ISNUMBER(FIND("5F",ScheduleCompile!D84)),ISNUMBER(FIND("0F",ScheduleCompile!D84)),ISNUMBER(FIND("8F",ScheduleCompile!D84)),ISNUMBER(FIND("1F",ScheduleCompile!D84)),ISNUMBER(FIND("2F",ScheduleCompile!D84)),ISNUMBER(FIND("3F",ScheduleCompile!D84)),ISNUMBER(FIND("6F",ScheduleCompile!D84)),ISNUMBER(FIND("7F",ScheduleCompile!D84)),ISNUMBER(FIND("9F",ScheduleCompile!D84)),ISNUMBER(FIND("4F",ScheduleCompile!D84))),VALUE(LEFT(ScheduleCompile!D84,FIND("F",ScheduleCompile!D84)-1)),ScheduleCompile!D84)))))))</f>
        <v>0.1</v>
      </c>
      <c r="J91" s="1">
        <f>IF(AND(ISERROR(IF(ScheduleCompile!E84="Off",0,IF(ScheduleCompile!E84="On",1,IF(ISNUMBER(ScheduleCompile!E84),ScheduleCompile!E84/1,IF(ISTEXT(ScheduleCompile!E84),IF(OR(ISNUMBER(FIND("5F",ScheduleCompile!E84)),ISNUMBER(FIND("0F",ScheduleCompile!E84)),ISNUMBER(FIND("8F",ScheduleCompile!E84)),ISNUMBER(FIND("1F",ScheduleCompile!E84)),ISNUMBER(FIND("2F",ScheduleCompile!E84)),ISNUMBER(FIND("3F",ScheduleCompile!E84)),ISNUMBER(FIND("6F",ScheduleCompile!E84)),ISNUMBER(FIND("7F",ScheduleCompile!E84)),ISNUMBER(FIND("9F",ScheduleCompile!E84)),ISNUMBER(FIND("4F",ScheduleCompile!E84))),VALUE(LEFT(ScheduleCompile!E84,FIND("F",ScheduleCompile!E84)-1)),ScheduleCompile!E84)))))),ISTEXT(ScheduleCompile!#REF!)),"ENDTABLE",IF(ISERROR(IF(ScheduleCompile!E84="Off",0,IF(ScheduleCompile!E84="On",1,IF(ISNUMBER(ScheduleCompile!E84),ScheduleCompile!E84/1,IF(ISTEXT(ScheduleCompile!E84),IF(OR(ISNUMBER(FIND("5F",ScheduleCompile!E84)),ISNUMBER(FIND("0F",ScheduleCompile!E84)),ISNUMBER(FIND("8F",ScheduleCompile!E84)),ISNUMBER(FIND("1F",ScheduleCompile!E84)),ISNUMBER(FIND("2F",ScheduleCompile!E84)),ISNUMBER(FIND("3F",ScheduleCompile!E84)),ISNUMBER(FIND("6F",ScheduleCompile!E84)),ISNUMBER(FIND("7F",ScheduleCompile!E84)),ISNUMBER(FIND("9F",ScheduleCompile!E84)),ISNUMBER(FIND("4F",ScheduleCompile!E84))),VALUE(LEFT(ScheduleCompile!E84,FIND("F",ScheduleCompile!E84)-1)),ScheduleCompile!E84)))))),"",IF(ScheduleCompile!E84="Off",0,IF(ScheduleCompile!E84="On",1,IF(ISNUMBER(ScheduleCompile!E84),ScheduleCompile!E84/1,IF(ISTEXT(ScheduleCompile!E84),IF(OR(ISNUMBER(FIND("5F",ScheduleCompile!E84)),ISNUMBER(FIND("0F",ScheduleCompile!E84)),ISNUMBER(FIND("8F",ScheduleCompile!E84)),ISNUMBER(FIND("1F",ScheduleCompile!E84)),ISNUMBER(FIND("2F",ScheduleCompile!E84)),ISNUMBER(FIND("3F",ScheduleCompile!E84)),ISNUMBER(FIND("6F",ScheduleCompile!E84)),ISNUMBER(FIND("7F",ScheduleCompile!E84)),ISNUMBER(FIND("9F",ScheduleCompile!E84)),ISNUMBER(FIND("4F",ScheduleCompile!E84))),VALUE(LEFT(ScheduleCompile!E84,FIND("F",ScheduleCompile!E84)-1)),ScheduleCompile!E84)))))))</f>
        <v>0.1</v>
      </c>
      <c r="K91" s="1">
        <f>IF(AND(ISERROR(IF(ScheduleCompile!F84="Off",0,IF(ScheduleCompile!F84="On",1,IF(ISNUMBER(ScheduleCompile!F84),ScheduleCompile!F84/1,IF(ISTEXT(ScheduleCompile!F84),IF(OR(ISNUMBER(FIND("5F",ScheduleCompile!F84)),ISNUMBER(FIND("0F",ScheduleCompile!F84)),ISNUMBER(FIND("8F",ScheduleCompile!F84)),ISNUMBER(FIND("1F",ScheduleCompile!F84)),ISNUMBER(FIND("2F",ScheduleCompile!F84)),ISNUMBER(FIND("3F",ScheduleCompile!F84)),ISNUMBER(FIND("6F",ScheduleCompile!F84)),ISNUMBER(FIND("7F",ScheduleCompile!F84)),ISNUMBER(FIND("9F",ScheduleCompile!F84)),ISNUMBER(FIND("4F",ScheduleCompile!F84))),VALUE(LEFT(ScheduleCompile!F84,FIND("F",ScheduleCompile!F84)-1)),ScheduleCompile!F84)))))),ISTEXT(ScheduleCompile!#REF!)),"ENDTABLE",IF(ISERROR(IF(ScheduleCompile!F84="Off",0,IF(ScheduleCompile!F84="On",1,IF(ISNUMBER(ScheduleCompile!F84),ScheduleCompile!F84/1,IF(ISTEXT(ScheduleCompile!F84),IF(OR(ISNUMBER(FIND("5F",ScheduleCompile!F84)),ISNUMBER(FIND("0F",ScheduleCompile!F84)),ISNUMBER(FIND("8F",ScheduleCompile!F84)),ISNUMBER(FIND("1F",ScheduleCompile!F84)),ISNUMBER(FIND("2F",ScheduleCompile!F84)),ISNUMBER(FIND("3F",ScheduleCompile!F84)),ISNUMBER(FIND("6F",ScheduleCompile!F84)),ISNUMBER(FIND("7F",ScheduleCompile!F84)),ISNUMBER(FIND("9F",ScheduleCompile!F84)),ISNUMBER(FIND("4F",ScheduleCompile!F84))),VALUE(LEFT(ScheduleCompile!F84,FIND("F",ScheduleCompile!F84)-1)),ScheduleCompile!F84)))))),"",IF(ScheduleCompile!F84="Off",0,IF(ScheduleCompile!F84="On",1,IF(ISNUMBER(ScheduleCompile!F84),ScheduleCompile!F84/1,IF(ISTEXT(ScheduleCompile!F84),IF(OR(ISNUMBER(FIND("5F",ScheduleCompile!F84)),ISNUMBER(FIND("0F",ScheduleCompile!F84)),ISNUMBER(FIND("8F",ScheduleCompile!F84)),ISNUMBER(FIND("1F",ScheduleCompile!F84)),ISNUMBER(FIND("2F",ScheduleCompile!F84)),ISNUMBER(FIND("3F",ScheduleCompile!F84)),ISNUMBER(FIND("6F",ScheduleCompile!F84)),ISNUMBER(FIND("7F",ScheduleCompile!F84)),ISNUMBER(FIND("9F",ScheduleCompile!F84)),ISNUMBER(FIND("4F",ScheduleCompile!F84))),VALUE(LEFT(ScheduleCompile!F84,FIND("F",ScheduleCompile!F84)-1)),ScheduleCompile!F84)))))))</f>
        <v>0.1</v>
      </c>
      <c r="L91" s="1">
        <f>IF(AND(ISERROR(IF(ScheduleCompile!G84="Off",0,IF(ScheduleCompile!G84="On",1,IF(ISNUMBER(ScheduleCompile!G84),ScheduleCompile!G84/1,IF(ISTEXT(ScheduleCompile!G84),IF(OR(ISNUMBER(FIND("5F",ScheduleCompile!G84)),ISNUMBER(FIND("0F",ScheduleCompile!G84)),ISNUMBER(FIND("8F",ScheduleCompile!G84)),ISNUMBER(FIND("1F",ScheduleCompile!G84)),ISNUMBER(FIND("2F",ScheduleCompile!G84)),ISNUMBER(FIND("3F",ScheduleCompile!G84)),ISNUMBER(FIND("6F",ScheduleCompile!G84)),ISNUMBER(FIND("7F",ScheduleCompile!G84)),ISNUMBER(FIND("9F",ScheduleCompile!G84)),ISNUMBER(FIND("4F",ScheduleCompile!G84))),VALUE(LEFT(ScheduleCompile!G84,FIND("F",ScheduleCompile!G84)-1)),ScheduleCompile!G84)))))),ISTEXT(ScheduleCompile!#REF!)),"ENDTABLE",IF(ISERROR(IF(ScheduleCompile!G84="Off",0,IF(ScheduleCompile!G84="On",1,IF(ISNUMBER(ScheduleCompile!G84),ScheduleCompile!G84/1,IF(ISTEXT(ScheduleCompile!G84),IF(OR(ISNUMBER(FIND("5F",ScheduleCompile!G84)),ISNUMBER(FIND("0F",ScheduleCompile!G84)),ISNUMBER(FIND("8F",ScheduleCompile!G84)),ISNUMBER(FIND("1F",ScheduleCompile!G84)),ISNUMBER(FIND("2F",ScheduleCompile!G84)),ISNUMBER(FIND("3F",ScheduleCompile!G84)),ISNUMBER(FIND("6F",ScheduleCompile!G84)),ISNUMBER(FIND("7F",ScheduleCompile!G84)),ISNUMBER(FIND("9F",ScheduleCompile!G84)),ISNUMBER(FIND("4F",ScheduleCompile!G84))),VALUE(LEFT(ScheduleCompile!G84,FIND("F",ScheduleCompile!G84)-1)),ScheduleCompile!G84)))))),"",IF(ScheduleCompile!G84="Off",0,IF(ScheduleCompile!G84="On",1,IF(ISNUMBER(ScheduleCompile!G84),ScheduleCompile!G84/1,IF(ISTEXT(ScheduleCompile!G84),IF(OR(ISNUMBER(FIND("5F",ScheduleCompile!G84)),ISNUMBER(FIND("0F",ScheduleCompile!G84)),ISNUMBER(FIND("8F",ScheduleCompile!G84)),ISNUMBER(FIND("1F",ScheduleCompile!G84)),ISNUMBER(FIND("2F",ScheduleCompile!G84)),ISNUMBER(FIND("3F",ScheduleCompile!G84)),ISNUMBER(FIND("6F",ScheduleCompile!G84)),ISNUMBER(FIND("7F",ScheduleCompile!G84)),ISNUMBER(FIND("9F",ScheduleCompile!G84)),ISNUMBER(FIND("4F",ScheduleCompile!G84))),VALUE(LEFT(ScheduleCompile!G84,FIND("F",ScheduleCompile!G84)-1)),ScheduleCompile!G84)))))))</f>
        <v>0.1</v>
      </c>
      <c r="M91" s="1">
        <f>IF(AND(ISERROR(IF(ScheduleCompile!H84="Off",0,IF(ScheduleCompile!H84="On",1,IF(ISNUMBER(ScheduleCompile!H84),ScheduleCompile!H84/1,IF(ISTEXT(ScheduleCompile!H84),IF(OR(ISNUMBER(FIND("5F",ScheduleCompile!H84)),ISNUMBER(FIND("0F",ScheduleCompile!H84)),ISNUMBER(FIND("8F",ScheduleCompile!H84)),ISNUMBER(FIND("1F",ScheduleCompile!H84)),ISNUMBER(FIND("2F",ScheduleCompile!H84)),ISNUMBER(FIND("3F",ScheduleCompile!H84)),ISNUMBER(FIND("6F",ScheduleCompile!H84)),ISNUMBER(FIND("7F",ScheduleCompile!H84)),ISNUMBER(FIND("9F",ScheduleCompile!H84)),ISNUMBER(FIND("4F",ScheduleCompile!H84))),VALUE(LEFT(ScheduleCompile!H84,FIND("F",ScheduleCompile!H84)-1)),ScheduleCompile!H84)))))),ISTEXT(ScheduleCompile!#REF!)),"ENDTABLE",IF(ISERROR(IF(ScheduleCompile!H84="Off",0,IF(ScheduleCompile!H84="On",1,IF(ISNUMBER(ScheduleCompile!H84),ScheduleCompile!H84/1,IF(ISTEXT(ScheduleCompile!H84),IF(OR(ISNUMBER(FIND("5F",ScheduleCompile!H84)),ISNUMBER(FIND("0F",ScheduleCompile!H84)),ISNUMBER(FIND("8F",ScheduleCompile!H84)),ISNUMBER(FIND("1F",ScheduleCompile!H84)),ISNUMBER(FIND("2F",ScheduleCompile!H84)),ISNUMBER(FIND("3F",ScheduleCompile!H84)),ISNUMBER(FIND("6F",ScheduleCompile!H84)),ISNUMBER(FIND("7F",ScheduleCompile!H84)),ISNUMBER(FIND("9F",ScheduleCompile!H84)),ISNUMBER(FIND("4F",ScheduleCompile!H84))),VALUE(LEFT(ScheduleCompile!H84,FIND("F",ScheduleCompile!H84)-1)),ScheduleCompile!H84)))))),"",IF(ScheduleCompile!H84="Off",0,IF(ScheduleCompile!H84="On",1,IF(ISNUMBER(ScheduleCompile!H84),ScheduleCompile!H84/1,IF(ISTEXT(ScheduleCompile!H84),IF(OR(ISNUMBER(FIND("5F",ScheduleCompile!H84)),ISNUMBER(FIND("0F",ScheduleCompile!H84)),ISNUMBER(FIND("8F",ScheduleCompile!H84)),ISNUMBER(FIND("1F",ScheduleCompile!H84)),ISNUMBER(FIND("2F",ScheduleCompile!H84)),ISNUMBER(FIND("3F",ScheduleCompile!H84)),ISNUMBER(FIND("6F",ScheduleCompile!H84)),ISNUMBER(FIND("7F",ScheduleCompile!H84)),ISNUMBER(FIND("9F",ScheduleCompile!H84)),ISNUMBER(FIND("4F",ScheduleCompile!H84))),VALUE(LEFT(ScheduleCompile!H84,FIND("F",ScheduleCompile!H84)-1)),ScheduleCompile!H84)))))))</f>
        <v>0.1</v>
      </c>
      <c r="N91" s="1">
        <f>IF(AND(ISERROR(IF(ScheduleCompile!I84="Off",0,IF(ScheduleCompile!I84="On",1,IF(ISNUMBER(ScheduleCompile!I84),ScheduleCompile!I84/1,IF(ISTEXT(ScheduleCompile!I84),IF(OR(ISNUMBER(FIND("5F",ScheduleCompile!I84)),ISNUMBER(FIND("0F",ScheduleCompile!I84)),ISNUMBER(FIND("8F",ScheduleCompile!I84)),ISNUMBER(FIND("1F",ScheduleCompile!I84)),ISNUMBER(FIND("2F",ScheduleCompile!I84)),ISNUMBER(FIND("3F",ScheduleCompile!I84)),ISNUMBER(FIND("6F",ScheduleCompile!I84)),ISNUMBER(FIND("7F",ScheduleCompile!I84)),ISNUMBER(FIND("9F",ScheduleCompile!I84)),ISNUMBER(FIND("4F",ScheduleCompile!I84))),VALUE(LEFT(ScheduleCompile!I84,FIND("F",ScheduleCompile!I84)-1)),ScheduleCompile!I84)))))),ISTEXT(ScheduleCompile!#REF!)),"ENDTABLE",IF(ISERROR(IF(ScheduleCompile!I84="Off",0,IF(ScheduleCompile!I84="On",1,IF(ISNUMBER(ScheduleCompile!I84),ScheduleCompile!I84/1,IF(ISTEXT(ScheduleCompile!I84),IF(OR(ISNUMBER(FIND("5F",ScheduleCompile!I84)),ISNUMBER(FIND("0F",ScheduleCompile!I84)),ISNUMBER(FIND("8F",ScheduleCompile!I84)),ISNUMBER(FIND("1F",ScheduleCompile!I84)),ISNUMBER(FIND("2F",ScheduleCompile!I84)),ISNUMBER(FIND("3F",ScheduleCompile!I84)),ISNUMBER(FIND("6F",ScheduleCompile!I84)),ISNUMBER(FIND("7F",ScheduleCompile!I84)),ISNUMBER(FIND("9F",ScheduleCompile!I84)),ISNUMBER(FIND("4F",ScheduleCompile!I84))),VALUE(LEFT(ScheduleCompile!I84,FIND("F",ScheduleCompile!I84)-1)),ScheduleCompile!I84)))))),"",IF(ScheduleCompile!I84="Off",0,IF(ScheduleCompile!I84="On",1,IF(ISNUMBER(ScheduleCompile!I84),ScheduleCompile!I84/1,IF(ISTEXT(ScheduleCompile!I84),IF(OR(ISNUMBER(FIND("5F",ScheduleCompile!I84)),ISNUMBER(FIND("0F",ScheduleCompile!I84)),ISNUMBER(FIND("8F",ScheduleCompile!I84)),ISNUMBER(FIND("1F",ScheduleCompile!I84)),ISNUMBER(FIND("2F",ScheduleCompile!I84)),ISNUMBER(FIND("3F",ScheduleCompile!I84)),ISNUMBER(FIND("6F",ScheduleCompile!I84)),ISNUMBER(FIND("7F",ScheduleCompile!I84)),ISNUMBER(FIND("9F",ScheduleCompile!I84)),ISNUMBER(FIND("4F",ScheduleCompile!I84))),VALUE(LEFT(ScheduleCompile!I84,FIND("F",ScheduleCompile!I84)-1)),ScheduleCompile!I84)))))))</f>
        <v>0.2</v>
      </c>
      <c r="O91" s="1">
        <f>IF(AND(ISERROR(IF(ScheduleCompile!J84="Off",0,IF(ScheduleCompile!J84="On",1,IF(ISNUMBER(ScheduleCompile!J84),ScheduleCompile!J84/1,IF(ISTEXT(ScheduleCompile!J84),IF(OR(ISNUMBER(FIND("5F",ScheduleCompile!J84)),ISNUMBER(FIND("0F",ScheduleCompile!J84)),ISNUMBER(FIND("8F",ScheduleCompile!J84)),ISNUMBER(FIND("1F",ScheduleCompile!J84)),ISNUMBER(FIND("2F",ScheduleCompile!J84)),ISNUMBER(FIND("3F",ScheduleCompile!J84)),ISNUMBER(FIND("6F",ScheduleCompile!J84)),ISNUMBER(FIND("7F",ScheduleCompile!J84)),ISNUMBER(FIND("9F",ScheduleCompile!J84)),ISNUMBER(FIND("4F",ScheduleCompile!J84))),VALUE(LEFT(ScheduleCompile!J84,FIND("F",ScheduleCompile!J84)-1)),ScheduleCompile!J84)))))),ISTEXT(ScheduleCompile!#REF!)),"ENDTABLE",IF(ISERROR(IF(ScheduleCompile!J84="Off",0,IF(ScheduleCompile!J84="On",1,IF(ISNUMBER(ScheduleCompile!J84),ScheduleCompile!J84/1,IF(ISTEXT(ScheduleCompile!J84),IF(OR(ISNUMBER(FIND("5F",ScheduleCompile!J84)),ISNUMBER(FIND("0F",ScheduleCompile!J84)),ISNUMBER(FIND("8F",ScheduleCompile!J84)),ISNUMBER(FIND("1F",ScheduleCompile!J84)),ISNUMBER(FIND("2F",ScheduleCompile!J84)),ISNUMBER(FIND("3F",ScheduleCompile!J84)),ISNUMBER(FIND("6F",ScheduleCompile!J84)),ISNUMBER(FIND("7F",ScheduleCompile!J84)),ISNUMBER(FIND("9F",ScheduleCompile!J84)),ISNUMBER(FIND("4F",ScheduleCompile!J84))),VALUE(LEFT(ScheduleCompile!J84,FIND("F",ScheduleCompile!J84)-1)),ScheduleCompile!J84)))))),"",IF(ScheduleCompile!J84="Off",0,IF(ScheduleCompile!J84="On",1,IF(ISNUMBER(ScheduleCompile!J84),ScheduleCompile!J84/1,IF(ISTEXT(ScheduleCompile!J84),IF(OR(ISNUMBER(FIND("5F",ScheduleCompile!J84)),ISNUMBER(FIND("0F",ScheduleCompile!J84)),ISNUMBER(FIND("8F",ScheduleCompile!J84)),ISNUMBER(FIND("1F",ScheduleCompile!J84)),ISNUMBER(FIND("2F",ScheduleCompile!J84)),ISNUMBER(FIND("3F",ScheduleCompile!J84)),ISNUMBER(FIND("6F",ScheduleCompile!J84)),ISNUMBER(FIND("7F",ScheduleCompile!J84)),ISNUMBER(FIND("9F",ScheduleCompile!J84)),ISNUMBER(FIND("4F",ScheduleCompile!J84))),VALUE(LEFT(ScheduleCompile!J84,FIND("F",ScheduleCompile!J84)-1)),ScheduleCompile!J84)))))))</f>
        <v>0.35</v>
      </c>
      <c r="P91" s="1">
        <f>IF(AND(ISERROR(IF(ScheduleCompile!K84="Off",0,IF(ScheduleCompile!K84="On",1,IF(ISNUMBER(ScheduleCompile!K84),ScheduleCompile!K84/1,IF(ISTEXT(ScheduleCompile!K84),IF(OR(ISNUMBER(FIND("5F",ScheduleCompile!K84)),ISNUMBER(FIND("0F",ScheduleCompile!K84)),ISNUMBER(FIND("8F",ScheduleCompile!K84)),ISNUMBER(FIND("1F",ScheduleCompile!K84)),ISNUMBER(FIND("2F",ScheduleCompile!K84)),ISNUMBER(FIND("3F",ScheduleCompile!K84)),ISNUMBER(FIND("6F",ScheduleCompile!K84)),ISNUMBER(FIND("7F",ScheduleCompile!K84)),ISNUMBER(FIND("9F",ScheduleCompile!K84)),ISNUMBER(FIND("4F",ScheduleCompile!K84))),VALUE(LEFT(ScheduleCompile!K84,FIND("F",ScheduleCompile!K84)-1)),ScheduleCompile!K84)))))),ISTEXT(ScheduleCompile!#REF!)),"ENDTABLE",IF(ISERROR(IF(ScheduleCompile!K84="Off",0,IF(ScheduleCompile!K84="On",1,IF(ISNUMBER(ScheduleCompile!K84),ScheduleCompile!K84/1,IF(ISTEXT(ScheduleCompile!K84),IF(OR(ISNUMBER(FIND("5F",ScheduleCompile!K84)),ISNUMBER(FIND("0F",ScheduleCompile!K84)),ISNUMBER(FIND("8F",ScheduleCompile!K84)),ISNUMBER(FIND("1F",ScheduleCompile!K84)),ISNUMBER(FIND("2F",ScheduleCompile!K84)),ISNUMBER(FIND("3F",ScheduleCompile!K84)),ISNUMBER(FIND("6F",ScheduleCompile!K84)),ISNUMBER(FIND("7F",ScheduleCompile!K84)),ISNUMBER(FIND("9F",ScheduleCompile!K84)),ISNUMBER(FIND("4F",ScheduleCompile!K84))),VALUE(LEFT(ScheduleCompile!K84,FIND("F",ScheduleCompile!K84)-1)),ScheduleCompile!K84)))))),"",IF(ScheduleCompile!K84="Off",0,IF(ScheduleCompile!K84="On",1,IF(ISNUMBER(ScheduleCompile!K84),ScheduleCompile!K84/1,IF(ISTEXT(ScheduleCompile!K84),IF(OR(ISNUMBER(FIND("5F",ScheduleCompile!K84)),ISNUMBER(FIND("0F",ScheduleCompile!K84)),ISNUMBER(FIND("8F",ScheduleCompile!K84)),ISNUMBER(FIND("1F",ScheduleCompile!K84)),ISNUMBER(FIND("2F",ScheduleCompile!K84)),ISNUMBER(FIND("3F",ScheduleCompile!K84)),ISNUMBER(FIND("6F",ScheduleCompile!K84)),ISNUMBER(FIND("7F",ScheduleCompile!K84)),ISNUMBER(FIND("9F",ScheduleCompile!K84)),ISNUMBER(FIND("4F",ScheduleCompile!K84))),VALUE(LEFT(ScheduleCompile!K84,FIND("F",ScheduleCompile!K84)-1)),ScheduleCompile!K84)))))))</f>
        <v>0.35</v>
      </c>
      <c r="Q91" s="1">
        <f>IF(AND(ISERROR(IF(ScheduleCompile!L84="Off",0,IF(ScheduleCompile!L84="On",1,IF(ISNUMBER(ScheduleCompile!L84),ScheduleCompile!L84/1,IF(ISTEXT(ScheduleCompile!L84),IF(OR(ISNUMBER(FIND("5F",ScheduleCompile!L84)),ISNUMBER(FIND("0F",ScheduleCompile!L84)),ISNUMBER(FIND("8F",ScheduleCompile!L84)),ISNUMBER(FIND("1F",ScheduleCompile!L84)),ISNUMBER(FIND("2F",ScheduleCompile!L84)),ISNUMBER(FIND("3F",ScheduleCompile!L84)),ISNUMBER(FIND("6F",ScheduleCompile!L84)),ISNUMBER(FIND("7F",ScheduleCompile!L84)),ISNUMBER(FIND("9F",ScheduleCompile!L84)),ISNUMBER(FIND("4F",ScheduleCompile!L84))),VALUE(LEFT(ScheduleCompile!L84,FIND("F",ScheduleCompile!L84)-1)),ScheduleCompile!L84)))))),ISTEXT(ScheduleCompile!#REF!)),"ENDTABLE",IF(ISERROR(IF(ScheduleCompile!L84="Off",0,IF(ScheduleCompile!L84="On",1,IF(ISNUMBER(ScheduleCompile!L84),ScheduleCompile!L84/1,IF(ISTEXT(ScheduleCompile!L84),IF(OR(ISNUMBER(FIND("5F",ScheduleCompile!L84)),ISNUMBER(FIND("0F",ScheduleCompile!L84)),ISNUMBER(FIND("8F",ScheduleCompile!L84)),ISNUMBER(FIND("1F",ScheduleCompile!L84)),ISNUMBER(FIND("2F",ScheduleCompile!L84)),ISNUMBER(FIND("3F",ScheduleCompile!L84)),ISNUMBER(FIND("6F",ScheduleCompile!L84)),ISNUMBER(FIND("7F",ScheduleCompile!L84)),ISNUMBER(FIND("9F",ScheduleCompile!L84)),ISNUMBER(FIND("4F",ScheduleCompile!L84))),VALUE(LEFT(ScheduleCompile!L84,FIND("F",ScheduleCompile!L84)-1)),ScheduleCompile!L84)))))),"",IF(ScheduleCompile!L84="Off",0,IF(ScheduleCompile!L84="On",1,IF(ISNUMBER(ScheduleCompile!L84),ScheduleCompile!L84/1,IF(ISTEXT(ScheduleCompile!L84),IF(OR(ISNUMBER(FIND("5F",ScheduleCompile!L84)),ISNUMBER(FIND("0F",ScheduleCompile!L84)),ISNUMBER(FIND("8F",ScheduleCompile!L84)),ISNUMBER(FIND("1F",ScheduleCompile!L84)),ISNUMBER(FIND("2F",ScheduleCompile!L84)),ISNUMBER(FIND("3F",ScheduleCompile!L84)),ISNUMBER(FIND("6F",ScheduleCompile!L84)),ISNUMBER(FIND("7F",ScheduleCompile!L84)),ISNUMBER(FIND("9F",ScheduleCompile!L84)),ISNUMBER(FIND("4F",ScheduleCompile!L84))),VALUE(LEFT(ScheduleCompile!L84,FIND("F",ScheduleCompile!L84)-1)),ScheduleCompile!L84)))))))</f>
        <v>0.35</v>
      </c>
      <c r="R91" s="1">
        <f>IF(AND(ISERROR(IF(ScheduleCompile!M84="Off",0,IF(ScheduleCompile!M84="On",1,IF(ISNUMBER(ScheduleCompile!M84),ScheduleCompile!M84/1,IF(ISTEXT(ScheduleCompile!M84),IF(OR(ISNUMBER(FIND("5F",ScheduleCompile!M84)),ISNUMBER(FIND("0F",ScheduleCompile!M84)),ISNUMBER(FIND("8F",ScheduleCompile!M84)),ISNUMBER(FIND("1F",ScheduleCompile!M84)),ISNUMBER(FIND("2F",ScheduleCompile!M84)),ISNUMBER(FIND("3F",ScheduleCompile!M84)),ISNUMBER(FIND("6F",ScheduleCompile!M84)),ISNUMBER(FIND("7F",ScheduleCompile!M84)),ISNUMBER(FIND("9F",ScheduleCompile!M84)),ISNUMBER(FIND("4F",ScheduleCompile!M84))),VALUE(LEFT(ScheduleCompile!M84,FIND("F",ScheduleCompile!M84)-1)),ScheduleCompile!M84)))))),ISTEXT(ScheduleCompile!#REF!)),"ENDTABLE",IF(ISERROR(IF(ScheduleCompile!M84="Off",0,IF(ScheduleCompile!M84="On",1,IF(ISNUMBER(ScheduleCompile!M84),ScheduleCompile!M84/1,IF(ISTEXT(ScheduleCompile!M84),IF(OR(ISNUMBER(FIND("5F",ScheduleCompile!M84)),ISNUMBER(FIND("0F",ScheduleCompile!M84)),ISNUMBER(FIND("8F",ScheduleCompile!M84)),ISNUMBER(FIND("1F",ScheduleCompile!M84)),ISNUMBER(FIND("2F",ScheduleCompile!M84)),ISNUMBER(FIND("3F",ScheduleCompile!M84)),ISNUMBER(FIND("6F",ScheduleCompile!M84)),ISNUMBER(FIND("7F",ScheduleCompile!M84)),ISNUMBER(FIND("9F",ScheduleCompile!M84)),ISNUMBER(FIND("4F",ScheduleCompile!M84))),VALUE(LEFT(ScheduleCompile!M84,FIND("F",ScheduleCompile!M84)-1)),ScheduleCompile!M84)))))),"",IF(ScheduleCompile!M84="Off",0,IF(ScheduleCompile!M84="On",1,IF(ISNUMBER(ScheduleCompile!M84),ScheduleCompile!M84/1,IF(ISTEXT(ScheduleCompile!M84),IF(OR(ISNUMBER(FIND("5F",ScheduleCompile!M84)),ISNUMBER(FIND("0F",ScheduleCompile!M84)),ISNUMBER(FIND("8F",ScheduleCompile!M84)),ISNUMBER(FIND("1F",ScheduleCompile!M84)),ISNUMBER(FIND("2F",ScheduleCompile!M84)),ISNUMBER(FIND("3F",ScheduleCompile!M84)),ISNUMBER(FIND("6F",ScheduleCompile!M84)),ISNUMBER(FIND("7F",ScheduleCompile!M84)),ISNUMBER(FIND("9F",ScheduleCompile!M84)),ISNUMBER(FIND("4F",ScheduleCompile!M84))),VALUE(LEFT(ScheduleCompile!M84,FIND("F",ScheduleCompile!M84)-1)),ScheduleCompile!M84)))))))</f>
        <v>0.35</v>
      </c>
      <c r="S91" s="1">
        <f>IF(AND(ISERROR(IF(ScheduleCompile!N84="Off",0,IF(ScheduleCompile!N84="On",1,IF(ISNUMBER(ScheduleCompile!N84),ScheduleCompile!N84/1,IF(ISTEXT(ScheduleCompile!N84),IF(OR(ISNUMBER(FIND("5F",ScheduleCompile!N84)),ISNUMBER(FIND("0F",ScheduleCompile!N84)),ISNUMBER(FIND("8F",ScheduleCompile!N84)),ISNUMBER(FIND("1F",ScheduleCompile!N84)),ISNUMBER(FIND("2F",ScheduleCompile!N84)),ISNUMBER(FIND("3F",ScheduleCompile!N84)),ISNUMBER(FIND("6F",ScheduleCompile!N84)),ISNUMBER(FIND("7F",ScheduleCompile!N84)),ISNUMBER(FIND("9F",ScheduleCompile!N84)),ISNUMBER(FIND("4F",ScheduleCompile!N84))),VALUE(LEFT(ScheduleCompile!N84,FIND("F",ScheduleCompile!N84)-1)),ScheduleCompile!N84)))))),ISTEXT(ScheduleCompile!#REF!)),"ENDTABLE",IF(ISERROR(IF(ScheduleCompile!N84="Off",0,IF(ScheduleCompile!N84="On",1,IF(ISNUMBER(ScheduleCompile!N84),ScheduleCompile!N84/1,IF(ISTEXT(ScheduleCompile!N84),IF(OR(ISNUMBER(FIND("5F",ScheduleCompile!N84)),ISNUMBER(FIND("0F",ScheduleCompile!N84)),ISNUMBER(FIND("8F",ScheduleCompile!N84)),ISNUMBER(FIND("1F",ScheduleCompile!N84)),ISNUMBER(FIND("2F",ScheduleCompile!N84)),ISNUMBER(FIND("3F",ScheduleCompile!N84)),ISNUMBER(FIND("6F",ScheduleCompile!N84)),ISNUMBER(FIND("7F",ScheduleCompile!N84)),ISNUMBER(FIND("9F",ScheduleCompile!N84)),ISNUMBER(FIND("4F",ScheduleCompile!N84))),VALUE(LEFT(ScheduleCompile!N84,FIND("F",ScheduleCompile!N84)-1)),ScheduleCompile!N84)))))),"",IF(ScheduleCompile!N84="Off",0,IF(ScheduleCompile!N84="On",1,IF(ISNUMBER(ScheduleCompile!N84),ScheduleCompile!N84/1,IF(ISTEXT(ScheduleCompile!N84),IF(OR(ISNUMBER(FIND("5F",ScheduleCompile!N84)),ISNUMBER(FIND("0F",ScheduleCompile!N84)),ISNUMBER(FIND("8F",ScheduleCompile!N84)),ISNUMBER(FIND("1F",ScheduleCompile!N84)),ISNUMBER(FIND("2F",ScheduleCompile!N84)),ISNUMBER(FIND("3F",ScheduleCompile!N84)),ISNUMBER(FIND("6F",ScheduleCompile!N84)),ISNUMBER(FIND("7F",ScheduleCompile!N84)),ISNUMBER(FIND("9F",ScheduleCompile!N84)),ISNUMBER(FIND("4F",ScheduleCompile!N84))),VALUE(LEFT(ScheduleCompile!N84,FIND("F",ScheduleCompile!N84)-1)),ScheduleCompile!N84)))))))</f>
        <v>0.35</v>
      </c>
      <c r="T91" s="1">
        <f>IF(AND(ISERROR(IF(ScheduleCompile!O84="Off",0,IF(ScheduleCompile!O84="On",1,IF(ISNUMBER(ScheduleCompile!O84),ScheduleCompile!O84/1,IF(ISTEXT(ScheduleCompile!O84),IF(OR(ISNUMBER(FIND("5F",ScheduleCompile!O84)),ISNUMBER(FIND("0F",ScheduleCompile!O84)),ISNUMBER(FIND("8F",ScheduleCompile!O84)),ISNUMBER(FIND("1F",ScheduleCompile!O84)),ISNUMBER(FIND("2F",ScheduleCompile!O84)),ISNUMBER(FIND("3F",ScheduleCompile!O84)),ISNUMBER(FIND("6F",ScheduleCompile!O84)),ISNUMBER(FIND("7F",ScheduleCompile!O84)),ISNUMBER(FIND("9F",ScheduleCompile!O84)),ISNUMBER(FIND("4F",ScheduleCompile!O84))),VALUE(LEFT(ScheduleCompile!O84,FIND("F",ScheduleCompile!O84)-1)),ScheduleCompile!O84)))))),ISTEXT(ScheduleCompile!#REF!)),"ENDTABLE",IF(ISERROR(IF(ScheduleCompile!O84="Off",0,IF(ScheduleCompile!O84="On",1,IF(ISNUMBER(ScheduleCompile!O84),ScheduleCompile!O84/1,IF(ISTEXT(ScheduleCompile!O84),IF(OR(ISNUMBER(FIND("5F",ScheduleCompile!O84)),ISNUMBER(FIND("0F",ScheduleCompile!O84)),ISNUMBER(FIND("8F",ScheduleCompile!O84)),ISNUMBER(FIND("1F",ScheduleCompile!O84)),ISNUMBER(FIND("2F",ScheduleCompile!O84)),ISNUMBER(FIND("3F",ScheduleCompile!O84)),ISNUMBER(FIND("6F",ScheduleCompile!O84)),ISNUMBER(FIND("7F",ScheduleCompile!O84)),ISNUMBER(FIND("9F",ScheduleCompile!O84)),ISNUMBER(FIND("4F",ScheduleCompile!O84))),VALUE(LEFT(ScheduleCompile!O84,FIND("F",ScheduleCompile!O84)-1)),ScheduleCompile!O84)))))),"",IF(ScheduleCompile!O84="Off",0,IF(ScheduleCompile!O84="On",1,IF(ISNUMBER(ScheduleCompile!O84),ScheduleCompile!O84/1,IF(ISTEXT(ScheduleCompile!O84),IF(OR(ISNUMBER(FIND("5F",ScheduleCompile!O84)),ISNUMBER(FIND("0F",ScheduleCompile!O84)),ISNUMBER(FIND("8F",ScheduleCompile!O84)),ISNUMBER(FIND("1F",ScheduleCompile!O84)),ISNUMBER(FIND("2F",ScheduleCompile!O84)),ISNUMBER(FIND("3F",ScheduleCompile!O84)),ISNUMBER(FIND("6F",ScheduleCompile!O84)),ISNUMBER(FIND("7F",ScheduleCompile!O84)),ISNUMBER(FIND("9F",ScheduleCompile!O84)),ISNUMBER(FIND("4F",ScheduleCompile!O84))),VALUE(LEFT(ScheduleCompile!O84,FIND("F",ScheduleCompile!O84)-1)),ScheduleCompile!O84)))))))</f>
        <v>0.35</v>
      </c>
      <c r="U91" s="1">
        <f>IF(AND(ISERROR(IF(ScheduleCompile!P84="Off",0,IF(ScheduleCompile!P84="On",1,IF(ISNUMBER(ScheduleCompile!P84),ScheduleCompile!P84/1,IF(ISTEXT(ScheduleCompile!P84),IF(OR(ISNUMBER(FIND("5F",ScheduleCompile!P84)),ISNUMBER(FIND("0F",ScheduleCompile!P84)),ISNUMBER(FIND("8F",ScheduleCompile!P84)),ISNUMBER(FIND("1F",ScheduleCompile!P84)),ISNUMBER(FIND("2F",ScheduleCompile!P84)),ISNUMBER(FIND("3F",ScheduleCompile!P84)),ISNUMBER(FIND("6F",ScheduleCompile!P84)),ISNUMBER(FIND("7F",ScheduleCompile!P84)),ISNUMBER(FIND("9F",ScheduleCompile!P84)),ISNUMBER(FIND("4F",ScheduleCompile!P84))),VALUE(LEFT(ScheduleCompile!P84,FIND("F",ScheduleCompile!P84)-1)),ScheduleCompile!P84)))))),ISTEXT(ScheduleCompile!#REF!)),"ENDTABLE",IF(ISERROR(IF(ScheduleCompile!P84="Off",0,IF(ScheduleCompile!P84="On",1,IF(ISNUMBER(ScheduleCompile!P84),ScheduleCompile!P84/1,IF(ISTEXT(ScheduleCompile!P84),IF(OR(ISNUMBER(FIND("5F",ScheduleCompile!P84)),ISNUMBER(FIND("0F",ScheduleCompile!P84)),ISNUMBER(FIND("8F",ScheduleCompile!P84)),ISNUMBER(FIND("1F",ScheduleCompile!P84)),ISNUMBER(FIND("2F",ScheduleCompile!P84)),ISNUMBER(FIND("3F",ScheduleCompile!P84)),ISNUMBER(FIND("6F",ScheduleCompile!P84)),ISNUMBER(FIND("7F",ScheduleCompile!P84)),ISNUMBER(FIND("9F",ScheduleCompile!P84)),ISNUMBER(FIND("4F",ScheduleCompile!P84))),VALUE(LEFT(ScheduleCompile!P84,FIND("F",ScheduleCompile!P84)-1)),ScheduleCompile!P84)))))),"",IF(ScheduleCompile!P84="Off",0,IF(ScheduleCompile!P84="On",1,IF(ISNUMBER(ScheduleCompile!P84),ScheduleCompile!P84/1,IF(ISTEXT(ScheduleCompile!P84),IF(OR(ISNUMBER(FIND("5F",ScheduleCompile!P84)),ISNUMBER(FIND("0F",ScheduleCompile!P84)),ISNUMBER(FIND("8F",ScheduleCompile!P84)),ISNUMBER(FIND("1F",ScheduleCompile!P84)),ISNUMBER(FIND("2F",ScheduleCompile!P84)),ISNUMBER(FIND("3F",ScheduleCompile!P84)),ISNUMBER(FIND("6F",ScheduleCompile!P84)),ISNUMBER(FIND("7F",ScheduleCompile!P84)),ISNUMBER(FIND("9F",ScheduleCompile!P84)),ISNUMBER(FIND("4F",ScheduleCompile!P84))),VALUE(LEFT(ScheduleCompile!P84,FIND("F",ScheduleCompile!P84)-1)),ScheduleCompile!P84)))))))</f>
        <v>0.35</v>
      </c>
      <c r="V91" s="1">
        <f>IF(AND(ISERROR(IF(ScheduleCompile!Q84="Off",0,IF(ScheduleCompile!Q84="On",1,IF(ISNUMBER(ScheduleCompile!Q84),ScheduleCompile!Q84/1,IF(ISTEXT(ScheduleCompile!Q84),IF(OR(ISNUMBER(FIND("5F",ScheduleCompile!Q84)),ISNUMBER(FIND("0F",ScheduleCompile!Q84)),ISNUMBER(FIND("8F",ScheduleCompile!Q84)),ISNUMBER(FIND("1F",ScheduleCompile!Q84)),ISNUMBER(FIND("2F",ScheduleCompile!Q84)),ISNUMBER(FIND("3F",ScheduleCompile!Q84)),ISNUMBER(FIND("6F",ScheduleCompile!Q84)),ISNUMBER(FIND("7F",ScheduleCompile!Q84)),ISNUMBER(FIND("9F",ScheduleCompile!Q84)),ISNUMBER(FIND("4F",ScheduleCompile!Q84))),VALUE(LEFT(ScheduleCompile!Q84,FIND("F",ScheduleCompile!Q84)-1)),ScheduleCompile!Q84)))))),ISTEXT(ScheduleCompile!#REF!)),"ENDTABLE",IF(ISERROR(IF(ScheduleCompile!Q84="Off",0,IF(ScheduleCompile!Q84="On",1,IF(ISNUMBER(ScheduleCompile!Q84),ScheduleCompile!Q84/1,IF(ISTEXT(ScheduleCompile!Q84),IF(OR(ISNUMBER(FIND("5F",ScheduleCompile!Q84)),ISNUMBER(FIND("0F",ScheduleCompile!Q84)),ISNUMBER(FIND("8F",ScheduleCompile!Q84)),ISNUMBER(FIND("1F",ScheduleCompile!Q84)),ISNUMBER(FIND("2F",ScheduleCompile!Q84)),ISNUMBER(FIND("3F",ScheduleCompile!Q84)),ISNUMBER(FIND("6F",ScheduleCompile!Q84)),ISNUMBER(FIND("7F",ScheduleCompile!Q84)),ISNUMBER(FIND("9F",ScheduleCompile!Q84)),ISNUMBER(FIND("4F",ScheduleCompile!Q84))),VALUE(LEFT(ScheduleCompile!Q84,FIND("F",ScheduleCompile!Q84)-1)),ScheduleCompile!Q84)))))),"",IF(ScheduleCompile!Q84="Off",0,IF(ScheduleCompile!Q84="On",1,IF(ISNUMBER(ScheduleCompile!Q84),ScheduleCompile!Q84/1,IF(ISTEXT(ScheduleCompile!Q84),IF(OR(ISNUMBER(FIND("5F",ScheduleCompile!Q84)),ISNUMBER(FIND("0F",ScheduleCompile!Q84)),ISNUMBER(FIND("8F",ScheduleCompile!Q84)),ISNUMBER(FIND("1F",ScheduleCompile!Q84)),ISNUMBER(FIND("2F",ScheduleCompile!Q84)),ISNUMBER(FIND("3F",ScheduleCompile!Q84)),ISNUMBER(FIND("6F",ScheduleCompile!Q84)),ISNUMBER(FIND("7F",ScheduleCompile!Q84)),ISNUMBER(FIND("9F",ScheduleCompile!Q84)),ISNUMBER(FIND("4F",ScheduleCompile!Q84))),VALUE(LEFT(ScheduleCompile!Q84,FIND("F",ScheduleCompile!Q84)-1)),ScheduleCompile!Q84)))))))</f>
        <v>0.35</v>
      </c>
      <c r="W91" s="1">
        <f>IF(AND(ISERROR(IF(ScheduleCompile!R84="Off",0,IF(ScheduleCompile!R84="On",1,IF(ISNUMBER(ScheduleCompile!R84),ScheduleCompile!R84/1,IF(ISTEXT(ScheduleCompile!R84),IF(OR(ISNUMBER(FIND("5F",ScheduleCompile!R84)),ISNUMBER(FIND("0F",ScheduleCompile!R84)),ISNUMBER(FIND("8F",ScheduleCompile!R84)),ISNUMBER(FIND("1F",ScheduleCompile!R84)),ISNUMBER(FIND("2F",ScheduleCompile!R84)),ISNUMBER(FIND("3F",ScheduleCompile!R84)),ISNUMBER(FIND("6F",ScheduleCompile!R84)),ISNUMBER(FIND("7F",ScheduleCompile!R84)),ISNUMBER(FIND("9F",ScheduleCompile!R84)),ISNUMBER(FIND("4F",ScheduleCompile!R84))),VALUE(LEFT(ScheduleCompile!R84,FIND("F",ScheduleCompile!R84)-1)),ScheduleCompile!R84)))))),ISTEXT(ScheduleCompile!#REF!)),"ENDTABLE",IF(ISERROR(IF(ScheduleCompile!R84="Off",0,IF(ScheduleCompile!R84="On",1,IF(ISNUMBER(ScheduleCompile!R84),ScheduleCompile!R84/1,IF(ISTEXT(ScheduleCompile!R84),IF(OR(ISNUMBER(FIND("5F",ScheduleCompile!R84)),ISNUMBER(FIND("0F",ScheduleCompile!R84)),ISNUMBER(FIND("8F",ScheduleCompile!R84)),ISNUMBER(FIND("1F",ScheduleCompile!R84)),ISNUMBER(FIND("2F",ScheduleCompile!R84)),ISNUMBER(FIND("3F",ScheduleCompile!R84)),ISNUMBER(FIND("6F",ScheduleCompile!R84)),ISNUMBER(FIND("7F",ScheduleCompile!R84)),ISNUMBER(FIND("9F",ScheduleCompile!R84)),ISNUMBER(FIND("4F",ScheduleCompile!R84))),VALUE(LEFT(ScheduleCompile!R84,FIND("F",ScheduleCompile!R84)-1)),ScheduleCompile!R84)))))),"",IF(ScheduleCompile!R84="Off",0,IF(ScheduleCompile!R84="On",1,IF(ISNUMBER(ScheduleCompile!R84),ScheduleCompile!R84/1,IF(ISTEXT(ScheduleCompile!R84),IF(OR(ISNUMBER(FIND("5F",ScheduleCompile!R84)),ISNUMBER(FIND("0F",ScheduleCompile!R84)),ISNUMBER(FIND("8F",ScheduleCompile!R84)),ISNUMBER(FIND("1F",ScheduleCompile!R84)),ISNUMBER(FIND("2F",ScheduleCompile!R84)),ISNUMBER(FIND("3F",ScheduleCompile!R84)),ISNUMBER(FIND("6F",ScheduleCompile!R84)),ISNUMBER(FIND("7F",ScheduleCompile!R84)),ISNUMBER(FIND("9F",ScheduleCompile!R84)),ISNUMBER(FIND("4F",ScheduleCompile!R84))),VALUE(LEFT(ScheduleCompile!R84,FIND("F",ScheduleCompile!R84)-1)),ScheduleCompile!R84)))))))</f>
        <v>0.35</v>
      </c>
      <c r="X91" s="1">
        <f>IF(AND(ISERROR(IF(ScheduleCompile!S84="Off",0,IF(ScheduleCompile!S84="On",1,IF(ISNUMBER(ScheduleCompile!S84),ScheduleCompile!S84/1,IF(ISTEXT(ScheduleCompile!S84),IF(OR(ISNUMBER(FIND("5F",ScheduleCompile!S84)),ISNUMBER(FIND("0F",ScheduleCompile!S84)),ISNUMBER(FIND("8F",ScheduleCompile!S84)),ISNUMBER(FIND("1F",ScheduleCompile!S84)),ISNUMBER(FIND("2F",ScheduleCompile!S84)),ISNUMBER(FIND("3F",ScheduleCompile!S84)),ISNUMBER(FIND("6F",ScheduleCompile!S84)),ISNUMBER(FIND("7F",ScheduleCompile!S84)),ISNUMBER(FIND("9F",ScheduleCompile!S84)),ISNUMBER(FIND("4F",ScheduleCompile!S84))),VALUE(LEFT(ScheduleCompile!S84,FIND("F",ScheduleCompile!S84)-1)),ScheduleCompile!S84)))))),ISTEXT(ScheduleCompile!#REF!)),"ENDTABLE",IF(ISERROR(IF(ScheduleCompile!S84="Off",0,IF(ScheduleCompile!S84="On",1,IF(ISNUMBER(ScheduleCompile!S84),ScheduleCompile!S84/1,IF(ISTEXT(ScheduleCompile!S84),IF(OR(ISNUMBER(FIND("5F",ScheduleCompile!S84)),ISNUMBER(FIND("0F",ScheduleCompile!S84)),ISNUMBER(FIND("8F",ScheduleCompile!S84)),ISNUMBER(FIND("1F",ScheduleCompile!S84)),ISNUMBER(FIND("2F",ScheduleCompile!S84)),ISNUMBER(FIND("3F",ScheduleCompile!S84)),ISNUMBER(FIND("6F",ScheduleCompile!S84)),ISNUMBER(FIND("7F",ScheduleCompile!S84)),ISNUMBER(FIND("9F",ScheduleCompile!S84)),ISNUMBER(FIND("4F",ScheduleCompile!S84))),VALUE(LEFT(ScheduleCompile!S84,FIND("F",ScheduleCompile!S84)-1)),ScheduleCompile!S84)))))),"",IF(ScheduleCompile!S84="Off",0,IF(ScheduleCompile!S84="On",1,IF(ISNUMBER(ScheduleCompile!S84),ScheduleCompile!S84/1,IF(ISTEXT(ScheduleCompile!S84),IF(OR(ISNUMBER(FIND("5F",ScheduleCompile!S84)),ISNUMBER(FIND("0F",ScheduleCompile!S84)),ISNUMBER(FIND("8F",ScheduleCompile!S84)),ISNUMBER(FIND("1F",ScheduleCompile!S84)),ISNUMBER(FIND("2F",ScheduleCompile!S84)),ISNUMBER(FIND("3F",ScheduleCompile!S84)),ISNUMBER(FIND("6F",ScheduleCompile!S84)),ISNUMBER(FIND("7F",ScheduleCompile!S84)),ISNUMBER(FIND("9F",ScheduleCompile!S84)),ISNUMBER(FIND("4F",ScheduleCompile!S84))),VALUE(LEFT(ScheduleCompile!S84,FIND("F",ScheduleCompile!S84)-1)),ScheduleCompile!S84)))))))</f>
        <v>0.35</v>
      </c>
      <c r="Y91" s="1">
        <f>IF(AND(ISERROR(IF(ScheduleCompile!T84="Off",0,IF(ScheduleCompile!T84="On",1,IF(ISNUMBER(ScheduleCompile!T84),ScheduleCompile!T84/1,IF(ISTEXT(ScheduleCompile!T84),IF(OR(ISNUMBER(FIND("5F",ScheduleCompile!T84)),ISNUMBER(FIND("0F",ScheduleCompile!T84)),ISNUMBER(FIND("8F",ScheduleCompile!T84)),ISNUMBER(FIND("1F",ScheduleCompile!T84)),ISNUMBER(FIND("2F",ScheduleCompile!T84)),ISNUMBER(FIND("3F",ScheduleCompile!T84)),ISNUMBER(FIND("6F",ScheduleCompile!T84)),ISNUMBER(FIND("7F",ScheduleCompile!T84)),ISNUMBER(FIND("9F",ScheduleCompile!T84)),ISNUMBER(FIND("4F",ScheduleCompile!T84))),VALUE(LEFT(ScheduleCompile!T84,FIND("F",ScheduleCompile!T84)-1)),ScheduleCompile!T84)))))),ISTEXT(ScheduleCompile!#REF!)),"ENDTABLE",IF(ISERROR(IF(ScheduleCompile!T84="Off",0,IF(ScheduleCompile!T84="On",1,IF(ISNUMBER(ScheduleCompile!T84),ScheduleCompile!T84/1,IF(ISTEXT(ScheduleCompile!T84),IF(OR(ISNUMBER(FIND("5F",ScheduleCompile!T84)),ISNUMBER(FIND("0F",ScheduleCompile!T84)),ISNUMBER(FIND("8F",ScheduleCompile!T84)),ISNUMBER(FIND("1F",ScheduleCompile!T84)),ISNUMBER(FIND("2F",ScheduleCompile!T84)),ISNUMBER(FIND("3F",ScheduleCompile!T84)),ISNUMBER(FIND("6F",ScheduleCompile!T84)),ISNUMBER(FIND("7F",ScheduleCompile!T84)),ISNUMBER(FIND("9F",ScheduleCompile!T84)),ISNUMBER(FIND("4F",ScheduleCompile!T84))),VALUE(LEFT(ScheduleCompile!T84,FIND("F",ScheduleCompile!T84)-1)),ScheduleCompile!T84)))))),"",IF(ScheduleCompile!T84="Off",0,IF(ScheduleCompile!T84="On",1,IF(ISNUMBER(ScheduleCompile!T84),ScheduleCompile!T84/1,IF(ISTEXT(ScheduleCompile!T84),IF(OR(ISNUMBER(FIND("5F",ScheduleCompile!T84)),ISNUMBER(FIND("0F",ScheduleCompile!T84)),ISNUMBER(FIND("8F",ScheduleCompile!T84)),ISNUMBER(FIND("1F",ScheduleCompile!T84)),ISNUMBER(FIND("2F",ScheduleCompile!T84)),ISNUMBER(FIND("3F",ScheduleCompile!T84)),ISNUMBER(FIND("6F",ScheduleCompile!T84)),ISNUMBER(FIND("7F",ScheduleCompile!T84)),ISNUMBER(FIND("9F",ScheduleCompile!T84)),ISNUMBER(FIND("4F",ScheduleCompile!T84))),VALUE(LEFT(ScheduleCompile!T84,FIND("F",ScheduleCompile!T84)-1)),ScheduleCompile!T84)))))))</f>
        <v>0.1</v>
      </c>
      <c r="Z91" s="1">
        <f>IF(AND(ISERROR(IF(ScheduleCompile!U84="Off",0,IF(ScheduleCompile!U84="On",1,IF(ISNUMBER(ScheduleCompile!U84),ScheduleCompile!U84/1,IF(ISTEXT(ScheduleCompile!U84),IF(OR(ISNUMBER(FIND("5F",ScheduleCompile!U84)),ISNUMBER(FIND("0F",ScheduleCompile!U84)),ISNUMBER(FIND("8F",ScheduleCompile!U84)),ISNUMBER(FIND("1F",ScheduleCompile!U84)),ISNUMBER(FIND("2F",ScheduleCompile!U84)),ISNUMBER(FIND("3F",ScheduleCompile!U84)),ISNUMBER(FIND("6F",ScheduleCompile!U84)),ISNUMBER(FIND("7F",ScheduleCompile!U84)),ISNUMBER(FIND("9F",ScheduleCompile!U84)),ISNUMBER(FIND("4F",ScheduleCompile!U84))),VALUE(LEFT(ScheduleCompile!U84,FIND("F",ScheduleCompile!U84)-1)),ScheduleCompile!U84)))))),ISTEXT(ScheduleCompile!#REF!)),"ENDTABLE",IF(ISERROR(IF(ScheduleCompile!U84="Off",0,IF(ScheduleCompile!U84="On",1,IF(ISNUMBER(ScheduleCompile!U84),ScheduleCompile!U84/1,IF(ISTEXT(ScheduleCompile!U84),IF(OR(ISNUMBER(FIND("5F",ScheduleCompile!U84)),ISNUMBER(FIND("0F",ScheduleCompile!U84)),ISNUMBER(FIND("8F",ScheduleCompile!U84)),ISNUMBER(FIND("1F",ScheduleCompile!U84)),ISNUMBER(FIND("2F",ScheduleCompile!U84)),ISNUMBER(FIND("3F",ScheduleCompile!U84)),ISNUMBER(FIND("6F",ScheduleCompile!U84)),ISNUMBER(FIND("7F",ScheduleCompile!U84)),ISNUMBER(FIND("9F",ScheduleCompile!U84)),ISNUMBER(FIND("4F",ScheduleCompile!U84))),VALUE(LEFT(ScheduleCompile!U84,FIND("F",ScheduleCompile!U84)-1)),ScheduleCompile!U84)))))),"",IF(ScheduleCompile!U84="Off",0,IF(ScheduleCompile!U84="On",1,IF(ISNUMBER(ScheduleCompile!U84),ScheduleCompile!U84/1,IF(ISTEXT(ScheduleCompile!U84),IF(OR(ISNUMBER(FIND("5F",ScheduleCompile!U84)),ISNUMBER(FIND("0F",ScheduleCompile!U84)),ISNUMBER(FIND("8F",ScheduleCompile!U84)),ISNUMBER(FIND("1F",ScheduleCompile!U84)),ISNUMBER(FIND("2F",ScheduleCompile!U84)),ISNUMBER(FIND("3F",ScheduleCompile!U84)),ISNUMBER(FIND("6F",ScheduleCompile!U84)),ISNUMBER(FIND("7F",ScheduleCompile!U84)),ISNUMBER(FIND("9F",ScheduleCompile!U84)),ISNUMBER(FIND("4F",ScheduleCompile!U84))),VALUE(LEFT(ScheduleCompile!U84,FIND("F",ScheduleCompile!U84)-1)),ScheduleCompile!U84)))))))</f>
        <v>0.1</v>
      </c>
      <c r="AA91" s="1">
        <f>IF(AND(ISERROR(IF(ScheduleCompile!V84="Off",0,IF(ScheduleCompile!V84="On",1,IF(ISNUMBER(ScheduleCompile!V84),ScheduleCompile!V84/1,IF(ISTEXT(ScheduleCompile!V84),IF(OR(ISNUMBER(FIND("5F",ScheduleCompile!V84)),ISNUMBER(FIND("0F",ScheduleCompile!V84)),ISNUMBER(FIND("8F",ScheduleCompile!V84)),ISNUMBER(FIND("1F",ScheduleCompile!V84)),ISNUMBER(FIND("2F",ScheduleCompile!V84)),ISNUMBER(FIND("3F",ScheduleCompile!V84)),ISNUMBER(FIND("6F",ScheduleCompile!V84)),ISNUMBER(FIND("7F",ScheduleCompile!V84)),ISNUMBER(FIND("9F",ScheduleCompile!V84)),ISNUMBER(FIND("4F",ScheduleCompile!V84))),VALUE(LEFT(ScheduleCompile!V84,FIND("F",ScheduleCompile!V84)-1)),ScheduleCompile!V84)))))),ISTEXT(ScheduleCompile!#REF!)),"ENDTABLE",IF(ISERROR(IF(ScheduleCompile!V84="Off",0,IF(ScheduleCompile!V84="On",1,IF(ISNUMBER(ScheduleCompile!V84),ScheduleCompile!V84/1,IF(ISTEXT(ScheduleCompile!V84),IF(OR(ISNUMBER(FIND("5F",ScheduleCompile!V84)),ISNUMBER(FIND("0F",ScheduleCompile!V84)),ISNUMBER(FIND("8F",ScheduleCompile!V84)),ISNUMBER(FIND("1F",ScheduleCompile!V84)),ISNUMBER(FIND("2F",ScheduleCompile!V84)),ISNUMBER(FIND("3F",ScheduleCompile!V84)),ISNUMBER(FIND("6F",ScheduleCompile!V84)),ISNUMBER(FIND("7F",ScheduleCompile!V84)),ISNUMBER(FIND("9F",ScheduleCompile!V84)),ISNUMBER(FIND("4F",ScheduleCompile!V84))),VALUE(LEFT(ScheduleCompile!V84,FIND("F",ScheduleCompile!V84)-1)),ScheduleCompile!V84)))))),"",IF(ScheduleCompile!V84="Off",0,IF(ScheduleCompile!V84="On",1,IF(ISNUMBER(ScheduleCompile!V84),ScheduleCompile!V84/1,IF(ISTEXT(ScheduleCompile!V84),IF(OR(ISNUMBER(FIND("5F",ScheduleCompile!V84)),ISNUMBER(FIND("0F",ScheduleCompile!V84)),ISNUMBER(FIND("8F",ScheduleCompile!V84)),ISNUMBER(FIND("1F",ScheduleCompile!V84)),ISNUMBER(FIND("2F",ScheduleCompile!V84)),ISNUMBER(FIND("3F",ScheduleCompile!V84)),ISNUMBER(FIND("6F",ScheduleCompile!V84)),ISNUMBER(FIND("7F",ScheduleCompile!V84)),ISNUMBER(FIND("9F",ScheduleCompile!V84)),ISNUMBER(FIND("4F",ScheduleCompile!V84))),VALUE(LEFT(ScheduleCompile!V84,FIND("F",ScheduleCompile!V84)-1)),ScheduleCompile!V84)))))))</f>
        <v>0.1</v>
      </c>
      <c r="AB91" s="1">
        <f>IF(AND(ISERROR(IF(ScheduleCompile!W84="Off",0,IF(ScheduleCompile!W84="On",1,IF(ISNUMBER(ScheduleCompile!W84),ScheduleCompile!W84/1,IF(ISTEXT(ScheduleCompile!W84),IF(OR(ISNUMBER(FIND("5F",ScheduleCompile!W84)),ISNUMBER(FIND("0F",ScheduleCompile!W84)),ISNUMBER(FIND("8F",ScheduleCompile!W84)),ISNUMBER(FIND("1F",ScheduleCompile!W84)),ISNUMBER(FIND("2F",ScheduleCompile!W84)),ISNUMBER(FIND("3F",ScheduleCompile!W84)),ISNUMBER(FIND("6F",ScheduleCompile!W84)),ISNUMBER(FIND("7F",ScheduleCompile!W84)),ISNUMBER(FIND("9F",ScheduleCompile!W84)),ISNUMBER(FIND("4F",ScheduleCompile!W84))),VALUE(LEFT(ScheduleCompile!W84,FIND("F",ScheduleCompile!W84)-1)),ScheduleCompile!W84)))))),ISTEXT(ScheduleCompile!#REF!)),"ENDTABLE",IF(ISERROR(IF(ScheduleCompile!W84="Off",0,IF(ScheduleCompile!W84="On",1,IF(ISNUMBER(ScheduleCompile!W84),ScheduleCompile!W84/1,IF(ISTEXT(ScheduleCompile!W84),IF(OR(ISNUMBER(FIND("5F",ScheduleCompile!W84)),ISNUMBER(FIND("0F",ScheduleCompile!W84)),ISNUMBER(FIND("8F",ScheduleCompile!W84)),ISNUMBER(FIND("1F",ScheduleCompile!W84)),ISNUMBER(FIND("2F",ScheduleCompile!W84)),ISNUMBER(FIND("3F",ScheduleCompile!W84)),ISNUMBER(FIND("6F",ScheduleCompile!W84)),ISNUMBER(FIND("7F",ScheduleCompile!W84)),ISNUMBER(FIND("9F",ScheduleCompile!W84)),ISNUMBER(FIND("4F",ScheduleCompile!W84))),VALUE(LEFT(ScheduleCompile!W84,FIND("F",ScheduleCompile!W84)-1)),ScheduleCompile!W84)))))),"",IF(ScheduleCompile!W84="Off",0,IF(ScheduleCompile!W84="On",1,IF(ISNUMBER(ScheduleCompile!W84),ScheduleCompile!W84/1,IF(ISTEXT(ScheduleCompile!W84),IF(OR(ISNUMBER(FIND("5F",ScheduleCompile!W84)),ISNUMBER(FIND("0F",ScheduleCompile!W84)),ISNUMBER(FIND("8F",ScheduleCompile!W84)),ISNUMBER(FIND("1F",ScheduleCompile!W84)),ISNUMBER(FIND("2F",ScheduleCompile!W84)),ISNUMBER(FIND("3F",ScheduleCompile!W84)),ISNUMBER(FIND("6F",ScheduleCompile!W84)),ISNUMBER(FIND("7F",ScheduleCompile!W84)),ISNUMBER(FIND("9F",ScheduleCompile!W84)),ISNUMBER(FIND("4F",ScheduleCompile!W84))),VALUE(LEFT(ScheduleCompile!W84,FIND("F",ScheduleCompile!W84)-1)),ScheduleCompile!W84)))))))</f>
        <v>0.1</v>
      </c>
      <c r="AC91" s="1">
        <f>IF(AND(ISERROR(IF(ScheduleCompile!X84="Off",0,IF(ScheduleCompile!X84="On",1,IF(ISNUMBER(ScheduleCompile!X84),ScheduleCompile!X84/1,IF(ISTEXT(ScheduleCompile!X84),IF(OR(ISNUMBER(FIND("5F",ScheduleCompile!X84)),ISNUMBER(FIND("0F",ScheduleCompile!X84)),ISNUMBER(FIND("8F",ScheduleCompile!X84)),ISNUMBER(FIND("1F",ScheduleCompile!X84)),ISNUMBER(FIND("2F",ScheduleCompile!X84)),ISNUMBER(FIND("3F",ScheduleCompile!X84)),ISNUMBER(FIND("6F",ScheduleCompile!X84)),ISNUMBER(FIND("7F",ScheduleCompile!X84)),ISNUMBER(FIND("9F",ScheduleCompile!X84)),ISNUMBER(FIND("4F",ScheduleCompile!X84))),VALUE(LEFT(ScheduleCompile!X84,FIND("F",ScheduleCompile!X84)-1)),ScheduleCompile!X84)))))),ISTEXT(ScheduleCompile!#REF!)),"ENDTABLE",IF(ISERROR(IF(ScheduleCompile!X84="Off",0,IF(ScheduleCompile!X84="On",1,IF(ISNUMBER(ScheduleCompile!X84),ScheduleCompile!X84/1,IF(ISTEXT(ScheduleCompile!X84),IF(OR(ISNUMBER(FIND("5F",ScheduleCompile!X84)),ISNUMBER(FIND("0F",ScheduleCompile!X84)),ISNUMBER(FIND("8F",ScheduleCompile!X84)),ISNUMBER(FIND("1F",ScheduleCompile!X84)),ISNUMBER(FIND("2F",ScheduleCompile!X84)),ISNUMBER(FIND("3F",ScheduleCompile!X84)),ISNUMBER(FIND("6F",ScheduleCompile!X84)),ISNUMBER(FIND("7F",ScheduleCompile!X84)),ISNUMBER(FIND("9F",ScheduleCompile!X84)),ISNUMBER(FIND("4F",ScheduleCompile!X84))),VALUE(LEFT(ScheduleCompile!X84,FIND("F",ScheduleCompile!X84)-1)),ScheduleCompile!X84)))))),"",IF(ScheduleCompile!X84="Off",0,IF(ScheduleCompile!X84="On",1,IF(ISNUMBER(ScheduleCompile!X84),ScheduleCompile!X84/1,IF(ISTEXT(ScheduleCompile!X84),IF(OR(ISNUMBER(FIND("5F",ScheduleCompile!X84)),ISNUMBER(FIND("0F",ScheduleCompile!X84)),ISNUMBER(FIND("8F",ScheduleCompile!X84)),ISNUMBER(FIND("1F",ScheduleCompile!X84)),ISNUMBER(FIND("2F",ScheduleCompile!X84)),ISNUMBER(FIND("3F",ScheduleCompile!X84)),ISNUMBER(FIND("6F",ScheduleCompile!X84)),ISNUMBER(FIND("7F",ScheduleCompile!X84)),ISNUMBER(FIND("9F",ScheduleCompile!X84)),ISNUMBER(FIND("4F",ScheduleCompile!X84))),VALUE(LEFT(ScheduleCompile!X84,FIND("F",ScheduleCompile!X84)-1)),ScheduleCompile!X84)))))))</f>
        <v>0.1</v>
      </c>
      <c r="AD91" s="1">
        <f>IF(AND(ISERROR(IF(ScheduleCompile!Y84="Off",0,IF(ScheduleCompile!Y84="On",1,IF(ISNUMBER(ScheduleCompile!Y84),ScheduleCompile!Y84/1,IF(ISTEXT(ScheduleCompile!Y84),IF(OR(ISNUMBER(FIND("5F",ScheduleCompile!Y84)),ISNUMBER(FIND("0F",ScheduleCompile!Y84)),ISNUMBER(FIND("8F",ScheduleCompile!Y84)),ISNUMBER(FIND("1F",ScheduleCompile!Y84)),ISNUMBER(FIND("2F",ScheduleCompile!Y84)),ISNUMBER(FIND("3F",ScheduleCompile!Y84)),ISNUMBER(FIND("6F",ScheduleCompile!Y84)),ISNUMBER(FIND("7F",ScheduleCompile!Y84)),ISNUMBER(FIND("9F",ScheduleCompile!Y84)),ISNUMBER(FIND("4F",ScheduleCompile!Y84))),VALUE(LEFT(ScheduleCompile!Y84,FIND("F",ScheduleCompile!Y84)-1)),ScheduleCompile!Y84)))))),ISTEXT(ScheduleCompile!#REF!)),"ENDTABLE",IF(ISERROR(IF(ScheduleCompile!Y84="Off",0,IF(ScheduleCompile!Y84="On",1,IF(ISNUMBER(ScheduleCompile!Y84),ScheduleCompile!Y84/1,IF(ISTEXT(ScheduleCompile!Y84),IF(OR(ISNUMBER(FIND("5F",ScheduleCompile!Y84)),ISNUMBER(FIND("0F",ScheduleCompile!Y84)),ISNUMBER(FIND("8F",ScheduleCompile!Y84)),ISNUMBER(FIND("1F",ScheduleCompile!Y84)),ISNUMBER(FIND("2F",ScheduleCompile!Y84)),ISNUMBER(FIND("3F",ScheduleCompile!Y84)),ISNUMBER(FIND("6F",ScheduleCompile!Y84)),ISNUMBER(FIND("7F",ScheduleCompile!Y84)),ISNUMBER(FIND("9F",ScheduleCompile!Y84)),ISNUMBER(FIND("4F",ScheduleCompile!Y84))),VALUE(LEFT(ScheduleCompile!Y84,FIND("F",ScheduleCompile!Y84)-1)),ScheduleCompile!Y84)))))),"",IF(ScheduleCompile!Y84="Off",0,IF(ScheduleCompile!Y84="On",1,IF(ISNUMBER(ScheduleCompile!Y84),ScheduleCompile!Y84/1,IF(ISTEXT(ScheduleCompile!Y84),IF(OR(ISNUMBER(FIND("5F",ScheduleCompile!Y84)),ISNUMBER(FIND("0F",ScheduleCompile!Y84)),ISNUMBER(FIND("8F",ScheduleCompile!Y84)),ISNUMBER(FIND("1F",ScheduleCompile!Y84)),ISNUMBER(FIND("2F",ScheduleCompile!Y84)),ISNUMBER(FIND("3F",ScheduleCompile!Y84)),ISNUMBER(FIND("6F",ScheduleCompile!Y84)),ISNUMBER(FIND("7F",ScheduleCompile!Y84)),ISNUMBER(FIND("9F",ScheduleCompile!Y84)),ISNUMBER(FIND("4F",ScheduleCompile!Y84))),VALUE(LEFT(ScheduleCompile!Y84,FIND("F",ScheduleCompile!Y84)-1)),ScheduleCompile!Y84)))))))</f>
        <v>0.1</v>
      </c>
    </row>
    <row r="92" spans="1:30" x14ac:dyDescent="0.25">
      <c r="A92" t="str">
        <f t="shared" si="4"/>
        <v>SchDay "HealthLightsSun"  Type = "Fraction" Hr = (0.05, 0.05, 0.05, 0.05, 0.05, 0.05, 0.05, 0.05, 0.1, 0.1, 0.1, 0.1, 0.1, 0.1, 0.1, 0.1, 0.05, 0.05, 0.05, 0.05, 0.05, 0.05, 0.05, 0.05) ..</v>
      </c>
      <c r="B92" s="1" t="s">
        <v>623</v>
      </c>
      <c r="C92" t="str">
        <f t="shared" si="5"/>
        <v xml:space="preserve">SchDay "HealthLightsSun"  Type = "Fraction" Hr = </v>
      </c>
      <c r="D92" t="str">
        <f t="shared" si="6"/>
        <v>(0.05, 0.05, 0.05, 0.05, 0.05, 0.05, 0.05, 0.05, 0.1, 0.1, 0.1, 0.1, 0.1, 0.1, 0.1, 0.1, 0.05, 0.05, 0.05, 0.05, 0.05, 0.05, 0.05, 0.05) ..</v>
      </c>
      <c r="E92" s="30" t="str">
        <f>ScheduleCompile!A85</f>
        <v>HealthLightsSun</v>
      </c>
      <c r="F92" t="str">
        <f t="shared" si="7"/>
        <v>Fraction</v>
      </c>
      <c r="G92" s="1">
        <f>IF(AND(ISERROR(IF(ScheduleCompile!B85="Off",0,IF(ScheduleCompile!B85="On",1,IF(ISNUMBER(ScheduleCompile!B85),ScheduleCompile!B85/1,IF(ISTEXT(ScheduleCompile!B85),IF(OR(ISNUMBER(FIND("5F",ScheduleCompile!B85)),ISNUMBER(FIND("0F",ScheduleCompile!B85)),ISNUMBER(FIND("8F",ScheduleCompile!B85)),ISNUMBER(FIND("1F",ScheduleCompile!B85)),ISNUMBER(FIND("2F",ScheduleCompile!B85)),ISNUMBER(FIND("3F",ScheduleCompile!B85)),ISNUMBER(FIND("6F",ScheduleCompile!B85)),ISNUMBER(FIND("7F",ScheduleCompile!B85)),ISNUMBER(FIND("9F",ScheduleCompile!B85)),ISNUMBER(FIND("4F",ScheduleCompile!B85))),VALUE(LEFT(ScheduleCompile!B85,FIND("F",ScheduleCompile!B85)-1)),ScheduleCompile!B85)))))),ISTEXT(ScheduleCompile!#REF!)),"ENDTABLE",IF(ISERROR(IF(ScheduleCompile!B85="Off",0,IF(ScheduleCompile!B85="On",1,IF(ISNUMBER(ScheduleCompile!B85),ScheduleCompile!B85/1,IF(ISTEXT(ScheduleCompile!B85),IF(OR(ISNUMBER(FIND("5F",ScheduleCompile!B85)),ISNUMBER(FIND("0F",ScheduleCompile!B85)),ISNUMBER(FIND("8F",ScheduleCompile!B85)),ISNUMBER(FIND("1F",ScheduleCompile!B85)),ISNUMBER(FIND("2F",ScheduleCompile!B85)),ISNUMBER(FIND("3F",ScheduleCompile!B85)),ISNUMBER(FIND("6F",ScheduleCompile!B85)),ISNUMBER(FIND("7F",ScheduleCompile!B85)),ISNUMBER(FIND("9F",ScheduleCompile!B85)),ISNUMBER(FIND("4F",ScheduleCompile!B85))),VALUE(LEFT(ScheduleCompile!B85,FIND("F",ScheduleCompile!B85)-1)),ScheduleCompile!B85)))))),"",IF(ScheduleCompile!B85="Off",0,IF(ScheduleCompile!B85="On",1,IF(ISNUMBER(ScheduleCompile!B85),ScheduleCompile!B85/1,IF(ISTEXT(ScheduleCompile!B85),IF(OR(ISNUMBER(FIND("5F",ScheduleCompile!B85)),ISNUMBER(FIND("0F",ScheduleCompile!B85)),ISNUMBER(FIND("8F",ScheduleCompile!B85)),ISNUMBER(FIND("1F",ScheduleCompile!B85)),ISNUMBER(FIND("2F",ScheduleCompile!B85)),ISNUMBER(FIND("3F",ScheduleCompile!B85)),ISNUMBER(FIND("6F",ScheduleCompile!B85)),ISNUMBER(FIND("7F",ScheduleCompile!B85)),ISNUMBER(FIND("9F",ScheduleCompile!B85)),ISNUMBER(FIND("4F",ScheduleCompile!B85))),VALUE(LEFT(ScheduleCompile!B85,FIND("F",ScheduleCompile!B85)-1)),ScheduleCompile!B85)))))))</f>
        <v>0.05</v>
      </c>
      <c r="H92" s="1">
        <f>IF(AND(ISERROR(IF(ScheduleCompile!C85="Off",0,IF(ScheduleCompile!C85="On",1,IF(ISNUMBER(ScheduleCompile!C85),ScheduleCompile!C85/1,IF(ISTEXT(ScheduleCompile!C85),IF(OR(ISNUMBER(FIND("5F",ScheduleCompile!C85)),ISNUMBER(FIND("0F",ScheduleCompile!C85)),ISNUMBER(FIND("8F",ScheduleCompile!C85)),ISNUMBER(FIND("1F",ScheduleCompile!C85)),ISNUMBER(FIND("2F",ScheduleCompile!C85)),ISNUMBER(FIND("3F",ScheduleCompile!C85)),ISNUMBER(FIND("6F",ScheduleCompile!C85)),ISNUMBER(FIND("7F",ScheduleCompile!C85)),ISNUMBER(FIND("9F",ScheduleCompile!C85)),ISNUMBER(FIND("4F",ScheduleCompile!C85))),VALUE(LEFT(ScheduleCompile!C85,FIND("F",ScheduleCompile!C85)-1)),ScheduleCompile!C85)))))),ISTEXT(ScheduleCompile!#REF!)),"ENDTABLE",IF(ISERROR(IF(ScheduleCompile!C85="Off",0,IF(ScheduleCompile!C85="On",1,IF(ISNUMBER(ScheduleCompile!C85),ScheduleCompile!C85/1,IF(ISTEXT(ScheduleCompile!C85),IF(OR(ISNUMBER(FIND("5F",ScheduleCompile!C85)),ISNUMBER(FIND("0F",ScheduleCompile!C85)),ISNUMBER(FIND("8F",ScheduleCompile!C85)),ISNUMBER(FIND("1F",ScheduleCompile!C85)),ISNUMBER(FIND("2F",ScheduleCompile!C85)),ISNUMBER(FIND("3F",ScheduleCompile!C85)),ISNUMBER(FIND("6F",ScheduleCompile!C85)),ISNUMBER(FIND("7F",ScheduleCompile!C85)),ISNUMBER(FIND("9F",ScheduleCompile!C85)),ISNUMBER(FIND("4F",ScheduleCompile!C85))),VALUE(LEFT(ScheduleCompile!C85,FIND("F",ScheduleCompile!C85)-1)),ScheduleCompile!C85)))))),"",IF(ScheduleCompile!C85="Off",0,IF(ScheduleCompile!C85="On",1,IF(ISNUMBER(ScheduleCompile!C85),ScheduleCompile!C85/1,IF(ISTEXT(ScheduleCompile!C85),IF(OR(ISNUMBER(FIND("5F",ScheduleCompile!C85)),ISNUMBER(FIND("0F",ScheduleCompile!C85)),ISNUMBER(FIND("8F",ScheduleCompile!C85)),ISNUMBER(FIND("1F",ScheduleCompile!C85)),ISNUMBER(FIND("2F",ScheduleCompile!C85)),ISNUMBER(FIND("3F",ScheduleCompile!C85)),ISNUMBER(FIND("6F",ScheduleCompile!C85)),ISNUMBER(FIND("7F",ScheduleCompile!C85)),ISNUMBER(FIND("9F",ScheduleCompile!C85)),ISNUMBER(FIND("4F",ScheduleCompile!C85))),VALUE(LEFT(ScheduleCompile!C85,FIND("F",ScheduleCompile!C85)-1)),ScheduleCompile!C85)))))))</f>
        <v>0.05</v>
      </c>
      <c r="I92" s="1">
        <f>IF(AND(ISERROR(IF(ScheduleCompile!D85="Off",0,IF(ScheduleCompile!D85="On",1,IF(ISNUMBER(ScheduleCompile!D85),ScheduleCompile!D85/1,IF(ISTEXT(ScheduleCompile!D85),IF(OR(ISNUMBER(FIND("5F",ScheduleCompile!D85)),ISNUMBER(FIND("0F",ScheduleCompile!D85)),ISNUMBER(FIND("8F",ScheduleCompile!D85)),ISNUMBER(FIND("1F",ScheduleCompile!D85)),ISNUMBER(FIND("2F",ScheduleCompile!D85)),ISNUMBER(FIND("3F",ScheduleCompile!D85)),ISNUMBER(FIND("6F",ScheduleCompile!D85)),ISNUMBER(FIND("7F",ScheduleCompile!D85)),ISNUMBER(FIND("9F",ScheduleCompile!D85)),ISNUMBER(FIND("4F",ScheduleCompile!D85))),VALUE(LEFT(ScheduleCompile!D85,FIND("F",ScheduleCompile!D85)-1)),ScheduleCompile!D85)))))),ISTEXT(ScheduleCompile!#REF!)),"ENDTABLE",IF(ISERROR(IF(ScheduleCompile!D85="Off",0,IF(ScheduleCompile!D85="On",1,IF(ISNUMBER(ScheduleCompile!D85),ScheduleCompile!D85/1,IF(ISTEXT(ScheduleCompile!D85),IF(OR(ISNUMBER(FIND("5F",ScheduleCompile!D85)),ISNUMBER(FIND("0F",ScheduleCompile!D85)),ISNUMBER(FIND("8F",ScheduleCompile!D85)),ISNUMBER(FIND("1F",ScheduleCompile!D85)),ISNUMBER(FIND("2F",ScheduleCompile!D85)),ISNUMBER(FIND("3F",ScheduleCompile!D85)),ISNUMBER(FIND("6F",ScheduleCompile!D85)),ISNUMBER(FIND("7F",ScheduleCompile!D85)),ISNUMBER(FIND("9F",ScheduleCompile!D85)),ISNUMBER(FIND("4F",ScheduleCompile!D85))),VALUE(LEFT(ScheduleCompile!D85,FIND("F",ScheduleCompile!D85)-1)),ScheduleCompile!D85)))))),"",IF(ScheduleCompile!D85="Off",0,IF(ScheduleCompile!D85="On",1,IF(ISNUMBER(ScheduleCompile!D85),ScheduleCompile!D85/1,IF(ISTEXT(ScheduleCompile!D85),IF(OR(ISNUMBER(FIND("5F",ScheduleCompile!D85)),ISNUMBER(FIND("0F",ScheduleCompile!D85)),ISNUMBER(FIND("8F",ScheduleCompile!D85)),ISNUMBER(FIND("1F",ScheduleCompile!D85)),ISNUMBER(FIND("2F",ScheduleCompile!D85)),ISNUMBER(FIND("3F",ScheduleCompile!D85)),ISNUMBER(FIND("6F",ScheduleCompile!D85)),ISNUMBER(FIND("7F",ScheduleCompile!D85)),ISNUMBER(FIND("9F",ScheduleCompile!D85)),ISNUMBER(FIND("4F",ScheduleCompile!D85))),VALUE(LEFT(ScheduleCompile!D85,FIND("F",ScheduleCompile!D85)-1)),ScheduleCompile!D85)))))))</f>
        <v>0.05</v>
      </c>
      <c r="J92" s="1">
        <f>IF(AND(ISERROR(IF(ScheduleCompile!E85="Off",0,IF(ScheduleCompile!E85="On",1,IF(ISNUMBER(ScheduleCompile!E85),ScheduleCompile!E85/1,IF(ISTEXT(ScheduleCompile!E85),IF(OR(ISNUMBER(FIND("5F",ScheduleCompile!E85)),ISNUMBER(FIND("0F",ScheduleCompile!E85)),ISNUMBER(FIND("8F",ScheduleCompile!E85)),ISNUMBER(FIND("1F",ScheduleCompile!E85)),ISNUMBER(FIND("2F",ScheduleCompile!E85)),ISNUMBER(FIND("3F",ScheduleCompile!E85)),ISNUMBER(FIND("6F",ScheduleCompile!E85)),ISNUMBER(FIND("7F",ScheduleCompile!E85)),ISNUMBER(FIND("9F",ScheduleCompile!E85)),ISNUMBER(FIND("4F",ScheduleCompile!E85))),VALUE(LEFT(ScheduleCompile!E85,FIND("F",ScheduleCompile!E85)-1)),ScheduleCompile!E85)))))),ISTEXT(ScheduleCompile!#REF!)),"ENDTABLE",IF(ISERROR(IF(ScheduleCompile!E85="Off",0,IF(ScheduleCompile!E85="On",1,IF(ISNUMBER(ScheduleCompile!E85),ScheduleCompile!E85/1,IF(ISTEXT(ScheduleCompile!E85),IF(OR(ISNUMBER(FIND("5F",ScheduleCompile!E85)),ISNUMBER(FIND("0F",ScheduleCompile!E85)),ISNUMBER(FIND("8F",ScheduleCompile!E85)),ISNUMBER(FIND("1F",ScheduleCompile!E85)),ISNUMBER(FIND("2F",ScheduleCompile!E85)),ISNUMBER(FIND("3F",ScheduleCompile!E85)),ISNUMBER(FIND("6F",ScheduleCompile!E85)),ISNUMBER(FIND("7F",ScheduleCompile!E85)),ISNUMBER(FIND("9F",ScheduleCompile!E85)),ISNUMBER(FIND("4F",ScheduleCompile!E85))),VALUE(LEFT(ScheduleCompile!E85,FIND("F",ScheduleCompile!E85)-1)),ScheduleCompile!E85)))))),"",IF(ScheduleCompile!E85="Off",0,IF(ScheduleCompile!E85="On",1,IF(ISNUMBER(ScheduleCompile!E85),ScheduleCompile!E85/1,IF(ISTEXT(ScheduleCompile!E85),IF(OR(ISNUMBER(FIND("5F",ScheduleCompile!E85)),ISNUMBER(FIND("0F",ScheduleCompile!E85)),ISNUMBER(FIND("8F",ScheduleCompile!E85)),ISNUMBER(FIND("1F",ScheduleCompile!E85)),ISNUMBER(FIND("2F",ScheduleCompile!E85)),ISNUMBER(FIND("3F",ScheduleCompile!E85)),ISNUMBER(FIND("6F",ScheduleCompile!E85)),ISNUMBER(FIND("7F",ScheduleCompile!E85)),ISNUMBER(FIND("9F",ScheduleCompile!E85)),ISNUMBER(FIND("4F",ScheduleCompile!E85))),VALUE(LEFT(ScheduleCompile!E85,FIND("F",ScheduleCompile!E85)-1)),ScheduleCompile!E85)))))))</f>
        <v>0.05</v>
      </c>
      <c r="K92" s="1">
        <f>IF(AND(ISERROR(IF(ScheduleCompile!F85="Off",0,IF(ScheduleCompile!F85="On",1,IF(ISNUMBER(ScheduleCompile!F85),ScheduleCompile!F85/1,IF(ISTEXT(ScheduleCompile!F85),IF(OR(ISNUMBER(FIND("5F",ScheduleCompile!F85)),ISNUMBER(FIND("0F",ScheduleCompile!F85)),ISNUMBER(FIND("8F",ScheduleCompile!F85)),ISNUMBER(FIND("1F",ScheduleCompile!F85)),ISNUMBER(FIND("2F",ScheduleCompile!F85)),ISNUMBER(FIND("3F",ScheduleCompile!F85)),ISNUMBER(FIND("6F",ScheduleCompile!F85)),ISNUMBER(FIND("7F",ScheduleCompile!F85)),ISNUMBER(FIND("9F",ScheduleCompile!F85)),ISNUMBER(FIND("4F",ScheduleCompile!F85))),VALUE(LEFT(ScheduleCompile!F85,FIND("F",ScheduleCompile!F85)-1)),ScheduleCompile!F85)))))),ISTEXT(ScheduleCompile!#REF!)),"ENDTABLE",IF(ISERROR(IF(ScheduleCompile!F85="Off",0,IF(ScheduleCompile!F85="On",1,IF(ISNUMBER(ScheduleCompile!F85),ScheduleCompile!F85/1,IF(ISTEXT(ScheduleCompile!F85),IF(OR(ISNUMBER(FIND("5F",ScheduleCompile!F85)),ISNUMBER(FIND("0F",ScheduleCompile!F85)),ISNUMBER(FIND("8F",ScheduleCompile!F85)),ISNUMBER(FIND("1F",ScheduleCompile!F85)),ISNUMBER(FIND("2F",ScheduleCompile!F85)),ISNUMBER(FIND("3F",ScheduleCompile!F85)),ISNUMBER(FIND("6F",ScheduleCompile!F85)),ISNUMBER(FIND("7F",ScheduleCompile!F85)),ISNUMBER(FIND("9F",ScheduleCompile!F85)),ISNUMBER(FIND("4F",ScheduleCompile!F85))),VALUE(LEFT(ScheduleCompile!F85,FIND("F",ScheduleCompile!F85)-1)),ScheduleCompile!F85)))))),"",IF(ScheduleCompile!F85="Off",0,IF(ScheduleCompile!F85="On",1,IF(ISNUMBER(ScheduleCompile!F85),ScheduleCompile!F85/1,IF(ISTEXT(ScheduleCompile!F85),IF(OR(ISNUMBER(FIND("5F",ScheduleCompile!F85)),ISNUMBER(FIND("0F",ScheduleCompile!F85)),ISNUMBER(FIND("8F",ScheduleCompile!F85)),ISNUMBER(FIND("1F",ScheduleCompile!F85)),ISNUMBER(FIND("2F",ScheduleCompile!F85)),ISNUMBER(FIND("3F",ScheduleCompile!F85)),ISNUMBER(FIND("6F",ScheduleCompile!F85)),ISNUMBER(FIND("7F",ScheduleCompile!F85)),ISNUMBER(FIND("9F",ScheduleCompile!F85)),ISNUMBER(FIND("4F",ScheduleCompile!F85))),VALUE(LEFT(ScheduleCompile!F85,FIND("F",ScheduleCompile!F85)-1)),ScheduleCompile!F85)))))))</f>
        <v>0.05</v>
      </c>
      <c r="L92" s="1">
        <f>IF(AND(ISERROR(IF(ScheduleCompile!G85="Off",0,IF(ScheduleCompile!G85="On",1,IF(ISNUMBER(ScheduleCompile!G85),ScheduleCompile!G85/1,IF(ISTEXT(ScheduleCompile!G85),IF(OR(ISNUMBER(FIND("5F",ScheduleCompile!G85)),ISNUMBER(FIND("0F",ScheduleCompile!G85)),ISNUMBER(FIND("8F",ScheduleCompile!G85)),ISNUMBER(FIND("1F",ScheduleCompile!G85)),ISNUMBER(FIND("2F",ScheduleCompile!G85)),ISNUMBER(FIND("3F",ScheduleCompile!G85)),ISNUMBER(FIND("6F",ScheduleCompile!G85)),ISNUMBER(FIND("7F",ScheduleCompile!G85)),ISNUMBER(FIND("9F",ScheduleCompile!G85)),ISNUMBER(FIND("4F",ScheduleCompile!G85))),VALUE(LEFT(ScheduleCompile!G85,FIND("F",ScheduleCompile!G85)-1)),ScheduleCompile!G85)))))),ISTEXT(ScheduleCompile!#REF!)),"ENDTABLE",IF(ISERROR(IF(ScheduleCompile!G85="Off",0,IF(ScheduleCompile!G85="On",1,IF(ISNUMBER(ScheduleCompile!G85),ScheduleCompile!G85/1,IF(ISTEXT(ScheduleCompile!G85),IF(OR(ISNUMBER(FIND("5F",ScheduleCompile!G85)),ISNUMBER(FIND("0F",ScheduleCompile!G85)),ISNUMBER(FIND("8F",ScheduleCompile!G85)),ISNUMBER(FIND("1F",ScheduleCompile!G85)),ISNUMBER(FIND("2F",ScheduleCompile!G85)),ISNUMBER(FIND("3F",ScheduleCompile!G85)),ISNUMBER(FIND("6F",ScheduleCompile!G85)),ISNUMBER(FIND("7F",ScheduleCompile!G85)),ISNUMBER(FIND("9F",ScheduleCompile!G85)),ISNUMBER(FIND("4F",ScheduleCompile!G85))),VALUE(LEFT(ScheduleCompile!G85,FIND("F",ScheduleCompile!G85)-1)),ScheduleCompile!G85)))))),"",IF(ScheduleCompile!G85="Off",0,IF(ScheduleCompile!G85="On",1,IF(ISNUMBER(ScheduleCompile!G85),ScheduleCompile!G85/1,IF(ISTEXT(ScheduleCompile!G85),IF(OR(ISNUMBER(FIND("5F",ScheduleCompile!G85)),ISNUMBER(FIND("0F",ScheduleCompile!G85)),ISNUMBER(FIND("8F",ScheduleCompile!G85)),ISNUMBER(FIND("1F",ScheduleCompile!G85)),ISNUMBER(FIND("2F",ScheduleCompile!G85)),ISNUMBER(FIND("3F",ScheduleCompile!G85)),ISNUMBER(FIND("6F",ScheduleCompile!G85)),ISNUMBER(FIND("7F",ScheduleCompile!G85)),ISNUMBER(FIND("9F",ScheduleCompile!G85)),ISNUMBER(FIND("4F",ScheduleCompile!G85))),VALUE(LEFT(ScheduleCompile!G85,FIND("F",ScheduleCompile!G85)-1)),ScheduleCompile!G85)))))))</f>
        <v>0.05</v>
      </c>
      <c r="M92" s="1">
        <f>IF(AND(ISERROR(IF(ScheduleCompile!H85="Off",0,IF(ScheduleCompile!H85="On",1,IF(ISNUMBER(ScheduleCompile!H85),ScheduleCompile!H85/1,IF(ISTEXT(ScheduleCompile!H85),IF(OR(ISNUMBER(FIND("5F",ScheduleCompile!H85)),ISNUMBER(FIND("0F",ScheduleCompile!H85)),ISNUMBER(FIND("8F",ScheduleCompile!H85)),ISNUMBER(FIND("1F",ScheduleCompile!H85)),ISNUMBER(FIND("2F",ScheduleCompile!H85)),ISNUMBER(FIND("3F",ScheduleCompile!H85)),ISNUMBER(FIND("6F",ScheduleCompile!H85)),ISNUMBER(FIND("7F",ScheduleCompile!H85)),ISNUMBER(FIND("9F",ScheduleCompile!H85)),ISNUMBER(FIND("4F",ScheduleCompile!H85))),VALUE(LEFT(ScheduleCompile!H85,FIND("F",ScheduleCompile!H85)-1)),ScheduleCompile!H85)))))),ISTEXT(ScheduleCompile!#REF!)),"ENDTABLE",IF(ISERROR(IF(ScheduleCompile!H85="Off",0,IF(ScheduleCompile!H85="On",1,IF(ISNUMBER(ScheduleCompile!H85),ScheduleCompile!H85/1,IF(ISTEXT(ScheduleCompile!H85),IF(OR(ISNUMBER(FIND("5F",ScheduleCompile!H85)),ISNUMBER(FIND("0F",ScheduleCompile!H85)),ISNUMBER(FIND("8F",ScheduleCompile!H85)),ISNUMBER(FIND("1F",ScheduleCompile!H85)),ISNUMBER(FIND("2F",ScheduleCompile!H85)),ISNUMBER(FIND("3F",ScheduleCompile!H85)),ISNUMBER(FIND("6F",ScheduleCompile!H85)),ISNUMBER(FIND("7F",ScheduleCompile!H85)),ISNUMBER(FIND("9F",ScheduleCompile!H85)),ISNUMBER(FIND("4F",ScheduleCompile!H85))),VALUE(LEFT(ScheduleCompile!H85,FIND("F",ScheduleCompile!H85)-1)),ScheduleCompile!H85)))))),"",IF(ScheduleCompile!H85="Off",0,IF(ScheduleCompile!H85="On",1,IF(ISNUMBER(ScheduleCompile!H85),ScheduleCompile!H85/1,IF(ISTEXT(ScheduleCompile!H85),IF(OR(ISNUMBER(FIND("5F",ScheduleCompile!H85)),ISNUMBER(FIND("0F",ScheduleCompile!H85)),ISNUMBER(FIND("8F",ScheduleCompile!H85)),ISNUMBER(FIND("1F",ScheduleCompile!H85)),ISNUMBER(FIND("2F",ScheduleCompile!H85)),ISNUMBER(FIND("3F",ScheduleCompile!H85)),ISNUMBER(FIND("6F",ScheduleCompile!H85)),ISNUMBER(FIND("7F",ScheduleCompile!H85)),ISNUMBER(FIND("9F",ScheduleCompile!H85)),ISNUMBER(FIND("4F",ScheduleCompile!H85))),VALUE(LEFT(ScheduleCompile!H85,FIND("F",ScheduleCompile!H85)-1)),ScheduleCompile!H85)))))))</f>
        <v>0.05</v>
      </c>
      <c r="N92" s="1">
        <f>IF(AND(ISERROR(IF(ScheduleCompile!I85="Off",0,IF(ScheduleCompile!I85="On",1,IF(ISNUMBER(ScheduleCompile!I85),ScheduleCompile!I85/1,IF(ISTEXT(ScheduleCompile!I85),IF(OR(ISNUMBER(FIND("5F",ScheduleCompile!I85)),ISNUMBER(FIND("0F",ScheduleCompile!I85)),ISNUMBER(FIND("8F",ScheduleCompile!I85)),ISNUMBER(FIND("1F",ScheduleCompile!I85)),ISNUMBER(FIND("2F",ScheduleCompile!I85)),ISNUMBER(FIND("3F",ScheduleCompile!I85)),ISNUMBER(FIND("6F",ScheduleCompile!I85)),ISNUMBER(FIND("7F",ScheduleCompile!I85)),ISNUMBER(FIND("9F",ScheduleCompile!I85)),ISNUMBER(FIND("4F",ScheduleCompile!I85))),VALUE(LEFT(ScheduleCompile!I85,FIND("F",ScheduleCompile!I85)-1)),ScheduleCompile!I85)))))),ISTEXT(ScheduleCompile!#REF!)),"ENDTABLE",IF(ISERROR(IF(ScheduleCompile!I85="Off",0,IF(ScheduleCompile!I85="On",1,IF(ISNUMBER(ScheduleCompile!I85),ScheduleCompile!I85/1,IF(ISTEXT(ScheduleCompile!I85),IF(OR(ISNUMBER(FIND("5F",ScheduleCompile!I85)),ISNUMBER(FIND("0F",ScheduleCompile!I85)),ISNUMBER(FIND("8F",ScheduleCompile!I85)),ISNUMBER(FIND("1F",ScheduleCompile!I85)),ISNUMBER(FIND("2F",ScheduleCompile!I85)),ISNUMBER(FIND("3F",ScheduleCompile!I85)),ISNUMBER(FIND("6F",ScheduleCompile!I85)),ISNUMBER(FIND("7F",ScheduleCompile!I85)),ISNUMBER(FIND("9F",ScheduleCompile!I85)),ISNUMBER(FIND("4F",ScheduleCompile!I85))),VALUE(LEFT(ScheduleCompile!I85,FIND("F",ScheduleCompile!I85)-1)),ScheduleCompile!I85)))))),"",IF(ScheduleCompile!I85="Off",0,IF(ScheduleCompile!I85="On",1,IF(ISNUMBER(ScheduleCompile!I85),ScheduleCompile!I85/1,IF(ISTEXT(ScheduleCompile!I85),IF(OR(ISNUMBER(FIND("5F",ScheduleCompile!I85)),ISNUMBER(FIND("0F",ScheduleCompile!I85)),ISNUMBER(FIND("8F",ScheduleCompile!I85)),ISNUMBER(FIND("1F",ScheduleCompile!I85)),ISNUMBER(FIND("2F",ScheduleCompile!I85)),ISNUMBER(FIND("3F",ScheduleCompile!I85)),ISNUMBER(FIND("6F",ScheduleCompile!I85)),ISNUMBER(FIND("7F",ScheduleCompile!I85)),ISNUMBER(FIND("9F",ScheduleCompile!I85)),ISNUMBER(FIND("4F",ScheduleCompile!I85))),VALUE(LEFT(ScheduleCompile!I85,FIND("F",ScheduleCompile!I85)-1)),ScheduleCompile!I85)))))))</f>
        <v>0.05</v>
      </c>
      <c r="O92" s="1">
        <f>IF(AND(ISERROR(IF(ScheduleCompile!J85="Off",0,IF(ScheduleCompile!J85="On",1,IF(ISNUMBER(ScheduleCompile!J85),ScheduleCompile!J85/1,IF(ISTEXT(ScheduleCompile!J85),IF(OR(ISNUMBER(FIND("5F",ScheduleCompile!J85)),ISNUMBER(FIND("0F",ScheduleCompile!J85)),ISNUMBER(FIND("8F",ScheduleCompile!J85)),ISNUMBER(FIND("1F",ScheduleCompile!J85)),ISNUMBER(FIND("2F",ScheduleCompile!J85)),ISNUMBER(FIND("3F",ScheduleCompile!J85)),ISNUMBER(FIND("6F",ScheduleCompile!J85)),ISNUMBER(FIND("7F",ScheduleCompile!J85)),ISNUMBER(FIND("9F",ScheduleCompile!J85)),ISNUMBER(FIND("4F",ScheduleCompile!J85))),VALUE(LEFT(ScheduleCompile!J85,FIND("F",ScheduleCompile!J85)-1)),ScheduleCompile!J85)))))),ISTEXT(ScheduleCompile!#REF!)),"ENDTABLE",IF(ISERROR(IF(ScheduleCompile!J85="Off",0,IF(ScheduleCompile!J85="On",1,IF(ISNUMBER(ScheduleCompile!J85),ScheduleCompile!J85/1,IF(ISTEXT(ScheduleCompile!J85),IF(OR(ISNUMBER(FIND("5F",ScheduleCompile!J85)),ISNUMBER(FIND("0F",ScheduleCompile!J85)),ISNUMBER(FIND("8F",ScheduleCompile!J85)),ISNUMBER(FIND("1F",ScheduleCompile!J85)),ISNUMBER(FIND("2F",ScheduleCompile!J85)),ISNUMBER(FIND("3F",ScheduleCompile!J85)),ISNUMBER(FIND("6F",ScheduleCompile!J85)),ISNUMBER(FIND("7F",ScheduleCompile!J85)),ISNUMBER(FIND("9F",ScheduleCompile!J85)),ISNUMBER(FIND("4F",ScheduleCompile!J85))),VALUE(LEFT(ScheduleCompile!J85,FIND("F",ScheduleCompile!J85)-1)),ScheduleCompile!J85)))))),"",IF(ScheduleCompile!J85="Off",0,IF(ScheduleCompile!J85="On",1,IF(ISNUMBER(ScheduleCompile!J85),ScheduleCompile!J85/1,IF(ISTEXT(ScheduleCompile!J85),IF(OR(ISNUMBER(FIND("5F",ScheduleCompile!J85)),ISNUMBER(FIND("0F",ScheduleCompile!J85)),ISNUMBER(FIND("8F",ScheduleCompile!J85)),ISNUMBER(FIND("1F",ScheduleCompile!J85)),ISNUMBER(FIND("2F",ScheduleCompile!J85)),ISNUMBER(FIND("3F",ScheduleCompile!J85)),ISNUMBER(FIND("6F",ScheduleCompile!J85)),ISNUMBER(FIND("7F",ScheduleCompile!J85)),ISNUMBER(FIND("9F",ScheduleCompile!J85)),ISNUMBER(FIND("4F",ScheduleCompile!J85))),VALUE(LEFT(ScheduleCompile!J85,FIND("F",ScheduleCompile!J85)-1)),ScheduleCompile!J85)))))))</f>
        <v>0.1</v>
      </c>
      <c r="P92" s="1">
        <f>IF(AND(ISERROR(IF(ScheduleCompile!K85="Off",0,IF(ScheduleCompile!K85="On",1,IF(ISNUMBER(ScheduleCompile!K85),ScheduleCompile!K85/1,IF(ISTEXT(ScheduleCompile!K85),IF(OR(ISNUMBER(FIND("5F",ScheduleCompile!K85)),ISNUMBER(FIND("0F",ScheduleCompile!K85)),ISNUMBER(FIND("8F",ScheduleCompile!K85)),ISNUMBER(FIND("1F",ScheduleCompile!K85)),ISNUMBER(FIND("2F",ScheduleCompile!K85)),ISNUMBER(FIND("3F",ScheduleCompile!K85)),ISNUMBER(FIND("6F",ScheduleCompile!K85)),ISNUMBER(FIND("7F",ScheduleCompile!K85)),ISNUMBER(FIND("9F",ScheduleCompile!K85)),ISNUMBER(FIND("4F",ScheduleCompile!K85))),VALUE(LEFT(ScheduleCompile!K85,FIND("F",ScheduleCompile!K85)-1)),ScheduleCompile!K85)))))),ISTEXT(ScheduleCompile!#REF!)),"ENDTABLE",IF(ISERROR(IF(ScheduleCompile!K85="Off",0,IF(ScheduleCompile!K85="On",1,IF(ISNUMBER(ScheduleCompile!K85),ScheduleCompile!K85/1,IF(ISTEXT(ScheduleCompile!K85),IF(OR(ISNUMBER(FIND("5F",ScheduleCompile!K85)),ISNUMBER(FIND("0F",ScheduleCompile!K85)),ISNUMBER(FIND("8F",ScheduleCompile!K85)),ISNUMBER(FIND("1F",ScheduleCompile!K85)),ISNUMBER(FIND("2F",ScheduleCompile!K85)),ISNUMBER(FIND("3F",ScheduleCompile!K85)),ISNUMBER(FIND("6F",ScheduleCompile!K85)),ISNUMBER(FIND("7F",ScheduleCompile!K85)),ISNUMBER(FIND("9F",ScheduleCompile!K85)),ISNUMBER(FIND("4F",ScheduleCompile!K85))),VALUE(LEFT(ScheduleCompile!K85,FIND("F",ScheduleCompile!K85)-1)),ScheduleCompile!K85)))))),"",IF(ScheduleCompile!K85="Off",0,IF(ScheduleCompile!K85="On",1,IF(ISNUMBER(ScheduleCompile!K85),ScheduleCompile!K85/1,IF(ISTEXT(ScheduleCompile!K85),IF(OR(ISNUMBER(FIND("5F",ScheduleCompile!K85)),ISNUMBER(FIND("0F",ScheduleCompile!K85)),ISNUMBER(FIND("8F",ScheduleCompile!K85)),ISNUMBER(FIND("1F",ScheduleCompile!K85)),ISNUMBER(FIND("2F",ScheduleCompile!K85)),ISNUMBER(FIND("3F",ScheduleCompile!K85)),ISNUMBER(FIND("6F",ScheduleCompile!K85)),ISNUMBER(FIND("7F",ScheduleCompile!K85)),ISNUMBER(FIND("9F",ScheduleCompile!K85)),ISNUMBER(FIND("4F",ScheduleCompile!K85))),VALUE(LEFT(ScheduleCompile!K85,FIND("F",ScheduleCompile!K85)-1)),ScheduleCompile!K85)))))))</f>
        <v>0.1</v>
      </c>
      <c r="Q92" s="1">
        <f>IF(AND(ISERROR(IF(ScheduleCompile!L85="Off",0,IF(ScheduleCompile!L85="On",1,IF(ISNUMBER(ScheduleCompile!L85),ScheduleCompile!L85/1,IF(ISTEXT(ScheduleCompile!L85),IF(OR(ISNUMBER(FIND("5F",ScheduleCompile!L85)),ISNUMBER(FIND("0F",ScheduleCompile!L85)),ISNUMBER(FIND("8F",ScheduleCompile!L85)),ISNUMBER(FIND("1F",ScheduleCompile!L85)),ISNUMBER(FIND("2F",ScheduleCompile!L85)),ISNUMBER(FIND("3F",ScheduleCompile!L85)),ISNUMBER(FIND("6F",ScheduleCompile!L85)),ISNUMBER(FIND("7F",ScheduleCompile!L85)),ISNUMBER(FIND("9F",ScheduleCompile!L85)),ISNUMBER(FIND("4F",ScheduleCompile!L85))),VALUE(LEFT(ScheduleCompile!L85,FIND("F",ScheduleCompile!L85)-1)),ScheduleCompile!L85)))))),ISTEXT(ScheduleCompile!#REF!)),"ENDTABLE",IF(ISERROR(IF(ScheduleCompile!L85="Off",0,IF(ScheduleCompile!L85="On",1,IF(ISNUMBER(ScheduleCompile!L85),ScheduleCompile!L85/1,IF(ISTEXT(ScheduleCompile!L85),IF(OR(ISNUMBER(FIND("5F",ScheduleCompile!L85)),ISNUMBER(FIND("0F",ScheduleCompile!L85)),ISNUMBER(FIND("8F",ScheduleCompile!L85)),ISNUMBER(FIND("1F",ScheduleCompile!L85)),ISNUMBER(FIND("2F",ScheduleCompile!L85)),ISNUMBER(FIND("3F",ScheduleCompile!L85)),ISNUMBER(FIND("6F",ScheduleCompile!L85)),ISNUMBER(FIND("7F",ScheduleCompile!L85)),ISNUMBER(FIND("9F",ScheduleCompile!L85)),ISNUMBER(FIND("4F",ScheduleCompile!L85))),VALUE(LEFT(ScheduleCompile!L85,FIND("F",ScheduleCompile!L85)-1)),ScheduleCompile!L85)))))),"",IF(ScheduleCompile!L85="Off",0,IF(ScheduleCompile!L85="On",1,IF(ISNUMBER(ScheduleCompile!L85),ScheduleCompile!L85/1,IF(ISTEXT(ScheduleCompile!L85),IF(OR(ISNUMBER(FIND("5F",ScheduleCompile!L85)),ISNUMBER(FIND("0F",ScheduleCompile!L85)),ISNUMBER(FIND("8F",ScheduleCompile!L85)),ISNUMBER(FIND("1F",ScheduleCompile!L85)),ISNUMBER(FIND("2F",ScheduleCompile!L85)),ISNUMBER(FIND("3F",ScheduleCompile!L85)),ISNUMBER(FIND("6F",ScheduleCompile!L85)),ISNUMBER(FIND("7F",ScheduleCompile!L85)),ISNUMBER(FIND("9F",ScheduleCompile!L85)),ISNUMBER(FIND("4F",ScheduleCompile!L85))),VALUE(LEFT(ScheduleCompile!L85,FIND("F",ScheduleCompile!L85)-1)),ScheduleCompile!L85)))))))</f>
        <v>0.1</v>
      </c>
      <c r="R92" s="1">
        <f>IF(AND(ISERROR(IF(ScheduleCompile!M85="Off",0,IF(ScheduleCompile!M85="On",1,IF(ISNUMBER(ScheduleCompile!M85),ScheduleCompile!M85/1,IF(ISTEXT(ScheduleCompile!M85),IF(OR(ISNUMBER(FIND("5F",ScheduleCompile!M85)),ISNUMBER(FIND("0F",ScheduleCompile!M85)),ISNUMBER(FIND("8F",ScheduleCompile!M85)),ISNUMBER(FIND("1F",ScheduleCompile!M85)),ISNUMBER(FIND("2F",ScheduleCompile!M85)),ISNUMBER(FIND("3F",ScheduleCompile!M85)),ISNUMBER(FIND("6F",ScheduleCompile!M85)),ISNUMBER(FIND("7F",ScheduleCompile!M85)),ISNUMBER(FIND("9F",ScheduleCompile!M85)),ISNUMBER(FIND("4F",ScheduleCompile!M85))),VALUE(LEFT(ScheduleCompile!M85,FIND("F",ScheduleCompile!M85)-1)),ScheduleCompile!M85)))))),ISTEXT(ScheduleCompile!#REF!)),"ENDTABLE",IF(ISERROR(IF(ScheduleCompile!M85="Off",0,IF(ScheduleCompile!M85="On",1,IF(ISNUMBER(ScheduleCompile!M85),ScheduleCompile!M85/1,IF(ISTEXT(ScheduleCompile!M85),IF(OR(ISNUMBER(FIND("5F",ScheduleCompile!M85)),ISNUMBER(FIND("0F",ScheduleCompile!M85)),ISNUMBER(FIND("8F",ScheduleCompile!M85)),ISNUMBER(FIND("1F",ScheduleCompile!M85)),ISNUMBER(FIND("2F",ScheduleCompile!M85)),ISNUMBER(FIND("3F",ScheduleCompile!M85)),ISNUMBER(FIND("6F",ScheduleCompile!M85)),ISNUMBER(FIND("7F",ScheduleCompile!M85)),ISNUMBER(FIND("9F",ScheduleCompile!M85)),ISNUMBER(FIND("4F",ScheduleCompile!M85))),VALUE(LEFT(ScheduleCompile!M85,FIND("F",ScheduleCompile!M85)-1)),ScheduleCompile!M85)))))),"",IF(ScheduleCompile!M85="Off",0,IF(ScheduleCompile!M85="On",1,IF(ISNUMBER(ScheduleCompile!M85),ScheduleCompile!M85/1,IF(ISTEXT(ScheduleCompile!M85),IF(OR(ISNUMBER(FIND("5F",ScheduleCompile!M85)),ISNUMBER(FIND("0F",ScheduleCompile!M85)),ISNUMBER(FIND("8F",ScheduleCompile!M85)),ISNUMBER(FIND("1F",ScheduleCompile!M85)),ISNUMBER(FIND("2F",ScheduleCompile!M85)),ISNUMBER(FIND("3F",ScheduleCompile!M85)),ISNUMBER(FIND("6F",ScheduleCompile!M85)),ISNUMBER(FIND("7F",ScheduleCompile!M85)),ISNUMBER(FIND("9F",ScheduleCompile!M85)),ISNUMBER(FIND("4F",ScheduleCompile!M85))),VALUE(LEFT(ScheduleCompile!M85,FIND("F",ScheduleCompile!M85)-1)),ScheduleCompile!M85)))))))</f>
        <v>0.1</v>
      </c>
      <c r="S92" s="1">
        <f>IF(AND(ISERROR(IF(ScheduleCompile!N85="Off",0,IF(ScheduleCompile!N85="On",1,IF(ISNUMBER(ScheduleCompile!N85),ScheduleCompile!N85/1,IF(ISTEXT(ScheduleCompile!N85),IF(OR(ISNUMBER(FIND("5F",ScheduleCompile!N85)),ISNUMBER(FIND("0F",ScheduleCompile!N85)),ISNUMBER(FIND("8F",ScheduleCompile!N85)),ISNUMBER(FIND("1F",ScheduleCompile!N85)),ISNUMBER(FIND("2F",ScheduleCompile!N85)),ISNUMBER(FIND("3F",ScheduleCompile!N85)),ISNUMBER(FIND("6F",ScheduleCompile!N85)),ISNUMBER(FIND("7F",ScheduleCompile!N85)),ISNUMBER(FIND("9F",ScheduleCompile!N85)),ISNUMBER(FIND("4F",ScheduleCompile!N85))),VALUE(LEFT(ScheduleCompile!N85,FIND("F",ScheduleCompile!N85)-1)),ScheduleCompile!N85)))))),ISTEXT(ScheduleCompile!#REF!)),"ENDTABLE",IF(ISERROR(IF(ScheduleCompile!N85="Off",0,IF(ScheduleCompile!N85="On",1,IF(ISNUMBER(ScheduleCompile!N85),ScheduleCompile!N85/1,IF(ISTEXT(ScheduleCompile!N85),IF(OR(ISNUMBER(FIND("5F",ScheduleCompile!N85)),ISNUMBER(FIND("0F",ScheduleCompile!N85)),ISNUMBER(FIND("8F",ScheduleCompile!N85)),ISNUMBER(FIND("1F",ScheduleCompile!N85)),ISNUMBER(FIND("2F",ScheduleCompile!N85)),ISNUMBER(FIND("3F",ScheduleCompile!N85)),ISNUMBER(FIND("6F",ScheduleCompile!N85)),ISNUMBER(FIND("7F",ScheduleCompile!N85)),ISNUMBER(FIND("9F",ScheduleCompile!N85)),ISNUMBER(FIND("4F",ScheduleCompile!N85))),VALUE(LEFT(ScheduleCompile!N85,FIND("F",ScheduleCompile!N85)-1)),ScheduleCompile!N85)))))),"",IF(ScheduleCompile!N85="Off",0,IF(ScheduleCompile!N85="On",1,IF(ISNUMBER(ScheduleCompile!N85),ScheduleCompile!N85/1,IF(ISTEXT(ScheduleCompile!N85),IF(OR(ISNUMBER(FIND("5F",ScheduleCompile!N85)),ISNUMBER(FIND("0F",ScheduleCompile!N85)),ISNUMBER(FIND("8F",ScheduleCompile!N85)),ISNUMBER(FIND("1F",ScheduleCompile!N85)),ISNUMBER(FIND("2F",ScheduleCompile!N85)),ISNUMBER(FIND("3F",ScheduleCompile!N85)),ISNUMBER(FIND("6F",ScheduleCompile!N85)),ISNUMBER(FIND("7F",ScheduleCompile!N85)),ISNUMBER(FIND("9F",ScheduleCompile!N85)),ISNUMBER(FIND("4F",ScheduleCompile!N85))),VALUE(LEFT(ScheduleCompile!N85,FIND("F",ScheduleCompile!N85)-1)),ScheduleCompile!N85)))))))</f>
        <v>0.1</v>
      </c>
      <c r="T92" s="1">
        <f>IF(AND(ISERROR(IF(ScheduleCompile!O85="Off",0,IF(ScheduleCompile!O85="On",1,IF(ISNUMBER(ScheduleCompile!O85),ScheduleCompile!O85/1,IF(ISTEXT(ScheduleCompile!O85),IF(OR(ISNUMBER(FIND("5F",ScheduleCompile!O85)),ISNUMBER(FIND("0F",ScheduleCompile!O85)),ISNUMBER(FIND("8F",ScheduleCompile!O85)),ISNUMBER(FIND("1F",ScheduleCompile!O85)),ISNUMBER(FIND("2F",ScheduleCompile!O85)),ISNUMBER(FIND("3F",ScheduleCompile!O85)),ISNUMBER(FIND("6F",ScheduleCompile!O85)),ISNUMBER(FIND("7F",ScheduleCompile!O85)),ISNUMBER(FIND("9F",ScheduleCompile!O85)),ISNUMBER(FIND("4F",ScheduleCompile!O85))),VALUE(LEFT(ScheduleCompile!O85,FIND("F",ScheduleCompile!O85)-1)),ScheduleCompile!O85)))))),ISTEXT(ScheduleCompile!#REF!)),"ENDTABLE",IF(ISERROR(IF(ScheduleCompile!O85="Off",0,IF(ScheduleCompile!O85="On",1,IF(ISNUMBER(ScheduleCompile!O85),ScheduleCompile!O85/1,IF(ISTEXT(ScheduleCompile!O85),IF(OR(ISNUMBER(FIND("5F",ScheduleCompile!O85)),ISNUMBER(FIND("0F",ScheduleCompile!O85)),ISNUMBER(FIND("8F",ScheduleCompile!O85)),ISNUMBER(FIND("1F",ScheduleCompile!O85)),ISNUMBER(FIND("2F",ScheduleCompile!O85)),ISNUMBER(FIND("3F",ScheduleCompile!O85)),ISNUMBER(FIND("6F",ScheduleCompile!O85)),ISNUMBER(FIND("7F",ScheduleCompile!O85)),ISNUMBER(FIND("9F",ScheduleCompile!O85)),ISNUMBER(FIND("4F",ScheduleCompile!O85))),VALUE(LEFT(ScheduleCompile!O85,FIND("F",ScheduleCompile!O85)-1)),ScheduleCompile!O85)))))),"",IF(ScheduleCompile!O85="Off",0,IF(ScheduleCompile!O85="On",1,IF(ISNUMBER(ScheduleCompile!O85),ScheduleCompile!O85/1,IF(ISTEXT(ScheduleCompile!O85),IF(OR(ISNUMBER(FIND("5F",ScheduleCompile!O85)),ISNUMBER(FIND("0F",ScheduleCompile!O85)),ISNUMBER(FIND("8F",ScheduleCompile!O85)),ISNUMBER(FIND("1F",ScheduleCompile!O85)),ISNUMBER(FIND("2F",ScheduleCompile!O85)),ISNUMBER(FIND("3F",ScheduleCompile!O85)),ISNUMBER(FIND("6F",ScheduleCompile!O85)),ISNUMBER(FIND("7F",ScheduleCompile!O85)),ISNUMBER(FIND("9F",ScheduleCompile!O85)),ISNUMBER(FIND("4F",ScheduleCompile!O85))),VALUE(LEFT(ScheduleCompile!O85,FIND("F",ScheduleCompile!O85)-1)),ScheduleCompile!O85)))))))</f>
        <v>0.1</v>
      </c>
      <c r="U92" s="1">
        <f>IF(AND(ISERROR(IF(ScheduleCompile!P85="Off",0,IF(ScheduleCompile!P85="On",1,IF(ISNUMBER(ScheduleCompile!P85),ScheduleCompile!P85/1,IF(ISTEXT(ScheduleCompile!P85),IF(OR(ISNUMBER(FIND("5F",ScheduleCompile!P85)),ISNUMBER(FIND("0F",ScheduleCompile!P85)),ISNUMBER(FIND("8F",ScheduleCompile!P85)),ISNUMBER(FIND("1F",ScheduleCompile!P85)),ISNUMBER(FIND("2F",ScheduleCompile!P85)),ISNUMBER(FIND("3F",ScheduleCompile!P85)),ISNUMBER(FIND("6F",ScheduleCompile!P85)),ISNUMBER(FIND("7F",ScheduleCompile!P85)),ISNUMBER(FIND("9F",ScheduleCompile!P85)),ISNUMBER(FIND("4F",ScheduleCompile!P85))),VALUE(LEFT(ScheduleCompile!P85,FIND("F",ScheduleCompile!P85)-1)),ScheduleCompile!P85)))))),ISTEXT(ScheduleCompile!#REF!)),"ENDTABLE",IF(ISERROR(IF(ScheduleCompile!P85="Off",0,IF(ScheduleCompile!P85="On",1,IF(ISNUMBER(ScheduleCompile!P85),ScheduleCompile!P85/1,IF(ISTEXT(ScheduleCompile!P85),IF(OR(ISNUMBER(FIND("5F",ScheduleCompile!P85)),ISNUMBER(FIND("0F",ScheduleCompile!P85)),ISNUMBER(FIND("8F",ScheduleCompile!P85)),ISNUMBER(FIND("1F",ScheduleCompile!P85)),ISNUMBER(FIND("2F",ScheduleCompile!P85)),ISNUMBER(FIND("3F",ScheduleCompile!P85)),ISNUMBER(FIND("6F",ScheduleCompile!P85)),ISNUMBER(FIND("7F",ScheduleCompile!P85)),ISNUMBER(FIND("9F",ScheduleCompile!P85)),ISNUMBER(FIND("4F",ScheduleCompile!P85))),VALUE(LEFT(ScheduleCompile!P85,FIND("F",ScheduleCompile!P85)-1)),ScheduleCompile!P85)))))),"",IF(ScheduleCompile!P85="Off",0,IF(ScheduleCompile!P85="On",1,IF(ISNUMBER(ScheduleCompile!P85),ScheduleCompile!P85/1,IF(ISTEXT(ScheduleCompile!P85),IF(OR(ISNUMBER(FIND("5F",ScheduleCompile!P85)),ISNUMBER(FIND("0F",ScheduleCompile!P85)),ISNUMBER(FIND("8F",ScheduleCompile!P85)),ISNUMBER(FIND("1F",ScheduleCompile!P85)),ISNUMBER(FIND("2F",ScheduleCompile!P85)),ISNUMBER(FIND("3F",ScheduleCompile!P85)),ISNUMBER(FIND("6F",ScheduleCompile!P85)),ISNUMBER(FIND("7F",ScheduleCompile!P85)),ISNUMBER(FIND("9F",ScheduleCompile!P85)),ISNUMBER(FIND("4F",ScheduleCompile!P85))),VALUE(LEFT(ScheduleCompile!P85,FIND("F",ScheduleCompile!P85)-1)),ScheduleCompile!P85)))))))</f>
        <v>0.1</v>
      </c>
      <c r="V92" s="1">
        <f>IF(AND(ISERROR(IF(ScheduleCompile!Q85="Off",0,IF(ScheduleCompile!Q85="On",1,IF(ISNUMBER(ScheduleCompile!Q85),ScheduleCompile!Q85/1,IF(ISTEXT(ScheduleCompile!Q85),IF(OR(ISNUMBER(FIND("5F",ScheduleCompile!Q85)),ISNUMBER(FIND("0F",ScheduleCompile!Q85)),ISNUMBER(FIND("8F",ScheduleCompile!Q85)),ISNUMBER(FIND("1F",ScheduleCompile!Q85)),ISNUMBER(FIND("2F",ScheduleCompile!Q85)),ISNUMBER(FIND("3F",ScheduleCompile!Q85)),ISNUMBER(FIND("6F",ScheduleCompile!Q85)),ISNUMBER(FIND("7F",ScheduleCompile!Q85)),ISNUMBER(FIND("9F",ScheduleCompile!Q85)),ISNUMBER(FIND("4F",ScheduleCompile!Q85))),VALUE(LEFT(ScheduleCompile!Q85,FIND("F",ScheduleCompile!Q85)-1)),ScheduleCompile!Q85)))))),ISTEXT(ScheduleCompile!#REF!)),"ENDTABLE",IF(ISERROR(IF(ScheduleCompile!Q85="Off",0,IF(ScheduleCompile!Q85="On",1,IF(ISNUMBER(ScheduleCompile!Q85),ScheduleCompile!Q85/1,IF(ISTEXT(ScheduleCompile!Q85),IF(OR(ISNUMBER(FIND("5F",ScheduleCompile!Q85)),ISNUMBER(FIND("0F",ScheduleCompile!Q85)),ISNUMBER(FIND("8F",ScheduleCompile!Q85)),ISNUMBER(FIND("1F",ScheduleCompile!Q85)),ISNUMBER(FIND("2F",ScheduleCompile!Q85)),ISNUMBER(FIND("3F",ScheduleCompile!Q85)),ISNUMBER(FIND("6F",ScheduleCompile!Q85)),ISNUMBER(FIND("7F",ScheduleCompile!Q85)),ISNUMBER(FIND("9F",ScheduleCompile!Q85)),ISNUMBER(FIND("4F",ScheduleCompile!Q85))),VALUE(LEFT(ScheduleCompile!Q85,FIND("F",ScheduleCompile!Q85)-1)),ScheduleCompile!Q85)))))),"",IF(ScheduleCompile!Q85="Off",0,IF(ScheduleCompile!Q85="On",1,IF(ISNUMBER(ScheduleCompile!Q85),ScheduleCompile!Q85/1,IF(ISTEXT(ScheduleCompile!Q85),IF(OR(ISNUMBER(FIND("5F",ScheduleCompile!Q85)),ISNUMBER(FIND("0F",ScheduleCompile!Q85)),ISNUMBER(FIND("8F",ScheduleCompile!Q85)),ISNUMBER(FIND("1F",ScheduleCompile!Q85)),ISNUMBER(FIND("2F",ScheduleCompile!Q85)),ISNUMBER(FIND("3F",ScheduleCompile!Q85)),ISNUMBER(FIND("6F",ScheduleCompile!Q85)),ISNUMBER(FIND("7F",ScheduleCompile!Q85)),ISNUMBER(FIND("9F",ScheduleCompile!Q85)),ISNUMBER(FIND("4F",ScheduleCompile!Q85))),VALUE(LEFT(ScheduleCompile!Q85,FIND("F",ScheduleCompile!Q85)-1)),ScheduleCompile!Q85)))))))</f>
        <v>0.1</v>
      </c>
      <c r="W92" s="1">
        <f>IF(AND(ISERROR(IF(ScheduleCompile!R85="Off",0,IF(ScheduleCompile!R85="On",1,IF(ISNUMBER(ScheduleCompile!R85),ScheduleCompile!R85/1,IF(ISTEXT(ScheduleCompile!R85),IF(OR(ISNUMBER(FIND("5F",ScheduleCompile!R85)),ISNUMBER(FIND("0F",ScheduleCompile!R85)),ISNUMBER(FIND("8F",ScheduleCompile!R85)),ISNUMBER(FIND("1F",ScheduleCompile!R85)),ISNUMBER(FIND("2F",ScheduleCompile!R85)),ISNUMBER(FIND("3F",ScheduleCompile!R85)),ISNUMBER(FIND("6F",ScheduleCompile!R85)),ISNUMBER(FIND("7F",ScheduleCompile!R85)),ISNUMBER(FIND("9F",ScheduleCompile!R85)),ISNUMBER(FIND("4F",ScheduleCompile!R85))),VALUE(LEFT(ScheduleCompile!R85,FIND("F",ScheduleCompile!R85)-1)),ScheduleCompile!R85)))))),ISTEXT(ScheduleCompile!#REF!)),"ENDTABLE",IF(ISERROR(IF(ScheduleCompile!R85="Off",0,IF(ScheduleCompile!R85="On",1,IF(ISNUMBER(ScheduleCompile!R85),ScheduleCompile!R85/1,IF(ISTEXT(ScheduleCompile!R85),IF(OR(ISNUMBER(FIND("5F",ScheduleCompile!R85)),ISNUMBER(FIND("0F",ScheduleCompile!R85)),ISNUMBER(FIND("8F",ScheduleCompile!R85)),ISNUMBER(FIND("1F",ScheduleCompile!R85)),ISNUMBER(FIND("2F",ScheduleCompile!R85)),ISNUMBER(FIND("3F",ScheduleCompile!R85)),ISNUMBER(FIND("6F",ScheduleCompile!R85)),ISNUMBER(FIND("7F",ScheduleCompile!R85)),ISNUMBER(FIND("9F",ScheduleCompile!R85)),ISNUMBER(FIND("4F",ScheduleCompile!R85))),VALUE(LEFT(ScheduleCompile!R85,FIND("F",ScheduleCompile!R85)-1)),ScheduleCompile!R85)))))),"",IF(ScheduleCompile!R85="Off",0,IF(ScheduleCompile!R85="On",1,IF(ISNUMBER(ScheduleCompile!R85),ScheduleCompile!R85/1,IF(ISTEXT(ScheduleCompile!R85),IF(OR(ISNUMBER(FIND("5F",ScheduleCompile!R85)),ISNUMBER(FIND("0F",ScheduleCompile!R85)),ISNUMBER(FIND("8F",ScheduleCompile!R85)),ISNUMBER(FIND("1F",ScheduleCompile!R85)),ISNUMBER(FIND("2F",ScheduleCompile!R85)),ISNUMBER(FIND("3F",ScheduleCompile!R85)),ISNUMBER(FIND("6F",ScheduleCompile!R85)),ISNUMBER(FIND("7F",ScheduleCompile!R85)),ISNUMBER(FIND("9F",ScheduleCompile!R85)),ISNUMBER(FIND("4F",ScheduleCompile!R85))),VALUE(LEFT(ScheduleCompile!R85,FIND("F",ScheduleCompile!R85)-1)),ScheduleCompile!R85)))))))</f>
        <v>0.05</v>
      </c>
      <c r="X92" s="1">
        <f>IF(AND(ISERROR(IF(ScheduleCompile!S85="Off",0,IF(ScheduleCompile!S85="On",1,IF(ISNUMBER(ScheduleCompile!S85),ScheduleCompile!S85/1,IF(ISTEXT(ScheduleCompile!S85),IF(OR(ISNUMBER(FIND("5F",ScheduleCompile!S85)),ISNUMBER(FIND("0F",ScheduleCompile!S85)),ISNUMBER(FIND("8F",ScheduleCompile!S85)),ISNUMBER(FIND("1F",ScheduleCompile!S85)),ISNUMBER(FIND("2F",ScheduleCompile!S85)),ISNUMBER(FIND("3F",ScheduleCompile!S85)),ISNUMBER(FIND("6F",ScheduleCompile!S85)),ISNUMBER(FIND("7F",ScheduleCompile!S85)),ISNUMBER(FIND("9F",ScheduleCompile!S85)),ISNUMBER(FIND("4F",ScheduleCompile!S85))),VALUE(LEFT(ScheduleCompile!S85,FIND("F",ScheduleCompile!S85)-1)),ScheduleCompile!S85)))))),ISTEXT(ScheduleCompile!#REF!)),"ENDTABLE",IF(ISERROR(IF(ScheduleCompile!S85="Off",0,IF(ScheduleCompile!S85="On",1,IF(ISNUMBER(ScheduleCompile!S85),ScheduleCompile!S85/1,IF(ISTEXT(ScheduleCompile!S85),IF(OR(ISNUMBER(FIND("5F",ScheduleCompile!S85)),ISNUMBER(FIND("0F",ScheduleCompile!S85)),ISNUMBER(FIND("8F",ScheduleCompile!S85)),ISNUMBER(FIND("1F",ScheduleCompile!S85)),ISNUMBER(FIND("2F",ScheduleCompile!S85)),ISNUMBER(FIND("3F",ScheduleCompile!S85)),ISNUMBER(FIND("6F",ScheduleCompile!S85)),ISNUMBER(FIND("7F",ScheduleCompile!S85)),ISNUMBER(FIND("9F",ScheduleCompile!S85)),ISNUMBER(FIND("4F",ScheduleCompile!S85))),VALUE(LEFT(ScheduleCompile!S85,FIND("F",ScheduleCompile!S85)-1)),ScheduleCompile!S85)))))),"",IF(ScheduleCompile!S85="Off",0,IF(ScheduleCompile!S85="On",1,IF(ISNUMBER(ScheduleCompile!S85),ScheduleCompile!S85/1,IF(ISTEXT(ScheduleCompile!S85),IF(OR(ISNUMBER(FIND("5F",ScheduleCompile!S85)),ISNUMBER(FIND("0F",ScheduleCompile!S85)),ISNUMBER(FIND("8F",ScheduleCompile!S85)),ISNUMBER(FIND("1F",ScheduleCompile!S85)),ISNUMBER(FIND("2F",ScheduleCompile!S85)),ISNUMBER(FIND("3F",ScheduleCompile!S85)),ISNUMBER(FIND("6F",ScheduleCompile!S85)),ISNUMBER(FIND("7F",ScheduleCompile!S85)),ISNUMBER(FIND("9F",ScheduleCompile!S85)),ISNUMBER(FIND("4F",ScheduleCompile!S85))),VALUE(LEFT(ScheduleCompile!S85,FIND("F",ScheduleCompile!S85)-1)),ScheduleCompile!S85)))))))</f>
        <v>0.05</v>
      </c>
      <c r="Y92" s="1">
        <f>IF(AND(ISERROR(IF(ScheduleCompile!T85="Off",0,IF(ScheduleCompile!T85="On",1,IF(ISNUMBER(ScheduleCompile!T85),ScheduleCompile!T85/1,IF(ISTEXT(ScheduleCompile!T85),IF(OR(ISNUMBER(FIND("5F",ScheduleCompile!T85)),ISNUMBER(FIND("0F",ScheduleCompile!T85)),ISNUMBER(FIND("8F",ScheduleCompile!T85)),ISNUMBER(FIND("1F",ScheduleCompile!T85)),ISNUMBER(FIND("2F",ScheduleCompile!T85)),ISNUMBER(FIND("3F",ScheduleCompile!T85)),ISNUMBER(FIND("6F",ScheduleCompile!T85)),ISNUMBER(FIND("7F",ScheduleCompile!T85)),ISNUMBER(FIND("9F",ScheduleCompile!T85)),ISNUMBER(FIND("4F",ScheduleCompile!T85))),VALUE(LEFT(ScheduleCompile!T85,FIND("F",ScheduleCompile!T85)-1)),ScheduleCompile!T85)))))),ISTEXT(ScheduleCompile!#REF!)),"ENDTABLE",IF(ISERROR(IF(ScheduleCompile!T85="Off",0,IF(ScheduleCompile!T85="On",1,IF(ISNUMBER(ScheduleCompile!T85),ScheduleCompile!T85/1,IF(ISTEXT(ScheduleCompile!T85),IF(OR(ISNUMBER(FIND("5F",ScheduleCompile!T85)),ISNUMBER(FIND("0F",ScheduleCompile!T85)),ISNUMBER(FIND("8F",ScheduleCompile!T85)),ISNUMBER(FIND("1F",ScheduleCompile!T85)),ISNUMBER(FIND("2F",ScheduleCompile!T85)),ISNUMBER(FIND("3F",ScheduleCompile!T85)),ISNUMBER(FIND("6F",ScheduleCompile!T85)),ISNUMBER(FIND("7F",ScheduleCompile!T85)),ISNUMBER(FIND("9F",ScheduleCompile!T85)),ISNUMBER(FIND("4F",ScheduleCompile!T85))),VALUE(LEFT(ScheduleCompile!T85,FIND("F",ScheduleCompile!T85)-1)),ScheduleCompile!T85)))))),"",IF(ScheduleCompile!T85="Off",0,IF(ScheduleCompile!T85="On",1,IF(ISNUMBER(ScheduleCompile!T85),ScheduleCompile!T85/1,IF(ISTEXT(ScheduleCompile!T85),IF(OR(ISNUMBER(FIND("5F",ScheduleCompile!T85)),ISNUMBER(FIND("0F",ScheduleCompile!T85)),ISNUMBER(FIND("8F",ScheduleCompile!T85)),ISNUMBER(FIND("1F",ScheduleCompile!T85)),ISNUMBER(FIND("2F",ScheduleCompile!T85)),ISNUMBER(FIND("3F",ScheduleCompile!T85)),ISNUMBER(FIND("6F",ScheduleCompile!T85)),ISNUMBER(FIND("7F",ScheduleCompile!T85)),ISNUMBER(FIND("9F",ScheduleCompile!T85)),ISNUMBER(FIND("4F",ScheduleCompile!T85))),VALUE(LEFT(ScheduleCompile!T85,FIND("F",ScheduleCompile!T85)-1)),ScheduleCompile!T85)))))))</f>
        <v>0.05</v>
      </c>
      <c r="Z92" s="1">
        <f>IF(AND(ISERROR(IF(ScheduleCompile!U85="Off",0,IF(ScheduleCompile!U85="On",1,IF(ISNUMBER(ScheduleCompile!U85),ScheduleCompile!U85/1,IF(ISTEXT(ScheduleCompile!U85),IF(OR(ISNUMBER(FIND("5F",ScheduleCompile!U85)),ISNUMBER(FIND("0F",ScheduleCompile!U85)),ISNUMBER(FIND("8F",ScheduleCompile!U85)),ISNUMBER(FIND("1F",ScheduleCompile!U85)),ISNUMBER(FIND("2F",ScheduleCompile!U85)),ISNUMBER(FIND("3F",ScheduleCompile!U85)),ISNUMBER(FIND("6F",ScheduleCompile!U85)),ISNUMBER(FIND("7F",ScheduleCompile!U85)),ISNUMBER(FIND("9F",ScheduleCompile!U85)),ISNUMBER(FIND("4F",ScheduleCompile!U85))),VALUE(LEFT(ScheduleCompile!U85,FIND("F",ScheduleCompile!U85)-1)),ScheduleCompile!U85)))))),ISTEXT(ScheduleCompile!#REF!)),"ENDTABLE",IF(ISERROR(IF(ScheduleCompile!U85="Off",0,IF(ScheduleCompile!U85="On",1,IF(ISNUMBER(ScheduleCompile!U85),ScheduleCompile!U85/1,IF(ISTEXT(ScheduleCompile!U85),IF(OR(ISNUMBER(FIND("5F",ScheduleCompile!U85)),ISNUMBER(FIND("0F",ScheduleCompile!U85)),ISNUMBER(FIND("8F",ScheduleCompile!U85)),ISNUMBER(FIND("1F",ScheduleCompile!U85)),ISNUMBER(FIND("2F",ScheduleCompile!U85)),ISNUMBER(FIND("3F",ScheduleCompile!U85)),ISNUMBER(FIND("6F",ScheduleCompile!U85)),ISNUMBER(FIND("7F",ScheduleCompile!U85)),ISNUMBER(FIND("9F",ScheduleCompile!U85)),ISNUMBER(FIND("4F",ScheduleCompile!U85))),VALUE(LEFT(ScheduleCompile!U85,FIND("F",ScheduleCompile!U85)-1)),ScheduleCompile!U85)))))),"",IF(ScheduleCompile!U85="Off",0,IF(ScheduleCompile!U85="On",1,IF(ISNUMBER(ScheduleCompile!U85),ScheduleCompile!U85/1,IF(ISTEXT(ScheduleCompile!U85),IF(OR(ISNUMBER(FIND("5F",ScheduleCompile!U85)),ISNUMBER(FIND("0F",ScheduleCompile!U85)),ISNUMBER(FIND("8F",ScheduleCompile!U85)),ISNUMBER(FIND("1F",ScheduleCompile!U85)),ISNUMBER(FIND("2F",ScheduleCompile!U85)),ISNUMBER(FIND("3F",ScheduleCompile!U85)),ISNUMBER(FIND("6F",ScheduleCompile!U85)),ISNUMBER(FIND("7F",ScheduleCompile!U85)),ISNUMBER(FIND("9F",ScheduleCompile!U85)),ISNUMBER(FIND("4F",ScheduleCompile!U85))),VALUE(LEFT(ScheduleCompile!U85,FIND("F",ScheduleCompile!U85)-1)),ScheduleCompile!U85)))))))</f>
        <v>0.05</v>
      </c>
      <c r="AA92" s="1">
        <f>IF(AND(ISERROR(IF(ScheduleCompile!V85="Off",0,IF(ScheduleCompile!V85="On",1,IF(ISNUMBER(ScheduleCompile!V85),ScheduleCompile!V85/1,IF(ISTEXT(ScheduleCompile!V85),IF(OR(ISNUMBER(FIND("5F",ScheduleCompile!V85)),ISNUMBER(FIND("0F",ScheduleCompile!V85)),ISNUMBER(FIND("8F",ScheduleCompile!V85)),ISNUMBER(FIND("1F",ScheduleCompile!V85)),ISNUMBER(FIND("2F",ScheduleCompile!V85)),ISNUMBER(FIND("3F",ScheduleCompile!V85)),ISNUMBER(FIND("6F",ScheduleCompile!V85)),ISNUMBER(FIND("7F",ScheduleCompile!V85)),ISNUMBER(FIND("9F",ScheduleCompile!V85)),ISNUMBER(FIND("4F",ScheduleCompile!V85))),VALUE(LEFT(ScheduleCompile!V85,FIND("F",ScheduleCompile!V85)-1)),ScheduleCompile!V85)))))),ISTEXT(ScheduleCompile!#REF!)),"ENDTABLE",IF(ISERROR(IF(ScheduleCompile!V85="Off",0,IF(ScheduleCompile!V85="On",1,IF(ISNUMBER(ScheduleCompile!V85),ScheduleCompile!V85/1,IF(ISTEXT(ScheduleCompile!V85),IF(OR(ISNUMBER(FIND("5F",ScheduleCompile!V85)),ISNUMBER(FIND("0F",ScheduleCompile!V85)),ISNUMBER(FIND("8F",ScheduleCompile!V85)),ISNUMBER(FIND("1F",ScheduleCompile!V85)),ISNUMBER(FIND("2F",ScheduleCompile!V85)),ISNUMBER(FIND("3F",ScheduleCompile!V85)),ISNUMBER(FIND("6F",ScheduleCompile!V85)),ISNUMBER(FIND("7F",ScheduleCompile!V85)),ISNUMBER(FIND("9F",ScheduleCompile!V85)),ISNUMBER(FIND("4F",ScheduleCompile!V85))),VALUE(LEFT(ScheduleCompile!V85,FIND("F",ScheduleCompile!V85)-1)),ScheduleCompile!V85)))))),"",IF(ScheduleCompile!V85="Off",0,IF(ScheduleCompile!V85="On",1,IF(ISNUMBER(ScheduleCompile!V85),ScheduleCompile!V85/1,IF(ISTEXT(ScheduleCompile!V85),IF(OR(ISNUMBER(FIND("5F",ScheduleCompile!V85)),ISNUMBER(FIND("0F",ScheduleCompile!V85)),ISNUMBER(FIND("8F",ScheduleCompile!V85)),ISNUMBER(FIND("1F",ScheduleCompile!V85)),ISNUMBER(FIND("2F",ScheduleCompile!V85)),ISNUMBER(FIND("3F",ScheduleCompile!V85)),ISNUMBER(FIND("6F",ScheduleCompile!V85)),ISNUMBER(FIND("7F",ScheduleCompile!V85)),ISNUMBER(FIND("9F",ScheduleCompile!V85)),ISNUMBER(FIND("4F",ScheduleCompile!V85))),VALUE(LEFT(ScheduleCompile!V85,FIND("F",ScheduleCompile!V85)-1)),ScheduleCompile!V85)))))))</f>
        <v>0.05</v>
      </c>
      <c r="AB92" s="1">
        <f>IF(AND(ISERROR(IF(ScheduleCompile!W85="Off",0,IF(ScheduleCompile!W85="On",1,IF(ISNUMBER(ScheduleCompile!W85),ScheduleCompile!W85/1,IF(ISTEXT(ScheduleCompile!W85),IF(OR(ISNUMBER(FIND("5F",ScheduleCompile!W85)),ISNUMBER(FIND("0F",ScheduleCompile!W85)),ISNUMBER(FIND("8F",ScheduleCompile!W85)),ISNUMBER(FIND("1F",ScheduleCompile!W85)),ISNUMBER(FIND("2F",ScheduleCompile!W85)),ISNUMBER(FIND("3F",ScheduleCompile!W85)),ISNUMBER(FIND("6F",ScheduleCompile!W85)),ISNUMBER(FIND("7F",ScheduleCompile!W85)),ISNUMBER(FIND("9F",ScheduleCompile!W85)),ISNUMBER(FIND("4F",ScheduleCompile!W85))),VALUE(LEFT(ScheduleCompile!W85,FIND("F",ScheduleCompile!W85)-1)),ScheduleCompile!W85)))))),ISTEXT(ScheduleCompile!#REF!)),"ENDTABLE",IF(ISERROR(IF(ScheduleCompile!W85="Off",0,IF(ScheduleCompile!W85="On",1,IF(ISNUMBER(ScheduleCompile!W85),ScheduleCompile!W85/1,IF(ISTEXT(ScheduleCompile!W85),IF(OR(ISNUMBER(FIND("5F",ScheduleCompile!W85)),ISNUMBER(FIND("0F",ScheduleCompile!W85)),ISNUMBER(FIND("8F",ScheduleCompile!W85)),ISNUMBER(FIND("1F",ScheduleCompile!W85)),ISNUMBER(FIND("2F",ScheduleCompile!W85)),ISNUMBER(FIND("3F",ScheduleCompile!W85)),ISNUMBER(FIND("6F",ScheduleCompile!W85)),ISNUMBER(FIND("7F",ScheduleCompile!W85)),ISNUMBER(FIND("9F",ScheduleCompile!W85)),ISNUMBER(FIND("4F",ScheduleCompile!W85))),VALUE(LEFT(ScheduleCompile!W85,FIND("F",ScheduleCompile!W85)-1)),ScheduleCompile!W85)))))),"",IF(ScheduleCompile!W85="Off",0,IF(ScheduleCompile!W85="On",1,IF(ISNUMBER(ScheduleCompile!W85),ScheduleCompile!W85/1,IF(ISTEXT(ScheduleCompile!W85),IF(OR(ISNUMBER(FIND("5F",ScheduleCompile!W85)),ISNUMBER(FIND("0F",ScheduleCompile!W85)),ISNUMBER(FIND("8F",ScheduleCompile!W85)),ISNUMBER(FIND("1F",ScheduleCompile!W85)),ISNUMBER(FIND("2F",ScheduleCompile!W85)),ISNUMBER(FIND("3F",ScheduleCompile!W85)),ISNUMBER(FIND("6F",ScheduleCompile!W85)),ISNUMBER(FIND("7F",ScheduleCompile!W85)),ISNUMBER(FIND("9F",ScheduleCompile!W85)),ISNUMBER(FIND("4F",ScheduleCompile!W85))),VALUE(LEFT(ScheduleCompile!W85,FIND("F",ScheduleCompile!W85)-1)),ScheduleCompile!W85)))))))</f>
        <v>0.05</v>
      </c>
      <c r="AC92" s="1">
        <f>IF(AND(ISERROR(IF(ScheduleCompile!X85="Off",0,IF(ScheduleCompile!X85="On",1,IF(ISNUMBER(ScheduleCompile!X85),ScheduleCompile!X85/1,IF(ISTEXT(ScheduleCompile!X85),IF(OR(ISNUMBER(FIND("5F",ScheduleCompile!X85)),ISNUMBER(FIND("0F",ScheduleCompile!X85)),ISNUMBER(FIND("8F",ScheduleCompile!X85)),ISNUMBER(FIND("1F",ScheduleCompile!X85)),ISNUMBER(FIND("2F",ScheduleCompile!X85)),ISNUMBER(FIND("3F",ScheduleCompile!X85)),ISNUMBER(FIND("6F",ScheduleCompile!X85)),ISNUMBER(FIND("7F",ScheduleCompile!X85)),ISNUMBER(FIND("9F",ScheduleCompile!X85)),ISNUMBER(FIND("4F",ScheduleCompile!X85))),VALUE(LEFT(ScheduleCompile!X85,FIND("F",ScheduleCompile!X85)-1)),ScheduleCompile!X85)))))),ISTEXT(ScheduleCompile!#REF!)),"ENDTABLE",IF(ISERROR(IF(ScheduleCompile!X85="Off",0,IF(ScheduleCompile!X85="On",1,IF(ISNUMBER(ScheduleCompile!X85),ScheduleCompile!X85/1,IF(ISTEXT(ScheduleCompile!X85),IF(OR(ISNUMBER(FIND("5F",ScheduleCompile!X85)),ISNUMBER(FIND("0F",ScheduleCompile!X85)),ISNUMBER(FIND("8F",ScheduleCompile!X85)),ISNUMBER(FIND("1F",ScheduleCompile!X85)),ISNUMBER(FIND("2F",ScheduleCompile!X85)),ISNUMBER(FIND("3F",ScheduleCompile!X85)),ISNUMBER(FIND("6F",ScheduleCompile!X85)),ISNUMBER(FIND("7F",ScheduleCompile!X85)),ISNUMBER(FIND("9F",ScheduleCompile!X85)),ISNUMBER(FIND("4F",ScheduleCompile!X85))),VALUE(LEFT(ScheduleCompile!X85,FIND("F",ScheduleCompile!X85)-1)),ScheduleCompile!X85)))))),"",IF(ScheduleCompile!X85="Off",0,IF(ScheduleCompile!X85="On",1,IF(ISNUMBER(ScheduleCompile!X85),ScheduleCompile!X85/1,IF(ISTEXT(ScheduleCompile!X85),IF(OR(ISNUMBER(FIND("5F",ScheduleCompile!X85)),ISNUMBER(FIND("0F",ScheduleCompile!X85)),ISNUMBER(FIND("8F",ScheduleCompile!X85)),ISNUMBER(FIND("1F",ScheduleCompile!X85)),ISNUMBER(FIND("2F",ScheduleCompile!X85)),ISNUMBER(FIND("3F",ScheduleCompile!X85)),ISNUMBER(FIND("6F",ScheduleCompile!X85)),ISNUMBER(FIND("7F",ScheduleCompile!X85)),ISNUMBER(FIND("9F",ScheduleCompile!X85)),ISNUMBER(FIND("4F",ScheduleCompile!X85))),VALUE(LEFT(ScheduleCompile!X85,FIND("F",ScheduleCompile!X85)-1)),ScheduleCompile!X85)))))))</f>
        <v>0.05</v>
      </c>
      <c r="AD92" s="1">
        <f>IF(AND(ISERROR(IF(ScheduleCompile!Y85="Off",0,IF(ScheduleCompile!Y85="On",1,IF(ISNUMBER(ScheduleCompile!Y85),ScheduleCompile!Y85/1,IF(ISTEXT(ScheduleCompile!Y85),IF(OR(ISNUMBER(FIND("5F",ScheduleCompile!Y85)),ISNUMBER(FIND("0F",ScheduleCompile!Y85)),ISNUMBER(FIND("8F",ScheduleCompile!Y85)),ISNUMBER(FIND("1F",ScheduleCompile!Y85)),ISNUMBER(FIND("2F",ScheduleCompile!Y85)),ISNUMBER(FIND("3F",ScheduleCompile!Y85)),ISNUMBER(FIND("6F",ScheduleCompile!Y85)),ISNUMBER(FIND("7F",ScheduleCompile!Y85)),ISNUMBER(FIND("9F",ScheduleCompile!Y85)),ISNUMBER(FIND("4F",ScheduleCompile!Y85))),VALUE(LEFT(ScheduleCompile!Y85,FIND("F",ScheduleCompile!Y85)-1)),ScheduleCompile!Y85)))))),ISTEXT(ScheduleCompile!#REF!)),"ENDTABLE",IF(ISERROR(IF(ScheduleCompile!Y85="Off",0,IF(ScheduleCompile!Y85="On",1,IF(ISNUMBER(ScheduleCompile!Y85),ScheduleCompile!Y85/1,IF(ISTEXT(ScheduleCompile!Y85),IF(OR(ISNUMBER(FIND("5F",ScheduleCompile!Y85)),ISNUMBER(FIND("0F",ScheduleCompile!Y85)),ISNUMBER(FIND("8F",ScheduleCompile!Y85)),ISNUMBER(FIND("1F",ScheduleCompile!Y85)),ISNUMBER(FIND("2F",ScheduleCompile!Y85)),ISNUMBER(FIND("3F",ScheduleCompile!Y85)),ISNUMBER(FIND("6F",ScheduleCompile!Y85)),ISNUMBER(FIND("7F",ScheduleCompile!Y85)),ISNUMBER(FIND("9F",ScheduleCompile!Y85)),ISNUMBER(FIND("4F",ScheduleCompile!Y85))),VALUE(LEFT(ScheduleCompile!Y85,FIND("F",ScheduleCompile!Y85)-1)),ScheduleCompile!Y85)))))),"",IF(ScheduleCompile!Y85="Off",0,IF(ScheduleCompile!Y85="On",1,IF(ISNUMBER(ScheduleCompile!Y85),ScheduleCompile!Y85/1,IF(ISTEXT(ScheduleCompile!Y85),IF(OR(ISNUMBER(FIND("5F",ScheduleCompile!Y85)),ISNUMBER(FIND("0F",ScheduleCompile!Y85)),ISNUMBER(FIND("8F",ScheduleCompile!Y85)),ISNUMBER(FIND("1F",ScheduleCompile!Y85)),ISNUMBER(FIND("2F",ScheduleCompile!Y85)),ISNUMBER(FIND("3F",ScheduleCompile!Y85)),ISNUMBER(FIND("6F",ScheduleCompile!Y85)),ISNUMBER(FIND("7F",ScheduleCompile!Y85)),ISNUMBER(FIND("9F",ScheduleCompile!Y85)),ISNUMBER(FIND("4F",ScheduleCompile!Y85))),VALUE(LEFT(ScheduleCompile!Y85,FIND("F",ScheduleCompile!Y85)-1)),ScheduleCompile!Y85)))))))</f>
        <v>0.05</v>
      </c>
    </row>
    <row r="93" spans="1:30" x14ac:dyDescent="0.25">
      <c r="A93" t="str">
        <f t="shared" si="4"/>
        <v>SchDay "HealthReceptacleWD"  Type = "Fraction" Hr = (0.1, 0.1, 0.1, 0.1, 0.1, 0.1, 0.1, 0.5, 0.9, 0.9, 0.9, 0.9, 0.9, 0.9, 0.9, 0.9, 0.3, 0.3, 0.3, 0.3, 0.3, 0.3, 0.3, 0.1) ..</v>
      </c>
      <c r="B93" s="1" t="s">
        <v>623</v>
      </c>
      <c r="C93" t="str">
        <f t="shared" si="5"/>
        <v xml:space="preserve">SchDay "HealthReceptacleWD"  Type = "Fraction" Hr = </v>
      </c>
      <c r="D93" t="str">
        <f t="shared" si="6"/>
        <v>(0.1, 0.1, 0.1, 0.1, 0.1, 0.1, 0.1, 0.5, 0.9, 0.9, 0.9, 0.9, 0.9, 0.9, 0.9, 0.9, 0.3, 0.3, 0.3, 0.3, 0.3, 0.3, 0.3, 0.1) ..</v>
      </c>
      <c r="E93" s="30" t="str">
        <f>ScheduleCompile!A86</f>
        <v>HealthReceptacleWD</v>
      </c>
      <c r="F93" t="str">
        <f t="shared" si="7"/>
        <v>Fraction</v>
      </c>
      <c r="G93" s="1">
        <f>IF(AND(ISERROR(IF(ScheduleCompile!B86="Off",0,IF(ScheduleCompile!B86="On",1,IF(ISNUMBER(ScheduleCompile!B86),ScheduleCompile!B86/1,IF(ISTEXT(ScheduleCompile!B86),IF(OR(ISNUMBER(FIND("5F",ScheduleCompile!B86)),ISNUMBER(FIND("0F",ScheduleCompile!B86)),ISNUMBER(FIND("8F",ScheduleCompile!B86)),ISNUMBER(FIND("1F",ScheduleCompile!B86)),ISNUMBER(FIND("2F",ScheduleCompile!B86)),ISNUMBER(FIND("3F",ScheduleCompile!B86)),ISNUMBER(FIND("6F",ScheduleCompile!B86)),ISNUMBER(FIND("7F",ScheduleCompile!B86)),ISNUMBER(FIND("9F",ScheduleCompile!B86)),ISNUMBER(FIND("4F",ScheduleCompile!B86))),VALUE(LEFT(ScheduleCompile!B86,FIND("F",ScheduleCompile!B86)-1)),ScheduleCompile!B86)))))),ISTEXT(ScheduleCompile!#REF!)),"ENDTABLE",IF(ISERROR(IF(ScheduleCompile!B86="Off",0,IF(ScheduleCompile!B86="On",1,IF(ISNUMBER(ScheduleCompile!B86),ScheduleCompile!B86/1,IF(ISTEXT(ScheduleCompile!B86),IF(OR(ISNUMBER(FIND("5F",ScheduleCompile!B86)),ISNUMBER(FIND("0F",ScheduleCompile!B86)),ISNUMBER(FIND("8F",ScheduleCompile!B86)),ISNUMBER(FIND("1F",ScheduleCompile!B86)),ISNUMBER(FIND("2F",ScheduleCompile!B86)),ISNUMBER(FIND("3F",ScheduleCompile!B86)),ISNUMBER(FIND("6F",ScheduleCompile!B86)),ISNUMBER(FIND("7F",ScheduleCompile!B86)),ISNUMBER(FIND("9F",ScheduleCompile!B86)),ISNUMBER(FIND("4F",ScheduleCompile!B86))),VALUE(LEFT(ScheduleCompile!B86,FIND("F",ScheduleCompile!B86)-1)),ScheduleCompile!B86)))))),"",IF(ScheduleCompile!B86="Off",0,IF(ScheduleCompile!B86="On",1,IF(ISNUMBER(ScheduleCompile!B86),ScheduleCompile!B86/1,IF(ISTEXT(ScheduleCompile!B86),IF(OR(ISNUMBER(FIND("5F",ScheduleCompile!B86)),ISNUMBER(FIND("0F",ScheduleCompile!B86)),ISNUMBER(FIND("8F",ScheduleCompile!B86)),ISNUMBER(FIND("1F",ScheduleCompile!B86)),ISNUMBER(FIND("2F",ScheduleCompile!B86)),ISNUMBER(FIND("3F",ScheduleCompile!B86)),ISNUMBER(FIND("6F",ScheduleCompile!B86)),ISNUMBER(FIND("7F",ScheduleCompile!B86)),ISNUMBER(FIND("9F",ScheduleCompile!B86)),ISNUMBER(FIND("4F",ScheduleCompile!B86))),VALUE(LEFT(ScheduleCompile!B86,FIND("F",ScheduleCompile!B86)-1)),ScheduleCompile!B86)))))))</f>
        <v>0.1</v>
      </c>
      <c r="H93" s="1">
        <f>IF(AND(ISERROR(IF(ScheduleCompile!C86="Off",0,IF(ScheduleCompile!C86="On",1,IF(ISNUMBER(ScheduleCompile!C86),ScheduleCompile!C86/1,IF(ISTEXT(ScheduleCompile!C86),IF(OR(ISNUMBER(FIND("5F",ScheduleCompile!C86)),ISNUMBER(FIND("0F",ScheduleCompile!C86)),ISNUMBER(FIND("8F",ScheduleCompile!C86)),ISNUMBER(FIND("1F",ScheduleCompile!C86)),ISNUMBER(FIND("2F",ScheduleCompile!C86)),ISNUMBER(FIND("3F",ScheduleCompile!C86)),ISNUMBER(FIND("6F",ScheduleCompile!C86)),ISNUMBER(FIND("7F",ScheduleCompile!C86)),ISNUMBER(FIND("9F",ScheduleCompile!C86)),ISNUMBER(FIND("4F",ScheduleCompile!C86))),VALUE(LEFT(ScheduleCompile!C86,FIND("F",ScheduleCompile!C86)-1)),ScheduleCompile!C86)))))),ISTEXT(ScheduleCompile!#REF!)),"ENDTABLE",IF(ISERROR(IF(ScheduleCompile!C86="Off",0,IF(ScheduleCompile!C86="On",1,IF(ISNUMBER(ScheduleCompile!C86),ScheduleCompile!C86/1,IF(ISTEXT(ScheduleCompile!C86),IF(OR(ISNUMBER(FIND("5F",ScheduleCompile!C86)),ISNUMBER(FIND("0F",ScheduleCompile!C86)),ISNUMBER(FIND("8F",ScheduleCompile!C86)),ISNUMBER(FIND("1F",ScheduleCompile!C86)),ISNUMBER(FIND("2F",ScheduleCompile!C86)),ISNUMBER(FIND("3F",ScheduleCompile!C86)),ISNUMBER(FIND("6F",ScheduleCompile!C86)),ISNUMBER(FIND("7F",ScheduleCompile!C86)),ISNUMBER(FIND("9F",ScheduleCompile!C86)),ISNUMBER(FIND("4F",ScheduleCompile!C86))),VALUE(LEFT(ScheduleCompile!C86,FIND("F",ScheduleCompile!C86)-1)),ScheduleCompile!C86)))))),"",IF(ScheduleCompile!C86="Off",0,IF(ScheduleCompile!C86="On",1,IF(ISNUMBER(ScheduleCompile!C86),ScheduleCompile!C86/1,IF(ISTEXT(ScheduleCompile!C86),IF(OR(ISNUMBER(FIND("5F",ScheduleCompile!C86)),ISNUMBER(FIND("0F",ScheduleCompile!C86)),ISNUMBER(FIND("8F",ScheduleCompile!C86)),ISNUMBER(FIND("1F",ScheduleCompile!C86)),ISNUMBER(FIND("2F",ScheduleCompile!C86)),ISNUMBER(FIND("3F",ScheduleCompile!C86)),ISNUMBER(FIND("6F",ScheduleCompile!C86)),ISNUMBER(FIND("7F",ScheduleCompile!C86)),ISNUMBER(FIND("9F",ScheduleCompile!C86)),ISNUMBER(FIND("4F",ScheduleCompile!C86))),VALUE(LEFT(ScheduleCompile!C86,FIND("F",ScheduleCompile!C86)-1)),ScheduleCompile!C86)))))))</f>
        <v>0.1</v>
      </c>
      <c r="I93" s="1">
        <f>IF(AND(ISERROR(IF(ScheduleCompile!D86="Off",0,IF(ScheduleCompile!D86="On",1,IF(ISNUMBER(ScheduleCompile!D86),ScheduleCompile!D86/1,IF(ISTEXT(ScheduleCompile!D86),IF(OR(ISNUMBER(FIND("5F",ScheduleCompile!D86)),ISNUMBER(FIND("0F",ScheduleCompile!D86)),ISNUMBER(FIND("8F",ScheduleCompile!D86)),ISNUMBER(FIND("1F",ScheduleCompile!D86)),ISNUMBER(FIND("2F",ScheduleCompile!D86)),ISNUMBER(FIND("3F",ScheduleCompile!D86)),ISNUMBER(FIND("6F",ScheduleCompile!D86)),ISNUMBER(FIND("7F",ScheduleCompile!D86)),ISNUMBER(FIND("9F",ScheduleCompile!D86)),ISNUMBER(FIND("4F",ScheduleCompile!D86))),VALUE(LEFT(ScheduleCompile!D86,FIND("F",ScheduleCompile!D86)-1)),ScheduleCompile!D86)))))),ISTEXT(ScheduleCompile!#REF!)),"ENDTABLE",IF(ISERROR(IF(ScheduleCompile!D86="Off",0,IF(ScheduleCompile!D86="On",1,IF(ISNUMBER(ScheduleCompile!D86),ScheduleCompile!D86/1,IF(ISTEXT(ScheduleCompile!D86),IF(OR(ISNUMBER(FIND("5F",ScheduleCompile!D86)),ISNUMBER(FIND("0F",ScheduleCompile!D86)),ISNUMBER(FIND("8F",ScheduleCompile!D86)),ISNUMBER(FIND("1F",ScheduleCompile!D86)),ISNUMBER(FIND("2F",ScheduleCompile!D86)),ISNUMBER(FIND("3F",ScheduleCompile!D86)),ISNUMBER(FIND("6F",ScheduleCompile!D86)),ISNUMBER(FIND("7F",ScheduleCompile!D86)),ISNUMBER(FIND("9F",ScheduleCompile!D86)),ISNUMBER(FIND("4F",ScheduleCompile!D86))),VALUE(LEFT(ScheduleCompile!D86,FIND("F",ScheduleCompile!D86)-1)),ScheduleCompile!D86)))))),"",IF(ScheduleCompile!D86="Off",0,IF(ScheduleCompile!D86="On",1,IF(ISNUMBER(ScheduleCompile!D86),ScheduleCompile!D86/1,IF(ISTEXT(ScheduleCompile!D86),IF(OR(ISNUMBER(FIND("5F",ScheduleCompile!D86)),ISNUMBER(FIND("0F",ScheduleCompile!D86)),ISNUMBER(FIND("8F",ScheduleCompile!D86)),ISNUMBER(FIND("1F",ScheduleCompile!D86)),ISNUMBER(FIND("2F",ScheduleCompile!D86)),ISNUMBER(FIND("3F",ScheduleCompile!D86)),ISNUMBER(FIND("6F",ScheduleCompile!D86)),ISNUMBER(FIND("7F",ScheduleCompile!D86)),ISNUMBER(FIND("9F",ScheduleCompile!D86)),ISNUMBER(FIND("4F",ScheduleCompile!D86))),VALUE(LEFT(ScheduleCompile!D86,FIND("F",ScheduleCompile!D86)-1)),ScheduleCompile!D86)))))))</f>
        <v>0.1</v>
      </c>
      <c r="J93" s="1">
        <f>IF(AND(ISERROR(IF(ScheduleCompile!E86="Off",0,IF(ScheduleCompile!E86="On",1,IF(ISNUMBER(ScheduleCompile!E86),ScheduleCompile!E86/1,IF(ISTEXT(ScheduleCompile!E86),IF(OR(ISNUMBER(FIND("5F",ScheduleCompile!E86)),ISNUMBER(FIND("0F",ScheduleCompile!E86)),ISNUMBER(FIND("8F",ScheduleCompile!E86)),ISNUMBER(FIND("1F",ScheduleCompile!E86)),ISNUMBER(FIND("2F",ScheduleCompile!E86)),ISNUMBER(FIND("3F",ScheduleCompile!E86)),ISNUMBER(FIND("6F",ScheduleCompile!E86)),ISNUMBER(FIND("7F",ScheduleCompile!E86)),ISNUMBER(FIND("9F",ScheduleCompile!E86)),ISNUMBER(FIND("4F",ScheduleCompile!E86))),VALUE(LEFT(ScheduleCompile!E86,FIND("F",ScheduleCompile!E86)-1)),ScheduleCompile!E86)))))),ISTEXT(ScheduleCompile!#REF!)),"ENDTABLE",IF(ISERROR(IF(ScheduleCompile!E86="Off",0,IF(ScheduleCompile!E86="On",1,IF(ISNUMBER(ScheduleCompile!E86),ScheduleCompile!E86/1,IF(ISTEXT(ScheduleCompile!E86),IF(OR(ISNUMBER(FIND("5F",ScheduleCompile!E86)),ISNUMBER(FIND("0F",ScheduleCompile!E86)),ISNUMBER(FIND("8F",ScheduleCompile!E86)),ISNUMBER(FIND("1F",ScheduleCompile!E86)),ISNUMBER(FIND("2F",ScheduleCompile!E86)),ISNUMBER(FIND("3F",ScheduleCompile!E86)),ISNUMBER(FIND("6F",ScheduleCompile!E86)),ISNUMBER(FIND("7F",ScheduleCompile!E86)),ISNUMBER(FIND("9F",ScheduleCompile!E86)),ISNUMBER(FIND("4F",ScheduleCompile!E86))),VALUE(LEFT(ScheduleCompile!E86,FIND("F",ScheduleCompile!E86)-1)),ScheduleCompile!E86)))))),"",IF(ScheduleCompile!E86="Off",0,IF(ScheduleCompile!E86="On",1,IF(ISNUMBER(ScheduleCompile!E86),ScheduleCompile!E86/1,IF(ISTEXT(ScheduleCompile!E86),IF(OR(ISNUMBER(FIND("5F",ScheduleCompile!E86)),ISNUMBER(FIND("0F",ScheduleCompile!E86)),ISNUMBER(FIND("8F",ScheduleCompile!E86)),ISNUMBER(FIND("1F",ScheduleCompile!E86)),ISNUMBER(FIND("2F",ScheduleCompile!E86)),ISNUMBER(FIND("3F",ScheduleCompile!E86)),ISNUMBER(FIND("6F",ScheduleCompile!E86)),ISNUMBER(FIND("7F",ScheduleCompile!E86)),ISNUMBER(FIND("9F",ScheduleCompile!E86)),ISNUMBER(FIND("4F",ScheduleCompile!E86))),VALUE(LEFT(ScheduleCompile!E86,FIND("F",ScheduleCompile!E86)-1)),ScheduleCompile!E86)))))))</f>
        <v>0.1</v>
      </c>
      <c r="K93" s="1">
        <f>IF(AND(ISERROR(IF(ScheduleCompile!F86="Off",0,IF(ScheduleCompile!F86="On",1,IF(ISNUMBER(ScheduleCompile!F86),ScheduleCompile!F86/1,IF(ISTEXT(ScheduleCompile!F86),IF(OR(ISNUMBER(FIND("5F",ScheduleCompile!F86)),ISNUMBER(FIND("0F",ScheduleCompile!F86)),ISNUMBER(FIND("8F",ScheduleCompile!F86)),ISNUMBER(FIND("1F",ScheduleCompile!F86)),ISNUMBER(FIND("2F",ScheduleCompile!F86)),ISNUMBER(FIND("3F",ScheduleCompile!F86)),ISNUMBER(FIND("6F",ScheduleCompile!F86)),ISNUMBER(FIND("7F",ScheduleCompile!F86)),ISNUMBER(FIND("9F",ScheduleCompile!F86)),ISNUMBER(FIND("4F",ScheduleCompile!F86))),VALUE(LEFT(ScheduleCompile!F86,FIND("F",ScheduleCompile!F86)-1)),ScheduleCompile!F86)))))),ISTEXT(ScheduleCompile!#REF!)),"ENDTABLE",IF(ISERROR(IF(ScheduleCompile!F86="Off",0,IF(ScheduleCompile!F86="On",1,IF(ISNUMBER(ScheduleCompile!F86),ScheduleCompile!F86/1,IF(ISTEXT(ScheduleCompile!F86),IF(OR(ISNUMBER(FIND("5F",ScheduleCompile!F86)),ISNUMBER(FIND("0F",ScheduleCompile!F86)),ISNUMBER(FIND("8F",ScheduleCompile!F86)),ISNUMBER(FIND("1F",ScheduleCompile!F86)),ISNUMBER(FIND("2F",ScheduleCompile!F86)),ISNUMBER(FIND("3F",ScheduleCompile!F86)),ISNUMBER(FIND("6F",ScheduleCompile!F86)),ISNUMBER(FIND("7F",ScheduleCompile!F86)),ISNUMBER(FIND("9F",ScheduleCompile!F86)),ISNUMBER(FIND("4F",ScheduleCompile!F86))),VALUE(LEFT(ScheduleCompile!F86,FIND("F",ScheduleCompile!F86)-1)),ScheduleCompile!F86)))))),"",IF(ScheduleCompile!F86="Off",0,IF(ScheduleCompile!F86="On",1,IF(ISNUMBER(ScheduleCompile!F86),ScheduleCompile!F86/1,IF(ISTEXT(ScheduleCompile!F86),IF(OR(ISNUMBER(FIND("5F",ScheduleCompile!F86)),ISNUMBER(FIND("0F",ScheduleCompile!F86)),ISNUMBER(FIND("8F",ScheduleCompile!F86)),ISNUMBER(FIND("1F",ScheduleCompile!F86)),ISNUMBER(FIND("2F",ScheduleCompile!F86)),ISNUMBER(FIND("3F",ScheduleCompile!F86)),ISNUMBER(FIND("6F",ScheduleCompile!F86)),ISNUMBER(FIND("7F",ScheduleCompile!F86)),ISNUMBER(FIND("9F",ScheduleCompile!F86)),ISNUMBER(FIND("4F",ScheduleCompile!F86))),VALUE(LEFT(ScheduleCompile!F86,FIND("F",ScheduleCompile!F86)-1)),ScheduleCompile!F86)))))))</f>
        <v>0.1</v>
      </c>
      <c r="L93" s="1">
        <f>IF(AND(ISERROR(IF(ScheduleCompile!G86="Off",0,IF(ScheduleCompile!G86="On",1,IF(ISNUMBER(ScheduleCompile!G86),ScheduleCompile!G86/1,IF(ISTEXT(ScheduleCompile!G86),IF(OR(ISNUMBER(FIND("5F",ScheduleCompile!G86)),ISNUMBER(FIND("0F",ScheduleCompile!G86)),ISNUMBER(FIND("8F",ScheduleCompile!G86)),ISNUMBER(FIND("1F",ScheduleCompile!G86)),ISNUMBER(FIND("2F",ScheduleCompile!G86)),ISNUMBER(FIND("3F",ScheduleCompile!G86)),ISNUMBER(FIND("6F",ScheduleCompile!G86)),ISNUMBER(FIND("7F",ScheduleCompile!G86)),ISNUMBER(FIND("9F",ScheduleCompile!G86)),ISNUMBER(FIND("4F",ScheduleCompile!G86))),VALUE(LEFT(ScheduleCompile!G86,FIND("F",ScheduleCompile!G86)-1)),ScheduleCompile!G86)))))),ISTEXT(ScheduleCompile!#REF!)),"ENDTABLE",IF(ISERROR(IF(ScheduleCompile!G86="Off",0,IF(ScheduleCompile!G86="On",1,IF(ISNUMBER(ScheduleCompile!G86),ScheduleCompile!G86/1,IF(ISTEXT(ScheduleCompile!G86),IF(OR(ISNUMBER(FIND("5F",ScheduleCompile!G86)),ISNUMBER(FIND("0F",ScheduleCompile!G86)),ISNUMBER(FIND("8F",ScheduleCompile!G86)),ISNUMBER(FIND("1F",ScheduleCompile!G86)),ISNUMBER(FIND("2F",ScheduleCompile!G86)),ISNUMBER(FIND("3F",ScheduleCompile!G86)),ISNUMBER(FIND("6F",ScheduleCompile!G86)),ISNUMBER(FIND("7F",ScheduleCompile!G86)),ISNUMBER(FIND("9F",ScheduleCompile!G86)),ISNUMBER(FIND("4F",ScheduleCompile!G86))),VALUE(LEFT(ScheduleCompile!G86,FIND("F",ScheduleCompile!G86)-1)),ScheduleCompile!G86)))))),"",IF(ScheduleCompile!G86="Off",0,IF(ScheduleCompile!G86="On",1,IF(ISNUMBER(ScheduleCompile!G86),ScheduleCompile!G86/1,IF(ISTEXT(ScheduleCompile!G86),IF(OR(ISNUMBER(FIND("5F",ScheduleCompile!G86)),ISNUMBER(FIND("0F",ScheduleCompile!G86)),ISNUMBER(FIND("8F",ScheduleCompile!G86)),ISNUMBER(FIND("1F",ScheduleCompile!G86)),ISNUMBER(FIND("2F",ScheduleCompile!G86)),ISNUMBER(FIND("3F",ScheduleCompile!G86)),ISNUMBER(FIND("6F",ScheduleCompile!G86)),ISNUMBER(FIND("7F",ScheduleCompile!G86)),ISNUMBER(FIND("9F",ScheduleCompile!G86)),ISNUMBER(FIND("4F",ScheduleCompile!G86))),VALUE(LEFT(ScheduleCompile!G86,FIND("F",ScheduleCompile!G86)-1)),ScheduleCompile!G86)))))))</f>
        <v>0.1</v>
      </c>
      <c r="M93" s="1">
        <f>IF(AND(ISERROR(IF(ScheduleCompile!H86="Off",0,IF(ScheduleCompile!H86="On",1,IF(ISNUMBER(ScheduleCompile!H86),ScheduleCompile!H86/1,IF(ISTEXT(ScheduleCompile!H86),IF(OR(ISNUMBER(FIND("5F",ScheduleCompile!H86)),ISNUMBER(FIND("0F",ScheduleCompile!H86)),ISNUMBER(FIND("8F",ScheduleCompile!H86)),ISNUMBER(FIND("1F",ScheduleCompile!H86)),ISNUMBER(FIND("2F",ScheduleCompile!H86)),ISNUMBER(FIND("3F",ScheduleCompile!H86)),ISNUMBER(FIND("6F",ScheduleCompile!H86)),ISNUMBER(FIND("7F",ScheduleCompile!H86)),ISNUMBER(FIND("9F",ScheduleCompile!H86)),ISNUMBER(FIND("4F",ScheduleCompile!H86))),VALUE(LEFT(ScheduleCompile!H86,FIND("F",ScheduleCompile!H86)-1)),ScheduleCompile!H86)))))),ISTEXT(ScheduleCompile!#REF!)),"ENDTABLE",IF(ISERROR(IF(ScheduleCompile!H86="Off",0,IF(ScheduleCompile!H86="On",1,IF(ISNUMBER(ScheduleCompile!H86),ScheduleCompile!H86/1,IF(ISTEXT(ScheduleCompile!H86),IF(OR(ISNUMBER(FIND("5F",ScheduleCompile!H86)),ISNUMBER(FIND("0F",ScheduleCompile!H86)),ISNUMBER(FIND("8F",ScheduleCompile!H86)),ISNUMBER(FIND("1F",ScheduleCompile!H86)),ISNUMBER(FIND("2F",ScheduleCompile!H86)),ISNUMBER(FIND("3F",ScheduleCompile!H86)),ISNUMBER(FIND("6F",ScheduleCompile!H86)),ISNUMBER(FIND("7F",ScheduleCompile!H86)),ISNUMBER(FIND("9F",ScheduleCompile!H86)),ISNUMBER(FIND("4F",ScheduleCompile!H86))),VALUE(LEFT(ScheduleCompile!H86,FIND("F",ScheduleCompile!H86)-1)),ScheduleCompile!H86)))))),"",IF(ScheduleCompile!H86="Off",0,IF(ScheduleCompile!H86="On",1,IF(ISNUMBER(ScheduleCompile!H86),ScheduleCompile!H86/1,IF(ISTEXT(ScheduleCompile!H86),IF(OR(ISNUMBER(FIND("5F",ScheduleCompile!H86)),ISNUMBER(FIND("0F",ScheduleCompile!H86)),ISNUMBER(FIND("8F",ScheduleCompile!H86)),ISNUMBER(FIND("1F",ScheduleCompile!H86)),ISNUMBER(FIND("2F",ScheduleCompile!H86)),ISNUMBER(FIND("3F",ScheduleCompile!H86)),ISNUMBER(FIND("6F",ScheduleCompile!H86)),ISNUMBER(FIND("7F",ScheduleCompile!H86)),ISNUMBER(FIND("9F",ScheduleCompile!H86)),ISNUMBER(FIND("4F",ScheduleCompile!H86))),VALUE(LEFT(ScheduleCompile!H86,FIND("F",ScheduleCompile!H86)-1)),ScheduleCompile!H86)))))))</f>
        <v>0.1</v>
      </c>
      <c r="N93" s="1">
        <f>IF(AND(ISERROR(IF(ScheduleCompile!I86="Off",0,IF(ScheduleCompile!I86="On",1,IF(ISNUMBER(ScheduleCompile!I86),ScheduleCompile!I86/1,IF(ISTEXT(ScheduleCompile!I86),IF(OR(ISNUMBER(FIND("5F",ScheduleCompile!I86)),ISNUMBER(FIND("0F",ScheduleCompile!I86)),ISNUMBER(FIND("8F",ScheduleCompile!I86)),ISNUMBER(FIND("1F",ScheduleCompile!I86)),ISNUMBER(FIND("2F",ScheduleCompile!I86)),ISNUMBER(FIND("3F",ScheduleCompile!I86)),ISNUMBER(FIND("6F",ScheduleCompile!I86)),ISNUMBER(FIND("7F",ScheduleCompile!I86)),ISNUMBER(FIND("9F",ScheduleCompile!I86)),ISNUMBER(FIND("4F",ScheduleCompile!I86))),VALUE(LEFT(ScheduleCompile!I86,FIND("F",ScheduleCompile!I86)-1)),ScheduleCompile!I86)))))),ISTEXT(ScheduleCompile!#REF!)),"ENDTABLE",IF(ISERROR(IF(ScheduleCompile!I86="Off",0,IF(ScheduleCompile!I86="On",1,IF(ISNUMBER(ScheduleCompile!I86),ScheduleCompile!I86/1,IF(ISTEXT(ScheduleCompile!I86),IF(OR(ISNUMBER(FIND("5F",ScheduleCompile!I86)),ISNUMBER(FIND("0F",ScheduleCompile!I86)),ISNUMBER(FIND("8F",ScheduleCompile!I86)),ISNUMBER(FIND("1F",ScheduleCompile!I86)),ISNUMBER(FIND("2F",ScheduleCompile!I86)),ISNUMBER(FIND("3F",ScheduleCompile!I86)),ISNUMBER(FIND("6F",ScheduleCompile!I86)),ISNUMBER(FIND("7F",ScheduleCompile!I86)),ISNUMBER(FIND("9F",ScheduleCompile!I86)),ISNUMBER(FIND("4F",ScheduleCompile!I86))),VALUE(LEFT(ScheduleCompile!I86,FIND("F",ScheduleCompile!I86)-1)),ScheduleCompile!I86)))))),"",IF(ScheduleCompile!I86="Off",0,IF(ScheduleCompile!I86="On",1,IF(ISNUMBER(ScheduleCompile!I86),ScheduleCompile!I86/1,IF(ISTEXT(ScheduleCompile!I86),IF(OR(ISNUMBER(FIND("5F",ScheduleCompile!I86)),ISNUMBER(FIND("0F",ScheduleCompile!I86)),ISNUMBER(FIND("8F",ScheduleCompile!I86)),ISNUMBER(FIND("1F",ScheduleCompile!I86)),ISNUMBER(FIND("2F",ScheduleCompile!I86)),ISNUMBER(FIND("3F",ScheduleCompile!I86)),ISNUMBER(FIND("6F",ScheduleCompile!I86)),ISNUMBER(FIND("7F",ScheduleCompile!I86)),ISNUMBER(FIND("9F",ScheduleCompile!I86)),ISNUMBER(FIND("4F",ScheduleCompile!I86))),VALUE(LEFT(ScheduleCompile!I86,FIND("F",ScheduleCompile!I86)-1)),ScheduleCompile!I86)))))))</f>
        <v>0.5</v>
      </c>
      <c r="O93" s="1">
        <f>IF(AND(ISERROR(IF(ScheduleCompile!J86="Off",0,IF(ScheduleCompile!J86="On",1,IF(ISNUMBER(ScheduleCompile!J86),ScheduleCompile!J86/1,IF(ISTEXT(ScheduleCompile!J86),IF(OR(ISNUMBER(FIND("5F",ScheduleCompile!J86)),ISNUMBER(FIND("0F",ScheduleCompile!J86)),ISNUMBER(FIND("8F",ScheduleCompile!J86)),ISNUMBER(FIND("1F",ScheduleCompile!J86)),ISNUMBER(FIND("2F",ScheduleCompile!J86)),ISNUMBER(FIND("3F",ScheduleCompile!J86)),ISNUMBER(FIND("6F",ScheduleCompile!J86)),ISNUMBER(FIND("7F",ScheduleCompile!J86)),ISNUMBER(FIND("9F",ScheduleCompile!J86)),ISNUMBER(FIND("4F",ScheduleCompile!J86))),VALUE(LEFT(ScheduleCompile!J86,FIND("F",ScheduleCompile!J86)-1)),ScheduleCompile!J86)))))),ISTEXT(ScheduleCompile!#REF!)),"ENDTABLE",IF(ISERROR(IF(ScheduleCompile!J86="Off",0,IF(ScheduleCompile!J86="On",1,IF(ISNUMBER(ScheduleCompile!J86),ScheduleCompile!J86/1,IF(ISTEXT(ScheduleCompile!J86),IF(OR(ISNUMBER(FIND("5F",ScheduleCompile!J86)),ISNUMBER(FIND("0F",ScheduleCompile!J86)),ISNUMBER(FIND("8F",ScheduleCompile!J86)),ISNUMBER(FIND("1F",ScheduleCompile!J86)),ISNUMBER(FIND("2F",ScheduleCompile!J86)),ISNUMBER(FIND("3F",ScheduleCompile!J86)),ISNUMBER(FIND("6F",ScheduleCompile!J86)),ISNUMBER(FIND("7F",ScheduleCompile!J86)),ISNUMBER(FIND("9F",ScheduleCompile!J86)),ISNUMBER(FIND("4F",ScheduleCompile!J86))),VALUE(LEFT(ScheduleCompile!J86,FIND("F",ScheduleCompile!J86)-1)),ScheduleCompile!J86)))))),"",IF(ScheduleCompile!J86="Off",0,IF(ScheduleCompile!J86="On",1,IF(ISNUMBER(ScheduleCompile!J86),ScheduleCompile!J86/1,IF(ISTEXT(ScheduleCompile!J86),IF(OR(ISNUMBER(FIND("5F",ScheduleCompile!J86)),ISNUMBER(FIND("0F",ScheduleCompile!J86)),ISNUMBER(FIND("8F",ScheduleCompile!J86)),ISNUMBER(FIND("1F",ScheduleCompile!J86)),ISNUMBER(FIND("2F",ScheduleCompile!J86)),ISNUMBER(FIND("3F",ScheduleCompile!J86)),ISNUMBER(FIND("6F",ScheduleCompile!J86)),ISNUMBER(FIND("7F",ScheduleCompile!J86)),ISNUMBER(FIND("9F",ScheduleCompile!J86)),ISNUMBER(FIND("4F",ScheduleCompile!J86))),VALUE(LEFT(ScheduleCompile!J86,FIND("F",ScheduleCompile!J86)-1)),ScheduleCompile!J86)))))))</f>
        <v>0.9</v>
      </c>
      <c r="P93" s="1">
        <f>IF(AND(ISERROR(IF(ScheduleCompile!K86="Off",0,IF(ScheduleCompile!K86="On",1,IF(ISNUMBER(ScheduleCompile!K86),ScheduleCompile!K86/1,IF(ISTEXT(ScheduleCompile!K86),IF(OR(ISNUMBER(FIND("5F",ScheduleCompile!K86)),ISNUMBER(FIND("0F",ScheduleCompile!K86)),ISNUMBER(FIND("8F",ScheduleCompile!K86)),ISNUMBER(FIND("1F",ScheduleCompile!K86)),ISNUMBER(FIND("2F",ScheduleCompile!K86)),ISNUMBER(FIND("3F",ScheduleCompile!K86)),ISNUMBER(FIND("6F",ScheduleCompile!K86)),ISNUMBER(FIND("7F",ScheduleCompile!K86)),ISNUMBER(FIND("9F",ScheduleCompile!K86)),ISNUMBER(FIND("4F",ScheduleCompile!K86))),VALUE(LEFT(ScheduleCompile!K86,FIND("F",ScheduleCompile!K86)-1)),ScheduleCompile!K86)))))),ISTEXT(ScheduleCompile!#REF!)),"ENDTABLE",IF(ISERROR(IF(ScheduleCompile!K86="Off",0,IF(ScheduleCompile!K86="On",1,IF(ISNUMBER(ScheduleCompile!K86),ScheduleCompile!K86/1,IF(ISTEXT(ScheduleCompile!K86),IF(OR(ISNUMBER(FIND("5F",ScheduleCompile!K86)),ISNUMBER(FIND("0F",ScheduleCompile!K86)),ISNUMBER(FIND("8F",ScheduleCompile!K86)),ISNUMBER(FIND("1F",ScheduleCompile!K86)),ISNUMBER(FIND("2F",ScheduleCompile!K86)),ISNUMBER(FIND("3F",ScheduleCompile!K86)),ISNUMBER(FIND("6F",ScheduleCompile!K86)),ISNUMBER(FIND("7F",ScheduleCompile!K86)),ISNUMBER(FIND("9F",ScheduleCompile!K86)),ISNUMBER(FIND("4F",ScheduleCompile!K86))),VALUE(LEFT(ScheduleCompile!K86,FIND("F",ScheduleCompile!K86)-1)),ScheduleCompile!K86)))))),"",IF(ScheduleCompile!K86="Off",0,IF(ScheduleCompile!K86="On",1,IF(ISNUMBER(ScheduleCompile!K86),ScheduleCompile!K86/1,IF(ISTEXT(ScheduleCompile!K86),IF(OR(ISNUMBER(FIND("5F",ScheduleCompile!K86)),ISNUMBER(FIND("0F",ScheduleCompile!K86)),ISNUMBER(FIND("8F",ScheduleCompile!K86)),ISNUMBER(FIND("1F",ScheduleCompile!K86)),ISNUMBER(FIND("2F",ScheduleCompile!K86)),ISNUMBER(FIND("3F",ScheduleCompile!K86)),ISNUMBER(FIND("6F",ScheduleCompile!K86)),ISNUMBER(FIND("7F",ScheduleCompile!K86)),ISNUMBER(FIND("9F",ScheduleCompile!K86)),ISNUMBER(FIND("4F",ScheduleCompile!K86))),VALUE(LEFT(ScheduleCompile!K86,FIND("F",ScheduleCompile!K86)-1)),ScheduleCompile!K86)))))))</f>
        <v>0.9</v>
      </c>
      <c r="Q93" s="1">
        <f>IF(AND(ISERROR(IF(ScheduleCompile!L86="Off",0,IF(ScheduleCompile!L86="On",1,IF(ISNUMBER(ScheduleCompile!L86),ScheduleCompile!L86/1,IF(ISTEXT(ScheduleCompile!L86),IF(OR(ISNUMBER(FIND("5F",ScheduleCompile!L86)),ISNUMBER(FIND("0F",ScheduleCompile!L86)),ISNUMBER(FIND("8F",ScheduleCompile!L86)),ISNUMBER(FIND("1F",ScheduleCompile!L86)),ISNUMBER(FIND("2F",ScheduleCompile!L86)),ISNUMBER(FIND("3F",ScheduleCompile!L86)),ISNUMBER(FIND("6F",ScheduleCompile!L86)),ISNUMBER(FIND("7F",ScheduleCompile!L86)),ISNUMBER(FIND("9F",ScheduleCompile!L86)),ISNUMBER(FIND("4F",ScheduleCompile!L86))),VALUE(LEFT(ScheduleCompile!L86,FIND("F",ScheduleCompile!L86)-1)),ScheduleCompile!L86)))))),ISTEXT(ScheduleCompile!#REF!)),"ENDTABLE",IF(ISERROR(IF(ScheduleCompile!L86="Off",0,IF(ScheduleCompile!L86="On",1,IF(ISNUMBER(ScheduleCompile!L86),ScheduleCompile!L86/1,IF(ISTEXT(ScheduleCompile!L86),IF(OR(ISNUMBER(FIND("5F",ScheduleCompile!L86)),ISNUMBER(FIND("0F",ScheduleCompile!L86)),ISNUMBER(FIND("8F",ScheduleCompile!L86)),ISNUMBER(FIND("1F",ScheduleCompile!L86)),ISNUMBER(FIND("2F",ScheduleCompile!L86)),ISNUMBER(FIND("3F",ScheduleCompile!L86)),ISNUMBER(FIND("6F",ScheduleCompile!L86)),ISNUMBER(FIND("7F",ScheduleCompile!L86)),ISNUMBER(FIND("9F",ScheduleCompile!L86)),ISNUMBER(FIND("4F",ScheduleCompile!L86))),VALUE(LEFT(ScheduleCompile!L86,FIND("F",ScheduleCompile!L86)-1)),ScheduleCompile!L86)))))),"",IF(ScheduleCompile!L86="Off",0,IF(ScheduleCompile!L86="On",1,IF(ISNUMBER(ScheduleCompile!L86),ScheduleCompile!L86/1,IF(ISTEXT(ScheduleCompile!L86),IF(OR(ISNUMBER(FIND("5F",ScheduleCompile!L86)),ISNUMBER(FIND("0F",ScheduleCompile!L86)),ISNUMBER(FIND("8F",ScheduleCompile!L86)),ISNUMBER(FIND("1F",ScheduleCompile!L86)),ISNUMBER(FIND("2F",ScheduleCompile!L86)),ISNUMBER(FIND("3F",ScheduleCompile!L86)),ISNUMBER(FIND("6F",ScheduleCompile!L86)),ISNUMBER(FIND("7F",ScheduleCompile!L86)),ISNUMBER(FIND("9F",ScheduleCompile!L86)),ISNUMBER(FIND("4F",ScheduleCompile!L86))),VALUE(LEFT(ScheduleCompile!L86,FIND("F",ScheduleCompile!L86)-1)),ScheduleCompile!L86)))))))</f>
        <v>0.9</v>
      </c>
      <c r="R93" s="1">
        <f>IF(AND(ISERROR(IF(ScheduleCompile!M86="Off",0,IF(ScheduleCompile!M86="On",1,IF(ISNUMBER(ScheduleCompile!M86),ScheduleCompile!M86/1,IF(ISTEXT(ScheduleCompile!M86),IF(OR(ISNUMBER(FIND("5F",ScheduleCompile!M86)),ISNUMBER(FIND("0F",ScheduleCompile!M86)),ISNUMBER(FIND("8F",ScheduleCompile!M86)),ISNUMBER(FIND("1F",ScheduleCompile!M86)),ISNUMBER(FIND("2F",ScheduleCompile!M86)),ISNUMBER(FIND("3F",ScheduleCompile!M86)),ISNUMBER(FIND("6F",ScheduleCompile!M86)),ISNUMBER(FIND("7F",ScheduleCompile!M86)),ISNUMBER(FIND("9F",ScheduleCompile!M86)),ISNUMBER(FIND("4F",ScheduleCompile!M86))),VALUE(LEFT(ScheduleCompile!M86,FIND("F",ScheduleCompile!M86)-1)),ScheduleCompile!M86)))))),ISTEXT(ScheduleCompile!#REF!)),"ENDTABLE",IF(ISERROR(IF(ScheduleCompile!M86="Off",0,IF(ScheduleCompile!M86="On",1,IF(ISNUMBER(ScheduleCompile!M86),ScheduleCompile!M86/1,IF(ISTEXT(ScheduleCompile!M86),IF(OR(ISNUMBER(FIND("5F",ScheduleCompile!M86)),ISNUMBER(FIND("0F",ScheduleCompile!M86)),ISNUMBER(FIND("8F",ScheduleCompile!M86)),ISNUMBER(FIND("1F",ScheduleCompile!M86)),ISNUMBER(FIND("2F",ScheduleCompile!M86)),ISNUMBER(FIND("3F",ScheduleCompile!M86)),ISNUMBER(FIND("6F",ScheduleCompile!M86)),ISNUMBER(FIND("7F",ScheduleCompile!M86)),ISNUMBER(FIND("9F",ScheduleCompile!M86)),ISNUMBER(FIND("4F",ScheduleCompile!M86))),VALUE(LEFT(ScheduleCompile!M86,FIND("F",ScheduleCompile!M86)-1)),ScheduleCompile!M86)))))),"",IF(ScheduleCompile!M86="Off",0,IF(ScheduleCompile!M86="On",1,IF(ISNUMBER(ScheduleCompile!M86),ScheduleCompile!M86/1,IF(ISTEXT(ScheduleCompile!M86),IF(OR(ISNUMBER(FIND("5F",ScheduleCompile!M86)),ISNUMBER(FIND("0F",ScheduleCompile!M86)),ISNUMBER(FIND("8F",ScheduleCompile!M86)),ISNUMBER(FIND("1F",ScheduleCompile!M86)),ISNUMBER(FIND("2F",ScheduleCompile!M86)),ISNUMBER(FIND("3F",ScheduleCompile!M86)),ISNUMBER(FIND("6F",ScheduleCompile!M86)),ISNUMBER(FIND("7F",ScheduleCompile!M86)),ISNUMBER(FIND("9F",ScheduleCompile!M86)),ISNUMBER(FIND("4F",ScheduleCompile!M86))),VALUE(LEFT(ScheduleCompile!M86,FIND("F",ScheduleCompile!M86)-1)),ScheduleCompile!M86)))))))</f>
        <v>0.9</v>
      </c>
      <c r="S93" s="1">
        <f>IF(AND(ISERROR(IF(ScheduleCompile!N86="Off",0,IF(ScheduleCompile!N86="On",1,IF(ISNUMBER(ScheduleCompile!N86),ScheduleCompile!N86/1,IF(ISTEXT(ScheduleCompile!N86),IF(OR(ISNUMBER(FIND("5F",ScheduleCompile!N86)),ISNUMBER(FIND("0F",ScheduleCompile!N86)),ISNUMBER(FIND("8F",ScheduleCompile!N86)),ISNUMBER(FIND("1F",ScheduleCompile!N86)),ISNUMBER(FIND("2F",ScheduleCompile!N86)),ISNUMBER(FIND("3F",ScheduleCompile!N86)),ISNUMBER(FIND("6F",ScheduleCompile!N86)),ISNUMBER(FIND("7F",ScheduleCompile!N86)),ISNUMBER(FIND("9F",ScheduleCompile!N86)),ISNUMBER(FIND("4F",ScheduleCompile!N86))),VALUE(LEFT(ScheduleCompile!N86,FIND("F",ScheduleCompile!N86)-1)),ScheduleCompile!N86)))))),ISTEXT(ScheduleCompile!#REF!)),"ENDTABLE",IF(ISERROR(IF(ScheduleCompile!N86="Off",0,IF(ScheduleCompile!N86="On",1,IF(ISNUMBER(ScheduleCompile!N86),ScheduleCompile!N86/1,IF(ISTEXT(ScheduleCompile!N86),IF(OR(ISNUMBER(FIND("5F",ScheduleCompile!N86)),ISNUMBER(FIND("0F",ScheduleCompile!N86)),ISNUMBER(FIND("8F",ScheduleCompile!N86)),ISNUMBER(FIND("1F",ScheduleCompile!N86)),ISNUMBER(FIND("2F",ScheduleCompile!N86)),ISNUMBER(FIND("3F",ScheduleCompile!N86)),ISNUMBER(FIND("6F",ScheduleCompile!N86)),ISNUMBER(FIND("7F",ScheduleCompile!N86)),ISNUMBER(FIND("9F",ScheduleCompile!N86)),ISNUMBER(FIND("4F",ScheduleCompile!N86))),VALUE(LEFT(ScheduleCompile!N86,FIND("F",ScheduleCompile!N86)-1)),ScheduleCompile!N86)))))),"",IF(ScheduleCompile!N86="Off",0,IF(ScheduleCompile!N86="On",1,IF(ISNUMBER(ScheduleCompile!N86),ScheduleCompile!N86/1,IF(ISTEXT(ScheduleCompile!N86),IF(OR(ISNUMBER(FIND("5F",ScheduleCompile!N86)),ISNUMBER(FIND("0F",ScheduleCompile!N86)),ISNUMBER(FIND("8F",ScheduleCompile!N86)),ISNUMBER(FIND("1F",ScheduleCompile!N86)),ISNUMBER(FIND("2F",ScheduleCompile!N86)),ISNUMBER(FIND("3F",ScheduleCompile!N86)),ISNUMBER(FIND("6F",ScheduleCompile!N86)),ISNUMBER(FIND("7F",ScheduleCompile!N86)),ISNUMBER(FIND("9F",ScheduleCompile!N86)),ISNUMBER(FIND("4F",ScheduleCompile!N86))),VALUE(LEFT(ScheduleCompile!N86,FIND("F",ScheduleCompile!N86)-1)),ScheduleCompile!N86)))))))</f>
        <v>0.9</v>
      </c>
      <c r="T93" s="1">
        <f>IF(AND(ISERROR(IF(ScheduleCompile!O86="Off",0,IF(ScheduleCompile!O86="On",1,IF(ISNUMBER(ScheduleCompile!O86),ScheduleCompile!O86/1,IF(ISTEXT(ScheduleCompile!O86),IF(OR(ISNUMBER(FIND("5F",ScheduleCompile!O86)),ISNUMBER(FIND("0F",ScheduleCompile!O86)),ISNUMBER(FIND("8F",ScheduleCompile!O86)),ISNUMBER(FIND("1F",ScheduleCompile!O86)),ISNUMBER(FIND("2F",ScheduleCompile!O86)),ISNUMBER(FIND("3F",ScheduleCompile!O86)),ISNUMBER(FIND("6F",ScheduleCompile!O86)),ISNUMBER(FIND("7F",ScheduleCompile!O86)),ISNUMBER(FIND("9F",ScheduleCompile!O86)),ISNUMBER(FIND("4F",ScheduleCompile!O86))),VALUE(LEFT(ScheduleCompile!O86,FIND("F",ScheduleCompile!O86)-1)),ScheduleCompile!O86)))))),ISTEXT(ScheduleCompile!#REF!)),"ENDTABLE",IF(ISERROR(IF(ScheduleCompile!O86="Off",0,IF(ScheduleCompile!O86="On",1,IF(ISNUMBER(ScheduleCompile!O86),ScheduleCompile!O86/1,IF(ISTEXT(ScheduleCompile!O86),IF(OR(ISNUMBER(FIND("5F",ScheduleCompile!O86)),ISNUMBER(FIND("0F",ScheduleCompile!O86)),ISNUMBER(FIND("8F",ScheduleCompile!O86)),ISNUMBER(FIND("1F",ScheduleCompile!O86)),ISNUMBER(FIND("2F",ScheduleCompile!O86)),ISNUMBER(FIND("3F",ScheduleCompile!O86)),ISNUMBER(FIND("6F",ScheduleCompile!O86)),ISNUMBER(FIND("7F",ScheduleCompile!O86)),ISNUMBER(FIND("9F",ScheduleCompile!O86)),ISNUMBER(FIND("4F",ScheduleCompile!O86))),VALUE(LEFT(ScheduleCompile!O86,FIND("F",ScheduleCompile!O86)-1)),ScheduleCompile!O86)))))),"",IF(ScheduleCompile!O86="Off",0,IF(ScheduleCompile!O86="On",1,IF(ISNUMBER(ScheduleCompile!O86),ScheduleCompile!O86/1,IF(ISTEXT(ScheduleCompile!O86),IF(OR(ISNUMBER(FIND("5F",ScheduleCompile!O86)),ISNUMBER(FIND("0F",ScheduleCompile!O86)),ISNUMBER(FIND("8F",ScheduleCompile!O86)),ISNUMBER(FIND("1F",ScheduleCompile!O86)),ISNUMBER(FIND("2F",ScheduleCompile!O86)),ISNUMBER(FIND("3F",ScheduleCompile!O86)),ISNUMBER(FIND("6F",ScheduleCompile!O86)),ISNUMBER(FIND("7F",ScheduleCompile!O86)),ISNUMBER(FIND("9F",ScheduleCompile!O86)),ISNUMBER(FIND("4F",ScheduleCompile!O86))),VALUE(LEFT(ScheduleCompile!O86,FIND("F",ScheduleCompile!O86)-1)),ScheduleCompile!O86)))))))</f>
        <v>0.9</v>
      </c>
      <c r="U93" s="1">
        <f>IF(AND(ISERROR(IF(ScheduleCompile!P86="Off",0,IF(ScheduleCompile!P86="On",1,IF(ISNUMBER(ScheduleCompile!P86),ScheduleCompile!P86/1,IF(ISTEXT(ScheduleCompile!P86),IF(OR(ISNUMBER(FIND("5F",ScheduleCompile!P86)),ISNUMBER(FIND("0F",ScheduleCompile!P86)),ISNUMBER(FIND("8F",ScheduleCompile!P86)),ISNUMBER(FIND("1F",ScheduleCompile!P86)),ISNUMBER(FIND("2F",ScheduleCompile!P86)),ISNUMBER(FIND("3F",ScheduleCompile!P86)),ISNUMBER(FIND("6F",ScheduleCompile!P86)),ISNUMBER(FIND("7F",ScheduleCompile!P86)),ISNUMBER(FIND("9F",ScheduleCompile!P86)),ISNUMBER(FIND("4F",ScheduleCompile!P86))),VALUE(LEFT(ScheduleCompile!P86,FIND("F",ScheduleCompile!P86)-1)),ScheduleCompile!P86)))))),ISTEXT(ScheduleCompile!#REF!)),"ENDTABLE",IF(ISERROR(IF(ScheduleCompile!P86="Off",0,IF(ScheduleCompile!P86="On",1,IF(ISNUMBER(ScheduleCompile!P86),ScheduleCompile!P86/1,IF(ISTEXT(ScheduleCompile!P86),IF(OR(ISNUMBER(FIND("5F",ScheduleCompile!P86)),ISNUMBER(FIND("0F",ScheduleCompile!P86)),ISNUMBER(FIND("8F",ScheduleCompile!P86)),ISNUMBER(FIND("1F",ScheduleCompile!P86)),ISNUMBER(FIND("2F",ScheduleCompile!P86)),ISNUMBER(FIND("3F",ScheduleCompile!P86)),ISNUMBER(FIND("6F",ScheduleCompile!P86)),ISNUMBER(FIND("7F",ScheduleCompile!P86)),ISNUMBER(FIND("9F",ScheduleCompile!P86)),ISNUMBER(FIND("4F",ScheduleCompile!P86))),VALUE(LEFT(ScheduleCompile!P86,FIND("F",ScheduleCompile!P86)-1)),ScheduleCompile!P86)))))),"",IF(ScheduleCompile!P86="Off",0,IF(ScheduleCompile!P86="On",1,IF(ISNUMBER(ScheduleCompile!P86),ScheduleCompile!P86/1,IF(ISTEXT(ScheduleCompile!P86),IF(OR(ISNUMBER(FIND("5F",ScheduleCompile!P86)),ISNUMBER(FIND("0F",ScheduleCompile!P86)),ISNUMBER(FIND("8F",ScheduleCompile!P86)),ISNUMBER(FIND("1F",ScheduleCompile!P86)),ISNUMBER(FIND("2F",ScheduleCompile!P86)),ISNUMBER(FIND("3F",ScheduleCompile!P86)),ISNUMBER(FIND("6F",ScheduleCompile!P86)),ISNUMBER(FIND("7F",ScheduleCompile!P86)),ISNUMBER(FIND("9F",ScheduleCompile!P86)),ISNUMBER(FIND("4F",ScheduleCompile!P86))),VALUE(LEFT(ScheduleCompile!P86,FIND("F",ScheduleCompile!P86)-1)),ScheduleCompile!P86)))))))</f>
        <v>0.9</v>
      </c>
      <c r="V93" s="1">
        <f>IF(AND(ISERROR(IF(ScheduleCompile!Q86="Off",0,IF(ScheduleCompile!Q86="On",1,IF(ISNUMBER(ScheduleCompile!Q86),ScheduleCompile!Q86/1,IF(ISTEXT(ScheduleCompile!Q86),IF(OR(ISNUMBER(FIND("5F",ScheduleCompile!Q86)),ISNUMBER(FIND("0F",ScheduleCompile!Q86)),ISNUMBER(FIND("8F",ScheduleCompile!Q86)),ISNUMBER(FIND("1F",ScheduleCompile!Q86)),ISNUMBER(FIND("2F",ScheduleCompile!Q86)),ISNUMBER(FIND("3F",ScheduleCompile!Q86)),ISNUMBER(FIND("6F",ScheduleCompile!Q86)),ISNUMBER(FIND("7F",ScheduleCompile!Q86)),ISNUMBER(FIND("9F",ScheduleCompile!Q86)),ISNUMBER(FIND("4F",ScheduleCompile!Q86))),VALUE(LEFT(ScheduleCompile!Q86,FIND("F",ScheduleCompile!Q86)-1)),ScheduleCompile!Q86)))))),ISTEXT(ScheduleCompile!#REF!)),"ENDTABLE",IF(ISERROR(IF(ScheduleCompile!Q86="Off",0,IF(ScheduleCompile!Q86="On",1,IF(ISNUMBER(ScheduleCompile!Q86),ScheduleCompile!Q86/1,IF(ISTEXT(ScheduleCompile!Q86),IF(OR(ISNUMBER(FIND("5F",ScheduleCompile!Q86)),ISNUMBER(FIND("0F",ScheduleCompile!Q86)),ISNUMBER(FIND("8F",ScheduleCompile!Q86)),ISNUMBER(FIND("1F",ScheduleCompile!Q86)),ISNUMBER(FIND("2F",ScheduleCompile!Q86)),ISNUMBER(FIND("3F",ScheduleCompile!Q86)),ISNUMBER(FIND("6F",ScheduleCompile!Q86)),ISNUMBER(FIND("7F",ScheduleCompile!Q86)),ISNUMBER(FIND("9F",ScheduleCompile!Q86)),ISNUMBER(FIND("4F",ScheduleCompile!Q86))),VALUE(LEFT(ScheduleCompile!Q86,FIND("F",ScheduleCompile!Q86)-1)),ScheduleCompile!Q86)))))),"",IF(ScheduleCompile!Q86="Off",0,IF(ScheduleCompile!Q86="On",1,IF(ISNUMBER(ScheduleCompile!Q86),ScheduleCompile!Q86/1,IF(ISTEXT(ScheduleCompile!Q86),IF(OR(ISNUMBER(FIND("5F",ScheduleCompile!Q86)),ISNUMBER(FIND("0F",ScheduleCompile!Q86)),ISNUMBER(FIND("8F",ScheduleCompile!Q86)),ISNUMBER(FIND("1F",ScheduleCompile!Q86)),ISNUMBER(FIND("2F",ScheduleCompile!Q86)),ISNUMBER(FIND("3F",ScheduleCompile!Q86)),ISNUMBER(FIND("6F",ScheduleCompile!Q86)),ISNUMBER(FIND("7F",ScheduleCompile!Q86)),ISNUMBER(FIND("9F",ScheduleCompile!Q86)),ISNUMBER(FIND("4F",ScheduleCompile!Q86))),VALUE(LEFT(ScheduleCompile!Q86,FIND("F",ScheduleCompile!Q86)-1)),ScheduleCompile!Q86)))))))</f>
        <v>0.9</v>
      </c>
      <c r="W93" s="1">
        <f>IF(AND(ISERROR(IF(ScheduleCompile!R86="Off",0,IF(ScheduleCompile!R86="On",1,IF(ISNUMBER(ScheduleCompile!R86),ScheduleCompile!R86/1,IF(ISTEXT(ScheduleCompile!R86),IF(OR(ISNUMBER(FIND("5F",ScheduleCompile!R86)),ISNUMBER(FIND("0F",ScheduleCompile!R86)),ISNUMBER(FIND("8F",ScheduleCompile!R86)),ISNUMBER(FIND("1F",ScheduleCompile!R86)),ISNUMBER(FIND("2F",ScheduleCompile!R86)),ISNUMBER(FIND("3F",ScheduleCompile!R86)),ISNUMBER(FIND("6F",ScheduleCompile!R86)),ISNUMBER(FIND("7F",ScheduleCompile!R86)),ISNUMBER(FIND("9F",ScheduleCompile!R86)),ISNUMBER(FIND("4F",ScheduleCompile!R86))),VALUE(LEFT(ScheduleCompile!R86,FIND("F",ScheduleCompile!R86)-1)),ScheduleCompile!R86)))))),ISTEXT(ScheduleCompile!#REF!)),"ENDTABLE",IF(ISERROR(IF(ScheduleCompile!R86="Off",0,IF(ScheduleCompile!R86="On",1,IF(ISNUMBER(ScheduleCompile!R86),ScheduleCompile!R86/1,IF(ISTEXT(ScheduleCompile!R86),IF(OR(ISNUMBER(FIND("5F",ScheduleCompile!R86)),ISNUMBER(FIND("0F",ScheduleCompile!R86)),ISNUMBER(FIND("8F",ScheduleCompile!R86)),ISNUMBER(FIND("1F",ScheduleCompile!R86)),ISNUMBER(FIND("2F",ScheduleCompile!R86)),ISNUMBER(FIND("3F",ScheduleCompile!R86)),ISNUMBER(FIND("6F",ScheduleCompile!R86)),ISNUMBER(FIND("7F",ScheduleCompile!R86)),ISNUMBER(FIND("9F",ScheduleCompile!R86)),ISNUMBER(FIND("4F",ScheduleCompile!R86))),VALUE(LEFT(ScheduleCompile!R86,FIND("F",ScheduleCompile!R86)-1)),ScheduleCompile!R86)))))),"",IF(ScheduleCompile!R86="Off",0,IF(ScheduleCompile!R86="On",1,IF(ISNUMBER(ScheduleCompile!R86),ScheduleCompile!R86/1,IF(ISTEXT(ScheduleCompile!R86),IF(OR(ISNUMBER(FIND("5F",ScheduleCompile!R86)),ISNUMBER(FIND("0F",ScheduleCompile!R86)),ISNUMBER(FIND("8F",ScheduleCompile!R86)),ISNUMBER(FIND("1F",ScheduleCompile!R86)),ISNUMBER(FIND("2F",ScheduleCompile!R86)),ISNUMBER(FIND("3F",ScheduleCompile!R86)),ISNUMBER(FIND("6F",ScheduleCompile!R86)),ISNUMBER(FIND("7F",ScheduleCompile!R86)),ISNUMBER(FIND("9F",ScheduleCompile!R86)),ISNUMBER(FIND("4F",ScheduleCompile!R86))),VALUE(LEFT(ScheduleCompile!R86,FIND("F",ScheduleCompile!R86)-1)),ScheduleCompile!R86)))))))</f>
        <v>0.3</v>
      </c>
      <c r="X93" s="1">
        <f>IF(AND(ISERROR(IF(ScheduleCompile!S86="Off",0,IF(ScheduleCompile!S86="On",1,IF(ISNUMBER(ScheduleCompile!S86),ScheduleCompile!S86/1,IF(ISTEXT(ScheduleCompile!S86),IF(OR(ISNUMBER(FIND("5F",ScheduleCompile!S86)),ISNUMBER(FIND("0F",ScheduleCompile!S86)),ISNUMBER(FIND("8F",ScheduleCompile!S86)),ISNUMBER(FIND("1F",ScheduleCompile!S86)),ISNUMBER(FIND("2F",ScheduleCompile!S86)),ISNUMBER(FIND("3F",ScheduleCompile!S86)),ISNUMBER(FIND("6F",ScheduleCompile!S86)),ISNUMBER(FIND("7F",ScheduleCompile!S86)),ISNUMBER(FIND("9F",ScheduleCompile!S86)),ISNUMBER(FIND("4F",ScheduleCompile!S86))),VALUE(LEFT(ScheduleCompile!S86,FIND("F",ScheduleCompile!S86)-1)),ScheduleCompile!S86)))))),ISTEXT(ScheduleCompile!#REF!)),"ENDTABLE",IF(ISERROR(IF(ScheduleCompile!S86="Off",0,IF(ScheduleCompile!S86="On",1,IF(ISNUMBER(ScheduleCompile!S86),ScheduleCompile!S86/1,IF(ISTEXT(ScheduleCompile!S86),IF(OR(ISNUMBER(FIND("5F",ScheduleCompile!S86)),ISNUMBER(FIND("0F",ScheduleCompile!S86)),ISNUMBER(FIND("8F",ScheduleCompile!S86)),ISNUMBER(FIND("1F",ScheduleCompile!S86)),ISNUMBER(FIND("2F",ScheduleCompile!S86)),ISNUMBER(FIND("3F",ScheduleCompile!S86)),ISNUMBER(FIND("6F",ScheduleCompile!S86)),ISNUMBER(FIND("7F",ScheduleCompile!S86)),ISNUMBER(FIND("9F",ScheduleCompile!S86)),ISNUMBER(FIND("4F",ScheduleCompile!S86))),VALUE(LEFT(ScheduleCompile!S86,FIND("F",ScheduleCompile!S86)-1)),ScheduleCompile!S86)))))),"",IF(ScheduleCompile!S86="Off",0,IF(ScheduleCompile!S86="On",1,IF(ISNUMBER(ScheduleCompile!S86),ScheduleCompile!S86/1,IF(ISTEXT(ScheduleCompile!S86),IF(OR(ISNUMBER(FIND("5F",ScheduleCompile!S86)),ISNUMBER(FIND("0F",ScheduleCompile!S86)),ISNUMBER(FIND("8F",ScheduleCompile!S86)),ISNUMBER(FIND("1F",ScheduleCompile!S86)),ISNUMBER(FIND("2F",ScheduleCompile!S86)),ISNUMBER(FIND("3F",ScheduleCompile!S86)),ISNUMBER(FIND("6F",ScheduleCompile!S86)),ISNUMBER(FIND("7F",ScheduleCompile!S86)),ISNUMBER(FIND("9F",ScheduleCompile!S86)),ISNUMBER(FIND("4F",ScheduleCompile!S86))),VALUE(LEFT(ScheduleCompile!S86,FIND("F",ScheduleCompile!S86)-1)),ScheduleCompile!S86)))))))</f>
        <v>0.3</v>
      </c>
      <c r="Y93" s="1">
        <f>IF(AND(ISERROR(IF(ScheduleCompile!T86="Off",0,IF(ScheduleCompile!T86="On",1,IF(ISNUMBER(ScheduleCompile!T86),ScheduleCompile!T86/1,IF(ISTEXT(ScheduleCompile!T86),IF(OR(ISNUMBER(FIND("5F",ScheduleCompile!T86)),ISNUMBER(FIND("0F",ScheduleCompile!T86)),ISNUMBER(FIND("8F",ScheduleCompile!T86)),ISNUMBER(FIND("1F",ScheduleCompile!T86)),ISNUMBER(FIND("2F",ScheduleCompile!T86)),ISNUMBER(FIND("3F",ScheduleCompile!T86)),ISNUMBER(FIND("6F",ScheduleCompile!T86)),ISNUMBER(FIND("7F",ScheduleCompile!T86)),ISNUMBER(FIND("9F",ScheduleCompile!T86)),ISNUMBER(FIND("4F",ScheduleCompile!T86))),VALUE(LEFT(ScheduleCompile!T86,FIND("F",ScheduleCompile!T86)-1)),ScheduleCompile!T86)))))),ISTEXT(ScheduleCompile!#REF!)),"ENDTABLE",IF(ISERROR(IF(ScheduleCompile!T86="Off",0,IF(ScheduleCompile!T86="On",1,IF(ISNUMBER(ScheduleCompile!T86),ScheduleCompile!T86/1,IF(ISTEXT(ScheduleCompile!T86),IF(OR(ISNUMBER(FIND("5F",ScheduleCompile!T86)),ISNUMBER(FIND("0F",ScheduleCompile!T86)),ISNUMBER(FIND("8F",ScheduleCompile!T86)),ISNUMBER(FIND("1F",ScheduleCompile!T86)),ISNUMBER(FIND("2F",ScheduleCompile!T86)),ISNUMBER(FIND("3F",ScheduleCompile!T86)),ISNUMBER(FIND("6F",ScheduleCompile!T86)),ISNUMBER(FIND("7F",ScheduleCompile!T86)),ISNUMBER(FIND("9F",ScheduleCompile!T86)),ISNUMBER(FIND("4F",ScheduleCompile!T86))),VALUE(LEFT(ScheduleCompile!T86,FIND("F",ScheduleCompile!T86)-1)),ScheduleCompile!T86)))))),"",IF(ScheduleCompile!T86="Off",0,IF(ScheduleCompile!T86="On",1,IF(ISNUMBER(ScheduleCompile!T86),ScheduleCompile!T86/1,IF(ISTEXT(ScheduleCompile!T86),IF(OR(ISNUMBER(FIND("5F",ScheduleCompile!T86)),ISNUMBER(FIND("0F",ScheduleCompile!T86)),ISNUMBER(FIND("8F",ScheduleCompile!T86)),ISNUMBER(FIND("1F",ScheduleCompile!T86)),ISNUMBER(FIND("2F",ScheduleCompile!T86)),ISNUMBER(FIND("3F",ScheduleCompile!T86)),ISNUMBER(FIND("6F",ScheduleCompile!T86)),ISNUMBER(FIND("7F",ScheduleCompile!T86)),ISNUMBER(FIND("9F",ScheduleCompile!T86)),ISNUMBER(FIND("4F",ScheduleCompile!T86))),VALUE(LEFT(ScheduleCompile!T86,FIND("F",ScheduleCompile!T86)-1)),ScheduleCompile!T86)))))))</f>
        <v>0.3</v>
      </c>
      <c r="Z93" s="1">
        <f>IF(AND(ISERROR(IF(ScheduleCompile!U86="Off",0,IF(ScheduleCompile!U86="On",1,IF(ISNUMBER(ScheduleCompile!U86),ScheduleCompile!U86/1,IF(ISTEXT(ScheduleCompile!U86),IF(OR(ISNUMBER(FIND("5F",ScheduleCompile!U86)),ISNUMBER(FIND("0F",ScheduleCompile!U86)),ISNUMBER(FIND("8F",ScheduleCompile!U86)),ISNUMBER(FIND("1F",ScheduleCompile!U86)),ISNUMBER(FIND("2F",ScheduleCompile!U86)),ISNUMBER(FIND("3F",ScheduleCompile!U86)),ISNUMBER(FIND("6F",ScheduleCompile!U86)),ISNUMBER(FIND("7F",ScheduleCompile!U86)),ISNUMBER(FIND("9F",ScheduleCompile!U86)),ISNUMBER(FIND("4F",ScheduleCompile!U86))),VALUE(LEFT(ScheduleCompile!U86,FIND("F",ScheduleCompile!U86)-1)),ScheduleCompile!U86)))))),ISTEXT(ScheduleCompile!#REF!)),"ENDTABLE",IF(ISERROR(IF(ScheduleCompile!U86="Off",0,IF(ScheduleCompile!U86="On",1,IF(ISNUMBER(ScheduleCompile!U86),ScheduleCompile!U86/1,IF(ISTEXT(ScheduleCompile!U86),IF(OR(ISNUMBER(FIND("5F",ScheduleCompile!U86)),ISNUMBER(FIND("0F",ScheduleCompile!U86)),ISNUMBER(FIND("8F",ScheduleCompile!U86)),ISNUMBER(FIND("1F",ScheduleCompile!U86)),ISNUMBER(FIND("2F",ScheduleCompile!U86)),ISNUMBER(FIND("3F",ScheduleCompile!U86)),ISNUMBER(FIND("6F",ScheduleCompile!U86)),ISNUMBER(FIND("7F",ScheduleCompile!U86)),ISNUMBER(FIND("9F",ScheduleCompile!U86)),ISNUMBER(FIND("4F",ScheduleCompile!U86))),VALUE(LEFT(ScheduleCompile!U86,FIND("F",ScheduleCompile!U86)-1)),ScheduleCompile!U86)))))),"",IF(ScheduleCompile!U86="Off",0,IF(ScheduleCompile!U86="On",1,IF(ISNUMBER(ScheduleCompile!U86),ScheduleCompile!U86/1,IF(ISTEXT(ScheduleCompile!U86),IF(OR(ISNUMBER(FIND("5F",ScheduleCompile!U86)),ISNUMBER(FIND("0F",ScheduleCompile!U86)),ISNUMBER(FIND("8F",ScheduleCompile!U86)),ISNUMBER(FIND("1F",ScheduleCompile!U86)),ISNUMBER(FIND("2F",ScheduleCompile!U86)),ISNUMBER(FIND("3F",ScheduleCompile!U86)),ISNUMBER(FIND("6F",ScheduleCompile!U86)),ISNUMBER(FIND("7F",ScheduleCompile!U86)),ISNUMBER(FIND("9F",ScheduleCompile!U86)),ISNUMBER(FIND("4F",ScheduleCompile!U86))),VALUE(LEFT(ScheduleCompile!U86,FIND("F",ScheduleCompile!U86)-1)),ScheduleCompile!U86)))))))</f>
        <v>0.3</v>
      </c>
      <c r="AA93" s="1">
        <f>IF(AND(ISERROR(IF(ScheduleCompile!V86="Off",0,IF(ScheduleCompile!V86="On",1,IF(ISNUMBER(ScheduleCompile!V86),ScheduleCompile!V86/1,IF(ISTEXT(ScheduleCompile!V86),IF(OR(ISNUMBER(FIND("5F",ScheduleCompile!V86)),ISNUMBER(FIND("0F",ScheduleCompile!V86)),ISNUMBER(FIND("8F",ScheduleCompile!V86)),ISNUMBER(FIND("1F",ScheduleCompile!V86)),ISNUMBER(FIND("2F",ScheduleCompile!V86)),ISNUMBER(FIND("3F",ScheduleCompile!V86)),ISNUMBER(FIND("6F",ScheduleCompile!V86)),ISNUMBER(FIND("7F",ScheduleCompile!V86)),ISNUMBER(FIND("9F",ScheduleCompile!V86)),ISNUMBER(FIND("4F",ScheduleCompile!V86))),VALUE(LEFT(ScheduleCompile!V86,FIND("F",ScheduleCompile!V86)-1)),ScheduleCompile!V86)))))),ISTEXT(ScheduleCompile!#REF!)),"ENDTABLE",IF(ISERROR(IF(ScheduleCompile!V86="Off",0,IF(ScheduleCompile!V86="On",1,IF(ISNUMBER(ScheduleCompile!V86),ScheduleCompile!V86/1,IF(ISTEXT(ScheduleCompile!V86),IF(OR(ISNUMBER(FIND("5F",ScheduleCompile!V86)),ISNUMBER(FIND("0F",ScheduleCompile!V86)),ISNUMBER(FIND("8F",ScheduleCompile!V86)),ISNUMBER(FIND("1F",ScheduleCompile!V86)),ISNUMBER(FIND("2F",ScheduleCompile!V86)),ISNUMBER(FIND("3F",ScheduleCompile!V86)),ISNUMBER(FIND("6F",ScheduleCompile!V86)),ISNUMBER(FIND("7F",ScheduleCompile!V86)),ISNUMBER(FIND("9F",ScheduleCompile!V86)),ISNUMBER(FIND("4F",ScheduleCompile!V86))),VALUE(LEFT(ScheduleCompile!V86,FIND("F",ScheduleCompile!V86)-1)),ScheduleCompile!V86)))))),"",IF(ScheduleCompile!V86="Off",0,IF(ScheduleCompile!V86="On",1,IF(ISNUMBER(ScheduleCompile!V86),ScheduleCompile!V86/1,IF(ISTEXT(ScheduleCompile!V86),IF(OR(ISNUMBER(FIND("5F",ScheduleCompile!V86)),ISNUMBER(FIND("0F",ScheduleCompile!V86)),ISNUMBER(FIND("8F",ScheduleCompile!V86)),ISNUMBER(FIND("1F",ScheduleCompile!V86)),ISNUMBER(FIND("2F",ScheduleCompile!V86)),ISNUMBER(FIND("3F",ScheduleCompile!V86)),ISNUMBER(FIND("6F",ScheduleCompile!V86)),ISNUMBER(FIND("7F",ScheduleCompile!V86)),ISNUMBER(FIND("9F",ScheduleCompile!V86)),ISNUMBER(FIND("4F",ScheduleCompile!V86))),VALUE(LEFT(ScheduleCompile!V86,FIND("F",ScheduleCompile!V86)-1)),ScheduleCompile!V86)))))))</f>
        <v>0.3</v>
      </c>
      <c r="AB93" s="1">
        <f>IF(AND(ISERROR(IF(ScheduleCompile!W86="Off",0,IF(ScheduleCompile!W86="On",1,IF(ISNUMBER(ScheduleCompile!W86),ScheduleCompile!W86/1,IF(ISTEXT(ScheduleCompile!W86),IF(OR(ISNUMBER(FIND("5F",ScheduleCompile!W86)),ISNUMBER(FIND("0F",ScheduleCompile!W86)),ISNUMBER(FIND("8F",ScheduleCompile!W86)),ISNUMBER(FIND("1F",ScheduleCompile!W86)),ISNUMBER(FIND("2F",ScheduleCompile!W86)),ISNUMBER(FIND("3F",ScheduleCompile!W86)),ISNUMBER(FIND("6F",ScheduleCompile!W86)),ISNUMBER(FIND("7F",ScheduleCompile!W86)),ISNUMBER(FIND("9F",ScheduleCompile!W86)),ISNUMBER(FIND("4F",ScheduleCompile!W86))),VALUE(LEFT(ScheduleCompile!W86,FIND("F",ScheduleCompile!W86)-1)),ScheduleCompile!W86)))))),ISTEXT(ScheduleCompile!#REF!)),"ENDTABLE",IF(ISERROR(IF(ScheduleCompile!W86="Off",0,IF(ScheduleCompile!W86="On",1,IF(ISNUMBER(ScheduleCompile!W86),ScheduleCompile!W86/1,IF(ISTEXT(ScheduleCompile!W86),IF(OR(ISNUMBER(FIND("5F",ScheduleCompile!W86)),ISNUMBER(FIND("0F",ScheduleCompile!W86)),ISNUMBER(FIND("8F",ScheduleCompile!W86)),ISNUMBER(FIND("1F",ScheduleCompile!W86)),ISNUMBER(FIND("2F",ScheduleCompile!W86)),ISNUMBER(FIND("3F",ScheduleCompile!W86)),ISNUMBER(FIND("6F",ScheduleCompile!W86)),ISNUMBER(FIND("7F",ScheduleCompile!W86)),ISNUMBER(FIND("9F",ScheduleCompile!W86)),ISNUMBER(FIND("4F",ScheduleCompile!W86))),VALUE(LEFT(ScheduleCompile!W86,FIND("F",ScheduleCompile!W86)-1)),ScheduleCompile!W86)))))),"",IF(ScheduleCompile!W86="Off",0,IF(ScheduleCompile!W86="On",1,IF(ISNUMBER(ScheduleCompile!W86),ScheduleCompile!W86/1,IF(ISTEXT(ScheduleCompile!W86),IF(OR(ISNUMBER(FIND("5F",ScheduleCompile!W86)),ISNUMBER(FIND("0F",ScheduleCompile!W86)),ISNUMBER(FIND("8F",ScheduleCompile!W86)),ISNUMBER(FIND("1F",ScheduleCompile!W86)),ISNUMBER(FIND("2F",ScheduleCompile!W86)),ISNUMBER(FIND("3F",ScheduleCompile!W86)),ISNUMBER(FIND("6F",ScheduleCompile!W86)),ISNUMBER(FIND("7F",ScheduleCompile!W86)),ISNUMBER(FIND("9F",ScheduleCompile!W86)),ISNUMBER(FIND("4F",ScheduleCompile!W86))),VALUE(LEFT(ScheduleCompile!W86,FIND("F",ScheduleCompile!W86)-1)),ScheduleCompile!W86)))))))</f>
        <v>0.3</v>
      </c>
      <c r="AC93" s="1">
        <f>IF(AND(ISERROR(IF(ScheduleCompile!X86="Off",0,IF(ScheduleCompile!X86="On",1,IF(ISNUMBER(ScheduleCompile!X86),ScheduleCompile!X86/1,IF(ISTEXT(ScheduleCompile!X86),IF(OR(ISNUMBER(FIND("5F",ScheduleCompile!X86)),ISNUMBER(FIND("0F",ScheduleCompile!X86)),ISNUMBER(FIND("8F",ScheduleCompile!X86)),ISNUMBER(FIND("1F",ScheduleCompile!X86)),ISNUMBER(FIND("2F",ScheduleCompile!X86)),ISNUMBER(FIND("3F",ScheduleCompile!X86)),ISNUMBER(FIND("6F",ScheduleCompile!X86)),ISNUMBER(FIND("7F",ScheduleCompile!X86)),ISNUMBER(FIND("9F",ScheduleCompile!X86)),ISNUMBER(FIND("4F",ScheduleCompile!X86))),VALUE(LEFT(ScheduleCompile!X86,FIND("F",ScheduleCompile!X86)-1)),ScheduleCompile!X86)))))),ISTEXT(ScheduleCompile!#REF!)),"ENDTABLE",IF(ISERROR(IF(ScheduleCompile!X86="Off",0,IF(ScheduleCompile!X86="On",1,IF(ISNUMBER(ScheduleCompile!X86),ScheduleCompile!X86/1,IF(ISTEXT(ScheduleCompile!X86),IF(OR(ISNUMBER(FIND("5F",ScheduleCompile!X86)),ISNUMBER(FIND("0F",ScheduleCompile!X86)),ISNUMBER(FIND("8F",ScheduleCompile!X86)),ISNUMBER(FIND("1F",ScheduleCompile!X86)),ISNUMBER(FIND("2F",ScheduleCompile!X86)),ISNUMBER(FIND("3F",ScheduleCompile!X86)),ISNUMBER(FIND("6F",ScheduleCompile!X86)),ISNUMBER(FIND("7F",ScheduleCompile!X86)),ISNUMBER(FIND("9F",ScheduleCompile!X86)),ISNUMBER(FIND("4F",ScheduleCompile!X86))),VALUE(LEFT(ScheduleCompile!X86,FIND("F",ScheduleCompile!X86)-1)),ScheduleCompile!X86)))))),"",IF(ScheduleCompile!X86="Off",0,IF(ScheduleCompile!X86="On",1,IF(ISNUMBER(ScheduleCompile!X86),ScheduleCompile!X86/1,IF(ISTEXT(ScheduleCompile!X86),IF(OR(ISNUMBER(FIND("5F",ScheduleCompile!X86)),ISNUMBER(FIND("0F",ScheduleCompile!X86)),ISNUMBER(FIND("8F",ScheduleCompile!X86)),ISNUMBER(FIND("1F",ScheduleCompile!X86)),ISNUMBER(FIND("2F",ScheduleCompile!X86)),ISNUMBER(FIND("3F",ScheduleCompile!X86)),ISNUMBER(FIND("6F",ScheduleCompile!X86)),ISNUMBER(FIND("7F",ScheduleCompile!X86)),ISNUMBER(FIND("9F",ScheduleCompile!X86)),ISNUMBER(FIND("4F",ScheduleCompile!X86))),VALUE(LEFT(ScheduleCompile!X86,FIND("F",ScheduleCompile!X86)-1)),ScheduleCompile!X86)))))))</f>
        <v>0.3</v>
      </c>
      <c r="AD93" s="1">
        <f>IF(AND(ISERROR(IF(ScheduleCompile!Y86="Off",0,IF(ScheduleCompile!Y86="On",1,IF(ISNUMBER(ScheduleCompile!Y86),ScheduleCompile!Y86/1,IF(ISTEXT(ScheduleCompile!Y86),IF(OR(ISNUMBER(FIND("5F",ScheduleCompile!Y86)),ISNUMBER(FIND("0F",ScheduleCompile!Y86)),ISNUMBER(FIND("8F",ScheduleCompile!Y86)),ISNUMBER(FIND("1F",ScheduleCompile!Y86)),ISNUMBER(FIND("2F",ScheduleCompile!Y86)),ISNUMBER(FIND("3F",ScheduleCompile!Y86)),ISNUMBER(FIND("6F",ScheduleCompile!Y86)),ISNUMBER(FIND("7F",ScheduleCompile!Y86)),ISNUMBER(FIND("9F",ScheduleCompile!Y86)),ISNUMBER(FIND("4F",ScheduleCompile!Y86))),VALUE(LEFT(ScheduleCompile!Y86,FIND("F",ScheduleCompile!Y86)-1)),ScheduleCompile!Y86)))))),ISTEXT(ScheduleCompile!#REF!)),"ENDTABLE",IF(ISERROR(IF(ScheduleCompile!Y86="Off",0,IF(ScheduleCompile!Y86="On",1,IF(ISNUMBER(ScheduleCompile!Y86),ScheduleCompile!Y86/1,IF(ISTEXT(ScheduleCompile!Y86),IF(OR(ISNUMBER(FIND("5F",ScheduleCompile!Y86)),ISNUMBER(FIND("0F",ScheduleCompile!Y86)),ISNUMBER(FIND("8F",ScheduleCompile!Y86)),ISNUMBER(FIND("1F",ScheduleCompile!Y86)),ISNUMBER(FIND("2F",ScheduleCompile!Y86)),ISNUMBER(FIND("3F",ScheduleCompile!Y86)),ISNUMBER(FIND("6F",ScheduleCompile!Y86)),ISNUMBER(FIND("7F",ScheduleCompile!Y86)),ISNUMBER(FIND("9F",ScheduleCompile!Y86)),ISNUMBER(FIND("4F",ScheduleCompile!Y86))),VALUE(LEFT(ScheduleCompile!Y86,FIND("F",ScheduleCompile!Y86)-1)),ScheduleCompile!Y86)))))),"",IF(ScheduleCompile!Y86="Off",0,IF(ScheduleCompile!Y86="On",1,IF(ISNUMBER(ScheduleCompile!Y86),ScheduleCompile!Y86/1,IF(ISTEXT(ScheduleCompile!Y86),IF(OR(ISNUMBER(FIND("5F",ScheduleCompile!Y86)),ISNUMBER(FIND("0F",ScheduleCompile!Y86)),ISNUMBER(FIND("8F",ScheduleCompile!Y86)),ISNUMBER(FIND("1F",ScheduleCompile!Y86)),ISNUMBER(FIND("2F",ScheduleCompile!Y86)),ISNUMBER(FIND("3F",ScheduleCompile!Y86)),ISNUMBER(FIND("6F",ScheduleCompile!Y86)),ISNUMBER(FIND("7F",ScheduleCompile!Y86)),ISNUMBER(FIND("9F",ScheduleCompile!Y86)),ISNUMBER(FIND("4F",ScheduleCompile!Y86))),VALUE(LEFT(ScheduleCompile!Y86,FIND("F",ScheduleCompile!Y86)-1)),ScheduleCompile!Y86)))))))</f>
        <v>0.1</v>
      </c>
    </row>
    <row r="94" spans="1:30" x14ac:dyDescent="0.25">
      <c r="A94" t="str">
        <f t="shared" si="4"/>
        <v>SchDay "HealthReceptacleSat"  Type = "Fraction" Hr = (0.1, 0.1, 0.1, 0.1, 0.1, 0.1, 0.1, 0.2, 0.4, 0.4, 0.4, 0.4, 0.4, 0.4, 0.4, 0.4, 0.4, 0.4, 0.1, 0.1, 0.1, 0.1, 0.1, 0.1) ..</v>
      </c>
      <c r="B94" s="1" t="s">
        <v>623</v>
      </c>
      <c r="C94" t="str">
        <f t="shared" si="5"/>
        <v xml:space="preserve">SchDay "HealthReceptacleSat"  Type = "Fraction" Hr = </v>
      </c>
      <c r="D94" t="str">
        <f t="shared" si="6"/>
        <v>(0.1, 0.1, 0.1, 0.1, 0.1, 0.1, 0.1, 0.2, 0.4, 0.4, 0.4, 0.4, 0.4, 0.4, 0.4, 0.4, 0.4, 0.4, 0.1, 0.1, 0.1, 0.1, 0.1, 0.1) ..</v>
      </c>
      <c r="E94" s="30" t="str">
        <f>ScheduleCompile!A87</f>
        <v>HealthReceptacleSat</v>
      </c>
      <c r="F94" t="str">
        <f t="shared" si="7"/>
        <v>Fraction</v>
      </c>
      <c r="G94" s="1">
        <f>IF(AND(ISERROR(IF(ScheduleCompile!B87="Off",0,IF(ScheduleCompile!B87="On",1,IF(ISNUMBER(ScheduleCompile!B87),ScheduleCompile!B87/1,IF(ISTEXT(ScheduleCompile!B87),IF(OR(ISNUMBER(FIND("5F",ScheduleCompile!B87)),ISNUMBER(FIND("0F",ScheduleCompile!B87)),ISNUMBER(FIND("8F",ScheduleCompile!B87)),ISNUMBER(FIND("1F",ScheduleCompile!B87)),ISNUMBER(FIND("2F",ScheduleCompile!B87)),ISNUMBER(FIND("3F",ScheduleCompile!B87)),ISNUMBER(FIND("6F",ScheduleCompile!B87)),ISNUMBER(FIND("7F",ScheduleCompile!B87)),ISNUMBER(FIND("9F",ScheduleCompile!B87)),ISNUMBER(FIND("4F",ScheduleCompile!B87))),VALUE(LEFT(ScheduleCompile!B87,FIND("F",ScheduleCompile!B87)-1)),ScheduleCompile!B87)))))),ISTEXT(ScheduleCompile!#REF!)),"ENDTABLE",IF(ISERROR(IF(ScheduleCompile!B87="Off",0,IF(ScheduleCompile!B87="On",1,IF(ISNUMBER(ScheduleCompile!B87),ScheduleCompile!B87/1,IF(ISTEXT(ScheduleCompile!B87),IF(OR(ISNUMBER(FIND("5F",ScheduleCompile!B87)),ISNUMBER(FIND("0F",ScheduleCompile!B87)),ISNUMBER(FIND("8F",ScheduleCompile!B87)),ISNUMBER(FIND("1F",ScheduleCompile!B87)),ISNUMBER(FIND("2F",ScheduleCompile!B87)),ISNUMBER(FIND("3F",ScheduleCompile!B87)),ISNUMBER(FIND("6F",ScheduleCompile!B87)),ISNUMBER(FIND("7F",ScheduleCompile!B87)),ISNUMBER(FIND("9F",ScheduleCompile!B87)),ISNUMBER(FIND("4F",ScheduleCompile!B87))),VALUE(LEFT(ScheduleCompile!B87,FIND("F",ScheduleCompile!B87)-1)),ScheduleCompile!B87)))))),"",IF(ScheduleCompile!B87="Off",0,IF(ScheduleCompile!B87="On",1,IF(ISNUMBER(ScheduleCompile!B87),ScheduleCompile!B87/1,IF(ISTEXT(ScheduleCompile!B87),IF(OR(ISNUMBER(FIND("5F",ScheduleCompile!B87)),ISNUMBER(FIND("0F",ScheduleCompile!B87)),ISNUMBER(FIND("8F",ScheduleCompile!B87)),ISNUMBER(FIND("1F",ScheduleCompile!B87)),ISNUMBER(FIND("2F",ScheduleCompile!B87)),ISNUMBER(FIND("3F",ScheduleCompile!B87)),ISNUMBER(FIND("6F",ScheduleCompile!B87)),ISNUMBER(FIND("7F",ScheduleCompile!B87)),ISNUMBER(FIND("9F",ScheduleCompile!B87)),ISNUMBER(FIND("4F",ScheduleCompile!B87))),VALUE(LEFT(ScheduleCompile!B87,FIND("F",ScheduleCompile!B87)-1)),ScheduleCompile!B87)))))))</f>
        <v>0.1</v>
      </c>
      <c r="H94" s="1">
        <f>IF(AND(ISERROR(IF(ScheduleCompile!C87="Off",0,IF(ScheduleCompile!C87="On",1,IF(ISNUMBER(ScheduleCompile!C87),ScheduleCompile!C87/1,IF(ISTEXT(ScheduleCompile!C87),IF(OR(ISNUMBER(FIND("5F",ScheduleCompile!C87)),ISNUMBER(FIND("0F",ScheduleCompile!C87)),ISNUMBER(FIND("8F",ScheduleCompile!C87)),ISNUMBER(FIND("1F",ScheduleCompile!C87)),ISNUMBER(FIND("2F",ScheduleCompile!C87)),ISNUMBER(FIND("3F",ScheduleCompile!C87)),ISNUMBER(FIND("6F",ScheduleCompile!C87)),ISNUMBER(FIND("7F",ScheduleCompile!C87)),ISNUMBER(FIND("9F",ScheduleCompile!C87)),ISNUMBER(FIND("4F",ScheduleCompile!C87))),VALUE(LEFT(ScheduleCompile!C87,FIND("F",ScheduleCompile!C87)-1)),ScheduleCompile!C87)))))),ISTEXT(ScheduleCompile!#REF!)),"ENDTABLE",IF(ISERROR(IF(ScheduleCompile!C87="Off",0,IF(ScheduleCompile!C87="On",1,IF(ISNUMBER(ScheduleCompile!C87),ScheduleCompile!C87/1,IF(ISTEXT(ScheduleCompile!C87),IF(OR(ISNUMBER(FIND("5F",ScheduleCompile!C87)),ISNUMBER(FIND("0F",ScheduleCompile!C87)),ISNUMBER(FIND("8F",ScheduleCompile!C87)),ISNUMBER(FIND("1F",ScheduleCompile!C87)),ISNUMBER(FIND("2F",ScheduleCompile!C87)),ISNUMBER(FIND("3F",ScheduleCompile!C87)),ISNUMBER(FIND("6F",ScheduleCompile!C87)),ISNUMBER(FIND("7F",ScheduleCompile!C87)),ISNUMBER(FIND("9F",ScheduleCompile!C87)),ISNUMBER(FIND("4F",ScheduleCompile!C87))),VALUE(LEFT(ScheduleCompile!C87,FIND("F",ScheduleCompile!C87)-1)),ScheduleCompile!C87)))))),"",IF(ScheduleCompile!C87="Off",0,IF(ScheduleCompile!C87="On",1,IF(ISNUMBER(ScheduleCompile!C87),ScheduleCompile!C87/1,IF(ISTEXT(ScheduleCompile!C87),IF(OR(ISNUMBER(FIND("5F",ScheduleCompile!C87)),ISNUMBER(FIND("0F",ScheduleCompile!C87)),ISNUMBER(FIND("8F",ScheduleCompile!C87)),ISNUMBER(FIND("1F",ScheduleCompile!C87)),ISNUMBER(FIND("2F",ScheduleCompile!C87)),ISNUMBER(FIND("3F",ScheduleCompile!C87)),ISNUMBER(FIND("6F",ScheduleCompile!C87)),ISNUMBER(FIND("7F",ScheduleCompile!C87)),ISNUMBER(FIND("9F",ScheduleCompile!C87)),ISNUMBER(FIND("4F",ScheduleCompile!C87))),VALUE(LEFT(ScheduleCompile!C87,FIND("F",ScheduleCompile!C87)-1)),ScheduleCompile!C87)))))))</f>
        <v>0.1</v>
      </c>
      <c r="I94" s="1">
        <f>IF(AND(ISERROR(IF(ScheduleCompile!D87="Off",0,IF(ScheduleCompile!D87="On",1,IF(ISNUMBER(ScheduleCompile!D87),ScheduleCompile!D87/1,IF(ISTEXT(ScheduleCompile!D87),IF(OR(ISNUMBER(FIND("5F",ScheduleCompile!D87)),ISNUMBER(FIND("0F",ScheduleCompile!D87)),ISNUMBER(FIND("8F",ScheduleCompile!D87)),ISNUMBER(FIND("1F",ScheduleCompile!D87)),ISNUMBER(FIND("2F",ScheduleCompile!D87)),ISNUMBER(FIND("3F",ScheduleCompile!D87)),ISNUMBER(FIND("6F",ScheduleCompile!D87)),ISNUMBER(FIND("7F",ScheduleCompile!D87)),ISNUMBER(FIND("9F",ScheduleCompile!D87)),ISNUMBER(FIND("4F",ScheduleCompile!D87))),VALUE(LEFT(ScheduleCompile!D87,FIND("F",ScheduleCompile!D87)-1)),ScheduleCompile!D87)))))),ISTEXT(ScheduleCompile!#REF!)),"ENDTABLE",IF(ISERROR(IF(ScheduleCompile!D87="Off",0,IF(ScheduleCompile!D87="On",1,IF(ISNUMBER(ScheduleCompile!D87),ScheduleCompile!D87/1,IF(ISTEXT(ScheduleCompile!D87),IF(OR(ISNUMBER(FIND("5F",ScheduleCompile!D87)),ISNUMBER(FIND("0F",ScheduleCompile!D87)),ISNUMBER(FIND("8F",ScheduleCompile!D87)),ISNUMBER(FIND("1F",ScheduleCompile!D87)),ISNUMBER(FIND("2F",ScheduleCompile!D87)),ISNUMBER(FIND("3F",ScheduleCompile!D87)),ISNUMBER(FIND("6F",ScheduleCompile!D87)),ISNUMBER(FIND("7F",ScheduleCompile!D87)),ISNUMBER(FIND("9F",ScheduleCompile!D87)),ISNUMBER(FIND("4F",ScheduleCompile!D87))),VALUE(LEFT(ScheduleCompile!D87,FIND("F",ScheduleCompile!D87)-1)),ScheduleCompile!D87)))))),"",IF(ScheduleCompile!D87="Off",0,IF(ScheduleCompile!D87="On",1,IF(ISNUMBER(ScheduleCompile!D87),ScheduleCompile!D87/1,IF(ISTEXT(ScheduleCompile!D87),IF(OR(ISNUMBER(FIND("5F",ScheduleCompile!D87)),ISNUMBER(FIND("0F",ScheduleCompile!D87)),ISNUMBER(FIND("8F",ScheduleCompile!D87)),ISNUMBER(FIND("1F",ScheduleCompile!D87)),ISNUMBER(FIND("2F",ScheduleCompile!D87)),ISNUMBER(FIND("3F",ScheduleCompile!D87)),ISNUMBER(FIND("6F",ScheduleCompile!D87)),ISNUMBER(FIND("7F",ScheduleCompile!D87)),ISNUMBER(FIND("9F",ScheduleCompile!D87)),ISNUMBER(FIND("4F",ScheduleCompile!D87))),VALUE(LEFT(ScheduleCompile!D87,FIND("F",ScheduleCompile!D87)-1)),ScheduleCompile!D87)))))))</f>
        <v>0.1</v>
      </c>
      <c r="J94" s="1">
        <f>IF(AND(ISERROR(IF(ScheduleCompile!E87="Off",0,IF(ScheduleCompile!E87="On",1,IF(ISNUMBER(ScheduleCompile!E87),ScheduleCompile!E87/1,IF(ISTEXT(ScheduleCompile!E87),IF(OR(ISNUMBER(FIND("5F",ScheduleCompile!E87)),ISNUMBER(FIND("0F",ScheduleCompile!E87)),ISNUMBER(FIND("8F",ScheduleCompile!E87)),ISNUMBER(FIND("1F",ScheduleCompile!E87)),ISNUMBER(FIND("2F",ScheduleCompile!E87)),ISNUMBER(FIND("3F",ScheduleCompile!E87)),ISNUMBER(FIND("6F",ScheduleCompile!E87)),ISNUMBER(FIND("7F",ScheduleCompile!E87)),ISNUMBER(FIND("9F",ScheduleCompile!E87)),ISNUMBER(FIND("4F",ScheduleCompile!E87))),VALUE(LEFT(ScheduleCompile!E87,FIND("F",ScheduleCompile!E87)-1)),ScheduleCompile!E87)))))),ISTEXT(ScheduleCompile!#REF!)),"ENDTABLE",IF(ISERROR(IF(ScheduleCompile!E87="Off",0,IF(ScheduleCompile!E87="On",1,IF(ISNUMBER(ScheduleCompile!E87),ScheduleCompile!E87/1,IF(ISTEXT(ScheduleCompile!E87),IF(OR(ISNUMBER(FIND("5F",ScheduleCompile!E87)),ISNUMBER(FIND("0F",ScheduleCompile!E87)),ISNUMBER(FIND("8F",ScheduleCompile!E87)),ISNUMBER(FIND("1F",ScheduleCompile!E87)),ISNUMBER(FIND("2F",ScheduleCompile!E87)),ISNUMBER(FIND("3F",ScheduleCompile!E87)),ISNUMBER(FIND("6F",ScheduleCompile!E87)),ISNUMBER(FIND("7F",ScheduleCompile!E87)),ISNUMBER(FIND("9F",ScheduleCompile!E87)),ISNUMBER(FIND("4F",ScheduleCompile!E87))),VALUE(LEFT(ScheduleCompile!E87,FIND("F",ScheduleCompile!E87)-1)),ScheduleCompile!E87)))))),"",IF(ScheduleCompile!E87="Off",0,IF(ScheduleCompile!E87="On",1,IF(ISNUMBER(ScheduleCompile!E87),ScheduleCompile!E87/1,IF(ISTEXT(ScheduleCompile!E87),IF(OR(ISNUMBER(FIND("5F",ScheduleCompile!E87)),ISNUMBER(FIND("0F",ScheduleCompile!E87)),ISNUMBER(FIND("8F",ScheduleCompile!E87)),ISNUMBER(FIND("1F",ScheduleCompile!E87)),ISNUMBER(FIND("2F",ScheduleCompile!E87)),ISNUMBER(FIND("3F",ScheduleCompile!E87)),ISNUMBER(FIND("6F",ScheduleCompile!E87)),ISNUMBER(FIND("7F",ScheduleCompile!E87)),ISNUMBER(FIND("9F",ScheduleCompile!E87)),ISNUMBER(FIND("4F",ScheduleCompile!E87))),VALUE(LEFT(ScheduleCompile!E87,FIND("F",ScheduleCompile!E87)-1)),ScheduleCompile!E87)))))))</f>
        <v>0.1</v>
      </c>
      <c r="K94" s="1">
        <f>IF(AND(ISERROR(IF(ScheduleCompile!F87="Off",0,IF(ScheduleCompile!F87="On",1,IF(ISNUMBER(ScheduleCompile!F87),ScheduleCompile!F87/1,IF(ISTEXT(ScheduleCompile!F87),IF(OR(ISNUMBER(FIND("5F",ScheduleCompile!F87)),ISNUMBER(FIND("0F",ScheduleCompile!F87)),ISNUMBER(FIND("8F",ScheduleCompile!F87)),ISNUMBER(FIND("1F",ScheduleCompile!F87)),ISNUMBER(FIND("2F",ScheduleCompile!F87)),ISNUMBER(FIND("3F",ScheduleCompile!F87)),ISNUMBER(FIND("6F",ScheduleCompile!F87)),ISNUMBER(FIND("7F",ScheduleCompile!F87)),ISNUMBER(FIND("9F",ScheduleCompile!F87)),ISNUMBER(FIND("4F",ScheduleCompile!F87))),VALUE(LEFT(ScheduleCompile!F87,FIND("F",ScheduleCompile!F87)-1)),ScheduleCompile!F87)))))),ISTEXT(ScheduleCompile!#REF!)),"ENDTABLE",IF(ISERROR(IF(ScheduleCompile!F87="Off",0,IF(ScheduleCompile!F87="On",1,IF(ISNUMBER(ScheduleCompile!F87),ScheduleCompile!F87/1,IF(ISTEXT(ScheduleCompile!F87),IF(OR(ISNUMBER(FIND("5F",ScheduleCompile!F87)),ISNUMBER(FIND("0F",ScheduleCompile!F87)),ISNUMBER(FIND("8F",ScheduleCompile!F87)),ISNUMBER(FIND("1F",ScheduleCompile!F87)),ISNUMBER(FIND("2F",ScheduleCompile!F87)),ISNUMBER(FIND("3F",ScheduleCompile!F87)),ISNUMBER(FIND("6F",ScheduleCompile!F87)),ISNUMBER(FIND("7F",ScheduleCompile!F87)),ISNUMBER(FIND("9F",ScheduleCompile!F87)),ISNUMBER(FIND("4F",ScheduleCompile!F87))),VALUE(LEFT(ScheduleCompile!F87,FIND("F",ScheduleCompile!F87)-1)),ScheduleCompile!F87)))))),"",IF(ScheduleCompile!F87="Off",0,IF(ScheduleCompile!F87="On",1,IF(ISNUMBER(ScheduleCompile!F87),ScheduleCompile!F87/1,IF(ISTEXT(ScheduleCompile!F87),IF(OR(ISNUMBER(FIND("5F",ScheduleCompile!F87)),ISNUMBER(FIND("0F",ScheduleCompile!F87)),ISNUMBER(FIND("8F",ScheduleCompile!F87)),ISNUMBER(FIND("1F",ScheduleCompile!F87)),ISNUMBER(FIND("2F",ScheduleCompile!F87)),ISNUMBER(FIND("3F",ScheduleCompile!F87)),ISNUMBER(FIND("6F",ScheduleCompile!F87)),ISNUMBER(FIND("7F",ScheduleCompile!F87)),ISNUMBER(FIND("9F",ScheduleCompile!F87)),ISNUMBER(FIND("4F",ScheduleCompile!F87))),VALUE(LEFT(ScheduleCompile!F87,FIND("F",ScheduleCompile!F87)-1)),ScheduleCompile!F87)))))))</f>
        <v>0.1</v>
      </c>
      <c r="L94" s="1">
        <f>IF(AND(ISERROR(IF(ScheduleCompile!G87="Off",0,IF(ScheduleCompile!G87="On",1,IF(ISNUMBER(ScheduleCompile!G87),ScheduleCompile!G87/1,IF(ISTEXT(ScheduleCompile!G87),IF(OR(ISNUMBER(FIND("5F",ScheduleCompile!G87)),ISNUMBER(FIND("0F",ScheduleCompile!G87)),ISNUMBER(FIND("8F",ScheduleCompile!G87)),ISNUMBER(FIND("1F",ScheduleCompile!G87)),ISNUMBER(FIND("2F",ScheduleCompile!G87)),ISNUMBER(FIND("3F",ScheduleCompile!G87)),ISNUMBER(FIND("6F",ScheduleCompile!G87)),ISNUMBER(FIND("7F",ScheduleCompile!G87)),ISNUMBER(FIND("9F",ScheduleCompile!G87)),ISNUMBER(FIND("4F",ScheduleCompile!G87))),VALUE(LEFT(ScheduleCompile!G87,FIND("F",ScheduleCompile!G87)-1)),ScheduleCompile!G87)))))),ISTEXT(ScheduleCompile!#REF!)),"ENDTABLE",IF(ISERROR(IF(ScheduleCompile!G87="Off",0,IF(ScheduleCompile!G87="On",1,IF(ISNUMBER(ScheduleCompile!G87),ScheduleCompile!G87/1,IF(ISTEXT(ScheduleCompile!G87),IF(OR(ISNUMBER(FIND("5F",ScheduleCompile!G87)),ISNUMBER(FIND("0F",ScheduleCompile!G87)),ISNUMBER(FIND("8F",ScheduleCompile!G87)),ISNUMBER(FIND("1F",ScheduleCompile!G87)),ISNUMBER(FIND("2F",ScheduleCompile!G87)),ISNUMBER(FIND("3F",ScheduleCompile!G87)),ISNUMBER(FIND("6F",ScheduleCompile!G87)),ISNUMBER(FIND("7F",ScheduleCompile!G87)),ISNUMBER(FIND("9F",ScheduleCompile!G87)),ISNUMBER(FIND("4F",ScheduleCompile!G87))),VALUE(LEFT(ScheduleCompile!G87,FIND("F",ScheduleCompile!G87)-1)),ScheduleCompile!G87)))))),"",IF(ScheduleCompile!G87="Off",0,IF(ScheduleCompile!G87="On",1,IF(ISNUMBER(ScheduleCompile!G87),ScheduleCompile!G87/1,IF(ISTEXT(ScheduleCompile!G87),IF(OR(ISNUMBER(FIND("5F",ScheduleCompile!G87)),ISNUMBER(FIND("0F",ScheduleCompile!G87)),ISNUMBER(FIND("8F",ScheduleCompile!G87)),ISNUMBER(FIND("1F",ScheduleCompile!G87)),ISNUMBER(FIND("2F",ScheduleCompile!G87)),ISNUMBER(FIND("3F",ScheduleCompile!G87)),ISNUMBER(FIND("6F",ScheduleCompile!G87)),ISNUMBER(FIND("7F",ScheduleCompile!G87)),ISNUMBER(FIND("9F",ScheduleCompile!G87)),ISNUMBER(FIND("4F",ScheduleCompile!G87))),VALUE(LEFT(ScheduleCompile!G87,FIND("F",ScheduleCompile!G87)-1)),ScheduleCompile!G87)))))))</f>
        <v>0.1</v>
      </c>
      <c r="M94" s="1">
        <f>IF(AND(ISERROR(IF(ScheduleCompile!H87="Off",0,IF(ScheduleCompile!H87="On",1,IF(ISNUMBER(ScheduleCompile!H87),ScheduleCompile!H87/1,IF(ISTEXT(ScheduleCompile!H87),IF(OR(ISNUMBER(FIND("5F",ScheduleCompile!H87)),ISNUMBER(FIND("0F",ScheduleCompile!H87)),ISNUMBER(FIND("8F",ScheduleCompile!H87)),ISNUMBER(FIND("1F",ScheduleCompile!H87)),ISNUMBER(FIND("2F",ScheduleCompile!H87)),ISNUMBER(FIND("3F",ScheduleCompile!H87)),ISNUMBER(FIND("6F",ScheduleCompile!H87)),ISNUMBER(FIND("7F",ScheduleCompile!H87)),ISNUMBER(FIND("9F",ScheduleCompile!H87)),ISNUMBER(FIND("4F",ScheduleCompile!H87))),VALUE(LEFT(ScheduleCompile!H87,FIND("F",ScheduleCompile!H87)-1)),ScheduleCompile!H87)))))),ISTEXT(ScheduleCompile!#REF!)),"ENDTABLE",IF(ISERROR(IF(ScheduleCompile!H87="Off",0,IF(ScheduleCompile!H87="On",1,IF(ISNUMBER(ScheduleCompile!H87),ScheduleCompile!H87/1,IF(ISTEXT(ScheduleCompile!H87),IF(OR(ISNUMBER(FIND("5F",ScheduleCompile!H87)),ISNUMBER(FIND("0F",ScheduleCompile!H87)),ISNUMBER(FIND("8F",ScheduleCompile!H87)),ISNUMBER(FIND("1F",ScheduleCompile!H87)),ISNUMBER(FIND("2F",ScheduleCompile!H87)),ISNUMBER(FIND("3F",ScheduleCompile!H87)),ISNUMBER(FIND("6F",ScheduleCompile!H87)),ISNUMBER(FIND("7F",ScheduleCompile!H87)),ISNUMBER(FIND("9F",ScheduleCompile!H87)),ISNUMBER(FIND("4F",ScheduleCompile!H87))),VALUE(LEFT(ScheduleCompile!H87,FIND("F",ScheduleCompile!H87)-1)),ScheduleCompile!H87)))))),"",IF(ScheduleCompile!H87="Off",0,IF(ScheduleCompile!H87="On",1,IF(ISNUMBER(ScheduleCompile!H87),ScheduleCompile!H87/1,IF(ISTEXT(ScheduleCompile!H87),IF(OR(ISNUMBER(FIND("5F",ScheduleCompile!H87)),ISNUMBER(FIND("0F",ScheduleCompile!H87)),ISNUMBER(FIND("8F",ScheduleCompile!H87)),ISNUMBER(FIND("1F",ScheduleCompile!H87)),ISNUMBER(FIND("2F",ScheduleCompile!H87)),ISNUMBER(FIND("3F",ScheduleCompile!H87)),ISNUMBER(FIND("6F",ScheduleCompile!H87)),ISNUMBER(FIND("7F",ScheduleCompile!H87)),ISNUMBER(FIND("9F",ScheduleCompile!H87)),ISNUMBER(FIND("4F",ScheduleCompile!H87))),VALUE(LEFT(ScheduleCompile!H87,FIND("F",ScheduleCompile!H87)-1)),ScheduleCompile!H87)))))))</f>
        <v>0.1</v>
      </c>
      <c r="N94" s="1">
        <f>IF(AND(ISERROR(IF(ScheduleCompile!I87="Off",0,IF(ScheduleCompile!I87="On",1,IF(ISNUMBER(ScheduleCompile!I87),ScheduleCompile!I87/1,IF(ISTEXT(ScheduleCompile!I87),IF(OR(ISNUMBER(FIND("5F",ScheduleCompile!I87)),ISNUMBER(FIND("0F",ScheduleCompile!I87)),ISNUMBER(FIND("8F",ScheduleCompile!I87)),ISNUMBER(FIND("1F",ScheduleCompile!I87)),ISNUMBER(FIND("2F",ScheduleCompile!I87)),ISNUMBER(FIND("3F",ScheduleCompile!I87)),ISNUMBER(FIND("6F",ScheduleCompile!I87)),ISNUMBER(FIND("7F",ScheduleCompile!I87)),ISNUMBER(FIND("9F",ScheduleCompile!I87)),ISNUMBER(FIND("4F",ScheduleCompile!I87))),VALUE(LEFT(ScheduleCompile!I87,FIND("F",ScheduleCompile!I87)-1)),ScheduleCompile!I87)))))),ISTEXT(ScheduleCompile!#REF!)),"ENDTABLE",IF(ISERROR(IF(ScheduleCompile!I87="Off",0,IF(ScheduleCompile!I87="On",1,IF(ISNUMBER(ScheduleCompile!I87),ScheduleCompile!I87/1,IF(ISTEXT(ScheduleCompile!I87),IF(OR(ISNUMBER(FIND("5F",ScheduleCompile!I87)),ISNUMBER(FIND("0F",ScheduleCompile!I87)),ISNUMBER(FIND("8F",ScheduleCompile!I87)),ISNUMBER(FIND("1F",ScheduleCompile!I87)),ISNUMBER(FIND("2F",ScheduleCompile!I87)),ISNUMBER(FIND("3F",ScheduleCompile!I87)),ISNUMBER(FIND("6F",ScheduleCompile!I87)),ISNUMBER(FIND("7F",ScheduleCompile!I87)),ISNUMBER(FIND("9F",ScheduleCompile!I87)),ISNUMBER(FIND("4F",ScheduleCompile!I87))),VALUE(LEFT(ScheduleCompile!I87,FIND("F",ScheduleCompile!I87)-1)),ScheduleCompile!I87)))))),"",IF(ScheduleCompile!I87="Off",0,IF(ScheduleCompile!I87="On",1,IF(ISNUMBER(ScheduleCompile!I87),ScheduleCompile!I87/1,IF(ISTEXT(ScheduleCompile!I87),IF(OR(ISNUMBER(FIND("5F",ScheduleCompile!I87)),ISNUMBER(FIND("0F",ScheduleCompile!I87)),ISNUMBER(FIND("8F",ScheduleCompile!I87)),ISNUMBER(FIND("1F",ScheduleCompile!I87)),ISNUMBER(FIND("2F",ScheduleCompile!I87)),ISNUMBER(FIND("3F",ScheduleCompile!I87)),ISNUMBER(FIND("6F",ScheduleCompile!I87)),ISNUMBER(FIND("7F",ScheduleCompile!I87)),ISNUMBER(FIND("9F",ScheduleCompile!I87)),ISNUMBER(FIND("4F",ScheduleCompile!I87))),VALUE(LEFT(ScheduleCompile!I87,FIND("F",ScheduleCompile!I87)-1)),ScheduleCompile!I87)))))))</f>
        <v>0.2</v>
      </c>
      <c r="O94" s="1">
        <f>IF(AND(ISERROR(IF(ScheduleCompile!J87="Off",0,IF(ScheduleCompile!J87="On",1,IF(ISNUMBER(ScheduleCompile!J87),ScheduleCompile!J87/1,IF(ISTEXT(ScheduleCompile!J87),IF(OR(ISNUMBER(FIND("5F",ScheduleCompile!J87)),ISNUMBER(FIND("0F",ScheduleCompile!J87)),ISNUMBER(FIND("8F",ScheduleCompile!J87)),ISNUMBER(FIND("1F",ScheduleCompile!J87)),ISNUMBER(FIND("2F",ScheduleCompile!J87)),ISNUMBER(FIND("3F",ScheduleCompile!J87)),ISNUMBER(FIND("6F",ScheduleCompile!J87)),ISNUMBER(FIND("7F",ScheduleCompile!J87)),ISNUMBER(FIND("9F",ScheduleCompile!J87)),ISNUMBER(FIND("4F",ScheduleCompile!J87))),VALUE(LEFT(ScheduleCompile!J87,FIND("F",ScheduleCompile!J87)-1)),ScheduleCompile!J87)))))),ISTEXT(ScheduleCompile!#REF!)),"ENDTABLE",IF(ISERROR(IF(ScheduleCompile!J87="Off",0,IF(ScheduleCompile!J87="On",1,IF(ISNUMBER(ScheduleCompile!J87),ScheduleCompile!J87/1,IF(ISTEXT(ScheduleCompile!J87),IF(OR(ISNUMBER(FIND("5F",ScheduleCompile!J87)),ISNUMBER(FIND("0F",ScheduleCompile!J87)),ISNUMBER(FIND("8F",ScheduleCompile!J87)),ISNUMBER(FIND("1F",ScheduleCompile!J87)),ISNUMBER(FIND("2F",ScheduleCompile!J87)),ISNUMBER(FIND("3F",ScheduleCompile!J87)),ISNUMBER(FIND("6F",ScheduleCompile!J87)),ISNUMBER(FIND("7F",ScheduleCompile!J87)),ISNUMBER(FIND("9F",ScheduleCompile!J87)),ISNUMBER(FIND("4F",ScheduleCompile!J87))),VALUE(LEFT(ScheduleCompile!J87,FIND("F",ScheduleCompile!J87)-1)),ScheduleCompile!J87)))))),"",IF(ScheduleCompile!J87="Off",0,IF(ScheduleCompile!J87="On",1,IF(ISNUMBER(ScheduleCompile!J87),ScheduleCompile!J87/1,IF(ISTEXT(ScheduleCompile!J87),IF(OR(ISNUMBER(FIND("5F",ScheduleCompile!J87)),ISNUMBER(FIND("0F",ScheduleCompile!J87)),ISNUMBER(FIND("8F",ScheduleCompile!J87)),ISNUMBER(FIND("1F",ScheduleCompile!J87)),ISNUMBER(FIND("2F",ScheduleCompile!J87)),ISNUMBER(FIND("3F",ScheduleCompile!J87)),ISNUMBER(FIND("6F",ScheduleCompile!J87)),ISNUMBER(FIND("7F",ScheduleCompile!J87)),ISNUMBER(FIND("9F",ScheduleCompile!J87)),ISNUMBER(FIND("4F",ScheduleCompile!J87))),VALUE(LEFT(ScheduleCompile!J87,FIND("F",ScheduleCompile!J87)-1)),ScheduleCompile!J87)))))))</f>
        <v>0.4</v>
      </c>
      <c r="P94" s="1">
        <f>IF(AND(ISERROR(IF(ScheduleCompile!K87="Off",0,IF(ScheduleCompile!K87="On",1,IF(ISNUMBER(ScheduleCompile!K87),ScheduleCompile!K87/1,IF(ISTEXT(ScheduleCompile!K87),IF(OR(ISNUMBER(FIND("5F",ScheduleCompile!K87)),ISNUMBER(FIND("0F",ScheduleCompile!K87)),ISNUMBER(FIND("8F",ScheduleCompile!K87)),ISNUMBER(FIND("1F",ScheduleCompile!K87)),ISNUMBER(FIND("2F",ScheduleCompile!K87)),ISNUMBER(FIND("3F",ScheduleCompile!K87)),ISNUMBER(FIND("6F",ScheduleCompile!K87)),ISNUMBER(FIND("7F",ScheduleCompile!K87)),ISNUMBER(FIND("9F",ScheduleCompile!K87)),ISNUMBER(FIND("4F",ScheduleCompile!K87))),VALUE(LEFT(ScheduleCompile!K87,FIND("F",ScheduleCompile!K87)-1)),ScheduleCompile!K87)))))),ISTEXT(ScheduleCompile!#REF!)),"ENDTABLE",IF(ISERROR(IF(ScheduleCompile!K87="Off",0,IF(ScheduleCompile!K87="On",1,IF(ISNUMBER(ScheduleCompile!K87),ScheduleCompile!K87/1,IF(ISTEXT(ScheduleCompile!K87),IF(OR(ISNUMBER(FIND("5F",ScheduleCompile!K87)),ISNUMBER(FIND("0F",ScheduleCompile!K87)),ISNUMBER(FIND("8F",ScheduleCompile!K87)),ISNUMBER(FIND("1F",ScheduleCompile!K87)),ISNUMBER(FIND("2F",ScheduleCompile!K87)),ISNUMBER(FIND("3F",ScheduleCompile!K87)),ISNUMBER(FIND("6F",ScheduleCompile!K87)),ISNUMBER(FIND("7F",ScheduleCompile!K87)),ISNUMBER(FIND("9F",ScheduleCompile!K87)),ISNUMBER(FIND("4F",ScheduleCompile!K87))),VALUE(LEFT(ScheduleCompile!K87,FIND("F",ScheduleCompile!K87)-1)),ScheduleCompile!K87)))))),"",IF(ScheduleCompile!K87="Off",0,IF(ScheduleCompile!K87="On",1,IF(ISNUMBER(ScheduleCompile!K87),ScheduleCompile!K87/1,IF(ISTEXT(ScheduleCompile!K87),IF(OR(ISNUMBER(FIND("5F",ScheduleCompile!K87)),ISNUMBER(FIND("0F",ScheduleCompile!K87)),ISNUMBER(FIND("8F",ScheduleCompile!K87)),ISNUMBER(FIND("1F",ScheduleCompile!K87)),ISNUMBER(FIND("2F",ScheduleCompile!K87)),ISNUMBER(FIND("3F",ScheduleCompile!K87)),ISNUMBER(FIND("6F",ScheduleCompile!K87)),ISNUMBER(FIND("7F",ScheduleCompile!K87)),ISNUMBER(FIND("9F",ScheduleCompile!K87)),ISNUMBER(FIND("4F",ScheduleCompile!K87))),VALUE(LEFT(ScheduleCompile!K87,FIND("F",ScheduleCompile!K87)-1)),ScheduleCompile!K87)))))))</f>
        <v>0.4</v>
      </c>
      <c r="Q94" s="1">
        <f>IF(AND(ISERROR(IF(ScheduleCompile!L87="Off",0,IF(ScheduleCompile!L87="On",1,IF(ISNUMBER(ScheduleCompile!L87),ScheduleCompile!L87/1,IF(ISTEXT(ScheduleCompile!L87),IF(OR(ISNUMBER(FIND("5F",ScheduleCompile!L87)),ISNUMBER(FIND("0F",ScheduleCompile!L87)),ISNUMBER(FIND("8F",ScheduleCompile!L87)),ISNUMBER(FIND("1F",ScheduleCompile!L87)),ISNUMBER(FIND("2F",ScheduleCompile!L87)),ISNUMBER(FIND("3F",ScheduleCompile!L87)),ISNUMBER(FIND("6F",ScheduleCompile!L87)),ISNUMBER(FIND("7F",ScheduleCompile!L87)),ISNUMBER(FIND("9F",ScheduleCompile!L87)),ISNUMBER(FIND("4F",ScheduleCompile!L87))),VALUE(LEFT(ScheduleCompile!L87,FIND("F",ScheduleCompile!L87)-1)),ScheduleCompile!L87)))))),ISTEXT(ScheduleCompile!#REF!)),"ENDTABLE",IF(ISERROR(IF(ScheduleCompile!L87="Off",0,IF(ScheduleCompile!L87="On",1,IF(ISNUMBER(ScheduleCompile!L87),ScheduleCompile!L87/1,IF(ISTEXT(ScheduleCompile!L87),IF(OR(ISNUMBER(FIND("5F",ScheduleCompile!L87)),ISNUMBER(FIND("0F",ScheduleCompile!L87)),ISNUMBER(FIND("8F",ScheduleCompile!L87)),ISNUMBER(FIND("1F",ScheduleCompile!L87)),ISNUMBER(FIND("2F",ScheduleCompile!L87)),ISNUMBER(FIND("3F",ScheduleCompile!L87)),ISNUMBER(FIND("6F",ScheduleCompile!L87)),ISNUMBER(FIND("7F",ScheduleCompile!L87)),ISNUMBER(FIND("9F",ScheduleCompile!L87)),ISNUMBER(FIND("4F",ScheduleCompile!L87))),VALUE(LEFT(ScheduleCompile!L87,FIND("F",ScheduleCompile!L87)-1)),ScheduleCompile!L87)))))),"",IF(ScheduleCompile!L87="Off",0,IF(ScheduleCompile!L87="On",1,IF(ISNUMBER(ScheduleCompile!L87),ScheduleCompile!L87/1,IF(ISTEXT(ScheduleCompile!L87),IF(OR(ISNUMBER(FIND("5F",ScheduleCompile!L87)),ISNUMBER(FIND("0F",ScheduleCompile!L87)),ISNUMBER(FIND("8F",ScheduleCompile!L87)),ISNUMBER(FIND("1F",ScheduleCompile!L87)),ISNUMBER(FIND("2F",ScheduleCompile!L87)),ISNUMBER(FIND("3F",ScheduleCompile!L87)),ISNUMBER(FIND("6F",ScheduleCompile!L87)),ISNUMBER(FIND("7F",ScheduleCompile!L87)),ISNUMBER(FIND("9F",ScheduleCompile!L87)),ISNUMBER(FIND("4F",ScheduleCompile!L87))),VALUE(LEFT(ScheduleCompile!L87,FIND("F",ScheduleCompile!L87)-1)),ScheduleCompile!L87)))))))</f>
        <v>0.4</v>
      </c>
      <c r="R94" s="1">
        <f>IF(AND(ISERROR(IF(ScheduleCompile!M87="Off",0,IF(ScheduleCompile!M87="On",1,IF(ISNUMBER(ScheduleCompile!M87),ScheduleCompile!M87/1,IF(ISTEXT(ScheduleCompile!M87),IF(OR(ISNUMBER(FIND("5F",ScheduleCompile!M87)),ISNUMBER(FIND("0F",ScheduleCompile!M87)),ISNUMBER(FIND("8F",ScheduleCompile!M87)),ISNUMBER(FIND("1F",ScheduleCompile!M87)),ISNUMBER(FIND("2F",ScheduleCompile!M87)),ISNUMBER(FIND("3F",ScheduleCompile!M87)),ISNUMBER(FIND("6F",ScheduleCompile!M87)),ISNUMBER(FIND("7F",ScheduleCompile!M87)),ISNUMBER(FIND("9F",ScheduleCompile!M87)),ISNUMBER(FIND("4F",ScheduleCompile!M87))),VALUE(LEFT(ScheduleCompile!M87,FIND("F",ScheduleCompile!M87)-1)),ScheduleCompile!M87)))))),ISTEXT(ScheduleCompile!#REF!)),"ENDTABLE",IF(ISERROR(IF(ScheduleCompile!M87="Off",0,IF(ScheduleCompile!M87="On",1,IF(ISNUMBER(ScheduleCompile!M87),ScheduleCompile!M87/1,IF(ISTEXT(ScheduleCompile!M87),IF(OR(ISNUMBER(FIND("5F",ScheduleCompile!M87)),ISNUMBER(FIND("0F",ScheduleCompile!M87)),ISNUMBER(FIND("8F",ScheduleCompile!M87)),ISNUMBER(FIND("1F",ScheduleCompile!M87)),ISNUMBER(FIND("2F",ScheduleCompile!M87)),ISNUMBER(FIND("3F",ScheduleCompile!M87)),ISNUMBER(FIND("6F",ScheduleCompile!M87)),ISNUMBER(FIND("7F",ScheduleCompile!M87)),ISNUMBER(FIND("9F",ScheduleCompile!M87)),ISNUMBER(FIND("4F",ScheduleCompile!M87))),VALUE(LEFT(ScheduleCompile!M87,FIND("F",ScheduleCompile!M87)-1)),ScheduleCompile!M87)))))),"",IF(ScheduleCompile!M87="Off",0,IF(ScheduleCompile!M87="On",1,IF(ISNUMBER(ScheduleCompile!M87),ScheduleCompile!M87/1,IF(ISTEXT(ScheduleCompile!M87),IF(OR(ISNUMBER(FIND("5F",ScheduleCompile!M87)),ISNUMBER(FIND("0F",ScheduleCompile!M87)),ISNUMBER(FIND("8F",ScheduleCompile!M87)),ISNUMBER(FIND("1F",ScheduleCompile!M87)),ISNUMBER(FIND("2F",ScheduleCompile!M87)),ISNUMBER(FIND("3F",ScheduleCompile!M87)),ISNUMBER(FIND("6F",ScheduleCompile!M87)),ISNUMBER(FIND("7F",ScheduleCompile!M87)),ISNUMBER(FIND("9F",ScheduleCompile!M87)),ISNUMBER(FIND("4F",ScheduleCompile!M87))),VALUE(LEFT(ScheduleCompile!M87,FIND("F",ScheduleCompile!M87)-1)),ScheduleCompile!M87)))))))</f>
        <v>0.4</v>
      </c>
      <c r="S94" s="1">
        <f>IF(AND(ISERROR(IF(ScheduleCompile!N87="Off",0,IF(ScheduleCompile!N87="On",1,IF(ISNUMBER(ScheduleCompile!N87),ScheduleCompile!N87/1,IF(ISTEXT(ScheduleCompile!N87),IF(OR(ISNUMBER(FIND("5F",ScheduleCompile!N87)),ISNUMBER(FIND("0F",ScheduleCompile!N87)),ISNUMBER(FIND("8F",ScheduleCompile!N87)),ISNUMBER(FIND("1F",ScheduleCompile!N87)),ISNUMBER(FIND("2F",ScheduleCompile!N87)),ISNUMBER(FIND("3F",ScheduleCompile!N87)),ISNUMBER(FIND("6F",ScheduleCompile!N87)),ISNUMBER(FIND("7F",ScheduleCompile!N87)),ISNUMBER(FIND("9F",ScheduleCompile!N87)),ISNUMBER(FIND("4F",ScheduleCompile!N87))),VALUE(LEFT(ScheduleCompile!N87,FIND("F",ScheduleCompile!N87)-1)),ScheduleCompile!N87)))))),ISTEXT(ScheduleCompile!#REF!)),"ENDTABLE",IF(ISERROR(IF(ScheduleCompile!N87="Off",0,IF(ScheduleCompile!N87="On",1,IF(ISNUMBER(ScheduleCompile!N87),ScheduleCompile!N87/1,IF(ISTEXT(ScheduleCompile!N87),IF(OR(ISNUMBER(FIND("5F",ScheduleCompile!N87)),ISNUMBER(FIND("0F",ScheduleCompile!N87)),ISNUMBER(FIND("8F",ScheduleCompile!N87)),ISNUMBER(FIND("1F",ScheduleCompile!N87)),ISNUMBER(FIND("2F",ScheduleCompile!N87)),ISNUMBER(FIND("3F",ScheduleCompile!N87)),ISNUMBER(FIND("6F",ScheduleCompile!N87)),ISNUMBER(FIND("7F",ScheduleCompile!N87)),ISNUMBER(FIND("9F",ScheduleCompile!N87)),ISNUMBER(FIND("4F",ScheduleCompile!N87))),VALUE(LEFT(ScheduleCompile!N87,FIND("F",ScheduleCompile!N87)-1)),ScheduleCompile!N87)))))),"",IF(ScheduleCompile!N87="Off",0,IF(ScheduleCompile!N87="On",1,IF(ISNUMBER(ScheduleCompile!N87),ScheduleCompile!N87/1,IF(ISTEXT(ScheduleCompile!N87),IF(OR(ISNUMBER(FIND("5F",ScheduleCompile!N87)),ISNUMBER(FIND("0F",ScheduleCompile!N87)),ISNUMBER(FIND("8F",ScheduleCompile!N87)),ISNUMBER(FIND("1F",ScheduleCompile!N87)),ISNUMBER(FIND("2F",ScheduleCompile!N87)),ISNUMBER(FIND("3F",ScheduleCompile!N87)),ISNUMBER(FIND("6F",ScheduleCompile!N87)),ISNUMBER(FIND("7F",ScheduleCompile!N87)),ISNUMBER(FIND("9F",ScheduleCompile!N87)),ISNUMBER(FIND("4F",ScheduleCompile!N87))),VALUE(LEFT(ScheduleCompile!N87,FIND("F",ScheduleCompile!N87)-1)),ScheduleCompile!N87)))))))</f>
        <v>0.4</v>
      </c>
      <c r="T94" s="1">
        <f>IF(AND(ISERROR(IF(ScheduleCompile!O87="Off",0,IF(ScheduleCompile!O87="On",1,IF(ISNUMBER(ScheduleCompile!O87),ScheduleCompile!O87/1,IF(ISTEXT(ScheduleCompile!O87),IF(OR(ISNUMBER(FIND("5F",ScheduleCompile!O87)),ISNUMBER(FIND("0F",ScheduleCompile!O87)),ISNUMBER(FIND("8F",ScheduleCompile!O87)),ISNUMBER(FIND("1F",ScheduleCompile!O87)),ISNUMBER(FIND("2F",ScheduleCompile!O87)),ISNUMBER(FIND("3F",ScheduleCompile!O87)),ISNUMBER(FIND("6F",ScheduleCompile!O87)),ISNUMBER(FIND("7F",ScheduleCompile!O87)),ISNUMBER(FIND("9F",ScheduleCompile!O87)),ISNUMBER(FIND("4F",ScheduleCompile!O87))),VALUE(LEFT(ScheduleCompile!O87,FIND("F",ScheduleCompile!O87)-1)),ScheduleCompile!O87)))))),ISTEXT(ScheduleCompile!#REF!)),"ENDTABLE",IF(ISERROR(IF(ScheduleCompile!O87="Off",0,IF(ScheduleCompile!O87="On",1,IF(ISNUMBER(ScheduleCompile!O87),ScheduleCompile!O87/1,IF(ISTEXT(ScheduleCompile!O87),IF(OR(ISNUMBER(FIND("5F",ScheduleCompile!O87)),ISNUMBER(FIND("0F",ScheduleCompile!O87)),ISNUMBER(FIND("8F",ScheduleCompile!O87)),ISNUMBER(FIND("1F",ScheduleCompile!O87)),ISNUMBER(FIND("2F",ScheduleCompile!O87)),ISNUMBER(FIND("3F",ScheduleCompile!O87)),ISNUMBER(FIND("6F",ScheduleCompile!O87)),ISNUMBER(FIND("7F",ScheduleCompile!O87)),ISNUMBER(FIND("9F",ScheduleCompile!O87)),ISNUMBER(FIND("4F",ScheduleCompile!O87))),VALUE(LEFT(ScheduleCompile!O87,FIND("F",ScheduleCompile!O87)-1)),ScheduleCompile!O87)))))),"",IF(ScheduleCompile!O87="Off",0,IF(ScheduleCompile!O87="On",1,IF(ISNUMBER(ScheduleCompile!O87),ScheduleCompile!O87/1,IF(ISTEXT(ScheduleCompile!O87),IF(OR(ISNUMBER(FIND("5F",ScheduleCompile!O87)),ISNUMBER(FIND("0F",ScheduleCompile!O87)),ISNUMBER(FIND("8F",ScheduleCompile!O87)),ISNUMBER(FIND("1F",ScheduleCompile!O87)),ISNUMBER(FIND("2F",ScheduleCompile!O87)),ISNUMBER(FIND("3F",ScheduleCompile!O87)),ISNUMBER(FIND("6F",ScheduleCompile!O87)),ISNUMBER(FIND("7F",ScheduleCompile!O87)),ISNUMBER(FIND("9F",ScheduleCompile!O87)),ISNUMBER(FIND("4F",ScheduleCompile!O87))),VALUE(LEFT(ScheduleCompile!O87,FIND("F",ScheduleCompile!O87)-1)),ScheduleCompile!O87)))))))</f>
        <v>0.4</v>
      </c>
      <c r="U94" s="1">
        <f>IF(AND(ISERROR(IF(ScheduleCompile!P87="Off",0,IF(ScheduleCompile!P87="On",1,IF(ISNUMBER(ScheduleCompile!P87),ScheduleCompile!P87/1,IF(ISTEXT(ScheduleCompile!P87),IF(OR(ISNUMBER(FIND("5F",ScheduleCompile!P87)),ISNUMBER(FIND("0F",ScheduleCompile!P87)),ISNUMBER(FIND("8F",ScheduleCompile!P87)),ISNUMBER(FIND("1F",ScheduleCompile!P87)),ISNUMBER(FIND("2F",ScheduleCompile!P87)),ISNUMBER(FIND("3F",ScheduleCompile!P87)),ISNUMBER(FIND("6F",ScheduleCompile!P87)),ISNUMBER(FIND("7F",ScheduleCompile!P87)),ISNUMBER(FIND("9F",ScheduleCompile!P87)),ISNUMBER(FIND("4F",ScheduleCompile!P87))),VALUE(LEFT(ScheduleCompile!P87,FIND("F",ScheduleCompile!P87)-1)),ScheduleCompile!P87)))))),ISTEXT(ScheduleCompile!#REF!)),"ENDTABLE",IF(ISERROR(IF(ScheduleCompile!P87="Off",0,IF(ScheduleCompile!P87="On",1,IF(ISNUMBER(ScheduleCompile!P87),ScheduleCompile!P87/1,IF(ISTEXT(ScheduleCompile!P87),IF(OR(ISNUMBER(FIND("5F",ScheduleCompile!P87)),ISNUMBER(FIND("0F",ScheduleCompile!P87)),ISNUMBER(FIND("8F",ScheduleCompile!P87)),ISNUMBER(FIND("1F",ScheduleCompile!P87)),ISNUMBER(FIND("2F",ScheduleCompile!P87)),ISNUMBER(FIND("3F",ScheduleCompile!P87)),ISNUMBER(FIND("6F",ScheduleCompile!P87)),ISNUMBER(FIND("7F",ScheduleCompile!P87)),ISNUMBER(FIND("9F",ScheduleCompile!P87)),ISNUMBER(FIND("4F",ScheduleCompile!P87))),VALUE(LEFT(ScheduleCompile!P87,FIND("F",ScheduleCompile!P87)-1)),ScheduleCompile!P87)))))),"",IF(ScheduleCompile!P87="Off",0,IF(ScheduleCompile!P87="On",1,IF(ISNUMBER(ScheduleCompile!P87),ScheduleCompile!P87/1,IF(ISTEXT(ScheduleCompile!P87),IF(OR(ISNUMBER(FIND("5F",ScheduleCompile!P87)),ISNUMBER(FIND("0F",ScheduleCompile!P87)),ISNUMBER(FIND("8F",ScheduleCompile!P87)),ISNUMBER(FIND("1F",ScheduleCompile!P87)),ISNUMBER(FIND("2F",ScheduleCompile!P87)),ISNUMBER(FIND("3F",ScheduleCompile!P87)),ISNUMBER(FIND("6F",ScheduleCompile!P87)),ISNUMBER(FIND("7F",ScheduleCompile!P87)),ISNUMBER(FIND("9F",ScheduleCompile!P87)),ISNUMBER(FIND("4F",ScheduleCompile!P87))),VALUE(LEFT(ScheduleCompile!P87,FIND("F",ScheduleCompile!P87)-1)),ScheduleCompile!P87)))))))</f>
        <v>0.4</v>
      </c>
      <c r="V94" s="1">
        <f>IF(AND(ISERROR(IF(ScheduleCompile!Q87="Off",0,IF(ScheduleCompile!Q87="On",1,IF(ISNUMBER(ScheduleCompile!Q87),ScheduleCompile!Q87/1,IF(ISTEXT(ScheduleCompile!Q87),IF(OR(ISNUMBER(FIND("5F",ScheduleCompile!Q87)),ISNUMBER(FIND("0F",ScheduleCompile!Q87)),ISNUMBER(FIND("8F",ScheduleCompile!Q87)),ISNUMBER(FIND("1F",ScheduleCompile!Q87)),ISNUMBER(FIND("2F",ScheduleCompile!Q87)),ISNUMBER(FIND("3F",ScheduleCompile!Q87)),ISNUMBER(FIND("6F",ScheduleCompile!Q87)),ISNUMBER(FIND("7F",ScheduleCompile!Q87)),ISNUMBER(FIND("9F",ScheduleCompile!Q87)),ISNUMBER(FIND("4F",ScheduleCompile!Q87))),VALUE(LEFT(ScheduleCompile!Q87,FIND("F",ScheduleCompile!Q87)-1)),ScheduleCompile!Q87)))))),ISTEXT(ScheduleCompile!#REF!)),"ENDTABLE",IF(ISERROR(IF(ScheduleCompile!Q87="Off",0,IF(ScheduleCompile!Q87="On",1,IF(ISNUMBER(ScheduleCompile!Q87),ScheduleCompile!Q87/1,IF(ISTEXT(ScheduleCompile!Q87),IF(OR(ISNUMBER(FIND("5F",ScheduleCompile!Q87)),ISNUMBER(FIND("0F",ScheduleCompile!Q87)),ISNUMBER(FIND("8F",ScheduleCompile!Q87)),ISNUMBER(FIND("1F",ScheduleCompile!Q87)),ISNUMBER(FIND("2F",ScheduleCompile!Q87)),ISNUMBER(FIND("3F",ScheduleCompile!Q87)),ISNUMBER(FIND("6F",ScheduleCompile!Q87)),ISNUMBER(FIND("7F",ScheduleCompile!Q87)),ISNUMBER(FIND("9F",ScheduleCompile!Q87)),ISNUMBER(FIND("4F",ScheduleCompile!Q87))),VALUE(LEFT(ScheduleCompile!Q87,FIND("F",ScheduleCompile!Q87)-1)),ScheduleCompile!Q87)))))),"",IF(ScheduleCompile!Q87="Off",0,IF(ScheduleCompile!Q87="On",1,IF(ISNUMBER(ScheduleCompile!Q87),ScheduleCompile!Q87/1,IF(ISTEXT(ScheduleCompile!Q87),IF(OR(ISNUMBER(FIND("5F",ScheduleCompile!Q87)),ISNUMBER(FIND("0F",ScheduleCompile!Q87)),ISNUMBER(FIND("8F",ScheduleCompile!Q87)),ISNUMBER(FIND("1F",ScheduleCompile!Q87)),ISNUMBER(FIND("2F",ScheduleCompile!Q87)),ISNUMBER(FIND("3F",ScheduleCompile!Q87)),ISNUMBER(FIND("6F",ScheduleCompile!Q87)),ISNUMBER(FIND("7F",ScheduleCompile!Q87)),ISNUMBER(FIND("9F",ScheduleCompile!Q87)),ISNUMBER(FIND("4F",ScheduleCompile!Q87))),VALUE(LEFT(ScheduleCompile!Q87,FIND("F",ScheduleCompile!Q87)-1)),ScheduleCompile!Q87)))))))</f>
        <v>0.4</v>
      </c>
      <c r="W94" s="1">
        <f>IF(AND(ISERROR(IF(ScheduleCompile!R87="Off",0,IF(ScheduleCompile!R87="On",1,IF(ISNUMBER(ScheduleCompile!R87),ScheduleCompile!R87/1,IF(ISTEXT(ScheduleCompile!R87),IF(OR(ISNUMBER(FIND("5F",ScheduleCompile!R87)),ISNUMBER(FIND("0F",ScheduleCompile!R87)),ISNUMBER(FIND("8F",ScheduleCompile!R87)),ISNUMBER(FIND("1F",ScheduleCompile!R87)),ISNUMBER(FIND("2F",ScheduleCompile!R87)),ISNUMBER(FIND("3F",ScheduleCompile!R87)),ISNUMBER(FIND("6F",ScheduleCompile!R87)),ISNUMBER(FIND("7F",ScheduleCompile!R87)),ISNUMBER(FIND("9F",ScheduleCompile!R87)),ISNUMBER(FIND("4F",ScheduleCompile!R87))),VALUE(LEFT(ScheduleCompile!R87,FIND("F",ScheduleCompile!R87)-1)),ScheduleCompile!R87)))))),ISTEXT(ScheduleCompile!#REF!)),"ENDTABLE",IF(ISERROR(IF(ScheduleCompile!R87="Off",0,IF(ScheduleCompile!R87="On",1,IF(ISNUMBER(ScheduleCompile!R87),ScheduleCompile!R87/1,IF(ISTEXT(ScheduleCompile!R87),IF(OR(ISNUMBER(FIND("5F",ScheduleCompile!R87)),ISNUMBER(FIND("0F",ScheduleCompile!R87)),ISNUMBER(FIND("8F",ScheduleCompile!R87)),ISNUMBER(FIND("1F",ScheduleCompile!R87)),ISNUMBER(FIND("2F",ScheduleCompile!R87)),ISNUMBER(FIND("3F",ScheduleCompile!R87)),ISNUMBER(FIND("6F",ScheduleCompile!R87)),ISNUMBER(FIND("7F",ScheduleCompile!R87)),ISNUMBER(FIND("9F",ScheduleCompile!R87)),ISNUMBER(FIND("4F",ScheduleCompile!R87))),VALUE(LEFT(ScheduleCompile!R87,FIND("F",ScheduleCompile!R87)-1)),ScheduleCompile!R87)))))),"",IF(ScheduleCompile!R87="Off",0,IF(ScheduleCompile!R87="On",1,IF(ISNUMBER(ScheduleCompile!R87),ScheduleCompile!R87/1,IF(ISTEXT(ScheduleCompile!R87),IF(OR(ISNUMBER(FIND("5F",ScheduleCompile!R87)),ISNUMBER(FIND("0F",ScheduleCompile!R87)),ISNUMBER(FIND("8F",ScheduleCompile!R87)),ISNUMBER(FIND("1F",ScheduleCompile!R87)),ISNUMBER(FIND("2F",ScheduleCompile!R87)),ISNUMBER(FIND("3F",ScheduleCompile!R87)),ISNUMBER(FIND("6F",ScheduleCompile!R87)),ISNUMBER(FIND("7F",ScheduleCompile!R87)),ISNUMBER(FIND("9F",ScheduleCompile!R87)),ISNUMBER(FIND("4F",ScheduleCompile!R87))),VALUE(LEFT(ScheduleCompile!R87,FIND("F",ScheduleCompile!R87)-1)),ScheduleCompile!R87)))))))</f>
        <v>0.4</v>
      </c>
      <c r="X94" s="1">
        <f>IF(AND(ISERROR(IF(ScheduleCompile!S87="Off",0,IF(ScheduleCompile!S87="On",1,IF(ISNUMBER(ScheduleCompile!S87),ScheduleCompile!S87/1,IF(ISTEXT(ScheduleCompile!S87),IF(OR(ISNUMBER(FIND("5F",ScheduleCompile!S87)),ISNUMBER(FIND("0F",ScheduleCompile!S87)),ISNUMBER(FIND("8F",ScheduleCompile!S87)),ISNUMBER(FIND("1F",ScheduleCompile!S87)),ISNUMBER(FIND("2F",ScheduleCompile!S87)),ISNUMBER(FIND("3F",ScheduleCompile!S87)),ISNUMBER(FIND("6F",ScheduleCompile!S87)),ISNUMBER(FIND("7F",ScheduleCompile!S87)),ISNUMBER(FIND("9F",ScheduleCompile!S87)),ISNUMBER(FIND("4F",ScheduleCompile!S87))),VALUE(LEFT(ScheduleCompile!S87,FIND("F",ScheduleCompile!S87)-1)),ScheduleCompile!S87)))))),ISTEXT(ScheduleCompile!#REF!)),"ENDTABLE",IF(ISERROR(IF(ScheduleCompile!S87="Off",0,IF(ScheduleCompile!S87="On",1,IF(ISNUMBER(ScheduleCompile!S87),ScheduleCompile!S87/1,IF(ISTEXT(ScheduleCompile!S87),IF(OR(ISNUMBER(FIND("5F",ScheduleCompile!S87)),ISNUMBER(FIND("0F",ScheduleCompile!S87)),ISNUMBER(FIND("8F",ScheduleCompile!S87)),ISNUMBER(FIND("1F",ScheduleCompile!S87)),ISNUMBER(FIND("2F",ScheduleCompile!S87)),ISNUMBER(FIND("3F",ScheduleCompile!S87)),ISNUMBER(FIND("6F",ScheduleCompile!S87)),ISNUMBER(FIND("7F",ScheduleCompile!S87)),ISNUMBER(FIND("9F",ScheduleCompile!S87)),ISNUMBER(FIND("4F",ScheduleCompile!S87))),VALUE(LEFT(ScheduleCompile!S87,FIND("F",ScheduleCompile!S87)-1)),ScheduleCompile!S87)))))),"",IF(ScheduleCompile!S87="Off",0,IF(ScheduleCompile!S87="On",1,IF(ISNUMBER(ScheduleCompile!S87),ScheduleCompile!S87/1,IF(ISTEXT(ScheduleCompile!S87),IF(OR(ISNUMBER(FIND("5F",ScheduleCompile!S87)),ISNUMBER(FIND("0F",ScheduleCompile!S87)),ISNUMBER(FIND("8F",ScheduleCompile!S87)),ISNUMBER(FIND("1F",ScheduleCompile!S87)),ISNUMBER(FIND("2F",ScheduleCompile!S87)),ISNUMBER(FIND("3F",ScheduleCompile!S87)),ISNUMBER(FIND("6F",ScheduleCompile!S87)),ISNUMBER(FIND("7F",ScheduleCompile!S87)),ISNUMBER(FIND("9F",ScheduleCompile!S87)),ISNUMBER(FIND("4F",ScheduleCompile!S87))),VALUE(LEFT(ScheduleCompile!S87,FIND("F",ScheduleCompile!S87)-1)),ScheduleCompile!S87)))))))</f>
        <v>0.4</v>
      </c>
      <c r="Y94" s="1">
        <f>IF(AND(ISERROR(IF(ScheduleCompile!T87="Off",0,IF(ScheduleCompile!T87="On",1,IF(ISNUMBER(ScheduleCompile!T87),ScheduleCompile!T87/1,IF(ISTEXT(ScheduleCompile!T87),IF(OR(ISNUMBER(FIND("5F",ScheduleCompile!T87)),ISNUMBER(FIND("0F",ScheduleCompile!T87)),ISNUMBER(FIND("8F",ScheduleCompile!T87)),ISNUMBER(FIND("1F",ScheduleCompile!T87)),ISNUMBER(FIND("2F",ScheduleCompile!T87)),ISNUMBER(FIND("3F",ScheduleCompile!T87)),ISNUMBER(FIND("6F",ScheduleCompile!T87)),ISNUMBER(FIND("7F",ScheduleCompile!T87)),ISNUMBER(FIND("9F",ScheduleCompile!T87)),ISNUMBER(FIND("4F",ScheduleCompile!T87))),VALUE(LEFT(ScheduleCompile!T87,FIND("F",ScheduleCompile!T87)-1)),ScheduleCompile!T87)))))),ISTEXT(ScheduleCompile!#REF!)),"ENDTABLE",IF(ISERROR(IF(ScheduleCompile!T87="Off",0,IF(ScheduleCompile!T87="On",1,IF(ISNUMBER(ScheduleCompile!T87),ScheduleCompile!T87/1,IF(ISTEXT(ScheduleCompile!T87),IF(OR(ISNUMBER(FIND("5F",ScheduleCompile!T87)),ISNUMBER(FIND("0F",ScheduleCompile!T87)),ISNUMBER(FIND("8F",ScheduleCompile!T87)),ISNUMBER(FIND("1F",ScheduleCompile!T87)),ISNUMBER(FIND("2F",ScheduleCompile!T87)),ISNUMBER(FIND("3F",ScheduleCompile!T87)),ISNUMBER(FIND("6F",ScheduleCompile!T87)),ISNUMBER(FIND("7F",ScheduleCompile!T87)),ISNUMBER(FIND("9F",ScheduleCompile!T87)),ISNUMBER(FIND("4F",ScheduleCompile!T87))),VALUE(LEFT(ScheduleCompile!T87,FIND("F",ScheduleCompile!T87)-1)),ScheduleCompile!T87)))))),"",IF(ScheduleCompile!T87="Off",0,IF(ScheduleCompile!T87="On",1,IF(ISNUMBER(ScheduleCompile!T87),ScheduleCompile!T87/1,IF(ISTEXT(ScheduleCompile!T87),IF(OR(ISNUMBER(FIND("5F",ScheduleCompile!T87)),ISNUMBER(FIND("0F",ScheduleCompile!T87)),ISNUMBER(FIND("8F",ScheduleCompile!T87)),ISNUMBER(FIND("1F",ScheduleCompile!T87)),ISNUMBER(FIND("2F",ScheduleCompile!T87)),ISNUMBER(FIND("3F",ScheduleCompile!T87)),ISNUMBER(FIND("6F",ScheduleCompile!T87)),ISNUMBER(FIND("7F",ScheduleCompile!T87)),ISNUMBER(FIND("9F",ScheduleCompile!T87)),ISNUMBER(FIND("4F",ScheduleCompile!T87))),VALUE(LEFT(ScheduleCompile!T87,FIND("F",ScheduleCompile!T87)-1)),ScheduleCompile!T87)))))))</f>
        <v>0.1</v>
      </c>
      <c r="Z94" s="1">
        <f>IF(AND(ISERROR(IF(ScheduleCompile!U87="Off",0,IF(ScheduleCompile!U87="On",1,IF(ISNUMBER(ScheduleCompile!U87),ScheduleCompile!U87/1,IF(ISTEXT(ScheduleCompile!U87),IF(OR(ISNUMBER(FIND("5F",ScheduleCompile!U87)),ISNUMBER(FIND("0F",ScheduleCompile!U87)),ISNUMBER(FIND("8F",ScheduleCompile!U87)),ISNUMBER(FIND("1F",ScheduleCompile!U87)),ISNUMBER(FIND("2F",ScheduleCompile!U87)),ISNUMBER(FIND("3F",ScheduleCompile!U87)),ISNUMBER(FIND("6F",ScheduleCompile!U87)),ISNUMBER(FIND("7F",ScheduleCompile!U87)),ISNUMBER(FIND("9F",ScheduleCompile!U87)),ISNUMBER(FIND("4F",ScheduleCompile!U87))),VALUE(LEFT(ScheduleCompile!U87,FIND("F",ScheduleCompile!U87)-1)),ScheduleCompile!U87)))))),ISTEXT(ScheduleCompile!#REF!)),"ENDTABLE",IF(ISERROR(IF(ScheduleCompile!U87="Off",0,IF(ScheduleCompile!U87="On",1,IF(ISNUMBER(ScheduleCompile!U87),ScheduleCompile!U87/1,IF(ISTEXT(ScheduleCompile!U87),IF(OR(ISNUMBER(FIND("5F",ScheduleCompile!U87)),ISNUMBER(FIND("0F",ScheduleCompile!U87)),ISNUMBER(FIND("8F",ScheduleCompile!U87)),ISNUMBER(FIND("1F",ScheduleCompile!U87)),ISNUMBER(FIND("2F",ScheduleCompile!U87)),ISNUMBER(FIND("3F",ScheduleCompile!U87)),ISNUMBER(FIND("6F",ScheduleCompile!U87)),ISNUMBER(FIND("7F",ScheduleCompile!U87)),ISNUMBER(FIND("9F",ScheduleCompile!U87)),ISNUMBER(FIND("4F",ScheduleCompile!U87))),VALUE(LEFT(ScheduleCompile!U87,FIND("F",ScheduleCompile!U87)-1)),ScheduleCompile!U87)))))),"",IF(ScheduleCompile!U87="Off",0,IF(ScheduleCompile!U87="On",1,IF(ISNUMBER(ScheduleCompile!U87),ScheduleCompile!U87/1,IF(ISTEXT(ScheduleCompile!U87),IF(OR(ISNUMBER(FIND("5F",ScheduleCompile!U87)),ISNUMBER(FIND("0F",ScheduleCompile!U87)),ISNUMBER(FIND("8F",ScheduleCompile!U87)),ISNUMBER(FIND("1F",ScheduleCompile!U87)),ISNUMBER(FIND("2F",ScheduleCompile!U87)),ISNUMBER(FIND("3F",ScheduleCompile!U87)),ISNUMBER(FIND("6F",ScheduleCompile!U87)),ISNUMBER(FIND("7F",ScheduleCompile!U87)),ISNUMBER(FIND("9F",ScheduleCompile!U87)),ISNUMBER(FIND("4F",ScheduleCompile!U87))),VALUE(LEFT(ScheduleCompile!U87,FIND("F",ScheduleCompile!U87)-1)),ScheduleCompile!U87)))))))</f>
        <v>0.1</v>
      </c>
      <c r="AA94" s="1">
        <f>IF(AND(ISERROR(IF(ScheduleCompile!V87="Off",0,IF(ScheduleCompile!V87="On",1,IF(ISNUMBER(ScheduleCompile!V87),ScheduleCompile!V87/1,IF(ISTEXT(ScheduleCompile!V87),IF(OR(ISNUMBER(FIND("5F",ScheduleCompile!V87)),ISNUMBER(FIND("0F",ScheduleCompile!V87)),ISNUMBER(FIND("8F",ScheduleCompile!V87)),ISNUMBER(FIND("1F",ScheduleCompile!V87)),ISNUMBER(FIND("2F",ScheduleCompile!V87)),ISNUMBER(FIND("3F",ScheduleCompile!V87)),ISNUMBER(FIND("6F",ScheduleCompile!V87)),ISNUMBER(FIND("7F",ScheduleCompile!V87)),ISNUMBER(FIND("9F",ScheduleCompile!V87)),ISNUMBER(FIND("4F",ScheduleCompile!V87))),VALUE(LEFT(ScheduleCompile!V87,FIND("F",ScheduleCompile!V87)-1)),ScheduleCompile!V87)))))),ISTEXT(ScheduleCompile!#REF!)),"ENDTABLE",IF(ISERROR(IF(ScheduleCompile!V87="Off",0,IF(ScheduleCompile!V87="On",1,IF(ISNUMBER(ScheduleCompile!V87),ScheduleCompile!V87/1,IF(ISTEXT(ScheduleCompile!V87),IF(OR(ISNUMBER(FIND("5F",ScheduleCompile!V87)),ISNUMBER(FIND("0F",ScheduleCompile!V87)),ISNUMBER(FIND("8F",ScheduleCompile!V87)),ISNUMBER(FIND("1F",ScheduleCompile!V87)),ISNUMBER(FIND("2F",ScheduleCompile!V87)),ISNUMBER(FIND("3F",ScheduleCompile!V87)),ISNUMBER(FIND("6F",ScheduleCompile!V87)),ISNUMBER(FIND("7F",ScheduleCompile!V87)),ISNUMBER(FIND("9F",ScheduleCompile!V87)),ISNUMBER(FIND("4F",ScheduleCompile!V87))),VALUE(LEFT(ScheduleCompile!V87,FIND("F",ScheduleCompile!V87)-1)),ScheduleCompile!V87)))))),"",IF(ScheduleCompile!V87="Off",0,IF(ScheduleCompile!V87="On",1,IF(ISNUMBER(ScheduleCompile!V87),ScheduleCompile!V87/1,IF(ISTEXT(ScheduleCompile!V87),IF(OR(ISNUMBER(FIND("5F",ScheduleCompile!V87)),ISNUMBER(FIND("0F",ScheduleCompile!V87)),ISNUMBER(FIND("8F",ScheduleCompile!V87)),ISNUMBER(FIND("1F",ScheduleCompile!V87)),ISNUMBER(FIND("2F",ScheduleCompile!V87)),ISNUMBER(FIND("3F",ScheduleCompile!V87)),ISNUMBER(FIND("6F",ScheduleCompile!V87)),ISNUMBER(FIND("7F",ScheduleCompile!V87)),ISNUMBER(FIND("9F",ScheduleCompile!V87)),ISNUMBER(FIND("4F",ScheduleCompile!V87))),VALUE(LEFT(ScheduleCompile!V87,FIND("F",ScheduleCompile!V87)-1)),ScheduleCompile!V87)))))))</f>
        <v>0.1</v>
      </c>
      <c r="AB94" s="1">
        <f>IF(AND(ISERROR(IF(ScheduleCompile!W87="Off",0,IF(ScheduleCompile!W87="On",1,IF(ISNUMBER(ScheduleCompile!W87),ScheduleCompile!W87/1,IF(ISTEXT(ScheduleCompile!W87),IF(OR(ISNUMBER(FIND("5F",ScheduleCompile!W87)),ISNUMBER(FIND("0F",ScheduleCompile!W87)),ISNUMBER(FIND("8F",ScheduleCompile!W87)),ISNUMBER(FIND("1F",ScheduleCompile!W87)),ISNUMBER(FIND("2F",ScheduleCompile!W87)),ISNUMBER(FIND("3F",ScheduleCompile!W87)),ISNUMBER(FIND("6F",ScheduleCompile!W87)),ISNUMBER(FIND("7F",ScheduleCompile!W87)),ISNUMBER(FIND("9F",ScheduleCompile!W87)),ISNUMBER(FIND("4F",ScheduleCompile!W87))),VALUE(LEFT(ScheduleCompile!W87,FIND("F",ScheduleCompile!W87)-1)),ScheduleCompile!W87)))))),ISTEXT(ScheduleCompile!#REF!)),"ENDTABLE",IF(ISERROR(IF(ScheduleCompile!W87="Off",0,IF(ScheduleCompile!W87="On",1,IF(ISNUMBER(ScheduleCompile!W87),ScheduleCompile!W87/1,IF(ISTEXT(ScheduleCompile!W87),IF(OR(ISNUMBER(FIND("5F",ScheduleCompile!W87)),ISNUMBER(FIND("0F",ScheduleCompile!W87)),ISNUMBER(FIND("8F",ScheduleCompile!W87)),ISNUMBER(FIND("1F",ScheduleCompile!W87)),ISNUMBER(FIND("2F",ScheduleCompile!W87)),ISNUMBER(FIND("3F",ScheduleCompile!W87)),ISNUMBER(FIND("6F",ScheduleCompile!W87)),ISNUMBER(FIND("7F",ScheduleCompile!W87)),ISNUMBER(FIND("9F",ScheduleCompile!W87)),ISNUMBER(FIND("4F",ScheduleCompile!W87))),VALUE(LEFT(ScheduleCompile!W87,FIND("F",ScheduleCompile!W87)-1)),ScheduleCompile!W87)))))),"",IF(ScheduleCompile!W87="Off",0,IF(ScheduleCompile!W87="On",1,IF(ISNUMBER(ScheduleCompile!W87),ScheduleCompile!W87/1,IF(ISTEXT(ScheduleCompile!W87),IF(OR(ISNUMBER(FIND("5F",ScheduleCompile!W87)),ISNUMBER(FIND("0F",ScheduleCompile!W87)),ISNUMBER(FIND("8F",ScheduleCompile!W87)),ISNUMBER(FIND("1F",ScheduleCompile!W87)),ISNUMBER(FIND("2F",ScheduleCompile!W87)),ISNUMBER(FIND("3F",ScheduleCompile!W87)),ISNUMBER(FIND("6F",ScheduleCompile!W87)),ISNUMBER(FIND("7F",ScheduleCompile!W87)),ISNUMBER(FIND("9F",ScheduleCompile!W87)),ISNUMBER(FIND("4F",ScheduleCompile!W87))),VALUE(LEFT(ScheduleCompile!W87,FIND("F",ScheduleCompile!W87)-1)),ScheduleCompile!W87)))))))</f>
        <v>0.1</v>
      </c>
      <c r="AC94" s="1">
        <f>IF(AND(ISERROR(IF(ScheduleCompile!X87="Off",0,IF(ScheduleCompile!X87="On",1,IF(ISNUMBER(ScheduleCompile!X87),ScheduleCompile!X87/1,IF(ISTEXT(ScheduleCompile!X87),IF(OR(ISNUMBER(FIND("5F",ScheduleCompile!X87)),ISNUMBER(FIND("0F",ScheduleCompile!X87)),ISNUMBER(FIND("8F",ScheduleCompile!X87)),ISNUMBER(FIND("1F",ScheduleCompile!X87)),ISNUMBER(FIND("2F",ScheduleCompile!X87)),ISNUMBER(FIND("3F",ScheduleCompile!X87)),ISNUMBER(FIND("6F",ScheduleCompile!X87)),ISNUMBER(FIND("7F",ScheduleCompile!X87)),ISNUMBER(FIND("9F",ScheduleCompile!X87)),ISNUMBER(FIND("4F",ScheduleCompile!X87))),VALUE(LEFT(ScheduleCompile!X87,FIND("F",ScheduleCompile!X87)-1)),ScheduleCompile!X87)))))),ISTEXT(ScheduleCompile!#REF!)),"ENDTABLE",IF(ISERROR(IF(ScheduleCompile!X87="Off",0,IF(ScheduleCompile!X87="On",1,IF(ISNUMBER(ScheduleCompile!X87),ScheduleCompile!X87/1,IF(ISTEXT(ScheduleCompile!X87),IF(OR(ISNUMBER(FIND("5F",ScheduleCompile!X87)),ISNUMBER(FIND("0F",ScheduleCompile!X87)),ISNUMBER(FIND("8F",ScheduleCompile!X87)),ISNUMBER(FIND("1F",ScheduleCompile!X87)),ISNUMBER(FIND("2F",ScheduleCompile!X87)),ISNUMBER(FIND("3F",ScheduleCompile!X87)),ISNUMBER(FIND("6F",ScheduleCompile!X87)),ISNUMBER(FIND("7F",ScheduleCompile!X87)),ISNUMBER(FIND("9F",ScheduleCompile!X87)),ISNUMBER(FIND("4F",ScheduleCompile!X87))),VALUE(LEFT(ScheduleCompile!X87,FIND("F",ScheduleCompile!X87)-1)),ScheduleCompile!X87)))))),"",IF(ScheduleCompile!X87="Off",0,IF(ScheduleCompile!X87="On",1,IF(ISNUMBER(ScheduleCompile!X87),ScheduleCompile!X87/1,IF(ISTEXT(ScheduleCompile!X87),IF(OR(ISNUMBER(FIND("5F",ScheduleCompile!X87)),ISNUMBER(FIND("0F",ScheduleCompile!X87)),ISNUMBER(FIND("8F",ScheduleCompile!X87)),ISNUMBER(FIND("1F",ScheduleCompile!X87)),ISNUMBER(FIND("2F",ScheduleCompile!X87)),ISNUMBER(FIND("3F",ScheduleCompile!X87)),ISNUMBER(FIND("6F",ScheduleCompile!X87)),ISNUMBER(FIND("7F",ScheduleCompile!X87)),ISNUMBER(FIND("9F",ScheduleCompile!X87)),ISNUMBER(FIND("4F",ScheduleCompile!X87))),VALUE(LEFT(ScheduleCompile!X87,FIND("F",ScheduleCompile!X87)-1)),ScheduleCompile!X87)))))))</f>
        <v>0.1</v>
      </c>
      <c r="AD94" s="1">
        <f>IF(AND(ISERROR(IF(ScheduleCompile!Y87="Off",0,IF(ScheduleCompile!Y87="On",1,IF(ISNUMBER(ScheduleCompile!Y87),ScheduleCompile!Y87/1,IF(ISTEXT(ScheduleCompile!Y87),IF(OR(ISNUMBER(FIND("5F",ScheduleCompile!Y87)),ISNUMBER(FIND("0F",ScheduleCompile!Y87)),ISNUMBER(FIND("8F",ScheduleCompile!Y87)),ISNUMBER(FIND("1F",ScheduleCompile!Y87)),ISNUMBER(FIND("2F",ScheduleCompile!Y87)),ISNUMBER(FIND("3F",ScheduleCompile!Y87)),ISNUMBER(FIND("6F",ScheduleCompile!Y87)),ISNUMBER(FIND("7F",ScheduleCompile!Y87)),ISNUMBER(FIND("9F",ScheduleCompile!Y87)),ISNUMBER(FIND("4F",ScheduleCompile!Y87))),VALUE(LEFT(ScheduleCompile!Y87,FIND("F",ScheduleCompile!Y87)-1)),ScheduleCompile!Y87)))))),ISTEXT(ScheduleCompile!#REF!)),"ENDTABLE",IF(ISERROR(IF(ScheduleCompile!Y87="Off",0,IF(ScheduleCompile!Y87="On",1,IF(ISNUMBER(ScheduleCompile!Y87),ScheduleCompile!Y87/1,IF(ISTEXT(ScheduleCompile!Y87),IF(OR(ISNUMBER(FIND("5F",ScheduleCompile!Y87)),ISNUMBER(FIND("0F",ScheduleCompile!Y87)),ISNUMBER(FIND("8F",ScheduleCompile!Y87)),ISNUMBER(FIND("1F",ScheduleCompile!Y87)),ISNUMBER(FIND("2F",ScheduleCompile!Y87)),ISNUMBER(FIND("3F",ScheduleCompile!Y87)),ISNUMBER(FIND("6F",ScheduleCompile!Y87)),ISNUMBER(FIND("7F",ScheduleCompile!Y87)),ISNUMBER(FIND("9F",ScheduleCompile!Y87)),ISNUMBER(FIND("4F",ScheduleCompile!Y87))),VALUE(LEFT(ScheduleCompile!Y87,FIND("F",ScheduleCompile!Y87)-1)),ScheduleCompile!Y87)))))),"",IF(ScheduleCompile!Y87="Off",0,IF(ScheduleCompile!Y87="On",1,IF(ISNUMBER(ScheduleCompile!Y87),ScheduleCompile!Y87/1,IF(ISTEXT(ScheduleCompile!Y87),IF(OR(ISNUMBER(FIND("5F",ScheduleCompile!Y87)),ISNUMBER(FIND("0F",ScheduleCompile!Y87)),ISNUMBER(FIND("8F",ScheduleCompile!Y87)),ISNUMBER(FIND("1F",ScheduleCompile!Y87)),ISNUMBER(FIND("2F",ScheduleCompile!Y87)),ISNUMBER(FIND("3F",ScheduleCompile!Y87)),ISNUMBER(FIND("6F",ScheduleCompile!Y87)),ISNUMBER(FIND("7F",ScheduleCompile!Y87)),ISNUMBER(FIND("9F",ScheduleCompile!Y87)),ISNUMBER(FIND("4F",ScheduleCompile!Y87))),VALUE(LEFT(ScheduleCompile!Y87,FIND("F",ScheduleCompile!Y87)-1)),ScheduleCompile!Y87)))))))</f>
        <v>0.1</v>
      </c>
    </row>
    <row r="95" spans="1:30" x14ac:dyDescent="0.25">
      <c r="A95" t="str">
        <f t="shared" si="4"/>
        <v>SchDay "HealthReceptacleSun"  Type = "Fraction" Hr = (0.05, 0.05, 0.05, 0.05, 0.05, 0.05, 0.05, 0.05, 0.1, 0.1, 0.1, 0.1, 0.1, 0.1, 0.1, 0.1, 0.05, 0.05, 0.05, 0.05, 0.05, 0.05, 0.05, 0.05) ..</v>
      </c>
      <c r="B95" s="1" t="s">
        <v>623</v>
      </c>
      <c r="C95" t="str">
        <f t="shared" si="5"/>
        <v xml:space="preserve">SchDay "HealthReceptacleSun"  Type = "Fraction" Hr = </v>
      </c>
      <c r="D95" t="str">
        <f t="shared" si="6"/>
        <v>(0.05, 0.05, 0.05, 0.05, 0.05, 0.05, 0.05, 0.05, 0.1, 0.1, 0.1, 0.1, 0.1, 0.1, 0.1, 0.1, 0.05, 0.05, 0.05, 0.05, 0.05, 0.05, 0.05, 0.05) ..</v>
      </c>
      <c r="E95" s="30" t="str">
        <f>ScheduleCompile!A88</f>
        <v>HealthReceptacleSun</v>
      </c>
      <c r="F95" t="str">
        <f t="shared" si="7"/>
        <v>Fraction</v>
      </c>
      <c r="G95" s="1">
        <f>IF(AND(ISERROR(IF(ScheduleCompile!B88="Off",0,IF(ScheduleCompile!B88="On",1,IF(ISNUMBER(ScheduleCompile!B88),ScheduleCompile!B88/1,IF(ISTEXT(ScheduleCompile!B88),IF(OR(ISNUMBER(FIND("5F",ScheduleCompile!B88)),ISNUMBER(FIND("0F",ScheduleCompile!B88)),ISNUMBER(FIND("8F",ScheduleCompile!B88)),ISNUMBER(FIND("1F",ScheduleCompile!B88)),ISNUMBER(FIND("2F",ScheduleCompile!B88)),ISNUMBER(FIND("3F",ScheduleCompile!B88)),ISNUMBER(FIND("6F",ScheduleCompile!B88)),ISNUMBER(FIND("7F",ScheduleCompile!B88)),ISNUMBER(FIND("9F",ScheduleCompile!B88)),ISNUMBER(FIND("4F",ScheduleCompile!B88))),VALUE(LEFT(ScheduleCompile!B88,FIND("F",ScheduleCompile!B88)-1)),ScheduleCompile!B88)))))),ISTEXT(ScheduleCompile!#REF!)),"ENDTABLE",IF(ISERROR(IF(ScheduleCompile!B88="Off",0,IF(ScheduleCompile!B88="On",1,IF(ISNUMBER(ScheduleCompile!B88),ScheduleCompile!B88/1,IF(ISTEXT(ScheduleCompile!B88),IF(OR(ISNUMBER(FIND("5F",ScheduleCompile!B88)),ISNUMBER(FIND("0F",ScheduleCompile!B88)),ISNUMBER(FIND("8F",ScheduleCompile!B88)),ISNUMBER(FIND("1F",ScheduleCompile!B88)),ISNUMBER(FIND("2F",ScheduleCompile!B88)),ISNUMBER(FIND("3F",ScheduleCompile!B88)),ISNUMBER(FIND("6F",ScheduleCompile!B88)),ISNUMBER(FIND("7F",ScheduleCompile!B88)),ISNUMBER(FIND("9F",ScheduleCompile!B88)),ISNUMBER(FIND("4F",ScheduleCompile!B88))),VALUE(LEFT(ScheduleCompile!B88,FIND("F",ScheduleCompile!B88)-1)),ScheduleCompile!B88)))))),"",IF(ScheduleCompile!B88="Off",0,IF(ScheduleCompile!B88="On",1,IF(ISNUMBER(ScheduleCompile!B88),ScheduleCompile!B88/1,IF(ISTEXT(ScheduleCompile!B88),IF(OR(ISNUMBER(FIND("5F",ScheduleCompile!B88)),ISNUMBER(FIND("0F",ScheduleCompile!B88)),ISNUMBER(FIND("8F",ScheduleCompile!B88)),ISNUMBER(FIND("1F",ScheduleCompile!B88)),ISNUMBER(FIND("2F",ScheduleCompile!B88)),ISNUMBER(FIND("3F",ScheduleCompile!B88)),ISNUMBER(FIND("6F",ScheduleCompile!B88)),ISNUMBER(FIND("7F",ScheduleCompile!B88)),ISNUMBER(FIND("9F",ScheduleCompile!B88)),ISNUMBER(FIND("4F",ScheduleCompile!B88))),VALUE(LEFT(ScheduleCompile!B88,FIND("F",ScheduleCompile!B88)-1)),ScheduleCompile!B88)))))))</f>
        <v>0.05</v>
      </c>
      <c r="H95" s="1">
        <f>IF(AND(ISERROR(IF(ScheduleCompile!C88="Off",0,IF(ScheduleCompile!C88="On",1,IF(ISNUMBER(ScheduleCompile!C88),ScheduleCompile!C88/1,IF(ISTEXT(ScheduleCompile!C88),IF(OR(ISNUMBER(FIND("5F",ScheduleCompile!C88)),ISNUMBER(FIND("0F",ScheduleCompile!C88)),ISNUMBER(FIND("8F",ScheduleCompile!C88)),ISNUMBER(FIND("1F",ScheduleCompile!C88)),ISNUMBER(FIND("2F",ScheduleCompile!C88)),ISNUMBER(FIND("3F",ScheduleCompile!C88)),ISNUMBER(FIND("6F",ScheduleCompile!C88)),ISNUMBER(FIND("7F",ScheduleCompile!C88)),ISNUMBER(FIND("9F",ScheduleCompile!C88)),ISNUMBER(FIND("4F",ScheduleCompile!C88))),VALUE(LEFT(ScheduleCompile!C88,FIND("F",ScheduleCompile!C88)-1)),ScheduleCompile!C88)))))),ISTEXT(ScheduleCompile!#REF!)),"ENDTABLE",IF(ISERROR(IF(ScheduleCompile!C88="Off",0,IF(ScheduleCompile!C88="On",1,IF(ISNUMBER(ScheduleCompile!C88),ScheduleCompile!C88/1,IF(ISTEXT(ScheduleCompile!C88),IF(OR(ISNUMBER(FIND("5F",ScheduleCompile!C88)),ISNUMBER(FIND("0F",ScheduleCompile!C88)),ISNUMBER(FIND("8F",ScheduleCompile!C88)),ISNUMBER(FIND("1F",ScheduleCompile!C88)),ISNUMBER(FIND("2F",ScheduleCompile!C88)),ISNUMBER(FIND("3F",ScheduleCompile!C88)),ISNUMBER(FIND("6F",ScheduleCompile!C88)),ISNUMBER(FIND("7F",ScheduleCompile!C88)),ISNUMBER(FIND("9F",ScheduleCompile!C88)),ISNUMBER(FIND("4F",ScheduleCompile!C88))),VALUE(LEFT(ScheduleCompile!C88,FIND("F",ScheduleCompile!C88)-1)),ScheduleCompile!C88)))))),"",IF(ScheduleCompile!C88="Off",0,IF(ScheduleCompile!C88="On",1,IF(ISNUMBER(ScheduleCompile!C88),ScheduleCompile!C88/1,IF(ISTEXT(ScheduleCompile!C88),IF(OR(ISNUMBER(FIND("5F",ScheduleCompile!C88)),ISNUMBER(FIND("0F",ScheduleCompile!C88)),ISNUMBER(FIND("8F",ScheduleCompile!C88)),ISNUMBER(FIND("1F",ScheduleCompile!C88)),ISNUMBER(FIND("2F",ScheduleCompile!C88)),ISNUMBER(FIND("3F",ScheduleCompile!C88)),ISNUMBER(FIND("6F",ScheduleCompile!C88)),ISNUMBER(FIND("7F",ScheduleCompile!C88)),ISNUMBER(FIND("9F",ScheduleCompile!C88)),ISNUMBER(FIND("4F",ScheduleCompile!C88))),VALUE(LEFT(ScheduleCompile!C88,FIND("F",ScheduleCompile!C88)-1)),ScheduleCompile!C88)))))))</f>
        <v>0.05</v>
      </c>
      <c r="I95" s="1">
        <f>IF(AND(ISERROR(IF(ScheduleCompile!D88="Off",0,IF(ScheduleCompile!D88="On",1,IF(ISNUMBER(ScheduleCompile!D88),ScheduleCompile!D88/1,IF(ISTEXT(ScheduleCompile!D88),IF(OR(ISNUMBER(FIND("5F",ScheduleCompile!D88)),ISNUMBER(FIND("0F",ScheduleCompile!D88)),ISNUMBER(FIND("8F",ScheduleCompile!D88)),ISNUMBER(FIND("1F",ScheduleCompile!D88)),ISNUMBER(FIND("2F",ScheduleCompile!D88)),ISNUMBER(FIND("3F",ScheduleCompile!D88)),ISNUMBER(FIND("6F",ScheduleCompile!D88)),ISNUMBER(FIND("7F",ScheduleCompile!D88)),ISNUMBER(FIND("9F",ScheduleCompile!D88)),ISNUMBER(FIND("4F",ScheduleCompile!D88))),VALUE(LEFT(ScheduleCompile!D88,FIND("F",ScheduleCompile!D88)-1)),ScheduleCompile!D88)))))),ISTEXT(ScheduleCompile!#REF!)),"ENDTABLE",IF(ISERROR(IF(ScheduleCompile!D88="Off",0,IF(ScheduleCompile!D88="On",1,IF(ISNUMBER(ScheduleCompile!D88),ScheduleCompile!D88/1,IF(ISTEXT(ScheduleCompile!D88),IF(OR(ISNUMBER(FIND("5F",ScheduleCompile!D88)),ISNUMBER(FIND("0F",ScheduleCompile!D88)),ISNUMBER(FIND("8F",ScheduleCompile!D88)),ISNUMBER(FIND("1F",ScheduleCompile!D88)),ISNUMBER(FIND("2F",ScheduleCompile!D88)),ISNUMBER(FIND("3F",ScheduleCompile!D88)),ISNUMBER(FIND("6F",ScheduleCompile!D88)),ISNUMBER(FIND("7F",ScheduleCompile!D88)),ISNUMBER(FIND("9F",ScheduleCompile!D88)),ISNUMBER(FIND("4F",ScheduleCompile!D88))),VALUE(LEFT(ScheduleCompile!D88,FIND("F",ScheduleCompile!D88)-1)),ScheduleCompile!D88)))))),"",IF(ScheduleCompile!D88="Off",0,IF(ScheduleCompile!D88="On",1,IF(ISNUMBER(ScheduleCompile!D88),ScheduleCompile!D88/1,IF(ISTEXT(ScheduleCompile!D88),IF(OR(ISNUMBER(FIND("5F",ScheduleCompile!D88)),ISNUMBER(FIND("0F",ScheduleCompile!D88)),ISNUMBER(FIND("8F",ScheduleCompile!D88)),ISNUMBER(FIND("1F",ScheduleCompile!D88)),ISNUMBER(FIND("2F",ScheduleCompile!D88)),ISNUMBER(FIND("3F",ScheduleCompile!D88)),ISNUMBER(FIND("6F",ScheduleCompile!D88)),ISNUMBER(FIND("7F",ScheduleCompile!D88)),ISNUMBER(FIND("9F",ScheduleCompile!D88)),ISNUMBER(FIND("4F",ScheduleCompile!D88))),VALUE(LEFT(ScheduleCompile!D88,FIND("F",ScheduleCompile!D88)-1)),ScheduleCompile!D88)))))))</f>
        <v>0.05</v>
      </c>
      <c r="J95" s="1">
        <f>IF(AND(ISERROR(IF(ScheduleCompile!E88="Off",0,IF(ScheduleCompile!E88="On",1,IF(ISNUMBER(ScheduleCompile!E88),ScheduleCompile!E88/1,IF(ISTEXT(ScheduleCompile!E88),IF(OR(ISNUMBER(FIND("5F",ScheduleCompile!E88)),ISNUMBER(FIND("0F",ScheduleCompile!E88)),ISNUMBER(FIND("8F",ScheduleCompile!E88)),ISNUMBER(FIND("1F",ScheduleCompile!E88)),ISNUMBER(FIND("2F",ScheduleCompile!E88)),ISNUMBER(FIND("3F",ScheduleCompile!E88)),ISNUMBER(FIND("6F",ScheduleCompile!E88)),ISNUMBER(FIND("7F",ScheduleCompile!E88)),ISNUMBER(FIND("9F",ScheduleCompile!E88)),ISNUMBER(FIND("4F",ScheduleCompile!E88))),VALUE(LEFT(ScheduleCompile!E88,FIND("F",ScheduleCompile!E88)-1)),ScheduleCompile!E88)))))),ISTEXT(ScheduleCompile!#REF!)),"ENDTABLE",IF(ISERROR(IF(ScheduleCompile!E88="Off",0,IF(ScheduleCompile!E88="On",1,IF(ISNUMBER(ScheduleCompile!E88),ScheduleCompile!E88/1,IF(ISTEXT(ScheduleCompile!E88),IF(OR(ISNUMBER(FIND("5F",ScheduleCompile!E88)),ISNUMBER(FIND("0F",ScheduleCompile!E88)),ISNUMBER(FIND("8F",ScheduleCompile!E88)),ISNUMBER(FIND("1F",ScheduleCompile!E88)),ISNUMBER(FIND("2F",ScheduleCompile!E88)),ISNUMBER(FIND("3F",ScheduleCompile!E88)),ISNUMBER(FIND("6F",ScheduleCompile!E88)),ISNUMBER(FIND("7F",ScheduleCompile!E88)),ISNUMBER(FIND("9F",ScheduleCompile!E88)),ISNUMBER(FIND("4F",ScheduleCompile!E88))),VALUE(LEFT(ScheduleCompile!E88,FIND("F",ScheduleCompile!E88)-1)),ScheduleCompile!E88)))))),"",IF(ScheduleCompile!E88="Off",0,IF(ScheduleCompile!E88="On",1,IF(ISNUMBER(ScheduleCompile!E88),ScheduleCompile!E88/1,IF(ISTEXT(ScheduleCompile!E88),IF(OR(ISNUMBER(FIND("5F",ScheduleCompile!E88)),ISNUMBER(FIND("0F",ScheduleCompile!E88)),ISNUMBER(FIND("8F",ScheduleCompile!E88)),ISNUMBER(FIND("1F",ScheduleCompile!E88)),ISNUMBER(FIND("2F",ScheduleCompile!E88)),ISNUMBER(FIND("3F",ScheduleCompile!E88)),ISNUMBER(FIND("6F",ScheduleCompile!E88)),ISNUMBER(FIND("7F",ScheduleCompile!E88)),ISNUMBER(FIND("9F",ScheduleCompile!E88)),ISNUMBER(FIND("4F",ScheduleCompile!E88))),VALUE(LEFT(ScheduleCompile!E88,FIND("F",ScheduleCompile!E88)-1)),ScheduleCompile!E88)))))))</f>
        <v>0.05</v>
      </c>
      <c r="K95" s="1">
        <f>IF(AND(ISERROR(IF(ScheduleCompile!F88="Off",0,IF(ScheduleCompile!F88="On",1,IF(ISNUMBER(ScheduleCompile!F88),ScheduleCompile!F88/1,IF(ISTEXT(ScheduleCompile!F88),IF(OR(ISNUMBER(FIND("5F",ScheduleCompile!F88)),ISNUMBER(FIND("0F",ScheduleCompile!F88)),ISNUMBER(FIND("8F",ScheduleCompile!F88)),ISNUMBER(FIND("1F",ScheduleCompile!F88)),ISNUMBER(FIND("2F",ScheduleCompile!F88)),ISNUMBER(FIND("3F",ScheduleCompile!F88)),ISNUMBER(FIND("6F",ScheduleCompile!F88)),ISNUMBER(FIND("7F",ScheduleCompile!F88)),ISNUMBER(FIND("9F",ScheduleCompile!F88)),ISNUMBER(FIND("4F",ScheduleCompile!F88))),VALUE(LEFT(ScheduleCompile!F88,FIND("F",ScheduleCompile!F88)-1)),ScheduleCompile!F88)))))),ISTEXT(ScheduleCompile!#REF!)),"ENDTABLE",IF(ISERROR(IF(ScheduleCompile!F88="Off",0,IF(ScheduleCompile!F88="On",1,IF(ISNUMBER(ScheduleCompile!F88),ScheduleCompile!F88/1,IF(ISTEXT(ScheduleCompile!F88),IF(OR(ISNUMBER(FIND("5F",ScheduleCompile!F88)),ISNUMBER(FIND("0F",ScheduleCompile!F88)),ISNUMBER(FIND("8F",ScheduleCompile!F88)),ISNUMBER(FIND("1F",ScheduleCompile!F88)),ISNUMBER(FIND("2F",ScheduleCompile!F88)),ISNUMBER(FIND("3F",ScheduleCompile!F88)),ISNUMBER(FIND("6F",ScheduleCompile!F88)),ISNUMBER(FIND("7F",ScheduleCompile!F88)),ISNUMBER(FIND("9F",ScheduleCompile!F88)),ISNUMBER(FIND("4F",ScheduleCompile!F88))),VALUE(LEFT(ScheduleCompile!F88,FIND("F",ScheduleCompile!F88)-1)),ScheduleCompile!F88)))))),"",IF(ScheduleCompile!F88="Off",0,IF(ScheduleCompile!F88="On",1,IF(ISNUMBER(ScheduleCompile!F88),ScheduleCompile!F88/1,IF(ISTEXT(ScheduleCompile!F88),IF(OR(ISNUMBER(FIND("5F",ScheduleCompile!F88)),ISNUMBER(FIND("0F",ScheduleCompile!F88)),ISNUMBER(FIND("8F",ScheduleCompile!F88)),ISNUMBER(FIND("1F",ScheduleCompile!F88)),ISNUMBER(FIND("2F",ScheduleCompile!F88)),ISNUMBER(FIND("3F",ScheduleCompile!F88)),ISNUMBER(FIND("6F",ScheduleCompile!F88)),ISNUMBER(FIND("7F",ScheduleCompile!F88)),ISNUMBER(FIND("9F",ScheduleCompile!F88)),ISNUMBER(FIND("4F",ScheduleCompile!F88))),VALUE(LEFT(ScheduleCompile!F88,FIND("F",ScheduleCompile!F88)-1)),ScheduleCompile!F88)))))))</f>
        <v>0.05</v>
      </c>
      <c r="L95" s="1">
        <f>IF(AND(ISERROR(IF(ScheduleCompile!G88="Off",0,IF(ScheduleCompile!G88="On",1,IF(ISNUMBER(ScheduleCompile!G88),ScheduleCompile!G88/1,IF(ISTEXT(ScheduleCompile!G88),IF(OR(ISNUMBER(FIND("5F",ScheduleCompile!G88)),ISNUMBER(FIND("0F",ScheduleCompile!G88)),ISNUMBER(FIND("8F",ScheduleCompile!G88)),ISNUMBER(FIND("1F",ScheduleCompile!G88)),ISNUMBER(FIND("2F",ScheduleCompile!G88)),ISNUMBER(FIND("3F",ScheduleCompile!G88)),ISNUMBER(FIND("6F",ScheduleCompile!G88)),ISNUMBER(FIND("7F",ScheduleCompile!G88)),ISNUMBER(FIND("9F",ScheduleCompile!G88)),ISNUMBER(FIND("4F",ScheduleCompile!G88))),VALUE(LEFT(ScheduleCompile!G88,FIND("F",ScheduleCompile!G88)-1)),ScheduleCompile!G88)))))),ISTEXT(ScheduleCompile!#REF!)),"ENDTABLE",IF(ISERROR(IF(ScheduleCompile!G88="Off",0,IF(ScheduleCompile!G88="On",1,IF(ISNUMBER(ScheduleCompile!G88),ScheduleCompile!G88/1,IF(ISTEXT(ScheduleCompile!G88),IF(OR(ISNUMBER(FIND("5F",ScheduleCompile!G88)),ISNUMBER(FIND("0F",ScheduleCompile!G88)),ISNUMBER(FIND("8F",ScheduleCompile!G88)),ISNUMBER(FIND("1F",ScheduleCompile!G88)),ISNUMBER(FIND("2F",ScheduleCompile!G88)),ISNUMBER(FIND("3F",ScheduleCompile!G88)),ISNUMBER(FIND("6F",ScheduleCompile!G88)),ISNUMBER(FIND("7F",ScheduleCompile!G88)),ISNUMBER(FIND("9F",ScheduleCompile!G88)),ISNUMBER(FIND("4F",ScheduleCompile!G88))),VALUE(LEFT(ScheduleCompile!G88,FIND("F",ScheduleCompile!G88)-1)),ScheduleCompile!G88)))))),"",IF(ScheduleCompile!G88="Off",0,IF(ScheduleCompile!G88="On",1,IF(ISNUMBER(ScheduleCompile!G88),ScheduleCompile!G88/1,IF(ISTEXT(ScheduleCompile!G88),IF(OR(ISNUMBER(FIND("5F",ScheduleCompile!G88)),ISNUMBER(FIND("0F",ScheduleCompile!G88)),ISNUMBER(FIND("8F",ScheduleCompile!G88)),ISNUMBER(FIND("1F",ScheduleCompile!G88)),ISNUMBER(FIND("2F",ScheduleCompile!G88)),ISNUMBER(FIND("3F",ScheduleCompile!G88)),ISNUMBER(FIND("6F",ScheduleCompile!G88)),ISNUMBER(FIND("7F",ScheduleCompile!G88)),ISNUMBER(FIND("9F",ScheduleCompile!G88)),ISNUMBER(FIND("4F",ScheduleCompile!G88))),VALUE(LEFT(ScheduleCompile!G88,FIND("F",ScheduleCompile!G88)-1)),ScheduleCompile!G88)))))))</f>
        <v>0.05</v>
      </c>
      <c r="M95" s="1">
        <f>IF(AND(ISERROR(IF(ScheduleCompile!H88="Off",0,IF(ScheduleCompile!H88="On",1,IF(ISNUMBER(ScheduleCompile!H88),ScheduleCompile!H88/1,IF(ISTEXT(ScheduleCompile!H88),IF(OR(ISNUMBER(FIND("5F",ScheduleCompile!H88)),ISNUMBER(FIND("0F",ScheduleCompile!H88)),ISNUMBER(FIND("8F",ScheduleCompile!H88)),ISNUMBER(FIND("1F",ScheduleCompile!H88)),ISNUMBER(FIND("2F",ScheduleCompile!H88)),ISNUMBER(FIND("3F",ScheduleCompile!H88)),ISNUMBER(FIND("6F",ScheduleCompile!H88)),ISNUMBER(FIND("7F",ScheduleCompile!H88)),ISNUMBER(FIND("9F",ScheduleCompile!H88)),ISNUMBER(FIND("4F",ScheduleCompile!H88))),VALUE(LEFT(ScheduleCompile!H88,FIND("F",ScheduleCompile!H88)-1)),ScheduleCompile!H88)))))),ISTEXT(ScheduleCompile!#REF!)),"ENDTABLE",IF(ISERROR(IF(ScheduleCompile!H88="Off",0,IF(ScheduleCompile!H88="On",1,IF(ISNUMBER(ScheduleCompile!H88),ScheduleCompile!H88/1,IF(ISTEXT(ScheduleCompile!H88),IF(OR(ISNUMBER(FIND("5F",ScheduleCompile!H88)),ISNUMBER(FIND("0F",ScheduleCompile!H88)),ISNUMBER(FIND("8F",ScheduleCompile!H88)),ISNUMBER(FIND("1F",ScheduleCompile!H88)),ISNUMBER(FIND("2F",ScheduleCompile!H88)),ISNUMBER(FIND("3F",ScheduleCompile!H88)),ISNUMBER(FIND("6F",ScheduleCompile!H88)),ISNUMBER(FIND("7F",ScheduleCompile!H88)),ISNUMBER(FIND("9F",ScheduleCompile!H88)),ISNUMBER(FIND("4F",ScheduleCompile!H88))),VALUE(LEFT(ScheduleCompile!H88,FIND("F",ScheduleCompile!H88)-1)),ScheduleCompile!H88)))))),"",IF(ScheduleCompile!H88="Off",0,IF(ScheduleCompile!H88="On",1,IF(ISNUMBER(ScheduleCompile!H88),ScheduleCompile!H88/1,IF(ISTEXT(ScheduleCompile!H88),IF(OR(ISNUMBER(FIND("5F",ScheduleCompile!H88)),ISNUMBER(FIND("0F",ScheduleCompile!H88)),ISNUMBER(FIND("8F",ScheduleCompile!H88)),ISNUMBER(FIND("1F",ScheduleCompile!H88)),ISNUMBER(FIND("2F",ScheduleCompile!H88)),ISNUMBER(FIND("3F",ScheduleCompile!H88)),ISNUMBER(FIND("6F",ScheduleCompile!H88)),ISNUMBER(FIND("7F",ScheduleCompile!H88)),ISNUMBER(FIND("9F",ScheduleCompile!H88)),ISNUMBER(FIND("4F",ScheduleCompile!H88))),VALUE(LEFT(ScheduleCompile!H88,FIND("F",ScheduleCompile!H88)-1)),ScheduleCompile!H88)))))))</f>
        <v>0.05</v>
      </c>
      <c r="N95" s="1">
        <f>IF(AND(ISERROR(IF(ScheduleCompile!I88="Off",0,IF(ScheduleCompile!I88="On",1,IF(ISNUMBER(ScheduleCompile!I88),ScheduleCompile!I88/1,IF(ISTEXT(ScheduleCompile!I88),IF(OR(ISNUMBER(FIND("5F",ScheduleCompile!I88)),ISNUMBER(FIND("0F",ScheduleCompile!I88)),ISNUMBER(FIND("8F",ScheduleCompile!I88)),ISNUMBER(FIND("1F",ScheduleCompile!I88)),ISNUMBER(FIND("2F",ScheduleCompile!I88)),ISNUMBER(FIND("3F",ScheduleCompile!I88)),ISNUMBER(FIND("6F",ScheduleCompile!I88)),ISNUMBER(FIND("7F",ScheduleCompile!I88)),ISNUMBER(FIND("9F",ScheduleCompile!I88)),ISNUMBER(FIND("4F",ScheduleCompile!I88))),VALUE(LEFT(ScheduleCompile!I88,FIND("F",ScheduleCompile!I88)-1)),ScheduleCompile!I88)))))),ISTEXT(ScheduleCompile!#REF!)),"ENDTABLE",IF(ISERROR(IF(ScheduleCompile!I88="Off",0,IF(ScheduleCompile!I88="On",1,IF(ISNUMBER(ScheduleCompile!I88),ScheduleCompile!I88/1,IF(ISTEXT(ScheduleCompile!I88),IF(OR(ISNUMBER(FIND("5F",ScheduleCompile!I88)),ISNUMBER(FIND("0F",ScheduleCompile!I88)),ISNUMBER(FIND("8F",ScheduleCompile!I88)),ISNUMBER(FIND("1F",ScheduleCompile!I88)),ISNUMBER(FIND("2F",ScheduleCompile!I88)),ISNUMBER(FIND("3F",ScheduleCompile!I88)),ISNUMBER(FIND("6F",ScheduleCompile!I88)),ISNUMBER(FIND("7F",ScheduleCompile!I88)),ISNUMBER(FIND("9F",ScheduleCompile!I88)),ISNUMBER(FIND("4F",ScheduleCompile!I88))),VALUE(LEFT(ScheduleCompile!I88,FIND("F",ScheduleCompile!I88)-1)),ScheduleCompile!I88)))))),"",IF(ScheduleCompile!I88="Off",0,IF(ScheduleCompile!I88="On",1,IF(ISNUMBER(ScheduleCompile!I88),ScheduleCompile!I88/1,IF(ISTEXT(ScheduleCompile!I88),IF(OR(ISNUMBER(FIND("5F",ScheduleCompile!I88)),ISNUMBER(FIND("0F",ScheduleCompile!I88)),ISNUMBER(FIND("8F",ScheduleCompile!I88)),ISNUMBER(FIND("1F",ScheduleCompile!I88)),ISNUMBER(FIND("2F",ScheduleCompile!I88)),ISNUMBER(FIND("3F",ScheduleCompile!I88)),ISNUMBER(FIND("6F",ScheduleCompile!I88)),ISNUMBER(FIND("7F",ScheduleCompile!I88)),ISNUMBER(FIND("9F",ScheduleCompile!I88)),ISNUMBER(FIND("4F",ScheduleCompile!I88))),VALUE(LEFT(ScheduleCompile!I88,FIND("F",ScheduleCompile!I88)-1)),ScheduleCompile!I88)))))))</f>
        <v>0.05</v>
      </c>
      <c r="O95" s="1">
        <f>IF(AND(ISERROR(IF(ScheduleCompile!J88="Off",0,IF(ScheduleCompile!J88="On",1,IF(ISNUMBER(ScheduleCompile!J88),ScheduleCompile!J88/1,IF(ISTEXT(ScheduleCompile!J88),IF(OR(ISNUMBER(FIND("5F",ScheduleCompile!J88)),ISNUMBER(FIND("0F",ScheduleCompile!J88)),ISNUMBER(FIND("8F",ScheduleCompile!J88)),ISNUMBER(FIND("1F",ScheduleCompile!J88)),ISNUMBER(FIND("2F",ScheduleCompile!J88)),ISNUMBER(FIND("3F",ScheduleCompile!J88)),ISNUMBER(FIND("6F",ScheduleCompile!J88)),ISNUMBER(FIND("7F",ScheduleCompile!J88)),ISNUMBER(FIND("9F",ScheduleCompile!J88)),ISNUMBER(FIND("4F",ScheduleCompile!J88))),VALUE(LEFT(ScheduleCompile!J88,FIND("F",ScheduleCompile!J88)-1)),ScheduleCompile!J88)))))),ISTEXT(ScheduleCompile!#REF!)),"ENDTABLE",IF(ISERROR(IF(ScheduleCompile!J88="Off",0,IF(ScheduleCompile!J88="On",1,IF(ISNUMBER(ScheduleCompile!J88),ScheduleCompile!J88/1,IF(ISTEXT(ScheduleCompile!J88),IF(OR(ISNUMBER(FIND("5F",ScheduleCompile!J88)),ISNUMBER(FIND("0F",ScheduleCompile!J88)),ISNUMBER(FIND("8F",ScheduleCompile!J88)),ISNUMBER(FIND("1F",ScheduleCompile!J88)),ISNUMBER(FIND("2F",ScheduleCompile!J88)),ISNUMBER(FIND("3F",ScheduleCompile!J88)),ISNUMBER(FIND("6F",ScheduleCompile!J88)),ISNUMBER(FIND("7F",ScheduleCompile!J88)),ISNUMBER(FIND("9F",ScheduleCompile!J88)),ISNUMBER(FIND("4F",ScheduleCompile!J88))),VALUE(LEFT(ScheduleCompile!J88,FIND("F",ScheduleCompile!J88)-1)),ScheduleCompile!J88)))))),"",IF(ScheduleCompile!J88="Off",0,IF(ScheduleCompile!J88="On",1,IF(ISNUMBER(ScheduleCompile!J88),ScheduleCompile!J88/1,IF(ISTEXT(ScheduleCompile!J88),IF(OR(ISNUMBER(FIND("5F",ScheduleCompile!J88)),ISNUMBER(FIND("0F",ScheduleCompile!J88)),ISNUMBER(FIND("8F",ScheduleCompile!J88)),ISNUMBER(FIND("1F",ScheduleCompile!J88)),ISNUMBER(FIND("2F",ScheduleCompile!J88)),ISNUMBER(FIND("3F",ScheduleCompile!J88)),ISNUMBER(FIND("6F",ScheduleCompile!J88)),ISNUMBER(FIND("7F",ScheduleCompile!J88)),ISNUMBER(FIND("9F",ScheduleCompile!J88)),ISNUMBER(FIND("4F",ScheduleCompile!J88))),VALUE(LEFT(ScheduleCompile!J88,FIND("F",ScheduleCompile!J88)-1)),ScheduleCompile!J88)))))))</f>
        <v>0.1</v>
      </c>
      <c r="P95" s="1">
        <f>IF(AND(ISERROR(IF(ScheduleCompile!K88="Off",0,IF(ScheduleCompile!K88="On",1,IF(ISNUMBER(ScheduleCompile!K88),ScheduleCompile!K88/1,IF(ISTEXT(ScheduleCompile!K88),IF(OR(ISNUMBER(FIND("5F",ScheduleCompile!K88)),ISNUMBER(FIND("0F",ScheduleCompile!K88)),ISNUMBER(FIND("8F",ScheduleCompile!K88)),ISNUMBER(FIND("1F",ScheduleCompile!K88)),ISNUMBER(FIND("2F",ScheduleCompile!K88)),ISNUMBER(FIND("3F",ScheduleCompile!K88)),ISNUMBER(FIND("6F",ScheduleCompile!K88)),ISNUMBER(FIND("7F",ScheduleCompile!K88)),ISNUMBER(FIND("9F",ScheduleCompile!K88)),ISNUMBER(FIND("4F",ScheduleCompile!K88))),VALUE(LEFT(ScheduleCompile!K88,FIND("F",ScheduleCompile!K88)-1)),ScheduleCompile!K88)))))),ISTEXT(ScheduleCompile!#REF!)),"ENDTABLE",IF(ISERROR(IF(ScheduleCompile!K88="Off",0,IF(ScheduleCompile!K88="On",1,IF(ISNUMBER(ScheduleCompile!K88),ScheduleCompile!K88/1,IF(ISTEXT(ScheduleCompile!K88),IF(OR(ISNUMBER(FIND("5F",ScheduleCompile!K88)),ISNUMBER(FIND("0F",ScheduleCompile!K88)),ISNUMBER(FIND("8F",ScheduleCompile!K88)),ISNUMBER(FIND("1F",ScheduleCompile!K88)),ISNUMBER(FIND("2F",ScheduleCompile!K88)),ISNUMBER(FIND("3F",ScheduleCompile!K88)),ISNUMBER(FIND("6F",ScheduleCompile!K88)),ISNUMBER(FIND("7F",ScheduleCompile!K88)),ISNUMBER(FIND("9F",ScheduleCompile!K88)),ISNUMBER(FIND("4F",ScheduleCompile!K88))),VALUE(LEFT(ScheduleCompile!K88,FIND("F",ScheduleCompile!K88)-1)),ScheduleCompile!K88)))))),"",IF(ScheduleCompile!K88="Off",0,IF(ScheduleCompile!K88="On",1,IF(ISNUMBER(ScheduleCompile!K88),ScheduleCompile!K88/1,IF(ISTEXT(ScheduleCompile!K88),IF(OR(ISNUMBER(FIND("5F",ScheduleCompile!K88)),ISNUMBER(FIND("0F",ScheduleCompile!K88)),ISNUMBER(FIND("8F",ScheduleCompile!K88)),ISNUMBER(FIND("1F",ScheduleCompile!K88)),ISNUMBER(FIND("2F",ScheduleCompile!K88)),ISNUMBER(FIND("3F",ScheduleCompile!K88)),ISNUMBER(FIND("6F",ScheduleCompile!K88)),ISNUMBER(FIND("7F",ScheduleCompile!K88)),ISNUMBER(FIND("9F",ScheduleCompile!K88)),ISNUMBER(FIND("4F",ScheduleCompile!K88))),VALUE(LEFT(ScheduleCompile!K88,FIND("F",ScheduleCompile!K88)-1)),ScheduleCompile!K88)))))))</f>
        <v>0.1</v>
      </c>
      <c r="Q95" s="1">
        <f>IF(AND(ISERROR(IF(ScheduleCompile!L88="Off",0,IF(ScheduleCompile!L88="On",1,IF(ISNUMBER(ScheduleCompile!L88),ScheduleCompile!L88/1,IF(ISTEXT(ScheduleCompile!L88),IF(OR(ISNUMBER(FIND("5F",ScheduleCompile!L88)),ISNUMBER(FIND("0F",ScheduleCompile!L88)),ISNUMBER(FIND("8F",ScheduleCompile!L88)),ISNUMBER(FIND("1F",ScheduleCompile!L88)),ISNUMBER(FIND("2F",ScheduleCompile!L88)),ISNUMBER(FIND("3F",ScheduleCompile!L88)),ISNUMBER(FIND("6F",ScheduleCompile!L88)),ISNUMBER(FIND("7F",ScheduleCompile!L88)),ISNUMBER(FIND("9F",ScheduleCompile!L88)),ISNUMBER(FIND("4F",ScheduleCompile!L88))),VALUE(LEFT(ScheduleCompile!L88,FIND("F",ScheduleCompile!L88)-1)),ScheduleCompile!L88)))))),ISTEXT(ScheduleCompile!#REF!)),"ENDTABLE",IF(ISERROR(IF(ScheduleCompile!L88="Off",0,IF(ScheduleCompile!L88="On",1,IF(ISNUMBER(ScheduleCompile!L88),ScheduleCompile!L88/1,IF(ISTEXT(ScheduleCompile!L88),IF(OR(ISNUMBER(FIND("5F",ScheduleCompile!L88)),ISNUMBER(FIND("0F",ScheduleCompile!L88)),ISNUMBER(FIND("8F",ScheduleCompile!L88)),ISNUMBER(FIND("1F",ScheduleCompile!L88)),ISNUMBER(FIND("2F",ScheduleCompile!L88)),ISNUMBER(FIND("3F",ScheduleCompile!L88)),ISNUMBER(FIND("6F",ScheduleCompile!L88)),ISNUMBER(FIND("7F",ScheduleCompile!L88)),ISNUMBER(FIND("9F",ScheduleCompile!L88)),ISNUMBER(FIND("4F",ScheduleCompile!L88))),VALUE(LEFT(ScheduleCompile!L88,FIND("F",ScheduleCompile!L88)-1)),ScheduleCompile!L88)))))),"",IF(ScheduleCompile!L88="Off",0,IF(ScheduleCompile!L88="On",1,IF(ISNUMBER(ScheduleCompile!L88),ScheduleCompile!L88/1,IF(ISTEXT(ScheduleCompile!L88),IF(OR(ISNUMBER(FIND("5F",ScheduleCompile!L88)),ISNUMBER(FIND("0F",ScheduleCompile!L88)),ISNUMBER(FIND("8F",ScheduleCompile!L88)),ISNUMBER(FIND("1F",ScheduleCompile!L88)),ISNUMBER(FIND("2F",ScheduleCompile!L88)),ISNUMBER(FIND("3F",ScheduleCompile!L88)),ISNUMBER(FIND("6F",ScheduleCompile!L88)),ISNUMBER(FIND("7F",ScheduleCompile!L88)),ISNUMBER(FIND("9F",ScheduleCompile!L88)),ISNUMBER(FIND("4F",ScheduleCompile!L88))),VALUE(LEFT(ScheduleCompile!L88,FIND("F",ScheduleCompile!L88)-1)),ScheduleCompile!L88)))))))</f>
        <v>0.1</v>
      </c>
      <c r="R95" s="1">
        <f>IF(AND(ISERROR(IF(ScheduleCompile!M88="Off",0,IF(ScheduleCompile!M88="On",1,IF(ISNUMBER(ScheduleCompile!M88),ScheduleCompile!M88/1,IF(ISTEXT(ScheduleCompile!M88),IF(OR(ISNUMBER(FIND("5F",ScheduleCompile!M88)),ISNUMBER(FIND("0F",ScheduleCompile!M88)),ISNUMBER(FIND("8F",ScheduleCompile!M88)),ISNUMBER(FIND("1F",ScheduleCompile!M88)),ISNUMBER(FIND("2F",ScheduleCompile!M88)),ISNUMBER(FIND("3F",ScheduleCompile!M88)),ISNUMBER(FIND("6F",ScheduleCompile!M88)),ISNUMBER(FIND("7F",ScheduleCompile!M88)),ISNUMBER(FIND("9F",ScheduleCompile!M88)),ISNUMBER(FIND("4F",ScheduleCompile!M88))),VALUE(LEFT(ScheduleCompile!M88,FIND("F",ScheduleCompile!M88)-1)),ScheduleCompile!M88)))))),ISTEXT(ScheduleCompile!#REF!)),"ENDTABLE",IF(ISERROR(IF(ScheduleCompile!M88="Off",0,IF(ScheduleCompile!M88="On",1,IF(ISNUMBER(ScheduleCompile!M88),ScheduleCompile!M88/1,IF(ISTEXT(ScheduleCompile!M88),IF(OR(ISNUMBER(FIND("5F",ScheduleCompile!M88)),ISNUMBER(FIND("0F",ScheduleCompile!M88)),ISNUMBER(FIND("8F",ScheduleCompile!M88)),ISNUMBER(FIND("1F",ScheduleCompile!M88)),ISNUMBER(FIND("2F",ScheduleCompile!M88)),ISNUMBER(FIND("3F",ScheduleCompile!M88)),ISNUMBER(FIND("6F",ScheduleCompile!M88)),ISNUMBER(FIND("7F",ScheduleCompile!M88)),ISNUMBER(FIND("9F",ScheduleCompile!M88)),ISNUMBER(FIND("4F",ScheduleCompile!M88))),VALUE(LEFT(ScheduleCompile!M88,FIND("F",ScheduleCompile!M88)-1)),ScheduleCompile!M88)))))),"",IF(ScheduleCompile!M88="Off",0,IF(ScheduleCompile!M88="On",1,IF(ISNUMBER(ScheduleCompile!M88),ScheduleCompile!M88/1,IF(ISTEXT(ScheduleCompile!M88),IF(OR(ISNUMBER(FIND("5F",ScheduleCompile!M88)),ISNUMBER(FIND("0F",ScheduleCompile!M88)),ISNUMBER(FIND("8F",ScheduleCompile!M88)),ISNUMBER(FIND("1F",ScheduleCompile!M88)),ISNUMBER(FIND("2F",ScheduleCompile!M88)),ISNUMBER(FIND("3F",ScheduleCompile!M88)),ISNUMBER(FIND("6F",ScheduleCompile!M88)),ISNUMBER(FIND("7F",ScheduleCompile!M88)),ISNUMBER(FIND("9F",ScheduleCompile!M88)),ISNUMBER(FIND("4F",ScheduleCompile!M88))),VALUE(LEFT(ScheduleCompile!M88,FIND("F",ScheduleCompile!M88)-1)),ScheduleCompile!M88)))))))</f>
        <v>0.1</v>
      </c>
      <c r="S95" s="1">
        <f>IF(AND(ISERROR(IF(ScheduleCompile!N88="Off",0,IF(ScheduleCompile!N88="On",1,IF(ISNUMBER(ScheduleCompile!N88),ScheduleCompile!N88/1,IF(ISTEXT(ScheduleCompile!N88),IF(OR(ISNUMBER(FIND("5F",ScheduleCompile!N88)),ISNUMBER(FIND("0F",ScheduleCompile!N88)),ISNUMBER(FIND("8F",ScheduleCompile!N88)),ISNUMBER(FIND("1F",ScheduleCompile!N88)),ISNUMBER(FIND("2F",ScheduleCompile!N88)),ISNUMBER(FIND("3F",ScheduleCompile!N88)),ISNUMBER(FIND("6F",ScheduleCompile!N88)),ISNUMBER(FIND("7F",ScheduleCompile!N88)),ISNUMBER(FIND("9F",ScheduleCompile!N88)),ISNUMBER(FIND("4F",ScheduleCompile!N88))),VALUE(LEFT(ScheduleCompile!N88,FIND("F",ScheduleCompile!N88)-1)),ScheduleCompile!N88)))))),ISTEXT(ScheduleCompile!#REF!)),"ENDTABLE",IF(ISERROR(IF(ScheduleCompile!N88="Off",0,IF(ScheduleCompile!N88="On",1,IF(ISNUMBER(ScheduleCompile!N88),ScheduleCompile!N88/1,IF(ISTEXT(ScheduleCompile!N88),IF(OR(ISNUMBER(FIND("5F",ScheduleCompile!N88)),ISNUMBER(FIND("0F",ScheduleCompile!N88)),ISNUMBER(FIND("8F",ScheduleCompile!N88)),ISNUMBER(FIND("1F",ScheduleCompile!N88)),ISNUMBER(FIND("2F",ScheduleCompile!N88)),ISNUMBER(FIND("3F",ScheduleCompile!N88)),ISNUMBER(FIND("6F",ScheduleCompile!N88)),ISNUMBER(FIND("7F",ScheduleCompile!N88)),ISNUMBER(FIND("9F",ScheduleCompile!N88)),ISNUMBER(FIND("4F",ScheduleCompile!N88))),VALUE(LEFT(ScheduleCompile!N88,FIND("F",ScheduleCompile!N88)-1)),ScheduleCompile!N88)))))),"",IF(ScheduleCompile!N88="Off",0,IF(ScheduleCompile!N88="On",1,IF(ISNUMBER(ScheduleCompile!N88),ScheduleCompile!N88/1,IF(ISTEXT(ScheduleCompile!N88),IF(OR(ISNUMBER(FIND("5F",ScheduleCompile!N88)),ISNUMBER(FIND("0F",ScheduleCompile!N88)),ISNUMBER(FIND("8F",ScheduleCompile!N88)),ISNUMBER(FIND("1F",ScheduleCompile!N88)),ISNUMBER(FIND("2F",ScheduleCompile!N88)),ISNUMBER(FIND("3F",ScheduleCompile!N88)),ISNUMBER(FIND("6F",ScheduleCompile!N88)),ISNUMBER(FIND("7F",ScheduleCompile!N88)),ISNUMBER(FIND("9F",ScheduleCompile!N88)),ISNUMBER(FIND("4F",ScheduleCompile!N88))),VALUE(LEFT(ScheduleCompile!N88,FIND("F",ScheduleCompile!N88)-1)),ScheduleCompile!N88)))))))</f>
        <v>0.1</v>
      </c>
      <c r="T95" s="1">
        <f>IF(AND(ISERROR(IF(ScheduleCompile!O88="Off",0,IF(ScheduleCompile!O88="On",1,IF(ISNUMBER(ScheduleCompile!O88),ScheduleCompile!O88/1,IF(ISTEXT(ScheduleCompile!O88),IF(OR(ISNUMBER(FIND("5F",ScheduleCompile!O88)),ISNUMBER(FIND("0F",ScheduleCompile!O88)),ISNUMBER(FIND("8F",ScheduleCompile!O88)),ISNUMBER(FIND("1F",ScheduleCompile!O88)),ISNUMBER(FIND("2F",ScheduleCompile!O88)),ISNUMBER(FIND("3F",ScheduleCompile!O88)),ISNUMBER(FIND("6F",ScheduleCompile!O88)),ISNUMBER(FIND("7F",ScheduleCompile!O88)),ISNUMBER(FIND("9F",ScheduleCompile!O88)),ISNUMBER(FIND("4F",ScheduleCompile!O88))),VALUE(LEFT(ScheduleCompile!O88,FIND("F",ScheduleCompile!O88)-1)),ScheduleCompile!O88)))))),ISTEXT(ScheduleCompile!#REF!)),"ENDTABLE",IF(ISERROR(IF(ScheduleCompile!O88="Off",0,IF(ScheduleCompile!O88="On",1,IF(ISNUMBER(ScheduleCompile!O88),ScheduleCompile!O88/1,IF(ISTEXT(ScheduleCompile!O88),IF(OR(ISNUMBER(FIND("5F",ScheduleCompile!O88)),ISNUMBER(FIND("0F",ScheduleCompile!O88)),ISNUMBER(FIND("8F",ScheduleCompile!O88)),ISNUMBER(FIND("1F",ScheduleCompile!O88)),ISNUMBER(FIND("2F",ScheduleCompile!O88)),ISNUMBER(FIND("3F",ScheduleCompile!O88)),ISNUMBER(FIND("6F",ScheduleCompile!O88)),ISNUMBER(FIND("7F",ScheduleCompile!O88)),ISNUMBER(FIND("9F",ScheduleCompile!O88)),ISNUMBER(FIND("4F",ScheduleCompile!O88))),VALUE(LEFT(ScheduleCompile!O88,FIND("F",ScheduleCompile!O88)-1)),ScheduleCompile!O88)))))),"",IF(ScheduleCompile!O88="Off",0,IF(ScheduleCompile!O88="On",1,IF(ISNUMBER(ScheduleCompile!O88),ScheduleCompile!O88/1,IF(ISTEXT(ScheduleCompile!O88),IF(OR(ISNUMBER(FIND("5F",ScheduleCompile!O88)),ISNUMBER(FIND("0F",ScheduleCompile!O88)),ISNUMBER(FIND("8F",ScheduleCompile!O88)),ISNUMBER(FIND("1F",ScheduleCompile!O88)),ISNUMBER(FIND("2F",ScheduleCompile!O88)),ISNUMBER(FIND("3F",ScheduleCompile!O88)),ISNUMBER(FIND("6F",ScheduleCompile!O88)),ISNUMBER(FIND("7F",ScheduleCompile!O88)),ISNUMBER(FIND("9F",ScheduleCompile!O88)),ISNUMBER(FIND("4F",ScheduleCompile!O88))),VALUE(LEFT(ScheduleCompile!O88,FIND("F",ScheduleCompile!O88)-1)),ScheduleCompile!O88)))))))</f>
        <v>0.1</v>
      </c>
      <c r="U95" s="1">
        <f>IF(AND(ISERROR(IF(ScheduleCompile!P88="Off",0,IF(ScheduleCompile!P88="On",1,IF(ISNUMBER(ScheduleCompile!P88),ScheduleCompile!P88/1,IF(ISTEXT(ScheduleCompile!P88),IF(OR(ISNUMBER(FIND("5F",ScheduleCompile!P88)),ISNUMBER(FIND("0F",ScheduleCompile!P88)),ISNUMBER(FIND("8F",ScheduleCompile!P88)),ISNUMBER(FIND("1F",ScheduleCompile!P88)),ISNUMBER(FIND("2F",ScheduleCompile!P88)),ISNUMBER(FIND("3F",ScheduleCompile!P88)),ISNUMBER(FIND("6F",ScheduleCompile!P88)),ISNUMBER(FIND("7F",ScheduleCompile!P88)),ISNUMBER(FIND("9F",ScheduleCompile!P88)),ISNUMBER(FIND("4F",ScheduleCompile!P88))),VALUE(LEFT(ScheduleCompile!P88,FIND("F",ScheduleCompile!P88)-1)),ScheduleCompile!P88)))))),ISTEXT(ScheduleCompile!#REF!)),"ENDTABLE",IF(ISERROR(IF(ScheduleCompile!P88="Off",0,IF(ScheduleCompile!P88="On",1,IF(ISNUMBER(ScheduleCompile!P88),ScheduleCompile!P88/1,IF(ISTEXT(ScheduleCompile!P88),IF(OR(ISNUMBER(FIND("5F",ScheduleCompile!P88)),ISNUMBER(FIND("0F",ScheduleCompile!P88)),ISNUMBER(FIND("8F",ScheduleCompile!P88)),ISNUMBER(FIND("1F",ScheduleCompile!P88)),ISNUMBER(FIND("2F",ScheduleCompile!P88)),ISNUMBER(FIND("3F",ScheduleCompile!P88)),ISNUMBER(FIND("6F",ScheduleCompile!P88)),ISNUMBER(FIND("7F",ScheduleCompile!P88)),ISNUMBER(FIND("9F",ScheduleCompile!P88)),ISNUMBER(FIND("4F",ScheduleCompile!P88))),VALUE(LEFT(ScheduleCompile!P88,FIND("F",ScheduleCompile!P88)-1)),ScheduleCompile!P88)))))),"",IF(ScheduleCompile!P88="Off",0,IF(ScheduleCompile!P88="On",1,IF(ISNUMBER(ScheduleCompile!P88),ScheduleCompile!P88/1,IF(ISTEXT(ScheduleCompile!P88),IF(OR(ISNUMBER(FIND("5F",ScheduleCompile!P88)),ISNUMBER(FIND("0F",ScheduleCompile!P88)),ISNUMBER(FIND("8F",ScheduleCompile!P88)),ISNUMBER(FIND("1F",ScheduleCompile!P88)),ISNUMBER(FIND("2F",ScheduleCompile!P88)),ISNUMBER(FIND("3F",ScheduleCompile!P88)),ISNUMBER(FIND("6F",ScheduleCompile!P88)),ISNUMBER(FIND("7F",ScheduleCompile!P88)),ISNUMBER(FIND("9F",ScheduleCompile!P88)),ISNUMBER(FIND("4F",ScheduleCompile!P88))),VALUE(LEFT(ScheduleCompile!P88,FIND("F",ScheduleCompile!P88)-1)),ScheduleCompile!P88)))))))</f>
        <v>0.1</v>
      </c>
      <c r="V95" s="1">
        <f>IF(AND(ISERROR(IF(ScheduleCompile!Q88="Off",0,IF(ScheduleCompile!Q88="On",1,IF(ISNUMBER(ScheduleCompile!Q88),ScheduleCompile!Q88/1,IF(ISTEXT(ScheduleCompile!Q88),IF(OR(ISNUMBER(FIND("5F",ScheduleCompile!Q88)),ISNUMBER(FIND("0F",ScheduleCompile!Q88)),ISNUMBER(FIND("8F",ScheduleCompile!Q88)),ISNUMBER(FIND("1F",ScheduleCompile!Q88)),ISNUMBER(FIND("2F",ScheduleCompile!Q88)),ISNUMBER(FIND("3F",ScheduleCompile!Q88)),ISNUMBER(FIND("6F",ScheduleCompile!Q88)),ISNUMBER(FIND("7F",ScheduleCompile!Q88)),ISNUMBER(FIND("9F",ScheduleCompile!Q88)),ISNUMBER(FIND("4F",ScheduleCompile!Q88))),VALUE(LEFT(ScheduleCompile!Q88,FIND("F",ScheduleCompile!Q88)-1)),ScheduleCompile!Q88)))))),ISTEXT(ScheduleCompile!#REF!)),"ENDTABLE",IF(ISERROR(IF(ScheduleCompile!Q88="Off",0,IF(ScheduleCompile!Q88="On",1,IF(ISNUMBER(ScheduleCompile!Q88),ScheduleCompile!Q88/1,IF(ISTEXT(ScheduleCompile!Q88),IF(OR(ISNUMBER(FIND("5F",ScheduleCompile!Q88)),ISNUMBER(FIND("0F",ScheduleCompile!Q88)),ISNUMBER(FIND("8F",ScheduleCompile!Q88)),ISNUMBER(FIND("1F",ScheduleCompile!Q88)),ISNUMBER(FIND("2F",ScheduleCompile!Q88)),ISNUMBER(FIND("3F",ScheduleCompile!Q88)),ISNUMBER(FIND("6F",ScheduleCompile!Q88)),ISNUMBER(FIND("7F",ScheduleCompile!Q88)),ISNUMBER(FIND("9F",ScheduleCompile!Q88)),ISNUMBER(FIND("4F",ScheduleCompile!Q88))),VALUE(LEFT(ScheduleCompile!Q88,FIND("F",ScheduleCompile!Q88)-1)),ScheduleCompile!Q88)))))),"",IF(ScheduleCompile!Q88="Off",0,IF(ScheduleCompile!Q88="On",1,IF(ISNUMBER(ScheduleCompile!Q88),ScheduleCompile!Q88/1,IF(ISTEXT(ScheduleCompile!Q88),IF(OR(ISNUMBER(FIND("5F",ScheduleCompile!Q88)),ISNUMBER(FIND("0F",ScheduleCompile!Q88)),ISNUMBER(FIND("8F",ScheduleCompile!Q88)),ISNUMBER(FIND("1F",ScheduleCompile!Q88)),ISNUMBER(FIND("2F",ScheduleCompile!Q88)),ISNUMBER(FIND("3F",ScheduleCompile!Q88)),ISNUMBER(FIND("6F",ScheduleCompile!Q88)),ISNUMBER(FIND("7F",ScheduleCompile!Q88)),ISNUMBER(FIND("9F",ScheduleCompile!Q88)),ISNUMBER(FIND("4F",ScheduleCompile!Q88))),VALUE(LEFT(ScheduleCompile!Q88,FIND("F",ScheduleCompile!Q88)-1)),ScheduleCompile!Q88)))))))</f>
        <v>0.1</v>
      </c>
      <c r="W95" s="1">
        <f>IF(AND(ISERROR(IF(ScheduleCompile!R88="Off",0,IF(ScheduleCompile!R88="On",1,IF(ISNUMBER(ScheduleCompile!R88),ScheduleCompile!R88/1,IF(ISTEXT(ScheduleCompile!R88),IF(OR(ISNUMBER(FIND("5F",ScheduleCompile!R88)),ISNUMBER(FIND("0F",ScheduleCompile!R88)),ISNUMBER(FIND("8F",ScheduleCompile!R88)),ISNUMBER(FIND("1F",ScheduleCompile!R88)),ISNUMBER(FIND("2F",ScheduleCompile!R88)),ISNUMBER(FIND("3F",ScheduleCompile!R88)),ISNUMBER(FIND("6F",ScheduleCompile!R88)),ISNUMBER(FIND("7F",ScheduleCompile!R88)),ISNUMBER(FIND("9F",ScheduleCompile!R88)),ISNUMBER(FIND("4F",ScheduleCompile!R88))),VALUE(LEFT(ScheduleCompile!R88,FIND("F",ScheduleCompile!R88)-1)),ScheduleCompile!R88)))))),ISTEXT(ScheduleCompile!#REF!)),"ENDTABLE",IF(ISERROR(IF(ScheduleCompile!R88="Off",0,IF(ScheduleCompile!R88="On",1,IF(ISNUMBER(ScheduleCompile!R88),ScheduleCompile!R88/1,IF(ISTEXT(ScheduleCompile!R88),IF(OR(ISNUMBER(FIND("5F",ScheduleCompile!R88)),ISNUMBER(FIND("0F",ScheduleCompile!R88)),ISNUMBER(FIND("8F",ScheduleCompile!R88)),ISNUMBER(FIND("1F",ScheduleCompile!R88)),ISNUMBER(FIND("2F",ScheduleCompile!R88)),ISNUMBER(FIND("3F",ScheduleCompile!R88)),ISNUMBER(FIND("6F",ScheduleCompile!R88)),ISNUMBER(FIND("7F",ScheduleCompile!R88)),ISNUMBER(FIND("9F",ScheduleCompile!R88)),ISNUMBER(FIND("4F",ScheduleCompile!R88))),VALUE(LEFT(ScheduleCompile!R88,FIND("F",ScheduleCompile!R88)-1)),ScheduleCompile!R88)))))),"",IF(ScheduleCompile!R88="Off",0,IF(ScheduleCompile!R88="On",1,IF(ISNUMBER(ScheduleCompile!R88),ScheduleCompile!R88/1,IF(ISTEXT(ScheduleCompile!R88),IF(OR(ISNUMBER(FIND("5F",ScheduleCompile!R88)),ISNUMBER(FIND("0F",ScheduleCompile!R88)),ISNUMBER(FIND("8F",ScheduleCompile!R88)),ISNUMBER(FIND("1F",ScheduleCompile!R88)),ISNUMBER(FIND("2F",ScheduleCompile!R88)),ISNUMBER(FIND("3F",ScheduleCompile!R88)),ISNUMBER(FIND("6F",ScheduleCompile!R88)),ISNUMBER(FIND("7F",ScheduleCompile!R88)),ISNUMBER(FIND("9F",ScheduleCompile!R88)),ISNUMBER(FIND("4F",ScheduleCompile!R88))),VALUE(LEFT(ScheduleCompile!R88,FIND("F",ScheduleCompile!R88)-1)),ScheduleCompile!R88)))))))</f>
        <v>0.05</v>
      </c>
      <c r="X95" s="1">
        <f>IF(AND(ISERROR(IF(ScheduleCompile!S88="Off",0,IF(ScheduleCompile!S88="On",1,IF(ISNUMBER(ScheduleCompile!S88),ScheduleCompile!S88/1,IF(ISTEXT(ScheduleCompile!S88),IF(OR(ISNUMBER(FIND("5F",ScheduleCompile!S88)),ISNUMBER(FIND("0F",ScheduleCompile!S88)),ISNUMBER(FIND("8F",ScheduleCompile!S88)),ISNUMBER(FIND("1F",ScheduleCompile!S88)),ISNUMBER(FIND("2F",ScheduleCompile!S88)),ISNUMBER(FIND("3F",ScheduleCompile!S88)),ISNUMBER(FIND("6F",ScheduleCompile!S88)),ISNUMBER(FIND("7F",ScheduleCompile!S88)),ISNUMBER(FIND("9F",ScheduleCompile!S88)),ISNUMBER(FIND("4F",ScheduleCompile!S88))),VALUE(LEFT(ScheduleCompile!S88,FIND("F",ScheduleCompile!S88)-1)),ScheduleCompile!S88)))))),ISTEXT(ScheduleCompile!#REF!)),"ENDTABLE",IF(ISERROR(IF(ScheduleCompile!S88="Off",0,IF(ScheduleCompile!S88="On",1,IF(ISNUMBER(ScheduleCompile!S88),ScheduleCompile!S88/1,IF(ISTEXT(ScheduleCompile!S88),IF(OR(ISNUMBER(FIND("5F",ScheduleCompile!S88)),ISNUMBER(FIND("0F",ScheduleCompile!S88)),ISNUMBER(FIND("8F",ScheduleCompile!S88)),ISNUMBER(FIND("1F",ScheduleCompile!S88)),ISNUMBER(FIND("2F",ScheduleCompile!S88)),ISNUMBER(FIND("3F",ScheduleCompile!S88)),ISNUMBER(FIND("6F",ScheduleCompile!S88)),ISNUMBER(FIND("7F",ScheduleCompile!S88)),ISNUMBER(FIND("9F",ScheduleCompile!S88)),ISNUMBER(FIND("4F",ScheduleCompile!S88))),VALUE(LEFT(ScheduleCompile!S88,FIND("F",ScheduleCompile!S88)-1)),ScheduleCompile!S88)))))),"",IF(ScheduleCompile!S88="Off",0,IF(ScheduleCompile!S88="On",1,IF(ISNUMBER(ScheduleCompile!S88),ScheduleCompile!S88/1,IF(ISTEXT(ScheduleCompile!S88),IF(OR(ISNUMBER(FIND("5F",ScheduleCompile!S88)),ISNUMBER(FIND("0F",ScheduleCompile!S88)),ISNUMBER(FIND("8F",ScheduleCompile!S88)),ISNUMBER(FIND("1F",ScheduleCompile!S88)),ISNUMBER(FIND("2F",ScheduleCompile!S88)),ISNUMBER(FIND("3F",ScheduleCompile!S88)),ISNUMBER(FIND("6F",ScheduleCompile!S88)),ISNUMBER(FIND("7F",ScheduleCompile!S88)),ISNUMBER(FIND("9F",ScheduleCompile!S88)),ISNUMBER(FIND("4F",ScheduleCompile!S88))),VALUE(LEFT(ScheduleCompile!S88,FIND("F",ScheduleCompile!S88)-1)),ScheduleCompile!S88)))))))</f>
        <v>0.05</v>
      </c>
      <c r="Y95" s="1">
        <f>IF(AND(ISERROR(IF(ScheduleCompile!T88="Off",0,IF(ScheduleCompile!T88="On",1,IF(ISNUMBER(ScheduleCompile!T88),ScheduleCompile!T88/1,IF(ISTEXT(ScheduleCompile!T88),IF(OR(ISNUMBER(FIND("5F",ScheduleCompile!T88)),ISNUMBER(FIND("0F",ScheduleCompile!T88)),ISNUMBER(FIND("8F",ScheduleCompile!T88)),ISNUMBER(FIND("1F",ScheduleCompile!T88)),ISNUMBER(FIND("2F",ScheduleCompile!T88)),ISNUMBER(FIND("3F",ScheduleCompile!T88)),ISNUMBER(FIND("6F",ScheduleCompile!T88)),ISNUMBER(FIND("7F",ScheduleCompile!T88)),ISNUMBER(FIND("9F",ScheduleCompile!T88)),ISNUMBER(FIND("4F",ScheduleCompile!T88))),VALUE(LEFT(ScheduleCompile!T88,FIND("F",ScheduleCompile!T88)-1)),ScheduleCompile!T88)))))),ISTEXT(ScheduleCompile!#REF!)),"ENDTABLE",IF(ISERROR(IF(ScheduleCompile!T88="Off",0,IF(ScheduleCompile!T88="On",1,IF(ISNUMBER(ScheduleCompile!T88),ScheduleCompile!T88/1,IF(ISTEXT(ScheduleCompile!T88),IF(OR(ISNUMBER(FIND("5F",ScheduleCompile!T88)),ISNUMBER(FIND("0F",ScheduleCompile!T88)),ISNUMBER(FIND("8F",ScheduleCompile!T88)),ISNUMBER(FIND("1F",ScheduleCompile!T88)),ISNUMBER(FIND("2F",ScheduleCompile!T88)),ISNUMBER(FIND("3F",ScheduleCompile!T88)),ISNUMBER(FIND("6F",ScheduleCompile!T88)),ISNUMBER(FIND("7F",ScheduleCompile!T88)),ISNUMBER(FIND("9F",ScheduleCompile!T88)),ISNUMBER(FIND("4F",ScheduleCompile!T88))),VALUE(LEFT(ScheduleCompile!T88,FIND("F",ScheduleCompile!T88)-1)),ScheduleCompile!T88)))))),"",IF(ScheduleCompile!T88="Off",0,IF(ScheduleCompile!T88="On",1,IF(ISNUMBER(ScheduleCompile!T88),ScheduleCompile!T88/1,IF(ISTEXT(ScheduleCompile!T88),IF(OR(ISNUMBER(FIND("5F",ScheduleCompile!T88)),ISNUMBER(FIND("0F",ScheduleCompile!T88)),ISNUMBER(FIND("8F",ScheduleCompile!T88)),ISNUMBER(FIND("1F",ScheduleCompile!T88)),ISNUMBER(FIND("2F",ScheduleCompile!T88)),ISNUMBER(FIND("3F",ScheduleCompile!T88)),ISNUMBER(FIND("6F",ScheduleCompile!T88)),ISNUMBER(FIND("7F",ScheduleCompile!T88)),ISNUMBER(FIND("9F",ScheduleCompile!T88)),ISNUMBER(FIND("4F",ScheduleCompile!T88))),VALUE(LEFT(ScheduleCompile!T88,FIND("F",ScheduleCompile!T88)-1)),ScheduleCompile!T88)))))))</f>
        <v>0.05</v>
      </c>
      <c r="Z95" s="1">
        <f>IF(AND(ISERROR(IF(ScheduleCompile!U88="Off",0,IF(ScheduleCompile!U88="On",1,IF(ISNUMBER(ScheduleCompile!U88),ScheduleCompile!U88/1,IF(ISTEXT(ScheduleCompile!U88),IF(OR(ISNUMBER(FIND("5F",ScheduleCompile!U88)),ISNUMBER(FIND("0F",ScheduleCompile!U88)),ISNUMBER(FIND("8F",ScheduleCompile!U88)),ISNUMBER(FIND("1F",ScheduleCompile!U88)),ISNUMBER(FIND("2F",ScheduleCompile!U88)),ISNUMBER(FIND("3F",ScheduleCompile!U88)),ISNUMBER(FIND("6F",ScheduleCompile!U88)),ISNUMBER(FIND("7F",ScheduleCompile!U88)),ISNUMBER(FIND("9F",ScheduleCompile!U88)),ISNUMBER(FIND("4F",ScheduleCompile!U88))),VALUE(LEFT(ScheduleCompile!U88,FIND("F",ScheduleCompile!U88)-1)),ScheduleCompile!U88)))))),ISTEXT(ScheduleCompile!#REF!)),"ENDTABLE",IF(ISERROR(IF(ScheduleCompile!U88="Off",0,IF(ScheduleCompile!U88="On",1,IF(ISNUMBER(ScheduleCompile!U88),ScheduleCompile!U88/1,IF(ISTEXT(ScheduleCompile!U88),IF(OR(ISNUMBER(FIND("5F",ScheduleCompile!U88)),ISNUMBER(FIND("0F",ScheduleCompile!U88)),ISNUMBER(FIND("8F",ScheduleCompile!U88)),ISNUMBER(FIND("1F",ScheduleCompile!U88)),ISNUMBER(FIND("2F",ScheduleCompile!U88)),ISNUMBER(FIND("3F",ScheduleCompile!U88)),ISNUMBER(FIND("6F",ScheduleCompile!U88)),ISNUMBER(FIND("7F",ScheduleCompile!U88)),ISNUMBER(FIND("9F",ScheduleCompile!U88)),ISNUMBER(FIND("4F",ScheduleCompile!U88))),VALUE(LEFT(ScheduleCompile!U88,FIND("F",ScheduleCompile!U88)-1)),ScheduleCompile!U88)))))),"",IF(ScheduleCompile!U88="Off",0,IF(ScheduleCompile!U88="On",1,IF(ISNUMBER(ScheduleCompile!U88),ScheduleCompile!U88/1,IF(ISTEXT(ScheduleCompile!U88),IF(OR(ISNUMBER(FIND("5F",ScheduleCompile!U88)),ISNUMBER(FIND("0F",ScheduleCompile!U88)),ISNUMBER(FIND("8F",ScheduleCompile!U88)),ISNUMBER(FIND("1F",ScheduleCompile!U88)),ISNUMBER(FIND("2F",ScheduleCompile!U88)),ISNUMBER(FIND("3F",ScheduleCompile!U88)),ISNUMBER(FIND("6F",ScheduleCompile!U88)),ISNUMBER(FIND("7F",ScheduleCompile!U88)),ISNUMBER(FIND("9F",ScheduleCompile!U88)),ISNUMBER(FIND("4F",ScheduleCompile!U88))),VALUE(LEFT(ScheduleCompile!U88,FIND("F",ScheduleCompile!U88)-1)),ScheduleCompile!U88)))))))</f>
        <v>0.05</v>
      </c>
      <c r="AA95" s="1">
        <f>IF(AND(ISERROR(IF(ScheduleCompile!V88="Off",0,IF(ScheduleCompile!V88="On",1,IF(ISNUMBER(ScheduleCompile!V88),ScheduleCompile!V88/1,IF(ISTEXT(ScheduleCompile!V88),IF(OR(ISNUMBER(FIND("5F",ScheduleCompile!V88)),ISNUMBER(FIND("0F",ScheduleCompile!V88)),ISNUMBER(FIND("8F",ScheduleCompile!V88)),ISNUMBER(FIND("1F",ScheduleCompile!V88)),ISNUMBER(FIND("2F",ScheduleCompile!V88)),ISNUMBER(FIND("3F",ScheduleCompile!V88)),ISNUMBER(FIND("6F",ScheduleCompile!V88)),ISNUMBER(FIND("7F",ScheduleCompile!V88)),ISNUMBER(FIND("9F",ScheduleCompile!V88)),ISNUMBER(FIND("4F",ScheduleCompile!V88))),VALUE(LEFT(ScheduleCompile!V88,FIND("F",ScheduleCompile!V88)-1)),ScheduleCompile!V88)))))),ISTEXT(ScheduleCompile!#REF!)),"ENDTABLE",IF(ISERROR(IF(ScheduleCompile!V88="Off",0,IF(ScheduleCompile!V88="On",1,IF(ISNUMBER(ScheduleCompile!V88),ScheduleCompile!V88/1,IF(ISTEXT(ScheduleCompile!V88),IF(OR(ISNUMBER(FIND("5F",ScheduleCompile!V88)),ISNUMBER(FIND("0F",ScheduleCompile!V88)),ISNUMBER(FIND("8F",ScheduleCompile!V88)),ISNUMBER(FIND("1F",ScheduleCompile!V88)),ISNUMBER(FIND("2F",ScheduleCompile!V88)),ISNUMBER(FIND("3F",ScheduleCompile!V88)),ISNUMBER(FIND("6F",ScheduleCompile!V88)),ISNUMBER(FIND("7F",ScheduleCompile!V88)),ISNUMBER(FIND("9F",ScheduleCompile!V88)),ISNUMBER(FIND("4F",ScheduleCompile!V88))),VALUE(LEFT(ScheduleCompile!V88,FIND("F",ScheduleCompile!V88)-1)),ScheduleCompile!V88)))))),"",IF(ScheduleCompile!V88="Off",0,IF(ScheduleCompile!V88="On",1,IF(ISNUMBER(ScheduleCompile!V88),ScheduleCompile!V88/1,IF(ISTEXT(ScheduleCompile!V88),IF(OR(ISNUMBER(FIND("5F",ScheduleCompile!V88)),ISNUMBER(FIND("0F",ScheduleCompile!V88)),ISNUMBER(FIND("8F",ScheduleCompile!V88)),ISNUMBER(FIND("1F",ScheduleCompile!V88)),ISNUMBER(FIND("2F",ScheduleCompile!V88)),ISNUMBER(FIND("3F",ScheduleCompile!V88)),ISNUMBER(FIND("6F",ScheduleCompile!V88)),ISNUMBER(FIND("7F",ScheduleCompile!V88)),ISNUMBER(FIND("9F",ScheduleCompile!V88)),ISNUMBER(FIND("4F",ScheduleCompile!V88))),VALUE(LEFT(ScheduleCompile!V88,FIND("F",ScheduleCompile!V88)-1)),ScheduleCompile!V88)))))))</f>
        <v>0.05</v>
      </c>
      <c r="AB95" s="1">
        <f>IF(AND(ISERROR(IF(ScheduleCompile!W88="Off",0,IF(ScheduleCompile!W88="On",1,IF(ISNUMBER(ScheduleCompile!W88),ScheduleCompile!W88/1,IF(ISTEXT(ScheduleCompile!W88),IF(OR(ISNUMBER(FIND("5F",ScheduleCompile!W88)),ISNUMBER(FIND("0F",ScheduleCompile!W88)),ISNUMBER(FIND("8F",ScheduleCompile!W88)),ISNUMBER(FIND("1F",ScheduleCompile!W88)),ISNUMBER(FIND("2F",ScheduleCompile!W88)),ISNUMBER(FIND("3F",ScheduleCompile!W88)),ISNUMBER(FIND("6F",ScheduleCompile!W88)),ISNUMBER(FIND("7F",ScheduleCompile!W88)),ISNUMBER(FIND("9F",ScheduleCompile!W88)),ISNUMBER(FIND("4F",ScheduleCompile!W88))),VALUE(LEFT(ScheduleCompile!W88,FIND("F",ScheduleCompile!W88)-1)),ScheduleCompile!W88)))))),ISTEXT(ScheduleCompile!#REF!)),"ENDTABLE",IF(ISERROR(IF(ScheduleCompile!W88="Off",0,IF(ScheduleCompile!W88="On",1,IF(ISNUMBER(ScheduleCompile!W88),ScheduleCompile!W88/1,IF(ISTEXT(ScheduleCompile!W88),IF(OR(ISNUMBER(FIND("5F",ScheduleCompile!W88)),ISNUMBER(FIND("0F",ScheduleCompile!W88)),ISNUMBER(FIND("8F",ScheduleCompile!W88)),ISNUMBER(FIND("1F",ScheduleCompile!W88)),ISNUMBER(FIND("2F",ScheduleCompile!W88)),ISNUMBER(FIND("3F",ScheduleCompile!W88)),ISNUMBER(FIND("6F",ScheduleCompile!W88)),ISNUMBER(FIND("7F",ScheduleCompile!W88)),ISNUMBER(FIND("9F",ScheduleCompile!W88)),ISNUMBER(FIND("4F",ScheduleCompile!W88))),VALUE(LEFT(ScheduleCompile!W88,FIND("F",ScheduleCompile!W88)-1)),ScheduleCompile!W88)))))),"",IF(ScheduleCompile!W88="Off",0,IF(ScheduleCompile!W88="On",1,IF(ISNUMBER(ScheduleCompile!W88),ScheduleCompile!W88/1,IF(ISTEXT(ScheduleCompile!W88),IF(OR(ISNUMBER(FIND("5F",ScheduleCompile!W88)),ISNUMBER(FIND("0F",ScheduleCompile!W88)),ISNUMBER(FIND("8F",ScheduleCompile!W88)),ISNUMBER(FIND("1F",ScheduleCompile!W88)),ISNUMBER(FIND("2F",ScheduleCompile!W88)),ISNUMBER(FIND("3F",ScheduleCompile!W88)),ISNUMBER(FIND("6F",ScheduleCompile!W88)),ISNUMBER(FIND("7F",ScheduleCompile!W88)),ISNUMBER(FIND("9F",ScheduleCompile!W88)),ISNUMBER(FIND("4F",ScheduleCompile!W88))),VALUE(LEFT(ScheduleCompile!W88,FIND("F",ScheduleCompile!W88)-1)),ScheduleCompile!W88)))))))</f>
        <v>0.05</v>
      </c>
      <c r="AC95" s="1">
        <f>IF(AND(ISERROR(IF(ScheduleCompile!X88="Off",0,IF(ScheduleCompile!X88="On",1,IF(ISNUMBER(ScheduleCompile!X88),ScheduleCompile!X88/1,IF(ISTEXT(ScheduleCompile!X88),IF(OR(ISNUMBER(FIND("5F",ScheduleCompile!X88)),ISNUMBER(FIND("0F",ScheduleCompile!X88)),ISNUMBER(FIND("8F",ScheduleCompile!X88)),ISNUMBER(FIND("1F",ScheduleCompile!X88)),ISNUMBER(FIND("2F",ScheduleCompile!X88)),ISNUMBER(FIND("3F",ScheduleCompile!X88)),ISNUMBER(FIND("6F",ScheduleCompile!X88)),ISNUMBER(FIND("7F",ScheduleCompile!X88)),ISNUMBER(FIND("9F",ScheduleCompile!X88)),ISNUMBER(FIND("4F",ScheduleCompile!X88))),VALUE(LEFT(ScheduleCompile!X88,FIND("F",ScheduleCompile!X88)-1)),ScheduleCompile!X88)))))),ISTEXT(ScheduleCompile!#REF!)),"ENDTABLE",IF(ISERROR(IF(ScheduleCompile!X88="Off",0,IF(ScheduleCompile!X88="On",1,IF(ISNUMBER(ScheduleCompile!X88),ScheduleCompile!X88/1,IF(ISTEXT(ScheduleCompile!X88),IF(OR(ISNUMBER(FIND("5F",ScheduleCompile!X88)),ISNUMBER(FIND("0F",ScheduleCompile!X88)),ISNUMBER(FIND("8F",ScheduleCompile!X88)),ISNUMBER(FIND("1F",ScheduleCompile!X88)),ISNUMBER(FIND("2F",ScheduleCompile!X88)),ISNUMBER(FIND("3F",ScheduleCompile!X88)),ISNUMBER(FIND("6F",ScheduleCompile!X88)),ISNUMBER(FIND("7F",ScheduleCompile!X88)),ISNUMBER(FIND("9F",ScheduleCompile!X88)),ISNUMBER(FIND("4F",ScheduleCompile!X88))),VALUE(LEFT(ScheduleCompile!X88,FIND("F",ScheduleCompile!X88)-1)),ScheduleCompile!X88)))))),"",IF(ScheduleCompile!X88="Off",0,IF(ScheduleCompile!X88="On",1,IF(ISNUMBER(ScheduleCompile!X88),ScheduleCompile!X88/1,IF(ISTEXT(ScheduleCompile!X88),IF(OR(ISNUMBER(FIND("5F",ScheduleCompile!X88)),ISNUMBER(FIND("0F",ScheduleCompile!X88)),ISNUMBER(FIND("8F",ScheduleCompile!X88)),ISNUMBER(FIND("1F",ScheduleCompile!X88)),ISNUMBER(FIND("2F",ScheduleCompile!X88)),ISNUMBER(FIND("3F",ScheduleCompile!X88)),ISNUMBER(FIND("6F",ScheduleCompile!X88)),ISNUMBER(FIND("7F",ScheduleCompile!X88)),ISNUMBER(FIND("9F",ScheduleCompile!X88)),ISNUMBER(FIND("4F",ScheduleCompile!X88))),VALUE(LEFT(ScheduleCompile!X88,FIND("F",ScheduleCompile!X88)-1)),ScheduleCompile!X88)))))))</f>
        <v>0.05</v>
      </c>
      <c r="AD95" s="1">
        <f>IF(AND(ISERROR(IF(ScheduleCompile!Y88="Off",0,IF(ScheduleCompile!Y88="On",1,IF(ISNUMBER(ScheduleCompile!Y88),ScheduleCompile!Y88/1,IF(ISTEXT(ScheduleCompile!Y88),IF(OR(ISNUMBER(FIND("5F",ScheduleCompile!Y88)),ISNUMBER(FIND("0F",ScheduleCompile!Y88)),ISNUMBER(FIND("8F",ScheduleCompile!Y88)),ISNUMBER(FIND("1F",ScheduleCompile!Y88)),ISNUMBER(FIND("2F",ScheduleCompile!Y88)),ISNUMBER(FIND("3F",ScheduleCompile!Y88)),ISNUMBER(FIND("6F",ScheduleCompile!Y88)),ISNUMBER(FIND("7F",ScheduleCompile!Y88)),ISNUMBER(FIND("9F",ScheduleCompile!Y88)),ISNUMBER(FIND("4F",ScheduleCompile!Y88))),VALUE(LEFT(ScheduleCompile!Y88,FIND("F",ScheduleCompile!Y88)-1)),ScheduleCompile!Y88)))))),ISTEXT(ScheduleCompile!#REF!)),"ENDTABLE",IF(ISERROR(IF(ScheduleCompile!Y88="Off",0,IF(ScheduleCompile!Y88="On",1,IF(ISNUMBER(ScheduleCompile!Y88),ScheduleCompile!Y88/1,IF(ISTEXT(ScheduleCompile!Y88),IF(OR(ISNUMBER(FIND("5F",ScheduleCompile!Y88)),ISNUMBER(FIND("0F",ScheduleCompile!Y88)),ISNUMBER(FIND("8F",ScheduleCompile!Y88)),ISNUMBER(FIND("1F",ScheduleCompile!Y88)),ISNUMBER(FIND("2F",ScheduleCompile!Y88)),ISNUMBER(FIND("3F",ScheduleCompile!Y88)),ISNUMBER(FIND("6F",ScheduleCompile!Y88)),ISNUMBER(FIND("7F",ScheduleCompile!Y88)),ISNUMBER(FIND("9F",ScheduleCompile!Y88)),ISNUMBER(FIND("4F",ScheduleCompile!Y88))),VALUE(LEFT(ScheduleCompile!Y88,FIND("F",ScheduleCompile!Y88)-1)),ScheduleCompile!Y88)))))),"",IF(ScheduleCompile!Y88="Off",0,IF(ScheduleCompile!Y88="On",1,IF(ISNUMBER(ScheduleCompile!Y88),ScheduleCompile!Y88/1,IF(ISTEXT(ScheduleCompile!Y88),IF(OR(ISNUMBER(FIND("5F",ScheduleCompile!Y88)),ISNUMBER(FIND("0F",ScheduleCompile!Y88)),ISNUMBER(FIND("8F",ScheduleCompile!Y88)),ISNUMBER(FIND("1F",ScheduleCompile!Y88)),ISNUMBER(FIND("2F",ScheduleCompile!Y88)),ISNUMBER(FIND("3F",ScheduleCompile!Y88)),ISNUMBER(FIND("6F",ScheduleCompile!Y88)),ISNUMBER(FIND("7F",ScheduleCompile!Y88)),ISNUMBER(FIND("9F",ScheduleCompile!Y88)),ISNUMBER(FIND("4F",ScheduleCompile!Y88))),VALUE(LEFT(ScheduleCompile!Y88,FIND("F",ScheduleCompile!Y88)-1)),ScheduleCompile!Y88)))))))</f>
        <v>0.05</v>
      </c>
    </row>
    <row r="96" spans="1:30" x14ac:dyDescent="0.25">
      <c r="A96" t="str">
        <f t="shared" si="4"/>
        <v>SchDay "HealthHVACAvailWD"  Type = "OnOff" Hr = (0, 0, 0, 0, 0, 0, 1, 1, 1, 1, 1, 1, 1, 1, 1, 1, 1, 1, 1, 1, 1, 1, 0, 0) ..</v>
      </c>
      <c r="B96" s="1" t="s">
        <v>623</v>
      </c>
      <c r="C96" t="str">
        <f t="shared" si="5"/>
        <v xml:space="preserve">SchDay "HealthHVACAvailWD"  Type = "OnOff" Hr = </v>
      </c>
      <c r="D96" t="str">
        <f t="shared" si="6"/>
        <v>(0, 0, 0, 0, 0, 0, 1, 1, 1, 1, 1, 1, 1, 1, 1, 1, 1, 1, 1, 1, 1, 1, 0, 0) ..</v>
      </c>
      <c r="E96" s="30" t="str">
        <f>ScheduleCompile!A89</f>
        <v>HealthHVACAvailWD</v>
      </c>
      <c r="F96" t="str">
        <f t="shared" si="7"/>
        <v>OnOff</v>
      </c>
      <c r="G96" s="1">
        <f>IF(AND(ISERROR(IF(ScheduleCompile!B89="Off",0,IF(ScheduleCompile!B89="On",1,IF(ISNUMBER(ScheduleCompile!B89),ScheduleCompile!B89/1,IF(ISTEXT(ScheduleCompile!B89),IF(OR(ISNUMBER(FIND("5F",ScheduleCompile!B89)),ISNUMBER(FIND("0F",ScheduleCompile!B89)),ISNUMBER(FIND("8F",ScheduleCompile!B89)),ISNUMBER(FIND("1F",ScheduleCompile!B89)),ISNUMBER(FIND("2F",ScheduleCompile!B89)),ISNUMBER(FIND("3F",ScheduleCompile!B89)),ISNUMBER(FIND("6F",ScheduleCompile!B89)),ISNUMBER(FIND("7F",ScheduleCompile!B89)),ISNUMBER(FIND("9F",ScheduleCompile!B89)),ISNUMBER(FIND("4F",ScheduleCompile!B89))),VALUE(LEFT(ScheduleCompile!B89,FIND("F",ScheduleCompile!B89)-1)),ScheduleCompile!B89)))))),ISTEXT(ScheduleCompile!#REF!)),"ENDTABLE",IF(ISERROR(IF(ScheduleCompile!B89="Off",0,IF(ScheduleCompile!B89="On",1,IF(ISNUMBER(ScheduleCompile!B89),ScheduleCompile!B89/1,IF(ISTEXT(ScheduleCompile!B89),IF(OR(ISNUMBER(FIND("5F",ScheduleCompile!B89)),ISNUMBER(FIND("0F",ScheduleCompile!B89)),ISNUMBER(FIND("8F",ScheduleCompile!B89)),ISNUMBER(FIND("1F",ScheduleCompile!B89)),ISNUMBER(FIND("2F",ScheduleCompile!B89)),ISNUMBER(FIND("3F",ScheduleCompile!B89)),ISNUMBER(FIND("6F",ScheduleCompile!B89)),ISNUMBER(FIND("7F",ScheduleCompile!B89)),ISNUMBER(FIND("9F",ScheduleCompile!B89)),ISNUMBER(FIND("4F",ScheduleCompile!B89))),VALUE(LEFT(ScheduleCompile!B89,FIND("F",ScheduleCompile!B89)-1)),ScheduleCompile!B89)))))),"",IF(ScheduleCompile!B89="Off",0,IF(ScheduleCompile!B89="On",1,IF(ISNUMBER(ScheduleCompile!B89),ScheduleCompile!B89/1,IF(ISTEXT(ScheduleCompile!B89),IF(OR(ISNUMBER(FIND("5F",ScheduleCompile!B89)),ISNUMBER(FIND("0F",ScheduleCompile!B89)),ISNUMBER(FIND("8F",ScheduleCompile!B89)),ISNUMBER(FIND("1F",ScheduleCompile!B89)),ISNUMBER(FIND("2F",ScheduleCompile!B89)),ISNUMBER(FIND("3F",ScheduleCompile!B89)),ISNUMBER(FIND("6F",ScheduleCompile!B89)),ISNUMBER(FIND("7F",ScheduleCompile!B89)),ISNUMBER(FIND("9F",ScheduleCompile!B89)),ISNUMBER(FIND("4F",ScheduleCompile!B89))),VALUE(LEFT(ScheduleCompile!B89,FIND("F",ScheduleCompile!B89)-1)),ScheduleCompile!B89)))))))</f>
        <v>0</v>
      </c>
      <c r="H96" s="1">
        <f>IF(AND(ISERROR(IF(ScheduleCompile!C89="Off",0,IF(ScheduleCompile!C89="On",1,IF(ISNUMBER(ScheduleCompile!C89),ScheduleCompile!C89/1,IF(ISTEXT(ScheduleCompile!C89),IF(OR(ISNUMBER(FIND("5F",ScheduleCompile!C89)),ISNUMBER(FIND("0F",ScheduleCompile!C89)),ISNUMBER(FIND("8F",ScheduleCompile!C89)),ISNUMBER(FIND("1F",ScheduleCompile!C89)),ISNUMBER(FIND("2F",ScheduleCompile!C89)),ISNUMBER(FIND("3F",ScheduleCompile!C89)),ISNUMBER(FIND("6F",ScheduleCompile!C89)),ISNUMBER(FIND("7F",ScheduleCompile!C89)),ISNUMBER(FIND("9F",ScheduleCompile!C89)),ISNUMBER(FIND("4F",ScheduleCompile!C89))),VALUE(LEFT(ScheduleCompile!C89,FIND("F",ScheduleCompile!C89)-1)),ScheduleCompile!C89)))))),ISTEXT(ScheduleCompile!#REF!)),"ENDTABLE",IF(ISERROR(IF(ScheduleCompile!C89="Off",0,IF(ScheduleCompile!C89="On",1,IF(ISNUMBER(ScheduleCompile!C89),ScheduleCompile!C89/1,IF(ISTEXT(ScheduleCompile!C89),IF(OR(ISNUMBER(FIND("5F",ScheduleCompile!C89)),ISNUMBER(FIND("0F",ScheduleCompile!C89)),ISNUMBER(FIND("8F",ScheduleCompile!C89)),ISNUMBER(FIND("1F",ScheduleCompile!C89)),ISNUMBER(FIND("2F",ScheduleCompile!C89)),ISNUMBER(FIND("3F",ScheduleCompile!C89)),ISNUMBER(FIND("6F",ScheduleCompile!C89)),ISNUMBER(FIND("7F",ScheduleCompile!C89)),ISNUMBER(FIND("9F",ScheduleCompile!C89)),ISNUMBER(FIND("4F",ScheduleCompile!C89))),VALUE(LEFT(ScheduleCompile!C89,FIND("F",ScheduleCompile!C89)-1)),ScheduleCompile!C89)))))),"",IF(ScheduleCompile!C89="Off",0,IF(ScheduleCompile!C89="On",1,IF(ISNUMBER(ScheduleCompile!C89),ScheduleCompile!C89/1,IF(ISTEXT(ScheduleCompile!C89),IF(OR(ISNUMBER(FIND("5F",ScheduleCompile!C89)),ISNUMBER(FIND("0F",ScheduleCompile!C89)),ISNUMBER(FIND("8F",ScheduleCompile!C89)),ISNUMBER(FIND("1F",ScheduleCompile!C89)),ISNUMBER(FIND("2F",ScheduleCompile!C89)),ISNUMBER(FIND("3F",ScheduleCompile!C89)),ISNUMBER(FIND("6F",ScheduleCompile!C89)),ISNUMBER(FIND("7F",ScheduleCompile!C89)),ISNUMBER(FIND("9F",ScheduleCompile!C89)),ISNUMBER(FIND("4F",ScheduleCompile!C89))),VALUE(LEFT(ScheduleCompile!C89,FIND("F",ScheduleCompile!C89)-1)),ScheduleCompile!C89)))))))</f>
        <v>0</v>
      </c>
      <c r="I96" s="1">
        <f>IF(AND(ISERROR(IF(ScheduleCompile!D89="Off",0,IF(ScheduleCompile!D89="On",1,IF(ISNUMBER(ScheduleCompile!D89),ScheduleCompile!D89/1,IF(ISTEXT(ScheduleCompile!D89),IF(OR(ISNUMBER(FIND("5F",ScheduleCompile!D89)),ISNUMBER(FIND("0F",ScheduleCompile!D89)),ISNUMBER(FIND("8F",ScheduleCompile!D89)),ISNUMBER(FIND("1F",ScheduleCompile!D89)),ISNUMBER(FIND("2F",ScheduleCompile!D89)),ISNUMBER(FIND("3F",ScheduleCompile!D89)),ISNUMBER(FIND("6F",ScheduleCompile!D89)),ISNUMBER(FIND("7F",ScheduleCompile!D89)),ISNUMBER(FIND("9F",ScheduleCompile!D89)),ISNUMBER(FIND("4F",ScheduleCompile!D89))),VALUE(LEFT(ScheduleCompile!D89,FIND("F",ScheduleCompile!D89)-1)),ScheduleCompile!D89)))))),ISTEXT(ScheduleCompile!#REF!)),"ENDTABLE",IF(ISERROR(IF(ScheduleCompile!D89="Off",0,IF(ScheduleCompile!D89="On",1,IF(ISNUMBER(ScheduleCompile!D89),ScheduleCompile!D89/1,IF(ISTEXT(ScheduleCompile!D89),IF(OR(ISNUMBER(FIND("5F",ScheduleCompile!D89)),ISNUMBER(FIND("0F",ScheduleCompile!D89)),ISNUMBER(FIND("8F",ScheduleCompile!D89)),ISNUMBER(FIND("1F",ScheduleCompile!D89)),ISNUMBER(FIND("2F",ScheduleCompile!D89)),ISNUMBER(FIND("3F",ScheduleCompile!D89)),ISNUMBER(FIND("6F",ScheduleCompile!D89)),ISNUMBER(FIND("7F",ScheduleCompile!D89)),ISNUMBER(FIND("9F",ScheduleCompile!D89)),ISNUMBER(FIND("4F",ScheduleCompile!D89))),VALUE(LEFT(ScheduleCompile!D89,FIND("F",ScheduleCompile!D89)-1)),ScheduleCompile!D89)))))),"",IF(ScheduleCompile!D89="Off",0,IF(ScheduleCompile!D89="On",1,IF(ISNUMBER(ScheduleCompile!D89),ScheduleCompile!D89/1,IF(ISTEXT(ScheduleCompile!D89),IF(OR(ISNUMBER(FIND("5F",ScheduleCompile!D89)),ISNUMBER(FIND("0F",ScheduleCompile!D89)),ISNUMBER(FIND("8F",ScheduleCompile!D89)),ISNUMBER(FIND("1F",ScheduleCompile!D89)),ISNUMBER(FIND("2F",ScheduleCompile!D89)),ISNUMBER(FIND("3F",ScheduleCompile!D89)),ISNUMBER(FIND("6F",ScheduleCompile!D89)),ISNUMBER(FIND("7F",ScheduleCompile!D89)),ISNUMBER(FIND("9F",ScheduleCompile!D89)),ISNUMBER(FIND("4F",ScheduleCompile!D89))),VALUE(LEFT(ScheduleCompile!D89,FIND("F",ScheduleCompile!D89)-1)),ScheduleCompile!D89)))))))</f>
        <v>0</v>
      </c>
      <c r="J96" s="1">
        <f>IF(AND(ISERROR(IF(ScheduleCompile!E89="Off",0,IF(ScheduleCompile!E89="On",1,IF(ISNUMBER(ScheduleCompile!E89),ScheduleCompile!E89/1,IF(ISTEXT(ScheduleCompile!E89),IF(OR(ISNUMBER(FIND("5F",ScheduleCompile!E89)),ISNUMBER(FIND("0F",ScheduleCompile!E89)),ISNUMBER(FIND("8F",ScheduleCompile!E89)),ISNUMBER(FIND("1F",ScheduleCompile!E89)),ISNUMBER(FIND("2F",ScheduleCompile!E89)),ISNUMBER(FIND("3F",ScheduleCompile!E89)),ISNUMBER(FIND("6F",ScheduleCompile!E89)),ISNUMBER(FIND("7F",ScheduleCompile!E89)),ISNUMBER(FIND("9F",ScheduleCompile!E89)),ISNUMBER(FIND("4F",ScheduleCompile!E89))),VALUE(LEFT(ScheduleCompile!E89,FIND("F",ScheduleCompile!E89)-1)),ScheduleCompile!E89)))))),ISTEXT(ScheduleCompile!#REF!)),"ENDTABLE",IF(ISERROR(IF(ScheduleCompile!E89="Off",0,IF(ScheduleCompile!E89="On",1,IF(ISNUMBER(ScheduleCompile!E89),ScheduleCompile!E89/1,IF(ISTEXT(ScheduleCompile!E89),IF(OR(ISNUMBER(FIND("5F",ScheduleCompile!E89)),ISNUMBER(FIND("0F",ScheduleCompile!E89)),ISNUMBER(FIND("8F",ScheduleCompile!E89)),ISNUMBER(FIND("1F",ScheduleCompile!E89)),ISNUMBER(FIND("2F",ScheduleCompile!E89)),ISNUMBER(FIND("3F",ScheduleCompile!E89)),ISNUMBER(FIND("6F",ScheduleCompile!E89)),ISNUMBER(FIND("7F",ScheduleCompile!E89)),ISNUMBER(FIND("9F",ScheduleCompile!E89)),ISNUMBER(FIND("4F",ScheduleCompile!E89))),VALUE(LEFT(ScheduleCompile!E89,FIND("F",ScheduleCompile!E89)-1)),ScheduleCompile!E89)))))),"",IF(ScheduleCompile!E89="Off",0,IF(ScheduleCompile!E89="On",1,IF(ISNUMBER(ScheduleCompile!E89),ScheduleCompile!E89/1,IF(ISTEXT(ScheduleCompile!E89),IF(OR(ISNUMBER(FIND("5F",ScheduleCompile!E89)),ISNUMBER(FIND("0F",ScheduleCompile!E89)),ISNUMBER(FIND("8F",ScheduleCompile!E89)),ISNUMBER(FIND("1F",ScheduleCompile!E89)),ISNUMBER(FIND("2F",ScheduleCompile!E89)),ISNUMBER(FIND("3F",ScheduleCompile!E89)),ISNUMBER(FIND("6F",ScheduleCompile!E89)),ISNUMBER(FIND("7F",ScheduleCompile!E89)),ISNUMBER(FIND("9F",ScheduleCompile!E89)),ISNUMBER(FIND("4F",ScheduleCompile!E89))),VALUE(LEFT(ScheduleCompile!E89,FIND("F",ScheduleCompile!E89)-1)),ScheduleCompile!E89)))))))</f>
        <v>0</v>
      </c>
      <c r="K96" s="1">
        <f>IF(AND(ISERROR(IF(ScheduleCompile!F89="Off",0,IF(ScheduleCompile!F89="On",1,IF(ISNUMBER(ScheduleCompile!F89),ScheduleCompile!F89/1,IF(ISTEXT(ScheduleCompile!F89),IF(OR(ISNUMBER(FIND("5F",ScheduleCompile!F89)),ISNUMBER(FIND("0F",ScheduleCompile!F89)),ISNUMBER(FIND("8F",ScheduleCompile!F89)),ISNUMBER(FIND("1F",ScheduleCompile!F89)),ISNUMBER(FIND("2F",ScheduleCompile!F89)),ISNUMBER(FIND("3F",ScheduleCompile!F89)),ISNUMBER(FIND("6F",ScheduleCompile!F89)),ISNUMBER(FIND("7F",ScheduleCompile!F89)),ISNUMBER(FIND("9F",ScheduleCompile!F89)),ISNUMBER(FIND("4F",ScheduleCompile!F89))),VALUE(LEFT(ScheduleCompile!F89,FIND("F",ScheduleCompile!F89)-1)),ScheduleCompile!F89)))))),ISTEXT(ScheduleCompile!#REF!)),"ENDTABLE",IF(ISERROR(IF(ScheduleCompile!F89="Off",0,IF(ScheduleCompile!F89="On",1,IF(ISNUMBER(ScheduleCompile!F89),ScheduleCompile!F89/1,IF(ISTEXT(ScheduleCompile!F89),IF(OR(ISNUMBER(FIND("5F",ScheduleCompile!F89)),ISNUMBER(FIND("0F",ScheduleCompile!F89)),ISNUMBER(FIND("8F",ScheduleCompile!F89)),ISNUMBER(FIND("1F",ScheduleCompile!F89)),ISNUMBER(FIND("2F",ScheduleCompile!F89)),ISNUMBER(FIND("3F",ScheduleCompile!F89)),ISNUMBER(FIND("6F",ScheduleCompile!F89)),ISNUMBER(FIND("7F",ScheduleCompile!F89)),ISNUMBER(FIND("9F",ScheduleCompile!F89)),ISNUMBER(FIND("4F",ScheduleCompile!F89))),VALUE(LEFT(ScheduleCompile!F89,FIND("F",ScheduleCompile!F89)-1)),ScheduleCompile!F89)))))),"",IF(ScheduleCompile!F89="Off",0,IF(ScheduleCompile!F89="On",1,IF(ISNUMBER(ScheduleCompile!F89),ScheduleCompile!F89/1,IF(ISTEXT(ScheduleCompile!F89),IF(OR(ISNUMBER(FIND("5F",ScheduleCompile!F89)),ISNUMBER(FIND("0F",ScheduleCompile!F89)),ISNUMBER(FIND("8F",ScheduleCompile!F89)),ISNUMBER(FIND("1F",ScheduleCompile!F89)),ISNUMBER(FIND("2F",ScheduleCompile!F89)),ISNUMBER(FIND("3F",ScheduleCompile!F89)),ISNUMBER(FIND("6F",ScheduleCompile!F89)),ISNUMBER(FIND("7F",ScheduleCompile!F89)),ISNUMBER(FIND("9F",ScheduleCompile!F89)),ISNUMBER(FIND("4F",ScheduleCompile!F89))),VALUE(LEFT(ScheduleCompile!F89,FIND("F",ScheduleCompile!F89)-1)),ScheduleCompile!F89)))))))</f>
        <v>0</v>
      </c>
      <c r="L96" s="1">
        <f>IF(AND(ISERROR(IF(ScheduleCompile!G89="Off",0,IF(ScheduleCompile!G89="On",1,IF(ISNUMBER(ScheduleCompile!G89),ScheduleCompile!G89/1,IF(ISTEXT(ScheduleCompile!G89),IF(OR(ISNUMBER(FIND("5F",ScheduleCompile!G89)),ISNUMBER(FIND("0F",ScheduleCompile!G89)),ISNUMBER(FIND("8F",ScheduleCompile!G89)),ISNUMBER(FIND("1F",ScheduleCompile!G89)),ISNUMBER(FIND("2F",ScheduleCompile!G89)),ISNUMBER(FIND("3F",ScheduleCompile!G89)),ISNUMBER(FIND("6F",ScheduleCompile!G89)),ISNUMBER(FIND("7F",ScheduleCompile!G89)),ISNUMBER(FIND("9F",ScheduleCompile!G89)),ISNUMBER(FIND("4F",ScheduleCompile!G89))),VALUE(LEFT(ScheduleCompile!G89,FIND("F",ScheduleCompile!G89)-1)),ScheduleCompile!G89)))))),ISTEXT(ScheduleCompile!#REF!)),"ENDTABLE",IF(ISERROR(IF(ScheduleCompile!G89="Off",0,IF(ScheduleCompile!G89="On",1,IF(ISNUMBER(ScheduleCompile!G89),ScheduleCompile!G89/1,IF(ISTEXT(ScheduleCompile!G89),IF(OR(ISNUMBER(FIND("5F",ScheduleCompile!G89)),ISNUMBER(FIND("0F",ScheduleCompile!G89)),ISNUMBER(FIND("8F",ScheduleCompile!G89)),ISNUMBER(FIND("1F",ScheduleCompile!G89)),ISNUMBER(FIND("2F",ScheduleCompile!G89)),ISNUMBER(FIND("3F",ScheduleCompile!G89)),ISNUMBER(FIND("6F",ScheduleCompile!G89)),ISNUMBER(FIND("7F",ScheduleCompile!G89)),ISNUMBER(FIND("9F",ScheduleCompile!G89)),ISNUMBER(FIND("4F",ScheduleCompile!G89))),VALUE(LEFT(ScheduleCompile!G89,FIND("F",ScheduleCompile!G89)-1)),ScheduleCompile!G89)))))),"",IF(ScheduleCompile!G89="Off",0,IF(ScheduleCompile!G89="On",1,IF(ISNUMBER(ScheduleCompile!G89),ScheduleCompile!G89/1,IF(ISTEXT(ScheduleCompile!G89),IF(OR(ISNUMBER(FIND("5F",ScheduleCompile!G89)),ISNUMBER(FIND("0F",ScheduleCompile!G89)),ISNUMBER(FIND("8F",ScheduleCompile!G89)),ISNUMBER(FIND("1F",ScheduleCompile!G89)),ISNUMBER(FIND("2F",ScheduleCompile!G89)),ISNUMBER(FIND("3F",ScheduleCompile!G89)),ISNUMBER(FIND("6F",ScheduleCompile!G89)),ISNUMBER(FIND("7F",ScheduleCompile!G89)),ISNUMBER(FIND("9F",ScheduleCompile!G89)),ISNUMBER(FIND("4F",ScheduleCompile!G89))),VALUE(LEFT(ScheduleCompile!G89,FIND("F",ScheduleCompile!G89)-1)),ScheduleCompile!G89)))))))</f>
        <v>0</v>
      </c>
      <c r="M96" s="1">
        <f>IF(AND(ISERROR(IF(ScheduleCompile!H89="Off",0,IF(ScheduleCompile!H89="On",1,IF(ISNUMBER(ScheduleCompile!H89),ScheduleCompile!H89/1,IF(ISTEXT(ScheduleCompile!H89),IF(OR(ISNUMBER(FIND("5F",ScheduleCompile!H89)),ISNUMBER(FIND("0F",ScheduleCompile!H89)),ISNUMBER(FIND("8F",ScheduleCompile!H89)),ISNUMBER(FIND("1F",ScheduleCompile!H89)),ISNUMBER(FIND("2F",ScheduleCompile!H89)),ISNUMBER(FIND("3F",ScheduleCompile!H89)),ISNUMBER(FIND("6F",ScheduleCompile!H89)),ISNUMBER(FIND("7F",ScheduleCompile!H89)),ISNUMBER(FIND("9F",ScheduleCompile!H89)),ISNUMBER(FIND("4F",ScheduleCompile!H89))),VALUE(LEFT(ScheduleCompile!H89,FIND("F",ScheduleCompile!H89)-1)),ScheduleCompile!H89)))))),ISTEXT(ScheduleCompile!#REF!)),"ENDTABLE",IF(ISERROR(IF(ScheduleCompile!H89="Off",0,IF(ScheduleCompile!H89="On",1,IF(ISNUMBER(ScheduleCompile!H89),ScheduleCompile!H89/1,IF(ISTEXT(ScheduleCompile!H89),IF(OR(ISNUMBER(FIND("5F",ScheduleCompile!H89)),ISNUMBER(FIND("0F",ScheduleCompile!H89)),ISNUMBER(FIND("8F",ScheduleCompile!H89)),ISNUMBER(FIND("1F",ScheduleCompile!H89)),ISNUMBER(FIND("2F",ScheduleCompile!H89)),ISNUMBER(FIND("3F",ScheduleCompile!H89)),ISNUMBER(FIND("6F",ScheduleCompile!H89)),ISNUMBER(FIND("7F",ScheduleCompile!H89)),ISNUMBER(FIND("9F",ScheduleCompile!H89)),ISNUMBER(FIND("4F",ScheduleCompile!H89))),VALUE(LEFT(ScheduleCompile!H89,FIND("F",ScheduleCompile!H89)-1)),ScheduleCompile!H89)))))),"",IF(ScheduleCompile!H89="Off",0,IF(ScheduleCompile!H89="On",1,IF(ISNUMBER(ScheduleCompile!H89),ScheduleCompile!H89/1,IF(ISTEXT(ScheduleCompile!H89),IF(OR(ISNUMBER(FIND("5F",ScheduleCompile!H89)),ISNUMBER(FIND("0F",ScheduleCompile!H89)),ISNUMBER(FIND("8F",ScheduleCompile!H89)),ISNUMBER(FIND("1F",ScheduleCompile!H89)),ISNUMBER(FIND("2F",ScheduleCompile!H89)),ISNUMBER(FIND("3F",ScheduleCompile!H89)),ISNUMBER(FIND("6F",ScheduleCompile!H89)),ISNUMBER(FIND("7F",ScheduleCompile!H89)),ISNUMBER(FIND("9F",ScheduleCompile!H89)),ISNUMBER(FIND("4F",ScheduleCompile!H89))),VALUE(LEFT(ScheduleCompile!H89,FIND("F",ScheduleCompile!H89)-1)),ScheduleCompile!H89)))))))</f>
        <v>1</v>
      </c>
      <c r="N96" s="1">
        <f>IF(AND(ISERROR(IF(ScheduleCompile!I89="Off",0,IF(ScheduleCompile!I89="On",1,IF(ISNUMBER(ScheduleCompile!I89),ScheduleCompile!I89/1,IF(ISTEXT(ScheduleCompile!I89),IF(OR(ISNUMBER(FIND("5F",ScheduleCompile!I89)),ISNUMBER(FIND("0F",ScheduleCompile!I89)),ISNUMBER(FIND("8F",ScheduleCompile!I89)),ISNUMBER(FIND("1F",ScheduleCompile!I89)),ISNUMBER(FIND("2F",ScheduleCompile!I89)),ISNUMBER(FIND("3F",ScheduleCompile!I89)),ISNUMBER(FIND("6F",ScheduleCompile!I89)),ISNUMBER(FIND("7F",ScheduleCompile!I89)),ISNUMBER(FIND("9F",ScheduleCompile!I89)),ISNUMBER(FIND("4F",ScheduleCompile!I89))),VALUE(LEFT(ScheduleCompile!I89,FIND("F",ScheduleCompile!I89)-1)),ScheduleCompile!I89)))))),ISTEXT(ScheduleCompile!#REF!)),"ENDTABLE",IF(ISERROR(IF(ScheduleCompile!I89="Off",0,IF(ScheduleCompile!I89="On",1,IF(ISNUMBER(ScheduleCompile!I89),ScheduleCompile!I89/1,IF(ISTEXT(ScheduleCompile!I89),IF(OR(ISNUMBER(FIND("5F",ScheduleCompile!I89)),ISNUMBER(FIND("0F",ScheduleCompile!I89)),ISNUMBER(FIND("8F",ScheduleCompile!I89)),ISNUMBER(FIND("1F",ScheduleCompile!I89)),ISNUMBER(FIND("2F",ScheduleCompile!I89)),ISNUMBER(FIND("3F",ScheduleCompile!I89)),ISNUMBER(FIND("6F",ScheduleCompile!I89)),ISNUMBER(FIND("7F",ScheduleCompile!I89)),ISNUMBER(FIND("9F",ScheduleCompile!I89)),ISNUMBER(FIND("4F",ScheduleCompile!I89))),VALUE(LEFT(ScheduleCompile!I89,FIND("F",ScheduleCompile!I89)-1)),ScheduleCompile!I89)))))),"",IF(ScheduleCompile!I89="Off",0,IF(ScheduleCompile!I89="On",1,IF(ISNUMBER(ScheduleCompile!I89),ScheduleCompile!I89/1,IF(ISTEXT(ScheduleCompile!I89),IF(OR(ISNUMBER(FIND("5F",ScheduleCompile!I89)),ISNUMBER(FIND("0F",ScheduleCompile!I89)),ISNUMBER(FIND("8F",ScheduleCompile!I89)),ISNUMBER(FIND("1F",ScheduleCompile!I89)),ISNUMBER(FIND("2F",ScheduleCompile!I89)),ISNUMBER(FIND("3F",ScheduleCompile!I89)),ISNUMBER(FIND("6F",ScheduleCompile!I89)),ISNUMBER(FIND("7F",ScheduleCompile!I89)),ISNUMBER(FIND("9F",ScheduleCompile!I89)),ISNUMBER(FIND("4F",ScheduleCompile!I89))),VALUE(LEFT(ScheduleCompile!I89,FIND("F",ScheduleCompile!I89)-1)),ScheduleCompile!I89)))))))</f>
        <v>1</v>
      </c>
      <c r="O96" s="1">
        <f>IF(AND(ISERROR(IF(ScheduleCompile!J89="Off",0,IF(ScheduleCompile!J89="On",1,IF(ISNUMBER(ScheduleCompile!J89),ScheduleCompile!J89/1,IF(ISTEXT(ScheduleCompile!J89),IF(OR(ISNUMBER(FIND("5F",ScheduleCompile!J89)),ISNUMBER(FIND("0F",ScheduleCompile!J89)),ISNUMBER(FIND("8F",ScheduleCompile!J89)),ISNUMBER(FIND("1F",ScheduleCompile!J89)),ISNUMBER(FIND("2F",ScheduleCompile!J89)),ISNUMBER(FIND("3F",ScheduleCompile!J89)),ISNUMBER(FIND("6F",ScheduleCompile!J89)),ISNUMBER(FIND("7F",ScheduleCompile!J89)),ISNUMBER(FIND("9F",ScheduleCompile!J89)),ISNUMBER(FIND("4F",ScheduleCompile!J89))),VALUE(LEFT(ScheduleCompile!J89,FIND("F",ScheduleCompile!J89)-1)),ScheduleCompile!J89)))))),ISTEXT(ScheduleCompile!#REF!)),"ENDTABLE",IF(ISERROR(IF(ScheduleCompile!J89="Off",0,IF(ScheduleCompile!J89="On",1,IF(ISNUMBER(ScheduleCompile!J89),ScheduleCompile!J89/1,IF(ISTEXT(ScheduleCompile!J89),IF(OR(ISNUMBER(FIND("5F",ScheduleCompile!J89)),ISNUMBER(FIND("0F",ScheduleCompile!J89)),ISNUMBER(FIND("8F",ScheduleCompile!J89)),ISNUMBER(FIND("1F",ScheduleCompile!J89)),ISNUMBER(FIND("2F",ScheduleCompile!J89)),ISNUMBER(FIND("3F",ScheduleCompile!J89)),ISNUMBER(FIND("6F",ScheduleCompile!J89)),ISNUMBER(FIND("7F",ScheduleCompile!J89)),ISNUMBER(FIND("9F",ScheduleCompile!J89)),ISNUMBER(FIND("4F",ScheduleCompile!J89))),VALUE(LEFT(ScheduleCompile!J89,FIND("F",ScheduleCompile!J89)-1)),ScheduleCompile!J89)))))),"",IF(ScheduleCompile!J89="Off",0,IF(ScheduleCompile!J89="On",1,IF(ISNUMBER(ScheduleCompile!J89),ScheduleCompile!J89/1,IF(ISTEXT(ScheduleCompile!J89),IF(OR(ISNUMBER(FIND("5F",ScheduleCompile!J89)),ISNUMBER(FIND("0F",ScheduleCompile!J89)),ISNUMBER(FIND("8F",ScheduleCompile!J89)),ISNUMBER(FIND("1F",ScheduleCompile!J89)),ISNUMBER(FIND("2F",ScheduleCompile!J89)),ISNUMBER(FIND("3F",ScheduleCompile!J89)),ISNUMBER(FIND("6F",ScheduleCompile!J89)),ISNUMBER(FIND("7F",ScheduleCompile!J89)),ISNUMBER(FIND("9F",ScheduleCompile!J89)),ISNUMBER(FIND("4F",ScheduleCompile!J89))),VALUE(LEFT(ScheduleCompile!J89,FIND("F",ScheduleCompile!J89)-1)),ScheduleCompile!J89)))))))</f>
        <v>1</v>
      </c>
      <c r="P96" s="1">
        <f>IF(AND(ISERROR(IF(ScheduleCompile!K89="Off",0,IF(ScheduleCompile!K89="On",1,IF(ISNUMBER(ScheduleCompile!K89),ScheduleCompile!K89/1,IF(ISTEXT(ScheduleCompile!K89),IF(OR(ISNUMBER(FIND("5F",ScheduleCompile!K89)),ISNUMBER(FIND("0F",ScheduleCompile!K89)),ISNUMBER(FIND("8F",ScheduleCompile!K89)),ISNUMBER(FIND("1F",ScheduleCompile!K89)),ISNUMBER(FIND("2F",ScheduleCompile!K89)),ISNUMBER(FIND("3F",ScheduleCompile!K89)),ISNUMBER(FIND("6F",ScheduleCompile!K89)),ISNUMBER(FIND("7F",ScheduleCompile!K89)),ISNUMBER(FIND("9F",ScheduleCompile!K89)),ISNUMBER(FIND("4F",ScheduleCompile!K89))),VALUE(LEFT(ScheduleCompile!K89,FIND("F",ScheduleCompile!K89)-1)),ScheduleCompile!K89)))))),ISTEXT(ScheduleCompile!#REF!)),"ENDTABLE",IF(ISERROR(IF(ScheduleCompile!K89="Off",0,IF(ScheduleCompile!K89="On",1,IF(ISNUMBER(ScheduleCompile!K89),ScheduleCompile!K89/1,IF(ISTEXT(ScheduleCompile!K89),IF(OR(ISNUMBER(FIND("5F",ScheduleCompile!K89)),ISNUMBER(FIND("0F",ScheduleCompile!K89)),ISNUMBER(FIND("8F",ScheduleCompile!K89)),ISNUMBER(FIND("1F",ScheduleCompile!K89)),ISNUMBER(FIND("2F",ScheduleCompile!K89)),ISNUMBER(FIND("3F",ScheduleCompile!K89)),ISNUMBER(FIND("6F",ScheduleCompile!K89)),ISNUMBER(FIND("7F",ScheduleCompile!K89)),ISNUMBER(FIND("9F",ScheduleCompile!K89)),ISNUMBER(FIND("4F",ScheduleCompile!K89))),VALUE(LEFT(ScheduleCompile!K89,FIND("F",ScheduleCompile!K89)-1)),ScheduleCompile!K89)))))),"",IF(ScheduleCompile!K89="Off",0,IF(ScheduleCompile!K89="On",1,IF(ISNUMBER(ScheduleCompile!K89),ScheduleCompile!K89/1,IF(ISTEXT(ScheduleCompile!K89),IF(OR(ISNUMBER(FIND("5F",ScheduleCompile!K89)),ISNUMBER(FIND("0F",ScheduleCompile!K89)),ISNUMBER(FIND("8F",ScheduleCompile!K89)),ISNUMBER(FIND("1F",ScheduleCompile!K89)),ISNUMBER(FIND("2F",ScheduleCompile!K89)),ISNUMBER(FIND("3F",ScheduleCompile!K89)),ISNUMBER(FIND("6F",ScheduleCompile!K89)),ISNUMBER(FIND("7F",ScheduleCompile!K89)),ISNUMBER(FIND("9F",ScheduleCompile!K89)),ISNUMBER(FIND("4F",ScheduleCompile!K89))),VALUE(LEFT(ScheduleCompile!K89,FIND("F",ScheduleCompile!K89)-1)),ScheduleCompile!K89)))))))</f>
        <v>1</v>
      </c>
      <c r="Q96" s="1">
        <f>IF(AND(ISERROR(IF(ScheduleCompile!L89="Off",0,IF(ScheduleCompile!L89="On",1,IF(ISNUMBER(ScheduleCompile!L89),ScheduleCompile!L89/1,IF(ISTEXT(ScheduleCompile!L89),IF(OR(ISNUMBER(FIND("5F",ScheduleCompile!L89)),ISNUMBER(FIND("0F",ScheduleCompile!L89)),ISNUMBER(FIND("8F",ScheduleCompile!L89)),ISNUMBER(FIND("1F",ScheduleCompile!L89)),ISNUMBER(FIND("2F",ScheduleCompile!L89)),ISNUMBER(FIND("3F",ScheduleCompile!L89)),ISNUMBER(FIND("6F",ScheduleCompile!L89)),ISNUMBER(FIND("7F",ScheduleCompile!L89)),ISNUMBER(FIND("9F",ScheduleCompile!L89)),ISNUMBER(FIND("4F",ScheduleCompile!L89))),VALUE(LEFT(ScheduleCompile!L89,FIND("F",ScheduleCompile!L89)-1)),ScheduleCompile!L89)))))),ISTEXT(ScheduleCompile!#REF!)),"ENDTABLE",IF(ISERROR(IF(ScheduleCompile!L89="Off",0,IF(ScheduleCompile!L89="On",1,IF(ISNUMBER(ScheduleCompile!L89),ScheduleCompile!L89/1,IF(ISTEXT(ScheduleCompile!L89),IF(OR(ISNUMBER(FIND("5F",ScheduleCompile!L89)),ISNUMBER(FIND("0F",ScheduleCompile!L89)),ISNUMBER(FIND("8F",ScheduleCompile!L89)),ISNUMBER(FIND("1F",ScheduleCompile!L89)),ISNUMBER(FIND("2F",ScheduleCompile!L89)),ISNUMBER(FIND("3F",ScheduleCompile!L89)),ISNUMBER(FIND("6F",ScheduleCompile!L89)),ISNUMBER(FIND("7F",ScheduleCompile!L89)),ISNUMBER(FIND("9F",ScheduleCompile!L89)),ISNUMBER(FIND("4F",ScheduleCompile!L89))),VALUE(LEFT(ScheduleCompile!L89,FIND("F",ScheduleCompile!L89)-1)),ScheduleCompile!L89)))))),"",IF(ScheduleCompile!L89="Off",0,IF(ScheduleCompile!L89="On",1,IF(ISNUMBER(ScheduleCompile!L89),ScheduleCompile!L89/1,IF(ISTEXT(ScheduleCompile!L89),IF(OR(ISNUMBER(FIND("5F",ScheduleCompile!L89)),ISNUMBER(FIND("0F",ScheduleCompile!L89)),ISNUMBER(FIND("8F",ScheduleCompile!L89)),ISNUMBER(FIND("1F",ScheduleCompile!L89)),ISNUMBER(FIND("2F",ScheduleCompile!L89)),ISNUMBER(FIND("3F",ScheduleCompile!L89)),ISNUMBER(FIND("6F",ScheduleCompile!L89)),ISNUMBER(FIND("7F",ScheduleCompile!L89)),ISNUMBER(FIND("9F",ScheduleCompile!L89)),ISNUMBER(FIND("4F",ScheduleCompile!L89))),VALUE(LEFT(ScheduleCompile!L89,FIND("F",ScheduleCompile!L89)-1)),ScheduleCompile!L89)))))))</f>
        <v>1</v>
      </c>
      <c r="R96" s="1">
        <f>IF(AND(ISERROR(IF(ScheduleCompile!M89="Off",0,IF(ScheduleCompile!M89="On",1,IF(ISNUMBER(ScheduleCompile!M89),ScheduleCompile!M89/1,IF(ISTEXT(ScheduleCompile!M89),IF(OR(ISNUMBER(FIND("5F",ScheduleCompile!M89)),ISNUMBER(FIND("0F",ScheduleCompile!M89)),ISNUMBER(FIND("8F",ScheduleCompile!M89)),ISNUMBER(FIND("1F",ScheduleCompile!M89)),ISNUMBER(FIND("2F",ScheduleCompile!M89)),ISNUMBER(FIND("3F",ScheduleCompile!M89)),ISNUMBER(FIND("6F",ScheduleCompile!M89)),ISNUMBER(FIND("7F",ScheduleCompile!M89)),ISNUMBER(FIND("9F",ScheduleCompile!M89)),ISNUMBER(FIND("4F",ScheduleCompile!M89))),VALUE(LEFT(ScheduleCompile!M89,FIND("F",ScheduleCompile!M89)-1)),ScheduleCompile!M89)))))),ISTEXT(ScheduleCompile!#REF!)),"ENDTABLE",IF(ISERROR(IF(ScheduleCompile!M89="Off",0,IF(ScheduleCompile!M89="On",1,IF(ISNUMBER(ScheduleCompile!M89),ScheduleCompile!M89/1,IF(ISTEXT(ScheduleCompile!M89),IF(OR(ISNUMBER(FIND("5F",ScheduleCompile!M89)),ISNUMBER(FIND("0F",ScheduleCompile!M89)),ISNUMBER(FIND("8F",ScheduleCompile!M89)),ISNUMBER(FIND("1F",ScheduleCompile!M89)),ISNUMBER(FIND("2F",ScheduleCompile!M89)),ISNUMBER(FIND("3F",ScheduleCompile!M89)),ISNUMBER(FIND("6F",ScheduleCompile!M89)),ISNUMBER(FIND("7F",ScheduleCompile!M89)),ISNUMBER(FIND("9F",ScheduleCompile!M89)),ISNUMBER(FIND("4F",ScheduleCompile!M89))),VALUE(LEFT(ScheduleCompile!M89,FIND("F",ScheduleCompile!M89)-1)),ScheduleCompile!M89)))))),"",IF(ScheduleCompile!M89="Off",0,IF(ScheduleCompile!M89="On",1,IF(ISNUMBER(ScheduleCompile!M89),ScheduleCompile!M89/1,IF(ISTEXT(ScheduleCompile!M89),IF(OR(ISNUMBER(FIND("5F",ScheduleCompile!M89)),ISNUMBER(FIND("0F",ScheduleCompile!M89)),ISNUMBER(FIND("8F",ScheduleCompile!M89)),ISNUMBER(FIND("1F",ScheduleCompile!M89)),ISNUMBER(FIND("2F",ScheduleCompile!M89)),ISNUMBER(FIND("3F",ScheduleCompile!M89)),ISNUMBER(FIND("6F",ScheduleCompile!M89)),ISNUMBER(FIND("7F",ScheduleCompile!M89)),ISNUMBER(FIND("9F",ScheduleCompile!M89)),ISNUMBER(FIND("4F",ScheduleCompile!M89))),VALUE(LEFT(ScheduleCompile!M89,FIND("F",ScheduleCompile!M89)-1)),ScheduleCompile!M89)))))))</f>
        <v>1</v>
      </c>
      <c r="S96" s="1">
        <f>IF(AND(ISERROR(IF(ScheduleCompile!N89="Off",0,IF(ScheduleCompile!N89="On",1,IF(ISNUMBER(ScheduleCompile!N89),ScheduleCompile!N89/1,IF(ISTEXT(ScheduleCompile!N89),IF(OR(ISNUMBER(FIND("5F",ScheduleCompile!N89)),ISNUMBER(FIND("0F",ScheduleCompile!N89)),ISNUMBER(FIND("8F",ScheduleCompile!N89)),ISNUMBER(FIND("1F",ScheduleCompile!N89)),ISNUMBER(FIND("2F",ScheduleCompile!N89)),ISNUMBER(FIND("3F",ScheduleCompile!N89)),ISNUMBER(FIND("6F",ScheduleCompile!N89)),ISNUMBER(FIND("7F",ScheduleCompile!N89)),ISNUMBER(FIND("9F",ScheduleCompile!N89)),ISNUMBER(FIND("4F",ScheduleCompile!N89))),VALUE(LEFT(ScheduleCompile!N89,FIND("F",ScheduleCompile!N89)-1)),ScheduleCompile!N89)))))),ISTEXT(ScheduleCompile!#REF!)),"ENDTABLE",IF(ISERROR(IF(ScheduleCompile!N89="Off",0,IF(ScheduleCompile!N89="On",1,IF(ISNUMBER(ScheduleCompile!N89),ScheduleCompile!N89/1,IF(ISTEXT(ScheduleCompile!N89),IF(OR(ISNUMBER(FIND("5F",ScheduleCompile!N89)),ISNUMBER(FIND("0F",ScheduleCompile!N89)),ISNUMBER(FIND("8F",ScheduleCompile!N89)),ISNUMBER(FIND("1F",ScheduleCompile!N89)),ISNUMBER(FIND("2F",ScheduleCompile!N89)),ISNUMBER(FIND("3F",ScheduleCompile!N89)),ISNUMBER(FIND("6F",ScheduleCompile!N89)),ISNUMBER(FIND("7F",ScheduleCompile!N89)),ISNUMBER(FIND("9F",ScheduleCompile!N89)),ISNUMBER(FIND("4F",ScheduleCompile!N89))),VALUE(LEFT(ScheduleCompile!N89,FIND("F",ScheduleCompile!N89)-1)),ScheduleCompile!N89)))))),"",IF(ScheduleCompile!N89="Off",0,IF(ScheduleCompile!N89="On",1,IF(ISNUMBER(ScheduleCompile!N89),ScheduleCompile!N89/1,IF(ISTEXT(ScheduleCompile!N89),IF(OR(ISNUMBER(FIND("5F",ScheduleCompile!N89)),ISNUMBER(FIND("0F",ScheduleCompile!N89)),ISNUMBER(FIND("8F",ScheduleCompile!N89)),ISNUMBER(FIND("1F",ScheduleCompile!N89)),ISNUMBER(FIND("2F",ScheduleCompile!N89)),ISNUMBER(FIND("3F",ScheduleCompile!N89)),ISNUMBER(FIND("6F",ScheduleCompile!N89)),ISNUMBER(FIND("7F",ScheduleCompile!N89)),ISNUMBER(FIND("9F",ScheduleCompile!N89)),ISNUMBER(FIND("4F",ScheduleCompile!N89))),VALUE(LEFT(ScheduleCompile!N89,FIND("F",ScheduleCompile!N89)-1)),ScheduleCompile!N89)))))))</f>
        <v>1</v>
      </c>
      <c r="T96" s="1">
        <f>IF(AND(ISERROR(IF(ScheduleCompile!O89="Off",0,IF(ScheduleCompile!O89="On",1,IF(ISNUMBER(ScheduleCompile!O89),ScheduleCompile!O89/1,IF(ISTEXT(ScheduleCompile!O89),IF(OR(ISNUMBER(FIND("5F",ScheduleCompile!O89)),ISNUMBER(FIND("0F",ScheduleCompile!O89)),ISNUMBER(FIND("8F",ScheduleCompile!O89)),ISNUMBER(FIND("1F",ScheduleCompile!O89)),ISNUMBER(FIND("2F",ScheduleCompile!O89)),ISNUMBER(FIND("3F",ScheduleCompile!O89)),ISNUMBER(FIND("6F",ScheduleCompile!O89)),ISNUMBER(FIND("7F",ScheduleCompile!O89)),ISNUMBER(FIND("9F",ScheduleCompile!O89)),ISNUMBER(FIND("4F",ScheduleCompile!O89))),VALUE(LEFT(ScheduleCompile!O89,FIND("F",ScheduleCompile!O89)-1)),ScheduleCompile!O89)))))),ISTEXT(ScheduleCompile!#REF!)),"ENDTABLE",IF(ISERROR(IF(ScheduleCompile!O89="Off",0,IF(ScheduleCompile!O89="On",1,IF(ISNUMBER(ScheduleCompile!O89),ScheduleCompile!O89/1,IF(ISTEXT(ScheduleCompile!O89),IF(OR(ISNUMBER(FIND("5F",ScheduleCompile!O89)),ISNUMBER(FIND("0F",ScheduleCompile!O89)),ISNUMBER(FIND("8F",ScheduleCompile!O89)),ISNUMBER(FIND("1F",ScheduleCompile!O89)),ISNUMBER(FIND("2F",ScheduleCompile!O89)),ISNUMBER(FIND("3F",ScheduleCompile!O89)),ISNUMBER(FIND("6F",ScheduleCompile!O89)),ISNUMBER(FIND("7F",ScheduleCompile!O89)),ISNUMBER(FIND("9F",ScheduleCompile!O89)),ISNUMBER(FIND("4F",ScheduleCompile!O89))),VALUE(LEFT(ScheduleCompile!O89,FIND("F",ScheduleCompile!O89)-1)),ScheduleCompile!O89)))))),"",IF(ScheduleCompile!O89="Off",0,IF(ScheduleCompile!O89="On",1,IF(ISNUMBER(ScheduleCompile!O89),ScheduleCompile!O89/1,IF(ISTEXT(ScheduleCompile!O89),IF(OR(ISNUMBER(FIND("5F",ScheduleCompile!O89)),ISNUMBER(FIND("0F",ScheduleCompile!O89)),ISNUMBER(FIND("8F",ScheduleCompile!O89)),ISNUMBER(FIND("1F",ScheduleCompile!O89)),ISNUMBER(FIND("2F",ScheduleCompile!O89)),ISNUMBER(FIND("3F",ScheduleCompile!O89)),ISNUMBER(FIND("6F",ScheduleCompile!O89)),ISNUMBER(FIND("7F",ScheduleCompile!O89)),ISNUMBER(FIND("9F",ScheduleCompile!O89)),ISNUMBER(FIND("4F",ScheduleCompile!O89))),VALUE(LEFT(ScheduleCompile!O89,FIND("F",ScheduleCompile!O89)-1)),ScheduleCompile!O89)))))))</f>
        <v>1</v>
      </c>
      <c r="U96" s="1">
        <f>IF(AND(ISERROR(IF(ScheduleCompile!P89="Off",0,IF(ScheduleCompile!P89="On",1,IF(ISNUMBER(ScheduleCompile!P89),ScheduleCompile!P89/1,IF(ISTEXT(ScheduleCompile!P89),IF(OR(ISNUMBER(FIND("5F",ScheduleCompile!P89)),ISNUMBER(FIND("0F",ScheduleCompile!P89)),ISNUMBER(FIND("8F",ScheduleCompile!P89)),ISNUMBER(FIND("1F",ScheduleCompile!P89)),ISNUMBER(FIND("2F",ScheduleCompile!P89)),ISNUMBER(FIND("3F",ScheduleCompile!P89)),ISNUMBER(FIND("6F",ScheduleCompile!P89)),ISNUMBER(FIND("7F",ScheduleCompile!P89)),ISNUMBER(FIND("9F",ScheduleCompile!P89)),ISNUMBER(FIND("4F",ScheduleCompile!P89))),VALUE(LEFT(ScheduleCompile!P89,FIND("F",ScheduleCompile!P89)-1)),ScheduleCompile!P89)))))),ISTEXT(ScheduleCompile!#REF!)),"ENDTABLE",IF(ISERROR(IF(ScheduleCompile!P89="Off",0,IF(ScheduleCompile!P89="On",1,IF(ISNUMBER(ScheduleCompile!P89),ScheduleCompile!P89/1,IF(ISTEXT(ScheduleCompile!P89),IF(OR(ISNUMBER(FIND("5F",ScheduleCompile!P89)),ISNUMBER(FIND("0F",ScheduleCompile!P89)),ISNUMBER(FIND("8F",ScheduleCompile!P89)),ISNUMBER(FIND("1F",ScheduleCompile!P89)),ISNUMBER(FIND("2F",ScheduleCompile!P89)),ISNUMBER(FIND("3F",ScheduleCompile!P89)),ISNUMBER(FIND("6F",ScheduleCompile!P89)),ISNUMBER(FIND("7F",ScheduleCompile!P89)),ISNUMBER(FIND("9F",ScheduleCompile!P89)),ISNUMBER(FIND("4F",ScheduleCompile!P89))),VALUE(LEFT(ScheduleCompile!P89,FIND("F",ScheduleCompile!P89)-1)),ScheduleCompile!P89)))))),"",IF(ScheduleCompile!P89="Off",0,IF(ScheduleCompile!P89="On",1,IF(ISNUMBER(ScheduleCompile!P89),ScheduleCompile!P89/1,IF(ISTEXT(ScheduleCompile!P89),IF(OR(ISNUMBER(FIND("5F",ScheduleCompile!P89)),ISNUMBER(FIND("0F",ScheduleCompile!P89)),ISNUMBER(FIND("8F",ScheduleCompile!P89)),ISNUMBER(FIND("1F",ScheduleCompile!P89)),ISNUMBER(FIND("2F",ScheduleCompile!P89)),ISNUMBER(FIND("3F",ScheduleCompile!P89)),ISNUMBER(FIND("6F",ScheduleCompile!P89)),ISNUMBER(FIND("7F",ScheduleCompile!P89)),ISNUMBER(FIND("9F",ScheduleCompile!P89)),ISNUMBER(FIND("4F",ScheduleCompile!P89))),VALUE(LEFT(ScheduleCompile!P89,FIND("F",ScheduleCompile!P89)-1)),ScheduleCompile!P89)))))))</f>
        <v>1</v>
      </c>
      <c r="V96" s="1">
        <f>IF(AND(ISERROR(IF(ScheduleCompile!Q89="Off",0,IF(ScheduleCompile!Q89="On",1,IF(ISNUMBER(ScheduleCompile!Q89),ScheduleCompile!Q89/1,IF(ISTEXT(ScheduleCompile!Q89),IF(OR(ISNUMBER(FIND("5F",ScheduleCompile!Q89)),ISNUMBER(FIND("0F",ScheduleCompile!Q89)),ISNUMBER(FIND("8F",ScheduleCompile!Q89)),ISNUMBER(FIND("1F",ScheduleCompile!Q89)),ISNUMBER(FIND("2F",ScheduleCompile!Q89)),ISNUMBER(FIND("3F",ScheduleCompile!Q89)),ISNUMBER(FIND("6F",ScheduleCompile!Q89)),ISNUMBER(FIND("7F",ScheduleCompile!Q89)),ISNUMBER(FIND("9F",ScheduleCompile!Q89)),ISNUMBER(FIND("4F",ScheduleCompile!Q89))),VALUE(LEFT(ScheduleCompile!Q89,FIND("F",ScheduleCompile!Q89)-1)),ScheduleCompile!Q89)))))),ISTEXT(ScheduleCompile!#REF!)),"ENDTABLE",IF(ISERROR(IF(ScheduleCompile!Q89="Off",0,IF(ScheduleCompile!Q89="On",1,IF(ISNUMBER(ScheduleCompile!Q89),ScheduleCompile!Q89/1,IF(ISTEXT(ScheduleCompile!Q89),IF(OR(ISNUMBER(FIND("5F",ScheduleCompile!Q89)),ISNUMBER(FIND("0F",ScheduleCompile!Q89)),ISNUMBER(FIND("8F",ScheduleCompile!Q89)),ISNUMBER(FIND("1F",ScheduleCompile!Q89)),ISNUMBER(FIND("2F",ScheduleCompile!Q89)),ISNUMBER(FIND("3F",ScheduleCompile!Q89)),ISNUMBER(FIND("6F",ScheduleCompile!Q89)),ISNUMBER(FIND("7F",ScheduleCompile!Q89)),ISNUMBER(FIND("9F",ScheduleCompile!Q89)),ISNUMBER(FIND("4F",ScheduleCompile!Q89))),VALUE(LEFT(ScheduleCompile!Q89,FIND("F",ScheduleCompile!Q89)-1)),ScheduleCompile!Q89)))))),"",IF(ScheduleCompile!Q89="Off",0,IF(ScheduleCompile!Q89="On",1,IF(ISNUMBER(ScheduleCompile!Q89),ScheduleCompile!Q89/1,IF(ISTEXT(ScheduleCompile!Q89),IF(OR(ISNUMBER(FIND("5F",ScheduleCompile!Q89)),ISNUMBER(FIND("0F",ScheduleCompile!Q89)),ISNUMBER(FIND("8F",ScheduleCompile!Q89)),ISNUMBER(FIND("1F",ScheduleCompile!Q89)),ISNUMBER(FIND("2F",ScheduleCompile!Q89)),ISNUMBER(FIND("3F",ScheduleCompile!Q89)),ISNUMBER(FIND("6F",ScheduleCompile!Q89)),ISNUMBER(FIND("7F",ScheduleCompile!Q89)),ISNUMBER(FIND("9F",ScheduleCompile!Q89)),ISNUMBER(FIND("4F",ScheduleCompile!Q89))),VALUE(LEFT(ScheduleCompile!Q89,FIND("F",ScheduleCompile!Q89)-1)),ScheduleCompile!Q89)))))))</f>
        <v>1</v>
      </c>
      <c r="W96" s="1">
        <f>IF(AND(ISERROR(IF(ScheduleCompile!R89="Off",0,IF(ScheduleCompile!R89="On",1,IF(ISNUMBER(ScheduleCompile!R89),ScheduleCompile!R89/1,IF(ISTEXT(ScheduleCompile!R89),IF(OR(ISNUMBER(FIND("5F",ScheduleCompile!R89)),ISNUMBER(FIND("0F",ScheduleCompile!R89)),ISNUMBER(FIND("8F",ScheduleCompile!R89)),ISNUMBER(FIND("1F",ScheduleCompile!R89)),ISNUMBER(FIND("2F",ScheduleCompile!R89)),ISNUMBER(FIND("3F",ScheduleCompile!R89)),ISNUMBER(FIND("6F",ScheduleCompile!R89)),ISNUMBER(FIND("7F",ScheduleCompile!R89)),ISNUMBER(FIND("9F",ScheduleCompile!R89)),ISNUMBER(FIND("4F",ScheduleCompile!R89))),VALUE(LEFT(ScheduleCompile!R89,FIND("F",ScheduleCompile!R89)-1)),ScheduleCompile!R89)))))),ISTEXT(ScheduleCompile!#REF!)),"ENDTABLE",IF(ISERROR(IF(ScheduleCompile!R89="Off",0,IF(ScheduleCompile!R89="On",1,IF(ISNUMBER(ScheduleCompile!R89),ScheduleCompile!R89/1,IF(ISTEXT(ScheduleCompile!R89),IF(OR(ISNUMBER(FIND("5F",ScheduleCompile!R89)),ISNUMBER(FIND("0F",ScheduleCompile!R89)),ISNUMBER(FIND("8F",ScheduleCompile!R89)),ISNUMBER(FIND("1F",ScheduleCompile!R89)),ISNUMBER(FIND("2F",ScheduleCompile!R89)),ISNUMBER(FIND("3F",ScheduleCompile!R89)),ISNUMBER(FIND("6F",ScheduleCompile!R89)),ISNUMBER(FIND("7F",ScheduleCompile!R89)),ISNUMBER(FIND("9F",ScheduleCompile!R89)),ISNUMBER(FIND("4F",ScheduleCompile!R89))),VALUE(LEFT(ScheduleCompile!R89,FIND("F",ScheduleCompile!R89)-1)),ScheduleCompile!R89)))))),"",IF(ScheduleCompile!R89="Off",0,IF(ScheduleCompile!R89="On",1,IF(ISNUMBER(ScheduleCompile!R89),ScheduleCompile!R89/1,IF(ISTEXT(ScheduleCompile!R89),IF(OR(ISNUMBER(FIND("5F",ScheduleCompile!R89)),ISNUMBER(FIND("0F",ScheduleCompile!R89)),ISNUMBER(FIND("8F",ScheduleCompile!R89)),ISNUMBER(FIND("1F",ScheduleCompile!R89)),ISNUMBER(FIND("2F",ScheduleCompile!R89)),ISNUMBER(FIND("3F",ScheduleCompile!R89)),ISNUMBER(FIND("6F",ScheduleCompile!R89)),ISNUMBER(FIND("7F",ScheduleCompile!R89)),ISNUMBER(FIND("9F",ScheduleCompile!R89)),ISNUMBER(FIND("4F",ScheduleCompile!R89))),VALUE(LEFT(ScheduleCompile!R89,FIND("F",ScheduleCompile!R89)-1)),ScheduleCompile!R89)))))))</f>
        <v>1</v>
      </c>
      <c r="X96" s="1">
        <f>IF(AND(ISERROR(IF(ScheduleCompile!S89="Off",0,IF(ScheduleCompile!S89="On",1,IF(ISNUMBER(ScheduleCompile!S89),ScheduleCompile!S89/1,IF(ISTEXT(ScheduleCompile!S89),IF(OR(ISNUMBER(FIND("5F",ScheduleCompile!S89)),ISNUMBER(FIND("0F",ScheduleCompile!S89)),ISNUMBER(FIND("8F",ScheduleCompile!S89)),ISNUMBER(FIND("1F",ScheduleCompile!S89)),ISNUMBER(FIND("2F",ScheduleCompile!S89)),ISNUMBER(FIND("3F",ScheduleCompile!S89)),ISNUMBER(FIND("6F",ScheduleCompile!S89)),ISNUMBER(FIND("7F",ScheduleCompile!S89)),ISNUMBER(FIND("9F",ScheduleCompile!S89)),ISNUMBER(FIND("4F",ScheduleCompile!S89))),VALUE(LEFT(ScheduleCompile!S89,FIND("F",ScheduleCompile!S89)-1)),ScheduleCompile!S89)))))),ISTEXT(ScheduleCompile!#REF!)),"ENDTABLE",IF(ISERROR(IF(ScheduleCompile!S89="Off",0,IF(ScheduleCompile!S89="On",1,IF(ISNUMBER(ScheduleCompile!S89),ScheduleCompile!S89/1,IF(ISTEXT(ScheduleCompile!S89),IF(OR(ISNUMBER(FIND("5F",ScheduleCompile!S89)),ISNUMBER(FIND("0F",ScheduleCompile!S89)),ISNUMBER(FIND("8F",ScheduleCompile!S89)),ISNUMBER(FIND("1F",ScheduleCompile!S89)),ISNUMBER(FIND("2F",ScheduleCompile!S89)),ISNUMBER(FIND("3F",ScheduleCompile!S89)),ISNUMBER(FIND("6F",ScheduleCompile!S89)),ISNUMBER(FIND("7F",ScheduleCompile!S89)),ISNUMBER(FIND("9F",ScheduleCompile!S89)),ISNUMBER(FIND("4F",ScheduleCompile!S89))),VALUE(LEFT(ScheduleCompile!S89,FIND("F",ScheduleCompile!S89)-1)),ScheduleCompile!S89)))))),"",IF(ScheduleCompile!S89="Off",0,IF(ScheduleCompile!S89="On",1,IF(ISNUMBER(ScheduleCompile!S89),ScheduleCompile!S89/1,IF(ISTEXT(ScheduleCompile!S89),IF(OR(ISNUMBER(FIND("5F",ScheduleCompile!S89)),ISNUMBER(FIND("0F",ScheduleCompile!S89)),ISNUMBER(FIND("8F",ScheduleCompile!S89)),ISNUMBER(FIND("1F",ScheduleCompile!S89)),ISNUMBER(FIND("2F",ScheduleCompile!S89)),ISNUMBER(FIND("3F",ScheduleCompile!S89)),ISNUMBER(FIND("6F",ScheduleCompile!S89)),ISNUMBER(FIND("7F",ScheduleCompile!S89)),ISNUMBER(FIND("9F",ScheduleCompile!S89)),ISNUMBER(FIND("4F",ScheduleCompile!S89))),VALUE(LEFT(ScheduleCompile!S89,FIND("F",ScheduleCompile!S89)-1)),ScheduleCompile!S89)))))))</f>
        <v>1</v>
      </c>
      <c r="Y96" s="1">
        <f>IF(AND(ISERROR(IF(ScheduleCompile!T89="Off",0,IF(ScheduleCompile!T89="On",1,IF(ISNUMBER(ScheduleCompile!T89),ScheduleCompile!T89/1,IF(ISTEXT(ScheduleCompile!T89),IF(OR(ISNUMBER(FIND("5F",ScheduleCompile!T89)),ISNUMBER(FIND("0F",ScheduleCompile!T89)),ISNUMBER(FIND("8F",ScheduleCompile!T89)),ISNUMBER(FIND("1F",ScheduleCompile!T89)),ISNUMBER(FIND("2F",ScheduleCompile!T89)),ISNUMBER(FIND("3F",ScheduleCompile!T89)),ISNUMBER(FIND("6F",ScheduleCompile!T89)),ISNUMBER(FIND("7F",ScheduleCompile!T89)),ISNUMBER(FIND("9F",ScheduleCompile!T89)),ISNUMBER(FIND("4F",ScheduleCompile!T89))),VALUE(LEFT(ScheduleCompile!T89,FIND("F",ScheduleCompile!T89)-1)),ScheduleCompile!T89)))))),ISTEXT(ScheduleCompile!#REF!)),"ENDTABLE",IF(ISERROR(IF(ScheduleCompile!T89="Off",0,IF(ScheduleCompile!T89="On",1,IF(ISNUMBER(ScheduleCompile!T89),ScheduleCompile!T89/1,IF(ISTEXT(ScheduleCompile!T89),IF(OR(ISNUMBER(FIND("5F",ScheduleCompile!T89)),ISNUMBER(FIND("0F",ScheduleCompile!T89)),ISNUMBER(FIND("8F",ScheduleCompile!T89)),ISNUMBER(FIND("1F",ScheduleCompile!T89)),ISNUMBER(FIND("2F",ScheduleCompile!T89)),ISNUMBER(FIND("3F",ScheduleCompile!T89)),ISNUMBER(FIND("6F",ScheduleCompile!T89)),ISNUMBER(FIND("7F",ScheduleCompile!T89)),ISNUMBER(FIND("9F",ScheduleCompile!T89)),ISNUMBER(FIND("4F",ScheduleCompile!T89))),VALUE(LEFT(ScheduleCompile!T89,FIND("F",ScheduleCompile!T89)-1)),ScheduleCompile!T89)))))),"",IF(ScheduleCompile!T89="Off",0,IF(ScheduleCompile!T89="On",1,IF(ISNUMBER(ScheduleCompile!T89),ScheduleCompile!T89/1,IF(ISTEXT(ScheduleCompile!T89),IF(OR(ISNUMBER(FIND("5F",ScheduleCompile!T89)),ISNUMBER(FIND("0F",ScheduleCompile!T89)),ISNUMBER(FIND("8F",ScheduleCompile!T89)),ISNUMBER(FIND("1F",ScheduleCompile!T89)),ISNUMBER(FIND("2F",ScheduleCompile!T89)),ISNUMBER(FIND("3F",ScheduleCompile!T89)),ISNUMBER(FIND("6F",ScheduleCompile!T89)),ISNUMBER(FIND("7F",ScheduleCompile!T89)),ISNUMBER(FIND("9F",ScheduleCompile!T89)),ISNUMBER(FIND("4F",ScheduleCompile!T89))),VALUE(LEFT(ScheduleCompile!T89,FIND("F",ScheduleCompile!T89)-1)),ScheduleCompile!T89)))))))</f>
        <v>1</v>
      </c>
      <c r="Z96" s="1">
        <f>IF(AND(ISERROR(IF(ScheduleCompile!U89="Off",0,IF(ScheduleCompile!U89="On",1,IF(ISNUMBER(ScheduleCompile!U89),ScheduleCompile!U89/1,IF(ISTEXT(ScheduleCompile!U89),IF(OR(ISNUMBER(FIND("5F",ScheduleCompile!U89)),ISNUMBER(FIND("0F",ScheduleCompile!U89)),ISNUMBER(FIND("8F",ScheduleCompile!U89)),ISNUMBER(FIND("1F",ScheduleCompile!U89)),ISNUMBER(FIND("2F",ScheduleCompile!U89)),ISNUMBER(FIND("3F",ScheduleCompile!U89)),ISNUMBER(FIND("6F",ScheduleCompile!U89)),ISNUMBER(FIND("7F",ScheduleCompile!U89)),ISNUMBER(FIND("9F",ScheduleCompile!U89)),ISNUMBER(FIND("4F",ScheduleCompile!U89))),VALUE(LEFT(ScheduleCompile!U89,FIND("F",ScheduleCompile!U89)-1)),ScheduleCompile!U89)))))),ISTEXT(ScheduleCompile!#REF!)),"ENDTABLE",IF(ISERROR(IF(ScheduleCompile!U89="Off",0,IF(ScheduleCompile!U89="On",1,IF(ISNUMBER(ScheduleCompile!U89),ScheduleCompile!U89/1,IF(ISTEXT(ScheduleCompile!U89),IF(OR(ISNUMBER(FIND("5F",ScheduleCompile!U89)),ISNUMBER(FIND("0F",ScheduleCompile!U89)),ISNUMBER(FIND("8F",ScheduleCompile!U89)),ISNUMBER(FIND("1F",ScheduleCompile!U89)),ISNUMBER(FIND("2F",ScheduleCompile!U89)),ISNUMBER(FIND("3F",ScheduleCompile!U89)),ISNUMBER(FIND("6F",ScheduleCompile!U89)),ISNUMBER(FIND("7F",ScheduleCompile!U89)),ISNUMBER(FIND("9F",ScheduleCompile!U89)),ISNUMBER(FIND("4F",ScheduleCompile!U89))),VALUE(LEFT(ScheduleCompile!U89,FIND("F",ScheduleCompile!U89)-1)),ScheduleCompile!U89)))))),"",IF(ScheduleCompile!U89="Off",0,IF(ScheduleCompile!U89="On",1,IF(ISNUMBER(ScheduleCompile!U89),ScheduleCompile!U89/1,IF(ISTEXT(ScheduleCompile!U89),IF(OR(ISNUMBER(FIND("5F",ScheduleCompile!U89)),ISNUMBER(FIND("0F",ScheduleCompile!U89)),ISNUMBER(FIND("8F",ScheduleCompile!U89)),ISNUMBER(FIND("1F",ScheduleCompile!U89)),ISNUMBER(FIND("2F",ScheduleCompile!U89)),ISNUMBER(FIND("3F",ScheduleCompile!U89)),ISNUMBER(FIND("6F",ScheduleCompile!U89)),ISNUMBER(FIND("7F",ScheduleCompile!U89)),ISNUMBER(FIND("9F",ScheduleCompile!U89)),ISNUMBER(FIND("4F",ScheduleCompile!U89))),VALUE(LEFT(ScheduleCompile!U89,FIND("F",ScheduleCompile!U89)-1)),ScheduleCompile!U89)))))))</f>
        <v>1</v>
      </c>
      <c r="AA96" s="1">
        <f>IF(AND(ISERROR(IF(ScheduleCompile!V89="Off",0,IF(ScheduleCompile!V89="On",1,IF(ISNUMBER(ScheduleCompile!V89),ScheduleCompile!V89/1,IF(ISTEXT(ScheduleCompile!V89),IF(OR(ISNUMBER(FIND("5F",ScheduleCompile!V89)),ISNUMBER(FIND("0F",ScheduleCompile!V89)),ISNUMBER(FIND("8F",ScheduleCompile!V89)),ISNUMBER(FIND("1F",ScheduleCompile!V89)),ISNUMBER(FIND("2F",ScheduleCompile!V89)),ISNUMBER(FIND("3F",ScheduleCompile!V89)),ISNUMBER(FIND("6F",ScheduleCompile!V89)),ISNUMBER(FIND("7F",ScheduleCompile!V89)),ISNUMBER(FIND("9F",ScheduleCompile!V89)),ISNUMBER(FIND("4F",ScheduleCompile!V89))),VALUE(LEFT(ScheduleCompile!V89,FIND("F",ScheduleCompile!V89)-1)),ScheduleCompile!V89)))))),ISTEXT(ScheduleCompile!#REF!)),"ENDTABLE",IF(ISERROR(IF(ScheduleCompile!V89="Off",0,IF(ScheduleCompile!V89="On",1,IF(ISNUMBER(ScheduleCompile!V89),ScheduleCompile!V89/1,IF(ISTEXT(ScheduleCompile!V89),IF(OR(ISNUMBER(FIND("5F",ScheduleCompile!V89)),ISNUMBER(FIND("0F",ScheduleCompile!V89)),ISNUMBER(FIND("8F",ScheduleCompile!V89)),ISNUMBER(FIND("1F",ScheduleCompile!V89)),ISNUMBER(FIND("2F",ScheduleCompile!V89)),ISNUMBER(FIND("3F",ScheduleCompile!V89)),ISNUMBER(FIND("6F",ScheduleCompile!V89)),ISNUMBER(FIND("7F",ScheduleCompile!V89)),ISNUMBER(FIND("9F",ScheduleCompile!V89)),ISNUMBER(FIND("4F",ScheduleCompile!V89))),VALUE(LEFT(ScheduleCompile!V89,FIND("F",ScheduleCompile!V89)-1)),ScheduleCompile!V89)))))),"",IF(ScheduleCompile!V89="Off",0,IF(ScheduleCompile!V89="On",1,IF(ISNUMBER(ScheduleCompile!V89),ScheduleCompile!V89/1,IF(ISTEXT(ScheduleCompile!V89),IF(OR(ISNUMBER(FIND("5F",ScheduleCompile!V89)),ISNUMBER(FIND("0F",ScheduleCompile!V89)),ISNUMBER(FIND("8F",ScheduleCompile!V89)),ISNUMBER(FIND("1F",ScheduleCompile!V89)),ISNUMBER(FIND("2F",ScheduleCompile!V89)),ISNUMBER(FIND("3F",ScheduleCompile!V89)),ISNUMBER(FIND("6F",ScheduleCompile!V89)),ISNUMBER(FIND("7F",ScheduleCompile!V89)),ISNUMBER(FIND("9F",ScheduleCompile!V89)),ISNUMBER(FIND("4F",ScheduleCompile!V89))),VALUE(LEFT(ScheduleCompile!V89,FIND("F",ScheduleCompile!V89)-1)),ScheduleCompile!V89)))))))</f>
        <v>1</v>
      </c>
      <c r="AB96" s="1">
        <f>IF(AND(ISERROR(IF(ScheduleCompile!W89="Off",0,IF(ScheduleCompile!W89="On",1,IF(ISNUMBER(ScheduleCompile!W89),ScheduleCompile!W89/1,IF(ISTEXT(ScheduleCompile!W89),IF(OR(ISNUMBER(FIND("5F",ScheduleCompile!W89)),ISNUMBER(FIND("0F",ScheduleCompile!W89)),ISNUMBER(FIND("8F",ScheduleCompile!W89)),ISNUMBER(FIND("1F",ScheduleCompile!W89)),ISNUMBER(FIND("2F",ScheduleCompile!W89)),ISNUMBER(FIND("3F",ScheduleCompile!W89)),ISNUMBER(FIND("6F",ScheduleCompile!W89)),ISNUMBER(FIND("7F",ScheduleCompile!W89)),ISNUMBER(FIND("9F",ScheduleCompile!W89)),ISNUMBER(FIND("4F",ScheduleCompile!W89))),VALUE(LEFT(ScheduleCompile!W89,FIND("F",ScheduleCompile!W89)-1)),ScheduleCompile!W89)))))),ISTEXT(ScheduleCompile!#REF!)),"ENDTABLE",IF(ISERROR(IF(ScheduleCompile!W89="Off",0,IF(ScheduleCompile!W89="On",1,IF(ISNUMBER(ScheduleCompile!W89),ScheduleCompile!W89/1,IF(ISTEXT(ScheduleCompile!W89),IF(OR(ISNUMBER(FIND("5F",ScheduleCompile!W89)),ISNUMBER(FIND("0F",ScheduleCompile!W89)),ISNUMBER(FIND("8F",ScheduleCompile!W89)),ISNUMBER(FIND("1F",ScheduleCompile!W89)),ISNUMBER(FIND("2F",ScheduleCompile!W89)),ISNUMBER(FIND("3F",ScheduleCompile!W89)),ISNUMBER(FIND("6F",ScheduleCompile!W89)),ISNUMBER(FIND("7F",ScheduleCompile!W89)),ISNUMBER(FIND("9F",ScheduleCompile!W89)),ISNUMBER(FIND("4F",ScheduleCompile!W89))),VALUE(LEFT(ScheduleCompile!W89,FIND("F",ScheduleCompile!W89)-1)),ScheduleCompile!W89)))))),"",IF(ScheduleCompile!W89="Off",0,IF(ScheduleCompile!W89="On",1,IF(ISNUMBER(ScheduleCompile!W89),ScheduleCompile!W89/1,IF(ISTEXT(ScheduleCompile!W89),IF(OR(ISNUMBER(FIND("5F",ScheduleCompile!W89)),ISNUMBER(FIND("0F",ScheduleCompile!W89)),ISNUMBER(FIND("8F",ScheduleCompile!W89)),ISNUMBER(FIND("1F",ScheduleCompile!W89)),ISNUMBER(FIND("2F",ScheduleCompile!W89)),ISNUMBER(FIND("3F",ScheduleCompile!W89)),ISNUMBER(FIND("6F",ScheduleCompile!W89)),ISNUMBER(FIND("7F",ScheduleCompile!W89)),ISNUMBER(FIND("9F",ScheduleCompile!W89)),ISNUMBER(FIND("4F",ScheduleCompile!W89))),VALUE(LEFT(ScheduleCompile!W89,FIND("F",ScheduleCompile!W89)-1)),ScheduleCompile!W89)))))))</f>
        <v>1</v>
      </c>
      <c r="AC96" s="1">
        <f>IF(AND(ISERROR(IF(ScheduleCompile!X89="Off",0,IF(ScheduleCompile!X89="On",1,IF(ISNUMBER(ScheduleCompile!X89),ScheduleCompile!X89/1,IF(ISTEXT(ScheduleCompile!X89),IF(OR(ISNUMBER(FIND("5F",ScheduleCompile!X89)),ISNUMBER(FIND("0F",ScheduleCompile!X89)),ISNUMBER(FIND("8F",ScheduleCompile!X89)),ISNUMBER(FIND("1F",ScheduleCompile!X89)),ISNUMBER(FIND("2F",ScheduleCompile!X89)),ISNUMBER(FIND("3F",ScheduleCompile!X89)),ISNUMBER(FIND("6F",ScheduleCompile!X89)),ISNUMBER(FIND("7F",ScheduleCompile!X89)),ISNUMBER(FIND("9F",ScheduleCompile!X89)),ISNUMBER(FIND("4F",ScheduleCompile!X89))),VALUE(LEFT(ScheduleCompile!X89,FIND("F",ScheduleCompile!X89)-1)),ScheduleCompile!X89)))))),ISTEXT(ScheduleCompile!#REF!)),"ENDTABLE",IF(ISERROR(IF(ScheduleCompile!X89="Off",0,IF(ScheduleCompile!X89="On",1,IF(ISNUMBER(ScheduleCompile!X89),ScheduleCompile!X89/1,IF(ISTEXT(ScheduleCompile!X89),IF(OR(ISNUMBER(FIND("5F",ScheduleCompile!X89)),ISNUMBER(FIND("0F",ScheduleCompile!X89)),ISNUMBER(FIND("8F",ScheduleCompile!X89)),ISNUMBER(FIND("1F",ScheduleCompile!X89)),ISNUMBER(FIND("2F",ScheduleCompile!X89)),ISNUMBER(FIND("3F",ScheduleCompile!X89)),ISNUMBER(FIND("6F",ScheduleCompile!X89)),ISNUMBER(FIND("7F",ScheduleCompile!X89)),ISNUMBER(FIND("9F",ScheduleCompile!X89)),ISNUMBER(FIND("4F",ScheduleCompile!X89))),VALUE(LEFT(ScheduleCompile!X89,FIND("F",ScheduleCompile!X89)-1)),ScheduleCompile!X89)))))),"",IF(ScheduleCompile!X89="Off",0,IF(ScheduleCompile!X89="On",1,IF(ISNUMBER(ScheduleCompile!X89),ScheduleCompile!X89/1,IF(ISTEXT(ScheduleCompile!X89),IF(OR(ISNUMBER(FIND("5F",ScheduleCompile!X89)),ISNUMBER(FIND("0F",ScheduleCompile!X89)),ISNUMBER(FIND("8F",ScheduleCompile!X89)),ISNUMBER(FIND("1F",ScheduleCompile!X89)),ISNUMBER(FIND("2F",ScheduleCompile!X89)),ISNUMBER(FIND("3F",ScheduleCompile!X89)),ISNUMBER(FIND("6F",ScheduleCompile!X89)),ISNUMBER(FIND("7F",ScheduleCompile!X89)),ISNUMBER(FIND("9F",ScheduleCompile!X89)),ISNUMBER(FIND("4F",ScheduleCompile!X89))),VALUE(LEFT(ScheduleCompile!X89,FIND("F",ScheduleCompile!X89)-1)),ScheduleCompile!X89)))))))</f>
        <v>0</v>
      </c>
      <c r="AD96" s="1">
        <f>IF(AND(ISERROR(IF(ScheduleCompile!Y89="Off",0,IF(ScheduleCompile!Y89="On",1,IF(ISNUMBER(ScheduleCompile!Y89),ScheduleCompile!Y89/1,IF(ISTEXT(ScheduleCompile!Y89),IF(OR(ISNUMBER(FIND("5F",ScheduleCompile!Y89)),ISNUMBER(FIND("0F",ScheduleCompile!Y89)),ISNUMBER(FIND("8F",ScheduleCompile!Y89)),ISNUMBER(FIND("1F",ScheduleCompile!Y89)),ISNUMBER(FIND("2F",ScheduleCompile!Y89)),ISNUMBER(FIND("3F",ScheduleCompile!Y89)),ISNUMBER(FIND("6F",ScheduleCompile!Y89)),ISNUMBER(FIND("7F",ScheduleCompile!Y89)),ISNUMBER(FIND("9F",ScheduleCompile!Y89)),ISNUMBER(FIND("4F",ScheduleCompile!Y89))),VALUE(LEFT(ScheduleCompile!Y89,FIND("F",ScheduleCompile!Y89)-1)),ScheduleCompile!Y89)))))),ISTEXT(ScheduleCompile!#REF!)),"ENDTABLE",IF(ISERROR(IF(ScheduleCompile!Y89="Off",0,IF(ScheduleCompile!Y89="On",1,IF(ISNUMBER(ScheduleCompile!Y89),ScheduleCompile!Y89/1,IF(ISTEXT(ScheduleCompile!Y89),IF(OR(ISNUMBER(FIND("5F",ScheduleCompile!Y89)),ISNUMBER(FIND("0F",ScheduleCompile!Y89)),ISNUMBER(FIND("8F",ScheduleCompile!Y89)),ISNUMBER(FIND("1F",ScheduleCompile!Y89)),ISNUMBER(FIND("2F",ScheduleCompile!Y89)),ISNUMBER(FIND("3F",ScheduleCompile!Y89)),ISNUMBER(FIND("6F",ScheduleCompile!Y89)),ISNUMBER(FIND("7F",ScheduleCompile!Y89)),ISNUMBER(FIND("9F",ScheduleCompile!Y89)),ISNUMBER(FIND("4F",ScheduleCompile!Y89))),VALUE(LEFT(ScheduleCompile!Y89,FIND("F",ScheduleCompile!Y89)-1)),ScheduleCompile!Y89)))))),"",IF(ScheduleCompile!Y89="Off",0,IF(ScheduleCompile!Y89="On",1,IF(ISNUMBER(ScheduleCompile!Y89),ScheduleCompile!Y89/1,IF(ISTEXT(ScheduleCompile!Y89),IF(OR(ISNUMBER(FIND("5F",ScheduleCompile!Y89)),ISNUMBER(FIND("0F",ScheduleCompile!Y89)),ISNUMBER(FIND("8F",ScheduleCompile!Y89)),ISNUMBER(FIND("1F",ScheduleCompile!Y89)),ISNUMBER(FIND("2F",ScheduleCompile!Y89)),ISNUMBER(FIND("3F",ScheduleCompile!Y89)),ISNUMBER(FIND("6F",ScheduleCompile!Y89)),ISNUMBER(FIND("7F",ScheduleCompile!Y89)),ISNUMBER(FIND("9F",ScheduleCompile!Y89)),ISNUMBER(FIND("4F",ScheduleCompile!Y89))),VALUE(LEFT(ScheduleCompile!Y89,FIND("F",ScheduleCompile!Y89)-1)),ScheduleCompile!Y89)))))))</f>
        <v>0</v>
      </c>
    </row>
    <row r="97" spans="1:30" x14ac:dyDescent="0.25">
      <c r="A97" t="str">
        <f t="shared" si="4"/>
        <v>SchDay "HealthHVACAvailSat"  Type = "OnOff" Hr = (0, 0, 0, 0, 0, 0, 1, 1, 1, 1, 1, 1, 1, 1, 1, 1, 1, 1, 1, 0, 0, 0, 0, 0) ..</v>
      </c>
      <c r="B97" s="1" t="s">
        <v>623</v>
      </c>
      <c r="C97" t="str">
        <f t="shared" si="5"/>
        <v xml:space="preserve">SchDay "HealthHVACAvailSat"  Type = "OnOff" Hr = </v>
      </c>
      <c r="D97" t="str">
        <f t="shared" si="6"/>
        <v>(0, 0, 0, 0, 0, 0, 1, 1, 1, 1, 1, 1, 1, 1, 1, 1, 1, 1, 1, 0, 0, 0, 0, 0) ..</v>
      </c>
      <c r="E97" s="30" t="str">
        <f>ScheduleCompile!A90</f>
        <v>HealthHVACAvailSat</v>
      </c>
      <c r="F97" t="str">
        <f t="shared" si="7"/>
        <v>OnOff</v>
      </c>
      <c r="G97" s="1">
        <f>IF(AND(ISERROR(IF(ScheduleCompile!B90="Off",0,IF(ScheduleCompile!B90="On",1,IF(ISNUMBER(ScheduleCompile!B90),ScheduleCompile!B90/1,IF(ISTEXT(ScheduleCompile!B90),IF(OR(ISNUMBER(FIND("5F",ScheduleCompile!B90)),ISNUMBER(FIND("0F",ScheduleCompile!B90)),ISNUMBER(FIND("8F",ScheduleCompile!B90)),ISNUMBER(FIND("1F",ScheduleCompile!B90)),ISNUMBER(FIND("2F",ScheduleCompile!B90)),ISNUMBER(FIND("3F",ScheduleCompile!B90)),ISNUMBER(FIND("6F",ScheduleCompile!B90)),ISNUMBER(FIND("7F",ScheduleCompile!B90)),ISNUMBER(FIND("9F",ScheduleCompile!B90)),ISNUMBER(FIND("4F",ScheduleCompile!B90))),VALUE(LEFT(ScheduleCompile!B90,FIND("F",ScheduleCompile!B90)-1)),ScheduleCompile!B90)))))),ISTEXT(ScheduleCompile!#REF!)),"ENDTABLE",IF(ISERROR(IF(ScheduleCompile!B90="Off",0,IF(ScheduleCompile!B90="On",1,IF(ISNUMBER(ScheduleCompile!B90),ScheduleCompile!B90/1,IF(ISTEXT(ScheduleCompile!B90),IF(OR(ISNUMBER(FIND("5F",ScheduleCompile!B90)),ISNUMBER(FIND("0F",ScheduleCompile!B90)),ISNUMBER(FIND("8F",ScheduleCompile!B90)),ISNUMBER(FIND("1F",ScheduleCompile!B90)),ISNUMBER(FIND("2F",ScheduleCompile!B90)),ISNUMBER(FIND("3F",ScheduleCompile!B90)),ISNUMBER(FIND("6F",ScheduleCompile!B90)),ISNUMBER(FIND("7F",ScheduleCompile!B90)),ISNUMBER(FIND("9F",ScheduleCompile!B90)),ISNUMBER(FIND("4F",ScheduleCompile!B90))),VALUE(LEFT(ScheduleCompile!B90,FIND("F",ScheduleCompile!B90)-1)),ScheduleCompile!B90)))))),"",IF(ScheduleCompile!B90="Off",0,IF(ScheduleCompile!B90="On",1,IF(ISNUMBER(ScheduleCompile!B90),ScheduleCompile!B90/1,IF(ISTEXT(ScheduleCompile!B90),IF(OR(ISNUMBER(FIND("5F",ScheduleCompile!B90)),ISNUMBER(FIND("0F",ScheduleCompile!B90)),ISNUMBER(FIND("8F",ScheduleCompile!B90)),ISNUMBER(FIND("1F",ScheduleCompile!B90)),ISNUMBER(FIND("2F",ScheduleCompile!B90)),ISNUMBER(FIND("3F",ScheduleCompile!B90)),ISNUMBER(FIND("6F",ScheduleCompile!B90)),ISNUMBER(FIND("7F",ScheduleCompile!B90)),ISNUMBER(FIND("9F",ScheduleCompile!B90)),ISNUMBER(FIND("4F",ScheduleCompile!B90))),VALUE(LEFT(ScheduleCompile!B90,FIND("F",ScheduleCompile!B90)-1)),ScheduleCompile!B90)))))))</f>
        <v>0</v>
      </c>
      <c r="H97" s="1">
        <f>IF(AND(ISERROR(IF(ScheduleCompile!C90="Off",0,IF(ScheduleCompile!C90="On",1,IF(ISNUMBER(ScheduleCompile!C90),ScheduleCompile!C90/1,IF(ISTEXT(ScheduleCompile!C90),IF(OR(ISNUMBER(FIND("5F",ScheduleCompile!C90)),ISNUMBER(FIND("0F",ScheduleCompile!C90)),ISNUMBER(FIND("8F",ScheduleCompile!C90)),ISNUMBER(FIND("1F",ScheduleCompile!C90)),ISNUMBER(FIND("2F",ScheduleCompile!C90)),ISNUMBER(FIND("3F",ScheduleCompile!C90)),ISNUMBER(FIND("6F",ScheduleCompile!C90)),ISNUMBER(FIND("7F",ScheduleCompile!C90)),ISNUMBER(FIND("9F",ScheduleCompile!C90)),ISNUMBER(FIND("4F",ScheduleCompile!C90))),VALUE(LEFT(ScheduleCompile!C90,FIND("F",ScheduleCompile!C90)-1)),ScheduleCompile!C90)))))),ISTEXT(ScheduleCompile!#REF!)),"ENDTABLE",IF(ISERROR(IF(ScheduleCompile!C90="Off",0,IF(ScheduleCompile!C90="On",1,IF(ISNUMBER(ScheduleCompile!C90),ScheduleCompile!C90/1,IF(ISTEXT(ScheduleCompile!C90),IF(OR(ISNUMBER(FIND("5F",ScheduleCompile!C90)),ISNUMBER(FIND("0F",ScheduleCompile!C90)),ISNUMBER(FIND("8F",ScheduleCompile!C90)),ISNUMBER(FIND("1F",ScheduleCompile!C90)),ISNUMBER(FIND("2F",ScheduleCompile!C90)),ISNUMBER(FIND("3F",ScheduleCompile!C90)),ISNUMBER(FIND("6F",ScheduleCompile!C90)),ISNUMBER(FIND("7F",ScheduleCompile!C90)),ISNUMBER(FIND("9F",ScheduleCompile!C90)),ISNUMBER(FIND("4F",ScheduleCompile!C90))),VALUE(LEFT(ScheduleCompile!C90,FIND("F",ScheduleCompile!C90)-1)),ScheduleCompile!C90)))))),"",IF(ScheduleCompile!C90="Off",0,IF(ScheduleCompile!C90="On",1,IF(ISNUMBER(ScheduleCompile!C90),ScheduleCompile!C90/1,IF(ISTEXT(ScheduleCompile!C90),IF(OR(ISNUMBER(FIND("5F",ScheduleCompile!C90)),ISNUMBER(FIND("0F",ScheduleCompile!C90)),ISNUMBER(FIND("8F",ScheduleCompile!C90)),ISNUMBER(FIND("1F",ScheduleCompile!C90)),ISNUMBER(FIND("2F",ScheduleCompile!C90)),ISNUMBER(FIND("3F",ScheduleCompile!C90)),ISNUMBER(FIND("6F",ScheduleCompile!C90)),ISNUMBER(FIND("7F",ScheduleCompile!C90)),ISNUMBER(FIND("9F",ScheduleCompile!C90)),ISNUMBER(FIND("4F",ScheduleCompile!C90))),VALUE(LEFT(ScheduleCompile!C90,FIND("F",ScheduleCompile!C90)-1)),ScheduleCompile!C90)))))))</f>
        <v>0</v>
      </c>
      <c r="I97" s="1">
        <f>IF(AND(ISERROR(IF(ScheduleCompile!D90="Off",0,IF(ScheduleCompile!D90="On",1,IF(ISNUMBER(ScheduleCompile!D90),ScheduleCompile!D90/1,IF(ISTEXT(ScheduleCompile!D90),IF(OR(ISNUMBER(FIND("5F",ScheduleCompile!D90)),ISNUMBER(FIND("0F",ScheduleCompile!D90)),ISNUMBER(FIND("8F",ScheduleCompile!D90)),ISNUMBER(FIND("1F",ScheduleCompile!D90)),ISNUMBER(FIND("2F",ScheduleCompile!D90)),ISNUMBER(FIND("3F",ScheduleCompile!D90)),ISNUMBER(FIND("6F",ScheduleCompile!D90)),ISNUMBER(FIND("7F",ScheduleCompile!D90)),ISNUMBER(FIND("9F",ScheduleCompile!D90)),ISNUMBER(FIND("4F",ScheduleCompile!D90))),VALUE(LEFT(ScheduleCompile!D90,FIND("F",ScheduleCompile!D90)-1)),ScheduleCompile!D90)))))),ISTEXT(ScheduleCompile!#REF!)),"ENDTABLE",IF(ISERROR(IF(ScheduleCompile!D90="Off",0,IF(ScheduleCompile!D90="On",1,IF(ISNUMBER(ScheduleCompile!D90),ScheduleCompile!D90/1,IF(ISTEXT(ScheduleCompile!D90),IF(OR(ISNUMBER(FIND("5F",ScheduleCompile!D90)),ISNUMBER(FIND("0F",ScheduleCompile!D90)),ISNUMBER(FIND("8F",ScheduleCompile!D90)),ISNUMBER(FIND("1F",ScheduleCompile!D90)),ISNUMBER(FIND("2F",ScheduleCompile!D90)),ISNUMBER(FIND("3F",ScheduleCompile!D90)),ISNUMBER(FIND("6F",ScheduleCompile!D90)),ISNUMBER(FIND("7F",ScheduleCompile!D90)),ISNUMBER(FIND("9F",ScheduleCompile!D90)),ISNUMBER(FIND("4F",ScheduleCompile!D90))),VALUE(LEFT(ScheduleCompile!D90,FIND("F",ScheduleCompile!D90)-1)),ScheduleCompile!D90)))))),"",IF(ScheduleCompile!D90="Off",0,IF(ScheduleCompile!D90="On",1,IF(ISNUMBER(ScheduleCompile!D90),ScheduleCompile!D90/1,IF(ISTEXT(ScheduleCompile!D90),IF(OR(ISNUMBER(FIND("5F",ScheduleCompile!D90)),ISNUMBER(FIND("0F",ScheduleCompile!D90)),ISNUMBER(FIND("8F",ScheduleCompile!D90)),ISNUMBER(FIND("1F",ScheduleCompile!D90)),ISNUMBER(FIND("2F",ScheduleCompile!D90)),ISNUMBER(FIND("3F",ScheduleCompile!D90)),ISNUMBER(FIND("6F",ScheduleCompile!D90)),ISNUMBER(FIND("7F",ScheduleCompile!D90)),ISNUMBER(FIND("9F",ScheduleCompile!D90)),ISNUMBER(FIND("4F",ScheduleCompile!D90))),VALUE(LEFT(ScheduleCompile!D90,FIND("F",ScheduleCompile!D90)-1)),ScheduleCompile!D90)))))))</f>
        <v>0</v>
      </c>
      <c r="J97" s="1">
        <f>IF(AND(ISERROR(IF(ScheduleCompile!E90="Off",0,IF(ScheduleCompile!E90="On",1,IF(ISNUMBER(ScheduleCompile!E90),ScheduleCompile!E90/1,IF(ISTEXT(ScheduleCompile!E90),IF(OR(ISNUMBER(FIND("5F",ScheduleCompile!E90)),ISNUMBER(FIND("0F",ScheduleCompile!E90)),ISNUMBER(FIND("8F",ScheduleCompile!E90)),ISNUMBER(FIND("1F",ScheduleCompile!E90)),ISNUMBER(FIND("2F",ScheduleCompile!E90)),ISNUMBER(FIND("3F",ScheduleCompile!E90)),ISNUMBER(FIND("6F",ScheduleCompile!E90)),ISNUMBER(FIND("7F",ScheduleCompile!E90)),ISNUMBER(FIND("9F",ScheduleCompile!E90)),ISNUMBER(FIND("4F",ScheduleCompile!E90))),VALUE(LEFT(ScheduleCompile!E90,FIND("F",ScheduleCompile!E90)-1)),ScheduleCompile!E90)))))),ISTEXT(ScheduleCompile!#REF!)),"ENDTABLE",IF(ISERROR(IF(ScheduleCompile!E90="Off",0,IF(ScheduleCompile!E90="On",1,IF(ISNUMBER(ScheduleCompile!E90),ScheduleCompile!E90/1,IF(ISTEXT(ScheduleCompile!E90),IF(OR(ISNUMBER(FIND("5F",ScheduleCompile!E90)),ISNUMBER(FIND("0F",ScheduleCompile!E90)),ISNUMBER(FIND("8F",ScheduleCompile!E90)),ISNUMBER(FIND("1F",ScheduleCompile!E90)),ISNUMBER(FIND("2F",ScheduleCompile!E90)),ISNUMBER(FIND("3F",ScheduleCompile!E90)),ISNUMBER(FIND("6F",ScheduleCompile!E90)),ISNUMBER(FIND("7F",ScheduleCompile!E90)),ISNUMBER(FIND("9F",ScheduleCompile!E90)),ISNUMBER(FIND("4F",ScheduleCompile!E90))),VALUE(LEFT(ScheduleCompile!E90,FIND("F",ScheduleCompile!E90)-1)),ScheduleCompile!E90)))))),"",IF(ScheduleCompile!E90="Off",0,IF(ScheduleCompile!E90="On",1,IF(ISNUMBER(ScheduleCompile!E90),ScheduleCompile!E90/1,IF(ISTEXT(ScheduleCompile!E90),IF(OR(ISNUMBER(FIND("5F",ScheduleCompile!E90)),ISNUMBER(FIND("0F",ScheduleCompile!E90)),ISNUMBER(FIND("8F",ScheduleCompile!E90)),ISNUMBER(FIND("1F",ScheduleCompile!E90)),ISNUMBER(FIND("2F",ScheduleCompile!E90)),ISNUMBER(FIND("3F",ScheduleCompile!E90)),ISNUMBER(FIND("6F",ScheduleCompile!E90)),ISNUMBER(FIND("7F",ScheduleCompile!E90)),ISNUMBER(FIND("9F",ScheduleCompile!E90)),ISNUMBER(FIND("4F",ScheduleCompile!E90))),VALUE(LEFT(ScheduleCompile!E90,FIND("F",ScheduleCompile!E90)-1)),ScheduleCompile!E90)))))))</f>
        <v>0</v>
      </c>
      <c r="K97" s="1">
        <f>IF(AND(ISERROR(IF(ScheduleCompile!F90="Off",0,IF(ScheduleCompile!F90="On",1,IF(ISNUMBER(ScheduleCompile!F90),ScheduleCompile!F90/1,IF(ISTEXT(ScheduleCompile!F90),IF(OR(ISNUMBER(FIND("5F",ScheduleCompile!F90)),ISNUMBER(FIND("0F",ScheduleCompile!F90)),ISNUMBER(FIND("8F",ScheduleCompile!F90)),ISNUMBER(FIND("1F",ScheduleCompile!F90)),ISNUMBER(FIND("2F",ScheduleCompile!F90)),ISNUMBER(FIND("3F",ScheduleCompile!F90)),ISNUMBER(FIND("6F",ScheduleCompile!F90)),ISNUMBER(FIND("7F",ScheduleCompile!F90)),ISNUMBER(FIND("9F",ScheduleCompile!F90)),ISNUMBER(FIND("4F",ScheduleCompile!F90))),VALUE(LEFT(ScheduleCompile!F90,FIND("F",ScheduleCompile!F90)-1)),ScheduleCompile!F90)))))),ISTEXT(ScheduleCompile!#REF!)),"ENDTABLE",IF(ISERROR(IF(ScheduleCompile!F90="Off",0,IF(ScheduleCompile!F90="On",1,IF(ISNUMBER(ScheduleCompile!F90),ScheduleCompile!F90/1,IF(ISTEXT(ScheduleCompile!F90),IF(OR(ISNUMBER(FIND("5F",ScheduleCompile!F90)),ISNUMBER(FIND("0F",ScheduleCompile!F90)),ISNUMBER(FIND("8F",ScheduleCompile!F90)),ISNUMBER(FIND("1F",ScheduleCompile!F90)),ISNUMBER(FIND("2F",ScheduleCompile!F90)),ISNUMBER(FIND("3F",ScheduleCompile!F90)),ISNUMBER(FIND("6F",ScheduleCompile!F90)),ISNUMBER(FIND("7F",ScheduleCompile!F90)),ISNUMBER(FIND("9F",ScheduleCompile!F90)),ISNUMBER(FIND("4F",ScheduleCompile!F90))),VALUE(LEFT(ScheduleCompile!F90,FIND("F",ScheduleCompile!F90)-1)),ScheduleCompile!F90)))))),"",IF(ScheduleCompile!F90="Off",0,IF(ScheduleCompile!F90="On",1,IF(ISNUMBER(ScheduleCompile!F90),ScheduleCompile!F90/1,IF(ISTEXT(ScheduleCompile!F90),IF(OR(ISNUMBER(FIND("5F",ScheduleCompile!F90)),ISNUMBER(FIND("0F",ScheduleCompile!F90)),ISNUMBER(FIND("8F",ScheduleCompile!F90)),ISNUMBER(FIND("1F",ScheduleCompile!F90)),ISNUMBER(FIND("2F",ScheduleCompile!F90)),ISNUMBER(FIND("3F",ScheduleCompile!F90)),ISNUMBER(FIND("6F",ScheduleCompile!F90)),ISNUMBER(FIND("7F",ScheduleCompile!F90)),ISNUMBER(FIND("9F",ScheduleCompile!F90)),ISNUMBER(FIND("4F",ScheduleCompile!F90))),VALUE(LEFT(ScheduleCompile!F90,FIND("F",ScheduleCompile!F90)-1)),ScheduleCompile!F90)))))))</f>
        <v>0</v>
      </c>
      <c r="L97" s="1">
        <f>IF(AND(ISERROR(IF(ScheduleCompile!G90="Off",0,IF(ScheduleCompile!G90="On",1,IF(ISNUMBER(ScheduleCompile!G90),ScheduleCompile!G90/1,IF(ISTEXT(ScheduleCompile!G90),IF(OR(ISNUMBER(FIND("5F",ScheduleCompile!G90)),ISNUMBER(FIND("0F",ScheduleCompile!G90)),ISNUMBER(FIND("8F",ScheduleCompile!G90)),ISNUMBER(FIND("1F",ScheduleCompile!G90)),ISNUMBER(FIND("2F",ScheduleCompile!G90)),ISNUMBER(FIND("3F",ScheduleCompile!G90)),ISNUMBER(FIND("6F",ScheduleCompile!G90)),ISNUMBER(FIND("7F",ScheduleCompile!G90)),ISNUMBER(FIND("9F",ScheduleCompile!G90)),ISNUMBER(FIND("4F",ScheduleCompile!G90))),VALUE(LEFT(ScheduleCompile!G90,FIND("F",ScheduleCompile!G90)-1)),ScheduleCompile!G90)))))),ISTEXT(ScheduleCompile!#REF!)),"ENDTABLE",IF(ISERROR(IF(ScheduleCompile!G90="Off",0,IF(ScheduleCompile!G90="On",1,IF(ISNUMBER(ScheduleCompile!G90),ScheduleCompile!G90/1,IF(ISTEXT(ScheduleCompile!G90),IF(OR(ISNUMBER(FIND("5F",ScheduleCompile!G90)),ISNUMBER(FIND("0F",ScheduleCompile!G90)),ISNUMBER(FIND("8F",ScheduleCompile!G90)),ISNUMBER(FIND("1F",ScheduleCompile!G90)),ISNUMBER(FIND("2F",ScheduleCompile!G90)),ISNUMBER(FIND("3F",ScheduleCompile!G90)),ISNUMBER(FIND("6F",ScheduleCompile!G90)),ISNUMBER(FIND("7F",ScheduleCompile!G90)),ISNUMBER(FIND("9F",ScheduleCompile!G90)),ISNUMBER(FIND("4F",ScheduleCompile!G90))),VALUE(LEFT(ScheduleCompile!G90,FIND("F",ScheduleCompile!G90)-1)),ScheduleCompile!G90)))))),"",IF(ScheduleCompile!G90="Off",0,IF(ScheduleCompile!G90="On",1,IF(ISNUMBER(ScheduleCompile!G90),ScheduleCompile!G90/1,IF(ISTEXT(ScheduleCompile!G90),IF(OR(ISNUMBER(FIND("5F",ScheduleCompile!G90)),ISNUMBER(FIND("0F",ScheduleCompile!G90)),ISNUMBER(FIND("8F",ScheduleCompile!G90)),ISNUMBER(FIND("1F",ScheduleCompile!G90)),ISNUMBER(FIND("2F",ScheduleCompile!G90)),ISNUMBER(FIND("3F",ScheduleCompile!G90)),ISNUMBER(FIND("6F",ScheduleCompile!G90)),ISNUMBER(FIND("7F",ScheduleCompile!G90)),ISNUMBER(FIND("9F",ScheduleCompile!G90)),ISNUMBER(FIND("4F",ScheduleCompile!G90))),VALUE(LEFT(ScheduleCompile!G90,FIND("F",ScheduleCompile!G90)-1)),ScheduleCompile!G90)))))))</f>
        <v>0</v>
      </c>
      <c r="M97" s="1">
        <f>IF(AND(ISERROR(IF(ScheduleCompile!H90="Off",0,IF(ScheduleCompile!H90="On",1,IF(ISNUMBER(ScheduleCompile!H90),ScheduleCompile!H90/1,IF(ISTEXT(ScheduleCompile!H90),IF(OR(ISNUMBER(FIND("5F",ScheduleCompile!H90)),ISNUMBER(FIND("0F",ScheduleCompile!H90)),ISNUMBER(FIND("8F",ScheduleCompile!H90)),ISNUMBER(FIND("1F",ScheduleCompile!H90)),ISNUMBER(FIND("2F",ScheduleCompile!H90)),ISNUMBER(FIND("3F",ScheduleCompile!H90)),ISNUMBER(FIND("6F",ScheduleCompile!H90)),ISNUMBER(FIND("7F",ScheduleCompile!H90)),ISNUMBER(FIND("9F",ScheduleCompile!H90)),ISNUMBER(FIND("4F",ScheduleCompile!H90))),VALUE(LEFT(ScheduleCompile!H90,FIND("F",ScheduleCompile!H90)-1)),ScheduleCompile!H90)))))),ISTEXT(ScheduleCompile!#REF!)),"ENDTABLE",IF(ISERROR(IF(ScheduleCompile!H90="Off",0,IF(ScheduleCompile!H90="On",1,IF(ISNUMBER(ScheduleCompile!H90),ScheduleCompile!H90/1,IF(ISTEXT(ScheduleCompile!H90),IF(OR(ISNUMBER(FIND("5F",ScheduleCompile!H90)),ISNUMBER(FIND("0F",ScheduleCompile!H90)),ISNUMBER(FIND("8F",ScheduleCompile!H90)),ISNUMBER(FIND("1F",ScheduleCompile!H90)),ISNUMBER(FIND("2F",ScheduleCompile!H90)),ISNUMBER(FIND("3F",ScheduleCompile!H90)),ISNUMBER(FIND("6F",ScheduleCompile!H90)),ISNUMBER(FIND("7F",ScheduleCompile!H90)),ISNUMBER(FIND("9F",ScheduleCompile!H90)),ISNUMBER(FIND("4F",ScheduleCompile!H90))),VALUE(LEFT(ScheduleCompile!H90,FIND("F",ScheduleCompile!H90)-1)),ScheduleCompile!H90)))))),"",IF(ScheduleCompile!H90="Off",0,IF(ScheduleCompile!H90="On",1,IF(ISNUMBER(ScheduleCompile!H90),ScheduleCompile!H90/1,IF(ISTEXT(ScheduleCompile!H90),IF(OR(ISNUMBER(FIND("5F",ScheduleCompile!H90)),ISNUMBER(FIND("0F",ScheduleCompile!H90)),ISNUMBER(FIND("8F",ScheduleCompile!H90)),ISNUMBER(FIND("1F",ScheduleCompile!H90)),ISNUMBER(FIND("2F",ScheduleCompile!H90)),ISNUMBER(FIND("3F",ScheduleCompile!H90)),ISNUMBER(FIND("6F",ScheduleCompile!H90)),ISNUMBER(FIND("7F",ScheduleCompile!H90)),ISNUMBER(FIND("9F",ScheduleCompile!H90)),ISNUMBER(FIND("4F",ScheduleCompile!H90))),VALUE(LEFT(ScheduleCompile!H90,FIND("F",ScheduleCompile!H90)-1)),ScheduleCompile!H90)))))))</f>
        <v>1</v>
      </c>
      <c r="N97" s="1">
        <f>IF(AND(ISERROR(IF(ScheduleCompile!I90="Off",0,IF(ScheduleCompile!I90="On",1,IF(ISNUMBER(ScheduleCompile!I90),ScheduleCompile!I90/1,IF(ISTEXT(ScheduleCompile!I90),IF(OR(ISNUMBER(FIND("5F",ScheduleCompile!I90)),ISNUMBER(FIND("0F",ScheduleCompile!I90)),ISNUMBER(FIND("8F",ScheduleCompile!I90)),ISNUMBER(FIND("1F",ScheduleCompile!I90)),ISNUMBER(FIND("2F",ScheduleCompile!I90)),ISNUMBER(FIND("3F",ScheduleCompile!I90)),ISNUMBER(FIND("6F",ScheduleCompile!I90)),ISNUMBER(FIND("7F",ScheduleCompile!I90)),ISNUMBER(FIND("9F",ScheduleCompile!I90)),ISNUMBER(FIND("4F",ScheduleCompile!I90))),VALUE(LEFT(ScheduleCompile!I90,FIND("F",ScheduleCompile!I90)-1)),ScheduleCompile!I90)))))),ISTEXT(ScheduleCompile!#REF!)),"ENDTABLE",IF(ISERROR(IF(ScheduleCompile!I90="Off",0,IF(ScheduleCompile!I90="On",1,IF(ISNUMBER(ScheduleCompile!I90),ScheduleCompile!I90/1,IF(ISTEXT(ScheduleCompile!I90),IF(OR(ISNUMBER(FIND("5F",ScheduleCompile!I90)),ISNUMBER(FIND("0F",ScheduleCompile!I90)),ISNUMBER(FIND("8F",ScheduleCompile!I90)),ISNUMBER(FIND("1F",ScheduleCompile!I90)),ISNUMBER(FIND("2F",ScheduleCompile!I90)),ISNUMBER(FIND("3F",ScheduleCompile!I90)),ISNUMBER(FIND("6F",ScheduleCompile!I90)),ISNUMBER(FIND("7F",ScheduleCompile!I90)),ISNUMBER(FIND("9F",ScheduleCompile!I90)),ISNUMBER(FIND("4F",ScheduleCompile!I90))),VALUE(LEFT(ScheduleCompile!I90,FIND("F",ScheduleCompile!I90)-1)),ScheduleCompile!I90)))))),"",IF(ScheduleCompile!I90="Off",0,IF(ScheduleCompile!I90="On",1,IF(ISNUMBER(ScheduleCompile!I90),ScheduleCompile!I90/1,IF(ISTEXT(ScheduleCompile!I90),IF(OR(ISNUMBER(FIND("5F",ScheduleCompile!I90)),ISNUMBER(FIND("0F",ScheduleCompile!I90)),ISNUMBER(FIND("8F",ScheduleCompile!I90)),ISNUMBER(FIND("1F",ScheduleCompile!I90)),ISNUMBER(FIND("2F",ScheduleCompile!I90)),ISNUMBER(FIND("3F",ScheduleCompile!I90)),ISNUMBER(FIND("6F",ScheduleCompile!I90)),ISNUMBER(FIND("7F",ScheduleCompile!I90)),ISNUMBER(FIND("9F",ScheduleCompile!I90)),ISNUMBER(FIND("4F",ScheduleCompile!I90))),VALUE(LEFT(ScheduleCompile!I90,FIND("F",ScheduleCompile!I90)-1)),ScheduleCompile!I90)))))))</f>
        <v>1</v>
      </c>
      <c r="O97" s="1">
        <f>IF(AND(ISERROR(IF(ScheduleCompile!J90="Off",0,IF(ScheduleCompile!J90="On",1,IF(ISNUMBER(ScheduleCompile!J90),ScheduleCompile!J90/1,IF(ISTEXT(ScheduleCompile!J90),IF(OR(ISNUMBER(FIND("5F",ScheduleCompile!J90)),ISNUMBER(FIND("0F",ScheduleCompile!J90)),ISNUMBER(FIND("8F",ScheduleCompile!J90)),ISNUMBER(FIND("1F",ScheduleCompile!J90)),ISNUMBER(FIND("2F",ScheduleCompile!J90)),ISNUMBER(FIND("3F",ScheduleCompile!J90)),ISNUMBER(FIND("6F",ScheduleCompile!J90)),ISNUMBER(FIND("7F",ScheduleCompile!J90)),ISNUMBER(FIND("9F",ScheduleCompile!J90)),ISNUMBER(FIND("4F",ScheduleCompile!J90))),VALUE(LEFT(ScheduleCompile!J90,FIND("F",ScheduleCompile!J90)-1)),ScheduleCompile!J90)))))),ISTEXT(ScheduleCompile!#REF!)),"ENDTABLE",IF(ISERROR(IF(ScheduleCompile!J90="Off",0,IF(ScheduleCompile!J90="On",1,IF(ISNUMBER(ScheduleCompile!J90),ScheduleCompile!J90/1,IF(ISTEXT(ScheduleCompile!J90),IF(OR(ISNUMBER(FIND("5F",ScheduleCompile!J90)),ISNUMBER(FIND("0F",ScheduleCompile!J90)),ISNUMBER(FIND("8F",ScheduleCompile!J90)),ISNUMBER(FIND("1F",ScheduleCompile!J90)),ISNUMBER(FIND("2F",ScheduleCompile!J90)),ISNUMBER(FIND("3F",ScheduleCompile!J90)),ISNUMBER(FIND("6F",ScheduleCompile!J90)),ISNUMBER(FIND("7F",ScheduleCompile!J90)),ISNUMBER(FIND("9F",ScheduleCompile!J90)),ISNUMBER(FIND("4F",ScheduleCompile!J90))),VALUE(LEFT(ScheduleCompile!J90,FIND("F",ScheduleCompile!J90)-1)),ScheduleCompile!J90)))))),"",IF(ScheduleCompile!J90="Off",0,IF(ScheduleCompile!J90="On",1,IF(ISNUMBER(ScheduleCompile!J90),ScheduleCompile!J90/1,IF(ISTEXT(ScheduleCompile!J90),IF(OR(ISNUMBER(FIND("5F",ScheduleCompile!J90)),ISNUMBER(FIND("0F",ScheduleCompile!J90)),ISNUMBER(FIND("8F",ScheduleCompile!J90)),ISNUMBER(FIND("1F",ScheduleCompile!J90)),ISNUMBER(FIND("2F",ScheduleCompile!J90)),ISNUMBER(FIND("3F",ScheduleCompile!J90)),ISNUMBER(FIND("6F",ScheduleCompile!J90)),ISNUMBER(FIND("7F",ScheduleCompile!J90)),ISNUMBER(FIND("9F",ScheduleCompile!J90)),ISNUMBER(FIND("4F",ScheduleCompile!J90))),VALUE(LEFT(ScheduleCompile!J90,FIND("F",ScheduleCompile!J90)-1)),ScheduleCompile!J90)))))))</f>
        <v>1</v>
      </c>
      <c r="P97" s="1">
        <f>IF(AND(ISERROR(IF(ScheduleCompile!K90="Off",0,IF(ScheduleCompile!K90="On",1,IF(ISNUMBER(ScheduleCompile!K90),ScheduleCompile!K90/1,IF(ISTEXT(ScheduleCompile!K90),IF(OR(ISNUMBER(FIND("5F",ScheduleCompile!K90)),ISNUMBER(FIND("0F",ScheduleCompile!K90)),ISNUMBER(FIND("8F",ScheduleCompile!K90)),ISNUMBER(FIND("1F",ScheduleCompile!K90)),ISNUMBER(FIND("2F",ScheduleCompile!K90)),ISNUMBER(FIND("3F",ScheduleCompile!K90)),ISNUMBER(FIND("6F",ScheduleCompile!K90)),ISNUMBER(FIND("7F",ScheduleCompile!K90)),ISNUMBER(FIND("9F",ScheduleCompile!K90)),ISNUMBER(FIND("4F",ScheduleCompile!K90))),VALUE(LEFT(ScheduleCompile!K90,FIND("F",ScheduleCompile!K90)-1)),ScheduleCompile!K90)))))),ISTEXT(ScheduleCompile!#REF!)),"ENDTABLE",IF(ISERROR(IF(ScheduleCompile!K90="Off",0,IF(ScheduleCompile!K90="On",1,IF(ISNUMBER(ScheduleCompile!K90),ScheduleCompile!K90/1,IF(ISTEXT(ScheduleCompile!K90),IF(OR(ISNUMBER(FIND("5F",ScheduleCompile!K90)),ISNUMBER(FIND("0F",ScheduleCompile!K90)),ISNUMBER(FIND("8F",ScheduleCompile!K90)),ISNUMBER(FIND("1F",ScheduleCompile!K90)),ISNUMBER(FIND("2F",ScheduleCompile!K90)),ISNUMBER(FIND("3F",ScheduleCompile!K90)),ISNUMBER(FIND("6F",ScheduleCompile!K90)),ISNUMBER(FIND("7F",ScheduleCompile!K90)),ISNUMBER(FIND("9F",ScheduleCompile!K90)),ISNUMBER(FIND("4F",ScheduleCompile!K90))),VALUE(LEFT(ScheduleCompile!K90,FIND("F",ScheduleCompile!K90)-1)),ScheduleCompile!K90)))))),"",IF(ScheduleCompile!K90="Off",0,IF(ScheduleCompile!K90="On",1,IF(ISNUMBER(ScheduleCompile!K90),ScheduleCompile!K90/1,IF(ISTEXT(ScheduleCompile!K90),IF(OR(ISNUMBER(FIND("5F",ScheduleCompile!K90)),ISNUMBER(FIND("0F",ScheduleCompile!K90)),ISNUMBER(FIND("8F",ScheduleCompile!K90)),ISNUMBER(FIND("1F",ScheduleCompile!K90)),ISNUMBER(FIND("2F",ScheduleCompile!K90)),ISNUMBER(FIND("3F",ScheduleCompile!K90)),ISNUMBER(FIND("6F",ScheduleCompile!K90)),ISNUMBER(FIND("7F",ScheduleCompile!K90)),ISNUMBER(FIND("9F",ScheduleCompile!K90)),ISNUMBER(FIND("4F",ScheduleCompile!K90))),VALUE(LEFT(ScheduleCompile!K90,FIND("F",ScheduleCompile!K90)-1)),ScheduleCompile!K90)))))))</f>
        <v>1</v>
      </c>
      <c r="Q97" s="1">
        <f>IF(AND(ISERROR(IF(ScheduleCompile!L90="Off",0,IF(ScheduleCompile!L90="On",1,IF(ISNUMBER(ScheduleCompile!L90),ScheduleCompile!L90/1,IF(ISTEXT(ScheduleCompile!L90),IF(OR(ISNUMBER(FIND("5F",ScheduleCompile!L90)),ISNUMBER(FIND("0F",ScheduleCompile!L90)),ISNUMBER(FIND("8F",ScheduleCompile!L90)),ISNUMBER(FIND("1F",ScheduleCompile!L90)),ISNUMBER(FIND("2F",ScheduleCompile!L90)),ISNUMBER(FIND("3F",ScheduleCompile!L90)),ISNUMBER(FIND("6F",ScheduleCompile!L90)),ISNUMBER(FIND("7F",ScheduleCompile!L90)),ISNUMBER(FIND("9F",ScheduleCompile!L90)),ISNUMBER(FIND("4F",ScheduleCompile!L90))),VALUE(LEFT(ScheduleCompile!L90,FIND("F",ScheduleCompile!L90)-1)),ScheduleCompile!L90)))))),ISTEXT(ScheduleCompile!#REF!)),"ENDTABLE",IF(ISERROR(IF(ScheduleCompile!L90="Off",0,IF(ScheduleCompile!L90="On",1,IF(ISNUMBER(ScheduleCompile!L90),ScheduleCompile!L90/1,IF(ISTEXT(ScheduleCompile!L90),IF(OR(ISNUMBER(FIND("5F",ScheduleCompile!L90)),ISNUMBER(FIND("0F",ScheduleCompile!L90)),ISNUMBER(FIND("8F",ScheduleCompile!L90)),ISNUMBER(FIND("1F",ScheduleCompile!L90)),ISNUMBER(FIND("2F",ScheduleCompile!L90)),ISNUMBER(FIND("3F",ScheduleCompile!L90)),ISNUMBER(FIND("6F",ScheduleCompile!L90)),ISNUMBER(FIND("7F",ScheduleCompile!L90)),ISNUMBER(FIND("9F",ScheduleCompile!L90)),ISNUMBER(FIND("4F",ScheduleCompile!L90))),VALUE(LEFT(ScheduleCompile!L90,FIND("F",ScheduleCompile!L90)-1)),ScheduleCompile!L90)))))),"",IF(ScheduleCompile!L90="Off",0,IF(ScheduleCompile!L90="On",1,IF(ISNUMBER(ScheduleCompile!L90),ScheduleCompile!L90/1,IF(ISTEXT(ScheduleCompile!L90),IF(OR(ISNUMBER(FIND("5F",ScheduleCompile!L90)),ISNUMBER(FIND("0F",ScheduleCompile!L90)),ISNUMBER(FIND("8F",ScheduleCompile!L90)),ISNUMBER(FIND("1F",ScheduleCompile!L90)),ISNUMBER(FIND("2F",ScheduleCompile!L90)),ISNUMBER(FIND("3F",ScheduleCompile!L90)),ISNUMBER(FIND("6F",ScheduleCompile!L90)),ISNUMBER(FIND("7F",ScheduleCompile!L90)),ISNUMBER(FIND("9F",ScheduleCompile!L90)),ISNUMBER(FIND("4F",ScheduleCompile!L90))),VALUE(LEFT(ScheduleCompile!L90,FIND("F",ScheduleCompile!L90)-1)),ScheduleCompile!L90)))))))</f>
        <v>1</v>
      </c>
      <c r="R97" s="1">
        <f>IF(AND(ISERROR(IF(ScheduleCompile!M90="Off",0,IF(ScheduleCompile!M90="On",1,IF(ISNUMBER(ScheduleCompile!M90),ScheduleCompile!M90/1,IF(ISTEXT(ScheduleCompile!M90),IF(OR(ISNUMBER(FIND("5F",ScheduleCompile!M90)),ISNUMBER(FIND("0F",ScheduleCompile!M90)),ISNUMBER(FIND("8F",ScheduleCompile!M90)),ISNUMBER(FIND("1F",ScheduleCompile!M90)),ISNUMBER(FIND("2F",ScheduleCompile!M90)),ISNUMBER(FIND("3F",ScheduleCompile!M90)),ISNUMBER(FIND("6F",ScheduleCompile!M90)),ISNUMBER(FIND("7F",ScheduleCompile!M90)),ISNUMBER(FIND("9F",ScheduleCompile!M90)),ISNUMBER(FIND("4F",ScheduleCompile!M90))),VALUE(LEFT(ScheduleCompile!M90,FIND("F",ScheduleCompile!M90)-1)),ScheduleCompile!M90)))))),ISTEXT(ScheduleCompile!#REF!)),"ENDTABLE",IF(ISERROR(IF(ScheduleCompile!M90="Off",0,IF(ScheduleCompile!M90="On",1,IF(ISNUMBER(ScheduleCompile!M90),ScheduleCompile!M90/1,IF(ISTEXT(ScheduleCompile!M90),IF(OR(ISNUMBER(FIND("5F",ScheduleCompile!M90)),ISNUMBER(FIND("0F",ScheduleCompile!M90)),ISNUMBER(FIND("8F",ScheduleCompile!M90)),ISNUMBER(FIND("1F",ScheduleCompile!M90)),ISNUMBER(FIND("2F",ScheduleCompile!M90)),ISNUMBER(FIND("3F",ScheduleCompile!M90)),ISNUMBER(FIND("6F",ScheduleCompile!M90)),ISNUMBER(FIND("7F",ScheduleCompile!M90)),ISNUMBER(FIND("9F",ScheduleCompile!M90)),ISNUMBER(FIND("4F",ScheduleCompile!M90))),VALUE(LEFT(ScheduleCompile!M90,FIND("F",ScheduleCompile!M90)-1)),ScheduleCompile!M90)))))),"",IF(ScheduleCompile!M90="Off",0,IF(ScheduleCompile!M90="On",1,IF(ISNUMBER(ScheduleCompile!M90),ScheduleCompile!M90/1,IF(ISTEXT(ScheduleCompile!M90),IF(OR(ISNUMBER(FIND("5F",ScheduleCompile!M90)),ISNUMBER(FIND("0F",ScheduleCompile!M90)),ISNUMBER(FIND("8F",ScheduleCompile!M90)),ISNUMBER(FIND("1F",ScheduleCompile!M90)),ISNUMBER(FIND("2F",ScheduleCompile!M90)),ISNUMBER(FIND("3F",ScheduleCompile!M90)),ISNUMBER(FIND("6F",ScheduleCompile!M90)),ISNUMBER(FIND("7F",ScheduleCompile!M90)),ISNUMBER(FIND("9F",ScheduleCompile!M90)),ISNUMBER(FIND("4F",ScheduleCompile!M90))),VALUE(LEFT(ScheduleCompile!M90,FIND("F",ScheduleCompile!M90)-1)),ScheduleCompile!M90)))))))</f>
        <v>1</v>
      </c>
      <c r="S97" s="1">
        <f>IF(AND(ISERROR(IF(ScheduleCompile!N90="Off",0,IF(ScheduleCompile!N90="On",1,IF(ISNUMBER(ScheduleCompile!N90),ScheduleCompile!N90/1,IF(ISTEXT(ScheduleCompile!N90),IF(OR(ISNUMBER(FIND("5F",ScheduleCompile!N90)),ISNUMBER(FIND("0F",ScheduleCompile!N90)),ISNUMBER(FIND("8F",ScheduleCompile!N90)),ISNUMBER(FIND("1F",ScheduleCompile!N90)),ISNUMBER(FIND("2F",ScheduleCompile!N90)),ISNUMBER(FIND("3F",ScheduleCompile!N90)),ISNUMBER(FIND("6F",ScheduleCompile!N90)),ISNUMBER(FIND("7F",ScheduleCompile!N90)),ISNUMBER(FIND("9F",ScheduleCompile!N90)),ISNUMBER(FIND("4F",ScheduleCompile!N90))),VALUE(LEFT(ScheduleCompile!N90,FIND("F",ScheduleCompile!N90)-1)),ScheduleCompile!N90)))))),ISTEXT(ScheduleCompile!#REF!)),"ENDTABLE",IF(ISERROR(IF(ScheduleCompile!N90="Off",0,IF(ScheduleCompile!N90="On",1,IF(ISNUMBER(ScheduleCompile!N90),ScheduleCompile!N90/1,IF(ISTEXT(ScheduleCompile!N90),IF(OR(ISNUMBER(FIND("5F",ScheduleCompile!N90)),ISNUMBER(FIND("0F",ScheduleCompile!N90)),ISNUMBER(FIND("8F",ScheduleCompile!N90)),ISNUMBER(FIND("1F",ScheduleCompile!N90)),ISNUMBER(FIND("2F",ScheduleCompile!N90)),ISNUMBER(FIND("3F",ScheduleCompile!N90)),ISNUMBER(FIND("6F",ScheduleCompile!N90)),ISNUMBER(FIND("7F",ScheduleCompile!N90)),ISNUMBER(FIND("9F",ScheduleCompile!N90)),ISNUMBER(FIND("4F",ScheduleCompile!N90))),VALUE(LEFT(ScheduleCompile!N90,FIND("F",ScheduleCompile!N90)-1)),ScheduleCompile!N90)))))),"",IF(ScheduleCompile!N90="Off",0,IF(ScheduleCompile!N90="On",1,IF(ISNUMBER(ScheduleCompile!N90),ScheduleCompile!N90/1,IF(ISTEXT(ScheduleCompile!N90),IF(OR(ISNUMBER(FIND("5F",ScheduleCompile!N90)),ISNUMBER(FIND("0F",ScheduleCompile!N90)),ISNUMBER(FIND("8F",ScheduleCompile!N90)),ISNUMBER(FIND("1F",ScheduleCompile!N90)),ISNUMBER(FIND("2F",ScheduleCompile!N90)),ISNUMBER(FIND("3F",ScheduleCompile!N90)),ISNUMBER(FIND("6F",ScheduleCompile!N90)),ISNUMBER(FIND("7F",ScheduleCompile!N90)),ISNUMBER(FIND("9F",ScheduleCompile!N90)),ISNUMBER(FIND("4F",ScheduleCompile!N90))),VALUE(LEFT(ScheduleCompile!N90,FIND("F",ScheduleCompile!N90)-1)),ScheduleCompile!N90)))))))</f>
        <v>1</v>
      </c>
      <c r="T97" s="1">
        <f>IF(AND(ISERROR(IF(ScheduleCompile!O90="Off",0,IF(ScheduleCompile!O90="On",1,IF(ISNUMBER(ScheduleCompile!O90),ScheduleCompile!O90/1,IF(ISTEXT(ScheduleCompile!O90),IF(OR(ISNUMBER(FIND("5F",ScheduleCompile!O90)),ISNUMBER(FIND("0F",ScheduleCompile!O90)),ISNUMBER(FIND("8F",ScheduleCompile!O90)),ISNUMBER(FIND("1F",ScheduleCompile!O90)),ISNUMBER(FIND("2F",ScheduleCompile!O90)),ISNUMBER(FIND("3F",ScheduleCompile!O90)),ISNUMBER(FIND("6F",ScheduleCompile!O90)),ISNUMBER(FIND("7F",ScheduleCompile!O90)),ISNUMBER(FIND("9F",ScheduleCompile!O90)),ISNUMBER(FIND("4F",ScheduleCompile!O90))),VALUE(LEFT(ScheduleCompile!O90,FIND("F",ScheduleCompile!O90)-1)),ScheduleCompile!O90)))))),ISTEXT(ScheduleCompile!#REF!)),"ENDTABLE",IF(ISERROR(IF(ScheduleCompile!O90="Off",0,IF(ScheduleCompile!O90="On",1,IF(ISNUMBER(ScheduleCompile!O90),ScheduleCompile!O90/1,IF(ISTEXT(ScheduleCompile!O90),IF(OR(ISNUMBER(FIND("5F",ScheduleCompile!O90)),ISNUMBER(FIND("0F",ScheduleCompile!O90)),ISNUMBER(FIND("8F",ScheduleCompile!O90)),ISNUMBER(FIND("1F",ScheduleCompile!O90)),ISNUMBER(FIND("2F",ScheduleCompile!O90)),ISNUMBER(FIND("3F",ScheduleCompile!O90)),ISNUMBER(FIND("6F",ScheduleCompile!O90)),ISNUMBER(FIND("7F",ScheduleCompile!O90)),ISNUMBER(FIND("9F",ScheduleCompile!O90)),ISNUMBER(FIND("4F",ScheduleCompile!O90))),VALUE(LEFT(ScheduleCompile!O90,FIND("F",ScheduleCompile!O90)-1)),ScheduleCompile!O90)))))),"",IF(ScheduleCompile!O90="Off",0,IF(ScheduleCompile!O90="On",1,IF(ISNUMBER(ScheduleCompile!O90),ScheduleCompile!O90/1,IF(ISTEXT(ScheduleCompile!O90),IF(OR(ISNUMBER(FIND("5F",ScheduleCompile!O90)),ISNUMBER(FIND("0F",ScheduleCompile!O90)),ISNUMBER(FIND("8F",ScheduleCompile!O90)),ISNUMBER(FIND("1F",ScheduleCompile!O90)),ISNUMBER(FIND("2F",ScheduleCompile!O90)),ISNUMBER(FIND("3F",ScheduleCompile!O90)),ISNUMBER(FIND("6F",ScheduleCompile!O90)),ISNUMBER(FIND("7F",ScheduleCompile!O90)),ISNUMBER(FIND("9F",ScheduleCompile!O90)),ISNUMBER(FIND("4F",ScheduleCompile!O90))),VALUE(LEFT(ScheduleCompile!O90,FIND("F",ScheduleCompile!O90)-1)),ScheduleCompile!O90)))))))</f>
        <v>1</v>
      </c>
      <c r="U97" s="1">
        <f>IF(AND(ISERROR(IF(ScheduleCompile!P90="Off",0,IF(ScheduleCompile!P90="On",1,IF(ISNUMBER(ScheduleCompile!P90),ScheduleCompile!P90/1,IF(ISTEXT(ScheduleCompile!P90),IF(OR(ISNUMBER(FIND("5F",ScheduleCompile!P90)),ISNUMBER(FIND("0F",ScheduleCompile!P90)),ISNUMBER(FIND("8F",ScheduleCompile!P90)),ISNUMBER(FIND("1F",ScheduleCompile!P90)),ISNUMBER(FIND("2F",ScheduleCompile!P90)),ISNUMBER(FIND("3F",ScheduleCompile!P90)),ISNUMBER(FIND("6F",ScheduleCompile!P90)),ISNUMBER(FIND("7F",ScheduleCompile!P90)),ISNUMBER(FIND("9F",ScheduleCompile!P90)),ISNUMBER(FIND("4F",ScheduleCompile!P90))),VALUE(LEFT(ScheduleCompile!P90,FIND("F",ScheduleCompile!P90)-1)),ScheduleCompile!P90)))))),ISTEXT(ScheduleCompile!#REF!)),"ENDTABLE",IF(ISERROR(IF(ScheduleCompile!P90="Off",0,IF(ScheduleCompile!P90="On",1,IF(ISNUMBER(ScheduleCompile!P90),ScheduleCompile!P90/1,IF(ISTEXT(ScheduleCompile!P90),IF(OR(ISNUMBER(FIND("5F",ScheduleCompile!P90)),ISNUMBER(FIND("0F",ScheduleCompile!P90)),ISNUMBER(FIND("8F",ScheduleCompile!P90)),ISNUMBER(FIND("1F",ScheduleCompile!P90)),ISNUMBER(FIND("2F",ScheduleCompile!P90)),ISNUMBER(FIND("3F",ScheduleCompile!P90)),ISNUMBER(FIND("6F",ScheduleCompile!P90)),ISNUMBER(FIND("7F",ScheduleCompile!P90)),ISNUMBER(FIND("9F",ScheduleCompile!P90)),ISNUMBER(FIND("4F",ScheduleCompile!P90))),VALUE(LEFT(ScheduleCompile!P90,FIND("F",ScheduleCompile!P90)-1)),ScheduleCompile!P90)))))),"",IF(ScheduleCompile!P90="Off",0,IF(ScheduleCompile!P90="On",1,IF(ISNUMBER(ScheduleCompile!P90),ScheduleCompile!P90/1,IF(ISTEXT(ScheduleCompile!P90),IF(OR(ISNUMBER(FIND("5F",ScheduleCompile!P90)),ISNUMBER(FIND("0F",ScheduleCompile!P90)),ISNUMBER(FIND("8F",ScheduleCompile!P90)),ISNUMBER(FIND("1F",ScheduleCompile!P90)),ISNUMBER(FIND("2F",ScheduleCompile!P90)),ISNUMBER(FIND("3F",ScheduleCompile!P90)),ISNUMBER(FIND("6F",ScheduleCompile!P90)),ISNUMBER(FIND("7F",ScheduleCompile!P90)),ISNUMBER(FIND("9F",ScheduleCompile!P90)),ISNUMBER(FIND("4F",ScheduleCompile!P90))),VALUE(LEFT(ScheduleCompile!P90,FIND("F",ScheduleCompile!P90)-1)),ScheduleCompile!P90)))))))</f>
        <v>1</v>
      </c>
      <c r="V97" s="1">
        <f>IF(AND(ISERROR(IF(ScheduleCompile!Q90="Off",0,IF(ScheduleCompile!Q90="On",1,IF(ISNUMBER(ScheduleCompile!Q90),ScheduleCompile!Q90/1,IF(ISTEXT(ScheduleCompile!Q90),IF(OR(ISNUMBER(FIND("5F",ScheduleCompile!Q90)),ISNUMBER(FIND("0F",ScheduleCompile!Q90)),ISNUMBER(FIND("8F",ScheduleCompile!Q90)),ISNUMBER(FIND("1F",ScheduleCompile!Q90)),ISNUMBER(FIND("2F",ScheduleCompile!Q90)),ISNUMBER(FIND("3F",ScheduleCompile!Q90)),ISNUMBER(FIND("6F",ScheduleCompile!Q90)),ISNUMBER(FIND("7F",ScheduleCompile!Q90)),ISNUMBER(FIND("9F",ScheduleCompile!Q90)),ISNUMBER(FIND("4F",ScheduleCompile!Q90))),VALUE(LEFT(ScheduleCompile!Q90,FIND("F",ScheduleCompile!Q90)-1)),ScheduleCompile!Q90)))))),ISTEXT(ScheduleCompile!#REF!)),"ENDTABLE",IF(ISERROR(IF(ScheduleCompile!Q90="Off",0,IF(ScheduleCompile!Q90="On",1,IF(ISNUMBER(ScheduleCompile!Q90),ScheduleCompile!Q90/1,IF(ISTEXT(ScheduleCompile!Q90),IF(OR(ISNUMBER(FIND("5F",ScheduleCompile!Q90)),ISNUMBER(FIND("0F",ScheduleCompile!Q90)),ISNUMBER(FIND("8F",ScheduleCompile!Q90)),ISNUMBER(FIND("1F",ScheduleCompile!Q90)),ISNUMBER(FIND("2F",ScheduleCompile!Q90)),ISNUMBER(FIND("3F",ScheduleCompile!Q90)),ISNUMBER(FIND("6F",ScheduleCompile!Q90)),ISNUMBER(FIND("7F",ScheduleCompile!Q90)),ISNUMBER(FIND("9F",ScheduleCompile!Q90)),ISNUMBER(FIND("4F",ScheduleCompile!Q90))),VALUE(LEFT(ScheduleCompile!Q90,FIND("F",ScheduleCompile!Q90)-1)),ScheduleCompile!Q90)))))),"",IF(ScheduleCompile!Q90="Off",0,IF(ScheduleCompile!Q90="On",1,IF(ISNUMBER(ScheduleCompile!Q90),ScheduleCompile!Q90/1,IF(ISTEXT(ScheduleCompile!Q90),IF(OR(ISNUMBER(FIND("5F",ScheduleCompile!Q90)),ISNUMBER(FIND("0F",ScheduleCompile!Q90)),ISNUMBER(FIND("8F",ScheduleCompile!Q90)),ISNUMBER(FIND("1F",ScheduleCompile!Q90)),ISNUMBER(FIND("2F",ScheduleCompile!Q90)),ISNUMBER(FIND("3F",ScheduleCompile!Q90)),ISNUMBER(FIND("6F",ScheduleCompile!Q90)),ISNUMBER(FIND("7F",ScheduleCompile!Q90)),ISNUMBER(FIND("9F",ScheduleCompile!Q90)),ISNUMBER(FIND("4F",ScheduleCompile!Q90))),VALUE(LEFT(ScheduleCompile!Q90,FIND("F",ScheduleCompile!Q90)-1)),ScheduleCompile!Q90)))))))</f>
        <v>1</v>
      </c>
      <c r="W97" s="1">
        <f>IF(AND(ISERROR(IF(ScheduleCompile!R90="Off",0,IF(ScheduleCompile!R90="On",1,IF(ISNUMBER(ScheduleCompile!R90),ScheduleCompile!R90/1,IF(ISTEXT(ScheduleCompile!R90),IF(OR(ISNUMBER(FIND("5F",ScheduleCompile!R90)),ISNUMBER(FIND("0F",ScheduleCompile!R90)),ISNUMBER(FIND("8F",ScheduleCompile!R90)),ISNUMBER(FIND("1F",ScheduleCompile!R90)),ISNUMBER(FIND("2F",ScheduleCompile!R90)),ISNUMBER(FIND("3F",ScheduleCompile!R90)),ISNUMBER(FIND("6F",ScheduleCompile!R90)),ISNUMBER(FIND("7F",ScheduleCompile!R90)),ISNUMBER(FIND("9F",ScheduleCompile!R90)),ISNUMBER(FIND("4F",ScheduleCompile!R90))),VALUE(LEFT(ScheduleCompile!R90,FIND("F",ScheduleCompile!R90)-1)),ScheduleCompile!R90)))))),ISTEXT(ScheduleCompile!#REF!)),"ENDTABLE",IF(ISERROR(IF(ScheduleCompile!R90="Off",0,IF(ScheduleCompile!R90="On",1,IF(ISNUMBER(ScheduleCompile!R90),ScheduleCompile!R90/1,IF(ISTEXT(ScheduleCompile!R90),IF(OR(ISNUMBER(FIND("5F",ScheduleCompile!R90)),ISNUMBER(FIND("0F",ScheduleCompile!R90)),ISNUMBER(FIND("8F",ScheduleCompile!R90)),ISNUMBER(FIND("1F",ScheduleCompile!R90)),ISNUMBER(FIND("2F",ScheduleCompile!R90)),ISNUMBER(FIND("3F",ScheduleCompile!R90)),ISNUMBER(FIND("6F",ScheduleCompile!R90)),ISNUMBER(FIND("7F",ScheduleCompile!R90)),ISNUMBER(FIND("9F",ScheduleCompile!R90)),ISNUMBER(FIND("4F",ScheduleCompile!R90))),VALUE(LEFT(ScheduleCompile!R90,FIND("F",ScheduleCompile!R90)-1)),ScheduleCompile!R90)))))),"",IF(ScheduleCompile!R90="Off",0,IF(ScheduleCompile!R90="On",1,IF(ISNUMBER(ScheduleCompile!R90),ScheduleCompile!R90/1,IF(ISTEXT(ScheduleCompile!R90),IF(OR(ISNUMBER(FIND("5F",ScheduleCompile!R90)),ISNUMBER(FIND("0F",ScheduleCompile!R90)),ISNUMBER(FIND("8F",ScheduleCompile!R90)),ISNUMBER(FIND("1F",ScheduleCompile!R90)),ISNUMBER(FIND("2F",ScheduleCompile!R90)),ISNUMBER(FIND("3F",ScheduleCompile!R90)),ISNUMBER(FIND("6F",ScheduleCompile!R90)),ISNUMBER(FIND("7F",ScheduleCompile!R90)),ISNUMBER(FIND("9F",ScheduleCompile!R90)),ISNUMBER(FIND("4F",ScheduleCompile!R90))),VALUE(LEFT(ScheduleCompile!R90,FIND("F",ScheduleCompile!R90)-1)),ScheduleCompile!R90)))))))</f>
        <v>1</v>
      </c>
      <c r="X97" s="1">
        <f>IF(AND(ISERROR(IF(ScheduleCompile!S90="Off",0,IF(ScheduleCompile!S90="On",1,IF(ISNUMBER(ScheduleCompile!S90),ScheduleCompile!S90/1,IF(ISTEXT(ScheduleCompile!S90),IF(OR(ISNUMBER(FIND("5F",ScheduleCompile!S90)),ISNUMBER(FIND("0F",ScheduleCompile!S90)),ISNUMBER(FIND("8F",ScheduleCompile!S90)),ISNUMBER(FIND("1F",ScheduleCompile!S90)),ISNUMBER(FIND("2F",ScheduleCompile!S90)),ISNUMBER(FIND("3F",ScheduleCompile!S90)),ISNUMBER(FIND("6F",ScheduleCompile!S90)),ISNUMBER(FIND("7F",ScheduleCompile!S90)),ISNUMBER(FIND("9F",ScheduleCompile!S90)),ISNUMBER(FIND("4F",ScheduleCompile!S90))),VALUE(LEFT(ScheduleCompile!S90,FIND("F",ScheduleCompile!S90)-1)),ScheduleCompile!S90)))))),ISTEXT(ScheduleCompile!#REF!)),"ENDTABLE",IF(ISERROR(IF(ScheduleCompile!S90="Off",0,IF(ScheduleCompile!S90="On",1,IF(ISNUMBER(ScheduleCompile!S90),ScheduleCompile!S90/1,IF(ISTEXT(ScheduleCompile!S90),IF(OR(ISNUMBER(FIND("5F",ScheduleCompile!S90)),ISNUMBER(FIND("0F",ScheduleCompile!S90)),ISNUMBER(FIND("8F",ScheduleCompile!S90)),ISNUMBER(FIND("1F",ScheduleCompile!S90)),ISNUMBER(FIND("2F",ScheduleCompile!S90)),ISNUMBER(FIND("3F",ScheduleCompile!S90)),ISNUMBER(FIND("6F",ScheduleCompile!S90)),ISNUMBER(FIND("7F",ScheduleCompile!S90)),ISNUMBER(FIND("9F",ScheduleCompile!S90)),ISNUMBER(FIND("4F",ScheduleCompile!S90))),VALUE(LEFT(ScheduleCompile!S90,FIND("F",ScheduleCompile!S90)-1)),ScheduleCompile!S90)))))),"",IF(ScheduleCompile!S90="Off",0,IF(ScheduleCompile!S90="On",1,IF(ISNUMBER(ScheduleCompile!S90),ScheduleCompile!S90/1,IF(ISTEXT(ScheduleCompile!S90),IF(OR(ISNUMBER(FIND("5F",ScheduleCompile!S90)),ISNUMBER(FIND("0F",ScheduleCompile!S90)),ISNUMBER(FIND("8F",ScheduleCompile!S90)),ISNUMBER(FIND("1F",ScheduleCompile!S90)),ISNUMBER(FIND("2F",ScheduleCompile!S90)),ISNUMBER(FIND("3F",ScheduleCompile!S90)),ISNUMBER(FIND("6F",ScheduleCompile!S90)),ISNUMBER(FIND("7F",ScheduleCompile!S90)),ISNUMBER(FIND("9F",ScheduleCompile!S90)),ISNUMBER(FIND("4F",ScheduleCompile!S90))),VALUE(LEFT(ScheduleCompile!S90,FIND("F",ScheduleCompile!S90)-1)),ScheduleCompile!S90)))))))</f>
        <v>1</v>
      </c>
      <c r="Y97" s="1">
        <f>IF(AND(ISERROR(IF(ScheduleCompile!T90="Off",0,IF(ScheduleCompile!T90="On",1,IF(ISNUMBER(ScheduleCompile!T90),ScheduleCompile!T90/1,IF(ISTEXT(ScheduleCompile!T90),IF(OR(ISNUMBER(FIND("5F",ScheduleCompile!T90)),ISNUMBER(FIND("0F",ScheduleCompile!T90)),ISNUMBER(FIND("8F",ScheduleCompile!T90)),ISNUMBER(FIND("1F",ScheduleCompile!T90)),ISNUMBER(FIND("2F",ScheduleCompile!T90)),ISNUMBER(FIND("3F",ScheduleCompile!T90)),ISNUMBER(FIND("6F",ScheduleCompile!T90)),ISNUMBER(FIND("7F",ScheduleCompile!T90)),ISNUMBER(FIND("9F",ScheduleCompile!T90)),ISNUMBER(FIND("4F",ScheduleCompile!T90))),VALUE(LEFT(ScheduleCompile!T90,FIND("F",ScheduleCompile!T90)-1)),ScheduleCompile!T90)))))),ISTEXT(ScheduleCompile!#REF!)),"ENDTABLE",IF(ISERROR(IF(ScheduleCompile!T90="Off",0,IF(ScheduleCompile!T90="On",1,IF(ISNUMBER(ScheduleCompile!T90),ScheduleCompile!T90/1,IF(ISTEXT(ScheduleCompile!T90),IF(OR(ISNUMBER(FIND("5F",ScheduleCompile!T90)),ISNUMBER(FIND("0F",ScheduleCompile!T90)),ISNUMBER(FIND("8F",ScheduleCompile!T90)),ISNUMBER(FIND("1F",ScheduleCompile!T90)),ISNUMBER(FIND("2F",ScheduleCompile!T90)),ISNUMBER(FIND("3F",ScheduleCompile!T90)),ISNUMBER(FIND("6F",ScheduleCompile!T90)),ISNUMBER(FIND("7F",ScheduleCompile!T90)),ISNUMBER(FIND("9F",ScheduleCompile!T90)),ISNUMBER(FIND("4F",ScheduleCompile!T90))),VALUE(LEFT(ScheduleCompile!T90,FIND("F",ScheduleCompile!T90)-1)),ScheduleCompile!T90)))))),"",IF(ScheduleCompile!T90="Off",0,IF(ScheduleCompile!T90="On",1,IF(ISNUMBER(ScheduleCompile!T90),ScheduleCompile!T90/1,IF(ISTEXT(ScheduleCompile!T90),IF(OR(ISNUMBER(FIND("5F",ScheduleCompile!T90)),ISNUMBER(FIND("0F",ScheduleCompile!T90)),ISNUMBER(FIND("8F",ScheduleCompile!T90)),ISNUMBER(FIND("1F",ScheduleCompile!T90)),ISNUMBER(FIND("2F",ScheduleCompile!T90)),ISNUMBER(FIND("3F",ScheduleCompile!T90)),ISNUMBER(FIND("6F",ScheduleCompile!T90)),ISNUMBER(FIND("7F",ScheduleCompile!T90)),ISNUMBER(FIND("9F",ScheduleCompile!T90)),ISNUMBER(FIND("4F",ScheduleCompile!T90))),VALUE(LEFT(ScheduleCompile!T90,FIND("F",ScheduleCompile!T90)-1)),ScheduleCompile!T90)))))))</f>
        <v>1</v>
      </c>
      <c r="Z97" s="1">
        <f>IF(AND(ISERROR(IF(ScheduleCompile!U90="Off",0,IF(ScheduleCompile!U90="On",1,IF(ISNUMBER(ScheduleCompile!U90),ScheduleCompile!U90/1,IF(ISTEXT(ScheduleCompile!U90),IF(OR(ISNUMBER(FIND("5F",ScheduleCompile!U90)),ISNUMBER(FIND("0F",ScheduleCompile!U90)),ISNUMBER(FIND("8F",ScheduleCompile!U90)),ISNUMBER(FIND("1F",ScheduleCompile!U90)),ISNUMBER(FIND("2F",ScheduleCompile!U90)),ISNUMBER(FIND("3F",ScheduleCompile!U90)),ISNUMBER(FIND("6F",ScheduleCompile!U90)),ISNUMBER(FIND("7F",ScheduleCompile!U90)),ISNUMBER(FIND("9F",ScheduleCompile!U90)),ISNUMBER(FIND("4F",ScheduleCompile!U90))),VALUE(LEFT(ScheduleCompile!U90,FIND("F",ScheduleCompile!U90)-1)),ScheduleCompile!U90)))))),ISTEXT(ScheduleCompile!#REF!)),"ENDTABLE",IF(ISERROR(IF(ScheduleCompile!U90="Off",0,IF(ScheduleCompile!U90="On",1,IF(ISNUMBER(ScheduleCompile!U90),ScheduleCompile!U90/1,IF(ISTEXT(ScheduleCompile!U90),IF(OR(ISNUMBER(FIND("5F",ScheduleCompile!U90)),ISNUMBER(FIND("0F",ScheduleCompile!U90)),ISNUMBER(FIND("8F",ScheduleCompile!U90)),ISNUMBER(FIND("1F",ScheduleCompile!U90)),ISNUMBER(FIND("2F",ScheduleCompile!U90)),ISNUMBER(FIND("3F",ScheduleCompile!U90)),ISNUMBER(FIND("6F",ScheduleCompile!U90)),ISNUMBER(FIND("7F",ScheduleCompile!U90)),ISNUMBER(FIND("9F",ScheduleCompile!U90)),ISNUMBER(FIND("4F",ScheduleCompile!U90))),VALUE(LEFT(ScheduleCompile!U90,FIND("F",ScheduleCompile!U90)-1)),ScheduleCompile!U90)))))),"",IF(ScheduleCompile!U90="Off",0,IF(ScheduleCompile!U90="On",1,IF(ISNUMBER(ScheduleCompile!U90),ScheduleCompile!U90/1,IF(ISTEXT(ScheduleCompile!U90),IF(OR(ISNUMBER(FIND("5F",ScheduleCompile!U90)),ISNUMBER(FIND("0F",ScheduleCompile!U90)),ISNUMBER(FIND("8F",ScheduleCompile!U90)),ISNUMBER(FIND("1F",ScheduleCompile!U90)),ISNUMBER(FIND("2F",ScheduleCompile!U90)),ISNUMBER(FIND("3F",ScheduleCompile!U90)),ISNUMBER(FIND("6F",ScheduleCompile!U90)),ISNUMBER(FIND("7F",ScheduleCompile!U90)),ISNUMBER(FIND("9F",ScheduleCompile!U90)),ISNUMBER(FIND("4F",ScheduleCompile!U90))),VALUE(LEFT(ScheduleCompile!U90,FIND("F",ScheduleCompile!U90)-1)),ScheduleCompile!U90)))))))</f>
        <v>0</v>
      </c>
      <c r="AA97" s="1">
        <f>IF(AND(ISERROR(IF(ScheduleCompile!V90="Off",0,IF(ScheduleCompile!V90="On",1,IF(ISNUMBER(ScheduleCompile!V90),ScheduleCompile!V90/1,IF(ISTEXT(ScheduleCompile!V90),IF(OR(ISNUMBER(FIND("5F",ScheduleCompile!V90)),ISNUMBER(FIND("0F",ScheduleCompile!V90)),ISNUMBER(FIND("8F",ScheduleCompile!V90)),ISNUMBER(FIND("1F",ScheduleCompile!V90)),ISNUMBER(FIND("2F",ScheduleCompile!V90)),ISNUMBER(FIND("3F",ScheduleCompile!V90)),ISNUMBER(FIND("6F",ScheduleCompile!V90)),ISNUMBER(FIND("7F",ScheduleCompile!V90)),ISNUMBER(FIND("9F",ScheduleCompile!V90)),ISNUMBER(FIND("4F",ScheduleCompile!V90))),VALUE(LEFT(ScheduleCompile!V90,FIND("F",ScheduleCompile!V90)-1)),ScheduleCompile!V90)))))),ISTEXT(ScheduleCompile!#REF!)),"ENDTABLE",IF(ISERROR(IF(ScheduleCompile!V90="Off",0,IF(ScheduleCompile!V90="On",1,IF(ISNUMBER(ScheduleCompile!V90),ScheduleCompile!V90/1,IF(ISTEXT(ScheduleCompile!V90),IF(OR(ISNUMBER(FIND("5F",ScheduleCompile!V90)),ISNUMBER(FIND("0F",ScheduleCompile!V90)),ISNUMBER(FIND("8F",ScheduleCompile!V90)),ISNUMBER(FIND("1F",ScheduleCompile!V90)),ISNUMBER(FIND("2F",ScheduleCompile!V90)),ISNUMBER(FIND("3F",ScheduleCompile!V90)),ISNUMBER(FIND("6F",ScheduleCompile!V90)),ISNUMBER(FIND("7F",ScheduleCompile!V90)),ISNUMBER(FIND("9F",ScheduleCompile!V90)),ISNUMBER(FIND("4F",ScheduleCompile!V90))),VALUE(LEFT(ScheduleCompile!V90,FIND("F",ScheduleCompile!V90)-1)),ScheduleCompile!V90)))))),"",IF(ScheduleCompile!V90="Off",0,IF(ScheduleCompile!V90="On",1,IF(ISNUMBER(ScheduleCompile!V90),ScheduleCompile!V90/1,IF(ISTEXT(ScheduleCompile!V90),IF(OR(ISNUMBER(FIND("5F",ScheduleCompile!V90)),ISNUMBER(FIND("0F",ScheduleCompile!V90)),ISNUMBER(FIND("8F",ScheduleCompile!V90)),ISNUMBER(FIND("1F",ScheduleCompile!V90)),ISNUMBER(FIND("2F",ScheduleCompile!V90)),ISNUMBER(FIND("3F",ScheduleCompile!V90)),ISNUMBER(FIND("6F",ScheduleCompile!V90)),ISNUMBER(FIND("7F",ScheduleCompile!V90)),ISNUMBER(FIND("9F",ScheduleCompile!V90)),ISNUMBER(FIND("4F",ScheduleCompile!V90))),VALUE(LEFT(ScheduleCompile!V90,FIND("F",ScheduleCompile!V90)-1)),ScheduleCompile!V90)))))))</f>
        <v>0</v>
      </c>
      <c r="AB97" s="1">
        <f>IF(AND(ISERROR(IF(ScheduleCompile!W90="Off",0,IF(ScheduleCompile!W90="On",1,IF(ISNUMBER(ScheduleCompile!W90),ScheduleCompile!W90/1,IF(ISTEXT(ScheduleCompile!W90),IF(OR(ISNUMBER(FIND("5F",ScheduleCompile!W90)),ISNUMBER(FIND("0F",ScheduleCompile!W90)),ISNUMBER(FIND("8F",ScheduleCompile!W90)),ISNUMBER(FIND("1F",ScheduleCompile!W90)),ISNUMBER(FIND("2F",ScheduleCompile!W90)),ISNUMBER(FIND("3F",ScheduleCompile!W90)),ISNUMBER(FIND("6F",ScheduleCompile!W90)),ISNUMBER(FIND("7F",ScheduleCompile!W90)),ISNUMBER(FIND("9F",ScheduleCompile!W90)),ISNUMBER(FIND("4F",ScheduleCompile!W90))),VALUE(LEFT(ScheduleCompile!W90,FIND("F",ScheduleCompile!W90)-1)),ScheduleCompile!W90)))))),ISTEXT(ScheduleCompile!#REF!)),"ENDTABLE",IF(ISERROR(IF(ScheduleCompile!W90="Off",0,IF(ScheduleCompile!W90="On",1,IF(ISNUMBER(ScheduleCompile!W90),ScheduleCompile!W90/1,IF(ISTEXT(ScheduleCompile!W90),IF(OR(ISNUMBER(FIND("5F",ScheduleCompile!W90)),ISNUMBER(FIND("0F",ScheduleCompile!W90)),ISNUMBER(FIND("8F",ScheduleCompile!W90)),ISNUMBER(FIND("1F",ScheduleCompile!W90)),ISNUMBER(FIND("2F",ScheduleCompile!W90)),ISNUMBER(FIND("3F",ScheduleCompile!W90)),ISNUMBER(FIND("6F",ScheduleCompile!W90)),ISNUMBER(FIND("7F",ScheduleCompile!W90)),ISNUMBER(FIND("9F",ScheduleCompile!W90)),ISNUMBER(FIND("4F",ScheduleCompile!W90))),VALUE(LEFT(ScheduleCompile!W90,FIND("F",ScheduleCompile!W90)-1)),ScheduleCompile!W90)))))),"",IF(ScheduleCompile!W90="Off",0,IF(ScheduleCompile!W90="On",1,IF(ISNUMBER(ScheduleCompile!W90),ScheduleCompile!W90/1,IF(ISTEXT(ScheduleCompile!W90),IF(OR(ISNUMBER(FIND("5F",ScheduleCompile!W90)),ISNUMBER(FIND("0F",ScheduleCompile!W90)),ISNUMBER(FIND("8F",ScheduleCompile!W90)),ISNUMBER(FIND("1F",ScheduleCompile!W90)),ISNUMBER(FIND("2F",ScheduleCompile!W90)),ISNUMBER(FIND("3F",ScheduleCompile!W90)),ISNUMBER(FIND("6F",ScheduleCompile!W90)),ISNUMBER(FIND("7F",ScheduleCompile!W90)),ISNUMBER(FIND("9F",ScheduleCompile!W90)),ISNUMBER(FIND("4F",ScheduleCompile!W90))),VALUE(LEFT(ScheduleCompile!W90,FIND("F",ScheduleCompile!W90)-1)),ScheduleCompile!W90)))))))</f>
        <v>0</v>
      </c>
      <c r="AC97" s="1">
        <f>IF(AND(ISERROR(IF(ScheduleCompile!X90="Off",0,IF(ScheduleCompile!X90="On",1,IF(ISNUMBER(ScheduleCompile!X90),ScheduleCompile!X90/1,IF(ISTEXT(ScheduleCompile!X90),IF(OR(ISNUMBER(FIND("5F",ScheduleCompile!X90)),ISNUMBER(FIND("0F",ScheduleCompile!X90)),ISNUMBER(FIND("8F",ScheduleCompile!X90)),ISNUMBER(FIND("1F",ScheduleCompile!X90)),ISNUMBER(FIND("2F",ScheduleCompile!X90)),ISNUMBER(FIND("3F",ScheduleCompile!X90)),ISNUMBER(FIND("6F",ScheduleCompile!X90)),ISNUMBER(FIND("7F",ScheduleCompile!X90)),ISNUMBER(FIND("9F",ScheduleCompile!X90)),ISNUMBER(FIND("4F",ScheduleCompile!X90))),VALUE(LEFT(ScheduleCompile!X90,FIND("F",ScheduleCompile!X90)-1)),ScheduleCompile!X90)))))),ISTEXT(ScheduleCompile!#REF!)),"ENDTABLE",IF(ISERROR(IF(ScheduleCompile!X90="Off",0,IF(ScheduleCompile!X90="On",1,IF(ISNUMBER(ScheduleCompile!X90),ScheduleCompile!X90/1,IF(ISTEXT(ScheduleCompile!X90),IF(OR(ISNUMBER(FIND("5F",ScheduleCompile!X90)),ISNUMBER(FIND("0F",ScheduleCompile!X90)),ISNUMBER(FIND("8F",ScheduleCompile!X90)),ISNUMBER(FIND("1F",ScheduleCompile!X90)),ISNUMBER(FIND("2F",ScheduleCompile!X90)),ISNUMBER(FIND("3F",ScheduleCompile!X90)),ISNUMBER(FIND("6F",ScheduleCompile!X90)),ISNUMBER(FIND("7F",ScheduleCompile!X90)),ISNUMBER(FIND("9F",ScheduleCompile!X90)),ISNUMBER(FIND("4F",ScheduleCompile!X90))),VALUE(LEFT(ScheduleCompile!X90,FIND("F",ScheduleCompile!X90)-1)),ScheduleCompile!X90)))))),"",IF(ScheduleCompile!X90="Off",0,IF(ScheduleCompile!X90="On",1,IF(ISNUMBER(ScheduleCompile!X90),ScheduleCompile!X90/1,IF(ISTEXT(ScheduleCompile!X90),IF(OR(ISNUMBER(FIND("5F",ScheduleCompile!X90)),ISNUMBER(FIND("0F",ScheduleCompile!X90)),ISNUMBER(FIND("8F",ScheduleCompile!X90)),ISNUMBER(FIND("1F",ScheduleCompile!X90)),ISNUMBER(FIND("2F",ScheduleCompile!X90)),ISNUMBER(FIND("3F",ScheduleCompile!X90)),ISNUMBER(FIND("6F",ScheduleCompile!X90)),ISNUMBER(FIND("7F",ScheduleCompile!X90)),ISNUMBER(FIND("9F",ScheduleCompile!X90)),ISNUMBER(FIND("4F",ScheduleCompile!X90))),VALUE(LEFT(ScheduleCompile!X90,FIND("F",ScheduleCompile!X90)-1)),ScheduleCompile!X90)))))))</f>
        <v>0</v>
      </c>
      <c r="AD97" s="1">
        <f>IF(AND(ISERROR(IF(ScheduleCompile!Y90="Off",0,IF(ScheduleCompile!Y90="On",1,IF(ISNUMBER(ScheduleCompile!Y90),ScheduleCompile!Y90/1,IF(ISTEXT(ScheduleCompile!Y90),IF(OR(ISNUMBER(FIND("5F",ScheduleCompile!Y90)),ISNUMBER(FIND("0F",ScheduleCompile!Y90)),ISNUMBER(FIND("8F",ScheduleCompile!Y90)),ISNUMBER(FIND("1F",ScheduleCompile!Y90)),ISNUMBER(FIND("2F",ScheduleCompile!Y90)),ISNUMBER(FIND("3F",ScheduleCompile!Y90)),ISNUMBER(FIND("6F",ScheduleCompile!Y90)),ISNUMBER(FIND("7F",ScheduleCompile!Y90)),ISNUMBER(FIND("9F",ScheduleCompile!Y90)),ISNUMBER(FIND("4F",ScheduleCompile!Y90))),VALUE(LEFT(ScheduleCompile!Y90,FIND("F",ScheduleCompile!Y90)-1)),ScheduleCompile!Y90)))))),ISTEXT(ScheduleCompile!#REF!)),"ENDTABLE",IF(ISERROR(IF(ScheduleCompile!Y90="Off",0,IF(ScheduleCompile!Y90="On",1,IF(ISNUMBER(ScheduleCompile!Y90),ScheduleCompile!Y90/1,IF(ISTEXT(ScheduleCompile!Y90),IF(OR(ISNUMBER(FIND("5F",ScheduleCompile!Y90)),ISNUMBER(FIND("0F",ScheduleCompile!Y90)),ISNUMBER(FIND("8F",ScheduleCompile!Y90)),ISNUMBER(FIND("1F",ScheduleCompile!Y90)),ISNUMBER(FIND("2F",ScheduleCompile!Y90)),ISNUMBER(FIND("3F",ScheduleCompile!Y90)),ISNUMBER(FIND("6F",ScheduleCompile!Y90)),ISNUMBER(FIND("7F",ScheduleCompile!Y90)),ISNUMBER(FIND("9F",ScheduleCompile!Y90)),ISNUMBER(FIND("4F",ScheduleCompile!Y90))),VALUE(LEFT(ScheduleCompile!Y90,FIND("F",ScheduleCompile!Y90)-1)),ScheduleCompile!Y90)))))),"",IF(ScheduleCompile!Y90="Off",0,IF(ScheduleCompile!Y90="On",1,IF(ISNUMBER(ScheduleCompile!Y90),ScheduleCompile!Y90/1,IF(ISTEXT(ScheduleCompile!Y90),IF(OR(ISNUMBER(FIND("5F",ScheduleCompile!Y90)),ISNUMBER(FIND("0F",ScheduleCompile!Y90)),ISNUMBER(FIND("8F",ScheduleCompile!Y90)),ISNUMBER(FIND("1F",ScheduleCompile!Y90)),ISNUMBER(FIND("2F",ScheduleCompile!Y90)),ISNUMBER(FIND("3F",ScheduleCompile!Y90)),ISNUMBER(FIND("6F",ScheduleCompile!Y90)),ISNUMBER(FIND("7F",ScheduleCompile!Y90)),ISNUMBER(FIND("9F",ScheduleCompile!Y90)),ISNUMBER(FIND("4F",ScheduleCompile!Y90))),VALUE(LEFT(ScheduleCompile!Y90,FIND("F",ScheduleCompile!Y90)-1)),ScheduleCompile!Y90)))))))</f>
        <v>0</v>
      </c>
    </row>
    <row r="98" spans="1:30" x14ac:dyDescent="0.25">
      <c r="A98" t="str">
        <f t="shared" si="4"/>
        <v>SchDay "HealthHVACAvailSun"  Type = "OnOff" Hr = (0, 0, 0, 0, 0, 0, 0, 1, 1, 1, 1, 1, 1, 1, 1, 1, 0, 0, 0, 0, 0, 0, 0, 0) ..</v>
      </c>
      <c r="B98" s="1" t="s">
        <v>623</v>
      </c>
      <c r="C98" t="str">
        <f t="shared" si="5"/>
        <v xml:space="preserve">SchDay "HealthHVACAvailSun"  Type = "OnOff" Hr = </v>
      </c>
      <c r="D98" t="str">
        <f t="shared" si="6"/>
        <v>(0, 0, 0, 0, 0, 0, 0, 1, 1, 1, 1, 1, 1, 1, 1, 1, 0, 0, 0, 0, 0, 0, 0, 0) ..</v>
      </c>
      <c r="E98" s="30" t="str">
        <f>ScheduleCompile!A91</f>
        <v>HealthHVACAvailSun</v>
      </c>
      <c r="F98" t="str">
        <f t="shared" si="7"/>
        <v>OnOff</v>
      </c>
      <c r="G98" s="1">
        <f>IF(AND(ISERROR(IF(ScheduleCompile!B91="Off",0,IF(ScheduleCompile!B91="On",1,IF(ISNUMBER(ScheduleCompile!B91),ScheduleCompile!B91/1,IF(ISTEXT(ScheduleCompile!B91),IF(OR(ISNUMBER(FIND("5F",ScheduleCompile!B91)),ISNUMBER(FIND("0F",ScheduleCompile!B91)),ISNUMBER(FIND("8F",ScheduleCompile!B91)),ISNUMBER(FIND("1F",ScheduleCompile!B91)),ISNUMBER(FIND("2F",ScheduleCompile!B91)),ISNUMBER(FIND("3F",ScheduleCompile!B91)),ISNUMBER(FIND("6F",ScheduleCompile!B91)),ISNUMBER(FIND("7F",ScheduleCompile!B91)),ISNUMBER(FIND("9F",ScheduleCompile!B91)),ISNUMBER(FIND("4F",ScheduleCompile!B91))),VALUE(LEFT(ScheduleCompile!B91,FIND("F",ScheduleCompile!B91)-1)),ScheduleCompile!B91)))))),ISTEXT(ScheduleCompile!#REF!)),"ENDTABLE",IF(ISERROR(IF(ScheduleCompile!B91="Off",0,IF(ScheduleCompile!B91="On",1,IF(ISNUMBER(ScheduleCompile!B91),ScheduleCompile!B91/1,IF(ISTEXT(ScheduleCompile!B91),IF(OR(ISNUMBER(FIND("5F",ScheduleCompile!B91)),ISNUMBER(FIND("0F",ScheduleCompile!B91)),ISNUMBER(FIND("8F",ScheduleCompile!B91)),ISNUMBER(FIND("1F",ScheduleCompile!B91)),ISNUMBER(FIND("2F",ScheduleCompile!B91)),ISNUMBER(FIND("3F",ScheduleCompile!B91)),ISNUMBER(FIND("6F",ScheduleCompile!B91)),ISNUMBER(FIND("7F",ScheduleCompile!B91)),ISNUMBER(FIND("9F",ScheduleCompile!B91)),ISNUMBER(FIND("4F",ScheduleCompile!B91))),VALUE(LEFT(ScheduleCompile!B91,FIND("F",ScheduleCompile!B91)-1)),ScheduleCompile!B91)))))),"",IF(ScheduleCompile!B91="Off",0,IF(ScheduleCompile!B91="On",1,IF(ISNUMBER(ScheduleCompile!B91),ScheduleCompile!B91/1,IF(ISTEXT(ScheduleCompile!B91),IF(OR(ISNUMBER(FIND("5F",ScheduleCompile!B91)),ISNUMBER(FIND("0F",ScheduleCompile!B91)),ISNUMBER(FIND("8F",ScheduleCompile!B91)),ISNUMBER(FIND("1F",ScheduleCompile!B91)),ISNUMBER(FIND("2F",ScheduleCompile!B91)),ISNUMBER(FIND("3F",ScheduleCompile!B91)),ISNUMBER(FIND("6F",ScheduleCompile!B91)),ISNUMBER(FIND("7F",ScheduleCompile!B91)),ISNUMBER(FIND("9F",ScheduleCompile!B91)),ISNUMBER(FIND("4F",ScheduleCompile!B91))),VALUE(LEFT(ScheduleCompile!B91,FIND("F",ScheduleCompile!B91)-1)),ScheduleCompile!B91)))))))</f>
        <v>0</v>
      </c>
      <c r="H98" s="1">
        <f>IF(AND(ISERROR(IF(ScheduleCompile!C91="Off",0,IF(ScheduleCompile!C91="On",1,IF(ISNUMBER(ScheduleCompile!C91),ScheduleCompile!C91/1,IF(ISTEXT(ScheduleCompile!C91),IF(OR(ISNUMBER(FIND("5F",ScheduleCompile!C91)),ISNUMBER(FIND("0F",ScheduleCompile!C91)),ISNUMBER(FIND("8F",ScheduleCompile!C91)),ISNUMBER(FIND("1F",ScheduleCompile!C91)),ISNUMBER(FIND("2F",ScheduleCompile!C91)),ISNUMBER(FIND("3F",ScheduleCompile!C91)),ISNUMBER(FIND("6F",ScheduleCompile!C91)),ISNUMBER(FIND("7F",ScheduleCompile!C91)),ISNUMBER(FIND("9F",ScheduleCompile!C91)),ISNUMBER(FIND("4F",ScheduleCompile!C91))),VALUE(LEFT(ScheduleCompile!C91,FIND("F",ScheduleCompile!C91)-1)),ScheduleCompile!C91)))))),ISTEXT(ScheduleCompile!#REF!)),"ENDTABLE",IF(ISERROR(IF(ScheduleCompile!C91="Off",0,IF(ScheduleCompile!C91="On",1,IF(ISNUMBER(ScheduleCompile!C91),ScheduleCompile!C91/1,IF(ISTEXT(ScheduleCompile!C91),IF(OR(ISNUMBER(FIND("5F",ScheduleCompile!C91)),ISNUMBER(FIND("0F",ScheduleCompile!C91)),ISNUMBER(FIND("8F",ScheduleCompile!C91)),ISNUMBER(FIND("1F",ScheduleCompile!C91)),ISNUMBER(FIND("2F",ScheduleCompile!C91)),ISNUMBER(FIND("3F",ScheduleCompile!C91)),ISNUMBER(FIND("6F",ScheduleCompile!C91)),ISNUMBER(FIND("7F",ScheduleCompile!C91)),ISNUMBER(FIND("9F",ScheduleCompile!C91)),ISNUMBER(FIND("4F",ScheduleCompile!C91))),VALUE(LEFT(ScheduleCompile!C91,FIND("F",ScheduleCompile!C91)-1)),ScheduleCompile!C91)))))),"",IF(ScheduleCompile!C91="Off",0,IF(ScheduleCompile!C91="On",1,IF(ISNUMBER(ScheduleCompile!C91),ScheduleCompile!C91/1,IF(ISTEXT(ScheduleCompile!C91),IF(OR(ISNUMBER(FIND("5F",ScheduleCompile!C91)),ISNUMBER(FIND("0F",ScheduleCompile!C91)),ISNUMBER(FIND("8F",ScheduleCompile!C91)),ISNUMBER(FIND("1F",ScheduleCompile!C91)),ISNUMBER(FIND("2F",ScheduleCompile!C91)),ISNUMBER(FIND("3F",ScheduleCompile!C91)),ISNUMBER(FIND("6F",ScheduleCompile!C91)),ISNUMBER(FIND("7F",ScheduleCompile!C91)),ISNUMBER(FIND("9F",ScheduleCompile!C91)),ISNUMBER(FIND("4F",ScheduleCompile!C91))),VALUE(LEFT(ScheduleCompile!C91,FIND("F",ScheduleCompile!C91)-1)),ScheduleCompile!C91)))))))</f>
        <v>0</v>
      </c>
      <c r="I98" s="1">
        <f>IF(AND(ISERROR(IF(ScheduleCompile!D91="Off",0,IF(ScheduleCompile!D91="On",1,IF(ISNUMBER(ScheduleCompile!D91),ScheduleCompile!D91/1,IF(ISTEXT(ScheduleCompile!D91),IF(OR(ISNUMBER(FIND("5F",ScheduleCompile!D91)),ISNUMBER(FIND("0F",ScheduleCompile!D91)),ISNUMBER(FIND("8F",ScheduleCompile!D91)),ISNUMBER(FIND("1F",ScheduleCompile!D91)),ISNUMBER(FIND("2F",ScheduleCompile!D91)),ISNUMBER(FIND("3F",ScheduleCompile!D91)),ISNUMBER(FIND("6F",ScheduleCompile!D91)),ISNUMBER(FIND("7F",ScheduleCompile!D91)),ISNUMBER(FIND("9F",ScheduleCompile!D91)),ISNUMBER(FIND("4F",ScheduleCompile!D91))),VALUE(LEFT(ScheduleCompile!D91,FIND("F",ScheduleCompile!D91)-1)),ScheduleCompile!D91)))))),ISTEXT(ScheduleCompile!#REF!)),"ENDTABLE",IF(ISERROR(IF(ScheduleCompile!D91="Off",0,IF(ScheduleCompile!D91="On",1,IF(ISNUMBER(ScheduleCompile!D91),ScheduleCompile!D91/1,IF(ISTEXT(ScheduleCompile!D91),IF(OR(ISNUMBER(FIND("5F",ScheduleCompile!D91)),ISNUMBER(FIND("0F",ScheduleCompile!D91)),ISNUMBER(FIND("8F",ScheduleCompile!D91)),ISNUMBER(FIND("1F",ScheduleCompile!D91)),ISNUMBER(FIND("2F",ScheduleCompile!D91)),ISNUMBER(FIND("3F",ScheduleCompile!D91)),ISNUMBER(FIND("6F",ScheduleCompile!D91)),ISNUMBER(FIND("7F",ScheduleCompile!D91)),ISNUMBER(FIND("9F",ScheduleCompile!D91)),ISNUMBER(FIND("4F",ScheduleCompile!D91))),VALUE(LEFT(ScheduleCompile!D91,FIND("F",ScheduleCompile!D91)-1)),ScheduleCompile!D91)))))),"",IF(ScheduleCompile!D91="Off",0,IF(ScheduleCompile!D91="On",1,IF(ISNUMBER(ScheduleCompile!D91),ScheduleCompile!D91/1,IF(ISTEXT(ScheduleCompile!D91),IF(OR(ISNUMBER(FIND("5F",ScheduleCompile!D91)),ISNUMBER(FIND("0F",ScheduleCompile!D91)),ISNUMBER(FIND("8F",ScheduleCompile!D91)),ISNUMBER(FIND("1F",ScheduleCompile!D91)),ISNUMBER(FIND("2F",ScheduleCompile!D91)),ISNUMBER(FIND("3F",ScheduleCompile!D91)),ISNUMBER(FIND("6F",ScheduleCompile!D91)),ISNUMBER(FIND("7F",ScheduleCompile!D91)),ISNUMBER(FIND("9F",ScheduleCompile!D91)),ISNUMBER(FIND("4F",ScheduleCompile!D91))),VALUE(LEFT(ScheduleCompile!D91,FIND("F",ScheduleCompile!D91)-1)),ScheduleCompile!D91)))))))</f>
        <v>0</v>
      </c>
      <c r="J98" s="1">
        <f>IF(AND(ISERROR(IF(ScheduleCompile!E91="Off",0,IF(ScheduleCompile!E91="On",1,IF(ISNUMBER(ScheduleCompile!E91),ScheduleCompile!E91/1,IF(ISTEXT(ScheduleCompile!E91),IF(OR(ISNUMBER(FIND("5F",ScheduleCompile!E91)),ISNUMBER(FIND("0F",ScheduleCompile!E91)),ISNUMBER(FIND("8F",ScheduleCompile!E91)),ISNUMBER(FIND("1F",ScheduleCompile!E91)),ISNUMBER(FIND("2F",ScheduleCompile!E91)),ISNUMBER(FIND("3F",ScheduleCompile!E91)),ISNUMBER(FIND("6F",ScheduleCompile!E91)),ISNUMBER(FIND("7F",ScheduleCompile!E91)),ISNUMBER(FIND("9F",ScheduleCompile!E91)),ISNUMBER(FIND("4F",ScheduleCompile!E91))),VALUE(LEFT(ScheduleCompile!E91,FIND("F",ScheduleCompile!E91)-1)),ScheduleCompile!E91)))))),ISTEXT(ScheduleCompile!#REF!)),"ENDTABLE",IF(ISERROR(IF(ScheduleCompile!E91="Off",0,IF(ScheduleCompile!E91="On",1,IF(ISNUMBER(ScheduleCompile!E91),ScheduleCompile!E91/1,IF(ISTEXT(ScheduleCompile!E91),IF(OR(ISNUMBER(FIND("5F",ScheduleCompile!E91)),ISNUMBER(FIND("0F",ScheduleCompile!E91)),ISNUMBER(FIND("8F",ScheduleCompile!E91)),ISNUMBER(FIND("1F",ScheduleCompile!E91)),ISNUMBER(FIND("2F",ScheduleCompile!E91)),ISNUMBER(FIND("3F",ScheduleCompile!E91)),ISNUMBER(FIND("6F",ScheduleCompile!E91)),ISNUMBER(FIND("7F",ScheduleCompile!E91)),ISNUMBER(FIND("9F",ScheduleCompile!E91)),ISNUMBER(FIND("4F",ScheduleCompile!E91))),VALUE(LEFT(ScheduleCompile!E91,FIND("F",ScheduleCompile!E91)-1)),ScheduleCompile!E91)))))),"",IF(ScheduleCompile!E91="Off",0,IF(ScheduleCompile!E91="On",1,IF(ISNUMBER(ScheduleCompile!E91),ScheduleCompile!E91/1,IF(ISTEXT(ScheduleCompile!E91),IF(OR(ISNUMBER(FIND("5F",ScheduleCompile!E91)),ISNUMBER(FIND("0F",ScheduleCompile!E91)),ISNUMBER(FIND("8F",ScheduleCompile!E91)),ISNUMBER(FIND("1F",ScheduleCompile!E91)),ISNUMBER(FIND("2F",ScheduleCompile!E91)),ISNUMBER(FIND("3F",ScheduleCompile!E91)),ISNUMBER(FIND("6F",ScheduleCompile!E91)),ISNUMBER(FIND("7F",ScheduleCompile!E91)),ISNUMBER(FIND("9F",ScheduleCompile!E91)),ISNUMBER(FIND("4F",ScheduleCompile!E91))),VALUE(LEFT(ScheduleCompile!E91,FIND("F",ScheduleCompile!E91)-1)),ScheduleCompile!E91)))))))</f>
        <v>0</v>
      </c>
      <c r="K98" s="1">
        <f>IF(AND(ISERROR(IF(ScheduleCompile!F91="Off",0,IF(ScheduleCompile!F91="On",1,IF(ISNUMBER(ScheduleCompile!F91),ScheduleCompile!F91/1,IF(ISTEXT(ScheduleCompile!F91),IF(OR(ISNUMBER(FIND("5F",ScheduleCompile!F91)),ISNUMBER(FIND("0F",ScheduleCompile!F91)),ISNUMBER(FIND("8F",ScheduleCompile!F91)),ISNUMBER(FIND("1F",ScheduleCompile!F91)),ISNUMBER(FIND("2F",ScheduleCompile!F91)),ISNUMBER(FIND("3F",ScheduleCompile!F91)),ISNUMBER(FIND("6F",ScheduleCompile!F91)),ISNUMBER(FIND("7F",ScheduleCompile!F91)),ISNUMBER(FIND("9F",ScheduleCompile!F91)),ISNUMBER(FIND("4F",ScheduleCompile!F91))),VALUE(LEFT(ScheduleCompile!F91,FIND("F",ScheduleCompile!F91)-1)),ScheduleCompile!F91)))))),ISTEXT(ScheduleCompile!#REF!)),"ENDTABLE",IF(ISERROR(IF(ScheduleCompile!F91="Off",0,IF(ScheduleCompile!F91="On",1,IF(ISNUMBER(ScheduleCompile!F91),ScheduleCompile!F91/1,IF(ISTEXT(ScheduleCompile!F91),IF(OR(ISNUMBER(FIND("5F",ScheduleCompile!F91)),ISNUMBER(FIND("0F",ScheduleCompile!F91)),ISNUMBER(FIND("8F",ScheduleCompile!F91)),ISNUMBER(FIND("1F",ScheduleCompile!F91)),ISNUMBER(FIND("2F",ScheduleCompile!F91)),ISNUMBER(FIND("3F",ScheduleCompile!F91)),ISNUMBER(FIND("6F",ScheduleCompile!F91)),ISNUMBER(FIND("7F",ScheduleCompile!F91)),ISNUMBER(FIND("9F",ScheduleCompile!F91)),ISNUMBER(FIND("4F",ScheduleCompile!F91))),VALUE(LEFT(ScheduleCompile!F91,FIND("F",ScheduleCompile!F91)-1)),ScheduleCompile!F91)))))),"",IF(ScheduleCompile!F91="Off",0,IF(ScheduleCompile!F91="On",1,IF(ISNUMBER(ScheduleCompile!F91),ScheduleCompile!F91/1,IF(ISTEXT(ScheduleCompile!F91),IF(OR(ISNUMBER(FIND("5F",ScheduleCompile!F91)),ISNUMBER(FIND("0F",ScheduleCompile!F91)),ISNUMBER(FIND("8F",ScheduleCompile!F91)),ISNUMBER(FIND("1F",ScheduleCompile!F91)),ISNUMBER(FIND("2F",ScheduleCompile!F91)),ISNUMBER(FIND("3F",ScheduleCompile!F91)),ISNUMBER(FIND("6F",ScheduleCompile!F91)),ISNUMBER(FIND("7F",ScheduleCompile!F91)),ISNUMBER(FIND("9F",ScheduleCompile!F91)),ISNUMBER(FIND("4F",ScheduleCompile!F91))),VALUE(LEFT(ScheduleCompile!F91,FIND("F",ScheduleCompile!F91)-1)),ScheduleCompile!F91)))))))</f>
        <v>0</v>
      </c>
      <c r="L98" s="1">
        <f>IF(AND(ISERROR(IF(ScheduleCompile!G91="Off",0,IF(ScheduleCompile!G91="On",1,IF(ISNUMBER(ScheduleCompile!G91),ScheduleCompile!G91/1,IF(ISTEXT(ScheduleCompile!G91),IF(OR(ISNUMBER(FIND("5F",ScheduleCompile!G91)),ISNUMBER(FIND("0F",ScheduleCompile!G91)),ISNUMBER(FIND("8F",ScheduleCompile!G91)),ISNUMBER(FIND("1F",ScheduleCompile!G91)),ISNUMBER(FIND("2F",ScheduleCompile!G91)),ISNUMBER(FIND("3F",ScheduleCompile!G91)),ISNUMBER(FIND("6F",ScheduleCompile!G91)),ISNUMBER(FIND("7F",ScheduleCompile!G91)),ISNUMBER(FIND("9F",ScheduleCompile!G91)),ISNUMBER(FIND("4F",ScheduleCompile!G91))),VALUE(LEFT(ScheduleCompile!G91,FIND("F",ScheduleCompile!G91)-1)),ScheduleCompile!G91)))))),ISTEXT(ScheduleCompile!#REF!)),"ENDTABLE",IF(ISERROR(IF(ScheduleCompile!G91="Off",0,IF(ScheduleCompile!G91="On",1,IF(ISNUMBER(ScheduleCompile!G91),ScheduleCompile!G91/1,IF(ISTEXT(ScheduleCompile!G91),IF(OR(ISNUMBER(FIND("5F",ScheduleCompile!G91)),ISNUMBER(FIND("0F",ScheduleCompile!G91)),ISNUMBER(FIND("8F",ScheduleCompile!G91)),ISNUMBER(FIND("1F",ScheduleCompile!G91)),ISNUMBER(FIND("2F",ScheduleCompile!G91)),ISNUMBER(FIND("3F",ScheduleCompile!G91)),ISNUMBER(FIND("6F",ScheduleCompile!G91)),ISNUMBER(FIND("7F",ScheduleCompile!G91)),ISNUMBER(FIND("9F",ScheduleCompile!G91)),ISNUMBER(FIND("4F",ScheduleCompile!G91))),VALUE(LEFT(ScheduleCompile!G91,FIND("F",ScheduleCompile!G91)-1)),ScheduleCompile!G91)))))),"",IF(ScheduleCompile!G91="Off",0,IF(ScheduleCompile!G91="On",1,IF(ISNUMBER(ScheduleCompile!G91),ScheduleCompile!G91/1,IF(ISTEXT(ScheduleCompile!G91),IF(OR(ISNUMBER(FIND("5F",ScheduleCompile!G91)),ISNUMBER(FIND("0F",ScheduleCompile!G91)),ISNUMBER(FIND("8F",ScheduleCompile!G91)),ISNUMBER(FIND("1F",ScheduleCompile!G91)),ISNUMBER(FIND("2F",ScheduleCompile!G91)),ISNUMBER(FIND("3F",ScheduleCompile!G91)),ISNUMBER(FIND("6F",ScheduleCompile!G91)),ISNUMBER(FIND("7F",ScheduleCompile!G91)),ISNUMBER(FIND("9F",ScheduleCompile!G91)),ISNUMBER(FIND("4F",ScheduleCompile!G91))),VALUE(LEFT(ScheduleCompile!G91,FIND("F",ScheduleCompile!G91)-1)),ScheduleCompile!G91)))))))</f>
        <v>0</v>
      </c>
      <c r="M98" s="1">
        <f>IF(AND(ISERROR(IF(ScheduleCompile!H91="Off",0,IF(ScheduleCompile!H91="On",1,IF(ISNUMBER(ScheduleCompile!H91),ScheduleCompile!H91/1,IF(ISTEXT(ScheduleCompile!H91),IF(OR(ISNUMBER(FIND("5F",ScheduleCompile!H91)),ISNUMBER(FIND("0F",ScheduleCompile!H91)),ISNUMBER(FIND("8F",ScheduleCompile!H91)),ISNUMBER(FIND("1F",ScheduleCompile!H91)),ISNUMBER(FIND("2F",ScheduleCompile!H91)),ISNUMBER(FIND("3F",ScheduleCompile!H91)),ISNUMBER(FIND("6F",ScheduleCompile!H91)),ISNUMBER(FIND("7F",ScheduleCompile!H91)),ISNUMBER(FIND("9F",ScheduleCompile!H91)),ISNUMBER(FIND("4F",ScheduleCompile!H91))),VALUE(LEFT(ScheduleCompile!H91,FIND("F",ScheduleCompile!H91)-1)),ScheduleCompile!H91)))))),ISTEXT(ScheduleCompile!#REF!)),"ENDTABLE",IF(ISERROR(IF(ScheduleCompile!H91="Off",0,IF(ScheduleCompile!H91="On",1,IF(ISNUMBER(ScheduleCompile!H91),ScheduleCompile!H91/1,IF(ISTEXT(ScheduleCompile!H91),IF(OR(ISNUMBER(FIND("5F",ScheduleCompile!H91)),ISNUMBER(FIND("0F",ScheduleCompile!H91)),ISNUMBER(FIND("8F",ScheduleCompile!H91)),ISNUMBER(FIND("1F",ScheduleCompile!H91)),ISNUMBER(FIND("2F",ScheduleCompile!H91)),ISNUMBER(FIND("3F",ScheduleCompile!H91)),ISNUMBER(FIND("6F",ScheduleCompile!H91)),ISNUMBER(FIND("7F",ScheduleCompile!H91)),ISNUMBER(FIND("9F",ScheduleCompile!H91)),ISNUMBER(FIND("4F",ScheduleCompile!H91))),VALUE(LEFT(ScheduleCompile!H91,FIND("F",ScheduleCompile!H91)-1)),ScheduleCompile!H91)))))),"",IF(ScheduleCompile!H91="Off",0,IF(ScheduleCompile!H91="On",1,IF(ISNUMBER(ScheduleCompile!H91),ScheduleCompile!H91/1,IF(ISTEXT(ScheduleCompile!H91),IF(OR(ISNUMBER(FIND("5F",ScheduleCompile!H91)),ISNUMBER(FIND("0F",ScheduleCompile!H91)),ISNUMBER(FIND("8F",ScheduleCompile!H91)),ISNUMBER(FIND("1F",ScheduleCompile!H91)),ISNUMBER(FIND("2F",ScheduleCompile!H91)),ISNUMBER(FIND("3F",ScheduleCompile!H91)),ISNUMBER(FIND("6F",ScheduleCompile!H91)),ISNUMBER(FIND("7F",ScheduleCompile!H91)),ISNUMBER(FIND("9F",ScheduleCompile!H91)),ISNUMBER(FIND("4F",ScheduleCompile!H91))),VALUE(LEFT(ScheduleCompile!H91,FIND("F",ScheduleCompile!H91)-1)),ScheduleCompile!H91)))))))</f>
        <v>0</v>
      </c>
      <c r="N98" s="1">
        <f>IF(AND(ISERROR(IF(ScheduleCompile!I91="Off",0,IF(ScheduleCompile!I91="On",1,IF(ISNUMBER(ScheduleCompile!I91),ScheduleCompile!I91/1,IF(ISTEXT(ScheduleCompile!I91),IF(OR(ISNUMBER(FIND("5F",ScheduleCompile!I91)),ISNUMBER(FIND("0F",ScheduleCompile!I91)),ISNUMBER(FIND("8F",ScheduleCompile!I91)),ISNUMBER(FIND("1F",ScheduleCompile!I91)),ISNUMBER(FIND("2F",ScheduleCompile!I91)),ISNUMBER(FIND("3F",ScheduleCompile!I91)),ISNUMBER(FIND("6F",ScheduleCompile!I91)),ISNUMBER(FIND("7F",ScheduleCompile!I91)),ISNUMBER(FIND("9F",ScheduleCompile!I91)),ISNUMBER(FIND("4F",ScheduleCompile!I91))),VALUE(LEFT(ScheduleCompile!I91,FIND("F",ScheduleCompile!I91)-1)),ScheduleCompile!I91)))))),ISTEXT(ScheduleCompile!#REF!)),"ENDTABLE",IF(ISERROR(IF(ScheduleCompile!I91="Off",0,IF(ScheduleCompile!I91="On",1,IF(ISNUMBER(ScheduleCompile!I91),ScheduleCompile!I91/1,IF(ISTEXT(ScheduleCompile!I91),IF(OR(ISNUMBER(FIND("5F",ScheduleCompile!I91)),ISNUMBER(FIND("0F",ScheduleCompile!I91)),ISNUMBER(FIND("8F",ScheduleCompile!I91)),ISNUMBER(FIND("1F",ScheduleCompile!I91)),ISNUMBER(FIND("2F",ScheduleCompile!I91)),ISNUMBER(FIND("3F",ScheduleCompile!I91)),ISNUMBER(FIND("6F",ScheduleCompile!I91)),ISNUMBER(FIND("7F",ScheduleCompile!I91)),ISNUMBER(FIND("9F",ScheduleCompile!I91)),ISNUMBER(FIND("4F",ScheduleCompile!I91))),VALUE(LEFT(ScheduleCompile!I91,FIND("F",ScheduleCompile!I91)-1)),ScheduleCompile!I91)))))),"",IF(ScheduleCompile!I91="Off",0,IF(ScheduleCompile!I91="On",1,IF(ISNUMBER(ScheduleCompile!I91),ScheduleCompile!I91/1,IF(ISTEXT(ScheduleCompile!I91),IF(OR(ISNUMBER(FIND("5F",ScheduleCompile!I91)),ISNUMBER(FIND("0F",ScheduleCompile!I91)),ISNUMBER(FIND("8F",ScheduleCompile!I91)),ISNUMBER(FIND("1F",ScheduleCompile!I91)),ISNUMBER(FIND("2F",ScheduleCompile!I91)),ISNUMBER(FIND("3F",ScheduleCompile!I91)),ISNUMBER(FIND("6F",ScheduleCompile!I91)),ISNUMBER(FIND("7F",ScheduleCompile!I91)),ISNUMBER(FIND("9F",ScheduleCompile!I91)),ISNUMBER(FIND("4F",ScheduleCompile!I91))),VALUE(LEFT(ScheduleCompile!I91,FIND("F",ScheduleCompile!I91)-1)),ScheduleCompile!I91)))))))</f>
        <v>1</v>
      </c>
      <c r="O98" s="1">
        <f>IF(AND(ISERROR(IF(ScheduleCompile!J91="Off",0,IF(ScheduleCompile!J91="On",1,IF(ISNUMBER(ScheduleCompile!J91),ScheduleCompile!J91/1,IF(ISTEXT(ScheduleCompile!J91),IF(OR(ISNUMBER(FIND("5F",ScheduleCompile!J91)),ISNUMBER(FIND("0F",ScheduleCompile!J91)),ISNUMBER(FIND("8F",ScheduleCompile!J91)),ISNUMBER(FIND("1F",ScheduleCompile!J91)),ISNUMBER(FIND("2F",ScheduleCompile!J91)),ISNUMBER(FIND("3F",ScheduleCompile!J91)),ISNUMBER(FIND("6F",ScheduleCompile!J91)),ISNUMBER(FIND("7F",ScheduleCompile!J91)),ISNUMBER(FIND("9F",ScheduleCompile!J91)),ISNUMBER(FIND("4F",ScheduleCompile!J91))),VALUE(LEFT(ScheduleCompile!J91,FIND("F",ScheduleCompile!J91)-1)),ScheduleCompile!J91)))))),ISTEXT(ScheduleCompile!#REF!)),"ENDTABLE",IF(ISERROR(IF(ScheduleCompile!J91="Off",0,IF(ScheduleCompile!J91="On",1,IF(ISNUMBER(ScheduleCompile!J91),ScheduleCompile!J91/1,IF(ISTEXT(ScheduleCompile!J91),IF(OR(ISNUMBER(FIND("5F",ScheduleCompile!J91)),ISNUMBER(FIND("0F",ScheduleCompile!J91)),ISNUMBER(FIND("8F",ScheduleCompile!J91)),ISNUMBER(FIND("1F",ScheduleCompile!J91)),ISNUMBER(FIND("2F",ScheduleCompile!J91)),ISNUMBER(FIND("3F",ScheduleCompile!J91)),ISNUMBER(FIND("6F",ScheduleCompile!J91)),ISNUMBER(FIND("7F",ScheduleCompile!J91)),ISNUMBER(FIND("9F",ScheduleCompile!J91)),ISNUMBER(FIND("4F",ScheduleCompile!J91))),VALUE(LEFT(ScheduleCompile!J91,FIND("F",ScheduleCompile!J91)-1)),ScheduleCompile!J91)))))),"",IF(ScheduleCompile!J91="Off",0,IF(ScheduleCompile!J91="On",1,IF(ISNUMBER(ScheduleCompile!J91),ScheduleCompile!J91/1,IF(ISTEXT(ScheduleCompile!J91),IF(OR(ISNUMBER(FIND("5F",ScheduleCompile!J91)),ISNUMBER(FIND("0F",ScheduleCompile!J91)),ISNUMBER(FIND("8F",ScheduleCompile!J91)),ISNUMBER(FIND("1F",ScheduleCompile!J91)),ISNUMBER(FIND("2F",ScheduleCompile!J91)),ISNUMBER(FIND("3F",ScheduleCompile!J91)),ISNUMBER(FIND("6F",ScheduleCompile!J91)),ISNUMBER(FIND("7F",ScheduleCompile!J91)),ISNUMBER(FIND("9F",ScheduleCompile!J91)),ISNUMBER(FIND("4F",ScheduleCompile!J91))),VALUE(LEFT(ScheduleCompile!J91,FIND("F",ScheduleCompile!J91)-1)),ScheduleCompile!J91)))))))</f>
        <v>1</v>
      </c>
      <c r="P98" s="1">
        <f>IF(AND(ISERROR(IF(ScheduleCompile!K91="Off",0,IF(ScheduleCompile!K91="On",1,IF(ISNUMBER(ScheduleCompile!K91),ScheduleCompile!K91/1,IF(ISTEXT(ScheduleCompile!K91),IF(OR(ISNUMBER(FIND("5F",ScheduleCompile!K91)),ISNUMBER(FIND("0F",ScheduleCompile!K91)),ISNUMBER(FIND("8F",ScheduleCompile!K91)),ISNUMBER(FIND("1F",ScheduleCompile!K91)),ISNUMBER(FIND("2F",ScheduleCompile!K91)),ISNUMBER(FIND("3F",ScheduleCompile!K91)),ISNUMBER(FIND("6F",ScheduleCompile!K91)),ISNUMBER(FIND("7F",ScheduleCompile!K91)),ISNUMBER(FIND("9F",ScheduleCompile!K91)),ISNUMBER(FIND("4F",ScheduleCompile!K91))),VALUE(LEFT(ScheduleCompile!K91,FIND("F",ScheduleCompile!K91)-1)),ScheduleCompile!K91)))))),ISTEXT(ScheduleCompile!#REF!)),"ENDTABLE",IF(ISERROR(IF(ScheduleCompile!K91="Off",0,IF(ScheduleCompile!K91="On",1,IF(ISNUMBER(ScheduleCompile!K91),ScheduleCompile!K91/1,IF(ISTEXT(ScheduleCompile!K91),IF(OR(ISNUMBER(FIND("5F",ScheduleCompile!K91)),ISNUMBER(FIND("0F",ScheduleCompile!K91)),ISNUMBER(FIND("8F",ScheduleCompile!K91)),ISNUMBER(FIND("1F",ScheduleCompile!K91)),ISNUMBER(FIND("2F",ScheduleCompile!K91)),ISNUMBER(FIND("3F",ScheduleCompile!K91)),ISNUMBER(FIND("6F",ScheduleCompile!K91)),ISNUMBER(FIND("7F",ScheduleCompile!K91)),ISNUMBER(FIND("9F",ScheduleCompile!K91)),ISNUMBER(FIND("4F",ScheduleCompile!K91))),VALUE(LEFT(ScheduleCompile!K91,FIND("F",ScheduleCompile!K91)-1)),ScheduleCompile!K91)))))),"",IF(ScheduleCompile!K91="Off",0,IF(ScheduleCompile!K91="On",1,IF(ISNUMBER(ScheduleCompile!K91),ScheduleCompile!K91/1,IF(ISTEXT(ScheduleCompile!K91),IF(OR(ISNUMBER(FIND("5F",ScheduleCompile!K91)),ISNUMBER(FIND("0F",ScheduleCompile!K91)),ISNUMBER(FIND("8F",ScheduleCompile!K91)),ISNUMBER(FIND("1F",ScheduleCompile!K91)),ISNUMBER(FIND("2F",ScheduleCompile!K91)),ISNUMBER(FIND("3F",ScheduleCompile!K91)),ISNUMBER(FIND("6F",ScheduleCompile!K91)),ISNUMBER(FIND("7F",ScheduleCompile!K91)),ISNUMBER(FIND("9F",ScheduleCompile!K91)),ISNUMBER(FIND("4F",ScheduleCompile!K91))),VALUE(LEFT(ScheduleCompile!K91,FIND("F",ScheduleCompile!K91)-1)),ScheduleCompile!K91)))))))</f>
        <v>1</v>
      </c>
      <c r="Q98" s="1">
        <f>IF(AND(ISERROR(IF(ScheduleCompile!L91="Off",0,IF(ScheduleCompile!L91="On",1,IF(ISNUMBER(ScheduleCompile!L91),ScheduleCompile!L91/1,IF(ISTEXT(ScheduleCompile!L91),IF(OR(ISNUMBER(FIND("5F",ScheduleCompile!L91)),ISNUMBER(FIND("0F",ScheduleCompile!L91)),ISNUMBER(FIND("8F",ScheduleCompile!L91)),ISNUMBER(FIND("1F",ScheduleCompile!L91)),ISNUMBER(FIND("2F",ScheduleCompile!L91)),ISNUMBER(FIND("3F",ScheduleCompile!L91)),ISNUMBER(FIND("6F",ScheduleCompile!L91)),ISNUMBER(FIND("7F",ScheduleCompile!L91)),ISNUMBER(FIND("9F",ScheduleCompile!L91)),ISNUMBER(FIND("4F",ScheduleCompile!L91))),VALUE(LEFT(ScheduleCompile!L91,FIND("F",ScheduleCompile!L91)-1)),ScheduleCompile!L91)))))),ISTEXT(ScheduleCompile!#REF!)),"ENDTABLE",IF(ISERROR(IF(ScheduleCompile!L91="Off",0,IF(ScheduleCompile!L91="On",1,IF(ISNUMBER(ScheduleCompile!L91),ScheduleCompile!L91/1,IF(ISTEXT(ScheduleCompile!L91),IF(OR(ISNUMBER(FIND("5F",ScheduleCompile!L91)),ISNUMBER(FIND("0F",ScheduleCompile!L91)),ISNUMBER(FIND("8F",ScheduleCompile!L91)),ISNUMBER(FIND("1F",ScheduleCompile!L91)),ISNUMBER(FIND("2F",ScheduleCompile!L91)),ISNUMBER(FIND("3F",ScheduleCompile!L91)),ISNUMBER(FIND("6F",ScheduleCompile!L91)),ISNUMBER(FIND("7F",ScheduleCompile!L91)),ISNUMBER(FIND("9F",ScheduleCompile!L91)),ISNUMBER(FIND("4F",ScheduleCompile!L91))),VALUE(LEFT(ScheduleCompile!L91,FIND("F",ScheduleCompile!L91)-1)),ScheduleCompile!L91)))))),"",IF(ScheduleCompile!L91="Off",0,IF(ScheduleCompile!L91="On",1,IF(ISNUMBER(ScheduleCompile!L91),ScheduleCompile!L91/1,IF(ISTEXT(ScheduleCompile!L91),IF(OR(ISNUMBER(FIND("5F",ScheduleCompile!L91)),ISNUMBER(FIND("0F",ScheduleCompile!L91)),ISNUMBER(FIND("8F",ScheduleCompile!L91)),ISNUMBER(FIND("1F",ScheduleCompile!L91)),ISNUMBER(FIND("2F",ScheduleCompile!L91)),ISNUMBER(FIND("3F",ScheduleCompile!L91)),ISNUMBER(FIND("6F",ScheduleCompile!L91)),ISNUMBER(FIND("7F",ScheduleCompile!L91)),ISNUMBER(FIND("9F",ScheduleCompile!L91)),ISNUMBER(FIND("4F",ScheduleCompile!L91))),VALUE(LEFT(ScheduleCompile!L91,FIND("F",ScheduleCompile!L91)-1)),ScheduleCompile!L91)))))))</f>
        <v>1</v>
      </c>
      <c r="R98" s="1">
        <f>IF(AND(ISERROR(IF(ScheduleCompile!M91="Off",0,IF(ScheduleCompile!M91="On",1,IF(ISNUMBER(ScheduleCompile!M91),ScheduleCompile!M91/1,IF(ISTEXT(ScheduleCompile!M91),IF(OR(ISNUMBER(FIND("5F",ScheduleCompile!M91)),ISNUMBER(FIND("0F",ScheduleCompile!M91)),ISNUMBER(FIND("8F",ScheduleCompile!M91)),ISNUMBER(FIND("1F",ScheduleCompile!M91)),ISNUMBER(FIND("2F",ScheduleCompile!M91)),ISNUMBER(FIND("3F",ScheduleCompile!M91)),ISNUMBER(FIND("6F",ScheduleCompile!M91)),ISNUMBER(FIND("7F",ScheduleCompile!M91)),ISNUMBER(FIND("9F",ScheduleCompile!M91)),ISNUMBER(FIND("4F",ScheduleCompile!M91))),VALUE(LEFT(ScheduleCompile!M91,FIND("F",ScheduleCompile!M91)-1)),ScheduleCompile!M91)))))),ISTEXT(ScheduleCompile!#REF!)),"ENDTABLE",IF(ISERROR(IF(ScheduleCompile!M91="Off",0,IF(ScheduleCompile!M91="On",1,IF(ISNUMBER(ScheduleCompile!M91),ScheduleCompile!M91/1,IF(ISTEXT(ScheduleCompile!M91),IF(OR(ISNUMBER(FIND("5F",ScheduleCompile!M91)),ISNUMBER(FIND("0F",ScheduleCompile!M91)),ISNUMBER(FIND("8F",ScheduleCompile!M91)),ISNUMBER(FIND("1F",ScheduleCompile!M91)),ISNUMBER(FIND("2F",ScheduleCompile!M91)),ISNUMBER(FIND("3F",ScheduleCompile!M91)),ISNUMBER(FIND("6F",ScheduleCompile!M91)),ISNUMBER(FIND("7F",ScheduleCompile!M91)),ISNUMBER(FIND("9F",ScheduleCompile!M91)),ISNUMBER(FIND("4F",ScheduleCompile!M91))),VALUE(LEFT(ScheduleCompile!M91,FIND("F",ScheduleCompile!M91)-1)),ScheduleCompile!M91)))))),"",IF(ScheduleCompile!M91="Off",0,IF(ScheduleCompile!M91="On",1,IF(ISNUMBER(ScheduleCompile!M91),ScheduleCompile!M91/1,IF(ISTEXT(ScheduleCompile!M91),IF(OR(ISNUMBER(FIND("5F",ScheduleCompile!M91)),ISNUMBER(FIND("0F",ScheduleCompile!M91)),ISNUMBER(FIND("8F",ScheduleCompile!M91)),ISNUMBER(FIND("1F",ScheduleCompile!M91)),ISNUMBER(FIND("2F",ScheduleCompile!M91)),ISNUMBER(FIND("3F",ScheduleCompile!M91)),ISNUMBER(FIND("6F",ScheduleCompile!M91)),ISNUMBER(FIND("7F",ScheduleCompile!M91)),ISNUMBER(FIND("9F",ScheduleCompile!M91)),ISNUMBER(FIND("4F",ScheduleCompile!M91))),VALUE(LEFT(ScheduleCompile!M91,FIND("F",ScheduleCompile!M91)-1)),ScheduleCompile!M91)))))))</f>
        <v>1</v>
      </c>
      <c r="S98" s="1">
        <f>IF(AND(ISERROR(IF(ScheduleCompile!N91="Off",0,IF(ScheduleCompile!N91="On",1,IF(ISNUMBER(ScheduleCompile!N91),ScheduleCompile!N91/1,IF(ISTEXT(ScheduleCompile!N91),IF(OR(ISNUMBER(FIND("5F",ScheduleCompile!N91)),ISNUMBER(FIND("0F",ScheduleCompile!N91)),ISNUMBER(FIND("8F",ScheduleCompile!N91)),ISNUMBER(FIND("1F",ScheduleCompile!N91)),ISNUMBER(FIND("2F",ScheduleCompile!N91)),ISNUMBER(FIND("3F",ScheduleCompile!N91)),ISNUMBER(FIND("6F",ScheduleCompile!N91)),ISNUMBER(FIND("7F",ScheduleCompile!N91)),ISNUMBER(FIND("9F",ScheduleCompile!N91)),ISNUMBER(FIND("4F",ScheduleCompile!N91))),VALUE(LEFT(ScheduleCompile!N91,FIND("F",ScheduleCompile!N91)-1)),ScheduleCompile!N91)))))),ISTEXT(ScheduleCompile!#REF!)),"ENDTABLE",IF(ISERROR(IF(ScheduleCompile!N91="Off",0,IF(ScheduleCompile!N91="On",1,IF(ISNUMBER(ScheduleCompile!N91),ScheduleCompile!N91/1,IF(ISTEXT(ScheduleCompile!N91),IF(OR(ISNUMBER(FIND("5F",ScheduleCompile!N91)),ISNUMBER(FIND("0F",ScheduleCompile!N91)),ISNUMBER(FIND("8F",ScheduleCompile!N91)),ISNUMBER(FIND("1F",ScheduleCompile!N91)),ISNUMBER(FIND("2F",ScheduleCompile!N91)),ISNUMBER(FIND("3F",ScheduleCompile!N91)),ISNUMBER(FIND("6F",ScheduleCompile!N91)),ISNUMBER(FIND("7F",ScheduleCompile!N91)),ISNUMBER(FIND("9F",ScheduleCompile!N91)),ISNUMBER(FIND("4F",ScheduleCompile!N91))),VALUE(LEFT(ScheduleCompile!N91,FIND("F",ScheduleCompile!N91)-1)),ScheduleCompile!N91)))))),"",IF(ScheduleCompile!N91="Off",0,IF(ScheduleCompile!N91="On",1,IF(ISNUMBER(ScheduleCompile!N91),ScheduleCompile!N91/1,IF(ISTEXT(ScheduleCompile!N91),IF(OR(ISNUMBER(FIND("5F",ScheduleCompile!N91)),ISNUMBER(FIND("0F",ScheduleCompile!N91)),ISNUMBER(FIND("8F",ScheduleCompile!N91)),ISNUMBER(FIND("1F",ScheduleCompile!N91)),ISNUMBER(FIND("2F",ScheduleCompile!N91)),ISNUMBER(FIND("3F",ScheduleCompile!N91)),ISNUMBER(FIND("6F",ScheduleCompile!N91)),ISNUMBER(FIND("7F",ScheduleCompile!N91)),ISNUMBER(FIND("9F",ScheduleCompile!N91)),ISNUMBER(FIND("4F",ScheduleCompile!N91))),VALUE(LEFT(ScheduleCompile!N91,FIND("F",ScheduleCompile!N91)-1)),ScheduleCompile!N91)))))))</f>
        <v>1</v>
      </c>
      <c r="T98" s="1">
        <f>IF(AND(ISERROR(IF(ScheduleCompile!O91="Off",0,IF(ScheduleCompile!O91="On",1,IF(ISNUMBER(ScheduleCompile!O91),ScheduleCompile!O91/1,IF(ISTEXT(ScheduleCompile!O91),IF(OR(ISNUMBER(FIND("5F",ScheduleCompile!O91)),ISNUMBER(FIND("0F",ScheduleCompile!O91)),ISNUMBER(FIND("8F",ScheduleCompile!O91)),ISNUMBER(FIND("1F",ScheduleCompile!O91)),ISNUMBER(FIND("2F",ScheduleCompile!O91)),ISNUMBER(FIND("3F",ScheduleCompile!O91)),ISNUMBER(FIND("6F",ScheduleCompile!O91)),ISNUMBER(FIND("7F",ScheduleCompile!O91)),ISNUMBER(FIND("9F",ScheduleCompile!O91)),ISNUMBER(FIND("4F",ScheduleCompile!O91))),VALUE(LEFT(ScheduleCompile!O91,FIND("F",ScheduleCompile!O91)-1)),ScheduleCompile!O91)))))),ISTEXT(ScheduleCompile!#REF!)),"ENDTABLE",IF(ISERROR(IF(ScheduleCompile!O91="Off",0,IF(ScheduleCompile!O91="On",1,IF(ISNUMBER(ScheduleCompile!O91),ScheduleCompile!O91/1,IF(ISTEXT(ScheduleCompile!O91),IF(OR(ISNUMBER(FIND("5F",ScheduleCompile!O91)),ISNUMBER(FIND("0F",ScheduleCompile!O91)),ISNUMBER(FIND("8F",ScheduleCompile!O91)),ISNUMBER(FIND("1F",ScheduleCompile!O91)),ISNUMBER(FIND("2F",ScheduleCompile!O91)),ISNUMBER(FIND("3F",ScheduleCompile!O91)),ISNUMBER(FIND("6F",ScheduleCompile!O91)),ISNUMBER(FIND("7F",ScheduleCompile!O91)),ISNUMBER(FIND("9F",ScheduleCompile!O91)),ISNUMBER(FIND("4F",ScheduleCompile!O91))),VALUE(LEFT(ScheduleCompile!O91,FIND("F",ScheduleCompile!O91)-1)),ScheduleCompile!O91)))))),"",IF(ScheduleCompile!O91="Off",0,IF(ScheduleCompile!O91="On",1,IF(ISNUMBER(ScheduleCompile!O91),ScheduleCompile!O91/1,IF(ISTEXT(ScheduleCompile!O91),IF(OR(ISNUMBER(FIND("5F",ScheduleCompile!O91)),ISNUMBER(FIND("0F",ScheduleCompile!O91)),ISNUMBER(FIND("8F",ScheduleCompile!O91)),ISNUMBER(FIND("1F",ScheduleCompile!O91)),ISNUMBER(FIND("2F",ScheduleCompile!O91)),ISNUMBER(FIND("3F",ScheduleCompile!O91)),ISNUMBER(FIND("6F",ScheduleCompile!O91)),ISNUMBER(FIND("7F",ScheduleCompile!O91)),ISNUMBER(FIND("9F",ScheduleCompile!O91)),ISNUMBER(FIND("4F",ScheduleCompile!O91))),VALUE(LEFT(ScheduleCompile!O91,FIND("F",ScheduleCompile!O91)-1)),ScheduleCompile!O91)))))))</f>
        <v>1</v>
      </c>
      <c r="U98" s="1">
        <f>IF(AND(ISERROR(IF(ScheduleCompile!P91="Off",0,IF(ScheduleCompile!P91="On",1,IF(ISNUMBER(ScheduleCompile!P91),ScheduleCompile!P91/1,IF(ISTEXT(ScheduleCompile!P91),IF(OR(ISNUMBER(FIND("5F",ScheduleCompile!P91)),ISNUMBER(FIND("0F",ScheduleCompile!P91)),ISNUMBER(FIND("8F",ScheduleCompile!P91)),ISNUMBER(FIND("1F",ScheduleCompile!P91)),ISNUMBER(FIND("2F",ScheduleCompile!P91)),ISNUMBER(FIND("3F",ScheduleCompile!P91)),ISNUMBER(FIND("6F",ScheduleCompile!P91)),ISNUMBER(FIND("7F",ScheduleCompile!P91)),ISNUMBER(FIND("9F",ScheduleCompile!P91)),ISNUMBER(FIND("4F",ScheduleCompile!P91))),VALUE(LEFT(ScheduleCompile!P91,FIND("F",ScheduleCompile!P91)-1)),ScheduleCompile!P91)))))),ISTEXT(ScheduleCompile!#REF!)),"ENDTABLE",IF(ISERROR(IF(ScheduleCompile!P91="Off",0,IF(ScheduleCompile!P91="On",1,IF(ISNUMBER(ScheduleCompile!P91),ScheduleCompile!P91/1,IF(ISTEXT(ScheduleCompile!P91),IF(OR(ISNUMBER(FIND("5F",ScheduleCompile!P91)),ISNUMBER(FIND("0F",ScheduleCompile!P91)),ISNUMBER(FIND("8F",ScheduleCompile!P91)),ISNUMBER(FIND("1F",ScheduleCompile!P91)),ISNUMBER(FIND("2F",ScheduleCompile!P91)),ISNUMBER(FIND("3F",ScheduleCompile!P91)),ISNUMBER(FIND("6F",ScheduleCompile!P91)),ISNUMBER(FIND("7F",ScheduleCompile!P91)),ISNUMBER(FIND("9F",ScheduleCompile!P91)),ISNUMBER(FIND("4F",ScheduleCompile!P91))),VALUE(LEFT(ScheduleCompile!P91,FIND("F",ScheduleCompile!P91)-1)),ScheduleCompile!P91)))))),"",IF(ScheduleCompile!P91="Off",0,IF(ScheduleCompile!P91="On",1,IF(ISNUMBER(ScheduleCompile!P91),ScheduleCompile!P91/1,IF(ISTEXT(ScheduleCompile!P91),IF(OR(ISNUMBER(FIND("5F",ScheduleCompile!P91)),ISNUMBER(FIND("0F",ScheduleCompile!P91)),ISNUMBER(FIND("8F",ScheduleCompile!P91)),ISNUMBER(FIND("1F",ScheduleCompile!P91)),ISNUMBER(FIND("2F",ScheduleCompile!P91)),ISNUMBER(FIND("3F",ScheduleCompile!P91)),ISNUMBER(FIND("6F",ScheduleCompile!P91)),ISNUMBER(FIND("7F",ScheduleCompile!P91)),ISNUMBER(FIND("9F",ScheduleCompile!P91)),ISNUMBER(FIND("4F",ScheduleCompile!P91))),VALUE(LEFT(ScheduleCompile!P91,FIND("F",ScheduleCompile!P91)-1)),ScheduleCompile!P91)))))))</f>
        <v>1</v>
      </c>
      <c r="V98" s="1">
        <f>IF(AND(ISERROR(IF(ScheduleCompile!Q91="Off",0,IF(ScheduleCompile!Q91="On",1,IF(ISNUMBER(ScheduleCompile!Q91),ScheduleCompile!Q91/1,IF(ISTEXT(ScheduleCompile!Q91),IF(OR(ISNUMBER(FIND("5F",ScheduleCompile!Q91)),ISNUMBER(FIND("0F",ScheduleCompile!Q91)),ISNUMBER(FIND("8F",ScheduleCompile!Q91)),ISNUMBER(FIND("1F",ScheduleCompile!Q91)),ISNUMBER(FIND("2F",ScheduleCompile!Q91)),ISNUMBER(FIND("3F",ScheduleCompile!Q91)),ISNUMBER(FIND("6F",ScheduleCompile!Q91)),ISNUMBER(FIND("7F",ScheduleCompile!Q91)),ISNUMBER(FIND("9F",ScheduleCompile!Q91)),ISNUMBER(FIND("4F",ScheduleCompile!Q91))),VALUE(LEFT(ScheduleCompile!Q91,FIND("F",ScheduleCompile!Q91)-1)),ScheduleCompile!Q91)))))),ISTEXT(ScheduleCompile!#REF!)),"ENDTABLE",IF(ISERROR(IF(ScheduleCompile!Q91="Off",0,IF(ScheduleCompile!Q91="On",1,IF(ISNUMBER(ScheduleCompile!Q91),ScheduleCompile!Q91/1,IF(ISTEXT(ScheduleCompile!Q91),IF(OR(ISNUMBER(FIND("5F",ScheduleCompile!Q91)),ISNUMBER(FIND("0F",ScheduleCompile!Q91)),ISNUMBER(FIND("8F",ScheduleCompile!Q91)),ISNUMBER(FIND("1F",ScheduleCompile!Q91)),ISNUMBER(FIND("2F",ScheduleCompile!Q91)),ISNUMBER(FIND("3F",ScheduleCompile!Q91)),ISNUMBER(FIND("6F",ScheduleCompile!Q91)),ISNUMBER(FIND("7F",ScheduleCompile!Q91)),ISNUMBER(FIND("9F",ScheduleCompile!Q91)),ISNUMBER(FIND("4F",ScheduleCompile!Q91))),VALUE(LEFT(ScheduleCompile!Q91,FIND("F",ScheduleCompile!Q91)-1)),ScheduleCompile!Q91)))))),"",IF(ScheduleCompile!Q91="Off",0,IF(ScheduleCompile!Q91="On",1,IF(ISNUMBER(ScheduleCompile!Q91),ScheduleCompile!Q91/1,IF(ISTEXT(ScheduleCompile!Q91),IF(OR(ISNUMBER(FIND("5F",ScheduleCompile!Q91)),ISNUMBER(FIND("0F",ScheduleCompile!Q91)),ISNUMBER(FIND("8F",ScheduleCompile!Q91)),ISNUMBER(FIND("1F",ScheduleCompile!Q91)),ISNUMBER(FIND("2F",ScheduleCompile!Q91)),ISNUMBER(FIND("3F",ScheduleCompile!Q91)),ISNUMBER(FIND("6F",ScheduleCompile!Q91)),ISNUMBER(FIND("7F",ScheduleCompile!Q91)),ISNUMBER(FIND("9F",ScheduleCompile!Q91)),ISNUMBER(FIND("4F",ScheduleCompile!Q91))),VALUE(LEFT(ScheduleCompile!Q91,FIND("F",ScheduleCompile!Q91)-1)),ScheduleCompile!Q91)))))))</f>
        <v>1</v>
      </c>
      <c r="W98" s="1">
        <f>IF(AND(ISERROR(IF(ScheduleCompile!R91="Off",0,IF(ScheduleCompile!R91="On",1,IF(ISNUMBER(ScheduleCompile!R91),ScheduleCompile!R91/1,IF(ISTEXT(ScheduleCompile!R91),IF(OR(ISNUMBER(FIND("5F",ScheduleCompile!R91)),ISNUMBER(FIND("0F",ScheduleCompile!R91)),ISNUMBER(FIND("8F",ScheduleCompile!R91)),ISNUMBER(FIND("1F",ScheduleCompile!R91)),ISNUMBER(FIND("2F",ScheduleCompile!R91)),ISNUMBER(FIND("3F",ScheduleCompile!R91)),ISNUMBER(FIND("6F",ScheduleCompile!R91)),ISNUMBER(FIND("7F",ScheduleCompile!R91)),ISNUMBER(FIND("9F",ScheduleCompile!R91)),ISNUMBER(FIND("4F",ScheduleCompile!R91))),VALUE(LEFT(ScheduleCompile!R91,FIND("F",ScheduleCompile!R91)-1)),ScheduleCompile!R91)))))),ISTEXT(ScheduleCompile!#REF!)),"ENDTABLE",IF(ISERROR(IF(ScheduleCompile!R91="Off",0,IF(ScheduleCompile!R91="On",1,IF(ISNUMBER(ScheduleCompile!R91),ScheduleCompile!R91/1,IF(ISTEXT(ScheduleCompile!R91),IF(OR(ISNUMBER(FIND("5F",ScheduleCompile!R91)),ISNUMBER(FIND("0F",ScheduleCompile!R91)),ISNUMBER(FIND("8F",ScheduleCompile!R91)),ISNUMBER(FIND("1F",ScheduleCompile!R91)),ISNUMBER(FIND("2F",ScheduleCompile!R91)),ISNUMBER(FIND("3F",ScheduleCompile!R91)),ISNUMBER(FIND("6F",ScheduleCompile!R91)),ISNUMBER(FIND("7F",ScheduleCompile!R91)),ISNUMBER(FIND("9F",ScheduleCompile!R91)),ISNUMBER(FIND("4F",ScheduleCompile!R91))),VALUE(LEFT(ScheduleCompile!R91,FIND("F",ScheduleCompile!R91)-1)),ScheduleCompile!R91)))))),"",IF(ScheduleCompile!R91="Off",0,IF(ScheduleCompile!R91="On",1,IF(ISNUMBER(ScheduleCompile!R91),ScheduleCompile!R91/1,IF(ISTEXT(ScheduleCompile!R91),IF(OR(ISNUMBER(FIND("5F",ScheduleCompile!R91)),ISNUMBER(FIND("0F",ScheduleCompile!R91)),ISNUMBER(FIND("8F",ScheduleCompile!R91)),ISNUMBER(FIND("1F",ScheduleCompile!R91)),ISNUMBER(FIND("2F",ScheduleCompile!R91)),ISNUMBER(FIND("3F",ScheduleCompile!R91)),ISNUMBER(FIND("6F",ScheduleCompile!R91)),ISNUMBER(FIND("7F",ScheduleCompile!R91)),ISNUMBER(FIND("9F",ScheduleCompile!R91)),ISNUMBER(FIND("4F",ScheduleCompile!R91))),VALUE(LEFT(ScheduleCompile!R91,FIND("F",ScheduleCompile!R91)-1)),ScheduleCompile!R91)))))))</f>
        <v>0</v>
      </c>
      <c r="X98" s="1">
        <f>IF(AND(ISERROR(IF(ScheduleCompile!S91="Off",0,IF(ScheduleCompile!S91="On",1,IF(ISNUMBER(ScheduleCompile!S91),ScheduleCompile!S91/1,IF(ISTEXT(ScheduleCompile!S91),IF(OR(ISNUMBER(FIND("5F",ScheduleCompile!S91)),ISNUMBER(FIND("0F",ScheduleCompile!S91)),ISNUMBER(FIND("8F",ScheduleCompile!S91)),ISNUMBER(FIND("1F",ScheduleCompile!S91)),ISNUMBER(FIND("2F",ScheduleCompile!S91)),ISNUMBER(FIND("3F",ScheduleCompile!S91)),ISNUMBER(FIND("6F",ScheduleCompile!S91)),ISNUMBER(FIND("7F",ScheduleCompile!S91)),ISNUMBER(FIND("9F",ScheduleCompile!S91)),ISNUMBER(FIND("4F",ScheduleCompile!S91))),VALUE(LEFT(ScheduleCompile!S91,FIND("F",ScheduleCompile!S91)-1)),ScheduleCompile!S91)))))),ISTEXT(ScheduleCompile!#REF!)),"ENDTABLE",IF(ISERROR(IF(ScheduleCompile!S91="Off",0,IF(ScheduleCompile!S91="On",1,IF(ISNUMBER(ScheduleCompile!S91),ScheduleCompile!S91/1,IF(ISTEXT(ScheduleCompile!S91),IF(OR(ISNUMBER(FIND("5F",ScheduleCompile!S91)),ISNUMBER(FIND("0F",ScheduleCompile!S91)),ISNUMBER(FIND("8F",ScheduleCompile!S91)),ISNUMBER(FIND("1F",ScheduleCompile!S91)),ISNUMBER(FIND("2F",ScheduleCompile!S91)),ISNUMBER(FIND("3F",ScheduleCompile!S91)),ISNUMBER(FIND("6F",ScheduleCompile!S91)),ISNUMBER(FIND("7F",ScheduleCompile!S91)),ISNUMBER(FIND("9F",ScheduleCompile!S91)),ISNUMBER(FIND("4F",ScheduleCompile!S91))),VALUE(LEFT(ScheduleCompile!S91,FIND("F",ScheduleCompile!S91)-1)),ScheduleCompile!S91)))))),"",IF(ScheduleCompile!S91="Off",0,IF(ScheduleCompile!S91="On",1,IF(ISNUMBER(ScheduleCompile!S91),ScheduleCompile!S91/1,IF(ISTEXT(ScheduleCompile!S91),IF(OR(ISNUMBER(FIND("5F",ScheduleCompile!S91)),ISNUMBER(FIND("0F",ScheduleCompile!S91)),ISNUMBER(FIND("8F",ScheduleCompile!S91)),ISNUMBER(FIND("1F",ScheduleCompile!S91)),ISNUMBER(FIND("2F",ScheduleCompile!S91)),ISNUMBER(FIND("3F",ScheduleCompile!S91)),ISNUMBER(FIND("6F",ScheduleCompile!S91)),ISNUMBER(FIND("7F",ScheduleCompile!S91)),ISNUMBER(FIND("9F",ScheduleCompile!S91)),ISNUMBER(FIND("4F",ScheduleCompile!S91))),VALUE(LEFT(ScheduleCompile!S91,FIND("F",ScheduleCompile!S91)-1)),ScheduleCompile!S91)))))))</f>
        <v>0</v>
      </c>
      <c r="Y98" s="1">
        <f>IF(AND(ISERROR(IF(ScheduleCompile!T91="Off",0,IF(ScheduleCompile!T91="On",1,IF(ISNUMBER(ScheduleCompile!T91),ScheduleCompile!T91/1,IF(ISTEXT(ScheduleCompile!T91),IF(OR(ISNUMBER(FIND("5F",ScheduleCompile!T91)),ISNUMBER(FIND("0F",ScheduleCompile!T91)),ISNUMBER(FIND("8F",ScheduleCompile!T91)),ISNUMBER(FIND("1F",ScheduleCompile!T91)),ISNUMBER(FIND("2F",ScheduleCompile!T91)),ISNUMBER(FIND("3F",ScheduleCompile!T91)),ISNUMBER(FIND("6F",ScheduleCompile!T91)),ISNUMBER(FIND("7F",ScheduleCompile!T91)),ISNUMBER(FIND("9F",ScheduleCompile!T91)),ISNUMBER(FIND("4F",ScheduleCompile!T91))),VALUE(LEFT(ScheduleCompile!T91,FIND("F",ScheduleCompile!T91)-1)),ScheduleCompile!T91)))))),ISTEXT(ScheduleCompile!#REF!)),"ENDTABLE",IF(ISERROR(IF(ScheduleCompile!T91="Off",0,IF(ScheduleCompile!T91="On",1,IF(ISNUMBER(ScheduleCompile!T91),ScheduleCompile!T91/1,IF(ISTEXT(ScheduleCompile!T91),IF(OR(ISNUMBER(FIND("5F",ScheduleCompile!T91)),ISNUMBER(FIND("0F",ScheduleCompile!T91)),ISNUMBER(FIND("8F",ScheduleCompile!T91)),ISNUMBER(FIND("1F",ScheduleCompile!T91)),ISNUMBER(FIND("2F",ScheduleCompile!T91)),ISNUMBER(FIND("3F",ScheduleCompile!T91)),ISNUMBER(FIND("6F",ScheduleCompile!T91)),ISNUMBER(FIND("7F",ScheduleCompile!T91)),ISNUMBER(FIND("9F",ScheduleCompile!T91)),ISNUMBER(FIND("4F",ScheduleCompile!T91))),VALUE(LEFT(ScheduleCompile!T91,FIND("F",ScheduleCompile!T91)-1)),ScheduleCompile!T91)))))),"",IF(ScheduleCompile!T91="Off",0,IF(ScheduleCompile!T91="On",1,IF(ISNUMBER(ScheduleCompile!T91),ScheduleCompile!T91/1,IF(ISTEXT(ScheduleCompile!T91),IF(OR(ISNUMBER(FIND("5F",ScheduleCompile!T91)),ISNUMBER(FIND("0F",ScheduleCompile!T91)),ISNUMBER(FIND("8F",ScheduleCompile!T91)),ISNUMBER(FIND("1F",ScheduleCompile!T91)),ISNUMBER(FIND("2F",ScheduleCompile!T91)),ISNUMBER(FIND("3F",ScheduleCompile!T91)),ISNUMBER(FIND("6F",ScheduleCompile!T91)),ISNUMBER(FIND("7F",ScheduleCompile!T91)),ISNUMBER(FIND("9F",ScheduleCompile!T91)),ISNUMBER(FIND("4F",ScheduleCompile!T91))),VALUE(LEFT(ScheduleCompile!T91,FIND("F",ScheduleCompile!T91)-1)),ScheduleCompile!T91)))))))</f>
        <v>0</v>
      </c>
      <c r="Z98" s="1">
        <f>IF(AND(ISERROR(IF(ScheduleCompile!U91="Off",0,IF(ScheduleCompile!U91="On",1,IF(ISNUMBER(ScheduleCompile!U91),ScheduleCompile!U91/1,IF(ISTEXT(ScheduleCompile!U91),IF(OR(ISNUMBER(FIND("5F",ScheduleCompile!U91)),ISNUMBER(FIND("0F",ScheduleCompile!U91)),ISNUMBER(FIND("8F",ScheduleCompile!U91)),ISNUMBER(FIND("1F",ScheduleCompile!U91)),ISNUMBER(FIND("2F",ScheduleCompile!U91)),ISNUMBER(FIND("3F",ScheduleCompile!U91)),ISNUMBER(FIND("6F",ScheduleCompile!U91)),ISNUMBER(FIND("7F",ScheduleCompile!U91)),ISNUMBER(FIND("9F",ScheduleCompile!U91)),ISNUMBER(FIND("4F",ScheduleCompile!U91))),VALUE(LEFT(ScheduleCompile!U91,FIND("F",ScheduleCompile!U91)-1)),ScheduleCompile!U91)))))),ISTEXT(ScheduleCompile!#REF!)),"ENDTABLE",IF(ISERROR(IF(ScheduleCompile!U91="Off",0,IF(ScheduleCompile!U91="On",1,IF(ISNUMBER(ScheduleCompile!U91),ScheduleCompile!U91/1,IF(ISTEXT(ScheduleCompile!U91),IF(OR(ISNUMBER(FIND("5F",ScheduleCompile!U91)),ISNUMBER(FIND("0F",ScheduleCompile!U91)),ISNUMBER(FIND("8F",ScheduleCompile!U91)),ISNUMBER(FIND("1F",ScheduleCompile!U91)),ISNUMBER(FIND("2F",ScheduleCompile!U91)),ISNUMBER(FIND("3F",ScheduleCompile!U91)),ISNUMBER(FIND("6F",ScheduleCompile!U91)),ISNUMBER(FIND("7F",ScheduleCompile!U91)),ISNUMBER(FIND("9F",ScheduleCompile!U91)),ISNUMBER(FIND("4F",ScheduleCompile!U91))),VALUE(LEFT(ScheduleCompile!U91,FIND("F",ScheduleCompile!U91)-1)),ScheduleCompile!U91)))))),"",IF(ScheduleCompile!U91="Off",0,IF(ScheduleCompile!U91="On",1,IF(ISNUMBER(ScheduleCompile!U91),ScheduleCompile!U91/1,IF(ISTEXT(ScheduleCompile!U91),IF(OR(ISNUMBER(FIND("5F",ScheduleCompile!U91)),ISNUMBER(FIND("0F",ScheduleCompile!U91)),ISNUMBER(FIND("8F",ScheduleCompile!U91)),ISNUMBER(FIND("1F",ScheduleCompile!U91)),ISNUMBER(FIND("2F",ScheduleCompile!U91)),ISNUMBER(FIND("3F",ScheduleCompile!U91)),ISNUMBER(FIND("6F",ScheduleCompile!U91)),ISNUMBER(FIND("7F",ScheduleCompile!U91)),ISNUMBER(FIND("9F",ScheduleCompile!U91)),ISNUMBER(FIND("4F",ScheduleCompile!U91))),VALUE(LEFT(ScheduleCompile!U91,FIND("F",ScheduleCompile!U91)-1)),ScheduleCompile!U91)))))))</f>
        <v>0</v>
      </c>
      <c r="AA98" s="1">
        <f>IF(AND(ISERROR(IF(ScheduleCompile!V91="Off",0,IF(ScheduleCompile!V91="On",1,IF(ISNUMBER(ScheduleCompile!V91),ScheduleCompile!V91/1,IF(ISTEXT(ScheduleCompile!V91),IF(OR(ISNUMBER(FIND("5F",ScheduleCompile!V91)),ISNUMBER(FIND("0F",ScheduleCompile!V91)),ISNUMBER(FIND("8F",ScheduleCompile!V91)),ISNUMBER(FIND("1F",ScheduleCompile!V91)),ISNUMBER(FIND("2F",ScheduleCompile!V91)),ISNUMBER(FIND("3F",ScheduleCompile!V91)),ISNUMBER(FIND("6F",ScheduleCompile!V91)),ISNUMBER(FIND("7F",ScheduleCompile!V91)),ISNUMBER(FIND("9F",ScheduleCompile!V91)),ISNUMBER(FIND("4F",ScheduleCompile!V91))),VALUE(LEFT(ScheduleCompile!V91,FIND("F",ScheduleCompile!V91)-1)),ScheduleCompile!V91)))))),ISTEXT(ScheduleCompile!#REF!)),"ENDTABLE",IF(ISERROR(IF(ScheduleCompile!V91="Off",0,IF(ScheduleCompile!V91="On",1,IF(ISNUMBER(ScheduleCompile!V91),ScheduleCompile!V91/1,IF(ISTEXT(ScheduleCompile!V91),IF(OR(ISNUMBER(FIND("5F",ScheduleCompile!V91)),ISNUMBER(FIND("0F",ScheduleCompile!V91)),ISNUMBER(FIND("8F",ScheduleCompile!V91)),ISNUMBER(FIND("1F",ScheduleCompile!V91)),ISNUMBER(FIND("2F",ScheduleCompile!V91)),ISNUMBER(FIND("3F",ScheduleCompile!V91)),ISNUMBER(FIND("6F",ScheduleCompile!V91)),ISNUMBER(FIND("7F",ScheduleCompile!V91)),ISNUMBER(FIND("9F",ScheduleCompile!V91)),ISNUMBER(FIND("4F",ScheduleCompile!V91))),VALUE(LEFT(ScheduleCompile!V91,FIND("F",ScheduleCompile!V91)-1)),ScheduleCompile!V91)))))),"",IF(ScheduleCompile!V91="Off",0,IF(ScheduleCompile!V91="On",1,IF(ISNUMBER(ScheduleCompile!V91),ScheduleCompile!V91/1,IF(ISTEXT(ScheduleCompile!V91),IF(OR(ISNUMBER(FIND("5F",ScheduleCompile!V91)),ISNUMBER(FIND("0F",ScheduleCompile!V91)),ISNUMBER(FIND("8F",ScheduleCompile!V91)),ISNUMBER(FIND("1F",ScheduleCompile!V91)),ISNUMBER(FIND("2F",ScheduleCompile!V91)),ISNUMBER(FIND("3F",ScheduleCompile!V91)),ISNUMBER(FIND("6F",ScheduleCompile!V91)),ISNUMBER(FIND("7F",ScheduleCompile!V91)),ISNUMBER(FIND("9F",ScheduleCompile!V91)),ISNUMBER(FIND("4F",ScheduleCompile!V91))),VALUE(LEFT(ScheduleCompile!V91,FIND("F",ScheduleCompile!V91)-1)),ScheduleCompile!V91)))))))</f>
        <v>0</v>
      </c>
      <c r="AB98" s="1">
        <f>IF(AND(ISERROR(IF(ScheduleCompile!W91="Off",0,IF(ScheduleCompile!W91="On",1,IF(ISNUMBER(ScheduleCompile!W91),ScheduleCompile!W91/1,IF(ISTEXT(ScheduleCompile!W91),IF(OR(ISNUMBER(FIND("5F",ScheduleCompile!W91)),ISNUMBER(FIND("0F",ScheduleCompile!W91)),ISNUMBER(FIND("8F",ScheduleCompile!W91)),ISNUMBER(FIND("1F",ScheduleCompile!W91)),ISNUMBER(FIND("2F",ScheduleCompile!W91)),ISNUMBER(FIND("3F",ScheduleCompile!W91)),ISNUMBER(FIND("6F",ScheduleCompile!W91)),ISNUMBER(FIND("7F",ScheduleCompile!W91)),ISNUMBER(FIND("9F",ScheduleCompile!W91)),ISNUMBER(FIND("4F",ScheduleCompile!W91))),VALUE(LEFT(ScheduleCompile!W91,FIND("F",ScheduleCompile!W91)-1)),ScheduleCompile!W91)))))),ISTEXT(ScheduleCompile!#REF!)),"ENDTABLE",IF(ISERROR(IF(ScheduleCompile!W91="Off",0,IF(ScheduleCompile!W91="On",1,IF(ISNUMBER(ScheduleCompile!W91),ScheduleCompile!W91/1,IF(ISTEXT(ScheduleCompile!W91),IF(OR(ISNUMBER(FIND("5F",ScheduleCompile!W91)),ISNUMBER(FIND("0F",ScheduleCompile!W91)),ISNUMBER(FIND("8F",ScheduleCompile!W91)),ISNUMBER(FIND("1F",ScheduleCompile!W91)),ISNUMBER(FIND("2F",ScheduleCompile!W91)),ISNUMBER(FIND("3F",ScheduleCompile!W91)),ISNUMBER(FIND("6F",ScheduleCompile!W91)),ISNUMBER(FIND("7F",ScheduleCompile!W91)),ISNUMBER(FIND("9F",ScheduleCompile!W91)),ISNUMBER(FIND("4F",ScheduleCompile!W91))),VALUE(LEFT(ScheduleCompile!W91,FIND("F",ScheduleCompile!W91)-1)),ScheduleCompile!W91)))))),"",IF(ScheduleCompile!W91="Off",0,IF(ScheduleCompile!W91="On",1,IF(ISNUMBER(ScheduleCompile!W91),ScheduleCompile!W91/1,IF(ISTEXT(ScheduleCompile!W91),IF(OR(ISNUMBER(FIND("5F",ScheduleCompile!W91)),ISNUMBER(FIND("0F",ScheduleCompile!W91)),ISNUMBER(FIND("8F",ScheduleCompile!W91)),ISNUMBER(FIND("1F",ScheduleCompile!W91)),ISNUMBER(FIND("2F",ScheduleCompile!W91)),ISNUMBER(FIND("3F",ScheduleCompile!W91)),ISNUMBER(FIND("6F",ScheduleCompile!W91)),ISNUMBER(FIND("7F",ScheduleCompile!W91)),ISNUMBER(FIND("9F",ScheduleCompile!W91)),ISNUMBER(FIND("4F",ScheduleCompile!W91))),VALUE(LEFT(ScheduleCompile!W91,FIND("F",ScheduleCompile!W91)-1)),ScheduleCompile!W91)))))))</f>
        <v>0</v>
      </c>
      <c r="AC98" s="1">
        <f>IF(AND(ISERROR(IF(ScheduleCompile!X91="Off",0,IF(ScheduleCompile!X91="On",1,IF(ISNUMBER(ScheduleCompile!X91),ScheduleCompile!X91/1,IF(ISTEXT(ScheduleCompile!X91),IF(OR(ISNUMBER(FIND("5F",ScheduleCompile!X91)),ISNUMBER(FIND("0F",ScheduleCompile!X91)),ISNUMBER(FIND("8F",ScheduleCompile!X91)),ISNUMBER(FIND("1F",ScheduleCompile!X91)),ISNUMBER(FIND("2F",ScheduleCompile!X91)),ISNUMBER(FIND("3F",ScheduleCompile!X91)),ISNUMBER(FIND("6F",ScheduleCompile!X91)),ISNUMBER(FIND("7F",ScheduleCompile!X91)),ISNUMBER(FIND("9F",ScheduleCompile!X91)),ISNUMBER(FIND("4F",ScheduleCompile!X91))),VALUE(LEFT(ScheduleCompile!X91,FIND("F",ScheduleCompile!X91)-1)),ScheduleCompile!X91)))))),ISTEXT(ScheduleCompile!#REF!)),"ENDTABLE",IF(ISERROR(IF(ScheduleCompile!X91="Off",0,IF(ScheduleCompile!X91="On",1,IF(ISNUMBER(ScheduleCompile!X91),ScheduleCompile!X91/1,IF(ISTEXT(ScheduleCompile!X91),IF(OR(ISNUMBER(FIND("5F",ScheduleCompile!X91)),ISNUMBER(FIND("0F",ScheduleCompile!X91)),ISNUMBER(FIND("8F",ScheduleCompile!X91)),ISNUMBER(FIND("1F",ScheduleCompile!X91)),ISNUMBER(FIND("2F",ScheduleCompile!X91)),ISNUMBER(FIND("3F",ScheduleCompile!X91)),ISNUMBER(FIND("6F",ScheduleCompile!X91)),ISNUMBER(FIND("7F",ScheduleCompile!X91)),ISNUMBER(FIND("9F",ScheduleCompile!X91)),ISNUMBER(FIND("4F",ScheduleCompile!X91))),VALUE(LEFT(ScheduleCompile!X91,FIND("F",ScheduleCompile!X91)-1)),ScheduleCompile!X91)))))),"",IF(ScheduleCompile!X91="Off",0,IF(ScheduleCompile!X91="On",1,IF(ISNUMBER(ScheduleCompile!X91),ScheduleCompile!X91/1,IF(ISTEXT(ScheduleCompile!X91),IF(OR(ISNUMBER(FIND("5F",ScheduleCompile!X91)),ISNUMBER(FIND("0F",ScheduleCompile!X91)),ISNUMBER(FIND("8F",ScheduleCompile!X91)),ISNUMBER(FIND("1F",ScheduleCompile!X91)),ISNUMBER(FIND("2F",ScheduleCompile!X91)),ISNUMBER(FIND("3F",ScheduleCompile!X91)),ISNUMBER(FIND("6F",ScheduleCompile!X91)),ISNUMBER(FIND("7F",ScheduleCompile!X91)),ISNUMBER(FIND("9F",ScheduleCompile!X91)),ISNUMBER(FIND("4F",ScheduleCompile!X91))),VALUE(LEFT(ScheduleCompile!X91,FIND("F",ScheduleCompile!X91)-1)),ScheduleCompile!X91)))))))</f>
        <v>0</v>
      </c>
      <c r="AD98" s="1">
        <f>IF(AND(ISERROR(IF(ScheduleCompile!Y91="Off",0,IF(ScheduleCompile!Y91="On",1,IF(ISNUMBER(ScheduleCompile!Y91),ScheduleCompile!Y91/1,IF(ISTEXT(ScheduleCompile!Y91),IF(OR(ISNUMBER(FIND("5F",ScheduleCompile!Y91)),ISNUMBER(FIND("0F",ScheduleCompile!Y91)),ISNUMBER(FIND("8F",ScheduleCompile!Y91)),ISNUMBER(FIND("1F",ScheduleCompile!Y91)),ISNUMBER(FIND("2F",ScheduleCompile!Y91)),ISNUMBER(FIND("3F",ScheduleCompile!Y91)),ISNUMBER(FIND("6F",ScheduleCompile!Y91)),ISNUMBER(FIND("7F",ScheduleCompile!Y91)),ISNUMBER(FIND("9F",ScheduleCompile!Y91)),ISNUMBER(FIND("4F",ScheduleCompile!Y91))),VALUE(LEFT(ScheduleCompile!Y91,FIND("F",ScheduleCompile!Y91)-1)),ScheduleCompile!Y91)))))),ISTEXT(ScheduleCompile!#REF!)),"ENDTABLE",IF(ISERROR(IF(ScheduleCompile!Y91="Off",0,IF(ScheduleCompile!Y91="On",1,IF(ISNUMBER(ScheduleCompile!Y91),ScheduleCompile!Y91/1,IF(ISTEXT(ScheduleCompile!Y91),IF(OR(ISNUMBER(FIND("5F",ScheduleCompile!Y91)),ISNUMBER(FIND("0F",ScheduleCompile!Y91)),ISNUMBER(FIND("8F",ScheduleCompile!Y91)),ISNUMBER(FIND("1F",ScheduleCompile!Y91)),ISNUMBER(FIND("2F",ScheduleCompile!Y91)),ISNUMBER(FIND("3F",ScheduleCompile!Y91)),ISNUMBER(FIND("6F",ScheduleCompile!Y91)),ISNUMBER(FIND("7F",ScheduleCompile!Y91)),ISNUMBER(FIND("9F",ScheduleCompile!Y91)),ISNUMBER(FIND("4F",ScheduleCompile!Y91))),VALUE(LEFT(ScheduleCompile!Y91,FIND("F",ScheduleCompile!Y91)-1)),ScheduleCompile!Y91)))))),"",IF(ScheduleCompile!Y91="Off",0,IF(ScheduleCompile!Y91="On",1,IF(ISNUMBER(ScheduleCompile!Y91),ScheduleCompile!Y91/1,IF(ISTEXT(ScheduleCompile!Y91),IF(OR(ISNUMBER(FIND("5F",ScheduleCompile!Y91)),ISNUMBER(FIND("0F",ScheduleCompile!Y91)),ISNUMBER(FIND("8F",ScheduleCompile!Y91)),ISNUMBER(FIND("1F",ScheduleCompile!Y91)),ISNUMBER(FIND("2F",ScheduleCompile!Y91)),ISNUMBER(FIND("3F",ScheduleCompile!Y91)),ISNUMBER(FIND("6F",ScheduleCompile!Y91)),ISNUMBER(FIND("7F",ScheduleCompile!Y91)),ISNUMBER(FIND("9F",ScheduleCompile!Y91)),ISNUMBER(FIND("4F",ScheduleCompile!Y91))),VALUE(LEFT(ScheduleCompile!Y91,FIND("F",ScheduleCompile!Y91)-1)),ScheduleCompile!Y91)))))))</f>
        <v>0</v>
      </c>
    </row>
    <row r="99" spans="1:30" x14ac:dyDescent="0.25">
      <c r="A99" t="str">
        <f t="shared" si="4"/>
        <v>SchDay "HealthServiceHotWaterWD"  Type = "Fraction" Hr = (0.01, 0.01, 0.01, 0.01, 0.01, 0.01, 0.01, 0.17, 0.58, 0.66, 0.78, 0.82, 0.71, 0.82, 0.78, 0.74, 0.63, 0.41, 0.18, 0.18, 0.18, 0.1, 0.01, 0.01) ..</v>
      </c>
      <c r="B99" s="1" t="s">
        <v>623</v>
      </c>
      <c r="C99" t="str">
        <f t="shared" si="5"/>
        <v xml:space="preserve">SchDay "HealthServiceHotWaterWD"  Type = "Fraction" Hr = </v>
      </c>
      <c r="D99" t="str">
        <f t="shared" si="6"/>
        <v>(0.01, 0.01, 0.01, 0.01, 0.01, 0.01, 0.01, 0.17, 0.58, 0.66, 0.78, 0.82, 0.71, 0.82, 0.78, 0.74, 0.63, 0.41, 0.18, 0.18, 0.18, 0.1, 0.01, 0.01) ..</v>
      </c>
      <c r="E99" s="30" t="str">
        <f>ScheduleCompile!A92</f>
        <v>HealthServiceHotWaterWD</v>
      </c>
      <c r="F99" t="str">
        <f t="shared" si="7"/>
        <v>Fraction</v>
      </c>
      <c r="G99" s="1">
        <f>IF(AND(ISERROR(IF(ScheduleCompile!B92="Off",0,IF(ScheduleCompile!B92="On",1,IF(ISNUMBER(ScheduleCompile!B92),ScheduleCompile!B92/1,IF(ISTEXT(ScheduleCompile!B92),IF(OR(ISNUMBER(FIND("5F",ScheduleCompile!B92)),ISNUMBER(FIND("0F",ScheduleCompile!B92)),ISNUMBER(FIND("8F",ScheduleCompile!B92)),ISNUMBER(FIND("1F",ScheduleCompile!B92)),ISNUMBER(FIND("2F",ScheduleCompile!B92)),ISNUMBER(FIND("3F",ScheduleCompile!B92)),ISNUMBER(FIND("6F",ScheduleCompile!B92)),ISNUMBER(FIND("7F",ScheduleCompile!B92)),ISNUMBER(FIND("9F",ScheduleCompile!B92)),ISNUMBER(FIND("4F",ScheduleCompile!B92))),VALUE(LEFT(ScheduleCompile!B92,FIND("F",ScheduleCompile!B92)-1)),ScheduleCompile!B92)))))),ISTEXT(ScheduleCompile!#REF!)),"ENDTABLE",IF(ISERROR(IF(ScheduleCompile!B92="Off",0,IF(ScheduleCompile!B92="On",1,IF(ISNUMBER(ScheduleCompile!B92),ScheduleCompile!B92/1,IF(ISTEXT(ScheduleCompile!B92),IF(OR(ISNUMBER(FIND("5F",ScheduleCompile!B92)),ISNUMBER(FIND("0F",ScheduleCompile!B92)),ISNUMBER(FIND("8F",ScheduleCompile!B92)),ISNUMBER(FIND("1F",ScheduleCompile!B92)),ISNUMBER(FIND("2F",ScheduleCompile!B92)),ISNUMBER(FIND("3F",ScheduleCompile!B92)),ISNUMBER(FIND("6F",ScheduleCompile!B92)),ISNUMBER(FIND("7F",ScheduleCompile!B92)),ISNUMBER(FIND("9F",ScheduleCompile!B92)),ISNUMBER(FIND("4F",ScheduleCompile!B92))),VALUE(LEFT(ScheduleCompile!B92,FIND("F",ScheduleCompile!B92)-1)),ScheduleCompile!B92)))))),"",IF(ScheduleCompile!B92="Off",0,IF(ScheduleCompile!B92="On",1,IF(ISNUMBER(ScheduleCompile!B92),ScheduleCompile!B92/1,IF(ISTEXT(ScheduleCompile!B92),IF(OR(ISNUMBER(FIND("5F",ScheduleCompile!B92)),ISNUMBER(FIND("0F",ScheduleCompile!B92)),ISNUMBER(FIND("8F",ScheduleCompile!B92)),ISNUMBER(FIND("1F",ScheduleCompile!B92)),ISNUMBER(FIND("2F",ScheduleCompile!B92)),ISNUMBER(FIND("3F",ScheduleCompile!B92)),ISNUMBER(FIND("6F",ScheduleCompile!B92)),ISNUMBER(FIND("7F",ScheduleCompile!B92)),ISNUMBER(FIND("9F",ScheduleCompile!B92)),ISNUMBER(FIND("4F",ScheduleCompile!B92))),VALUE(LEFT(ScheduleCompile!B92,FIND("F",ScheduleCompile!B92)-1)),ScheduleCompile!B92)))))))</f>
        <v>0.01</v>
      </c>
      <c r="H99" s="1">
        <f>IF(AND(ISERROR(IF(ScheduleCompile!C92="Off",0,IF(ScheduleCompile!C92="On",1,IF(ISNUMBER(ScheduleCompile!C92),ScheduleCompile!C92/1,IF(ISTEXT(ScheduleCompile!C92),IF(OR(ISNUMBER(FIND("5F",ScheduleCompile!C92)),ISNUMBER(FIND("0F",ScheduleCompile!C92)),ISNUMBER(FIND("8F",ScheduleCompile!C92)),ISNUMBER(FIND("1F",ScheduleCompile!C92)),ISNUMBER(FIND("2F",ScheduleCompile!C92)),ISNUMBER(FIND("3F",ScheduleCompile!C92)),ISNUMBER(FIND("6F",ScheduleCompile!C92)),ISNUMBER(FIND("7F",ScheduleCompile!C92)),ISNUMBER(FIND("9F",ScheduleCompile!C92)),ISNUMBER(FIND("4F",ScheduleCompile!C92))),VALUE(LEFT(ScheduleCompile!C92,FIND("F",ScheduleCompile!C92)-1)),ScheduleCompile!C92)))))),ISTEXT(ScheduleCompile!#REF!)),"ENDTABLE",IF(ISERROR(IF(ScheduleCompile!C92="Off",0,IF(ScheduleCompile!C92="On",1,IF(ISNUMBER(ScheduleCompile!C92),ScheduleCompile!C92/1,IF(ISTEXT(ScheduleCompile!C92),IF(OR(ISNUMBER(FIND("5F",ScheduleCompile!C92)),ISNUMBER(FIND("0F",ScheduleCompile!C92)),ISNUMBER(FIND("8F",ScheduleCompile!C92)),ISNUMBER(FIND("1F",ScheduleCompile!C92)),ISNUMBER(FIND("2F",ScheduleCompile!C92)),ISNUMBER(FIND("3F",ScheduleCompile!C92)),ISNUMBER(FIND("6F",ScheduleCompile!C92)),ISNUMBER(FIND("7F",ScheduleCompile!C92)),ISNUMBER(FIND("9F",ScheduleCompile!C92)),ISNUMBER(FIND("4F",ScheduleCompile!C92))),VALUE(LEFT(ScheduleCompile!C92,FIND("F",ScheduleCompile!C92)-1)),ScheduleCompile!C92)))))),"",IF(ScheduleCompile!C92="Off",0,IF(ScheduleCompile!C92="On",1,IF(ISNUMBER(ScheduleCompile!C92),ScheduleCompile!C92/1,IF(ISTEXT(ScheduleCompile!C92),IF(OR(ISNUMBER(FIND("5F",ScheduleCompile!C92)),ISNUMBER(FIND("0F",ScheduleCompile!C92)),ISNUMBER(FIND("8F",ScheduleCompile!C92)),ISNUMBER(FIND("1F",ScheduleCompile!C92)),ISNUMBER(FIND("2F",ScheduleCompile!C92)),ISNUMBER(FIND("3F",ScheduleCompile!C92)),ISNUMBER(FIND("6F",ScheduleCompile!C92)),ISNUMBER(FIND("7F",ScheduleCompile!C92)),ISNUMBER(FIND("9F",ScheduleCompile!C92)),ISNUMBER(FIND("4F",ScheduleCompile!C92))),VALUE(LEFT(ScheduleCompile!C92,FIND("F",ScheduleCompile!C92)-1)),ScheduleCompile!C92)))))))</f>
        <v>0.01</v>
      </c>
      <c r="I99" s="1">
        <f>IF(AND(ISERROR(IF(ScheduleCompile!D92="Off",0,IF(ScheduleCompile!D92="On",1,IF(ISNUMBER(ScheduleCompile!D92),ScheduleCompile!D92/1,IF(ISTEXT(ScheduleCompile!D92),IF(OR(ISNUMBER(FIND("5F",ScheduleCompile!D92)),ISNUMBER(FIND("0F",ScheduleCompile!D92)),ISNUMBER(FIND("8F",ScheduleCompile!D92)),ISNUMBER(FIND("1F",ScheduleCompile!D92)),ISNUMBER(FIND("2F",ScheduleCompile!D92)),ISNUMBER(FIND("3F",ScheduleCompile!D92)),ISNUMBER(FIND("6F",ScheduleCompile!D92)),ISNUMBER(FIND("7F",ScheduleCompile!D92)),ISNUMBER(FIND("9F",ScheduleCompile!D92)),ISNUMBER(FIND("4F",ScheduleCompile!D92))),VALUE(LEFT(ScheduleCompile!D92,FIND("F",ScheduleCompile!D92)-1)),ScheduleCompile!D92)))))),ISTEXT(ScheduleCompile!#REF!)),"ENDTABLE",IF(ISERROR(IF(ScheduleCompile!D92="Off",0,IF(ScheduleCompile!D92="On",1,IF(ISNUMBER(ScheduleCompile!D92),ScheduleCompile!D92/1,IF(ISTEXT(ScheduleCompile!D92),IF(OR(ISNUMBER(FIND("5F",ScheduleCompile!D92)),ISNUMBER(FIND("0F",ScheduleCompile!D92)),ISNUMBER(FIND("8F",ScheduleCompile!D92)),ISNUMBER(FIND("1F",ScheduleCompile!D92)),ISNUMBER(FIND("2F",ScheduleCompile!D92)),ISNUMBER(FIND("3F",ScheduleCompile!D92)),ISNUMBER(FIND("6F",ScheduleCompile!D92)),ISNUMBER(FIND("7F",ScheduleCompile!D92)),ISNUMBER(FIND("9F",ScheduleCompile!D92)),ISNUMBER(FIND("4F",ScheduleCompile!D92))),VALUE(LEFT(ScheduleCompile!D92,FIND("F",ScheduleCompile!D92)-1)),ScheduleCompile!D92)))))),"",IF(ScheduleCompile!D92="Off",0,IF(ScheduleCompile!D92="On",1,IF(ISNUMBER(ScheduleCompile!D92),ScheduleCompile!D92/1,IF(ISTEXT(ScheduleCompile!D92),IF(OR(ISNUMBER(FIND("5F",ScheduleCompile!D92)),ISNUMBER(FIND("0F",ScheduleCompile!D92)),ISNUMBER(FIND("8F",ScheduleCompile!D92)),ISNUMBER(FIND("1F",ScheduleCompile!D92)),ISNUMBER(FIND("2F",ScheduleCompile!D92)),ISNUMBER(FIND("3F",ScheduleCompile!D92)),ISNUMBER(FIND("6F",ScheduleCompile!D92)),ISNUMBER(FIND("7F",ScheduleCompile!D92)),ISNUMBER(FIND("9F",ScheduleCompile!D92)),ISNUMBER(FIND("4F",ScheduleCompile!D92))),VALUE(LEFT(ScheduleCompile!D92,FIND("F",ScheduleCompile!D92)-1)),ScheduleCompile!D92)))))))</f>
        <v>0.01</v>
      </c>
      <c r="J99" s="1">
        <f>IF(AND(ISERROR(IF(ScheduleCompile!E92="Off",0,IF(ScheduleCompile!E92="On",1,IF(ISNUMBER(ScheduleCompile!E92),ScheduleCompile!E92/1,IF(ISTEXT(ScheduleCompile!E92),IF(OR(ISNUMBER(FIND("5F",ScheduleCompile!E92)),ISNUMBER(FIND("0F",ScheduleCompile!E92)),ISNUMBER(FIND("8F",ScheduleCompile!E92)),ISNUMBER(FIND("1F",ScheduleCompile!E92)),ISNUMBER(FIND("2F",ScheduleCompile!E92)),ISNUMBER(FIND("3F",ScheduleCompile!E92)),ISNUMBER(FIND("6F",ScheduleCompile!E92)),ISNUMBER(FIND("7F",ScheduleCompile!E92)),ISNUMBER(FIND("9F",ScheduleCompile!E92)),ISNUMBER(FIND("4F",ScheduleCompile!E92))),VALUE(LEFT(ScheduleCompile!E92,FIND("F",ScheduleCompile!E92)-1)),ScheduleCompile!E92)))))),ISTEXT(ScheduleCompile!#REF!)),"ENDTABLE",IF(ISERROR(IF(ScheduleCompile!E92="Off",0,IF(ScheduleCompile!E92="On",1,IF(ISNUMBER(ScheduleCompile!E92),ScheduleCompile!E92/1,IF(ISTEXT(ScheduleCompile!E92),IF(OR(ISNUMBER(FIND("5F",ScheduleCompile!E92)),ISNUMBER(FIND("0F",ScheduleCompile!E92)),ISNUMBER(FIND("8F",ScheduleCompile!E92)),ISNUMBER(FIND("1F",ScheduleCompile!E92)),ISNUMBER(FIND("2F",ScheduleCompile!E92)),ISNUMBER(FIND("3F",ScheduleCompile!E92)),ISNUMBER(FIND("6F",ScheduleCompile!E92)),ISNUMBER(FIND("7F",ScheduleCompile!E92)),ISNUMBER(FIND("9F",ScheduleCompile!E92)),ISNUMBER(FIND("4F",ScheduleCompile!E92))),VALUE(LEFT(ScheduleCompile!E92,FIND("F",ScheduleCompile!E92)-1)),ScheduleCompile!E92)))))),"",IF(ScheduleCompile!E92="Off",0,IF(ScheduleCompile!E92="On",1,IF(ISNUMBER(ScheduleCompile!E92),ScheduleCompile!E92/1,IF(ISTEXT(ScheduleCompile!E92),IF(OR(ISNUMBER(FIND("5F",ScheduleCompile!E92)),ISNUMBER(FIND("0F",ScheduleCompile!E92)),ISNUMBER(FIND("8F",ScheduleCompile!E92)),ISNUMBER(FIND("1F",ScheduleCompile!E92)),ISNUMBER(FIND("2F",ScheduleCompile!E92)),ISNUMBER(FIND("3F",ScheduleCompile!E92)),ISNUMBER(FIND("6F",ScheduleCompile!E92)),ISNUMBER(FIND("7F",ScheduleCompile!E92)),ISNUMBER(FIND("9F",ScheduleCompile!E92)),ISNUMBER(FIND("4F",ScheduleCompile!E92))),VALUE(LEFT(ScheduleCompile!E92,FIND("F",ScheduleCompile!E92)-1)),ScheduleCompile!E92)))))))</f>
        <v>0.01</v>
      </c>
      <c r="K99" s="1">
        <f>IF(AND(ISERROR(IF(ScheduleCompile!F92="Off",0,IF(ScheduleCompile!F92="On",1,IF(ISNUMBER(ScheduleCompile!F92),ScheduleCompile!F92/1,IF(ISTEXT(ScheduleCompile!F92),IF(OR(ISNUMBER(FIND("5F",ScheduleCompile!F92)),ISNUMBER(FIND("0F",ScheduleCompile!F92)),ISNUMBER(FIND("8F",ScheduleCompile!F92)),ISNUMBER(FIND("1F",ScheduleCompile!F92)),ISNUMBER(FIND("2F",ScheduleCompile!F92)),ISNUMBER(FIND("3F",ScheduleCompile!F92)),ISNUMBER(FIND("6F",ScheduleCompile!F92)),ISNUMBER(FIND("7F",ScheduleCompile!F92)),ISNUMBER(FIND("9F",ScheduleCompile!F92)),ISNUMBER(FIND("4F",ScheduleCompile!F92))),VALUE(LEFT(ScheduleCompile!F92,FIND("F",ScheduleCompile!F92)-1)),ScheduleCompile!F92)))))),ISTEXT(ScheduleCompile!#REF!)),"ENDTABLE",IF(ISERROR(IF(ScheduleCompile!F92="Off",0,IF(ScheduleCompile!F92="On",1,IF(ISNUMBER(ScheduleCompile!F92),ScheduleCompile!F92/1,IF(ISTEXT(ScheduleCompile!F92),IF(OR(ISNUMBER(FIND("5F",ScheduleCompile!F92)),ISNUMBER(FIND("0F",ScheduleCompile!F92)),ISNUMBER(FIND("8F",ScheduleCompile!F92)),ISNUMBER(FIND("1F",ScheduleCompile!F92)),ISNUMBER(FIND("2F",ScheduleCompile!F92)),ISNUMBER(FIND("3F",ScheduleCompile!F92)),ISNUMBER(FIND("6F",ScheduleCompile!F92)),ISNUMBER(FIND("7F",ScheduleCompile!F92)),ISNUMBER(FIND("9F",ScheduleCompile!F92)),ISNUMBER(FIND("4F",ScheduleCompile!F92))),VALUE(LEFT(ScheduleCompile!F92,FIND("F",ScheduleCompile!F92)-1)),ScheduleCompile!F92)))))),"",IF(ScheduleCompile!F92="Off",0,IF(ScheduleCompile!F92="On",1,IF(ISNUMBER(ScheduleCompile!F92),ScheduleCompile!F92/1,IF(ISTEXT(ScheduleCompile!F92),IF(OR(ISNUMBER(FIND("5F",ScheduleCompile!F92)),ISNUMBER(FIND("0F",ScheduleCompile!F92)),ISNUMBER(FIND("8F",ScheduleCompile!F92)),ISNUMBER(FIND("1F",ScheduleCompile!F92)),ISNUMBER(FIND("2F",ScheduleCompile!F92)),ISNUMBER(FIND("3F",ScheduleCompile!F92)),ISNUMBER(FIND("6F",ScheduleCompile!F92)),ISNUMBER(FIND("7F",ScheduleCompile!F92)),ISNUMBER(FIND("9F",ScheduleCompile!F92)),ISNUMBER(FIND("4F",ScheduleCompile!F92))),VALUE(LEFT(ScheduleCompile!F92,FIND("F",ScheduleCompile!F92)-1)),ScheduleCompile!F92)))))))</f>
        <v>0.01</v>
      </c>
      <c r="L99" s="1">
        <f>IF(AND(ISERROR(IF(ScheduleCompile!G92="Off",0,IF(ScheduleCompile!G92="On",1,IF(ISNUMBER(ScheduleCompile!G92),ScheduleCompile!G92/1,IF(ISTEXT(ScheduleCompile!G92),IF(OR(ISNUMBER(FIND("5F",ScheduleCompile!G92)),ISNUMBER(FIND("0F",ScheduleCompile!G92)),ISNUMBER(FIND("8F",ScheduleCompile!G92)),ISNUMBER(FIND("1F",ScheduleCompile!G92)),ISNUMBER(FIND("2F",ScheduleCompile!G92)),ISNUMBER(FIND("3F",ScheduleCompile!G92)),ISNUMBER(FIND("6F",ScheduleCompile!G92)),ISNUMBER(FIND("7F",ScheduleCompile!G92)),ISNUMBER(FIND("9F",ScheduleCompile!G92)),ISNUMBER(FIND("4F",ScheduleCompile!G92))),VALUE(LEFT(ScheduleCompile!G92,FIND("F",ScheduleCompile!G92)-1)),ScheduleCompile!G92)))))),ISTEXT(ScheduleCompile!#REF!)),"ENDTABLE",IF(ISERROR(IF(ScheduleCompile!G92="Off",0,IF(ScheduleCompile!G92="On",1,IF(ISNUMBER(ScheduleCompile!G92),ScheduleCompile!G92/1,IF(ISTEXT(ScheduleCompile!G92),IF(OR(ISNUMBER(FIND("5F",ScheduleCompile!G92)),ISNUMBER(FIND("0F",ScheduleCompile!G92)),ISNUMBER(FIND("8F",ScheduleCompile!G92)),ISNUMBER(FIND("1F",ScheduleCompile!G92)),ISNUMBER(FIND("2F",ScheduleCompile!G92)),ISNUMBER(FIND("3F",ScheduleCompile!G92)),ISNUMBER(FIND("6F",ScheduleCompile!G92)),ISNUMBER(FIND("7F",ScheduleCompile!G92)),ISNUMBER(FIND("9F",ScheduleCompile!G92)),ISNUMBER(FIND("4F",ScheduleCompile!G92))),VALUE(LEFT(ScheduleCompile!G92,FIND("F",ScheduleCompile!G92)-1)),ScheduleCompile!G92)))))),"",IF(ScheduleCompile!G92="Off",0,IF(ScheduleCompile!G92="On",1,IF(ISNUMBER(ScheduleCompile!G92),ScheduleCompile!G92/1,IF(ISTEXT(ScheduleCompile!G92),IF(OR(ISNUMBER(FIND("5F",ScheduleCompile!G92)),ISNUMBER(FIND("0F",ScheduleCompile!G92)),ISNUMBER(FIND("8F",ScheduleCompile!G92)),ISNUMBER(FIND("1F",ScheduleCompile!G92)),ISNUMBER(FIND("2F",ScheduleCompile!G92)),ISNUMBER(FIND("3F",ScheduleCompile!G92)),ISNUMBER(FIND("6F",ScheduleCompile!G92)),ISNUMBER(FIND("7F",ScheduleCompile!G92)),ISNUMBER(FIND("9F",ScheduleCompile!G92)),ISNUMBER(FIND("4F",ScheduleCompile!G92))),VALUE(LEFT(ScheduleCompile!G92,FIND("F",ScheduleCompile!G92)-1)),ScheduleCompile!G92)))))))</f>
        <v>0.01</v>
      </c>
      <c r="M99" s="1">
        <f>IF(AND(ISERROR(IF(ScheduleCompile!H92="Off",0,IF(ScheduleCompile!H92="On",1,IF(ISNUMBER(ScheduleCompile!H92),ScheduleCompile!H92/1,IF(ISTEXT(ScheduleCompile!H92),IF(OR(ISNUMBER(FIND("5F",ScheduleCompile!H92)),ISNUMBER(FIND("0F",ScheduleCompile!H92)),ISNUMBER(FIND("8F",ScheduleCompile!H92)),ISNUMBER(FIND("1F",ScheduleCompile!H92)),ISNUMBER(FIND("2F",ScheduleCompile!H92)),ISNUMBER(FIND("3F",ScheduleCompile!H92)),ISNUMBER(FIND("6F",ScheduleCompile!H92)),ISNUMBER(FIND("7F",ScheduleCompile!H92)),ISNUMBER(FIND("9F",ScheduleCompile!H92)),ISNUMBER(FIND("4F",ScheduleCompile!H92))),VALUE(LEFT(ScheduleCompile!H92,FIND("F",ScheduleCompile!H92)-1)),ScheduleCompile!H92)))))),ISTEXT(ScheduleCompile!#REF!)),"ENDTABLE",IF(ISERROR(IF(ScheduleCompile!H92="Off",0,IF(ScheduleCompile!H92="On",1,IF(ISNUMBER(ScheduleCompile!H92),ScheduleCompile!H92/1,IF(ISTEXT(ScheduleCompile!H92),IF(OR(ISNUMBER(FIND("5F",ScheduleCompile!H92)),ISNUMBER(FIND("0F",ScheduleCompile!H92)),ISNUMBER(FIND("8F",ScheduleCompile!H92)),ISNUMBER(FIND("1F",ScheduleCompile!H92)),ISNUMBER(FIND("2F",ScheduleCompile!H92)),ISNUMBER(FIND("3F",ScheduleCompile!H92)),ISNUMBER(FIND("6F",ScheduleCompile!H92)),ISNUMBER(FIND("7F",ScheduleCompile!H92)),ISNUMBER(FIND("9F",ScheduleCompile!H92)),ISNUMBER(FIND("4F",ScheduleCompile!H92))),VALUE(LEFT(ScheduleCompile!H92,FIND("F",ScheduleCompile!H92)-1)),ScheduleCompile!H92)))))),"",IF(ScheduleCompile!H92="Off",0,IF(ScheduleCompile!H92="On",1,IF(ISNUMBER(ScheduleCompile!H92),ScheduleCompile!H92/1,IF(ISTEXT(ScheduleCompile!H92),IF(OR(ISNUMBER(FIND("5F",ScheduleCompile!H92)),ISNUMBER(FIND("0F",ScheduleCompile!H92)),ISNUMBER(FIND("8F",ScheduleCompile!H92)),ISNUMBER(FIND("1F",ScheduleCompile!H92)),ISNUMBER(FIND("2F",ScheduleCompile!H92)),ISNUMBER(FIND("3F",ScheduleCompile!H92)),ISNUMBER(FIND("6F",ScheduleCompile!H92)),ISNUMBER(FIND("7F",ScheduleCompile!H92)),ISNUMBER(FIND("9F",ScheduleCompile!H92)),ISNUMBER(FIND("4F",ScheduleCompile!H92))),VALUE(LEFT(ScheduleCompile!H92,FIND("F",ScheduleCompile!H92)-1)),ScheduleCompile!H92)))))))</f>
        <v>0.01</v>
      </c>
      <c r="N99" s="1">
        <f>IF(AND(ISERROR(IF(ScheduleCompile!I92="Off",0,IF(ScheduleCompile!I92="On",1,IF(ISNUMBER(ScheduleCompile!I92),ScheduleCompile!I92/1,IF(ISTEXT(ScheduleCompile!I92),IF(OR(ISNUMBER(FIND("5F",ScheduleCompile!I92)),ISNUMBER(FIND("0F",ScheduleCompile!I92)),ISNUMBER(FIND("8F",ScheduleCompile!I92)),ISNUMBER(FIND("1F",ScheduleCompile!I92)),ISNUMBER(FIND("2F",ScheduleCompile!I92)),ISNUMBER(FIND("3F",ScheduleCompile!I92)),ISNUMBER(FIND("6F",ScheduleCompile!I92)),ISNUMBER(FIND("7F",ScheduleCompile!I92)),ISNUMBER(FIND("9F",ScheduleCompile!I92)),ISNUMBER(FIND("4F",ScheduleCompile!I92))),VALUE(LEFT(ScheduleCompile!I92,FIND("F",ScheduleCompile!I92)-1)),ScheduleCompile!I92)))))),ISTEXT(ScheduleCompile!#REF!)),"ENDTABLE",IF(ISERROR(IF(ScheduleCompile!I92="Off",0,IF(ScheduleCompile!I92="On",1,IF(ISNUMBER(ScheduleCompile!I92),ScheduleCompile!I92/1,IF(ISTEXT(ScheduleCompile!I92),IF(OR(ISNUMBER(FIND("5F",ScheduleCompile!I92)),ISNUMBER(FIND("0F",ScheduleCompile!I92)),ISNUMBER(FIND("8F",ScheduleCompile!I92)),ISNUMBER(FIND("1F",ScheduleCompile!I92)),ISNUMBER(FIND("2F",ScheduleCompile!I92)),ISNUMBER(FIND("3F",ScheduleCompile!I92)),ISNUMBER(FIND("6F",ScheduleCompile!I92)),ISNUMBER(FIND("7F",ScheduleCompile!I92)),ISNUMBER(FIND("9F",ScheduleCompile!I92)),ISNUMBER(FIND("4F",ScheduleCompile!I92))),VALUE(LEFT(ScheduleCompile!I92,FIND("F",ScheduleCompile!I92)-1)),ScheduleCompile!I92)))))),"",IF(ScheduleCompile!I92="Off",0,IF(ScheduleCompile!I92="On",1,IF(ISNUMBER(ScheduleCompile!I92),ScheduleCompile!I92/1,IF(ISTEXT(ScheduleCompile!I92),IF(OR(ISNUMBER(FIND("5F",ScheduleCompile!I92)),ISNUMBER(FIND("0F",ScheduleCompile!I92)),ISNUMBER(FIND("8F",ScheduleCompile!I92)),ISNUMBER(FIND("1F",ScheduleCompile!I92)),ISNUMBER(FIND("2F",ScheduleCompile!I92)),ISNUMBER(FIND("3F",ScheduleCompile!I92)),ISNUMBER(FIND("6F",ScheduleCompile!I92)),ISNUMBER(FIND("7F",ScheduleCompile!I92)),ISNUMBER(FIND("9F",ScheduleCompile!I92)),ISNUMBER(FIND("4F",ScheduleCompile!I92))),VALUE(LEFT(ScheduleCompile!I92,FIND("F",ScheduleCompile!I92)-1)),ScheduleCompile!I92)))))))</f>
        <v>0.17</v>
      </c>
      <c r="O99" s="1">
        <f>IF(AND(ISERROR(IF(ScheduleCompile!J92="Off",0,IF(ScheduleCompile!J92="On",1,IF(ISNUMBER(ScheduleCompile!J92),ScheduleCompile!J92/1,IF(ISTEXT(ScheduleCompile!J92),IF(OR(ISNUMBER(FIND("5F",ScheduleCompile!J92)),ISNUMBER(FIND("0F",ScheduleCompile!J92)),ISNUMBER(FIND("8F",ScheduleCompile!J92)),ISNUMBER(FIND("1F",ScheduleCompile!J92)),ISNUMBER(FIND("2F",ScheduleCompile!J92)),ISNUMBER(FIND("3F",ScheduleCompile!J92)),ISNUMBER(FIND("6F",ScheduleCompile!J92)),ISNUMBER(FIND("7F",ScheduleCompile!J92)),ISNUMBER(FIND("9F",ScheduleCompile!J92)),ISNUMBER(FIND("4F",ScheduleCompile!J92))),VALUE(LEFT(ScheduleCompile!J92,FIND("F",ScheduleCompile!J92)-1)),ScheduleCompile!J92)))))),ISTEXT(ScheduleCompile!#REF!)),"ENDTABLE",IF(ISERROR(IF(ScheduleCompile!J92="Off",0,IF(ScheduleCompile!J92="On",1,IF(ISNUMBER(ScheduleCompile!J92),ScheduleCompile!J92/1,IF(ISTEXT(ScheduleCompile!J92),IF(OR(ISNUMBER(FIND("5F",ScheduleCompile!J92)),ISNUMBER(FIND("0F",ScheduleCompile!J92)),ISNUMBER(FIND("8F",ScheduleCompile!J92)),ISNUMBER(FIND("1F",ScheduleCompile!J92)),ISNUMBER(FIND("2F",ScheduleCompile!J92)),ISNUMBER(FIND("3F",ScheduleCompile!J92)),ISNUMBER(FIND("6F",ScheduleCompile!J92)),ISNUMBER(FIND("7F",ScheduleCompile!J92)),ISNUMBER(FIND("9F",ScheduleCompile!J92)),ISNUMBER(FIND("4F",ScheduleCompile!J92))),VALUE(LEFT(ScheduleCompile!J92,FIND("F",ScheduleCompile!J92)-1)),ScheduleCompile!J92)))))),"",IF(ScheduleCompile!J92="Off",0,IF(ScheduleCompile!J92="On",1,IF(ISNUMBER(ScheduleCompile!J92),ScheduleCompile!J92/1,IF(ISTEXT(ScheduleCompile!J92),IF(OR(ISNUMBER(FIND("5F",ScheduleCompile!J92)),ISNUMBER(FIND("0F",ScheduleCompile!J92)),ISNUMBER(FIND("8F",ScheduleCompile!J92)),ISNUMBER(FIND("1F",ScheduleCompile!J92)),ISNUMBER(FIND("2F",ScheduleCompile!J92)),ISNUMBER(FIND("3F",ScheduleCompile!J92)),ISNUMBER(FIND("6F",ScheduleCompile!J92)),ISNUMBER(FIND("7F",ScheduleCompile!J92)),ISNUMBER(FIND("9F",ScheduleCompile!J92)),ISNUMBER(FIND("4F",ScheduleCompile!J92))),VALUE(LEFT(ScheduleCompile!J92,FIND("F",ScheduleCompile!J92)-1)),ScheduleCompile!J92)))))))</f>
        <v>0.57999999999999996</v>
      </c>
      <c r="P99" s="1">
        <f>IF(AND(ISERROR(IF(ScheduleCompile!K92="Off",0,IF(ScheduleCompile!K92="On",1,IF(ISNUMBER(ScheduleCompile!K92),ScheduleCompile!K92/1,IF(ISTEXT(ScheduleCompile!K92),IF(OR(ISNUMBER(FIND("5F",ScheduleCompile!K92)),ISNUMBER(FIND("0F",ScheduleCompile!K92)),ISNUMBER(FIND("8F",ScheduleCompile!K92)),ISNUMBER(FIND("1F",ScheduleCompile!K92)),ISNUMBER(FIND("2F",ScheduleCompile!K92)),ISNUMBER(FIND("3F",ScheduleCompile!K92)),ISNUMBER(FIND("6F",ScheduleCompile!K92)),ISNUMBER(FIND("7F",ScheduleCompile!K92)),ISNUMBER(FIND("9F",ScheduleCompile!K92)),ISNUMBER(FIND("4F",ScheduleCompile!K92))),VALUE(LEFT(ScheduleCompile!K92,FIND("F",ScheduleCompile!K92)-1)),ScheduleCompile!K92)))))),ISTEXT(ScheduleCompile!#REF!)),"ENDTABLE",IF(ISERROR(IF(ScheduleCompile!K92="Off",0,IF(ScheduleCompile!K92="On",1,IF(ISNUMBER(ScheduleCompile!K92),ScheduleCompile!K92/1,IF(ISTEXT(ScheduleCompile!K92),IF(OR(ISNUMBER(FIND("5F",ScheduleCompile!K92)),ISNUMBER(FIND("0F",ScheduleCompile!K92)),ISNUMBER(FIND("8F",ScheduleCompile!K92)),ISNUMBER(FIND("1F",ScheduleCompile!K92)),ISNUMBER(FIND("2F",ScheduleCompile!K92)),ISNUMBER(FIND("3F",ScheduleCompile!K92)),ISNUMBER(FIND("6F",ScheduleCompile!K92)),ISNUMBER(FIND("7F",ScheduleCompile!K92)),ISNUMBER(FIND("9F",ScheduleCompile!K92)),ISNUMBER(FIND("4F",ScheduleCompile!K92))),VALUE(LEFT(ScheduleCompile!K92,FIND("F",ScheduleCompile!K92)-1)),ScheduleCompile!K92)))))),"",IF(ScheduleCompile!K92="Off",0,IF(ScheduleCompile!K92="On",1,IF(ISNUMBER(ScheduleCompile!K92),ScheduleCompile!K92/1,IF(ISTEXT(ScheduleCompile!K92),IF(OR(ISNUMBER(FIND("5F",ScheduleCompile!K92)),ISNUMBER(FIND("0F",ScheduleCompile!K92)),ISNUMBER(FIND("8F",ScheduleCompile!K92)),ISNUMBER(FIND("1F",ScheduleCompile!K92)),ISNUMBER(FIND("2F",ScheduleCompile!K92)),ISNUMBER(FIND("3F",ScheduleCompile!K92)),ISNUMBER(FIND("6F",ScheduleCompile!K92)),ISNUMBER(FIND("7F",ScheduleCompile!K92)),ISNUMBER(FIND("9F",ScheduleCompile!K92)),ISNUMBER(FIND("4F",ScheduleCompile!K92))),VALUE(LEFT(ScheduleCompile!K92,FIND("F",ScheduleCompile!K92)-1)),ScheduleCompile!K92)))))))</f>
        <v>0.66</v>
      </c>
      <c r="Q99" s="1">
        <f>IF(AND(ISERROR(IF(ScheduleCompile!L92="Off",0,IF(ScheduleCompile!L92="On",1,IF(ISNUMBER(ScheduleCompile!L92),ScheduleCompile!L92/1,IF(ISTEXT(ScheduleCompile!L92),IF(OR(ISNUMBER(FIND("5F",ScheduleCompile!L92)),ISNUMBER(FIND("0F",ScheduleCompile!L92)),ISNUMBER(FIND("8F",ScheduleCompile!L92)),ISNUMBER(FIND("1F",ScheduleCompile!L92)),ISNUMBER(FIND("2F",ScheduleCompile!L92)),ISNUMBER(FIND("3F",ScheduleCompile!L92)),ISNUMBER(FIND("6F",ScheduleCompile!L92)),ISNUMBER(FIND("7F",ScheduleCompile!L92)),ISNUMBER(FIND("9F",ScheduleCompile!L92)),ISNUMBER(FIND("4F",ScheduleCompile!L92))),VALUE(LEFT(ScheduleCompile!L92,FIND("F",ScheduleCompile!L92)-1)),ScheduleCompile!L92)))))),ISTEXT(ScheduleCompile!#REF!)),"ENDTABLE",IF(ISERROR(IF(ScheduleCompile!L92="Off",0,IF(ScheduleCompile!L92="On",1,IF(ISNUMBER(ScheduleCompile!L92),ScheduleCompile!L92/1,IF(ISTEXT(ScheduleCompile!L92),IF(OR(ISNUMBER(FIND("5F",ScheduleCompile!L92)),ISNUMBER(FIND("0F",ScheduleCompile!L92)),ISNUMBER(FIND("8F",ScheduleCompile!L92)),ISNUMBER(FIND("1F",ScheduleCompile!L92)),ISNUMBER(FIND("2F",ScheduleCompile!L92)),ISNUMBER(FIND("3F",ScheduleCompile!L92)),ISNUMBER(FIND("6F",ScheduleCompile!L92)),ISNUMBER(FIND("7F",ScheduleCompile!L92)),ISNUMBER(FIND("9F",ScheduleCompile!L92)),ISNUMBER(FIND("4F",ScheduleCompile!L92))),VALUE(LEFT(ScheduleCompile!L92,FIND("F",ScheduleCompile!L92)-1)),ScheduleCompile!L92)))))),"",IF(ScheduleCompile!L92="Off",0,IF(ScheduleCompile!L92="On",1,IF(ISNUMBER(ScheduleCompile!L92),ScheduleCompile!L92/1,IF(ISTEXT(ScheduleCompile!L92),IF(OR(ISNUMBER(FIND("5F",ScheduleCompile!L92)),ISNUMBER(FIND("0F",ScheduleCompile!L92)),ISNUMBER(FIND("8F",ScheduleCompile!L92)),ISNUMBER(FIND("1F",ScheduleCompile!L92)),ISNUMBER(FIND("2F",ScheduleCompile!L92)),ISNUMBER(FIND("3F",ScheduleCompile!L92)),ISNUMBER(FIND("6F",ScheduleCompile!L92)),ISNUMBER(FIND("7F",ScheduleCompile!L92)),ISNUMBER(FIND("9F",ScheduleCompile!L92)),ISNUMBER(FIND("4F",ScheduleCompile!L92))),VALUE(LEFT(ScheduleCompile!L92,FIND("F",ScheduleCompile!L92)-1)),ScheduleCompile!L92)))))))</f>
        <v>0.78</v>
      </c>
      <c r="R99" s="1">
        <f>IF(AND(ISERROR(IF(ScheduleCompile!M92="Off",0,IF(ScheduleCompile!M92="On",1,IF(ISNUMBER(ScheduleCompile!M92),ScheduleCompile!M92/1,IF(ISTEXT(ScheduleCompile!M92),IF(OR(ISNUMBER(FIND("5F",ScheduleCompile!M92)),ISNUMBER(FIND("0F",ScheduleCompile!M92)),ISNUMBER(FIND("8F",ScheduleCompile!M92)),ISNUMBER(FIND("1F",ScheduleCompile!M92)),ISNUMBER(FIND("2F",ScheduleCompile!M92)),ISNUMBER(FIND("3F",ScheduleCompile!M92)),ISNUMBER(FIND("6F",ScheduleCompile!M92)),ISNUMBER(FIND("7F",ScheduleCompile!M92)),ISNUMBER(FIND("9F",ScheduleCompile!M92)),ISNUMBER(FIND("4F",ScheduleCompile!M92))),VALUE(LEFT(ScheduleCompile!M92,FIND("F",ScheduleCompile!M92)-1)),ScheduleCompile!M92)))))),ISTEXT(ScheduleCompile!#REF!)),"ENDTABLE",IF(ISERROR(IF(ScheduleCompile!M92="Off",0,IF(ScheduleCompile!M92="On",1,IF(ISNUMBER(ScheduleCompile!M92),ScheduleCompile!M92/1,IF(ISTEXT(ScheduleCompile!M92),IF(OR(ISNUMBER(FIND("5F",ScheduleCompile!M92)),ISNUMBER(FIND("0F",ScheduleCompile!M92)),ISNUMBER(FIND("8F",ScheduleCompile!M92)),ISNUMBER(FIND("1F",ScheduleCompile!M92)),ISNUMBER(FIND("2F",ScheduleCompile!M92)),ISNUMBER(FIND("3F",ScheduleCompile!M92)),ISNUMBER(FIND("6F",ScheduleCompile!M92)),ISNUMBER(FIND("7F",ScheduleCompile!M92)),ISNUMBER(FIND("9F",ScheduleCompile!M92)),ISNUMBER(FIND("4F",ScheduleCompile!M92))),VALUE(LEFT(ScheduleCompile!M92,FIND("F",ScheduleCompile!M92)-1)),ScheduleCompile!M92)))))),"",IF(ScheduleCompile!M92="Off",0,IF(ScheduleCompile!M92="On",1,IF(ISNUMBER(ScheduleCompile!M92),ScheduleCompile!M92/1,IF(ISTEXT(ScheduleCompile!M92),IF(OR(ISNUMBER(FIND("5F",ScheduleCompile!M92)),ISNUMBER(FIND("0F",ScheduleCompile!M92)),ISNUMBER(FIND("8F",ScheduleCompile!M92)),ISNUMBER(FIND("1F",ScheduleCompile!M92)),ISNUMBER(FIND("2F",ScheduleCompile!M92)),ISNUMBER(FIND("3F",ScheduleCompile!M92)),ISNUMBER(FIND("6F",ScheduleCompile!M92)),ISNUMBER(FIND("7F",ScheduleCompile!M92)),ISNUMBER(FIND("9F",ScheduleCompile!M92)),ISNUMBER(FIND("4F",ScheduleCompile!M92))),VALUE(LEFT(ScheduleCompile!M92,FIND("F",ScheduleCompile!M92)-1)),ScheduleCompile!M92)))))))</f>
        <v>0.82</v>
      </c>
      <c r="S99" s="1">
        <f>IF(AND(ISERROR(IF(ScheduleCompile!N92="Off",0,IF(ScheduleCompile!N92="On",1,IF(ISNUMBER(ScheduleCompile!N92),ScheduleCompile!N92/1,IF(ISTEXT(ScheduleCompile!N92),IF(OR(ISNUMBER(FIND("5F",ScheduleCompile!N92)),ISNUMBER(FIND("0F",ScheduleCompile!N92)),ISNUMBER(FIND("8F",ScheduleCompile!N92)),ISNUMBER(FIND("1F",ScheduleCompile!N92)),ISNUMBER(FIND("2F",ScheduleCompile!N92)),ISNUMBER(FIND("3F",ScheduleCompile!N92)),ISNUMBER(FIND("6F",ScheduleCompile!N92)),ISNUMBER(FIND("7F",ScheduleCompile!N92)),ISNUMBER(FIND("9F",ScheduleCompile!N92)),ISNUMBER(FIND("4F",ScheduleCompile!N92))),VALUE(LEFT(ScheduleCompile!N92,FIND("F",ScheduleCompile!N92)-1)),ScheduleCompile!N92)))))),ISTEXT(ScheduleCompile!#REF!)),"ENDTABLE",IF(ISERROR(IF(ScheduleCompile!N92="Off",0,IF(ScheduleCompile!N92="On",1,IF(ISNUMBER(ScheduleCompile!N92),ScheduleCompile!N92/1,IF(ISTEXT(ScheduleCompile!N92),IF(OR(ISNUMBER(FIND("5F",ScheduleCompile!N92)),ISNUMBER(FIND("0F",ScheduleCompile!N92)),ISNUMBER(FIND("8F",ScheduleCompile!N92)),ISNUMBER(FIND("1F",ScheduleCompile!N92)),ISNUMBER(FIND("2F",ScheduleCompile!N92)),ISNUMBER(FIND("3F",ScheduleCompile!N92)),ISNUMBER(FIND("6F",ScheduleCompile!N92)),ISNUMBER(FIND("7F",ScheduleCompile!N92)),ISNUMBER(FIND("9F",ScheduleCompile!N92)),ISNUMBER(FIND("4F",ScheduleCompile!N92))),VALUE(LEFT(ScheduleCompile!N92,FIND("F",ScheduleCompile!N92)-1)),ScheduleCompile!N92)))))),"",IF(ScheduleCompile!N92="Off",0,IF(ScheduleCompile!N92="On",1,IF(ISNUMBER(ScheduleCompile!N92),ScheduleCompile!N92/1,IF(ISTEXT(ScheduleCompile!N92),IF(OR(ISNUMBER(FIND("5F",ScheduleCompile!N92)),ISNUMBER(FIND("0F",ScheduleCompile!N92)),ISNUMBER(FIND("8F",ScheduleCompile!N92)),ISNUMBER(FIND("1F",ScheduleCompile!N92)),ISNUMBER(FIND("2F",ScheduleCompile!N92)),ISNUMBER(FIND("3F",ScheduleCompile!N92)),ISNUMBER(FIND("6F",ScheduleCompile!N92)),ISNUMBER(FIND("7F",ScheduleCompile!N92)),ISNUMBER(FIND("9F",ScheduleCompile!N92)),ISNUMBER(FIND("4F",ScheduleCompile!N92))),VALUE(LEFT(ScheduleCompile!N92,FIND("F",ScheduleCompile!N92)-1)),ScheduleCompile!N92)))))))</f>
        <v>0.71</v>
      </c>
      <c r="T99" s="1">
        <f>IF(AND(ISERROR(IF(ScheduleCompile!O92="Off",0,IF(ScheduleCompile!O92="On",1,IF(ISNUMBER(ScheduleCompile!O92),ScheduleCompile!O92/1,IF(ISTEXT(ScheduleCompile!O92),IF(OR(ISNUMBER(FIND("5F",ScheduleCompile!O92)),ISNUMBER(FIND("0F",ScheduleCompile!O92)),ISNUMBER(FIND("8F",ScheduleCompile!O92)),ISNUMBER(FIND("1F",ScheduleCompile!O92)),ISNUMBER(FIND("2F",ScheduleCompile!O92)),ISNUMBER(FIND("3F",ScheduleCompile!O92)),ISNUMBER(FIND("6F",ScheduleCompile!O92)),ISNUMBER(FIND("7F",ScheduleCompile!O92)),ISNUMBER(FIND("9F",ScheduleCompile!O92)),ISNUMBER(FIND("4F",ScheduleCompile!O92))),VALUE(LEFT(ScheduleCompile!O92,FIND("F",ScheduleCompile!O92)-1)),ScheduleCompile!O92)))))),ISTEXT(ScheduleCompile!#REF!)),"ENDTABLE",IF(ISERROR(IF(ScheduleCompile!O92="Off",0,IF(ScheduleCompile!O92="On",1,IF(ISNUMBER(ScheduleCompile!O92),ScheduleCompile!O92/1,IF(ISTEXT(ScheduleCompile!O92),IF(OR(ISNUMBER(FIND("5F",ScheduleCompile!O92)),ISNUMBER(FIND("0F",ScheduleCompile!O92)),ISNUMBER(FIND("8F",ScheduleCompile!O92)),ISNUMBER(FIND("1F",ScheduleCompile!O92)),ISNUMBER(FIND("2F",ScheduleCompile!O92)),ISNUMBER(FIND("3F",ScheduleCompile!O92)),ISNUMBER(FIND("6F",ScheduleCompile!O92)),ISNUMBER(FIND("7F",ScheduleCompile!O92)),ISNUMBER(FIND("9F",ScheduleCompile!O92)),ISNUMBER(FIND("4F",ScheduleCompile!O92))),VALUE(LEFT(ScheduleCompile!O92,FIND("F",ScheduleCompile!O92)-1)),ScheduleCompile!O92)))))),"",IF(ScheduleCompile!O92="Off",0,IF(ScheduleCompile!O92="On",1,IF(ISNUMBER(ScheduleCompile!O92),ScheduleCompile!O92/1,IF(ISTEXT(ScheduleCompile!O92),IF(OR(ISNUMBER(FIND("5F",ScheduleCompile!O92)),ISNUMBER(FIND("0F",ScheduleCompile!O92)),ISNUMBER(FIND("8F",ScheduleCompile!O92)),ISNUMBER(FIND("1F",ScheduleCompile!O92)),ISNUMBER(FIND("2F",ScheduleCompile!O92)),ISNUMBER(FIND("3F",ScheduleCompile!O92)),ISNUMBER(FIND("6F",ScheduleCompile!O92)),ISNUMBER(FIND("7F",ScheduleCompile!O92)),ISNUMBER(FIND("9F",ScheduleCompile!O92)),ISNUMBER(FIND("4F",ScheduleCompile!O92))),VALUE(LEFT(ScheduleCompile!O92,FIND("F",ScheduleCompile!O92)-1)),ScheduleCompile!O92)))))))</f>
        <v>0.82</v>
      </c>
      <c r="U99" s="1">
        <f>IF(AND(ISERROR(IF(ScheduleCompile!P92="Off",0,IF(ScheduleCompile!P92="On",1,IF(ISNUMBER(ScheduleCompile!P92),ScheduleCompile!P92/1,IF(ISTEXT(ScheduleCompile!P92),IF(OR(ISNUMBER(FIND("5F",ScheduleCompile!P92)),ISNUMBER(FIND("0F",ScheduleCompile!P92)),ISNUMBER(FIND("8F",ScheduleCompile!P92)),ISNUMBER(FIND("1F",ScheduleCompile!P92)),ISNUMBER(FIND("2F",ScheduleCompile!P92)),ISNUMBER(FIND("3F",ScheduleCompile!P92)),ISNUMBER(FIND("6F",ScheduleCompile!P92)),ISNUMBER(FIND("7F",ScheduleCompile!P92)),ISNUMBER(FIND("9F",ScheduleCompile!P92)),ISNUMBER(FIND("4F",ScheduleCompile!P92))),VALUE(LEFT(ScheduleCompile!P92,FIND("F",ScheduleCompile!P92)-1)),ScheduleCompile!P92)))))),ISTEXT(ScheduleCompile!#REF!)),"ENDTABLE",IF(ISERROR(IF(ScheduleCompile!P92="Off",0,IF(ScheduleCompile!P92="On",1,IF(ISNUMBER(ScheduleCompile!P92),ScheduleCompile!P92/1,IF(ISTEXT(ScheduleCompile!P92),IF(OR(ISNUMBER(FIND("5F",ScheduleCompile!P92)),ISNUMBER(FIND("0F",ScheduleCompile!P92)),ISNUMBER(FIND("8F",ScheduleCompile!P92)),ISNUMBER(FIND("1F",ScheduleCompile!P92)),ISNUMBER(FIND("2F",ScheduleCompile!P92)),ISNUMBER(FIND("3F",ScheduleCompile!P92)),ISNUMBER(FIND("6F",ScheduleCompile!P92)),ISNUMBER(FIND("7F",ScheduleCompile!P92)),ISNUMBER(FIND("9F",ScheduleCompile!P92)),ISNUMBER(FIND("4F",ScheduleCompile!P92))),VALUE(LEFT(ScheduleCompile!P92,FIND("F",ScheduleCompile!P92)-1)),ScheduleCompile!P92)))))),"",IF(ScheduleCompile!P92="Off",0,IF(ScheduleCompile!P92="On",1,IF(ISNUMBER(ScheduleCompile!P92),ScheduleCompile!P92/1,IF(ISTEXT(ScheduleCompile!P92),IF(OR(ISNUMBER(FIND("5F",ScheduleCompile!P92)),ISNUMBER(FIND("0F",ScheduleCompile!P92)),ISNUMBER(FIND("8F",ScheduleCompile!P92)),ISNUMBER(FIND("1F",ScheduleCompile!P92)),ISNUMBER(FIND("2F",ScheduleCompile!P92)),ISNUMBER(FIND("3F",ScheduleCompile!P92)),ISNUMBER(FIND("6F",ScheduleCompile!P92)),ISNUMBER(FIND("7F",ScheduleCompile!P92)),ISNUMBER(FIND("9F",ScheduleCompile!P92)),ISNUMBER(FIND("4F",ScheduleCompile!P92))),VALUE(LEFT(ScheduleCompile!P92,FIND("F",ScheduleCompile!P92)-1)),ScheduleCompile!P92)))))))</f>
        <v>0.78</v>
      </c>
      <c r="V99" s="1">
        <f>IF(AND(ISERROR(IF(ScheduleCompile!Q92="Off",0,IF(ScheduleCompile!Q92="On",1,IF(ISNUMBER(ScheduleCompile!Q92),ScheduleCompile!Q92/1,IF(ISTEXT(ScheduleCompile!Q92),IF(OR(ISNUMBER(FIND("5F",ScheduleCompile!Q92)),ISNUMBER(FIND("0F",ScheduleCompile!Q92)),ISNUMBER(FIND("8F",ScheduleCompile!Q92)),ISNUMBER(FIND("1F",ScheduleCompile!Q92)),ISNUMBER(FIND("2F",ScheduleCompile!Q92)),ISNUMBER(FIND("3F",ScheduleCompile!Q92)),ISNUMBER(FIND("6F",ScheduleCompile!Q92)),ISNUMBER(FIND("7F",ScheduleCompile!Q92)),ISNUMBER(FIND("9F",ScheduleCompile!Q92)),ISNUMBER(FIND("4F",ScheduleCompile!Q92))),VALUE(LEFT(ScheduleCompile!Q92,FIND("F",ScheduleCompile!Q92)-1)),ScheduleCompile!Q92)))))),ISTEXT(ScheduleCompile!#REF!)),"ENDTABLE",IF(ISERROR(IF(ScheduleCompile!Q92="Off",0,IF(ScheduleCompile!Q92="On",1,IF(ISNUMBER(ScheduleCompile!Q92),ScheduleCompile!Q92/1,IF(ISTEXT(ScheduleCompile!Q92),IF(OR(ISNUMBER(FIND("5F",ScheduleCompile!Q92)),ISNUMBER(FIND("0F",ScheduleCompile!Q92)),ISNUMBER(FIND("8F",ScheduleCompile!Q92)),ISNUMBER(FIND("1F",ScheduleCompile!Q92)),ISNUMBER(FIND("2F",ScheduleCompile!Q92)),ISNUMBER(FIND("3F",ScheduleCompile!Q92)),ISNUMBER(FIND("6F",ScheduleCompile!Q92)),ISNUMBER(FIND("7F",ScheduleCompile!Q92)),ISNUMBER(FIND("9F",ScheduleCompile!Q92)),ISNUMBER(FIND("4F",ScheduleCompile!Q92))),VALUE(LEFT(ScheduleCompile!Q92,FIND("F",ScheduleCompile!Q92)-1)),ScheduleCompile!Q92)))))),"",IF(ScheduleCompile!Q92="Off",0,IF(ScheduleCompile!Q92="On",1,IF(ISNUMBER(ScheduleCompile!Q92),ScheduleCompile!Q92/1,IF(ISTEXT(ScheduleCompile!Q92),IF(OR(ISNUMBER(FIND("5F",ScheduleCompile!Q92)),ISNUMBER(FIND("0F",ScheduleCompile!Q92)),ISNUMBER(FIND("8F",ScheduleCompile!Q92)),ISNUMBER(FIND("1F",ScheduleCompile!Q92)),ISNUMBER(FIND("2F",ScheduleCompile!Q92)),ISNUMBER(FIND("3F",ScheduleCompile!Q92)),ISNUMBER(FIND("6F",ScheduleCompile!Q92)),ISNUMBER(FIND("7F",ScheduleCompile!Q92)),ISNUMBER(FIND("9F",ScheduleCompile!Q92)),ISNUMBER(FIND("4F",ScheduleCompile!Q92))),VALUE(LEFT(ScheduleCompile!Q92,FIND("F",ScheduleCompile!Q92)-1)),ScheduleCompile!Q92)))))))</f>
        <v>0.74</v>
      </c>
      <c r="W99" s="1">
        <f>IF(AND(ISERROR(IF(ScheduleCompile!R92="Off",0,IF(ScheduleCompile!R92="On",1,IF(ISNUMBER(ScheduleCompile!R92),ScheduleCompile!R92/1,IF(ISTEXT(ScheduleCompile!R92),IF(OR(ISNUMBER(FIND("5F",ScheduleCompile!R92)),ISNUMBER(FIND("0F",ScheduleCompile!R92)),ISNUMBER(FIND("8F",ScheduleCompile!R92)),ISNUMBER(FIND("1F",ScheduleCompile!R92)),ISNUMBER(FIND("2F",ScheduleCompile!R92)),ISNUMBER(FIND("3F",ScheduleCompile!R92)),ISNUMBER(FIND("6F",ScheduleCompile!R92)),ISNUMBER(FIND("7F",ScheduleCompile!R92)),ISNUMBER(FIND("9F",ScheduleCompile!R92)),ISNUMBER(FIND("4F",ScheduleCompile!R92))),VALUE(LEFT(ScheduleCompile!R92,FIND("F",ScheduleCompile!R92)-1)),ScheduleCompile!R92)))))),ISTEXT(ScheduleCompile!#REF!)),"ENDTABLE",IF(ISERROR(IF(ScheduleCompile!R92="Off",0,IF(ScheduleCompile!R92="On",1,IF(ISNUMBER(ScheduleCompile!R92),ScheduleCompile!R92/1,IF(ISTEXT(ScheduleCompile!R92),IF(OR(ISNUMBER(FIND("5F",ScheduleCompile!R92)),ISNUMBER(FIND("0F",ScheduleCompile!R92)),ISNUMBER(FIND("8F",ScheduleCompile!R92)),ISNUMBER(FIND("1F",ScheduleCompile!R92)),ISNUMBER(FIND("2F",ScheduleCompile!R92)),ISNUMBER(FIND("3F",ScheduleCompile!R92)),ISNUMBER(FIND("6F",ScheduleCompile!R92)),ISNUMBER(FIND("7F",ScheduleCompile!R92)),ISNUMBER(FIND("9F",ScheduleCompile!R92)),ISNUMBER(FIND("4F",ScheduleCompile!R92))),VALUE(LEFT(ScheduleCompile!R92,FIND("F",ScheduleCompile!R92)-1)),ScheduleCompile!R92)))))),"",IF(ScheduleCompile!R92="Off",0,IF(ScheduleCompile!R92="On",1,IF(ISNUMBER(ScheduleCompile!R92),ScheduleCompile!R92/1,IF(ISTEXT(ScheduleCompile!R92),IF(OR(ISNUMBER(FIND("5F",ScheduleCompile!R92)),ISNUMBER(FIND("0F",ScheduleCompile!R92)),ISNUMBER(FIND("8F",ScheduleCompile!R92)),ISNUMBER(FIND("1F",ScheduleCompile!R92)),ISNUMBER(FIND("2F",ScheduleCompile!R92)),ISNUMBER(FIND("3F",ScheduleCompile!R92)),ISNUMBER(FIND("6F",ScheduleCompile!R92)),ISNUMBER(FIND("7F",ScheduleCompile!R92)),ISNUMBER(FIND("9F",ScheduleCompile!R92)),ISNUMBER(FIND("4F",ScheduleCompile!R92))),VALUE(LEFT(ScheduleCompile!R92,FIND("F",ScheduleCompile!R92)-1)),ScheduleCompile!R92)))))))</f>
        <v>0.63</v>
      </c>
      <c r="X99" s="1">
        <f>IF(AND(ISERROR(IF(ScheduleCompile!S92="Off",0,IF(ScheduleCompile!S92="On",1,IF(ISNUMBER(ScheduleCompile!S92),ScheduleCompile!S92/1,IF(ISTEXT(ScheduleCompile!S92),IF(OR(ISNUMBER(FIND("5F",ScheduleCompile!S92)),ISNUMBER(FIND("0F",ScheduleCompile!S92)),ISNUMBER(FIND("8F",ScheduleCompile!S92)),ISNUMBER(FIND("1F",ScheduleCompile!S92)),ISNUMBER(FIND("2F",ScheduleCompile!S92)),ISNUMBER(FIND("3F",ScheduleCompile!S92)),ISNUMBER(FIND("6F",ScheduleCompile!S92)),ISNUMBER(FIND("7F",ScheduleCompile!S92)),ISNUMBER(FIND("9F",ScheduleCompile!S92)),ISNUMBER(FIND("4F",ScheduleCompile!S92))),VALUE(LEFT(ScheduleCompile!S92,FIND("F",ScheduleCompile!S92)-1)),ScheduleCompile!S92)))))),ISTEXT(ScheduleCompile!#REF!)),"ENDTABLE",IF(ISERROR(IF(ScheduleCompile!S92="Off",0,IF(ScheduleCompile!S92="On",1,IF(ISNUMBER(ScheduleCompile!S92),ScheduleCompile!S92/1,IF(ISTEXT(ScheduleCompile!S92),IF(OR(ISNUMBER(FIND("5F",ScheduleCompile!S92)),ISNUMBER(FIND("0F",ScheduleCompile!S92)),ISNUMBER(FIND("8F",ScheduleCompile!S92)),ISNUMBER(FIND("1F",ScheduleCompile!S92)),ISNUMBER(FIND("2F",ScheduleCompile!S92)),ISNUMBER(FIND("3F",ScheduleCompile!S92)),ISNUMBER(FIND("6F",ScheduleCompile!S92)),ISNUMBER(FIND("7F",ScheduleCompile!S92)),ISNUMBER(FIND("9F",ScheduleCompile!S92)),ISNUMBER(FIND("4F",ScheduleCompile!S92))),VALUE(LEFT(ScheduleCompile!S92,FIND("F",ScheduleCompile!S92)-1)),ScheduleCompile!S92)))))),"",IF(ScheduleCompile!S92="Off",0,IF(ScheduleCompile!S92="On",1,IF(ISNUMBER(ScheduleCompile!S92),ScheduleCompile!S92/1,IF(ISTEXT(ScheduleCompile!S92),IF(OR(ISNUMBER(FIND("5F",ScheduleCompile!S92)),ISNUMBER(FIND("0F",ScheduleCompile!S92)),ISNUMBER(FIND("8F",ScheduleCompile!S92)),ISNUMBER(FIND("1F",ScheduleCompile!S92)),ISNUMBER(FIND("2F",ScheduleCompile!S92)),ISNUMBER(FIND("3F",ScheduleCompile!S92)),ISNUMBER(FIND("6F",ScheduleCompile!S92)),ISNUMBER(FIND("7F",ScheduleCompile!S92)),ISNUMBER(FIND("9F",ScheduleCompile!S92)),ISNUMBER(FIND("4F",ScheduleCompile!S92))),VALUE(LEFT(ScheduleCompile!S92,FIND("F",ScheduleCompile!S92)-1)),ScheduleCompile!S92)))))))</f>
        <v>0.41</v>
      </c>
      <c r="Y99" s="1">
        <f>IF(AND(ISERROR(IF(ScheduleCompile!T92="Off",0,IF(ScheduleCompile!T92="On",1,IF(ISNUMBER(ScheduleCompile!T92),ScheduleCompile!T92/1,IF(ISTEXT(ScheduleCompile!T92),IF(OR(ISNUMBER(FIND("5F",ScheduleCompile!T92)),ISNUMBER(FIND("0F",ScheduleCompile!T92)),ISNUMBER(FIND("8F",ScheduleCompile!T92)),ISNUMBER(FIND("1F",ScheduleCompile!T92)),ISNUMBER(FIND("2F",ScheduleCompile!T92)),ISNUMBER(FIND("3F",ScheduleCompile!T92)),ISNUMBER(FIND("6F",ScheduleCompile!T92)),ISNUMBER(FIND("7F",ScheduleCompile!T92)),ISNUMBER(FIND("9F",ScheduleCompile!T92)),ISNUMBER(FIND("4F",ScheduleCompile!T92))),VALUE(LEFT(ScheduleCompile!T92,FIND("F",ScheduleCompile!T92)-1)),ScheduleCompile!T92)))))),ISTEXT(ScheduleCompile!#REF!)),"ENDTABLE",IF(ISERROR(IF(ScheduleCompile!T92="Off",0,IF(ScheduleCompile!T92="On",1,IF(ISNUMBER(ScheduleCompile!T92),ScheduleCompile!T92/1,IF(ISTEXT(ScheduleCompile!T92),IF(OR(ISNUMBER(FIND("5F",ScheduleCompile!T92)),ISNUMBER(FIND("0F",ScheduleCompile!T92)),ISNUMBER(FIND("8F",ScheduleCompile!T92)),ISNUMBER(FIND("1F",ScheduleCompile!T92)),ISNUMBER(FIND("2F",ScheduleCompile!T92)),ISNUMBER(FIND("3F",ScheduleCompile!T92)),ISNUMBER(FIND("6F",ScheduleCompile!T92)),ISNUMBER(FIND("7F",ScheduleCompile!T92)),ISNUMBER(FIND("9F",ScheduleCompile!T92)),ISNUMBER(FIND("4F",ScheduleCompile!T92))),VALUE(LEFT(ScheduleCompile!T92,FIND("F",ScheduleCompile!T92)-1)),ScheduleCompile!T92)))))),"",IF(ScheduleCompile!T92="Off",0,IF(ScheduleCompile!T92="On",1,IF(ISNUMBER(ScheduleCompile!T92),ScheduleCompile!T92/1,IF(ISTEXT(ScheduleCompile!T92),IF(OR(ISNUMBER(FIND("5F",ScheduleCompile!T92)),ISNUMBER(FIND("0F",ScheduleCompile!T92)),ISNUMBER(FIND("8F",ScheduleCompile!T92)),ISNUMBER(FIND("1F",ScheduleCompile!T92)),ISNUMBER(FIND("2F",ScheduleCompile!T92)),ISNUMBER(FIND("3F",ScheduleCompile!T92)),ISNUMBER(FIND("6F",ScheduleCompile!T92)),ISNUMBER(FIND("7F",ScheduleCompile!T92)),ISNUMBER(FIND("9F",ScheduleCompile!T92)),ISNUMBER(FIND("4F",ScheduleCompile!T92))),VALUE(LEFT(ScheduleCompile!T92,FIND("F",ScheduleCompile!T92)-1)),ScheduleCompile!T92)))))))</f>
        <v>0.18</v>
      </c>
      <c r="Z99" s="1">
        <f>IF(AND(ISERROR(IF(ScheduleCompile!U92="Off",0,IF(ScheduleCompile!U92="On",1,IF(ISNUMBER(ScheduleCompile!U92),ScheduleCompile!U92/1,IF(ISTEXT(ScheduleCompile!U92),IF(OR(ISNUMBER(FIND("5F",ScheduleCompile!U92)),ISNUMBER(FIND("0F",ScheduleCompile!U92)),ISNUMBER(FIND("8F",ScheduleCompile!U92)),ISNUMBER(FIND("1F",ScheduleCompile!U92)),ISNUMBER(FIND("2F",ScheduleCompile!U92)),ISNUMBER(FIND("3F",ScheduleCompile!U92)),ISNUMBER(FIND("6F",ScheduleCompile!U92)),ISNUMBER(FIND("7F",ScheduleCompile!U92)),ISNUMBER(FIND("9F",ScheduleCompile!U92)),ISNUMBER(FIND("4F",ScheduleCompile!U92))),VALUE(LEFT(ScheduleCompile!U92,FIND("F",ScheduleCompile!U92)-1)),ScheduleCompile!U92)))))),ISTEXT(ScheduleCompile!#REF!)),"ENDTABLE",IF(ISERROR(IF(ScheduleCompile!U92="Off",0,IF(ScheduleCompile!U92="On",1,IF(ISNUMBER(ScheduleCompile!U92),ScheduleCompile!U92/1,IF(ISTEXT(ScheduleCompile!U92),IF(OR(ISNUMBER(FIND("5F",ScheduleCompile!U92)),ISNUMBER(FIND("0F",ScheduleCompile!U92)),ISNUMBER(FIND("8F",ScheduleCompile!U92)),ISNUMBER(FIND("1F",ScheduleCompile!U92)),ISNUMBER(FIND("2F",ScheduleCompile!U92)),ISNUMBER(FIND("3F",ScheduleCompile!U92)),ISNUMBER(FIND("6F",ScheduleCompile!U92)),ISNUMBER(FIND("7F",ScheduleCompile!U92)),ISNUMBER(FIND("9F",ScheduleCompile!U92)),ISNUMBER(FIND("4F",ScheduleCompile!U92))),VALUE(LEFT(ScheduleCompile!U92,FIND("F",ScheduleCompile!U92)-1)),ScheduleCompile!U92)))))),"",IF(ScheduleCompile!U92="Off",0,IF(ScheduleCompile!U92="On",1,IF(ISNUMBER(ScheduleCompile!U92),ScheduleCompile!U92/1,IF(ISTEXT(ScheduleCompile!U92),IF(OR(ISNUMBER(FIND("5F",ScheduleCompile!U92)),ISNUMBER(FIND("0F",ScheduleCompile!U92)),ISNUMBER(FIND("8F",ScheduleCompile!U92)),ISNUMBER(FIND("1F",ScheduleCompile!U92)),ISNUMBER(FIND("2F",ScheduleCompile!U92)),ISNUMBER(FIND("3F",ScheduleCompile!U92)),ISNUMBER(FIND("6F",ScheduleCompile!U92)),ISNUMBER(FIND("7F",ScheduleCompile!U92)),ISNUMBER(FIND("9F",ScheduleCompile!U92)),ISNUMBER(FIND("4F",ScheduleCompile!U92))),VALUE(LEFT(ScheduleCompile!U92,FIND("F",ScheduleCompile!U92)-1)),ScheduleCompile!U92)))))))</f>
        <v>0.18</v>
      </c>
      <c r="AA99" s="1">
        <f>IF(AND(ISERROR(IF(ScheduleCompile!V92="Off",0,IF(ScheduleCompile!V92="On",1,IF(ISNUMBER(ScheduleCompile!V92),ScheduleCompile!V92/1,IF(ISTEXT(ScheduleCompile!V92),IF(OR(ISNUMBER(FIND("5F",ScheduleCompile!V92)),ISNUMBER(FIND("0F",ScheduleCompile!V92)),ISNUMBER(FIND("8F",ScheduleCompile!V92)),ISNUMBER(FIND("1F",ScheduleCompile!V92)),ISNUMBER(FIND("2F",ScheduleCompile!V92)),ISNUMBER(FIND("3F",ScheduleCompile!V92)),ISNUMBER(FIND("6F",ScheduleCompile!V92)),ISNUMBER(FIND("7F",ScheduleCompile!V92)),ISNUMBER(FIND("9F",ScheduleCompile!V92)),ISNUMBER(FIND("4F",ScheduleCompile!V92))),VALUE(LEFT(ScheduleCompile!V92,FIND("F",ScheduleCompile!V92)-1)),ScheduleCompile!V92)))))),ISTEXT(ScheduleCompile!#REF!)),"ENDTABLE",IF(ISERROR(IF(ScheduleCompile!V92="Off",0,IF(ScheduleCompile!V92="On",1,IF(ISNUMBER(ScheduleCompile!V92),ScheduleCompile!V92/1,IF(ISTEXT(ScheduleCompile!V92),IF(OR(ISNUMBER(FIND("5F",ScheduleCompile!V92)),ISNUMBER(FIND("0F",ScheduleCompile!V92)),ISNUMBER(FIND("8F",ScheduleCompile!V92)),ISNUMBER(FIND("1F",ScheduleCompile!V92)),ISNUMBER(FIND("2F",ScheduleCompile!V92)),ISNUMBER(FIND("3F",ScheduleCompile!V92)),ISNUMBER(FIND("6F",ScheduleCompile!V92)),ISNUMBER(FIND("7F",ScheduleCompile!V92)),ISNUMBER(FIND("9F",ScheduleCompile!V92)),ISNUMBER(FIND("4F",ScheduleCompile!V92))),VALUE(LEFT(ScheduleCompile!V92,FIND("F",ScheduleCompile!V92)-1)),ScheduleCompile!V92)))))),"",IF(ScheduleCompile!V92="Off",0,IF(ScheduleCompile!V92="On",1,IF(ISNUMBER(ScheduleCompile!V92),ScheduleCompile!V92/1,IF(ISTEXT(ScheduleCompile!V92),IF(OR(ISNUMBER(FIND("5F",ScheduleCompile!V92)),ISNUMBER(FIND("0F",ScheduleCompile!V92)),ISNUMBER(FIND("8F",ScheduleCompile!V92)),ISNUMBER(FIND("1F",ScheduleCompile!V92)),ISNUMBER(FIND("2F",ScheduleCompile!V92)),ISNUMBER(FIND("3F",ScheduleCompile!V92)),ISNUMBER(FIND("6F",ScheduleCompile!V92)),ISNUMBER(FIND("7F",ScheduleCompile!V92)),ISNUMBER(FIND("9F",ScheduleCompile!V92)),ISNUMBER(FIND("4F",ScheduleCompile!V92))),VALUE(LEFT(ScheduleCompile!V92,FIND("F",ScheduleCompile!V92)-1)),ScheduleCompile!V92)))))))</f>
        <v>0.18</v>
      </c>
      <c r="AB99" s="1">
        <f>IF(AND(ISERROR(IF(ScheduleCompile!W92="Off",0,IF(ScheduleCompile!W92="On",1,IF(ISNUMBER(ScheduleCompile!W92),ScheduleCompile!W92/1,IF(ISTEXT(ScheduleCompile!W92),IF(OR(ISNUMBER(FIND("5F",ScheduleCompile!W92)),ISNUMBER(FIND("0F",ScheduleCompile!W92)),ISNUMBER(FIND("8F",ScheduleCompile!W92)),ISNUMBER(FIND("1F",ScheduleCompile!W92)),ISNUMBER(FIND("2F",ScheduleCompile!W92)),ISNUMBER(FIND("3F",ScheduleCompile!W92)),ISNUMBER(FIND("6F",ScheduleCompile!W92)),ISNUMBER(FIND("7F",ScheduleCompile!W92)),ISNUMBER(FIND("9F",ScheduleCompile!W92)),ISNUMBER(FIND("4F",ScheduleCompile!W92))),VALUE(LEFT(ScheduleCompile!W92,FIND("F",ScheduleCompile!W92)-1)),ScheduleCompile!W92)))))),ISTEXT(ScheduleCompile!#REF!)),"ENDTABLE",IF(ISERROR(IF(ScheduleCompile!W92="Off",0,IF(ScheduleCompile!W92="On",1,IF(ISNUMBER(ScheduleCompile!W92),ScheduleCompile!W92/1,IF(ISTEXT(ScheduleCompile!W92),IF(OR(ISNUMBER(FIND("5F",ScheduleCompile!W92)),ISNUMBER(FIND("0F",ScheduleCompile!W92)),ISNUMBER(FIND("8F",ScheduleCompile!W92)),ISNUMBER(FIND("1F",ScheduleCompile!W92)),ISNUMBER(FIND("2F",ScheduleCompile!W92)),ISNUMBER(FIND("3F",ScheduleCompile!W92)),ISNUMBER(FIND("6F",ScheduleCompile!W92)),ISNUMBER(FIND("7F",ScheduleCompile!W92)),ISNUMBER(FIND("9F",ScheduleCompile!W92)),ISNUMBER(FIND("4F",ScheduleCompile!W92))),VALUE(LEFT(ScheduleCompile!W92,FIND("F",ScheduleCompile!W92)-1)),ScheduleCompile!W92)))))),"",IF(ScheduleCompile!W92="Off",0,IF(ScheduleCompile!W92="On",1,IF(ISNUMBER(ScheduleCompile!W92),ScheduleCompile!W92/1,IF(ISTEXT(ScheduleCompile!W92),IF(OR(ISNUMBER(FIND("5F",ScheduleCompile!W92)),ISNUMBER(FIND("0F",ScheduleCompile!W92)),ISNUMBER(FIND("8F",ScheduleCompile!W92)),ISNUMBER(FIND("1F",ScheduleCompile!W92)),ISNUMBER(FIND("2F",ScheduleCompile!W92)),ISNUMBER(FIND("3F",ScheduleCompile!W92)),ISNUMBER(FIND("6F",ScheduleCompile!W92)),ISNUMBER(FIND("7F",ScheduleCompile!W92)),ISNUMBER(FIND("9F",ScheduleCompile!W92)),ISNUMBER(FIND("4F",ScheduleCompile!W92))),VALUE(LEFT(ScheduleCompile!W92,FIND("F",ScheduleCompile!W92)-1)),ScheduleCompile!W92)))))))</f>
        <v>0.1</v>
      </c>
      <c r="AC99" s="1">
        <f>IF(AND(ISERROR(IF(ScheduleCompile!X92="Off",0,IF(ScheduleCompile!X92="On",1,IF(ISNUMBER(ScheduleCompile!X92),ScheduleCompile!X92/1,IF(ISTEXT(ScheduleCompile!X92),IF(OR(ISNUMBER(FIND("5F",ScheduleCompile!X92)),ISNUMBER(FIND("0F",ScheduleCompile!X92)),ISNUMBER(FIND("8F",ScheduleCompile!X92)),ISNUMBER(FIND("1F",ScheduleCompile!X92)),ISNUMBER(FIND("2F",ScheduleCompile!X92)),ISNUMBER(FIND("3F",ScheduleCompile!X92)),ISNUMBER(FIND("6F",ScheduleCompile!X92)),ISNUMBER(FIND("7F",ScheduleCompile!X92)),ISNUMBER(FIND("9F",ScheduleCompile!X92)),ISNUMBER(FIND("4F",ScheduleCompile!X92))),VALUE(LEFT(ScheduleCompile!X92,FIND("F",ScheduleCompile!X92)-1)),ScheduleCompile!X92)))))),ISTEXT(ScheduleCompile!#REF!)),"ENDTABLE",IF(ISERROR(IF(ScheduleCompile!X92="Off",0,IF(ScheduleCompile!X92="On",1,IF(ISNUMBER(ScheduleCompile!X92),ScheduleCompile!X92/1,IF(ISTEXT(ScheduleCompile!X92),IF(OR(ISNUMBER(FIND("5F",ScheduleCompile!X92)),ISNUMBER(FIND("0F",ScheduleCompile!X92)),ISNUMBER(FIND("8F",ScheduleCompile!X92)),ISNUMBER(FIND("1F",ScheduleCompile!X92)),ISNUMBER(FIND("2F",ScheduleCompile!X92)),ISNUMBER(FIND("3F",ScheduleCompile!X92)),ISNUMBER(FIND("6F",ScheduleCompile!X92)),ISNUMBER(FIND("7F",ScheduleCompile!X92)),ISNUMBER(FIND("9F",ScheduleCompile!X92)),ISNUMBER(FIND("4F",ScheduleCompile!X92))),VALUE(LEFT(ScheduleCompile!X92,FIND("F",ScheduleCompile!X92)-1)),ScheduleCompile!X92)))))),"",IF(ScheduleCompile!X92="Off",0,IF(ScheduleCompile!X92="On",1,IF(ISNUMBER(ScheduleCompile!X92),ScheduleCompile!X92/1,IF(ISTEXT(ScheduleCompile!X92),IF(OR(ISNUMBER(FIND("5F",ScheduleCompile!X92)),ISNUMBER(FIND("0F",ScheduleCompile!X92)),ISNUMBER(FIND("8F",ScheduleCompile!X92)),ISNUMBER(FIND("1F",ScheduleCompile!X92)),ISNUMBER(FIND("2F",ScheduleCompile!X92)),ISNUMBER(FIND("3F",ScheduleCompile!X92)),ISNUMBER(FIND("6F",ScheduleCompile!X92)),ISNUMBER(FIND("7F",ScheduleCompile!X92)),ISNUMBER(FIND("9F",ScheduleCompile!X92)),ISNUMBER(FIND("4F",ScheduleCompile!X92))),VALUE(LEFT(ScheduleCompile!X92,FIND("F",ScheduleCompile!X92)-1)),ScheduleCompile!X92)))))))</f>
        <v>0.01</v>
      </c>
      <c r="AD99" s="1">
        <f>IF(AND(ISERROR(IF(ScheduleCompile!Y92="Off",0,IF(ScheduleCompile!Y92="On",1,IF(ISNUMBER(ScheduleCompile!Y92),ScheduleCompile!Y92/1,IF(ISTEXT(ScheduleCompile!Y92),IF(OR(ISNUMBER(FIND("5F",ScheduleCompile!Y92)),ISNUMBER(FIND("0F",ScheduleCompile!Y92)),ISNUMBER(FIND("8F",ScheduleCompile!Y92)),ISNUMBER(FIND("1F",ScheduleCompile!Y92)),ISNUMBER(FIND("2F",ScheduleCompile!Y92)),ISNUMBER(FIND("3F",ScheduleCompile!Y92)),ISNUMBER(FIND("6F",ScheduleCompile!Y92)),ISNUMBER(FIND("7F",ScheduleCompile!Y92)),ISNUMBER(FIND("9F",ScheduleCompile!Y92)),ISNUMBER(FIND("4F",ScheduleCompile!Y92))),VALUE(LEFT(ScheduleCompile!Y92,FIND("F",ScheduleCompile!Y92)-1)),ScheduleCompile!Y92)))))),ISTEXT(ScheduleCompile!#REF!)),"ENDTABLE",IF(ISERROR(IF(ScheduleCompile!Y92="Off",0,IF(ScheduleCompile!Y92="On",1,IF(ISNUMBER(ScheduleCompile!Y92),ScheduleCompile!Y92/1,IF(ISTEXT(ScheduleCompile!Y92),IF(OR(ISNUMBER(FIND("5F",ScheduleCompile!Y92)),ISNUMBER(FIND("0F",ScheduleCompile!Y92)),ISNUMBER(FIND("8F",ScheduleCompile!Y92)),ISNUMBER(FIND("1F",ScheduleCompile!Y92)),ISNUMBER(FIND("2F",ScheduleCompile!Y92)),ISNUMBER(FIND("3F",ScheduleCompile!Y92)),ISNUMBER(FIND("6F",ScheduleCompile!Y92)),ISNUMBER(FIND("7F",ScheduleCompile!Y92)),ISNUMBER(FIND("9F",ScheduleCompile!Y92)),ISNUMBER(FIND("4F",ScheduleCompile!Y92))),VALUE(LEFT(ScheduleCompile!Y92,FIND("F",ScheduleCompile!Y92)-1)),ScheduleCompile!Y92)))))),"",IF(ScheduleCompile!Y92="Off",0,IF(ScheduleCompile!Y92="On",1,IF(ISNUMBER(ScheduleCompile!Y92),ScheduleCompile!Y92/1,IF(ISTEXT(ScheduleCompile!Y92),IF(OR(ISNUMBER(FIND("5F",ScheduleCompile!Y92)),ISNUMBER(FIND("0F",ScheduleCompile!Y92)),ISNUMBER(FIND("8F",ScheduleCompile!Y92)),ISNUMBER(FIND("1F",ScheduleCompile!Y92)),ISNUMBER(FIND("2F",ScheduleCompile!Y92)),ISNUMBER(FIND("3F",ScheduleCompile!Y92)),ISNUMBER(FIND("6F",ScheduleCompile!Y92)),ISNUMBER(FIND("7F",ScheduleCompile!Y92)),ISNUMBER(FIND("9F",ScheduleCompile!Y92)),ISNUMBER(FIND("4F",ScheduleCompile!Y92))),VALUE(LEFT(ScheduleCompile!Y92,FIND("F",ScheduleCompile!Y92)-1)),ScheduleCompile!Y92)))))))</f>
        <v>0.01</v>
      </c>
    </row>
    <row r="100" spans="1:30" x14ac:dyDescent="0.25">
      <c r="A100" t="str">
        <f t="shared" si="4"/>
        <v>SchDay "HealthServiceHotWaterSat"  Type = "Fraction" Hr = (0.01, 0.01, 0.01, 0.01, 0.01, 0.01, 0.01, 0.01, 0.2, 0.28, 0.3, 0.3, 0.24, 0.24, 0.23, 0.23, 0.23, 0.1, 0.01, 0.01, 0.01, 0.01, 0.01, 0.01) ..</v>
      </c>
      <c r="B100" s="1" t="s">
        <v>623</v>
      </c>
      <c r="C100" t="str">
        <f t="shared" si="5"/>
        <v xml:space="preserve">SchDay "HealthServiceHotWaterSat"  Type = "Fraction" Hr = </v>
      </c>
      <c r="D100" t="str">
        <f t="shared" si="6"/>
        <v>(0.01, 0.01, 0.01, 0.01, 0.01, 0.01, 0.01, 0.01, 0.2, 0.28, 0.3, 0.3, 0.24, 0.24, 0.23, 0.23, 0.23, 0.1, 0.01, 0.01, 0.01, 0.01, 0.01, 0.01) ..</v>
      </c>
      <c r="E100" s="30" t="str">
        <f>ScheduleCompile!A93</f>
        <v>HealthServiceHotWaterSat</v>
      </c>
      <c r="F100" t="str">
        <f t="shared" si="7"/>
        <v>Fraction</v>
      </c>
      <c r="G100" s="1">
        <f>IF(AND(ISERROR(IF(ScheduleCompile!B93="Off",0,IF(ScheduleCompile!B93="On",1,IF(ISNUMBER(ScheduleCompile!B93),ScheduleCompile!B93/1,IF(ISTEXT(ScheduleCompile!B93),IF(OR(ISNUMBER(FIND("5F",ScheduleCompile!B93)),ISNUMBER(FIND("0F",ScheduleCompile!B93)),ISNUMBER(FIND("8F",ScheduleCompile!B93)),ISNUMBER(FIND("1F",ScheduleCompile!B93)),ISNUMBER(FIND("2F",ScheduleCompile!B93)),ISNUMBER(FIND("3F",ScheduleCompile!B93)),ISNUMBER(FIND("6F",ScheduleCompile!B93)),ISNUMBER(FIND("7F",ScheduleCompile!B93)),ISNUMBER(FIND("9F",ScheduleCompile!B93)),ISNUMBER(FIND("4F",ScheduleCompile!B93))),VALUE(LEFT(ScheduleCompile!B93,FIND("F",ScheduleCompile!B93)-1)),ScheduleCompile!B93)))))),ISTEXT(ScheduleCompile!#REF!)),"ENDTABLE",IF(ISERROR(IF(ScheduleCompile!B93="Off",0,IF(ScheduleCompile!B93="On",1,IF(ISNUMBER(ScheduleCompile!B93),ScheduleCompile!B93/1,IF(ISTEXT(ScheduleCompile!B93),IF(OR(ISNUMBER(FIND("5F",ScheduleCompile!B93)),ISNUMBER(FIND("0F",ScheduleCompile!B93)),ISNUMBER(FIND("8F",ScheduleCompile!B93)),ISNUMBER(FIND("1F",ScheduleCompile!B93)),ISNUMBER(FIND("2F",ScheduleCompile!B93)),ISNUMBER(FIND("3F",ScheduleCompile!B93)),ISNUMBER(FIND("6F",ScheduleCompile!B93)),ISNUMBER(FIND("7F",ScheduleCompile!B93)),ISNUMBER(FIND("9F",ScheduleCompile!B93)),ISNUMBER(FIND("4F",ScheduleCompile!B93))),VALUE(LEFT(ScheduleCompile!B93,FIND("F",ScheduleCompile!B93)-1)),ScheduleCompile!B93)))))),"",IF(ScheduleCompile!B93="Off",0,IF(ScheduleCompile!B93="On",1,IF(ISNUMBER(ScheduleCompile!B93),ScheduleCompile!B93/1,IF(ISTEXT(ScheduleCompile!B93),IF(OR(ISNUMBER(FIND("5F",ScheduleCompile!B93)),ISNUMBER(FIND("0F",ScheduleCompile!B93)),ISNUMBER(FIND("8F",ScheduleCompile!B93)),ISNUMBER(FIND("1F",ScheduleCompile!B93)),ISNUMBER(FIND("2F",ScheduleCompile!B93)),ISNUMBER(FIND("3F",ScheduleCompile!B93)),ISNUMBER(FIND("6F",ScheduleCompile!B93)),ISNUMBER(FIND("7F",ScheduleCompile!B93)),ISNUMBER(FIND("9F",ScheduleCompile!B93)),ISNUMBER(FIND("4F",ScheduleCompile!B93))),VALUE(LEFT(ScheduleCompile!B93,FIND("F",ScheduleCompile!B93)-1)),ScheduleCompile!B93)))))))</f>
        <v>0.01</v>
      </c>
      <c r="H100" s="1">
        <f>IF(AND(ISERROR(IF(ScheduleCompile!C93="Off",0,IF(ScheduleCompile!C93="On",1,IF(ISNUMBER(ScheduleCompile!C93),ScheduleCompile!C93/1,IF(ISTEXT(ScheduleCompile!C93),IF(OR(ISNUMBER(FIND("5F",ScheduleCompile!C93)),ISNUMBER(FIND("0F",ScheduleCompile!C93)),ISNUMBER(FIND("8F",ScheduleCompile!C93)),ISNUMBER(FIND("1F",ScheduleCompile!C93)),ISNUMBER(FIND("2F",ScheduleCompile!C93)),ISNUMBER(FIND("3F",ScheduleCompile!C93)),ISNUMBER(FIND("6F",ScheduleCompile!C93)),ISNUMBER(FIND("7F",ScheduleCompile!C93)),ISNUMBER(FIND("9F",ScheduleCompile!C93)),ISNUMBER(FIND("4F",ScheduleCompile!C93))),VALUE(LEFT(ScheduleCompile!C93,FIND("F",ScheduleCompile!C93)-1)),ScheduleCompile!C93)))))),ISTEXT(ScheduleCompile!#REF!)),"ENDTABLE",IF(ISERROR(IF(ScheduleCompile!C93="Off",0,IF(ScheduleCompile!C93="On",1,IF(ISNUMBER(ScheduleCompile!C93),ScheduleCompile!C93/1,IF(ISTEXT(ScheduleCompile!C93),IF(OR(ISNUMBER(FIND("5F",ScheduleCompile!C93)),ISNUMBER(FIND("0F",ScheduleCompile!C93)),ISNUMBER(FIND("8F",ScheduleCompile!C93)),ISNUMBER(FIND("1F",ScheduleCompile!C93)),ISNUMBER(FIND("2F",ScheduleCompile!C93)),ISNUMBER(FIND("3F",ScheduleCompile!C93)),ISNUMBER(FIND("6F",ScheduleCompile!C93)),ISNUMBER(FIND("7F",ScheduleCompile!C93)),ISNUMBER(FIND("9F",ScheduleCompile!C93)),ISNUMBER(FIND("4F",ScheduleCompile!C93))),VALUE(LEFT(ScheduleCompile!C93,FIND("F",ScheduleCompile!C93)-1)),ScheduleCompile!C93)))))),"",IF(ScheduleCompile!C93="Off",0,IF(ScheduleCompile!C93="On",1,IF(ISNUMBER(ScheduleCompile!C93),ScheduleCompile!C93/1,IF(ISTEXT(ScheduleCompile!C93),IF(OR(ISNUMBER(FIND("5F",ScheduleCompile!C93)),ISNUMBER(FIND("0F",ScheduleCompile!C93)),ISNUMBER(FIND("8F",ScheduleCompile!C93)),ISNUMBER(FIND("1F",ScheduleCompile!C93)),ISNUMBER(FIND("2F",ScheduleCompile!C93)),ISNUMBER(FIND("3F",ScheduleCompile!C93)),ISNUMBER(FIND("6F",ScheduleCompile!C93)),ISNUMBER(FIND("7F",ScheduleCompile!C93)),ISNUMBER(FIND("9F",ScheduleCompile!C93)),ISNUMBER(FIND("4F",ScheduleCompile!C93))),VALUE(LEFT(ScheduleCompile!C93,FIND("F",ScheduleCompile!C93)-1)),ScheduleCompile!C93)))))))</f>
        <v>0.01</v>
      </c>
      <c r="I100" s="1">
        <f>IF(AND(ISERROR(IF(ScheduleCompile!D93="Off",0,IF(ScheduleCompile!D93="On",1,IF(ISNUMBER(ScheduleCompile!D93),ScheduleCompile!D93/1,IF(ISTEXT(ScheduleCompile!D93),IF(OR(ISNUMBER(FIND("5F",ScheduleCompile!D93)),ISNUMBER(FIND("0F",ScheduleCompile!D93)),ISNUMBER(FIND("8F",ScheduleCompile!D93)),ISNUMBER(FIND("1F",ScheduleCompile!D93)),ISNUMBER(FIND("2F",ScheduleCompile!D93)),ISNUMBER(FIND("3F",ScheduleCompile!D93)),ISNUMBER(FIND("6F",ScheduleCompile!D93)),ISNUMBER(FIND("7F",ScheduleCompile!D93)),ISNUMBER(FIND("9F",ScheduleCompile!D93)),ISNUMBER(FIND("4F",ScheduleCompile!D93))),VALUE(LEFT(ScheduleCompile!D93,FIND("F",ScheduleCompile!D93)-1)),ScheduleCompile!D93)))))),ISTEXT(ScheduleCompile!#REF!)),"ENDTABLE",IF(ISERROR(IF(ScheduleCompile!D93="Off",0,IF(ScheduleCompile!D93="On",1,IF(ISNUMBER(ScheduleCompile!D93),ScheduleCompile!D93/1,IF(ISTEXT(ScheduleCompile!D93),IF(OR(ISNUMBER(FIND("5F",ScheduleCompile!D93)),ISNUMBER(FIND("0F",ScheduleCompile!D93)),ISNUMBER(FIND("8F",ScheduleCompile!D93)),ISNUMBER(FIND("1F",ScheduleCompile!D93)),ISNUMBER(FIND("2F",ScheduleCompile!D93)),ISNUMBER(FIND("3F",ScheduleCompile!D93)),ISNUMBER(FIND("6F",ScheduleCompile!D93)),ISNUMBER(FIND("7F",ScheduleCompile!D93)),ISNUMBER(FIND("9F",ScheduleCompile!D93)),ISNUMBER(FIND("4F",ScheduleCompile!D93))),VALUE(LEFT(ScheduleCompile!D93,FIND("F",ScheduleCompile!D93)-1)),ScheduleCompile!D93)))))),"",IF(ScheduleCompile!D93="Off",0,IF(ScheduleCompile!D93="On",1,IF(ISNUMBER(ScheduleCompile!D93),ScheduleCompile!D93/1,IF(ISTEXT(ScheduleCompile!D93),IF(OR(ISNUMBER(FIND("5F",ScheduleCompile!D93)),ISNUMBER(FIND("0F",ScheduleCompile!D93)),ISNUMBER(FIND("8F",ScheduleCompile!D93)),ISNUMBER(FIND("1F",ScheduleCompile!D93)),ISNUMBER(FIND("2F",ScheduleCompile!D93)),ISNUMBER(FIND("3F",ScheduleCompile!D93)),ISNUMBER(FIND("6F",ScheduleCompile!D93)),ISNUMBER(FIND("7F",ScheduleCompile!D93)),ISNUMBER(FIND("9F",ScheduleCompile!D93)),ISNUMBER(FIND("4F",ScheduleCompile!D93))),VALUE(LEFT(ScheduleCompile!D93,FIND("F",ScheduleCompile!D93)-1)),ScheduleCompile!D93)))))))</f>
        <v>0.01</v>
      </c>
      <c r="J100" s="1">
        <f>IF(AND(ISERROR(IF(ScheduleCompile!E93="Off",0,IF(ScheduleCompile!E93="On",1,IF(ISNUMBER(ScheduleCompile!E93),ScheduleCompile!E93/1,IF(ISTEXT(ScheduleCompile!E93),IF(OR(ISNUMBER(FIND("5F",ScheduleCompile!E93)),ISNUMBER(FIND("0F",ScheduleCompile!E93)),ISNUMBER(FIND("8F",ScheduleCompile!E93)),ISNUMBER(FIND("1F",ScheduleCompile!E93)),ISNUMBER(FIND("2F",ScheduleCompile!E93)),ISNUMBER(FIND("3F",ScheduleCompile!E93)),ISNUMBER(FIND("6F",ScheduleCompile!E93)),ISNUMBER(FIND("7F",ScheduleCompile!E93)),ISNUMBER(FIND("9F",ScheduleCompile!E93)),ISNUMBER(FIND("4F",ScheduleCompile!E93))),VALUE(LEFT(ScheduleCompile!E93,FIND("F",ScheduleCompile!E93)-1)),ScheduleCompile!E93)))))),ISTEXT(ScheduleCompile!#REF!)),"ENDTABLE",IF(ISERROR(IF(ScheduleCompile!E93="Off",0,IF(ScheduleCompile!E93="On",1,IF(ISNUMBER(ScheduleCompile!E93),ScheduleCompile!E93/1,IF(ISTEXT(ScheduleCompile!E93),IF(OR(ISNUMBER(FIND("5F",ScheduleCompile!E93)),ISNUMBER(FIND("0F",ScheduleCompile!E93)),ISNUMBER(FIND("8F",ScheduleCompile!E93)),ISNUMBER(FIND("1F",ScheduleCompile!E93)),ISNUMBER(FIND("2F",ScheduleCompile!E93)),ISNUMBER(FIND("3F",ScheduleCompile!E93)),ISNUMBER(FIND("6F",ScheduleCompile!E93)),ISNUMBER(FIND("7F",ScheduleCompile!E93)),ISNUMBER(FIND("9F",ScheduleCompile!E93)),ISNUMBER(FIND("4F",ScheduleCompile!E93))),VALUE(LEFT(ScheduleCompile!E93,FIND("F",ScheduleCompile!E93)-1)),ScheduleCompile!E93)))))),"",IF(ScheduleCompile!E93="Off",0,IF(ScheduleCompile!E93="On",1,IF(ISNUMBER(ScheduleCompile!E93),ScheduleCompile!E93/1,IF(ISTEXT(ScheduleCompile!E93),IF(OR(ISNUMBER(FIND("5F",ScheduleCompile!E93)),ISNUMBER(FIND("0F",ScheduleCompile!E93)),ISNUMBER(FIND("8F",ScheduleCompile!E93)),ISNUMBER(FIND("1F",ScheduleCompile!E93)),ISNUMBER(FIND("2F",ScheduleCompile!E93)),ISNUMBER(FIND("3F",ScheduleCompile!E93)),ISNUMBER(FIND("6F",ScheduleCompile!E93)),ISNUMBER(FIND("7F",ScheduleCompile!E93)),ISNUMBER(FIND("9F",ScheduleCompile!E93)),ISNUMBER(FIND("4F",ScheduleCompile!E93))),VALUE(LEFT(ScheduleCompile!E93,FIND("F",ScheduleCompile!E93)-1)),ScheduleCompile!E93)))))))</f>
        <v>0.01</v>
      </c>
      <c r="K100" s="1">
        <f>IF(AND(ISERROR(IF(ScheduleCompile!F93="Off",0,IF(ScheduleCompile!F93="On",1,IF(ISNUMBER(ScheduleCompile!F93),ScheduleCompile!F93/1,IF(ISTEXT(ScheduleCompile!F93),IF(OR(ISNUMBER(FIND("5F",ScheduleCompile!F93)),ISNUMBER(FIND("0F",ScheduleCompile!F93)),ISNUMBER(FIND("8F",ScheduleCompile!F93)),ISNUMBER(FIND("1F",ScheduleCompile!F93)),ISNUMBER(FIND("2F",ScheduleCompile!F93)),ISNUMBER(FIND("3F",ScheduleCompile!F93)),ISNUMBER(FIND("6F",ScheduleCompile!F93)),ISNUMBER(FIND("7F",ScheduleCompile!F93)),ISNUMBER(FIND("9F",ScheduleCompile!F93)),ISNUMBER(FIND("4F",ScheduleCompile!F93))),VALUE(LEFT(ScheduleCompile!F93,FIND("F",ScheduleCompile!F93)-1)),ScheduleCompile!F93)))))),ISTEXT(ScheduleCompile!#REF!)),"ENDTABLE",IF(ISERROR(IF(ScheduleCompile!F93="Off",0,IF(ScheduleCompile!F93="On",1,IF(ISNUMBER(ScheduleCompile!F93),ScheduleCompile!F93/1,IF(ISTEXT(ScheduleCompile!F93),IF(OR(ISNUMBER(FIND("5F",ScheduleCompile!F93)),ISNUMBER(FIND("0F",ScheduleCompile!F93)),ISNUMBER(FIND("8F",ScheduleCompile!F93)),ISNUMBER(FIND("1F",ScheduleCompile!F93)),ISNUMBER(FIND("2F",ScheduleCompile!F93)),ISNUMBER(FIND("3F",ScheduleCompile!F93)),ISNUMBER(FIND("6F",ScheduleCompile!F93)),ISNUMBER(FIND("7F",ScheduleCompile!F93)),ISNUMBER(FIND("9F",ScheduleCompile!F93)),ISNUMBER(FIND("4F",ScheduleCompile!F93))),VALUE(LEFT(ScheduleCompile!F93,FIND("F",ScheduleCompile!F93)-1)),ScheduleCompile!F93)))))),"",IF(ScheduleCompile!F93="Off",0,IF(ScheduleCompile!F93="On",1,IF(ISNUMBER(ScheduleCompile!F93),ScheduleCompile!F93/1,IF(ISTEXT(ScheduleCompile!F93),IF(OR(ISNUMBER(FIND("5F",ScheduleCompile!F93)),ISNUMBER(FIND("0F",ScheduleCompile!F93)),ISNUMBER(FIND("8F",ScheduleCompile!F93)),ISNUMBER(FIND("1F",ScheduleCompile!F93)),ISNUMBER(FIND("2F",ScheduleCompile!F93)),ISNUMBER(FIND("3F",ScheduleCompile!F93)),ISNUMBER(FIND("6F",ScheduleCompile!F93)),ISNUMBER(FIND("7F",ScheduleCompile!F93)),ISNUMBER(FIND("9F",ScheduleCompile!F93)),ISNUMBER(FIND("4F",ScheduleCompile!F93))),VALUE(LEFT(ScheduleCompile!F93,FIND("F",ScheduleCompile!F93)-1)),ScheduleCompile!F93)))))))</f>
        <v>0.01</v>
      </c>
      <c r="L100" s="1">
        <f>IF(AND(ISERROR(IF(ScheduleCompile!G93="Off",0,IF(ScheduleCompile!G93="On",1,IF(ISNUMBER(ScheduleCompile!G93),ScheduleCompile!G93/1,IF(ISTEXT(ScheduleCompile!G93),IF(OR(ISNUMBER(FIND("5F",ScheduleCompile!G93)),ISNUMBER(FIND("0F",ScheduleCompile!G93)),ISNUMBER(FIND("8F",ScheduleCompile!G93)),ISNUMBER(FIND("1F",ScheduleCompile!G93)),ISNUMBER(FIND("2F",ScheduleCompile!G93)),ISNUMBER(FIND("3F",ScheduleCompile!G93)),ISNUMBER(FIND("6F",ScheduleCompile!G93)),ISNUMBER(FIND("7F",ScheduleCompile!G93)),ISNUMBER(FIND("9F",ScheduleCompile!G93)),ISNUMBER(FIND("4F",ScheduleCompile!G93))),VALUE(LEFT(ScheduleCompile!G93,FIND("F",ScheduleCompile!G93)-1)),ScheduleCompile!G93)))))),ISTEXT(ScheduleCompile!#REF!)),"ENDTABLE",IF(ISERROR(IF(ScheduleCompile!G93="Off",0,IF(ScheduleCompile!G93="On",1,IF(ISNUMBER(ScheduleCompile!G93),ScheduleCompile!G93/1,IF(ISTEXT(ScheduleCompile!G93),IF(OR(ISNUMBER(FIND("5F",ScheduleCompile!G93)),ISNUMBER(FIND("0F",ScheduleCompile!G93)),ISNUMBER(FIND("8F",ScheduleCompile!G93)),ISNUMBER(FIND("1F",ScheduleCompile!G93)),ISNUMBER(FIND("2F",ScheduleCompile!G93)),ISNUMBER(FIND("3F",ScheduleCompile!G93)),ISNUMBER(FIND("6F",ScheduleCompile!G93)),ISNUMBER(FIND("7F",ScheduleCompile!G93)),ISNUMBER(FIND("9F",ScheduleCompile!G93)),ISNUMBER(FIND("4F",ScheduleCompile!G93))),VALUE(LEFT(ScheduleCompile!G93,FIND("F",ScheduleCompile!G93)-1)),ScheduleCompile!G93)))))),"",IF(ScheduleCompile!G93="Off",0,IF(ScheduleCompile!G93="On",1,IF(ISNUMBER(ScheduleCompile!G93),ScheduleCompile!G93/1,IF(ISTEXT(ScheduleCompile!G93),IF(OR(ISNUMBER(FIND("5F",ScheduleCompile!G93)),ISNUMBER(FIND("0F",ScheduleCompile!G93)),ISNUMBER(FIND("8F",ScheduleCompile!G93)),ISNUMBER(FIND("1F",ScheduleCompile!G93)),ISNUMBER(FIND("2F",ScheduleCompile!G93)),ISNUMBER(FIND("3F",ScheduleCompile!G93)),ISNUMBER(FIND("6F",ScheduleCompile!G93)),ISNUMBER(FIND("7F",ScheduleCompile!G93)),ISNUMBER(FIND("9F",ScheduleCompile!G93)),ISNUMBER(FIND("4F",ScheduleCompile!G93))),VALUE(LEFT(ScheduleCompile!G93,FIND("F",ScheduleCompile!G93)-1)),ScheduleCompile!G93)))))))</f>
        <v>0.01</v>
      </c>
      <c r="M100" s="1">
        <f>IF(AND(ISERROR(IF(ScheduleCompile!H93="Off",0,IF(ScheduleCompile!H93="On",1,IF(ISNUMBER(ScheduleCompile!H93),ScheduleCompile!H93/1,IF(ISTEXT(ScheduleCompile!H93),IF(OR(ISNUMBER(FIND("5F",ScheduleCompile!H93)),ISNUMBER(FIND("0F",ScheduleCompile!H93)),ISNUMBER(FIND("8F",ScheduleCompile!H93)),ISNUMBER(FIND("1F",ScheduleCompile!H93)),ISNUMBER(FIND("2F",ScheduleCompile!H93)),ISNUMBER(FIND("3F",ScheduleCompile!H93)),ISNUMBER(FIND("6F",ScheduleCompile!H93)),ISNUMBER(FIND("7F",ScheduleCompile!H93)),ISNUMBER(FIND("9F",ScheduleCompile!H93)),ISNUMBER(FIND("4F",ScheduleCompile!H93))),VALUE(LEFT(ScheduleCompile!H93,FIND("F",ScheduleCompile!H93)-1)),ScheduleCompile!H93)))))),ISTEXT(ScheduleCompile!#REF!)),"ENDTABLE",IF(ISERROR(IF(ScheduleCompile!H93="Off",0,IF(ScheduleCompile!H93="On",1,IF(ISNUMBER(ScheduleCompile!H93),ScheduleCompile!H93/1,IF(ISTEXT(ScheduleCompile!H93),IF(OR(ISNUMBER(FIND("5F",ScheduleCompile!H93)),ISNUMBER(FIND("0F",ScheduleCompile!H93)),ISNUMBER(FIND("8F",ScheduleCompile!H93)),ISNUMBER(FIND("1F",ScheduleCompile!H93)),ISNUMBER(FIND("2F",ScheduleCompile!H93)),ISNUMBER(FIND("3F",ScheduleCompile!H93)),ISNUMBER(FIND("6F",ScheduleCompile!H93)),ISNUMBER(FIND("7F",ScheduleCompile!H93)),ISNUMBER(FIND("9F",ScheduleCompile!H93)),ISNUMBER(FIND("4F",ScheduleCompile!H93))),VALUE(LEFT(ScheduleCompile!H93,FIND("F",ScheduleCompile!H93)-1)),ScheduleCompile!H93)))))),"",IF(ScheduleCompile!H93="Off",0,IF(ScheduleCompile!H93="On",1,IF(ISNUMBER(ScheduleCompile!H93),ScheduleCompile!H93/1,IF(ISTEXT(ScheduleCompile!H93),IF(OR(ISNUMBER(FIND("5F",ScheduleCompile!H93)),ISNUMBER(FIND("0F",ScheduleCompile!H93)),ISNUMBER(FIND("8F",ScheduleCompile!H93)),ISNUMBER(FIND("1F",ScheduleCompile!H93)),ISNUMBER(FIND("2F",ScheduleCompile!H93)),ISNUMBER(FIND("3F",ScheduleCompile!H93)),ISNUMBER(FIND("6F",ScheduleCompile!H93)),ISNUMBER(FIND("7F",ScheduleCompile!H93)),ISNUMBER(FIND("9F",ScheduleCompile!H93)),ISNUMBER(FIND("4F",ScheduleCompile!H93))),VALUE(LEFT(ScheduleCompile!H93,FIND("F",ScheduleCompile!H93)-1)),ScheduleCompile!H93)))))))</f>
        <v>0.01</v>
      </c>
      <c r="N100" s="1">
        <f>IF(AND(ISERROR(IF(ScheduleCompile!I93="Off",0,IF(ScheduleCompile!I93="On",1,IF(ISNUMBER(ScheduleCompile!I93),ScheduleCompile!I93/1,IF(ISTEXT(ScheduleCompile!I93),IF(OR(ISNUMBER(FIND("5F",ScheduleCompile!I93)),ISNUMBER(FIND("0F",ScheduleCompile!I93)),ISNUMBER(FIND("8F",ScheduleCompile!I93)),ISNUMBER(FIND("1F",ScheduleCompile!I93)),ISNUMBER(FIND("2F",ScheduleCompile!I93)),ISNUMBER(FIND("3F",ScheduleCompile!I93)),ISNUMBER(FIND("6F",ScheduleCompile!I93)),ISNUMBER(FIND("7F",ScheduleCompile!I93)),ISNUMBER(FIND("9F",ScheduleCompile!I93)),ISNUMBER(FIND("4F",ScheduleCompile!I93))),VALUE(LEFT(ScheduleCompile!I93,FIND("F",ScheduleCompile!I93)-1)),ScheduleCompile!I93)))))),ISTEXT(ScheduleCompile!#REF!)),"ENDTABLE",IF(ISERROR(IF(ScheduleCompile!I93="Off",0,IF(ScheduleCompile!I93="On",1,IF(ISNUMBER(ScheduleCompile!I93),ScheduleCompile!I93/1,IF(ISTEXT(ScheduleCompile!I93),IF(OR(ISNUMBER(FIND("5F",ScheduleCompile!I93)),ISNUMBER(FIND("0F",ScheduleCompile!I93)),ISNUMBER(FIND("8F",ScheduleCompile!I93)),ISNUMBER(FIND("1F",ScheduleCompile!I93)),ISNUMBER(FIND("2F",ScheduleCompile!I93)),ISNUMBER(FIND("3F",ScheduleCompile!I93)),ISNUMBER(FIND("6F",ScheduleCompile!I93)),ISNUMBER(FIND("7F",ScheduleCompile!I93)),ISNUMBER(FIND("9F",ScheduleCompile!I93)),ISNUMBER(FIND("4F",ScheduleCompile!I93))),VALUE(LEFT(ScheduleCompile!I93,FIND("F",ScheduleCompile!I93)-1)),ScheduleCompile!I93)))))),"",IF(ScheduleCompile!I93="Off",0,IF(ScheduleCompile!I93="On",1,IF(ISNUMBER(ScheduleCompile!I93),ScheduleCompile!I93/1,IF(ISTEXT(ScheduleCompile!I93),IF(OR(ISNUMBER(FIND("5F",ScheduleCompile!I93)),ISNUMBER(FIND("0F",ScheduleCompile!I93)),ISNUMBER(FIND("8F",ScheduleCompile!I93)),ISNUMBER(FIND("1F",ScheduleCompile!I93)),ISNUMBER(FIND("2F",ScheduleCompile!I93)),ISNUMBER(FIND("3F",ScheduleCompile!I93)),ISNUMBER(FIND("6F",ScheduleCompile!I93)),ISNUMBER(FIND("7F",ScheduleCompile!I93)),ISNUMBER(FIND("9F",ScheduleCompile!I93)),ISNUMBER(FIND("4F",ScheduleCompile!I93))),VALUE(LEFT(ScheduleCompile!I93,FIND("F",ScheduleCompile!I93)-1)),ScheduleCompile!I93)))))))</f>
        <v>0.01</v>
      </c>
      <c r="O100" s="1">
        <f>IF(AND(ISERROR(IF(ScheduleCompile!J93="Off",0,IF(ScheduleCompile!J93="On",1,IF(ISNUMBER(ScheduleCompile!J93),ScheduleCompile!J93/1,IF(ISTEXT(ScheduleCompile!J93),IF(OR(ISNUMBER(FIND("5F",ScheduleCompile!J93)),ISNUMBER(FIND("0F",ScheduleCompile!J93)),ISNUMBER(FIND("8F",ScheduleCompile!J93)),ISNUMBER(FIND("1F",ScheduleCompile!J93)),ISNUMBER(FIND("2F",ScheduleCompile!J93)),ISNUMBER(FIND("3F",ScheduleCompile!J93)),ISNUMBER(FIND("6F",ScheduleCompile!J93)),ISNUMBER(FIND("7F",ScheduleCompile!J93)),ISNUMBER(FIND("9F",ScheduleCompile!J93)),ISNUMBER(FIND("4F",ScheduleCompile!J93))),VALUE(LEFT(ScheduleCompile!J93,FIND("F",ScheduleCompile!J93)-1)),ScheduleCompile!J93)))))),ISTEXT(ScheduleCompile!#REF!)),"ENDTABLE",IF(ISERROR(IF(ScheduleCompile!J93="Off",0,IF(ScheduleCompile!J93="On",1,IF(ISNUMBER(ScheduleCompile!J93),ScheduleCompile!J93/1,IF(ISTEXT(ScheduleCompile!J93),IF(OR(ISNUMBER(FIND("5F",ScheduleCompile!J93)),ISNUMBER(FIND("0F",ScheduleCompile!J93)),ISNUMBER(FIND("8F",ScheduleCompile!J93)),ISNUMBER(FIND("1F",ScheduleCompile!J93)),ISNUMBER(FIND("2F",ScheduleCompile!J93)),ISNUMBER(FIND("3F",ScheduleCompile!J93)),ISNUMBER(FIND("6F",ScheduleCompile!J93)),ISNUMBER(FIND("7F",ScheduleCompile!J93)),ISNUMBER(FIND("9F",ScheduleCompile!J93)),ISNUMBER(FIND("4F",ScheduleCompile!J93))),VALUE(LEFT(ScheduleCompile!J93,FIND("F",ScheduleCompile!J93)-1)),ScheduleCompile!J93)))))),"",IF(ScheduleCompile!J93="Off",0,IF(ScheduleCompile!J93="On",1,IF(ISNUMBER(ScheduleCompile!J93),ScheduleCompile!J93/1,IF(ISTEXT(ScheduleCompile!J93),IF(OR(ISNUMBER(FIND("5F",ScheduleCompile!J93)),ISNUMBER(FIND("0F",ScheduleCompile!J93)),ISNUMBER(FIND("8F",ScheduleCompile!J93)),ISNUMBER(FIND("1F",ScheduleCompile!J93)),ISNUMBER(FIND("2F",ScheduleCompile!J93)),ISNUMBER(FIND("3F",ScheduleCompile!J93)),ISNUMBER(FIND("6F",ScheduleCompile!J93)),ISNUMBER(FIND("7F",ScheduleCompile!J93)),ISNUMBER(FIND("9F",ScheduleCompile!J93)),ISNUMBER(FIND("4F",ScheduleCompile!J93))),VALUE(LEFT(ScheduleCompile!J93,FIND("F",ScheduleCompile!J93)-1)),ScheduleCompile!J93)))))))</f>
        <v>0.2</v>
      </c>
      <c r="P100" s="1">
        <f>IF(AND(ISERROR(IF(ScheduleCompile!K93="Off",0,IF(ScheduleCompile!K93="On",1,IF(ISNUMBER(ScheduleCompile!K93),ScheduleCompile!K93/1,IF(ISTEXT(ScheduleCompile!K93),IF(OR(ISNUMBER(FIND("5F",ScheduleCompile!K93)),ISNUMBER(FIND("0F",ScheduleCompile!K93)),ISNUMBER(FIND("8F",ScheduleCompile!K93)),ISNUMBER(FIND("1F",ScheduleCompile!K93)),ISNUMBER(FIND("2F",ScheduleCompile!K93)),ISNUMBER(FIND("3F",ScheduleCompile!K93)),ISNUMBER(FIND("6F",ScheduleCompile!K93)),ISNUMBER(FIND("7F",ScheduleCompile!K93)),ISNUMBER(FIND("9F",ScheduleCompile!K93)),ISNUMBER(FIND("4F",ScheduleCompile!K93))),VALUE(LEFT(ScheduleCompile!K93,FIND("F",ScheduleCompile!K93)-1)),ScheduleCompile!K93)))))),ISTEXT(ScheduleCompile!#REF!)),"ENDTABLE",IF(ISERROR(IF(ScheduleCompile!K93="Off",0,IF(ScheduleCompile!K93="On",1,IF(ISNUMBER(ScheduleCompile!K93),ScheduleCompile!K93/1,IF(ISTEXT(ScheduleCompile!K93),IF(OR(ISNUMBER(FIND("5F",ScheduleCompile!K93)),ISNUMBER(FIND("0F",ScheduleCompile!K93)),ISNUMBER(FIND("8F",ScheduleCompile!K93)),ISNUMBER(FIND("1F",ScheduleCompile!K93)),ISNUMBER(FIND("2F",ScheduleCompile!K93)),ISNUMBER(FIND("3F",ScheduleCompile!K93)),ISNUMBER(FIND("6F",ScheduleCompile!K93)),ISNUMBER(FIND("7F",ScheduleCompile!K93)),ISNUMBER(FIND("9F",ScheduleCompile!K93)),ISNUMBER(FIND("4F",ScheduleCompile!K93))),VALUE(LEFT(ScheduleCompile!K93,FIND("F",ScheduleCompile!K93)-1)),ScheduleCompile!K93)))))),"",IF(ScheduleCompile!K93="Off",0,IF(ScheduleCompile!K93="On",1,IF(ISNUMBER(ScheduleCompile!K93),ScheduleCompile!K93/1,IF(ISTEXT(ScheduleCompile!K93),IF(OR(ISNUMBER(FIND("5F",ScheduleCompile!K93)),ISNUMBER(FIND("0F",ScheduleCompile!K93)),ISNUMBER(FIND("8F",ScheduleCompile!K93)),ISNUMBER(FIND("1F",ScheduleCompile!K93)),ISNUMBER(FIND("2F",ScheduleCompile!K93)),ISNUMBER(FIND("3F",ScheduleCompile!K93)),ISNUMBER(FIND("6F",ScheduleCompile!K93)),ISNUMBER(FIND("7F",ScheduleCompile!K93)),ISNUMBER(FIND("9F",ScheduleCompile!K93)),ISNUMBER(FIND("4F",ScheduleCompile!K93))),VALUE(LEFT(ScheduleCompile!K93,FIND("F",ScheduleCompile!K93)-1)),ScheduleCompile!K93)))))))</f>
        <v>0.28000000000000003</v>
      </c>
      <c r="Q100" s="1">
        <f>IF(AND(ISERROR(IF(ScheduleCompile!L93="Off",0,IF(ScheduleCompile!L93="On",1,IF(ISNUMBER(ScheduleCompile!L93),ScheduleCompile!L93/1,IF(ISTEXT(ScheduleCompile!L93),IF(OR(ISNUMBER(FIND("5F",ScheduleCompile!L93)),ISNUMBER(FIND("0F",ScheduleCompile!L93)),ISNUMBER(FIND("8F",ScheduleCompile!L93)),ISNUMBER(FIND("1F",ScheduleCompile!L93)),ISNUMBER(FIND("2F",ScheduleCompile!L93)),ISNUMBER(FIND("3F",ScheduleCompile!L93)),ISNUMBER(FIND("6F",ScheduleCompile!L93)),ISNUMBER(FIND("7F",ScheduleCompile!L93)),ISNUMBER(FIND("9F",ScheduleCompile!L93)),ISNUMBER(FIND("4F",ScheduleCompile!L93))),VALUE(LEFT(ScheduleCompile!L93,FIND("F",ScheduleCompile!L93)-1)),ScheduleCompile!L93)))))),ISTEXT(ScheduleCompile!#REF!)),"ENDTABLE",IF(ISERROR(IF(ScheduleCompile!L93="Off",0,IF(ScheduleCompile!L93="On",1,IF(ISNUMBER(ScheduleCompile!L93),ScheduleCompile!L93/1,IF(ISTEXT(ScheduleCompile!L93),IF(OR(ISNUMBER(FIND("5F",ScheduleCompile!L93)),ISNUMBER(FIND("0F",ScheduleCompile!L93)),ISNUMBER(FIND("8F",ScheduleCompile!L93)),ISNUMBER(FIND("1F",ScheduleCompile!L93)),ISNUMBER(FIND("2F",ScheduleCompile!L93)),ISNUMBER(FIND("3F",ScheduleCompile!L93)),ISNUMBER(FIND("6F",ScheduleCompile!L93)),ISNUMBER(FIND("7F",ScheduleCompile!L93)),ISNUMBER(FIND("9F",ScheduleCompile!L93)),ISNUMBER(FIND("4F",ScheduleCompile!L93))),VALUE(LEFT(ScheduleCompile!L93,FIND("F",ScheduleCompile!L93)-1)),ScheduleCompile!L93)))))),"",IF(ScheduleCompile!L93="Off",0,IF(ScheduleCompile!L93="On",1,IF(ISNUMBER(ScheduleCompile!L93),ScheduleCompile!L93/1,IF(ISTEXT(ScheduleCompile!L93),IF(OR(ISNUMBER(FIND("5F",ScheduleCompile!L93)),ISNUMBER(FIND("0F",ScheduleCompile!L93)),ISNUMBER(FIND("8F",ScheduleCompile!L93)),ISNUMBER(FIND("1F",ScheduleCompile!L93)),ISNUMBER(FIND("2F",ScheduleCompile!L93)),ISNUMBER(FIND("3F",ScheduleCompile!L93)),ISNUMBER(FIND("6F",ScheduleCompile!L93)),ISNUMBER(FIND("7F",ScheduleCompile!L93)),ISNUMBER(FIND("9F",ScheduleCompile!L93)),ISNUMBER(FIND("4F",ScheduleCompile!L93))),VALUE(LEFT(ScheduleCompile!L93,FIND("F",ScheduleCompile!L93)-1)),ScheduleCompile!L93)))))))</f>
        <v>0.3</v>
      </c>
      <c r="R100" s="1">
        <f>IF(AND(ISERROR(IF(ScheduleCompile!M93="Off",0,IF(ScheduleCompile!M93="On",1,IF(ISNUMBER(ScheduleCompile!M93),ScheduleCompile!M93/1,IF(ISTEXT(ScheduleCompile!M93),IF(OR(ISNUMBER(FIND("5F",ScheduleCompile!M93)),ISNUMBER(FIND("0F",ScheduleCompile!M93)),ISNUMBER(FIND("8F",ScheduleCompile!M93)),ISNUMBER(FIND("1F",ScheduleCompile!M93)),ISNUMBER(FIND("2F",ScheduleCompile!M93)),ISNUMBER(FIND("3F",ScheduleCompile!M93)),ISNUMBER(FIND("6F",ScheduleCompile!M93)),ISNUMBER(FIND("7F",ScheduleCompile!M93)),ISNUMBER(FIND("9F",ScheduleCompile!M93)),ISNUMBER(FIND("4F",ScheduleCompile!M93))),VALUE(LEFT(ScheduleCompile!M93,FIND("F",ScheduleCompile!M93)-1)),ScheduleCompile!M93)))))),ISTEXT(ScheduleCompile!#REF!)),"ENDTABLE",IF(ISERROR(IF(ScheduleCompile!M93="Off",0,IF(ScheduleCompile!M93="On",1,IF(ISNUMBER(ScheduleCompile!M93),ScheduleCompile!M93/1,IF(ISTEXT(ScheduleCompile!M93),IF(OR(ISNUMBER(FIND("5F",ScheduleCompile!M93)),ISNUMBER(FIND("0F",ScheduleCompile!M93)),ISNUMBER(FIND("8F",ScheduleCompile!M93)),ISNUMBER(FIND("1F",ScheduleCompile!M93)),ISNUMBER(FIND("2F",ScheduleCompile!M93)),ISNUMBER(FIND("3F",ScheduleCompile!M93)),ISNUMBER(FIND("6F",ScheduleCompile!M93)),ISNUMBER(FIND("7F",ScheduleCompile!M93)),ISNUMBER(FIND("9F",ScheduleCompile!M93)),ISNUMBER(FIND("4F",ScheduleCompile!M93))),VALUE(LEFT(ScheduleCompile!M93,FIND("F",ScheduleCompile!M93)-1)),ScheduleCompile!M93)))))),"",IF(ScheduleCompile!M93="Off",0,IF(ScheduleCompile!M93="On",1,IF(ISNUMBER(ScheduleCompile!M93),ScheduleCompile!M93/1,IF(ISTEXT(ScheduleCompile!M93),IF(OR(ISNUMBER(FIND("5F",ScheduleCompile!M93)),ISNUMBER(FIND("0F",ScheduleCompile!M93)),ISNUMBER(FIND("8F",ScheduleCompile!M93)),ISNUMBER(FIND("1F",ScheduleCompile!M93)),ISNUMBER(FIND("2F",ScheduleCompile!M93)),ISNUMBER(FIND("3F",ScheduleCompile!M93)),ISNUMBER(FIND("6F",ScheduleCompile!M93)),ISNUMBER(FIND("7F",ScheduleCompile!M93)),ISNUMBER(FIND("9F",ScheduleCompile!M93)),ISNUMBER(FIND("4F",ScheduleCompile!M93))),VALUE(LEFT(ScheduleCompile!M93,FIND("F",ScheduleCompile!M93)-1)),ScheduleCompile!M93)))))))</f>
        <v>0.3</v>
      </c>
      <c r="S100" s="1">
        <f>IF(AND(ISERROR(IF(ScheduleCompile!N93="Off",0,IF(ScheduleCompile!N93="On",1,IF(ISNUMBER(ScheduleCompile!N93),ScheduleCompile!N93/1,IF(ISTEXT(ScheduleCompile!N93),IF(OR(ISNUMBER(FIND("5F",ScheduleCompile!N93)),ISNUMBER(FIND("0F",ScheduleCompile!N93)),ISNUMBER(FIND("8F",ScheduleCompile!N93)),ISNUMBER(FIND("1F",ScheduleCompile!N93)),ISNUMBER(FIND("2F",ScheduleCompile!N93)),ISNUMBER(FIND("3F",ScheduleCompile!N93)),ISNUMBER(FIND("6F",ScheduleCompile!N93)),ISNUMBER(FIND("7F",ScheduleCompile!N93)),ISNUMBER(FIND("9F",ScheduleCompile!N93)),ISNUMBER(FIND("4F",ScheduleCompile!N93))),VALUE(LEFT(ScheduleCompile!N93,FIND("F",ScheduleCompile!N93)-1)),ScheduleCompile!N93)))))),ISTEXT(ScheduleCompile!#REF!)),"ENDTABLE",IF(ISERROR(IF(ScheduleCompile!N93="Off",0,IF(ScheduleCompile!N93="On",1,IF(ISNUMBER(ScheduleCompile!N93),ScheduleCompile!N93/1,IF(ISTEXT(ScheduleCompile!N93),IF(OR(ISNUMBER(FIND("5F",ScheduleCompile!N93)),ISNUMBER(FIND("0F",ScheduleCompile!N93)),ISNUMBER(FIND("8F",ScheduleCompile!N93)),ISNUMBER(FIND("1F",ScheduleCompile!N93)),ISNUMBER(FIND("2F",ScheduleCompile!N93)),ISNUMBER(FIND("3F",ScheduleCompile!N93)),ISNUMBER(FIND("6F",ScheduleCompile!N93)),ISNUMBER(FIND("7F",ScheduleCompile!N93)),ISNUMBER(FIND("9F",ScheduleCompile!N93)),ISNUMBER(FIND("4F",ScheduleCompile!N93))),VALUE(LEFT(ScheduleCompile!N93,FIND("F",ScheduleCompile!N93)-1)),ScheduleCompile!N93)))))),"",IF(ScheduleCompile!N93="Off",0,IF(ScheduleCompile!N93="On",1,IF(ISNUMBER(ScheduleCompile!N93),ScheduleCompile!N93/1,IF(ISTEXT(ScheduleCompile!N93),IF(OR(ISNUMBER(FIND("5F",ScheduleCompile!N93)),ISNUMBER(FIND("0F",ScheduleCompile!N93)),ISNUMBER(FIND("8F",ScheduleCompile!N93)),ISNUMBER(FIND("1F",ScheduleCompile!N93)),ISNUMBER(FIND("2F",ScheduleCompile!N93)),ISNUMBER(FIND("3F",ScheduleCompile!N93)),ISNUMBER(FIND("6F",ScheduleCompile!N93)),ISNUMBER(FIND("7F",ScheduleCompile!N93)),ISNUMBER(FIND("9F",ScheduleCompile!N93)),ISNUMBER(FIND("4F",ScheduleCompile!N93))),VALUE(LEFT(ScheduleCompile!N93,FIND("F",ScheduleCompile!N93)-1)),ScheduleCompile!N93)))))))</f>
        <v>0.24</v>
      </c>
      <c r="T100" s="1">
        <f>IF(AND(ISERROR(IF(ScheduleCompile!O93="Off",0,IF(ScheduleCompile!O93="On",1,IF(ISNUMBER(ScheduleCompile!O93),ScheduleCompile!O93/1,IF(ISTEXT(ScheduleCompile!O93),IF(OR(ISNUMBER(FIND("5F",ScheduleCompile!O93)),ISNUMBER(FIND("0F",ScheduleCompile!O93)),ISNUMBER(FIND("8F",ScheduleCompile!O93)),ISNUMBER(FIND("1F",ScheduleCompile!O93)),ISNUMBER(FIND("2F",ScheduleCompile!O93)),ISNUMBER(FIND("3F",ScheduleCompile!O93)),ISNUMBER(FIND("6F",ScheduleCompile!O93)),ISNUMBER(FIND("7F",ScheduleCompile!O93)),ISNUMBER(FIND("9F",ScheduleCompile!O93)),ISNUMBER(FIND("4F",ScheduleCompile!O93))),VALUE(LEFT(ScheduleCompile!O93,FIND("F",ScheduleCompile!O93)-1)),ScheduleCompile!O93)))))),ISTEXT(ScheduleCompile!#REF!)),"ENDTABLE",IF(ISERROR(IF(ScheduleCompile!O93="Off",0,IF(ScheduleCompile!O93="On",1,IF(ISNUMBER(ScheduleCompile!O93),ScheduleCompile!O93/1,IF(ISTEXT(ScheduleCompile!O93),IF(OR(ISNUMBER(FIND("5F",ScheduleCompile!O93)),ISNUMBER(FIND("0F",ScheduleCompile!O93)),ISNUMBER(FIND("8F",ScheduleCompile!O93)),ISNUMBER(FIND("1F",ScheduleCompile!O93)),ISNUMBER(FIND("2F",ScheduleCompile!O93)),ISNUMBER(FIND("3F",ScheduleCompile!O93)),ISNUMBER(FIND("6F",ScheduleCompile!O93)),ISNUMBER(FIND("7F",ScheduleCompile!O93)),ISNUMBER(FIND("9F",ScheduleCompile!O93)),ISNUMBER(FIND("4F",ScheduleCompile!O93))),VALUE(LEFT(ScheduleCompile!O93,FIND("F",ScheduleCompile!O93)-1)),ScheduleCompile!O93)))))),"",IF(ScheduleCompile!O93="Off",0,IF(ScheduleCompile!O93="On",1,IF(ISNUMBER(ScheduleCompile!O93),ScheduleCompile!O93/1,IF(ISTEXT(ScheduleCompile!O93),IF(OR(ISNUMBER(FIND("5F",ScheduleCompile!O93)),ISNUMBER(FIND("0F",ScheduleCompile!O93)),ISNUMBER(FIND("8F",ScheduleCompile!O93)),ISNUMBER(FIND("1F",ScheduleCompile!O93)),ISNUMBER(FIND("2F",ScheduleCompile!O93)),ISNUMBER(FIND("3F",ScheduleCompile!O93)),ISNUMBER(FIND("6F",ScheduleCompile!O93)),ISNUMBER(FIND("7F",ScheduleCompile!O93)),ISNUMBER(FIND("9F",ScheduleCompile!O93)),ISNUMBER(FIND("4F",ScheduleCompile!O93))),VALUE(LEFT(ScheduleCompile!O93,FIND("F",ScheduleCompile!O93)-1)),ScheduleCompile!O93)))))))</f>
        <v>0.24</v>
      </c>
      <c r="U100" s="1">
        <f>IF(AND(ISERROR(IF(ScheduleCompile!P93="Off",0,IF(ScheduleCompile!P93="On",1,IF(ISNUMBER(ScheduleCompile!P93),ScheduleCompile!P93/1,IF(ISTEXT(ScheduleCompile!P93),IF(OR(ISNUMBER(FIND("5F",ScheduleCompile!P93)),ISNUMBER(FIND("0F",ScheduleCompile!P93)),ISNUMBER(FIND("8F",ScheduleCompile!P93)),ISNUMBER(FIND("1F",ScheduleCompile!P93)),ISNUMBER(FIND("2F",ScheduleCompile!P93)),ISNUMBER(FIND("3F",ScheduleCompile!P93)),ISNUMBER(FIND("6F",ScheduleCompile!P93)),ISNUMBER(FIND("7F",ScheduleCompile!P93)),ISNUMBER(FIND("9F",ScheduleCompile!P93)),ISNUMBER(FIND("4F",ScheduleCompile!P93))),VALUE(LEFT(ScheduleCompile!P93,FIND("F",ScheduleCompile!P93)-1)),ScheduleCompile!P93)))))),ISTEXT(ScheduleCompile!#REF!)),"ENDTABLE",IF(ISERROR(IF(ScheduleCompile!P93="Off",0,IF(ScheduleCompile!P93="On",1,IF(ISNUMBER(ScheduleCompile!P93),ScheduleCompile!P93/1,IF(ISTEXT(ScheduleCompile!P93),IF(OR(ISNUMBER(FIND("5F",ScheduleCompile!P93)),ISNUMBER(FIND("0F",ScheduleCompile!P93)),ISNUMBER(FIND("8F",ScheduleCompile!P93)),ISNUMBER(FIND("1F",ScheduleCompile!P93)),ISNUMBER(FIND("2F",ScheduleCompile!P93)),ISNUMBER(FIND("3F",ScheduleCompile!P93)),ISNUMBER(FIND("6F",ScheduleCompile!P93)),ISNUMBER(FIND("7F",ScheduleCompile!P93)),ISNUMBER(FIND("9F",ScheduleCompile!P93)),ISNUMBER(FIND("4F",ScheduleCompile!P93))),VALUE(LEFT(ScheduleCompile!P93,FIND("F",ScheduleCompile!P93)-1)),ScheduleCompile!P93)))))),"",IF(ScheduleCompile!P93="Off",0,IF(ScheduleCompile!P93="On",1,IF(ISNUMBER(ScheduleCompile!P93),ScheduleCompile!P93/1,IF(ISTEXT(ScheduleCompile!P93),IF(OR(ISNUMBER(FIND("5F",ScheduleCompile!P93)),ISNUMBER(FIND("0F",ScheduleCompile!P93)),ISNUMBER(FIND("8F",ScheduleCompile!P93)),ISNUMBER(FIND("1F",ScheduleCompile!P93)),ISNUMBER(FIND("2F",ScheduleCompile!P93)),ISNUMBER(FIND("3F",ScheduleCompile!P93)),ISNUMBER(FIND("6F",ScheduleCompile!P93)),ISNUMBER(FIND("7F",ScheduleCompile!P93)),ISNUMBER(FIND("9F",ScheduleCompile!P93)),ISNUMBER(FIND("4F",ScheduleCompile!P93))),VALUE(LEFT(ScheduleCompile!P93,FIND("F",ScheduleCompile!P93)-1)),ScheduleCompile!P93)))))))</f>
        <v>0.23</v>
      </c>
      <c r="V100" s="1">
        <f>IF(AND(ISERROR(IF(ScheduleCompile!Q93="Off",0,IF(ScheduleCompile!Q93="On",1,IF(ISNUMBER(ScheduleCompile!Q93),ScheduleCompile!Q93/1,IF(ISTEXT(ScheduleCompile!Q93),IF(OR(ISNUMBER(FIND("5F",ScheduleCompile!Q93)),ISNUMBER(FIND("0F",ScheduleCompile!Q93)),ISNUMBER(FIND("8F",ScheduleCompile!Q93)),ISNUMBER(FIND("1F",ScheduleCompile!Q93)),ISNUMBER(FIND("2F",ScheduleCompile!Q93)),ISNUMBER(FIND("3F",ScheduleCompile!Q93)),ISNUMBER(FIND("6F",ScheduleCompile!Q93)),ISNUMBER(FIND("7F",ScheduleCompile!Q93)),ISNUMBER(FIND("9F",ScheduleCompile!Q93)),ISNUMBER(FIND("4F",ScheduleCompile!Q93))),VALUE(LEFT(ScheduleCompile!Q93,FIND("F",ScheduleCompile!Q93)-1)),ScheduleCompile!Q93)))))),ISTEXT(ScheduleCompile!#REF!)),"ENDTABLE",IF(ISERROR(IF(ScheduleCompile!Q93="Off",0,IF(ScheduleCompile!Q93="On",1,IF(ISNUMBER(ScheduleCompile!Q93),ScheduleCompile!Q93/1,IF(ISTEXT(ScheduleCompile!Q93),IF(OR(ISNUMBER(FIND("5F",ScheduleCompile!Q93)),ISNUMBER(FIND("0F",ScheduleCompile!Q93)),ISNUMBER(FIND("8F",ScheduleCompile!Q93)),ISNUMBER(FIND("1F",ScheduleCompile!Q93)),ISNUMBER(FIND("2F",ScheduleCompile!Q93)),ISNUMBER(FIND("3F",ScheduleCompile!Q93)),ISNUMBER(FIND("6F",ScheduleCompile!Q93)),ISNUMBER(FIND("7F",ScheduleCompile!Q93)),ISNUMBER(FIND("9F",ScheduleCompile!Q93)),ISNUMBER(FIND("4F",ScheduleCompile!Q93))),VALUE(LEFT(ScheduleCompile!Q93,FIND("F",ScheduleCompile!Q93)-1)),ScheduleCompile!Q93)))))),"",IF(ScheduleCompile!Q93="Off",0,IF(ScheduleCompile!Q93="On",1,IF(ISNUMBER(ScheduleCompile!Q93),ScheduleCompile!Q93/1,IF(ISTEXT(ScheduleCompile!Q93),IF(OR(ISNUMBER(FIND("5F",ScheduleCompile!Q93)),ISNUMBER(FIND("0F",ScheduleCompile!Q93)),ISNUMBER(FIND("8F",ScheduleCompile!Q93)),ISNUMBER(FIND("1F",ScheduleCompile!Q93)),ISNUMBER(FIND("2F",ScheduleCompile!Q93)),ISNUMBER(FIND("3F",ScheduleCompile!Q93)),ISNUMBER(FIND("6F",ScheduleCompile!Q93)),ISNUMBER(FIND("7F",ScheduleCompile!Q93)),ISNUMBER(FIND("9F",ScheduleCompile!Q93)),ISNUMBER(FIND("4F",ScheduleCompile!Q93))),VALUE(LEFT(ScheduleCompile!Q93,FIND("F",ScheduleCompile!Q93)-1)),ScheduleCompile!Q93)))))))</f>
        <v>0.23</v>
      </c>
      <c r="W100" s="1">
        <f>IF(AND(ISERROR(IF(ScheduleCompile!R93="Off",0,IF(ScheduleCompile!R93="On",1,IF(ISNUMBER(ScheduleCompile!R93),ScheduleCompile!R93/1,IF(ISTEXT(ScheduleCompile!R93),IF(OR(ISNUMBER(FIND("5F",ScheduleCompile!R93)),ISNUMBER(FIND("0F",ScheduleCompile!R93)),ISNUMBER(FIND("8F",ScheduleCompile!R93)),ISNUMBER(FIND("1F",ScheduleCompile!R93)),ISNUMBER(FIND("2F",ScheduleCompile!R93)),ISNUMBER(FIND("3F",ScheduleCompile!R93)),ISNUMBER(FIND("6F",ScheduleCompile!R93)),ISNUMBER(FIND("7F",ScheduleCompile!R93)),ISNUMBER(FIND("9F",ScheduleCompile!R93)),ISNUMBER(FIND("4F",ScheduleCompile!R93))),VALUE(LEFT(ScheduleCompile!R93,FIND("F",ScheduleCompile!R93)-1)),ScheduleCompile!R93)))))),ISTEXT(ScheduleCompile!#REF!)),"ENDTABLE",IF(ISERROR(IF(ScheduleCompile!R93="Off",0,IF(ScheduleCompile!R93="On",1,IF(ISNUMBER(ScheduleCompile!R93),ScheduleCompile!R93/1,IF(ISTEXT(ScheduleCompile!R93),IF(OR(ISNUMBER(FIND("5F",ScheduleCompile!R93)),ISNUMBER(FIND("0F",ScheduleCompile!R93)),ISNUMBER(FIND("8F",ScheduleCompile!R93)),ISNUMBER(FIND("1F",ScheduleCompile!R93)),ISNUMBER(FIND("2F",ScheduleCompile!R93)),ISNUMBER(FIND("3F",ScheduleCompile!R93)),ISNUMBER(FIND("6F",ScheduleCompile!R93)),ISNUMBER(FIND("7F",ScheduleCompile!R93)),ISNUMBER(FIND("9F",ScheduleCompile!R93)),ISNUMBER(FIND("4F",ScheduleCompile!R93))),VALUE(LEFT(ScheduleCompile!R93,FIND("F",ScheduleCompile!R93)-1)),ScheduleCompile!R93)))))),"",IF(ScheduleCompile!R93="Off",0,IF(ScheduleCompile!R93="On",1,IF(ISNUMBER(ScheduleCompile!R93),ScheduleCompile!R93/1,IF(ISTEXT(ScheduleCompile!R93),IF(OR(ISNUMBER(FIND("5F",ScheduleCompile!R93)),ISNUMBER(FIND("0F",ScheduleCompile!R93)),ISNUMBER(FIND("8F",ScheduleCompile!R93)),ISNUMBER(FIND("1F",ScheduleCompile!R93)),ISNUMBER(FIND("2F",ScheduleCompile!R93)),ISNUMBER(FIND("3F",ScheduleCompile!R93)),ISNUMBER(FIND("6F",ScheduleCompile!R93)),ISNUMBER(FIND("7F",ScheduleCompile!R93)),ISNUMBER(FIND("9F",ScheduleCompile!R93)),ISNUMBER(FIND("4F",ScheduleCompile!R93))),VALUE(LEFT(ScheduleCompile!R93,FIND("F",ScheduleCompile!R93)-1)),ScheduleCompile!R93)))))))</f>
        <v>0.23</v>
      </c>
      <c r="X100" s="1">
        <f>IF(AND(ISERROR(IF(ScheduleCompile!S93="Off",0,IF(ScheduleCompile!S93="On",1,IF(ISNUMBER(ScheduleCompile!S93),ScheduleCompile!S93/1,IF(ISTEXT(ScheduleCompile!S93),IF(OR(ISNUMBER(FIND("5F",ScheduleCompile!S93)),ISNUMBER(FIND("0F",ScheduleCompile!S93)),ISNUMBER(FIND("8F",ScheduleCompile!S93)),ISNUMBER(FIND("1F",ScheduleCompile!S93)),ISNUMBER(FIND("2F",ScheduleCompile!S93)),ISNUMBER(FIND("3F",ScheduleCompile!S93)),ISNUMBER(FIND("6F",ScheduleCompile!S93)),ISNUMBER(FIND("7F",ScheduleCompile!S93)),ISNUMBER(FIND("9F",ScheduleCompile!S93)),ISNUMBER(FIND("4F",ScheduleCompile!S93))),VALUE(LEFT(ScheduleCompile!S93,FIND("F",ScheduleCompile!S93)-1)),ScheduleCompile!S93)))))),ISTEXT(ScheduleCompile!#REF!)),"ENDTABLE",IF(ISERROR(IF(ScheduleCompile!S93="Off",0,IF(ScheduleCompile!S93="On",1,IF(ISNUMBER(ScheduleCompile!S93),ScheduleCompile!S93/1,IF(ISTEXT(ScheduleCompile!S93),IF(OR(ISNUMBER(FIND("5F",ScheduleCompile!S93)),ISNUMBER(FIND("0F",ScheduleCompile!S93)),ISNUMBER(FIND("8F",ScheduleCompile!S93)),ISNUMBER(FIND("1F",ScheduleCompile!S93)),ISNUMBER(FIND("2F",ScheduleCompile!S93)),ISNUMBER(FIND("3F",ScheduleCompile!S93)),ISNUMBER(FIND("6F",ScheduleCompile!S93)),ISNUMBER(FIND("7F",ScheduleCompile!S93)),ISNUMBER(FIND("9F",ScheduleCompile!S93)),ISNUMBER(FIND("4F",ScheduleCompile!S93))),VALUE(LEFT(ScheduleCompile!S93,FIND("F",ScheduleCompile!S93)-1)),ScheduleCompile!S93)))))),"",IF(ScheduleCompile!S93="Off",0,IF(ScheduleCompile!S93="On",1,IF(ISNUMBER(ScheduleCompile!S93),ScheduleCompile!S93/1,IF(ISTEXT(ScheduleCompile!S93),IF(OR(ISNUMBER(FIND("5F",ScheduleCompile!S93)),ISNUMBER(FIND("0F",ScheduleCompile!S93)),ISNUMBER(FIND("8F",ScheduleCompile!S93)),ISNUMBER(FIND("1F",ScheduleCompile!S93)),ISNUMBER(FIND("2F",ScheduleCompile!S93)),ISNUMBER(FIND("3F",ScheduleCompile!S93)),ISNUMBER(FIND("6F",ScheduleCompile!S93)),ISNUMBER(FIND("7F",ScheduleCompile!S93)),ISNUMBER(FIND("9F",ScheduleCompile!S93)),ISNUMBER(FIND("4F",ScheduleCompile!S93))),VALUE(LEFT(ScheduleCompile!S93,FIND("F",ScheduleCompile!S93)-1)),ScheduleCompile!S93)))))))</f>
        <v>0.1</v>
      </c>
      <c r="Y100" s="1">
        <f>IF(AND(ISERROR(IF(ScheduleCompile!T93="Off",0,IF(ScheduleCompile!T93="On",1,IF(ISNUMBER(ScheduleCompile!T93),ScheduleCompile!T93/1,IF(ISTEXT(ScheduleCompile!T93),IF(OR(ISNUMBER(FIND("5F",ScheduleCompile!T93)),ISNUMBER(FIND("0F",ScheduleCompile!T93)),ISNUMBER(FIND("8F",ScheduleCompile!T93)),ISNUMBER(FIND("1F",ScheduleCompile!T93)),ISNUMBER(FIND("2F",ScheduleCompile!T93)),ISNUMBER(FIND("3F",ScheduleCompile!T93)),ISNUMBER(FIND("6F",ScheduleCompile!T93)),ISNUMBER(FIND("7F",ScheduleCompile!T93)),ISNUMBER(FIND("9F",ScheduleCompile!T93)),ISNUMBER(FIND("4F",ScheduleCompile!T93))),VALUE(LEFT(ScheduleCompile!T93,FIND("F",ScheduleCompile!T93)-1)),ScheduleCompile!T93)))))),ISTEXT(ScheduleCompile!#REF!)),"ENDTABLE",IF(ISERROR(IF(ScheduleCompile!T93="Off",0,IF(ScheduleCompile!T93="On",1,IF(ISNUMBER(ScheduleCompile!T93),ScheduleCompile!T93/1,IF(ISTEXT(ScheduleCompile!T93),IF(OR(ISNUMBER(FIND("5F",ScheduleCompile!T93)),ISNUMBER(FIND("0F",ScheduleCompile!T93)),ISNUMBER(FIND("8F",ScheduleCompile!T93)),ISNUMBER(FIND("1F",ScheduleCompile!T93)),ISNUMBER(FIND("2F",ScheduleCompile!T93)),ISNUMBER(FIND("3F",ScheduleCompile!T93)),ISNUMBER(FIND("6F",ScheduleCompile!T93)),ISNUMBER(FIND("7F",ScheduleCompile!T93)),ISNUMBER(FIND("9F",ScheduleCompile!T93)),ISNUMBER(FIND("4F",ScheduleCompile!T93))),VALUE(LEFT(ScheduleCompile!T93,FIND("F",ScheduleCompile!T93)-1)),ScheduleCompile!T93)))))),"",IF(ScheduleCompile!T93="Off",0,IF(ScheduleCompile!T93="On",1,IF(ISNUMBER(ScheduleCompile!T93),ScheduleCompile!T93/1,IF(ISTEXT(ScheduleCompile!T93),IF(OR(ISNUMBER(FIND("5F",ScheduleCompile!T93)),ISNUMBER(FIND("0F",ScheduleCompile!T93)),ISNUMBER(FIND("8F",ScheduleCompile!T93)),ISNUMBER(FIND("1F",ScheduleCompile!T93)),ISNUMBER(FIND("2F",ScheduleCompile!T93)),ISNUMBER(FIND("3F",ScheduleCompile!T93)),ISNUMBER(FIND("6F",ScheduleCompile!T93)),ISNUMBER(FIND("7F",ScheduleCompile!T93)),ISNUMBER(FIND("9F",ScheduleCompile!T93)),ISNUMBER(FIND("4F",ScheduleCompile!T93))),VALUE(LEFT(ScheduleCompile!T93,FIND("F",ScheduleCompile!T93)-1)),ScheduleCompile!T93)))))))</f>
        <v>0.01</v>
      </c>
      <c r="Z100" s="1">
        <f>IF(AND(ISERROR(IF(ScheduleCompile!U93="Off",0,IF(ScheduleCompile!U93="On",1,IF(ISNUMBER(ScheduleCompile!U93),ScheduleCompile!U93/1,IF(ISTEXT(ScheduleCompile!U93),IF(OR(ISNUMBER(FIND("5F",ScheduleCompile!U93)),ISNUMBER(FIND("0F",ScheduleCompile!U93)),ISNUMBER(FIND("8F",ScheduleCompile!U93)),ISNUMBER(FIND("1F",ScheduleCompile!U93)),ISNUMBER(FIND("2F",ScheduleCompile!U93)),ISNUMBER(FIND("3F",ScheduleCompile!U93)),ISNUMBER(FIND("6F",ScheduleCompile!U93)),ISNUMBER(FIND("7F",ScheduleCompile!U93)),ISNUMBER(FIND("9F",ScheduleCompile!U93)),ISNUMBER(FIND("4F",ScheduleCompile!U93))),VALUE(LEFT(ScheduleCompile!U93,FIND("F",ScheduleCompile!U93)-1)),ScheduleCompile!U93)))))),ISTEXT(ScheduleCompile!#REF!)),"ENDTABLE",IF(ISERROR(IF(ScheduleCompile!U93="Off",0,IF(ScheduleCompile!U93="On",1,IF(ISNUMBER(ScheduleCompile!U93),ScheduleCompile!U93/1,IF(ISTEXT(ScheduleCompile!U93),IF(OR(ISNUMBER(FIND("5F",ScheduleCompile!U93)),ISNUMBER(FIND("0F",ScheduleCompile!U93)),ISNUMBER(FIND("8F",ScheduleCompile!U93)),ISNUMBER(FIND("1F",ScheduleCompile!U93)),ISNUMBER(FIND("2F",ScheduleCompile!U93)),ISNUMBER(FIND("3F",ScheduleCompile!U93)),ISNUMBER(FIND("6F",ScheduleCompile!U93)),ISNUMBER(FIND("7F",ScheduleCompile!U93)),ISNUMBER(FIND("9F",ScheduleCompile!U93)),ISNUMBER(FIND("4F",ScheduleCompile!U93))),VALUE(LEFT(ScheduleCompile!U93,FIND("F",ScheduleCompile!U93)-1)),ScheduleCompile!U93)))))),"",IF(ScheduleCompile!U93="Off",0,IF(ScheduleCompile!U93="On",1,IF(ISNUMBER(ScheduleCompile!U93),ScheduleCompile!U93/1,IF(ISTEXT(ScheduleCompile!U93),IF(OR(ISNUMBER(FIND("5F",ScheduleCompile!U93)),ISNUMBER(FIND("0F",ScheduleCompile!U93)),ISNUMBER(FIND("8F",ScheduleCompile!U93)),ISNUMBER(FIND("1F",ScheduleCompile!U93)),ISNUMBER(FIND("2F",ScheduleCompile!U93)),ISNUMBER(FIND("3F",ScheduleCompile!U93)),ISNUMBER(FIND("6F",ScheduleCompile!U93)),ISNUMBER(FIND("7F",ScheduleCompile!U93)),ISNUMBER(FIND("9F",ScheduleCompile!U93)),ISNUMBER(FIND("4F",ScheduleCompile!U93))),VALUE(LEFT(ScheduleCompile!U93,FIND("F",ScheduleCompile!U93)-1)),ScheduleCompile!U93)))))))</f>
        <v>0.01</v>
      </c>
      <c r="AA100" s="1">
        <f>IF(AND(ISERROR(IF(ScheduleCompile!V93="Off",0,IF(ScheduleCompile!V93="On",1,IF(ISNUMBER(ScheduleCompile!V93),ScheduleCompile!V93/1,IF(ISTEXT(ScheduleCompile!V93),IF(OR(ISNUMBER(FIND("5F",ScheduleCompile!V93)),ISNUMBER(FIND("0F",ScheduleCompile!V93)),ISNUMBER(FIND("8F",ScheduleCompile!V93)),ISNUMBER(FIND("1F",ScheduleCompile!V93)),ISNUMBER(FIND("2F",ScheduleCompile!V93)),ISNUMBER(FIND("3F",ScheduleCompile!V93)),ISNUMBER(FIND("6F",ScheduleCompile!V93)),ISNUMBER(FIND("7F",ScheduleCompile!V93)),ISNUMBER(FIND("9F",ScheduleCompile!V93)),ISNUMBER(FIND("4F",ScheduleCompile!V93))),VALUE(LEFT(ScheduleCompile!V93,FIND("F",ScheduleCompile!V93)-1)),ScheduleCompile!V93)))))),ISTEXT(ScheduleCompile!#REF!)),"ENDTABLE",IF(ISERROR(IF(ScheduleCompile!V93="Off",0,IF(ScheduleCompile!V93="On",1,IF(ISNUMBER(ScheduleCompile!V93),ScheduleCompile!V93/1,IF(ISTEXT(ScheduleCompile!V93),IF(OR(ISNUMBER(FIND("5F",ScheduleCompile!V93)),ISNUMBER(FIND("0F",ScheduleCompile!V93)),ISNUMBER(FIND("8F",ScheduleCompile!V93)),ISNUMBER(FIND("1F",ScheduleCompile!V93)),ISNUMBER(FIND("2F",ScheduleCompile!V93)),ISNUMBER(FIND("3F",ScheduleCompile!V93)),ISNUMBER(FIND("6F",ScheduleCompile!V93)),ISNUMBER(FIND("7F",ScheduleCompile!V93)),ISNUMBER(FIND("9F",ScheduleCompile!V93)),ISNUMBER(FIND("4F",ScheduleCompile!V93))),VALUE(LEFT(ScheduleCompile!V93,FIND("F",ScheduleCompile!V93)-1)),ScheduleCompile!V93)))))),"",IF(ScheduleCompile!V93="Off",0,IF(ScheduleCompile!V93="On",1,IF(ISNUMBER(ScheduleCompile!V93),ScheduleCompile!V93/1,IF(ISTEXT(ScheduleCompile!V93),IF(OR(ISNUMBER(FIND("5F",ScheduleCompile!V93)),ISNUMBER(FIND("0F",ScheduleCompile!V93)),ISNUMBER(FIND("8F",ScheduleCompile!V93)),ISNUMBER(FIND("1F",ScheduleCompile!V93)),ISNUMBER(FIND("2F",ScheduleCompile!V93)),ISNUMBER(FIND("3F",ScheduleCompile!V93)),ISNUMBER(FIND("6F",ScheduleCompile!V93)),ISNUMBER(FIND("7F",ScheduleCompile!V93)),ISNUMBER(FIND("9F",ScheduleCompile!V93)),ISNUMBER(FIND("4F",ScheduleCompile!V93))),VALUE(LEFT(ScheduleCompile!V93,FIND("F",ScheduleCompile!V93)-1)),ScheduleCompile!V93)))))))</f>
        <v>0.01</v>
      </c>
      <c r="AB100" s="1">
        <f>IF(AND(ISERROR(IF(ScheduleCompile!W93="Off",0,IF(ScheduleCompile!W93="On",1,IF(ISNUMBER(ScheduleCompile!W93),ScheduleCompile!W93/1,IF(ISTEXT(ScheduleCompile!W93),IF(OR(ISNUMBER(FIND("5F",ScheduleCompile!W93)),ISNUMBER(FIND("0F",ScheduleCompile!W93)),ISNUMBER(FIND("8F",ScheduleCompile!W93)),ISNUMBER(FIND("1F",ScheduleCompile!W93)),ISNUMBER(FIND("2F",ScheduleCompile!W93)),ISNUMBER(FIND("3F",ScheduleCompile!W93)),ISNUMBER(FIND("6F",ScheduleCompile!W93)),ISNUMBER(FIND("7F",ScheduleCompile!W93)),ISNUMBER(FIND("9F",ScheduleCompile!W93)),ISNUMBER(FIND("4F",ScheduleCompile!W93))),VALUE(LEFT(ScheduleCompile!W93,FIND("F",ScheduleCompile!W93)-1)),ScheduleCompile!W93)))))),ISTEXT(ScheduleCompile!#REF!)),"ENDTABLE",IF(ISERROR(IF(ScheduleCompile!W93="Off",0,IF(ScheduleCompile!W93="On",1,IF(ISNUMBER(ScheduleCompile!W93),ScheduleCompile!W93/1,IF(ISTEXT(ScheduleCompile!W93),IF(OR(ISNUMBER(FIND("5F",ScheduleCompile!W93)),ISNUMBER(FIND("0F",ScheduleCompile!W93)),ISNUMBER(FIND("8F",ScheduleCompile!W93)),ISNUMBER(FIND("1F",ScheduleCompile!W93)),ISNUMBER(FIND("2F",ScheduleCompile!W93)),ISNUMBER(FIND("3F",ScheduleCompile!W93)),ISNUMBER(FIND("6F",ScheduleCompile!W93)),ISNUMBER(FIND("7F",ScheduleCompile!W93)),ISNUMBER(FIND("9F",ScheduleCompile!W93)),ISNUMBER(FIND("4F",ScheduleCompile!W93))),VALUE(LEFT(ScheduleCompile!W93,FIND("F",ScheduleCompile!W93)-1)),ScheduleCompile!W93)))))),"",IF(ScheduleCompile!W93="Off",0,IF(ScheduleCompile!W93="On",1,IF(ISNUMBER(ScheduleCompile!W93),ScheduleCompile!W93/1,IF(ISTEXT(ScheduleCompile!W93),IF(OR(ISNUMBER(FIND("5F",ScheduleCompile!W93)),ISNUMBER(FIND("0F",ScheduleCompile!W93)),ISNUMBER(FIND("8F",ScheduleCompile!W93)),ISNUMBER(FIND("1F",ScheduleCompile!W93)),ISNUMBER(FIND("2F",ScheduleCompile!W93)),ISNUMBER(FIND("3F",ScheduleCompile!W93)),ISNUMBER(FIND("6F",ScheduleCompile!W93)),ISNUMBER(FIND("7F",ScheduleCompile!W93)),ISNUMBER(FIND("9F",ScheduleCompile!W93)),ISNUMBER(FIND("4F",ScheduleCompile!W93))),VALUE(LEFT(ScheduleCompile!W93,FIND("F",ScheduleCompile!W93)-1)),ScheduleCompile!W93)))))))</f>
        <v>0.01</v>
      </c>
      <c r="AC100" s="1">
        <f>IF(AND(ISERROR(IF(ScheduleCompile!X93="Off",0,IF(ScheduleCompile!X93="On",1,IF(ISNUMBER(ScheduleCompile!X93),ScheduleCompile!X93/1,IF(ISTEXT(ScheduleCompile!X93),IF(OR(ISNUMBER(FIND("5F",ScheduleCompile!X93)),ISNUMBER(FIND("0F",ScheduleCompile!X93)),ISNUMBER(FIND("8F",ScheduleCompile!X93)),ISNUMBER(FIND("1F",ScheduleCompile!X93)),ISNUMBER(FIND("2F",ScheduleCompile!X93)),ISNUMBER(FIND("3F",ScheduleCompile!X93)),ISNUMBER(FIND("6F",ScheduleCompile!X93)),ISNUMBER(FIND("7F",ScheduleCompile!X93)),ISNUMBER(FIND("9F",ScheduleCompile!X93)),ISNUMBER(FIND("4F",ScheduleCompile!X93))),VALUE(LEFT(ScheduleCompile!X93,FIND("F",ScheduleCompile!X93)-1)),ScheduleCompile!X93)))))),ISTEXT(ScheduleCompile!#REF!)),"ENDTABLE",IF(ISERROR(IF(ScheduleCompile!X93="Off",0,IF(ScheduleCompile!X93="On",1,IF(ISNUMBER(ScheduleCompile!X93),ScheduleCompile!X93/1,IF(ISTEXT(ScheduleCompile!X93),IF(OR(ISNUMBER(FIND("5F",ScheduleCompile!X93)),ISNUMBER(FIND("0F",ScheduleCompile!X93)),ISNUMBER(FIND("8F",ScheduleCompile!X93)),ISNUMBER(FIND("1F",ScheduleCompile!X93)),ISNUMBER(FIND("2F",ScheduleCompile!X93)),ISNUMBER(FIND("3F",ScheduleCompile!X93)),ISNUMBER(FIND("6F",ScheduleCompile!X93)),ISNUMBER(FIND("7F",ScheduleCompile!X93)),ISNUMBER(FIND("9F",ScheduleCompile!X93)),ISNUMBER(FIND("4F",ScheduleCompile!X93))),VALUE(LEFT(ScheduleCompile!X93,FIND("F",ScheduleCompile!X93)-1)),ScheduleCompile!X93)))))),"",IF(ScheduleCompile!X93="Off",0,IF(ScheduleCompile!X93="On",1,IF(ISNUMBER(ScheduleCompile!X93),ScheduleCompile!X93/1,IF(ISTEXT(ScheduleCompile!X93),IF(OR(ISNUMBER(FIND("5F",ScheduleCompile!X93)),ISNUMBER(FIND("0F",ScheduleCompile!X93)),ISNUMBER(FIND("8F",ScheduleCompile!X93)),ISNUMBER(FIND("1F",ScheduleCompile!X93)),ISNUMBER(FIND("2F",ScheduleCompile!X93)),ISNUMBER(FIND("3F",ScheduleCompile!X93)),ISNUMBER(FIND("6F",ScheduleCompile!X93)),ISNUMBER(FIND("7F",ScheduleCompile!X93)),ISNUMBER(FIND("9F",ScheduleCompile!X93)),ISNUMBER(FIND("4F",ScheduleCompile!X93))),VALUE(LEFT(ScheduleCompile!X93,FIND("F",ScheduleCompile!X93)-1)),ScheduleCompile!X93)))))))</f>
        <v>0.01</v>
      </c>
      <c r="AD100" s="1">
        <f>IF(AND(ISERROR(IF(ScheduleCompile!Y93="Off",0,IF(ScheduleCompile!Y93="On",1,IF(ISNUMBER(ScheduleCompile!Y93),ScheduleCompile!Y93/1,IF(ISTEXT(ScheduleCompile!Y93),IF(OR(ISNUMBER(FIND("5F",ScheduleCompile!Y93)),ISNUMBER(FIND("0F",ScheduleCompile!Y93)),ISNUMBER(FIND("8F",ScheduleCompile!Y93)),ISNUMBER(FIND("1F",ScheduleCompile!Y93)),ISNUMBER(FIND("2F",ScheduleCompile!Y93)),ISNUMBER(FIND("3F",ScheduleCompile!Y93)),ISNUMBER(FIND("6F",ScheduleCompile!Y93)),ISNUMBER(FIND("7F",ScheduleCompile!Y93)),ISNUMBER(FIND("9F",ScheduleCompile!Y93)),ISNUMBER(FIND("4F",ScheduleCompile!Y93))),VALUE(LEFT(ScheduleCompile!Y93,FIND("F",ScheduleCompile!Y93)-1)),ScheduleCompile!Y93)))))),ISTEXT(ScheduleCompile!#REF!)),"ENDTABLE",IF(ISERROR(IF(ScheduleCompile!Y93="Off",0,IF(ScheduleCompile!Y93="On",1,IF(ISNUMBER(ScheduleCompile!Y93),ScheduleCompile!Y93/1,IF(ISTEXT(ScheduleCompile!Y93),IF(OR(ISNUMBER(FIND("5F",ScheduleCompile!Y93)),ISNUMBER(FIND("0F",ScheduleCompile!Y93)),ISNUMBER(FIND("8F",ScheduleCompile!Y93)),ISNUMBER(FIND("1F",ScheduleCompile!Y93)),ISNUMBER(FIND("2F",ScheduleCompile!Y93)),ISNUMBER(FIND("3F",ScheduleCompile!Y93)),ISNUMBER(FIND("6F",ScheduleCompile!Y93)),ISNUMBER(FIND("7F",ScheduleCompile!Y93)),ISNUMBER(FIND("9F",ScheduleCompile!Y93)),ISNUMBER(FIND("4F",ScheduleCompile!Y93))),VALUE(LEFT(ScheduleCompile!Y93,FIND("F",ScheduleCompile!Y93)-1)),ScheduleCompile!Y93)))))),"",IF(ScheduleCompile!Y93="Off",0,IF(ScheduleCompile!Y93="On",1,IF(ISNUMBER(ScheduleCompile!Y93),ScheduleCompile!Y93/1,IF(ISTEXT(ScheduleCompile!Y93),IF(OR(ISNUMBER(FIND("5F",ScheduleCompile!Y93)),ISNUMBER(FIND("0F",ScheduleCompile!Y93)),ISNUMBER(FIND("8F",ScheduleCompile!Y93)),ISNUMBER(FIND("1F",ScheduleCompile!Y93)),ISNUMBER(FIND("2F",ScheduleCompile!Y93)),ISNUMBER(FIND("3F",ScheduleCompile!Y93)),ISNUMBER(FIND("6F",ScheduleCompile!Y93)),ISNUMBER(FIND("7F",ScheduleCompile!Y93)),ISNUMBER(FIND("9F",ScheduleCompile!Y93)),ISNUMBER(FIND("4F",ScheduleCompile!Y93))),VALUE(LEFT(ScheduleCompile!Y93,FIND("F",ScheduleCompile!Y93)-1)),ScheduleCompile!Y93)))))))</f>
        <v>0.01</v>
      </c>
    </row>
    <row r="101" spans="1:30" x14ac:dyDescent="0.25">
      <c r="A101" t="str">
        <f t="shared" si="4"/>
        <v>SchDay "HealthServiceHotWaterSun"  Type = "Fraction" Hr = (0.01, 0.01, 0.01, 0.01, 0.01, 0.01, 0.01, 0.01, 0.01, 0.01, 0.01, 0.01, 0.01, 0.01, 0.01, 0.01, 0.01, 0.01, 0.01, 0.01, 0.01, 0.01, 0.01, 0.01) ..</v>
      </c>
      <c r="B101" s="1" t="s">
        <v>623</v>
      </c>
      <c r="C101" t="str">
        <f t="shared" si="5"/>
        <v xml:space="preserve">SchDay "HealthServiceHotWaterSun"  Type = "Fraction" Hr = </v>
      </c>
      <c r="D101" t="str">
        <f t="shared" si="6"/>
        <v>(0.01, 0.01, 0.01, 0.01, 0.01, 0.01, 0.01, 0.01, 0.01, 0.01, 0.01, 0.01, 0.01, 0.01, 0.01, 0.01, 0.01, 0.01, 0.01, 0.01, 0.01, 0.01, 0.01, 0.01) ..</v>
      </c>
      <c r="E101" s="30" t="str">
        <f>ScheduleCompile!A94</f>
        <v>HealthServiceHotWaterSun</v>
      </c>
      <c r="F101" t="str">
        <f t="shared" si="7"/>
        <v>Fraction</v>
      </c>
      <c r="G101" s="1">
        <f>IF(AND(ISERROR(IF(ScheduleCompile!B94="Off",0,IF(ScheduleCompile!B94="On",1,IF(ISNUMBER(ScheduleCompile!B94),ScheduleCompile!B94/1,IF(ISTEXT(ScheduleCompile!B94),IF(OR(ISNUMBER(FIND("5F",ScheduleCompile!B94)),ISNUMBER(FIND("0F",ScheduleCompile!B94)),ISNUMBER(FIND("8F",ScheduleCompile!B94)),ISNUMBER(FIND("1F",ScheduleCompile!B94)),ISNUMBER(FIND("2F",ScheduleCompile!B94)),ISNUMBER(FIND("3F",ScheduleCompile!B94)),ISNUMBER(FIND("6F",ScheduleCompile!B94)),ISNUMBER(FIND("7F",ScheduleCompile!B94)),ISNUMBER(FIND("9F",ScheduleCompile!B94)),ISNUMBER(FIND("4F",ScheduleCompile!B94))),VALUE(LEFT(ScheduleCompile!B94,FIND("F",ScheduleCompile!B94)-1)),ScheduleCompile!B94)))))),ISTEXT(ScheduleCompile!#REF!)),"ENDTABLE",IF(ISERROR(IF(ScheduleCompile!B94="Off",0,IF(ScheduleCompile!B94="On",1,IF(ISNUMBER(ScheduleCompile!B94),ScheduleCompile!B94/1,IF(ISTEXT(ScheduleCompile!B94),IF(OR(ISNUMBER(FIND("5F",ScheduleCompile!B94)),ISNUMBER(FIND("0F",ScheduleCompile!B94)),ISNUMBER(FIND("8F",ScheduleCompile!B94)),ISNUMBER(FIND("1F",ScheduleCompile!B94)),ISNUMBER(FIND("2F",ScheduleCompile!B94)),ISNUMBER(FIND("3F",ScheduleCompile!B94)),ISNUMBER(FIND("6F",ScheduleCompile!B94)),ISNUMBER(FIND("7F",ScheduleCompile!B94)),ISNUMBER(FIND("9F",ScheduleCompile!B94)),ISNUMBER(FIND("4F",ScheduleCompile!B94))),VALUE(LEFT(ScheduleCompile!B94,FIND("F",ScheduleCompile!B94)-1)),ScheduleCompile!B94)))))),"",IF(ScheduleCompile!B94="Off",0,IF(ScheduleCompile!B94="On",1,IF(ISNUMBER(ScheduleCompile!B94),ScheduleCompile!B94/1,IF(ISTEXT(ScheduleCompile!B94),IF(OR(ISNUMBER(FIND("5F",ScheduleCompile!B94)),ISNUMBER(FIND("0F",ScheduleCompile!B94)),ISNUMBER(FIND("8F",ScheduleCompile!B94)),ISNUMBER(FIND("1F",ScheduleCompile!B94)),ISNUMBER(FIND("2F",ScheduleCompile!B94)),ISNUMBER(FIND("3F",ScheduleCompile!B94)),ISNUMBER(FIND("6F",ScheduleCompile!B94)),ISNUMBER(FIND("7F",ScheduleCompile!B94)),ISNUMBER(FIND("9F",ScheduleCompile!B94)),ISNUMBER(FIND("4F",ScheduleCompile!B94))),VALUE(LEFT(ScheduleCompile!B94,FIND("F",ScheduleCompile!B94)-1)),ScheduleCompile!B94)))))))</f>
        <v>0.01</v>
      </c>
      <c r="H101" s="1">
        <f>IF(AND(ISERROR(IF(ScheduleCompile!C94="Off",0,IF(ScheduleCompile!C94="On",1,IF(ISNUMBER(ScheduleCompile!C94),ScheduleCompile!C94/1,IF(ISTEXT(ScheduleCompile!C94),IF(OR(ISNUMBER(FIND("5F",ScheduleCompile!C94)),ISNUMBER(FIND("0F",ScheduleCompile!C94)),ISNUMBER(FIND("8F",ScheduleCompile!C94)),ISNUMBER(FIND("1F",ScheduleCompile!C94)),ISNUMBER(FIND("2F",ScheduleCompile!C94)),ISNUMBER(FIND("3F",ScheduleCompile!C94)),ISNUMBER(FIND("6F",ScheduleCompile!C94)),ISNUMBER(FIND("7F",ScheduleCompile!C94)),ISNUMBER(FIND("9F",ScheduleCompile!C94)),ISNUMBER(FIND("4F",ScheduleCompile!C94))),VALUE(LEFT(ScheduleCompile!C94,FIND("F",ScheduleCompile!C94)-1)),ScheduleCompile!C94)))))),ISTEXT(ScheduleCompile!#REF!)),"ENDTABLE",IF(ISERROR(IF(ScheduleCompile!C94="Off",0,IF(ScheduleCompile!C94="On",1,IF(ISNUMBER(ScheduleCompile!C94),ScheduleCompile!C94/1,IF(ISTEXT(ScheduleCompile!C94),IF(OR(ISNUMBER(FIND("5F",ScheduleCompile!C94)),ISNUMBER(FIND("0F",ScheduleCompile!C94)),ISNUMBER(FIND("8F",ScheduleCompile!C94)),ISNUMBER(FIND("1F",ScheduleCompile!C94)),ISNUMBER(FIND("2F",ScheduleCompile!C94)),ISNUMBER(FIND("3F",ScheduleCompile!C94)),ISNUMBER(FIND("6F",ScheduleCompile!C94)),ISNUMBER(FIND("7F",ScheduleCompile!C94)),ISNUMBER(FIND("9F",ScheduleCompile!C94)),ISNUMBER(FIND("4F",ScheduleCompile!C94))),VALUE(LEFT(ScheduleCompile!C94,FIND("F",ScheduleCompile!C94)-1)),ScheduleCompile!C94)))))),"",IF(ScheduleCompile!C94="Off",0,IF(ScheduleCompile!C94="On",1,IF(ISNUMBER(ScheduleCompile!C94),ScheduleCompile!C94/1,IF(ISTEXT(ScheduleCompile!C94),IF(OR(ISNUMBER(FIND("5F",ScheduleCompile!C94)),ISNUMBER(FIND("0F",ScheduleCompile!C94)),ISNUMBER(FIND("8F",ScheduleCompile!C94)),ISNUMBER(FIND("1F",ScheduleCompile!C94)),ISNUMBER(FIND("2F",ScheduleCompile!C94)),ISNUMBER(FIND("3F",ScheduleCompile!C94)),ISNUMBER(FIND("6F",ScheduleCompile!C94)),ISNUMBER(FIND("7F",ScheduleCompile!C94)),ISNUMBER(FIND("9F",ScheduleCompile!C94)),ISNUMBER(FIND("4F",ScheduleCompile!C94))),VALUE(LEFT(ScheduleCompile!C94,FIND("F",ScheduleCompile!C94)-1)),ScheduleCompile!C94)))))))</f>
        <v>0.01</v>
      </c>
      <c r="I101" s="1">
        <f>IF(AND(ISERROR(IF(ScheduleCompile!D94="Off",0,IF(ScheduleCompile!D94="On",1,IF(ISNUMBER(ScheduleCompile!D94),ScheduleCompile!D94/1,IF(ISTEXT(ScheduleCompile!D94),IF(OR(ISNUMBER(FIND("5F",ScheduleCompile!D94)),ISNUMBER(FIND("0F",ScheduleCompile!D94)),ISNUMBER(FIND("8F",ScheduleCompile!D94)),ISNUMBER(FIND("1F",ScheduleCompile!D94)),ISNUMBER(FIND("2F",ScheduleCompile!D94)),ISNUMBER(FIND("3F",ScheduleCompile!D94)),ISNUMBER(FIND("6F",ScheduleCompile!D94)),ISNUMBER(FIND("7F",ScheduleCompile!D94)),ISNUMBER(FIND("9F",ScheduleCompile!D94)),ISNUMBER(FIND("4F",ScheduleCompile!D94))),VALUE(LEFT(ScheduleCompile!D94,FIND("F",ScheduleCompile!D94)-1)),ScheduleCompile!D94)))))),ISTEXT(ScheduleCompile!#REF!)),"ENDTABLE",IF(ISERROR(IF(ScheduleCompile!D94="Off",0,IF(ScheduleCompile!D94="On",1,IF(ISNUMBER(ScheduleCompile!D94),ScheduleCompile!D94/1,IF(ISTEXT(ScheduleCompile!D94),IF(OR(ISNUMBER(FIND("5F",ScheduleCompile!D94)),ISNUMBER(FIND("0F",ScheduleCompile!D94)),ISNUMBER(FIND("8F",ScheduleCompile!D94)),ISNUMBER(FIND("1F",ScheduleCompile!D94)),ISNUMBER(FIND("2F",ScheduleCompile!D94)),ISNUMBER(FIND("3F",ScheduleCompile!D94)),ISNUMBER(FIND("6F",ScheduleCompile!D94)),ISNUMBER(FIND("7F",ScheduleCompile!D94)),ISNUMBER(FIND("9F",ScheduleCompile!D94)),ISNUMBER(FIND("4F",ScheduleCompile!D94))),VALUE(LEFT(ScheduleCompile!D94,FIND("F",ScheduleCompile!D94)-1)),ScheduleCompile!D94)))))),"",IF(ScheduleCompile!D94="Off",0,IF(ScheduleCompile!D94="On",1,IF(ISNUMBER(ScheduleCompile!D94),ScheduleCompile!D94/1,IF(ISTEXT(ScheduleCompile!D94),IF(OR(ISNUMBER(FIND("5F",ScheduleCompile!D94)),ISNUMBER(FIND("0F",ScheduleCompile!D94)),ISNUMBER(FIND("8F",ScheduleCompile!D94)),ISNUMBER(FIND("1F",ScheduleCompile!D94)),ISNUMBER(FIND("2F",ScheduleCompile!D94)),ISNUMBER(FIND("3F",ScheduleCompile!D94)),ISNUMBER(FIND("6F",ScheduleCompile!D94)),ISNUMBER(FIND("7F",ScheduleCompile!D94)),ISNUMBER(FIND("9F",ScheduleCompile!D94)),ISNUMBER(FIND("4F",ScheduleCompile!D94))),VALUE(LEFT(ScheduleCompile!D94,FIND("F",ScheduleCompile!D94)-1)),ScheduleCompile!D94)))))))</f>
        <v>0.01</v>
      </c>
      <c r="J101" s="1">
        <f>IF(AND(ISERROR(IF(ScheduleCompile!E94="Off",0,IF(ScheduleCompile!E94="On",1,IF(ISNUMBER(ScheduleCompile!E94),ScheduleCompile!E94/1,IF(ISTEXT(ScheduleCompile!E94),IF(OR(ISNUMBER(FIND("5F",ScheduleCompile!E94)),ISNUMBER(FIND("0F",ScheduleCompile!E94)),ISNUMBER(FIND("8F",ScheduleCompile!E94)),ISNUMBER(FIND("1F",ScheduleCompile!E94)),ISNUMBER(FIND("2F",ScheduleCompile!E94)),ISNUMBER(FIND("3F",ScheduleCompile!E94)),ISNUMBER(FIND("6F",ScheduleCompile!E94)),ISNUMBER(FIND("7F",ScheduleCompile!E94)),ISNUMBER(FIND("9F",ScheduleCompile!E94)),ISNUMBER(FIND("4F",ScheduleCompile!E94))),VALUE(LEFT(ScheduleCompile!E94,FIND("F",ScheduleCompile!E94)-1)),ScheduleCompile!E94)))))),ISTEXT(ScheduleCompile!#REF!)),"ENDTABLE",IF(ISERROR(IF(ScheduleCompile!E94="Off",0,IF(ScheduleCompile!E94="On",1,IF(ISNUMBER(ScheduleCompile!E94),ScheduleCompile!E94/1,IF(ISTEXT(ScheduleCompile!E94),IF(OR(ISNUMBER(FIND("5F",ScheduleCompile!E94)),ISNUMBER(FIND("0F",ScheduleCompile!E94)),ISNUMBER(FIND("8F",ScheduleCompile!E94)),ISNUMBER(FIND("1F",ScheduleCompile!E94)),ISNUMBER(FIND("2F",ScheduleCompile!E94)),ISNUMBER(FIND("3F",ScheduleCompile!E94)),ISNUMBER(FIND("6F",ScheduleCompile!E94)),ISNUMBER(FIND("7F",ScheduleCompile!E94)),ISNUMBER(FIND("9F",ScheduleCompile!E94)),ISNUMBER(FIND("4F",ScheduleCompile!E94))),VALUE(LEFT(ScheduleCompile!E94,FIND("F",ScheduleCompile!E94)-1)),ScheduleCompile!E94)))))),"",IF(ScheduleCompile!E94="Off",0,IF(ScheduleCompile!E94="On",1,IF(ISNUMBER(ScheduleCompile!E94),ScheduleCompile!E94/1,IF(ISTEXT(ScheduleCompile!E94),IF(OR(ISNUMBER(FIND("5F",ScheduleCompile!E94)),ISNUMBER(FIND("0F",ScheduleCompile!E94)),ISNUMBER(FIND("8F",ScheduleCompile!E94)),ISNUMBER(FIND("1F",ScheduleCompile!E94)),ISNUMBER(FIND("2F",ScheduleCompile!E94)),ISNUMBER(FIND("3F",ScheduleCompile!E94)),ISNUMBER(FIND("6F",ScheduleCompile!E94)),ISNUMBER(FIND("7F",ScheduleCompile!E94)),ISNUMBER(FIND("9F",ScheduleCompile!E94)),ISNUMBER(FIND("4F",ScheduleCompile!E94))),VALUE(LEFT(ScheduleCompile!E94,FIND("F",ScheduleCompile!E94)-1)),ScheduleCompile!E94)))))))</f>
        <v>0.01</v>
      </c>
      <c r="K101" s="1">
        <f>IF(AND(ISERROR(IF(ScheduleCompile!F94="Off",0,IF(ScheduleCompile!F94="On",1,IF(ISNUMBER(ScheduleCompile!F94),ScheduleCompile!F94/1,IF(ISTEXT(ScheduleCompile!F94),IF(OR(ISNUMBER(FIND("5F",ScheduleCompile!F94)),ISNUMBER(FIND("0F",ScheduleCompile!F94)),ISNUMBER(FIND("8F",ScheduleCompile!F94)),ISNUMBER(FIND("1F",ScheduleCompile!F94)),ISNUMBER(FIND("2F",ScheduleCompile!F94)),ISNUMBER(FIND("3F",ScheduleCompile!F94)),ISNUMBER(FIND("6F",ScheduleCompile!F94)),ISNUMBER(FIND("7F",ScheduleCompile!F94)),ISNUMBER(FIND("9F",ScheduleCompile!F94)),ISNUMBER(FIND("4F",ScheduleCompile!F94))),VALUE(LEFT(ScheduleCompile!F94,FIND("F",ScheduleCompile!F94)-1)),ScheduleCompile!F94)))))),ISTEXT(ScheduleCompile!#REF!)),"ENDTABLE",IF(ISERROR(IF(ScheduleCompile!F94="Off",0,IF(ScheduleCompile!F94="On",1,IF(ISNUMBER(ScheduleCompile!F94),ScheduleCompile!F94/1,IF(ISTEXT(ScheduleCompile!F94),IF(OR(ISNUMBER(FIND("5F",ScheduleCompile!F94)),ISNUMBER(FIND("0F",ScheduleCompile!F94)),ISNUMBER(FIND("8F",ScheduleCompile!F94)),ISNUMBER(FIND("1F",ScheduleCompile!F94)),ISNUMBER(FIND("2F",ScheduleCompile!F94)),ISNUMBER(FIND("3F",ScheduleCompile!F94)),ISNUMBER(FIND("6F",ScheduleCompile!F94)),ISNUMBER(FIND("7F",ScheduleCompile!F94)),ISNUMBER(FIND("9F",ScheduleCompile!F94)),ISNUMBER(FIND("4F",ScheduleCompile!F94))),VALUE(LEFT(ScheduleCompile!F94,FIND("F",ScheduleCompile!F94)-1)),ScheduleCompile!F94)))))),"",IF(ScheduleCompile!F94="Off",0,IF(ScheduleCompile!F94="On",1,IF(ISNUMBER(ScheduleCompile!F94),ScheduleCompile!F94/1,IF(ISTEXT(ScheduleCompile!F94),IF(OR(ISNUMBER(FIND("5F",ScheduleCompile!F94)),ISNUMBER(FIND("0F",ScheduleCompile!F94)),ISNUMBER(FIND("8F",ScheduleCompile!F94)),ISNUMBER(FIND("1F",ScheduleCompile!F94)),ISNUMBER(FIND("2F",ScheduleCompile!F94)),ISNUMBER(FIND("3F",ScheduleCompile!F94)),ISNUMBER(FIND("6F",ScheduleCompile!F94)),ISNUMBER(FIND("7F",ScheduleCompile!F94)),ISNUMBER(FIND("9F",ScheduleCompile!F94)),ISNUMBER(FIND("4F",ScheduleCompile!F94))),VALUE(LEFT(ScheduleCompile!F94,FIND("F",ScheduleCompile!F94)-1)),ScheduleCompile!F94)))))))</f>
        <v>0.01</v>
      </c>
      <c r="L101" s="1">
        <f>IF(AND(ISERROR(IF(ScheduleCompile!G94="Off",0,IF(ScheduleCompile!G94="On",1,IF(ISNUMBER(ScheduleCompile!G94),ScheduleCompile!G94/1,IF(ISTEXT(ScheduleCompile!G94),IF(OR(ISNUMBER(FIND("5F",ScheduleCompile!G94)),ISNUMBER(FIND("0F",ScheduleCompile!G94)),ISNUMBER(FIND("8F",ScheduleCompile!G94)),ISNUMBER(FIND("1F",ScheduleCompile!G94)),ISNUMBER(FIND("2F",ScheduleCompile!G94)),ISNUMBER(FIND("3F",ScheduleCompile!G94)),ISNUMBER(FIND("6F",ScheduleCompile!G94)),ISNUMBER(FIND("7F",ScheduleCompile!G94)),ISNUMBER(FIND("9F",ScheduleCompile!G94)),ISNUMBER(FIND("4F",ScheduleCompile!G94))),VALUE(LEFT(ScheduleCompile!G94,FIND("F",ScheduleCompile!G94)-1)),ScheduleCompile!G94)))))),ISTEXT(ScheduleCompile!#REF!)),"ENDTABLE",IF(ISERROR(IF(ScheduleCompile!G94="Off",0,IF(ScheduleCompile!G94="On",1,IF(ISNUMBER(ScheduleCompile!G94),ScheduleCompile!G94/1,IF(ISTEXT(ScheduleCompile!G94),IF(OR(ISNUMBER(FIND("5F",ScheduleCompile!G94)),ISNUMBER(FIND("0F",ScheduleCompile!G94)),ISNUMBER(FIND("8F",ScheduleCompile!G94)),ISNUMBER(FIND("1F",ScheduleCompile!G94)),ISNUMBER(FIND("2F",ScheduleCompile!G94)),ISNUMBER(FIND("3F",ScheduleCompile!G94)),ISNUMBER(FIND("6F",ScheduleCompile!G94)),ISNUMBER(FIND("7F",ScheduleCompile!G94)),ISNUMBER(FIND("9F",ScheduleCompile!G94)),ISNUMBER(FIND("4F",ScheduleCompile!G94))),VALUE(LEFT(ScheduleCompile!G94,FIND("F",ScheduleCompile!G94)-1)),ScheduleCompile!G94)))))),"",IF(ScheduleCompile!G94="Off",0,IF(ScheduleCompile!G94="On",1,IF(ISNUMBER(ScheduleCompile!G94),ScheduleCompile!G94/1,IF(ISTEXT(ScheduleCompile!G94),IF(OR(ISNUMBER(FIND("5F",ScheduleCompile!G94)),ISNUMBER(FIND("0F",ScheduleCompile!G94)),ISNUMBER(FIND("8F",ScheduleCompile!G94)),ISNUMBER(FIND("1F",ScheduleCompile!G94)),ISNUMBER(FIND("2F",ScheduleCompile!G94)),ISNUMBER(FIND("3F",ScheduleCompile!G94)),ISNUMBER(FIND("6F",ScheduleCompile!G94)),ISNUMBER(FIND("7F",ScheduleCompile!G94)),ISNUMBER(FIND("9F",ScheduleCompile!G94)),ISNUMBER(FIND("4F",ScheduleCompile!G94))),VALUE(LEFT(ScheduleCompile!G94,FIND("F",ScheduleCompile!G94)-1)),ScheduleCompile!G94)))))))</f>
        <v>0.01</v>
      </c>
      <c r="M101" s="1">
        <f>IF(AND(ISERROR(IF(ScheduleCompile!H94="Off",0,IF(ScheduleCompile!H94="On",1,IF(ISNUMBER(ScheduleCompile!H94),ScheduleCompile!H94/1,IF(ISTEXT(ScheduleCompile!H94),IF(OR(ISNUMBER(FIND("5F",ScheduleCompile!H94)),ISNUMBER(FIND("0F",ScheduleCompile!H94)),ISNUMBER(FIND("8F",ScheduleCompile!H94)),ISNUMBER(FIND("1F",ScheduleCompile!H94)),ISNUMBER(FIND("2F",ScheduleCompile!H94)),ISNUMBER(FIND("3F",ScheduleCompile!H94)),ISNUMBER(FIND("6F",ScheduleCompile!H94)),ISNUMBER(FIND("7F",ScheduleCompile!H94)),ISNUMBER(FIND("9F",ScheduleCompile!H94)),ISNUMBER(FIND("4F",ScheduleCompile!H94))),VALUE(LEFT(ScheduleCompile!H94,FIND("F",ScheduleCompile!H94)-1)),ScheduleCompile!H94)))))),ISTEXT(ScheduleCompile!#REF!)),"ENDTABLE",IF(ISERROR(IF(ScheduleCompile!H94="Off",0,IF(ScheduleCompile!H94="On",1,IF(ISNUMBER(ScheduleCompile!H94),ScheduleCompile!H94/1,IF(ISTEXT(ScheduleCompile!H94),IF(OR(ISNUMBER(FIND("5F",ScheduleCompile!H94)),ISNUMBER(FIND("0F",ScheduleCompile!H94)),ISNUMBER(FIND("8F",ScheduleCompile!H94)),ISNUMBER(FIND("1F",ScheduleCompile!H94)),ISNUMBER(FIND("2F",ScheduleCompile!H94)),ISNUMBER(FIND("3F",ScheduleCompile!H94)),ISNUMBER(FIND("6F",ScheduleCompile!H94)),ISNUMBER(FIND("7F",ScheduleCompile!H94)),ISNUMBER(FIND("9F",ScheduleCompile!H94)),ISNUMBER(FIND("4F",ScheduleCompile!H94))),VALUE(LEFT(ScheduleCompile!H94,FIND("F",ScheduleCompile!H94)-1)),ScheduleCompile!H94)))))),"",IF(ScheduleCompile!H94="Off",0,IF(ScheduleCompile!H94="On",1,IF(ISNUMBER(ScheduleCompile!H94),ScheduleCompile!H94/1,IF(ISTEXT(ScheduleCompile!H94),IF(OR(ISNUMBER(FIND("5F",ScheduleCompile!H94)),ISNUMBER(FIND("0F",ScheduleCompile!H94)),ISNUMBER(FIND("8F",ScheduleCompile!H94)),ISNUMBER(FIND("1F",ScheduleCompile!H94)),ISNUMBER(FIND("2F",ScheduleCompile!H94)),ISNUMBER(FIND("3F",ScheduleCompile!H94)),ISNUMBER(FIND("6F",ScheduleCompile!H94)),ISNUMBER(FIND("7F",ScheduleCompile!H94)),ISNUMBER(FIND("9F",ScheduleCompile!H94)),ISNUMBER(FIND("4F",ScheduleCompile!H94))),VALUE(LEFT(ScheduleCompile!H94,FIND("F",ScheduleCompile!H94)-1)),ScheduleCompile!H94)))))))</f>
        <v>0.01</v>
      </c>
      <c r="N101" s="1">
        <f>IF(AND(ISERROR(IF(ScheduleCompile!I94="Off",0,IF(ScheduleCompile!I94="On",1,IF(ISNUMBER(ScheduleCompile!I94),ScheduleCompile!I94/1,IF(ISTEXT(ScheduleCompile!I94),IF(OR(ISNUMBER(FIND("5F",ScheduleCompile!I94)),ISNUMBER(FIND("0F",ScheduleCompile!I94)),ISNUMBER(FIND("8F",ScheduleCompile!I94)),ISNUMBER(FIND("1F",ScheduleCompile!I94)),ISNUMBER(FIND("2F",ScheduleCompile!I94)),ISNUMBER(FIND("3F",ScheduleCompile!I94)),ISNUMBER(FIND("6F",ScheduleCompile!I94)),ISNUMBER(FIND("7F",ScheduleCompile!I94)),ISNUMBER(FIND("9F",ScheduleCompile!I94)),ISNUMBER(FIND("4F",ScheduleCompile!I94))),VALUE(LEFT(ScheduleCompile!I94,FIND("F",ScheduleCompile!I94)-1)),ScheduleCompile!I94)))))),ISTEXT(ScheduleCompile!#REF!)),"ENDTABLE",IF(ISERROR(IF(ScheduleCompile!I94="Off",0,IF(ScheduleCompile!I94="On",1,IF(ISNUMBER(ScheduleCompile!I94),ScheduleCompile!I94/1,IF(ISTEXT(ScheduleCompile!I94),IF(OR(ISNUMBER(FIND("5F",ScheduleCompile!I94)),ISNUMBER(FIND("0F",ScheduleCompile!I94)),ISNUMBER(FIND("8F",ScheduleCompile!I94)),ISNUMBER(FIND("1F",ScheduleCompile!I94)),ISNUMBER(FIND("2F",ScheduleCompile!I94)),ISNUMBER(FIND("3F",ScheduleCompile!I94)),ISNUMBER(FIND("6F",ScheduleCompile!I94)),ISNUMBER(FIND("7F",ScheduleCompile!I94)),ISNUMBER(FIND("9F",ScheduleCompile!I94)),ISNUMBER(FIND("4F",ScheduleCompile!I94))),VALUE(LEFT(ScheduleCompile!I94,FIND("F",ScheduleCompile!I94)-1)),ScheduleCompile!I94)))))),"",IF(ScheduleCompile!I94="Off",0,IF(ScheduleCompile!I94="On",1,IF(ISNUMBER(ScheduleCompile!I94),ScheduleCompile!I94/1,IF(ISTEXT(ScheduleCompile!I94),IF(OR(ISNUMBER(FIND("5F",ScheduleCompile!I94)),ISNUMBER(FIND("0F",ScheduleCompile!I94)),ISNUMBER(FIND("8F",ScheduleCompile!I94)),ISNUMBER(FIND("1F",ScheduleCompile!I94)),ISNUMBER(FIND("2F",ScheduleCompile!I94)),ISNUMBER(FIND("3F",ScheduleCompile!I94)),ISNUMBER(FIND("6F",ScheduleCompile!I94)),ISNUMBER(FIND("7F",ScheduleCompile!I94)),ISNUMBER(FIND("9F",ScheduleCompile!I94)),ISNUMBER(FIND("4F",ScheduleCompile!I94))),VALUE(LEFT(ScheduleCompile!I94,FIND("F",ScheduleCompile!I94)-1)),ScheduleCompile!I94)))))))</f>
        <v>0.01</v>
      </c>
      <c r="O101" s="1">
        <f>IF(AND(ISERROR(IF(ScheduleCompile!J94="Off",0,IF(ScheduleCompile!J94="On",1,IF(ISNUMBER(ScheduleCompile!J94),ScheduleCompile!J94/1,IF(ISTEXT(ScheduleCompile!J94),IF(OR(ISNUMBER(FIND("5F",ScheduleCompile!J94)),ISNUMBER(FIND("0F",ScheduleCompile!J94)),ISNUMBER(FIND("8F",ScheduleCompile!J94)),ISNUMBER(FIND("1F",ScheduleCompile!J94)),ISNUMBER(FIND("2F",ScheduleCompile!J94)),ISNUMBER(FIND("3F",ScheduleCompile!J94)),ISNUMBER(FIND("6F",ScheduleCompile!J94)),ISNUMBER(FIND("7F",ScheduleCompile!J94)),ISNUMBER(FIND("9F",ScheduleCompile!J94)),ISNUMBER(FIND("4F",ScheduleCompile!J94))),VALUE(LEFT(ScheduleCompile!J94,FIND("F",ScheduleCompile!J94)-1)),ScheduleCompile!J94)))))),ISTEXT(ScheduleCompile!#REF!)),"ENDTABLE",IF(ISERROR(IF(ScheduleCompile!J94="Off",0,IF(ScheduleCompile!J94="On",1,IF(ISNUMBER(ScheduleCompile!J94),ScheduleCompile!J94/1,IF(ISTEXT(ScheduleCompile!J94),IF(OR(ISNUMBER(FIND("5F",ScheduleCompile!J94)),ISNUMBER(FIND("0F",ScheduleCompile!J94)),ISNUMBER(FIND("8F",ScheduleCompile!J94)),ISNUMBER(FIND("1F",ScheduleCompile!J94)),ISNUMBER(FIND("2F",ScheduleCompile!J94)),ISNUMBER(FIND("3F",ScheduleCompile!J94)),ISNUMBER(FIND("6F",ScheduleCompile!J94)),ISNUMBER(FIND("7F",ScheduleCompile!J94)),ISNUMBER(FIND("9F",ScheduleCompile!J94)),ISNUMBER(FIND("4F",ScheduleCompile!J94))),VALUE(LEFT(ScheduleCompile!J94,FIND("F",ScheduleCompile!J94)-1)),ScheduleCompile!J94)))))),"",IF(ScheduleCompile!J94="Off",0,IF(ScheduleCompile!J94="On",1,IF(ISNUMBER(ScheduleCompile!J94),ScheduleCompile!J94/1,IF(ISTEXT(ScheduleCompile!J94),IF(OR(ISNUMBER(FIND("5F",ScheduleCompile!J94)),ISNUMBER(FIND("0F",ScheduleCompile!J94)),ISNUMBER(FIND("8F",ScheduleCompile!J94)),ISNUMBER(FIND("1F",ScheduleCompile!J94)),ISNUMBER(FIND("2F",ScheduleCompile!J94)),ISNUMBER(FIND("3F",ScheduleCompile!J94)),ISNUMBER(FIND("6F",ScheduleCompile!J94)),ISNUMBER(FIND("7F",ScheduleCompile!J94)),ISNUMBER(FIND("9F",ScheduleCompile!J94)),ISNUMBER(FIND("4F",ScheduleCompile!J94))),VALUE(LEFT(ScheduleCompile!J94,FIND("F",ScheduleCompile!J94)-1)),ScheduleCompile!J94)))))))</f>
        <v>0.01</v>
      </c>
      <c r="P101" s="1">
        <f>IF(AND(ISERROR(IF(ScheduleCompile!K94="Off",0,IF(ScheduleCompile!K94="On",1,IF(ISNUMBER(ScheduleCompile!K94),ScheduleCompile!K94/1,IF(ISTEXT(ScheduleCompile!K94),IF(OR(ISNUMBER(FIND("5F",ScheduleCompile!K94)),ISNUMBER(FIND("0F",ScheduleCompile!K94)),ISNUMBER(FIND("8F",ScheduleCompile!K94)),ISNUMBER(FIND("1F",ScheduleCompile!K94)),ISNUMBER(FIND("2F",ScheduleCompile!K94)),ISNUMBER(FIND("3F",ScheduleCompile!K94)),ISNUMBER(FIND("6F",ScheduleCompile!K94)),ISNUMBER(FIND("7F",ScheduleCompile!K94)),ISNUMBER(FIND("9F",ScheduleCompile!K94)),ISNUMBER(FIND("4F",ScheduleCompile!K94))),VALUE(LEFT(ScheduleCompile!K94,FIND("F",ScheduleCompile!K94)-1)),ScheduleCompile!K94)))))),ISTEXT(ScheduleCompile!#REF!)),"ENDTABLE",IF(ISERROR(IF(ScheduleCompile!K94="Off",0,IF(ScheduleCompile!K94="On",1,IF(ISNUMBER(ScheduleCompile!K94),ScheduleCompile!K94/1,IF(ISTEXT(ScheduleCompile!K94),IF(OR(ISNUMBER(FIND("5F",ScheduleCompile!K94)),ISNUMBER(FIND("0F",ScheduleCompile!K94)),ISNUMBER(FIND("8F",ScheduleCompile!K94)),ISNUMBER(FIND("1F",ScheduleCompile!K94)),ISNUMBER(FIND("2F",ScheduleCompile!K94)),ISNUMBER(FIND("3F",ScheduleCompile!K94)),ISNUMBER(FIND("6F",ScheduleCompile!K94)),ISNUMBER(FIND("7F",ScheduleCompile!K94)),ISNUMBER(FIND("9F",ScheduleCompile!K94)),ISNUMBER(FIND("4F",ScheduleCompile!K94))),VALUE(LEFT(ScheduleCompile!K94,FIND("F",ScheduleCompile!K94)-1)),ScheduleCompile!K94)))))),"",IF(ScheduleCompile!K94="Off",0,IF(ScheduleCompile!K94="On",1,IF(ISNUMBER(ScheduleCompile!K94),ScheduleCompile!K94/1,IF(ISTEXT(ScheduleCompile!K94),IF(OR(ISNUMBER(FIND("5F",ScheduleCompile!K94)),ISNUMBER(FIND("0F",ScheduleCompile!K94)),ISNUMBER(FIND("8F",ScheduleCompile!K94)),ISNUMBER(FIND("1F",ScheduleCompile!K94)),ISNUMBER(FIND("2F",ScheduleCompile!K94)),ISNUMBER(FIND("3F",ScheduleCompile!K94)),ISNUMBER(FIND("6F",ScheduleCompile!K94)),ISNUMBER(FIND("7F",ScheduleCompile!K94)),ISNUMBER(FIND("9F",ScheduleCompile!K94)),ISNUMBER(FIND("4F",ScheduleCompile!K94))),VALUE(LEFT(ScheduleCompile!K94,FIND("F",ScheduleCompile!K94)-1)),ScheduleCompile!K94)))))))</f>
        <v>0.01</v>
      </c>
      <c r="Q101" s="1">
        <f>IF(AND(ISERROR(IF(ScheduleCompile!L94="Off",0,IF(ScheduleCompile!L94="On",1,IF(ISNUMBER(ScheduleCompile!L94),ScheduleCompile!L94/1,IF(ISTEXT(ScheduleCompile!L94),IF(OR(ISNUMBER(FIND("5F",ScheduleCompile!L94)),ISNUMBER(FIND("0F",ScheduleCompile!L94)),ISNUMBER(FIND("8F",ScheduleCompile!L94)),ISNUMBER(FIND("1F",ScheduleCompile!L94)),ISNUMBER(FIND("2F",ScheduleCompile!L94)),ISNUMBER(FIND("3F",ScheduleCompile!L94)),ISNUMBER(FIND("6F",ScheduleCompile!L94)),ISNUMBER(FIND("7F",ScheduleCompile!L94)),ISNUMBER(FIND("9F",ScheduleCompile!L94)),ISNUMBER(FIND("4F",ScheduleCompile!L94))),VALUE(LEFT(ScheduleCompile!L94,FIND("F",ScheduleCompile!L94)-1)),ScheduleCompile!L94)))))),ISTEXT(ScheduleCompile!#REF!)),"ENDTABLE",IF(ISERROR(IF(ScheduleCompile!L94="Off",0,IF(ScheduleCompile!L94="On",1,IF(ISNUMBER(ScheduleCompile!L94),ScheduleCompile!L94/1,IF(ISTEXT(ScheduleCompile!L94),IF(OR(ISNUMBER(FIND("5F",ScheduleCompile!L94)),ISNUMBER(FIND("0F",ScheduleCompile!L94)),ISNUMBER(FIND("8F",ScheduleCompile!L94)),ISNUMBER(FIND("1F",ScheduleCompile!L94)),ISNUMBER(FIND("2F",ScheduleCompile!L94)),ISNUMBER(FIND("3F",ScheduleCompile!L94)),ISNUMBER(FIND("6F",ScheduleCompile!L94)),ISNUMBER(FIND("7F",ScheduleCompile!L94)),ISNUMBER(FIND("9F",ScheduleCompile!L94)),ISNUMBER(FIND("4F",ScheduleCompile!L94))),VALUE(LEFT(ScheduleCompile!L94,FIND("F",ScheduleCompile!L94)-1)),ScheduleCompile!L94)))))),"",IF(ScheduleCompile!L94="Off",0,IF(ScheduleCompile!L94="On",1,IF(ISNUMBER(ScheduleCompile!L94),ScheduleCompile!L94/1,IF(ISTEXT(ScheduleCompile!L94),IF(OR(ISNUMBER(FIND("5F",ScheduleCompile!L94)),ISNUMBER(FIND("0F",ScheduleCompile!L94)),ISNUMBER(FIND("8F",ScheduleCompile!L94)),ISNUMBER(FIND("1F",ScheduleCompile!L94)),ISNUMBER(FIND("2F",ScheduleCompile!L94)),ISNUMBER(FIND("3F",ScheduleCompile!L94)),ISNUMBER(FIND("6F",ScheduleCompile!L94)),ISNUMBER(FIND("7F",ScheduleCompile!L94)),ISNUMBER(FIND("9F",ScheduleCompile!L94)),ISNUMBER(FIND("4F",ScheduleCompile!L94))),VALUE(LEFT(ScheduleCompile!L94,FIND("F",ScheduleCompile!L94)-1)),ScheduleCompile!L94)))))))</f>
        <v>0.01</v>
      </c>
      <c r="R101" s="1">
        <f>IF(AND(ISERROR(IF(ScheduleCompile!M94="Off",0,IF(ScheduleCompile!M94="On",1,IF(ISNUMBER(ScheduleCompile!M94),ScheduleCompile!M94/1,IF(ISTEXT(ScheduleCompile!M94),IF(OR(ISNUMBER(FIND("5F",ScheduleCompile!M94)),ISNUMBER(FIND("0F",ScheduleCompile!M94)),ISNUMBER(FIND("8F",ScheduleCompile!M94)),ISNUMBER(FIND("1F",ScheduleCompile!M94)),ISNUMBER(FIND("2F",ScheduleCompile!M94)),ISNUMBER(FIND("3F",ScheduleCompile!M94)),ISNUMBER(FIND("6F",ScheduleCompile!M94)),ISNUMBER(FIND("7F",ScheduleCompile!M94)),ISNUMBER(FIND("9F",ScheduleCompile!M94)),ISNUMBER(FIND("4F",ScheduleCompile!M94))),VALUE(LEFT(ScheduleCompile!M94,FIND("F",ScheduleCompile!M94)-1)),ScheduleCompile!M94)))))),ISTEXT(ScheduleCompile!#REF!)),"ENDTABLE",IF(ISERROR(IF(ScheduleCompile!M94="Off",0,IF(ScheduleCompile!M94="On",1,IF(ISNUMBER(ScheduleCompile!M94),ScheduleCompile!M94/1,IF(ISTEXT(ScheduleCompile!M94),IF(OR(ISNUMBER(FIND("5F",ScheduleCompile!M94)),ISNUMBER(FIND("0F",ScheduleCompile!M94)),ISNUMBER(FIND("8F",ScheduleCompile!M94)),ISNUMBER(FIND("1F",ScheduleCompile!M94)),ISNUMBER(FIND("2F",ScheduleCompile!M94)),ISNUMBER(FIND("3F",ScheduleCompile!M94)),ISNUMBER(FIND("6F",ScheduleCompile!M94)),ISNUMBER(FIND("7F",ScheduleCompile!M94)),ISNUMBER(FIND("9F",ScheduleCompile!M94)),ISNUMBER(FIND("4F",ScheduleCompile!M94))),VALUE(LEFT(ScheduleCompile!M94,FIND("F",ScheduleCompile!M94)-1)),ScheduleCompile!M94)))))),"",IF(ScheduleCompile!M94="Off",0,IF(ScheduleCompile!M94="On",1,IF(ISNUMBER(ScheduleCompile!M94),ScheduleCompile!M94/1,IF(ISTEXT(ScheduleCompile!M94),IF(OR(ISNUMBER(FIND("5F",ScheduleCompile!M94)),ISNUMBER(FIND("0F",ScheduleCompile!M94)),ISNUMBER(FIND("8F",ScheduleCompile!M94)),ISNUMBER(FIND("1F",ScheduleCompile!M94)),ISNUMBER(FIND("2F",ScheduleCompile!M94)),ISNUMBER(FIND("3F",ScheduleCompile!M94)),ISNUMBER(FIND("6F",ScheduleCompile!M94)),ISNUMBER(FIND("7F",ScheduleCompile!M94)),ISNUMBER(FIND("9F",ScheduleCompile!M94)),ISNUMBER(FIND("4F",ScheduleCompile!M94))),VALUE(LEFT(ScheduleCompile!M94,FIND("F",ScheduleCompile!M94)-1)),ScheduleCompile!M94)))))))</f>
        <v>0.01</v>
      </c>
      <c r="S101" s="1">
        <f>IF(AND(ISERROR(IF(ScheduleCompile!N94="Off",0,IF(ScheduleCompile!N94="On",1,IF(ISNUMBER(ScheduleCompile!N94),ScheduleCompile!N94/1,IF(ISTEXT(ScheduleCompile!N94),IF(OR(ISNUMBER(FIND("5F",ScheduleCompile!N94)),ISNUMBER(FIND("0F",ScheduleCompile!N94)),ISNUMBER(FIND("8F",ScheduleCompile!N94)),ISNUMBER(FIND("1F",ScheduleCompile!N94)),ISNUMBER(FIND("2F",ScheduleCompile!N94)),ISNUMBER(FIND("3F",ScheduleCompile!N94)),ISNUMBER(FIND("6F",ScheduleCompile!N94)),ISNUMBER(FIND("7F",ScheduleCompile!N94)),ISNUMBER(FIND("9F",ScheduleCompile!N94)),ISNUMBER(FIND("4F",ScheduleCompile!N94))),VALUE(LEFT(ScheduleCompile!N94,FIND("F",ScheduleCompile!N94)-1)),ScheduleCompile!N94)))))),ISTEXT(ScheduleCompile!#REF!)),"ENDTABLE",IF(ISERROR(IF(ScheduleCompile!N94="Off",0,IF(ScheduleCompile!N94="On",1,IF(ISNUMBER(ScheduleCompile!N94),ScheduleCompile!N94/1,IF(ISTEXT(ScheduleCompile!N94),IF(OR(ISNUMBER(FIND("5F",ScheduleCompile!N94)),ISNUMBER(FIND("0F",ScheduleCompile!N94)),ISNUMBER(FIND("8F",ScheduleCompile!N94)),ISNUMBER(FIND("1F",ScheduleCompile!N94)),ISNUMBER(FIND("2F",ScheduleCompile!N94)),ISNUMBER(FIND("3F",ScheduleCompile!N94)),ISNUMBER(FIND("6F",ScheduleCompile!N94)),ISNUMBER(FIND("7F",ScheduleCompile!N94)),ISNUMBER(FIND("9F",ScheduleCompile!N94)),ISNUMBER(FIND("4F",ScheduleCompile!N94))),VALUE(LEFT(ScheduleCompile!N94,FIND("F",ScheduleCompile!N94)-1)),ScheduleCompile!N94)))))),"",IF(ScheduleCompile!N94="Off",0,IF(ScheduleCompile!N94="On",1,IF(ISNUMBER(ScheduleCompile!N94),ScheduleCompile!N94/1,IF(ISTEXT(ScheduleCompile!N94),IF(OR(ISNUMBER(FIND("5F",ScheduleCompile!N94)),ISNUMBER(FIND("0F",ScheduleCompile!N94)),ISNUMBER(FIND("8F",ScheduleCompile!N94)),ISNUMBER(FIND("1F",ScheduleCompile!N94)),ISNUMBER(FIND("2F",ScheduleCompile!N94)),ISNUMBER(FIND("3F",ScheduleCompile!N94)),ISNUMBER(FIND("6F",ScheduleCompile!N94)),ISNUMBER(FIND("7F",ScheduleCompile!N94)),ISNUMBER(FIND("9F",ScheduleCompile!N94)),ISNUMBER(FIND("4F",ScheduleCompile!N94))),VALUE(LEFT(ScheduleCompile!N94,FIND("F",ScheduleCompile!N94)-1)),ScheduleCompile!N94)))))))</f>
        <v>0.01</v>
      </c>
      <c r="T101" s="1">
        <f>IF(AND(ISERROR(IF(ScheduleCompile!O94="Off",0,IF(ScheduleCompile!O94="On",1,IF(ISNUMBER(ScheduleCompile!O94),ScheduleCompile!O94/1,IF(ISTEXT(ScheduleCompile!O94),IF(OR(ISNUMBER(FIND("5F",ScheduleCompile!O94)),ISNUMBER(FIND("0F",ScheduleCompile!O94)),ISNUMBER(FIND("8F",ScheduleCompile!O94)),ISNUMBER(FIND("1F",ScheduleCompile!O94)),ISNUMBER(FIND("2F",ScheduleCompile!O94)),ISNUMBER(FIND("3F",ScheduleCompile!O94)),ISNUMBER(FIND("6F",ScheduleCompile!O94)),ISNUMBER(FIND("7F",ScheduleCompile!O94)),ISNUMBER(FIND("9F",ScheduleCompile!O94)),ISNUMBER(FIND("4F",ScheduleCompile!O94))),VALUE(LEFT(ScheduleCompile!O94,FIND("F",ScheduleCompile!O94)-1)),ScheduleCompile!O94)))))),ISTEXT(ScheduleCompile!#REF!)),"ENDTABLE",IF(ISERROR(IF(ScheduleCompile!O94="Off",0,IF(ScheduleCompile!O94="On",1,IF(ISNUMBER(ScheduleCompile!O94),ScheduleCompile!O94/1,IF(ISTEXT(ScheduleCompile!O94),IF(OR(ISNUMBER(FIND("5F",ScheduleCompile!O94)),ISNUMBER(FIND("0F",ScheduleCompile!O94)),ISNUMBER(FIND("8F",ScheduleCompile!O94)),ISNUMBER(FIND("1F",ScheduleCompile!O94)),ISNUMBER(FIND("2F",ScheduleCompile!O94)),ISNUMBER(FIND("3F",ScheduleCompile!O94)),ISNUMBER(FIND("6F",ScheduleCompile!O94)),ISNUMBER(FIND("7F",ScheduleCompile!O94)),ISNUMBER(FIND("9F",ScheduleCompile!O94)),ISNUMBER(FIND("4F",ScheduleCompile!O94))),VALUE(LEFT(ScheduleCompile!O94,FIND("F",ScheduleCompile!O94)-1)),ScheduleCompile!O94)))))),"",IF(ScheduleCompile!O94="Off",0,IF(ScheduleCompile!O94="On",1,IF(ISNUMBER(ScheduleCompile!O94),ScheduleCompile!O94/1,IF(ISTEXT(ScheduleCompile!O94),IF(OR(ISNUMBER(FIND("5F",ScheduleCompile!O94)),ISNUMBER(FIND("0F",ScheduleCompile!O94)),ISNUMBER(FIND("8F",ScheduleCompile!O94)),ISNUMBER(FIND("1F",ScheduleCompile!O94)),ISNUMBER(FIND("2F",ScheduleCompile!O94)),ISNUMBER(FIND("3F",ScheduleCompile!O94)),ISNUMBER(FIND("6F",ScheduleCompile!O94)),ISNUMBER(FIND("7F",ScheduleCompile!O94)),ISNUMBER(FIND("9F",ScheduleCompile!O94)),ISNUMBER(FIND("4F",ScheduleCompile!O94))),VALUE(LEFT(ScheduleCompile!O94,FIND("F",ScheduleCompile!O94)-1)),ScheduleCompile!O94)))))))</f>
        <v>0.01</v>
      </c>
      <c r="U101" s="1">
        <f>IF(AND(ISERROR(IF(ScheduleCompile!P94="Off",0,IF(ScheduleCompile!P94="On",1,IF(ISNUMBER(ScheduleCompile!P94),ScheduleCompile!P94/1,IF(ISTEXT(ScheduleCompile!P94),IF(OR(ISNUMBER(FIND("5F",ScheduleCompile!P94)),ISNUMBER(FIND("0F",ScheduleCompile!P94)),ISNUMBER(FIND("8F",ScheduleCompile!P94)),ISNUMBER(FIND("1F",ScheduleCompile!P94)),ISNUMBER(FIND("2F",ScheduleCompile!P94)),ISNUMBER(FIND("3F",ScheduleCompile!P94)),ISNUMBER(FIND("6F",ScheduleCompile!P94)),ISNUMBER(FIND("7F",ScheduleCompile!P94)),ISNUMBER(FIND("9F",ScheduleCompile!P94)),ISNUMBER(FIND("4F",ScheduleCompile!P94))),VALUE(LEFT(ScheduleCompile!P94,FIND("F",ScheduleCompile!P94)-1)),ScheduleCompile!P94)))))),ISTEXT(ScheduleCompile!#REF!)),"ENDTABLE",IF(ISERROR(IF(ScheduleCompile!P94="Off",0,IF(ScheduleCompile!P94="On",1,IF(ISNUMBER(ScheduleCompile!P94),ScheduleCompile!P94/1,IF(ISTEXT(ScheduleCompile!P94),IF(OR(ISNUMBER(FIND("5F",ScheduleCompile!P94)),ISNUMBER(FIND("0F",ScheduleCompile!P94)),ISNUMBER(FIND("8F",ScheduleCompile!P94)),ISNUMBER(FIND("1F",ScheduleCompile!P94)),ISNUMBER(FIND("2F",ScheduleCompile!P94)),ISNUMBER(FIND("3F",ScheduleCompile!P94)),ISNUMBER(FIND("6F",ScheduleCompile!P94)),ISNUMBER(FIND("7F",ScheduleCompile!P94)),ISNUMBER(FIND("9F",ScheduleCompile!P94)),ISNUMBER(FIND("4F",ScheduleCompile!P94))),VALUE(LEFT(ScheduleCompile!P94,FIND("F",ScheduleCompile!P94)-1)),ScheduleCompile!P94)))))),"",IF(ScheduleCompile!P94="Off",0,IF(ScheduleCompile!P94="On",1,IF(ISNUMBER(ScheduleCompile!P94),ScheduleCompile!P94/1,IF(ISTEXT(ScheduleCompile!P94),IF(OR(ISNUMBER(FIND("5F",ScheduleCompile!P94)),ISNUMBER(FIND("0F",ScheduleCompile!P94)),ISNUMBER(FIND("8F",ScheduleCompile!P94)),ISNUMBER(FIND("1F",ScheduleCompile!P94)),ISNUMBER(FIND("2F",ScheduleCompile!P94)),ISNUMBER(FIND("3F",ScheduleCompile!P94)),ISNUMBER(FIND("6F",ScheduleCompile!P94)),ISNUMBER(FIND("7F",ScheduleCompile!P94)),ISNUMBER(FIND("9F",ScheduleCompile!P94)),ISNUMBER(FIND("4F",ScheduleCompile!P94))),VALUE(LEFT(ScheduleCompile!P94,FIND("F",ScheduleCompile!P94)-1)),ScheduleCompile!P94)))))))</f>
        <v>0.01</v>
      </c>
      <c r="V101" s="1">
        <f>IF(AND(ISERROR(IF(ScheduleCompile!Q94="Off",0,IF(ScheduleCompile!Q94="On",1,IF(ISNUMBER(ScheduleCompile!Q94),ScheduleCompile!Q94/1,IF(ISTEXT(ScheduleCompile!Q94),IF(OR(ISNUMBER(FIND("5F",ScheduleCompile!Q94)),ISNUMBER(FIND("0F",ScheduleCompile!Q94)),ISNUMBER(FIND("8F",ScheduleCompile!Q94)),ISNUMBER(FIND("1F",ScheduleCompile!Q94)),ISNUMBER(FIND("2F",ScheduleCompile!Q94)),ISNUMBER(FIND("3F",ScheduleCompile!Q94)),ISNUMBER(FIND("6F",ScheduleCompile!Q94)),ISNUMBER(FIND("7F",ScheduleCompile!Q94)),ISNUMBER(FIND("9F",ScheduleCompile!Q94)),ISNUMBER(FIND("4F",ScheduleCompile!Q94))),VALUE(LEFT(ScheduleCompile!Q94,FIND("F",ScheduleCompile!Q94)-1)),ScheduleCompile!Q94)))))),ISTEXT(ScheduleCompile!#REF!)),"ENDTABLE",IF(ISERROR(IF(ScheduleCompile!Q94="Off",0,IF(ScheduleCompile!Q94="On",1,IF(ISNUMBER(ScheduleCompile!Q94),ScheduleCompile!Q94/1,IF(ISTEXT(ScheduleCompile!Q94),IF(OR(ISNUMBER(FIND("5F",ScheduleCompile!Q94)),ISNUMBER(FIND("0F",ScheduleCompile!Q94)),ISNUMBER(FIND("8F",ScheduleCompile!Q94)),ISNUMBER(FIND("1F",ScheduleCompile!Q94)),ISNUMBER(FIND("2F",ScheduleCompile!Q94)),ISNUMBER(FIND("3F",ScheduleCompile!Q94)),ISNUMBER(FIND("6F",ScheduleCompile!Q94)),ISNUMBER(FIND("7F",ScheduleCompile!Q94)),ISNUMBER(FIND("9F",ScheduleCompile!Q94)),ISNUMBER(FIND("4F",ScheduleCompile!Q94))),VALUE(LEFT(ScheduleCompile!Q94,FIND("F",ScheduleCompile!Q94)-1)),ScheduleCompile!Q94)))))),"",IF(ScheduleCompile!Q94="Off",0,IF(ScheduleCompile!Q94="On",1,IF(ISNUMBER(ScheduleCompile!Q94),ScheduleCompile!Q94/1,IF(ISTEXT(ScheduleCompile!Q94),IF(OR(ISNUMBER(FIND("5F",ScheduleCompile!Q94)),ISNUMBER(FIND("0F",ScheduleCompile!Q94)),ISNUMBER(FIND("8F",ScheduleCompile!Q94)),ISNUMBER(FIND("1F",ScheduleCompile!Q94)),ISNUMBER(FIND("2F",ScheduleCompile!Q94)),ISNUMBER(FIND("3F",ScheduleCompile!Q94)),ISNUMBER(FIND("6F",ScheduleCompile!Q94)),ISNUMBER(FIND("7F",ScheduleCompile!Q94)),ISNUMBER(FIND("9F",ScheduleCompile!Q94)),ISNUMBER(FIND("4F",ScheduleCompile!Q94))),VALUE(LEFT(ScheduleCompile!Q94,FIND("F",ScheduleCompile!Q94)-1)),ScheduleCompile!Q94)))))))</f>
        <v>0.01</v>
      </c>
      <c r="W101" s="1">
        <f>IF(AND(ISERROR(IF(ScheduleCompile!R94="Off",0,IF(ScheduleCompile!R94="On",1,IF(ISNUMBER(ScheduleCompile!R94),ScheduleCompile!R94/1,IF(ISTEXT(ScheduleCompile!R94),IF(OR(ISNUMBER(FIND("5F",ScheduleCompile!R94)),ISNUMBER(FIND("0F",ScheduleCompile!R94)),ISNUMBER(FIND("8F",ScheduleCompile!R94)),ISNUMBER(FIND("1F",ScheduleCompile!R94)),ISNUMBER(FIND("2F",ScheduleCompile!R94)),ISNUMBER(FIND("3F",ScheduleCompile!R94)),ISNUMBER(FIND("6F",ScheduleCompile!R94)),ISNUMBER(FIND("7F",ScheduleCompile!R94)),ISNUMBER(FIND("9F",ScheduleCompile!R94)),ISNUMBER(FIND("4F",ScheduleCompile!R94))),VALUE(LEFT(ScheduleCompile!R94,FIND("F",ScheduleCompile!R94)-1)),ScheduleCompile!R94)))))),ISTEXT(ScheduleCompile!#REF!)),"ENDTABLE",IF(ISERROR(IF(ScheduleCompile!R94="Off",0,IF(ScheduleCompile!R94="On",1,IF(ISNUMBER(ScheduleCompile!R94),ScheduleCompile!R94/1,IF(ISTEXT(ScheduleCompile!R94),IF(OR(ISNUMBER(FIND("5F",ScheduleCompile!R94)),ISNUMBER(FIND("0F",ScheduleCompile!R94)),ISNUMBER(FIND("8F",ScheduleCompile!R94)),ISNUMBER(FIND("1F",ScheduleCompile!R94)),ISNUMBER(FIND("2F",ScheduleCompile!R94)),ISNUMBER(FIND("3F",ScheduleCompile!R94)),ISNUMBER(FIND("6F",ScheduleCompile!R94)),ISNUMBER(FIND("7F",ScheduleCompile!R94)),ISNUMBER(FIND("9F",ScheduleCompile!R94)),ISNUMBER(FIND("4F",ScheduleCompile!R94))),VALUE(LEFT(ScheduleCompile!R94,FIND("F",ScheduleCompile!R94)-1)),ScheduleCompile!R94)))))),"",IF(ScheduleCompile!R94="Off",0,IF(ScheduleCompile!R94="On",1,IF(ISNUMBER(ScheduleCompile!R94),ScheduleCompile!R94/1,IF(ISTEXT(ScheduleCompile!R94),IF(OR(ISNUMBER(FIND("5F",ScheduleCompile!R94)),ISNUMBER(FIND("0F",ScheduleCompile!R94)),ISNUMBER(FIND("8F",ScheduleCompile!R94)),ISNUMBER(FIND("1F",ScheduleCompile!R94)),ISNUMBER(FIND("2F",ScheduleCompile!R94)),ISNUMBER(FIND("3F",ScheduleCompile!R94)),ISNUMBER(FIND("6F",ScheduleCompile!R94)),ISNUMBER(FIND("7F",ScheduleCompile!R94)),ISNUMBER(FIND("9F",ScheduleCompile!R94)),ISNUMBER(FIND("4F",ScheduleCompile!R94))),VALUE(LEFT(ScheduleCompile!R94,FIND("F",ScheduleCompile!R94)-1)),ScheduleCompile!R94)))))))</f>
        <v>0.01</v>
      </c>
      <c r="X101" s="1">
        <f>IF(AND(ISERROR(IF(ScheduleCompile!S94="Off",0,IF(ScheduleCompile!S94="On",1,IF(ISNUMBER(ScheduleCompile!S94),ScheduleCompile!S94/1,IF(ISTEXT(ScheduleCompile!S94),IF(OR(ISNUMBER(FIND("5F",ScheduleCompile!S94)),ISNUMBER(FIND("0F",ScheduleCompile!S94)),ISNUMBER(FIND("8F",ScheduleCompile!S94)),ISNUMBER(FIND("1F",ScheduleCompile!S94)),ISNUMBER(FIND("2F",ScheduleCompile!S94)),ISNUMBER(FIND("3F",ScheduleCompile!S94)),ISNUMBER(FIND("6F",ScheduleCompile!S94)),ISNUMBER(FIND("7F",ScheduleCompile!S94)),ISNUMBER(FIND("9F",ScheduleCompile!S94)),ISNUMBER(FIND("4F",ScheduleCompile!S94))),VALUE(LEFT(ScheduleCompile!S94,FIND("F",ScheduleCompile!S94)-1)),ScheduleCompile!S94)))))),ISTEXT(ScheduleCompile!#REF!)),"ENDTABLE",IF(ISERROR(IF(ScheduleCompile!S94="Off",0,IF(ScheduleCompile!S94="On",1,IF(ISNUMBER(ScheduleCompile!S94),ScheduleCompile!S94/1,IF(ISTEXT(ScheduleCompile!S94),IF(OR(ISNUMBER(FIND("5F",ScheduleCompile!S94)),ISNUMBER(FIND("0F",ScheduleCompile!S94)),ISNUMBER(FIND("8F",ScheduleCompile!S94)),ISNUMBER(FIND("1F",ScheduleCompile!S94)),ISNUMBER(FIND("2F",ScheduleCompile!S94)),ISNUMBER(FIND("3F",ScheduleCompile!S94)),ISNUMBER(FIND("6F",ScheduleCompile!S94)),ISNUMBER(FIND("7F",ScheduleCompile!S94)),ISNUMBER(FIND("9F",ScheduleCompile!S94)),ISNUMBER(FIND("4F",ScheduleCompile!S94))),VALUE(LEFT(ScheduleCompile!S94,FIND("F",ScheduleCompile!S94)-1)),ScheduleCompile!S94)))))),"",IF(ScheduleCompile!S94="Off",0,IF(ScheduleCompile!S94="On",1,IF(ISNUMBER(ScheduleCompile!S94),ScheduleCompile!S94/1,IF(ISTEXT(ScheduleCompile!S94),IF(OR(ISNUMBER(FIND("5F",ScheduleCompile!S94)),ISNUMBER(FIND("0F",ScheduleCompile!S94)),ISNUMBER(FIND("8F",ScheduleCompile!S94)),ISNUMBER(FIND("1F",ScheduleCompile!S94)),ISNUMBER(FIND("2F",ScheduleCompile!S94)),ISNUMBER(FIND("3F",ScheduleCompile!S94)),ISNUMBER(FIND("6F",ScheduleCompile!S94)),ISNUMBER(FIND("7F",ScheduleCompile!S94)),ISNUMBER(FIND("9F",ScheduleCompile!S94)),ISNUMBER(FIND("4F",ScheduleCompile!S94))),VALUE(LEFT(ScheduleCompile!S94,FIND("F",ScheduleCompile!S94)-1)),ScheduleCompile!S94)))))))</f>
        <v>0.01</v>
      </c>
      <c r="Y101" s="1">
        <f>IF(AND(ISERROR(IF(ScheduleCompile!T94="Off",0,IF(ScheduleCompile!T94="On",1,IF(ISNUMBER(ScheduleCompile!T94),ScheduleCompile!T94/1,IF(ISTEXT(ScheduleCompile!T94),IF(OR(ISNUMBER(FIND("5F",ScheduleCompile!T94)),ISNUMBER(FIND("0F",ScheduleCompile!T94)),ISNUMBER(FIND("8F",ScheduleCompile!T94)),ISNUMBER(FIND("1F",ScheduleCompile!T94)),ISNUMBER(FIND("2F",ScheduleCompile!T94)),ISNUMBER(FIND("3F",ScheduleCompile!T94)),ISNUMBER(FIND("6F",ScheduleCompile!T94)),ISNUMBER(FIND("7F",ScheduleCompile!T94)),ISNUMBER(FIND("9F",ScheduleCompile!T94)),ISNUMBER(FIND("4F",ScheduleCompile!T94))),VALUE(LEFT(ScheduleCompile!T94,FIND("F",ScheduleCompile!T94)-1)),ScheduleCompile!T94)))))),ISTEXT(ScheduleCompile!#REF!)),"ENDTABLE",IF(ISERROR(IF(ScheduleCompile!T94="Off",0,IF(ScheduleCompile!T94="On",1,IF(ISNUMBER(ScheduleCompile!T94),ScheduleCompile!T94/1,IF(ISTEXT(ScheduleCompile!T94),IF(OR(ISNUMBER(FIND("5F",ScheduleCompile!T94)),ISNUMBER(FIND("0F",ScheduleCompile!T94)),ISNUMBER(FIND("8F",ScheduleCompile!T94)),ISNUMBER(FIND("1F",ScheduleCompile!T94)),ISNUMBER(FIND("2F",ScheduleCompile!T94)),ISNUMBER(FIND("3F",ScheduleCompile!T94)),ISNUMBER(FIND("6F",ScheduleCompile!T94)),ISNUMBER(FIND("7F",ScheduleCompile!T94)),ISNUMBER(FIND("9F",ScheduleCompile!T94)),ISNUMBER(FIND("4F",ScheduleCompile!T94))),VALUE(LEFT(ScheduleCompile!T94,FIND("F",ScheduleCompile!T94)-1)),ScheduleCompile!T94)))))),"",IF(ScheduleCompile!T94="Off",0,IF(ScheduleCompile!T94="On",1,IF(ISNUMBER(ScheduleCompile!T94),ScheduleCompile!T94/1,IF(ISTEXT(ScheduleCompile!T94),IF(OR(ISNUMBER(FIND("5F",ScheduleCompile!T94)),ISNUMBER(FIND("0F",ScheduleCompile!T94)),ISNUMBER(FIND("8F",ScheduleCompile!T94)),ISNUMBER(FIND("1F",ScheduleCompile!T94)),ISNUMBER(FIND("2F",ScheduleCompile!T94)),ISNUMBER(FIND("3F",ScheduleCompile!T94)),ISNUMBER(FIND("6F",ScheduleCompile!T94)),ISNUMBER(FIND("7F",ScheduleCompile!T94)),ISNUMBER(FIND("9F",ScheduleCompile!T94)),ISNUMBER(FIND("4F",ScheduleCompile!T94))),VALUE(LEFT(ScheduleCompile!T94,FIND("F",ScheduleCompile!T94)-1)),ScheduleCompile!T94)))))))</f>
        <v>0.01</v>
      </c>
      <c r="Z101" s="1">
        <f>IF(AND(ISERROR(IF(ScheduleCompile!U94="Off",0,IF(ScheduleCompile!U94="On",1,IF(ISNUMBER(ScheduleCompile!U94),ScheduleCompile!U94/1,IF(ISTEXT(ScheduleCompile!U94),IF(OR(ISNUMBER(FIND("5F",ScheduleCompile!U94)),ISNUMBER(FIND("0F",ScheduleCompile!U94)),ISNUMBER(FIND("8F",ScheduleCompile!U94)),ISNUMBER(FIND("1F",ScheduleCompile!U94)),ISNUMBER(FIND("2F",ScheduleCompile!U94)),ISNUMBER(FIND("3F",ScheduleCompile!U94)),ISNUMBER(FIND("6F",ScheduleCompile!U94)),ISNUMBER(FIND("7F",ScheduleCompile!U94)),ISNUMBER(FIND("9F",ScheduleCompile!U94)),ISNUMBER(FIND("4F",ScheduleCompile!U94))),VALUE(LEFT(ScheduleCompile!U94,FIND("F",ScheduleCompile!U94)-1)),ScheduleCompile!U94)))))),ISTEXT(ScheduleCompile!#REF!)),"ENDTABLE",IF(ISERROR(IF(ScheduleCompile!U94="Off",0,IF(ScheduleCompile!U94="On",1,IF(ISNUMBER(ScheduleCompile!U94),ScheduleCompile!U94/1,IF(ISTEXT(ScheduleCompile!U94),IF(OR(ISNUMBER(FIND("5F",ScheduleCompile!U94)),ISNUMBER(FIND("0F",ScheduleCompile!U94)),ISNUMBER(FIND("8F",ScheduleCompile!U94)),ISNUMBER(FIND("1F",ScheduleCompile!U94)),ISNUMBER(FIND("2F",ScheduleCompile!U94)),ISNUMBER(FIND("3F",ScheduleCompile!U94)),ISNUMBER(FIND("6F",ScheduleCompile!U94)),ISNUMBER(FIND("7F",ScheduleCompile!U94)),ISNUMBER(FIND("9F",ScheduleCompile!U94)),ISNUMBER(FIND("4F",ScheduleCompile!U94))),VALUE(LEFT(ScheduleCompile!U94,FIND("F",ScheduleCompile!U94)-1)),ScheduleCompile!U94)))))),"",IF(ScheduleCompile!U94="Off",0,IF(ScheduleCompile!U94="On",1,IF(ISNUMBER(ScheduleCompile!U94),ScheduleCompile!U94/1,IF(ISTEXT(ScheduleCompile!U94),IF(OR(ISNUMBER(FIND("5F",ScheduleCompile!U94)),ISNUMBER(FIND("0F",ScheduleCompile!U94)),ISNUMBER(FIND("8F",ScheduleCompile!U94)),ISNUMBER(FIND("1F",ScheduleCompile!U94)),ISNUMBER(FIND("2F",ScheduleCompile!U94)),ISNUMBER(FIND("3F",ScheduleCompile!U94)),ISNUMBER(FIND("6F",ScheduleCompile!U94)),ISNUMBER(FIND("7F",ScheduleCompile!U94)),ISNUMBER(FIND("9F",ScheduleCompile!U94)),ISNUMBER(FIND("4F",ScheduleCompile!U94))),VALUE(LEFT(ScheduleCompile!U94,FIND("F",ScheduleCompile!U94)-1)),ScheduleCompile!U94)))))))</f>
        <v>0.01</v>
      </c>
      <c r="AA101" s="1">
        <f>IF(AND(ISERROR(IF(ScheduleCompile!V94="Off",0,IF(ScheduleCompile!V94="On",1,IF(ISNUMBER(ScheduleCompile!V94),ScheduleCompile!V94/1,IF(ISTEXT(ScheduleCompile!V94),IF(OR(ISNUMBER(FIND("5F",ScheduleCompile!V94)),ISNUMBER(FIND("0F",ScheduleCompile!V94)),ISNUMBER(FIND("8F",ScheduleCompile!V94)),ISNUMBER(FIND("1F",ScheduleCompile!V94)),ISNUMBER(FIND("2F",ScheduleCompile!V94)),ISNUMBER(FIND("3F",ScheduleCompile!V94)),ISNUMBER(FIND("6F",ScheduleCompile!V94)),ISNUMBER(FIND("7F",ScheduleCompile!V94)),ISNUMBER(FIND("9F",ScheduleCompile!V94)),ISNUMBER(FIND("4F",ScheduleCompile!V94))),VALUE(LEFT(ScheduleCompile!V94,FIND("F",ScheduleCompile!V94)-1)),ScheduleCompile!V94)))))),ISTEXT(ScheduleCompile!#REF!)),"ENDTABLE",IF(ISERROR(IF(ScheduleCompile!V94="Off",0,IF(ScheduleCompile!V94="On",1,IF(ISNUMBER(ScheduleCompile!V94),ScheduleCompile!V94/1,IF(ISTEXT(ScheduleCompile!V94),IF(OR(ISNUMBER(FIND("5F",ScheduleCompile!V94)),ISNUMBER(FIND("0F",ScheduleCompile!V94)),ISNUMBER(FIND("8F",ScheduleCompile!V94)),ISNUMBER(FIND("1F",ScheduleCompile!V94)),ISNUMBER(FIND("2F",ScheduleCompile!V94)),ISNUMBER(FIND("3F",ScheduleCompile!V94)),ISNUMBER(FIND("6F",ScheduleCompile!V94)),ISNUMBER(FIND("7F",ScheduleCompile!V94)),ISNUMBER(FIND("9F",ScheduleCompile!V94)),ISNUMBER(FIND("4F",ScheduleCompile!V94))),VALUE(LEFT(ScheduleCompile!V94,FIND("F",ScheduleCompile!V94)-1)),ScheduleCompile!V94)))))),"",IF(ScheduleCompile!V94="Off",0,IF(ScheduleCompile!V94="On",1,IF(ISNUMBER(ScheduleCompile!V94),ScheduleCompile!V94/1,IF(ISTEXT(ScheduleCompile!V94),IF(OR(ISNUMBER(FIND("5F",ScheduleCompile!V94)),ISNUMBER(FIND("0F",ScheduleCompile!V94)),ISNUMBER(FIND("8F",ScheduleCompile!V94)),ISNUMBER(FIND("1F",ScheduleCompile!V94)),ISNUMBER(FIND("2F",ScheduleCompile!V94)),ISNUMBER(FIND("3F",ScheduleCompile!V94)),ISNUMBER(FIND("6F",ScheduleCompile!V94)),ISNUMBER(FIND("7F",ScheduleCompile!V94)),ISNUMBER(FIND("9F",ScheduleCompile!V94)),ISNUMBER(FIND("4F",ScheduleCompile!V94))),VALUE(LEFT(ScheduleCompile!V94,FIND("F",ScheduleCompile!V94)-1)),ScheduleCompile!V94)))))))</f>
        <v>0.01</v>
      </c>
      <c r="AB101" s="1">
        <f>IF(AND(ISERROR(IF(ScheduleCompile!W94="Off",0,IF(ScheduleCompile!W94="On",1,IF(ISNUMBER(ScheduleCompile!W94),ScheduleCompile!W94/1,IF(ISTEXT(ScheduleCompile!W94),IF(OR(ISNUMBER(FIND("5F",ScheduleCompile!W94)),ISNUMBER(FIND("0F",ScheduleCompile!W94)),ISNUMBER(FIND("8F",ScheduleCompile!W94)),ISNUMBER(FIND("1F",ScheduleCompile!W94)),ISNUMBER(FIND("2F",ScheduleCompile!W94)),ISNUMBER(FIND("3F",ScheduleCompile!W94)),ISNUMBER(FIND("6F",ScheduleCompile!W94)),ISNUMBER(FIND("7F",ScheduleCompile!W94)),ISNUMBER(FIND("9F",ScheduleCompile!W94)),ISNUMBER(FIND("4F",ScheduleCompile!W94))),VALUE(LEFT(ScheduleCompile!W94,FIND("F",ScheduleCompile!W94)-1)),ScheduleCompile!W94)))))),ISTEXT(ScheduleCompile!#REF!)),"ENDTABLE",IF(ISERROR(IF(ScheduleCompile!W94="Off",0,IF(ScheduleCompile!W94="On",1,IF(ISNUMBER(ScheduleCompile!W94),ScheduleCompile!W94/1,IF(ISTEXT(ScheduleCompile!W94),IF(OR(ISNUMBER(FIND("5F",ScheduleCompile!W94)),ISNUMBER(FIND("0F",ScheduleCompile!W94)),ISNUMBER(FIND("8F",ScheduleCompile!W94)),ISNUMBER(FIND("1F",ScheduleCompile!W94)),ISNUMBER(FIND("2F",ScheduleCompile!W94)),ISNUMBER(FIND("3F",ScheduleCompile!W94)),ISNUMBER(FIND("6F",ScheduleCompile!W94)),ISNUMBER(FIND("7F",ScheduleCompile!W94)),ISNUMBER(FIND("9F",ScheduleCompile!W94)),ISNUMBER(FIND("4F",ScheduleCompile!W94))),VALUE(LEFT(ScheduleCompile!W94,FIND("F",ScheduleCompile!W94)-1)),ScheduleCompile!W94)))))),"",IF(ScheduleCompile!W94="Off",0,IF(ScheduleCompile!W94="On",1,IF(ISNUMBER(ScheduleCompile!W94),ScheduleCompile!W94/1,IF(ISTEXT(ScheduleCompile!W94),IF(OR(ISNUMBER(FIND("5F",ScheduleCompile!W94)),ISNUMBER(FIND("0F",ScheduleCompile!W94)),ISNUMBER(FIND("8F",ScheduleCompile!W94)),ISNUMBER(FIND("1F",ScheduleCompile!W94)),ISNUMBER(FIND("2F",ScheduleCompile!W94)),ISNUMBER(FIND("3F",ScheduleCompile!W94)),ISNUMBER(FIND("6F",ScheduleCompile!W94)),ISNUMBER(FIND("7F",ScheduleCompile!W94)),ISNUMBER(FIND("9F",ScheduleCompile!W94)),ISNUMBER(FIND("4F",ScheduleCompile!W94))),VALUE(LEFT(ScheduleCompile!W94,FIND("F",ScheduleCompile!W94)-1)),ScheduleCompile!W94)))))))</f>
        <v>0.01</v>
      </c>
      <c r="AC101" s="1">
        <f>IF(AND(ISERROR(IF(ScheduleCompile!X94="Off",0,IF(ScheduleCompile!X94="On",1,IF(ISNUMBER(ScheduleCompile!X94),ScheduleCompile!X94/1,IF(ISTEXT(ScheduleCompile!X94),IF(OR(ISNUMBER(FIND("5F",ScheduleCompile!X94)),ISNUMBER(FIND("0F",ScheduleCompile!X94)),ISNUMBER(FIND("8F",ScheduleCompile!X94)),ISNUMBER(FIND("1F",ScheduleCompile!X94)),ISNUMBER(FIND("2F",ScheduleCompile!X94)),ISNUMBER(FIND("3F",ScheduleCompile!X94)),ISNUMBER(FIND("6F",ScheduleCompile!X94)),ISNUMBER(FIND("7F",ScheduleCompile!X94)),ISNUMBER(FIND("9F",ScheduleCompile!X94)),ISNUMBER(FIND("4F",ScheduleCompile!X94))),VALUE(LEFT(ScheduleCompile!X94,FIND("F",ScheduleCompile!X94)-1)),ScheduleCompile!X94)))))),ISTEXT(ScheduleCompile!#REF!)),"ENDTABLE",IF(ISERROR(IF(ScheduleCompile!X94="Off",0,IF(ScheduleCompile!X94="On",1,IF(ISNUMBER(ScheduleCompile!X94),ScheduleCompile!X94/1,IF(ISTEXT(ScheduleCompile!X94),IF(OR(ISNUMBER(FIND("5F",ScheduleCompile!X94)),ISNUMBER(FIND("0F",ScheduleCompile!X94)),ISNUMBER(FIND("8F",ScheduleCompile!X94)),ISNUMBER(FIND("1F",ScheduleCompile!X94)),ISNUMBER(FIND("2F",ScheduleCompile!X94)),ISNUMBER(FIND("3F",ScheduleCompile!X94)),ISNUMBER(FIND("6F",ScheduleCompile!X94)),ISNUMBER(FIND("7F",ScheduleCompile!X94)),ISNUMBER(FIND("9F",ScheduleCompile!X94)),ISNUMBER(FIND("4F",ScheduleCompile!X94))),VALUE(LEFT(ScheduleCompile!X94,FIND("F",ScheduleCompile!X94)-1)),ScheduleCompile!X94)))))),"",IF(ScheduleCompile!X94="Off",0,IF(ScheduleCompile!X94="On",1,IF(ISNUMBER(ScheduleCompile!X94),ScheduleCompile!X94/1,IF(ISTEXT(ScheduleCompile!X94),IF(OR(ISNUMBER(FIND("5F",ScheduleCompile!X94)),ISNUMBER(FIND("0F",ScheduleCompile!X94)),ISNUMBER(FIND("8F",ScheduleCompile!X94)),ISNUMBER(FIND("1F",ScheduleCompile!X94)),ISNUMBER(FIND("2F",ScheduleCompile!X94)),ISNUMBER(FIND("3F",ScheduleCompile!X94)),ISNUMBER(FIND("6F",ScheduleCompile!X94)),ISNUMBER(FIND("7F",ScheduleCompile!X94)),ISNUMBER(FIND("9F",ScheduleCompile!X94)),ISNUMBER(FIND("4F",ScheduleCompile!X94))),VALUE(LEFT(ScheduleCompile!X94,FIND("F",ScheduleCompile!X94)-1)),ScheduleCompile!X94)))))))</f>
        <v>0.01</v>
      </c>
      <c r="AD101" s="1">
        <f>IF(AND(ISERROR(IF(ScheduleCompile!Y94="Off",0,IF(ScheduleCompile!Y94="On",1,IF(ISNUMBER(ScheduleCompile!Y94),ScheduleCompile!Y94/1,IF(ISTEXT(ScheduleCompile!Y94),IF(OR(ISNUMBER(FIND("5F",ScheduleCompile!Y94)),ISNUMBER(FIND("0F",ScheduleCompile!Y94)),ISNUMBER(FIND("8F",ScheduleCompile!Y94)),ISNUMBER(FIND("1F",ScheduleCompile!Y94)),ISNUMBER(FIND("2F",ScheduleCompile!Y94)),ISNUMBER(FIND("3F",ScheduleCompile!Y94)),ISNUMBER(FIND("6F",ScheduleCompile!Y94)),ISNUMBER(FIND("7F",ScheduleCompile!Y94)),ISNUMBER(FIND("9F",ScheduleCompile!Y94)),ISNUMBER(FIND("4F",ScheduleCompile!Y94))),VALUE(LEFT(ScheduleCompile!Y94,FIND("F",ScheduleCompile!Y94)-1)),ScheduleCompile!Y94)))))),ISTEXT(ScheduleCompile!#REF!)),"ENDTABLE",IF(ISERROR(IF(ScheduleCompile!Y94="Off",0,IF(ScheduleCompile!Y94="On",1,IF(ISNUMBER(ScheduleCompile!Y94),ScheduleCompile!Y94/1,IF(ISTEXT(ScheduleCompile!Y94),IF(OR(ISNUMBER(FIND("5F",ScheduleCompile!Y94)),ISNUMBER(FIND("0F",ScheduleCompile!Y94)),ISNUMBER(FIND("8F",ScheduleCompile!Y94)),ISNUMBER(FIND("1F",ScheduleCompile!Y94)),ISNUMBER(FIND("2F",ScheduleCompile!Y94)),ISNUMBER(FIND("3F",ScheduleCompile!Y94)),ISNUMBER(FIND("6F",ScheduleCompile!Y94)),ISNUMBER(FIND("7F",ScheduleCompile!Y94)),ISNUMBER(FIND("9F",ScheduleCompile!Y94)),ISNUMBER(FIND("4F",ScheduleCompile!Y94))),VALUE(LEFT(ScheduleCompile!Y94,FIND("F",ScheduleCompile!Y94)-1)),ScheduleCompile!Y94)))))),"",IF(ScheduleCompile!Y94="Off",0,IF(ScheduleCompile!Y94="On",1,IF(ISNUMBER(ScheduleCompile!Y94),ScheduleCompile!Y94/1,IF(ISTEXT(ScheduleCompile!Y94),IF(OR(ISNUMBER(FIND("5F",ScheduleCompile!Y94)),ISNUMBER(FIND("0F",ScheduleCompile!Y94)),ISNUMBER(FIND("8F",ScheduleCompile!Y94)),ISNUMBER(FIND("1F",ScheduleCompile!Y94)),ISNUMBER(FIND("2F",ScheduleCompile!Y94)),ISNUMBER(FIND("3F",ScheduleCompile!Y94)),ISNUMBER(FIND("6F",ScheduleCompile!Y94)),ISNUMBER(FIND("7F",ScheduleCompile!Y94)),ISNUMBER(FIND("9F",ScheduleCompile!Y94)),ISNUMBER(FIND("4F",ScheduleCompile!Y94))),VALUE(LEFT(ScheduleCompile!Y94,FIND("F",ScheduleCompile!Y94)-1)),ScheduleCompile!Y94)))))))</f>
        <v>0.01</v>
      </c>
    </row>
    <row r="102" spans="1:30" x14ac:dyDescent="0.25">
      <c r="A102" t="str">
        <f t="shared" si="4"/>
        <v>SchDay "HealthElevatorWD"  Type = "Fraction" Hr = (0, 0, 0, 0, 0, 0, 0, 0.02, 0.75, 1, 1, 1, 0.75, 1, 1, 1, 1, 1, 0.52, 0.52, 0.52, 0.28, 0, 0) ..</v>
      </c>
      <c r="B102" s="1" t="s">
        <v>623</v>
      </c>
      <c r="C102" t="str">
        <f t="shared" si="5"/>
        <v xml:space="preserve">SchDay "HealthElevatorWD"  Type = "Fraction" Hr = </v>
      </c>
      <c r="D102" t="str">
        <f t="shared" si="6"/>
        <v>(0, 0, 0, 0, 0, 0, 0, 0.02, 0.75, 1, 1, 1, 0.75, 1, 1, 1, 1, 1, 0.52, 0.52, 0.52, 0.28, 0, 0) ..</v>
      </c>
      <c r="E102" s="30" t="str">
        <f>ScheduleCompile!A95</f>
        <v>HealthElevatorWD</v>
      </c>
      <c r="F102" t="str">
        <f t="shared" si="7"/>
        <v>Fraction</v>
      </c>
      <c r="G102" s="1">
        <f>IF(AND(ISERROR(IF(ScheduleCompile!B95="Off",0,IF(ScheduleCompile!B95="On",1,IF(ISNUMBER(ScheduleCompile!B95),ScheduleCompile!B95/1,IF(ISTEXT(ScheduleCompile!B95),IF(OR(ISNUMBER(FIND("5F",ScheduleCompile!B95)),ISNUMBER(FIND("0F",ScheduleCompile!B95)),ISNUMBER(FIND("8F",ScheduleCompile!B95)),ISNUMBER(FIND("1F",ScheduleCompile!B95)),ISNUMBER(FIND("2F",ScheduleCompile!B95)),ISNUMBER(FIND("3F",ScheduleCompile!B95)),ISNUMBER(FIND("6F",ScheduleCompile!B95)),ISNUMBER(FIND("7F",ScheduleCompile!B95)),ISNUMBER(FIND("9F",ScheduleCompile!B95)),ISNUMBER(FIND("4F",ScheduleCompile!B95))),VALUE(LEFT(ScheduleCompile!B95,FIND("F",ScheduleCompile!B95)-1)),ScheduleCompile!B95)))))),ISTEXT(ScheduleCompile!#REF!)),"ENDTABLE",IF(ISERROR(IF(ScheduleCompile!B95="Off",0,IF(ScheduleCompile!B95="On",1,IF(ISNUMBER(ScheduleCompile!B95),ScheduleCompile!B95/1,IF(ISTEXT(ScheduleCompile!B95),IF(OR(ISNUMBER(FIND("5F",ScheduleCompile!B95)),ISNUMBER(FIND("0F",ScheduleCompile!B95)),ISNUMBER(FIND("8F",ScheduleCompile!B95)),ISNUMBER(FIND("1F",ScheduleCompile!B95)),ISNUMBER(FIND("2F",ScheduleCompile!B95)),ISNUMBER(FIND("3F",ScheduleCompile!B95)),ISNUMBER(FIND("6F",ScheduleCompile!B95)),ISNUMBER(FIND("7F",ScheduleCompile!B95)),ISNUMBER(FIND("9F",ScheduleCompile!B95)),ISNUMBER(FIND("4F",ScheduleCompile!B95))),VALUE(LEFT(ScheduleCompile!B95,FIND("F",ScheduleCompile!B95)-1)),ScheduleCompile!B95)))))),"",IF(ScheduleCompile!B95="Off",0,IF(ScheduleCompile!B95="On",1,IF(ISNUMBER(ScheduleCompile!B95),ScheduleCompile!B95/1,IF(ISTEXT(ScheduleCompile!B95),IF(OR(ISNUMBER(FIND("5F",ScheduleCompile!B95)),ISNUMBER(FIND("0F",ScheduleCompile!B95)),ISNUMBER(FIND("8F",ScheduleCompile!B95)),ISNUMBER(FIND("1F",ScheduleCompile!B95)),ISNUMBER(FIND("2F",ScheduleCompile!B95)),ISNUMBER(FIND("3F",ScheduleCompile!B95)),ISNUMBER(FIND("6F",ScheduleCompile!B95)),ISNUMBER(FIND("7F",ScheduleCompile!B95)),ISNUMBER(FIND("9F",ScheduleCompile!B95)),ISNUMBER(FIND("4F",ScheduleCompile!B95))),VALUE(LEFT(ScheduleCompile!B95,FIND("F",ScheduleCompile!B95)-1)),ScheduleCompile!B95)))))))</f>
        <v>0</v>
      </c>
      <c r="H102" s="1">
        <f>IF(AND(ISERROR(IF(ScheduleCompile!C95="Off",0,IF(ScheduleCompile!C95="On",1,IF(ISNUMBER(ScheduleCompile!C95),ScheduleCompile!C95/1,IF(ISTEXT(ScheduleCompile!C95),IF(OR(ISNUMBER(FIND("5F",ScheduleCompile!C95)),ISNUMBER(FIND("0F",ScheduleCompile!C95)),ISNUMBER(FIND("8F",ScheduleCompile!C95)),ISNUMBER(FIND("1F",ScheduleCompile!C95)),ISNUMBER(FIND("2F",ScheduleCompile!C95)),ISNUMBER(FIND("3F",ScheduleCompile!C95)),ISNUMBER(FIND("6F",ScheduleCompile!C95)),ISNUMBER(FIND("7F",ScheduleCompile!C95)),ISNUMBER(FIND("9F",ScheduleCompile!C95)),ISNUMBER(FIND("4F",ScheduleCompile!C95))),VALUE(LEFT(ScheduleCompile!C95,FIND("F",ScheduleCompile!C95)-1)),ScheduleCompile!C95)))))),ISTEXT(ScheduleCompile!#REF!)),"ENDTABLE",IF(ISERROR(IF(ScheduleCompile!C95="Off",0,IF(ScheduleCompile!C95="On",1,IF(ISNUMBER(ScheduleCompile!C95),ScheduleCompile!C95/1,IF(ISTEXT(ScheduleCompile!C95),IF(OR(ISNUMBER(FIND("5F",ScheduleCompile!C95)),ISNUMBER(FIND("0F",ScheduleCompile!C95)),ISNUMBER(FIND("8F",ScheduleCompile!C95)),ISNUMBER(FIND("1F",ScheduleCompile!C95)),ISNUMBER(FIND("2F",ScheduleCompile!C95)),ISNUMBER(FIND("3F",ScheduleCompile!C95)),ISNUMBER(FIND("6F",ScheduleCompile!C95)),ISNUMBER(FIND("7F",ScheduleCompile!C95)),ISNUMBER(FIND("9F",ScheduleCompile!C95)),ISNUMBER(FIND("4F",ScheduleCompile!C95))),VALUE(LEFT(ScheduleCompile!C95,FIND("F",ScheduleCompile!C95)-1)),ScheduleCompile!C95)))))),"",IF(ScheduleCompile!C95="Off",0,IF(ScheduleCompile!C95="On",1,IF(ISNUMBER(ScheduleCompile!C95),ScheduleCompile!C95/1,IF(ISTEXT(ScheduleCompile!C95),IF(OR(ISNUMBER(FIND("5F",ScheduleCompile!C95)),ISNUMBER(FIND("0F",ScheduleCompile!C95)),ISNUMBER(FIND("8F",ScheduleCompile!C95)),ISNUMBER(FIND("1F",ScheduleCompile!C95)),ISNUMBER(FIND("2F",ScheduleCompile!C95)),ISNUMBER(FIND("3F",ScheduleCompile!C95)),ISNUMBER(FIND("6F",ScheduleCompile!C95)),ISNUMBER(FIND("7F",ScheduleCompile!C95)),ISNUMBER(FIND("9F",ScheduleCompile!C95)),ISNUMBER(FIND("4F",ScheduleCompile!C95))),VALUE(LEFT(ScheduleCompile!C95,FIND("F",ScheduleCompile!C95)-1)),ScheduleCompile!C95)))))))</f>
        <v>0</v>
      </c>
      <c r="I102" s="1">
        <f>IF(AND(ISERROR(IF(ScheduleCompile!D95="Off",0,IF(ScheduleCompile!D95="On",1,IF(ISNUMBER(ScheduleCompile!D95),ScheduleCompile!D95/1,IF(ISTEXT(ScheduleCompile!D95),IF(OR(ISNUMBER(FIND("5F",ScheduleCompile!D95)),ISNUMBER(FIND("0F",ScheduleCompile!D95)),ISNUMBER(FIND("8F",ScheduleCompile!D95)),ISNUMBER(FIND("1F",ScheduleCompile!D95)),ISNUMBER(FIND("2F",ScheduleCompile!D95)),ISNUMBER(FIND("3F",ScheduleCompile!D95)),ISNUMBER(FIND("6F",ScheduleCompile!D95)),ISNUMBER(FIND("7F",ScheduleCompile!D95)),ISNUMBER(FIND("9F",ScheduleCompile!D95)),ISNUMBER(FIND("4F",ScheduleCompile!D95))),VALUE(LEFT(ScheduleCompile!D95,FIND("F",ScheduleCompile!D95)-1)),ScheduleCompile!D95)))))),ISTEXT(ScheduleCompile!#REF!)),"ENDTABLE",IF(ISERROR(IF(ScheduleCompile!D95="Off",0,IF(ScheduleCompile!D95="On",1,IF(ISNUMBER(ScheduleCompile!D95),ScheduleCompile!D95/1,IF(ISTEXT(ScheduleCompile!D95),IF(OR(ISNUMBER(FIND("5F",ScheduleCompile!D95)),ISNUMBER(FIND("0F",ScheduleCompile!D95)),ISNUMBER(FIND("8F",ScheduleCompile!D95)),ISNUMBER(FIND("1F",ScheduleCompile!D95)),ISNUMBER(FIND("2F",ScheduleCompile!D95)),ISNUMBER(FIND("3F",ScheduleCompile!D95)),ISNUMBER(FIND("6F",ScheduleCompile!D95)),ISNUMBER(FIND("7F",ScheduleCompile!D95)),ISNUMBER(FIND("9F",ScheduleCompile!D95)),ISNUMBER(FIND("4F",ScheduleCompile!D95))),VALUE(LEFT(ScheduleCompile!D95,FIND("F",ScheduleCompile!D95)-1)),ScheduleCompile!D95)))))),"",IF(ScheduleCompile!D95="Off",0,IF(ScheduleCompile!D95="On",1,IF(ISNUMBER(ScheduleCompile!D95),ScheduleCompile!D95/1,IF(ISTEXT(ScheduleCompile!D95),IF(OR(ISNUMBER(FIND("5F",ScheduleCompile!D95)),ISNUMBER(FIND("0F",ScheduleCompile!D95)),ISNUMBER(FIND("8F",ScheduleCompile!D95)),ISNUMBER(FIND("1F",ScheduleCompile!D95)),ISNUMBER(FIND("2F",ScheduleCompile!D95)),ISNUMBER(FIND("3F",ScheduleCompile!D95)),ISNUMBER(FIND("6F",ScheduleCompile!D95)),ISNUMBER(FIND("7F",ScheduleCompile!D95)),ISNUMBER(FIND("9F",ScheduleCompile!D95)),ISNUMBER(FIND("4F",ScheduleCompile!D95))),VALUE(LEFT(ScheduleCompile!D95,FIND("F",ScheduleCompile!D95)-1)),ScheduleCompile!D95)))))))</f>
        <v>0</v>
      </c>
      <c r="J102" s="1">
        <f>IF(AND(ISERROR(IF(ScheduleCompile!E95="Off",0,IF(ScheduleCompile!E95="On",1,IF(ISNUMBER(ScheduleCompile!E95),ScheduleCompile!E95/1,IF(ISTEXT(ScheduleCompile!E95),IF(OR(ISNUMBER(FIND("5F",ScheduleCompile!E95)),ISNUMBER(FIND("0F",ScheduleCompile!E95)),ISNUMBER(FIND("8F",ScheduleCompile!E95)),ISNUMBER(FIND("1F",ScheduleCompile!E95)),ISNUMBER(FIND("2F",ScheduleCompile!E95)),ISNUMBER(FIND("3F",ScheduleCompile!E95)),ISNUMBER(FIND("6F",ScheduleCompile!E95)),ISNUMBER(FIND("7F",ScheduleCompile!E95)),ISNUMBER(FIND("9F",ScheduleCompile!E95)),ISNUMBER(FIND("4F",ScheduleCompile!E95))),VALUE(LEFT(ScheduleCompile!E95,FIND("F",ScheduleCompile!E95)-1)),ScheduleCompile!E95)))))),ISTEXT(ScheduleCompile!#REF!)),"ENDTABLE",IF(ISERROR(IF(ScheduleCompile!E95="Off",0,IF(ScheduleCompile!E95="On",1,IF(ISNUMBER(ScheduleCompile!E95),ScheduleCompile!E95/1,IF(ISTEXT(ScheduleCompile!E95),IF(OR(ISNUMBER(FIND("5F",ScheduleCompile!E95)),ISNUMBER(FIND("0F",ScheduleCompile!E95)),ISNUMBER(FIND("8F",ScheduleCompile!E95)),ISNUMBER(FIND("1F",ScheduleCompile!E95)),ISNUMBER(FIND("2F",ScheduleCompile!E95)),ISNUMBER(FIND("3F",ScheduleCompile!E95)),ISNUMBER(FIND("6F",ScheduleCompile!E95)),ISNUMBER(FIND("7F",ScheduleCompile!E95)),ISNUMBER(FIND("9F",ScheduleCompile!E95)),ISNUMBER(FIND("4F",ScheduleCompile!E95))),VALUE(LEFT(ScheduleCompile!E95,FIND("F",ScheduleCompile!E95)-1)),ScheduleCompile!E95)))))),"",IF(ScheduleCompile!E95="Off",0,IF(ScheduleCompile!E95="On",1,IF(ISNUMBER(ScheduleCompile!E95),ScheduleCompile!E95/1,IF(ISTEXT(ScheduleCompile!E95),IF(OR(ISNUMBER(FIND("5F",ScheduleCompile!E95)),ISNUMBER(FIND("0F",ScheduleCompile!E95)),ISNUMBER(FIND("8F",ScheduleCompile!E95)),ISNUMBER(FIND("1F",ScheduleCompile!E95)),ISNUMBER(FIND("2F",ScheduleCompile!E95)),ISNUMBER(FIND("3F",ScheduleCompile!E95)),ISNUMBER(FIND("6F",ScheduleCompile!E95)),ISNUMBER(FIND("7F",ScheduleCompile!E95)),ISNUMBER(FIND("9F",ScheduleCompile!E95)),ISNUMBER(FIND("4F",ScheduleCompile!E95))),VALUE(LEFT(ScheduleCompile!E95,FIND("F",ScheduleCompile!E95)-1)),ScheduleCompile!E95)))))))</f>
        <v>0</v>
      </c>
      <c r="K102" s="1">
        <f>IF(AND(ISERROR(IF(ScheduleCompile!F95="Off",0,IF(ScheduleCompile!F95="On",1,IF(ISNUMBER(ScheduleCompile!F95),ScheduleCompile!F95/1,IF(ISTEXT(ScheduleCompile!F95),IF(OR(ISNUMBER(FIND("5F",ScheduleCompile!F95)),ISNUMBER(FIND("0F",ScheduleCompile!F95)),ISNUMBER(FIND("8F",ScheduleCompile!F95)),ISNUMBER(FIND("1F",ScheduleCompile!F95)),ISNUMBER(FIND("2F",ScheduleCompile!F95)),ISNUMBER(FIND("3F",ScheduleCompile!F95)),ISNUMBER(FIND("6F",ScheduleCompile!F95)),ISNUMBER(FIND("7F",ScheduleCompile!F95)),ISNUMBER(FIND("9F",ScheduleCompile!F95)),ISNUMBER(FIND("4F",ScheduleCompile!F95))),VALUE(LEFT(ScheduleCompile!F95,FIND("F",ScheduleCompile!F95)-1)),ScheduleCompile!F95)))))),ISTEXT(ScheduleCompile!#REF!)),"ENDTABLE",IF(ISERROR(IF(ScheduleCompile!F95="Off",0,IF(ScheduleCompile!F95="On",1,IF(ISNUMBER(ScheduleCompile!F95),ScheduleCompile!F95/1,IF(ISTEXT(ScheduleCompile!F95),IF(OR(ISNUMBER(FIND("5F",ScheduleCompile!F95)),ISNUMBER(FIND("0F",ScheduleCompile!F95)),ISNUMBER(FIND("8F",ScheduleCompile!F95)),ISNUMBER(FIND("1F",ScheduleCompile!F95)),ISNUMBER(FIND("2F",ScheduleCompile!F95)),ISNUMBER(FIND("3F",ScheduleCompile!F95)),ISNUMBER(FIND("6F",ScheduleCompile!F95)),ISNUMBER(FIND("7F",ScheduleCompile!F95)),ISNUMBER(FIND("9F",ScheduleCompile!F95)),ISNUMBER(FIND("4F",ScheduleCompile!F95))),VALUE(LEFT(ScheduleCompile!F95,FIND("F",ScheduleCompile!F95)-1)),ScheduleCompile!F95)))))),"",IF(ScheduleCompile!F95="Off",0,IF(ScheduleCompile!F95="On",1,IF(ISNUMBER(ScheduleCompile!F95),ScheduleCompile!F95/1,IF(ISTEXT(ScheduleCompile!F95),IF(OR(ISNUMBER(FIND("5F",ScheduleCompile!F95)),ISNUMBER(FIND("0F",ScheduleCompile!F95)),ISNUMBER(FIND("8F",ScheduleCompile!F95)),ISNUMBER(FIND("1F",ScheduleCompile!F95)),ISNUMBER(FIND("2F",ScheduleCompile!F95)),ISNUMBER(FIND("3F",ScheduleCompile!F95)),ISNUMBER(FIND("6F",ScheduleCompile!F95)),ISNUMBER(FIND("7F",ScheduleCompile!F95)),ISNUMBER(FIND("9F",ScheduleCompile!F95)),ISNUMBER(FIND("4F",ScheduleCompile!F95))),VALUE(LEFT(ScheduleCompile!F95,FIND("F",ScheduleCompile!F95)-1)),ScheduleCompile!F95)))))))</f>
        <v>0</v>
      </c>
      <c r="L102" s="1">
        <f>IF(AND(ISERROR(IF(ScheduleCompile!G95="Off",0,IF(ScheduleCompile!G95="On",1,IF(ISNUMBER(ScheduleCompile!G95),ScheduleCompile!G95/1,IF(ISTEXT(ScheduleCompile!G95),IF(OR(ISNUMBER(FIND("5F",ScheduleCompile!G95)),ISNUMBER(FIND("0F",ScheduleCompile!G95)),ISNUMBER(FIND("8F",ScheduleCompile!G95)),ISNUMBER(FIND("1F",ScheduleCompile!G95)),ISNUMBER(FIND("2F",ScheduleCompile!G95)),ISNUMBER(FIND("3F",ScheduleCompile!G95)),ISNUMBER(FIND("6F",ScheduleCompile!G95)),ISNUMBER(FIND("7F",ScheduleCompile!G95)),ISNUMBER(FIND("9F",ScheduleCompile!G95)),ISNUMBER(FIND("4F",ScheduleCompile!G95))),VALUE(LEFT(ScheduleCompile!G95,FIND("F",ScheduleCompile!G95)-1)),ScheduleCompile!G95)))))),ISTEXT(ScheduleCompile!#REF!)),"ENDTABLE",IF(ISERROR(IF(ScheduleCompile!G95="Off",0,IF(ScheduleCompile!G95="On",1,IF(ISNUMBER(ScheduleCompile!G95),ScheduleCompile!G95/1,IF(ISTEXT(ScheduleCompile!G95),IF(OR(ISNUMBER(FIND("5F",ScheduleCompile!G95)),ISNUMBER(FIND("0F",ScheduleCompile!G95)),ISNUMBER(FIND("8F",ScheduleCompile!G95)),ISNUMBER(FIND("1F",ScheduleCompile!G95)),ISNUMBER(FIND("2F",ScheduleCompile!G95)),ISNUMBER(FIND("3F",ScheduleCompile!G95)),ISNUMBER(FIND("6F",ScheduleCompile!G95)),ISNUMBER(FIND("7F",ScheduleCompile!G95)),ISNUMBER(FIND("9F",ScheduleCompile!G95)),ISNUMBER(FIND("4F",ScheduleCompile!G95))),VALUE(LEFT(ScheduleCompile!G95,FIND("F",ScheduleCompile!G95)-1)),ScheduleCompile!G95)))))),"",IF(ScheduleCompile!G95="Off",0,IF(ScheduleCompile!G95="On",1,IF(ISNUMBER(ScheduleCompile!G95),ScheduleCompile!G95/1,IF(ISTEXT(ScheduleCompile!G95),IF(OR(ISNUMBER(FIND("5F",ScheduleCompile!G95)),ISNUMBER(FIND("0F",ScheduleCompile!G95)),ISNUMBER(FIND("8F",ScheduleCompile!G95)),ISNUMBER(FIND("1F",ScheduleCompile!G95)),ISNUMBER(FIND("2F",ScheduleCompile!G95)),ISNUMBER(FIND("3F",ScheduleCompile!G95)),ISNUMBER(FIND("6F",ScheduleCompile!G95)),ISNUMBER(FIND("7F",ScheduleCompile!G95)),ISNUMBER(FIND("9F",ScheduleCompile!G95)),ISNUMBER(FIND("4F",ScheduleCompile!G95))),VALUE(LEFT(ScheduleCompile!G95,FIND("F",ScheduleCompile!G95)-1)),ScheduleCompile!G95)))))))</f>
        <v>0</v>
      </c>
      <c r="M102" s="1">
        <f>IF(AND(ISERROR(IF(ScheduleCompile!H95="Off",0,IF(ScheduleCompile!H95="On",1,IF(ISNUMBER(ScheduleCompile!H95),ScheduleCompile!H95/1,IF(ISTEXT(ScheduleCompile!H95),IF(OR(ISNUMBER(FIND("5F",ScheduleCompile!H95)),ISNUMBER(FIND("0F",ScheduleCompile!H95)),ISNUMBER(FIND("8F",ScheduleCompile!H95)),ISNUMBER(FIND("1F",ScheduleCompile!H95)),ISNUMBER(FIND("2F",ScheduleCompile!H95)),ISNUMBER(FIND("3F",ScheduleCompile!H95)),ISNUMBER(FIND("6F",ScheduleCompile!H95)),ISNUMBER(FIND("7F",ScheduleCompile!H95)),ISNUMBER(FIND("9F",ScheduleCompile!H95)),ISNUMBER(FIND("4F",ScheduleCompile!H95))),VALUE(LEFT(ScheduleCompile!H95,FIND("F",ScheduleCompile!H95)-1)),ScheduleCompile!H95)))))),ISTEXT(ScheduleCompile!#REF!)),"ENDTABLE",IF(ISERROR(IF(ScheduleCompile!H95="Off",0,IF(ScheduleCompile!H95="On",1,IF(ISNUMBER(ScheduleCompile!H95),ScheduleCompile!H95/1,IF(ISTEXT(ScheduleCompile!H95),IF(OR(ISNUMBER(FIND("5F",ScheduleCompile!H95)),ISNUMBER(FIND("0F",ScheduleCompile!H95)),ISNUMBER(FIND("8F",ScheduleCompile!H95)),ISNUMBER(FIND("1F",ScheduleCompile!H95)),ISNUMBER(FIND("2F",ScheduleCompile!H95)),ISNUMBER(FIND("3F",ScheduleCompile!H95)),ISNUMBER(FIND("6F",ScheduleCompile!H95)),ISNUMBER(FIND("7F",ScheduleCompile!H95)),ISNUMBER(FIND("9F",ScheduleCompile!H95)),ISNUMBER(FIND("4F",ScheduleCompile!H95))),VALUE(LEFT(ScheduleCompile!H95,FIND("F",ScheduleCompile!H95)-1)),ScheduleCompile!H95)))))),"",IF(ScheduleCompile!H95="Off",0,IF(ScheduleCompile!H95="On",1,IF(ISNUMBER(ScheduleCompile!H95),ScheduleCompile!H95/1,IF(ISTEXT(ScheduleCompile!H95),IF(OR(ISNUMBER(FIND("5F",ScheduleCompile!H95)),ISNUMBER(FIND("0F",ScheduleCompile!H95)),ISNUMBER(FIND("8F",ScheduleCompile!H95)),ISNUMBER(FIND("1F",ScheduleCompile!H95)),ISNUMBER(FIND("2F",ScheduleCompile!H95)),ISNUMBER(FIND("3F",ScheduleCompile!H95)),ISNUMBER(FIND("6F",ScheduleCompile!H95)),ISNUMBER(FIND("7F",ScheduleCompile!H95)),ISNUMBER(FIND("9F",ScheduleCompile!H95)),ISNUMBER(FIND("4F",ScheduleCompile!H95))),VALUE(LEFT(ScheduleCompile!H95,FIND("F",ScheduleCompile!H95)-1)),ScheduleCompile!H95)))))))</f>
        <v>0</v>
      </c>
      <c r="N102" s="1">
        <f>IF(AND(ISERROR(IF(ScheduleCompile!I95="Off",0,IF(ScheduleCompile!I95="On",1,IF(ISNUMBER(ScheduleCompile!I95),ScheduleCompile!I95/1,IF(ISTEXT(ScheduleCompile!I95),IF(OR(ISNUMBER(FIND("5F",ScheduleCompile!I95)),ISNUMBER(FIND("0F",ScheduleCompile!I95)),ISNUMBER(FIND("8F",ScheduleCompile!I95)),ISNUMBER(FIND("1F",ScheduleCompile!I95)),ISNUMBER(FIND("2F",ScheduleCompile!I95)),ISNUMBER(FIND("3F",ScheduleCompile!I95)),ISNUMBER(FIND("6F",ScheduleCompile!I95)),ISNUMBER(FIND("7F",ScheduleCompile!I95)),ISNUMBER(FIND("9F",ScheduleCompile!I95)),ISNUMBER(FIND("4F",ScheduleCompile!I95))),VALUE(LEFT(ScheduleCompile!I95,FIND("F",ScheduleCompile!I95)-1)),ScheduleCompile!I95)))))),ISTEXT(ScheduleCompile!#REF!)),"ENDTABLE",IF(ISERROR(IF(ScheduleCompile!I95="Off",0,IF(ScheduleCompile!I95="On",1,IF(ISNUMBER(ScheduleCompile!I95),ScheduleCompile!I95/1,IF(ISTEXT(ScheduleCompile!I95),IF(OR(ISNUMBER(FIND("5F",ScheduleCompile!I95)),ISNUMBER(FIND("0F",ScheduleCompile!I95)),ISNUMBER(FIND("8F",ScheduleCompile!I95)),ISNUMBER(FIND("1F",ScheduleCompile!I95)),ISNUMBER(FIND("2F",ScheduleCompile!I95)),ISNUMBER(FIND("3F",ScheduleCompile!I95)),ISNUMBER(FIND("6F",ScheduleCompile!I95)),ISNUMBER(FIND("7F",ScheduleCompile!I95)),ISNUMBER(FIND("9F",ScheduleCompile!I95)),ISNUMBER(FIND("4F",ScheduleCompile!I95))),VALUE(LEFT(ScheduleCompile!I95,FIND("F",ScheduleCompile!I95)-1)),ScheduleCompile!I95)))))),"",IF(ScheduleCompile!I95="Off",0,IF(ScheduleCompile!I95="On",1,IF(ISNUMBER(ScheduleCompile!I95),ScheduleCompile!I95/1,IF(ISTEXT(ScheduleCompile!I95),IF(OR(ISNUMBER(FIND("5F",ScheduleCompile!I95)),ISNUMBER(FIND("0F",ScheduleCompile!I95)),ISNUMBER(FIND("8F",ScheduleCompile!I95)),ISNUMBER(FIND("1F",ScheduleCompile!I95)),ISNUMBER(FIND("2F",ScheduleCompile!I95)),ISNUMBER(FIND("3F",ScheduleCompile!I95)),ISNUMBER(FIND("6F",ScheduleCompile!I95)),ISNUMBER(FIND("7F",ScheduleCompile!I95)),ISNUMBER(FIND("9F",ScheduleCompile!I95)),ISNUMBER(FIND("4F",ScheduleCompile!I95))),VALUE(LEFT(ScheduleCompile!I95,FIND("F",ScheduleCompile!I95)-1)),ScheduleCompile!I95)))))))</f>
        <v>0.02</v>
      </c>
      <c r="O102" s="1">
        <f>IF(AND(ISERROR(IF(ScheduleCompile!J95="Off",0,IF(ScheduleCompile!J95="On",1,IF(ISNUMBER(ScheduleCompile!J95),ScheduleCompile!J95/1,IF(ISTEXT(ScheduleCompile!J95),IF(OR(ISNUMBER(FIND("5F",ScheduleCompile!J95)),ISNUMBER(FIND("0F",ScheduleCompile!J95)),ISNUMBER(FIND("8F",ScheduleCompile!J95)),ISNUMBER(FIND("1F",ScheduleCompile!J95)),ISNUMBER(FIND("2F",ScheduleCompile!J95)),ISNUMBER(FIND("3F",ScheduleCompile!J95)),ISNUMBER(FIND("6F",ScheduleCompile!J95)),ISNUMBER(FIND("7F",ScheduleCompile!J95)),ISNUMBER(FIND("9F",ScheduleCompile!J95)),ISNUMBER(FIND("4F",ScheduleCompile!J95))),VALUE(LEFT(ScheduleCompile!J95,FIND("F",ScheduleCompile!J95)-1)),ScheduleCompile!J95)))))),ISTEXT(ScheduleCompile!#REF!)),"ENDTABLE",IF(ISERROR(IF(ScheduleCompile!J95="Off",0,IF(ScheduleCompile!J95="On",1,IF(ISNUMBER(ScheduleCompile!J95),ScheduleCompile!J95/1,IF(ISTEXT(ScheduleCompile!J95),IF(OR(ISNUMBER(FIND("5F",ScheduleCompile!J95)),ISNUMBER(FIND("0F",ScheduleCompile!J95)),ISNUMBER(FIND("8F",ScheduleCompile!J95)),ISNUMBER(FIND("1F",ScheduleCompile!J95)),ISNUMBER(FIND("2F",ScheduleCompile!J95)),ISNUMBER(FIND("3F",ScheduleCompile!J95)),ISNUMBER(FIND("6F",ScheduleCompile!J95)),ISNUMBER(FIND("7F",ScheduleCompile!J95)),ISNUMBER(FIND("9F",ScheduleCompile!J95)),ISNUMBER(FIND("4F",ScheduleCompile!J95))),VALUE(LEFT(ScheduleCompile!J95,FIND("F",ScheduleCompile!J95)-1)),ScheduleCompile!J95)))))),"",IF(ScheduleCompile!J95="Off",0,IF(ScheduleCompile!J95="On",1,IF(ISNUMBER(ScheduleCompile!J95),ScheduleCompile!J95/1,IF(ISTEXT(ScheduleCompile!J95),IF(OR(ISNUMBER(FIND("5F",ScheduleCompile!J95)),ISNUMBER(FIND("0F",ScheduleCompile!J95)),ISNUMBER(FIND("8F",ScheduleCompile!J95)),ISNUMBER(FIND("1F",ScheduleCompile!J95)),ISNUMBER(FIND("2F",ScheduleCompile!J95)),ISNUMBER(FIND("3F",ScheduleCompile!J95)),ISNUMBER(FIND("6F",ScheduleCompile!J95)),ISNUMBER(FIND("7F",ScheduleCompile!J95)),ISNUMBER(FIND("9F",ScheduleCompile!J95)),ISNUMBER(FIND("4F",ScheduleCompile!J95))),VALUE(LEFT(ScheduleCompile!J95,FIND("F",ScheduleCompile!J95)-1)),ScheduleCompile!J95)))))))</f>
        <v>0.75</v>
      </c>
      <c r="P102" s="1">
        <f>IF(AND(ISERROR(IF(ScheduleCompile!K95="Off",0,IF(ScheduleCompile!K95="On",1,IF(ISNUMBER(ScheduleCompile!K95),ScheduleCompile!K95/1,IF(ISTEXT(ScheduleCompile!K95),IF(OR(ISNUMBER(FIND("5F",ScheduleCompile!K95)),ISNUMBER(FIND("0F",ScheduleCompile!K95)),ISNUMBER(FIND("8F",ScheduleCompile!K95)),ISNUMBER(FIND("1F",ScheduleCompile!K95)),ISNUMBER(FIND("2F",ScheduleCompile!K95)),ISNUMBER(FIND("3F",ScheduleCompile!K95)),ISNUMBER(FIND("6F",ScheduleCompile!K95)),ISNUMBER(FIND("7F",ScheduleCompile!K95)),ISNUMBER(FIND("9F",ScheduleCompile!K95)),ISNUMBER(FIND("4F",ScheduleCompile!K95))),VALUE(LEFT(ScheduleCompile!K95,FIND("F",ScheduleCompile!K95)-1)),ScheduleCompile!K95)))))),ISTEXT(ScheduleCompile!#REF!)),"ENDTABLE",IF(ISERROR(IF(ScheduleCompile!K95="Off",0,IF(ScheduleCompile!K95="On",1,IF(ISNUMBER(ScheduleCompile!K95),ScheduleCompile!K95/1,IF(ISTEXT(ScheduleCompile!K95),IF(OR(ISNUMBER(FIND("5F",ScheduleCompile!K95)),ISNUMBER(FIND("0F",ScheduleCompile!K95)),ISNUMBER(FIND("8F",ScheduleCompile!K95)),ISNUMBER(FIND("1F",ScheduleCompile!K95)),ISNUMBER(FIND("2F",ScheduleCompile!K95)),ISNUMBER(FIND("3F",ScheduleCompile!K95)),ISNUMBER(FIND("6F",ScheduleCompile!K95)),ISNUMBER(FIND("7F",ScheduleCompile!K95)),ISNUMBER(FIND("9F",ScheduleCompile!K95)),ISNUMBER(FIND("4F",ScheduleCompile!K95))),VALUE(LEFT(ScheduleCompile!K95,FIND("F",ScheduleCompile!K95)-1)),ScheduleCompile!K95)))))),"",IF(ScheduleCompile!K95="Off",0,IF(ScheduleCompile!K95="On",1,IF(ISNUMBER(ScheduleCompile!K95),ScheduleCompile!K95/1,IF(ISTEXT(ScheduleCompile!K95),IF(OR(ISNUMBER(FIND("5F",ScheduleCompile!K95)),ISNUMBER(FIND("0F",ScheduleCompile!K95)),ISNUMBER(FIND("8F",ScheduleCompile!K95)),ISNUMBER(FIND("1F",ScheduleCompile!K95)),ISNUMBER(FIND("2F",ScheduleCompile!K95)),ISNUMBER(FIND("3F",ScheduleCompile!K95)),ISNUMBER(FIND("6F",ScheduleCompile!K95)),ISNUMBER(FIND("7F",ScheduleCompile!K95)),ISNUMBER(FIND("9F",ScheduleCompile!K95)),ISNUMBER(FIND("4F",ScheduleCompile!K95))),VALUE(LEFT(ScheduleCompile!K95,FIND("F",ScheduleCompile!K95)-1)),ScheduleCompile!K95)))))))</f>
        <v>1</v>
      </c>
      <c r="Q102" s="1">
        <f>IF(AND(ISERROR(IF(ScheduleCompile!L95="Off",0,IF(ScheduleCompile!L95="On",1,IF(ISNUMBER(ScheduleCompile!L95),ScheduleCompile!L95/1,IF(ISTEXT(ScheduleCompile!L95),IF(OR(ISNUMBER(FIND("5F",ScheduleCompile!L95)),ISNUMBER(FIND("0F",ScheduleCompile!L95)),ISNUMBER(FIND("8F",ScheduleCompile!L95)),ISNUMBER(FIND("1F",ScheduleCompile!L95)),ISNUMBER(FIND("2F",ScheduleCompile!L95)),ISNUMBER(FIND("3F",ScheduleCompile!L95)),ISNUMBER(FIND("6F",ScheduleCompile!L95)),ISNUMBER(FIND("7F",ScheduleCompile!L95)),ISNUMBER(FIND("9F",ScheduleCompile!L95)),ISNUMBER(FIND("4F",ScheduleCompile!L95))),VALUE(LEFT(ScheduleCompile!L95,FIND("F",ScheduleCompile!L95)-1)),ScheduleCompile!L95)))))),ISTEXT(ScheduleCompile!#REF!)),"ENDTABLE",IF(ISERROR(IF(ScheduleCompile!L95="Off",0,IF(ScheduleCompile!L95="On",1,IF(ISNUMBER(ScheduleCompile!L95),ScheduleCompile!L95/1,IF(ISTEXT(ScheduleCompile!L95),IF(OR(ISNUMBER(FIND("5F",ScheduleCompile!L95)),ISNUMBER(FIND("0F",ScheduleCompile!L95)),ISNUMBER(FIND("8F",ScheduleCompile!L95)),ISNUMBER(FIND("1F",ScheduleCompile!L95)),ISNUMBER(FIND("2F",ScheduleCompile!L95)),ISNUMBER(FIND("3F",ScheduleCompile!L95)),ISNUMBER(FIND("6F",ScheduleCompile!L95)),ISNUMBER(FIND("7F",ScheduleCompile!L95)),ISNUMBER(FIND("9F",ScheduleCompile!L95)),ISNUMBER(FIND("4F",ScheduleCompile!L95))),VALUE(LEFT(ScheduleCompile!L95,FIND("F",ScheduleCompile!L95)-1)),ScheduleCompile!L95)))))),"",IF(ScheduleCompile!L95="Off",0,IF(ScheduleCompile!L95="On",1,IF(ISNUMBER(ScheduleCompile!L95),ScheduleCompile!L95/1,IF(ISTEXT(ScheduleCompile!L95),IF(OR(ISNUMBER(FIND("5F",ScheduleCompile!L95)),ISNUMBER(FIND("0F",ScheduleCompile!L95)),ISNUMBER(FIND("8F",ScheduleCompile!L95)),ISNUMBER(FIND("1F",ScheduleCompile!L95)),ISNUMBER(FIND("2F",ScheduleCompile!L95)),ISNUMBER(FIND("3F",ScheduleCompile!L95)),ISNUMBER(FIND("6F",ScheduleCompile!L95)),ISNUMBER(FIND("7F",ScheduleCompile!L95)),ISNUMBER(FIND("9F",ScheduleCompile!L95)),ISNUMBER(FIND("4F",ScheduleCompile!L95))),VALUE(LEFT(ScheduleCompile!L95,FIND("F",ScheduleCompile!L95)-1)),ScheduleCompile!L95)))))))</f>
        <v>1</v>
      </c>
      <c r="R102" s="1">
        <f>IF(AND(ISERROR(IF(ScheduleCompile!M95="Off",0,IF(ScheduleCompile!M95="On",1,IF(ISNUMBER(ScheduleCompile!M95),ScheduleCompile!M95/1,IF(ISTEXT(ScheduleCompile!M95),IF(OR(ISNUMBER(FIND("5F",ScheduleCompile!M95)),ISNUMBER(FIND("0F",ScheduleCompile!M95)),ISNUMBER(FIND("8F",ScheduleCompile!M95)),ISNUMBER(FIND("1F",ScheduleCompile!M95)),ISNUMBER(FIND("2F",ScheduleCompile!M95)),ISNUMBER(FIND("3F",ScheduleCompile!M95)),ISNUMBER(FIND("6F",ScheduleCompile!M95)),ISNUMBER(FIND("7F",ScheduleCompile!M95)),ISNUMBER(FIND("9F",ScheduleCompile!M95)),ISNUMBER(FIND("4F",ScheduleCompile!M95))),VALUE(LEFT(ScheduleCompile!M95,FIND("F",ScheduleCompile!M95)-1)),ScheduleCompile!M95)))))),ISTEXT(ScheduleCompile!#REF!)),"ENDTABLE",IF(ISERROR(IF(ScheduleCompile!M95="Off",0,IF(ScheduleCompile!M95="On",1,IF(ISNUMBER(ScheduleCompile!M95),ScheduleCompile!M95/1,IF(ISTEXT(ScheduleCompile!M95),IF(OR(ISNUMBER(FIND("5F",ScheduleCompile!M95)),ISNUMBER(FIND("0F",ScheduleCompile!M95)),ISNUMBER(FIND("8F",ScheduleCompile!M95)),ISNUMBER(FIND("1F",ScheduleCompile!M95)),ISNUMBER(FIND("2F",ScheduleCompile!M95)),ISNUMBER(FIND("3F",ScheduleCompile!M95)),ISNUMBER(FIND("6F",ScheduleCompile!M95)),ISNUMBER(FIND("7F",ScheduleCompile!M95)),ISNUMBER(FIND("9F",ScheduleCompile!M95)),ISNUMBER(FIND("4F",ScheduleCompile!M95))),VALUE(LEFT(ScheduleCompile!M95,FIND("F",ScheduleCompile!M95)-1)),ScheduleCompile!M95)))))),"",IF(ScheduleCompile!M95="Off",0,IF(ScheduleCompile!M95="On",1,IF(ISNUMBER(ScheduleCompile!M95),ScheduleCompile!M95/1,IF(ISTEXT(ScheduleCompile!M95),IF(OR(ISNUMBER(FIND("5F",ScheduleCompile!M95)),ISNUMBER(FIND("0F",ScheduleCompile!M95)),ISNUMBER(FIND("8F",ScheduleCompile!M95)),ISNUMBER(FIND("1F",ScheduleCompile!M95)),ISNUMBER(FIND("2F",ScheduleCompile!M95)),ISNUMBER(FIND("3F",ScheduleCompile!M95)),ISNUMBER(FIND("6F",ScheduleCompile!M95)),ISNUMBER(FIND("7F",ScheduleCompile!M95)),ISNUMBER(FIND("9F",ScheduleCompile!M95)),ISNUMBER(FIND("4F",ScheduleCompile!M95))),VALUE(LEFT(ScheduleCompile!M95,FIND("F",ScheduleCompile!M95)-1)),ScheduleCompile!M95)))))))</f>
        <v>1</v>
      </c>
      <c r="S102" s="1">
        <f>IF(AND(ISERROR(IF(ScheduleCompile!N95="Off",0,IF(ScheduleCompile!N95="On",1,IF(ISNUMBER(ScheduleCompile!N95),ScheduleCompile!N95/1,IF(ISTEXT(ScheduleCompile!N95),IF(OR(ISNUMBER(FIND("5F",ScheduleCompile!N95)),ISNUMBER(FIND("0F",ScheduleCompile!N95)),ISNUMBER(FIND("8F",ScheduleCompile!N95)),ISNUMBER(FIND("1F",ScheduleCompile!N95)),ISNUMBER(FIND("2F",ScheduleCompile!N95)),ISNUMBER(FIND("3F",ScheduleCompile!N95)),ISNUMBER(FIND("6F",ScheduleCompile!N95)),ISNUMBER(FIND("7F",ScheduleCompile!N95)),ISNUMBER(FIND("9F",ScheduleCompile!N95)),ISNUMBER(FIND("4F",ScheduleCompile!N95))),VALUE(LEFT(ScheduleCompile!N95,FIND("F",ScheduleCompile!N95)-1)),ScheduleCompile!N95)))))),ISTEXT(ScheduleCompile!#REF!)),"ENDTABLE",IF(ISERROR(IF(ScheduleCompile!N95="Off",0,IF(ScheduleCompile!N95="On",1,IF(ISNUMBER(ScheduleCompile!N95),ScheduleCompile!N95/1,IF(ISTEXT(ScheduleCompile!N95),IF(OR(ISNUMBER(FIND("5F",ScheduleCompile!N95)),ISNUMBER(FIND("0F",ScheduleCompile!N95)),ISNUMBER(FIND("8F",ScheduleCompile!N95)),ISNUMBER(FIND("1F",ScheduleCompile!N95)),ISNUMBER(FIND("2F",ScheduleCompile!N95)),ISNUMBER(FIND("3F",ScheduleCompile!N95)),ISNUMBER(FIND("6F",ScheduleCompile!N95)),ISNUMBER(FIND("7F",ScheduleCompile!N95)),ISNUMBER(FIND("9F",ScheduleCompile!N95)),ISNUMBER(FIND("4F",ScheduleCompile!N95))),VALUE(LEFT(ScheduleCompile!N95,FIND("F",ScheduleCompile!N95)-1)),ScheduleCompile!N95)))))),"",IF(ScheduleCompile!N95="Off",0,IF(ScheduleCompile!N95="On",1,IF(ISNUMBER(ScheduleCompile!N95),ScheduleCompile!N95/1,IF(ISTEXT(ScheduleCompile!N95),IF(OR(ISNUMBER(FIND("5F",ScheduleCompile!N95)),ISNUMBER(FIND("0F",ScheduleCompile!N95)),ISNUMBER(FIND("8F",ScheduleCompile!N95)),ISNUMBER(FIND("1F",ScheduleCompile!N95)),ISNUMBER(FIND("2F",ScheduleCompile!N95)),ISNUMBER(FIND("3F",ScheduleCompile!N95)),ISNUMBER(FIND("6F",ScheduleCompile!N95)),ISNUMBER(FIND("7F",ScheduleCompile!N95)),ISNUMBER(FIND("9F",ScheduleCompile!N95)),ISNUMBER(FIND("4F",ScheduleCompile!N95))),VALUE(LEFT(ScheduleCompile!N95,FIND("F",ScheduleCompile!N95)-1)),ScheduleCompile!N95)))))))</f>
        <v>0.75</v>
      </c>
      <c r="T102" s="1">
        <f>IF(AND(ISERROR(IF(ScheduleCompile!O95="Off",0,IF(ScheduleCompile!O95="On",1,IF(ISNUMBER(ScheduleCompile!O95),ScheduleCompile!O95/1,IF(ISTEXT(ScheduleCompile!O95),IF(OR(ISNUMBER(FIND("5F",ScheduleCompile!O95)),ISNUMBER(FIND("0F",ScheduleCompile!O95)),ISNUMBER(FIND("8F",ScheduleCompile!O95)),ISNUMBER(FIND("1F",ScheduleCompile!O95)),ISNUMBER(FIND("2F",ScheduleCompile!O95)),ISNUMBER(FIND("3F",ScheduleCompile!O95)),ISNUMBER(FIND("6F",ScheduleCompile!O95)),ISNUMBER(FIND("7F",ScheduleCompile!O95)),ISNUMBER(FIND("9F",ScheduleCompile!O95)),ISNUMBER(FIND("4F",ScheduleCompile!O95))),VALUE(LEFT(ScheduleCompile!O95,FIND("F",ScheduleCompile!O95)-1)),ScheduleCompile!O95)))))),ISTEXT(ScheduleCompile!#REF!)),"ENDTABLE",IF(ISERROR(IF(ScheduleCompile!O95="Off",0,IF(ScheduleCompile!O95="On",1,IF(ISNUMBER(ScheduleCompile!O95),ScheduleCompile!O95/1,IF(ISTEXT(ScheduleCompile!O95),IF(OR(ISNUMBER(FIND("5F",ScheduleCompile!O95)),ISNUMBER(FIND("0F",ScheduleCompile!O95)),ISNUMBER(FIND("8F",ScheduleCompile!O95)),ISNUMBER(FIND("1F",ScheduleCompile!O95)),ISNUMBER(FIND("2F",ScheduleCompile!O95)),ISNUMBER(FIND("3F",ScheduleCompile!O95)),ISNUMBER(FIND("6F",ScheduleCompile!O95)),ISNUMBER(FIND("7F",ScheduleCompile!O95)),ISNUMBER(FIND("9F",ScheduleCompile!O95)),ISNUMBER(FIND("4F",ScheduleCompile!O95))),VALUE(LEFT(ScheduleCompile!O95,FIND("F",ScheduleCompile!O95)-1)),ScheduleCompile!O95)))))),"",IF(ScheduleCompile!O95="Off",0,IF(ScheduleCompile!O95="On",1,IF(ISNUMBER(ScheduleCompile!O95),ScheduleCompile!O95/1,IF(ISTEXT(ScheduleCompile!O95),IF(OR(ISNUMBER(FIND("5F",ScheduleCompile!O95)),ISNUMBER(FIND("0F",ScheduleCompile!O95)),ISNUMBER(FIND("8F",ScheduleCompile!O95)),ISNUMBER(FIND("1F",ScheduleCompile!O95)),ISNUMBER(FIND("2F",ScheduleCompile!O95)),ISNUMBER(FIND("3F",ScheduleCompile!O95)),ISNUMBER(FIND("6F",ScheduleCompile!O95)),ISNUMBER(FIND("7F",ScheduleCompile!O95)),ISNUMBER(FIND("9F",ScheduleCompile!O95)),ISNUMBER(FIND("4F",ScheduleCompile!O95))),VALUE(LEFT(ScheduleCompile!O95,FIND("F",ScheduleCompile!O95)-1)),ScheduleCompile!O95)))))))</f>
        <v>1</v>
      </c>
      <c r="U102" s="1">
        <f>IF(AND(ISERROR(IF(ScheduleCompile!P95="Off",0,IF(ScheduleCompile!P95="On",1,IF(ISNUMBER(ScheduleCompile!P95),ScheduleCompile!P95/1,IF(ISTEXT(ScheduleCompile!P95),IF(OR(ISNUMBER(FIND("5F",ScheduleCompile!P95)),ISNUMBER(FIND("0F",ScheduleCompile!P95)),ISNUMBER(FIND("8F",ScheduleCompile!P95)),ISNUMBER(FIND("1F",ScheduleCompile!P95)),ISNUMBER(FIND("2F",ScheduleCompile!P95)),ISNUMBER(FIND("3F",ScheduleCompile!P95)),ISNUMBER(FIND("6F",ScheduleCompile!P95)),ISNUMBER(FIND("7F",ScheduleCompile!P95)),ISNUMBER(FIND("9F",ScheduleCompile!P95)),ISNUMBER(FIND("4F",ScheduleCompile!P95))),VALUE(LEFT(ScheduleCompile!P95,FIND("F",ScheduleCompile!P95)-1)),ScheduleCompile!P95)))))),ISTEXT(ScheduleCompile!#REF!)),"ENDTABLE",IF(ISERROR(IF(ScheduleCompile!P95="Off",0,IF(ScheduleCompile!P95="On",1,IF(ISNUMBER(ScheduleCompile!P95),ScheduleCompile!P95/1,IF(ISTEXT(ScheduleCompile!P95),IF(OR(ISNUMBER(FIND("5F",ScheduleCompile!P95)),ISNUMBER(FIND("0F",ScheduleCompile!P95)),ISNUMBER(FIND("8F",ScheduleCompile!P95)),ISNUMBER(FIND("1F",ScheduleCompile!P95)),ISNUMBER(FIND("2F",ScheduleCompile!P95)),ISNUMBER(FIND("3F",ScheduleCompile!P95)),ISNUMBER(FIND("6F",ScheduleCompile!P95)),ISNUMBER(FIND("7F",ScheduleCompile!P95)),ISNUMBER(FIND("9F",ScheduleCompile!P95)),ISNUMBER(FIND("4F",ScheduleCompile!P95))),VALUE(LEFT(ScheduleCompile!P95,FIND("F",ScheduleCompile!P95)-1)),ScheduleCompile!P95)))))),"",IF(ScheduleCompile!P95="Off",0,IF(ScheduleCompile!P95="On",1,IF(ISNUMBER(ScheduleCompile!P95),ScheduleCompile!P95/1,IF(ISTEXT(ScheduleCompile!P95),IF(OR(ISNUMBER(FIND("5F",ScheduleCompile!P95)),ISNUMBER(FIND("0F",ScheduleCompile!P95)),ISNUMBER(FIND("8F",ScheduleCompile!P95)),ISNUMBER(FIND("1F",ScheduleCompile!P95)),ISNUMBER(FIND("2F",ScheduleCompile!P95)),ISNUMBER(FIND("3F",ScheduleCompile!P95)),ISNUMBER(FIND("6F",ScheduleCompile!P95)),ISNUMBER(FIND("7F",ScheduleCompile!P95)),ISNUMBER(FIND("9F",ScheduleCompile!P95)),ISNUMBER(FIND("4F",ScheduleCompile!P95))),VALUE(LEFT(ScheduleCompile!P95,FIND("F",ScheduleCompile!P95)-1)),ScheduleCompile!P95)))))))</f>
        <v>1</v>
      </c>
      <c r="V102" s="1">
        <f>IF(AND(ISERROR(IF(ScheduleCompile!Q95="Off",0,IF(ScheduleCompile!Q95="On",1,IF(ISNUMBER(ScheduleCompile!Q95),ScheduleCompile!Q95/1,IF(ISTEXT(ScheduleCompile!Q95),IF(OR(ISNUMBER(FIND("5F",ScheduleCompile!Q95)),ISNUMBER(FIND("0F",ScheduleCompile!Q95)),ISNUMBER(FIND("8F",ScheduleCompile!Q95)),ISNUMBER(FIND("1F",ScheduleCompile!Q95)),ISNUMBER(FIND("2F",ScheduleCompile!Q95)),ISNUMBER(FIND("3F",ScheduleCompile!Q95)),ISNUMBER(FIND("6F",ScheduleCompile!Q95)),ISNUMBER(FIND("7F",ScheduleCompile!Q95)),ISNUMBER(FIND("9F",ScheduleCompile!Q95)),ISNUMBER(FIND("4F",ScheduleCompile!Q95))),VALUE(LEFT(ScheduleCompile!Q95,FIND("F",ScheduleCompile!Q95)-1)),ScheduleCompile!Q95)))))),ISTEXT(ScheduleCompile!#REF!)),"ENDTABLE",IF(ISERROR(IF(ScheduleCompile!Q95="Off",0,IF(ScheduleCompile!Q95="On",1,IF(ISNUMBER(ScheduleCompile!Q95),ScheduleCompile!Q95/1,IF(ISTEXT(ScheduleCompile!Q95),IF(OR(ISNUMBER(FIND("5F",ScheduleCompile!Q95)),ISNUMBER(FIND("0F",ScheduleCompile!Q95)),ISNUMBER(FIND("8F",ScheduleCompile!Q95)),ISNUMBER(FIND("1F",ScheduleCompile!Q95)),ISNUMBER(FIND("2F",ScheduleCompile!Q95)),ISNUMBER(FIND("3F",ScheduleCompile!Q95)),ISNUMBER(FIND("6F",ScheduleCompile!Q95)),ISNUMBER(FIND("7F",ScheduleCompile!Q95)),ISNUMBER(FIND("9F",ScheduleCompile!Q95)),ISNUMBER(FIND("4F",ScheduleCompile!Q95))),VALUE(LEFT(ScheduleCompile!Q95,FIND("F",ScheduleCompile!Q95)-1)),ScheduleCompile!Q95)))))),"",IF(ScheduleCompile!Q95="Off",0,IF(ScheduleCompile!Q95="On",1,IF(ISNUMBER(ScheduleCompile!Q95),ScheduleCompile!Q95/1,IF(ISTEXT(ScheduleCompile!Q95),IF(OR(ISNUMBER(FIND("5F",ScheduleCompile!Q95)),ISNUMBER(FIND("0F",ScheduleCompile!Q95)),ISNUMBER(FIND("8F",ScheduleCompile!Q95)),ISNUMBER(FIND("1F",ScheduleCompile!Q95)),ISNUMBER(FIND("2F",ScheduleCompile!Q95)),ISNUMBER(FIND("3F",ScheduleCompile!Q95)),ISNUMBER(FIND("6F",ScheduleCompile!Q95)),ISNUMBER(FIND("7F",ScheduleCompile!Q95)),ISNUMBER(FIND("9F",ScheduleCompile!Q95)),ISNUMBER(FIND("4F",ScheduleCompile!Q95))),VALUE(LEFT(ScheduleCompile!Q95,FIND("F",ScheduleCompile!Q95)-1)),ScheduleCompile!Q95)))))))</f>
        <v>1</v>
      </c>
      <c r="W102" s="1">
        <f>IF(AND(ISERROR(IF(ScheduleCompile!R95="Off",0,IF(ScheduleCompile!R95="On",1,IF(ISNUMBER(ScheduleCompile!R95),ScheduleCompile!R95/1,IF(ISTEXT(ScheduleCompile!R95),IF(OR(ISNUMBER(FIND("5F",ScheduleCompile!R95)),ISNUMBER(FIND("0F",ScheduleCompile!R95)),ISNUMBER(FIND("8F",ScheduleCompile!R95)),ISNUMBER(FIND("1F",ScheduleCompile!R95)),ISNUMBER(FIND("2F",ScheduleCompile!R95)),ISNUMBER(FIND("3F",ScheduleCompile!R95)),ISNUMBER(FIND("6F",ScheduleCompile!R95)),ISNUMBER(FIND("7F",ScheduleCompile!R95)),ISNUMBER(FIND("9F",ScheduleCompile!R95)),ISNUMBER(FIND("4F",ScheduleCompile!R95))),VALUE(LEFT(ScheduleCompile!R95,FIND("F",ScheduleCompile!R95)-1)),ScheduleCompile!R95)))))),ISTEXT(ScheduleCompile!#REF!)),"ENDTABLE",IF(ISERROR(IF(ScheduleCompile!R95="Off",0,IF(ScheduleCompile!R95="On",1,IF(ISNUMBER(ScheduleCompile!R95),ScheduleCompile!R95/1,IF(ISTEXT(ScheduleCompile!R95),IF(OR(ISNUMBER(FIND("5F",ScheduleCompile!R95)),ISNUMBER(FIND("0F",ScheduleCompile!R95)),ISNUMBER(FIND("8F",ScheduleCompile!R95)),ISNUMBER(FIND("1F",ScheduleCompile!R95)),ISNUMBER(FIND("2F",ScheduleCompile!R95)),ISNUMBER(FIND("3F",ScheduleCompile!R95)),ISNUMBER(FIND("6F",ScheduleCompile!R95)),ISNUMBER(FIND("7F",ScheduleCompile!R95)),ISNUMBER(FIND("9F",ScheduleCompile!R95)),ISNUMBER(FIND("4F",ScheduleCompile!R95))),VALUE(LEFT(ScheduleCompile!R95,FIND("F",ScheduleCompile!R95)-1)),ScheduleCompile!R95)))))),"",IF(ScheduleCompile!R95="Off",0,IF(ScheduleCompile!R95="On",1,IF(ISNUMBER(ScheduleCompile!R95),ScheduleCompile!R95/1,IF(ISTEXT(ScheduleCompile!R95),IF(OR(ISNUMBER(FIND("5F",ScheduleCompile!R95)),ISNUMBER(FIND("0F",ScheduleCompile!R95)),ISNUMBER(FIND("8F",ScheduleCompile!R95)),ISNUMBER(FIND("1F",ScheduleCompile!R95)),ISNUMBER(FIND("2F",ScheduleCompile!R95)),ISNUMBER(FIND("3F",ScheduleCompile!R95)),ISNUMBER(FIND("6F",ScheduleCompile!R95)),ISNUMBER(FIND("7F",ScheduleCompile!R95)),ISNUMBER(FIND("9F",ScheduleCompile!R95)),ISNUMBER(FIND("4F",ScheduleCompile!R95))),VALUE(LEFT(ScheduleCompile!R95,FIND("F",ScheduleCompile!R95)-1)),ScheduleCompile!R95)))))))</f>
        <v>1</v>
      </c>
      <c r="X102" s="1">
        <f>IF(AND(ISERROR(IF(ScheduleCompile!S95="Off",0,IF(ScheduleCompile!S95="On",1,IF(ISNUMBER(ScheduleCompile!S95),ScheduleCompile!S95/1,IF(ISTEXT(ScheduleCompile!S95),IF(OR(ISNUMBER(FIND("5F",ScheduleCompile!S95)),ISNUMBER(FIND("0F",ScheduleCompile!S95)),ISNUMBER(FIND("8F",ScheduleCompile!S95)),ISNUMBER(FIND("1F",ScheduleCompile!S95)),ISNUMBER(FIND("2F",ScheduleCompile!S95)),ISNUMBER(FIND("3F",ScheduleCompile!S95)),ISNUMBER(FIND("6F",ScheduleCompile!S95)),ISNUMBER(FIND("7F",ScheduleCompile!S95)),ISNUMBER(FIND("9F",ScheduleCompile!S95)),ISNUMBER(FIND("4F",ScheduleCompile!S95))),VALUE(LEFT(ScheduleCompile!S95,FIND("F",ScheduleCompile!S95)-1)),ScheduleCompile!S95)))))),ISTEXT(ScheduleCompile!#REF!)),"ENDTABLE",IF(ISERROR(IF(ScheduleCompile!S95="Off",0,IF(ScheduleCompile!S95="On",1,IF(ISNUMBER(ScheduleCompile!S95),ScheduleCompile!S95/1,IF(ISTEXT(ScheduleCompile!S95),IF(OR(ISNUMBER(FIND("5F",ScheduleCompile!S95)),ISNUMBER(FIND("0F",ScheduleCompile!S95)),ISNUMBER(FIND("8F",ScheduleCompile!S95)),ISNUMBER(FIND("1F",ScheduleCompile!S95)),ISNUMBER(FIND("2F",ScheduleCompile!S95)),ISNUMBER(FIND("3F",ScheduleCompile!S95)),ISNUMBER(FIND("6F",ScheduleCompile!S95)),ISNUMBER(FIND("7F",ScheduleCompile!S95)),ISNUMBER(FIND("9F",ScheduleCompile!S95)),ISNUMBER(FIND("4F",ScheduleCompile!S95))),VALUE(LEFT(ScheduleCompile!S95,FIND("F",ScheduleCompile!S95)-1)),ScheduleCompile!S95)))))),"",IF(ScheduleCompile!S95="Off",0,IF(ScheduleCompile!S95="On",1,IF(ISNUMBER(ScheduleCompile!S95),ScheduleCompile!S95/1,IF(ISTEXT(ScheduleCompile!S95),IF(OR(ISNUMBER(FIND("5F",ScheduleCompile!S95)),ISNUMBER(FIND("0F",ScheduleCompile!S95)),ISNUMBER(FIND("8F",ScheduleCompile!S95)),ISNUMBER(FIND("1F",ScheduleCompile!S95)),ISNUMBER(FIND("2F",ScheduleCompile!S95)),ISNUMBER(FIND("3F",ScheduleCompile!S95)),ISNUMBER(FIND("6F",ScheduleCompile!S95)),ISNUMBER(FIND("7F",ScheduleCompile!S95)),ISNUMBER(FIND("9F",ScheduleCompile!S95)),ISNUMBER(FIND("4F",ScheduleCompile!S95))),VALUE(LEFT(ScheduleCompile!S95,FIND("F",ScheduleCompile!S95)-1)),ScheduleCompile!S95)))))))</f>
        <v>1</v>
      </c>
      <c r="Y102" s="1">
        <f>IF(AND(ISERROR(IF(ScheduleCompile!T95="Off",0,IF(ScheduleCompile!T95="On",1,IF(ISNUMBER(ScheduleCompile!T95),ScheduleCompile!T95/1,IF(ISTEXT(ScheduleCompile!T95),IF(OR(ISNUMBER(FIND("5F",ScheduleCompile!T95)),ISNUMBER(FIND("0F",ScheduleCompile!T95)),ISNUMBER(FIND("8F",ScheduleCompile!T95)),ISNUMBER(FIND("1F",ScheduleCompile!T95)),ISNUMBER(FIND("2F",ScheduleCompile!T95)),ISNUMBER(FIND("3F",ScheduleCompile!T95)),ISNUMBER(FIND("6F",ScheduleCompile!T95)),ISNUMBER(FIND("7F",ScheduleCompile!T95)),ISNUMBER(FIND("9F",ScheduleCompile!T95)),ISNUMBER(FIND("4F",ScheduleCompile!T95))),VALUE(LEFT(ScheduleCompile!T95,FIND("F",ScheduleCompile!T95)-1)),ScheduleCompile!T95)))))),ISTEXT(ScheduleCompile!#REF!)),"ENDTABLE",IF(ISERROR(IF(ScheduleCompile!T95="Off",0,IF(ScheduleCompile!T95="On",1,IF(ISNUMBER(ScheduleCompile!T95),ScheduleCompile!T95/1,IF(ISTEXT(ScheduleCompile!T95),IF(OR(ISNUMBER(FIND("5F",ScheduleCompile!T95)),ISNUMBER(FIND("0F",ScheduleCompile!T95)),ISNUMBER(FIND("8F",ScheduleCompile!T95)),ISNUMBER(FIND("1F",ScheduleCompile!T95)),ISNUMBER(FIND("2F",ScheduleCompile!T95)),ISNUMBER(FIND("3F",ScheduleCompile!T95)),ISNUMBER(FIND("6F",ScheduleCompile!T95)),ISNUMBER(FIND("7F",ScheduleCompile!T95)),ISNUMBER(FIND("9F",ScheduleCompile!T95)),ISNUMBER(FIND("4F",ScheduleCompile!T95))),VALUE(LEFT(ScheduleCompile!T95,FIND("F",ScheduleCompile!T95)-1)),ScheduleCompile!T95)))))),"",IF(ScheduleCompile!T95="Off",0,IF(ScheduleCompile!T95="On",1,IF(ISNUMBER(ScheduleCompile!T95),ScheduleCompile!T95/1,IF(ISTEXT(ScheduleCompile!T95),IF(OR(ISNUMBER(FIND("5F",ScheduleCompile!T95)),ISNUMBER(FIND("0F",ScheduleCompile!T95)),ISNUMBER(FIND("8F",ScheduleCompile!T95)),ISNUMBER(FIND("1F",ScheduleCompile!T95)),ISNUMBER(FIND("2F",ScheduleCompile!T95)),ISNUMBER(FIND("3F",ScheduleCompile!T95)),ISNUMBER(FIND("6F",ScheduleCompile!T95)),ISNUMBER(FIND("7F",ScheduleCompile!T95)),ISNUMBER(FIND("9F",ScheduleCompile!T95)),ISNUMBER(FIND("4F",ScheduleCompile!T95))),VALUE(LEFT(ScheduleCompile!T95,FIND("F",ScheduleCompile!T95)-1)),ScheduleCompile!T95)))))))</f>
        <v>0.52</v>
      </c>
      <c r="Z102" s="1">
        <f>IF(AND(ISERROR(IF(ScheduleCompile!U95="Off",0,IF(ScheduleCompile!U95="On",1,IF(ISNUMBER(ScheduleCompile!U95),ScheduleCompile!U95/1,IF(ISTEXT(ScheduleCompile!U95),IF(OR(ISNUMBER(FIND("5F",ScheduleCompile!U95)),ISNUMBER(FIND("0F",ScheduleCompile!U95)),ISNUMBER(FIND("8F",ScheduleCompile!U95)),ISNUMBER(FIND("1F",ScheduleCompile!U95)),ISNUMBER(FIND("2F",ScheduleCompile!U95)),ISNUMBER(FIND("3F",ScheduleCompile!U95)),ISNUMBER(FIND("6F",ScheduleCompile!U95)),ISNUMBER(FIND("7F",ScheduleCompile!U95)),ISNUMBER(FIND("9F",ScheduleCompile!U95)),ISNUMBER(FIND("4F",ScheduleCompile!U95))),VALUE(LEFT(ScheduleCompile!U95,FIND("F",ScheduleCompile!U95)-1)),ScheduleCompile!U95)))))),ISTEXT(ScheduleCompile!#REF!)),"ENDTABLE",IF(ISERROR(IF(ScheduleCompile!U95="Off",0,IF(ScheduleCompile!U95="On",1,IF(ISNUMBER(ScheduleCompile!U95),ScheduleCompile!U95/1,IF(ISTEXT(ScheduleCompile!U95),IF(OR(ISNUMBER(FIND("5F",ScheduleCompile!U95)),ISNUMBER(FIND("0F",ScheduleCompile!U95)),ISNUMBER(FIND("8F",ScheduleCompile!U95)),ISNUMBER(FIND("1F",ScheduleCompile!U95)),ISNUMBER(FIND("2F",ScheduleCompile!U95)),ISNUMBER(FIND("3F",ScheduleCompile!U95)),ISNUMBER(FIND("6F",ScheduleCompile!U95)),ISNUMBER(FIND("7F",ScheduleCompile!U95)),ISNUMBER(FIND("9F",ScheduleCompile!U95)),ISNUMBER(FIND("4F",ScheduleCompile!U95))),VALUE(LEFT(ScheduleCompile!U95,FIND("F",ScheduleCompile!U95)-1)),ScheduleCompile!U95)))))),"",IF(ScheduleCompile!U95="Off",0,IF(ScheduleCompile!U95="On",1,IF(ISNUMBER(ScheduleCompile!U95),ScheduleCompile!U95/1,IF(ISTEXT(ScheduleCompile!U95),IF(OR(ISNUMBER(FIND("5F",ScheduleCompile!U95)),ISNUMBER(FIND("0F",ScheduleCompile!U95)),ISNUMBER(FIND("8F",ScheduleCompile!U95)),ISNUMBER(FIND("1F",ScheduleCompile!U95)),ISNUMBER(FIND("2F",ScheduleCompile!U95)),ISNUMBER(FIND("3F",ScheduleCompile!U95)),ISNUMBER(FIND("6F",ScheduleCompile!U95)),ISNUMBER(FIND("7F",ScheduleCompile!U95)),ISNUMBER(FIND("9F",ScheduleCompile!U95)),ISNUMBER(FIND("4F",ScheduleCompile!U95))),VALUE(LEFT(ScheduleCompile!U95,FIND("F",ScheduleCompile!U95)-1)),ScheduleCompile!U95)))))))</f>
        <v>0.52</v>
      </c>
      <c r="AA102" s="1">
        <f>IF(AND(ISERROR(IF(ScheduleCompile!V95="Off",0,IF(ScheduleCompile!V95="On",1,IF(ISNUMBER(ScheduleCompile!V95),ScheduleCompile!V95/1,IF(ISTEXT(ScheduleCompile!V95),IF(OR(ISNUMBER(FIND("5F",ScheduleCompile!V95)),ISNUMBER(FIND("0F",ScheduleCompile!V95)),ISNUMBER(FIND("8F",ScheduleCompile!V95)),ISNUMBER(FIND("1F",ScheduleCompile!V95)),ISNUMBER(FIND("2F",ScheduleCompile!V95)),ISNUMBER(FIND("3F",ScheduleCompile!V95)),ISNUMBER(FIND("6F",ScheduleCompile!V95)),ISNUMBER(FIND("7F",ScheduleCompile!V95)),ISNUMBER(FIND("9F",ScheduleCompile!V95)),ISNUMBER(FIND("4F",ScheduleCompile!V95))),VALUE(LEFT(ScheduleCompile!V95,FIND("F",ScheduleCompile!V95)-1)),ScheduleCompile!V95)))))),ISTEXT(ScheduleCompile!#REF!)),"ENDTABLE",IF(ISERROR(IF(ScheduleCompile!V95="Off",0,IF(ScheduleCompile!V95="On",1,IF(ISNUMBER(ScheduleCompile!V95),ScheduleCompile!V95/1,IF(ISTEXT(ScheduleCompile!V95),IF(OR(ISNUMBER(FIND("5F",ScheduleCompile!V95)),ISNUMBER(FIND("0F",ScheduleCompile!V95)),ISNUMBER(FIND("8F",ScheduleCompile!V95)),ISNUMBER(FIND("1F",ScheduleCompile!V95)),ISNUMBER(FIND("2F",ScheduleCompile!V95)),ISNUMBER(FIND("3F",ScheduleCompile!V95)),ISNUMBER(FIND("6F",ScheduleCompile!V95)),ISNUMBER(FIND("7F",ScheduleCompile!V95)),ISNUMBER(FIND("9F",ScheduleCompile!V95)),ISNUMBER(FIND("4F",ScheduleCompile!V95))),VALUE(LEFT(ScheduleCompile!V95,FIND("F",ScheduleCompile!V95)-1)),ScheduleCompile!V95)))))),"",IF(ScheduleCompile!V95="Off",0,IF(ScheduleCompile!V95="On",1,IF(ISNUMBER(ScheduleCompile!V95),ScheduleCompile!V95/1,IF(ISTEXT(ScheduleCompile!V95),IF(OR(ISNUMBER(FIND("5F",ScheduleCompile!V95)),ISNUMBER(FIND("0F",ScheduleCompile!V95)),ISNUMBER(FIND("8F",ScheduleCompile!V95)),ISNUMBER(FIND("1F",ScheduleCompile!V95)),ISNUMBER(FIND("2F",ScheduleCompile!V95)),ISNUMBER(FIND("3F",ScheduleCompile!V95)),ISNUMBER(FIND("6F",ScheduleCompile!V95)),ISNUMBER(FIND("7F",ScheduleCompile!V95)),ISNUMBER(FIND("9F",ScheduleCompile!V95)),ISNUMBER(FIND("4F",ScheduleCompile!V95))),VALUE(LEFT(ScheduleCompile!V95,FIND("F",ScheduleCompile!V95)-1)),ScheduleCompile!V95)))))))</f>
        <v>0.52</v>
      </c>
      <c r="AB102" s="1">
        <f>IF(AND(ISERROR(IF(ScheduleCompile!W95="Off",0,IF(ScheduleCompile!W95="On",1,IF(ISNUMBER(ScheduleCompile!W95),ScheduleCompile!W95/1,IF(ISTEXT(ScheduleCompile!W95),IF(OR(ISNUMBER(FIND("5F",ScheduleCompile!W95)),ISNUMBER(FIND("0F",ScheduleCompile!W95)),ISNUMBER(FIND("8F",ScheduleCompile!W95)),ISNUMBER(FIND("1F",ScheduleCompile!W95)),ISNUMBER(FIND("2F",ScheduleCompile!W95)),ISNUMBER(FIND("3F",ScheduleCompile!W95)),ISNUMBER(FIND("6F",ScheduleCompile!W95)),ISNUMBER(FIND("7F",ScheduleCompile!W95)),ISNUMBER(FIND("9F",ScheduleCompile!W95)),ISNUMBER(FIND("4F",ScheduleCompile!W95))),VALUE(LEFT(ScheduleCompile!W95,FIND("F",ScheduleCompile!W95)-1)),ScheduleCompile!W95)))))),ISTEXT(ScheduleCompile!#REF!)),"ENDTABLE",IF(ISERROR(IF(ScheduleCompile!W95="Off",0,IF(ScheduleCompile!W95="On",1,IF(ISNUMBER(ScheduleCompile!W95),ScheduleCompile!W95/1,IF(ISTEXT(ScheduleCompile!W95),IF(OR(ISNUMBER(FIND("5F",ScheduleCompile!W95)),ISNUMBER(FIND("0F",ScheduleCompile!W95)),ISNUMBER(FIND("8F",ScheduleCompile!W95)),ISNUMBER(FIND("1F",ScheduleCompile!W95)),ISNUMBER(FIND("2F",ScheduleCompile!W95)),ISNUMBER(FIND("3F",ScheduleCompile!W95)),ISNUMBER(FIND("6F",ScheduleCompile!W95)),ISNUMBER(FIND("7F",ScheduleCompile!W95)),ISNUMBER(FIND("9F",ScheduleCompile!W95)),ISNUMBER(FIND("4F",ScheduleCompile!W95))),VALUE(LEFT(ScheduleCompile!W95,FIND("F",ScheduleCompile!W95)-1)),ScheduleCompile!W95)))))),"",IF(ScheduleCompile!W95="Off",0,IF(ScheduleCompile!W95="On",1,IF(ISNUMBER(ScheduleCompile!W95),ScheduleCompile!W95/1,IF(ISTEXT(ScheduleCompile!W95),IF(OR(ISNUMBER(FIND("5F",ScheduleCompile!W95)),ISNUMBER(FIND("0F",ScheduleCompile!W95)),ISNUMBER(FIND("8F",ScheduleCompile!W95)),ISNUMBER(FIND("1F",ScheduleCompile!W95)),ISNUMBER(FIND("2F",ScheduleCompile!W95)),ISNUMBER(FIND("3F",ScheduleCompile!W95)),ISNUMBER(FIND("6F",ScheduleCompile!W95)),ISNUMBER(FIND("7F",ScheduleCompile!W95)),ISNUMBER(FIND("9F",ScheduleCompile!W95)),ISNUMBER(FIND("4F",ScheduleCompile!W95))),VALUE(LEFT(ScheduleCompile!W95,FIND("F",ScheduleCompile!W95)-1)),ScheduleCompile!W95)))))))</f>
        <v>0.28000000000000003</v>
      </c>
      <c r="AC102" s="1">
        <f>IF(AND(ISERROR(IF(ScheduleCompile!X95="Off",0,IF(ScheduleCompile!X95="On",1,IF(ISNUMBER(ScheduleCompile!X95),ScheduleCompile!X95/1,IF(ISTEXT(ScheduleCompile!X95),IF(OR(ISNUMBER(FIND("5F",ScheduleCompile!X95)),ISNUMBER(FIND("0F",ScheduleCompile!X95)),ISNUMBER(FIND("8F",ScheduleCompile!X95)),ISNUMBER(FIND("1F",ScheduleCompile!X95)),ISNUMBER(FIND("2F",ScheduleCompile!X95)),ISNUMBER(FIND("3F",ScheduleCompile!X95)),ISNUMBER(FIND("6F",ScheduleCompile!X95)),ISNUMBER(FIND("7F",ScheduleCompile!X95)),ISNUMBER(FIND("9F",ScheduleCompile!X95)),ISNUMBER(FIND("4F",ScheduleCompile!X95))),VALUE(LEFT(ScheduleCompile!X95,FIND("F",ScheduleCompile!X95)-1)),ScheduleCompile!X95)))))),ISTEXT(ScheduleCompile!#REF!)),"ENDTABLE",IF(ISERROR(IF(ScheduleCompile!X95="Off",0,IF(ScheduleCompile!X95="On",1,IF(ISNUMBER(ScheduleCompile!X95),ScheduleCompile!X95/1,IF(ISTEXT(ScheduleCompile!X95),IF(OR(ISNUMBER(FIND("5F",ScheduleCompile!X95)),ISNUMBER(FIND("0F",ScheduleCompile!X95)),ISNUMBER(FIND("8F",ScheduleCompile!X95)),ISNUMBER(FIND("1F",ScheduleCompile!X95)),ISNUMBER(FIND("2F",ScheduleCompile!X95)),ISNUMBER(FIND("3F",ScheduleCompile!X95)),ISNUMBER(FIND("6F",ScheduleCompile!X95)),ISNUMBER(FIND("7F",ScheduleCompile!X95)),ISNUMBER(FIND("9F",ScheduleCompile!X95)),ISNUMBER(FIND("4F",ScheduleCompile!X95))),VALUE(LEFT(ScheduleCompile!X95,FIND("F",ScheduleCompile!X95)-1)),ScheduleCompile!X95)))))),"",IF(ScheduleCompile!X95="Off",0,IF(ScheduleCompile!X95="On",1,IF(ISNUMBER(ScheduleCompile!X95),ScheduleCompile!X95/1,IF(ISTEXT(ScheduleCompile!X95),IF(OR(ISNUMBER(FIND("5F",ScheduleCompile!X95)),ISNUMBER(FIND("0F",ScheduleCompile!X95)),ISNUMBER(FIND("8F",ScheduleCompile!X95)),ISNUMBER(FIND("1F",ScheduleCompile!X95)),ISNUMBER(FIND("2F",ScheduleCompile!X95)),ISNUMBER(FIND("3F",ScheduleCompile!X95)),ISNUMBER(FIND("6F",ScheduleCompile!X95)),ISNUMBER(FIND("7F",ScheduleCompile!X95)),ISNUMBER(FIND("9F",ScheduleCompile!X95)),ISNUMBER(FIND("4F",ScheduleCompile!X95))),VALUE(LEFT(ScheduleCompile!X95,FIND("F",ScheduleCompile!X95)-1)),ScheduleCompile!X95)))))))</f>
        <v>0</v>
      </c>
      <c r="AD102" s="1">
        <f>IF(AND(ISERROR(IF(ScheduleCompile!Y95="Off",0,IF(ScheduleCompile!Y95="On",1,IF(ISNUMBER(ScheduleCompile!Y95),ScheduleCompile!Y95/1,IF(ISTEXT(ScheduleCompile!Y95),IF(OR(ISNUMBER(FIND("5F",ScheduleCompile!Y95)),ISNUMBER(FIND("0F",ScheduleCompile!Y95)),ISNUMBER(FIND("8F",ScheduleCompile!Y95)),ISNUMBER(FIND("1F",ScheduleCompile!Y95)),ISNUMBER(FIND("2F",ScheduleCompile!Y95)),ISNUMBER(FIND("3F",ScheduleCompile!Y95)),ISNUMBER(FIND("6F",ScheduleCompile!Y95)),ISNUMBER(FIND("7F",ScheduleCompile!Y95)),ISNUMBER(FIND("9F",ScheduleCompile!Y95)),ISNUMBER(FIND("4F",ScheduleCompile!Y95))),VALUE(LEFT(ScheduleCompile!Y95,FIND("F",ScheduleCompile!Y95)-1)),ScheduleCompile!Y95)))))),ISTEXT(ScheduleCompile!#REF!)),"ENDTABLE",IF(ISERROR(IF(ScheduleCompile!Y95="Off",0,IF(ScheduleCompile!Y95="On",1,IF(ISNUMBER(ScheduleCompile!Y95),ScheduleCompile!Y95/1,IF(ISTEXT(ScheduleCompile!Y95),IF(OR(ISNUMBER(FIND("5F",ScheduleCompile!Y95)),ISNUMBER(FIND("0F",ScheduleCompile!Y95)),ISNUMBER(FIND("8F",ScheduleCompile!Y95)),ISNUMBER(FIND("1F",ScheduleCompile!Y95)),ISNUMBER(FIND("2F",ScheduleCompile!Y95)),ISNUMBER(FIND("3F",ScheduleCompile!Y95)),ISNUMBER(FIND("6F",ScheduleCompile!Y95)),ISNUMBER(FIND("7F",ScheduleCompile!Y95)),ISNUMBER(FIND("9F",ScheduleCompile!Y95)),ISNUMBER(FIND("4F",ScheduleCompile!Y95))),VALUE(LEFT(ScheduleCompile!Y95,FIND("F",ScheduleCompile!Y95)-1)),ScheduleCompile!Y95)))))),"",IF(ScheduleCompile!Y95="Off",0,IF(ScheduleCompile!Y95="On",1,IF(ISNUMBER(ScheduleCompile!Y95),ScheduleCompile!Y95/1,IF(ISTEXT(ScheduleCompile!Y95),IF(OR(ISNUMBER(FIND("5F",ScheduleCompile!Y95)),ISNUMBER(FIND("0F",ScheduleCompile!Y95)),ISNUMBER(FIND("8F",ScheduleCompile!Y95)),ISNUMBER(FIND("1F",ScheduleCompile!Y95)),ISNUMBER(FIND("2F",ScheduleCompile!Y95)),ISNUMBER(FIND("3F",ScheduleCompile!Y95)),ISNUMBER(FIND("6F",ScheduleCompile!Y95)),ISNUMBER(FIND("7F",ScheduleCompile!Y95)),ISNUMBER(FIND("9F",ScheduleCompile!Y95)),ISNUMBER(FIND("4F",ScheduleCompile!Y95))),VALUE(LEFT(ScheduleCompile!Y95,FIND("F",ScheduleCompile!Y95)-1)),ScheduleCompile!Y95)))))))</f>
        <v>0</v>
      </c>
    </row>
    <row r="103" spans="1:30" x14ac:dyDescent="0.25">
      <c r="A103" t="str">
        <f t="shared" si="4"/>
        <v>SchDay "HealthElevatorSat"  Type = "Fraction" Hr = (0, 0, 0, 0, 0, 0, 0, 0.02, 0.46, 0.7, 0.7, 0.7, 0.51, 0.51, 0.51, 0.51, 0.51, 0.25, 0.02, 0, 0, 0, 0, 0) ..</v>
      </c>
      <c r="B103" s="1" t="s">
        <v>623</v>
      </c>
      <c r="C103" t="str">
        <f t="shared" si="5"/>
        <v xml:space="preserve">SchDay "HealthElevatorSat"  Type = "Fraction" Hr = </v>
      </c>
      <c r="D103" t="str">
        <f t="shared" si="6"/>
        <v>(0, 0, 0, 0, 0, 0, 0, 0.02, 0.46, 0.7, 0.7, 0.7, 0.51, 0.51, 0.51, 0.51, 0.51, 0.25, 0.02, 0, 0, 0, 0, 0) ..</v>
      </c>
      <c r="E103" s="30" t="str">
        <f>ScheduleCompile!A96</f>
        <v>HealthElevatorSat</v>
      </c>
      <c r="F103" t="str">
        <f t="shared" si="7"/>
        <v>Fraction</v>
      </c>
      <c r="G103" s="1">
        <f>IF(AND(ISERROR(IF(ScheduleCompile!B96="Off",0,IF(ScheduleCompile!B96="On",1,IF(ISNUMBER(ScheduleCompile!B96),ScheduleCompile!B96/1,IF(ISTEXT(ScheduleCompile!B96),IF(OR(ISNUMBER(FIND("5F",ScheduleCompile!B96)),ISNUMBER(FIND("0F",ScheduleCompile!B96)),ISNUMBER(FIND("8F",ScheduleCompile!B96)),ISNUMBER(FIND("1F",ScheduleCompile!B96)),ISNUMBER(FIND("2F",ScheduleCompile!B96)),ISNUMBER(FIND("3F",ScheduleCompile!B96)),ISNUMBER(FIND("6F",ScheduleCompile!B96)),ISNUMBER(FIND("7F",ScheduleCompile!B96)),ISNUMBER(FIND("9F",ScheduleCompile!B96)),ISNUMBER(FIND("4F",ScheduleCompile!B96))),VALUE(LEFT(ScheduleCompile!B96,FIND("F",ScheduleCompile!B96)-1)),ScheduleCompile!B96)))))),ISTEXT(ScheduleCompile!#REF!)),"ENDTABLE",IF(ISERROR(IF(ScheduleCompile!B96="Off",0,IF(ScheduleCompile!B96="On",1,IF(ISNUMBER(ScheduleCompile!B96),ScheduleCompile!B96/1,IF(ISTEXT(ScheduleCompile!B96),IF(OR(ISNUMBER(FIND("5F",ScheduleCompile!B96)),ISNUMBER(FIND("0F",ScheduleCompile!B96)),ISNUMBER(FIND("8F",ScheduleCompile!B96)),ISNUMBER(FIND("1F",ScheduleCompile!B96)),ISNUMBER(FIND("2F",ScheduleCompile!B96)),ISNUMBER(FIND("3F",ScheduleCompile!B96)),ISNUMBER(FIND("6F",ScheduleCompile!B96)),ISNUMBER(FIND("7F",ScheduleCompile!B96)),ISNUMBER(FIND("9F",ScheduleCompile!B96)),ISNUMBER(FIND("4F",ScheduleCompile!B96))),VALUE(LEFT(ScheduleCompile!B96,FIND("F",ScheduleCompile!B96)-1)),ScheduleCompile!B96)))))),"",IF(ScheduleCompile!B96="Off",0,IF(ScheduleCompile!B96="On",1,IF(ISNUMBER(ScheduleCompile!B96),ScheduleCompile!B96/1,IF(ISTEXT(ScheduleCompile!B96),IF(OR(ISNUMBER(FIND("5F",ScheduleCompile!B96)),ISNUMBER(FIND("0F",ScheduleCompile!B96)),ISNUMBER(FIND("8F",ScheduleCompile!B96)),ISNUMBER(FIND("1F",ScheduleCompile!B96)),ISNUMBER(FIND("2F",ScheduleCompile!B96)),ISNUMBER(FIND("3F",ScheduleCompile!B96)),ISNUMBER(FIND("6F",ScheduleCompile!B96)),ISNUMBER(FIND("7F",ScheduleCompile!B96)),ISNUMBER(FIND("9F",ScheduleCompile!B96)),ISNUMBER(FIND("4F",ScheduleCompile!B96))),VALUE(LEFT(ScheduleCompile!B96,FIND("F",ScheduleCompile!B96)-1)),ScheduleCompile!B96)))))))</f>
        <v>0</v>
      </c>
      <c r="H103" s="1">
        <f>IF(AND(ISERROR(IF(ScheduleCompile!C96="Off",0,IF(ScheduleCompile!C96="On",1,IF(ISNUMBER(ScheduleCompile!C96),ScheduleCompile!C96/1,IF(ISTEXT(ScheduleCompile!C96),IF(OR(ISNUMBER(FIND("5F",ScheduleCompile!C96)),ISNUMBER(FIND("0F",ScheduleCompile!C96)),ISNUMBER(FIND("8F",ScheduleCompile!C96)),ISNUMBER(FIND("1F",ScheduleCompile!C96)),ISNUMBER(FIND("2F",ScheduleCompile!C96)),ISNUMBER(FIND("3F",ScheduleCompile!C96)),ISNUMBER(FIND("6F",ScheduleCompile!C96)),ISNUMBER(FIND("7F",ScheduleCompile!C96)),ISNUMBER(FIND("9F",ScheduleCompile!C96)),ISNUMBER(FIND("4F",ScheduleCompile!C96))),VALUE(LEFT(ScheduleCompile!C96,FIND("F",ScheduleCompile!C96)-1)),ScheduleCompile!C96)))))),ISTEXT(ScheduleCompile!#REF!)),"ENDTABLE",IF(ISERROR(IF(ScheduleCompile!C96="Off",0,IF(ScheduleCompile!C96="On",1,IF(ISNUMBER(ScheduleCompile!C96),ScheduleCompile!C96/1,IF(ISTEXT(ScheduleCompile!C96),IF(OR(ISNUMBER(FIND("5F",ScheduleCompile!C96)),ISNUMBER(FIND("0F",ScheduleCompile!C96)),ISNUMBER(FIND("8F",ScheduleCompile!C96)),ISNUMBER(FIND("1F",ScheduleCompile!C96)),ISNUMBER(FIND("2F",ScheduleCompile!C96)),ISNUMBER(FIND("3F",ScheduleCompile!C96)),ISNUMBER(FIND("6F",ScheduleCompile!C96)),ISNUMBER(FIND("7F",ScheduleCompile!C96)),ISNUMBER(FIND("9F",ScheduleCompile!C96)),ISNUMBER(FIND("4F",ScheduleCompile!C96))),VALUE(LEFT(ScheduleCompile!C96,FIND("F",ScheduleCompile!C96)-1)),ScheduleCompile!C96)))))),"",IF(ScheduleCompile!C96="Off",0,IF(ScheduleCompile!C96="On",1,IF(ISNUMBER(ScheduleCompile!C96),ScheduleCompile!C96/1,IF(ISTEXT(ScheduleCompile!C96),IF(OR(ISNUMBER(FIND("5F",ScheduleCompile!C96)),ISNUMBER(FIND("0F",ScheduleCompile!C96)),ISNUMBER(FIND("8F",ScheduleCompile!C96)),ISNUMBER(FIND("1F",ScheduleCompile!C96)),ISNUMBER(FIND("2F",ScheduleCompile!C96)),ISNUMBER(FIND("3F",ScheduleCompile!C96)),ISNUMBER(FIND("6F",ScheduleCompile!C96)),ISNUMBER(FIND("7F",ScheduleCompile!C96)),ISNUMBER(FIND("9F",ScheduleCompile!C96)),ISNUMBER(FIND("4F",ScheduleCompile!C96))),VALUE(LEFT(ScheduleCompile!C96,FIND("F",ScheduleCompile!C96)-1)),ScheduleCompile!C96)))))))</f>
        <v>0</v>
      </c>
      <c r="I103" s="1">
        <f>IF(AND(ISERROR(IF(ScheduleCompile!D96="Off",0,IF(ScheduleCompile!D96="On",1,IF(ISNUMBER(ScheduleCompile!D96),ScheduleCompile!D96/1,IF(ISTEXT(ScheduleCompile!D96),IF(OR(ISNUMBER(FIND("5F",ScheduleCompile!D96)),ISNUMBER(FIND("0F",ScheduleCompile!D96)),ISNUMBER(FIND("8F",ScheduleCompile!D96)),ISNUMBER(FIND("1F",ScheduleCompile!D96)),ISNUMBER(FIND("2F",ScheduleCompile!D96)),ISNUMBER(FIND("3F",ScheduleCompile!D96)),ISNUMBER(FIND("6F",ScheduleCompile!D96)),ISNUMBER(FIND("7F",ScheduleCompile!D96)),ISNUMBER(FIND("9F",ScheduleCompile!D96)),ISNUMBER(FIND("4F",ScheduleCompile!D96))),VALUE(LEFT(ScheduleCompile!D96,FIND("F",ScheduleCompile!D96)-1)),ScheduleCompile!D96)))))),ISTEXT(ScheduleCompile!#REF!)),"ENDTABLE",IF(ISERROR(IF(ScheduleCompile!D96="Off",0,IF(ScheduleCompile!D96="On",1,IF(ISNUMBER(ScheduleCompile!D96),ScheduleCompile!D96/1,IF(ISTEXT(ScheduleCompile!D96),IF(OR(ISNUMBER(FIND("5F",ScheduleCompile!D96)),ISNUMBER(FIND("0F",ScheduleCompile!D96)),ISNUMBER(FIND("8F",ScheduleCompile!D96)),ISNUMBER(FIND("1F",ScheduleCompile!D96)),ISNUMBER(FIND("2F",ScheduleCompile!D96)),ISNUMBER(FIND("3F",ScheduleCompile!D96)),ISNUMBER(FIND("6F",ScheduleCompile!D96)),ISNUMBER(FIND("7F",ScheduleCompile!D96)),ISNUMBER(FIND("9F",ScheduleCompile!D96)),ISNUMBER(FIND("4F",ScheduleCompile!D96))),VALUE(LEFT(ScheduleCompile!D96,FIND("F",ScheduleCompile!D96)-1)),ScheduleCompile!D96)))))),"",IF(ScheduleCompile!D96="Off",0,IF(ScheduleCompile!D96="On",1,IF(ISNUMBER(ScheduleCompile!D96),ScheduleCompile!D96/1,IF(ISTEXT(ScheduleCompile!D96),IF(OR(ISNUMBER(FIND("5F",ScheduleCompile!D96)),ISNUMBER(FIND("0F",ScheduleCompile!D96)),ISNUMBER(FIND("8F",ScheduleCompile!D96)),ISNUMBER(FIND("1F",ScheduleCompile!D96)),ISNUMBER(FIND("2F",ScheduleCompile!D96)),ISNUMBER(FIND("3F",ScheduleCompile!D96)),ISNUMBER(FIND("6F",ScheduleCompile!D96)),ISNUMBER(FIND("7F",ScheduleCompile!D96)),ISNUMBER(FIND("9F",ScheduleCompile!D96)),ISNUMBER(FIND("4F",ScheduleCompile!D96))),VALUE(LEFT(ScheduleCompile!D96,FIND("F",ScheduleCompile!D96)-1)),ScheduleCompile!D96)))))))</f>
        <v>0</v>
      </c>
      <c r="J103" s="1">
        <f>IF(AND(ISERROR(IF(ScheduleCompile!E96="Off",0,IF(ScheduleCompile!E96="On",1,IF(ISNUMBER(ScheduleCompile!E96),ScheduleCompile!E96/1,IF(ISTEXT(ScheduleCompile!E96),IF(OR(ISNUMBER(FIND("5F",ScheduleCompile!E96)),ISNUMBER(FIND("0F",ScheduleCompile!E96)),ISNUMBER(FIND("8F",ScheduleCompile!E96)),ISNUMBER(FIND("1F",ScheduleCompile!E96)),ISNUMBER(FIND("2F",ScheduleCompile!E96)),ISNUMBER(FIND("3F",ScheduleCompile!E96)),ISNUMBER(FIND("6F",ScheduleCompile!E96)),ISNUMBER(FIND("7F",ScheduleCompile!E96)),ISNUMBER(FIND("9F",ScheduleCompile!E96)),ISNUMBER(FIND("4F",ScheduleCompile!E96))),VALUE(LEFT(ScheduleCompile!E96,FIND("F",ScheduleCompile!E96)-1)),ScheduleCompile!E96)))))),ISTEXT(ScheduleCompile!#REF!)),"ENDTABLE",IF(ISERROR(IF(ScheduleCompile!E96="Off",0,IF(ScheduleCompile!E96="On",1,IF(ISNUMBER(ScheduleCompile!E96),ScheduleCompile!E96/1,IF(ISTEXT(ScheduleCompile!E96),IF(OR(ISNUMBER(FIND("5F",ScheduleCompile!E96)),ISNUMBER(FIND("0F",ScheduleCompile!E96)),ISNUMBER(FIND("8F",ScheduleCompile!E96)),ISNUMBER(FIND("1F",ScheduleCompile!E96)),ISNUMBER(FIND("2F",ScheduleCompile!E96)),ISNUMBER(FIND("3F",ScheduleCompile!E96)),ISNUMBER(FIND("6F",ScheduleCompile!E96)),ISNUMBER(FIND("7F",ScheduleCompile!E96)),ISNUMBER(FIND("9F",ScheduleCompile!E96)),ISNUMBER(FIND("4F",ScheduleCompile!E96))),VALUE(LEFT(ScheduleCompile!E96,FIND("F",ScheduleCompile!E96)-1)),ScheduleCompile!E96)))))),"",IF(ScheduleCompile!E96="Off",0,IF(ScheduleCompile!E96="On",1,IF(ISNUMBER(ScheduleCompile!E96),ScheduleCompile!E96/1,IF(ISTEXT(ScheduleCompile!E96),IF(OR(ISNUMBER(FIND("5F",ScheduleCompile!E96)),ISNUMBER(FIND("0F",ScheduleCompile!E96)),ISNUMBER(FIND("8F",ScheduleCompile!E96)),ISNUMBER(FIND("1F",ScheduleCompile!E96)),ISNUMBER(FIND("2F",ScheduleCompile!E96)),ISNUMBER(FIND("3F",ScheduleCompile!E96)),ISNUMBER(FIND("6F",ScheduleCompile!E96)),ISNUMBER(FIND("7F",ScheduleCompile!E96)),ISNUMBER(FIND("9F",ScheduleCompile!E96)),ISNUMBER(FIND("4F",ScheduleCompile!E96))),VALUE(LEFT(ScheduleCompile!E96,FIND("F",ScheduleCompile!E96)-1)),ScheduleCompile!E96)))))))</f>
        <v>0</v>
      </c>
      <c r="K103" s="1">
        <f>IF(AND(ISERROR(IF(ScheduleCompile!F96="Off",0,IF(ScheduleCompile!F96="On",1,IF(ISNUMBER(ScheduleCompile!F96),ScheduleCompile!F96/1,IF(ISTEXT(ScheduleCompile!F96),IF(OR(ISNUMBER(FIND("5F",ScheduleCompile!F96)),ISNUMBER(FIND("0F",ScheduleCompile!F96)),ISNUMBER(FIND("8F",ScheduleCompile!F96)),ISNUMBER(FIND("1F",ScheduleCompile!F96)),ISNUMBER(FIND("2F",ScheduleCompile!F96)),ISNUMBER(FIND("3F",ScheduleCompile!F96)),ISNUMBER(FIND("6F",ScheduleCompile!F96)),ISNUMBER(FIND("7F",ScheduleCompile!F96)),ISNUMBER(FIND("9F",ScheduleCompile!F96)),ISNUMBER(FIND("4F",ScheduleCompile!F96))),VALUE(LEFT(ScheduleCompile!F96,FIND("F",ScheduleCompile!F96)-1)),ScheduleCompile!F96)))))),ISTEXT(ScheduleCompile!#REF!)),"ENDTABLE",IF(ISERROR(IF(ScheduleCompile!F96="Off",0,IF(ScheduleCompile!F96="On",1,IF(ISNUMBER(ScheduleCompile!F96),ScheduleCompile!F96/1,IF(ISTEXT(ScheduleCompile!F96),IF(OR(ISNUMBER(FIND("5F",ScheduleCompile!F96)),ISNUMBER(FIND("0F",ScheduleCompile!F96)),ISNUMBER(FIND("8F",ScheduleCompile!F96)),ISNUMBER(FIND("1F",ScheduleCompile!F96)),ISNUMBER(FIND("2F",ScheduleCompile!F96)),ISNUMBER(FIND("3F",ScheduleCompile!F96)),ISNUMBER(FIND("6F",ScheduleCompile!F96)),ISNUMBER(FIND("7F",ScheduleCompile!F96)),ISNUMBER(FIND("9F",ScheduleCompile!F96)),ISNUMBER(FIND("4F",ScheduleCompile!F96))),VALUE(LEFT(ScheduleCompile!F96,FIND("F",ScheduleCompile!F96)-1)),ScheduleCompile!F96)))))),"",IF(ScheduleCompile!F96="Off",0,IF(ScheduleCompile!F96="On",1,IF(ISNUMBER(ScheduleCompile!F96),ScheduleCompile!F96/1,IF(ISTEXT(ScheduleCompile!F96),IF(OR(ISNUMBER(FIND("5F",ScheduleCompile!F96)),ISNUMBER(FIND("0F",ScheduleCompile!F96)),ISNUMBER(FIND("8F",ScheduleCompile!F96)),ISNUMBER(FIND("1F",ScheduleCompile!F96)),ISNUMBER(FIND("2F",ScheduleCompile!F96)),ISNUMBER(FIND("3F",ScheduleCompile!F96)),ISNUMBER(FIND("6F",ScheduleCompile!F96)),ISNUMBER(FIND("7F",ScheduleCompile!F96)),ISNUMBER(FIND("9F",ScheduleCompile!F96)),ISNUMBER(FIND("4F",ScheduleCompile!F96))),VALUE(LEFT(ScheduleCompile!F96,FIND("F",ScheduleCompile!F96)-1)),ScheduleCompile!F96)))))))</f>
        <v>0</v>
      </c>
      <c r="L103" s="1">
        <f>IF(AND(ISERROR(IF(ScheduleCompile!G96="Off",0,IF(ScheduleCompile!G96="On",1,IF(ISNUMBER(ScheduleCompile!G96),ScheduleCompile!G96/1,IF(ISTEXT(ScheduleCompile!G96),IF(OR(ISNUMBER(FIND("5F",ScheduleCompile!G96)),ISNUMBER(FIND("0F",ScheduleCompile!G96)),ISNUMBER(FIND("8F",ScheduleCompile!G96)),ISNUMBER(FIND("1F",ScheduleCompile!G96)),ISNUMBER(FIND("2F",ScheduleCompile!G96)),ISNUMBER(FIND("3F",ScheduleCompile!G96)),ISNUMBER(FIND("6F",ScheduleCompile!G96)),ISNUMBER(FIND("7F",ScheduleCompile!G96)),ISNUMBER(FIND("9F",ScheduleCompile!G96)),ISNUMBER(FIND("4F",ScheduleCompile!G96))),VALUE(LEFT(ScheduleCompile!G96,FIND("F",ScheduleCompile!G96)-1)),ScheduleCompile!G96)))))),ISTEXT(ScheduleCompile!#REF!)),"ENDTABLE",IF(ISERROR(IF(ScheduleCompile!G96="Off",0,IF(ScheduleCompile!G96="On",1,IF(ISNUMBER(ScheduleCompile!G96),ScheduleCompile!G96/1,IF(ISTEXT(ScheduleCompile!G96),IF(OR(ISNUMBER(FIND("5F",ScheduleCompile!G96)),ISNUMBER(FIND("0F",ScheduleCompile!G96)),ISNUMBER(FIND("8F",ScheduleCompile!G96)),ISNUMBER(FIND("1F",ScheduleCompile!G96)),ISNUMBER(FIND("2F",ScheduleCompile!G96)),ISNUMBER(FIND("3F",ScheduleCompile!G96)),ISNUMBER(FIND("6F",ScheduleCompile!G96)),ISNUMBER(FIND("7F",ScheduleCompile!G96)),ISNUMBER(FIND("9F",ScheduleCompile!G96)),ISNUMBER(FIND("4F",ScheduleCompile!G96))),VALUE(LEFT(ScheduleCompile!G96,FIND("F",ScheduleCompile!G96)-1)),ScheduleCompile!G96)))))),"",IF(ScheduleCompile!G96="Off",0,IF(ScheduleCompile!G96="On",1,IF(ISNUMBER(ScheduleCompile!G96),ScheduleCompile!G96/1,IF(ISTEXT(ScheduleCompile!G96),IF(OR(ISNUMBER(FIND("5F",ScheduleCompile!G96)),ISNUMBER(FIND("0F",ScheduleCompile!G96)),ISNUMBER(FIND("8F",ScheduleCompile!G96)),ISNUMBER(FIND("1F",ScheduleCompile!G96)),ISNUMBER(FIND("2F",ScheduleCompile!G96)),ISNUMBER(FIND("3F",ScheduleCompile!G96)),ISNUMBER(FIND("6F",ScheduleCompile!G96)),ISNUMBER(FIND("7F",ScheduleCompile!G96)),ISNUMBER(FIND("9F",ScheduleCompile!G96)),ISNUMBER(FIND("4F",ScheduleCompile!G96))),VALUE(LEFT(ScheduleCompile!G96,FIND("F",ScheduleCompile!G96)-1)),ScheduleCompile!G96)))))))</f>
        <v>0</v>
      </c>
      <c r="M103" s="1">
        <f>IF(AND(ISERROR(IF(ScheduleCompile!H96="Off",0,IF(ScheduleCompile!H96="On",1,IF(ISNUMBER(ScheduleCompile!H96),ScheduleCompile!H96/1,IF(ISTEXT(ScheduleCompile!H96),IF(OR(ISNUMBER(FIND("5F",ScheduleCompile!H96)),ISNUMBER(FIND("0F",ScheduleCompile!H96)),ISNUMBER(FIND("8F",ScheduleCompile!H96)),ISNUMBER(FIND("1F",ScheduleCompile!H96)),ISNUMBER(FIND("2F",ScheduleCompile!H96)),ISNUMBER(FIND("3F",ScheduleCompile!H96)),ISNUMBER(FIND("6F",ScheduleCompile!H96)),ISNUMBER(FIND("7F",ScheduleCompile!H96)),ISNUMBER(FIND("9F",ScheduleCompile!H96)),ISNUMBER(FIND("4F",ScheduleCompile!H96))),VALUE(LEFT(ScheduleCompile!H96,FIND("F",ScheduleCompile!H96)-1)),ScheduleCompile!H96)))))),ISTEXT(ScheduleCompile!#REF!)),"ENDTABLE",IF(ISERROR(IF(ScheduleCompile!H96="Off",0,IF(ScheduleCompile!H96="On",1,IF(ISNUMBER(ScheduleCompile!H96),ScheduleCompile!H96/1,IF(ISTEXT(ScheduleCompile!H96),IF(OR(ISNUMBER(FIND("5F",ScheduleCompile!H96)),ISNUMBER(FIND("0F",ScheduleCompile!H96)),ISNUMBER(FIND("8F",ScheduleCompile!H96)),ISNUMBER(FIND("1F",ScheduleCompile!H96)),ISNUMBER(FIND("2F",ScheduleCompile!H96)),ISNUMBER(FIND("3F",ScheduleCompile!H96)),ISNUMBER(FIND("6F",ScheduleCompile!H96)),ISNUMBER(FIND("7F",ScheduleCompile!H96)),ISNUMBER(FIND("9F",ScheduleCompile!H96)),ISNUMBER(FIND("4F",ScheduleCompile!H96))),VALUE(LEFT(ScheduleCompile!H96,FIND("F",ScheduleCompile!H96)-1)),ScheduleCompile!H96)))))),"",IF(ScheduleCompile!H96="Off",0,IF(ScheduleCompile!H96="On",1,IF(ISNUMBER(ScheduleCompile!H96),ScheduleCompile!H96/1,IF(ISTEXT(ScheduleCompile!H96),IF(OR(ISNUMBER(FIND("5F",ScheduleCompile!H96)),ISNUMBER(FIND("0F",ScheduleCompile!H96)),ISNUMBER(FIND("8F",ScheduleCompile!H96)),ISNUMBER(FIND("1F",ScheduleCompile!H96)),ISNUMBER(FIND("2F",ScheduleCompile!H96)),ISNUMBER(FIND("3F",ScheduleCompile!H96)),ISNUMBER(FIND("6F",ScheduleCompile!H96)),ISNUMBER(FIND("7F",ScheduleCompile!H96)),ISNUMBER(FIND("9F",ScheduleCompile!H96)),ISNUMBER(FIND("4F",ScheduleCompile!H96))),VALUE(LEFT(ScheduleCompile!H96,FIND("F",ScheduleCompile!H96)-1)),ScheduleCompile!H96)))))))</f>
        <v>0</v>
      </c>
      <c r="N103" s="1">
        <f>IF(AND(ISERROR(IF(ScheduleCompile!I96="Off",0,IF(ScheduleCompile!I96="On",1,IF(ISNUMBER(ScheduleCompile!I96),ScheduleCompile!I96/1,IF(ISTEXT(ScheduleCompile!I96),IF(OR(ISNUMBER(FIND("5F",ScheduleCompile!I96)),ISNUMBER(FIND("0F",ScheduleCompile!I96)),ISNUMBER(FIND("8F",ScheduleCompile!I96)),ISNUMBER(FIND("1F",ScheduleCompile!I96)),ISNUMBER(FIND("2F",ScheduleCompile!I96)),ISNUMBER(FIND("3F",ScheduleCompile!I96)),ISNUMBER(FIND("6F",ScheduleCompile!I96)),ISNUMBER(FIND("7F",ScheduleCompile!I96)),ISNUMBER(FIND("9F",ScheduleCompile!I96)),ISNUMBER(FIND("4F",ScheduleCompile!I96))),VALUE(LEFT(ScheduleCompile!I96,FIND("F",ScheduleCompile!I96)-1)),ScheduleCompile!I96)))))),ISTEXT(ScheduleCompile!#REF!)),"ENDTABLE",IF(ISERROR(IF(ScheduleCompile!I96="Off",0,IF(ScheduleCompile!I96="On",1,IF(ISNUMBER(ScheduleCompile!I96),ScheduleCompile!I96/1,IF(ISTEXT(ScheduleCompile!I96),IF(OR(ISNUMBER(FIND("5F",ScheduleCompile!I96)),ISNUMBER(FIND("0F",ScheduleCompile!I96)),ISNUMBER(FIND("8F",ScheduleCompile!I96)),ISNUMBER(FIND("1F",ScheduleCompile!I96)),ISNUMBER(FIND("2F",ScheduleCompile!I96)),ISNUMBER(FIND("3F",ScheduleCompile!I96)),ISNUMBER(FIND("6F",ScheduleCompile!I96)),ISNUMBER(FIND("7F",ScheduleCompile!I96)),ISNUMBER(FIND("9F",ScheduleCompile!I96)),ISNUMBER(FIND("4F",ScheduleCompile!I96))),VALUE(LEFT(ScheduleCompile!I96,FIND("F",ScheduleCompile!I96)-1)),ScheduleCompile!I96)))))),"",IF(ScheduleCompile!I96="Off",0,IF(ScheduleCompile!I96="On",1,IF(ISNUMBER(ScheduleCompile!I96),ScheduleCompile!I96/1,IF(ISTEXT(ScheduleCompile!I96),IF(OR(ISNUMBER(FIND("5F",ScheduleCompile!I96)),ISNUMBER(FIND("0F",ScheduleCompile!I96)),ISNUMBER(FIND("8F",ScheduleCompile!I96)),ISNUMBER(FIND("1F",ScheduleCompile!I96)),ISNUMBER(FIND("2F",ScheduleCompile!I96)),ISNUMBER(FIND("3F",ScheduleCompile!I96)),ISNUMBER(FIND("6F",ScheduleCompile!I96)),ISNUMBER(FIND("7F",ScheduleCompile!I96)),ISNUMBER(FIND("9F",ScheduleCompile!I96)),ISNUMBER(FIND("4F",ScheduleCompile!I96))),VALUE(LEFT(ScheduleCompile!I96,FIND("F",ScheduleCompile!I96)-1)),ScheduleCompile!I96)))))))</f>
        <v>0.02</v>
      </c>
      <c r="O103" s="1">
        <f>IF(AND(ISERROR(IF(ScheduleCompile!J96="Off",0,IF(ScheduleCompile!J96="On",1,IF(ISNUMBER(ScheduleCompile!J96),ScheduleCompile!J96/1,IF(ISTEXT(ScheduleCompile!J96),IF(OR(ISNUMBER(FIND("5F",ScheduleCompile!J96)),ISNUMBER(FIND("0F",ScheduleCompile!J96)),ISNUMBER(FIND("8F",ScheduleCompile!J96)),ISNUMBER(FIND("1F",ScheduleCompile!J96)),ISNUMBER(FIND("2F",ScheduleCompile!J96)),ISNUMBER(FIND("3F",ScheduleCompile!J96)),ISNUMBER(FIND("6F",ScheduleCompile!J96)),ISNUMBER(FIND("7F",ScheduleCompile!J96)),ISNUMBER(FIND("9F",ScheduleCompile!J96)),ISNUMBER(FIND("4F",ScheduleCompile!J96))),VALUE(LEFT(ScheduleCompile!J96,FIND("F",ScheduleCompile!J96)-1)),ScheduleCompile!J96)))))),ISTEXT(ScheduleCompile!#REF!)),"ENDTABLE",IF(ISERROR(IF(ScheduleCompile!J96="Off",0,IF(ScheduleCompile!J96="On",1,IF(ISNUMBER(ScheduleCompile!J96),ScheduleCompile!J96/1,IF(ISTEXT(ScheduleCompile!J96),IF(OR(ISNUMBER(FIND("5F",ScheduleCompile!J96)),ISNUMBER(FIND("0F",ScheduleCompile!J96)),ISNUMBER(FIND("8F",ScheduleCompile!J96)),ISNUMBER(FIND("1F",ScheduleCompile!J96)),ISNUMBER(FIND("2F",ScheduleCompile!J96)),ISNUMBER(FIND("3F",ScheduleCompile!J96)),ISNUMBER(FIND("6F",ScheduleCompile!J96)),ISNUMBER(FIND("7F",ScheduleCompile!J96)),ISNUMBER(FIND("9F",ScheduleCompile!J96)),ISNUMBER(FIND("4F",ScheduleCompile!J96))),VALUE(LEFT(ScheduleCompile!J96,FIND("F",ScheduleCompile!J96)-1)),ScheduleCompile!J96)))))),"",IF(ScheduleCompile!J96="Off",0,IF(ScheduleCompile!J96="On",1,IF(ISNUMBER(ScheduleCompile!J96),ScheduleCompile!J96/1,IF(ISTEXT(ScheduleCompile!J96),IF(OR(ISNUMBER(FIND("5F",ScheduleCompile!J96)),ISNUMBER(FIND("0F",ScheduleCompile!J96)),ISNUMBER(FIND("8F",ScheduleCompile!J96)),ISNUMBER(FIND("1F",ScheduleCompile!J96)),ISNUMBER(FIND("2F",ScheduleCompile!J96)),ISNUMBER(FIND("3F",ScheduleCompile!J96)),ISNUMBER(FIND("6F",ScheduleCompile!J96)),ISNUMBER(FIND("7F",ScheduleCompile!J96)),ISNUMBER(FIND("9F",ScheduleCompile!J96)),ISNUMBER(FIND("4F",ScheduleCompile!J96))),VALUE(LEFT(ScheduleCompile!J96,FIND("F",ScheduleCompile!J96)-1)),ScheduleCompile!J96)))))))</f>
        <v>0.46</v>
      </c>
      <c r="P103" s="1">
        <f>IF(AND(ISERROR(IF(ScheduleCompile!K96="Off",0,IF(ScheduleCompile!K96="On",1,IF(ISNUMBER(ScheduleCompile!K96),ScheduleCompile!K96/1,IF(ISTEXT(ScheduleCompile!K96),IF(OR(ISNUMBER(FIND("5F",ScheduleCompile!K96)),ISNUMBER(FIND("0F",ScheduleCompile!K96)),ISNUMBER(FIND("8F",ScheduleCompile!K96)),ISNUMBER(FIND("1F",ScheduleCompile!K96)),ISNUMBER(FIND("2F",ScheduleCompile!K96)),ISNUMBER(FIND("3F",ScheduleCompile!K96)),ISNUMBER(FIND("6F",ScheduleCompile!K96)),ISNUMBER(FIND("7F",ScheduleCompile!K96)),ISNUMBER(FIND("9F",ScheduleCompile!K96)),ISNUMBER(FIND("4F",ScheduleCompile!K96))),VALUE(LEFT(ScheduleCompile!K96,FIND("F",ScheduleCompile!K96)-1)),ScheduleCompile!K96)))))),ISTEXT(ScheduleCompile!#REF!)),"ENDTABLE",IF(ISERROR(IF(ScheduleCompile!K96="Off",0,IF(ScheduleCompile!K96="On",1,IF(ISNUMBER(ScheduleCompile!K96),ScheduleCompile!K96/1,IF(ISTEXT(ScheduleCompile!K96),IF(OR(ISNUMBER(FIND("5F",ScheduleCompile!K96)),ISNUMBER(FIND("0F",ScheduleCompile!K96)),ISNUMBER(FIND("8F",ScheduleCompile!K96)),ISNUMBER(FIND("1F",ScheduleCompile!K96)),ISNUMBER(FIND("2F",ScheduleCompile!K96)),ISNUMBER(FIND("3F",ScheduleCompile!K96)),ISNUMBER(FIND("6F",ScheduleCompile!K96)),ISNUMBER(FIND("7F",ScheduleCompile!K96)),ISNUMBER(FIND("9F",ScheduleCompile!K96)),ISNUMBER(FIND("4F",ScheduleCompile!K96))),VALUE(LEFT(ScheduleCompile!K96,FIND("F",ScheduleCompile!K96)-1)),ScheduleCompile!K96)))))),"",IF(ScheduleCompile!K96="Off",0,IF(ScheduleCompile!K96="On",1,IF(ISNUMBER(ScheduleCompile!K96),ScheduleCompile!K96/1,IF(ISTEXT(ScheduleCompile!K96),IF(OR(ISNUMBER(FIND("5F",ScheduleCompile!K96)),ISNUMBER(FIND("0F",ScheduleCompile!K96)),ISNUMBER(FIND("8F",ScheduleCompile!K96)),ISNUMBER(FIND("1F",ScheduleCompile!K96)),ISNUMBER(FIND("2F",ScheduleCompile!K96)),ISNUMBER(FIND("3F",ScheduleCompile!K96)),ISNUMBER(FIND("6F",ScheduleCompile!K96)),ISNUMBER(FIND("7F",ScheduleCompile!K96)),ISNUMBER(FIND("9F",ScheduleCompile!K96)),ISNUMBER(FIND("4F",ScheduleCompile!K96))),VALUE(LEFT(ScheduleCompile!K96,FIND("F",ScheduleCompile!K96)-1)),ScheduleCompile!K96)))))))</f>
        <v>0.7</v>
      </c>
      <c r="Q103" s="1">
        <f>IF(AND(ISERROR(IF(ScheduleCompile!L96="Off",0,IF(ScheduleCompile!L96="On",1,IF(ISNUMBER(ScheduleCompile!L96),ScheduleCompile!L96/1,IF(ISTEXT(ScheduleCompile!L96),IF(OR(ISNUMBER(FIND("5F",ScheduleCompile!L96)),ISNUMBER(FIND("0F",ScheduleCompile!L96)),ISNUMBER(FIND("8F",ScheduleCompile!L96)),ISNUMBER(FIND("1F",ScheduleCompile!L96)),ISNUMBER(FIND("2F",ScheduleCompile!L96)),ISNUMBER(FIND("3F",ScheduleCompile!L96)),ISNUMBER(FIND("6F",ScheduleCompile!L96)),ISNUMBER(FIND("7F",ScheduleCompile!L96)),ISNUMBER(FIND("9F",ScheduleCompile!L96)),ISNUMBER(FIND("4F",ScheduleCompile!L96))),VALUE(LEFT(ScheduleCompile!L96,FIND("F",ScheduleCompile!L96)-1)),ScheduleCompile!L96)))))),ISTEXT(ScheduleCompile!#REF!)),"ENDTABLE",IF(ISERROR(IF(ScheduleCompile!L96="Off",0,IF(ScheduleCompile!L96="On",1,IF(ISNUMBER(ScheduleCompile!L96),ScheduleCompile!L96/1,IF(ISTEXT(ScheduleCompile!L96),IF(OR(ISNUMBER(FIND("5F",ScheduleCompile!L96)),ISNUMBER(FIND("0F",ScheduleCompile!L96)),ISNUMBER(FIND("8F",ScheduleCompile!L96)),ISNUMBER(FIND("1F",ScheduleCompile!L96)),ISNUMBER(FIND("2F",ScheduleCompile!L96)),ISNUMBER(FIND("3F",ScheduleCompile!L96)),ISNUMBER(FIND("6F",ScheduleCompile!L96)),ISNUMBER(FIND("7F",ScheduleCompile!L96)),ISNUMBER(FIND("9F",ScheduleCompile!L96)),ISNUMBER(FIND("4F",ScheduleCompile!L96))),VALUE(LEFT(ScheduleCompile!L96,FIND("F",ScheduleCompile!L96)-1)),ScheduleCompile!L96)))))),"",IF(ScheduleCompile!L96="Off",0,IF(ScheduleCompile!L96="On",1,IF(ISNUMBER(ScheduleCompile!L96),ScheduleCompile!L96/1,IF(ISTEXT(ScheduleCompile!L96),IF(OR(ISNUMBER(FIND("5F",ScheduleCompile!L96)),ISNUMBER(FIND("0F",ScheduleCompile!L96)),ISNUMBER(FIND("8F",ScheduleCompile!L96)),ISNUMBER(FIND("1F",ScheduleCompile!L96)),ISNUMBER(FIND("2F",ScheduleCompile!L96)),ISNUMBER(FIND("3F",ScheduleCompile!L96)),ISNUMBER(FIND("6F",ScheduleCompile!L96)),ISNUMBER(FIND("7F",ScheduleCompile!L96)),ISNUMBER(FIND("9F",ScheduleCompile!L96)),ISNUMBER(FIND("4F",ScheduleCompile!L96))),VALUE(LEFT(ScheduleCompile!L96,FIND("F",ScheduleCompile!L96)-1)),ScheduleCompile!L96)))))))</f>
        <v>0.7</v>
      </c>
      <c r="R103" s="1">
        <f>IF(AND(ISERROR(IF(ScheduleCompile!M96="Off",0,IF(ScheduleCompile!M96="On",1,IF(ISNUMBER(ScheduleCompile!M96),ScheduleCompile!M96/1,IF(ISTEXT(ScheduleCompile!M96),IF(OR(ISNUMBER(FIND("5F",ScheduleCompile!M96)),ISNUMBER(FIND("0F",ScheduleCompile!M96)),ISNUMBER(FIND("8F",ScheduleCompile!M96)),ISNUMBER(FIND("1F",ScheduleCompile!M96)),ISNUMBER(FIND("2F",ScheduleCompile!M96)),ISNUMBER(FIND("3F",ScheduleCompile!M96)),ISNUMBER(FIND("6F",ScheduleCompile!M96)),ISNUMBER(FIND("7F",ScheduleCompile!M96)),ISNUMBER(FIND("9F",ScheduleCompile!M96)),ISNUMBER(FIND("4F",ScheduleCompile!M96))),VALUE(LEFT(ScheduleCompile!M96,FIND("F",ScheduleCompile!M96)-1)),ScheduleCompile!M96)))))),ISTEXT(ScheduleCompile!#REF!)),"ENDTABLE",IF(ISERROR(IF(ScheduleCompile!M96="Off",0,IF(ScheduleCompile!M96="On",1,IF(ISNUMBER(ScheduleCompile!M96),ScheduleCompile!M96/1,IF(ISTEXT(ScheduleCompile!M96),IF(OR(ISNUMBER(FIND("5F",ScheduleCompile!M96)),ISNUMBER(FIND("0F",ScheduleCompile!M96)),ISNUMBER(FIND("8F",ScheduleCompile!M96)),ISNUMBER(FIND("1F",ScheduleCompile!M96)),ISNUMBER(FIND("2F",ScheduleCompile!M96)),ISNUMBER(FIND("3F",ScheduleCompile!M96)),ISNUMBER(FIND("6F",ScheduleCompile!M96)),ISNUMBER(FIND("7F",ScheduleCompile!M96)),ISNUMBER(FIND("9F",ScheduleCompile!M96)),ISNUMBER(FIND("4F",ScheduleCompile!M96))),VALUE(LEFT(ScheduleCompile!M96,FIND("F",ScheduleCompile!M96)-1)),ScheduleCompile!M96)))))),"",IF(ScheduleCompile!M96="Off",0,IF(ScheduleCompile!M96="On",1,IF(ISNUMBER(ScheduleCompile!M96),ScheduleCompile!M96/1,IF(ISTEXT(ScheduleCompile!M96),IF(OR(ISNUMBER(FIND("5F",ScheduleCompile!M96)),ISNUMBER(FIND("0F",ScheduleCompile!M96)),ISNUMBER(FIND("8F",ScheduleCompile!M96)),ISNUMBER(FIND("1F",ScheduleCompile!M96)),ISNUMBER(FIND("2F",ScheduleCompile!M96)),ISNUMBER(FIND("3F",ScheduleCompile!M96)),ISNUMBER(FIND("6F",ScheduleCompile!M96)),ISNUMBER(FIND("7F",ScheduleCompile!M96)),ISNUMBER(FIND("9F",ScheduleCompile!M96)),ISNUMBER(FIND("4F",ScheduleCompile!M96))),VALUE(LEFT(ScheduleCompile!M96,FIND("F",ScheduleCompile!M96)-1)),ScheduleCompile!M96)))))))</f>
        <v>0.7</v>
      </c>
      <c r="S103" s="1">
        <f>IF(AND(ISERROR(IF(ScheduleCompile!N96="Off",0,IF(ScheduleCompile!N96="On",1,IF(ISNUMBER(ScheduleCompile!N96),ScheduleCompile!N96/1,IF(ISTEXT(ScheduleCompile!N96),IF(OR(ISNUMBER(FIND("5F",ScheduleCompile!N96)),ISNUMBER(FIND("0F",ScheduleCompile!N96)),ISNUMBER(FIND("8F",ScheduleCompile!N96)),ISNUMBER(FIND("1F",ScheduleCompile!N96)),ISNUMBER(FIND("2F",ScheduleCompile!N96)),ISNUMBER(FIND("3F",ScheduleCompile!N96)),ISNUMBER(FIND("6F",ScheduleCompile!N96)),ISNUMBER(FIND("7F",ScheduleCompile!N96)),ISNUMBER(FIND("9F",ScheduleCompile!N96)),ISNUMBER(FIND("4F",ScheduleCompile!N96))),VALUE(LEFT(ScheduleCompile!N96,FIND("F",ScheduleCompile!N96)-1)),ScheduleCompile!N96)))))),ISTEXT(ScheduleCompile!#REF!)),"ENDTABLE",IF(ISERROR(IF(ScheduleCompile!N96="Off",0,IF(ScheduleCompile!N96="On",1,IF(ISNUMBER(ScheduleCompile!N96),ScheduleCompile!N96/1,IF(ISTEXT(ScheduleCompile!N96),IF(OR(ISNUMBER(FIND("5F",ScheduleCompile!N96)),ISNUMBER(FIND("0F",ScheduleCompile!N96)),ISNUMBER(FIND("8F",ScheduleCompile!N96)),ISNUMBER(FIND("1F",ScheduleCompile!N96)),ISNUMBER(FIND("2F",ScheduleCompile!N96)),ISNUMBER(FIND("3F",ScheduleCompile!N96)),ISNUMBER(FIND("6F",ScheduleCompile!N96)),ISNUMBER(FIND("7F",ScheduleCompile!N96)),ISNUMBER(FIND("9F",ScheduleCompile!N96)),ISNUMBER(FIND("4F",ScheduleCompile!N96))),VALUE(LEFT(ScheduleCompile!N96,FIND("F",ScheduleCompile!N96)-1)),ScheduleCompile!N96)))))),"",IF(ScheduleCompile!N96="Off",0,IF(ScheduleCompile!N96="On",1,IF(ISNUMBER(ScheduleCompile!N96),ScheduleCompile!N96/1,IF(ISTEXT(ScheduleCompile!N96),IF(OR(ISNUMBER(FIND("5F",ScheduleCompile!N96)),ISNUMBER(FIND("0F",ScheduleCompile!N96)),ISNUMBER(FIND("8F",ScheduleCompile!N96)),ISNUMBER(FIND("1F",ScheduleCompile!N96)),ISNUMBER(FIND("2F",ScheduleCompile!N96)),ISNUMBER(FIND("3F",ScheduleCompile!N96)),ISNUMBER(FIND("6F",ScheduleCompile!N96)),ISNUMBER(FIND("7F",ScheduleCompile!N96)),ISNUMBER(FIND("9F",ScheduleCompile!N96)),ISNUMBER(FIND("4F",ScheduleCompile!N96))),VALUE(LEFT(ScheduleCompile!N96,FIND("F",ScheduleCompile!N96)-1)),ScheduleCompile!N96)))))))</f>
        <v>0.51</v>
      </c>
      <c r="T103" s="1">
        <f>IF(AND(ISERROR(IF(ScheduleCompile!O96="Off",0,IF(ScheduleCompile!O96="On",1,IF(ISNUMBER(ScheduleCompile!O96),ScheduleCompile!O96/1,IF(ISTEXT(ScheduleCompile!O96),IF(OR(ISNUMBER(FIND("5F",ScheduleCompile!O96)),ISNUMBER(FIND("0F",ScheduleCompile!O96)),ISNUMBER(FIND("8F",ScheduleCompile!O96)),ISNUMBER(FIND("1F",ScheduleCompile!O96)),ISNUMBER(FIND("2F",ScheduleCompile!O96)),ISNUMBER(FIND("3F",ScheduleCompile!O96)),ISNUMBER(FIND("6F",ScheduleCompile!O96)),ISNUMBER(FIND("7F",ScheduleCompile!O96)),ISNUMBER(FIND("9F",ScheduleCompile!O96)),ISNUMBER(FIND("4F",ScheduleCompile!O96))),VALUE(LEFT(ScheduleCompile!O96,FIND("F",ScheduleCompile!O96)-1)),ScheduleCompile!O96)))))),ISTEXT(ScheduleCompile!#REF!)),"ENDTABLE",IF(ISERROR(IF(ScheduleCompile!O96="Off",0,IF(ScheduleCompile!O96="On",1,IF(ISNUMBER(ScheduleCompile!O96),ScheduleCompile!O96/1,IF(ISTEXT(ScheduleCompile!O96),IF(OR(ISNUMBER(FIND("5F",ScheduleCompile!O96)),ISNUMBER(FIND("0F",ScheduleCompile!O96)),ISNUMBER(FIND("8F",ScheduleCompile!O96)),ISNUMBER(FIND("1F",ScheduleCompile!O96)),ISNUMBER(FIND("2F",ScheduleCompile!O96)),ISNUMBER(FIND("3F",ScheduleCompile!O96)),ISNUMBER(FIND("6F",ScheduleCompile!O96)),ISNUMBER(FIND("7F",ScheduleCompile!O96)),ISNUMBER(FIND("9F",ScheduleCompile!O96)),ISNUMBER(FIND("4F",ScheduleCompile!O96))),VALUE(LEFT(ScheduleCompile!O96,FIND("F",ScheduleCompile!O96)-1)),ScheduleCompile!O96)))))),"",IF(ScheduleCompile!O96="Off",0,IF(ScheduleCompile!O96="On",1,IF(ISNUMBER(ScheduleCompile!O96),ScheduleCompile!O96/1,IF(ISTEXT(ScheduleCompile!O96),IF(OR(ISNUMBER(FIND("5F",ScheduleCompile!O96)),ISNUMBER(FIND("0F",ScheduleCompile!O96)),ISNUMBER(FIND("8F",ScheduleCompile!O96)),ISNUMBER(FIND("1F",ScheduleCompile!O96)),ISNUMBER(FIND("2F",ScheduleCompile!O96)),ISNUMBER(FIND("3F",ScheduleCompile!O96)),ISNUMBER(FIND("6F",ScheduleCompile!O96)),ISNUMBER(FIND("7F",ScheduleCompile!O96)),ISNUMBER(FIND("9F",ScheduleCompile!O96)),ISNUMBER(FIND("4F",ScheduleCompile!O96))),VALUE(LEFT(ScheduleCompile!O96,FIND("F",ScheduleCompile!O96)-1)),ScheduleCompile!O96)))))))</f>
        <v>0.51</v>
      </c>
      <c r="U103" s="1">
        <f>IF(AND(ISERROR(IF(ScheduleCompile!P96="Off",0,IF(ScheduleCompile!P96="On",1,IF(ISNUMBER(ScheduleCompile!P96),ScheduleCompile!P96/1,IF(ISTEXT(ScheduleCompile!P96),IF(OR(ISNUMBER(FIND("5F",ScheduleCompile!P96)),ISNUMBER(FIND("0F",ScheduleCompile!P96)),ISNUMBER(FIND("8F",ScheduleCompile!P96)),ISNUMBER(FIND("1F",ScheduleCompile!P96)),ISNUMBER(FIND("2F",ScheduleCompile!P96)),ISNUMBER(FIND("3F",ScheduleCompile!P96)),ISNUMBER(FIND("6F",ScheduleCompile!P96)),ISNUMBER(FIND("7F",ScheduleCompile!P96)),ISNUMBER(FIND("9F",ScheduleCompile!P96)),ISNUMBER(FIND("4F",ScheduleCompile!P96))),VALUE(LEFT(ScheduleCompile!P96,FIND("F",ScheduleCompile!P96)-1)),ScheduleCompile!P96)))))),ISTEXT(ScheduleCompile!#REF!)),"ENDTABLE",IF(ISERROR(IF(ScheduleCompile!P96="Off",0,IF(ScheduleCompile!P96="On",1,IF(ISNUMBER(ScheduleCompile!P96),ScheduleCompile!P96/1,IF(ISTEXT(ScheduleCompile!P96),IF(OR(ISNUMBER(FIND("5F",ScheduleCompile!P96)),ISNUMBER(FIND("0F",ScheduleCompile!P96)),ISNUMBER(FIND("8F",ScheduleCompile!P96)),ISNUMBER(FIND("1F",ScheduleCompile!P96)),ISNUMBER(FIND("2F",ScheduleCompile!P96)),ISNUMBER(FIND("3F",ScheduleCompile!P96)),ISNUMBER(FIND("6F",ScheduleCompile!P96)),ISNUMBER(FIND("7F",ScheduleCompile!P96)),ISNUMBER(FIND("9F",ScheduleCompile!P96)),ISNUMBER(FIND("4F",ScheduleCompile!P96))),VALUE(LEFT(ScheduleCompile!P96,FIND("F",ScheduleCompile!P96)-1)),ScheduleCompile!P96)))))),"",IF(ScheduleCompile!P96="Off",0,IF(ScheduleCompile!P96="On",1,IF(ISNUMBER(ScheduleCompile!P96),ScheduleCompile!P96/1,IF(ISTEXT(ScheduleCompile!P96),IF(OR(ISNUMBER(FIND("5F",ScheduleCompile!P96)),ISNUMBER(FIND("0F",ScheduleCompile!P96)),ISNUMBER(FIND("8F",ScheduleCompile!P96)),ISNUMBER(FIND("1F",ScheduleCompile!P96)),ISNUMBER(FIND("2F",ScheduleCompile!P96)),ISNUMBER(FIND("3F",ScheduleCompile!P96)),ISNUMBER(FIND("6F",ScheduleCompile!P96)),ISNUMBER(FIND("7F",ScheduleCompile!P96)),ISNUMBER(FIND("9F",ScheduleCompile!P96)),ISNUMBER(FIND("4F",ScheduleCompile!P96))),VALUE(LEFT(ScheduleCompile!P96,FIND("F",ScheduleCompile!P96)-1)),ScheduleCompile!P96)))))))</f>
        <v>0.51</v>
      </c>
      <c r="V103" s="1">
        <f>IF(AND(ISERROR(IF(ScheduleCompile!Q96="Off",0,IF(ScheduleCompile!Q96="On",1,IF(ISNUMBER(ScheduleCompile!Q96),ScheduleCompile!Q96/1,IF(ISTEXT(ScheduleCompile!Q96),IF(OR(ISNUMBER(FIND("5F",ScheduleCompile!Q96)),ISNUMBER(FIND("0F",ScheduleCompile!Q96)),ISNUMBER(FIND("8F",ScheduleCompile!Q96)),ISNUMBER(FIND("1F",ScheduleCompile!Q96)),ISNUMBER(FIND("2F",ScheduleCompile!Q96)),ISNUMBER(FIND("3F",ScheduleCompile!Q96)),ISNUMBER(FIND("6F",ScheduleCompile!Q96)),ISNUMBER(FIND("7F",ScheduleCompile!Q96)),ISNUMBER(FIND("9F",ScheduleCompile!Q96)),ISNUMBER(FIND("4F",ScheduleCompile!Q96))),VALUE(LEFT(ScheduleCompile!Q96,FIND("F",ScheduleCompile!Q96)-1)),ScheduleCompile!Q96)))))),ISTEXT(ScheduleCompile!#REF!)),"ENDTABLE",IF(ISERROR(IF(ScheduleCompile!Q96="Off",0,IF(ScheduleCompile!Q96="On",1,IF(ISNUMBER(ScheduleCompile!Q96),ScheduleCompile!Q96/1,IF(ISTEXT(ScheduleCompile!Q96),IF(OR(ISNUMBER(FIND("5F",ScheduleCompile!Q96)),ISNUMBER(FIND("0F",ScheduleCompile!Q96)),ISNUMBER(FIND("8F",ScheduleCompile!Q96)),ISNUMBER(FIND("1F",ScheduleCompile!Q96)),ISNUMBER(FIND("2F",ScheduleCompile!Q96)),ISNUMBER(FIND("3F",ScheduleCompile!Q96)),ISNUMBER(FIND("6F",ScheduleCompile!Q96)),ISNUMBER(FIND("7F",ScheduleCompile!Q96)),ISNUMBER(FIND("9F",ScheduleCompile!Q96)),ISNUMBER(FIND("4F",ScheduleCompile!Q96))),VALUE(LEFT(ScheduleCompile!Q96,FIND("F",ScheduleCompile!Q96)-1)),ScheduleCompile!Q96)))))),"",IF(ScheduleCompile!Q96="Off",0,IF(ScheduleCompile!Q96="On",1,IF(ISNUMBER(ScheduleCompile!Q96),ScheduleCompile!Q96/1,IF(ISTEXT(ScheduleCompile!Q96),IF(OR(ISNUMBER(FIND("5F",ScheduleCompile!Q96)),ISNUMBER(FIND("0F",ScheduleCompile!Q96)),ISNUMBER(FIND("8F",ScheduleCompile!Q96)),ISNUMBER(FIND("1F",ScheduleCompile!Q96)),ISNUMBER(FIND("2F",ScheduleCompile!Q96)),ISNUMBER(FIND("3F",ScheduleCompile!Q96)),ISNUMBER(FIND("6F",ScheduleCompile!Q96)),ISNUMBER(FIND("7F",ScheduleCompile!Q96)),ISNUMBER(FIND("9F",ScheduleCompile!Q96)),ISNUMBER(FIND("4F",ScheduleCompile!Q96))),VALUE(LEFT(ScheduleCompile!Q96,FIND("F",ScheduleCompile!Q96)-1)),ScheduleCompile!Q96)))))))</f>
        <v>0.51</v>
      </c>
      <c r="W103" s="1">
        <f>IF(AND(ISERROR(IF(ScheduleCompile!R96="Off",0,IF(ScheduleCompile!R96="On",1,IF(ISNUMBER(ScheduleCompile!R96),ScheduleCompile!R96/1,IF(ISTEXT(ScheduleCompile!R96),IF(OR(ISNUMBER(FIND("5F",ScheduleCompile!R96)),ISNUMBER(FIND("0F",ScheduleCompile!R96)),ISNUMBER(FIND("8F",ScheduleCompile!R96)),ISNUMBER(FIND("1F",ScheduleCompile!R96)),ISNUMBER(FIND("2F",ScheduleCompile!R96)),ISNUMBER(FIND("3F",ScheduleCompile!R96)),ISNUMBER(FIND("6F",ScheduleCompile!R96)),ISNUMBER(FIND("7F",ScheduleCompile!R96)),ISNUMBER(FIND("9F",ScheduleCompile!R96)),ISNUMBER(FIND("4F",ScheduleCompile!R96))),VALUE(LEFT(ScheduleCompile!R96,FIND("F",ScheduleCompile!R96)-1)),ScheduleCompile!R96)))))),ISTEXT(ScheduleCompile!#REF!)),"ENDTABLE",IF(ISERROR(IF(ScheduleCompile!R96="Off",0,IF(ScheduleCompile!R96="On",1,IF(ISNUMBER(ScheduleCompile!R96),ScheduleCompile!R96/1,IF(ISTEXT(ScheduleCompile!R96),IF(OR(ISNUMBER(FIND("5F",ScheduleCompile!R96)),ISNUMBER(FIND("0F",ScheduleCompile!R96)),ISNUMBER(FIND("8F",ScheduleCompile!R96)),ISNUMBER(FIND("1F",ScheduleCompile!R96)),ISNUMBER(FIND("2F",ScheduleCompile!R96)),ISNUMBER(FIND("3F",ScheduleCompile!R96)),ISNUMBER(FIND("6F",ScheduleCompile!R96)),ISNUMBER(FIND("7F",ScheduleCompile!R96)),ISNUMBER(FIND("9F",ScheduleCompile!R96)),ISNUMBER(FIND("4F",ScheduleCompile!R96))),VALUE(LEFT(ScheduleCompile!R96,FIND("F",ScheduleCompile!R96)-1)),ScheduleCompile!R96)))))),"",IF(ScheduleCompile!R96="Off",0,IF(ScheduleCompile!R96="On",1,IF(ISNUMBER(ScheduleCompile!R96),ScheduleCompile!R96/1,IF(ISTEXT(ScheduleCompile!R96),IF(OR(ISNUMBER(FIND("5F",ScheduleCompile!R96)),ISNUMBER(FIND("0F",ScheduleCompile!R96)),ISNUMBER(FIND("8F",ScheduleCompile!R96)),ISNUMBER(FIND("1F",ScheduleCompile!R96)),ISNUMBER(FIND("2F",ScheduleCompile!R96)),ISNUMBER(FIND("3F",ScheduleCompile!R96)),ISNUMBER(FIND("6F",ScheduleCompile!R96)),ISNUMBER(FIND("7F",ScheduleCompile!R96)),ISNUMBER(FIND("9F",ScheduleCompile!R96)),ISNUMBER(FIND("4F",ScheduleCompile!R96))),VALUE(LEFT(ScheduleCompile!R96,FIND("F",ScheduleCompile!R96)-1)),ScheduleCompile!R96)))))))</f>
        <v>0.51</v>
      </c>
      <c r="X103" s="1">
        <f>IF(AND(ISERROR(IF(ScheduleCompile!S96="Off",0,IF(ScheduleCompile!S96="On",1,IF(ISNUMBER(ScheduleCompile!S96),ScheduleCompile!S96/1,IF(ISTEXT(ScheduleCompile!S96),IF(OR(ISNUMBER(FIND("5F",ScheduleCompile!S96)),ISNUMBER(FIND("0F",ScheduleCompile!S96)),ISNUMBER(FIND("8F",ScheduleCompile!S96)),ISNUMBER(FIND("1F",ScheduleCompile!S96)),ISNUMBER(FIND("2F",ScheduleCompile!S96)),ISNUMBER(FIND("3F",ScheduleCompile!S96)),ISNUMBER(FIND("6F",ScheduleCompile!S96)),ISNUMBER(FIND("7F",ScheduleCompile!S96)),ISNUMBER(FIND("9F",ScheduleCompile!S96)),ISNUMBER(FIND("4F",ScheduleCompile!S96))),VALUE(LEFT(ScheduleCompile!S96,FIND("F",ScheduleCompile!S96)-1)),ScheduleCompile!S96)))))),ISTEXT(ScheduleCompile!#REF!)),"ENDTABLE",IF(ISERROR(IF(ScheduleCompile!S96="Off",0,IF(ScheduleCompile!S96="On",1,IF(ISNUMBER(ScheduleCompile!S96),ScheduleCompile!S96/1,IF(ISTEXT(ScheduleCompile!S96),IF(OR(ISNUMBER(FIND("5F",ScheduleCompile!S96)),ISNUMBER(FIND("0F",ScheduleCompile!S96)),ISNUMBER(FIND("8F",ScheduleCompile!S96)),ISNUMBER(FIND("1F",ScheduleCompile!S96)),ISNUMBER(FIND("2F",ScheduleCompile!S96)),ISNUMBER(FIND("3F",ScheduleCompile!S96)),ISNUMBER(FIND("6F",ScheduleCompile!S96)),ISNUMBER(FIND("7F",ScheduleCompile!S96)),ISNUMBER(FIND("9F",ScheduleCompile!S96)),ISNUMBER(FIND("4F",ScheduleCompile!S96))),VALUE(LEFT(ScheduleCompile!S96,FIND("F",ScheduleCompile!S96)-1)),ScheduleCompile!S96)))))),"",IF(ScheduleCompile!S96="Off",0,IF(ScheduleCompile!S96="On",1,IF(ISNUMBER(ScheduleCompile!S96),ScheduleCompile!S96/1,IF(ISTEXT(ScheduleCompile!S96),IF(OR(ISNUMBER(FIND("5F",ScheduleCompile!S96)),ISNUMBER(FIND("0F",ScheduleCompile!S96)),ISNUMBER(FIND("8F",ScheduleCompile!S96)),ISNUMBER(FIND("1F",ScheduleCompile!S96)),ISNUMBER(FIND("2F",ScheduleCompile!S96)),ISNUMBER(FIND("3F",ScheduleCompile!S96)),ISNUMBER(FIND("6F",ScheduleCompile!S96)),ISNUMBER(FIND("7F",ScheduleCompile!S96)),ISNUMBER(FIND("9F",ScheduleCompile!S96)),ISNUMBER(FIND("4F",ScheduleCompile!S96))),VALUE(LEFT(ScheduleCompile!S96,FIND("F",ScheduleCompile!S96)-1)),ScheduleCompile!S96)))))))</f>
        <v>0.25</v>
      </c>
      <c r="Y103" s="1">
        <f>IF(AND(ISERROR(IF(ScheduleCompile!T96="Off",0,IF(ScheduleCompile!T96="On",1,IF(ISNUMBER(ScheduleCompile!T96),ScheduleCompile!T96/1,IF(ISTEXT(ScheduleCompile!T96),IF(OR(ISNUMBER(FIND("5F",ScheduleCompile!T96)),ISNUMBER(FIND("0F",ScheduleCompile!T96)),ISNUMBER(FIND("8F",ScheduleCompile!T96)),ISNUMBER(FIND("1F",ScheduleCompile!T96)),ISNUMBER(FIND("2F",ScheduleCompile!T96)),ISNUMBER(FIND("3F",ScheduleCompile!T96)),ISNUMBER(FIND("6F",ScheduleCompile!T96)),ISNUMBER(FIND("7F",ScheduleCompile!T96)),ISNUMBER(FIND("9F",ScheduleCompile!T96)),ISNUMBER(FIND("4F",ScheduleCompile!T96))),VALUE(LEFT(ScheduleCompile!T96,FIND("F",ScheduleCompile!T96)-1)),ScheduleCompile!T96)))))),ISTEXT(ScheduleCompile!#REF!)),"ENDTABLE",IF(ISERROR(IF(ScheduleCompile!T96="Off",0,IF(ScheduleCompile!T96="On",1,IF(ISNUMBER(ScheduleCompile!T96),ScheduleCompile!T96/1,IF(ISTEXT(ScheduleCompile!T96),IF(OR(ISNUMBER(FIND("5F",ScheduleCompile!T96)),ISNUMBER(FIND("0F",ScheduleCompile!T96)),ISNUMBER(FIND("8F",ScheduleCompile!T96)),ISNUMBER(FIND("1F",ScheduleCompile!T96)),ISNUMBER(FIND("2F",ScheduleCompile!T96)),ISNUMBER(FIND("3F",ScheduleCompile!T96)),ISNUMBER(FIND("6F",ScheduleCompile!T96)),ISNUMBER(FIND("7F",ScheduleCompile!T96)),ISNUMBER(FIND("9F",ScheduleCompile!T96)),ISNUMBER(FIND("4F",ScheduleCompile!T96))),VALUE(LEFT(ScheduleCompile!T96,FIND("F",ScheduleCompile!T96)-1)),ScheduleCompile!T96)))))),"",IF(ScheduleCompile!T96="Off",0,IF(ScheduleCompile!T96="On",1,IF(ISNUMBER(ScheduleCompile!T96),ScheduleCompile!T96/1,IF(ISTEXT(ScheduleCompile!T96),IF(OR(ISNUMBER(FIND("5F",ScheduleCompile!T96)),ISNUMBER(FIND("0F",ScheduleCompile!T96)),ISNUMBER(FIND("8F",ScheduleCompile!T96)),ISNUMBER(FIND("1F",ScheduleCompile!T96)),ISNUMBER(FIND("2F",ScheduleCompile!T96)),ISNUMBER(FIND("3F",ScheduleCompile!T96)),ISNUMBER(FIND("6F",ScheduleCompile!T96)),ISNUMBER(FIND("7F",ScheduleCompile!T96)),ISNUMBER(FIND("9F",ScheduleCompile!T96)),ISNUMBER(FIND("4F",ScheduleCompile!T96))),VALUE(LEFT(ScheduleCompile!T96,FIND("F",ScheduleCompile!T96)-1)),ScheduleCompile!T96)))))))</f>
        <v>0.02</v>
      </c>
      <c r="Z103" s="1">
        <f>IF(AND(ISERROR(IF(ScheduleCompile!U96="Off",0,IF(ScheduleCompile!U96="On",1,IF(ISNUMBER(ScheduleCompile!U96),ScheduleCompile!U96/1,IF(ISTEXT(ScheduleCompile!U96),IF(OR(ISNUMBER(FIND("5F",ScheduleCompile!U96)),ISNUMBER(FIND("0F",ScheduleCompile!U96)),ISNUMBER(FIND("8F",ScheduleCompile!U96)),ISNUMBER(FIND("1F",ScheduleCompile!U96)),ISNUMBER(FIND("2F",ScheduleCompile!U96)),ISNUMBER(FIND("3F",ScheduleCompile!U96)),ISNUMBER(FIND("6F",ScheduleCompile!U96)),ISNUMBER(FIND("7F",ScheduleCompile!U96)),ISNUMBER(FIND("9F",ScheduleCompile!U96)),ISNUMBER(FIND("4F",ScheduleCompile!U96))),VALUE(LEFT(ScheduleCompile!U96,FIND("F",ScheduleCompile!U96)-1)),ScheduleCompile!U96)))))),ISTEXT(ScheduleCompile!#REF!)),"ENDTABLE",IF(ISERROR(IF(ScheduleCompile!U96="Off",0,IF(ScheduleCompile!U96="On",1,IF(ISNUMBER(ScheduleCompile!U96),ScheduleCompile!U96/1,IF(ISTEXT(ScheduleCompile!U96),IF(OR(ISNUMBER(FIND("5F",ScheduleCompile!U96)),ISNUMBER(FIND("0F",ScheduleCompile!U96)),ISNUMBER(FIND("8F",ScheduleCompile!U96)),ISNUMBER(FIND("1F",ScheduleCompile!U96)),ISNUMBER(FIND("2F",ScheduleCompile!U96)),ISNUMBER(FIND("3F",ScheduleCompile!U96)),ISNUMBER(FIND("6F",ScheduleCompile!U96)),ISNUMBER(FIND("7F",ScheduleCompile!U96)),ISNUMBER(FIND("9F",ScheduleCompile!U96)),ISNUMBER(FIND("4F",ScheduleCompile!U96))),VALUE(LEFT(ScheduleCompile!U96,FIND("F",ScheduleCompile!U96)-1)),ScheduleCompile!U96)))))),"",IF(ScheduleCompile!U96="Off",0,IF(ScheduleCompile!U96="On",1,IF(ISNUMBER(ScheduleCompile!U96),ScheduleCompile!U96/1,IF(ISTEXT(ScheduleCompile!U96),IF(OR(ISNUMBER(FIND("5F",ScheduleCompile!U96)),ISNUMBER(FIND("0F",ScheduleCompile!U96)),ISNUMBER(FIND("8F",ScheduleCompile!U96)),ISNUMBER(FIND("1F",ScheduleCompile!U96)),ISNUMBER(FIND("2F",ScheduleCompile!U96)),ISNUMBER(FIND("3F",ScheduleCompile!U96)),ISNUMBER(FIND("6F",ScheduleCompile!U96)),ISNUMBER(FIND("7F",ScheduleCompile!U96)),ISNUMBER(FIND("9F",ScheduleCompile!U96)),ISNUMBER(FIND("4F",ScheduleCompile!U96))),VALUE(LEFT(ScheduleCompile!U96,FIND("F",ScheduleCompile!U96)-1)),ScheduleCompile!U96)))))))</f>
        <v>0</v>
      </c>
      <c r="AA103" s="1">
        <f>IF(AND(ISERROR(IF(ScheduleCompile!V96="Off",0,IF(ScheduleCompile!V96="On",1,IF(ISNUMBER(ScheduleCompile!V96),ScheduleCompile!V96/1,IF(ISTEXT(ScheduleCompile!V96),IF(OR(ISNUMBER(FIND("5F",ScheduleCompile!V96)),ISNUMBER(FIND("0F",ScheduleCompile!V96)),ISNUMBER(FIND("8F",ScheduleCompile!V96)),ISNUMBER(FIND("1F",ScheduleCompile!V96)),ISNUMBER(FIND("2F",ScheduleCompile!V96)),ISNUMBER(FIND("3F",ScheduleCompile!V96)),ISNUMBER(FIND("6F",ScheduleCompile!V96)),ISNUMBER(FIND("7F",ScheduleCompile!V96)),ISNUMBER(FIND("9F",ScheduleCompile!V96)),ISNUMBER(FIND("4F",ScheduleCompile!V96))),VALUE(LEFT(ScheduleCompile!V96,FIND("F",ScheduleCompile!V96)-1)),ScheduleCompile!V96)))))),ISTEXT(ScheduleCompile!#REF!)),"ENDTABLE",IF(ISERROR(IF(ScheduleCompile!V96="Off",0,IF(ScheduleCompile!V96="On",1,IF(ISNUMBER(ScheduleCompile!V96),ScheduleCompile!V96/1,IF(ISTEXT(ScheduleCompile!V96),IF(OR(ISNUMBER(FIND("5F",ScheduleCompile!V96)),ISNUMBER(FIND("0F",ScheduleCompile!V96)),ISNUMBER(FIND("8F",ScheduleCompile!V96)),ISNUMBER(FIND("1F",ScheduleCompile!V96)),ISNUMBER(FIND("2F",ScheduleCompile!V96)),ISNUMBER(FIND("3F",ScheduleCompile!V96)),ISNUMBER(FIND("6F",ScheduleCompile!V96)),ISNUMBER(FIND("7F",ScheduleCompile!V96)),ISNUMBER(FIND("9F",ScheduleCompile!V96)),ISNUMBER(FIND("4F",ScheduleCompile!V96))),VALUE(LEFT(ScheduleCompile!V96,FIND("F",ScheduleCompile!V96)-1)),ScheduleCompile!V96)))))),"",IF(ScheduleCompile!V96="Off",0,IF(ScheduleCompile!V96="On",1,IF(ISNUMBER(ScheduleCompile!V96),ScheduleCompile!V96/1,IF(ISTEXT(ScheduleCompile!V96),IF(OR(ISNUMBER(FIND("5F",ScheduleCompile!V96)),ISNUMBER(FIND("0F",ScheduleCompile!V96)),ISNUMBER(FIND("8F",ScheduleCompile!V96)),ISNUMBER(FIND("1F",ScheduleCompile!V96)),ISNUMBER(FIND("2F",ScheduleCompile!V96)),ISNUMBER(FIND("3F",ScheduleCompile!V96)),ISNUMBER(FIND("6F",ScheduleCompile!V96)),ISNUMBER(FIND("7F",ScheduleCompile!V96)),ISNUMBER(FIND("9F",ScheduleCompile!V96)),ISNUMBER(FIND("4F",ScheduleCompile!V96))),VALUE(LEFT(ScheduleCompile!V96,FIND("F",ScheduleCompile!V96)-1)),ScheduleCompile!V96)))))))</f>
        <v>0</v>
      </c>
      <c r="AB103" s="1">
        <f>IF(AND(ISERROR(IF(ScheduleCompile!W96="Off",0,IF(ScheduleCompile!W96="On",1,IF(ISNUMBER(ScheduleCompile!W96),ScheduleCompile!W96/1,IF(ISTEXT(ScheduleCompile!W96),IF(OR(ISNUMBER(FIND("5F",ScheduleCompile!W96)),ISNUMBER(FIND("0F",ScheduleCompile!W96)),ISNUMBER(FIND("8F",ScheduleCompile!W96)),ISNUMBER(FIND("1F",ScheduleCompile!W96)),ISNUMBER(FIND("2F",ScheduleCompile!W96)),ISNUMBER(FIND("3F",ScheduleCompile!W96)),ISNUMBER(FIND("6F",ScheduleCompile!W96)),ISNUMBER(FIND("7F",ScheduleCompile!W96)),ISNUMBER(FIND("9F",ScheduleCompile!W96)),ISNUMBER(FIND("4F",ScheduleCompile!W96))),VALUE(LEFT(ScheduleCompile!W96,FIND("F",ScheduleCompile!W96)-1)),ScheduleCompile!W96)))))),ISTEXT(ScheduleCompile!#REF!)),"ENDTABLE",IF(ISERROR(IF(ScheduleCompile!W96="Off",0,IF(ScheduleCompile!W96="On",1,IF(ISNUMBER(ScheduleCompile!W96),ScheduleCompile!W96/1,IF(ISTEXT(ScheduleCompile!W96),IF(OR(ISNUMBER(FIND("5F",ScheduleCompile!W96)),ISNUMBER(FIND("0F",ScheduleCompile!W96)),ISNUMBER(FIND("8F",ScheduleCompile!W96)),ISNUMBER(FIND("1F",ScheduleCompile!W96)),ISNUMBER(FIND("2F",ScheduleCompile!W96)),ISNUMBER(FIND("3F",ScheduleCompile!W96)),ISNUMBER(FIND("6F",ScheduleCompile!W96)),ISNUMBER(FIND("7F",ScheduleCompile!W96)),ISNUMBER(FIND("9F",ScheduleCompile!W96)),ISNUMBER(FIND("4F",ScheduleCompile!W96))),VALUE(LEFT(ScheduleCompile!W96,FIND("F",ScheduleCompile!W96)-1)),ScheduleCompile!W96)))))),"",IF(ScheduleCompile!W96="Off",0,IF(ScheduleCompile!W96="On",1,IF(ISNUMBER(ScheduleCompile!W96),ScheduleCompile!W96/1,IF(ISTEXT(ScheduleCompile!W96),IF(OR(ISNUMBER(FIND("5F",ScheduleCompile!W96)),ISNUMBER(FIND("0F",ScheduleCompile!W96)),ISNUMBER(FIND("8F",ScheduleCompile!W96)),ISNUMBER(FIND("1F",ScheduleCompile!W96)),ISNUMBER(FIND("2F",ScheduleCompile!W96)),ISNUMBER(FIND("3F",ScheduleCompile!W96)),ISNUMBER(FIND("6F",ScheduleCompile!W96)),ISNUMBER(FIND("7F",ScheduleCompile!W96)),ISNUMBER(FIND("9F",ScheduleCompile!W96)),ISNUMBER(FIND("4F",ScheduleCompile!W96))),VALUE(LEFT(ScheduleCompile!W96,FIND("F",ScheduleCompile!W96)-1)),ScheduleCompile!W96)))))))</f>
        <v>0</v>
      </c>
      <c r="AC103" s="1">
        <f>IF(AND(ISERROR(IF(ScheduleCompile!X96="Off",0,IF(ScheduleCompile!X96="On",1,IF(ISNUMBER(ScheduleCompile!X96),ScheduleCompile!X96/1,IF(ISTEXT(ScheduleCompile!X96),IF(OR(ISNUMBER(FIND("5F",ScheduleCompile!X96)),ISNUMBER(FIND("0F",ScheduleCompile!X96)),ISNUMBER(FIND("8F",ScheduleCompile!X96)),ISNUMBER(FIND("1F",ScheduleCompile!X96)),ISNUMBER(FIND("2F",ScheduleCompile!X96)),ISNUMBER(FIND("3F",ScheduleCompile!X96)),ISNUMBER(FIND("6F",ScheduleCompile!X96)),ISNUMBER(FIND("7F",ScheduleCompile!X96)),ISNUMBER(FIND("9F",ScheduleCompile!X96)),ISNUMBER(FIND("4F",ScheduleCompile!X96))),VALUE(LEFT(ScheduleCompile!X96,FIND("F",ScheduleCompile!X96)-1)),ScheduleCompile!X96)))))),ISTEXT(ScheduleCompile!#REF!)),"ENDTABLE",IF(ISERROR(IF(ScheduleCompile!X96="Off",0,IF(ScheduleCompile!X96="On",1,IF(ISNUMBER(ScheduleCompile!X96),ScheduleCompile!X96/1,IF(ISTEXT(ScheduleCompile!X96),IF(OR(ISNUMBER(FIND("5F",ScheduleCompile!X96)),ISNUMBER(FIND("0F",ScheduleCompile!X96)),ISNUMBER(FIND("8F",ScheduleCompile!X96)),ISNUMBER(FIND("1F",ScheduleCompile!X96)),ISNUMBER(FIND("2F",ScheduleCompile!X96)),ISNUMBER(FIND("3F",ScheduleCompile!X96)),ISNUMBER(FIND("6F",ScheduleCompile!X96)),ISNUMBER(FIND("7F",ScheduleCompile!X96)),ISNUMBER(FIND("9F",ScheduleCompile!X96)),ISNUMBER(FIND("4F",ScheduleCompile!X96))),VALUE(LEFT(ScheduleCompile!X96,FIND("F",ScheduleCompile!X96)-1)),ScheduleCompile!X96)))))),"",IF(ScheduleCompile!X96="Off",0,IF(ScheduleCompile!X96="On",1,IF(ISNUMBER(ScheduleCompile!X96),ScheduleCompile!X96/1,IF(ISTEXT(ScheduleCompile!X96),IF(OR(ISNUMBER(FIND("5F",ScheduleCompile!X96)),ISNUMBER(FIND("0F",ScheduleCompile!X96)),ISNUMBER(FIND("8F",ScheduleCompile!X96)),ISNUMBER(FIND("1F",ScheduleCompile!X96)),ISNUMBER(FIND("2F",ScheduleCompile!X96)),ISNUMBER(FIND("3F",ScheduleCompile!X96)),ISNUMBER(FIND("6F",ScheduleCompile!X96)),ISNUMBER(FIND("7F",ScheduleCompile!X96)),ISNUMBER(FIND("9F",ScheduleCompile!X96)),ISNUMBER(FIND("4F",ScheduleCompile!X96))),VALUE(LEFT(ScheduleCompile!X96,FIND("F",ScheduleCompile!X96)-1)),ScheduleCompile!X96)))))))</f>
        <v>0</v>
      </c>
      <c r="AD103" s="1">
        <f>IF(AND(ISERROR(IF(ScheduleCompile!Y96="Off",0,IF(ScheduleCompile!Y96="On",1,IF(ISNUMBER(ScheduleCompile!Y96),ScheduleCompile!Y96/1,IF(ISTEXT(ScheduleCompile!Y96),IF(OR(ISNUMBER(FIND("5F",ScheduleCompile!Y96)),ISNUMBER(FIND("0F",ScheduleCompile!Y96)),ISNUMBER(FIND("8F",ScheduleCompile!Y96)),ISNUMBER(FIND("1F",ScheduleCompile!Y96)),ISNUMBER(FIND("2F",ScheduleCompile!Y96)),ISNUMBER(FIND("3F",ScheduleCompile!Y96)),ISNUMBER(FIND("6F",ScheduleCompile!Y96)),ISNUMBER(FIND("7F",ScheduleCompile!Y96)),ISNUMBER(FIND("9F",ScheduleCompile!Y96)),ISNUMBER(FIND("4F",ScheduleCompile!Y96))),VALUE(LEFT(ScheduleCompile!Y96,FIND("F",ScheduleCompile!Y96)-1)),ScheduleCompile!Y96)))))),ISTEXT(ScheduleCompile!#REF!)),"ENDTABLE",IF(ISERROR(IF(ScheduleCompile!Y96="Off",0,IF(ScheduleCompile!Y96="On",1,IF(ISNUMBER(ScheduleCompile!Y96),ScheduleCompile!Y96/1,IF(ISTEXT(ScheduleCompile!Y96),IF(OR(ISNUMBER(FIND("5F",ScheduleCompile!Y96)),ISNUMBER(FIND("0F",ScheduleCompile!Y96)),ISNUMBER(FIND("8F",ScheduleCompile!Y96)),ISNUMBER(FIND("1F",ScheduleCompile!Y96)),ISNUMBER(FIND("2F",ScheduleCompile!Y96)),ISNUMBER(FIND("3F",ScheduleCompile!Y96)),ISNUMBER(FIND("6F",ScheduleCompile!Y96)),ISNUMBER(FIND("7F",ScheduleCompile!Y96)),ISNUMBER(FIND("9F",ScheduleCompile!Y96)),ISNUMBER(FIND("4F",ScheduleCompile!Y96))),VALUE(LEFT(ScheduleCompile!Y96,FIND("F",ScheduleCompile!Y96)-1)),ScheduleCompile!Y96)))))),"",IF(ScheduleCompile!Y96="Off",0,IF(ScheduleCompile!Y96="On",1,IF(ISNUMBER(ScheduleCompile!Y96),ScheduleCompile!Y96/1,IF(ISTEXT(ScheduleCompile!Y96),IF(OR(ISNUMBER(FIND("5F",ScheduleCompile!Y96)),ISNUMBER(FIND("0F",ScheduleCompile!Y96)),ISNUMBER(FIND("8F",ScheduleCompile!Y96)),ISNUMBER(FIND("1F",ScheduleCompile!Y96)),ISNUMBER(FIND("2F",ScheduleCompile!Y96)),ISNUMBER(FIND("3F",ScheduleCompile!Y96)),ISNUMBER(FIND("6F",ScheduleCompile!Y96)),ISNUMBER(FIND("7F",ScheduleCompile!Y96)),ISNUMBER(FIND("9F",ScheduleCompile!Y96)),ISNUMBER(FIND("4F",ScheduleCompile!Y96))),VALUE(LEFT(ScheduleCompile!Y96,FIND("F",ScheduleCompile!Y96)-1)),ScheduleCompile!Y96)))))))</f>
        <v>0</v>
      </c>
    </row>
    <row r="104" spans="1:30" x14ac:dyDescent="0.25">
      <c r="A104" t="str">
        <f t="shared" si="4"/>
        <v>SchDay "HealthElevatorSun"  Type = "Fraction" Hr = (0, 0, 0, 0, 0, 0, 0, 0, 0.02, 0.02, 0.02, 0.02, 0.02, 0.02, 0.02, 0.02, 0, 0, 0, 0, 0, 0, 0, 0) ..</v>
      </c>
      <c r="B104" s="1" t="s">
        <v>623</v>
      </c>
      <c r="C104" t="str">
        <f t="shared" si="5"/>
        <v xml:space="preserve">SchDay "HealthElevatorSun"  Type = "Fraction" Hr = </v>
      </c>
      <c r="D104" t="str">
        <f t="shared" si="6"/>
        <v>(0, 0, 0, 0, 0, 0, 0, 0, 0.02, 0.02, 0.02, 0.02, 0.02, 0.02, 0.02, 0.02, 0, 0, 0, 0, 0, 0, 0, 0) ..</v>
      </c>
      <c r="E104" s="30" t="str">
        <f>ScheduleCompile!A97</f>
        <v>HealthElevatorSun</v>
      </c>
      <c r="F104" t="str">
        <f t="shared" si="7"/>
        <v>Fraction</v>
      </c>
      <c r="G104" s="1">
        <f>IF(AND(ISERROR(IF(ScheduleCompile!B97="Off",0,IF(ScheduleCompile!B97="On",1,IF(ISNUMBER(ScheduleCompile!B97),ScheduleCompile!B97/1,IF(ISTEXT(ScheduleCompile!B97),IF(OR(ISNUMBER(FIND("5F",ScheduleCompile!B97)),ISNUMBER(FIND("0F",ScheduleCompile!B97)),ISNUMBER(FIND("8F",ScheduleCompile!B97)),ISNUMBER(FIND("1F",ScheduleCompile!B97)),ISNUMBER(FIND("2F",ScheduleCompile!B97)),ISNUMBER(FIND("3F",ScheduleCompile!B97)),ISNUMBER(FIND("6F",ScheduleCompile!B97)),ISNUMBER(FIND("7F",ScheduleCompile!B97)),ISNUMBER(FIND("9F",ScheduleCompile!B97)),ISNUMBER(FIND("4F",ScheduleCompile!B97))),VALUE(LEFT(ScheduleCompile!B97,FIND("F",ScheduleCompile!B97)-1)),ScheduleCompile!B97)))))),ISTEXT(ScheduleCompile!#REF!)),"ENDTABLE",IF(ISERROR(IF(ScheduleCompile!B97="Off",0,IF(ScheduleCompile!B97="On",1,IF(ISNUMBER(ScheduleCompile!B97),ScheduleCompile!B97/1,IF(ISTEXT(ScheduleCompile!B97),IF(OR(ISNUMBER(FIND("5F",ScheduleCompile!B97)),ISNUMBER(FIND("0F",ScheduleCompile!B97)),ISNUMBER(FIND("8F",ScheduleCompile!B97)),ISNUMBER(FIND("1F",ScheduleCompile!B97)),ISNUMBER(FIND("2F",ScheduleCompile!B97)),ISNUMBER(FIND("3F",ScheduleCompile!B97)),ISNUMBER(FIND("6F",ScheduleCompile!B97)),ISNUMBER(FIND("7F",ScheduleCompile!B97)),ISNUMBER(FIND("9F",ScheduleCompile!B97)),ISNUMBER(FIND("4F",ScheduleCompile!B97))),VALUE(LEFT(ScheduleCompile!B97,FIND("F",ScheduleCompile!B97)-1)),ScheduleCompile!B97)))))),"",IF(ScheduleCompile!B97="Off",0,IF(ScheduleCompile!B97="On",1,IF(ISNUMBER(ScheduleCompile!B97),ScheduleCompile!B97/1,IF(ISTEXT(ScheduleCompile!B97),IF(OR(ISNUMBER(FIND("5F",ScheduleCompile!B97)),ISNUMBER(FIND("0F",ScheduleCompile!B97)),ISNUMBER(FIND("8F",ScheduleCompile!B97)),ISNUMBER(FIND("1F",ScheduleCompile!B97)),ISNUMBER(FIND("2F",ScheduleCompile!B97)),ISNUMBER(FIND("3F",ScheduleCompile!B97)),ISNUMBER(FIND("6F",ScheduleCompile!B97)),ISNUMBER(FIND("7F",ScheduleCompile!B97)),ISNUMBER(FIND("9F",ScheduleCompile!B97)),ISNUMBER(FIND("4F",ScheduleCompile!B97))),VALUE(LEFT(ScheduleCompile!B97,FIND("F",ScheduleCompile!B97)-1)),ScheduleCompile!B97)))))))</f>
        <v>0</v>
      </c>
      <c r="H104" s="1">
        <f>IF(AND(ISERROR(IF(ScheduleCompile!C97="Off",0,IF(ScheduleCompile!C97="On",1,IF(ISNUMBER(ScheduleCompile!C97),ScheduleCompile!C97/1,IF(ISTEXT(ScheduleCompile!C97),IF(OR(ISNUMBER(FIND("5F",ScheduleCompile!C97)),ISNUMBER(FIND("0F",ScheduleCompile!C97)),ISNUMBER(FIND("8F",ScheduleCompile!C97)),ISNUMBER(FIND("1F",ScheduleCompile!C97)),ISNUMBER(FIND("2F",ScheduleCompile!C97)),ISNUMBER(FIND("3F",ScheduleCompile!C97)),ISNUMBER(FIND("6F",ScheduleCompile!C97)),ISNUMBER(FIND("7F",ScheduleCompile!C97)),ISNUMBER(FIND("9F",ScheduleCompile!C97)),ISNUMBER(FIND("4F",ScheduleCompile!C97))),VALUE(LEFT(ScheduleCompile!C97,FIND("F",ScheduleCompile!C97)-1)),ScheduleCompile!C97)))))),ISTEXT(ScheduleCompile!#REF!)),"ENDTABLE",IF(ISERROR(IF(ScheduleCompile!C97="Off",0,IF(ScheduleCompile!C97="On",1,IF(ISNUMBER(ScheduleCompile!C97),ScheduleCompile!C97/1,IF(ISTEXT(ScheduleCompile!C97),IF(OR(ISNUMBER(FIND("5F",ScheduleCompile!C97)),ISNUMBER(FIND("0F",ScheduleCompile!C97)),ISNUMBER(FIND("8F",ScheduleCompile!C97)),ISNUMBER(FIND("1F",ScheduleCompile!C97)),ISNUMBER(FIND("2F",ScheduleCompile!C97)),ISNUMBER(FIND("3F",ScheduleCompile!C97)),ISNUMBER(FIND("6F",ScheduleCompile!C97)),ISNUMBER(FIND("7F",ScheduleCompile!C97)),ISNUMBER(FIND("9F",ScheduleCompile!C97)),ISNUMBER(FIND("4F",ScheduleCompile!C97))),VALUE(LEFT(ScheduleCompile!C97,FIND("F",ScheduleCompile!C97)-1)),ScheduleCompile!C97)))))),"",IF(ScheduleCompile!C97="Off",0,IF(ScheduleCompile!C97="On",1,IF(ISNUMBER(ScheduleCompile!C97),ScheduleCompile!C97/1,IF(ISTEXT(ScheduleCompile!C97),IF(OR(ISNUMBER(FIND("5F",ScheduleCompile!C97)),ISNUMBER(FIND("0F",ScheduleCompile!C97)),ISNUMBER(FIND("8F",ScheduleCompile!C97)),ISNUMBER(FIND("1F",ScheduleCompile!C97)),ISNUMBER(FIND("2F",ScheduleCompile!C97)),ISNUMBER(FIND("3F",ScheduleCompile!C97)),ISNUMBER(FIND("6F",ScheduleCompile!C97)),ISNUMBER(FIND("7F",ScheduleCompile!C97)),ISNUMBER(FIND("9F",ScheduleCompile!C97)),ISNUMBER(FIND("4F",ScheduleCompile!C97))),VALUE(LEFT(ScheduleCompile!C97,FIND("F",ScheduleCompile!C97)-1)),ScheduleCompile!C97)))))))</f>
        <v>0</v>
      </c>
      <c r="I104" s="1">
        <f>IF(AND(ISERROR(IF(ScheduleCompile!D97="Off",0,IF(ScheduleCompile!D97="On",1,IF(ISNUMBER(ScheduleCompile!D97),ScheduleCompile!D97/1,IF(ISTEXT(ScheduleCompile!D97),IF(OR(ISNUMBER(FIND("5F",ScheduleCompile!D97)),ISNUMBER(FIND("0F",ScheduleCompile!D97)),ISNUMBER(FIND("8F",ScheduleCompile!D97)),ISNUMBER(FIND("1F",ScheduleCompile!D97)),ISNUMBER(FIND("2F",ScheduleCompile!D97)),ISNUMBER(FIND("3F",ScheduleCompile!D97)),ISNUMBER(FIND("6F",ScheduleCompile!D97)),ISNUMBER(FIND("7F",ScheduleCompile!D97)),ISNUMBER(FIND("9F",ScheduleCompile!D97)),ISNUMBER(FIND("4F",ScheduleCompile!D97))),VALUE(LEFT(ScheduleCompile!D97,FIND("F",ScheduleCompile!D97)-1)),ScheduleCompile!D97)))))),ISTEXT(ScheduleCompile!#REF!)),"ENDTABLE",IF(ISERROR(IF(ScheduleCompile!D97="Off",0,IF(ScheduleCompile!D97="On",1,IF(ISNUMBER(ScheduleCompile!D97),ScheduleCompile!D97/1,IF(ISTEXT(ScheduleCompile!D97),IF(OR(ISNUMBER(FIND("5F",ScheduleCompile!D97)),ISNUMBER(FIND("0F",ScheduleCompile!D97)),ISNUMBER(FIND("8F",ScheduleCompile!D97)),ISNUMBER(FIND("1F",ScheduleCompile!D97)),ISNUMBER(FIND("2F",ScheduleCompile!D97)),ISNUMBER(FIND("3F",ScheduleCompile!D97)),ISNUMBER(FIND("6F",ScheduleCompile!D97)),ISNUMBER(FIND("7F",ScheduleCompile!D97)),ISNUMBER(FIND("9F",ScheduleCompile!D97)),ISNUMBER(FIND("4F",ScheduleCompile!D97))),VALUE(LEFT(ScheduleCompile!D97,FIND("F",ScheduleCompile!D97)-1)),ScheduleCompile!D97)))))),"",IF(ScheduleCompile!D97="Off",0,IF(ScheduleCompile!D97="On",1,IF(ISNUMBER(ScheduleCompile!D97),ScheduleCompile!D97/1,IF(ISTEXT(ScheduleCompile!D97),IF(OR(ISNUMBER(FIND("5F",ScheduleCompile!D97)),ISNUMBER(FIND("0F",ScheduleCompile!D97)),ISNUMBER(FIND("8F",ScheduleCompile!D97)),ISNUMBER(FIND("1F",ScheduleCompile!D97)),ISNUMBER(FIND("2F",ScheduleCompile!D97)),ISNUMBER(FIND("3F",ScheduleCompile!D97)),ISNUMBER(FIND("6F",ScheduleCompile!D97)),ISNUMBER(FIND("7F",ScheduleCompile!D97)),ISNUMBER(FIND("9F",ScheduleCompile!D97)),ISNUMBER(FIND("4F",ScheduleCompile!D97))),VALUE(LEFT(ScheduleCompile!D97,FIND("F",ScheduleCompile!D97)-1)),ScheduleCompile!D97)))))))</f>
        <v>0</v>
      </c>
      <c r="J104" s="1">
        <f>IF(AND(ISERROR(IF(ScheduleCompile!E97="Off",0,IF(ScheduleCompile!E97="On",1,IF(ISNUMBER(ScheduleCompile!E97),ScheduleCompile!E97/1,IF(ISTEXT(ScheduleCompile!E97),IF(OR(ISNUMBER(FIND("5F",ScheduleCompile!E97)),ISNUMBER(FIND("0F",ScheduleCompile!E97)),ISNUMBER(FIND("8F",ScheduleCompile!E97)),ISNUMBER(FIND("1F",ScheduleCompile!E97)),ISNUMBER(FIND("2F",ScheduleCompile!E97)),ISNUMBER(FIND("3F",ScheduleCompile!E97)),ISNUMBER(FIND("6F",ScheduleCompile!E97)),ISNUMBER(FIND("7F",ScheduleCompile!E97)),ISNUMBER(FIND("9F",ScheduleCompile!E97)),ISNUMBER(FIND("4F",ScheduleCompile!E97))),VALUE(LEFT(ScheduleCompile!E97,FIND("F",ScheduleCompile!E97)-1)),ScheduleCompile!E97)))))),ISTEXT(ScheduleCompile!#REF!)),"ENDTABLE",IF(ISERROR(IF(ScheduleCompile!E97="Off",0,IF(ScheduleCompile!E97="On",1,IF(ISNUMBER(ScheduleCompile!E97),ScheduleCompile!E97/1,IF(ISTEXT(ScheduleCompile!E97),IF(OR(ISNUMBER(FIND("5F",ScheduleCompile!E97)),ISNUMBER(FIND("0F",ScheduleCompile!E97)),ISNUMBER(FIND("8F",ScheduleCompile!E97)),ISNUMBER(FIND("1F",ScheduleCompile!E97)),ISNUMBER(FIND("2F",ScheduleCompile!E97)),ISNUMBER(FIND("3F",ScheduleCompile!E97)),ISNUMBER(FIND("6F",ScheduleCompile!E97)),ISNUMBER(FIND("7F",ScheduleCompile!E97)),ISNUMBER(FIND("9F",ScheduleCompile!E97)),ISNUMBER(FIND("4F",ScheduleCompile!E97))),VALUE(LEFT(ScheduleCompile!E97,FIND("F",ScheduleCompile!E97)-1)),ScheduleCompile!E97)))))),"",IF(ScheduleCompile!E97="Off",0,IF(ScheduleCompile!E97="On",1,IF(ISNUMBER(ScheduleCompile!E97),ScheduleCompile!E97/1,IF(ISTEXT(ScheduleCompile!E97),IF(OR(ISNUMBER(FIND("5F",ScheduleCompile!E97)),ISNUMBER(FIND("0F",ScheduleCompile!E97)),ISNUMBER(FIND("8F",ScheduleCompile!E97)),ISNUMBER(FIND("1F",ScheduleCompile!E97)),ISNUMBER(FIND("2F",ScheduleCompile!E97)),ISNUMBER(FIND("3F",ScheduleCompile!E97)),ISNUMBER(FIND("6F",ScheduleCompile!E97)),ISNUMBER(FIND("7F",ScheduleCompile!E97)),ISNUMBER(FIND("9F",ScheduleCompile!E97)),ISNUMBER(FIND("4F",ScheduleCompile!E97))),VALUE(LEFT(ScheduleCompile!E97,FIND("F",ScheduleCompile!E97)-1)),ScheduleCompile!E97)))))))</f>
        <v>0</v>
      </c>
      <c r="K104" s="1">
        <f>IF(AND(ISERROR(IF(ScheduleCompile!F97="Off",0,IF(ScheduleCompile!F97="On",1,IF(ISNUMBER(ScheduleCompile!F97),ScheduleCompile!F97/1,IF(ISTEXT(ScheduleCompile!F97),IF(OR(ISNUMBER(FIND("5F",ScheduleCompile!F97)),ISNUMBER(FIND("0F",ScheduleCompile!F97)),ISNUMBER(FIND("8F",ScheduleCompile!F97)),ISNUMBER(FIND("1F",ScheduleCompile!F97)),ISNUMBER(FIND("2F",ScheduleCompile!F97)),ISNUMBER(FIND("3F",ScheduleCompile!F97)),ISNUMBER(FIND("6F",ScheduleCompile!F97)),ISNUMBER(FIND("7F",ScheduleCompile!F97)),ISNUMBER(FIND("9F",ScheduleCompile!F97)),ISNUMBER(FIND("4F",ScheduleCompile!F97))),VALUE(LEFT(ScheduleCompile!F97,FIND("F",ScheduleCompile!F97)-1)),ScheduleCompile!F97)))))),ISTEXT(ScheduleCompile!#REF!)),"ENDTABLE",IF(ISERROR(IF(ScheduleCompile!F97="Off",0,IF(ScheduleCompile!F97="On",1,IF(ISNUMBER(ScheduleCompile!F97),ScheduleCompile!F97/1,IF(ISTEXT(ScheduleCompile!F97),IF(OR(ISNUMBER(FIND("5F",ScheduleCompile!F97)),ISNUMBER(FIND("0F",ScheduleCompile!F97)),ISNUMBER(FIND("8F",ScheduleCompile!F97)),ISNUMBER(FIND("1F",ScheduleCompile!F97)),ISNUMBER(FIND("2F",ScheduleCompile!F97)),ISNUMBER(FIND("3F",ScheduleCompile!F97)),ISNUMBER(FIND("6F",ScheduleCompile!F97)),ISNUMBER(FIND("7F",ScheduleCompile!F97)),ISNUMBER(FIND("9F",ScheduleCompile!F97)),ISNUMBER(FIND("4F",ScheduleCompile!F97))),VALUE(LEFT(ScheduleCompile!F97,FIND("F",ScheduleCompile!F97)-1)),ScheduleCompile!F97)))))),"",IF(ScheduleCompile!F97="Off",0,IF(ScheduleCompile!F97="On",1,IF(ISNUMBER(ScheduleCompile!F97),ScheduleCompile!F97/1,IF(ISTEXT(ScheduleCompile!F97),IF(OR(ISNUMBER(FIND("5F",ScheduleCompile!F97)),ISNUMBER(FIND("0F",ScheduleCompile!F97)),ISNUMBER(FIND("8F",ScheduleCompile!F97)),ISNUMBER(FIND("1F",ScheduleCompile!F97)),ISNUMBER(FIND("2F",ScheduleCompile!F97)),ISNUMBER(FIND("3F",ScheduleCompile!F97)),ISNUMBER(FIND("6F",ScheduleCompile!F97)),ISNUMBER(FIND("7F",ScheduleCompile!F97)),ISNUMBER(FIND("9F",ScheduleCompile!F97)),ISNUMBER(FIND("4F",ScheduleCompile!F97))),VALUE(LEFT(ScheduleCompile!F97,FIND("F",ScheduleCompile!F97)-1)),ScheduleCompile!F97)))))))</f>
        <v>0</v>
      </c>
      <c r="L104" s="1">
        <f>IF(AND(ISERROR(IF(ScheduleCompile!G97="Off",0,IF(ScheduleCompile!G97="On",1,IF(ISNUMBER(ScheduleCompile!G97),ScheduleCompile!G97/1,IF(ISTEXT(ScheduleCompile!G97),IF(OR(ISNUMBER(FIND("5F",ScheduleCompile!G97)),ISNUMBER(FIND("0F",ScheduleCompile!G97)),ISNUMBER(FIND("8F",ScheduleCompile!G97)),ISNUMBER(FIND("1F",ScheduleCompile!G97)),ISNUMBER(FIND("2F",ScheduleCompile!G97)),ISNUMBER(FIND("3F",ScheduleCompile!G97)),ISNUMBER(FIND("6F",ScheduleCompile!G97)),ISNUMBER(FIND("7F",ScheduleCompile!G97)),ISNUMBER(FIND("9F",ScheduleCompile!G97)),ISNUMBER(FIND("4F",ScheduleCompile!G97))),VALUE(LEFT(ScheduleCompile!G97,FIND("F",ScheduleCompile!G97)-1)),ScheduleCompile!G97)))))),ISTEXT(ScheduleCompile!#REF!)),"ENDTABLE",IF(ISERROR(IF(ScheduleCompile!G97="Off",0,IF(ScheduleCompile!G97="On",1,IF(ISNUMBER(ScheduleCompile!G97),ScheduleCompile!G97/1,IF(ISTEXT(ScheduleCompile!G97),IF(OR(ISNUMBER(FIND("5F",ScheduleCompile!G97)),ISNUMBER(FIND("0F",ScheduleCompile!G97)),ISNUMBER(FIND("8F",ScheduleCompile!G97)),ISNUMBER(FIND("1F",ScheduleCompile!G97)),ISNUMBER(FIND("2F",ScheduleCompile!G97)),ISNUMBER(FIND("3F",ScheduleCompile!G97)),ISNUMBER(FIND("6F",ScheduleCompile!G97)),ISNUMBER(FIND("7F",ScheduleCompile!G97)),ISNUMBER(FIND("9F",ScheduleCompile!G97)),ISNUMBER(FIND("4F",ScheduleCompile!G97))),VALUE(LEFT(ScheduleCompile!G97,FIND("F",ScheduleCompile!G97)-1)),ScheduleCompile!G97)))))),"",IF(ScheduleCompile!G97="Off",0,IF(ScheduleCompile!G97="On",1,IF(ISNUMBER(ScheduleCompile!G97),ScheduleCompile!G97/1,IF(ISTEXT(ScheduleCompile!G97),IF(OR(ISNUMBER(FIND("5F",ScheduleCompile!G97)),ISNUMBER(FIND("0F",ScheduleCompile!G97)),ISNUMBER(FIND("8F",ScheduleCompile!G97)),ISNUMBER(FIND("1F",ScheduleCompile!G97)),ISNUMBER(FIND("2F",ScheduleCompile!G97)),ISNUMBER(FIND("3F",ScheduleCompile!G97)),ISNUMBER(FIND("6F",ScheduleCompile!G97)),ISNUMBER(FIND("7F",ScheduleCompile!G97)),ISNUMBER(FIND("9F",ScheduleCompile!G97)),ISNUMBER(FIND("4F",ScheduleCompile!G97))),VALUE(LEFT(ScheduleCompile!G97,FIND("F",ScheduleCompile!G97)-1)),ScheduleCompile!G97)))))))</f>
        <v>0</v>
      </c>
      <c r="M104" s="1">
        <f>IF(AND(ISERROR(IF(ScheduleCompile!H97="Off",0,IF(ScheduleCompile!H97="On",1,IF(ISNUMBER(ScheduleCompile!H97),ScheduleCompile!H97/1,IF(ISTEXT(ScheduleCompile!H97),IF(OR(ISNUMBER(FIND("5F",ScheduleCompile!H97)),ISNUMBER(FIND("0F",ScheduleCompile!H97)),ISNUMBER(FIND("8F",ScheduleCompile!H97)),ISNUMBER(FIND("1F",ScheduleCompile!H97)),ISNUMBER(FIND("2F",ScheduleCompile!H97)),ISNUMBER(FIND("3F",ScheduleCompile!H97)),ISNUMBER(FIND("6F",ScheduleCompile!H97)),ISNUMBER(FIND("7F",ScheduleCompile!H97)),ISNUMBER(FIND("9F",ScheduleCompile!H97)),ISNUMBER(FIND("4F",ScheduleCompile!H97))),VALUE(LEFT(ScheduleCompile!H97,FIND("F",ScheduleCompile!H97)-1)),ScheduleCompile!H97)))))),ISTEXT(ScheduleCompile!#REF!)),"ENDTABLE",IF(ISERROR(IF(ScheduleCompile!H97="Off",0,IF(ScheduleCompile!H97="On",1,IF(ISNUMBER(ScheduleCompile!H97),ScheduleCompile!H97/1,IF(ISTEXT(ScheduleCompile!H97),IF(OR(ISNUMBER(FIND("5F",ScheduleCompile!H97)),ISNUMBER(FIND("0F",ScheduleCompile!H97)),ISNUMBER(FIND("8F",ScheduleCompile!H97)),ISNUMBER(FIND("1F",ScheduleCompile!H97)),ISNUMBER(FIND("2F",ScheduleCompile!H97)),ISNUMBER(FIND("3F",ScheduleCompile!H97)),ISNUMBER(FIND("6F",ScheduleCompile!H97)),ISNUMBER(FIND("7F",ScheduleCompile!H97)),ISNUMBER(FIND("9F",ScheduleCompile!H97)),ISNUMBER(FIND("4F",ScheduleCompile!H97))),VALUE(LEFT(ScheduleCompile!H97,FIND("F",ScheduleCompile!H97)-1)),ScheduleCompile!H97)))))),"",IF(ScheduleCompile!H97="Off",0,IF(ScheduleCompile!H97="On",1,IF(ISNUMBER(ScheduleCompile!H97),ScheduleCompile!H97/1,IF(ISTEXT(ScheduleCompile!H97),IF(OR(ISNUMBER(FIND("5F",ScheduleCompile!H97)),ISNUMBER(FIND("0F",ScheduleCompile!H97)),ISNUMBER(FIND("8F",ScheduleCompile!H97)),ISNUMBER(FIND("1F",ScheduleCompile!H97)),ISNUMBER(FIND("2F",ScheduleCompile!H97)),ISNUMBER(FIND("3F",ScheduleCompile!H97)),ISNUMBER(FIND("6F",ScheduleCompile!H97)),ISNUMBER(FIND("7F",ScheduleCompile!H97)),ISNUMBER(FIND("9F",ScheduleCompile!H97)),ISNUMBER(FIND("4F",ScheduleCompile!H97))),VALUE(LEFT(ScheduleCompile!H97,FIND("F",ScheduleCompile!H97)-1)),ScheduleCompile!H97)))))))</f>
        <v>0</v>
      </c>
      <c r="N104" s="1">
        <f>IF(AND(ISERROR(IF(ScheduleCompile!I97="Off",0,IF(ScheduleCompile!I97="On",1,IF(ISNUMBER(ScheduleCompile!I97),ScheduleCompile!I97/1,IF(ISTEXT(ScheduleCompile!I97),IF(OR(ISNUMBER(FIND("5F",ScheduleCompile!I97)),ISNUMBER(FIND("0F",ScheduleCompile!I97)),ISNUMBER(FIND("8F",ScheduleCompile!I97)),ISNUMBER(FIND("1F",ScheduleCompile!I97)),ISNUMBER(FIND("2F",ScheduleCompile!I97)),ISNUMBER(FIND("3F",ScheduleCompile!I97)),ISNUMBER(FIND("6F",ScheduleCompile!I97)),ISNUMBER(FIND("7F",ScheduleCompile!I97)),ISNUMBER(FIND("9F",ScheduleCompile!I97)),ISNUMBER(FIND("4F",ScheduleCompile!I97))),VALUE(LEFT(ScheduleCompile!I97,FIND("F",ScheduleCompile!I97)-1)),ScheduleCompile!I97)))))),ISTEXT(ScheduleCompile!#REF!)),"ENDTABLE",IF(ISERROR(IF(ScheduleCompile!I97="Off",0,IF(ScheduleCompile!I97="On",1,IF(ISNUMBER(ScheduleCompile!I97),ScheduleCompile!I97/1,IF(ISTEXT(ScheduleCompile!I97),IF(OR(ISNUMBER(FIND("5F",ScheduleCompile!I97)),ISNUMBER(FIND("0F",ScheduleCompile!I97)),ISNUMBER(FIND("8F",ScheduleCompile!I97)),ISNUMBER(FIND("1F",ScheduleCompile!I97)),ISNUMBER(FIND("2F",ScheduleCompile!I97)),ISNUMBER(FIND("3F",ScheduleCompile!I97)),ISNUMBER(FIND("6F",ScheduleCompile!I97)),ISNUMBER(FIND("7F",ScheduleCompile!I97)),ISNUMBER(FIND("9F",ScheduleCompile!I97)),ISNUMBER(FIND("4F",ScheduleCompile!I97))),VALUE(LEFT(ScheduleCompile!I97,FIND("F",ScheduleCompile!I97)-1)),ScheduleCompile!I97)))))),"",IF(ScheduleCompile!I97="Off",0,IF(ScheduleCompile!I97="On",1,IF(ISNUMBER(ScheduleCompile!I97),ScheduleCompile!I97/1,IF(ISTEXT(ScheduleCompile!I97),IF(OR(ISNUMBER(FIND("5F",ScheduleCompile!I97)),ISNUMBER(FIND("0F",ScheduleCompile!I97)),ISNUMBER(FIND("8F",ScheduleCompile!I97)),ISNUMBER(FIND("1F",ScheduleCompile!I97)),ISNUMBER(FIND("2F",ScheduleCompile!I97)),ISNUMBER(FIND("3F",ScheduleCompile!I97)),ISNUMBER(FIND("6F",ScheduleCompile!I97)),ISNUMBER(FIND("7F",ScheduleCompile!I97)),ISNUMBER(FIND("9F",ScheduleCompile!I97)),ISNUMBER(FIND("4F",ScheduleCompile!I97))),VALUE(LEFT(ScheduleCompile!I97,FIND("F",ScheduleCompile!I97)-1)),ScheduleCompile!I97)))))))</f>
        <v>0</v>
      </c>
      <c r="O104" s="1">
        <f>IF(AND(ISERROR(IF(ScheduleCompile!J97="Off",0,IF(ScheduleCompile!J97="On",1,IF(ISNUMBER(ScheduleCompile!J97),ScheduleCompile!J97/1,IF(ISTEXT(ScheduleCompile!J97),IF(OR(ISNUMBER(FIND("5F",ScheduleCompile!J97)),ISNUMBER(FIND("0F",ScheduleCompile!J97)),ISNUMBER(FIND("8F",ScheduleCompile!J97)),ISNUMBER(FIND("1F",ScheduleCompile!J97)),ISNUMBER(FIND("2F",ScheduleCompile!J97)),ISNUMBER(FIND("3F",ScheduleCompile!J97)),ISNUMBER(FIND("6F",ScheduleCompile!J97)),ISNUMBER(FIND("7F",ScheduleCompile!J97)),ISNUMBER(FIND("9F",ScheduleCompile!J97)),ISNUMBER(FIND("4F",ScheduleCompile!J97))),VALUE(LEFT(ScheduleCompile!J97,FIND("F",ScheduleCompile!J97)-1)),ScheduleCompile!J97)))))),ISTEXT(ScheduleCompile!#REF!)),"ENDTABLE",IF(ISERROR(IF(ScheduleCompile!J97="Off",0,IF(ScheduleCompile!J97="On",1,IF(ISNUMBER(ScheduleCompile!J97),ScheduleCompile!J97/1,IF(ISTEXT(ScheduleCompile!J97),IF(OR(ISNUMBER(FIND("5F",ScheduleCompile!J97)),ISNUMBER(FIND("0F",ScheduleCompile!J97)),ISNUMBER(FIND("8F",ScheduleCompile!J97)),ISNUMBER(FIND("1F",ScheduleCompile!J97)),ISNUMBER(FIND("2F",ScheduleCompile!J97)),ISNUMBER(FIND("3F",ScheduleCompile!J97)),ISNUMBER(FIND("6F",ScheduleCompile!J97)),ISNUMBER(FIND("7F",ScheduleCompile!J97)),ISNUMBER(FIND("9F",ScheduleCompile!J97)),ISNUMBER(FIND("4F",ScheduleCompile!J97))),VALUE(LEFT(ScheduleCompile!J97,FIND("F",ScheduleCompile!J97)-1)),ScheduleCompile!J97)))))),"",IF(ScheduleCompile!J97="Off",0,IF(ScheduleCompile!J97="On",1,IF(ISNUMBER(ScheduleCompile!J97),ScheduleCompile!J97/1,IF(ISTEXT(ScheduleCompile!J97),IF(OR(ISNUMBER(FIND("5F",ScheduleCompile!J97)),ISNUMBER(FIND("0F",ScheduleCompile!J97)),ISNUMBER(FIND("8F",ScheduleCompile!J97)),ISNUMBER(FIND("1F",ScheduleCompile!J97)),ISNUMBER(FIND("2F",ScheduleCompile!J97)),ISNUMBER(FIND("3F",ScheduleCompile!J97)),ISNUMBER(FIND("6F",ScheduleCompile!J97)),ISNUMBER(FIND("7F",ScheduleCompile!J97)),ISNUMBER(FIND("9F",ScheduleCompile!J97)),ISNUMBER(FIND("4F",ScheduleCompile!J97))),VALUE(LEFT(ScheduleCompile!J97,FIND("F",ScheduleCompile!J97)-1)),ScheduleCompile!J97)))))))</f>
        <v>0.02</v>
      </c>
      <c r="P104" s="1">
        <f>IF(AND(ISERROR(IF(ScheduleCompile!K97="Off",0,IF(ScheduleCompile!K97="On",1,IF(ISNUMBER(ScheduleCompile!K97),ScheduleCompile!K97/1,IF(ISTEXT(ScheduleCompile!K97),IF(OR(ISNUMBER(FIND("5F",ScheduleCompile!K97)),ISNUMBER(FIND("0F",ScheduleCompile!K97)),ISNUMBER(FIND("8F",ScheduleCompile!K97)),ISNUMBER(FIND("1F",ScheduleCompile!K97)),ISNUMBER(FIND("2F",ScheduleCompile!K97)),ISNUMBER(FIND("3F",ScheduleCompile!K97)),ISNUMBER(FIND("6F",ScheduleCompile!K97)),ISNUMBER(FIND("7F",ScheduleCompile!K97)),ISNUMBER(FIND("9F",ScheduleCompile!K97)),ISNUMBER(FIND("4F",ScheduleCompile!K97))),VALUE(LEFT(ScheduleCompile!K97,FIND("F",ScheduleCompile!K97)-1)),ScheduleCompile!K97)))))),ISTEXT(ScheduleCompile!#REF!)),"ENDTABLE",IF(ISERROR(IF(ScheduleCompile!K97="Off",0,IF(ScheduleCompile!K97="On",1,IF(ISNUMBER(ScheduleCompile!K97),ScheduleCompile!K97/1,IF(ISTEXT(ScheduleCompile!K97),IF(OR(ISNUMBER(FIND("5F",ScheduleCompile!K97)),ISNUMBER(FIND("0F",ScheduleCompile!K97)),ISNUMBER(FIND("8F",ScheduleCompile!K97)),ISNUMBER(FIND("1F",ScheduleCompile!K97)),ISNUMBER(FIND("2F",ScheduleCompile!K97)),ISNUMBER(FIND("3F",ScheduleCompile!K97)),ISNUMBER(FIND("6F",ScheduleCompile!K97)),ISNUMBER(FIND("7F",ScheduleCompile!K97)),ISNUMBER(FIND("9F",ScheduleCompile!K97)),ISNUMBER(FIND("4F",ScheduleCompile!K97))),VALUE(LEFT(ScheduleCompile!K97,FIND("F",ScheduleCompile!K97)-1)),ScheduleCompile!K97)))))),"",IF(ScheduleCompile!K97="Off",0,IF(ScheduleCompile!K97="On",1,IF(ISNUMBER(ScheduleCompile!K97),ScheduleCompile!K97/1,IF(ISTEXT(ScheduleCompile!K97),IF(OR(ISNUMBER(FIND("5F",ScheduleCompile!K97)),ISNUMBER(FIND("0F",ScheduleCompile!K97)),ISNUMBER(FIND("8F",ScheduleCompile!K97)),ISNUMBER(FIND("1F",ScheduleCompile!K97)),ISNUMBER(FIND("2F",ScheduleCompile!K97)),ISNUMBER(FIND("3F",ScheduleCompile!K97)),ISNUMBER(FIND("6F",ScheduleCompile!K97)),ISNUMBER(FIND("7F",ScheduleCompile!K97)),ISNUMBER(FIND("9F",ScheduleCompile!K97)),ISNUMBER(FIND("4F",ScheduleCompile!K97))),VALUE(LEFT(ScheduleCompile!K97,FIND("F",ScheduleCompile!K97)-1)),ScheduleCompile!K97)))))))</f>
        <v>0.02</v>
      </c>
      <c r="Q104" s="1">
        <f>IF(AND(ISERROR(IF(ScheduleCompile!L97="Off",0,IF(ScheduleCompile!L97="On",1,IF(ISNUMBER(ScheduleCompile!L97),ScheduleCompile!L97/1,IF(ISTEXT(ScheduleCompile!L97),IF(OR(ISNUMBER(FIND("5F",ScheduleCompile!L97)),ISNUMBER(FIND("0F",ScheduleCompile!L97)),ISNUMBER(FIND("8F",ScheduleCompile!L97)),ISNUMBER(FIND("1F",ScheduleCompile!L97)),ISNUMBER(FIND("2F",ScheduleCompile!L97)),ISNUMBER(FIND("3F",ScheduleCompile!L97)),ISNUMBER(FIND("6F",ScheduleCompile!L97)),ISNUMBER(FIND("7F",ScheduleCompile!L97)),ISNUMBER(FIND("9F",ScheduleCompile!L97)),ISNUMBER(FIND("4F",ScheduleCompile!L97))),VALUE(LEFT(ScheduleCompile!L97,FIND("F",ScheduleCompile!L97)-1)),ScheduleCompile!L97)))))),ISTEXT(ScheduleCompile!#REF!)),"ENDTABLE",IF(ISERROR(IF(ScheduleCompile!L97="Off",0,IF(ScheduleCompile!L97="On",1,IF(ISNUMBER(ScheduleCompile!L97),ScheduleCompile!L97/1,IF(ISTEXT(ScheduleCompile!L97),IF(OR(ISNUMBER(FIND("5F",ScheduleCompile!L97)),ISNUMBER(FIND("0F",ScheduleCompile!L97)),ISNUMBER(FIND("8F",ScheduleCompile!L97)),ISNUMBER(FIND("1F",ScheduleCompile!L97)),ISNUMBER(FIND("2F",ScheduleCompile!L97)),ISNUMBER(FIND("3F",ScheduleCompile!L97)),ISNUMBER(FIND("6F",ScheduleCompile!L97)),ISNUMBER(FIND("7F",ScheduleCompile!L97)),ISNUMBER(FIND("9F",ScheduleCompile!L97)),ISNUMBER(FIND("4F",ScheduleCompile!L97))),VALUE(LEFT(ScheduleCompile!L97,FIND("F",ScheduleCompile!L97)-1)),ScheduleCompile!L97)))))),"",IF(ScheduleCompile!L97="Off",0,IF(ScheduleCompile!L97="On",1,IF(ISNUMBER(ScheduleCompile!L97),ScheduleCompile!L97/1,IF(ISTEXT(ScheduleCompile!L97),IF(OR(ISNUMBER(FIND("5F",ScheduleCompile!L97)),ISNUMBER(FIND("0F",ScheduleCompile!L97)),ISNUMBER(FIND("8F",ScheduleCompile!L97)),ISNUMBER(FIND("1F",ScheduleCompile!L97)),ISNUMBER(FIND("2F",ScheduleCompile!L97)),ISNUMBER(FIND("3F",ScheduleCompile!L97)),ISNUMBER(FIND("6F",ScheduleCompile!L97)),ISNUMBER(FIND("7F",ScheduleCompile!L97)),ISNUMBER(FIND("9F",ScheduleCompile!L97)),ISNUMBER(FIND("4F",ScheduleCompile!L97))),VALUE(LEFT(ScheduleCompile!L97,FIND("F",ScheduleCompile!L97)-1)),ScheduleCompile!L97)))))))</f>
        <v>0.02</v>
      </c>
      <c r="R104" s="1">
        <f>IF(AND(ISERROR(IF(ScheduleCompile!M97="Off",0,IF(ScheduleCompile!M97="On",1,IF(ISNUMBER(ScheduleCompile!M97),ScheduleCompile!M97/1,IF(ISTEXT(ScheduleCompile!M97),IF(OR(ISNUMBER(FIND("5F",ScheduleCompile!M97)),ISNUMBER(FIND("0F",ScheduleCompile!M97)),ISNUMBER(FIND("8F",ScheduleCompile!M97)),ISNUMBER(FIND("1F",ScheduleCompile!M97)),ISNUMBER(FIND("2F",ScheduleCompile!M97)),ISNUMBER(FIND("3F",ScheduleCompile!M97)),ISNUMBER(FIND("6F",ScheduleCompile!M97)),ISNUMBER(FIND("7F",ScheduleCompile!M97)),ISNUMBER(FIND("9F",ScheduleCompile!M97)),ISNUMBER(FIND("4F",ScheduleCompile!M97))),VALUE(LEFT(ScheduleCompile!M97,FIND("F",ScheduleCompile!M97)-1)),ScheduleCompile!M97)))))),ISTEXT(ScheduleCompile!#REF!)),"ENDTABLE",IF(ISERROR(IF(ScheduleCompile!M97="Off",0,IF(ScheduleCompile!M97="On",1,IF(ISNUMBER(ScheduleCompile!M97),ScheduleCompile!M97/1,IF(ISTEXT(ScheduleCompile!M97),IF(OR(ISNUMBER(FIND("5F",ScheduleCompile!M97)),ISNUMBER(FIND("0F",ScheduleCompile!M97)),ISNUMBER(FIND("8F",ScheduleCompile!M97)),ISNUMBER(FIND("1F",ScheduleCompile!M97)),ISNUMBER(FIND("2F",ScheduleCompile!M97)),ISNUMBER(FIND("3F",ScheduleCompile!M97)),ISNUMBER(FIND("6F",ScheduleCompile!M97)),ISNUMBER(FIND("7F",ScheduleCompile!M97)),ISNUMBER(FIND("9F",ScheduleCompile!M97)),ISNUMBER(FIND("4F",ScheduleCompile!M97))),VALUE(LEFT(ScheduleCompile!M97,FIND("F",ScheduleCompile!M97)-1)),ScheduleCompile!M97)))))),"",IF(ScheduleCompile!M97="Off",0,IF(ScheduleCompile!M97="On",1,IF(ISNUMBER(ScheduleCompile!M97),ScheduleCompile!M97/1,IF(ISTEXT(ScheduleCompile!M97),IF(OR(ISNUMBER(FIND("5F",ScheduleCompile!M97)),ISNUMBER(FIND("0F",ScheduleCompile!M97)),ISNUMBER(FIND("8F",ScheduleCompile!M97)),ISNUMBER(FIND("1F",ScheduleCompile!M97)),ISNUMBER(FIND("2F",ScheduleCompile!M97)),ISNUMBER(FIND("3F",ScheduleCompile!M97)),ISNUMBER(FIND("6F",ScheduleCompile!M97)),ISNUMBER(FIND("7F",ScheduleCompile!M97)),ISNUMBER(FIND("9F",ScheduleCompile!M97)),ISNUMBER(FIND("4F",ScheduleCompile!M97))),VALUE(LEFT(ScheduleCompile!M97,FIND("F",ScheduleCompile!M97)-1)),ScheduleCompile!M97)))))))</f>
        <v>0.02</v>
      </c>
      <c r="S104" s="1">
        <f>IF(AND(ISERROR(IF(ScheduleCompile!N97="Off",0,IF(ScheduleCompile!N97="On",1,IF(ISNUMBER(ScheduleCompile!N97),ScheduleCompile!N97/1,IF(ISTEXT(ScheduleCompile!N97),IF(OR(ISNUMBER(FIND("5F",ScheduleCompile!N97)),ISNUMBER(FIND("0F",ScheduleCompile!N97)),ISNUMBER(FIND("8F",ScheduleCompile!N97)),ISNUMBER(FIND("1F",ScheduleCompile!N97)),ISNUMBER(FIND("2F",ScheduleCompile!N97)),ISNUMBER(FIND("3F",ScheduleCompile!N97)),ISNUMBER(FIND("6F",ScheduleCompile!N97)),ISNUMBER(FIND("7F",ScheduleCompile!N97)),ISNUMBER(FIND("9F",ScheduleCompile!N97)),ISNUMBER(FIND("4F",ScheduleCompile!N97))),VALUE(LEFT(ScheduleCompile!N97,FIND("F",ScheduleCompile!N97)-1)),ScheduleCompile!N97)))))),ISTEXT(ScheduleCompile!#REF!)),"ENDTABLE",IF(ISERROR(IF(ScheduleCompile!N97="Off",0,IF(ScheduleCompile!N97="On",1,IF(ISNUMBER(ScheduleCompile!N97),ScheduleCompile!N97/1,IF(ISTEXT(ScheduleCompile!N97),IF(OR(ISNUMBER(FIND("5F",ScheduleCompile!N97)),ISNUMBER(FIND("0F",ScheduleCompile!N97)),ISNUMBER(FIND("8F",ScheduleCompile!N97)),ISNUMBER(FIND("1F",ScheduleCompile!N97)),ISNUMBER(FIND("2F",ScheduleCompile!N97)),ISNUMBER(FIND("3F",ScheduleCompile!N97)),ISNUMBER(FIND("6F",ScheduleCompile!N97)),ISNUMBER(FIND("7F",ScheduleCompile!N97)),ISNUMBER(FIND("9F",ScheduleCompile!N97)),ISNUMBER(FIND("4F",ScheduleCompile!N97))),VALUE(LEFT(ScheduleCompile!N97,FIND("F",ScheduleCompile!N97)-1)),ScheduleCompile!N97)))))),"",IF(ScheduleCompile!N97="Off",0,IF(ScheduleCompile!N97="On",1,IF(ISNUMBER(ScheduleCompile!N97),ScheduleCompile!N97/1,IF(ISTEXT(ScheduleCompile!N97),IF(OR(ISNUMBER(FIND("5F",ScheduleCompile!N97)),ISNUMBER(FIND("0F",ScheduleCompile!N97)),ISNUMBER(FIND("8F",ScheduleCompile!N97)),ISNUMBER(FIND("1F",ScheduleCompile!N97)),ISNUMBER(FIND("2F",ScheduleCompile!N97)),ISNUMBER(FIND("3F",ScheduleCompile!N97)),ISNUMBER(FIND("6F",ScheduleCompile!N97)),ISNUMBER(FIND("7F",ScheduleCompile!N97)),ISNUMBER(FIND("9F",ScheduleCompile!N97)),ISNUMBER(FIND("4F",ScheduleCompile!N97))),VALUE(LEFT(ScheduleCompile!N97,FIND("F",ScheduleCompile!N97)-1)),ScheduleCompile!N97)))))))</f>
        <v>0.02</v>
      </c>
      <c r="T104" s="1">
        <f>IF(AND(ISERROR(IF(ScheduleCompile!O97="Off",0,IF(ScheduleCompile!O97="On",1,IF(ISNUMBER(ScheduleCompile!O97),ScheduleCompile!O97/1,IF(ISTEXT(ScheduleCompile!O97),IF(OR(ISNUMBER(FIND("5F",ScheduleCompile!O97)),ISNUMBER(FIND("0F",ScheduleCompile!O97)),ISNUMBER(FIND("8F",ScheduleCompile!O97)),ISNUMBER(FIND("1F",ScheduleCompile!O97)),ISNUMBER(FIND("2F",ScheduleCompile!O97)),ISNUMBER(FIND("3F",ScheduleCompile!O97)),ISNUMBER(FIND("6F",ScheduleCompile!O97)),ISNUMBER(FIND("7F",ScheduleCompile!O97)),ISNUMBER(FIND("9F",ScheduleCompile!O97)),ISNUMBER(FIND("4F",ScheduleCompile!O97))),VALUE(LEFT(ScheduleCompile!O97,FIND("F",ScheduleCompile!O97)-1)),ScheduleCompile!O97)))))),ISTEXT(ScheduleCompile!#REF!)),"ENDTABLE",IF(ISERROR(IF(ScheduleCompile!O97="Off",0,IF(ScheduleCompile!O97="On",1,IF(ISNUMBER(ScheduleCompile!O97),ScheduleCompile!O97/1,IF(ISTEXT(ScheduleCompile!O97),IF(OR(ISNUMBER(FIND("5F",ScheduleCompile!O97)),ISNUMBER(FIND("0F",ScheduleCompile!O97)),ISNUMBER(FIND("8F",ScheduleCompile!O97)),ISNUMBER(FIND("1F",ScheduleCompile!O97)),ISNUMBER(FIND("2F",ScheduleCompile!O97)),ISNUMBER(FIND("3F",ScheduleCompile!O97)),ISNUMBER(FIND("6F",ScheduleCompile!O97)),ISNUMBER(FIND("7F",ScheduleCompile!O97)),ISNUMBER(FIND("9F",ScheduleCompile!O97)),ISNUMBER(FIND("4F",ScheduleCompile!O97))),VALUE(LEFT(ScheduleCompile!O97,FIND("F",ScheduleCompile!O97)-1)),ScheduleCompile!O97)))))),"",IF(ScheduleCompile!O97="Off",0,IF(ScheduleCompile!O97="On",1,IF(ISNUMBER(ScheduleCompile!O97),ScheduleCompile!O97/1,IF(ISTEXT(ScheduleCompile!O97),IF(OR(ISNUMBER(FIND("5F",ScheduleCompile!O97)),ISNUMBER(FIND("0F",ScheduleCompile!O97)),ISNUMBER(FIND("8F",ScheduleCompile!O97)),ISNUMBER(FIND("1F",ScheduleCompile!O97)),ISNUMBER(FIND("2F",ScheduleCompile!O97)),ISNUMBER(FIND("3F",ScheduleCompile!O97)),ISNUMBER(FIND("6F",ScheduleCompile!O97)),ISNUMBER(FIND("7F",ScheduleCompile!O97)),ISNUMBER(FIND("9F",ScheduleCompile!O97)),ISNUMBER(FIND("4F",ScheduleCompile!O97))),VALUE(LEFT(ScheduleCompile!O97,FIND("F",ScheduleCompile!O97)-1)),ScheduleCompile!O97)))))))</f>
        <v>0.02</v>
      </c>
      <c r="U104" s="1">
        <f>IF(AND(ISERROR(IF(ScheduleCompile!P97="Off",0,IF(ScheduleCompile!P97="On",1,IF(ISNUMBER(ScheduleCompile!P97),ScheduleCompile!P97/1,IF(ISTEXT(ScheduleCompile!P97),IF(OR(ISNUMBER(FIND("5F",ScheduleCompile!P97)),ISNUMBER(FIND("0F",ScheduleCompile!P97)),ISNUMBER(FIND("8F",ScheduleCompile!P97)),ISNUMBER(FIND("1F",ScheduleCompile!P97)),ISNUMBER(FIND("2F",ScheduleCompile!P97)),ISNUMBER(FIND("3F",ScheduleCompile!P97)),ISNUMBER(FIND("6F",ScheduleCompile!P97)),ISNUMBER(FIND("7F",ScheduleCompile!P97)),ISNUMBER(FIND("9F",ScheduleCompile!P97)),ISNUMBER(FIND("4F",ScheduleCompile!P97))),VALUE(LEFT(ScheduleCompile!P97,FIND("F",ScheduleCompile!P97)-1)),ScheduleCompile!P97)))))),ISTEXT(ScheduleCompile!#REF!)),"ENDTABLE",IF(ISERROR(IF(ScheduleCompile!P97="Off",0,IF(ScheduleCompile!P97="On",1,IF(ISNUMBER(ScheduleCompile!P97),ScheduleCompile!P97/1,IF(ISTEXT(ScheduleCompile!P97),IF(OR(ISNUMBER(FIND("5F",ScheduleCompile!P97)),ISNUMBER(FIND("0F",ScheduleCompile!P97)),ISNUMBER(FIND("8F",ScheduleCompile!P97)),ISNUMBER(FIND("1F",ScheduleCompile!P97)),ISNUMBER(FIND("2F",ScheduleCompile!P97)),ISNUMBER(FIND("3F",ScheduleCompile!P97)),ISNUMBER(FIND("6F",ScheduleCompile!P97)),ISNUMBER(FIND("7F",ScheduleCompile!P97)),ISNUMBER(FIND("9F",ScheduleCompile!P97)),ISNUMBER(FIND("4F",ScheduleCompile!P97))),VALUE(LEFT(ScheduleCompile!P97,FIND("F",ScheduleCompile!P97)-1)),ScheduleCompile!P97)))))),"",IF(ScheduleCompile!P97="Off",0,IF(ScheduleCompile!P97="On",1,IF(ISNUMBER(ScheduleCompile!P97),ScheduleCompile!P97/1,IF(ISTEXT(ScheduleCompile!P97),IF(OR(ISNUMBER(FIND("5F",ScheduleCompile!P97)),ISNUMBER(FIND("0F",ScheduleCompile!P97)),ISNUMBER(FIND("8F",ScheduleCompile!P97)),ISNUMBER(FIND("1F",ScheduleCompile!P97)),ISNUMBER(FIND("2F",ScheduleCompile!P97)),ISNUMBER(FIND("3F",ScheduleCompile!P97)),ISNUMBER(FIND("6F",ScheduleCompile!P97)),ISNUMBER(FIND("7F",ScheduleCompile!P97)),ISNUMBER(FIND("9F",ScheduleCompile!P97)),ISNUMBER(FIND("4F",ScheduleCompile!P97))),VALUE(LEFT(ScheduleCompile!P97,FIND("F",ScheduleCompile!P97)-1)),ScheduleCompile!P97)))))))</f>
        <v>0.02</v>
      </c>
      <c r="V104" s="1">
        <f>IF(AND(ISERROR(IF(ScheduleCompile!Q97="Off",0,IF(ScheduleCompile!Q97="On",1,IF(ISNUMBER(ScheduleCompile!Q97),ScheduleCompile!Q97/1,IF(ISTEXT(ScheduleCompile!Q97),IF(OR(ISNUMBER(FIND("5F",ScheduleCompile!Q97)),ISNUMBER(FIND("0F",ScheduleCompile!Q97)),ISNUMBER(FIND("8F",ScheduleCompile!Q97)),ISNUMBER(FIND("1F",ScheduleCompile!Q97)),ISNUMBER(FIND("2F",ScheduleCompile!Q97)),ISNUMBER(FIND("3F",ScheduleCompile!Q97)),ISNUMBER(FIND("6F",ScheduleCompile!Q97)),ISNUMBER(FIND("7F",ScheduleCompile!Q97)),ISNUMBER(FIND("9F",ScheduleCompile!Q97)),ISNUMBER(FIND("4F",ScheduleCompile!Q97))),VALUE(LEFT(ScheduleCompile!Q97,FIND("F",ScheduleCompile!Q97)-1)),ScheduleCompile!Q97)))))),ISTEXT(ScheduleCompile!#REF!)),"ENDTABLE",IF(ISERROR(IF(ScheduleCompile!Q97="Off",0,IF(ScheduleCompile!Q97="On",1,IF(ISNUMBER(ScheduleCompile!Q97),ScheduleCompile!Q97/1,IF(ISTEXT(ScheduleCompile!Q97),IF(OR(ISNUMBER(FIND("5F",ScheduleCompile!Q97)),ISNUMBER(FIND("0F",ScheduleCompile!Q97)),ISNUMBER(FIND("8F",ScheduleCompile!Q97)),ISNUMBER(FIND("1F",ScheduleCompile!Q97)),ISNUMBER(FIND("2F",ScheduleCompile!Q97)),ISNUMBER(FIND("3F",ScheduleCompile!Q97)),ISNUMBER(FIND("6F",ScheduleCompile!Q97)),ISNUMBER(FIND("7F",ScheduleCompile!Q97)),ISNUMBER(FIND("9F",ScheduleCompile!Q97)),ISNUMBER(FIND("4F",ScheduleCompile!Q97))),VALUE(LEFT(ScheduleCompile!Q97,FIND("F",ScheduleCompile!Q97)-1)),ScheduleCompile!Q97)))))),"",IF(ScheduleCompile!Q97="Off",0,IF(ScheduleCompile!Q97="On",1,IF(ISNUMBER(ScheduleCompile!Q97),ScheduleCompile!Q97/1,IF(ISTEXT(ScheduleCompile!Q97),IF(OR(ISNUMBER(FIND("5F",ScheduleCompile!Q97)),ISNUMBER(FIND("0F",ScheduleCompile!Q97)),ISNUMBER(FIND("8F",ScheduleCompile!Q97)),ISNUMBER(FIND("1F",ScheduleCompile!Q97)),ISNUMBER(FIND("2F",ScheduleCompile!Q97)),ISNUMBER(FIND("3F",ScheduleCompile!Q97)),ISNUMBER(FIND("6F",ScheduleCompile!Q97)),ISNUMBER(FIND("7F",ScheduleCompile!Q97)),ISNUMBER(FIND("9F",ScheduleCompile!Q97)),ISNUMBER(FIND("4F",ScheduleCompile!Q97))),VALUE(LEFT(ScheduleCompile!Q97,FIND("F",ScheduleCompile!Q97)-1)),ScheduleCompile!Q97)))))))</f>
        <v>0.02</v>
      </c>
      <c r="W104" s="1">
        <f>IF(AND(ISERROR(IF(ScheduleCompile!R97="Off",0,IF(ScheduleCompile!R97="On",1,IF(ISNUMBER(ScheduleCompile!R97),ScheduleCompile!R97/1,IF(ISTEXT(ScheduleCompile!R97),IF(OR(ISNUMBER(FIND("5F",ScheduleCompile!R97)),ISNUMBER(FIND("0F",ScheduleCompile!R97)),ISNUMBER(FIND("8F",ScheduleCompile!R97)),ISNUMBER(FIND("1F",ScheduleCompile!R97)),ISNUMBER(FIND("2F",ScheduleCompile!R97)),ISNUMBER(FIND("3F",ScheduleCompile!R97)),ISNUMBER(FIND("6F",ScheduleCompile!R97)),ISNUMBER(FIND("7F",ScheduleCompile!R97)),ISNUMBER(FIND("9F",ScheduleCompile!R97)),ISNUMBER(FIND("4F",ScheduleCompile!R97))),VALUE(LEFT(ScheduleCompile!R97,FIND("F",ScheduleCompile!R97)-1)),ScheduleCompile!R97)))))),ISTEXT(ScheduleCompile!#REF!)),"ENDTABLE",IF(ISERROR(IF(ScheduleCompile!R97="Off",0,IF(ScheduleCompile!R97="On",1,IF(ISNUMBER(ScheduleCompile!R97),ScheduleCompile!R97/1,IF(ISTEXT(ScheduleCompile!R97),IF(OR(ISNUMBER(FIND("5F",ScheduleCompile!R97)),ISNUMBER(FIND("0F",ScheduleCompile!R97)),ISNUMBER(FIND("8F",ScheduleCompile!R97)),ISNUMBER(FIND("1F",ScheduleCompile!R97)),ISNUMBER(FIND("2F",ScheduleCompile!R97)),ISNUMBER(FIND("3F",ScheduleCompile!R97)),ISNUMBER(FIND("6F",ScheduleCompile!R97)),ISNUMBER(FIND("7F",ScheduleCompile!R97)),ISNUMBER(FIND("9F",ScheduleCompile!R97)),ISNUMBER(FIND("4F",ScheduleCompile!R97))),VALUE(LEFT(ScheduleCompile!R97,FIND("F",ScheduleCompile!R97)-1)),ScheduleCompile!R97)))))),"",IF(ScheduleCompile!R97="Off",0,IF(ScheduleCompile!R97="On",1,IF(ISNUMBER(ScheduleCompile!R97),ScheduleCompile!R97/1,IF(ISTEXT(ScheduleCompile!R97),IF(OR(ISNUMBER(FIND("5F",ScheduleCompile!R97)),ISNUMBER(FIND("0F",ScheduleCompile!R97)),ISNUMBER(FIND("8F",ScheduleCompile!R97)),ISNUMBER(FIND("1F",ScheduleCompile!R97)),ISNUMBER(FIND("2F",ScheduleCompile!R97)),ISNUMBER(FIND("3F",ScheduleCompile!R97)),ISNUMBER(FIND("6F",ScheduleCompile!R97)),ISNUMBER(FIND("7F",ScheduleCompile!R97)),ISNUMBER(FIND("9F",ScheduleCompile!R97)),ISNUMBER(FIND("4F",ScheduleCompile!R97))),VALUE(LEFT(ScheduleCompile!R97,FIND("F",ScheduleCompile!R97)-1)),ScheduleCompile!R97)))))))</f>
        <v>0</v>
      </c>
      <c r="X104" s="1">
        <f>IF(AND(ISERROR(IF(ScheduleCompile!S97="Off",0,IF(ScheduleCompile!S97="On",1,IF(ISNUMBER(ScheduleCompile!S97),ScheduleCompile!S97/1,IF(ISTEXT(ScheduleCompile!S97),IF(OR(ISNUMBER(FIND("5F",ScheduleCompile!S97)),ISNUMBER(FIND("0F",ScheduleCompile!S97)),ISNUMBER(FIND("8F",ScheduleCompile!S97)),ISNUMBER(FIND("1F",ScheduleCompile!S97)),ISNUMBER(FIND("2F",ScheduleCompile!S97)),ISNUMBER(FIND("3F",ScheduleCompile!S97)),ISNUMBER(FIND("6F",ScheduleCompile!S97)),ISNUMBER(FIND("7F",ScheduleCompile!S97)),ISNUMBER(FIND("9F",ScheduleCompile!S97)),ISNUMBER(FIND("4F",ScheduleCompile!S97))),VALUE(LEFT(ScheduleCompile!S97,FIND("F",ScheduleCompile!S97)-1)),ScheduleCompile!S97)))))),ISTEXT(ScheduleCompile!#REF!)),"ENDTABLE",IF(ISERROR(IF(ScheduleCompile!S97="Off",0,IF(ScheduleCompile!S97="On",1,IF(ISNUMBER(ScheduleCompile!S97),ScheduleCompile!S97/1,IF(ISTEXT(ScheduleCompile!S97),IF(OR(ISNUMBER(FIND("5F",ScheduleCompile!S97)),ISNUMBER(FIND("0F",ScheduleCompile!S97)),ISNUMBER(FIND("8F",ScheduleCompile!S97)),ISNUMBER(FIND("1F",ScheduleCompile!S97)),ISNUMBER(FIND("2F",ScheduleCompile!S97)),ISNUMBER(FIND("3F",ScheduleCompile!S97)),ISNUMBER(FIND("6F",ScheduleCompile!S97)),ISNUMBER(FIND("7F",ScheduleCompile!S97)),ISNUMBER(FIND("9F",ScheduleCompile!S97)),ISNUMBER(FIND("4F",ScheduleCompile!S97))),VALUE(LEFT(ScheduleCompile!S97,FIND("F",ScheduleCompile!S97)-1)),ScheduleCompile!S97)))))),"",IF(ScheduleCompile!S97="Off",0,IF(ScheduleCompile!S97="On",1,IF(ISNUMBER(ScheduleCompile!S97),ScheduleCompile!S97/1,IF(ISTEXT(ScheduleCompile!S97),IF(OR(ISNUMBER(FIND("5F",ScheduleCompile!S97)),ISNUMBER(FIND("0F",ScheduleCompile!S97)),ISNUMBER(FIND("8F",ScheduleCompile!S97)),ISNUMBER(FIND("1F",ScheduleCompile!S97)),ISNUMBER(FIND("2F",ScheduleCompile!S97)),ISNUMBER(FIND("3F",ScheduleCompile!S97)),ISNUMBER(FIND("6F",ScheduleCompile!S97)),ISNUMBER(FIND("7F",ScheduleCompile!S97)),ISNUMBER(FIND("9F",ScheduleCompile!S97)),ISNUMBER(FIND("4F",ScheduleCompile!S97))),VALUE(LEFT(ScheduleCompile!S97,FIND("F",ScheduleCompile!S97)-1)),ScheduleCompile!S97)))))))</f>
        <v>0</v>
      </c>
      <c r="Y104" s="1">
        <f>IF(AND(ISERROR(IF(ScheduleCompile!T97="Off",0,IF(ScheduleCompile!T97="On",1,IF(ISNUMBER(ScheduleCompile!T97),ScheduleCompile!T97/1,IF(ISTEXT(ScheduleCompile!T97),IF(OR(ISNUMBER(FIND("5F",ScheduleCompile!T97)),ISNUMBER(FIND("0F",ScheduleCompile!T97)),ISNUMBER(FIND("8F",ScheduleCompile!T97)),ISNUMBER(FIND("1F",ScheduleCompile!T97)),ISNUMBER(FIND("2F",ScheduleCompile!T97)),ISNUMBER(FIND("3F",ScheduleCompile!T97)),ISNUMBER(FIND("6F",ScheduleCompile!T97)),ISNUMBER(FIND("7F",ScheduleCompile!T97)),ISNUMBER(FIND("9F",ScheduleCompile!T97)),ISNUMBER(FIND("4F",ScheduleCompile!T97))),VALUE(LEFT(ScheduleCompile!T97,FIND("F",ScheduleCompile!T97)-1)),ScheduleCompile!T97)))))),ISTEXT(ScheduleCompile!#REF!)),"ENDTABLE",IF(ISERROR(IF(ScheduleCompile!T97="Off",0,IF(ScheduleCompile!T97="On",1,IF(ISNUMBER(ScheduleCompile!T97),ScheduleCompile!T97/1,IF(ISTEXT(ScheduleCompile!T97),IF(OR(ISNUMBER(FIND("5F",ScheduleCompile!T97)),ISNUMBER(FIND("0F",ScheduleCompile!T97)),ISNUMBER(FIND("8F",ScheduleCompile!T97)),ISNUMBER(FIND("1F",ScheduleCompile!T97)),ISNUMBER(FIND("2F",ScheduleCompile!T97)),ISNUMBER(FIND("3F",ScheduleCompile!T97)),ISNUMBER(FIND("6F",ScheduleCompile!T97)),ISNUMBER(FIND("7F",ScheduleCompile!T97)),ISNUMBER(FIND("9F",ScheduleCompile!T97)),ISNUMBER(FIND("4F",ScheduleCompile!T97))),VALUE(LEFT(ScheduleCompile!T97,FIND("F",ScheduleCompile!T97)-1)),ScheduleCompile!T97)))))),"",IF(ScheduleCompile!T97="Off",0,IF(ScheduleCompile!T97="On",1,IF(ISNUMBER(ScheduleCompile!T97),ScheduleCompile!T97/1,IF(ISTEXT(ScheduleCompile!T97),IF(OR(ISNUMBER(FIND("5F",ScheduleCompile!T97)),ISNUMBER(FIND("0F",ScheduleCompile!T97)),ISNUMBER(FIND("8F",ScheduleCompile!T97)),ISNUMBER(FIND("1F",ScheduleCompile!T97)),ISNUMBER(FIND("2F",ScheduleCompile!T97)),ISNUMBER(FIND("3F",ScheduleCompile!T97)),ISNUMBER(FIND("6F",ScheduleCompile!T97)),ISNUMBER(FIND("7F",ScheduleCompile!T97)),ISNUMBER(FIND("9F",ScheduleCompile!T97)),ISNUMBER(FIND("4F",ScheduleCompile!T97))),VALUE(LEFT(ScheduleCompile!T97,FIND("F",ScheduleCompile!T97)-1)),ScheduleCompile!T97)))))))</f>
        <v>0</v>
      </c>
      <c r="Z104" s="1">
        <f>IF(AND(ISERROR(IF(ScheduleCompile!U97="Off",0,IF(ScheduleCompile!U97="On",1,IF(ISNUMBER(ScheduleCompile!U97),ScheduleCompile!U97/1,IF(ISTEXT(ScheduleCompile!U97),IF(OR(ISNUMBER(FIND("5F",ScheduleCompile!U97)),ISNUMBER(FIND("0F",ScheduleCompile!U97)),ISNUMBER(FIND("8F",ScheduleCompile!U97)),ISNUMBER(FIND("1F",ScheduleCompile!U97)),ISNUMBER(FIND("2F",ScheduleCompile!U97)),ISNUMBER(FIND("3F",ScheduleCompile!U97)),ISNUMBER(FIND("6F",ScheduleCompile!U97)),ISNUMBER(FIND("7F",ScheduleCompile!U97)),ISNUMBER(FIND("9F",ScheduleCompile!U97)),ISNUMBER(FIND("4F",ScheduleCompile!U97))),VALUE(LEFT(ScheduleCompile!U97,FIND("F",ScheduleCompile!U97)-1)),ScheduleCompile!U97)))))),ISTEXT(ScheduleCompile!#REF!)),"ENDTABLE",IF(ISERROR(IF(ScheduleCompile!U97="Off",0,IF(ScheduleCompile!U97="On",1,IF(ISNUMBER(ScheduleCompile!U97),ScheduleCompile!U97/1,IF(ISTEXT(ScheduleCompile!U97),IF(OR(ISNUMBER(FIND("5F",ScheduleCompile!U97)),ISNUMBER(FIND("0F",ScheduleCompile!U97)),ISNUMBER(FIND("8F",ScheduleCompile!U97)),ISNUMBER(FIND("1F",ScheduleCompile!U97)),ISNUMBER(FIND("2F",ScheduleCompile!U97)),ISNUMBER(FIND("3F",ScheduleCompile!U97)),ISNUMBER(FIND("6F",ScheduleCompile!U97)),ISNUMBER(FIND("7F",ScheduleCompile!U97)),ISNUMBER(FIND("9F",ScheduleCompile!U97)),ISNUMBER(FIND("4F",ScheduleCompile!U97))),VALUE(LEFT(ScheduleCompile!U97,FIND("F",ScheduleCompile!U97)-1)),ScheduleCompile!U97)))))),"",IF(ScheduleCompile!U97="Off",0,IF(ScheduleCompile!U97="On",1,IF(ISNUMBER(ScheduleCompile!U97),ScheduleCompile!U97/1,IF(ISTEXT(ScheduleCompile!U97),IF(OR(ISNUMBER(FIND("5F",ScheduleCompile!U97)),ISNUMBER(FIND("0F",ScheduleCompile!U97)),ISNUMBER(FIND("8F",ScheduleCompile!U97)),ISNUMBER(FIND("1F",ScheduleCompile!U97)),ISNUMBER(FIND("2F",ScheduleCompile!U97)),ISNUMBER(FIND("3F",ScheduleCompile!U97)),ISNUMBER(FIND("6F",ScheduleCompile!U97)),ISNUMBER(FIND("7F",ScheduleCompile!U97)),ISNUMBER(FIND("9F",ScheduleCompile!U97)),ISNUMBER(FIND("4F",ScheduleCompile!U97))),VALUE(LEFT(ScheduleCompile!U97,FIND("F",ScheduleCompile!U97)-1)),ScheduleCompile!U97)))))))</f>
        <v>0</v>
      </c>
      <c r="AA104" s="1">
        <f>IF(AND(ISERROR(IF(ScheduleCompile!V97="Off",0,IF(ScheduleCompile!V97="On",1,IF(ISNUMBER(ScheduleCompile!V97),ScheduleCompile!V97/1,IF(ISTEXT(ScheduleCompile!V97),IF(OR(ISNUMBER(FIND("5F",ScheduleCompile!V97)),ISNUMBER(FIND("0F",ScheduleCompile!V97)),ISNUMBER(FIND("8F",ScheduleCompile!V97)),ISNUMBER(FIND("1F",ScheduleCompile!V97)),ISNUMBER(FIND("2F",ScheduleCompile!V97)),ISNUMBER(FIND("3F",ScheduleCompile!V97)),ISNUMBER(FIND("6F",ScheduleCompile!V97)),ISNUMBER(FIND("7F",ScheduleCompile!V97)),ISNUMBER(FIND("9F",ScheduleCompile!V97)),ISNUMBER(FIND("4F",ScheduleCompile!V97))),VALUE(LEFT(ScheduleCompile!V97,FIND("F",ScheduleCompile!V97)-1)),ScheduleCompile!V97)))))),ISTEXT(ScheduleCompile!#REF!)),"ENDTABLE",IF(ISERROR(IF(ScheduleCompile!V97="Off",0,IF(ScheduleCompile!V97="On",1,IF(ISNUMBER(ScheduleCompile!V97),ScheduleCompile!V97/1,IF(ISTEXT(ScheduleCompile!V97),IF(OR(ISNUMBER(FIND("5F",ScheduleCompile!V97)),ISNUMBER(FIND("0F",ScheduleCompile!V97)),ISNUMBER(FIND("8F",ScheduleCompile!V97)),ISNUMBER(FIND("1F",ScheduleCompile!V97)),ISNUMBER(FIND("2F",ScheduleCompile!V97)),ISNUMBER(FIND("3F",ScheduleCompile!V97)),ISNUMBER(FIND("6F",ScheduleCompile!V97)),ISNUMBER(FIND("7F",ScheduleCompile!V97)),ISNUMBER(FIND("9F",ScheduleCompile!V97)),ISNUMBER(FIND("4F",ScheduleCompile!V97))),VALUE(LEFT(ScheduleCompile!V97,FIND("F",ScheduleCompile!V97)-1)),ScheduleCompile!V97)))))),"",IF(ScheduleCompile!V97="Off",0,IF(ScheduleCompile!V97="On",1,IF(ISNUMBER(ScheduleCompile!V97),ScheduleCompile!V97/1,IF(ISTEXT(ScheduleCompile!V97),IF(OR(ISNUMBER(FIND("5F",ScheduleCompile!V97)),ISNUMBER(FIND("0F",ScheduleCompile!V97)),ISNUMBER(FIND("8F",ScheduleCompile!V97)),ISNUMBER(FIND("1F",ScheduleCompile!V97)),ISNUMBER(FIND("2F",ScheduleCompile!V97)),ISNUMBER(FIND("3F",ScheduleCompile!V97)),ISNUMBER(FIND("6F",ScheduleCompile!V97)),ISNUMBER(FIND("7F",ScheduleCompile!V97)),ISNUMBER(FIND("9F",ScheduleCompile!V97)),ISNUMBER(FIND("4F",ScheduleCompile!V97))),VALUE(LEFT(ScheduleCompile!V97,FIND("F",ScheduleCompile!V97)-1)),ScheduleCompile!V97)))))))</f>
        <v>0</v>
      </c>
      <c r="AB104" s="1">
        <f>IF(AND(ISERROR(IF(ScheduleCompile!W97="Off",0,IF(ScheduleCompile!W97="On",1,IF(ISNUMBER(ScheduleCompile!W97),ScheduleCompile!W97/1,IF(ISTEXT(ScheduleCompile!W97),IF(OR(ISNUMBER(FIND("5F",ScheduleCompile!W97)),ISNUMBER(FIND("0F",ScheduleCompile!W97)),ISNUMBER(FIND("8F",ScheduleCompile!W97)),ISNUMBER(FIND("1F",ScheduleCompile!W97)),ISNUMBER(FIND("2F",ScheduleCompile!W97)),ISNUMBER(FIND("3F",ScheduleCompile!W97)),ISNUMBER(FIND("6F",ScheduleCompile!W97)),ISNUMBER(FIND("7F",ScheduleCompile!W97)),ISNUMBER(FIND("9F",ScheduleCompile!W97)),ISNUMBER(FIND("4F",ScheduleCompile!W97))),VALUE(LEFT(ScheduleCompile!W97,FIND("F",ScheduleCompile!W97)-1)),ScheduleCompile!W97)))))),ISTEXT(ScheduleCompile!#REF!)),"ENDTABLE",IF(ISERROR(IF(ScheduleCompile!W97="Off",0,IF(ScheduleCompile!W97="On",1,IF(ISNUMBER(ScheduleCompile!W97),ScheduleCompile!W97/1,IF(ISTEXT(ScheduleCompile!W97),IF(OR(ISNUMBER(FIND("5F",ScheduleCompile!W97)),ISNUMBER(FIND("0F",ScheduleCompile!W97)),ISNUMBER(FIND("8F",ScheduleCompile!W97)),ISNUMBER(FIND("1F",ScheduleCompile!W97)),ISNUMBER(FIND("2F",ScheduleCompile!W97)),ISNUMBER(FIND("3F",ScheduleCompile!W97)),ISNUMBER(FIND("6F",ScheduleCompile!W97)),ISNUMBER(FIND("7F",ScheduleCompile!W97)),ISNUMBER(FIND("9F",ScheduleCompile!W97)),ISNUMBER(FIND("4F",ScheduleCompile!W97))),VALUE(LEFT(ScheduleCompile!W97,FIND("F",ScheduleCompile!W97)-1)),ScheduleCompile!W97)))))),"",IF(ScheduleCompile!W97="Off",0,IF(ScheduleCompile!W97="On",1,IF(ISNUMBER(ScheduleCompile!W97),ScheduleCompile!W97/1,IF(ISTEXT(ScheduleCompile!W97),IF(OR(ISNUMBER(FIND("5F",ScheduleCompile!W97)),ISNUMBER(FIND("0F",ScheduleCompile!W97)),ISNUMBER(FIND("8F",ScheduleCompile!W97)),ISNUMBER(FIND("1F",ScheduleCompile!W97)),ISNUMBER(FIND("2F",ScheduleCompile!W97)),ISNUMBER(FIND("3F",ScheduleCompile!W97)),ISNUMBER(FIND("6F",ScheduleCompile!W97)),ISNUMBER(FIND("7F",ScheduleCompile!W97)),ISNUMBER(FIND("9F",ScheduleCompile!W97)),ISNUMBER(FIND("4F",ScheduleCompile!W97))),VALUE(LEFT(ScheduleCompile!W97,FIND("F",ScheduleCompile!W97)-1)),ScheduleCompile!W97)))))))</f>
        <v>0</v>
      </c>
      <c r="AC104" s="1">
        <f>IF(AND(ISERROR(IF(ScheduleCompile!X97="Off",0,IF(ScheduleCompile!X97="On",1,IF(ISNUMBER(ScheduleCompile!X97),ScheduleCompile!X97/1,IF(ISTEXT(ScheduleCompile!X97),IF(OR(ISNUMBER(FIND("5F",ScheduleCompile!X97)),ISNUMBER(FIND("0F",ScheduleCompile!X97)),ISNUMBER(FIND("8F",ScheduleCompile!X97)),ISNUMBER(FIND("1F",ScheduleCompile!X97)),ISNUMBER(FIND("2F",ScheduleCompile!X97)),ISNUMBER(FIND("3F",ScheduleCompile!X97)),ISNUMBER(FIND("6F",ScheduleCompile!X97)),ISNUMBER(FIND("7F",ScheduleCompile!X97)),ISNUMBER(FIND("9F",ScheduleCompile!X97)),ISNUMBER(FIND("4F",ScheduleCompile!X97))),VALUE(LEFT(ScheduleCompile!X97,FIND("F",ScheduleCompile!X97)-1)),ScheduleCompile!X97)))))),ISTEXT(ScheduleCompile!#REF!)),"ENDTABLE",IF(ISERROR(IF(ScheduleCompile!X97="Off",0,IF(ScheduleCompile!X97="On",1,IF(ISNUMBER(ScheduleCompile!X97),ScheduleCompile!X97/1,IF(ISTEXT(ScheduleCompile!X97),IF(OR(ISNUMBER(FIND("5F",ScheduleCompile!X97)),ISNUMBER(FIND("0F",ScheduleCompile!X97)),ISNUMBER(FIND("8F",ScheduleCompile!X97)),ISNUMBER(FIND("1F",ScheduleCompile!X97)),ISNUMBER(FIND("2F",ScheduleCompile!X97)),ISNUMBER(FIND("3F",ScheduleCompile!X97)),ISNUMBER(FIND("6F",ScheduleCompile!X97)),ISNUMBER(FIND("7F",ScheduleCompile!X97)),ISNUMBER(FIND("9F",ScheduleCompile!X97)),ISNUMBER(FIND("4F",ScheduleCompile!X97))),VALUE(LEFT(ScheduleCompile!X97,FIND("F",ScheduleCompile!X97)-1)),ScheduleCompile!X97)))))),"",IF(ScheduleCompile!X97="Off",0,IF(ScheduleCompile!X97="On",1,IF(ISNUMBER(ScheduleCompile!X97),ScheduleCompile!X97/1,IF(ISTEXT(ScheduleCompile!X97),IF(OR(ISNUMBER(FIND("5F",ScheduleCompile!X97)),ISNUMBER(FIND("0F",ScheduleCompile!X97)),ISNUMBER(FIND("8F",ScheduleCompile!X97)),ISNUMBER(FIND("1F",ScheduleCompile!X97)),ISNUMBER(FIND("2F",ScheduleCompile!X97)),ISNUMBER(FIND("3F",ScheduleCompile!X97)),ISNUMBER(FIND("6F",ScheduleCompile!X97)),ISNUMBER(FIND("7F",ScheduleCompile!X97)),ISNUMBER(FIND("9F",ScheduleCompile!X97)),ISNUMBER(FIND("4F",ScheduleCompile!X97))),VALUE(LEFT(ScheduleCompile!X97,FIND("F",ScheduleCompile!X97)-1)),ScheduleCompile!X97)))))))</f>
        <v>0</v>
      </c>
      <c r="AD104" s="1">
        <f>IF(AND(ISERROR(IF(ScheduleCompile!Y97="Off",0,IF(ScheduleCompile!Y97="On",1,IF(ISNUMBER(ScheduleCompile!Y97),ScheduleCompile!Y97/1,IF(ISTEXT(ScheduleCompile!Y97),IF(OR(ISNUMBER(FIND("5F",ScheduleCompile!Y97)),ISNUMBER(FIND("0F",ScheduleCompile!Y97)),ISNUMBER(FIND("8F",ScheduleCompile!Y97)),ISNUMBER(FIND("1F",ScheduleCompile!Y97)),ISNUMBER(FIND("2F",ScheduleCompile!Y97)),ISNUMBER(FIND("3F",ScheduleCompile!Y97)),ISNUMBER(FIND("6F",ScheduleCompile!Y97)),ISNUMBER(FIND("7F",ScheduleCompile!Y97)),ISNUMBER(FIND("9F",ScheduleCompile!Y97)),ISNUMBER(FIND("4F",ScheduleCompile!Y97))),VALUE(LEFT(ScheduleCompile!Y97,FIND("F",ScheduleCompile!Y97)-1)),ScheduleCompile!Y97)))))),ISTEXT(ScheduleCompile!#REF!)),"ENDTABLE",IF(ISERROR(IF(ScheduleCompile!Y97="Off",0,IF(ScheduleCompile!Y97="On",1,IF(ISNUMBER(ScheduleCompile!Y97),ScheduleCompile!Y97/1,IF(ISTEXT(ScheduleCompile!Y97),IF(OR(ISNUMBER(FIND("5F",ScheduleCompile!Y97)),ISNUMBER(FIND("0F",ScheduleCompile!Y97)),ISNUMBER(FIND("8F",ScheduleCompile!Y97)),ISNUMBER(FIND("1F",ScheduleCompile!Y97)),ISNUMBER(FIND("2F",ScheduleCompile!Y97)),ISNUMBER(FIND("3F",ScheduleCompile!Y97)),ISNUMBER(FIND("6F",ScheduleCompile!Y97)),ISNUMBER(FIND("7F",ScheduleCompile!Y97)),ISNUMBER(FIND("9F",ScheduleCompile!Y97)),ISNUMBER(FIND("4F",ScheduleCompile!Y97))),VALUE(LEFT(ScheduleCompile!Y97,FIND("F",ScheduleCompile!Y97)-1)),ScheduleCompile!Y97)))))),"",IF(ScheduleCompile!Y97="Off",0,IF(ScheduleCompile!Y97="On",1,IF(ISNUMBER(ScheduleCompile!Y97),ScheduleCompile!Y97/1,IF(ISTEXT(ScheduleCompile!Y97),IF(OR(ISNUMBER(FIND("5F",ScheduleCompile!Y97)),ISNUMBER(FIND("0F",ScheduleCompile!Y97)),ISNUMBER(FIND("8F",ScheduleCompile!Y97)),ISNUMBER(FIND("1F",ScheduleCompile!Y97)),ISNUMBER(FIND("2F",ScheduleCompile!Y97)),ISNUMBER(FIND("3F",ScheduleCompile!Y97)),ISNUMBER(FIND("6F",ScheduleCompile!Y97)),ISNUMBER(FIND("7F",ScheduleCompile!Y97)),ISNUMBER(FIND("9F",ScheduleCompile!Y97)),ISNUMBER(FIND("4F",ScheduleCompile!Y97))),VALUE(LEFT(ScheduleCompile!Y97,FIND("F",ScheduleCompile!Y97)-1)),ScheduleCompile!Y97)))))))</f>
        <v>0</v>
      </c>
    </row>
    <row r="105" spans="1:30" x14ac:dyDescent="0.25">
      <c r="A105" t="str">
        <f t="shared" si="4"/>
        <v>SchDay "HealthRefrigerationWD"  Type = "Fraction" Hr = (0.9, 0.9, 0.9, 0.9, 0.9, 0.9, 0.9, 0.9, 0.9, 0.9, 0.9, 0.9, 0.9, 0.9, 0.9, 0.9, 0.9, 0.9, 0.9, 0.9, 0.9, 0.9, 0.9, 0.9) ..</v>
      </c>
      <c r="B105" s="1" t="s">
        <v>623</v>
      </c>
      <c r="C105" t="str">
        <f t="shared" si="5"/>
        <v xml:space="preserve">SchDay "HealthRefrigerationWD"  Type = "Fraction" Hr = </v>
      </c>
      <c r="D105" t="str">
        <f t="shared" si="6"/>
        <v>(0.9, 0.9, 0.9, 0.9, 0.9, 0.9, 0.9, 0.9, 0.9, 0.9, 0.9, 0.9, 0.9, 0.9, 0.9, 0.9, 0.9, 0.9, 0.9, 0.9, 0.9, 0.9, 0.9, 0.9) ..</v>
      </c>
      <c r="E105" s="30" t="str">
        <f>ScheduleCompile!A98</f>
        <v>HealthRefrigerationWD</v>
      </c>
      <c r="F105" t="str">
        <f t="shared" si="7"/>
        <v>Fraction</v>
      </c>
      <c r="G105" s="1">
        <f>IF(AND(ISERROR(IF(ScheduleCompile!B98="Off",0,IF(ScheduleCompile!B98="On",1,IF(ISNUMBER(ScheduleCompile!B98),ScheduleCompile!B98/1,IF(ISTEXT(ScheduleCompile!B98),IF(OR(ISNUMBER(FIND("5F",ScheduleCompile!B98)),ISNUMBER(FIND("0F",ScheduleCompile!B98)),ISNUMBER(FIND("8F",ScheduleCompile!B98)),ISNUMBER(FIND("1F",ScheduleCompile!B98)),ISNUMBER(FIND("2F",ScheduleCompile!B98)),ISNUMBER(FIND("3F",ScheduleCompile!B98)),ISNUMBER(FIND("6F",ScheduleCompile!B98)),ISNUMBER(FIND("7F",ScheduleCompile!B98)),ISNUMBER(FIND("9F",ScheduleCompile!B98)),ISNUMBER(FIND("4F",ScheduleCompile!B98))),VALUE(LEFT(ScheduleCompile!B98,FIND("F",ScheduleCompile!B98)-1)),ScheduleCompile!B98)))))),ISTEXT(ScheduleCompile!#REF!)),"ENDTABLE",IF(ISERROR(IF(ScheduleCompile!B98="Off",0,IF(ScheduleCompile!B98="On",1,IF(ISNUMBER(ScheduleCompile!B98),ScheduleCompile!B98/1,IF(ISTEXT(ScheduleCompile!B98),IF(OR(ISNUMBER(FIND("5F",ScheduleCompile!B98)),ISNUMBER(FIND("0F",ScheduleCompile!B98)),ISNUMBER(FIND("8F",ScheduleCompile!B98)),ISNUMBER(FIND("1F",ScheduleCompile!B98)),ISNUMBER(FIND("2F",ScheduleCompile!B98)),ISNUMBER(FIND("3F",ScheduleCompile!B98)),ISNUMBER(FIND("6F",ScheduleCompile!B98)),ISNUMBER(FIND("7F",ScheduleCompile!B98)),ISNUMBER(FIND("9F",ScheduleCompile!B98)),ISNUMBER(FIND("4F",ScheduleCompile!B98))),VALUE(LEFT(ScheduleCompile!B98,FIND("F",ScheduleCompile!B98)-1)),ScheduleCompile!B98)))))),"",IF(ScheduleCompile!B98="Off",0,IF(ScheduleCompile!B98="On",1,IF(ISNUMBER(ScheduleCompile!B98),ScheduleCompile!B98/1,IF(ISTEXT(ScheduleCompile!B98),IF(OR(ISNUMBER(FIND("5F",ScheduleCompile!B98)),ISNUMBER(FIND("0F",ScheduleCompile!B98)),ISNUMBER(FIND("8F",ScheduleCompile!B98)),ISNUMBER(FIND("1F",ScheduleCompile!B98)),ISNUMBER(FIND("2F",ScheduleCompile!B98)),ISNUMBER(FIND("3F",ScheduleCompile!B98)),ISNUMBER(FIND("6F",ScheduleCompile!B98)),ISNUMBER(FIND("7F",ScheduleCompile!B98)),ISNUMBER(FIND("9F",ScheduleCompile!B98)),ISNUMBER(FIND("4F",ScheduleCompile!B98))),VALUE(LEFT(ScheduleCompile!B98,FIND("F",ScheduleCompile!B98)-1)),ScheduleCompile!B98)))))))</f>
        <v>0.9</v>
      </c>
      <c r="H105" s="1">
        <f>IF(AND(ISERROR(IF(ScheduleCompile!C98="Off",0,IF(ScheduleCompile!C98="On",1,IF(ISNUMBER(ScheduleCompile!C98),ScheduleCompile!C98/1,IF(ISTEXT(ScheduleCompile!C98),IF(OR(ISNUMBER(FIND("5F",ScheduleCompile!C98)),ISNUMBER(FIND("0F",ScheduleCompile!C98)),ISNUMBER(FIND("8F",ScheduleCompile!C98)),ISNUMBER(FIND("1F",ScheduleCompile!C98)),ISNUMBER(FIND("2F",ScheduleCompile!C98)),ISNUMBER(FIND("3F",ScheduleCompile!C98)),ISNUMBER(FIND("6F",ScheduleCompile!C98)),ISNUMBER(FIND("7F",ScheduleCompile!C98)),ISNUMBER(FIND("9F",ScheduleCompile!C98)),ISNUMBER(FIND("4F",ScheduleCompile!C98))),VALUE(LEFT(ScheduleCompile!C98,FIND("F",ScheduleCompile!C98)-1)),ScheduleCompile!C98)))))),ISTEXT(ScheduleCompile!#REF!)),"ENDTABLE",IF(ISERROR(IF(ScheduleCompile!C98="Off",0,IF(ScheduleCompile!C98="On",1,IF(ISNUMBER(ScheduleCompile!C98),ScheduleCompile!C98/1,IF(ISTEXT(ScheduleCompile!C98),IF(OR(ISNUMBER(FIND("5F",ScheduleCompile!C98)),ISNUMBER(FIND("0F",ScheduleCompile!C98)),ISNUMBER(FIND("8F",ScheduleCompile!C98)),ISNUMBER(FIND("1F",ScheduleCompile!C98)),ISNUMBER(FIND("2F",ScheduleCompile!C98)),ISNUMBER(FIND("3F",ScheduleCompile!C98)),ISNUMBER(FIND("6F",ScheduleCompile!C98)),ISNUMBER(FIND("7F",ScheduleCompile!C98)),ISNUMBER(FIND("9F",ScheduleCompile!C98)),ISNUMBER(FIND("4F",ScheduleCompile!C98))),VALUE(LEFT(ScheduleCompile!C98,FIND("F",ScheduleCompile!C98)-1)),ScheduleCompile!C98)))))),"",IF(ScheduleCompile!C98="Off",0,IF(ScheduleCompile!C98="On",1,IF(ISNUMBER(ScheduleCompile!C98),ScheduleCompile!C98/1,IF(ISTEXT(ScheduleCompile!C98),IF(OR(ISNUMBER(FIND("5F",ScheduleCompile!C98)),ISNUMBER(FIND("0F",ScheduleCompile!C98)),ISNUMBER(FIND("8F",ScheduleCompile!C98)),ISNUMBER(FIND("1F",ScheduleCompile!C98)),ISNUMBER(FIND("2F",ScheduleCompile!C98)),ISNUMBER(FIND("3F",ScheduleCompile!C98)),ISNUMBER(FIND("6F",ScheduleCompile!C98)),ISNUMBER(FIND("7F",ScheduleCompile!C98)),ISNUMBER(FIND("9F",ScheduleCompile!C98)),ISNUMBER(FIND("4F",ScheduleCompile!C98))),VALUE(LEFT(ScheduleCompile!C98,FIND("F",ScheduleCompile!C98)-1)),ScheduleCompile!C98)))))))</f>
        <v>0.9</v>
      </c>
      <c r="I105" s="1">
        <f>IF(AND(ISERROR(IF(ScheduleCompile!D98="Off",0,IF(ScheduleCompile!D98="On",1,IF(ISNUMBER(ScheduleCompile!D98),ScheduleCompile!D98/1,IF(ISTEXT(ScheduleCompile!D98),IF(OR(ISNUMBER(FIND("5F",ScheduleCompile!D98)),ISNUMBER(FIND("0F",ScheduleCompile!D98)),ISNUMBER(FIND("8F",ScheduleCompile!D98)),ISNUMBER(FIND("1F",ScheduleCompile!D98)),ISNUMBER(FIND("2F",ScheduleCompile!D98)),ISNUMBER(FIND("3F",ScheduleCompile!D98)),ISNUMBER(FIND("6F",ScheduleCompile!D98)),ISNUMBER(FIND("7F",ScheduleCompile!D98)),ISNUMBER(FIND("9F",ScheduleCompile!D98)),ISNUMBER(FIND("4F",ScheduleCompile!D98))),VALUE(LEFT(ScheduleCompile!D98,FIND("F",ScheduleCompile!D98)-1)),ScheduleCompile!D98)))))),ISTEXT(ScheduleCompile!#REF!)),"ENDTABLE",IF(ISERROR(IF(ScheduleCompile!D98="Off",0,IF(ScheduleCompile!D98="On",1,IF(ISNUMBER(ScheduleCompile!D98),ScheduleCompile!D98/1,IF(ISTEXT(ScheduleCompile!D98),IF(OR(ISNUMBER(FIND("5F",ScheduleCompile!D98)),ISNUMBER(FIND("0F",ScheduleCompile!D98)),ISNUMBER(FIND("8F",ScheduleCompile!D98)),ISNUMBER(FIND("1F",ScheduleCompile!D98)),ISNUMBER(FIND("2F",ScheduleCompile!D98)),ISNUMBER(FIND("3F",ScheduleCompile!D98)),ISNUMBER(FIND("6F",ScheduleCompile!D98)),ISNUMBER(FIND("7F",ScheduleCompile!D98)),ISNUMBER(FIND("9F",ScheduleCompile!D98)),ISNUMBER(FIND("4F",ScheduleCompile!D98))),VALUE(LEFT(ScheduleCompile!D98,FIND("F",ScheduleCompile!D98)-1)),ScheduleCompile!D98)))))),"",IF(ScheduleCompile!D98="Off",0,IF(ScheduleCompile!D98="On",1,IF(ISNUMBER(ScheduleCompile!D98),ScheduleCompile!D98/1,IF(ISTEXT(ScheduleCompile!D98),IF(OR(ISNUMBER(FIND("5F",ScheduleCompile!D98)),ISNUMBER(FIND("0F",ScheduleCompile!D98)),ISNUMBER(FIND("8F",ScheduleCompile!D98)),ISNUMBER(FIND("1F",ScheduleCompile!D98)),ISNUMBER(FIND("2F",ScheduleCompile!D98)),ISNUMBER(FIND("3F",ScheduleCompile!D98)),ISNUMBER(FIND("6F",ScheduleCompile!D98)),ISNUMBER(FIND("7F",ScheduleCompile!D98)),ISNUMBER(FIND("9F",ScheduleCompile!D98)),ISNUMBER(FIND("4F",ScheduleCompile!D98))),VALUE(LEFT(ScheduleCompile!D98,FIND("F",ScheduleCompile!D98)-1)),ScheduleCompile!D98)))))))</f>
        <v>0.9</v>
      </c>
      <c r="J105" s="1">
        <f>IF(AND(ISERROR(IF(ScheduleCompile!E98="Off",0,IF(ScheduleCompile!E98="On",1,IF(ISNUMBER(ScheduleCompile!E98),ScheduleCompile!E98/1,IF(ISTEXT(ScheduleCompile!E98),IF(OR(ISNUMBER(FIND("5F",ScheduleCompile!E98)),ISNUMBER(FIND("0F",ScheduleCompile!E98)),ISNUMBER(FIND("8F",ScheduleCompile!E98)),ISNUMBER(FIND("1F",ScheduleCompile!E98)),ISNUMBER(FIND("2F",ScheduleCompile!E98)),ISNUMBER(FIND("3F",ScheduleCompile!E98)),ISNUMBER(FIND("6F",ScheduleCompile!E98)),ISNUMBER(FIND("7F",ScheduleCompile!E98)),ISNUMBER(FIND("9F",ScheduleCompile!E98)),ISNUMBER(FIND("4F",ScheduleCompile!E98))),VALUE(LEFT(ScheduleCompile!E98,FIND("F",ScheduleCompile!E98)-1)),ScheduleCompile!E98)))))),ISTEXT(ScheduleCompile!#REF!)),"ENDTABLE",IF(ISERROR(IF(ScheduleCompile!E98="Off",0,IF(ScheduleCompile!E98="On",1,IF(ISNUMBER(ScheduleCompile!E98),ScheduleCompile!E98/1,IF(ISTEXT(ScheduleCompile!E98),IF(OR(ISNUMBER(FIND("5F",ScheduleCompile!E98)),ISNUMBER(FIND("0F",ScheduleCompile!E98)),ISNUMBER(FIND("8F",ScheduleCompile!E98)),ISNUMBER(FIND("1F",ScheduleCompile!E98)),ISNUMBER(FIND("2F",ScheduleCompile!E98)),ISNUMBER(FIND("3F",ScheduleCompile!E98)),ISNUMBER(FIND("6F",ScheduleCompile!E98)),ISNUMBER(FIND("7F",ScheduleCompile!E98)),ISNUMBER(FIND("9F",ScheduleCompile!E98)),ISNUMBER(FIND("4F",ScheduleCompile!E98))),VALUE(LEFT(ScheduleCompile!E98,FIND("F",ScheduleCompile!E98)-1)),ScheduleCompile!E98)))))),"",IF(ScheduleCompile!E98="Off",0,IF(ScheduleCompile!E98="On",1,IF(ISNUMBER(ScheduleCompile!E98),ScheduleCompile!E98/1,IF(ISTEXT(ScheduleCompile!E98),IF(OR(ISNUMBER(FIND("5F",ScheduleCompile!E98)),ISNUMBER(FIND("0F",ScheduleCompile!E98)),ISNUMBER(FIND("8F",ScheduleCompile!E98)),ISNUMBER(FIND("1F",ScheduleCompile!E98)),ISNUMBER(FIND("2F",ScheduleCompile!E98)),ISNUMBER(FIND("3F",ScheduleCompile!E98)),ISNUMBER(FIND("6F",ScheduleCompile!E98)),ISNUMBER(FIND("7F",ScheduleCompile!E98)),ISNUMBER(FIND("9F",ScheduleCompile!E98)),ISNUMBER(FIND("4F",ScheduleCompile!E98))),VALUE(LEFT(ScheduleCompile!E98,FIND("F",ScheduleCompile!E98)-1)),ScheduleCompile!E98)))))))</f>
        <v>0.9</v>
      </c>
      <c r="K105" s="1">
        <f>IF(AND(ISERROR(IF(ScheduleCompile!F98="Off",0,IF(ScheduleCompile!F98="On",1,IF(ISNUMBER(ScheduleCompile!F98),ScheduleCompile!F98/1,IF(ISTEXT(ScheduleCompile!F98),IF(OR(ISNUMBER(FIND("5F",ScheduleCompile!F98)),ISNUMBER(FIND("0F",ScheduleCompile!F98)),ISNUMBER(FIND("8F",ScheduleCompile!F98)),ISNUMBER(FIND("1F",ScheduleCompile!F98)),ISNUMBER(FIND("2F",ScheduleCompile!F98)),ISNUMBER(FIND("3F",ScheduleCompile!F98)),ISNUMBER(FIND("6F",ScheduleCompile!F98)),ISNUMBER(FIND("7F",ScheduleCompile!F98)),ISNUMBER(FIND("9F",ScheduleCompile!F98)),ISNUMBER(FIND("4F",ScheduleCompile!F98))),VALUE(LEFT(ScheduleCompile!F98,FIND("F",ScheduleCompile!F98)-1)),ScheduleCompile!F98)))))),ISTEXT(ScheduleCompile!#REF!)),"ENDTABLE",IF(ISERROR(IF(ScheduleCompile!F98="Off",0,IF(ScheduleCompile!F98="On",1,IF(ISNUMBER(ScheduleCompile!F98),ScheduleCompile!F98/1,IF(ISTEXT(ScheduleCompile!F98),IF(OR(ISNUMBER(FIND("5F",ScheduleCompile!F98)),ISNUMBER(FIND("0F",ScheduleCompile!F98)),ISNUMBER(FIND("8F",ScheduleCompile!F98)),ISNUMBER(FIND("1F",ScheduleCompile!F98)),ISNUMBER(FIND("2F",ScheduleCompile!F98)),ISNUMBER(FIND("3F",ScheduleCompile!F98)),ISNUMBER(FIND("6F",ScheduleCompile!F98)),ISNUMBER(FIND("7F",ScheduleCompile!F98)),ISNUMBER(FIND("9F",ScheduleCompile!F98)),ISNUMBER(FIND("4F",ScheduleCompile!F98))),VALUE(LEFT(ScheduleCompile!F98,FIND("F",ScheduleCompile!F98)-1)),ScheduleCompile!F98)))))),"",IF(ScheduleCompile!F98="Off",0,IF(ScheduleCompile!F98="On",1,IF(ISNUMBER(ScheduleCompile!F98),ScheduleCompile!F98/1,IF(ISTEXT(ScheduleCompile!F98),IF(OR(ISNUMBER(FIND("5F",ScheduleCompile!F98)),ISNUMBER(FIND("0F",ScheduleCompile!F98)),ISNUMBER(FIND("8F",ScheduleCompile!F98)),ISNUMBER(FIND("1F",ScheduleCompile!F98)),ISNUMBER(FIND("2F",ScheduleCompile!F98)),ISNUMBER(FIND("3F",ScheduleCompile!F98)),ISNUMBER(FIND("6F",ScheduleCompile!F98)),ISNUMBER(FIND("7F",ScheduleCompile!F98)),ISNUMBER(FIND("9F",ScheduleCompile!F98)),ISNUMBER(FIND("4F",ScheduleCompile!F98))),VALUE(LEFT(ScheduleCompile!F98,FIND("F",ScheduleCompile!F98)-1)),ScheduleCompile!F98)))))))</f>
        <v>0.9</v>
      </c>
      <c r="L105" s="1">
        <f>IF(AND(ISERROR(IF(ScheduleCompile!G98="Off",0,IF(ScheduleCompile!G98="On",1,IF(ISNUMBER(ScheduleCompile!G98),ScheduleCompile!G98/1,IF(ISTEXT(ScheduleCompile!G98),IF(OR(ISNUMBER(FIND("5F",ScheduleCompile!G98)),ISNUMBER(FIND("0F",ScheduleCompile!G98)),ISNUMBER(FIND("8F",ScheduleCompile!G98)),ISNUMBER(FIND("1F",ScheduleCompile!G98)),ISNUMBER(FIND("2F",ScheduleCompile!G98)),ISNUMBER(FIND("3F",ScheduleCompile!G98)),ISNUMBER(FIND("6F",ScheduleCompile!G98)),ISNUMBER(FIND("7F",ScheduleCompile!G98)),ISNUMBER(FIND("9F",ScheduleCompile!G98)),ISNUMBER(FIND("4F",ScheduleCompile!G98))),VALUE(LEFT(ScheduleCompile!G98,FIND("F",ScheduleCompile!G98)-1)),ScheduleCompile!G98)))))),ISTEXT(ScheduleCompile!#REF!)),"ENDTABLE",IF(ISERROR(IF(ScheduleCompile!G98="Off",0,IF(ScheduleCompile!G98="On",1,IF(ISNUMBER(ScheduleCompile!G98),ScheduleCompile!G98/1,IF(ISTEXT(ScheduleCompile!G98),IF(OR(ISNUMBER(FIND("5F",ScheduleCompile!G98)),ISNUMBER(FIND("0F",ScheduleCompile!G98)),ISNUMBER(FIND("8F",ScheduleCompile!G98)),ISNUMBER(FIND("1F",ScheduleCompile!G98)),ISNUMBER(FIND("2F",ScheduleCompile!G98)),ISNUMBER(FIND("3F",ScheduleCompile!G98)),ISNUMBER(FIND("6F",ScheduleCompile!G98)),ISNUMBER(FIND("7F",ScheduleCompile!G98)),ISNUMBER(FIND("9F",ScheduleCompile!G98)),ISNUMBER(FIND("4F",ScheduleCompile!G98))),VALUE(LEFT(ScheduleCompile!G98,FIND("F",ScheduleCompile!G98)-1)),ScheduleCompile!G98)))))),"",IF(ScheduleCompile!G98="Off",0,IF(ScheduleCompile!G98="On",1,IF(ISNUMBER(ScheduleCompile!G98),ScheduleCompile!G98/1,IF(ISTEXT(ScheduleCompile!G98),IF(OR(ISNUMBER(FIND("5F",ScheduleCompile!G98)),ISNUMBER(FIND("0F",ScheduleCompile!G98)),ISNUMBER(FIND("8F",ScheduleCompile!G98)),ISNUMBER(FIND("1F",ScheduleCompile!G98)),ISNUMBER(FIND("2F",ScheduleCompile!G98)),ISNUMBER(FIND("3F",ScheduleCompile!G98)),ISNUMBER(FIND("6F",ScheduleCompile!G98)),ISNUMBER(FIND("7F",ScheduleCompile!G98)),ISNUMBER(FIND("9F",ScheduleCompile!G98)),ISNUMBER(FIND("4F",ScheduleCompile!G98))),VALUE(LEFT(ScheduleCompile!G98,FIND("F",ScheduleCompile!G98)-1)),ScheduleCompile!G98)))))))</f>
        <v>0.9</v>
      </c>
      <c r="M105" s="1">
        <f>IF(AND(ISERROR(IF(ScheduleCompile!H98="Off",0,IF(ScheduleCompile!H98="On",1,IF(ISNUMBER(ScheduleCompile!H98),ScheduleCompile!H98/1,IF(ISTEXT(ScheduleCompile!H98),IF(OR(ISNUMBER(FIND("5F",ScheduleCompile!H98)),ISNUMBER(FIND("0F",ScheduleCompile!H98)),ISNUMBER(FIND("8F",ScheduleCompile!H98)),ISNUMBER(FIND("1F",ScheduleCompile!H98)),ISNUMBER(FIND("2F",ScheduleCompile!H98)),ISNUMBER(FIND("3F",ScheduleCompile!H98)),ISNUMBER(FIND("6F",ScheduleCompile!H98)),ISNUMBER(FIND("7F",ScheduleCompile!H98)),ISNUMBER(FIND("9F",ScheduleCompile!H98)),ISNUMBER(FIND("4F",ScheduleCompile!H98))),VALUE(LEFT(ScheduleCompile!H98,FIND("F",ScheduleCompile!H98)-1)),ScheduleCompile!H98)))))),ISTEXT(ScheduleCompile!#REF!)),"ENDTABLE",IF(ISERROR(IF(ScheduleCompile!H98="Off",0,IF(ScheduleCompile!H98="On",1,IF(ISNUMBER(ScheduleCompile!H98),ScheduleCompile!H98/1,IF(ISTEXT(ScheduleCompile!H98),IF(OR(ISNUMBER(FIND("5F",ScheduleCompile!H98)),ISNUMBER(FIND("0F",ScheduleCompile!H98)),ISNUMBER(FIND("8F",ScheduleCompile!H98)),ISNUMBER(FIND("1F",ScheduleCompile!H98)),ISNUMBER(FIND("2F",ScheduleCompile!H98)),ISNUMBER(FIND("3F",ScheduleCompile!H98)),ISNUMBER(FIND("6F",ScheduleCompile!H98)),ISNUMBER(FIND("7F",ScheduleCompile!H98)),ISNUMBER(FIND("9F",ScheduleCompile!H98)),ISNUMBER(FIND("4F",ScheduleCompile!H98))),VALUE(LEFT(ScheduleCompile!H98,FIND("F",ScheduleCompile!H98)-1)),ScheduleCompile!H98)))))),"",IF(ScheduleCompile!H98="Off",0,IF(ScheduleCompile!H98="On",1,IF(ISNUMBER(ScheduleCompile!H98),ScheduleCompile!H98/1,IF(ISTEXT(ScheduleCompile!H98),IF(OR(ISNUMBER(FIND("5F",ScheduleCompile!H98)),ISNUMBER(FIND("0F",ScheduleCompile!H98)),ISNUMBER(FIND("8F",ScheduleCompile!H98)),ISNUMBER(FIND("1F",ScheduleCompile!H98)),ISNUMBER(FIND("2F",ScheduleCompile!H98)),ISNUMBER(FIND("3F",ScheduleCompile!H98)),ISNUMBER(FIND("6F",ScheduleCompile!H98)),ISNUMBER(FIND("7F",ScheduleCompile!H98)),ISNUMBER(FIND("9F",ScheduleCompile!H98)),ISNUMBER(FIND("4F",ScheduleCompile!H98))),VALUE(LEFT(ScheduleCompile!H98,FIND("F",ScheduleCompile!H98)-1)),ScheduleCompile!H98)))))))</f>
        <v>0.9</v>
      </c>
      <c r="N105" s="1">
        <f>IF(AND(ISERROR(IF(ScheduleCompile!I98="Off",0,IF(ScheduleCompile!I98="On",1,IF(ISNUMBER(ScheduleCompile!I98),ScheduleCompile!I98/1,IF(ISTEXT(ScheduleCompile!I98),IF(OR(ISNUMBER(FIND("5F",ScheduleCompile!I98)),ISNUMBER(FIND("0F",ScheduleCompile!I98)),ISNUMBER(FIND("8F",ScheduleCompile!I98)),ISNUMBER(FIND("1F",ScheduleCompile!I98)),ISNUMBER(FIND("2F",ScheduleCompile!I98)),ISNUMBER(FIND("3F",ScheduleCompile!I98)),ISNUMBER(FIND("6F",ScheduleCompile!I98)),ISNUMBER(FIND("7F",ScheduleCompile!I98)),ISNUMBER(FIND("9F",ScheduleCompile!I98)),ISNUMBER(FIND("4F",ScheduleCompile!I98))),VALUE(LEFT(ScheduleCompile!I98,FIND("F",ScheduleCompile!I98)-1)),ScheduleCompile!I98)))))),ISTEXT(ScheduleCompile!#REF!)),"ENDTABLE",IF(ISERROR(IF(ScheduleCompile!I98="Off",0,IF(ScheduleCompile!I98="On",1,IF(ISNUMBER(ScheduleCompile!I98),ScheduleCompile!I98/1,IF(ISTEXT(ScheduleCompile!I98),IF(OR(ISNUMBER(FIND("5F",ScheduleCompile!I98)),ISNUMBER(FIND("0F",ScheduleCompile!I98)),ISNUMBER(FIND("8F",ScheduleCompile!I98)),ISNUMBER(FIND("1F",ScheduleCompile!I98)),ISNUMBER(FIND("2F",ScheduleCompile!I98)),ISNUMBER(FIND("3F",ScheduleCompile!I98)),ISNUMBER(FIND("6F",ScheduleCompile!I98)),ISNUMBER(FIND("7F",ScheduleCompile!I98)),ISNUMBER(FIND("9F",ScheduleCompile!I98)),ISNUMBER(FIND("4F",ScheduleCompile!I98))),VALUE(LEFT(ScheduleCompile!I98,FIND("F",ScheduleCompile!I98)-1)),ScheduleCompile!I98)))))),"",IF(ScheduleCompile!I98="Off",0,IF(ScheduleCompile!I98="On",1,IF(ISNUMBER(ScheduleCompile!I98),ScheduleCompile!I98/1,IF(ISTEXT(ScheduleCompile!I98),IF(OR(ISNUMBER(FIND("5F",ScheduleCompile!I98)),ISNUMBER(FIND("0F",ScheduleCompile!I98)),ISNUMBER(FIND("8F",ScheduleCompile!I98)),ISNUMBER(FIND("1F",ScheduleCompile!I98)),ISNUMBER(FIND("2F",ScheduleCompile!I98)),ISNUMBER(FIND("3F",ScheduleCompile!I98)),ISNUMBER(FIND("6F",ScheduleCompile!I98)),ISNUMBER(FIND("7F",ScheduleCompile!I98)),ISNUMBER(FIND("9F",ScheduleCompile!I98)),ISNUMBER(FIND("4F",ScheduleCompile!I98))),VALUE(LEFT(ScheduleCompile!I98,FIND("F",ScheduleCompile!I98)-1)),ScheduleCompile!I98)))))))</f>
        <v>0.9</v>
      </c>
      <c r="O105" s="1">
        <f>IF(AND(ISERROR(IF(ScheduleCompile!J98="Off",0,IF(ScheduleCompile!J98="On",1,IF(ISNUMBER(ScheduleCompile!J98),ScheduleCompile!J98/1,IF(ISTEXT(ScheduleCompile!J98),IF(OR(ISNUMBER(FIND("5F",ScheduleCompile!J98)),ISNUMBER(FIND("0F",ScheduleCompile!J98)),ISNUMBER(FIND("8F",ScheduleCompile!J98)),ISNUMBER(FIND("1F",ScheduleCompile!J98)),ISNUMBER(FIND("2F",ScheduleCompile!J98)),ISNUMBER(FIND("3F",ScheduleCompile!J98)),ISNUMBER(FIND("6F",ScheduleCompile!J98)),ISNUMBER(FIND("7F",ScheduleCompile!J98)),ISNUMBER(FIND("9F",ScheduleCompile!J98)),ISNUMBER(FIND("4F",ScheduleCompile!J98))),VALUE(LEFT(ScheduleCompile!J98,FIND("F",ScheduleCompile!J98)-1)),ScheduleCompile!J98)))))),ISTEXT(ScheduleCompile!#REF!)),"ENDTABLE",IF(ISERROR(IF(ScheduleCompile!J98="Off",0,IF(ScheduleCompile!J98="On",1,IF(ISNUMBER(ScheduleCompile!J98),ScheduleCompile!J98/1,IF(ISTEXT(ScheduleCompile!J98),IF(OR(ISNUMBER(FIND("5F",ScheduleCompile!J98)),ISNUMBER(FIND("0F",ScheduleCompile!J98)),ISNUMBER(FIND("8F",ScheduleCompile!J98)),ISNUMBER(FIND("1F",ScheduleCompile!J98)),ISNUMBER(FIND("2F",ScheduleCompile!J98)),ISNUMBER(FIND("3F",ScheduleCompile!J98)),ISNUMBER(FIND("6F",ScheduleCompile!J98)),ISNUMBER(FIND("7F",ScheduleCompile!J98)),ISNUMBER(FIND("9F",ScheduleCompile!J98)),ISNUMBER(FIND("4F",ScheduleCompile!J98))),VALUE(LEFT(ScheduleCompile!J98,FIND("F",ScheduleCompile!J98)-1)),ScheduleCompile!J98)))))),"",IF(ScheduleCompile!J98="Off",0,IF(ScheduleCompile!J98="On",1,IF(ISNUMBER(ScheduleCompile!J98),ScheduleCompile!J98/1,IF(ISTEXT(ScheduleCompile!J98),IF(OR(ISNUMBER(FIND("5F",ScheduleCompile!J98)),ISNUMBER(FIND("0F",ScheduleCompile!J98)),ISNUMBER(FIND("8F",ScheduleCompile!J98)),ISNUMBER(FIND("1F",ScheduleCompile!J98)),ISNUMBER(FIND("2F",ScheduleCompile!J98)),ISNUMBER(FIND("3F",ScheduleCompile!J98)),ISNUMBER(FIND("6F",ScheduleCompile!J98)),ISNUMBER(FIND("7F",ScheduleCompile!J98)),ISNUMBER(FIND("9F",ScheduleCompile!J98)),ISNUMBER(FIND("4F",ScheduleCompile!J98))),VALUE(LEFT(ScheduleCompile!J98,FIND("F",ScheduleCompile!J98)-1)),ScheduleCompile!J98)))))))</f>
        <v>0.9</v>
      </c>
      <c r="P105" s="1">
        <f>IF(AND(ISERROR(IF(ScheduleCompile!K98="Off",0,IF(ScheduleCompile!K98="On",1,IF(ISNUMBER(ScheduleCompile!K98),ScheduleCompile!K98/1,IF(ISTEXT(ScheduleCompile!K98),IF(OR(ISNUMBER(FIND("5F",ScheduleCompile!K98)),ISNUMBER(FIND("0F",ScheduleCompile!K98)),ISNUMBER(FIND("8F",ScheduleCompile!K98)),ISNUMBER(FIND("1F",ScheduleCompile!K98)),ISNUMBER(FIND("2F",ScheduleCompile!K98)),ISNUMBER(FIND("3F",ScheduleCompile!K98)),ISNUMBER(FIND("6F",ScheduleCompile!K98)),ISNUMBER(FIND("7F",ScheduleCompile!K98)),ISNUMBER(FIND("9F",ScheduleCompile!K98)),ISNUMBER(FIND("4F",ScheduleCompile!K98))),VALUE(LEFT(ScheduleCompile!K98,FIND("F",ScheduleCompile!K98)-1)),ScheduleCompile!K98)))))),ISTEXT(ScheduleCompile!#REF!)),"ENDTABLE",IF(ISERROR(IF(ScheduleCompile!K98="Off",0,IF(ScheduleCompile!K98="On",1,IF(ISNUMBER(ScheduleCompile!K98),ScheduleCompile!K98/1,IF(ISTEXT(ScheduleCompile!K98),IF(OR(ISNUMBER(FIND("5F",ScheduleCompile!K98)),ISNUMBER(FIND("0F",ScheduleCompile!K98)),ISNUMBER(FIND("8F",ScheduleCompile!K98)),ISNUMBER(FIND("1F",ScheduleCompile!K98)),ISNUMBER(FIND("2F",ScheduleCompile!K98)),ISNUMBER(FIND("3F",ScheduleCompile!K98)),ISNUMBER(FIND("6F",ScheduleCompile!K98)),ISNUMBER(FIND("7F",ScheduleCompile!K98)),ISNUMBER(FIND("9F",ScheduleCompile!K98)),ISNUMBER(FIND("4F",ScheduleCompile!K98))),VALUE(LEFT(ScheduleCompile!K98,FIND("F",ScheduleCompile!K98)-1)),ScheduleCompile!K98)))))),"",IF(ScheduleCompile!K98="Off",0,IF(ScheduleCompile!K98="On",1,IF(ISNUMBER(ScheduleCompile!K98),ScheduleCompile!K98/1,IF(ISTEXT(ScheduleCompile!K98),IF(OR(ISNUMBER(FIND("5F",ScheduleCompile!K98)),ISNUMBER(FIND("0F",ScheduleCompile!K98)),ISNUMBER(FIND("8F",ScheduleCompile!K98)),ISNUMBER(FIND("1F",ScheduleCompile!K98)),ISNUMBER(FIND("2F",ScheduleCompile!K98)),ISNUMBER(FIND("3F",ScheduleCompile!K98)),ISNUMBER(FIND("6F",ScheduleCompile!K98)),ISNUMBER(FIND("7F",ScheduleCompile!K98)),ISNUMBER(FIND("9F",ScheduleCompile!K98)),ISNUMBER(FIND("4F",ScheduleCompile!K98))),VALUE(LEFT(ScheduleCompile!K98,FIND("F",ScheduleCompile!K98)-1)),ScheduleCompile!K98)))))))</f>
        <v>0.9</v>
      </c>
      <c r="Q105" s="1">
        <f>IF(AND(ISERROR(IF(ScheduleCompile!L98="Off",0,IF(ScheduleCompile!L98="On",1,IF(ISNUMBER(ScheduleCompile!L98),ScheduleCompile!L98/1,IF(ISTEXT(ScheduleCompile!L98),IF(OR(ISNUMBER(FIND("5F",ScheduleCompile!L98)),ISNUMBER(FIND("0F",ScheduleCompile!L98)),ISNUMBER(FIND("8F",ScheduleCompile!L98)),ISNUMBER(FIND("1F",ScheduleCompile!L98)),ISNUMBER(FIND("2F",ScheduleCompile!L98)),ISNUMBER(FIND("3F",ScheduleCompile!L98)),ISNUMBER(FIND("6F",ScheduleCompile!L98)),ISNUMBER(FIND("7F",ScheduleCompile!L98)),ISNUMBER(FIND("9F",ScheduleCompile!L98)),ISNUMBER(FIND("4F",ScheduleCompile!L98))),VALUE(LEFT(ScheduleCompile!L98,FIND("F",ScheduleCompile!L98)-1)),ScheduleCompile!L98)))))),ISTEXT(ScheduleCompile!#REF!)),"ENDTABLE",IF(ISERROR(IF(ScheduleCompile!L98="Off",0,IF(ScheduleCompile!L98="On",1,IF(ISNUMBER(ScheduleCompile!L98),ScheduleCompile!L98/1,IF(ISTEXT(ScheduleCompile!L98),IF(OR(ISNUMBER(FIND("5F",ScheduleCompile!L98)),ISNUMBER(FIND("0F",ScheduleCompile!L98)),ISNUMBER(FIND("8F",ScheduleCompile!L98)),ISNUMBER(FIND("1F",ScheduleCompile!L98)),ISNUMBER(FIND("2F",ScheduleCompile!L98)),ISNUMBER(FIND("3F",ScheduleCompile!L98)),ISNUMBER(FIND("6F",ScheduleCompile!L98)),ISNUMBER(FIND("7F",ScheduleCompile!L98)),ISNUMBER(FIND("9F",ScheduleCompile!L98)),ISNUMBER(FIND("4F",ScheduleCompile!L98))),VALUE(LEFT(ScheduleCompile!L98,FIND("F",ScheduleCompile!L98)-1)),ScheduleCompile!L98)))))),"",IF(ScheduleCompile!L98="Off",0,IF(ScheduleCompile!L98="On",1,IF(ISNUMBER(ScheduleCompile!L98),ScheduleCompile!L98/1,IF(ISTEXT(ScheduleCompile!L98),IF(OR(ISNUMBER(FIND("5F",ScheduleCompile!L98)),ISNUMBER(FIND("0F",ScheduleCompile!L98)),ISNUMBER(FIND("8F",ScheduleCompile!L98)),ISNUMBER(FIND("1F",ScheduleCompile!L98)),ISNUMBER(FIND("2F",ScheduleCompile!L98)),ISNUMBER(FIND("3F",ScheduleCompile!L98)),ISNUMBER(FIND("6F",ScheduleCompile!L98)),ISNUMBER(FIND("7F",ScheduleCompile!L98)),ISNUMBER(FIND("9F",ScheduleCompile!L98)),ISNUMBER(FIND("4F",ScheduleCompile!L98))),VALUE(LEFT(ScheduleCompile!L98,FIND("F",ScheduleCompile!L98)-1)),ScheduleCompile!L98)))))))</f>
        <v>0.9</v>
      </c>
      <c r="R105" s="1">
        <f>IF(AND(ISERROR(IF(ScheduleCompile!M98="Off",0,IF(ScheduleCompile!M98="On",1,IF(ISNUMBER(ScheduleCompile!M98),ScheduleCompile!M98/1,IF(ISTEXT(ScheduleCompile!M98),IF(OR(ISNUMBER(FIND("5F",ScheduleCompile!M98)),ISNUMBER(FIND("0F",ScheduleCompile!M98)),ISNUMBER(FIND("8F",ScheduleCompile!M98)),ISNUMBER(FIND("1F",ScheduleCompile!M98)),ISNUMBER(FIND("2F",ScheduleCompile!M98)),ISNUMBER(FIND("3F",ScheduleCompile!M98)),ISNUMBER(FIND("6F",ScheduleCompile!M98)),ISNUMBER(FIND("7F",ScheduleCompile!M98)),ISNUMBER(FIND("9F",ScheduleCompile!M98)),ISNUMBER(FIND("4F",ScheduleCompile!M98))),VALUE(LEFT(ScheduleCompile!M98,FIND("F",ScheduleCompile!M98)-1)),ScheduleCompile!M98)))))),ISTEXT(ScheduleCompile!#REF!)),"ENDTABLE",IF(ISERROR(IF(ScheduleCompile!M98="Off",0,IF(ScheduleCompile!M98="On",1,IF(ISNUMBER(ScheduleCompile!M98),ScheduleCompile!M98/1,IF(ISTEXT(ScheduleCompile!M98),IF(OR(ISNUMBER(FIND("5F",ScheduleCompile!M98)),ISNUMBER(FIND("0F",ScheduleCompile!M98)),ISNUMBER(FIND("8F",ScheduleCompile!M98)),ISNUMBER(FIND("1F",ScheduleCompile!M98)),ISNUMBER(FIND("2F",ScheduleCompile!M98)),ISNUMBER(FIND("3F",ScheduleCompile!M98)),ISNUMBER(FIND("6F",ScheduleCompile!M98)),ISNUMBER(FIND("7F",ScheduleCompile!M98)),ISNUMBER(FIND("9F",ScheduleCompile!M98)),ISNUMBER(FIND("4F",ScheduleCompile!M98))),VALUE(LEFT(ScheduleCompile!M98,FIND("F",ScheduleCompile!M98)-1)),ScheduleCompile!M98)))))),"",IF(ScheduleCompile!M98="Off",0,IF(ScheduleCompile!M98="On",1,IF(ISNUMBER(ScheduleCompile!M98),ScheduleCompile!M98/1,IF(ISTEXT(ScheduleCompile!M98),IF(OR(ISNUMBER(FIND("5F",ScheduleCompile!M98)),ISNUMBER(FIND("0F",ScheduleCompile!M98)),ISNUMBER(FIND("8F",ScheduleCompile!M98)),ISNUMBER(FIND("1F",ScheduleCompile!M98)),ISNUMBER(FIND("2F",ScheduleCompile!M98)),ISNUMBER(FIND("3F",ScheduleCompile!M98)),ISNUMBER(FIND("6F",ScheduleCompile!M98)),ISNUMBER(FIND("7F",ScheduleCompile!M98)),ISNUMBER(FIND("9F",ScheduleCompile!M98)),ISNUMBER(FIND("4F",ScheduleCompile!M98))),VALUE(LEFT(ScheduleCompile!M98,FIND("F",ScheduleCompile!M98)-1)),ScheduleCompile!M98)))))))</f>
        <v>0.9</v>
      </c>
      <c r="S105" s="1">
        <f>IF(AND(ISERROR(IF(ScheduleCompile!N98="Off",0,IF(ScheduleCompile!N98="On",1,IF(ISNUMBER(ScheduleCompile!N98),ScheduleCompile!N98/1,IF(ISTEXT(ScheduleCompile!N98),IF(OR(ISNUMBER(FIND("5F",ScheduleCompile!N98)),ISNUMBER(FIND("0F",ScheduleCompile!N98)),ISNUMBER(FIND("8F",ScheduleCompile!N98)),ISNUMBER(FIND("1F",ScheduleCompile!N98)),ISNUMBER(FIND("2F",ScheduleCompile!N98)),ISNUMBER(FIND("3F",ScheduleCompile!N98)),ISNUMBER(FIND("6F",ScheduleCompile!N98)),ISNUMBER(FIND("7F",ScheduleCompile!N98)),ISNUMBER(FIND("9F",ScheduleCompile!N98)),ISNUMBER(FIND("4F",ScheduleCompile!N98))),VALUE(LEFT(ScheduleCompile!N98,FIND("F",ScheduleCompile!N98)-1)),ScheduleCompile!N98)))))),ISTEXT(ScheduleCompile!#REF!)),"ENDTABLE",IF(ISERROR(IF(ScheduleCompile!N98="Off",0,IF(ScheduleCompile!N98="On",1,IF(ISNUMBER(ScheduleCompile!N98),ScheduleCompile!N98/1,IF(ISTEXT(ScheduleCompile!N98),IF(OR(ISNUMBER(FIND("5F",ScheduleCompile!N98)),ISNUMBER(FIND("0F",ScheduleCompile!N98)),ISNUMBER(FIND("8F",ScheduleCompile!N98)),ISNUMBER(FIND("1F",ScheduleCompile!N98)),ISNUMBER(FIND("2F",ScheduleCompile!N98)),ISNUMBER(FIND("3F",ScheduleCompile!N98)),ISNUMBER(FIND("6F",ScheduleCompile!N98)),ISNUMBER(FIND("7F",ScheduleCompile!N98)),ISNUMBER(FIND("9F",ScheduleCompile!N98)),ISNUMBER(FIND("4F",ScheduleCompile!N98))),VALUE(LEFT(ScheduleCompile!N98,FIND("F",ScheduleCompile!N98)-1)),ScheduleCompile!N98)))))),"",IF(ScheduleCompile!N98="Off",0,IF(ScheduleCompile!N98="On",1,IF(ISNUMBER(ScheduleCompile!N98),ScheduleCompile!N98/1,IF(ISTEXT(ScheduleCompile!N98),IF(OR(ISNUMBER(FIND("5F",ScheduleCompile!N98)),ISNUMBER(FIND("0F",ScheduleCompile!N98)),ISNUMBER(FIND("8F",ScheduleCompile!N98)),ISNUMBER(FIND("1F",ScheduleCompile!N98)),ISNUMBER(FIND("2F",ScheduleCompile!N98)),ISNUMBER(FIND("3F",ScheduleCompile!N98)),ISNUMBER(FIND("6F",ScheduleCompile!N98)),ISNUMBER(FIND("7F",ScheduleCompile!N98)),ISNUMBER(FIND("9F",ScheduleCompile!N98)),ISNUMBER(FIND("4F",ScheduleCompile!N98))),VALUE(LEFT(ScheduleCompile!N98,FIND("F",ScheduleCompile!N98)-1)),ScheduleCompile!N98)))))))</f>
        <v>0.9</v>
      </c>
      <c r="T105" s="1">
        <f>IF(AND(ISERROR(IF(ScheduleCompile!O98="Off",0,IF(ScheduleCompile!O98="On",1,IF(ISNUMBER(ScheduleCompile!O98),ScheduleCompile!O98/1,IF(ISTEXT(ScheduleCompile!O98),IF(OR(ISNUMBER(FIND("5F",ScheduleCompile!O98)),ISNUMBER(FIND("0F",ScheduleCompile!O98)),ISNUMBER(FIND("8F",ScheduleCompile!O98)),ISNUMBER(FIND("1F",ScheduleCompile!O98)),ISNUMBER(FIND("2F",ScheduleCompile!O98)),ISNUMBER(FIND("3F",ScheduleCompile!O98)),ISNUMBER(FIND("6F",ScheduleCompile!O98)),ISNUMBER(FIND("7F",ScheduleCompile!O98)),ISNUMBER(FIND("9F",ScheduleCompile!O98)),ISNUMBER(FIND("4F",ScheduleCompile!O98))),VALUE(LEFT(ScheduleCompile!O98,FIND("F",ScheduleCompile!O98)-1)),ScheduleCompile!O98)))))),ISTEXT(ScheduleCompile!#REF!)),"ENDTABLE",IF(ISERROR(IF(ScheduleCompile!O98="Off",0,IF(ScheduleCompile!O98="On",1,IF(ISNUMBER(ScheduleCompile!O98),ScheduleCompile!O98/1,IF(ISTEXT(ScheduleCompile!O98),IF(OR(ISNUMBER(FIND("5F",ScheduleCompile!O98)),ISNUMBER(FIND("0F",ScheduleCompile!O98)),ISNUMBER(FIND("8F",ScheduleCompile!O98)),ISNUMBER(FIND("1F",ScheduleCompile!O98)),ISNUMBER(FIND("2F",ScheduleCompile!O98)),ISNUMBER(FIND("3F",ScheduleCompile!O98)),ISNUMBER(FIND("6F",ScheduleCompile!O98)),ISNUMBER(FIND("7F",ScheduleCompile!O98)),ISNUMBER(FIND("9F",ScheduleCompile!O98)),ISNUMBER(FIND("4F",ScheduleCompile!O98))),VALUE(LEFT(ScheduleCompile!O98,FIND("F",ScheduleCompile!O98)-1)),ScheduleCompile!O98)))))),"",IF(ScheduleCompile!O98="Off",0,IF(ScheduleCompile!O98="On",1,IF(ISNUMBER(ScheduleCompile!O98),ScheduleCompile!O98/1,IF(ISTEXT(ScheduleCompile!O98),IF(OR(ISNUMBER(FIND("5F",ScheduleCompile!O98)),ISNUMBER(FIND("0F",ScheduleCompile!O98)),ISNUMBER(FIND("8F",ScheduleCompile!O98)),ISNUMBER(FIND("1F",ScheduleCompile!O98)),ISNUMBER(FIND("2F",ScheduleCompile!O98)),ISNUMBER(FIND("3F",ScheduleCompile!O98)),ISNUMBER(FIND("6F",ScheduleCompile!O98)),ISNUMBER(FIND("7F",ScheduleCompile!O98)),ISNUMBER(FIND("9F",ScheduleCompile!O98)),ISNUMBER(FIND("4F",ScheduleCompile!O98))),VALUE(LEFT(ScheduleCompile!O98,FIND("F",ScheduleCompile!O98)-1)),ScheduleCompile!O98)))))))</f>
        <v>0.9</v>
      </c>
      <c r="U105" s="1">
        <f>IF(AND(ISERROR(IF(ScheduleCompile!P98="Off",0,IF(ScheduleCompile!P98="On",1,IF(ISNUMBER(ScheduleCompile!P98),ScheduleCompile!P98/1,IF(ISTEXT(ScheduleCompile!P98),IF(OR(ISNUMBER(FIND("5F",ScheduleCompile!P98)),ISNUMBER(FIND("0F",ScheduleCompile!P98)),ISNUMBER(FIND("8F",ScheduleCompile!P98)),ISNUMBER(FIND("1F",ScheduleCompile!P98)),ISNUMBER(FIND("2F",ScheduleCompile!P98)),ISNUMBER(FIND("3F",ScheduleCompile!P98)),ISNUMBER(FIND("6F",ScheduleCompile!P98)),ISNUMBER(FIND("7F",ScheduleCompile!P98)),ISNUMBER(FIND("9F",ScheduleCompile!P98)),ISNUMBER(FIND("4F",ScheduleCompile!P98))),VALUE(LEFT(ScheduleCompile!P98,FIND("F",ScheduleCompile!P98)-1)),ScheduleCompile!P98)))))),ISTEXT(ScheduleCompile!#REF!)),"ENDTABLE",IF(ISERROR(IF(ScheduleCompile!P98="Off",0,IF(ScheduleCompile!P98="On",1,IF(ISNUMBER(ScheduleCompile!P98),ScheduleCompile!P98/1,IF(ISTEXT(ScheduleCompile!P98),IF(OR(ISNUMBER(FIND("5F",ScheduleCompile!P98)),ISNUMBER(FIND("0F",ScheduleCompile!P98)),ISNUMBER(FIND("8F",ScheduleCompile!P98)),ISNUMBER(FIND("1F",ScheduleCompile!P98)),ISNUMBER(FIND("2F",ScheduleCompile!P98)),ISNUMBER(FIND("3F",ScheduleCompile!P98)),ISNUMBER(FIND("6F",ScheduleCompile!P98)),ISNUMBER(FIND("7F",ScheduleCompile!P98)),ISNUMBER(FIND("9F",ScheduleCompile!P98)),ISNUMBER(FIND("4F",ScheduleCompile!P98))),VALUE(LEFT(ScheduleCompile!P98,FIND("F",ScheduleCompile!P98)-1)),ScheduleCompile!P98)))))),"",IF(ScheduleCompile!P98="Off",0,IF(ScheduleCompile!P98="On",1,IF(ISNUMBER(ScheduleCompile!P98),ScheduleCompile!P98/1,IF(ISTEXT(ScheduleCompile!P98),IF(OR(ISNUMBER(FIND("5F",ScheduleCompile!P98)),ISNUMBER(FIND("0F",ScheduleCompile!P98)),ISNUMBER(FIND("8F",ScheduleCompile!P98)),ISNUMBER(FIND("1F",ScheduleCompile!P98)),ISNUMBER(FIND("2F",ScheduleCompile!P98)),ISNUMBER(FIND("3F",ScheduleCompile!P98)),ISNUMBER(FIND("6F",ScheduleCompile!P98)),ISNUMBER(FIND("7F",ScheduleCompile!P98)),ISNUMBER(FIND("9F",ScheduleCompile!P98)),ISNUMBER(FIND("4F",ScheduleCompile!P98))),VALUE(LEFT(ScheduleCompile!P98,FIND("F",ScheduleCompile!P98)-1)),ScheduleCompile!P98)))))))</f>
        <v>0.9</v>
      </c>
      <c r="V105" s="1">
        <f>IF(AND(ISERROR(IF(ScheduleCompile!Q98="Off",0,IF(ScheduleCompile!Q98="On",1,IF(ISNUMBER(ScheduleCompile!Q98),ScheduleCompile!Q98/1,IF(ISTEXT(ScheduleCompile!Q98),IF(OR(ISNUMBER(FIND("5F",ScheduleCompile!Q98)),ISNUMBER(FIND("0F",ScheduleCompile!Q98)),ISNUMBER(FIND("8F",ScheduleCompile!Q98)),ISNUMBER(FIND("1F",ScheduleCompile!Q98)),ISNUMBER(FIND("2F",ScheduleCompile!Q98)),ISNUMBER(FIND("3F",ScheduleCompile!Q98)),ISNUMBER(FIND("6F",ScheduleCompile!Q98)),ISNUMBER(FIND("7F",ScheduleCompile!Q98)),ISNUMBER(FIND("9F",ScheduleCompile!Q98)),ISNUMBER(FIND("4F",ScheduleCompile!Q98))),VALUE(LEFT(ScheduleCompile!Q98,FIND("F",ScheduleCompile!Q98)-1)),ScheduleCompile!Q98)))))),ISTEXT(ScheduleCompile!#REF!)),"ENDTABLE",IF(ISERROR(IF(ScheduleCompile!Q98="Off",0,IF(ScheduleCompile!Q98="On",1,IF(ISNUMBER(ScheduleCompile!Q98),ScheduleCompile!Q98/1,IF(ISTEXT(ScheduleCompile!Q98),IF(OR(ISNUMBER(FIND("5F",ScheduleCompile!Q98)),ISNUMBER(FIND("0F",ScheduleCompile!Q98)),ISNUMBER(FIND("8F",ScheduleCompile!Q98)),ISNUMBER(FIND("1F",ScheduleCompile!Q98)),ISNUMBER(FIND("2F",ScheduleCompile!Q98)),ISNUMBER(FIND("3F",ScheduleCompile!Q98)),ISNUMBER(FIND("6F",ScheduleCompile!Q98)),ISNUMBER(FIND("7F",ScheduleCompile!Q98)),ISNUMBER(FIND("9F",ScheduleCompile!Q98)),ISNUMBER(FIND("4F",ScheduleCompile!Q98))),VALUE(LEFT(ScheduleCompile!Q98,FIND("F",ScheduleCompile!Q98)-1)),ScheduleCompile!Q98)))))),"",IF(ScheduleCompile!Q98="Off",0,IF(ScheduleCompile!Q98="On",1,IF(ISNUMBER(ScheduleCompile!Q98),ScheduleCompile!Q98/1,IF(ISTEXT(ScheduleCompile!Q98),IF(OR(ISNUMBER(FIND("5F",ScheduleCompile!Q98)),ISNUMBER(FIND("0F",ScheduleCompile!Q98)),ISNUMBER(FIND("8F",ScheduleCompile!Q98)),ISNUMBER(FIND("1F",ScheduleCompile!Q98)),ISNUMBER(FIND("2F",ScheduleCompile!Q98)),ISNUMBER(FIND("3F",ScheduleCompile!Q98)),ISNUMBER(FIND("6F",ScheduleCompile!Q98)),ISNUMBER(FIND("7F",ScheduleCompile!Q98)),ISNUMBER(FIND("9F",ScheduleCompile!Q98)),ISNUMBER(FIND("4F",ScheduleCompile!Q98))),VALUE(LEFT(ScheduleCompile!Q98,FIND("F",ScheduleCompile!Q98)-1)),ScheduleCompile!Q98)))))))</f>
        <v>0.9</v>
      </c>
      <c r="W105" s="1">
        <f>IF(AND(ISERROR(IF(ScheduleCompile!R98="Off",0,IF(ScheduleCompile!R98="On",1,IF(ISNUMBER(ScheduleCompile!R98),ScheduleCompile!R98/1,IF(ISTEXT(ScheduleCompile!R98),IF(OR(ISNUMBER(FIND("5F",ScheduleCompile!R98)),ISNUMBER(FIND("0F",ScheduleCompile!R98)),ISNUMBER(FIND("8F",ScheduleCompile!R98)),ISNUMBER(FIND("1F",ScheduleCompile!R98)),ISNUMBER(FIND("2F",ScheduleCompile!R98)),ISNUMBER(FIND("3F",ScheduleCompile!R98)),ISNUMBER(FIND("6F",ScheduleCompile!R98)),ISNUMBER(FIND("7F",ScheduleCompile!R98)),ISNUMBER(FIND("9F",ScheduleCompile!R98)),ISNUMBER(FIND("4F",ScheduleCompile!R98))),VALUE(LEFT(ScheduleCompile!R98,FIND("F",ScheduleCompile!R98)-1)),ScheduleCompile!R98)))))),ISTEXT(ScheduleCompile!#REF!)),"ENDTABLE",IF(ISERROR(IF(ScheduleCompile!R98="Off",0,IF(ScheduleCompile!R98="On",1,IF(ISNUMBER(ScheduleCompile!R98),ScheduleCompile!R98/1,IF(ISTEXT(ScheduleCompile!R98),IF(OR(ISNUMBER(FIND("5F",ScheduleCompile!R98)),ISNUMBER(FIND("0F",ScheduleCompile!R98)),ISNUMBER(FIND("8F",ScheduleCompile!R98)),ISNUMBER(FIND("1F",ScheduleCompile!R98)),ISNUMBER(FIND("2F",ScheduleCompile!R98)),ISNUMBER(FIND("3F",ScheduleCompile!R98)),ISNUMBER(FIND("6F",ScheduleCompile!R98)),ISNUMBER(FIND("7F",ScheduleCompile!R98)),ISNUMBER(FIND("9F",ScheduleCompile!R98)),ISNUMBER(FIND("4F",ScheduleCompile!R98))),VALUE(LEFT(ScheduleCompile!R98,FIND("F",ScheduleCompile!R98)-1)),ScheduleCompile!R98)))))),"",IF(ScheduleCompile!R98="Off",0,IF(ScheduleCompile!R98="On",1,IF(ISNUMBER(ScheduleCompile!R98),ScheduleCompile!R98/1,IF(ISTEXT(ScheduleCompile!R98),IF(OR(ISNUMBER(FIND("5F",ScheduleCompile!R98)),ISNUMBER(FIND("0F",ScheduleCompile!R98)),ISNUMBER(FIND("8F",ScheduleCompile!R98)),ISNUMBER(FIND("1F",ScheduleCompile!R98)),ISNUMBER(FIND("2F",ScheduleCompile!R98)),ISNUMBER(FIND("3F",ScheduleCompile!R98)),ISNUMBER(FIND("6F",ScheduleCompile!R98)),ISNUMBER(FIND("7F",ScheduleCompile!R98)),ISNUMBER(FIND("9F",ScheduleCompile!R98)),ISNUMBER(FIND("4F",ScheduleCompile!R98))),VALUE(LEFT(ScheduleCompile!R98,FIND("F",ScheduleCompile!R98)-1)),ScheduleCompile!R98)))))))</f>
        <v>0.9</v>
      </c>
      <c r="X105" s="1">
        <f>IF(AND(ISERROR(IF(ScheduleCompile!S98="Off",0,IF(ScheduleCompile!S98="On",1,IF(ISNUMBER(ScheduleCompile!S98),ScheduleCompile!S98/1,IF(ISTEXT(ScheduleCompile!S98),IF(OR(ISNUMBER(FIND("5F",ScheduleCompile!S98)),ISNUMBER(FIND("0F",ScheduleCompile!S98)),ISNUMBER(FIND("8F",ScheduleCompile!S98)),ISNUMBER(FIND("1F",ScheduleCompile!S98)),ISNUMBER(FIND("2F",ScheduleCompile!S98)),ISNUMBER(FIND("3F",ScheduleCompile!S98)),ISNUMBER(FIND("6F",ScheduleCompile!S98)),ISNUMBER(FIND("7F",ScheduleCompile!S98)),ISNUMBER(FIND("9F",ScheduleCompile!S98)),ISNUMBER(FIND("4F",ScheduleCompile!S98))),VALUE(LEFT(ScheduleCompile!S98,FIND("F",ScheduleCompile!S98)-1)),ScheduleCompile!S98)))))),ISTEXT(ScheduleCompile!#REF!)),"ENDTABLE",IF(ISERROR(IF(ScheduleCompile!S98="Off",0,IF(ScheduleCompile!S98="On",1,IF(ISNUMBER(ScheduleCompile!S98),ScheduleCompile!S98/1,IF(ISTEXT(ScheduleCompile!S98),IF(OR(ISNUMBER(FIND("5F",ScheduleCompile!S98)),ISNUMBER(FIND("0F",ScheduleCompile!S98)),ISNUMBER(FIND("8F",ScheduleCompile!S98)),ISNUMBER(FIND("1F",ScheduleCompile!S98)),ISNUMBER(FIND("2F",ScheduleCompile!S98)),ISNUMBER(FIND("3F",ScheduleCompile!S98)),ISNUMBER(FIND("6F",ScheduleCompile!S98)),ISNUMBER(FIND("7F",ScheduleCompile!S98)),ISNUMBER(FIND("9F",ScheduleCompile!S98)),ISNUMBER(FIND("4F",ScheduleCompile!S98))),VALUE(LEFT(ScheduleCompile!S98,FIND("F",ScheduleCompile!S98)-1)),ScheduleCompile!S98)))))),"",IF(ScheduleCompile!S98="Off",0,IF(ScheduleCompile!S98="On",1,IF(ISNUMBER(ScheduleCompile!S98),ScheduleCompile!S98/1,IF(ISTEXT(ScheduleCompile!S98),IF(OR(ISNUMBER(FIND("5F",ScheduleCompile!S98)),ISNUMBER(FIND("0F",ScheduleCompile!S98)),ISNUMBER(FIND("8F",ScheduleCompile!S98)),ISNUMBER(FIND("1F",ScheduleCompile!S98)),ISNUMBER(FIND("2F",ScheduleCompile!S98)),ISNUMBER(FIND("3F",ScheduleCompile!S98)),ISNUMBER(FIND("6F",ScheduleCompile!S98)),ISNUMBER(FIND("7F",ScheduleCompile!S98)),ISNUMBER(FIND("9F",ScheduleCompile!S98)),ISNUMBER(FIND("4F",ScheduleCompile!S98))),VALUE(LEFT(ScheduleCompile!S98,FIND("F",ScheduleCompile!S98)-1)),ScheduleCompile!S98)))))))</f>
        <v>0.9</v>
      </c>
      <c r="Y105" s="1">
        <f>IF(AND(ISERROR(IF(ScheduleCompile!T98="Off",0,IF(ScheduleCompile!T98="On",1,IF(ISNUMBER(ScheduleCompile!T98),ScheduleCompile!T98/1,IF(ISTEXT(ScheduleCompile!T98),IF(OR(ISNUMBER(FIND("5F",ScheduleCompile!T98)),ISNUMBER(FIND("0F",ScheduleCompile!T98)),ISNUMBER(FIND("8F",ScheduleCompile!T98)),ISNUMBER(FIND("1F",ScheduleCompile!T98)),ISNUMBER(FIND("2F",ScheduleCompile!T98)),ISNUMBER(FIND("3F",ScheduleCompile!T98)),ISNUMBER(FIND("6F",ScheduleCompile!T98)),ISNUMBER(FIND("7F",ScheduleCompile!T98)),ISNUMBER(FIND("9F",ScheduleCompile!T98)),ISNUMBER(FIND("4F",ScheduleCompile!T98))),VALUE(LEFT(ScheduleCompile!T98,FIND("F",ScheduleCompile!T98)-1)),ScheduleCompile!T98)))))),ISTEXT(ScheduleCompile!#REF!)),"ENDTABLE",IF(ISERROR(IF(ScheduleCompile!T98="Off",0,IF(ScheduleCompile!T98="On",1,IF(ISNUMBER(ScheduleCompile!T98),ScheduleCompile!T98/1,IF(ISTEXT(ScheduleCompile!T98),IF(OR(ISNUMBER(FIND("5F",ScheduleCompile!T98)),ISNUMBER(FIND("0F",ScheduleCompile!T98)),ISNUMBER(FIND("8F",ScheduleCompile!T98)),ISNUMBER(FIND("1F",ScheduleCompile!T98)),ISNUMBER(FIND("2F",ScheduleCompile!T98)),ISNUMBER(FIND("3F",ScheduleCompile!T98)),ISNUMBER(FIND("6F",ScheduleCompile!T98)),ISNUMBER(FIND("7F",ScheduleCompile!T98)),ISNUMBER(FIND("9F",ScheduleCompile!T98)),ISNUMBER(FIND("4F",ScheduleCompile!T98))),VALUE(LEFT(ScheduleCompile!T98,FIND("F",ScheduleCompile!T98)-1)),ScheduleCompile!T98)))))),"",IF(ScheduleCompile!T98="Off",0,IF(ScheduleCompile!T98="On",1,IF(ISNUMBER(ScheduleCompile!T98),ScheduleCompile!T98/1,IF(ISTEXT(ScheduleCompile!T98),IF(OR(ISNUMBER(FIND("5F",ScheduleCompile!T98)),ISNUMBER(FIND("0F",ScheduleCompile!T98)),ISNUMBER(FIND("8F",ScheduleCompile!T98)),ISNUMBER(FIND("1F",ScheduleCompile!T98)),ISNUMBER(FIND("2F",ScheduleCompile!T98)),ISNUMBER(FIND("3F",ScheduleCompile!T98)),ISNUMBER(FIND("6F",ScheduleCompile!T98)),ISNUMBER(FIND("7F",ScheduleCompile!T98)),ISNUMBER(FIND("9F",ScheduleCompile!T98)),ISNUMBER(FIND("4F",ScheduleCompile!T98))),VALUE(LEFT(ScheduleCompile!T98,FIND("F",ScheduleCompile!T98)-1)),ScheduleCompile!T98)))))))</f>
        <v>0.9</v>
      </c>
      <c r="Z105" s="1">
        <f>IF(AND(ISERROR(IF(ScheduleCompile!U98="Off",0,IF(ScheduleCompile!U98="On",1,IF(ISNUMBER(ScheduleCompile!U98),ScheduleCompile!U98/1,IF(ISTEXT(ScheduleCompile!U98),IF(OR(ISNUMBER(FIND("5F",ScheduleCompile!U98)),ISNUMBER(FIND("0F",ScheduleCompile!U98)),ISNUMBER(FIND("8F",ScheduleCompile!U98)),ISNUMBER(FIND("1F",ScheduleCompile!U98)),ISNUMBER(FIND("2F",ScheduleCompile!U98)),ISNUMBER(FIND("3F",ScheduleCompile!U98)),ISNUMBER(FIND("6F",ScheduleCompile!U98)),ISNUMBER(FIND("7F",ScheduleCompile!U98)),ISNUMBER(FIND("9F",ScheduleCompile!U98)),ISNUMBER(FIND("4F",ScheduleCompile!U98))),VALUE(LEFT(ScheduleCompile!U98,FIND("F",ScheduleCompile!U98)-1)),ScheduleCompile!U98)))))),ISTEXT(ScheduleCompile!#REF!)),"ENDTABLE",IF(ISERROR(IF(ScheduleCompile!U98="Off",0,IF(ScheduleCompile!U98="On",1,IF(ISNUMBER(ScheduleCompile!U98),ScheduleCompile!U98/1,IF(ISTEXT(ScheduleCompile!U98),IF(OR(ISNUMBER(FIND("5F",ScheduleCompile!U98)),ISNUMBER(FIND("0F",ScheduleCompile!U98)),ISNUMBER(FIND("8F",ScheduleCompile!U98)),ISNUMBER(FIND("1F",ScheduleCompile!U98)),ISNUMBER(FIND("2F",ScheduleCompile!U98)),ISNUMBER(FIND("3F",ScheduleCompile!U98)),ISNUMBER(FIND("6F",ScheduleCompile!U98)),ISNUMBER(FIND("7F",ScheduleCompile!U98)),ISNUMBER(FIND("9F",ScheduleCompile!U98)),ISNUMBER(FIND("4F",ScheduleCompile!U98))),VALUE(LEFT(ScheduleCompile!U98,FIND("F",ScheduleCompile!U98)-1)),ScheduleCompile!U98)))))),"",IF(ScheduleCompile!U98="Off",0,IF(ScheduleCompile!U98="On",1,IF(ISNUMBER(ScheduleCompile!U98),ScheduleCompile!U98/1,IF(ISTEXT(ScheduleCompile!U98),IF(OR(ISNUMBER(FIND("5F",ScheduleCompile!U98)),ISNUMBER(FIND("0F",ScheduleCompile!U98)),ISNUMBER(FIND("8F",ScheduleCompile!U98)),ISNUMBER(FIND("1F",ScheduleCompile!U98)),ISNUMBER(FIND("2F",ScheduleCompile!U98)),ISNUMBER(FIND("3F",ScheduleCompile!U98)),ISNUMBER(FIND("6F",ScheduleCompile!U98)),ISNUMBER(FIND("7F",ScheduleCompile!U98)),ISNUMBER(FIND("9F",ScheduleCompile!U98)),ISNUMBER(FIND("4F",ScheduleCompile!U98))),VALUE(LEFT(ScheduleCompile!U98,FIND("F",ScheduleCompile!U98)-1)),ScheduleCompile!U98)))))))</f>
        <v>0.9</v>
      </c>
      <c r="AA105" s="1">
        <f>IF(AND(ISERROR(IF(ScheduleCompile!V98="Off",0,IF(ScheduleCompile!V98="On",1,IF(ISNUMBER(ScheduleCompile!V98),ScheduleCompile!V98/1,IF(ISTEXT(ScheduleCompile!V98),IF(OR(ISNUMBER(FIND("5F",ScheduleCompile!V98)),ISNUMBER(FIND("0F",ScheduleCompile!V98)),ISNUMBER(FIND("8F",ScheduleCompile!V98)),ISNUMBER(FIND("1F",ScheduleCompile!V98)),ISNUMBER(FIND("2F",ScheduleCompile!V98)),ISNUMBER(FIND("3F",ScheduleCompile!V98)),ISNUMBER(FIND("6F",ScheduleCompile!V98)),ISNUMBER(FIND("7F",ScheduleCompile!V98)),ISNUMBER(FIND("9F",ScheduleCompile!V98)),ISNUMBER(FIND("4F",ScheduleCompile!V98))),VALUE(LEFT(ScheduleCompile!V98,FIND("F",ScheduleCompile!V98)-1)),ScheduleCompile!V98)))))),ISTEXT(ScheduleCompile!#REF!)),"ENDTABLE",IF(ISERROR(IF(ScheduleCompile!V98="Off",0,IF(ScheduleCompile!V98="On",1,IF(ISNUMBER(ScheduleCompile!V98),ScheduleCompile!V98/1,IF(ISTEXT(ScheduleCompile!V98),IF(OR(ISNUMBER(FIND("5F",ScheduleCompile!V98)),ISNUMBER(FIND("0F",ScheduleCompile!V98)),ISNUMBER(FIND("8F",ScheduleCompile!V98)),ISNUMBER(FIND("1F",ScheduleCompile!V98)),ISNUMBER(FIND("2F",ScheduleCompile!V98)),ISNUMBER(FIND("3F",ScheduleCompile!V98)),ISNUMBER(FIND("6F",ScheduleCompile!V98)),ISNUMBER(FIND("7F",ScheduleCompile!V98)),ISNUMBER(FIND("9F",ScheduleCompile!V98)),ISNUMBER(FIND("4F",ScheduleCompile!V98))),VALUE(LEFT(ScheduleCompile!V98,FIND("F",ScheduleCompile!V98)-1)),ScheduleCompile!V98)))))),"",IF(ScheduleCompile!V98="Off",0,IF(ScheduleCompile!V98="On",1,IF(ISNUMBER(ScheduleCompile!V98),ScheduleCompile!V98/1,IF(ISTEXT(ScheduleCompile!V98),IF(OR(ISNUMBER(FIND("5F",ScheduleCompile!V98)),ISNUMBER(FIND("0F",ScheduleCompile!V98)),ISNUMBER(FIND("8F",ScheduleCompile!V98)),ISNUMBER(FIND("1F",ScheduleCompile!V98)),ISNUMBER(FIND("2F",ScheduleCompile!V98)),ISNUMBER(FIND("3F",ScheduleCompile!V98)),ISNUMBER(FIND("6F",ScheduleCompile!V98)),ISNUMBER(FIND("7F",ScheduleCompile!V98)),ISNUMBER(FIND("9F",ScheduleCompile!V98)),ISNUMBER(FIND("4F",ScheduleCompile!V98))),VALUE(LEFT(ScheduleCompile!V98,FIND("F",ScheduleCompile!V98)-1)),ScheduleCompile!V98)))))))</f>
        <v>0.9</v>
      </c>
      <c r="AB105" s="1">
        <f>IF(AND(ISERROR(IF(ScheduleCompile!W98="Off",0,IF(ScheduleCompile!W98="On",1,IF(ISNUMBER(ScheduleCompile!W98),ScheduleCompile!W98/1,IF(ISTEXT(ScheduleCompile!W98),IF(OR(ISNUMBER(FIND("5F",ScheduleCompile!W98)),ISNUMBER(FIND("0F",ScheduleCompile!W98)),ISNUMBER(FIND("8F",ScheduleCompile!W98)),ISNUMBER(FIND("1F",ScheduleCompile!W98)),ISNUMBER(FIND("2F",ScheduleCompile!W98)),ISNUMBER(FIND("3F",ScheduleCompile!W98)),ISNUMBER(FIND("6F",ScheduleCompile!W98)),ISNUMBER(FIND("7F",ScheduleCompile!W98)),ISNUMBER(FIND("9F",ScheduleCompile!W98)),ISNUMBER(FIND("4F",ScheduleCompile!W98))),VALUE(LEFT(ScheduleCompile!W98,FIND("F",ScheduleCompile!W98)-1)),ScheduleCompile!W98)))))),ISTEXT(ScheduleCompile!#REF!)),"ENDTABLE",IF(ISERROR(IF(ScheduleCompile!W98="Off",0,IF(ScheduleCompile!W98="On",1,IF(ISNUMBER(ScheduleCompile!W98),ScheduleCompile!W98/1,IF(ISTEXT(ScheduleCompile!W98),IF(OR(ISNUMBER(FIND("5F",ScheduleCompile!W98)),ISNUMBER(FIND("0F",ScheduleCompile!W98)),ISNUMBER(FIND("8F",ScheduleCompile!W98)),ISNUMBER(FIND("1F",ScheduleCompile!W98)),ISNUMBER(FIND("2F",ScheduleCompile!W98)),ISNUMBER(FIND("3F",ScheduleCompile!W98)),ISNUMBER(FIND("6F",ScheduleCompile!W98)),ISNUMBER(FIND("7F",ScheduleCompile!W98)),ISNUMBER(FIND("9F",ScheduleCompile!W98)),ISNUMBER(FIND("4F",ScheduleCompile!W98))),VALUE(LEFT(ScheduleCompile!W98,FIND("F",ScheduleCompile!W98)-1)),ScheduleCompile!W98)))))),"",IF(ScheduleCompile!W98="Off",0,IF(ScheduleCompile!W98="On",1,IF(ISNUMBER(ScheduleCompile!W98),ScheduleCompile!W98/1,IF(ISTEXT(ScheduleCompile!W98),IF(OR(ISNUMBER(FIND("5F",ScheduleCompile!W98)),ISNUMBER(FIND("0F",ScheduleCompile!W98)),ISNUMBER(FIND("8F",ScheduleCompile!W98)),ISNUMBER(FIND("1F",ScheduleCompile!W98)),ISNUMBER(FIND("2F",ScheduleCompile!W98)),ISNUMBER(FIND("3F",ScheduleCompile!W98)),ISNUMBER(FIND("6F",ScheduleCompile!W98)),ISNUMBER(FIND("7F",ScheduleCompile!W98)),ISNUMBER(FIND("9F",ScheduleCompile!W98)),ISNUMBER(FIND("4F",ScheduleCompile!W98))),VALUE(LEFT(ScheduleCompile!W98,FIND("F",ScheduleCompile!W98)-1)),ScheduleCompile!W98)))))))</f>
        <v>0.9</v>
      </c>
      <c r="AC105" s="1">
        <f>IF(AND(ISERROR(IF(ScheduleCompile!X98="Off",0,IF(ScheduleCompile!X98="On",1,IF(ISNUMBER(ScheduleCompile!X98),ScheduleCompile!X98/1,IF(ISTEXT(ScheduleCompile!X98),IF(OR(ISNUMBER(FIND("5F",ScheduleCompile!X98)),ISNUMBER(FIND("0F",ScheduleCompile!X98)),ISNUMBER(FIND("8F",ScheduleCompile!X98)),ISNUMBER(FIND("1F",ScheduleCompile!X98)),ISNUMBER(FIND("2F",ScheduleCompile!X98)),ISNUMBER(FIND("3F",ScheduleCompile!X98)),ISNUMBER(FIND("6F",ScheduleCompile!X98)),ISNUMBER(FIND("7F",ScheduleCompile!X98)),ISNUMBER(FIND("9F",ScheduleCompile!X98)),ISNUMBER(FIND("4F",ScheduleCompile!X98))),VALUE(LEFT(ScheduleCompile!X98,FIND("F",ScheduleCompile!X98)-1)),ScheduleCompile!X98)))))),ISTEXT(ScheduleCompile!#REF!)),"ENDTABLE",IF(ISERROR(IF(ScheduleCompile!X98="Off",0,IF(ScheduleCompile!X98="On",1,IF(ISNUMBER(ScheduleCompile!X98),ScheduleCompile!X98/1,IF(ISTEXT(ScheduleCompile!X98),IF(OR(ISNUMBER(FIND("5F",ScheduleCompile!X98)),ISNUMBER(FIND("0F",ScheduleCompile!X98)),ISNUMBER(FIND("8F",ScheduleCompile!X98)),ISNUMBER(FIND("1F",ScheduleCompile!X98)),ISNUMBER(FIND("2F",ScheduleCompile!X98)),ISNUMBER(FIND("3F",ScheduleCompile!X98)),ISNUMBER(FIND("6F",ScheduleCompile!X98)),ISNUMBER(FIND("7F",ScheduleCompile!X98)),ISNUMBER(FIND("9F",ScheduleCompile!X98)),ISNUMBER(FIND("4F",ScheduleCompile!X98))),VALUE(LEFT(ScheduleCompile!X98,FIND("F",ScheduleCompile!X98)-1)),ScheduleCompile!X98)))))),"",IF(ScheduleCompile!X98="Off",0,IF(ScheduleCompile!X98="On",1,IF(ISNUMBER(ScheduleCompile!X98),ScheduleCompile!X98/1,IF(ISTEXT(ScheduleCompile!X98),IF(OR(ISNUMBER(FIND("5F",ScheduleCompile!X98)),ISNUMBER(FIND("0F",ScheduleCompile!X98)),ISNUMBER(FIND("8F",ScheduleCompile!X98)),ISNUMBER(FIND("1F",ScheduleCompile!X98)),ISNUMBER(FIND("2F",ScheduleCompile!X98)),ISNUMBER(FIND("3F",ScheduleCompile!X98)),ISNUMBER(FIND("6F",ScheduleCompile!X98)),ISNUMBER(FIND("7F",ScheduleCompile!X98)),ISNUMBER(FIND("9F",ScheduleCompile!X98)),ISNUMBER(FIND("4F",ScheduleCompile!X98))),VALUE(LEFT(ScheduleCompile!X98,FIND("F",ScheduleCompile!X98)-1)),ScheduleCompile!X98)))))))</f>
        <v>0.9</v>
      </c>
      <c r="AD105" s="1">
        <f>IF(AND(ISERROR(IF(ScheduleCompile!Y98="Off",0,IF(ScheduleCompile!Y98="On",1,IF(ISNUMBER(ScheduleCompile!Y98),ScheduleCompile!Y98/1,IF(ISTEXT(ScheduleCompile!Y98),IF(OR(ISNUMBER(FIND("5F",ScheduleCompile!Y98)),ISNUMBER(FIND("0F",ScheduleCompile!Y98)),ISNUMBER(FIND("8F",ScheduleCompile!Y98)),ISNUMBER(FIND("1F",ScheduleCompile!Y98)),ISNUMBER(FIND("2F",ScheduleCompile!Y98)),ISNUMBER(FIND("3F",ScheduleCompile!Y98)),ISNUMBER(FIND("6F",ScheduleCompile!Y98)),ISNUMBER(FIND("7F",ScheduleCompile!Y98)),ISNUMBER(FIND("9F",ScheduleCompile!Y98)),ISNUMBER(FIND("4F",ScheduleCompile!Y98))),VALUE(LEFT(ScheduleCompile!Y98,FIND("F",ScheduleCompile!Y98)-1)),ScheduleCompile!Y98)))))),ISTEXT(ScheduleCompile!#REF!)),"ENDTABLE",IF(ISERROR(IF(ScheduleCompile!Y98="Off",0,IF(ScheduleCompile!Y98="On",1,IF(ISNUMBER(ScheduleCompile!Y98),ScheduleCompile!Y98/1,IF(ISTEXT(ScheduleCompile!Y98),IF(OR(ISNUMBER(FIND("5F",ScheduleCompile!Y98)),ISNUMBER(FIND("0F",ScheduleCompile!Y98)),ISNUMBER(FIND("8F",ScheduleCompile!Y98)),ISNUMBER(FIND("1F",ScheduleCompile!Y98)),ISNUMBER(FIND("2F",ScheduleCompile!Y98)),ISNUMBER(FIND("3F",ScheduleCompile!Y98)),ISNUMBER(FIND("6F",ScheduleCompile!Y98)),ISNUMBER(FIND("7F",ScheduleCompile!Y98)),ISNUMBER(FIND("9F",ScheduleCompile!Y98)),ISNUMBER(FIND("4F",ScheduleCompile!Y98))),VALUE(LEFT(ScheduleCompile!Y98,FIND("F",ScheduleCompile!Y98)-1)),ScheduleCompile!Y98)))))),"",IF(ScheduleCompile!Y98="Off",0,IF(ScheduleCompile!Y98="On",1,IF(ISNUMBER(ScheduleCompile!Y98),ScheduleCompile!Y98/1,IF(ISTEXT(ScheduleCompile!Y98),IF(OR(ISNUMBER(FIND("5F",ScheduleCompile!Y98)),ISNUMBER(FIND("0F",ScheduleCompile!Y98)),ISNUMBER(FIND("8F",ScheduleCompile!Y98)),ISNUMBER(FIND("1F",ScheduleCompile!Y98)),ISNUMBER(FIND("2F",ScheduleCompile!Y98)),ISNUMBER(FIND("3F",ScheduleCompile!Y98)),ISNUMBER(FIND("6F",ScheduleCompile!Y98)),ISNUMBER(FIND("7F",ScheduleCompile!Y98)),ISNUMBER(FIND("9F",ScheduleCompile!Y98)),ISNUMBER(FIND("4F",ScheduleCompile!Y98))),VALUE(LEFT(ScheduleCompile!Y98,FIND("F",ScheduleCompile!Y98)-1)),ScheduleCompile!Y98)))))))</f>
        <v>0.9</v>
      </c>
    </row>
    <row r="106" spans="1:30" x14ac:dyDescent="0.25">
      <c r="A106" t="str">
        <f t="shared" si="4"/>
        <v>SchDay "HealthRefrigerationSat"  Type = "Fraction" Hr = (0.9, 0.9, 0.9, 0.9, 0.9, 0.9, 0.9, 0.9, 0.9, 0.9, 0.9, 0.9, 0.9, 0.9, 0.9, 0.9, 0.9, 0.9, 0.9, 0.9, 0.9, 0.9, 0.9, 0.9) ..</v>
      </c>
      <c r="B106" s="1" t="s">
        <v>623</v>
      </c>
      <c r="C106" t="str">
        <f t="shared" si="5"/>
        <v xml:space="preserve">SchDay "HealthRefrigerationSat"  Type = "Fraction" Hr = </v>
      </c>
      <c r="D106" t="str">
        <f t="shared" si="6"/>
        <v>(0.9, 0.9, 0.9, 0.9, 0.9, 0.9, 0.9, 0.9, 0.9, 0.9, 0.9, 0.9, 0.9, 0.9, 0.9, 0.9, 0.9, 0.9, 0.9, 0.9, 0.9, 0.9, 0.9, 0.9) ..</v>
      </c>
      <c r="E106" s="30" t="str">
        <f>ScheduleCompile!A99</f>
        <v>HealthRefrigerationSat</v>
      </c>
      <c r="F106" t="str">
        <f t="shared" si="7"/>
        <v>Fraction</v>
      </c>
      <c r="G106" s="1">
        <f>IF(AND(ISERROR(IF(ScheduleCompile!B99="Off",0,IF(ScheduleCompile!B99="On",1,IF(ISNUMBER(ScheduleCompile!B99),ScheduleCompile!B99/1,IF(ISTEXT(ScheduleCompile!B99),IF(OR(ISNUMBER(FIND("5F",ScheduleCompile!B99)),ISNUMBER(FIND("0F",ScheduleCompile!B99)),ISNUMBER(FIND("8F",ScheduleCompile!B99)),ISNUMBER(FIND("1F",ScheduleCompile!B99)),ISNUMBER(FIND("2F",ScheduleCompile!B99)),ISNUMBER(FIND("3F",ScheduleCompile!B99)),ISNUMBER(FIND("6F",ScheduleCompile!B99)),ISNUMBER(FIND("7F",ScheduleCompile!B99)),ISNUMBER(FIND("9F",ScheduleCompile!B99)),ISNUMBER(FIND("4F",ScheduleCompile!B99))),VALUE(LEFT(ScheduleCompile!B99,FIND("F",ScheduleCompile!B99)-1)),ScheduleCompile!B99)))))),ISTEXT(ScheduleCompile!#REF!)),"ENDTABLE",IF(ISERROR(IF(ScheduleCompile!B99="Off",0,IF(ScheduleCompile!B99="On",1,IF(ISNUMBER(ScheduleCompile!B99),ScheduleCompile!B99/1,IF(ISTEXT(ScheduleCompile!B99),IF(OR(ISNUMBER(FIND("5F",ScheduleCompile!B99)),ISNUMBER(FIND("0F",ScheduleCompile!B99)),ISNUMBER(FIND("8F",ScheduleCompile!B99)),ISNUMBER(FIND("1F",ScheduleCompile!B99)),ISNUMBER(FIND("2F",ScheduleCompile!B99)),ISNUMBER(FIND("3F",ScheduleCompile!B99)),ISNUMBER(FIND("6F",ScheduleCompile!B99)),ISNUMBER(FIND("7F",ScheduleCompile!B99)),ISNUMBER(FIND("9F",ScheduleCompile!B99)),ISNUMBER(FIND("4F",ScheduleCompile!B99))),VALUE(LEFT(ScheduleCompile!B99,FIND("F",ScheduleCompile!B99)-1)),ScheduleCompile!B99)))))),"",IF(ScheduleCompile!B99="Off",0,IF(ScheduleCompile!B99="On",1,IF(ISNUMBER(ScheduleCompile!B99),ScheduleCompile!B99/1,IF(ISTEXT(ScheduleCompile!B99),IF(OR(ISNUMBER(FIND("5F",ScheduleCompile!B99)),ISNUMBER(FIND("0F",ScheduleCompile!B99)),ISNUMBER(FIND("8F",ScheduleCompile!B99)),ISNUMBER(FIND("1F",ScheduleCompile!B99)),ISNUMBER(FIND("2F",ScheduleCompile!B99)),ISNUMBER(FIND("3F",ScheduleCompile!B99)),ISNUMBER(FIND("6F",ScheduleCompile!B99)),ISNUMBER(FIND("7F",ScheduleCompile!B99)),ISNUMBER(FIND("9F",ScheduleCompile!B99)),ISNUMBER(FIND("4F",ScheduleCompile!B99))),VALUE(LEFT(ScheduleCompile!B99,FIND("F",ScheduleCompile!B99)-1)),ScheduleCompile!B99)))))))</f>
        <v>0.9</v>
      </c>
      <c r="H106" s="1">
        <f>IF(AND(ISERROR(IF(ScheduleCompile!C99="Off",0,IF(ScheduleCompile!C99="On",1,IF(ISNUMBER(ScheduleCompile!C99),ScheduleCompile!C99/1,IF(ISTEXT(ScheduleCompile!C99),IF(OR(ISNUMBER(FIND("5F",ScheduleCompile!C99)),ISNUMBER(FIND("0F",ScheduleCompile!C99)),ISNUMBER(FIND("8F",ScheduleCompile!C99)),ISNUMBER(FIND("1F",ScheduleCompile!C99)),ISNUMBER(FIND("2F",ScheduleCompile!C99)),ISNUMBER(FIND("3F",ScheduleCompile!C99)),ISNUMBER(FIND("6F",ScheduleCompile!C99)),ISNUMBER(FIND("7F",ScheduleCompile!C99)),ISNUMBER(FIND("9F",ScheduleCompile!C99)),ISNUMBER(FIND("4F",ScheduleCompile!C99))),VALUE(LEFT(ScheduleCompile!C99,FIND("F",ScheduleCompile!C99)-1)),ScheduleCompile!C99)))))),ISTEXT(ScheduleCompile!#REF!)),"ENDTABLE",IF(ISERROR(IF(ScheduleCompile!C99="Off",0,IF(ScheduleCompile!C99="On",1,IF(ISNUMBER(ScheduleCompile!C99),ScheduleCompile!C99/1,IF(ISTEXT(ScheduleCompile!C99),IF(OR(ISNUMBER(FIND("5F",ScheduleCompile!C99)),ISNUMBER(FIND("0F",ScheduleCompile!C99)),ISNUMBER(FIND("8F",ScheduleCompile!C99)),ISNUMBER(FIND("1F",ScheduleCompile!C99)),ISNUMBER(FIND("2F",ScheduleCompile!C99)),ISNUMBER(FIND("3F",ScheduleCompile!C99)),ISNUMBER(FIND("6F",ScheduleCompile!C99)),ISNUMBER(FIND("7F",ScheduleCompile!C99)),ISNUMBER(FIND("9F",ScheduleCompile!C99)),ISNUMBER(FIND("4F",ScheduleCompile!C99))),VALUE(LEFT(ScheduleCompile!C99,FIND("F",ScheduleCompile!C99)-1)),ScheduleCompile!C99)))))),"",IF(ScheduleCompile!C99="Off",0,IF(ScheduleCompile!C99="On",1,IF(ISNUMBER(ScheduleCompile!C99),ScheduleCompile!C99/1,IF(ISTEXT(ScheduleCompile!C99),IF(OR(ISNUMBER(FIND("5F",ScheduleCompile!C99)),ISNUMBER(FIND("0F",ScheduleCompile!C99)),ISNUMBER(FIND("8F",ScheduleCompile!C99)),ISNUMBER(FIND("1F",ScheduleCompile!C99)),ISNUMBER(FIND("2F",ScheduleCompile!C99)),ISNUMBER(FIND("3F",ScheduleCompile!C99)),ISNUMBER(FIND("6F",ScheduleCompile!C99)),ISNUMBER(FIND("7F",ScheduleCompile!C99)),ISNUMBER(FIND("9F",ScheduleCompile!C99)),ISNUMBER(FIND("4F",ScheduleCompile!C99))),VALUE(LEFT(ScheduleCompile!C99,FIND("F",ScheduleCompile!C99)-1)),ScheduleCompile!C99)))))))</f>
        <v>0.9</v>
      </c>
      <c r="I106" s="1">
        <f>IF(AND(ISERROR(IF(ScheduleCompile!D99="Off",0,IF(ScheduleCompile!D99="On",1,IF(ISNUMBER(ScheduleCompile!D99),ScheduleCompile!D99/1,IF(ISTEXT(ScheduleCompile!D99),IF(OR(ISNUMBER(FIND("5F",ScheduleCompile!D99)),ISNUMBER(FIND("0F",ScheduleCompile!D99)),ISNUMBER(FIND("8F",ScheduleCompile!D99)),ISNUMBER(FIND("1F",ScheduleCompile!D99)),ISNUMBER(FIND("2F",ScheduleCompile!D99)),ISNUMBER(FIND("3F",ScheduleCompile!D99)),ISNUMBER(FIND("6F",ScheduleCompile!D99)),ISNUMBER(FIND("7F",ScheduleCompile!D99)),ISNUMBER(FIND("9F",ScheduleCompile!D99)),ISNUMBER(FIND("4F",ScheduleCompile!D99))),VALUE(LEFT(ScheduleCompile!D99,FIND("F",ScheduleCompile!D99)-1)),ScheduleCompile!D99)))))),ISTEXT(ScheduleCompile!#REF!)),"ENDTABLE",IF(ISERROR(IF(ScheduleCompile!D99="Off",0,IF(ScheduleCompile!D99="On",1,IF(ISNUMBER(ScheduleCompile!D99),ScheduleCompile!D99/1,IF(ISTEXT(ScheduleCompile!D99),IF(OR(ISNUMBER(FIND("5F",ScheduleCompile!D99)),ISNUMBER(FIND("0F",ScheduleCompile!D99)),ISNUMBER(FIND("8F",ScheduleCompile!D99)),ISNUMBER(FIND("1F",ScheduleCompile!D99)),ISNUMBER(FIND("2F",ScheduleCompile!D99)),ISNUMBER(FIND("3F",ScheduleCompile!D99)),ISNUMBER(FIND("6F",ScheduleCompile!D99)),ISNUMBER(FIND("7F",ScheduleCompile!D99)),ISNUMBER(FIND("9F",ScheduleCompile!D99)),ISNUMBER(FIND("4F",ScheduleCompile!D99))),VALUE(LEFT(ScheduleCompile!D99,FIND("F",ScheduleCompile!D99)-1)),ScheduleCompile!D99)))))),"",IF(ScheduleCompile!D99="Off",0,IF(ScheduleCompile!D99="On",1,IF(ISNUMBER(ScheduleCompile!D99),ScheduleCompile!D99/1,IF(ISTEXT(ScheduleCompile!D99),IF(OR(ISNUMBER(FIND("5F",ScheduleCompile!D99)),ISNUMBER(FIND("0F",ScheduleCompile!D99)),ISNUMBER(FIND("8F",ScheduleCompile!D99)),ISNUMBER(FIND("1F",ScheduleCompile!D99)),ISNUMBER(FIND("2F",ScheduleCompile!D99)),ISNUMBER(FIND("3F",ScheduleCompile!D99)),ISNUMBER(FIND("6F",ScheduleCompile!D99)),ISNUMBER(FIND("7F",ScheduleCompile!D99)),ISNUMBER(FIND("9F",ScheduleCompile!D99)),ISNUMBER(FIND("4F",ScheduleCompile!D99))),VALUE(LEFT(ScheduleCompile!D99,FIND("F",ScheduleCompile!D99)-1)),ScheduleCompile!D99)))))))</f>
        <v>0.9</v>
      </c>
      <c r="J106" s="1">
        <f>IF(AND(ISERROR(IF(ScheduleCompile!E99="Off",0,IF(ScheduleCompile!E99="On",1,IF(ISNUMBER(ScheduleCompile!E99),ScheduleCompile!E99/1,IF(ISTEXT(ScheduleCompile!E99),IF(OR(ISNUMBER(FIND("5F",ScheduleCompile!E99)),ISNUMBER(FIND("0F",ScheduleCompile!E99)),ISNUMBER(FIND("8F",ScheduleCompile!E99)),ISNUMBER(FIND("1F",ScheduleCompile!E99)),ISNUMBER(FIND("2F",ScheduleCompile!E99)),ISNUMBER(FIND("3F",ScheduleCompile!E99)),ISNUMBER(FIND("6F",ScheduleCompile!E99)),ISNUMBER(FIND("7F",ScheduleCompile!E99)),ISNUMBER(FIND("9F",ScheduleCompile!E99)),ISNUMBER(FIND("4F",ScheduleCompile!E99))),VALUE(LEFT(ScheduleCompile!E99,FIND("F",ScheduleCompile!E99)-1)),ScheduleCompile!E99)))))),ISTEXT(ScheduleCompile!#REF!)),"ENDTABLE",IF(ISERROR(IF(ScheduleCompile!E99="Off",0,IF(ScheduleCompile!E99="On",1,IF(ISNUMBER(ScheduleCompile!E99),ScheduleCompile!E99/1,IF(ISTEXT(ScheduleCompile!E99),IF(OR(ISNUMBER(FIND("5F",ScheduleCompile!E99)),ISNUMBER(FIND("0F",ScheduleCompile!E99)),ISNUMBER(FIND("8F",ScheduleCompile!E99)),ISNUMBER(FIND("1F",ScheduleCompile!E99)),ISNUMBER(FIND("2F",ScheduleCompile!E99)),ISNUMBER(FIND("3F",ScheduleCompile!E99)),ISNUMBER(FIND("6F",ScheduleCompile!E99)),ISNUMBER(FIND("7F",ScheduleCompile!E99)),ISNUMBER(FIND("9F",ScheduleCompile!E99)),ISNUMBER(FIND("4F",ScheduleCompile!E99))),VALUE(LEFT(ScheduleCompile!E99,FIND("F",ScheduleCompile!E99)-1)),ScheduleCompile!E99)))))),"",IF(ScheduleCompile!E99="Off",0,IF(ScheduleCompile!E99="On",1,IF(ISNUMBER(ScheduleCompile!E99),ScheduleCompile!E99/1,IF(ISTEXT(ScheduleCompile!E99),IF(OR(ISNUMBER(FIND("5F",ScheduleCompile!E99)),ISNUMBER(FIND("0F",ScheduleCompile!E99)),ISNUMBER(FIND("8F",ScheduleCompile!E99)),ISNUMBER(FIND("1F",ScheduleCompile!E99)),ISNUMBER(FIND("2F",ScheduleCompile!E99)),ISNUMBER(FIND("3F",ScheduleCompile!E99)),ISNUMBER(FIND("6F",ScheduleCompile!E99)),ISNUMBER(FIND("7F",ScheduleCompile!E99)),ISNUMBER(FIND("9F",ScheduleCompile!E99)),ISNUMBER(FIND("4F",ScheduleCompile!E99))),VALUE(LEFT(ScheduleCompile!E99,FIND("F",ScheduleCompile!E99)-1)),ScheduleCompile!E99)))))))</f>
        <v>0.9</v>
      </c>
      <c r="K106" s="1">
        <f>IF(AND(ISERROR(IF(ScheduleCompile!F99="Off",0,IF(ScheduleCompile!F99="On",1,IF(ISNUMBER(ScheduleCompile!F99),ScheduleCompile!F99/1,IF(ISTEXT(ScheduleCompile!F99),IF(OR(ISNUMBER(FIND("5F",ScheduleCompile!F99)),ISNUMBER(FIND("0F",ScheduleCompile!F99)),ISNUMBER(FIND("8F",ScheduleCompile!F99)),ISNUMBER(FIND("1F",ScheduleCompile!F99)),ISNUMBER(FIND("2F",ScheduleCompile!F99)),ISNUMBER(FIND("3F",ScheduleCompile!F99)),ISNUMBER(FIND("6F",ScheduleCompile!F99)),ISNUMBER(FIND("7F",ScheduleCompile!F99)),ISNUMBER(FIND("9F",ScheduleCompile!F99)),ISNUMBER(FIND("4F",ScheduleCompile!F99))),VALUE(LEFT(ScheduleCompile!F99,FIND("F",ScheduleCompile!F99)-1)),ScheduleCompile!F99)))))),ISTEXT(ScheduleCompile!#REF!)),"ENDTABLE",IF(ISERROR(IF(ScheduleCompile!F99="Off",0,IF(ScheduleCompile!F99="On",1,IF(ISNUMBER(ScheduleCompile!F99),ScheduleCompile!F99/1,IF(ISTEXT(ScheduleCompile!F99),IF(OR(ISNUMBER(FIND("5F",ScheduleCompile!F99)),ISNUMBER(FIND("0F",ScheduleCompile!F99)),ISNUMBER(FIND("8F",ScheduleCompile!F99)),ISNUMBER(FIND("1F",ScheduleCompile!F99)),ISNUMBER(FIND("2F",ScheduleCompile!F99)),ISNUMBER(FIND("3F",ScheduleCompile!F99)),ISNUMBER(FIND("6F",ScheduleCompile!F99)),ISNUMBER(FIND("7F",ScheduleCompile!F99)),ISNUMBER(FIND("9F",ScheduleCompile!F99)),ISNUMBER(FIND("4F",ScheduleCompile!F99))),VALUE(LEFT(ScheduleCompile!F99,FIND("F",ScheduleCompile!F99)-1)),ScheduleCompile!F99)))))),"",IF(ScheduleCompile!F99="Off",0,IF(ScheduleCompile!F99="On",1,IF(ISNUMBER(ScheduleCompile!F99),ScheduleCompile!F99/1,IF(ISTEXT(ScheduleCompile!F99),IF(OR(ISNUMBER(FIND("5F",ScheduleCompile!F99)),ISNUMBER(FIND("0F",ScheduleCompile!F99)),ISNUMBER(FIND("8F",ScheduleCompile!F99)),ISNUMBER(FIND("1F",ScheduleCompile!F99)),ISNUMBER(FIND("2F",ScheduleCompile!F99)),ISNUMBER(FIND("3F",ScheduleCompile!F99)),ISNUMBER(FIND("6F",ScheduleCompile!F99)),ISNUMBER(FIND("7F",ScheduleCompile!F99)),ISNUMBER(FIND("9F",ScheduleCompile!F99)),ISNUMBER(FIND("4F",ScheduleCompile!F99))),VALUE(LEFT(ScheduleCompile!F99,FIND("F",ScheduleCompile!F99)-1)),ScheduleCompile!F99)))))))</f>
        <v>0.9</v>
      </c>
      <c r="L106" s="1">
        <f>IF(AND(ISERROR(IF(ScheduleCompile!G99="Off",0,IF(ScheduleCompile!G99="On",1,IF(ISNUMBER(ScheduleCompile!G99),ScheduleCompile!G99/1,IF(ISTEXT(ScheduleCompile!G99),IF(OR(ISNUMBER(FIND("5F",ScheduleCompile!G99)),ISNUMBER(FIND("0F",ScheduleCompile!G99)),ISNUMBER(FIND("8F",ScheduleCompile!G99)),ISNUMBER(FIND("1F",ScheduleCompile!G99)),ISNUMBER(FIND("2F",ScheduleCompile!G99)),ISNUMBER(FIND("3F",ScheduleCompile!G99)),ISNUMBER(FIND("6F",ScheduleCompile!G99)),ISNUMBER(FIND("7F",ScheduleCompile!G99)),ISNUMBER(FIND("9F",ScheduleCompile!G99)),ISNUMBER(FIND("4F",ScheduleCompile!G99))),VALUE(LEFT(ScheduleCompile!G99,FIND("F",ScheduleCompile!G99)-1)),ScheduleCompile!G99)))))),ISTEXT(ScheduleCompile!#REF!)),"ENDTABLE",IF(ISERROR(IF(ScheduleCompile!G99="Off",0,IF(ScheduleCompile!G99="On",1,IF(ISNUMBER(ScheduleCompile!G99),ScheduleCompile!G99/1,IF(ISTEXT(ScheduleCompile!G99),IF(OR(ISNUMBER(FIND("5F",ScheduleCompile!G99)),ISNUMBER(FIND("0F",ScheduleCompile!G99)),ISNUMBER(FIND("8F",ScheduleCompile!G99)),ISNUMBER(FIND("1F",ScheduleCompile!G99)),ISNUMBER(FIND("2F",ScheduleCompile!G99)),ISNUMBER(FIND("3F",ScheduleCompile!G99)),ISNUMBER(FIND("6F",ScheduleCompile!G99)),ISNUMBER(FIND("7F",ScheduleCompile!G99)),ISNUMBER(FIND("9F",ScheduleCompile!G99)),ISNUMBER(FIND("4F",ScheduleCompile!G99))),VALUE(LEFT(ScheduleCompile!G99,FIND("F",ScheduleCompile!G99)-1)),ScheduleCompile!G99)))))),"",IF(ScheduleCompile!G99="Off",0,IF(ScheduleCompile!G99="On",1,IF(ISNUMBER(ScheduleCompile!G99),ScheduleCompile!G99/1,IF(ISTEXT(ScheduleCompile!G99),IF(OR(ISNUMBER(FIND("5F",ScheduleCompile!G99)),ISNUMBER(FIND("0F",ScheduleCompile!G99)),ISNUMBER(FIND("8F",ScheduleCompile!G99)),ISNUMBER(FIND("1F",ScheduleCompile!G99)),ISNUMBER(FIND("2F",ScheduleCompile!G99)),ISNUMBER(FIND("3F",ScheduleCompile!G99)),ISNUMBER(FIND("6F",ScheduleCompile!G99)),ISNUMBER(FIND("7F",ScheduleCompile!G99)),ISNUMBER(FIND("9F",ScheduleCompile!G99)),ISNUMBER(FIND("4F",ScheduleCompile!G99))),VALUE(LEFT(ScheduleCompile!G99,FIND("F",ScheduleCompile!G99)-1)),ScheduleCompile!G99)))))))</f>
        <v>0.9</v>
      </c>
      <c r="M106" s="1">
        <f>IF(AND(ISERROR(IF(ScheduleCompile!H99="Off",0,IF(ScheduleCompile!H99="On",1,IF(ISNUMBER(ScheduleCompile!H99),ScheduleCompile!H99/1,IF(ISTEXT(ScheduleCompile!H99),IF(OR(ISNUMBER(FIND("5F",ScheduleCompile!H99)),ISNUMBER(FIND("0F",ScheduleCompile!H99)),ISNUMBER(FIND("8F",ScheduleCompile!H99)),ISNUMBER(FIND("1F",ScheduleCompile!H99)),ISNUMBER(FIND("2F",ScheduleCompile!H99)),ISNUMBER(FIND("3F",ScheduleCompile!H99)),ISNUMBER(FIND("6F",ScheduleCompile!H99)),ISNUMBER(FIND("7F",ScheduleCompile!H99)),ISNUMBER(FIND("9F",ScheduleCompile!H99)),ISNUMBER(FIND("4F",ScheduleCompile!H99))),VALUE(LEFT(ScheduleCompile!H99,FIND("F",ScheduleCompile!H99)-1)),ScheduleCompile!H99)))))),ISTEXT(ScheduleCompile!#REF!)),"ENDTABLE",IF(ISERROR(IF(ScheduleCompile!H99="Off",0,IF(ScheduleCompile!H99="On",1,IF(ISNUMBER(ScheduleCompile!H99),ScheduleCompile!H99/1,IF(ISTEXT(ScheduleCompile!H99),IF(OR(ISNUMBER(FIND("5F",ScheduleCompile!H99)),ISNUMBER(FIND("0F",ScheduleCompile!H99)),ISNUMBER(FIND("8F",ScheduleCompile!H99)),ISNUMBER(FIND("1F",ScheduleCompile!H99)),ISNUMBER(FIND("2F",ScheduleCompile!H99)),ISNUMBER(FIND("3F",ScheduleCompile!H99)),ISNUMBER(FIND("6F",ScheduleCompile!H99)),ISNUMBER(FIND("7F",ScheduleCompile!H99)),ISNUMBER(FIND("9F",ScheduleCompile!H99)),ISNUMBER(FIND("4F",ScheduleCompile!H99))),VALUE(LEFT(ScheduleCompile!H99,FIND("F",ScheduleCompile!H99)-1)),ScheduleCompile!H99)))))),"",IF(ScheduleCompile!H99="Off",0,IF(ScheduleCompile!H99="On",1,IF(ISNUMBER(ScheduleCompile!H99),ScheduleCompile!H99/1,IF(ISTEXT(ScheduleCompile!H99),IF(OR(ISNUMBER(FIND("5F",ScheduleCompile!H99)),ISNUMBER(FIND("0F",ScheduleCompile!H99)),ISNUMBER(FIND("8F",ScheduleCompile!H99)),ISNUMBER(FIND("1F",ScheduleCompile!H99)),ISNUMBER(FIND("2F",ScheduleCompile!H99)),ISNUMBER(FIND("3F",ScheduleCompile!H99)),ISNUMBER(FIND("6F",ScheduleCompile!H99)),ISNUMBER(FIND("7F",ScheduleCompile!H99)),ISNUMBER(FIND("9F",ScheduleCompile!H99)),ISNUMBER(FIND("4F",ScheduleCompile!H99))),VALUE(LEFT(ScheduleCompile!H99,FIND("F",ScheduleCompile!H99)-1)),ScheduleCompile!H99)))))))</f>
        <v>0.9</v>
      </c>
      <c r="N106" s="1">
        <f>IF(AND(ISERROR(IF(ScheduleCompile!I99="Off",0,IF(ScheduleCompile!I99="On",1,IF(ISNUMBER(ScheduleCompile!I99),ScheduleCompile!I99/1,IF(ISTEXT(ScheduleCompile!I99),IF(OR(ISNUMBER(FIND("5F",ScheduleCompile!I99)),ISNUMBER(FIND("0F",ScheduleCompile!I99)),ISNUMBER(FIND("8F",ScheduleCompile!I99)),ISNUMBER(FIND("1F",ScheduleCompile!I99)),ISNUMBER(FIND("2F",ScheduleCompile!I99)),ISNUMBER(FIND("3F",ScheduleCompile!I99)),ISNUMBER(FIND("6F",ScheduleCompile!I99)),ISNUMBER(FIND("7F",ScheduleCompile!I99)),ISNUMBER(FIND("9F",ScheduleCompile!I99)),ISNUMBER(FIND("4F",ScheduleCompile!I99))),VALUE(LEFT(ScheduleCompile!I99,FIND("F",ScheduleCompile!I99)-1)),ScheduleCompile!I99)))))),ISTEXT(ScheduleCompile!#REF!)),"ENDTABLE",IF(ISERROR(IF(ScheduleCompile!I99="Off",0,IF(ScheduleCompile!I99="On",1,IF(ISNUMBER(ScheduleCompile!I99),ScheduleCompile!I99/1,IF(ISTEXT(ScheduleCompile!I99),IF(OR(ISNUMBER(FIND("5F",ScheduleCompile!I99)),ISNUMBER(FIND("0F",ScheduleCompile!I99)),ISNUMBER(FIND("8F",ScheduleCompile!I99)),ISNUMBER(FIND("1F",ScheduleCompile!I99)),ISNUMBER(FIND("2F",ScheduleCompile!I99)),ISNUMBER(FIND("3F",ScheduleCompile!I99)),ISNUMBER(FIND("6F",ScheduleCompile!I99)),ISNUMBER(FIND("7F",ScheduleCompile!I99)),ISNUMBER(FIND("9F",ScheduleCompile!I99)),ISNUMBER(FIND("4F",ScheduleCompile!I99))),VALUE(LEFT(ScheduleCompile!I99,FIND("F",ScheduleCompile!I99)-1)),ScheduleCompile!I99)))))),"",IF(ScheduleCompile!I99="Off",0,IF(ScheduleCompile!I99="On",1,IF(ISNUMBER(ScheduleCompile!I99),ScheduleCompile!I99/1,IF(ISTEXT(ScheduleCompile!I99),IF(OR(ISNUMBER(FIND("5F",ScheduleCompile!I99)),ISNUMBER(FIND("0F",ScheduleCompile!I99)),ISNUMBER(FIND("8F",ScheduleCompile!I99)),ISNUMBER(FIND("1F",ScheduleCompile!I99)),ISNUMBER(FIND("2F",ScheduleCompile!I99)),ISNUMBER(FIND("3F",ScheduleCompile!I99)),ISNUMBER(FIND("6F",ScheduleCompile!I99)),ISNUMBER(FIND("7F",ScheduleCompile!I99)),ISNUMBER(FIND("9F",ScheduleCompile!I99)),ISNUMBER(FIND("4F",ScheduleCompile!I99))),VALUE(LEFT(ScheduleCompile!I99,FIND("F",ScheduleCompile!I99)-1)),ScheduleCompile!I99)))))))</f>
        <v>0.9</v>
      </c>
      <c r="O106" s="1">
        <f>IF(AND(ISERROR(IF(ScheduleCompile!J99="Off",0,IF(ScheduleCompile!J99="On",1,IF(ISNUMBER(ScheduleCompile!J99),ScheduleCompile!J99/1,IF(ISTEXT(ScheduleCompile!J99),IF(OR(ISNUMBER(FIND("5F",ScheduleCompile!J99)),ISNUMBER(FIND("0F",ScheduleCompile!J99)),ISNUMBER(FIND("8F",ScheduleCompile!J99)),ISNUMBER(FIND("1F",ScheduleCompile!J99)),ISNUMBER(FIND("2F",ScheduleCompile!J99)),ISNUMBER(FIND("3F",ScheduleCompile!J99)),ISNUMBER(FIND("6F",ScheduleCompile!J99)),ISNUMBER(FIND("7F",ScheduleCompile!J99)),ISNUMBER(FIND("9F",ScheduleCompile!J99)),ISNUMBER(FIND("4F",ScheduleCompile!J99))),VALUE(LEFT(ScheduleCompile!J99,FIND("F",ScheduleCompile!J99)-1)),ScheduleCompile!J99)))))),ISTEXT(ScheduleCompile!#REF!)),"ENDTABLE",IF(ISERROR(IF(ScheduleCompile!J99="Off",0,IF(ScheduleCompile!J99="On",1,IF(ISNUMBER(ScheduleCompile!J99),ScheduleCompile!J99/1,IF(ISTEXT(ScheduleCompile!J99),IF(OR(ISNUMBER(FIND("5F",ScheduleCompile!J99)),ISNUMBER(FIND("0F",ScheduleCompile!J99)),ISNUMBER(FIND("8F",ScheduleCompile!J99)),ISNUMBER(FIND("1F",ScheduleCompile!J99)),ISNUMBER(FIND("2F",ScheduleCompile!J99)),ISNUMBER(FIND("3F",ScheduleCompile!J99)),ISNUMBER(FIND("6F",ScheduleCompile!J99)),ISNUMBER(FIND("7F",ScheduleCompile!J99)),ISNUMBER(FIND("9F",ScheduleCompile!J99)),ISNUMBER(FIND("4F",ScheduleCompile!J99))),VALUE(LEFT(ScheduleCompile!J99,FIND("F",ScheduleCompile!J99)-1)),ScheduleCompile!J99)))))),"",IF(ScheduleCompile!J99="Off",0,IF(ScheduleCompile!J99="On",1,IF(ISNUMBER(ScheduleCompile!J99),ScheduleCompile!J99/1,IF(ISTEXT(ScheduleCompile!J99),IF(OR(ISNUMBER(FIND("5F",ScheduleCompile!J99)),ISNUMBER(FIND("0F",ScheduleCompile!J99)),ISNUMBER(FIND("8F",ScheduleCompile!J99)),ISNUMBER(FIND("1F",ScheduleCompile!J99)),ISNUMBER(FIND("2F",ScheduleCompile!J99)),ISNUMBER(FIND("3F",ScheduleCompile!J99)),ISNUMBER(FIND("6F",ScheduleCompile!J99)),ISNUMBER(FIND("7F",ScheduleCompile!J99)),ISNUMBER(FIND("9F",ScheduleCompile!J99)),ISNUMBER(FIND("4F",ScheduleCompile!J99))),VALUE(LEFT(ScheduleCompile!J99,FIND("F",ScheduleCompile!J99)-1)),ScheduleCompile!J99)))))))</f>
        <v>0.9</v>
      </c>
      <c r="P106" s="1">
        <f>IF(AND(ISERROR(IF(ScheduleCompile!K99="Off",0,IF(ScheduleCompile!K99="On",1,IF(ISNUMBER(ScheduleCompile!K99),ScheduleCompile!K99/1,IF(ISTEXT(ScheduleCompile!K99),IF(OR(ISNUMBER(FIND("5F",ScheduleCompile!K99)),ISNUMBER(FIND("0F",ScheduleCompile!K99)),ISNUMBER(FIND("8F",ScheduleCompile!K99)),ISNUMBER(FIND("1F",ScheduleCompile!K99)),ISNUMBER(FIND("2F",ScheduleCompile!K99)),ISNUMBER(FIND("3F",ScheduleCompile!K99)),ISNUMBER(FIND("6F",ScheduleCompile!K99)),ISNUMBER(FIND("7F",ScheduleCompile!K99)),ISNUMBER(FIND("9F",ScheduleCompile!K99)),ISNUMBER(FIND("4F",ScheduleCompile!K99))),VALUE(LEFT(ScheduleCompile!K99,FIND("F",ScheduleCompile!K99)-1)),ScheduleCompile!K99)))))),ISTEXT(ScheduleCompile!#REF!)),"ENDTABLE",IF(ISERROR(IF(ScheduleCompile!K99="Off",0,IF(ScheduleCompile!K99="On",1,IF(ISNUMBER(ScheduleCompile!K99),ScheduleCompile!K99/1,IF(ISTEXT(ScheduleCompile!K99),IF(OR(ISNUMBER(FIND("5F",ScheduleCompile!K99)),ISNUMBER(FIND("0F",ScheduleCompile!K99)),ISNUMBER(FIND("8F",ScheduleCompile!K99)),ISNUMBER(FIND("1F",ScheduleCompile!K99)),ISNUMBER(FIND("2F",ScheduleCompile!K99)),ISNUMBER(FIND("3F",ScheduleCompile!K99)),ISNUMBER(FIND("6F",ScheduleCompile!K99)),ISNUMBER(FIND("7F",ScheduleCompile!K99)),ISNUMBER(FIND("9F",ScheduleCompile!K99)),ISNUMBER(FIND("4F",ScheduleCompile!K99))),VALUE(LEFT(ScheduleCompile!K99,FIND("F",ScheduleCompile!K99)-1)),ScheduleCompile!K99)))))),"",IF(ScheduleCompile!K99="Off",0,IF(ScheduleCompile!K99="On",1,IF(ISNUMBER(ScheduleCompile!K99),ScheduleCompile!K99/1,IF(ISTEXT(ScheduleCompile!K99),IF(OR(ISNUMBER(FIND("5F",ScheduleCompile!K99)),ISNUMBER(FIND("0F",ScheduleCompile!K99)),ISNUMBER(FIND("8F",ScheduleCompile!K99)),ISNUMBER(FIND("1F",ScheduleCompile!K99)),ISNUMBER(FIND("2F",ScheduleCompile!K99)),ISNUMBER(FIND("3F",ScheduleCompile!K99)),ISNUMBER(FIND("6F",ScheduleCompile!K99)),ISNUMBER(FIND("7F",ScheduleCompile!K99)),ISNUMBER(FIND("9F",ScheduleCompile!K99)),ISNUMBER(FIND("4F",ScheduleCompile!K99))),VALUE(LEFT(ScheduleCompile!K99,FIND("F",ScheduleCompile!K99)-1)),ScheduleCompile!K99)))))))</f>
        <v>0.9</v>
      </c>
      <c r="Q106" s="1">
        <f>IF(AND(ISERROR(IF(ScheduleCompile!L99="Off",0,IF(ScheduleCompile!L99="On",1,IF(ISNUMBER(ScheduleCompile!L99),ScheduleCompile!L99/1,IF(ISTEXT(ScheduleCompile!L99),IF(OR(ISNUMBER(FIND("5F",ScheduleCompile!L99)),ISNUMBER(FIND("0F",ScheduleCompile!L99)),ISNUMBER(FIND("8F",ScheduleCompile!L99)),ISNUMBER(FIND("1F",ScheduleCompile!L99)),ISNUMBER(FIND("2F",ScheduleCompile!L99)),ISNUMBER(FIND("3F",ScheduleCompile!L99)),ISNUMBER(FIND("6F",ScheduleCompile!L99)),ISNUMBER(FIND("7F",ScheduleCompile!L99)),ISNUMBER(FIND("9F",ScheduleCompile!L99)),ISNUMBER(FIND("4F",ScheduleCompile!L99))),VALUE(LEFT(ScheduleCompile!L99,FIND("F",ScheduleCompile!L99)-1)),ScheduleCompile!L99)))))),ISTEXT(ScheduleCompile!#REF!)),"ENDTABLE",IF(ISERROR(IF(ScheduleCompile!L99="Off",0,IF(ScheduleCompile!L99="On",1,IF(ISNUMBER(ScheduleCompile!L99),ScheduleCompile!L99/1,IF(ISTEXT(ScheduleCompile!L99),IF(OR(ISNUMBER(FIND("5F",ScheduleCompile!L99)),ISNUMBER(FIND("0F",ScheduleCompile!L99)),ISNUMBER(FIND("8F",ScheduleCompile!L99)),ISNUMBER(FIND("1F",ScheduleCompile!L99)),ISNUMBER(FIND("2F",ScheduleCompile!L99)),ISNUMBER(FIND("3F",ScheduleCompile!L99)),ISNUMBER(FIND("6F",ScheduleCompile!L99)),ISNUMBER(FIND("7F",ScheduleCompile!L99)),ISNUMBER(FIND("9F",ScheduleCompile!L99)),ISNUMBER(FIND("4F",ScheduleCompile!L99))),VALUE(LEFT(ScheduleCompile!L99,FIND("F",ScheduleCompile!L99)-1)),ScheduleCompile!L99)))))),"",IF(ScheduleCompile!L99="Off",0,IF(ScheduleCompile!L99="On",1,IF(ISNUMBER(ScheduleCompile!L99),ScheduleCompile!L99/1,IF(ISTEXT(ScheduleCompile!L99),IF(OR(ISNUMBER(FIND("5F",ScheduleCompile!L99)),ISNUMBER(FIND("0F",ScheduleCompile!L99)),ISNUMBER(FIND("8F",ScheduleCompile!L99)),ISNUMBER(FIND("1F",ScheduleCompile!L99)),ISNUMBER(FIND("2F",ScheduleCompile!L99)),ISNUMBER(FIND("3F",ScheduleCompile!L99)),ISNUMBER(FIND("6F",ScheduleCompile!L99)),ISNUMBER(FIND("7F",ScheduleCompile!L99)),ISNUMBER(FIND("9F",ScheduleCompile!L99)),ISNUMBER(FIND("4F",ScheduleCompile!L99))),VALUE(LEFT(ScheduleCompile!L99,FIND("F",ScheduleCompile!L99)-1)),ScheduleCompile!L99)))))))</f>
        <v>0.9</v>
      </c>
      <c r="R106" s="1">
        <f>IF(AND(ISERROR(IF(ScheduleCompile!M99="Off",0,IF(ScheduleCompile!M99="On",1,IF(ISNUMBER(ScheduleCompile!M99),ScheduleCompile!M99/1,IF(ISTEXT(ScheduleCompile!M99),IF(OR(ISNUMBER(FIND("5F",ScheduleCompile!M99)),ISNUMBER(FIND("0F",ScheduleCompile!M99)),ISNUMBER(FIND("8F",ScheduleCompile!M99)),ISNUMBER(FIND("1F",ScheduleCompile!M99)),ISNUMBER(FIND("2F",ScheduleCompile!M99)),ISNUMBER(FIND("3F",ScheduleCompile!M99)),ISNUMBER(FIND("6F",ScheduleCompile!M99)),ISNUMBER(FIND("7F",ScheduleCompile!M99)),ISNUMBER(FIND("9F",ScheduleCompile!M99)),ISNUMBER(FIND("4F",ScheduleCompile!M99))),VALUE(LEFT(ScheduleCompile!M99,FIND("F",ScheduleCompile!M99)-1)),ScheduleCompile!M99)))))),ISTEXT(ScheduleCompile!#REF!)),"ENDTABLE",IF(ISERROR(IF(ScheduleCompile!M99="Off",0,IF(ScheduleCompile!M99="On",1,IF(ISNUMBER(ScheduleCompile!M99),ScheduleCompile!M99/1,IF(ISTEXT(ScheduleCompile!M99),IF(OR(ISNUMBER(FIND("5F",ScheduleCompile!M99)),ISNUMBER(FIND("0F",ScheduleCompile!M99)),ISNUMBER(FIND("8F",ScheduleCompile!M99)),ISNUMBER(FIND("1F",ScheduleCompile!M99)),ISNUMBER(FIND("2F",ScheduleCompile!M99)),ISNUMBER(FIND("3F",ScheduleCompile!M99)),ISNUMBER(FIND("6F",ScheduleCompile!M99)),ISNUMBER(FIND("7F",ScheduleCompile!M99)),ISNUMBER(FIND("9F",ScheduleCompile!M99)),ISNUMBER(FIND("4F",ScheduleCompile!M99))),VALUE(LEFT(ScheduleCompile!M99,FIND("F",ScheduleCompile!M99)-1)),ScheduleCompile!M99)))))),"",IF(ScheduleCompile!M99="Off",0,IF(ScheduleCompile!M99="On",1,IF(ISNUMBER(ScheduleCompile!M99),ScheduleCompile!M99/1,IF(ISTEXT(ScheduleCompile!M99),IF(OR(ISNUMBER(FIND("5F",ScheduleCompile!M99)),ISNUMBER(FIND("0F",ScheduleCompile!M99)),ISNUMBER(FIND("8F",ScheduleCompile!M99)),ISNUMBER(FIND("1F",ScheduleCompile!M99)),ISNUMBER(FIND("2F",ScheduleCompile!M99)),ISNUMBER(FIND("3F",ScheduleCompile!M99)),ISNUMBER(FIND("6F",ScheduleCompile!M99)),ISNUMBER(FIND("7F",ScheduleCompile!M99)),ISNUMBER(FIND("9F",ScheduleCompile!M99)),ISNUMBER(FIND("4F",ScheduleCompile!M99))),VALUE(LEFT(ScheduleCompile!M99,FIND("F",ScheduleCompile!M99)-1)),ScheduleCompile!M99)))))))</f>
        <v>0.9</v>
      </c>
      <c r="S106" s="1">
        <f>IF(AND(ISERROR(IF(ScheduleCompile!N99="Off",0,IF(ScheduleCompile!N99="On",1,IF(ISNUMBER(ScheduleCompile!N99),ScheduleCompile!N99/1,IF(ISTEXT(ScheduleCompile!N99),IF(OR(ISNUMBER(FIND("5F",ScheduleCompile!N99)),ISNUMBER(FIND("0F",ScheduleCompile!N99)),ISNUMBER(FIND("8F",ScheduleCompile!N99)),ISNUMBER(FIND("1F",ScheduleCompile!N99)),ISNUMBER(FIND("2F",ScheduleCompile!N99)),ISNUMBER(FIND("3F",ScheduleCompile!N99)),ISNUMBER(FIND("6F",ScheduleCompile!N99)),ISNUMBER(FIND("7F",ScheduleCompile!N99)),ISNUMBER(FIND("9F",ScheduleCompile!N99)),ISNUMBER(FIND("4F",ScheduleCompile!N99))),VALUE(LEFT(ScheduleCompile!N99,FIND("F",ScheduleCompile!N99)-1)),ScheduleCompile!N99)))))),ISTEXT(ScheduleCompile!#REF!)),"ENDTABLE",IF(ISERROR(IF(ScheduleCompile!N99="Off",0,IF(ScheduleCompile!N99="On",1,IF(ISNUMBER(ScheduleCompile!N99),ScheduleCompile!N99/1,IF(ISTEXT(ScheduleCompile!N99),IF(OR(ISNUMBER(FIND("5F",ScheduleCompile!N99)),ISNUMBER(FIND("0F",ScheduleCompile!N99)),ISNUMBER(FIND("8F",ScheduleCompile!N99)),ISNUMBER(FIND("1F",ScheduleCompile!N99)),ISNUMBER(FIND("2F",ScheduleCompile!N99)),ISNUMBER(FIND("3F",ScheduleCompile!N99)),ISNUMBER(FIND("6F",ScheduleCompile!N99)),ISNUMBER(FIND("7F",ScheduleCompile!N99)),ISNUMBER(FIND("9F",ScheduleCompile!N99)),ISNUMBER(FIND("4F",ScheduleCompile!N99))),VALUE(LEFT(ScheduleCompile!N99,FIND("F",ScheduleCompile!N99)-1)),ScheduleCompile!N99)))))),"",IF(ScheduleCompile!N99="Off",0,IF(ScheduleCompile!N99="On",1,IF(ISNUMBER(ScheduleCompile!N99),ScheduleCompile!N99/1,IF(ISTEXT(ScheduleCompile!N99),IF(OR(ISNUMBER(FIND("5F",ScheduleCompile!N99)),ISNUMBER(FIND("0F",ScheduleCompile!N99)),ISNUMBER(FIND("8F",ScheduleCompile!N99)),ISNUMBER(FIND("1F",ScheduleCompile!N99)),ISNUMBER(FIND("2F",ScheduleCompile!N99)),ISNUMBER(FIND("3F",ScheduleCompile!N99)),ISNUMBER(FIND("6F",ScheduleCompile!N99)),ISNUMBER(FIND("7F",ScheduleCompile!N99)),ISNUMBER(FIND("9F",ScheduleCompile!N99)),ISNUMBER(FIND("4F",ScheduleCompile!N99))),VALUE(LEFT(ScheduleCompile!N99,FIND("F",ScheduleCompile!N99)-1)),ScheduleCompile!N99)))))))</f>
        <v>0.9</v>
      </c>
      <c r="T106" s="1">
        <f>IF(AND(ISERROR(IF(ScheduleCompile!O99="Off",0,IF(ScheduleCompile!O99="On",1,IF(ISNUMBER(ScheduleCompile!O99),ScheduleCompile!O99/1,IF(ISTEXT(ScheduleCompile!O99),IF(OR(ISNUMBER(FIND("5F",ScheduleCompile!O99)),ISNUMBER(FIND("0F",ScheduleCompile!O99)),ISNUMBER(FIND("8F",ScheduleCompile!O99)),ISNUMBER(FIND("1F",ScheduleCompile!O99)),ISNUMBER(FIND("2F",ScheduleCompile!O99)),ISNUMBER(FIND("3F",ScheduleCompile!O99)),ISNUMBER(FIND("6F",ScheduleCompile!O99)),ISNUMBER(FIND("7F",ScheduleCompile!O99)),ISNUMBER(FIND("9F",ScheduleCompile!O99)),ISNUMBER(FIND("4F",ScheduleCompile!O99))),VALUE(LEFT(ScheduleCompile!O99,FIND("F",ScheduleCompile!O99)-1)),ScheduleCompile!O99)))))),ISTEXT(ScheduleCompile!#REF!)),"ENDTABLE",IF(ISERROR(IF(ScheduleCompile!O99="Off",0,IF(ScheduleCompile!O99="On",1,IF(ISNUMBER(ScheduleCompile!O99),ScheduleCompile!O99/1,IF(ISTEXT(ScheduleCompile!O99),IF(OR(ISNUMBER(FIND("5F",ScheduleCompile!O99)),ISNUMBER(FIND("0F",ScheduleCompile!O99)),ISNUMBER(FIND("8F",ScheduleCompile!O99)),ISNUMBER(FIND("1F",ScheduleCompile!O99)),ISNUMBER(FIND("2F",ScheduleCompile!O99)),ISNUMBER(FIND("3F",ScheduleCompile!O99)),ISNUMBER(FIND("6F",ScheduleCompile!O99)),ISNUMBER(FIND("7F",ScheduleCompile!O99)),ISNUMBER(FIND("9F",ScheduleCompile!O99)),ISNUMBER(FIND("4F",ScheduleCompile!O99))),VALUE(LEFT(ScheduleCompile!O99,FIND("F",ScheduleCompile!O99)-1)),ScheduleCompile!O99)))))),"",IF(ScheduleCompile!O99="Off",0,IF(ScheduleCompile!O99="On",1,IF(ISNUMBER(ScheduleCompile!O99),ScheduleCompile!O99/1,IF(ISTEXT(ScheduleCompile!O99),IF(OR(ISNUMBER(FIND("5F",ScheduleCompile!O99)),ISNUMBER(FIND("0F",ScheduleCompile!O99)),ISNUMBER(FIND("8F",ScheduleCompile!O99)),ISNUMBER(FIND("1F",ScheduleCompile!O99)),ISNUMBER(FIND("2F",ScheduleCompile!O99)),ISNUMBER(FIND("3F",ScheduleCompile!O99)),ISNUMBER(FIND("6F",ScheduleCompile!O99)),ISNUMBER(FIND("7F",ScheduleCompile!O99)),ISNUMBER(FIND("9F",ScheduleCompile!O99)),ISNUMBER(FIND("4F",ScheduleCompile!O99))),VALUE(LEFT(ScheduleCompile!O99,FIND("F",ScheduleCompile!O99)-1)),ScheduleCompile!O99)))))))</f>
        <v>0.9</v>
      </c>
      <c r="U106" s="1">
        <f>IF(AND(ISERROR(IF(ScheduleCompile!P99="Off",0,IF(ScheduleCompile!P99="On",1,IF(ISNUMBER(ScheduleCompile!P99),ScheduleCompile!P99/1,IF(ISTEXT(ScheduleCompile!P99),IF(OR(ISNUMBER(FIND("5F",ScheduleCompile!P99)),ISNUMBER(FIND("0F",ScheduleCompile!P99)),ISNUMBER(FIND("8F",ScheduleCompile!P99)),ISNUMBER(FIND("1F",ScheduleCompile!P99)),ISNUMBER(FIND("2F",ScheduleCompile!P99)),ISNUMBER(FIND("3F",ScheduleCompile!P99)),ISNUMBER(FIND("6F",ScheduleCompile!P99)),ISNUMBER(FIND("7F",ScheduleCompile!P99)),ISNUMBER(FIND("9F",ScheduleCompile!P99)),ISNUMBER(FIND("4F",ScheduleCompile!P99))),VALUE(LEFT(ScheduleCompile!P99,FIND("F",ScheduleCompile!P99)-1)),ScheduleCompile!P99)))))),ISTEXT(ScheduleCompile!#REF!)),"ENDTABLE",IF(ISERROR(IF(ScheduleCompile!P99="Off",0,IF(ScheduleCompile!P99="On",1,IF(ISNUMBER(ScheduleCompile!P99),ScheduleCompile!P99/1,IF(ISTEXT(ScheduleCompile!P99),IF(OR(ISNUMBER(FIND("5F",ScheduleCompile!P99)),ISNUMBER(FIND("0F",ScheduleCompile!P99)),ISNUMBER(FIND("8F",ScheduleCompile!P99)),ISNUMBER(FIND("1F",ScheduleCompile!P99)),ISNUMBER(FIND("2F",ScheduleCompile!P99)),ISNUMBER(FIND("3F",ScheduleCompile!P99)),ISNUMBER(FIND("6F",ScheduleCompile!P99)),ISNUMBER(FIND("7F",ScheduleCompile!P99)),ISNUMBER(FIND("9F",ScheduleCompile!P99)),ISNUMBER(FIND("4F",ScheduleCompile!P99))),VALUE(LEFT(ScheduleCompile!P99,FIND("F",ScheduleCompile!P99)-1)),ScheduleCompile!P99)))))),"",IF(ScheduleCompile!P99="Off",0,IF(ScheduleCompile!P99="On",1,IF(ISNUMBER(ScheduleCompile!P99),ScheduleCompile!P99/1,IF(ISTEXT(ScheduleCompile!P99),IF(OR(ISNUMBER(FIND("5F",ScheduleCompile!P99)),ISNUMBER(FIND("0F",ScheduleCompile!P99)),ISNUMBER(FIND("8F",ScheduleCompile!P99)),ISNUMBER(FIND("1F",ScheduleCompile!P99)),ISNUMBER(FIND("2F",ScheduleCompile!P99)),ISNUMBER(FIND("3F",ScheduleCompile!P99)),ISNUMBER(FIND("6F",ScheduleCompile!P99)),ISNUMBER(FIND("7F",ScheduleCompile!P99)),ISNUMBER(FIND("9F",ScheduleCompile!P99)),ISNUMBER(FIND("4F",ScheduleCompile!P99))),VALUE(LEFT(ScheduleCompile!P99,FIND("F",ScheduleCompile!P99)-1)),ScheduleCompile!P99)))))))</f>
        <v>0.9</v>
      </c>
      <c r="V106" s="1">
        <f>IF(AND(ISERROR(IF(ScheduleCompile!Q99="Off",0,IF(ScheduleCompile!Q99="On",1,IF(ISNUMBER(ScheduleCompile!Q99),ScheduleCompile!Q99/1,IF(ISTEXT(ScheduleCompile!Q99),IF(OR(ISNUMBER(FIND("5F",ScheduleCompile!Q99)),ISNUMBER(FIND("0F",ScheduleCompile!Q99)),ISNUMBER(FIND("8F",ScheduleCompile!Q99)),ISNUMBER(FIND("1F",ScheduleCompile!Q99)),ISNUMBER(FIND("2F",ScheduleCompile!Q99)),ISNUMBER(FIND("3F",ScheduleCompile!Q99)),ISNUMBER(FIND("6F",ScheduleCompile!Q99)),ISNUMBER(FIND("7F",ScheduleCompile!Q99)),ISNUMBER(FIND("9F",ScheduleCompile!Q99)),ISNUMBER(FIND("4F",ScheduleCompile!Q99))),VALUE(LEFT(ScheduleCompile!Q99,FIND("F",ScheduleCompile!Q99)-1)),ScheduleCompile!Q99)))))),ISTEXT(ScheduleCompile!#REF!)),"ENDTABLE",IF(ISERROR(IF(ScheduleCompile!Q99="Off",0,IF(ScheduleCompile!Q99="On",1,IF(ISNUMBER(ScheduleCompile!Q99),ScheduleCompile!Q99/1,IF(ISTEXT(ScheduleCompile!Q99),IF(OR(ISNUMBER(FIND("5F",ScheduleCompile!Q99)),ISNUMBER(FIND("0F",ScheduleCompile!Q99)),ISNUMBER(FIND("8F",ScheduleCompile!Q99)),ISNUMBER(FIND("1F",ScheduleCompile!Q99)),ISNUMBER(FIND("2F",ScheduleCompile!Q99)),ISNUMBER(FIND("3F",ScheduleCompile!Q99)),ISNUMBER(FIND("6F",ScheduleCompile!Q99)),ISNUMBER(FIND("7F",ScheduleCompile!Q99)),ISNUMBER(FIND("9F",ScheduleCompile!Q99)),ISNUMBER(FIND("4F",ScheduleCompile!Q99))),VALUE(LEFT(ScheduleCompile!Q99,FIND("F",ScheduleCompile!Q99)-1)),ScheduleCompile!Q99)))))),"",IF(ScheduleCompile!Q99="Off",0,IF(ScheduleCompile!Q99="On",1,IF(ISNUMBER(ScheduleCompile!Q99),ScheduleCompile!Q99/1,IF(ISTEXT(ScheduleCompile!Q99),IF(OR(ISNUMBER(FIND("5F",ScheduleCompile!Q99)),ISNUMBER(FIND("0F",ScheduleCompile!Q99)),ISNUMBER(FIND("8F",ScheduleCompile!Q99)),ISNUMBER(FIND("1F",ScheduleCompile!Q99)),ISNUMBER(FIND("2F",ScheduleCompile!Q99)),ISNUMBER(FIND("3F",ScheduleCompile!Q99)),ISNUMBER(FIND("6F",ScheduleCompile!Q99)),ISNUMBER(FIND("7F",ScheduleCompile!Q99)),ISNUMBER(FIND("9F",ScheduleCompile!Q99)),ISNUMBER(FIND("4F",ScheduleCompile!Q99))),VALUE(LEFT(ScheduleCompile!Q99,FIND("F",ScheduleCompile!Q99)-1)),ScheduleCompile!Q99)))))))</f>
        <v>0.9</v>
      </c>
      <c r="W106" s="1">
        <f>IF(AND(ISERROR(IF(ScheduleCompile!R99="Off",0,IF(ScheduleCompile!R99="On",1,IF(ISNUMBER(ScheduleCompile!R99),ScheduleCompile!R99/1,IF(ISTEXT(ScheduleCompile!R99),IF(OR(ISNUMBER(FIND("5F",ScheduleCompile!R99)),ISNUMBER(FIND("0F",ScheduleCompile!R99)),ISNUMBER(FIND("8F",ScheduleCompile!R99)),ISNUMBER(FIND("1F",ScheduleCompile!R99)),ISNUMBER(FIND("2F",ScheduleCompile!R99)),ISNUMBER(FIND("3F",ScheduleCompile!R99)),ISNUMBER(FIND("6F",ScheduleCompile!R99)),ISNUMBER(FIND("7F",ScheduleCompile!R99)),ISNUMBER(FIND("9F",ScheduleCompile!R99)),ISNUMBER(FIND("4F",ScheduleCompile!R99))),VALUE(LEFT(ScheduleCompile!R99,FIND("F",ScheduleCompile!R99)-1)),ScheduleCompile!R99)))))),ISTEXT(ScheduleCompile!#REF!)),"ENDTABLE",IF(ISERROR(IF(ScheduleCompile!R99="Off",0,IF(ScheduleCompile!R99="On",1,IF(ISNUMBER(ScheduleCompile!R99),ScheduleCompile!R99/1,IF(ISTEXT(ScheduleCompile!R99),IF(OR(ISNUMBER(FIND("5F",ScheduleCompile!R99)),ISNUMBER(FIND("0F",ScheduleCompile!R99)),ISNUMBER(FIND("8F",ScheduleCompile!R99)),ISNUMBER(FIND("1F",ScheduleCompile!R99)),ISNUMBER(FIND("2F",ScheduleCompile!R99)),ISNUMBER(FIND("3F",ScheduleCompile!R99)),ISNUMBER(FIND("6F",ScheduleCompile!R99)),ISNUMBER(FIND("7F",ScheduleCompile!R99)),ISNUMBER(FIND("9F",ScheduleCompile!R99)),ISNUMBER(FIND("4F",ScheduleCompile!R99))),VALUE(LEFT(ScheduleCompile!R99,FIND("F",ScheduleCompile!R99)-1)),ScheduleCompile!R99)))))),"",IF(ScheduleCompile!R99="Off",0,IF(ScheduleCompile!R99="On",1,IF(ISNUMBER(ScheduleCompile!R99),ScheduleCompile!R99/1,IF(ISTEXT(ScheduleCompile!R99),IF(OR(ISNUMBER(FIND("5F",ScheduleCompile!R99)),ISNUMBER(FIND("0F",ScheduleCompile!R99)),ISNUMBER(FIND("8F",ScheduleCompile!R99)),ISNUMBER(FIND("1F",ScheduleCompile!R99)),ISNUMBER(FIND("2F",ScheduleCompile!R99)),ISNUMBER(FIND("3F",ScheduleCompile!R99)),ISNUMBER(FIND("6F",ScheduleCompile!R99)),ISNUMBER(FIND("7F",ScheduleCompile!R99)),ISNUMBER(FIND("9F",ScheduleCompile!R99)),ISNUMBER(FIND("4F",ScheduleCompile!R99))),VALUE(LEFT(ScheduleCompile!R99,FIND("F",ScheduleCompile!R99)-1)),ScheduleCompile!R99)))))))</f>
        <v>0.9</v>
      </c>
      <c r="X106" s="1">
        <f>IF(AND(ISERROR(IF(ScheduleCompile!S99="Off",0,IF(ScheduleCompile!S99="On",1,IF(ISNUMBER(ScheduleCompile!S99),ScheduleCompile!S99/1,IF(ISTEXT(ScheduleCompile!S99),IF(OR(ISNUMBER(FIND("5F",ScheduleCompile!S99)),ISNUMBER(FIND("0F",ScheduleCompile!S99)),ISNUMBER(FIND("8F",ScheduleCompile!S99)),ISNUMBER(FIND("1F",ScheduleCompile!S99)),ISNUMBER(FIND("2F",ScheduleCompile!S99)),ISNUMBER(FIND("3F",ScheduleCompile!S99)),ISNUMBER(FIND("6F",ScheduleCompile!S99)),ISNUMBER(FIND("7F",ScheduleCompile!S99)),ISNUMBER(FIND("9F",ScheduleCompile!S99)),ISNUMBER(FIND("4F",ScheduleCompile!S99))),VALUE(LEFT(ScheduleCompile!S99,FIND("F",ScheduleCompile!S99)-1)),ScheduleCompile!S99)))))),ISTEXT(ScheduleCompile!#REF!)),"ENDTABLE",IF(ISERROR(IF(ScheduleCompile!S99="Off",0,IF(ScheduleCompile!S99="On",1,IF(ISNUMBER(ScheduleCompile!S99),ScheduleCompile!S99/1,IF(ISTEXT(ScheduleCompile!S99),IF(OR(ISNUMBER(FIND("5F",ScheduleCompile!S99)),ISNUMBER(FIND("0F",ScheduleCompile!S99)),ISNUMBER(FIND("8F",ScheduleCompile!S99)),ISNUMBER(FIND("1F",ScheduleCompile!S99)),ISNUMBER(FIND("2F",ScheduleCompile!S99)),ISNUMBER(FIND("3F",ScheduleCompile!S99)),ISNUMBER(FIND("6F",ScheduleCompile!S99)),ISNUMBER(FIND("7F",ScheduleCompile!S99)),ISNUMBER(FIND("9F",ScheduleCompile!S99)),ISNUMBER(FIND("4F",ScheduleCompile!S99))),VALUE(LEFT(ScheduleCompile!S99,FIND("F",ScheduleCompile!S99)-1)),ScheduleCompile!S99)))))),"",IF(ScheduleCompile!S99="Off",0,IF(ScheduleCompile!S99="On",1,IF(ISNUMBER(ScheduleCompile!S99),ScheduleCompile!S99/1,IF(ISTEXT(ScheduleCompile!S99),IF(OR(ISNUMBER(FIND("5F",ScheduleCompile!S99)),ISNUMBER(FIND("0F",ScheduleCompile!S99)),ISNUMBER(FIND("8F",ScheduleCompile!S99)),ISNUMBER(FIND("1F",ScheduleCompile!S99)),ISNUMBER(FIND("2F",ScheduleCompile!S99)),ISNUMBER(FIND("3F",ScheduleCompile!S99)),ISNUMBER(FIND("6F",ScheduleCompile!S99)),ISNUMBER(FIND("7F",ScheduleCompile!S99)),ISNUMBER(FIND("9F",ScheduleCompile!S99)),ISNUMBER(FIND("4F",ScheduleCompile!S99))),VALUE(LEFT(ScheduleCompile!S99,FIND("F",ScheduleCompile!S99)-1)),ScheduleCompile!S99)))))))</f>
        <v>0.9</v>
      </c>
      <c r="Y106" s="1">
        <f>IF(AND(ISERROR(IF(ScheduleCompile!T99="Off",0,IF(ScheduleCompile!T99="On",1,IF(ISNUMBER(ScheduleCompile!T99),ScheduleCompile!T99/1,IF(ISTEXT(ScheduleCompile!T99),IF(OR(ISNUMBER(FIND("5F",ScheduleCompile!T99)),ISNUMBER(FIND("0F",ScheduleCompile!T99)),ISNUMBER(FIND("8F",ScheduleCompile!T99)),ISNUMBER(FIND("1F",ScheduleCompile!T99)),ISNUMBER(FIND("2F",ScheduleCompile!T99)),ISNUMBER(FIND("3F",ScheduleCompile!T99)),ISNUMBER(FIND("6F",ScheduleCompile!T99)),ISNUMBER(FIND("7F",ScheduleCompile!T99)),ISNUMBER(FIND("9F",ScheduleCompile!T99)),ISNUMBER(FIND("4F",ScheduleCompile!T99))),VALUE(LEFT(ScheduleCompile!T99,FIND("F",ScheduleCompile!T99)-1)),ScheduleCompile!T99)))))),ISTEXT(ScheduleCompile!#REF!)),"ENDTABLE",IF(ISERROR(IF(ScheduleCompile!T99="Off",0,IF(ScheduleCompile!T99="On",1,IF(ISNUMBER(ScheduleCompile!T99),ScheduleCompile!T99/1,IF(ISTEXT(ScheduleCompile!T99),IF(OR(ISNUMBER(FIND("5F",ScheduleCompile!T99)),ISNUMBER(FIND("0F",ScheduleCompile!T99)),ISNUMBER(FIND("8F",ScheduleCompile!T99)),ISNUMBER(FIND("1F",ScheduleCompile!T99)),ISNUMBER(FIND("2F",ScheduleCompile!T99)),ISNUMBER(FIND("3F",ScheduleCompile!T99)),ISNUMBER(FIND("6F",ScheduleCompile!T99)),ISNUMBER(FIND("7F",ScheduleCompile!T99)),ISNUMBER(FIND("9F",ScheduleCompile!T99)),ISNUMBER(FIND("4F",ScheduleCompile!T99))),VALUE(LEFT(ScheduleCompile!T99,FIND("F",ScheduleCompile!T99)-1)),ScheduleCompile!T99)))))),"",IF(ScheduleCompile!T99="Off",0,IF(ScheduleCompile!T99="On",1,IF(ISNUMBER(ScheduleCompile!T99),ScheduleCompile!T99/1,IF(ISTEXT(ScheduleCompile!T99),IF(OR(ISNUMBER(FIND("5F",ScheduleCompile!T99)),ISNUMBER(FIND("0F",ScheduleCompile!T99)),ISNUMBER(FIND("8F",ScheduleCompile!T99)),ISNUMBER(FIND("1F",ScheduleCompile!T99)),ISNUMBER(FIND("2F",ScheduleCompile!T99)),ISNUMBER(FIND("3F",ScheduleCompile!T99)),ISNUMBER(FIND("6F",ScheduleCompile!T99)),ISNUMBER(FIND("7F",ScheduleCompile!T99)),ISNUMBER(FIND("9F",ScheduleCompile!T99)),ISNUMBER(FIND("4F",ScheduleCompile!T99))),VALUE(LEFT(ScheduleCompile!T99,FIND("F",ScheduleCompile!T99)-1)),ScheduleCompile!T99)))))))</f>
        <v>0.9</v>
      </c>
      <c r="Z106" s="1">
        <f>IF(AND(ISERROR(IF(ScheduleCompile!U99="Off",0,IF(ScheduleCompile!U99="On",1,IF(ISNUMBER(ScheduleCompile!U99),ScheduleCompile!U99/1,IF(ISTEXT(ScheduleCompile!U99),IF(OR(ISNUMBER(FIND("5F",ScheduleCompile!U99)),ISNUMBER(FIND("0F",ScheduleCompile!U99)),ISNUMBER(FIND("8F",ScheduleCompile!U99)),ISNUMBER(FIND("1F",ScheduleCompile!U99)),ISNUMBER(FIND("2F",ScheduleCompile!U99)),ISNUMBER(FIND("3F",ScheduleCompile!U99)),ISNUMBER(FIND("6F",ScheduleCompile!U99)),ISNUMBER(FIND("7F",ScheduleCompile!U99)),ISNUMBER(FIND("9F",ScheduleCompile!U99)),ISNUMBER(FIND("4F",ScheduleCompile!U99))),VALUE(LEFT(ScheduleCompile!U99,FIND("F",ScheduleCompile!U99)-1)),ScheduleCompile!U99)))))),ISTEXT(ScheduleCompile!#REF!)),"ENDTABLE",IF(ISERROR(IF(ScheduleCompile!U99="Off",0,IF(ScheduleCompile!U99="On",1,IF(ISNUMBER(ScheduleCompile!U99),ScheduleCompile!U99/1,IF(ISTEXT(ScheduleCompile!U99),IF(OR(ISNUMBER(FIND("5F",ScheduleCompile!U99)),ISNUMBER(FIND("0F",ScheduleCompile!U99)),ISNUMBER(FIND("8F",ScheduleCompile!U99)),ISNUMBER(FIND("1F",ScheduleCompile!U99)),ISNUMBER(FIND("2F",ScheduleCompile!U99)),ISNUMBER(FIND("3F",ScheduleCompile!U99)),ISNUMBER(FIND("6F",ScheduleCompile!U99)),ISNUMBER(FIND("7F",ScheduleCompile!U99)),ISNUMBER(FIND("9F",ScheduleCompile!U99)),ISNUMBER(FIND("4F",ScheduleCompile!U99))),VALUE(LEFT(ScheduleCompile!U99,FIND("F",ScheduleCompile!U99)-1)),ScheduleCompile!U99)))))),"",IF(ScheduleCompile!U99="Off",0,IF(ScheduleCompile!U99="On",1,IF(ISNUMBER(ScheduleCompile!U99),ScheduleCompile!U99/1,IF(ISTEXT(ScheduleCompile!U99),IF(OR(ISNUMBER(FIND("5F",ScheduleCompile!U99)),ISNUMBER(FIND("0F",ScheduleCompile!U99)),ISNUMBER(FIND("8F",ScheduleCompile!U99)),ISNUMBER(FIND("1F",ScheduleCompile!U99)),ISNUMBER(FIND("2F",ScheduleCompile!U99)),ISNUMBER(FIND("3F",ScheduleCompile!U99)),ISNUMBER(FIND("6F",ScheduleCompile!U99)),ISNUMBER(FIND("7F",ScheduleCompile!U99)),ISNUMBER(FIND("9F",ScheduleCompile!U99)),ISNUMBER(FIND("4F",ScheduleCompile!U99))),VALUE(LEFT(ScheduleCompile!U99,FIND("F",ScheduleCompile!U99)-1)),ScheduleCompile!U99)))))))</f>
        <v>0.9</v>
      </c>
      <c r="AA106" s="1">
        <f>IF(AND(ISERROR(IF(ScheduleCompile!V99="Off",0,IF(ScheduleCompile!V99="On",1,IF(ISNUMBER(ScheduleCompile!V99),ScheduleCompile!V99/1,IF(ISTEXT(ScheduleCompile!V99),IF(OR(ISNUMBER(FIND("5F",ScheduleCompile!V99)),ISNUMBER(FIND("0F",ScheduleCompile!V99)),ISNUMBER(FIND("8F",ScheduleCompile!V99)),ISNUMBER(FIND("1F",ScheduleCompile!V99)),ISNUMBER(FIND("2F",ScheduleCompile!V99)),ISNUMBER(FIND("3F",ScheduleCompile!V99)),ISNUMBER(FIND("6F",ScheduleCompile!V99)),ISNUMBER(FIND("7F",ScheduleCompile!V99)),ISNUMBER(FIND("9F",ScheduleCompile!V99)),ISNUMBER(FIND("4F",ScheduleCompile!V99))),VALUE(LEFT(ScheduleCompile!V99,FIND("F",ScheduleCompile!V99)-1)),ScheduleCompile!V99)))))),ISTEXT(ScheduleCompile!#REF!)),"ENDTABLE",IF(ISERROR(IF(ScheduleCompile!V99="Off",0,IF(ScheduleCompile!V99="On",1,IF(ISNUMBER(ScheduleCompile!V99),ScheduleCompile!V99/1,IF(ISTEXT(ScheduleCompile!V99),IF(OR(ISNUMBER(FIND("5F",ScheduleCompile!V99)),ISNUMBER(FIND("0F",ScheduleCompile!V99)),ISNUMBER(FIND("8F",ScheduleCompile!V99)),ISNUMBER(FIND("1F",ScheduleCompile!V99)),ISNUMBER(FIND("2F",ScheduleCompile!V99)),ISNUMBER(FIND("3F",ScheduleCompile!V99)),ISNUMBER(FIND("6F",ScheduleCompile!V99)),ISNUMBER(FIND("7F",ScheduleCompile!V99)),ISNUMBER(FIND("9F",ScheduleCompile!V99)),ISNUMBER(FIND("4F",ScheduleCompile!V99))),VALUE(LEFT(ScheduleCompile!V99,FIND("F",ScheduleCompile!V99)-1)),ScheduleCompile!V99)))))),"",IF(ScheduleCompile!V99="Off",0,IF(ScheduleCompile!V99="On",1,IF(ISNUMBER(ScheduleCompile!V99),ScheduleCompile!V99/1,IF(ISTEXT(ScheduleCompile!V99),IF(OR(ISNUMBER(FIND("5F",ScheduleCompile!V99)),ISNUMBER(FIND("0F",ScheduleCompile!V99)),ISNUMBER(FIND("8F",ScheduleCompile!V99)),ISNUMBER(FIND("1F",ScheduleCompile!V99)),ISNUMBER(FIND("2F",ScheduleCompile!V99)),ISNUMBER(FIND("3F",ScheduleCompile!V99)),ISNUMBER(FIND("6F",ScheduleCompile!V99)),ISNUMBER(FIND("7F",ScheduleCompile!V99)),ISNUMBER(FIND("9F",ScheduleCompile!V99)),ISNUMBER(FIND("4F",ScheduleCompile!V99))),VALUE(LEFT(ScheduleCompile!V99,FIND("F",ScheduleCompile!V99)-1)),ScheduleCompile!V99)))))))</f>
        <v>0.9</v>
      </c>
      <c r="AB106" s="1">
        <f>IF(AND(ISERROR(IF(ScheduleCompile!W99="Off",0,IF(ScheduleCompile!W99="On",1,IF(ISNUMBER(ScheduleCompile!W99),ScheduleCompile!W99/1,IF(ISTEXT(ScheduleCompile!W99),IF(OR(ISNUMBER(FIND("5F",ScheduleCompile!W99)),ISNUMBER(FIND("0F",ScheduleCompile!W99)),ISNUMBER(FIND("8F",ScheduleCompile!W99)),ISNUMBER(FIND("1F",ScheduleCompile!W99)),ISNUMBER(FIND("2F",ScheduleCompile!W99)),ISNUMBER(FIND("3F",ScheduleCompile!W99)),ISNUMBER(FIND("6F",ScheduleCompile!W99)),ISNUMBER(FIND("7F",ScheduleCompile!W99)),ISNUMBER(FIND("9F",ScheduleCompile!W99)),ISNUMBER(FIND("4F",ScheduleCompile!W99))),VALUE(LEFT(ScheduleCompile!W99,FIND("F",ScheduleCompile!W99)-1)),ScheduleCompile!W99)))))),ISTEXT(ScheduleCompile!#REF!)),"ENDTABLE",IF(ISERROR(IF(ScheduleCompile!W99="Off",0,IF(ScheduleCompile!W99="On",1,IF(ISNUMBER(ScheduleCompile!W99),ScheduleCompile!W99/1,IF(ISTEXT(ScheduleCompile!W99),IF(OR(ISNUMBER(FIND("5F",ScheduleCompile!W99)),ISNUMBER(FIND("0F",ScheduleCompile!W99)),ISNUMBER(FIND("8F",ScheduleCompile!W99)),ISNUMBER(FIND("1F",ScheduleCompile!W99)),ISNUMBER(FIND("2F",ScheduleCompile!W99)),ISNUMBER(FIND("3F",ScheduleCompile!W99)),ISNUMBER(FIND("6F",ScheduleCompile!W99)),ISNUMBER(FIND("7F",ScheduleCompile!W99)),ISNUMBER(FIND("9F",ScheduleCompile!W99)),ISNUMBER(FIND("4F",ScheduleCompile!W99))),VALUE(LEFT(ScheduleCompile!W99,FIND("F",ScheduleCompile!W99)-1)),ScheduleCompile!W99)))))),"",IF(ScheduleCompile!W99="Off",0,IF(ScheduleCompile!W99="On",1,IF(ISNUMBER(ScheduleCompile!W99),ScheduleCompile!W99/1,IF(ISTEXT(ScheduleCompile!W99),IF(OR(ISNUMBER(FIND("5F",ScheduleCompile!W99)),ISNUMBER(FIND("0F",ScheduleCompile!W99)),ISNUMBER(FIND("8F",ScheduleCompile!W99)),ISNUMBER(FIND("1F",ScheduleCompile!W99)),ISNUMBER(FIND("2F",ScheduleCompile!W99)),ISNUMBER(FIND("3F",ScheduleCompile!W99)),ISNUMBER(FIND("6F",ScheduleCompile!W99)),ISNUMBER(FIND("7F",ScheduleCompile!W99)),ISNUMBER(FIND("9F",ScheduleCompile!W99)),ISNUMBER(FIND("4F",ScheduleCompile!W99))),VALUE(LEFT(ScheduleCompile!W99,FIND("F",ScheduleCompile!W99)-1)),ScheduleCompile!W99)))))))</f>
        <v>0.9</v>
      </c>
      <c r="AC106" s="1">
        <f>IF(AND(ISERROR(IF(ScheduleCompile!X99="Off",0,IF(ScheduleCompile!X99="On",1,IF(ISNUMBER(ScheduleCompile!X99),ScheduleCompile!X99/1,IF(ISTEXT(ScheduleCompile!X99),IF(OR(ISNUMBER(FIND("5F",ScheduleCompile!X99)),ISNUMBER(FIND("0F",ScheduleCompile!X99)),ISNUMBER(FIND("8F",ScheduleCompile!X99)),ISNUMBER(FIND("1F",ScheduleCompile!X99)),ISNUMBER(FIND("2F",ScheduleCompile!X99)),ISNUMBER(FIND("3F",ScheduleCompile!X99)),ISNUMBER(FIND("6F",ScheduleCompile!X99)),ISNUMBER(FIND("7F",ScheduleCompile!X99)),ISNUMBER(FIND("9F",ScheduleCompile!X99)),ISNUMBER(FIND("4F",ScheduleCompile!X99))),VALUE(LEFT(ScheduleCompile!X99,FIND("F",ScheduleCompile!X99)-1)),ScheduleCompile!X99)))))),ISTEXT(ScheduleCompile!#REF!)),"ENDTABLE",IF(ISERROR(IF(ScheduleCompile!X99="Off",0,IF(ScheduleCompile!X99="On",1,IF(ISNUMBER(ScheduleCompile!X99),ScheduleCompile!X99/1,IF(ISTEXT(ScheduleCompile!X99),IF(OR(ISNUMBER(FIND("5F",ScheduleCompile!X99)),ISNUMBER(FIND("0F",ScheduleCompile!X99)),ISNUMBER(FIND("8F",ScheduleCompile!X99)),ISNUMBER(FIND("1F",ScheduleCompile!X99)),ISNUMBER(FIND("2F",ScheduleCompile!X99)),ISNUMBER(FIND("3F",ScheduleCompile!X99)),ISNUMBER(FIND("6F",ScheduleCompile!X99)),ISNUMBER(FIND("7F",ScheduleCompile!X99)),ISNUMBER(FIND("9F",ScheduleCompile!X99)),ISNUMBER(FIND("4F",ScheduleCompile!X99))),VALUE(LEFT(ScheduleCompile!X99,FIND("F",ScheduleCompile!X99)-1)),ScheduleCompile!X99)))))),"",IF(ScheduleCompile!X99="Off",0,IF(ScheduleCompile!X99="On",1,IF(ISNUMBER(ScheduleCompile!X99),ScheduleCompile!X99/1,IF(ISTEXT(ScheduleCompile!X99),IF(OR(ISNUMBER(FIND("5F",ScheduleCompile!X99)),ISNUMBER(FIND("0F",ScheduleCompile!X99)),ISNUMBER(FIND("8F",ScheduleCompile!X99)),ISNUMBER(FIND("1F",ScheduleCompile!X99)),ISNUMBER(FIND("2F",ScheduleCompile!X99)),ISNUMBER(FIND("3F",ScheduleCompile!X99)),ISNUMBER(FIND("6F",ScheduleCompile!X99)),ISNUMBER(FIND("7F",ScheduleCompile!X99)),ISNUMBER(FIND("9F",ScheduleCompile!X99)),ISNUMBER(FIND("4F",ScheduleCompile!X99))),VALUE(LEFT(ScheduleCompile!X99,FIND("F",ScheduleCompile!X99)-1)),ScheduleCompile!X99)))))))</f>
        <v>0.9</v>
      </c>
      <c r="AD106" s="1">
        <f>IF(AND(ISERROR(IF(ScheduleCompile!Y99="Off",0,IF(ScheduleCompile!Y99="On",1,IF(ISNUMBER(ScheduleCompile!Y99),ScheduleCompile!Y99/1,IF(ISTEXT(ScheduleCompile!Y99),IF(OR(ISNUMBER(FIND("5F",ScheduleCompile!Y99)),ISNUMBER(FIND("0F",ScheduleCompile!Y99)),ISNUMBER(FIND("8F",ScheduleCompile!Y99)),ISNUMBER(FIND("1F",ScheduleCompile!Y99)),ISNUMBER(FIND("2F",ScheduleCompile!Y99)),ISNUMBER(FIND("3F",ScheduleCompile!Y99)),ISNUMBER(FIND("6F",ScheduleCompile!Y99)),ISNUMBER(FIND("7F",ScheduleCompile!Y99)),ISNUMBER(FIND("9F",ScheduleCompile!Y99)),ISNUMBER(FIND("4F",ScheduleCompile!Y99))),VALUE(LEFT(ScheduleCompile!Y99,FIND("F",ScheduleCompile!Y99)-1)),ScheduleCompile!Y99)))))),ISTEXT(ScheduleCompile!#REF!)),"ENDTABLE",IF(ISERROR(IF(ScheduleCompile!Y99="Off",0,IF(ScheduleCompile!Y99="On",1,IF(ISNUMBER(ScheduleCompile!Y99),ScheduleCompile!Y99/1,IF(ISTEXT(ScheduleCompile!Y99),IF(OR(ISNUMBER(FIND("5F",ScheduleCompile!Y99)),ISNUMBER(FIND("0F",ScheduleCompile!Y99)),ISNUMBER(FIND("8F",ScheduleCompile!Y99)),ISNUMBER(FIND("1F",ScheduleCompile!Y99)),ISNUMBER(FIND("2F",ScheduleCompile!Y99)),ISNUMBER(FIND("3F",ScheduleCompile!Y99)),ISNUMBER(FIND("6F",ScheduleCompile!Y99)),ISNUMBER(FIND("7F",ScheduleCompile!Y99)),ISNUMBER(FIND("9F",ScheduleCompile!Y99)),ISNUMBER(FIND("4F",ScheduleCompile!Y99))),VALUE(LEFT(ScheduleCompile!Y99,FIND("F",ScheduleCompile!Y99)-1)),ScheduleCompile!Y99)))))),"",IF(ScheduleCompile!Y99="Off",0,IF(ScheduleCompile!Y99="On",1,IF(ISNUMBER(ScheduleCompile!Y99),ScheduleCompile!Y99/1,IF(ISTEXT(ScheduleCompile!Y99),IF(OR(ISNUMBER(FIND("5F",ScheduleCompile!Y99)),ISNUMBER(FIND("0F",ScheduleCompile!Y99)),ISNUMBER(FIND("8F",ScheduleCompile!Y99)),ISNUMBER(FIND("1F",ScheduleCompile!Y99)),ISNUMBER(FIND("2F",ScheduleCompile!Y99)),ISNUMBER(FIND("3F",ScheduleCompile!Y99)),ISNUMBER(FIND("6F",ScheduleCompile!Y99)),ISNUMBER(FIND("7F",ScheduleCompile!Y99)),ISNUMBER(FIND("9F",ScheduleCompile!Y99)),ISNUMBER(FIND("4F",ScheduleCompile!Y99))),VALUE(LEFT(ScheduleCompile!Y99,FIND("F",ScheduleCompile!Y99)-1)),ScheduleCompile!Y99)))))))</f>
        <v>0.9</v>
      </c>
    </row>
    <row r="107" spans="1:30" x14ac:dyDescent="0.25">
      <c r="A107" t="str">
        <f t="shared" si="4"/>
        <v>SchDay "HealthRefrigerationSun"  Type = "Fraction" Hr = (0.9, 0.9, 0.9, 0.9, 0.9, 0.9, 0.9, 0.9, 0.9, 0.9, 0.9, 0.9, 0.9, 0.9, 0.9, 0.9, 0.9, 0.9, 0.9, 0.9, 0.9, 0.9, 0.9, 0.9) ..</v>
      </c>
      <c r="B107" s="1" t="s">
        <v>623</v>
      </c>
      <c r="C107" t="str">
        <f t="shared" si="5"/>
        <v xml:space="preserve">SchDay "HealthRefrigerationSun"  Type = "Fraction" Hr = </v>
      </c>
      <c r="D107" t="str">
        <f t="shared" si="6"/>
        <v>(0.9, 0.9, 0.9, 0.9, 0.9, 0.9, 0.9, 0.9, 0.9, 0.9, 0.9, 0.9, 0.9, 0.9, 0.9, 0.9, 0.9, 0.9, 0.9, 0.9, 0.9, 0.9, 0.9, 0.9) ..</v>
      </c>
      <c r="E107" s="30" t="str">
        <f>ScheduleCompile!A100</f>
        <v>HealthRefrigerationSun</v>
      </c>
      <c r="F107" t="str">
        <f t="shared" si="7"/>
        <v>Fraction</v>
      </c>
      <c r="G107" s="1">
        <f>IF(AND(ISERROR(IF(ScheduleCompile!B100="Off",0,IF(ScheduleCompile!B100="On",1,IF(ISNUMBER(ScheduleCompile!B100),ScheduleCompile!B100/1,IF(ISTEXT(ScheduleCompile!B100),IF(OR(ISNUMBER(FIND("5F",ScheduleCompile!B100)),ISNUMBER(FIND("0F",ScheduleCompile!B100)),ISNUMBER(FIND("8F",ScheduleCompile!B100)),ISNUMBER(FIND("1F",ScheduleCompile!B100)),ISNUMBER(FIND("2F",ScheduleCompile!B100)),ISNUMBER(FIND("3F",ScheduleCompile!B100)),ISNUMBER(FIND("6F",ScheduleCompile!B100)),ISNUMBER(FIND("7F",ScheduleCompile!B100)),ISNUMBER(FIND("9F",ScheduleCompile!B100)),ISNUMBER(FIND("4F",ScheduleCompile!B100))),VALUE(LEFT(ScheduleCompile!B100,FIND("F",ScheduleCompile!B100)-1)),ScheduleCompile!B100)))))),ISTEXT(ScheduleCompile!#REF!)),"ENDTABLE",IF(ISERROR(IF(ScheduleCompile!B100="Off",0,IF(ScheduleCompile!B100="On",1,IF(ISNUMBER(ScheduleCompile!B100),ScheduleCompile!B100/1,IF(ISTEXT(ScheduleCompile!B100),IF(OR(ISNUMBER(FIND("5F",ScheduleCompile!B100)),ISNUMBER(FIND("0F",ScheduleCompile!B100)),ISNUMBER(FIND("8F",ScheduleCompile!B100)),ISNUMBER(FIND("1F",ScheduleCompile!B100)),ISNUMBER(FIND("2F",ScheduleCompile!B100)),ISNUMBER(FIND("3F",ScheduleCompile!B100)),ISNUMBER(FIND("6F",ScheduleCompile!B100)),ISNUMBER(FIND("7F",ScheduleCompile!B100)),ISNUMBER(FIND("9F",ScheduleCompile!B100)),ISNUMBER(FIND("4F",ScheduleCompile!B100))),VALUE(LEFT(ScheduleCompile!B100,FIND("F",ScheduleCompile!B100)-1)),ScheduleCompile!B100)))))),"",IF(ScheduleCompile!B100="Off",0,IF(ScheduleCompile!B100="On",1,IF(ISNUMBER(ScheduleCompile!B100),ScheduleCompile!B100/1,IF(ISTEXT(ScheduleCompile!B100),IF(OR(ISNUMBER(FIND("5F",ScheduleCompile!B100)),ISNUMBER(FIND("0F",ScheduleCompile!B100)),ISNUMBER(FIND("8F",ScheduleCompile!B100)),ISNUMBER(FIND("1F",ScheduleCompile!B100)),ISNUMBER(FIND("2F",ScheduleCompile!B100)),ISNUMBER(FIND("3F",ScheduleCompile!B100)),ISNUMBER(FIND("6F",ScheduleCompile!B100)),ISNUMBER(FIND("7F",ScheduleCompile!B100)),ISNUMBER(FIND("9F",ScheduleCompile!B100)),ISNUMBER(FIND("4F",ScheduleCompile!B100))),VALUE(LEFT(ScheduleCompile!B100,FIND("F",ScheduleCompile!B100)-1)),ScheduleCompile!B100)))))))</f>
        <v>0.9</v>
      </c>
      <c r="H107" s="1">
        <f>IF(AND(ISERROR(IF(ScheduleCompile!C100="Off",0,IF(ScheduleCompile!C100="On",1,IF(ISNUMBER(ScheduleCompile!C100),ScheduleCompile!C100/1,IF(ISTEXT(ScheduleCompile!C100),IF(OR(ISNUMBER(FIND("5F",ScheduleCompile!C100)),ISNUMBER(FIND("0F",ScheduleCompile!C100)),ISNUMBER(FIND("8F",ScheduleCompile!C100)),ISNUMBER(FIND("1F",ScheduleCompile!C100)),ISNUMBER(FIND("2F",ScheduleCompile!C100)),ISNUMBER(FIND("3F",ScheduleCompile!C100)),ISNUMBER(FIND("6F",ScheduleCompile!C100)),ISNUMBER(FIND("7F",ScheduleCompile!C100)),ISNUMBER(FIND("9F",ScheduleCompile!C100)),ISNUMBER(FIND("4F",ScheduleCompile!C100))),VALUE(LEFT(ScheduleCompile!C100,FIND("F",ScheduleCompile!C100)-1)),ScheduleCompile!C100)))))),ISTEXT(ScheduleCompile!#REF!)),"ENDTABLE",IF(ISERROR(IF(ScheduleCompile!C100="Off",0,IF(ScheduleCompile!C100="On",1,IF(ISNUMBER(ScheduleCompile!C100),ScheduleCompile!C100/1,IF(ISTEXT(ScheduleCompile!C100),IF(OR(ISNUMBER(FIND("5F",ScheduleCompile!C100)),ISNUMBER(FIND("0F",ScheduleCompile!C100)),ISNUMBER(FIND("8F",ScheduleCompile!C100)),ISNUMBER(FIND("1F",ScheduleCompile!C100)),ISNUMBER(FIND("2F",ScheduleCompile!C100)),ISNUMBER(FIND("3F",ScheduleCompile!C100)),ISNUMBER(FIND("6F",ScheduleCompile!C100)),ISNUMBER(FIND("7F",ScheduleCompile!C100)),ISNUMBER(FIND("9F",ScheduleCompile!C100)),ISNUMBER(FIND("4F",ScheduleCompile!C100))),VALUE(LEFT(ScheduleCompile!C100,FIND("F",ScheduleCompile!C100)-1)),ScheduleCompile!C100)))))),"",IF(ScheduleCompile!C100="Off",0,IF(ScheduleCompile!C100="On",1,IF(ISNUMBER(ScheduleCompile!C100),ScheduleCompile!C100/1,IF(ISTEXT(ScheduleCompile!C100),IF(OR(ISNUMBER(FIND("5F",ScheduleCompile!C100)),ISNUMBER(FIND("0F",ScheduleCompile!C100)),ISNUMBER(FIND("8F",ScheduleCompile!C100)),ISNUMBER(FIND("1F",ScheduleCompile!C100)),ISNUMBER(FIND("2F",ScheduleCompile!C100)),ISNUMBER(FIND("3F",ScheduleCompile!C100)),ISNUMBER(FIND("6F",ScheduleCompile!C100)),ISNUMBER(FIND("7F",ScheduleCompile!C100)),ISNUMBER(FIND("9F",ScheduleCompile!C100)),ISNUMBER(FIND("4F",ScheduleCompile!C100))),VALUE(LEFT(ScheduleCompile!C100,FIND("F",ScheduleCompile!C100)-1)),ScheduleCompile!C100)))))))</f>
        <v>0.9</v>
      </c>
      <c r="I107" s="1">
        <f>IF(AND(ISERROR(IF(ScheduleCompile!D100="Off",0,IF(ScheduleCompile!D100="On",1,IF(ISNUMBER(ScheduleCompile!D100),ScheduleCompile!D100/1,IF(ISTEXT(ScheduleCompile!D100),IF(OR(ISNUMBER(FIND("5F",ScheduleCompile!D100)),ISNUMBER(FIND("0F",ScheduleCompile!D100)),ISNUMBER(FIND("8F",ScheduleCompile!D100)),ISNUMBER(FIND("1F",ScheduleCompile!D100)),ISNUMBER(FIND("2F",ScheduleCompile!D100)),ISNUMBER(FIND("3F",ScheduleCompile!D100)),ISNUMBER(FIND("6F",ScheduleCompile!D100)),ISNUMBER(FIND("7F",ScheduleCompile!D100)),ISNUMBER(FIND("9F",ScheduleCompile!D100)),ISNUMBER(FIND("4F",ScheduleCompile!D100))),VALUE(LEFT(ScheduleCompile!D100,FIND("F",ScheduleCompile!D100)-1)),ScheduleCompile!D100)))))),ISTEXT(ScheduleCompile!#REF!)),"ENDTABLE",IF(ISERROR(IF(ScheduleCompile!D100="Off",0,IF(ScheduleCompile!D100="On",1,IF(ISNUMBER(ScheduleCompile!D100),ScheduleCompile!D100/1,IF(ISTEXT(ScheduleCompile!D100),IF(OR(ISNUMBER(FIND("5F",ScheduleCompile!D100)),ISNUMBER(FIND("0F",ScheduleCompile!D100)),ISNUMBER(FIND("8F",ScheduleCompile!D100)),ISNUMBER(FIND("1F",ScheduleCompile!D100)),ISNUMBER(FIND("2F",ScheduleCompile!D100)),ISNUMBER(FIND("3F",ScheduleCompile!D100)),ISNUMBER(FIND("6F",ScheduleCompile!D100)),ISNUMBER(FIND("7F",ScheduleCompile!D100)),ISNUMBER(FIND("9F",ScheduleCompile!D100)),ISNUMBER(FIND("4F",ScheduleCompile!D100))),VALUE(LEFT(ScheduleCompile!D100,FIND("F",ScheduleCompile!D100)-1)),ScheduleCompile!D100)))))),"",IF(ScheduleCompile!D100="Off",0,IF(ScheduleCompile!D100="On",1,IF(ISNUMBER(ScheduleCompile!D100),ScheduleCompile!D100/1,IF(ISTEXT(ScheduleCompile!D100),IF(OR(ISNUMBER(FIND("5F",ScheduleCompile!D100)),ISNUMBER(FIND("0F",ScheduleCompile!D100)),ISNUMBER(FIND("8F",ScheduleCompile!D100)),ISNUMBER(FIND("1F",ScheduleCompile!D100)),ISNUMBER(FIND("2F",ScheduleCompile!D100)),ISNUMBER(FIND("3F",ScheduleCompile!D100)),ISNUMBER(FIND("6F",ScheduleCompile!D100)),ISNUMBER(FIND("7F",ScheduleCompile!D100)),ISNUMBER(FIND("9F",ScheduleCompile!D100)),ISNUMBER(FIND("4F",ScheduleCompile!D100))),VALUE(LEFT(ScheduleCompile!D100,FIND("F",ScheduleCompile!D100)-1)),ScheduleCompile!D100)))))))</f>
        <v>0.9</v>
      </c>
      <c r="J107" s="1">
        <f>IF(AND(ISERROR(IF(ScheduleCompile!E100="Off",0,IF(ScheduleCompile!E100="On",1,IF(ISNUMBER(ScheduleCompile!E100),ScheduleCompile!E100/1,IF(ISTEXT(ScheduleCompile!E100),IF(OR(ISNUMBER(FIND("5F",ScheduleCompile!E100)),ISNUMBER(FIND("0F",ScheduleCompile!E100)),ISNUMBER(FIND("8F",ScheduleCompile!E100)),ISNUMBER(FIND("1F",ScheduleCompile!E100)),ISNUMBER(FIND("2F",ScheduleCompile!E100)),ISNUMBER(FIND("3F",ScheduleCompile!E100)),ISNUMBER(FIND("6F",ScheduleCompile!E100)),ISNUMBER(FIND("7F",ScheduleCompile!E100)),ISNUMBER(FIND("9F",ScheduleCompile!E100)),ISNUMBER(FIND("4F",ScheduleCompile!E100))),VALUE(LEFT(ScheduleCompile!E100,FIND("F",ScheduleCompile!E100)-1)),ScheduleCompile!E100)))))),ISTEXT(ScheduleCompile!#REF!)),"ENDTABLE",IF(ISERROR(IF(ScheduleCompile!E100="Off",0,IF(ScheduleCompile!E100="On",1,IF(ISNUMBER(ScheduleCompile!E100),ScheduleCompile!E100/1,IF(ISTEXT(ScheduleCompile!E100),IF(OR(ISNUMBER(FIND("5F",ScheduleCompile!E100)),ISNUMBER(FIND("0F",ScheduleCompile!E100)),ISNUMBER(FIND("8F",ScheduleCompile!E100)),ISNUMBER(FIND("1F",ScheduleCompile!E100)),ISNUMBER(FIND("2F",ScheduleCompile!E100)),ISNUMBER(FIND("3F",ScheduleCompile!E100)),ISNUMBER(FIND("6F",ScheduleCompile!E100)),ISNUMBER(FIND("7F",ScheduleCompile!E100)),ISNUMBER(FIND("9F",ScheduleCompile!E100)),ISNUMBER(FIND("4F",ScheduleCompile!E100))),VALUE(LEFT(ScheduleCompile!E100,FIND("F",ScheduleCompile!E100)-1)),ScheduleCompile!E100)))))),"",IF(ScheduleCompile!E100="Off",0,IF(ScheduleCompile!E100="On",1,IF(ISNUMBER(ScheduleCompile!E100),ScheduleCompile!E100/1,IF(ISTEXT(ScheduleCompile!E100),IF(OR(ISNUMBER(FIND("5F",ScheduleCompile!E100)),ISNUMBER(FIND("0F",ScheduleCompile!E100)),ISNUMBER(FIND("8F",ScheduleCompile!E100)),ISNUMBER(FIND("1F",ScheduleCompile!E100)),ISNUMBER(FIND("2F",ScheduleCompile!E100)),ISNUMBER(FIND("3F",ScheduleCompile!E100)),ISNUMBER(FIND("6F",ScheduleCompile!E100)),ISNUMBER(FIND("7F",ScheduleCompile!E100)),ISNUMBER(FIND("9F",ScheduleCompile!E100)),ISNUMBER(FIND("4F",ScheduleCompile!E100))),VALUE(LEFT(ScheduleCompile!E100,FIND("F",ScheduleCompile!E100)-1)),ScheduleCompile!E100)))))))</f>
        <v>0.9</v>
      </c>
      <c r="K107" s="1">
        <f>IF(AND(ISERROR(IF(ScheduleCompile!F100="Off",0,IF(ScheduleCompile!F100="On",1,IF(ISNUMBER(ScheduleCompile!F100),ScheduleCompile!F100/1,IF(ISTEXT(ScheduleCompile!F100),IF(OR(ISNUMBER(FIND("5F",ScheduleCompile!F100)),ISNUMBER(FIND("0F",ScheduleCompile!F100)),ISNUMBER(FIND("8F",ScheduleCompile!F100)),ISNUMBER(FIND("1F",ScheduleCompile!F100)),ISNUMBER(FIND("2F",ScheduleCompile!F100)),ISNUMBER(FIND("3F",ScheduleCompile!F100)),ISNUMBER(FIND("6F",ScheduleCompile!F100)),ISNUMBER(FIND("7F",ScheduleCompile!F100)),ISNUMBER(FIND("9F",ScheduleCompile!F100)),ISNUMBER(FIND("4F",ScheduleCompile!F100))),VALUE(LEFT(ScheduleCompile!F100,FIND("F",ScheduleCompile!F100)-1)),ScheduleCompile!F100)))))),ISTEXT(ScheduleCompile!#REF!)),"ENDTABLE",IF(ISERROR(IF(ScheduleCompile!F100="Off",0,IF(ScheduleCompile!F100="On",1,IF(ISNUMBER(ScheduleCompile!F100),ScheduleCompile!F100/1,IF(ISTEXT(ScheduleCompile!F100),IF(OR(ISNUMBER(FIND("5F",ScheduleCompile!F100)),ISNUMBER(FIND("0F",ScheduleCompile!F100)),ISNUMBER(FIND("8F",ScheduleCompile!F100)),ISNUMBER(FIND("1F",ScheduleCompile!F100)),ISNUMBER(FIND("2F",ScheduleCompile!F100)),ISNUMBER(FIND("3F",ScheduleCompile!F100)),ISNUMBER(FIND("6F",ScheduleCompile!F100)),ISNUMBER(FIND("7F",ScheduleCompile!F100)),ISNUMBER(FIND("9F",ScheduleCompile!F100)),ISNUMBER(FIND("4F",ScheduleCompile!F100))),VALUE(LEFT(ScheduleCompile!F100,FIND("F",ScheduleCompile!F100)-1)),ScheduleCompile!F100)))))),"",IF(ScheduleCompile!F100="Off",0,IF(ScheduleCompile!F100="On",1,IF(ISNUMBER(ScheduleCompile!F100),ScheduleCompile!F100/1,IF(ISTEXT(ScheduleCompile!F100),IF(OR(ISNUMBER(FIND("5F",ScheduleCompile!F100)),ISNUMBER(FIND("0F",ScheduleCompile!F100)),ISNUMBER(FIND("8F",ScheduleCompile!F100)),ISNUMBER(FIND("1F",ScheduleCompile!F100)),ISNUMBER(FIND("2F",ScheduleCompile!F100)),ISNUMBER(FIND("3F",ScheduleCompile!F100)),ISNUMBER(FIND("6F",ScheduleCompile!F100)),ISNUMBER(FIND("7F",ScheduleCompile!F100)),ISNUMBER(FIND("9F",ScheduleCompile!F100)),ISNUMBER(FIND("4F",ScheduleCompile!F100))),VALUE(LEFT(ScheduleCompile!F100,FIND("F",ScheduleCompile!F100)-1)),ScheduleCompile!F100)))))))</f>
        <v>0.9</v>
      </c>
      <c r="L107" s="1">
        <f>IF(AND(ISERROR(IF(ScheduleCompile!G100="Off",0,IF(ScheduleCompile!G100="On",1,IF(ISNUMBER(ScheduleCompile!G100),ScheduleCompile!G100/1,IF(ISTEXT(ScheduleCompile!G100),IF(OR(ISNUMBER(FIND("5F",ScheduleCompile!G100)),ISNUMBER(FIND("0F",ScheduleCompile!G100)),ISNUMBER(FIND("8F",ScheduleCompile!G100)),ISNUMBER(FIND("1F",ScheduleCompile!G100)),ISNUMBER(FIND("2F",ScheduleCompile!G100)),ISNUMBER(FIND("3F",ScheduleCompile!G100)),ISNUMBER(FIND("6F",ScheduleCompile!G100)),ISNUMBER(FIND("7F",ScheduleCompile!G100)),ISNUMBER(FIND("9F",ScheduleCompile!G100)),ISNUMBER(FIND("4F",ScheduleCompile!G100))),VALUE(LEFT(ScheduleCompile!G100,FIND("F",ScheduleCompile!G100)-1)),ScheduleCompile!G100)))))),ISTEXT(ScheduleCompile!#REF!)),"ENDTABLE",IF(ISERROR(IF(ScheduleCompile!G100="Off",0,IF(ScheduleCompile!G100="On",1,IF(ISNUMBER(ScheduleCompile!G100),ScheduleCompile!G100/1,IF(ISTEXT(ScheduleCompile!G100),IF(OR(ISNUMBER(FIND("5F",ScheduleCompile!G100)),ISNUMBER(FIND("0F",ScheduleCompile!G100)),ISNUMBER(FIND("8F",ScheduleCompile!G100)),ISNUMBER(FIND("1F",ScheduleCompile!G100)),ISNUMBER(FIND("2F",ScheduleCompile!G100)),ISNUMBER(FIND("3F",ScheduleCompile!G100)),ISNUMBER(FIND("6F",ScheduleCompile!G100)),ISNUMBER(FIND("7F",ScheduleCompile!G100)),ISNUMBER(FIND("9F",ScheduleCompile!G100)),ISNUMBER(FIND("4F",ScheduleCompile!G100))),VALUE(LEFT(ScheduleCompile!G100,FIND("F",ScheduleCompile!G100)-1)),ScheduleCompile!G100)))))),"",IF(ScheduleCompile!G100="Off",0,IF(ScheduleCompile!G100="On",1,IF(ISNUMBER(ScheduleCompile!G100),ScheduleCompile!G100/1,IF(ISTEXT(ScheduleCompile!G100),IF(OR(ISNUMBER(FIND("5F",ScheduleCompile!G100)),ISNUMBER(FIND("0F",ScheduleCompile!G100)),ISNUMBER(FIND("8F",ScheduleCompile!G100)),ISNUMBER(FIND("1F",ScheduleCompile!G100)),ISNUMBER(FIND("2F",ScheduleCompile!G100)),ISNUMBER(FIND("3F",ScheduleCompile!G100)),ISNUMBER(FIND("6F",ScheduleCompile!G100)),ISNUMBER(FIND("7F",ScheduleCompile!G100)),ISNUMBER(FIND("9F",ScheduleCompile!G100)),ISNUMBER(FIND("4F",ScheduleCompile!G100))),VALUE(LEFT(ScheduleCompile!G100,FIND("F",ScheduleCompile!G100)-1)),ScheduleCompile!G100)))))))</f>
        <v>0.9</v>
      </c>
      <c r="M107" s="1">
        <f>IF(AND(ISERROR(IF(ScheduleCompile!H100="Off",0,IF(ScheduleCompile!H100="On",1,IF(ISNUMBER(ScheduleCompile!H100),ScheduleCompile!H100/1,IF(ISTEXT(ScheduleCompile!H100),IF(OR(ISNUMBER(FIND("5F",ScheduleCompile!H100)),ISNUMBER(FIND("0F",ScheduleCompile!H100)),ISNUMBER(FIND("8F",ScheduleCompile!H100)),ISNUMBER(FIND("1F",ScheduleCompile!H100)),ISNUMBER(FIND("2F",ScheduleCompile!H100)),ISNUMBER(FIND("3F",ScheduleCompile!H100)),ISNUMBER(FIND("6F",ScheduleCompile!H100)),ISNUMBER(FIND("7F",ScheduleCompile!H100)),ISNUMBER(FIND("9F",ScheduleCompile!H100)),ISNUMBER(FIND("4F",ScheduleCompile!H100))),VALUE(LEFT(ScheduleCompile!H100,FIND("F",ScheduleCompile!H100)-1)),ScheduleCompile!H100)))))),ISTEXT(ScheduleCompile!#REF!)),"ENDTABLE",IF(ISERROR(IF(ScheduleCompile!H100="Off",0,IF(ScheduleCompile!H100="On",1,IF(ISNUMBER(ScheduleCompile!H100),ScheduleCompile!H100/1,IF(ISTEXT(ScheduleCompile!H100),IF(OR(ISNUMBER(FIND("5F",ScheduleCompile!H100)),ISNUMBER(FIND("0F",ScheduleCompile!H100)),ISNUMBER(FIND("8F",ScheduleCompile!H100)),ISNUMBER(FIND("1F",ScheduleCompile!H100)),ISNUMBER(FIND("2F",ScheduleCompile!H100)),ISNUMBER(FIND("3F",ScheduleCompile!H100)),ISNUMBER(FIND("6F",ScheduleCompile!H100)),ISNUMBER(FIND("7F",ScheduleCompile!H100)),ISNUMBER(FIND("9F",ScheduleCompile!H100)),ISNUMBER(FIND("4F",ScheduleCompile!H100))),VALUE(LEFT(ScheduleCompile!H100,FIND("F",ScheduleCompile!H100)-1)),ScheduleCompile!H100)))))),"",IF(ScheduleCompile!H100="Off",0,IF(ScheduleCompile!H100="On",1,IF(ISNUMBER(ScheduleCompile!H100),ScheduleCompile!H100/1,IF(ISTEXT(ScheduleCompile!H100),IF(OR(ISNUMBER(FIND("5F",ScheduleCompile!H100)),ISNUMBER(FIND("0F",ScheduleCompile!H100)),ISNUMBER(FIND("8F",ScheduleCompile!H100)),ISNUMBER(FIND("1F",ScheduleCompile!H100)),ISNUMBER(FIND("2F",ScheduleCompile!H100)),ISNUMBER(FIND("3F",ScheduleCompile!H100)),ISNUMBER(FIND("6F",ScheduleCompile!H100)),ISNUMBER(FIND("7F",ScheduleCompile!H100)),ISNUMBER(FIND("9F",ScheduleCompile!H100)),ISNUMBER(FIND("4F",ScheduleCompile!H100))),VALUE(LEFT(ScheduleCompile!H100,FIND("F",ScheduleCompile!H100)-1)),ScheduleCompile!H100)))))))</f>
        <v>0.9</v>
      </c>
      <c r="N107" s="1">
        <f>IF(AND(ISERROR(IF(ScheduleCompile!I100="Off",0,IF(ScheduleCompile!I100="On",1,IF(ISNUMBER(ScheduleCompile!I100),ScheduleCompile!I100/1,IF(ISTEXT(ScheduleCompile!I100),IF(OR(ISNUMBER(FIND("5F",ScheduleCompile!I100)),ISNUMBER(FIND("0F",ScheduleCompile!I100)),ISNUMBER(FIND("8F",ScheduleCompile!I100)),ISNUMBER(FIND("1F",ScheduleCompile!I100)),ISNUMBER(FIND("2F",ScheduleCompile!I100)),ISNUMBER(FIND("3F",ScheduleCompile!I100)),ISNUMBER(FIND("6F",ScheduleCompile!I100)),ISNUMBER(FIND("7F",ScheduleCompile!I100)),ISNUMBER(FIND("9F",ScheduleCompile!I100)),ISNUMBER(FIND("4F",ScheduleCompile!I100))),VALUE(LEFT(ScheduleCompile!I100,FIND("F",ScheduleCompile!I100)-1)),ScheduleCompile!I100)))))),ISTEXT(ScheduleCompile!#REF!)),"ENDTABLE",IF(ISERROR(IF(ScheduleCompile!I100="Off",0,IF(ScheduleCompile!I100="On",1,IF(ISNUMBER(ScheduleCompile!I100),ScheduleCompile!I100/1,IF(ISTEXT(ScheduleCompile!I100),IF(OR(ISNUMBER(FIND("5F",ScheduleCompile!I100)),ISNUMBER(FIND("0F",ScheduleCompile!I100)),ISNUMBER(FIND("8F",ScheduleCompile!I100)),ISNUMBER(FIND("1F",ScheduleCompile!I100)),ISNUMBER(FIND("2F",ScheduleCompile!I100)),ISNUMBER(FIND("3F",ScheduleCompile!I100)),ISNUMBER(FIND("6F",ScheduleCompile!I100)),ISNUMBER(FIND("7F",ScheduleCompile!I100)),ISNUMBER(FIND("9F",ScheduleCompile!I100)),ISNUMBER(FIND("4F",ScheduleCompile!I100))),VALUE(LEFT(ScheduleCompile!I100,FIND("F",ScheduleCompile!I100)-1)),ScheduleCompile!I100)))))),"",IF(ScheduleCompile!I100="Off",0,IF(ScheduleCompile!I100="On",1,IF(ISNUMBER(ScheduleCompile!I100),ScheduleCompile!I100/1,IF(ISTEXT(ScheduleCompile!I100),IF(OR(ISNUMBER(FIND("5F",ScheduleCompile!I100)),ISNUMBER(FIND("0F",ScheduleCompile!I100)),ISNUMBER(FIND("8F",ScheduleCompile!I100)),ISNUMBER(FIND("1F",ScheduleCompile!I100)),ISNUMBER(FIND("2F",ScheduleCompile!I100)),ISNUMBER(FIND("3F",ScheduleCompile!I100)),ISNUMBER(FIND("6F",ScheduleCompile!I100)),ISNUMBER(FIND("7F",ScheduleCompile!I100)),ISNUMBER(FIND("9F",ScheduleCompile!I100)),ISNUMBER(FIND("4F",ScheduleCompile!I100))),VALUE(LEFT(ScheduleCompile!I100,FIND("F",ScheduleCompile!I100)-1)),ScheduleCompile!I100)))))))</f>
        <v>0.9</v>
      </c>
      <c r="O107" s="1">
        <f>IF(AND(ISERROR(IF(ScheduleCompile!J100="Off",0,IF(ScheduleCompile!J100="On",1,IF(ISNUMBER(ScheduleCompile!J100),ScheduleCompile!J100/1,IF(ISTEXT(ScheduleCompile!J100),IF(OR(ISNUMBER(FIND("5F",ScheduleCompile!J100)),ISNUMBER(FIND("0F",ScheduleCompile!J100)),ISNUMBER(FIND("8F",ScheduleCompile!J100)),ISNUMBER(FIND("1F",ScheduleCompile!J100)),ISNUMBER(FIND("2F",ScheduleCompile!J100)),ISNUMBER(FIND("3F",ScheduleCompile!J100)),ISNUMBER(FIND("6F",ScheduleCompile!J100)),ISNUMBER(FIND("7F",ScheduleCompile!J100)),ISNUMBER(FIND("9F",ScheduleCompile!J100)),ISNUMBER(FIND("4F",ScheduleCompile!J100))),VALUE(LEFT(ScheduleCompile!J100,FIND("F",ScheduleCompile!J100)-1)),ScheduleCompile!J100)))))),ISTEXT(ScheduleCompile!#REF!)),"ENDTABLE",IF(ISERROR(IF(ScheduleCompile!J100="Off",0,IF(ScheduleCompile!J100="On",1,IF(ISNUMBER(ScheduleCompile!J100),ScheduleCompile!J100/1,IF(ISTEXT(ScheduleCompile!J100),IF(OR(ISNUMBER(FIND("5F",ScheduleCompile!J100)),ISNUMBER(FIND("0F",ScheduleCompile!J100)),ISNUMBER(FIND("8F",ScheduleCompile!J100)),ISNUMBER(FIND("1F",ScheduleCompile!J100)),ISNUMBER(FIND("2F",ScheduleCompile!J100)),ISNUMBER(FIND("3F",ScheduleCompile!J100)),ISNUMBER(FIND("6F",ScheduleCompile!J100)),ISNUMBER(FIND("7F",ScheduleCompile!J100)),ISNUMBER(FIND("9F",ScheduleCompile!J100)),ISNUMBER(FIND("4F",ScheduleCompile!J100))),VALUE(LEFT(ScheduleCompile!J100,FIND("F",ScheduleCompile!J100)-1)),ScheduleCompile!J100)))))),"",IF(ScheduleCompile!J100="Off",0,IF(ScheduleCompile!J100="On",1,IF(ISNUMBER(ScheduleCompile!J100),ScheduleCompile!J100/1,IF(ISTEXT(ScheduleCompile!J100),IF(OR(ISNUMBER(FIND("5F",ScheduleCompile!J100)),ISNUMBER(FIND("0F",ScheduleCompile!J100)),ISNUMBER(FIND("8F",ScheduleCompile!J100)),ISNUMBER(FIND("1F",ScheduleCompile!J100)),ISNUMBER(FIND("2F",ScheduleCompile!J100)),ISNUMBER(FIND("3F",ScheduleCompile!J100)),ISNUMBER(FIND("6F",ScheduleCompile!J100)),ISNUMBER(FIND("7F",ScheduleCompile!J100)),ISNUMBER(FIND("9F",ScheduleCompile!J100)),ISNUMBER(FIND("4F",ScheduleCompile!J100))),VALUE(LEFT(ScheduleCompile!J100,FIND("F",ScheduleCompile!J100)-1)),ScheduleCompile!J100)))))))</f>
        <v>0.9</v>
      </c>
      <c r="P107" s="1">
        <f>IF(AND(ISERROR(IF(ScheduleCompile!K100="Off",0,IF(ScheduleCompile!K100="On",1,IF(ISNUMBER(ScheduleCompile!K100),ScheduleCompile!K100/1,IF(ISTEXT(ScheduleCompile!K100),IF(OR(ISNUMBER(FIND("5F",ScheduleCompile!K100)),ISNUMBER(FIND("0F",ScheduleCompile!K100)),ISNUMBER(FIND("8F",ScheduleCompile!K100)),ISNUMBER(FIND("1F",ScheduleCompile!K100)),ISNUMBER(FIND("2F",ScheduleCompile!K100)),ISNUMBER(FIND("3F",ScheduleCompile!K100)),ISNUMBER(FIND("6F",ScheduleCompile!K100)),ISNUMBER(FIND("7F",ScheduleCompile!K100)),ISNUMBER(FIND("9F",ScheduleCompile!K100)),ISNUMBER(FIND("4F",ScheduleCompile!K100))),VALUE(LEFT(ScheduleCompile!K100,FIND("F",ScheduleCompile!K100)-1)),ScheduleCompile!K100)))))),ISTEXT(ScheduleCompile!#REF!)),"ENDTABLE",IF(ISERROR(IF(ScheduleCompile!K100="Off",0,IF(ScheduleCompile!K100="On",1,IF(ISNUMBER(ScheduleCompile!K100),ScheduleCompile!K100/1,IF(ISTEXT(ScheduleCompile!K100),IF(OR(ISNUMBER(FIND("5F",ScheduleCompile!K100)),ISNUMBER(FIND("0F",ScheduleCompile!K100)),ISNUMBER(FIND("8F",ScheduleCompile!K100)),ISNUMBER(FIND("1F",ScheduleCompile!K100)),ISNUMBER(FIND("2F",ScheduleCompile!K100)),ISNUMBER(FIND("3F",ScheduleCompile!K100)),ISNUMBER(FIND("6F",ScheduleCompile!K100)),ISNUMBER(FIND("7F",ScheduleCompile!K100)),ISNUMBER(FIND("9F",ScheduleCompile!K100)),ISNUMBER(FIND("4F",ScheduleCompile!K100))),VALUE(LEFT(ScheduleCompile!K100,FIND("F",ScheduleCompile!K100)-1)),ScheduleCompile!K100)))))),"",IF(ScheduleCompile!K100="Off",0,IF(ScheduleCompile!K100="On",1,IF(ISNUMBER(ScheduleCompile!K100),ScheduleCompile!K100/1,IF(ISTEXT(ScheduleCompile!K100),IF(OR(ISNUMBER(FIND("5F",ScheduleCompile!K100)),ISNUMBER(FIND("0F",ScheduleCompile!K100)),ISNUMBER(FIND("8F",ScheduleCompile!K100)),ISNUMBER(FIND("1F",ScheduleCompile!K100)),ISNUMBER(FIND("2F",ScheduleCompile!K100)),ISNUMBER(FIND("3F",ScheduleCompile!K100)),ISNUMBER(FIND("6F",ScheduleCompile!K100)),ISNUMBER(FIND("7F",ScheduleCompile!K100)),ISNUMBER(FIND("9F",ScheduleCompile!K100)),ISNUMBER(FIND("4F",ScheduleCompile!K100))),VALUE(LEFT(ScheduleCompile!K100,FIND("F",ScheduleCompile!K100)-1)),ScheduleCompile!K100)))))))</f>
        <v>0.9</v>
      </c>
      <c r="Q107" s="1">
        <f>IF(AND(ISERROR(IF(ScheduleCompile!L100="Off",0,IF(ScheduleCompile!L100="On",1,IF(ISNUMBER(ScheduleCompile!L100),ScheduleCompile!L100/1,IF(ISTEXT(ScheduleCompile!L100),IF(OR(ISNUMBER(FIND("5F",ScheduleCompile!L100)),ISNUMBER(FIND("0F",ScheduleCompile!L100)),ISNUMBER(FIND("8F",ScheduleCompile!L100)),ISNUMBER(FIND("1F",ScheduleCompile!L100)),ISNUMBER(FIND("2F",ScheduleCompile!L100)),ISNUMBER(FIND("3F",ScheduleCompile!L100)),ISNUMBER(FIND("6F",ScheduleCompile!L100)),ISNUMBER(FIND("7F",ScheduleCompile!L100)),ISNUMBER(FIND("9F",ScheduleCompile!L100)),ISNUMBER(FIND("4F",ScheduleCompile!L100))),VALUE(LEFT(ScheduleCompile!L100,FIND("F",ScheduleCompile!L100)-1)),ScheduleCompile!L100)))))),ISTEXT(ScheduleCompile!#REF!)),"ENDTABLE",IF(ISERROR(IF(ScheduleCompile!L100="Off",0,IF(ScheduleCompile!L100="On",1,IF(ISNUMBER(ScheduleCompile!L100),ScheduleCompile!L100/1,IF(ISTEXT(ScheduleCompile!L100),IF(OR(ISNUMBER(FIND("5F",ScheduleCompile!L100)),ISNUMBER(FIND("0F",ScheduleCompile!L100)),ISNUMBER(FIND("8F",ScheduleCompile!L100)),ISNUMBER(FIND("1F",ScheduleCompile!L100)),ISNUMBER(FIND("2F",ScheduleCompile!L100)),ISNUMBER(FIND("3F",ScheduleCompile!L100)),ISNUMBER(FIND("6F",ScheduleCompile!L100)),ISNUMBER(FIND("7F",ScheduleCompile!L100)),ISNUMBER(FIND("9F",ScheduleCompile!L100)),ISNUMBER(FIND("4F",ScheduleCompile!L100))),VALUE(LEFT(ScheduleCompile!L100,FIND("F",ScheduleCompile!L100)-1)),ScheduleCompile!L100)))))),"",IF(ScheduleCompile!L100="Off",0,IF(ScheduleCompile!L100="On",1,IF(ISNUMBER(ScheduleCompile!L100),ScheduleCompile!L100/1,IF(ISTEXT(ScheduleCompile!L100),IF(OR(ISNUMBER(FIND("5F",ScheduleCompile!L100)),ISNUMBER(FIND("0F",ScheduleCompile!L100)),ISNUMBER(FIND("8F",ScheduleCompile!L100)),ISNUMBER(FIND("1F",ScheduleCompile!L100)),ISNUMBER(FIND("2F",ScheduleCompile!L100)),ISNUMBER(FIND("3F",ScheduleCompile!L100)),ISNUMBER(FIND("6F",ScheduleCompile!L100)),ISNUMBER(FIND("7F",ScheduleCompile!L100)),ISNUMBER(FIND("9F",ScheduleCompile!L100)),ISNUMBER(FIND("4F",ScheduleCompile!L100))),VALUE(LEFT(ScheduleCompile!L100,FIND("F",ScheduleCompile!L100)-1)),ScheduleCompile!L100)))))))</f>
        <v>0.9</v>
      </c>
      <c r="R107" s="1">
        <f>IF(AND(ISERROR(IF(ScheduleCompile!M100="Off",0,IF(ScheduleCompile!M100="On",1,IF(ISNUMBER(ScheduleCompile!M100),ScheduleCompile!M100/1,IF(ISTEXT(ScheduleCompile!M100),IF(OR(ISNUMBER(FIND("5F",ScheduleCompile!M100)),ISNUMBER(FIND("0F",ScheduleCompile!M100)),ISNUMBER(FIND("8F",ScheduleCompile!M100)),ISNUMBER(FIND("1F",ScheduleCompile!M100)),ISNUMBER(FIND("2F",ScheduleCompile!M100)),ISNUMBER(FIND("3F",ScheduleCompile!M100)),ISNUMBER(FIND("6F",ScheduleCompile!M100)),ISNUMBER(FIND("7F",ScheduleCompile!M100)),ISNUMBER(FIND("9F",ScheduleCompile!M100)),ISNUMBER(FIND("4F",ScheduleCompile!M100))),VALUE(LEFT(ScheduleCompile!M100,FIND("F",ScheduleCompile!M100)-1)),ScheduleCompile!M100)))))),ISTEXT(ScheduleCompile!#REF!)),"ENDTABLE",IF(ISERROR(IF(ScheduleCompile!M100="Off",0,IF(ScheduleCompile!M100="On",1,IF(ISNUMBER(ScheduleCompile!M100),ScheduleCompile!M100/1,IF(ISTEXT(ScheduleCompile!M100),IF(OR(ISNUMBER(FIND("5F",ScheduleCompile!M100)),ISNUMBER(FIND("0F",ScheduleCompile!M100)),ISNUMBER(FIND("8F",ScheduleCompile!M100)),ISNUMBER(FIND("1F",ScheduleCompile!M100)),ISNUMBER(FIND("2F",ScheduleCompile!M100)),ISNUMBER(FIND("3F",ScheduleCompile!M100)),ISNUMBER(FIND("6F",ScheduleCompile!M100)),ISNUMBER(FIND("7F",ScheduleCompile!M100)),ISNUMBER(FIND("9F",ScheduleCompile!M100)),ISNUMBER(FIND("4F",ScheduleCompile!M100))),VALUE(LEFT(ScheduleCompile!M100,FIND("F",ScheduleCompile!M100)-1)),ScheduleCompile!M100)))))),"",IF(ScheduleCompile!M100="Off",0,IF(ScheduleCompile!M100="On",1,IF(ISNUMBER(ScheduleCompile!M100),ScheduleCompile!M100/1,IF(ISTEXT(ScheduleCompile!M100),IF(OR(ISNUMBER(FIND("5F",ScheduleCompile!M100)),ISNUMBER(FIND("0F",ScheduleCompile!M100)),ISNUMBER(FIND("8F",ScheduleCompile!M100)),ISNUMBER(FIND("1F",ScheduleCompile!M100)),ISNUMBER(FIND("2F",ScheduleCompile!M100)),ISNUMBER(FIND("3F",ScheduleCompile!M100)),ISNUMBER(FIND("6F",ScheduleCompile!M100)),ISNUMBER(FIND("7F",ScheduleCompile!M100)),ISNUMBER(FIND("9F",ScheduleCompile!M100)),ISNUMBER(FIND("4F",ScheduleCompile!M100))),VALUE(LEFT(ScheduleCompile!M100,FIND("F",ScheduleCompile!M100)-1)),ScheduleCompile!M100)))))))</f>
        <v>0.9</v>
      </c>
      <c r="S107" s="1">
        <f>IF(AND(ISERROR(IF(ScheduleCompile!N100="Off",0,IF(ScheduleCompile!N100="On",1,IF(ISNUMBER(ScheduleCompile!N100),ScheduleCompile!N100/1,IF(ISTEXT(ScheduleCompile!N100),IF(OR(ISNUMBER(FIND("5F",ScheduleCompile!N100)),ISNUMBER(FIND("0F",ScheduleCompile!N100)),ISNUMBER(FIND("8F",ScheduleCompile!N100)),ISNUMBER(FIND("1F",ScheduleCompile!N100)),ISNUMBER(FIND("2F",ScheduleCompile!N100)),ISNUMBER(FIND("3F",ScheduleCompile!N100)),ISNUMBER(FIND("6F",ScheduleCompile!N100)),ISNUMBER(FIND("7F",ScheduleCompile!N100)),ISNUMBER(FIND("9F",ScheduleCompile!N100)),ISNUMBER(FIND("4F",ScheduleCompile!N100))),VALUE(LEFT(ScheduleCompile!N100,FIND("F",ScheduleCompile!N100)-1)),ScheduleCompile!N100)))))),ISTEXT(ScheduleCompile!#REF!)),"ENDTABLE",IF(ISERROR(IF(ScheduleCompile!N100="Off",0,IF(ScheduleCompile!N100="On",1,IF(ISNUMBER(ScheduleCompile!N100),ScheduleCompile!N100/1,IF(ISTEXT(ScheduleCompile!N100),IF(OR(ISNUMBER(FIND("5F",ScheduleCompile!N100)),ISNUMBER(FIND("0F",ScheduleCompile!N100)),ISNUMBER(FIND("8F",ScheduleCompile!N100)),ISNUMBER(FIND("1F",ScheduleCompile!N100)),ISNUMBER(FIND("2F",ScheduleCompile!N100)),ISNUMBER(FIND("3F",ScheduleCompile!N100)),ISNUMBER(FIND("6F",ScheduleCompile!N100)),ISNUMBER(FIND("7F",ScheduleCompile!N100)),ISNUMBER(FIND("9F",ScheduleCompile!N100)),ISNUMBER(FIND("4F",ScheduleCompile!N100))),VALUE(LEFT(ScheduleCompile!N100,FIND("F",ScheduleCompile!N100)-1)),ScheduleCompile!N100)))))),"",IF(ScheduleCompile!N100="Off",0,IF(ScheduleCompile!N100="On",1,IF(ISNUMBER(ScheduleCompile!N100),ScheduleCompile!N100/1,IF(ISTEXT(ScheduleCompile!N100),IF(OR(ISNUMBER(FIND("5F",ScheduleCompile!N100)),ISNUMBER(FIND("0F",ScheduleCompile!N100)),ISNUMBER(FIND("8F",ScheduleCompile!N100)),ISNUMBER(FIND("1F",ScheduleCompile!N100)),ISNUMBER(FIND("2F",ScheduleCompile!N100)),ISNUMBER(FIND("3F",ScheduleCompile!N100)),ISNUMBER(FIND("6F",ScheduleCompile!N100)),ISNUMBER(FIND("7F",ScheduleCompile!N100)),ISNUMBER(FIND("9F",ScheduleCompile!N100)),ISNUMBER(FIND("4F",ScheduleCompile!N100))),VALUE(LEFT(ScheduleCompile!N100,FIND("F",ScheduleCompile!N100)-1)),ScheduleCompile!N100)))))))</f>
        <v>0.9</v>
      </c>
      <c r="T107" s="1">
        <f>IF(AND(ISERROR(IF(ScheduleCompile!O100="Off",0,IF(ScheduleCompile!O100="On",1,IF(ISNUMBER(ScheduleCompile!O100),ScheduleCompile!O100/1,IF(ISTEXT(ScheduleCompile!O100),IF(OR(ISNUMBER(FIND("5F",ScheduleCompile!O100)),ISNUMBER(FIND("0F",ScheduleCompile!O100)),ISNUMBER(FIND("8F",ScheduleCompile!O100)),ISNUMBER(FIND("1F",ScheduleCompile!O100)),ISNUMBER(FIND("2F",ScheduleCompile!O100)),ISNUMBER(FIND("3F",ScheduleCompile!O100)),ISNUMBER(FIND("6F",ScheduleCompile!O100)),ISNUMBER(FIND("7F",ScheduleCompile!O100)),ISNUMBER(FIND("9F",ScheduleCompile!O100)),ISNUMBER(FIND("4F",ScheduleCompile!O100))),VALUE(LEFT(ScheduleCompile!O100,FIND("F",ScheduleCompile!O100)-1)),ScheduleCompile!O100)))))),ISTEXT(ScheduleCompile!#REF!)),"ENDTABLE",IF(ISERROR(IF(ScheduleCompile!O100="Off",0,IF(ScheduleCompile!O100="On",1,IF(ISNUMBER(ScheduleCompile!O100),ScheduleCompile!O100/1,IF(ISTEXT(ScheduleCompile!O100),IF(OR(ISNUMBER(FIND("5F",ScheduleCompile!O100)),ISNUMBER(FIND("0F",ScheduleCompile!O100)),ISNUMBER(FIND("8F",ScheduleCompile!O100)),ISNUMBER(FIND("1F",ScheduleCompile!O100)),ISNUMBER(FIND("2F",ScheduleCompile!O100)),ISNUMBER(FIND("3F",ScheduleCompile!O100)),ISNUMBER(FIND("6F",ScheduleCompile!O100)),ISNUMBER(FIND("7F",ScheduleCompile!O100)),ISNUMBER(FIND("9F",ScheduleCompile!O100)),ISNUMBER(FIND("4F",ScheduleCompile!O100))),VALUE(LEFT(ScheduleCompile!O100,FIND("F",ScheduleCompile!O100)-1)),ScheduleCompile!O100)))))),"",IF(ScheduleCompile!O100="Off",0,IF(ScheduleCompile!O100="On",1,IF(ISNUMBER(ScheduleCompile!O100),ScheduleCompile!O100/1,IF(ISTEXT(ScheduleCompile!O100),IF(OR(ISNUMBER(FIND("5F",ScheduleCompile!O100)),ISNUMBER(FIND("0F",ScheduleCompile!O100)),ISNUMBER(FIND("8F",ScheduleCompile!O100)),ISNUMBER(FIND("1F",ScheduleCompile!O100)),ISNUMBER(FIND("2F",ScheduleCompile!O100)),ISNUMBER(FIND("3F",ScheduleCompile!O100)),ISNUMBER(FIND("6F",ScheduleCompile!O100)),ISNUMBER(FIND("7F",ScheduleCompile!O100)),ISNUMBER(FIND("9F",ScheduleCompile!O100)),ISNUMBER(FIND("4F",ScheduleCompile!O100))),VALUE(LEFT(ScheduleCompile!O100,FIND("F",ScheduleCompile!O100)-1)),ScheduleCompile!O100)))))))</f>
        <v>0.9</v>
      </c>
      <c r="U107" s="1">
        <f>IF(AND(ISERROR(IF(ScheduleCompile!P100="Off",0,IF(ScheduleCompile!P100="On",1,IF(ISNUMBER(ScheduleCompile!P100),ScheduleCompile!P100/1,IF(ISTEXT(ScheduleCompile!P100),IF(OR(ISNUMBER(FIND("5F",ScheduleCompile!P100)),ISNUMBER(FIND("0F",ScheduleCompile!P100)),ISNUMBER(FIND("8F",ScheduleCompile!P100)),ISNUMBER(FIND("1F",ScheduleCompile!P100)),ISNUMBER(FIND("2F",ScheduleCompile!P100)),ISNUMBER(FIND("3F",ScheduleCompile!P100)),ISNUMBER(FIND("6F",ScheduleCompile!P100)),ISNUMBER(FIND("7F",ScheduleCompile!P100)),ISNUMBER(FIND("9F",ScheduleCompile!P100)),ISNUMBER(FIND("4F",ScheduleCompile!P100))),VALUE(LEFT(ScheduleCompile!P100,FIND("F",ScheduleCompile!P100)-1)),ScheduleCompile!P100)))))),ISTEXT(ScheduleCompile!#REF!)),"ENDTABLE",IF(ISERROR(IF(ScheduleCompile!P100="Off",0,IF(ScheduleCompile!P100="On",1,IF(ISNUMBER(ScheduleCompile!P100),ScheduleCompile!P100/1,IF(ISTEXT(ScheduleCompile!P100),IF(OR(ISNUMBER(FIND("5F",ScheduleCompile!P100)),ISNUMBER(FIND("0F",ScheduleCompile!P100)),ISNUMBER(FIND("8F",ScheduleCompile!P100)),ISNUMBER(FIND("1F",ScheduleCompile!P100)),ISNUMBER(FIND("2F",ScheduleCompile!P100)),ISNUMBER(FIND("3F",ScheduleCompile!P100)),ISNUMBER(FIND("6F",ScheduleCompile!P100)),ISNUMBER(FIND("7F",ScheduleCompile!P100)),ISNUMBER(FIND("9F",ScheduleCompile!P100)),ISNUMBER(FIND("4F",ScheduleCompile!P100))),VALUE(LEFT(ScheduleCompile!P100,FIND("F",ScheduleCompile!P100)-1)),ScheduleCompile!P100)))))),"",IF(ScheduleCompile!P100="Off",0,IF(ScheduleCompile!P100="On",1,IF(ISNUMBER(ScheduleCompile!P100),ScheduleCompile!P100/1,IF(ISTEXT(ScheduleCompile!P100),IF(OR(ISNUMBER(FIND("5F",ScheduleCompile!P100)),ISNUMBER(FIND("0F",ScheduleCompile!P100)),ISNUMBER(FIND("8F",ScheduleCompile!P100)),ISNUMBER(FIND("1F",ScheduleCompile!P100)),ISNUMBER(FIND("2F",ScheduleCompile!P100)),ISNUMBER(FIND("3F",ScheduleCompile!P100)),ISNUMBER(FIND("6F",ScheduleCompile!P100)),ISNUMBER(FIND("7F",ScheduleCompile!P100)),ISNUMBER(FIND("9F",ScheduleCompile!P100)),ISNUMBER(FIND("4F",ScheduleCompile!P100))),VALUE(LEFT(ScheduleCompile!P100,FIND("F",ScheduleCompile!P100)-1)),ScheduleCompile!P100)))))))</f>
        <v>0.9</v>
      </c>
      <c r="V107" s="1">
        <f>IF(AND(ISERROR(IF(ScheduleCompile!Q100="Off",0,IF(ScheduleCompile!Q100="On",1,IF(ISNUMBER(ScheduleCompile!Q100),ScheduleCompile!Q100/1,IF(ISTEXT(ScheduleCompile!Q100),IF(OR(ISNUMBER(FIND("5F",ScheduleCompile!Q100)),ISNUMBER(FIND("0F",ScheduleCompile!Q100)),ISNUMBER(FIND("8F",ScheduleCompile!Q100)),ISNUMBER(FIND("1F",ScheduleCompile!Q100)),ISNUMBER(FIND("2F",ScheduleCompile!Q100)),ISNUMBER(FIND("3F",ScheduleCompile!Q100)),ISNUMBER(FIND("6F",ScheduleCompile!Q100)),ISNUMBER(FIND("7F",ScheduleCompile!Q100)),ISNUMBER(FIND("9F",ScheduleCompile!Q100)),ISNUMBER(FIND("4F",ScheduleCompile!Q100))),VALUE(LEFT(ScheduleCompile!Q100,FIND("F",ScheduleCompile!Q100)-1)),ScheduleCompile!Q100)))))),ISTEXT(ScheduleCompile!#REF!)),"ENDTABLE",IF(ISERROR(IF(ScheduleCompile!Q100="Off",0,IF(ScheduleCompile!Q100="On",1,IF(ISNUMBER(ScheduleCompile!Q100),ScheduleCompile!Q100/1,IF(ISTEXT(ScheduleCompile!Q100),IF(OR(ISNUMBER(FIND("5F",ScheduleCompile!Q100)),ISNUMBER(FIND("0F",ScheduleCompile!Q100)),ISNUMBER(FIND("8F",ScheduleCompile!Q100)),ISNUMBER(FIND("1F",ScheduleCompile!Q100)),ISNUMBER(FIND("2F",ScheduleCompile!Q100)),ISNUMBER(FIND("3F",ScheduleCompile!Q100)),ISNUMBER(FIND("6F",ScheduleCompile!Q100)),ISNUMBER(FIND("7F",ScheduleCompile!Q100)),ISNUMBER(FIND("9F",ScheduleCompile!Q100)),ISNUMBER(FIND("4F",ScheduleCompile!Q100))),VALUE(LEFT(ScheduleCompile!Q100,FIND("F",ScheduleCompile!Q100)-1)),ScheduleCompile!Q100)))))),"",IF(ScheduleCompile!Q100="Off",0,IF(ScheduleCompile!Q100="On",1,IF(ISNUMBER(ScheduleCompile!Q100),ScheduleCompile!Q100/1,IF(ISTEXT(ScheduleCompile!Q100),IF(OR(ISNUMBER(FIND("5F",ScheduleCompile!Q100)),ISNUMBER(FIND("0F",ScheduleCompile!Q100)),ISNUMBER(FIND("8F",ScheduleCompile!Q100)),ISNUMBER(FIND("1F",ScheduleCompile!Q100)),ISNUMBER(FIND("2F",ScheduleCompile!Q100)),ISNUMBER(FIND("3F",ScheduleCompile!Q100)),ISNUMBER(FIND("6F",ScheduleCompile!Q100)),ISNUMBER(FIND("7F",ScheduleCompile!Q100)),ISNUMBER(FIND("9F",ScheduleCompile!Q100)),ISNUMBER(FIND("4F",ScheduleCompile!Q100))),VALUE(LEFT(ScheduleCompile!Q100,FIND("F",ScheduleCompile!Q100)-1)),ScheduleCompile!Q100)))))))</f>
        <v>0.9</v>
      </c>
      <c r="W107" s="1">
        <f>IF(AND(ISERROR(IF(ScheduleCompile!R100="Off",0,IF(ScheduleCompile!R100="On",1,IF(ISNUMBER(ScheduleCompile!R100),ScheduleCompile!R100/1,IF(ISTEXT(ScheduleCompile!R100),IF(OR(ISNUMBER(FIND("5F",ScheduleCompile!R100)),ISNUMBER(FIND("0F",ScheduleCompile!R100)),ISNUMBER(FIND("8F",ScheduleCompile!R100)),ISNUMBER(FIND("1F",ScheduleCompile!R100)),ISNUMBER(FIND("2F",ScheduleCompile!R100)),ISNUMBER(FIND("3F",ScheduleCompile!R100)),ISNUMBER(FIND("6F",ScheduleCompile!R100)),ISNUMBER(FIND("7F",ScheduleCompile!R100)),ISNUMBER(FIND("9F",ScheduleCompile!R100)),ISNUMBER(FIND("4F",ScheduleCompile!R100))),VALUE(LEFT(ScheduleCompile!R100,FIND("F",ScheduleCompile!R100)-1)),ScheduleCompile!R100)))))),ISTEXT(ScheduleCompile!#REF!)),"ENDTABLE",IF(ISERROR(IF(ScheduleCompile!R100="Off",0,IF(ScheduleCompile!R100="On",1,IF(ISNUMBER(ScheduleCompile!R100),ScheduleCompile!R100/1,IF(ISTEXT(ScheduleCompile!R100),IF(OR(ISNUMBER(FIND("5F",ScheduleCompile!R100)),ISNUMBER(FIND("0F",ScheduleCompile!R100)),ISNUMBER(FIND("8F",ScheduleCompile!R100)),ISNUMBER(FIND("1F",ScheduleCompile!R100)),ISNUMBER(FIND("2F",ScheduleCompile!R100)),ISNUMBER(FIND("3F",ScheduleCompile!R100)),ISNUMBER(FIND("6F",ScheduleCompile!R100)),ISNUMBER(FIND("7F",ScheduleCompile!R100)),ISNUMBER(FIND("9F",ScheduleCompile!R100)),ISNUMBER(FIND("4F",ScheduleCompile!R100))),VALUE(LEFT(ScheduleCompile!R100,FIND("F",ScheduleCompile!R100)-1)),ScheduleCompile!R100)))))),"",IF(ScheduleCompile!R100="Off",0,IF(ScheduleCompile!R100="On",1,IF(ISNUMBER(ScheduleCompile!R100),ScheduleCompile!R100/1,IF(ISTEXT(ScheduleCompile!R100),IF(OR(ISNUMBER(FIND("5F",ScheduleCompile!R100)),ISNUMBER(FIND("0F",ScheduleCompile!R100)),ISNUMBER(FIND("8F",ScheduleCompile!R100)),ISNUMBER(FIND("1F",ScheduleCompile!R100)),ISNUMBER(FIND("2F",ScheduleCompile!R100)),ISNUMBER(FIND("3F",ScheduleCompile!R100)),ISNUMBER(FIND("6F",ScheduleCompile!R100)),ISNUMBER(FIND("7F",ScheduleCompile!R100)),ISNUMBER(FIND("9F",ScheduleCompile!R100)),ISNUMBER(FIND("4F",ScheduleCompile!R100))),VALUE(LEFT(ScheduleCompile!R100,FIND("F",ScheduleCompile!R100)-1)),ScheduleCompile!R100)))))))</f>
        <v>0.9</v>
      </c>
      <c r="X107" s="1">
        <f>IF(AND(ISERROR(IF(ScheduleCompile!S100="Off",0,IF(ScheduleCompile!S100="On",1,IF(ISNUMBER(ScheduleCompile!S100),ScheduleCompile!S100/1,IF(ISTEXT(ScheduleCompile!S100),IF(OR(ISNUMBER(FIND("5F",ScheduleCompile!S100)),ISNUMBER(FIND("0F",ScheduleCompile!S100)),ISNUMBER(FIND("8F",ScheduleCompile!S100)),ISNUMBER(FIND("1F",ScheduleCompile!S100)),ISNUMBER(FIND("2F",ScheduleCompile!S100)),ISNUMBER(FIND("3F",ScheduleCompile!S100)),ISNUMBER(FIND("6F",ScheduleCompile!S100)),ISNUMBER(FIND("7F",ScheduleCompile!S100)),ISNUMBER(FIND("9F",ScheduleCompile!S100)),ISNUMBER(FIND("4F",ScheduleCompile!S100))),VALUE(LEFT(ScheduleCompile!S100,FIND("F",ScheduleCompile!S100)-1)),ScheduleCompile!S100)))))),ISTEXT(ScheduleCompile!#REF!)),"ENDTABLE",IF(ISERROR(IF(ScheduleCompile!S100="Off",0,IF(ScheduleCompile!S100="On",1,IF(ISNUMBER(ScheduleCompile!S100),ScheduleCompile!S100/1,IF(ISTEXT(ScheduleCompile!S100),IF(OR(ISNUMBER(FIND("5F",ScheduleCompile!S100)),ISNUMBER(FIND("0F",ScheduleCompile!S100)),ISNUMBER(FIND("8F",ScheduleCompile!S100)),ISNUMBER(FIND("1F",ScheduleCompile!S100)),ISNUMBER(FIND("2F",ScheduleCompile!S100)),ISNUMBER(FIND("3F",ScheduleCompile!S100)),ISNUMBER(FIND("6F",ScheduleCompile!S100)),ISNUMBER(FIND("7F",ScheduleCompile!S100)),ISNUMBER(FIND("9F",ScheduleCompile!S100)),ISNUMBER(FIND("4F",ScheduleCompile!S100))),VALUE(LEFT(ScheduleCompile!S100,FIND("F",ScheduleCompile!S100)-1)),ScheduleCompile!S100)))))),"",IF(ScheduleCompile!S100="Off",0,IF(ScheduleCompile!S100="On",1,IF(ISNUMBER(ScheduleCompile!S100),ScheduleCompile!S100/1,IF(ISTEXT(ScheduleCompile!S100),IF(OR(ISNUMBER(FIND("5F",ScheduleCompile!S100)),ISNUMBER(FIND("0F",ScheduleCompile!S100)),ISNUMBER(FIND("8F",ScheduleCompile!S100)),ISNUMBER(FIND("1F",ScheduleCompile!S100)),ISNUMBER(FIND("2F",ScheduleCompile!S100)),ISNUMBER(FIND("3F",ScheduleCompile!S100)),ISNUMBER(FIND("6F",ScheduleCompile!S100)),ISNUMBER(FIND("7F",ScheduleCompile!S100)),ISNUMBER(FIND("9F",ScheduleCompile!S100)),ISNUMBER(FIND("4F",ScheduleCompile!S100))),VALUE(LEFT(ScheduleCompile!S100,FIND("F",ScheduleCompile!S100)-1)),ScheduleCompile!S100)))))))</f>
        <v>0.9</v>
      </c>
      <c r="Y107" s="1">
        <f>IF(AND(ISERROR(IF(ScheduleCompile!T100="Off",0,IF(ScheduleCompile!T100="On",1,IF(ISNUMBER(ScheduleCompile!T100),ScheduleCompile!T100/1,IF(ISTEXT(ScheduleCompile!T100),IF(OR(ISNUMBER(FIND("5F",ScheduleCompile!T100)),ISNUMBER(FIND("0F",ScheduleCompile!T100)),ISNUMBER(FIND("8F",ScheduleCompile!T100)),ISNUMBER(FIND("1F",ScheduleCompile!T100)),ISNUMBER(FIND("2F",ScheduleCompile!T100)),ISNUMBER(FIND("3F",ScheduleCompile!T100)),ISNUMBER(FIND("6F",ScheduleCompile!T100)),ISNUMBER(FIND("7F",ScheduleCompile!T100)),ISNUMBER(FIND("9F",ScheduleCompile!T100)),ISNUMBER(FIND("4F",ScheduleCompile!T100))),VALUE(LEFT(ScheduleCompile!T100,FIND("F",ScheduleCompile!T100)-1)),ScheduleCompile!T100)))))),ISTEXT(ScheduleCompile!#REF!)),"ENDTABLE",IF(ISERROR(IF(ScheduleCompile!T100="Off",0,IF(ScheduleCompile!T100="On",1,IF(ISNUMBER(ScheduleCompile!T100),ScheduleCompile!T100/1,IF(ISTEXT(ScheduleCompile!T100),IF(OR(ISNUMBER(FIND("5F",ScheduleCompile!T100)),ISNUMBER(FIND("0F",ScheduleCompile!T100)),ISNUMBER(FIND("8F",ScheduleCompile!T100)),ISNUMBER(FIND("1F",ScheduleCompile!T100)),ISNUMBER(FIND("2F",ScheduleCompile!T100)),ISNUMBER(FIND("3F",ScheduleCompile!T100)),ISNUMBER(FIND("6F",ScheduleCompile!T100)),ISNUMBER(FIND("7F",ScheduleCompile!T100)),ISNUMBER(FIND("9F",ScheduleCompile!T100)),ISNUMBER(FIND("4F",ScheduleCompile!T100))),VALUE(LEFT(ScheduleCompile!T100,FIND("F",ScheduleCompile!T100)-1)),ScheduleCompile!T100)))))),"",IF(ScheduleCompile!T100="Off",0,IF(ScheduleCompile!T100="On",1,IF(ISNUMBER(ScheduleCompile!T100),ScheduleCompile!T100/1,IF(ISTEXT(ScheduleCompile!T100),IF(OR(ISNUMBER(FIND("5F",ScheduleCompile!T100)),ISNUMBER(FIND("0F",ScheduleCompile!T100)),ISNUMBER(FIND("8F",ScheduleCompile!T100)),ISNUMBER(FIND("1F",ScheduleCompile!T100)),ISNUMBER(FIND("2F",ScheduleCompile!T100)),ISNUMBER(FIND("3F",ScheduleCompile!T100)),ISNUMBER(FIND("6F",ScheduleCompile!T100)),ISNUMBER(FIND("7F",ScheduleCompile!T100)),ISNUMBER(FIND("9F",ScheduleCompile!T100)),ISNUMBER(FIND("4F",ScheduleCompile!T100))),VALUE(LEFT(ScheduleCompile!T100,FIND("F",ScheduleCompile!T100)-1)),ScheduleCompile!T100)))))))</f>
        <v>0.9</v>
      </c>
      <c r="Z107" s="1">
        <f>IF(AND(ISERROR(IF(ScheduleCompile!U100="Off",0,IF(ScheduleCompile!U100="On",1,IF(ISNUMBER(ScheduleCompile!U100),ScheduleCompile!U100/1,IF(ISTEXT(ScheduleCompile!U100),IF(OR(ISNUMBER(FIND("5F",ScheduleCompile!U100)),ISNUMBER(FIND("0F",ScheduleCompile!U100)),ISNUMBER(FIND("8F",ScheduleCompile!U100)),ISNUMBER(FIND("1F",ScheduleCompile!U100)),ISNUMBER(FIND("2F",ScheduleCompile!U100)),ISNUMBER(FIND("3F",ScheduleCompile!U100)),ISNUMBER(FIND("6F",ScheduleCompile!U100)),ISNUMBER(FIND("7F",ScheduleCompile!U100)),ISNUMBER(FIND("9F",ScheduleCompile!U100)),ISNUMBER(FIND("4F",ScheduleCompile!U100))),VALUE(LEFT(ScheduleCompile!U100,FIND("F",ScheduleCompile!U100)-1)),ScheduleCompile!U100)))))),ISTEXT(ScheduleCompile!#REF!)),"ENDTABLE",IF(ISERROR(IF(ScheduleCompile!U100="Off",0,IF(ScheduleCompile!U100="On",1,IF(ISNUMBER(ScheduleCompile!U100),ScheduleCompile!U100/1,IF(ISTEXT(ScheduleCompile!U100),IF(OR(ISNUMBER(FIND("5F",ScheduleCompile!U100)),ISNUMBER(FIND("0F",ScheduleCompile!U100)),ISNUMBER(FIND("8F",ScheduleCompile!U100)),ISNUMBER(FIND("1F",ScheduleCompile!U100)),ISNUMBER(FIND("2F",ScheduleCompile!U100)),ISNUMBER(FIND("3F",ScheduleCompile!U100)),ISNUMBER(FIND("6F",ScheduleCompile!U100)),ISNUMBER(FIND("7F",ScheduleCompile!U100)),ISNUMBER(FIND("9F",ScheduleCompile!U100)),ISNUMBER(FIND("4F",ScheduleCompile!U100))),VALUE(LEFT(ScheduleCompile!U100,FIND("F",ScheduleCompile!U100)-1)),ScheduleCompile!U100)))))),"",IF(ScheduleCompile!U100="Off",0,IF(ScheduleCompile!U100="On",1,IF(ISNUMBER(ScheduleCompile!U100),ScheduleCompile!U100/1,IF(ISTEXT(ScheduleCompile!U100),IF(OR(ISNUMBER(FIND("5F",ScheduleCompile!U100)),ISNUMBER(FIND("0F",ScheduleCompile!U100)),ISNUMBER(FIND("8F",ScheduleCompile!U100)),ISNUMBER(FIND("1F",ScheduleCompile!U100)),ISNUMBER(FIND("2F",ScheduleCompile!U100)),ISNUMBER(FIND("3F",ScheduleCompile!U100)),ISNUMBER(FIND("6F",ScheduleCompile!U100)),ISNUMBER(FIND("7F",ScheduleCompile!U100)),ISNUMBER(FIND("9F",ScheduleCompile!U100)),ISNUMBER(FIND("4F",ScheduleCompile!U100))),VALUE(LEFT(ScheduleCompile!U100,FIND("F",ScheduleCompile!U100)-1)),ScheduleCompile!U100)))))))</f>
        <v>0.9</v>
      </c>
      <c r="AA107" s="1">
        <f>IF(AND(ISERROR(IF(ScheduleCompile!V100="Off",0,IF(ScheduleCompile!V100="On",1,IF(ISNUMBER(ScheduleCompile!V100),ScheduleCompile!V100/1,IF(ISTEXT(ScheduleCompile!V100),IF(OR(ISNUMBER(FIND("5F",ScheduleCompile!V100)),ISNUMBER(FIND("0F",ScheduleCompile!V100)),ISNUMBER(FIND("8F",ScheduleCompile!V100)),ISNUMBER(FIND("1F",ScheduleCompile!V100)),ISNUMBER(FIND("2F",ScheduleCompile!V100)),ISNUMBER(FIND("3F",ScheduleCompile!V100)),ISNUMBER(FIND("6F",ScheduleCompile!V100)),ISNUMBER(FIND("7F",ScheduleCompile!V100)),ISNUMBER(FIND("9F",ScheduleCompile!V100)),ISNUMBER(FIND("4F",ScheduleCompile!V100))),VALUE(LEFT(ScheduleCompile!V100,FIND("F",ScheduleCompile!V100)-1)),ScheduleCompile!V100)))))),ISTEXT(ScheduleCompile!#REF!)),"ENDTABLE",IF(ISERROR(IF(ScheduleCompile!V100="Off",0,IF(ScheduleCompile!V100="On",1,IF(ISNUMBER(ScheduleCompile!V100),ScheduleCompile!V100/1,IF(ISTEXT(ScheduleCompile!V100),IF(OR(ISNUMBER(FIND("5F",ScheduleCompile!V100)),ISNUMBER(FIND("0F",ScheduleCompile!V100)),ISNUMBER(FIND("8F",ScheduleCompile!V100)),ISNUMBER(FIND("1F",ScheduleCompile!V100)),ISNUMBER(FIND("2F",ScheduleCompile!V100)),ISNUMBER(FIND("3F",ScheduleCompile!V100)),ISNUMBER(FIND("6F",ScheduleCompile!V100)),ISNUMBER(FIND("7F",ScheduleCompile!V100)),ISNUMBER(FIND("9F",ScheduleCompile!V100)),ISNUMBER(FIND("4F",ScheduleCompile!V100))),VALUE(LEFT(ScheduleCompile!V100,FIND("F",ScheduleCompile!V100)-1)),ScheduleCompile!V100)))))),"",IF(ScheduleCompile!V100="Off",0,IF(ScheduleCompile!V100="On",1,IF(ISNUMBER(ScheduleCompile!V100),ScheduleCompile!V100/1,IF(ISTEXT(ScheduleCompile!V100),IF(OR(ISNUMBER(FIND("5F",ScheduleCompile!V100)),ISNUMBER(FIND("0F",ScheduleCompile!V100)),ISNUMBER(FIND("8F",ScheduleCompile!V100)),ISNUMBER(FIND("1F",ScheduleCompile!V100)),ISNUMBER(FIND("2F",ScheduleCompile!V100)),ISNUMBER(FIND("3F",ScheduleCompile!V100)),ISNUMBER(FIND("6F",ScheduleCompile!V100)),ISNUMBER(FIND("7F",ScheduleCompile!V100)),ISNUMBER(FIND("9F",ScheduleCompile!V100)),ISNUMBER(FIND("4F",ScheduleCompile!V100))),VALUE(LEFT(ScheduleCompile!V100,FIND("F",ScheduleCompile!V100)-1)),ScheduleCompile!V100)))))))</f>
        <v>0.9</v>
      </c>
      <c r="AB107" s="1">
        <f>IF(AND(ISERROR(IF(ScheduleCompile!W100="Off",0,IF(ScheduleCompile!W100="On",1,IF(ISNUMBER(ScheduleCompile!W100),ScheduleCompile!W100/1,IF(ISTEXT(ScheduleCompile!W100),IF(OR(ISNUMBER(FIND("5F",ScheduleCompile!W100)),ISNUMBER(FIND("0F",ScheduleCompile!W100)),ISNUMBER(FIND("8F",ScheduleCompile!W100)),ISNUMBER(FIND("1F",ScheduleCompile!W100)),ISNUMBER(FIND("2F",ScheduleCompile!W100)),ISNUMBER(FIND("3F",ScheduleCompile!W100)),ISNUMBER(FIND("6F",ScheduleCompile!W100)),ISNUMBER(FIND("7F",ScheduleCompile!W100)),ISNUMBER(FIND("9F",ScheduleCompile!W100)),ISNUMBER(FIND("4F",ScheduleCompile!W100))),VALUE(LEFT(ScheduleCompile!W100,FIND("F",ScheduleCompile!W100)-1)),ScheduleCompile!W100)))))),ISTEXT(ScheduleCompile!#REF!)),"ENDTABLE",IF(ISERROR(IF(ScheduleCompile!W100="Off",0,IF(ScheduleCompile!W100="On",1,IF(ISNUMBER(ScheduleCompile!W100),ScheduleCompile!W100/1,IF(ISTEXT(ScheduleCompile!W100),IF(OR(ISNUMBER(FIND("5F",ScheduleCompile!W100)),ISNUMBER(FIND("0F",ScheduleCompile!W100)),ISNUMBER(FIND("8F",ScheduleCompile!W100)),ISNUMBER(FIND("1F",ScheduleCompile!W100)),ISNUMBER(FIND("2F",ScheduleCompile!W100)),ISNUMBER(FIND("3F",ScheduleCompile!W100)),ISNUMBER(FIND("6F",ScheduleCompile!W100)),ISNUMBER(FIND("7F",ScheduleCompile!W100)),ISNUMBER(FIND("9F",ScheduleCompile!W100)),ISNUMBER(FIND("4F",ScheduleCompile!W100))),VALUE(LEFT(ScheduleCompile!W100,FIND("F",ScheduleCompile!W100)-1)),ScheduleCompile!W100)))))),"",IF(ScheduleCompile!W100="Off",0,IF(ScheduleCompile!W100="On",1,IF(ISNUMBER(ScheduleCompile!W100),ScheduleCompile!W100/1,IF(ISTEXT(ScheduleCompile!W100),IF(OR(ISNUMBER(FIND("5F",ScheduleCompile!W100)),ISNUMBER(FIND("0F",ScheduleCompile!W100)),ISNUMBER(FIND("8F",ScheduleCompile!W100)),ISNUMBER(FIND("1F",ScheduleCompile!W100)),ISNUMBER(FIND("2F",ScheduleCompile!W100)),ISNUMBER(FIND("3F",ScheduleCompile!W100)),ISNUMBER(FIND("6F",ScheduleCompile!W100)),ISNUMBER(FIND("7F",ScheduleCompile!W100)),ISNUMBER(FIND("9F",ScheduleCompile!W100)),ISNUMBER(FIND("4F",ScheduleCompile!W100))),VALUE(LEFT(ScheduleCompile!W100,FIND("F",ScheduleCompile!W100)-1)),ScheduleCompile!W100)))))))</f>
        <v>0.9</v>
      </c>
      <c r="AC107" s="1">
        <f>IF(AND(ISERROR(IF(ScheduleCompile!X100="Off",0,IF(ScheduleCompile!X100="On",1,IF(ISNUMBER(ScheduleCompile!X100),ScheduleCompile!X100/1,IF(ISTEXT(ScheduleCompile!X100),IF(OR(ISNUMBER(FIND("5F",ScheduleCompile!X100)),ISNUMBER(FIND("0F",ScheduleCompile!X100)),ISNUMBER(FIND("8F",ScheduleCompile!X100)),ISNUMBER(FIND("1F",ScheduleCompile!X100)),ISNUMBER(FIND("2F",ScheduleCompile!X100)),ISNUMBER(FIND("3F",ScheduleCompile!X100)),ISNUMBER(FIND("6F",ScheduleCompile!X100)),ISNUMBER(FIND("7F",ScheduleCompile!X100)),ISNUMBER(FIND("9F",ScheduleCompile!X100)),ISNUMBER(FIND("4F",ScheduleCompile!X100))),VALUE(LEFT(ScheduleCompile!X100,FIND("F",ScheduleCompile!X100)-1)),ScheduleCompile!X100)))))),ISTEXT(ScheduleCompile!#REF!)),"ENDTABLE",IF(ISERROR(IF(ScheduleCompile!X100="Off",0,IF(ScheduleCompile!X100="On",1,IF(ISNUMBER(ScheduleCompile!X100),ScheduleCompile!X100/1,IF(ISTEXT(ScheduleCompile!X100),IF(OR(ISNUMBER(FIND("5F",ScheduleCompile!X100)),ISNUMBER(FIND("0F",ScheduleCompile!X100)),ISNUMBER(FIND("8F",ScheduleCompile!X100)),ISNUMBER(FIND("1F",ScheduleCompile!X100)),ISNUMBER(FIND("2F",ScheduleCompile!X100)),ISNUMBER(FIND("3F",ScheduleCompile!X100)),ISNUMBER(FIND("6F",ScheduleCompile!X100)),ISNUMBER(FIND("7F",ScheduleCompile!X100)),ISNUMBER(FIND("9F",ScheduleCompile!X100)),ISNUMBER(FIND("4F",ScheduleCompile!X100))),VALUE(LEFT(ScheduleCompile!X100,FIND("F",ScheduleCompile!X100)-1)),ScheduleCompile!X100)))))),"",IF(ScheduleCompile!X100="Off",0,IF(ScheduleCompile!X100="On",1,IF(ISNUMBER(ScheduleCompile!X100),ScheduleCompile!X100/1,IF(ISTEXT(ScheduleCompile!X100),IF(OR(ISNUMBER(FIND("5F",ScheduleCompile!X100)),ISNUMBER(FIND("0F",ScheduleCompile!X100)),ISNUMBER(FIND("8F",ScheduleCompile!X100)),ISNUMBER(FIND("1F",ScheduleCompile!X100)),ISNUMBER(FIND("2F",ScheduleCompile!X100)),ISNUMBER(FIND("3F",ScheduleCompile!X100)),ISNUMBER(FIND("6F",ScheduleCompile!X100)),ISNUMBER(FIND("7F",ScheduleCompile!X100)),ISNUMBER(FIND("9F",ScheduleCompile!X100)),ISNUMBER(FIND("4F",ScheduleCompile!X100))),VALUE(LEFT(ScheduleCompile!X100,FIND("F",ScheduleCompile!X100)-1)),ScheduleCompile!X100)))))))</f>
        <v>0.9</v>
      </c>
      <c r="AD107" s="1">
        <f>IF(AND(ISERROR(IF(ScheduleCompile!Y100="Off",0,IF(ScheduleCompile!Y100="On",1,IF(ISNUMBER(ScheduleCompile!Y100),ScheduleCompile!Y100/1,IF(ISTEXT(ScheduleCompile!Y100),IF(OR(ISNUMBER(FIND("5F",ScheduleCompile!Y100)),ISNUMBER(FIND("0F",ScheduleCompile!Y100)),ISNUMBER(FIND("8F",ScheduleCompile!Y100)),ISNUMBER(FIND("1F",ScheduleCompile!Y100)),ISNUMBER(FIND("2F",ScheduleCompile!Y100)),ISNUMBER(FIND("3F",ScheduleCompile!Y100)),ISNUMBER(FIND("6F",ScheduleCompile!Y100)),ISNUMBER(FIND("7F",ScheduleCompile!Y100)),ISNUMBER(FIND("9F",ScheduleCompile!Y100)),ISNUMBER(FIND("4F",ScheduleCompile!Y100))),VALUE(LEFT(ScheduleCompile!Y100,FIND("F",ScheduleCompile!Y100)-1)),ScheduleCompile!Y100)))))),ISTEXT(ScheduleCompile!#REF!)),"ENDTABLE",IF(ISERROR(IF(ScheduleCompile!Y100="Off",0,IF(ScheduleCompile!Y100="On",1,IF(ISNUMBER(ScheduleCompile!Y100),ScheduleCompile!Y100/1,IF(ISTEXT(ScheduleCompile!Y100),IF(OR(ISNUMBER(FIND("5F",ScheduleCompile!Y100)),ISNUMBER(FIND("0F",ScheduleCompile!Y100)),ISNUMBER(FIND("8F",ScheduleCompile!Y100)),ISNUMBER(FIND("1F",ScheduleCompile!Y100)),ISNUMBER(FIND("2F",ScheduleCompile!Y100)),ISNUMBER(FIND("3F",ScheduleCompile!Y100)),ISNUMBER(FIND("6F",ScheduleCompile!Y100)),ISNUMBER(FIND("7F",ScheduleCompile!Y100)),ISNUMBER(FIND("9F",ScheduleCompile!Y100)),ISNUMBER(FIND("4F",ScheduleCompile!Y100))),VALUE(LEFT(ScheduleCompile!Y100,FIND("F",ScheduleCompile!Y100)-1)),ScheduleCompile!Y100)))))),"",IF(ScheduleCompile!Y100="Off",0,IF(ScheduleCompile!Y100="On",1,IF(ISNUMBER(ScheduleCompile!Y100),ScheduleCompile!Y100/1,IF(ISTEXT(ScheduleCompile!Y100),IF(OR(ISNUMBER(FIND("5F",ScheduleCompile!Y100)),ISNUMBER(FIND("0F",ScheduleCompile!Y100)),ISNUMBER(FIND("8F",ScheduleCompile!Y100)),ISNUMBER(FIND("1F",ScheduleCompile!Y100)),ISNUMBER(FIND("2F",ScheduleCompile!Y100)),ISNUMBER(FIND("3F",ScheduleCompile!Y100)),ISNUMBER(FIND("6F",ScheduleCompile!Y100)),ISNUMBER(FIND("7F",ScheduleCompile!Y100)),ISNUMBER(FIND("9F",ScheduleCompile!Y100)),ISNUMBER(FIND("4F",ScheduleCompile!Y100))),VALUE(LEFT(ScheduleCompile!Y100,FIND("F",ScheduleCompile!Y100)-1)),ScheduleCompile!Y100)))))))</f>
        <v>0.9</v>
      </c>
    </row>
    <row r="108" spans="1:30" x14ac:dyDescent="0.25">
      <c r="A108" t="str">
        <f t="shared" si="4"/>
        <v>SchDay "HealthGasEquipWD"  Type = "Fraction" Hr = (0, 0, 0, 0, 0, 0, 0, 0.75, 0.9, 0.9, 0.9, 0.9, 0.9, 0.9, 0.9, 0.9, 0.9, 0.75, 0.2, 0.1, 0, 0, 0, 0) ..</v>
      </c>
      <c r="B108" s="1" t="s">
        <v>623</v>
      </c>
      <c r="C108" t="str">
        <f t="shared" si="5"/>
        <v xml:space="preserve">SchDay "HealthGasEquipWD"  Type = "Fraction" Hr = </v>
      </c>
      <c r="D108" t="str">
        <f t="shared" si="6"/>
        <v>(0, 0, 0, 0, 0, 0, 0, 0.75, 0.9, 0.9, 0.9, 0.9, 0.9, 0.9, 0.9, 0.9, 0.9, 0.75, 0.2, 0.1, 0, 0, 0, 0) ..</v>
      </c>
      <c r="E108" s="30" t="str">
        <f>ScheduleCompile!A101</f>
        <v>HealthGasEquipWD</v>
      </c>
      <c r="F108" t="str">
        <f t="shared" si="7"/>
        <v>Fraction</v>
      </c>
      <c r="G108" s="1">
        <f>IF(AND(ISERROR(IF(ScheduleCompile!B101="Off",0,IF(ScheduleCompile!B101="On",1,IF(ISNUMBER(ScheduleCompile!B101),ScheduleCompile!B101/1,IF(ISTEXT(ScheduleCompile!B101),IF(OR(ISNUMBER(FIND("5F",ScheduleCompile!B101)),ISNUMBER(FIND("0F",ScheduleCompile!B101)),ISNUMBER(FIND("8F",ScheduleCompile!B101)),ISNUMBER(FIND("1F",ScheduleCompile!B101)),ISNUMBER(FIND("2F",ScheduleCompile!B101)),ISNUMBER(FIND("3F",ScheduleCompile!B101)),ISNUMBER(FIND("6F",ScheduleCompile!B101)),ISNUMBER(FIND("7F",ScheduleCompile!B101)),ISNUMBER(FIND("9F",ScheduleCompile!B101)),ISNUMBER(FIND("4F",ScheduleCompile!B101))),VALUE(LEFT(ScheduleCompile!B101,FIND("F",ScheduleCompile!B101)-1)),ScheduleCompile!B101)))))),ISTEXT(ScheduleCompile!#REF!)),"ENDTABLE",IF(ISERROR(IF(ScheduleCompile!B101="Off",0,IF(ScheduleCompile!B101="On",1,IF(ISNUMBER(ScheduleCompile!B101),ScheduleCompile!B101/1,IF(ISTEXT(ScheduleCompile!B101),IF(OR(ISNUMBER(FIND("5F",ScheduleCompile!B101)),ISNUMBER(FIND("0F",ScheduleCompile!B101)),ISNUMBER(FIND("8F",ScheduleCompile!B101)),ISNUMBER(FIND("1F",ScheduleCompile!B101)),ISNUMBER(FIND("2F",ScheduleCompile!B101)),ISNUMBER(FIND("3F",ScheduleCompile!B101)),ISNUMBER(FIND("6F",ScheduleCompile!B101)),ISNUMBER(FIND("7F",ScheduleCompile!B101)),ISNUMBER(FIND("9F",ScheduleCompile!B101)),ISNUMBER(FIND("4F",ScheduleCompile!B101))),VALUE(LEFT(ScheduleCompile!B101,FIND("F",ScheduleCompile!B101)-1)),ScheduleCompile!B101)))))),"",IF(ScheduleCompile!B101="Off",0,IF(ScheduleCompile!B101="On",1,IF(ISNUMBER(ScheduleCompile!B101),ScheduleCompile!B101/1,IF(ISTEXT(ScheduleCompile!B101),IF(OR(ISNUMBER(FIND("5F",ScheduleCompile!B101)),ISNUMBER(FIND("0F",ScheduleCompile!B101)),ISNUMBER(FIND("8F",ScheduleCompile!B101)),ISNUMBER(FIND("1F",ScheduleCompile!B101)),ISNUMBER(FIND("2F",ScheduleCompile!B101)),ISNUMBER(FIND("3F",ScheduleCompile!B101)),ISNUMBER(FIND("6F",ScheduleCompile!B101)),ISNUMBER(FIND("7F",ScheduleCompile!B101)),ISNUMBER(FIND("9F",ScheduleCompile!B101)),ISNUMBER(FIND("4F",ScheduleCompile!B101))),VALUE(LEFT(ScheduleCompile!B101,FIND("F",ScheduleCompile!B101)-1)),ScheduleCompile!B101)))))))</f>
        <v>0</v>
      </c>
      <c r="H108" s="1">
        <f>IF(AND(ISERROR(IF(ScheduleCompile!C101="Off",0,IF(ScheduleCompile!C101="On",1,IF(ISNUMBER(ScheduleCompile!C101),ScheduleCompile!C101/1,IF(ISTEXT(ScheduleCompile!C101),IF(OR(ISNUMBER(FIND("5F",ScheduleCompile!C101)),ISNUMBER(FIND("0F",ScheduleCompile!C101)),ISNUMBER(FIND("8F",ScheduleCompile!C101)),ISNUMBER(FIND("1F",ScheduleCompile!C101)),ISNUMBER(FIND("2F",ScheduleCompile!C101)),ISNUMBER(FIND("3F",ScheduleCompile!C101)),ISNUMBER(FIND("6F",ScheduleCompile!C101)),ISNUMBER(FIND("7F",ScheduleCompile!C101)),ISNUMBER(FIND("9F",ScheduleCompile!C101)),ISNUMBER(FIND("4F",ScheduleCompile!C101))),VALUE(LEFT(ScheduleCompile!C101,FIND("F",ScheduleCompile!C101)-1)),ScheduleCompile!C101)))))),ISTEXT(ScheduleCompile!#REF!)),"ENDTABLE",IF(ISERROR(IF(ScheduleCompile!C101="Off",0,IF(ScheduleCompile!C101="On",1,IF(ISNUMBER(ScheduleCompile!C101),ScheduleCompile!C101/1,IF(ISTEXT(ScheduleCompile!C101),IF(OR(ISNUMBER(FIND("5F",ScheduleCompile!C101)),ISNUMBER(FIND("0F",ScheduleCompile!C101)),ISNUMBER(FIND("8F",ScheduleCompile!C101)),ISNUMBER(FIND("1F",ScheduleCompile!C101)),ISNUMBER(FIND("2F",ScheduleCompile!C101)),ISNUMBER(FIND("3F",ScheduleCompile!C101)),ISNUMBER(FIND("6F",ScheduleCompile!C101)),ISNUMBER(FIND("7F",ScheduleCompile!C101)),ISNUMBER(FIND("9F",ScheduleCompile!C101)),ISNUMBER(FIND("4F",ScheduleCompile!C101))),VALUE(LEFT(ScheduleCompile!C101,FIND("F",ScheduleCompile!C101)-1)),ScheduleCompile!C101)))))),"",IF(ScheduleCompile!C101="Off",0,IF(ScheduleCompile!C101="On",1,IF(ISNUMBER(ScheduleCompile!C101),ScheduleCompile!C101/1,IF(ISTEXT(ScheduleCompile!C101),IF(OR(ISNUMBER(FIND("5F",ScheduleCompile!C101)),ISNUMBER(FIND("0F",ScheduleCompile!C101)),ISNUMBER(FIND("8F",ScheduleCompile!C101)),ISNUMBER(FIND("1F",ScheduleCompile!C101)),ISNUMBER(FIND("2F",ScheduleCompile!C101)),ISNUMBER(FIND("3F",ScheduleCompile!C101)),ISNUMBER(FIND("6F",ScheduleCompile!C101)),ISNUMBER(FIND("7F",ScheduleCompile!C101)),ISNUMBER(FIND("9F",ScheduleCompile!C101)),ISNUMBER(FIND("4F",ScheduleCompile!C101))),VALUE(LEFT(ScheduleCompile!C101,FIND("F",ScheduleCompile!C101)-1)),ScheduleCompile!C101)))))))</f>
        <v>0</v>
      </c>
      <c r="I108" s="1">
        <f>IF(AND(ISERROR(IF(ScheduleCompile!D101="Off",0,IF(ScheduleCompile!D101="On",1,IF(ISNUMBER(ScheduleCompile!D101),ScheduleCompile!D101/1,IF(ISTEXT(ScheduleCompile!D101),IF(OR(ISNUMBER(FIND("5F",ScheduleCompile!D101)),ISNUMBER(FIND("0F",ScheduleCompile!D101)),ISNUMBER(FIND("8F",ScheduleCompile!D101)),ISNUMBER(FIND("1F",ScheduleCompile!D101)),ISNUMBER(FIND("2F",ScheduleCompile!D101)),ISNUMBER(FIND("3F",ScheduleCompile!D101)),ISNUMBER(FIND("6F",ScheduleCompile!D101)),ISNUMBER(FIND("7F",ScheduleCompile!D101)),ISNUMBER(FIND("9F",ScheduleCompile!D101)),ISNUMBER(FIND("4F",ScheduleCompile!D101))),VALUE(LEFT(ScheduleCompile!D101,FIND("F",ScheduleCompile!D101)-1)),ScheduleCompile!D101)))))),ISTEXT(ScheduleCompile!#REF!)),"ENDTABLE",IF(ISERROR(IF(ScheduleCompile!D101="Off",0,IF(ScheduleCompile!D101="On",1,IF(ISNUMBER(ScheduleCompile!D101),ScheduleCompile!D101/1,IF(ISTEXT(ScheduleCompile!D101),IF(OR(ISNUMBER(FIND("5F",ScheduleCompile!D101)),ISNUMBER(FIND("0F",ScheduleCompile!D101)),ISNUMBER(FIND("8F",ScheduleCompile!D101)),ISNUMBER(FIND("1F",ScheduleCompile!D101)),ISNUMBER(FIND("2F",ScheduleCompile!D101)),ISNUMBER(FIND("3F",ScheduleCompile!D101)),ISNUMBER(FIND("6F",ScheduleCompile!D101)),ISNUMBER(FIND("7F",ScheduleCompile!D101)),ISNUMBER(FIND("9F",ScheduleCompile!D101)),ISNUMBER(FIND("4F",ScheduleCompile!D101))),VALUE(LEFT(ScheduleCompile!D101,FIND("F",ScheduleCompile!D101)-1)),ScheduleCompile!D101)))))),"",IF(ScheduleCompile!D101="Off",0,IF(ScheduleCompile!D101="On",1,IF(ISNUMBER(ScheduleCompile!D101),ScheduleCompile!D101/1,IF(ISTEXT(ScheduleCompile!D101),IF(OR(ISNUMBER(FIND("5F",ScheduleCompile!D101)),ISNUMBER(FIND("0F",ScheduleCompile!D101)),ISNUMBER(FIND("8F",ScheduleCompile!D101)),ISNUMBER(FIND("1F",ScheduleCompile!D101)),ISNUMBER(FIND("2F",ScheduleCompile!D101)),ISNUMBER(FIND("3F",ScheduleCompile!D101)),ISNUMBER(FIND("6F",ScheduleCompile!D101)),ISNUMBER(FIND("7F",ScheduleCompile!D101)),ISNUMBER(FIND("9F",ScheduleCompile!D101)),ISNUMBER(FIND("4F",ScheduleCompile!D101))),VALUE(LEFT(ScheduleCompile!D101,FIND("F",ScheduleCompile!D101)-1)),ScheduleCompile!D101)))))))</f>
        <v>0</v>
      </c>
      <c r="J108" s="1">
        <f>IF(AND(ISERROR(IF(ScheduleCompile!E101="Off",0,IF(ScheduleCompile!E101="On",1,IF(ISNUMBER(ScheduleCompile!E101),ScheduleCompile!E101/1,IF(ISTEXT(ScheduleCompile!E101),IF(OR(ISNUMBER(FIND("5F",ScheduleCompile!E101)),ISNUMBER(FIND("0F",ScheduleCompile!E101)),ISNUMBER(FIND("8F",ScheduleCompile!E101)),ISNUMBER(FIND("1F",ScheduleCompile!E101)),ISNUMBER(FIND("2F",ScheduleCompile!E101)),ISNUMBER(FIND("3F",ScheduleCompile!E101)),ISNUMBER(FIND("6F",ScheduleCompile!E101)),ISNUMBER(FIND("7F",ScheduleCompile!E101)),ISNUMBER(FIND("9F",ScheduleCompile!E101)),ISNUMBER(FIND("4F",ScheduleCompile!E101))),VALUE(LEFT(ScheduleCompile!E101,FIND("F",ScheduleCompile!E101)-1)),ScheduleCompile!E101)))))),ISTEXT(ScheduleCompile!#REF!)),"ENDTABLE",IF(ISERROR(IF(ScheduleCompile!E101="Off",0,IF(ScheduleCompile!E101="On",1,IF(ISNUMBER(ScheduleCompile!E101),ScheduleCompile!E101/1,IF(ISTEXT(ScheduleCompile!E101),IF(OR(ISNUMBER(FIND("5F",ScheduleCompile!E101)),ISNUMBER(FIND("0F",ScheduleCompile!E101)),ISNUMBER(FIND("8F",ScheduleCompile!E101)),ISNUMBER(FIND("1F",ScheduleCompile!E101)),ISNUMBER(FIND("2F",ScheduleCompile!E101)),ISNUMBER(FIND("3F",ScheduleCompile!E101)),ISNUMBER(FIND("6F",ScheduleCompile!E101)),ISNUMBER(FIND("7F",ScheduleCompile!E101)),ISNUMBER(FIND("9F",ScheduleCompile!E101)),ISNUMBER(FIND("4F",ScheduleCompile!E101))),VALUE(LEFT(ScheduleCompile!E101,FIND("F",ScheduleCompile!E101)-1)),ScheduleCompile!E101)))))),"",IF(ScheduleCompile!E101="Off",0,IF(ScheduleCompile!E101="On",1,IF(ISNUMBER(ScheduleCompile!E101),ScheduleCompile!E101/1,IF(ISTEXT(ScheduleCompile!E101),IF(OR(ISNUMBER(FIND("5F",ScheduleCompile!E101)),ISNUMBER(FIND("0F",ScheduleCompile!E101)),ISNUMBER(FIND("8F",ScheduleCompile!E101)),ISNUMBER(FIND("1F",ScheduleCompile!E101)),ISNUMBER(FIND("2F",ScheduleCompile!E101)),ISNUMBER(FIND("3F",ScheduleCompile!E101)),ISNUMBER(FIND("6F",ScheduleCompile!E101)),ISNUMBER(FIND("7F",ScheduleCompile!E101)),ISNUMBER(FIND("9F",ScheduleCompile!E101)),ISNUMBER(FIND("4F",ScheduleCompile!E101))),VALUE(LEFT(ScheduleCompile!E101,FIND("F",ScheduleCompile!E101)-1)),ScheduleCompile!E101)))))))</f>
        <v>0</v>
      </c>
      <c r="K108" s="1">
        <f>IF(AND(ISERROR(IF(ScheduleCompile!F101="Off",0,IF(ScheduleCompile!F101="On",1,IF(ISNUMBER(ScheduleCompile!F101),ScheduleCompile!F101/1,IF(ISTEXT(ScheduleCompile!F101),IF(OR(ISNUMBER(FIND("5F",ScheduleCompile!F101)),ISNUMBER(FIND("0F",ScheduleCompile!F101)),ISNUMBER(FIND("8F",ScheduleCompile!F101)),ISNUMBER(FIND("1F",ScheduleCompile!F101)),ISNUMBER(FIND("2F",ScheduleCompile!F101)),ISNUMBER(FIND("3F",ScheduleCompile!F101)),ISNUMBER(FIND("6F",ScheduleCompile!F101)),ISNUMBER(FIND("7F",ScheduleCompile!F101)),ISNUMBER(FIND("9F",ScheduleCompile!F101)),ISNUMBER(FIND("4F",ScheduleCompile!F101))),VALUE(LEFT(ScheduleCompile!F101,FIND("F",ScheduleCompile!F101)-1)),ScheduleCompile!F101)))))),ISTEXT(ScheduleCompile!#REF!)),"ENDTABLE",IF(ISERROR(IF(ScheduleCompile!F101="Off",0,IF(ScheduleCompile!F101="On",1,IF(ISNUMBER(ScheduleCompile!F101),ScheduleCompile!F101/1,IF(ISTEXT(ScheduleCompile!F101),IF(OR(ISNUMBER(FIND("5F",ScheduleCompile!F101)),ISNUMBER(FIND("0F",ScheduleCompile!F101)),ISNUMBER(FIND("8F",ScheduleCompile!F101)),ISNUMBER(FIND("1F",ScheduleCompile!F101)),ISNUMBER(FIND("2F",ScheduleCompile!F101)),ISNUMBER(FIND("3F",ScheduleCompile!F101)),ISNUMBER(FIND("6F",ScheduleCompile!F101)),ISNUMBER(FIND("7F",ScheduleCompile!F101)),ISNUMBER(FIND("9F",ScheduleCompile!F101)),ISNUMBER(FIND("4F",ScheduleCompile!F101))),VALUE(LEFT(ScheduleCompile!F101,FIND("F",ScheduleCompile!F101)-1)),ScheduleCompile!F101)))))),"",IF(ScheduleCompile!F101="Off",0,IF(ScheduleCompile!F101="On",1,IF(ISNUMBER(ScheduleCompile!F101),ScheduleCompile!F101/1,IF(ISTEXT(ScheduleCompile!F101),IF(OR(ISNUMBER(FIND("5F",ScheduleCompile!F101)),ISNUMBER(FIND("0F",ScheduleCompile!F101)),ISNUMBER(FIND("8F",ScheduleCompile!F101)),ISNUMBER(FIND("1F",ScheduleCompile!F101)),ISNUMBER(FIND("2F",ScheduleCompile!F101)),ISNUMBER(FIND("3F",ScheduleCompile!F101)),ISNUMBER(FIND("6F",ScheduleCompile!F101)),ISNUMBER(FIND("7F",ScheduleCompile!F101)),ISNUMBER(FIND("9F",ScheduleCompile!F101)),ISNUMBER(FIND("4F",ScheduleCompile!F101))),VALUE(LEFT(ScheduleCompile!F101,FIND("F",ScheduleCompile!F101)-1)),ScheduleCompile!F101)))))))</f>
        <v>0</v>
      </c>
      <c r="L108" s="1">
        <f>IF(AND(ISERROR(IF(ScheduleCompile!G101="Off",0,IF(ScheduleCompile!G101="On",1,IF(ISNUMBER(ScheduleCompile!G101),ScheduleCompile!G101/1,IF(ISTEXT(ScheduleCompile!G101),IF(OR(ISNUMBER(FIND("5F",ScheduleCompile!G101)),ISNUMBER(FIND("0F",ScheduleCompile!G101)),ISNUMBER(FIND("8F",ScheduleCompile!G101)),ISNUMBER(FIND("1F",ScheduleCompile!G101)),ISNUMBER(FIND("2F",ScheduleCompile!G101)),ISNUMBER(FIND("3F",ScheduleCompile!G101)),ISNUMBER(FIND("6F",ScheduleCompile!G101)),ISNUMBER(FIND("7F",ScheduleCompile!G101)),ISNUMBER(FIND("9F",ScheduleCompile!G101)),ISNUMBER(FIND("4F",ScheduleCompile!G101))),VALUE(LEFT(ScheduleCompile!G101,FIND("F",ScheduleCompile!G101)-1)),ScheduleCompile!G101)))))),ISTEXT(ScheduleCompile!#REF!)),"ENDTABLE",IF(ISERROR(IF(ScheduleCompile!G101="Off",0,IF(ScheduleCompile!G101="On",1,IF(ISNUMBER(ScheduleCompile!G101),ScheduleCompile!G101/1,IF(ISTEXT(ScheduleCompile!G101),IF(OR(ISNUMBER(FIND("5F",ScheduleCompile!G101)),ISNUMBER(FIND("0F",ScheduleCompile!G101)),ISNUMBER(FIND("8F",ScheduleCompile!G101)),ISNUMBER(FIND("1F",ScheduleCompile!G101)),ISNUMBER(FIND("2F",ScheduleCompile!G101)),ISNUMBER(FIND("3F",ScheduleCompile!G101)),ISNUMBER(FIND("6F",ScheduleCompile!G101)),ISNUMBER(FIND("7F",ScheduleCompile!G101)),ISNUMBER(FIND("9F",ScheduleCompile!G101)),ISNUMBER(FIND("4F",ScheduleCompile!G101))),VALUE(LEFT(ScheduleCompile!G101,FIND("F",ScheduleCompile!G101)-1)),ScheduleCompile!G101)))))),"",IF(ScheduleCompile!G101="Off",0,IF(ScheduleCompile!G101="On",1,IF(ISNUMBER(ScheduleCompile!G101),ScheduleCompile!G101/1,IF(ISTEXT(ScheduleCompile!G101),IF(OR(ISNUMBER(FIND("5F",ScheduleCompile!G101)),ISNUMBER(FIND("0F",ScheduleCompile!G101)),ISNUMBER(FIND("8F",ScheduleCompile!G101)),ISNUMBER(FIND("1F",ScheduleCompile!G101)),ISNUMBER(FIND("2F",ScheduleCompile!G101)),ISNUMBER(FIND("3F",ScheduleCompile!G101)),ISNUMBER(FIND("6F",ScheduleCompile!G101)),ISNUMBER(FIND("7F",ScheduleCompile!G101)),ISNUMBER(FIND("9F",ScheduleCompile!G101)),ISNUMBER(FIND("4F",ScheduleCompile!G101))),VALUE(LEFT(ScheduleCompile!G101,FIND("F",ScheduleCompile!G101)-1)),ScheduleCompile!G101)))))))</f>
        <v>0</v>
      </c>
      <c r="M108" s="1">
        <f>IF(AND(ISERROR(IF(ScheduleCompile!H101="Off",0,IF(ScheduleCompile!H101="On",1,IF(ISNUMBER(ScheduleCompile!H101),ScheduleCompile!H101/1,IF(ISTEXT(ScheduleCompile!H101),IF(OR(ISNUMBER(FIND("5F",ScheduleCompile!H101)),ISNUMBER(FIND("0F",ScheduleCompile!H101)),ISNUMBER(FIND("8F",ScheduleCompile!H101)),ISNUMBER(FIND("1F",ScheduleCompile!H101)),ISNUMBER(FIND("2F",ScheduleCompile!H101)),ISNUMBER(FIND("3F",ScheduleCompile!H101)),ISNUMBER(FIND("6F",ScheduleCompile!H101)),ISNUMBER(FIND("7F",ScheduleCompile!H101)),ISNUMBER(FIND("9F",ScheduleCompile!H101)),ISNUMBER(FIND("4F",ScheduleCompile!H101))),VALUE(LEFT(ScheduleCompile!H101,FIND("F",ScheduleCompile!H101)-1)),ScheduleCompile!H101)))))),ISTEXT(ScheduleCompile!#REF!)),"ENDTABLE",IF(ISERROR(IF(ScheduleCompile!H101="Off",0,IF(ScheduleCompile!H101="On",1,IF(ISNUMBER(ScheduleCompile!H101),ScheduleCompile!H101/1,IF(ISTEXT(ScheduleCompile!H101),IF(OR(ISNUMBER(FIND("5F",ScheduleCompile!H101)),ISNUMBER(FIND("0F",ScheduleCompile!H101)),ISNUMBER(FIND("8F",ScheduleCompile!H101)),ISNUMBER(FIND("1F",ScheduleCompile!H101)),ISNUMBER(FIND("2F",ScheduleCompile!H101)),ISNUMBER(FIND("3F",ScheduleCompile!H101)),ISNUMBER(FIND("6F",ScheduleCompile!H101)),ISNUMBER(FIND("7F",ScheduleCompile!H101)),ISNUMBER(FIND("9F",ScheduleCompile!H101)),ISNUMBER(FIND("4F",ScheduleCompile!H101))),VALUE(LEFT(ScheduleCompile!H101,FIND("F",ScheduleCompile!H101)-1)),ScheduleCompile!H101)))))),"",IF(ScheduleCompile!H101="Off",0,IF(ScheduleCompile!H101="On",1,IF(ISNUMBER(ScheduleCompile!H101),ScheduleCompile!H101/1,IF(ISTEXT(ScheduleCompile!H101),IF(OR(ISNUMBER(FIND("5F",ScheduleCompile!H101)),ISNUMBER(FIND("0F",ScheduleCompile!H101)),ISNUMBER(FIND("8F",ScheduleCompile!H101)),ISNUMBER(FIND("1F",ScheduleCompile!H101)),ISNUMBER(FIND("2F",ScheduleCompile!H101)),ISNUMBER(FIND("3F",ScheduleCompile!H101)),ISNUMBER(FIND("6F",ScheduleCompile!H101)),ISNUMBER(FIND("7F",ScheduleCompile!H101)),ISNUMBER(FIND("9F",ScheduleCompile!H101)),ISNUMBER(FIND("4F",ScheduleCompile!H101))),VALUE(LEFT(ScheduleCompile!H101,FIND("F",ScheduleCompile!H101)-1)),ScheduleCompile!H101)))))))</f>
        <v>0</v>
      </c>
      <c r="N108" s="1">
        <f>IF(AND(ISERROR(IF(ScheduleCompile!I101="Off",0,IF(ScheduleCompile!I101="On",1,IF(ISNUMBER(ScheduleCompile!I101),ScheduleCompile!I101/1,IF(ISTEXT(ScheduleCompile!I101),IF(OR(ISNUMBER(FIND("5F",ScheduleCompile!I101)),ISNUMBER(FIND("0F",ScheduleCompile!I101)),ISNUMBER(FIND("8F",ScheduleCompile!I101)),ISNUMBER(FIND("1F",ScheduleCompile!I101)),ISNUMBER(FIND("2F",ScheduleCompile!I101)),ISNUMBER(FIND("3F",ScheduleCompile!I101)),ISNUMBER(FIND("6F",ScheduleCompile!I101)),ISNUMBER(FIND("7F",ScheduleCompile!I101)),ISNUMBER(FIND("9F",ScheduleCompile!I101)),ISNUMBER(FIND("4F",ScheduleCompile!I101))),VALUE(LEFT(ScheduleCompile!I101,FIND("F",ScheduleCompile!I101)-1)),ScheduleCompile!I101)))))),ISTEXT(ScheduleCompile!#REF!)),"ENDTABLE",IF(ISERROR(IF(ScheduleCompile!I101="Off",0,IF(ScheduleCompile!I101="On",1,IF(ISNUMBER(ScheduleCompile!I101),ScheduleCompile!I101/1,IF(ISTEXT(ScheduleCompile!I101),IF(OR(ISNUMBER(FIND("5F",ScheduleCompile!I101)),ISNUMBER(FIND("0F",ScheduleCompile!I101)),ISNUMBER(FIND("8F",ScheduleCompile!I101)),ISNUMBER(FIND("1F",ScheduleCompile!I101)),ISNUMBER(FIND("2F",ScheduleCompile!I101)),ISNUMBER(FIND("3F",ScheduleCompile!I101)),ISNUMBER(FIND("6F",ScheduleCompile!I101)),ISNUMBER(FIND("7F",ScheduleCompile!I101)),ISNUMBER(FIND("9F",ScheduleCompile!I101)),ISNUMBER(FIND("4F",ScheduleCompile!I101))),VALUE(LEFT(ScheduleCompile!I101,FIND("F",ScheduleCompile!I101)-1)),ScheduleCompile!I101)))))),"",IF(ScheduleCompile!I101="Off",0,IF(ScheduleCompile!I101="On",1,IF(ISNUMBER(ScheduleCompile!I101),ScheduleCompile!I101/1,IF(ISTEXT(ScheduleCompile!I101),IF(OR(ISNUMBER(FIND("5F",ScheduleCompile!I101)),ISNUMBER(FIND("0F",ScheduleCompile!I101)),ISNUMBER(FIND("8F",ScheduleCompile!I101)),ISNUMBER(FIND("1F",ScheduleCompile!I101)),ISNUMBER(FIND("2F",ScheduleCompile!I101)),ISNUMBER(FIND("3F",ScheduleCompile!I101)),ISNUMBER(FIND("6F",ScheduleCompile!I101)),ISNUMBER(FIND("7F",ScheduleCompile!I101)),ISNUMBER(FIND("9F",ScheduleCompile!I101)),ISNUMBER(FIND("4F",ScheduleCompile!I101))),VALUE(LEFT(ScheduleCompile!I101,FIND("F",ScheduleCompile!I101)-1)),ScheduleCompile!I101)))))))</f>
        <v>0.75</v>
      </c>
      <c r="O108" s="1">
        <f>IF(AND(ISERROR(IF(ScheduleCompile!J101="Off",0,IF(ScheduleCompile!J101="On",1,IF(ISNUMBER(ScheduleCompile!J101),ScheduleCompile!J101/1,IF(ISTEXT(ScheduleCompile!J101),IF(OR(ISNUMBER(FIND("5F",ScheduleCompile!J101)),ISNUMBER(FIND("0F",ScheduleCompile!J101)),ISNUMBER(FIND("8F",ScheduleCompile!J101)),ISNUMBER(FIND("1F",ScheduleCompile!J101)),ISNUMBER(FIND("2F",ScheduleCompile!J101)),ISNUMBER(FIND("3F",ScheduleCompile!J101)),ISNUMBER(FIND("6F",ScheduleCompile!J101)),ISNUMBER(FIND("7F",ScheduleCompile!J101)),ISNUMBER(FIND("9F",ScheduleCompile!J101)),ISNUMBER(FIND("4F",ScheduleCompile!J101))),VALUE(LEFT(ScheduleCompile!J101,FIND("F",ScheduleCompile!J101)-1)),ScheduleCompile!J101)))))),ISTEXT(ScheduleCompile!#REF!)),"ENDTABLE",IF(ISERROR(IF(ScheduleCompile!J101="Off",0,IF(ScheduleCompile!J101="On",1,IF(ISNUMBER(ScheduleCompile!J101),ScheduleCompile!J101/1,IF(ISTEXT(ScheduleCompile!J101),IF(OR(ISNUMBER(FIND("5F",ScheduleCompile!J101)),ISNUMBER(FIND("0F",ScheduleCompile!J101)),ISNUMBER(FIND("8F",ScheduleCompile!J101)),ISNUMBER(FIND("1F",ScheduleCompile!J101)),ISNUMBER(FIND("2F",ScheduleCompile!J101)),ISNUMBER(FIND("3F",ScheduleCompile!J101)),ISNUMBER(FIND("6F",ScheduleCompile!J101)),ISNUMBER(FIND("7F",ScheduleCompile!J101)),ISNUMBER(FIND("9F",ScheduleCompile!J101)),ISNUMBER(FIND("4F",ScheduleCompile!J101))),VALUE(LEFT(ScheduleCompile!J101,FIND("F",ScheduleCompile!J101)-1)),ScheduleCompile!J101)))))),"",IF(ScheduleCompile!J101="Off",0,IF(ScheduleCompile!J101="On",1,IF(ISNUMBER(ScheduleCompile!J101),ScheduleCompile!J101/1,IF(ISTEXT(ScheduleCompile!J101),IF(OR(ISNUMBER(FIND("5F",ScheduleCompile!J101)),ISNUMBER(FIND("0F",ScheduleCompile!J101)),ISNUMBER(FIND("8F",ScheduleCompile!J101)),ISNUMBER(FIND("1F",ScheduleCompile!J101)),ISNUMBER(FIND("2F",ScheduleCompile!J101)),ISNUMBER(FIND("3F",ScheduleCompile!J101)),ISNUMBER(FIND("6F",ScheduleCompile!J101)),ISNUMBER(FIND("7F",ScheduleCompile!J101)),ISNUMBER(FIND("9F",ScheduleCompile!J101)),ISNUMBER(FIND("4F",ScheduleCompile!J101))),VALUE(LEFT(ScheduleCompile!J101,FIND("F",ScheduleCompile!J101)-1)),ScheduleCompile!J101)))))))</f>
        <v>0.9</v>
      </c>
      <c r="P108" s="1">
        <f>IF(AND(ISERROR(IF(ScheduleCompile!K101="Off",0,IF(ScheduleCompile!K101="On",1,IF(ISNUMBER(ScheduleCompile!K101),ScheduleCompile!K101/1,IF(ISTEXT(ScheduleCompile!K101),IF(OR(ISNUMBER(FIND("5F",ScheduleCompile!K101)),ISNUMBER(FIND("0F",ScheduleCompile!K101)),ISNUMBER(FIND("8F",ScheduleCompile!K101)),ISNUMBER(FIND("1F",ScheduleCompile!K101)),ISNUMBER(FIND("2F",ScheduleCompile!K101)),ISNUMBER(FIND("3F",ScheduleCompile!K101)),ISNUMBER(FIND("6F",ScheduleCompile!K101)),ISNUMBER(FIND("7F",ScheduleCompile!K101)),ISNUMBER(FIND("9F",ScheduleCompile!K101)),ISNUMBER(FIND("4F",ScheduleCompile!K101))),VALUE(LEFT(ScheduleCompile!K101,FIND("F",ScheduleCompile!K101)-1)),ScheduleCompile!K101)))))),ISTEXT(ScheduleCompile!#REF!)),"ENDTABLE",IF(ISERROR(IF(ScheduleCompile!K101="Off",0,IF(ScheduleCompile!K101="On",1,IF(ISNUMBER(ScheduleCompile!K101),ScheduleCompile!K101/1,IF(ISTEXT(ScheduleCompile!K101),IF(OR(ISNUMBER(FIND("5F",ScheduleCompile!K101)),ISNUMBER(FIND("0F",ScheduleCompile!K101)),ISNUMBER(FIND("8F",ScheduleCompile!K101)),ISNUMBER(FIND("1F",ScheduleCompile!K101)),ISNUMBER(FIND("2F",ScheduleCompile!K101)),ISNUMBER(FIND("3F",ScheduleCompile!K101)),ISNUMBER(FIND("6F",ScheduleCompile!K101)),ISNUMBER(FIND("7F",ScheduleCompile!K101)),ISNUMBER(FIND("9F",ScheduleCompile!K101)),ISNUMBER(FIND("4F",ScheduleCompile!K101))),VALUE(LEFT(ScheduleCompile!K101,FIND("F",ScheduleCompile!K101)-1)),ScheduleCompile!K101)))))),"",IF(ScheduleCompile!K101="Off",0,IF(ScheduleCompile!K101="On",1,IF(ISNUMBER(ScheduleCompile!K101),ScheduleCompile!K101/1,IF(ISTEXT(ScheduleCompile!K101),IF(OR(ISNUMBER(FIND("5F",ScheduleCompile!K101)),ISNUMBER(FIND("0F",ScheduleCompile!K101)),ISNUMBER(FIND("8F",ScheduleCompile!K101)),ISNUMBER(FIND("1F",ScheduleCompile!K101)),ISNUMBER(FIND("2F",ScheduleCompile!K101)),ISNUMBER(FIND("3F",ScheduleCompile!K101)),ISNUMBER(FIND("6F",ScheduleCompile!K101)),ISNUMBER(FIND("7F",ScheduleCompile!K101)),ISNUMBER(FIND("9F",ScheduleCompile!K101)),ISNUMBER(FIND("4F",ScheduleCompile!K101))),VALUE(LEFT(ScheduleCompile!K101,FIND("F",ScheduleCompile!K101)-1)),ScheduleCompile!K101)))))))</f>
        <v>0.9</v>
      </c>
      <c r="Q108" s="1">
        <f>IF(AND(ISERROR(IF(ScheduleCompile!L101="Off",0,IF(ScheduleCompile!L101="On",1,IF(ISNUMBER(ScheduleCompile!L101),ScheduleCompile!L101/1,IF(ISTEXT(ScheduleCompile!L101),IF(OR(ISNUMBER(FIND("5F",ScheduleCompile!L101)),ISNUMBER(FIND("0F",ScheduleCompile!L101)),ISNUMBER(FIND("8F",ScheduleCompile!L101)),ISNUMBER(FIND("1F",ScheduleCompile!L101)),ISNUMBER(FIND("2F",ScheduleCompile!L101)),ISNUMBER(FIND("3F",ScheduleCompile!L101)),ISNUMBER(FIND("6F",ScheduleCompile!L101)),ISNUMBER(FIND("7F",ScheduleCompile!L101)),ISNUMBER(FIND("9F",ScheduleCompile!L101)),ISNUMBER(FIND("4F",ScheduleCompile!L101))),VALUE(LEFT(ScheduleCompile!L101,FIND("F",ScheduleCompile!L101)-1)),ScheduleCompile!L101)))))),ISTEXT(ScheduleCompile!#REF!)),"ENDTABLE",IF(ISERROR(IF(ScheduleCompile!L101="Off",0,IF(ScheduleCompile!L101="On",1,IF(ISNUMBER(ScheduleCompile!L101),ScheduleCompile!L101/1,IF(ISTEXT(ScheduleCompile!L101),IF(OR(ISNUMBER(FIND("5F",ScheduleCompile!L101)),ISNUMBER(FIND("0F",ScheduleCompile!L101)),ISNUMBER(FIND("8F",ScheduleCompile!L101)),ISNUMBER(FIND("1F",ScheduleCompile!L101)),ISNUMBER(FIND("2F",ScheduleCompile!L101)),ISNUMBER(FIND("3F",ScheduleCompile!L101)),ISNUMBER(FIND("6F",ScheduleCompile!L101)),ISNUMBER(FIND("7F",ScheduleCompile!L101)),ISNUMBER(FIND("9F",ScheduleCompile!L101)),ISNUMBER(FIND("4F",ScheduleCompile!L101))),VALUE(LEFT(ScheduleCompile!L101,FIND("F",ScheduleCompile!L101)-1)),ScheduleCompile!L101)))))),"",IF(ScheduleCompile!L101="Off",0,IF(ScheduleCompile!L101="On",1,IF(ISNUMBER(ScheduleCompile!L101),ScheduleCompile!L101/1,IF(ISTEXT(ScheduleCompile!L101),IF(OR(ISNUMBER(FIND("5F",ScheduleCompile!L101)),ISNUMBER(FIND("0F",ScheduleCompile!L101)),ISNUMBER(FIND("8F",ScheduleCompile!L101)),ISNUMBER(FIND("1F",ScheduleCompile!L101)),ISNUMBER(FIND("2F",ScheduleCompile!L101)),ISNUMBER(FIND("3F",ScheduleCompile!L101)),ISNUMBER(FIND("6F",ScheduleCompile!L101)),ISNUMBER(FIND("7F",ScheduleCompile!L101)),ISNUMBER(FIND("9F",ScheduleCompile!L101)),ISNUMBER(FIND("4F",ScheduleCompile!L101))),VALUE(LEFT(ScheduleCompile!L101,FIND("F",ScheduleCompile!L101)-1)),ScheduleCompile!L101)))))))</f>
        <v>0.9</v>
      </c>
      <c r="R108" s="1">
        <f>IF(AND(ISERROR(IF(ScheduleCompile!M101="Off",0,IF(ScheduleCompile!M101="On",1,IF(ISNUMBER(ScheduleCompile!M101),ScheduleCompile!M101/1,IF(ISTEXT(ScheduleCompile!M101),IF(OR(ISNUMBER(FIND("5F",ScheduleCompile!M101)),ISNUMBER(FIND("0F",ScheduleCompile!M101)),ISNUMBER(FIND("8F",ScheduleCompile!M101)),ISNUMBER(FIND("1F",ScheduleCompile!M101)),ISNUMBER(FIND("2F",ScheduleCompile!M101)),ISNUMBER(FIND("3F",ScheduleCompile!M101)),ISNUMBER(FIND("6F",ScheduleCompile!M101)),ISNUMBER(FIND("7F",ScheduleCompile!M101)),ISNUMBER(FIND("9F",ScheduleCompile!M101)),ISNUMBER(FIND("4F",ScheduleCompile!M101))),VALUE(LEFT(ScheduleCompile!M101,FIND("F",ScheduleCompile!M101)-1)),ScheduleCompile!M101)))))),ISTEXT(ScheduleCompile!#REF!)),"ENDTABLE",IF(ISERROR(IF(ScheduleCompile!M101="Off",0,IF(ScheduleCompile!M101="On",1,IF(ISNUMBER(ScheduleCompile!M101),ScheduleCompile!M101/1,IF(ISTEXT(ScheduleCompile!M101),IF(OR(ISNUMBER(FIND("5F",ScheduleCompile!M101)),ISNUMBER(FIND("0F",ScheduleCompile!M101)),ISNUMBER(FIND("8F",ScheduleCompile!M101)),ISNUMBER(FIND("1F",ScheduleCompile!M101)),ISNUMBER(FIND("2F",ScheduleCompile!M101)),ISNUMBER(FIND("3F",ScheduleCompile!M101)),ISNUMBER(FIND("6F",ScheduleCompile!M101)),ISNUMBER(FIND("7F",ScheduleCompile!M101)),ISNUMBER(FIND("9F",ScheduleCompile!M101)),ISNUMBER(FIND("4F",ScheduleCompile!M101))),VALUE(LEFT(ScheduleCompile!M101,FIND("F",ScheduleCompile!M101)-1)),ScheduleCompile!M101)))))),"",IF(ScheduleCompile!M101="Off",0,IF(ScheduleCompile!M101="On",1,IF(ISNUMBER(ScheduleCompile!M101),ScheduleCompile!M101/1,IF(ISTEXT(ScheduleCompile!M101),IF(OR(ISNUMBER(FIND("5F",ScheduleCompile!M101)),ISNUMBER(FIND("0F",ScheduleCompile!M101)),ISNUMBER(FIND("8F",ScheduleCompile!M101)),ISNUMBER(FIND("1F",ScheduleCompile!M101)),ISNUMBER(FIND("2F",ScheduleCompile!M101)),ISNUMBER(FIND("3F",ScheduleCompile!M101)),ISNUMBER(FIND("6F",ScheduleCompile!M101)),ISNUMBER(FIND("7F",ScheduleCompile!M101)),ISNUMBER(FIND("9F",ScheduleCompile!M101)),ISNUMBER(FIND("4F",ScheduleCompile!M101))),VALUE(LEFT(ScheduleCompile!M101,FIND("F",ScheduleCompile!M101)-1)),ScheduleCompile!M101)))))))</f>
        <v>0.9</v>
      </c>
      <c r="S108" s="1">
        <f>IF(AND(ISERROR(IF(ScheduleCompile!N101="Off",0,IF(ScheduleCompile!N101="On",1,IF(ISNUMBER(ScheduleCompile!N101),ScheduleCompile!N101/1,IF(ISTEXT(ScheduleCompile!N101),IF(OR(ISNUMBER(FIND("5F",ScheduleCompile!N101)),ISNUMBER(FIND("0F",ScheduleCompile!N101)),ISNUMBER(FIND("8F",ScheduleCompile!N101)),ISNUMBER(FIND("1F",ScheduleCompile!N101)),ISNUMBER(FIND("2F",ScheduleCompile!N101)),ISNUMBER(FIND("3F",ScheduleCompile!N101)),ISNUMBER(FIND("6F",ScheduleCompile!N101)),ISNUMBER(FIND("7F",ScheduleCompile!N101)),ISNUMBER(FIND("9F",ScheduleCompile!N101)),ISNUMBER(FIND("4F",ScheduleCompile!N101))),VALUE(LEFT(ScheduleCompile!N101,FIND("F",ScheduleCompile!N101)-1)),ScheduleCompile!N101)))))),ISTEXT(ScheduleCompile!#REF!)),"ENDTABLE",IF(ISERROR(IF(ScheduleCompile!N101="Off",0,IF(ScheduleCompile!N101="On",1,IF(ISNUMBER(ScheduleCompile!N101),ScheduleCompile!N101/1,IF(ISTEXT(ScheduleCompile!N101),IF(OR(ISNUMBER(FIND("5F",ScheduleCompile!N101)),ISNUMBER(FIND("0F",ScheduleCompile!N101)),ISNUMBER(FIND("8F",ScheduleCompile!N101)),ISNUMBER(FIND("1F",ScheduleCompile!N101)),ISNUMBER(FIND("2F",ScheduleCompile!N101)),ISNUMBER(FIND("3F",ScheduleCompile!N101)),ISNUMBER(FIND("6F",ScheduleCompile!N101)),ISNUMBER(FIND("7F",ScheduleCompile!N101)),ISNUMBER(FIND("9F",ScheduleCompile!N101)),ISNUMBER(FIND("4F",ScheduleCompile!N101))),VALUE(LEFT(ScheduleCompile!N101,FIND("F",ScheduleCompile!N101)-1)),ScheduleCompile!N101)))))),"",IF(ScheduleCompile!N101="Off",0,IF(ScheduleCompile!N101="On",1,IF(ISNUMBER(ScheduleCompile!N101),ScheduleCompile!N101/1,IF(ISTEXT(ScheduleCompile!N101),IF(OR(ISNUMBER(FIND("5F",ScheduleCompile!N101)),ISNUMBER(FIND("0F",ScheduleCompile!N101)),ISNUMBER(FIND("8F",ScheduleCompile!N101)),ISNUMBER(FIND("1F",ScheduleCompile!N101)),ISNUMBER(FIND("2F",ScheduleCompile!N101)),ISNUMBER(FIND("3F",ScheduleCompile!N101)),ISNUMBER(FIND("6F",ScheduleCompile!N101)),ISNUMBER(FIND("7F",ScheduleCompile!N101)),ISNUMBER(FIND("9F",ScheduleCompile!N101)),ISNUMBER(FIND("4F",ScheduleCompile!N101))),VALUE(LEFT(ScheduleCompile!N101,FIND("F",ScheduleCompile!N101)-1)),ScheduleCompile!N101)))))))</f>
        <v>0.9</v>
      </c>
      <c r="T108" s="1">
        <f>IF(AND(ISERROR(IF(ScheduleCompile!O101="Off",0,IF(ScheduleCompile!O101="On",1,IF(ISNUMBER(ScheduleCompile!O101),ScheduleCompile!O101/1,IF(ISTEXT(ScheduleCompile!O101),IF(OR(ISNUMBER(FIND("5F",ScheduleCompile!O101)),ISNUMBER(FIND("0F",ScheduleCompile!O101)),ISNUMBER(FIND("8F",ScheduleCompile!O101)),ISNUMBER(FIND("1F",ScheduleCompile!O101)),ISNUMBER(FIND("2F",ScheduleCompile!O101)),ISNUMBER(FIND("3F",ScheduleCompile!O101)),ISNUMBER(FIND("6F",ScheduleCompile!O101)),ISNUMBER(FIND("7F",ScheduleCompile!O101)),ISNUMBER(FIND("9F",ScheduleCompile!O101)),ISNUMBER(FIND("4F",ScheduleCompile!O101))),VALUE(LEFT(ScheduleCompile!O101,FIND("F",ScheduleCompile!O101)-1)),ScheduleCompile!O101)))))),ISTEXT(ScheduleCompile!#REF!)),"ENDTABLE",IF(ISERROR(IF(ScheduleCompile!O101="Off",0,IF(ScheduleCompile!O101="On",1,IF(ISNUMBER(ScheduleCompile!O101),ScheduleCompile!O101/1,IF(ISTEXT(ScheduleCompile!O101),IF(OR(ISNUMBER(FIND("5F",ScheduleCompile!O101)),ISNUMBER(FIND("0F",ScheduleCompile!O101)),ISNUMBER(FIND("8F",ScheduleCompile!O101)),ISNUMBER(FIND("1F",ScheduleCompile!O101)),ISNUMBER(FIND("2F",ScheduleCompile!O101)),ISNUMBER(FIND("3F",ScheduleCompile!O101)),ISNUMBER(FIND("6F",ScheduleCompile!O101)),ISNUMBER(FIND("7F",ScheduleCompile!O101)),ISNUMBER(FIND("9F",ScheduleCompile!O101)),ISNUMBER(FIND("4F",ScheduleCompile!O101))),VALUE(LEFT(ScheduleCompile!O101,FIND("F",ScheduleCompile!O101)-1)),ScheduleCompile!O101)))))),"",IF(ScheduleCompile!O101="Off",0,IF(ScheduleCompile!O101="On",1,IF(ISNUMBER(ScheduleCompile!O101),ScheduleCompile!O101/1,IF(ISTEXT(ScheduleCompile!O101),IF(OR(ISNUMBER(FIND("5F",ScheduleCompile!O101)),ISNUMBER(FIND("0F",ScheduleCompile!O101)),ISNUMBER(FIND("8F",ScheduleCompile!O101)),ISNUMBER(FIND("1F",ScheduleCompile!O101)),ISNUMBER(FIND("2F",ScheduleCompile!O101)),ISNUMBER(FIND("3F",ScheduleCompile!O101)),ISNUMBER(FIND("6F",ScheduleCompile!O101)),ISNUMBER(FIND("7F",ScheduleCompile!O101)),ISNUMBER(FIND("9F",ScheduleCompile!O101)),ISNUMBER(FIND("4F",ScheduleCompile!O101))),VALUE(LEFT(ScheduleCompile!O101,FIND("F",ScheduleCompile!O101)-1)),ScheduleCompile!O101)))))))</f>
        <v>0.9</v>
      </c>
      <c r="U108" s="1">
        <f>IF(AND(ISERROR(IF(ScheduleCompile!P101="Off",0,IF(ScheduleCompile!P101="On",1,IF(ISNUMBER(ScheduleCompile!P101),ScheduleCompile!P101/1,IF(ISTEXT(ScheduleCompile!P101),IF(OR(ISNUMBER(FIND("5F",ScheduleCompile!P101)),ISNUMBER(FIND("0F",ScheduleCompile!P101)),ISNUMBER(FIND("8F",ScheduleCompile!P101)),ISNUMBER(FIND("1F",ScheduleCompile!P101)),ISNUMBER(FIND("2F",ScheduleCompile!P101)),ISNUMBER(FIND("3F",ScheduleCompile!P101)),ISNUMBER(FIND("6F",ScheduleCompile!P101)),ISNUMBER(FIND("7F",ScheduleCompile!P101)),ISNUMBER(FIND("9F",ScheduleCompile!P101)),ISNUMBER(FIND("4F",ScheduleCompile!P101))),VALUE(LEFT(ScheduleCompile!P101,FIND("F",ScheduleCompile!P101)-1)),ScheduleCompile!P101)))))),ISTEXT(ScheduleCompile!#REF!)),"ENDTABLE",IF(ISERROR(IF(ScheduleCompile!P101="Off",0,IF(ScheduleCompile!P101="On",1,IF(ISNUMBER(ScheduleCompile!P101),ScheduleCompile!P101/1,IF(ISTEXT(ScheduleCompile!P101),IF(OR(ISNUMBER(FIND("5F",ScheduleCompile!P101)),ISNUMBER(FIND("0F",ScheduleCompile!P101)),ISNUMBER(FIND("8F",ScheduleCompile!P101)),ISNUMBER(FIND("1F",ScheduleCompile!P101)),ISNUMBER(FIND("2F",ScheduleCompile!P101)),ISNUMBER(FIND("3F",ScheduleCompile!P101)),ISNUMBER(FIND("6F",ScheduleCompile!P101)),ISNUMBER(FIND("7F",ScheduleCompile!P101)),ISNUMBER(FIND("9F",ScheduleCompile!P101)),ISNUMBER(FIND("4F",ScheduleCompile!P101))),VALUE(LEFT(ScheduleCompile!P101,FIND("F",ScheduleCompile!P101)-1)),ScheduleCompile!P101)))))),"",IF(ScheduleCompile!P101="Off",0,IF(ScheduleCompile!P101="On",1,IF(ISNUMBER(ScheduleCompile!P101),ScheduleCompile!P101/1,IF(ISTEXT(ScheduleCompile!P101),IF(OR(ISNUMBER(FIND("5F",ScheduleCompile!P101)),ISNUMBER(FIND("0F",ScheduleCompile!P101)),ISNUMBER(FIND("8F",ScheduleCompile!P101)),ISNUMBER(FIND("1F",ScheduleCompile!P101)),ISNUMBER(FIND("2F",ScheduleCompile!P101)),ISNUMBER(FIND("3F",ScheduleCompile!P101)),ISNUMBER(FIND("6F",ScheduleCompile!P101)),ISNUMBER(FIND("7F",ScheduleCompile!P101)),ISNUMBER(FIND("9F",ScheduleCompile!P101)),ISNUMBER(FIND("4F",ScheduleCompile!P101))),VALUE(LEFT(ScheduleCompile!P101,FIND("F",ScheduleCompile!P101)-1)),ScheduleCompile!P101)))))))</f>
        <v>0.9</v>
      </c>
      <c r="V108" s="1">
        <f>IF(AND(ISERROR(IF(ScheduleCompile!Q101="Off",0,IF(ScheduleCompile!Q101="On",1,IF(ISNUMBER(ScheduleCompile!Q101),ScheduleCompile!Q101/1,IF(ISTEXT(ScheduleCompile!Q101),IF(OR(ISNUMBER(FIND("5F",ScheduleCompile!Q101)),ISNUMBER(FIND("0F",ScheduleCompile!Q101)),ISNUMBER(FIND("8F",ScheduleCompile!Q101)),ISNUMBER(FIND("1F",ScheduleCompile!Q101)),ISNUMBER(FIND("2F",ScheduleCompile!Q101)),ISNUMBER(FIND("3F",ScheduleCompile!Q101)),ISNUMBER(FIND("6F",ScheduleCompile!Q101)),ISNUMBER(FIND("7F",ScheduleCompile!Q101)),ISNUMBER(FIND("9F",ScheduleCompile!Q101)),ISNUMBER(FIND("4F",ScheduleCompile!Q101))),VALUE(LEFT(ScheduleCompile!Q101,FIND("F",ScheduleCompile!Q101)-1)),ScheduleCompile!Q101)))))),ISTEXT(ScheduleCompile!#REF!)),"ENDTABLE",IF(ISERROR(IF(ScheduleCompile!Q101="Off",0,IF(ScheduleCompile!Q101="On",1,IF(ISNUMBER(ScheduleCompile!Q101),ScheduleCompile!Q101/1,IF(ISTEXT(ScheduleCompile!Q101),IF(OR(ISNUMBER(FIND("5F",ScheduleCompile!Q101)),ISNUMBER(FIND("0F",ScheduleCompile!Q101)),ISNUMBER(FIND("8F",ScheduleCompile!Q101)),ISNUMBER(FIND("1F",ScheduleCompile!Q101)),ISNUMBER(FIND("2F",ScheduleCompile!Q101)),ISNUMBER(FIND("3F",ScheduleCompile!Q101)),ISNUMBER(FIND("6F",ScheduleCompile!Q101)),ISNUMBER(FIND("7F",ScheduleCompile!Q101)),ISNUMBER(FIND("9F",ScheduleCompile!Q101)),ISNUMBER(FIND("4F",ScheduleCompile!Q101))),VALUE(LEFT(ScheduleCompile!Q101,FIND("F",ScheduleCompile!Q101)-1)),ScheduleCompile!Q101)))))),"",IF(ScheduleCompile!Q101="Off",0,IF(ScheduleCompile!Q101="On",1,IF(ISNUMBER(ScheduleCompile!Q101),ScheduleCompile!Q101/1,IF(ISTEXT(ScheduleCompile!Q101),IF(OR(ISNUMBER(FIND("5F",ScheduleCompile!Q101)),ISNUMBER(FIND("0F",ScheduleCompile!Q101)),ISNUMBER(FIND("8F",ScheduleCompile!Q101)),ISNUMBER(FIND("1F",ScheduleCompile!Q101)),ISNUMBER(FIND("2F",ScheduleCompile!Q101)),ISNUMBER(FIND("3F",ScheduleCompile!Q101)),ISNUMBER(FIND("6F",ScheduleCompile!Q101)),ISNUMBER(FIND("7F",ScheduleCompile!Q101)),ISNUMBER(FIND("9F",ScheduleCompile!Q101)),ISNUMBER(FIND("4F",ScheduleCompile!Q101))),VALUE(LEFT(ScheduleCompile!Q101,FIND("F",ScheduleCompile!Q101)-1)),ScheduleCompile!Q101)))))))</f>
        <v>0.9</v>
      </c>
      <c r="W108" s="1">
        <f>IF(AND(ISERROR(IF(ScheduleCompile!R101="Off",0,IF(ScheduleCompile!R101="On",1,IF(ISNUMBER(ScheduleCompile!R101),ScheduleCompile!R101/1,IF(ISTEXT(ScheduleCompile!R101),IF(OR(ISNUMBER(FIND("5F",ScheduleCompile!R101)),ISNUMBER(FIND("0F",ScheduleCompile!R101)),ISNUMBER(FIND("8F",ScheduleCompile!R101)),ISNUMBER(FIND("1F",ScheduleCompile!R101)),ISNUMBER(FIND("2F",ScheduleCompile!R101)),ISNUMBER(FIND("3F",ScheduleCompile!R101)),ISNUMBER(FIND("6F",ScheduleCompile!R101)),ISNUMBER(FIND("7F",ScheduleCompile!R101)),ISNUMBER(FIND("9F",ScheduleCompile!R101)),ISNUMBER(FIND("4F",ScheduleCompile!R101))),VALUE(LEFT(ScheduleCompile!R101,FIND("F",ScheduleCompile!R101)-1)),ScheduleCompile!R101)))))),ISTEXT(ScheduleCompile!#REF!)),"ENDTABLE",IF(ISERROR(IF(ScheduleCompile!R101="Off",0,IF(ScheduleCompile!R101="On",1,IF(ISNUMBER(ScheduleCompile!R101),ScheduleCompile!R101/1,IF(ISTEXT(ScheduleCompile!R101),IF(OR(ISNUMBER(FIND("5F",ScheduleCompile!R101)),ISNUMBER(FIND("0F",ScheduleCompile!R101)),ISNUMBER(FIND("8F",ScheduleCompile!R101)),ISNUMBER(FIND("1F",ScheduleCompile!R101)),ISNUMBER(FIND("2F",ScheduleCompile!R101)),ISNUMBER(FIND("3F",ScheduleCompile!R101)),ISNUMBER(FIND("6F",ScheduleCompile!R101)),ISNUMBER(FIND("7F",ScheduleCompile!R101)),ISNUMBER(FIND("9F",ScheduleCompile!R101)),ISNUMBER(FIND("4F",ScheduleCompile!R101))),VALUE(LEFT(ScheduleCompile!R101,FIND("F",ScheduleCompile!R101)-1)),ScheduleCompile!R101)))))),"",IF(ScheduleCompile!R101="Off",0,IF(ScheduleCompile!R101="On",1,IF(ISNUMBER(ScheduleCompile!R101),ScheduleCompile!R101/1,IF(ISTEXT(ScheduleCompile!R101),IF(OR(ISNUMBER(FIND("5F",ScheduleCompile!R101)),ISNUMBER(FIND("0F",ScheduleCompile!R101)),ISNUMBER(FIND("8F",ScheduleCompile!R101)),ISNUMBER(FIND("1F",ScheduleCompile!R101)),ISNUMBER(FIND("2F",ScheduleCompile!R101)),ISNUMBER(FIND("3F",ScheduleCompile!R101)),ISNUMBER(FIND("6F",ScheduleCompile!R101)),ISNUMBER(FIND("7F",ScheduleCompile!R101)),ISNUMBER(FIND("9F",ScheduleCompile!R101)),ISNUMBER(FIND("4F",ScheduleCompile!R101))),VALUE(LEFT(ScheduleCompile!R101,FIND("F",ScheduleCompile!R101)-1)),ScheduleCompile!R101)))))))</f>
        <v>0.9</v>
      </c>
      <c r="X108" s="1">
        <f>IF(AND(ISERROR(IF(ScheduleCompile!S101="Off",0,IF(ScheduleCompile!S101="On",1,IF(ISNUMBER(ScheduleCompile!S101),ScheduleCompile!S101/1,IF(ISTEXT(ScheduleCompile!S101),IF(OR(ISNUMBER(FIND("5F",ScheduleCompile!S101)),ISNUMBER(FIND("0F",ScheduleCompile!S101)),ISNUMBER(FIND("8F",ScheduleCompile!S101)),ISNUMBER(FIND("1F",ScheduleCompile!S101)),ISNUMBER(FIND("2F",ScheduleCompile!S101)),ISNUMBER(FIND("3F",ScheduleCompile!S101)),ISNUMBER(FIND("6F",ScheduleCompile!S101)),ISNUMBER(FIND("7F",ScheduleCompile!S101)),ISNUMBER(FIND("9F",ScheduleCompile!S101)),ISNUMBER(FIND("4F",ScheduleCompile!S101))),VALUE(LEFT(ScheduleCompile!S101,FIND("F",ScheduleCompile!S101)-1)),ScheduleCompile!S101)))))),ISTEXT(ScheduleCompile!#REF!)),"ENDTABLE",IF(ISERROR(IF(ScheduleCompile!S101="Off",0,IF(ScheduleCompile!S101="On",1,IF(ISNUMBER(ScheduleCompile!S101),ScheduleCompile!S101/1,IF(ISTEXT(ScheduleCompile!S101),IF(OR(ISNUMBER(FIND("5F",ScheduleCompile!S101)),ISNUMBER(FIND("0F",ScheduleCompile!S101)),ISNUMBER(FIND("8F",ScheduleCompile!S101)),ISNUMBER(FIND("1F",ScheduleCompile!S101)),ISNUMBER(FIND("2F",ScheduleCompile!S101)),ISNUMBER(FIND("3F",ScheduleCompile!S101)),ISNUMBER(FIND("6F",ScheduleCompile!S101)),ISNUMBER(FIND("7F",ScheduleCompile!S101)),ISNUMBER(FIND("9F",ScheduleCompile!S101)),ISNUMBER(FIND("4F",ScheduleCompile!S101))),VALUE(LEFT(ScheduleCompile!S101,FIND("F",ScheduleCompile!S101)-1)),ScheduleCompile!S101)))))),"",IF(ScheduleCompile!S101="Off",0,IF(ScheduleCompile!S101="On",1,IF(ISNUMBER(ScheduleCompile!S101),ScheduleCompile!S101/1,IF(ISTEXT(ScheduleCompile!S101),IF(OR(ISNUMBER(FIND("5F",ScheduleCompile!S101)),ISNUMBER(FIND("0F",ScheduleCompile!S101)),ISNUMBER(FIND("8F",ScheduleCompile!S101)),ISNUMBER(FIND("1F",ScheduleCompile!S101)),ISNUMBER(FIND("2F",ScheduleCompile!S101)),ISNUMBER(FIND("3F",ScheduleCompile!S101)),ISNUMBER(FIND("6F",ScheduleCompile!S101)),ISNUMBER(FIND("7F",ScheduleCompile!S101)),ISNUMBER(FIND("9F",ScheduleCompile!S101)),ISNUMBER(FIND("4F",ScheduleCompile!S101))),VALUE(LEFT(ScheduleCompile!S101,FIND("F",ScheduleCompile!S101)-1)),ScheduleCompile!S101)))))))</f>
        <v>0.75</v>
      </c>
      <c r="Y108" s="1">
        <f>IF(AND(ISERROR(IF(ScheduleCompile!T101="Off",0,IF(ScheduleCompile!T101="On",1,IF(ISNUMBER(ScheduleCompile!T101),ScheduleCompile!T101/1,IF(ISTEXT(ScheduleCompile!T101),IF(OR(ISNUMBER(FIND("5F",ScheduleCompile!T101)),ISNUMBER(FIND("0F",ScheduleCompile!T101)),ISNUMBER(FIND("8F",ScheduleCompile!T101)),ISNUMBER(FIND("1F",ScheduleCompile!T101)),ISNUMBER(FIND("2F",ScheduleCompile!T101)),ISNUMBER(FIND("3F",ScheduleCompile!T101)),ISNUMBER(FIND("6F",ScheduleCompile!T101)),ISNUMBER(FIND("7F",ScheduleCompile!T101)),ISNUMBER(FIND("9F",ScheduleCompile!T101)),ISNUMBER(FIND("4F",ScheduleCompile!T101))),VALUE(LEFT(ScheduleCompile!T101,FIND("F",ScheduleCompile!T101)-1)),ScheduleCompile!T101)))))),ISTEXT(ScheduleCompile!#REF!)),"ENDTABLE",IF(ISERROR(IF(ScheduleCompile!T101="Off",0,IF(ScheduleCompile!T101="On",1,IF(ISNUMBER(ScheduleCompile!T101),ScheduleCompile!T101/1,IF(ISTEXT(ScheduleCompile!T101),IF(OR(ISNUMBER(FIND("5F",ScheduleCompile!T101)),ISNUMBER(FIND("0F",ScheduleCompile!T101)),ISNUMBER(FIND("8F",ScheduleCompile!T101)),ISNUMBER(FIND("1F",ScheduleCompile!T101)),ISNUMBER(FIND("2F",ScheduleCompile!T101)),ISNUMBER(FIND("3F",ScheduleCompile!T101)),ISNUMBER(FIND("6F",ScheduleCompile!T101)),ISNUMBER(FIND("7F",ScheduleCompile!T101)),ISNUMBER(FIND("9F",ScheduleCompile!T101)),ISNUMBER(FIND("4F",ScheduleCompile!T101))),VALUE(LEFT(ScheduleCompile!T101,FIND("F",ScheduleCompile!T101)-1)),ScheduleCompile!T101)))))),"",IF(ScheduleCompile!T101="Off",0,IF(ScheduleCompile!T101="On",1,IF(ISNUMBER(ScheduleCompile!T101),ScheduleCompile!T101/1,IF(ISTEXT(ScheduleCompile!T101),IF(OR(ISNUMBER(FIND("5F",ScheduleCompile!T101)),ISNUMBER(FIND("0F",ScheduleCompile!T101)),ISNUMBER(FIND("8F",ScheduleCompile!T101)),ISNUMBER(FIND("1F",ScheduleCompile!T101)),ISNUMBER(FIND("2F",ScheduleCompile!T101)),ISNUMBER(FIND("3F",ScheduleCompile!T101)),ISNUMBER(FIND("6F",ScheduleCompile!T101)),ISNUMBER(FIND("7F",ScheduleCompile!T101)),ISNUMBER(FIND("9F",ScheduleCompile!T101)),ISNUMBER(FIND("4F",ScheduleCompile!T101))),VALUE(LEFT(ScheduleCompile!T101,FIND("F",ScheduleCompile!T101)-1)),ScheduleCompile!T101)))))))</f>
        <v>0.2</v>
      </c>
      <c r="Z108" s="1">
        <f>IF(AND(ISERROR(IF(ScheduleCompile!U101="Off",0,IF(ScheduleCompile!U101="On",1,IF(ISNUMBER(ScheduleCompile!U101),ScheduleCompile!U101/1,IF(ISTEXT(ScheduleCompile!U101),IF(OR(ISNUMBER(FIND("5F",ScheduleCompile!U101)),ISNUMBER(FIND("0F",ScheduleCompile!U101)),ISNUMBER(FIND("8F",ScheduleCompile!U101)),ISNUMBER(FIND("1F",ScheduleCompile!U101)),ISNUMBER(FIND("2F",ScheduleCompile!U101)),ISNUMBER(FIND("3F",ScheduleCompile!U101)),ISNUMBER(FIND("6F",ScheduleCompile!U101)),ISNUMBER(FIND("7F",ScheduleCompile!U101)),ISNUMBER(FIND("9F",ScheduleCompile!U101)),ISNUMBER(FIND("4F",ScheduleCompile!U101))),VALUE(LEFT(ScheduleCompile!U101,FIND("F",ScheduleCompile!U101)-1)),ScheduleCompile!U101)))))),ISTEXT(ScheduleCompile!#REF!)),"ENDTABLE",IF(ISERROR(IF(ScheduleCompile!U101="Off",0,IF(ScheduleCompile!U101="On",1,IF(ISNUMBER(ScheduleCompile!U101),ScheduleCompile!U101/1,IF(ISTEXT(ScheduleCompile!U101),IF(OR(ISNUMBER(FIND("5F",ScheduleCompile!U101)),ISNUMBER(FIND("0F",ScheduleCompile!U101)),ISNUMBER(FIND("8F",ScheduleCompile!U101)),ISNUMBER(FIND("1F",ScheduleCompile!U101)),ISNUMBER(FIND("2F",ScheduleCompile!U101)),ISNUMBER(FIND("3F",ScheduleCompile!U101)),ISNUMBER(FIND("6F",ScheduleCompile!U101)),ISNUMBER(FIND("7F",ScheduleCompile!U101)),ISNUMBER(FIND("9F",ScheduleCompile!U101)),ISNUMBER(FIND("4F",ScheduleCompile!U101))),VALUE(LEFT(ScheduleCompile!U101,FIND("F",ScheduleCompile!U101)-1)),ScheduleCompile!U101)))))),"",IF(ScheduleCompile!U101="Off",0,IF(ScheduleCompile!U101="On",1,IF(ISNUMBER(ScheduleCompile!U101),ScheduleCompile!U101/1,IF(ISTEXT(ScheduleCompile!U101),IF(OR(ISNUMBER(FIND("5F",ScheduleCompile!U101)),ISNUMBER(FIND("0F",ScheduleCompile!U101)),ISNUMBER(FIND("8F",ScheduleCompile!U101)),ISNUMBER(FIND("1F",ScheduleCompile!U101)),ISNUMBER(FIND("2F",ScheduleCompile!U101)),ISNUMBER(FIND("3F",ScheduleCompile!U101)),ISNUMBER(FIND("6F",ScheduleCompile!U101)),ISNUMBER(FIND("7F",ScheduleCompile!U101)),ISNUMBER(FIND("9F",ScheduleCompile!U101)),ISNUMBER(FIND("4F",ScheduleCompile!U101))),VALUE(LEFT(ScheduleCompile!U101,FIND("F",ScheduleCompile!U101)-1)),ScheduleCompile!U101)))))))</f>
        <v>0.1</v>
      </c>
      <c r="AA108" s="1">
        <f>IF(AND(ISERROR(IF(ScheduleCompile!V101="Off",0,IF(ScheduleCompile!V101="On",1,IF(ISNUMBER(ScheduleCompile!V101),ScheduleCompile!V101/1,IF(ISTEXT(ScheduleCompile!V101),IF(OR(ISNUMBER(FIND("5F",ScheduleCompile!V101)),ISNUMBER(FIND("0F",ScheduleCompile!V101)),ISNUMBER(FIND("8F",ScheduleCompile!V101)),ISNUMBER(FIND("1F",ScheduleCompile!V101)),ISNUMBER(FIND("2F",ScheduleCompile!V101)),ISNUMBER(FIND("3F",ScheduleCompile!V101)),ISNUMBER(FIND("6F",ScheduleCompile!V101)),ISNUMBER(FIND("7F",ScheduleCompile!V101)),ISNUMBER(FIND("9F",ScheduleCompile!V101)),ISNUMBER(FIND("4F",ScheduleCompile!V101))),VALUE(LEFT(ScheduleCompile!V101,FIND("F",ScheduleCompile!V101)-1)),ScheduleCompile!V101)))))),ISTEXT(ScheduleCompile!#REF!)),"ENDTABLE",IF(ISERROR(IF(ScheduleCompile!V101="Off",0,IF(ScheduleCompile!V101="On",1,IF(ISNUMBER(ScheduleCompile!V101),ScheduleCompile!V101/1,IF(ISTEXT(ScheduleCompile!V101),IF(OR(ISNUMBER(FIND("5F",ScheduleCompile!V101)),ISNUMBER(FIND("0F",ScheduleCompile!V101)),ISNUMBER(FIND("8F",ScheduleCompile!V101)),ISNUMBER(FIND("1F",ScheduleCompile!V101)),ISNUMBER(FIND("2F",ScheduleCompile!V101)),ISNUMBER(FIND("3F",ScheduleCompile!V101)),ISNUMBER(FIND("6F",ScheduleCompile!V101)),ISNUMBER(FIND("7F",ScheduleCompile!V101)),ISNUMBER(FIND("9F",ScheduleCompile!V101)),ISNUMBER(FIND("4F",ScheduleCompile!V101))),VALUE(LEFT(ScheduleCompile!V101,FIND("F",ScheduleCompile!V101)-1)),ScheduleCompile!V101)))))),"",IF(ScheduleCompile!V101="Off",0,IF(ScheduleCompile!V101="On",1,IF(ISNUMBER(ScheduleCompile!V101),ScheduleCompile!V101/1,IF(ISTEXT(ScheduleCompile!V101),IF(OR(ISNUMBER(FIND("5F",ScheduleCompile!V101)),ISNUMBER(FIND("0F",ScheduleCompile!V101)),ISNUMBER(FIND("8F",ScheduleCompile!V101)),ISNUMBER(FIND("1F",ScheduleCompile!V101)),ISNUMBER(FIND("2F",ScheduleCompile!V101)),ISNUMBER(FIND("3F",ScheduleCompile!V101)),ISNUMBER(FIND("6F",ScheduleCompile!V101)),ISNUMBER(FIND("7F",ScheduleCompile!V101)),ISNUMBER(FIND("9F",ScheduleCompile!V101)),ISNUMBER(FIND("4F",ScheduleCompile!V101))),VALUE(LEFT(ScheduleCompile!V101,FIND("F",ScheduleCompile!V101)-1)),ScheduleCompile!V101)))))))</f>
        <v>0</v>
      </c>
      <c r="AB108" s="1">
        <f>IF(AND(ISERROR(IF(ScheduleCompile!W101="Off",0,IF(ScheduleCompile!W101="On",1,IF(ISNUMBER(ScheduleCompile!W101),ScheduleCompile!W101/1,IF(ISTEXT(ScheduleCompile!W101),IF(OR(ISNUMBER(FIND("5F",ScheduleCompile!W101)),ISNUMBER(FIND("0F",ScheduleCompile!W101)),ISNUMBER(FIND("8F",ScheduleCompile!W101)),ISNUMBER(FIND("1F",ScheduleCompile!W101)),ISNUMBER(FIND("2F",ScheduleCompile!W101)),ISNUMBER(FIND("3F",ScheduleCompile!W101)),ISNUMBER(FIND("6F",ScheduleCompile!W101)),ISNUMBER(FIND("7F",ScheduleCompile!W101)),ISNUMBER(FIND("9F",ScheduleCompile!W101)),ISNUMBER(FIND("4F",ScheduleCompile!W101))),VALUE(LEFT(ScheduleCompile!W101,FIND("F",ScheduleCompile!W101)-1)),ScheduleCompile!W101)))))),ISTEXT(ScheduleCompile!#REF!)),"ENDTABLE",IF(ISERROR(IF(ScheduleCompile!W101="Off",0,IF(ScheduleCompile!W101="On",1,IF(ISNUMBER(ScheduleCompile!W101),ScheduleCompile!W101/1,IF(ISTEXT(ScheduleCompile!W101),IF(OR(ISNUMBER(FIND("5F",ScheduleCompile!W101)),ISNUMBER(FIND("0F",ScheduleCompile!W101)),ISNUMBER(FIND("8F",ScheduleCompile!W101)),ISNUMBER(FIND("1F",ScheduleCompile!W101)),ISNUMBER(FIND("2F",ScheduleCompile!W101)),ISNUMBER(FIND("3F",ScheduleCompile!W101)),ISNUMBER(FIND("6F",ScheduleCompile!W101)),ISNUMBER(FIND("7F",ScheduleCompile!W101)),ISNUMBER(FIND("9F",ScheduleCompile!W101)),ISNUMBER(FIND("4F",ScheduleCompile!W101))),VALUE(LEFT(ScheduleCompile!W101,FIND("F",ScheduleCompile!W101)-1)),ScheduleCompile!W101)))))),"",IF(ScheduleCompile!W101="Off",0,IF(ScheduleCompile!W101="On",1,IF(ISNUMBER(ScheduleCompile!W101),ScheduleCompile!W101/1,IF(ISTEXT(ScheduleCompile!W101),IF(OR(ISNUMBER(FIND("5F",ScheduleCompile!W101)),ISNUMBER(FIND("0F",ScheduleCompile!W101)),ISNUMBER(FIND("8F",ScheduleCompile!W101)),ISNUMBER(FIND("1F",ScheduleCompile!W101)),ISNUMBER(FIND("2F",ScheduleCompile!W101)),ISNUMBER(FIND("3F",ScheduleCompile!W101)),ISNUMBER(FIND("6F",ScheduleCompile!W101)),ISNUMBER(FIND("7F",ScheduleCompile!W101)),ISNUMBER(FIND("9F",ScheduleCompile!W101)),ISNUMBER(FIND("4F",ScheduleCompile!W101))),VALUE(LEFT(ScheduleCompile!W101,FIND("F",ScheduleCompile!W101)-1)),ScheduleCompile!W101)))))))</f>
        <v>0</v>
      </c>
      <c r="AC108" s="1">
        <f>IF(AND(ISERROR(IF(ScheduleCompile!X101="Off",0,IF(ScheduleCompile!X101="On",1,IF(ISNUMBER(ScheduleCompile!X101),ScheduleCompile!X101/1,IF(ISTEXT(ScheduleCompile!X101),IF(OR(ISNUMBER(FIND("5F",ScheduleCompile!X101)),ISNUMBER(FIND("0F",ScheduleCompile!X101)),ISNUMBER(FIND("8F",ScheduleCompile!X101)),ISNUMBER(FIND("1F",ScheduleCompile!X101)),ISNUMBER(FIND("2F",ScheduleCompile!X101)),ISNUMBER(FIND("3F",ScheduleCompile!X101)),ISNUMBER(FIND("6F",ScheduleCompile!X101)),ISNUMBER(FIND("7F",ScheduleCompile!X101)),ISNUMBER(FIND("9F",ScheduleCompile!X101)),ISNUMBER(FIND("4F",ScheduleCompile!X101))),VALUE(LEFT(ScheduleCompile!X101,FIND("F",ScheduleCompile!X101)-1)),ScheduleCompile!X101)))))),ISTEXT(ScheduleCompile!#REF!)),"ENDTABLE",IF(ISERROR(IF(ScheduleCompile!X101="Off",0,IF(ScheduleCompile!X101="On",1,IF(ISNUMBER(ScheduleCompile!X101),ScheduleCompile!X101/1,IF(ISTEXT(ScheduleCompile!X101),IF(OR(ISNUMBER(FIND("5F",ScheduleCompile!X101)),ISNUMBER(FIND("0F",ScheduleCompile!X101)),ISNUMBER(FIND("8F",ScheduleCompile!X101)),ISNUMBER(FIND("1F",ScheduleCompile!X101)),ISNUMBER(FIND("2F",ScheduleCompile!X101)),ISNUMBER(FIND("3F",ScheduleCompile!X101)),ISNUMBER(FIND("6F",ScheduleCompile!X101)),ISNUMBER(FIND("7F",ScheduleCompile!X101)),ISNUMBER(FIND("9F",ScheduleCompile!X101)),ISNUMBER(FIND("4F",ScheduleCompile!X101))),VALUE(LEFT(ScheduleCompile!X101,FIND("F",ScheduleCompile!X101)-1)),ScheduleCompile!X101)))))),"",IF(ScheduleCompile!X101="Off",0,IF(ScheduleCompile!X101="On",1,IF(ISNUMBER(ScheduleCompile!X101),ScheduleCompile!X101/1,IF(ISTEXT(ScheduleCompile!X101),IF(OR(ISNUMBER(FIND("5F",ScheduleCompile!X101)),ISNUMBER(FIND("0F",ScheduleCompile!X101)),ISNUMBER(FIND("8F",ScheduleCompile!X101)),ISNUMBER(FIND("1F",ScheduleCompile!X101)),ISNUMBER(FIND("2F",ScheduleCompile!X101)),ISNUMBER(FIND("3F",ScheduleCompile!X101)),ISNUMBER(FIND("6F",ScheduleCompile!X101)),ISNUMBER(FIND("7F",ScheduleCompile!X101)),ISNUMBER(FIND("9F",ScheduleCompile!X101)),ISNUMBER(FIND("4F",ScheduleCompile!X101))),VALUE(LEFT(ScheduleCompile!X101,FIND("F",ScheduleCompile!X101)-1)),ScheduleCompile!X101)))))))</f>
        <v>0</v>
      </c>
      <c r="AD108" s="1">
        <f>IF(AND(ISERROR(IF(ScheduleCompile!Y101="Off",0,IF(ScheduleCompile!Y101="On",1,IF(ISNUMBER(ScheduleCompile!Y101),ScheduleCompile!Y101/1,IF(ISTEXT(ScheduleCompile!Y101),IF(OR(ISNUMBER(FIND("5F",ScheduleCompile!Y101)),ISNUMBER(FIND("0F",ScheduleCompile!Y101)),ISNUMBER(FIND("8F",ScheduleCompile!Y101)),ISNUMBER(FIND("1F",ScheduleCompile!Y101)),ISNUMBER(FIND("2F",ScheduleCompile!Y101)),ISNUMBER(FIND("3F",ScheduleCompile!Y101)),ISNUMBER(FIND("6F",ScheduleCompile!Y101)),ISNUMBER(FIND("7F",ScheduleCompile!Y101)),ISNUMBER(FIND("9F",ScheduleCompile!Y101)),ISNUMBER(FIND("4F",ScheduleCompile!Y101))),VALUE(LEFT(ScheduleCompile!Y101,FIND("F",ScheduleCompile!Y101)-1)),ScheduleCompile!Y101)))))),ISTEXT(ScheduleCompile!#REF!)),"ENDTABLE",IF(ISERROR(IF(ScheduleCompile!Y101="Off",0,IF(ScheduleCompile!Y101="On",1,IF(ISNUMBER(ScheduleCompile!Y101),ScheduleCompile!Y101/1,IF(ISTEXT(ScheduleCompile!Y101),IF(OR(ISNUMBER(FIND("5F",ScheduleCompile!Y101)),ISNUMBER(FIND("0F",ScheduleCompile!Y101)),ISNUMBER(FIND("8F",ScheduleCompile!Y101)),ISNUMBER(FIND("1F",ScheduleCompile!Y101)),ISNUMBER(FIND("2F",ScheduleCompile!Y101)),ISNUMBER(FIND("3F",ScheduleCompile!Y101)),ISNUMBER(FIND("6F",ScheduleCompile!Y101)),ISNUMBER(FIND("7F",ScheduleCompile!Y101)),ISNUMBER(FIND("9F",ScheduleCompile!Y101)),ISNUMBER(FIND("4F",ScheduleCompile!Y101))),VALUE(LEFT(ScheduleCompile!Y101,FIND("F",ScheduleCompile!Y101)-1)),ScheduleCompile!Y101)))))),"",IF(ScheduleCompile!Y101="Off",0,IF(ScheduleCompile!Y101="On",1,IF(ISNUMBER(ScheduleCompile!Y101),ScheduleCompile!Y101/1,IF(ISTEXT(ScheduleCompile!Y101),IF(OR(ISNUMBER(FIND("5F",ScheduleCompile!Y101)),ISNUMBER(FIND("0F",ScheduleCompile!Y101)),ISNUMBER(FIND("8F",ScheduleCompile!Y101)),ISNUMBER(FIND("1F",ScheduleCompile!Y101)),ISNUMBER(FIND("2F",ScheduleCompile!Y101)),ISNUMBER(FIND("3F",ScheduleCompile!Y101)),ISNUMBER(FIND("6F",ScheduleCompile!Y101)),ISNUMBER(FIND("7F",ScheduleCompile!Y101)),ISNUMBER(FIND("9F",ScheduleCompile!Y101)),ISNUMBER(FIND("4F",ScheduleCompile!Y101))),VALUE(LEFT(ScheduleCompile!Y101,FIND("F",ScheduleCompile!Y101)-1)),ScheduleCompile!Y101)))))))</f>
        <v>0</v>
      </c>
    </row>
    <row r="109" spans="1:30" x14ac:dyDescent="0.25">
      <c r="A109" t="str">
        <f t="shared" si="4"/>
        <v>SchDay "HealthGasEquipSat"  Type = "Fraction" Hr = (0, 0, 0, 0, 0, 0, 0, 0.3, 0.5, 0.5, 0.5, 0.5, 0.5, 0.5, 0.5, 0.5, 0.5, 0.3, 0, 0, 0, 0, 0, 0) ..</v>
      </c>
      <c r="B109" s="1" t="s">
        <v>623</v>
      </c>
      <c r="C109" t="str">
        <f t="shared" si="5"/>
        <v xml:space="preserve">SchDay "HealthGasEquipSat"  Type = "Fraction" Hr = </v>
      </c>
      <c r="D109" t="str">
        <f t="shared" si="6"/>
        <v>(0, 0, 0, 0, 0, 0, 0, 0.3, 0.5, 0.5, 0.5, 0.5, 0.5, 0.5, 0.5, 0.5, 0.5, 0.3, 0, 0, 0, 0, 0, 0) ..</v>
      </c>
      <c r="E109" s="30" t="str">
        <f>ScheduleCompile!A102</f>
        <v>HealthGasEquipSat</v>
      </c>
      <c r="F109" t="str">
        <f t="shared" si="7"/>
        <v>Fraction</v>
      </c>
      <c r="G109" s="1">
        <f>IF(AND(ISERROR(IF(ScheduleCompile!B102="Off",0,IF(ScheduleCompile!B102="On",1,IF(ISNUMBER(ScheduleCompile!B102),ScheduleCompile!B102/1,IF(ISTEXT(ScheduleCompile!B102),IF(OR(ISNUMBER(FIND("5F",ScheduleCompile!B102)),ISNUMBER(FIND("0F",ScheduleCompile!B102)),ISNUMBER(FIND("8F",ScheduleCompile!B102)),ISNUMBER(FIND("1F",ScheduleCompile!B102)),ISNUMBER(FIND("2F",ScheduleCompile!B102)),ISNUMBER(FIND("3F",ScheduleCompile!B102)),ISNUMBER(FIND("6F",ScheduleCompile!B102)),ISNUMBER(FIND("7F",ScheduleCompile!B102)),ISNUMBER(FIND("9F",ScheduleCompile!B102)),ISNUMBER(FIND("4F",ScheduleCompile!B102))),VALUE(LEFT(ScheduleCompile!B102,FIND("F",ScheduleCompile!B102)-1)),ScheduleCompile!B102)))))),ISTEXT(ScheduleCompile!#REF!)),"ENDTABLE",IF(ISERROR(IF(ScheduleCompile!B102="Off",0,IF(ScheduleCompile!B102="On",1,IF(ISNUMBER(ScheduleCompile!B102),ScheduleCompile!B102/1,IF(ISTEXT(ScheduleCompile!B102),IF(OR(ISNUMBER(FIND("5F",ScheduleCompile!B102)),ISNUMBER(FIND("0F",ScheduleCompile!B102)),ISNUMBER(FIND("8F",ScheduleCompile!B102)),ISNUMBER(FIND("1F",ScheduleCompile!B102)),ISNUMBER(FIND("2F",ScheduleCompile!B102)),ISNUMBER(FIND("3F",ScheduleCompile!B102)),ISNUMBER(FIND("6F",ScheduleCompile!B102)),ISNUMBER(FIND("7F",ScheduleCompile!B102)),ISNUMBER(FIND("9F",ScheduleCompile!B102)),ISNUMBER(FIND("4F",ScheduleCompile!B102))),VALUE(LEFT(ScheduleCompile!B102,FIND("F",ScheduleCompile!B102)-1)),ScheduleCompile!B102)))))),"",IF(ScheduleCompile!B102="Off",0,IF(ScheduleCompile!B102="On",1,IF(ISNUMBER(ScheduleCompile!B102),ScheduleCompile!B102/1,IF(ISTEXT(ScheduleCompile!B102),IF(OR(ISNUMBER(FIND("5F",ScheduleCompile!B102)),ISNUMBER(FIND("0F",ScheduleCompile!B102)),ISNUMBER(FIND("8F",ScheduleCompile!B102)),ISNUMBER(FIND("1F",ScheduleCompile!B102)),ISNUMBER(FIND("2F",ScheduleCompile!B102)),ISNUMBER(FIND("3F",ScheduleCompile!B102)),ISNUMBER(FIND("6F",ScheduleCompile!B102)),ISNUMBER(FIND("7F",ScheduleCompile!B102)),ISNUMBER(FIND("9F",ScheduleCompile!B102)),ISNUMBER(FIND("4F",ScheduleCompile!B102))),VALUE(LEFT(ScheduleCompile!B102,FIND("F",ScheduleCompile!B102)-1)),ScheduleCompile!B102)))))))</f>
        <v>0</v>
      </c>
      <c r="H109" s="1">
        <f>IF(AND(ISERROR(IF(ScheduleCompile!C102="Off",0,IF(ScheduleCompile!C102="On",1,IF(ISNUMBER(ScheduleCompile!C102),ScheduleCompile!C102/1,IF(ISTEXT(ScheduleCompile!C102),IF(OR(ISNUMBER(FIND("5F",ScheduleCompile!C102)),ISNUMBER(FIND("0F",ScheduleCompile!C102)),ISNUMBER(FIND("8F",ScheduleCompile!C102)),ISNUMBER(FIND("1F",ScheduleCompile!C102)),ISNUMBER(FIND("2F",ScheduleCompile!C102)),ISNUMBER(FIND("3F",ScheduleCompile!C102)),ISNUMBER(FIND("6F",ScheduleCompile!C102)),ISNUMBER(FIND("7F",ScheduleCompile!C102)),ISNUMBER(FIND("9F",ScheduleCompile!C102)),ISNUMBER(FIND("4F",ScheduleCompile!C102))),VALUE(LEFT(ScheduleCompile!C102,FIND("F",ScheduleCompile!C102)-1)),ScheduleCompile!C102)))))),ISTEXT(ScheduleCompile!#REF!)),"ENDTABLE",IF(ISERROR(IF(ScheduleCompile!C102="Off",0,IF(ScheduleCompile!C102="On",1,IF(ISNUMBER(ScheduleCompile!C102),ScheduleCompile!C102/1,IF(ISTEXT(ScheduleCompile!C102),IF(OR(ISNUMBER(FIND("5F",ScheduleCompile!C102)),ISNUMBER(FIND("0F",ScheduleCompile!C102)),ISNUMBER(FIND("8F",ScheduleCompile!C102)),ISNUMBER(FIND("1F",ScheduleCompile!C102)),ISNUMBER(FIND("2F",ScheduleCompile!C102)),ISNUMBER(FIND("3F",ScheduleCompile!C102)),ISNUMBER(FIND("6F",ScheduleCompile!C102)),ISNUMBER(FIND("7F",ScheduleCompile!C102)),ISNUMBER(FIND("9F",ScheduleCompile!C102)),ISNUMBER(FIND("4F",ScheduleCompile!C102))),VALUE(LEFT(ScheduleCompile!C102,FIND("F",ScheduleCompile!C102)-1)),ScheduleCompile!C102)))))),"",IF(ScheduleCompile!C102="Off",0,IF(ScheduleCompile!C102="On",1,IF(ISNUMBER(ScheduleCompile!C102),ScheduleCompile!C102/1,IF(ISTEXT(ScheduleCompile!C102),IF(OR(ISNUMBER(FIND("5F",ScheduleCompile!C102)),ISNUMBER(FIND("0F",ScheduleCompile!C102)),ISNUMBER(FIND("8F",ScheduleCompile!C102)),ISNUMBER(FIND("1F",ScheduleCompile!C102)),ISNUMBER(FIND("2F",ScheduleCompile!C102)),ISNUMBER(FIND("3F",ScheduleCompile!C102)),ISNUMBER(FIND("6F",ScheduleCompile!C102)),ISNUMBER(FIND("7F",ScheduleCompile!C102)),ISNUMBER(FIND("9F",ScheduleCompile!C102)),ISNUMBER(FIND("4F",ScheduleCompile!C102))),VALUE(LEFT(ScheduleCompile!C102,FIND("F",ScheduleCompile!C102)-1)),ScheduleCompile!C102)))))))</f>
        <v>0</v>
      </c>
      <c r="I109" s="1">
        <f>IF(AND(ISERROR(IF(ScheduleCompile!D102="Off",0,IF(ScheduleCompile!D102="On",1,IF(ISNUMBER(ScheduleCompile!D102),ScheduleCompile!D102/1,IF(ISTEXT(ScheduleCompile!D102),IF(OR(ISNUMBER(FIND("5F",ScheduleCompile!D102)),ISNUMBER(FIND("0F",ScheduleCompile!D102)),ISNUMBER(FIND("8F",ScheduleCompile!D102)),ISNUMBER(FIND("1F",ScheduleCompile!D102)),ISNUMBER(FIND("2F",ScheduleCompile!D102)),ISNUMBER(FIND("3F",ScheduleCompile!D102)),ISNUMBER(FIND("6F",ScheduleCompile!D102)),ISNUMBER(FIND("7F",ScheduleCompile!D102)),ISNUMBER(FIND("9F",ScheduleCompile!D102)),ISNUMBER(FIND("4F",ScheduleCompile!D102))),VALUE(LEFT(ScheduleCompile!D102,FIND("F",ScheduleCompile!D102)-1)),ScheduleCompile!D102)))))),ISTEXT(ScheduleCompile!#REF!)),"ENDTABLE",IF(ISERROR(IF(ScheduleCompile!D102="Off",0,IF(ScheduleCompile!D102="On",1,IF(ISNUMBER(ScheduleCompile!D102),ScheduleCompile!D102/1,IF(ISTEXT(ScheduleCompile!D102),IF(OR(ISNUMBER(FIND("5F",ScheduleCompile!D102)),ISNUMBER(FIND("0F",ScheduleCompile!D102)),ISNUMBER(FIND("8F",ScheduleCompile!D102)),ISNUMBER(FIND("1F",ScheduleCompile!D102)),ISNUMBER(FIND("2F",ScheduleCompile!D102)),ISNUMBER(FIND("3F",ScheduleCompile!D102)),ISNUMBER(FIND("6F",ScheduleCompile!D102)),ISNUMBER(FIND("7F",ScheduleCompile!D102)),ISNUMBER(FIND("9F",ScheduleCompile!D102)),ISNUMBER(FIND("4F",ScheduleCompile!D102))),VALUE(LEFT(ScheduleCompile!D102,FIND("F",ScheduleCompile!D102)-1)),ScheduleCompile!D102)))))),"",IF(ScheduleCompile!D102="Off",0,IF(ScheduleCompile!D102="On",1,IF(ISNUMBER(ScheduleCompile!D102),ScheduleCompile!D102/1,IF(ISTEXT(ScheduleCompile!D102),IF(OR(ISNUMBER(FIND("5F",ScheduleCompile!D102)),ISNUMBER(FIND("0F",ScheduleCompile!D102)),ISNUMBER(FIND("8F",ScheduleCompile!D102)),ISNUMBER(FIND("1F",ScheduleCompile!D102)),ISNUMBER(FIND("2F",ScheduleCompile!D102)),ISNUMBER(FIND("3F",ScheduleCompile!D102)),ISNUMBER(FIND("6F",ScheduleCompile!D102)),ISNUMBER(FIND("7F",ScheduleCompile!D102)),ISNUMBER(FIND("9F",ScheduleCompile!D102)),ISNUMBER(FIND("4F",ScheduleCompile!D102))),VALUE(LEFT(ScheduleCompile!D102,FIND("F",ScheduleCompile!D102)-1)),ScheduleCompile!D102)))))))</f>
        <v>0</v>
      </c>
      <c r="J109" s="1">
        <f>IF(AND(ISERROR(IF(ScheduleCompile!E102="Off",0,IF(ScheduleCompile!E102="On",1,IF(ISNUMBER(ScheduleCompile!E102),ScheduleCompile!E102/1,IF(ISTEXT(ScheduleCompile!E102),IF(OR(ISNUMBER(FIND("5F",ScheduleCompile!E102)),ISNUMBER(FIND("0F",ScheduleCompile!E102)),ISNUMBER(FIND("8F",ScheduleCompile!E102)),ISNUMBER(FIND("1F",ScheduleCompile!E102)),ISNUMBER(FIND("2F",ScheduleCompile!E102)),ISNUMBER(FIND("3F",ScheduleCompile!E102)),ISNUMBER(FIND("6F",ScheduleCompile!E102)),ISNUMBER(FIND("7F",ScheduleCompile!E102)),ISNUMBER(FIND("9F",ScheduleCompile!E102)),ISNUMBER(FIND("4F",ScheduleCompile!E102))),VALUE(LEFT(ScheduleCompile!E102,FIND("F",ScheduleCompile!E102)-1)),ScheduleCompile!E102)))))),ISTEXT(ScheduleCompile!#REF!)),"ENDTABLE",IF(ISERROR(IF(ScheduleCompile!E102="Off",0,IF(ScheduleCompile!E102="On",1,IF(ISNUMBER(ScheduleCompile!E102),ScheduleCompile!E102/1,IF(ISTEXT(ScheduleCompile!E102),IF(OR(ISNUMBER(FIND("5F",ScheduleCompile!E102)),ISNUMBER(FIND("0F",ScheduleCompile!E102)),ISNUMBER(FIND("8F",ScheduleCompile!E102)),ISNUMBER(FIND("1F",ScheduleCompile!E102)),ISNUMBER(FIND("2F",ScheduleCompile!E102)),ISNUMBER(FIND("3F",ScheduleCompile!E102)),ISNUMBER(FIND("6F",ScheduleCompile!E102)),ISNUMBER(FIND("7F",ScheduleCompile!E102)),ISNUMBER(FIND("9F",ScheduleCompile!E102)),ISNUMBER(FIND("4F",ScheduleCompile!E102))),VALUE(LEFT(ScheduleCompile!E102,FIND("F",ScheduleCompile!E102)-1)),ScheduleCompile!E102)))))),"",IF(ScheduleCompile!E102="Off",0,IF(ScheduleCompile!E102="On",1,IF(ISNUMBER(ScheduleCompile!E102),ScheduleCompile!E102/1,IF(ISTEXT(ScheduleCompile!E102),IF(OR(ISNUMBER(FIND("5F",ScheduleCompile!E102)),ISNUMBER(FIND("0F",ScheduleCompile!E102)),ISNUMBER(FIND("8F",ScheduleCompile!E102)),ISNUMBER(FIND("1F",ScheduleCompile!E102)),ISNUMBER(FIND("2F",ScheduleCompile!E102)),ISNUMBER(FIND("3F",ScheduleCompile!E102)),ISNUMBER(FIND("6F",ScheduleCompile!E102)),ISNUMBER(FIND("7F",ScheduleCompile!E102)),ISNUMBER(FIND("9F",ScheduleCompile!E102)),ISNUMBER(FIND("4F",ScheduleCompile!E102))),VALUE(LEFT(ScheduleCompile!E102,FIND("F",ScheduleCompile!E102)-1)),ScheduleCompile!E102)))))))</f>
        <v>0</v>
      </c>
      <c r="K109" s="1">
        <f>IF(AND(ISERROR(IF(ScheduleCompile!F102="Off",0,IF(ScheduleCompile!F102="On",1,IF(ISNUMBER(ScheduleCompile!F102),ScheduleCompile!F102/1,IF(ISTEXT(ScheduleCompile!F102),IF(OR(ISNUMBER(FIND("5F",ScheduleCompile!F102)),ISNUMBER(FIND("0F",ScheduleCompile!F102)),ISNUMBER(FIND("8F",ScheduleCompile!F102)),ISNUMBER(FIND("1F",ScheduleCompile!F102)),ISNUMBER(FIND("2F",ScheduleCompile!F102)),ISNUMBER(FIND("3F",ScheduleCompile!F102)),ISNUMBER(FIND("6F",ScheduleCompile!F102)),ISNUMBER(FIND("7F",ScheduleCompile!F102)),ISNUMBER(FIND("9F",ScheduleCompile!F102)),ISNUMBER(FIND("4F",ScheduleCompile!F102))),VALUE(LEFT(ScheduleCompile!F102,FIND("F",ScheduleCompile!F102)-1)),ScheduleCompile!F102)))))),ISTEXT(ScheduleCompile!#REF!)),"ENDTABLE",IF(ISERROR(IF(ScheduleCompile!F102="Off",0,IF(ScheduleCompile!F102="On",1,IF(ISNUMBER(ScheduleCompile!F102),ScheduleCompile!F102/1,IF(ISTEXT(ScheduleCompile!F102),IF(OR(ISNUMBER(FIND("5F",ScheduleCompile!F102)),ISNUMBER(FIND("0F",ScheduleCompile!F102)),ISNUMBER(FIND("8F",ScheduleCompile!F102)),ISNUMBER(FIND("1F",ScheduleCompile!F102)),ISNUMBER(FIND("2F",ScheduleCompile!F102)),ISNUMBER(FIND("3F",ScheduleCompile!F102)),ISNUMBER(FIND("6F",ScheduleCompile!F102)),ISNUMBER(FIND("7F",ScheduleCompile!F102)),ISNUMBER(FIND("9F",ScheduleCompile!F102)),ISNUMBER(FIND("4F",ScheduleCompile!F102))),VALUE(LEFT(ScheduleCompile!F102,FIND("F",ScheduleCompile!F102)-1)),ScheduleCompile!F102)))))),"",IF(ScheduleCompile!F102="Off",0,IF(ScheduleCompile!F102="On",1,IF(ISNUMBER(ScheduleCompile!F102),ScheduleCompile!F102/1,IF(ISTEXT(ScheduleCompile!F102),IF(OR(ISNUMBER(FIND("5F",ScheduleCompile!F102)),ISNUMBER(FIND("0F",ScheduleCompile!F102)),ISNUMBER(FIND("8F",ScheduleCompile!F102)),ISNUMBER(FIND("1F",ScheduleCompile!F102)),ISNUMBER(FIND("2F",ScheduleCompile!F102)),ISNUMBER(FIND("3F",ScheduleCompile!F102)),ISNUMBER(FIND("6F",ScheduleCompile!F102)),ISNUMBER(FIND("7F",ScheduleCompile!F102)),ISNUMBER(FIND("9F",ScheduleCompile!F102)),ISNUMBER(FIND("4F",ScheduleCompile!F102))),VALUE(LEFT(ScheduleCompile!F102,FIND("F",ScheduleCompile!F102)-1)),ScheduleCompile!F102)))))))</f>
        <v>0</v>
      </c>
      <c r="L109" s="1">
        <f>IF(AND(ISERROR(IF(ScheduleCompile!G102="Off",0,IF(ScheduleCompile!G102="On",1,IF(ISNUMBER(ScheduleCompile!G102),ScheduleCompile!G102/1,IF(ISTEXT(ScheduleCompile!G102),IF(OR(ISNUMBER(FIND("5F",ScheduleCompile!G102)),ISNUMBER(FIND("0F",ScheduleCompile!G102)),ISNUMBER(FIND("8F",ScheduleCompile!G102)),ISNUMBER(FIND("1F",ScheduleCompile!G102)),ISNUMBER(FIND("2F",ScheduleCompile!G102)),ISNUMBER(FIND("3F",ScheduleCompile!G102)),ISNUMBER(FIND("6F",ScheduleCompile!G102)),ISNUMBER(FIND("7F",ScheduleCompile!G102)),ISNUMBER(FIND("9F",ScheduleCompile!G102)),ISNUMBER(FIND("4F",ScheduleCompile!G102))),VALUE(LEFT(ScheduleCompile!G102,FIND("F",ScheduleCompile!G102)-1)),ScheduleCompile!G102)))))),ISTEXT(ScheduleCompile!#REF!)),"ENDTABLE",IF(ISERROR(IF(ScheduleCompile!G102="Off",0,IF(ScheduleCompile!G102="On",1,IF(ISNUMBER(ScheduleCompile!G102),ScheduleCompile!G102/1,IF(ISTEXT(ScheduleCompile!G102),IF(OR(ISNUMBER(FIND("5F",ScheduleCompile!G102)),ISNUMBER(FIND("0F",ScheduleCompile!G102)),ISNUMBER(FIND("8F",ScheduleCompile!G102)),ISNUMBER(FIND("1F",ScheduleCompile!G102)),ISNUMBER(FIND("2F",ScheduleCompile!G102)),ISNUMBER(FIND("3F",ScheduleCompile!G102)),ISNUMBER(FIND("6F",ScheduleCompile!G102)),ISNUMBER(FIND("7F",ScheduleCompile!G102)),ISNUMBER(FIND("9F",ScheduleCompile!G102)),ISNUMBER(FIND("4F",ScheduleCompile!G102))),VALUE(LEFT(ScheduleCompile!G102,FIND("F",ScheduleCompile!G102)-1)),ScheduleCompile!G102)))))),"",IF(ScheduleCompile!G102="Off",0,IF(ScheduleCompile!G102="On",1,IF(ISNUMBER(ScheduleCompile!G102),ScheduleCompile!G102/1,IF(ISTEXT(ScheduleCompile!G102),IF(OR(ISNUMBER(FIND("5F",ScheduleCompile!G102)),ISNUMBER(FIND("0F",ScheduleCompile!G102)),ISNUMBER(FIND("8F",ScheduleCompile!G102)),ISNUMBER(FIND("1F",ScheduleCompile!G102)),ISNUMBER(FIND("2F",ScheduleCompile!G102)),ISNUMBER(FIND("3F",ScheduleCompile!G102)),ISNUMBER(FIND("6F",ScheduleCompile!G102)),ISNUMBER(FIND("7F",ScheduleCompile!G102)),ISNUMBER(FIND("9F",ScheduleCompile!G102)),ISNUMBER(FIND("4F",ScheduleCompile!G102))),VALUE(LEFT(ScheduleCompile!G102,FIND("F",ScheduleCompile!G102)-1)),ScheduleCompile!G102)))))))</f>
        <v>0</v>
      </c>
      <c r="M109" s="1">
        <f>IF(AND(ISERROR(IF(ScheduleCompile!H102="Off",0,IF(ScheduleCompile!H102="On",1,IF(ISNUMBER(ScheduleCompile!H102),ScheduleCompile!H102/1,IF(ISTEXT(ScheduleCompile!H102),IF(OR(ISNUMBER(FIND("5F",ScheduleCompile!H102)),ISNUMBER(FIND("0F",ScheduleCompile!H102)),ISNUMBER(FIND("8F",ScheduleCompile!H102)),ISNUMBER(FIND("1F",ScheduleCompile!H102)),ISNUMBER(FIND("2F",ScheduleCompile!H102)),ISNUMBER(FIND("3F",ScheduleCompile!H102)),ISNUMBER(FIND("6F",ScheduleCompile!H102)),ISNUMBER(FIND("7F",ScheduleCompile!H102)),ISNUMBER(FIND("9F",ScheduleCompile!H102)),ISNUMBER(FIND("4F",ScheduleCompile!H102))),VALUE(LEFT(ScheduleCompile!H102,FIND("F",ScheduleCompile!H102)-1)),ScheduleCompile!H102)))))),ISTEXT(ScheduleCompile!#REF!)),"ENDTABLE",IF(ISERROR(IF(ScheduleCompile!H102="Off",0,IF(ScheduleCompile!H102="On",1,IF(ISNUMBER(ScheduleCompile!H102),ScheduleCompile!H102/1,IF(ISTEXT(ScheduleCompile!H102),IF(OR(ISNUMBER(FIND("5F",ScheduleCompile!H102)),ISNUMBER(FIND("0F",ScheduleCompile!H102)),ISNUMBER(FIND("8F",ScheduleCompile!H102)),ISNUMBER(FIND("1F",ScheduleCompile!H102)),ISNUMBER(FIND("2F",ScheduleCompile!H102)),ISNUMBER(FIND("3F",ScheduleCompile!H102)),ISNUMBER(FIND("6F",ScheduleCompile!H102)),ISNUMBER(FIND("7F",ScheduleCompile!H102)),ISNUMBER(FIND("9F",ScheduleCompile!H102)),ISNUMBER(FIND("4F",ScheduleCompile!H102))),VALUE(LEFT(ScheduleCompile!H102,FIND("F",ScheduleCompile!H102)-1)),ScheduleCompile!H102)))))),"",IF(ScheduleCompile!H102="Off",0,IF(ScheduleCompile!H102="On",1,IF(ISNUMBER(ScheduleCompile!H102),ScheduleCompile!H102/1,IF(ISTEXT(ScheduleCompile!H102),IF(OR(ISNUMBER(FIND("5F",ScheduleCompile!H102)),ISNUMBER(FIND("0F",ScheduleCompile!H102)),ISNUMBER(FIND("8F",ScheduleCompile!H102)),ISNUMBER(FIND("1F",ScheduleCompile!H102)),ISNUMBER(FIND("2F",ScheduleCompile!H102)),ISNUMBER(FIND("3F",ScheduleCompile!H102)),ISNUMBER(FIND("6F",ScheduleCompile!H102)),ISNUMBER(FIND("7F",ScheduleCompile!H102)),ISNUMBER(FIND("9F",ScheduleCompile!H102)),ISNUMBER(FIND("4F",ScheduleCompile!H102))),VALUE(LEFT(ScheduleCompile!H102,FIND("F",ScheduleCompile!H102)-1)),ScheduleCompile!H102)))))))</f>
        <v>0</v>
      </c>
      <c r="N109" s="1">
        <f>IF(AND(ISERROR(IF(ScheduleCompile!I102="Off",0,IF(ScheduleCompile!I102="On",1,IF(ISNUMBER(ScheduleCompile!I102),ScheduleCompile!I102/1,IF(ISTEXT(ScheduleCompile!I102),IF(OR(ISNUMBER(FIND("5F",ScheduleCompile!I102)),ISNUMBER(FIND("0F",ScheduleCompile!I102)),ISNUMBER(FIND("8F",ScheduleCompile!I102)),ISNUMBER(FIND("1F",ScheduleCompile!I102)),ISNUMBER(FIND("2F",ScheduleCompile!I102)),ISNUMBER(FIND("3F",ScheduleCompile!I102)),ISNUMBER(FIND("6F",ScheduleCompile!I102)),ISNUMBER(FIND("7F",ScheduleCompile!I102)),ISNUMBER(FIND("9F",ScheduleCompile!I102)),ISNUMBER(FIND("4F",ScheduleCompile!I102))),VALUE(LEFT(ScheduleCompile!I102,FIND("F",ScheduleCompile!I102)-1)),ScheduleCompile!I102)))))),ISTEXT(ScheduleCompile!#REF!)),"ENDTABLE",IF(ISERROR(IF(ScheduleCompile!I102="Off",0,IF(ScheduleCompile!I102="On",1,IF(ISNUMBER(ScheduleCompile!I102),ScheduleCompile!I102/1,IF(ISTEXT(ScheduleCompile!I102),IF(OR(ISNUMBER(FIND("5F",ScheduleCompile!I102)),ISNUMBER(FIND("0F",ScheduleCompile!I102)),ISNUMBER(FIND("8F",ScheduleCompile!I102)),ISNUMBER(FIND("1F",ScheduleCompile!I102)),ISNUMBER(FIND("2F",ScheduleCompile!I102)),ISNUMBER(FIND("3F",ScheduleCompile!I102)),ISNUMBER(FIND("6F",ScheduleCompile!I102)),ISNUMBER(FIND("7F",ScheduleCompile!I102)),ISNUMBER(FIND("9F",ScheduleCompile!I102)),ISNUMBER(FIND("4F",ScheduleCompile!I102))),VALUE(LEFT(ScheduleCompile!I102,FIND("F",ScheduleCompile!I102)-1)),ScheduleCompile!I102)))))),"",IF(ScheduleCompile!I102="Off",0,IF(ScheduleCompile!I102="On",1,IF(ISNUMBER(ScheduleCompile!I102),ScheduleCompile!I102/1,IF(ISTEXT(ScheduleCompile!I102),IF(OR(ISNUMBER(FIND("5F",ScheduleCompile!I102)),ISNUMBER(FIND("0F",ScheduleCompile!I102)),ISNUMBER(FIND("8F",ScheduleCompile!I102)),ISNUMBER(FIND("1F",ScheduleCompile!I102)),ISNUMBER(FIND("2F",ScheduleCompile!I102)),ISNUMBER(FIND("3F",ScheduleCompile!I102)),ISNUMBER(FIND("6F",ScheduleCompile!I102)),ISNUMBER(FIND("7F",ScheduleCompile!I102)),ISNUMBER(FIND("9F",ScheduleCompile!I102)),ISNUMBER(FIND("4F",ScheduleCompile!I102))),VALUE(LEFT(ScheduleCompile!I102,FIND("F",ScheduleCompile!I102)-1)),ScheduleCompile!I102)))))))</f>
        <v>0.3</v>
      </c>
      <c r="O109" s="1">
        <f>IF(AND(ISERROR(IF(ScheduleCompile!J102="Off",0,IF(ScheduleCompile!J102="On",1,IF(ISNUMBER(ScheduleCompile!J102),ScheduleCompile!J102/1,IF(ISTEXT(ScheduleCompile!J102),IF(OR(ISNUMBER(FIND("5F",ScheduleCompile!J102)),ISNUMBER(FIND("0F",ScheduleCompile!J102)),ISNUMBER(FIND("8F",ScheduleCompile!J102)),ISNUMBER(FIND("1F",ScheduleCompile!J102)),ISNUMBER(FIND("2F",ScheduleCompile!J102)),ISNUMBER(FIND("3F",ScheduleCompile!J102)),ISNUMBER(FIND("6F",ScheduleCompile!J102)),ISNUMBER(FIND("7F",ScheduleCompile!J102)),ISNUMBER(FIND("9F",ScheduleCompile!J102)),ISNUMBER(FIND("4F",ScheduleCompile!J102))),VALUE(LEFT(ScheduleCompile!J102,FIND("F",ScheduleCompile!J102)-1)),ScheduleCompile!J102)))))),ISTEXT(ScheduleCompile!#REF!)),"ENDTABLE",IF(ISERROR(IF(ScheduleCompile!J102="Off",0,IF(ScheduleCompile!J102="On",1,IF(ISNUMBER(ScheduleCompile!J102),ScheduleCompile!J102/1,IF(ISTEXT(ScheduleCompile!J102),IF(OR(ISNUMBER(FIND("5F",ScheduleCompile!J102)),ISNUMBER(FIND("0F",ScheduleCompile!J102)),ISNUMBER(FIND("8F",ScheduleCompile!J102)),ISNUMBER(FIND("1F",ScheduleCompile!J102)),ISNUMBER(FIND("2F",ScheduleCompile!J102)),ISNUMBER(FIND("3F",ScheduleCompile!J102)),ISNUMBER(FIND("6F",ScheduleCompile!J102)),ISNUMBER(FIND("7F",ScheduleCompile!J102)),ISNUMBER(FIND("9F",ScheduleCompile!J102)),ISNUMBER(FIND("4F",ScheduleCompile!J102))),VALUE(LEFT(ScheduleCompile!J102,FIND("F",ScheduleCompile!J102)-1)),ScheduleCompile!J102)))))),"",IF(ScheduleCompile!J102="Off",0,IF(ScheduleCompile!J102="On",1,IF(ISNUMBER(ScheduleCompile!J102),ScheduleCompile!J102/1,IF(ISTEXT(ScheduleCompile!J102),IF(OR(ISNUMBER(FIND("5F",ScheduleCompile!J102)),ISNUMBER(FIND("0F",ScheduleCompile!J102)),ISNUMBER(FIND("8F",ScheduleCompile!J102)),ISNUMBER(FIND("1F",ScheduleCompile!J102)),ISNUMBER(FIND("2F",ScheduleCompile!J102)),ISNUMBER(FIND("3F",ScheduleCompile!J102)),ISNUMBER(FIND("6F",ScheduleCompile!J102)),ISNUMBER(FIND("7F",ScheduleCompile!J102)),ISNUMBER(FIND("9F",ScheduleCompile!J102)),ISNUMBER(FIND("4F",ScheduleCompile!J102))),VALUE(LEFT(ScheduleCompile!J102,FIND("F",ScheduleCompile!J102)-1)),ScheduleCompile!J102)))))))</f>
        <v>0.5</v>
      </c>
      <c r="P109" s="1">
        <f>IF(AND(ISERROR(IF(ScheduleCompile!K102="Off",0,IF(ScheduleCompile!K102="On",1,IF(ISNUMBER(ScheduleCompile!K102),ScheduleCompile!K102/1,IF(ISTEXT(ScheduleCompile!K102),IF(OR(ISNUMBER(FIND("5F",ScheduleCompile!K102)),ISNUMBER(FIND("0F",ScheduleCompile!K102)),ISNUMBER(FIND("8F",ScheduleCompile!K102)),ISNUMBER(FIND("1F",ScheduleCompile!K102)),ISNUMBER(FIND("2F",ScheduleCompile!K102)),ISNUMBER(FIND("3F",ScheduleCompile!K102)),ISNUMBER(FIND("6F",ScheduleCompile!K102)),ISNUMBER(FIND("7F",ScheduleCompile!K102)),ISNUMBER(FIND("9F",ScheduleCompile!K102)),ISNUMBER(FIND("4F",ScheduleCompile!K102))),VALUE(LEFT(ScheduleCompile!K102,FIND("F",ScheduleCompile!K102)-1)),ScheduleCompile!K102)))))),ISTEXT(ScheduleCompile!#REF!)),"ENDTABLE",IF(ISERROR(IF(ScheduleCompile!K102="Off",0,IF(ScheduleCompile!K102="On",1,IF(ISNUMBER(ScheduleCompile!K102),ScheduleCompile!K102/1,IF(ISTEXT(ScheduleCompile!K102),IF(OR(ISNUMBER(FIND("5F",ScheduleCompile!K102)),ISNUMBER(FIND("0F",ScheduleCompile!K102)),ISNUMBER(FIND("8F",ScheduleCompile!K102)),ISNUMBER(FIND("1F",ScheduleCompile!K102)),ISNUMBER(FIND("2F",ScheduleCompile!K102)),ISNUMBER(FIND("3F",ScheduleCompile!K102)),ISNUMBER(FIND("6F",ScheduleCompile!K102)),ISNUMBER(FIND("7F",ScheduleCompile!K102)),ISNUMBER(FIND("9F",ScheduleCompile!K102)),ISNUMBER(FIND("4F",ScheduleCompile!K102))),VALUE(LEFT(ScheduleCompile!K102,FIND("F",ScheduleCompile!K102)-1)),ScheduleCompile!K102)))))),"",IF(ScheduleCompile!K102="Off",0,IF(ScheduleCompile!K102="On",1,IF(ISNUMBER(ScheduleCompile!K102),ScheduleCompile!K102/1,IF(ISTEXT(ScheduleCompile!K102),IF(OR(ISNUMBER(FIND("5F",ScheduleCompile!K102)),ISNUMBER(FIND("0F",ScheduleCompile!K102)),ISNUMBER(FIND("8F",ScheduleCompile!K102)),ISNUMBER(FIND("1F",ScheduleCompile!K102)),ISNUMBER(FIND("2F",ScheduleCompile!K102)),ISNUMBER(FIND("3F",ScheduleCompile!K102)),ISNUMBER(FIND("6F",ScheduleCompile!K102)),ISNUMBER(FIND("7F",ScheduleCompile!K102)),ISNUMBER(FIND("9F",ScheduleCompile!K102)),ISNUMBER(FIND("4F",ScheduleCompile!K102))),VALUE(LEFT(ScheduleCompile!K102,FIND("F",ScheduleCompile!K102)-1)),ScheduleCompile!K102)))))))</f>
        <v>0.5</v>
      </c>
      <c r="Q109" s="1">
        <f>IF(AND(ISERROR(IF(ScheduleCompile!L102="Off",0,IF(ScheduleCompile!L102="On",1,IF(ISNUMBER(ScheduleCompile!L102),ScheduleCompile!L102/1,IF(ISTEXT(ScheduleCompile!L102),IF(OR(ISNUMBER(FIND("5F",ScheduleCompile!L102)),ISNUMBER(FIND("0F",ScheduleCompile!L102)),ISNUMBER(FIND("8F",ScheduleCompile!L102)),ISNUMBER(FIND("1F",ScheduleCompile!L102)),ISNUMBER(FIND("2F",ScheduleCompile!L102)),ISNUMBER(FIND("3F",ScheduleCompile!L102)),ISNUMBER(FIND("6F",ScheduleCompile!L102)),ISNUMBER(FIND("7F",ScheduleCompile!L102)),ISNUMBER(FIND("9F",ScheduleCompile!L102)),ISNUMBER(FIND("4F",ScheduleCompile!L102))),VALUE(LEFT(ScheduleCompile!L102,FIND("F",ScheduleCompile!L102)-1)),ScheduleCompile!L102)))))),ISTEXT(ScheduleCompile!#REF!)),"ENDTABLE",IF(ISERROR(IF(ScheduleCompile!L102="Off",0,IF(ScheduleCompile!L102="On",1,IF(ISNUMBER(ScheduleCompile!L102),ScheduleCompile!L102/1,IF(ISTEXT(ScheduleCompile!L102),IF(OR(ISNUMBER(FIND("5F",ScheduleCompile!L102)),ISNUMBER(FIND("0F",ScheduleCompile!L102)),ISNUMBER(FIND("8F",ScheduleCompile!L102)),ISNUMBER(FIND("1F",ScheduleCompile!L102)),ISNUMBER(FIND("2F",ScheduleCompile!L102)),ISNUMBER(FIND("3F",ScheduleCompile!L102)),ISNUMBER(FIND("6F",ScheduleCompile!L102)),ISNUMBER(FIND("7F",ScheduleCompile!L102)),ISNUMBER(FIND("9F",ScheduleCompile!L102)),ISNUMBER(FIND("4F",ScheduleCompile!L102))),VALUE(LEFT(ScheduleCompile!L102,FIND("F",ScheduleCompile!L102)-1)),ScheduleCompile!L102)))))),"",IF(ScheduleCompile!L102="Off",0,IF(ScheduleCompile!L102="On",1,IF(ISNUMBER(ScheduleCompile!L102),ScheduleCompile!L102/1,IF(ISTEXT(ScheduleCompile!L102),IF(OR(ISNUMBER(FIND("5F",ScheduleCompile!L102)),ISNUMBER(FIND("0F",ScheduleCompile!L102)),ISNUMBER(FIND("8F",ScheduleCompile!L102)),ISNUMBER(FIND("1F",ScheduleCompile!L102)),ISNUMBER(FIND("2F",ScheduleCompile!L102)),ISNUMBER(FIND("3F",ScheduleCompile!L102)),ISNUMBER(FIND("6F",ScheduleCompile!L102)),ISNUMBER(FIND("7F",ScheduleCompile!L102)),ISNUMBER(FIND("9F",ScheduleCompile!L102)),ISNUMBER(FIND("4F",ScheduleCompile!L102))),VALUE(LEFT(ScheduleCompile!L102,FIND("F",ScheduleCompile!L102)-1)),ScheduleCompile!L102)))))))</f>
        <v>0.5</v>
      </c>
      <c r="R109" s="1">
        <f>IF(AND(ISERROR(IF(ScheduleCompile!M102="Off",0,IF(ScheduleCompile!M102="On",1,IF(ISNUMBER(ScheduleCompile!M102),ScheduleCompile!M102/1,IF(ISTEXT(ScheduleCompile!M102),IF(OR(ISNUMBER(FIND("5F",ScheduleCompile!M102)),ISNUMBER(FIND("0F",ScheduleCompile!M102)),ISNUMBER(FIND("8F",ScheduleCompile!M102)),ISNUMBER(FIND("1F",ScheduleCompile!M102)),ISNUMBER(FIND("2F",ScheduleCompile!M102)),ISNUMBER(FIND("3F",ScheduleCompile!M102)),ISNUMBER(FIND("6F",ScheduleCompile!M102)),ISNUMBER(FIND("7F",ScheduleCompile!M102)),ISNUMBER(FIND("9F",ScheduleCompile!M102)),ISNUMBER(FIND("4F",ScheduleCompile!M102))),VALUE(LEFT(ScheduleCompile!M102,FIND("F",ScheduleCompile!M102)-1)),ScheduleCompile!M102)))))),ISTEXT(ScheduleCompile!#REF!)),"ENDTABLE",IF(ISERROR(IF(ScheduleCompile!M102="Off",0,IF(ScheduleCompile!M102="On",1,IF(ISNUMBER(ScheduleCompile!M102),ScheduleCompile!M102/1,IF(ISTEXT(ScheduleCompile!M102),IF(OR(ISNUMBER(FIND("5F",ScheduleCompile!M102)),ISNUMBER(FIND("0F",ScheduleCompile!M102)),ISNUMBER(FIND("8F",ScheduleCompile!M102)),ISNUMBER(FIND("1F",ScheduleCompile!M102)),ISNUMBER(FIND("2F",ScheduleCompile!M102)),ISNUMBER(FIND("3F",ScheduleCompile!M102)),ISNUMBER(FIND("6F",ScheduleCompile!M102)),ISNUMBER(FIND("7F",ScheduleCompile!M102)),ISNUMBER(FIND("9F",ScheduleCompile!M102)),ISNUMBER(FIND("4F",ScheduleCompile!M102))),VALUE(LEFT(ScheduleCompile!M102,FIND("F",ScheduleCompile!M102)-1)),ScheduleCompile!M102)))))),"",IF(ScheduleCompile!M102="Off",0,IF(ScheduleCompile!M102="On",1,IF(ISNUMBER(ScheduleCompile!M102),ScheduleCompile!M102/1,IF(ISTEXT(ScheduleCompile!M102),IF(OR(ISNUMBER(FIND("5F",ScheduleCompile!M102)),ISNUMBER(FIND("0F",ScheduleCompile!M102)),ISNUMBER(FIND("8F",ScheduleCompile!M102)),ISNUMBER(FIND("1F",ScheduleCompile!M102)),ISNUMBER(FIND("2F",ScheduleCompile!M102)),ISNUMBER(FIND("3F",ScheduleCompile!M102)),ISNUMBER(FIND("6F",ScheduleCompile!M102)),ISNUMBER(FIND("7F",ScheduleCompile!M102)),ISNUMBER(FIND("9F",ScheduleCompile!M102)),ISNUMBER(FIND("4F",ScheduleCompile!M102))),VALUE(LEFT(ScheduleCompile!M102,FIND("F",ScheduleCompile!M102)-1)),ScheduleCompile!M102)))))))</f>
        <v>0.5</v>
      </c>
      <c r="S109" s="1">
        <f>IF(AND(ISERROR(IF(ScheduleCompile!N102="Off",0,IF(ScheduleCompile!N102="On",1,IF(ISNUMBER(ScheduleCompile!N102),ScheduleCompile!N102/1,IF(ISTEXT(ScheduleCompile!N102),IF(OR(ISNUMBER(FIND("5F",ScheduleCompile!N102)),ISNUMBER(FIND("0F",ScheduleCompile!N102)),ISNUMBER(FIND("8F",ScheduleCompile!N102)),ISNUMBER(FIND("1F",ScheduleCompile!N102)),ISNUMBER(FIND("2F",ScheduleCompile!N102)),ISNUMBER(FIND("3F",ScheduleCompile!N102)),ISNUMBER(FIND("6F",ScheduleCompile!N102)),ISNUMBER(FIND("7F",ScheduleCompile!N102)),ISNUMBER(FIND("9F",ScheduleCompile!N102)),ISNUMBER(FIND("4F",ScheduleCompile!N102))),VALUE(LEFT(ScheduleCompile!N102,FIND("F",ScheduleCompile!N102)-1)),ScheduleCompile!N102)))))),ISTEXT(ScheduleCompile!#REF!)),"ENDTABLE",IF(ISERROR(IF(ScheduleCompile!N102="Off",0,IF(ScheduleCompile!N102="On",1,IF(ISNUMBER(ScheduleCompile!N102),ScheduleCompile!N102/1,IF(ISTEXT(ScheduleCompile!N102),IF(OR(ISNUMBER(FIND("5F",ScheduleCompile!N102)),ISNUMBER(FIND("0F",ScheduleCompile!N102)),ISNUMBER(FIND("8F",ScheduleCompile!N102)),ISNUMBER(FIND("1F",ScheduleCompile!N102)),ISNUMBER(FIND("2F",ScheduleCompile!N102)),ISNUMBER(FIND("3F",ScheduleCompile!N102)),ISNUMBER(FIND("6F",ScheduleCompile!N102)),ISNUMBER(FIND("7F",ScheduleCompile!N102)),ISNUMBER(FIND("9F",ScheduleCompile!N102)),ISNUMBER(FIND("4F",ScheduleCompile!N102))),VALUE(LEFT(ScheduleCompile!N102,FIND("F",ScheduleCompile!N102)-1)),ScheduleCompile!N102)))))),"",IF(ScheduleCompile!N102="Off",0,IF(ScheduleCompile!N102="On",1,IF(ISNUMBER(ScheduleCompile!N102),ScheduleCompile!N102/1,IF(ISTEXT(ScheduleCompile!N102),IF(OR(ISNUMBER(FIND("5F",ScheduleCompile!N102)),ISNUMBER(FIND("0F",ScheduleCompile!N102)),ISNUMBER(FIND("8F",ScheduleCompile!N102)),ISNUMBER(FIND("1F",ScheduleCompile!N102)),ISNUMBER(FIND("2F",ScheduleCompile!N102)),ISNUMBER(FIND("3F",ScheduleCompile!N102)),ISNUMBER(FIND("6F",ScheduleCompile!N102)),ISNUMBER(FIND("7F",ScheduleCompile!N102)),ISNUMBER(FIND("9F",ScheduleCompile!N102)),ISNUMBER(FIND("4F",ScheduleCompile!N102))),VALUE(LEFT(ScheduleCompile!N102,FIND("F",ScheduleCompile!N102)-1)),ScheduleCompile!N102)))))))</f>
        <v>0.5</v>
      </c>
      <c r="T109" s="1">
        <f>IF(AND(ISERROR(IF(ScheduleCompile!O102="Off",0,IF(ScheduleCompile!O102="On",1,IF(ISNUMBER(ScheduleCompile!O102),ScheduleCompile!O102/1,IF(ISTEXT(ScheduleCompile!O102),IF(OR(ISNUMBER(FIND("5F",ScheduleCompile!O102)),ISNUMBER(FIND("0F",ScheduleCompile!O102)),ISNUMBER(FIND("8F",ScheduleCompile!O102)),ISNUMBER(FIND("1F",ScheduleCompile!O102)),ISNUMBER(FIND("2F",ScheduleCompile!O102)),ISNUMBER(FIND("3F",ScheduleCompile!O102)),ISNUMBER(FIND("6F",ScheduleCompile!O102)),ISNUMBER(FIND("7F",ScheduleCompile!O102)),ISNUMBER(FIND("9F",ScheduleCompile!O102)),ISNUMBER(FIND("4F",ScheduleCompile!O102))),VALUE(LEFT(ScheduleCompile!O102,FIND("F",ScheduleCompile!O102)-1)),ScheduleCompile!O102)))))),ISTEXT(ScheduleCompile!#REF!)),"ENDTABLE",IF(ISERROR(IF(ScheduleCompile!O102="Off",0,IF(ScheduleCompile!O102="On",1,IF(ISNUMBER(ScheduleCompile!O102),ScheduleCompile!O102/1,IF(ISTEXT(ScheduleCompile!O102),IF(OR(ISNUMBER(FIND("5F",ScheduleCompile!O102)),ISNUMBER(FIND("0F",ScheduleCompile!O102)),ISNUMBER(FIND("8F",ScheduleCompile!O102)),ISNUMBER(FIND("1F",ScheduleCompile!O102)),ISNUMBER(FIND("2F",ScheduleCompile!O102)),ISNUMBER(FIND("3F",ScheduleCompile!O102)),ISNUMBER(FIND("6F",ScheduleCompile!O102)),ISNUMBER(FIND("7F",ScheduleCompile!O102)),ISNUMBER(FIND("9F",ScheduleCompile!O102)),ISNUMBER(FIND("4F",ScheduleCompile!O102))),VALUE(LEFT(ScheduleCompile!O102,FIND("F",ScheduleCompile!O102)-1)),ScheduleCompile!O102)))))),"",IF(ScheduleCompile!O102="Off",0,IF(ScheduleCompile!O102="On",1,IF(ISNUMBER(ScheduleCompile!O102),ScheduleCompile!O102/1,IF(ISTEXT(ScheduleCompile!O102),IF(OR(ISNUMBER(FIND("5F",ScheduleCompile!O102)),ISNUMBER(FIND("0F",ScheduleCompile!O102)),ISNUMBER(FIND("8F",ScheduleCompile!O102)),ISNUMBER(FIND("1F",ScheduleCompile!O102)),ISNUMBER(FIND("2F",ScheduleCompile!O102)),ISNUMBER(FIND("3F",ScheduleCompile!O102)),ISNUMBER(FIND("6F",ScheduleCompile!O102)),ISNUMBER(FIND("7F",ScheduleCompile!O102)),ISNUMBER(FIND("9F",ScheduleCompile!O102)),ISNUMBER(FIND("4F",ScheduleCompile!O102))),VALUE(LEFT(ScheduleCompile!O102,FIND("F",ScheduleCompile!O102)-1)),ScheduleCompile!O102)))))))</f>
        <v>0.5</v>
      </c>
      <c r="U109" s="1">
        <f>IF(AND(ISERROR(IF(ScheduleCompile!P102="Off",0,IF(ScheduleCompile!P102="On",1,IF(ISNUMBER(ScheduleCompile!P102),ScheduleCompile!P102/1,IF(ISTEXT(ScheduleCompile!P102),IF(OR(ISNUMBER(FIND("5F",ScheduleCompile!P102)),ISNUMBER(FIND("0F",ScheduleCompile!P102)),ISNUMBER(FIND("8F",ScheduleCompile!P102)),ISNUMBER(FIND("1F",ScheduleCompile!P102)),ISNUMBER(FIND("2F",ScheduleCompile!P102)),ISNUMBER(FIND("3F",ScheduleCompile!P102)),ISNUMBER(FIND("6F",ScheduleCompile!P102)),ISNUMBER(FIND("7F",ScheduleCompile!P102)),ISNUMBER(FIND("9F",ScheduleCompile!P102)),ISNUMBER(FIND("4F",ScheduleCompile!P102))),VALUE(LEFT(ScheduleCompile!P102,FIND("F",ScheduleCompile!P102)-1)),ScheduleCompile!P102)))))),ISTEXT(ScheduleCompile!#REF!)),"ENDTABLE",IF(ISERROR(IF(ScheduleCompile!P102="Off",0,IF(ScheduleCompile!P102="On",1,IF(ISNUMBER(ScheduleCompile!P102),ScheduleCompile!P102/1,IF(ISTEXT(ScheduleCompile!P102),IF(OR(ISNUMBER(FIND("5F",ScheduleCompile!P102)),ISNUMBER(FIND("0F",ScheduleCompile!P102)),ISNUMBER(FIND("8F",ScheduleCompile!P102)),ISNUMBER(FIND("1F",ScheduleCompile!P102)),ISNUMBER(FIND("2F",ScheduleCompile!P102)),ISNUMBER(FIND("3F",ScheduleCompile!P102)),ISNUMBER(FIND("6F",ScheduleCompile!P102)),ISNUMBER(FIND("7F",ScheduleCompile!P102)),ISNUMBER(FIND("9F",ScheduleCompile!P102)),ISNUMBER(FIND("4F",ScheduleCompile!P102))),VALUE(LEFT(ScheduleCompile!P102,FIND("F",ScheduleCompile!P102)-1)),ScheduleCompile!P102)))))),"",IF(ScheduleCompile!P102="Off",0,IF(ScheduleCompile!P102="On",1,IF(ISNUMBER(ScheduleCompile!P102),ScheduleCompile!P102/1,IF(ISTEXT(ScheduleCompile!P102),IF(OR(ISNUMBER(FIND("5F",ScheduleCompile!P102)),ISNUMBER(FIND("0F",ScheduleCompile!P102)),ISNUMBER(FIND("8F",ScheduleCompile!P102)),ISNUMBER(FIND("1F",ScheduleCompile!P102)),ISNUMBER(FIND("2F",ScheduleCompile!P102)),ISNUMBER(FIND("3F",ScheduleCompile!P102)),ISNUMBER(FIND("6F",ScheduleCompile!P102)),ISNUMBER(FIND("7F",ScheduleCompile!P102)),ISNUMBER(FIND("9F",ScheduleCompile!P102)),ISNUMBER(FIND("4F",ScheduleCompile!P102))),VALUE(LEFT(ScheduleCompile!P102,FIND("F",ScheduleCompile!P102)-1)),ScheduleCompile!P102)))))))</f>
        <v>0.5</v>
      </c>
      <c r="V109" s="1">
        <f>IF(AND(ISERROR(IF(ScheduleCompile!Q102="Off",0,IF(ScheduleCompile!Q102="On",1,IF(ISNUMBER(ScheduleCompile!Q102),ScheduleCompile!Q102/1,IF(ISTEXT(ScheduleCompile!Q102),IF(OR(ISNUMBER(FIND("5F",ScheduleCompile!Q102)),ISNUMBER(FIND("0F",ScheduleCompile!Q102)),ISNUMBER(FIND("8F",ScheduleCompile!Q102)),ISNUMBER(FIND("1F",ScheduleCompile!Q102)),ISNUMBER(FIND("2F",ScheduleCompile!Q102)),ISNUMBER(FIND("3F",ScheduleCompile!Q102)),ISNUMBER(FIND("6F",ScheduleCompile!Q102)),ISNUMBER(FIND("7F",ScheduleCompile!Q102)),ISNUMBER(FIND("9F",ScheduleCompile!Q102)),ISNUMBER(FIND("4F",ScheduleCompile!Q102))),VALUE(LEFT(ScheduleCompile!Q102,FIND("F",ScheduleCompile!Q102)-1)),ScheduleCompile!Q102)))))),ISTEXT(ScheduleCompile!#REF!)),"ENDTABLE",IF(ISERROR(IF(ScheduleCompile!Q102="Off",0,IF(ScheduleCompile!Q102="On",1,IF(ISNUMBER(ScheduleCompile!Q102),ScheduleCompile!Q102/1,IF(ISTEXT(ScheduleCompile!Q102),IF(OR(ISNUMBER(FIND("5F",ScheduleCompile!Q102)),ISNUMBER(FIND("0F",ScheduleCompile!Q102)),ISNUMBER(FIND("8F",ScheduleCompile!Q102)),ISNUMBER(FIND("1F",ScheduleCompile!Q102)),ISNUMBER(FIND("2F",ScheduleCompile!Q102)),ISNUMBER(FIND("3F",ScheduleCompile!Q102)),ISNUMBER(FIND("6F",ScheduleCompile!Q102)),ISNUMBER(FIND("7F",ScheduleCompile!Q102)),ISNUMBER(FIND("9F",ScheduleCompile!Q102)),ISNUMBER(FIND("4F",ScheduleCompile!Q102))),VALUE(LEFT(ScheduleCompile!Q102,FIND("F",ScheduleCompile!Q102)-1)),ScheduleCompile!Q102)))))),"",IF(ScheduleCompile!Q102="Off",0,IF(ScheduleCompile!Q102="On",1,IF(ISNUMBER(ScheduleCompile!Q102),ScheduleCompile!Q102/1,IF(ISTEXT(ScheduleCompile!Q102),IF(OR(ISNUMBER(FIND("5F",ScheduleCompile!Q102)),ISNUMBER(FIND("0F",ScheduleCompile!Q102)),ISNUMBER(FIND("8F",ScheduleCompile!Q102)),ISNUMBER(FIND("1F",ScheduleCompile!Q102)),ISNUMBER(FIND("2F",ScheduleCompile!Q102)),ISNUMBER(FIND("3F",ScheduleCompile!Q102)),ISNUMBER(FIND("6F",ScheduleCompile!Q102)),ISNUMBER(FIND("7F",ScheduleCompile!Q102)),ISNUMBER(FIND("9F",ScheduleCompile!Q102)),ISNUMBER(FIND("4F",ScheduleCompile!Q102))),VALUE(LEFT(ScheduleCompile!Q102,FIND("F",ScheduleCompile!Q102)-1)),ScheduleCompile!Q102)))))))</f>
        <v>0.5</v>
      </c>
      <c r="W109" s="1">
        <f>IF(AND(ISERROR(IF(ScheduleCompile!R102="Off",0,IF(ScheduleCompile!R102="On",1,IF(ISNUMBER(ScheduleCompile!R102),ScheduleCompile!R102/1,IF(ISTEXT(ScheduleCompile!R102),IF(OR(ISNUMBER(FIND("5F",ScheduleCompile!R102)),ISNUMBER(FIND("0F",ScheduleCompile!R102)),ISNUMBER(FIND("8F",ScheduleCompile!R102)),ISNUMBER(FIND("1F",ScheduleCompile!R102)),ISNUMBER(FIND("2F",ScheduleCompile!R102)),ISNUMBER(FIND("3F",ScheduleCompile!R102)),ISNUMBER(FIND("6F",ScheduleCompile!R102)),ISNUMBER(FIND("7F",ScheduleCompile!R102)),ISNUMBER(FIND("9F",ScheduleCompile!R102)),ISNUMBER(FIND("4F",ScheduleCompile!R102))),VALUE(LEFT(ScheduleCompile!R102,FIND("F",ScheduleCompile!R102)-1)),ScheduleCompile!R102)))))),ISTEXT(ScheduleCompile!#REF!)),"ENDTABLE",IF(ISERROR(IF(ScheduleCompile!R102="Off",0,IF(ScheduleCompile!R102="On",1,IF(ISNUMBER(ScheduleCompile!R102),ScheduleCompile!R102/1,IF(ISTEXT(ScheduleCompile!R102),IF(OR(ISNUMBER(FIND("5F",ScheduleCompile!R102)),ISNUMBER(FIND("0F",ScheduleCompile!R102)),ISNUMBER(FIND("8F",ScheduleCompile!R102)),ISNUMBER(FIND("1F",ScheduleCompile!R102)),ISNUMBER(FIND("2F",ScheduleCompile!R102)),ISNUMBER(FIND("3F",ScheduleCompile!R102)),ISNUMBER(FIND("6F",ScheduleCompile!R102)),ISNUMBER(FIND("7F",ScheduleCompile!R102)),ISNUMBER(FIND("9F",ScheduleCompile!R102)),ISNUMBER(FIND("4F",ScheduleCompile!R102))),VALUE(LEFT(ScheduleCompile!R102,FIND("F",ScheduleCompile!R102)-1)),ScheduleCompile!R102)))))),"",IF(ScheduleCompile!R102="Off",0,IF(ScheduleCompile!R102="On",1,IF(ISNUMBER(ScheduleCompile!R102),ScheduleCompile!R102/1,IF(ISTEXT(ScheduleCompile!R102),IF(OR(ISNUMBER(FIND("5F",ScheduleCompile!R102)),ISNUMBER(FIND("0F",ScheduleCompile!R102)),ISNUMBER(FIND("8F",ScheduleCompile!R102)),ISNUMBER(FIND("1F",ScheduleCompile!R102)),ISNUMBER(FIND("2F",ScheduleCompile!R102)),ISNUMBER(FIND("3F",ScheduleCompile!R102)),ISNUMBER(FIND("6F",ScheduleCompile!R102)),ISNUMBER(FIND("7F",ScheduleCompile!R102)),ISNUMBER(FIND("9F",ScheduleCompile!R102)),ISNUMBER(FIND("4F",ScheduleCompile!R102))),VALUE(LEFT(ScheduleCompile!R102,FIND("F",ScheduleCompile!R102)-1)),ScheduleCompile!R102)))))))</f>
        <v>0.5</v>
      </c>
      <c r="X109" s="1">
        <f>IF(AND(ISERROR(IF(ScheduleCompile!S102="Off",0,IF(ScheduleCompile!S102="On",1,IF(ISNUMBER(ScheduleCompile!S102),ScheduleCompile!S102/1,IF(ISTEXT(ScheduleCompile!S102),IF(OR(ISNUMBER(FIND("5F",ScheduleCompile!S102)),ISNUMBER(FIND("0F",ScheduleCompile!S102)),ISNUMBER(FIND("8F",ScheduleCompile!S102)),ISNUMBER(FIND("1F",ScheduleCompile!S102)),ISNUMBER(FIND("2F",ScheduleCompile!S102)),ISNUMBER(FIND("3F",ScheduleCompile!S102)),ISNUMBER(FIND("6F",ScheduleCompile!S102)),ISNUMBER(FIND("7F",ScheduleCompile!S102)),ISNUMBER(FIND("9F",ScheduleCompile!S102)),ISNUMBER(FIND("4F",ScheduleCompile!S102))),VALUE(LEFT(ScheduleCompile!S102,FIND("F",ScheduleCompile!S102)-1)),ScheduleCompile!S102)))))),ISTEXT(ScheduleCompile!#REF!)),"ENDTABLE",IF(ISERROR(IF(ScheduleCompile!S102="Off",0,IF(ScheduleCompile!S102="On",1,IF(ISNUMBER(ScheduleCompile!S102),ScheduleCompile!S102/1,IF(ISTEXT(ScheduleCompile!S102),IF(OR(ISNUMBER(FIND("5F",ScheduleCompile!S102)),ISNUMBER(FIND("0F",ScheduleCompile!S102)),ISNUMBER(FIND("8F",ScheduleCompile!S102)),ISNUMBER(FIND("1F",ScheduleCompile!S102)),ISNUMBER(FIND("2F",ScheduleCompile!S102)),ISNUMBER(FIND("3F",ScheduleCompile!S102)),ISNUMBER(FIND("6F",ScheduleCompile!S102)),ISNUMBER(FIND("7F",ScheduleCompile!S102)),ISNUMBER(FIND("9F",ScheduleCompile!S102)),ISNUMBER(FIND("4F",ScheduleCompile!S102))),VALUE(LEFT(ScheduleCompile!S102,FIND("F",ScheduleCompile!S102)-1)),ScheduleCompile!S102)))))),"",IF(ScheduleCompile!S102="Off",0,IF(ScheduleCompile!S102="On",1,IF(ISNUMBER(ScheduleCompile!S102),ScheduleCompile!S102/1,IF(ISTEXT(ScheduleCompile!S102),IF(OR(ISNUMBER(FIND("5F",ScheduleCompile!S102)),ISNUMBER(FIND("0F",ScheduleCompile!S102)),ISNUMBER(FIND("8F",ScheduleCompile!S102)),ISNUMBER(FIND("1F",ScheduleCompile!S102)),ISNUMBER(FIND("2F",ScheduleCompile!S102)),ISNUMBER(FIND("3F",ScheduleCompile!S102)),ISNUMBER(FIND("6F",ScheduleCompile!S102)),ISNUMBER(FIND("7F",ScheduleCompile!S102)),ISNUMBER(FIND("9F",ScheduleCompile!S102)),ISNUMBER(FIND("4F",ScheduleCompile!S102))),VALUE(LEFT(ScheduleCompile!S102,FIND("F",ScheduleCompile!S102)-1)),ScheduleCompile!S102)))))))</f>
        <v>0.3</v>
      </c>
      <c r="Y109" s="1">
        <f>IF(AND(ISERROR(IF(ScheduleCompile!T102="Off",0,IF(ScheduleCompile!T102="On",1,IF(ISNUMBER(ScheduleCompile!T102),ScheduleCompile!T102/1,IF(ISTEXT(ScheduleCompile!T102),IF(OR(ISNUMBER(FIND("5F",ScheduleCompile!T102)),ISNUMBER(FIND("0F",ScheduleCompile!T102)),ISNUMBER(FIND("8F",ScheduleCompile!T102)),ISNUMBER(FIND("1F",ScheduleCompile!T102)),ISNUMBER(FIND("2F",ScheduleCompile!T102)),ISNUMBER(FIND("3F",ScheduleCompile!T102)),ISNUMBER(FIND("6F",ScheduleCompile!T102)),ISNUMBER(FIND("7F",ScheduleCompile!T102)),ISNUMBER(FIND("9F",ScheduleCompile!T102)),ISNUMBER(FIND("4F",ScheduleCompile!T102))),VALUE(LEFT(ScheduleCompile!T102,FIND("F",ScheduleCompile!T102)-1)),ScheduleCompile!T102)))))),ISTEXT(ScheduleCompile!#REF!)),"ENDTABLE",IF(ISERROR(IF(ScheduleCompile!T102="Off",0,IF(ScheduleCompile!T102="On",1,IF(ISNUMBER(ScheduleCompile!T102),ScheduleCompile!T102/1,IF(ISTEXT(ScheduleCompile!T102),IF(OR(ISNUMBER(FIND("5F",ScheduleCompile!T102)),ISNUMBER(FIND("0F",ScheduleCompile!T102)),ISNUMBER(FIND("8F",ScheduleCompile!T102)),ISNUMBER(FIND("1F",ScheduleCompile!T102)),ISNUMBER(FIND("2F",ScheduleCompile!T102)),ISNUMBER(FIND("3F",ScheduleCompile!T102)),ISNUMBER(FIND("6F",ScheduleCompile!T102)),ISNUMBER(FIND("7F",ScheduleCompile!T102)),ISNUMBER(FIND("9F",ScheduleCompile!T102)),ISNUMBER(FIND("4F",ScheduleCompile!T102))),VALUE(LEFT(ScheduleCompile!T102,FIND("F",ScheduleCompile!T102)-1)),ScheduleCompile!T102)))))),"",IF(ScheduleCompile!T102="Off",0,IF(ScheduleCompile!T102="On",1,IF(ISNUMBER(ScheduleCompile!T102),ScheduleCompile!T102/1,IF(ISTEXT(ScheduleCompile!T102),IF(OR(ISNUMBER(FIND("5F",ScheduleCompile!T102)),ISNUMBER(FIND("0F",ScheduleCompile!T102)),ISNUMBER(FIND("8F",ScheduleCompile!T102)),ISNUMBER(FIND("1F",ScheduleCompile!T102)),ISNUMBER(FIND("2F",ScheduleCompile!T102)),ISNUMBER(FIND("3F",ScheduleCompile!T102)),ISNUMBER(FIND("6F",ScheduleCompile!T102)),ISNUMBER(FIND("7F",ScheduleCompile!T102)),ISNUMBER(FIND("9F",ScheduleCompile!T102)),ISNUMBER(FIND("4F",ScheduleCompile!T102))),VALUE(LEFT(ScheduleCompile!T102,FIND("F",ScheduleCompile!T102)-1)),ScheduleCompile!T102)))))))</f>
        <v>0</v>
      </c>
      <c r="Z109" s="1">
        <f>IF(AND(ISERROR(IF(ScheduleCompile!U102="Off",0,IF(ScheduleCompile!U102="On",1,IF(ISNUMBER(ScheduleCompile!U102),ScheduleCompile!U102/1,IF(ISTEXT(ScheduleCompile!U102),IF(OR(ISNUMBER(FIND("5F",ScheduleCompile!U102)),ISNUMBER(FIND("0F",ScheduleCompile!U102)),ISNUMBER(FIND("8F",ScheduleCompile!U102)),ISNUMBER(FIND("1F",ScheduleCompile!U102)),ISNUMBER(FIND("2F",ScheduleCompile!U102)),ISNUMBER(FIND("3F",ScheduleCompile!U102)),ISNUMBER(FIND("6F",ScheduleCompile!U102)),ISNUMBER(FIND("7F",ScheduleCompile!U102)),ISNUMBER(FIND("9F",ScheduleCompile!U102)),ISNUMBER(FIND("4F",ScheduleCompile!U102))),VALUE(LEFT(ScheduleCompile!U102,FIND("F",ScheduleCompile!U102)-1)),ScheduleCompile!U102)))))),ISTEXT(ScheduleCompile!#REF!)),"ENDTABLE",IF(ISERROR(IF(ScheduleCompile!U102="Off",0,IF(ScheduleCompile!U102="On",1,IF(ISNUMBER(ScheduleCompile!U102),ScheduleCompile!U102/1,IF(ISTEXT(ScheduleCompile!U102),IF(OR(ISNUMBER(FIND("5F",ScheduleCompile!U102)),ISNUMBER(FIND("0F",ScheduleCompile!U102)),ISNUMBER(FIND("8F",ScheduleCompile!U102)),ISNUMBER(FIND("1F",ScheduleCompile!U102)),ISNUMBER(FIND("2F",ScheduleCompile!U102)),ISNUMBER(FIND("3F",ScheduleCompile!U102)),ISNUMBER(FIND("6F",ScheduleCompile!U102)),ISNUMBER(FIND("7F",ScheduleCompile!U102)),ISNUMBER(FIND("9F",ScheduleCompile!U102)),ISNUMBER(FIND("4F",ScheduleCompile!U102))),VALUE(LEFT(ScheduleCompile!U102,FIND("F",ScheduleCompile!U102)-1)),ScheduleCompile!U102)))))),"",IF(ScheduleCompile!U102="Off",0,IF(ScheduleCompile!U102="On",1,IF(ISNUMBER(ScheduleCompile!U102),ScheduleCompile!U102/1,IF(ISTEXT(ScheduleCompile!U102),IF(OR(ISNUMBER(FIND("5F",ScheduleCompile!U102)),ISNUMBER(FIND("0F",ScheduleCompile!U102)),ISNUMBER(FIND("8F",ScheduleCompile!U102)),ISNUMBER(FIND("1F",ScheduleCompile!U102)),ISNUMBER(FIND("2F",ScheduleCompile!U102)),ISNUMBER(FIND("3F",ScheduleCompile!U102)),ISNUMBER(FIND("6F",ScheduleCompile!U102)),ISNUMBER(FIND("7F",ScheduleCompile!U102)),ISNUMBER(FIND("9F",ScheduleCompile!U102)),ISNUMBER(FIND("4F",ScheduleCompile!U102))),VALUE(LEFT(ScheduleCompile!U102,FIND("F",ScheduleCompile!U102)-1)),ScheduleCompile!U102)))))))</f>
        <v>0</v>
      </c>
      <c r="AA109" s="1">
        <f>IF(AND(ISERROR(IF(ScheduleCompile!V102="Off",0,IF(ScheduleCompile!V102="On",1,IF(ISNUMBER(ScheduleCompile!V102),ScheduleCompile!V102/1,IF(ISTEXT(ScheduleCompile!V102),IF(OR(ISNUMBER(FIND("5F",ScheduleCompile!V102)),ISNUMBER(FIND("0F",ScheduleCompile!V102)),ISNUMBER(FIND("8F",ScheduleCompile!V102)),ISNUMBER(FIND("1F",ScheduleCompile!V102)),ISNUMBER(FIND("2F",ScheduleCompile!V102)),ISNUMBER(FIND("3F",ScheduleCompile!V102)),ISNUMBER(FIND("6F",ScheduleCompile!V102)),ISNUMBER(FIND("7F",ScheduleCompile!V102)),ISNUMBER(FIND("9F",ScheduleCompile!V102)),ISNUMBER(FIND("4F",ScheduleCompile!V102))),VALUE(LEFT(ScheduleCompile!V102,FIND("F",ScheduleCompile!V102)-1)),ScheduleCompile!V102)))))),ISTEXT(ScheduleCompile!#REF!)),"ENDTABLE",IF(ISERROR(IF(ScheduleCompile!V102="Off",0,IF(ScheduleCompile!V102="On",1,IF(ISNUMBER(ScheduleCompile!V102),ScheduleCompile!V102/1,IF(ISTEXT(ScheduleCompile!V102),IF(OR(ISNUMBER(FIND("5F",ScheduleCompile!V102)),ISNUMBER(FIND("0F",ScheduleCompile!V102)),ISNUMBER(FIND("8F",ScheduleCompile!V102)),ISNUMBER(FIND("1F",ScheduleCompile!V102)),ISNUMBER(FIND("2F",ScheduleCompile!V102)),ISNUMBER(FIND("3F",ScheduleCompile!V102)),ISNUMBER(FIND("6F",ScheduleCompile!V102)),ISNUMBER(FIND("7F",ScheduleCompile!V102)),ISNUMBER(FIND("9F",ScheduleCompile!V102)),ISNUMBER(FIND("4F",ScheduleCompile!V102))),VALUE(LEFT(ScheduleCompile!V102,FIND("F",ScheduleCompile!V102)-1)),ScheduleCompile!V102)))))),"",IF(ScheduleCompile!V102="Off",0,IF(ScheduleCompile!V102="On",1,IF(ISNUMBER(ScheduleCompile!V102),ScheduleCompile!V102/1,IF(ISTEXT(ScheduleCompile!V102),IF(OR(ISNUMBER(FIND("5F",ScheduleCompile!V102)),ISNUMBER(FIND("0F",ScheduleCompile!V102)),ISNUMBER(FIND("8F",ScheduleCompile!V102)),ISNUMBER(FIND("1F",ScheduleCompile!V102)),ISNUMBER(FIND("2F",ScheduleCompile!V102)),ISNUMBER(FIND("3F",ScheduleCompile!V102)),ISNUMBER(FIND("6F",ScheduleCompile!V102)),ISNUMBER(FIND("7F",ScheduleCompile!V102)),ISNUMBER(FIND("9F",ScheduleCompile!V102)),ISNUMBER(FIND("4F",ScheduleCompile!V102))),VALUE(LEFT(ScheduleCompile!V102,FIND("F",ScheduleCompile!V102)-1)),ScheduleCompile!V102)))))))</f>
        <v>0</v>
      </c>
      <c r="AB109" s="1">
        <f>IF(AND(ISERROR(IF(ScheduleCompile!W102="Off",0,IF(ScheduleCompile!W102="On",1,IF(ISNUMBER(ScheduleCompile!W102),ScheduleCompile!W102/1,IF(ISTEXT(ScheduleCompile!W102),IF(OR(ISNUMBER(FIND("5F",ScheduleCompile!W102)),ISNUMBER(FIND("0F",ScheduleCompile!W102)),ISNUMBER(FIND("8F",ScheduleCompile!W102)),ISNUMBER(FIND("1F",ScheduleCompile!W102)),ISNUMBER(FIND("2F",ScheduleCompile!W102)),ISNUMBER(FIND("3F",ScheduleCompile!W102)),ISNUMBER(FIND("6F",ScheduleCompile!W102)),ISNUMBER(FIND("7F",ScheduleCompile!W102)),ISNUMBER(FIND("9F",ScheduleCompile!W102)),ISNUMBER(FIND("4F",ScheduleCompile!W102))),VALUE(LEFT(ScheduleCompile!W102,FIND("F",ScheduleCompile!W102)-1)),ScheduleCompile!W102)))))),ISTEXT(ScheduleCompile!#REF!)),"ENDTABLE",IF(ISERROR(IF(ScheduleCompile!W102="Off",0,IF(ScheduleCompile!W102="On",1,IF(ISNUMBER(ScheduleCompile!W102),ScheduleCompile!W102/1,IF(ISTEXT(ScheduleCompile!W102),IF(OR(ISNUMBER(FIND("5F",ScheduleCompile!W102)),ISNUMBER(FIND("0F",ScheduleCompile!W102)),ISNUMBER(FIND("8F",ScheduleCompile!W102)),ISNUMBER(FIND("1F",ScheduleCompile!W102)),ISNUMBER(FIND("2F",ScheduleCompile!W102)),ISNUMBER(FIND("3F",ScheduleCompile!W102)),ISNUMBER(FIND("6F",ScheduleCompile!W102)),ISNUMBER(FIND("7F",ScheduleCompile!W102)),ISNUMBER(FIND("9F",ScheduleCompile!W102)),ISNUMBER(FIND("4F",ScheduleCompile!W102))),VALUE(LEFT(ScheduleCompile!W102,FIND("F",ScheduleCompile!W102)-1)),ScheduleCompile!W102)))))),"",IF(ScheduleCompile!W102="Off",0,IF(ScheduleCompile!W102="On",1,IF(ISNUMBER(ScheduleCompile!W102),ScheduleCompile!W102/1,IF(ISTEXT(ScheduleCompile!W102),IF(OR(ISNUMBER(FIND("5F",ScheduleCompile!W102)),ISNUMBER(FIND("0F",ScheduleCompile!W102)),ISNUMBER(FIND("8F",ScheduleCompile!W102)),ISNUMBER(FIND("1F",ScheduleCompile!W102)),ISNUMBER(FIND("2F",ScheduleCompile!W102)),ISNUMBER(FIND("3F",ScheduleCompile!W102)),ISNUMBER(FIND("6F",ScheduleCompile!W102)),ISNUMBER(FIND("7F",ScheduleCompile!W102)),ISNUMBER(FIND("9F",ScheduleCompile!W102)),ISNUMBER(FIND("4F",ScheduleCompile!W102))),VALUE(LEFT(ScheduleCompile!W102,FIND("F",ScheduleCompile!W102)-1)),ScheduleCompile!W102)))))))</f>
        <v>0</v>
      </c>
      <c r="AC109" s="1">
        <f>IF(AND(ISERROR(IF(ScheduleCompile!X102="Off",0,IF(ScheduleCompile!X102="On",1,IF(ISNUMBER(ScheduleCompile!X102),ScheduleCompile!X102/1,IF(ISTEXT(ScheduleCompile!X102),IF(OR(ISNUMBER(FIND("5F",ScheduleCompile!X102)),ISNUMBER(FIND("0F",ScheduleCompile!X102)),ISNUMBER(FIND("8F",ScheduleCompile!X102)),ISNUMBER(FIND("1F",ScheduleCompile!X102)),ISNUMBER(FIND("2F",ScheduleCompile!X102)),ISNUMBER(FIND("3F",ScheduleCompile!X102)),ISNUMBER(FIND("6F",ScheduleCompile!X102)),ISNUMBER(FIND("7F",ScheduleCompile!X102)),ISNUMBER(FIND("9F",ScheduleCompile!X102)),ISNUMBER(FIND("4F",ScheduleCompile!X102))),VALUE(LEFT(ScheduleCompile!X102,FIND("F",ScheduleCompile!X102)-1)),ScheduleCompile!X102)))))),ISTEXT(ScheduleCompile!#REF!)),"ENDTABLE",IF(ISERROR(IF(ScheduleCompile!X102="Off",0,IF(ScheduleCompile!X102="On",1,IF(ISNUMBER(ScheduleCompile!X102),ScheduleCompile!X102/1,IF(ISTEXT(ScheduleCompile!X102),IF(OR(ISNUMBER(FIND("5F",ScheduleCompile!X102)),ISNUMBER(FIND("0F",ScheduleCompile!X102)),ISNUMBER(FIND("8F",ScheduleCompile!X102)),ISNUMBER(FIND("1F",ScheduleCompile!X102)),ISNUMBER(FIND("2F",ScheduleCompile!X102)),ISNUMBER(FIND("3F",ScheduleCompile!X102)),ISNUMBER(FIND("6F",ScheduleCompile!X102)),ISNUMBER(FIND("7F",ScheduleCompile!X102)),ISNUMBER(FIND("9F",ScheduleCompile!X102)),ISNUMBER(FIND("4F",ScheduleCompile!X102))),VALUE(LEFT(ScheduleCompile!X102,FIND("F",ScheduleCompile!X102)-1)),ScheduleCompile!X102)))))),"",IF(ScheduleCompile!X102="Off",0,IF(ScheduleCompile!X102="On",1,IF(ISNUMBER(ScheduleCompile!X102),ScheduleCompile!X102/1,IF(ISTEXT(ScheduleCompile!X102),IF(OR(ISNUMBER(FIND("5F",ScheduleCompile!X102)),ISNUMBER(FIND("0F",ScheduleCompile!X102)),ISNUMBER(FIND("8F",ScheduleCompile!X102)),ISNUMBER(FIND("1F",ScheduleCompile!X102)),ISNUMBER(FIND("2F",ScheduleCompile!X102)),ISNUMBER(FIND("3F",ScheduleCompile!X102)),ISNUMBER(FIND("6F",ScheduleCompile!X102)),ISNUMBER(FIND("7F",ScheduleCompile!X102)),ISNUMBER(FIND("9F",ScheduleCompile!X102)),ISNUMBER(FIND("4F",ScheduleCompile!X102))),VALUE(LEFT(ScheduleCompile!X102,FIND("F",ScheduleCompile!X102)-1)),ScheduleCompile!X102)))))))</f>
        <v>0</v>
      </c>
      <c r="AD109" s="1">
        <f>IF(AND(ISERROR(IF(ScheduleCompile!Y102="Off",0,IF(ScheduleCompile!Y102="On",1,IF(ISNUMBER(ScheduleCompile!Y102),ScheduleCompile!Y102/1,IF(ISTEXT(ScheduleCompile!Y102),IF(OR(ISNUMBER(FIND("5F",ScheduleCompile!Y102)),ISNUMBER(FIND("0F",ScheduleCompile!Y102)),ISNUMBER(FIND("8F",ScheduleCompile!Y102)),ISNUMBER(FIND("1F",ScheduleCompile!Y102)),ISNUMBER(FIND("2F",ScheduleCompile!Y102)),ISNUMBER(FIND("3F",ScheduleCompile!Y102)),ISNUMBER(FIND("6F",ScheduleCompile!Y102)),ISNUMBER(FIND("7F",ScheduleCompile!Y102)),ISNUMBER(FIND("9F",ScheduleCompile!Y102)),ISNUMBER(FIND("4F",ScheduleCompile!Y102))),VALUE(LEFT(ScheduleCompile!Y102,FIND("F",ScheduleCompile!Y102)-1)),ScheduleCompile!Y102)))))),ISTEXT(ScheduleCompile!#REF!)),"ENDTABLE",IF(ISERROR(IF(ScheduleCompile!Y102="Off",0,IF(ScheduleCompile!Y102="On",1,IF(ISNUMBER(ScheduleCompile!Y102),ScheduleCompile!Y102/1,IF(ISTEXT(ScheduleCompile!Y102),IF(OR(ISNUMBER(FIND("5F",ScheduleCompile!Y102)),ISNUMBER(FIND("0F",ScheduleCompile!Y102)),ISNUMBER(FIND("8F",ScheduleCompile!Y102)),ISNUMBER(FIND("1F",ScheduleCompile!Y102)),ISNUMBER(FIND("2F",ScheduleCompile!Y102)),ISNUMBER(FIND("3F",ScheduleCompile!Y102)),ISNUMBER(FIND("6F",ScheduleCompile!Y102)),ISNUMBER(FIND("7F",ScheduleCompile!Y102)),ISNUMBER(FIND("9F",ScheduleCompile!Y102)),ISNUMBER(FIND("4F",ScheduleCompile!Y102))),VALUE(LEFT(ScheduleCompile!Y102,FIND("F",ScheduleCompile!Y102)-1)),ScheduleCompile!Y102)))))),"",IF(ScheduleCompile!Y102="Off",0,IF(ScheduleCompile!Y102="On",1,IF(ISNUMBER(ScheduleCompile!Y102),ScheduleCompile!Y102/1,IF(ISTEXT(ScheduleCompile!Y102),IF(OR(ISNUMBER(FIND("5F",ScheduleCompile!Y102)),ISNUMBER(FIND("0F",ScheduleCompile!Y102)),ISNUMBER(FIND("8F",ScheduleCompile!Y102)),ISNUMBER(FIND("1F",ScheduleCompile!Y102)),ISNUMBER(FIND("2F",ScheduleCompile!Y102)),ISNUMBER(FIND("3F",ScheduleCompile!Y102)),ISNUMBER(FIND("6F",ScheduleCompile!Y102)),ISNUMBER(FIND("7F",ScheduleCompile!Y102)),ISNUMBER(FIND("9F",ScheduleCompile!Y102)),ISNUMBER(FIND("4F",ScheduleCompile!Y102))),VALUE(LEFT(ScheduleCompile!Y102,FIND("F",ScheduleCompile!Y102)-1)),ScheduleCompile!Y102)))))))</f>
        <v>0</v>
      </c>
    </row>
    <row r="110" spans="1:30" x14ac:dyDescent="0.25">
      <c r="A110" t="str">
        <f t="shared" si="4"/>
        <v>SchDay "HealthGasEquipSun"  Type = "Fraction" Hr = (0, 0, 0, 0, 0, 0, 0, 0, 0, 0, 0, 0, 0, 0, 0, 0, 0, 0, 0, 0, 0, 0, 0, 0) ..</v>
      </c>
      <c r="B110" s="1" t="s">
        <v>623</v>
      </c>
      <c r="C110" t="str">
        <f t="shared" si="5"/>
        <v xml:space="preserve">SchDay "HealthGasEquipSun"  Type = "Fraction" Hr = </v>
      </c>
      <c r="D110" t="str">
        <f t="shared" si="6"/>
        <v>(0, 0, 0, 0, 0, 0, 0, 0, 0, 0, 0, 0, 0, 0, 0, 0, 0, 0, 0, 0, 0, 0, 0, 0) ..</v>
      </c>
      <c r="E110" s="30" t="str">
        <f>ScheduleCompile!A103</f>
        <v>HealthGasEquipSun</v>
      </c>
      <c r="F110" t="str">
        <f t="shared" si="7"/>
        <v>Fraction</v>
      </c>
      <c r="G110" s="1">
        <f>IF(AND(ISERROR(IF(ScheduleCompile!B103="Off",0,IF(ScheduleCompile!B103="On",1,IF(ISNUMBER(ScheduleCompile!B103),ScheduleCompile!B103/1,IF(ISTEXT(ScheduleCompile!B103),IF(OR(ISNUMBER(FIND("5F",ScheduleCompile!B103)),ISNUMBER(FIND("0F",ScheduleCompile!B103)),ISNUMBER(FIND("8F",ScheduleCompile!B103)),ISNUMBER(FIND("1F",ScheduleCompile!B103)),ISNUMBER(FIND("2F",ScheduleCompile!B103)),ISNUMBER(FIND("3F",ScheduleCompile!B103)),ISNUMBER(FIND("6F",ScheduleCompile!B103)),ISNUMBER(FIND("7F",ScheduleCompile!B103)),ISNUMBER(FIND("9F",ScheduleCompile!B103)),ISNUMBER(FIND("4F",ScheduleCompile!B103))),VALUE(LEFT(ScheduleCompile!B103,FIND("F",ScheduleCompile!B103)-1)),ScheduleCompile!B103)))))),ISTEXT(ScheduleCompile!#REF!)),"ENDTABLE",IF(ISERROR(IF(ScheduleCompile!B103="Off",0,IF(ScheduleCompile!B103="On",1,IF(ISNUMBER(ScheduleCompile!B103),ScheduleCompile!B103/1,IF(ISTEXT(ScheduleCompile!B103),IF(OR(ISNUMBER(FIND("5F",ScheduleCompile!B103)),ISNUMBER(FIND("0F",ScheduleCompile!B103)),ISNUMBER(FIND("8F",ScheduleCompile!B103)),ISNUMBER(FIND("1F",ScheduleCompile!B103)),ISNUMBER(FIND("2F",ScheduleCompile!B103)),ISNUMBER(FIND("3F",ScheduleCompile!B103)),ISNUMBER(FIND("6F",ScheduleCompile!B103)),ISNUMBER(FIND("7F",ScheduleCompile!B103)),ISNUMBER(FIND("9F",ScheduleCompile!B103)),ISNUMBER(FIND("4F",ScheduleCompile!B103))),VALUE(LEFT(ScheduleCompile!B103,FIND("F",ScheduleCompile!B103)-1)),ScheduleCompile!B103)))))),"",IF(ScheduleCompile!B103="Off",0,IF(ScheduleCompile!B103="On",1,IF(ISNUMBER(ScheduleCompile!B103),ScheduleCompile!B103/1,IF(ISTEXT(ScheduleCompile!B103),IF(OR(ISNUMBER(FIND("5F",ScheduleCompile!B103)),ISNUMBER(FIND("0F",ScheduleCompile!B103)),ISNUMBER(FIND("8F",ScheduleCompile!B103)),ISNUMBER(FIND("1F",ScheduleCompile!B103)),ISNUMBER(FIND("2F",ScheduleCompile!B103)),ISNUMBER(FIND("3F",ScheduleCompile!B103)),ISNUMBER(FIND("6F",ScheduleCompile!B103)),ISNUMBER(FIND("7F",ScheduleCompile!B103)),ISNUMBER(FIND("9F",ScheduleCompile!B103)),ISNUMBER(FIND("4F",ScheduleCompile!B103))),VALUE(LEFT(ScheduleCompile!B103,FIND("F",ScheduleCompile!B103)-1)),ScheduleCompile!B103)))))))</f>
        <v>0</v>
      </c>
      <c r="H110" s="1">
        <f>IF(AND(ISERROR(IF(ScheduleCompile!C103="Off",0,IF(ScheduleCompile!C103="On",1,IF(ISNUMBER(ScheduleCompile!C103),ScheduleCompile!C103/1,IF(ISTEXT(ScheduleCompile!C103),IF(OR(ISNUMBER(FIND("5F",ScheduleCompile!C103)),ISNUMBER(FIND("0F",ScheduleCompile!C103)),ISNUMBER(FIND("8F",ScheduleCompile!C103)),ISNUMBER(FIND("1F",ScheduleCompile!C103)),ISNUMBER(FIND("2F",ScheduleCompile!C103)),ISNUMBER(FIND("3F",ScheduleCompile!C103)),ISNUMBER(FIND("6F",ScheduleCompile!C103)),ISNUMBER(FIND("7F",ScheduleCompile!C103)),ISNUMBER(FIND("9F",ScheduleCompile!C103)),ISNUMBER(FIND("4F",ScheduleCompile!C103))),VALUE(LEFT(ScheduleCompile!C103,FIND("F",ScheduleCompile!C103)-1)),ScheduleCompile!C103)))))),ISTEXT(ScheduleCompile!#REF!)),"ENDTABLE",IF(ISERROR(IF(ScheduleCompile!C103="Off",0,IF(ScheduleCompile!C103="On",1,IF(ISNUMBER(ScheduleCompile!C103),ScheduleCompile!C103/1,IF(ISTEXT(ScheduleCompile!C103),IF(OR(ISNUMBER(FIND("5F",ScheduleCompile!C103)),ISNUMBER(FIND("0F",ScheduleCompile!C103)),ISNUMBER(FIND("8F",ScheduleCompile!C103)),ISNUMBER(FIND("1F",ScheduleCompile!C103)),ISNUMBER(FIND("2F",ScheduleCompile!C103)),ISNUMBER(FIND("3F",ScheduleCompile!C103)),ISNUMBER(FIND("6F",ScheduleCompile!C103)),ISNUMBER(FIND("7F",ScheduleCompile!C103)),ISNUMBER(FIND("9F",ScheduleCompile!C103)),ISNUMBER(FIND("4F",ScheduleCompile!C103))),VALUE(LEFT(ScheduleCompile!C103,FIND("F",ScheduleCompile!C103)-1)),ScheduleCompile!C103)))))),"",IF(ScheduleCompile!C103="Off",0,IF(ScheduleCompile!C103="On",1,IF(ISNUMBER(ScheduleCompile!C103),ScheduleCompile!C103/1,IF(ISTEXT(ScheduleCompile!C103),IF(OR(ISNUMBER(FIND("5F",ScheduleCompile!C103)),ISNUMBER(FIND("0F",ScheduleCompile!C103)),ISNUMBER(FIND("8F",ScheduleCompile!C103)),ISNUMBER(FIND("1F",ScheduleCompile!C103)),ISNUMBER(FIND("2F",ScheduleCompile!C103)),ISNUMBER(FIND("3F",ScheduleCompile!C103)),ISNUMBER(FIND("6F",ScheduleCompile!C103)),ISNUMBER(FIND("7F",ScheduleCompile!C103)),ISNUMBER(FIND("9F",ScheduleCompile!C103)),ISNUMBER(FIND("4F",ScheduleCompile!C103))),VALUE(LEFT(ScheduleCompile!C103,FIND("F",ScheduleCompile!C103)-1)),ScheduleCompile!C103)))))))</f>
        <v>0</v>
      </c>
      <c r="I110" s="1">
        <f>IF(AND(ISERROR(IF(ScheduleCompile!D103="Off",0,IF(ScheduleCompile!D103="On",1,IF(ISNUMBER(ScheduleCompile!D103),ScheduleCompile!D103/1,IF(ISTEXT(ScheduleCompile!D103),IF(OR(ISNUMBER(FIND("5F",ScheduleCompile!D103)),ISNUMBER(FIND("0F",ScheduleCompile!D103)),ISNUMBER(FIND("8F",ScheduleCompile!D103)),ISNUMBER(FIND("1F",ScheduleCompile!D103)),ISNUMBER(FIND("2F",ScheduleCompile!D103)),ISNUMBER(FIND("3F",ScheduleCompile!D103)),ISNUMBER(FIND("6F",ScheduleCompile!D103)),ISNUMBER(FIND("7F",ScheduleCompile!D103)),ISNUMBER(FIND("9F",ScheduleCompile!D103)),ISNUMBER(FIND("4F",ScheduleCompile!D103))),VALUE(LEFT(ScheduleCompile!D103,FIND("F",ScheduleCompile!D103)-1)),ScheduleCompile!D103)))))),ISTEXT(ScheduleCompile!#REF!)),"ENDTABLE",IF(ISERROR(IF(ScheduleCompile!D103="Off",0,IF(ScheduleCompile!D103="On",1,IF(ISNUMBER(ScheduleCompile!D103),ScheduleCompile!D103/1,IF(ISTEXT(ScheduleCompile!D103),IF(OR(ISNUMBER(FIND("5F",ScheduleCompile!D103)),ISNUMBER(FIND("0F",ScheduleCompile!D103)),ISNUMBER(FIND("8F",ScheduleCompile!D103)),ISNUMBER(FIND("1F",ScheduleCompile!D103)),ISNUMBER(FIND("2F",ScheduleCompile!D103)),ISNUMBER(FIND("3F",ScheduleCompile!D103)),ISNUMBER(FIND("6F",ScheduleCompile!D103)),ISNUMBER(FIND("7F",ScheduleCompile!D103)),ISNUMBER(FIND("9F",ScheduleCompile!D103)),ISNUMBER(FIND("4F",ScheduleCompile!D103))),VALUE(LEFT(ScheduleCompile!D103,FIND("F",ScheduleCompile!D103)-1)),ScheduleCompile!D103)))))),"",IF(ScheduleCompile!D103="Off",0,IF(ScheduleCompile!D103="On",1,IF(ISNUMBER(ScheduleCompile!D103),ScheduleCompile!D103/1,IF(ISTEXT(ScheduleCompile!D103),IF(OR(ISNUMBER(FIND("5F",ScheduleCompile!D103)),ISNUMBER(FIND("0F",ScheduleCompile!D103)),ISNUMBER(FIND("8F",ScheduleCompile!D103)),ISNUMBER(FIND("1F",ScheduleCompile!D103)),ISNUMBER(FIND("2F",ScheduleCompile!D103)),ISNUMBER(FIND("3F",ScheduleCompile!D103)),ISNUMBER(FIND("6F",ScheduleCompile!D103)),ISNUMBER(FIND("7F",ScheduleCompile!D103)),ISNUMBER(FIND("9F",ScheduleCompile!D103)),ISNUMBER(FIND("4F",ScheduleCompile!D103))),VALUE(LEFT(ScheduleCompile!D103,FIND("F",ScheduleCompile!D103)-1)),ScheduleCompile!D103)))))))</f>
        <v>0</v>
      </c>
      <c r="J110" s="1">
        <f>IF(AND(ISERROR(IF(ScheduleCompile!E103="Off",0,IF(ScheduleCompile!E103="On",1,IF(ISNUMBER(ScheduleCompile!E103),ScheduleCompile!E103/1,IF(ISTEXT(ScheduleCompile!E103),IF(OR(ISNUMBER(FIND("5F",ScheduleCompile!E103)),ISNUMBER(FIND("0F",ScheduleCompile!E103)),ISNUMBER(FIND("8F",ScheduleCompile!E103)),ISNUMBER(FIND("1F",ScheduleCompile!E103)),ISNUMBER(FIND("2F",ScheduleCompile!E103)),ISNUMBER(FIND("3F",ScheduleCompile!E103)),ISNUMBER(FIND("6F",ScheduleCompile!E103)),ISNUMBER(FIND("7F",ScheduleCompile!E103)),ISNUMBER(FIND("9F",ScheduleCompile!E103)),ISNUMBER(FIND("4F",ScheduleCompile!E103))),VALUE(LEFT(ScheduleCompile!E103,FIND("F",ScheduleCompile!E103)-1)),ScheduleCompile!E103)))))),ISTEXT(ScheduleCompile!#REF!)),"ENDTABLE",IF(ISERROR(IF(ScheduleCompile!E103="Off",0,IF(ScheduleCompile!E103="On",1,IF(ISNUMBER(ScheduleCompile!E103),ScheduleCompile!E103/1,IF(ISTEXT(ScheduleCompile!E103),IF(OR(ISNUMBER(FIND("5F",ScheduleCompile!E103)),ISNUMBER(FIND("0F",ScheduleCompile!E103)),ISNUMBER(FIND("8F",ScheduleCompile!E103)),ISNUMBER(FIND("1F",ScheduleCompile!E103)),ISNUMBER(FIND("2F",ScheduleCompile!E103)),ISNUMBER(FIND("3F",ScheduleCompile!E103)),ISNUMBER(FIND("6F",ScheduleCompile!E103)),ISNUMBER(FIND("7F",ScheduleCompile!E103)),ISNUMBER(FIND("9F",ScheduleCompile!E103)),ISNUMBER(FIND("4F",ScheduleCompile!E103))),VALUE(LEFT(ScheduleCompile!E103,FIND("F",ScheduleCompile!E103)-1)),ScheduleCompile!E103)))))),"",IF(ScheduleCompile!E103="Off",0,IF(ScheduleCompile!E103="On",1,IF(ISNUMBER(ScheduleCompile!E103),ScheduleCompile!E103/1,IF(ISTEXT(ScheduleCompile!E103),IF(OR(ISNUMBER(FIND("5F",ScheduleCompile!E103)),ISNUMBER(FIND("0F",ScheduleCompile!E103)),ISNUMBER(FIND("8F",ScheduleCompile!E103)),ISNUMBER(FIND("1F",ScheduleCompile!E103)),ISNUMBER(FIND("2F",ScheduleCompile!E103)),ISNUMBER(FIND("3F",ScheduleCompile!E103)),ISNUMBER(FIND("6F",ScheduleCompile!E103)),ISNUMBER(FIND("7F",ScheduleCompile!E103)),ISNUMBER(FIND("9F",ScheduleCompile!E103)),ISNUMBER(FIND("4F",ScheduleCompile!E103))),VALUE(LEFT(ScheduleCompile!E103,FIND("F",ScheduleCompile!E103)-1)),ScheduleCompile!E103)))))))</f>
        <v>0</v>
      </c>
      <c r="K110" s="1">
        <f>IF(AND(ISERROR(IF(ScheduleCompile!F103="Off",0,IF(ScheduleCompile!F103="On",1,IF(ISNUMBER(ScheduleCompile!F103),ScheduleCompile!F103/1,IF(ISTEXT(ScheduleCompile!F103),IF(OR(ISNUMBER(FIND("5F",ScheduleCompile!F103)),ISNUMBER(FIND("0F",ScheduleCompile!F103)),ISNUMBER(FIND("8F",ScheduleCompile!F103)),ISNUMBER(FIND("1F",ScheduleCompile!F103)),ISNUMBER(FIND("2F",ScheduleCompile!F103)),ISNUMBER(FIND("3F",ScheduleCompile!F103)),ISNUMBER(FIND("6F",ScheduleCompile!F103)),ISNUMBER(FIND("7F",ScheduleCompile!F103)),ISNUMBER(FIND("9F",ScheduleCompile!F103)),ISNUMBER(FIND("4F",ScheduleCompile!F103))),VALUE(LEFT(ScheduleCompile!F103,FIND("F",ScheduleCompile!F103)-1)),ScheduleCompile!F103)))))),ISTEXT(ScheduleCompile!#REF!)),"ENDTABLE",IF(ISERROR(IF(ScheduleCompile!F103="Off",0,IF(ScheduleCompile!F103="On",1,IF(ISNUMBER(ScheduleCompile!F103),ScheduleCompile!F103/1,IF(ISTEXT(ScheduleCompile!F103),IF(OR(ISNUMBER(FIND("5F",ScheduleCompile!F103)),ISNUMBER(FIND("0F",ScheduleCompile!F103)),ISNUMBER(FIND("8F",ScheduleCompile!F103)),ISNUMBER(FIND("1F",ScheduleCompile!F103)),ISNUMBER(FIND("2F",ScheduleCompile!F103)),ISNUMBER(FIND("3F",ScheduleCompile!F103)),ISNUMBER(FIND("6F",ScheduleCompile!F103)),ISNUMBER(FIND("7F",ScheduleCompile!F103)),ISNUMBER(FIND("9F",ScheduleCompile!F103)),ISNUMBER(FIND("4F",ScheduleCompile!F103))),VALUE(LEFT(ScheduleCompile!F103,FIND("F",ScheduleCompile!F103)-1)),ScheduleCompile!F103)))))),"",IF(ScheduleCompile!F103="Off",0,IF(ScheduleCompile!F103="On",1,IF(ISNUMBER(ScheduleCompile!F103),ScheduleCompile!F103/1,IF(ISTEXT(ScheduleCompile!F103),IF(OR(ISNUMBER(FIND("5F",ScheduleCompile!F103)),ISNUMBER(FIND("0F",ScheduleCompile!F103)),ISNUMBER(FIND("8F",ScheduleCompile!F103)),ISNUMBER(FIND("1F",ScheduleCompile!F103)),ISNUMBER(FIND("2F",ScheduleCompile!F103)),ISNUMBER(FIND("3F",ScheduleCompile!F103)),ISNUMBER(FIND("6F",ScheduleCompile!F103)),ISNUMBER(FIND("7F",ScheduleCompile!F103)),ISNUMBER(FIND("9F",ScheduleCompile!F103)),ISNUMBER(FIND("4F",ScheduleCompile!F103))),VALUE(LEFT(ScheduleCompile!F103,FIND("F",ScheduleCompile!F103)-1)),ScheduleCompile!F103)))))))</f>
        <v>0</v>
      </c>
      <c r="L110" s="1">
        <f>IF(AND(ISERROR(IF(ScheduleCompile!G103="Off",0,IF(ScheduleCompile!G103="On",1,IF(ISNUMBER(ScheduleCompile!G103),ScheduleCompile!G103/1,IF(ISTEXT(ScheduleCompile!G103),IF(OR(ISNUMBER(FIND("5F",ScheduleCompile!G103)),ISNUMBER(FIND("0F",ScheduleCompile!G103)),ISNUMBER(FIND("8F",ScheduleCompile!G103)),ISNUMBER(FIND("1F",ScheduleCompile!G103)),ISNUMBER(FIND("2F",ScheduleCompile!G103)),ISNUMBER(FIND("3F",ScheduleCompile!G103)),ISNUMBER(FIND("6F",ScheduleCompile!G103)),ISNUMBER(FIND("7F",ScheduleCompile!G103)),ISNUMBER(FIND("9F",ScheduleCompile!G103)),ISNUMBER(FIND("4F",ScheduleCompile!G103))),VALUE(LEFT(ScheduleCompile!G103,FIND("F",ScheduleCompile!G103)-1)),ScheduleCompile!G103)))))),ISTEXT(ScheduleCompile!#REF!)),"ENDTABLE",IF(ISERROR(IF(ScheduleCompile!G103="Off",0,IF(ScheduleCompile!G103="On",1,IF(ISNUMBER(ScheduleCompile!G103),ScheduleCompile!G103/1,IF(ISTEXT(ScheduleCompile!G103),IF(OR(ISNUMBER(FIND("5F",ScheduleCompile!G103)),ISNUMBER(FIND("0F",ScheduleCompile!G103)),ISNUMBER(FIND("8F",ScheduleCompile!G103)),ISNUMBER(FIND("1F",ScheduleCompile!G103)),ISNUMBER(FIND("2F",ScheduleCompile!G103)),ISNUMBER(FIND("3F",ScheduleCompile!G103)),ISNUMBER(FIND("6F",ScheduleCompile!G103)),ISNUMBER(FIND("7F",ScheduleCompile!G103)),ISNUMBER(FIND("9F",ScheduleCompile!G103)),ISNUMBER(FIND("4F",ScheduleCompile!G103))),VALUE(LEFT(ScheduleCompile!G103,FIND("F",ScheduleCompile!G103)-1)),ScheduleCompile!G103)))))),"",IF(ScheduleCompile!G103="Off",0,IF(ScheduleCompile!G103="On",1,IF(ISNUMBER(ScheduleCompile!G103),ScheduleCompile!G103/1,IF(ISTEXT(ScheduleCompile!G103),IF(OR(ISNUMBER(FIND("5F",ScheduleCompile!G103)),ISNUMBER(FIND("0F",ScheduleCompile!G103)),ISNUMBER(FIND("8F",ScheduleCompile!G103)),ISNUMBER(FIND("1F",ScheduleCompile!G103)),ISNUMBER(FIND("2F",ScheduleCompile!G103)),ISNUMBER(FIND("3F",ScheduleCompile!G103)),ISNUMBER(FIND("6F",ScheduleCompile!G103)),ISNUMBER(FIND("7F",ScheduleCompile!G103)),ISNUMBER(FIND("9F",ScheduleCompile!G103)),ISNUMBER(FIND("4F",ScheduleCompile!G103))),VALUE(LEFT(ScheduleCompile!G103,FIND("F",ScheduleCompile!G103)-1)),ScheduleCompile!G103)))))))</f>
        <v>0</v>
      </c>
      <c r="M110" s="1">
        <f>IF(AND(ISERROR(IF(ScheduleCompile!H103="Off",0,IF(ScheduleCompile!H103="On",1,IF(ISNUMBER(ScheduleCompile!H103),ScheduleCompile!H103/1,IF(ISTEXT(ScheduleCompile!H103),IF(OR(ISNUMBER(FIND("5F",ScheduleCompile!H103)),ISNUMBER(FIND("0F",ScheduleCompile!H103)),ISNUMBER(FIND("8F",ScheduleCompile!H103)),ISNUMBER(FIND("1F",ScheduleCompile!H103)),ISNUMBER(FIND("2F",ScheduleCompile!H103)),ISNUMBER(FIND("3F",ScheduleCompile!H103)),ISNUMBER(FIND("6F",ScheduleCompile!H103)),ISNUMBER(FIND("7F",ScheduleCompile!H103)),ISNUMBER(FIND("9F",ScheduleCompile!H103)),ISNUMBER(FIND("4F",ScheduleCompile!H103))),VALUE(LEFT(ScheduleCompile!H103,FIND("F",ScheduleCompile!H103)-1)),ScheduleCompile!H103)))))),ISTEXT(ScheduleCompile!#REF!)),"ENDTABLE",IF(ISERROR(IF(ScheduleCompile!H103="Off",0,IF(ScheduleCompile!H103="On",1,IF(ISNUMBER(ScheduleCompile!H103),ScheduleCompile!H103/1,IF(ISTEXT(ScheduleCompile!H103),IF(OR(ISNUMBER(FIND("5F",ScheduleCompile!H103)),ISNUMBER(FIND("0F",ScheduleCompile!H103)),ISNUMBER(FIND("8F",ScheduleCompile!H103)),ISNUMBER(FIND("1F",ScheduleCompile!H103)),ISNUMBER(FIND("2F",ScheduleCompile!H103)),ISNUMBER(FIND("3F",ScheduleCompile!H103)),ISNUMBER(FIND("6F",ScheduleCompile!H103)),ISNUMBER(FIND("7F",ScheduleCompile!H103)),ISNUMBER(FIND("9F",ScheduleCompile!H103)),ISNUMBER(FIND("4F",ScheduleCompile!H103))),VALUE(LEFT(ScheduleCompile!H103,FIND("F",ScheduleCompile!H103)-1)),ScheduleCompile!H103)))))),"",IF(ScheduleCompile!H103="Off",0,IF(ScheduleCompile!H103="On",1,IF(ISNUMBER(ScheduleCompile!H103),ScheduleCompile!H103/1,IF(ISTEXT(ScheduleCompile!H103),IF(OR(ISNUMBER(FIND("5F",ScheduleCompile!H103)),ISNUMBER(FIND("0F",ScheduleCompile!H103)),ISNUMBER(FIND("8F",ScheduleCompile!H103)),ISNUMBER(FIND("1F",ScheduleCompile!H103)),ISNUMBER(FIND("2F",ScheduleCompile!H103)),ISNUMBER(FIND("3F",ScheduleCompile!H103)),ISNUMBER(FIND("6F",ScheduleCompile!H103)),ISNUMBER(FIND("7F",ScheduleCompile!H103)),ISNUMBER(FIND("9F",ScheduleCompile!H103)),ISNUMBER(FIND("4F",ScheduleCompile!H103))),VALUE(LEFT(ScheduleCompile!H103,FIND("F",ScheduleCompile!H103)-1)),ScheduleCompile!H103)))))))</f>
        <v>0</v>
      </c>
      <c r="N110" s="1">
        <f>IF(AND(ISERROR(IF(ScheduleCompile!I103="Off",0,IF(ScheduleCompile!I103="On",1,IF(ISNUMBER(ScheduleCompile!I103),ScheduleCompile!I103/1,IF(ISTEXT(ScheduleCompile!I103),IF(OR(ISNUMBER(FIND("5F",ScheduleCompile!I103)),ISNUMBER(FIND("0F",ScheduleCompile!I103)),ISNUMBER(FIND("8F",ScheduleCompile!I103)),ISNUMBER(FIND("1F",ScheduleCompile!I103)),ISNUMBER(FIND("2F",ScheduleCompile!I103)),ISNUMBER(FIND("3F",ScheduleCompile!I103)),ISNUMBER(FIND("6F",ScheduleCompile!I103)),ISNUMBER(FIND("7F",ScheduleCompile!I103)),ISNUMBER(FIND("9F",ScheduleCompile!I103)),ISNUMBER(FIND("4F",ScheduleCompile!I103))),VALUE(LEFT(ScheduleCompile!I103,FIND("F",ScheduleCompile!I103)-1)),ScheduleCompile!I103)))))),ISTEXT(ScheduleCompile!#REF!)),"ENDTABLE",IF(ISERROR(IF(ScheduleCompile!I103="Off",0,IF(ScheduleCompile!I103="On",1,IF(ISNUMBER(ScheduleCompile!I103),ScheduleCompile!I103/1,IF(ISTEXT(ScheduleCompile!I103),IF(OR(ISNUMBER(FIND("5F",ScheduleCompile!I103)),ISNUMBER(FIND("0F",ScheduleCompile!I103)),ISNUMBER(FIND("8F",ScheduleCompile!I103)),ISNUMBER(FIND("1F",ScheduleCompile!I103)),ISNUMBER(FIND("2F",ScheduleCompile!I103)),ISNUMBER(FIND("3F",ScheduleCompile!I103)),ISNUMBER(FIND("6F",ScheduleCompile!I103)),ISNUMBER(FIND("7F",ScheduleCompile!I103)),ISNUMBER(FIND("9F",ScheduleCompile!I103)),ISNUMBER(FIND("4F",ScheduleCompile!I103))),VALUE(LEFT(ScheduleCompile!I103,FIND("F",ScheduleCompile!I103)-1)),ScheduleCompile!I103)))))),"",IF(ScheduleCompile!I103="Off",0,IF(ScheduleCompile!I103="On",1,IF(ISNUMBER(ScheduleCompile!I103),ScheduleCompile!I103/1,IF(ISTEXT(ScheduleCompile!I103),IF(OR(ISNUMBER(FIND("5F",ScheduleCompile!I103)),ISNUMBER(FIND("0F",ScheduleCompile!I103)),ISNUMBER(FIND("8F",ScheduleCompile!I103)),ISNUMBER(FIND("1F",ScheduleCompile!I103)),ISNUMBER(FIND("2F",ScheduleCompile!I103)),ISNUMBER(FIND("3F",ScheduleCompile!I103)),ISNUMBER(FIND("6F",ScheduleCompile!I103)),ISNUMBER(FIND("7F",ScheduleCompile!I103)),ISNUMBER(FIND("9F",ScheduleCompile!I103)),ISNUMBER(FIND("4F",ScheduleCompile!I103))),VALUE(LEFT(ScheduleCompile!I103,FIND("F",ScheduleCompile!I103)-1)),ScheduleCompile!I103)))))))</f>
        <v>0</v>
      </c>
      <c r="O110" s="1">
        <f>IF(AND(ISERROR(IF(ScheduleCompile!J103="Off",0,IF(ScheduleCompile!J103="On",1,IF(ISNUMBER(ScheduleCompile!J103),ScheduleCompile!J103/1,IF(ISTEXT(ScheduleCompile!J103),IF(OR(ISNUMBER(FIND("5F",ScheduleCompile!J103)),ISNUMBER(FIND("0F",ScheduleCompile!J103)),ISNUMBER(FIND("8F",ScheduleCompile!J103)),ISNUMBER(FIND("1F",ScheduleCompile!J103)),ISNUMBER(FIND("2F",ScheduleCompile!J103)),ISNUMBER(FIND("3F",ScheduleCompile!J103)),ISNUMBER(FIND("6F",ScheduleCompile!J103)),ISNUMBER(FIND("7F",ScheduleCompile!J103)),ISNUMBER(FIND("9F",ScheduleCompile!J103)),ISNUMBER(FIND("4F",ScheduleCompile!J103))),VALUE(LEFT(ScheduleCompile!J103,FIND("F",ScheduleCompile!J103)-1)),ScheduleCompile!J103)))))),ISTEXT(ScheduleCompile!#REF!)),"ENDTABLE",IF(ISERROR(IF(ScheduleCompile!J103="Off",0,IF(ScheduleCompile!J103="On",1,IF(ISNUMBER(ScheduleCompile!J103),ScheduleCompile!J103/1,IF(ISTEXT(ScheduleCompile!J103),IF(OR(ISNUMBER(FIND("5F",ScheduleCompile!J103)),ISNUMBER(FIND("0F",ScheduleCompile!J103)),ISNUMBER(FIND("8F",ScheduleCompile!J103)),ISNUMBER(FIND("1F",ScheduleCompile!J103)),ISNUMBER(FIND("2F",ScheduleCompile!J103)),ISNUMBER(FIND("3F",ScheduleCompile!J103)),ISNUMBER(FIND("6F",ScheduleCompile!J103)),ISNUMBER(FIND("7F",ScheduleCompile!J103)),ISNUMBER(FIND("9F",ScheduleCompile!J103)),ISNUMBER(FIND("4F",ScheduleCompile!J103))),VALUE(LEFT(ScheduleCompile!J103,FIND("F",ScheduleCompile!J103)-1)),ScheduleCompile!J103)))))),"",IF(ScheduleCompile!J103="Off",0,IF(ScheduleCompile!J103="On",1,IF(ISNUMBER(ScheduleCompile!J103),ScheduleCompile!J103/1,IF(ISTEXT(ScheduleCompile!J103),IF(OR(ISNUMBER(FIND("5F",ScheduleCompile!J103)),ISNUMBER(FIND("0F",ScheduleCompile!J103)),ISNUMBER(FIND("8F",ScheduleCompile!J103)),ISNUMBER(FIND("1F",ScheduleCompile!J103)),ISNUMBER(FIND("2F",ScheduleCompile!J103)),ISNUMBER(FIND("3F",ScheduleCompile!J103)),ISNUMBER(FIND("6F",ScheduleCompile!J103)),ISNUMBER(FIND("7F",ScheduleCompile!J103)),ISNUMBER(FIND("9F",ScheduleCompile!J103)),ISNUMBER(FIND("4F",ScheduleCompile!J103))),VALUE(LEFT(ScheduleCompile!J103,FIND("F",ScheduleCompile!J103)-1)),ScheduleCompile!J103)))))))</f>
        <v>0</v>
      </c>
      <c r="P110" s="1">
        <f>IF(AND(ISERROR(IF(ScheduleCompile!K103="Off",0,IF(ScheduleCompile!K103="On",1,IF(ISNUMBER(ScheduleCompile!K103),ScheduleCompile!K103/1,IF(ISTEXT(ScheduleCompile!K103),IF(OR(ISNUMBER(FIND("5F",ScheduleCompile!K103)),ISNUMBER(FIND("0F",ScheduleCompile!K103)),ISNUMBER(FIND("8F",ScheduleCompile!K103)),ISNUMBER(FIND("1F",ScheduleCompile!K103)),ISNUMBER(FIND("2F",ScheduleCompile!K103)),ISNUMBER(FIND("3F",ScheduleCompile!K103)),ISNUMBER(FIND("6F",ScheduleCompile!K103)),ISNUMBER(FIND("7F",ScheduleCompile!K103)),ISNUMBER(FIND("9F",ScheduleCompile!K103)),ISNUMBER(FIND("4F",ScheduleCompile!K103))),VALUE(LEFT(ScheduleCompile!K103,FIND("F",ScheduleCompile!K103)-1)),ScheduleCompile!K103)))))),ISTEXT(ScheduleCompile!#REF!)),"ENDTABLE",IF(ISERROR(IF(ScheduleCompile!K103="Off",0,IF(ScheduleCompile!K103="On",1,IF(ISNUMBER(ScheduleCompile!K103),ScheduleCompile!K103/1,IF(ISTEXT(ScheduleCompile!K103),IF(OR(ISNUMBER(FIND("5F",ScheduleCompile!K103)),ISNUMBER(FIND("0F",ScheduleCompile!K103)),ISNUMBER(FIND("8F",ScheduleCompile!K103)),ISNUMBER(FIND("1F",ScheduleCompile!K103)),ISNUMBER(FIND("2F",ScheduleCompile!K103)),ISNUMBER(FIND("3F",ScheduleCompile!K103)),ISNUMBER(FIND("6F",ScheduleCompile!K103)),ISNUMBER(FIND("7F",ScheduleCompile!K103)),ISNUMBER(FIND("9F",ScheduleCompile!K103)),ISNUMBER(FIND("4F",ScheduleCompile!K103))),VALUE(LEFT(ScheduleCompile!K103,FIND("F",ScheduleCompile!K103)-1)),ScheduleCompile!K103)))))),"",IF(ScheduleCompile!K103="Off",0,IF(ScheduleCompile!K103="On",1,IF(ISNUMBER(ScheduleCompile!K103),ScheduleCompile!K103/1,IF(ISTEXT(ScheduleCompile!K103),IF(OR(ISNUMBER(FIND("5F",ScheduleCompile!K103)),ISNUMBER(FIND("0F",ScheduleCompile!K103)),ISNUMBER(FIND("8F",ScheduleCompile!K103)),ISNUMBER(FIND("1F",ScheduleCompile!K103)),ISNUMBER(FIND("2F",ScheduleCompile!K103)),ISNUMBER(FIND("3F",ScheduleCompile!K103)),ISNUMBER(FIND("6F",ScheduleCompile!K103)),ISNUMBER(FIND("7F",ScheduleCompile!K103)),ISNUMBER(FIND("9F",ScheduleCompile!K103)),ISNUMBER(FIND("4F",ScheduleCompile!K103))),VALUE(LEFT(ScheduleCompile!K103,FIND("F",ScheduleCompile!K103)-1)),ScheduleCompile!K103)))))))</f>
        <v>0</v>
      </c>
      <c r="Q110" s="1">
        <f>IF(AND(ISERROR(IF(ScheduleCompile!L103="Off",0,IF(ScheduleCompile!L103="On",1,IF(ISNUMBER(ScheduleCompile!L103),ScheduleCompile!L103/1,IF(ISTEXT(ScheduleCompile!L103),IF(OR(ISNUMBER(FIND("5F",ScheduleCompile!L103)),ISNUMBER(FIND("0F",ScheduleCompile!L103)),ISNUMBER(FIND("8F",ScheduleCompile!L103)),ISNUMBER(FIND("1F",ScheduleCompile!L103)),ISNUMBER(FIND("2F",ScheduleCompile!L103)),ISNUMBER(FIND("3F",ScheduleCompile!L103)),ISNUMBER(FIND("6F",ScheduleCompile!L103)),ISNUMBER(FIND("7F",ScheduleCompile!L103)),ISNUMBER(FIND("9F",ScheduleCompile!L103)),ISNUMBER(FIND("4F",ScheduleCompile!L103))),VALUE(LEFT(ScheduleCompile!L103,FIND("F",ScheduleCompile!L103)-1)),ScheduleCompile!L103)))))),ISTEXT(ScheduleCompile!#REF!)),"ENDTABLE",IF(ISERROR(IF(ScheduleCompile!L103="Off",0,IF(ScheduleCompile!L103="On",1,IF(ISNUMBER(ScheduleCompile!L103),ScheduleCompile!L103/1,IF(ISTEXT(ScheduleCompile!L103),IF(OR(ISNUMBER(FIND("5F",ScheduleCompile!L103)),ISNUMBER(FIND("0F",ScheduleCompile!L103)),ISNUMBER(FIND("8F",ScheduleCompile!L103)),ISNUMBER(FIND("1F",ScheduleCompile!L103)),ISNUMBER(FIND("2F",ScheduleCompile!L103)),ISNUMBER(FIND("3F",ScheduleCompile!L103)),ISNUMBER(FIND("6F",ScheduleCompile!L103)),ISNUMBER(FIND("7F",ScheduleCompile!L103)),ISNUMBER(FIND("9F",ScheduleCompile!L103)),ISNUMBER(FIND("4F",ScheduleCompile!L103))),VALUE(LEFT(ScheduleCompile!L103,FIND("F",ScheduleCompile!L103)-1)),ScheduleCompile!L103)))))),"",IF(ScheduleCompile!L103="Off",0,IF(ScheduleCompile!L103="On",1,IF(ISNUMBER(ScheduleCompile!L103),ScheduleCompile!L103/1,IF(ISTEXT(ScheduleCompile!L103),IF(OR(ISNUMBER(FIND("5F",ScheduleCompile!L103)),ISNUMBER(FIND("0F",ScheduleCompile!L103)),ISNUMBER(FIND("8F",ScheduleCompile!L103)),ISNUMBER(FIND("1F",ScheduleCompile!L103)),ISNUMBER(FIND("2F",ScheduleCompile!L103)),ISNUMBER(FIND("3F",ScheduleCompile!L103)),ISNUMBER(FIND("6F",ScheduleCompile!L103)),ISNUMBER(FIND("7F",ScheduleCompile!L103)),ISNUMBER(FIND("9F",ScheduleCompile!L103)),ISNUMBER(FIND("4F",ScheduleCompile!L103))),VALUE(LEFT(ScheduleCompile!L103,FIND("F",ScheduleCompile!L103)-1)),ScheduleCompile!L103)))))))</f>
        <v>0</v>
      </c>
      <c r="R110" s="1">
        <f>IF(AND(ISERROR(IF(ScheduleCompile!M103="Off",0,IF(ScheduleCompile!M103="On",1,IF(ISNUMBER(ScheduleCompile!M103),ScheduleCompile!M103/1,IF(ISTEXT(ScheduleCompile!M103),IF(OR(ISNUMBER(FIND("5F",ScheduleCompile!M103)),ISNUMBER(FIND("0F",ScheduleCompile!M103)),ISNUMBER(FIND("8F",ScheduleCompile!M103)),ISNUMBER(FIND("1F",ScheduleCompile!M103)),ISNUMBER(FIND("2F",ScheduleCompile!M103)),ISNUMBER(FIND("3F",ScheduleCompile!M103)),ISNUMBER(FIND("6F",ScheduleCompile!M103)),ISNUMBER(FIND("7F",ScheduleCompile!M103)),ISNUMBER(FIND("9F",ScheduleCompile!M103)),ISNUMBER(FIND("4F",ScheduleCompile!M103))),VALUE(LEFT(ScheduleCompile!M103,FIND("F",ScheduleCompile!M103)-1)),ScheduleCompile!M103)))))),ISTEXT(ScheduleCompile!#REF!)),"ENDTABLE",IF(ISERROR(IF(ScheduleCompile!M103="Off",0,IF(ScheduleCompile!M103="On",1,IF(ISNUMBER(ScheduleCompile!M103),ScheduleCompile!M103/1,IF(ISTEXT(ScheduleCompile!M103),IF(OR(ISNUMBER(FIND("5F",ScheduleCompile!M103)),ISNUMBER(FIND("0F",ScheduleCompile!M103)),ISNUMBER(FIND("8F",ScheduleCompile!M103)),ISNUMBER(FIND("1F",ScheduleCompile!M103)),ISNUMBER(FIND("2F",ScheduleCompile!M103)),ISNUMBER(FIND("3F",ScheduleCompile!M103)),ISNUMBER(FIND("6F",ScheduleCompile!M103)),ISNUMBER(FIND("7F",ScheduleCompile!M103)),ISNUMBER(FIND("9F",ScheduleCompile!M103)),ISNUMBER(FIND("4F",ScheduleCompile!M103))),VALUE(LEFT(ScheduleCompile!M103,FIND("F",ScheduleCompile!M103)-1)),ScheduleCompile!M103)))))),"",IF(ScheduleCompile!M103="Off",0,IF(ScheduleCompile!M103="On",1,IF(ISNUMBER(ScheduleCompile!M103),ScheduleCompile!M103/1,IF(ISTEXT(ScheduleCompile!M103),IF(OR(ISNUMBER(FIND("5F",ScheduleCompile!M103)),ISNUMBER(FIND("0F",ScheduleCompile!M103)),ISNUMBER(FIND("8F",ScheduleCompile!M103)),ISNUMBER(FIND("1F",ScheduleCompile!M103)),ISNUMBER(FIND("2F",ScheduleCompile!M103)),ISNUMBER(FIND("3F",ScheduleCompile!M103)),ISNUMBER(FIND("6F",ScheduleCompile!M103)),ISNUMBER(FIND("7F",ScheduleCompile!M103)),ISNUMBER(FIND("9F",ScheduleCompile!M103)),ISNUMBER(FIND("4F",ScheduleCompile!M103))),VALUE(LEFT(ScheduleCompile!M103,FIND("F",ScheduleCompile!M103)-1)),ScheduleCompile!M103)))))))</f>
        <v>0</v>
      </c>
      <c r="S110" s="1">
        <f>IF(AND(ISERROR(IF(ScheduleCompile!N103="Off",0,IF(ScheduleCompile!N103="On",1,IF(ISNUMBER(ScheduleCompile!N103),ScheduleCompile!N103/1,IF(ISTEXT(ScheduleCompile!N103),IF(OR(ISNUMBER(FIND("5F",ScheduleCompile!N103)),ISNUMBER(FIND("0F",ScheduleCompile!N103)),ISNUMBER(FIND("8F",ScheduleCompile!N103)),ISNUMBER(FIND("1F",ScheduleCompile!N103)),ISNUMBER(FIND("2F",ScheduleCompile!N103)),ISNUMBER(FIND("3F",ScheduleCompile!N103)),ISNUMBER(FIND("6F",ScheduleCompile!N103)),ISNUMBER(FIND("7F",ScheduleCompile!N103)),ISNUMBER(FIND("9F",ScheduleCompile!N103)),ISNUMBER(FIND("4F",ScheduleCompile!N103))),VALUE(LEFT(ScheduleCompile!N103,FIND("F",ScheduleCompile!N103)-1)),ScheduleCompile!N103)))))),ISTEXT(ScheduleCompile!#REF!)),"ENDTABLE",IF(ISERROR(IF(ScheduleCompile!N103="Off",0,IF(ScheduleCompile!N103="On",1,IF(ISNUMBER(ScheduleCompile!N103),ScheduleCompile!N103/1,IF(ISTEXT(ScheduleCompile!N103),IF(OR(ISNUMBER(FIND("5F",ScheduleCompile!N103)),ISNUMBER(FIND("0F",ScheduleCompile!N103)),ISNUMBER(FIND("8F",ScheduleCompile!N103)),ISNUMBER(FIND("1F",ScheduleCompile!N103)),ISNUMBER(FIND("2F",ScheduleCompile!N103)),ISNUMBER(FIND("3F",ScheduleCompile!N103)),ISNUMBER(FIND("6F",ScheduleCompile!N103)),ISNUMBER(FIND("7F",ScheduleCompile!N103)),ISNUMBER(FIND("9F",ScheduleCompile!N103)),ISNUMBER(FIND("4F",ScheduleCompile!N103))),VALUE(LEFT(ScheduleCompile!N103,FIND("F",ScheduleCompile!N103)-1)),ScheduleCompile!N103)))))),"",IF(ScheduleCompile!N103="Off",0,IF(ScheduleCompile!N103="On",1,IF(ISNUMBER(ScheduleCompile!N103),ScheduleCompile!N103/1,IF(ISTEXT(ScheduleCompile!N103),IF(OR(ISNUMBER(FIND("5F",ScheduleCompile!N103)),ISNUMBER(FIND("0F",ScheduleCompile!N103)),ISNUMBER(FIND("8F",ScheduleCompile!N103)),ISNUMBER(FIND("1F",ScheduleCompile!N103)),ISNUMBER(FIND("2F",ScheduleCompile!N103)),ISNUMBER(FIND("3F",ScheduleCompile!N103)),ISNUMBER(FIND("6F",ScheduleCompile!N103)),ISNUMBER(FIND("7F",ScheduleCompile!N103)),ISNUMBER(FIND("9F",ScheduleCompile!N103)),ISNUMBER(FIND("4F",ScheduleCompile!N103))),VALUE(LEFT(ScheduleCompile!N103,FIND("F",ScheduleCompile!N103)-1)),ScheduleCompile!N103)))))))</f>
        <v>0</v>
      </c>
      <c r="T110" s="1">
        <f>IF(AND(ISERROR(IF(ScheduleCompile!O103="Off",0,IF(ScheduleCompile!O103="On",1,IF(ISNUMBER(ScheduleCompile!O103),ScheduleCompile!O103/1,IF(ISTEXT(ScheduleCompile!O103),IF(OR(ISNUMBER(FIND("5F",ScheduleCompile!O103)),ISNUMBER(FIND("0F",ScheduleCompile!O103)),ISNUMBER(FIND("8F",ScheduleCompile!O103)),ISNUMBER(FIND("1F",ScheduleCompile!O103)),ISNUMBER(FIND("2F",ScheduleCompile!O103)),ISNUMBER(FIND("3F",ScheduleCompile!O103)),ISNUMBER(FIND("6F",ScheduleCompile!O103)),ISNUMBER(FIND("7F",ScheduleCompile!O103)),ISNUMBER(FIND("9F",ScheduleCompile!O103)),ISNUMBER(FIND("4F",ScheduleCompile!O103))),VALUE(LEFT(ScheduleCompile!O103,FIND("F",ScheduleCompile!O103)-1)),ScheduleCompile!O103)))))),ISTEXT(ScheduleCompile!#REF!)),"ENDTABLE",IF(ISERROR(IF(ScheduleCompile!O103="Off",0,IF(ScheduleCompile!O103="On",1,IF(ISNUMBER(ScheduleCompile!O103),ScheduleCompile!O103/1,IF(ISTEXT(ScheduleCompile!O103),IF(OR(ISNUMBER(FIND("5F",ScheduleCompile!O103)),ISNUMBER(FIND("0F",ScheduleCompile!O103)),ISNUMBER(FIND("8F",ScheduleCompile!O103)),ISNUMBER(FIND("1F",ScheduleCompile!O103)),ISNUMBER(FIND("2F",ScheduleCompile!O103)),ISNUMBER(FIND("3F",ScheduleCompile!O103)),ISNUMBER(FIND("6F",ScheduleCompile!O103)),ISNUMBER(FIND("7F",ScheduleCompile!O103)),ISNUMBER(FIND("9F",ScheduleCompile!O103)),ISNUMBER(FIND("4F",ScheduleCompile!O103))),VALUE(LEFT(ScheduleCompile!O103,FIND("F",ScheduleCompile!O103)-1)),ScheduleCompile!O103)))))),"",IF(ScheduleCompile!O103="Off",0,IF(ScheduleCompile!O103="On",1,IF(ISNUMBER(ScheduleCompile!O103),ScheduleCompile!O103/1,IF(ISTEXT(ScheduleCompile!O103),IF(OR(ISNUMBER(FIND("5F",ScheduleCompile!O103)),ISNUMBER(FIND("0F",ScheduleCompile!O103)),ISNUMBER(FIND("8F",ScheduleCompile!O103)),ISNUMBER(FIND("1F",ScheduleCompile!O103)),ISNUMBER(FIND("2F",ScheduleCompile!O103)),ISNUMBER(FIND("3F",ScheduleCompile!O103)),ISNUMBER(FIND("6F",ScheduleCompile!O103)),ISNUMBER(FIND("7F",ScheduleCompile!O103)),ISNUMBER(FIND("9F",ScheduleCompile!O103)),ISNUMBER(FIND("4F",ScheduleCompile!O103))),VALUE(LEFT(ScheduleCompile!O103,FIND("F",ScheduleCompile!O103)-1)),ScheduleCompile!O103)))))))</f>
        <v>0</v>
      </c>
      <c r="U110" s="1">
        <f>IF(AND(ISERROR(IF(ScheduleCompile!P103="Off",0,IF(ScheduleCompile!P103="On",1,IF(ISNUMBER(ScheduleCompile!P103),ScheduleCompile!P103/1,IF(ISTEXT(ScheduleCompile!P103),IF(OR(ISNUMBER(FIND("5F",ScheduleCompile!P103)),ISNUMBER(FIND("0F",ScheduleCompile!P103)),ISNUMBER(FIND("8F",ScheduleCompile!P103)),ISNUMBER(FIND("1F",ScheduleCompile!P103)),ISNUMBER(FIND("2F",ScheduleCompile!P103)),ISNUMBER(FIND("3F",ScheduleCompile!P103)),ISNUMBER(FIND("6F",ScheduleCompile!P103)),ISNUMBER(FIND("7F",ScheduleCompile!P103)),ISNUMBER(FIND("9F",ScheduleCompile!P103)),ISNUMBER(FIND("4F",ScheduleCompile!P103))),VALUE(LEFT(ScheduleCompile!P103,FIND("F",ScheduleCompile!P103)-1)),ScheduleCompile!P103)))))),ISTEXT(ScheduleCompile!#REF!)),"ENDTABLE",IF(ISERROR(IF(ScheduleCompile!P103="Off",0,IF(ScheduleCompile!P103="On",1,IF(ISNUMBER(ScheduleCompile!P103),ScheduleCompile!P103/1,IF(ISTEXT(ScheduleCompile!P103),IF(OR(ISNUMBER(FIND("5F",ScheduleCompile!P103)),ISNUMBER(FIND("0F",ScheduleCompile!P103)),ISNUMBER(FIND("8F",ScheduleCompile!P103)),ISNUMBER(FIND("1F",ScheduleCompile!P103)),ISNUMBER(FIND("2F",ScheduleCompile!P103)),ISNUMBER(FIND("3F",ScheduleCompile!P103)),ISNUMBER(FIND("6F",ScheduleCompile!P103)),ISNUMBER(FIND("7F",ScheduleCompile!P103)),ISNUMBER(FIND("9F",ScheduleCompile!P103)),ISNUMBER(FIND("4F",ScheduleCompile!P103))),VALUE(LEFT(ScheduleCompile!P103,FIND("F",ScheduleCompile!P103)-1)),ScheduleCompile!P103)))))),"",IF(ScheduleCompile!P103="Off",0,IF(ScheduleCompile!P103="On",1,IF(ISNUMBER(ScheduleCompile!P103),ScheduleCompile!P103/1,IF(ISTEXT(ScheduleCompile!P103),IF(OR(ISNUMBER(FIND("5F",ScheduleCompile!P103)),ISNUMBER(FIND("0F",ScheduleCompile!P103)),ISNUMBER(FIND("8F",ScheduleCompile!P103)),ISNUMBER(FIND("1F",ScheduleCompile!P103)),ISNUMBER(FIND("2F",ScheduleCompile!P103)),ISNUMBER(FIND("3F",ScheduleCompile!P103)),ISNUMBER(FIND("6F",ScheduleCompile!P103)),ISNUMBER(FIND("7F",ScheduleCompile!P103)),ISNUMBER(FIND("9F",ScheduleCompile!P103)),ISNUMBER(FIND("4F",ScheduleCompile!P103))),VALUE(LEFT(ScheduleCompile!P103,FIND("F",ScheduleCompile!P103)-1)),ScheduleCompile!P103)))))))</f>
        <v>0</v>
      </c>
      <c r="V110" s="1">
        <f>IF(AND(ISERROR(IF(ScheduleCompile!Q103="Off",0,IF(ScheduleCompile!Q103="On",1,IF(ISNUMBER(ScheduleCompile!Q103),ScheduleCompile!Q103/1,IF(ISTEXT(ScheduleCompile!Q103),IF(OR(ISNUMBER(FIND("5F",ScheduleCompile!Q103)),ISNUMBER(FIND("0F",ScheduleCompile!Q103)),ISNUMBER(FIND("8F",ScheduleCompile!Q103)),ISNUMBER(FIND("1F",ScheduleCompile!Q103)),ISNUMBER(FIND("2F",ScheduleCompile!Q103)),ISNUMBER(FIND("3F",ScheduleCompile!Q103)),ISNUMBER(FIND("6F",ScheduleCompile!Q103)),ISNUMBER(FIND("7F",ScheduleCompile!Q103)),ISNUMBER(FIND("9F",ScheduleCompile!Q103)),ISNUMBER(FIND("4F",ScheduleCompile!Q103))),VALUE(LEFT(ScheduleCompile!Q103,FIND("F",ScheduleCompile!Q103)-1)),ScheduleCompile!Q103)))))),ISTEXT(ScheduleCompile!#REF!)),"ENDTABLE",IF(ISERROR(IF(ScheduleCompile!Q103="Off",0,IF(ScheduleCompile!Q103="On",1,IF(ISNUMBER(ScheduleCompile!Q103),ScheduleCompile!Q103/1,IF(ISTEXT(ScheduleCompile!Q103),IF(OR(ISNUMBER(FIND("5F",ScheduleCompile!Q103)),ISNUMBER(FIND("0F",ScheduleCompile!Q103)),ISNUMBER(FIND("8F",ScheduleCompile!Q103)),ISNUMBER(FIND("1F",ScheduleCompile!Q103)),ISNUMBER(FIND("2F",ScheduleCompile!Q103)),ISNUMBER(FIND("3F",ScheduleCompile!Q103)),ISNUMBER(FIND("6F",ScheduleCompile!Q103)),ISNUMBER(FIND("7F",ScheduleCompile!Q103)),ISNUMBER(FIND("9F",ScheduleCompile!Q103)),ISNUMBER(FIND("4F",ScheduleCompile!Q103))),VALUE(LEFT(ScheduleCompile!Q103,FIND("F",ScheduleCompile!Q103)-1)),ScheduleCompile!Q103)))))),"",IF(ScheduleCompile!Q103="Off",0,IF(ScheduleCompile!Q103="On",1,IF(ISNUMBER(ScheduleCompile!Q103),ScheduleCompile!Q103/1,IF(ISTEXT(ScheduleCompile!Q103),IF(OR(ISNUMBER(FIND("5F",ScheduleCompile!Q103)),ISNUMBER(FIND("0F",ScheduleCompile!Q103)),ISNUMBER(FIND("8F",ScheduleCompile!Q103)),ISNUMBER(FIND("1F",ScheduleCompile!Q103)),ISNUMBER(FIND("2F",ScheduleCompile!Q103)),ISNUMBER(FIND("3F",ScheduleCompile!Q103)),ISNUMBER(FIND("6F",ScheduleCompile!Q103)),ISNUMBER(FIND("7F",ScheduleCompile!Q103)),ISNUMBER(FIND("9F",ScheduleCompile!Q103)),ISNUMBER(FIND("4F",ScheduleCompile!Q103))),VALUE(LEFT(ScheduleCompile!Q103,FIND("F",ScheduleCompile!Q103)-1)),ScheduleCompile!Q103)))))))</f>
        <v>0</v>
      </c>
      <c r="W110" s="1">
        <f>IF(AND(ISERROR(IF(ScheduleCompile!R103="Off",0,IF(ScheduleCompile!R103="On",1,IF(ISNUMBER(ScheduleCompile!R103),ScheduleCompile!R103/1,IF(ISTEXT(ScheduleCompile!R103),IF(OR(ISNUMBER(FIND("5F",ScheduleCompile!R103)),ISNUMBER(FIND("0F",ScheduleCompile!R103)),ISNUMBER(FIND("8F",ScheduleCompile!R103)),ISNUMBER(FIND("1F",ScheduleCompile!R103)),ISNUMBER(FIND("2F",ScheduleCompile!R103)),ISNUMBER(FIND("3F",ScheduleCompile!R103)),ISNUMBER(FIND("6F",ScheduleCompile!R103)),ISNUMBER(FIND("7F",ScheduleCompile!R103)),ISNUMBER(FIND("9F",ScheduleCompile!R103)),ISNUMBER(FIND("4F",ScheduleCompile!R103))),VALUE(LEFT(ScheduleCompile!R103,FIND("F",ScheduleCompile!R103)-1)),ScheduleCompile!R103)))))),ISTEXT(ScheduleCompile!#REF!)),"ENDTABLE",IF(ISERROR(IF(ScheduleCompile!R103="Off",0,IF(ScheduleCompile!R103="On",1,IF(ISNUMBER(ScheduleCompile!R103),ScheduleCompile!R103/1,IF(ISTEXT(ScheduleCompile!R103),IF(OR(ISNUMBER(FIND("5F",ScheduleCompile!R103)),ISNUMBER(FIND("0F",ScheduleCompile!R103)),ISNUMBER(FIND("8F",ScheduleCompile!R103)),ISNUMBER(FIND("1F",ScheduleCompile!R103)),ISNUMBER(FIND("2F",ScheduleCompile!R103)),ISNUMBER(FIND("3F",ScheduleCompile!R103)),ISNUMBER(FIND("6F",ScheduleCompile!R103)),ISNUMBER(FIND("7F",ScheduleCompile!R103)),ISNUMBER(FIND("9F",ScheduleCompile!R103)),ISNUMBER(FIND("4F",ScheduleCompile!R103))),VALUE(LEFT(ScheduleCompile!R103,FIND("F",ScheduleCompile!R103)-1)),ScheduleCompile!R103)))))),"",IF(ScheduleCompile!R103="Off",0,IF(ScheduleCompile!R103="On",1,IF(ISNUMBER(ScheduleCompile!R103),ScheduleCompile!R103/1,IF(ISTEXT(ScheduleCompile!R103),IF(OR(ISNUMBER(FIND("5F",ScheduleCompile!R103)),ISNUMBER(FIND("0F",ScheduleCompile!R103)),ISNUMBER(FIND("8F",ScheduleCompile!R103)),ISNUMBER(FIND("1F",ScheduleCompile!R103)),ISNUMBER(FIND("2F",ScheduleCompile!R103)),ISNUMBER(FIND("3F",ScheduleCompile!R103)),ISNUMBER(FIND("6F",ScheduleCompile!R103)),ISNUMBER(FIND("7F",ScheduleCompile!R103)),ISNUMBER(FIND("9F",ScheduleCompile!R103)),ISNUMBER(FIND("4F",ScheduleCompile!R103))),VALUE(LEFT(ScheduleCompile!R103,FIND("F",ScheduleCompile!R103)-1)),ScheduleCompile!R103)))))))</f>
        <v>0</v>
      </c>
      <c r="X110" s="1">
        <f>IF(AND(ISERROR(IF(ScheduleCompile!S103="Off",0,IF(ScheduleCompile!S103="On",1,IF(ISNUMBER(ScheduleCompile!S103),ScheduleCompile!S103/1,IF(ISTEXT(ScheduleCompile!S103),IF(OR(ISNUMBER(FIND("5F",ScheduleCompile!S103)),ISNUMBER(FIND("0F",ScheduleCompile!S103)),ISNUMBER(FIND("8F",ScheduleCompile!S103)),ISNUMBER(FIND("1F",ScheduleCompile!S103)),ISNUMBER(FIND("2F",ScheduleCompile!S103)),ISNUMBER(FIND("3F",ScheduleCompile!S103)),ISNUMBER(FIND("6F",ScheduleCompile!S103)),ISNUMBER(FIND("7F",ScheduleCompile!S103)),ISNUMBER(FIND("9F",ScheduleCompile!S103)),ISNUMBER(FIND("4F",ScheduleCompile!S103))),VALUE(LEFT(ScheduleCompile!S103,FIND("F",ScheduleCompile!S103)-1)),ScheduleCompile!S103)))))),ISTEXT(ScheduleCompile!#REF!)),"ENDTABLE",IF(ISERROR(IF(ScheduleCompile!S103="Off",0,IF(ScheduleCompile!S103="On",1,IF(ISNUMBER(ScheduleCompile!S103),ScheduleCompile!S103/1,IF(ISTEXT(ScheduleCompile!S103),IF(OR(ISNUMBER(FIND("5F",ScheduleCompile!S103)),ISNUMBER(FIND("0F",ScheduleCompile!S103)),ISNUMBER(FIND("8F",ScheduleCompile!S103)),ISNUMBER(FIND("1F",ScheduleCompile!S103)),ISNUMBER(FIND("2F",ScheduleCompile!S103)),ISNUMBER(FIND("3F",ScheduleCompile!S103)),ISNUMBER(FIND("6F",ScheduleCompile!S103)),ISNUMBER(FIND("7F",ScheduleCompile!S103)),ISNUMBER(FIND("9F",ScheduleCompile!S103)),ISNUMBER(FIND("4F",ScheduleCompile!S103))),VALUE(LEFT(ScheduleCompile!S103,FIND("F",ScheduleCompile!S103)-1)),ScheduleCompile!S103)))))),"",IF(ScheduleCompile!S103="Off",0,IF(ScheduleCompile!S103="On",1,IF(ISNUMBER(ScheduleCompile!S103),ScheduleCompile!S103/1,IF(ISTEXT(ScheduleCompile!S103),IF(OR(ISNUMBER(FIND("5F",ScheduleCompile!S103)),ISNUMBER(FIND("0F",ScheduleCompile!S103)),ISNUMBER(FIND("8F",ScheduleCompile!S103)),ISNUMBER(FIND("1F",ScheduleCompile!S103)),ISNUMBER(FIND("2F",ScheduleCompile!S103)),ISNUMBER(FIND("3F",ScheduleCompile!S103)),ISNUMBER(FIND("6F",ScheduleCompile!S103)),ISNUMBER(FIND("7F",ScheduleCompile!S103)),ISNUMBER(FIND("9F",ScheduleCompile!S103)),ISNUMBER(FIND("4F",ScheduleCompile!S103))),VALUE(LEFT(ScheduleCompile!S103,FIND("F",ScheduleCompile!S103)-1)),ScheduleCompile!S103)))))))</f>
        <v>0</v>
      </c>
      <c r="Y110" s="1">
        <f>IF(AND(ISERROR(IF(ScheduleCompile!T103="Off",0,IF(ScheduleCompile!T103="On",1,IF(ISNUMBER(ScheduleCompile!T103),ScheduleCompile!T103/1,IF(ISTEXT(ScheduleCompile!T103),IF(OR(ISNUMBER(FIND("5F",ScheduleCompile!T103)),ISNUMBER(FIND("0F",ScheduleCompile!T103)),ISNUMBER(FIND("8F",ScheduleCompile!T103)),ISNUMBER(FIND("1F",ScheduleCompile!T103)),ISNUMBER(FIND("2F",ScheduleCompile!T103)),ISNUMBER(FIND("3F",ScheduleCompile!T103)),ISNUMBER(FIND("6F",ScheduleCompile!T103)),ISNUMBER(FIND("7F",ScheduleCompile!T103)),ISNUMBER(FIND("9F",ScheduleCompile!T103)),ISNUMBER(FIND("4F",ScheduleCompile!T103))),VALUE(LEFT(ScheduleCompile!T103,FIND("F",ScheduleCompile!T103)-1)),ScheduleCompile!T103)))))),ISTEXT(ScheduleCompile!#REF!)),"ENDTABLE",IF(ISERROR(IF(ScheduleCompile!T103="Off",0,IF(ScheduleCompile!T103="On",1,IF(ISNUMBER(ScheduleCompile!T103),ScheduleCompile!T103/1,IF(ISTEXT(ScheduleCompile!T103),IF(OR(ISNUMBER(FIND("5F",ScheduleCompile!T103)),ISNUMBER(FIND("0F",ScheduleCompile!T103)),ISNUMBER(FIND("8F",ScheduleCompile!T103)),ISNUMBER(FIND("1F",ScheduleCompile!T103)),ISNUMBER(FIND("2F",ScheduleCompile!T103)),ISNUMBER(FIND("3F",ScheduleCompile!T103)),ISNUMBER(FIND("6F",ScheduleCompile!T103)),ISNUMBER(FIND("7F",ScheduleCompile!T103)),ISNUMBER(FIND("9F",ScheduleCompile!T103)),ISNUMBER(FIND("4F",ScheduleCompile!T103))),VALUE(LEFT(ScheduleCompile!T103,FIND("F",ScheduleCompile!T103)-1)),ScheduleCompile!T103)))))),"",IF(ScheduleCompile!T103="Off",0,IF(ScheduleCompile!T103="On",1,IF(ISNUMBER(ScheduleCompile!T103),ScheduleCompile!T103/1,IF(ISTEXT(ScheduleCompile!T103),IF(OR(ISNUMBER(FIND("5F",ScheduleCompile!T103)),ISNUMBER(FIND("0F",ScheduleCompile!T103)),ISNUMBER(FIND("8F",ScheduleCompile!T103)),ISNUMBER(FIND("1F",ScheduleCompile!T103)),ISNUMBER(FIND("2F",ScheduleCompile!T103)),ISNUMBER(FIND("3F",ScheduleCompile!T103)),ISNUMBER(FIND("6F",ScheduleCompile!T103)),ISNUMBER(FIND("7F",ScheduleCompile!T103)),ISNUMBER(FIND("9F",ScheduleCompile!T103)),ISNUMBER(FIND("4F",ScheduleCompile!T103))),VALUE(LEFT(ScheduleCompile!T103,FIND("F",ScheduleCompile!T103)-1)),ScheduleCompile!T103)))))))</f>
        <v>0</v>
      </c>
      <c r="Z110" s="1">
        <f>IF(AND(ISERROR(IF(ScheduleCompile!U103="Off",0,IF(ScheduleCompile!U103="On",1,IF(ISNUMBER(ScheduleCompile!U103),ScheduleCompile!U103/1,IF(ISTEXT(ScheduleCompile!U103),IF(OR(ISNUMBER(FIND("5F",ScheduleCompile!U103)),ISNUMBER(FIND("0F",ScheduleCompile!U103)),ISNUMBER(FIND("8F",ScheduleCompile!U103)),ISNUMBER(FIND("1F",ScheduleCompile!U103)),ISNUMBER(FIND("2F",ScheduleCompile!U103)),ISNUMBER(FIND("3F",ScheduleCompile!U103)),ISNUMBER(FIND("6F",ScheduleCompile!U103)),ISNUMBER(FIND("7F",ScheduleCompile!U103)),ISNUMBER(FIND("9F",ScheduleCompile!U103)),ISNUMBER(FIND("4F",ScheduleCompile!U103))),VALUE(LEFT(ScheduleCompile!U103,FIND("F",ScheduleCompile!U103)-1)),ScheduleCompile!U103)))))),ISTEXT(ScheduleCompile!#REF!)),"ENDTABLE",IF(ISERROR(IF(ScheduleCompile!U103="Off",0,IF(ScheduleCompile!U103="On",1,IF(ISNUMBER(ScheduleCompile!U103),ScheduleCompile!U103/1,IF(ISTEXT(ScheduleCompile!U103),IF(OR(ISNUMBER(FIND("5F",ScheduleCompile!U103)),ISNUMBER(FIND("0F",ScheduleCompile!U103)),ISNUMBER(FIND("8F",ScheduleCompile!U103)),ISNUMBER(FIND("1F",ScheduleCompile!U103)),ISNUMBER(FIND("2F",ScheduleCompile!U103)),ISNUMBER(FIND("3F",ScheduleCompile!U103)),ISNUMBER(FIND("6F",ScheduleCompile!U103)),ISNUMBER(FIND("7F",ScheduleCompile!U103)),ISNUMBER(FIND("9F",ScheduleCompile!U103)),ISNUMBER(FIND("4F",ScheduleCompile!U103))),VALUE(LEFT(ScheduleCompile!U103,FIND("F",ScheduleCompile!U103)-1)),ScheduleCompile!U103)))))),"",IF(ScheduleCompile!U103="Off",0,IF(ScheduleCompile!U103="On",1,IF(ISNUMBER(ScheduleCompile!U103),ScheduleCompile!U103/1,IF(ISTEXT(ScheduleCompile!U103),IF(OR(ISNUMBER(FIND("5F",ScheduleCompile!U103)),ISNUMBER(FIND("0F",ScheduleCompile!U103)),ISNUMBER(FIND("8F",ScheduleCompile!U103)),ISNUMBER(FIND("1F",ScheduleCompile!U103)),ISNUMBER(FIND("2F",ScheduleCompile!U103)),ISNUMBER(FIND("3F",ScheduleCompile!U103)),ISNUMBER(FIND("6F",ScheduleCompile!U103)),ISNUMBER(FIND("7F",ScheduleCompile!U103)),ISNUMBER(FIND("9F",ScheduleCompile!U103)),ISNUMBER(FIND("4F",ScheduleCompile!U103))),VALUE(LEFT(ScheduleCompile!U103,FIND("F",ScheduleCompile!U103)-1)),ScheduleCompile!U103)))))))</f>
        <v>0</v>
      </c>
      <c r="AA110" s="1">
        <f>IF(AND(ISERROR(IF(ScheduleCompile!V103="Off",0,IF(ScheduleCompile!V103="On",1,IF(ISNUMBER(ScheduleCompile!V103),ScheduleCompile!V103/1,IF(ISTEXT(ScheduleCompile!V103),IF(OR(ISNUMBER(FIND("5F",ScheduleCompile!V103)),ISNUMBER(FIND("0F",ScheduleCompile!V103)),ISNUMBER(FIND("8F",ScheduleCompile!V103)),ISNUMBER(FIND("1F",ScheduleCompile!V103)),ISNUMBER(FIND("2F",ScheduleCompile!V103)),ISNUMBER(FIND("3F",ScheduleCompile!V103)),ISNUMBER(FIND("6F",ScheduleCompile!V103)),ISNUMBER(FIND("7F",ScheduleCompile!V103)),ISNUMBER(FIND("9F",ScheduleCompile!V103)),ISNUMBER(FIND("4F",ScheduleCompile!V103))),VALUE(LEFT(ScheduleCompile!V103,FIND("F",ScheduleCompile!V103)-1)),ScheduleCompile!V103)))))),ISTEXT(ScheduleCompile!#REF!)),"ENDTABLE",IF(ISERROR(IF(ScheduleCompile!V103="Off",0,IF(ScheduleCompile!V103="On",1,IF(ISNUMBER(ScheduleCompile!V103),ScheduleCompile!V103/1,IF(ISTEXT(ScheduleCompile!V103),IF(OR(ISNUMBER(FIND("5F",ScheduleCompile!V103)),ISNUMBER(FIND("0F",ScheduleCompile!V103)),ISNUMBER(FIND("8F",ScheduleCompile!V103)),ISNUMBER(FIND("1F",ScheduleCompile!V103)),ISNUMBER(FIND("2F",ScheduleCompile!V103)),ISNUMBER(FIND("3F",ScheduleCompile!V103)),ISNUMBER(FIND("6F",ScheduleCompile!V103)),ISNUMBER(FIND("7F",ScheduleCompile!V103)),ISNUMBER(FIND("9F",ScheduleCompile!V103)),ISNUMBER(FIND("4F",ScheduleCompile!V103))),VALUE(LEFT(ScheduleCompile!V103,FIND("F",ScheduleCompile!V103)-1)),ScheduleCompile!V103)))))),"",IF(ScheduleCompile!V103="Off",0,IF(ScheduleCompile!V103="On",1,IF(ISNUMBER(ScheduleCompile!V103),ScheduleCompile!V103/1,IF(ISTEXT(ScheduleCompile!V103),IF(OR(ISNUMBER(FIND("5F",ScheduleCompile!V103)),ISNUMBER(FIND("0F",ScheduleCompile!V103)),ISNUMBER(FIND("8F",ScheduleCompile!V103)),ISNUMBER(FIND("1F",ScheduleCompile!V103)),ISNUMBER(FIND("2F",ScheduleCompile!V103)),ISNUMBER(FIND("3F",ScheduleCompile!V103)),ISNUMBER(FIND("6F",ScheduleCompile!V103)),ISNUMBER(FIND("7F",ScheduleCompile!V103)),ISNUMBER(FIND("9F",ScheduleCompile!V103)),ISNUMBER(FIND("4F",ScheduleCompile!V103))),VALUE(LEFT(ScheduleCompile!V103,FIND("F",ScheduleCompile!V103)-1)),ScheduleCompile!V103)))))))</f>
        <v>0</v>
      </c>
      <c r="AB110" s="1">
        <f>IF(AND(ISERROR(IF(ScheduleCompile!W103="Off",0,IF(ScheduleCompile!W103="On",1,IF(ISNUMBER(ScheduleCompile!W103),ScheduleCompile!W103/1,IF(ISTEXT(ScheduleCompile!W103),IF(OR(ISNUMBER(FIND("5F",ScheduleCompile!W103)),ISNUMBER(FIND("0F",ScheduleCompile!W103)),ISNUMBER(FIND("8F",ScheduleCompile!W103)),ISNUMBER(FIND("1F",ScheduleCompile!W103)),ISNUMBER(FIND("2F",ScheduleCompile!W103)),ISNUMBER(FIND("3F",ScheduleCompile!W103)),ISNUMBER(FIND("6F",ScheduleCompile!W103)),ISNUMBER(FIND("7F",ScheduleCompile!W103)),ISNUMBER(FIND("9F",ScheduleCompile!W103)),ISNUMBER(FIND("4F",ScheduleCompile!W103))),VALUE(LEFT(ScheduleCompile!W103,FIND("F",ScheduleCompile!W103)-1)),ScheduleCompile!W103)))))),ISTEXT(ScheduleCompile!#REF!)),"ENDTABLE",IF(ISERROR(IF(ScheduleCompile!W103="Off",0,IF(ScheduleCompile!W103="On",1,IF(ISNUMBER(ScheduleCompile!W103),ScheduleCompile!W103/1,IF(ISTEXT(ScheduleCompile!W103),IF(OR(ISNUMBER(FIND("5F",ScheduleCompile!W103)),ISNUMBER(FIND("0F",ScheduleCompile!W103)),ISNUMBER(FIND("8F",ScheduleCompile!W103)),ISNUMBER(FIND("1F",ScheduleCompile!W103)),ISNUMBER(FIND("2F",ScheduleCompile!W103)),ISNUMBER(FIND("3F",ScheduleCompile!W103)),ISNUMBER(FIND("6F",ScheduleCompile!W103)),ISNUMBER(FIND("7F",ScheduleCompile!W103)),ISNUMBER(FIND("9F",ScheduleCompile!W103)),ISNUMBER(FIND("4F",ScheduleCompile!W103))),VALUE(LEFT(ScheduleCompile!W103,FIND("F",ScheduleCompile!W103)-1)),ScheduleCompile!W103)))))),"",IF(ScheduleCompile!W103="Off",0,IF(ScheduleCompile!W103="On",1,IF(ISNUMBER(ScheduleCompile!W103),ScheduleCompile!W103/1,IF(ISTEXT(ScheduleCompile!W103),IF(OR(ISNUMBER(FIND("5F",ScheduleCompile!W103)),ISNUMBER(FIND("0F",ScheduleCompile!W103)),ISNUMBER(FIND("8F",ScheduleCompile!W103)),ISNUMBER(FIND("1F",ScheduleCompile!W103)),ISNUMBER(FIND("2F",ScheduleCompile!W103)),ISNUMBER(FIND("3F",ScheduleCompile!W103)),ISNUMBER(FIND("6F",ScheduleCompile!W103)),ISNUMBER(FIND("7F",ScheduleCompile!W103)),ISNUMBER(FIND("9F",ScheduleCompile!W103)),ISNUMBER(FIND("4F",ScheduleCompile!W103))),VALUE(LEFT(ScheduleCompile!W103,FIND("F",ScheduleCompile!W103)-1)),ScheduleCompile!W103)))))))</f>
        <v>0</v>
      </c>
      <c r="AC110" s="1">
        <f>IF(AND(ISERROR(IF(ScheduleCompile!X103="Off",0,IF(ScheduleCompile!X103="On",1,IF(ISNUMBER(ScheduleCompile!X103),ScheduleCompile!X103/1,IF(ISTEXT(ScheduleCompile!X103),IF(OR(ISNUMBER(FIND("5F",ScheduleCompile!X103)),ISNUMBER(FIND("0F",ScheduleCompile!X103)),ISNUMBER(FIND("8F",ScheduleCompile!X103)),ISNUMBER(FIND("1F",ScheduleCompile!X103)),ISNUMBER(FIND("2F",ScheduleCompile!X103)),ISNUMBER(FIND("3F",ScheduleCompile!X103)),ISNUMBER(FIND("6F",ScheduleCompile!X103)),ISNUMBER(FIND("7F",ScheduleCompile!X103)),ISNUMBER(FIND("9F",ScheduleCompile!X103)),ISNUMBER(FIND("4F",ScheduleCompile!X103))),VALUE(LEFT(ScheduleCompile!X103,FIND("F",ScheduleCompile!X103)-1)),ScheduleCompile!X103)))))),ISTEXT(ScheduleCompile!#REF!)),"ENDTABLE",IF(ISERROR(IF(ScheduleCompile!X103="Off",0,IF(ScheduleCompile!X103="On",1,IF(ISNUMBER(ScheduleCompile!X103),ScheduleCompile!X103/1,IF(ISTEXT(ScheduleCompile!X103),IF(OR(ISNUMBER(FIND("5F",ScheduleCompile!X103)),ISNUMBER(FIND("0F",ScheduleCompile!X103)),ISNUMBER(FIND("8F",ScheduleCompile!X103)),ISNUMBER(FIND("1F",ScheduleCompile!X103)),ISNUMBER(FIND("2F",ScheduleCompile!X103)),ISNUMBER(FIND("3F",ScheduleCompile!X103)),ISNUMBER(FIND("6F",ScheduleCompile!X103)),ISNUMBER(FIND("7F",ScheduleCompile!X103)),ISNUMBER(FIND("9F",ScheduleCompile!X103)),ISNUMBER(FIND("4F",ScheduleCompile!X103))),VALUE(LEFT(ScheduleCompile!X103,FIND("F",ScheduleCompile!X103)-1)),ScheduleCompile!X103)))))),"",IF(ScheduleCompile!X103="Off",0,IF(ScheduleCompile!X103="On",1,IF(ISNUMBER(ScheduleCompile!X103),ScheduleCompile!X103/1,IF(ISTEXT(ScheduleCompile!X103),IF(OR(ISNUMBER(FIND("5F",ScheduleCompile!X103)),ISNUMBER(FIND("0F",ScheduleCompile!X103)),ISNUMBER(FIND("8F",ScheduleCompile!X103)),ISNUMBER(FIND("1F",ScheduleCompile!X103)),ISNUMBER(FIND("2F",ScheduleCompile!X103)),ISNUMBER(FIND("3F",ScheduleCompile!X103)),ISNUMBER(FIND("6F",ScheduleCompile!X103)),ISNUMBER(FIND("7F",ScheduleCompile!X103)),ISNUMBER(FIND("9F",ScheduleCompile!X103)),ISNUMBER(FIND("4F",ScheduleCompile!X103))),VALUE(LEFT(ScheduleCompile!X103,FIND("F",ScheduleCompile!X103)-1)),ScheduleCompile!X103)))))))</f>
        <v>0</v>
      </c>
      <c r="AD110" s="1">
        <f>IF(AND(ISERROR(IF(ScheduleCompile!Y103="Off",0,IF(ScheduleCompile!Y103="On",1,IF(ISNUMBER(ScheduleCompile!Y103),ScheduleCompile!Y103/1,IF(ISTEXT(ScheduleCompile!Y103),IF(OR(ISNUMBER(FIND("5F",ScheduleCompile!Y103)),ISNUMBER(FIND("0F",ScheduleCompile!Y103)),ISNUMBER(FIND("8F",ScheduleCompile!Y103)),ISNUMBER(FIND("1F",ScheduleCompile!Y103)),ISNUMBER(FIND("2F",ScheduleCompile!Y103)),ISNUMBER(FIND("3F",ScheduleCompile!Y103)),ISNUMBER(FIND("6F",ScheduleCompile!Y103)),ISNUMBER(FIND("7F",ScheduleCompile!Y103)),ISNUMBER(FIND("9F",ScheduleCompile!Y103)),ISNUMBER(FIND("4F",ScheduleCompile!Y103))),VALUE(LEFT(ScheduleCompile!Y103,FIND("F",ScheduleCompile!Y103)-1)),ScheduleCompile!Y103)))))),ISTEXT(ScheduleCompile!#REF!)),"ENDTABLE",IF(ISERROR(IF(ScheduleCompile!Y103="Off",0,IF(ScheduleCompile!Y103="On",1,IF(ISNUMBER(ScheduleCompile!Y103),ScheduleCompile!Y103/1,IF(ISTEXT(ScheduleCompile!Y103),IF(OR(ISNUMBER(FIND("5F",ScheduleCompile!Y103)),ISNUMBER(FIND("0F",ScheduleCompile!Y103)),ISNUMBER(FIND("8F",ScheduleCompile!Y103)),ISNUMBER(FIND("1F",ScheduleCompile!Y103)),ISNUMBER(FIND("2F",ScheduleCompile!Y103)),ISNUMBER(FIND("3F",ScheduleCompile!Y103)),ISNUMBER(FIND("6F",ScheduleCompile!Y103)),ISNUMBER(FIND("7F",ScheduleCompile!Y103)),ISNUMBER(FIND("9F",ScheduleCompile!Y103)),ISNUMBER(FIND("4F",ScheduleCompile!Y103))),VALUE(LEFT(ScheduleCompile!Y103,FIND("F",ScheduleCompile!Y103)-1)),ScheduleCompile!Y103)))))),"",IF(ScheduleCompile!Y103="Off",0,IF(ScheduleCompile!Y103="On",1,IF(ISNUMBER(ScheduleCompile!Y103),ScheduleCompile!Y103/1,IF(ISTEXT(ScheduleCompile!Y103),IF(OR(ISNUMBER(FIND("5F",ScheduleCompile!Y103)),ISNUMBER(FIND("0F",ScheduleCompile!Y103)),ISNUMBER(FIND("8F",ScheduleCompile!Y103)),ISNUMBER(FIND("1F",ScheduleCompile!Y103)),ISNUMBER(FIND("2F",ScheduleCompile!Y103)),ISNUMBER(FIND("3F",ScheduleCompile!Y103)),ISNUMBER(FIND("6F",ScheduleCompile!Y103)),ISNUMBER(FIND("7F",ScheduleCompile!Y103)),ISNUMBER(FIND("9F",ScheduleCompile!Y103)),ISNUMBER(FIND("4F",ScheduleCompile!Y103))),VALUE(LEFT(ScheduleCompile!Y103,FIND("F",ScheduleCompile!Y103)-1)),ScheduleCompile!Y103)))))))</f>
        <v>0</v>
      </c>
    </row>
    <row r="111" spans="1:30" x14ac:dyDescent="0.25">
      <c r="A111" t="str">
        <f t="shared" si="4"/>
        <v>SchDay "HealthHtgSetptWD"  Type = "Temperature" Hr = (70, 70, 70, 70, 70, 70, 70, 70, 70, 70, 70, 70, 70, 70, 70, 70, 70, 70, 70, 70, 70, 70, 70, 70) ..</v>
      </c>
      <c r="B111" s="1" t="s">
        <v>623</v>
      </c>
      <c r="C111" t="str">
        <f t="shared" si="5"/>
        <v xml:space="preserve">SchDay "HealthHtgSetptWD"  Type = "Temperature" Hr = </v>
      </c>
      <c r="D111" t="str">
        <f t="shared" si="6"/>
        <v>(70, 70, 70, 70, 70, 70, 70, 70, 70, 70, 70, 70, 70, 70, 70, 70, 70, 70, 70, 70, 70, 70, 70, 70) ..</v>
      </c>
      <c r="E111" s="30" t="str">
        <f>ScheduleCompile!A104</f>
        <v>HealthHtgSetptWD</v>
      </c>
      <c r="F111" t="str">
        <f t="shared" si="7"/>
        <v>Temperature</v>
      </c>
      <c r="G111" s="1">
        <f>IF(AND(ISERROR(IF(ScheduleCompile!B104="Off",0,IF(ScheduleCompile!B104="On",1,IF(ISNUMBER(ScheduleCompile!B104),ScheduleCompile!B104/1,IF(ISTEXT(ScheduleCompile!B104),IF(OR(ISNUMBER(FIND("5F",ScheduleCompile!B104)),ISNUMBER(FIND("0F",ScheduleCompile!B104)),ISNUMBER(FIND("8F",ScheduleCompile!B104)),ISNUMBER(FIND("1F",ScheduleCompile!B104)),ISNUMBER(FIND("2F",ScheduleCompile!B104)),ISNUMBER(FIND("3F",ScheduleCompile!B104)),ISNUMBER(FIND("6F",ScheduleCompile!B104)),ISNUMBER(FIND("7F",ScheduleCompile!B104)),ISNUMBER(FIND("9F",ScheduleCompile!B104)),ISNUMBER(FIND("4F",ScheduleCompile!B104))),VALUE(LEFT(ScheduleCompile!B104,FIND("F",ScheduleCompile!B104)-1)),ScheduleCompile!B104)))))),ISTEXT(ScheduleCompile!#REF!)),"ENDTABLE",IF(ISERROR(IF(ScheduleCompile!B104="Off",0,IF(ScheduleCompile!B104="On",1,IF(ISNUMBER(ScheduleCompile!B104),ScheduleCompile!B104/1,IF(ISTEXT(ScheduleCompile!B104),IF(OR(ISNUMBER(FIND("5F",ScheduleCompile!B104)),ISNUMBER(FIND("0F",ScheduleCompile!B104)),ISNUMBER(FIND("8F",ScheduleCompile!B104)),ISNUMBER(FIND("1F",ScheduleCompile!B104)),ISNUMBER(FIND("2F",ScheduleCompile!B104)),ISNUMBER(FIND("3F",ScheduleCompile!B104)),ISNUMBER(FIND("6F",ScheduleCompile!B104)),ISNUMBER(FIND("7F",ScheduleCompile!B104)),ISNUMBER(FIND("9F",ScheduleCompile!B104)),ISNUMBER(FIND("4F",ScheduleCompile!B104))),VALUE(LEFT(ScheduleCompile!B104,FIND("F",ScheduleCompile!B104)-1)),ScheduleCompile!B104)))))),"",IF(ScheduleCompile!B104="Off",0,IF(ScheduleCompile!B104="On",1,IF(ISNUMBER(ScheduleCompile!B104),ScheduleCompile!B104/1,IF(ISTEXT(ScheduleCompile!B104),IF(OR(ISNUMBER(FIND("5F",ScheduleCompile!B104)),ISNUMBER(FIND("0F",ScheduleCompile!B104)),ISNUMBER(FIND("8F",ScheduleCompile!B104)),ISNUMBER(FIND("1F",ScheduleCompile!B104)),ISNUMBER(FIND("2F",ScheduleCompile!B104)),ISNUMBER(FIND("3F",ScheduleCompile!B104)),ISNUMBER(FIND("6F",ScheduleCompile!B104)),ISNUMBER(FIND("7F",ScheduleCompile!B104)),ISNUMBER(FIND("9F",ScheduleCompile!B104)),ISNUMBER(FIND("4F",ScheduleCompile!B104))),VALUE(LEFT(ScheduleCompile!B104,FIND("F",ScheduleCompile!B104)-1)),ScheduleCompile!B104)))))))</f>
        <v>70</v>
      </c>
      <c r="H111" s="1">
        <f>IF(AND(ISERROR(IF(ScheduleCompile!C104="Off",0,IF(ScheduleCompile!C104="On",1,IF(ISNUMBER(ScheduleCompile!C104),ScheduleCompile!C104/1,IF(ISTEXT(ScheduleCompile!C104),IF(OR(ISNUMBER(FIND("5F",ScheduleCompile!C104)),ISNUMBER(FIND("0F",ScheduleCompile!C104)),ISNUMBER(FIND("8F",ScheduleCompile!C104)),ISNUMBER(FIND("1F",ScheduleCompile!C104)),ISNUMBER(FIND("2F",ScheduleCompile!C104)),ISNUMBER(FIND("3F",ScheduleCompile!C104)),ISNUMBER(FIND("6F",ScheduleCompile!C104)),ISNUMBER(FIND("7F",ScheduleCompile!C104)),ISNUMBER(FIND("9F",ScheduleCompile!C104)),ISNUMBER(FIND("4F",ScheduleCompile!C104))),VALUE(LEFT(ScheduleCompile!C104,FIND("F",ScheduleCompile!C104)-1)),ScheduleCompile!C104)))))),ISTEXT(ScheduleCompile!#REF!)),"ENDTABLE",IF(ISERROR(IF(ScheduleCompile!C104="Off",0,IF(ScheduleCompile!C104="On",1,IF(ISNUMBER(ScheduleCompile!C104),ScheduleCompile!C104/1,IF(ISTEXT(ScheduleCompile!C104),IF(OR(ISNUMBER(FIND("5F",ScheduleCompile!C104)),ISNUMBER(FIND("0F",ScheduleCompile!C104)),ISNUMBER(FIND("8F",ScheduleCompile!C104)),ISNUMBER(FIND("1F",ScheduleCompile!C104)),ISNUMBER(FIND("2F",ScheduleCompile!C104)),ISNUMBER(FIND("3F",ScheduleCompile!C104)),ISNUMBER(FIND("6F",ScheduleCompile!C104)),ISNUMBER(FIND("7F",ScheduleCompile!C104)),ISNUMBER(FIND("9F",ScheduleCompile!C104)),ISNUMBER(FIND("4F",ScheduleCompile!C104))),VALUE(LEFT(ScheduleCompile!C104,FIND("F",ScheduleCompile!C104)-1)),ScheduleCompile!C104)))))),"",IF(ScheduleCompile!C104="Off",0,IF(ScheduleCompile!C104="On",1,IF(ISNUMBER(ScheduleCompile!C104),ScheduleCompile!C104/1,IF(ISTEXT(ScheduleCompile!C104),IF(OR(ISNUMBER(FIND("5F",ScheduleCompile!C104)),ISNUMBER(FIND("0F",ScheduleCompile!C104)),ISNUMBER(FIND("8F",ScheduleCompile!C104)),ISNUMBER(FIND("1F",ScheduleCompile!C104)),ISNUMBER(FIND("2F",ScheduleCompile!C104)),ISNUMBER(FIND("3F",ScheduleCompile!C104)),ISNUMBER(FIND("6F",ScheduleCompile!C104)),ISNUMBER(FIND("7F",ScheduleCompile!C104)),ISNUMBER(FIND("9F",ScheduleCompile!C104)),ISNUMBER(FIND("4F",ScheduleCompile!C104))),VALUE(LEFT(ScheduleCompile!C104,FIND("F",ScheduleCompile!C104)-1)),ScheduleCompile!C104)))))))</f>
        <v>70</v>
      </c>
      <c r="I111" s="1">
        <f>IF(AND(ISERROR(IF(ScheduleCompile!D104="Off",0,IF(ScheduleCompile!D104="On",1,IF(ISNUMBER(ScheduleCompile!D104),ScheduleCompile!D104/1,IF(ISTEXT(ScheduleCompile!D104),IF(OR(ISNUMBER(FIND("5F",ScheduleCompile!D104)),ISNUMBER(FIND("0F",ScheduleCompile!D104)),ISNUMBER(FIND("8F",ScheduleCompile!D104)),ISNUMBER(FIND("1F",ScheduleCompile!D104)),ISNUMBER(FIND("2F",ScheduleCompile!D104)),ISNUMBER(FIND("3F",ScheduleCompile!D104)),ISNUMBER(FIND("6F",ScheduleCompile!D104)),ISNUMBER(FIND("7F",ScheduleCompile!D104)),ISNUMBER(FIND("9F",ScheduleCompile!D104)),ISNUMBER(FIND("4F",ScheduleCompile!D104))),VALUE(LEFT(ScheduleCompile!D104,FIND("F",ScheduleCompile!D104)-1)),ScheduleCompile!D104)))))),ISTEXT(ScheduleCompile!#REF!)),"ENDTABLE",IF(ISERROR(IF(ScheduleCompile!D104="Off",0,IF(ScheduleCompile!D104="On",1,IF(ISNUMBER(ScheduleCompile!D104),ScheduleCompile!D104/1,IF(ISTEXT(ScheduleCompile!D104),IF(OR(ISNUMBER(FIND("5F",ScheduleCompile!D104)),ISNUMBER(FIND("0F",ScheduleCompile!D104)),ISNUMBER(FIND("8F",ScheduleCompile!D104)),ISNUMBER(FIND("1F",ScheduleCompile!D104)),ISNUMBER(FIND("2F",ScheduleCompile!D104)),ISNUMBER(FIND("3F",ScheduleCompile!D104)),ISNUMBER(FIND("6F",ScheduleCompile!D104)),ISNUMBER(FIND("7F",ScheduleCompile!D104)),ISNUMBER(FIND("9F",ScheduleCompile!D104)),ISNUMBER(FIND("4F",ScheduleCompile!D104))),VALUE(LEFT(ScheduleCompile!D104,FIND("F",ScheduleCompile!D104)-1)),ScheduleCompile!D104)))))),"",IF(ScheduleCompile!D104="Off",0,IF(ScheduleCompile!D104="On",1,IF(ISNUMBER(ScheduleCompile!D104),ScheduleCompile!D104/1,IF(ISTEXT(ScheduleCompile!D104),IF(OR(ISNUMBER(FIND("5F",ScheduleCompile!D104)),ISNUMBER(FIND("0F",ScheduleCompile!D104)),ISNUMBER(FIND("8F",ScheduleCompile!D104)),ISNUMBER(FIND("1F",ScheduleCompile!D104)),ISNUMBER(FIND("2F",ScheduleCompile!D104)),ISNUMBER(FIND("3F",ScheduleCompile!D104)),ISNUMBER(FIND("6F",ScheduleCompile!D104)),ISNUMBER(FIND("7F",ScheduleCompile!D104)),ISNUMBER(FIND("9F",ScheduleCompile!D104)),ISNUMBER(FIND("4F",ScheduleCompile!D104))),VALUE(LEFT(ScheduleCompile!D104,FIND("F",ScheduleCompile!D104)-1)),ScheduleCompile!D104)))))))</f>
        <v>70</v>
      </c>
      <c r="J111" s="1">
        <f>IF(AND(ISERROR(IF(ScheduleCompile!E104="Off",0,IF(ScheduleCompile!E104="On",1,IF(ISNUMBER(ScheduleCompile!E104),ScheduleCompile!E104/1,IF(ISTEXT(ScheduleCompile!E104),IF(OR(ISNUMBER(FIND("5F",ScheduleCompile!E104)),ISNUMBER(FIND("0F",ScheduleCompile!E104)),ISNUMBER(FIND("8F",ScheduleCompile!E104)),ISNUMBER(FIND("1F",ScheduleCompile!E104)),ISNUMBER(FIND("2F",ScheduleCompile!E104)),ISNUMBER(FIND("3F",ScheduleCompile!E104)),ISNUMBER(FIND("6F",ScheduleCompile!E104)),ISNUMBER(FIND("7F",ScheduleCompile!E104)),ISNUMBER(FIND("9F",ScheduleCompile!E104)),ISNUMBER(FIND("4F",ScheduleCompile!E104))),VALUE(LEFT(ScheduleCompile!E104,FIND("F",ScheduleCompile!E104)-1)),ScheduleCompile!E104)))))),ISTEXT(ScheduleCompile!#REF!)),"ENDTABLE",IF(ISERROR(IF(ScheduleCompile!E104="Off",0,IF(ScheduleCompile!E104="On",1,IF(ISNUMBER(ScheduleCompile!E104),ScheduleCompile!E104/1,IF(ISTEXT(ScheduleCompile!E104),IF(OR(ISNUMBER(FIND("5F",ScheduleCompile!E104)),ISNUMBER(FIND("0F",ScheduleCompile!E104)),ISNUMBER(FIND("8F",ScheduleCompile!E104)),ISNUMBER(FIND("1F",ScheduleCompile!E104)),ISNUMBER(FIND("2F",ScheduleCompile!E104)),ISNUMBER(FIND("3F",ScheduleCompile!E104)),ISNUMBER(FIND("6F",ScheduleCompile!E104)),ISNUMBER(FIND("7F",ScheduleCompile!E104)),ISNUMBER(FIND("9F",ScheduleCompile!E104)),ISNUMBER(FIND("4F",ScheduleCompile!E104))),VALUE(LEFT(ScheduleCompile!E104,FIND("F",ScheduleCompile!E104)-1)),ScheduleCompile!E104)))))),"",IF(ScheduleCompile!E104="Off",0,IF(ScheduleCompile!E104="On",1,IF(ISNUMBER(ScheduleCompile!E104),ScheduleCompile!E104/1,IF(ISTEXT(ScheduleCompile!E104),IF(OR(ISNUMBER(FIND("5F",ScheduleCompile!E104)),ISNUMBER(FIND("0F",ScheduleCompile!E104)),ISNUMBER(FIND("8F",ScheduleCompile!E104)),ISNUMBER(FIND("1F",ScheduleCompile!E104)),ISNUMBER(FIND("2F",ScheduleCompile!E104)),ISNUMBER(FIND("3F",ScheduleCompile!E104)),ISNUMBER(FIND("6F",ScheduleCompile!E104)),ISNUMBER(FIND("7F",ScheduleCompile!E104)),ISNUMBER(FIND("9F",ScheduleCompile!E104)),ISNUMBER(FIND("4F",ScheduleCompile!E104))),VALUE(LEFT(ScheduleCompile!E104,FIND("F",ScheduleCompile!E104)-1)),ScheduleCompile!E104)))))))</f>
        <v>70</v>
      </c>
      <c r="K111" s="1">
        <f>IF(AND(ISERROR(IF(ScheduleCompile!F104="Off",0,IF(ScheduleCompile!F104="On",1,IF(ISNUMBER(ScheduleCompile!F104),ScheduleCompile!F104/1,IF(ISTEXT(ScheduleCompile!F104),IF(OR(ISNUMBER(FIND("5F",ScheduleCompile!F104)),ISNUMBER(FIND("0F",ScheduleCompile!F104)),ISNUMBER(FIND("8F",ScheduleCompile!F104)),ISNUMBER(FIND("1F",ScheduleCompile!F104)),ISNUMBER(FIND("2F",ScheduleCompile!F104)),ISNUMBER(FIND("3F",ScheduleCompile!F104)),ISNUMBER(FIND("6F",ScheduleCompile!F104)),ISNUMBER(FIND("7F",ScheduleCompile!F104)),ISNUMBER(FIND("9F",ScheduleCompile!F104)),ISNUMBER(FIND("4F",ScheduleCompile!F104))),VALUE(LEFT(ScheduleCompile!F104,FIND("F",ScheduleCompile!F104)-1)),ScheduleCompile!F104)))))),ISTEXT(ScheduleCompile!#REF!)),"ENDTABLE",IF(ISERROR(IF(ScheduleCompile!F104="Off",0,IF(ScheduleCompile!F104="On",1,IF(ISNUMBER(ScheduleCompile!F104),ScheduleCompile!F104/1,IF(ISTEXT(ScheduleCompile!F104),IF(OR(ISNUMBER(FIND("5F",ScheduleCompile!F104)),ISNUMBER(FIND("0F",ScheduleCompile!F104)),ISNUMBER(FIND("8F",ScheduleCompile!F104)),ISNUMBER(FIND("1F",ScheduleCompile!F104)),ISNUMBER(FIND("2F",ScheduleCompile!F104)),ISNUMBER(FIND("3F",ScheduleCompile!F104)),ISNUMBER(FIND("6F",ScheduleCompile!F104)),ISNUMBER(FIND("7F",ScheduleCompile!F104)),ISNUMBER(FIND("9F",ScheduleCompile!F104)),ISNUMBER(FIND("4F",ScheduleCompile!F104))),VALUE(LEFT(ScheduleCompile!F104,FIND("F",ScheduleCompile!F104)-1)),ScheduleCompile!F104)))))),"",IF(ScheduleCompile!F104="Off",0,IF(ScheduleCompile!F104="On",1,IF(ISNUMBER(ScheduleCompile!F104),ScheduleCompile!F104/1,IF(ISTEXT(ScheduleCompile!F104),IF(OR(ISNUMBER(FIND("5F",ScheduleCompile!F104)),ISNUMBER(FIND("0F",ScheduleCompile!F104)),ISNUMBER(FIND("8F",ScheduleCompile!F104)),ISNUMBER(FIND("1F",ScheduleCompile!F104)),ISNUMBER(FIND("2F",ScheduleCompile!F104)),ISNUMBER(FIND("3F",ScheduleCompile!F104)),ISNUMBER(FIND("6F",ScheduleCompile!F104)),ISNUMBER(FIND("7F",ScheduleCompile!F104)),ISNUMBER(FIND("9F",ScheduleCompile!F104)),ISNUMBER(FIND("4F",ScheduleCompile!F104))),VALUE(LEFT(ScheduleCompile!F104,FIND("F",ScheduleCompile!F104)-1)),ScheduleCompile!F104)))))))</f>
        <v>70</v>
      </c>
      <c r="L111" s="1">
        <f>IF(AND(ISERROR(IF(ScheduleCompile!G104="Off",0,IF(ScheduleCompile!G104="On",1,IF(ISNUMBER(ScheduleCompile!G104),ScheduleCompile!G104/1,IF(ISTEXT(ScheduleCompile!G104),IF(OR(ISNUMBER(FIND("5F",ScheduleCompile!G104)),ISNUMBER(FIND("0F",ScheduleCompile!G104)),ISNUMBER(FIND("8F",ScheduleCompile!G104)),ISNUMBER(FIND("1F",ScheduleCompile!G104)),ISNUMBER(FIND("2F",ScheduleCompile!G104)),ISNUMBER(FIND("3F",ScheduleCompile!G104)),ISNUMBER(FIND("6F",ScheduleCompile!G104)),ISNUMBER(FIND("7F",ScheduleCompile!G104)),ISNUMBER(FIND("9F",ScheduleCompile!G104)),ISNUMBER(FIND("4F",ScheduleCompile!G104))),VALUE(LEFT(ScheduleCompile!G104,FIND("F",ScheduleCompile!G104)-1)),ScheduleCompile!G104)))))),ISTEXT(ScheduleCompile!#REF!)),"ENDTABLE",IF(ISERROR(IF(ScheduleCompile!G104="Off",0,IF(ScheduleCompile!G104="On",1,IF(ISNUMBER(ScheduleCompile!G104),ScheduleCompile!G104/1,IF(ISTEXT(ScheduleCompile!G104),IF(OR(ISNUMBER(FIND("5F",ScheduleCompile!G104)),ISNUMBER(FIND("0F",ScheduleCompile!G104)),ISNUMBER(FIND("8F",ScheduleCompile!G104)),ISNUMBER(FIND("1F",ScheduleCompile!G104)),ISNUMBER(FIND("2F",ScheduleCompile!G104)),ISNUMBER(FIND("3F",ScheduleCompile!G104)),ISNUMBER(FIND("6F",ScheduleCompile!G104)),ISNUMBER(FIND("7F",ScheduleCompile!G104)),ISNUMBER(FIND("9F",ScheduleCompile!G104)),ISNUMBER(FIND("4F",ScheduleCompile!G104))),VALUE(LEFT(ScheduleCompile!G104,FIND("F",ScheduleCompile!G104)-1)),ScheduleCompile!G104)))))),"",IF(ScheduleCompile!G104="Off",0,IF(ScheduleCompile!G104="On",1,IF(ISNUMBER(ScheduleCompile!G104),ScheduleCompile!G104/1,IF(ISTEXT(ScheduleCompile!G104),IF(OR(ISNUMBER(FIND("5F",ScheduleCompile!G104)),ISNUMBER(FIND("0F",ScheduleCompile!G104)),ISNUMBER(FIND("8F",ScheduleCompile!G104)),ISNUMBER(FIND("1F",ScheduleCompile!G104)),ISNUMBER(FIND("2F",ScheduleCompile!G104)),ISNUMBER(FIND("3F",ScheduleCompile!G104)),ISNUMBER(FIND("6F",ScheduleCompile!G104)),ISNUMBER(FIND("7F",ScheduleCompile!G104)),ISNUMBER(FIND("9F",ScheduleCompile!G104)),ISNUMBER(FIND("4F",ScheduleCompile!G104))),VALUE(LEFT(ScheduleCompile!G104,FIND("F",ScheduleCompile!G104)-1)),ScheduleCompile!G104)))))))</f>
        <v>70</v>
      </c>
      <c r="M111" s="1">
        <f>IF(AND(ISERROR(IF(ScheduleCompile!H104="Off",0,IF(ScheduleCompile!H104="On",1,IF(ISNUMBER(ScheduleCompile!H104),ScheduleCompile!H104/1,IF(ISTEXT(ScheduleCompile!H104),IF(OR(ISNUMBER(FIND("5F",ScheduleCompile!H104)),ISNUMBER(FIND("0F",ScheduleCompile!H104)),ISNUMBER(FIND("8F",ScheduleCompile!H104)),ISNUMBER(FIND("1F",ScheduleCompile!H104)),ISNUMBER(FIND("2F",ScheduleCompile!H104)),ISNUMBER(FIND("3F",ScheduleCompile!H104)),ISNUMBER(FIND("6F",ScheduleCompile!H104)),ISNUMBER(FIND("7F",ScheduleCompile!H104)),ISNUMBER(FIND("9F",ScheduleCompile!H104)),ISNUMBER(FIND("4F",ScheduleCompile!H104))),VALUE(LEFT(ScheduleCompile!H104,FIND("F",ScheduleCompile!H104)-1)),ScheduleCompile!H104)))))),ISTEXT(ScheduleCompile!#REF!)),"ENDTABLE",IF(ISERROR(IF(ScheduleCompile!H104="Off",0,IF(ScheduleCompile!H104="On",1,IF(ISNUMBER(ScheduleCompile!H104),ScheduleCompile!H104/1,IF(ISTEXT(ScheduleCompile!H104),IF(OR(ISNUMBER(FIND("5F",ScheduleCompile!H104)),ISNUMBER(FIND("0F",ScheduleCompile!H104)),ISNUMBER(FIND("8F",ScheduleCompile!H104)),ISNUMBER(FIND("1F",ScheduleCompile!H104)),ISNUMBER(FIND("2F",ScheduleCompile!H104)),ISNUMBER(FIND("3F",ScheduleCompile!H104)),ISNUMBER(FIND("6F",ScheduleCompile!H104)),ISNUMBER(FIND("7F",ScheduleCompile!H104)),ISNUMBER(FIND("9F",ScheduleCompile!H104)),ISNUMBER(FIND("4F",ScheduleCompile!H104))),VALUE(LEFT(ScheduleCompile!H104,FIND("F",ScheduleCompile!H104)-1)),ScheduleCompile!H104)))))),"",IF(ScheduleCompile!H104="Off",0,IF(ScheduleCompile!H104="On",1,IF(ISNUMBER(ScheduleCompile!H104),ScheduleCompile!H104/1,IF(ISTEXT(ScheduleCompile!H104),IF(OR(ISNUMBER(FIND("5F",ScheduleCompile!H104)),ISNUMBER(FIND("0F",ScheduleCompile!H104)),ISNUMBER(FIND("8F",ScheduleCompile!H104)),ISNUMBER(FIND("1F",ScheduleCompile!H104)),ISNUMBER(FIND("2F",ScheduleCompile!H104)),ISNUMBER(FIND("3F",ScheduleCompile!H104)),ISNUMBER(FIND("6F",ScheduleCompile!H104)),ISNUMBER(FIND("7F",ScheduleCompile!H104)),ISNUMBER(FIND("9F",ScheduleCompile!H104)),ISNUMBER(FIND("4F",ScheduleCompile!H104))),VALUE(LEFT(ScheduleCompile!H104,FIND("F",ScheduleCompile!H104)-1)),ScheduleCompile!H104)))))))</f>
        <v>70</v>
      </c>
      <c r="N111" s="1">
        <f>IF(AND(ISERROR(IF(ScheduleCompile!I104="Off",0,IF(ScheduleCompile!I104="On",1,IF(ISNUMBER(ScheduleCompile!I104),ScheduleCompile!I104/1,IF(ISTEXT(ScheduleCompile!I104),IF(OR(ISNUMBER(FIND("5F",ScheduleCompile!I104)),ISNUMBER(FIND("0F",ScheduleCompile!I104)),ISNUMBER(FIND("8F",ScheduleCompile!I104)),ISNUMBER(FIND("1F",ScheduleCompile!I104)),ISNUMBER(FIND("2F",ScheduleCompile!I104)),ISNUMBER(FIND("3F",ScheduleCompile!I104)),ISNUMBER(FIND("6F",ScheduleCompile!I104)),ISNUMBER(FIND("7F",ScheduleCompile!I104)),ISNUMBER(FIND("9F",ScheduleCompile!I104)),ISNUMBER(FIND("4F",ScheduleCompile!I104))),VALUE(LEFT(ScheduleCompile!I104,FIND("F",ScheduleCompile!I104)-1)),ScheduleCompile!I104)))))),ISTEXT(ScheduleCompile!#REF!)),"ENDTABLE",IF(ISERROR(IF(ScheduleCompile!I104="Off",0,IF(ScheduleCompile!I104="On",1,IF(ISNUMBER(ScheduleCompile!I104),ScheduleCompile!I104/1,IF(ISTEXT(ScheduleCompile!I104),IF(OR(ISNUMBER(FIND("5F",ScheduleCompile!I104)),ISNUMBER(FIND("0F",ScheduleCompile!I104)),ISNUMBER(FIND("8F",ScheduleCompile!I104)),ISNUMBER(FIND("1F",ScheduleCompile!I104)),ISNUMBER(FIND("2F",ScheduleCompile!I104)),ISNUMBER(FIND("3F",ScheduleCompile!I104)),ISNUMBER(FIND("6F",ScheduleCompile!I104)),ISNUMBER(FIND("7F",ScheduleCompile!I104)),ISNUMBER(FIND("9F",ScheduleCompile!I104)),ISNUMBER(FIND("4F",ScheduleCompile!I104))),VALUE(LEFT(ScheduleCompile!I104,FIND("F",ScheduleCompile!I104)-1)),ScheduleCompile!I104)))))),"",IF(ScheduleCompile!I104="Off",0,IF(ScheduleCompile!I104="On",1,IF(ISNUMBER(ScheduleCompile!I104),ScheduleCompile!I104/1,IF(ISTEXT(ScheduleCompile!I104),IF(OR(ISNUMBER(FIND("5F",ScheduleCompile!I104)),ISNUMBER(FIND("0F",ScheduleCompile!I104)),ISNUMBER(FIND("8F",ScheduleCompile!I104)),ISNUMBER(FIND("1F",ScheduleCompile!I104)),ISNUMBER(FIND("2F",ScheduleCompile!I104)),ISNUMBER(FIND("3F",ScheduleCompile!I104)),ISNUMBER(FIND("6F",ScheduleCompile!I104)),ISNUMBER(FIND("7F",ScheduleCompile!I104)),ISNUMBER(FIND("9F",ScheduleCompile!I104)),ISNUMBER(FIND("4F",ScheduleCompile!I104))),VALUE(LEFT(ScheduleCompile!I104,FIND("F",ScheduleCompile!I104)-1)),ScheduleCompile!I104)))))))</f>
        <v>70</v>
      </c>
      <c r="O111" s="1">
        <f>IF(AND(ISERROR(IF(ScheduleCompile!J104="Off",0,IF(ScheduleCompile!J104="On",1,IF(ISNUMBER(ScheduleCompile!J104),ScheduleCompile!J104/1,IF(ISTEXT(ScheduleCompile!J104),IF(OR(ISNUMBER(FIND("5F",ScheduleCompile!J104)),ISNUMBER(FIND("0F",ScheduleCompile!J104)),ISNUMBER(FIND("8F",ScheduleCompile!J104)),ISNUMBER(FIND("1F",ScheduleCompile!J104)),ISNUMBER(FIND("2F",ScheduleCompile!J104)),ISNUMBER(FIND("3F",ScheduleCompile!J104)),ISNUMBER(FIND("6F",ScheduleCompile!J104)),ISNUMBER(FIND("7F",ScheduleCompile!J104)),ISNUMBER(FIND("9F",ScheduleCompile!J104)),ISNUMBER(FIND("4F",ScheduleCompile!J104))),VALUE(LEFT(ScheduleCompile!J104,FIND("F",ScheduleCompile!J104)-1)),ScheduleCompile!J104)))))),ISTEXT(ScheduleCompile!#REF!)),"ENDTABLE",IF(ISERROR(IF(ScheduleCompile!J104="Off",0,IF(ScheduleCompile!J104="On",1,IF(ISNUMBER(ScheduleCompile!J104),ScheduleCompile!J104/1,IF(ISTEXT(ScheduleCompile!J104),IF(OR(ISNUMBER(FIND("5F",ScheduleCompile!J104)),ISNUMBER(FIND("0F",ScheduleCompile!J104)),ISNUMBER(FIND("8F",ScheduleCompile!J104)),ISNUMBER(FIND("1F",ScheduleCompile!J104)),ISNUMBER(FIND("2F",ScheduleCompile!J104)),ISNUMBER(FIND("3F",ScheduleCompile!J104)),ISNUMBER(FIND("6F",ScheduleCompile!J104)),ISNUMBER(FIND("7F",ScheduleCompile!J104)),ISNUMBER(FIND("9F",ScheduleCompile!J104)),ISNUMBER(FIND("4F",ScheduleCompile!J104))),VALUE(LEFT(ScheduleCompile!J104,FIND("F",ScheduleCompile!J104)-1)),ScheduleCompile!J104)))))),"",IF(ScheduleCompile!J104="Off",0,IF(ScheduleCompile!J104="On",1,IF(ISNUMBER(ScheduleCompile!J104),ScheduleCompile!J104/1,IF(ISTEXT(ScheduleCompile!J104),IF(OR(ISNUMBER(FIND("5F",ScheduleCompile!J104)),ISNUMBER(FIND("0F",ScheduleCompile!J104)),ISNUMBER(FIND("8F",ScheduleCompile!J104)),ISNUMBER(FIND("1F",ScheduleCompile!J104)),ISNUMBER(FIND("2F",ScheduleCompile!J104)),ISNUMBER(FIND("3F",ScheduleCompile!J104)),ISNUMBER(FIND("6F",ScheduleCompile!J104)),ISNUMBER(FIND("7F",ScheduleCompile!J104)),ISNUMBER(FIND("9F",ScheduleCompile!J104)),ISNUMBER(FIND("4F",ScheduleCompile!J104))),VALUE(LEFT(ScheduleCompile!J104,FIND("F",ScheduleCompile!J104)-1)),ScheduleCompile!J104)))))))</f>
        <v>70</v>
      </c>
      <c r="P111" s="1">
        <f>IF(AND(ISERROR(IF(ScheduleCompile!K104="Off",0,IF(ScheduleCompile!K104="On",1,IF(ISNUMBER(ScheduleCompile!K104),ScheduleCompile!K104/1,IF(ISTEXT(ScheduleCompile!K104),IF(OR(ISNUMBER(FIND("5F",ScheduleCompile!K104)),ISNUMBER(FIND("0F",ScheduleCompile!K104)),ISNUMBER(FIND("8F",ScheduleCompile!K104)),ISNUMBER(FIND("1F",ScheduleCompile!K104)),ISNUMBER(FIND("2F",ScheduleCompile!K104)),ISNUMBER(FIND("3F",ScheduleCompile!K104)),ISNUMBER(FIND("6F",ScheduleCompile!K104)),ISNUMBER(FIND("7F",ScheduleCompile!K104)),ISNUMBER(FIND("9F",ScheduleCompile!K104)),ISNUMBER(FIND("4F",ScheduleCompile!K104))),VALUE(LEFT(ScheduleCompile!K104,FIND("F",ScheduleCompile!K104)-1)),ScheduleCompile!K104)))))),ISTEXT(ScheduleCompile!#REF!)),"ENDTABLE",IF(ISERROR(IF(ScheduleCompile!K104="Off",0,IF(ScheduleCompile!K104="On",1,IF(ISNUMBER(ScheduleCompile!K104),ScheduleCompile!K104/1,IF(ISTEXT(ScheduleCompile!K104),IF(OR(ISNUMBER(FIND("5F",ScheduleCompile!K104)),ISNUMBER(FIND("0F",ScheduleCompile!K104)),ISNUMBER(FIND("8F",ScheduleCompile!K104)),ISNUMBER(FIND("1F",ScheduleCompile!K104)),ISNUMBER(FIND("2F",ScheduleCompile!K104)),ISNUMBER(FIND("3F",ScheduleCompile!K104)),ISNUMBER(FIND("6F",ScheduleCompile!K104)),ISNUMBER(FIND("7F",ScheduleCompile!K104)),ISNUMBER(FIND("9F",ScheduleCompile!K104)),ISNUMBER(FIND("4F",ScheduleCompile!K104))),VALUE(LEFT(ScheduleCompile!K104,FIND("F",ScheduleCompile!K104)-1)),ScheduleCompile!K104)))))),"",IF(ScheduleCompile!K104="Off",0,IF(ScheduleCompile!K104="On",1,IF(ISNUMBER(ScheduleCompile!K104),ScheduleCompile!K104/1,IF(ISTEXT(ScheduleCompile!K104),IF(OR(ISNUMBER(FIND("5F",ScheduleCompile!K104)),ISNUMBER(FIND("0F",ScheduleCompile!K104)),ISNUMBER(FIND("8F",ScheduleCompile!K104)),ISNUMBER(FIND("1F",ScheduleCompile!K104)),ISNUMBER(FIND("2F",ScheduleCompile!K104)),ISNUMBER(FIND("3F",ScheduleCompile!K104)),ISNUMBER(FIND("6F",ScheduleCompile!K104)),ISNUMBER(FIND("7F",ScheduleCompile!K104)),ISNUMBER(FIND("9F",ScheduleCompile!K104)),ISNUMBER(FIND("4F",ScheduleCompile!K104))),VALUE(LEFT(ScheduleCompile!K104,FIND("F",ScheduleCompile!K104)-1)),ScheduleCompile!K104)))))))</f>
        <v>70</v>
      </c>
      <c r="Q111" s="1">
        <f>IF(AND(ISERROR(IF(ScheduleCompile!L104="Off",0,IF(ScheduleCompile!L104="On",1,IF(ISNUMBER(ScheduleCompile!L104),ScheduleCompile!L104/1,IF(ISTEXT(ScheduleCompile!L104),IF(OR(ISNUMBER(FIND("5F",ScheduleCompile!L104)),ISNUMBER(FIND("0F",ScheduleCompile!L104)),ISNUMBER(FIND("8F",ScheduleCompile!L104)),ISNUMBER(FIND("1F",ScheduleCompile!L104)),ISNUMBER(FIND("2F",ScheduleCompile!L104)),ISNUMBER(FIND("3F",ScheduleCompile!L104)),ISNUMBER(FIND("6F",ScheduleCompile!L104)),ISNUMBER(FIND("7F",ScheduleCompile!L104)),ISNUMBER(FIND("9F",ScheduleCompile!L104)),ISNUMBER(FIND("4F",ScheduleCompile!L104))),VALUE(LEFT(ScheduleCompile!L104,FIND("F",ScheduleCompile!L104)-1)),ScheduleCompile!L104)))))),ISTEXT(ScheduleCompile!#REF!)),"ENDTABLE",IF(ISERROR(IF(ScheduleCompile!L104="Off",0,IF(ScheduleCompile!L104="On",1,IF(ISNUMBER(ScheduleCompile!L104),ScheduleCompile!L104/1,IF(ISTEXT(ScheduleCompile!L104),IF(OR(ISNUMBER(FIND("5F",ScheduleCompile!L104)),ISNUMBER(FIND("0F",ScheduleCompile!L104)),ISNUMBER(FIND("8F",ScheduleCompile!L104)),ISNUMBER(FIND("1F",ScheduleCompile!L104)),ISNUMBER(FIND("2F",ScheduleCompile!L104)),ISNUMBER(FIND("3F",ScheduleCompile!L104)),ISNUMBER(FIND("6F",ScheduleCompile!L104)),ISNUMBER(FIND("7F",ScheduleCompile!L104)),ISNUMBER(FIND("9F",ScheduleCompile!L104)),ISNUMBER(FIND("4F",ScheduleCompile!L104))),VALUE(LEFT(ScheduleCompile!L104,FIND("F",ScheduleCompile!L104)-1)),ScheduleCompile!L104)))))),"",IF(ScheduleCompile!L104="Off",0,IF(ScheduleCompile!L104="On",1,IF(ISNUMBER(ScheduleCompile!L104),ScheduleCompile!L104/1,IF(ISTEXT(ScheduleCompile!L104),IF(OR(ISNUMBER(FIND("5F",ScheduleCompile!L104)),ISNUMBER(FIND("0F",ScheduleCompile!L104)),ISNUMBER(FIND("8F",ScheduleCompile!L104)),ISNUMBER(FIND("1F",ScheduleCompile!L104)),ISNUMBER(FIND("2F",ScheduleCompile!L104)),ISNUMBER(FIND("3F",ScheduleCompile!L104)),ISNUMBER(FIND("6F",ScheduleCompile!L104)),ISNUMBER(FIND("7F",ScheduleCompile!L104)),ISNUMBER(FIND("9F",ScheduleCompile!L104)),ISNUMBER(FIND("4F",ScheduleCompile!L104))),VALUE(LEFT(ScheduleCompile!L104,FIND("F",ScheduleCompile!L104)-1)),ScheduleCompile!L104)))))))</f>
        <v>70</v>
      </c>
      <c r="R111" s="1">
        <f>IF(AND(ISERROR(IF(ScheduleCompile!M104="Off",0,IF(ScheduleCompile!M104="On",1,IF(ISNUMBER(ScheduleCompile!M104),ScheduleCompile!M104/1,IF(ISTEXT(ScheduleCompile!M104),IF(OR(ISNUMBER(FIND("5F",ScheduleCompile!M104)),ISNUMBER(FIND("0F",ScheduleCompile!M104)),ISNUMBER(FIND("8F",ScheduleCompile!M104)),ISNUMBER(FIND("1F",ScheduleCompile!M104)),ISNUMBER(FIND("2F",ScheduleCompile!M104)),ISNUMBER(FIND("3F",ScheduleCompile!M104)),ISNUMBER(FIND("6F",ScheduleCompile!M104)),ISNUMBER(FIND("7F",ScheduleCompile!M104)),ISNUMBER(FIND("9F",ScheduleCompile!M104)),ISNUMBER(FIND("4F",ScheduleCompile!M104))),VALUE(LEFT(ScheduleCompile!M104,FIND("F",ScheduleCompile!M104)-1)),ScheduleCompile!M104)))))),ISTEXT(ScheduleCompile!#REF!)),"ENDTABLE",IF(ISERROR(IF(ScheduleCompile!M104="Off",0,IF(ScheduleCompile!M104="On",1,IF(ISNUMBER(ScheduleCompile!M104),ScheduleCompile!M104/1,IF(ISTEXT(ScheduleCompile!M104),IF(OR(ISNUMBER(FIND("5F",ScheduleCompile!M104)),ISNUMBER(FIND("0F",ScheduleCompile!M104)),ISNUMBER(FIND("8F",ScheduleCompile!M104)),ISNUMBER(FIND("1F",ScheduleCompile!M104)),ISNUMBER(FIND("2F",ScheduleCompile!M104)),ISNUMBER(FIND("3F",ScheduleCompile!M104)),ISNUMBER(FIND("6F",ScheduleCompile!M104)),ISNUMBER(FIND("7F",ScheduleCompile!M104)),ISNUMBER(FIND("9F",ScheduleCompile!M104)),ISNUMBER(FIND("4F",ScheduleCompile!M104))),VALUE(LEFT(ScheduleCompile!M104,FIND("F",ScheduleCompile!M104)-1)),ScheduleCompile!M104)))))),"",IF(ScheduleCompile!M104="Off",0,IF(ScheduleCompile!M104="On",1,IF(ISNUMBER(ScheduleCompile!M104),ScheduleCompile!M104/1,IF(ISTEXT(ScheduleCompile!M104),IF(OR(ISNUMBER(FIND("5F",ScheduleCompile!M104)),ISNUMBER(FIND("0F",ScheduleCompile!M104)),ISNUMBER(FIND("8F",ScheduleCompile!M104)),ISNUMBER(FIND("1F",ScheduleCompile!M104)),ISNUMBER(FIND("2F",ScheduleCompile!M104)),ISNUMBER(FIND("3F",ScheduleCompile!M104)),ISNUMBER(FIND("6F",ScheduleCompile!M104)),ISNUMBER(FIND("7F",ScheduleCompile!M104)),ISNUMBER(FIND("9F",ScheduleCompile!M104)),ISNUMBER(FIND("4F",ScheduleCompile!M104))),VALUE(LEFT(ScheduleCompile!M104,FIND("F",ScheduleCompile!M104)-1)),ScheduleCompile!M104)))))))</f>
        <v>70</v>
      </c>
      <c r="S111" s="1">
        <f>IF(AND(ISERROR(IF(ScheduleCompile!N104="Off",0,IF(ScheduleCompile!N104="On",1,IF(ISNUMBER(ScheduleCompile!N104),ScheduleCompile!N104/1,IF(ISTEXT(ScheduleCompile!N104),IF(OR(ISNUMBER(FIND("5F",ScheduleCompile!N104)),ISNUMBER(FIND("0F",ScheduleCompile!N104)),ISNUMBER(FIND("8F",ScheduleCompile!N104)),ISNUMBER(FIND("1F",ScheduleCompile!N104)),ISNUMBER(FIND("2F",ScheduleCompile!N104)),ISNUMBER(FIND("3F",ScheduleCompile!N104)),ISNUMBER(FIND("6F",ScheduleCompile!N104)),ISNUMBER(FIND("7F",ScheduleCompile!N104)),ISNUMBER(FIND("9F",ScheduleCompile!N104)),ISNUMBER(FIND("4F",ScheduleCompile!N104))),VALUE(LEFT(ScheduleCompile!N104,FIND("F",ScheduleCompile!N104)-1)),ScheduleCompile!N104)))))),ISTEXT(ScheduleCompile!#REF!)),"ENDTABLE",IF(ISERROR(IF(ScheduleCompile!N104="Off",0,IF(ScheduleCompile!N104="On",1,IF(ISNUMBER(ScheduleCompile!N104),ScheduleCompile!N104/1,IF(ISTEXT(ScheduleCompile!N104),IF(OR(ISNUMBER(FIND("5F",ScheduleCompile!N104)),ISNUMBER(FIND("0F",ScheduleCompile!N104)),ISNUMBER(FIND("8F",ScheduleCompile!N104)),ISNUMBER(FIND("1F",ScheduleCompile!N104)),ISNUMBER(FIND("2F",ScheduleCompile!N104)),ISNUMBER(FIND("3F",ScheduleCompile!N104)),ISNUMBER(FIND("6F",ScheduleCompile!N104)),ISNUMBER(FIND("7F",ScheduleCompile!N104)),ISNUMBER(FIND("9F",ScheduleCompile!N104)),ISNUMBER(FIND("4F",ScheduleCompile!N104))),VALUE(LEFT(ScheduleCompile!N104,FIND("F",ScheduleCompile!N104)-1)),ScheduleCompile!N104)))))),"",IF(ScheduleCompile!N104="Off",0,IF(ScheduleCompile!N104="On",1,IF(ISNUMBER(ScheduleCompile!N104),ScheduleCompile!N104/1,IF(ISTEXT(ScheduleCompile!N104),IF(OR(ISNUMBER(FIND("5F",ScheduleCompile!N104)),ISNUMBER(FIND("0F",ScheduleCompile!N104)),ISNUMBER(FIND("8F",ScheduleCompile!N104)),ISNUMBER(FIND("1F",ScheduleCompile!N104)),ISNUMBER(FIND("2F",ScheduleCompile!N104)),ISNUMBER(FIND("3F",ScheduleCompile!N104)),ISNUMBER(FIND("6F",ScheduleCompile!N104)),ISNUMBER(FIND("7F",ScheduleCompile!N104)),ISNUMBER(FIND("9F",ScheduleCompile!N104)),ISNUMBER(FIND("4F",ScheduleCompile!N104))),VALUE(LEFT(ScheduleCompile!N104,FIND("F",ScheduleCompile!N104)-1)),ScheduleCompile!N104)))))))</f>
        <v>70</v>
      </c>
      <c r="T111" s="1">
        <f>IF(AND(ISERROR(IF(ScheduleCompile!O104="Off",0,IF(ScheduleCompile!O104="On",1,IF(ISNUMBER(ScheduleCompile!O104),ScheduleCompile!O104/1,IF(ISTEXT(ScheduleCompile!O104),IF(OR(ISNUMBER(FIND("5F",ScheduleCompile!O104)),ISNUMBER(FIND("0F",ScheduleCompile!O104)),ISNUMBER(FIND("8F",ScheduleCompile!O104)),ISNUMBER(FIND("1F",ScheduleCompile!O104)),ISNUMBER(FIND("2F",ScheduleCompile!O104)),ISNUMBER(FIND("3F",ScheduleCompile!O104)),ISNUMBER(FIND("6F",ScheduleCompile!O104)),ISNUMBER(FIND("7F",ScheduleCompile!O104)),ISNUMBER(FIND("9F",ScheduleCompile!O104)),ISNUMBER(FIND("4F",ScheduleCompile!O104))),VALUE(LEFT(ScheduleCompile!O104,FIND("F",ScheduleCompile!O104)-1)),ScheduleCompile!O104)))))),ISTEXT(ScheduleCompile!#REF!)),"ENDTABLE",IF(ISERROR(IF(ScheduleCompile!O104="Off",0,IF(ScheduleCompile!O104="On",1,IF(ISNUMBER(ScheduleCompile!O104),ScheduleCompile!O104/1,IF(ISTEXT(ScheduleCompile!O104),IF(OR(ISNUMBER(FIND("5F",ScheduleCompile!O104)),ISNUMBER(FIND("0F",ScheduleCompile!O104)),ISNUMBER(FIND("8F",ScheduleCompile!O104)),ISNUMBER(FIND("1F",ScheduleCompile!O104)),ISNUMBER(FIND("2F",ScheduleCompile!O104)),ISNUMBER(FIND("3F",ScheduleCompile!O104)),ISNUMBER(FIND("6F",ScheduleCompile!O104)),ISNUMBER(FIND("7F",ScheduleCompile!O104)),ISNUMBER(FIND("9F",ScheduleCompile!O104)),ISNUMBER(FIND("4F",ScheduleCompile!O104))),VALUE(LEFT(ScheduleCompile!O104,FIND("F",ScheduleCompile!O104)-1)),ScheduleCompile!O104)))))),"",IF(ScheduleCompile!O104="Off",0,IF(ScheduleCompile!O104="On",1,IF(ISNUMBER(ScheduleCompile!O104),ScheduleCompile!O104/1,IF(ISTEXT(ScheduleCompile!O104),IF(OR(ISNUMBER(FIND("5F",ScheduleCompile!O104)),ISNUMBER(FIND("0F",ScheduleCompile!O104)),ISNUMBER(FIND("8F",ScheduleCompile!O104)),ISNUMBER(FIND("1F",ScheduleCompile!O104)),ISNUMBER(FIND("2F",ScheduleCompile!O104)),ISNUMBER(FIND("3F",ScheduleCompile!O104)),ISNUMBER(FIND("6F",ScheduleCompile!O104)),ISNUMBER(FIND("7F",ScheduleCompile!O104)),ISNUMBER(FIND("9F",ScheduleCompile!O104)),ISNUMBER(FIND("4F",ScheduleCompile!O104))),VALUE(LEFT(ScheduleCompile!O104,FIND("F",ScheduleCompile!O104)-1)),ScheduleCompile!O104)))))))</f>
        <v>70</v>
      </c>
      <c r="U111" s="1">
        <f>IF(AND(ISERROR(IF(ScheduleCompile!P104="Off",0,IF(ScheduleCompile!P104="On",1,IF(ISNUMBER(ScheduleCompile!P104),ScheduleCompile!P104/1,IF(ISTEXT(ScheduleCompile!P104),IF(OR(ISNUMBER(FIND("5F",ScheduleCompile!P104)),ISNUMBER(FIND("0F",ScheduleCompile!P104)),ISNUMBER(FIND("8F",ScheduleCompile!P104)),ISNUMBER(FIND("1F",ScheduleCompile!P104)),ISNUMBER(FIND("2F",ScheduleCompile!P104)),ISNUMBER(FIND("3F",ScheduleCompile!P104)),ISNUMBER(FIND("6F",ScheduleCompile!P104)),ISNUMBER(FIND("7F",ScheduleCompile!P104)),ISNUMBER(FIND("9F",ScheduleCompile!P104)),ISNUMBER(FIND("4F",ScheduleCompile!P104))),VALUE(LEFT(ScheduleCompile!P104,FIND("F",ScheduleCompile!P104)-1)),ScheduleCompile!P104)))))),ISTEXT(ScheduleCompile!#REF!)),"ENDTABLE",IF(ISERROR(IF(ScheduleCompile!P104="Off",0,IF(ScheduleCompile!P104="On",1,IF(ISNUMBER(ScheduleCompile!P104),ScheduleCompile!P104/1,IF(ISTEXT(ScheduleCompile!P104),IF(OR(ISNUMBER(FIND("5F",ScheduleCompile!P104)),ISNUMBER(FIND("0F",ScheduleCompile!P104)),ISNUMBER(FIND("8F",ScheduleCompile!P104)),ISNUMBER(FIND("1F",ScheduleCompile!P104)),ISNUMBER(FIND("2F",ScheduleCompile!P104)),ISNUMBER(FIND("3F",ScheduleCompile!P104)),ISNUMBER(FIND("6F",ScheduleCompile!P104)),ISNUMBER(FIND("7F",ScheduleCompile!P104)),ISNUMBER(FIND("9F",ScheduleCompile!P104)),ISNUMBER(FIND("4F",ScheduleCompile!P104))),VALUE(LEFT(ScheduleCompile!P104,FIND("F",ScheduleCompile!P104)-1)),ScheduleCompile!P104)))))),"",IF(ScheduleCompile!P104="Off",0,IF(ScheduleCompile!P104="On",1,IF(ISNUMBER(ScheduleCompile!P104),ScheduleCompile!P104/1,IF(ISTEXT(ScheduleCompile!P104),IF(OR(ISNUMBER(FIND("5F",ScheduleCompile!P104)),ISNUMBER(FIND("0F",ScheduleCompile!P104)),ISNUMBER(FIND("8F",ScheduleCompile!P104)),ISNUMBER(FIND("1F",ScheduleCompile!P104)),ISNUMBER(FIND("2F",ScheduleCompile!P104)),ISNUMBER(FIND("3F",ScheduleCompile!P104)),ISNUMBER(FIND("6F",ScheduleCompile!P104)),ISNUMBER(FIND("7F",ScheduleCompile!P104)),ISNUMBER(FIND("9F",ScheduleCompile!P104)),ISNUMBER(FIND("4F",ScheduleCompile!P104))),VALUE(LEFT(ScheduleCompile!P104,FIND("F",ScheduleCompile!P104)-1)),ScheduleCompile!P104)))))))</f>
        <v>70</v>
      </c>
      <c r="V111" s="1">
        <f>IF(AND(ISERROR(IF(ScheduleCompile!Q104="Off",0,IF(ScheduleCompile!Q104="On",1,IF(ISNUMBER(ScheduleCompile!Q104),ScheduleCompile!Q104/1,IF(ISTEXT(ScheduleCompile!Q104),IF(OR(ISNUMBER(FIND("5F",ScheduleCompile!Q104)),ISNUMBER(FIND("0F",ScheduleCompile!Q104)),ISNUMBER(FIND("8F",ScheduleCompile!Q104)),ISNUMBER(FIND("1F",ScheduleCompile!Q104)),ISNUMBER(FIND("2F",ScheduleCompile!Q104)),ISNUMBER(FIND("3F",ScheduleCompile!Q104)),ISNUMBER(FIND("6F",ScheduleCompile!Q104)),ISNUMBER(FIND("7F",ScheduleCompile!Q104)),ISNUMBER(FIND("9F",ScheduleCompile!Q104)),ISNUMBER(FIND("4F",ScheduleCompile!Q104))),VALUE(LEFT(ScheduleCompile!Q104,FIND("F",ScheduleCompile!Q104)-1)),ScheduleCompile!Q104)))))),ISTEXT(ScheduleCompile!#REF!)),"ENDTABLE",IF(ISERROR(IF(ScheduleCompile!Q104="Off",0,IF(ScheduleCompile!Q104="On",1,IF(ISNUMBER(ScheduleCompile!Q104),ScheduleCompile!Q104/1,IF(ISTEXT(ScheduleCompile!Q104),IF(OR(ISNUMBER(FIND("5F",ScheduleCompile!Q104)),ISNUMBER(FIND("0F",ScheduleCompile!Q104)),ISNUMBER(FIND("8F",ScheduleCompile!Q104)),ISNUMBER(FIND("1F",ScheduleCompile!Q104)),ISNUMBER(FIND("2F",ScheduleCompile!Q104)),ISNUMBER(FIND("3F",ScheduleCompile!Q104)),ISNUMBER(FIND("6F",ScheduleCompile!Q104)),ISNUMBER(FIND("7F",ScheduleCompile!Q104)),ISNUMBER(FIND("9F",ScheduleCompile!Q104)),ISNUMBER(FIND("4F",ScheduleCompile!Q104))),VALUE(LEFT(ScheduleCompile!Q104,FIND("F",ScheduleCompile!Q104)-1)),ScheduleCompile!Q104)))))),"",IF(ScheduleCompile!Q104="Off",0,IF(ScheduleCompile!Q104="On",1,IF(ISNUMBER(ScheduleCompile!Q104),ScheduleCompile!Q104/1,IF(ISTEXT(ScheduleCompile!Q104),IF(OR(ISNUMBER(FIND("5F",ScheduleCompile!Q104)),ISNUMBER(FIND("0F",ScheduleCompile!Q104)),ISNUMBER(FIND("8F",ScheduleCompile!Q104)),ISNUMBER(FIND("1F",ScheduleCompile!Q104)),ISNUMBER(FIND("2F",ScheduleCompile!Q104)),ISNUMBER(FIND("3F",ScheduleCompile!Q104)),ISNUMBER(FIND("6F",ScheduleCompile!Q104)),ISNUMBER(FIND("7F",ScheduleCompile!Q104)),ISNUMBER(FIND("9F",ScheduleCompile!Q104)),ISNUMBER(FIND("4F",ScheduleCompile!Q104))),VALUE(LEFT(ScheduleCompile!Q104,FIND("F",ScheduleCompile!Q104)-1)),ScheduleCompile!Q104)))))))</f>
        <v>70</v>
      </c>
      <c r="W111" s="1">
        <f>IF(AND(ISERROR(IF(ScheduleCompile!R104="Off",0,IF(ScheduleCompile!R104="On",1,IF(ISNUMBER(ScheduleCompile!R104),ScheduleCompile!R104/1,IF(ISTEXT(ScheduleCompile!R104),IF(OR(ISNUMBER(FIND("5F",ScheduleCompile!R104)),ISNUMBER(FIND("0F",ScheduleCompile!R104)),ISNUMBER(FIND("8F",ScheduleCompile!R104)),ISNUMBER(FIND("1F",ScheduleCompile!R104)),ISNUMBER(FIND("2F",ScheduleCompile!R104)),ISNUMBER(FIND("3F",ScheduleCompile!R104)),ISNUMBER(FIND("6F",ScheduleCompile!R104)),ISNUMBER(FIND("7F",ScheduleCompile!R104)),ISNUMBER(FIND("9F",ScheduleCompile!R104)),ISNUMBER(FIND("4F",ScheduleCompile!R104))),VALUE(LEFT(ScheduleCompile!R104,FIND("F",ScheduleCompile!R104)-1)),ScheduleCompile!R104)))))),ISTEXT(ScheduleCompile!#REF!)),"ENDTABLE",IF(ISERROR(IF(ScheduleCompile!R104="Off",0,IF(ScheduleCompile!R104="On",1,IF(ISNUMBER(ScheduleCompile!R104),ScheduleCompile!R104/1,IF(ISTEXT(ScheduleCompile!R104),IF(OR(ISNUMBER(FIND("5F",ScheduleCompile!R104)),ISNUMBER(FIND("0F",ScheduleCompile!R104)),ISNUMBER(FIND("8F",ScheduleCompile!R104)),ISNUMBER(FIND("1F",ScheduleCompile!R104)),ISNUMBER(FIND("2F",ScheduleCompile!R104)),ISNUMBER(FIND("3F",ScheduleCompile!R104)),ISNUMBER(FIND("6F",ScheduleCompile!R104)),ISNUMBER(FIND("7F",ScheduleCompile!R104)),ISNUMBER(FIND("9F",ScheduleCompile!R104)),ISNUMBER(FIND("4F",ScheduleCompile!R104))),VALUE(LEFT(ScheduleCompile!R104,FIND("F",ScheduleCompile!R104)-1)),ScheduleCompile!R104)))))),"",IF(ScheduleCompile!R104="Off",0,IF(ScheduleCompile!R104="On",1,IF(ISNUMBER(ScheduleCompile!R104),ScheduleCompile!R104/1,IF(ISTEXT(ScheduleCompile!R104),IF(OR(ISNUMBER(FIND("5F",ScheduleCompile!R104)),ISNUMBER(FIND("0F",ScheduleCompile!R104)),ISNUMBER(FIND("8F",ScheduleCompile!R104)),ISNUMBER(FIND("1F",ScheduleCompile!R104)),ISNUMBER(FIND("2F",ScheduleCompile!R104)),ISNUMBER(FIND("3F",ScheduleCompile!R104)),ISNUMBER(FIND("6F",ScheduleCompile!R104)),ISNUMBER(FIND("7F",ScheduleCompile!R104)),ISNUMBER(FIND("9F",ScheduleCompile!R104)),ISNUMBER(FIND("4F",ScheduleCompile!R104))),VALUE(LEFT(ScheduleCompile!R104,FIND("F",ScheduleCompile!R104)-1)),ScheduleCompile!R104)))))))</f>
        <v>70</v>
      </c>
      <c r="X111" s="1">
        <f>IF(AND(ISERROR(IF(ScheduleCompile!S104="Off",0,IF(ScheduleCompile!S104="On",1,IF(ISNUMBER(ScheduleCompile!S104),ScheduleCompile!S104/1,IF(ISTEXT(ScheduleCompile!S104),IF(OR(ISNUMBER(FIND("5F",ScheduleCompile!S104)),ISNUMBER(FIND("0F",ScheduleCompile!S104)),ISNUMBER(FIND("8F",ScheduleCompile!S104)),ISNUMBER(FIND("1F",ScheduleCompile!S104)),ISNUMBER(FIND("2F",ScheduleCompile!S104)),ISNUMBER(FIND("3F",ScheduleCompile!S104)),ISNUMBER(FIND("6F",ScheduleCompile!S104)),ISNUMBER(FIND("7F",ScheduleCompile!S104)),ISNUMBER(FIND("9F",ScheduleCompile!S104)),ISNUMBER(FIND("4F",ScheduleCompile!S104))),VALUE(LEFT(ScheduleCompile!S104,FIND("F",ScheduleCompile!S104)-1)),ScheduleCompile!S104)))))),ISTEXT(ScheduleCompile!#REF!)),"ENDTABLE",IF(ISERROR(IF(ScheduleCompile!S104="Off",0,IF(ScheduleCompile!S104="On",1,IF(ISNUMBER(ScheduleCompile!S104),ScheduleCompile!S104/1,IF(ISTEXT(ScheduleCompile!S104),IF(OR(ISNUMBER(FIND("5F",ScheduleCompile!S104)),ISNUMBER(FIND("0F",ScheduleCompile!S104)),ISNUMBER(FIND("8F",ScheduleCompile!S104)),ISNUMBER(FIND("1F",ScheduleCompile!S104)),ISNUMBER(FIND("2F",ScheduleCompile!S104)),ISNUMBER(FIND("3F",ScheduleCompile!S104)),ISNUMBER(FIND("6F",ScheduleCompile!S104)),ISNUMBER(FIND("7F",ScheduleCompile!S104)),ISNUMBER(FIND("9F",ScheduleCompile!S104)),ISNUMBER(FIND("4F",ScheduleCompile!S104))),VALUE(LEFT(ScheduleCompile!S104,FIND("F",ScheduleCompile!S104)-1)),ScheduleCompile!S104)))))),"",IF(ScheduleCompile!S104="Off",0,IF(ScheduleCompile!S104="On",1,IF(ISNUMBER(ScheduleCompile!S104),ScheduleCompile!S104/1,IF(ISTEXT(ScheduleCompile!S104),IF(OR(ISNUMBER(FIND("5F",ScheduleCompile!S104)),ISNUMBER(FIND("0F",ScheduleCompile!S104)),ISNUMBER(FIND("8F",ScheduleCompile!S104)),ISNUMBER(FIND("1F",ScheduleCompile!S104)),ISNUMBER(FIND("2F",ScheduleCompile!S104)),ISNUMBER(FIND("3F",ScheduleCompile!S104)),ISNUMBER(FIND("6F",ScheduleCompile!S104)),ISNUMBER(FIND("7F",ScheduleCompile!S104)),ISNUMBER(FIND("9F",ScheduleCompile!S104)),ISNUMBER(FIND("4F",ScheduleCompile!S104))),VALUE(LEFT(ScheduleCompile!S104,FIND("F",ScheduleCompile!S104)-1)),ScheduleCompile!S104)))))))</f>
        <v>70</v>
      </c>
      <c r="Y111" s="1">
        <f>IF(AND(ISERROR(IF(ScheduleCompile!T104="Off",0,IF(ScheduleCompile!T104="On",1,IF(ISNUMBER(ScheduleCompile!T104),ScheduleCompile!T104/1,IF(ISTEXT(ScheduleCompile!T104),IF(OR(ISNUMBER(FIND("5F",ScheduleCompile!T104)),ISNUMBER(FIND("0F",ScheduleCompile!T104)),ISNUMBER(FIND("8F",ScheduleCompile!T104)),ISNUMBER(FIND("1F",ScheduleCompile!T104)),ISNUMBER(FIND("2F",ScheduleCompile!T104)),ISNUMBER(FIND("3F",ScheduleCompile!T104)),ISNUMBER(FIND("6F",ScheduleCompile!T104)),ISNUMBER(FIND("7F",ScheduleCompile!T104)),ISNUMBER(FIND("9F",ScheduleCompile!T104)),ISNUMBER(FIND("4F",ScheduleCompile!T104))),VALUE(LEFT(ScheduleCompile!T104,FIND("F",ScheduleCompile!T104)-1)),ScheduleCompile!T104)))))),ISTEXT(ScheduleCompile!#REF!)),"ENDTABLE",IF(ISERROR(IF(ScheduleCompile!T104="Off",0,IF(ScheduleCompile!T104="On",1,IF(ISNUMBER(ScheduleCompile!T104),ScheduleCompile!T104/1,IF(ISTEXT(ScheduleCompile!T104),IF(OR(ISNUMBER(FIND("5F",ScheduleCompile!T104)),ISNUMBER(FIND("0F",ScheduleCompile!T104)),ISNUMBER(FIND("8F",ScheduleCompile!T104)),ISNUMBER(FIND("1F",ScheduleCompile!T104)),ISNUMBER(FIND("2F",ScheduleCompile!T104)),ISNUMBER(FIND("3F",ScheduleCompile!T104)),ISNUMBER(FIND("6F",ScheduleCompile!T104)),ISNUMBER(FIND("7F",ScheduleCompile!T104)),ISNUMBER(FIND("9F",ScheduleCompile!T104)),ISNUMBER(FIND("4F",ScheduleCompile!T104))),VALUE(LEFT(ScheduleCompile!T104,FIND("F",ScheduleCompile!T104)-1)),ScheduleCompile!T104)))))),"",IF(ScheduleCompile!T104="Off",0,IF(ScheduleCompile!T104="On",1,IF(ISNUMBER(ScheduleCompile!T104),ScheduleCompile!T104/1,IF(ISTEXT(ScheduleCompile!T104),IF(OR(ISNUMBER(FIND("5F",ScheduleCompile!T104)),ISNUMBER(FIND("0F",ScheduleCompile!T104)),ISNUMBER(FIND("8F",ScheduleCompile!T104)),ISNUMBER(FIND("1F",ScheduleCompile!T104)),ISNUMBER(FIND("2F",ScheduleCompile!T104)),ISNUMBER(FIND("3F",ScheduleCompile!T104)),ISNUMBER(FIND("6F",ScheduleCompile!T104)),ISNUMBER(FIND("7F",ScheduleCompile!T104)),ISNUMBER(FIND("9F",ScheduleCompile!T104)),ISNUMBER(FIND("4F",ScheduleCompile!T104))),VALUE(LEFT(ScheduleCompile!T104,FIND("F",ScheduleCompile!T104)-1)),ScheduleCompile!T104)))))))</f>
        <v>70</v>
      </c>
      <c r="Z111" s="1">
        <f>IF(AND(ISERROR(IF(ScheduleCompile!U104="Off",0,IF(ScheduleCompile!U104="On",1,IF(ISNUMBER(ScheduleCompile!U104),ScheduleCompile!U104/1,IF(ISTEXT(ScheduleCompile!U104),IF(OR(ISNUMBER(FIND("5F",ScheduleCompile!U104)),ISNUMBER(FIND("0F",ScheduleCompile!U104)),ISNUMBER(FIND("8F",ScheduleCompile!U104)),ISNUMBER(FIND("1F",ScheduleCompile!U104)),ISNUMBER(FIND("2F",ScheduleCompile!U104)),ISNUMBER(FIND("3F",ScheduleCompile!U104)),ISNUMBER(FIND("6F",ScheduleCompile!U104)),ISNUMBER(FIND("7F",ScheduleCompile!U104)),ISNUMBER(FIND("9F",ScheduleCompile!U104)),ISNUMBER(FIND("4F",ScheduleCompile!U104))),VALUE(LEFT(ScheduleCompile!U104,FIND("F",ScheduleCompile!U104)-1)),ScheduleCompile!U104)))))),ISTEXT(ScheduleCompile!#REF!)),"ENDTABLE",IF(ISERROR(IF(ScheduleCompile!U104="Off",0,IF(ScheduleCompile!U104="On",1,IF(ISNUMBER(ScheduleCompile!U104),ScheduleCompile!U104/1,IF(ISTEXT(ScheduleCompile!U104),IF(OR(ISNUMBER(FIND("5F",ScheduleCompile!U104)),ISNUMBER(FIND("0F",ScheduleCompile!U104)),ISNUMBER(FIND("8F",ScheduleCompile!U104)),ISNUMBER(FIND("1F",ScheduleCompile!U104)),ISNUMBER(FIND("2F",ScheduleCompile!U104)),ISNUMBER(FIND("3F",ScheduleCompile!U104)),ISNUMBER(FIND("6F",ScheduleCompile!U104)),ISNUMBER(FIND("7F",ScheduleCompile!U104)),ISNUMBER(FIND("9F",ScheduleCompile!U104)),ISNUMBER(FIND("4F",ScheduleCompile!U104))),VALUE(LEFT(ScheduleCompile!U104,FIND("F",ScheduleCompile!U104)-1)),ScheduleCompile!U104)))))),"",IF(ScheduleCompile!U104="Off",0,IF(ScheduleCompile!U104="On",1,IF(ISNUMBER(ScheduleCompile!U104),ScheduleCompile!U104/1,IF(ISTEXT(ScheduleCompile!U104),IF(OR(ISNUMBER(FIND("5F",ScheduleCompile!U104)),ISNUMBER(FIND("0F",ScheduleCompile!U104)),ISNUMBER(FIND("8F",ScheduleCompile!U104)),ISNUMBER(FIND("1F",ScheduleCompile!U104)),ISNUMBER(FIND("2F",ScheduleCompile!U104)),ISNUMBER(FIND("3F",ScheduleCompile!U104)),ISNUMBER(FIND("6F",ScheduleCompile!U104)),ISNUMBER(FIND("7F",ScheduleCompile!U104)),ISNUMBER(FIND("9F",ScheduleCompile!U104)),ISNUMBER(FIND("4F",ScheduleCompile!U104))),VALUE(LEFT(ScheduleCompile!U104,FIND("F",ScheduleCompile!U104)-1)),ScheduleCompile!U104)))))))</f>
        <v>70</v>
      </c>
      <c r="AA111" s="1">
        <f>IF(AND(ISERROR(IF(ScheduleCompile!V104="Off",0,IF(ScheduleCompile!V104="On",1,IF(ISNUMBER(ScheduleCompile!V104),ScheduleCompile!V104/1,IF(ISTEXT(ScheduleCompile!V104),IF(OR(ISNUMBER(FIND("5F",ScheduleCompile!V104)),ISNUMBER(FIND("0F",ScheduleCompile!V104)),ISNUMBER(FIND("8F",ScheduleCompile!V104)),ISNUMBER(FIND("1F",ScheduleCompile!V104)),ISNUMBER(FIND("2F",ScheduleCompile!V104)),ISNUMBER(FIND("3F",ScheduleCompile!V104)),ISNUMBER(FIND("6F",ScheduleCompile!V104)),ISNUMBER(FIND("7F",ScheduleCompile!V104)),ISNUMBER(FIND("9F",ScheduleCompile!V104)),ISNUMBER(FIND("4F",ScheduleCompile!V104))),VALUE(LEFT(ScheduleCompile!V104,FIND("F",ScheduleCompile!V104)-1)),ScheduleCompile!V104)))))),ISTEXT(ScheduleCompile!#REF!)),"ENDTABLE",IF(ISERROR(IF(ScheduleCompile!V104="Off",0,IF(ScheduleCompile!V104="On",1,IF(ISNUMBER(ScheduleCompile!V104),ScheduleCompile!V104/1,IF(ISTEXT(ScheduleCompile!V104),IF(OR(ISNUMBER(FIND("5F",ScheduleCompile!V104)),ISNUMBER(FIND("0F",ScheduleCompile!V104)),ISNUMBER(FIND("8F",ScheduleCompile!V104)),ISNUMBER(FIND("1F",ScheduleCompile!V104)),ISNUMBER(FIND("2F",ScheduleCompile!V104)),ISNUMBER(FIND("3F",ScheduleCompile!V104)),ISNUMBER(FIND("6F",ScheduleCompile!V104)),ISNUMBER(FIND("7F",ScheduleCompile!V104)),ISNUMBER(FIND("9F",ScheduleCompile!V104)),ISNUMBER(FIND("4F",ScheduleCompile!V104))),VALUE(LEFT(ScheduleCompile!V104,FIND("F",ScheduleCompile!V104)-1)),ScheduleCompile!V104)))))),"",IF(ScheduleCompile!V104="Off",0,IF(ScheduleCompile!V104="On",1,IF(ISNUMBER(ScheduleCompile!V104),ScheduleCompile!V104/1,IF(ISTEXT(ScheduleCompile!V104),IF(OR(ISNUMBER(FIND("5F",ScheduleCompile!V104)),ISNUMBER(FIND("0F",ScheduleCompile!V104)),ISNUMBER(FIND("8F",ScheduleCompile!V104)),ISNUMBER(FIND("1F",ScheduleCompile!V104)),ISNUMBER(FIND("2F",ScheduleCompile!V104)),ISNUMBER(FIND("3F",ScheduleCompile!V104)),ISNUMBER(FIND("6F",ScheduleCompile!V104)),ISNUMBER(FIND("7F",ScheduleCompile!V104)),ISNUMBER(FIND("9F",ScheduleCompile!V104)),ISNUMBER(FIND("4F",ScheduleCompile!V104))),VALUE(LEFT(ScheduleCompile!V104,FIND("F",ScheduleCompile!V104)-1)),ScheduleCompile!V104)))))))</f>
        <v>70</v>
      </c>
      <c r="AB111" s="1">
        <f>IF(AND(ISERROR(IF(ScheduleCompile!W104="Off",0,IF(ScheduleCompile!W104="On",1,IF(ISNUMBER(ScheduleCompile!W104),ScheduleCompile!W104/1,IF(ISTEXT(ScheduleCompile!W104),IF(OR(ISNUMBER(FIND("5F",ScheduleCompile!W104)),ISNUMBER(FIND("0F",ScheduleCompile!W104)),ISNUMBER(FIND("8F",ScheduleCompile!W104)),ISNUMBER(FIND("1F",ScheduleCompile!W104)),ISNUMBER(FIND("2F",ScheduleCompile!W104)),ISNUMBER(FIND("3F",ScheduleCompile!W104)),ISNUMBER(FIND("6F",ScheduleCompile!W104)),ISNUMBER(FIND("7F",ScheduleCompile!W104)),ISNUMBER(FIND("9F",ScheduleCompile!W104)),ISNUMBER(FIND("4F",ScheduleCompile!W104))),VALUE(LEFT(ScheduleCompile!W104,FIND("F",ScheduleCompile!W104)-1)),ScheduleCompile!W104)))))),ISTEXT(ScheduleCompile!#REF!)),"ENDTABLE",IF(ISERROR(IF(ScheduleCompile!W104="Off",0,IF(ScheduleCompile!W104="On",1,IF(ISNUMBER(ScheduleCompile!W104),ScheduleCompile!W104/1,IF(ISTEXT(ScheduleCompile!W104),IF(OR(ISNUMBER(FIND("5F",ScheduleCompile!W104)),ISNUMBER(FIND("0F",ScheduleCompile!W104)),ISNUMBER(FIND("8F",ScheduleCompile!W104)),ISNUMBER(FIND("1F",ScheduleCompile!W104)),ISNUMBER(FIND("2F",ScheduleCompile!W104)),ISNUMBER(FIND("3F",ScheduleCompile!W104)),ISNUMBER(FIND("6F",ScheduleCompile!W104)),ISNUMBER(FIND("7F",ScheduleCompile!W104)),ISNUMBER(FIND("9F",ScheduleCompile!W104)),ISNUMBER(FIND("4F",ScheduleCompile!W104))),VALUE(LEFT(ScheduleCompile!W104,FIND("F",ScheduleCompile!W104)-1)),ScheduleCompile!W104)))))),"",IF(ScheduleCompile!W104="Off",0,IF(ScheduleCompile!W104="On",1,IF(ISNUMBER(ScheduleCompile!W104),ScheduleCompile!W104/1,IF(ISTEXT(ScheduleCompile!W104),IF(OR(ISNUMBER(FIND("5F",ScheduleCompile!W104)),ISNUMBER(FIND("0F",ScheduleCompile!W104)),ISNUMBER(FIND("8F",ScheduleCompile!W104)),ISNUMBER(FIND("1F",ScheduleCompile!W104)),ISNUMBER(FIND("2F",ScheduleCompile!W104)),ISNUMBER(FIND("3F",ScheduleCompile!W104)),ISNUMBER(FIND("6F",ScheduleCompile!W104)),ISNUMBER(FIND("7F",ScheduleCompile!W104)),ISNUMBER(FIND("9F",ScheduleCompile!W104)),ISNUMBER(FIND("4F",ScheduleCompile!W104))),VALUE(LEFT(ScheduleCompile!W104,FIND("F",ScheduleCompile!W104)-1)),ScheduleCompile!W104)))))))</f>
        <v>70</v>
      </c>
      <c r="AC111" s="1">
        <f>IF(AND(ISERROR(IF(ScheduleCompile!X104="Off",0,IF(ScheduleCompile!X104="On",1,IF(ISNUMBER(ScheduleCompile!X104),ScheduleCompile!X104/1,IF(ISTEXT(ScheduleCompile!X104),IF(OR(ISNUMBER(FIND("5F",ScheduleCompile!X104)),ISNUMBER(FIND("0F",ScheduleCompile!X104)),ISNUMBER(FIND("8F",ScheduleCompile!X104)),ISNUMBER(FIND("1F",ScheduleCompile!X104)),ISNUMBER(FIND("2F",ScheduleCompile!X104)),ISNUMBER(FIND("3F",ScheduleCompile!X104)),ISNUMBER(FIND("6F",ScheduleCompile!X104)),ISNUMBER(FIND("7F",ScheduleCompile!X104)),ISNUMBER(FIND("9F",ScheduleCompile!X104)),ISNUMBER(FIND("4F",ScheduleCompile!X104))),VALUE(LEFT(ScheduleCompile!X104,FIND("F",ScheduleCompile!X104)-1)),ScheduleCompile!X104)))))),ISTEXT(ScheduleCompile!#REF!)),"ENDTABLE",IF(ISERROR(IF(ScheduleCompile!X104="Off",0,IF(ScheduleCompile!X104="On",1,IF(ISNUMBER(ScheduleCompile!X104),ScheduleCompile!X104/1,IF(ISTEXT(ScheduleCompile!X104),IF(OR(ISNUMBER(FIND("5F",ScheduleCompile!X104)),ISNUMBER(FIND("0F",ScheduleCompile!X104)),ISNUMBER(FIND("8F",ScheduleCompile!X104)),ISNUMBER(FIND("1F",ScheduleCompile!X104)),ISNUMBER(FIND("2F",ScheduleCompile!X104)),ISNUMBER(FIND("3F",ScheduleCompile!X104)),ISNUMBER(FIND("6F",ScheduleCompile!X104)),ISNUMBER(FIND("7F",ScheduleCompile!X104)),ISNUMBER(FIND("9F",ScheduleCompile!X104)),ISNUMBER(FIND("4F",ScheduleCompile!X104))),VALUE(LEFT(ScheduleCompile!X104,FIND("F",ScheduleCompile!X104)-1)),ScheduleCompile!X104)))))),"",IF(ScheduleCompile!X104="Off",0,IF(ScheduleCompile!X104="On",1,IF(ISNUMBER(ScheduleCompile!X104),ScheduleCompile!X104/1,IF(ISTEXT(ScheduleCompile!X104),IF(OR(ISNUMBER(FIND("5F",ScheduleCompile!X104)),ISNUMBER(FIND("0F",ScheduleCompile!X104)),ISNUMBER(FIND("8F",ScheduleCompile!X104)),ISNUMBER(FIND("1F",ScheduleCompile!X104)),ISNUMBER(FIND("2F",ScheduleCompile!X104)),ISNUMBER(FIND("3F",ScheduleCompile!X104)),ISNUMBER(FIND("6F",ScheduleCompile!X104)),ISNUMBER(FIND("7F",ScheduleCompile!X104)),ISNUMBER(FIND("9F",ScheduleCompile!X104)),ISNUMBER(FIND("4F",ScheduleCompile!X104))),VALUE(LEFT(ScheduleCompile!X104,FIND("F",ScheduleCompile!X104)-1)),ScheduleCompile!X104)))))))</f>
        <v>70</v>
      </c>
      <c r="AD111" s="1">
        <f>IF(AND(ISERROR(IF(ScheduleCompile!Y104="Off",0,IF(ScheduleCompile!Y104="On",1,IF(ISNUMBER(ScheduleCompile!Y104),ScheduleCompile!Y104/1,IF(ISTEXT(ScheduleCompile!Y104),IF(OR(ISNUMBER(FIND("5F",ScheduleCompile!Y104)),ISNUMBER(FIND("0F",ScheduleCompile!Y104)),ISNUMBER(FIND("8F",ScheduleCompile!Y104)),ISNUMBER(FIND("1F",ScheduleCompile!Y104)),ISNUMBER(FIND("2F",ScheduleCompile!Y104)),ISNUMBER(FIND("3F",ScheduleCompile!Y104)),ISNUMBER(FIND("6F",ScheduleCompile!Y104)),ISNUMBER(FIND("7F",ScheduleCompile!Y104)),ISNUMBER(FIND("9F",ScheduleCompile!Y104)),ISNUMBER(FIND("4F",ScheduleCompile!Y104))),VALUE(LEFT(ScheduleCompile!Y104,FIND("F",ScheduleCompile!Y104)-1)),ScheduleCompile!Y104)))))),ISTEXT(ScheduleCompile!#REF!)),"ENDTABLE",IF(ISERROR(IF(ScheduleCompile!Y104="Off",0,IF(ScheduleCompile!Y104="On",1,IF(ISNUMBER(ScheduleCompile!Y104),ScheduleCompile!Y104/1,IF(ISTEXT(ScheduleCompile!Y104),IF(OR(ISNUMBER(FIND("5F",ScheduleCompile!Y104)),ISNUMBER(FIND("0F",ScheduleCompile!Y104)),ISNUMBER(FIND("8F",ScheduleCompile!Y104)),ISNUMBER(FIND("1F",ScheduleCompile!Y104)),ISNUMBER(FIND("2F",ScheduleCompile!Y104)),ISNUMBER(FIND("3F",ScheduleCompile!Y104)),ISNUMBER(FIND("6F",ScheduleCompile!Y104)),ISNUMBER(FIND("7F",ScheduleCompile!Y104)),ISNUMBER(FIND("9F",ScheduleCompile!Y104)),ISNUMBER(FIND("4F",ScheduleCompile!Y104))),VALUE(LEFT(ScheduleCompile!Y104,FIND("F",ScheduleCompile!Y104)-1)),ScheduleCompile!Y104)))))),"",IF(ScheduleCompile!Y104="Off",0,IF(ScheduleCompile!Y104="On",1,IF(ISNUMBER(ScheduleCompile!Y104),ScheduleCompile!Y104/1,IF(ISTEXT(ScheduleCompile!Y104),IF(OR(ISNUMBER(FIND("5F",ScheduleCompile!Y104)),ISNUMBER(FIND("0F",ScheduleCompile!Y104)),ISNUMBER(FIND("8F",ScheduleCompile!Y104)),ISNUMBER(FIND("1F",ScheduleCompile!Y104)),ISNUMBER(FIND("2F",ScheduleCompile!Y104)),ISNUMBER(FIND("3F",ScheduleCompile!Y104)),ISNUMBER(FIND("6F",ScheduleCompile!Y104)),ISNUMBER(FIND("7F",ScheduleCompile!Y104)),ISNUMBER(FIND("9F",ScheduleCompile!Y104)),ISNUMBER(FIND("4F",ScheduleCompile!Y104))),VALUE(LEFT(ScheduleCompile!Y104,FIND("F",ScheduleCompile!Y104)-1)),ScheduleCompile!Y104)))))))</f>
        <v>70</v>
      </c>
    </row>
    <row r="112" spans="1:30" x14ac:dyDescent="0.25">
      <c r="A112" t="str">
        <f t="shared" si="4"/>
        <v>SchDay "HealthHtgSetptSat"  Type = "Temperature" Hr = (70, 70, 70, 70, 70, 70, 70, 70, 70, 70, 70, 70, 70, 70, 70, 70, 70, 70, 70, 70, 70, 70, 70, 70) ..</v>
      </c>
      <c r="B112" s="1" t="s">
        <v>623</v>
      </c>
      <c r="C112" t="str">
        <f t="shared" si="5"/>
        <v xml:space="preserve">SchDay "HealthHtgSetptSat"  Type = "Temperature" Hr = </v>
      </c>
      <c r="D112" t="str">
        <f t="shared" si="6"/>
        <v>(70, 70, 70, 70, 70, 70, 70, 70, 70, 70, 70, 70, 70, 70, 70, 70, 70, 70, 70, 70, 70, 70, 70, 70) ..</v>
      </c>
      <c r="E112" s="30" t="str">
        <f>ScheduleCompile!A105</f>
        <v>HealthHtgSetptSat</v>
      </c>
      <c r="F112" t="str">
        <f t="shared" si="7"/>
        <v>Temperature</v>
      </c>
      <c r="G112" s="1">
        <f>IF(AND(ISERROR(IF(ScheduleCompile!B105="Off",0,IF(ScheduleCompile!B105="On",1,IF(ISNUMBER(ScheduleCompile!B105),ScheduleCompile!B105/1,IF(ISTEXT(ScheduleCompile!B105),IF(OR(ISNUMBER(FIND("5F",ScheduleCompile!B105)),ISNUMBER(FIND("0F",ScheduleCompile!B105)),ISNUMBER(FIND("8F",ScheduleCompile!B105)),ISNUMBER(FIND("1F",ScheduleCompile!B105)),ISNUMBER(FIND("2F",ScheduleCompile!B105)),ISNUMBER(FIND("3F",ScheduleCompile!B105)),ISNUMBER(FIND("6F",ScheduleCompile!B105)),ISNUMBER(FIND("7F",ScheduleCompile!B105)),ISNUMBER(FIND("9F",ScheduleCompile!B105)),ISNUMBER(FIND("4F",ScheduleCompile!B105))),VALUE(LEFT(ScheduleCompile!B105,FIND("F",ScheduleCompile!B105)-1)),ScheduleCompile!B105)))))),ISTEXT(ScheduleCompile!#REF!)),"ENDTABLE",IF(ISERROR(IF(ScheduleCompile!B105="Off",0,IF(ScheduleCompile!B105="On",1,IF(ISNUMBER(ScheduleCompile!B105),ScheduleCompile!B105/1,IF(ISTEXT(ScheduleCompile!B105),IF(OR(ISNUMBER(FIND("5F",ScheduleCompile!B105)),ISNUMBER(FIND("0F",ScheduleCompile!B105)),ISNUMBER(FIND("8F",ScheduleCompile!B105)),ISNUMBER(FIND("1F",ScheduleCompile!B105)),ISNUMBER(FIND("2F",ScheduleCompile!B105)),ISNUMBER(FIND("3F",ScheduleCompile!B105)),ISNUMBER(FIND("6F",ScheduleCompile!B105)),ISNUMBER(FIND("7F",ScheduleCompile!B105)),ISNUMBER(FIND("9F",ScheduleCompile!B105)),ISNUMBER(FIND("4F",ScheduleCompile!B105))),VALUE(LEFT(ScheduleCompile!B105,FIND("F",ScheduleCompile!B105)-1)),ScheduleCompile!B105)))))),"",IF(ScheduleCompile!B105="Off",0,IF(ScheduleCompile!B105="On",1,IF(ISNUMBER(ScheduleCompile!B105),ScheduleCompile!B105/1,IF(ISTEXT(ScheduleCompile!B105),IF(OR(ISNUMBER(FIND("5F",ScheduleCompile!B105)),ISNUMBER(FIND("0F",ScheduleCompile!B105)),ISNUMBER(FIND("8F",ScheduleCompile!B105)),ISNUMBER(FIND("1F",ScheduleCompile!B105)),ISNUMBER(FIND("2F",ScheduleCompile!B105)),ISNUMBER(FIND("3F",ScheduleCompile!B105)),ISNUMBER(FIND("6F",ScheduleCompile!B105)),ISNUMBER(FIND("7F",ScheduleCompile!B105)),ISNUMBER(FIND("9F",ScheduleCompile!B105)),ISNUMBER(FIND("4F",ScheduleCompile!B105))),VALUE(LEFT(ScheduleCompile!B105,FIND("F",ScheduleCompile!B105)-1)),ScheduleCompile!B105)))))))</f>
        <v>70</v>
      </c>
      <c r="H112" s="1">
        <f>IF(AND(ISERROR(IF(ScheduleCompile!C105="Off",0,IF(ScheduleCompile!C105="On",1,IF(ISNUMBER(ScheduleCompile!C105),ScheduleCompile!C105/1,IF(ISTEXT(ScheduleCompile!C105),IF(OR(ISNUMBER(FIND("5F",ScheduleCompile!C105)),ISNUMBER(FIND("0F",ScheduleCompile!C105)),ISNUMBER(FIND("8F",ScheduleCompile!C105)),ISNUMBER(FIND("1F",ScheduleCompile!C105)),ISNUMBER(FIND("2F",ScheduleCompile!C105)),ISNUMBER(FIND("3F",ScheduleCompile!C105)),ISNUMBER(FIND("6F",ScheduleCompile!C105)),ISNUMBER(FIND("7F",ScheduleCompile!C105)),ISNUMBER(FIND("9F",ScheduleCompile!C105)),ISNUMBER(FIND("4F",ScheduleCompile!C105))),VALUE(LEFT(ScheduleCompile!C105,FIND("F",ScheduleCompile!C105)-1)),ScheduleCompile!C105)))))),ISTEXT(ScheduleCompile!#REF!)),"ENDTABLE",IF(ISERROR(IF(ScheduleCompile!C105="Off",0,IF(ScheduleCompile!C105="On",1,IF(ISNUMBER(ScheduleCompile!C105),ScheduleCompile!C105/1,IF(ISTEXT(ScheduleCompile!C105),IF(OR(ISNUMBER(FIND("5F",ScheduleCompile!C105)),ISNUMBER(FIND("0F",ScheduleCompile!C105)),ISNUMBER(FIND("8F",ScheduleCompile!C105)),ISNUMBER(FIND("1F",ScheduleCompile!C105)),ISNUMBER(FIND("2F",ScheduleCompile!C105)),ISNUMBER(FIND("3F",ScheduleCompile!C105)),ISNUMBER(FIND("6F",ScheduleCompile!C105)),ISNUMBER(FIND("7F",ScheduleCompile!C105)),ISNUMBER(FIND("9F",ScheduleCompile!C105)),ISNUMBER(FIND("4F",ScheduleCompile!C105))),VALUE(LEFT(ScheduleCompile!C105,FIND("F",ScheduleCompile!C105)-1)),ScheduleCompile!C105)))))),"",IF(ScheduleCompile!C105="Off",0,IF(ScheduleCompile!C105="On",1,IF(ISNUMBER(ScheduleCompile!C105),ScheduleCompile!C105/1,IF(ISTEXT(ScheduleCompile!C105),IF(OR(ISNUMBER(FIND("5F",ScheduleCompile!C105)),ISNUMBER(FIND("0F",ScheduleCompile!C105)),ISNUMBER(FIND("8F",ScheduleCompile!C105)),ISNUMBER(FIND("1F",ScheduleCompile!C105)),ISNUMBER(FIND("2F",ScheduleCompile!C105)),ISNUMBER(FIND("3F",ScheduleCompile!C105)),ISNUMBER(FIND("6F",ScheduleCompile!C105)),ISNUMBER(FIND("7F",ScheduleCompile!C105)),ISNUMBER(FIND("9F",ScheduleCompile!C105)),ISNUMBER(FIND("4F",ScheduleCompile!C105))),VALUE(LEFT(ScheduleCompile!C105,FIND("F",ScheduleCompile!C105)-1)),ScheduleCompile!C105)))))))</f>
        <v>70</v>
      </c>
      <c r="I112" s="1">
        <f>IF(AND(ISERROR(IF(ScheduleCompile!D105="Off",0,IF(ScheduleCompile!D105="On",1,IF(ISNUMBER(ScheduleCompile!D105),ScheduleCompile!D105/1,IF(ISTEXT(ScheduleCompile!D105),IF(OR(ISNUMBER(FIND("5F",ScheduleCompile!D105)),ISNUMBER(FIND("0F",ScheduleCompile!D105)),ISNUMBER(FIND("8F",ScheduleCompile!D105)),ISNUMBER(FIND("1F",ScheduleCompile!D105)),ISNUMBER(FIND("2F",ScheduleCompile!D105)),ISNUMBER(FIND("3F",ScheduleCompile!D105)),ISNUMBER(FIND("6F",ScheduleCompile!D105)),ISNUMBER(FIND("7F",ScheduleCompile!D105)),ISNUMBER(FIND("9F",ScheduleCompile!D105)),ISNUMBER(FIND("4F",ScheduleCompile!D105))),VALUE(LEFT(ScheduleCompile!D105,FIND("F",ScheduleCompile!D105)-1)),ScheduleCompile!D105)))))),ISTEXT(ScheduleCompile!#REF!)),"ENDTABLE",IF(ISERROR(IF(ScheduleCompile!D105="Off",0,IF(ScheduleCompile!D105="On",1,IF(ISNUMBER(ScheduleCompile!D105),ScheduleCompile!D105/1,IF(ISTEXT(ScheduleCompile!D105),IF(OR(ISNUMBER(FIND("5F",ScheduleCompile!D105)),ISNUMBER(FIND("0F",ScheduleCompile!D105)),ISNUMBER(FIND("8F",ScheduleCompile!D105)),ISNUMBER(FIND("1F",ScheduleCompile!D105)),ISNUMBER(FIND("2F",ScheduleCompile!D105)),ISNUMBER(FIND("3F",ScheduleCompile!D105)),ISNUMBER(FIND("6F",ScheduleCompile!D105)),ISNUMBER(FIND("7F",ScheduleCompile!D105)),ISNUMBER(FIND("9F",ScheduleCompile!D105)),ISNUMBER(FIND("4F",ScheduleCompile!D105))),VALUE(LEFT(ScheduleCompile!D105,FIND("F",ScheduleCompile!D105)-1)),ScheduleCompile!D105)))))),"",IF(ScheduleCompile!D105="Off",0,IF(ScheduleCompile!D105="On",1,IF(ISNUMBER(ScheduleCompile!D105),ScheduleCompile!D105/1,IF(ISTEXT(ScheduleCompile!D105),IF(OR(ISNUMBER(FIND("5F",ScheduleCompile!D105)),ISNUMBER(FIND("0F",ScheduleCompile!D105)),ISNUMBER(FIND("8F",ScheduleCompile!D105)),ISNUMBER(FIND("1F",ScheduleCompile!D105)),ISNUMBER(FIND("2F",ScheduleCompile!D105)),ISNUMBER(FIND("3F",ScheduleCompile!D105)),ISNUMBER(FIND("6F",ScheduleCompile!D105)),ISNUMBER(FIND("7F",ScheduleCompile!D105)),ISNUMBER(FIND("9F",ScheduleCompile!D105)),ISNUMBER(FIND("4F",ScheduleCompile!D105))),VALUE(LEFT(ScheduleCompile!D105,FIND("F",ScheduleCompile!D105)-1)),ScheduleCompile!D105)))))))</f>
        <v>70</v>
      </c>
      <c r="J112" s="1">
        <f>IF(AND(ISERROR(IF(ScheduleCompile!E105="Off",0,IF(ScheduleCompile!E105="On",1,IF(ISNUMBER(ScheduleCompile!E105),ScheduleCompile!E105/1,IF(ISTEXT(ScheduleCompile!E105),IF(OR(ISNUMBER(FIND("5F",ScheduleCompile!E105)),ISNUMBER(FIND("0F",ScheduleCompile!E105)),ISNUMBER(FIND("8F",ScheduleCompile!E105)),ISNUMBER(FIND("1F",ScheduleCompile!E105)),ISNUMBER(FIND("2F",ScheduleCompile!E105)),ISNUMBER(FIND("3F",ScheduleCompile!E105)),ISNUMBER(FIND("6F",ScheduleCompile!E105)),ISNUMBER(FIND("7F",ScheduleCompile!E105)),ISNUMBER(FIND("9F",ScheduleCompile!E105)),ISNUMBER(FIND("4F",ScheduleCompile!E105))),VALUE(LEFT(ScheduleCompile!E105,FIND("F",ScheduleCompile!E105)-1)),ScheduleCompile!E105)))))),ISTEXT(ScheduleCompile!#REF!)),"ENDTABLE",IF(ISERROR(IF(ScheduleCompile!E105="Off",0,IF(ScheduleCompile!E105="On",1,IF(ISNUMBER(ScheduleCompile!E105),ScheduleCompile!E105/1,IF(ISTEXT(ScheduleCompile!E105),IF(OR(ISNUMBER(FIND("5F",ScheduleCompile!E105)),ISNUMBER(FIND("0F",ScheduleCompile!E105)),ISNUMBER(FIND("8F",ScheduleCompile!E105)),ISNUMBER(FIND("1F",ScheduleCompile!E105)),ISNUMBER(FIND("2F",ScheduleCompile!E105)),ISNUMBER(FIND("3F",ScheduleCompile!E105)),ISNUMBER(FIND("6F",ScheduleCompile!E105)),ISNUMBER(FIND("7F",ScheduleCompile!E105)),ISNUMBER(FIND("9F",ScheduleCompile!E105)),ISNUMBER(FIND("4F",ScheduleCompile!E105))),VALUE(LEFT(ScheduleCompile!E105,FIND("F",ScheduleCompile!E105)-1)),ScheduleCompile!E105)))))),"",IF(ScheduleCompile!E105="Off",0,IF(ScheduleCompile!E105="On",1,IF(ISNUMBER(ScheduleCompile!E105),ScheduleCompile!E105/1,IF(ISTEXT(ScheduleCompile!E105),IF(OR(ISNUMBER(FIND("5F",ScheduleCompile!E105)),ISNUMBER(FIND("0F",ScheduleCompile!E105)),ISNUMBER(FIND("8F",ScheduleCompile!E105)),ISNUMBER(FIND("1F",ScheduleCompile!E105)),ISNUMBER(FIND("2F",ScheduleCompile!E105)),ISNUMBER(FIND("3F",ScheduleCompile!E105)),ISNUMBER(FIND("6F",ScheduleCompile!E105)),ISNUMBER(FIND("7F",ScheduleCompile!E105)),ISNUMBER(FIND("9F",ScheduleCompile!E105)),ISNUMBER(FIND("4F",ScheduleCompile!E105))),VALUE(LEFT(ScheduleCompile!E105,FIND("F",ScheduleCompile!E105)-1)),ScheduleCompile!E105)))))))</f>
        <v>70</v>
      </c>
      <c r="K112" s="1">
        <f>IF(AND(ISERROR(IF(ScheduleCompile!F105="Off",0,IF(ScheduleCompile!F105="On",1,IF(ISNUMBER(ScheduleCompile!F105),ScheduleCompile!F105/1,IF(ISTEXT(ScheduleCompile!F105),IF(OR(ISNUMBER(FIND("5F",ScheduleCompile!F105)),ISNUMBER(FIND("0F",ScheduleCompile!F105)),ISNUMBER(FIND("8F",ScheduleCompile!F105)),ISNUMBER(FIND("1F",ScheduleCompile!F105)),ISNUMBER(FIND("2F",ScheduleCompile!F105)),ISNUMBER(FIND("3F",ScheduleCompile!F105)),ISNUMBER(FIND("6F",ScheduleCompile!F105)),ISNUMBER(FIND("7F",ScheduleCompile!F105)),ISNUMBER(FIND("9F",ScheduleCompile!F105)),ISNUMBER(FIND("4F",ScheduleCompile!F105))),VALUE(LEFT(ScheduleCompile!F105,FIND("F",ScheduleCompile!F105)-1)),ScheduleCompile!F105)))))),ISTEXT(ScheduleCompile!#REF!)),"ENDTABLE",IF(ISERROR(IF(ScheduleCompile!F105="Off",0,IF(ScheduleCompile!F105="On",1,IF(ISNUMBER(ScheduleCompile!F105),ScheduleCompile!F105/1,IF(ISTEXT(ScheduleCompile!F105),IF(OR(ISNUMBER(FIND("5F",ScheduleCompile!F105)),ISNUMBER(FIND("0F",ScheduleCompile!F105)),ISNUMBER(FIND("8F",ScheduleCompile!F105)),ISNUMBER(FIND("1F",ScheduleCompile!F105)),ISNUMBER(FIND("2F",ScheduleCompile!F105)),ISNUMBER(FIND("3F",ScheduleCompile!F105)),ISNUMBER(FIND("6F",ScheduleCompile!F105)),ISNUMBER(FIND("7F",ScheduleCompile!F105)),ISNUMBER(FIND("9F",ScheduleCompile!F105)),ISNUMBER(FIND("4F",ScheduleCompile!F105))),VALUE(LEFT(ScheduleCompile!F105,FIND("F",ScheduleCompile!F105)-1)),ScheduleCompile!F105)))))),"",IF(ScheduleCompile!F105="Off",0,IF(ScheduleCompile!F105="On",1,IF(ISNUMBER(ScheduleCompile!F105),ScheduleCompile!F105/1,IF(ISTEXT(ScheduleCompile!F105),IF(OR(ISNUMBER(FIND("5F",ScheduleCompile!F105)),ISNUMBER(FIND("0F",ScheduleCompile!F105)),ISNUMBER(FIND("8F",ScheduleCompile!F105)),ISNUMBER(FIND("1F",ScheduleCompile!F105)),ISNUMBER(FIND("2F",ScheduleCompile!F105)),ISNUMBER(FIND("3F",ScheduleCompile!F105)),ISNUMBER(FIND("6F",ScheduleCompile!F105)),ISNUMBER(FIND("7F",ScheduleCompile!F105)),ISNUMBER(FIND("9F",ScheduleCompile!F105)),ISNUMBER(FIND("4F",ScheduleCompile!F105))),VALUE(LEFT(ScheduleCompile!F105,FIND("F",ScheduleCompile!F105)-1)),ScheduleCompile!F105)))))))</f>
        <v>70</v>
      </c>
      <c r="L112" s="1">
        <f>IF(AND(ISERROR(IF(ScheduleCompile!G105="Off",0,IF(ScheduleCompile!G105="On",1,IF(ISNUMBER(ScheduleCompile!G105),ScheduleCompile!G105/1,IF(ISTEXT(ScheduleCompile!G105),IF(OR(ISNUMBER(FIND("5F",ScheduleCompile!G105)),ISNUMBER(FIND("0F",ScheduleCompile!G105)),ISNUMBER(FIND("8F",ScheduleCompile!G105)),ISNUMBER(FIND("1F",ScheduleCompile!G105)),ISNUMBER(FIND("2F",ScheduleCompile!G105)),ISNUMBER(FIND("3F",ScheduleCompile!G105)),ISNUMBER(FIND("6F",ScheduleCompile!G105)),ISNUMBER(FIND("7F",ScheduleCompile!G105)),ISNUMBER(FIND("9F",ScheduleCompile!G105)),ISNUMBER(FIND("4F",ScheduleCompile!G105))),VALUE(LEFT(ScheduleCompile!G105,FIND("F",ScheduleCompile!G105)-1)),ScheduleCompile!G105)))))),ISTEXT(ScheduleCompile!#REF!)),"ENDTABLE",IF(ISERROR(IF(ScheduleCompile!G105="Off",0,IF(ScheduleCompile!G105="On",1,IF(ISNUMBER(ScheduleCompile!G105),ScheduleCompile!G105/1,IF(ISTEXT(ScheduleCompile!G105),IF(OR(ISNUMBER(FIND("5F",ScheduleCompile!G105)),ISNUMBER(FIND("0F",ScheduleCompile!G105)),ISNUMBER(FIND("8F",ScheduleCompile!G105)),ISNUMBER(FIND("1F",ScheduleCompile!G105)),ISNUMBER(FIND("2F",ScheduleCompile!G105)),ISNUMBER(FIND("3F",ScheduleCompile!G105)),ISNUMBER(FIND("6F",ScheduleCompile!G105)),ISNUMBER(FIND("7F",ScheduleCompile!G105)),ISNUMBER(FIND("9F",ScheduleCompile!G105)),ISNUMBER(FIND("4F",ScheduleCompile!G105))),VALUE(LEFT(ScheduleCompile!G105,FIND("F",ScheduleCompile!G105)-1)),ScheduleCompile!G105)))))),"",IF(ScheduleCompile!G105="Off",0,IF(ScheduleCompile!G105="On",1,IF(ISNUMBER(ScheduleCompile!G105),ScheduleCompile!G105/1,IF(ISTEXT(ScheduleCompile!G105),IF(OR(ISNUMBER(FIND("5F",ScheduleCompile!G105)),ISNUMBER(FIND("0F",ScheduleCompile!G105)),ISNUMBER(FIND("8F",ScheduleCompile!G105)),ISNUMBER(FIND("1F",ScheduleCompile!G105)),ISNUMBER(FIND("2F",ScheduleCompile!G105)),ISNUMBER(FIND("3F",ScheduleCompile!G105)),ISNUMBER(FIND("6F",ScheduleCompile!G105)),ISNUMBER(FIND("7F",ScheduleCompile!G105)),ISNUMBER(FIND("9F",ScheduleCompile!G105)),ISNUMBER(FIND("4F",ScheduleCompile!G105))),VALUE(LEFT(ScheduleCompile!G105,FIND("F",ScheduleCompile!G105)-1)),ScheduleCompile!G105)))))))</f>
        <v>70</v>
      </c>
      <c r="M112" s="1">
        <f>IF(AND(ISERROR(IF(ScheduleCompile!H105="Off",0,IF(ScheduleCompile!H105="On",1,IF(ISNUMBER(ScheduleCompile!H105),ScheduleCompile!H105/1,IF(ISTEXT(ScheduleCompile!H105),IF(OR(ISNUMBER(FIND("5F",ScheduleCompile!H105)),ISNUMBER(FIND("0F",ScheduleCompile!H105)),ISNUMBER(FIND("8F",ScheduleCompile!H105)),ISNUMBER(FIND("1F",ScheduleCompile!H105)),ISNUMBER(FIND("2F",ScheduleCompile!H105)),ISNUMBER(FIND("3F",ScheduleCompile!H105)),ISNUMBER(FIND("6F",ScheduleCompile!H105)),ISNUMBER(FIND("7F",ScheduleCompile!H105)),ISNUMBER(FIND("9F",ScheduleCompile!H105)),ISNUMBER(FIND("4F",ScheduleCompile!H105))),VALUE(LEFT(ScheduleCompile!H105,FIND("F",ScheduleCompile!H105)-1)),ScheduleCompile!H105)))))),ISTEXT(ScheduleCompile!#REF!)),"ENDTABLE",IF(ISERROR(IF(ScheduleCompile!H105="Off",0,IF(ScheduleCompile!H105="On",1,IF(ISNUMBER(ScheduleCompile!H105),ScheduleCompile!H105/1,IF(ISTEXT(ScheduleCompile!H105),IF(OR(ISNUMBER(FIND("5F",ScheduleCompile!H105)),ISNUMBER(FIND("0F",ScheduleCompile!H105)),ISNUMBER(FIND("8F",ScheduleCompile!H105)),ISNUMBER(FIND("1F",ScheduleCompile!H105)),ISNUMBER(FIND("2F",ScheduleCompile!H105)),ISNUMBER(FIND("3F",ScheduleCompile!H105)),ISNUMBER(FIND("6F",ScheduleCompile!H105)),ISNUMBER(FIND("7F",ScheduleCompile!H105)),ISNUMBER(FIND("9F",ScheduleCompile!H105)),ISNUMBER(FIND("4F",ScheduleCompile!H105))),VALUE(LEFT(ScheduleCompile!H105,FIND("F",ScheduleCompile!H105)-1)),ScheduleCompile!H105)))))),"",IF(ScheduleCompile!H105="Off",0,IF(ScheduleCompile!H105="On",1,IF(ISNUMBER(ScheduleCompile!H105),ScheduleCompile!H105/1,IF(ISTEXT(ScheduleCompile!H105),IF(OR(ISNUMBER(FIND("5F",ScheduleCompile!H105)),ISNUMBER(FIND("0F",ScheduleCompile!H105)),ISNUMBER(FIND("8F",ScheduleCompile!H105)),ISNUMBER(FIND("1F",ScheduleCompile!H105)),ISNUMBER(FIND("2F",ScheduleCompile!H105)),ISNUMBER(FIND("3F",ScheduleCompile!H105)),ISNUMBER(FIND("6F",ScheduleCompile!H105)),ISNUMBER(FIND("7F",ScheduleCompile!H105)),ISNUMBER(FIND("9F",ScheduleCompile!H105)),ISNUMBER(FIND("4F",ScheduleCompile!H105))),VALUE(LEFT(ScheduleCompile!H105,FIND("F",ScheduleCompile!H105)-1)),ScheduleCompile!H105)))))))</f>
        <v>70</v>
      </c>
      <c r="N112" s="1">
        <f>IF(AND(ISERROR(IF(ScheduleCompile!I105="Off",0,IF(ScheduleCompile!I105="On",1,IF(ISNUMBER(ScheduleCompile!I105),ScheduleCompile!I105/1,IF(ISTEXT(ScheduleCompile!I105),IF(OR(ISNUMBER(FIND("5F",ScheduleCompile!I105)),ISNUMBER(FIND("0F",ScheduleCompile!I105)),ISNUMBER(FIND("8F",ScheduleCompile!I105)),ISNUMBER(FIND("1F",ScheduleCompile!I105)),ISNUMBER(FIND("2F",ScheduleCompile!I105)),ISNUMBER(FIND("3F",ScheduleCompile!I105)),ISNUMBER(FIND("6F",ScheduleCompile!I105)),ISNUMBER(FIND("7F",ScheduleCompile!I105)),ISNUMBER(FIND("9F",ScheduleCompile!I105)),ISNUMBER(FIND("4F",ScheduleCompile!I105))),VALUE(LEFT(ScheduleCompile!I105,FIND("F",ScheduleCompile!I105)-1)),ScheduleCompile!I105)))))),ISTEXT(ScheduleCompile!#REF!)),"ENDTABLE",IF(ISERROR(IF(ScheduleCompile!I105="Off",0,IF(ScheduleCompile!I105="On",1,IF(ISNUMBER(ScheduleCompile!I105),ScheduleCompile!I105/1,IF(ISTEXT(ScheduleCompile!I105),IF(OR(ISNUMBER(FIND("5F",ScheduleCompile!I105)),ISNUMBER(FIND("0F",ScheduleCompile!I105)),ISNUMBER(FIND("8F",ScheduleCompile!I105)),ISNUMBER(FIND("1F",ScheduleCompile!I105)),ISNUMBER(FIND("2F",ScheduleCompile!I105)),ISNUMBER(FIND("3F",ScheduleCompile!I105)),ISNUMBER(FIND("6F",ScheduleCompile!I105)),ISNUMBER(FIND("7F",ScheduleCompile!I105)),ISNUMBER(FIND("9F",ScheduleCompile!I105)),ISNUMBER(FIND("4F",ScheduleCompile!I105))),VALUE(LEFT(ScheduleCompile!I105,FIND("F",ScheduleCompile!I105)-1)),ScheduleCompile!I105)))))),"",IF(ScheduleCompile!I105="Off",0,IF(ScheduleCompile!I105="On",1,IF(ISNUMBER(ScheduleCompile!I105),ScheduleCompile!I105/1,IF(ISTEXT(ScheduleCompile!I105),IF(OR(ISNUMBER(FIND("5F",ScheduleCompile!I105)),ISNUMBER(FIND("0F",ScheduleCompile!I105)),ISNUMBER(FIND("8F",ScheduleCompile!I105)),ISNUMBER(FIND("1F",ScheduleCompile!I105)),ISNUMBER(FIND("2F",ScheduleCompile!I105)),ISNUMBER(FIND("3F",ScheduleCompile!I105)),ISNUMBER(FIND("6F",ScheduleCompile!I105)),ISNUMBER(FIND("7F",ScheduleCompile!I105)),ISNUMBER(FIND("9F",ScheduleCompile!I105)),ISNUMBER(FIND("4F",ScheduleCompile!I105))),VALUE(LEFT(ScheduleCompile!I105,FIND("F",ScheduleCompile!I105)-1)),ScheduleCompile!I105)))))))</f>
        <v>70</v>
      </c>
      <c r="O112" s="1">
        <f>IF(AND(ISERROR(IF(ScheduleCompile!J105="Off",0,IF(ScheduleCompile!J105="On",1,IF(ISNUMBER(ScheduleCompile!J105),ScheduleCompile!J105/1,IF(ISTEXT(ScheduleCompile!J105),IF(OR(ISNUMBER(FIND("5F",ScheduleCompile!J105)),ISNUMBER(FIND("0F",ScheduleCompile!J105)),ISNUMBER(FIND("8F",ScheduleCompile!J105)),ISNUMBER(FIND("1F",ScheduleCompile!J105)),ISNUMBER(FIND("2F",ScheduleCompile!J105)),ISNUMBER(FIND("3F",ScheduleCompile!J105)),ISNUMBER(FIND("6F",ScheduleCompile!J105)),ISNUMBER(FIND("7F",ScheduleCompile!J105)),ISNUMBER(FIND("9F",ScheduleCompile!J105)),ISNUMBER(FIND("4F",ScheduleCompile!J105))),VALUE(LEFT(ScheduleCompile!J105,FIND("F",ScheduleCompile!J105)-1)),ScheduleCompile!J105)))))),ISTEXT(ScheduleCompile!#REF!)),"ENDTABLE",IF(ISERROR(IF(ScheduleCompile!J105="Off",0,IF(ScheduleCompile!J105="On",1,IF(ISNUMBER(ScheduleCompile!J105),ScheduleCompile!J105/1,IF(ISTEXT(ScheduleCompile!J105),IF(OR(ISNUMBER(FIND("5F",ScheduleCompile!J105)),ISNUMBER(FIND("0F",ScheduleCompile!J105)),ISNUMBER(FIND("8F",ScheduleCompile!J105)),ISNUMBER(FIND("1F",ScheduleCompile!J105)),ISNUMBER(FIND("2F",ScheduleCompile!J105)),ISNUMBER(FIND("3F",ScheduleCompile!J105)),ISNUMBER(FIND("6F",ScheduleCompile!J105)),ISNUMBER(FIND("7F",ScheduleCompile!J105)),ISNUMBER(FIND("9F",ScheduleCompile!J105)),ISNUMBER(FIND("4F",ScheduleCompile!J105))),VALUE(LEFT(ScheduleCompile!J105,FIND("F",ScheduleCompile!J105)-1)),ScheduleCompile!J105)))))),"",IF(ScheduleCompile!J105="Off",0,IF(ScheduleCompile!J105="On",1,IF(ISNUMBER(ScheduleCompile!J105),ScheduleCompile!J105/1,IF(ISTEXT(ScheduleCompile!J105),IF(OR(ISNUMBER(FIND("5F",ScheduleCompile!J105)),ISNUMBER(FIND("0F",ScheduleCompile!J105)),ISNUMBER(FIND("8F",ScheduleCompile!J105)),ISNUMBER(FIND("1F",ScheduleCompile!J105)),ISNUMBER(FIND("2F",ScheduleCompile!J105)),ISNUMBER(FIND("3F",ScheduleCompile!J105)),ISNUMBER(FIND("6F",ScheduleCompile!J105)),ISNUMBER(FIND("7F",ScheduleCompile!J105)),ISNUMBER(FIND("9F",ScheduleCompile!J105)),ISNUMBER(FIND("4F",ScheduleCompile!J105))),VALUE(LEFT(ScheduleCompile!J105,FIND("F",ScheduleCompile!J105)-1)),ScheduleCompile!J105)))))))</f>
        <v>70</v>
      </c>
      <c r="P112" s="1">
        <f>IF(AND(ISERROR(IF(ScheduleCompile!K105="Off",0,IF(ScheduleCompile!K105="On",1,IF(ISNUMBER(ScheduleCompile!K105),ScheduleCompile!K105/1,IF(ISTEXT(ScheduleCompile!K105),IF(OR(ISNUMBER(FIND("5F",ScheduleCompile!K105)),ISNUMBER(FIND("0F",ScheduleCompile!K105)),ISNUMBER(FIND("8F",ScheduleCompile!K105)),ISNUMBER(FIND("1F",ScheduleCompile!K105)),ISNUMBER(FIND("2F",ScheduleCompile!K105)),ISNUMBER(FIND("3F",ScheduleCompile!K105)),ISNUMBER(FIND("6F",ScheduleCompile!K105)),ISNUMBER(FIND("7F",ScheduleCompile!K105)),ISNUMBER(FIND("9F",ScheduleCompile!K105)),ISNUMBER(FIND("4F",ScheduleCompile!K105))),VALUE(LEFT(ScheduleCompile!K105,FIND("F",ScheduleCompile!K105)-1)),ScheduleCompile!K105)))))),ISTEXT(ScheduleCompile!#REF!)),"ENDTABLE",IF(ISERROR(IF(ScheduleCompile!K105="Off",0,IF(ScheduleCompile!K105="On",1,IF(ISNUMBER(ScheduleCompile!K105),ScheduleCompile!K105/1,IF(ISTEXT(ScheduleCompile!K105),IF(OR(ISNUMBER(FIND("5F",ScheduleCompile!K105)),ISNUMBER(FIND("0F",ScheduleCompile!K105)),ISNUMBER(FIND("8F",ScheduleCompile!K105)),ISNUMBER(FIND("1F",ScheduleCompile!K105)),ISNUMBER(FIND("2F",ScheduleCompile!K105)),ISNUMBER(FIND("3F",ScheduleCompile!K105)),ISNUMBER(FIND("6F",ScheduleCompile!K105)),ISNUMBER(FIND("7F",ScheduleCompile!K105)),ISNUMBER(FIND("9F",ScheduleCompile!K105)),ISNUMBER(FIND("4F",ScheduleCompile!K105))),VALUE(LEFT(ScheduleCompile!K105,FIND("F",ScheduleCompile!K105)-1)),ScheduleCompile!K105)))))),"",IF(ScheduleCompile!K105="Off",0,IF(ScheduleCompile!K105="On",1,IF(ISNUMBER(ScheduleCompile!K105),ScheduleCompile!K105/1,IF(ISTEXT(ScheduleCompile!K105),IF(OR(ISNUMBER(FIND("5F",ScheduleCompile!K105)),ISNUMBER(FIND("0F",ScheduleCompile!K105)),ISNUMBER(FIND("8F",ScheduleCompile!K105)),ISNUMBER(FIND("1F",ScheduleCompile!K105)),ISNUMBER(FIND("2F",ScheduleCompile!K105)),ISNUMBER(FIND("3F",ScheduleCompile!K105)),ISNUMBER(FIND("6F",ScheduleCompile!K105)),ISNUMBER(FIND("7F",ScheduleCompile!K105)),ISNUMBER(FIND("9F",ScheduleCompile!K105)),ISNUMBER(FIND("4F",ScheduleCompile!K105))),VALUE(LEFT(ScheduleCompile!K105,FIND("F",ScheduleCompile!K105)-1)),ScheduleCompile!K105)))))))</f>
        <v>70</v>
      </c>
      <c r="Q112" s="1">
        <f>IF(AND(ISERROR(IF(ScheduleCompile!L105="Off",0,IF(ScheduleCompile!L105="On",1,IF(ISNUMBER(ScheduleCompile!L105),ScheduleCompile!L105/1,IF(ISTEXT(ScheduleCompile!L105),IF(OR(ISNUMBER(FIND("5F",ScheduleCompile!L105)),ISNUMBER(FIND("0F",ScheduleCompile!L105)),ISNUMBER(FIND("8F",ScheduleCompile!L105)),ISNUMBER(FIND("1F",ScheduleCompile!L105)),ISNUMBER(FIND("2F",ScheduleCompile!L105)),ISNUMBER(FIND("3F",ScheduleCompile!L105)),ISNUMBER(FIND("6F",ScheduleCompile!L105)),ISNUMBER(FIND("7F",ScheduleCompile!L105)),ISNUMBER(FIND("9F",ScheduleCompile!L105)),ISNUMBER(FIND("4F",ScheduleCompile!L105))),VALUE(LEFT(ScheduleCompile!L105,FIND("F",ScheduleCompile!L105)-1)),ScheduleCompile!L105)))))),ISTEXT(ScheduleCompile!#REF!)),"ENDTABLE",IF(ISERROR(IF(ScheduleCompile!L105="Off",0,IF(ScheduleCompile!L105="On",1,IF(ISNUMBER(ScheduleCompile!L105),ScheduleCompile!L105/1,IF(ISTEXT(ScheduleCompile!L105),IF(OR(ISNUMBER(FIND("5F",ScheduleCompile!L105)),ISNUMBER(FIND("0F",ScheduleCompile!L105)),ISNUMBER(FIND("8F",ScheduleCompile!L105)),ISNUMBER(FIND("1F",ScheduleCompile!L105)),ISNUMBER(FIND("2F",ScheduleCompile!L105)),ISNUMBER(FIND("3F",ScheduleCompile!L105)),ISNUMBER(FIND("6F",ScheduleCompile!L105)),ISNUMBER(FIND("7F",ScheduleCompile!L105)),ISNUMBER(FIND("9F",ScheduleCompile!L105)),ISNUMBER(FIND("4F",ScheduleCompile!L105))),VALUE(LEFT(ScheduleCompile!L105,FIND("F",ScheduleCompile!L105)-1)),ScheduleCompile!L105)))))),"",IF(ScheduleCompile!L105="Off",0,IF(ScheduleCompile!L105="On",1,IF(ISNUMBER(ScheduleCompile!L105),ScheduleCompile!L105/1,IF(ISTEXT(ScheduleCompile!L105),IF(OR(ISNUMBER(FIND("5F",ScheduleCompile!L105)),ISNUMBER(FIND("0F",ScheduleCompile!L105)),ISNUMBER(FIND("8F",ScheduleCompile!L105)),ISNUMBER(FIND("1F",ScheduleCompile!L105)),ISNUMBER(FIND("2F",ScheduleCompile!L105)),ISNUMBER(FIND("3F",ScheduleCompile!L105)),ISNUMBER(FIND("6F",ScheduleCompile!L105)),ISNUMBER(FIND("7F",ScheduleCompile!L105)),ISNUMBER(FIND("9F",ScheduleCompile!L105)),ISNUMBER(FIND("4F",ScheduleCompile!L105))),VALUE(LEFT(ScheduleCompile!L105,FIND("F",ScheduleCompile!L105)-1)),ScheduleCompile!L105)))))))</f>
        <v>70</v>
      </c>
      <c r="R112" s="1">
        <f>IF(AND(ISERROR(IF(ScheduleCompile!M105="Off",0,IF(ScheduleCompile!M105="On",1,IF(ISNUMBER(ScheduleCompile!M105),ScheduleCompile!M105/1,IF(ISTEXT(ScheduleCompile!M105),IF(OR(ISNUMBER(FIND("5F",ScheduleCompile!M105)),ISNUMBER(FIND("0F",ScheduleCompile!M105)),ISNUMBER(FIND("8F",ScheduleCompile!M105)),ISNUMBER(FIND("1F",ScheduleCompile!M105)),ISNUMBER(FIND("2F",ScheduleCompile!M105)),ISNUMBER(FIND("3F",ScheduleCompile!M105)),ISNUMBER(FIND("6F",ScheduleCompile!M105)),ISNUMBER(FIND("7F",ScheduleCompile!M105)),ISNUMBER(FIND("9F",ScheduleCompile!M105)),ISNUMBER(FIND("4F",ScheduleCompile!M105))),VALUE(LEFT(ScheduleCompile!M105,FIND("F",ScheduleCompile!M105)-1)),ScheduleCompile!M105)))))),ISTEXT(ScheduleCompile!#REF!)),"ENDTABLE",IF(ISERROR(IF(ScheduleCompile!M105="Off",0,IF(ScheduleCompile!M105="On",1,IF(ISNUMBER(ScheduleCompile!M105),ScheduleCompile!M105/1,IF(ISTEXT(ScheduleCompile!M105),IF(OR(ISNUMBER(FIND("5F",ScheduleCompile!M105)),ISNUMBER(FIND("0F",ScheduleCompile!M105)),ISNUMBER(FIND("8F",ScheduleCompile!M105)),ISNUMBER(FIND("1F",ScheduleCompile!M105)),ISNUMBER(FIND("2F",ScheduleCompile!M105)),ISNUMBER(FIND("3F",ScheduleCompile!M105)),ISNUMBER(FIND("6F",ScheduleCompile!M105)),ISNUMBER(FIND("7F",ScheduleCompile!M105)),ISNUMBER(FIND("9F",ScheduleCompile!M105)),ISNUMBER(FIND("4F",ScheduleCompile!M105))),VALUE(LEFT(ScheduleCompile!M105,FIND("F",ScheduleCompile!M105)-1)),ScheduleCompile!M105)))))),"",IF(ScheduleCompile!M105="Off",0,IF(ScheduleCompile!M105="On",1,IF(ISNUMBER(ScheduleCompile!M105),ScheduleCompile!M105/1,IF(ISTEXT(ScheduleCompile!M105),IF(OR(ISNUMBER(FIND("5F",ScheduleCompile!M105)),ISNUMBER(FIND("0F",ScheduleCompile!M105)),ISNUMBER(FIND("8F",ScheduleCompile!M105)),ISNUMBER(FIND("1F",ScheduleCompile!M105)),ISNUMBER(FIND("2F",ScheduleCompile!M105)),ISNUMBER(FIND("3F",ScheduleCompile!M105)),ISNUMBER(FIND("6F",ScheduleCompile!M105)),ISNUMBER(FIND("7F",ScheduleCompile!M105)),ISNUMBER(FIND("9F",ScheduleCompile!M105)),ISNUMBER(FIND("4F",ScheduleCompile!M105))),VALUE(LEFT(ScheduleCompile!M105,FIND("F",ScheduleCompile!M105)-1)),ScheduleCompile!M105)))))))</f>
        <v>70</v>
      </c>
      <c r="S112" s="1">
        <f>IF(AND(ISERROR(IF(ScheduleCompile!N105="Off",0,IF(ScheduleCompile!N105="On",1,IF(ISNUMBER(ScheduleCompile!N105),ScheduleCompile!N105/1,IF(ISTEXT(ScheduleCompile!N105),IF(OR(ISNUMBER(FIND("5F",ScheduleCompile!N105)),ISNUMBER(FIND("0F",ScheduleCompile!N105)),ISNUMBER(FIND("8F",ScheduleCompile!N105)),ISNUMBER(FIND("1F",ScheduleCompile!N105)),ISNUMBER(FIND("2F",ScheduleCompile!N105)),ISNUMBER(FIND("3F",ScheduleCompile!N105)),ISNUMBER(FIND("6F",ScheduleCompile!N105)),ISNUMBER(FIND("7F",ScheduleCompile!N105)),ISNUMBER(FIND("9F",ScheduleCompile!N105)),ISNUMBER(FIND("4F",ScheduleCompile!N105))),VALUE(LEFT(ScheduleCompile!N105,FIND("F",ScheduleCompile!N105)-1)),ScheduleCompile!N105)))))),ISTEXT(ScheduleCompile!#REF!)),"ENDTABLE",IF(ISERROR(IF(ScheduleCompile!N105="Off",0,IF(ScheduleCompile!N105="On",1,IF(ISNUMBER(ScheduleCompile!N105),ScheduleCompile!N105/1,IF(ISTEXT(ScheduleCompile!N105),IF(OR(ISNUMBER(FIND("5F",ScheduleCompile!N105)),ISNUMBER(FIND("0F",ScheduleCompile!N105)),ISNUMBER(FIND("8F",ScheduleCompile!N105)),ISNUMBER(FIND("1F",ScheduleCompile!N105)),ISNUMBER(FIND("2F",ScheduleCompile!N105)),ISNUMBER(FIND("3F",ScheduleCompile!N105)),ISNUMBER(FIND("6F",ScheduleCompile!N105)),ISNUMBER(FIND("7F",ScheduleCompile!N105)),ISNUMBER(FIND("9F",ScheduleCompile!N105)),ISNUMBER(FIND("4F",ScheduleCompile!N105))),VALUE(LEFT(ScheduleCompile!N105,FIND("F",ScheduleCompile!N105)-1)),ScheduleCompile!N105)))))),"",IF(ScheduleCompile!N105="Off",0,IF(ScheduleCompile!N105="On",1,IF(ISNUMBER(ScheduleCompile!N105),ScheduleCompile!N105/1,IF(ISTEXT(ScheduleCompile!N105),IF(OR(ISNUMBER(FIND("5F",ScheduleCompile!N105)),ISNUMBER(FIND("0F",ScheduleCompile!N105)),ISNUMBER(FIND("8F",ScheduleCompile!N105)),ISNUMBER(FIND("1F",ScheduleCompile!N105)),ISNUMBER(FIND("2F",ScheduleCompile!N105)),ISNUMBER(FIND("3F",ScheduleCompile!N105)),ISNUMBER(FIND("6F",ScheduleCompile!N105)),ISNUMBER(FIND("7F",ScheduleCompile!N105)),ISNUMBER(FIND("9F",ScheduleCompile!N105)),ISNUMBER(FIND("4F",ScheduleCompile!N105))),VALUE(LEFT(ScheduleCompile!N105,FIND("F",ScheduleCompile!N105)-1)),ScheduleCompile!N105)))))))</f>
        <v>70</v>
      </c>
      <c r="T112" s="1">
        <f>IF(AND(ISERROR(IF(ScheduleCompile!O105="Off",0,IF(ScheduleCompile!O105="On",1,IF(ISNUMBER(ScheduleCompile!O105),ScheduleCompile!O105/1,IF(ISTEXT(ScheduleCompile!O105),IF(OR(ISNUMBER(FIND("5F",ScheduleCompile!O105)),ISNUMBER(FIND("0F",ScheduleCompile!O105)),ISNUMBER(FIND("8F",ScheduleCompile!O105)),ISNUMBER(FIND("1F",ScheduleCompile!O105)),ISNUMBER(FIND("2F",ScheduleCompile!O105)),ISNUMBER(FIND("3F",ScheduleCompile!O105)),ISNUMBER(FIND("6F",ScheduleCompile!O105)),ISNUMBER(FIND("7F",ScheduleCompile!O105)),ISNUMBER(FIND("9F",ScheduleCompile!O105)),ISNUMBER(FIND("4F",ScheduleCompile!O105))),VALUE(LEFT(ScheduleCompile!O105,FIND("F",ScheduleCompile!O105)-1)),ScheduleCompile!O105)))))),ISTEXT(ScheduleCompile!#REF!)),"ENDTABLE",IF(ISERROR(IF(ScheduleCompile!O105="Off",0,IF(ScheduleCompile!O105="On",1,IF(ISNUMBER(ScheduleCompile!O105),ScheduleCompile!O105/1,IF(ISTEXT(ScheduleCompile!O105),IF(OR(ISNUMBER(FIND("5F",ScheduleCompile!O105)),ISNUMBER(FIND("0F",ScheduleCompile!O105)),ISNUMBER(FIND("8F",ScheduleCompile!O105)),ISNUMBER(FIND("1F",ScheduleCompile!O105)),ISNUMBER(FIND("2F",ScheduleCompile!O105)),ISNUMBER(FIND("3F",ScheduleCompile!O105)),ISNUMBER(FIND("6F",ScheduleCompile!O105)),ISNUMBER(FIND("7F",ScheduleCompile!O105)),ISNUMBER(FIND("9F",ScheduleCompile!O105)),ISNUMBER(FIND("4F",ScheduleCompile!O105))),VALUE(LEFT(ScheduleCompile!O105,FIND("F",ScheduleCompile!O105)-1)),ScheduleCompile!O105)))))),"",IF(ScheduleCompile!O105="Off",0,IF(ScheduleCompile!O105="On",1,IF(ISNUMBER(ScheduleCompile!O105),ScheduleCompile!O105/1,IF(ISTEXT(ScheduleCompile!O105),IF(OR(ISNUMBER(FIND("5F",ScheduleCompile!O105)),ISNUMBER(FIND("0F",ScheduleCompile!O105)),ISNUMBER(FIND("8F",ScheduleCompile!O105)),ISNUMBER(FIND("1F",ScheduleCompile!O105)),ISNUMBER(FIND("2F",ScheduleCompile!O105)),ISNUMBER(FIND("3F",ScheduleCompile!O105)),ISNUMBER(FIND("6F",ScheduleCompile!O105)),ISNUMBER(FIND("7F",ScheduleCompile!O105)),ISNUMBER(FIND("9F",ScheduleCompile!O105)),ISNUMBER(FIND("4F",ScheduleCompile!O105))),VALUE(LEFT(ScheduleCompile!O105,FIND("F",ScheduleCompile!O105)-1)),ScheduleCompile!O105)))))))</f>
        <v>70</v>
      </c>
      <c r="U112" s="1">
        <f>IF(AND(ISERROR(IF(ScheduleCompile!P105="Off",0,IF(ScheduleCompile!P105="On",1,IF(ISNUMBER(ScheduleCompile!P105),ScheduleCompile!P105/1,IF(ISTEXT(ScheduleCompile!P105),IF(OR(ISNUMBER(FIND("5F",ScheduleCompile!P105)),ISNUMBER(FIND("0F",ScheduleCompile!P105)),ISNUMBER(FIND("8F",ScheduleCompile!P105)),ISNUMBER(FIND("1F",ScheduleCompile!P105)),ISNUMBER(FIND("2F",ScheduleCompile!P105)),ISNUMBER(FIND("3F",ScheduleCompile!P105)),ISNUMBER(FIND("6F",ScheduleCompile!P105)),ISNUMBER(FIND("7F",ScheduleCompile!P105)),ISNUMBER(FIND("9F",ScheduleCompile!P105)),ISNUMBER(FIND("4F",ScheduleCompile!P105))),VALUE(LEFT(ScheduleCompile!P105,FIND("F",ScheduleCompile!P105)-1)),ScheduleCompile!P105)))))),ISTEXT(ScheduleCompile!#REF!)),"ENDTABLE",IF(ISERROR(IF(ScheduleCompile!P105="Off",0,IF(ScheduleCompile!P105="On",1,IF(ISNUMBER(ScheduleCompile!P105),ScheduleCompile!P105/1,IF(ISTEXT(ScheduleCompile!P105),IF(OR(ISNUMBER(FIND("5F",ScheduleCompile!P105)),ISNUMBER(FIND("0F",ScheduleCompile!P105)),ISNUMBER(FIND("8F",ScheduleCompile!P105)),ISNUMBER(FIND("1F",ScheduleCompile!P105)),ISNUMBER(FIND("2F",ScheduleCompile!P105)),ISNUMBER(FIND("3F",ScheduleCompile!P105)),ISNUMBER(FIND("6F",ScheduleCompile!P105)),ISNUMBER(FIND("7F",ScheduleCompile!P105)),ISNUMBER(FIND("9F",ScheduleCompile!P105)),ISNUMBER(FIND("4F",ScheduleCompile!P105))),VALUE(LEFT(ScheduleCompile!P105,FIND("F",ScheduleCompile!P105)-1)),ScheduleCompile!P105)))))),"",IF(ScheduleCompile!P105="Off",0,IF(ScheduleCompile!P105="On",1,IF(ISNUMBER(ScheduleCompile!P105),ScheduleCompile!P105/1,IF(ISTEXT(ScheduleCompile!P105),IF(OR(ISNUMBER(FIND("5F",ScheduleCompile!P105)),ISNUMBER(FIND("0F",ScheduleCompile!P105)),ISNUMBER(FIND("8F",ScheduleCompile!P105)),ISNUMBER(FIND("1F",ScheduleCompile!P105)),ISNUMBER(FIND("2F",ScheduleCompile!P105)),ISNUMBER(FIND("3F",ScheduleCompile!P105)),ISNUMBER(FIND("6F",ScheduleCompile!P105)),ISNUMBER(FIND("7F",ScheduleCompile!P105)),ISNUMBER(FIND("9F",ScheduleCompile!P105)),ISNUMBER(FIND("4F",ScheduleCompile!P105))),VALUE(LEFT(ScheduleCompile!P105,FIND("F",ScheduleCompile!P105)-1)),ScheduleCompile!P105)))))))</f>
        <v>70</v>
      </c>
      <c r="V112" s="1">
        <f>IF(AND(ISERROR(IF(ScheduleCompile!Q105="Off",0,IF(ScheduleCompile!Q105="On",1,IF(ISNUMBER(ScheduleCompile!Q105),ScheduleCompile!Q105/1,IF(ISTEXT(ScheduleCompile!Q105),IF(OR(ISNUMBER(FIND("5F",ScheduleCompile!Q105)),ISNUMBER(FIND("0F",ScheduleCompile!Q105)),ISNUMBER(FIND("8F",ScheduleCompile!Q105)),ISNUMBER(FIND("1F",ScheduleCompile!Q105)),ISNUMBER(FIND("2F",ScheduleCompile!Q105)),ISNUMBER(FIND("3F",ScheduleCompile!Q105)),ISNUMBER(FIND("6F",ScheduleCompile!Q105)),ISNUMBER(FIND("7F",ScheduleCompile!Q105)),ISNUMBER(FIND("9F",ScheduleCompile!Q105)),ISNUMBER(FIND("4F",ScheduleCompile!Q105))),VALUE(LEFT(ScheduleCompile!Q105,FIND("F",ScheduleCompile!Q105)-1)),ScheduleCompile!Q105)))))),ISTEXT(ScheduleCompile!#REF!)),"ENDTABLE",IF(ISERROR(IF(ScheduleCompile!Q105="Off",0,IF(ScheduleCompile!Q105="On",1,IF(ISNUMBER(ScheduleCompile!Q105),ScheduleCompile!Q105/1,IF(ISTEXT(ScheduleCompile!Q105),IF(OR(ISNUMBER(FIND("5F",ScheduleCompile!Q105)),ISNUMBER(FIND("0F",ScheduleCompile!Q105)),ISNUMBER(FIND("8F",ScheduleCompile!Q105)),ISNUMBER(FIND("1F",ScheduleCompile!Q105)),ISNUMBER(FIND("2F",ScheduleCompile!Q105)),ISNUMBER(FIND("3F",ScheduleCompile!Q105)),ISNUMBER(FIND("6F",ScheduleCompile!Q105)),ISNUMBER(FIND("7F",ScheduleCompile!Q105)),ISNUMBER(FIND("9F",ScheduleCompile!Q105)),ISNUMBER(FIND("4F",ScheduleCompile!Q105))),VALUE(LEFT(ScheduleCompile!Q105,FIND("F",ScheduleCompile!Q105)-1)),ScheduleCompile!Q105)))))),"",IF(ScheduleCompile!Q105="Off",0,IF(ScheduleCompile!Q105="On",1,IF(ISNUMBER(ScheduleCompile!Q105),ScheduleCompile!Q105/1,IF(ISTEXT(ScheduleCompile!Q105),IF(OR(ISNUMBER(FIND("5F",ScheduleCompile!Q105)),ISNUMBER(FIND("0F",ScheduleCompile!Q105)),ISNUMBER(FIND("8F",ScheduleCompile!Q105)),ISNUMBER(FIND("1F",ScheduleCompile!Q105)),ISNUMBER(FIND("2F",ScheduleCompile!Q105)),ISNUMBER(FIND("3F",ScheduleCompile!Q105)),ISNUMBER(FIND("6F",ScheduleCompile!Q105)),ISNUMBER(FIND("7F",ScheduleCompile!Q105)),ISNUMBER(FIND("9F",ScheduleCompile!Q105)),ISNUMBER(FIND("4F",ScheduleCompile!Q105))),VALUE(LEFT(ScheduleCompile!Q105,FIND("F",ScheduleCompile!Q105)-1)),ScheduleCompile!Q105)))))))</f>
        <v>70</v>
      </c>
      <c r="W112" s="1">
        <f>IF(AND(ISERROR(IF(ScheduleCompile!R105="Off",0,IF(ScheduleCompile!R105="On",1,IF(ISNUMBER(ScheduleCompile!R105),ScheduleCompile!R105/1,IF(ISTEXT(ScheduleCompile!R105),IF(OR(ISNUMBER(FIND("5F",ScheduleCompile!R105)),ISNUMBER(FIND("0F",ScheduleCompile!R105)),ISNUMBER(FIND("8F",ScheduleCompile!R105)),ISNUMBER(FIND("1F",ScheduleCompile!R105)),ISNUMBER(FIND("2F",ScheduleCompile!R105)),ISNUMBER(FIND("3F",ScheduleCompile!R105)),ISNUMBER(FIND("6F",ScheduleCompile!R105)),ISNUMBER(FIND("7F",ScheduleCompile!R105)),ISNUMBER(FIND("9F",ScheduleCompile!R105)),ISNUMBER(FIND("4F",ScheduleCompile!R105))),VALUE(LEFT(ScheduleCompile!R105,FIND("F",ScheduleCompile!R105)-1)),ScheduleCompile!R105)))))),ISTEXT(ScheduleCompile!#REF!)),"ENDTABLE",IF(ISERROR(IF(ScheduleCompile!R105="Off",0,IF(ScheduleCompile!R105="On",1,IF(ISNUMBER(ScheduleCompile!R105),ScheduleCompile!R105/1,IF(ISTEXT(ScheduleCompile!R105),IF(OR(ISNUMBER(FIND("5F",ScheduleCompile!R105)),ISNUMBER(FIND("0F",ScheduleCompile!R105)),ISNUMBER(FIND("8F",ScheduleCompile!R105)),ISNUMBER(FIND("1F",ScheduleCompile!R105)),ISNUMBER(FIND("2F",ScheduleCompile!R105)),ISNUMBER(FIND("3F",ScheduleCompile!R105)),ISNUMBER(FIND("6F",ScheduleCompile!R105)),ISNUMBER(FIND("7F",ScheduleCompile!R105)),ISNUMBER(FIND("9F",ScheduleCompile!R105)),ISNUMBER(FIND("4F",ScheduleCompile!R105))),VALUE(LEFT(ScheduleCompile!R105,FIND("F",ScheduleCompile!R105)-1)),ScheduleCompile!R105)))))),"",IF(ScheduleCompile!R105="Off",0,IF(ScheduleCompile!R105="On",1,IF(ISNUMBER(ScheduleCompile!R105),ScheduleCompile!R105/1,IF(ISTEXT(ScheduleCompile!R105),IF(OR(ISNUMBER(FIND("5F",ScheduleCompile!R105)),ISNUMBER(FIND("0F",ScheduleCompile!R105)),ISNUMBER(FIND("8F",ScheduleCompile!R105)),ISNUMBER(FIND("1F",ScheduleCompile!R105)),ISNUMBER(FIND("2F",ScheduleCompile!R105)),ISNUMBER(FIND("3F",ScheduleCompile!R105)),ISNUMBER(FIND("6F",ScheduleCompile!R105)),ISNUMBER(FIND("7F",ScheduleCompile!R105)),ISNUMBER(FIND("9F",ScheduleCompile!R105)),ISNUMBER(FIND("4F",ScheduleCompile!R105))),VALUE(LEFT(ScheduleCompile!R105,FIND("F",ScheduleCompile!R105)-1)),ScheduleCompile!R105)))))))</f>
        <v>70</v>
      </c>
      <c r="X112" s="1">
        <f>IF(AND(ISERROR(IF(ScheduleCompile!S105="Off",0,IF(ScheduleCompile!S105="On",1,IF(ISNUMBER(ScheduleCompile!S105),ScheduleCompile!S105/1,IF(ISTEXT(ScheduleCompile!S105),IF(OR(ISNUMBER(FIND("5F",ScheduleCompile!S105)),ISNUMBER(FIND("0F",ScheduleCompile!S105)),ISNUMBER(FIND("8F",ScheduleCompile!S105)),ISNUMBER(FIND("1F",ScheduleCompile!S105)),ISNUMBER(FIND("2F",ScheduleCompile!S105)),ISNUMBER(FIND("3F",ScheduleCompile!S105)),ISNUMBER(FIND("6F",ScheduleCompile!S105)),ISNUMBER(FIND("7F",ScheduleCompile!S105)),ISNUMBER(FIND("9F",ScheduleCompile!S105)),ISNUMBER(FIND("4F",ScheduleCompile!S105))),VALUE(LEFT(ScheduleCompile!S105,FIND("F",ScheduleCompile!S105)-1)),ScheduleCompile!S105)))))),ISTEXT(ScheduleCompile!#REF!)),"ENDTABLE",IF(ISERROR(IF(ScheduleCompile!S105="Off",0,IF(ScheduleCompile!S105="On",1,IF(ISNUMBER(ScheduleCompile!S105),ScheduleCompile!S105/1,IF(ISTEXT(ScheduleCompile!S105),IF(OR(ISNUMBER(FIND("5F",ScheduleCompile!S105)),ISNUMBER(FIND("0F",ScheduleCompile!S105)),ISNUMBER(FIND("8F",ScheduleCompile!S105)),ISNUMBER(FIND("1F",ScheduleCompile!S105)),ISNUMBER(FIND("2F",ScheduleCompile!S105)),ISNUMBER(FIND("3F",ScheduleCompile!S105)),ISNUMBER(FIND("6F",ScheduleCompile!S105)),ISNUMBER(FIND("7F",ScheduleCompile!S105)),ISNUMBER(FIND("9F",ScheduleCompile!S105)),ISNUMBER(FIND("4F",ScheduleCompile!S105))),VALUE(LEFT(ScheduleCompile!S105,FIND("F",ScheduleCompile!S105)-1)),ScheduleCompile!S105)))))),"",IF(ScheduleCompile!S105="Off",0,IF(ScheduleCompile!S105="On",1,IF(ISNUMBER(ScheduleCompile!S105),ScheduleCompile!S105/1,IF(ISTEXT(ScheduleCompile!S105),IF(OR(ISNUMBER(FIND("5F",ScheduleCompile!S105)),ISNUMBER(FIND("0F",ScheduleCompile!S105)),ISNUMBER(FIND("8F",ScheduleCompile!S105)),ISNUMBER(FIND("1F",ScheduleCompile!S105)),ISNUMBER(FIND("2F",ScheduleCompile!S105)),ISNUMBER(FIND("3F",ScheduleCompile!S105)),ISNUMBER(FIND("6F",ScheduleCompile!S105)),ISNUMBER(FIND("7F",ScheduleCompile!S105)),ISNUMBER(FIND("9F",ScheduleCompile!S105)),ISNUMBER(FIND("4F",ScheduleCompile!S105))),VALUE(LEFT(ScheduleCompile!S105,FIND("F",ScheduleCompile!S105)-1)),ScheduleCompile!S105)))))))</f>
        <v>70</v>
      </c>
      <c r="Y112" s="1">
        <f>IF(AND(ISERROR(IF(ScheduleCompile!T105="Off",0,IF(ScheduleCompile!T105="On",1,IF(ISNUMBER(ScheduleCompile!T105),ScheduleCompile!T105/1,IF(ISTEXT(ScheduleCompile!T105),IF(OR(ISNUMBER(FIND("5F",ScheduleCompile!T105)),ISNUMBER(FIND("0F",ScheduleCompile!T105)),ISNUMBER(FIND("8F",ScheduleCompile!T105)),ISNUMBER(FIND("1F",ScheduleCompile!T105)),ISNUMBER(FIND("2F",ScheduleCompile!T105)),ISNUMBER(FIND("3F",ScheduleCompile!T105)),ISNUMBER(FIND("6F",ScheduleCompile!T105)),ISNUMBER(FIND("7F",ScheduleCompile!T105)),ISNUMBER(FIND("9F",ScheduleCompile!T105)),ISNUMBER(FIND("4F",ScheduleCompile!T105))),VALUE(LEFT(ScheduleCompile!T105,FIND("F",ScheduleCompile!T105)-1)),ScheduleCompile!T105)))))),ISTEXT(ScheduleCompile!#REF!)),"ENDTABLE",IF(ISERROR(IF(ScheduleCompile!T105="Off",0,IF(ScheduleCompile!T105="On",1,IF(ISNUMBER(ScheduleCompile!T105),ScheduleCompile!T105/1,IF(ISTEXT(ScheduleCompile!T105),IF(OR(ISNUMBER(FIND("5F",ScheduleCompile!T105)),ISNUMBER(FIND("0F",ScheduleCompile!T105)),ISNUMBER(FIND("8F",ScheduleCompile!T105)),ISNUMBER(FIND("1F",ScheduleCompile!T105)),ISNUMBER(FIND("2F",ScheduleCompile!T105)),ISNUMBER(FIND("3F",ScheduleCompile!T105)),ISNUMBER(FIND("6F",ScheduleCompile!T105)),ISNUMBER(FIND("7F",ScheduleCompile!T105)),ISNUMBER(FIND("9F",ScheduleCompile!T105)),ISNUMBER(FIND("4F",ScheduleCompile!T105))),VALUE(LEFT(ScheduleCompile!T105,FIND("F",ScheduleCompile!T105)-1)),ScheduleCompile!T105)))))),"",IF(ScheduleCompile!T105="Off",0,IF(ScheduleCompile!T105="On",1,IF(ISNUMBER(ScheduleCompile!T105),ScheduleCompile!T105/1,IF(ISTEXT(ScheduleCompile!T105),IF(OR(ISNUMBER(FIND("5F",ScheduleCompile!T105)),ISNUMBER(FIND("0F",ScheduleCompile!T105)),ISNUMBER(FIND("8F",ScheduleCompile!T105)),ISNUMBER(FIND("1F",ScheduleCompile!T105)),ISNUMBER(FIND("2F",ScheduleCompile!T105)),ISNUMBER(FIND("3F",ScheduleCompile!T105)),ISNUMBER(FIND("6F",ScheduleCompile!T105)),ISNUMBER(FIND("7F",ScheduleCompile!T105)),ISNUMBER(FIND("9F",ScheduleCompile!T105)),ISNUMBER(FIND("4F",ScheduleCompile!T105))),VALUE(LEFT(ScheduleCompile!T105,FIND("F",ScheduleCompile!T105)-1)),ScheduleCompile!T105)))))))</f>
        <v>70</v>
      </c>
      <c r="Z112" s="1">
        <f>IF(AND(ISERROR(IF(ScheduleCompile!U105="Off",0,IF(ScheduleCompile!U105="On",1,IF(ISNUMBER(ScheduleCompile!U105),ScheduleCompile!U105/1,IF(ISTEXT(ScheduleCompile!U105),IF(OR(ISNUMBER(FIND("5F",ScheduleCompile!U105)),ISNUMBER(FIND("0F",ScheduleCompile!U105)),ISNUMBER(FIND("8F",ScheduleCompile!U105)),ISNUMBER(FIND("1F",ScheduleCompile!U105)),ISNUMBER(FIND("2F",ScheduleCompile!U105)),ISNUMBER(FIND("3F",ScheduleCompile!U105)),ISNUMBER(FIND("6F",ScheduleCompile!U105)),ISNUMBER(FIND("7F",ScheduleCompile!U105)),ISNUMBER(FIND("9F",ScheduleCompile!U105)),ISNUMBER(FIND("4F",ScheduleCompile!U105))),VALUE(LEFT(ScheduleCompile!U105,FIND("F",ScheduleCompile!U105)-1)),ScheduleCompile!U105)))))),ISTEXT(ScheduleCompile!#REF!)),"ENDTABLE",IF(ISERROR(IF(ScheduleCompile!U105="Off",0,IF(ScheduleCompile!U105="On",1,IF(ISNUMBER(ScheduleCompile!U105),ScheduleCompile!U105/1,IF(ISTEXT(ScheduleCompile!U105),IF(OR(ISNUMBER(FIND("5F",ScheduleCompile!U105)),ISNUMBER(FIND("0F",ScheduleCompile!U105)),ISNUMBER(FIND("8F",ScheduleCompile!U105)),ISNUMBER(FIND("1F",ScheduleCompile!U105)),ISNUMBER(FIND("2F",ScheduleCompile!U105)),ISNUMBER(FIND("3F",ScheduleCompile!U105)),ISNUMBER(FIND("6F",ScheduleCompile!U105)),ISNUMBER(FIND("7F",ScheduleCompile!U105)),ISNUMBER(FIND("9F",ScheduleCompile!U105)),ISNUMBER(FIND("4F",ScheduleCompile!U105))),VALUE(LEFT(ScheduleCompile!U105,FIND("F",ScheduleCompile!U105)-1)),ScheduleCompile!U105)))))),"",IF(ScheduleCompile!U105="Off",0,IF(ScheduleCompile!U105="On",1,IF(ISNUMBER(ScheduleCompile!U105),ScheduleCompile!U105/1,IF(ISTEXT(ScheduleCompile!U105),IF(OR(ISNUMBER(FIND("5F",ScheduleCompile!U105)),ISNUMBER(FIND("0F",ScheduleCompile!U105)),ISNUMBER(FIND("8F",ScheduleCompile!U105)),ISNUMBER(FIND("1F",ScheduleCompile!U105)),ISNUMBER(FIND("2F",ScheduleCompile!U105)),ISNUMBER(FIND("3F",ScheduleCompile!U105)),ISNUMBER(FIND("6F",ScheduleCompile!U105)),ISNUMBER(FIND("7F",ScheduleCompile!U105)),ISNUMBER(FIND("9F",ScheduleCompile!U105)),ISNUMBER(FIND("4F",ScheduleCompile!U105))),VALUE(LEFT(ScheduleCompile!U105,FIND("F",ScheduleCompile!U105)-1)),ScheduleCompile!U105)))))))</f>
        <v>70</v>
      </c>
      <c r="AA112" s="1">
        <f>IF(AND(ISERROR(IF(ScheduleCompile!V105="Off",0,IF(ScheduleCompile!V105="On",1,IF(ISNUMBER(ScheduleCompile!V105),ScheduleCompile!V105/1,IF(ISTEXT(ScheduleCompile!V105),IF(OR(ISNUMBER(FIND("5F",ScheduleCompile!V105)),ISNUMBER(FIND("0F",ScheduleCompile!V105)),ISNUMBER(FIND("8F",ScheduleCompile!V105)),ISNUMBER(FIND("1F",ScheduleCompile!V105)),ISNUMBER(FIND("2F",ScheduleCompile!V105)),ISNUMBER(FIND("3F",ScheduleCompile!V105)),ISNUMBER(FIND("6F",ScheduleCompile!V105)),ISNUMBER(FIND("7F",ScheduleCompile!V105)),ISNUMBER(FIND("9F",ScheduleCompile!V105)),ISNUMBER(FIND("4F",ScheduleCompile!V105))),VALUE(LEFT(ScheduleCompile!V105,FIND("F",ScheduleCompile!V105)-1)),ScheduleCompile!V105)))))),ISTEXT(ScheduleCompile!#REF!)),"ENDTABLE",IF(ISERROR(IF(ScheduleCompile!V105="Off",0,IF(ScheduleCompile!V105="On",1,IF(ISNUMBER(ScheduleCompile!V105),ScheduleCompile!V105/1,IF(ISTEXT(ScheduleCompile!V105),IF(OR(ISNUMBER(FIND("5F",ScheduleCompile!V105)),ISNUMBER(FIND("0F",ScheduleCompile!V105)),ISNUMBER(FIND("8F",ScheduleCompile!V105)),ISNUMBER(FIND("1F",ScheduleCompile!V105)),ISNUMBER(FIND("2F",ScheduleCompile!V105)),ISNUMBER(FIND("3F",ScheduleCompile!V105)),ISNUMBER(FIND("6F",ScheduleCompile!V105)),ISNUMBER(FIND("7F",ScheduleCompile!V105)),ISNUMBER(FIND("9F",ScheduleCompile!V105)),ISNUMBER(FIND("4F",ScheduleCompile!V105))),VALUE(LEFT(ScheduleCompile!V105,FIND("F",ScheduleCompile!V105)-1)),ScheduleCompile!V105)))))),"",IF(ScheduleCompile!V105="Off",0,IF(ScheduleCompile!V105="On",1,IF(ISNUMBER(ScheduleCompile!V105),ScheduleCompile!V105/1,IF(ISTEXT(ScheduleCompile!V105),IF(OR(ISNUMBER(FIND("5F",ScheduleCompile!V105)),ISNUMBER(FIND("0F",ScheduleCompile!V105)),ISNUMBER(FIND("8F",ScheduleCompile!V105)),ISNUMBER(FIND("1F",ScheduleCompile!V105)),ISNUMBER(FIND("2F",ScheduleCompile!V105)),ISNUMBER(FIND("3F",ScheduleCompile!V105)),ISNUMBER(FIND("6F",ScheduleCompile!V105)),ISNUMBER(FIND("7F",ScheduleCompile!V105)),ISNUMBER(FIND("9F",ScheduleCompile!V105)),ISNUMBER(FIND("4F",ScheduleCompile!V105))),VALUE(LEFT(ScheduleCompile!V105,FIND("F",ScheduleCompile!V105)-1)),ScheduleCompile!V105)))))))</f>
        <v>70</v>
      </c>
      <c r="AB112" s="1">
        <f>IF(AND(ISERROR(IF(ScheduleCompile!W105="Off",0,IF(ScheduleCompile!W105="On",1,IF(ISNUMBER(ScheduleCompile!W105),ScheduleCompile!W105/1,IF(ISTEXT(ScheduleCompile!W105),IF(OR(ISNUMBER(FIND("5F",ScheduleCompile!W105)),ISNUMBER(FIND("0F",ScheduleCompile!W105)),ISNUMBER(FIND("8F",ScheduleCompile!W105)),ISNUMBER(FIND("1F",ScheduleCompile!W105)),ISNUMBER(FIND("2F",ScheduleCompile!W105)),ISNUMBER(FIND("3F",ScheduleCompile!W105)),ISNUMBER(FIND("6F",ScheduleCompile!W105)),ISNUMBER(FIND("7F",ScheduleCompile!W105)),ISNUMBER(FIND("9F",ScheduleCompile!W105)),ISNUMBER(FIND("4F",ScheduleCompile!W105))),VALUE(LEFT(ScheduleCompile!W105,FIND("F",ScheduleCompile!W105)-1)),ScheduleCompile!W105)))))),ISTEXT(ScheduleCompile!#REF!)),"ENDTABLE",IF(ISERROR(IF(ScheduleCompile!W105="Off",0,IF(ScheduleCompile!W105="On",1,IF(ISNUMBER(ScheduleCompile!W105),ScheduleCompile!W105/1,IF(ISTEXT(ScheduleCompile!W105),IF(OR(ISNUMBER(FIND("5F",ScheduleCompile!W105)),ISNUMBER(FIND("0F",ScheduleCompile!W105)),ISNUMBER(FIND("8F",ScheduleCompile!W105)),ISNUMBER(FIND("1F",ScheduleCompile!W105)),ISNUMBER(FIND("2F",ScheduleCompile!W105)),ISNUMBER(FIND("3F",ScheduleCompile!W105)),ISNUMBER(FIND("6F",ScheduleCompile!W105)),ISNUMBER(FIND("7F",ScheduleCompile!W105)),ISNUMBER(FIND("9F",ScheduleCompile!W105)),ISNUMBER(FIND("4F",ScheduleCompile!W105))),VALUE(LEFT(ScheduleCompile!W105,FIND("F",ScheduleCompile!W105)-1)),ScheduleCompile!W105)))))),"",IF(ScheduleCompile!W105="Off",0,IF(ScheduleCompile!W105="On",1,IF(ISNUMBER(ScheduleCompile!W105),ScheduleCompile!W105/1,IF(ISTEXT(ScheduleCompile!W105),IF(OR(ISNUMBER(FIND("5F",ScheduleCompile!W105)),ISNUMBER(FIND("0F",ScheduleCompile!W105)),ISNUMBER(FIND("8F",ScheduleCompile!W105)),ISNUMBER(FIND("1F",ScheduleCompile!W105)),ISNUMBER(FIND("2F",ScheduleCompile!W105)),ISNUMBER(FIND("3F",ScheduleCompile!W105)),ISNUMBER(FIND("6F",ScheduleCompile!W105)),ISNUMBER(FIND("7F",ScheduleCompile!W105)),ISNUMBER(FIND("9F",ScheduleCompile!W105)),ISNUMBER(FIND("4F",ScheduleCompile!W105))),VALUE(LEFT(ScheduleCompile!W105,FIND("F",ScheduleCompile!W105)-1)),ScheduleCompile!W105)))))))</f>
        <v>70</v>
      </c>
      <c r="AC112" s="1">
        <f>IF(AND(ISERROR(IF(ScheduleCompile!X105="Off",0,IF(ScheduleCompile!X105="On",1,IF(ISNUMBER(ScheduleCompile!X105),ScheduleCompile!X105/1,IF(ISTEXT(ScheduleCompile!X105),IF(OR(ISNUMBER(FIND("5F",ScheduleCompile!X105)),ISNUMBER(FIND("0F",ScheduleCompile!X105)),ISNUMBER(FIND("8F",ScheduleCompile!X105)),ISNUMBER(FIND("1F",ScheduleCompile!X105)),ISNUMBER(FIND("2F",ScheduleCompile!X105)),ISNUMBER(FIND("3F",ScheduleCompile!X105)),ISNUMBER(FIND("6F",ScheduleCompile!X105)),ISNUMBER(FIND("7F",ScheduleCompile!X105)),ISNUMBER(FIND("9F",ScheduleCompile!X105)),ISNUMBER(FIND("4F",ScheduleCompile!X105))),VALUE(LEFT(ScheduleCompile!X105,FIND("F",ScheduleCompile!X105)-1)),ScheduleCompile!X105)))))),ISTEXT(ScheduleCompile!#REF!)),"ENDTABLE",IF(ISERROR(IF(ScheduleCompile!X105="Off",0,IF(ScheduleCompile!X105="On",1,IF(ISNUMBER(ScheduleCompile!X105),ScheduleCompile!X105/1,IF(ISTEXT(ScheduleCompile!X105),IF(OR(ISNUMBER(FIND("5F",ScheduleCompile!X105)),ISNUMBER(FIND("0F",ScheduleCompile!X105)),ISNUMBER(FIND("8F",ScheduleCompile!X105)),ISNUMBER(FIND("1F",ScheduleCompile!X105)),ISNUMBER(FIND("2F",ScheduleCompile!X105)),ISNUMBER(FIND("3F",ScheduleCompile!X105)),ISNUMBER(FIND("6F",ScheduleCompile!X105)),ISNUMBER(FIND("7F",ScheduleCompile!X105)),ISNUMBER(FIND("9F",ScheduleCompile!X105)),ISNUMBER(FIND("4F",ScheduleCompile!X105))),VALUE(LEFT(ScheduleCompile!X105,FIND("F",ScheduleCompile!X105)-1)),ScheduleCompile!X105)))))),"",IF(ScheduleCompile!X105="Off",0,IF(ScheduleCompile!X105="On",1,IF(ISNUMBER(ScheduleCompile!X105),ScheduleCompile!X105/1,IF(ISTEXT(ScheduleCompile!X105),IF(OR(ISNUMBER(FIND("5F",ScheduleCompile!X105)),ISNUMBER(FIND("0F",ScheduleCompile!X105)),ISNUMBER(FIND("8F",ScheduleCompile!X105)),ISNUMBER(FIND("1F",ScheduleCompile!X105)),ISNUMBER(FIND("2F",ScheduleCompile!X105)),ISNUMBER(FIND("3F",ScheduleCompile!X105)),ISNUMBER(FIND("6F",ScheduleCompile!X105)),ISNUMBER(FIND("7F",ScheduleCompile!X105)),ISNUMBER(FIND("9F",ScheduleCompile!X105)),ISNUMBER(FIND("4F",ScheduleCompile!X105))),VALUE(LEFT(ScheduleCompile!X105,FIND("F",ScheduleCompile!X105)-1)),ScheduleCompile!X105)))))))</f>
        <v>70</v>
      </c>
      <c r="AD112" s="1">
        <f>IF(AND(ISERROR(IF(ScheduleCompile!Y105="Off",0,IF(ScheduleCompile!Y105="On",1,IF(ISNUMBER(ScheduleCompile!Y105),ScheduleCompile!Y105/1,IF(ISTEXT(ScheduleCompile!Y105),IF(OR(ISNUMBER(FIND("5F",ScheduleCompile!Y105)),ISNUMBER(FIND("0F",ScheduleCompile!Y105)),ISNUMBER(FIND("8F",ScheduleCompile!Y105)),ISNUMBER(FIND("1F",ScheduleCompile!Y105)),ISNUMBER(FIND("2F",ScheduleCompile!Y105)),ISNUMBER(FIND("3F",ScheduleCompile!Y105)),ISNUMBER(FIND("6F",ScheduleCompile!Y105)),ISNUMBER(FIND("7F",ScheduleCompile!Y105)),ISNUMBER(FIND("9F",ScheduleCompile!Y105)),ISNUMBER(FIND("4F",ScheduleCompile!Y105))),VALUE(LEFT(ScheduleCompile!Y105,FIND("F",ScheduleCompile!Y105)-1)),ScheduleCompile!Y105)))))),ISTEXT(ScheduleCompile!#REF!)),"ENDTABLE",IF(ISERROR(IF(ScheduleCompile!Y105="Off",0,IF(ScheduleCompile!Y105="On",1,IF(ISNUMBER(ScheduleCompile!Y105),ScheduleCompile!Y105/1,IF(ISTEXT(ScheduleCompile!Y105),IF(OR(ISNUMBER(FIND("5F",ScheduleCompile!Y105)),ISNUMBER(FIND("0F",ScheduleCompile!Y105)),ISNUMBER(FIND("8F",ScheduleCompile!Y105)),ISNUMBER(FIND("1F",ScheduleCompile!Y105)),ISNUMBER(FIND("2F",ScheduleCompile!Y105)),ISNUMBER(FIND("3F",ScheduleCompile!Y105)),ISNUMBER(FIND("6F",ScheduleCompile!Y105)),ISNUMBER(FIND("7F",ScheduleCompile!Y105)),ISNUMBER(FIND("9F",ScheduleCompile!Y105)),ISNUMBER(FIND("4F",ScheduleCompile!Y105))),VALUE(LEFT(ScheduleCompile!Y105,FIND("F",ScheduleCompile!Y105)-1)),ScheduleCompile!Y105)))))),"",IF(ScheduleCompile!Y105="Off",0,IF(ScheduleCompile!Y105="On",1,IF(ISNUMBER(ScheduleCompile!Y105),ScheduleCompile!Y105/1,IF(ISTEXT(ScheduleCompile!Y105),IF(OR(ISNUMBER(FIND("5F",ScheduleCompile!Y105)),ISNUMBER(FIND("0F",ScheduleCompile!Y105)),ISNUMBER(FIND("8F",ScheduleCompile!Y105)),ISNUMBER(FIND("1F",ScheduleCompile!Y105)),ISNUMBER(FIND("2F",ScheduleCompile!Y105)),ISNUMBER(FIND("3F",ScheduleCompile!Y105)),ISNUMBER(FIND("6F",ScheduleCompile!Y105)),ISNUMBER(FIND("7F",ScheduleCompile!Y105)),ISNUMBER(FIND("9F",ScheduleCompile!Y105)),ISNUMBER(FIND("4F",ScheduleCompile!Y105))),VALUE(LEFT(ScheduleCompile!Y105,FIND("F",ScheduleCompile!Y105)-1)),ScheduleCompile!Y105)))))))</f>
        <v>70</v>
      </c>
    </row>
    <row r="113" spans="1:30" x14ac:dyDescent="0.25">
      <c r="A113" t="str">
        <f t="shared" si="4"/>
        <v>SchDay "HealthHtgSetptSun"  Type = "Temperature" Hr = (70, 70, 70, 70, 70, 70, 70, 70, 70, 70, 70, 70, 70, 70, 70, 70, 70, 70, 70, 70, 70, 70, 70, 70) ..</v>
      </c>
      <c r="B113" s="1" t="s">
        <v>623</v>
      </c>
      <c r="C113" t="str">
        <f t="shared" si="5"/>
        <v xml:space="preserve">SchDay "HealthHtgSetptSun"  Type = "Temperature" Hr = </v>
      </c>
      <c r="D113" t="str">
        <f t="shared" si="6"/>
        <v>(70, 70, 70, 70, 70, 70, 70, 70, 70, 70, 70, 70, 70, 70, 70, 70, 70, 70, 70, 70, 70, 70, 70, 70) ..</v>
      </c>
      <c r="E113" s="30" t="str">
        <f>ScheduleCompile!A106</f>
        <v>HealthHtgSetptSun</v>
      </c>
      <c r="F113" t="str">
        <f t="shared" si="7"/>
        <v>Temperature</v>
      </c>
      <c r="G113" s="1">
        <f>IF(AND(ISERROR(IF(ScheduleCompile!B106="Off",0,IF(ScheduleCompile!B106="On",1,IF(ISNUMBER(ScheduleCompile!B106),ScheduleCompile!B106/1,IF(ISTEXT(ScheduleCompile!B106),IF(OR(ISNUMBER(FIND("5F",ScheduleCompile!B106)),ISNUMBER(FIND("0F",ScheduleCompile!B106)),ISNUMBER(FIND("8F",ScheduleCompile!B106)),ISNUMBER(FIND("1F",ScheduleCompile!B106)),ISNUMBER(FIND("2F",ScheduleCompile!B106)),ISNUMBER(FIND("3F",ScheduleCompile!B106)),ISNUMBER(FIND("6F",ScheduleCompile!B106)),ISNUMBER(FIND("7F",ScheduleCompile!B106)),ISNUMBER(FIND("9F",ScheduleCompile!B106)),ISNUMBER(FIND("4F",ScheduleCompile!B106))),VALUE(LEFT(ScheduleCompile!B106,FIND("F",ScheduleCompile!B106)-1)),ScheduleCompile!B106)))))),ISTEXT(ScheduleCompile!#REF!)),"ENDTABLE",IF(ISERROR(IF(ScheduleCompile!B106="Off",0,IF(ScheduleCompile!B106="On",1,IF(ISNUMBER(ScheduleCompile!B106),ScheduleCompile!B106/1,IF(ISTEXT(ScheduleCompile!B106),IF(OR(ISNUMBER(FIND("5F",ScheduleCompile!B106)),ISNUMBER(FIND("0F",ScheduleCompile!B106)),ISNUMBER(FIND("8F",ScheduleCompile!B106)),ISNUMBER(FIND("1F",ScheduleCompile!B106)),ISNUMBER(FIND("2F",ScheduleCompile!B106)),ISNUMBER(FIND("3F",ScheduleCompile!B106)),ISNUMBER(FIND("6F",ScheduleCompile!B106)),ISNUMBER(FIND("7F",ScheduleCompile!B106)),ISNUMBER(FIND("9F",ScheduleCompile!B106)),ISNUMBER(FIND("4F",ScheduleCompile!B106))),VALUE(LEFT(ScheduleCompile!B106,FIND("F",ScheduleCompile!B106)-1)),ScheduleCompile!B106)))))),"",IF(ScheduleCompile!B106="Off",0,IF(ScheduleCompile!B106="On",1,IF(ISNUMBER(ScheduleCompile!B106),ScheduleCompile!B106/1,IF(ISTEXT(ScheduleCompile!B106),IF(OR(ISNUMBER(FIND("5F",ScheduleCompile!B106)),ISNUMBER(FIND("0F",ScheduleCompile!B106)),ISNUMBER(FIND("8F",ScheduleCompile!B106)),ISNUMBER(FIND("1F",ScheduleCompile!B106)),ISNUMBER(FIND("2F",ScheduleCompile!B106)),ISNUMBER(FIND("3F",ScheduleCompile!B106)),ISNUMBER(FIND("6F",ScheduleCompile!B106)),ISNUMBER(FIND("7F",ScheduleCompile!B106)),ISNUMBER(FIND("9F",ScheduleCompile!B106)),ISNUMBER(FIND("4F",ScheduleCompile!B106))),VALUE(LEFT(ScheduleCompile!B106,FIND("F",ScheduleCompile!B106)-1)),ScheduleCompile!B106)))))))</f>
        <v>70</v>
      </c>
      <c r="H113" s="1">
        <f>IF(AND(ISERROR(IF(ScheduleCompile!C106="Off",0,IF(ScheduleCompile!C106="On",1,IF(ISNUMBER(ScheduleCompile!C106),ScheduleCompile!C106/1,IF(ISTEXT(ScheduleCompile!C106),IF(OR(ISNUMBER(FIND("5F",ScheduleCompile!C106)),ISNUMBER(FIND("0F",ScheduleCompile!C106)),ISNUMBER(FIND("8F",ScheduleCompile!C106)),ISNUMBER(FIND("1F",ScheduleCompile!C106)),ISNUMBER(FIND("2F",ScheduleCompile!C106)),ISNUMBER(FIND("3F",ScheduleCompile!C106)),ISNUMBER(FIND("6F",ScheduleCompile!C106)),ISNUMBER(FIND("7F",ScheduleCompile!C106)),ISNUMBER(FIND("9F",ScheduleCompile!C106)),ISNUMBER(FIND("4F",ScheduleCompile!C106))),VALUE(LEFT(ScheduleCompile!C106,FIND("F",ScheduleCompile!C106)-1)),ScheduleCompile!C106)))))),ISTEXT(ScheduleCompile!#REF!)),"ENDTABLE",IF(ISERROR(IF(ScheduleCompile!C106="Off",0,IF(ScheduleCompile!C106="On",1,IF(ISNUMBER(ScheduleCompile!C106),ScheduleCompile!C106/1,IF(ISTEXT(ScheduleCompile!C106),IF(OR(ISNUMBER(FIND("5F",ScheduleCompile!C106)),ISNUMBER(FIND("0F",ScheduleCompile!C106)),ISNUMBER(FIND("8F",ScheduleCompile!C106)),ISNUMBER(FIND("1F",ScheduleCompile!C106)),ISNUMBER(FIND("2F",ScheduleCompile!C106)),ISNUMBER(FIND("3F",ScheduleCompile!C106)),ISNUMBER(FIND("6F",ScheduleCompile!C106)),ISNUMBER(FIND("7F",ScheduleCompile!C106)),ISNUMBER(FIND("9F",ScheduleCompile!C106)),ISNUMBER(FIND("4F",ScheduleCompile!C106))),VALUE(LEFT(ScheduleCompile!C106,FIND("F",ScheduleCompile!C106)-1)),ScheduleCompile!C106)))))),"",IF(ScheduleCompile!C106="Off",0,IF(ScheduleCompile!C106="On",1,IF(ISNUMBER(ScheduleCompile!C106),ScheduleCompile!C106/1,IF(ISTEXT(ScheduleCompile!C106),IF(OR(ISNUMBER(FIND("5F",ScheduleCompile!C106)),ISNUMBER(FIND("0F",ScheduleCompile!C106)),ISNUMBER(FIND("8F",ScheduleCompile!C106)),ISNUMBER(FIND("1F",ScheduleCompile!C106)),ISNUMBER(FIND("2F",ScheduleCompile!C106)),ISNUMBER(FIND("3F",ScheduleCompile!C106)),ISNUMBER(FIND("6F",ScheduleCompile!C106)),ISNUMBER(FIND("7F",ScheduleCompile!C106)),ISNUMBER(FIND("9F",ScheduleCompile!C106)),ISNUMBER(FIND("4F",ScheduleCompile!C106))),VALUE(LEFT(ScheduleCompile!C106,FIND("F",ScheduleCompile!C106)-1)),ScheduleCompile!C106)))))))</f>
        <v>70</v>
      </c>
      <c r="I113" s="1">
        <f>IF(AND(ISERROR(IF(ScheduleCompile!D106="Off",0,IF(ScheduleCompile!D106="On",1,IF(ISNUMBER(ScheduleCompile!D106),ScheduleCompile!D106/1,IF(ISTEXT(ScheduleCompile!D106),IF(OR(ISNUMBER(FIND("5F",ScheduleCompile!D106)),ISNUMBER(FIND("0F",ScheduleCompile!D106)),ISNUMBER(FIND("8F",ScheduleCompile!D106)),ISNUMBER(FIND("1F",ScheduleCompile!D106)),ISNUMBER(FIND("2F",ScheduleCompile!D106)),ISNUMBER(FIND("3F",ScheduleCompile!D106)),ISNUMBER(FIND("6F",ScheduleCompile!D106)),ISNUMBER(FIND("7F",ScheduleCompile!D106)),ISNUMBER(FIND("9F",ScheduleCompile!D106)),ISNUMBER(FIND("4F",ScheduleCompile!D106))),VALUE(LEFT(ScheduleCompile!D106,FIND("F",ScheduleCompile!D106)-1)),ScheduleCompile!D106)))))),ISTEXT(ScheduleCompile!#REF!)),"ENDTABLE",IF(ISERROR(IF(ScheduleCompile!D106="Off",0,IF(ScheduleCompile!D106="On",1,IF(ISNUMBER(ScheduleCompile!D106),ScheduleCompile!D106/1,IF(ISTEXT(ScheduleCompile!D106),IF(OR(ISNUMBER(FIND("5F",ScheduleCompile!D106)),ISNUMBER(FIND("0F",ScheduleCompile!D106)),ISNUMBER(FIND("8F",ScheduleCompile!D106)),ISNUMBER(FIND("1F",ScheduleCompile!D106)),ISNUMBER(FIND("2F",ScheduleCompile!D106)),ISNUMBER(FIND("3F",ScheduleCompile!D106)),ISNUMBER(FIND("6F",ScheduleCompile!D106)),ISNUMBER(FIND("7F",ScheduleCompile!D106)),ISNUMBER(FIND("9F",ScheduleCompile!D106)),ISNUMBER(FIND("4F",ScheduleCompile!D106))),VALUE(LEFT(ScheduleCompile!D106,FIND("F",ScheduleCompile!D106)-1)),ScheduleCompile!D106)))))),"",IF(ScheduleCompile!D106="Off",0,IF(ScheduleCompile!D106="On",1,IF(ISNUMBER(ScheduleCompile!D106),ScheduleCompile!D106/1,IF(ISTEXT(ScheduleCompile!D106),IF(OR(ISNUMBER(FIND("5F",ScheduleCompile!D106)),ISNUMBER(FIND("0F",ScheduleCompile!D106)),ISNUMBER(FIND("8F",ScheduleCompile!D106)),ISNUMBER(FIND("1F",ScheduleCompile!D106)),ISNUMBER(FIND("2F",ScheduleCompile!D106)),ISNUMBER(FIND("3F",ScheduleCompile!D106)),ISNUMBER(FIND("6F",ScheduleCompile!D106)),ISNUMBER(FIND("7F",ScheduleCompile!D106)),ISNUMBER(FIND("9F",ScheduleCompile!D106)),ISNUMBER(FIND("4F",ScheduleCompile!D106))),VALUE(LEFT(ScheduleCompile!D106,FIND("F",ScheduleCompile!D106)-1)),ScheduleCompile!D106)))))))</f>
        <v>70</v>
      </c>
      <c r="J113" s="1">
        <f>IF(AND(ISERROR(IF(ScheduleCompile!E106="Off",0,IF(ScheduleCompile!E106="On",1,IF(ISNUMBER(ScheduleCompile!E106),ScheduleCompile!E106/1,IF(ISTEXT(ScheduleCompile!E106),IF(OR(ISNUMBER(FIND("5F",ScheduleCompile!E106)),ISNUMBER(FIND("0F",ScheduleCompile!E106)),ISNUMBER(FIND("8F",ScheduleCompile!E106)),ISNUMBER(FIND("1F",ScheduleCompile!E106)),ISNUMBER(FIND("2F",ScheduleCompile!E106)),ISNUMBER(FIND("3F",ScheduleCompile!E106)),ISNUMBER(FIND("6F",ScheduleCompile!E106)),ISNUMBER(FIND("7F",ScheduleCompile!E106)),ISNUMBER(FIND("9F",ScheduleCompile!E106)),ISNUMBER(FIND("4F",ScheduleCompile!E106))),VALUE(LEFT(ScheduleCompile!E106,FIND("F",ScheduleCompile!E106)-1)),ScheduleCompile!E106)))))),ISTEXT(ScheduleCompile!#REF!)),"ENDTABLE",IF(ISERROR(IF(ScheduleCompile!E106="Off",0,IF(ScheduleCompile!E106="On",1,IF(ISNUMBER(ScheduleCompile!E106),ScheduleCompile!E106/1,IF(ISTEXT(ScheduleCompile!E106),IF(OR(ISNUMBER(FIND("5F",ScheduleCompile!E106)),ISNUMBER(FIND("0F",ScheduleCompile!E106)),ISNUMBER(FIND("8F",ScheduleCompile!E106)),ISNUMBER(FIND("1F",ScheduleCompile!E106)),ISNUMBER(FIND("2F",ScheduleCompile!E106)),ISNUMBER(FIND("3F",ScheduleCompile!E106)),ISNUMBER(FIND("6F",ScheduleCompile!E106)),ISNUMBER(FIND("7F",ScheduleCompile!E106)),ISNUMBER(FIND("9F",ScheduleCompile!E106)),ISNUMBER(FIND("4F",ScheduleCompile!E106))),VALUE(LEFT(ScheduleCompile!E106,FIND("F",ScheduleCompile!E106)-1)),ScheduleCompile!E106)))))),"",IF(ScheduleCompile!E106="Off",0,IF(ScheduleCompile!E106="On",1,IF(ISNUMBER(ScheduleCompile!E106),ScheduleCompile!E106/1,IF(ISTEXT(ScheduleCompile!E106),IF(OR(ISNUMBER(FIND("5F",ScheduleCompile!E106)),ISNUMBER(FIND("0F",ScheduleCompile!E106)),ISNUMBER(FIND("8F",ScheduleCompile!E106)),ISNUMBER(FIND("1F",ScheduleCompile!E106)),ISNUMBER(FIND("2F",ScheduleCompile!E106)),ISNUMBER(FIND("3F",ScheduleCompile!E106)),ISNUMBER(FIND("6F",ScheduleCompile!E106)),ISNUMBER(FIND("7F",ScheduleCompile!E106)),ISNUMBER(FIND("9F",ScheduleCompile!E106)),ISNUMBER(FIND("4F",ScheduleCompile!E106))),VALUE(LEFT(ScheduleCompile!E106,FIND("F",ScheduleCompile!E106)-1)),ScheduleCompile!E106)))))))</f>
        <v>70</v>
      </c>
      <c r="K113" s="1">
        <f>IF(AND(ISERROR(IF(ScheduleCompile!F106="Off",0,IF(ScheduleCompile!F106="On",1,IF(ISNUMBER(ScheduleCompile!F106),ScheduleCompile!F106/1,IF(ISTEXT(ScheduleCompile!F106),IF(OR(ISNUMBER(FIND("5F",ScheduleCompile!F106)),ISNUMBER(FIND("0F",ScheduleCompile!F106)),ISNUMBER(FIND("8F",ScheduleCompile!F106)),ISNUMBER(FIND("1F",ScheduleCompile!F106)),ISNUMBER(FIND("2F",ScheduleCompile!F106)),ISNUMBER(FIND("3F",ScheduleCompile!F106)),ISNUMBER(FIND("6F",ScheduleCompile!F106)),ISNUMBER(FIND("7F",ScheduleCompile!F106)),ISNUMBER(FIND("9F",ScheduleCompile!F106)),ISNUMBER(FIND("4F",ScheduleCompile!F106))),VALUE(LEFT(ScheduleCompile!F106,FIND("F",ScheduleCompile!F106)-1)),ScheduleCompile!F106)))))),ISTEXT(ScheduleCompile!#REF!)),"ENDTABLE",IF(ISERROR(IF(ScheduleCompile!F106="Off",0,IF(ScheduleCompile!F106="On",1,IF(ISNUMBER(ScheduleCompile!F106),ScheduleCompile!F106/1,IF(ISTEXT(ScheduleCompile!F106),IF(OR(ISNUMBER(FIND("5F",ScheduleCompile!F106)),ISNUMBER(FIND("0F",ScheduleCompile!F106)),ISNUMBER(FIND("8F",ScheduleCompile!F106)),ISNUMBER(FIND("1F",ScheduleCompile!F106)),ISNUMBER(FIND("2F",ScheduleCompile!F106)),ISNUMBER(FIND("3F",ScheduleCompile!F106)),ISNUMBER(FIND("6F",ScheduleCompile!F106)),ISNUMBER(FIND("7F",ScheduleCompile!F106)),ISNUMBER(FIND("9F",ScheduleCompile!F106)),ISNUMBER(FIND("4F",ScheduleCompile!F106))),VALUE(LEFT(ScheduleCompile!F106,FIND("F",ScheduleCompile!F106)-1)),ScheduleCompile!F106)))))),"",IF(ScheduleCompile!F106="Off",0,IF(ScheduleCompile!F106="On",1,IF(ISNUMBER(ScheduleCompile!F106),ScheduleCompile!F106/1,IF(ISTEXT(ScheduleCompile!F106),IF(OR(ISNUMBER(FIND("5F",ScheduleCompile!F106)),ISNUMBER(FIND("0F",ScheduleCompile!F106)),ISNUMBER(FIND("8F",ScheduleCompile!F106)),ISNUMBER(FIND("1F",ScheduleCompile!F106)),ISNUMBER(FIND("2F",ScheduleCompile!F106)),ISNUMBER(FIND("3F",ScheduleCompile!F106)),ISNUMBER(FIND("6F",ScheduleCompile!F106)),ISNUMBER(FIND("7F",ScheduleCompile!F106)),ISNUMBER(FIND("9F",ScheduleCompile!F106)),ISNUMBER(FIND("4F",ScheduleCompile!F106))),VALUE(LEFT(ScheduleCompile!F106,FIND("F",ScheduleCompile!F106)-1)),ScheduleCompile!F106)))))))</f>
        <v>70</v>
      </c>
      <c r="L113" s="1">
        <f>IF(AND(ISERROR(IF(ScheduleCompile!G106="Off",0,IF(ScheduleCompile!G106="On",1,IF(ISNUMBER(ScheduleCompile!G106),ScheduleCompile!G106/1,IF(ISTEXT(ScheduleCompile!G106),IF(OR(ISNUMBER(FIND("5F",ScheduleCompile!G106)),ISNUMBER(FIND("0F",ScheduleCompile!G106)),ISNUMBER(FIND("8F",ScheduleCompile!G106)),ISNUMBER(FIND("1F",ScheduleCompile!G106)),ISNUMBER(FIND("2F",ScheduleCompile!G106)),ISNUMBER(FIND("3F",ScheduleCompile!G106)),ISNUMBER(FIND("6F",ScheduleCompile!G106)),ISNUMBER(FIND("7F",ScheduleCompile!G106)),ISNUMBER(FIND("9F",ScheduleCompile!G106)),ISNUMBER(FIND("4F",ScheduleCompile!G106))),VALUE(LEFT(ScheduleCompile!G106,FIND("F",ScheduleCompile!G106)-1)),ScheduleCompile!G106)))))),ISTEXT(ScheduleCompile!#REF!)),"ENDTABLE",IF(ISERROR(IF(ScheduleCompile!G106="Off",0,IF(ScheduleCompile!G106="On",1,IF(ISNUMBER(ScheduleCompile!G106),ScheduleCompile!G106/1,IF(ISTEXT(ScheduleCompile!G106),IF(OR(ISNUMBER(FIND("5F",ScheduleCompile!G106)),ISNUMBER(FIND("0F",ScheduleCompile!G106)),ISNUMBER(FIND("8F",ScheduleCompile!G106)),ISNUMBER(FIND("1F",ScheduleCompile!G106)),ISNUMBER(FIND("2F",ScheduleCompile!G106)),ISNUMBER(FIND("3F",ScheduleCompile!G106)),ISNUMBER(FIND("6F",ScheduleCompile!G106)),ISNUMBER(FIND("7F",ScheduleCompile!G106)),ISNUMBER(FIND("9F",ScheduleCompile!G106)),ISNUMBER(FIND("4F",ScheduleCompile!G106))),VALUE(LEFT(ScheduleCompile!G106,FIND("F",ScheduleCompile!G106)-1)),ScheduleCompile!G106)))))),"",IF(ScheduleCompile!G106="Off",0,IF(ScheduleCompile!G106="On",1,IF(ISNUMBER(ScheduleCompile!G106),ScheduleCompile!G106/1,IF(ISTEXT(ScheduleCompile!G106),IF(OR(ISNUMBER(FIND("5F",ScheduleCompile!G106)),ISNUMBER(FIND("0F",ScheduleCompile!G106)),ISNUMBER(FIND("8F",ScheduleCompile!G106)),ISNUMBER(FIND("1F",ScheduleCompile!G106)),ISNUMBER(FIND("2F",ScheduleCompile!G106)),ISNUMBER(FIND("3F",ScheduleCompile!G106)),ISNUMBER(FIND("6F",ScheduleCompile!G106)),ISNUMBER(FIND("7F",ScheduleCompile!G106)),ISNUMBER(FIND("9F",ScheduleCompile!G106)),ISNUMBER(FIND("4F",ScheduleCompile!G106))),VALUE(LEFT(ScheduleCompile!G106,FIND("F",ScheduleCompile!G106)-1)),ScheduleCompile!G106)))))))</f>
        <v>70</v>
      </c>
      <c r="M113" s="1">
        <f>IF(AND(ISERROR(IF(ScheduleCompile!H106="Off",0,IF(ScheduleCompile!H106="On",1,IF(ISNUMBER(ScheduleCompile!H106),ScheduleCompile!H106/1,IF(ISTEXT(ScheduleCompile!H106),IF(OR(ISNUMBER(FIND("5F",ScheduleCompile!H106)),ISNUMBER(FIND("0F",ScheduleCompile!H106)),ISNUMBER(FIND("8F",ScheduleCompile!H106)),ISNUMBER(FIND("1F",ScheduleCompile!H106)),ISNUMBER(FIND("2F",ScheduleCompile!H106)),ISNUMBER(FIND("3F",ScheduleCompile!H106)),ISNUMBER(FIND("6F",ScheduleCompile!H106)),ISNUMBER(FIND("7F",ScheduleCompile!H106)),ISNUMBER(FIND("9F",ScheduleCompile!H106)),ISNUMBER(FIND("4F",ScheduleCompile!H106))),VALUE(LEFT(ScheduleCompile!H106,FIND("F",ScheduleCompile!H106)-1)),ScheduleCompile!H106)))))),ISTEXT(ScheduleCompile!#REF!)),"ENDTABLE",IF(ISERROR(IF(ScheduleCompile!H106="Off",0,IF(ScheduleCompile!H106="On",1,IF(ISNUMBER(ScheduleCompile!H106),ScheduleCompile!H106/1,IF(ISTEXT(ScheduleCompile!H106),IF(OR(ISNUMBER(FIND("5F",ScheduleCompile!H106)),ISNUMBER(FIND("0F",ScheduleCompile!H106)),ISNUMBER(FIND("8F",ScheduleCompile!H106)),ISNUMBER(FIND("1F",ScheduleCompile!H106)),ISNUMBER(FIND("2F",ScheduleCompile!H106)),ISNUMBER(FIND("3F",ScheduleCompile!H106)),ISNUMBER(FIND("6F",ScheduleCompile!H106)),ISNUMBER(FIND("7F",ScheduleCompile!H106)),ISNUMBER(FIND("9F",ScheduleCompile!H106)),ISNUMBER(FIND("4F",ScheduleCompile!H106))),VALUE(LEFT(ScheduleCompile!H106,FIND("F",ScheduleCompile!H106)-1)),ScheduleCompile!H106)))))),"",IF(ScheduleCompile!H106="Off",0,IF(ScheduleCompile!H106="On",1,IF(ISNUMBER(ScheduleCompile!H106),ScheduleCompile!H106/1,IF(ISTEXT(ScheduleCompile!H106),IF(OR(ISNUMBER(FIND("5F",ScheduleCompile!H106)),ISNUMBER(FIND("0F",ScheduleCompile!H106)),ISNUMBER(FIND("8F",ScheduleCompile!H106)),ISNUMBER(FIND("1F",ScheduleCompile!H106)),ISNUMBER(FIND("2F",ScheduleCompile!H106)),ISNUMBER(FIND("3F",ScheduleCompile!H106)),ISNUMBER(FIND("6F",ScheduleCompile!H106)),ISNUMBER(FIND("7F",ScheduleCompile!H106)),ISNUMBER(FIND("9F",ScheduleCompile!H106)),ISNUMBER(FIND("4F",ScheduleCompile!H106))),VALUE(LEFT(ScheduleCompile!H106,FIND("F",ScheduleCompile!H106)-1)),ScheduleCompile!H106)))))))</f>
        <v>70</v>
      </c>
      <c r="N113" s="1">
        <f>IF(AND(ISERROR(IF(ScheduleCompile!I106="Off",0,IF(ScheduleCompile!I106="On",1,IF(ISNUMBER(ScheduleCompile!I106),ScheduleCompile!I106/1,IF(ISTEXT(ScheduleCompile!I106),IF(OR(ISNUMBER(FIND("5F",ScheduleCompile!I106)),ISNUMBER(FIND("0F",ScheduleCompile!I106)),ISNUMBER(FIND("8F",ScheduleCompile!I106)),ISNUMBER(FIND("1F",ScheduleCompile!I106)),ISNUMBER(FIND("2F",ScheduleCompile!I106)),ISNUMBER(FIND("3F",ScheduleCompile!I106)),ISNUMBER(FIND("6F",ScheduleCompile!I106)),ISNUMBER(FIND("7F",ScheduleCompile!I106)),ISNUMBER(FIND("9F",ScheduleCompile!I106)),ISNUMBER(FIND("4F",ScheduleCompile!I106))),VALUE(LEFT(ScheduleCompile!I106,FIND("F",ScheduleCompile!I106)-1)),ScheduleCompile!I106)))))),ISTEXT(ScheduleCompile!#REF!)),"ENDTABLE",IF(ISERROR(IF(ScheduleCompile!I106="Off",0,IF(ScheduleCompile!I106="On",1,IF(ISNUMBER(ScheduleCompile!I106),ScheduleCompile!I106/1,IF(ISTEXT(ScheduleCompile!I106),IF(OR(ISNUMBER(FIND("5F",ScheduleCompile!I106)),ISNUMBER(FIND("0F",ScheduleCompile!I106)),ISNUMBER(FIND("8F",ScheduleCompile!I106)),ISNUMBER(FIND("1F",ScheduleCompile!I106)),ISNUMBER(FIND("2F",ScheduleCompile!I106)),ISNUMBER(FIND("3F",ScheduleCompile!I106)),ISNUMBER(FIND("6F",ScheduleCompile!I106)),ISNUMBER(FIND("7F",ScheduleCompile!I106)),ISNUMBER(FIND("9F",ScheduleCompile!I106)),ISNUMBER(FIND("4F",ScheduleCompile!I106))),VALUE(LEFT(ScheduleCompile!I106,FIND("F",ScheduleCompile!I106)-1)),ScheduleCompile!I106)))))),"",IF(ScheduleCompile!I106="Off",0,IF(ScheduleCompile!I106="On",1,IF(ISNUMBER(ScheduleCompile!I106),ScheduleCompile!I106/1,IF(ISTEXT(ScheduleCompile!I106),IF(OR(ISNUMBER(FIND("5F",ScheduleCompile!I106)),ISNUMBER(FIND("0F",ScheduleCompile!I106)),ISNUMBER(FIND("8F",ScheduleCompile!I106)),ISNUMBER(FIND("1F",ScheduleCompile!I106)),ISNUMBER(FIND("2F",ScheduleCompile!I106)),ISNUMBER(FIND("3F",ScheduleCompile!I106)),ISNUMBER(FIND("6F",ScheduleCompile!I106)),ISNUMBER(FIND("7F",ScheduleCompile!I106)),ISNUMBER(FIND("9F",ScheduleCompile!I106)),ISNUMBER(FIND("4F",ScheduleCompile!I106))),VALUE(LEFT(ScheduleCompile!I106,FIND("F",ScheduleCompile!I106)-1)),ScheduleCompile!I106)))))))</f>
        <v>70</v>
      </c>
      <c r="O113" s="1">
        <f>IF(AND(ISERROR(IF(ScheduleCompile!J106="Off",0,IF(ScheduleCompile!J106="On",1,IF(ISNUMBER(ScheduleCompile!J106),ScheduleCompile!J106/1,IF(ISTEXT(ScheduleCompile!J106),IF(OR(ISNUMBER(FIND("5F",ScheduleCompile!J106)),ISNUMBER(FIND("0F",ScheduleCompile!J106)),ISNUMBER(FIND("8F",ScheduleCompile!J106)),ISNUMBER(FIND("1F",ScheduleCompile!J106)),ISNUMBER(FIND("2F",ScheduleCompile!J106)),ISNUMBER(FIND("3F",ScheduleCompile!J106)),ISNUMBER(FIND("6F",ScheduleCompile!J106)),ISNUMBER(FIND("7F",ScheduleCompile!J106)),ISNUMBER(FIND("9F",ScheduleCompile!J106)),ISNUMBER(FIND("4F",ScheduleCompile!J106))),VALUE(LEFT(ScheduleCompile!J106,FIND("F",ScheduleCompile!J106)-1)),ScheduleCompile!J106)))))),ISTEXT(ScheduleCompile!#REF!)),"ENDTABLE",IF(ISERROR(IF(ScheduleCompile!J106="Off",0,IF(ScheduleCompile!J106="On",1,IF(ISNUMBER(ScheduleCompile!J106),ScheduleCompile!J106/1,IF(ISTEXT(ScheduleCompile!J106),IF(OR(ISNUMBER(FIND("5F",ScheduleCompile!J106)),ISNUMBER(FIND("0F",ScheduleCompile!J106)),ISNUMBER(FIND("8F",ScheduleCompile!J106)),ISNUMBER(FIND("1F",ScheduleCompile!J106)),ISNUMBER(FIND("2F",ScheduleCompile!J106)),ISNUMBER(FIND("3F",ScheduleCompile!J106)),ISNUMBER(FIND("6F",ScheduleCompile!J106)),ISNUMBER(FIND("7F",ScheduleCompile!J106)),ISNUMBER(FIND("9F",ScheduleCompile!J106)),ISNUMBER(FIND("4F",ScheduleCompile!J106))),VALUE(LEFT(ScheduleCompile!J106,FIND("F",ScheduleCompile!J106)-1)),ScheduleCompile!J106)))))),"",IF(ScheduleCompile!J106="Off",0,IF(ScheduleCompile!J106="On",1,IF(ISNUMBER(ScheduleCompile!J106),ScheduleCompile!J106/1,IF(ISTEXT(ScheduleCompile!J106),IF(OR(ISNUMBER(FIND("5F",ScheduleCompile!J106)),ISNUMBER(FIND("0F",ScheduleCompile!J106)),ISNUMBER(FIND("8F",ScheduleCompile!J106)),ISNUMBER(FIND("1F",ScheduleCompile!J106)),ISNUMBER(FIND("2F",ScheduleCompile!J106)),ISNUMBER(FIND("3F",ScheduleCompile!J106)),ISNUMBER(FIND("6F",ScheduleCompile!J106)),ISNUMBER(FIND("7F",ScheduleCompile!J106)),ISNUMBER(FIND("9F",ScheduleCompile!J106)),ISNUMBER(FIND("4F",ScheduleCompile!J106))),VALUE(LEFT(ScheduleCompile!J106,FIND("F",ScheduleCompile!J106)-1)),ScheduleCompile!J106)))))))</f>
        <v>70</v>
      </c>
      <c r="P113" s="1">
        <f>IF(AND(ISERROR(IF(ScheduleCompile!K106="Off",0,IF(ScheduleCompile!K106="On",1,IF(ISNUMBER(ScheduleCompile!K106),ScheduleCompile!K106/1,IF(ISTEXT(ScheduleCompile!K106),IF(OR(ISNUMBER(FIND("5F",ScheduleCompile!K106)),ISNUMBER(FIND("0F",ScheduleCompile!K106)),ISNUMBER(FIND("8F",ScheduleCompile!K106)),ISNUMBER(FIND("1F",ScheduleCompile!K106)),ISNUMBER(FIND("2F",ScheduleCompile!K106)),ISNUMBER(FIND("3F",ScheduleCompile!K106)),ISNUMBER(FIND("6F",ScheduleCompile!K106)),ISNUMBER(FIND("7F",ScheduleCompile!K106)),ISNUMBER(FIND("9F",ScheduleCompile!K106)),ISNUMBER(FIND("4F",ScheduleCompile!K106))),VALUE(LEFT(ScheduleCompile!K106,FIND("F",ScheduleCompile!K106)-1)),ScheduleCompile!K106)))))),ISTEXT(ScheduleCompile!#REF!)),"ENDTABLE",IF(ISERROR(IF(ScheduleCompile!K106="Off",0,IF(ScheduleCompile!K106="On",1,IF(ISNUMBER(ScheduleCompile!K106),ScheduleCompile!K106/1,IF(ISTEXT(ScheduleCompile!K106),IF(OR(ISNUMBER(FIND("5F",ScheduleCompile!K106)),ISNUMBER(FIND("0F",ScheduleCompile!K106)),ISNUMBER(FIND("8F",ScheduleCompile!K106)),ISNUMBER(FIND("1F",ScheduleCompile!K106)),ISNUMBER(FIND("2F",ScheduleCompile!K106)),ISNUMBER(FIND("3F",ScheduleCompile!K106)),ISNUMBER(FIND("6F",ScheduleCompile!K106)),ISNUMBER(FIND("7F",ScheduleCompile!K106)),ISNUMBER(FIND("9F",ScheduleCompile!K106)),ISNUMBER(FIND("4F",ScheduleCompile!K106))),VALUE(LEFT(ScheduleCompile!K106,FIND("F",ScheduleCompile!K106)-1)),ScheduleCompile!K106)))))),"",IF(ScheduleCompile!K106="Off",0,IF(ScheduleCompile!K106="On",1,IF(ISNUMBER(ScheduleCompile!K106),ScheduleCompile!K106/1,IF(ISTEXT(ScheduleCompile!K106),IF(OR(ISNUMBER(FIND("5F",ScheduleCompile!K106)),ISNUMBER(FIND("0F",ScheduleCompile!K106)),ISNUMBER(FIND("8F",ScheduleCompile!K106)),ISNUMBER(FIND("1F",ScheduleCompile!K106)),ISNUMBER(FIND("2F",ScheduleCompile!K106)),ISNUMBER(FIND("3F",ScheduleCompile!K106)),ISNUMBER(FIND("6F",ScheduleCompile!K106)),ISNUMBER(FIND("7F",ScheduleCompile!K106)),ISNUMBER(FIND("9F",ScheduleCompile!K106)),ISNUMBER(FIND("4F",ScheduleCompile!K106))),VALUE(LEFT(ScheduleCompile!K106,FIND("F",ScheduleCompile!K106)-1)),ScheduleCompile!K106)))))))</f>
        <v>70</v>
      </c>
      <c r="Q113" s="1">
        <f>IF(AND(ISERROR(IF(ScheduleCompile!L106="Off",0,IF(ScheduleCompile!L106="On",1,IF(ISNUMBER(ScheduleCompile!L106),ScheduleCompile!L106/1,IF(ISTEXT(ScheduleCompile!L106),IF(OR(ISNUMBER(FIND("5F",ScheduleCompile!L106)),ISNUMBER(FIND("0F",ScheduleCompile!L106)),ISNUMBER(FIND("8F",ScheduleCompile!L106)),ISNUMBER(FIND("1F",ScheduleCompile!L106)),ISNUMBER(FIND("2F",ScheduleCompile!L106)),ISNUMBER(FIND("3F",ScheduleCompile!L106)),ISNUMBER(FIND("6F",ScheduleCompile!L106)),ISNUMBER(FIND("7F",ScheduleCompile!L106)),ISNUMBER(FIND("9F",ScheduleCompile!L106)),ISNUMBER(FIND("4F",ScheduleCompile!L106))),VALUE(LEFT(ScheduleCompile!L106,FIND("F",ScheduleCompile!L106)-1)),ScheduleCompile!L106)))))),ISTEXT(ScheduleCompile!#REF!)),"ENDTABLE",IF(ISERROR(IF(ScheduleCompile!L106="Off",0,IF(ScheduleCompile!L106="On",1,IF(ISNUMBER(ScheduleCompile!L106),ScheduleCompile!L106/1,IF(ISTEXT(ScheduleCompile!L106),IF(OR(ISNUMBER(FIND("5F",ScheduleCompile!L106)),ISNUMBER(FIND("0F",ScheduleCompile!L106)),ISNUMBER(FIND("8F",ScheduleCompile!L106)),ISNUMBER(FIND("1F",ScheduleCompile!L106)),ISNUMBER(FIND("2F",ScheduleCompile!L106)),ISNUMBER(FIND("3F",ScheduleCompile!L106)),ISNUMBER(FIND("6F",ScheduleCompile!L106)),ISNUMBER(FIND("7F",ScheduleCompile!L106)),ISNUMBER(FIND("9F",ScheduleCompile!L106)),ISNUMBER(FIND("4F",ScheduleCompile!L106))),VALUE(LEFT(ScheduleCompile!L106,FIND("F",ScheduleCompile!L106)-1)),ScheduleCompile!L106)))))),"",IF(ScheduleCompile!L106="Off",0,IF(ScheduleCompile!L106="On",1,IF(ISNUMBER(ScheduleCompile!L106),ScheduleCompile!L106/1,IF(ISTEXT(ScheduleCompile!L106),IF(OR(ISNUMBER(FIND("5F",ScheduleCompile!L106)),ISNUMBER(FIND("0F",ScheduleCompile!L106)),ISNUMBER(FIND("8F",ScheduleCompile!L106)),ISNUMBER(FIND("1F",ScheduleCompile!L106)),ISNUMBER(FIND("2F",ScheduleCompile!L106)),ISNUMBER(FIND("3F",ScheduleCompile!L106)),ISNUMBER(FIND("6F",ScheduleCompile!L106)),ISNUMBER(FIND("7F",ScheduleCompile!L106)),ISNUMBER(FIND("9F",ScheduleCompile!L106)),ISNUMBER(FIND("4F",ScheduleCompile!L106))),VALUE(LEFT(ScheduleCompile!L106,FIND("F",ScheduleCompile!L106)-1)),ScheduleCompile!L106)))))))</f>
        <v>70</v>
      </c>
      <c r="R113" s="1">
        <f>IF(AND(ISERROR(IF(ScheduleCompile!M106="Off",0,IF(ScheduleCompile!M106="On",1,IF(ISNUMBER(ScheduleCompile!M106),ScheduleCompile!M106/1,IF(ISTEXT(ScheduleCompile!M106),IF(OR(ISNUMBER(FIND("5F",ScheduleCompile!M106)),ISNUMBER(FIND("0F",ScheduleCompile!M106)),ISNUMBER(FIND("8F",ScheduleCompile!M106)),ISNUMBER(FIND("1F",ScheduleCompile!M106)),ISNUMBER(FIND("2F",ScheduleCompile!M106)),ISNUMBER(FIND("3F",ScheduleCompile!M106)),ISNUMBER(FIND("6F",ScheduleCompile!M106)),ISNUMBER(FIND("7F",ScheduleCompile!M106)),ISNUMBER(FIND("9F",ScheduleCompile!M106)),ISNUMBER(FIND("4F",ScheduleCompile!M106))),VALUE(LEFT(ScheduleCompile!M106,FIND("F",ScheduleCompile!M106)-1)),ScheduleCompile!M106)))))),ISTEXT(ScheduleCompile!#REF!)),"ENDTABLE",IF(ISERROR(IF(ScheduleCompile!M106="Off",0,IF(ScheduleCompile!M106="On",1,IF(ISNUMBER(ScheduleCompile!M106),ScheduleCompile!M106/1,IF(ISTEXT(ScheduleCompile!M106),IF(OR(ISNUMBER(FIND("5F",ScheduleCompile!M106)),ISNUMBER(FIND("0F",ScheduleCompile!M106)),ISNUMBER(FIND("8F",ScheduleCompile!M106)),ISNUMBER(FIND("1F",ScheduleCompile!M106)),ISNUMBER(FIND("2F",ScheduleCompile!M106)),ISNUMBER(FIND("3F",ScheduleCompile!M106)),ISNUMBER(FIND("6F",ScheduleCompile!M106)),ISNUMBER(FIND("7F",ScheduleCompile!M106)),ISNUMBER(FIND("9F",ScheduleCompile!M106)),ISNUMBER(FIND("4F",ScheduleCompile!M106))),VALUE(LEFT(ScheduleCompile!M106,FIND("F",ScheduleCompile!M106)-1)),ScheduleCompile!M106)))))),"",IF(ScheduleCompile!M106="Off",0,IF(ScheduleCompile!M106="On",1,IF(ISNUMBER(ScheduleCompile!M106),ScheduleCompile!M106/1,IF(ISTEXT(ScheduleCompile!M106),IF(OR(ISNUMBER(FIND("5F",ScheduleCompile!M106)),ISNUMBER(FIND("0F",ScheduleCompile!M106)),ISNUMBER(FIND("8F",ScheduleCompile!M106)),ISNUMBER(FIND("1F",ScheduleCompile!M106)),ISNUMBER(FIND("2F",ScheduleCompile!M106)),ISNUMBER(FIND("3F",ScheduleCompile!M106)),ISNUMBER(FIND("6F",ScheduleCompile!M106)),ISNUMBER(FIND("7F",ScheduleCompile!M106)),ISNUMBER(FIND("9F",ScheduleCompile!M106)),ISNUMBER(FIND("4F",ScheduleCompile!M106))),VALUE(LEFT(ScheduleCompile!M106,FIND("F",ScheduleCompile!M106)-1)),ScheduleCompile!M106)))))))</f>
        <v>70</v>
      </c>
      <c r="S113" s="1">
        <f>IF(AND(ISERROR(IF(ScheduleCompile!N106="Off",0,IF(ScheduleCompile!N106="On",1,IF(ISNUMBER(ScheduleCompile!N106),ScheduleCompile!N106/1,IF(ISTEXT(ScheduleCompile!N106),IF(OR(ISNUMBER(FIND("5F",ScheduleCompile!N106)),ISNUMBER(FIND("0F",ScheduleCompile!N106)),ISNUMBER(FIND("8F",ScheduleCompile!N106)),ISNUMBER(FIND("1F",ScheduleCompile!N106)),ISNUMBER(FIND("2F",ScheduleCompile!N106)),ISNUMBER(FIND("3F",ScheduleCompile!N106)),ISNUMBER(FIND("6F",ScheduleCompile!N106)),ISNUMBER(FIND("7F",ScheduleCompile!N106)),ISNUMBER(FIND("9F",ScheduleCompile!N106)),ISNUMBER(FIND("4F",ScheduleCompile!N106))),VALUE(LEFT(ScheduleCompile!N106,FIND("F",ScheduleCompile!N106)-1)),ScheduleCompile!N106)))))),ISTEXT(ScheduleCompile!#REF!)),"ENDTABLE",IF(ISERROR(IF(ScheduleCompile!N106="Off",0,IF(ScheduleCompile!N106="On",1,IF(ISNUMBER(ScheduleCompile!N106),ScheduleCompile!N106/1,IF(ISTEXT(ScheduleCompile!N106),IF(OR(ISNUMBER(FIND("5F",ScheduleCompile!N106)),ISNUMBER(FIND("0F",ScheduleCompile!N106)),ISNUMBER(FIND("8F",ScheduleCompile!N106)),ISNUMBER(FIND("1F",ScheduleCompile!N106)),ISNUMBER(FIND("2F",ScheduleCompile!N106)),ISNUMBER(FIND("3F",ScheduleCompile!N106)),ISNUMBER(FIND("6F",ScheduleCompile!N106)),ISNUMBER(FIND("7F",ScheduleCompile!N106)),ISNUMBER(FIND("9F",ScheduleCompile!N106)),ISNUMBER(FIND("4F",ScheduleCompile!N106))),VALUE(LEFT(ScheduleCompile!N106,FIND("F",ScheduleCompile!N106)-1)),ScheduleCompile!N106)))))),"",IF(ScheduleCompile!N106="Off",0,IF(ScheduleCompile!N106="On",1,IF(ISNUMBER(ScheduleCompile!N106),ScheduleCompile!N106/1,IF(ISTEXT(ScheduleCompile!N106),IF(OR(ISNUMBER(FIND("5F",ScheduleCompile!N106)),ISNUMBER(FIND("0F",ScheduleCompile!N106)),ISNUMBER(FIND("8F",ScheduleCompile!N106)),ISNUMBER(FIND("1F",ScheduleCompile!N106)),ISNUMBER(FIND("2F",ScheduleCompile!N106)),ISNUMBER(FIND("3F",ScheduleCompile!N106)),ISNUMBER(FIND("6F",ScheduleCompile!N106)),ISNUMBER(FIND("7F",ScheduleCompile!N106)),ISNUMBER(FIND("9F",ScheduleCompile!N106)),ISNUMBER(FIND("4F",ScheduleCompile!N106))),VALUE(LEFT(ScheduleCompile!N106,FIND("F",ScheduleCompile!N106)-1)),ScheduleCompile!N106)))))))</f>
        <v>70</v>
      </c>
      <c r="T113" s="1">
        <f>IF(AND(ISERROR(IF(ScheduleCompile!O106="Off",0,IF(ScheduleCompile!O106="On",1,IF(ISNUMBER(ScheduleCompile!O106),ScheduleCompile!O106/1,IF(ISTEXT(ScheduleCompile!O106),IF(OR(ISNUMBER(FIND("5F",ScheduleCompile!O106)),ISNUMBER(FIND("0F",ScheduleCompile!O106)),ISNUMBER(FIND("8F",ScheduleCompile!O106)),ISNUMBER(FIND("1F",ScheduleCompile!O106)),ISNUMBER(FIND("2F",ScheduleCompile!O106)),ISNUMBER(FIND("3F",ScheduleCompile!O106)),ISNUMBER(FIND("6F",ScheduleCompile!O106)),ISNUMBER(FIND("7F",ScheduleCompile!O106)),ISNUMBER(FIND("9F",ScheduleCompile!O106)),ISNUMBER(FIND("4F",ScheduleCompile!O106))),VALUE(LEFT(ScheduleCompile!O106,FIND("F",ScheduleCompile!O106)-1)),ScheduleCompile!O106)))))),ISTEXT(ScheduleCompile!#REF!)),"ENDTABLE",IF(ISERROR(IF(ScheduleCompile!O106="Off",0,IF(ScheduleCompile!O106="On",1,IF(ISNUMBER(ScheduleCompile!O106),ScheduleCompile!O106/1,IF(ISTEXT(ScheduleCompile!O106),IF(OR(ISNUMBER(FIND("5F",ScheduleCompile!O106)),ISNUMBER(FIND("0F",ScheduleCompile!O106)),ISNUMBER(FIND("8F",ScheduleCompile!O106)),ISNUMBER(FIND("1F",ScheduleCompile!O106)),ISNUMBER(FIND("2F",ScheduleCompile!O106)),ISNUMBER(FIND("3F",ScheduleCompile!O106)),ISNUMBER(FIND("6F",ScheduleCompile!O106)),ISNUMBER(FIND("7F",ScheduleCompile!O106)),ISNUMBER(FIND("9F",ScheduleCompile!O106)),ISNUMBER(FIND("4F",ScheduleCompile!O106))),VALUE(LEFT(ScheduleCompile!O106,FIND("F",ScheduleCompile!O106)-1)),ScheduleCompile!O106)))))),"",IF(ScheduleCompile!O106="Off",0,IF(ScheduleCompile!O106="On",1,IF(ISNUMBER(ScheduleCompile!O106),ScheduleCompile!O106/1,IF(ISTEXT(ScheduleCompile!O106),IF(OR(ISNUMBER(FIND("5F",ScheduleCompile!O106)),ISNUMBER(FIND("0F",ScheduleCompile!O106)),ISNUMBER(FIND("8F",ScheduleCompile!O106)),ISNUMBER(FIND("1F",ScheduleCompile!O106)),ISNUMBER(FIND("2F",ScheduleCompile!O106)),ISNUMBER(FIND("3F",ScheduleCompile!O106)),ISNUMBER(FIND("6F",ScheduleCompile!O106)),ISNUMBER(FIND("7F",ScheduleCompile!O106)),ISNUMBER(FIND("9F",ScheduleCompile!O106)),ISNUMBER(FIND("4F",ScheduleCompile!O106))),VALUE(LEFT(ScheduleCompile!O106,FIND("F",ScheduleCompile!O106)-1)),ScheduleCompile!O106)))))))</f>
        <v>70</v>
      </c>
      <c r="U113" s="1">
        <f>IF(AND(ISERROR(IF(ScheduleCompile!P106="Off",0,IF(ScheduleCompile!P106="On",1,IF(ISNUMBER(ScheduleCompile!P106),ScheduleCompile!P106/1,IF(ISTEXT(ScheduleCompile!P106),IF(OR(ISNUMBER(FIND("5F",ScheduleCompile!P106)),ISNUMBER(FIND("0F",ScheduleCompile!P106)),ISNUMBER(FIND("8F",ScheduleCompile!P106)),ISNUMBER(FIND("1F",ScheduleCompile!P106)),ISNUMBER(FIND("2F",ScheduleCompile!P106)),ISNUMBER(FIND("3F",ScheduleCompile!P106)),ISNUMBER(FIND("6F",ScheduleCompile!P106)),ISNUMBER(FIND("7F",ScheduleCompile!P106)),ISNUMBER(FIND("9F",ScheduleCompile!P106)),ISNUMBER(FIND("4F",ScheduleCompile!P106))),VALUE(LEFT(ScheduleCompile!P106,FIND("F",ScheduleCompile!P106)-1)),ScheduleCompile!P106)))))),ISTEXT(ScheduleCompile!#REF!)),"ENDTABLE",IF(ISERROR(IF(ScheduleCompile!P106="Off",0,IF(ScheduleCompile!P106="On",1,IF(ISNUMBER(ScheduleCompile!P106),ScheduleCompile!P106/1,IF(ISTEXT(ScheduleCompile!P106),IF(OR(ISNUMBER(FIND("5F",ScheduleCompile!P106)),ISNUMBER(FIND("0F",ScheduleCompile!P106)),ISNUMBER(FIND("8F",ScheduleCompile!P106)),ISNUMBER(FIND("1F",ScheduleCompile!P106)),ISNUMBER(FIND("2F",ScheduleCompile!P106)),ISNUMBER(FIND("3F",ScheduleCompile!P106)),ISNUMBER(FIND("6F",ScheduleCompile!P106)),ISNUMBER(FIND("7F",ScheduleCompile!P106)),ISNUMBER(FIND("9F",ScheduleCompile!P106)),ISNUMBER(FIND("4F",ScheduleCompile!P106))),VALUE(LEFT(ScheduleCompile!P106,FIND("F",ScheduleCompile!P106)-1)),ScheduleCompile!P106)))))),"",IF(ScheduleCompile!P106="Off",0,IF(ScheduleCompile!P106="On",1,IF(ISNUMBER(ScheduleCompile!P106),ScheduleCompile!P106/1,IF(ISTEXT(ScheduleCompile!P106),IF(OR(ISNUMBER(FIND("5F",ScheduleCompile!P106)),ISNUMBER(FIND("0F",ScheduleCompile!P106)),ISNUMBER(FIND("8F",ScheduleCompile!P106)),ISNUMBER(FIND("1F",ScheduleCompile!P106)),ISNUMBER(FIND("2F",ScheduleCompile!P106)),ISNUMBER(FIND("3F",ScheduleCompile!P106)),ISNUMBER(FIND("6F",ScheduleCompile!P106)),ISNUMBER(FIND("7F",ScheduleCompile!P106)),ISNUMBER(FIND("9F",ScheduleCompile!P106)),ISNUMBER(FIND("4F",ScheduleCompile!P106))),VALUE(LEFT(ScheduleCompile!P106,FIND("F",ScheduleCompile!P106)-1)),ScheduleCompile!P106)))))))</f>
        <v>70</v>
      </c>
      <c r="V113" s="1">
        <f>IF(AND(ISERROR(IF(ScheduleCompile!Q106="Off",0,IF(ScheduleCompile!Q106="On",1,IF(ISNUMBER(ScheduleCompile!Q106),ScheduleCompile!Q106/1,IF(ISTEXT(ScheduleCompile!Q106),IF(OR(ISNUMBER(FIND("5F",ScheduleCompile!Q106)),ISNUMBER(FIND("0F",ScheduleCompile!Q106)),ISNUMBER(FIND("8F",ScheduleCompile!Q106)),ISNUMBER(FIND("1F",ScheduleCompile!Q106)),ISNUMBER(FIND("2F",ScheduleCompile!Q106)),ISNUMBER(FIND("3F",ScheduleCompile!Q106)),ISNUMBER(FIND("6F",ScheduleCompile!Q106)),ISNUMBER(FIND("7F",ScheduleCompile!Q106)),ISNUMBER(FIND("9F",ScheduleCompile!Q106)),ISNUMBER(FIND("4F",ScheduleCompile!Q106))),VALUE(LEFT(ScheduleCompile!Q106,FIND("F",ScheduleCompile!Q106)-1)),ScheduleCompile!Q106)))))),ISTEXT(ScheduleCompile!#REF!)),"ENDTABLE",IF(ISERROR(IF(ScheduleCompile!Q106="Off",0,IF(ScheduleCompile!Q106="On",1,IF(ISNUMBER(ScheduleCompile!Q106),ScheduleCompile!Q106/1,IF(ISTEXT(ScheduleCompile!Q106),IF(OR(ISNUMBER(FIND("5F",ScheduleCompile!Q106)),ISNUMBER(FIND("0F",ScheduleCompile!Q106)),ISNUMBER(FIND("8F",ScheduleCompile!Q106)),ISNUMBER(FIND("1F",ScheduleCompile!Q106)),ISNUMBER(FIND("2F",ScheduleCompile!Q106)),ISNUMBER(FIND("3F",ScheduleCompile!Q106)),ISNUMBER(FIND("6F",ScheduleCompile!Q106)),ISNUMBER(FIND("7F",ScheduleCompile!Q106)),ISNUMBER(FIND("9F",ScheduleCompile!Q106)),ISNUMBER(FIND("4F",ScheduleCompile!Q106))),VALUE(LEFT(ScheduleCompile!Q106,FIND("F",ScheduleCompile!Q106)-1)),ScheduleCompile!Q106)))))),"",IF(ScheduleCompile!Q106="Off",0,IF(ScheduleCompile!Q106="On",1,IF(ISNUMBER(ScheduleCompile!Q106),ScheduleCompile!Q106/1,IF(ISTEXT(ScheduleCompile!Q106),IF(OR(ISNUMBER(FIND("5F",ScheduleCompile!Q106)),ISNUMBER(FIND("0F",ScheduleCompile!Q106)),ISNUMBER(FIND("8F",ScheduleCompile!Q106)),ISNUMBER(FIND("1F",ScheduleCompile!Q106)),ISNUMBER(FIND("2F",ScheduleCompile!Q106)),ISNUMBER(FIND("3F",ScheduleCompile!Q106)),ISNUMBER(FIND("6F",ScheduleCompile!Q106)),ISNUMBER(FIND("7F",ScheduleCompile!Q106)),ISNUMBER(FIND("9F",ScheduleCompile!Q106)),ISNUMBER(FIND("4F",ScheduleCompile!Q106))),VALUE(LEFT(ScheduleCompile!Q106,FIND("F",ScheduleCompile!Q106)-1)),ScheduleCompile!Q106)))))))</f>
        <v>70</v>
      </c>
      <c r="W113" s="1">
        <f>IF(AND(ISERROR(IF(ScheduleCompile!R106="Off",0,IF(ScheduleCompile!R106="On",1,IF(ISNUMBER(ScheduleCompile!R106),ScheduleCompile!R106/1,IF(ISTEXT(ScheduleCompile!R106),IF(OR(ISNUMBER(FIND("5F",ScheduleCompile!R106)),ISNUMBER(FIND("0F",ScheduleCompile!R106)),ISNUMBER(FIND("8F",ScheduleCompile!R106)),ISNUMBER(FIND("1F",ScheduleCompile!R106)),ISNUMBER(FIND("2F",ScheduleCompile!R106)),ISNUMBER(FIND("3F",ScheduleCompile!R106)),ISNUMBER(FIND("6F",ScheduleCompile!R106)),ISNUMBER(FIND("7F",ScheduleCompile!R106)),ISNUMBER(FIND("9F",ScheduleCompile!R106)),ISNUMBER(FIND("4F",ScheduleCompile!R106))),VALUE(LEFT(ScheduleCompile!R106,FIND("F",ScheduleCompile!R106)-1)),ScheduleCompile!R106)))))),ISTEXT(ScheduleCompile!#REF!)),"ENDTABLE",IF(ISERROR(IF(ScheduleCompile!R106="Off",0,IF(ScheduleCompile!R106="On",1,IF(ISNUMBER(ScheduleCompile!R106),ScheduleCompile!R106/1,IF(ISTEXT(ScheduleCompile!R106),IF(OR(ISNUMBER(FIND("5F",ScheduleCompile!R106)),ISNUMBER(FIND("0F",ScheduleCompile!R106)),ISNUMBER(FIND("8F",ScheduleCompile!R106)),ISNUMBER(FIND("1F",ScheduleCompile!R106)),ISNUMBER(FIND("2F",ScheduleCompile!R106)),ISNUMBER(FIND("3F",ScheduleCompile!R106)),ISNUMBER(FIND("6F",ScheduleCompile!R106)),ISNUMBER(FIND("7F",ScheduleCompile!R106)),ISNUMBER(FIND("9F",ScheduleCompile!R106)),ISNUMBER(FIND("4F",ScheduleCompile!R106))),VALUE(LEFT(ScheduleCompile!R106,FIND("F",ScheduleCompile!R106)-1)),ScheduleCompile!R106)))))),"",IF(ScheduleCompile!R106="Off",0,IF(ScheduleCompile!R106="On",1,IF(ISNUMBER(ScheduleCompile!R106),ScheduleCompile!R106/1,IF(ISTEXT(ScheduleCompile!R106),IF(OR(ISNUMBER(FIND("5F",ScheduleCompile!R106)),ISNUMBER(FIND("0F",ScheduleCompile!R106)),ISNUMBER(FIND("8F",ScheduleCompile!R106)),ISNUMBER(FIND("1F",ScheduleCompile!R106)),ISNUMBER(FIND("2F",ScheduleCompile!R106)),ISNUMBER(FIND("3F",ScheduleCompile!R106)),ISNUMBER(FIND("6F",ScheduleCompile!R106)),ISNUMBER(FIND("7F",ScheduleCompile!R106)),ISNUMBER(FIND("9F",ScheduleCompile!R106)),ISNUMBER(FIND("4F",ScheduleCompile!R106))),VALUE(LEFT(ScheduleCompile!R106,FIND("F",ScheduleCompile!R106)-1)),ScheduleCompile!R106)))))))</f>
        <v>70</v>
      </c>
      <c r="X113" s="1">
        <f>IF(AND(ISERROR(IF(ScheduleCompile!S106="Off",0,IF(ScheduleCompile!S106="On",1,IF(ISNUMBER(ScheduleCompile!S106),ScheduleCompile!S106/1,IF(ISTEXT(ScheduleCompile!S106),IF(OR(ISNUMBER(FIND("5F",ScheduleCompile!S106)),ISNUMBER(FIND("0F",ScheduleCompile!S106)),ISNUMBER(FIND("8F",ScheduleCompile!S106)),ISNUMBER(FIND("1F",ScheduleCompile!S106)),ISNUMBER(FIND("2F",ScheduleCompile!S106)),ISNUMBER(FIND("3F",ScheduleCompile!S106)),ISNUMBER(FIND("6F",ScheduleCompile!S106)),ISNUMBER(FIND("7F",ScheduleCompile!S106)),ISNUMBER(FIND("9F",ScheduleCompile!S106)),ISNUMBER(FIND("4F",ScheduleCompile!S106))),VALUE(LEFT(ScheduleCompile!S106,FIND("F",ScheduleCompile!S106)-1)),ScheduleCompile!S106)))))),ISTEXT(ScheduleCompile!#REF!)),"ENDTABLE",IF(ISERROR(IF(ScheduleCompile!S106="Off",0,IF(ScheduleCompile!S106="On",1,IF(ISNUMBER(ScheduleCompile!S106),ScheduleCompile!S106/1,IF(ISTEXT(ScheduleCompile!S106),IF(OR(ISNUMBER(FIND("5F",ScheduleCompile!S106)),ISNUMBER(FIND("0F",ScheduleCompile!S106)),ISNUMBER(FIND("8F",ScheduleCompile!S106)),ISNUMBER(FIND("1F",ScheduleCompile!S106)),ISNUMBER(FIND("2F",ScheduleCompile!S106)),ISNUMBER(FIND("3F",ScheduleCompile!S106)),ISNUMBER(FIND("6F",ScheduleCompile!S106)),ISNUMBER(FIND("7F",ScheduleCompile!S106)),ISNUMBER(FIND("9F",ScheduleCompile!S106)),ISNUMBER(FIND("4F",ScheduleCompile!S106))),VALUE(LEFT(ScheduleCompile!S106,FIND("F",ScheduleCompile!S106)-1)),ScheduleCompile!S106)))))),"",IF(ScheduleCompile!S106="Off",0,IF(ScheduleCompile!S106="On",1,IF(ISNUMBER(ScheduleCompile!S106),ScheduleCompile!S106/1,IF(ISTEXT(ScheduleCompile!S106),IF(OR(ISNUMBER(FIND("5F",ScheduleCompile!S106)),ISNUMBER(FIND("0F",ScheduleCompile!S106)),ISNUMBER(FIND("8F",ScheduleCompile!S106)),ISNUMBER(FIND("1F",ScheduleCompile!S106)),ISNUMBER(FIND("2F",ScheduleCompile!S106)),ISNUMBER(FIND("3F",ScheduleCompile!S106)),ISNUMBER(FIND("6F",ScheduleCompile!S106)),ISNUMBER(FIND("7F",ScheduleCompile!S106)),ISNUMBER(FIND("9F",ScheduleCompile!S106)),ISNUMBER(FIND("4F",ScheduleCompile!S106))),VALUE(LEFT(ScheduleCompile!S106,FIND("F",ScheduleCompile!S106)-1)),ScheduleCompile!S106)))))))</f>
        <v>70</v>
      </c>
      <c r="Y113" s="1">
        <f>IF(AND(ISERROR(IF(ScheduleCompile!T106="Off",0,IF(ScheduleCompile!T106="On",1,IF(ISNUMBER(ScheduleCompile!T106),ScheduleCompile!T106/1,IF(ISTEXT(ScheduleCompile!T106),IF(OR(ISNUMBER(FIND("5F",ScheduleCompile!T106)),ISNUMBER(FIND("0F",ScheduleCompile!T106)),ISNUMBER(FIND("8F",ScheduleCompile!T106)),ISNUMBER(FIND("1F",ScheduleCompile!T106)),ISNUMBER(FIND("2F",ScheduleCompile!T106)),ISNUMBER(FIND("3F",ScheduleCompile!T106)),ISNUMBER(FIND("6F",ScheduleCompile!T106)),ISNUMBER(FIND("7F",ScheduleCompile!T106)),ISNUMBER(FIND("9F",ScheduleCompile!T106)),ISNUMBER(FIND("4F",ScheduleCompile!T106))),VALUE(LEFT(ScheduleCompile!T106,FIND("F",ScheduleCompile!T106)-1)),ScheduleCompile!T106)))))),ISTEXT(ScheduleCompile!#REF!)),"ENDTABLE",IF(ISERROR(IF(ScheduleCompile!T106="Off",0,IF(ScheduleCompile!T106="On",1,IF(ISNUMBER(ScheduleCompile!T106),ScheduleCompile!T106/1,IF(ISTEXT(ScheduleCompile!T106),IF(OR(ISNUMBER(FIND("5F",ScheduleCompile!T106)),ISNUMBER(FIND("0F",ScheduleCompile!T106)),ISNUMBER(FIND("8F",ScheduleCompile!T106)),ISNUMBER(FIND("1F",ScheduleCompile!T106)),ISNUMBER(FIND("2F",ScheduleCompile!T106)),ISNUMBER(FIND("3F",ScheduleCompile!T106)),ISNUMBER(FIND("6F",ScheduleCompile!T106)),ISNUMBER(FIND("7F",ScheduleCompile!T106)),ISNUMBER(FIND("9F",ScheduleCompile!T106)),ISNUMBER(FIND("4F",ScheduleCompile!T106))),VALUE(LEFT(ScheduleCompile!T106,FIND("F",ScheduleCompile!T106)-1)),ScheduleCompile!T106)))))),"",IF(ScheduleCompile!T106="Off",0,IF(ScheduleCompile!T106="On",1,IF(ISNUMBER(ScheduleCompile!T106),ScheduleCompile!T106/1,IF(ISTEXT(ScheduleCompile!T106),IF(OR(ISNUMBER(FIND("5F",ScheduleCompile!T106)),ISNUMBER(FIND("0F",ScheduleCompile!T106)),ISNUMBER(FIND("8F",ScheduleCompile!T106)),ISNUMBER(FIND("1F",ScheduleCompile!T106)),ISNUMBER(FIND("2F",ScheduleCompile!T106)),ISNUMBER(FIND("3F",ScheduleCompile!T106)),ISNUMBER(FIND("6F",ScheduleCompile!T106)),ISNUMBER(FIND("7F",ScheduleCompile!T106)),ISNUMBER(FIND("9F",ScheduleCompile!T106)),ISNUMBER(FIND("4F",ScheduleCompile!T106))),VALUE(LEFT(ScheduleCompile!T106,FIND("F",ScheduleCompile!T106)-1)),ScheduleCompile!T106)))))))</f>
        <v>70</v>
      </c>
      <c r="Z113" s="1">
        <f>IF(AND(ISERROR(IF(ScheduleCompile!U106="Off",0,IF(ScheduleCompile!U106="On",1,IF(ISNUMBER(ScheduleCompile!U106),ScheduleCompile!U106/1,IF(ISTEXT(ScheduleCompile!U106),IF(OR(ISNUMBER(FIND("5F",ScheduleCompile!U106)),ISNUMBER(FIND("0F",ScheduleCompile!U106)),ISNUMBER(FIND("8F",ScheduleCompile!U106)),ISNUMBER(FIND("1F",ScheduleCompile!U106)),ISNUMBER(FIND("2F",ScheduleCompile!U106)),ISNUMBER(FIND("3F",ScheduleCompile!U106)),ISNUMBER(FIND("6F",ScheduleCompile!U106)),ISNUMBER(FIND("7F",ScheduleCompile!U106)),ISNUMBER(FIND("9F",ScheduleCompile!U106)),ISNUMBER(FIND("4F",ScheduleCompile!U106))),VALUE(LEFT(ScheduleCompile!U106,FIND("F",ScheduleCompile!U106)-1)),ScheduleCompile!U106)))))),ISTEXT(ScheduleCompile!#REF!)),"ENDTABLE",IF(ISERROR(IF(ScheduleCompile!U106="Off",0,IF(ScheduleCompile!U106="On",1,IF(ISNUMBER(ScheduleCompile!U106),ScheduleCompile!U106/1,IF(ISTEXT(ScheduleCompile!U106),IF(OR(ISNUMBER(FIND("5F",ScheduleCompile!U106)),ISNUMBER(FIND("0F",ScheduleCompile!U106)),ISNUMBER(FIND("8F",ScheduleCompile!U106)),ISNUMBER(FIND("1F",ScheduleCompile!U106)),ISNUMBER(FIND("2F",ScheduleCompile!U106)),ISNUMBER(FIND("3F",ScheduleCompile!U106)),ISNUMBER(FIND("6F",ScheduleCompile!U106)),ISNUMBER(FIND("7F",ScheduleCompile!U106)),ISNUMBER(FIND("9F",ScheduleCompile!U106)),ISNUMBER(FIND("4F",ScheduleCompile!U106))),VALUE(LEFT(ScheduleCompile!U106,FIND("F",ScheduleCompile!U106)-1)),ScheduleCompile!U106)))))),"",IF(ScheduleCompile!U106="Off",0,IF(ScheduleCompile!U106="On",1,IF(ISNUMBER(ScheduleCompile!U106),ScheduleCompile!U106/1,IF(ISTEXT(ScheduleCompile!U106),IF(OR(ISNUMBER(FIND("5F",ScheduleCompile!U106)),ISNUMBER(FIND("0F",ScheduleCompile!U106)),ISNUMBER(FIND("8F",ScheduleCompile!U106)),ISNUMBER(FIND("1F",ScheduleCompile!U106)),ISNUMBER(FIND("2F",ScheduleCompile!U106)),ISNUMBER(FIND("3F",ScheduleCompile!U106)),ISNUMBER(FIND("6F",ScheduleCompile!U106)),ISNUMBER(FIND("7F",ScheduleCompile!U106)),ISNUMBER(FIND("9F",ScheduleCompile!U106)),ISNUMBER(FIND("4F",ScheduleCompile!U106))),VALUE(LEFT(ScheduleCompile!U106,FIND("F",ScheduleCompile!U106)-1)),ScheduleCompile!U106)))))))</f>
        <v>70</v>
      </c>
      <c r="AA113" s="1">
        <f>IF(AND(ISERROR(IF(ScheduleCompile!V106="Off",0,IF(ScheduleCompile!V106="On",1,IF(ISNUMBER(ScheduleCompile!V106),ScheduleCompile!V106/1,IF(ISTEXT(ScheduleCompile!V106),IF(OR(ISNUMBER(FIND("5F",ScheduleCompile!V106)),ISNUMBER(FIND("0F",ScheduleCompile!V106)),ISNUMBER(FIND("8F",ScheduleCompile!V106)),ISNUMBER(FIND("1F",ScheduleCompile!V106)),ISNUMBER(FIND("2F",ScheduleCompile!V106)),ISNUMBER(FIND("3F",ScheduleCompile!V106)),ISNUMBER(FIND("6F",ScheduleCompile!V106)),ISNUMBER(FIND("7F",ScheduleCompile!V106)),ISNUMBER(FIND("9F",ScheduleCompile!V106)),ISNUMBER(FIND("4F",ScheduleCompile!V106))),VALUE(LEFT(ScheduleCompile!V106,FIND("F",ScheduleCompile!V106)-1)),ScheduleCompile!V106)))))),ISTEXT(ScheduleCompile!#REF!)),"ENDTABLE",IF(ISERROR(IF(ScheduleCompile!V106="Off",0,IF(ScheduleCompile!V106="On",1,IF(ISNUMBER(ScheduleCompile!V106),ScheduleCompile!V106/1,IF(ISTEXT(ScheduleCompile!V106),IF(OR(ISNUMBER(FIND("5F",ScheduleCompile!V106)),ISNUMBER(FIND("0F",ScheduleCompile!V106)),ISNUMBER(FIND("8F",ScheduleCompile!V106)),ISNUMBER(FIND("1F",ScheduleCompile!V106)),ISNUMBER(FIND("2F",ScheduleCompile!V106)),ISNUMBER(FIND("3F",ScheduleCompile!V106)),ISNUMBER(FIND("6F",ScheduleCompile!V106)),ISNUMBER(FIND("7F",ScheduleCompile!V106)),ISNUMBER(FIND("9F",ScheduleCompile!V106)),ISNUMBER(FIND("4F",ScheduleCompile!V106))),VALUE(LEFT(ScheduleCompile!V106,FIND("F",ScheduleCompile!V106)-1)),ScheduleCompile!V106)))))),"",IF(ScheduleCompile!V106="Off",0,IF(ScheduleCompile!V106="On",1,IF(ISNUMBER(ScheduleCompile!V106),ScheduleCompile!V106/1,IF(ISTEXT(ScheduleCompile!V106),IF(OR(ISNUMBER(FIND("5F",ScheduleCompile!V106)),ISNUMBER(FIND("0F",ScheduleCompile!V106)),ISNUMBER(FIND("8F",ScheduleCompile!V106)),ISNUMBER(FIND("1F",ScheduleCompile!V106)),ISNUMBER(FIND("2F",ScheduleCompile!V106)),ISNUMBER(FIND("3F",ScheduleCompile!V106)),ISNUMBER(FIND("6F",ScheduleCompile!V106)),ISNUMBER(FIND("7F",ScheduleCompile!V106)),ISNUMBER(FIND("9F",ScheduleCompile!V106)),ISNUMBER(FIND("4F",ScheduleCompile!V106))),VALUE(LEFT(ScheduleCompile!V106,FIND("F",ScheduleCompile!V106)-1)),ScheduleCompile!V106)))))))</f>
        <v>70</v>
      </c>
      <c r="AB113" s="1">
        <f>IF(AND(ISERROR(IF(ScheduleCompile!W106="Off",0,IF(ScheduleCompile!W106="On",1,IF(ISNUMBER(ScheduleCompile!W106),ScheduleCompile!W106/1,IF(ISTEXT(ScheduleCompile!W106),IF(OR(ISNUMBER(FIND("5F",ScheduleCompile!W106)),ISNUMBER(FIND("0F",ScheduleCompile!W106)),ISNUMBER(FIND("8F",ScheduleCompile!W106)),ISNUMBER(FIND("1F",ScheduleCompile!W106)),ISNUMBER(FIND("2F",ScheduleCompile!W106)),ISNUMBER(FIND("3F",ScheduleCompile!W106)),ISNUMBER(FIND("6F",ScheduleCompile!W106)),ISNUMBER(FIND("7F",ScheduleCompile!W106)),ISNUMBER(FIND("9F",ScheduleCompile!W106)),ISNUMBER(FIND("4F",ScheduleCompile!W106))),VALUE(LEFT(ScheduleCompile!W106,FIND("F",ScheduleCompile!W106)-1)),ScheduleCompile!W106)))))),ISTEXT(ScheduleCompile!#REF!)),"ENDTABLE",IF(ISERROR(IF(ScheduleCompile!W106="Off",0,IF(ScheduleCompile!W106="On",1,IF(ISNUMBER(ScheduleCompile!W106),ScheduleCompile!W106/1,IF(ISTEXT(ScheduleCompile!W106),IF(OR(ISNUMBER(FIND("5F",ScheduleCompile!W106)),ISNUMBER(FIND("0F",ScheduleCompile!W106)),ISNUMBER(FIND("8F",ScheduleCompile!W106)),ISNUMBER(FIND("1F",ScheduleCompile!W106)),ISNUMBER(FIND("2F",ScheduleCompile!W106)),ISNUMBER(FIND("3F",ScheduleCompile!W106)),ISNUMBER(FIND("6F",ScheduleCompile!W106)),ISNUMBER(FIND("7F",ScheduleCompile!W106)),ISNUMBER(FIND("9F",ScheduleCompile!W106)),ISNUMBER(FIND("4F",ScheduleCompile!W106))),VALUE(LEFT(ScheduleCompile!W106,FIND("F",ScheduleCompile!W106)-1)),ScheduleCompile!W106)))))),"",IF(ScheduleCompile!W106="Off",0,IF(ScheduleCompile!W106="On",1,IF(ISNUMBER(ScheduleCompile!W106),ScheduleCompile!W106/1,IF(ISTEXT(ScheduleCompile!W106),IF(OR(ISNUMBER(FIND("5F",ScheduleCompile!W106)),ISNUMBER(FIND("0F",ScheduleCompile!W106)),ISNUMBER(FIND("8F",ScheduleCompile!W106)),ISNUMBER(FIND("1F",ScheduleCompile!W106)),ISNUMBER(FIND("2F",ScheduleCompile!W106)),ISNUMBER(FIND("3F",ScheduleCompile!W106)),ISNUMBER(FIND("6F",ScheduleCompile!W106)),ISNUMBER(FIND("7F",ScheduleCompile!W106)),ISNUMBER(FIND("9F",ScheduleCompile!W106)),ISNUMBER(FIND("4F",ScheduleCompile!W106))),VALUE(LEFT(ScheduleCompile!W106,FIND("F",ScheduleCompile!W106)-1)),ScheduleCompile!W106)))))))</f>
        <v>70</v>
      </c>
      <c r="AC113" s="1">
        <f>IF(AND(ISERROR(IF(ScheduleCompile!X106="Off",0,IF(ScheduleCompile!X106="On",1,IF(ISNUMBER(ScheduleCompile!X106),ScheduleCompile!X106/1,IF(ISTEXT(ScheduleCompile!X106),IF(OR(ISNUMBER(FIND("5F",ScheduleCompile!X106)),ISNUMBER(FIND("0F",ScheduleCompile!X106)),ISNUMBER(FIND("8F",ScheduleCompile!X106)),ISNUMBER(FIND("1F",ScheduleCompile!X106)),ISNUMBER(FIND("2F",ScheduleCompile!X106)),ISNUMBER(FIND("3F",ScheduleCompile!X106)),ISNUMBER(FIND("6F",ScheduleCompile!X106)),ISNUMBER(FIND("7F",ScheduleCompile!X106)),ISNUMBER(FIND("9F",ScheduleCompile!X106)),ISNUMBER(FIND("4F",ScheduleCompile!X106))),VALUE(LEFT(ScheduleCompile!X106,FIND("F",ScheduleCompile!X106)-1)),ScheduleCompile!X106)))))),ISTEXT(ScheduleCompile!#REF!)),"ENDTABLE",IF(ISERROR(IF(ScheduleCompile!X106="Off",0,IF(ScheduleCompile!X106="On",1,IF(ISNUMBER(ScheduleCompile!X106),ScheduleCompile!X106/1,IF(ISTEXT(ScheduleCompile!X106),IF(OR(ISNUMBER(FIND("5F",ScheduleCompile!X106)),ISNUMBER(FIND("0F",ScheduleCompile!X106)),ISNUMBER(FIND("8F",ScheduleCompile!X106)),ISNUMBER(FIND("1F",ScheduleCompile!X106)),ISNUMBER(FIND("2F",ScheduleCompile!X106)),ISNUMBER(FIND("3F",ScheduleCompile!X106)),ISNUMBER(FIND("6F",ScheduleCompile!X106)),ISNUMBER(FIND("7F",ScheduleCompile!X106)),ISNUMBER(FIND("9F",ScheduleCompile!X106)),ISNUMBER(FIND("4F",ScheduleCompile!X106))),VALUE(LEFT(ScheduleCompile!X106,FIND("F",ScheduleCompile!X106)-1)),ScheduleCompile!X106)))))),"",IF(ScheduleCompile!X106="Off",0,IF(ScheduleCompile!X106="On",1,IF(ISNUMBER(ScheduleCompile!X106),ScheduleCompile!X106/1,IF(ISTEXT(ScheduleCompile!X106),IF(OR(ISNUMBER(FIND("5F",ScheduleCompile!X106)),ISNUMBER(FIND("0F",ScheduleCompile!X106)),ISNUMBER(FIND("8F",ScheduleCompile!X106)),ISNUMBER(FIND("1F",ScheduleCompile!X106)),ISNUMBER(FIND("2F",ScheduleCompile!X106)),ISNUMBER(FIND("3F",ScheduleCompile!X106)),ISNUMBER(FIND("6F",ScheduleCompile!X106)),ISNUMBER(FIND("7F",ScheduleCompile!X106)),ISNUMBER(FIND("9F",ScheduleCompile!X106)),ISNUMBER(FIND("4F",ScheduleCompile!X106))),VALUE(LEFT(ScheduleCompile!X106,FIND("F",ScheduleCompile!X106)-1)),ScheduleCompile!X106)))))))</f>
        <v>70</v>
      </c>
      <c r="AD113" s="1">
        <f>IF(AND(ISERROR(IF(ScheduleCompile!Y106="Off",0,IF(ScheduleCompile!Y106="On",1,IF(ISNUMBER(ScheduleCompile!Y106),ScheduleCompile!Y106/1,IF(ISTEXT(ScheduleCompile!Y106),IF(OR(ISNUMBER(FIND("5F",ScheduleCompile!Y106)),ISNUMBER(FIND("0F",ScheduleCompile!Y106)),ISNUMBER(FIND("8F",ScheduleCompile!Y106)),ISNUMBER(FIND("1F",ScheduleCompile!Y106)),ISNUMBER(FIND("2F",ScheduleCompile!Y106)),ISNUMBER(FIND("3F",ScheduleCompile!Y106)),ISNUMBER(FIND("6F",ScheduleCompile!Y106)),ISNUMBER(FIND("7F",ScheduleCompile!Y106)),ISNUMBER(FIND("9F",ScheduleCompile!Y106)),ISNUMBER(FIND("4F",ScheduleCompile!Y106))),VALUE(LEFT(ScheduleCompile!Y106,FIND("F",ScheduleCompile!Y106)-1)),ScheduleCompile!Y106)))))),ISTEXT(ScheduleCompile!#REF!)),"ENDTABLE",IF(ISERROR(IF(ScheduleCompile!Y106="Off",0,IF(ScheduleCompile!Y106="On",1,IF(ISNUMBER(ScheduleCompile!Y106),ScheduleCompile!Y106/1,IF(ISTEXT(ScheduleCompile!Y106),IF(OR(ISNUMBER(FIND("5F",ScheduleCompile!Y106)),ISNUMBER(FIND("0F",ScheduleCompile!Y106)),ISNUMBER(FIND("8F",ScheduleCompile!Y106)),ISNUMBER(FIND("1F",ScheduleCompile!Y106)),ISNUMBER(FIND("2F",ScheduleCompile!Y106)),ISNUMBER(FIND("3F",ScheduleCompile!Y106)),ISNUMBER(FIND("6F",ScheduleCompile!Y106)),ISNUMBER(FIND("7F",ScheduleCompile!Y106)),ISNUMBER(FIND("9F",ScheduleCompile!Y106)),ISNUMBER(FIND("4F",ScheduleCompile!Y106))),VALUE(LEFT(ScheduleCompile!Y106,FIND("F",ScheduleCompile!Y106)-1)),ScheduleCompile!Y106)))))),"",IF(ScheduleCompile!Y106="Off",0,IF(ScheduleCompile!Y106="On",1,IF(ISNUMBER(ScheduleCompile!Y106),ScheduleCompile!Y106/1,IF(ISTEXT(ScheduleCompile!Y106),IF(OR(ISNUMBER(FIND("5F",ScheduleCompile!Y106)),ISNUMBER(FIND("0F",ScheduleCompile!Y106)),ISNUMBER(FIND("8F",ScheduleCompile!Y106)),ISNUMBER(FIND("1F",ScheduleCompile!Y106)),ISNUMBER(FIND("2F",ScheduleCompile!Y106)),ISNUMBER(FIND("3F",ScheduleCompile!Y106)),ISNUMBER(FIND("6F",ScheduleCompile!Y106)),ISNUMBER(FIND("7F",ScheduleCompile!Y106)),ISNUMBER(FIND("9F",ScheduleCompile!Y106)),ISNUMBER(FIND("4F",ScheduleCompile!Y106))),VALUE(LEFT(ScheduleCompile!Y106,FIND("F",ScheduleCompile!Y106)-1)),ScheduleCompile!Y106)))))))</f>
        <v>70</v>
      </c>
    </row>
    <row r="114" spans="1:30" x14ac:dyDescent="0.25">
      <c r="A114" t="str">
        <f t="shared" si="4"/>
        <v>SchDay "HealthClgSetptWD"  Type = "Temperature" Hr = (75, 75, 75, 75, 75, 75, 75, 75, 75, 75, 75, 75, 75, 75, 75, 75, 75, 75, 75, 75, 75, 75, 75, 75) ..</v>
      </c>
      <c r="B114" s="1" t="s">
        <v>623</v>
      </c>
      <c r="C114" t="str">
        <f t="shared" si="5"/>
        <v xml:space="preserve">SchDay "HealthClgSetptWD"  Type = "Temperature" Hr = </v>
      </c>
      <c r="D114" t="str">
        <f t="shared" si="6"/>
        <v>(75, 75, 75, 75, 75, 75, 75, 75, 75, 75, 75, 75, 75, 75, 75, 75, 75, 75, 75, 75, 75, 75, 75, 75) ..</v>
      </c>
      <c r="E114" s="30" t="str">
        <f>ScheduleCompile!A107</f>
        <v>HealthClgSetptWD</v>
      </c>
      <c r="F114" t="str">
        <f t="shared" si="7"/>
        <v>Temperature</v>
      </c>
      <c r="G114" s="1">
        <f>IF(AND(ISERROR(IF(ScheduleCompile!B107="Off",0,IF(ScheduleCompile!B107="On",1,IF(ISNUMBER(ScheduleCompile!B107),ScheduleCompile!B107/1,IF(ISTEXT(ScheduleCompile!B107),IF(OR(ISNUMBER(FIND("5F",ScheduleCompile!B107)),ISNUMBER(FIND("0F",ScheduleCompile!B107)),ISNUMBER(FIND("8F",ScheduleCompile!B107)),ISNUMBER(FIND("1F",ScheduleCompile!B107)),ISNUMBER(FIND("2F",ScheduleCompile!B107)),ISNUMBER(FIND("3F",ScheduleCompile!B107)),ISNUMBER(FIND("6F",ScheduleCompile!B107)),ISNUMBER(FIND("7F",ScheduleCompile!B107)),ISNUMBER(FIND("9F",ScheduleCompile!B107)),ISNUMBER(FIND("4F",ScheduleCompile!B107))),VALUE(LEFT(ScheduleCompile!B107,FIND("F",ScheduleCompile!B107)-1)),ScheduleCompile!B107)))))),ISTEXT(ScheduleCompile!#REF!)),"ENDTABLE",IF(ISERROR(IF(ScheduleCompile!B107="Off",0,IF(ScheduleCompile!B107="On",1,IF(ISNUMBER(ScheduleCompile!B107),ScheduleCompile!B107/1,IF(ISTEXT(ScheduleCompile!B107),IF(OR(ISNUMBER(FIND("5F",ScheduleCompile!B107)),ISNUMBER(FIND("0F",ScheduleCompile!B107)),ISNUMBER(FIND("8F",ScheduleCompile!B107)),ISNUMBER(FIND("1F",ScheduleCompile!B107)),ISNUMBER(FIND("2F",ScheduleCompile!B107)),ISNUMBER(FIND("3F",ScheduleCompile!B107)),ISNUMBER(FIND("6F",ScheduleCompile!B107)),ISNUMBER(FIND("7F",ScheduleCompile!B107)),ISNUMBER(FIND("9F",ScheduleCompile!B107)),ISNUMBER(FIND("4F",ScheduleCompile!B107))),VALUE(LEFT(ScheduleCompile!B107,FIND("F",ScheduleCompile!B107)-1)),ScheduleCompile!B107)))))),"",IF(ScheduleCompile!B107="Off",0,IF(ScheduleCompile!B107="On",1,IF(ISNUMBER(ScheduleCompile!B107),ScheduleCompile!B107/1,IF(ISTEXT(ScheduleCompile!B107),IF(OR(ISNUMBER(FIND("5F",ScheduleCompile!B107)),ISNUMBER(FIND("0F",ScheduleCompile!B107)),ISNUMBER(FIND("8F",ScheduleCompile!B107)),ISNUMBER(FIND("1F",ScheduleCompile!B107)),ISNUMBER(FIND("2F",ScheduleCompile!B107)),ISNUMBER(FIND("3F",ScheduleCompile!B107)),ISNUMBER(FIND("6F",ScheduleCompile!B107)),ISNUMBER(FIND("7F",ScheduleCompile!B107)),ISNUMBER(FIND("9F",ScheduleCompile!B107)),ISNUMBER(FIND("4F",ScheduleCompile!B107))),VALUE(LEFT(ScheduleCompile!B107,FIND("F",ScheduleCompile!B107)-1)),ScheduleCompile!B107)))))))</f>
        <v>75</v>
      </c>
      <c r="H114" s="1">
        <f>IF(AND(ISERROR(IF(ScheduleCompile!C107="Off",0,IF(ScheduleCompile!C107="On",1,IF(ISNUMBER(ScheduleCompile!C107),ScheduleCompile!C107/1,IF(ISTEXT(ScheduleCompile!C107),IF(OR(ISNUMBER(FIND("5F",ScheduleCompile!C107)),ISNUMBER(FIND("0F",ScheduleCompile!C107)),ISNUMBER(FIND("8F",ScheduleCompile!C107)),ISNUMBER(FIND("1F",ScheduleCompile!C107)),ISNUMBER(FIND("2F",ScheduleCompile!C107)),ISNUMBER(FIND("3F",ScheduleCompile!C107)),ISNUMBER(FIND("6F",ScheduleCompile!C107)),ISNUMBER(FIND("7F",ScheduleCompile!C107)),ISNUMBER(FIND("9F",ScheduleCompile!C107)),ISNUMBER(FIND("4F",ScheduleCompile!C107))),VALUE(LEFT(ScheduleCompile!C107,FIND("F",ScheduleCompile!C107)-1)),ScheduleCompile!C107)))))),ISTEXT(ScheduleCompile!#REF!)),"ENDTABLE",IF(ISERROR(IF(ScheduleCompile!C107="Off",0,IF(ScheduleCompile!C107="On",1,IF(ISNUMBER(ScheduleCompile!C107),ScheduleCompile!C107/1,IF(ISTEXT(ScheduleCompile!C107),IF(OR(ISNUMBER(FIND("5F",ScheduleCompile!C107)),ISNUMBER(FIND("0F",ScheduleCompile!C107)),ISNUMBER(FIND("8F",ScheduleCompile!C107)),ISNUMBER(FIND("1F",ScheduleCompile!C107)),ISNUMBER(FIND("2F",ScheduleCompile!C107)),ISNUMBER(FIND("3F",ScheduleCompile!C107)),ISNUMBER(FIND("6F",ScheduleCompile!C107)),ISNUMBER(FIND("7F",ScheduleCompile!C107)),ISNUMBER(FIND("9F",ScheduleCompile!C107)),ISNUMBER(FIND("4F",ScheduleCompile!C107))),VALUE(LEFT(ScheduleCompile!C107,FIND("F",ScheduleCompile!C107)-1)),ScheduleCompile!C107)))))),"",IF(ScheduleCompile!C107="Off",0,IF(ScheduleCompile!C107="On",1,IF(ISNUMBER(ScheduleCompile!C107),ScheduleCompile!C107/1,IF(ISTEXT(ScheduleCompile!C107),IF(OR(ISNUMBER(FIND("5F",ScheduleCompile!C107)),ISNUMBER(FIND("0F",ScheduleCompile!C107)),ISNUMBER(FIND("8F",ScheduleCompile!C107)),ISNUMBER(FIND("1F",ScheduleCompile!C107)),ISNUMBER(FIND("2F",ScheduleCompile!C107)),ISNUMBER(FIND("3F",ScheduleCompile!C107)),ISNUMBER(FIND("6F",ScheduleCompile!C107)),ISNUMBER(FIND("7F",ScheduleCompile!C107)),ISNUMBER(FIND("9F",ScheduleCompile!C107)),ISNUMBER(FIND("4F",ScheduleCompile!C107))),VALUE(LEFT(ScheduleCompile!C107,FIND("F",ScheduleCompile!C107)-1)),ScheduleCompile!C107)))))))</f>
        <v>75</v>
      </c>
      <c r="I114" s="1">
        <f>IF(AND(ISERROR(IF(ScheduleCompile!D107="Off",0,IF(ScheduleCompile!D107="On",1,IF(ISNUMBER(ScheduleCompile!D107),ScheduleCompile!D107/1,IF(ISTEXT(ScheduleCompile!D107),IF(OR(ISNUMBER(FIND("5F",ScheduleCompile!D107)),ISNUMBER(FIND("0F",ScheduleCompile!D107)),ISNUMBER(FIND("8F",ScheduleCompile!D107)),ISNUMBER(FIND("1F",ScheduleCompile!D107)),ISNUMBER(FIND("2F",ScheduleCompile!D107)),ISNUMBER(FIND("3F",ScheduleCompile!D107)),ISNUMBER(FIND("6F",ScheduleCompile!D107)),ISNUMBER(FIND("7F",ScheduleCompile!D107)),ISNUMBER(FIND("9F",ScheduleCompile!D107)),ISNUMBER(FIND("4F",ScheduleCompile!D107))),VALUE(LEFT(ScheduleCompile!D107,FIND("F",ScheduleCompile!D107)-1)),ScheduleCompile!D107)))))),ISTEXT(ScheduleCompile!#REF!)),"ENDTABLE",IF(ISERROR(IF(ScheduleCompile!D107="Off",0,IF(ScheduleCompile!D107="On",1,IF(ISNUMBER(ScheduleCompile!D107),ScheduleCompile!D107/1,IF(ISTEXT(ScheduleCompile!D107),IF(OR(ISNUMBER(FIND("5F",ScheduleCompile!D107)),ISNUMBER(FIND("0F",ScheduleCompile!D107)),ISNUMBER(FIND("8F",ScheduleCompile!D107)),ISNUMBER(FIND("1F",ScheduleCompile!D107)),ISNUMBER(FIND("2F",ScheduleCompile!D107)),ISNUMBER(FIND("3F",ScheduleCompile!D107)),ISNUMBER(FIND("6F",ScheduleCompile!D107)),ISNUMBER(FIND("7F",ScheduleCompile!D107)),ISNUMBER(FIND("9F",ScheduleCompile!D107)),ISNUMBER(FIND("4F",ScheduleCompile!D107))),VALUE(LEFT(ScheduleCompile!D107,FIND("F",ScheduleCompile!D107)-1)),ScheduleCompile!D107)))))),"",IF(ScheduleCompile!D107="Off",0,IF(ScheduleCompile!D107="On",1,IF(ISNUMBER(ScheduleCompile!D107),ScheduleCompile!D107/1,IF(ISTEXT(ScheduleCompile!D107),IF(OR(ISNUMBER(FIND("5F",ScheduleCompile!D107)),ISNUMBER(FIND("0F",ScheduleCompile!D107)),ISNUMBER(FIND("8F",ScheduleCompile!D107)),ISNUMBER(FIND("1F",ScheduleCompile!D107)),ISNUMBER(FIND("2F",ScheduleCompile!D107)),ISNUMBER(FIND("3F",ScheduleCompile!D107)),ISNUMBER(FIND("6F",ScheduleCompile!D107)),ISNUMBER(FIND("7F",ScheduleCompile!D107)),ISNUMBER(FIND("9F",ScheduleCompile!D107)),ISNUMBER(FIND("4F",ScheduleCompile!D107))),VALUE(LEFT(ScheduleCompile!D107,FIND("F",ScheduleCompile!D107)-1)),ScheduleCompile!D107)))))))</f>
        <v>75</v>
      </c>
      <c r="J114" s="1">
        <f>IF(AND(ISERROR(IF(ScheduleCompile!E107="Off",0,IF(ScheduleCompile!E107="On",1,IF(ISNUMBER(ScheduleCompile!E107),ScheduleCompile!E107/1,IF(ISTEXT(ScheduleCompile!E107),IF(OR(ISNUMBER(FIND("5F",ScheduleCompile!E107)),ISNUMBER(FIND("0F",ScheduleCompile!E107)),ISNUMBER(FIND("8F",ScheduleCompile!E107)),ISNUMBER(FIND("1F",ScheduleCompile!E107)),ISNUMBER(FIND("2F",ScheduleCompile!E107)),ISNUMBER(FIND("3F",ScheduleCompile!E107)),ISNUMBER(FIND("6F",ScheduleCompile!E107)),ISNUMBER(FIND("7F",ScheduleCompile!E107)),ISNUMBER(FIND("9F",ScheduleCompile!E107)),ISNUMBER(FIND("4F",ScheduleCompile!E107))),VALUE(LEFT(ScheduleCompile!E107,FIND("F",ScheduleCompile!E107)-1)),ScheduleCompile!E107)))))),ISTEXT(ScheduleCompile!#REF!)),"ENDTABLE",IF(ISERROR(IF(ScheduleCompile!E107="Off",0,IF(ScheduleCompile!E107="On",1,IF(ISNUMBER(ScheduleCompile!E107),ScheduleCompile!E107/1,IF(ISTEXT(ScheduleCompile!E107),IF(OR(ISNUMBER(FIND("5F",ScheduleCompile!E107)),ISNUMBER(FIND("0F",ScheduleCompile!E107)),ISNUMBER(FIND("8F",ScheduleCompile!E107)),ISNUMBER(FIND("1F",ScheduleCompile!E107)),ISNUMBER(FIND("2F",ScheduleCompile!E107)),ISNUMBER(FIND("3F",ScheduleCompile!E107)),ISNUMBER(FIND("6F",ScheduleCompile!E107)),ISNUMBER(FIND("7F",ScheduleCompile!E107)),ISNUMBER(FIND("9F",ScheduleCompile!E107)),ISNUMBER(FIND("4F",ScheduleCompile!E107))),VALUE(LEFT(ScheduleCompile!E107,FIND("F",ScheduleCompile!E107)-1)),ScheduleCompile!E107)))))),"",IF(ScheduleCompile!E107="Off",0,IF(ScheduleCompile!E107="On",1,IF(ISNUMBER(ScheduleCompile!E107),ScheduleCompile!E107/1,IF(ISTEXT(ScheduleCompile!E107),IF(OR(ISNUMBER(FIND("5F",ScheduleCompile!E107)),ISNUMBER(FIND("0F",ScheduleCompile!E107)),ISNUMBER(FIND("8F",ScheduleCompile!E107)),ISNUMBER(FIND("1F",ScheduleCompile!E107)),ISNUMBER(FIND("2F",ScheduleCompile!E107)),ISNUMBER(FIND("3F",ScheduleCompile!E107)),ISNUMBER(FIND("6F",ScheduleCompile!E107)),ISNUMBER(FIND("7F",ScheduleCompile!E107)),ISNUMBER(FIND("9F",ScheduleCompile!E107)),ISNUMBER(FIND("4F",ScheduleCompile!E107))),VALUE(LEFT(ScheduleCompile!E107,FIND("F",ScheduleCompile!E107)-1)),ScheduleCompile!E107)))))))</f>
        <v>75</v>
      </c>
      <c r="K114" s="1">
        <f>IF(AND(ISERROR(IF(ScheduleCompile!F107="Off",0,IF(ScheduleCompile!F107="On",1,IF(ISNUMBER(ScheduleCompile!F107),ScheduleCompile!F107/1,IF(ISTEXT(ScheduleCompile!F107),IF(OR(ISNUMBER(FIND("5F",ScheduleCompile!F107)),ISNUMBER(FIND("0F",ScheduleCompile!F107)),ISNUMBER(FIND("8F",ScheduleCompile!F107)),ISNUMBER(FIND("1F",ScheduleCompile!F107)),ISNUMBER(FIND("2F",ScheduleCompile!F107)),ISNUMBER(FIND("3F",ScheduleCompile!F107)),ISNUMBER(FIND("6F",ScheduleCompile!F107)),ISNUMBER(FIND("7F",ScheduleCompile!F107)),ISNUMBER(FIND("9F",ScheduleCompile!F107)),ISNUMBER(FIND("4F",ScheduleCompile!F107))),VALUE(LEFT(ScheduleCompile!F107,FIND("F",ScheduleCompile!F107)-1)),ScheduleCompile!F107)))))),ISTEXT(ScheduleCompile!#REF!)),"ENDTABLE",IF(ISERROR(IF(ScheduleCompile!F107="Off",0,IF(ScheduleCompile!F107="On",1,IF(ISNUMBER(ScheduleCompile!F107),ScheduleCompile!F107/1,IF(ISTEXT(ScheduleCompile!F107),IF(OR(ISNUMBER(FIND("5F",ScheduleCompile!F107)),ISNUMBER(FIND("0F",ScheduleCompile!F107)),ISNUMBER(FIND("8F",ScheduleCompile!F107)),ISNUMBER(FIND("1F",ScheduleCompile!F107)),ISNUMBER(FIND("2F",ScheduleCompile!F107)),ISNUMBER(FIND("3F",ScheduleCompile!F107)),ISNUMBER(FIND("6F",ScheduleCompile!F107)),ISNUMBER(FIND("7F",ScheduleCompile!F107)),ISNUMBER(FIND("9F",ScheduleCompile!F107)),ISNUMBER(FIND("4F",ScheduleCompile!F107))),VALUE(LEFT(ScheduleCompile!F107,FIND("F",ScheduleCompile!F107)-1)),ScheduleCompile!F107)))))),"",IF(ScheduleCompile!F107="Off",0,IF(ScheduleCompile!F107="On",1,IF(ISNUMBER(ScheduleCompile!F107),ScheduleCompile!F107/1,IF(ISTEXT(ScheduleCompile!F107),IF(OR(ISNUMBER(FIND("5F",ScheduleCompile!F107)),ISNUMBER(FIND("0F",ScheduleCompile!F107)),ISNUMBER(FIND("8F",ScheduleCompile!F107)),ISNUMBER(FIND("1F",ScheduleCompile!F107)),ISNUMBER(FIND("2F",ScheduleCompile!F107)),ISNUMBER(FIND("3F",ScheduleCompile!F107)),ISNUMBER(FIND("6F",ScheduleCompile!F107)),ISNUMBER(FIND("7F",ScheduleCompile!F107)),ISNUMBER(FIND("9F",ScheduleCompile!F107)),ISNUMBER(FIND("4F",ScheduleCompile!F107))),VALUE(LEFT(ScheduleCompile!F107,FIND("F",ScheduleCompile!F107)-1)),ScheduleCompile!F107)))))))</f>
        <v>75</v>
      </c>
      <c r="L114" s="1">
        <f>IF(AND(ISERROR(IF(ScheduleCompile!G107="Off",0,IF(ScheduleCompile!G107="On",1,IF(ISNUMBER(ScheduleCompile!G107),ScheduleCompile!G107/1,IF(ISTEXT(ScheduleCompile!G107),IF(OR(ISNUMBER(FIND("5F",ScheduleCompile!G107)),ISNUMBER(FIND("0F",ScheduleCompile!G107)),ISNUMBER(FIND("8F",ScheduleCompile!G107)),ISNUMBER(FIND("1F",ScheduleCompile!G107)),ISNUMBER(FIND("2F",ScheduleCompile!G107)),ISNUMBER(FIND("3F",ScheduleCompile!G107)),ISNUMBER(FIND("6F",ScheduleCompile!G107)),ISNUMBER(FIND("7F",ScheduleCompile!G107)),ISNUMBER(FIND("9F",ScheduleCompile!G107)),ISNUMBER(FIND("4F",ScheduleCompile!G107))),VALUE(LEFT(ScheduleCompile!G107,FIND("F",ScheduleCompile!G107)-1)),ScheduleCompile!G107)))))),ISTEXT(ScheduleCompile!#REF!)),"ENDTABLE",IF(ISERROR(IF(ScheduleCompile!G107="Off",0,IF(ScheduleCompile!G107="On",1,IF(ISNUMBER(ScheduleCompile!G107),ScheduleCompile!G107/1,IF(ISTEXT(ScheduleCompile!G107),IF(OR(ISNUMBER(FIND("5F",ScheduleCompile!G107)),ISNUMBER(FIND("0F",ScheduleCompile!G107)),ISNUMBER(FIND("8F",ScheduleCompile!G107)),ISNUMBER(FIND("1F",ScheduleCompile!G107)),ISNUMBER(FIND("2F",ScheduleCompile!G107)),ISNUMBER(FIND("3F",ScheduleCompile!G107)),ISNUMBER(FIND("6F",ScheduleCompile!G107)),ISNUMBER(FIND("7F",ScheduleCompile!G107)),ISNUMBER(FIND("9F",ScheduleCompile!G107)),ISNUMBER(FIND("4F",ScheduleCompile!G107))),VALUE(LEFT(ScheduleCompile!G107,FIND("F",ScheduleCompile!G107)-1)),ScheduleCompile!G107)))))),"",IF(ScheduleCompile!G107="Off",0,IF(ScheduleCompile!G107="On",1,IF(ISNUMBER(ScheduleCompile!G107),ScheduleCompile!G107/1,IF(ISTEXT(ScheduleCompile!G107),IF(OR(ISNUMBER(FIND("5F",ScheduleCompile!G107)),ISNUMBER(FIND("0F",ScheduleCompile!G107)),ISNUMBER(FIND("8F",ScheduleCompile!G107)),ISNUMBER(FIND("1F",ScheduleCompile!G107)),ISNUMBER(FIND("2F",ScheduleCompile!G107)),ISNUMBER(FIND("3F",ScheduleCompile!G107)),ISNUMBER(FIND("6F",ScheduleCompile!G107)),ISNUMBER(FIND("7F",ScheduleCompile!G107)),ISNUMBER(FIND("9F",ScheduleCompile!G107)),ISNUMBER(FIND("4F",ScheduleCompile!G107))),VALUE(LEFT(ScheduleCompile!G107,FIND("F",ScheduleCompile!G107)-1)),ScheduleCompile!G107)))))))</f>
        <v>75</v>
      </c>
      <c r="M114" s="1">
        <f>IF(AND(ISERROR(IF(ScheduleCompile!H107="Off",0,IF(ScheduleCompile!H107="On",1,IF(ISNUMBER(ScheduleCompile!H107),ScheduleCompile!H107/1,IF(ISTEXT(ScheduleCompile!H107),IF(OR(ISNUMBER(FIND("5F",ScheduleCompile!H107)),ISNUMBER(FIND("0F",ScheduleCompile!H107)),ISNUMBER(FIND("8F",ScheduleCompile!H107)),ISNUMBER(FIND("1F",ScheduleCompile!H107)),ISNUMBER(FIND("2F",ScheduleCompile!H107)),ISNUMBER(FIND("3F",ScheduleCompile!H107)),ISNUMBER(FIND("6F",ScheduleCompile!H107)),ISNUMBER(FIND("7F",ScheduleCompile!H107)),ISNUMBER(FIND("9F",ScheduleCompile!H107)),ISNUMBER(FIND("4F",ScheduleCompile!H107))),VALUE(LEFT(ScheduleCompile!H107,FIND("F",ScheduleCompile!H107)-1)),ScheduleCompile!H107)))))),ISTEXT(ScheduleCompile!#REF!)),"ENDTABLE",IF(ISERROR(IF(ScheduleCompile!H107="Off",0,IF(ScheduleCompile!H107="On",1,IF(ISNUMBER(ScheduleCompile!H107),ScheduleCompile!H107/1,IF(ISTEXT(ScheduleCompile!H107),IF(OR(ISNUMBER(FIND("5F",ScheduleCompile!H107)),ISNUMBER(FIND("0F",ScheduleCompile!H107)),ISNUMBER(FIND("8F",ScheduleCompile!H107)),ISNUMBER(FIND("1F",ScheduleCompile!H107)),ISNUMBER(FIND("2F",ScheduleCompile!H107)),ISNUMBER(FIND("3F",ScheduleCompile!H107)),ISNUMBER(FIND("6F",ScheduleCompile!H107)),ISNUMBER(FIND("7F",ScheduleCompile!H107)),ISNUMBER(FIND("9F",ScheduleCompile!H107)),ISNUMBER(FIND("4F",ScheduleCompile!H107))),VALUE(LEFT(ScheduleCompile!H107,FIND("F",ScheduleCompile!H107)-1)),ScheduleCompile!H107)))))),"",IF(ScheduleCompile!H107="Off",0,IF(ScheduleCompile!H107="On",1,IF(ISNUMBER(ScheduleCompile!H107),ScheduleCompile!H107/1,IF(ISTEXT(ScheduleCompile!H107),IF(OR(ISNUMBER(FIND("5F",ScheduleCompile!H107)),ISNUMBER(FIND("0F",ScheduleCompile!H107)),ISNUMBER(FIND("8F",ScheduleCompile!H107)),ISNUMBER(FIND("1F",ScheduleCompile!H107)),ISNUMBER(FIND("2F",ScheduleCompile!H107)),ISNUMBER(FIND("3F",ScheduleCompile!H107)),ISNUMBER(FIND("6F",ScheduleCompile!H107)),ISNUMBER(FIND("7F",ScheduleCompile!H107)),ISNUMBER(FIND("9F",ScheduleCompile!H107)),ISNUMBER(FIND("4F",ScheduleCompile!H107))),VALUE(LEFT(ScheduleCompile!H107,FIND("F",ScheduleCompile!H107)-1)),ScheduleCompile!H107)))))))</f>
        <v>75</v>
      </c>
      <c r="N114" s="1">
        <f>IF(AND(ISERROR(IF(ScheduleCompile!I107="Off",0,IF(ScheduleCompile!I107="On",1,IF(ISNUMBER(ScheduleCompile!I107),ScheduleCompile!I107/1,IF(ISTEXT(ScheduleCompile!I107),IF(OR(ISNUMBER(FIND("5F",ScheduleCompile!I107)),ISNUMBER(FIND("0F",ScheduleCompile!I107)),ISNUMBER(FIND("8F",ScheduleCompile!I107)),ISNUMBER(FIND("1F",ScheduleCompile!I107)),ISNUMBER(FIND("2F",ScheduleCompile!I107)),ISNUMBER(FIND("3F",ScheduleCompile!I107)),ISNUMBER(FIND("6F",ScheduleCompile!I107)),ISNUMBER(FIND("7F",ScheduleCompile!I107)),ISNUMBER(FIND("9F",ScheduleCompile!I107)),ISNUMBER(FIND("4F",ScheduleCompile!I107))),VALUE(LEFT(ScheduleCompile!I107,FIND("F",ScheduleCompile!I107)-1)),ScheduleCompile!I107)))))),ISTEXT(ScheduleCompile!#REF!)),"ENDTABLE",IF(ISERROR(IF(ScheduleCompile!I107="Off",0,IF(ScheduleCompile!I107="On",1,IF(ISNUMBER(ScheduleCompile!I107),ScheduleCompile!I107/1,IF(ISTEXT(ScheduleCompile!I107),IF(OR(ISNUMBER(FIND("5F",ScheduleCompile!I107)),ISNUMBER(FIND("0F",ScheduleCompile!I107)),ISNUMBER(FIND("8F",ScheduleCompile!I107)),ISNUMBER(FIND("1F",ScheduleCompile!I107)),ISNUMBER(FIND("2F",ScheduleCompile!I107)),ISNUMBER(FIND("3F",ScheduleCompile!I107)),ISNUMBER(FIND("6F",ScheduleCompile!I107)),ISNUMBER(FIND("7F",ScheduleCompile!I107)),ISNUMBER(FIND("9F",ScheduleCompile!I107)),ISNUMBER(FIND("4F",ScheduleCompile!I107))),VALUE(LEFT(ScheduleCompile!I107,FIND("F",ScheduleCompile!I107)-1)),ScheduleCompile!I107)))))),"",IF(ScheduleCompile!I107="Off",0,IF(ScheduleCompile!I107="On",1,IF(ISNUMBER(ScheduleCompile!I107),ScheduleCompile!I107/1,IF(ISTEXT(ScheduleCompile!I107),IF(OR(ISNUMBER(FIND("5F",ScheduleCompile!I107)),ISNUMBER(FIND("0F",ScheduleCompile!I107)),ISNUMBER(FIND("8F",ScheduleCompile!I107)),ISNUMBER(FIND("1F",ScheduleCompile!I107)),ISNUMBER(FIND("2F",ScheduleCompile!I107)),ISNUMBER(FIND("3F",ScheduleCompile!I107)),ISNUMBER(FIND("6F",ScheduleCompile!I107)),ISNUMBER(FIND("7F",ScheduleCompile!I107)),ISNUMBER(FIND("9F",ScheduleCompile!I107)),ISNUMBER(FIND("4F",ScheduleCompile!I107))),VALUE(LEFT(ScheduleCompile!I107,FIND("F",ScheduleCompile!I107)-1)),ScheduleCompile!I107)))))))</f>
        <v>75</v>
      </c>
      <c r="O114" s="1">
        <f>IF(AND(ISERROR(IF(ScheduleCompile!J107="Off",0,IF(ScheduleCompile!J107="On",1,IF(ISNUMBER(ScheduleCompile!J107),ScheduleCompile!J107/1,IF(ISTEXT(ScheduleCompile!J107),IF(OR(ISNUMBER(FIND("5F",ScheduleCompile!J107)),ISNUMBER(FIND("0F",ScheduleCompile!J107)),ISNUMBER(FIND("8F",ScheduleCompile!J107)),ISNUMBER(FIND("1F",ScheduleCompile!J107)),ISNUMBER(FIND("2F",ScheduleCompile!J107)),ISNUMBER(FIND("3F",ScheduleCompile!J107)),ISNUMBER(FIND("6F",ScheduleCompile!J107)),ISNUMBER(FIND("7F",ScheduleCompile!J107)),ISNUMBER(FIND("9F",ScheduleCompile!J107)),ISNUMBER(FIND("4F",ScheduleCompile!J107))),VALUE(LEFT(ScheduleCompile!J107,FIND("F",ScheduleCompile!J107)-1)),ScheduleCompile!J107)))))),ISTEXT(ScheduleCompile!#REF!)),"ENDTABLE",IF(ISERROR(IF(ScheduleCompile!J107="Off",0,IF(ScheduleCompile!J107="On",1,IF(ISNUMBER(ScheduleCompile!J107),ScheduleCompile!J107/1,IF(ISTEXT(ScheduleCompile!J107),IF(OR(ISNUMBER(FIND("5F",ScheduleCompile!J107)),ISNUMBER(FIND("0F",ScheduleCompile!J107)),ISNUMBER(FIND("8F",ScheduleCompile!J107)),ISNUMBER(FIND("1F",ScheduleCompile!J107)),ISNUMBER(FIND("2F",ScheduleCompile!J107)),ISNUMBER(FIND("3F",ScheduleCompile!J107)),ISNUMBER(FIND("6F",ScheduleCompile!J107)),ISNUMBER(FIND("7F",ScheduleCompile!J107)),ISNUMBER(FIND("9F",ScheduleCompile!J107)),ISNUMBER(FIND("4F",ScheduleCompile!J107))),VALUE(LEFT(ScheduleCompile!J107,FIND("F",ScheduleCompile!J107)-1)),ScheduleCompile!J107)))))),"",IF(ScheduleCompile!J107="Off",0,IF(ScheduleCompile!J107="On",1,IF(ISNUMBER(ScheduleCompile!J107),ScheduleCompile!J107/1,IF(ISTEXT(ScheduleCompile!J107),IF(OR(ISNUMBER(FIND("5F",ScheduleCompile!J107)),ISNUMBER(FIND("0F",ScheduleCompile!J107)),ISNUMBER(FIND("8F",ScheduleCompile!J107)),ISNUMBER(FIND("1F",ScheduleCompile!J107)),ISNUMBER(FIND("2F",ScheduleCompile!J107)),ISNUMBER(FIND("3F",ScheduleCompile!J107)),ISNUMBER(FIND("6F",ScheduleCompile!J107)),ISNUMBER(FIND("7F",ScheduleCompile!J107)),ISNUMBER(FIND("9F",ScheduleCompile!J107)),ISNUMBER(FIND("4F",ScheduleCompile!J107))),VALUE(LEFT(ScheduleCompile!J107,FIND("F",ScheduleCompile!J107)-1)),ScheduleCompile!J107)))))))</f>
        <v>75</v>
      </c>
      <c r="P114" s="1">
        <f>IF(AND(ISERROR(IF(ScheduleCompile!K107="Off",0,IF(ScheduleCompile!K107="On",1,IF(ISNUMBER(ScheduleCompile!K107),ScheduleCompile!K107/1,IF(ISTEXT(ScheduleCompile!K107),IF(OR(ISNUMBER(FIND("5F",ScheduleCompile!K107)),ISNUMBER(FIND("0F",ScheduleCompile!K107)),ISNUMBER(FIND("8F",ScheduleCompile!K107)),ISNUMBER(FIND("1F",ScheduleCompile!K107)),ISNUMBER(FIND("2F",ScheduleCompile!K107)),ISNUMBER(FIND("3F",ScheduleCompile!K107)),ISNUMBER(FIND("6F",ScheduleCompile!K107)),ISNUMBER(FIND("7F",ScheduleCompile!K107)),ISNUMBER(FIND("9F",ScheduleCompile!K107)),ISNUMBER(FIND("4F",ScheduleCompile!K107))),VALUE(LEFT(ScheduleCompile!K107,FIND("F",ScheduleCompile!K107)-1)),ScheduleCompile!K107)))))),ISTEXT(ScheduleCompile!#REF!)),"ENDTABLE",IF(ISERROR(IF(ScheduleCompile!K107="Off",0,IF(ScheduleCompile!K107="On",1,IF(ISNUMBER(ScheduleCompile!K107),ScheduleCompile!K107/1,IF(ISTEXT(ScheduleCompile!K107),IF(OR(ISNUMBER(FIND("5F",ScheduleCompile!K107)),ISNUMBER(FIND("0F",ScheduleCompile!K107)),ISNUMBER(FIND("8F",ScheduleCompile!K107)),ISNUMBER(FIND("1F",ScheduleCompile!K107)),ISNUMBER(FIND("2F",ScheduleCompile!K107)),ISNUMBER(FIND("3F",ScheduleCompile!K107)),ISNUMBER(FIND("6F",ScheduleCompile!K107)),ISNUMBER(FIND("7F",ScheduleCompile!K107)),ISNUMBER(FIND("9F",ScheduleCompile!K107)),ISNUMBER(FIND("4F",ScheduleCompile!K107))),VALUE(LEFT(ScheduleCompile!K107,FIND("F",ScheduleCompile!K107)-1)),ScheduleCompile!K107)))))),"",IF(ScheduleCompile!K107="Off",0,IF(ScheduleCompile!K107="On",1,IF(ISNUMBER(ScheduleCompile!K107),ScheduleCompile!K107/1,IF(ISTEXT(ScheduleCompile!K107),IF(OR(ISNUMBER(FIND("5F",ScheduleCompile!K107)),ISNUMBER(FIND("0F",ScheduleCompile!K107)),ISNUMBER(FIND("8F",ScheduleCompile!K107)),ISNUMBER(FIND("1F",ScheduleCompile!K107)),ISNUMBER(FIND("2F",ScheduleCompile!K107)),ISNUMBER(FIND("3F",ScheduleCompile!K107)),ISNUMBER(FIND("6F",ScheduleCompile!K107)),ISNUMBER(FIND("7F",ScheduleCompile!K107)),ISNUMBER(FIND("9F",ScheduleCompile!K107)),ISNUMBER(FIND("4F",ScheduleCompile!K107))),VALUE(LEFT(ScheduleCompile!K107,FIND("F",ScheduleCompile!K107)-1)),ScheduleCompile!K107)))))))</f>
        <v>75</v>
      </c>
      <c r="Q114" s="1">
        <f>IF(AND(ISERROR(IF(ScheduleCompile!L107="Off",0,IF(ScheduleCompile!L107="On",1,IF(ISNUMBER(ScheduleCompile!L107),ScheduleCompile!L107/1,IF(ISTEXT(ScheduleCompile!L107),IF(OR(ISNUMBER(FIND("5F",ScheduleCompile!L107)),ISNUMBER(FIND("0F",ScheduleCompile!L107)),ISNUMBER(FIND("8F",ScheduleCompile!L107)),ISNUMBER(FIND("1F",ScheduleCompile!L107)),ISNUMBER(FIND("2F",ScheduleCompile!L107)),ISNUMBER(FIND("3F",ScheduleCompile!L107)),ISNUMBER(FIND("6F",ScheduleCompile!L107)),ISNUMBER(FIND("7F",ScheduleCompile!L107)),ISNUMBER(FIND("9F",ScheduleCompile!L107)),ISNUMBER(FIND("4F",ScheduleCompile!L107))),VALUE(LEFT(ScheduleCompile!L107,FIND("F",ScheduleCompile!L107)-1)),ScheduleCompile!L107)))))),ISTEXT(ScheduleCompile!#REF!)),"ENDTABLE",IF(ISERROR(IF(ScheduleCompile!L107="Off",0,IF(ScheduleCompile!L107="On",1,IF(ISNUMBER(ScheduleCompile!L107),ScheduleCompile!L107/1,IF(ISTEXT(ScheduleCompile!L107),IF(OR(ISNUMBER(FIND("5F",ScheduleCompile!L107)),ISNUMBER(FIND("0F",ScheduleCompile!L107)),ISNUMBER(FIND("8F",ScheduleCompile!L107)),ISNUMBER(FIND("1F",ScheduleCompile!L107)),ISNUMBER(FIND("2F",ScheduleCompile!L107)),ISNUMBER(FIND("3F",ScheduleCompile!L107)),ISNUMBER(FIND("6F",ScheduleCompile!L107)),ISNUMBER(FIND("7F",ScheduleCompile!L107)),ISNUMBER(FIND("9F",ScheduleCompile!L107)),ISNUMBER(FIND("4F",ScheduleCompile!L107))),VALUE(LEFT(ScheduleCompile!L107,FIND("F",ScheduleCompile!L107)-1)),ScheduleCompile!L107)))))),"",IF(ScheduleCompile!L107="Off",0,IF(ScheduleCompile!L107="On",1,IF(ISNUMBER(ScheduleCompile!L107),ScheduleCompile!L107/1,IF(ISTEXT(ScheduleCompile!L107),IF(OR(ISNUMBER(FIND("5F",ScheduleCompile!L107)),ISNUMBER(FIND("0F",ScheduleCompile!L107)),ISNUMBER(FIND("8F",ScheduleCompile!L107)),ISNUMBER(FIND("1F",ScheduleCompile!L107)),ISNUMBER(FIND("2F",ScheduleCompile!L107)),ISNUMBER(FIND("3F",ScheduleCompile!L107)),ISNUMBER(FIND("6F",ScheduleCompile!L107)),ISNUMBER(FIND("7F",ScheduleCompile!L107)),ISNUMBER(FIND("9F",ScheduleCompile!L107)),ISNUMBER(FIND("4F",ScheduleCompile!L107))),VALUE(LEFT(ScheduleCompile!L107,FIND("F",ScheduleCompile!L107)-1)),ScheduleCompile!L107)))))))</f>
        <v>75</v>
      </c>
      <c r="R114" s="1">
        <f>IF(AND(ISERROR(IF(ScheduleCompile!M107="Off",0,IF(ScheduleCompile!M107="On",1,IF(ISNUMBER(ScheduleCompile!M107),ScheduleCompile!M107/1,IF(ISTEXT(ScheduleCompile!M107),IF(OR(ISNUMBER(FIND("5F",ScheduleCompile!M107)),ISNUMBER(FIND("0F",ScheduleCompile!M107)),ISNUMBER(FIND("8F",ScheduleCompile!M107)),ISNUMBER(FIND("1F",ScheduleCompile!M107)),ISNUMBER(FIND("2F",ScheduleCompile!M107)),ISNUMBER(FIND("3F",ScheduleCompile!M107)),ISNUMBER(FIND("6F",ScheduleCompile!M107)),ISNUMBER(FIND("7F",ScheduleCompile!M107)),ISNUMBER(FIND("9F",ScheduleCompile!M107)),ISNUMBER(FIND("4F",ScheduleCompile!M107))),VALUE(LEFT(ScheduleCompile!M107,FIND("F",ScheduleCompile!M107)-1)),ScheduleCompile!M107)))))),ISTEXT(ScheduleCompile!#REF!)),"ENDTABLE",IF(ISERROR(IF(ScheduleCompile!M107="Off",0,IF(ScheduleCompile!M107="On",1,IF(ISNUMBER(ScheduleCompile!M107),ScheduleCompile!M107/1,IF(ISTEXT(ScheduleCompile!M107),IF(OR(ISNUMBER(FIND("5F",ScheduleCompile!M107)),ISNUMBER(FIND("0F",ScheduleCompile!M107)),ISNUMBER(FIND("8F",ScheduleCompile!M107)),ISNUMBER(FIND("1F",ScheduleCompile!M107)),ISNUMBER(FIND("2F",ScheduleCompile!M107)),ISNUMBER(FIND("3F",ScheduleCompile!M107)),ISNUMBER(FIND("6F",ScheduleCompile!M107)),ISNUMBER(FIND("7F",ScheduleCompile!M107)),ISNUMBER(FIND("9F",ScheduleCompile!M107)),ISNUMBER(FIND("4F",ScheduleCompile!M107))),VALUE(LEFT(ScheduleCompile!M107,FIND("F",ScheduleCompile!M107)-1)),ScheduleCompile!M107)))))),"",IF(ScheduleCompile!M107="Off",0,IF(ScheduleCompile!M107="On",1,IF(ISNUMBER(ScheduleCompile!M107),ScheduleCompile!M107/1,IF(ISTEXT(ScheduleCompile!M107),IF(OR(ISNUMBER(FIND("5F",ScheduleCompile!M107)),ISNUMBER(FIND("0F",ScheduleCompile!M107)),ISNUMBER(FIND("8F",ScheduleCompile!M107)),ISNUMBER(FIND("1F",ScheduleCompile!M107)),ISNUMBER(FIND("2F",ScheduleCompile!M107)),ISNUMBER(FIND("3F",ScheduleCompile!M107)),ISNUMBER(FIND("6F",ScheduleCompile!M107)),ISNUMBER(FIND("7F",ScheduleCompile!M107)),ISNUMBER(FIND("9F",ScheduleCompile!M107)),ISNUMBER(FIND("4F",ScheduleCompile!M107))),VALUE(LEFT(ScheduleCompile!M107,FIND("F",ScheduleCompile!M107)-1)),ScheduleCompile!M107)))))))</f>
        <v>75</v>
      </c>
      <c r="S114" s="1">
        <f>IF(AND(ISERROR(IF(ScheduleCompile!N107="Off",0,IF(ScheduleCompile!N107="On",1,IF(ISNUMBER(ScheduleCompile!N107),ScheduleCompile!N107/1,IF(ISTEXT(ScheduleCompile!N107),IF(OR(ISNUMBER(FIND("5F",ScheduleCompile!N107)),ISNUMBER(FIND("0F",ScheduleCompile!N107)),ISNUMBER(FIND("8F",ScheduleCompile!N107)),ISNUMBER(FIND("1F",ScheduleCompile!N107)),ISNUMBER(FIND("2F",ScheduleCompile!N107)),ISNUMBER(FIND("3F",ScheduleCompile!N107)),ISNUMBER(FIND("6F",ScheduleCompile!N107)),ISNUMBER(FIND("7F",ScheduleCompile!N107)),ISNUMBER(FIND("9F",ScheduleCompile!N107)),ISNUMBER(FIND("4F",ScheduleCompile!N107))),VALUE(LEFT(ScheduleCompile!N107,FIND("F",ScheduleCompile!N107)-1)),ScheduleCompile!N107)))))),ISTEXT(ScheduleCompile!#REF!)),"ENDTABLE",IF(ISERROR(IF(ScheduleCompile!N107="Off",0,IF(ScheduleCompile!N107="On",1,IF(ISNUMBER(ScheduleCompile!N107),ScheduleCompile!N107/1,IF(ISTEXT(ScheduleCompile!N107),IF(OR(ISNUMBER(FIND("5F",ScheduleCompile!N107)),ISNUMBER(FIND("0F",ScheduleCompile!N107)),ISNUMBER(FIND("8F",ScheduleCompile!N107)),ISNUMBER(FIND("1F",ScheduleCompile!N107)),ISNUMBER(FIND("2F",ScheduleCompile!N107)),ISNUMBER(FIND("3F",ScheduleCompile!N107)),ISNUMBER(FIND("6F",ScheduleCompile!N107)),ISNUMBER(FIND("7F",ScheduleCompile!N107)),ISNUMBER(FIND("9F",ScheduleCompile!N107)),ISNUMBER(FIND("4F",ScheduleCompile!N107))),VALUE(LEFT(ScheduleCompile!N107,FIND("F",ScheduleCompile!N107)-1)),ScheduleCompile!N107)))))),"",IF(ScheduleCompile!N107="Off",0,IF(ScheduleCompile!N107="On",1,IF(ISNUMBER(ScheduleCompile!N107),ScheduleCompile!N107/1,IF(ISTEXT(ScheduleCompile!N107),IF(OR(ISNUMBER(FIND("5F",ScheduleCompile!N107)),ISNUMBER(FIND("0F",ScheduleCompile!N107)),ISNUMBER(FIND("8F",ScheduleCompile!N107)),ISNUMBER(FIND("1F",ScheduleCompile!N107)),ISNUMBER(FIND("2F",ScheduleCompile!N107)),ISNUMBER(FIND("3F",ScheduleCompile!N107)),ISNUMBER(FIND("6F",ScheduleCompile!N107)),ISNUMBER(FIND("7F",ScheduleCompile!N107)),ISNUMBER(FIND("9F",ScheduleCompile!N107)),ISNUMBER(FIND("4F",ScheduleCompile!N107))),VALUE(LEFT(ScheduleCompile!N107,FIND("F",ScheduleCompile!N107)-1)),ScheduleCompile!N107)))))))</f>
        <v>75</v>
      </c>
      <c r="T114" s="1">
        <f>IF(AND(ISERROR(IF(ScheduleCompile!O107="Off",0,IF(ScheduleCompile!O107="On",1,IF(ISNUMBER(ScheduleCompile!O107),ScheduleCompile!O107/1,IF(ISTEXT(ScheduleCompile!O107),IF(OR(ISNUMBER(FIND("5F",ScheduleCompile!O107)),ISNUMBER(FIND("0F",ScheduleCompile!O107)),ISNUMBER(FIND("8F",ScheduleCompile!O107)),ISNUMBER(FIND("1F",ScheduleCompile!O107)),ISNUMBER(FIND("2F",ScheduleCompile!O107)),ISNUMBER(FIND("3F",ScheduleCompile!O107)),ISNUMBER(FIND("6F",ScheduleCompile!O107)),ISNUMBER(FIND("7F",ScheduleCompile!O107)),ISNUMBER(FIND("9F",ScheduleCompile!O107)),ISNUMBER(FIND("4F",ScheduleCompile!O107))),VALUE(LEFT(ScheduleCompile!O107,FIND("F",ScheduleCompile!O107)-1)),ScheduleCompile!O107)))))),ISTEXT(ScheduleCompile!#REF!)),"ENDTABLE",IF(ISERROR(IF(ScheduleCompile!O107="Off",0,IF(ScheduleCompile!O107="On",1,IF(ISNUMBER(ScheduleCompile!O107),ScheduleCompile!O107/1,IF(ISTEXT(ScheduleCompile!O107),IF(OR(ISNUMBER(FIND("5F",ScheduleCompile!O107)),ISNUMBER(FIND("0F",ScheduleCompile!O107)),ISNUMBER(FIND("8F",ScheduleCompile!O107)),ISNUMBER(FIND("1F",ScheduleCompile!O107)),ISNUMBER(FIND("2F",ScheduleCompile!O107)),ISNUMBER(FIND("3F",ScheduleCompile!O107)),ISNUMBER(FIND("6F",ScheduleCompile!O107)),ISNUMBER(FIND("7F",ScheduleCompile!O107)),ISNUMBER(FIND("9F",ScheduleCompile!O107)),ISNUMBER(FIND("4F",ScheduleCompile!O107))),VALUE(LEFT(ScheduleCompile!O107,FIND("F",ScheduleCompile!O107)-1)),ScheduleCompile!O107)))))),"",IF(ScheduleCompile!O107="Off",0,IF(ScheduleCompile!O107="On",1,IF(ISNUMBER(ScheduleCompile!O107),ScheduleCompile!O107/1,IF(ISTEXT(ScheduleCompile!O107),IF(OR(ISNUMBER(FIND("5F",ScheduleCompile!O107)),ISNUMBER(FIND("0F",ScheduleCompile!O107)),ISNUMBER(FIND("8F",ScheduleCompile!O107)),ISNUMBER(FIND("1F",ScheduleCompile!O107)),ISNUMBER(FIND("2F",ScheduleCompile!O107)),ISNUMBER(FIND("3F",ScheduleCompile!O107)),ISNUMBER(FIND("6F",ScheduleCompile!O107)),ISNUMBER(FIND("7F",ScheduleCompile!O107)),ISNUMBER(FIND("9F",ScheduleCompile!O107)),ISNUMBER(FIND("4F",ScheduleCompile!O107))),VALUE(LEFT(ScheduleCompile!O107,FIND("F",ScheduleCompile!O107)-1)),ScheduleCompile!O107)))))))</f>
        <v>75</v>
      </c>
      <c r="U114" s="1">
        <f>IF(AND(ISERROR(IF(ScheduleCompile!P107="Off",0,IF(ScheduleCompile!P107="On",1,IF(ISNUMBER(ScheduleCompile!P107),ScheduleCompile!P107/1,IF(ISTEXT(ScheduleCompile!P107),IF(OR(ISNUMBER(FIND("5F",ScheduleCompile!P107)),ISNUMBER(FIND("0F",ScheduleCompile!P107)),ISNUMBER(FIND("8F",ScheduleCompile!P107)),ISNUMBER(FIND("1F",ScheduleCompile!P107)),ISNUMBER(FIND("2F",ScheduleCompile!P107)),ISNUMBER(FIND("3F",ScheduleCompile!P107)),ISNUMBER(FIND("6F",ScheduleCompile!P107)),ISNUMBER(FIND("7F",ScheduleCompile!P107)),ISNUMBER(FIND("9F",ScheduleCompile!P107)),ISNUMBER(FIND("4F",ScheduleCompile!P107))),VALUE(LEFT(ScheduleCompile!P107,FIND("F",ScheduleCompile!P107)-1)),ScheduleCompile!P107)))))),ISTEXT(ScheduleCompile!#REF!)),"ENDTABLE",IF(ISERROR(IF(ScheduleCompile!P107="Off",0,IF(ScheduleCompile!P107="On",1,IF(ISNUMBER(ScheduleCompile!P107),ScheduleCompile!P107/1,IF(ISTEXT(ScheduleCompile!P107),IF(OR(ISNUMBER(FIND("5F",ScheduleCompile!P107)),ISNUMBER(FIND("0F",ScheduleCompile!P107)),ISNUMBER(FIND("8F",ScheduleCompile!P107)),ISNUMBER(FIND("1F",ScheduleCompile!P107)),ISNUMBER(FIND("2F",ScheduleCompile!P107)),ISNUMBER(FIND("3F",ScheduleCompile!P107)),ISNUMBER(FIND("6F",ScheduleCompile!P107)),ISNUMBER(FIND("7F",ScheduleCompile!P107)),ISNUMBER(FIND("9F",ScheduleCompile!P107)),ISNUMBER(FIND("4F",ScheduleCompile!P107))),VALUE(LEFT(ScheduleCompile!P107,FIND("F",ScheduleCompile!P107)-1)),ScheduleCompile!P107)))))),"",IF(ScheduleCompile!P107="Off",0,IF(ScheduleCompile!P107="On",1,IF(ISNUMBER(ScheduleCompile!P107),ScheduleCompile!P107/1,IF(ISTEXT(ScheduleCompile!P107),IF(OR(ISNUMBER(FIND("5F",ScheduleCompile!P107)),ISNUMBER(FIND("0F",ScheduleCompile!P107)),ISNUMBER(FIND("8F",ScheduleCompile!P107)),ISNUMBER(FIND("1F",ScheduleCompile!P107)),ISNUMBER(FIND("2F",ScheduleCompile!P107)),ISNUMBER(FIND("3F",ScheduleCompile!P107)),ISNUMBER(FIND("6F",ScheduleCompile!P107)),ISNUMBER(FIND("7F",ScheduleCompile!P107)),ISNUMBER(FIND("9F",ScheduleCompile!P107)),ISNUMBER(FIND("4F",ScheduleCompile!P107))),VALUE(LEFT(ScheduleCompile!P107,FIND("F",ScheduleCompile!P107)-1)),ScheduleCompile!P107)))))))</f>
        <v>75</v>
      </c>
      <c r="V114" s="1">
        <f>IF(AND(ISERROR(IF(ScheduleCompile!Q107="Off",0,IF(ScheduleCompile!Q107="On",1,IF(ISNUMBER(ScheduleCompile!Q107),ScheduleCompile!Q107/1,IF(ISTEXT(ScheduleCompile!Q107),IF(OR(ISNUMBER(FIND("5F",ScheduleCompile!Q107)),ISNUMBER(FIND("0F",ScheduleCompile!Q107)),ISNUMBER(FIND("8F",ScheduleCompile!Q107)),ISNUMBER(FIND("1F",ScheduleCompile!Q107)),ISNUMBER(FIND("2F",ScheduleCompile!Q107)),ISNUMBER(FIND("3F",ScheduleCompile!Q107)),ISNUMBER(FIND("6F",ScheduleCompile!Q107)),ISNUMBER(FIND("7F",ScheduleCompile!Q107)),ISNUMBER(FIND("9F",ScheduleCompile!Q107)),ISNUMBER(FIND("4F",ScheduleCompile!Q107))),VALUE(LEFT(ScheduleCompile!Q107,FIND("F",ScheduleCompile!Q107)-1)),ScheduleCompile!Q107)))))),ISTEXT(ScheduleCompile!#REF!)),"ENDTABLE",IF(ISERROR(IF(ScheduleCompile!Q107="Off",0,IF(ScheduleCompile!Q107="On",1,IF(ISNUMBER(ScheduleCompile!Q107),ScheduleCompile!Q107/1,IF(ISTEXT(ScheduleCompile!Q107),IF(OR(ISNUMBER(FIND("5F",ScheduleCompile!Q107)),ISNUMBER(FIND("0F",ScheduleCompile!Q107)),ISNUMBER(FIND("8F",ScheduleCompile!Q107)),ISNUMBER(FIND("1F",ScheduleCompile!Q107)),ISNUMBER(FIND("2F",ScheduleCompile!Q107)),ISNUMBER(FIND("3F",ScheduleCompile!Q107)),ISNUMBER(FIND("6F",ScheduleCompile!Q107)),ISNUMBER(FIND("7F",ScheduleCompile!Q107)),ISNUMBER(FIND("9F",ScheduleCompile!Q107)),ISNUMBER(FIND("4F",ScheduleCompile!Q107))),VALUE(LEFT(ScheduleCompile!Q107,FIND("F",ScheduleCompile!Q107)-1)),ScheduleCompile!Q107)))))),"",IF(ScheduleCompile!Q107="Off",0,IF(ScheduleCompile!Q107="On",1,IF(ISNUMBER(ScheduleCompile!Q107),ScheduleCompile!Q107/1,IF(ISTEXT(ScheduleCompile!Q107),IF(OR(ISNUMBER(FIND("5F",ScheduleCompile!Q107)),ISNUMBER(FIND("0F",ScheduleCompile!Q107)),ISNUMBER(FIND("8F",ScheduleCompile!Q107)),ISNUMBER(FIND("1F",ScheduleCompile!Q107)),ISNUMBER(FIND("2F",ScheduleCompile!Q107)),ISNUMBER(FIND("3F",ScheduleCompile!Q107)),ISNUMBER(FIND("6F",ScheduleCompile!Q107)),ISNUMBER(FIND("7F",ScheduleCompile!Q107)),ISNUMBER(FIND("9F",ScheduleCompile!Q107)),ISNUMBER(FIND("4F",ScheduleCompile!Q107))),VALUE(LEFT(ScheduleCompile!Q107,FIND("F",ScheduleCompile!Q107)-1)),ScheduleCompile!Q107)))))))</f>
        <v>75</v>
      </c>
      <c r="W114" s="1">
        <f>IF(AND(ISERROR(IF(ScheduleCompile!R107="Off",0,IF(ScheduleCompile!R107="On",1,IF(ISNUMBER(ScheduleCompile!R107),ScheduleCompile!R107/1,IF(ISTEXT(ScheduleCompile!R107),IF(OR(ISNUMBER(FIND("5F",ScheduleCompile!R107)),ISNUMBER(FIND("0F",ScheduleCompile!R107)),ISNUMBER(FIND("8F",ScheduleCompile!R107)),ISNUMBER(FIND("1F",ScheduleCompile!R107)),ISNUMBER(FIND("2F",ScheduleCompile!R107)),ISNUMBER(FIND("3F",ScheduleCompile!R107)),ISNUMBER(FIND("6F",ScheduleCompile!R107)),ISNUMBER(FIND("7F",ScheduleCompile!R107)),ISNUMBER(FIND("9F",ScheduleCompile!R107)),ISNUMBER(FIND("4F",ScheduleCompile!R107))),VALUE(LEFT(ScheduleCompile!R107,FIND("F",ScheduleCompile!R107)-1)),ScheduleCompile!R107)))))),ISTEXT(ScheduleCompile!#REF!)),"ENDTABLE",IF(ISERROR(IF(ScheduleCompile!R107="Off",0,IF(ScheduleCompile!R107="On",1,IF(ISNUMBER(ScheduleCompile!R107),ScheduleCompile!R107/1,IF(ISTEXT(ScheduleCompile!R107),IF(OR(ISNUMBER(FIND("5F",ScheduleCompile!R107)),ISNUMBER(FIND("0F",ScheduleCompile!R107)),ISNUMBER(FIND("8F",ScheduleCompile!R107)),ISNUMBER(FIND("1F",ScheduleCompile!R107)),ISNUMBER(FIND("2F",ScheduleCompile!R107)),ISNUMBER(FIND("3F",ScheduleCompile!R107)),ISNUMBER(FIND("6F",ScheduleCompile!R107)),ISNUMBER(FIND("7F",ScheduleCompile!R107)),ISNUMBER(FIND("9F",ScheduleCompile!R107)),ISNUMBER(FIND("4F",ScheduleCompile!R107))),VALUE(LEFT(ScheduleCompile!R107,FIND("F",ScheduleCompile!R107)-1)),ScheduleCompile!R107)))))),"",IF(ScheduleCompile!R107="Off",0,IF(ScheduleCompile!R107="On",1,IF(ISNUMBER(ScheduleCompile!R107),ScheduleCompile!R107/1,IF(ISTEXT(ScheduleCompile!R107),IF(OR(ISNUMBER(FIND("5F",ScheduleCompile!R107)),ISNUMBER(FIND("0F",ScheduleCompile!R107)),ISNUMBER(FIND("8F",ScheduleCompile!R107)),ISNUMBER(FIND("1F",ScheduleCompile!R107)),ISNUMBER(FIND("2F",ScheduleCompile!R107)),ISNUMBER(FIND("3F",ScheduleCompile!R107)),ISNUMBER(FIND("6F",ScheduleCompile!R107)),ISNUMBER(FIND("7F",ScheduleCompile!R107)),ISNUMBER(FIND("9F",ScheduleCompile!R107)),ISNUMBER(FIND("4F",ScheduleCompile!R107))),VALUE(LEFT(ScheduleCompile!R107,FIND("F",ScheduleCompile!R107)-1)),ScheduleCompile!R107)))))))</f>
        <v>75</v>
      </c>
      <c r="X114" s="1">
        <f>IF(AND(ISERROR(IF(ScheduleCompile!S107="Off",0,IF(ScheduleCompile!S107="On",1,IF(ISNUMBER(ScheduleCompile!S107),ScheduleCompile!S107/1,IF(ISTEXT(ScheduleCompile!S107),IF(OR(ISNUMBER(FIND("5F",ScheduleCompile!S107)),ISNUMBER(FIND("0F",ScheduleCompile!S107)),ISNUMBER(FIND("8F",ScheduleCompile!S107)),ISNUMBER(FIND("1F",ScheduleCompile!S107)),ISNUMBER(FIND("2F",ScheduleCompile!S107)),ISNUMBER(FIND("3F",ScheduleCompile!S107)),ISNUMBER(FIND("6F",ScheduleCompile!S107)),ISNUMBER(FIND("7F",ScheduleCompile!S107)),ISNUMBER(FIND("9F",ScheduleCompile!S107)),ISNUMBER(FIND("4F",ScheduleCompile!S107))),VALUE(LEFT(ScheduleCompile!S107,FIND("F",ScheduleCompile!S107)-1)),ScheduleCompile!S107)))))),ISTEXT(ScheduleCompile!#REF!)),"ENDTABLE",IF(ISERROR(IF(ScheduleCompile!S107="Off",0,IF(ScheduleCompile!S107="On",1,IF(ISNUMBER(ScheduleCompile!S107),ScheduleCompile!S107/1,IF(ISTEXT(ScheduleCompile!S107),IF(OR(ISNUMBER(FIND("5F",ScheduleCompile!S107)),ISNUMBER(FIND("0F",ScheduleCompile!S107)),ISNUMBER(FIND("8F",ScheduleCompile!S107)),ISNUMBER(FIND("1F",ScheduleCompile!S107)),ISNUMBER(FIND("2F",ScheduleCompile!S107)),ISNUMBER(FIND("3F",ScheduleCompile!S107)),ISNUMBER(FIND("6F",ScheduleCompile!S107)),ISNUMBER(FIND("7F",ScheduleCompile!S107)),ISNUMBER(FIND("9F",ScheduleCompile!S107)),ISNUMBER(FIND("4F",ScheduleCompile!S107))),VALUE(LEFT(ScheduleCompile!S107,FIND("F",ScheduleCompile!S107)-1)),ScheduleCompile!S107)))))),"",IF(ScheduleCompile!S107="Off",0,IF(ScheduleCompile!S107="On",1,IF(ISNUMBER(ScheduleCompile!S107),ScheduleCompile!S107/1,IF(ISTEXT(ScheduleCompile!S107),IF(OR(ISNUMBER(FIND("5F",ScheduleCompile!S107)),ISNUMBER(FIND("0F",ScheduleCompile!S107)),ISNUMBER(FIND("8F",ScheduleCompile!S107)),ISNUMBER(FIND("1F",ScheduleCompile!S107)),ISNUMBER(FIND("2F",ScheduleCompile!S107)),ISNUMBER(FIND("3F",ScheduleCompile!S107)),ISNUMBER(FIND("6F",ScheduleCompile!S107)),ISNUMBER(FIND("7F",ScheduleCompile!S107)),ISNUMBER(FIND("9F",ScheduleCompile!S107)),ISNUMBER(FIND("4F",ScheduleCompile!S107))),VALUE(LEFT(ScheduleCompile!S107,FIND("F",ScheduleCompile!S107)-1)),ScheduleCompile!S107)))))))</f>
        <v>75</v>
      </c>
      <c r="Y114" s="1">
        <f>IF(AND(ISERROR(IF(ScheduleCompile!T107="Off",0,IF(ScheduleCompile!T107="On",1,IF(ISNUMBER(ScheduleCompile!T107),ScheduleCompile!T107/1,IF(ISTEXT(ScheduleCompile!T107),IF(OR(ISNUMBER(FIND("5F",ScheduleCompile!T107)),ISNUMBER(FIND("0F",ScheduleCompile!T107)),ISNUMBER(FIND("8F",ScheduleCompile!T107)),ISNUMBER(FIND("1F",ScheduleCompile!T107)),ISNUMBER(FIND("2F",ScheduleCompile!T107)),ISNUMBER(FIND("3F",ScheduleCompile!T107)),ISNUMBER(FIND("6F",ScheduleCompile!T107)),ISNUMBER(FIND("7F",ScheduleCompile!T107)),ISNUMBER(FIND("9F",ScheduleCompile!T107)),ISNUMBER(FIND("4F",ScheduleCompile!T107))),VALUE(LEFT(ScheduleCompile!T107,FIND("F",ScheduleCompile!T107)-1)),ScheduleCompile!T107)))))),ISTEXT(ScheduleCompile!#REF!)),"ENDTABLE",IF(ISERROR(IF(ScheduleCompile!T107="Off",0,IF(ScheduleCompile!T107="On",1,IF(ISNUMBER(ScheduleCompile!T107),ScheduleCompile!T107/1,IF(ISTEXT(ScheduleCompile!T107),IF(OR(ISNUMBER(FIND("5F",ScheduleCompile!T107)),ISNUMBER(FIND("0F",ScheduleCompile!T107)),ISNUMBER(FIND("8F",ScheduleCompile!T107)),ISNUMBER(FIND("1F",ScheduleCompile!T107)),ISNUMBER(FIND("2F",ScheduleCompile!T107)),ISNUMBER(FIND("3F",ScheduleCompile!T107)),ISNUMBER(FIND("6F",ScheduleCompile!T107)),ISNUMBER(FIND("7F",ScheduleCompile!T107)),ISNUMBER(FIND("9F",ScheduleCompile!T107)),ISNUMBER(FIND("4F",ScheduleCompile!T107))),VALUE(LEFT(ScheduleCompile!T107,FIND("F",ScheduleCompile!T107)-1)),ScheduleCompile!T107)))))),"",IF(ScheduleCompile!T107="Off",0,IF(ScheduleCompile!T107="On",1,IF(ISNUMBER(ScheduleCompile!T107),ScheduleCompile!T107/1,IF(ISTEXT(ScheduleCompile!T107),IF(OR(ISNUMBER(FIND("5F",ScheduleCompile!T107)),ISNUMBER(FIND("0F",ScheduleCompile!T107)),ISNUMBER(FIND("8F",ScheduleCompile!T107)),ISNUMBER(FIND("1F",ScheduleCompile!T107)),ISNUMBER(FIND("2F",ScheduleCompile!T107)),ISNUMBER(FIND("3F",ScheduleCompile!T107)),ISNUMBER(FIND("6F",ScheduleCompile!T107)),ISNUMBER(FIND("7F",ScheduleCompile!T107)),ISNUMBER(FIND("9F",ScheduleCompile!T107)),ISNUMBER(FIND("4F",ScheduleCompile!T107))),VALUE(LEFT(ScheduleCompile!T107,FIND("F",ScheduleCompile!T107)-1)),ScheduleCompile!T107)))))))</f>
        <v>75</v>
      </c>
      <c r="Z114" s="1">
        <f>IF(AND(ISERROR(IF(ScheduleCompile!U107="Off",0,IF(ScheduleCompile!U107="On",1,IF(ISNUMBER(ScheduleCompile!U107),ScheduleCompile!U107/1,IF(ISTEXT(ScheduleCompile!U107),IF(OR(ISNUMBER(FIND("5F",ScheduleCompile!U107)),ISNUMBER(FIND("0F",ScheduleCompile!U107)),ISNUMBER(FIND("8F",ScheduleCompile!U107)),ISNUMBER(FIND("1F",ScheduleCompile!U107)),ISNUMBER(FIND("2F",ScheduleCompile!U107)),ISNUMBER(FIND("3F",ScheduleCompile!U107)),ISNUMBER(FIND("6F",ScheduleCompile!U107)),ISNUMBER(FIND("7F",ScheduleCompile!U107)),ISNUMBER(FIND("9F",ScheduleCompile!U107)),ISNUMBER(FIND("4F",ScheduleCompile!U107))),VALUE(LEFT(ScheduleCompile!U107,FIND("F",ScheduleCompile!U107)-1)),ScheduleCompile!U107)))))),ISTEXT(ScheduleCompile!#REF!)),"ENDTABLE",IF(ISERROR(IF(ScheduleCompile!U107="Off",0,IF(ScheduleCompile!U107="On",1,IF(ISNUMBER(ScheduleCompile!U107),ScheduleCompile!U107/1,IF(ISTEXT(ScheduleCompile!U107),IF(OR(ISNUMBER(FIND("5F",ScheduleCompile!U107)),ISNUMBER(FIND("0F",ScheduleCompile!U107)),ISNUMBER(FIND("8F",ScheduleCompile!U107)),ISNUMBER(FIND("1F",ScheduleCompile!U107)),ISNUMBER(FIND("2F",ScheduleCompile!U107)),ISNUMBER(FIND("3F",ScheduleCompile!U107)),ISNUMBER(FIND("6F",ScheduleCompile!U107)),ISNUMBER(FIND("7F",ScheduleCompile!U107)),ISNUMBER(FIND("9F",ScheduleCompile!U107)),ISNUMBER(FIND("4F",ScheduleCompile!U107))),VALUE(LEFT(ScheduleCompile!U107,FIND("F",ScheduleCompile!U107)-1)),ScheduleCompile!U107)))))),"",IF(ScheduleCompile!U107="Off",0,IF(ScheduleCompile!U107="On",1,IF(ISNUMBER(ScheduleCompile!U107),ScheduleCompile!U107/1,IF(ISTEXT(ScheduleCompile!U107),IF(OR(ISNUMBER(FIND("5F",ScheduleCompile!U107)),ISNUMBER(FIND("0F",ScheduleCompile!U107)),ISNUMBER(FIND("8F",ScheduleCompile!U107)),ISNUMBER(FIND("1F",ScheduleCompile!U107)),ISNUMBER(FIND("2F",ScheduleCompile!U107)),ISNUMBER(FIND("3F",ScheduleCompile!U107)),ISNUMBER(FIND("6F",ScheduleCompile!U107)),ISNUMBER(FIND("7F",ScheduleCompile!U107)),ISNUMBER(FIND("9F",ScheduleCompile!U107)),ISNUMBER(FIND("4F",ScheduleCompile!U107))),VALUE(LEFT(ScheduleCompile!U107,FIND("F",ScheduleCompile!U107)-1)),ScheduleCompile!U107)))))))</f>
        <v>75</v>
      </c>
      <c r="AA114" s="1">
        <f>IF(AND(ISERROR(IF(ScheduleCompile!V107="Off",0,IF(ScheduleCompile!V107="On",1,IF(ISNUMBER(ScheduleCompile!V107),ScheduleCompile!V107/1,IF(ISTEXT(ScheduleCompile!V107),IF(OR(ISNUMBER(FIND("5F",ScheduleCompile!V107)),ISNUMBER(FIND("0F",ScheduleCompile!V107)),ISNUMBER(FIND("8F",ScheduleCompile!V107)),ISNUMBER(FIND("1F",ScheduleCompile!V107)),ISNUMBER(FIND("2F",ScheduleCompile!V107)),ISNUMBER(FIND("3F",ScheduleCompile!V107)),ISNUMBER(FIND("6F",ScheduleCompile!V107)),ISNUMBER(FIND("7F",ScheduleCompile!V107)),ISNUMBER(FIND("9F",ScheduleCompile!V107)),ISNUMBER(FIND("4F",ScheduleCompile!V107))),VALUE(LEFT(ScheduleCompile!V107,FIND("F",ScheduleCompile!V107)-1)),ScheduleCompile!V107)))))),ISTEXT(ScheduleCompile!#REF!)),"ENDTABLE",IF(ISERROR(IF(ScheduleCompile!V107="Off",0,IF(ScheduleCompile!V107="On",1,IF(ISNUMBER(ScheduleCompile!V107),ScheduleCompile!V107/1,IF(ISTEXT(ScheduleCompile!V107),IF(OR(ISNUMBER(FIND("5F",ScheduleCompile!V107)),ISNUMBER(FIND("0F",ScheduleCompile!V107)),ISNUMBER(FIND("8F",ScheduleCompile!V107)),ISNUMBER(FIND("1F",ScheduleCompile!V107)),ISNUMBER(FIND("2F",ScheduleCompile!V107)),ISNUMBER(FIND("3F",ScheduleCompile!V107)),ISNUMBER(FIND("6F",ScheduleCompile!V107)),ISNUMBER(FIND("7F",ScheduleCompile!V107)),ISNUMBER(FIND("9F",ScheduleCompile!V107)),ISNUMBER(FIND("4F",ScheduleCompile!V107))),VALUE(LEFT(ScheduleCompile!V107,FIND("F",ScheduleCompile!V107)-1)),ScheduleCompile!V107)))))),"",IF(ScheduleCompile!V107="Off",0,IF(ScheduleCompile!V107="On",1,IF(ISNUMBER(ScheduleCompile!V107),ScheduleCompile!V107/1,IF(ISTEXT(ScheduleCompile!V107),IF(OR(ISNUMBER(FIND("5F",ScheduleCompile!V107)),ISNUMBER(FIND("0F",ScheduleCompile!V107)),ISNUMBER(FIND("8F",ScheduleCompile!V107)),ISNUMBER(FIND("1F",ScheduleCompile!V107)),ISNUMBER(FIND("2F",ScheduleCompile!V107)),ISNUMBER(FIND("3F",ScheduleCompile!V107)),ISNUMBER(FIND("6F",ScheduleCompile!V107)),ISNUMBER(FIND("7F",ScheduleCompile!V107)),ISNUMBER(FIND("9F",ScheduleCompile!V107)),ISNUMBER(FIND("4F",ScheduleCompile!V107))),VALUE(LEFT(ScheduleCompile!V107,FIND("F",ScheduleCompile!V107)-1)),ScheduleCompile!V107)))))))</f>
        <v>75</v>
      </c>
      <c r="AB114" s="1">
        <f>IF(AND(ISERROR(IF(ScheduleCompile!W107="Off",0,IF(ScheduleCompile!W107="On",1,IF(ISNUMBER(ScheduleCompile!W107),ScheduleCompile!W107/1,IF(ISTEXT(ScheduleCompile!W107),IF(OR(ISNUMBER(FIND("5F",ScheduleCompile!W107)),ISNUMBER(FIND("0F",ScheduleCompile!W107)),ISNUMBER(FIND("8F",ScheduleCompile!W107)),ISNUMBER(FIND("1F",ScheduleCompile!W107)),ISNUMBER(FIND("2F",ScheduleCompile!W107)),ISNUMBER(FIND("3F",ScheduleCompile!W107)),ISNUMBER(FIND("6F",ScheduleCompile!W107)),ISNUMBER(FIND("7F",ScheduleCompile!W107)),ISNUMBER(FIND("9F",ScheduleCompile!W107)),ISNUMBER(FIND("4F",ScheduleCompile!W107))),VALUE(LEFT(ScheduleCompile!W107,FIND("F",ScheduleCompile!W107)-1)),ScheduleCompile!W107)))))),ISTEXT(ScheduleCompile!#REF!)),"ENDTABLE",IF(ISERROR(IF(ScheduleCompile!W107="Off",0,IF(ScheduleCompile!W107="On",1,IF(ISNUMBER(ScheduleCompile!W107),ScheduleCompile!W107/1,IF(ISTEXT(ScheduleCompile!W107),IF(OR(ISNUMBER(FIND("5F",ScheduleCompile!W107)),ISNUMBER(FIND("0F",ScheduleCompile!W107)),ISNUMBER(FIND("8F",ScheduleCompile!W107)),ISNUMBER(FIND("1F",ScheduleCompile!W107)),ISNUMBER(FIND("2F",ScheduleCompile!W107)),ISNUMBER(FIND("3F",ScheduleCompile!W107)),ISNUMBER(FIND("6F",ScheduleCompile!W107)),ISNUMBER(FIND("7F",ScheduleCompile!W107)),ISNUMBER(FIND("9F",ScheduleCompile!W107)),ISNUMBER(FIND("4F",ScheduleCompile!W107))),VALUE(LEFT(ScheduleCompile!W107,FIND("F",ScheduleCompile!W107)-1)),ScheduleCompile!W107)))))),"",IF(ScheduleCompile!W107="Off",0,IF(ScheduleCompile!W107="On",1,IF(ISNUMBER(ScheduleCompile!W107),ScheduleCompile!W107/1,IF(ISTEXT(ScheduleCompile!W107),IF(OR(ISNUMBER(FIND("5F",ScheduleCompile!W107)),ISNUMBER(FIND("0F",ScheduleCompile!W107)),ISNUMBER(FIND("8F",ScheduleCompile!W107)),ISNUMBER(FIND("1F",ScheduleCompile!W107)),ISNUMBER(FIND("2F",ScheduleCompile!W107)),ISNUMBER(FIND("3F",ScheduleCompile!W107)),ISNUMBER(FIND("6F",ScheduleCompile!W107)),ISNUMBER(FIND("7F",ScheduleCompile!W107)),ISNUMBER(FIND("9F",ScheduleCompile!W107)),ISNUMBER(FIND("4F",ScheduleCompile!W107))),VALUE(LEFT(ScheduleCompile!W107,FIND("F",ScheduleCompile!W107)-1)),ScheduleCompile!W107)))))))</f>
        <v>75</v>
      </c>
      <c r="AC114" s="1">
        <f>IF(AND(ISERROR(IF(ScheduleCompile!X107="Off",0,IF(ScheduleCompile!X107="On",1,IF(ISNUMBER(ScheduleCompile!X107),ScheduleCompile!X107/1,IF(ISTEXT(ScheduleCompile!X107),IF(OR(ISNUMBER(FIND("5F",ScheduleCompile!X107)),ISNUMBER(FIND("0F",ScheduleCompile!X107)),ISNUMBER(FIND("8F",ScheduleCompile!X107)),ISNUMBER(FIND("1F",ScheduleCompile!X107)),ISNUMBER(FIND("2F",ScheduleCompile!X107)),ISNUMBER(FIND("3F",ScheduleCompile!X107)),ISNUMBER(FIND("6F",ScheduleCompile!X107)),ISNUMBER(FIND("7F",ScheduleCompile!X107)),ISNUMBER(FIND("9F",ScheduleCompile!X107)),ISNUMBER(FIND("4F",ScheduleCompile!X107))),VALUE(LEFT(ScheduleCompile!X107,FIND("F",ScheduleCompile!X107)-1)),ScheduleCompile!X107)))))),ISTEXT(ScheduleCompile!#REF!)),"ENDTABLE",IF(ISERROR(IF(ScheduleCompile!X107="Off",0,IF(ScheduleCompile!X107="On",1,IF(ISNUMBER(ScheduleCompile!X107),ScheduleCompile!X107/1,IF(ISTEXT(ScheduleCompile!X107),IF(OR(ISNUMBER(FIND("5F",ScheduleCompile!X107)),ISNUMBER(FIND("0F",ScheduleCompile!X107)),ISNUMBER(FIND("8F",ScheduleCompile!X107)),ISNUMBER(FIND("1F",ScheduleCompile!X107)),ISNUMBER(FIND("2F",ScheduleCompile!X107)),ISNUMBER(FIND("3F",ScheduleCompile!X107)),ISNUMBER(FIND("6F",ScheduleCompile!X107)),ISNUMBER(FIND("7F",ScheduleCompile!X107)),ISNUMBER(FIND("9F",ScheduleCompile!X107)),ISNUMBER(FIND("4F",ScheduleCompile!X107))),VALUE(LEFT(ScheduleCompile!X107,FIND("F",ScheduleCompile!X107)-1)),ScheduleCompile!X107)))))),"",IF(ScheduleCompile!X107="Off",0,IF(ScheduleCompile!X107="On",1,IF(ISNUMBER(ScheduleCompile!X107),ScheduleCompile!X107/1,IF(ISTEXT(ScheduleCompile!X107),IF(OR(ISNUMBER(FIND("5F",ScheduleCompile!X107)),ISNUMBER(FIND("0F",ScheduleCompile!X107)),ISNUMBER(FIND("8F",ScheduleCompile!X107)),ISNUMBER(FIND("1F",ScheduleCompile!X107)),ISNUMBER(FIND("2F",ScheduleCompile!X107)),ISNUMBER(FIND("3F",ScheduleCompile!X107)),ISNUMBER(FIND("6F",ScheduleCompile!X107)),ISNUMBER(FIND("7F",ScheduleCompile!X107)),ISNUMBER(FIND("9F",ScheduleCompile!X107)),ISNUMBER(FIND("4F",ScheduleCompile!X107))),VALUE(LEFT(ScheduleCompile!X107,FIND("F",ScheduleCompile!X107)-1)),ScheduleCompile!X107)))))))</f>
        <v>75</v>
      </c>
      <c r="AD114" s="1">
        <f>IF(AND(ISERROR(IF(ScheduleCompile!Y107="Off",0,IF(ScheduleCompile!Y107="On",1,IF(ISNUMBER(ScheduleCompile!Y107),ScheduleCompile!Y107/1,IF(ISTEXT(ScheduleCompile!Y107),IF(OR(ISNUMBER(FIND("5F",ScheduleCompile!Y107)),ISNUMBER(FIND("0F",ScheduleCompile!Y107)),ISNUMBER(FIND("8F",ScheduleCompile!Y107)),ISNUMBER(FIND("1F",ScheduleCompile!Y107)),ISNUMBER(FIND("2F",ScheduleCompile!Y107)),ISNUMBER(FIND("3F",ScheduleCompile!Y107)),ISNUMBER(FIND("6F",ScheduleCompile!Y107)),ISNUMBER(FIND("7F",ScheduleCompile!Y107)),ISNUMBER(FIND("9F",ScheduleCompile!Y107)),ISNUMBER(FIND("4F",ScheduleCompile!Y107))),VALUE(LEFT(ScheduleCompile!Y107,FIND("F",ScheduleCompile!Y107)-1)),ScheduleCompile!Y107)))))),ISTEXT(ScheduleCompile!#REF!)),"ENDTABLE",IF(ISERROR(IF(ScheduleCompile!Y107="Off",0,IF(ScheduleCompile!Y107="On",1,IF(ISNUMBER(ScheduleCompile!Y107),ScheduleCompile!Y107/1,IF(ISTEXT(ScheduleCompile!Y107),IF(OR(ISNUMBER(FIND("5F",ScheduleCompile!Y107)),ISNUMBER(FIND("0F",ScheduleCompile!Y107)),ISNUMBER(FIND("8F",ScheduleCompile!Y107)),ISNUMBER(FIND("1F",ScheduleCompile!Y107)),ISNUMBER(FIND("2F",ScheduleCompile!Y107)),ISNUMBER(FIND("3F",ScheduleCompile!Y107)),ISNUMBER(FIND("6F",ScheduleCompile!Y107)),ISNUMBER(FIND("7F",ScheduleCompile!Y107)),ISNUMBER(FIND("9F",ScheduleCompile!Y107)),ISNUMBER(FIND("4F",ScheduleCompile!Y107))),VALUE(LEFT(ScheduleCompile!Y107,FIND("F",ScheduleCompile!Y107)-1)),ScheduleCompile!Y107)))))),"",IF(ScheduleCompile!Y107="Off",0,IF(ScheduleCompile!Y107="On",1,IF(ISNUMBER(ScheduleCompile!Y107),ScheduleCompile!Y107/1,IF(ISTEXT(ScheduleCompile!Y107),IF(OR(ISNUMBER(FIND("5F",ScheduleCompile!Y107)),ISNUMBER(FIND("0F",ScheduleCompile!Y107)),ISNUMBER(FIND("8F",ScheduleCompile!Y107)),ISNUMBER(FIND("1F",ScheduleCompile!Y107)),ISNUMBER(FIND("2F",ScheduleCompile!Y107)),ISNUMBER(FIND("3F",ScheduleCompile!Y107)),ISNUMBER(FIND("6F",ScheduleCompile!Y107)),ISNUMBER(FIND("7F",ScheduleCompile!Y107)),ISNUMBER(FIND("9F",ScheduleCompile!Y107)),ISNUMBER(FIND("4F",ScheduleCompile!Y107))),VALUE(LEFT(ScheduleCompile!Y107,FIND("F",ScheduleCompile!Y107)-1)),ScheduleCompile!Y107)))))))</f>
        <v>75</v>
      </c>
    </row>
    <row r="115" spans="1:30" x14ac:dyDescent="0.25">
      <c r="A115" t="str">
        <f t="shared" si="4"/>
        <v>SchDay "HealthClgSetptSat"  Type = "Temperature" Hr = (75, 75, 75, 75, 75, 75, 75, 75, 75, 75, 75, 75, 75, 75, 75, 75, 75, 75, 75, 75, 75, 75, 75, 75) ..</v>
      </c>
      <c r="B115" s="1" t="s">
        <v>623</v>
      </c>
      <c r="C115" t="str">
        <f t="shared" si="5"/>
        <v xml:space="preserve">SchDay "HealthClgSetptSat"  Type = "Temperature" Hr = </v>
      </c>
      <c r="D115" t="str">
        <f t="shared" si="6"/>
        <v>(75, 75, 75, 75, 75, 75, 75, 75, 75, 75, 75, 75, 75, 75, 75, 75, 75, 75, 75, 75, 75, 75, 75, 75) ..</v>
      </c>
      <c r="E115" s="30" t="str">
        <f>ScheduleCompile!A108</f>
        <v>HealthClgSetptSat</v>
      </c>
      <c r="F115" t="str">
        <f t="shared" si="7"/>
        <v>Temperature</v>
      </c>
      <c r="G115" s="1">
        <f>IF(AND(ISERROR(IF(ScheduleCompile!B108="Off",0,IF(ScheduleCompile!B108="On",1,IF(ISNUMBER(ScheduleCompile!B108),ScheduleCompile!B108/1,IF(ISTEXT(ScheduleCompile!B108),IF(OR(ISNUMBER(FIND("5F",ScheduleCompile!B108)),ISNUMBER(FIND("0F",ScheduleCompile!B108)),ISNUMBER(FIND("8F",ScheduleCompile!B108)),ISNUMBER(FIND("1F",ScheduleCompile!B108)),ISNUMBER(FIND("2F",ScheduleCompile!B108)),ISNUMBER(FIND("3F",ScheduleCompile!B108)),ISNUMBER(FIND("6F",ScheduleCompile!B108)),ISNUMBER(FIND("7F",ScheduleCompile!B108)),ISNUMBER(FIND("9F",ScheduleCompile!B108)),ISNUMBER(FIND("4F",ScheduleCompile!B108))),VALUE(LEFT(ScheduleCompile!B108,FIND("F",ScheduleCompile!B108)-1)),ScheduleCompile!B108)))))),ISTEXT(ScheduleCompile!#REF!)),"ENDTABLE",IF(ISERROR(IF(ScheduleCompile!B108="Off",0,IF(ScheduleCompile!B108="On",1,IF(ISNUMBER(ScheduleCompile!B108),ScheduleCompile!B108/1,IF(ISTEXT(ScheduleCompile!B108),IF(OR(ISNUMBER(FIND("5F",ScheduleCompile!B108)),ISNUMBER(FIND("0F",ScheduleCompile!B108)),ISNUMBER(FIND("8F",ScheduleCompile!B108)),ISNUMBER(FIND("1F",ScheduleCompile!B108)),ISNUMBER(FIND("2F",ScheduleCompile!B108)),ISNUMBER(FIND("3F",ScheduleCompile!B108)),ISNUMBER(FIND("6F",ScheduleCompile!B108)),ISNUMBER(FIND("7F",ScheduleCompile!B108)),ISNUMBER(FIND("9F",ScheduleCompile!B108)),ISNUMBER(FIND("4F",ScheduleCompile!B108))),VALUE(LEFT(ScheduleCompile!B108,FIND("F",ScheduleCompile!B108)-1)),ScheduleCompile!B108)))))),"",IF(ScheduleCompile!B108="Off",0,IF(ScheduleCompile!B108="On",1,IF(ISNUMBER(ScheduleCompile!B108),ScheduleCompile!B108/1,IF(ISTEXT(ScheduleCompile!B108),IF(OR(ISNUMBER(FIND("5F",ScheduleCompile!B108)),ISNUMBER(FIND("0F",ScheduleCompile!B108)),ISNUMBER(FIND("8F",ScheduleCompile!B108)),ISNUMBER(FIND("1F",ScheduleCompile!B108)),ISNUMBER(FIND("2F",ScheduleCompile!B108)),ISNUMBER(FIND("3F",ScheduleCompile!B108)),ISNUMBER(FIND("6F",ScheduleCompile!B108)),ISNUMBER(FIND("7F",ScheduleCompile!B108)),ISNUMBER(FIND("9F",ScheduleCompile!B108)),ISNUMBER(FIND("4F",ScheduleCompile!B108))),VALUE(LEFT(ScheduleCompile!B108,FIND("F",ScheduleCompile!B108)-1)),ScheduleCompile!B108)))))))</f>
        <v>75</v>
      </c>
      <c r="H115" s="1">
        <f>IF(AND(ISERROR(IF(ScheduleCompile!C108="Off",0,IF(ScheduleCompile!C108="On",1,IF(ISNUMBER(ScheduleCompile!C108),ScheduleCompile!C108/1,IF(ISTEXT(ScheduleCompile!C108),IF(OR(ISNUMBER(FIND("5F",ScheduleCompile!C108)),ISNUMBER(FIND("0F",ScheduleCompile!C108)),ISNUMBER(FIND("8F",ScheduleCompile!C108)),ISNUMBER(FIND("1F",ScheduleCompile!C108)),ISNUMBER(FIND("2F",ScheduleCompile!C108)),ISNUMBER(FIND("3F",ScheduleCompile!C108)),ISNUMBER(FIND("6F",ScheduleCompile!C108)),ISNUMBER(FIND("7F",ScheduleCompile!C108)),ISNUMBER(FIND("9F",ScheduleCompile!C108)),ISNUMBER(FIND("4F",ScheduleCompile!C108))),VALUE(LEFT(ScheduleCompile!C108,FIND("F",ScheduleCompile!C108)-1)),ScheduleCompile!C108)))))),ISTEXT(ScheduleCompile!#REF!)),"ENDTABLE",IF(ISERROR(IF(ScheduleCompile!C108="Off",0,IF(ScheduleCompile!C108="On",1,IF(ISNUMBER(ScheduleCompile!C108),ScheduleCompile!C108/1,IF(ISTEXT(ScheduleCompile!C108),IF(OR(ISNUMBER(FIND("5F",ScheduleCompile!C108)),ISNUMBER(FIND("0F",ScheduleCompile!C108)),ISNUMBER(FIND("8F",ScheduleCompile!C108)),ISNUMBER(FIND("1F",ScheduleCompile!C108)),ISNUMBER(FIND("2F",ScheduleCompile!C108)),ISNUMBER(FIND("3F",ScheduleCompile!C108)),ISNUMBER(FIND("6F",ScheduleCompile!C108)),ISNUMBER(FIND("7F",ScheduleCompile!C108)),ISNUMBER(FIND("9F",ScheduleCompile!C108)),ISNUMBER(FIND("4F",ScheduleCompile!C108))),VALUE(LEFT(ScheduleCompile!C108,FIND("F",ScheduleCompile!C108)-1)),ScheduleCompile!C108)))))),"",IF(ScheduleCompile!C108="Off",0,IF(ScheduleCompile!C108="On",1,IF(ISNUMBER(ScheduleCompile!C108),ScheduleCompile!C108/1,IF(ISTEXT(ScheduleCompile!C108),IF(OR(ISNUMBER(FIND("5F",ScheduleCompile!C108)),ISNUMBER(FIND("0F",ScheduleCompile!C108)),ISNUMBER(FIND("8F",ScheduleCompile!C108)),ISNUMBER(FIND("1F",ScheduleCompile!C108)),ISNUMBER(FIND("2F",ScheduleCompile!C108)),ISNUMBER(FIND("3F",ScheduleCompile!C108)),ISNUMBER(FIND("6F",ScheduleCompile!C108)),ISNUMBER(FIND("7F",ScheduleCompile!C108)),ISNUMBER(FIND("9F",ScheduleCompile!C108)),ISNUMBER(FIND("4F",ScheduleCompile!C108))),VALUE(LEFT(ScheduleCompile!C108,FIND("F",ScheduleCompile!C108)-1)),ScheduleCompile!C108)))))))</f>
        <v>75</v>
      </c>
      <c r="I115" s="1">
        <f>IF(AND(ISERROR(IF(ScheduleCompile!D108="Off",0,IF(ScheduleCompile!D108="On",1,IF(ISNUMBER(ScheduleCompile!D108),ScheduleCompile!D108/1,IF(ISTEXT(ScheduleCompile!D108),IF(OR(ISNUMBER(FIND("5F",ScheduleCompile!D108)),ISNUMBER(FIND("0F",ScheduleCompile!D108)),ISNUMBER(FIND("8F",ScheduleCompile!D108)),ISNUMBER(FIND("1F",ScheduleCompile!D108)),ISNUMBER(FIND("2F",ScheduleCompile!D108)),ISNUMBER(FIND("3F",ScheduleCompile!D108)),ISNUMBER(FIND("6F",ScheduleCompile!D108)),ISNUMBER(FIND("7F",ScheduleCompile!D108)),ISNUMBER(FIND("9F",ScheduleCompile!D108)),ISNUMBER(FIND("4F",ScheduleCompile!D108))),VALUE(LEFT(ScheduleCompile!D108,FIND("F",ScheduleCompile!D108)-1)),ScheduleCompile!D108)))))),ISTEXT(ScheduleCompile!#REF!)),"ENDTABLE",IF(ISERROR(IF(ScheduleCompile!D108="Off",0,IF(ScheduleCompile!D108="On",1,IF(ISNUMBER(ScheduleCompile!D108),ScheduleCompile!D108/1,IF(ISTEXT(ScheduleCompile!D108),IF(OR(ISNUMBER(FIND("5F",ScheduleCompile!D108)),ISNUMBER(FIND("0F",ScheduleCompile!D108)),ISNUMBER(FIND("8F",ScheduleCompile!D108)),ISNUMBER(FIND("1F",ScheduleCompile!D108)),ISNUMBER(FIND("2F",ScheduleCompile!D108)),ISNUMBER(FIND("3F",ScheduleCompile!D108)),ISNUMBER(FIND("6F",ScheduleCompile!D108)),ISNUMBER(FIND("7F",ScheduleCompile!D108)),ISNUMBER(FIND("9F",ScheduleCompile!D108)),ISNUMBER(FIND("4F",ScheduleCompile!D108))),VALUE(LEFT(ScheduleCompile!D108,FIND("F",ScheduleCompile!D108)-1)),ScheduleCompile!D108)))))),"",IF(ScheduleCompile!D108="Off",0,IF(ScheduleCompile!D108="On",1,IF(ISNUMBER(ScheduleCompile!D108),ScheduleCompile!D108/1,IF(ISTEXT(ScheduleCompile!D108),IF(OR(ISNUMBER(FIND("5F",ScheduleCompile!D108)),ISNUMBER(FIND("0F",ScheduleCompile!D108)),ISNUMBER(FIND("8F",ScheduleCompile!D108)),ISNUMBER(FIND("1F",ScheduleCompile!D108)),ISNUMBER(FIND("2F",ScheduleCompile!D108)),ISNUMBER(FIND("3F",ScheduleCompile!D108)),ISNUMBER(FIND("6F",ScheduleCompile!D108)),ISNUMBER(FIND("7F",ScheduleCompile!D108)),ISNUMBER(FIND("9F",ScheduleCompile!D108)),ISNUMBER(FIND("4F",ScheduleCompile!D108))),VALUE(LEFT(ScheduleCompile!D108,FIND("F",ScheduleCompile!D108)-1)),ScheduleCompile!D108)))))))</f>
        <v>75</v>
      </c>
      <c r="J115" s="1">
        <f>IF(AND(ISERROR(IF(ScheduleCompile!E108="Off",0,IF(ScheduleCompile!E108="On",1,IF(ISNUMBER(ScheduleCompile!E108),ScheduleCompile!E108/1,IF(ISTEXT(ScheduleCompile!E108),IF(OR(ISNUMBER(FIND("5F",ScheduleCompile!E108)),ISNUMBER(FIND("0F",ScheduleCompile!E108)),ISNUMBER(FIND("8F",ScheduleCompile!E108)),ISNUMBER(FIND("1F",ScheduleCompile!E108)),ISNUMBER(FIND("2F",ScheduleCompile!E108)),ISNUMBER(FIND("3F",ScheduleCompile!E108)),ISNUMBER(FIND("6F",ScheduleCompile!E108)),ISNUMBER(FIND("7F",ScheduleCompile!E108)),ISNUMBER(FIND("9F",ScheduleCompile!E108)),ISNUMBER(FIND("4F",ScheduleCompile!E108))),VALUE(LEFT(ScheduleCompile!E108,FIND("F",ScheduleCompile!E108)-1)),ScheduleCompile!E108)))))),ISTEXT(ScheduleCompile!#REF!)),"ENDTABLE",IF(ISERROR(IF(ScheduleCompile!E108="Off",0,IF(ScheduleCompile!E108="On",1,IF(ISNUMBER(ScheduleCompile!E108),ScheduleCompile!E108/1,IF(ISTEXT(ScheduleCompile!E108),IF(OR(ISNUMBER(FIND("5F",ScheduleCompile!E108)),ISNUMBER(FIND("0F",ScheduleCompile!E108)),ISNUMBER(FIND("8F",ScheduleCompile!E108)),ISNUMBER(FIND("1F",ScheduleCompile!E108)),ISNUMBER(FIND("2F",ScheduleCompile!E108)),ISNUMBER(FIND("3F",ScheduleCompile!E108)),ISNUMBER(FIND("6F",ScheduleCompile!E108)),ISNUMBER(FIND("7F",ScheduleCompile!E108)),ISNUMBER(FIND("9F",ScheduleCompile!E108)),ISNUMBER(FIND("4F",ScheduleCompile!E108))),VALUE(LEFT(ScheduleCompile!E108,FIND("F",ScheduleCompile!E108)-1)),ScheduleCompile!E108)))))),"",IF(ScheduleCompile!E108="Off",0,IF(ScheduleCompile!E108="On",1,IF(ISNUMBER(ScheduleCompile!E108),ScheduleCompile!E108/1,IF(ISTEXT(ScheduleCompile!E108),IF(OR(ISNUMBER(FIND("5F",ScheduleCompile!E108)),ISNUMBER(FIND("0F",ScheduleCompile!E108)),ISNUMBER(FIND("8F",ScheduleCompile!E108)),ISNUMBER(FIND("1F",ScheduleCompile!E108)),ISNUMBER(FIND("2F",ScheduleCompile!E108)),ISNUMBER(FIND("3F",ScheduleCompile!E108)),ISNUMBER(FIND("6F",ScheduleCompile!E108)),ISNUMBER(FIND("7F",ScheduleCompile!E108)),ISNUMBER(FIND("9F",ScheduleCompile!E108)),ISNUMBER(FIND("4F",ScheduleCompile!E108))),VALUE(LEFT(ScheduleCompile!E108,FIND("F",ScheduleCompile!E108)-1)),ScheduleCompile!E108)))))))</f>
        <v>75</v>
      </c>
      <c r="K115" s="1">
        <f>IF(AND(ISERROR(IF(ScheduleCompile!F108="Off",0,IF(ScheduleCompile!F108="On",1,IF(ISNUMBER(ScheduleCompile!F108),ScheduleCompile!F108/1,IF(ISTEXT(ScheduleCompile!F108),IF(OR(ISNUMBER(FIND("5F",ScheduleCompile!F108)),ISNUMBER(FIND("0F",ScheduleCompile!F108)),ISNUMBER(FIND("8F",ScheduleCompile!F108)),ISNUMBER(FIND("1F",ScheduleCompile!F108)),ISNUMBER(FIND("2F",ScheduleCompile!F108)),ISNUMBER(FIND("3F",ScheduleCompile!F108)),ISNUMBER(FIND("6F",ScheduleCompile!F108)),ISNUMBER(FIND("7F",ScheduleCompile!F108)),ISNUMBER(FIND("9F",ScheduleCompile!F108)),ISNUMBER(FIND("4F",ScheduleCompile!F108))),VALUE(LEFT(ScheduleCompile!F108,FIND("F",ScheduleCompile!F108)-1)),ScheduleCompile!F108)))))),ISTEXT(ScheduleCompile!#REF!)),"ENDTABLE",IF(ISERROR(IF(ScheduleCompile!F108="Off",0,IF(ScheduleCompile!F108="On",1,IF(ISNUMBER(ScheduleCompile!F108),ScheduleCompile!F108/1,IF(ISTEXT(ScheduleCompile!F108),IF(OR(ISNUMBER(FIND("5F",ScheduleCompile!F108)),ISNUMBER(FIND("0F",ScheduleCompile!F108)),ISNUMBER(FIND("8F",ScheduleCompile!F108)),ISNUMBER(FIND("1F",ScheduleCompile!F108)),ISNUMBER(FIND("2F",ScheduleCompile!F108)),ISNUMBER(FIND("3F",ScheduleCompile!F108)),ISNUMBER(FIND("6F",ScheduleCompile!F108)),ISNUMBER(FIND("7F",ScheduleCompile!F108)),ISNUMBER(FIND("9F",ScheduleCompile!F108)),ISNUMBER(FIND("4F",ScheduleCompile!F108))),VALUE(LEFT(ScheduleCompile!F108,FIND("F",ScheduleCompile!F108)-1)),ScheduleCompile!F108)))))),"",IF(ScheduleCompile!F108="Off",0,IF(ScheduleCompile!F108="On",1,IF(ISNUMBER(ScheduleCompile!F108),ScheduleCompile!F108/1,IF(ISTEXT(ScheduleCompile!F108),IF(OR(ISNUMBER(FIND("5F",ScheduleCompile!F108)),ISNUMBER(FIND("0F",ScheduleCompile!F108)),ISNUMBER(FIND("8F",ScheduleCompile!F108)),ISNUMBER(FIND("1F",ScheduleCompile!F108)),ISNUMBER(FIND("2F",ScheduleCompile!F108)),ISNUMBER(FIND("3F",ScheduleCompile!F108)),ISNUMBER(FIND("6F",ScheduleCompile!F108)),ISNUMBER(FIND("7F",ScheduleCompile!F108)),ISNUMBER(FIND("9F",ScheduleCompile!F108)),ISNUMBER(FIND("4F",ScheduleCompile!F108))),VALUE(LEFT(ScheduleCompile!F108,FIND("F",ScheduleCompile!F108)-1)),ScheduleCompile!F108)))))))</f>
        <v>75</v>
      </c>
      <c r="L115" s="1">
        <f>IF(AND(ISERROR(IF(ScheduleCompile!G108="Off",0,IF(ScheduleCompile!G108="On",1,IF(ISNUMBER(ScheduleCompile!G108),ScheduleCompile!G108/1,IF(ISTEXT(ScheduleCompile!G108),IF(OR(ISNUMBER(FIND("5F",ScheduleCompile!G108)),ISNUMBER(FIND("0F",ScheduleCompile!G108)),ISNUMBER(FIND("8F",ScheduleCompile!G108)),ISNUMBER(FIND("1F",ScheduleCompile!G108)),ISNUMBER(FIND("2F",ScheduleCompile!G108)),ISNUMBER(FIND("3F",ScheduleCompile!G108)),ISNUMBER(FIND("6F",ScheduleCompile!G108)),ISNUMBER(FIND("7F",ScheduleCompile!G108)),ISNUMBER(FIND("9F",ScheduleCompile!G108)),ISNUMBER(FIND("4F",ScheduleCompile!G108))),VALUE(LEFT(ScheduleCompile!G108,FIND("F",ScheduleCompile!G108)-1)),ScheduleCompile!G108)))))),ISTEXT(ScheduleCompile!#REF!)),"ENDTABLE",IF(ISERROR(IF(ScheduleCompile!G108="Off",0,IF(ScheduleCompile!G108="On",1,IF(ISNUMBER(ScheduleCompile!G108),ScheduleCompile!G108/1,IF(ISTEXT(ScheduleCompile!G108),IF(OR(ISNUMBER(FIND("5F",ScheduleCompile!G108)),ISNUMBER(FIND("0F",ScheduleCompile!G108)),ISNUMBER(FIND("8F",ScheduleCompile!G108)),ISNUMBER(FIND("1F",ScheduleCompile!G108)),ISNUMBER(FIND("2F",ScheduleCompile!G108)),ISNUMBER(FIND("3F",ScheduleCompile!G108)),ISNUMBER(FIND("6F",ScheduleCompile!G108)),ISNUMBER(FIND("7F",ScheduleCompile!G108)),ISNUMBER(FIND("9F",ScheduleCompile!G108)),ISNUMBER(FIND("4F",ScheduleCompile!G108))),VALUE(LEFT(ScheduleCompile!G108,FIND("F",ScheduleCompile!G108)-1)),ScheduleCompile!G108)))))),"",IF(ScheduleCompile!G108="Off",0,IF(ScheduleCompile!G108="On",1,IF(ISNUMBER(ScheduleCompile!G108),ScheduleCompile!G108/1,IF(ISTEXT(ScheduleCompile!G108),IF(OR(ISNUMBER(FIND("5F",ScheduleCompile!G108)),ISNUMBER(FIND("0F",ScheduleCompile!G108)),ISNUMBER(FIND("8F",ScheduleCompile!G108)),ISNUMBER(FIND("1F",ScheduleCompile!G108)),ISNUMBER(FIND("2F",ScheduleCompile!G108)),ISNUMBER(FIND("3F",ScheduleCompile!G108)),ISNUMBER(FIND("6F",ScheduleCompile!G108)),ISNUMBER(FIND("7F",ScheduleCompile!G108)),ISNUMBER(FIND("9F",ScheduleCompile!G108)),ISNUMBER(FIND("4F",ScheduleCompile!G108))),VALUE(LEFT(ScheduleCompile!G108,FIND("F",ScheduleCompile!G108)-1)),ScheduleCompile!G108)))))))</f>
        <v>75</v>
      </c>
      <c r="M115" s="1">
        <f>IF(AND(ISERROR(IF(ScheduleCompile!H108="Off",0,IF(ScheduleCompile!H108="On",1,IF(ISNUMBER(ScheduleCompile!H108),ScheduleCompile!H108/1,IF(ISTEXT(ScheduleCompile!H108),IF(OR(ISNUMBER(FIND("5F",ScheduleCompile!H108)),ISNUMBER(FIND("0F",ScheduleCompile!H108)),ISNUMBER(FIND("8F",ScheduleCompile!H108)),ISNUMBER(FIND("1F",ScheduleCompile!H108)),ISNUMBER(FIND("2F",ScheduleCompile!H108)),ISNUMBER(FIND("3F",ScheduleCompile!H108)),ISNUMBER(FIND("6F",ScheduleCompile!H108)),ISNUMBER(FIND("7F",ScheduleCompile!H108)),ISNUMBER(FIND("9F",ScheduleCompile!H108)),ISNUMBER(FIND("4F",ScheduleCompile!H108))),VALUE(LEFT(ScheduleCompile!H108,FIND("F",ScheduleCompile!H108)-1)),ScheduleCompile!H108)))))),ISTEXT(ScheduleCompile!#REF!)),"ENDTABLE",IF(ISERROR(IF(ScheduleCompile!H108="Off",0,IF(ScheduleCompile!H108="On",1,IF(ISNUMBER(ScheduleCompile!H108),ScheduleCompile!H108/1,IF(ISTEXT(ScheduleCompile!H108),IF(OR(ISNUMBER(FIND("5F",ScheduleCompile!H108)),ISNUMBER(FIND("0F",ScheduleCompile!H108)),ISNUMBER(FIND("8F",ScheduleCompile!H108)),ISNUMBER(FIND("1F",ScheduleCompile!H108)),ISNUMBER(FIND("2F",ScheduleCompile!H108)),ISNUMBER(FIND("3F",ScheduleCompile!H108)),ISNUMBER(FIND("6F",ScheduleCompile!H108)),ISNUMBER(FIND("7F",ScheduleCompile!H108)),ISNUMBER(FIND("9F",ScheduleCompile!H108)),ISNUMBER(FIND("4F",ScheduleCompile!H108))),VALUE(LEFT(ScheduleCompile!H108,FIND("F",ScheduleCompile!H108)-1)),ScheduleCompile!H108)))))),"",IF(ScheduleCompile!H108="Off",0,IF(ScheduleCompile!H108="On",1,IF(ISNUMBER(ScheduleCompile!H108),ScheduleCompile!H108/1,IF(ISTEXT(ScheduleCompile!H108),IF(OR(ISNUMBER(FIND("5F",ScheduleCompile!H108)),ISNUMBER(FIND("0F",ScheduleCompile!H108)),ISNUMBER(FIND("8F",ScheduleCompile!H108)),ISNUMBER(FIND("1F",ScheduleCompile!H108)),ISNUMBER(FIND("2F",ScheduleCompile!H108)),ISNUMBER(FIND("3F",ScheduleCompile!H108)),ISNUMBER(FIND("6F",ScheduleCompile!H108)),ISNUMBER(FIND("7F",ScheduleCompile!H108)),ISNUMBER(FIND("9F",ScheduleCompile!H108)),ISNUMBER(FIND("4F",ScheduleCompile!H108))),VALUE(LEFT(ScheduleCompile!H108,FIND("F",ScheduleCompile!H108)-1)),ScheduleCompile!H108)))))))</f>
        <v>75</v>
      </c>
      <c r="N115" s="1">
        <f>IF(AND(ISERROR(IF(ScheduleCompile!I108="Off",0,IF(ScheduleCompile!I108="On",1,IF(ISNUMBER(ScheduleCompile!I108),ScheduleCompile!I108/1,IF(ISTEXT(ScheduleCompile!I108),IF(OR(ISNUMBER(FIND("5F",ScheduleCompile!I108)),ISNUMBER(FIND("0F",ScheduleCompile!I108)),ISNUMBER(FIND("8F",ScheduleCompile!I108)),ISNUMBER(FIND("1F",ScheduleCompile!I108)),ISNUMBER(FIND("2F",ScheduleCompile!I108)),ISNUMBER(FIND("3F",ScheduleCompile!I108)),ISNUMBER(FIND("6F",ScheduleCompile!I108)),ISNUMBER(FIND("7F",ScheduleCompile!I108)),ISNUMBER(FIND("9F",ScheduleCompile!I108)),ISNUMBER(FIND("4F",ScheduleCompile!I108))),VALUE(LEFT(ScheduleCompile!I108,FIND("F",ScheduleCompile!I108)-1)),ScheduleCompile!I108)))))),ISTEXT(ScheduleCompile!#REF!)),"ENDTABLE",IF(ISERROR(IF(ScheduleCompile!I108="Off",0,IF(ScheduleCompile!I108="On",1,IF(ISNUMBER(ScheduleCompile!I108),ScheduleCompile!I108/1,IF(ISTEXT(ScheduleCompile!I108),IF(OR(ISNUMBER(FIND("5F",ScheduleCompile!I108)),ISNUMBER(FIND("0F",ScheduleCompile!I108)),ISNUMBER(FIND("8F",ScheduleCompile!I108)),ISNUMBER(FIND("1F",ScheduleCompile!I108)),ISNUMBER(FIND("2F",ScheduleCompile!I108)),ISNUMBER(FIND("3F",ScheduleCompile!I108)),ISNUMBER(FIND("6F",ScheduleCompile!I108)),ISNUMBER(FIND("7F",ScheduleCompile!I108)),ISNUMBER(FIND("9F",ScheduleCompile!I108)),ISNUMBER(FIND("4F",ScheduleCompile!I108))),VALUE(LEFT(ScheduleCompile!I108,FIND("F",ScheduleCompile!I108)-1)),ScheduleCompile!I108)))))),"",IF(ScheduleCompile!I108="Off",0,IF(ScheduleCompile!I108="On",1,IF(ISNUMBER(ScheduleCompile!I108),ScheduleCompile!I108/1,IF(ISTEXT(ScheduleCompile!I108),IF(OR(ISNUMBER(FIND("5F",ScheduleCompile!I108)),ISNUMBER(FIND("0F",ScheduleCompile!I108)),ISNUMBER(FIND("8F",ScheduleCompile!I108)),ISNUMBER(FIND("1F",ScheduleCompile!I108)),ISNUMBER(FIND("2F",ScheduleCompile!I108)),ISNUMBER(FIND("3F",ScheduleCompile!I108)),ISNUMBER(FIND("6F",ScheduleCompile!I108)),ISNUMBER(FIND("7F",ScheduleCompile!I108)),ISNUMBER(FIND("9F",ScheduleCompile!I108)),ISNUMBER(FIND("4F",ScheduleCompile!I108))),VALUE(LEFT(ScheduleCompile!I108,FIND("F",ScheduleCompile!I108)-1)),ScheduleCompile!I108)))))))</f>
        <v>75</v>
      </c>
      <c r="O115" s="1">
        <f>IF(AND(ISERROR(IF(ScheduleCompile!J108="Off",0,IF(ScheduleCompile!J108="On",1,IF(ISNUMBER(ScheduleCompile!J108),ScheduleCompile!J108/1,IF(ISTEXT(ScheduleCompile!J108),IF(OR(ISNUMBER(FIND("5F",ScheduleCompile!J108)),ISNUMBER(FIND("0F",ScheduleCompile!J108)),ISNUMBER(FIND("8F",ScheduleCompile!J108)),ISNUMBER(FIND("1F",ScheduleCompile!J108)),ISNUMBER(FIND("2F",ScheduleCompile!J108)),ISNUMBER(FIND("3F",ScheduleCompile!J108)),ISNUMBER(FIND("6F",ScheduleCompile!J108)),ISNUMBER(FIND("7F",ScheduleCompile!J108)),ISNUMBER(FIND("9F",ScheduleCompile!J108)),ISNUMBER(FIND("4F",ScheduleCompile!J108))),VALUE(LEFT(ScheduleCompile!J108,FIND("F",ScheduleCompile!J108)-1)),ScheduleCompile!J108)))))),ISTEXT(ScheduleCompile!#REF!)),"ENDTABLE",IF(ISERROR(IF(ScheduleCompile!J108="Off",0,IF(ScheduleCompile!J108="On",1,IF(ISNUMBER(ScheduleCompile!J108),ScheduleCompile!J108/1,IF(ISTEXT(ScheduleCompile!J108),IF(OR(ISNUMBER(FIND("5F",ScheduleCompile!J108)),ISNUMBER(FIND("0F",ScheduleCompile!J108)),ISNUMBER(FIND("8F",ScheduleCompile!J108)),ISNUMBER(FIND("1F",ScheduleCompile!J108)),ISNUMBER(FIND("2F",ScheduleCompile!J108)),ISNUMBER(FIND("3F",ScheduleCompile!J108)),ISNUMBER(FIND("6F",ScheduleCompile!J108)),ISNUMBER(FIND("7F",ScheduleCompile!J108)),ISNUMBER(FIND("9F",ScheduleCompile!J108)),ISNUMBER(FIND("4F",ScheduleCompile!J108))),VALUE(LEFT(ScheduleCompile!J108,FIND("F",ScheduleCompile!J108)-1)),ScheduleCompile!J108)))))),"",IF(ScheduleCompile!J108="Off",0,IF(ScheduleCompile!J108="On",1,IF(ISNUMBER(ScheduleCompile!J108),ScheduleCompile!J108/1,IF(ISTEXT(ScheduleCompile!J108),IF(OR(ISNUMBER(FIND("5F",ScheduleCompile!J108)),ISNUMBER(FIND("0F",ScheduleCompile!J108)),ISNUMBER(FIND("8F",ScheduleCompile!J108)),ISNUMBER(FIND("1F",ScheduleCompile!J108)),ISNUMBER(FIND("2F",ScheduleCompile!J108)),ISNUMBER(FIND("3F",ScheduleCompile!J108)),ISNUMBER(FIND("6F",ScheduleCompile!J108)),ISNUMBER(FIND("7F",ScheduleCompile!J108)),ISNUMBER(FIND("9F",ScheduleCompile!J108)),ISNUMBER(FIND("4F",ScheduleCompile!J108))),VALUE(LEFT(ScheduleCompile!J108,FIND("F",ScheduleCompile!J108)-1)),ScheduleCompile!J108)))))))</f>
        <v>75</v>
      </c>
      <c r="P115" s="1">
        <f>IF(AND(ISERROR(IF(ScheduleCompile!K108="Off",0,IF(ScheduleCompile!K108="On",1,IF(ISNUMBER(ScheduleCompile!K108),ScheduleCompile!K108/1,IF(ISTEXT(ScheduleCompile!K108),IF(OR(ISNUMBER(FIND("5F",ScheduleCompile!K108)),ISNUMBER(FIND("0F",ScheduleCompile!K108)),ISNUMBER(FIND("8F",ScheduleCompile!K108)),ISNUMBER(FIND("1F",ScheduleCompile!K108)),ISNUMBER(FIND("2F",ScheduleCompile!K108)),ISNUMBER(FIND("3F",ScheduleCompile!K108)),ISNUMBER(FIND("6F",ScheduleCompile!K108)),ISNUMBER(FIND("7F",ScheduleCompile!K108)),ISNUMBER(FIND("9F",ScheduleCompile!K108)),ISNUMBER(FIND("4F",ScheduleCompile!K108))),VALUE(LEFT(ScheduleCompile!K108,FIND("F",ScheduleCompile!K108)-1)),ScheduleCompile!K108)))))),ISTEXT(ScheduleCompile!#REF!)),"ENDTABLE",IF(ISERROR(IF(ScheduleCompile!K108="Off",0,IF(ScheduleCompile!K108="On",1,IF(ISNUMBER(ScheduleCompile!K108),ScheduleCompile!K108/1,IF(ISTEXT(ScheduleCompile!K108),IF(OR(ISNUMBER(FIND("5F",ScheduleCompile!K108)),ISNUMBER(FIND("0F",ScheduleCompile!K108)),ISNUMBER(FIND("8F",ScheduleCompile!K108)),ISNUMBER(FIND("1F",ScheduleCompile!K108)),ISNUMBER(FIND("2F",ScheduleCompile!K108)),ISNUMBER(FIND("3F",ScheduleCompile!K108)),ISNUMBER(FIND("6F",ScheduleCompile!K108)),ISNUMBER(FIND("7F",ScheduleCompile!K108)),ISNUMBER(FIND("9F",ScheduleCompile!K108)),ISNUMBER(FIND("4F",ScheduleCompile!K108))),VALUE(LEFT(ScheduleCompile!K108,FIND("F",ScheduleCompile!K108)-1)),ScheduleCompile!K108)))))),"",IF(ScheduleCompile!K108="Off",0,IF(ScheduleCompile!K108="On",1,IF(ISNUMBER(ScheduleCompile!K108),ScheduleCompile!K108/1,IF(ISTEXT(ScheduleCompile!K108),IF(OR(ISNUMBER(FIND("5F",ScheduleCompile!K108)),ISNUMBER(FIND("0F",ScheduleCompile!K108)),ISNUMBER(FIND("8F",ScheduleCompile!K108)),ISNUMBER(FIND("1F",ScheduleCompile!K108)),ISNUMBER(FIND("2F",ScheduleCompile!K108)),ISNUMBER(FIND("3F",ScheduleCompile!K108)),ISNUMBER(FIND("6F",ScheduleCompile!K108)),ISNUMBER(FIND("7F",ScheduleCompile!K108)),ISNUMBER(FIND("9F",ScheduleCompile!K108)),ISNUMBER(FIND("4F",ScheduleCompile!K108))),VALUE(LEFT(ScheduleCompile!K108,FIND("F",ScheduleCompile!K108)-1)),ScheduleCompile!K108)))))))</f>
        <v>75</v>
      </c>
      <c r="Q115" s="1">
        <f>IF(AND(ISERROR(IF(ScheduleCompile!L108="Off",0,IF(ScheduleCompile!L108="On",1,IF(ISNUMBER(ScheduleCompile!L108),ScheduleCompile!L108/1,IF(ISTEXT(ScheduleCompile!L108),IF(OR(ISNUMBER(FIND("5F",ScheduleCompile!L108)),ISNUMBER(FIND("0F",ScheduleCompile!L108)),ISNUMBER(FIND("8F",ScheduleCompile!L108)),ISNUMBER(FIND("1F",ScheduleCompile!L108)),ISNUMBER(FIND("2F",ScheduleCompile!L108)),ISNUMBER(FIND("3F",ScheduleCompile!L108)),ISNUMBER(FIND("6F",ScheduleCompile!L108)),ISNUMBER(FIND("7F",ScheduleCompile!L108)),ISNUMBER(FIND("9F",ScheduleCompile!L108)),ISNUMBER(FIND("4F",ScheduleCompile!L108))),VALUE(LEFT(ScheduleCompile!L108,FIND("F",ScheduleCompile!L108)-1)),ScheduleCompile!L108)))))),ISTEXT(ScheduleCompile!#REF!)),"ENDTABLE",IF(ISERROR(IF(ScheduleCompile!L108="Off",0,IF(ScheduleCompile!L108="On",1,IF(ISNUMBER(ScheduleCompile!L108),ScheduleCompile!L108/1,IF(ISTEXT(ScheduleCompile!L108),IF(OR(ISNUMBER(FIND("5F",ScheduleCompile!L108)),ISNUMBER(FIND("0F",ScheduleCompile!L108)),ISNUMBER(FIND("8F",ScheduleCompile!L108)),ISNUMBER(FIND("1F",ScheduleCompile!L108)),ISNUMBER(FIND("2F",ScheduleCompile!L108)),ISNUMBER(FIND("3F",ScheduleCompile!L108)),ISNUMBER(FIND("6F",ScheduleCompile!L108)),ISNUMBER(FIND("7F",ScheduleCompile!L108)),ISNUMBER(FIND("9F",ScheduleCompile!L108)),ISNUMBER(FIND("4F",ScheduleCompile!L108))),VALUE(LEFT(ScheduleCompile!L108,FIND("F",ScheduleCompile!L108)-1)),ScheduleCompile!L108)))))),"",IF(ScheduleCompile!L108="Off",0,IF(ScheduleCompile!L108="On",1,IF(ISNUMBER(ScheduleCompile!L108),ScheduleCompile!L108/1,IF(ISTEXT(ScheduleCompile!L108),IF(OR(ISNUMBER(FIND("5F",ScheduleCompile!L108)),ISNUMBER(FIND("0F",ScheduleCompile!L108)),ISNUMBER(FIND("8F",ScheduleCompile!L108)),ISNUMBER(FIND("1F",ScheduleCompile!L108)),ISNUMBER(FIND("2F",ScheduleCompile!L108)),ISNUMBER(FIND("3F",ScheduleCompile!L108)),ISNUMBER(FIND("6F",ScheduleCompile!L108)),ISNUMBER(FIND("7F",ScheduleCompile!L108)),ISNUMBER(FIND("9F",ScheduleCompile!L108)),ISNUMBER(FIND("4F",ScheduleCompile!L108))),VALUE(LEFT(ScheduleCompile!L108,FIND("F",ScheduleCompile!L108)-1)),ScheduleCompile!L108)))))))</f>
        <v>75</v>
      </c>
      <c r="R115" s="1">
        <f>IF(AND(ISERROR(IF(ScheduleCompile!M108="Off",0,IF(ScheduleCompile!M108="On",1,IF(ISNUMBER(ScheduleCompile!M108),ScheduleCompile!M108/1,IF(ISTEXT(ScheduleCompile!M108),IF(OR(ISNUMBER(FIND("5F",ScheduleCompile!M108)),ISNUMBER(FIND("0F",ScheduleCompile!M108)),ISNUMBER(FIND("8F",ScheduleCompile!M108)),ISNUMBER(FIND("1F",ScheduleCompile!M108)),ISNUMBER(FIND("2F",ScheduleCompile!M108)),ISNUMBER(FIND("3F",ScheduleCompile!M108)),ISNUMBER(FIND("6F",ScheduleCompile!M108)),ISNUMBER(FIND("7F",ScheduleCompile!M108)),ISNUMBER(FIND("9F",ScheduleCompile!M108)),ISNUMBER(FIND("4F",ScheduleCompile!M108))),VALUE(LEFT(ScheduleCompile!M108,FIND("F",ScheduleCompile!M108)-1)),ScheduleCompile!M108)))))),ISTEXT(ScheduleCompile!#REF!)),"ENDTABLE",IF(ISERROR(IF(ScheduleCompile!M108="Off",0,IF(ScheduleCompile!M108="On",1,IF(ISNUMBER(ScheduleCompile!M108),ScheduleCompile!M108/1,IF(ISTEXT(ScheduleCompile!M108),IF(OR(ISNUMBER(FIND("5F",ScheduleCompile!M108)),ISNUMBER(FIND("0F",ScheduleCompile!M108)),ISNUMBER(FIND("8F",ScheduleCompile!M108)),ISNUMBER(FIND("1F",ScheduleCompile!M108)),ISNUMBER(FIND("2F",ScheduleCompile!M108)),ISNUMBER(FIND("3F",ScheduleCompile!M108)),ISNUMBER(FIND("6F",ScheduleCompile!M108)),ISNUMBER(FIND("7F",ScheduleCompile!M108)),ISNUMBER(FIND("9F",ScheduleCompile!M108)),ISNUMBER(FIND("4F",ScheduleCompile!M108))),VALUE(LEFT(ScheduleCompile!M108,FIND("F",ScheduleCompile!M108)-1)),ScheduleCompile!M108)))))),"",IF(ScheduleCompile!M108="Off",0,IF(ScheduleCompile!M108="On",1,IF(ISNUMBER(ScheduleCompile!M108),ScheduleCompile!M108/1,IF(ISTEXT(ScheduleCompile!M108),IF(OR(ISNUMBER(FIND("5F",ScheduleCompile!M108)),ISNUMBER(FIND("0F",ScheduleCompile!M108)),ISNUMBER(FIND("8F",ScheduleCompile!M108)),ISNUMBER(FIND("1F",ScheduleCompile!M108)),ISNUMBER(FIND("2F",ScheduleCompile!M108)),ISNUMBER(FIND("3F",ScheduleCompile!M108)),ISNUMBER(FIND("6F",ScheduleCompile!M108)),ISNUMBER(FIND("7F",ScheduleCompile!M108)),ISNUMBER(FIND("9F",ScheduleCompile!M108)),ISNUMBER(FIND("4F",ScheduleCompile!M108))),VALUE(LEFT(ScheduleCompile!M108,FIND("F",ScheduleCompile!M108)-1)),ScheduleCompile!M108)))))))</f>
        <v>75</v>
      </c>
      <c r="S115" s="1">
        <f>IF(AND(ISERROR(IF(ScheduleCompile!N108="Off",0,IF(ScheduleCompile!N108="On",1,IF(ISNUMBER(ScheduleCompile!N108),ScheduleCompile!N108/1,IF(ISTEXT(ScheduleCompile!N108),IF(OR(ISNUMBER(FIND("5F",ScheduleCompile!N108)),ISNUMBER(FIND("0F",ScheduleCompile!N108)),ISNUMBER(FIND("8F",ScheduleCompile!N108)),ISNUMBER(FIND("1F",ScheduleCompile!N108)),ISNUMBER(FIND("2F",ScheduleCompile!N108)),ISNUMBER(FIND("3F",ScheduleCompile!N108)),ISNUMBER(FIND("6F",ScheduleCompile!N108)),ISNUMBER(FIND("7F",ScheduleCompile!N108)),ISNUMBER(FIND("9F",ScheduleCompile!N108)),ISNUMBER(FIND("4F",ScheduleCompile!N108))),VALUE(LEFT(ScheduleCompile!N108,FIND("F",ScheduleCompile!N108)-1)),ScheduleCompile!N108)))))),ISTEXT(ScheduleCompile!#REF!)),"ENDTABLE",IF(ISERROR(IF(ScheduleCompile!N108="Off",0,IF(ScheduleCompile!N108="On",1,IF(ISNUMBER(ScheduleCompile!N108),ScheduleCompile!N108/1,IF(ISTEXT(ScheduleCompile!N108),IF(OR(ISNUMBER(FIND("5F",ScheduleCompile!N108)),ISNUMBER(FIND("0F",ScheduleCompile!N108)),ISNUMBER(FIND("8F",ScheduleCompile!N108)),ISNUMBER(FIND("1F",ScheduleCompile!N108)),ISNUMBER(FIND("2F",ScheduleCompile!N108)),ISNUMBER(FIND("3F",ScheduleCompile!N108)),ISNUMBER(FIND("6F",ScheduleCompile!N108)),ISNUMBER(FIND("7F",ScheduleCompile!N108)),ISNUMBER(FIND("9F",ScheduleCompile!N108)),ISNUMBER(FIND("4F",ScheduleCompile!N108))),VALUE(LEFT(ScheduleCompile!N108,FIND("F",ScheduleCompile!N108)-1)),ScheduleCompile!N108)))))),"",IF(ScheduleCompile!N108="Off",0,IF(ScheduleCompile!N108="On",1,IF(ISNUMBER(ScheduleCompile!N108),ScheduleCompile!N108/1,IF(ISTEXT(ScheduleCompile!N108),IF(OR(ISNUMBER(FIND("5F",ScheduleCompile!N108)),ISNUMBER(FIND("0F",ScheduleCompile!N108)),ISNUMBER(FIND("8F",ScheduleCompile!N108)),ISNUMBER(FIND("1F",ScheduleCompile!N108)),ISNUMBER(FIND("2F",ScheduleCompile!N108)),ISNUMBER(FIND("3F",ScheduleCompile!N108)),ISNUMBER(FIND("6F",ScheduleCompile!N108)),ISNUMBER(FIND("7F",ScheduleCompile!N108)),ISNUMBER(FIND("9F",ScheduleCompile!N108)),ISNUMBER(FIND("4F",ScheduleCompile!N108))),VALUE(LEFT(ScheduleCompile!N108,FIND("F",ScheduleCompile!N108)-1)),ScheduleCompile!N108)))))))</f>
        <v>75</v>
      </c>
      <c r="T115" s="1">
        <f>IF(AND(ISERROR(IF(ScheduleCompile!O108="Off",0,IF(ScheduleCompile!O108="On",1,IF(ISNUMBER(ScheduleCompile!O108),ScheduleCompile!O108/1,IF(ISTEXT(ScheduleCompile!O108),IF(OR(ISNUMBER(FIND("5F",ScheduleCompile!O108)),ISNUMBER(FIND("0F",ScheduleCompile!O108)),ISNUMBER(FIND("8F",ScheduleCompile!O108)),ISNUMBER(FIND("1F",ScheduleCompile!O108)),ISNUMBER(FIND("2F",ScheduleCompile!O108)),ISNUMBER(FIND("3F",ScheduleCompile!O108)),ISNUMBER(FIND("6F",ScheduleCompile!O108)),ISNUMBER(FIND("7F",ScheduleCompile!O108)),ISNUMBER(FIND("9F",ScheduleCompile!O108)),ISNUMBER(FIND("4F",ScheduleCompile!O108))),VALUE(LEFT(ScheduleCompile!O108,FIND("F",ScheduleCompile!O108)-1)),ScheduleCompile!O108)))))),ISTEXT(ScheduleCompile!#REF!)),"ENDTABLE",IF(ISERROR(IF(ScheduleCompile!O108="Off",0,IF(ScheduleCompile!O108="On",1,IF(ISNUMBER(ScheduleCompile!O108),ScheduleCompile!O108/1,IF(ISTEXT(ScheduleCompile!O108),IF(OR(ISNUMBER(FIND("5F",ScheduleCompile!O108)),ISNUMBER(FIND("0F",ScheduleCompile!O108)),ISNUMBER(FIND("8F",ScheduleCompile!O108)),ISNUMBER(FIND("1F",ScheduleCompile!O108)),ISNUMBER(FIND("2F",ScheduleCompile!O108)),ISNUMBER(FIND("3F",ScheduleCompile!O108)),ISNUMBER(FIND("6F",ScheduleCompile!O108)),ISNUMBER(FIND("7F",ScheduleCompile!O108)),ISNUMBER(FIND("9F",ScheduleCompile!O108)),ISNUMBER(FIND("4F",ScheduleCompile!O108))),VALUE(LEFT(ScheduleCompile!O108,FIND("F",ScheduleCompile!O108)-1)),ScheduleCompile!O108)))))),"",IF(ScheduleCompile!O108="Off",0,IF(ScheduleCompile!O108="On",1,IF(ISNUMBER(ScheduleCompile!O108),ScheduleCompile!O108/1,IF(ISTEXT(ScheduleCompile!O108),IF(OR(ISNUMBER(FIND("5F",ScheduleCompile!O108)),ISNUMBER(FIND("0F",ScheduleCompile!O108)),ISNUMBER(FIND("8F",ScheduleCompile!O108)),ISNUMBER(FIND("1F",ScheduleCompile!O108)),ISNUMBER(FIND("2F",ScheduleCompile!O108)),ISNUMBER(FIND("3F",ScheduleCompile!O108)),ISNUMBER(FIND("6F",ScheduleCompile!O108)),ISNUMBER(FIND("7F",ScheduleCompile!O108)),ISNUMBER(FIND("9F",ScheduleCompile!O108)),ISNUMBER(FIND("4F",ScheduleCompile!O108))),VALUE(LEFT(ScheduleCompile!O108,FIND("F",ScheduleCompile!O108)-1)),ScheduleCompile!O108)))))))</f>
        <v>75</v>
      </c>
      <c r="U115" s="1">
        <f>IF(AND(ISERROR(IF(ScheduleCompile!P108="Off",0,IF(ScheduleCompile!P108="On",1,IF(ISNUMBER(ScheduleCompile!P108),ScheduleCompile!P108/1,IF(ISTEXT(ScheduleCompile!P108),IF(OR(ISNUMBER(FIND("5F",ScheduleCompile!P108)),ISNUMBER(FIND("0F",ScheduleCompile!P108)),ISNUMBER(FIND("8F",ScheduleCompile!P108)),ISNUMBER(FIND("1F",ScheduleCompile!P108)),ISNUMBER(FIND("2F",ScheduleCompile!P108)),ISNUMBER(FIND("3F",ScheduleCompile!P108)),ISNUMBER(FIND("6F",ScheduleCompile!P108)),ISNUMBER(FIND("7F",ScheduleCompile!P108)),ISNUMBER(FIND("9F",ScheduleCompile!P108)),ISNUMBER(FIND("4F",ScheduleCompile!P108))),VALUE(LEFT(ScheduleCompile!P108,FIND("F",ScheduleCompile!P108)-1)),ScheduleCompile!P108)))))),ISTEXT(ScheduleCompile!#REF!)),"ENDTABLE",IF(ISERROR(IF(ScheduleCompile!P108="Off",0,IF(ScheduleCompile!P108="On",1,IF(ISNUMBER(ScheduleCompile!P108),ScheduleCompile!P108/1,IF(ISTEXT(ScheduleCompile!P108),IF(OR(ISNUMBER(FIND("5F",ScheduleCompile!P108)),ISNUMBER(FIND("0F",ScheduleCompile!P108)),ISNUMBER(FIND("8F",ScheduleCompile!P108)),ISNUMBER(FIND("1F",ScheduleCompile!P108)),ISNUMBER(FIND("2F",ScheduleCompile!P108)),ISNUMBER(FIND("3F",ScheduleCompile!P108)),ISNUMBER(FIND("6F",ScheduleCompile!P108)),ISNUMBER(FIND("7F",ScheduleCompile!P108)),ISNUMBER(FIND("9F",ScheduleCompile!P108)),ISNUMBER(FIND("4F",ScheduleCompile!P108))),VALUE(LEFT(ScheduleCompile!P108,FIND("F",ScheduleCompile!P108)-1)),ScheduleCompile!P108)))))),"",IF(ScheduleCompile!P108="Off",0,IF(ScheduleCompile!P108="On",1,IF(ISNUMBER(ScheduleCompile!P108),ScheduleCompile!P108/1,IF(ISTEXT(ScheduleCompile!P108),IF(OR(ISNUMBER(FIND("5F",ScheduleCompile!P108)),ISNUMBER(FIND("0F",ScheduleCompile!P108)),ISNUMBER(FIND("8F",ScheduleCompile!P108)),ISNUMBER(FIND("1F",ScheduleCompile!P108)),ISNUMBER(FIND("2F",ScheduleCompile!P108)),ISNUMBER(FIND("3F",ScheduleCompile!P108)),ISNUMBER(FIND("6F",ScheduleCompile!P108)),ISNUMBER(FIND("7F",ScheduleCompile!P108)),ISNUMBER(FIND("9F",ScheduleCompile!P108)),ISNUMBER(FIND("4F",ScheduleCompile!P108))),VALUE(LEFT(ScheduleCompile!P108,FIND("F",ScheduleCompile!P108)-1)),ScheduleCompile!P108)))))))</f>
        <v>75</v>
      </c>
      <c r="V115" s="1">
        <f>IF(AND(ISERROR(IF(ScheduleCompile!Q108="Off",0,IF(ScheduleCompile!Q108="On",1,IF(ISNUMBER(ScheduleCompile!Q108),ScheduleCompile!Q108/1,IF(ISTEXT(ScheduleCompile!Q108),IF(OR(ISNUMBER(FIND("5F",ScheduleCompile!Q108)),ISNUMBER(FIND("0F",ScheduleCompile!Q108)),ISNUMBER(FIND("8F",ScheduleCompile!Q108)),ISNUMBER(FIND("1F",ScheduleCompile!Q108)),ISNUMBER(FIND("2F",ScheduleCompile!Q108)),ISNUMBER(FIND("3F",ScheduleCompile!Q108)),ISNUMBER(FIND("6F",ScheduleCompile!Q108)),ISNUMBER(FIND("7F",ScheduleCompile!Q108)),ISNUMBER(FIND("9F",ScheduleCompile!Q108)),ISNUMBER(FIND("4F",ScheduleCompile!Q108))),VALUE(LEFT(ScheduleCompile!Q108,FIND("F",ScheduleCompile!Q108)-1)),ScheduleCompile!Q108)))))),ISTEXT(ScheduleCompile!#REF!)),"ENDTABLE",IF(ISERROR(IF(ScheduleCompile!Q108="Off",0,IF(ScheduleCompile!Q108="On",1,IF(ISNUMBER(ScheduleCompile!Q108),ScheduleCompile!Q108/1,IF(ISTEXT(ScheduleCompile!Q108),IF(OR(ISNUMBER(FIND("5F",ScheduleCompile!Q108)),ISNUMBER(FIND("0F",ScheduleCompile!Q108)),ISNUMBER(FIND("8F",ScheduleCompile!Q108)),ISNUMBER(FIND("1F",ScheduleCompile!Q108)),ISNUMBER(FIND("2F",ScheduleCompile!Q108)),ISNUMBER(FIND("3F",ScheduleCompile!Q108)),ISNUMBER(FIND("6F",ScheduleCompile!Q108)),ISNUMBER(FIND("7F",ScheduleCompile!Q108)),ISNUMBER(FIND("9F",ScheduleCompile!Q108)),ISNUMBER(FIND("4F",ScheduleCompile!Q108))),VALUE(LEFT(ScheduleCompile!Q108,FIND("F",ScheduleCompile!Q108)-1)),ScheduleCompile!Q108)))))),"",IF(ScheduleCompile!Q108="Off",0,IF(ScheduleCompile!Q108="On",1,IF(ISNUMBER(ScheduleCompile!Q108),ScheduleCompile!Q108/1,IF(ISTEXT(ScheduleCompile!Q108),IF(OR(ISNUMBER(FIND("5F",ScheduleCompile!Q108)),ISNUMBER(FIND("0F",ScheduleCompile!Q108)),ISNUMBER(FIND("8F",ScheduleCompile!Q108)),ISNUMBER(FIND("1F",ScheduleCompile!Q108)),ISNUMBER(FIND("2F",ScheduleCompile!Q108)),ISNUMBER(FIND("3F",ScheduleCompile!Q108)),ISNUMBER(FIND("6F",ScheduleCompile!Q108)),ISNUMBER(FIND("7F",ScheduleCompile!Q108)),ISNUMBER(FIND("9F",ScheduleCompile!Q108)),ISNUMBER(FIND("4F",ScheduleCompile!Q108))),VALUE(LEFT(ScheduleCompile!Q108,FIND("F",ScheduleCompile!Q108)-1)),ScheduleCompile!Q108)))))))</f>
        <v>75</v>
      </c>
      <c r="W115" s="1">
        <f>IF(AND(ISERROR(IF(ScheduleCompile!R108="Off",0,IF(ScheduleCompile!R108="On",1,IF(ISNUMBER(ScheduleCompile!R108),ScheduleCompile!R108/1,IF(ISTEXT(ScheduleCompile!R108),IF(OR(ISNUMBER(FIND("5F",ScheduleCompile!R108)),ISNUMBER(FIND("0F",ScheduleCompile!R108)),ISNUMBER(FIND("8F",ScheduleCompile!R108)),ISNUMBER(FIND("1F",ScheduleCompile!R108)),ISNUMBER(FIND("2F",ScheduleCompile!R108)),ISNUMBER(FIND("3F",ScheduleCompile!R108)),ISNUMBER(FIND("6F",ScheduleCompile!R108)),ISNUMBER(FIND("7F",ScheduleCompile!R108)),ISNUMBER(FIND("9F",ScheduleCompile!R108)),ISNUMBER(FIND("4F",ScheduleCompile!R108))),VALUE(LEFT(ScheduleCompile!R108,FIND("F",ScheduleCompile!R108)-1)),ScheduleCompile!R108)))))),ISTEXT(ScheduleCompile!#REF!)),"ENDTABLE",IF(ISERROR(IF(ScheduleCompile!R108="Off",0,IF(ScheduleCompile!R108="On",1,IF(ISNUMBER(ScheduleCompile!R108),ScheduleCompile!R108/1,IF(ISTEXT(ScheduleCompile!R108),IF(OR(ISNUMBER(FIND("5F",ScheduleCompile!R108)),ISNUMBER(FIND("0F",ScheduleCompile!R108)),ISNUMBER(FIND("8F",ScheduleCompile!R108)),ISNUMBER(FIND("1F",ScheduleCompile!R108)),ISNUMBER(FIND("2F",ScheduleCompile!R108)),ISNUMBER(FIND("3F",ScheduleCompile!R108)),ISNUMBER(FIND("6F",ScheduleCompile!R108)),ISNUMBER(FIND("7F",ScheduleCompile!R108)),ISNUMBER(FIND("9F",ScheduleCompile!R108)),ISNUMBER(FIND("4F",ScheduleCompile!R108))),VALUE(LEFT(ScheduleCompile!R108,FIND("F",ScheduleCompile!R108)-1)),ScheduleCompile!R108)))))),"",IF(ScheduleCompile!R108="Off",0,IF(ScheduleCompile!R108="On",1,IF(ISNUMBER(ScheduleCompile!R108),ScheduleCompile!R108/1,IF(ISTEXT(ScheduleCompile!R108),IF(OR(ISNUMBER(FIND("5F",ScheduleCompile!R108)),ISNUMBER(FIND("0F",ScheduleCompile!R108)),ISNUMBER(FIND("8F",ScheduleCompile!R108)),ISNUMBER(FIND("1F",ScheduleCompile!R108)),ISNUMBER(FIND("2F",ScheduleCompile!R108)),ISNUMBER(FIND("3F",ScheduleCompile!R108)),ISNUMBER(FIND("6F",ScheduleCompile!R108)),ISNUMBER(FIND("7F",ScheduleCompile!R108)),ISNUMBER(FIND("9F",ScheduleCompile!R108)),ISNUMBER(FIND("4F",ScheduleCompile!R108))),VALUE(LEFT(ScheduleCompile!R108,FIND("F",ScheduleCompile!R108)-1)),ScheduleCompile!R108)))))))</f>
        <v>75</v>
      </c>
      <c r="X115" s="1">
        <f>IF(AND(ISERROR(IF(ScheduleCompile!S108="Off",0,IF(ScheduleCompile!S108="On",1,IF(ISNUMBER(ScheduleCompile!S108),ScheduleCompile!S108/1,IF(ISTEXT(ScheduleCompile!S108),IF(OR(ISNUMBER(FIND("5F",ScheduleCompile!S108)),ISNUMBER(FIND("0F",ScheduleCompile!S108)),ISNUMBER(FIND("8F",ScheduleCompile!S108)),ISNUMBER(FIND("1F",ScheduleCompile!S108)),ISNUMBER(FIND("2F",ScheduleCompile!S108)),ISNUMBER(FIND("3F",ScheduleCompile!S108)),ISNUMBER(FIND("6F",ScheduleCompile!S108)),ISNUMBER(FIND("7F",ScheduleCompile!S108)),ISNUMBER(FIND("9F",ScheduleCompile!S108)),ISNUMBER(FIND("4F",ScheduleCompile!S108))),VALUE(LEFT(ScheduleCompile!S108,FIND("F",ScheduleCompile!S108)-1)),ScheduleCompile!S108)))))),ISTEXT(ScheduleCompile!#REF!)),"ENDTABLE",IF(ISERROR(IF(ScheduleCompile!S108="Off",0,IF(ScheduleCompile!S108="On",1,IF(ISNUMBER(ScheduleCompile!S108),ScheduleCompile!S108/1,IF(ISTEXT(ScheduleCompile!S108),IF(OR(ISNUMBER(FIND("5F",ScheduleCompile!S108)),ISNUMBER(FIND("0F",ScheduleCompile!S108)),ISNUMBER(FIND("8F",ScheduleCompile!S108)),ISNUMBER(FIND("1F",ScheduleCompile!S108)),ISNUMBER(FIND("2F",ScheduleCompile!S108)),ISNUMBER(FIND("3F",ScheduleCompile!S108)),ISNUMBER(FIND("6F",ScheduleCompile!S108)),ISNUMBER(FIND("7F",ScheduleCompile!S108)),ISNUMBER(FIND("9F",ScheduleCompile!S108)),ISNUMBER(FIND("4F",ScheduleCompile!S108))),VALUE(LEFT(ScheduleCompile!S108,FIND("F",ScheduleCompile!S108)-1)),ScheduleCompile!S108)))))),"",IF(ScheduleCompile!S108="Off",0,IF(ScheduleCompile!S108="On",1,IF(ISNUMBER(ScheduleCompile!S108),ScheduleCompile!S108/1,IF(ISTEXT(ScheduleCompile!S108),IF(OR(ISNUMBER(FIND("5F",ScheduleCompile!S108)),ISNUMBER(FIND("0F",ScheduleCompile!S108)),ISNUMBER(FIND("8F",ScheduleCompile!S108)),ISNUMBER(FIND("1F",ScheduleCompile!S108)),ISNUMBER(FIND("2F",ScheduleCompile!S108)),ISNUMBER(FIND("3F",ScheduleCompile!S108)),ISNUMBER(FIND("6F",ScheduleCompile!S108)),ISNUMBER(FIND("7F",ScheduleCompile!S108)),ISNUMBER(FIND("9F",ScheduleCompile!S108)),ISNUMBER(FIND("4F",ScheduleCompile!S108))),VALUE(LEFT(ScheduleCompile!S108,FIND("F",ScheduleCompile!S108)-1)),ScheduleCompile!S108)))))))</f>
        <v>75</v>
      </c>
      <c r="Y115" s="1">
        <f>IF(AND(ISERROR(IF(ScheduleCompile!T108="Off",0,IF(ScheduleCompile!T108="On",1,IF(ISNUMBER(ScheduleCompile!T108),ScheduleCompile!T108/1,IF(ISTEXT(ScheduleCompile!T108),IF(OR(ISNUMBER(FIND("5F",ScheduleCompile!T108)),ISNUMBER(FIND("0F",ScheduleCompile!T108)),ISNUMBER(FIND("8F",ScheduleCompile!T108)),ISNUMBER(FIND("1F",ScheduleCompile!T108)),ISNUMBER(FIND("2F",ScheduleCompile!T108)),ISNUMBER(FIND("3F",ScheduleCompile!T108)),ISNUMBER(FIND("6F",ScheduleCompile!T108)),ISNUMBER(FIND("7F",ScheduleCompile!T108)),ISNUMBER(FIND("9F",ScheduleCompile!T108)),ISNUMBER(FIND("4F",ScheduleCompile!T108))),VALUE(LEFT(ScheduleCompile!T108,FIND("F",ScheduleCompile!T108)-1)),ScheduleCompile!T108)))))),ISTEXT(ScheduleCompile!#REF!)),"ENDTABLE",IF(ISERROR(IF(ScheduleCompile!T108="Off",0,IF(ScheduleCompile!T108="On",1,IF(ISNUMBER(ScheduleCompile!T108),ScheduleCompile!T108/1,IF(ISTEXT(ScheduleCompile!T108),IF(OR(ISNUMBER(FIND("5F",ScheduleCompile!T108)),ISNUMBER(FIND("0F",ScheduleCompile!T108)),ISNUMBER(FIND("8F",ScheduleCompile!T108)),ISNUMBER(FIND("1F",ScheduleCompile!T108)),ISNUMBER(FIND("2F",ScheduleCompile!T108)),ISNUMBER(FIND("3F",ScheduleCompile!T108)),ISNUMBER(FIND("6F",ScheduleCompile!T108)),ISNUMBER(FIND("7F",ScheduleCompile!T108)),ISNUMBER(FIND("9F",ScheduleCompile!T108)),ISNUMBER(FIND("4F",ScheduleCompile!T108))),VALUE(LEFT(ScheduleCompile!T108,FIND("F",ScheduleCompile!T108)-1)),ScheduleCompile!T108)))))),"",IF(ScheduleCompile!T108="Off",0,IF(ScheduleCompile!T108="On",1,IF(ISNUMBER(ScheduleCompile!T108),ScheduleCompile!T108/1,IF(ISTEXT(ScheduleCompile!T108),IF(OR(ISNUMBER(FIND("5F",ScheduleCompile!T108)),ISNUMBER(FIND("0F",ScheduleCompile!T108)),ISNUMBER(FIND("8F",ScheduleCompile!T108)),ISNUMBER(FIND("1F",ScheduleCompile!T108)),ISNUMBER(FIND("2F",ScheduleCompile!T108)),ISNUMBER(FIND("3F",ScheduleCompile!T108)),ISNUMBER(FIND("6F",ScheduleCompile!T108)),ISNUMBER(FIND("7F",ScheduleCompile!T108)),ISNUMBER(FIND("9F",ScheduleCompile!T108)),ISNUMBER(FIND("4F",ScheduleCompile!T108))),VALUE(LEFT(ScheduleCompile!T108,FIND("F",ScheduleCompile!T108)-1)),ScheduleCompile!T108)))))))</f>
        <v>75</v>
      </c>
      <c r="Z115" s="1">
        <f>IF(AND(ISERROR(IF(ScheduleCompile!U108="Off",0,IF(ScheduleCompile!U108="On",1,IF(ISNUMBER(ScheduleCompile!U108),ScheduleCompile!U108/1,IF(ISTEXT(ScheduleCompile!U108),IF(OR(ISNUMBER(FIND("5F",ScheduleCompile!U108)),ISNUMBER(FIND("0F",ScheduleCompile!U108)),ISNUMBER(FIND("8F",ScheduleCompile!U108)),ISNUMBER(FIND("1F",ScheduleCompile!U108)),ISNUMBER(FIND("2F",ScheduleCompile!U108)),ISNUMBER(FIND("3F",ScheduleCompile!U108)),ISNUMBER(FIND("6F",ScheduleCompile!U108)),ISNUMBER(FIND("7F",ScheduleCompile!U108)),ISNUMBER(FIND("9F",ScheduleCompile!U108)),ISNUMBER(FIND("4F",ScheduleCompile!U108))),VALUE(LEFT(ScheduleCompile!U108,FIND("F",ScheduleCompile!U108)-1)),ScheduleCompile!U108)))))),ISTEXT(ScheduleCompile!#REF!)),"ENDTABLE",IF(ISERROR(IF(ScheduleCompile!U108="Off",0,IF(ScheduleCompile!U108="On",1,IF(ISNUMBER(ScheduleCompile!U108),ScheduleCompile!U108/1,IF(ISTEXT(ScheduleCompile!U108),IF(OR(ISNUMBER(FIND("5F",ScheduleCompile!U108)),ISNUMBER(FIND("0F",ScheduleCompile!U108)),ISNUMBER(FIND("8F",ScheduleCompile!U108)),ISNUMBER(FIND("1F",ScheduleCompile!U108)),ISNUMBER(FIND("2F",ScheduleCompile!U108)),ISNUMBER(FIND("3F",ScheduleCompile!U108)),ISNUMBER(FIND("6F",ScheduleCompile!U108)),ISNUMBER(FIND("7F",ScheduleCompile!U108)),ISNUMBER(FIND("9F",ScheduleCompile!U108)),ISNUMBER(FIND("4F",ScheduleCompile!U108))),VALUE(LEFT(ScheduleCompile!U108,FIND("F",ScheduleCompile!U108)-1)),ScheduleCompile!U108)))))),"",IF(ScheduleCompile!U108="Off",0,IF(ScheduleCompile!U108="On",1,IF(ISNUMBER(ScheduleCompile!U108),ScheduleCompile!U108/1,IF(ISTEXT(ScheduleCompile!U108),IF(OR(ISNUMBER(FIND("5F",ScheduleCompile!U108)),ISNUMBER(FIND("0F",ScheduleCompile!U108)),ISNUMBER(FIND("8F",ScheduleCompile!U108)),ISNUMBER(FIND("1F",ScheduleCompile!U108)),ISNUMBER(FIND("2F",ScheduleCompile!U108)),ISNUMBER(FIND("3F",ScheduleCompile!U108)),ISNUMBER(FIND("6F",ScheduleCompile!U108)),ISNUMBER(FIND("7F",ScheduleCompile!U108)),ISNUMBER(FIND("9F",ScheduleCompile!U108)),ISNUMBER(FIND("4F",ScheduleCompile!U108))),VALUE(LEFT(ScheduleCompile!U108,FIND("F",ScheduleCompile!U108)-1)),ScheduleCompile!U108)))))))</f>
        <v>75</v>
      </c>
      <c r="AA115" s="1">
        <f>IF(AND(ISERROR(IF(ScheduleCompile!V108="Off",0,IF(ScheduleCompile!V108="On",1,IF(ISNUMBER(ScheduleCompile!V108),ScheduleCompile!V108/1,IF(ISTEXT(ScheduleCompile!V108),IF(OR(ISNUMBER(FIND("5F",ScheduleCompile!V108)),ISNUMBER(FIND("0F",ScheduleCompile!V108)),ISNUMBER(FIND("8F",ScheduleCompile!V108)),ISNUMBER(FIND("1F",ScheduleCompile!V108)),ISNUMBER(FIND("2F",ScheduleCompile!V108)),ISNUMBER(FIND("3F",ScheduleCompile!V108)),ISNUMBER(FIND("6F",ScheduleCompile!V108)),ISNUMBER(FIND("7F",ScheduleCompile!V108)),ISNUMBER(FIND("9F",ScheduleCompile!V108)),ISNUMBER(FIND("4F",ScheduleCompile!V108))),VALUE(LEFT(ScheduleCompile!V108,FIND("F",ScheduleCompile!V108)-1)),ScheduleCompile!V108)))))),ISTEXT(ScheduleCompile!#REF!)),"ENDTABLE",IF(ISERROR(IF(ScheduleCompile!V108="Off",0,IF(ScheduleCompile!V108="On",1,IF(ISNUMBER(ScheduleCompile!V108),ScheduleCompile!V108/1,IF(ISTEXT(ScheduleCompile!V108),IF(OR(ISNUMBER(FIND("5F",ScheduleCompile!V108)),ISNUMBER(FIND("0F",ScheduleCompile!V108)),ISNUMBER(FIND("8F",ScheduleCompile!V108)),ISNUMBER(FIND("1F",ScheduleCompile!V108)),ISNUMBER(FIND("2F",ScheduleCompile!V108)),ISNUMBER(FIND("3F",ScheduleCompile!V108)),ISNUMBER(FIND("6F",ScheduleCompile!V108)),ISNUMBER(FIND("7F",ScheduleCompile!V108)),ISNUMBER(FIND("9F",ScheduleCompile!V108)),ISNUMBER(FIND("4F",ScheduleCompile!V108))),VALUE(LEFT(ScheduleCompile!V108,FIND("F",ScheduleCompile!V108)-1)),ScheduleCompile!V108)))))),"",IF(ScheduleCompile!V108="Off",0,IF(ScheduleCompile!V108="On",1,IF(ISNUMBER(ScheduleCompile!V108),ScheduleCompile!V108/1,IF(ISTEXT(ScheduleCompile!V108),IF(OR(ISNUMBER(FIND("5F",ScheduleCompile!V108)),ISNUMBER(FIND("0F",ScheduleCompile!V108)),ISNUMBER(FIND("8F",ScheduleCompile!V108)),ISNUMBER(FIND("1F",ScheduleCompile!V108)),ISNUMBER(FIND("2F",ScheduleCompile!V108)),ISNUMBER(FIND("3F",ScheduleCompile!V108)),ISNUMBER(FIND("6F",ScheduleCompile!V108)),ISNUMBER(FIND("7F",ScheduleCompile!V108)),ISNUMBER(FIND("9F",ScheduleCompile!V108)),ISNUMBER(FIND("4F",ScheduleCompile!V108))),VALUE(LEFT(ScheduleCompile!V108,FIND("F",ScheduleCompile!V108)-1)),ScheduleCompile!V108)))))))</f>
        <v>75</v>
      </c>
      <c r="AB115" s="1">
        <f>IF(AND(ISERROR(IF(ScheduleCompile!W108="Off",0,IF(ScheduleCompile!W108="On",1,IF(ISNUMBER(ScheduleCompile!W108),ScheduleCompile!W108/1,IF(ISTEXT(ScheduleCompile!W108),IF(OR(ISNUMBER(FIND("5F",ScheduleCompile!W108)),ISNUMBER(FIND("0F",ScheduleCompile!W108)),ISNUMBER(FIND("8F",ScheduleCompile!W108)),ISNUMBER(FIND("1F",ScheduleCompile!W108)),ISNUMBER(FIND("2F",ScheduleCompile!W108)),ISNUMBER(FIND("3F",ScheduleCompile!W108)),ISNUMBER(FIND("6F",ScheduleCompile!W108)),ISNUMBER(FIND("7F",ScheduleCompile!W108)),ISNUMBER(FIND("9F",ScheduleCompile!W108)),ISNUMBER(FIND("4F",ScheduleCompile!W108))),VALUE(LEFT(ScheduleCompile!W108,FIND("F",ScheduleCompile!W108)-1)),ScheduleCompile!W108)))))),ISTEXT(ScheduleCompile!#REF!)),"ENDTABLE",IF(ISERROR(IF(ScheduleCompile!W108="Off",0,IF(ScheduleCompile!W108="On",1,IF(ISNUMBER(ScheduleCompile!W108),ScheduleCompile!W108/1,IF(ISTEXT(ScheduleCompile!W108),IF(OR(ISNUMBER(FIND("5F",ScheduleCompile!W108)),ISNUMBER(FIND("0F",ScheduleCompile!W108)),ISNUMBER(FIND("8F",ScheduleCompile!W108)),ISNUMBER(FIND("1F",ScheduleCompile!W108)),ISNUMBER(FIND("2F",ScheduleCompile!W108)),ISNUMBER(FIND("3F",ScheduleCompile!W108)),ISNUMBER(FIND("6F",ScheduleCompile!W108)),ISNUMBER(FIND("7F",ScheduleCompile!W108)),ISNUMBER(FIND("9F",ScheduleCompile!W108)),ISNUMBER(FIND("4F",ScheduleCompile!W108))),VALUE(LEFT(ScheduleCompile!W108,FIND("F",ScheduleCompile!W108)-1)),ScheduleCompile!W108)))))),"",IF(ScheduleCompile!W108="Off",0,IF(ScheduleCompile!W108="On",1,IF(ISNUMBER(ScheduleCompile!W108),ScheduleCompile!W108/1,IF(ISTEXT(ScheduleCompile!W108),IF(OR(ISNUMBER(FIND("5F",ScheduleCompile!W108)),ISNUMBER(FIND("0F",ScheduleCompile!W108)),ISNUMBER(FIND("8F",ScheduleCompile!W108)),ISNUMBER(FIND("1F",ScheduleCompile!W108)),ISNUMBER(FIND("2F",ScheduleCompile!W108)),ISNUMBER(FIND("3F",ScheduleCompile!W108)),ISNUMBER(FIND("6F",ScheduleCompile!W108)),ISNUMBER(FIND("7F",ScheduleCompile!W108)),ISNUMBER(FIND("9F",ScheduleCompile!W108)),ISNUMBER(FIND("4F",ScheduleCompile!W108))),VALUE(LEFT(ScheduleCompile!W108,FIND("F",ScheduleCompile!W108)-1)),ScheduleCompile!W108)))))))</f>
        <v>75</v>
      </c>
      <c r="AC115" s="1">
        <f>IF(AND(ISERROR(IF(ScheduleCompile!X108="Off",0,IF(ScheduleCompile!X108="On",1,IF(ISNUMBER(ScheduleCompile!X108),ScheduleCompile!X108/1,IF(ISTEXT(ScheduleCompile!X108),IF(OR(ISNUMBER(FIND("5F",ScheduleCompile!X108)),ISNUMBER(FIND("0F",ScheduleCompile!X108)),ISNUMBER(FIND("8F",ScheduleCompile!X108)),ISNUMBER(FIND("1F",ScheduleCompile!X108)),ISNUMBER(FIND("2F",ScheduleCompile!X108)),ISNUMBER(FIND("3F",ScheduleCompile!X108)),ISNUMBER(FIND("6F",ScheduleCompile!X108)),ISNUMBER(FIND("7F",ScheduleCompile!X108)),ISNUMBER(FIND("9F",ScheduleCompile!X108)),ISNUMBER(FIND("4F",ScheduleCompile!X108))),VALUE(LEFT(ScheduleCompile!X108,FIND("F",ScheduleCompile!X108)-1)),ScheduleCompile!X108)))))),ISTEXT(ScheduleCompile!#REF!)),"ENDTABLE",IF(ISERROR(IF(ScheduleCompile!X108="Off",0,IF(ScheduleCompile!X108="On",1,IF(ISNUMBER(ScheduleCompile!X108),ScheduleCompile!X108/1,IF(ISTEXT(ScheduleCompile!X108),IF(OR(ISNUMBER(FIND("5F",ScheduleCompile!X108)),ISNUMBER(FIND("0F",ScheduleCompile!X108)),ISNUMBER(FIND("8F",ScheduleCompile!X108)),ISNUMBER(FIND("1F",ScheduleCompile!X108)),ISNUMBER(FIND("2F",ScheduleCompile!X108)),ISNUMBER(FIND("3F",ScheduleCompile!X108)),ISNUMBER(FIND("6F",ScheduleCompile!X108)),ISNUMBER(FIND("7F",ScheduleCompile!X108)),ISNUMBER(FIND("9F",ScheduleCompile!X108)),ISNUMBER(FIND("4F",ScheduleCompile!X108))),VALUE(LEFT(ScheduleCompile!X108,FIND("F",ScheduleCompile!X108)-1)),ScheduleCompile!X108)))))),"",IF(ScheduleCompile!X108="Off",0,IF(ScheduleCompile!X108="On",1,IF(ISNUMBER(ScheduleCompile!X108),ScheduleCompile!X108/1,IF(ISTEXT(ScheduleCompile!X108),IF(OR(ISNUMBER(FIND("5F",ScheduleCompile!X108)),ISNUMBER(FIND("0F",ScheduleCompile!X108)),ISNUMBER(FIND("8F",ScheduleCompile!X108)),ISNUMBER(FIND("1F",ScheduleCompile!X108)),ISNUMBER(FIND("2F",ScheduleCompile!X108)),ISNUMBER(FIND("3F",ScheduleCompile!X108)),ISNUMBER(FIND("6F",ScheduleCompile!X108)),ISNUMBER(FIND("7F",ScheduleCompile!X108)),ISNUMBER(FIND("9F",ScheduleCompile!X108)),ISNUMBER(FIND("4F",ScheduleCompile!X108))),VALUE(LEFT(ScheduleCompile!X108,FIND("F",ScheduleCompile!X108)-1)),ScheduleCompile!X108)))))))</f>
        <v>75</v>
      </c>
      <c r="AD115" s="1">
        <f>IF(AND(ISERROR(IF(ScheduleCompile!Y108="Off",0,IF(ScheduleCompile!Y108="On",1,IF(ISNUMBER(ScheduleCompile!Y108),ScheduleCompile!Y108/1,IF(ISTEXT(ScheduleCompile!Y108),IF(OR(ISNUMBER(FIND("5F",ScheduleCompile!Y108)),ISNUMBER(FIND("0F",ScheduleCompile!Y108)),ISNUMBER(FIND("8F",ScheduleCompile!Y108)),ISNUMBER(FIND("1F",ScheduleCompile!Y108)),ISNUMBER(FIND("2F",ScheduleCompile!Y108)),ISNUMBER(FIND("3F",ScheduleCompile!Y108)),ISNUMBER(FIND("6F",ScheduleCompile!Y108)),ISNUMBER(FIND("7F",ScheduleCompile!Y108)),ISNUMBER(FIND("9F",ScheduleCompile!Y108)),ISNUMBER(FIND("4F",ScheduleCompile!Y108))),VALUE(LEFT(ScheduleCompile!Y108,FIND("F",ScheduleCompile!Y108)-1)),ScheduleCompile!Y108)))))),ISTEXT(ScheduleCompile!#REF!)),"ENDTABLE",IF(ISERROR(IF(ScheduleCompile!Y108="Off",0,IF(ScheduleCompile!Y108="On",1,IF(ISNUMBER(ScheduleCompile!Y108),ScheduleCompile!Y108/1,IF(ISTEXT(ScheduleCompile!Y108),IF(OR(ISNUMBER(FIND("5F",ScheduleCompile!Y108)),ISNUMBER(FIND("0F",ScheduleCompile!Y108)),ISNUMBER(FIND("8F",ScheduleCompile!Y108)),ISNUMBER(FIND("1F",ScheduleCompile!Y108)),ISNUMBER(FIND("2F",ScheduleCompile!Y108)),ISNUMBER(FIND("3F",ScheduleCompile!Y108)),ISNUMBER(FIND("6F",ScheduleCompile!Y108)),ISNUMBER(FIND("7F",ScheduleCompile!Y108)),ISNUMBER(FIND("9F",ScheduleCompile!Y108)),ISNUMBER(FIND("4F",ScheduleCompile!Y108))),VALUE(LEFT(ScheduleCompile!Y108,FIND("F",ScheduleCompile!Y108)-1)),ScheduleCompile!Y108)))))),"",IF(ScheduleCompile!Y108="Off",0,IF(ScheduleCompile!Y108="On",1,IF(ISNUMBER(ScheduleCompile!Y108),ScheduleCompile!Y108/1,IF(ISTEXT(ScheduleCompile!Y108),IF(OR(ISNUMBER(FIND("5F",ScheduleCompile!Y108)),ISNUMBER(FIND("0F",ScheduleCompile!Y108)),ISNUMBER(FIND("8F",ScheduleCompile!Y108)),ISNUMBER(FIND("1F",ScheduleCompile!Y108)),ISNUMBER(FIND("2F",ScheduleCompile!Y108)),ISNUMBER(FIND("3F",ScheduleCompile!Y108)),ISNUMBER(FIND("6F",ScheduleCompile!Y108)),ISNUMBER(FIND("7F",ScheduleCompile!Y108)),ISNUMBER(FIND("9F",ScheduleCompile!Y108)),ISNUMBER(FIND("4F",ScheduleCompile!Y108))),VALUE(LEFT(ScheduleCompile!Y108,FIND("F",ScheduleCompile!Y108)-1)),ScheduleCompile!Y108)))))))</f>
        <v>75</v>
      </c>
    </row>
    <row r="116" spans="1:30" x14ac:dyDescent="0.25">
      <c r="A116" t="str">
        <f t="shared" si="4"/>
        <v>SchDay "HealthClgSetptSun"  Type = "Temperature" Hr = (75, 75, 75, 75, 75, 75, 75, 75, 75, 75, 75, 75, 75, 75, 75, 75, 75, 75, 75, 75, 75, 75, 75, 75) ..</v>
      </c>
      <c r="B116" s="1" t="s">
        <v>623</v>
      </c>
      <c r="C116" t="str">
        <f t="shared" si="5"/>
        <v xml:space="preserve">SchDay "HealthClgSetptSun"  Type = "Temperature" Hr = </v>
      </c>
      <c r="D116" t="str">
        <f t="shared" si="6"/>
        <v>(75, 75, 75, 75, 75, 75, 75, 75, 75, 75, 75, 75, 75, 75, 75, 75, 75, 75, 75, 75, 75, 75, 75, 75) ..</v>
      </c>
      <c r="E116" s="30" t="str">
        <f>ScheduleCompile!A109</f>
        <v>HealthClgSetptSun</v>
      </c>
      <c r="F116" t="str">
        <f t="shared" si="7"/>
        <v>Temperature</v>
      </c>
      <c r="G116" s="1">
        <f>IF(AND(ISERROR(IF(ScheduleCompile!B109="Off",0,IF(ScheduleCompile!B109="On",1,IF(ISNUMBER(ScheduleCompile!B109),ScheduleCompile!B109/1,IF(ISTEXT(ScheduleCompile!B109),IF(OR(ISNUMBER(FIND("5F",ScheduleCompile!B109)),ISNUMBER(FIND("0F",ScheduleCompile!B109)),ISNUMBER(FIND("8F",ScheduleCompile!B109)),ISNUMBER(FIND("1F",ScheduleCompile!B109)),ISNUMBER(FIND("2F",ScheduleCompile!B109)),ISNUMBER(FIND("3F",ScheduleCompile!B109)),ISNUMBER(FIND("6F",ScheduleCompile!B109)),ISNUMBER(FIND("7F",ScheduleCompile!B109)),ISNUMBER(FIND("9F",ScheduleCompile!B109)),ISNUMBER(FIND("4F",ScheduleCompile!B109))),VALUE(LEFT(ScheduleCompile!B109,FIND("F",ScheduleCompile!B109)-1)),ScheduleCompile!B109)))))),ISTEXT(ScheduleCompile!#REF!)),"ENDTABLE",IF(ISERROR(IF(ScheduleCompile!B109="Off",0,IF(ScheduleCompile!B109="On",1,IF(ISNUMBER(ScheduleCompile!B109),ScheduleCompile!B109/1,IF(ISTEXT(ScheduleCompile!B109),IF(OR(ISNUMBER(FIND("5F",ScheduleCompile!B109)),ISNUMBER(FIND("0F",ScheduleCompile!B109)),ISNUMBER(FIND("8F",ScheduleCompile!B109)),ISNUMBER(FIND("1F",ScheduleCompile!B109)),ISNUMBER(FIND("2F",ScheduleCompile!B109)),ISNUMBER(FIND("3F",ScheduleCompile!B109)),ISNUMBER(FIND("6F",ScheduleCompile!B109)),ISNUMBER(FIND("7F",ScheduleCompile!B109)),ISNUMBER(FIND("9F",ScheduleCompile!B109)),ISNUMBER(FIND("4F",ScheduleCompile!B109))),VALUE(LEFT(ScheduleCompile!B109,FIND("F",ScheduleCompile!B109)-1)),ScheduleCompile!B109)))))),"",IF(ScheduleCompile!B109="Off",0,IF(ScheduleCompile!B109="On",1,IF(ISNUMBER(ScheduleCompile!B109),ScheduleCompile!B109/1,IF(ISTEXT(ScheduleCompile!B109),IF(OR(ISNUMBER(FIND("5F",ScheduleCompile!B109)),ISNUMBER(FIND("0F",ScheduleCompile!B109)),ISNUMBER(FIND("8F",ScheduleCompile!B109)),ISNUMBER(FIND("1F",ScheduleCompile!B109)),ISNUMBER(FIND("2F",ScheduleCompile!B109)),ISNUMBER(FIND("3F",ScheduleCompile!B109)),ISNUMBER(FIND("6F",ScheduleCompile!B109)),ISNUMBER(FIND("7F",ScheduleCompile!B109)),ISNUMBER(FIND("9F",ScheduleCompile!B109)),ISNUMBER(FIND("4F",ScheduleCompile!B109))),VALUE(LEFT(ScheduleCompile!B109,FIND("F",ScheduleCompile!B109)-1)),ScheduleCompile!B109)))))))</f>
        <v>75</v>
      </c>
      <c r="H116" s="1">
        <f>IF(AND(ISERROR(IF(ScheduleCompile!C109="Off",0,IF(ScheduleCompile!C109="On",1,IF(ISNUMBER(ScheduleCompile!C109),ScheduleCompile!C109/1,IF(ISTEXT(ScheduleCompile!C109),IF(OR(ISNUMBER(FIND("5F",ScheduleCompile!C109)),ISNUMBER(FIND("0F",ScheduleCompile!C109)),ISNUMBER(FIND("8F",ScheduleCompile!C109)),ISNUMBER(FIND("1F",ScheduleCompile!C109)),ISNUMBER(FIND("2F",ScheduleCompile!C109)),ISNUMBER(FIND("3F",ScheduleCompile!C109)),ISNUMBER(FIND("6F",ScheduleCompile!C109)),ISNUMBER(FIND("7F",ScheduleCompile!C109)),ISNUMBER(FIND("9F",ScheduleCompile!C109)),ISNUMBER(FIND("4F",ScheduleCompile!C109))),VALUE(LEFT(ScheduleCompile!C109,FIND("F",ScheduleCompile!C109)-1)),ScheduleCompile!C109)))))),ISTEXT(ScheduleCompile!#REF!)),"ENDTABLE",IF(ISERROR(IF(ScheduleCompile!C109="Off",0,IF(ScheduleCompile!C109="On",1,IF(ISNUMBER(ScheduleCompile!C109),ScheduleCompile!C109/1,IF(ISTEXT(ScheduleCompile!C109),IF(OR(ISNUMBER(FIND("5F",ScheduleCompile!C109)),ISNUMBER(FIND("0F",ScheduleCompile!C109)),ISNUMBER(FIND("8F",ScheduleCompile!C109)),ISNUMBER(FIND("1F",ScheduleCompile!C109)),ISNUMBER(FIND("2F",ScheduleCompile!C109)),ISNUMBER(FIND("3F",ScheduleCompile!C109)),ISNUMBER(FIND("6F",ScheduleCompile!C109)),ISNUMBER(FIND("7F",ScheduleCompile!C109)),ISNUMBER(FIND("9F",ScheduleCompile!C109)),ISNUMBER(FIND("4F",ScheduleCompile!C109))),VALUE(LEFT(ScheduleCompile!C109,FIND("F",ScheduleCompile!C109)-1)),ScheduleCompile!C109)))))),"",IF(ScheduleCompile!C109="Off",0,IF(ScheduleCompile!C109="On",1,IF(ISNUMBER(ScheduleCompile!C109),ScheduleCompile!C109/1,IF(ISTEXT(ScheduleCompile!C109),IF(OR(ISNUMBER(FIND("5F",ScheduleCompile!C109)),ISNUMBER(FIND("0F",ScheduleCompile!C109)),ISNUMBER(FIND("8F",ScheduleCompile!C109)),ISNUMBER(FIND("1F",ScheduleCompile!C109)),ISNUMBER(FIND("2F",ScheduleCompile!C109)),ISNUMBER(FIND("3F",ScheduleCompile!C109)),ISNUMBER(FIND("6F",ScheduleCompile!C109)),ISNUMBER(FIND("7F",ScheduleCompile!C109)),ISNUMBER(FIND("9F",ScheduleCompile!C109)),ISNUMBER(FIND("4F",ScheduleCompile!C109))),VALUE(LEFT(ScheduleCompile!C109,FIND("F",ScheduleCompile!C109)-1)),ScheduleCompile!C109)))))))</f>
        <v>75</v>
      </c>
      <c r="I116" s="1">
        <f>IF(AND(ISERROR(IF(ScheduleCompile!D109="Off",0,IF(ScheduleCompile!D109="On",1,IF(ISNUMBER(ScheduleCompile!D109),ScheduleCompile!D109/1,IF(ISTEXT(ScheduleCompile!D109),IF(OR(ISNUMBER(FIND("5F",ScheduleCompile!D109)),ISNUMBER(FIND("0F",ScheduleCompile!D109)),ISNUMBER(FIND("8F",ScheduleCompile!D109)),ISNUMBER(FIND("1F",ScheduleCompile!D109)),ISNUMBER(FIND("2F",ScheduleCompile!D109)),ISNUMBER(FIND("3F",ScheduleCompile!D109)),ISNUMBER(FIND("6F",ScheduleCompile!D109)),ISNUMBER(FIND("7F",ScheduleCompile!D109)),ISNUMBER(FIND("9F",ScheduleCompile!D109)),ISNUMBER(FIND("4F",ScheduleCompile!D109))),VALUE(LEFT(ScheduleCompile!D109,FIND("F",ScheduleCompile!D109)-1)),ScheduleCompile!D109)))))),ISTEXT(ScheduleCompile!#REF!)),"ENDTABLE",IF(ISERROR(IF(ScheduleCompile!D109="Off",0,IF(ScheduleCompile!D109="On",1,IF(ISNUMBER(ScheduleCompile!D109),ScheduleCompile!D109/1,IF(ISTEXT(ScheduleCompile!D109),IF(OR(ISNUMBER(FIND("5F",ScheduleCompile!D109)),ISNUMBER(FIND("0F",ScheduleCompile!D109)),ISNUMBER(FIND("8F",ScheduleCompile!D109)),ISNUMBER(FIND("1F",ScheduleCompile!D109)),ISNUMBER(FIND("2F",ScheduleCompile!D109)),ISNUMBER(FIND("3F",ScheduleCompile!D109)),ISNUMBER(FIND("6F",ScheduleCompile!D109)),ISNUMBER(FIND("7F",ScheduleCompile!D109)),ISNUMBER(FIND("9F",ScheduleCompile!D109)),ISNUMBER(FIND("4F",ScheduleCompile!D109))),VALUE(LEFT(ScheduleCompile!D109,FIND("F",ScheduleCompile!D109)-1)),ScheduleCompile!D109)))))),"",IF(ScheduleCompile!D109="Off",0,IF(ScheduleCompile!D109="On",1,IF(ISNUMBER(ScheduleCompile!D109),ScheduleCompile!D109/1,IF(ISTEXT(ScheduleCompile!D109),IF(OR(ISNUMBER(FIND("5F",ScheduleCompile!D109)),ISNUMBER(FIND("0F",ScheduleCompile!D109)),ISNUMBER(FIND("8F",ScheduleCompile!D109)),ISNUMBER(FIND("1F",ScheduleCompile!D109)),ISNUMBER(FIND("2F",ScheduleCompile!D109)),ISNUMBER(FIND("3F",ScheduleCompile!D109)),ISNUMBER(FIND("6F",ScheduleCompile!D109)),ISNUMBER(FIND("7F",ScheduleCompile!D109)),ISNUMBER(FIND("9F",ScheduleCompile!D109)),ISNUMBER(FIND("4F",ScheduleCompile!D109))),VALUE(LEFT(ScheduleCompile!D109,FIND("F",ScheduleCompile!D109)-1)),ScheduleCompile!D109)))))))</f>
        <v>75</v>
      </c>
      <c r="J116" s="1">
        <f>IF(AND(ISERROR(IF(ScheduleCompile!E109="Off",0,IF(ScheduleCompile!E109="On",1,IF(ISNUMBER(ScheduleCompile!E109),ScheduleCompile!E109/1,IF(ISTEXT(ScheduleCompile!E109),IF(OR(ISNUMBER(FIND("5F",ScheduleCompile!E109)),ISNUMBER(FIND("0F",ScheduleCompile!E109)),ISNUMBER(FIND("8F",ScheduleCompile!E109)),ISNUMBER(FIND("1F",ScheduleCompile!E109)),ISNUMBER(FIND("2F",ScheduleCompile!E109)),ISNUMBER(FIND("3F",ScheduleCompile!E109)),ISNUMBER(FIND("6F",ScheduleCompile!E109)),ISNUMBER(FIND("7F",ScheduleCompile!E109)),ISNUMBER(FIND("9F",ScheduleCompile!E109)),ISNUMBER(FIND("4F",ScheduleCompile!E109))),VALUE(LEFT(ScheduleCompile!E109,FIND("F",ScheduleCompile!E109)-1)),ScheduleCompile!E109)))))),ISTEXT(ScheduleCompile!#REF!)),"ENDTABLE",IF(ISERROR(IF(ScheduleCompile!E109="Off",0,IF(ScheduleCompile!E109="On",1,IF(ISNUMBER(ScheduleCompile!E109),ScheduleCompile!E109/1,IF(ISTEXT(ScheduleCompile!E109),IF(OR(ISNUMBER(FIND("5F",ScheduleCompile!E109)),ISNUMBER(FIND("0F",ScheduleCompile!E109)),ISNUMBER(FIND("8F",ScheduleCompile!E109)),ISNUMBER(FIND("1F",ScheduleCompile!E109)),ISNUMBER(FIND("2F",ScheduleCompile!E109)),ISNUMBER(FIND("3F",ScheduleCompile!E109)),ISNUMBER(FIND("6F",ScheduleCompile!E109)),ISNUMBER(FIND("7F",ScheduleCompile!E109)),ISNUMBER(FIND("9F",ScheduleCompile!E109)),ISNUMBER(FIND("4F",ScheduleCompile!E109))),VALUE(LEFT(ScheduleCompile!E109,FIND("F",ScheduleCompile!E109)-1)),ScheduleCompile!E109)))))),"",IF(ScheduleCompile!E109="Off",0,IF(ScheduleCompile!E109="On",1,IF(ISNUMBER(ScheduleCompile!E109),ScheduleCompile!E109/1,IF(ISTEXT(ScheduleCompile!E109),IF(OR(ISNUMBER(FIND("5F",ScheduleCompile!E109)),ISNUMBER(FIND("0F",ScheduleCompile!E109)),ISNUMBER(FIND("8F",ScheduleCompile!E109)),ISNUMBER(FIND("1F",ScheduleCompile!E109)),ISNUMBER(FIND("2F",ScheduleCompile!E109)),ISNUMBER(FIND("3F",ScheduleCompile!E109)),ISNUMBER(FIND("6F",ScheduleCompile!E109)),ISNUMBER(FIND("7F",ScheduleCompile!E109)),ISNUMBER(FIND("9F",ScheduleCompile!E109)),ISNUMBER(FIND("4F",ScheduleCompile!E109))),VALUE(LEFT(ScheduleCompile!E109,FIND("F",ScheduleCompile!E109)-1)),ScheduleCompile!E109)))))))</f>
        <v>75</v>
      </c>
      <c r="K116" s="1">
        <f>IF(AND(ISERROR(IF(ScheduleCompile!F109="Off",0,IF(ScheduleCompile!F109="On",1,IF(ISNUMBER(ScheduleCompile!F109),ScheduleCompile!F109/1,IF(ISTEXT(ScheduleCompile!F109),IF(OR(ISNUMBER(FIND("5F",ScheduleCompile!F109)),ISNUMBER(FIND("0F",ScheduleCompile!F109)),ISNUMBER(FIND("8F",ScheduleCompile!F109)),ISNUMBER(FIND("1F",ScheduleCompile!F109)),ISNUMBER(FIND("2F",ScheduleCompile!F109)),ISNUMBER(FIND("3F",ScheduleCompile!F109)),ISNUMBER(FIND("6F",ScheduleCompile!F109)),ISNUMBER(FIND("7F",ScheduleCompile!F109)),ISNUMBER(FIND("9F",ScheduleCompile!F109)),ISNUMBER(FIND("4F",ScheduleCompile!F109))),VALUE(LEFT(ScheduleCompile!F109,FIND("F",ScheduleCompile!F109)-1)),ScheduleCompile!F109)))))),ISTEXT(ScheduleCompile!#REF!)),"ENDTABLE",IF(ISERROR(IF(ScheduleCompile!F109="Off",0,IF(ScheduleCompile!F109="On",1,IF(ISNUMBER(ScheduleCompile!F109),ScheduleCompile!F109/1,IF(ISTEXT(ScheduleCompile!F109),IF(OR(ISNUMBER(FIND("5F",ScheduleCompile!F109)),ISNUMBER(FIND("0F",ScheduleCompile!F109)),ISNUMBER(FIND("8F",ScheduleCompile!F109)),ISNUMBER(FIND("1F",ScheduleCompile!F109)),ISNUMBER(FIND("2F",ScheduleCompile!F109)),ISNUMBER(FIND("3F",ScheduleCompile!F109)),ISNUMBER(FIND("6F",ScheduleCompile!F109)),ISNUMBER(FIND("7F",ScheduleCompile!F109)),ISNUMBER(FIND("9F",ScheduleCompile!F109)),ISNUMBER(FIND("4F",ScheduleCompile!F109))),VALUE(LEFT(ScheduleCompile!F109,FIND("F",ScheduleCompile!F109)-1)),ScheduleCompile!F109)))))),"",IF(ScheduleCompile!F109="Off",0,IF(ScheduleCompile!F109="On",1,IF(ISNUMBER(ScheduleCompile!F109),ScheduleCompile!F109/1,IF(ISTEXT(ScheduleCompile!F109),IF(OR(ISNUMBER(FIND("5F",ScheduleCompile!F109)),ISNUMBER(FIND("0F",ScheduleCompile!F109)),ISNUMBER(FIND("8F",ScheduleCompile!F109)),ISNUMBER(FIND("1F",ScheduleCompile!F109)),ISNUMBER(FIND("2F",ScheduleCompile!F109)),ISNUMBER(FIND("3F",ScheduleCompile!F109)),ISNUMBER(FIND("6F",ScheduleCompile!F109)),ISNUMBER(FIND("7F",ScheduleCompile!F109)),ISNUMBER(FIND("9F",ScheduleCompile!F109)),ISNUMBER(FIND("4F",ScheduleCompile!F109))),VALUE(LEFT(ScheduleCompile!F109,FIND("F",ScheduleCompile!F109)-1)),ScheduleCompile!F109)))))))</f>
        <v>75</v>
      </c>
      <c r="L116" s="1">
        <f>IF(AND(ISERROR(IF(ScheduleCompile!G109="Off",0,IF(ScheduleCompile!G109="On",1,IF(ISNUMBER(ScheduleCompile!G109),ScheduleCompile!G109/1,IF(ISTEXT(ScheduleCompile!G109),IF(OR(ISNUMBER(FIND("5F",ScheduleCompile!G109)),ISNUMBER(FIND("0F",ScheduleCompile!G109)),ISNUMBER(FIND("8F",ScheduleCompile!G109)),ISNUMBER(FIND("1F",ScheduleCompile!G109)),ISNUMBER(FIND("2F",ScheduleCompile!G109)),ISNUMBER(FIND("3F",ScheduleCompile!G109)),ISNUMBER(FIND("6F",ScheduleCompile!G109)),ISNUMBER(FIND("7F",ScheduleCompile!G109)),ISNUMBER(FIND("9F",ScheduleCompile!G109)),ISNUMBER(FIND("4F",ScheduleCompile!G109))),VALUE(LEFT(ScheduleCompile!G109,FIND("F",ScheduleCompile!G109)-1)),ScheduleCompile!G109)))))),ISTEXT(ScheduleCompile!#REF!)),"ENDTABLE",IF(ISERROR(IF(ScheduleCompile!G109="Off",0,IF(ScheduleCompile!G109="On",1,IF(ISNUMBER(ScheduleCompile!G109),ScheduleCompile!G109/1,IF(ISTEXT(ScheduleCompile!G109),IF(OR(ISNUMBER(FIND("5F",ScheduleCompile!G109)),ISNUMBER(FIND("0F",ScheduleCompile!G109)),ISNUMBER(FIND("8F",ScheduleCompile!G109)),ISNUMBER(FIND("1F",ScheduleCompile!G109)),ISNUMBER(FIND("2F",ScheduleCompile!G109)),ISNUMBER(FIND("3F",ScheduleCompile!G109)),ISNUMBER(FIND("6F",ScheduleCompile!G109)),ISNUMBER(FIND("7F",ScheduleCompile!G109)),ISNUMBER(FIND("9F",ScheduleCompile!G109)),ISNUMBER(FIND("4F",ScheduleCompile!G109))),VALUE(LEFT(ScheduleCompile!G109,FIND("F",ScheduleCompile!G109)-1)),ScheduleCompile!G109)))))),"",IF(ScheduleCompile!G109="Off",0,IF(ScheduleCompile!G109="On",1,IF(ISNUMBER(ScheduleCompile!G109),ScheduleCompile!G109/1,IF(ISTEXT(ScheduleCompile!G109),IF(OR(ISNUMBER(FIND("5F",ScheduleCompile!G109)),ISNUMBER(FIND("0F",ScheduleCompile!G109)),ISNUMBER(FIND("8F",ScheduleCompile!G109)),ISNUMBER(FIND("1F",ScheduleCompile!G109)),ISNUMBER(FIND("2F",ScheduleCompile!G109)),ISNUMBER(FIND("3F",ScheduleCompile!G109)),ISNUMBER(FIND("6F",ScheduleCompile!G109)),ISNUMBER(FIND("7F",ScheduleCompile!G109)),ISNUMBER(FIND("9F",ScheduleCompile!G109)),ISNUMBER(FIND("4F",ScheduleCompile!G109))),VALUE(LEFT(ScheduleCompile!G109,FIND("F",ScheduleCompile!G109)-1)),ScheduleCompile!G109)))))))</f>
        <v>75</v>
      </c>
      <c r="M116" s="1">
        <f>IF(AND(ISERROR(IF(ScheduleCompile!H109="Off",0,IF(ScheduleCompile!H109="On",1,IF(ISNUMBER(ScheduleCompile!H109),ScheduleCompile!H109/1,IF(ISTEXT(ScheduleCompile!H109),IF(OR(ISNUMBER(FIND("5F",ScheduleCompile!H109)),ISNUMBER(FIND("0F",ScheduleCompile!H109)),ISNUMBER(FIND("8F",ScheduleCompile!H109)),ISNUMBER(FIND("1F",ScheduleCompile!H109)),ISNUMBER(FIND("2F",ScheduleCompile!H109)),ISNUMBER(FIND("3F",ScheduleCompile!H109)),ISNUMBER(FIND("6F",ScheduleCompile!H109)),ISNUMBER(FIND("7F",ScheduleCompile!H109)),ISNUMBER(FIND("9F",ScheduleCompile!H109)),ISNUMBER(FIND("4F",ScheduleCompile!H109))),VALUE(LEFT(ScheduleCompile!H109,FIND("F",ScheduleCompile!H109)-1)),ScheduleCompile!H109)))))),ISTEXT(ScheduleCompile!#REF!)),"ENDTABLE",IF(ISERROR(IF(ScheduleCompile!H109="Off",0,IF(ScheduleCompile!H109="On",1,IF(ISNUMBER(ScheduleCompile!H109),ScheduleCompile!H109/1,IF(ISTEXT(ScheduleCompile!H109),IF(OR(ISNUMBER(FIND("5F",ScheduleCompile!H109)),ISNUMBER(FIND("0F",ScheduleCompile!H109)),ISNUMBER(FIND("8F",ScheduleCompile!H109)),ISNUMBER(FIND("1F",ScheduleCompile!H109)),ISNUMBER(FIND("2F",ScheduleCompile!H109)),ISNUMBER(FIND("3F",ScheduleCompile!H109)),ISNUMBER(FIND("6F",ScheduleCompile!H109)),ISNUMBER(FIND("7F",ScheduleCompile!H109)),ISNUMBER(FIND("9F",ScheduleCompile!H109)),ISNUMBER(FIND("4F",ScheduleCompile!H109))),VALUE(LEFT(ScheduleCompile!H109,FIND("F",ScheduleCompile!H109)-1)),ScheduleCompile!H109)))))),"",IF(ScheduleCompile!H109="Off",0,IF(ScheduleCompile!H109="On",1,IF(ISNUMBER(ScheduleCompile!H109),ScheduleCompile!H109/1,IF(ISTEXT(ScheduleCompile!H109),IF(OR(ISNUMBER(FIND("5F",ScheduleCompile!H109)),ISNUMBER(FIND("0F",ScheduleCompile!H109)),ISNUMBER(FIND("8F",ScheduleCompile!H109)),ISNUMBER(FIND("1F",ScheduleCompile!H109)),ISNUMBER(FIND("2F",ScheduleCompile!H109)),ISNUMBER(FIND("3F",ScheduleCompile!H109)),ISNUMBER(FIND("6F",ScheduleCompile!H109)),ISNUMBER(FIND("7F",ScheduleCompile!H109)),ISNUMBER(FIND("9F",ScheduleCompile!H109)),ISNUMBER(FIND("4F",ScheduleCompile!H109))),VALUE(LEFT(ScheduleCompile!H109,FIND("F",ScheduleCompile!H109)-1)),ScheduleCompile!H109)))))))</f>
        <v>75</v>
      </c>
      <c r="N116" s="1">
        <f>IF(AND(ISERROR(IF(ScheduleCompile!I109="Off",0,IF(ScheduleCompile!I109="On",1,IF(ISNUMBER(ScheduleCompile!I109),ScheduleCompile!I109/1,IF(ISTEXT(ScheduleCompile!I109),IF(OR(ISNUMBER(FIND("5F",ScheduleCompile!I109)),ISNUMBER(FIND("0F",ScheduleCompile!I109)),ISNUMBER(FIND("8F",ScheduleCompile!I109)),ISNUMBER(FIND("1F",ScheduleCompile!I109)),ISNUMBER(FIND("2F",ScheduleCompile!I109)),ISNUMBER(FIND("3F",ScheduleCompile!I109)),ISNUMBER(FIND("6F",ScheduleCompile!I109)),ISNUMBER(FIND("7F",ScheduleCompile!I109)),ISNUMBER(FIND("9F",ScheduleCompile!I109)),ISNUMBER(FIND("4F",ScheduleCompile!I109))),VALUE(LEFT(ScheduleCompile!I109,FIND("F",ScheduleCompile!I109)-1)),ScheduleCompile!I109)))))),ISTEXT(ScheduleCompile!#REF!)),"ENDTABLE",IF(ISERROR(IF(ScheduleCompile!I109="Off",0,IF(ScheduleCompile!I109="On",1,IF(ISNUMBER(ScheduleCompile!I109),ScheduleCompile!I109/1,IF(ISTEXT(ScheduleCompile!I109),IF(OR(ISNUMBER(FIND("5F",ScheduleCompile!I109)),ISNUMBER(FIND("0F",ScheduleCompile!I109)),ISNUMBER(FIND("8F",ScheduleCompile!I109)),ISNUMBER(FIND("1F",ScheduleCompile!I109)),ISNUMBER(FIND("2F",ScheduleCompile!I109)),ISNUMBER(FIND("3F",ScheduleCompile!I109)),ISNUMBER(FIND("6F",ScheduleCompile!I109)),ISNUMBER(FIND("7F",ScheduleCompile!I109)),ISNUMBER(FIND("9F",ScheduleCompile!I109)),ISNUMBER(FIND("4F",ScheduleCompile!I109))),VALUE(LEFT(ScheduleCompile!I109,FIND("F",ScheduleCompile!I109)-1)),ScheduleCompile!I109)))))),"",IF(ScheduleCompile!I109="Off",0,IF(ScheduleCompile!I109="On",1,IF(ISNUMBER(ScheduleCompile!I109),ScheduleCompile!I109/1,IF(ISTEXT(ScheduleCompile!I109),IF(OR(ISNUMBER(FIND("5F",ScheduleCompile!I109)),ISNUMBER(FIND("0F",ScheduleCompile!I109)),ISNUMBER(FIND("8F",ScheduleCompile!I109)),ISNUMBER(FIND("1F",ScheduleCompile!I109)),ISNUMBER(FIND("2F",ScheduleCompile!I109)),ISNUMBER(FIND("3F",ScheduleCompile!I109)),ISNUMBER(FIND("6F",ScheduleCompile!I109)),ISNUMBER(FIND("7F",ScheduleCompile!I109)),ISNUMBER(FIND("9F",ScheduleCompile!I109)),ISNUMBER(FIND("4F",ScheduleCompile!I109))),VALUE(LEFT(ScheduleCompile!I109,FIND("F",ScheduleCompile!I109)-1)),ScheduleCompile!I109)))))))</f>
        <v>75</v>
      </c>
      <c r="O116" s="1">
        <f>IF(AND(ISERROR(IF(ScheduleCompile!J109="Off",0,IF(ScheduleCompile!J109="On",1,IF(ISNUMBER(ScheduleCompile!J109),ScheduleCompile!J109/1,IF(ISTEXT(ScheduleCompile!J109),IF(OR(ISNUMBER(FIND("5F",ScheduleCompile!J109)),ISNUMBER(FIND("0F",ScheduleCompile!J109)),ISNUMBER(FIND("8F",ScheduleCompile!J109)),ISNUMBER(FIND("1F",ScheduleCompile!J109)),ISNUMBER(FIND("2F",ScheduleCompile!J109)),ISNUMBER(FIND("3F",ScheduleCompile!J109)),ISNUMBER(FIND("6F",ScheduleCompile!J109)),ISNUMBER(FIND("7F",ScheduleCompile!J109)),ISNUMBER(FIND("9F",ScheduleCompile!J109)),ISNUMBER(FIND("4F",ScheduleCompile!J109))),VALUE(LEFT(ScheduleCompile!J109,FIND("F",ScheduleCompile!J109)-1)),ScheduleCompile!J109)))))),ISTEXT(ScheduleCompile!#REF!)),"ENDTABLE",IF(ISERROR(IF(ScheduleCompile!J109="Off",0,IF(ScheduleCompile!J109="On",1,IF(ISNUMBER(ScheduleCompile!J109),ScheduleCompile!J109/1,IF(ISTEXT(ScheduleCompile!J109),IF(OR(ISNUMBER(FIND("5F",ScheduleCompile!J109)),ISNUMBER(FIND("0F",ScheduleCompile!J109)),ISNUMBER(FIND("8F",ScheduleCompile!J109)),ISNUMBER(FIND("1F",ScheduleCompile!J109)),ISNUMBER(FIND("2F",ScheduleCompile!J109)),ISNUMBER(FIND("3F",ScheduleCompile!J109)),ISNUMBER(FIND("6F",ScheduleCompile!J109)),ISNUMBER(FIND("7F",ScheduleCompile!J109)),ISNUMBER(FIND("9F",ScheduleCompile!J109)),ISNUMBER(FIND("4F",ScheduleCompile!J109))),VALUE(LEFT(ScheduleCompile!J109,FIND("F",ScheduleCompile!J109)-1)),ScheduleCompile!J109)))))),"",IF(ScheduleCompile!J109="Off",0,IF(ScheduleCompile!J109="On",1,IF(ISNUMBER(ScheduleCompile!J109),ScheduleCompile!J109/1,IF(ISTEXT(ScheduleCompile!J109),IF(OR(ISNUMBER(FIND("5F",ScheduleCompile!J109)),ISNUMBER(FIND("0F",ScheduleCompile!J109)),ISNUMBER(FIND("8F",ScheduleCompile!J109)),ISNUMBER(FIND("1F",ScheduleCompile!J109)),ISNUMBER(FIND("2F",ScheduleCompile!J109)),ISNUMBER(FIND("3F",ScheduleCompile!J109)),ISNUMBER(FIND("6F",ScheduleCompile!J109)),ISNUMBER(FIND("7F",ScheduleCompile!J109)),ISNUMBER(FIND("9F",ScheduleCompile!J109)),ISNUMBER(FIND("4F",ScheduleCompile!J109))),VALUE(LEFT(ScheduleCompile!J109,FIND("F",ScheduleCompile!J109)-1)),ScheduleCompile!J109)))))))</f>
        <v>75</v>
      </c>
      <c r="P116" s="1">
        <f>IF(AND(ISERROR(IF(ScheduleCompile!K109="Off",0,IF(ScheduleCompile!K109="On",1,IF(ISNUMBER(ScheduleCompile!K109),ScheduleCompile!K109/1,IF(ISTEXT(ScheduleCompile!K109),IF(OR(ISNUMBER(FIND("5F",ScheduleCompile!K109)),ISNUMBER(FIND("0F",ScheduleCompile!K109)),ISNUMBER(FIND("8F",ScheduleCompile!K109)),ISNUMBER(FIND("1F",ScheduleCompile!K109)),ISNUMBER(FIND("2F",ScheduleCompile!K109)),ISNUMBER(FIND("3F",ScheduleCompile!K109)),ISNUMBER(FIND("6F",ScheduleCompile!K109)),ISNUMBER(FIND("7F",ScheduleCompile!K109)),ISNUMBER(FIND("9F",ScheduleCompile!K109)),ISNUMBER(FIND("4F",ScheduleCompile!K109))),VALUE(LEFT(ScheduleCompile!K109,FIND("F",ScheduleCompile!K109)-1)),ScheduleCompile!K109)))))),ISTEXT(ScheduleCompile!#REF!)),"ENDTABLE",IF(ISERROR(IF(ScheduleCompile!K109="Off",0,IF(ScheduleCompile!K109="On",1,IF(ISNUMBER(ScheduleCompile!K109),ScheduleCompile!K109/1,IF(ISTEXT(ScheduleCompile!K109),IF(OR(ISNUMBER(FIND("5F",ScheduleCompile!K109)),ISNUMBER(FIND("0F",ScheduleCompile!K109)),ISNUMBER(FIND("8F",ScheduleCompile!K109)),ISNUMBER(FIND("1F",ScheduleCompile!K109)),ISNUMBER(FIND("2F",ScheduleCompile!K109)),ISNUMBER(FIND("3F",ScheduleCompile!K109)),ISNUMBER(FIND("6F",ScheduleCompile!K109)),ISNUMBER(FIND("7F",ScheduleCompile!K109)),ISNUMBER(FIND("9F",ScheduleCompile!K109)),ISNUMBER(FIND("4F",ScheduleCompile!K109))),VALUE(LEFT(ScheduleCompile!K109,FIND("F",ScheduleCompile!K109)-1)),ScheduleCompile!K109)))))),"",IF(ScheduleCompile!K109="Off",0,IF(ScheduleCompile!K109="On",1,IF(ISNUMBER(ScheduleCompile!K109),ScheduleCompile!K109/1,IF(ISTEXT(ScheduleCompile!K109),IF(OR(ISNUMBER(FIND("5F",ScheduleCompile!K109)),ISNUMBER(FIND("0F",ScheduleCompile!K109)),ISNUMBER(FIND("8F",ScheduleCompile!K109)),ISNUMBER(FIND("1F",ScheduleCompile!K109)),ISNUMBER(FIND("2F",ScheduleCompile!K109)),ISNUMBER(FIND("3F",ScheduleCompile!K109)),ISNUMBER(FIND("6F",ScheduleCompile!K109)),ISNUMBER(FIND("7F",ScheduleCompile!K109)),ISNUMBER(FIND("9F",ScheduleCompile!K109)),ISNUMBER(FIND("4F",ScheduleCompile!K109))),VALUE(LEFT(ScheduleCompile!K109,FIND("F",ScheduleCompile!K109)-1)),ScheduleCompile!K109)))))))</f>
        <v>75</v>
      </c>
      <c r="Q116" s="1">
        <f>IF(AND(ISERROR(IF(ScheduleCompile!L109="Off",0,IF(ScheduleCompile!L109="On",1,IF(ISNUMBER(ScheduleCompile!L109),ScheduleCompile!L109/1,IF(ISTEXT(ScheduleCompile!L109),IF(OR(ISNUMBER(FIND("5F",ScheduleCompile!L109)),ISNUMBER(FIND("0F",ScheduleCompile!L109)),ISNUMBER(FIND("8F",ScheduleCompile!L109)),ISNUMBER(FIND("1F",ScheduleCompile!L109)),ISNUMBER(FIND("2F",ScheduleCompile!L109)),ISNUMBER(FIND("3F",ScheduleCompile!L109)),ISNUMBER(FIND("6F",ScheduleCompile!L109)),ISNUMBER(FIND("7F",ScheduleCompile!L109)),ISNUMBER(FIND("9F",ScheduleCompile!L109)),ISNUMBER(FIND("4F",ScheduleCompile!L109))),VALUE(LEFT(ScheduleCompile!L109,FIND("F",ScheduleCompile!L109)-1)),ScheduleCompile!L109)))))),ISTEXT(ScheduleCompile!#REF!)),"ENDTABLE",IF(ISERROR(IF(ScheduleCompile!L109="Off",0,IF(ScheduleCompile!L109="On",1,IF(ISNUMBER(ScheduleCompile!L109),ScheduleCompile!L109/1,IF(ISTEXT(ScheduleCompile!L109),IF(OR(ISNUMBER(FIND("5F",ScheduleCompile!L109)),ISNUMBER(FIND("0F",ScheduleCompile!L109)),ISNUMBER(FIND("8F",ScheduleCompile!L109)),ISNUMBER(FIND("1F",ScheduleCompile!L109)),ISNUMBER(FIND("2F",ScheduleCompile!L109)),ISNUMBER(FIND("3F",ScheduleCompile!L109)),ISNUMBER(FIND("6F",ScheduleCompile!L109)),ISNUMBER(FIND("7F",ScheduleCompile!L109)),ISNUMBER(FIND("9F",ScheduleCompile!L109)),ISNUMBER(FIND("4F",ScheduleCompile!L109))),VALUE(LEFT(ScheduleCompile!L109,FIND("F",ScheduleCompile!L109)-1)),ScheduleCompile!L109)))))),"",IF(ScheduleCompile!L109="Off",0,IF(ScheduleCompile!L109="On",1,IF(ISNUMBER(ScheduleCompile!L109),ScheduleCompile!L109/1,IF(ISTEXT(ScheduleCompile!L109),IF(OR(ISNUMBER(FIND("5F",ScheduleCompile!L109)),ISNUMBER(FIND("0F",ScheduleCompile!L109)),ISNUMBER(FIND("8F",ScheduleCompile!L109)),ISNUMBER(FIND("1F",ScheduleCompile!L109)),ISNUMBER(FIND("2F",ScheduleCompile!L109)),ISNUMBER(FIND("3F",ScheduleCompile!L109)),ISNUMBER(FIND("6F",ScheduleCompile!L109)),ISNUMBER(FIND("7F",ScheduleCompile!L109)),ISNUMBER(FIND("9F",ScheduleCompile!L109)),ISNUMBER(FIND("4F",ScheduleCompile!L109))),VALUE(LEFT(ScheduleCompile!L109,FIND("F",ScheduleCompile!L109)-1)),ScheduleCompile!L109)))))))</f>
        <v>75</v>
      </c>
      <c r="R116" s="1">
        <f>IF(AND(ISERROR(IF(ScheduleCompile!M109="Off",0,IF(ScheduleCompile!M109="On",1,IF(ISNUMBER(ScheduleCompile!M109),ScheduleCompile!M109/1,IF(ISTEXT(ScheduleCompile!M109),IF(OR(ISNUMBER(FIND("5F",ScheduleCompile!M109)),ISNUMBER(FIND("0F",ScheduleCompile!M109)),ISNUMBER(FIND("8F",ScheduleCompile!M109)),ISNUMBER(FIND("1F",ScheduleCompile!M109)),ISNUMBER(FIND("2F",ScheduleCompile!M109)),ISNUMBER(FIND("3F",ScheduleCompile!M109)),ISNUMBER(FIND("6F",ScheduleCompile!M109)),ISNUMBER(FIND("7F",ScheduleCompile!M109)),ISNUMBER(FIND("9F",ScheduleCompile!M109)),ISNUMBER(FIND("4F",ScheduleCompile!M109))),VALUE(LEFT(ScheduleCompile!M109,FIND("F",ScheduleCompile!M109)-1)),ScheduleCompile!M109)))))),ISTEXT(ScheduleCompile!#REF!)),"ENDTABLE",IF(ISERROR(IF(ScheduleCompile!M109="Off",0,IF(ScheduleCompile!M109="On",1,IF(ISNUMBER(ScheduleCompile!M109),ScheduleCompile!M109/1,IF(ISTEXT(ScheduleCompile!M109),IF(OR(ISNUMBER(FIND("5F",ScheduleCompile!M109)),ISNUMBER(FIND("0F",ScheduleCompile!M109)),ISNUMBER(FIND("8F",ScheduleCompile!M109)),ISNUMBER(FIND("1F",ScheduleCompile!M109)),ISNUMBER(FIND("2F",ScheduleCompile!M109)),ISNUMBER(FIND("3F",ScheduleCompile!M109)),ISNUMBER(FIND("6F",ScheduleCompile!M109)),ISNUMBER(FIND("7F",ScheduleCompile!M109)),ISNUMBER(FIND("9F",ScheduleCompile!M109)),ISNUMBER(FIND("4F",ScheduleCompile!M109))),VALUE(LEFT(ScheduleCompile!M109,FIND("F",ScheduleCompile!M109)-1)),ScheduleCompile!M109)))))),"",IF(ScheduleCompile!M109="Off",0,IF(ScheduleCompile!M109="On",1,IF(ISNUMBER(ScheduleCompile!M109),ScheduleCompile!M109/1,IF(ISTEXT(ScheduleCompile!M109),IF(OR(ISNUMBER(FIND("5F",ScheduleCompile!M109)),ISNUMBER(FIND("0F",ScheduleCompile!M109)),ISNUMBER(FIND("8F",ScheduleCompile!M109)),ISNUMBER(FIND("1F",ScheduleCompile!M109)),ISNUMBER(FIND("2F",ScheduleCompile!M109)),ISNUMBER(FIND("3F",ScheduleCompile!M109)),ISNUMBER(FIND("6F",ScheduleCompile!M109)),ISNUMBER(FIND("7F",ScheduleCompile!M109)),ISNUMBER(FIND("9F",ScheduleCompile!M109)),ISNUMBER(FIND("4F",ScheduleCompile!M109))),VALUE(LEFT(ScheduleCompile!M109,FIND("F",ScheduleCompile!M109)-1)),ScheduleCompile!M109)))))))</f>
        <v>75</v>
      </c>
      <c r="S116" s="1">
        <f>IF(AND(ISERROR(IF(ScheduleCompile!N109="Off",0,IF(ScheduleCompile!N109="On",1,IF(ISNUMBER(ScheduleCompile!N109),ScheduleCompile!N109/1,IF(ISTEXT(ScheduleCompile!N109),IF(OR(ISNUMBER(FIND("5F",ScheduleCompile!N109)),ISNUMBER(FIND("0F",ScheduleCompile!N109)),ISNUMBER(FIND("8F",ScheduleCompile!N109)),ISNUMBER(FIND("1F",ScheduleCompile!N109)),ISNUMBER(FIND("2F",ScheduleCompile!N109)),ISNUMBER(FIND("3F",ScheduleCompile!N109)),ISNUMBER(FIND("6F",ScheduleCompile!N109)),ISNUMBER(FIND("7F",ScheduleCompile!N109)),ISNUMBER(FIND("9F",ScheduleCompile!N109)),ISNUMBER(FIND("4F",ScheduleCompile!N109))),VALUE(LEFT(ScheduleCompile!N109,FIND("F",ScheduleCompile!N109)-1)),ScheduleCompile!N109)))))),ISTEXT(ScheduleCompile!#REF!)),"ENDTABLE",IF(ISERROR(IF(ScheduleCompile!N109="Off",0,IF(ScheduleCompile!N109="On",1,IF(ISNUMBER(ScheduleCompile!N109),ScheduleCompile!N109/1,IF(ISTEXT(ScheduleCompile!N109),IF(OR(ISNUMBER(FIND("5F",ScheduleCompile!N109)),ISNUMBER(FIND("0F",ScheduleCompile!N109)),ISNUMBER(FIND("8F",ScheduleCompile!N109)),ISNUMBER(FIND("1F",ScheduleCompile!N109)),ISNUMBER(FIND("2F",ScheduleCompile!N109)),ISNUMBER(FIND("3F",ScheduleCompile!N109)),ISNUMBER(FIND("6F",ScheduleCompile!N109)),ISNUMBER(FIND("7F",ScheduleCompile!N109)),ISNUMBER(FIND("9F",ScheduleCompile!N109)),ISNUMBER(FIND("4F",ScheduleCompile!N109))),VALUE(LEFT(ScheduleCompile!N109,FIND("F",ScheduleCompile!N109)-1)),ScheduleCompile!N109)))))),"",IF(ScheduleCompile!N109="Off",0,IF(ScheduleCompile!N109="On",1,IF(ISNUMBER(ScheduleCompile!N109),ScheduleCompile!N109/1,IF(ISTEXT(ScheduleCompile!N109),IF(OR(ISNUMBER(FIND("5F",ScheduleCompile!N109)),ISNUMBER(FIND("0F",ScheduleCompile!N109)),ISNUMBER(FIND("8F",ScheduleCompile!N109)),ISNUMBER(FIND("1F",ScheduleCompile!N109)),ISNUMBER(FIND("2F",ScheduleCompile!N109)),ISNUMBER(FIND("3F",ScheduleCompile!N109)),ISNUMBER(FIND("6F",ScheduleCompile!N109)),ISNUMBER(FIND("7F",ScheduleCompile!N109)),ISNUMBER(FIND("9F",ScheduleCompile!N109)),ISNUMBER(FIND("4F",ScheduleCompile!N109))),VALUE(LEFT(ScheduleCompile!N109,FIND("F",ScheduleCompile!N109)-1)),ScheduleCompile!N109)))))))</f>
        <v>75</v>
      </c>
      <c r="T116" s="1">
        <f>IF(AND(ISERROR(IF(ScheduleCompile!O109="Off",0,IF(ScheduleCompile!O109="On",1,IF(ISNUMBER(ScheduleCompile!O109),ScheduleCompile!O109/1,IF(ISTEXT(ScheduleCompile!O109),IF(OR(ISNUMBER(FIND("5F",ScheduleCompile!O109)),ISNUMBER(FIND("0F",ScheduleCompile!O109)),ISNUMBER(FIND("8F",ScheduleCompile!O109)),ISNUMBER(FIND("1F",ScheduleCompile!O109)),ISNUMBER(FIND("2F",ScheduleCompile!O109)),ISNUMBER(FIND("3F",ScheduleCompile!O109)),ISNUMBER(FIND("6F",ScheduleCompile!O109)),ISNUMBER(FIND("7F",ScheduleCompile!O109)),ISNUMBER(FIND("9F",ScheduleCompile!O109)),ISNUMBER(FIND("4F",ScheduleCompile!O109))),VALUE(LEFT(ScheduleCompile!O109,FIND("F",ScheduleCompile!O109)-1)),ScheduleCompile!O109)))))),ISTEXT(ScheduleCompile!#REF!)),"ENDTABLE",IF(ISERROR(IF(ScheduleCompile!O109="Off",0,IF(ScheduleCompile!O109="On",1,IF(ISNUMBER(ScheduleCompile!O109),ScheduleCompile!O109/1,IF(ISTEXT(ScheduleCompile!O109),IF(OR(ISNUMBER(FIND("5F",ScheduleCompile!O109)),ISNUMBER(FIND("0F",ScheduleCompile!O109)),ISNUMBER(FIND("8F",ScheduleCompile!O109)),ISNUMBER(FIND("1F",ScheduleCompile!O109)),ISNUMBER(FIND("2F",ScheduleCompile!O109)),ISNUMBER(FIND("3F",ScheduleCompile!O109)),ISNUMBER(FIND("6F",ScheduleCompile!O109)),ISNUMBER(FIND("7F",ScheduleCompile!O109)),ISNUMBER(FIND("9F",ScheduleCompile!O109)),ISNUMBER(FIND("4F",ScheduleCompile!O109))),VALUE(LEFT(ScheduleCompile!O109,FIND("F",ScheduleCompile!O109)-1)),ScheduleCompile!O109)))))),"",IF(ScheduleCompile!O109="Off",0,IF(ScheduleCompile!O109="On",1,IF(ISNUMBER(ScheduleCompile!O109),ScheduleCompile!O109/1,IF(ISTEXT(ScheduleCompile!O109),IF(OR(ISNUMBER(FIND("5F",ScheduleCompile!O109)),ISNUMBER(FIND("0F",ScheduleCompile!O109)),ISNUMBER(FIND("8F",ScheduleCompile!O109)),ISNUMBER(FIND("1F",ScheduleCompile!O109)),ISNUMBER(FIND("2F",ScheduleCompile!O109)),ISNUMBER(FIND("3F",ScheduleCompile!O109)),ISNUMBER(FIND("6F",ScheduleCompile!O109)),ISNUMBER(FIND("7F",ScheduleCompile!O109)),ISNUMBER(FIND("9F",ScheduleCompile!O109)),ISNUMBER(FIND("4F",ScheduleCompile!O109))),VALUE(LEFT(ScheduleCompile!O109,FIND("F",ScheduleCompile!O109)-1)),ScheduleCompile!O109)))))))</f>
        <v>75</v>
      </c>
      <c r="U116" s="1">
        <f>IF(AND(ISERROR(IF(ScheduleCompile!P109="Off",0,IF(ScheduleCompile!P109="On",1,IF(ISNUMBER(ScheduleCompile!P109),ScheduleCompile!P109/1,IF(ISTEXT(ScheduleCompile!P109),IF(OR(ISNUMBER(FIND("5F",ScheduleCompile!P109)),ISNUMBER(FIND("0F",ScheduleCompile!P109)),ISNUMBER(FIND("8F",ScheduleCompile!P109)),ISNUMBER(FIND("1F",ScheduleCompile!P109)),ISNUMBER(FIND("2F",ScheduleCompile!P109)),ISNUMBER(FIND("3F",ScheduleCompile!P109)),ISNUMBER(FIND("6F",ScheduleCompile!P109)),ISNUMBER(FIND("7F",ScheduleCompile!P109)),ISNUMBER(FIND("9F",ScheduleCompile!P109)),ISNUMBER(FIND("4F",ScheduleCompile!P109))),VALUE(LEFT(ScheduleCompile!P109,FIND("F",ScheduleCompile!P109)-1)),ScheduleCompile!P109)))))),ISTEXT(ScheduleCompile!#REF!)),"ENDTABLE",IF(ISERROR(IF(ScheduleCompile!P109="Off",0,IF(ScheduleCompile!P109="On",1,IF(ISNUMBER(ScheduleCompile!P109),ScheduleCompile!P109/1,IF(ISTEXT(ScheduleCompile!P109),IF(OR(ISNUMBER(FIND("5F",ScheduleCompile!P109)),ISNUMBER(FIND("0F",ScheduleCompile!P109)),ISNUMBER(FIND("8F",ScheduleCompile!P109)),ISNUMBER(FIND("1F",ScheduleCompile!P109)),ISNUMBER(FIND("2F",ScheduleCompile!P109)),ISNUMBER(FIND("3F",ScheduleCompile!P109)),ISNUMBER(FIND("6F",ScheduleCompile!P109)),ISNUMBER(FIND("7F",ScheduleCompile!P109)),ISNUMBER(FIND("9F",ScheduleCompile!P109)),ISNUMBER(FIND("4F",ScheduleCompile!P109))),VALUE(LEFT(ScheduleCompile!P109,FIND("F",ScheduleCompile!P109)-1)),ScheduleCompile!P109)))))),"",IF(ScheduleCompile!P109="Off",0,IF(ScheduleCompile!P109="On",1,IF(ISNUMBER(ScheduleCompile!P109),ScheduleCompile!P109/1,IF(ISTEXT(ScheduleCompile!P109),IF(OR(ISNUMBER(FIND("5F",ScheduleCompile!P109)),ISNUMBER(FIND("0F",ScheduleCompile!P109)),ISNUMBER(FIND("8F",ScheduleCompile!P109)),ISNUMBER(FIND("1F",ScheduleCompile!P109)),ISNUMBER(FIND("2F",ScheduleCompile!P109)),ISNUMBER(FIND("3F",ScheduleCompile!P109)),ISNUMBER(FIND("6F",ScheduleCompile!P109)),ISNUMBER(FIND("7F",ScheduleCompile!P109)),ISNUMBER(FIND("9F",ScheduleCompile!P109)),ISNUMBER(FIND("4F",ScheduleCompile!P109))),VALUE(LEFT(ScheduleCompile!P109,FIND("F",ScheduleCompile!P109)-1)),ScheduleCompile!P109)))))))</f>
        <v>75</v>
      </c>
      <c r="V116" s="1">
        <f>IF(AND(ISERROR(IF(ScheduleCompile!Q109="Off",0,IF(ScheduleCompile!Q109="On",1,IF(ISNUMBER(ScheduleCompile!Q109),ScheduleCompile!Q109/1,IF(ISTEXT(ScheduleCompile!Q109),IF(OR(ISNUMBER(FIND("5F",ScheduleCompile!Q109)),ISNUMBER(FIND("0F",ScheduleCompile!Q109)),ISNUMBER(FIND("8F",ScheduleCompile!Q109)),ISNUMBER(FIND("1F",ScheduleCompile!Q109)),ISNUMBER(FIND("2F",ScheduleCompile!Q109)),ISNUMBER(FIND("3F",ScheduleCompile!Q109)),ISNUMBER(FIND("6F",ScheduleCompile!Q109)),ISNUMBER(FIND("7F",ScheduleCompile!Q109)),ISNUMBER(FIND("9F",ScheduleCompile!Q109)),ISNUMBER(FIND("4F",ScheduleCompile!Q109))),VALUE(LEFT(ScheduleCompile!Q109,FIND("F",ScheduleCompile!Q109)-1)),ScheduleCompile!Q109)))))),ISTEXT(ScheduleCompile!#REF!)),"ENDTABLE",IF(ISERROR(IF(ScheduleCompile!Q109="Off",0,IF(ScheduleCompile!Q109="On",1,IF(ISNUMBER(ScheduleCompile!Q109),ScheduleCompile!Q109/1,IF(ISTEXT(ScheduleCompile!Q109),IF(OR(ISNUMBER(FIND("5F",ScheduleCompile!Q109)),ISNUMBER(FIND("0F",ScheduleCompile!Q109)),ISNUMBER(FIND("8F",ScheduleCompile!Q109)),ISNUMBER(FIND("1F",ScheduleCompile!Q109)),ISNUMBER(FIND("2F",ScheduleCompile!Q109)),ISNUMBER(FIND("3F",ScheduleCompile!Q109)),ISNUMBER(FIND("6F",ScheduleCompile!Q109)),ISNUMBER(FIND("7F",ScheduleCompile!Q109)),ISNUMBER(FIND("9F",ScheduleCompile!Q109)),ISNUMBER(FIND("4F",ScheduleCompile!Q109))),VALUE(LEFT(ScheduleCompile!Q109,FIND("F",ScheduleCompile!Q109)-1)),ScheduleCompile!Q109)))))),"",IF(ScheduleCompile!Q109="Off",0,IF(ScheduleCompile!Q109="On",1,IF(ISNUMBER(ScheduleCompile!Q109),ScheduleCompile!Q109/1,IF(ISTEXT(ScheduleCompile!Q109),IF(OR(ISNUMBER(FIND("5F",ScheduleCompile!Q109)),ISNUMBER(FIND("0F",ScheduleCompile!Q109)),ISNUMBER(FIND("8F",ScheduleCompile!Q109)),ISNUMBER(FIND("1F",ScheduleCompile!Q109)),ISNUMBER(FIND("2F",ScheduleCompile!Q109)),ISNUMBER(FIND("3F",ScheduleCompile!Q109)),ISNUMBER(FIND("6F",ScheduleCompile!Q109)),ISNUMBER(FIND("7F",ScheduleCompile!Q109)),ISNUMBER(FIND("9F",ScheduleCompile!Q109)),ISNUMBER(FIND("4F",ScheduleCompile!Q109))),VALUE(LEFT(ScheduleCompile!Q109,FIND("F",ScheduleCompile!Q109)-1)),ScheduleCompile!Q109)))))))</f>
        <v>75</v>
      </c>
      <c r="W116" s="1">
        <f>IF(AND(ISERROR(IF(ScheduleCompile!R109="Off",0,IF(ScheduleCompile!R109="On",1,IF(ISNUMBER(ScheduleCompile!R109),ScheduleCompile!R109/1,IF(ISTEXT(ScheduleCompile!R109),IF(OR(ISNUMBER(FIND("5F",ScheduleCompile!R109)),ISNUMBER(FIND("0F",ScheduleCompile!R109)),ISNUMBER(FIND("8F",ScheduleCompile!R109)),ISNUMBER(FIND("1F",ScheduleCompile!R109)),ISNUMBER(FIND("2F",ScheduleCompile!R109)),ISNUMBER(FIND("3F",ScheduleCompile!R109)),ISNUMBER(FIND("6F",ScheduleCompile!R109)),ISNUMBER(FIND("7F",ScheduleCompile!R109)),ISNUMBER(FIND("9F",ScheduleCompile!R109)),ISNUMBER(FIND("4F",ScheduleCompile!R109))),VALUE(LEFT(ScheduleCompile!R109,FIND("F",ScheduleCompile!R109)-1)),ScheduleCompile!R109)))))),ISTEXT(ScheduleCompile!#REF!)),"ENDTABLE",IF(ISERROR(IF(ScheduleCompile!R109="Off",0,IF(ScheduleCompile!R109="On",1,IF(ISNUMBER(ScheduleCompile!R109),ScheduleCompile!R109/1,IF(ISTEXT(ScheduleCompile!R109),IF(OR(ISNUMBER(FIND("5F",ScheduleCompile!R109)),ISNUMBER(FIND("0F",ScheduleCompile!R109)),ISNUMBER(FIND("8F",ScheduleCompile!R109)),ISNUMBER(FIND("1F",ScheduleCompile!R109)),ISNUMBER(FIND("2F",ScheduleCompile!R109)),ISNUMBER(FIND("3F",ScheduleCompile!R109)),ISNUMBER(FIND("6F",ScheduleCompile!R109)),ISNUMBER(FIND("7F",ScheduleCompile!R109)),ISNUMBER(FIND("9F",ScheduleCompile!R109)),ISNUMBER(FIND("4F",ScheduleCompile!R109))),VALUE(LEFT(ScheduleCompile!R109,FIND("F",ScheduleCompile!R109)-1)),ScheduleCompile!R109)))))),"",IF(ScheduleCompile!R109="Off",0,IF(ScheduleCompile!R109="On",1,IF(ISNUMBER(ScheduleCompile!R109),ScheduleCompile!R109/1,IF(ISTEXT(ScheduleCompile!R109),IF(OR(ISNUMBER(FIND("5F",ScheduleCompile!R109)),ISNUMBER(FIND("0F",ScheduleCompile!R109)),ISNUMBER(FIND("8F",ScheduleCompile!R109)),ISNUMBER(FIND("1F",ScheduleCompile!R109)),ISNUMBER(FIND("2F",ScheduleCompile!R109)),ISNUMBER(FIND("3F",ScheduleCompile!R109)),ISNUMBER(FIND("6F",ScheduleCompile!R109)),ISNUMBER(FIND("7F",ScheduleCompile!R109)),ISNUMBER(FIND("9F",ScheduleCompile!R109)),ISNUMBER(FIND("4F",ScheduleCompile!R109))),VALUE(LEFT(ScheduleCompile!R109,FIND("F",ScheduleCompile!R109)-1)),ScheduleCompile!R109)))))))</f>
        <v>75</v>
      </c>
      <c r="X116" s="1">
        <f>IF(AND(ISERROR(IF(ScheduleCompile!S109="Off",0,IF(ScheduleCompile!S109="On",1,IF(ISNUMBER(ScheduleCompile!S109),ScheduleCompile!S109/1,IF(ISTEXT(ScheduleCompile!S109),IF(OR(ISNUMBER(FIND("5F",ScheduleCompile!S109)),ISNUMBER(FIND("0F",ScheduleCompile!S109)),ISNUMBER(FIND("8F",ScheduleCompile!S109)),ISNUMBER(FIND("1F",ScheduleCompile!S109)),ISNUMBER(FIND("2F",ScheduleCompile!S109)),ISNUMBER(FIND("3F",ScheduleCompile!S109)),ISNUMBER(FIND("6F",ScheduleCompile!S109)),ISNUMBER(FIND("7F",ScheduleCompile!S109)),ISNUMBER(FIND("9F",ScheduleCompile!S109)),ISNUMBER(FIND("4F",ScheduleCompile!S109))),VALUE(LEFT(ScheduleCompile!S109,FIND("F",ScheduleCompile!S109)-1)),ScheduleCompile!S109)))))),ISTEXT(ScheduleCompile!#REF!)),"ENDTABLE",IF(ISERROR(IF(ScheduleCompile!S109="Off",0,IF(ScheduleCompile!S109="On",1,IF(ISNUMBER(ScheduleCompile!S109),ScheduleCompile!S109/1,IF(ISTEXT(ScheduleCompile!S109),IF(OR(ISNUMBER(FIND("5F",ScheduleCompile!S109)),ISNUMBER(FIND("0F",ScheduleCompile!S109)),ISNUMBER(FIND("8F",ScheduleCompile!S109)),ISNUMBER(FIND("1F",ScheduleCompile!S109)),ISNUMBER(FIND("2F",ScheduleCompile!S109)),ISNUMBER(FIND("3F",ScheduleCompile!S109)),ISNUMBER(FIND("6F",ScheduleCompile!S109)),ISNUMBER(FIND("7F",ScheduleCompile!S109)),ISNUMBER(FIND("9F",ScheduleCompile!S109)),ISNUMBER(FIND("4F",ScheduleCompile!S109))),VALUE(LEFT(ScheduleCompile!S109,FIND("F",ScheduleCompile!S109)-1)),ScheduleCompile!S109)))))),"",IF(ScheduleCompile!S109="Off",0,IF(ScheduleCompile!S109="On",1,IF(ISNUMBER(ScheduleCompile!S109),ScheduleCompile!S109/1,IF(ISTEXT(ScheduleCompile!S109),IF(OR(ISNUMBER(FIND("5F",ScheduleCompile!S109)),ISNUMBER(FIND("0F",ScheduleCompile!S109)),ISNUMBER(FIND("8F",ScheduleCompile!S109)),ISNUMBER(FIND("1F",ScheduleCompile!S109)),ISNUMBER(FIND("2F",ScheduleCompile!S109)),ISNUMBER(FIND("3F",ScheduleCompile!S109)),ISNUMBER(FIND("6F",ScheduleCompile!S109)),ISNUMBER(FIND("7F",ScheduleCompile!S109)),ISNUMBER(FIND("9F",ScheduleCompile!S109)),ISNUMBER(FIND("4F",ScheduleCompile!S109))),VALUE(LEFT(ScheduleCompile!S109,FIND("F",ScheduleCompile!S109)-1)),ScheduleCompile!S109)))))))</f>
        <v>75</v>
      </c>
      <c r="Y116" s="1">
        <f>IF(AND(ISERROR(IF(ScheduleCompile!T109="Off",0,IF(ScheduleCompile!T109="On",1,IF(ISNUMBER(ScheduleCompile!T109),ScheduleCompile!T109/1,IF(ISTEXT(ScheduleCompile!T109),IF(OR(ISNUMBER(FIND("5F",ScheduleCompile!T109)),ISNUMBER(FIND("0F",ScheduleCompile!T109)),ISNUMBER(FIND("8F",ScheduleCompile!T109)),ISNUMBER(FIND("1F",ScheduleCompile!T109)),ISNUMBER(FIND("2F",ScheduleCompile!T109)),ISNUMBER(FIND("3F",ScheduleCompile!T109)),ISNUMBER(FIND("6F",ScheduleCompile!T109)),ISNUMBER(FIND("7F",ScheduleCompile!T109)),ISNUMBER(FIND("9F",ScheduleCompile!T109)),ISNUMBER(FIND("4F",ScheduleCompile!T109))),VALUE(LEFT(ScheduleCompile!T109,FIND("F",ScheduleCompile!T109)-1)),ScheduleCompile!T109)))))),ISTEXT(ScheduleCompile!#REF!)),"ENDTABLE",IF(ISERROR(IF(ScheduleCompile!T109="Off",0,IF(ScheduleCompile!T109="On",1,IF(ISNUMBER(ScheduleCompile!T109),ScheduleCompile!T109/1,IF(ISTEXT(ScheduleCompile!T109),IF(OR(ISNUMBER(FIND("5F",ScheduleCompile!T109)),ISNUMBER(FIND("0F",ScheduleCompile!T109)),ISNUMBER(FIND("8F",ScheduleCompile!T109)),ISNUMBER(FIND("1F",ScheduleCompile!T109)),ISNUMBER(FIND("2F",ScheduleCompile!T109)),ISNUMBER(FIND("3F",ScheduleCompile!T109)),ISNUMBER(FIND("6F",ScheduleCompile!T109)),ISNUMBER(FIND("7F",ScheduleCompile!T109)),ISNUMBER(FIND("9F",ScheduleCompile!T109)),ISNUMBER(FIND("4F",ScheduleCompile!T109))),VALUE(LEFT(ScheduleCompile!T109,FIND("F",ScheduleCompile!T109)-1)),ScheduleCompile!T109)))))),"",IF(ScheduleCompile!T109="Off",0,IF(ScheduleCompile!T109="On",1,IF(ISNUMBER(ScheduleCompile!T109),ScheduleCompile!T109/1,IF(ISTEXT(ScheduleCompile!T109),IF(OR(ISNUMBER(FIND("5F",ScheduleCompile!T109)),ISNUMBER(FIND("0F",ScheduleCompile!T109)),ISNUMBER(FIND("8F",ScheduleCompile!T109)),ISNUMBER(FIND("1F",ScheduleCompile!T109)),ISNUMBER(FIND("2F",ScheduleCompile!T109)),ISNUMBER(FIND("3F",ScheduleCompile!T109)),ISNUMBER(FIND("6F",ScheduleCompile!T109)),ISNUMBER(FIND("7F",ScheduleCompile!T109)),ISNUMBER(FIND("9F",ScheduleCompile!T109)),ISNUMBER(FIND("4F",ScheduleCompile!T109))),VALUE(LEFT(ScheduleCompile!T109,FIND("F",ScheduleCompile!T109)-1)),ScheduleCompile!T109)))))))</f>
        <v>75</v>
      </c>
      <c r="Z116" s="1">
        <f>IF(AND(ISERROR(IF(ScheduleCompile!U109="Off",0,IF(ScheduleCompile!U109="On",1,IF(ISNUMBER(ScheduleCompile!U109),ScheduleCompile!U109/1,IF(ISTEXT(ScheduleCompile!U109),IF(OR(ISNUMBER(FIND("5F",ScheduleCompile!U109)),ISNUMBER(FIND("0F",ScheduleCompile!U109)),ISNUMBER(FIND("8F",ScheduleCompile!U109)),ISNUMBER(FIND("1F",ScheduleCompile!U109)),ISNUMBER(FIND("2F",ScheduleCompile!U109)),ISNUMBER(FIND("3F",ScheduleCompile!U109)),ISNUMBER(FIND("6F",ScheduleCompile!U109)),ISNUMBER(FIND("7F",ScheduleCompile!U109)),ISNUMBER(FIND("9F",ScheduleCompile!U109)),ISNUMBER(FIND("4F",ScheduleCompile!U109))),VALUE(LEFT(ScheduleCompile!U109,FIND("F",ScheduleCompile!U109)-1)),ScheduleCompile!U109)))))),ISTEXT(ScheduleCompile!#REF!)),"ENDTABLE",IF(ISERROR(IF(ScheduleCompile!U109="Off",0,IF(ScheduleCompile!U109="On",1,IF(ISNUMBER(ScheduleCompile!U109),ScheduleCompile!U109/1,IF(ISTEXT(ScheduleCompile!U109),IF(OR(ISNUMBER(FIND("5F",ScheduleCompile!U109)),ISNUMBER(FIND("0F",ScheduleCompile!U109)),ISNUMBER(FIND("8F",ScheduleCompile!U109)),ISNUMBER(FIND("1F",ScheduleCompile!U109)),ISNUMBER(FIND("2F",ScheduleCompile!U109)),ISNUMBER(FIND("3F",ScheduleCompile!U109)),ISNUMBER(FIND("6F",ScheduleCompile!U109)),ISNUMBER(FIND("7F",ScheduleCompile!U109)),ISNUMBER(FIND("9F",ScheduleCompile!U109)),ISNUMBER(FIND("4F",ScheduleCompile!U109))),VALUE(LEFT(ScheduleCompile!U109,FIND("F",ScheduleCompile!U109)-1)),ScheduleCompile!U109)))))),"",IF(ScheduleCompile!U109="Off",0,IF(ScheduleCompile!U109="On",1,IF(ISNUMBER(ScheduleCompile!U109),ScheduleCompile!U109/1,IF(ISTEXT(ScheduleCompile!U109),IF(OR(ISNUMBER(FIND("5F",ScheduleCompile!U109)),ISNUMBER(FIND("0F",ScheduleCompile!U109)),ISNUMBER(FIND("8F",ScheduleCompile!U109)),ISNUMBER(FIND("1F",ScheduleCompile!U109)),ISNUMBER(FIND("2F",ScheduleCompile!U109)),ISNUMBER(FIND("3F",ScheduleCompile!U109)),ISNUMBER(FIND("6F",ScheduleCompile!U109)),ISNUMBER(FIND("7F",ScheduleCompile!U109)),ISNUMBER(FIND("9F",ScheduleCompile!U109)),ISNUMBER(FIND("4F",ScheduleCompile!U109))),VALUE(LEFT(ScheduleCompile!U109,FIND("F",ScheduleCompile!U109)-1)),ScheduleCompile!U109)))))))</f>
        <v>75</v>
      </c>
      <c r="AA116" s="1">
        <f>IF(AND(ISERROR(IF(ScheduleCompile!V109="Off",0,IF(ScheduleCompile!V109="On",1,IF(ISNUMBER(ScheduleCompile!V109),ScheduleCompile!V109/1,IF(ISTEXT(ScheduleCompile!V109),IF(OR(ISNUMBER(FIND("5F",ScheduleCompile!V109)),ISNUMBER(FIND("0F",ScheduleCompile!V109)),ISNUMBER(FIND("8F",ScheduleCompile!V109)),ISNUMBER(FIND("1F",ScheduleCompile!V109)),ISNUMBER(FIND("2F",ScheduleCompile!V109)),ISNUMBER(FIND("3F",ScheduleCompile!V109)),ISNUMBER(FIND("6F",ScheduleCompile!V109)),ISNUMBER(FIND("7F",ScheduleCompile!V109)),ISNUMBER(FIND("9F",ScheduleCompile!V109)),ISNUMBER(FIND("4F",ScheduleCompile!V109))),VALUE(LEFT(ScheduleCompile!V109,FIND("F",ScheduleCompile!V109)-1)),ScheduleCompile!V109)))))),ISTEXT(ScheduleCompile!#REF!)),"ENDTABLE",IF(ISERROR(IF(ScheduleCompile!V109="Off",0,IF(ScheduleCompile!V109="On",1,IF(ISNUMBER(ScheduleCompile!V109),ScheduleCompile!V109/1,IF(ISTEXT(ScheduleCompile!V109),IF(OR(ISNUMBER(FIND("5F",ScheduleCompile!V109)),ISNUMBER(FIND("0F",ScheduleCompile!V109)),ISNUMBER(FIND("8F",ScheduleCompile!V109)),ISNUMBER(FIND("1F",ScheduleCompile!V109)),ISNUMBER(FIND("2F",ScheduleCompile!V109)),ISNUMBER(FIND("3F",ScheduleCompile!V109)),ISNUMBER(FIND("6F",ScheduleCompile!V109)),ISNUMBER(FIND("7F",ScheduleCompile!V109)),ISNUMBER(FIND("9F",ScheduleCompile!V109)),ISNUMBER(FIND("4F",ScheduleCompile!V109))),VALUE(LEFT(ScheduleCompile!V109,FIND("F",ScheduleCompile!V109)-1)),ScheduleCompile!V109)))))),"",IF(ScheduleCompile!V109="Off",0,IF(ScheduleCompile!V109="On",1,IF(ISNUMBER(ScheduleCompile!V109),ScheduleCompile!V109/1,IF(ISTEXT(ScheduleCompile!V109),IF(OR(ISNUMBER(FIND("5F",ScheduleCompile!V109)),ISNUMBER(FIND("0F",ScheduleCompile!V109)),ISNUMBER(FIND("8F",ScheduleCompile!V109)),ISNUMBER(FIND("1F",ScheduleCompile!V109)),ISNUMBER(FIND("2F",ScheduleCompile!V109)),ISNUMBER(FIND("3F",ScheduleCompile!V109)),ISNUMBER(FIND("6F",ScheduleCompile!V109)),ISNUMBER(FIND("7F",ScheduleCompile!V109)),ISNUMBER(FIND("9F",ScheduleCompile!V109)),ISNUMBER(FIND("4F",ScheduleCompile!V109))),VALUE(LEFT(ScheduleCompile!V109,FIND("F",ScheduleCompile!V109)-1)),ScheduleCompile!V109)))))))</f>
        <v>75</v>
      </c>
      <c r="AB116" s="1">
        <f>IF(AND(ISERROR(IF(ScheduleCompile!W109="Off",0,IF(ScheduleCompile!W109="On",1,IF(ISNUMBER(ScheduleCompile!W109),ScheduleCompile!W109/1,IF(ISTEXT(ScheduleCompile!W109),IF(OR(ISNUMBER(FIND("5F",ScheduleCompile!W109)),ISNUMBER(FIND("0F",ScheduleCompile!W109)),ISNUMBER(FIND("8F",ScheduleCompile!W109)),ISNUMBER(FIND("1F",ScheduleCompile!W109)),ISNUMBER(FIND("2F",ScheduleCompile!W109)),ISNUMBER(FIND("3F",ScheduleCompile!W109)),ISNUMBER(FIND("6F",ScheduleCompile!W109)),ISNUMBER(FIND("7F",ScheduleCompile!W109)),ISNUMBER(FIND("9F",ScheduleCompile!W109)),ISNUMBER(FIND("4F",ScheduleCompile!W109))),VALUE(LEFT(ScheduleCompile!W109,FIND("F",ScheduleCompile!W109)-1)),ScheduleCompile!W109)))))),ISTEXT(ScheduleCompile!#REF!)),"ENDTABLE",IF(ISERROR(IF(ScheduleCompile!W109="Off",0,IF(ScheduleCompile!W109="On",1,IF(ISNUMBER(ScheduleCompile!W109),ScheduleCompile!W109/1,IF(ISTEXT(ScheduleCompile!W109),IF(OR(ISNUMBER(FIND("5F",ScheduleCompile!W109)),ISNUMBER(FIND("0F",ScheduleCompile!W109)),ISNUMBER(FIND("8F",ScheduleCompile!W109)),ISNUMBER(FIND("1F",ScheduleCompile!W109)),ISNUMBER(FIND("2F",ScheduleCompile!W109)),ISNUMBER(FIND("3F",ScheduleCompile!W109)),ISNUMBER(FIND("6F",ScheduleCompile!W109)),ISNUMBER(FIND("7F",ScheduleCompile!W109)),ISNUMBER(FIND("9F",ScheduleCompile!W109)),ISNUMBER(FIND("4F",ScheduleCompile!W109))),VALUE(LEFT(ScheduleCompile!W109,FIND("F",ScheduleCompile!W109)-1)),ScheduleCompile!W109)))))),"",IF(ScheduleCompile!W109="Off",0,IF(ScheduleCompile!W109="On",1,IF(ISNUMBER(ScheduleCompile!W109),ScheduleCompile!W109/1,IF(ISTEXT(ScheduleCompile!W109),IF(OR(ISNUMBER(FIND("5F",ScheduleCompile!W109)),ISNUMBER(FIND("0F",ScheduleCompile!W109)),ISNUMBER(FIND("8F",ScheduleCompile!W109)),ISNUMBER(FIND("1F",ScheduleCompile!W109)),ISNUMBER(FIND("2F",ScheduleCompile!W109)),ISNUMBER(FIND("3F",ScheduleCompile!W109)),ISNUMBER(FIND("6F",ScheduleCompile!W109)),ISNUMBER(FIND("7F",ScheduleCompile!W109)),ISNUMBER(FIND("9F",ScheduleCompile!W109)),ISNUMBER(FIND("4F",ScheduleCompile!W109))),VALUE(LEFT(ScheduleCompile!W109,FIND("F",ScheduleCompile!W109)-1)),ScheduleCompile!W109)))))))</f>
        <v>75</v>
      </c>
      <c r="AC116" s="1">
        <f>IF(AND(ISERROR(IF(ScheduleCompile!X109="Off",0,IF(ScheduleCompile!X109="On",1,IF(ISNUMBER(ScheduleCompile!X109),ScheduleCompile!X109/1,IF(ISTEXT(ScheduleCompile!X109),IF(OR(ISNUMBER(FIND("5F",ScheduleCompile!X109)),ISNUMBER(FIND("0F",ScheduleCompile!X109)),ISNUMBER(FIND("8F",ScheduleCompile!X109)),ISNUMBER(FIND("1F",ScheduleCompile!X109)),ISNUMBER(FIND("2F",ScheduleCompile!X109)),ISNUMBER(FIND("3F",ScheduleCompile!X109)),ISNUMBER(FIND("6F",ScheduleCompile!X109)),ISNUMBER(FIND("7F",ScheduleCompile!X109)),ISNUMBER(FIND("9F",ScheduleCompile!X109)),ISNUMBER(FIND("4F",ScheduleCompile!X109))),VALUE(LEFT(ScheduleCompile!X109,FIND("F",ScheduleCompile!X109)-1)),ScheduleCompile!X109)))))),ISTEXT(ScheduleCompile!#REF!)),"ENDTABLE",IF(ISERROR(IF(ScheduleCompile!X109="Off",0,IF(ScheduleCompile!X109="On",1,IF(ISNUMBER(ScheduleCompile!X109),ScheduleCompile!X109/1,IF(ISTEXT(ScheduleCompile!X109),IF(OR(ISNUMBER(FIND("5F",ScheduleCompile!X109)),ISNUMBER(FIND("0F",ScheduleCompile!X109)),ISNUMBER(FIND("8F",ScheduleCompile!X109)),ISNUMBER(FIND("1F",ScheduleCompile!X109)),ISNUMBER(FIND("2F",ScheduleCompile!X109)),ISNUMBER(FIND("3F",ScheduleCompile!X109)),ISNUMBER(FIND("6F",ScheduleCompile!X109)),ISNUMBER(FIND("7F",ScheduleCompile!X109)),ISNUMBER(FIND("9F",ScheduleCompile!X109)),ISNUMBER(FIND("4F",ScheduleCompile!X109))),VALUE(LEFT(ScheduleCompile!X109,FIND("F",ScheduleCompile!X109)-1)),ScheduleCompile!X109)))))),"",IF(ScheduleCompile!X109="Off",0,IF(ScheduleCompile!X109="On",1,IF(ISNUMBER(ScheduleCompile!X109),ScheduleCompile!X109/1,IF(ISTEXT(ScheduleCompile!X109),IF(OR(ISNUMBER(FIND("5F",ScheduleCompile!X109)),ISNUMBER(FIND("0F",ScheduleCompile!X109)),ISNUMBER(FIND("8F",ScheduleCompile!X109)),ISNUMBER(FIND("1F",ScheduleCompile!X109)),ISNUMBER(FIND("2F",ScheduleCompile!X109)),ISNUMBER(FIND("3F",ScheduleCompile!X109)),ISNUMBER(FIND("6F",ScheduleCompile!X109)),ISNUMBER(FIND("7F",ScheduleCompile!X109)),ISNUMBER(FIND("9F",ScheduleCompile!X109)),ISNUMBER(FIND("4F",ScheduleCompile!X109))),VALUE(LEFT(ScheduleCompile!X109,FIND("F",ScheduleCompile!X109)-1)),ScheduleCompile!X109)))))))</f>
        <v>75</v>
      </c>
      <c r="AD116" s="1">
        <f>IF(AND(ISERROR(IF(ScheduleCompile!Y109="Off",0,IF(ScheduleCompile!Y109="On",1,IF(ISNUMBER(ScheduleCompile!Y109),ScheduleCompile!Y109/1,IF(ISTEXT(ScheduleCompile!Y109),IF(OR(ISNUMBER(FIND("5F",ScheduleCompile!Y109)),ISNUMBER(FIND("0F",ScheduleCompile!Y109)),ISNUMBER(FIND("8F",ScheduleCompile!Y109)),ISNUMBER(FIND("1F",ScheduleCompile!Y109)),ISNUMBER(FIND("2F",ScheduleCompile!Y109)),ISNUMBER(FIND("3F",ScheduleCompile!Y109)),ISNUMBER(FIND("6F",ScheduleCompile!Y109)),ISNUMBER(FIND("7F",ScheduleCompile!Y109)),ISNUMBER(FIND("9F",ScheduleCompile!Y109)),ISNUMBER(FIND("4F",ScheduleCompile!Y109))),VALUE(LEFT(ScheduleCompile!Y109,FIND("F",ScheduleCompile!Y109)-1)),ScheduleCompile!Y109)))))),ISTEXT(ScheduleCompile!#REF!)),"ENDTABLE",IF(ISERROR(IF(ScheduleCompile!Y109="Off",0,IF(ScheduleCompile!Y109="On",1,IF(ISNUMBER(ScheduleCompile!Y109),ScheduleCompile!Y109/1,IF(ISTEXT(ScheduleCompile!Y109),IF(OR(ISNUMBER(FIND("5F",ScheduleCompile!Y109)),ISNUMBER(FIND("0F",ScheduleCompile!Y109)),ISNUMBER(FIND("8F",ScheduleCompile!Y109)),ISNUMBER(FIND("1F",ScheduleCompile!Y109)),ISNUMBER(FIND("2F",ScheduleCompile!Y109)),ISNUMBER(FIND("3F",ScheduleCompile!Y109)),ISNUMBER(FIND("6F",ScheduleCompile!Y109)),ISNUMBER(FIND("7F",ScheduleCompile!Y109)),ISNUMBER(FIND("9F",ScheduleCompile!Y109)),ISNUMBER(FIND("4F",ScheduleCompile!Y109))),VALUE(LEFT(ScheduleCompile!Y109,FIND("F",ScheduleCompile!Y109)-1)),ScheduleCompile!Y109)))))),"",IF(ScheduleCompile!Y109="Off",0,IF(ScheduleCompile!Y109="On",1,IF(ISNUMBER(ScheduleCompile!Y109),ScheduleCompile!Y109/1,IF(ISTEXT(ScheduleCompile!Y109),IF(OR(ISNUMBER(FIND("5F",ScheduleCompile!Y109)),ISNUMBER(FIND("0F",ScheduleCompile!Y109)),ISNUMBER(FIND("8F",ScheduleCompile!Y109)),ISNUMBER(FIND("1F",ScheduleCompile!Y109)),ISNUMBER(FIND("2F",ScheduleCompile!Y109)),ISNUMBER(FIND("3F",ScheduleCompile!Y109)),ISNUMBER(FIND("6F",ScheduleCompile!Y109)),ISNUMBER(FIND("7F",ScheduleCompile!Y109)),ISNUMBER(FIND("9F",ScheduleCompile!Y109)),ISNUMBER(FIND("4F",ScheduleCompile!Y109))),VALUE(LEFT(ScheduleCompile!Y109,FIND("F",ScheduleCompile!Y109)-1)),ScheduleCompile!Y109)))))))</f>
        <v>75</v>
      </c>
    </row>
    <row r="117" spans="1:30" x14ac:dyDescent="0.25">
      <c r="A117" t="str">
        <f t="shared" si="4"/>
        <v>SchDay "HealthInfiltrationWD"  Type = "Fraction" Hr = (1, 1, 1, 1, 1, 1, 0.25, 0.25, 0.25, 0.25, 0.25, 0.25, 0.25, 0.25, 0.25, 0.25, 0.25, 0.25, 0.25, 0.25, 0.25, 0.25, 1, 1) ..</v>
      </c>
      <c r="B117" s="1" t="s">
        <v>623</v>
      </c>
      <c r="C117" t="str">
        <f t="shared" si="5"/>
        <v xml:space="preserve">SchDay "HealthInfiltrationWD"  Type = "Fraction" Hr = </v>
      </c>
      <c r="D117" t="str">
        <f t="shared" si="6"/>
        <v>(1, 1, 1, 1, 1, 1, 0.25, 0.25, 0.25, 0.25, 0.25, 0.25, 0.25, 0.25, 0.25, 0.25, 0.25, 0.25, 0.25, 0.25, 0.25, 0.25, 1, 1) ..</v>
      </c>
      <c r="E117" s="30" t="str">
        <f>ScheduleCompile!A110</f>
        <v>HealthInfiltrationWD</v>
      </c>
      <c r="F117" t="str">
        <f t="shared" si="7"/>
        <v>Fraction</v>
      </c>
      <c r="G117" s="1">
        <f>IF(AND(ISERROR(IF(ScheduleCompile!B110="Off",0,IF(ScheduleCompile!B110="On",1,IF(ISNUMBER(ScheduleCompile!B110),ScheduleCompile!B110/1,IF(ISTEXT(ScheduleCompile!B110),IF(OR(ISNUMBER(FIND("5F",ScheduleCompile!B110)),ISNUMBER(FIND("0F",ScheduleCompile!B110)),ISNUMBER(FIND("8F",ScheduleCompile!B110)),ISNUMBER(FIND("1F",ScheduleCompile!B110)),ISNUMBER(FIND("2F",ScheduleCompile!B110)),ISNUMBER(FIND("3F",ScheduleCompile!B110)),ISNUMBER(FIND("6F",ScheduleCompile!B110)),ISNUMBER(FIND("7F",ScheduleCompile!B110)),ISNUMBER(FIND("9F",ScheduleCompile!B110)),ISNUMBER(FIND("4F",ScheduleCompile!B110))),VALUE(LEFT(ScheduleCompile!B110,FIND("F",ScheduleCompile!B110)-1)),ScheduleCompile!B110)))))),ISTEXT(ScheduleCompile!#REF!)),"ENDTABLE",IF(ISERROR(IF(ScheduleCompile!B110="Off",0,IF(ScheduleCompile!B110="On",1,IF(ISNUMBER(ScheduleCompile!B110),ScheduleCompile!B110/1,IF(ISTEXT(ScheduleCompile!B110),IF(OR(ISNUMBER(FIND("5F",ScheduleCompile!B110)),ISNUMBER(FIND("0F",ScheduleCompile!B110)),ISNUMBER(FIND("8F",ScheduleCompile!B110)),ISNUMBER(FIND("1F",ScheduleCompile!B110)),ISNUMBER(FIND("2F",ScheduleCompile!B110)),ISNUMBER(FIND("3F",ScheduleCompile!B110)),ISNUMBER(FIND("6F",ScheduleCompile!B110)),ISNUMBER(FIND("7F",ScheduleCompile!B110)),ISNUMBER(FIND("9F",ScheduleCompile!B110)),ISNUMBER(FIND("4F",ScheduleCompile!B110))),VALUE(LEFT(ScheduleCompile!B110,FIND("F",ScheduleCompile!B110)-1)),ScheduleCompile!B110)))))),"",IF(ScheduleCompile!B110="Off",0,IF(ScheduleCompile!B110="On",1,IF(ISNUMBER(ScheduleCompile!B110),ScheduleCompile!B110/1,IF(ISTEXT(ScheduleCompile!B110),IF(OR(ISNUMBER(FIND("5F",ScheduleCompile!B110)),ISNUMBER(FIND("0F",ScheduleCompile!B110)),ISNUMBER(FIND("8F",ScheduleCompile!B110)),ISNUMBER(FIND("1F",ScheduleCompile!B110)),ISNUMBER(FIND("2F",ScheduleCompile!B110)),ISNUMBER(FIND("3F",ScheduleCompile!B110)),ISNUMBER(FIND("6F",ScheduleCompile!B110)),ISNUMBER(FIND("7F",ScheduleCompile!B110)),ISNUMBER(FIND("9F",ScheduleCompile!B110)),ISNUMBER(FIND("4F",ScheduleCompile!B110))),VALUE(LEFT(ScheduleCompile!B110,FIND("F",ScheduleCompile!B110)-1)),ScheduleCompile!B110)))))))</f>
        <v>1</v>
      </c>
      <c r="H117" s="1">
        <f>IF(AND(ISERROR(IF(ScheduleCompile!C110="Off",0,IF(ScheduleCompile!C110="On",1,IF(ISNUMBER(ScheduleCompile!C110),ScheduleCompile!C110/1,IF(ISTEXT(ScheduleCompile!C110),IF(OR(ISNUMBER(FIND("5F",ScheduleCompile!C110)),ISNUMBER(FIND("0F",ScheduleCompile!C110)),ISNUMBER(FIND("8F",ScheduleCompile!C110)),ISNUMBER(FIND("1F",ScheduleCompile!C110)),ISNUMBER(FIND("2F",ScheduleCompile!C110)),ISNUMBER(FIND("3F",ScheduleCompile!C110)),ISNUMBER(FIND("6F",ScheduleCompile!C110)),ISNUMBER(FIND("7F",ScheduleCompile!C110)),ISNUMBER(FIND("9F",ScheduleCompile!C110)),ISNUMBER(FIND("4F",ScheduleCompile!C110))),VALUE(LEFT(ScheduleCompile!C110,FIND("F",ScheduleCompile!C110)-1)),ScheduleCompile!C110)))))),ISTEXT(ScheduleCompile!#REF!)),"ENDTABLE",IF(ISERROR(IF(ScheduleCompile!C110="Off",0,IF(ScheduleCompile!C110="On",1,IF(ISNUMBER(ScheduleCompile!C110),ScheduleCompile!C110/1,IF(ISTEXT(ScheduleCompile!C110),IF(OR(ISNUMBER(FIND("5F",ScheduleCompile!C110)),ISNUMBER(FIND("0F",ScheduleCompile!C110)),ISNUMBER(FIND("8F",ScheduleCompile!C110)),ISNUMBER(FIND("1F",ScheduleCompile!C110)),ISNUMBER(FIND("2F",ScheduleCompile!C110)),ISNUMBER(FIND("3F",ScheduleCompile!C110)),ISNUMBER(FIND("6F",ScheduleCompile!C110)),ISNUMBER(FIND("7F",ScheduleCompile!C110)),ISNUMBER(FIND("9F",ScheduleCompile!C110)),ISNUMBER(FIND("4F",ScheduleCompile!C110))),VALUE(LEFT(ScheduleCompile!C110,FIND("F",ScheduleCompile!C110)-1)),ScheduleCompile!C110)))))),"",IF(ScheduleCompile!C110="Off",0,IF(ScheduleCompile!C110="On",1,IF(ISNUMBER(ScheduleCompile!C110),ScheduleCompile!C110/1,IF(ISTEXT(ScheduleCompile!C110),IF(OR(ISNUMBER(FIND("5F",ScheduleCompile!C110)),ISNUMBER(FIND("0F",ScheduleCompile!C110)),ISNUMBER(FIND("8F",ScheduleCompile!C110)),ISNUMBER(FIND("1F",ScheduleCompile!C110)),ISNUMBER(FIND("2F",ScheduleCompile!C110)),ISNUMBER(FIND("3F",ScheduleCompile!C110)),ISNUMBER(FIND("6F",ScheduleCompile!C110)),ISNUMBER(FIND("7F",ScheduleCompile!C110)),ISNUMBER(FIND("9F",ScheduleCompile!C110)),ISNUMBER(FIND("4F",ScheduleCompile!C110))),VALUE(LEFT(ScheduleCompile!C110,FIND("F",ScheduleCompile!C110)-1)),ScheduleCompile!C110)))))))</f>
        <v>1</v>
      </c>
      <c r="I117" s="1">
        <f>IF(AND(ISERROR(IF(ScheduleCompile!D110="Off",0,IF(ScheduleCompile!D110="On",1,IF(ISNUMBER(ScheduleCompile!D110),ScheduleCompile!D110/1,IF(ISTEXT(ScheduleCompile!D110),IF(OR(ISNUMBER(FIND("5F",ScheduleCompile!D110)),ISNUMBER(FIND("0F",ScheduleCompile!D110)),ISNUMBER(FIND("8F",ScheduleCompile!D110)),ISNUMBER(FIND("1F",ScheduleCompile!D110)),ISNUMBER(FIND("2F",ScheduleCompile!D110)),ISNUMBER(FIND("3F",ScheduleCompile!D110)),ISNUMBER(FIND("6F",ScheduleCompile!D110)),ISNUMBER(FIND("7F",ScheduleCompile!D110)),ISNUMBER(FIND("9F",ScheduleCompile!D110)),ISNUMBER(FIND("4F",ScheduleCompile!D110))),VALUE(LEFT(ScheduleCompile!D110,FIND("F",ScheduleCompile!D110)-1)),ScheduleCompile!D110)))))),ISTEXT(ScheduleCompile!#REF!)),"ENDTABLE",IF(ISERROR(IF(ScheduleCompile!D110="Off",0,IF(ScheduleCompile!D110="On",1,IF(ISNUMBER(ScheduleCompile!D110),ScheduleCompile!D110/1,IF(ISTEXT(ScheduleCompile!D110),IF(OR(ISNUMBER(FIND("5F",ScheduleCompile!D110)),ISNUMBER(FIND("0F",ScheduleCompile!D110)),ISNUMBER(FIND("8F",ScheduleCompile!D110)),ISNUMBER(FIND("1F",ScheduleCompile!D110)),ISNUMBER(FIND("2F",ScheduleCompile!D110)),ISNUMBER(FIND("3F",ScheduleCompile!D110)),ISNUMBER(FIND("6F",ScheduleCompile!D110)),ISNUMBER(FIND("7F",ScheduleCompile!D110)),ISNUMBER(FIND("9F",ScheduleCompile!D110)),ISNUMBER(FIND("4F",ScheduleCompile!D110))),VALUE(LEFT(ScheduleCompile!D110,FIND("F",ScheduleCompile!D110)-1)),ScheduleCompile!D110)))))),"",IF(ScheduleCompile!D110="Off",0,IF(ScheduleCompile!D110="On",1,IF(ISNUMBER(ScheduleCompile!D110),ScheduleCompile!D110/1,IF(ISTEXT(ScheduleCompile!D110),IF(OR(ISNUMBER(FIND("5F",ScheduleCompile!D110)),ISNUMBER(FIND("0F",ScheduleCompile!D110)),ISNUMBER(FIND("8F",ScheduleCompile!D110)),ISNUMBER(FIND("1F",ScheduleCompile!D110)),ISNUMBER(FIND("2F",ScheduleCompile!D110)),ISNUMBER(FIND("3F",ScheduleCompile!D110)),ISNUMBER(FIND("6F",ScheduleCompile!D110)),ISNUMBER(FIND("7F",ScheduleCompile!D110)),ISNUMBER(FIND("9F",ScheduleCompile!D110)),ISNUMBER(FIND("4F",ScheduleCompile!D110))),VALUE(LEFT(ScheduleCompile!D110,FIND("F",ScheduleCompile!D110)-1)),ScheduleCompile!D110)))))))</f>
        <v>1</v>
      </c>
      <c r="J117" s="1">
        <f>IF(AND(ISERROR(IF(ScheduleCompile!E110="Off",0,IF(ScheduleCompile!E110="On",1,IF(ISNUMBER(ScheduleCompile!E110),ScheduleCompile!E110/1,IF(ISTEXT(ScheduleCompile!E110),IF(OR(ISNUMBER(FIND("5F",ScheduleCompile!E110)),ISNUMBER(FIND("0F",ScheduleCompile!E110)),ISNUMBER(FIND("8F",ScheduleCompile!E110)),ISNUMBER(FIND("1F",ScheduleCompile!E110)),ISNUMBER(FIND("2F",ScheduleCompile!E110)),ISNUMBER(FIND("3F",ScheduleCompile!E110)),ISNUMBER(FIND("6F",ScheduleCompile!E110)),ISNUMBER(FIND("7F",ScheduleCompile!E110)),ISNUMBER(FIND("9F",ScheduleCompile!E110)),ISNUMBER(FIND("4F",ScheduleCompile!E110))),VALUE(LEFT(ScheduleCompile!E110,FIND("F",ScheduleCompile!E110)-1)),ScheduleCompile!E110)))))),ISTEXT(ScheduleCompile!#REF!)),"ENDTABLE",IF(ISERROR(IF(ScheduleCompile!E110="Off",0,IF(ScheduleCompile!E110="On",1,IF(ISNUMBER(ScheduleCompile!E110),ScheduleCompile!E110/1,IF(ISTEXT(ScheduleCompile!E110),IF(OR(ISNUMBER(FIND("5F",ScheduleCompile!E110)),ISNUMBER(FIND("0F",ScheduleCompile!E110)),ISNUMBER(FIND("8F",ScheduleCompile!E110)),ISNUMBER(FIND("1F",ScheduleCompile!E110)),ISNUMBER(FIND("2F",ScheduleCompile!E110)),ISNUMBER(FIND("3F",ScheduleCompile!E110)),ISNUMBER(FIND("6F",ScheduleCompile!E110)),ISNUMBER(FIND("7F",ScheduleCompile!E110)),ISNUMBER(FIND("9F",ScheduleCompile!E110)),ISNUMBER(FIND("4F",ScheduleCompile!E110))),VALUE(LEFT(ScheduleCompile!E110,FIND("F",ScheduleCompile!E110)-1)),ScheduleCompile!E110)))))),"",IF(ScheduleCompile!E110="Off",0,IF(ScheduleCompile!E110="On",1,IF(ISNUMBER(ScheduleCompile!E110),ScheduleCompile!E110/1,IF(ISTEXT(ScheduleCompile!E110),IF(OR(ISNUMBER(FIND("5F",ScheduleCompile!E110)),ISNUMBER(FIND("0F",ScheduleCompile!E110)),ISNUMBER(FIND("8F",ScheduleCompile!E110)),ISNUMBER(FIND("1F",ScheduleCompile!E110)),ISNUMBER(FIND("2F",ScheduleCompile!E110)),ISNUMBER(FIND("3F",ScheduleCompile!E110)),ISNUMBER(FIND("6F",ScheduleCompile!E110)),ISNUMBER(FIND("7F",ScheduleCompile!E110)),ISNUMBER(FIND("9F",ScheduleCompile!E110)),ISNUMBER(FIND("4F",ScheduleCompile!E110))),VALUE(LEFT(ScheduleCompile!E110,FIND("F",ScheduleCompile!E110)-1)),ScheduleCompile!E110)))))))</f>
        <v>1</v>
      </c>
      <c r="K117" s="1">
        <f>IF(AND(ISERROR(IF(ScheduleCompile!F110="Off",0,IF(ScheduleCompile!F110="On",1,IF(ISNUMBER(ScheduleCompile!F110),ScheduleCompile!F110/1,IF(ISTEXT(ScheduleCompile!F110),IF(OR(ISNUMBER(FIND("5F",ScheduleCompile!F110)),ISNUMBER(FIND("0F",ScheduleCompile!F110)),ISNUMBER(FIND("8F",ScheduleCompile!F110)),ISNUMBER(FIND("1F",ScheduleCompile!F110)),ISNUMBER(FIND("2F",ScheduleCompile!F110)),ISNUMBER(FIND("3F",ScheduleCompile!F110)),ISNUMBER(FIND("6F",ScheduleCompile!F110)),ISNUMBER(FIND("7F",ScheduleCompile!F110)),ISNUMBER(FIND("9F",ScheduleCompile!F110)),ISNUMBER(FIND("4F",ScheduleCompile!F110))),VALUE(LEFT(ScheduleCompile!F110,FIND("F",ScheduleCompile!F110)-1)),ScheduleCompile!F110)))))),ISTEXT(ScheduleCompile!#REF!)),"ENDTABLE",IF(ISERROR(IF(ScheduleCompile!F110="Off",0,IF(ScheduleCompile!F110="On",1,IF(ISNUMBER(ScheduleCompile!F110),ScheduleCompile!F110/1,IF(ISTEXT(ScheduleCompile!F110),IF(OR(ISNUMBER(FIND("5F",ScheduleCompile!F110)),ISNUMBER(FIND("0F",ScheduleCompile!F110)),ISNUMBER(FIND("8F",ScheduleCompile!F110)),ISNUMBER(FIND("1F",ScheduleCompile!F110)),ISNUMBER(FIND("2F",ScheduleCompile!F110)),ISNUMBER(FIND("3F",ScheduleCompile!F110)),ISNUMBER(FIND("6F",ScheduleCompile!F110)),ISNUMBER(FIND("7F",ScheduleCompile!F110)),ISNUMBER(FIND("9F",ScheduleCompile!F110)),ISNUMBER(FIND("4F",ScheduleCompile!F110))),VALUE(LEFT(ScheduleCompile!F110,FIND("F",ScheduleCompile!F110)-1)),ScheduleCompile!F110)))))),"",IF(ScheduleCompile!F110="Off",0,IF(ScheduleCompile!F110="On",1,IF(ISNUMBER(ScheduleCompile!F110),ScheduleCompile!F110/1,IF(ISTEXT(ScheduleCompile!F110),IF(OR(ISNUMBER(FIND("5F",ScheduleCompile!F110)),ISNUMBER(FIND("0F",ScheduleCompile!F110)),ISNUMBER(FIND("8F",ScheduleCompile!F110)),ISNUMBER(FIND("1F",ScheduleCompile!F110)),ISNUMBER(FIND("2F",ScheduleCompile!F110)),ISNUMBER(FIND("3F",ScheduleCompile!F110)),ISNUMBER(FIND("6F",ScheduleCompile!F110)),ISNUMBER(FIND("7F",ScheduleCompile!F110)),ISNUMBER(FIND("9F",ScheduleCompile!F110)),ISNUMBER(FIND("4F",ScheduleCompile!F110))),VALUE(LEFT(ScheduleCompile!F110,FIND("F",ScheduleCompile!F110)-1)),ScheduleCompile!F110)))))))</f>
        <v>1</v>
      </c>
      <c r="L117" s="1">
        <f>IF(AND(ISERROR(IF(ScheduleCompile!G110="Off",0,IF(ScheduleCompile!G110="On",1,IF(ISNUMBER(ScheduleCompile!G110),ScheduleCompile!G110/1,IF(ISTEXT(ScheduleCompile!G110),IF(OR(ISNUMBER(FIND("5F",ScheduleCompile!G110)),ISNUMBER(FIND("0F",ScheduleCompile!G110)),ISNUMBER(FIND("8F",ScheduleCompile!G110)),ISNUMBER(FIND("1F",ScheduleCompile!G110)),ISNUMBER(FIND("2F",ScheduleCompile!G110)),ISNUMBER(FIND("3F",ScheduleCompile!G110)),ISNUMBER(FIND("6F",ScheduleCompile!G110)),ISNUMBER(FIND("7F",ScheduleCompile!G110)),ISNUMBER(FIND("9F",ScheduleCompile!G110)),ISNUMBER(FIND("4F",ScheduleCompile!G110))),VALUE(LEFT(ScheduleCompile!G110,FIND("F",ScheduleCompile!G110)-1)),ScheduleCompile!G110)))))),ISTEXT(ScheduleCompile!#REF!)),"ENDTABLE",IF(ISERROR(IF(ScheduleCompile!G110="Off",0,IF(ScheduleCompile!G110="On",1,IF(ISNUMBER(ScheduleCompile!G110),ScheduleCompile!G110/1,IF(ISTEXT(ScheduleCompile!G110),IF(OR(ISNUMBER(FIND("5F",ScheduleCompile!G110)),ISNUMBER(FIND("0F",ScheduleCompile!G110)),ISNUMBER(FIND("8F",ScheduleCompile!G110)),ISNUMBER(FIND("1F",ScheduleCompile!G110)),ISNUMBER(FIND("2F",ScheduleCompile!G110)),ISNUMBER(FIND("3F",ScheduleCompile!G110)),ISNUMBER(FIND("6F",ScheduleCompile!G110)),ISNUMBER(FIND("7F",ScheduleCompile!G110)),ISNUMBER(FIND("9F",ScheduleCompile!G110)),ISNUMBER(FIND("4F",ScheduleCompile!G110))),VALUE(LEFT(ScheduleCompile!G110,FIND("F",ScheduleCompile!G110)-1)),ScheduleCompile!G110)))))),"",IF(ScheduleCompile!G110="Off",0,IF(ScheduleCompile!G110="On",1,IF(ISNUMBER(ScheduleCompile!G110),ScheduleCompile!G110/1,IF(ISTEXT(ScheduleCompile!G110),IF(OR(ISNUMBER(FIND("5F",ScheduleCompile!G110)),ISNUMBER(FIND("0F",ScheduleCompile!G110)),ISNUMBER(FIND("8F",ScheduleCompile!G110)),ISNUMBER(FIND("1F",ScheduleCompile!G110)),ISNUMBER(FIND("2F",ScheduleCompile!G110)),ISNUMBER(FIND("3F",ScheduleCompile!G110)),ISNUMBER(FIND("6F",ScheduleCompile!G110)),ISNUMBER(FIND("7F",ScheduleCompile!G110)),ISNUMBER(FIND("9F",ScheduleCompile!G110)),ISNUMBER(FIND("4F",ScheduleCompile!G110))),VALUE(LEFT(ScheduleCompile!G110,FIND("F",ScheduleCompile!G110)-1)),ScheduleCompile!G110)))))))</f>
        <v>1</v>
      </c>
      <c r="M117" s="1">
        <f>IF(AND(ISERROR(IF(ScheduleCompile!H110="Off",0,IF(ScheduleCompile!H110="On",1,IF(ISNUMBER(ScheduleCompile!H110),ScheduleCompile!H110/1,IF(ISTEXT(ScheduleCompile!H110),IF(OR(ISNUMBER(FIND("5F",ScheduleCompile!H110)),ISNUMBER(FIND("0F",ScheduleCompile!H110)),ISNUMBER(FIND("8F",ScheduleCompile!H110)),ISNUMBER(FIND("1F",ScheduleCompile!H110)),ISNUMBER(FIND("2F",ScheduleCompile!H110)),ISNUMBER(FIND("3F",ScheduleCompile!H110)),ISNUMBER(FIND("6F",ScheduleCompile!H110)),ISNUMBER(FIND("7F",ScheduleCompile!H110)),ISNUMBER(FIND("9F",ScheduleCompile!H110)),ISNUMBER(FIND("4F",ScheduleCompile!H110))),VALUE(LEFT(ScheduleCompile!H110,FIND("F",ScheduleCompile!H110)-1)),ScheduleCompile!H110)))))),ISTEXT(ScheduleCompile!#REF!)),"ENDTABLE",IF(ISERROR(IF(ScheduleCompile!H110="Off",0,IF(ScheduleCompile!H110="On",1,IF(ISNUMBER(ScheduleCompile!H110),ScheduleCompile!H110/1,IF(ISTEXT(ScheduleCompile!H110),IF(OR(ISNUMBER(FIND("5F",ScheduleCompile!H110)),ISNUMBER(FIND("0F",ScheduleCompile!H110)),ISNUMBER(FIND("8F",ScheduleCompile!H110)),ISNUMBER(FIND("1F",ScheduleCompile!H110)),ISNUMBER(FIND("2F",ScheduleCompile!H110)),ISNUMBER(FIND("3F",ScheduleCompile!H110)),ISNUMBER(FIND("6F",ScheduleCompile!H110)),ISNUMBER(FIND("7F",ScheduleCompile!H110)),ISNUMBER(FIND("9F",ScheduleCompile!H110)),ISNUMBER(FIND("4F",ScheduleCompile!H110))),VALUE(LEFT(ScheduleCompile!H110,FIND("F",ScheduleCompile!H110)-1)),ScheduleCompile!H110)))))),"",IF(ScheduleCompile!H110="Off",0,IF(ScheduleCompile!H110="On",1,IF(ISNUMBER(ScheduleCompile!H110),ScheduleCompile!H110/1,IF(ISTEXT(ScheduleCompile!H110),IF(OR(ISNUMBER(FIND("5F",ScheduleCompile!H110)),ISNUMBER(FIND("0F",ScheduleCompile!H110)),ISNUMBER(FIND("8F",ScheduleCompile!H110)),ISNUMBER(FIND("1F",ScheduleCompile!H110)),ISNUMBER(FIND("2F",ScheduleCompile!H110)),ISNUMBER(FIND("3F",ScheduleCompile!H110)),ISNUMBER(FIND("6F",ScheduleCompile!H110)),ISNUMBER(FIND("7F",ScheduleCompile!H110)),ISNUMBER(FIND("9F",ScheduleCompile!H110)),ISNUMBER(FIND("4F",ScheduleCompile!H110))),VALUE(LEFT(ScheduleCompile!H110,FIND("F",ScheduleCompile!H110)-1)),ScheduleCompile!H110)))))))</f>
        <v>0.25</v>
      </c>
      <c r="N117" s="1">
        <f>IF(AND(ISERROR(IF(ScheduleCompile!I110="Off",0,IF(ScheduleCompile!I110="On",1,IF(ISNUMBER(ScheduleCompile!I110),ScheduleCompile!I110/1,IF(ISTEXT(ScheduleCompile!I110),IF(OR(ISNUMBER(FIND("5F",ScheduleCompile!I110)),ISNUMBER(FIND("0F",ScheduleCompile!I110)),ISNUMBER(FIND("8F",ScheduleCompile!I110)),ISNUMBER(FIND("1F",ScheduleCompile!I110)),ISNUMBER(FIND("2F",ScheduleCompile!I110)),ISNUMBER(FIND("3F",ScheduleCompile!I110)),ISNUMBER(FIND("6F",ScheduleCompile!I110)),ISNUMBER(FIND("7F",ScheduleCompile!I110)),ISNUMBER(FIND("9F",ScheduleCompile!I110)),ISNUMBER(FIND("4F",ScheduleCompile!I110))),VALUE(LEFT(ScheduleCompile!I110,FIND("F",ScheduleCompile!I110)-1)),ScheduleCompile!I110)))))),ISTEXT(ScheduleCompile!#REF!)),"ENDTABLE",IF(ISERROR(IF(ScheduleCompile!I110="Off",0,IF(ScheduleCompile!I110="On",1,IF(ISNUMBER(ScheduleCompile!I110),ScheduleCompile!I110/1,IF(ISTEXT(ScheduleCompile!I110),IF(OR(ISNUMBER(FIND("5F",ScheduleCompile!I110)),ISNUMBER(FIND("0F",ScheduleCompile!I110)),ISNUMBER(FIND("8F",ScheduleCompile!I110)),ISNUMBER(FIND("1F",ScheduleCompile!I110)),ISNUMBER(FIND("2F",ScheduleCompile!I110)),ISNUMBER(FIND("3F",ScheduleCompile!I110)),ISNUMBER(FIND("6F",ScheduleCompile!I110)),ISNUMBER(FIND("7F",ScheduleCompile!I110)),ISNUMBER(FIND("9F",ScheduleCompile!I110)),ISNUMBER(FIND("4F",ScheduleCompile!I110))),VALUE(LEFT(ScheduleCompile!I110,FIND("F",ScheduleCompile!I110)-1)),ScheduleCompile!I110)))))),"",IF(ScheduleCompile!I110="Off",0,IF(ScheduleCompile!I110="On",1,IF(ISNUMBER(ScheduleCompile!I110),ScheduleCompile!I110/1,IF(ISTEXT(ScheduleCompile!I110),IF(OR(ISNUMBER(FIND("5F",ScheduleCompile!I110)),ISNUMBER(FIND("0F",ScheduleCompile!I110)),ISNUMBER(FIND("8F",ScheduleCompile!I110)),ISNUMBER(FIND("1F",ScheduleCompile!I110)),ISNUMBER(FIND("2F",ScheduleCompile!I110)),ISNUMBER(FIND("3F",ScheduleCompile!I110)),ISNUMBER(FIND("6F",ScheduleCompile!I110)),ISNUMBER(FIND("7F",ScheduleCompile!I110)),ISNUMBER(FIND("9F",ScheduleCompile!I110)),ISNUMBER(FIND("4F",ScheduleCompile!I110))),VALUE(LEFT(ScheduleCompile!I110,FIND("F",ScheduleCompile!I110)-1)),ScheduleCompile!I110)))))))</f>
        <v>0.25</v>
      </c>
      <c r="O117" s="1">
        <f>IF(AND(ISERROR(IF(ScheduleCompile!J110="Off",0,IF(ScheduleCompile!J110="On",1,IF(ISNUMBER(ScheduleCompile!J110),ScheduleCompile!J110/1,IF(ISTEXT(ScheduleCompile!J110),IF(OR(ISNUMBER(FIND("5F",ScheduleCompile!J110)),ISNUMBER(FIND("0F",ScheduleCompile!J110)),ISNUMBER(FIND("8F",ScheduleCompile!J110)),ISNUMBER(FIND("1F",ScheduleCompile!J110)),ISNUMBER(FIND("2F",ScheduleCompile!J110)),ISNUMBER(FIND("3F",ScheduleCompile!J110)),ISNUMBER(FIND("6F",ScheduleCompile!J110)),ISNUMBER(FIND("7F",ScheduleCompile!J110)),ISNUMBER(FIND("9F",ScheduleCompile!J110)),ISNUMBER(FIND("4F",ScheduleCompile!J110))),VALUE(LEFT(ScheduleCompile!J110,FIND("F",ScheduleCompile!J110)-1)),ScheduleCompile!J110)))))),ISTEXT(ScheduleCompile!#REF!)),"ENDTABLE",IF(ISERROR(IF(ScheduleCompile!J110="Off",0,IF(ScheduleCompile!J110="On",1,IF(ISNUMBER(ScheduleCompile!J110),ScheduleCompile!J110/1,IF(ISTEXT(ScheduleCompile!J110),IF(OR(ISNUMBER(FIND("5F",ScheduleCompile!J110)),ISNUMBER(FIND("0F",ScheduleCompile!J110)),ISNUMBER(FIND("8F",ScheduleCompile!J110)),ISNUMBER(FIND("1F",ScheduleCompile!J110)),ISNUMBER(FIND("2F",ScheduleCompile!J110)),ISNUMBER(FIND("3F",ScheduleCompile!J110)),ISNUMBER(FIND("6F",ScheduleCompile!J110)),ISNUMBER(FIND("7F",ScheduleCompile!J110)),ISNUMBER(FIND("9F",ScheduleCompile!J110)),ISNUMBER(FIND("4F",ScheduleCompile!J110))),VALUE(LEFT(ScheduleCompile!J110,FIND("F",ScheduleCompile!J110)-1)),ScheduleCompile!J110)))))),"",IF(ScheduleCompile!J110="Off",0,IF(ScheduleCompile!J110="On",1,IF(ISNUMBER(ScheduleCompile!J110),ScheduleCompile!J110/1,IF(ISTEXT(ScheduleCompile!J110),IF(OR(ISNUMBER(FIND("5F",ScheduleCompile!J110)),ISNUMBER(FIND("0F",ScheduleCompile!J110)),ISNUMBER(FIND("8F",ScheduleCompile!J110)),ISNUMBER(FIND("1F",ScheduleCompile!J110)),ISNUMBER(FIND("2F",ScheduleCompile!J110)),ISNUMBER(FIND("3F",ScheduleCompile!J110)),ISNUMBER(FIND("6F",ScheduleCompile!J110)),ISNUMBER(FIND("7F",ScheduleCompile!J110)),ISNUMBER(FIND("9F",ScheduleCompile!J110)),ISNUMBER(FIND("4F",ScheduleCompile!J110))),VALUE(LEFT(ScheduleCompile!J110,FIND("F",ScheduleCompile!J110)-1)),ScheduleCompile!J110)))))))</f>
        <v>0.25</v>
      </c>
      <c r="P117" s="1">
        <f>IF(AND(ISERROR(IF(ScheduleCompile!K110="Off",0,IF(ScheduleCompile!K110="On",1,IF(ISNUMBER(ScheduleCompile!K110),ScheduleCompile!K110/1,IF(ISTEXT(ScheduleCompile!K110),IF(OR(ISNUMBER(FIND("5F",ScheduleCompile!K110)),ISNUMBER(FIND("0F",ScheduleCompile!K110)),ISNUMBER(FIND("8F",ScheduleCompile!K110)),ISNUMBER(FIND("1F",ScheduleCompile!K110)),ISNUMBER(FIND("2F",ScheduleCompile!K110)),ISNUMBER(FIND("3F",ScheduleCompile!K110)),ISNUMBER(FIND("6F",ScheduleCompile!K110)),ISNUMBER(FIND("7F",ScheduleCompile!K110)),ISNUMBER(FIND("9F",ScheduleCompile!K110)),ISNUMBER(FIND("4F",ScheduleCompile!K110))),VALUE(LEFT(ScheduleCompile!K110,FIND("F",ScheduleCompile!K110)-1)),ScheduleCompile!K110)))))),ISTEXT(ScheduleCompile!#REF!)),"ENDTABLE",IF(ISERROR(IF(ScheduleCompile!K110="Off",0,IF(ScheduleCompile!K110="On",1,IF(ISNUMBER(ScheduleCompile!K110),ScheduleCompile!K110/1,IF(ISTEXT(ScheduleCompile!K110),IF(OR(ISNUMBER(FIND("5F",ScheduleCompile!K110)),ISNUMBER(FIND("0F",ScheduleCompile!K110)),ISNUMBER(FIND("8F",ScheduleCompile!K110)),ISNUMBER(FIND("1F",ScheduleCompile!K110)),ISNUMBER(FIND("2F",ScheduleCompile!K110)),ISNUMBER(FIND("3F",ScheduleCompile!K110)),ISNUMBER(FIND("6F",ScheduleCompile!K110)),ISNUMBER(FIND("7F",ScheduleCompile!K110)),ISNUMBER(FIND("9F",ScheduleCompile!K110)),ISNUMBER(FIND("4F",ScheduleCompile!K110))),VALUE(LEFT(ScheduleCompile!K110,FIND("F",ScheduleCompile!K110)-1)),ScheduleCompile!K110)))))),"",IF(ScheduleCompile!K110="Off",0,IF(ScheduleCompile!K110="On",1,IF(ISNUMBER(ScheduleCompile!K110),ScheduleCompile!K110/1,IF(ISTEXT(ScheduleCompile!K110),IF(OR(ISNUMBER(FIND("5F",ScheduleCompile!K110)),ISNUMBER(FIND("0F",ScheduleCompile!K110)),ISNUMBER(FIND("8F",ScheduleCompile!K110)),ISNUMBER(FIND("1F",ScheduleCompile!K110)),ISNUMBER(FIND("2F",ScheduleCompile!K110)),ISNUMBER(FIND("3F",ScheduleCompile!K110)),ISNUMBER(FIND("6F",ScheduleCompile!K110)),ISNUMBER(FIND("7F",ScheduleCompile!K110)),ISNUMBER(FIND("9F",ScheduleCompile!K110)),ISNUMBER(FIND("4F",ScheduleCompile!K110))),VALUE(LEFT(ScheduleCompile!K110,FIND("F",ScheduleCompile!K110)-1)),ScheduleCompile!K110)))))))</f>
        <v>0.25</v>
      </c>
      <c r="Q117" s="1">
        <f>IF(AND(ISERROR(IF(ScheduleCompile!L110="Off",0,IF(ScheduleCompile!L110="On",1,IF(ISNUMBER(ScheduleCompile!L110),ScheduleCompile!L110/1,IF(ISTEXT(ScheduleCompile!L110),IF(OR(ISNUMBER(FIND("5F",ScheduleCompile!L110)),ISNUMBER(FIND("0F",ScheduleCompile!L110)),ISNUMBER(FIND("8F",ScheduleCompile!L110)),ISNUMBER(FIND("1F",ScheduleCompile!L110)),ISNUMBER(FIND("2F",ScheduleCompile!L110)),ISNUMBER(FIND("3F",ScheduleCompile!L110)),ISNUMBER(FIND("6F",ScheduleCompile!L110)),ISNUMBER(FIND("7F",ScheduleCompile!L110)),ISNUMBER(FIND("9F",ScheduleCompile!L110)),ISNUMBER(FIND("4F",ScheduleCompile!L110))),VALUE(LEFT(ScheduleCompile!L110,FIND("F",ScheduleCompile!L110)-1)),ScheduleCompile!L110)))))),ISTEXT(ScheduleCompile!#REF!)),"ENDTABLE",IF(ISERROR(IF(ScheduleCompile!L110="Off",0,IF(ScheduleCompile!L110="On",1,IF(ISNUMBER(ScheduleCompile!L110),ScheduleCompile!L110/1,IF(ISTEXT(ScheduleCompile!L110),IF(OR(ISNUMBER(FIND("5F",ScheduleCompile!L110)),ISNUMBER(FIND("0F",ScheduleCompile!L110)),ISNUMBER(FIND("8F",ScheduleCompile!L110)),ISNUMBER(FIND("1F",ScheduleCompile!L110)),ISNUMBER(FIND("2F",ScheduleCompile!L110)),ISNUMBER(FIND("3F",ScheduleCompile!L110)),ISNUMBER(FIND("6F",ScheduleCompile!L110)),ISNUMBER(FIND("7F",ScheduleCompile!L110)),ISNUMBER(FIND("9F",ScheduleCompile!L110)),ISNUMBER(FIND("4F",ScheduleCompile!L110))),VALUE(LEFT(ScheduleCompile!L110,FIND("F",ScheduleCompile!L110)-1)),ScheduleCompile!L110)))))),"",IF(ScheduleCompile!L110="Off",0,IF(ScheduleCompile!L110="On",1,IF(ISNUMBER(ScheduleCompile!L110),ScheduleCompile!L110/1,IF(ISTEXT(ScheduleCompile!L110),IF(OR(ISNUMBER(FIND("5F",ScheduleCompile!L110)),ISNUMBER(FIND("0F",ScheduleCompile!L110)),ISNUMBER(FIND("8F",ScheduleCompile!L110)),ISNUMBER(FIND("1F",ScheduleCompile!L110)),ISNUMBER(FIND("2F",ScheduleCompile!L110)),ISNUMBER(FIND("3F",ScheduleCompile!L110)),ISNUMBER(FIND("6F",ScheduleCompile!L110)),ISNUMBER(FIND("7F",ScheduleCompile!L110)),ISNUMBER(FIND("9F",ScheduleCompile!L110)),ISNUMBER(FIND("4F",ScheduleCompile!L110))),VALUE(LEFT(ScheduleCompile!L110,FIND("F",ScheduleCompile!L110)-1)),ScheduleCompile!L110)))))))</f>
        <v>0.25</v>
      </c>
      <c r="R117" s="1">
        <f>IF(AND(ISERROR(IF(ScheduleCompile!M110="Off",0,IF(ScheduleCompile!M110="On",1,IF(ISNUMBER(ScheduleCompile!M110),ScheduleCompile!M110/1,IF(ISTEXT(ScheduleCompile!M110),IF(OR(ISNUMBER(FIND("5F",ScheduleCompile!M110)),ISNUMBER(FIND("0F",ScheduleCompile!M110)),ISNUMBER(FIND("8F",ScheduleCompile!M110)),ISNUMBER(FIND("1F",ScheduleCompile!M110)),ISNUMBER(FIND("2F",ScheduleCompile!M110)),ISNUMBER(FIND("3F",ScheduleCompile!M110)),ISNUMBER(FIND("6F",ScheduleCompile!M110)),ISNUMBER(FIND("7F",ScheduleCompile!M110)),ISNUMBER(FIND("9F",ScheduleCompile!M110)),ISNUMBER(FIND("4F",ScheduleCompile!M110))),VALUE(LEFT(ScheduleCompile!M110,FIND("F",ScheduleCompile!M110)-1)),ScheduleCompile!M110)))))),ISTEXT(ScheduleCompile!#REF!)),"ENDTABLE",IF(ISERROR(IF(ScheduleCompile!M110="Off",0,IF(ScheduleCompile!M110="On",1,IF(ISNUMBER(ScheduleCompile!M110),ScheduleCompile!M110/1,IF(ISTEXT(ScheduleCompile!M110),IF(OR(ISNUMBER(FIND("5F",ScheduleCompile!M110)),ISNUMBER(FIND("0F",ScheduleCompile!M110)),ISNUMBER(FIND("8F",ScheduleCompile!M110)),ISNUMBER(FIND("1F",ScheduleCompile!M110)),ISNUMBER(FIND("2F",ScheduleCompile!M110)),ISNUMBER(FIND("3F",ScheduleCompile!M110)),ISNUMBER(FIND("6F",ScheduleCompile!M110)),ISNUMBER(FIND("7F",ScheduleCompile!M110)),ISNUMBER(FIND("9F",ScheduleCompile!M110)),ISNUMBER(FIND("4F",ScheduleCompile!M110))),VALUE(LEFT(ScheduleCompile!M110,FIND("F",ScheduleCompile!M110)-1)),ScheduleCompile!M110)))))),"",IF(ScheduleCompile!M110="Off",0,IF(ScheduleCompile!M110="On",1,IF(ISNUMBER(ScheduleCompile!M110),ScheduleCompile!M110/1,IF(ISTEXT(ScheduleCompile!M110),IF(OR(ISNUMBER(FIND("5F",ScheduleCompile!M110)),ISNUMBER(FIND("0F",ScheduleCompile!M110)),ISNUMBER(FIND("8F",ScheduleCompile!M110)),ISNUMBER(FIND("1F",ScheduleCompile!M110)),ISNUMBER(FIND("2F",ScheduleCompile!M110)),ISNUMBER(FIND("3F",ScheduleCompile!M110)),ISNUMBER(FIND("6F",ScheduleCompile!M110)),ISNUMBER(FIND("7F",ScheduleCompile!M110)),ISNUMBER(FIND("9F",ScheduleCompile!M110)),ISNUMBER(FIND("4F",ScheduleCompile!M110))),VALUE(LEFT(ScheduleCompile!M110,FIND("F",ScheduleCompile!M110)-1)),ScheduleCompile!M110)))))))</f>
        <v>0.25</v>
      </c>
      <c r="S117" s="1">
        <f>IF(AND(ISERROR(IF(ScheduleCompile!N110="Off",0,IF(ScheduleCompile!N110="On",1,IF(ISNUMBER(ScheduleCompile!N110),ScheduleCompile!N110/1,IF(ISTEXT(ScheduleCompile!N110),IF(OR(ISNUMBER(FIND("5F",ScheduleCompile!N110)),ISNUMBER(FIND("0F",ScheduleCompile!N110)),ISNUMBER(FIND("8F",ScheduleCompile!N110)),ISNUMBER(FIND("1F",ScheduleCompile!N110)),ISNUMBER(FIND("2F",ScheduleCompile!N110)),ISNUMBER(FIND("3F",ScheduleCompile!N110)),ISNUMBER(FIND("6F",ScheduleCompile!N110)),ISNUMBER(FIND("7F",ScheduleCompile!N110)),ISNUMBER(FIND("9F",ScheduleCompile!N110)),ISNUMBER(FIND("4F",ScheduleCompile!N110))),VALUE(LEFT(ScheduleCompile!N110,FIND("F",ScheduleCompile!N110)-1)),ScheduleCompile!N110)))))),ISTEXT(ScheduleCompile!#REF!)),"ENDTABLE",IF(ISERROR(IF(ScheduleCompile!N110="Off",0,IF(ScheduleCompile!N110="On",1,IF(ISNUMBER(ScheduleCompile!N110),ScheduleCompile!N110/1,IF(ISTEXT(ScheduleCompile!N110),IF(OR(ISNUMBER(FIND("5F",ScheduleCompile!N110)),ISNUMBER(FIND("0F",ScheduleCompile!N110)),ISNUMBER(FIND("8F",ScheduleCompile!N110)),ISNUMBER(FIND("1F",ScheduleCompile!N110)),ISNUMBER(FIND("2F",ScheduleCompile!N110)),ISNUMBER(FIND("3F",ScheduleCompile!N110)),ISNUMBER(FIND("6F",ScheduleCompile!N110)),ISNUMBER(FIND("7F",ScheduleCompile!N110)),ISNUMBER(FIND("9F",ScheduleCompile!N110)),ISNUMBER(FIND("4F",ScheduleCompile!N110))),VALUE(LEFT(ScheduleCompile!N110,FIND("F",ScheduleCompile!N110)-1)),ScheduleCompile!N110)))))),"",IF(ScheduleCompile!N110="Off",0,IF(ScheduleCompile!N110="On",1,IF(ISNUMBER(ScheduleCompile!N110),ScheduleCompile!N110/1,IF(ISTEXT(ScheduleCompile!N110),IF(OR(ISNUMBER(FIND("5F",ScheduleCompile!N110)),ISNUMBER(FIND("0F",ScheduleCompile!N110)),ISNUMBER(FIND("8F",ScheduleCompile!N110)),ISNUMBER(FIND("1F",ScheduleCompile!N110)),ISNUMBER(FIND("2F",ScheduleCompile!N110)),ISNUMBER(FIND("3F",ScheduleCompile!N110)),ISNUMBER(FIND("6F",ScheduleCompile!N110)),ISNUMBER(FIND("7F",ScheduleCompile!N110)),ISNUMBER(FIND("9F",ScheduleCompile!N110)),ISNUMBER(FIND("4F",ScheduleCompile!N110))),VALUE(LEFT(ScheduleCompile!N110,FIND("F",ScheduleCompile!N110)-1)),ScheduleCompile!N110)))))))</f>
        <v>0.25</v>
      </c>
      <c r="T117" s="1">
        <f>IF(AND(ISERROR(IF(ScheduleCompile!O110="Off",0,IF(ScheduleCompile!O110="On",1,IF(ISNUMBER(ScheduleCompile!O110),ScheduleCompile!O110/1,IF(ISTEXT(ScheduleCompile!O110),IF(OR(ISNUMBER(FIND("5F",ScheduleCompile!O110)),ISNUMBER(FIND("0F",ScheduleCompile!O110)),ISNUMBER(FIND("8F",ScheduleCompile!O110)),ISNUMBER(FIND("1F",ScheduleCompile!O110)),ISNUMBER(FIND("2F",ScheduleCompile!O110)),ISNUMBER(FIND("3F",ScheduleCompile!O110)),ISNUMBER(FIND("6F",ScheduleCompile!O110)),ISNUMBER(FIND("7F",ScheduleCompile!O110)),ISNUMBER(FIND("9F",ScheduleCompile!O110)),ISNUMBER(FIND("4F",ScheduleCompile!O110))),VALUE(LEFT(ScheduleCompile!O110,FIND("F",ScheduleCompile!O110)-1)),ScheduleCompile!O110)))))),ISTEXT(ScheduleCompile!#REF!)),"ENDTABLE",IF(ISERROR(IF(ScheduleCompile!O110="Off",0,IF(ScheduleCompile!O110="On",1,IF(ISNUMBER(ScheduleCompile!O110),ScheduleCompile!O110/1,IF(ISTEXT(ScheduleCompile!O110),IF(OR(ISNUMBER(FIND("5F",ScheduleCompile!O110)),ISNUMBER(FIND("0F",ScheduleCompile!O110)),ISNUMBER(FIND("8F",ScheduleCompile!O110)),ISNUMBER(FIND("1F",ScheduleCompile!O110)),ISNUMBER(FIND("2F",ScheduleCompile!O110)),ISNUMBER(FIND("3F",ScheduleCompile!O110)),ISNUMBER(FIND("6F",ScheduleCompile!O110)),ISNUMBER(FIND("7F",ScheduleCompile!O110)),ISNUMBER(FIND("9F",ScheduleCompile!O110)),ISNUMBER(FIND("4F",ScheduleCompile!O110))),VALUE(LEFT(ScheduleCompile!O110,FIND("F",ScheduleCompile!O110)-1)),ScheduleCompile!O110)))))),"",IF(ScheduleCompile!O110="Off",0,IF(ScheduleCompile!O110="On",1,IF(ISNUMBER(ScheduleCompile!O110),ScheduleCompile!O110/1,IF(ISTEXT(ScheduleCompile!O110),IF(OR(ISNUMBER(FIND("5F",ScheduleCompile!O110)),ISNUMBER(FIND("0F",ScheduleCompile!O110)),ISNUMBER(FIND("8F",ScheduleCompile!O110)),ISNUMBER(FIND("1F",ScheduleCompile!O110)),ISNUMBER(FIND("2F",ScheduleCompile!O110)),ISNUMBER(FIND("3F",ScheduleCompile!O110)),ISNUMBER(FIND("6F",ScheduleCompile!O110)),ISNUMBER(FIND("7F",ScheduleCompile!O110)),ISNUMBER(FIND("9F",ScheduleCompile!O110)),ISNUMBER(FIND("4F",ScheduleCompile!O110))),VALUE(LEFT(ScheduleCompile!O110,FIND("F",ScheduleCompile!O110)-1)),ScheduleCompile!O110)))))))</f>
        <v>0.25</v>
      </c>
      <c r="U117" s="1">
        <f>IF(AND(ISERROR(IF(ScheduleCompile!P110="Off",0,IF(ScheduleCompile!P110="On",1,IF(ISNUMBER(ScheduleCompile!P110),ScheduleCompile!P110/1,IF(ISTEXT(ScheduleCompile!P110),IF(OR(ISNUMBER(FIND("5F",ScheduleCompile!P110)),ISNUMBER(FIND("0F",ScheduleCompile!P110)),ISNUMBER(FIND("8F",ScheduleCompile!P110)),ISNUMBER(FIND("1F",ScheduleCompile!P110)),ISNUMBER(FIND("2F",ScheduleCompile!P110)),ISNUMBER(FIND("3F",ScheduleCompile!P110)),ISNUMBER(FIND("6F",ScheduleCompile!P110)),ISNUMBER(FIND("7F",ScheduleCompile!P110)),ISNUMBER(FIND("9F",ScheduleCompile!P110)),ISNUMBER(FIND("4F",ScheduleCompile!P110))),VALUE(LEFT(ScheduleCompile!P110,FIND("F",ScheduleCompile!P110)-1)),ScheduleCompile!P110)))))),ISTEXT(ScheduleCompile!#REF!)),"ENDTABLE",IF(ISERROR(IF(ScheduleCompile!P110="Off",0,IF(ScheduleCompile!P110="On",1,IF(ISNUMBER(ScheduleCompile!P110),ScheduleCompile!P110/1,IF(ISTEXT(ScheduleCompile!P110),IF(OR(ISNUMBER(FIND("5F",ScheduleCompile!P110)),ISNUMBER(FIND("0F",ScheduleCompile!P110)),ISNUMBER(FIND("8F",ScheduleCompile!P110)),ISNUMBER(FIND("1F",ScheduleCompile!P110)),ISNUMBER(FIND("2F",ScheduleCompile!P110)),ISNUMBER(FIND("3F",ScheduleCompile!P110)),ISNUMBER(FIND("6F",ScheduleCompile!P110)),ISNUMBER(FIND("7F",ScheduleCompile!P110)),ISNUMBER(FIND("9F",ScheduleCompile!P110)),ISNUMBER(FIND("4F",ScheduleCompile!P110))),VALUE(LEFT(ScheduleCompile!P110,FIND("F",ScheduleCompile!P110)-1)),ScheduleCompile!P110)))))),"",IF(ScheduleCompile!P110="Off",0,IF(ScheduleCompile!P110="On",1,IF(ISNUMBER(ScheduleCompile!P110),ScheduleCompile!P110/1,IF(ISTEXT(ScheduleCompile!P110),IF(OR(ISNUMBER(FIND("5F",ScheduleCompile!P110)),ISNUMBER(FIND("0F",ScheduleCompile!P110)),ISNUMBER(FIND("8F",ScheduleCompile!P110)),ISNUMBER(FIND("1F",ScheduleCompile!P110)),ISNUMBER(FIND("2F",ScheduleCompile!P110)),ISNUMBER(FIND("3F",ScheduleCompile!P110)),ISNUMBER(FIND("6F",ScheduleCompile!P110)),ISNUMBER(FIND("7F",ScheduleCompile!P110)),ISNUMBER(FIND("9F",ScheduleCompile!P110)),ISNUMBER(FIND("4F",ScheduleCompile!P110))),VALUE(LEFT(ScheduleCompile!P110,FIND("F",ScheduleCompile!P110)-1)),ScheduleCompile!P110)))))))</f>
        <v>0.25</v>
      </c>
      <c r="V117" s="1">
        <f>IF(AND(ISERROR(IF(ScheduleCompile!Q110="Off",0,IF(ScheduleCompile!Q110="On",1,IF(ISNUMBER(ScheduleCompile!Q110),ScheduleCompile!Q110/1,IF(ISTEXT(ScheduleCompile!Q110),IF(OR(ISNUMBER(FIND("5F",ScheduleCompile!Q110)),ISNUMBER(FIND("0F",ScheduleCompile!Q110)),ISNUMBER(FIND("8F",ScheduleCompile!Q110)),ISNUMBER(FIND("1F",ScheduleCompile!Q110)),ISNUMBER(FIND("2F",ScheduleCompile!Q110)),ISNUMBER(FIND("3F",ScheduleCompile!Q110)),ISNUMBER(FIND("6F",ScheduleCompile!Q110)),ISNUMBER(FIND("7F",ScheduleCompile!Q110)),ISNUMBER(FIND("9F",ScheduleCompile!Q110)),ISNUMBER(FIND("4F",ScheduleCompile!Q110))),VALUE(LEFT(ScheduleCompile!Q110,FIND("F",ScheduleCompile!Q110)-1)),ScheduleCompile!Q110)))))),ISTEXT(ScheduleCompile!#REF!)),"ENDTABLE",IF(ISERROR(IF(ScheduleCompile!Q110="Off",0,IF(ScheduleCompile!Q110="On",1,IF(ISNUMBER(ScheduleCompile!Q110),ScheduleCompile!Q110/1,IF(ISTEXT(ScheduleCompile!Q110),IF(OR(ISNUMBER(FIND("5F",ScheduleCompile!Q110)),ISNUMBER(FIND("0F",ScheduleCompile!Q110)),ISNUMBER(FIND("8F",ScheduleCompile!Q110)),ISNUMBER(FIND("1F",ScheduleCompile!Q110)),ISNUMBER(FIND("2F",ScheduleCompile!Q110)),ISNUMBER(FIND("3F",ScheduleCompile!Q110)),ISNUMBER(FIND("6F",ScheduleCompile!Q110)),ISNUMBER(FIND("7F",ScheduleCompile!Q110)),ISNUMBER(FIND("9F",ScheduleCompile!Q110)),ISNUMBER(FIND("4F",ScheduleCompile!Q110))),VALUE(LEFT(ScheduleCompile!Q110,FIND("F",ScheduleCompile!Q110)-1)),ScheduleCompile!Q110)))))),"",IF(ScheduleCompile!Q110="Off",0,IF(ScheduleCompile!Q110="On",1,IF(ISNUMBER(ScheduleCompile!Q110),ScheduleCompile!Q110/1,IF(ISTEXT(ScheduleCompile!Q110),IF(OR(ISNUMBER(FIND("5F",ScheduleCompile!Q110)),ISNUMBER(FIND("0F",ScheduleCompile!Q110)),ISNUMBER(FIND("8F",ScheduleCompile!Q110)),ISNUMBER(FIND("1F",ScheduleCompile!Q110)),ISNUMBER(FIND("2F",ScheduleCompile!Q110)),ISNUMBER(FIND("3F",ScheduleCompile!Q110)),ISNUMBER(FIND("6F",ScheduleCompile!Q110)),ISNUMBER(FIND("7F",ScheduleCompile!Q110)),ISNUMBER(FIND("9F",ScheduleCompile!Q110)),ISNUMBER(FIND("4F",ScheduleCompile!Q110))),VALUE(LEFT(ScheduleCompile!Q110,FIND("F",ScheduleCompile!Q110)-1)),ScheduleCompile!Q110)))))))</f>
        <v>0.25</v>
      </c>
      <c r="W117" s="1">
        <f>IF(AND(ISERROR(IF(ScheduleCompile!R110="Off",0,IF(ScheduleCompile!R110="On",1,IF(ISNUMBER(ScheduleCompile!R110),ScheduleCompile!R110/1,IF(ISTEXT(ScheduleCompile!R110),IF(OR(ISNUMBER(FIND("5F",ScheduleCompile!R110)),ISNUMBER(FIND("0F",ScheduleCompile!R110)),ISNUMBER(FIND("8F",ScheduleCompile!R110)),ISNUMBER(FIND("1F",ScheduleCompile!R110)),ISNUMBER(FIND("2F",ScheduleCompile!R110)),ISNUMBER(FIND("3F",ScheduleCompile!R110)),ISNUMBER(FIND("6F",ScheduleCompile!R110)),ISNUMBER(FIND("7F",ScheduleCompile!R110)),ISNUMBER(FIND("9F",ScheduleCompile!R110)),ISNUMBER(FIND("4F",ScheduleCompile!R110))),VALUE(LEFT(ScheduleCompile!R110,FIND("F",ScheduleCompile!R110)-1)),ScheduleCompile!R110)))))),ISTEXT(ScheduleCompile!#REF!)),"ENDTABLE",IF(ISERROR(IF(ScheduleCompile!R110="Off",0,IF(ScheduleCompile!R110="On",1,IF(ISNUMBER(ScheduleCompile!R110),ScheduleCompile!R110/1,IF(ISTEXT(ScheduleCompile!R110),IF(OR(ISNUMBER(FIND("5F",ScheduleCompile!R110)),ISNUMBER(FIND("0F",ScheduleCompile!R110)),ISNUMBER(FIND("8F",ScheduleCompile!R110)),ISNUMBER(FIND("1F",ScheduleCompile!R110)),ISNUMBER(FIND("2F",ScheduleCompile!R110)),ISNUMBER(FIND("3F",ScheduleCompile!R110)),ISNUMBER(FIND("6F",ScheduleCompile!R110)),ISNUMBER(FIND("7F",ScheduleCompile!R110)),ISNUMBER(FIND("9F",ScheduleCompile!R110)),ISNUMBER(FIND("4F",ScheduleCompile!R110))),VALUE(LEFT(ScheduleCompile!R110,FIND("F",ScheduleCompile!R110)-1)),ScheduleCompile!R110)))))),"",IF(ScheduleCompile!R110="Off",0,IF(ScheduleCompile!R110="On",1,IF(ISNUMBER(ScheduleCompile!R110),ScheduleCompile!R110/1,IF(ISTEXT(ScheduleCompile!R110),IF(OR(ISNUMBER(FIND("5F",ScheduleCompile!R110)),ISNUMBER(FIND("0F",ScheduleCompile!R110)),ISNUMBER(FIND("8F",ScheduleCompile!R110)),ISNUMBER(FIND("1F",ScheduleCompile!R110)),ISNUMBER(FIND("2F",ScheduleCompile!R110)),ISNUMBER(FIND("3F",ScheduleCompile!R110)),ISNUMBER(FIND("6F",ScheduleCompile!R110)),ISNUMBER(FIND("7F",ScheduleCompile!R110)),ISNUMBER(FIND("9F",ScheduleCompile!R110)),ISNUMBER(FIND("4F",ScheduleCompile!R110))),VALUE(LEFT(ScheduleCompile!R110,FIND("F",ScheduleCompile!R110)-1)),ScheduleCompile!R110)))))))</f>
        <v>0.25</v>
      </c>
      <c r="X117" s="1">
        <f>IF(AND(ISERROR(IF(ScheduleCompile!S110="Off",0,IF(ScheduleCompile!S110="On",1,IF(ISNUMBER(ScheduleCompile!S110),ScheduleCompile!S110/1,IF(ISTEXT(ScheduleCompile!S110),IF(OR(ISNUMBER(FIND("5F",ScheduleCompile!S110)),ISNUMBER(FIND("0F",ScheduleCompile!S110)),ISNUMBER(FIND("8F",ScheduleCompile!S110)),ISNUMBER(FIND("1F",ScheduleCompile!S110)),ISNUMBER(FIND("2F",ScheduleCompile!S110)),ISNUMBER(FIND("3F",ScheduleCompile!S110)),ISNUMBER(FIND("6F",ScheduleCompile!S110)),ISNUMBER(FIND("7F",ScheduleCompile!S110)),ISNUMBER(FIND("9F",ScheduleCompile!S110)),ISNUMBER(FIND("4F",ScheduleCompile!S110))),VALUE(LEFT(ScheduleCompile!S110,FIND("F",ScheduleCompile!S110)-1)),ScheduleCompile!S110)))))),ISTEXT(ScheduleCompile!#REF!)),"ENDTABLE",IF(ISERROR(IF(ScheduleCompile!S110="Off",0,IF(ScheduleCompile!S110="On",1,IF(ISNUMBER(ScheduleCompile!S110),ScheduleCompile!S110/1,IF(ISTEXT(ScheduleCompile!S110),IF(OR(ISNUMBER(FIND("5F",ScheduleCompile!S110)),ISNUMBER(FIND("0F",ScheduleCompile!S110)),ISNUMBER(FIND("8F",ScheduleCompile!S110)),ISNUMBER(FIND("1F",ScheduleCompile!S110)),ISNUMBER(FIND("2F",ScheduleCompile!S110)),ISNUMBER(FIND("3F",ScheduleCompile!S110)),ISNUMBER(FIND("6F",ScheduleCompile!S110)),ISNUMBER(FIND("7F",ScheduleCompile!S110)),ISNUMBER(FIND("9F",ScheduleCompile!S110)),ISNUMBER(FIND("4F",ScheduleCompile!S110))),VALUE(LEFT(ScheduleCompile!S110,FIND("F",ScheduleCompile!S110)-1)),ScheduleCompile!S110)))))),"",IF(ScheduleCompile!S110="Off",0,IF(ScheduleCompile!S110="On",1,IF(ISNUMBER(ScheduleCompile!S110),ScheduleCompile!S110/1,IF(ISTEXT(ScheduleCompile!S110),IF(OR(ISNUMBER(FIND("5F",ScheduleCompile!S110)),ISNUMBER(FIND("0F",ScheduleCompile!S110)),ISNUMBER(FIND("8F",ScheduleCompile!S110)),ISNUMBER(FIND("1F",ScheduleCompile!S110)),ISNUMBER(FIND("2F",ScheduleCompile!S110)),ISNUMBER(FIND("3F",ScheduleCompile!S110)),ISNUMBER(FIND("6F",ScheduleCompile!S110)),ISNUMBER(FIND("7F",ScheduleCompile!S110)),ISNUMBER(FIND("9F",ScheduleCompile!S110)),ISNUMBER(FIND("4F",ScheduleCompile!S110))),VALUE(LEFT(ScheduleCompile!S110,FIND("F",ScheduleCompile!S110)-1)),ScheduleCompile!S110)))))))</f>
        <v>0.25</v>
      </c>
      <c r="Y117" s="1">
        <f>IF(AND(ISERROR(IF(ScheduleCompile!T110="Off",0,IF(ScheduleCompile!T110="On",1,IF(ISNUMBER(ScheduleCompile!T110),ScheduleCompile!T110/1,IF(ISTEXT(ScheduleCompile!T110),IF(OR(ISNUMBER(FIND("5F",ScheduleCompile!T110)),ISNUMBER(FIND("0F",ScheduleCompile!T110)),ISNUMBER(FIND("8F",ScheduleCompile!T110)),ISNUMBER(FIND("1F",ScheduleCompile!T110)),ISNUMBER(FIND("2F",ScheduleCompile!T110)),ISNUMBER(FIND("3F",ScheduleCompile!T110)),ISNUMBER(FIND("6F",ScheduleCompile!T110)),ISNUMBER(FIND("7F",ScheduleCompile!T110)),ISNUMBER(FIND("9F",ScheduleCompile!T110)),ISNUMBER(FIND("4F",ScheduleCompile!T110))),VALUE(LEFT(ScheduleCompile!T110,FIND("F",ScheduleCompile!T110)-1)),ScheduleCompile!T110)))))),ISTEXT(ScheduleCompile!#REF!)),"ENDTABLE",IF(ISERROR(IF(ScheduleCompile!T110="Off",0,IF(ScheduleCompile!T110="On",1,IF(ISNUMBER(ScheduleCompile!T110),ScheduleCompile!T110/1,IF(ISTEXT(ScheduleCompile!T110),IF(OR(ISNUMBER(FIND("5F",ScheduleCompile!T110)),ISNUMBER(FIND("0F",ScheduleCompile!T110)),ISNUMBER(FIND("8F",ScheduleCompile!T110)),ISNUMBER(FIND("1F",ScheduleCompile!T110)),ISNUMBER(FIND("2F",ScheduleCompile!T110)),ISNUMBER(FIND("3F",ScheduleCompile!T110)),ISNUMBER(FIND("6F",ScheduleCompile!T110)),ISNUMBER(FIND("7F",ScheduleCompile!T110)),ISNUMBER(FIND("9F",ScheduleCompile!T110)),ISNUMBER(FIND("4F",ScheduleCompile!T110))),VALUE(LEFT(ScheduleCompile!T110,FIND("F",ScheduleCompile!T110)-1)),ScheduleCompile!T110)))))),"",IF(ScheduleCompile!T110="Off",0,IF(ScheduleCompile!T110="On",1,IF(ISNUMBER(ScheduleCompile!T110),ScheduleCompile!T110/1,IF(ISTEXT(ScheduleCompile!T110),IF(OR(ISNUMBER(FIND("5F",ScheduleCompile!T110)),ISNUMBER(FIND("0F",ScheduleCompile!T110)),ISNUMBER(FIND("8F",ScheduleCompile!T110)),ISNUMBER(FIND("1F",ScheduleCompile!T110)),ISNUMBER(FIND("2F",ScheduleCompile!T110)),ISNUMBER(FIND("3F",ScheduleCompile!T110)),ISNUMBER(FIND("6F",ScheduleCompile!T110)),ISNUMBER(FIND("7F",ScheduleCompile!T110)),ISNUMBER(FIND("9F",ScheduleCompile!T110)),ISNUMBER(FIND("4F",ScheduleCompile!T110))),VALUE(LEFT(ScheduleCompile!T110,FIND("F",ScheduleCompile!T110)-1)),ScheduleCompile!T110)))))))</f>
        <v>0.25</v>
      </c>
      <c r="Z117" s="1">
        <f>IF(AND(ISERROR(IF(ScheduleCompile!U110="Off",0,IF(ScheduleCompile!U110="On",1,IF(ISNUMBER(ScheduleCompile!U110),ScheduleCompile!U110/1,IF(ISTEXT(ScheduleCompile!U110),IF(OR(ISNUMBER(FIND("5F",ScheduleCompile!U110)),ISNUMBER(FIND("0F",ScheduleCompile!U110)),ISNUMBER(FIND("8F",ScheduleCompile!U110)),ISNUMBER(FIND("1F",ScheduleCompile!U110)),ISNUMBER(FIND("2F",ScheduleCompile!U110)),ISNUMBER(FIND("3F",ScheduleCompile!U110)),ISNUMBER(FIND("6F",ScheduleCompile!U110)),ISNUMBER(FIND("7F",ScheduleCompile!U110)),ISNUMBER(FIND("9F",ScheduleCompile!U110)),ISNUMBER(FIND("4F",ScheduleCompile!U110))),VALUE(LEFT(ScheduleCompile!U110,FIND("F",ScheduleCompile!U110)-1)),ScheduleCompile!U110)))))),ISTEXT(ScheduleCompile!#REF!)),"ENDTABLE",IF(ISERROR(IF(ScheduleCompile!U110="Off",0,IF(ScheduleCompile!U110="On",1,IF(ISNUMBER(ScheduleCompile!U110),ScheduleCompile!U110/1,IF(ISTEXT(ScheduleCompile!U110),IF(OR(ISNUMBER(FIND("5F",ScheduleCompile!U110)),ISNUMBER(FIND("0F",ScheduleCompile!U110)),ISNUMBER(FIND("8F",ScheduleCompile!U110)),ISNUMBER(FIND("1F",ScheduleCompile!U110)),ISNUMBER(FIND("2F",ScheduleCompile!U110)),ISNUMBER(FIND("3F",ScheduleCompile!U110)),ISNUMBER(FIND("6F",ScheduleCompile!U110)),ISNUMBER(FIND("7F",ScheduleCompile!U110)),ISNUMBER(FIND("9F",ScheduleCompile!U110)),ISNUMBER(FIND("4F",ScheduleCompile!U110))),VALUE(LEFT(ScheduleCompile!U110,FIND("F",ScheduleCompile!U110)-1)),ScheduleCompile!U110)))))),"",IF(ScheduleCompile!U110="Off",0,IF(ScheduleCompile!U110="On",1,IF(ISNUMBER(ScheduleCompile!U110),ScheduleCompile!U110/1,IF(ISTEXT(ScheduleCompile!U110),IF(OR(ISNUMBER(FIND("5F",ScheduleCompile!U110)),ISNUMBER(FIND("0F",ScheduleCompile!U110)),ISNUMBER(FIND("8F",ScheduleCompile!U110)),ISNUMBER(FIND("1F",ScheduleCompile!U110)),ISNUMBER(FIND("2F",ScheduleCompile!U110)),ISNUMBER(FIND("3F",ScheduleCompile!U110)),ISNUMBER(FIND("6F",ScheduleCompile!U110)),ISNUMBER(FIND("7F",ScheduleCompile!U110)),ISNUMBER(FIND("9F",ScheduleCompile!U110)),ISNUMBER(FIND("4F",ScheduleCompile!U110))),VALUE(LEFT(ScheduleCompile!U110,FIND("F",ScheduleCompile!U110)-1)),ScheduleCompile!U110)))))))</f>
        <v>0.25</v>
      </c>
      <c r="AA117" s="1">
        <f>IF(AND(ISERROR(IF(ScheduleCompile!V110="Off",0,IF(ScheduleCompile!V110="On",1,IF(ISNUMBER(ScheduleCompile!V110),ScheduleCompile!V110/1,IF(ISTEXT(ScheduleCompile!V110),IF(OR(ISNUMBER(FIND("5F",ScheduleCompile!V110)),ISNUMBER(FIND("0F",ScheduleCompile!V110)),ISNUMBER(FIND("8F",ScheduleCompile!V110)),ISNUMBER(FIND("1F",ScheduleCompile!V110)),ISNUMBER(FIND("2F",ScheduleCompile!V110)),ISNUMBER(FIND("3F",ScheduleCompile!V110)),ISNUMBER(FIND("6F",ScheduleCompile!V110)),ISNUMBER(FIND("7F",ScheduleCompile!V110)),ISNUMBER(FIND("9F",ScheduleCompile!V110)),ISNUMBER(FIND("4F",ScheduleCompile!V110))),VALUE(LEFT(ScheduleCompile!V110,FIND("F",ScheduleCompile!V110)-1)),ScheduleCompile!V110)))))),ISTEXT(ScheduleCompile!#REF!)),"ENDTABLE",IF(ISERROR(IF(ScheduleCompile!V110="Off",0,IF(ScheduleCompile!V110="On",1,IF(ISNUMBER(ScheduleCompile!V110),ScheduleCompile!V110/1,IF(ISTEXT(ScheduleCompile!V110),IF(OR(ISNUMBER(FIND("5F",ScheduleCompile!V110)),ISNUMBER(FIND("0F",ScheduleCompile!V110)),ISNUMBER(FIND("8F",ScheduleCompile!V110)),ISNUMBER(FIND("1F",ScheduleCompile!V110)),ISNUMBER(FIND("2F",ScheduleCompile!V110)),ISNUMBER(FIND("3F",ScheduleCompile!V110)),ISNUMBER(FIND("6F",ScheduleCompile!V110)),ISNUMBER(FIND("7F",ScheduleCompile!V110)),ISNUMBER(FIND("9F",ScheduleCompile!V110)),ISNUMBER(FIND("4F",ScheduleCompile!V110))),VALUE(LEFT(ScheduleCompile!V110,FIND("F",ScheduleCompile!V110)-1)),ScheduleCompile!V110)))))),"",IF(ScheduleCompile!V110="Off",0,IF(ScheduleCompile!V110="On",1,IF(ISNUMBER(ScheduleCompile!V110),ScheduleCompile!V110/1,IF(ISTEXT(ScheduleCompile!V110),IF(OR(ISNUMBER(FIND("5F",ScheduleCompile!V110)),ISNUMBER(FIND("0F",ScheduleCompile!V110)),ISNUMBER(FIND("8F",ScheduleCompile!V110)),ISNUMBER(FIND("1F",ScheduleCompile!V110)),ISNUMBER(FIND("2F",ScheduleCompile!V110)),ISNUMBER(FIND("3F",ScheduleCompile!V110)),ISNUMBER(FIND("6F",ScheduleCompile!V110)),ISNUMBER(FIND("7F",ScheduleCompile!V110)),ISNUMBER(FIND("9F",ScheduleCompile!V110)),ISNUMBER(FIND("4F",ScheduleCompile!V110))),VALUE(LEFT(ScheduleCompile!V110,FIND("F",ScheduleCompile!V110)-1)),ScheduleCompile!V110)))))))</f>
        <v>0.25</v>
      </c>
      <c r="AB117" s="1">
        <f>IF(AND(ISERROR(IF(ScheduleCompile!W110="Off",0,IF(ScheduleCompile!W110="On",1,IF(ISNUMBER(ScheduleCompile!W110),ScheduleCompile!W110/1,IF(ISTEXT(ScheduleCompile!W110),IF(OR(ISNUMBER(FIND("5F",ScheduleCompile!W110)),ISNUMBER(FIND("0F",ScheduleCompile!W110)),ISNUMBER(FIND("8F",ScheduleCompile!W110)),ISNUMBER(FIND("1F",ScheduleCompile!W110)),ISNUMBER(FIND("2F",ScheduleCompile!W110)),ISNUMBER(FIND("3F",ScheduleCompile!W110)),ISNUMBER(FIND("6F",ScheduleCompile!W110)),ISNUMBER(FIND("7F",ScheduleCompile!W110)),ISNUMBER(FIND("9F",ScheduleCompile!W110)),ISNUMBER(FIND("4F",ScheduleCompile!W110))),VALUE(LEFT(ScheduleCompile!W110,FIND("F",ScheduleCompile!W110)-1)),ScheduleCompile!W110)))))),ISTEXT(ScheduleCompile!#REF!)),"ENDTABLE",IF(ISERROR(IF(ScheduleCompile!W110="Off",0,IF(ScheduleCompile!W110="On",1,IF(ISNUMBER(ScheduleCompile!W110),ScheduleCompile!W110/1,IF(ISTEXT(ScheduleCompile!W110),IF(OR(ISNUMBER(FIND("5F",ScheduleCompile!W110)),ISNUMBER(FIND("0F",ScheduleCompile!W110)),ISNUMBER(FIND("8F",ScheduleCompile!W110)),ISNUMBER(FIND("1F",ScheduleCompile!W110)),ISNUMBER(FIND("2F",ScheduleCompile!W110)),ISNUMBER(FIND("3F",ScheduleCompile!W110)),ISNUMBER(FIND("6F",ScheduleCompile!W110)),ISNUMBER(FIND("7F",ScheduleCompile!W110)),ISNUMBER(FIND("9F",ScheduleCompile!W110)),ISNUMBER(FIND("4F",ScheduleCompile!W110))),VALUE(LEFT(ScheduleCompile!W110,FIND("F",ScheduleCompile!W110)-1)),ScheduleCompile!W110)))))),"",IF(ScheduleCompile!W110="Off",0,IF(ScheduleCompile!W110="On",1,IF(ISNUMBER(ScheduleCompile!W110),ScheduleCompile!W110/1,IF(ISTEXT(ScheduleCompile!W110),IF(OR(ISNUMBER(FIND("5F",ScheduleCompile!W110)),ISNUMBER(FIND("0F",ScheduleCompile!W110)),ISNUMBER(FIND("8F",ScheduleCompile!W110)),ISNUMBER(FIND("1F",ScheduleCompile!W110)),ISNUMBER(FIND("2F",ScheduleCompile!W110)),ISNUMBER(FIND("3F",ScheduleCompile!W110)),ISNUMBER(FIND("6F",ScheduleCompile!W110)),ISNUMBER(FIND("7F",ScheduleCompile!W110)),ISNUMBER(FIND("9F",ScheduleCompile!W110)),ISNUMBER(FIND("4F",ScheduleCompile!W110))),VALUE(LEFT(ScheduleCompile!W110,FIND("F",ScheduleCompile!W110)-1)),ScheduleCompile!W110)))))))</f>
        <v>0.25</v>
      </c>
      <c r="AC117" s="1">
        <f>IF(AND(ISERROR(IF(ScheduleCompile!X110="Off",0,IF(ScheduleCompile!X110="On",1,IF(ISNUMBER(ScheduleCompile!X110),ScheduleCompile!X110/1,IF(ISTEXT(ScheduleCompile!X110),IF(OR(ISNUMBER(FIND("5F",ScheduleCompile!X110)),ISNUMBER(FIND("0F",ScheduleCompile!X110)),ISNUMBER(FIND("8F",ScheduleCompile!X110)),ISNUMBER(FIND("1F",ScheduleCompile!X110)),ISNUMBER(FIND("2F",ScheduleCompile!X110)),ISNUMBER(FIND("3F",ScheduleCompile!X110)),ISNUMBER(FIND("6F",ScheduleCompile!X110)),ISNUMBER(FIND("7F",ScheduleCompile!X110)),ISNUMBER(FIND("9F",ScheduleCompile!X110)),ISNUMBER(FIND("4F",ScheduleCompile!X110))),VALUE(LEFT(ScheduleCompile!X110,FIND("F",ScheduleCompile!X110)-1)),ScheduleCompile!X110)))))),ISTEXT(ScheduleCompile!#REF!)),"ENDTABLE",IF(ISERROR(IF(ScheduleCompile!X110="Off",0,IF(ScheduleCompile!X110="On",1,IF(ISNUMBER(ScheduleCompile!X110),ScheduleCompile!X110/1,IF(ISTEXT(ScheduleCompile!X110),IF(OR(ISNUMBER(FIND("5F",ScheduleCompile!X110)),ISNUMBER(FIND("0F",ScheduleCompile!X110)),ISNUMBER(FIND("8F",ScheduleCompile!X110)),ISNUMBER(FIND("1F",ScheduleCompile!X110)),ISNUMBER(FIND("2F",ScheduleCompile!X110)),ISNUMBER(FIND("3F",ScheduleCompile!X110)),ISNUMBER(FIND("6F",ScheduleCompile!X110)),ISNUMBER(FIND("7F",ScheduleCompile!X110)),ISNUMBER(FIND("9F",ScheduleCompile!X110)),ISNUMBER(FIND("4F",ScheduleCompile!X110))),VALUE(LEFT(ScheduleCompile!X110,FIND("F",ScheduleCompile!X110)-1)),ScheduleCompile!X110)))))),"",IF(ScheduleCompile!X110="Off",0,IF(ScheduleCompile!X110="On",1,IF(ISNUMBER(ScheduleCompile!X110),ScheduleCompile!X110/1,IF(ISTEXT(ScheduleCompile!X110),IF(OR(ISNUMBER(FIND("5F",ScheduleCompile!X110)),ISNUMBER(FIND("0F",ScheduleCompile!X110)),ISNUMBER(FIND("8F",ScheduleCompile!X110)),ISNUMBER(FIND("1F",ScheduleCompile!X110)),ISNUMBER(FIND("2F",ScheduleCompile!X110)),ISNUMBER(FIND("3F",ScheduleCompile!X110)),ISNUMBER(FIND("6F",ScheduleCompile!X110)),ISNUMBER(FIND("7F",ScheduleCompile!X110)),ISNUMBER(FIND("9F",ScheduleCompile!X110)),ISNUMBER(FIND("4F",ScheduleCompile!X110))),VALUE(LEFT(ScheduleCompile!X110,FIND("F",ScheduleCompile!X110)-1)),ScheduleCompile!X110)))))))</f>
        <v>1</v>
      </c>
      <c r="AD117" s="1">
        <f>IF(AND(ISERROR(IF(ScheduleCompile!Y110="Off",0,IF(ScheduleCompile!Y110="On",1,IF(ISNUMBER(ScheduleCompile!Y110),ScheduleCompile!Y110/1,IF(ISTEXT(ScheduleCompile!Y110),IF(OR(ISNUMBER(FIND("5F",ScheduleCompile!Y110)),ISNUMBER(FIND("0F",ScheduleCompile!Y110)),ISNUMBER(FIND("8F",ScheduleCompile!Y110)),ISNUMBER(FIND("1F",ScheduleCompile!Y110)),ISNUMBER(FIND("2F",ScheduleCompile!Y110)),ISNUMBER(FIND("3F",ScheduleCompile!Y110)),ISNUMBER(FIND("6F",ScheduleCompile!Y110)),ISNUMBER(FIND("7F",ScheduleCompile!Y110)),ISNUMBER(FIND("9F",ScheduleCompile!Y110)),ISNUMBER(FIND("4F",ScheduleCompile!Y110))),VALUE(LEFT(ScheduleCompile!Y110,FIND("F",ScheduleCompile!Y110)-1)),ScheduleCompile!Y110)))))),ISTEXT(ScheduleCompile!#REF!)),"ENDTABLE",IF(ISERROR(IF(ScheduleCompile!Y110="Off",0,IF(ScheduleCompile!Y110="On",1,IF(ISNUMBER(ScheduleCompile!Y110),ScheduleCompile!Y110/1,IF(ISTEXT(ScheduleCompile!Y110),IF(OR(ISNUMBER(FIND("5F",ScheduleCompile!Y110)),ISNUMBER(FIND("0F",ScheduleCompile!Y110)),ISNUMBER(FIND("8F",ScheduleCompile!Y110)),ISNUMBER(FIND("1F",ScheduleCompile!Y110)),ISNUMBER(FIND("2F",ScheduleCompile!Y110)),ISNUMBER(FIND("3F",ScheduleCompile!Y110)),ISNUMBER(FIND("6F",ScheduleCompile!Y110)),ISNUMBER(FIND("7F",ScheduleCompile!Y110)),ISNUMBER(FIND("9F",ScheduleCompile!Y110)),ISNUMBER(FIND("4F",ScheduleCompile!Y110))),VALUE(LEFT(ScheduleCompile!Y110,FIND("F",ScheduleCompile!Y110)-1)),ScheduleCompile!Y110)))))),"",IF(ScheduleCompile!Y110="Off",0,IF(ScheduleCompile!Y110="On",1,IF(ISNUMBER(ScheduleCompile!Y110),ScheduleCompile!Y110/1,IF(ISTEXT(ScheduleCompile!Y110),IF(OR(ISNUMBER(FIND("5F",ScheduleCompile!Y110)),ISNUMBER(FIND("0F",ScheduleCompile!Y110)),ISNUMBER(FIND("8F",ScheduleCompile!Y110)),ISNUMBER(FIND("1F",ScheduleCompile!Y110)),ISNUMBER(FIND("2F",ScheduleCompile!Y110)),ISNUMBER(FIND("3F",ScheduleCompile!Y110)),ISNUMBER(FIND("6F",ScheduleCompile!Y110)),ISNUMBER(FIND("7F",ScheduleCompile!Y110)),ISNUMBER(FIND("9F",ScheduleCompile!Y110)),ISNUMBER(FIND("4F",ScheduleCompile!Y110))),VALUE(LEFT(ScheduleCompile!Y110,FIND("F",ScheduleCompile!Y110)-1)),ScheduleCompile!Y110)))))))</f>
        <v>1</v>
      </c>
    </row>
    <row r="118" spans="1:30" x14ac:dyDescent="0.25">
      <c r="A118" t="str">
        <f t="shared" si="4"/>
        <v>SchDay "HealthInfiltrationSat"  Type = "Fraction" Hr = (1, 1, 1, 1, 1, 1, 0.25, 0.25, 0.25, 0.25, 0.25, 0.25, 0.25, 0.25, 0.25, 0.25, 0.25, 0.25, 0.25, 1, 1, 1, 1, 1) ..</v>
      </c>
      <c r="B118" s="1" t="s">
        <v>623</v>
      </c>
      <c r="C118" t="str">
        <f t="shared" si="5"/>
        <v xml:space="preserve">SchDay "HealthInfiltrationSat"  Type = "Fraction" Hr = </v>
      </c>
      <c r="D118" t="str">
        <f t="shared" si="6"/>
        <v>(1, 1, 1, 1, 1, 1, 0.25, 0.25, 0.25, 0.25, 0.25, 0.25, 0.25, 0.25, 0.25, 0.25, 0.25, 0.25, 0.25, 1, 1, 1, 1, 1) ..</v>
      </c>
      <c r="E118" s="30" t="str">
        <f>ScheduleCompile!A111</f>
        <v>HealthInfiltrationSat</v>
      </c>
      <c r="F118" t="str">
        <f t="shared" si="7"/>
        <v>Fraction</v>
      </c>
      <c r="G118" s="1">
        <f>IF(AND(ISERROR(IF(ScheduleCompile!B111="Off",0,IF(ScheduleCompile!B111="On",1,IF(ISNUMBER(ScheduleCompile!B111),ScheduleCompile!B111/1,IF(ISTEXT(ScheduleCompile!B111),IF(OR(ISNUMBER(FIND("5F",ScheduleCompile!B111)),ISNUMBER(FIND("0F",ScheduleCompile!B111)),ISNUMBER(FIND("8F",ScheduleCompile!B111)),ISNUMBER(FIND("1F",ScheduleCompile!B111)),ISNUMBER(FIND("2F",ScheduleCompile!B111)),ISNUMBER(FIND("3F",ScheduleCompile!B111)),ISNUMBER(FIND("6F",ScheduleCompile!B111)),ISNUMBER(FIND("7F",ScheduleCompile!B111)),ISNUMBER(FIND("9F",ScheduleCompile!B111)),ISNUMBER(FIND("4F",ScheduleCompile!B111))),VALUE(LEFT(ScheduleCompile!B111,FIND("F",ScheduleCompile!B111)-1)),ScheduleCompile!B111)))))),ISTEXT(ScheduleCompile!#REF!)),"ENDTABLE",IF(ISERROR(IF(ScheduleCompile!B111="Off",0,IF(ScheduleCompile!B111="On",1,IF(ISNUMBER(ScheduleCompile!B111),ScheduleCompile!B111/1,IF(ISTEXT(ScheduleCompile!B111),IF(OR(ISNUMBER(FIND("5F",ScheduleCompile!B111)),ISNUMBER(FIND("0F",ScheduleCompile!B111)),ISNUMBER(FIND("8F",ScheduleCompile!B111)),ISNUMBER(FIND("1F",ScheduleCompile!B111)),ISNUMBER(FIND("2F",ScheduleCompile!B111)),ISNUMBER(FIND("3F",ScheduleCompile!B111)),ISNUMBER(FIND("6F",ScheduleCompile!B111)),ISNUMBER(FIND("7F",ScheduleCompile!B111)),ISNUMBER(FIND("9F",ScheduleCompile!B111)),ISNUMBER(FIND("4F",ScheduleCompile!B111))),VALUE(LEFT(ScheduleCompile!B111,FIND("F",ScheduleCompile!B111)-1)),ScheduleCompile!B111)))))),"",IF(ScheduleCompile!B111="Off",0,IF(ScheduleCompile!B111="On",1,IF(ISNUMBER(ScheduleCompile!B111),ScheduleCompile!B111/1,IF(ISTEXT(ScheduleCompile!B111),IF(OR(ISNUMBER(FIND("5F",ScheduleCompile!B111)),ISNUMBER(FIND("0F",ScheduleCompile!B111)),ISNUMBER(FIND("8F",ScheduleCompile!B111)),ISNUMBER(FIND("1F",ScheduleCompile!B111)),ISNUMBER(FIND("2F",ScheduleCompile!B111)),ISNUMBER(FIND("3F",ScheduleCompile!B111)),ISNUMBER(FIND("6F",ScheduleCompile!B111)),ISNUMBER(FIND("7F",ScheduleCompile!B111)),ISNUMBER(FIND("9F",ScheduleCompile!B111)),ISNUMBER(FIND("4F",ScheduleCompile!B111))),VALUE(LEFT(ScheduleCompile!B111,FIND("F",ScheduleCompile!B111)-1)),ScheduleCompile!B111)))))))</f>
        <v>1</v>
      </c>
      <c r="H118" s="1">
        <f>IF(AND(ISERROR(IF(ScheduleCompile!C111="Off",0,IF(ScheduleCompile!C111="On",1,IF(ISNUMBER(ScheduleCompile!C111),ScheduleCompile!C111/1,IF(ISTEXT(ScheduleCompile!C111),IF(OR(ISNUMBER(FIND("5F",ScheduleCompile!C111)),ISNUMBER(FIND("0F",ScheduleCompile!C111)),ISNUMBER(FIND("8F",ScheduleCompile!C111)),ISNUMBER(FIND("1F",ScheduleCompile!C111)),ISNUMBER(FIND("2F",ScheduleCompile!C111)),ISNUMBER(FIND("3F",ScheduleCompile!C111)),ISNUMBER(FIND("6F",ScheduleCompile!C111)),ISNUMBER(FIND("7F",ScheduleCompile!C111)),ISNUMBER(FIND("9F",ScheduleCompile!C111)),ISNUMBER(FIND("4F",ScheduleCompile!C111))),VALUE(LEFT(ScheduleCompile!C111,FIND("F",ScheduleCompile!C111)-1)),ScheduleCompile!C111)))))),ISTEXT(ScheduleCompile!#REF!)),"ENDTABLE",IF(ISERROR(IF(ScheduleCompile!C111="Off",0,IF(ScheduleCompile!C111="On",1,IF(ISNUMBER(ScheduleCompile!C111),ScheduleCompile!C111/1,IF(ISTEXT(ScheduleCompile!C111),IF(OR(ISNUMBER(FIND("5F",ScheduleCompile!C111)),ISNUMBER(FIND("0F",ScheduleCompile!C111)),ISNUMBER(FIND("8F",ScheduleCompile!C111)),ISNUMBER(FIND("1F",ScheduleCompile!C111)),ISNUMBER(FIND("2F",ScheduleCompile!C111)),ISNUMBER(FIND("3F",ScheduleCompile!C111)),ISNUMBER(FIND("6F",ScheduleCompile!C111)),ISNUMBER(FIND("7F",ScheduleCompile!C111)),ISNUMBER(FIND("9F",ScheduleCompile!C111)),ISNUMBER(FIND("4F",ScheduleCompile!C111))),VALUE(LEFT(ScheduleCompile!C111,FIND("F",ScheduleCompile!C111)-1)),ScheduleCompile!C111)))))),"",IF(ScheduleCompile!C111="Off",0,IF(ScheduleCompile!C111="On",1,IF(ISNUMBER(ScheduleCompile!C111),ScheduleCompile!C111/1,IF(ISTEXT(ScheduleCompile!C111),IF(OR(ISNUMBER(FIND("5F",ScheduleCompile!C111)),ISNUMBER(FIND("0F",ScheduleCompile!C111)),ISNUMBER(FIND("8F",ScheduleCompile!C111)),ISNUMBER(FIND("1F",ScheduleCompile!C111)),ISNUMBER(FIND("2F",ScheduleCompile!C111)),ISNUMBER(FIND("3F",ScheduleCompile!C111)),ISNUMBER(FIND("6F",ScheduleCompile!C111)),ISNUMBER(FIND("7F",ScheduleCompile!C111)),ISNUMBER(FIND("9F",ScheduleCompile!C111)),ISNUMBER(FIND("4F",ScheduleCompile!C111))),VALUE(LEFT(ScheduleCompile!C111,FIND("F",ScheduleCompile!C111)-1)),ScheduleCompile!C111)))))))</f>
        <v>1</v>
      </c>
      <c r="I118" s="1">
        <f>IF(AND(ISERROR(IF(ScheduleCompile!D111="Off",0,IF(ScheduleCompile!D111="On",1,IF(ISNUMBER(ScheduleCompile!D111),ScheduleCompile!D111/1,IF(ISTEXT(ScheduleCompile!D111),IF(OR(ISNUMBER(FIND("5F",ScheduleCompile!D111)),ISNUMBER(FIND("0F",ScheduleCompile!D111)),ISNUMBER(FIND("8F",ScheduleCompile!D111)),ISNUMBER(FIND("1F",ScheduleCompile!D111)),ISNUMBER(FIND("2F",ScheduleCompile!D111)),ISNUMBER(FIND("3F",ScheduleCompile!D111)),ISNUMBER(FIND("6F",ScheduleCompile!D111)),ISNUMBER(FIND("7F",ScheduleCompile!D111)),ISNUMBER(FIND("9F",ScheduleCompile!D111)),ISNUMBER(FIND("4F",ScheduleCompile!D111))),VALUE(LEFT(ScheduleCompile!D111,FIND("F",ScheduleCompile!D111)-1)),ScheduleCompile!D111)))))),ISTEXT(ScheduleCompile!#REF!)),"ENDTABLE",IF(ISERROR(IF(ScheduleCompile!D111="Off",0,IF(ScheduleCompile!D111="On",1,IF(ISNUMBER(ScheduleCompile!D111),ScheduleCompile!D111/1,IF(ISTEXT(ScheduleCompile!D111),IF(OR(ISNUMBER(FIND("5F",ScheduleCompile!D111)),ISNUMBER(FIND("0F",ScheduleCompile!D111)),ISNUMBER(FIND("8F",ScheduleCompile!D111)),ISNUMBER(FIND("1F",ScheduleCompile!D111)),ISNUMBER(FIND("2F",ScheduleCompile!D111)),ISNUMBER(FIND("3F",ScheduleCompile!D111)),ISNUMBER(FIND("6F",ScheduleCompile!D111)),ISNUMBER(FIND("7F",ScheduleCompile!D111)),ISNUMBER(FIND("9F",ScheduleCompile!D111)),ISNUMBER(FIND("4F",ScheduleCompile!D111))),VALUE(LEFT(ScheduleCompile!D111,FIND("F",ScheduleCompile!D111)-1)),ScheduleCompile!D111)))))),"",IF(ScheduleCompile!D111="Off",0,IF(ScheduleCompile!D111="On",1,IF(ISNUMBER(ScheduleCompile!D111),ScheduleCompile!D111/1,IF(ISTEXT(ScheduleCompile!D111),IF(OR(ISNUMBER(FIND("5F",ScheduleCompile!D111)),ISNUMBER(FIND("0F",ScheduleCompile!D111)),ISNUMBER(FIND("8F",ScheduleCompile!D111)),ISNUMBER(FIND("1F",ScheduleCompile!D111)),ISNUMBER(FIND("2F",ScheduleCompile!D111)),ISNUMBER(FIND("3F",ScheduleCompile!D111)),ISNUMBER(FIND("6F",ScheduleCompile!D111)),ISNUMBER(FIND("7F",ScheduleCompile!D111)),ISNUMBER(FIND("9F",ScheduleCompile!D111)),ISNUMBER(FIND("4F",ScheduleCompile!D111))),VALUE(LEFT(ScheduleCompile!D111,FIND("F",ScheduleCompile!D111)-1)),ScheduleCompile!D111)))))))</f>
        <v>1</v>
      </c>
      <c r="J118" s="1">
        <f>IF(AND(ISERROR(IF(ScheduleCompile!E111="Off",0,IF(ScheduleCompile!E111="On",1,IF(ISNUMBER(ScheduleCompile!E111),ScheduleCompile!E111/1,IF(ISTEXT(ScheduleCompile!E111),IF(OR(ISNUMBER(FIND("5F",ScheduleCompile!E111)),ISNUMBER(FIND("0F",ScheduleCompile!E111)),ISNUMBER(FIND("8F",ScheduleCompile!E111)),ISNUMBER(FIND("1F",ScheduleCompile!E111)),ISNUMBER(FIND("2F",ScheduleCompile!E111)),ISNUMBER(FIND("3F",ScheduleCompile!E111)),ISNUMBER(FIND("6F",ScheduleCompile!E111)),ISNUMBER(FIND("7F",ScheduleCompile!E111)),ISNUMBER(FIND("9F",ScheduleCompile!E111)),ISNUMBER(FIND("4F",ScheduleCompile!E111))),VALUE(LEFT(ScheduleCompile!E111,FIND("F",ScheduleCompile!E111)-1)),ScheduleCompile!E111)))))),ISTEXT(ScheduleCompile!#REF!)),"ENDTABLE",IF(ISERROR(IF(ScheduleCompile!E111="Off",0,IF(ScheduleCompile!E111="On",1,IF(ISNUMBER(ScheduleCompile!E111),ScheduleCompile!E111/1,IF(ISTEXT(ScheduleCompile!E111),IF(OR(ISNUMBER(FIND("5F",ScheduleCompile!E111)),ISNUMBER(FIND("0F",ScheduleCompile!E111)),ISNUMBER(FIND("8F",ScheduleCompile!E111)),ISNUMBER(FIND("1F",ScheduleCompile!E111)),ISNUMBER(FIND("2F",ScheduleCompile!E111)),ISNUMBER(FIND("3F",ScheduleCompile!E111)),ISNUMBER(FIND("6F",ScheduleCompile!E111)),ISNUMBER(FIND("7F",ScheduleCompile!E111)),ISNUMBER(FIND("9F",ScheduleCompile!E111)),ISNUMBER(FIND("4F",ScheduleCompile!E111))),VALUE(LEFT(ScheduleCompile!E111,FIND("F",ScheduleCompile!E111)-1)),ScheduleCompile!E111)))))),"",IF(ScheduleCompile!E111="Off",0,IF(ScheduleCompile!E111="On",1,IF(ISNUMBER(ScheduleCompile!E111),ScheduleCompile!E111/1,IF(ISTEXT(ScheduleCompile!E111),IF(OR(ISNUMBER(FIND("5F",ScheduleCompile!E111)),ISNUMBER(FIND("0F",ScheduleCompile!E111)),ISNUMBER(FIND("8F",ScheduleCompile!E111)),ISNUMBER(FIND("1F",ScheduleCompile!E111)),ISNUMBER(FIND("2F",ScheduleCompile!E111)),ISNUMBER(FIND("3F",ScheduleCompile!E111)),ISNUMBER(FIND("6F",ScheduleCompile!E111)),ISNUMBER(FIND("7F",ScheduleCompile!E111)),ISNUMBER(FIND("9F",ScheduleCompile!E111)),ISNUMBER(FIND("4F",ScheduleCompile!E111))),VALUE(LEFT(ScheduleCompile!E111,FIND("F",ScheduleCompile!E111)-1)),ScheduleCompile!E111)))))))</f>
        <v>1</v>
      </c>
      <c r="K118" s="1">
        <f>IF(AND(ISERROR(IF(ScheduleCompile!F111="Off",0,IF(ScheduleCompile!F111="On",1,IF(ISNUMBER(ScheduleCompile!F111),ScheduleCompile!F111/1,IF(ISTEXT(ScheduleCompile!F111),IF(OR(ISNUMBER(FIND("5F",ScheduleCompile!F111)),ISNUMBER(FIND("0F",ScheduleCompile!F111)),ISNUMBER(FIND("8F",ScheduleCompile!F111)),ISNUMBER(FIND("1F",ScheduleCompile!F111)),ISNUMBER(FIND("2F",ScheduleCompile!F111)),ISNUMBER(FIND("3F",ScheduleCompile!F111)),ISNUMBER(FIND("6F",ScheduleCompile!F111)),ISNUMBER(FIND("7F",ScheduleCompile!F111)),ISNUMBER(FIND("9F",ScheduleCompile!F111)),ISNUMBER(FIND("4F",ScheduleCompile!F111))),VALUE(LEFT(ScheduleCompile!F111,FIND("F",ScheduleCompile!F111)-1)),ScheduleCompile!F111)))))),ISTEXT(ScheduleCompile!#REF!)),"ENDTABLE",IF(ISERROR(IF(ScheduleCompile!F111="Off",0,IF(ScheduleCompile!F111="On",1,IF(ISNUMBER(ScheduleCompile!F111),ScheduleCompile!F111/1,IF(ISTEXT(ScheduleCompile!F111),IF(OR(ISNUMBER(FIND("5F",ScheduleCompile!F111)),ISNUMBER(FIND("0F",ScheduleCompile!F111)),ISNUMBER(FIND("8F",ScheduleCompile!F111)),ISNUMBER(FIND("1F",ScheduleCompile!F111)),ISNUMBER(FIND("2F",ScheduleCompile!F111)),ISNUMBER(FIND("3F",ScheduleCompile!F111)),ISNUMBER(FIND("6F",ScheduleCompile!F111)),ISNUMBER(FIND("7F",ScheduleCompile!F111)),ISNUMBER(FIND("9F",ScheduleCompile!F111)),ISNUMBER(FIND("4F",ScheduleCompile!F111))),VALUE(LEFT(ScheduleCompile!F111,FIND("F",ScheduleCompile!F111)-1)),ScheduleCompile!F111)))))),"",IF(ScheduleCompile!F111="Off",0,IF(ScheduleCompile!F111="On",1,IF(ISNUMBER(ScheduleCompile!F111),ScheduleCompile!F111/1,IF(ISTEXT(ScheduleCompile!F111),IF(OR(ISNUMBER(FIND("5F",ScheduleCompile!F111)),ISNUMBER(FIND("0F",ScheduleCompile!F111)),ISNUMBER(FIND("8F",ScheduleCompile!F111)),ISNUMBER(FIND("1F",ScheduleCompile!F111)),ISNUMBER(FIND("2F",ScheduleCompile!F111)),ISNUMBER(FIND("3F",ScheduleCompile!F111)),ISNUMBER(FIND("6F",ScheduleCompile!F111)),ISNUMBER(FIND("7F",ScheduleCompile!F111)),ISNUMBER(FIND("9F",ScheduleCompile!F111)),ISNUMBER(FIND("4F",ScheduleCompile!F111))),VALUE(LEFT(ScheduleCompile!F111,FIND("F",ScheduleCompile!F111)-1)),ScheduleCompile!F111)))))))</f>
        <v>1</v>
      </c>
      <c r="L118" s="1">
        <f>IF(AND(ISERROR(IF(ScheduleCompile!G111="Off",0,IF(ScheduleCompile!G111="On",1,IF(ISNUMBER(ScheduleCompile!G111),ScheduleCompile!G111/1,IF(ISTEXT(ScheduleCompile!G111),IF(OR(ISNUMBER(FIND("5F",ScheduleCompile!G111)),ISNUMBER(FIND("0F",ScheduleCompile!G111)),ISNUMBER(FIND("8F",ScheduleCompile!G111)),ISNUMBER(FIND("1F",ScheduleCompile!G111)),ISNUMBER(FIND("2F",ScheduleCompile!G111)),ISNUMBER(FIND("3F",ScheduleCompile!G111)),ISNUMBER(FIND("6F",ScheduleCompile!G111)),ISNUMBER(FIND("7F",ScheduleCompile!G111)),ISNUMBER(FIND("9F",ScheduleCompile!G111)),ISNUMBER(FIND("4F",ScheduleCompile!G111))),VALUE(LEFT(ScheduleCompile!G111,FIND("F",ScheduleCompile!G111)-1)),ScheduleCompile!G111)))))),ISTEXT(ScheduleCompile!#REF!)),"ENDTABLE",IF(ISERROR(IF(ScheduleCompile!G111="Off",0,IF(ScheduleCompile!G111="On",1,IF(ISNUMBER(ScheduleCompile!G111),ScheduleCompile!G111/1,IF(ISTEXT(ScheduleCompile!G111),IF(OR(ISNUMBER(FIND("5F",ScheduleCompile!G111)),ISNUMBER(FIND("0F",ScheduleCompile!G111)),ISNUMBER(FIND("8F",ScheduleCompile!G111)),ISNUMBER(FIND("1F",ScheduleCompile!G111)),ISNUMBER(FIND("2F",ScheduleCompile!G111)),ISNUMBER(FIND("3F",ScheduleCompile!G111)),ISNUMBER(FIND("6F",ScheduleCompile!G111)),ISNUMBER(FIND("7F",ScheduleCompile!G111)),ISNUMBER(FIND("9F",ScheduleCompile!G111)),ISNUMBER(FIND("4F",ScheduleCompile!G111))),VALUE(LEFT(ScheduleCompile!G111,FIND("F",ScheduleCompile!G111)-1)),ScheduleCompile!G111)))))),"",IF(ScheduleCompile!G111="Off",0,IF(ScheduleCompile!G111="On",1,IF(ISNUMBER(ScheduleCompile!G111),ScheduleCompile!G111/1,IF(ISTEXT(ScheduleCompile!G111),IF(OR(ISNUMBER(FIND("5F",ScheduleCompile!G111)),ISNUMBER(FIND("0F",ScheduleCompile!G111)),ISNUMBER(FIND("8F",ScheduleCompile!G111)),ISNUMBER(FIND("1F",ScheduleCompile!G111)),ISNUMBER(FIND("2F",ScheduleCompile!G111)),ISNUMBER(FIND("3F",ScheduleCompile!G111)),ISNUMBER(FIND("6F",ScheduleCompile!G111)),ISNUMBER(FIND("7F",ScheduleCompile!G111)),ISNUMBER(FIND("9F",ScheduleCompile!G111)),ISNUMBER(FIND("4F",ScheduleCompile!G111))),VALUE(LEFT(ScheduleCompile!G111,FIND("F",ScheduleCompile!G111)-1)),ScheduleCompile!G111)))))))</f>
        <v>1</v>
      </c>
      <c r="M118" s="1">
        <f>IF(AND(ISERROR(IF(ScheduleCompile!H111="Off",0,IF(ScheduleCompile!H111="On",1,IF(ISNUMBER(ScheduleCompile!H111),ScheduleCompile!H111/1,IF(ISTEXT(ScheduleCompile!H111),IF(OR(ISNUMBER(FIND("5F",ScheduleCompile!H111)),ISNUMBER(FIND("0F",ScheduleCompile!H111)),ISNUMBER(FIND("8F",ScheduleCompile!H111)),ISNUMBER(FIND("1F",ScheduleCompile!H111)),ISNUMBER(FIND("2F",ScheduleCompile!H111)),ISNUMBER(FIND("3F",ScheduleCompile!H111)),ISNUMBER(FIND("6F",ScheduleCompile!H111)),ISNUMBER(FIND("7F",ScheduleCompile!H111)),ISNUMBER(FIND("9F",ScheduleCompile!H111)),ISNUMBER(FIND("4F",ScheduleCompile!H111))),VALUE(LEFT(ScheduleCompile!H111,FIND("F",ScheduleCompile!H111)-1)),ScheduleCompile!H111)))))),ISTEXT(ScheduleCompile!#REF!)),"ENDTABLE",IF(ISERROR(IF(ScheduleCompile!H111="Off",0,IF(ScheduleCompile!H111="On",1,IF(ISNUMBER(ScheduleCompile!H111),ScheduleCompile!H111/1,IF(ISTEXT(ScheduleCompile!H111),IF(OR(ISNUMBER(FIND("5F",ScheduleCompile!H111)),ISNUMBER(FIND("0F",ScheduleCompile!H111)),ISNUMBER(FIND("8F",ScheduleCompile!H111)),ISNUMBER(FIND("1F",ScheduleCompile!H111)),ISNUMBER(FIND("2F",ScheduleCompile!H111)),ISNUMBER(FIND("3F",ScheduleCompile!H111)),ISNUMBER(FIND("6F",ScheduleCompile!H111)),ISNUMBER(FIND("7F",ScheduleCompile!H111)),ISNUMBER(FIND("9F",ScheduleCompile!H111)),ISNUMBER(FIND("4F",ScheduleCompile!H111))),VALUE(LEFT(ScheduleCompile!H111,FIND("F",ScheduleCompile!H111)-1)),ScheduleCompile!H111)))))),"",IF(ScheduleCompile!H111="Off",0,IF(ScheduleCompile!H111="On",1,IF(ISNUMBER(ScheduleCompile!H111),ScheduleCompile!H111/1,IF(ISTEXT(ScheduleCompile!H111),IF(OR(ISNUMBER(FIND("5F",ScheduleCompile!H111)),ISNUMBER(FIND("0F",ScheduleCompile!H111)),ISNUMBER(FIND("8F",ScheduleCompile!H111)),ISNUMBER(FIND("1F",ScheduleCompile!H111)),ISNUMBER(FIND("2F",ScheduleCompile!H111)),ISNUMBER(FIND("3F",ScheduleCompile!H111)),ISNUMBER(FIND("6F",ScheduleCompile!H111)),ISNUMBER(FIND("7F",ScheduleCompile!H111)),ISNUMBER(FIND("9F",ScheduleCompile!H111)),ISNUMBER(FIND("4F",ScheduleCompile!H111))),VALUE(LEFT(ScheduleCompile!H111,FIND("F",ScheduleCompile!H111)-1)),ScheduleCompile!H111)))))))</f>
        <v>0.25</v>
      </c>
      <c r="N118" s="1">
        <f>IF(AND(ISERROR(IF(ScheduleCompile!I111="Off",0,IF(ScheduleCompile!I111="On",1,IF(ISNUMBER(ScheduleCompile!I111),ScheduleCompile!I111/1,IF(ISTEXT(ScheduleCompile!I111),IF(OR(ISNUMBER(FIND("5F",ScheduleCompile!I111)),ISNUMBER(FIND("0F",ScheduleCompile!I111)),ISNUMBER(FIND("8F",ScheduleCompile!I111)),ISNUMBER(FIND("1F",ScheduleCompile!I111)),ISNUMBER(FIND("2F",ScheduleCompile!I111)),ISNUMBER(FIND("3F",ScheduleCompile!I111)),ISNUMBER(FIND("6F",ScheduleCompile!I111)),ISNUMBER(FIND("7F",ScheduleCompile!I111)),ISNUMBER(FIND("9F",ScheduleCompile!I111)),ISNUMBER(FIND("4F",ScheduleCompile!I111))),VALUE(LEFT(ScheduleCompile!I111,FIND("F",ScheduleCompile!I111)-1)),ScheduleCompile!I111)))))),ISTEXT(ScheduleCompile!#REF!)),"ENDTABLE",IF(ISERROR(IF(ScheduleCompile!I111="Off",0,IF(ScheduleCompile!I111="On",1,IF(ISNUMBER(ScheduleCompile!I111),ScheduleCompile!I111/1,IF(ISTEXT(ScheduleCompile!I111),IF(OR(ISNUMBER(FIND("5F",ScheduleCompile!I111)),ISNUMBER(FIND("0F",ScheduleCompile!I111)),ISNUMBER(FIND("8F",ScheduleCompile!I111)),ISNUMBER(FIND("1F",ScheduleCompile!I111)),ISNUMBER(FIND("2F",ScheduleCompile!I111)),ISNUMBER(FIND("3F",ScheduleCompile!I111)),ISNUMBER(FIND("6F",ScheduleCompile!I111)),ISNUMBER(FIND("7F",ScheduleCompile!I111)),ISNUMBER(FIND("9F",ScheduleCompile!I111)),ISNUMBER(FIND("4F",ScheduleCompile!I111))),VALUE(LEFT(ScheduleCompile!I111,FIND("F",ScheduleCompile!I111)-1)),ScheduleCompile!I111)))))),"",IF(ScheduleCompile!I111="Off",0,IF(ScheduleCompile!I111="On",1,IF(ISNUMBER(ScheduleCompile!I111),ScheduleCompile!I111/1,IF(ISTEXT(ScheduleCompile!I111),IF(OR(ISNUMBER(FIND("5F",ScheduleCompile!I111)),ISNUMBER(FIND("0F",ScheduleCompile!I111)),ISNUMBER(FIND("8F",ScheduleCompile!I111)),ISNUMBER(FIND("1F",ScheduleCompile!I111)),ISNUMBER(FIND("2F",ScheduleCompile!I111)),ISNUMBER(FIND("3F",ScheduleCompile!I111)),ISNUMBER(FIND("6F",ScheduleCompile!I111)),ISNUMBER(FIND("7F",ScheduleCompile!I111)),ISNUMBER(FIND("9F",ScheduleCompile!I111)),ISNUMBER(FIND("4F",ScheduleCompile!I111))),VALUE(LEFT(ScheduleCompile!I111,FIND("F",ScheduleCompile!I111)-1)),ScheduleCompile!I111)))))))</f>
        <v>0.25</v>
      </c>
      <c r="O118" s="1">
        <f>IF(AND(ISERROR(IF(ScheduleCompile!J111="Off",0,IF(ScheduleCompile!J111="On",1,IF(ISNUMBER(ScheduleCompile!J111),ScheduleCompile!J111/1,IF(ISTEXT(ScheduleCompile!J111),IF(OR(ISNUMBER(FIND("5F",ScheduleCompile!J111)),ISNUMBER(FIND("0F",ScheduleCompile!J111)),ISNUMBER(FIND("8F",ScheduleCompile!J111)),ISNUMBER(FIND("1F",ScheduleCompile!J111)),ISNUMBER(FIND("2F",ScheduleCompile!J111)),ISNUMBER(FIND("3F",ScheduleCompile!J111)),ISNUMBER(FIND("6F",ScheduleCompile!J111)),ISNUMBER(FIND("7F",ScheduleCompile!J111)),ISNUMBER(FIND("9F",ScheduleCompile!J111)),ISNUMBER(FIND("4F",ScheduleCompile!J111))),VALUE(LEFT(ScheduleCompile!J111,FIND("F",ScheduleCompile!J111)-1)),ScheduleCompile!J111)))))),ISTEXT(ScheduleCompile!#REF!)),"ENDTABLE",IF(ISERROR(IF(ScheduleCompile!J111="Off",0,IF(ScheduleCompile!J111="On",1,IF(ISNUMBER(ScheduleCompile!J111),ScheduleCompile!J111/1,IF(ISTEXT(ScheduleCompile!J111),IF(OR(ISNUMBER(FIND("5F",ScheduleCompile!J111)),ISNUMBER(FIND("0F",ScheduleCompile!J111)),ISNUMBER(FIND("8F",ScheduleCompile!J111)),ISNUMBER(FIND("1F",ScheduleCompile!J111)),ISNUMBER(FIND("2F",ScheduleCompile!J111)),ISNUMBER(FIND("3F",ScheduleCompile!J111)),ISNUMBER(FIND("6F",ScheduleCompile!J111)),ISNUMBER(FIND("7F",ScheduleCompile!J111)),ISNUMBER(FIND("9F",ScheduleCompile!J111)),ISNUMBER(FIND("4F",ScheduleCompile!J111))),VALUE(LEFT(ScheduleCompile!J111,FIND("F",ScheduleCompile!J111)-1)),ScheduleCompile!J111)))))),"",IF(ScheduleCompile!J111="Off",0,IF(ScheduleCompile!J111="On",1,IF(ISNUMBER(ScheduleCompile!J111),ScheduleCompile!J111/1,IF(ISTEXT(ScheduleCompile!J111),IF(OR(ISNUMBER(FIND("5F",ScheduleCompile!J111)),ISNUMBER(FIND("0F",ScheduleCompile!J111)),ISNUMBER(FIND("8F",ScheduleCompile!J111)),ISNUMBER(FIND("1F",ScheduleCompile!J111)),ISNUMBER(FIND("2F",ScheduleCompile!J111)),ISNUMBER(FIND("3F",ScheduleCompile!J111)),ISNUMBER(FIND("6F",ScheduleCompile!J111)),ISNUMBER(FIND("7F",ScheduleCompile!J111)),ISNUMBER(FIND("9F",ScheduleCompile!J111)),ISNUMBER(FIND("4F",ScheduleCompile!J111))),VALUE(LEFT(ScheduleCompile!J111,FIND("F",ScheduleCompile!J111)-1)),ScheduleCompile!J111)))))))</f>
        <v>0.25</v>
      </c>
      <c r="P118" s="1">
        <f>IF(AND(ISERROR(IF(ScheduleCompile!K111="Off",0,IF(ScheduleCompile!K111="On",1,IF(ISNUMBER(ScheduleCompile!K111),ScheduleCompile!K111/1,IF(ISTEXT(ScheduleCompile!K111),IF(OR(ISNUMBER(FIND("5F",ScheduleCompile!K111)),ISNUMBER(FIND("0F",ScheduleCompile!K111)),ISNUMBER(FIND("8F",ScheduleCompile!K111)),ISNUMBER(FIND("1F",ScheduleCompile!K111)),ISNUMBER(FIND("2F",ScheduleCompile!K111)),ISNUMBER(FIND("3F",ScheduleCompile!K111)),ISNUMBER(FIND("6F",ScheduleCompile!K111)),ISNUMBER(FIND("7F",ScheduleCompile!K111)),ISNUMBER(FIND("9F",ScheduleCompile!K111)),ISNUMBER(FIND("4F",ScheduleCompile!K111))),VALUE(LEFT(ScheduleCompile!K111,FIND("F",ScheduleCompile!K111)-1)),ScheduleCompile!K111)))))),ISTEXT(ScheduleCompile!#REF!)),"ENDTABLE",IF(ISERROR(IF(ScheduleCompile!K111="Off",0,IF(ScheduleCompile!K111="On",1,IF(ISNUMBER(ScheduleCompile!K111),ScheduleCompile!K111/1,IF(ISTEXT(ScheduleCompile!K111),IF(OR(ISNUMBER(FIND("5F",ScheduleCompile!K111)),ISNUMBER(FIND("0F",ScheduleCompile!K111)),ISNUMBER(FIND("8F",ScheduleCompile!K111)),ISNUMBER(FIND("1F",ScheduleCompile!K111)),ISNUMBER(FIND("2F",ScheduleCompile!K111)),ISNUMBER(FIND("3F",ScheduleCompile!K111)),ISNUMBER(FIND("6F",ScheduleCompile!K111)),ISNUMBER(FIND("7F",ScheduleCompile!K111)),ISNUMBER(FIND("9F",ScheduleCompile!K111)),ISNUMBER(FIND("4F",ScheduleCompile!K111))),VALUE(LEFT(ScheduleCompile!K111,FIND("F",ScheduleCompile!K111)-1)),ScheduleCompile!K111)))))),"",IF(ScheduleCompile!K111="Off",0,IF(ScheduleCompile!K111="On",1,IF(ISNUMBER(ScheduleCompile!K111),ScheduleCompile!K111/1,IF(ISTEXT(ScheduleCompile!K111),IF(OR(ISNUMBER(FIND("5F",ScheduleCompile!K111)),ISNUMBER(FIND("0F",ScheduleCompile!K111)),ISNUMBER(FIND("8F",ScheduleCompile!K111)),ISNUMBER(FIND("1F",ScheduleCompile!K111)),ISNUMBER(FIND("2F",ScheduleCompile!K111)),ISNUMBER(FIND("3F",ScheduleCompile!K111)),ISNUMBER(FIND("6F",ScheduleCompile!K111)),ISNUMBER(FIND("7F",ScheduleCompile!K111)),ISNUMBER(FIND("9F",ScheduleCompile!K111)),ISNUMBER(FIND("4F",ScheduleCompile!K111))),VALUE(LEFT(ScheduleCompile!K111,FIND("F",ScheduleCompile!K111)-1)),ScheduleCompile!K111)))))))</f>
        <v>0.25</v>
      </c>
      <c r="Q118" s="1">
        <f>IF(AND(ISERROR(IF(ScheduleCompile!L111="Off",0,IF(ScheduleCompile!L111="On",1,IF(ISNUMBER(ScheduleCompile!L111),ScheduleCompile!L111/1,IF(ISTEXT(ScheduleCompile!L111),IF(OR(ISNUMBER(FIND("5F",ScheduleCompile!L111)),ISNUMBER(FIND("0F",ScheduleCompile!L111)),ISNUMBER(FIND("8F",ScheduleCompile!L111)),ISNUMBER(FIND("1F",ScheduleCompile!L111)),ISNUMBER(FIND("2F",ScheduleCompile!L111)),ISNUMBER(FIND("3F",ScheduleCompile!L111)),ISNUMBER(FIND("6F",ScheduleCompile!L111)),ISNUMBER(FIND("7F",ScheduleCompile!L111)),ISNUMBER(FIND("9F",ScheduleCompile!L111)),ISNUMBER(FIND("4F",ScheduleCompile!L111))),VALUE(LEFT(ScheduleCompile!L111,FIND("F",ScheduleCompile!L111)-1)),ScheduleCompile!L111)))))),ISTEXT(ScheduleCompile!#REF!)),"ENDTABLE",IF(ISERROR(IF(ScheduleCompile!L111="Off",0,IF(ScheduleCompile!L111="On",1,IF(ISNUMBER(ScheduleCompile!L111),ScheduleCompile!L111/1,IF(ISTEXT(ScheduleCompile!L111),IF(OR(ISNUMBER(FIND("5F",ScheduleCompile!L111)),ISNUMBER(FIND("0F",ScheduleCompile!L111)),ISNUMBER(FIND("8F",ScheduleCompile!L111)),ISNUMBER(FIND("1F",ScheduleCompile!L111)),ISNUMBER(FIND("2F",ScheduleCompile!L111)),ISNUMBER(FIND("3F",ScheduleCompile!L111)),ISNUMBER(FIND("6F",ScheduleCompile!L111)),ISNUMBER(FIND("7F",ScheduleCompile!L111)),ISNUMBER(FIND("9F",ScheduleCompile!L111)),ISNUMBER(FIND("4F",ScheduleCompile!L111))),VALUE(LEFT(ScheduleCompile!L111,FIND("F",ScheduleCompile!L111)-1)),ScheduleCompile!L111)))))),"",IF(ScheduleCompile!L111="Off",0,IF(ScheduleCompile!L111="On",1,IF(ISNUMBER(ScheduleCompile!L111),ScheduleCompile!L111/1,IF(ISTEXT(ScheduleCompile!L111),IF(OR(ISNUMBER(FIND("5F",ScheduleCompile!L111)),ISNUMBER(FIND("0F",ScheduleCompile!L111)),ISNUMBER(FIND("8F",ScheduleCompile!L111)),ISNUMBER(FIND("1F",ScheduleCompile!L111)),ISNUMBER(FIND("2F",ScheduleCompile!L111)),ISNUMBER(FIND("3F",ScheduleCompile!L111)),ISNUMBER(FIND("6F",ScheduleCompile!L111)),ISNUMBER(FIND("7F",ScheduleCompile!L111)),ISNUMBER(FIND("9F",ScheduleCompile!L111)),ISNUMBER(FIND("4F",ScheduleCompile!L111))),VALUE(LEFT(ScheduleCompile!L111,FIND("F",ScheduleCompile!L111)-1)),ScheduleCompile!L111)))))))</f>
        <v>0.25</v>
      </c>
      <c r="R118" s="1">
        <f>IF(AND(ISERROR(IF(ScheduleCompile!M111="Off",0,IF(ScheduleCompile!M111="On",1,IF(ISNUMBER(ScheduleCompile!M111),ScheduleCompile!M111/1,IF(ISTEXT(ScheduleCompile!M111),IF(OR(ISNUMBER(FIND("5F",ScheduleCompile!M111)),ISNUMBER(FIND("0F",ScheduleCompile!M111)),ISNUMBER(FIND("8F",ScheduleCompile!M111)),ISNUMBER(FIND("1F",ScheduleCompile!M111)),ISNUMBER(FIND("2F",ScheduleCompile!M111)),ISNUMBER(FIND("3F",ScheduleCompile!M111)),ISNUMBER(FIND("6F",ScheduleCompile!M111)),ISNUMBER(FIND("7F",ScheduleCompile!M111)),ISNUMBER(FIND("9F",ScheduleCompile!M111)),ISNUMBER(FIND("4F",ScheduleCompile!M111))),VALUE(LEFT(ScheduleCompile!M111,FIND("F",ScheduleCompile!M111)-1)),ScheduleCompile!M111)))))),ISTEXT(ScheduleCompile!#REF!)),"ENDTABLE",IF(ISERROR(IF(ScheduleCompile!M111="Off",0,IF(ScheduleCompile!M111="On",1,IF(ISNUMBER(ScheduleCompile!M111),ScheduleCompile!M111/1,IF(ISTEXT(ScheduleCompile!M111),IF(OR(ISNUMBER(FIND("5F",ScheduleCompile!M111)),ISNUMBER(FIND("0F",ScheduleCompile!M111)),ISNUMBER(FIND("8F",ScheduleCompile!M111)),ISNUMBER(FIND("1F",ScheduleCompile!M111)),ISNUMBER(FIND("2F",ScheduleCompile!M111)),ISNUMBER(FIND("3F",ScheduleCompile!M111)),ISNUMBER(FIND("6F",ScheduleCompile!M111)),ISNUMBER(FIND("7F",ScheduleCompile!M111)),ISNUMBER(FIND("9F",ScheduleCompile!M111)),ISNUMBER(FIND("4F",ScheduleCompile!M111))),VALUE(LEFT(ScheduleCompile!M111,FIND("F",ScheduleCompile!M111)-1)),ScheduleCompile!M111)))))),"",IF(ScheduleCompile!M111="Off",0,IF(ScheduleCompile!M111="On",1,IF(ISNUMBER(ScheduleCompile!M111),ScheduleCompile!M111/1,IF(ISTEXT(ScheduleCompile!M111),IF(OR(ISNUMBER(FIND("5F",ScheduleCompile!M111)),ISNUMBER(FIND("0F",ScheduleCompile!M111)),ISNUMBER(FIND("8F",ScheduleCompile!M111)),ISNUMBER(FIND("1F",ScheduleCompile!M111)),ISNUMBER(FIND("2F",ScheduleCompile!M111)),ISNUMBER(FIND("3F",ScheduleCompile!M111)),ISNUMBER(FIND("6F",ScheduleCompile!M111)),ISNUMBER(FIND("7F",ScheduleCompile!M111)),ISNUMBER(FIND("9F",ScheduleCompile!M111)),ISNUMBER(FIND("4F",ScheduleCompile!M111))),VALUE(LEFT(ScheduleCompile!M111,FIND("F",ScheduleCompile!M111)-1)),ScheduleCompile!M111)))))))</f>
        <v>0.25</v>
      </c>
      <c r="S118" s="1">
        <f>IF(AND(ISERROR(IF(ScheduleCompile!N111="Off",0,IF(ScheduleCompile!N111="On",1,IF(ISNUMBER(ScheduleCompile!N111),ScheduleCompile!N111/1,IF(ISTEXT(ScheduleCompile!N111),IF(OR(ISNUMBER(FIND("5F",ScheduleCompile!N111)),ISNUMBER(FIND("0F",ScheduleCompile!N111)),ISNUMBER(FIND("8F",ScheduleCompile!N111)),ISNUMBER(FIND("1F",ScheduleCompile!N111)),ISNUMBER(FIND("2F",ScheduleCompile!N111)),ISNUMBER(FIND("3F",ScheduleCompile!N111)),ISNUMBER(FIND("6F",ScheduleCompile!N111)),ISNUMBER(FIND("7F",ScheduleCompile!N111)),ISNUMBER(FIND("9F",ScheduleCompile!N111)),ISNUMBER(FIND("4F",ScheduleCompile!N111))),VALUE(LEFT(ScheduleCompile!N111,FIND("F",ScheduleCompile!N111)-1)),ScheduleCompile!N111)))))),ISTEXT(ScheduleCompile!#REF!)),"ENDTABLE",IF(ISERROR(IF(ScheduleCompile!N111="Off",0,IF(ScheduleCompile!N111="On",1,IF(ISNUMBER(ScheduleCompile!N111),ScheduleCompile!N111/1,IF(ISTEXT(ScheduleCompile!N111),IF(OR(ISNUMBER(FIND("5F",ScheduleCompile!N111)),ISNUMBER(FIND("0F",ScheduleCompile!N111)),ISNUMBER(FIND("8F",ScheduleCompile!N111)),ISNUMBER(FIND("1F",ScheduleCompile!N111)),ISNUMBER(FIND("2F",ScheduleCompile!N111)),ISNUMBER(FIND("3F",ScheduleCompile!N111)),ISNUMBER(FIND("6F",ScheduleCompile!N111)),ISNUMBER(FIND("7F",ScheduleCompile!N111)),ISNUMBER(FIND("9F",ScheduleCompile!N111)),ISNUMBER(FIND("4F",ScheduleCompile!N111))),VALUE(LEFT(ScheduleCompile!N111,FIND("F",ScheduleCompile!N111)-1)),ScheduleCompile!N111)))))),"",IF(ScheduleCompile!N111="Off",0,IF(ScheduleCompile!N111="On",1,IF(ISNUMBER(ScheduleCompile!N111),ScheduleCompile!N111/1,IF(ISTEXT(ScheduleCompile!N111),IF(OR(ISNUMBER(FIND("5F",ScheduleCompile!N111)),ISNUMBER(FIND("0F",ScheduleCompile!N111)),ISNUMBER(FIND("8F",ScheduleCompile!N111)),ISNUMBER(FIND("1F",ScheduleCompile!N111)),ISNUMBER(FIND("2F",ScheduleCompile!N111)),ISNUMBER(FIND("3F",ScheduleCompile!N111)),ISNUMBER(FIND("6F",ScheduleCompile!N111)),ISNUMBER(FIND("7F",ScheduleCompile!N111)),ISNUMBER(FIND("9F",ScheduleCompile!N111)),ISNUMBER(FIND("4F",ScheduleCompile!N111))),VALUE(LEFT(ScheduleCompile!N111,FIND("F",ScheduleCompile!N111)-1)),ScheduleCompile!N111)))))))</f>
        <v>0.25</v>
      </c>
      <c r="T118" s="1">
        <f>IF(AND(ISERROR(IF(ScheduleCompile!O111="Off",0,IF(ScheduleCompile!O111="On",1,IF(ISNUMBER(ScheduleCompile!O111),ScheduleCompile!O111/1,IF(ISTEXT(ScheduleCompile!O111),IF(OR(ISNUMBER(FIND("5F",ScheduleCompile!O111)),ISNUMBER(FIND("0F",ScheduleCompile!O111)),ISNUMBER(FIND("8F",ScheduleCompile!O111)),ISNUMBER(FIND("1F",ScheduleCompile!O111)),ISNUMBER(FIND("2F",ScheduleCompile!O111)),ISNUMBER(FIND("3F",ScheduleCompile!O111)),ISNUMBER(FIND("6F",ScheduleCompile!O111)),ISNUMBER(FIND("7F",ScheduleCompile!O111)),ISNUMBER(FIND("9F",ScheduleCompile!O111)),ISNUMBER(FIND("4F",ScheduleCompile!O111))),VALUE(LEFT(ScheduleCompile!O111,FIND("F",ScheduleCompile!O111)-1)),ScheduleCompile!O111)))))),ISTEXT(ScheduleCompile!#REF!)),"ENDTABLE",IF(ISERROR(IF(ScheduleCompile!O111="Off",0,IF(ScheduleCompile!O111="On",1,IF(ISNUMBER(ScheduleCompile!O111),ScheduleCompile!O111/1,IF(ISTEXT(ScheduleCompile!O111),IF(OR(ISNUMBER(FIND("5F",ScheduleCompile!O111)),ISNUMBER(FIND("0F",ScheduleCompile!O111)),ISNUMBER(FIND("8F",ScheduleCompile!O111)),ISNUMBER(FIND("1F",ScheduleCompile!O111)),ISNUMBER(FIND("2F",ScheduleCompile!O111)),ISNUMBER(FIND("3F",ScheduleCompile!O111)),ISNUMBER(FIND("6F",ScheduleCompile!O111)),ISNUMBER(FIND("7F",ScheduleCompile!O111)),ISNUMBER(FIND("9F",ScheduleCompile!O111)),ISNUMBER(FIND("4F",ScheduleCompile!O111))),VALUE(LEFT(ScheduleCompile!O111,FIND("F",ScheduleCompile!O111)-1)),ScheduleCompile!O111)))))),"",IF(ScheduleCompile!O111="Off",0,IF(ScheduleCompile!O111="On",1,IF(ISNUMBER(ScheduleCompile!O111),ScheduleCompile!O111/1,IF(ISTEXT(ScheduleCompile!O111),IF(OR(ISNUMBER(FIND("5F",ScheduleCompile!O111)),ISNUMBER(FIND("0F",ScheduleCompile!O111)),ISNUMBER(FIND("8F",ScheduleCompile!O111)),ISNUMBER(FIND("1F",ScheduleCompile!O111)),ISNUMBER(FIND("2F",ScheduleCompile!O111)),ISNUMBER(FIND("3F",ScheduleCompile!O111)),ISNUMBER(FIND("6F",ScheduleCompile!O111)),ISNUMBER(FIND("7F",ScheduleCompile!O111)),ISNUMBER(FIND("9F",ScheduleCompile!O111)),ISNUMBER(FIND("4F",ScheduleCompile!O111))),VALUE(LEFT(ScheduleCompile!O111,FIND("F",ScheduleCompile!O111)-1)),ScheduleCompile!O111)))))))</f>
        <v>0.25</v>
      </c>
      <c r="U118" s="1">
        <f>IF(AND(ISERROR(IF(ScheduleCompile!P111="Off",0,IF(ScheduleCompile!P111="On",1,IF(ISNUMBER(ScheduleCompile!P111),ScheduleCompile!P111/1,IF(ISTEXT(ScheduleCompile!P111),IF(OR(ISNUMBER(FIND("5F",ScheduleCompile!P111)),ISNUMBER(FIND("0F",ScheduleCompile!P111)),ISNUMBER(FIND("8F",ScheduleCompile!P111)),ISNUMBER(FIND("1F",ScheduleCompile!P111)),ISNUMBER(FIND("2F",ScheduleCompile!P111)),ISNUMBER(FIND("3F",ScheduleCompile!P111)),ISNUMBER(FIND("6F",ScheduleCompile!P111)),ISNUMBER(FIND("7F",ScheduleCompile!P111)),ISNUMBER(FIND("9F",ScheduleCompile!P111)),ISNUMBER(FIND("4F",ScheduleCompile!P111))),VALUE(LEFT(ScheduleCompile!P111,FIND("F",ScheduleCompile!P111)-1)),ScheduleCompile!P111)))))),ISTEXT(ScheduleCompile!#REF!)),"ENDTABLE",IF(ISERROR(IF(ScheduleCompile!P111="Off",0,IF(ScheduleCompile!P111="On",1,IF(ISNUMBER(ScheduleCompile!P111),ScheduleCompile!P111/1,IF(ISTEXT(ScheduleCompile!P111),IF(OR(ISNUMBER(FIND("5F",ScheduleCompile!P111)),ISNUMBER(FIND("0F",ScheduleCompile!P111)),ISNUMBER(FIND("8F",ScheduleCompile!P111)),ISNUMBER(FIND("1F",ScheduleCompile!P111)),ISNUMBER(FIND("2F",ScheduleCompile!P111)),ISNUMBER(FIND("3F",ScheduleCompile!P111)),ISNUMBER(FIND("6F",ScheduleCompile!P111)),ISNUMBER(FIND("7F",ScheduleCompile!P111)),ISNUMBER(FIND("9F",ScheduleCompile!P111)),ISNUMBER(FIND("4F",ScheduleCompile!P111))),VALUE(LEFT(ScheduleCompile!P111,FIND("F",ScheduleCompile!P111)-1)),ScheduleCompile!P111)))))),"",IF(ScheduleCompile!P111="Off",0,IF(ScheduleCompile!P111="On",1,IF(ISNUMBER(ScheduleCompile!P111),ScheduleCompile!P111/1,IF(ISTEXT(ScheduleCompile!P111),IF(OR(ISNUMBER(FIND("5F",ScheduleCompile!P111)),ISNUMBER(FIND("0F",ScheduleCompile!P111)),ISNUMBER(FIND("8F",ScheduleCompile!P111)),ISNUMBER(FIND("1F",ScheduleCompile!P111)),ISNUMBER(FIND("2F",ScheduleCompile!P111)),ISNUMBER(FIND("3F",ScheduleCompile!P111)),ISNUMBER(FIND("6F",ScheduleCompile!P111)),ISNUMBER(FIND("7F",ScheduleCompile!P111)),ISNUMBER(FIND("9F",ScheduleCompile!P111)),ISNUMBER(FIND("4F",ScheduleCompile!P111))),VALUE(LEFT(ScheduleCompile!P111,FIND("F",ScheduleCompile!P111)-1)),ScheduleCompile!P111)))))))</f>
        <v>0.25</v>
      </c>
      <c r="V118" s="1">
        <f>IF(AND(ISERROR(IF(ScheduleCompile!Q111="Off",0,IF(ScheduleCompile!Q111="On",1,IF(ISNUMBER(ScheduleCompile!Q111),ScheduleCompile!Q111/1,IF(ISTEXT(ScheduleCompile!Q111),IF(OR(ISNUMBER(FIND("5F",ScheduleCompile!Q111)),ISNUMBER(FIND("0F",ScheduleCompile!Q111)),ISNUMBER(FIND("8F",ScheduleCompile!Q111)),ISNUMBER(FIND("1F",ScheduleCompile!Q111)),ISNUMBER(FIND("2F",ScheduleCompile!Q111)),ISNUMBER(FIND("3F",ScheduleCompile!Q111)),ISNUMBER(FIND("6F",ScheduleCompile!Q111)),ISNUMBER(FIND("7F",ScheduleCompile!Q111)),ISNUMBER(FIND("9F",ScheduleCompile!Q111)),ISNUMBER(FIND("4F",ScheduleCompile!Q111))),VALUE(LEFT(ScheduleCompile!Q111,FIND("F",ScheduleCompile!Q111)-1)),ScheduleCompile!Q111)))))),ISTEXT(ScheduleCompile!#REF!)),"ENDTABLE",IF(ISERROR(IF(ScheduleCompile!Q111="Off",0,IF(ScheduleCompile!Q111="On",1,IF(ISNUMBER(ScheduleCompile!Q111),ScheduleCompile!Q111/1,IF(ISTEXT(ScheduleCompile!Q111),IF(OR(ISNUMBER(FIND("5F",ScheduleCompile!Q111)),ISNUMBER(FIND("0F",ScheduleCompile!Q111)),ISNUMBER(FIND("8F",ScheduleCompile!Q111)),ISNUMBER(FIND("1F",ScheduleCompile!Q111)),ISNUMBER(FIND("2F",ScheduleCompile!Q111)),ISNUMBER(FIND("3F",ScheduleCompile!Q111)),ISNUMBER(FIND("6F",ScheduleCompile!Q111)),ISNUMBER(FIND("7F",ScheduleCompile!Q111)),ISNUMBER(FIND("9F",ScheduleCompile!Q111)),ISNUMBER(FIND("4F",ScheduleCompile!Q111))),VALUE(LEFT(ScheduleCompile!Q111,FIND("F",ScheduleCompile!Q111)-1)),ScheduleCompile!Q111)))))),"",IF(ScheduleCompile!Q111="Off",0,IF(ScheduleCompile!Q111="On",1,IF(ISNUMBER(ScheduleCompile!Q111),ScheduleCompile!Q111/1,IF(ISTEXT(ScheduleCompile!Q111),IF(OR(ISNUMBER(FIND("5F",ScheduleCompile!Q111)),ISNUMBER(FIND("0F",ScheduleCompile!Q111)),ISNUMBER(FIND("8F",ScheduleCompile!Q111)),ISNUMBER(FIND("1F",ScheduleCompile!Q111)),ISNUMBER(FIND("2F",ScheduleCompile!Q111)),ISNUMBER(FIND("3F",ScheduleCompile!Q111)),ISNUMBER(FIND("6F",ScheduleCompile!Q111)),ISNUMBER(FIND("7F",ScheduleCompile!Q111)),ISNUMBER(FIND("9F",ScheduleCompile!Q111)),ISNUMBER(FIND("4F",ScheduleCompile!Q111))),VALUE(LEFT(ScheduleCompile!Q111,FIND("F",ScheduleCompile!Q111)-1)),ScheduleCompile!Q111)))))))</f>
        <v>0.25</v>
      </c>
      <c r="W118" s="1">
        <f>IF(AND(ISERROR(IF(ScheduleCompile!R111="Off",0,IF(ScheduleCompile!R111="On",1,IF(ISNUMBER(ScheduleCompile!R111),ScheduleCompile!R111/1,IF(ISTEXT(ScheduleCompile!R111),IF(OR(ISNUMBER(FIND("5F",ScheduleCompile!R111)),ISNUMBER(FIND("0F",ScheduleCompile!R111)),ISNUMBER(FIND("8F",ScheduleCompile!R111)),ISNUMBER(FIND("1F",ScheduleCompile!R111)),ISNUMBER(FIND("2F",ScheduleCompile!R111)),ISNUMBER(FIND("3F",ScheduleCompile!R111)),ISNUMBER(FIND("6F",ScheduleCompile!R111)),ISNUMBER(FIND("7F",ScheduleCompile!R111)),ISNUMBER(FIND("9F",ScheduleCompile!R111)),ISNUMBER(FIND("4F",ScheduleCompile!R111))),VALUE(LEFT(ScheduleCompile!R111,FIND("F",ScheduleCompile!R111)-1)),ScheduleCompile!R111)))))),ISTEXT(ScheduleCompile!#REF!)),"ENDTABLE",IF(ISERROR(IF(ScheduleCompile!R111="Off",0,IF(ScheduleCompile!R111="On",1,IF(ISNUMBER(ScheduleCompile!R111),ScheduleCompile!R111/1,IF(ISTEXT(ScheduleCompile!R111),IF(OR(ISNUMBER(FIND("5F",ScheduleCompile!R111)),ISNUMBER(FIND("0F",ScheduleCompile!R111)),ISNUMBER(FIND("8F",ScheduleCompile!R111)),ISNUMBER(FIND("1F",ScheduleCompile!R111)),ISNUMBER(FIND("2F",ScheduleCompile!R111)),ISNUMBER(FIND("3F",ScheduleCompile!R111)),ISNUMBER(FIND("6F",ScheduleCompile!R111)),ISNUMBER(FIND("7F",ScheduleCompile!R111)),ISNUMBER(FIND("9F",ScheduleCompile!R111)),ISNUMBER(FIND("4F",ScheduleCompile!R111))),VALUE(LEFT(ScheduleCompile!R111,FIND("F",ScheduleCompile!R111)-1)),ScheduleCompile!R111)))))),"",IF(ScheduleCompile!R111="Off",0,IF(ScheduleCompile!R111="On",1,IF(ISNUMBER(ScheduleCompile!R111),ScheduleCompile!R111/1,IF(ISTEXT(ScheduleCompile!R111),IF(OR(ISNUMBER(FIND("5F",ScheduleCompile!R111)),ISNUMBER(FIND("0F",ScheduleCompile!R111)),ISNUMBER(FIND("8F",ScheduleCompile!R111)),ISNUMBER(FIND("1F",ScheduleCompile!R111)),ISNUMBER(FIND("2F",ScheduleCompile!R111)),ISNUMBER(FIND("3F",ScheduleCompile!R111)),ISNUMBER(FIND("6F",ScheduleCompile!R111)),ISNUMBER(FIND("7F",ScheduleCompile!R111)),ISNUMBER(FIND("9F",ScheduleCompile!R111)),ISNUMBER(FIND("4F",ScheduleCompile!R111))),VALUE(LEFT(ScheduleCompile!R111,FIND("F",ScheduleCompile!R111)-1)),ScheduleCompile!R111)))))))</f>
        <v>0.25</v>
      </c>
      <c r="X118" s="1">
        <f>IF(AND(ISERROR(IF(ScheduleCompile!S111="Off",0,IF(ScheduleCompile!S111="On",1,IF(ISNUMBER(ScheduleCompile!S111),ScheduleCompile!S111/1,IF(ISTEXT(ScheduleCompile!S111),IF(OR(ISNUMBER(FIND("5F",ScheduleCompile!S111)),ISNUMBER(FIND("0F",ScheduleCompile!S111)),ISNUMBER(FIND("8F",ScheduleCompile!S111)),ISNUMBER(FIND("1F",ScheduleCompile!S111)),ISNUMBER(FIND("2F",ScheduleCompile!S111)),ISNUMBER(FIND("3F",ScheduleCompile!S111)),ISNUMBER(FIND("6F",ScheduleCompile!S111)),ISNUMBER(FIND("7F",ScheduleCompile!S111)),ISNUMBER(FIND("9F",ScheduleCompile!S111)),ISNUMBER(FIND("4F",ScheduleCompile!S111))),VALUE(LEFT(ScheduleCompile!S111,FIND("F",ScheduleCompile!S111)-1)),ScheduleCompile!S111)))))),ISTEXT(ScheduleCompile!#REF!)),"ENDTABLE",IF(ISERROR(IF(ScheduleCompile!S111="Off",0,IF(ScheduleCompile!S111="On",1,IF(ISNUMBER(ScheduleCompile!S111),ScheduleCompile!S111/1,IF(ISTEXT(ScheduleCompile!S111),IF(OR(ISNUMBER(FIND("5F",ScheduleCompile!S111)),ISNUMBER(FIND("0F",ScheduleCompile!S111)),ISNUMBER(FIND("8F",ScheduleCompile!S111)),ISNUMBER(FIND("1F",ScheduleCompile!S111)),ISNUMBER(FIND("2F",ScheduleCompile!S111)),ISNUMBER(FIND("3F",ScheduleCompile!S111)),ISNUMBER(FIND("6F",ScheduleCompile!S111)),ISNUMBER(FIND("7F",ScheduleCompile!S111)),ISNUMBER(FIND("9F",ScheduleCompile!S111)),ISNUMBER(FIND("4F",ScheduleCompile!S111))),VALUE(LEFT(ScheduleCompile!S111,FIND("F",ScheduleCompile!S111)-1)),ScheduleCompile!S111)))))),"",IF(ScheduleCompile!S111="Off",0,IF(ScheduleCompile!S111="On",1,IF(ISNUMBER(ScheduleCompile!S111),ScheduleCompile!S111/1,IF(ISTEXT(ScheduleCompile!S111),IF(OR(ISNUMBER(FIND("5F",ScheduleCompile!S111)),ISNUMBER(FIND("0F",ScheduleCompile!S111)),ISNUMBER(FIND("8F",ScheduleCompile!S111)),ISNUMBER(FIND("1F",ScheduleCompile!S111)),ISNUMBER(FIND("2F",ScheduleCompile!S111)),ISNUMBER(FIND("3F",ScheduleCompile!S111)),ISNUMBER(FIND("6F",ScheduleCompile!S111)),ISNUMBER(FIND("7F",ScheduleCompile!S111)),ISNUMBER(FIND("9F",ScheduleCompile!S111)),ISNUMBER(FIND("4F",ScheduleCompile!S111))),VALUE(LEFT(ScheduleCompile!S111,FIND("F",ScheduleCompile!S111)-1)),ScheduleCompile!S111)))))))</f>
        <v>0.25</v>
      </c>
      <c r="Y118" s="1">
        <f>IF(AND(ISERROR(IF(ScheduleCompile!T111="Off",0,IF(ScheduleCompile!T111="On",1,IF(ISNUMBER(ScheduleCompile!T111),ScheduleCompile!T111/1,IF(ISTEXT(ScheduleCompile!T111),IF(OR(ISNUMBER(FIND("5F",ScheduleCompile!T111)),ISNUMBER(FIND("0F",ScheduleCompile!T111)),ISNUMBER(FIND("8F",ScheduleCompile!T111)),ISNUMBER(FIND("1F",ScheduleCompile!T111)),ISNUMBER(FIND("2F",ScheduleCompile!T111)),ISNUMBER(FIND("3F",ScheduleCompile!T111)),ISNUMBER(FIND("6F",ScheduleCompile!T111)),ISNUMBER(FIND("7F",ScheduleCompile!T111)),ISNUMBER(FIND("9F",ScheduleCompile!T111)),ISNUMBER(FIND("4F",ScheduleCompile!T111))),VALUE(LEFT(ScheduleCompile!T111,FIND("F",ScheduleCompile!T111)-1)),ScheduleCompile!T111)))))),ISTEXT(ScheduleCompile!#REF!)),"ENDTABLE",IF(ISERROR(IF(ScheduleCompile!T111="Off",0,IF(ScheduleCompile!T111="On",1,IF(ISNUMBER(ScheduleCompile!T111),ScheduleCompile!T111/1,IF(ISTEXT(ScheduleCompile!T111),IF(OR(ISNUMBER(FIND("5F",ScheduleCompile!T111)),ISNUMBER(FIND("0F",ScheduleCompile!T111)),ISNUMBER(FIND("8F",ScheduleCompile!T111)),ISNUMBER(FIND("1F",ScheduleCompile!T111)),ISNUMBER(FIND("2F",ScheduleCompile!T111)),ISNUMBER(FIND("3F",ScheduleCompile!T111)),ISNUMBER(FIND("6F",ScheduleCompile!T111)),ISNUMBER(FIND("7F",ScheduleCompile!T111)),ISNUMBER(FIND("9F",ScheduleCompile!T111)),ISNUMBER(FIND("4F",ScheduleCompile!T111))),VALUE(LEFT(ScheduleCompile!T111,FIND("F",ScheduleCompile!T111)-1)),ScheduleCompile!T111)))))),"",IF(ScheduleCompile!T111="Off",0,IF(ScheduleCompile!T111="On",1,IF(ISNUMBER(ScheduleCompile!T111),ScheduleCompile!T111/1,IF(ISTEXT(ScheduleCompile!T111),IF(OR(ISNUMBER(FIND("5F",ScheduleCompile!T111)),ISNUMBER(FIND("0F",ScheduleCompile!T111)),ISNUMBER(FIND("8F",ScheduleCompile!T111)),ISNUMBER(FIND("1F",ScheduleCompile!T111)),ISNUMBER(FIND("2F",ScheduleCompile!T111)),ISNUMBER(FIND("3F",ScheduleCompile!T111)),ISNUMBER(FIND("6F",ScheduleCompile!T111)),ISNUMBER(FIND("7F",ScheduleCompile!T111)),ISNUMBER(FIND("9F",ScheduleCompile!T111)),ISNUMBER(FIND("4F",ScheduleCompile!T111))),VALUE(LEFT(ScheduleCompile!T111,FIND("F",ScheduleCompile!T111)-1)),ScheduleCompile!T111)))))))</f>
        <v>0.25</v>
      </c>
      <c r="Z118" s="1">
        <f>IF(AND(ISERROR(IF(ScheduleCompile!U111="Off",0,IF(ScheduleCompile!U111="On",1,IF(ISNUMBER(ScheduleCompile!U111),ScheduleCompile!U111/1,IF(ISTEXT(ScheduleCompile!U111),IF(OR(ISNUMBER(FIND("5F",ScheduleCompile!U111)),ISNUMBER(FIND("0F",ScheduleCompile!U111)),ISNUMBER(FIND("8F",ScheduleCompile!U111)),ISNUMBER(FIND("1F",ScheduleCompile!U111)),ISNUMBER(FIND("2F",ScheduleCompile!U111)),ISNUMBER(FIND("3F",ScheduleCompile!U111)),ISNUMBER(FIND("6F",ScheduleCompile!U111)),ISNUMBER(FIND("7F",ScheduleCompile!U111)),ISNUMBER(FIND("9F",ScheduleCompile!U111)),ISNUMBER(FIND("4F",ScheduleCompile!U111))),VALUE(LEFT(ScheduleCompile!U111,FIND("F",ScheduleCompile!U111)-1)),ScheduleCompile!U111)))))),ISTEXT(ScheduleCompile!#REF!)),"ENDTABLE",IF(ISERROR(IF(ScheduleCompile!U111="Off",0,IF(ScheduleCompile!U111="On",1,IF(ISNUMBER(ScheduleCompile!U111),ScheduleCompile!U111/1,IF(ISTEXT(ScheduleCompile!U111),IF(OR(ISNUMBER(FIND("5F",ScheduleCompile!U111)),ISNUMBER(FIND("0F",ScheduleCompile!U111)),ISNUMBER(FIND("8F",ScheduleCompile!U111)),ISNUMBER(FIND("1F",ScheduleCompile!U111)),ISNUMBER(FIND("2F",ScheduleCompile!U111)),ISNUMBER(FIND("3F",ScheduleCompile!U111)),ISNUMBER(FIND("6F",ScheduleCompile!U111)),ISNUMBER(FIND("7F",ScheduleCompile!U111)),ISNUMBER(FIND("9F",ScheduleCompile!U111)),ISNUMBER(FIND("4F",ScheduleCompile!U111))),VALUE(LEFT(ScheduleCompile!U111,FIND("F",ScheduleCompile!U111)-1)),ScheduleCompile!U111)))))),"",IF(ScheduleCompile!U111="Off",0,IF(ScheduleCompile!U111="On",1,IF(ISNUMBER(ScheduleCompile!U111),ScheduleCompile!U111/1,IF(ISTEXT(ScheduleCompile!U111),IF(OR(ISNUMBER(FIND("5F",ScheduleCompile!U111)),ISNUMBER(FIND("0F",ScheduleCompile!U111)),ISNUMBER(FIND("8F",ScheduleCompile!U111)),ISNUMBER(FIND("1F",ScheduleCompile!U111)),ISNUMBER(FIND("2F",ScheduleCompile!U111)),ISNUMBER(FIND("3F",ScheduleCompile!U111)),ISNUMBER(FIND("6F",ScheduleCompile!U111)),ISNUMBER(FIND("7F",ScheduleCompile!U111)),ISNUMBER(FIND("9F",ScheduleCompile!U111)),ISNUMBER(FIND("4F",ScheduleCompile!U111))),VALUE(LEFT(ScheduleCompile!U111,FIND("F",ScheduleCompile!U111)-1)),ScheduleCompile!U111)))))))</f>
        <v>1</v>
      </c>
      <c r="AA118" s="1">
        <f>IF(AND(ISERROR(IF(ScheduleCompile!V111="Off",0,IF(ScheduleCompile!V111="On",1,IF(ISNUMBER(ScheduleCompile!V111),ScheduleCompile!V111/1,IF(ISTEXT(ScheduleCompile!V111),IF(OR(ISNUMBER(FIND("5F",ScheduleCompile!V111)),ISNUMBER(FIND("0F",ScheduleCompile!V111)),ISNUMBER(FIND("8F",ScheduleCompile!V111)),ISNUMBER(FIND("1F",ScheduleCompile!V111)),ISNUMBER(FIND("2F",ScheduleCompile!V111)),ISNUMBER(FIND("3F",ScheduleCompile!V111)),ISNUMBER(FIND("6F",ScheduleCompile!V111)),ISNUMBER(FIND("7F",ScheduleCompile!V111)),ISNUMBER(FIND("9F",ScheduleCompile!V111)),ISNUMBER(FIND("4F",ScheduleCompile!V111))),VALUE(LEFT(ScheduleCompile!V111,FIND("F",ScheduleCompile!V111)-1)),ScheduleCompile!V111)))))),ISTEXT(ScheduleCompile!#REF!)),"ENDTABLE",IF(ISERROR(IF(ScheduleCompile!V111="Off",0,IF(ScheduleCompile!V111="On",1,IF(ISNUMBER(ScheduleCompile!V111),ScheduleCompile!V111/1,IF(ISTEXT(ScheduleCompile!V111),IF(OR(ISNUMBER(FIND("5F",ScheduleCompile!V111)),ISNUMBER(FIND("0F",ScheduleCompile!V111)),ISNUMBER(FIND("8F",ScheduleCompile!V111)),ISNUMBER(FIND("1F",ScheduleCompile!V111)),ISNUMBER(FIND("2F",ScheduleCompile!V111)),ISNUMBER(FIND("3F",ScheduleCompile!V111)),ISNUMBER(FIND("6F",ScheduleCompile!V111)),ISNUMBER(FIND("7F",ScheduleCompile!V111)),ISNUMBER(FIND("9F",ScheduleCompile!V111)),ISNUMBER(FIND("4F",ScheduleCompile!V111))),VALUE(LEFT(ScheduleCompile!V111,FIND("F",ScheduleCompile!V111)-1)),ScheduleCompile!V111)))))),"",IF(ScheduleCompile!V111="Off",0,IF(ScheduleCompile!V111="On",1,IF(ISNUMBER(ScheduleCompile!V111),ScheduleCompile!V111/1,IF(ISTEXT(ScheduleCompile!V111),IF(OR(ISNUMBER(FIND("5F",ScheduleCompile!V111)),ISNUMBER(FIND("0F",ScheduleCompile!V111)),ISNUMBER(FIND("8F",ScheduleCompile!V111)),ISNUMBER(FIND("1F",ScheduleCompile!V111)),ISNUMBER(FIND("2F",ScheduleCompile!V111)),ISNUMBER(FIND("3F",ScheduleCompile!V111)),ISNUMBER(FIND("6F",ScheduleCompile!V111)),ISNUMBER(FIND("7F",ScheduleCompile!V111)),ISNUMBER(FIND("9F",ScheduleCompile!V111)),ISNUMBER(FIND("4F",ScheduleCompile!V111))),VALUE(LEFT(ScheduleCompile!V111,FIND("F",ScheduleCompile!V111)-1)),ScheduleCompile!V111)))))))</f>
        <v>1</v>
      </c>
      <c r="AB118" s="1">
        <f>IF(AND(ISERROR(IF(ScheduleCompile!W111="Off",0,IF(ScheduleCompile!W111="On",1,IF(ISNUMBER(ScheduleCompile!W111),ScheduleCompile!W111/1,IF(ISTEXT(ScheduleCompile!W111),IF(OR(ISNUMBER(FIND("5F",ScheduleCompile!W111)),ISNUMBER(FIND("0F",ScheduleCompile!W111)),ISNUMBER(FIND("8F",ScheduleCompile!W111)),ISNUMBER(FIND("1F",ScheduleCompile!W111)),ISNUMBER(FIND("2F",ScheduleCompile!W111)),ISNUMBER(FIND("3F",ScheduleCompile!W111)),ISNUMBER(FIND("6F",ScheduleCompile!W111)),ISNUMBER(FIND("7F",ScheduleCompile!W111)),ISNUMBER(FIND("9F",ScheduleCompile!W111)),ISNUMBER(FIND("4F",ScheduleCompile!W111))),VALUE(LEFT(ScheduleCompile!W111,FIND("F",ScheduleCompile!W111)-1)),ScheduleCompile!W111)))))),ISTEXT(ScheduleCompile!#REF!)),"ENDTABLE",IF(ISERROR(IF(ScheduleCompile!W111="Off",0,IF(ScheduleCompile!W111="On",1,IF(ISNUMBER(ScheduleCompile!W111),ScheduleCompile!W111/1,IF(ISTEXT(ScheduleCompile!W111),IF(OR(ISNUMBER(FIND("5F",ScheduleCompile!W111)),ISNUMBER(FIND("0F",ScheduleCompile!W111)),ISNUMBER(FIND("8F",ScheduleCompile!W111)),ISNUMBER(FIND("1F",ScheduleCompile!W111)),ISNUMBER(FIND("2F",ScheduleCompile!W111)),ISNUMBER(FIND("3F",ScheduleCompile!W111)),ISNUMBER(FIND("6F",ScheduleCompile!W111)),ISNUMBER(FIND("7F",ScheduleCompile!W111)),ISNUMBER(FIND("9F",ScheduleCompile!W111)),ISNUMBER(FIND("4F",ScheduleCompile!W111))),VALUE(LEFT(ScheduleCompile!W111,FIND("F",ScheduleCompile!W111)-1)),ScheduleCompile!W111)))))),"",IF(ScheduleCompile!W111="Off",0,IF(ScheduleCompile!W111="On",1,IF(ISNUMBER(ScheduleCompile!W111),ScheduleCompile!W111/1,IF(ISTEXT(ScheduleCompile!W111),IF(OR(ISNUMBER(FIND("5F",ScheduleCompile!W111)),ISNUMBER(FIND("0F",ScheduleCompile!W111)),ISNUMBER(FIND("8F",ScheduleCompile!W111)),ISNUMBER(FIND("1F",ScheduleCompile!W111)),ISNUMBER(FIND("2F",ScheduleCompile!W111)),ISNUMBER(FIND("3F",ScheduleCompile!W111)),ISNUMBER(FIND("6F",ScheduleCompile!W111)),ISNUMBER(FIND("7F",ScheduleCompile!W111)),ISNUMBER(FIND("9F",ScheduleCompile!W111)),ISNUMBER(FIND("4F",ScheduleCompile!W111))),VALUE(LEFT(ScheduleCompile!W111,FIND("F",ScheduleCompile!W111)-1)),ScheduleCompile!W111)))))))</f>
        <v>1</v>
      </c>
      <c r="AC118" s="1">
        <f>IF(AND(ISERROR(IF(ScheduleCompile!X111="Off",0,IF(ScheduleCompile!X111="On",1,IF(ISNUMBER(ScheduleCompile!X111),ScheduleCompile!X111/1,IF(ISTEXT(ScheduleCompile!X111),IF(OR(ISNUMBER(FIND("5F",ScheduleCompile!X111)),ISNUMBER(FIND("0F",ScheduleCompile!X111)),ISNUMBER(FIND("8F",ScheduleCompile!X111)),ISNUMBER(FIND("1F",ScheduleCompile!X111)),ISNUMBER(FIND("2F",ScheduleCompile!X111)),ISNUMBER(FIND("3F",ScheduleCompile!X111)),ISNUMBER(FIND("6F",ScheduleCompile!X111)),ISNUMBER(FIND("7F",ScheduleCompile!X111)),ISNUMBER(FIND("9F",ScheduleCompile!X111)),ISNUMBER(FIND("4F",ScheduleCompile!X111))),VALUE(LEFT(ScheduleCompile!X111,FIND("F",ScheduleCompile!X111)-1)),ScheduleCompile!X111)))))),ISTEXT(ScheduleCompile!#REF!)),"ENDTABLE",IF(ISERROR(IF(ScheduleCompile!X111="Off",0,IF(ScheduleCompile!X111="On",1,IF(ISNUMBER(ScheduleCompile!X111),ScheduleCompile!X111/1,IF(ISTEXT(ScheduleCompile!X111),IF(OR(ISNUMBER(FIND("5F",ScheduleCompile!X111)),ISNUMBER(FIND("0F",ScheduleCompile!X111)),ISNUMBER(FIND("8F",ScheduleCompile!X111)),ISNUMBER(FIND("1F",ScheduleCompile!X111)),ISNUMBER(FIND("2F",ScheduleCompile!X111)),ISNUMBER(FIND("3F",ScheduleCompile!X111)),ISNUMBER(FIND("6F",ScheduleCompile!X111)),ISNUMBER(FIND("7F",ScheduleCompile!X111)),ISNUMBER(FIND("9F",ScheduleCompile!X111)),ISNUMBER(FIND("4F",ScheduleCompile!X111))),VALUE(LEFT(ScheduleCompile!X111,FIND("F",ScheduleCompile!X111)-1)),ScheduleCompile!X111)))))),"",IF(ScheduleCompile!X111="Off",0,IF(ScheduleCompile!X111="On",1,IF(ISNUMBER(ScheduleCompile!X111),ScheduleCompile!X111/1,IF(ISTEXT(ScheduleCompile!X111),IF(OR(ISNUMBER(FIND("5F",ScheduleCompile!X111)),ISNUMBER(FIND("0F",ScheduleCompile!X111)),ISNUMBER(FIND("8F",ScheduleCompile!X111)),ISNUMBER(FIND("1F",ScheduleCompile!X111)),ISNUMBER(FIND("2F",ScheduleCompile!X111)),ISNUMBER(FIND("3F",ScheduleCompile!X111)),ISNUMBER(FIND("6F",ScheduleCompile!X111)),ISNUMBER(FIND("7F",ScheduleCompile!X111)),ISNUMBER(FIND("9F",ScheduleCompile!X111)),ISNUMBER(FIND("4F",ScheduleCompile!X111))),VALUE(LEFT(ScheduleCompile!X111,FIND("F",ScheduleCompile!X111)-1)),ScheduleCompile!X111)))))))</f>
        <v>1</v>
      </c>
      <c r="AD118" s="1">
        <f>IF(AND(ISERROR(IF(ScheduleCompile!Y111="Off",0,IF(ScheduleCompile!Y111="On",1,IF(ISNUMBER(ScheduleCompile!Y111),ScheduleCompile!Y111/1,IF(ISTEXT(ScheduleCompile!Y111),IF(OR(ISNUMBER(FIND("5F",ScheduleCompile!Y111)),ISNUMBER(FIND("0F",ScheduleCompile!Y111)),ISNUMBER(FIND("8F",ScheduleCompile!Y111)),ISNUMBER(FIND("1F",ScheduleCompile!Y111)),ISNUMBER(FIND("2F",ScheduleCompile!Y111)),ISNUMBER(FIND("3F",ScheduleCompile!Y111)),ISNUMBER(FIND("6F",ScheduleCompile!Y111)),ISNUMBER(FIND("7F",ScheduleCompile!Y111)),ISNUMBER(FIND("9F",ScheduleCompile!Y111)),ISNUMBER(FIND("4F",ScheduleCompile!Y111))),VALUE(LEFT(ScheduleCompile!Y111,FIND("F",ScheduleCompile!Y111)-1)),ScheduleCompile!Y111)))))),ISTEXT(ScheduleCompile!#REF!)),"ENDTABLE",IF(ISERROR(IF(ScheduleCompile!Y111="Off",0,IF(ScheduleCompile!Y111="On",1,IF(ISNUMBER(ScheduleCompile!Y111),ScheduleCompile!Y111/1,IF(ISTEXT(ScheduleCompile!Y111),IF(OR(ISNUMBER(FIND("5F",ScheduleCompile!Y111)),ISNUMBER(FIND("0F",ScheduleCompile!Y111)),ISNUMBER(FIND("8F",ScheduleCompile!Y111)),ISNUMBER(FIND("1F",ScheduleCompile!Y111)),ISNUMBER(FIND("2F",ScheduleCompile!Y111)),ISNUMBER(FIND("3F",ScheduleCompile!Y111)),ISNUMBER(FIND("6F",ScheduleCompile!Y111)),ISNUMBER(FIND("7F",ScheduleCompile!Y111)),ISNUMBER(FIND("9F",ScheduleCompile!Y111)),ISNUMBER(FIND("4F",ScheduleCompile!Y111))),VALUE(LEFT(ScheduleCompile!Y111,FIND("F",ScheduleCompile!Y111)-1)),ScheduleCompile!Y111)))))),"",IF(ScheduleCompile!Y111="Off",0,IF(ScheduleCompile!Y111="On",1,IF(ISNUMBER(ScheduleCompile!Y111),ScheduleCompile!Y111/1,IF(ISTEXT(ScheduleCompile!Y111),IF(OR(ISNUMBER(FIND("5F",ScheduleCompile!Y111)),ISNUMBER(FIND("0F",ScheduleCompile!Y111)),ISNUMBER(FIND("8F",ScheduleCompile!Y111)),ISNUMBER(FIND("1F",ScheduleCompile!Y111)),ISNUMBER(FIND("2F",ScheduleCompile!Y111)),ISNUMBER(FIND("3F",ScheduleCompile!Y111)),ISNUMBER(FIND("6F",ScheduleCompile!Y111)),ISNUMBER(FIND("7F",ScheduleCompile!Y111)),ISNUMBER(FIND("9F",ScheduleCompile!Y111)),ISNUMBER(FIND("4F",ScheduleCompile!Y111))),VALUE(LEFT(ScheduleCompile!Y111,FIND("F",ScheduleCompile!Y111)-1)),ScheduleCompile!Y111)))))))</f>
        <v>1</v>
      </c>
    </row>
    <row r="119" spans="1:30" x14ac:dyDescent="0.25">
      <c r="A119" t="str">
        <f t="shared" si="4"/>
        <v>SchDay "HealthInfiltrationSun"  Type = "Fraction" Hr = (1, 1, 1, 1, 1, 1, 1, 0.25, 0.25, 0.25, 0.25, 0.25, 0.25, 0.25, 0.25, 0.25, 1, 1, 1, 1, 1, 1, 1, 1) ..</v>
      </c>
      <c r="B119" s="1" t="s">
        <v>623</v>
      </c>
      <c r="C119" t="str">
        <f t="shared" si="5"/>
        <v xml:space="preserve">SchDay "HealthInfiltrationSun"  Type = "Fraction" Hr = </v>
      </c>
      <c r="D119" t="str">
        <f t="shared" si="6"/>
        <v>(1, 1, 1, 1, 1, 1, 1, 0.25, 0.25, 0.25, 0.25, 0.25, 0.25, 0.25, 0.25, 0.25, 1, 1, 1, 1, 1, 1, 1, 1) ..</v>
      </c>
      <c r="E119" s="30" t="str">
        <f>ScheduleCompile!A112</f>
        <v>HealthInfiltrationSun</v>
      </c>
      <c r="F119" t="str">
        <f t="shared" si="7"/>
        <v>Fraction</v>
      </c>
      <c r="G119" s="1">
        <f>IF(AND(ISERROR(IF(ScheduleCompile!B112="Off",0,IF(ScheduleCompile!B112="On",1,IF(ISNUMBER(ScheduleCompile!B112),ScheduleCompile!B112/1,IF(ISTEXT(ScheduleCompile!B112),IF(OR(ISNUMBER(FIND("5F",ScheduleCompile!B112)),ISNUMBER(FIND("0F",ScheduleCompile!B112)),ISNUMBER(FIND("8F",ScheduleCompile!B112)),ISNUMBER(FIND("1F",ScheduleCompile!B112)),ISNUMBER(FIND("2F",ScheduleCompile!B112)),ISNUMBER(FIND("3F",ScheduleCompile!B112)),ISNUMBER(FIND("6F",ScheduleCompile!B112)),ISNUMBER(FIND("7F",ScheduleCompile!B112)),ISNUMBER(FIND("9F",ScheduleCompile!B112)),ISNUMBER(FIND("4F",ScheduleCompile!B112))),VALUE(LEFT(ScheduleCompile!B112,FIND("F",ScheduleCompile!B112)-1)),ScheduleCompile!B112)))))),ISTEXT(ScheduleCompile!#REF!)),"ENDTABLE",IF(ISERROR(IF(ScheduleCompile!B112="Off",0,IF(ScheduleCompile!B112="On",1,IF(ISNUMBER(ScheduleCompile!B112),ScheduleCompile!B112/1,IF(ISTEXT(ScheduleCompile!B112),IF(OR(ISNUMBER(FIND("5F",ScheduleCompile!B112)),ISNUMBER(FIND("0F",ScheduleCompile!B112)),ISNUMBER(FIND("8F",ScheduleCompile!B112)),ISNUMBER(FIND("1F",ScheduleCompile!B112)),ISNUMBER(FIND("2F",ScheduleCompile!B112)),ISNUMBER(FIND("3F",ScheduleCompile!B112)),ISNUMBER(FIND("6F",ScheduleCompile!B112)),ISNUMBER(FIND("7F",ScheduleCompile!B112)),ISNUMBER(FIND("9F",ScheduleCompile!B112)),ISNUMBER(FIND("4F",ScheduleCompile!B112))),VALUE(LEFT(ScheduleCompile!B112,FIND("F",ScheduleCompile!B112)-1)),ScheduleCompile!B112)))))),"",IF(ScheduleCompile!B112="Off",0,IF(ScheduleCompile!B112="On",1,IF(ISNUMBER(ScheduleCompile!B112),ScheduleCompile!B112/1,IF(ISTEXT(ScheduleCompile!B112),IF(OR(ISNUMBER(FIND("5F",ScheduleCompile!B112)),ISNUMBER(FIND("0F",ScheduleCompile!B112)),ISNUMBER(FIND("8F",ScheduleCompile!B112)),ISNUMBER(FIND("1F",ScheduleCompile!B112)),ISNUMBER(FIND("2F",ScheduleCompile!B112)),ISNUMBER(FIND("3F",ScheduleCompile!B112)),ISNUMBER(FIND("6F",ScheduleCompile!B112)),ISNUMBER(FIND("7F",ScheduleCompile!B112)),ISNUMBER(FIND("9F",ScheduleCompile!B112)),ISNUMBER(FIND("4F",ScheduleCompile!B112))),VALUE(LEFT(ScheduleCompile!B112,FIND("F",ScheduleCompile!B112)-1)),ScheduleCompile!B112)))))))</f>
        <v>1</v>
      </c>
      <c r="H119" s="1">
        <f>IF(AND(ISERROR(IF(ScheduleCompile!C112="Off",0,IF(ScheduleCompile!C112="On",1,IF(ISNUMBER(ScheduleCompile!C112),ScheduleCompile!C112/1,IF(ISTEXT(ScheduleCompile!C112),IF(OR(ISNUMBER(FIND("5F",ScheduleCompile!C112)),ISNUMBER(FIND("0F",ScheduleCompile!C112)),ISNUMBER(FIND("8F",ScheduleCompile!C112)),ISNUMBER(FIND("1F",ScheduleCompile!C112)),ISNUMBER(FIND("2F",ScheduleCompile!C112)),ISNUMBER(FIND("3F",ScheduleCompile!C112)),ISNUMBER(FIND("6F",ScheduleCompile!C112)),ISNUMBER(FIND("7F",ScheduleCompile!C112)),ISNUMBER(FIND("9F",ScheduleCompile!C112)),ISNUMBER(FIND("4F",ScheduleCompile!C112))),VALUE(LEFT(ScheduleCompile!C112,FIND("F",ScheduleCompile!C112)-1)),ScheduleCompile!C112)))))),ISTEXT(ScheduleCompile!#REF!)),"ENDTABLE",IF(ISERROR(IF(ScheduleCompile!C112="Off",0,IF(ScheduleCompile!C112="On",1,IF(ISNUMBER(ScheduleCompile!C112),ScheduleCompile!C112/1,IF(ISTEXT(ScheduleCompile!C112),IF(OR(ISNUMBER(FIND("5F",ScheduleCompile!C112)),ISNUMBER(FIND("0F",ScheduleCompile!C112)),ISNUMBER(FIND("8F",ScheduleCompile!C112)),ISNUMBER(FIND("1F",ScheduleCompile!C112)),ISNUMBER(FIND("2F",ScheduleCompile!C112)),ISNUMBER(FIND("3F",ScheduleCompile!C112)),ISNUMBER(FIND("6F",ScheduleCompile!C112)),ISNUMBER(FIND("7F",ScheduleCompile!C112)),ISNUMBER(FIND("9F",ScheduleCompile!C112)),ISNUMBER(FIND("4F",ScheduleCompile!C112))),VALUE(LEFT(ScheduleCompile!C112,FIND("F",ScheduleCompile!C112)-1)),ScheduleCompile!C112)))))),"",IF(ScheduleCompile!C112="Off",0,IF(ScheduleCompile!C112="On",1,IF(ISNUMBER(ScheduleCompile!C112),ScheduleCompile!C112/1,IF(ISTEXT(ScheduleCompile!C112),IF(OR(ISNUMBER(FIND("5F",ScheduleCompile!C112)),ISNUMBER(FIND("0F",ScheduleCompile!C112)),ISNUMBER(FIND("8F",ScheduleCompile!C112)),ISNUMBER(FIND("1F",ScheduleCompile!C112)),ISNUMBER(FIND("2F",ScheduleCompile!C112)),ISNUMBER(FIND("3F",ScheduleCompile!C112)),ISNUMBER(FIND("6F",ScheduleCompile!C112)),ISNUMBER(FIND("7F",ScheduleCompile!C112)),ISNUMBER(FIND("9F",ScheduleCompile!C112)),ISNUMBER(FIND("4F",ScheduleCompile!C112))),VALUE(LEFT(ScheduleCompile!C112,FIND("F",ScheduleCompile!C112)-1)),ScheduleCompile!C112)))))))</f>
        <v>1</v>
      </c>
      <c r="I119" s="1">
        <f>IF(AND(ISERROR(IF(ScheduleCompile!D112="Off",0,IF(ScheduleCompile!D112="On",1,IF(ISNUMBER(ScheduleCompile!D112),ScheduleCompile!D112/1,IF(ISTEXT(ScheduleCompile!D112),IF(OR(ISNUMBER(FIND("5F",ScheduleCompile!D112)),ISNUMBER(FIND("0F",ScheduleCompile!D112)),ISNUMBER(FIND("8F",ScheduleCompile!D112)),ISNUMBER(FIND("1F",ScheduleCompile!D112)),ISNUMBER(FIND("2F",ScheduleCompile!D112)),ISNUMBER(FIND("3F",ScheduleCompile!D112)),ISNUMBER(FIND("6F",ScheduleCompile!D112)),ISNUMBER(FIND("7F",ScheduleCompile!D112)),ISNUMBER(FIND("9F",ScheduleCompile!D112)),ISNUMBER(FIND("4F",ScheduleCompile!D112))),VALUE(LEFT(ScheduleCompile!D112,FIND("F",ScheduleCompile!D112)-1)),ScheduleCompile!D112)))))),ISTEXT(ScheduleCompile!#REF!)),"ENDTABLE",IF(ISERROR(IF(ScheduleCompile!D112="Off",0,IF(ScheduleCompile!D112="On",1,IF(ISNUMBER(ScheduleCompile!D112),ScheduleCompile!D112/1,IF(ISTEXT(ScheduleCompile!D112),IF(OR(ISNUMBER(FIND("5F",ScheduleCompile!D112)),ISNUMBER(FIND("0F",ScheduleCompile!D112)),ISNUMBER(FIND("8F",ScheduleCompile!D112)),ISNUMBER(FIND("1F",ScheduleCompile!D112)),ISNUMBER(FIND("2F",ScheduleCompile!D112)),ISNUMBER(FIND("3F",ScheduleCompile!D112)),ISNUMBER(FIND("6F",ScheduleCompile!D112)),ISNUMBER(FIND("7F",ScheduleCompile!D112)),ISNUMBER(FIND("9F",ScheduleCompile!D112)),ISNUMBER(FIND("4F",ScheduleCompile!D112))),VALUE(LEFT(ScheduleCompile!D112,FIND("F",ScheduleCompile!D112)-1)),ScheduleCompile!D112)))))),"",IF(ScheduleCompile!D112="Off",0,IF(ScheduleCompile!D112="On",1,IF(ISNUMBER(ScheduleCompile!D112),ScheduleCompile!D112/1,IF(ISTEXT(ScheduleCompile!D112),IF(OR(ISNUMBER(FIND("5F",ScheduleCompile!D112)),ISNUMBER(FIND("0F",ScheduleCompile!D112)),ISNUMBER(FIND("8F",ScheduleCompile!D112)),ISNUMBER(FIND("1F",ScheduleCompile!D112)),ISNUMBER(FIND("2F",ScheduleCompile!D112)),ISNUMBER(FIND("3F",ScheduleCompile!D112)),ISNUMBER(FIND("6F",ScheduleCompile!D112)),ISNUMBER(FIND("7F",ScheduleCompile!D112)),ISNUMBER(FIND("9F",ScheduleCompile!D112)),ISNUMBER(FIND("4F",ScheduleCompile!D112))),VALUE(LEFT(ScheduleCompile!D112,FIND("F",ScheduleCompile!D112)-1)),ScheduleCompile!D112)))))))</f>
        <v>1</v>
      </c>
      <c r="J119" s="1">
        <f>IF(AND(ISERROR(IF(ScheduleCompile!E112="Off",0,IF(ScheduleCompile!E112="On",1,IF(ISNUMBER(ScheduleCompile!E112),ScheduleCompile!E112/1,IF(ISTEXT(ScheduleCompile!E112),IF(OR(ISNUMBER(FIND("5F",ScheduleCompile!E112)),ISNUMBER(FIND("0F",ScheduleCompile!E112)),ISNUMBER(FIND("8F",ScheduleCompile!E112)),ISNUMBER(FIND("1F",ScheduleCompile!E112)),ISNUMBER(FIND("2F",ScheduleCompile!E112)),ISNUMBER(FIND("3F",ScheduleCompile!E112)),ISNUMBER(FIND("6F",ScheduleCompile!E112)),ISNUMBER(FIND("7F",ScheduleCompile!E112)),ISNUMBER(FIND("9F",ScheduleCompile!E112)),ISNUMBER(FIND("4F",ScheduleCompile!E112))),VALUE(LEFT(ScheduleCompile!E112,FIND("F",ScheduleCompile!E112)-1)),ScheduleCompile!E112)))))),ISTEXT(ScheduleCompile!#REF!)),"ENDTABLE",IF(ISERROR(IF(ScheduleCompile!E112="Off",0,IF(ScheduleCompile!E112="On",1,IF(ISNUMBER(ScheduleCompile!E112),ScheduleCompile!E112/1,IF(ISTEXT(ScheduleCompile!E112),IF(OR(ISNUMBER(FIND("5F",ScheduleCompile!E112)),ISNUMBER(FIND("0F",ScheduleCompile!E112)),ISNUMBER(FIND("8F",ScheduleCompile!E112)),ISNUMBER(FIND("1F",ScheduleCompile!E112)),ISNUMBER(FIND("2F",ScheduleCompile!E112)),ISNUMBER(FIND("3F",ScheduleCompile!E112)),ISNUMBER(FIND("6F",ScheduleCompile!E112)),ISNUMBER(FIND("7F",ScheduleCompile!E112)),ISNUMBER(FIND("9F",ScheduleCompile!E112)),ISNUMBER(FIND("4F",ScheduleCompile!E112))),VALUE(LEFT(ScheduleCompile!E112,FIND("F",ScheduleCompile!E112)-1)),ScheduleCompile!E112)))))),"",IF(ScheduleCompile!E112="Off",0,IF(ScheduleCompile!E112="On",1,IF(ISNUMBER(ScheduleCompile!E112),ScheduleCompile!E112/1,IF(ISTEXT(ScheduleCompile!E112),IF(OR(ISNUMBER(FIND("5F",ScheduleCompile!E112)),ISNUMBER(FIND("0F",ScheduleCompile!E112)),ISNUMBER(FIND("8F",ScheduleCompile!E112)),ISNUMBER(FIND("1F",ScheduleCompile!E112)),ISNUMBER(FIND("2F",ScheduleCompile!E112)),ISNUMBER(FIND("3F",ScheduleCompile!E112)),ISNUMBER(FIND("6F",ScheduleCompile!E112)),ISNUMBER(FIND("7F",ScheduleCompile!E112)),ISNUMBER(FIND("9F",ScheduleCompile!E112)),ISNUMBER(FIND("4F",ScheduleCompile!E112))),VALUE(LEFT(ScheduleCompile!E112,FIND("F",ScheduleCompile!E112)-1)),ScheduleCompile!E112)))))))</f>
        <v>1</v>
      </c>
      <c r="K119" s="1">
        <f>IF(AND(ISERROR(IF(ScheduleCompile!F112="Off",0,IF(ScheduleCompile!F112="On",1,IF(ISNUMBER(ScheduleCompile!F112),ScheduleCompile!F112/1,IF(ISTEXT(ScheduleCompile!F112),IF(OR(ISNUMBER(FIND("5F",ScheduleCompile!F112)),ISNUMBER(FIND("0F",ScheduleCompile!F112)),ISNUMBER(FIND("8F",ScheduleCompile!F112)),ISNUMBER(FIND("1F",ScheduleCompile!F112)),ISNUMBER(FIND("2F",ScheduleCompile!F112)),ISNUMBER(FIND("3F",ScheduleCompile!F112)),ISNUMBER(FIND("6F",ScheduleCompile!F112)),ISNUMBER(FIND("7F",ScheduleCompile!F112)),ISNUMBER(FIND("9F",ScheduleCompile!F112)),ISNUMBER(FIND("4F",ScheduleCompile!F112))),VALUE(LEFT(ScheduleCompile!F112,FIND("F",ScheduleCompile!F112)-1)),ScheduleCompile!F112)))))),ISTEXT(ScheduleCompile!#REF!)),"ENDTABLE",IF(ISERROR(IF(ScheduleCompile!F112="Off",0,IF(ScheduleCompile!F112="On",1,IF(ISNUMBER(ScheduleCompile!F112),ScheduleCompile!F112/1,IF(ISTEXT(ScheduleCompile!F112),IF(OR(ISNUMBER(FIND("5F",ScheduleCompile!F112)),ISNUMBER(FIND("0F",ScheduleCompile!F112)),ISNUMBER(FIND("8F",ScheduleCompile!F112)),ISNUMBER(FIND("1F",ScheduleCompile!F112)),ISNUMBER(FIND("2F",ScheduleCompile!F112)),ISNUMBER(FIND("3F",ScheduleCompile!F112)),ISNUMBER(FIND("6F",ScheduleCompile!F112)),ISNUMBER(FIND("7F",ScheduleCompile!F112)),ISNUMBER(FIND("9F",ScheduleCompile!F112)),ISNUMBER(FIND("4F",ScheduleCompile!F112))),VALUE(LEFT(ScheduleCompile!F112,FIND("F",ScheduleCompile!F112)-1)),ScheduleCompile!F112)))))),"",IF(ScheduleCompile!F112="Off",0,IF(ScheduleCompile!F112="On",1,IF(ISNUMBER(ScheduleCompile!F112),ScheduleCompile!F112/1,IF(ISTEXT(ScheduleCompile!F112),IF(OR(ISNUMBER(FIND("5F",ScheduleCompile!F112)),ISNUMBER(FIND("0F",ScheduleCompile!F112)),ISNUMBER(FIND("8F",ScheduleCompile!F112)),ISNUMBER(FIND("1F",ScheduleCompile!F112)),ISNUMBER(FIND("2F",ScheduleCompile!F112)),ISNUMBER(FIND("3F",ScheduleCompile!F112)),ISNUMBER(FIND("6F",ScheduleCompile!F112)),ISNUMBER(FIND("7F",ScheduleCompile!F112)),ISNUMBER(FIND("9F",ScheduleCompile!F112)),ISNUMBER(FIND("4F",ScheduleCompile!F112))),VALUE(LEFT(ScheduleCompile!F112,FIND("F",ScheduleCompile!F112)-1)),ScheduleCompile!F112)))))))</f>
        <v>1</v>
      </c>
      <c r="L119" s="1">
        <f>IF(AND(ISERROR(IF(ScheduleCompile!G112="Off",0,IF(ScheduleCompile!G112="On",1,IF(ISNUMBER(ScheduleCompile!G112),ScheduleCompile!G112/1,IF(ISTEXT(ScheduleCompile!G112),IF(OR(ISNUMBER(FIND("5F",ScheduleCompile!G112)),ISNUMBER(FIND("0F",ScheduleCompile!G112)),ISNUMBER(FIND("8F",ScheduleCompile!G112)),ISNUMBER(FIND("1F",ScheduleCompile!G112)),ISNUMBER(FIND("2F",ScheduleCompile!G112)),ISNUMBER(FIND("3F",ScheduleCompile!G112)),ISNUMBER(FIND("6F",ScheduleCompile!G112)),ISNUMBER(FIND("7F",ScheduleCompile!G112)),ISNUMBER(FIND("9F",ScheduleCompile!G112)),ISNUMBER(FIND("4F",ScheduleCompile!G112))),VALUE(LEFT(ScheduleCompile!G112,FIND("F",ScheduleCompile!G112)-1)),ScheduleCompile!G112)))))),ISTEXT(ScheduleCompile!#REF!)),"ENDTABLE",IF(ISERROR(IF(ScheduleCompile!G112="Off",0,IF(ScheduleCompile!G112="On",1,IF(ISNUMBER(ScheduleCompile!G112),ScheduleCompile!G112/1,IF(ISTEXT(ScheduleCompile!G112),IF(OR(ISNUMBER(FIND("5F",ScheduleCompile!G112)),ISNUMBER(FIND("0F",ScheduleCompile!G112)),ISNUMBER(FIND("8F",ScheduleCompile!G112)),ISNUMBER(FIND("1F",ScheduleCompile!G112)),ISNUMBER(FIND("2F",ScheduleCompile!G112)),ISNUMBER(FIND("3F",ScheduleCompile!G112)),ISNUMBER(FIND("6F",ScheduleCompile!G112)),ISNUMBER(FIND("7F",ScheduleCompile!G112)),ISNUMBER(FIND("9F",ScheduleCompile!G112)),ISNUMBER(FIND("4F",ScheduleCompile!G112))),VALUE(LEFT(ScheduleCompile!G112,FIND("F",ScheduleCompile!G112)-1)),ScheduleCompile!G112)))))),"",IF(ScheduleCompile!G112="Off",0,IF(ScheduleCompile!G112="On",1,IF(ISNUMBER(ScheduleCompile!G112),ScheduleCompile!G112/1,IF(ISTEXT(ScheduleCompile!G112),IF(OR(ISNUMBER(FIND("5F",ScheduleCompile!G112)),ISNUMBER(FIND("0F",ScheduleCompile!G112)),ISNUMBER(FIND("8F",ScheduleCompile!G112)),ISNUMBER(FIND("1F",ScheduleCompile!G112)),ISNUMBER(FIND("2F",ScheduleCompile!G112)),ISNUMBER(FIND("3F",ScheduleCompile!G112)),ISNUMBER(FIND("6F",ScheduleCompile!G112)),ISNUMBER(FIND("7F",ScheduleCompile!G112)),ISNUMBER(FIND("9F",ScheduleCompile!G112)),ISNUMBER(FIND("4F",ScheduleCompile!G112))),VALUE(LEFT(ScheduleCompile!G112,FIND("F",ScheduleCompile!G112)-1)),ScheduleCompile!G112)))))))</f>
        <v>1</v>
      </c>
      <c r="M119" s="1">
        <f>IF(AND(ISERROR(IF(ScheduleCompile!H112="Off",0,IF(ScheduleCompile!H112="On",1,IF(ISNUMBER(ScheduleCompile!H112),ScheduleCompile!H112/1,IF(ISTEXT(ScheduleCompile!H112),IF(OR(ISNUMBER(FIND("5F",ScheduleCompile!H112)),ISNUMBER(FIND("0F",ScheduleCompile!H112)),ISNUMBER(FIND("8F",ScheduleCompile!H112)),ISNUMBER(FIND("1F",ScheduleCompile!H112)),ISNUMBER(FIND("2F",ScheduleCompile!H112)),ISNUMBER(FIND("3F",ScheduleCompile!H112)),ISNUMBER(FIND("6F",ScheduleCompile!H112)),ISNUMBER(FIND("7F",ScheduleCompile!H112)),ISNUMBER(FIND("9F",ScheduleCompile!H112)),ISNUMBER(FIND("4F",ScheduleCompile!H112))),VALUE(LEFT(ScheduleCompile!H112,FIND("F",ScheduleCompile!H112)-1)),ScheduleCompile!H112)))))),ISTEXT(ScheduleCompile!#REF!)),"ENDTABLE",IF(ISERROR(IF(ScheduleCompile!H112="Off",0,IF(ScheduleCompile!H112="On",1,IF(ISNUMBER(ScheduleCompile!H112),ScheduleCompile!H112/1,IF(ISTEXT(ScheduleCompile!H112),IF(OR(ISNUMBER(FIND("5F",ScheduleCompile!H112)),ISNUMBER(FIND("0F",ScheduleCompile!H112)),ISNUMBER(FIND("8F",ScheduleCompile!H112)),ISNUMBER(FIND("1F",ScheduleCompile!H112)),ISNUMBER(FIND("2F",ScheduleCompile!H112)),ISNUMBER(FIND("3F",ScheduleCompile!H112)),ISNUMBER(FIND("6F",ScheduleCompile!H112)),ISNUMBER(FIND("7F",ScheduleCompile!H112)),ISNUMBER(FIND("9F",ScheduleCompile!H112)),ISNUMBER(FIND("4F",ScheduleCompile!H112))),VALUE(LEFT(ScheduleCompile!H112,FIND("F",ScheduleCompile!H112)-1)),ScheduleCompile!H112)))))),"",IF(ScheduleCompile!H112="Off",0,IF(ScheduleCompile!H112="On",1,IF(ISNUMBER(ScheduleCompile!H112),ScheduleCompile!H112/1,IF(ISTEXT(ScheduleCompile!H112),IF(OR(ISNUMBER(FIND("5F",ScheduleCompile!H112)),ISNUMBER(FIND("0F",ScheduleCompile!H112)),ISNUMBER(FIND("8F",ScheduleCompile!H112)),ISNUMBER(FIND("1F",ScheduleCompile!H112)),ISNUMBER(FIND("2F",ScheduleCompile!H112)),ISNUMBER(FIND("3F",ScheduleCompile!H112)),ISNUMBER(FIND("6F",ScheduleCompile!H112)),ISNUMBER(FIND("7F",ScheduleCompile!H112)),ISNUMBER(FIND("9F",ScheduleCompile!H112)),ISNUMBER(FIND("4F",ScheduleCompile!H112))),VALUE(LEFT(ScheduleCompile!H112,FIND("F",ScheduleCompile!H112)-1)),ScheduleCompile!H112)))))))</f>
        <v>1</v>
      </c>
      <c r="N119" s="1">
        <f>IF(AND(ISERROR(IF(ScheduleCompile!I112="Off",0,IF(ScheduleCompile!I112="On",1,IF(ISNUMBER(ScheduleCompile!I112),ScheduleCompile!I112/1,IF(ISTEXT(ScheduleCompile!I112),IF(OR(ISNUMBER(FIND("5F",ScheduleCompile!I112)),ISNUMBER(FIND("0F",ScheduleCompile!I112)),ISNUMBER(FIND("8F",ScheduleCompile!I112)),ISNUMBER(FIND("1F",ScheduleCompile!I112)),ISNUMBER(FIND("2F",ScheduleCompile!I112)),ISNUMBER(FIND("3F",ScheduleCompile!I112)),ISNUMBER(FIND("6F",ScheduleCompile!I112)),ISNUMBER(FIND("7F",ScheduleCompile!I112)),ISNUMBER(FIND("9F",ScheduleCompile!I112)),ISNUMBER(FIND("4F",ScheduleCompile!I112))),VALUE(LEFT(ScheduleCompile!I112,FIND("F",ScheduleCompile!I112)-1)),ScheduleCompile!I112)))))),ISTEXT(ScheduleCompile!#REF!)),"ENDTABLE",IF(ISERROR(IF(ScheduleCompile!I112="Off",0,IF(ScheduleCompile!I112="On",1,IF(ISNUMBER(ScheduleCompile!I112),ScheduleCompile!I112/1,IF(ISTEXT(ScheduleCompile!I112),IF(OR(ISNUMBER(FIND("5F",ScheduleCompile!I112)),ISNUMBER(FIND("0F",ScheduleCompile!I112)),ISNUMBER(FIND("8F",ScheduleCompile!I112)),ISNUMBER(FIND("1F",ScheduleCompile!I112)),ISNUMBER(FIND("2F",ScheduleCompile!I112)),ISNUMBER(FIND("3F",ScheduleCompile!I112)),ISNUMBER(FIND("6F",ScheduleCompile!I112)),ISNUMBER(FIND("7F",ScheduleCompile!I112)),ISNUMBER(FIND("9F",ScheduleCompile!I112)),ISNUMBER(FIND("4F",ScheduleCompile!I112))),VALUE(LEFT(ScheduleCompile!I112,FIND("F",ScheduleCompile!I112)-1)),ScheduleCompile!I112)))))),"",IF(ScheduleCompile!I112="Off",0,IF(ScheduleCompile!I112="On",1,IF(ISNUMBER(ScheduleCompile!I112),ScheduleCompile!I112/1,IF(ISTEXT(ScheduleCompile!I112),IF(OR(ISNUMBER(FIND("5F",ScheduleCompile!I112)),ISNUMBER(FIND("0F",ScheduleCompile!I112)),ISNUMBER(FIND("8F",ScheduleCompile!I112)),ISNUMBER(FIND("1F",ScheduleCompile!I112)),ISNUMBER(FIND("2F",ScheduleCompile!I112)),ISNUMBER(FIND("3F",ScheduleCompile!I112)),ISNUMBER(FIND("6F",ScheduleCompile!I112)),ISNUMBER(FIND("7F",ScheduleCompile!I112)),ISNUMBER(FIND("9F",ScheduleCompile!I112)),ISNUMBER(FIND("4F",ScheduleCompile!I112))),VALUE(LEFT(ScheduleCompile!I112,FIND("F",ScheduleCompile!I112)-1)),ScheduleCompile!I112)))))))</f>
        <v>0.25</v>
      </c>
      <c r="O119" s="1">
        <f>IF(AND(ISERROR(IF(ScheduleCompile!J112="Off",0,IF(ScheduleCompile!J112="On",1,IF(ISNUMBER(ScheduleCompile!J112),ScheduleCompile!J112/1,IF(ISTEXT(ScheduleCompile!J112),IF(OR(ISNUMBER(FIND("5F",ScheduleCompile!J112)),ISNUMBER(FIND("0F",ScheduleCompile!J112)),ISNUMBER(FIND("8F",ScheduleCompile!J112)),ISNUMBER(FIND("1F",ScheduleCompile!J112)),ISNUMBER(FIND("2F",ScheduleCompile!J112)),ISNUMBER(FIND("3F",ScheduleCompile!J112)),ISNUMBER(FIND("6F",ScheduleCompile!J112)),ISNUMBER(FIND("7F",ScheduleCompile!J112)),ISNUMBER(FIND("9F",ScheduleCompile!J112)),ISNUMBER(FIND("4F",ScheduleCompile!J112))),VALUE(LEFT(ScheduleCompile!J112,FIND("F",ScheduleCompile!J112)-1)),ScheduleCompile!J112)))))),ISTEXT(ScheduleCompile!#REF!)),"ENDTABLE",IF(ISERROR(IF(ScheduleCompile!J112="Off",0,IF(ScheduleCompile!J112="On",1,IF(ISNUMBER(ScheduleCompile!J112),ScheduleCompile!J112/1,IF(ISTEXT(ScheduleCompile!J112),IF(OR(ISNUMBER(FIND("5F",ScheduleCompile!J112)),ISNUMBER(FIND("0F",ScheduleCompile!J112)),ISNUMBER(FIND("8F",ScheduleCompile!J112)),ISNUMBER(FIND("1F",ScheduleCompile!J112)),ISNUMBER(FIND("2F",ScheduleCompile!J112)),ISNUMBER(FIND("3F",ScheduleCompile!J112)),ISNUMBER(FIND("6F",ScheduleCompile!J112)),ISNUMBER(FIND("7F",ScheduleCompile!J112)),ISNUMBER(FIND("9F",ScheduleCompile!J112)),ISNUMBER(FIND("4F",ScheduleCompile!J112))),VALUE(LEFT(ScheduleCompile!J112,FIND("F",ScheduleCompile!J112)-1)),ScheduleCompile!J112)))))),"",IF(ScheduleCompile!J112="Off",0,IF(ScheduleCompile!J112="On",1,IF(ISNUMBER(ScheduleCompile!J112),ScheduleCompile!J112/1,IF(ISTEXT(ScheduleCompile!J112),IF(OR(ISNUMBER(FIND("5F",ScheduleCompile!J112)),ISNUMBER(FIND("0F",ScheduleCompile!J112)),ISNUMBER(FIND("8F",ScheduleCompile!J112)),ISNUMBER(FIND("1F",ScheduleCompile!J112)),ISNUMBER(FIND("2F",ScheduleCompile!J112)),ISNUMBER(FIND("3F",ScheduleCompile!J112)),ISNUMBER(FIND("6F",ScheduleCompile!J112)),ISNUMBER(FIND("7F",ScheduleCompile!J112)),ISNUMBER(FIND("9F",ScheduleCompile!J112)),ISNUMBER(FIND("4F",ScheduleCompile!J112))),VALUE(LEFT(ScheduleCompile!J112,FIND("F",ScheduleCompile!J112)-1)),ScheduleCompile!J112)))))))</f>
        <v>0.25</v>
      </c>
      <c r="P119" s="1">
        <f>IF(AND(ISERROR(IF(ScheduleCompile!K112="Off",0,IF(ScheduleCompile!K112="On",1,IF(ISNUMBER(ScheduleCompile!K112),ScheduleCompile!K112/1,IF(ISTEXT(ScheduleCompile!K112),IF(OR(ISNUMBER(FIND("5F",ScheduleCompile!K112)),ISNUMBER(FIND("0F",ScheduleCompile!K112)),ISNUMBER(FIND("8F",ScheduleCompile!K112)),ISNUMBER(FIND("1F",ScheduleCompile!K112)),ISNUMBER(FIND("2F",ScheduleCompile!K112)),ISNUMBER(FIND("3F",ScheduleCompile!K112)),ISNUMBER(FIND("6F",ScheduleCompile!K112)),ISNUMBER(FIND("7F",ScheduleCompile!K112)),ISNUMBER(FIND("9F",ScheduleCompile!K112)),ISNUMBER(FIND("4F",ScheduleCompile!K112))),VALUE(LEFT(ScheduleCompile!K112,FIND("F",ScheduleCompile!K112)-1)),ScheduleCompile!K112)))))),ISTEXT(ScheduleCompile!#REF!)),"ENDTABLE",IF(ISERROR(IF(ScheduleCompile!K112="Off",0,IF(ScheduleCompile!K112="On",1,IF(ISNUMBER(ScheduleCompile!K112),ScheduleCompile!K112/1,IF(ISTEXT(ScheduleCompile!K112),IF(OR(ISNUMBER(FIND("5F",ScheduleCompile!K112)),ISNUMBER(FIND("0F",ScheduleCompile!K112)),ISNUMBER(FIND("8F",ScheduleCompile!K112)),ISNUMBER(FIND("1F",ScheduleCompile!K112)),ISNUMBER(FIND("2F",ScheduleCompile!K112)),ISNUMBER(FIND("3F",ScheduleCompile!K112)),ISNUMBER(FIND("6F",ScheduleCompile!K112)),ISNUMBER(FIND("7F",ScheduleCompile!K112)),ISNUMBER(FIND("9F",ScheduleCompile!K112)),ISNUMBER(FIND("4F",ScheduleCompile!K112))),VALUE(LEFT(ScheduleCompile!K112,FIND("F",ScheduleCompile!K112)-1)),ScheduleCompile!K112)))))),"",IF(ScheduleCompile!K112="Off",0,IF(ScheduleCompile!K112="On",1,IF(ISNUMBER(ScheduleCompile!K112),ScheduleCompile!K112/1,IF(ISTEXT(ScheduleCompile!K112),IF(OR(ISNUMBER(FIND("5F",ScheduleCompile!K112)),ISNUMBER(FIND("0F",ScheduleCompile!K112)),ISNUMBER(FIND("8F",ScheduleCompile!K112)),ISNUMBER(FIND("1F",ScheduleCompile!K112)),ISNUMBER(FIND("2F",ScheduleCompile!K112)),ISNUMBER(FIND("3F",ScheduleCompile!K112)),ISNUMBER(FIND("6F",ScheduleCompile!K112)),ISNUMBER(FIND("7F",ScheduleCompile!K112)),ISNUMBER(FIND("9F",ScheduleCompile!K112)),ISNUMBER(FIND("4F",ScheduleCompile!K112))),VALUE(LEFT(ScheduleCompile!K112,FIND("F",ScheduleCompile!K112)-1)),ScheduleCompile!K112)))))))</f>
        <v>0.25</v>
      </c>
      <c r="Q119" s="1">
        <f>IF(AND(ISERROR(IF(ScheduleCompile!L112="Off",0,IF(ScheduleCompile!L112="On",1,IF(ISNUMBER(ScheduleCompile!L112),ScheduleCompile!L112/1,IF(ISTEXT(ScheduleCompile!L112),IF(OR(ISNUMBER(FIND("5F",ScheduleCompile!L112)),ISNUMBER(FIND("0F",ScheduleCompile!L112)),ISNUMBER(FIND("8F",ScheduleCompile!L112)),ISNUMBER(FIND("1F",ScheduleCompile!L112)),ISNUMBER(FIND("2F",ScheduleCompile!L112)),ISNUMBER(FIND("3F",ScheduleCompile!L112)),ISNUMBER(FIND("6F",ScheduleCompile!L112)),ISNUMBER(FIND("7F",ScheduleCompile!L112)),ISNUMBER(FIND("9F",ScheduleCompile!L112)),ISNUMBER(FIND("4F",ScheduleCompile!L112))),VALUE(LEFT(ScheduleCompile!L112,FIND("F",ScheduleCompile!L112)-1)),ScheduleCompile!L112)))))),ISTEXT(ScheduleCompile!#REF!)),"ENDTABLE",IF(ISERROR(IF(ScheduleCompile!L112="Off",0,IF(ScheduleCompile!L112="On",1,IF(ISNUMBER(ScheduleCompile!L112),ScheduleCompile!L112/1,IF(ISTEXT(ScheduleCompile!L112),IF(OR(ISNUMBER(FIND("5F",ScheduleCompile!L112)),ISNUMBER(FIND("0F",ScheduleCompile!L112)),ISNUMBER(FIND("8F",ScheduleCompile!L112)),ISNUMBER(FIND("1F",ScheduleCompile!L112)),ISNUMBER(FIND("2F",ScheduleCompile!L112)),ISNUMBER(FIND("3F",ScheduleCompile!L112)),ISNUMBER(FIND("6F",ScheduleCompile!L112)),ISNUMBER(FIND("7F",ScheduleCompile!L112)),ISNUMBER(FIND("9F",ScheduleCompile!L112)),ISNUMBER(FIND("4F",ScheduleCompile!L112))),VALUE(LEFT(ScheduleCompile!L112,FIND("F",ScheduleCompile!L112)-1)),ScheduleCompile!L112)))))),"",IF(ScheduleCompile!L112="Off",0,IF(ScheduleCompile!L112="On",1,IF(ISNUMBER(ScheduleCompile!L112),ScheduleCompile!L112/1,IF(ISTEXT(ScheduleCompile!L112),IF(OR(ISNUMBER(FIND("5F",ScheduleCompile!L112)),ISNUMBER(FIND("0F",ScheduleCompile!L112)),ISNUMBER(FIND("8F",ScheduleCompile!L112)),ISNUMBER(FIND("1F",ScheduleCompile!L112)),ISNUMBER(FIND("2F",ScheduleCompile!L112)),ISNUMBER(FIND("3F",ScheduleCompile!L112)),ISNUMBER(FIND("6F",ScheduleCompile!L112)),ISNUMBER(FIND("7F",ScheduleCompile!L112)),ISNUMBER(FIND("9F",ScheduleCompile!L112)),ISNUMBER(FIND("4F",ScheduleCompile!L112))),VALUE(LEFT(ScheduleCompile!L112,FIND("F",ScheduleCompile!L112)-1)),ScheduleCompile!L112)))))))</f>
        <v>0.25</v>
      </c>
      <c r="R119" s="1">
        <f>IF(AND(ISERROR(IF(ScheduleCompile!M112="Off",0,IF(ScheduleCompile!M112="On",1,IF(ISNUMBER(ScheduleCompile!M112),ScheduleCompile!M112/1,IF(ISTEXT(ScheduleCompile!M112),IF(OR(ISNUMBER(FIND("5F",ScheduleCompile!M112)),ISNUMBER(FIND("0F",ScheduleCompile!M112)),ISNUMBER(FIND("8F",ScheduleCompile!M112)),ISNUMBER(FIND("1F",ScheduleCompile!M112)),ISNUMBER(FIND("2F",ScheduleCompile!M112)),ISNUMBER(FIND("3F",ScheduleCompile!M112)),ISNUMBER(FIND("6F",ScheduleCompile!M112)),ISNUMBER(FIND("7F",ScheduleCompile!M112)),ISNUMBER(FIND("9F",ScheduleCompile!M112)),ISNUMBER(FIND("4F",ScheduleCompile!M112))),VALUE(LEFT(ScheduleCompile!M112,FIND("F",ScheduleCompile!M112)-1)),ScheduleCompile!M112)))))),ISTEXT(ScheduleCompile!#REF!)),"ENDTABLE",IF(ISERROR(IF(ScheduleCompile!M112="Off",0,IF(ScheduleCompile!M112="On",1,IF(ISNUMBER(ScheduleCompile!M112),ScheduleCompile!M112/1,IF(ISTEXT(ScheduleCompile!M112),IF(OR(ISNUMBER(FIND("5F",ScheduleCompile!M112)),ISNUMBER(FIND("0F",ScheduleCompile!M112)),ISNUMBER(FIND("8F",ScheduleCompile!M112)),ISNUMBER(FIND("1F",ScheduleCompile!M112)),ISNUMBER(FIND("2F",ScheduleCompile!M112)),ISNUMBER(FIND("3F",ScheduleCompile!M112)),ISNUMBER(FIND("6F",ScheduleCompile!M112)),ISNUMBER(FIND("7F",ScheduleCompile!M112)),ISNUMBER(FIND("9F",ScheduleCompile!M112)),ISNUMBER(FIND("4F",ScheduleCompile!M112))),VALUE(LEFT(ScheduleCompile!M112,FIND("F",ScheduleCompile!M112)-1)),ScheduleCompile!M112)))))),"",IF(ScheduleCompile!M112="Off",0,IF(ScheduleCompile!M112="On",1,IF(ISNUMBER(ScheduleCompile!M112),ScheduleCompile!M112/1,IF(ISTEXT(ScheduleCompile!M112),IF(OR(ISNUMBER(FIND("5F",ScheduleCompile!M112)),ISNUMBER(FIND("0F",ScheduleCompile!M112)),ISNUMBER(FIND("8F",ScheduleCompile!M112)),ISNUMBER(FIND("1F",ScheduleCompile!M112)),ISNUMBER(FIND("2F",ScheduleCompile!M112)),ISNUMBER(FIND("3F",ScheduleCompile!M112)),ISNUMBER(FIND("6F",ScheduleCompile!M112)),ISNUMBER(FIND("7F",ScheduleCompile!M112)),ISNUMBER(FIND("9F",ScheduleCompile!M112)),ISNUMBER(FIND("4F",ScheduleCompile!M112))),VALUE(LEFT(ScheduleCompile!M112,FIND("F",ScheduleCompile!M112)-1)),ScheduleCompile!M112)))))))</f>
        <v>0.25</v>
      </c>
      <c r="S119" s="1">
        <f>IF(AND(ISERROR(IF(ScheduleCompile!N112="Off",0,IF(ScheduleCompile!N112="On",1,IF(ISNUMBER(ScheduleCompile!N112),ScheduleCompile!N112/1,IF(ISTEXT(ScheduleCompile!N112),IF(OR(ISNUMBER(FIND("5F",ScheduleCompile!N112)),ISNUMBER(FIND("0F",ScheduleCompile!N112)),ISNUMBER(FIND("8F",ScheduleCompile!N112)),ISNUMBER(FIND("1F",ScheduleCompile!N112)),ISNUMBER(FIND("2F",ScheduleCompile!N112)),ISNUMBER(FIND("3F",ScheduleCompile!N112)),ISNUMBER(FIND("6F",ScheduleCompile!N112)),ISNUMBER(FIND("7F",ScheduleCompile!N112)),ISNUMBER(FIND("9F",ScheduleCompile!N112)),ISNUMBER(FIND("4F",ScheduleCompile!N112))),VALUE(LEFT(ScheduleCompile!N112,FIND("F",ScheduleCompile!N112)-1)),ScheduleCompile!N112)))))),ISTEXT(ScheduleCompile!#REF!)),"ENDTABLE",IF(ISERROR(IF(ScheduleCompile!N112="Off",0,IF(ScheduleCompile!N112="On",1,IF(ISNUMBER(ScheduleCompile!N112),ScheduleCompile!N112/1,IF(ISTEXT(ScheduleCompile!N112),IF(OR(ISNUMBER(FIND("5F",ScheduleCompile!N112)),ISNUMBER(FIND("0F",ScheduleCompile!N112)),ISNUMBER(FIND("8F",ScheduleCompile!N112)),ISNUMBER(FIND("1F",ScheduleCompile!N112)),ISNUMBER(FIND("2F",ScheduleCompile!N112)),ISNUMBER(FIND("3F",ScheduleCompile!N112)),ISNUMBER(FIND("6F",ScheduleCompile!N112)),ISNUMBER(FIND("7F",ScheduleCompile!N112)),ISNUMBER(FIND("9F",ScheduleCompile!N112)),ISNUMBER(FIND("4F",ScheduleCompile!N112))),VALUE(LEFT(ScheduleCompile!N112,FIND("F",ScheduleCompile!N112)-1)),ScheduleCompile!N112)))))),"",IF(ScheduleCompile!N112="Off",0,IF(ScheduleCompile!N112="On",1,IF(ISNUMBER(ScheduleCompile!N112),ScheduleCompile!N112/1,IF(ISTEXT(ScheduleCompile!N112),IF(OR(ISNUMBER(FIND("5F",ScheduleCompile!N112)),ISNUMBER(FIND("0F",ScheduleCompile!N112)),ISNUMBER(FIND("8F",ScheduleCompile!N112)),ISNUMBER(FIND("1F",ScheduleCompile!N112)),ISNUMBER(FIND("2F",ScheduleCompile!N112)),ISNUMBER(FIND("3F",ScheduleCompile!N112)),ISNUMBER(FIND("6F",ScheduleCompile!N112)),ISNUMBER(FIND("7F",ScheduleCompile!N112)),ISNUMBER(FIND("9F",ScheduleCompile!N112)),ISNUMBER(FIND("4F",ScheduleCompile!N112))),VALUE(LEFT(ScheduleCompile!N112,FIND("F",ScheduleCompile!N112)-1)),ScheduleCompile!N112)))))))</f>
        <v>0.25</v>
      </c>
      <c r="T119" s="1">
        <f>IF(AND(ISERROR(IF(ScheduleCompile!O112="Off",0,IF(ScheduleCompile!O112="On",1,IF(ISNUMBER(ScheduleCompile!O112),ScheduleCompile!O112/1,IF(ISTEXT(ScheduleCompile!O112),IF(OR(ISNUMBER(FIND("5F",ScheduleCompile!O112)),ISNUMBER(FIND("0F",ScheduleCompile!O112)),ISNUMBER(FIND("8F",ScheduleCompile!O112)),ISNUMBER(FIND("1F",ScheduleCompile!O112)),ISNUMBER(FIND("2F",ScheduleCompile!O112)),ISNUMBER(FIND("3F",ScheduleCompile!O112)),ISNUMBER(FIND("6F",ScheduleCompile!O112)),ISNUMBER(FIND("7F",ScheduleCompile!O112)),ISNUMBER(FIND("9F",ScheduleCompile!O112)),ISNUMBER(FIND("4F",ScheduleCompile!O112))),VALUE(LEFT(ScheduleCompile!O112,FIND("F",ScheduleCompile!O112)-1)),ScheduleCompile!O112)))))),ISTEXT(ScheduleCompile!#REF!)),"ENDTABLE",IF(ISERROR(IF(ScheduleCompile!O112="Off",0,IF(ScheduleCompile!O112="On",1,IF(ISNUMBER(ScheduleCompile!O112),ScheduleCompile!O112/1,IF(ISTEXT(ScheduleCompile!O112),IF(OR(ISNUMBER(FIND("5F",ScheduleCompile!O112)),ISNUMBER(FIND("0F",ScheduleCompile!O112)),ISNUMBER(FIND("8F",ScheduleCompile!O112)),ISNUMBER(FIND("1F",ScheduleCompile!O112)),ISNUMBER(FIND("2F",ScheduleCompile!O112)),ISNUMBER(FIND("3F",ScheduleCompile!O112)),ISNUMBER(FIND("6F",ScheduleCompile!O112)),ISNUMBER(FIND("7F",ScheduleCompile!O112)),ISNUMBER(FIND("9F",ScheduleCompile!O112)),ISNUMBER(FIND("4F",ScheduleCompile!O112))),VALUE(LEFT(ScheduleCompile!O112,FIND("F",ScheduleCompile!O112)-1)),ScheduleCompile!O112)))))),"",IF(ScheduleCompile!O112="Off",0,IF(ScheduleCompile!O112="On",1,IF(ISNUMBER(ScheduleCompile!O112),ScheduleCompile!O112/1,IF(ISTEXT(ScheduleCompile!O112),IF(OR(ISNUMBER(FIND("5F",ScheduleCompile!O112)),ISNUMBER(FIND("0F",ScheduleCompile!O112)),ISNUMBER(FIND("8F",ScheduleCompile!O112)),ISNUMBER(FIND("1F",ScheduleCompile!O112)),ISNUMBER(FIND("2F",ScheduleCompile!O112)),ISNUMBER(FIND("3F",ScheduleCompile!O112)),ISNUMBER(FIND("6F",ScheduleCompile!O112)),ISNUMBER(FIND("7F",ScheduleCompile!O112)),ISNUMBER(FIND("9F",ScheduleCompile!O112)),ISNUMBER(FIND("4F",ScheduleCompile!O112))),VALUE(LEFT(ScheduleCompile!O112,FIND("F",ScheduleCompile!O112)-1)),ScheduleCompile!O112)))))))</f>
        <v>0.25</v>
      </c>
      <c r="U119" s="1">
        <f>IF(AND(ISERROR(IF(ScheduleCompile!P112="Off",0,IF(ScheduleCompile!P112="On",1,IF(ISNUMBER(ScheduleCompile!P112),ScheduleCompile!P112/1,IF(ISTEXT(ScheduleCompile!P112),IF(OR(ISNUMBER(FIND("5F",ScheduleCompile!P112)),ISNUMBER(FIND("0F",ScheduleCompile!P112)),ISNUMBER(FIND("8F",ScheduleCompile!P112)),ISNUMBER(FIND("1F",ScheduleCompile!P112)),ISNUMBER(FIND("2F",ScheduleCompile!P112)),ISNUMBER(FIND("3F",ScheduleCompile!P112)),ISNUMBER(FIND("6F",ScheduleCompile!P112)),ISNUMBER(FIND("7F",ScheduleCompile!P112)),ISNUMBER(FIND("9F",ScheduleCompile!P112)),ISNUMBER(FIND("4F",ScheduleCompile!P112))),VALUE(LEFT(ScheduleCompile!P112,FIND("F",ScheduleCompile!P112)-1)),ScheduleCompile!P112)))))),ISTEXT(ScheduleCompile!#REF!)),"ENDTABLE",IF(ISERROR(IF(ScheduleCompile!P112="Off",0,IF(ScheduleCompile!P112="On",1,IF(ISNUMBER(ScheduleCompile!P112),ScheduleCompile!P112/1,IF(ISTEXT(ScheduleCompile!P112),IF(OR(ISNUMBER(FIND("5F",ScheduleCompile!P112)),ISNUMBER(FIND("0F",ScheduleCompile!P112)),ISNUMBER(FIND("8F",ScheduleCompile!P112)),ISNUMBER(FIND("1F",ScheduleCompile!P112)),ISNUMBER(FIND("2F",ScheduleCompile!P112)),ISNUMBER(FIND("3F",ScheduleCompile!P112)),ISNUMBER(FIND("6F",ScheduleCompile!P112)),ISNUMBER(FIND("7F",ScheduleCompile!P112)),ISNUMBER(FIND("9F",ScheduleCompile!P112)),ISNUMBER(FIND("4F",ScheduleCompile!P112))),VALUE(LEFT(ScheduleCompile!P112,FIND("F",ScheduleCompile!P112)-1)),ScheduleCompile!P112)))))),"",IF(ScheduleCompile!P112="Off",0,IF(ScheduleCompile!P112="On",1,IF(ISNUMBER(ScheduleCompile!P112),ScheduleCompile!P112/1,IF(ISTEXT(ScheduleCompile!P112),IF(OR(ISNUMBER(FIND("5F",ScheduleCompile!P112)),ISNUMBER(FIND("0F",ScheduleCompile!P112)),ISNUMBER(FIND("8F",ScheduleCompile!P112)),ISNUMBER(FIND("1F",ScheduleCompile!P112)),ISNUMBER(FIND("2F",ScheduleCompile!P112)),ISNUMBER(FIND("3F",ScheduleCompile!P112)),ISNUMBER(FIND("6F",ScheduleCompile!P112)),ISNUMBER(FIND("7F",ScheduleCompile!P112)),ISNUMBER(FIND("9F",ScheduleCompile!P112)),ISNUMBER(FIND("4F",ScheduleCompile!P112))),VALUE(LEFT(ScheduleCompile!P112,FIND("F",ScheduleCompile!P112)-1)),ScheduleCompile!P112)))))))</f>
        <v>0.25</v>
      </c>
      <c r="V119" s="1">
        <f>IF(AND(ISERROR(IF(ScheduleCompile!Q112="Off",0,IF(ScheduleCompile!Q112="On",1,IF(ISNUMBER(ScheduleCompile!Q112),ScheduleCompile!Q112/1,IF(ISTEXT(ScheduleCompile!Q112),IF(OR(ISNUMBER(FIND("5F",ScheduleCompile!Q112)),ISNUMBER(FIND("0F",ScheduleCompile!Q112)),ISNUMBER(FIND("8F",ScheduleCompile!Q112)),ISNUMBER(FIND("1F",ScheduleCompile!Q112)),ISNUMBER(FIND("2F",ScheduleCompile!Q112)),ISNUMBER(FIND("3F",ScheduleCompile!Q112)),ISNUMBER(FIND("6F",ScheduleCompile!Q112)),ISNUMBER(FIND("7F",ScheduleCompile!Q112)),ISNUMBER(FIND("9F",ScheduleCompile!Q112)),ISNUMBER(FIND("4F",ScheduleCompile!Q112))),VALUE(LEFT(ScheduleCompile!Q112,FIND("F",ScheduleCompile!Q112)-1)),ScheduleCompile!Q112)))))),ISTEXT(ScheduleCompile!#REF!)),"ENDTABLE",IF(ISERROR(IF(ScheduleCompile!Q112="Off",0,IF(ScheduleCompile!Q112="On",1,IF(ISNUMBER(ScheduleCompile!Q112),ScheduleCompile!Q112/1,IF(ISTEXT(ScheduleCompile!Q112),IF(OR(ISNUMBER(FIND("5F",ScheduleCompile!Q112)),ISNUMBER(FIND("0F",ScheduleCompile!Q112)),ISNUMBER(FIND("8F",ScheduleCompile!Q112)),ISNUMBER(FIND("1F",ScheduleCompile!Q112)),ISNUMBER(FIND("2F",ScheduleCompile!Q112)),ISNUMBER(FIND("3F",ScheduleCompile!Q112)),ISNUMBER(FIND("6F",ScheduleCompile!Q112)),ISNUMBER(FIND("7F",ScheduleCompile!Q112)),ISNUMBER(FIND("9F",ScheduleCompile!Q112)),ISNUMBER(FIND("4F",ScheduleCompile!Q112))),VALUE(LEFT(ScheduleCompile!Q112,FIND("F",ScheduleCompile!Q112)-1)),ScheduleCompile!Q112)))))),"",IF(ScheduleCompile!Q112="Off",0,IF(ScheduleCompile!Q112="On",1,IF(ISNUMBER(ScheduleCompile!Q112),ScheduleCompile!Q112/1,IF(ISTEXT(ScheduleCompile!Q112),IF(OR(ISNUMBER(FIND("5F",ScheduleCompile!Q112)),ISNUMBER(FIND("0F",ScheduleCompile!Q112)),ISNUMBER(FIND("8F",ScheduleCompile!Q112)),ISNUMBER(FIND("1F",ScheduleCompile!Q112)),ISNUMBER(FIND("2F",ScheduleCompile!Q112)),ISNUMBER(FIND("3F",ScheduleCompile!Q112)),ISNUMBER(FIND("6F",ScheduleCompile!Q112)),ISNUMBER(FIND("7F",ScheduleCompile!Q112)),ISNUMBER(FIND("9F",ScheduleCompile!Q112)),ISNUMBER(FIND("4F",ScheduleCompile!Q112))),VALUE(LEFT(ScheduleCompile!Q112,FIND("F",ScheduleCompile!Q112)-1)),ScheduleCompile!Q112)))))))</f>
        <v>0.25</v>
      </c>
      <c r="W119" s="1">
        <f>IF(AND(ISERROR(IF(ScheduleCompile!R112="Off",0,IF(ScheduleCompile!R112="On",1,IF(ISNUMBER(ScheduleCompile!R112),ScheduleCompile!R112/1,IF(ISTEXT(ScheduleCompile!R112),IF(OR(ISNUMBER(FIND("5F",ScheduleCompile!R112)),ISNUMBER(FIND("0F",ScheduleCompile!R112)),ISNUMBER(FIND("8F",ScheduleCompile!R112)),ISNUMBER(FIND("1F",ScheduleCompile!R112)),ISNUMBER(FIND("2F",ScheduleCompile!R112)),ISNUMBER(FIND("3F",ScheduleCompile!R112)),ISNUMBER(FIND("6F",ScheduleCompile!R112)),ISNUMBER(FIND("7F",ScheduleCompile!R112)),ISNUMBER(FIND("9F",ScheduleCompile!R112)),ISNUMBER(FIND("4F",ScheduleCompile!R112))),VALUE(LEFT(ScheduleCompile!R112,FIND("F",ScheduleCompile!R112)-1)),ScheduleCompile!R112)))))),ISTEXT(ScheduleCompile!#REF!)),"ENDTABLE",IF(ISERROR(IF(ScheduleCompile!R112="Off",0,IF(ScheduleCompile!R112="On",1,IF(ISNUMBER(ScheduleCompile!R112),ScheduleCompile!R112/1,IF(ISTEXT(ScheduleCompile!R112),IF(OR(ISNUMBER(FIND("5F",ScheduleCompile!R112)),ISNUMBER(FIND("0F",ScheduleCompile!R112)),ISNUMBER(FIND("8F",ScheduleCompile!R112)),ISNUMBER(FIND("1F",ScheduleCompile!R112)),ISNUMBER(FIND("2F",ScheduleCompile!R112)),ISNUMBER(FIND("3F",ScheduleCompile!R112)),ISNUMBER(FIND("6F",ScheduleCompile!R112)),ISNUMBER(FIND("7F",ScheduleCompile!R112)),ISNUMBER(FIND("9F",ScheduleCompile!R112)),ISNUMBER(FIND("4F",ScheduleCompile!R112))),VALUE(LEFT(ScheduleCompile!R112,FIND("F",ScheduleCompile!R112)-1)),ScheduleCompile!R112)))))),"",IF(ScheduleCompile!R112="Off",0,IF(ScheduleCompile!R112="On",1,IF(ISNUMBER(ScheduleCompile!R112),ScheduleCompile!R112/1,IF(ISTEXT(ScheduleCompile!R112),IF(OR(ISNUMBER(FIND("5F",ScheduleCompile!R112)),ISNUMBER(FIND("0F",ScheduleCompile!R112)),ISNUMBER(FIND("8F",ScheduleCompile!R112)),ISNUMBER(FIND("1F",ScheduleCompile!R112)),ISNUMBER(FIND("2F",ScheduleCompile!R112)),ISNUMBER(FIND("3F",ScheduleCompile!R112)),ISNUMBER(FIND("6F",ScheduleCompile!R112)),ISNUMBER(FIND("7F",ScheduleCompile!R112)),ISNUMBER(FIND("9F",ScheduleCompile!R112)),ISNUMBER(FIND("4F",ScheduleCompile!R112))),VALUE(LEFT(ScheduleCompile!R112,FIND("F",ScheduleCompile!R112)-1)),ScheduleCompile!R112)))))))</f>
        <v>1</v>
      </c>
      <c r="X119" s="1">
        <f>IF(AND(ISERROR(IF(ScheduleCompile!S112="Off",0,IF(ScheduleCompile!S112="On",1,IF(ISNUMBER(ScheduleCompile!S112),ScheduleCompile!S112/1,IF(ISTEXT(ScheduleCompile!S112),IF(OR(ISNUMBER(FIND("5F",ScheduleCompile!S112)),ISNUMBER(FIND("0F",ScheduleCompile!S112)),ISNUMBER(FIND("8F",ScheduleCompile!S112)),ISNUMBER(FIND("1F",ScheduleCompile!S112)),ISNUMBER(FIND("2F",ScheduleCompile!S112)),ISNUMBER(FIND("3F",ScheduleCompile!S112)),ISNUMBER(FIND("6F",ScheduleCompile!S112)),ISNUMBER(FIND("7F",ScheduleCompile!S112)),ISNUMBER(FIND("9F",ScheduleCompile!S112)),ISNUMBER(FIND("4F",ScheduleCompile!S112))),VALUE(LEFT(ScheduleCompile!S112,FIND("F",ScheduleCompile!S112)-1)),ScheduleCompile!S112)))))),ISTEXT(ScheduleCompile!#REF!)),"ENDTABLE",IF(ISERROR(IF(ScheduleCompile!S112="Off",0,IF(ScheduleCompile!S112="On",1,IF(ISNUMBER(ScheduleCompile!S112),ScheduleCompile!S112/1,IF(ISTEXT(ScheduleCompile!S112),IF(OR(ISNUMBER(FIND("5F",ScheduleCompile!S112)),ISNUMBER(FIND("0F",ScheduleCompile!S112)),ISNUMBER(FIND("8F",ScheduleCompile!S112)),ISNUMBER(FIND("1F",ScheduleCompile!S112)),ISNUMBER(FIND("2F",ScheduleCompile!S112)),ISNUMBER(FIND("3F",ScheduleCompile!S112)),ISNUMBER(FIND("6F",ScheduleCompile!S112)),ISNUMBER(FIND("7F",ScheduleCompile!S112)),ISNUMBER(FIND("9F",ScheduleCompile!S112)),ISNUMBER(FIND("4F",ScheduleCompile!S112))),VALUE(LEFT(ScheduleCompile!S112,FIND("F",ScheduleCompile!S112)-1)),ScheduleCompile!S112)))))),"",IF(ScheduleCompile!S112="Off",0,IF(ScheduleCompile!S112="On",1,IF(ISNUMBER(ScheduleCompile!S112),ScheduleCompile!S112/1,IF(ISTEXT(ScheduleCompile!S112),IF(OR(ISNUMBER(FIND("5F",ScheduleCompile!S112)),ISNUMBER(FIND("0F",ScheduleCompile!S112)),ISNUMBER(FIND("8F",ScheduleCompile!S112)),ISNUMBER(FIND("1F",ScheduleCompile!S112)),ISNUMBER(FIND("2F",ScheduleCompile!S112)),ISNUMBER(FIND("3F",ScheduleCompile!S112)),ISNUMBER(FIND("6F",ScheduleCompile!S112)),ISNUMBER(FIND("7F",ScheduleCompile!S112)),ISNUMBER(FIND("9F",ScheduleCompile!S112)),ISNUMBER(FIND("4F",ScheduleCompile!S112))),VALUE(LEFT(ScheduleCompile!S112,FIND("F",ScheduleCompile!S112)-1)),ScheduleCompile!S112)))))))</f>
        <v>1</v>
      </c>
      <c r="Y119" s="1">
        <f>IF(AND(ISERROR(IF(ScheduleCompile!T112="Off",0,IF(ScheduleCompile!T112="On",1,IF(ISNUMBER(ScheduleCompile!T112),ScheduleCompile!T112/1,IF(ISTEXT(ScheduleCompile!T112),IF(OR(ISNUMBER(FIND("5F",ScheduleCompile!T112)),ISNUMBER(FIND("0F",ScheduleCompile!T112)),ISNUMBER(FIND("8F",ScheduleCompile!T112)),ISNUMBER(FIND("1F",ScheduleCompile!T112)),ISNUMBER(FIND("2F",ScheduleCompile!T112)),ISNUMBER(FIND("3F",ScheduleCompile!T112)),ISNUMBER(FIND("6F",ScheduleCompile!T112)),ISNUMBER(FIND("7F",ScheduleCompile!T112)),ISNUMBER(FIND("9F",ScheduleCompile!T112)),ISNUMBER(FIND("4F",ScheduleCompile!T112))),VALUE(LEFT(ScheduleCompile!T112,FIND("F",ScheduleCompile!T112)-1)),ScheduleCompile!T112)))))),ISTEXT(ScheduleCompile!#REF!)),"ENDTABLE",IF(ISERROR(IF(ScheduleCompile!T112="Off",0,IF(ScheduleCompile!T112="On",1,IF(ISNUMBER(ScheduleCompile!T112),ScheduleCompile!T112/1,IF(ISTEXT(ScheduleCompile!T112),IF(OR(ISNUMBER(FIND("5F",ScheduleCompile!T112)),ISNUMBER(FIND("0F",ScheduleCompile!T112)),ISNUMBER(FIND("8F",ScheduleCompile!T112)),ISNUMBER(FIND("1F",ScheduleCompile!T112)),ISNUMBER(FIND("2F",ScheduleCompile!T112)),ISNUMBER(FIND("3F",ScheduleCompile!T112)),ISNUMBER(FIND("6F",ScheduleCompile!T112)),ISNUMBER(FIND("7F",ScheduleCompile!T112)),ISNUMBER(FIND("9F",ScheduleCompile!T112)),ISNUMBER(FIND("4F",ScheduleCompile!T112))),VALUE(LEFT(ScheduleCompile!T112,FIND("F",ScheduleCompile!T112)-1)),ScheduleCompile!T112)))))),"",IF(ScheduleCompile!T112="Off",0,IF(ScheduleCompile!T112="On",1,IF(ISNUMBER(ScheduleCompile!T112),ScheduleCompile!T112/1,IF(ISTEXT(ScheduleCompile!T112),IF(OR(ISNUMBER(FIND("5F",ScheduleCompile!T112)),ISNUMBER(FIND("0F",ScheduleCompile!T112)),ISNUMBER(FIND("8F",ScheduleCompile!T112)),ISNUMBER(FIND("1F",ScheduleCompile!T112)),ISNUMBER(FIND("2F",ScheduleCompile!T112)),ISNUMBER(FIND("3F",ScheduleCompile!T112)),ISNUMBER(FIND("6F",ScheduleCompile!T112)),ISNUMBER(FIND("7F",ScheduleCompile!T112)),ISNUMBER(FIND("9F",ScheduleCompile!T112)),ISNUMBER(FIND("4F",ScheduleCompile!T112))),VALUE(LEFT(ScheduleCompile!T112,FIND("F",ScheduleCompile!T112)-1)),ScheduleCompile!T112)))))))</f>
        <v>1</v>
      </c>
      <c r="Z119" s="1">
        <f>IF(AND(ISERROR(IF(ScheduleCompile!U112="Off",0,IF(ScheduleCompile!U112="On",1,IF(ISNUMBER(ScheduleCompile!U112),ScheduleCompile!U112/1,IF(ISTEXT(ScheduleCompile!U112),IF(OR(ISNUMBER(FIND("5F",ScheduleCompile!U112)),ISNUMBER(FIND("0F",ScheduleCompile!U112)),ISNUMBER(FIND("8F",ScheduleCompile!U112)),ISNUMBER(FIND("1F",ScheduleCompile!U112)),ISNUMBER(FIND("2F",ScheduleCompile!U112)),ISNUMBER(FIND("3F",ScheduleCompile!U112)),ISNUMBER(FIND("6F",ScheduleCompile!U112)),ISNUMBER(FIND("7F",ScheduleCompile!U112)),ISNUMBER(FIND("9F",ScheduleCompile!U112)),ISNUMBER(FIND("4F",ScheduleCompile!U112))),VALUE(LEFT(ScheduleCompile!U112,FIND("F",ScheduleCompile!U112)-1)),ScheduleCompile!U112)))))),ISTEXT(ScheduleCompile!#REF!)),"ENDTABLE",IF(ISERROR(IF(ScheduleCompile!U112="Off",0,IF(ScheduleCompile!U112="On",1,IF(ISNUMBER(ScheduleCompile!U112),ScheduleCompile!U112/1,IF(ISTEXT(ScheduleCompile!U112),IF(OR(ISNUMBER(FIND("5F",ScheduleCompile!U112)),ISNUMBER(FIND("0F",ScheduleCompile!U112)),ISNUMBER(FIND("8F",ScheduleCompile!U112)),ISNUMBER(FIND("1F",ScheduleCompile!U112)),ISNUMBER(FIND("2F",ScheduleCompile!U112)),ISNUMBER(FIND("3F",ScheduleCompile!U112)),ISNUMBER(FIND("6F",ScheduleCompile!U112)),ISNUMBER(FIND("7F",ScheduleCompile!U112)),ISNUMBER(FIND("9F",ScheduleCompile!U112)),ISNUMBER(FIND("4F",ScheduleCompile!U112))),VALUE(LEFT(ScheduleCompile!U112,FIND("F",ScheduleCompile!U112)-1)),ScheduleCompile!U112)))))),"",IF(ScheduleCompile!U112="Off",0,IF(ScheduleCompile!U112="On",1,IF(ISNUMBER(ScheduleCompile!U112),ScheduleCompile!U112/1,IF(ISTEXT(ScheduleCompile!U112),IF(OR(ISNUMBER(FIND("5F",ScheduleCompile!U112)),ISNUMBER(FIND("0F",ScheduleCompile!U112)),ISNUMBER(FIND("8F",ScheduleCompile!U112)),ISNUMBER(FIND("1F",ScheduleCompile!U112)),ISNUMBER(FIND("2F",ScheduleCompile!U112)),ISNUMBER(FIND("3F",ScheduleCompile!U112)),ISNUMBER(FIND("6F",ScheduleCompile!U112)),ISNUMBER(FIND("7F",ScheduleCompile!U112)),ISNUMBER(FIND("9F",ScheduleCompile!U112)),ISNUMBER(FIND("4F",ScheduleCompile!U112))),VALUE(LEFT(ScheduleCompile!U112,FIND("F",ScheduleCompile!U112)-1)),ScheduleCompile!U112)))))))</f>
        <v>1</v>
      </c>
      <c r="AA119" s="1">
        <f>IF(AND(ISERROR(IF(ScheduleCompile!V112="Off",0,IF(ScheduleCompile!V112="On",1,IF(ISNUMBER(ScheduleCompile!V112),ScheduleCompile!V112/1,IF(ISTEXT(ScheduleCompile!V112),IF(OR(ISNUMBER(FIND("5F",ScheduleCompile!V112)),ISNUMBER(FIND("0F",ScheduleCompile!V112)),ISNUMBER(FIND("8F",ScheduleCompile!V112)),ISNUMBER(FIND("1F",ScheduleCompile!V112)),ISNUMBER(FIND("2F",ScheduleCompile!V112)),ISNUMBER(FIND("3F",ScheduleCompile!V112)),ISNUMBER(FIND("6F",ScheduleCompile!V112)),ISNUMBER(FIND("7F",ScheduleCompile!V112)),ISNUMBER(FIND("9F",ScheduleCompile!V112)),ISNUMBER(FIND("4F",ScheduleCompile!V112))),VALUE(LEFT(ScheduleCompile!V112,FIND("F",ScheduleCompile!V112)-1)),ScheduleCompile!V112)))))),ISTEXT(ScheduleCompile!#REF!)),"ENDTABLE",IF(ISERROR(IF(ScheduleCompile!V112="Off",0,IF(ScheduleCompile!V112="On",1,IF(ISNUMBER(ScheduleCompile!V112),ScheduleCompile!V112/1,IF(ISTEXT(ScheduleCompile!V112),IF(OR(ISNUMBER(FIND("5F",ScheduleCompile!V112)),ISNUMBER(FIND("0F",ScheduleCompile!V112)),ISNUMBER(FIND("8F",ScheduleCompile!V112)),ISNUMBER(FIND("1F",ScheduleCompile!V112)),ISNUMBER(FIND("2F",ScheduleCompile!V112)),ISNUMBER(FIND("3F",ScheduleCompile!V112)),ISNUMBER(FIND("6F",ScheduleCompile!V112)),ISNUMBER(FIND("7F",ScheduleCompile!V112)),ISNUMBER(FIND("9F",ScheduleCompile!V112)),ISNUMBER(FIND("4F",ScheduleCompile!V112))),VALUE(LEFT(ScheduleCompile!V112,FIND("F",ScheduleCompile!V112)-1)),ScheduleCompile!V112)))))),"",IF(ScheduleCompile!V112="Off",0,IF(ScheduleCompile!V112="On",1,IF(ISNUMBER(ScheduleCompile!V112),ScheduleCompile!V112/1,IF(ISTEXT(ScheduleCompile!V112),IF(OR(ISNUMBER(FIND("5F",ScheduleCompile!V112)),ISNUMBER(FIND("0F",ScheduleCompile!V112)),ISNUMBER(FIND("8F",ScheduleCompile!V112)),ISNUMBER(FIND("1F",ScheduleCompile!V112)),ISNUMBER(FIND("2F",ScheduleCompile!V112)),ISNUMBER(FIND("3F",ScheduleCompile!V112)),ISNUMBER(FIND("6F",ScheduleCompile!V112)),ISNUMBER(FIND("7F",ScheduleCompile!V112)),ISNUMBER(FIND("9F",ScheduleCompile!V112)),ISNUMBER(FIND("4F",ScheduleCompile!V112))),VALUE(LEFT(ScheduleCompile!V112,FIND("F",ScheduleCompile!V112)-1)),ScheduleCompile!V112)))))))</f>
        <v>1</v>
      </c>
      <c r="AB119" s="1">
        <f>IF(AND(ISERROR(IF(ScheduleCompile!W112="Off",0,IF(ScheduleCompile!W112="On",1,IF(ISNUMBER(ScheduleCompile!W112),ScheduleCompile!W112/1,IF(ISTEXT(ScheduleCompile!W112),IF(OR(ISNUMBER(FIND("5F",ScheduleCompile!W112)),ISNUMBER(FIND("0F",ScheduleCompile!W112)),ISNUMBER(FIND("8F",ScheduleCompile!W112)),ISNUMBER(FIND("1F",ScheduleCompile!W112)),ISNUMBER(FIND("2F",ScheduleCompile!W112)),ISNUMBER(FIND("3F",ScheduleCompile!W112)),ISNUMBER(FIND("6F",ScheduleCompile!W112)),ISNUMBER(FIND("7F",ScheduleCompile!W112)),ISNUMBER(FIND("9F",ScheduleCompile!W112)),ISNUMBER(FIND("4F",ScheduleCompile!W112))),VALUE(LEFT(ScheduleCompile!W112,FIND("F",ScheduleCompile!W112)-1)),ScheduleCompile!W112)))))),ISTEXT(ScheduleCompile!#REF!)),"ENDTABLE",IF(ISERROR(IF(ScheduleCompile!W112="Off",0,IF(ScheduleCompile!W112="On",1,IF(ISNUMBER(ScheduleCompile!W112),ScheduleCompile!W112/1,IF(ISTEXT(ScheduleCompile!W112),IF(OR(ISNUMBER(FIND("5F",ScheduleCompile!W112)),ISNUMBER(FIND("0F",ScheduleCompile!W112)),ISNUMBER(FIND("8F",ScheduleCompile!W112)),ISNUMBER(FIND("1F",ScheduleCompile!W112)),ISNUMBER(FIND("2F",ScheduleCompile!W112)),ISNUMBER(FIND("3F",ScheduleCompile!W112)),ISNUMBER(FIND("6F",ScheduleCompile!W112)),ISNUMBER(FIND("7F",ScheduleCompile!W112)),ISNUMBER(FIND("9F",ScheduleCompile!W112)),ISNUMBER(FIND("4F",ScheduleCompile!W112))),VALUE(LEFT(ScheduleCompile!W112,FIND("F",ScheduleCompile!W112)-1)),ScheduleCompile!W112)))))),"",IF(ScheduleCompile!W112="Off",0,IF(ScheduleCompile!W112="On",1,IF(ISNUMBER(ScheduleCompile!W112),ScheduleCompile!W112/1,IF(ISTEXT(ScheduleCompile!W112),IF(OR(ISNUMBER(FIND("5F",ScheduleCompile!W112)),ISNUMBER(FIND("0F",ScheduleCompile!W112)),ISNUMBER(FIND("8F",ScheduleCompile!W112)),ISNUMBER(FIND("1F",ScheduleCompile!W112)),ISNUMBER(FIND("2F",ScheduleCompile!W112)),ISNUMBER(FIND("3F",ScheduleCompile!W112)),ISNUMBER(FIND("6F",ScheduleCompile!W112)),ISNUMBER(FIND("7F",ScheduleCompile!W112)),ISNUMBER(FIND("9F",ScheduleCompile!W112)),ISNUMBER(FIND("4F",ScheduleCompile!W112))),VALUE(LEFT(ScheduleCompile!W112,FIND("F",ScheduleCompile!W112)-1)),ScheduleCompile!W112)))))))</f>
        <v>1</v>
      </c>
      <c r="AC119" s="1">
        <f>IF(AND(ISERROR(IF(ScheduleCompile!X112="Off",0,IF(ScheduleCompile!X112="On",1,IF(ISNUMBER(ScheduleCompile!X112),ScheduleCompile!X112/1,IF(ISTEXT(ScheduleCompile!X112),IF(OR(ISNUMBER(FIND("5F",ScheduleCompile!X112)),ISNUMBER(FIND("0F",ScheduleCompile!X112)),ISNUMBER(FIND("8F",ScheduleCompile!X112)),ISNUMBER(FIND("1F",ScheduleCompile!X112)),ISNUMBER(FIND("2F",ScheduleCompile!X112)),ISNUMBER(FIND("3F",ScheduleCompile!X112)),ISNUMBER(FIND("6F",ScheduleCompile!X112)),ISNUMBER(FIND("7F",ScheduleCompile!X112)),ISNUMBER(FIND("9F",ScheduleCompile!X112)),ISNUMBER(FIND("4F",ScheduleCompile!X112))),VALUE(LEFT(ScheduleCompile!X112,FIND("F",ScheduleCompile!X112)-1)),ScheduleCompile!X112)))))),ISTEXT(ScheduleCompile!#REF!)),"ENDTABLE",IF(ISERROR(IF(ScheduleCompile!X112="Off",0,IF(ScheduleCompile!X112="On",1,IF(ISNUMBER(ScheduleCompile!X112),ScheduleCompile!X112/1,IF(ISTEXT(ScheduleCompile!X112),IF(OR(ISNUMBER(FIND("5F",ScheduleCompile!X112)),ISNUMBER(FIND("0F",ScheduleCompile!X112)),ISNUMBER(FIND("8F",ScheduleCompile!X112)),ISNUMBER(FIND("1F",ScheduleCompile!X112)),ISNUMBER(FIND("2F",ScheduleCompile!X112)),ISNUMBER(FIND("3F",ScheduleCompile!X112)),ISNUMBER(FIND("6F",ScheduleCompile!X112)),ISNUMBER(FIND("7F",ScheduleCompile!X112)),ISNUMBER(FIND("9F",ScheduleCompile!X112)),ISNUMBER(FIND("4F",ScheduleCompile!X112))),VALUE(LEFT(ScheduleCompile!X112,FIND("F",ScheduleCompile!X112)-1)),ScheduleCompile!X112)))))),"",IF(ScheduleCompile!X112="Off",0,IF(ScheduleCompile!X112="On",1,IF(ISNUMBER(ScheduleCompile!X112),ScheduleCompile!X112/1,IF(ISTEXT(ScheduleCompile!X112),IF(OR(ISNUMBER(FIND("5F",ScheduleCompile!X112)),ISNUMBER(FIND("0F",ScheduleCompile!X112)),ISNUMBER(FIND("8F",ScheduleCompile!X112)),ISNUMBER(FIND("1F",ScheduleCompile!X112)),ISNUMBER(FIND("2F",ScheduleCompile!X112)),ISNUMBER(FIND("3F",ScheduleCompile!X112)),ISNUMBER(FIND("6F",ScheduleCompile!X112)),ISNUMBER(FIND("7F",ScheduleCompile!X112)),ISNUMBER(FIND("9F",ScheduleCompile!X112)),ISNUMBER(FIND("4F",ScheduleCompile!X112))),VALUE(LEFT(ScheduleCompile!X112,FIND("F",ScheduleCompile!X112)-1)),ScheduleCompile!X112)))))))</f>
        <v>1</v>
      </c>
      <c r="AD119" s="1">
        <f>IF(AND(ISERROR(IF(ScheduleCompile!Y112="Off",0,IF(ScheduleCompile!Y112="On",1,IF(ISNUMBER(ScheduleCompile!Y112),ScheduleCompile!Y112/1,IF(ISTEXT(ScheduleCompile!Y112),IF(OR(ISNUMBER(FIND("5F",ScheduleCompile!Y112)),ISNUMBER(FIND("0F",ScheduleCompile!Y112)),ISNUMBER(FIND("8F",ScheduleCompile!Y112)),ISNUMBER(FIND("1F",ScheduleCompile!Y112)),ISNUMBER(FIND("2F",ScheduleCompile!Y112)),ISNUMBER(FIND("3F",ScheduleCompile!Y112)),ISNUMBER(FIND("6F",ScheduleCompile!Y112)),ISNUMBER(FIND("7F",ScheduleCompile!Y112)),ISNUMBER(FIND("9F",ScheduleCompile!Y112)),ISNUMBER(FIND("4F",ScheduleCompile!Y112))),VALUE(LEFT(ScheduleCompile!Y112,FIND("F",ScheduleCompile!Y112)-1)),ScheduleCompile!Y112)))))),ISTEXT(ScheduleCompile!#REF!)),"ENDTABLE",IF(ISERROR(IF(ScheduleCompile!Y112="Off",0,IF(ScheduleCompile!Y112="On",1,IF(ISNUMBER(ScheduleCompile!Y112),ScheduleCompile!Y112/1,IF(ISTEXT(ScheduleCompile!Y112),IF(OR(ISNUMBER(FIND("5F",ScheduleCompile!Y112)),ISNUMBER(FIND("0F",ScheduleCompile!Y112)),ISNUMBER(FIND("8F",ScheduleCompile!Y112)),ISNUMBER(FIND("1F",ScheduleCompile!Y112)),ISNUMBER(FIND("2F",ScheduleCompile!Y112)),ISNUMBER(FIND("3F",ScheduleCompile!Y112)),ISNUMBER(FIND("6F",ScheduleCompile!Y112)),ISNUMBER(FIND("7F",ScheduleCompile!Y112)),ISNUMBER(FIND("9F",ScheduleCompile!Y112)),ISNUMBER(FIND("4F",ScheduleCompile!Y112))),VALUE(LEFT(ScheduleCompile!Y112,FIND("F",ScheduleCompile!Y112)-1)),ScheduleCompile!Y112)))))),"",IF(ScheduleCompile!Y112="Off",0,IF(ScheduleCompile!Y112="On",1,IF(ISNUMBER(ScheduleCompile!Y112),ScheduleCompile!Y112/1,IF(ISTEXT(ScheduleCompile!Y112),IF(OR(ISNUMBER(FIND("5F",ScheduleCompile!Y112)),ISNUMBER(FIND("0F",ScheduleCompile!Y112)),ISNUMBER(FIND("8F",ScheduleCompile!Y112)),ISNUMBER(FIND("1F",ScheduleCompile!Y112)),ISNUMBER(FIND("2F",ScheduleCompile!Y112)),ISNUMBER(FIND("3F",ScheduleCompile!Y112)),ISNUMBER(FIND("6F",ScheduleCompile!Y112)),ISNUMBER(FIND("7F",ScheduleCompile!Y112)),ISNUMBER(FIND("9F",ScheduleCompile!Y112)),ISNUMBER(FIND("4F",ScheduleCompile!Y112))),VALUE(LEFT(ScheduleCompile!Y112,FIND("F",ScheduleCompile!Y112)-1)),ScheduleCompile!Y112)))))))</f>
        <v>1</v>
      </c>
    </row>
    <row r="120" spans="1:30" x14ac:dyDescent="0.25">
      <c r="A120" t="str">
        <f t="shared" si="4"/>
        <v>SchDay "HealthWtrHtrSetptWD"  Type = "Temperature" Hr = (135, 135, 135, 135, 135, 135, 135, 135, 135, 135, 135, 135, 135, 135, 135, 135, 135, 135, 135, 135, 135, 135, 135, 135) ..</v>
      </c>
      <c r="B120" s="1" t="s">
        <v>623</v>
      </c>
      <c r="C120" t="str">
        <f t="shared" si="5"/>
        <v xml:space="preserve">SchDay "HealthWtrHtrSetptWD"  Type = "Temperature" Hr = </v>
      </c>
      <c r="D120" t="str">
        <f t="shared" si="6"/>
        <v>(135, 135, 135, 135, 135, 135, 135, 135, 135, 135, 135, 135, 135, 135, 135, 135, 135, 135, 135, 135, 135, 135, 135, 135) ..</v>
      </c>
      <c r="E120" s="30" t="str">
        <f>ScheduleCompile!A113</f>
        <v>HealthWtrHtrSetptWD</v>
      </c>
      <c r="F120" t="str">
        <f t="shared" si="7"/>
        <v>Temperature</v>
      </c>
      <c r="G120" s="1">
        <f>IF(AND(ISERROR(IF(ScheduleCompile!B113="Off",0,IF(ScheduleCompile!B113="On",1,IF(ISNUMBER(ScheduleCompile!B113),ScheduleCompile!B113/1,IF(ISTEXT(ScheduleCompile!B113),IF(OR(ISNUMBER(FIND("5F",ScheduleCompile!B113)),ISNUMBER(FIND("0F",ScheduleCompile!B113)),ISNUMBER(FIND("8F",ScheduleCompile!B113)),ISNUMBER(FIND("1F",ScheduleCompile!B113)),ISNUMBER(FIND("2F",ScheduleCompile!B113)),ISNUMBER(FIND("3F",ScheduleCompile!B113)),ISNUMBER(FIND("6F",ScheduleCompile!B113)),ISNUMBER(FIND("7F",ScheduleCompile!B113)),ISNUMBER(FIND("9F",ScheduleCompile!B113)),ISNUMBER(FIND("4F",ScheduleCompile!B113))),VALUE(LEFT(ScheduleCompile!B113,FIND("F",ScheduleCompile!B113)-1)),ScheduleCompile!B113)))))),ISTEXT(ScheduleCompile!#REF!)),"ENDTABLE",IF(ISERROR(IF(ScheduleCompile!B113="Off",0,IF(ScheduleCompile!B113="On",1,IF(ISNUMBER(ScheduleCompile!B113),ScheduleCompile!B113/1,IF(ISTEXT(ScheduleCompile!B113),IF(OR(ISNUMBER(FIND("5F",ScheduleCompile!B113)),ISNUMBER(FIND("0F",ScheduleCompile!B113)),ISNUMBER(FIND("8F",ScheduleCompile!B113)),ISNUMBER(FIND("1F",ScheduleCompile!B113)),ISNUMBER(FIND("2F",ScheduleCompile!B113)),ISNUMBER(FIND("3F",ScheduleCompile!B113)),ISNUMBER(FIND("6F",ScheduleCompile!B113)),ISNUMBER(FIND("7F",ScheduleCompile!B113)),ISNUMBER(FIND("9F",ScheduleCompile!B113)),ISNUMBER(FIND("4F",ScheduleCompile!B113))),VALUE(LEFT(ScheduleCompile!B113,FIND("F",ScheduleCompile!B113)-1)),ScheduleCompile!B113)))))),"",IF(ScheduleCompile!B113="Off",0,IF(ScheduleCompile!B113="On",1,IF(ISNUMBER(ScheduleCompile!B113),ScheduleCompile!B113/1,IF(ISTEXT(ScheduleCompile!B113),IF(OR(ISNUMBER(FIND("5F",ScheduleCompile!B113)),ISNUMBER(FIND("0F",ScheduleCompile!B113)),ISNUMBER(FIND("8F",ScheduleCompile!B113)),ISNUMBER(FIND("1F",ScheduleCompile!B113)),ISNUMBER(FIND("2F",ScheduleCompile!B113)),ISNUMBER(FIND("3F",ScheduleCompile!B113)),ISNUMBER(FIND("6F",ScheduleCompile!B113)),ISNUMBER(FIND("7F",ScheduleCompile!B113)),ISNUMBER(FIND("9F",ScheduleCompile!B113)),ISNUMBER(FIND("4F",ScheduleCompile!B113))),VALUE(LEFT(ScheduleCompile!B113,FIND("F",ScheduleCompile!B113)-1)),ScheduleCompile!B113)))))))</f>
        <v>135</v>
      </c>
      <c r="H120" s="1">
        <f>IF(AND(ISERROR(IF(ScheduleCompile!C113="Off",0,IF(ScheduleCompile!C113="On",1,IF(ISNUMBER(ScheduleCompile!C113),ScheduleCompile!C113/1,IF(ISTEXT(ScheduleCompile!C113),IF(OR(ISNUMBER(FIND("5F",ScheduleCompile!C113)),ISNUMBER(FIND("0F",ScheduleCompile!C113)),ISNUMBER(FIND("8F",ScheduleCompile!C113)),ISNUMBER(FIND("1F",ScheduleCompile!C113)),ISNUMBER(FIND("2F",ScheduleCompile!C113)),ISNUMBER(FIND("3F",ScheduleCompile!C113)),ISNUMBER(FIND("6F",ScheduleCompile!C113)),ISNUMBER(FIND("7F",ScheduleCompile!C113)),ISNUMBER(FIND("9F",ScheduleCompile!C113)),ISNUMBER(FIND("4F",ScheduleCompile!C113))),VALUE(LEFT(ScheduleCompile!C113,FIND("F",ScheduleCompile!C113)-1)),ScheduleCompile!C113)))))),ISTEXT(ScheduleCompile!#REF!)),"ENDTABLE",IF(ISERROR(IF(ScheduleCompile!C113="Off",0,IF(ScheduleCompile!C113="On",1,IF(ISNUMBER(ScheduleCompile!C113),ScheduleCompile!C113/1,IF(ISTEXT(ScheduleCompile!C113),IF(OR(ISNUMBER(FIND("5F",ScheduleCompile!C113)),ISNUMBER(FIND("0F",ScheduleCompile!C113)),ISNUMBER(FIND("8F",ScheduleCompile!C113)),ISNUMBER(FIND("1F",ScheduleCompile!C113)),ISNUMBER(FIND("2F",ScheduleCompile!C113)),ISNUMBER(FIND("3F",ScheduleCompile!C113)),ISNUMBER(FIND("6F",ScheduleCompile!C113)),ISNUMBER(FIND("7F",ScheduleCompile!C113)),ISNUMBER(FIND("9F",ScheduleCompile!C113)),ISNUMBER(FIND("4F",ScheduleCompile!C113))),VALUE(LEFT(ScheduleCompile!C113,FIND("F",ScheduleCompile!C113)-1)),ScheduleCompile!C113)))))),"",IF(ScheduleCompile!C113="Off",0,IF(ScheduleCompile!C113="On",1,IF(ISNUMBER(ScheduleCompile!C113),ScheduleCompile!C113/1,IF(ISTEXT(ScheduleCompile!C113),IF(OR(ISNUMBER(FIND("5F",ScheduleCompile!C113)),ISNUMBER(FIND("0F",ScheduleCompile!C113)),ISNUMBER(FIND("8F",ScheduleCompile!C113)),ISNUMBER(FIND("1F",ScheduleCompile!C113)),ISNUMBER(FIND("2F",ScheduleCompile!C113)),ISNUMBER(FIND("3F",ScheduleCompile!C113)),ISNUMBER(FIND("6F",ScheduleCompile!C113)),ISNUMBER(FIND("7F",ScheduleCompile!C113)),ISNUMBER(FIND("9F",ScheduleCompile!C113)),ISNUMBER(FIND("4F",ScheduleCompile!C113))),VALUE(LEFT(ScheduleCompile!C113,FIND("F",ScheduleCompile!C113)-1)),ScheduleCompile!C113)))))))</f>
        <v>135</v>
      </c>
      <c r="I120" s="1">
        <f>IF(AND(ISERROR(IF(ScheduleCompile!D113="Off",0,IF(ScheduleCompile!D113="On",1,IF(ISNUMBER(ScheduleCompile!D113),ScheduleCompile!D113/1,IF(ISTEXT(ScheduleCompile!D113),IF(OR(ISNUMBER(FIND("5F",ScheduleCompile!D113)),ISNUMBER(FIND("0F",ScheduleCompile!D113)),ISNUMBER(FIND("8F",ScheduleCompile!D113)),ISNUMBER(FIND("1F",ScheduleCompile!D113)),ISNUMBER(FIND("2F",ScheduleCompile!D113)),ISNUMBER(FIND("3F",ScheduleCompile!D113)),ISNUMBER(FIND("6F",ScheduleCompile!D113)),ISNUMBER(FIND("7F",ScheduleCompile!D113)),ISNUMBER(FIND("9F",ScheduleCompile!D113)),ISNUMBER(FIND("4F",ScheduleCompile!D113))),VALUE(LEFT(ScheduleCompile!D113,FIND("F",ScheduleCompile!D113)-1)),ScheduleCompile!D113)))))),ISTEXT(ScheduleCompile!#REF!)),"ENDTABLE",IF(ISERROR(IF(ScheduleCompile!D113="Off",0,IF(ScheduleCompile!D113="On",1,IF(ISNUMBER(ScheduleCompile!D113),ScheduleCompile!D113/1,IF(ISTEXT(ScheduleCompile!D113),IF(OR(ISNUMBER(FIND("5F",ScheduleCompile!D113)),ISNUMBER(FIND("0F",ScheduleCompile!D113)),ISNUMBER(FIND("8F",ScheduleCompile!D113)),ISNUMBER(FIND("1F",ScheduleCompile!D113)),ISNUMBER(FIND("2F",ScheduleCompile!D113)),ISNUMBER(FIND("3F",ScheduleCompile!D113)),ISNUMBER(FIND("6F",ScheduleCompile!D113)),ISNUMBER(FIND("7F",ScheduleCompile!D113)),ISNUMBER(FIND("9F",ScheduleCompile!D113)),ISNUMBER(FIND("4F",ScheduleCompile!D113))),VALUE(LEFT(ScheduleCompile!D113,FIND("F",ScheduleCompile!D113)-1)),ScheduleCompile!D113)))))),"",IF(ScheduleCompile!D113="Off",0,IF(ScheduleCompile!D113="On",1,IF(ISNUMBER(ScheduleCompile!D113),ScheduleCompile!D113/1,IF(ISTEXT(ScheduleCompile!D113),IF(OR(ISNUMBER(FIND("5F",ScheduleCompile!D113)),ISNUMBER(FIND("0F",ScheduleCompile!D113)),ISNUMBER(FIND("8F",ScheduleCompile!D113)),ISNUMBER(FIND("1F",ScheduleCompile!D113)),ISNUMBER(FIND("2F",ScheduleCompile!D113)),ISNUMBER(FIND("3F",ScheduleCompile!D113)),ISNUMBER(FIND("6F",ScheduleCompile!D113)),ISNUMBER(FIND("7F",ScheduleCompile!D113)),ISNUMBER(FIND("9F",ScheduleCompile!D113)),ISNUMBER(FIND("4F",ScheduleCompile!D113))),VALUE(LEFT(ScheduleCompile!D113,FIND("F",ScheduleCompile!D113)-1)),ScheduleCompile!D113)))))))</f>
        <v>135</v>
      </c>
      <c r="J120" s="1">
        <f>IF(AND(ISERROR(IF(ScheduleCompile!E113="Off",0,IF(ScheduleCompile!E113="On",1,IF(ISNUMBER(ScheduleCompile!E113),ScheduleCompile!E113/1,IF(ISTEXT(ScheduleCompile!E113),IF(OR(ISNUMBER(FIND("5F",ScheduleCompile!E113)),ISNUMBER(FIND("0F",ScheduleCompile!E113)),ISNUMBER(FIND("8F",ScheduleCompile!E113)),ISNUMBER(FIND("1F",ScheduleCompile!E113)),ISNUMBER(FIND("2F",ScheduleCompile!E113)),ISNUMBER(FIND("3F",ScheduleCompile!E113)),ISNUMBER(FIND("6F",ScheduleCompile!E113)),ISNUMBER(FIND("7F",ScheduleCompile!E113)),ISNUMBER(FIND("9F",ScheduleCompile!E113)),ISNUMBER(FIND("4F",ScheduleCompile!E113))),VALUE(LEFT(ScheduleCompile!E113,FIND("F",ScheduleCompile!E113)-1)),ScheduleCompile!E113)))))),ISTEXT(ScheduleCompile!#REF!)),"ENDTABLE",IF(ISERROR(IF(ScheduleCompile!E113="Off",0,IF(ScheduleCompile!E113="On",1,IF(ISNUMBER(ScheduleCompile!E113),ScheduleCompile!E113/1,IF(ISTEXT(ScheduleCompile!E113),IF(OR(ISNUMBER(FIND("5F",ScheduleCompile!E113)),ISNUMBER(FIND("0F",ScheduleCompile!E113)),ISNUMBER(FIND("8F",ScheduleCompile!E113)),ISNUMBER(FIND("1F",ScheduleCompile!E113)),ISNUMBER(FIND("2F",ScheduleCompile!E113)),ISNUMBER(FIND("3F",ScheduleCompile!E113)),ISNUMBER(FIND("6F",ScheduleCompile!E113)),ISNUMBER(FIND("7F",ScheduleCompile!E113)),ISNUMBER(FIND("9F",ScheduleCompile!E113)),ISNUMBER(FIND("4F",ScheduleCompile!E113))),VALUE(LEFT(ScheduleCompile!E113,FIND("F",ScheduleCompile!E113)-1)),ScheduleCompile!E113)))))),"",IF(ScheduleCompile!E113="Off",0,IF(ScheduleCompile!E113="On",1,IF(ISNUMBER(ScheduleCompile!E113),ScheduleCompile!E113/1,IF(ISTEXT(ScheduleCompile!E113),IF(OR(ISNUMBER(FIND("5F",ScheduleCompile!E113)),ISNUMBER(FIND("0F",ScheduleCompile!E113)),ISNUMBER(FIND("8F",ScheduleCompile!E113)),ISNUMBER(FIND("1F",ScheduleCompile!E113)),ISNUMBER(FIND("2F",ScheduleCompile!E113)),ISNUMBER(FIND("3F",ScheduleCompile!E113)),ISNUMBER(FIND("6F",ScheduleCompile!E113)),ISNUMBER(FIND("7F",ScheduleCompile!E113)),ISNUMBER(FIND("9F",ScheduleCompile!E113)),ISNUMBER(FIND("4F",ScheduleCompile!E113))),VALUE(LEFT(ScheduleCompile!E113,FIND("F",ScheduleCompile!E113)-1)),ScheduleCompile!E113)))))))</f>
        <v>135</v>
      </c>
      <c r="K120" s="1">
        <f>IF(AND(ISERROR(IF(ScheduleCompile!F113="Off",0,IF(ScheduleCompile!F113="On",1,IF(ISNUMBER(ScheduleCompile!F113),ScheduleCompile!F113/1,IF(ISTEXT(ScheduleCompile!F113),IF(OR(ISNUMBER(FIND("5F",ScheduleCompile!F113)),ISNUMBER(FIND("0F",ScheduleCompile!F113)),ISNUMBER(FIND("8F",ScheduleCompile!F113)),ISNUMBER(FIND("1F",ScheduleCompile!F113)),ISNUMBER(FIND("2F",ScheduleCompile!F113)),ISNUMBER(FIND("3F",ScheduleCompile!F113)),ISNUMBER(FIND("6F",ScheduleCompile!F113)),ISNUMBER(FIND("7F",ScheduleCompile!F113)),ISNUMBER(FIND("9F",ScheduleCompile!F113)),ISNUMBER(FIND("4F",ScheduleCompile!F113))),VALUE(LEFT(ScheduleCompile!F113,FIND("F",ScheduleCompile!F113)-1)),ScheduleCompile!F113)))))),ISTEXT(ScheduleCompile!#REF!)),"ENDTABLE",IF(ISERROR(IF(ScheduleCompile!F113="Off",0,IF(ScheduleCompile!F113="On",1,IF(ISNUMBER(ScheduleCompile!F113),ScheduleCompile!F113/1,IF(ISTEXT(ScheduleCompile!F113),IF(OR(ISNUMBER(FIND("5F",ScheduleCompile!F113)),ISNUMBER(FIND("0F",ScheduleCompile!F113)),ISNUMBER(FIND("8F",ScheduleCompile!F113)),ISNUMBER(FIND("1F",ScheduleCompile!F113)),ISNUMBER(FIND("2F",ScheduleCompile!F113)),ISNUMBER(FIND("3F",ScheduleCompile!F113)),ISNUMBER(FIND("6F",ScheduleCompile!F113)),ISNUMBER(FIND("7F",ScheduleCompile!F113)),ISNUMBER(FIND("9F",ScheduleCompile!F113)),ISNUMBER(FIND("4F",ScheduleCompile!F113))),VALUE(LEFT(ScheduleCompile!F113,FIND("F",ScheduleCompile!F113)-1)),ScheduleCompile!F113)))))),"",IF(ScheduleCompile!F113="Off",0,IF(ScheduleCompile!F113="On",1,IF(ISNUMBER(ScheduleCompile!F113),ScheduleCompile!F113/1,IF(ISTEXT(ScheduleCompile!F113),IF(OR(ISNUMBER(FIND("5F",ScheduleCompile!F113)),ISNUMBER(FIND("0F",ScheduleCompile!F113)),ISNUMBER(FIND("8F",ScheduleCompile!F113)),ISNUMBER(FIND("1F",ScheduleCompile!F113)),ISNUMBER(FIND("2F",ScheduleCompile!F113)),ISNUMBER(FIND("3F",ScheduleCompile!F113)),ISNUMBER(FIND("6F",ScheduleCompile!F113)),ISNUMBER(FIND("7F",ScheduleCompile!F113)),ISNUMBER(FIND("9F",ScheduleCompile!F113)),ISNUMBER(FIND("4F",ScheduleCompile!F113))),VALUE(LEFT(ScheduleCompile!F113,FIND("F",ScheduleCompile!F113)-1)),ScheduleCompile!F113)))))))</f>
        <v>135</v>
      </c>
      <c r="L120" s="1">
        <f>IF(AND(ISERROR(IF(ScheduleCompile!G113="Off",0,IF(ScheduleCompile!G113="On",1,IF(ISNUMBER(ScheduleCompile!G113),ScheduleCompile!G113/1,IF(ISTEXT(ScheduleCompile!G113),IF(OR(ISNUMBER(FIND("5F",ScheduleCompile!G113)),ISNUMBER(FIND("0F",ScheduleCompile!G113)),ISNUMBER(FIND("8F",ScheduleCompile!G113)),ISNUMBER(FIND("1F",ScheduleCompile!G113)),ISNUMBER(FIND("2F",ScheduleCompile!G113)),ISNUMBER(FIND("3F",ScheduleCompile!G113)),ISNUMBER(FIND("6F",ScheduleCompile!G113)),ISNUMBER(FIND("7F",ScheduleCompile!G113)),ISNUMBER(FIND("9F",ScheduleCompile!G113)),ISNUMBER(FIND("4F",ScheduleCompile!G113))),VALUE(LEFT(ScheduleCompile!G113,FIND("F",ScheduleCompile!G113)-1)),ScheduleCompile!G113)))))),ISTEXT(ScheduleCompile!#REF!)),"ENDTABLE",IF(ISERROR(IF(ScheduleCompile!G113="Off",0,IF(ScheduleCompile!G113="On",1,IF(ISNUMBER(ScheduleCompile!G113),ScheduleCompile!G113/1,IF(ISTEXT(ScheduleCompile!G113),IF(OR(ISNUMBER(FIND("5F",ScheduleCompile!G113)),ISNUMBER(FIND("0F",ScheduleCompile!G113)),ISNUMBER(FIND("8F",ScheduleCompile!G113)),ISNUMBER(FIND("1F",ScheduleCompile!G113)),ISNUMBER(FIND("2F",ScheduleCompile!G113)),ISNUMBER(FIND("3F",ScheduleCompile!G113)),ISNUMBER(FIND("6F",ScheduleCompile!G113)),ISNUMBER(FIND("7F",ScheduleCompile!G113)),ISNUMBER(FIND("9F",ScheduleCompile!G113)),ISNUMBER(FIND("4F",ScheduleCompile!G113))),VALUE(LEFT(ScheduleCompile!G113,FIND("F",ScheduleCompile!G113)-1)),ScheduleCompile!G113)))))),"",IF(ScheduleCompile!G113="Off",0,IF(ScheduleCompile!G113="On",1,IF(ISNUMBER(ScheduleCompile!G113),ScheduleCompile!G113/1,IF(ISTEXT(ScheduleCompile!G113),IF(OR(ISNUMBER(FIND("5F",ScheduleCompile!G113)),ISNUMBER(FIND("0F",ScheduleCompile!G113)),ISNUMBER(FIND("8F",ScheduleCompile!G113)),ISNUMBER(FIND("1F",ScheduleCompile!G113)),ISNUMBER(FIND("2F",ScheduleCompile!G113)),ISNUMBER(FIND("3F",ScheduleCompile!G113)),ISNUMBER(FIND("6F",ScheduleCompile!G113)),ISNUMBER(FIND("7F",ScheduleCompile!G113)),ISNUMBER(FIND("9F",ScheduleCompile!G113)),ISNUMBER(FIND("4F",ScheduleCompile!G113))),VALUE(LEFT(ScheduleCompile!G113,FIND("F",ScheduleCompile!G113)-1)),ScheduleCompile!G113)))))))</f>
        <v>135</v>
      </c>
      <c r="M120" s="1">
        <f>IF(AND(ISERROR(IF(ScheduleCompile!H113="Off",0,IF(ScheduleCompile!H113="On",1,IF(ISNUMBER(ScheduleCompile!H113),ScheduleCompile!H113/1,IF(ISTEXT(ScheduleCompile!H113),IF(OR(ISNUMBER(FIND("5F",ScheduleCompile!H113)),ISNUMBER(FIND("0F",ScheduleCompile!H113)),ISNUMBER(FIND("8F",ScheduleCompile!H113)),ISNUMBER(FIND("1F",ScheduleCompile!H113)),ISNUMBER(FIND("2F",ScheduleCompile!H113)),ISNUMBER(FIND("3F",ScheduleCompile!H113)),ISNUMBER(FIND("6F",ScheduleCompile!H113)),ISNUMBER(FIND("7F",ScheduleCompile!H113)),ISNUMBER(FIND("9F",ScheduleCompile!H113)),ISNUMBER(FIND("4F",ScheduleCompile!H113))),VALUE(LEFT(ScheduleCompile!H113,FIND("F",ScheduleCompile!H113)-1)),ScheduleCompile!H113)))))),ISTEXT(ScheduleCompile!#REF!)),"ENDTABLE",IF(ISERROR(IF(ScheduleCompile!H113="Off",0,IF(ScheduleCompile!H113="On",1,IF(ISNUMBER(ScheduleCompile!H113),ScheduleCompile!H113/1,IF(ISTEXT(ScheduleCompile!H113),IF(OR(ISNUMBER(FIND("5F",ScheduleCompile!H113)),ISNUMBER(FIND("0F",ScheduleCompile!H113)),ISNUMBER(FIND("8F",ScheduleCompile!H113)),ISNUMBER(FIND("1F",ScheduleCompile!H113)),ISNUMBER(FIND("2F",ScheduleCompile!H113)),ISNUMBER(FIND("3F",ScheduleCompile!H113)),ISNUMBER(FIND("6F",ScheduleCompile!H113)),ISNUMBER(FIND("7F",ScheduleCompile!H113)),ISNUMBER(FIND("9F",ScheduleCompile!H113)),ISNUMBER(FIND("4F",ScheduleCompile!H113))),VALUE(LEFT(ScheduleCompile!H113,FIND("F",ScheduleCompile!H113)-1)),ScheduleCompile!H113)))))),"",IF(ScheduleCompile!H113="Off",0,IF(ScheduleCompile!H113="On",1,IF(ISNUMBER(ScheduleCompile!H113),ScheduleCompile!H113/1,IF(ISTEXT(ScheduleCompile!H113),IF(OR(ISNUMBER(FIND("5F",ScheduleCompile!H113)),ISNUMBER(FIND("0F",ScheduleCompile!H113)),ISNUMBER(FIND("8F",ScheduleCompile!H113)),ISNUMBER(FIND("1F",ScheduleCompile!H113)),ISNUMBER(FIND("2F",ScheduleCompile!H113)),ISNUMBER(FIND("3F",ScheduleCompile!H113)),ISNUMBER(FIND("6F",ScheduleCompile!H113)),ISNUMBER(FIND("7F",ScheduleCompile!H113)),ISNUMBER(FIND("9F",ScheduleCompile!H113)),ISNUMBER(FIND("4F",ScheduleCompile!H113))),VALUE(LEFT(ScheduleCompile!H113,FIND("F",ScheduleCompile!H113)-1)),ScheduleCompile!H113)))))))</f>
        <v>135</v>
      </c>
      <c r="N120" s="1">
        <f>IF(AND(ISERROR(IF(ScheduleCompile!I113="Off",0,IF(ScheduleCompile!I113="On",1,IF(ISNUMBER(ScheduleCompile!I113),ScheduleCompile!I113/1,IF(ISTEXT(ScheduleCompile!I113),IF(OR(ISNUMBER(FIND("5F",ScheduleCompile!I113)),ISNUMBER(FIND("0F",ScheduleCompile!I113)),ISNUMBER(FIND("8F",ScheduleCompile!I113)),ISNUMBER(FIND("1F",ScheduleCompile!I113)),ISNUMBER(FIND("2F",ScheduleCompile!I113)),ISNUMBER(FIND("3F",ScheduleCompile!I113)),ISNUMBER(FIND("6F",ScheduleCompile!I113)),ISNUMBER(FIND("7F",ScheduleCompile!I113)),ISNUMBER(FIND("9F",ScheduleCompile!I113)),ISNUMBER(FIND("4F",ScheduleCompile!I113))),VALUE(LEFT(ScheduleCompile!I113,FIND("F",ScheduleCompile!I113)-1)),ScheduleCompile!I113)))))),ISTEXT(ScheduleCompile!#REF!)),"ENDTABLE",IF(ISERROR(IF(ScheduleCompile!I113="Off",0,IF(ScheduleCompile!I113="On",1,IF(ISNUMBER(ScheduleCompile!I113),ScheduleCompile!I113/1,IF(ISTEXT(ScheduleCompile!I113),IF(OR(ISNUMBER(FIND("5F",ScheduleCompile!I113)),ISNUMBER(FIND("0F",ScheduleCompile!I113)),ISNUMBER(FIND("8F",ScheduleCompile!I113)),ISNUMBER(FIND("1F",ScheduleCompile!I113)),ISNUMBER(FIND("2F",ScheduleCompile!I113)),ISNUMBER(FIND("3F",ScheduleCompile!I113)),ISNUMBER(FIND("6F",ScheduleCompile!I113)),ISNUMBER(FIND("7F",ScheduleCompile!I113)),ISNUMBER(FIND("9F",ScheduleCompile!I113)),ISNUMBER(FIND("4F",ScheduleCompile!I113))),VALUE(LEFT(ScheduleCompile!I113,FIND("F",ScheduleCompile!I113)-1)),ScheduleCompile!I113)))))),"",IF(ScheduleCompile!I113="Off",0,IF(ScheduleCompile!I113="On",1,IF(ISNUMBER(ScheduleCompile!I113),ScheduleCompile!I113/1,IF(ISTEXT(ScheduleCompile!I113),IF(OR(ISNUMBER(FIND("5F",ScheduleCompile!I113)),ISNUMBER(FIND("0F",ScheduleCompile!I113)),ISNUMBER(FIND("8F",ScheduleCompile!I113)),ISNUMBER(FIND("1F",ScheduleCompile!I113)),ISNUMBER(FIND("2F",ScheduleCompile!I113)),ISNUMBER(FIND("3F",ScheduleCompile!I113)),ISNUMBER(FIND("6F",ScheduleCompile!I113)),ISNUMBER(FIND("7F",ScheduleCompile!I113)),ISNUMBER(FIND("9F",ScheduleCompile!I113)),ISNUMBER(FIND("4F",ScheduleCompile!I113))),VALUE(LEFT(ScheduleCompile!I113,FIND("F",ScheduleCompile!I113)-1)),ScheduleCompile!I113)))))))</f>
        <v>135</v>
      </c>
      <c r="O120" s="1">
        <f>IF(AND(ISERROR(IF(ScheduleCompile!J113="Off",0,IF(ScheduleCompile!J113="On",1,IF(ISNUMBER(ScheduleCompile!J113),ScheduleCompile!J113/1,IF(ISTEXT(ScheduleCompile!J113),IF(OR(ISNUMBER(FIND("5F",ScheduleCompile!J113)),ISNUMBER(FIND("0F",ScheduleCompile!J113)),ISNUMBER(FIND("8F",ScheduleCompile!J113)),ISNUMBER(FIND("1F",ScheduleCompile!J113)),ISNUMBER(FIND("2F",ScheduleCompile!J113)),ISNUMBER(FIND("3F",ScheduleCompile!J113)),ISNUMBER(FIND("6F",ScheduleCompile!J113)),ISNUMBER(FIND("7F",ScheduleCompile!J113)),ISNUMBER(FIND("9F",ScheduleCompile!J113)),ISNUMBER(FIND("4F",ScheduleCompile!J113))),VALUE(LEFT(ScheduleCompile!J113,FIND("F",ScheduleCompile!J113)-1)),ScheduleCompile!J113)))))),ISTEXT(ScheduleCompile!#REF!)),"ENDTABLE",IF(ISERROR(IF(ScheduleCompile!J113="Off",0,IF(ScheduleCompile!J113="On",1,IF(ISNUMBER(ScheduleCompile!J113),ScheduleCompile!J113/1,IF(ISTEXT(ScheduleCompile!J113),IF(OR(ISNUMBER(FIND("5F",ScheduleCompile!J113)),ISNUMBER(FIND("0F",ScheduleCompile!J113)),ISNUMBER(FIND("8F",ScheduleCompile!J113)),ISNUMBER(FIND("1F",ScheduleCompile!J113)),ISNUMBER(FIND("2F",ScheduleCompile!J113)),ISNUMBER(FIND("3F",ScheduleCompile!J113)),ISNUMBER(FIND("6F",ScheduleCompile!J113)),ISNUMBER(FIND("7F",ScheduleCompile!J113)),ISNUMBER(FIND("9F",ScheduleCompile!J113)),ISNUMBER(FIND("4F",ScheduleCompile!J113))),VALUE(LEFT(ScheduleCompile!J113,FIND("F",ScheduleCompile!J113)-1)),ScheduleCompile!J113)))))),"",IF(ScheduleCompile!J113="Off",0,IF(ScheduleCompile!J113="On",1,IF(ISNUMBER(ScheduleCompile!J113),ScheduleCompile!J113/1,IF(ISTEXT(ScheduleCompile!J113),IF(OR(ISNUMBER(FIND("5F",ScheduleCompile!J113)),ISNUMBER(FIND("0F",ScheduleCompile!J113)),ISNUMBER(FIND("8F",ScheduleCompile!J113)),ISNUMBER(FIND("1F",ScheduleCompile!J113)),ISNUMBER(FIND("2F",ScheduleCompile!J113)),ISNUMBER(FIND("3F",ScheduleCompile!J113)),ISNUMBER(FIND("6F",ScheduleCompile!J113)),ISNUMBER(FIND("7F",ScheduleCompile!J113)),ISNUMBER(FIND("9F",ScheduleCompile!J113)),ISNUMBER(FIND("4F",ScheduleCompile!J113))),VALUE(LEFT(ScheduleCompile!J113,FIND("F",ScheduleCompile!J113)-1)),ScheduleCompile!J113)))))))</f>
        <v>135</v>
      </c>
      <c r="P120" s="1">
        <f>IF(AND(ISERROR(IF(ScheduleCompile!K113="Off",0,IF(ScheduleCompile!K113="On",1,IF(ISNUMBER(ScheduleCompile!K113),ScheduleCompile!K113/1,IF(ISTEXT(ScheduleCompile!K113),IF(OR(ISNUMBER(FIND("5F",ScheduleCompile!K113)),ISNUMBER(FIND("0F",ScheduleCompile!K113)),ISNUMBER(FIND("8F",ScheduleCompile!K113)),ISNUMBER(FIND("1F",ScheduleCompile!K113)),ISNUMBER(FIND("2F",ScheduleCompile!K113)),ISNUMBER(FIND("3F",ScheduleCompile!K113)),ISNUMBER(FIND("6F",ScheduleCompile!K113)),ISNUMBER(FIND("7F",ScheduleCompile!K113)),ISNUMBER(FIND("9F",ScheduleCompile!K113)),ISNUMBER(FIND("4F",ScheduleCompile!K113))),VALUE(LEFT(ScheduleCompile!K113,FIND("F",ScheduleCompile!K113)-1)),ScheduleCompile!K113)))))),ISTEXT(ScheduleCompile!#REF!)),"ENDTABLE",IF(ISERROR(IF(ScheduleCompile!K113="Off",0,IF(ScheduleCompile!K113="On",1,IF(ISNUMBER(ScheduleCompile!K113),ScheduleCompile!K113/1,IF(ISTEXT(ScheduleCompile!K113),IF(OR(ISNUMBER(FIND("5F",ScheduleCompile!K113)),ISNUMBER(FIND("0F",ScheduleCompile!K113)),ISNUMBER(FIND("8F",ScheduleCompile!K113)),ISNUMBER(FIND("1F",ScheduleCompile!K113)),ISNUMBER(FIND("2F",ScheduleCompile!K113)),ISNUMBER(FIND("3F",ScheduleCompile!K113)),ISNUMBER(FIND("6F",ScheduleCompile!K113)),ISNUMBER(FIND("7F",ScheduleCompile!K113)),ISNUMBER(FIND("9F",ScheduleCompile!K113)),ISNUMBER(FIND("4F",ScheduleCompile!K113))),VALUE(LEFT(ScheduleCompile!K113,FIND("F",ScheduleCompile!K113)-1)),ScheduleCompile!K113)))))),"",IF(ScheduleCompile!K113="Off",0,IF(ScheduleCompile!K113="On",1,IF(ISNUMBER(ScheduleCompile!K113),ScheduleCompile!K113/1,IF(ISTEXT(ScheduleCompile!K113),IF(OR(ISNUMBER(FIND("5F",ScheduleCompile!K113)),ISNUMBER(FIND("0F",ScheduleCompile!K113)),ISNUMBER(FIND("8F",ScheduleCompile!K113)),ISNUMBER(FIND("1F",ScheduleCompile!K113)),ISNUMBER(FIND("2F",ScheduleCompile!K113)),ISNUMBER(FIND("3F",ScheduleCompile!K113)),ISNUMBER(FIND("6F",ScheduleCompile!K113)),ISNUMBER(FIND("7F",ScheduleCompile!K113)),ISNUMBER(FIND("9F",ScheduleCompile!K113)),ISNUMBER(FIND("4F",ScheduleCompile!K113))),VALUE(LEFT(ScheduleCompile!K113,FIND("F",ScheduleCompile!K113)-1)),ScheduleCompile!K113)))))))</f>
        <v>135</v>
      </c>
      <c r="Q120" s="1">
        <f>IF(AND(ISERROR(IF(ScheduleCompile!L113="Off",0,IF(ScheduleCompile!L113="On",1,IF(ISNUMBER(ScheduleCompile!L113),ScheduleCompile!L113/1,IF(ISTEXT(ScheduleCompile!L113),IF(OR(ISNUMBER(FIND("5F",ScheduleCompile!L113)),ISNUMBER(FIND("0F",ScheduleCompile!L113)),ISNUMBER(FIND("8F",ScheduleCompile!L113)),ISNUMBER(FIND("1F",ScheduleCompile!L113)),ISNUMBER(FIND("2F",ScheduleCompile!L113)),ISNUMBER(FIND("3F",ScheduleCompile!L113)),ISNUMBER(FIND("6F",ScheduleCompile!L113)),ISNUMBER(FIND("7F",ScheduleCompile!L113)),ISNUMBER(FIND("9F",ScheduleCompile!L113)),ISNUMBER(FIND("4F",ScheduleCompile!L113))),VALUE(LEFT(ScheduleCompile!L113,FIND("F",ScheduleCompile!L113)-1)),ScheduleCompile!L113)))))),ISTEXT(ScheduleCompile!#REF!)),"ENDTABLE",IF(ISERROR(IF(ScheduleCompile!L113="Off",0,IF(ScheduleCompile!L113="On",1,IF(ISNUMBER(ScheduleCompile!L113),ScheduleCompile!L113/1,IF(ISTEXT(ScheduleCompile!L113),IF(OR(ISNUMBER(FIND("5F",ScheduleCompile!L113)),ISNUMBER(FIND("0F",ScheduleCompile!L113)),ISNUMBER(FIND("8F",ScheduleCompile!L113)),ISNUMBER(FIND("1F",ScheduleCompile!L113)),ISNUMBER(FIND("2F",ScheduleCompile!L113)),ISNUMBER(FIND("3F",ScheduleCompile!L113)),ISNUMBER(FIND("6F",ScheduleCompile!L113)),ISNUMBER(FIND("7F",ScheduleCompile!L113)),ISNUMBER(FIND("9F",ScheduleCompile!L113)),ISNUMBER(FIND("4F",ScheduleCompile!L113))),VALUE(LEFT(ScheduleCompile!L113,FIND("F",ScheduleCompile!L113)-1)),ScheduleCompile!L113)))))),"",IF(ScheduleCompile!L113="Off",0,IF(ScheduleCompile!L113="On",1,IF(ISNUMBER(ScheduleCompile!L113),ScheduleCompile!L113/1,IF(ISTEXT(ScheduleCompile!L113),IF(OR(ISNUMBER(FIND("5F",ScheduleCompile!L113)),ISNUMBER(FIND("0F",ScheduleCompile!L113)),ISNUMBER(FIND("8F",ScheduleCompile!L113)),ISNUMBER(FIND("1F",ScheduleCompile!L113)),ISNUMBER(FIND("2F",ScheduleCompile!L113)),ISNUMBER(FIND("3F",ScheduleCompile!L113)),ISNUMBER(FIND("6F",ScheduleCompile!L113)),ISNUMBER(FIND("7F",ScheduleCompile!L113)),ISNUMBER(FIND("9F",ScheduleCompile!L113)),ISNUMBER(FIND("4F",ScheduleCompile!L113))),VALUE(LEFT(ScheduleCompile!L113,FIND("F",ScheduleCompile!L113)-1)),ScheduleCompile!L113)))))))</f>
        <v>135</v>
      </c>
      <c r="R120" s="1">
        <f>IF(AND(ISERROR(IF(ScheduleCompile!M113="Off",0,IF(ScheduleCompile!M113="On",1,IF(ISNUMBER(ScheduleCompile!M113),ScheduleCompile!M113/1,IF(ISTEXT(ScheduleCompile!M113),IF(OR(ISNUMBER(FIND("5F",ScheduleCompile!M113)),ISNUMBER(FIND("0F",ScheduleCompile!M113)),ISNUMBER(FIND("8F",ScheduleCompile!M113)),ISNUMBER(FIND("1F",ScheduleCompile!M113)),ISNUMBER(FIND("2F",ScheduleCompile!M113)),ISNUMBER(FIND("3F",ScheduleCompile!M113)),ISNUMBER(FIND("6F",ScheduleCompile!M113)),ISNUMBER(FIND("7F",ScheduleCompile!M113)),ISNUMBER(FIND("9F",ScheduleCompile!M113)),ISNUMBER(FIND("4F",ScheduleCompile!M113))),VALUE(LEFT(ScheduleCompile!M113,FIND("F",ScheduleCompile!M113)-1)),ScheduleCompile!M113)))))),ISTEXT(ScheduleCompile!#REF!)),"ENDTABLE",IF(ISERROR(IF(ScheduleCompile!M113="Off",0,IF(ScheduleCompile!M113="On",1,IF(ISNUMBER(ScheduleCompile!M113),ScheduleCompile!M113/1,IF(ISTEXT(ScheduleCompile!M113),IF(OR(ISNUMBER(FIND("5F",ScheduleCompile!M113)),ISNUMBER(FIND("0F",ScheduleCompile!M113)),ISNUMBER(FIND("8F",ScheduleCompile!M113)),ISNUMBER(FIND("1F",ScheduleCompile!M113)),ISNUMBER(FIND("2F",ScheduleCompile!M113)),ISNUMBER(FIND("3F",ScheduleCompile!M113)),ISNUMBER(FIND("6F",ScheduleCompile!M113)),ISNUMBER(FIND("7F",ScheduleCompile!M113)),ISNUMBER(FIND("9F",ScheduleCompile!M113)),ISNUMBER(FIND("4F",ScheduleCompile!M113))),VALUE(LEFT(ScheduleCompile!M113,FIND("F",ScheduleCompile!M113)-1)),ScheduleCompile!M113)))))),"",IF(ScheduleCompile!M113="Off",0,IF(ScheduleCompile!M113="On",1,IF(ISNUMBER(ScheduleCompile!M113),ScheduleCompile!M113/1,IF(ISTEXT(ScheduleCompile!M113),IF(OR(ISNUMBER(FIND("5F",ScheduleCompile!M113)),ISNUMBER(FIND("0F",ScheduleCompile!M113)),ISNUMBER(FIND("8F",ScheduleCompile!M113)),ISNUMBER(FIND("1F",ScheduleCompile!M113)),ISNUMBER(FIND("2F",ScheduleCompile!M113)),ISNUMBER(FIND("3F",ScheduleCompile!M113)),ISNUMBER(FIND("6F",ScheduleCompile!M113)),ISNUMBER(FIND("7F",ScheduleCompile!M113)),ISNUMBER(FIND("9F",ScheduleCompile!M113)),ISNUMBER(FIND("4F",ScheduleCompile!M113))),VALUE(LEFT(ScheduleCompile!M113,FIND("F",ScheduleCompile!M113)-1)),ScheduleCompile!M113)))))))</f>
        <v>135</v>
      </c>
      <c r="S120" s="1">
        <f>IF(AND(ISERROR(IF(ScheduleCompile!N113="Off",0,IF(ScheduleCompile!N113="On",1,IF(ISNUMBER(ScheduleCompile!N113),ScheduleCompile!N113/1,IF(ISTEXT(ScheduleCompile!N113),IF(OR(ISNUMBER(FIND("5F",ScheduleCompile!N113)),ISNUMBER(FIND("0F",ScheduleCompile!N113)),ISNUMBER(FIND("8F",ScheduleCompile!N113)),ISNUMBER(FIND("1F",ScheduleCompile!N113)),ISNUMBER(FIND("2F",ScheduleCompile!N113)),ISNUMBER(FIND("3F",ScheduleCompile!N113)),ISNUMBER(FIND("6F",ScheduleCompile!N113)),ISNUMBER(FIND("7F",ScheduleCompile!N113)),ISNUMBER(FIND("9F",ScheduleCompile!N113)),ISNUMBER(FIND("4F",ScheduleCompile!N113))),VALUE(LEFT(ScheduleCompile!N113,FIND("F",ScheduleCompile!N113)-1)),ScheduleCompile!N113)))))),ISTEXT(ScheduleCompile!#REF!)),"ENDTABLE",IF(ISERROR(IF(ScheduleCompile!N113="Off",0,IF(ScheduleCompile!N113="On",1,IF(ISNUMBER(ScheduleCompile!N113),ScheduleCompile!N113/1,IF(ISTEXT(ScheduleCompile!N113),IF(OR(ISNUMBER(FIND("5F",ScheduleCompile!N113)),ISNUMBER(FIND("0F",ScheduleCompile!N113)),ISNUMBER(FIND("8F",ScheduleCompile!N113)),ISNUMBER(FIND("1F",ScheduleCompile!N113)),ISNUMBER(FIND("2F",ScheduleCompile!N113)),ISNUMBER(FIND("3F",ScheduleCompile!N113)),ISNUMBER(FIND("6F",ScheduleCompile!N113)),ISNUMBER(FIND("7F",ScheduleCompile!N113)),ISNUMBER(FIND("9F",ScheduleCompile!N113)),ISNUMBER(FIND("4F",ScheduleCompile!N113))),VALUE(LEFT(ScheduleCompile!N113,FIND("F",ScheduleCompile!N113)-1)),ScheduleCompile!N113)))))),"",IF(ScheduleCompile!N113="Off",0,IF(ScheduleCompile!N113="On",1,IF(ISNUMBER(ScheduleCompile!N113),ScheduleCompile!N113/1,IF(ISTEXT(ScheduleCompile!N113),IF(OR(ISNUMBER(FIND("5F",ScheduleCompile!N113)),ISNUMBER(FIND("0F",ScheduleCompile!N113)),ISNUMBER(FIND("8F",ScheduleCompile!N113)),ISNUMBER(FIND("1F",ScheduleCompile!N113)),ISNUMBER(FIND("2F",ScheduleCompile!N113)),ISNUMBER(FIND("3F",ScheduleCompile!N113)),ISNUMBER(FIND("6F",ScheduleCompile!N113)),ISNUMBER(FIND("7F",ScheduleCompile!N113)),ISNUMBER(FIND("9F",ScheduleCompile!N113)),ISNUMBER(FIND("4F",ScheduleCompile!N113))),VALUE(LEFT(ScheduleCompile!N113,FIND("F",ScheduleCompile!N113)-1)),ScheduleCompile!N113)))))))</f>
        <v>135</v>
      </c>
      <c r="T120" s="1">
        <f>IF(AND(ISERROR(IF(ScheduleCompile!O113="Off",0,IF(ScheduleCompile!O113="On",1,IF(ISNUMBER(ScheduleCompile!O113),ScheduleCompile!O113/1,IF(ISTEXT(ScheduleCompile!O113),IF(OR(ISNUMBER(FIND("5F",ScheduleCompile!O113)),ISNUMBER(FIND("0F",ScheduleCompile!O113)),ISNUMBER(FIND("8F",ScheduleCompile!O113)),ISNUMBER(FIND("1F",ScheduleCompile!O113)),ISNUMBER(FIND("2F",ScheduleCompile!O113)),ISNUMBER(FIND("3F",ScheduleCompile!O113)),ISNUMBER(FIND("6F",ScheduleCompile!O113)),ISNUMBER(FIND("7F",ScheduleCompile!O113)),ISNUMBER(FIND("9F",ScheduleCompile!O113)),ISNUMBER(FIND("4F",ScheduleCompile!O113))),VALUE(LEFT(ScheduleCompile!O113,FIND("F",ScheduleCompile!O113)-1)),ScheduleCompile!O113)))))),ISTEXT(ScheduleCompile!#REF!)),"ENDTABLE",IF(ISERROR(IF(ScheduleCompile!O113="Off",0,IF(ScheduleCompile!O113="On",1,IF(ISNUMBER(ScheduleCompile!O113),ScheduleCompile!O113/1,IF(ISTEXT(ScheduleCompile!O113),IF(OR(ISNUMBER(FIND("5F",ScheduleCompile!O113)),ISNUMBER(FIND("0F",ScheduleCompile!O113)),ISNUMBER(FIND("8F",ScheduleCompile!O113)),ISNUMBER(FIND("1F",ScheduleCompile!O113)),ISNUMBER(FIND("2F",ScheduleCompile!O113)),ISNUMBER(FIND("3F",ScheduleCompile!O113)),ISNUMBER(FIND("6F",ScheduleCompile!O113)),ISNUMBER(FIND("7F",ScheduleCompile!O113)),ISNUMBER(FIND("9F",ScheduleCompile!O113)),ISNUMBER(FIND("4F",ScheduleCompile!O113))),VALUE(LEFT(ScheduleCompile!O113,FIND("F",ScheduleCompile!O113)-1)),ScheduleCompile!O113)))))),"",IF(ScheduleCompile!O113="Off",0,IF(ScheduleCompile!O113="On",1,IF(ISNUMBER(ScheduleCompile!O113),ScheduleCompile!O113/1,IF(ISTEXT(ScheduleCompile!O113),IF(OR(ISNUMBER(FIND("5F",ScheduleCompile!O113)),ISNUMBER(FIND("0F",ScheduleCompile!O113)),ISNUMBER(FIND("8F",ScheduleCompile!O113)),ISNUMBER(FIND("1F",ScheduleCompile!O113)),ISNUMBER(FIND("2F",ScheduleCompile!O113)),ISNUMBER(FIND("3F",ScheduleCompile!O113)),ISNUMBER(FIND("6F",ScheduleCompile!O113)),ISNUMBER(FIND("7F",ScheduleCompile!O113)),ISNUMBER(FIND("9F",ScheduleCompile!O113)),ISNUMBER(FIND("4F",ScheduleCompile!O113))),VALUE(LEFT(ScheduleCompile!O113,FIND("F",ScheduleCompile!O113)-1)),ScheduleCompile!O113)))))))</f>
        <v>135</v>
      </c>
      <c r="U120" s="1">
        <f>IF(AND(ISERROR(IF(ScheduleCompile!P113="Off",0,IF(ScheduleCompile!P113="On",1,IF(ISNUMBER(ScheduleCompile!P113),ScheduleCompile!P113/1,IF(ISTEXT(ScheduleCompile!P113),IF(OR(ISNUMBER(FIND("5F",ScheduleCompile!P113)),ISNUMBER(FIND("0F",ScheduleCompile!P113)),ISNUMBER(FIND("8F",ScheduleCompile!P113)),ISNUMBER(FIND("1F",ScheduleCompile!P113)),ISNUMBER(FIND("2F",ScheduleCompile!P113)),ISNUMBER(FIND("3F",ScheduleCompile!P113)),ISNUMBER(FIND("6F",ScheduleCompile!P113)),ISNUMBER(FIND("7F",ScheduleCompile!P113)),ISNUMBER(FIND("9F",ScheduleCompile!P113)),ISNUMBER(FIND("4F",ScheduleCompile!P113))),VALUE(LEFT(ScheduleCompile!P113,FIND("F",ScheduleCompile!P113)-1)),ScheduleCompile!P113)))))),ISTEXT(ScheduleCompile!#REF!)),"ENDTABLE",IF(ISERROR(IF(ScheduleCompile!P113="Off",0,IF(ScheduleCompile!P113="On",1,IF(ISNUMBER(ScheduleCompile!P113),ScheduleCompile!P113/1,IF(ISTEXT(ScheduleCompile!P113),IF(OR(ISNUMBER(FIND("5F",ScheduleCompile!P113)),ISNUMBER(FIND("0F",ScheduleCompile!P113)),ISNUMBER(FIND("8F",ScheduleCompile!P113)),ISNUMBER(FIND("1F",ScheduleCompile!P113)),ISNUMBER(FIND("2F",ScheduleCompile!P113)),ISNUMBER(FIND("3F",ScheduleCompile!P113)),ISNUMBER(FIND("6F",ScheduleCompile!P113)),ISNUMBER(FIND("7F",ScheduleCompile!P113)),ISNUMBER(FIND("9F",ScheduleCompile!P113)),ISNUMBER(FIND("4F",ScheduleCompile!P113))),VALUE(LEFT(ScheduleCompile!P113,FIND("F",ScheduleCompile!P113)-1)),ScheduleCompile!P113)))))),"",IF(ScheduleCompile!P113="Off",0,IF(ScheduleCompile!P113="On",1,IF(ISNUMBER(ScheduleCompile!P113),ScheduleCompile!P113/1,IF(ISTEXT(ScheduleCompile!P113),IF(OR(ISNUMBER(FIND("5F",ScheduleCompile!P113)),ISNUMBER(FIND("0F",ScheduleCompile!P113)),ISNUMBER(FIND("8F",ScheduleCompile!P113)),ISNUMBER(FIND("1F",ScheduleCompile!P113)),ISNUMBER(FIND("2F",ScheduleCompile!P113)),ISNUMBER(FIND("3F",ScheduleCompile!P113)),ISNUMBER(FIND("6F",ScheduleCompile!P113)),ISNUMBER(FIND("7F",ScheduleCompile!P113)),ISNUMBER(FIND("9F",ScheduleCompile!P113)),ISNUMBER(FIND("4F",ScheduleCompile!P113))),VALUE(LEFT(ScheduleCompile!P113,FIND("F",ScheduleCompile!P113)-1)),ScheduleCompile!P113)))))))</f>
        <v>135</v>
      </c>
      <c r="V120" s="1">
        <f>IF(AND(ISERROR(IF(ScheduleCompile!Q113="Off",0,IF(ScheduleCompile!Q113="On",1,IF(ISNUMBER(ScheduleCompile!Q113),ScheduleCompile!Q113/1,IF(ISTEXT(ScheduleCompile!Q113),IF(OR(ISNUMBER(FIND("5F",ScheduleCompile!Q113)),ISNUMBER(FIND("0F",ScheduleCompile!Q113)),ISNUMBER(FIND("8F",ScheduleCompile!Q113)),ISNUMBER(FIND("1F",ScheduleCompile!Q113)),ISNUMBER(FIND("2F",ScheduleCompile!Q113)),ISNUMBER(FIND("3F",ScheduleCompile!Q113)),ISNUMBER(FIND("6F",ScheduleCompile!Q113)),ISNUMBER(FIND("7F",ScheduleCompile!Q113)),ISNUMBER(FIND("9F",ScheduleCompile!Q113)),ISNUMBER(FIND("4F",ScheduleCompile!Q113))),VALUE(LEFT(ScheduleCompile!Q113,FIND("F",ScheduleCompile!Q113)-1)),ScheduleCompile!Q113)))))),ISTEXT(ScheduleCompile!#REF!)),"ENDTABLE",IF(ISERROR(IF(ScheduleCompile!Q113="Off",0,IF(ScheduleCompile!Q113="On",1,IF(ISNUMBER(ScheduleCompile!Q113),ScheduleCompile!Q113/1,IF(ISTEXT(ScheduleCompile!Q113),IF(OR(ISNUMBER(FIND("5F",ScheduleCompile!Q113)),ISNUMBER(FIND("0F",ScheduleCompile!Q113)),ISNUMBER(FIND("8F",ScheduleCompile!Q113)),ISNUMBER(FIND("1F",ScheduleCompile!Q113)),ISNUMBER(FIND("2F",ScheduleCompile!Q113)),ISNUMBER(FIND("3F",ScheduleCompile!Q113)),ISNUMBER(FIND("6F",ScheduleCompile!Q113)),ISNUMBER(FIND("7F",ScheduleCompile!Q113)),ISNUMBER(FIND("9F",ScheduleCompile!Q113)),ISNUMBER(FIND("4F",ScheduleCompile!Q113))),VALUE(LEFT(ScheduleCompile!Q113,FIND("F",ScheduleCompile!Q113)-1)),ScheduleCompile!Q113)))))),"",IF(ScheduleCompile!Q113="Off",0,IF(ScheduleCompile!Q113="On",1,IF(ISNUMBER(ScheduleCompile!Q113),ScheduleCompile!Q113/1,IF(ISTEXT(ScheduleCompile!Q113),IF(OR(ISNUMBER(FIND("5F",ScheduleCompile!Q113)),ISNUMBER(FIND("0F",ScheduleCompile!Q113)),ISNUMBER(FIND("8F",ScheduleCompile!Q113)),ISNUMBER(FIND("1F",ScheduleCompile!Q113)),ISNUMBER(FIND("2F",ScheduleCompile!Q113)),ISNUMBER(FIND("3F",ScheduleCompile!Q113)),ISNUMBER(FIND("6F",ScheduleCompile!Q113)),ISNUMBER(FIND("7F",ScheduleCompile!Q113)),ISNUMBER(FIND("9F",ScheduleCompile!Q113)),ISNUMBER(FIND("4F",ScheduleCompile!Q113))),VALUE(LEFT(ScheduleCompile!Q113,FIND("F",ScheduleCompile!Q113)-1)),ScheduleCompile!Q113)))))))</f>
        <v>135</v>
      </c>
      <c r="W120" s="1">
        <f>IF(AND(ISERROR(IF(ScheduleCompile!R113="Off",0,IF(ScheduleCompile!R113="On",1,IF(ISNUMBER(ScheduleCompile!R113),ScheduleCompile!R113/1,IF(ISTEXT(ScheduleCompile!R113),IF(OR(ISNUMBER(FIND("5F",ScheduleCompile!R113)),ISNUMBER(FIND("0F",ScheduleCompile!R113)),ISNUMBER(FIND("8F",ScheduleCompile!R113)),ISNUMBER(FIND("1F",ScheduleCompile!R113)),ISNUMBER(FIND("2F",ScheduleCompile!R113)),ISNUMBER(FIND("3F",ScheduleCompile!R113)),ISNUMBER(FIND("6F",ScheduleCompile!R113)),ISNUMBER(FIND("7F",ScheduleCompile!R113)),ISNUMBER(FIND("9F",ScheduleCompile!R113)),ISNUMBER(FIND("4F",ScheduleCompile!R113))),VALUE(LEFT(ScheduleCompile!R113,FIND("F",ScheduleCompile!R113)-1)),ScheduleCompile!R113)))))),ISTEXT(ScheduleCompile!#REF!)),"ENDTABLE",IF(ISERROR(IF(ScheduleCompile!R113="Off",0,IF(ScheduleCompile!R113="On",1,IF(ISNUMBER(ScheduleCompile!R113),ScheduleCompile!R113/1,IF(ISTEXT(ScheduleCompile!R113),IF(OR(ISNUMBER(FIND("5F",ScheduleCompile!R113)),ISNUMBER(FIND("0F",ScheduleCompile!R113)),ISNUMBER(FIND("8F",ScheduleCompile!R113)),ISNUMBER(FIND("1F",ScheduleCompile!R113)),ISNUMBER(FIND("2F",ScheduleCompile!R113)),ISNUMBER(FIND("3F",ScheduleCompile!R113)),ISNUMBER(FIND("6F",ScheduleCompile!R113)),ISNUMBER(FIND("7F",ScheduleCompile!R113)),ISNUMBER(FIND("9F",ScheduleCompile!R113)),ISNUMBER(FIND("4F",ScheduleCompile!R113))),VALUE(LEFT(ScheduleCompile!R113,FIND("F",ScheduleCompile!R113)-1)),ScheduleCompile!R113)))))),"",IF(ScheduleCompile!R113="Off",0,IF(ScheduleCompile!R113="On",1,IF(ISNUMBER(ScheduleCompile!R113),ScheduleCompile!R113/1,IF(ISTEXT(ScheduleCompile!R113),IF(OR(ISNUMBER(FIND("5F",ScheduleCompile!R113)),ISNUMBER(FIND("0F",ScheduleCompile!R113)),ISNUMBER(FIND("8F",ScheduleCompile!R113)),ISNUMBER(FIND("1F",ScheduleCompile!R113)),ISNUMBER(FIND("2F",ScheduleCompile!R113)),ISNUMBER(FIND("3F",ScheduleCompile!R113)),ISNUMBER(FIND("6F",ScheduleCompile!R113)),ISNUMBER(FIND("7F",ScheduleCompile!R113)),ISNUMBER(FIND("9F",ScheduleCompile!R113)),ISNUMBER(FIND("4F",ScheduleCompile!R113))),VALUE(LEFT(ScheduleCompile!R113,FIND("F",ScheduleCompile!R113)-1)),ScheduleCompile!R113)))))))</f>
        <v>135</v>
      </c>
      <c r="X120" s="1">
        <f>IF(AND(ISERROR(IF(ScheduleCompile!S113="Off",0,IF(ScheduleCompile!S113="On",1,IF(ISNUMBER(ScheduleCompile!S113),ScheduleCompile!S113/1,IF(ISTEXT(ScheduleCompile!S113),IF(OR(ISNUMBER(FIND("5F",ScheduleCompile!S113)),ISNUMBER(FIND("0F",ScheduleCompile!S113)),ISNUMBER(FIND("8F",ScheduleCompile!S113)),ISNUMBER(FIND("1F",ScheduleCompile!S113)),ISNUMBER(FIND("2F",ScheduleCompile!S113)),ISNUMBER(FIND("3F",ScheduleCompile!S113)),ISNUMBER(FIND("6F",ScheduleCompile!S113)),ISNUMBER(FIND("7F",ScheduleCompile!S113)),ISNUMBER(FIND("9F",ScheduleCompile!S113)),ISNUMBER(FIND("4F",ScheduleCompile!S113))),VALUE(LEFT(ScheduleCompile!S113,FIND("F",ScheduleCompile!S113)-1)),ScheduleCompile!S113)))))),ISTEXT(ScheduleCompile!#REF!)),"ENDTABLE",IF(ISERROR(IF(ScheduleCompile!S113="Off",0,IF(ScheduleCompile!S113="On",1,IF(ISNUMBER(ScheduleCompile!S113),ScheduleCompile!S113/1,IF(ISTEXT(ScheduleCompile!S113),IF(OR(ISNUMBER(FIND("5F",ScheduleCompile!S113)),ISNUMBER(FIND("0F",ScheduleCompile!S113)),ISNUMBER(FIND("8F",ScheduleCompile!S113)),ISNUMBER(FIND("1F",ScheduleCompile!S113)),ISNUMBER(FIND("2F",ScheduleCompile!S113)),ISNUMBER(FIND("3F",ScheduleCompile!S113)),ISNUMBER(FIND("6F",ScheduleCompile!S113)),ISNUMBER(FIND("7F",ScheduleCompile!S113)),ISNUMBER(FIND("9F",ScheduleCompile!S113)),ISNUMBER(FIND("4F",ScheduleCompile!S113))),VALUE(LEFT(ScheduleCompile!S113,FIND("F",ScheduleCompile!S113)-1)),ScheduleCompile!S113)))))),"",IF(ScheduleCompile!S113="Off",0,IF(ScheduleCompile!S113="On",1,IF(ISNUMBER(ScheduleCompile!S113),ScheduleCompile!S113/1,IF(ISTEXT(ScheduleCompile!S113),IF(OR(ISNUMBER(FIND("5F",ScheduleCompile!S113)),ISNUMBER(FIND("0F",ScheduleCompile!S113)),ISNUMBER(FIND("8F",ScheduleCompile!S113)),ISNUMBER(FIND("1F",ScheduleCompile!S113)),ISNUMBER(FIND("2F",ScheduleCompile!S113)),ISNUMBER(FIND("3F",ScheduleCompile!S113)),ISNUMBER(FIND("6F",ScheduleCompile!S113)),ISNUMBER(FIND("7F",ScheduleCompile!S113)),ISNUMBER(FIND("9F",ScheduleCompile!S113)),ISNUMBER(FIND("4F",ScheduleCompile!S113))),VALUE(LEFT(ScheduleCompile!S113,FIND("F",ScheduleCompile!S113)-1)),ScheduleCompile!S113)))))))</f>
        <v>135</v>
      </c>
      <c r="Y120" s="1">
        <f>IF(AND(ISERROR(IF(ScheduleCompile!T113="Off",0,IF(ScheduleCompile!T113="On",1,IF(ISNUMBER(ScheduleCompile!T113),ScheduleCompile!T113/1,IF(ISTEXT(ScheduleCompile!T113),IF(OR(ISNUMBER(FIND("5F",ScheduleCompile!T113)),ISNUMBER(FIND("0F",ScheduleCompile!T113)),ISNUMBER(FIND("8F",ScheduleCompile!T113)),ISNUMBER(FIND("1F",ScheduleCompile!T113)),ISNUMBER(FIND("2F",ScheduleCompile!T113)),ISNUMBER(FIND("3F",ScheduleCompile!T113)),ISNUMBER(FIND("6F",ScheduleCompile!T113)),ISNUMBER(FIND("7F",ScheduleCompile!T113)),ISNUMBER(FIND("9F",ScheduleCompile!T113)),ISNUMBER(FIND("4F",ScheduleCompile!T113))),VALUE(LEFT(ScheduleCompile!T113,FIND("F",ScheduleCompile!T113)-1)),ScheduleCompile!T113)))))),ISTEXT(ScheduleCompile!#REF!)),"ENDTABLE",IF(ISERROR(IF(ScheduleCompile!T113="Off",0,IF(ScheduleCompile!T113="On",1,IF(ISNUMBER(ScheduleCompile!T113),ScheduleCompile!T113/1,IF(ISTEXT(ScheduleCompile!T113),IF(OR(ISNUMBER(FIND("5F",ScheduleCompile!T113)),ISNUMBER(FIND("0F",ScheduleCompile!T113)),ISNUMBER(FIND("8F",ScheduleCompile!T113)),ISNUMBER(FIND("1F",ScheduleCompile!T113)),ISNUMBER(FIND("2F",ScheduleCompile!T113)),ISNUMBER(FIND("3F",ScheduleCompile!T113)),ISNUMBER(FIND("6F",ScheduleCompile!T113)),ISNUMBER(FIND("7F",ScheduleCompile!T113)),ISNUMBER(FIND("9F",ScheduleCompile!T113)),ISNUMBER(FIND("4F",ScheduleCompile!T113))),VALUE(LEFT(ScheduleCompile!T113,FIND("F",ScheduleCompile!T113)-1)),ScheduleCompile!T113)))))),"",IF(ScheduleCompile!T113="Off",0,IF(ScheduleCompile!T113="On",1,IF(ISNUMBER(ScheduleCompile!T113),ScheduleCompile!T113/1,IF(ISTEXT(ScheduleCompile!T113),IF(OR(ISNUMBER(FIND("5F",ScheduleCompile!T113)),ISNUMBER(FIND("0F",ScheduleCompile!T113)),ISNUMBER(FIND("8F",ScheduleCompile!T113)),ISNUMBER(FIND("1F",ScheduleCompile!T113)),ISNUMBER(FIND("2F",ScheduleCompile!T113)),ISNUMBER(FIND("3F",ScheduleCompile!T113)),ISNUMBER(FIND("6F",ScheduleCompile!T113)),ISNUMBER(FIND("7F",ScheduleCompile!T113)),ISNUMBER(FIND("9F",ScheduleCompile!T113)),ISNUMBER(FIND("4F",ScheduleCompile!T113))),VALUE(LEFT(ScheduleCompile!T113,FIND("F",ScheduleCompile!T113)-1)),ScheduleCompile!T113)))))))</f>
        <v>135</v>
      </c>
      <c r="Z120" s="1">
        <f>IF(AND(ISERROR(IF(ScheduleCompile!U113="Off",0,IF(ScheduleCompile!U113="On",1,IF(ISNUMBER(ScheduleCompile!U113),ScheduleCompile!U113/1,IF(ISTEXT(ScheduleCompile!U113),IF(OR(ISNUMBER(FIND("5F",ScheduleCompile!U113)),ISNUMBER(FIND("0F",ScheduleCompile!U113)),ISNUMBER(FIND("8F",ScheduleCompile!U113)),ISNUMBER(FIND("1F",ScheduleCompile!U113)),ISNUMBER(FIND("2F",ScheduleCompile!U113)),ISNUMBER(FIND("3F",ScheduleCompile!U113)),ISNUMBER(FIND("6F",ScheduleCompile!U113)),ISNUMBER(FIND("7F",ScheduleCompile!U113)),ISNUMBER(FIND("9F",ScheduleCompile!U113)),ISNUMBER(FIND("4F",ScheduleCompile!U113))),VALUE(LEFT(ScheduleCompile!U113,FIND("F",ScheduleCompile!U113)-1)),ScheduleCompile!U113)))))),ISTEXT(ScheduleCompile!#REF!)),"ENDTABLE",IF(ISERROR(IF(ScheduleCompile!U113="Off",0,IF(ScheduleCompile!U113="On",1,IF(ISNUMBER(ScheduleCompile!U113),ScheduleCompile!U113/1,IF(ISTEXT(ScheduleCompile!U113),IF(OR(ISNUMBER(FIND("5F",ScheduleCompile!U113)),ISNUMBER(FIND("0F",ScheduleCompile!U113)),ISNUMBER(FIND("8F",ScheduleCompile!U113)),ISNUMBER(FIND("1F",ScheduleCompile!U113)),ISNUMBER(FIND("2F",ScheduleCompile!U113)),ISNUMBER(FIND("3F",ScheduleCompile!U113)),ISNUMBER(FIND("6F",ScheduleCompile!U113)),ISNUMBER(FIND("7F",ScheduleCompile!U113)),ISNUMBER(FIND("9F",ScheduleCompile!U113)),ISNUMBER(FIND("4F",ScheduleCompile!U113))),VALUE(LEFT(ScheduleCompile!U113,FIND("F",ScheduleCompile!U113)-1)),ScheduleCompile!U113)))))),"",IF(ScheduleCompile!U113="Off",0,IF(ScheduleCompile!U113="On",1,IF(ISNUMBER(ScheduleCompile!U113),ScheduleCompile!U113/1,IF(ISTEXT(ScheduleCompile!U113),IF(OR(ISNUMBER(FIND("5F",ScheduleCompile!U113)),ISNUMBER(FIND("0F",ScheduleCompile!U113)),ISNUMBER(FIND("8F",ScheduleCompile!U113)),ISNUMBER(FIND("1F",ScheduleCompile!U113)),ISNUMBER(FIND("2F",ScheduleCompile!U113)),ISNUMBER(FIND("3F",ScheduleCompile!U113)),ISNUMBER(FIND("6F",ScheduleCompile!U113)),ISNUMBER(FIND("7F",ScheduleCompile!U113)),ISNUMBER(FIND("9F",ScheduleCompile!U113)),ISNUMBER(FIND("4F",ScheduleCompile!U113))),VALUE(LEFT(ScheduleCompile!U113,FIND("F",ScheduleCompile!U113)-1)),ScheduleCompile!U113)))))))</f>
        <v>135</v>
      </c>
      <c r="AA120" s="1">
        <f>IF(AND(ISERROR(IF(ScheduleCompile!V113="Off",0,IF(ScheduleCompile!V113="On",1,IF(ISNUMBER(ScheduleCompile!V113),ScheduleCompile!V113/1,IF(ISTEXT(ScheduleCompile!V113),IF(OR(ISNUMBER(FIND("5F",ScheduleCompile!V113)),ISNUMBER(FIND("0F",ScheduleCompile!V113)),ISNUMBER(FIND("8F",ScheduleCompile!V113)),ISNUMBER(FIND("1F",ScheduleCompile!V113)),ISNUMBER(FIND("2F",ScheduleCompile!V113)),ISNUMBER(FIND("3F",ScheduleCompile!V113)),ISNUMBER(FIND("6F",ScheduleCompile!V113)),ISNUMBER(FIND("7F",ScheduleCompile!V113)),ISNUMBER(FIND("9F",ScheduleCompile!V113)),ISNUMBER(FIND("4F",ScheduleCompile!V113))),VALUE(LEFT(ScheduleCompile!V113,FIND("F",ScheduleCompile!V113)-1)),ScheduleCompile!V113)))))),ISTEXT(ScheduleCompile!#REF!)),"ENDTABLE",IF(ISERROR(IF(ScheduleCompile!V113="Off",0,IF(ScheduleCompile!V113="On",1,IF(ISNUMBER(ScheduleCompile!V113),ScheduleCompile!V113/1,IF(ISTEXT(ScheduleCompile!V113),IF(OR(ISNUMBER(FIND("5F",ScheduleCompile!V113)),ISNUMBER(FIND("0F",ScheduleCompile!V113)),ISNUMBER(FIND("8F",ScheduleCompile!V113)),ISNUMBER(FIND("1F",ScheduleCompile!V113)),ISNUMBER(FIND("2F",ScheduleCompile!V113)),ISNUMBER(FIND("3F",ScheduleCompile!V113)),ISNUMBER(FIND("6F",ScheduleCompile!V113)),ISNUMBER(FIND("7F",ScheduleCompile!V113)),ISNUMBER(FIND("9F",ScheduleCompile!V113)),ISNUMBER(FIND("4F",ScheduleCompile!V113))),VALUE(LEFT(ScheduleCompile!V113,FIND("F",ScheduleCompile!V113)-1)),ScheduleCompile!V113)))))),"",IF(ScheduleCompile!V113="Off",0,IF(ScheduleCompile!V113="On",1,IF(ISNUMBER(ScheduleCompile!V113),ScheduleCompile!V113/1,IF(ISTEXT(ScheduleCompile!V113),IF(OR(ISNUMBER(FIND("5F",ScheduleCompile!V113)),ISNUMBER(FIND("0F",ScheduleCompile!V113)),ISNUMBER(FIND("8F",ScheduleCompile!V113)),ISNUMBER(FIND("1F",ScheduleCompile!V113)),ISNUMBER(FIND("2F",ScheduleCompile!V113)),ISNUMBER(FIND("3F",ScheduleCompile!V113)),ISNUMBER(FIND("6F",ScheduleCompile!V113)),ISNUMBER(FIND("7F",ScheduleCompile!V113)),ISNUMBER(FIND("9F",ScheduleCompile!V113)),ISNUMBER(FIND("4F",ScheduleCompile!V113))),VALUE(LEFT(ScheduleCompile!V113,FIND("F",ScheduleCompile!V113)-1)),ScheduleCompile!V113)))))))</f>
        <v>135</v>
      </c>
      <c r="AB120" s="1">
        <f>IF(AND(ISERROR(IF(ScheduleCompile!W113="Off",0,IF(ScheduleCompile!W113="On",1,IF(ISNUMBER(ScheduleCompile!W113),ScheduleCompile!W113/1,IF(ISTEXT(ScheduleCompile!W113),IF(OR(ISNUMBER(FIND("5F",ScheduleCompile!W113)),ISNUMBER(FIND("0F",ScheduleCompile!W113)),ISNUMBER(FIND("8F",ScheduleCompile!W113)),ISNUMBER(FIND("1F",ScheduleCompile!W113)),ISNUMBER(FIND("2F",ScheduleCompile!W113)),ISNUMBER(FIND("3F",ScheduleCompile!W113)),ISNUMBER(FIND("6F",ScheduleCompile!W113)),ISNUMBER(FIND("7F",ScheduleCompile!W113)),ISNUMBER(FIND("9F",ScheduleCompile!W113)),ISNUMBER(FIND("4F",ScheduleCompile!W113))),VALUE(LEFT(ScheduleCompile!W113,FIND("F",ScheduleCompile!W113)-1)),ScheduleCompile!W113)))))),ISTEXT(ScheduleCompile!#REF!)),"ENDTABLE",IF(ISERROR(IF(ScheduleCompile!W113="Off",0,IF(ScheduleCompile!W113="On",1,IF(ISNUMBER(ScheduleCompile!W113),ScheduleCompile!W113/1,IF(ISTEXT(ScheduleCompile!W113),IF(OR(ISNUMBER(FIND("5F",ScheduleCompile!W113)),ISNUMBER(FIND("0F",ScheduleCompile!W113)),ISNUMBER(FIND("8F",ScheduleCompile!W113)),ISNUMBER(FIND("1F",ScheduleCompile!W113)),ISNUMBER(FIND("2F",ScheduleCompile!W113)),ISNUMBER(FIND("3F",ScheduleCompile!W113)),ISNUMBER(FIND("6F",ScheduleCompile!W113)),ISNUMBER(FIND("7F",ScheduleCompile!W113)),ISNUMBER(FIND("9F",ScheduleCompile!W113)),ISNUMBER(FIND("4F",ScheduleCompile!W113))),VALUE(LEFT(ScheduleCompile!W113,FIND("F",ScheduleCompile!W113)-1)),ScheduleCompile!W113)))))),"",IF(ScheduleCompile!W113="Off",0,IF(ScheduleCompile!W113="On",1,IF(ISNUMBER(ScheduleCompile!W113),ScheduleCompile!W113/1,IF(ISTEXT(ScheduleCompile!W113),IF(OR(ISNUMBER(FIND("5F",ScheduleCompile!W113)),ISNUMBER(FIND("0F",ScheduleCompile!W113)),ISNUMBER(FIND("8F",ScheduleCompile!W113)),ISNUMBER(FIND("1F",ScheduleCompile!W113)),ISNUMBER(FIND("2F",ScheduleCompile!W113)),ISNUMBER(FIND("3F",ScheduleCompile!W113)),ISNUMBER(FIND("6F",ScheduleCompile!W113)),ISNUMBER(FIND("7F",ScheduleCompile!W113)),ISNUMBER(FIND("9F",ScheduleCompile!W113)),ISNUMBER(FIND("4F",ScheduleCompile!W113))),VALUE(LEFT(ScheduleCompile!W113,FIND("F",ScheduleCompile!W113)-1)),ScheduleCompile!W113)))))))</f>
        <v>135</v>
      </c>
      <c r="AC120" s="1">
        <f>IF(AND(ISERROR(IF(ScheduleCompile!X113="Off",0,IF(ScheduleCompile!X113="On",1,IF(ISNUMBER(ScheduleCompile!X113),ScheduleCompile!X113/1,IF(ISTEXT(ScheduleCompile!X113),IF(OR(ISNUMBER(FIND("5F",ScheduleCompile!X113)),ISNUMBER(FIND("0F",ScheduleCompile!X113)),ISNUMBER(FIND("8F",ScheduleCompile!X113)),ISNUMBER(FIND("1F",ScheduleCompile!X113)),ISNUMBER(FIND("2F",ScheduleCompile!X113)),ISNUMBER(FIND("3F",ScheduleCompile!X113)),ISNUMBER(FIND("6F",ScheduleCompile!X113)),ISNUMBER(FIND("7F",ScheduleCompile!X113)),ISNUMBER(FIND("9F",ScheduleCompile!X113)),ISNUMBER(FIND("4F",ScheduleCompile!X113))),VALUE(LEFT(ScheduleCompile!X113,FIND("F",ScheduleCompile!X113)-1)),ScheduleCompile!X113)))))),ISTEXT(ScheduleCompile!#REF!)),"ENDTABLE",IF(ISERROR(IF(ScheduleCompile!X113="Off",0,IF(ScheduleCompile!X113="On",1,IF(ISNUMBER(ScheduleCompile!X113),ScheduleCompile!X113/1,IF(ISTEXT(ScheduleCompile!X113),IF(OR(ISNUMBER(FIND("5F",ScheduleCompile!X113)),ISNUMBER(FIND("0F",ScheduleCompile!X113)),ISNUMBER(FIND("8F",ScheduleCompile!X113)),ISNUMBER(FIND("1F",ScheduleCompile!X113)),ISNUMBER(FIND("2F",ScheduleCompile!X113)),ISNUMBER(FIND("3F",ScheduleCompile!X113)),ISNUMBER(FIND("6F",ScheduleCompile!X113)),ISNUMBER(FIND("7F",ScheduleCompile!X113)),ISNUMBER(FIND("9F",ScheduleCompile!X113)),ISNUMBER(FIND("4F",ScheduleCompile!X113))),VALUE(LEFT(ScheduleCompile!X113,FIND("F",ScheduleCompile!X113)-1)),ScheduleCompile!X113)))))),"",IF(ScheduleCompile!X113="Off",0,IF(ScheduleCompile!X113="On",1,IF(ISNUMBER(ScheduleCompile!X113),ScheduleCompile!X113/1,IF(ISTEXT(ScheduleCompile!X113),IF(OR(ISNUMBER(FIND("5F",ScheduleCompile!X113)),ISNUMBER(FIND("0F",ScheduleCompile!X113)),ISNUMBER(FIND("8F",ScheduleCompile!X113)),ISNUMBER(FIND("1F",ScheduleCompile!X113)),ISNUMBER(FIND("2F",ScheduleCompile!X113)),ISNUMBER(FIND("3F",ScheduleCompile!X113)),ISNUMBER(FIND("6F",ScheduleCompile!X113)),ISNUMBER(FIND("7F",ScheduleCompile!X113)),ISNUMBER(FIND("9F",ScheduleCompile!X113)),ISNUMBER(FIND("4F",ScheduleCompile!X113))),VALUE(LEFT(ScheduleCompile!X113,FIND("F",ScheduleCompile!X113)-1)),ScheduleCompile!X113)))))))</f>
        <v>135</v>
      </c>
      <c r="AD120" s="1">
        <f>IF(AND(ISERROR(IF(ScheduleCompile!Y113="Off",0,IF(ScheduleCompile!Y113="On",1,IF(ISNUMBER(ScheduleCompile!Y113),ScheduleCompile!Y113/1,IF(ISTEXT(ScheduleCompile!Y113),IF(OR(ISNUMBER(FIND("5F",ScheduleCompile!Y113)),ISNUMBER(FIND("0F",ScheduleCompile!Y113)),ISNUMBER(FIND("8F",ScheduleCompile!Y113)),ISNUMBER(FIND("1F",ScheduleCompile!Y113)),ISNUMBER(FIND("2F",ScheduleCompile!Y113)),ISNUMBER(FIND("3F",ScheduleCompile!Y113)),ISNUMBER(FIND("6F",ScheduleCompile!Y113)),ISNUMBER(FIND("7F",ScheduleCompile!Y113)),ISNUMBER(FIND("9F",ScheduleCompile!Y113)),ISNUMBER(FIND("4F",ScheduleCompile!Y113))),VALUE(LEFT(ScheduleCompile!Y113,FIND("F",ScheduleCompile!Y113)-1)),ScheduleCompile!Y113)))))),ISTEXT(ScheduleCompile!#REF!)),"ENDTABLE",IF(ISERROR(IF(ScheduleCompile!Y113="Off",0,IF(ScheduleCompile!Y113="On",1,IF(ISNUMBER(ScheduleCompile!Y113),ScheduleCompile!Y113/1,IF(ISTEXT(ScheduleCompile!Y113),IF(OR(ISNUMBER(FIND("5F",ScheduleCompile!Y113)),ISNUMBER(FIND("0F",ScheduleCompile!Y113)),ISNUMBER(FIND("8F",ScheduleCompile!Y113)),ISNUMBER(FIND("1F",ScheduleCompile!Y113)),ISNUMBER(FIND("2F",ScheduleCompile!Y113)),ISNUMBER(FIND("3F",ScheduleCompile!Y113)),ISNUMBER(FIND("6F",ScheduleCompile!Y113)),ISNUMBER(FIND("7F",ScheduleCompile!Y113)),ISNUMBER(FIND("9F",ScheduleCompile!Y113)),ISNUMBER(FIND("4F",ScheduleCompile!Y113))),VALUE(LEFT(ScheduleCompile!Y113,FIND("F",ScheduleCompile!Y113)-1)),ScheduleCompile!Y113)))))),"",IF(ScheduleCompile!Y113="Off",0,IF(ScheduleCompile!Y113="On",1,IF(ISNUMBER(ScheduleCompile!Y113),ScheduleCompile!Y113/1,IF(ISTEXT(ScheduleCompile!Y113),IF(OR(ISNUMBER(FIND("5F",ScheduleCompile!Y113)),ISNUMBER(FIND("0F",ScheduleCompile!Y113)),ISNUMBER(FIND("8F",ScheduleCompile!Y113)),ISNUMBER(FIND("1F",ScheduleCompile!Y113)),ISNUMBER(FIND("2F",ScheduleCompile!Y113)),ISNUMBER(FIND("3F",ScheduleCompile!Y113)),ISNUMBER(FIND("6F",ScheduleCompile!Y113)),ISNUMBER(FIND("7F",ScheduleCompile!Y113)),ISNUMBER(FIND("9F",ScheduleCompile!Y113)),ISNUMBER(FIND("4F",ScheduleCompile!Y113))),VALUE(LEFT(ScheduleCompile!Y113,FIND("F",ScheduleCompile!Y113)-1)),ScheduleCompile!Y113)))))))</f>
        <v>135</v>
      </c>
    </row>
    <row r="121" spans="1:30" x14ac:dyDescent="0.25">
      <c r="A121" t="str">
        <f t="shared" si="4"/>
        <v>SchDay "HealthWtrHtrSetptSat"  Type = "Temperature" Hr = (135, 135, 135, 135, 135, 135, 135, 135, 135, 135, 135, 135, 135, 135, 135, 135, 135, 135, 135, 135, 135, 135, 135, 135) ..</v>
      </c>
      <c r="B121" s="1" t="s">
        <v>623</v>
      </c>
      <c r="C121" t="str">
        <f t="shared" si="5"/>
        <v xml:space="preserve">SchDay "HealthWtrHtrSetptSat"  Type = "Temperature" Hr = </v>
      </c>
      <c r="D121" t="str">
        <f t="shared" si="6"/>
        <v>(135, 135, 135, 135, 135, 135, 135, 135, 135, 135, 135, 135, 135, 135, 135, 135, 135, 135, 135, 135, 135, 135, 135, 135) ..</v>
      </c>
      <c r="E121" s="30" t="str">
        <f>ScheduleCompile!A114</f>
        <v>HealthWtrHtrSetptSat</v>
      </c>
      <c r="F121" t="str">
        <f t="shared" si="7"/>
        <v>Temperature</v>
      </c>
      <c r="G121" s="1">
        <f>IF(AND(ISERROR(IF(ScheduleCompile!B114="Off",0,IF(ScheduleCompile!B114="On",1,IF(ISNUMBER(ScheduleCompile!B114),ScheduleCompile!B114/1,IF(ISTEXT(ScheduleCompile!B114),IF(OR(ISNUMBER(FIND("5F",ScheduleCompile!B114)),ISNUMBER(FIND("0F",ScheduleCompile!B114)),ISNUMBER(FIND("8F",ScheduleCompile!B114)),ISNUMBER(FIND("1F",ScheduleCompile!B114)),ISNUMBER(FIND("2F",ScheduleCompile!B114)),ISNUMBER(FIND("3F",ScheduleCompile!B114)),ISNUMBER(FIND("6F",ScheduleCompile!B114)),ISNUMBER(FIND("7F",ScheduleCompile!B114)),ISNUMBER(FIND("9F",ScheduleCompile!B114)),ISNUMBER(FIND("4F",ScheduleCompile!B114))),VALUE(LEFT(ScheduleCompile!B114,FIND("F",ScheduleCompile!B114)-1)),ScheduleCompile!B114)))))),ISTEXT(ScheduleCompile!#REF!)),"ENDTABLE",IF(ISERROR(IF(ScheduleCompile!B114="Off",0,IF(ScheduleCompile!B114="On",1,IF(ISNUMBER(ScheduleCompile!B114),ScheduleCompile!B114/1,IF(ISTEXT(ScheduleCompile!B114),IF(OR(ISNUMBER(FIND("5F",ScheduleCompile!B114)),ISNUMBER(FIND("0F",ScheduleCompile!B114)),ISNUMBER(FIND("8F",ScheduleCompile!B114)),ISNUMBER(FIND("1F",ScheduleCompile!B114)),ISNUMBER(FIND("2F",ScheduleCompile!B114)),ISNUMBER(FIND("3F",ScheduleCompile!B114)),ISNUMBER(FIND("6F",ScheduleCompile!B114)),ISNUMBER(FIND("7F",ScheduleCompile!B114)),ISNUMBER(FIND("9F",ScheduleCompile!B114)),ISNUMBER(FIND("4F",ScheduleCompile!B114))),VALUE(LEFT(ScheduleCompile!B114,FIND("F",ScheduleCompile!B114)-1)),ScheduleCompile!B114)))))),"",IF(ScheduleCompile!B114="Off",0,IF(ScheduleCompile!B114="On",1,IF(ISNUMBER(ScheduleCompile!B114),ScheduleCompile!B114/1,IF(ISTEXT(ScheduleCompile!B114),IF(OR(ISNUMBER(FIND("5F",ScheduleCompile!B114)),ISNUMBER(FIND("0F",ScheduleCompile!B114)),ISNUMBER(FIND("8F",ScheduleCompile!B114)),ISNUMBER(FIND("1F",ScheduleCompile!B114)),ISNUMBER(FIND("2F",ScheduleCompile!B114)),ISNUMBER(FIND("3F",ScheduleCompile!B114)),ISNUMBER(FIND("6F",ScheduleCompile!B114)),ISNUMBER(FIND("7F",ScheduleCompile!B114)),ISNUMBER(FIND("9F",ScheduleCompile!B114)),ISNUMBER(FIND("4F",ScheduleCompile!B114))),VALUE(LEFT(ScheduleCompile!B114,FIND("F",ScheduleCompile!B114)-1)),ScheduleCompile!B114)))))))</f>
        <v>135</v>
      </c>
      <c r="H121" s="1">
        <f>IF(AND(ISERROR(IF(ScheduleCompile!C114="Off",0,IF(ScheduleCompile!C114="On",1,IF(ISNUMBER(ScheduleCompile!C114),ScheduleCompile!C114/1,IF(ISTEXT(ScheduleCompile!C114),IF(OR(ISNUMBER(FIND("5F",ScheduleCompile!C114)),ISNUMBER(FIND("0F",ScheduleCompile!C114)),ISNUMBER(FIND("8F",ScheduleCompile!C114)),ISNUMBER(FIND("1F",ScheduleCompile!C114)),ISNUMBER(FIND("2F",ScheduleCompile!C114)),ISNUMBER(FIND("3F",ScheduleCompile!C114)),ISNUMBER(FIND("6F",ScheduleCompile!C114)),ISNUMBER(FIND("7F",ScheduleCompile!C114)),ISNUMBER(FIND("9F",ScheduleCompile!C114)),ISNUMBER(FIND("4F",ScheduleCompile!C114))),VALUE(LEFT(ScheduleCompile!C114,FIND("F",ScheduleCompile!C114)-1)),ScheduleCompile!C114)))))),ISTEXT(ScheduleCompile!#REF!)),"ENDTABLE",IF(ISERROR(IF(ScheduleCompile!C114="Off",0,IF(ScheduleCompile!C114="On",1,IF(ISNUMBER(ScheduleCompile!C114),ScheduleCompile!C114/1,IF(ISTEXT(ScheduleCompile!C114),IF(OR(ISNUMBER(FIND("5F",ScheduleCompile!C114)),ISNUMBER(FIND("0F",ScheduleCompile!C114)),ISNUMBER(FIND("8F",ScheduleCompile!C114)),ISNUMBER(FIND("1F",ScheduleCompile!C114)),ISNUMBER(FIND("2F",ScheduleCompile!C114)),ISNUMBER(FIND("3F",ScheduleCompile!C114)),ISNUMBER(FIND("6F",ScheduleCompile!C114)),ISNUMBER(FIND("7F",ScheduleCompile!C114)),ISNUMBER(FIND("9F",ScheduleCompile!C114)),ISNUMBER(FIND("4F",ScheduleCompile!C114))),VALUE(LEFT(ScheduleCompile!C114,FIND("F",ScheduleCompile!C114)-1)),ScheduleCompile!C114)))))),"",IF(ScheduleCompile!C114="Off",0,IF(ScheduleCompile!C114="On",1,IF(ISNUMBER(ScheduleCompile!C114),ScheduleCompile!C114/1,IF(ISTEXT(ScheduleCompile!C114),IF(OR(ISNUMBER(FIND("5F",ScheduleCompile!C114)),ISNUMBER(FIND("0F",ScheduleCompile!C114)),ISNUMBER(FIND("8F",ScheduleCompile!C114)),ISNUMBER(FIND("1F",ScheduleCompile!C114)),ISNUMBER(FIND("2F",ScheduleCompile!C114)),ISNUMBER(FIND("3F",ScheduleCompile!C114)),ISNUMBER(FIND("6F",ScheduleCompile!C114)),ISNUMBER(FIND("7F",ScheduleCompile!C114)),ISNUMBER(FIND("9F",ScheduleCompile!C114)),ISNUMBER(FIND("4F",ScheduleCompile!C114))),VALUE(LEFT(ScheduleCompile!C114,FIND("F",ScheduleCompile!C114)-1)),ScheduleCompile!C114)))))))</f>
        <v>135</v>
      </c>
      <c r="I121" s="1">
        <f>IF(AND(ISERROR(IF(ScheduleCompile!D114="Off",0,IF(ScheduleCompile!D114="On",1,IF(ISNUMBER(ScheduleCompile!D114),ScheduleCompile!D114/1,IF(ISTEXT(ScheduleCompile!D114),IF(OR(ISNUMBER(FIND("5F",ScheduleCompile!D114)),ISNUMBER(FIND("0F",ScheduleCompile!D114)),ISNUMBER(FIND("8F",ScheduleCompile!D114)),ISNUMBER(FIND("1F",ScheduleCompile!D114)),ISNUMBER(FIND("2F",ScheduleCompile!D114)),ISNUMBER(FIND("3F",ScheduleCompile!D114)),ISNUMBER(FIND("6F",ScheduleCompile!D114)),ISNUMBER(FIND("7F",ScheduleCompile!D114)),ISNUMBER(FIND("9F",ScheduleCompile!D114)),ISNUMBER(FIND("4F",ScheduleCompile!D114))),VALUE(LEFT(ScheduleCompile!D114,FIND("F",ScheduleCompile!D114)-1)),ScheduleCompile!D114)))))),ISTEXT(ScheduleCompile!#REF!)),"ENDTABLE",IF(ISERROR(IF(ScheduleCompile!D114="Off",0,IF(ScheduleCompile!D114="On",1,IF(ISNUMBER(ScheduleCompile!D114),ScheduleCompile!D114/1,IF(ISTEXT(ScheduleCompile!D114),IF(OR(ISNUMBER(FIND("5F",ScheduleCompile!D114)),ISNUMBER(FIND("0F",ScheduleCompile!D114)),ISNUMBER(FIND("8F",ScheduleCompile!D114)),ISNUMBER(FIND("1F",ScheduleCompile!D114)),ISNUMBER(FIND("2F",ScheduleCompile!D114)),ISNUMBER(FIND("3F",ScheduleCompile!D114)),ISNUMBER(FIND("6F",ScheduleCompile!D114)),ISNUMBER(FIND("7F",ScheduleCompile!D114)),ISNUMBER(FIND("9F",ScheduleCompile!D114)),ISNUMBER(FIND("4F",ScheduleCompile!D114))),VALUE(LEFT(ScheduleCompile!D114,FIND("F",ScheduleCompile!D114)-1)),ScheduleCompile!D114)))))),"",IF(ScheduleCompile!D114="Off",0,IF(ScheduleCompile!D114="On",1,IF(ISNUMBER(ScheduleCompile!D114),ScheduleCompile!D114/1,IF(ISTEXT(ScheduleCompile!D114),IF(OR(ISNUMBER(FIND("5F",ScheduleCompile!D114)),ISNUMBER(FIND("0F",ScheduleCompile!D114)),ISNUMBER(FIND("8F",ScheduleCompile!D114)),ISNUMBER(FIND("1F",ScheduleCompile!D114)),ISNUMBER(FIND("2F",ScheduleCompile!D114)),ISNUMBER(FIND("3F",ScheduleCompile!D114)),ISNUMBER(FIND("6F",ScheduleCompile!D114)),ISNUMBER(FIND("7F",ScheduleCompile!D114)),ISNUMBER(FIND("9F",ScheduleCompile!D114)),ISNUMBER(FIND("4F",ScheduleCompile!D114))),VALUE(LEFT(ScheduleCompile!D114,FIND("F",ScheduleCompile!D114)-1)),ScheduleCompile!D114)))))))</f>
        <v>135</v>
      </c>
      <c r="J121" s="1">
        <f>IF(AND(ISERROR(IF(ScheduleCompile!E114="Off",0,IF(ScheduleCompile!E114="On",1,IF(ISNUMBER(ScheduleCompile!E114),ScheduleCompile!E114/1,IF(ISTEXT(ScheduleCompile!E114),IF(OR(ISNUMBER(FIND("5F",ScheduleCompile!E114)),ISNUMBER(FIND("0F",ScheduleCompile!E114)),ISNUMBER(FIND("8F",ScheduleCompile!E114)),ISNUMBER(FIND("1F",ScheduleCompile!E114)),ISNUMBER(FIND("2F",ScheduleCompile!E114)),ISNUMBER(FIND("3F",ScheduleCompile!E114)),ISNUMBER(FIND("6F",ScheduleCompile!E114)),ISNUMBER(FIND("7F",ScheduleCompile!E114)),ISNUMBER(FIND("9F",ScheduleCompile!E114)),ISNUMBER(FIND("4F",ScheduleCompile!E114))),VALUE(LEFT(ScheduleCompile!E114,FIND("F",ScheduleCompile!E114)-1)),ScheduleCompile!E114)))))),ISTEXT(ScheduleCompile!#REF!)),"ENDTABLE",IF(ISERROR(IF(ScheduleCompile!E114="Off",0,IF(ScheduleCompile!E114="On",1,IF(ISNUMBER(ScheduleCompile!E114),ScheduleCompile!E114/1,IF(ISTEXT(ScheduleCompile!E114),IF(OR(ISNUMBER(FIND("5F",ScheduleCompile!E114)),ISNUMBER(FIND("0F",ScheduleCompile!E114)),ISNUMBER(FIND("8F",ScheduleCompile!E114)),ISNUMBER(FIND("1F",ScheduleCompile!E114)),ISNUMBER(FIND("2F",ScheduleCompile!E114)),ISNUMBER(FIND("3F",ScheduleCompile!E114)),ISNUMBER(FIND("6F",ScheduleCompile!E114)),ISNUMBER(FIND("7F",ScheduleCompile!E114)),ISNUMBER(FIND("9F",ScheduleCompile!E114)),ISNUMBER(FIND("4F",ScheduleCompile!E114))),VALUE(LEFT(ScheduleCompile!E114,FIND("F",ScheduleCompile!E114)-1)),ScheduleCompile!E114)))))),"",IF(ScheduleCompile!E114="Off",0,IF(ScheduleCompile!E114="On",1,IF(ISNUMBER(ScheduleCompile!E114),ScheduleCompile!E114/1,IF(ISTEXT(ScheduleCompile!E114),IF(OR(ISNUMBER(FIND("5F",ScheduleCompile!E114)),ISNUMBER(FIND("0F",ScheduleCompile!E114)),ISNUMBER(FIND("8F",ScheduleCompile!E114)),ISNUMBER(FIND("1F",ScheduleCompile!E114)),ISNUMBER(FIND("2F",ScheduleCompile!E114)),ISNUMBER(FIND("3F",ScheduleCompile!E114)),ISNUMBER(FIND("6F",ScheduleCompile!E114)),ISNUMBER(FIND("7F",ScheduleCompile!E114)),ISNUMBER(FIND("9F",ScheduleCompile!E114)),ISNUMBER(FIND("4F",ScheduleCompile!E114))),VALUE(LEFT(ScheduleCompile!E114,FIND("F",ScheduleCompile!E114)-1)),ScheduleCompile!E114)))))))</f>
        <v>135</v>
      </c>
      <c r="K121" s="1">
        <f>IF(AND(ISERROR(IF(ScheduleCompile!F114="Off",0,IF(ScheduleCompile!F114="On",1,IF(ISNUMBER(ScheduleCompile!F114),ScheduleCompile!F114/1,IF(ISTEXT(ScheduleCompile!F114),IF(OR(ISNUMBER(FIND("5F",ScheduleCompile!F114)),ISNUMBER(FIND("0F",ScheduleCompile!F114)),ISNUMBER(FIND("8F",ScheduleCompile!F114)),ISNUMBER(FIND("1F",ScheduleCompile!F114)),ISNUMBER(FIND("2F",ScheduleCompile!F114)),ISNUMBER(FIND("3F",ScheduleCompile!F114)),ISNUMBER(FIND("6F",ScheduleCompile!F114)),ISNUMBER(FIND("7F",ScheduleCompile!F114)),ISNUMBER(FIND("9F",ScheduleCompile!F114)),ISNUMBER(FIND("4F",ScheduleCompile!F114))),VALUE(LEFT(ScheduleCompile!F114,FIND("F",ScheduleCompile!F114)-1)),ScheduleCompile!F114)))))),ISTEXT(ScheduleCompile!#REF!)),"ENDTABLE",IF(ISERROR(IF(ScheduleCompile!F114="Off",0,IF(ScheduleCompile!F114="On",1,IF(ISNUMBER(ScheduleCompile!F114),ScheduleCompile!F114/1,IF(ISTEXT(ScheduleCompile!F114),IF(OR(ISNUMBER(FIND("5F",ScheduleCompile!F114)),ISNUMBER(FIND("0F",ScheduleCompile!F114)),ISNUMBER(FIND("8F",ScheduleCompile!F114)),ISNUMBER(FIND("1F",ScheduleCompile!F114)),ISNUMBER(FIND("2F",ScheduleCompile!F114)),ISNUMBER(FIND("3F",ScheduleCompile!F114)),ISNUMBER(FIND("6F",ScheduleCompile!F114)),ISNUMBER(FIND("7F",ScheduleCompile!F114)),ISNUMBER(FIND("9F",ScheduleCompile!F114)),ISNUMBER(FIND("4F",ScheduleCompile!F114))),VALUE(LEFT(ScheduleCompile!F114,FIND("F",ScheduleCompile!F114)-1)),ScheduleCompile!F114)))))),"",IF(ScheduleCompile!F114="Off",0,IF(ScheduleCompile!F114="On",1,IF(ISNUMBER(ScheduleCompile!F114),ScheduleCompile!F114/1,IF(ISTEXT(ScheduleCompile!F114),IF(OR(ISNUMBER(FIND("5F",ScheduleCompile!F114)),ISNUMBER(FIND("0F",ScheduleCompile!F114)),ISNUMBER(FIND("8F",ScheduleCompile!F114)),ISNUMBER(FIND("1F",ScheduleCompile!F114)),ISNUMBER(FIND("2F",ScheduleCompile!F114)),ISNUMBER(FIND("3F",ScheduleCompile!F114)),ISNUMBER(FIND("6F",ScheduleCompile!F114)),ISNUMBER(FIND("7F",ScheduleCompile!F114)),ISNUMBER(FIND("9F",ScheduleCompile!F114)),ISNUMBER(FIND("4F",ScheduleCompile!F114))),VALUE(LEFT(ScheduleCompile!F114,FIND("F",ScheduleCompile!F114)-1)),ScheduleCompile!F114)))))))</f>
        <v>135</v>
      </c>
      <c r="L121" s="1">
        <f>IF(AND(ISERROR(IF(ScheduleCompile!G114="Off",0,IF(ScheduleCompile!G114="On",1,IF(ISNUMBER(ScheduleCompile!G114),ScheduleCompile!G114/1,IF(ISTEXT(ScheduleCompile!G114),IF(OR(ISNUMBER(FIND("5F",ScheduleCompile!G114)),ISNUMBER(FIND("0F",ScheduleCompile!G114)),ISNUMBER(FIND("8F",ScheduleCompile!G114)),ISNUMBER(FIND("1F",ScheduleCompile!G114)),ISNUMBER(FIND("2F",ScheduleCompile!G114)),ISNUMBER(FIND("3F",ScheduleCompile!G114)),ISNUMBER(FIND("6F",ScheduleCompile!G114)),ISNUMBER(FIND("7F",ScheduleCompile!G114)),ISNUMBER(FIND("9F",ScheduleCompile!G114)),ISNUMBER(FIND("4F",ScheduleCompile!G114))),VALUE(LEFT(ScheduleCompile!G114,FIND("F",ScheduleCompile!G114)-1)),ScheduleCompile!G114)))))),ISTEXT(ScheduleCompile!#REF!)),"ENDTABLE",IF(ISERROR(IF(ScheduleCompile!G114="Off",0,IF(ScheduleCompile!G114="On",1,IF(ISNUMBER(ScheduleCompile!G114),ScheduleCompile!G114/1,IF(ISTEXT(ScheduleCompile!G114),IF(OR(ISNUMBER(FIND("5F",ScheduleCompile!G114)),ISNUMBER(FIND("0F",ScheduleCompile!G114)),ISNUMBER(FIND("8F",ScheduleCompile!G114)),ISNUMBER(FIND("1F",ScheduleCompile!G114)),ISNUMBER(FIND("2F",ScheduleCompile!G114)),ISNUMBER(FIND("3F",ScheduleCompile!G114)),ISNUMBER(FIND("6F",ScheduleCompile!G114)),ISNUMBER(FIND("7F",ScheduleCompile!G114)),ISNUMBER(FIND("9F",ScheduleCompile!G114)),ISNUMBER(FIND("4F",ScheduleCompile!G114))),VALUE(LEFT(ScheduleCompile!G114,FIND("F",ScheduleCompile!G114)-1)),ScheduleCompile!G114)))))),"",IF(ScheduleCompile!G114="Off",0,IF(ScheduleCompile!G114="On",1,IF(ISNUMBER(ScheduleCompile!G114),ScheduleCompile!G114/1,IF(ISTEXT(ScheduleCompile!G114),IF(OR(ISNUMBER(FIND("5F",ScheduleCompile!G114)),ISNUMBER(FIND("0F",ScheduleCompile!G114)),ISNUMBER(FIND("8F",ScheduleCompile!G114)),ISNUMBER(FIND("1F",ScheduleCompile!G114)),ISNUMBER(FIND("2F",ScheduleCompile!G114)),ISNUMBER(FIND("3F",ScheduleCompile!G114)),ISNUMBER(FIND("6F",ScheduleCompile!G114)),ISNUMBER(FIND("7F",ScheduleCompile!G114)),ISNUMBER(FIND("9F",ScheduleCompile!G114)),ISNUMBER(FIND("4F",ScheduleCompile!G114))),VALUE(LEFT(ScheduleCompile!G114,FIND("F",ScheduleCompile!G114)-1)),ScheduleCompile!G114)))))))</f>
        <v>135</v>
      </c>
      <c r="M121" s="1">
        <f>IF(AND(ISERROR(IF(ScheduleCompile!H114="Off",0,IF(ScheduleCompile!H114="On",1,IF(ISNUMBER(ScheduleCompile!H114),ScheduleCompile!H114/1,IF(ISTEXT(ScheduleCompile!H114),IF(OR(ISNUMBER(FIND("5F",ScheduleCompile!H114)),ISNUMBER(FIND("0F",ScheduleCompile!H114)),ISNUMBER(FIND("8F",ScheduleCompile!H114)),ISNUMBER(FIND("1F",ScheduleCompile!H114)),ISNUMBER(FIND("2F",ScheduleCompile!H114)),ISNUMBER(FIND("3F",ScheduleCompile!H114)),ISNUMBER(FIND("6F",ScheduleCompile!H114)),ISNUMBER(FIND("7F",ScheduleCompile!H114)),ISNUMBER(FIND("9F",ScheduleCompile!H114)),ISNUMBER(FIND("4F",ScheduleCompile!H114))),VALUE(LEFT(ScheduleCompile!H114,FIND("F",ScheduleCompile!H114)-1)),ScheduleCompile!H114)))))),ISTEXT(ScheduleCompile!#REF!)),"ENDTABLE",IF(ISERROR(IF(ScheduleCompile!H114="Off",0,IF(ScheduleCompile!H114="On",1,IF(ISNUMBER(ScheduleCompile!H114),ScheduleCompile!H114/1,IF(ISTEXT(ScheduleCompile!H114),IF(OR(ISNUMBER(FIND("5F",ScheduleCompile!H114)),ISNUMBER(FIND("0F",ScheduleCompile!H114)),ISNUMBER(FIND("8F",ScheduleCompile!H114)),ISNUMBER(FIND("1F",ScheduleCompile!H114)),ISNUMBER(FIND("2F",ScheduleCompile!H114)),ISNUMBER(FIND("3F",ScheduleCompile!H114)),ISNUMBER(FIND("6F",ScheduleCompile!H114)),ISNUMBER(FIND("7F",ScheduleCompile!H114)),ISNUMBER(FIND("9F",ScheduleCompile!H114)),ISNUMBER(FIND("4F",ScheduleCompile!H114))),VALUE(LEFT(ScheduleCompile!H114,FIND("F",ScheduleCompile!H114)-1)),ScheduleCompile!H114)))))),"",IF(ScheduleCompile!H114="Off",0,IF(ScheduleCompile!H114="On",1,IF(ISNUMBER(ScheduleCompile!H114),ScheduleCompile!H114/1,IF(ISTEXT(ScheduleCompile!H114),IF(OR(ISNUMBER(FIND("5F",ScheduleCompile!H114)),ISNUMBER(FIND("0F",ScheduleCompile!H114)),ISNUMBER(FIND("8F",ScheduleCompile!H114)),ISNUMBER(FIND("1F",ScheduleCompile!H114)),ISNUMBER(FIND("2F",ScheduleCompile!H114)),ISNUMBER(FIND("3F",ScheduleCompile!H114)),ISNUMBER(FIND("6F",ScheduleCompile!H114)),ISNUMBER(FIND("7F",ScheduleCompile!H114)),ISNUMBER(FIND("9F",ScheduleCompile!H114)),ISNUMBER(FIND("4F",ScheduleCompile!H114))),VALUE(LEFT(ScheduleCompile!H114,FIND("F",ScheduleCompile!H114)-1)),ScheduleCompile!H114)))))))</f>
        <v>135</v>
      </c>
      <c r="N121" s="1">
        <f>IF(AND(ISERROR(IF(ScheduleCompile!I114="Off",0,IF(ScheduleCompile!I114="On",1,IF(ISNUMBER(ScheduleCompile!I114),ScheduleCompile!I114/1,IF(ISTEXT(ScheduleCompile!I114),IF(OR(ISNUMBER(FIND("5F",ScheduleCompile!I114)),ISNUMBER(FIND("0F",ScheduleCompile!I114)),ISNUMBER(FIND("8F",ScheduleCompile!I114)),ISNUMBER(FIND("1F",ScheduleCompile!I114)),ISNUMBER(FIND("2F",ScheduleCompile!I114)),ISNUMBER(FIND("3F",ScheduleCompile!I114)),ISNUMBER(FIND("6F",ScheduleCompile!I114)),ISNUMBER(FIND("7F",ScheduleCompile!I114)),ISNUMBER(FIND("9F",ScheduleCompile!I114)),ISNUMBER(FIND("4F",ScheduleCompile!I114))),VALUE(LEFT(ScheduleCompile!I114,FIND("F",ScheduleCompile!I114)-1)),ScheduleCompile!I114)))))),ISTEXT(ScheduleCompile!#REF!)),"ENDTABLE",IF(ISERROR(IF(ScheduleCompile!I114="Off",0,IF(ScheduleCompile!I114="On",1,IF(ISNUMBER(ScheduleCompile!I114),ScheduleCompile!I114/1,IF(ISTEXT(ScheduleCompile!I114),IF(OR(ISNUMBER(FIND("5F",ScheduleCompile!I114)),ISNUMBER(FIND("0F",ScheduleCompile!I114)),ISNUMBER(FIND("8F",ScheduleCompile!I114)),ISNUMBER(FIND("1F",ScheduleCompile!I114)),ISNUMBER(FIND("2F",ScheduleCompile!I114)),ISNUMBER(FIND("3F",ScheduleCompile!I114)),ISNUMBER(FIND("6F",ScheduleCompile!I114)),ISNUMBER(FIND("7F",ScheduleCompile!I114)),ISNUMBER(FIND("9F",ScheduleCompile!I114)),ISNUMBER(FIND("4F",ScheduleCompile!I114))),VALUE(LEFT(ScheduleCompile!I114,FIND("F",ScheduleCompile!I114)-1)),ScheduleCompile!I114)))))),"",IF(ScheduleCompile!I114="Off",0,IF(ScheduleCompile!I114="On",1,IF(ISNUMBER(ScheduleCompile!I114),ScheduleCompile!I114/1,IF(ISTEXT(ScheduleCompile!I114),IF(OR(ISNUMBER(FIND("5F",ScheduleCompile!I114)),ISNUMBER(FIND("0F",ScheduleCompile!I114)),ISNUMBER(FIND("8F",ScheduleCompile!I114)),ISNUMBER(FIND("1F",ScheduleCompile!I114)),ISNUMBER(FIND("2F",ScheduleCompile!I114)),ISNUMBER(FIND("3F",ScheduleCompile!I114)),ISNUMBER(FIND("6F",ScheduleCompile!I114)),ISNUMBER(FIND("7F",ScheduleCompile!I114)),ISNUMBER(FIND("9F",ScheduleCompile!I114)),ISNUMBER(FIND("4F",ScheduleCompile!I114))),VALUE(LEFT(ScheduleCompile!I114,FIND("F",ScheduleCompile!I114)-1)),ScheduleCompile!I114)))))))</f>
        <v>135</v>
      </c>
      <c r="O121" s="1">
        <f>IF(AND(ISERROR(IF(ScheduleCompile!J114="Off",0,IF(ScheduleCompile!J114="On",1,IF(ISNUMBER(ScheduleCompile!J114),ScheduleCompile!J114/1,IF(ISTEXT(ScheduleCompile!J114),IF(OR(ISNUMBER(FIND("5F",ScheduleCompile!J114)),ISNUMBER(FIND("0F",ScheduleCompile!J114)),ISNUMBER(FIND("8F",ScheduleCompile!J114)),ISNUMBER(FIND("1F",ScheduleCompile!J114)),ISNUMBER(FIND("2F",ScheduleCompile!J114)),ISNUMBER(FIND("3F",ScheduleCompile!J114)),ISNUMBER(FIND("6F",ScheduleCompile!J114)),ISNUMBER(FIND("7F",ScheduleCompile!J114)),ISNUMBER(FIND("9F",ScheduleCompile!J114)),ISNUMBER(FIND("4F",ScheduleCompile!J114))),VALUE(LEFT(ScheduleCompile!J114,FIND("F",ScheduleCompile!J114)-1)),ScheduleCompile!J114)))))),ISTEXT(ScheduleCompile!#REF!)),"ENDTABLE",IF(ISERROR(IF(ScheduleCompile!J114="Off",0,IF(ScheduleCompile!J114="On",1,IF(ISNUMBER(ScheduleCompile!J114),ScheduleCompile!J114/1,IF(ISTEXT(ScheduleCompile!J114),IF(OR(ISNUMBER(FIND("5F",ScheduleCompile!J114)),ISNUMBER(FIND("0F",ScheduleCompile!J114)),ISNUMBER(FIND("8F",ScheduleCompile!J114)),ISNUMBER(FIND("1F",ScheduleCompile!J114)),ISNUMBER(FIND("2F",ScheduleCompile!J114)),ISNUMBER(FIND("3F",ScheduleCompile!J114)),ISNUMBER(FIND("6F",ScheduleCompile!J114)),ISNUMBER(FIND("7F",ScheduleCompile!J114)),ISNUMBER(FIND("9F",ScheduleCompile!J114)),ISNUMBER(FIND("4F",ScheduleCompile!J114))),VALUE(LEFT(ScheduleCompile!J114,FIND("F",ScheduleCompile!J114)-1)),ScheduleCompile!J114)))))),"",IF(ScheduleCompile!J114="Off",0,IF(ScheduleCompile!J114="On",1,IF(ISNUMBER(ScheduleCompile!J114),ScheduleCompile!J114/1,IF(ISTEXT(ScheduleCompile!J114),IF(OR(ISNUMBER(FIND("5F",ScheduleCompile!J114)),ISNUMBER(FIND("0F",ScheduleCompile!J114)),ISNUMBER(FIND("8F",ScheduleCompile!J114)),ISNUMBER(FIND("1F",ScheduleCompile!J114)),ISNUMBER(FIND("2F",ScheduleCompile!J114)),ISNUMBER(FIND("3F",ScheduleCompile!J114)),ISNUMBER(FIND("6F",ScheduleCompile!J114)),ISNUMBER(FIND("7F",ScheduleCompile!J114)),ISNUMBER(FIND("9F",ScheduleCompile!J114)),ISNUMBER(FIND("4F",ScheduleCompile!J114))),VALUE(LEFT(ScheduleCompile!J114,FIND("F",ScheduleCompile!J114)-1)),ScheduleCompile!J114)))))))</f>
        <v>135</v>
      </c>
      <c r="P121" s="1">
        <f>IF(AND(ISERROR(IF(ScheduleCompile!K114="Off",0,IF(ScheduleCompile!K114="On",1,IF(ISNUMBER(ScheduleCompile!K114),ScheduleCompile!K114/1,IF(ISTEXT(ScheduleCompile!K114),IF(OR(ISNUMBER(FIND("5F",ScheduleCompile!K114)),ISNUMBER(FIND("0F",ScheduleCompile!K114)),ISNUMBER(FIND("8F",ScheduleCompile!K114)),ISNUMBER(FIND("1F",ScheduleCompile!K114)),ISNUMBER(FIND("2F",ScheduleCompile!K114)),ISNUMBER(FIND("3F",ScheduleCompile!K114)),ISNUMBER(FIND("6F",ScheduleCompile!K114)),ISNUMBER(FIND("7F",ScheduleCompile!K114)),ISNUMBER(FIND("9F",ScheduleCompile!K114)),ISNUMBER(FIND("4F",ScheduleCompile!K114))),VALUE(LEFT(ScheduleCompile!K114,FIND("F",ScheduleCompile!K114)-1)),ScheduleCompile!K114)))))),ISTEXT(ScheduleCompile!#REF!)),"ENDTABLE",IF(ISERROR(IF(ScheduleCompile!K114="Off",0,IF(ScheduleCompile!K114="On",1,IF(ISNUMBER(ScheduleCompile!K114),ScheduleCompile!K114/1,IF(ISTEXT(ScheduleCompile!K114),IF(OR(ISNUMBER(FIND("5F",ScheduleCompile!K114)),ISNUMBER(FIND("0F",ScheduleCompile!K114)),ISNUMBER(FIND("8F",ScheduleCompile!K114)),ISNUMBER(FIND("1F",ScheduleCompile!K114)),ISNUMBER(FIND("2F",ScheduleCompile!K114)),ISNUMBER(FIND("3F",ScheduleCompile!K114)),ISNUMBER(FIND("6F",ScheduleCompile!K114)),ISNUMBER(FIND("7F",ScheduleCompile!K114)),ISNUMBER(FIND("9F",ScheduleCompile!K114)),ISNUMBER(FIND("4F",ScheduleCompile!K114))),VALUE(LEFT(ScheduleCompile!K114,FIND("F",ScheduleCompile!K114)-1)),ScheduleCompile!K114)))))),"",IF(ScheduleCompile!K114="Off",0,IF(ScheduleCompile!K114="On",1,IF(ISNUMBER(ScheduleCompile!K114),ScheduleCompile!K114/1,IF(ISTEXT(ScheduleCompile!K114),IF(OR(ISNUMBER(FIND("5F",ScheduleCompile!K114)),ISNUMBER(FIND("0F",ScheduleCompile!K114)),ISNUMBER(FIND("8F",ScheduleCompile!K114)),ISNUMBER(FIND("1F",ScheduleCompile!K114)),ISNUMBER(FIND("2F",ScheduleCompile!K114)),ISNUMBER(FIND("3F",ScheduleCompile!K114)),ISNUMBER(FIND("6F",ScheduleCompile!K114)),ISNUMBER(FIND("7F",ScheduleCompile!K114)),ISNUMBER(FIND("9F",ScheduleCompile!K114)),ISNUMBER(FIND("4F",ScheduleCompile!K114))),VALUE(LEFT(ScheduleCompile!K114,FIND("F",ScheduleCompile!K114)-1)),ScheduleCompile!K114)))))))</f>
        <v>135</v>
      </c>
      <c r="Q121" s="1">
        <f>IF(AND(ISERROR(IF(ScheduleCompile!L114="Off",0,IF(ScheduleCompile!L114="On",1,IF(ISNUMBER(ScheduleCompile!L114),ScheduleCompile!L114/1,IF(ISTEXT(ScheduleCompile!L114),IF(OR(ISNUMBER(FIND("5F",ScheduleCompile!L114)),ISNUMBER(FIND("0F",ScheduleCompile!L114)),ISNUMBER(FIND("8F",ScheduleCompile!L114)),ISNUMBER(FIND("1F",ScheduleCompile!L114)),ISNUMBER(FIND("2F",ScheduleCompile!L114)),ISNUMBER(FIND("3F",ScheduleCompile!L114)),ISNUMBER(FIND("6F",ScheduleCompile!L114)),ISNUMBER(FIND("7F",ScheduleCompile!L114)),ISNUMBER(FIND("9F",ScheduleCompile!L114)),ISNUMBER(FIND("4F",ScheduleCompile!L114))),VALUE(LEFT(ScheduleCompile!L114,FIND("F",ScheduleCompile!L114)-1)),ScheduleCompile!L114)))))),ISTEXT(ScheduleCompile!#REF!)),"ENDTABLE",IF(ISERROR(IF(ScheduleCompile!L114="Off",0,IF(ScheduleCompile!L114="On",1,IF(ISNUMBER(ScheduleCompile!L114),ScheduleCompile!L114/1,IF(ISTEXT(ScheduleCompile!L114),IF(OR(ISNUMBER(FIND("5F",ScheduleCompile!L114)),ISNUMBER(FIND("0F",ScheduleCompile!L114)),ISNUMBER(FIND("8F",ScheduleCompile!L114)),ISNUMBER(FIND("1F",ScheduleCompile!L114)),ISNUMBER(FIND("2F",ScheduleCompile!L114)),ISNUMBER(FIND("3F",ScheduleCompile!L114)),ISNUMBER(FIND("6F",ScheduleCompile!L114)),ISNUMBER(FIND("7F",ScheduleCompile!L114)),ISNUMBER(FIND("9F",ScheduleCompile!L114)),ISNUMBER(FIND("4F",ScheduleCompile!L114))),VALUE(LEFT(ScheduleCompile!L114,FIND("F",ScheduleCompile!L114)-1)),ScheduleCompile!L114)))))),"",IF(ScheduleCompile!L114="Off",0,IF(ScheduleCompile!L114="On",1,IF(ISNUMBER(ScheduleCompile!L114),ScheduleCompile!L114/1,IF(ISTEXT(ScheduleCompile!L114),IF(OR(ISNUMBER(FIND("5F",ScheduleCompile!L114)),ISNUMBER(FIND("0F",ScheduleCompile!L114)),ISNUMBER(FIND("8F",ScheduleCompile!L114)),ISNUMBER(FIND("1F",ScheduleCompile!L114)),ISNUMBER(FIND("2F",ScheduleCompile!L114)),ISNUMBER(FIND("3F",ScheduleCompile!L114)),ISNUMBER(FIND("6F",ScheduleCompile!L114)),ISNUMBER(FIND("7F",ScheduleCompile!L114)),ISNUMBER(FIND("9F",ScheduleCompile!L114)),ISNUMBER(FIND("4F",ScheduleCompile!L114))),VALUE(LEFT(ScheduleCompile!L114,FIND("F",ScheduleCompile!L114)-1)),ScheduleCompile!L114)))))))</f>
        <v>135</v>
      </c>
      <c r="R121" s="1">
        <f>IF(AND(ISERROR(IF(ScheduleCompile!M114="Off",0,IF(ScheduleCompile!M114="On",1,IF(ISNUMBER(ScheduleCompile!M114),ScheduleCompile!M114/1,IF(ISTEXT(ScheduleCompile!M114),IF(OR(ISNUMBER(FIND("5F",ScheduleCompile!M114)),ISNUMBER(FIND("0F",ScheduleCompile!M114)),ISNUMBER(FIND("8F",ScheduleCompile!M114)),ISNUMBER(FIND("1F",ScheduleCompile!M114)),ISNUMBER(FIND("2F",ScheduleCompile!M114)),ISNUMBER(FIND("3F",ScheduleCompile!M114)),ISNUMBER(FIND("6F",ScheduleCompile!M114)),ISNUMBER(FIND("7F",ScheduleCompile!M114)),ISNUMBER(FIND("9F",ScheduleCompile!M114)),ISNUMBER(FIND("4F",ScheduleCompile!M114))),VALUE(LEFT(ScheduleCompile!M114,FIND("F",ScheduleCompile!M114)-1)),ScheduleCompile!M114)))))),ISTEXT(ScheduleCompile!#REF!)),"ENDTABLE",IF(ISERROR(IF(ScheduleCompile!M114="Off",0,IF(ScheduleCompile!M114="On",1,IF(ISNUMBER(ScheduleCompile!M114),ScheduleCompile!M114/1,IF(ISTEXT(ScheduleCompile!M114),IF(OR(ISNUMBER(FIND("5F",ScheduleCompile!M114)),ISNUMBER(FIND("0F",ScheduleCompile!M114)),ISNUMBER(FIND("8F",ScheduleCompile!M114)),ISNUMBER(FIND("1F",ScheduleCompile!M114)),ISNUMBER(FIND("2F",ScheduleCompile!M114)),ISNUMBER(FIND("3F",ScheduleCompile!M114)),ISNUMBER(FIND("6F",ScheduleCompile!M114)),ISNUMBER(FIND("7F",ScheduleCompile!M114)),ISNUMBER(FIND("9F",ScheduleCompile!M114)),ISNUMBER(FIND("4F",ScheduleCompile!M114))),VALUE(LEFT(ScheduleCompile!M114,FIND("F",ScheduleCompile!M114)-1)),ScheduleCompile!M114)))))),"",IF(ScheduleCompile!M114="Off",0,IF(ScheduleCompile!M114="On",1,IF(ISNUMBER(ScheduleCompile!M114),ScheduleCompile!M114/1,IF(ISTEXT(ScheduleCompile!M114),IF(OR(ISNUMBER(FIND("5F",ScheduleCompile!M114)),ISNUMBER(FIND("0F",ScheduleCompile!M114)),ISNUMBER(FIND("8F",ScheduleCompile!M114)),ISNUMBER(FIND("1F",ScheduleCompile!M114)),ISNUMBER(FIND("2F",ScheduleCompile!M114)),ISNUMBER(FIND("3F",ScheduleCompile!M114)),ISNUMBER(FIND("6F",ScheduleCompile!M114)),ISNUMBER(FIND("7F",ScheduleCompile!M114)),ISNUMBER(FIND("9F",ScheduleCompile!M114)),ISNUMBER(FIND("4F",ScheduleCompile!M114))),VALUE(LEFT(ScheduleCompile!M114,FIND("F",ScheduleCompile!M114)-1)),ScheduleCompile!M114)))))))</f>
        <v>135</v>
      </c>
      <c r="S121" s="1">
        <f>IF(AND(ISERROR(IF(ScheduleCompile!N114="Off",0,IF(ScheduleCompile!N114="On",1,IF(ISNUMBER(ScheduleCompile!N114),ScheduleCompile!N114/1,IF(ISTEXT(ScheduleCompile!N114),IF(OR(ISNUMBER(FIND("5F",ScheduleCompile!N114)),ISNUMBER(FIND("0F",ScheduleCompile!N114)),ISNUMBER(FIND("8F",ScheduleCompile!N114)),ISNUMBER(FIND("1F",ScheduleCompile!N114)),ISNUMBER(FIND("2F",ScheduleCompile!N114)),ISNUMBER(FIND("3F",ScheduleCompile!N114)),ISNUMBER(FIND("6F",ScheduleCompile!N114)),ISNUMBER(FIND("7F",ScheduleCompile!N114)),ISNUMBER(FIND("9F",ScheduleCompile!N114)),ISNUMBER(FIND("4F",ScheduleCompile!N114))),VALUE(LEFT(ScheduleCompile!N114,FIND("F",ScheduleCompile!N114)-1)),ScheduleCompile!N114)))))),ISTEXT(ScheduleCompile!#REF!)),"ENDTABLE",IF(ISERROR(IF(ScheduleCompile!N114="Off",0,IF(ScheduleCompile!N114="On",1,IF(ISNUMBER(ScheduleCompile!N114),ScheduleCompile!N114/1,IF(ISTEXT(ScheduleCompile!N114),IF(OR(ISNUMBER(FIND("5F",ScheduleCompile!N114)),ISNUMBER(FIND("0F",ScheduleCompile!N114)),ISNUMBER(FIND("8F",ScheduleCompile!N114)),ISNUMBER(FIND("1F",ScheduleCompile!N114)),ISNUMBER(FIND("2F",ScheduleCompile!N114)),ISNUMBER(FIND("3F",ScheduleCompile!N114)),ISNUMBER(FIND("6F",ScheduleCompile!N114)),ISNUMBER(FIND("7F",ScheduleCompile!N114)),ISNUMBER(FIND("9F",ScheduleCompile!N114)),ISNUMBER(FIND("4F",ScheduleCompile!N114))),VALUE(LEFT(ScheduleCompile!N114,FIND("F",ScheduleCompile!N114)-1)),ScheduleCompile!N114)))))),"",IF(ScheduleCompile!N114="Off",0,IF(ScheduleCompile!N114="On",1,IF(ISNUMBER(ScheduleCompile!N114),ScheduleCompile!N114/1,IF(ISTEXT(ScheduleCompile!N114),IF(OR(ISNUMBER(FIND("5F",ScheduleCompile!N114)),ISNUMBER(FIND("0F",ScheduleCompile!N114)),ISNUMBER(FIND("8F",ScheduleCompile!N114)),ISNUMBER(FIND("1F",ScheduleCompile!N114)),ISNUMBER(FIND("2F",ScheduleCompile!N114)),ISNUMBER(FIND("3F",ScheduleCompile!N114)),ISNUMBER(FIND("6F",ScheduleCompile!N114)),ISNUMBER(FIND("7F",ScheduleCompile!N114)),ISNUMBER(FIND("9F",ScheduleCompile!N114)),ISNUMBER(FIND("4F",ScheduleCompile!N114))),VALUE(LEFT(ScheduleCompile!N114,FIND("F",ScheduleCompile!N114)-1)),ScheduleCompile!N114)))))))</f>
        <v>135</v>
      </c>
      <c r="T121" s="1">
        <f>IF(AND(ISERROR(IF(ScheduleCompile!O114="Off",0,IF(ScheduleCompile!O114="On",1,IF(ISNUMBER(ScheduleCompile!O114),ScheduleCompile!O114/1,IF(ISTEXT(ScheduleCompile!O114),IF(OR(ISNUMBER(FIND("5F",ScheduleCompile!O114)),ISNUMBER(FIND("0F",ScheduleCompile!O114)),ISNUMBER(FIND("8F",ScheduleCompile!O114)),ISNUMBER(FIND("1F",ScheduleCompile!O114)),ISNUMBER(FIND("2F",ScheduleCompile!O114)),ISNUMBER(FIND("3F",ScheduleCompile!O114)),ISNUMBER(FIND("6F",ScheduleCompile!O114)),ISNUMBER(FIND("7F",ScheduleCompile!O114)),ISNUMBER(FIND("9F",ScheduleCompile!O114)),ISNUMBER(FIND("4F",ScheduleCompile!O114))),VALUE(LEFT(ScheduleCompile!O114,FIND("F",ScheduleCompile!O114)-1)),ScheduleCompile!O114)))))),ISTEXT(ScheduleCompile!#REF!)),"ENDTABLE",IF(ISERROR(IF(ScheduleCompile!O114="Off",0,IF(ScheduleCompile!O114="On",1,IF(ISNUMBER(ScheduleCompile!O114),ScheduleCompile!O114/1,IF(ISTEXT(ScheduleCompile!O114),IF(OR(ISNUMBER(FIND("5F",ScheduleCompile!O114)),ISNUMBER(FIND("0F",ScheduleCompile!O114)),ISNUMBER(FIND("8F",ScheduleCompile!O114)),ISNUMBER(FIND("1F",ScheduleCompile!O114)),ISNUMBER(FIND("2F",ScheduleCompile!O114)),ISNUMBER(FIND("3F",ScheduleCompile!O114)),ISNUMBER(FIND("6F",ScheduleCompile!O114)),ISNUMBER(FIND("7F",ScheduleCompile!O114)),ISNUMBER(FIND("9F",ScheduleCompile!O114)),ISNUMBER(FIND("4F",ScheduleCompile!O114))),VALUE(LEFT(ScheduleCompile!O114,FIND("F",ScheduleCompile!O114)-1)),ScheduleCompile!O114)))))),"",IF(ScheduleCompile!O114="Off",0,IF(ScheduleCompile!O114="On",1,IF(ISNUMBER(ScheduleCompile!O114),ScheduleCompile!O114/1,IF(ISTEXT(ScheduleCompile!O114),IF(OR(ISNUMBER(FIND("5F",ScheduleCompile!O114)),ISNUMBER(FIND("0F",ScheduleCompile!O114)),ISNUMBER(FIND("8F",ScheduleCompile!O114)),ISNUMBER(FIND("1F",ScheduleCompile!O114)),ISNUMBER(FIND("2F",ScheduleCompile!O114)),ISNUMBER(FIND("3F",ScheduleCompile!O114)),ISNUMBER(FIND("6F",ScheduleCompile!O114)),ISNUMBER(FIND("7F",ScheduleCompile!O114)),ISNUMBER(FIND("9F",ScheduleCompile!O114)),ISNUMBER(FIND("4F",ScheduleCompile!O114))),VALUE(LEFT(ScheduleCompile!O114,FIND("F",ScheduleCompile!O114)-1)),ScheduleCompile!O114)))))))</f>
        <v>135</v>
      </c>
      <c r="U121" s="1">
        <f>IF(AND(ISERROR(IF(ScheduleCompile!P114="Off",0,IF(ScheduleCompile!P114="On",1,IF(ISNUMBER(ScheduleCompile!P114),ScheduleCompile!P114/1,IF(ISTEXT(ScheduleCompile!P114),IF(OR(ISNUMBER(FIND("5F",ScheduleCompile!P114)),ISNUMBER(FIND("0F",ScheduleCompile!P114)),ISNUMBER(FIND("8F",ScheduleCompile!P114)),ISNUMBER(FIND("1F",ScheduleCompile!P114)),ISNUMBER(FIND("2F",ScheduleCompile!P114)),ISNUMBER(FIND("3F",ScheduleCompile!P114)),ISNUMBER(FIND("6F",ScheduleCompile!P114)),ISNUMBER(FIND("7F",ScheduleCompile!P114)),ISNUMBER(FIND("9F",ScheduleCompile!P114)),ISNUMBER(FIND("4F",ScheduleCompile!P114))),VALUE(LEFT(ScheduleCompile!P114,FIND("F",ScheduleCompile!P114)-1)),ScheduleCompile!P114)))))),ISTEXT(ScheduleCompile!#REF!)),"ENDTABLE",IF(ISERROR(IF(ScheduleCompile!P114="Off",0,IF(ScheduleCompile!P114="On",1,IF(ISNUMBER(ScheduleCompile!P114),ScheduleCompile!P114/1,IF(ISTEXT(ScheduleCompile!P114),IF(OR(ISNUMBER(FIND("5F",ScheduleCompile!P114)),ISNUMBER(FIND("0F",ScheduleCompile!P114)),ISNUMBER(FIND("8F",ScheduleCompile!P114)),ISNUMBER(FIND("1F",ScheduleCompile!P114)),ISNUMBER(FIND("2F",ScheduleCompile!P114)),ISNUMBER(FIND("3F",ScheduleCompile!P114)),ISNUMBER(FIND("6F",ScheduleCompile!P114)),ISNUMBER(FIND("7F",ScheduleCompile!P114)),ISNUMBER(FIND("9F",ScheduleCompile!P114)),ISNUMBER(FIND("4F",ScheduleCompile!P114))),VALUE(LEFT(ScheduleCompile!P114,FIND("F",ScheduleCompile!P114)-1)),ScheduleCompile!P114)))))),"",IF(ScheduleCompile!P114="Off",0,IF(ScheduleCompile!P114="On",1,IF(ISNUMBER(ScheduleCompile!P114),ScheduleCompile!P114/1,IF(ISTEXT(ScheduleCompile!P114),IF(OR(ISNUMBER(FIND("5F",ScheduleCompile!P114)),ISNUMBER(FIND("0F",ScheduleCompile!P114)),ISNUMBER(FIND("8F",ScheduleCompile!P114)),ISNUMBER(FIND("1F",ScheduleCompile!P114)),ISNUMBER(FIND("2F",ScheduleCompile!P114)),ISNUMBER(FIND("3F",ScheduleCompile!P114)),ISNUMBER(FIND("6F",ScheduleCompile!P114)),ISNUMBER(FIND("7F",ScheduleCompile!P114)),ISNUMBER(FIND("9F",ScheduleCompile!P114)),ISNUMBER(FIND("4F",ScheduleCompile!P114))),VALUE(LEFT(ScheduleCompile!P114,FIND("F",ScheduleCompile!P114)-1)),ScheduleCompile!P114)))))))</f>
        <v>135</v>
      </c>
      <c r="V121" s="1">
        <f>IF(AND(ISERROR(IF(ScheduleCompile!Q114="Off",0,IF(ScheduleCompile!Q114="On",1,IF(ISNUMBER(ScheduleCompile!Q114),ScheduleCompile!Q114/1,IF(ISTEXT(ScheduleCompile!Q114),IF(OR(ISNUMBER(FIND("5F",ScheduleCompile!Q114)),ISNUMBER(FIND("0F",ScheduleCompile!Q114)),ISNUMBER(FIND("8F",ScheduleCompile!Q114)),ISNUMBER(FIND("1F",ScheduleCompile!Q114)),ISNUMBER(FIND("2F",ScheduleCompile!Q114)),ISNUMBER(FIND("3F",ScheduleCompile!Q114)),ISNUMBER(FIND("6F",ScheduleCompile!Q114)),ISNUMBER(FIND("7F",ScheduleCompile!Q114)),ISNUMBER(FIND("9F",ScheduleCompile!Q114)),ISNUMBER(FIND("4F",ScheduleCompile!Q114))),VALUE(LEFT(ScheduleCompile!Q114,FIND("F",ScheduleCompile!Q114)-1)),ScheduleCompile!Q114)))))),ISTEXT(ScheduleCompile!#REF!)),"ENDTABLE",IF(ISERROR(IF(ScheduleCompile!Q114="Off",0,IF(ScheduleCompile!Q114="On",1,IF(ISNUMBER(ScheduleCompile!Q114),ScheduleCompile!Q114/1,IF(ISTEXT(ScheduleCompile!Q114),IF(OR(ISNUMBER(FIND("5F",ScheduleCompile!Q114)),ISNUMBER(FIND("0F",ScheduleCompile!Q114)),ISNUMBER(FIND("8F",ScheduleCompile!Q114)),ISNUMBER(FIND("1F",ScheduleCompile!Q114)),ISNUMBER(FIND("2F",ScheduleCompile!Q114)),ISNUMBER(FIND("3F",ScheduleCompile!Q114)),ISNUMBER(FIND("6F",ScheduleCompile!Q114)),ISNUMBER(FIND("7F",ScheduleCompile!Q114)),ISNUMBER(FIND("9F",ScheduleCompile!Q114)),ISNUMBER(FIND("4F",ScheduleCompile!Q114))),VALUE(LEFT(ScheduleCompile!Q114,FIND("F",ScheduleCompile!Q114)-1)),ScheduleCompile!Q114)))))),"",IF(ScheduleCompile!Q114="Off",0,IF(ScheduleCompile!Q114="On",1,IF(ISNUMBER(ScheduleCompile!Q114),ScheduleCompile!Q114/1,IF(ISTEXT(ScheduleCompile!Q114),IF(OR(ISNUMBER(FIND("5F",ScheduleCompile!Q114)),ISNUMBER(FIND("0F",ScheduleCompile!Q114)),ISNUMBER(FIND("8F",ScheduleCompile!Q114)),ISNUMBER(FIND("1F",ScheduleCompile!Q114)),ISNUMBER(FIND("2F",ScheduleCompile!Q114)),ISNUMBER(FIND("3F",ScheduleCompile!Q114)),ISNUMBER(FIND("6F",ScheduleCompile!Q114)),ISNUMBER(FIND("7F",ScheduleCompile!Q114)),ISNUMBER(FIND("9F",ScheduleCompile!Q114)),ISNUMBER(FIND("4F",ScheduleCompile!Q114))),VALUE(LEFT(ScheduleCompile!Q114,FIND("F",ScheduleCompile!Q114)-1)),ScheduleCompile!Q114)))))))</f>
        <v>135</v>
      </c>
      <c r="W121" s="1">
        <f>IF(AND(ISERROR(IF(ScheduleCompile!R114="Off",0,IF(ScheduleCompile!R114="On",1,IF(ISNUMBER(ScheduleCompile!R114),ScheduleCompile!R114/1,IF(ISTEXT(ScheduleCompile!R114),IF(OR(ISNUMBER(FIND("5F",ScheduleCompile!R114)),ISNUMBER(FIND("0F",ScheduleCompile!R114)),ISNUMBER(FIND("8F",ScheduleCompile!R114)),ISNUMBER(FIND("1F",ScheduleCompile!R114)),ISNUMBER(FIND("2F",ScheduleCompile!R114)),ISNUMBER(FIND("3F",ScheduleCompile!R114)),ISNUMBER(FIND("6F",ScheduleCompile!R114)),ISNUMBER(FIND("7F",ScheduleCompile!R114)),ISNUMBER(FIND("9F",ScheduleCompile!R114)),ISNUMBER(FIND("4F",ScheduleCompile!R114))),VALUE(LEFT(ScheduleCompile!R114,FIND("F",ScheduleCompile!R114)-1)),ScheduleCompile!R114)))))),ISTEXT(ScheduleCompile!#REF!)),"ENDTABLE",IF(ISERROR(IF(ScheduleCompile!R114="Off",0,IF(ScheduleCompile!R114="On",1,IF(ISNUMBER(ScheduleCompile!R114),ScheduleCompile!R114/1,IF(ISTEXT(ScheduleCompile!R114),IF(OR(ISNUMBER(FIND("5F",ScheduleCompile!R114)),ISNUMBER(FIND("0F",ScheduleCompile!R114)),ISNUMBER(FIND("8F",ScheduleCompile!R114)),ISNUMBER(FIND("1F",ScheduleCompile!R114)),ISNUMBER(FIND("2F",ScheduleCompile!R114)),ISNUMBER(FIND("3F",ScheduleCompile!R114)),ISNUMBER(FIND("6F",ScheduleCompile!R114)),ISNUMBER(FIND("7F",ScheduleCompile!R114)),ISNUMBER(FIND("9F",ScheduleCompile!R114)),ISNUMBER(FIND("4F",ScheduleCompile!R114))),VALUE(LEFT(ScheduleCompile!R114,FIND("F",ScheduleCompile!R114)-1)),ScheduleCompile!R114)))))),"",IF(ScheduleCompile!R114="Off",0,IF(ScheduleCompile!R114="On",1,IF(ISNUMBER(ScheduleCompile!R114),ScheduleCompile!R114/1,IF(ISTEXT(ScheduleCompile!R114),IF(OR(ISNUMBER(FIND("5F",ScheduleCompile!R114)),ISNUMBER(FIND("0F",ScheduleCompile!R114)),ISNUMBER(FIND("8F",ScheduleCompile!R114)),ISNUMBER(FIND("1F",ScheduleCompile!R114)),ISNUMBER(FIND("2F",ScheduleCompile!R114)),ISNUMBER(FIND("3F",ScheduleCompile!R114)),ISNUMBER(FIND("6F",ScheduleCompile!R114)),ISNUMBER(FIND("7F",ScheduleCompile!R114)),ISNUMBER(FIND("9F",ScheduleCompile!R114)),ISNUMBER(FIND("4F",ScheduleCompile!R114))),VALUE(LEFT(ScheduleCompile!R114,FIND("F",ScheduleCompile!R114)-1)),ScheduleCompile!R114)))))))</f>
        <v>135</v>
      </c>
      <c r="X121" s="1">
        <f>IF(AND(ISERROR(IF(ScheduleCompile!S114="Off",0,IF(ScheduleCompile!S114="On",1,IF(ISNUMBER(ScheduleCompile!S114),ScheduleCompile!S114/1,IF(ISTEXT(ScheduleCompile!S114),IF(OR(ISNUMBER(FIND("5F",ScheduleCompile!S114)),ISNUMBER(FIND("0F",ScheduleCompile!S114)),ISNUMBER(FIND("8F",ScheduleCompile!S114)),ISNUMBER(FIND("1F",ScheduleCompile!S114)),ISNUMBER(FIND("2F",ScheduleCompile!S114)),ISNUMBER(FIND("3F",ScheduleCompile!S114)),ISNUMBER(FIND("6F",ScheduleCompile!S114)),ISNUMBER(FIND("7F",ScheduleCompile!S114)),ISNUMBER(FIND("9F",ScheduleCompile!S114)),ISNUMBER(FIND("4F",ScheduleCompile!S114))),VALUE(LEFT(ScheduleCompile!S114,FIND("F",ScheduleCompile!S114)-1)),ScheduleCompile!S114)))))),ISTEXT(ScheduleCompile!#REF!)),"ENDTABLE",IF(ISERROR(IF(ScheduleCompile!S114="Off",0,IF(ScheduleCompile!S114="On",1,IF(ISNUMBER(ScheduleCompile!S114),ScheduleCompile!S114/1,IF(ISTEXT(ScheduleCompile!S114),IF(OR(ISNUMBER(FIND("5F",ScheduleCompile!S114)),ISNUMBER(FIND("0F",ScheduleCompile!S114)),ISNUMBER(FIND("8F",ScheduleCompile!S114)),ISNUMBER(FIND("1F",ScheduleCompile!S114)),ISNUMBER(FIND("2F",ScheduleCompile!S114)),ISNUMBER(FIND("3F",ScheduleCompile!S114)),ISNUMBER(FIND("6F",ScheduleCompile!S114)),ISNUMBER(FIND("7F",ScheduleCompile!S114)),ISNUMBER(FIND("9F",ScheduleCompile!S114)),ISNUMBER(FIND("4F",ScheduleCompile!S114))),VALUE(LEFT(ScheduleCompile!S114,FIND("F",ScheduleCompile!S114)-1)),ScheduleCompile!S114)))))),"",IF(ScheduleCompile!S114="Off",0,IF(ScheduleCompile!S114="On",1,IF(ISNUMBER(ScheduleCompile!S114),ScheduleCompile!S114/1,IF(ISTEXT(ScheduleCompile!S114),IF(OR(ISNUMBER(FIND("5F",ScheduleCompile!S114)),ISNUMBER(FIND("0F",ScheduleCompile!S114)),ISNUMBER(FIND("8F",ScheduleCompile!S114)),ISNUMBER(FIND("1F",ScheduleCompile!S114)),ISNUMBER(FIND("2F",ScheduleCompile!S114)),ISNUMBER(FIND("3F",ScheduleCompile!S114)),ISNUMBER(FIND("6F",ScheduleCompile!S114)),ISNUMBER(FIND("7F",ScheduleCompile!S114)),ISNUMBER(FIND("9F",ScheduleCompile!S114)),ISNUMBER(FIND("4F",ScheduleCompile!S114))),VALUE(LEFT(ScheduleCompile!S114,FIND("F",ScheduleCompile!S114)-1)),ScheduleCompile!S114)))))))</f>
        <v>135</v>
      </c>
      <c r="Y121" s="1">
        <f>IF(AND(ISERROR(IF(ScheduleCompile!T114="Off",0,IF(ScheduleCompile!T114="On",1,IF(ISNUMBER(ScheduleCompile!T114),ScheduleCompile!T114/1,IF(ISTEXT(ScheduleCompile!T114),IF(OR(ISNUMBER(FIND("5F",ScheduleCompile!T114)),ISNUMBER(FIND("0F",ScheduleCompile!T114)),ISNUMBER(FIND("8F",ScheduleCompile!T114)),ISNUMBER(FIND("1F",ScheduleCompile!T114)),ISNUMBER(FIND("2F",ScheduleCompile!T114)),ISNUMBER(FIND("3F",ScheduleCompile!T114)),ISNUMBER(FIND("6F",ScheduleCompile!T114)),ISNUMBER(FIND("7F",ScheduleCompile!T114)),ISNUMBER(FIND("9F",ScheduleCompile!T114)),ISNUMBER(FIND("4F",ScheduleCompile!T114))),VALUE(LEFT(ScheduleCompile!T114,FIND("F",ScheduleCompile!T114)-1)),ScheduleCompile!T114)))))),ISTEXT(ScheduleCompile!#REF!)),"ENDTABLE",IF(ISERROR(IF(ScheduleCompile!T114="Off",0,IF(ScheduleCompile!T114="On",1,IF(ISNUMBER(ScheduleCompile!T114),ScheduleCompile!T114/1,IF(ISTEXT(ScheduleCompile!T114),IF(OR(ISNUMBER(FIND("5F",ScheduleCompile!T114)),ISNUMBER(FIND("0F",ScheduleCompile!T114)),ISNUMBER(FIND("8F",ScheduleCompile!T114)),ISNUMBER(FIND("1F",ScheduleCompile!T114)),ISNUMBER(FIND("2F",ScheduleCompile!T114)),ISNUMBER(FIND("3F",ScheduleCompile!T114)),ISNUMBER(FIND("6F",ScheduleCompile!T114)),ISNUMBER(FIND("7F",ScheduleCompile!T114)),ISNUMBER(FIND("9F",ScheduleCompile!T114)),ISNUMBER(FIND("4F",ScheduleCompile!T114))),VALUE(LEFT(ScheduleCompile!T114,FIND("F",ScheduleCompile!T114)-1)),ScheduleCompile!T114)))))),"",IF(ScheduleCompile!T114="Off",0,IF(ScheduleCompile!T114="On",1,IF(ISNUMBER(ScheduleCompile!T114),ScheduleCompile!T114/1,IF(ISTEXT(ScheduleCompile!T114),IF(OR(ISNUMBER(FIND("5F",ScheduleCompile!T114)),ISNUMBER(FIND("0F",ScheduleCompile!T114)),ISNUMBER(FIND("8F",ScheduleCompile!T114)),ISNUMBER(FIND("1F",ScheduleCompile!T114)),ISNUMBER(FIND("2F",ScheduleCompile!T114)),ISNUMBER(FIND("3F",ScheduleCompile!T114)),ISNUMBER(FIND("6F",ScheduleCompile!T114)),ISNUMBER(FIND("7F",ScheduleCompile!T114)),ISNUMBER(FIND("9F",ScheduleCompile!T114)),ISNUMBER(FIND("4F",ScheduleCompile!T114))),VALUE(LEFT(ScheduleCompile!T114,FIND("F",ScheduleCompile!T114)-1)),ScheduleCompile!T114)))))))</f>
        <v>135</v>
      </c>
      <c r="Z121" s="1">
        <f>IF(AND(ISERROR(IF(ScheduleCompile!U114="Off",0,IF(ScheduleCompile!U114="On",1,IF(ISNUMBER(ScheduleCompile!U114),ScheduleCompile!U114/1,IF(ISTEXT(ScheduleCompile!U114),IF(OR(ISNUMBER(FIND("5F",ScheduleCompile!U114)),ISNUMBER(FIND("0F",ScheduleCompile!U114)),ISNUMBER(FIND("8F",ScheduleCompile!U114)),ISNUMBER(FIND("1F",ScheduleCompile!U114)),ISNUMBER(FIND("2F",ScheduleCompile!U114)),ISNUMBER(FIND("3F",ScheduleCompile!U114)),ISNUMBER(FIND("6F",ScheduleCompile!U114)),ISNUMBER(FIND("7F",ScheduleCompile!U114)),ISNUMBER(FIND("9F",ScheduleCompile!U114)),ISNUMBER(FIND("4F",ScheduleCompile!U114))),VALUE(LEFT(ScheduleCompile!U114,FIND("F",ScheduleCompile!U114)-1)),ScheduleCompile!U114)))))),ISTEXT(ScheduleCompile!#REF!)),"ENDTABLE",IF(ISERROR(IF(ScheduleCompile!U114="Off",0,IF(ScheduleCompile!U114="On",1,IF(ISNUMBER(ScheduleCompile!U114),ScheduleCompile!U114/1,IF(ISTEXT(ScheduleCompile!U114),IF(OR(ISNUMBER(FIND("5F",ScheduleCompile!U114)),ISNUMBER(FIND("0F",ScheduleCompile!U114)),ISNUMBER(FIND("8F",ScheduleCompile!U114)),ISNUMBER(FIND("1F",ScheduleCompile!U114)),ISNUMBER(FIND("2F",ScheduleCompile!U114)),ISNUMBER(FIND("3F",ScheduleCompile!U114)),ISNUMBER(FIND("6F",ScheduleCompile!U114)),ISNUMBER(FIND("7F",ScheduleCompile!U114)),ISNUMBER(FIND("9F",ScheduleCompile!U114)),ISNUMBER(FIND("4F",ScheduleCompile!U114))),VALUE(LEFT(ScheduleCompile!U114,FIND("F",ScheduleCompile!U114)-1)),ScheduleCompile!U114)))))),"",IF(ScheduleCompile!U114="Off",0,IF(ScheduleCompile!U114="On",1,IF(ISNUMBER(ScheduleCompile!U114),ScheduleCompile!U114/1,IF(ISTEXT(ScheduleCompile!U114),IF(OR(ISNUMBER(FIND("5F",ScheduleCompile!U114)),ISNUMBER(FIND("0F",ScheduleCompile!U114)),ISNUMBER(FIND("8F",ScheduleCompile!U114)),ISNUMBER(FIND("1F",ScheduleCompile!U114)),ISNUMBER(FIND("2F",ScheduleCompile!U114)),ISNUMBER(FIND("3F",ScheduleCompile!U114)),ISNUMBER(FIND("6F",ScheduleCompile!U114)),ISNUMBER(FIND("7F",ScheduleCompile!U114)),ISNUMBER(FIND("9F",ScheduleCompile!U114)),ISNUMBER(FIND("4F",ScheduleCompile!U114))),VALUE(LEFT(ScheduleCompile!U114,FIND("F",ScheduleCompile!U114)-1)),ScheduleCompile!U114)))))))</f>
        <v>135</v>
      </c>
      <c r="AA121" s="1">
        <f>IF(AND(ISERROR(IF(ScheduleCompile!V114="Off",0,IF(ScheduleCompile!V114="On",1,IF(ISNUMBER(ScheduleCompile!V114),ScheduleCompile!V114/1,IF(ISTEXT(ScheduleCompile!V114),IF(OR(ISNUMBER(FIND("5F",ScheduleCompile!V114)),ISNUMBER(FIND("0F",ScheduleCompile!V114)),ISNUMBER(FIND("8F",ScheduleCompile!V114)),ISNUMBER(FIND("1F",ScheduleCompile!V114)),ISNUMBER(FIND("2F",ScheduleCompile!V114)),ISNUMBER(FIND("3F",ScheduleCompile!V114)),ISNUMBER(FIND("6F",ScheduleCompile!V114)),ISNUMBER(FIND("7F",ScheduleCompile!V114)),ISNUMBER(FIND("9F",ScheduleCompile!V114)),ISNUMBER(FIND("4F",ScheduleCompile!V114))),VALUE(LEFT(ScheduleCompile!V114,FIND("F",ScheduleCompile!V114)-1)),ScheduleCompile!V114)))))),ISTEXT(ScheduleCompile!#REF!)),"ENDTABLE",IF(ISERROR(IF(ScheduleCompile!V114="Off",0,IF(ScheduleCompile!V114="On",1,IF(ISNUMBER(ScheduleCompile!V114),ScheduleCompile!V114/1,IF(ISTEXT(ScheduleCompile!V114),IF(OR(ISNUMBER(FIND("5F",ScheduleCompile!V114)),ISNUMBER(FIND("0F",ScheduleCompile!V114)),ISNUMBER(FIND("8F",ScheduleCompile!V114)),ISNUMBER(FIND("1F",ScheduleCompile!V114)),ISNUMBER(FIND("2F",ScheduleCompile!V114)),ISNUMBER(FIND("3F",ScheduleCompile!V114)),ISNUMBER(FIND("6F",ScheduleCompile!V114)),ISNUMBER(FIND("7F",ScheduleCompile!V114)),ISNUMBER(FIND("9F",ScheduleCompile!V114)),ISNUMBER(FIND("4F",ScheduleCompile!V114))),VALUE(LEFT(ScheduleCompile!V114,FIND("F",ScheduleCompile!V114)-1)),ScheduleCompile!V114)))))),"",IF(ScheduleCompile!V114="Off",0,IF(ScheduleCompile!V114="On",1,IF(ISNUMBER(ScheduleCompile!V114),ScheduleCompile!V114/1,IF(ISTEXT(ScheduleCompile!V114),IF(OR(ISNUMBER(FIND("5F",ScheduleCompile!V114)),ISNUMBER(FIND("0F",ScheduleCompile!V114)),ISNUMBER(FIND("8F",ScheduleCompile!V114)),ISNUMBER(FIND("1F",ScheduleCompile!V114)),ISNUMBER(FIND("2F",ScheduleCompile!V114)),ISNUMBER(FIND("3F",ScheduleCompile!V114)),ISNUMBER(FIND("6F",ScheduleCompile!V114)),ISNUMBER(FIND("7F",ScheduleCompile!V114)),ISNUMBER(FIND("9F",ScheduleCompile!V114)),ISNUMBER(FIND("4F",ScheduleCompile!V114))),VALUE(LEFT(ScheduleCompile!V114,FIND("F",ScheduleCompile!V114)-1)),ScheduleCompile!V114)))))))</f>
        <v>135</v>
      </c>
      <c r="AB121" s="1">
        <f>IF(AND(ISERROR(IF(ScheduleCompile!W114="Off",0,IF(ScheduleCompile!W114="On",1,IF(ISNUMBER(ScheduleCompile!W114),ScheduleCompile!W114/1,IF(ISTEXT(ScheduleCompile!W114),IF(OR(ISNUMBER(FIND("5F",ScheduleCompile!W114)),ISNUMBER(FIND("0F",ScheduleCompile!W114)),ISNUMBER(FIND("8F",ScheduleCompile!W114)),ISNUMBER(FIND("1F",ScheduleCompile!W114)),ISNUMBER(FIND("2F",ScheduleCompile!W114)),ISNUMBER(FIND("3F",ScheduleCompile!W114)),ISNUMBER(FIND("6F",ScheduleCompile!W114)),ISNUMBER(FIND("7F",ScheduleCompile!W114)),ISNUMBER(FIND("9F",ScheduleCompile!W114)),ISNUMBER(FIND("4F",ScheduleCompile!W114))),VALUE(LEFT(ScheduleCompile!W114,FIND("F",ScheduleCompile!W114)-1)),ScheduleCompile!W114)))))),ISTEXT(ScheduleCompile!#REF!)),"ENDTABLE",IF(ISERROR(IF(ScheduleCompile!W114="Off",0,IF(ScheduleCompile!W114="On",1,IF(ISNUMBER(ScheduleCompile!W114),ScheduleCompile!W114/1,IF(ISTEXT(ScheduleCompile!W114),IF(OR(ISNUMBER(FIND("5F",ScheduleCompile!W114)),ISNUMBER(FIND("0F",ScheduleCompile!W114)),ISNUMBER(FIND("8F",ScheduleCompile!W114)),ISNUMBER(FIND("1F",ScheduleCompile!W114)),ISNUMBER(FIND("2F",ScheduleCompile!W114)),ISNUMBER(FIND("3F",ScheduleCompile!W114)),ISNUMBER(FIND("6F",ScheduleCompile!W114)),ISNUMBER(FIND("7F",ScheduleCompile!W114)),ISNUMBER(FIND("9F",ScheduleCompile!W114)),ISNUMBER(FIND("4F",ScheduleCompile!W114))),VALUE(LEFT(ScheduleCompile!W114,FIND("F",ScheduleCompile!W114)-1)),ScheduleCompile!W114)))))),"",IF(ScheduleCompile!W114="Off",0,IF(ScheduleCompile!W114="On",1,IF(ISNUMBER(ScheduleCompile!W114),ScheduleCompile!W114/1,IF(ISTEXT(ScheduleCompile!W114),IF(OR(ISNUMBER(FIND("5F",ScheduleCompile!W114)),ISNUMBER(FIND("0F",ScheduleCompile!W114)),ISNUMBER(FIND("8F",ScheduleCompile!W114)),ISNUMBER(FIND("1F",ScheduleCompile!W114)),ISNUMBER(FIND("2F",ScheduleCompile!W114)),ISNUMBER(FIND("3F",ScheduleCompile!W114)),ISNUMBER(FIND("6F",ScheduleCompile!W114)),ISNUMBER(FIND("7F",ScheduleCompile!W114)),ISNUMBER(FIND("9F",ScheduleCompile!W114)),ISNUMBER(FIND("4F",ScheduleCompile!W114))),VALUE(LEFT(ScheduleCompile!W114,FIND("F",ScheduleCompile!W114)-1)),ScheduleCompile!W114)))))))</f>
        <v>135</v>
      </c>
      <c r="AC121" s="1">
        <f>IF(AND(ISERROR(IF(ScheduleCompile!X114="Off",0,IF(ScheduleCompile!X114="On",1,IF(ISNUMBER(ScheduleCompile!X114),ScheduleCompile!X114/1,IF(ISTEXT(ScheduleCompile!X114),IF(OR(ISNUMBER(FIND("5F",ScheduleCompile!X114)),ISNUMBER(FIND("0F",ScheduleCompile!X114)),ISNUMBER(FIND("8F",ScheduleCompile!X114)),ISNUMBER(FIND("1F",ScheduleCompile!X114)),ISNUMBER(FIND("2F",ScheduleCompile!X114)),ISNUMBER(FIND("3F",ScheduleCompile!X114)),ISNUMBER(FIND("6F",ScheduleCompile!X114)),ISNUMBER(FIND("7F",ScheduleCompile!X114)),ISNUMBER(FIND("9F",ScheduleCompile!X114)),ISNUMBER(FIND("4F",ScheduleCompile!X114))),VALUE(LEFT(ScheduleCompile!X114,FIND("F",ScheduleCompile!X114)-1)),ScheduleCompile!X114)))))),ISTEXT(ScheduleCompile!#REF!)),"ENDTABLE",IF(ISERROR(IF(ScheduleCompile!X114="Off",0,IF(ScheduleCompile!X114="On",1,IF(ISNUMBER(ScheduleCompile!X114),ScheduleCompile!X114/1,IF(ISTEXT(ScheduleCompile!X114),IF(OR(ISNUMBER(FIND("5F",ScheduleCompile!X114)),ISNUMBER(FIND("0F",ScheduleCompile!X114)),ISNUMBER(FIND("8F",ScheduleCompile!X114)),ISNUMBER(FIND("1F",ScheduleCompile!X114)),ISNUMBER(FIND("2F",ScheduleCompile!X114)),ISNUMBER(FIND("3F",ScheduleCompile!X114)),ISNUMBER(FIND("6F",ScheduleCompile!X114)),ISNUMBER(FIND("7F",ScheduleCompile!X114)),ISNUMBER(FIND("9F",ScheduleCompile!X114)),ISNUMBER(FIND("4F",ScheduleCompile!X114))),VALUE(LEFT(ScheduleCompile!X114,FIND("F",ScheduleCompile!X114)-1)),ScheduleCompile!X114)))))),"",IF(ScheduleCompile!X114="Off",0,IF(ScheduleCompile!X114="On",1,IF(ISNUMBER(ScheduleCompile!X114),ScheduleCompile!X114/1,IF(ISTEXT(ScheduleCompile!X114),IF(OR(ISNUMBER(FIND("5F",ScheduleCompile!X114)),ISNUMBER(FIND("0F",ScheduleCompile!X114)),ISNUMBER(FIND("8F",ScheduleCompile!X114)),ISNUMBER(FIND("1F",ScheduleCompile!X114)),ISNUMBER(FIND("2F",ScheduleCompile!X114)),ISNUMBER(FIND("3F",ScheduleCompile!X114)),ISNUMBER(FIND("6F",ScheduleCompile!X114)),ISNUMBER(FIND("7F",ScheduleCompile!X114)),ISNUMBER(FIND("9F",ScheduleCompile!X114)),ISNUMBER(FIND("4F",ScheduleCompile!X114))),VALUE(LEFT(ScheduleCompile!X114,FIND("F",ScheduleCompile!X114)-1)),ScheduleCompile!X114)))))))</f>
        <v>135</v>
      </c>
      <c r="AD121" s="1">
        <f>IF(AND(ISERROR(IF(ScheduleCompile!Y114="Off",0,IF(ScheduleCompile!Y114="On",1,IF(ISNUMBER(ScheduleCompile!Y114),ScheduleCompile!Y114/1,IF(ISTEXT(ScheduleCompile!Y114),IF(OR(ISNUMBER(FIND("5F",ScheduleCompile!Y114)),ISNUMBER(FIND("0F",ScheduleCompile!Y114)),ISNUMBER(FIND("8F",ScheduleCompile!Y114)),ISNUMBER(FIND("1F",ScheduleCompile!Y114)),ISNUMBER(FIND("2F",ScheduleCompile!Y114)),ISNUMBER(FIND("3F",ScheduleCompile!Y114)),ISNUMBER(FIND("6F",ScheduleCompile!Y114)),ISNUMBER(FIND("7F",ScheduleCompile!Y114)),ISNUMBER(FIND("9F",ScheduleCompile!Y114)),ISNUMBER(FIND("4F",ScheduleCompile!Y114))),VALUE(LEFT(ScheduleCompile!Y114,FIND("F",ScheduleCompile!Y114)-1)),ScheduleCompile!Y114)))))),ISTEXT(ScheduleCompile!#REF!)),"ENDTABLE",IF(ISERROR(IF(ScheduleCompile!Y114="Off",0,IF(ScheduleCompile!Y114="On",1,IF(ISNUMBER(ScheduleCompile!Y114),ScheduleCompile!Y114/1,IF(ISTEXT(ScheduleCompile!Y114),IF(OR(ISNUMBER(FIND("5F",ScheduleCompile!Y114)),ISNUMBER(FIND("0F",ScheduleCompile!Y114)),ISNUMBER(FIND("8F",ScheduleCompile!Y114)),ISNUMBER(FIND("1F",ScheduleCompile!Y114)),ISNUMBER(FIND("2F",ScheduleCompile!Y114)),ISNUMBER(FIND("3F",ScheduleCompile!Y114)),ISNUMBER(FIND("6F",ScheduleCompile!Y114)),ISNUMBER(FIND("7F",ScheduleCompile!Y114)),ISNUMBER(FIND("9F",ScheduleCompile!Y114)),ISNUMBER(FIND("4F",ScheduleCompile!Y114))),VALUE(LEFT(ScheduleCompile!Y114,FIND("F",ScheduleCompile!Y114)-1)),ScheduleCompile!Y114)))))),"",IF(ScheduleCompile!Y114="Off",0,IF(ScheduleCompile!Y114="On",1,IF(ISNUMBER(ScheduleCompile!Y114),ScheduleCompile!Y114/1,IF(ISTEXT(ScheduleCompile!Y114),IF(OR(ISNUMBER(FIND("5F",ScheduleCompile!Y114)),ISNUMBER(FIND("0F",ScheduleCompile!Y114)),ISNUMBER(FIND("8F",ScheduleCompile!Y114)),ISNUMBER(FIND("1F",ScheduleCompile!Y114)),ISNUMBER(FIND("2F",ScheduleCompile!Y114)),ISNUMBER(FIND("3F",ScheduleCompile!Y114)),ISNUMBER(FIND("6F",ScheduleCompile!Y114)),ISNUMBER(FIND("7F",ScheduleCompile!Y114)),ISNUMBER(FIND("9F",ScheduleCompile!Y114)),ISNUMBER(FIND("4F",ScheduleCompile!Y114))),VALUE(LEFT(ScheduleCompile!Y114,FIND("F",ScheduleCompile!Y114)-1)),ScheduleCompile!Y114)))))))</f>
        <v>135</v>
      </c>
    </row>
    <row r="122" spans="1:30" x14ac:dyDescent="0.25">
      <c r="A122" t="str">
        <f t="shared" si="4"/>
        <v>SchDay "HealthWtrHtrSetptSun"  Type = "Temperature" Hr = (135, 135, 135, 135, 135, 135, 135, 135, 135, 135, 135, 135, 135, 135, 135, 135, 135, 135, 135, 135, 135, 135, 135, 135) ..</v>
      </c>
      <c r="B122" s="1" t="s">
        <v>623</v>
      </c>
      <c r="C122" t="str">
        <f t="shared" si="5"/>
        <v xml:space="preserve">SchDay "HealthWtrHtrSetptSun"  Type = "Temperature" Hr = </v>
      </c>
      <c r="D122" t="str">
        <f t="shared" si="6"/>
        <v>(135, 135, 135, 135, 135, 135, 135, 135, 135, 135, 135, 135, 135, 135, 135, 135, 135, 135, 135, 135, 135, 135, 135, 135) ..</v>
      </c>
      <c r="E122" s="30" t="str">
        <f>ScheduleCompile!A115</f>
        <v>HealthWtrHtrSetptSun</v>
      </c>
      <c r="F122" t="str">
        <f t="shared" si="7"/>
        <v>Temperature</v>
      </c>
      <c r="G122" s="1">
        <f>IF(AND(ISERROR(IF(ScheduleCompile!B115="Off",0,IF(ScheduleCompile!B115="On",1,IF(ISNUMBER(ScheduleCompile!B115),ScheduleCompile!B115/1,IF(ISTEXT(ScheduleCompile!B115),IF(OR(ISNUMBER(FIND("5F",ScheduleCompile!B115)),ISNUMBER(FIND("0F",ScheduleCompile!B115)),ISNUMBER(FIND("8F",ScheduleCompile!B115)),ISNUMBER(FIND("1F",ScheduleCompile!B115)),ISNUMBER(FIND("2F",ScheduleCompile!B115)),ISNUMBER(FIND("3F",ScheduleCompile!B115)),ISNUMBER(FIND("6F",ScheduleCompile!B115)),ISNUMBER(FIND("7F",ScheduleCompile!B115)),ISNUMBER(FIND("9F",ScheduleCompile!B115)),ISNUMBER(FIND("4F",ScheduleCompile!B115))),VALUE(LEFT(ScheduleCompile!B115,FIND("F",ScheduleCompile!B115)-1)),ScheduleCompile!B115)))))),ISTEXT(ScheduleCompile!#REF!)),"ENDTABLE",IF(ISERROR(IF(ScheduleCompile!B115="Off",0,IF(ScheduleCompile!B115="On",1,IF(ISNUMBER(ScheduleCompile!B115),ScheduleCompile!B115/1,IF(ISTEXT(ScheduleCompile!B115),IF(OR(ISNUMBER(FIND("5F",ScheduleCompile!B115)),ISNUMBER(FIND("0F",ScheduleCompile!B115)),ISNUMBER(FIND("8F",ScheduleCompile!B115)),ISNUMBER(FIND("1F",ScheduleCompile!B115)),ISNUMBER(FIND("2F",ScheduleCompile!B115)),ISNUMBER(FIND("3F",ScheduleCompile!B115)),ISNUMBER(FIND("6F",ScheduleCompile!B115)),ISNUMBER(FIND("7F",ScheduleCompile!B115)),ISNUMBER(FIND("9F",ScheduleCompile!B115)),ISNUMBER(FIND("4F",ScheduleCompile!B115))),VALUE(LEFT(ScheduleCompile!B115,FIND("F",ScheduleCompile!B115)-1)),ScheduleCompile!B115)))))),"",IF(ScheduleCompile!B115="Off",0,IF(ScheduleCompile!B115="On",1,IF(ISNUMBER(ScheduleCompile!B115),ScheduleCompile!B115/1,IF(ISTEXT(ScheduleCompile!B115),IF(OR(ISNUMBER(FIND("5F",ScheduleCompile!B115)),ISNUMBER(FIND("0F",ScheduleCompile!B115)),ISNUMBER(FIND("8F",ScheduleCompile!B115)),ISNUMBER(FIND("1F",ScheduleCompile!B115)),ISNUMBER(FIND("2F",ScheduleCompile!B115)),ISNUMBER(FIND("3F",ScheduleCompile!B115)),ISNUMBER(FIND("6F",ScheduleCompile!B115)),ISNUMBER(FIND("7F",ScheduleCompile!B115)),ISNUMBER(FIND("9F",ScheduleCompile!B115)),ISNUMBER(FIND("4F",ScheduleCompile!B115))),VALUE(LEFT(ScheduleCompile!B115,FIND("F",ScheduleCompile!B115)-1)),ScheduleCompile!B115)))))))</f>
        <v>135</v>
      </c>
      <c r="H122" s="1">
        <f>IF(AND(ISERROR(IF(ScheduleCompile!C115="Off",0,IF(ScheduleCompile!C115="On",1,IF(ISNUMBER(ScheduleCompile!C115),ScheduleCompile!C115/1,IF(ISTEXT(ScheduleCompile!C115),IF(OR(ISNUMBER(FIND("5F",ScheduleCompile!C115)),ISNUMBER(FIND("0F",ScheduleCompile!C115)),ISNUMBER(FIND("8F",ScheduleCompile!C115)),ISNUMBER(FIND("1F",ScheduleCompile!C115)),ISNUMBER(FIND("2F",ScheduleCompile!C115)),ISNUMBER(FIND("3F",ScheduleCompile!C115)),ISNUMBER(FIND("6F",ScheduleCompile!C115)),ISNUMBER(FIND("7F",ScheduleCompile!C115)),ISNUMBER(FIND("9F",ScheduleCompile!C115)),ISNUMBER(FIND("4F",ScheduleCompile!C115))),VALUE(LEFT(ScheduleCompile!C115,FIND("F",ScheduleCompile!C115)-1)),ScheduleCompile!C115)))))),ISTEXT(ScheduleCompile!#REF!)),"ENDTABLE",IF(ISERROR(IF(ScheduleCompile!C115="Off",0,IF(ScheduleCompile!C115="On",1,IF(ISNUMBER(ScheduleCompile!C115),ScheduleCompile!C115/1,IF(ISTEXT(ScheduleCompile!C115),IF(OR(ISNUMBER(FIND("5F",ScheduleCompile!C115)),ISNUMBER(FIND("0F",ScheduleCompile!C115)),ISNUMBER(FIND("8F",ScheduleCompile!C115)),ISNUMBER(FIND("1F",ScheduleCompile!C115)),ISNUMBER(FIND("2F",ScheduleCompile!C115)),ISNUMBER(FIND("3F",ScheduleCompile!C115)),ISNUMBER(FIND("6F",ScheduleCompile!C115)),ISNUMBER(FIND("7F",ScheduleCompile!C115)),ISNUMBER(FIND("9F",ScheduleCompile!C115)),ISNUMBER(FIND("4F",ScheduleCompile!C115))),VALUE(LEFT(ScheduleCompile!C115,FIND("F",ScheduleCompile!C115)-1)),ScheduleCompile!C115)))))),"",IF(ScheduleCompile!C115="Off",0,IF(ScheduleCompile!C115="On",1,IF(ISNUMBER(ScheduleCompile!C115),ScheduleCompile!C115/1,IF(ISTEXT(ScheduleCompile!C115),IF(OR(ISNUMBER(FIND("5F",ScheduleCompile!C115)),ISNUMBER(FIND("0F",ScheduleCompile!C115)),ISNUMBER(FIND("8F",ScheduleCompile!C115)),ISNUMBER(FIND("1F",ScheduleCompile!C115)),ISNUMBER(FIND("2F",ScheduleCompile!C115)),ISNUMBER(FIND("3F",ScheduleCompile!C115)),ISNUMBER(FIND("6F",ScheduleCompile!C115)),ISNUMBER(FIND("7F",ScheduleCompile!C115)),ISNUMBER(FIND("9F",ScheduleCompile!C115)),ISNUMBER(FIND("4F",ScheduleCompile!C115))),VALUE(LEFT(ScheduleCompile!C115,FIND("F",ScheduleCompile!C115)-1)),ScheduleCompile!C115)))))))</f>
        <v>135</v>
      </c>
      <c r="I122" s="1">
        <f>IF(AND(ISERROR(IF(ScheduleCompile!D115="Off",0,IF(ScheduleCompile!D115="On",1,IF(ISNUMBER(ScheduleCompile!D115),ScheduleCompile!D115/1,IF(ISTEXT(ScheduleCompile!D115),IF(OR(ISNUMBER(FIND("5F",ScheduleCompile!D115)),ISNUMBER(FIND("0F",ScheduleCompile!D115)),ISNUMBER(FIND("8F",ScheduleCompile!D115)),ISNUMBER(FIND("1F",ScheduleCompile!D115)),ISNUMBER(FIND("2F",ScheduleCompile!D115)),ISNUMBER(FIND("3F",ScheduleCompile!D115)),ISNUMBER(FIND("6F",ScheduleCompile!D115)),ISNUMBER(FIND("7F",ScheduleCompile!D115)),ISNUMBER(FIND("9F",ScheduleCompile!D115)),ISNUMBER(FIND("4F",ScheduleCompile!D115))),VALUE(LEFT(ScheduleCompile!D115,FIND("F",ScheduleCompile!D115)-1)),ScheduleCompile!D115)))))),ISTEXT(ScheduleCompile!#REF!)),"ENDTABLE",IF(ISERROR(IF(ScheduleCompile!D115="Off",0,IF(ScheduleCompile!D115="On",1,IF(ISNUMBER(ScheduleCompile!D115),ScheduleCompile!D115/1,IF(ISTEXT(ScheduleCompile!D115),IF(OR(ISNUMBER(FIND("5F",ScheduleCompile!D115)),ISNUMBER(FIND("0F",ScheduleCompile!D115)),ISNUMBER(FIND("8F",ScheduleCompile!D115)),ISNUMBER(FIND("1F",ScheduleCompile!D115)),ISNUMBER(FIND("2F",ScheduleCompile!D115)),ISNUMBER(FIND("3F",ScheduleCompile!D115)),ISNUMBER(FIND("6F",ScheduleCompile!D115)),ISNUMBER(FIND("7F",ScheduleCompile!D115)),ISNUMBER(FIND("9F",ScheduleCompile!D115)),ISNUMBER(FIND("4F",ScheduleCompile!D115))),VALUE(LEFT(ScheduleCompile!D115,FIND("F",ScheduleCompile!D115)-1)),ScheduleCompile!D115)))))),"",IF(ScheduleCompile!D115="Off",0,IF(ScheduleCompile!D115="On",1,IF(ISNUMBER(ScheduleCompile!D115),ScheduleCompile!D115/1,IF(ISTEXT(ScheduleCompile!D115),IF(OR(ISNUMBER(FIND("5F",ScheduleCompile!D115)),ISNUMBER(FIND("0F",ScheduleCompile!D115)),ISNUMBER(FIND("8F",ScheduleCompile!D115)),ISNUMBER(FIND("1F",ScheduleCompile!D115)),ISNUMBER(FIND("2F",ScheduleCompile!D115)),ISNUMBER(FIND("3F",ScheduleCompile!D115)),ISNUMBER(FIND("6F",ScheduleCompile!D115)),ISNUMBER(FIND("7F",ScheduleCompile!D115)),ISNUMBER(FIND("9F",ScheduleCompile!D115)),ISNUMBER(FIND("4F",ScheduleCompile!D115))),VALUE(LEFT(ScheduleCompile!D115,FIND("F",ScheduleCompile!D115)-1)),ScheduleCompile!D115)))))))</f>
        <v>135</v>
      </c>
      <c r="J122" s="1">
        <f>IF(AND(ISERROR(IF(ScheduleCompile!E115="Off",0,IF(ScheduleCompile!E115="On",1,IF(ISNUMBER(ScheduleCompile!E115),ScheduleCompile!E115/1,IF(ISTEXT(ScheduleCompile!E115),IF(OR(ISNUMBER(FIND("5F",ScheduleCompile!E115)),ISNUMBER(FIND("0F",ScheduleCompile!E115)),ISNUMBER(FIND("8F",ScheduleCompile!E115)),ISNUMBER(FIND("1F",ScheduleCompile!E115)),ISNUMBER(FIND("2F",ScheduleCompile!E115)),ISNUMBER(FIND("3F",ScheduleCompile!E115)),ISNUMBER(FIND("6F",ScheduleCompile!E115)),ISNUMBER(FIND("7F",ScheduleCompile!E115)),ISNUMBER(FIND("9F",ScheduleCompile!E115)),ISNUMBER(FIND("4F",ScheduleCompile!E115))),VALUE(LEFT(ScheduleCompile!E115,FIND("F",ScheduleCompile!E115)-1)),ScheduleCompile!E115)))))),ISTEXT(ScheduleCompile!#REF!)),"ENDTABLE",IF(ISERROR(IF(ScheduleCompile!E115="Off",0,IF(ScheduleCompile!E115="On",1,IF(ISNUMBER(ScheduleCompile!E115),ScheduleCompile!E115/1,IF(ISTEXT(ScheduleCompile!E115),IF(OR(ISNUMBER(FIND("5F",ScheduleCompile!E115)),ISNUMBER(FIND("0F",ScheduleCompile!E115)),ISNUMBER(FIND("8F",ScheduleCompile!E115)),ISNUMBER(FIND("1F",ScheduleCompile!E115)),ISNUMBER(FIND("2F",ScheduleCompile!E115)),ISNUMBER(FIND("3F",ScheduleCompile!E115)),ISNUMBER(FIND("6F",ScheduleCompile!E115)),ISNUMBER(FIND("7F",ScheduleCompile!E115)),ISNUMBER(FIND("9F",ScheduleCompile!E115)),ISNUMBER(FIND("4F",ScheduleCompile!E115))),VALUE(LEFT(ScheduleCompile!E115,FIND("F",ScheduleCompile!E115)-1)),ScheduleCompile!E115)))))),"",IF(ScheduleCompile!E115="Off",0,IF(ScheduleCompile!E115="On",1,IF(ISNUMBER(ScheduleCompile!E115),ScheduleCompile!E115/1,IF(ISTEXT(ScheduleCompile!E115),IF(OR(ISNUMBER(FIND("5F",ScheduleCompile!E115)),ISNUMBER(FIND("0F",ScheduleCompile!E115)),ISNUMBER(FIND("8F",ScheduleCompile!E115)),ISNUMBER(FIND("1F",ScheduleCompile!E115)),ISNUMBER(FIND("2F",ScheduleCompile!E115)),ISNUMBER(FIND("3F",ScheduleCompile!E115)),ISNUMBER(FIND("6F",ScheduleCompile!E115)),ISNUMBER(FIND("7F",ScheduleCompile!E115)),ISNUMBER(FIND("9F",ScheduleCompile!E115)),ISNUMBER(FIND("4F",ScheduleCompile!E115))),VALUE(LEFT(ScheduleCompile!E115,FIND("F",ScheduleCompile!E115)-1)),ScheduleCompile!E115)))))))</f>
        <v>135</v>
      </c>
      <c r="K122" s="1">
        <f>IF(AND(ISERROR(IF(ScheduleCompile!F115="Off",0,IF(ScheduleCompile!F115="On",1,IF(ISNUMBER(ScheduleCompile!F115),ScheduleCompile!F115/1,IF(ISTEXT(ScheduleCompile!F115),IF(OR(ISNUMBER(FIND("5F",ScheduleCompile!F115)),ISNUMBER(FIND("0F",ScheduleCompile!F115)),ISNUMBER(FIND("8F",ScheduleCompile!F115)),ISNUMBER(FIND("1F",ScheduleCompile!F115)),ISNUMBER(FIND("2F",ScheduleCompile!F115)),ISNUMBER(FIND("3F",ScheduleCompile!F115)),ISNUMBER(FIND("6F",ScheduleCompile!F115)),ISNUMBER(FIND("7F",ScheduleCompile!F115)),ISNUMBER(FIND("9F",ScheduleCompile!F115)),ISNUMBER(FIND("4F",ScheduleCompile!F115))),VALUE(LEFT(ScheduleCompile!F115,FIND("F",ScheduleCompile!F115)-1)),ScheduleCompile!F115)))))),ISTEXT(ScheduleCompile!#REF!)),"ENDTABLE",IF(ISERROR(IF(ScheduleCompile!F115="Off",0,IF(ScheduleCompile!F115="On",1,IF(ISNUMBER(ScheduleCompile!F115),ScheduleCompile!F115/1,IF(ISTEXT(ScheduleCompile!F115),IF(OR(ISNUMBER(FIND("5F",ScheduleCompile!F115)),ISNUMBER(FIND("0F",ScheduleCompile!F115)),ISNUMBER(FIND("8F",ScheduleCompile!F115)),ISNUMBER(FIND("1F",ScheduleCompile!F115)),ISNUMBER(FIND("2F",ScheduleCompile!F115)),ISNUMBER(FIND("3F",ScheduleCompile!F115)),ISNUMBER(FIND("6F",ScheduleCompile!F115)),ISNUMBER(FIND("7F",ScheduleCompile!F115)),ISNUMBER(FIND("9F",ScheduleCompile!F115)),ISNUMBER(FIND("4F",ScheduleCompile!F115))),VALUE(LEFT(ScheduleCompile!F115,FIND("F",ScheduleCompile!F115)-1)),ScheduleCompile!F115)))))),"",IF(ScheduleCompile!F115="Off",0,IF(ScheduleCompile!F115="On",1,IF(ISNUMBER(ScheduleCompile!F115),ScheduleCompile!F115/1,IF(ISTEXT(ScheduleCompile!F115),IF(OR(ISNUMBER(FIND("5F",ScheduleCompile!F115)),ISNUMBER(FIND("0F",ScheduleCompile!F115)),ISNUMBER(FIND("8F",ScheduleCompile!F115)),ISNUMBER(FIND("1F",ScheduleCompile!F115)),ISNUMBER(FIND("2F",ScheduleCompile!F115)),ISNUMBER(FIND("3F",ScheduleCompile!F115)),ISNUMBER(FIND("6F",ScheduleCompile!F115)),ISNUMBER(FIND("7F",ScheduleCompile!F115)),ISNUMBER(FIND("9F",ScheduleCompile!F115)),ISNUMBER(FIND("4F",ScheduleCompile!F115))),VALUE(LEFT(ScheduleCompile!F115,FIND("F",ScheduleCompile!F115)-1)),ScheduleCompile!F115)))))))</f>
        <v>135</v>
      </c>
      <c r="L122" s="1">
        <f>IF(AND(ISERROR(IF(ScheduleCompile!G115="Off",0,IF(ScheduleCompile!G115="On",1,IF(ISNUMBER(ScheduleCompile!G115),ScheduleCompile!G115/1,IF(ISTEXT(ScheduleCompile!G115),IF(OR(ISNUMBER(FIND("5F",ScheduleCompile!G115)),ISNUMBER(FIND("0F",ScheduleCompile!G115)),ISNUMBER(FIND("8F",ScheduleCompile!G115)),ISNUMBER(FIND("1F",ScheduleCompile!G115)),ISNUMBER(FIND("2F",ScheduleCompile!G115)),ISNUMBER(FIND("3F",ScheduleCompile!G115)),ISNUMBER(FIND("6F",ScheduleCompile!G115)),ISNUMBER(FIND("7F",ScheduleCompile!G115)),ISNUMBER(FIND("9F",ScheduleCompile!G115)),ISNUMBER(FIND("4F",ScheduleCompile!G115))),VALUE(LEFT(ScheduleCompile!G115,FIND("F",ScheduleCompile!G115)-1)),ScheduleCompile!G115)))))),ISTEXT(ScheduleCompile!#REF!)),"ENDTABLE",IF(ISERROR(IF(ScheduleCompile!G115="Off",0,IF(ScheduleCompile!G115="On",1,IF(ISNUMBER(ScheduleCompile!G115),ScheduleCompile!G115/1,IF(ISTEXT(ScheduleCompile!G115),IF(OR(ISNUMBER(FIND("5F",ScheduleCompile!G115)),ISNUMBER(FIND("0F",ScheduleCompile!G115)),ISNUMBER(FIND("8F",ScheduleCompile!G115)),ISNUMBER(FIND("1F",ScheduleCompile!G115)),ISNUMBER(FIND("2F",ScheduleCompile!G115)),ISNUMBER(FIND("3F",ScheduleCompile!G115)),ISNUMBER(FIND("6F",ScheduleCompile!G115)),ISNUMBER(FIND("7F",ScheduleCompile!G115)),ISNUMBER(FIND("9F",ScheduleCompile!G115)),ISNUMBER(FIND("4F",ScheduleCompile!G115))),VALUE(LEFT(ScheduleCompile!G115,FIND("F",ScheduleCompile!G115)-1)),ScheduleCompile!G115)))))),"",IF(ScheduleCompile!G115="Off",0,IF(ScheduleCompile!G115="On",1,IF(ISNUMBER(ScheduleCompile!G115),ScheduleCompile!G115/1,IF(ISTEXT(ScheduleCompile!G115),IF(OR(ISNUMBER(FIND("5F",ScheduleCompile!G115)),ISNUMBER(FIND("0F",ScheduleCompile!G115)),ISNUMBER(FIND("8F",ScheduleCompile!G115)),ISNUMBER(FIND("1F",ScheduleCompile!G115)),ISNUMBER(FIND("2F",ScheduleCompile!G115)),ISNUMBER(FIND("3F",ScheduleCompile!G115)),ISNUMBER(FIND("6F",ScheduleCompile!G115)),ISNUMBER(FIND("7F",ScheduleCompile!G115)),ISNUMBER(FIND("9F",ScheduleCompile!G115)),ISNUMBER(FIND("4F",ScheduleCompile!G115))),VALUE(LEFT(ScheduleCompile!G115,FIND("F",ScheduleCompile!G115)-1)),ScheduleCompile!G115)))))))</f>
        <v>135</v>
      </c>
      <c r="M122" s="1">
        <f>IF(AND(ISERROR(IF(ScheduleCompile!H115="Off",0,IF(ScheduleCompile!H115="On",1,IF(ISNUMBER(ScheduleCompile!H115),ScheduleCompile!H115/1,IF(ISTEXT(ScheduleCompile!H115),IF(OR(ISNUMBER(FIND("5F",ScheduleCompile!H115)),ISNUMBER(FIND("0F",ScheduleCompile!H115)),ISNUMBER(FIND("8F",ScheduleCompile!H115)),ISNUMBER(FIND("1F",ScheduleCompile!H115)),ISNUMBER(FIND("2F",ScheduleCompile!H115)),ISNUMBER(FIND("3F",ScheduleCompile!H115)),ISNUMBER(FIND("6F",ScheduleCompile!H115)),ISNUMBER(FIND("7F",ScheduleCompile!H115)),ISNUMBER(FIND("9F",ScheduleCompile!H115)),ISNUMBER(FIND("4F",ScheduleCompile!H115))),VALUE(LEFT(ScheduleCompile!H115,FIND("F",ScheduleCompile!H115)-1)),ScheduleCompile!H115)))))),ISTEXT(ScheduleCompile!#REF!)),"ENDTABLE",IF(ISERROR(IF(ScheduleCompile!H115="Off",0,IF(ScheduleCompile!H115="On",1,IF(ISNUMBER(ScheduleCompile!H115),ScheduleCompile!H115/1,IF(ISTEXT(ScheduleCompile!H115),IF(OR(ISNUMBER(FIND("5F",ScheduleCompile!H115)),ISNUMBER(FIND("0F",ScheduleCompile!H115)),ISNUMBER(FIND("8F",ScheduleCompile!H115)),ISNUMBER(FIND("1F",ScheduleCompile!H115)),ISNUMBER(FIND("2F",ScheduleCompile!H115)),ISNUMBER(FIND("3F",ScheduleCompile!H115)),ISNUMBER(FIND("6F",ScheduleCompile!H115)),ISNUMBER(FIND("7F",ScheduleCompile!H115)),ISNUMBER(FIND("9F",ScheduleCompile!H115)),ISNUMBER(FIND("4F",ScheduleCompile!H115))),VALUE(LEFT(ScheduleCompile!H115,FIND("F",ScheduleCompile!H115)-1)),ScheduleCompile!H115)))))),"",IF(ScheduleCompile!H115="Off",0,IF(ScheduleCompile!H115="On",1,IF(ISNUMBER(ScheduleCompile!H115),ScheduleCompile!H115/1,IF(ISTEXT(ScheduleCompile!H115),IF(OR(ISNUMBER(FIND("5F",ScheduleCompile!H115)),ISNUMBER(FIND("0F",ScheduleCompile!H115)),ISNUMBER(FIND("8F",ScheduleCompile!H115)),ISNUMBER(FIND("1F",ScheduleCompile!H115)),ISNUMBER(FIND("2F",ScheduleCompile!H115)),ISNUMBER(FIND("3F",ScheduleCompile!H115)),ISNUMBER(FIND("6F",ScheduleCompile!H115)),ISNUMBER(FIND("7F",ScheduleCompile!H115)),ISNUMBER(FIND("9F",ScheduleCompile!H115)),ISNUMBER(FIND("4F",ScheduleCompile!H115))),VALUE(LEFT(ScheduleCompile!H115,FIND("F",ScheduleCompile!H115)-1)),ScheduleCompile!H115)))))))</f>
        <v>135</v>
      </c>
      <c r="N122" s="1">
        <f>IF(AND(ISERROR(IF(ScheduleCompile!I115="Off",0,IF(ScheduleCompile!I115="On",1,IF(ISNUMBER(ScheduleCompile!I115),ScheduleCompile!I115/1,IF(ISTEXT(ScheduleCompile!I115),IF(OR(ISNUMBER(FIND("5F",ScheduleCompile!I115)),ISNUMBER(FIND("0F",ScheduleCompile!I115)),ISNUMBER(FIND("8F",ScheduleCompile!I115)),ISNUMBER(FIND("1F",ScheduleCompile!I115)),ISNUMBER(FIND("2F",ScheduleCompile!I115)),ISNUMBER(FIND("3F",ScheduleCompile!I115)),ISNUMBER(FIND("6F",ScheduleCompile!I115)),ISNUMBER(FIND("7F",ScheduleCompile!I115)),ISNUMBER(FIND("9F",ScheduleCompile!I115)),ISNUMBER(FIND("4F",ScheduleCompile!I115))),VALUE(LEFT(ScheduleCompile!I115,FIND("F",ScheduleCompile!I115)-1)),ScheduleCompile!I115)))))),ISTEXT(ScheduleCompile!#REF!)),"ENDTABLE",IF(ISERROR(IF(ScheduleCompile!I115="Off",0,IF(ScheduleCompile!I115="On",1,IF(ISNUMBER(ScheduleCompile!I115),ScheduleCompile!I115/1,IF(ISTEXT(ScheduleCompile!I115),IF(OR(ISNUMBER(FIND("5F",ScheduleCompile!I115)),ISNUMBER(FIND("0F",ScheduleCompile!I115)),ISNUMBER(FIND("8F",ScheduleCompile!I115)),ISNUMBER(FIND("1F",ScheduleCompile!I115)),ISNUMBER(FIND("2F",ScheduleCompile!I115)),ISNUMBER(FIND("3F",ScheduleCompile!I115)),ISNUMBER(FIND("6F",ScheduleCompile!I115)),ISNUMBER(FIND("7F",ScheduleCompile!I115)),ISNUMBER(FIND("9F",ScheduleCompile!I115)),ISNUMBER(FIND("4F",ScheduleCompile!I115))),VALUE(LEFT(ScheduleCompile!I115,FIND("F",ScheduleCompile!I115)-1)),ScheduleCompile!I115)))))),"",IF(ScheduleCompile!I115="Off",0,IF(ScheduleCompile!I115="On",1,IF(ISNUMBER(ScheduleCompile!I115),ScheduleCompile!I115/1,IF(ISTEXT(ScheduleCompile!I115),IF(OR(ISNUMBER(FIND("5F",ScheduleCompile!I115)),ISNUMBER(FIND("0F",ScheduleCompile!I115)),ISNUMBER(FIND("8F",ScheduleCompile!I115)),ISNUMBER(FIND("1F",ScheduleCompile!I115)),ISNUMBER(FIND("2F",ScheduleCompile!I115)),ISNUMBER(FIND("3F",ScheduleCompile!I115)),ISNUMBER(FIND("6F",ScheduleCompile!I115)),ISNUMBER(FIND("7F",ScheduleCompile!I115)),ISNUMBER(FIND("9F",ScheduleCompile!I115)),ISNUMBER(FIND("4F",ScheduleCompile!I115))),VALUE(LEFT(ScheduleCompile!I115,FIND("F",ScheduleCompile!I115)-1)),ScheduleCompile!I115)))))))</f>
        <v>135</v>
      </c>
      <c r="O122" s="1">
        <f>IF(AND(ISERROR(IF(ScheduleCompile!J115="Off",0,IF(ScheduleCompile!J115="On",1,IF(ISNUMBER(ScheduleCompile!J115),ScheduleCompile!J115/1,IF(ISTEXT(ScheduleCompile!J115),IF(OR(ISNUMBER(FIND("5F",ScheduleCompile!J115)),ISNUMBER(FIND("0F",ScheduleCompile!J115)),ISNUMBER(FIND("8F",ScheduleCompile!J115)),ISNUMBER(FIND("1F",ScheduleCompile!J115)),ISNUMBER(FIND("2F",ScheduleCompile!J115)),ISNUMBER(FIND("3F",ScheduleCompile!J115)),ISNUMBER(FIND("6F",ScheduleCompile!J115)),ISNUMBER(FIND("7F",ScheduleCompile!J115)),ISNUMBER(FIND("9F",ScheduleCompile!J115)),ISNUMBER(FIND("4F",ScheduleCompile!J115))),VALUE(LEFT(ScheduleCompile!J115,FIND("F",ScheduleCompile!J115)-1)),ScheduleCompile!J115)))))),ISTEXT(ScheduleCompile!#REF!)),"ENDTABLE",IF(ISERROR(IF(ScheduleCompile!J115="Off",0,IF(ScheduleCompile!J115="On",1,IF(ISNUMBER(ScheduleCompile!J115),ScheduleCompile!J115/1,IF(ISTEXT(ScheduleCompile!J115),IF(OR(ISNUMBER(FIND("5F",ScheduleCompile!J115)),ISNUMBER(FIND("0F",ScheduleCompile!J115)),ISNUMBER(FIND("8F",ScheduleCompile!J115)),ISNUMBER(FIND("1F",ScheduleCompile!J115)),ISNUMBER(FIND("2F",ScheduleCompile!J115)),ISNUMBER(FIND("3F",ScheduleCompile!J115)),ISNUMBER(FIND("6F",ScheduleCompile!J115)),ISNUMBER(FIND("7F",ScheduleCompile!J115)),ISNUMBER(FIND("9F",ScheduleCompile!J115)),ISNUMBER(FIND("4F",ScheduleCompile!J115))),VALUE(LEFT(ScheduleCompile!J115,FIND("F",ScheduleCompile!J115)-1)),ScheduleCompile!J115)))))),"",IF(ScheduleCompile!J115="Off",0,IF(ScheduleCompile!J115="On",1,IF(ISNUMBER(ScheduleCompile!J115),ScheduleCompile!J115/1,IF(ISTEXT(ScheduleCompile!J115),IF(OR(ISNUMBER(FIND("5F",ScheduleCompile!J115)),ISNUMBER(FIND("0F",ScheduleCompile!J115)),ISNUMBER(FIND("8F",ScheduleCompile!J115)),ISNUMBER(FIND("1F",ScheduleCompile!J115)),ISNUMBER(FIND("2F",ScheduleCompile!J115)),ISNUMBER(FIND("3F",ScheduleCompile!J115)),ISNUMBER(FIND("6F",ScheduleCompile!J115)),ISNUMBER(FIND("7F",ScheduleCompile!J115)),ISNUMBER(FIND("9F",ScheduleCompile!J115)),ISNUMBER(FIND("4F",ScheduleCompile!J115))),VALUE(LEFT(ScheduleCompile!J115,FIND("F",ScheduleCompile!J115)-1)),ScheduleCompile!J115)))))))</f>
        <v>135</v>
      </c>
      <c r="P122" s="1">
        <f>IF(AND(ISERROR(IF(ScheduleCompile!K115="Off",0,IF(ScheduleCompile!K115="On",1,IF(ISNUMBER(ScheduleCompile!K115),ScheduleCompile!K115/1,IF(ISTEXT(ScheduleCompile!K115),IF(OR(ISNUMBER(FIND("5F",ScheduleCompile!K115)),ISNUMBER(FIND("0F",ScheduleCompile!K115)),ISNUMBER(FIND("8F",ScheduleCompile!K115)),ISNUMBER(FIND("1F",ScheduleCompile!K115)),ISNUMBER(FIND("2F",ScheduleCompile!K115)),ISNUMBER(FIND("3F",ScheduleCompile!K115)),ISNUMBER(FIND("6F",ScheduleCompile!K115)),ISNUMBER(FIND("7F",ScheduleCompile!K115)),ISNUMBER(FIND("9F",ScheduleCompile!K115)),ISNUMBER(FIND("4F",ScheduleCompile!K115))),VALUE(LEFT(ScheduleCompile!K115,FIND("F",ScheduleCompile!K115)-1)),ScheduleCompile!K115)))))),ISTEXT(ScheduleCompile!#REF!)),"ENDTABLE",IF(ISERROR(IF(ScheduleCompile!K115="Off",0,IF(ScheduleCompile!K115="On",1,IF(ISNUMBER(ScheduleCompile!K115),ScheduleCompile!K115/1,IF(ISTEXT(ScheduleCompile!K115),IF(OR(ISNUMBER(FIND("5F",ScheduleCompile!K115)),ISNUMBER(FIND("0F",ScheduleCompile!K115)),ISNUMBER(FIND("8F",ScheduleCompile!K115)),ISNUMBER(FIND("1F",ScheduleCompile!K115)),ISNUMBER(FIND("2F",ScheduleCompile!K115)),ISNUMBER(FIND("3F",ScheduleCompile!K115)),ISNUMBER(FIND("6F",ScheduleCompile!K115)),ISNUMBER(FIND("7F",ScheduleCompile!K115)),ISNUMBER(FIND("9F",ScheduleCompile!K115)),ISNUMBER(FIND("4F",ScheduleCompile!K115))),VALUE(LEFT(ScheduleCompile!K115,FIND("F",ScheduleCompile!K115)-1)),ScheduleCompile!K115)))))),"",IF(ScheduleCompile!K115="Off",0,IF(ScheduleCompile!K115="On",1,IF(ISNUMBER(ScheduleCompile!K115),ScheduleCompile!K115/1,IF(ISTEXT(ScheduleCompile!K115),IF(OR(ISNUMBER(FIND("5F",ScheduleCompile!K115)),ISNUMBER(FIND("0F",ScheduleCompile!K115)),ISNUMBER(FIND("8F",ScheduleCompile!K115)),ISNUMBER(FIND("1F",ScheduleCompile!K115)),ISNUMBER(FIND("2F",ScheduleCompile!K115)),ISNUMBER(FIND("3F",ScheduleCompile!K115)),ISNUMBER(FIND("6F",ScheduleCompile!K115)),ISNUMBER(FIND("7F",ScheduleCompile!K115)),ISNUMBER(FIND("9F",ScheduleCompile!K115)),ISNUMBER(FIND("4F",ScheduleCompile!K115))),VALUE(LEFT(ScheduleCompile!K115,FIND("F",ScheduleCompile!K115)-1)),ScheduleCompile!K115)))))))</f>
        <v>135</v>
      </c>
      <c r="Q122" s="1">
        <f>IF(AND(ISERROR(IF(ScheduleCompile!L115="Off",0,IF(ScheduleCompile!L115="On",1,IF(ISNUMBER(ScheduleCompile!L115),ScheduleCompile!L115/1,IF(ISTEXT(ScheduleCompile!L115),IF(OR(ISNUMBER(FIND("5F",ScheduleCompile!L115)),ISNUMBER(FIND("0F",ScheduleCompile!L115)),ISNUMBER(FIND("8F",ScheduleCompile!L115)),ISNUMBER(FIND("1F",ScheduleCompile!L115)),ISNUMBER(FIND("2F",ScheduleCompile!L115)),ISNUMBER(FIND("3F",ScheduleCompile!L115)),ISNUMBER(FIND("6F",ScheduleCompile!L115)),ISNUMBER(FIND("7F",ScheduleCompile!L115)),ISNUMBER(FIND("9F",ScheduleCompile!L115)),ISNUMBER(FIND("4F",ScheduleCompile!L115))),VALUE(LEFT(ScheduleCompile!L115,FIND("F",ScheduleCompile!L115)-1)),ScheduleCompile!L115)))))),ISTEXT(ScheduleCompile!#REF!)),"ENDTABLE",IF(ISERROR(IF(ScheduleCompile!L115="Off",0,IF(ScheduleCompile!L115="On",1,IF(ISNUMBER(ScheduleCompile!L115),ScheduleCompile!L115/1,IF(ISTEXT(ScheduleCompile!L115),IF(OR(ISNUMBER(FIND("5F",ScheduleCompile!L115)),ISNUMBER(FIND("0F",ScheduleCompile!L115)),ISNUMBER(FIND("8F",ScheduleCompile!L115)),ISNUMBER(FIND("1F",ScheduleCompile!L115)),ISNUMBER(FIND("2F",ScheduleCompile!L115)),ISNUMBER(FIND("3F",ScheduleCompile!L115)),ISNUMBER(FIND("6F",ScheduleCompile!L115)),ISNUMBER(FIND("7F",ScheduleCompile!L115)),ISNUMBER(FIND("9F",ScheduleCompile!L115)),ISNUMBER(FIND("4F",ScheduleCompile!L115))),VALUE(LEFT(ScheduleCompile!L115,FIND("F",ScheduleCompile!L115)-1)),ScheduleCompile!L115)))))),"",IF(ScheduleCompile!L115="Off",0,IF(ScheduleCompile!L115="On",1,IF(ISNUMBER(ScheduleCompile!L115),ScheduleCompile!L115/1,IF(ISTEXT(ScheduleCompile!L115),IF(OR(ISNUMBER(FIND("5F",ScheduleCompile!L115)),ISNUMBER(FIND("0F",ScheduleCompile!L115)),ISNUMBER(FIND("8F",ScheduleCompile!L115)),ISNUMBER(FIND("1F",ScheduleCompile!L115)),ISNUMBER(FIND("2F",ScheduleCompile!L115)),ISNUMBER(FIND("3F",ScheduleCompile!L115)),ISNUMBER(FIND("6F",ScheduleCompile!L115)),ISNUMBER(FIND("7F",ScheduleCompile!L115)),ISNUMBER(FIND("9F",ScheduleCompile!L115)),ISNUMBER(FIND("4F",ScheduleCompile!L115))),VALUE(LEFT(ScheduleCompile!L115,FIND("F",ScheduleCompile!L115)-1)),ScheduleCompile!L115)))))))</f>
        <v>135</v>
      </c>
      <c r="R122" s="1">
        <f>IF(AND(ISERROR(IF(ScheduleCompile!M115="Off",0,IF(ScheduleCompile!M115="On",1,IF(ISNUMBER(ScheduleCompile!M115),ScheduleCompile!M115/1,IF(ISTEXT(ScheduleCompile!M115),IF(OR(ISNUMBER(FIND("5F",ScheduleCompile!M115)),ISNUMBER(FIND("0F",ScheduleCompile!M115)),ISNUMBER(FIND("8F",ScheduleCompile!M115)),ISNUMBER(FIND("1F",ScheduleCompile!M115)),ISNUMBER(FIND("2F",ScheduleCompile!M115)),ISNUMBER(FIND("3F",ScheduleCompile!M115)),ISNUMBER(FIND("6F",ScheduleCompile!M115)),ISNUMBER(FIND("7F",ScheduleCompile!M115)),ISNUMBER(FIND("9F",ScheduleCompile!M115)),ISNUMBER(FIND("4F",ScheduleCompile!M115))),VALUE(LEFT(ScheduleCompile!M115,FIND("F",ScheduleCompile!M115)-1)),ScheduleCompile!M115)))))),ISTEXT(ScheduleCompile!#REF!)),"ENDTABLE",IF(ISERROR(IF(ScheduleCompile!M115="Off",0,IF(ScheduleCompile!M115="On",1,IF(ISNUMBER(ScheduleCompile!M115),ScheduleCompile!M115/1,IF(ISTEXT(ScheduleCompile!M115),IF(OR(ISNUMBER(FIND("5F",ScheduleCompile!M115)),ISNUMBER(FIND("0F",ScheduleCompile!M115)),ISNUMBER(FIND("8F",ScheduleCompile!M115)),ISNUMBER(FIND("1F",ScheduleCompile!M115)),ISNUMBER(FIND("2F",ScheduleCompile!M115)),ISNUMBER(FIND("3F",ScheduleCompile!M115)),ISNUMBER(FIND("6F",ScheduleCompile!M115)),ISNUMBER(FIND("7F",ScheduleCompile!M115)),ISNUMBER(FIND("9F",ScheduleCompile!M115)),ISNUMBER(FIND("4F",ScheduleCompile!M115))),VALUE(LEFT(ScheduleCompile!M115,FIND("F",ScheduleCompile!M115)-1)),ScheduleCompile!M115)))))),"",IF(ScheduleCompile!M115="Off",0,IF(ScheduleCompile!M115="On",1,IF(ISNUMBER(ScheduleCompile!M115),ScheduleCompile!M115/1,IF(ISTEXT(ScheduleCompile!M115),IF(OR(ISNUMBER(FIND("5F",ScheduleCompile!M115)),ISNUMBER(FIND("0F",ScheduleCompile!M115)),ISNUMBER(FIND("8F",ScheduleCompile!M115)),ISNUMBER(FIND("1F",ScheduleCompile!M115)),ISNUMBER(FIND("2F",ScheduleCompile!M115)),ISNUMBER(FIND("3F",ScheduleCompile!M115)),ISNUMBER(FIND("6F",ScheduleCompile!M115)),ISNUMBER(FIND("7F",ScheduleCompile!M115)),ISNUMBER(FIND("9F",ScheduleCompile!M115)),ISNUMBER(FIND("4F",ScheduleCompile!M115))),VALUE(LEFT(ScheduleCompile!M115,FIND("F",ScheduleCompile!M115)-1)),ScheduleCompile!M115)))))))</f>
        <v>135</v>
      </c>
      <c r="S122" s="1">
        <f>IF(AND(ISERROR(IF(ScheduleCompile!N115="Off",0,IF(ScheduleCompile!N115="On",1,IF(ISNUMBER(ScheduleCompile!N115),ScheduleCompile!N115/1,IF(ISTEXT(ScheduleCompile!N115),IF(OR(ISNUMBER(FIND("5F",ScheduleCompile!N115)),ISNUMBER(FIND("0F",ScheduleCompile!N115)),ISNUMBER(FIND("8F",ScheduleCompile!N115)),ISNUMBER(FIND("1F",ScheduleCompile!N115)),ISNUMBER(FIND("2F",ScheduleCompile!N115)),ISNUMBER(FIND("3F",ScheduleCompile!N115)),ISNUMBER(FIND("6F",ScheduleCompile!N115)),ISNUMBER(FIND("7F",ScheduleCompile!N115)),ISNUMBER(FIND("9F",ScheduleCompile!N115)),ISNUMBER(FIND("4F",ScheduleCompile!N115))),VALUE(LEFT(ScheduleCompile!N115,FIND("F",ScheduleCompile!N115)-1)),ScheduleCompile!N115)))))),ISTEXT(ScheduleCompile!#REF!)),"ENDTABLE",IF(ISERROR(IF(ScheduleCompile!N115="Off",0,IF(ScheduleCompile!N115="On",1,IF(ISNUMBER(ScheduleCompile!N115),ScheduleCompile!N115/1,IF(ISTEXT(ScheduleCompile!N115),IF(OR(ISNUMBER(FIND("5F",ScheduleCompile!N115)),ISNUMBER(FIND("0F",ScheduleCompile!N115)),ISNUMBER(FIND("8F",ScheduleCompile!N115)),ISNUMBER(FIND("1F",ScheduleCompile!N115)),ISNUMBER(FIND("2F",ScheduleCompile!N115)),ISNUMBER(FIND("3F",ScheduleCompile!N115)),ISNUMBER(FIND("6F",ScheduleCompile!N115)),ISNUMBER(FIND("7F",ScheduleCompile!N115)),ISNUMBER(FIND("9F",ScheduleCompile!N115)),ISNUMBER(FIND("4F",ScheduleCompile!N115))),VALUE(LEFT(ScheduleCompile!N115,FIND("F",ScheduleCompile!N115)-1)),ScheduleCompile!N115)))))),"",IF(ScheduleCompile!N115="Off",0,IF(ScheduleCompile!N115="On",1,IF(ISNUMBER(ScheduleCompile!N115),ScheduleCompile!N115/1,IF(ISTEXT(ScheduleCompile!N115),IF(OR(ISNUMBER(FIND("5F",ScheduleCompile!N115)),ISNUMBER(FIND("0F",ScheduleCompile!N115)),ISNUMBER(FIND("8F",ScheduleCompile!N115)),ISNUMBER(FIND("1F",ScheduleCompile!N115)),ISNUMBER(FIND("2F",ScheduleCompile!N115)),ISNUMBER(FIND("3F",ScheduleCompile!N115)),ISNUMBER(FIND("6F",ScheduleCompile!N115)),ISNUMBER(FIND("7F",ScheduleCompile!N115)),ISNUMBER(FIND("9F",ScheduleCompile!N115)),ISNUMBER(FIND("4F",ScheduleCompile!N115))),VALUE(LEFT(ScheduleCompile!N115,FIND("F",ScheduleCompile!N115)-1)),ScheduleCompile!N115)))))))</f>
        <v>135</v>
      </c>
      <c r="T122" s="1">
        <f>IF(AND(ISERROR(IF(ScheduleCompile!O115="Off",0,IF(ScheduleCompile!O115="On",1,IF(ISNUMBER(ScheduleCompile!O115),ScheduleCompile!O115/1,IF(ISTEXT(ScheduleCompile!O115),IF(OR(ISNUMBER(FIND("5F",ScheduleCompile!O115)),ISNUMBER(FIND("0F",ScheduleCompile!O115)),ISNUMBER(FIND("8F",ScheduleCompile!O115)),ISNUMBER(FIND("1F",ScheduleCompile!O115)),ISNUMBER(FIND("2F",ScheduleCompile!O115)),ISNUMBER(FIND("3F",ScheduleCompile!O115)),ISNUMBER(FIND("6F",ScheduleCompile!O115)),ISNUMBER(FIND("7F",ScheduleCompile!O115)),ISNUMBER(FIND("9F",ScheduleCompile!O115)),ISNUMBER(FIND("4F",ScheduleCompile!O115))),VALUE(LEFT(ScheduleCompile!O115,FIND("F",ScheduleCompile!O115)-1)),ScheduleCompile!O115)))))),ISTEXT(ScheduleCompile!#REF!)),"ENDTABLE",IF(ISERROR(IF(ScheduleCompile!O115="Off",0,IF(ScheduleCompile!O115="On",1,IF(ISNUMBER(ScheduleCompile!O115),ScheduleCompile!O115/1,IF(ISTEXT(ScheduleCompile!O115),IF(OR(ISNUMBER(FIND("5F",ScheduleCompile!O115)),ISNUMBER(FIND("0F",ScheduleCompile!O115)),ISNUMBER(FIND("8F",ScheduleCompile!O115)),ISNUMBER(FIND("1F",ScheduleCompile!O115)),ISNUMBER(FIND("2F",ScheduleCompile!O115)),ISNUMBER(FIND("3F",ScheduleCompile!O115)),ISNUMBER(FIND("6F",ScheduleCompile!O115)),ISNUMBER(FIND("7F",ScheduleCompile!O115)),ISNUMBER(FIND("9F",ScheduleCompile!O115)),ISNUMBER(FIND("4F",ScheduleCompile!O115))),VALUE(LEFT(ScheduleCompile!O115,FIND("F",ScheduleCompile!O115)-1)),ScheduleCompile!O115)))))),"",IF(ScheduleCompile!O115="Off",0,IF(ScheduleCompile!O115="On",1,IF(ISNUMBER(ScheduleCompile!O115),ScheduleCompile!O115/1,IF(ISTEXT(ScheduleCompile!O115),IF(OR(ISNUMBER(FIND("5F",ScheduleCompile!O115)),ISNUMBER(FIND("0F",ScheduleCompile!O115)),ISNUMBER(FIND("8F",ScheduleCompile!O115)),ISNUMBER(FIND("1F",ScheduleCompile!O115)),ISNUMBER(FIND("2F",ScheduleCompile!O115)),ISNUMBER(FIND("3F",ScheduleCompile!O115)),ISNUMBER(FIND("6F",ScheduleCompile!O115)),ISNUMBER(FIND("7F",ScheduleCompile!O115)),ISNUMBER(FIND("9F",ScheduleCompile!O115)),ISNUMBER(FIND("4F",ScheduleCompile!O115))),VALUE(LEFT(ScheduleCompile!O115,FIND("F",ScheduleCompile!O115)-1)),ScheduleCompile!O115)))))))</f>
        <v>135</v>
      </c>
      <c r="U122" s="1">
        <f>IF(AND(ISERROR(IF(ScheduleCompile!P115="Off",0,IF(ScheduleCompile!P115="On",1,IF(ISNUMBER(ScheduleCompile!P115),ScheduleCompile!P115/1,IF(ISTEXT(ScheduleCompile!P115),IF(OR(ISNUMBER(FIND("5F",ScheduleCompile!P115)),ISNUMBER(FIND("0F",ScheduleCompile!P115)),ISNUMBER(FIND("8F",ScheduleCompile!P115)),ISNUMBER(FIND("1F",ScheduleCompile!P115)),ISNUMBER(FIND("2F",ScheduleCompile!P115)),ISNUMBER(FIND("3F",ScheduleCompile!P115)),ISNUMBER(FIND("6F",ScheduleCompile!P115)),ISNUMBER(FIND("7F",ScheduleCompile!P115)),ISNUMBER(FIND("9F",ScheduleCompile!P115)),ISNUMBER(FIND("4F",ScheduleCompile!P115))),VALUE(LEFT(ScheduleCompile!P115,FIND("F",ScheduleCompile!P115)-1)),ScheduleCompile!P115)))))),ISTEXT(ScheduleCompile!#REF!)),"ENDTABLE",IF(ISERROR(IF(ScheduleCompile!P115="Off",0,IF(ScheduleCompile!P115="On",1,IF(ISNUMBER(ScheduleCompile!P115),ScheduleCompile!P115/1,IF(ISTEXT(ScheduleCompile!P115),IF(OR(ISNUMBER(FIND("5F",ScheduleCompile!P115)),ISNUMBER(FIND("0F",ScheduleCompile!P115)),ISNUMBER(FIND("8F",ScheduleCompile!P115)),ISNUMBER(FIND("1F",ScheduleCompile!P115)),ISNUMBER(FIND("2F",ScheduleCompile!P115)),ISNUMBER(FIND("3F",ScheduleCompile!P115)),ISNUMBER(FIND("6F",ScheduleCompile!P115)),ISNUMBER(FIND("7F",ScheduleCompile!P115)),ISNUMBER(FIND("9F",ScheduleCompile!P115)),ISNUMBER(FIND("4F",ScheduleCompile!P115))),VALUE(LEFT(ScheduleCompile!P115,FIND("F",ScheduleCompile!P115)-1)),ScheduleCompile!P115)))))),"",IF(ScheduleCompile!P115="Off",0,IF(ScheduleCompile!P115="On",1,IF(ISNUMBER(ScheduleCompile!P115),ScheduleCompile!P115/1,IF(ISTEXT(ScheduleCompile!P115),IF(OR(ISNUMBER(FIND("5F",ScheduleCompile!P115)),ISNUMBER(FIND("0F",ScheduleCompile!P115)),ISNUMBER(FIND("8F",ScheduleCompile!P115)),ISNUMBER(FIND("1F",ScheduleCompile!P115)),ISNUMBER(FIND("2F",ScheduleCompile!P115)),ISNUMBER(FIND("3F",ScheduleCompile!P115)),ISNUMBER(FIND("6F",ScheduleCompile!P115)),ISNUMBER(FIND("7F",ScheduleCompile!P115)),ISNUMBER(FIND("9F",ScheduleCompile!P115)),ISNUMBER(FIND("4F",ScheduleCompile!P115))),VALUE(LEFT(ScheduleCompile!P115,FIND("F",ScheduleCompile!P115)-1)),ScheduleCompile!P115)))))))</f>
        <v>135</v>
      </c>
      <c r="V122" s="1">
        <f>IF(AND(ISERROR(IF(ScheduleCompile!Q115="Off",0,IF(ScheduleCompile!Q115="On",1,IF(ISNUMBER(ScheduleCompile!Q115),ScheduleCompile!Q115/1,IF(ISTEXT(ScheduleCompile!Q115),IF(OR(ISNUMBER(FIND("5F",ScheduleCompile!Q115)),ISNUMBER(FIND("0F",ScheduleCompile!Q115)),ISNUMBER(FIND("8F",ScheduleCompile!Q115)),ISNUMBER(FIND("1F",ScheduleCompile!Q115)),ISNUMBER(FIND("2F",ScheduleCompile!Q115)),ISNUMBER(FIND("3F",ScheduleCompile!Q115)),ISNUMBER(FIND("6F",ScheduleCompile!Q115)),ISNUMBER(FIND("7F",ScheduleCompile!Q115)),ISNUMBER(FIND("9F",ScheduleCompile!Q115)),ISNUMBER(FIND("4F",ScheduleCompile!Q115))),VALUE(LEFT(ScheduleCompile!Q115,FIND("F",ScheduleCompile!Q115)-1)),ScheduleCompile!Q115)))))),ISTEXT(ScheduleCompile!#REF!)),"ENDTABLE",IF(ISERROR(IF(ScheduleCompile!Q115="Off",0,IF(ScheduleCompile!Q115="On",1,IF(ISNUMBER(ScheduleCompile!Q115),ScheduleCompile!Q115/1,IF(ISTEXT(ScheduleCompile!Q115),IF(OR(ISNUMBER(FIND("5F",ScheduleCompile!Q115)),ISNUMBER(FIND("0F",ScheduleCompile!Q115)),ISNUMBER(FIND("8F",ScheduleCompile!Q115)),ISNUMBER(FIND("1F",ScheduleCompile!Q115)),ISNUMBER(FIND("2F",ScheduleCompile!Q115)),ISNUMBER(FIND("3F",ScheduleCompile!Q115)),ISNUMBER(FIND("6F",ScheduleCompile!Q115)),ISNUMBER(FIND("7F",ScheduleCompile!Q115)),ISNUMBER(FIND("9F",ScheduleCompile!Q115)),ISNUMBER(FIND("4F",ScheduleCompile!Q115))),VALUE(LEFT(ScheduleCompile!Q115,FIND("F",ScheduleCompile!Q115)-1)),ScheduleCompile!Q115)))))),"",IF(ScheduleCompile!Q115="Off",0,IF(ScheduleCompile!Q115="On",1,IF(ISNUMBER(ScheduleCompile!Q115),ScheduleCompile!Q115/1,IF(ISTEXT(ScheduleCompile!Q115),IF(OR(ISNUMBER(FIND("5F",ScheduleCompile!Q115)),ISNUMBER(FIND("0F",ScheduleCompile!Q115)),ISNUMBER(FIND("8F",ScheduleCompile!Q115)),ISNUMBER(FIND("1F",ScheduleCompile!Q115)),ISNUMBER(FIND("2F",ScheduleCompile!Q115)),ISNUMBER(FIND("3F",ScheduleCompile!Q115)),ISNUMBER(FIND("6F",ScheduleCompile!Q115)),ISNUMBER(FIND("7F",ScheduleCompile!Q115)),ISNUMBER(FIND("9F",ScheduleCompile!Q115)),ISNUMBER(FIND("4F",ScheduleCompile!Q115))),VALUE(LEFT(ScheduleCompile!Q115,FIND("F",ScheduleCompile!Q115)-1)),ScheduleCompile!Q115)))))))</f>
        <v>135</v>
      </c>
      <c r="W122" s="1">
        <f>IF(AND(ISERROR(IF(ScheduleCompile!R115="Off",0,IF(ScheduleCompile!R115="On",1,IF(ISNUMBER(ScheduleCompile!R115),ScheduleCompile!R115/1,IF(ISTEXT(ScheduleCompile!R115),IF(OR(ISNUMBER(FIND("5F",ScheduleCompile!R115)),ISNUMBER(FIND("0F",ScheduleCompile!R115)),ISNUMBER(FIND("8F",ScheduleCompile!R115)),ISNUMBER(FIND("1F",ScheduleCompile!R115)),ISNUMBER(FIND("2F",ScheduleCompile!R115)),ISNUMBER(FIND("3F",ScheduleCompile!R115)),ISNUMBER(FIND("6F",ScheduleCompile!R115)),ISNUMBER(FIND("7F",ScheduleCompile!R115)),ISNUMBER(FIND("9F",ScheduleCompile!R115)),ISNUMBER(FIND("4F",ScheduleCompile!R115))),VALUE(LEFT(ScheduleCompile!R115,FIND("F",ScheduleCompile!R115)-1)),ScheduleCompile!R115)))))),ISTEXT(ScheduleCompile!#REF!)),"ENDTABLE",IF(ISERROR(IF(ScheduleCompile!R115="Off",0,IF(ScheduleCompile!R115="On",1,IF(ISNUMBER(ScheduleCompile!R115),ScheduleCompile!R115/1,IF(ISTEXT(ScheduleCompile!R115),IF(OR(ISNUMBER(FIND("5F",ScheduleCompile!R115)),ISNUMBER(FIND("0F",ScheduleCompile!R115)),ISNUMBER(FIND("8F",ScheduleCompile!R115)),ISNUMBER(FIND("1F",ScheduleCompile!R115)),ISNUMBER(FIND("2F",ScheduleCompile!R115)),ISNUMBER(FIND("3F",ScheduleCompile!R115)),ISNUMBER(FIND("6F",ScheduleCompile!R115)),ISNUMBER(FIND("7F",ScheduleCompile!R115)),ISNUMBER(FIND("9F",ScheduleCompile!R115)),ISNUMBER(FIND("4F",ScheduleCompile!R115))),VALUE(LEFT(ScheduleCompile!R115,FIND("F",ScheduleCompile!R115)-1)),ScheduleCompile!R115)))))),"",IF(ScheduleCompile!R115="Off",0,IF(ScheduleCompile!R115="On",1,IF(ISNUMBER(ScheduleCompile!R115),ScheduleCompile!R115/1,IF(ISTEXT(ScheduleCompile!R115),IF(OR(ISNUMBER(FIND("5F",ScheduleCompile!R115)),ISNUMBER(FIND("0F",ScheduleCompile!R115)),ISNUMBER(FIND("8F",ScheduleCompile!R115)),ISNUMBER(FIND("1F",ScheduleCompile!R115)),ISNUMBER(FIND("2F",ScheduleCompile!R115)),ISNUMBER(FIND("3F",ScheduleCompile!R115)),ISNUMBER(FIND("6F",ScheduleCompile!R115)),ISNUMBER(FIND("7F",ScheduleCompile!R115)),ISNUMBER(FIND("9F",ScheduleCompile!R115)),ISNUMBER(FIND("4F",ScheduleCompile!R115))),VALUE(LEFT(ScheduleCompile!R115,FIND("F",ScheduleCompile!R115)-1)),ScheduleCompile!R115)))))))</f>
        <v>135</v>
      </c>
      <c r="X122" s="1">
        <f>IF(AND(ISERROR(IF(ScheduleCompile!S115="Off",0,IF(ScheduleCompile!S115="On",1,IF(ISNUMBER(ScheduleCompile!S115),ScheduleCompile!S115/1,IF(ISTEXT(ScheduleCompile!S115),IF(OR(ISNUMBER(FIND("5F",ScheduleCompile!S115)),ISNUMBER(FIND("0F",ScheduleCompile!S115)),ISNUMBER(FIND("8F",ScheduleCompile!S115)),ISNUMBER(FIND("1F",ScheduleCompile!S115)),ISNUMBER(FIND("2F",ScheduleCompile!S115)),ISNUMBER(FIND("3F",ScheduleCompile!S115)),ISNUMBER(FIND("6F",ScheduleCompile!S115)),ISNUMBER(FIND("7F",ScheduleCompile!S115)),ISNUMBER(FIND("9F",ScheduleCompile!S115)),ISNUMBER(FIND("4F",ScheduleCompile!S115))),VALUE(LEFT(ScheduleCompile!S115,FIND("F",ScheduleCompile!S115)-1)),ScheduleCompile!S115)))))),ISTEXT(ScheduleCompile!#REF!)),"ENDTABLE",IF(ISERROR(IF(ScheduleCompile!S115="Off",0,IF(ScheduleCompile!S115="On",1,IF(ISNUMBER(ScheduleCompile!S115),ScheduleCompile!S115/1,IF(ISTEXT(ScheduleCompile!S115),IF(OR(ISNUMBER(FIND("5F",ScheduleCompile!S115)),ISNUMBER(FIND("0F",ScheduleCompile!S115)),ISNUMBER(FIND("8F",ScheduleCompile!S115)),ISNUMBER(FIND("1F",ScheduleCompile!S115)),ISNUMBER(FIND("2F",ScheduleCompile!S115)),ISNUMBER(FIND("3F",ScheduleCompile!S115)),ISNUMBER(FIND("6F",ScheduleCompile!S115)),ISNUMBER(FIND("7F",ScheduleCompile!S115)),ISNUMBER(FIND("9F",ScheduleCompile!S115)),ISNUMBER(FIND("4F",ScheduleCompile!S115))),VALUE(LEFT(ScheduleCompile!S115,FIND("F",ScheduleCompile!S115)-1)),ScheduleCompile!S115)))))),"",IF(ScheduleCompile!S115="Off",0,IF(ScheduleCompile!S115="On",1,IF(ISNUMBER(ScheduleCompile!S115),ScheduleCompile!S115/1,IF(ISTEXT(ScheduleCompile!S115),IF(OR(ISNUMBER(FIND("5F",ScheduleCompile!S115)),ISNUMBER(FIND("0F",ScheduleCompile!S115)),ISNUMBER(FIND("8F",ScheduleCompile!S115)),ISNUMBER(FIND("1F",ScheduleCompile!S115)),ISNUMBER(FIND("2F",ScheduleCompile!S115)),ISNUMBER(FIND("3F",ScheduleCompile!S115)),ISNUMBER(FIND("6F",ScheduleCompile!S115)),ISNUMBER(FIND("7F",ScheduleCompile!S115)),ISNUMBER(FIND("9F",ScheduleCompile!S115)),ISNUMBER(FIND("4F",ScheduleCompile!S115))),VALUE(LEFT(ScheduleCompile!S115,FIND("F",ScheduleCompile!S115)-1)),ScheduleCompile!S115)))))))</f>
        <v>135</v>
      </c>
      <c r="Y122" s="1">
        <f>IF(AND(ISERROR(IF(ScheduleCompile!T115="Off",0,IF(ScheduleCompile!T115="On",1,IF(ISNUMBER(ScheduleCompile!T115),ScheduleCompile!T115/1,IF(ISTEXT(ScheduleCompile!T115),IF(OR(ISNUMBER(FIND("5F",ScheduleCompile!T115)),ISNUMBER(FIND("0F",ScheduleCompile!T115)),ISNUMBER(FIND("8F",ScheduleCompile!T115)),ISNUMBER(FIND("1F",ScheduleCompile!T115)),ISNUMBER(FIND("2F",ScheduleCompile!T115)),ISNUMBER(FIND("3F",ScheduleCompile!T115)),ISNUMBER(FIND("6F",ScheduleCompile!T115)),ISNUMBER(FIND("7F",ScheduleCompile!T115)),ISNUMBER(FIND("9F",ScheduleCompile!T115)),ISNUMBER(FIND("4F",ScheduleCompile!T115))),VALUE(LEFT(ScheduleCompile!T115,FIND("F",ScheduleCompile!T115)-1)),ScheduleCompile!T115)))))),ISTEXT(ScheduleCompile!#REF!)),"ENDTABLE",IF(ISERROR(IF(ScheduleCompile!T115="Off",0,IF(ScheduleCompile!T115="On",1,IF(ISNUMBER(ScheduleCompile!T115),ScheduleCompile!T115/1,IF(ISTEXT(ScheduleCompile!T115),IF(OR(ISNUMBER(FIND("5F",ScheduleCompile!T115)),ISNUMBER(FIND("0F",ScheduleCompile!T115)),ISNUMBER(FIND("8F",ScheduleCompile!T115)),ISNUMBER(FIND("1F",ScheduleCompile!T115)),ISNUMBER(FIND("2F",ScheduleCompile!T115)),ISNUMBER(FIND("3F",ScheduleCompile!T115)),ISNUMBER(FIND("6F",ScheduleCompile!T115)),ISNUMBER(FIND("7F",ScheduleCompile!T115)),ISNUMBER(FIND("9F",ScheduleCompile!T115)),ISNUMBER(FIND("4F",ScheduleCompile!T115))),VALUE(LEFT(ScheduleCompile!T115,FIND("F",ScheduleCompile!T115)-1)),ScheduleCompile!T115)))))),"",IF(ScheduleCompile!T115="Off",0,IF(ScheduleCompile!T115="On",1,IF(ISNUMBER(ScheduleCompile!T115),ScheduleCompile!T115/1,IF(ISTEXT(ScheduleCompile!T115),IF(OR(ISNUMBER(FIND("5F",ScheduleCompile!T115)),ISNUMBER(FIND("0F",ScheduleCompile!T115)),ISNUMBER(FIND("8F",ScheduleCompile!T115)),ISNUMBER(FIND("1F",ScheduleCompile!T115)),ISNUMBER(FIND("2F",ScheduleCompile!T115)),ISNUMBER(FIND("3F",ScheduleCompile!T115)),ISNUMBER(FIND("6F",ScheduleCompile!T115)),ISNUMBER(FIND("7F",ScheduleCompile!T115)),ISNUMBER(FIND("9F",ScheduleCompile!T115)),ISNUMBER(FIND("4F",ScheduleCompile!T115))),VALUE(LEFT(ScheduleCompile!T115,FIND("F",ScheduleCompile!T115)-1)),ScheduleCompile!T115)))))))</f>
        <v>135</v>
      </c>
      <c r="Z122" s="1">
        <f>IF(AND(ISERROR(IF(ScheduleCompile!U115="Off",0,IF(ScheduleCompile!U115="On",1,IF(ISNUMBER(ScheduleCompile!U115),ScheduleCompile!U115/1,IF(ISTEXT(ScheduleCompile!U115),IF(OR(ISNUMBER(FIND("5F",ScheduleCompile!U115)),ISNUMBER(FIND("0F",ScheduleCompile!U115)),ISNUMBER(FIND("8F",ScheduleCompile!U115)),ISNUMBER(FIND("1F",ScheduleCompile!U115)),ISNUMBER(FIND("2F",ScheduleCompile!U115)),ISNUMBER(FIND("3F",ScheduleCompile!U115)),ISNUMBER(FIND("6F",ScheduleCompile!U115)),ISNUMBER(FIND("7F",ScheduleCompile!U115)),ISNUMBER(FIND("9F",ScheduleCompile!U115)),ISNUMBER(FIND("4F",ScheduleCompile!U115))),VALUE(LEFT(ScheduleCompile!U115,FIND("F",ScheduleCompile!U115)-1)),ScheduleCompile!U115)))))),ISTEXT(ScheduleCompile!#REF!)),"ENDTABLE",IF(ISERROR(IF(ScheduleCompile!U115="Off",0,IF(ScheduleCompile!U115="On",1,IF(ISNUMBER(ScheduleCompile!U115),ScheduleCompile!U115/1,IF(ISTEXT(ScheduleCompile!U115),IF(OR(ISNUMBER(FIND("5F",ScheduleCompile!U115)),ISNUMBER(FIND("0F",ScheduleCompile!U115)),ISNUMBER(FIND("8F",ScheduleCompile!U115)),ISNUMBER(FIND("1F",ScheduleCompile!U115)),ISNUMBER(FIND("2F",ScheduleCompile!U115)),ISNUMBER(FIND("3F",ScheduleCompile!U115)),ISNUMBER(FIND("6F",ScheduleCompile!U115)),ISNUMBER(FIND("7F",ScheduleCompile!U115)),ISNUMBER(FIND("9F",ScheduleCompile!U115)),ISNUMBER(FIND("4F",ScheduleCompile!U115))),VALUE(LEFT(ScheduleCompile!U115,FIND("F",ScheduleCompile!U115)-1)),ScheduleCompile!U115)))))),"",IF(ScheduleCompile!U115="Off",0,IF(ScheduleCompile!U115="On",1,IF(ISNUMBER(ScheduleCompile!U115),ScheduleCompile!U115/1,IF(ISTEXT(ScheduleCompile!U115),IF(OR(ISNUMBER(FIND("5F",ScheduleCompile!U115)),ISNUMBER(FIND("0F",ScheduleCompile!U115)),ISNUMBER(FIND("8F",ScheduleCompile!U115)),ISNUMBER(FIND("1F",ScheduleCompile!U115)),ISNUMBER(FIND("2F",ScheduleCompile!U115)),ISNUMBER(FIND("3F",ScheduleCompile!U115)),ISNUMBER(FIND("6F",ScheduleCompile!U115)),ISNUMBER(FIND("7F",ScheduleCompile!U115)),ISNUMBER(FIND("9F",ScheduleCompile!U115)),ISNUMBER(FIND("4F",ScheduleCompile!U115))),VALUE(LEFT(ScheduleCompile!U115,FIND("F",ScheduleCompile!U115)-1)),ScheduleCompile!U115)))))))</f>
        <v>135</v>
      </c>
      <c r="AA122" s="1">
        <f>IF(AND(ISERROR(IF(ScheduleCompile!V115="Off",0,IF(ScheduleCompile!V115="On",1,IF(ISNUMBER(ScheduleCompile!V115),ScheduleCompile!V115/1,IF(ISTEXT(ScheduleCompile!V115),IF(OR(ISNUMBER(FIND("5F",ScheduleCompile!V115)),ISNUMBER(FIND("0F",ScheduleCompile!V115)),ISNUMBER(FIND("8F",ScheduleCompile!V115)),ISNUMBER(FIND("1F",ScheduleCompile!V115)),ISNUMBER(FIND("2F",ScheduleCompile!V115)),ISNUMBER(FIND("3F",ScheduleCompile!V115)),ISNUMBER(FIND("6F",ScheduleCompile!V115)),ISNUMBER(FIND("7F",ScheduleCompile!V115)),ISNUMBER(FIND("9F",ScheduleCompile!V115)),ISNUMBER(FIND("4F",ScheduleCompile!V115))),VALUE(LEFT(ScheduleCompile!V115,FIND("F",ScheduleCompile!V115)-1)),ScheduleCompile!V115)))))),ISTEXT(ScheduleCompile!#REF!)),"ENDTABLE",IF(ISERROR(IF(ScheduleCompile!V115="Off",0,IF(ScheduleCompile!V115="On",1,IF(ISNUMBER(ScheduleCompile!V115),ScheduleCompile!V115/1,IF(ISTEXT(ScheduleCompile!V115),IF(OR(ISNUMBER(FIND("5F",ScheduleCompile!V115)),ISNUMBER(FIND("0F",ScheduleCompile!V115)),ISNUMBER(FIND("8F",ScheduleCompile!V115)),ISNUMBER(FIND("1F",ScheduleCompile!V115)),ISNUMBER(FIND("2F",ScheduleCompile!V115)),ISNUMBER(FIND("3F",ScheduleCompile!V115)),ISNUMBER(FIND("6F",ScheduleCompile!V115)),ISNUMBER(FIND("7F",ScheduleCompile!V115)),ISNUMBER(FIND("9F",ScheduleCompile!V115)),ISNUMBER(FIND("4F",ScheduleCompile!V115))),VALUE(LEFT(ScheduleCompile!V115,FIND("F",ScheduleCompile!V115)-1)),ScheduleCompile!V115)))))),"",IF(ScheduleCompile!V115="Off",0,IF(ScheduleCompile!V115="On",1,IF(ISNUMBER(ScheduleCompile!V115),ScheduleCompile!V115/1,IF(ISTEXT(ScheduleCompile!V115),IF(OR(ISNUMBER(FIND("5F",ScheduleCompile!V115)),ISNUMBER(FIND("0F",ScheduleCompile!V115)),ISNUMBER(FIND("8F",ScheduleCompile!V115)),ISNUMBER(FIND("1F",ScheduleCompile!V115)),ISNUMBER(FIND("2F",ScheduleCompile!V115)),ISNUMBER(FIND("3F",ScheduleCompile!V115)),ISNUMBER(FIND("6F",ScheduleCompile!V115)),ISNUMBER(FIND("7F",ScheduleCompile!V115)),ISNUMBER(FIND("9F",ScheduleCompile!V115)),ISNUMBER(FIND("4F",ScheduleCompile!V115))),VALUE(LEFT(ScheduleCompile!V115,FIND("F",ScheduleCompile!V115)-1)),ScheduleCompile!V115)))))))</f>
        <v>135</v>
      </c>
      <c r="AB122" s="1">
        <f>IF(AND(ISERROR(IF(ScheduleCompile!W115="Off",0,IF(ScheduleCompile!W115="On",1,IF(ISNUMBER(ScheduleCompile!W115),ScheduleCompile!W115/1,IF(ISTEXT(ScheduleCompile!W115),IF(OR(ISNUMBER(FIND("5F",ScheduleCompile!W115)),ISNUMBER(FIND("0F",ScheduleCompile!W115)),ISNUMBER(FIND("8F",ScheduleCompile!W115)),ISNUMBER(FIND("1F",ScheduleCompile!W115)),ISNUMBER(FIND("2F",ScheduleCompile!W115)),ISNUMBER(FIND("3F",ScheduleCompile!W115)),ISNUMBER(FIND("6F",ScheduleCompile!W115)),ISNUMBER(FIND("7F",ScheduleCompile!W115)),ISNUMBER(FIND("9F",ScheduleCompile!W115)),ISNUMBER(FIND("4F",ScheduleCompile!W115))),VALUE(LEFT(ScheduleCompile!W115,FIND("F",ScheduleCompile!W115)-1)),ScheduleCompile!W115)))))),ISTEXT(ScheduleCompile!#REF!)),"ENDTABLE",IF(ISERROR(IF(ScheduleCompile!W115="Off",0,IF(ScheduleCompile!W115="On",1,IF(ISNUMBER(ScheduleCompile!W115),ScheduleCompile!W115/1,IF(ISTEXT(ScheduleCompile!W115),IF(OR(ISNUMBER(FIND("5F",ScheduleCompile!W115)),ISNUMBER(FIND("0F",ScheduleCompile!W115)),ISNUMBER(FIND("8F",ScheduleCompile!W115)),ISNUMBER(FIND("1F",ScheduleCompile!W115)),ISNUMBER(FIND("2F",ScheduleCompile!W115)),ISNUMBER(FIND("3F",ScheduleCompile!W115)),ISNUMBER(FIND("6F",ScheduleCompile!W115)),ISNUMBER(FIND("7F",ScheduleCompile!W115)),ISNUMBER(FIND("9F",ScheduleCompile!W115)),ISNUMBER(FIND("4F",ScheduleCompile!W115))),VALUE(LEFT(ScheduleCompile!W115,FIND("F",ScheduleCompile!W115)-1)),ScheduleCompile!W115)))))),"",IF(ScheduleCompile!W115="Off",0,IF(ScheduleCompile!W115="On",1,IF(ISNUMBER(ScheduleCompile!W115),ScheduleCompile!W115/1,IF(ISTEXT(ScheduleCompile!W115),IF(OR(ISNUMBER(FIND("5F",ScheduleCompile!W115)),ISNUMBER(FIND("0F",ScheduleCompile!W115)),ISNUMBER(FIND("8F",ScheduleCompile!W115)),ISNUMBER(FIND("1F",ScheduleCompile!W115)),ISNUMBER(FIND("2F",ScheduleCompile!W115)),ISNUMBER(FIND("3F",ScheduleCompile!W115)),ISNUMBER(FIND("6F",ScheduleCompile!W115)),ISNUMBER(FIND("7F",ScheduleCompile!W115)),ISNUMBER(FIND("9F",ScheduleCompile!W115)),ISNUMBER(FIND("4F",ScheduleCompile!W115))),VALUE(LEFT(ScheduleCompile!W115,FIND("F",ScheduleCompile!W115)-1)),ScheduleCompile!W115)))))))</f>
        <v>135</v>
      </c>
      <c r="AC122" s="1">
        <f>IF(AND(ISERROR(IF(ScheduleCompile!X115="Off",0,IF(ScheduleCompile!X115="On",1,IF(ISNUMBER(ScheduleCompile!X115),ScheduleCompile!X115/1,IF(ISTEXT(ScheduleCompile!X115),IF(OR(ISNUMBER(FIND("5F",ScheduleCompile!X115)),ISNUMBER(FIND("0F",ScheduleCompile!X115)),ISNUMBER(FIND("8F",ScheduleCompile!X115)),ISNUMBER(FIND("1F",ScheduleCompile!X115)),ISNUMBER(FIND("2F",ScheduleCompile!X115)),ISNUMBER(FIND("3F",ScheduleCompile!X115)),ISNUMBER(FIND("6F",ScheduleCompile!X115)),ISNUMBER(FIND("7F",ScheduleCompile!X115)),ISNUMBER(FIND("9F",ScheduleCompile!X115)),ISNUMBER(FIND("4F",ScheduleCompile!X115))),VALUE(LEFT(ScheduleCompile!X115,FIND("F",ScheduleCompile!X115)-1)),ScheduleCompile!X115)))))),ISTEXT(ScheduleCompile!#REF!)),"ENDTABLE",IF(ISERROR(IF(ScheduleCompile!X115="Off",0,IF(ScheduleCompile!X115="On",1,IF(ISNUMBER(ScheduleCompile!X115),ScheduleCompile!X115/1,IF(ISTEXT(ScheduleCompile!X115),IF(OR(ISNUMBER(FIND("5F",ScheduleCompile!X115)),ISNUMBER(FIND("0F",ScheduleCompile!X115)),ISNUMBER(FIND("8F",ScheduleCompile!X115)),ISNUMBER(FIND("1F",ScheduleCompile!X115)),ISNUMBER(FIND("2F",ScheduleCompile!X115)),ISNUMBER(FIND("3F",ScheduleCompile!X115)),ISNUMBER(FIND("6F",ScheduleCompile!X115)),ISNUMBER(FIND("7F",ScheduleCompile!X115)),ISNUMBER(FIND("9F",ScheduleCompile!X115)),ISNUMBER(FIND("4F",ScheduleCompile!X115))),VALUE(LEFT(ScheduleCompile!X115,FIND("F",ScheduleCompile!X115)-1)),ScheduleCompile!X115)))))),"",IF(ScheduleCompile!X115="Off",0,IF(ScheduleCompile!X115="On",1,IF(ISNUMBER(ScheduleCompile!X115),ScheduleCompile!X115/1,IF(ISTEXT(ScheduleCompile!X115),IF(OR(ISNUMBER(FIND("5F",ScheduleCompile!X115)),ISNUMBER(FIND("0F",ScheduleCompile!X115)),ISNUMBER(FIND("8F",ScheduleCompile!X115)),ISNUMBER(FIND("1F",ScheduleCompile!X115)),ISNUMBER(FIND("2F",ScheduleCompile!X115)),ISNUMBER(FIND("3F",ScheduleCompile!X115)),ISNUMBER(FIND("6F",ScheduleCompile!X115)),ISNUMBER(FIND("7F",ScheduleCompile!X115)),ISNUMBER(FIND("9F",ScheduleCompile!X115)),ISNUMBER(FIND("4F",ScheduleCompile!X115))),VALUE(LEFT(ScheduleCompile!X115,FIND("F",ScheduleCompile!X115)-1)),ScheduleCompile!X115)))))))</f>
        <v>135</v>
      </c>
      <c r="AD122" s="1">
        <f>IF(AND(ISERROR(IF(ScheduleCompile!Y115="Off",0,IF(ScheduleCompile!Y115="On",1,IF(ISNUMBER(ScheduleCompile!Y115),ScheduleCompile!Y115/1,IF(ISTEXT(ScheduleCompile!Y115),IF(OR(ISNUMBER(FIND("5F",ScheduleCompile!Y115)),ISNUMBER(FIND("0F",ScheduleCompile!Y115)),ISNUMBER(FIND("8F",ScheduleCompile!Y115)),ISNUMBER(FIND("1F",ScheduleCompile!Y115)),ISNUMBER(FIND("2F",ScheduleCompile!Y115)),ISNUMBER(FIND("3F",ScheduleCompile!Y115)),ISNUMBER(FIND("6F",ScheduleCompile!Y115)),ISNUMBER(FIND("7F",ScheduleCompile!Y115)),ISNUMBER(FIND("9F",ScheduleCompile!Y115)),ISNUMBER(FIND("4F",ScheduleCompile!Y115))),VALUE(LEFT(ScheduleCompile!Y115,FIND("F",ScheduleCompile!Y115)-1)),ScheduleCompile!Y115)))))),ISTEXT(ScheduleCompile!#REF!)),"ENDTABLE",IF(ISERROR(IF(ScheduleCompile!Y115="Off",0,IF(ScheduleCompile!Y115="On",1,IF(ISNUMBER(ScheduleCompile!Y115),ScheduleCompile!Y115/1,IF(ISTEXT(ScheduleCompile!Y115),IF(OR(ISNUMBER(FIND("5F",ScheduleCompile!Y115)),ISNUMBER(FIND("0F",ScheduleCompile!Y115)),ISNUMBER(FIND("8F",ScheduleCompile!Y115)),ISNUMBER(FIND("1F",ScheduleCompile!Y115)),ISNUMBER(FIND("2F",ScheduleCompile!Y115)),ISNUMBER(FIND("3F",ScheduleCompile!Y115)),ISNUMBER(FIND("6F",ScheduleCompile!Y115)),ISNUMBER(FIND("7F",ScheduleCompile!Y115)),ISNUMBER(FIND("9F",ScheduleCompile!Y115)),ISNUMBER(FIND("4F",ScheduleCompile!Y115))),VALUE(LEFT(ScheduleCompile!Y115,FIND("F",ScheduleCompile!Y115)-1)),ScheduleCompile!Y115)))))),"",IF(ScheduleCompile!Y115="Off",0,IF(ScheduleCompile!Y115="On",1,IF(ISNUMBER(ScheduleCompile!Y115),ScheduleCompile!Y115/1,IF(ISTEXT(ScheduleCompile!Y115),IF(OR(ISNUMBER(FIND("5F",ScheduleCompile!Y115)),ISNUMBER(FIND("0F",ScheduleCompile!Y115)),ISNUMBER(FIND("8F",ScheduleCompile!Y115)),ISNUMBER(FIND("1F",ScheduleCompile!Y115)),ISNUMBER(FIND("2F",ScheduleCompile!Y115)),ISNUMBER(FIND("3F",ScheduleCompile!Y115)),ISNUMBER(FIND("6F",ScheduleCompile!Y115)),ISNUMBER(FIND("7F",ScheduleCompile!Y115)),ISNUMBER(FIND("9F",ScheduleCompile!Y115)),ISNUMBER(FIND("4F",ScheduleCompile!Y115))),VALUE(LEFT(ScheduleCompile!Y115,FIND("F",ScheduleCompile!Y115)-1)),ScheduleCompile!Y115)))))))</f>
        <v>135</v>
      </c>
    </row>
    <row r="123" spans="1:30" x14ac:dyDescent="0.25">
      <c r="A123" t="str">
        <f t="shared" si="4"/>
        <v>SchDay "HealthEscalatorWD"  Type = "Fraction" Hr = (0, 0, 0, 0, 0, 0, 1, 1, 1, 1, 1, 1, 1, 1, 1, 1, 1, 1, 1, 1, 1, 1, 0, 0) ..</v>
      </c>
      <c r="B123" s="1" t="s">
        <v>623</v>
      </c>
      <c r="C123" t="str">
        <f t="shared" si="5"/>
        <v xml:space="preserve">SchDay "HealthEscalatorWD"  Type = "Fraction" Hr = </v>
      </c>
      <c r="D123" t="str">
        <f t="shared" si="6"/>
        <v>(0, 0, 0, 0, 0, 0, 1, 1, 1, 1, 1, 1, 1, 1, 1, 1, 1, 1, 1, 1, 1, 1, 0, 0) ..</v>
      </c>
      <c r="E123" s="30" t="str">
        <f>ScheduleCompile!A116</f>
        <v>HealthEscalatorWD</v>
      </c>
      <c r="F123" t="str">
        <f t="shared" si="7"/>
        <v>Fraction</v>
      </c>
      <c r="G123" s="1">
        <f>IF(AND(ISERROR(IF(ScheduleCompile!B116="Off",0,IF(ScheduleCompile!B116="On",1,IF(ISNUMBER(ScheduleCompile!B116),ScheduleCompile!B116/1,IF(ISTEXT(ScheduleCompile!B116),IF(OR(ISNUMBER(FIND("5F",ScheduleCompile!B116)),ISNUMBER(FIND("0F",ScheduleCompile!B116)),ISNUMBER(FIND("8F",ScheduleCompile!B116)),ISNUMBER(FIND("1F",ScheduleCompile!B116)),ISNUMBER(FIND("2F",ScheduleCompile!B116)),ISNUMBER(FIND("3F",ScheduleCompile!B116)),ISNUMBER(FIND("6F",ScheduleCompile!B116)),ISNUMBER(FIND("7F",ScheduleCompile!B116)),ISNUMBER(FIND("9F",ScheduleCompile!B116)),ISNUMBER(FIND("4F",ScheduleCompile!B116))),VALUE(LEFT(ScheduleCompile!B116,FIND("F",ScheduleCompile!B116)-1)),ScheduleCompile!B116)))))),ISTEXT(ScheduleCompile!#REF!)),"ENDTABLE",IF(ISERROR(IF(ScheduleCompile!B116="Off",0,IF(ScheduleCompile!B116="On",1,IF(ISNUMBER(ScheduleCompile!B116),ScheduleCompile!B116/1,IF(ISTEXT(ScheduleCompile!B116),IF(OR(ISNUMBER(FIND("5F",ScheduleCompile!B116)),ISNUMBER(FIND("0F",ScheduleCompile!B116)),ISNUMBER(FIND("8F",ScheduleCompile!B116)),ISNUMBER(FIND("1F",ScheduleCompile!B116)),ISNUMBER(FIND("2F",ScheduleCompile!B116)),ISNUMBER(FIND("3F",ScheduleCompile!B116)),ISNUMBER(FIND("6F",ScheduleCompile!B116)),ISNUMBER(FIND("7F",ScheduleCompile!B116)),ISNUMBER(FIND("9F",ScheduleCompile!B116)),ISNUMBER(FIND("4F",ScheduleCompile!B116))),VALUE(LEFT(ScheduleCompile!B116,FIND("F",ScheduleCompile!B116)-1)),ScheduleCompile!B116)))))),"",IF(ScheduleCompile!B116="Off",0,IF(ScheduleCompile!B116="On",1,IF(ISNUMBER(ScheduleCompile!B116),ScheduleCompile!B116/1,IF(ISTEXT(ScheduleCompile!B116),IF(OR(ISNUMBER(FIND("5F",ScheduleCompile!B116)),ISNUMBER(FIND("0F",ScheduleCompile!B116)),ISNUMBER(FIND("8F",ScheduleCompile!B116)),ISNUMBER(FIND("1F",ScheduleCompile!B116)),ISNUMBER(FIND("2F",ScheduleCompile!B116)),ISNUMBER(FIND("3F",ScheduleCompile!B116)),ISNUMBER(FIND("6F",ScheduleCompile!B116)),ISNUMBER(FIND("7F",ScheduleCompile!B116)),ISNUMBER(FIND("9F",ScheduleCompile!B116)),ISNUMBER(FIND("4F",ScheduleCompile!B116))),VALUE(LEFT(ScheduleCompile!B116,FIND("F",ScheduleCompile!B116)-1)),ScheduleCompile!B116)))))))</f>
        <v>0</v>
      </c>
      <c r="H123" s="1">
        <f>IF(AND(ISERROR(IF(ScheduleCompile!C116="Off",0,IF(ScheduleCompile!C116="On",1,IF(ISNUMBER(ScheduleCompile!C116),ScheduleCompile!C116/1,IF(ISTEXT(ScheduleCompile!C116),IF(OR(ISNUMBER(FIND("5F",ScheduleCompile!C116)),ISNUMBER(FIND("0F",ScheduleCompile!C116)),ISNUMBER(FIND("8F",ScheduleCompile!C116)),ISNUMBER(FIND("1F",ScheduleCompile!C116)),ISNUMBER(FIND("2F",ScheduleCompile!C116)),ISNUMBER(FIND("3F",ScheduleCompile!C116)),ISNUMBER(FIND("6F",ScheduleCompile!C116)),ISNUMBER(FIND("7F",ScheduleCompile!C116)),ISNUMBER(FIND("9F",ScheduleCompile!C116)),ISNUMBER(FIND("4F",ScheduleCompile!C116))),VALUE(LEFT(ScheduleCompile!C116,FIND("F",ScheduleCompile!C116)-1)),ScheduleCompile!C116)))))),ISTEXT(ScheduleCompile!#REF!)),"ENDTABLE",IF(ISERROR(IF(ScheduleCompile!C116="Off",0,IF(ScheduleCompile!C116="On",1,IF(ISNUMBER(ScheduleCompile!C116),ScheduleCompile!C116/1,IF(ISTEXT(ScheduleCompile!C116),IF(OR(ISNUMBER(FIND("5F",ScheduleCompile!C116)),ISNUMBER(FIND("0F",ScheduleCompile!C116)),ISNUMBER(FIND("8F",ScheduleCompile!C116)),ISNUMBER(FIND("1F",ScheduleCompile!C116)),ISNUMBER(FIND("2F",ScheduleCompile!C116)),ISNUMBER(FIND("3F",ScheduleCompile!C116)),ISNUMBER(FIND("6F",ScheduleCompile!C116)),ISNUMBER(FIND("7F",ScheduleCompile!C116)),ISNUMBER(FIND("9F",ScheduleCompile!C116)),ISNUMBER(FIND("4F",ScheduleCompile!C116))),VALUE(LEFT(ScheduleCompile!C116,FIND("F",ScheduleCompile!C116)-1)),ScheduleCompile!C116)))))),"",IF(ScheduleCompile!C116="Off",0,IF(ScheduleCompile!C116="On",1,IF(ISNUMBER(ScheduleCompile!C116),ScheduleCompile!C116/1,IF(ISTEXT(ScheduleCompile!C116),IF(OR(ISNUMBER(FIND("5F",ScheduleCompile!C116)),ISNUMBER(FIND("0F",ScheduleCompile!C116)),ISNUMBER(FIND("8F",ScheduleCompile!C116)),ISNUMBER(FIND("1F",ScheduleCompile!C116)),ISNUMBER(FIND("2F",ScheduleCompile!C116)),ISNUMBER(FIND("3F",ScheduleCompile!C116)),ISNUMBER(FIND("6F",ScheduleCompile!C116)),ISNUMBER(FIND("7F",ScheduleCompile!C116)),ISNUMBER(FIND("9F",ScheduleCompile!C116)),ISNUMBER(FIND("4F",ScheduleCompile!C116))),VALUE(LEFT(ScheduleCompile!C116,FIND("F",ScheduleCompile!C116)-1)),ScheduleCompile!C116)))))))</f>
        <v>0</v>
      </c>
      <c r="I123" s="1">
        <f>IF(AND(ISERROR(IF(ScheduleCompile!D116="Off",0,IF(ScheduleCompile!D116="On",1,IF(ISNUMBER(ScheduleCompile!D116),ScheduleCompile!D116/1,IF(ISTEXT(ScheduleCompile!D116),IF(OR(ISNUMBER(FIND("5F",ScheduleCompile!D116)),ISNUMBER(FIND("0F",ScheduleCompile!D116)),ISNUMBER(FIND("8F",ScheduleCompile!D116)),ISNUMBER(FIND("1F",ScheduleCompile!D116)),ISNUMBER(FIND("2F",ScheduleCompile!D116)),ISNUMBER(FIND("3F",ScheduleCompile!D116)),ISNUMBER(FIND("6F",ScheduleCompile!D116)),ISNUMBER(FIND("7F",ScheduleCompile!D116)),ISNUMBER(FIND("9F",ScheduleCompile!D116)),ISNUMBER(FIND("4F",ScheduleCompile!D116))),VALUE(LEFT(ScheduleCompile!D116,FIND("F",ScheduleCompile!D116)-1)),ScheduleCompile!D116)))))),ISTEXT(ScheduleCompile!#REF!)),"ENDTABLE",IF(ISERROR(IF(ScheduleCompile!D116="Off",0,IF(ScheduleCompile!D116="On",1,IF(ISNUMBER(ScheduleCompile!D116),ScheduleCompile!D116/1,IF(ISTEXT(ScheduleCompile!D116),IF(OR(ISNUMBER(FIND("5F",ScheduleCompile!D116)),ISNUMBER(FIND("0F",ScheduleCompile!D116)),ISNUMBER(FIND("8F",ScheduleCompile!D116)),ISNUMBER(FIND("1F",ScheduleCompile!D116)),ISNUMBER(FIND("2F",ScheduleCompile!D116)),ISNUMBER(FIND("3F",ScheduleCompile!D116)),ISNUMBER(FIND("6F",ScheduleCompile!D116)),ISNUMBER(FIND("7F",ScheduleCompile!D116)),ISNUMBER(FIND("9F",ScheduleCompile!D116)),ISNUMBER(FIND("4F",ScheduleCompile!D116))),VALUE(LEFT(ScheduleCompile!D116,FIND("F",ScheduleCompile!D116)-1)),ScheduleCompile!D116)))))),"",IF(ScheduleCompile!D116="Off",0,IF(ScheduleCompile!D116="On",1,IF(ISNUMBER(ScheduleCompile!D116),ScheduleCompile!D116/1,IF(ISTEXT(ScheduleCompile!D116),IF(OR(ISNUMBER(FIND("5F",ScheduleCompile!D116)),ISNUMBER(FIND("0F",ScheduleCompile!D116)),ISNUMBER(FIND("8F",ScheduleCompile!D116)),ISNUMBER(FIND("1F",ScheduleCompile!D116)),ISNUMBER(FIND("2F",ScheduleCompile!D116)),ISNUMBER(FIND("3F",ScheduleCompile!D116)),ISNUMBER(FIND("6F",ScheduleCompile!D116)),ISNUMBER(FIND("7F",ScheduleCompile!D116)),ISNUMBER(FIND("9F",ScheduleCompile!D116)),ISNUMBER(FIND("4F",ScheduleCompile!D116))),VALUE(LEFT(ScheduleCompile!D116,FIND("F",ScheduleCompile!D116)-1)),ScheduleCompile!D116)))))))</f>
        <v>0</v>
      </c>
      <c r="J123" s="1">
        <f>IF(AND(ISERROR(IF(ScheduleCompile!E116="Off",0,IF(ScheduleCompile!E116="On",1,IF(ISNUMBER(ScheduleCompile!E116),ScheduleCompile!E116/1,IF(ISTEXT(ScheduleCompile!E116),IF(OR(ISNUMBER(FIND("5F",ScheduleCompile!E116)),ISNUMBER(FIND("0F",ScheduleCompile!E116)),ISNUMBER(FIND("8F",ScheduleCompile!E116)),ISNUMBER(FIND("1F",ScheduleCompile!E116)),ISNUMBER(FIND("2F",ScheduleCompile!E116)),ISNUMBER(FIND("3F",ScheduleCompile!E116)),ISNUMBER(FIND("6F",ScheduleCompile!E116)),ISNUMBER(FIND("7F",ScheduleCompile!E116)),ISNUMBER(FIND("9F",ScheduleCompile!E116)),ISNUMBER(FIND("4F",ScheduleCompile!E116))),VALUE(LEFT(ScheduleCompile!E116,FIND("F",ScheduleCompile!E116)-1)),ScheduleCompile!E116)))))),ISTEXT(ScheduleCompile!#REF!)),"ENDTABLE",IF(ISERROR(IF(ScheduleCompile!E116="Off",0,IF(ScheduleCompile!E116="On",1,IF(ISNUMBER(ScheduleCompile!E116),ScheduleCompile!E116/1,IF(ISTEXT(ScheduleCompile!E116),IF(OR(ISNUMBER(FIND("5F",ScheduleCompile!E116)),ISNUMBER(FIND("0F",ScheduleCompile!E116)),ISNUMBER(FIND("8F",ScheduleCompile!E116)),ISNUMBER(FIND("1F",ScheduleCompile!E116)),ISNUMBER(FIND("2F",ScheduleCompile!E116)),ISNUMBER(FIND("3F",ScheduleCompile!E116)),ISNUMBER(FIND("6F",ScheduleCompile!E116)),ISNUMBER(FIND("7F",ScheduleCompile!E116)),ISNUMBER(FIND("9F",ScheduleCompile!E116)),ISNUMBER(FIND("4F",ScheduleCompile!E116))),VALUE(LEFT(ScheduleCompile!E116,FIND("F",ScheduleCompile!E116)-1)),ScheduleCompile!E116)))))),"",IF(ScheduleCompile!E116="Off",0,IF(ScheduleCompile!E116="On",1,IF(ISNUMBER(ScheduleCompile!E116),ScheduleCompile!E116/1,IF(ISTEXT(ScheduleCompile!E116),IF(OR(ISNUMBER(FIND("5F",ScheduleCompile!E116)),ISNUMBER(FIND("0F",ScheduleCompile!E116)),ISNUMBER(FIND("8F",ScheduleCompile!E116)),ISNUMBER(FIND("1F",ScheduleCompile!E116)),ISNUMBER(FIND("2F",ScheduleCompile!E116)),ISNUMBER(FIND("3F",ScheduleCompile!E116)),ISNUMBER(FIND("6F",ScheduleCompile!E116)),ISNUMBER(FIND("7F",ScheduleCompile!E116)),ISNUMBER(FIND("9F",ScheduleCompile!E116)),ISNUMBER(FIND("4F",ScheduleCompile!E116))),VALUE(LEFT(ScheduleCompile!E116,FIND("F",ScheduleCompile!E116)-1)),ScheduleCompile!E116)))))))</f>
        <v>0</v>
      </c>
      <c r="K123" s="1">
        <f>IF(AND(ISERROR(IF(ScheduleCompile!F116="Off",0,IF(ScheduleCompile!F116="On",1,IF(ISNUMBER(ScheduleCompile!F116),ScheduleCompile!F116/1,IF(ISTEXT(ScheduleCompile!F116),IF(OR(ISNUMBER(FIND("5F",ScheduleCompile!F116)),ISNUMBER(FIND("0F",ScheduleCompile!F116)),ISNUMBER(FIND("8F",ScheduleCompile!F116)),ISNUMBER(FIND("1F",ScheduleCompile!F116)),ISNUMBER(FIND("2F",ScheduleCompile!F116)),ISNUMBER(FIND("3F",ScheduleCompile!F116)),ISNUMBER(FIND("6F",ScheduleCompile!F116)),ISNUMBER(FIND("7F",ScheduleCompile!F116)),ISNUMBER(FIND("9F",ScheduleCompile!F116)),ISNUMBER(FIND("4F",ScheduleCompile!F116))),VALUE(LEFT(ScheduleCompile!F116,FIND("F",ScheduleCompile!F116)-1)),ScheduleCompile!F116)))))),ISTEXT(ScheduleCompile!#REF!)),"ENDTABLE",IF(ISERROR(IF(ScheduleCompile!F116="Off",0,IF(ScheduleCompile!F116="On",1,IF(ISNUMBER(ScheduleCompile!F116),ScheduleCompile!F116/1,IF(ISTEXT(ScheduleCompile!F116),IF(OR(ISNUMBER(FIND("5F",ScheduleCompile!F116)),ISNUMBER(FIND("0F",ScheduleCompile!F116)),ISNUMBER(FIND("8F",ScheduleCompile!F116)),ISNUMBER(FIND("1F",ScheduleCompile!F116)),ISNUMBER(FIND("2F",ScheduleCompile!F116)),ISNUMBER(FIND("3F",ScheduleCompile!F116)),ISNUMBER(FIND("6F",ScheduleCompile!F116)),ISNUMBER(FIND("7F",ScheduleCompile!F116)),ISNUMBER(FIND("9F",ScheduleCompile!F116)),ISNUMBER(FIND("4F",ScheduleCompile!F116))),VALUE(LEFT(ScheduleCompile!F116,FIND("F",ScheduleCompile!F116)-1)),ScheduleCompile!F116)))))),"",IF(ScheduleCompile!F116="Off",0,IF(ScheduleCompile!F116="On",1,IF(ISNUMBER(ScheduleCompile!F116),ScheduleCompile!F116/1,IF(ISTEXT(ScheduleCompile!F116),IF(OR(ISNUMBER(FIND("5F",ScheduleCompile!F116)),ISNUMBER(FIND("0F",ScheduleCompile!F116)),ISNUMBER(FIND("8F",ScheduleCompile!F116)),ISNUMBER(FIND("1F",ScheduleCompile!F116)),ISNUMBER(FIND("2F",ScheduleCompile!F116)),ISNUMBER(FIND("3F",ScheduleCompile!F116)),ISNUMBER(FIND("6F",ScheduleCompile!F116)),ISNUMBER(FIND("7F",ScheduleCompile!F116)),ISNUMBER(FIND("9F",ScheduleCompile!F116)),ISNUMBER(FIND("4F",ScheduleCompile!F116))),VALUE(LEFT(ScheduleCompile!F116,FIND("F",ScheduleCompile!F116)-1)),ScheduleCompile!F116)))))))</f>
        <v>0</v>
      </c>
      <c r="L123" s="1">
        <f>IF(AND(ISERROR(IF(ScheduleCompile!G116="Off",0,IF(ScheduleCompile!G116="On",1,IF(ISNUMBER(ScheduleCompile!G116),ScheduleCompile!G116/1,IF(ISTEXT(ScheduleCompile!G116),IF(OR(ISNUMBER(FIND("5F",ScheduleCompile!G116)),ISNUMBER(FIND("0F",ScheduleCompile!G116)),ISNUMBER(FIND("8F",ScheduleCompile!G116)),ISNUMBER(FIND("1F",ScheduleCompile!G116)),ISNUMBER(FIND("2F",ScheduleCompile!G116)),ISNUMBER(FIND("3F",ScheduleCompile!G116)),ISNUMBER(FIND("6F",ScheduleCompile!G116)),ISNUMBER(FIND("7F",ScheduleCompile!G116)),ISNUMBER(FIND("9F",ScheduleCompile!G116)),ISNUMBER(FIND("4F",ScheduleCompile!G116))),VALUE(LEFT(ScheduleCompile!G116,FIND("F",ScheduleCompile!G116)-1)),ScheduleCompile!G116)))))),ISTEXT(ScheduleCompile!#REF!)),"ENDTABLE",IF(ISERROR(IF(ScheduleCompile!G116="Off",0,IF(ScheduleCompile!G116="On",1,IF(ISNUMBER(ScheduleCompile!G116),ScheduleCompile!G116/1,IF(ISTEXT(ScheduleCompile!G116),IF(OR(ISNUMBER(FIND("5F",ScheduleCompile!G116)),ISNUMBER(FIND("0F",ScheduleCompile!G116)),ISNUMBER(FIND("8F",ScheduleCompile!G116)),ISNUMBER(FIND("1F",ScheduleCompile!G116)),ISNUMBER(FIND("2F",ScheduleCompile!G116)),ISNUMBER(FIND("3F",ScheduleCompile!G116)),ISNUMBER(FIND("6F",ScheduleCompile!G116)),ISNUMBER(FIND("7F",ScheduleCompile!G116)),ISNUMBER(FIND("9F",ScheduleCompile!G116)),ISNUMBER(FIND("4F",ScheduleCompile!G116))),VALUE(LEFT(ScheduleCompile!G116,FIND("F",ScheduleCompile!G116)-1)),ScheduleCompile!G116)))))),"",IF(ScheduleCompile!G116="Off",0,IF(ScheduleCompile!G116="On",1,IF(ISNUMBER(ScheduleCompile!G116),ScheduleCompile!G116/1,IF(ISTEXT(ScheduleCompile!G116),IF(OR(ISNUMBER(FIND("5F",ScheduleCompile!G116)),ISNUMBER(FIND("0F",ScheduleCompile!G116)),ISNUMBER(FIND("8F",ScheduleCompile!G116)),ISNUMBER(FIND("1F",ScheduleCompile!G116)),ISNUMBER(FIND("2F",ScheduleCompile!G116)),ISNUMBER(FIND("3F",ScheduleCompile!G116)),ISNUMBER(FIND("6F",ScheduleCompile!G116)),ISNUMBER(FIND("7F",ScheduleCompile!G116)),ISNUMBER(FIND("9F",ScheduleCompile!G116)),ISNUMBER(FIND("4F",ScheduleCompile!G116))),VALUE(LEFT(ScheduleCompile!G116,FIND("F",ScheduleCompile!G116)-1)),ScheduleCompile!G116)))))))</f>
        <v>0</v>
      </c>
      <c r="M123" s="1">
        <f>IF(AND(ISERROR(IF(ScheduleCompile!H116="Off",0,IF(ScheduleCompile!H116="On",1,IF(ISNUMBER(ScheduleCompile!H116),ScheduleCompile!H116/1,IF(ISTEXT(ScheduleCompile!H116),IF(OR(ISNUMBER(FIND("5F",ScheduleCompile!H116)),ISNUMBER(FIND("0F",ScheduleCompile!H116)),ISNUMBER(FIND("8F",ScheduleCompile!H116)),ISNUMBER(FIND("1F",ScheduleCompile!H116)),ISNUMBER(FIND("2F",ScheduleCompile!H116)),ISNUMBER(FIND("3F",ScheduleCompile!H116)),ISNUMBER(FIND("6F",ScheduleCompile!H116)),ISNUMBER(FIND("7F",ScheduleCompile!H116)),ISNUMBER(FIND("9F",ScheduleCompile!H116)),ISNUMBER(FIND("4F",ScheduleCompile!H116))),VALUE(LEFT(ScheduleCompile!H116,FIND("F",ScheduleCompile!H116)-1)),ScheduleCompile!H116)))))),ISTEXT(ScheduleCompile!#REF!)),"ENDTABLE",IF(ISERROR(IF(ScheduleCompile!H116="Off",0,IF(ScheduleCompile!H116="On",1,IF(ISNUMBER(ScheduleCompile!H116),ScheduleCompile!H116/1,IF(ISTEXT(ScheduleCompile!H116),IF(OR(ISNUMBER(FIND("5F",ScheduleCompile!H116)),ISNUMBER(FIND("0F",ScheduleCompile!H116)),ISNUMBER(FIND("8F",ScheduleCompile!H116)),ISNUMBER(FIND("1F",ScheduleCompile!H116)),ISNUMBER(FIND("2F",ScheduleCompile!H116)),ISNUMBER(FIND("3F",ScheduleCompile!H116)),ISNUMBER(FIND("6F",ScheduleCompile!H116)),ISNUMBER(FIND("7F",ScheduleCompile!H116)),ISNUMBER(FIND("9F",ScheduleCompile!H116)),ISNUMBER(FIND("4F",ScheduleCompile!H116))),VALUE(LEFT(ScheduleCompile!H116,FIND("F",ScheduleCompile!H116)-1)),ScheduleCompile!H116)))))),"",IF(ScheduleCompile!H116="Off",0,IF(ScheduleCompile!H116="On",1,IF(ISNUMBER(ScheduleCompile!H116),ScheduleCompile!H116/1,IF(ISTEXT(ScheduleCompile!H116),IF(OR(ISNUMBER(FIND("5F",ScheduleCompile!H116)),ISNUMBER(FIND("0F",ScheduleCompile!H116)),ISNUMBER(FIND("8F",ScheduleCompile!H116)),ISNUMBER(FIND("1F",ScheduleCompile!H116)),ISNUMBER(FIND("2F",ScheduleCompile!H116)),ISNUMBER(FIND("3F",ScheduleCompile!H116)),ISNUMBER(FIND("6F",ScheduleCompile!H116)),ISNUMBER(FIND("7F",ScheduleCompile!H116)),ISNUMBER(FIND("9F",ScheduleCompile!H116)),ISNUMBER(FIND("4F",ScheduleCompile!H116))),VALUE(LEFT(ScheduleCompile!H116,FIND("F",ScheduleCompile!H116)-1)),ScheduleCompile!H116)))))))</f>
        <v>1</v>
      </c>
      <c r="N123" s="1">
        <f>IF(AND(ISERROR(IF(ScheduleCompile!I116="Off",0,IF(ScheduleCompile!I116="On",1,IF(ISNUMBER(ScheduleCompile!I116),ScheduleCompile!I116/1,IF(ISTEXT(ScheduleCompile!I116),IF(OR(ISNUMBER(FIND("5F",ScheduleCompile!I116)),ISNUMBER(FIND("0F",ScheduleCompile!I116)),ISNUMBER(FIND("8F",ScheduleCompile!I116)),ISNUMBER(FIND("1F",ScheduleCompile!I116)),ISNUMBER(FIND("2F",ScheduleCompile!I116)),ISNUMBER(FIND("3F",ScheduleCompile!I116)),ISNUMBER(FIND("6F",ScheduleCompile!I116)),ISNUMBER(FIND("7F",ScheduleCompile!I116)),ISNUMBER(FIND("9F",ScheduleCompile!I116)),ISNUMBER(FIND("4F",ScheduleCompile!I116))),VALUE(LEFT(ScheduleCompile!I116,FIND("F",ScheduleCompile!I116)-1)),ScheduleCompile!I116)))))),ISTEXT(ScheduleCompile!#REF!)),"ENDTABLE",IF(ISERROR(IF(ScheduleCompile!I116="Off",0,IF(ScheduleCompile!I116="On",1,IF(ISNUMBER(ScheduleCompile!I116),ScheduleCompile!I116/1,IF(ISTEXT(ScheduleCompile!I116),IF(OR(ISNUMBER(FIND("5F",ScheduleCompile!I116)),ISNUMBER(FIND("0F",ScheduleCompile!I116)),ISNUMBER(FIND("8F",ScheduleCompile!I116)),ISNUMBER(FIND("1F",ScheduleCompile!I116)),ISNUMBER(FIND("2F",ScheduleCompile!I116)),ISNUMBER(FIND("3F",ScheduleCompile!I116)),ISNUMBER(FIND("6F",ScheduleCompile!I116)),ISNUMBER(FIND("7F",ScheduleCompile!I116)),ISNUMBER(FIND("9F",ScheduleCompile!I116)),ISNUMBER(FIND("4F",ScheduleCompile!I116))),VALUE(LEFT(ScheduleCompile!I116,FIND("F",ScheduleCompile!I116)-1)),ScheduleCompile!I116)))))),"",IF(ScheduleCompile!I116="Off",0,IF(ScheduleCompile!I116="On",1,IF(ISNUMBER(ScheduleCompile!I116),ScheduleCompile!I116/1,IF(ISTEXT(ScheduleCompile!I116),IF(OR(ISNUMBER(FIND("5F",ScheduleCompile!I116)),ISNUMBER(FIND("0F",ScheduleCompile!I116)),ISNUMBER(FIND("8F",ScheduleCompile!I116)),ISNUMBER(FIND("1F",ScheduleCompile!I116)),ISNUMBER(FIND("2F",ScheduleCompile!I116)),ISNUMBER(FIND("3F",ScheduleCompile!I116)),ISNUMBER(FIND("6F",ScheduleCompile!I116)),ISNUMBER(FIND("7F",ScheduleCompile!I116)),ISNUMBER(FIND("9F",ScheduleCompile!I116)),ISNUMBER(FIND("4F",ScheduleCompile!I116))),VALUE(LEFT(ScheduleCompile!I116,FIND("F",ScheduleCompile!I116)-1)),ScheduleCompile!I116)))))))</f>
        <v>1</v>
      </c>
      <c r="O123" s="1">
        <f>IF(AND(ISERROR(IF(ScheduleCompile!J116="Off",0,IF(ScheduleCompile!J116="On",1,IF(ISNUMBER(ScheduleCompile!J116),ScheduleCompile!J116/1,IF(ISTEXT(ScheduleCompile!J116),IF(OR(ISNUMBER(FIND("5F",ScheduleCompile!J116)),ISNUMBER(FIND("0F",ScheduleCompile!J116)),ISNUMBER(FIND("8F",ScheduleCompile!J116)),ISNUMBER(FIND("1F",ScheduleCompile!J116)),ISNUMBER(FIND("2F",ScheduleCompile!J116)),ISNUMBER(FIND("3F",ScheduleCompile!J116)),ISNUMBER(FIND("6F",ScheduleCompile!J116)),ISNUMBER(FIND("7F",ScheduleCompile!J116)),ISNUMBER(FIND("9F",ScheduleCompile!J116)),ISNUMBER(FIND("4F",ScheduleCompile!J116))),VALUE(LEFT(ScheduleCompile!J116,FIND("F",ScheduleCompile!J116)-1)),ScheduleCompile!J116)))))),ISTEXT(ScheduleCompile!#REF!)),"ENDTABLE",IF(ISERROR(IF(ScheduleCompile!J116="Off",0,IF(ScheduleCompile!J116="On",1,IF(ISNUMBER(ScheduleCompile!J116),ScheduleCompile!J116/1,IF(ISTEXT(ScheduleCompile!J116),IF(OR(ISNUMBER(FIND("5F",ScheduleCompile!J116)),ISNUMBER(FIND("0F",ScheduleCompile!J116)),ISNUMBER(FIND("8F",ScheduleCompile!J116)),ISNUMBER(FIND("1F",ScheduleCompile!J116)),ISNUMBER(FIND("2F",ScheduleCompile!J116)),ISNUMBER(FIND("3F",ScheduleCompile!J116)),ISNUMBER(FIND("6F",ScheduleCompile!J116)),ISNUMBER(FIND("7F",ScheduleCompile!J116)),ISNUMBER(FIND("9F",ScheduleCompile!J116)),ISNUMBER(FIND("4F",ScheduleCompile!J116))),VALUE(LEFT(ScheduleCompile!J116,FIND("F",ScheduleCompile!J116)-1)),ScheduleCompile!J116)))))),"",IF(ScheduleCompile!J116="Off",0,IF(ScheduleCompile!J116="On",1,IF(ISNUMBER(ScheduleCompile!J116),ScheduleCompile!J116/1,IF(ISTEXT(ScheduleCompile!J116),IF(OR(ISNUMBER(FIND("5F",ScheduleCompile!J116)),ISNUMBER(FIND("0F",ScheduleCompile!J116)),ISNUMBER(FIND("8F",ScheduleCompile!J116)),ISNUMBER(FIND("1F",ScheduleCompile!J116)),ISNUMBER(FIND("2F",ScheduleCompile!J116)),ISNUMBER(FIND("3F",ScheduleCompile!J116)),ISNUMBER(FIND("6F",ScheduleCompile!J116)),ISNUMBER(FIND("7F",ScheduleCompile!J116)),ISNUMBER(FIND("9F",ScheduleCompile!J116)),ISNUMBER(FIND("4F",ScheduleCompile!J116))),VALUE(LEFT(ScheduleCompile!J116,FIND("F",ScheduleCompile!J116)-1)),ScheduleCompile!J116)))))))</f>
        <v>1</v>
      </c>
      <c r="P123" s="1">
        <f>IF(AND(ISERROR(IF(ScheduleCompile!K116="Off",0,IF(ScheduleCompile!K116="On",1,IF(ISNUMBER(ScheduleCompile!K116),ScheduleCompile!K116/1,IF(ISTEXT(ScheduleCompile!K116),IF(OR(ISNUMBER(FIND("5F",ScheduleCompile!K116)),ISNUMBER(FIND("0F",ScheduleCompile!K116)),ISNUMBER(FIND("8F",ScheduleCompile!K116)),ISNUMBER(FIND("1F",ScheduleCompile!K116)),ISNUMBER(FIND("2F",ScheduleCompile!K116)),ISNUMBER(FIND("3F",ScheduleCompile!K116)),ISNUMBER(FIND("6F",ScheduleCompile!K116)),ISNUMBER(FIND("7F",ScheduleCompile!K116)),ISNUMBER(FIND("9F",ScheduleCompile!K116)),ISNUMBER(FIND("4F",ScheduleCompile!K116))),VALUE(LEFT(ScheduleCompile!K116,FIND("F",ScheduleCompile!K116)-1)),ScheduleCompile!K116)))))),ISTEXT(ScheduleCompile!#REF!)),"ENDTABLE",IF(ISERROR(IF(ScheduleCompile!K116="Off",0,IF(ScheduleCompile!K116="On",1,IF(ISNUMBER(ScheduleCompile!K116),ScheduleCompile!K116/1,IF(ISTEXT(ScheduleCompile!K116),IF(OR(ISNUMBER(FIND("5F",ScheduleCompile!K116)),ISNUMBER(FIND("0F",ScheduleCompile!K116)),ISNUMBER(FIND("8F",ScheduleCompile!K116)),ISNUMBER(FIND("1F",ScheduleCompile!K116)),ISNUMBER(FIND("2F",ScheduleCompile!K116)),ISNUMBER(FIND("3F",ScheduleCompile!K116)),ISNUMBER(FIND("6F",ScheduleCompile!K116)),ISNUMBER(FIND("7F",ScheduleCompile!K116)),ISNUMBER(FIND("9F",ScheduleCompile!K116)),ISNUMBER(FIND("4F",ScheduleCompile!K116))),VALUE(LEFT(ScheduleCompile!K116,FIND("F",ScheduleCompile!K116)-1)),ScheduleCompile!K116)))))),"",IF(ScheduleCompile!K116="Off",0,IF(ScheduleCompile!K116="On",1,IF(ISNUMBER(ScheduleCompile!K116),ScheduleCompile!K116/1,IF(ISTEXT(ScheduleCompile!K116),IF(OR(ISNUMBER(FIND("5F",ScheduleCompile!K116)),ISNUMBER(FIND("0F",ScheduleCompile!K116)),ISNUMBER(FIND("8F",ScheduleCompile!K116)),ISNUMBER(FIND("1F",ScheduleCompile!K116)),ISNUMBER(FIND("2F",ScheduleCompile!K116)),ISNUMBER(FIND("3F",ScheduleCompile!K116)),ISNUMBER(FIND("6F",ScheduleCompile!K116)),ISNUMBER(FIND("7F",ScheduleCompile!K116)),ISNUMBER(FIND("9F",ScheduleCompile!K116)),ISNUMBER(FIND("4F",ScheduleCompile!K116))),VALUE(LEFT(ScheduleCompile!K116,FIND("F",ScheduleCompile!K116)-1)),ScheduleCompile!K116)))))))</f>
        <v>1</v>
      </c>
      <c r="Q123" s="1">
        <f>IF(AND(ISERROR(IF(ScheduleCompile!L116="Off",0,IF(ScheduleCompile!L116="On",1,IF(ISNUMBER(ScheduleCompile!L116),ScheduleCompile!L116/1,IF(ISTEXT(ScheduleCompile!L116),IF(OR(ISNUMBER(FIND("5F",ScheduleCompile!L116)),ISNUMBER(FIND("0F",ScheduleCompile!L116)),ISNUMBER(FIND("8F",ScheduleCompile!L116)),ISNUMBER(FIND("1F",ScheduleCompile!L116)),ISNUMBER(FIND("2F",ScheduleCompile!L116)),ISNUMBER(FIND("3F",ScheduleCompile!L116)),ISNUMBER(FIND("6F",ScheduleCompile!L116)),ISNUMBER(FIND("7F",ScheduleCompile!L116)),ISNUMBER(FIND("9F",ScheduleCompile!L116)),ISNUMBER(FIND("4F",ScheduleCompile!L116))),VALUE(LEFT(ScheduleCompile!L116,FIND("F",ScheduleCompile!L116)-1)),ScheduleCompile!L116)))))),ISTEXT(ScheduleCompile!#REF!)),"ENDTABLE",IF(ISERROR(IF(ScheduleCompile!L116="Off",0,IF(ScheduleCompile!L116="On",1,IF(ISNUMBER(ScheduleCompile!L116),ScheduleCompile!L116/1,IF(ISTEXT(ScheduleCompile!L116),IF(OR(ISNUMBER(FIND("5F",ScheduleCompile!L116)),ISNUMBER(FIND("0F",ScheduleCompile!L116)),ISNUMBER(FIND("8F",ScheduleCompile!L116)),ISNUMBER(FIND("1F",ScheduleCompile!L116)),ISNUMBER(FIND("2F",ScheduleCompile!L116)),ISNUMBER(FIND("3F",ScheduleCompile!L116)),ISNUMBER(FIND("6F",ScheduleCompile!L116)),ISNUMBER(FIND("7F",ScheduleCompile!L116)),ISNUMBER(FIND("9F",ScheduleCompile!L116)),ISNUMBER(FIND("4F",ScheduleCompile!L116))),VALUE(LEFT(ScheduleCompile!L116,FIND("F",ScheduleCompile!L116)-1)),ScheduleCompile!L116)))))),"",IF(ScheduleCompile!L116="Off",0,IF(ScheduleCompile!L116="On",1,IF(ISNUMBER(ScheduleCompile!L116),ScheduleCompile!L116/1,IF(ISTEXT(ScheduleCompile!L116),IF(OR(ISNUMBER(FIND("5F",ScheduleCompile!L116)),ISNUMBER(FIND("0F",ScheduleCompile!L116)),ISNUMBER(FIND("8F",ScheduleCompile!L116)),ISNUMBER(FIND("1F",ScheduleCompile!L116)),ISNUMBER(FIND("2F",ScheduleCompile!L116)),ISNUMBER(FIND("3F",ScheduleCompile!L116)),ISNUMBER(FIND("6F",ScheduleCompile!L116)),ISNUMBER(FIND("7F",ScheduleCompile!L116)),ISNUMBER(FIND("9F",ScheduleCompile!L116)),ISNUMBER(FIND("4F",ScheduleCompile!L116))),VALUE(LEFT(ScheduleCompile!L116,FIND("F",ScheduleCompile!L116)-1)),ScheduleCompile!L116)))))))</f>
        <v>1</v>
      </c>
      <c r="R123" s="1">
        <f>IF(AND(ISERROR(IF(ScheduleCompile!M116="Off",0,IF(ScheduleCompile!M116="On",1,IF(ISNUMBER(ScheduleCompile!M116),ScheduleCompile!M116/1,IF(ISTEXT(ScheduleCompile!M116),IF(OR(ISNUMBER(FIND("5F",ScheduleCompile!M116)),ISNUMBER(FIND("0F",ScheduleCompile!M116)),ISNUMBER(FIND("8F",ScheduleCompile!M116)),ISNUMBER(FIND("1F",ScheduleCompile!M116)),ISNUMBER(FIND("2F",ScheduleCompile!M116)),ISNUMBER(FIND("3F",ScheduleCompile!M116)),ISNUMBER(FIND("6F",ScheduleCompile!M116)),ISNUMBER(FIND("7F",ScheduleCompile!M116)),ISNUMBER(FIND("9F",ScheduleCompile!M116)),ISNUMBER(FIND("4F",ScheduleCompile!M116))),VALUE(LEFT(ScheduleCompile!M116,FIND("F",ScheduleCompile!M116)-1)),ScheduleCompile!M116)))))),ISTEXT(ScheduleCompile!#REF!)),"ENDTABLE",IF(ISERROR(IF(ScheduleCompile!M116="Off",0,IF(ScheduleCompile!M116="On",1,IF(ISNUMBER(ScheduleCompile!M116),ScheduleCompile!M116/1,IF(ISTEXT(ScheduleCompile!M116),IF(OR(ISNUMBER(FIND("5F",ScheduleCompile!M116)),ISNUMBER(FIND("0F",ScheduleCompile!M116)),ISNUMBER(FIND("8F",ScheduleCompile!M116)),ISNUMBER(FIND("1F",ScheduleCompile!M116)),ISNUMBER(FIND("2F",ScheduleCompile!M116)),ISNUMBER(FIND("3F",ScheduleCompile!M116)),ISNUMBER(FIND("6F",ScheduleCompile!M116)),ISNUMBER(FIND("7F",ScheduleCompile!M116)),ISNUMBER(FIND("9F",ScheduleCompile!M116)),ISNUMBER(FIND("4F",ScheduleCompile!M116))),VALUE(LEFT(ScheduleCompile!M116,FIND("F",ScheduleCompile!M116)-1)),ScheduleCompile!M116)))))),"",IF(ScheduleCompile!M116="Off",0,IF(ScheduleCompile!M116="On",1,IF(ISNUMBER(ScheduleCompile!M116),ScheduleCompile!M116/1,IF(ISTEXT(ScheduleCompile!M116),IF(OR(ISNUMBER(FIND("5F",ScheduleCompile!M116)),ISNUMBER(FIND("0F",ScheduleCompile!M116)),ISNUMBER(FIND("8F",ScheduleCompile!M116)),ISNUMBER(FIND("1F",ScheduleCompile!M116)),ISNUMBER(FIND("2F",ScheduleCompile!M116)),ISNUMBER(FIND("3F",ScheduleCompile!M116)),ISNUMBER(FIND("6F",ScheduleCompile!M116)),ISNUMBER(FIND("7F",ScheduleCompile!M116)),ISNUMBER(FIND("9F",ScheduleCompile!M116)),ISNUMBER(FIND("4F",ScheduleCompile!M116))),VALUE(LEFT(ScheduleCompile!M116,FIND("F",ScheduleCompile!M116)-1)),ScheduleCompile!M116)))))))</f>
        <v>1</v>
      </c>
      <c r="S123" s="1">
        <f>IF(AND(ISERROR(IF(ScheduleCompile!N116="Off",0,IF(ScheduleCompile!N116="On",1,IF(ISNUMBER(ScheduleCompile!N116),ScheduleCompile!N116/1,IF(ISTEXT(ScheduleCompile!N116),IF(OR(ISNUMBER(FIND("5F",ScheduleCompile!N116)),ISNUMBER(FIND("0F",ScheduleCompile!N116)),ISNUMBER(FIND("8F",ScheduleCompile!N116)),ISNUMBER(FIND("1F",ScheduleCompile!N116)),ISNUMBER(FIND("2F",ScheduleCompile!N116)),ISNUMBER(FIND("3F",ScheduleCompile!N116)),ISNUMBER(FIND("6F",ScheduleCompile!N116)),ISNUMBER(FIND("7F",ScheduleCompile!N116)),ISNUMBER(FIND("9F",ScheduleCompile!N116)),ISNUMBER(FIND("4F",ScheduleCompile!N116))),VALUE(LEFT(ScheduleCompile!N116,FIND("F",ScheduleCompile!N116)-1)),ScheduleCompile!N116)))))),ISTEXT(ScheduleCompile!#REF!)),"ENDTABLE",IF(ISERROR(IF(ScheduleCompile!N116="Off",0,IF(ScheduleCompile!N116="On",1,IF(ISNUMBER(ScheduleCompile!N116),ScheduleCompile!N116/1,IF(ISTEXT(ScheduleCompile!N116),IF(OR(ISNUMBER(FIND("5F",ScheduleCompile!N116)),ISNUMBER(FIND("0F",ScheduleCompile!N116)),ISNUMBER(FIND("8F",ScheduleCompile!N116)),ISNUMBER(FIND("1F",ScheduleCompile!N116)),ISNUMBER(FIND("2F",ScheduleCompile!N116)),ISNUMBER(FIND("3F",ScheduleCompile!N116)),ISNUMBER(FIND("6F",ScheduleCompile!N116)),ISNUMBER(FIND("7F",ScheduleCompile!N116)),ISNUMBER(FIND("9F",ScheduleCompile!N116)),ISNUMBER(FIND("4F",ScheduleCompile!N116))),VALUE(LEFT(ScheduleCompile!N116,FIND("F",ScheduleCompile!N116)-1)),ScheduleCompile!N116)))))),"",IF(ScheduleCompile!N116="Off",0,IF(ScheduleCompile!N116="On",1,IF(ISNUMBER(ScheduleCompile!N116),ScheduleCompile!N116/1,IF(ISTEXT(ScheduleCompile!N116),IF(OR(ISNUMBER(FIND("5F",ScheduleCompile!N116)),ISNUMBER(FIND("0F",ScheduleCompile!N116)),ISNUMBER(FIND("8F",ScheduleCompile!N116)),ISNUMBER(FIND("1F",ScheduleCompile!N116)),ISNUMBER(FIND("2F",ScheduleCompile!N116)),ISNUMBER(FIND("3F",ScheduleCompile!N116)),ISNUMBER(FIND("6F",ScheduleCompile!N116)),ISNUMBER(FIND("7F",ScheduleCompile!N116)),ISNUMBER(FIND("9F",ScheduleCompile!N116)),ISNUMBER(FIND("4F",ScheduleCompile!N116))),VALUE(LEFT(ScheduleCompile!N116,FIND("F",ScheduleCompile!N116)-1)),ScheduleCompile!N116)))))))</f>
        <v>1</v>
      </c>
      <c r="T123" s="1">
        <f>IF(AND(ISERROR(IF(ScheduleCompile!O116="Off",0,IF(ScheduleCompile!O116="On",1,IF(ISNUMBER(ScheduleCompile!O116),ScheduleCompile!O116/1,IF(ISTEXT(ScheduleCompile!O116),IF(OR(ISNUMBER(FIND("5F",ScheduleCompile!O116)),ISNUMBER(FIND("0F",ScheduleCompile!O116)),ISNUMBER(FIND("8F",ScheduleCompile!O116)),ISNUMBER(FIND("1F",ScheduleCompile!O116)),ISNUMBER(FIND("2F",ScheduleCompile!O116)),ISNUMBER(FIND("3F",ScheduleCompile!O116)),ISNUMBER(FIND("6F",ScheduleCompile!O116)),ISNUMBER(FIND("7F",ScheduleCompile!O116)),ISNUMBER(FIND("9F",ScheduleCompile!O116)),ISNUMBER(FIND("4F",ScheduleCompile!O116))),VALUE(LEFT(ScheduleCompile!O116,FIND("F",ScheduleCompile!O116)-1)),ScheduleCompile!O116)))))),ISTEXT(ScheduleCompile!#REF!)),"ENDTABLE",IF(ISERROR(IF(ScheduleCompile!O116="Off",0,IF(ScheduleCompile!O116="On",1,IF(ISNUMBER(ScheduleCompile!O116),ScheduleCompile!O116/1,IF(ISTEXT(ScheduleCompile!O116),IF(OR(ISNUMBER(FIND("5F",ScheduleCompile!O116)),ISNUMBER(FIND("0F",ScheduleCompile!O116)),ISNUMBER(FIND("8F",ScheduleCompile!O116)),ISNUMBER(FIND("1F",ScheduleCompile!O116)),ISNUMBER(FIND("2F",ScheduleCompile!O116)),ISNUMBER(FIND("3F",ScheduleCompile!O116)),ISNUMBER(FIND("6F",ScheduleCompile!O116)),ISNUMBER(FIND("7F",ScheduleCompile!O116)),ISNUMBER(FIND("9F",ScheduleCompile!O116)),ISNUMBER(FIND("4F",ScheduleCompile!O116))),VALUE(LEFT(ScheduleCompile!O116,FIND("F",ScheduleCompile!O116)-1)),ScheduleCompile!O116)))))),"",IF(ScheduleCompile!O116="Off",0,IF(ScheduleCompile!O116="On",1,IF(ISNUMBER(ScheduleCompile!O116),ScheduleCompile!O116/1,IF(ISTEXT(ScheduleCompile!O116),IF(OR(ISNUMBER(FIND("5F",ScheduleCompile!O116)),ISNUMBER(FIND("0F",ScheduleCompile!O116)),ISNUMBER(FIND("8F",ScheduleCompile!O116)),ISNUMBER(FIND("1F",ScheduleCompile!O116)),ISNUMBER(FIND("2F",ScheduleCompile!O116)),ISNUMBER(FIND("3F",ScheduleCompile!O116)),ISNUMBER(FIND("6F",ScheduleCompile!O116)),ISNUMBER(FIND("7F",ScheduleCompile!O116)),ISNUMBER(FIND("9F",ScheduleCompile!O116)),ISNUMBER(FIND("4F",ScheduleCompile!O116))),VALUE(LEFT(ScheduleCompile!O116,FIND("F",ScheduleCompile!O116)-1)),ScheduleCompile!O116)))))))</f>
        <v>1</v>
      </c>
      <c r="U123" s="1">
        <f>IF(AND(ISERROR(IF(ScheduleCompile!P116="Off",0,IF(ScheduleCompile!P116="On",1,IF(ISNUMBER(ScheduleCompile!P116),ScheduleCompile!P116/1,IF(ISTEXT(ScheduleCompile!P116),IF(OR(ISNUMBER(FIND("5F",ScheduleCompile!P116)),ISNUMBER(FIND("0F",ScheduleCompile!P116)),ISNUMBER(FIND("8F",ScheduleCompile!P116)),ISNUMBER(FIND("1F",ScheduleCompile!P116)),ISNUMBER(FIND("2F",ScheduleCompile!P116)),ISNUMBER(FIND("3F",ScheduleCompile!P116)),ISNUMBER(FIND("6F",ScheduleCompile!P116)),ISNUMBER(FIND("7F",ScheduleCompile!P116)),ISNUMBER(FIND("9F",ScheduleCompile!P116)),ISNUMBER(FIND("4F",ScheduleCompile!P116))),VALUE(LEFT(ScheduleCompile!P116,FIND("F",ScheduleCompile!P116)-1)),ScheduleCompile!P116)))))),ISTEXT(ScheduleCompile!#REF!)),"ENDTABLE",IF(ISERROR(IF(ScheduleCompile!P116="Off",0,IF(ScheduleCompile!P116="On",1,IF(ISNUMBER(ScheduleCompile!P116),ScheduleCompile!P116/1,IF(ISTEXT(ScheduleCompile!P116),IF(OR(ISNUMBER(FIND("5F",ScheduleCompile!P116)),ISNUMBER(FIND("0F",ScheduleCompile!P116)),ISNUMBER(FIND("8F",ScheduleCompile!P116)),ISNUMBER(FIND("1F",ScheduleCompile!P116)),ISNUMBER(FIND("2F",ScheduleCompile!P116)),ISNUMBER(FIND("3F",ScheduleCompile!P116)),ISNUMBER(FIND("6F",ScheduleCompile!P116)),ISNUMBER(FIND("7F",ScheduleCompile!P116)),ISNUMBER(FIND("9F",ScheduleCompile!P116)),ISNUMBER(FIND("4F",ScheduleCompile!P116))),VALUE(LEFT(ScheduleCompile!P116,FIND("F",ScheduleCompile!P116)-1)),ScheduleCompile!P116)))))),"",IF(ScheduleCompile!P116="Off",0,IF(ScheduleCompile!P116="On",1,IF(ISNUMBER(ScheduleCompile!P116),ScheduleCompile!P116/1,IF(ISTEXT(ScheduleCompile!P116),IF(OR(ISNUMBER(FIND("5F",ScheduleCompile!P116)),ISNUMBER(FIND("0F",ScheduleCompile!P116)),ISNUMBER(FIND("8F",ScheduleCompile!P116)),ISNUMBER(FIND("1F",ScheduleCompile!P116)),ISNUMBER(FIND("2F",ScheduleCompile!P116)),ISNUMBER(FIND("3F",ScheduleCompile!P116)),ISNUMBER(FIND("6F",ScheduleCompile!P116)),ISNUMBER(FIND("7F",ScheduleCompile!P116)),ISNUMBER(FIND("9F",ScheduleCompile!P116)),ISNUMBER(FIND("4F",ScheduleCompile!P116))),VALUE(LEFT(ScheduleCompile!P116,FIND("F",ScheduleCompile!P116)-1)),ScheduleCompile!P116)))))))</f>
        <v>1</v>
      </c>
      <c r="V123" s="1">
        <f>IF(AND(ISERROR(IF(ScheduleCompile!Q116="Off",0,IF(ScheduleCompile!Q116="On",1,IF(ISNUMBER(ScheduleCompile!Q116),ScheduleCompile!Q116/1,IF(ISTEXT(ScheduleCompile!Q116),IF(OR(ISNUMBER(FIND("5F",ScheduleCompile!Q116)),ISNUMBER(FIND("0F",ScheduleCompile!Q116)),ISNUMBER(FIND("8F",ScheduleCompile!Q116)),ISNUMBER(FIND("1F",ScheduleCompile!Q116)),ISNUMBER(FIND("2F",ScheduleCompile!Q116)),ISNUMBER(FIND("3F",ScheduleCompile!Q116)),ISNUMBER(FIND("6F",ScheduleCompile!Q116)),ISNUMBER(FIND("7F",ScheduleCompile!Q116)),ISNUMBER(FIND("9F",ScheduleCompile!Q116)),ISNUMBER(FIND("4F",ScheduleCompile!Q116))),VALUE(LEFT(ScheduleCompile!Q116,FIND("F",ScheduleCompile!Q116)-1)),ScheduleCompile!Q116)))))),ISTEXT(ScheduleCompile!#REF!)),"ENDTABLE",IF(ISERROR(IF(ScheduleCompile!Q116="Off",0,IF(ScheduleCompile!Q116="On",1,IF(ISNUMBER(ScheduleCompile!Q116),ScheduleCompile!Q116/1,IF(ISTEXT(ScheduleCompile!Q116),IF(OR(ISNUMBER(FIND("5F",ScheduleCompile!Q116)),ISNUMBER(FIND("0F",ScheduleCompile!Q116)),ISNUMBER(FIND("8F",ScheduleCompile!Q116)),ISNUMBER(FIND("1F",ScheduleCompile!Q116)),ISNUMBER(FIND("2F",ScheduleCompile!Q116)),ISNUMBER(FIND("3F",ScheduleCompile!Q116)),ISNUMBER(FIND("6F",ScheduleCompile!Q116)),ISNUMBER(FIND("7F",ScheduleCompile!Q116)),ISNUMBER(FIND("9F",ScheduleCompile!Q116)),ISNUMBER(FIND("4F",ScheduleCompile!Q116))),VALUE(LEFT(ScheduleCompile!Q116,FIND("F",ScheduleCompile!Q116)-1)),ScheduleCompile!Q116)))))),"",IF(ScheduleCompile!Q116="Off",0,IF(ScheduleCompile!Q116="On",1,IF(ISNUMBER(ScheduleCompile!Q116),ScheduleCompile!Q116/1,IF(ISTEXT(ScheduleCompile!Q116),IF(OR(ISNUMBER(FIND("5F",ScheduleCompile!Q116)),ISNUMBER(FIND("0F",ScheduleCompile!Q116)),ISNUMBER(FIND("8F",ScheduleCompile!Q116)),ISNUMBER(FIND("1F",ScheduleCompile!Q116)),ISNUMBER(FIND("2F",ScheduleCompile!Q116)),ISNUMBER(FIND("3F",ScheduleCompile!Q116)),ISNUMBER(FIND("6F",ScheduleCompile!Q116)),ISNUMBER(FIND("7F",ScheduleCompile!Q116)),ISNUMBER(FIND("9F",ScheduleCompile!Q116)),ISNUMBER(FIND("4F",ScheduleCompile!Q116))),VALUE(LEFT(ScheduleCompile!Q116,FIND("F",ScheduleCompile!Q116)-1)),ScheduleCompile!Q116)))))))</f>
        <v>1</v>
      </c>
      <c r="W123" s="1">
        <f>IF(AND(ISERROR(IF(ScheduleCompile!R116="Off",0,IF(ScheduleCompile!R116="On",1,IF(ISNUMBER(ScheduleCompile!R116),ScheduleCompile!R116/1,IF(ISTEXT(ScheduleCompile!R116),IF(OR(ISNUMBER(FIND("5F",ScheduleCompile!R116)),ISNUMBER(FIND("0F",ScheduleCompile!R116)),ISNUMBER(FIND("8F",ScheduleCompile!R116)),ISNUMBER(FIND("1F",ScheduleCompile!R116)),ISNUMBER(FIND("2F",ScheduleCompile!R116)),ISNUMBER(FIND("3F",ScheduleCompile!R116)),ISNUMBER(FIND("6F",ScheduleCompile!R116)),ISNUMBER(FIND("7F",ScheduleCompile!R116)),ISNUMBER(FIND("9F",ScheduleCompile!R116)),ISNUMBER(FIND("4F",ScheduleCompile!R116))),VALUE(LEFT(ScheduleCompile!R116,FIND("F",ScheduleCompile!R116)-1)),ScheduleCompile!R116)))))),ISTEXT(ScheduleCompile!#REF!)),"ENDTABLE",IF(ISERROR(IF(ScheduleCompile!R116="Off",0,IF(ScheduleCompile!R116="On",1,IF(ISNUMBER(ScheduleCompile!R116),ScheduleCompile!R116/1,IF(ISTEXT(ScheduleCompile!R116),IF(OR(ISNUMBER(FIND("5F",ScheduleCompile!R116)),ISNUMBER(FIND("0F",ScheduleCompile!R116)),ISNUMBER(FIND("8F",ScheduleCompile!R116)),ISNUMBER(FIND("1F",ScheduleCompile!R116)),ISNUMBER(FIND("2F",ScheduleCompile!R116)),ISNUMBER(FIND("3F",ScheduleCompile!R116)),ISNUMBER(FIND("6F",ScheduleCompile!R116)),ISNUMBER(FIND("7F",ScheduleCompile!R116)),ISNUMBER(FIND("9F",ScheduleCompile!R116)),ISNUMBER(FIND("4F",ScheduleCompile!R116))),VALUE(LEFT(ScheduleCompile!R116,FIND("F",ScheduleCompile!R116)-1)),ScheduleCompile!R116)))))),"",IF(ScheduleCompile!R116="Off",0,IF(ScheduleCompile!R116="On",1,IF(ISNUMBER(ScheduleCompile!R116),ScheduleCompile!R116/1,IF(ISTEXT(ScheduleCompile!R116),IF(OR(ISNUMBER(FIND("5F",ScheduleCompile!R116)),ISNUMBER(FIND("0F",ScheduleCompile!R116)),ISNUMBER(FIND("8F",ScheduleCompile!R116)),ISNUMBER(FIND("1F",ScheduleCompile!R116)),ISNUMBER(FIND("2F",ScheduleCompile!R116)),ISNUMBER(FIND("3F",ScheduleCompile!R116)),ISNUMBER(FIND("6F",ScheduleCompile!R116)),ISNUMBER(FIND("7F",ScheduleCompile!R116)),ISNUMBER(FIND("9F",ScheduleCompile!R116)),ISNUMBER(FIND("4F",ScheduleCompile!R116))),VALUE(LEFT(ScheduleCompile!R116,FIND("F",ScheduleCompile!R116)-1)),ScheduleCompile!R116)))))))</f>
        <v>1</v>
      </c>
      <c r="X123" s="1">
        <f>IF(AND(ISERROR(IF(ScheduleCompile!S116="Off",0,IF(ScheduleCompile!S116="On",1,IF(ISNUMBER(ScheduleCompile!S116),ScheduleCompile!S116/1,IF(ISTEXT(ScheduleCompile!S116),IF(OR(ISNUMBER(FIND("5F",ScheduleCompile!S116)),ISNUMBER(FIND("0F",ScheduleCompile!S116)),ISNUMBER(FIND("8F",ScheduleCompile!S116)),ISNUMBER(FIND("1F",ScheduleCompile!S116)),ISNUMBER(FIND("2F",ScheduleCompile!S116)),ISNUMBER(FIND("3F",ScheduleCompile!S116)),ISNUMBER(FIND("6F",ScheduleCompile!S116)),ISNUMBER(FIND("7F",ScheduleCompile!S116)),ISNUMBER(FIND("9F",ScheduleCompile!S116)),ISNUMBER(FIND("4F",ScheduleCompile!S116))),VALUE(LEFT(ScheduleCompile!S116,FIND("F",ScheduleCompile!S116)-1)),ScheduleCompile!S116)))))),ISTEXT(ScheduleCompile!#REF!)),"ENDTABLE",IF(ISERROR(IF(ScheduleCompile!S116="Off",0,IF(ScheduleCompile!S116="On",1,IF(ISNUMBER(ScheduleCompile!S116),ScheduleCompile!S116/1,IF(ISTEXT(ScheduleCompile!S116),IF(OR(ISNUMBER(FIND("5F",ScheduleCompile!S116)),ISNUMBER(FIND("0F",ScheduleCompile!S116)),ISNUMBER(FIND("8F",ScheduleCompile!S116)),ISNUMBER(FIND("1F",ScheduleCompile!S116)),ISNUMBER(FIND("2F",ScheduleCompile!S116)),ISNUMBER(FIND("3F",ScheduleCompile!S116)),ISNUMBER(FIND("6F",ScheduleCompile!S116)),ISNUMBER(FIND("7F",ScheduleCompile!S116)),ISNUMBER(FIND("9F",ScheduleCompile!S116)),ISNUMBER(FIND("4F",ScheduleCompile!S116))),VALUE(LEFT(ScheduleCompile!S116,FIND("F",ScheduleCompile!S116)-1)),ScheduleCompile!S116)))))),"",IF(ScheduleCompile!S116="Off",0,IF(ScheduleCompile!S116="On",1,IF(ISNUMBER(ScheduleCompile!S116),ScheduleCompile!S116/1,IF(ISTEXT(ScheduleCompile!S116),IF(OR(ISNUMBER(FIND("5F",ScheduleCompile!S116)),ISNUMBER(FIND("0F",ScheduleCompile!S116)),ISNUMBER(FIND("8F",ScheduleCompile!S116)),ISNUMBER(FIND("1F",ScheduleCompile!S116)),ISNUMBER(FIND("2F",ScheduleCompile!S116)),ISNUMBER(FIND("3F",ScheduleCompile!S116)),ISNUMBER(FIND("6F",ScheduleCompile!S116)),ISNUMBER(FIND("7F",ScheduleCompile!S116)),ISNUMBER(FIND("9F",ScheduleCompile!S116)),ISNUMBER(FIND("4F",ScheduleCompile!S116))),VALUE(LEFT(ScheduleCompile!S116,FIND("F",ScheduleCompile!S116)-1)),ScheduleCompile!S116)))))))</f>
        <v>1</v>
      </c>
      <c r="Y123" s="1">
        <f>IF(AND(ISERROR(IF(ScheduleCompile!T116="Off",0,IF(ScheduleCompile!T116="On",1,IF(ISNUMBER(ScheduleCompile!T116),ScheduleCompile!T116/1,IF(ISTEXT(ScheduleCompile!T116),IF(OR(ISNUMBER(FIND("5F",ScheduleCompile!T116)),ISNUMBER(FIND("0F",ScheduleCompile!T116)),ISNUMBER(FIND("8F",ScheduleCompile!T116)),ISNUMBER(FIND("1F",ScheduleCompile!T116)),ISNUMBER(FIND("2F",ScheduleCompile!T116)),ISNUMBER(FIND("3F",ScheduleCompile!T116)),ISNUMBER(FIND("6F",ScheduleCompile!T116)),ISNUMBER(FIND("7F",ScheduleCompile!T116)),ISNUMBER(FIND("9F",ScheduleCompile!T116)),ISNUMBER(FIND("4F",ScheduleCompile!T116))),VALUE(LEFT(ScheduleCompile!T116,FIND("F",ScheduleCompile!T116)-1)),ScheduleCompile!T116)))))),ISTEXT(ScheduleCompile!#REF!)),"ENDTABLE",IF(ISERROR(IF(ScheduleCompile!T116="Off",0,IF(ScheduleCompile!T116="On",1,IF(ISNUMBER(ScheduleCompile!T116),ScheduleCompile!T116/1,IF(ISTEXT(ScheduleCompile!T116),IF(OR(ISNUMBER(FIND("5F",ScheduleCompile!T116)),ISNUMBER(FIND("0F",ScheduleCompile!T116)),ISNUMBER(FIND("8F",ScheduleCompile!T116)),ISNUMBER(FIND("1F",ScheduleCompile!T116)),ISNUMBER(FIND("2F",ScheduleCompile!T116)),ISNUMBER(FIND("3F",ScheduleCompile!T116)),ISNUMBER(FIND("6F",ScheduleCompile!T116)),ISNUMBER(FIND("7F",ScheduleCompile!T116)),ISNUMBER(FIND("9F",ScheduleCompile!T116)),ISNUMBER(FIND("4F",ScheduleCompile!T116))),VALUE(LEFT(ScheduleCompile!T116,FIND("F",ScheduleCompile!T116)-1)),ScheduleCompile!T116)))))),"",IF(ScheduleCompile!T116="Off",0,IF(ScheduleCompile!T116="On",1,IF(ISNUMBER(ScheduleCompile!T116),ScheduleCompile!T116/1,IF(ISTEXT(ScheduleCompile!T116),IF(OR(ISNUMBER(FIND("5F",ScheduleCompile!T116)),ISNUMBER(FIND("0F",ScheduleCompile!T116)),ISNUMBER(FIND("8F",ScheduleCompile!T116)),ISNUMBER(FIND("1F",ScheduleCompile!T116)),ISNUMBER(FIND("2F",ScheduleCompile!T116)),ISNUMBER(FIND("3F",ScheduleCompile!T116)),ISNUMBER(FIND("6F",ScheduleCompile!T116)),ISNUMBER(FIND("7F",ScheduleCompile!T116)),ISNUMBER(FIND("9F",ScheduleCompile!T116)),ISNUMBER(FIND("4F",ScheduleCompile!T116))),VALUE(LEFT(ScheduleCompile!T116,FIND("F",ScheduleCompile!T116)-1)),ScheduleCompile!T116)))))))</f>
        <v>1</v>
      </c>
      <c r="Z123" s="1">
        <f>IF(AND(ISERROR(IF(ScheduleCompile!U116="Off",0,IF(ScheduleCompile!U116="On",1,IF(ISNUMBER(ScheduleCompile!U116),ScheduleCompile!U116/1,IF(ISTEXT(ScheduleCompile!U116),IF(OR(ISNUMBER(FIND("5F",ScheduleCompile!U116)),ISNUMBER(FIND("0F",ScheduleCompile!U116)),ISNUMBER(FIND("8F",ScheduleCompile!U116)),ISNUMBER(FIND("1F",ScheduleCompile!U116)),ISNUMBER(FIND("2F",ScheduleCompile!U116)),ISNUMBER(FIND("3F",ScheduleCompile!U116)),ISNUMBER(FIND("6F",ScheduleCompile!U116)),ISNUMBER(FIND("7F",ScheduleCompile!U116)),ISNUMBER(FIND("9F",ScheduleCompile!U116)),ISNUMBER(FIND("4F",ScheduleCompile!U116))),VALUE(LEFT(ScheduleCompile!U116,FIND("F",ScheduleCompile!U116)-1)),ScheduleCompile!U116)))))),ISTEXT(ScheduleCompile!#REF!)),"ENDTABLE",IF(ISERROR(IF(ScheduleCompile!U116="Off",0,IF(ScheduleCompile!U116="On",1,IF(ISNUMBER(ScheduleCompile!U116),ScheduleCompile!U116/1,IF(ISTEXT(ScheduleCompile!U116),IF(OR(ISNUMBER(FIND("5F",ScheduleCompile!U116)),ISNUMBER(FIND("0F",ScheduleCompile!U116)),ISNUMBER(FIND("8F",ScheduleCompile!U116)),ISNUMBER(FIND("1F",ScheduleCompile!U116)),ISNUMBER(FIND("2F",ScheduleCompile!U116)),ISNUMBER(FIND("3F",ScheduleCompile!U116)),ISNUMBER(FIND("6F",ScheduleCompile!U116)),ISNUMBER(FIND("7F",ScheduleCompile!U116)),ISNUMBER(FIND("9F",ScheduleCompile!U116)),ISNUMBER(FIND("4F",ScheduleCompile!U116))),VALUE(LEFT(ScheduleCompile!U116,FIND("F",ScheduleCompile!U116)-1)),ScheduleCompile!U116)))))),"",IF(ScheduleCompile!U116="Off",0,IF(ScheduleCompile!U116="On",1,IF(ISNUMBER(ScheduleCompile!U116),ScheduleCompile!U116/1,IF(ISTEXT(ScheduleCompile!U116),IF(OR(ISNUMBER(FIND("5F",ScheduleCompile!U116)),ISNUMBER(FIND("0F",ScheduleCompile!U116)),ISNUMBER(FIND("8F",ScheduleCompile!U116)),ISNUMBER(FIND("1F",ScheduleCompile!U116)),ISNUMBER(FIND("2F",ScheduleCompile!U116)),ISNUMBER(FIND("3F",ScheduleCompile!U116)),ISNUMBER(FIND("6F",ScheduleCompile!U116)),ISNUMBER(FIND("7F",ScheduleCompile!U116)),ISNUMBER(FIND("9F",ScheduleCompile!U116)),ISNUMBER(FIND("4F",ScheduleCompile!U116))),VALUE(LEFT(ScheduleCompile!U116,FIND("F",ScheduleCompile!U116)-1)),ScheduleCompile!U116)))))))</f>
        <v>1</v>
      </c>
      <c r="AA123" s="1">
        <f>IF(AND(ISERROR(IF(ScheduleCompile!V116="Off",0,IF(ScheduleCompile!V116="On",1,IF(ISNUMBER(ScheduleCompile!V116),ScheduleCompile!V116/1,IF(ISTEXT(ScheduleCompile!V116),IF(OR(ISNUMBER(FIND("5F",ScheduleCompile!V116)),ISNUMBER(FIND("0F",ScheduleCompile!V116)),ISNUMBER(FIND("8F",ScheduleCompile!V116)),ISNUMBER(FIND("1F",ScheduleCompile!V116)),ISNUMBER(FIND("2F",ScheduleCompile!V116)),ISNUMBER(FIND("3F",ScheduleCompile!V116)),ISNUMBER(FIND("6F",ScheduleCompile!V116)),ISNUMBER(FIND("7F",ScheduleCompile!V116)),ISNUMBER(FIND("9F",ScheduleCompile!V116)),ISNUMBER(FIND("4F",ScheduleCompile!V116))),VALUE(LEFT(ScheduleCompile!V116,FIND("F",ScheduleCompile!V116)-1)),ScheduleCompile!V116)))))),ISTEXT(ScheduleCompile!#REF!)),"ENDTABLE",IF(ISERROR(IF(ScheduleCompile!V116="Off",0,IF(ScheduleCompile!V116="On",1,IF(ISNUMBER(ScheduleCompile!V116),ScheduleCompile!V116/1,IF(ISTEXT(ScheduleCompile!V116),IF(OR(ISNUMBER(FIND("5F",ScheduleCompile!V116)),ISNUMBER(FIND("0F",ScheduleCompile!V116)),ISNUMBER(FIND("8F",ScheduleCompile!V116)),ISNUMBER(FIND("1F",ScheduleCompile!V116)),ISNUMBER(FIND("2F",ScheduleCompile!V116)),ISNUMBER(FIND("3F",ScheduleCompile!V116)),ISNUMBER(FIND("6F",ScheduleCompile!V116)),ISNUMBER(FIND("7F",ScheduleCompile!V116)),ISNUMBER(FIND("9F",ScheduleCompile!V116)),ISNUMBER(FIND("4F",ScheduleCompile!V116))),VALUE(LEFT(ScheduleCompile!V116,FIND("F",ScheduleCompile!V116)-1)),ScheduleCompile!V116)))))),"",IF(ScheduleCompile!V116="Off",0,IF(ScheduleCompile!V116="On",1,IF(ISNUMBER(ScheduleCompile!V116),ScheduleCompile!V116/1,IF(ISTEXT(ScheduleCompile!V116),IF(OR(ISNUMBER(FIND("5F",ScheduleCompile!V116)),ISNUMBER(FIND("0F",ScheduleCompile!V116)),ISNUMBER(FIND("8F",ScheduleCompile!V116)),ISNUMBER(FIND("1F",ScheduleCompile!V116)),ISNUMBER(FIND("2F",ScheduleCompile!V116)),ISNUMBER(FIND("3F",ScheduleCompile!V116)),ISNUMBER(FIND("6F",ScheduleCompile!V116)),ISNUMBER(FIND("7F",ScheduleCompile!V116)),ISNUMBER(FIND("9F",ScheduleCompile!V116)),ISNUMBER(FIND("4F",ScheduleCompile!V116))),VALUE(LEFT(ScheduleCompile!V116,FIND("F",ScheduleCompile!V116)-1)),ScheduleCompile!V116)))))))</f>
        <v>1</v>
      </c>
      <c r="AB123" s="1">
        <f>IF(AND(ISERROR(IF(ScheduleCompile!W116="Off",0,IF(ScheduleCompile!W116="On",1,IF(ISNUMBER(ScheduleCompile!W116),ScheduleCompile!W116/1,IF(ISTEXT(ScheduleCompile!W116),IF(OR(ISNUMBER(FIND("5F",ScheduleCompile!W116)),ISNUMBER(FIND("0F",ScheduleCompile!W116)),ISNUMBER(FIND("8F",ScheduleCompile!W116)),ISNUMBER(FIND("1F",ScheduleCompile!W116)),ISNUMBER(FIND("2F",ScheduleCompile!W116)),ISNUMBER(FIND("3F",ScheduleCompile!W116)),ISNUMBER(FIND("6F",ScheduleCompile!W116)),ISNUMBER(FIND("7F",ScheduleCompile!W116)),ISNUMBER(FIND("9F",ScheduleCompile!W116)),ISNUMBER(FIND("4F",ScheduleCompile!W116))),VALUE(LEFT(ScheduleCompile!W116,FIND("F",ScheduleCompile!W116)-1)),ScheduleCompile!W116)))))),ISTEXT(ScheduleCompile!#REF!)),"ENDTABLE",IF(ISERROR(IF(ScheduleCompile!W116="Off",0,IF(ScheduleCompile!W116="On",1,IF(ISNUMBER(ScheduleCompile!W116),ScheduleCompile!W116/1,IF(ISTEXT(ScheduleCompile!W116),IF(OR(ISNUMBER(FIND("5F",ScheduleCompile!W116)),ISNUMBER(FIND("0F",ScheduleCompile!W116)),ISNUMBER(FIND("8F",ScheduleCompile!W116)),ISNUMBER(FIND("1F",ScheduleCompile!W116)),ISNUMBER(FIND("2F",ScheduleCompile!W116)),ISNUMBER(FIND("3F",ScheduleCompile!W116)),ISNUMBER(FIND("6F",ScheduleCompile!W116)),ISNUMBER(FIND("7F",ScheduleCompile!W116)),ISNUMBER(FIND("9F",ScheduleCompile!W116)),ISNUMBER(FIND("4F",ScheduleCompile!W116))),VALUE(LEFT(ScheduleCompile!W116,FIND("F",ScheduleCompile!W116)-1)),ScheduleCompile!W116)))))),"",IF(ScheduleCompile!W116="Off",0,IF(ScheduleCompile!W116="On",1,IF(ISNUMBER(ScheduleCompile!W116),ScheduleCompile!W116/1,IF(ISTEXT(ScheduleCompile!W116),IF(OR(ISNUMBER(FIND("5F",ScheduleCompile!W116)),ISNUMBER(FIND("0F",ScheduleCompile!W116)),ISNUMBER(FIND("8F",ScheduleCompile!W116)),ISNUMBER(FIND("1F",ScheduleCompile!W116)),ISNUMBER(FIND("2F",ScheduleCompile!W116)),ISNUMBER(FIND("3F",ScheduleCompile!W116)),ISNUMBER(FIND("6F",ScheduleCompile!W116)),ISNUMBER(FIND("7F",ScheduleCompile!W116)),ISNUMBER(FIND("9F",ScheduleCompile!W116)),ISNUMBER(FIND("4F",ScheduleCompile!W116))),VALUE(LEFT(ScheduleCompile!W116,FIND("F",ScheduleCompile!W116)-1)),ScheduleCompile!W116)))))))</f>
        <v>1</v>
      </c>
      <c r="AC123" s="1">
        <f>IF(AND(ISERROR(IF(ScheduleCompile!X116="Off",0,IF(ScheduleCompile!X116="On",1,IF(ISNUMBER(ScheduleCompile!X116),ScheduleCompile!X116/1,IF(ISTEXT(ScheduleCompile!X116),IF(OR(ISNUMBER(FIND("5F",ScheduleCompile!X116)),ISNUMBER(FIND("0F",ScheduleCompile!X116)),ISNUMBER(FIND("8F",ScheduleCompile!X116)),ISNUMBER(FIND("1F",ScheduleCompile!X116)),ISNUMBER(FIND("2F",ScheduleCompile!X116)),ISNUMBER(FIND("3F",ScheduleCompile!X116)),ISNUMBER(FIND("6F",ScheduleCompile!X116)),ISNUMBER(FIND("7F",ScheduleCompile!X116)),ISNUMBER(FIND("9F",ScheduleCompile!X116)),ISNUMBER(FIND("4F",ScheduleCompile!X116))),VALUE(LEFT(ScheduleCompile!X116,FIND("F",ScheduleCompile!X116)-1)),ScheduleCompile!X116)))))),ISTEXT(ScheduleCompile!#REF!)),"ENDTABLE",IF(ISERROR(IF(ScheduleCompile!X116="Off",0,IF(ScheduleCompile!X116="On",1,IF(ISNUMBER(ScheduleCompile!X116),ScheduleCompile!X116/1,IF(ISTEXT(ScheduleCompile!X116),IF(OR(ISNUMBER(FIND("5F",ScheduleCompile!X116)),ISNUMBER(FIND("0F",ScheduleCompile!X116)),ISNUMBER(FIND("8F",ScheduleCompile!X116)),ISNUMBER(FIND("1F",ScheduleCompile!X116)),ISNUMBER(FIND("2F",ScheduleCompile!X116)),ISNUMBER(FIND("3F",ScheduleCompile!X116)),ISNUMBER(FIND("6F",ScheduleCompile!X116)),ISNUMBER(FIND("7F",ScheduleCompile!X116)),ISNUMBER(FIND("9F",ScheduleCompile!X116)),ISNUMBER(FIND("4F",ScheduleCompile!X116))),VALUE(LEFT(ScheduleCompile!X116,FIND("F",ScheduleCompile!X116)-1)),ScheduleCompile!X116)))))),"",IF(ScheduleCompile!X116="Off",0,IF(ScheduleCompile!X116="On",1,IF(ISNUMBER(ScheduleCompile!X116),ScheduleCompile!X116/1,IF(ISTEXT(ScheduleCompile!X116),IF(OR(ISNUMBER(FIND("5F",ScheduleCompile!X116)),ISNUMBER(FIND("0F",ScheduleCompile!X116)),ISNUMBER(FIND("8F",ScheduleCompile!X116)),ISNUMBER(FIND("1F",ScheduleCompile!X116)),ISNUMBER(FIND("2F",ScheduleCompile!X116)),ISNUMBER(FIND("3F",ScheduleCompile!X116)),ISNUMBER(FIND("6F",ScheduleCompile!X116)),ISNUMBER(FIND("7F",ScheduleCompile!X116)),ISNUMBER(FIND("9F",ScheduleCompile!X116)),ISNUMBER(FIND("4F",ScheduleCompile!X116))),VALUE(LEFT(ScheduleCompile!X116,FIND("F",ScheduleCompile!X116)-1)),ScheduleCompile!X116)))))))</f>
        <v>0</v>
      </c>
      <c r="AD123" s="1">
        <f>IF(AND(ISERROR(IF(ScheduleCompile!Y116="Off",0,IF(ScheduleCompile!Y116="On",1,IF(ISNUMBER(ScheduleCompile!Y116),ScheduleCompile!Y116/1,IF(ISTEXT(ScheduleCompile!Y116),IF(OR(ISNUMBER(FIND("5F",ScheduleCompile!Y116)),ISNUMBER(FIND("0F",ScheduleCompile!Y116)),ISNUMBER(FIND("8F",ScheduleCompile!Y116)),ISNUMBER(FIND("1F",ScheduleCompile!Y116)),ISNUMBER(FIND("2F",ScheduleCompile!Y116)),ISNUMBER(FIND("3F",ScheduleCompile!Y116)),ISNUMBER(FIND("6F",ScheduleCompile!Y116)),ISNUMBER(FIND("7F",ScheduleCompile!Y116)),ISNUMBER(FIND("9F",ScheduleCompile!Y116)),ISNUMBER(FIND("4F",ScheduleCompile!Y116))),VALUE(LEFT(ScheduleCompile!Y116,FIND("F",ScheduleCompile!Y116)-1)),ScheduleCompile!Y116)))))),ISTEXT(ScheduleCompile!#REF!)),"ENDTABLE",IF(ISERROR(IF(ScheduleCompile!Y116="Off",0,IF(ScheduleCompile!Y116="On",1,IF(ISNUMBER(ScheduleCompile!Y116),ScheduleCompile!Y116/1,IF(ISTEXT(ScheduleCompile!Y116),IF(OR(ISNUMBER(FIND("5F",ScheduleCompile!Y116)),ISNUMBER(FIND("0F",ScheduleCompile!Y116)),ISNUMBER(FIND("8F",ScheduleCompile!Y116)),ISNUMBER(FIND("1F",ScheduleCompile!Y116)),ISNUMBER(FIND("2F",ScheduleCompile!Y116)),ISNUMBER(FIND("3F",ScheduleCompile!Y116)),ISNUMBER(FIND("6F",ScheduleCompile!Y116)),ISNUMBER(FIND("7F",ScheduleCompile!Y116)),ISNUMBER(FIND("9F",ScheduleCompile!Y116)),ISNUMBER(FIND("4F",ScheduleCompile!Y116))),VALUE(LEFT(ScheduleCompile!Y116,FIND("F",ScheduleCompile!Y116)-1)),ScheduleCompile!Y116)))))),"",IF(ScheduleCompile!Y116="Off",0,IF(ScheduleCompile!Y116="On",1,IF(ISNUMBER(ScheduleCompile!Y116),ScheduleCompile!Y116/1,IF(ISTEXT(ScheduleCompile!Y116),IF(OR(ISNUMBER(FIND("5F",ScheduleCompile!Y116)),ISNUMBER(FIND("0F",ScheduleCompile!Y116)),ISNUMBER(FIND("8F",ScheduleCompile!Y116)),ISNUMBER(FIND("1F",ScheduleCompile!Y116)),ISNUMBER(FIND("2F",ScheduleCompile!Y116)),ISNUMBER(FIND("3F",ScheduleCompile!Y116)),ISNUMBER(FIND("6F",ScheduleCompile!Y116)),ISNUMBER(FIND("7F",ScheduleCompile!Y116)),ISNUMBER(FIND("9F",ScheduleCompile!Y116)),ISNUMBER(FIND("4F",ScheduleCompile!Y116))),VALUE(LEFT(ScheduleCompile!Y116,FIND("F",ScheduleCompile!Y116)-1)),ScheduleCompile!Y116)))))))</f>
        <v>0</v>
      </c>
    </row>
    <row r="124" spans="1:30" x14ac:dyDescent="0.25">
      <c r="A124" t="str">
        <f t="shared" si="4"/>
        <v>SchDay "HealthEscalatorSat"  Type = "Fraction" Hr = (0, 0, 0, 0, 0, 0, 1, 1, 1, 1, 1, 1, 1, 1, 1, 1, 1, 1, 1, 0, 0, 0, 0, 0) ..</v>
      </c>
      <c r="B124" s="1" t="s">
        <v>623</v>
      </c>
      <c r="C124" t="str">
        <f t="shared" si="5"/>
        <v xml:space="preserve">SchDay "HealthEscalatorSat"  Type = "Fraction" Hr = </v>
      </c>
      <c r="D124" t="str">
        <f t="shared" si="6"/>
        <v>(0, 0, 0, 0, 0, 0, 1, 1, 1, 1, 1, 1, 1, 1, 1, 1, 1, 1, 1, 0, 0, 0, 0, 0) ..</v>
      </c>
      <c r="E124" s="30" t="str">
        <f>ScheduleCompile!A117</f>
        <v>HealthEscalatorSat</v>
      </c>
      <c r="F124" t="str">
        <f t="shared" si="7"/>
        <v>Fraction</v>
      </c>
      <c r="G124" s="1">
        <f>IF(AND(ISERROR(IF(ScheduleCompile!B117="Off",0,IF(ScheduleCompile!B117="On",1,IF(ISNUMBER(ScheduleCompile!B117),ScheduleCompile!B117/1,IF(ISTEXT(ScheduleCompile!B117),IF(OR(ISNUMBER(FIND("5F",ScheduleCompile!B117)),ISNUMBER(FIND("0F",ScheduleCompile!B117)),ISNUMBER(FIND("8F",ScheduleCompile!B117)),ISNUMBER(FIND("1F",ScheduleCompile!B117)),ISNUMBER(FIND("2F",ScheduleCompile!B117)),ISNUMBER(FIND("3F",ScheduleCompile!B117)),ISNUMBER(FIND("6F",ScheduleCompile!B117)),ISNUMBER(FIND("7F",ScheduleCompile!B117)),ISNUMBER(FIND("9F",ScheduleCompile!B117)),ISNUMBER(FIND("4F",ScheduleCompile!B117))),VALUE(LEFT(ScheduleCompile!B117,FIND("F",ScheduleCompile!B117)-1)),ScheduleCompile!B117)))))),ISTEXT(ScheduleCompile!#REF!)),"ENDTABLE",IF(ISERROR(IF(ScheduleCompile!B117="Off",0,IF(ScheduleCompile!B117="On",1,IF(ISNUMBER(ScheduleCompile!B117),ScheduleCompile!B117/1,IF(ISTEXT(ScheduleCompile!B117),IF(OR(ISNUMBER(FIND("5F",ScheduleCompile!B117)),ISNUMBER(FIND("0F",ScheduleCompile!B117)),ISNUMBER(FIND("8F",ScheduleCompile!B117)),ISNUMBER(FIND("1F",ScheduleCompile!B117)),ISNUMBER(FIND("2F",ScheduleCompile!B117)),ISNUMBER(FIND("3F",ScheduleCompile!B117)),ISNUMBER(FIND("6F",ScheduleCompile!B117)),ISNUMBER(FIND("7F",ScheduleCompile!B117)),ISNUMBER(FIND("9F",ScheduleCompile!B117)),ISNUMBER(FIND("4F",ScheduleCompile!B117))),VALUE(LEFT(ScheduleCompile!B117,FIND("F",ScheduleCompile!B117)-1)),ScheduleCompile!B117)))))),"",IF(ScheduleCompile!B117="Off",0,IF(ScheduleCompile!B117="On",1,IF(ISNUMBER(ScheduleCompile!B117),ScheduleCompile!B117/1,IF(ISTEXT(ScheduleCompile!B117),IF(OR(ISNUMBER(FIND("5F",ScheduleCompile!B117)),ISNUMBER(FIND("0F",ScheduleCompile!B117)),ISNUMBER(FIND("8F",ScheduleCompile!B117)),ISNUMBER(FIND("1F",ScheduleCompile!B117)),ISNUMBER(FIND("2F",ScheduleCompile!B117)),ISNUMBER(FIND("3F",ScheduleCompile!B117)),ISNUMBER(FIND("6F",ScheduleCompile!B117)),ISNUMBER(FIND("7F",ScheduleCompile!B117)),ISNUMBER(FIND("9F",ScheduleCompile!B117)),ISNUMBER(FIND("4F",ScheduleCompile!B117))),VALUE(LEFT(ScheduleCompile!B117,FIND("F",ScheduleCompile!B117)-1)),ScheduleCompile!B117)))))))</f>
        <v>0</v>
      </c>
      <c r="H124" s="1">
        <f>IF(AND(ISERROR(IF(ScheduleCompile!C117="Off",0,IF(ScheduleCompile!C117="On",1,IF(ISNUMBER(ScheduleCompile!C117),ScheduleCompile!C117/1,IF(ISTEXT(ScheduleCompile!C117),IF(OR(ISNUMBER(FIND("5F",ScheduleCompile!C117)),ISNUMBER(FIND("0F",ScheduleCompile!C117)),ISNUMBER(FIND("8F",ScheduleCompile!C117)),ISNUMBER(FIND("1F",ScheduleCompile!C117)),ISNUMBER(FIND("2F",ScheduleCompile!C117)),ISNUMBER(FIND("3F",ScheduleCompile!C117)),ISNUMBER(FIND("6F",ScheduleCompile!C117)),ISNUMBER(FIND("7F",ScheduleCompile!C117)),ISNUMBER(FIND("9F",ScheduleCompile!C117)),ISNUMBER(FIND("4F",ScheduleCompile!C117))),VALUE(LEFT(ScheduleCompile!C117,FIND("F",ScheduleCompile!C117)-1)),ScheduleCompile!C117)))))),ISTEXT(ScheduleCompile!#REF!)),"ENDTABLE",IF(ISERROR(IF(ScheduleCompile!C117="Off",0,IF(ScheduleCompile!C117="On",1,IF(ISNUMBER(ScheduleCompile!C117),ScheduleCompile!C117/1,IF(ISTEXT(ScheduleCompile!C117),IF(OR(ISNUMBER(FIND("5F",ScheduleCompile!C117)),ISNUMBER(FIND("0F",ScheduleCompile!C117)),ISNUMBER(FIND("8F",ScheduleCompile!C117)),ISNUMBER(FIND("1F",ScheduleCompile!C117)),ISNUMBER(FIND("2F",ScheduleCompile!C117)),ISNUMBER(FIND("3F",ScheduleCompile!C117)),ISNUMBER(FIND("6F",ScheduleCompile!C117)),ISNUMBER(FIND("7F",ScheduleCompile!C117)),ISNUMBER(FIND("9F",ScheduleCompile!C117)),ISNUMBER(FIND("4F",ScheduleCompile!C117))),VALUE(LEFT(ScheduleCompile!C117,FIND("F",ScheduleCompile!C117)-1)),ScheduleCompile!C117)))))),"",IF(ScheduleCompile!C117="Off",0,IF(ScheduleCompile!C117="On",1,IF(ISNUMBER(ScheduleCompile!C117),ScheduleCompile!C117/1,IF(ISTEXT(ScheduleCompile!C117),IF(OR(ISNUMBER(FIND("5F",ScheduleCompile!C117)),ISNUMBER(FIND("0F",ScheduleCompile!C117)),ISNUMBER(FIND("8F",ScheduleCompile!C117)),ISNUMBER(FIND("1F",ScheduleCompile!C117)),ISNUMBER(FIND("2F",ScheduleCompile!C117)),ISNUMBER(FIND("3F",ScheduleCompile!C117)),ISNUMBER(FIND("6F",ScheduleCompile!C117)),ISNUMBER(FIND("7F",ScheduleCompile!C117)),ISNUMBER(FIND("9F",ScheduleCompile!C117)),ISNUMBER(FIND("4F",ScheduleCompile!C117))),VALUE(LEFT(ScheduleCompile!C117,FIND("F",ScheduleCompile!C117)-1)),ScheduleCompile!C117)))))))</f>
        <v>0</v>
      </c>
      <c r="I124" s="1">
        <f>IF(AND(ISERROR(IF(ScheduleCompile!D117="Off",0,IF(ScheduleCompile!D117="On",1,IF(ISNUMBER(ScheduleCompile!D117),ScheduleCompile!D117/1,IF(ISTEXT(ScheduleCompile!D117),IF(OR(ISNUMBER(FIND("5F",ScheduleCompile!D117)),ISNUMBER(FIND("0F",ScheduleCompile!D117)),ISNUMBER(FIND("8F",ScheduleCompile!D117)),ISNUMBER(FIND("1F",ScheduleCompile!D117)),ISNUMBER(FIND("2F",ScheduleCompile!D117)),ISNUMBER(FIND("3F",ScheduleCompile!D117)),ISNUMBER(FIND("6F",ScheduleCompile!D117)),ISNUMBER(FIND("7F",ScheduleCompile!D117)),ISNUMBER(FIND("9F",ScheduleCompile!D117)),ISNUMBER(FIND("4F",ScheduleCompile!D117))),VALUE(LEFT(ScheduleCompile!D117,FIND("F",ScheduleCompile!D117)-1)),ScheduleCompile!D117)))))),ISTEXT(ScheduleCompile!#REF!)),"ENDTABLE",IF(ISERROR(IF(ScheduleCompile!D117="Off",0,IF(ScheduleCompile!D117="On",1,IF(ISNUMBER(ScheduleCompile!D117),ScheduleCompile!D117/1,IF(ISTEXT(ScheduleCompile!D117),IF(OR(ISNUMBER(FIND("5F",ScheduleCompile!D117)),ISNUMBER(FIND("0F",ScheduleCompile!D117)),ISNUMBER(FIND("8F",ScheduleCompile!D117)),ISNUMBER(FIND("1F",ScheduleCompile!D117)),ISNUMBER(FIND("2F",ScheduleCompile!D117)),ISNUMBER(FIND("3F",ScheduleCompile!D117)),ISNUMBER(FIND("6F",ScheduleCompile!D117)),ISNUMBER(FIND("7F",ScheduleCompile!D117)),ISNUMBER(FIND("9F",ScheduleCompile!D117)),ISNUMBER(FIND("4F",ScheduleCompile!D117))),VALUE(LEFT(ScheduleCompile!D117,FIND("F",ScheduleCompile!D117)-1)),ScheduleCompile!D117)))))),"",IF(ScheduleCompile!D117="Off",0,IF(ScheduleCompile!D117="On",1,IF(ISNUMBER(ScheduleCompile!D117),ScheduleCompile!D117/1,IF(ISTEXT(ScheduleCompile!D117),IF(OR(ISNUMBER(FIND("5F",ScheduleCompile!D117)),ISNUMBER(FIND("0F",ScheduleCompile!D117)),ISNUMBER(FIND("8F",ScheduleCompile!D117)),ISNUMBER(FIND("1F",ScheduleCompile!D117)),ISNUMBER(FIND("2F",ScheduleCompile!D117)),ISNUMBER(FIND("3F",ScheduleCompile!D117)),ISNUMBER(FIND("6F",ScheduleCompile!D117)),ISNUMBER(FIND("7F",ScheduleCompile!D117)),ISNUMBER(FIND("9F",ScheduleCompile!D117)),ISNUMBER(FIND("4F",ScheduleCompile!D117))),VALUE(LEFT(ScheduleCompile!D117,FIND("F",ScheduleCompile!D117)-1)),ScheduleCompile!D117)))))))</f>
        <v>0</v>
      </c>
      <c r="J124" s="1">
        <f>IF(AND(ISERROR(IF(ScheduleCompile!E117="Off",0,IF(ScheduleCompile!E117="On",1,IF(ISNUMBER(ScheduleCompile!E117),ScheduleCompile!E117/1,IF(ISTEXT(ScheduleCompile!E117),IF(OR(ISNUMBER(FIND("5F",ScheduleCompile!E117)),ISNUMBER(FIND("0F",ScheduleCompile!E117)),ISNUMBER(FIND("8F",ScheduleCompile!E117)),ISNUMBER(FIND("1F",ScheduleCompile!E117)),ISNUMBER(FIND("2F",ScheduleCompile!E117)),ISNUMBER(FIND("3F",ScheduleCompile!E117)),ISNUMBER(FIND("6F",ScheduleCompile!E117)),ISNUMBER(FIND("7F",ScheduleCompile!E117)),ISNUMBER(FIND("9F",ScheduleCompile!E117)),ISNUMBER(FIND("4F",ScheduleCompile!E117))),VALUE(LEFT(ScheduleCompile!E117,FIND("F",ScheduleCompile!E117)-1)),ScheduleCompile!E117)))))),ISTEXT(ScheduleCompile!#REF!)),"ENDTABLE",IF(ISERROR(IF(ScheduleCompile!E117="Off",0,IF(ScheduleCompile!E117="On",1,IF(ISNUMBER(ScheduleCompile!E117),ScheduleCompile!E117/1,IF(ISTEXT(ScheduleCompile!E117),IF(OR(ISNUMBER(FIND("5F",ScheduleCompile!E117)),ISNUMBER(FIND("0F",ScheduleCompile!E117)),ISNUMBER(FIND("8F",ScheduleCompile!E117)),ISNUMBER(FIND("1F",ScheduleCompile!E117)),ISNUMBER(FIND("2F",ScheduleCompile!E117)),ISNUMBER(FIND("3F",ScheduleCompile!E117)),ISNUMBER(FIND("6F",ScheduleCompile!E117)),ISNUMBER(FIND("7F",ScheduleCompile!E117)),ISNUMBER(FIND("9F",ScheduleCompile!E117)),ISNUMBER(FIND("4F",ScheduleCompile!E117))),VALUE(LEFT(ScheduleCompile!E117,FIND("F",ScheduleCompile!E117)-1)),ScheduleCompile!E117)))))),"",IF(ScheduleCompile!E117="Off",0,IF(ScheduleCompile!E117="On",1,IF(ISNUMBER(ScheduleCompile!E117),ScheduleCompile!E117/1,IF(ISTEXT(ScheduleCompile!E117),IF(OR(ISNUMBER(FIND("5F",ScheduleCompile!E117)),ISNUMBER(FIND("0F",ScheduleCompile!E117)),ISNUMBER(FIND("8F",ScheduleCompile!E117)),ISNUMBER(FIND("1F",ScheduleCompile!E117)),ISNUMBER(FIND("2F",ScheduleCompile!E117)),ISNUMBER(FIND("3F",ScheduleCompile!E117)),ISNUMBER(FIND("6F",ScheduleCompile!E117)),ISNUMBER(FIND("7F",ScheduleCompile!E117)),ISNUMBER(FIND("9F",ScheduleCompile!E117)),ISNUMBER(FIND("4F",ScheduleCompile!E117))),VALUE(LEFT(ScheduleCompile!E117,FIND("F",ScheduleCompile!E117)-1)),ScheduleCompile!E117)))))))</f>
        <v>0</v>
      </c>
      <c r="K124" s="1">
        <f>IF(AND(ISERROR(IF(ScheduleCompile!F117="Off",0,IF(ScheduleCompile!F117="On",1,IF(ISNUMBER(ScheduleCompile!F117),ScheduleCompile!F117/1,IF(ISTEXT(ScheduleCompile!F117),IF(OR(ISNUMBER(FIND("5F",ScheduleCompile!F117)),ISNUMBER(FIND("0F",ScheduleCompile!F117)),ISNUMBER(FIND("8F",ScheduleCompile!F117)),ISNUMBER(FIND("1F",ScheduleCompile!F117)),ISNUMBER(FIND("2F",ScheduleCompile!F117)),ISNUMBER(FIND("3F",ScheduleCompile!F117)),ISNUMBER(FIND("6F",ScheduleCompile!F117)),ISNUMBER(FIND("7F",ScheduleCompile!F117)),ISNUMBER(FIND("9F",ScheduleCompile!F117)),ISNUMBER(FIND("4F",ScheduleCompile!F117))),VALUE(LEFT(ScheduleCompile!F117,FIND("F",ScheduleCompile!F117)-1)),ScheduleCompile!F117)))))),ISTEXT(ScheduleCompile!#REF!)),"ENDTABLE",IF(ISERROR(IF(ScheduleCompile!F117="Off",0,IF(ScheduleCompile!F117="On",1,IF(ISNUMBER(ScheduleCompile!F117),ScheduleCompile!F117/1,IF(ISTEXT(ScheduleCompile!F117),IF(OR(ISNUMBER(FIND("5F",ScheduleCompile!F117)),ISNUMBER(FIND("0F",ScheduleCompile!F117)),ISNUMBER(FIND("8F",ScheduleCompile!F117)),ISNUMBER(FIND("1F",ScheduleCompile!F117)),ISNUMBER(FIND("2F",ScheduleCompile!F117)),ISNUMBER(FIND("3F",ScheduleCompile!F117)),ISNUMBER(FIND("6F",ScheduleCompile!F117)),ISNUMBER(FIND("7F",ScheduleCompile!F117)),ISNUMBER(FIND("9F",ScheduleCompile!F117)),ISNUMBER(FIND("4F",ScheduleCompile!F117))),VALUE(LEFT(ScheduleCompile!F117,FIND("F",ScheduleCompile!F117)-1)),ScheduleCompile!F117)))))),"",IF(ScheduleCompile!F117="Off",0,IF(ScheduleCompile!F117="On",1,IF(ISNUMBER(ScheduleCompile!F117),ScheduleCompile!F117/1,IF(ISTEXT(ScheduleCompile!F117),IF(OR(ISNUMBER(FIND("5F",ScheduleCompile!F117)),ISNUMBER(FIND("0F",ScheduleCompile!F117)),ISNUMBER(FIND("8F",ScheduleCompile!F117)),ISNUMBER(FIND("1F",ScheduleCompile!F117)),ISNUMBER(FIND("2F",ScheduleCompile!F117)),ISNUMBER(FIND("3F",ScheduleCompile!F117)),ISNUMBER(FIND("6F",ScheduleCompile!F117)),ISNUMBER(FIND("7F",ScheduleCompile!F117)),ISNUMBER(FIND("9F",ScheduleCompile!F117)),ISNUMBER(FIND("4F",ScheduleCompile!F117))),VALUE(LEFT(ScheduleCompile!F117,FIND("F",ScheduleCompile!F117)-1)),ScheduleCompile!F117)))))))</f>
        <v>0</v>
      </c>
      <c r="L124" s="1">
        <f>IF(AND(ISERROR(IF(ScheduleCompile!G117="Off",0,IF(ScheduleCompile!G117="On",1,IF(ISNUMBER(ScheduleCompile!G117),ScheduleCompile!G117/1,IF(ISTEXT(ScheduleCompile!G117),IF(OR(ISNUMBER(FIND("5F",ScheduleCompile!G117)),ISNUMBER(FIND("0F",ScheduleCompile!G117)),ISNUMBER(FIND("8F",ScheduleCompile!G117)),ISNUMBER(FIND("1F",ScheduleCompile!G117)),ISNUMBER(FIND("2F",ScheduleCompile!G117)),ISNUMBER(FIND("3F",ScheduleCompile!G117)),ISNUMBER(FIND("6F",ScheduleCompile!G117)),ISNUMBER(FIND("7F",ScheduleCompile!G117)),ISNUMBER(FIND("9F",ScheduleCompile!G117)),ISNUMBER(FIND("4F",ScheduleCompile!G117))),VALUE(LEFT(ScheduleCompile!G117,FIND("F",ScheduleCompile!G117)-1)),ScheduleCompile!G117)))))),ISTEXT(ScheduleCompile!#REF!)),"ENDTABLE",IF(ISERROR(IF(ScheduleCompile!G117="Off",0,IF(ScheduleCompile!G117="On",1,IF(ISNUMBER(ScheduleCompile!G117),ScheduleCompile!G117/1,IF(ISTEXT(ScheduleCompile!G117),IF(OR(ISNUMBER(FIND("5F",ScheduleCompile!G117)),ISNUMBER(FIND("0F",ScheduleCompile!G117)),ISNUMBER(FIND("8F",ScheduleCompile!G117)),ISNUMBER(FIND("1F",ScheduleCompile!G117)),ISNUMBER(FIND("2F",ScheduleCompile!G117)),ISNUMBER(FIND("3F",ScheduleCompile!G117)),ISNUMBER(FIND("6F",ScheduleCompile!G117)),ISNUMBER(FIND("7F",ScheduleCompile!G117)),ISNUMBER(FIND("9F",ScheduleCompile!G117)),ISNUMBER(FIND("4F",ScheduleCompile!G117))),VALUE(LEFT(ScheduleCompile!G117,FIND("F",ScheduleCompile!G117)-1)),ScheduleCompile!G117)))))),"",IF(ScheduleCompile!G117="Off",0,IF(ScheduleCompile!G117="On",1,IF(ISNUMBER(ScheduleCompile!G117),ScheduleCompile!G117/1,IF(ISTEXT(ScheduleCompile!G117),IF(OR(ISNUMBER(FIND("5F",ScheduleCompile!G117)),ISNUMBER(FIND("0F",ScheduleCompile!G117)),ISNUMBER(FIND("8F",ScheduleCompile!G117)),ISNUMBER(FIND("1F",ScheduleCompile!G117)),ISNUMBER(FIND("2F",ScheduleCompile!G117)),ISNUMBER(FIND("3F",ScheduleCompile!G117)),ISNUMBER(FIND("6F",ScheduleCompile!G117)),ISNUMBER(FIND("7F",ScheduleCompile!G117)),ISNUMBER(FIND("9F",ScheduleCompile!G117)),ISNUMBER(FIND("4F",ScheduleCompile!G117))),VALUE(LEFT(ScheduleCompile!G117,FIND("F",ScheduleCompile!G117)-1)),ScheduleCompile!G117)))))))</f>
        <v>0</v>
      </c>
      <c r="M124" s="1">
        <f>IF(AND(ISERROR(IF(ScheduleCompile!H117="Off",0,IF(ScheduleCompile!H117="On",1,IF(ISNUMBER(ScheduleCompile!H117),ScheduleCompile!H117/1,IF(ISTEXT(ScheduleCompile!H117),IF(OR(ISNUMBER(FIND("5F",ScheduleCompile!H117)),ISNUMBER(FIND("0F",ScheduleCompile!H117)),ISNUMBER(FIND("8F",ScheduleCompile!H117)),ISNUMBER(FIND("1F",ScheduleCompile!H117)),ISNUMBER(FIND("2F",ScheduleCompile!H117)),ISNUMBER(FIND("3F",ScheduleCompile!H117)),ISNUMBER(FIND("6F",ScheduleCompile!H117)),ISNUMBER(FIND("7F",ScheduleCompile!H117)),ISNUMBER(FIND("9F",ScheduleCompile!H117)),ISNUMBER(FIND("4F",ScheduleCompile!H117))),VALUE(LEFT(ScheduleCompile!H117,FIND("F",ScheduleCompile!H117)-1)),ScheduleCompile!H117)))))),ISTEXT(ScheduleCompile!#REF!)),"ENDTABLE",IF(ISERROR(IF(ScheduleCompile!H117="Off",0,IF(ScheduleCompile!H117="On",1,IF(ISNUMBER(ScheduleCompile!H117),ScheduleCompile!H117/1,IF(ISTEXT(ScheduleCompile!H117),IF(OR(ISNUMBER(FIND("5F",ScheduleCompile!H117)),ISNUMBER(FIND("0F",ScheduleCompile!H117)),ISNUMBER(FIND("8F",ScheduleCompile!H117)),ISNUMBER(FIND("1F",ScheduleCompile!H117)),ISNUMBER(FIND("2F",ScheduleCompile!H117)),ISNUMBER(FIND("3F",ScheduleCompile!H117)),ISNUMBER(FIND("6F",ScheduleCompile!H117)),ISNUMBER(FIND("7F",ScheduleCompile!H117)),ISNUMBER(FIND("9F",ScheduleCompile!H117)),ISNUMBER(FIND("4F",ScheduleCompile!H117))),VALUE(LEFT(ScheduleCompile!H117,FIND("F",ScheduleCompile!H117)-1)),ScheduleCompile!H117)))))),"",IF(ScheduleCompile!H117="Off",0,IF(ScheduleCompile!H117="On",1,IF(ISNUMBER(ScheduleCompile!H117),ScheduleCompile!H117/1,IF(ISTEXT(ScheduleCompile!H117),IF(OR(ISNUMBER(FIND("5F",ScheduleCompile!H117)),ISNUMBER(FIND("0F",ScheduleCompile!H117)),ISNUMBER(FIND("8F",ScheduleCompile!H117)),ISNUMBER(FIND("1F",ScheduleCompile!H117)),ISNUMBER(FIND("2F",ScheduleCompile!H117)),ISNUMBER(FIND("3F",ScheduleCompile!H117)),ISNUMBER(FIND("6F",ScheduleCompile!H117)),ISNUMBER(FIND("7F",ScheduleCompile!H117)),ISNUMBER(FIND("9F",ScheduleCompile!H117)),ISNUMBER(FIND("4F",ScheduleCompile!H117))),VALUE(LEFT(ScheduleCompile!H117,FIND("F",ScheduleCompile!H117)-1)),ScheduleCompile!H117)))))))</f>
        <v>1</v>
      </c>
      <c r="N124" s="1">
        <f>IF(AND(ISERROR(IF(ScheduleCompile!I117="Off",0,IF(ScheduleCompile!I117="On",1,IF(ISNUMBER(ScheduleCompile!I117),ScheduleCompile!I117/1,IF(ISTEXT(ScheduleCompile!I117),IF(OR(ISNUMBER(FIND("5F",ScheduleCompile!I117)),ISNUMBER(FIND("0F",ScheduleCompile!I117)),ISNUMBER(FIND("8F",ScheduleCompile!I117)),ISNUMBER(FIND("1F",ScheduleCompile!I117)),ISNUMBER(FIND("2F",ScheduleCompile!I117)),ISNUMBER(FIND("3F",ScheduleCompile!I117)),ISNUMBER(FIND("6F",ScheduleCompile!I117)),ISNUMBER(FIND("7F",ScheduleCompile!I117)),ISNUMBER(FIND("9F",ScheduleCompile!I117)),ISNUMBER(FIND("4F",ScheduleCompile!I117))),VALUE(LEFT(ScheduleCompile!I117,FIND("F",ScheduleCompile!I117)-1)),ScheduleCompile!I117)))))),ISTEXT(ScheduleCompile!#REF!)),"ENDTABLE",IF(ISERROR(IF(ScheduleCompile!I117="Off",0,IF(ScheduleCompile!I117="On",1,IF(ISNUMBER(ScheduleCompile!I117),ScheduleCompile!I117/1,IF(ISTEXT(ScheduleCompile!I117),IF(OR(ISNUMBER(FIND("5F",ScheduleCompile!I117)),ISNUMBER(FIND("0F",ScheduleCompile!I117)),ISNUMBER(FIND("8F",ScheduleCompile!I117)),ISNUMBER(FIND("1F",ScheduleCompile!I117)),ISNUMBER(FIND("2F",ScheduleCompile!I117)),ISNUMBER(FIND("3F",ScheduleCompile!I117)),ISNUMBER(FIND("6F",ScheduleCompile!I117)),ISNUMBER(FIND("7F",ScheduleCompile!I117)),ISNUMBER(FIND("9F",ScheduleCompile!I117)),ISNUMBER(FIND("4F",ScheduleCompile!I117))),VALUE(LEFT(ScheduleCompile!I117,FIND("F",ScheduleCompile!I117)-1)),ScheduleCompile!I117)))))),"",IF(ScheduleCompile!I117="Off",0,IF(ScheduleCompile!I117="On",1,IF(ISNUMBER(ScheduleCompile!I117),ScheduleCompile!I117/1,IF(ISTEXT(ScheduleCompile!I117),IF(OR(ISNUMBER(FIND("5F",ScheduleCompile!I117)),ISNUMBER(FIND("0F",ScheduleCompile!I117)),ISNUMBER(FIND("8F",ScheduleCompile!I117)),ISNUMBER(FIND("1F",ScheduleCompile!I117)),ISNUMBER(FIND("2F",ScheduleCompile!I117)),ISNUMBER(FIND("3F",ScheduleCompile!I117)),ISNUMBER(FIND("6F",ScheduleCompile!I117)),ISNUMBER(FIND("7F",ScheduleCompile!I117)),ISNUMBER(FIND("9F",ScheduleCompile!I117)),ISNUMBER(FIND("4F",ScheduleCompile!I117))),VALUE(LEFT(ScheduleCompile!I117,FIND("F",ScheduleCompile!I117)-1)),ScheduleCompile!I117)))))))</f>
        <v>1</v>
      </c>
      <c r="O124" s="1">
        <f>IF(AND(ISERROR(IF(ScheduleCompile!J117="Off",0,IF(ScheduleCompile!J117="On",1,IF(ISNUMBER(ScheduleCompile!J117),ScheduleCompile!J117/1,IF(ISTEXT(ScheduleCompile!J117),IF(OR(ISNUMBER(FIND("5F",ScheduleCompile!J117)),ISNUMBER(FIND("0F",ScheduleCompile!J117)),ISNUMBER(FIND("8F",ScheduleCompile!J117)),ISNUMBER(FIND("1F",ScheduleCompile!J117)),ISNUMBER(FIND("2F",ScheduleCompile!J117)),ISNUMBER(FIND("3F",ScheduleCompile!J117)),ISNUMBER(FIND("6F",ScheduleCompile!J117)),ISNUMBER(FIND("7F",ScheduleCompile!J117)),ISNUMBER(FIND("9F",ScheduleCompile!J117)),ISNUMBER(FIND("4F",ScheduleCompile!J117))),VALUE(LEFT(ScheduleCompile!J117,FIND("F",ScheduleCompile!J117)-1)),ScheduleCompile!J117)))))),ISTEXT(ScheduleCompile!#REF!)),"ENDTABLE",IF(ISERROR(IF(ScheduleCompile!J117="Off",0,IF(ScheduleCompile!J117="On",1,IF(ISNUMBER(ScheduleCompile!J117),ScheduleCompile!J117/1,IF(ISTEXT(ScheduleCompile!J117),IF(OR(ISNUMBER(FIND("5F",ScheduleCompile!J117)),ISNUMBER(FIND("0F",ScheduleCompile!J117)),ISNUMBER(FIND("8F",ScheduleCompile!J117)),ISNUMBER(FIND("1F",ScheduleCompile!J117)),ISNUMBER(FIND("2F",ScheduleCompile!J117)),ISNUMBER(FIND("3F",ScheduleCompile!J117)),ISNUMBER(FIND("6F",ScheduleCompile!J117)),ISNUMBER(FIND("7F",ScheduleCompile!J117)),ISNUMBER(FIND("9F",ScheduleCompile!J117)),ISNUMBER(FIND("4F",ScheduleCompile!J117))),VALUE(LEFT(ScheduleCompile!J117,FIND("F",ScheduleCompile!J117)-1)),ScheduleCompile!J117)))))),"",IF(ScheduleCompile!J117="Off",0,IF(ScheduleCompile!J117="On",1,IF(ISNUMBER(ScheduleCompile!J117),ScheduleCompile!J117/1,IF(ISTEXT(ScheduleCompile!J117),IF(OR(ISNUMBER(FIND("5F",ScheduleCompile!J117)),ISNUMBER(FIND("0F",ScheduleCompile!J117)),ISNUMBER(FIND("8F",ScheduleCompile!J117)),ISNUMBER(FIND("1F",ScheduleCompile!J117)),ISNUMBER(FIND("2F",ScheduleCompile!J117)),ISNUMBER(FIND("3F",ScheduleCompile!J117)),ISNUMBER(FIND("6F",ScheduleCompile!J117)),ISNUMBER(FIND("7F",ScheduleCompile!J117)),ISNUMBER(FIND("9F",ScheduleCompile!J117)),ISNUMBER(FIND("4F",ScheduleCompile!J117))),VALUE(LEFT(ScheduleCompile!J117,FIND("F",ScheduleCompile!J117)-1)),ScheduleCompile!J117)))))))</f>
        <v>1</v>
      </c>
      <c r="P124" s="1">
        <f>IF(AND(ISERROR(IF(ScheduleCompile!K117="Off",0,IF(ScheduleCompile!K117="On",1,IF(ISNUMBER(ScheduleCompile!K117),ScheduleCompile!K117/1,IF(ISTEXT(ScheduleCompile!K117),IF(OR(ISNUMBER(FIND("5F",ScheduleCompile!K117)),ISNUMBER(FIND("0F",ScheduleCompile!K117)),ISNUMBER(FIND("8F",ScheduleCompile!K117)),ISNUMBER(FIND("1F",ScheduleCompile!K117)),ISNUMBER(FIND("2F",ScheduleCompile!K117)),ISNUMBER(FIND("3F",ScheduleCompile!K117)),ISNUMBER(FIND("6F",ScheduleCompile!K117)),ISNUMBER(FIND("7F",ScheduleCompile!K117)),ISNUMBER(FIND("9F",ScheduleCompile!K117)),ISNUMBER(FIND("4F",ScheduleCompile!K117))),VALUE(LEFT(ScheduleCompile!K117,FIND("F",ScheduleCompile!K117)-1)),ScheduleCompile!K117)))))),ISTEXT(ScheduleCompile!#REF!)),"ENDTABLE",IF(ISERROR(IF(ScheduleCompile!K117="Off",0,IF(ScheduleCompile!K117="On",1,IF(ISNUMBER(ScheduleCompile!K117),ScheduleCompile!K117/1,IF(ISTEXT(ScheduleCompile!K117),IF(OR(ISNUMBER(FIND("5F",ScheduleCompile!K117)),ISNUMBER(FIND("0F",ScheduleCompile!K117)),ISNUMBER(FIND("8F",ScheduleCompile!K117)),ISNUMBER(FIND("1F",ScheduleCompile!K117)),ISNUMBER(FIND("2F",ScheduleCompile!K117)),ISNUMBER(FIND("3F",ScheduleCompile!K117)),ISNUMBER(FIND("6F",ScheduleCompile!K117)),ISNUMBER(FIND("7F",ScheduleCompile!K117)),ISNUMBER(FIND("9F",ScheduleCompile!K117)),ISNUMBER(FIND("4F",ScheduleCompile!K117))),VALUE(LEFT(ScheduleCompile!K117,FIND("F",ScheduleCompile!K117)-1)),ScheduleCompile!K117)))))),"",IF(ScheduleCompile!K117="Off",0,IF(ScheduleCompile!K117="On",1,IF(ISNUMBER(ScheduleCompile!K117),ScheduleCompile!K117/1,IF(ISTEXT(ScheduleCompile!K117),IF(OR(ISNUMBER(FIND("5F",ScheduleCompile!K117)),ISNUMBER(FIND("0F",ScheduleCompile!K117)),ISNUMBER(FIND("8F",ScheduleCompile!K117)),ISNUMBER(FIND("1F",ScheduleCompile!K117)),ISNUMBER(FIND("2F",ScheduleCompile!K117)),ISNUMBER(FIND("3F",ScheduleCompile!K117)),ISNUMBER(FIND("6F",ScheduleCompile!K117)),ISNUMBER(FIND("7F",ScheduleCompile!K117)),ISNUMBER(FIND("9F",ScheduleCompile!K117)),ISNUMBER(FIND("4F",ScheduleCompile!K117))),VALUE(LEFT(ScheduleCompile!K117,FIND("F",ScheduleCompile!K117)-1)),ScheduleCompile!K117)))))))</f>
        <v>1</v>
      </c>
      <c r="Q124" s="1">
        <f>IF(AND(ISERROR(IF(ScheduleCompile!L117="Off",0,IF(ScheduleCompile!L117="On",1,IF(ISNUMBER(ScheduleCompile!L117),ScheduleCompile!L117/1,IF(ISTEXT(ScheduleCompile!L117),IF(OR(ISNUMBER(FIND("5F",ScheduleCompile!L117)),ISNUMBER(FIND("0F",ScheduleCompile!L117)),ISNUMBER(FIND("8F",ScheduleCompile!L117)),ISNUMBER(FIND("1F",ScheduleCompile!L117)),ISNUMBER(FIND("2F",ScheduleCompile!L117)),ISNUMBER(FIND("3F",ScheduleCompile!L117)),ISNUMBER(FIND("6F",ScheduleCompile!L117)),ISNUMBER(FIND("7F",ScheduleCompile!L117)),ISNUMBER(FIND("9F",ScheduleCompile!L117)),ISNUMBER(FIND("4F",ScheduleCompile!L117))),VALUE(LEFT(ScheduleCompile!L117,FIND("F",ScheduleCompile!L117)-1)),ScheduleCompile!L117)))))),ISTEXT(ScheduleCompile!#REF!)),"ENDTABLE",IF(ISERROR(IF(ScheduleCompile!L117="Off",0,IF(ScheduleCompile!L117="On",1,IF(ISNUMBER(ScheduleCompile!L117),ScheduleCompile!L117/1,IF(ISTEXT(ScheduleCompile!L117),IF(OR(ISNUMBER(FIND("5F",ScheduleCompile!L117)),ISNUMBER(FIND("0F",ScheduleCompile!L117)),ISNUMBER(FIND("8F",ScheduleCompile!L117)),ISNUMBER(FIND("1F",ScheduleCompile!L117)),ISNUMBER(FIND("2F",ScheduleCompile!L117)),ISNUMBER(FIND("3F",ScheduleCompile!L117)),ISNUMBER(FIND("6F",ScheduleCompile!L117)),ISNUMBER(FIND("7F",ScheduleCompile!L117)),ISNUMBER(FIND("9F",ScheduleCompile!L117)),ISNUMBER(FIND("4F",ScheduleCompile!L117))),VALUE(LEFT(ScheduleCompile!L117,FIND("F",ScheduleCompile!L117)-1)),ScheduleCompile!L117)))))),"",IF(ScheduleCompile!L117="Off",0,IF(ScheduleCompile!L117="On",1,IF(ISNUMBER(ScheduleCompile!L117),ScheduleCompile!L117/1,IF(ISTEXT(ScheduleCompile!L117),IF(OR(ISNUMBER(FIND("5F",ScheduleCompile!L117)),ISNUMBER(FIND("0F",ScheduleCompile!L117)),ISNUMBER(FIND("8F",ScheduleCompile!L117)),ISNUMBER(FIND("1F",ScheduleCompile!L117)),ISNUMBER(FIND("2F",ScheduleCompile!L117)),ISNUMBER(FIND("3F",ScheduleCompile!L117)),ISNUMBER(FIND("6F",ScheduleCompile!L117)),ISNUMBER(FIND("7F",ScheduleCompile!L117)),ISNUMBER(FIND("9F",ScheduleCompile!L117)),ISNUMBER(FIND("4F",ScheduleCompile!L117))),VALUE(LEFT(ScheduleCompile!L117,FIND("F",ScheduleCompile!L117)-1)),ScheduleCompile!L117)))))))</f>
        <v>1</v>
      </c>
      <c r="R124" s="1">
        <f>IF(AND(ISERROR(IF(ScheduleCompile!M117="Off",0,IF(ScheduleCompile!M117="On",1,IF(ISNUMBER(ScheduleCompile!M117),ScheduleCompile!M117/1,IF(ISTEXT(ScheduleCompile!M117),IF(OR(ISNUMBER(FIND("5F",ScheduleCompile!M117)),ISNUMBER(FIND("0F",ScheduleCompile!M117)),ISNUMBER(FIND("8F",ScheduleCompile!M117)),ISNUMBER(FIND("1F",ScheduleCompile!M117)),ISNUMBER(FIND("2F",ScheduleCompile!M117)),ISNUMBER(FIND("3F",ScheduleCompile!M117)),ISNUMBER(FIND("6F",ScheduleCompile!M117)),ISNUMBER(FIND("7F",ScheduleCompile!M117)),ISNUMBER(FIND("9F",ScheduleCompile!M117)),ISNUMBER(FIND("4F",ScheduleCompile!M117))),VALUE(LEFT(ScheduleCompile!M117,FIND("F",ScheduleCompile!M117)-1)),ScheduleCompile!M117)))))),ISTEXT(ScheduleCompile!#REF!)),"ENDTABLE",IF(ISERROR(IF(ScheduleCompile!M117="Off",0,IF(ScheduleCompile!M117="On",1,IF(ISNUMBER(ScheduleCompile!M117),ScheduleCompile!M117/1,IF(ISTEXT(ScheduleCompile!M117),IF(OR(ISNUMBER(FIND("5F",ScheduleCompile!M117)),ISNUMBER(FIND("0F",ScheduleCompile!M117)),ISNUMBER(FIND("8F",ScheduleCompile!M117)),ISNUMBER(FIND("1F",ScheduleCompile!M117)),ISNUMBER(FIND("2F",ScheduleCompile!M117)),ISNUMBER(FIND("3F",ScheduleCompile!M117)),ISNUMBER(FIND("6F",ScheduleCompile!M117)),ISNUMBER(FIND("7F",ScheduleCompile!M117)),ISNUMBER(FIND("9F",ScheduleCompile!M117)),ISNUMBER(FIND("4F",ScheduleCompile!M117))),VALUE(LEFT(ScheduleCompile!M117,FIND("F",ScheduleCompile!M117)-1)),ScheduleCompile!M117)))))),"",IF(ScheduleCompile!M117="Off",0,IF(ScheduleCompile!M117="On",1,IF(ISNUMBER(ScheduleCompile!M117),ScheduleCompile!M117/1,IF(ISTEXT(ScheduleCompile!M117),IF(OR(ISNUMBER(FIND("5F",ScheduleCompile!M117)),ISNUMBER(FIND("0F",ScheduleCompile!M117)),ISNUMBER(FIND("8F",ScheduleCompile!M117)),ISNUMBER(FIND("1F",ScheduleCompile!M117)),ISNUMBER(FIND("2F",ScheduleCompile!M117)),ISNUMBER(FIND("3F",ScheduleCompile!M117)),ISNUMBER(FIND("6F",ScheduleCompile!M117)),ISNUMBER(FIND("7F",ScheduleCompile!M117)),ISNUMBER(FIND("9F",ScheduleCompile!M117)),ISNUMBER(FIND("4F",ScheduleCompile!M117))),VALUE(LEFT(ScheduleCompile!M117,FIND("F",ScheduleCompile!M117)-1)),ScheduleCompile!M117)))))))</f>
        <v>1</v>
      </c>
      <c r="S124" s="1">
        <f>IF(AND(ISERROR(IF(ScheduleCompile!N117="Off",0,IF(ScheduleCompile!N117="On",1,IF(ISNUMBER(ScheduleCompile!N117),ScheduleCompile!N117/1,IF(ISTEXT(ScheduleCompile!N117),IF(OR(ISNUMBER(FIND("5F",ScheduleCompile!N117)),ISNUMBER(FIND("0F",ScheduleCompile!N117)),ISNUMBER(FIND("8F",ScheduleCompile!N117)),ISNUMBER(FIND("1F",ScheduleCompile!N117)),ISNUMBER(FIND("2F",ScheduleCompile!N117)),ISNUMBER(FIND("3F",ScheduleCompile!N117)),ISNUMBER(FIND("6F",ScheduleCompile!N117)),ISNUMBER(FIND("7F",ScheduleCompile!N117)),ISNUMBER(FIND("9F",ScheduleCompile!N117)),ISNUMBER(FIND("4F",ScheduleCompile!N117))),VALUE(LEFT(ScheduleCompile!N117,FIND("F",ScheduleCompile!N117)-1)),ScheduleCompile!N117)))))),ISTEXT(ScheduleCompile!#REF!)),"ENDTABLE",IF(ISERROR(IF(ScheduleCompile!N117="Off",0,IF(ScheduleCompile!N117="On",1,IF(ISNUMBER(ScheduleCompile!N117),ScheduleCompile!N117/1,IF(ISTEXT(ScheduleCompile!N117),IF(OR(ISNUMBER(FIND("5F",ScheduleCompile!N117)),ISNUMBER(FIND("0F",ScheduleCompile!N117)),ISNUMBER(FIND("8F",ScheduleCompile!N117)),ISNUMBER(FIND("1F",ScheduleCompile!N117)),ISNUMBER(FIND("2F",ScheduleCompile!N117)),ISNUMBER(FIND("3F",ScheduleCompile!N117)),ISNUMBER(FIND("6F",ScheduleCompile!N117)),ISNUMBER(FIND("7F",ScheduleCompile!N117)),ISNUMBER(FIND("9F",ScheduleCompile!N117)),ISNUMBER(FIND("4F",ScheduleCompile!N117))),VALUE(LEFT(ScheduleCompile!N117,FIND("F",ScheduleCompile!N117)-1)),ScheduleCompile!N117)))))),"",IF(ScheduleCompile!N117="Off",0,IF(ScheduleCompile!N117="On",1,IF(ISNUMBER(ScheduleCompile!N117),ScheduleCompile!N117/1,IF(ISTEXT(ScheduleCompile!N117),IF(OR(ISNUMBER(FIND("5F",ScheduleCompile!N117)),ISNUMBER(FIND("0F",ScheduleCompile!N117)),ISNUMBER(FIND("8F",ScheduleCompile!N117)),ISNUMBER(FIND("1F",ScheduleCompile!N117)),ISNUMBER(FIND("2F",ScheduleCompile!N117)),ISNUMBER(FIND("3F",ScheduleCompile!N117)),ISNUMBER(FIND("6F",ScheduleCompile!N117)),ISNUMBER(FIND("7F",ScheduleCompile!N117)),ISNUMBER(FIND("9F",ScheduleCompile!N117)),ISNUMBER(FIND("4F",ScheduleCompile!N117))),VALUE(LEFT(ScheduleCompile!N117,FIND("F",ScheduleCompile!N117)-1)),ScheduleCompile!N117)))))))</f>
        <v>1</v>
      </c>
      <c r="T124" s="1">
        <f>IF(AND(ISERROR(IF(ScheduleCompile!O117="Off",0,IF(ScheduleCompile!O117="On",1,IF(ISNUMBER(ScheduleCompile!O117),ScheduleCompile!O117/1,IF(ISTEXT(ScheduleCompile!O117),IF(OR(ISNUMBER(FIND("5F",ScheduleCompile!O117)),ISNUMBER(FIND("0F",ScheduleCompile!O117)),ISNUMBER(FIND("8F",ScheduleCompile!O117)),ISNUMBER(FIND("1F",ScheduleCompile!O117)),ISNUMBER(FIND("2F",ScheduleCompile!O117)),ISNUMBER(FIND("3F",ScheduleCompile!O117)),ISNUMBER(FIND("6F",ScheduleCompile!O117)),ISNUMBER(FIND("7F",ScheduleCompile!O117)),ISNUMBER(FIND("9F",ScheduleCompile!O117)),ISNUMBER(FIND("4F",ScheduleCompile!O117))),VALUE(LEFT(ScheduleCompile!O117,FIND("F",ScheduleCompile!O117)-1)),ScheduleCompile!O117)))))),ISTEXT(ScheduleCompile!#REF!)),"ENDTABLE",IF(ISERROR(IF(ScheduleCompile!O117="Off",0,IF(ScheduleCompile!O117="On",1,IF(ISNUMBER(ScheduleCompile!O117),ScheduleCompile!O117/1,IF(ISTEXT(ScheduleCompile!O117),IF(OR(ISNUMBER(FIND("5F",ScheduleCompile!O117)),ISNUMBER(FIND("0F",ScheduleCompile!O117)),ISNUMBER(FIND("8F",ScheduleCompile!O117)),ISNUMBER(FIND("1F",ScheduleCompile!O117)),ISNUMBER(FIND("2F",ScheduleCompile!O117)),ISNUMBER(FIND("3F",ScheduleCompile!O117)),ISNUMBER(FIND("6F",ScheduleCompile!O117)),ISNUMBER(FIND("7F",ScheduleCompile!O117)),ISNUMBER(FIND("9F",ScheduleCompile!O117)),ISNUMBER(FIND("4F",ScheduleCompile!O117))),VALUE(LEFT(ScheduleCompile!O117,FIND("F",ScheduleCompile!O117)-1)),ScheduleCompile!O117)))))),"",IF(ScheduleCompile!O117="Off",0,IF(ScheduleCompile!O117="On",1,IF(ISNUMBER(ScheduleCompile!O117),ScheduleCompile!O117/1,IF(ISTEXT(ScheduleCompile!O117),IF(OR(ISNUMBER(FIND("5F",ScheduleCompile!O117)),ISNUMBER(FIND("0F",ScheduleCompile!O117)),ISNUMBER(FIND("8F",ScheduleCompile!O117)),ISNUMBER(FIND("1F",ScheduleCompile!O117)),ISNUMBER(FIND("2F",ScheduleCompile!O117)),ISNUMBER(FIND("3F",ScheduleCompile!O117)),ISNUMBER(FIND("6F",ScheduleCompile!O117)),ISNUMBER(FIND("7F",ScheduleCompile!O117)),ISNUMBER(FIND("9F",ScheduleCompile!O117)),ISNUMBER(FIND("4F",ScheduleCompile!O117))),VALUE(LEFT(ScheduleCompile!O117,FIND("F",ScheduleCompile!O117)-1)),ScheduleCompile!O117)))))))</f>
        <v>1</v>
      </c>
      <c r="U124" s="1">
        <f>IF(AND(ISERROR(IF(ScheduleCompile!P117="Off",0,IF(ScheduleCompile!P117="On",1,IF(ISNUMBER(ScheduleCompile!P117),ScheduleCompile!P117/1,IF(ISTEXT(ScheduleCompile!P117),IF(OR(ISNUMBER(FIND("5F",ScheduleCompile!P117)),ISNUMBER(FIND("0F",ScheduleCompile!P117)),ISNUMBER(FIND("8F",ScheduleCompile!P117)),ISNUMBER(FIND("1F",ScheduleCompile!P117)),ISNUMBER(FIND("2F",ScheduleCompile!P117)),ISNUMBER(FIND("3F",ScheduleCompile!P117)),ISNUMBER(FIND("6F",ScheduleCompile!P117)),ISNUMBER(FIND("7F",ScheduleCompile!P117)),ISNUMBER(FIND("9F",ScheduleCompile!P117)),ISNUMBER(FIND("4F",ScheduleCompile!P117))),VALUE(LEFT(ScheduleCompile!P117,FIND("F",ScheduleCompile!P117)-1)),ScheduleCompile!P117)))))),ISTEXT(ScheduleCompile!#REF!)),"ENDTABLE",IF(ISERROR(IF(ScheduleCompile!P117="Off",0,IF(ScheduleCompile!P117="On",1,IF(ISNUMBER(ScheduleCompile!P117),ScheduleCompile!P117/1,IF(ISTEXT(ScheduleCompile!P117),IF(OR(ISNUMBER(FIND("5F",ScheduleCompile!P117)),ISNUMBER(FIND("0F",ScheduleCompile!P117)),ISNUMBER(FIND("8F",ScheduleCompile!P117)),ISNUMBER(FIND("1F",ScheduleCompile!P117)),ISNUMBER(FIND("2F",ScheduleCompile!P117)),ISNUMBER(FIND("3F",ScheduleCompile!P117)),ISNUMBER(FIND("6F",ScheduleCompile!P117)),ISNUMBER(FIND("7F",ScheduleCompile!P117)),ISNUMBER(FIND("9F",ScheduleCompile!P117)),ISNUMBER(FIND("4F",ScheduleCompile!P117))),VALUE(LEFT(ScheduleCompile!P117,FIND("F",ScheduleCompile!P117)-1)),ScheduleCompile!P117)))))),"",IF(ScheduleCompile!P117="Off",0,IF(ScheduleCompile!P117="On",1,IF(ISNUMBER(ScheduleCompile!P117),ScheduleCompile!P117/1,IF(ISTEXT(ScheduleCompile!P117),IF(OR(ISNUMBER(FIND("5F",ScheduleCompile!P117)),ISNUMBER(FIND("0F",ScheduleCompile!P117)),ISNUMBER(FIND("8F",ScheduleCompile!P117)),ISNUMBER(FIND("1F",ScheduleCompile!P117)),ISNUMBER(FIND("2F",ScheduleCompile!P117)),ISNUMBER(FIND("3F",ScheduleCompile!P117)),ISNUMBER(FIND("6F",ScheduleCompile!P117)),ISNUMBER(FIND("7F",ScheduleCompile!P117)),ISNUMBER(FIND("9F",ScheduleCompile!P117)),ISNUMBER(FIND("4F",ScheduleCompile!P117))),VALUE(LEFT(ScheduleCompile!P117,FIND("F",ScheduleCompile!P117)-1)),ScheduleCompile!P117)))))))</f>
        <v>1</v>
      </c>
      <c r="V124" s="1">
        <f>IF(AND(ISERROR(IF(ScheduleCompile!Q117="Off",0,IF(ScheduleCompile!Q117="On",1,IF(ISNUMBER(ScheduleCompile!Q117),ScheduleCompile!Q117/1,IF(ISTEXT(ScheduleCompile!Q117),IF(OR(ISNUMBER(FIND("5F",ScheduleCompile!Q117)),ISNUMBER(FIND("0F",ScheduleCompile!Q117)),ISNUMBER(FIND("8F",ScheduleCompile!Q117)),ISNUMBER(FIND("1F",ScheduleCompile!Q117)),ISNUMBER(FIND("2F",ScheduleCompile!Q117)),ISNUMBER(FIND("3F",ScheduleCompile!Q117)),ISNUMBER(FIND("6F",ScheduleCompile!Q117)),ISNUMBER(FIND("7F",ScheduleCompile!Q117)),ISNUMBER(FIND("9F",ScheduleCompile!Q117)),ISNUMBER(FIND("4F",ScheduleCompile!Q117))),VALUE(LEFT(ScheduleCompile!Q117,FIND("F",ScheduleCompile!Q117)-1)),ScheduleCompile!Q117)))))),ISTEXT(ScheduleCompile!#REF!)),"ENDTABLE",IF(ISERROR(IF(ScheduleCompile!Q117="Off",0,IF(ScheduleCompile!Q117="On",1,IF(ISNUMBER(ScheduleCompile!Q117),ScheduleCompile!Q117/1,IF(ISTEXT(ScheduleCompile!Q117),IF(OR(ISNUMBER(FIND("5F",ScheduleCompile!Q117)),ISNUMBER(FIND("0F",ScheduleCompile!Q117)),ISNUMBER(FIND("8F",ScheduleCompile!Q117)),ISNUMBER(FIND("1F",ScheduleCompile!Q117)),ISNUMBER(FIND("2F",ScheduleCompile!Q117)),ISNUMBER(FIND("3F",ScheduleCompile!Q117)),ISNUMBER(FIND("6F",ScheduleCompile!Q117)),ISNUMBER(FIND("7F",ScheduleCompile!Q117)),ISNUMBER(FIND("9F",ScheduleCompile!Q117)),ISNUMBER(FIND("4F",ScheduleCompile!Q117))),VALUE(LEFT(ScheduleCompile!Q117,FIND("F",ScheduleCompile!Q117)-1)),ScheduleCompile!Q117)))))),"",IF(ScheduleCompile!Q117="Off",0,IF(ScheduleCompile!Q117="On",1,IF(ISNUMBER(ScheduleCompile!Q117),ScheduleCompile!Q117/1,IF(ISTEXT(ScheduleCompile!Q117),IF(OR(ISNUMBER(FIND("5F",ScheduleCompile!Q117)),ISNUMBER(FIND("0F",ScheduleCompile!Q117)),ISNUMBER(FIND("8F",ScheduleCompile!Q117)),ISNUMBER(FIND("1F",ScheduleCompile!Q117)),ISNUMBER(FIND("2F",ScheduleCompile!Q117)),ISNUMBER(FIND("3F",ScheduleCompile!Q117)),ISNUMBER(FIND("6F",ScheduleCompile!Q117)),ISNUMBER(FIND("7F",ScheduleCompile!Q117)),ISNUMBER(FIND("9F",ScheduleCompile!Q117)),ISNUMBER(FIND("4F",ScheduleCompile!Q117))),VALUE(LEFT(ScheduleCompile!Q117,FIND("F",ScheduleCompile!Q117)-1)),ScheduleCompile!Q117)))))))</f>
        <v>1</v>
      </c>
      <c r="W124" s="1">
        <f>IF(AND(ISERROR(IF(ScheduleCompile!R117="Off",0,IF(ScheduleCompile!R117="On",1,IF(ISNUMBER(ScheduleCompile!R117),ScheduleCompile!R117/1,IF(ISTEXT(ScheduleCompile!R117),IF(OR(ISNUMBER(FIND("5F",ScheduleCompile!R117)),ISNUMBER(FIND("0F",ScheduleCompile!R117)),ISNUMBER(FIND("8F",ScheduleCompile!R117)),ISNUMBER(FIND("1F",ScheduleCompile!R117)),ISNUMBER(FIND("2F",ScheduleCompile!R117)),ISNUMBER(FIND("3F",ScheduleCompile!R117)),ISNUMBER(FIND("6F",ScheduleCompile!R117)),ISNUMBER(FIND("7F",ScheduleCompile!R117)),ISNUMBER(FIND("9F",ScheduleCompile!R117)),ISNUMBER(FIND("4F",ScheduleCompile!R117))),VALUE(LEFT(ScheduleCompile!R117,FIND("F",ScheduleCompile!R117)-1)),ScheduleCompile!R117)))))),ISTEXT(ScheduleCompile!#REF!)),"ENDTABLE",IF(ISERROR(IF(ScheduleCompile!R117="Off",0,IF(ScheduleCompile!R117="On",1,IF(ISNUMBER(ScheduleCompile!R117),ScheduleCompile!R117/1,IF(ISTEXT(ScheduleCompile!R117),IF(OR(ISNUMBER(FIND("5F",ScheduleCompile!R117)),ISNUMBER(FIND("0F",ScheduleCompile!R117)),ISNUMBER(FIND("8F",ScheduleCompile!R117)),ISNUMBER(FIND("1F",ScheduleCompile!R117)),ISNUMBER(FIND("2F",ScheduleCompile!R117)),ISNUMBER(FIND("3F",ScheduleCompile!R117)),ISNUMBER(FIND("6F",ScheduleCompile!R117)),ISNUMBER(FIND("7F",ScheduleCompile!R117)),ISNUMBER(FIND("9F",ScheduleCompile!R117)),ISNUMBER(FIND("4F",ScheduleCompile!R117))),VALUE(LEFT(ScheduleCompile!R117,FIND("F",ScheduleCompile!R117)-1)),ScheduleCompile!R117)))))),"",IF(ScheduleCompile!R117="Off",0,IF(ScheduleCompile!R117="On",1,IF(ISNUMBER(ScheduleCompile!R117),ScheduleCompile!R117/1,IF(ISTEXT(ScheduleCompile!R117),IF(OR(ISNUMBER(FIND("5F",ScheduleCompile!R117)),ISNUMBER(FIND("0F",ScheduleCompile!R117)),ISNUMBER(FIND("8F",ScheduleCompile!R117)),ISNUMBER(FIND("1F",ScheduleCompile!R117)),ISNUMBER(FIND("2F",ScheduleCompile!R117)),ISNUMBER(FIND("3F",ScheduleCompile!R117)),ISNUMBER(FIND("6F",ScheduleCompile!R117)),ISNUMBER(FIND("7F",ScheduleCompile!R117)),ISNUMBER(FIND("9F",ScheduleCompile!R117)),ISNUMBER(FIND("4F",ScheduleCompile!R117))),VALUE(LEFT(ScheduleCompile!R117,FIND("F",ScheduleCompile!R117)-1)),ScheduleCompile!R117)))))))</f>
        <v>1</v>
      </c>
      <c r="X124" s="1">
        <f>IF(AND(ISERROR(IF(ScheduleCompile!S117="Off",0,IF(ScheduleCompile!S117="On",1,IF(ISNUMBER(ScheduleCompile!S117),ScheduleCompile!S117/1,IF(ISTEXT(ScheduleCompile!S117),IF(OR(ISNUMBER(FIND("5F",ScheduleCompile!S117)),ISNUMBER(FIND("0F",ScheduleCompile!S117)),ISNUMBER(FIND("8F",ScheduleCompile!S117)),ISNUMBER(FIND("1F",ScheduleCompile!S117)),ISNUMBER(FIND("2F",ScheduleCompile!S117)),ISNUMBER(FIND("3F",ScheduleCompile!S117)),ISNUMBER(FIND("6F",ScheduleCompile!S117)),ISNUMBER(FIND("7F",ScheduleCompile!S117)),ISNUMBER(FIND("9F",ScheduleCompile!S117)),ISNUMBER(FIND("4F",ScheduleCompile!S117))),VALUE(LEFT(ScheduleCompile!S117,FIND("F",ScheduleCompile!S117)-1)),ScheduleCompile!S117)))))),ISTEXT(ScheduleCompile!#REF!)),"ENDTABLE",IF(ISERROR(IF(ScheduleCompile!S117="Off",0,IF(ScheduleCompile!S117="On",1,IF(ISNUMBER(ScheduleCompile!S117),ScheduleCompile!S117/1,IF(ISTEXT(ScheduleCompile!S117),IF(OR(ISNUMBER(FIND("5F",ScheduleCompile!S117)),ISNUMBER(FIND("0F",ScheduleCompile!S117)),ISNUMBER(FIND("8F",ScheduleCompile!S117)),ISNUMBER(FIND("1F",ScheduleCompile!S117)),ISNUMBER(FIND("2F",ScheduleCompile!S117)),ISNUMBER(FIND("3F",ScheduleCompile!S117)),ISNUMBER(FIND("6F",ScheduleCompile!S117)),ISNUMBER(FIND("7F",ScheduleCompile!S117)),ISNUMBER(FIND("9F",ScheduleCompile!S117)),ISNUMBER(FIND("4F",ScheduleCompile!S117))),VALUE(LEFT(ScheduleCompile!S117,FIND("F",ScheduleCompile!S117)-1)),ScheduleCompile!S117)))))),"",IF(ScheduleCompile!S117="Off",0,IF(ScheduleCompile!S117="On",1,IF(ISNUMBER(ScheduleCompile!S117),ScheduleCompile!S117/1,IF(ISTEXT(ScheduleCompile!S117),IF(OR(ISNUMBER(FIND("5F",ScheduleCompile!S117)),ISNUMBER(FIND("0F",ScheduleCompile!S117)),ISNUMBER(FIND("8F",ScheduleCompile!S117)),ISNUMBER(FIND("1F",ScheduleCompile!S117)),ISNUMBER(FIND("2F",ScheduleCompile!S117)),ISNUMBER(FIND("3F",ScheduleCompile!S117)),ISNUMBER(FIND("6F",ScheduleCompile!S117)),ISNUMBER(FIND("7F",ScheduleCompile!S117)),ISNUMBER(FIND("9F",ScheduleCompile!S117)),ISNUMBER(FIND("4F",ScheduleCompile!S117))),VALUE(LEFT(ScheduleCompile!S117,FIND("F",ScheduleCompile!S117)-1)),ScheduleCompile!S117)))))))</f>
        <v>1</v>
      </c>
      <c r="Y124" s="1">
        <f>IF(AND(ISERROR(IF(ScheduleCompile!T117="Off",0,IF(ScheduleCompile!T117="On",1,IF(ISNUMBER(ScheduleCompile!T117),ScheduleCompile!T117/1,IF(ISTEXT(ScheduleCompile!T117),IF(OR(ISNUMBER(FIND("5F",ScheduleCompile!T117)),ISNUMBER(FIND("0F",ScheduleCompile!T117)),ISNUMBER(FIND("8F",ScheduleCompile!T117)),ISNUMBER(FIND("1F",ScheduleCompile!T117)),ISNUMBER(FIND("2F",ScheduleCompile!T117)),ISNUMBER(FIND("3F",ScheduleCompile!T117)),ISNUMBER(FIND("6F",ScheduleCompile!T117)),ISNUMBER(FIND("7F",ScheduleCompile!T117)),ISNUMBER(FIND("9F",ScheduleCompile!T117)),ISNUMBER(FIND("4F",ScheduleCompile!T117))),VALUE(LEFT(ScheduleCompile!T117,FIND("F",ScheduleCompile!T117)-1)),ScheduleCompile!T117)))))),ISTEXT(ScheduleCompile!#REF!)),"ENDTABLE",IF(ISERROR(IF(ScheduleCompile!T117="Off",0,IF(ScheduleCompile!T117="On",1,IF(ISNUMBER(ScheduleCompile!T117),ScheduleCompile!T117/1,IF(ISTEXT(ScheduleCompile!T117),IF(OR(ISNUMBER(FIND("5F",ScheduleCompile!T117)),ISNUMBER(FIND("0F",ScheduleCompile!T117)),ISNUMBER(FIND("8F",ScheduleCompile!T117)),ISNUMBER(FIND("1F",ScheduleCompile!T117)),ISNUMBER(FIND("2F",ScheduleCompile!T117)),ISNUMBER(FIND("3F",ScheduleCompile!T117)),ISNUMBER(FIND("6F",ScheduleCompile!T117)),ISNUMBER(FIND("7F",ScheduleCompile!T117)),ISNUMBER(FIND("9F",ScheduleCompile!T117)),ISNUMBER(FIND("4F",ScheduleCompile!T117))),VALUE(LEFT(ScheduleCompile!T117,FIND("F",ScheduleCompile!T117)-1)),ScheduleCompile!T117)))))),"",IF(ScheduleCompile!T117="Off",0,IF(ScheduleCompile!T117="On",1,IF(ISNUMBER(ScheduleCompile!T117),ScheduleCompile!T117/1,IF(ISTEXT(ScheduleCompile!T117),IF(OR(ISNUMBER(FIND("5F",ScheduleCompile!T117)),ISNUMBER(FIND("0F",ScheduleCompile!T117)),ISNUMBER(FIND("8F",ScheduleCompile!T117)),ISNUMBER(FIND("1F",ScheduleCompile!T117)),ISNUMBER(FIND("2F",ScheduleCompile!T117)),ISNUMBER(FIND("3F",ScheduleCompile!T117)),ISNUMBER(FIND("6F",ScheduleCompile!T117)),ISNUMBER(FIND("7F",ScheduleCompile!T117)),ISNUMBER(FIND("9F",ScheduleCompile!T117)),ISNUMBER(FIND("4F",ScheduleCompile!T117))),VALUE(LEFT(ScheduleCompile!T117,FIND("F",ScheduleCompile!T117)-1)),ScheduleCompile!T117)))))))</f>
        <v>1</v>
      </c>
      <c r="Z124" s="1">
        <f>IF(AND(ISERROR(IF(ScheduleCompile!U117="Off",0,IF(ScheduleCompile!U117="On",1,IF(ISNUMBER(ScheduleCompile!U117),ScheduleCompile!U117/1,IF(ISTEXT(ScheduleCompile!U117),IF(OR(ISNUMBER(FIND("5F",ScheduleCompile!U117)),ISNUMBER(FIND("0F",ScheduleCompile!U117)),ISNUMBER(FIND("8F",ScheduleCompile!U117)),ISNUMBER(FIND("1F",ScheduleCompile!U117)),ISNUMBER(FIND("2F",ScheduleCompile!U117)),ISNUMBER(FIND("3F",ScheduleCompile!U117)),ISNUMBER(FIND("6F",ScheduleCompile!U117)),ISNUMBER(FIND("7F",ScheduleCompile!U117)),ISNUMBER(FIND("9F",ScheduleCompile!U117)),ISNUMBER(FIND("4F",ScheduleCompile!U117))),VALUE(LEFT(ScheduleCompile!U117,FIND("F",ScheduleCompile!U117)-1)),ScheduleCompile!U117)))))),ISTEXT(ScheduleCompile!#REF!)),"ENDTABLE",IF(ISERROR(IF(ScheduleCompile!U117="Off",0,IF(ScheduleCompile!U117="On",1,IF(ISNUMBER(ScheduleCompile!U117),ScheduleCompile!U117/1,IF(ISTEXT(ScheduleCompile!U117),IF(OR(ISNUMBER(FIND("5F",ScheduleCompile!U117)),ISNUMBER(FIND("0F",ScheduleCompile!U117)),ISNUMBER(FIND("8F",ScheduleCompile!U117)),ISNUMBER(FIND("1F",ScheduleCompile!U117)),ISNUMBER(FIND("2F",ScheduleCompile!U117)),ISNUMBER(FIND("3F",ScheduleCompile!U117)),ISNUMBER(FIND("6F",ScheduleCompile!U117)),ISNUMBER(FIND("7F",ScheduleCompile!U117)),ISNUMBER(FIND("9F",ScheduleCompile!U117)),ISNUMBER(FIND("4F",ScheduleCompile!U117))),VALUE(LEFT(ScheduleCompile!U117,FIND("F",ScheduleCompile!U117)-1)),ScheduleCompile!U117)))))),"",IF(ScheduleCompile!U117="Off",0,IF(ScheduleCompile!U117="On",1,IF(ISNUMBER(ScheduleCompile!U117),ScheduleCompile!U117/1,IF(ISTEXT(ScheduleCompile!U117),IF(OR(ISNUMBER(FIND("5F",ScheduleCompile!U117)),ISNUMBER(FIND("0F",ScheduleCompile!U117)),ISNUMBER(FIND("8F",ScheduleCompile!U117)),ISNUMBER(FIND("1F",ScheduleCompile!U117)),ISNUMBER(FIND("2F",ScheduleCompile!U117)),ISNUMBER(FIND("3F",ScheduleCompile!U117)),ISNUMBER(FIND("6F",ScheduleCompile!U117)),ISNUMBER(FIND("7F",ScheduleCompile!U117)),ISNUMBER(FIND("9F",ScheduleCompile!U117)),ISNUMBER(FIND("4F",ScheduleCompile!U117))),VALUE(LEFT(ScheduleCompile!U117,FIND("F",ScheduleCompile!U117)-1)),ScheduleCompile!U117)))))))</f>
        <v>0</v>
      </c>
      <c r="AA124" s="1">
        <f>IF(AND(ISERROR(IF(ScheduleCompile!V117="Off",0,IF(ScheduleCompile!V117="On",1,IF(ISNUMBER(ScheduleCompile!V117),ScheduleCompile!V117/1,IF(ISTEXT(ScheduleCompile!V117),IF(OR(ISNUMBER(FIND("5F",ScheduleCompile!V117)),ISNUMBER(FIND("0F",ScheduleCompile!V117)),ISNUMBER(FIND("8F",ScheduleCompile!V117)),ISNUMBER(FIND("1F",ScheduleCompile!V117)),ISNUMBER(FIND("2F",ScheduleCompile!V117)),ISNUMBER(FIND("3F",ScheduleCompile!V117)),ISNUMBER(FIND("6F",ScheduleCompile!V117)),ISNUMBER(FIND("7F",ScheduleCompile!V117)),ISNUMBER(FIND("9F",ScheduleCompile!V117)),ISNUMBER(FIND("4F",ScheduleCompile!V117))),VALUE(LEFT(ScheduleCompile!V117,FIND("F",ScheduleCompile!V117)-1)),ScheduleCompile!V117)))))),ISTEXT(ScheduleCompile!#REF!)),"ENDTABLE",IF(ISERROR(IF(ScheduleCompile!V117="Off",0,IF(ScheduleCompile!V117="On",1,IF(ISNUMBER(ScheduleCompile!V117),ScheduleCompile!V117/1,IF(ISTEXT(ScheduleCompile!V117),IF(OR(ISNUMBER(FIND("5F",ScheduleCompile!V117)),ISNUMBER(FIND("0F",ScheduleCompile!V117)),ISNUMBER(FIND("8F",ScheduleCompile!V117)),ISNUMBER(FIND("1F",ScheduleCompile!V117)),ISNUMBER(FIND("2F",ScheduleCompile!V117)),ISNUMBER(FIND("3F",ScheduleCompile!V117)),ISNUMBER(FIND("6F",ScheduleCompile!V117)),ISNUMBER(FIND("7F",ScheduleCompile!V117)),ISNUMBER(FIND("9F",ScheduleCompile!V117)),ISNUMBER(FIND("4F",ScheduleCompile!V117))),VALUE(LEFT(ScheduleCompile!V117,FIND("F",ScheduleCompile!V117)-1)),ScheduleCompile!V117)))))),"",IF(ScheduleCompile!V117="Off",0,IF(ScheduleCompile!V117="On",1,IF(ISNUMBER(ScheduleCompile!V117),ScheduleCompile!V117/1,IF(ISTEXT(ScheduleCompile!V117),IF(OR(ISNUMBER(FIND("5F",ScheduleCompile!V117)),ISNUMBER(FIND("0F",ScheduleCompile!V117)),ISNUMBER(FIND("8F",ScheduleCompile!V117)),ISNUMBER(FIND("1F",ScheduleCompile!V117)),ISNUMBER(FIND("2F",ScheduleCompile!V117)),ISNUMBER(FIND("3F",ScheduleCompile!V117)),ISNUMBER(FIND("6F",ScheduleCompile!V117)),ISNUMBER(FIND("7F",ScheduleCompile!V117)),ISNUMBER(FIND("9F",ScheduleCompile!V117)),ISNUMBER(FIND("4F",ScheduleCompile!V117))),VALUE(LEFT(ScheduleCompile!V117,FIND("F",ScheduleCompile!V117)-1)),ScheduleCompile!V117)))))))</f>
        <v>0</v>
      </c>
      <c r="AB124" s="1">
        <f>IF(AND(ISERROR(IF(ScheduleCompile!W117="Off",0,IF(ScheduleCompile!W117="On",1,IF(ISNUMBER(ScheduleCompile!W117),ScheduleCompile!W117/1,IF(ISTEXT(ScheduleCompile!W117),IF(OR(ISNUMBER(FIND("5F",ScheduleCompile!W117)),ISNUMBER(FIND("0F",ScheduleCompile!W117)),ISNUMBER(FIND("8F",ScheduleCompile!W117)),ISNUMBER(FIND("1F",ScheduleCompile!W117)),ISNUMBER(FIND("2F",ScheduleCompile!W117)),ISNUMBER(FIND("3F",ScheduleCompile!W117)),ISNUMBER(FIND("6F",ScheduleCompile!W117)),ISNUMBER(FIND("7F",ScheduleCompile!W117)),ISNUMBER(FIND("9F",ScheduleCompile!W117)),ISNUMBER(FIND("4F",ScheduleCompile!W117))),VALUE(LEFT(ScheduleCompile!W117,FIND("F",ScheduleCompile!W117)-1)),ScheduleCompile!W117)))))),ISTEXT(ScheduleCompile!#REF!)),"ENDTABLE",IF(ISERROR(IF(ScheduleCompile!W117="Off",0,IF(ScheduleCompile!W117="On",1,IF(ISNUMBER(ScheduleCompile!W117),ScheduleCompile!W117/1,IF(ISTEXT(ScheduleCompile!W117),IF(OR(ISNUMBER(FIND("5F",ScheduleCompile!W117)),ISNUMBER(FIND("0F",ScheduleCompile!W117)),ISNUMBER(FIND("8F",ScheduleCompile!W117)),ISNUMBER(FIND("1F",ScheduleCompile!W117)),ISNUMBER(FIND("2F",ScheduleCompile!W117)),ISNUMBER(FIND("3F",ScheduleCompile!W117)),ISNUMBER(FIND("6F",ScheduleCompile!W117)),ISNUMBER(FIND("7F",ScheduleCompile!W117)),ISNUMBER(FIND("9F",ScheduleCompile!W117)),ISNUMBER(FIND("4F",ScheduleCompile!W117))),VALUE(LEFT(ScheduleCompile!W117,FIND("F",ScheduleCompile!W117)-1)),ScheduleCompile!W117)))))),"",IF(ScheduleCompile!W117="Off",0,IF(ScheduleCompile!W117="On",1,IF(ISNUMBER(ScheduleCompile!W117),ScheduleCompile!W117/1,IF(ISTEXT(ScheduleCompile!W117),IF(OR(ISNUMBER(FIND("5F",ScheduleCompile!W117)),ISNUMBER(FIND("0F",ScheduleCompile!W117)),ISNUMBER(FIND("8F",ScheduleCompile!W117)),ISNUMBER(FIND("1F",ScheduleCompile!W117)),ISNUMBER(FIND("2F",ScheduleCompile!W117)),ISNUMBER(FIND("3F",ScheduleCompile!W117)),ISNUMBER(FIND("6F",ScheduleCompile!W117)),ISNUMBER(FIND("7F",ScheduleCompile!W117)),ISNUMBER(FIND("9F",ScheduleCompile!W117)),ISNUMBER(FIND("4F",ScheduleCompile!W117))),VALUE(LEFT(ScheduleCompile!W117,FIND("F",ScheduleCompile!W117)-1)),ScheduleCompile!W117)))))))</f>
        <v>0</v>
      </c>
      <c r="AC124" s="1">
        <f>IF(AND(ISERROR(IF(ScheduleCompile!X117="Off",0,IF(ScheduleCompile!X117="On",1,IF(ISNUMBER(ScheduleCompile!X117),ScheduleCompile!X117/1,IF(ISTEXT(ScheduleCompile!X117),IF(OR(ISNUMBER(FIND("5F",ScheduleCompile!X117)),ISNUMBER(FIND("0F",ScheduleCompile!X117)),ISNUMBER(FIND("8F",ScheduleCompile!X117)),ISNUMBER(FIND("1F",ScheduleCompile!X117)),ISNUMBER(FIND("2F",ScheduleCompile!X117)),ISNUMBER(FIND("3F",ScheduleCompile!X117)),ISNUMBER(FIND("6F",ScheduleCompile!X117)),ISNUMBER(FIND("7F",ScheduleCompile!X117)),ISNUMBER(FIND("9F",ScheduleCompile!X117)),ISNUMBER(FIND("4F",ScheduleCompile!X117))),VALUE(LEFT(ScheduleCompile!X117,FIND("F",ScheduleCompile!X117)-1)),ScheduleCompile!X117)))))),ISTEXT(ScheduleCompile!#REF!)),"ENDTABLE",IF(ISERROR(IF(ScheduleCompile!X117="Off",0,IF(ScheduleCompile!X117="On",1,IF(ISNUMBER(ScheduleCompile!X117),ScheduleCompile!X117/1,IF(ISTEXT(ScheduleCompile!X117),IF(OR(ISNUMBER(FIND("5F",ScheduleCompile!X117)),ISNUMBER(FIND("0F",ScheduleCompile!X117)),ISNUMBER(FIND("8F",ScheduleCompile!X117)),ISNUMBER(FIND("1F",ScheduleCompile!X117)),ISNUMBER(FIND("2F",ScheduleCompile!X117)),ISNUMBER(FIND("3F",ScheduleCompile!X117)),ISNUMBER(FIND("6F",ScheduleCompile!X117)),ISNUMBER(FIND("7F",ScheduleCompile!X117)),ISNUMBER(FIND("9F",ScheduleCompile!X117)),ISNUMBER(FIND("4F",ScheduleCompile!X117))),VALUE(LEFT(ScheduleCompile!X117,FIND("F",ScheduleCompile!X117)-1)),ScheduleCompile!X117)))))),"",IF(ScheduleCompile!X117="Off",0,IF(ScheduleCompile!X117="On",1,IF(ISNUMBER(ScheduleCompile!X117),ScheduleCompile!X117/1,IF(ISTEXT(ScheduleCompile!X117),IF(OR(ISNUMBER(FIND("5F",ScheduleCompile!X117)),ISNUMBER(FIND("0F",ScheduleCompile!X117)),ISNUMBER(FIND("8F",ScheduleCompile!X117)),ISNUMBER(FIND("1F",ScheduleCompile!X117)),ISNUMBER(FIND("2F",ScheduleCompile!X117)),ISNUMBER(FIND("3F",ScheduleCompile!X117)),ISNUMBER(FIND("6F",ScheduleCompile!X117)),ISNUMBER(FIND("7F",ScheduleCompile!X117)),ISNUMBER(FIND("9F",ScheduleCompile!X117)),ISNUMBER(FIND("4F",ScheduleCompile!X117))),VALUE(LEFT(ScheduleCompile!X117,FIND("F",ScheduleCompile!X117)-1)),ScheduleCompile!X117)))))))</f>
        <v>0</v>
      </c>
      <c r="AD124" s="1">
        <f>IF(AND(ISERROR(IF(ScheduleCompile!Y117="Off",0,IF(ScheduleCompile!Y117="On",1,IF(ISNUMBER(ScheduleCompile!Y117),ScheduleCompile!Y117/1,IF(ISTEXT(ScheduleCompile!Y117),IF(OR(ISNUMBER(FIND("5F",ScheduleCompile!Y117)),ISNUMBER(FIND("0F",ScheduleCompile!Y117)),ISNUMBER(FIND("8F",ScheduleCompile!Y117)),ISNUMBER(FIND("1F",ScheduleCompile!Y117)),ISNUMBER(FIND("2F",ScheduleCompile!Y117)),ISNUMBER(FIND("3F",ScheduleCompile!Y117)),ISNUMBER(FIND("6F",ScheduleCompile!Y117)),ISNUMBER(FIND("7F",ScheduleCompile!Y117)),ISNUMBER(FIND("9F",ScheduleCompile!Y117)),ISNUMBER(FIND("4F",ScheduleCompile!Y117))),VALUE(LEFT(ScheduleCompile!Y117,FIND("F",ScheduleCompile!Y117)-1)),ScheduleCompile!Y117)))))),ISTEXT(ScheduleCompile!#REF!)),"ENDTABLE",IF(ISERROR(IF(ScheduleCompile!Y117="Off",0,IF(ScheduleCompile!Y117="On",1,IF(ISNUMBER(ScheduleCompile!Y117),ScheduleCompile!Y117/1,IF(ISTEXT(ScheduleCompile!Y117),IF(OR(ISNUMBER(FIND("5F",ScheduleCompile!Y117)),ISNUMBER(FIND("0F",ScheduleCompile!Y117)),ISNUMBER(FIND("8F",ScheduleCompile!Y117)),ISNUMBER(FIND("1F",ScheduleCompile!Y117)),ISNUMBER(FIND("2F",ScheduleCompile!Y117)),ISNUMBER(FIND("3F",ScheduleCompile!Y117)),ISNUMBER(FIND("6F",ScheduleCompile!Y117)),ISNUMBER(FIND("7F",ScheduleCompile!Y117)),ISNUMBER(FIND("9F",ScheduleCompile!Y117)),ISNUMBER(FIND("4F",ScheduleCompile!Y117))),VALUE(LEFT(ScheduleCompile!Y117,FIND("F",ScheduleCompile!Y117)-1)),ScheduleCompile!Y117)))))),"",IF(ScheduleCompile!Y117="Off",0,IF(ScheduleCompile!Y117="On",1,IF(ISNUMBER(ScheduleCompile!Y117),ScheduleCompile!Y117/1,IF(ISTEXT(ScheduleCompile!Y117),IF(OR(ISNUMBER(FIND("5F",ScheduleCompile!Y117)),ISNUMBER(FIND("0F",ScheduleCompile!Y117)),ISNUMBER(FIND("8F",ScheduleCompile!Y117)),ISNUMBER(FIND("1F",ScheduleCompile!Y117)),ISNUMBER(FIND("2F",ScheduleCompile!Y117)),ISNUMBER(FIND("3F",ScheduleCompile!Y117)),ISNUMBER(FIND("6F",ScheduleCompile!Y117)),ISNUMBER(FIND("7F",ScheduleCompile!Y117)),ISNUMBER(FIND("9F",ScheduleCompile!Y117)),ISNUMBER(FIND("4F",ScheduleCompile!Y117))),VALUE(LEFT(ScheduleCompile!Y117,FIND("F",ScheduleCompile!Y117)-1)),ScheduleCompile!Y117)))))))</f>
        <v>0</v>
      </c>
    </row>
    <row r="125" spans="1:30" x14ac:dyDescent="0.25">
      <c r="A125" t="str">
        <f t="shared" si="4"/>
        <v>SchDay "HealthEscalatorSun"  Type = "Fraction" Hr = (0, 0, 0, 0, 0, 0, 0, 1, 1, 1, 1, 1, 1, 1, 1, 1, 0, 0, 0, 0, 0, 0, 0, 0) ..</v>
      </c>
      <c r="B125" s="1" t="s">
        <v>623</v>
      </c>
      <c r="C125" t="str">
        <f t="shared" si="5"/>
        <v xml:space="preserve">SchDay "HealthEscalatorSun"  Type = "Fraction" Hr = </v>
      </c>
      <c r="D125" t="str">
        <f t="shared" si="6"/>
        <v>(0, 0, 0, 0, 0, 0, 0, 1, 1, 1, 1, 1, 1, 1, 1, 1, 0, 0, 0, 0, 0, 0, 0, 0) ..</v>
      </c>
      <c r="E125" s="30" t="str">
        <f>ScheduleCompile!A118</f>
        <v>HealthEscalatorSun</v>
      </c>
      <c r="F125" t="str">
        <f t="shared" si="7"/>
        <v>Fraction</v>
      </c>
      <c r="G125" s="1">
        <f>IF(AND(ISERROR(IF(ScheduleCompile!B118="Off",0,IF(ScheduleCompile!B118="On",1,IF(ISNUMBER(ScheduleCompile!B118),ScheduleCompile!B118/1,IF(ISTEXT(ScheduleCompile!B118),IF(OR(ISNUMBER(FIND("5F",ScheduleCompile!B118)),ISNUMBER(FIND("0F",ScheduleCompile!B118)),ISNUMBER(FIND("8F",ScheduleCompile!B118)),ISNUMBER(FIND("1F",ScheduleCompile!B118)),ISNUMBER(FIND("2F",ScheduleCompile!B118)),ISNUMBER(FIND("3F",ScheduleCompile!B118)),ISNUMBER(FIND("6F",ScheduleCompile!B118)),ISNUMBER(FIND("7F",ScheduleCompile!B118)),ISNUMBER(FIND("9F",ScheduleCompile!B118)),ISNUMBER(FIND("4F",ScheduleCompile!B118))),VALUE(LEFT(ScheduleCompile!B118,FIND("F",ScheduleCompile!B118)-1)),ScheduleCompile!B118)))))),ISTEXT(ScheduleCompile!#REF!)),"ENDTABLE",IF(ISERROR(IF(ScheduleCompile!B118="Off",0,IF(ScheduleCompile!B118="On",1,IF(ISNUMBER(ScheduleCompile!B118),ScheduleCompile!B118/1,IF(ISTEXT(ScheduleCompile!B118),IF(OR(ISNUMBER(FIND("5F",ScheduleCompile!B118)),ISNUMBER(FIND("0F",ScheduleCompile!B118)),ISNUMBER(FIND("8F",ScheduleCompile!B118)),ISNUMBER(FIND("1F",ScheduleCompile!B118)),ISNUMBER(FIND("2F",ScheduleCompile!B118)),ISNUMBER(FIND("3F",ScheduleCompile!B118)),ISNUMBER(FIND("6F",ScheduleCompile!B118)),ISNUMBER(FIND("7F",ScheduleCompile!B118)),ISNUMBER(FIND("9F",ScheduleCompile!B118)),ISNUMBER(FIND("4F",ScheduleCompile!B118))),VALUE(LEFT(ScheduleCompile!B118,FIND("F",ScheduleCompile!B118)-1)),ScheduleCompile!B118)))))),"",IF(ScheduleCompile!B118="Off",0,IF(ScheduleCompile!B118="On",1,IF(ISNUMBER(ScheduleCompile!B118),ScheduleCompile!B118/1,IF(ISTEXT(ScheduleCompile!B118),IF(OR(ISNUMBER(FIND("5F",ScheduleCompile!B118)),ISNUMBER(FIND("0F",ScheduleCompile!B118)),ISNUMBER(FIND("8F",ScheduleCompile!B118)),ISNUMBER(FIND("1F",ScheduleCompile!B118)),ISNUMBER(FIND("2F",ScheduleCompile!B118)),ISNUMBER(FIND("3F",ScheduleCompile!B118)),ISNUMBER(FIND("6F",ScheduleCompile!B118)),ISNUMBER(FIND("7F",ScheduleCompile!B118)),ISNUMBER(FIND("9F",ScheduleCompile!B118)),ISNUMBER(FIND("4F",ScheduleCompile!B118))),VALUE(LEFT(ScheduleCompile!B118,FIND("F",ScheduleCompile!B118)-1)),ScheduleCompile!B118)))))))</f>
        <v>0</v>
      </c>
      <c r="H125" s="1">
        <f>IF(AND(ISERROR(IF(ScheduleCompile!C118="Off",0,IF(ScheduleCompile!C118="On",1,IF(ISNUMBER(ScheduleCompile!C118),ScheduleCompile!C118/1,IF(ISTEXT(ScheduleCompile!C118),IF(OR(ISNUMBER(FIND("5F",ScheduleCompile!C118)),ISNUMBER(FIND("0F",ScheduleCompile!C118)),ISNUMBER(FIND("8F",ScheduleCompile!C118)),ISNUMBER(FIND("1F",ScheduleCompile!C118)),ISNUMBER(FIND("2F",ScheduleCompile!C118)),ISNUMBER(FIND("3F",ScheduleCompile!C118)),ISNUMBER(FIND("6F",ScheduleCompile!C118)),ISNUMBER(FIND("7F",ScheduleCompile!C118)),ISNUMBER(FIND("9F",ScheduleCompile!C118)),ISNUMBER(FIND("4F",ScheduleCompile!C118))),VALUE(LEFT(ScheduleCompile!C118,FIND("F",ScheduleCompile!C118)-1)),ScheduleCompile!C118)))))),ISTEXT(ScheduleCompile!#REF!)),"ENDTABLE",IF(ISERROR(IF(ScheduleCompile!C118="Off",0,IF(ScheduleCompile!C118="On",1,IF(ISNUMBER(ScheduleCompile!C118),ScheduleCompile!C118/1,IF(ISTEXT(ScheduleCompile!C118),IF(OR(ISNUMBER(FIND("5F",ScheduleCompile!C118)),ISNUMBER(FIND("0F",ScheduleCompile!C118)),ISNUMBER(FIND("8F",ScheduleCompile!C118)),ISNUMBER(FIND("1F",ScheduleCompile!C118)),ISNUMBER(FIND("2F",ScheduleCompile!C118)),ISNUMBER(FIND("3F",ScheduleCompile!C118)),ISNUMBER(FIND("6F",ScheduleCompile!C118)),ISNUMBER(FIND("7F",ScheduleCompile!C118)),ISNUMBER(FIND("9F",ScheduleCompile!C118)),ISNUMBER(FIND("4F",ScheduleCompile!C118))),VALUE(LEFT(ScheduleCompile!C118,FIND("F",ScheduleCompile!C118)-1)),ScheduleCompile!C118)))))),"",IF(ScheduleCompile!C118="Off",0,IF(ScheduleCompile!C118="On",1,IF(ISNUMBER(ScheduleCompile!C118),ScheduleCompile!C118/1,IF(ISTEXT(ScheduleCompile!C118),IF(OR(ISNUMBER(FIND("5F",ScheduleCompile!C118)),ISNUMBER(FIND("0F",ScheduleCompile!C118)),ISNUMBER(FIND("8F",ScheduleCompile!C118)),ISNUMBER(FIND("1F",ScheduleCompile!C118)),ISNUMBER(FIND("2F",ScheduleCompile!C118)),ISNUMBER(FIND("3F",ScheduleCompile!C118)),ISNUMBER(FIND("6F",ScheduleCompile!C118)),ISNUMBER(FIND("7F",ScheduleCompile!C118)),ISNUMBER(FIND("9F",ScheduleCompile!C118)),ISNUMBER(FIND("4F",ScheduleCompile!C118))),VALUE(LEFT(ScheduleCompile!C118,FIND("F",ScheduleCompile!C118)-1)),ScheduleCompile!C118)))))))</f>
        <v>0</v>
      </c>
      <c r="I125" s="1">
        <f>IF(AND(ISERROR(IF(ScheduleCompile!D118="Off",0,IF(ScheduleCompile!D118="On",1,IF(ISNUMBER(ScheduleCompile!D118),ScheduleCompile!D118/1,IF(ISTEXT(ScheduleCompile!D118),IF(OR(ISNUMBER(FIND("5F",ScheduleCompile!D118)),ISNUMBER(FIND("0F",ScheduleCompile!D118)),ISNUMBER(FIND("8F",ScheduleCompile!D118)),ISNUMBER(FIND("1F",ScheduleCompile!D118)),ISNUMBER(FIND("2F",ScheduleCompile!D118)),ISNUMBER(FIND("3F",ScheduleCompile!D118)),ISNUMBER(FIND("6F",ScheduleCompile!D118)),ISNUMBER(FIND("7F",ScheduleCompile!D118)),ISNUMBER(FIND("9F",ScheduleCompile!D118)),ISNUMBER(FIND("4F",ScheduleCompile!D118))),VALUE(LEFT(ScheduleCompile!D118,FIND("F",ScheduleCompile!D118)-1)),ScheduleCompile!D118)))))),ISTEXT(ScheduleCompile!#REF!)),"ENDTABLE",IF(ISERROR(IF(ScheduleCompile!D118="Off",0,IF(ScheduleCompile!D118="On",1,IF(ISNUMBER(ScheduleCompile!D118),ScheduleCompile!D118/1,IF(ISTEXT(ScheduleCompile!D118),IF(OR(ISNUMBER(FIND("5F",ScheduleCompile!D118)),ISNUMBER(FIND("0F",ScheduleCompile!D118)),ISNUMBER(FIND("8F",ScheduleCompile!D118)),ISNUMBER(FIND("1F",ScheduleCompile!D118)),ISNUMBER(FIND("2F",ScheduleCompile!D118)),ISNUMBER(FIND("3F",ScheduleCompile!D118)),ISNUMBER(FIND("6F",ScheduleCompile!D118)),ISNUMBER(FIND("7F",ScheduleCompile!D118)),ISNUMBER(FIND("9F",ScheduleCompile!D118)),ISNUMBER(FIND("4F",ScheduleCompile!D118))),VALUE(LEFT(ScheduleCompile!D118,FIND("F",ScheduleCompile!D118)-1)),ScheduleCompile!D118)))))),"",IF(ScheduleCompile!D118="Off",0,IF(ScheduleCompile!D118="On",1,IF(ISNUMBER(ScheduleCompile!D118),ScheduleCompile!D118/1,IF(ISTEXT(ScheduleCompile!D118),IF(OR(ISNUMBER(FIND("5F",ScheduleCompile!D118)),ISNUMBER(FIND("0F",ScheduleCompile!D118)),ISNUMBER(FIND("8F",ScheduleCompile!D118)),ISNUMBER(FIND("1F",ScheduleCompile!D118)),ISNUMBER(FIND("2F",ScheduleCompile!D118)),ISNUMBER(FIND("3F",ScheduleCompile!D118)),ISNUMBER(FIND("6F",ScheduleCompile!D118)),ISNUMBER(FIND("7F",ScheduleCompile!D118)),ISNUMBER(FIND("9F",ScheduleCompile!D118)),ISNUMBER(FIND("4F",ScheduleCompile!D118))),VALUE(LEFT(ScheduleCompile!D118,FIND("F",ScheduleCompile!D118)-1)),ScheduleCompile!D118)))))))</f>
        <v>0</v>
      </c>
      <c r="J125" s="1">
        <f>IF(AND(ISERROR(IF(ScheduleCompile!E118="Off",0,IF(ScheduleCompile!E118="On",1,IF(ISNUMBER(ScheduleCompile!E118),ScheduleCompile!E118/1,IF(ISTEXT(ScheduleCompile!E118),IF(OR(ISNUMBER(FIND("5F",ScheduleCompile!E118)),ISNUMBER(FIND("0F",ScheduleCompile!E118)),ISNUMBER(FIND("8F",ScheduleCompile!E118)),ISNUMBER(FIND("1F",ScheduleCompile!E118)),ISNUMBER(FIND("2F",ScheduleCompile!E118)),ISNUMBER(FIND("3F",ScheduleCompile!E118)),ISNUMBER(FIND("6F",ScheduleCompile!E118)),ISNUMBER(FIND("7F",ScheduleCompile!E118)),ISNUMBER(FIND("9F",ScheduleCompile!E118)),ISNUMBER(FIND("4F",ScheduleCompile!E118))),VALUE(LEFT(ScheduleCompile!E118,FIND("F",ScheduleCompile!E118)-1)),ScheduleCompile!E118)))))),ISTEXT(ScheduleCompile!#REF!)),"ENDTABLE",IF(ISERROR(IF(ScheduleCompile!E118="Off",0,IF(ScheduleCompile!E118="On",1,IF(ISNUMBER(ScheduleCompile!E118),ScheduleCompile!E118/1,IF(ISTEXT(ScheduleCompile!E118),IF(OR(ISNUMBER(FIND("5F",ScheduleCompile!E118)),ISNUMBER(FIND("0F",ScheduleCompile!E118)),ISNUMBER(FIND("8F",ScheduleCompile!E118)),ISNUMBER(FIND("1F",ScheduleCompile!E118)),ISNUMBER(FIND("2F",ScheduleCompile!E118)),ISNUMBER(FIND("3F",ScheduleCompile!E118)),ISNUMBER(FIND("6F",ScheduleCompile!E118)),ISNUMBER(FIND("7F",ScheduleCompile!E118)),ISNUMBER(FIND("9F",ScheduleCompile!E118)),ISNUMBER(FIND("4F",ScheduleCompile!E118))),VALUE(LEFT(ScheduleCompile!E118,FIND("F",ScheduleCompile!E118)-1)),ScheduleCompile!E118)))))),"",IF(ScheduleCompile!E118="Off",0,IF(ScheduleCompile!E118="On",1,IF(ISNUMBER(ScheduleCompile!E118),ScheduleCompile!E118/1,IF(ISTEXT(ScheduleCompile!E118),IF(OR(ISNUMBER(FIND("5F",ScheduleCompile!E118)),ISNUMBER(FIND("0F",ScheduleCompile!E118)),ISNUMBER(FIND("8F",ScheduleCompile!E118)),ISNUMBER(FIND("1F",ScheduleCompile!E118)),ISNUMBER(FIND("2F",ScheduleCompile!E118)),ISNUMBER(FIND("3F",ScheduleCompile!E118)),ISNUMBER(FIND("6F",ScheduleCompile!E118)),ISNUMBER(FIND("7F",ScheduleCompile!E118)),ISNUMBER(FIND("9F",ScheduleCompile!E118)),ISNUMBER(FIND("4F",ScheduleCompile!E118))),VALUE(LEFT(ScheduleCompile!E118,FIND("F",ScheduleCompile!E118)-1)),ScheduleCompile!E118)))))))</f>
        <v>0</v>
      </c>
      <c r="K125" s="1">
        <f>IF(AND(ISERROR(IF(ScheduleCompile!F118="Off",0,IF(ScheduleCompile!F118="On",1,IF(ISNUMBER(ScheduleCompile!F118),ScheduleCompile!F118/1,IF(ISTEXT(ScheduleCompile!F118),IF(OR(ISNUMBER(FIND("5F",ScheduleCompile!F118)),ISNUMBER(FIND("0F",ScheduleCompile!F118)),ISNUMBER(FIND("8F",ScheduleCompile!F118)),ISNUMBER(FIND("1F",ScheduleCompile!F118)),ISNUMBER(FIND("2F",ScheduleCompile!F118)),ISNUMBER(FIND("3F",ScheduleCompile!F118)),ISNUMBER(FIND("6F",ScheduleCompile!F118)),ISNUMBER(FIND("7F",ScheduleCompile!F118)),ISNUMBER(FIND("9F",ScheduleCompile!F118)),ISNUMBER(FIND("4F",ScheduleCompile!F118))),VALUE(LEFT(ScheduleCompile!F118,FIND("F",ScheduleCompile!F118)-1)),ScheduleCompile!F118)))))),ISTEXT(ScheduleCompile!#REF!)),"ENDTABLE",IF(ISERROR(IF(ScheduleCompile!F118="Off",0,IF(ScheduleCompile!F118="On",1,IF(ISNUMBER(ScheduleCompile!F118),ScheduleCompile!F118/1,IF(ISTEXT(ScheduleCompile!F118),IF(OR(ISNUMBER(FIND("5F",ScheduleCompile!F118)),ISNUMBER(FIND("0F",ScheduleCompile!F118)),ISNUMBER(FIND("8F",ScheduleCompile!F118)),ISNUMBER(FIND("1F",ScheduleCompile!F118)),ISNUMBER(FIND("2F",ScheduleCompile!F118)),ISNUMBER(FIND("3F",ScheduleCompile!F118)),ISNUMBER(FIND("6F",ScheduleCompile!F118)),ISNUMBER(FIND("7F",ScheduleCompile!F118)),ISNUMBER(FIND("9F",ScheduleCompile!F118)),ISNUMBER(FIND("4F",ScheduleCompile!F118))),VALUE(LEFT(ScheduleCompile!F118,FIND("F",ScheduleCompile!F118)-1)),ScheduleCompile!F118)))))),"",IF(ScheduleCompile!F118="Off",0,IF(ScheduleCompile!F118="On",1,IF(ISNUMBER(ScheduleCompile!F118),ScheduleCompile!F118/1,IF(ISTEXT(ScheduleCompile!F118),IF(OR(ISNUMBER(FIND("5F",ScheduleCompile!F118)),ISNUMBER(FIND("0F",ScheduleCompile!F118)),ISNUMBER(FIND("8F",ScheduleCompile!F118)),ISNUMBER(FIND("1F",ScheduleCompile!F118)),ISNUMBER(FIND("2F",ScheduleCompile!F118)),ISNUMBER(FIND("3F",ScheduleCompile!F118)),ISNUMBER(FIND("6F",ScheduleCompile!F118)),ISNUMBER(FIND("7F",ScheduleCompile!F118)),ISNUMBER(FIND("9F",ScheduleCompile!F118)),ISNUMBER(FIND("4F",ScheduleCompile!F118))),VALUE(LEFT(ScheduleCompile!F118,FIND("F",ScheduleCompile!F118)-1)),ScheduleCompile!F118)))))))</f>
        <v>0</v>
      </c>
      <c r="L125" s="1">
        <f>IF(AND(ISERROR(IF(ScheduleCompile!G118="Off",0,IF(ScheduleCompile!G118="On",1,IF(ISNUMBER(ScheduleCompile!G118),ScheduleCompile!G118/1,IF(ISTEXT(ScheduleCompile!G118),IF(OR(ISNUMBER(FIND("5F",ScheduleCompile!G118)),ISNUMBER(FIND("0F",ScheduleCompile!G118)),ISNUMBER(FIND("8F",ScheduleCompile!G118)),ISNUMBER(FIND("1F",ScheduleCompile!G118)),ISNUMBER(FIND("2F",ScheduleCompile!G118)),ISNUMBER(FIND("3F",ScheduleCompile!G118)),ISNUMBER(FIND("6F",ScheduleCompile!G118)),ISNUMBER(FIND("7F",ScheduleCompile!G118)),ISNUMBER(FIND("9F",ScheduleCompile!G118)),ISNUMBER(FIND("4F",ScheduleCompile!G118))),VALUE(LEFT(ScheduleCompile!G118,FIND("F",ScheduleCompile!G118)-1)),ScheduleCompile!G118)))))),ISTEXT(ScheduleCompile!#REF!)),"ENDTABLE",IF(ISERROR(IF(ScheduleCompile!G118="Off",0,IF(ScheduleCompile!G118="On",1,IF(ISNUMBER(ScheduleCompile!G118),ScheduleCompile!G118/1,IF(ISTEXT(ScheduleCompile!G118),IF(OR(ISNUMBER(FIND("5F",ScheduleCompile!G118)),ISNUMBER(FIND("0F",ScheduleCompile!G118)),ISNUMBER(FIND("8F",ScheduleCompile!G118)),ISNUMBER(FIND("1F",ScheduleCompile!G118)),ISNUMBER(FIND("2F",ScheduleCompile!G118)),ISNUMBER(FIND("3F",ScheduleCompile!G118)),ISNUMBER(FIND("6F",ScheduleCompile!G118)),ISNUMBER(FIND("7F",ScheduleCompile!G118)),ISNUMBER(FIND("9F",ScheduleCompile!G118)),ISNUMBER(FIND("4F",ScheduleCompile!G118))),VALUE(LEFT(ScheduleCompile!G118,FIND("F",ScheduleCompile!G118)-1)),ScheduleCompile!G118)))))),"",IF(ScheduleCompile!G118="Off",0,IF(ScheduleCompile!G118="On",1,IF(ISNUMBER(ScheduleCompile!G118),ScheduleCompile!G118/1,IF(ISTEXT(ScheduleCompile!G118),IF(OR(ISNUMBER(FIND("5F",ScheduleCompile!G118)),ISNUMBER(FIND("0F",ScheduleCompile!G118)),ISNUMBER(FIND("8F",ScheduleCompile!G118)),ISNUMBER(FIND("1F",ScheduleCompile!G118)),ISNUMBER(FIND("2F",ScheduleCompile!G118)),ISNUMBER(FIND("3F",ScheduleCompile!G118)),ISNUMBER(FIND("6F",ScheduleCompile!G118)),ISNUMBER(FIND("7F",ScheduleCompile!G118)),ISNUMBER(FIND("9F",ScheduleCompile!G118)),ISNUMBER(FIND("4F",ScheduleCompile!G118))),VALUE(LEFT(ScheduleCompile!G118,FIND("F",ScheduleCompile!G118)-1)),ScheduleCompile!G118)))))))</f>
        <v>0</v>
      </c>
      <c r="M125" s="1">
        <f>IF(AND(ISERROR(IF(ScheduleCompile!H118="Off",0,IF(ScheduleCompile!H118="On",1,IF(ISNUMBER(ScheduleCompile!H118),ScheduleCompile!H118/1,IF(ISTEXT(ScheduleCompile!H118),IF(OR(ISNUMBER(FIND("5F",ScheduleCompile!H118)),ISNUMBER(FIND("0F",ScheduleCompile!H118)),ISNUMBER(FIND("8F",ScheduleCompile!H118)),ISNUMBER(FIND("1F",ScheduleCompile!H118)),ISNUMBER(FIND("2F",ScheduleCompile!H118)),ISNUMBER(FIND("3F",ScheduleCompile!H118)),ISNUMBER(FIND("6F",ScheduleCompile!H118)),ISNUMBER(FIND("7F",ScheduleCompile!H118)),ISNUMBER(FIND("9F",ScheduleCompile!H118)),ISNUMBER(FIND("4F",ScheduleCompile!H118))),VALUE(LEFT(ScheduleCompile!H118,FIND("F",ScheduleCompile!H118)-1)),ScheduleCompile!H118)))))),ISTEXT(ScheduleCompile!#REF!)),"ENDTABLE",IF(ISERROR(IF(ScheduleCompile!H118="Off",0,IF(ScheduleCompile!H118="On",1,IF(ISNUMBER(ScheduleCompile!H118),ScheduleCompile!H118/1,IF(ISTEXT(ScheduleCompile!H118),IF(OR(ISNUMBER(FIND("5F",ScheduleCompile!H118)),ISNUMBER(FIND("0F",ScheduleCompile!H118)),ISNUMBER(FIND("8F",ScheduleCompile!H118)),ISNUMBER(FIND("1F",ScheduleCompile!H118)),ISNUMBER(FIND("2F",ScheduleCompile!H118)),ISNUMBER(FIND("3F",ScheduleCompile!H118)),ISNUMBER(FIND("6F",ScheduleCompile!H118)),ISNUMBER(FIND("7F",ScheduleCompile!H118)),ISNUMBER(FIND("9F",ScheduleCompile!H118)),ISNUMBER(FIND("4F",ScheduleCompile!H118))),VALUE(LEFT(ScheduleCompile!H118,FIND("F",ScheduleCompile!H118)-1)),ScheduleCompile!H118)))))),"",IF(ScheduleCompile!H118="Off",0,IF(ScheduleCompile!H118="On",1,IF(ISNUMBER(ScheduleCompile!H118),ScheduleCompile!H118/1,IF(ISTEXT(ScheduleCompile!H118),IF(OR(ISNUMBER(FIND("5F",ScheduleCompile!H118)),ISNUMBER(FIND("0F",ScheduleCompile!H118)),ISNUMBER(FIND("8F",ScheduleCompile!H118)),ISNUMBER(FIND("1F",ScheduleCompile!H118)),ISNUMBER(FIND("2F",ScheduleCompile!H118)),ISNUMBER(FIND("3F",ScheduleCompile!H118)),ISNUMBER(FIND("6F",ScheduleCompile!H118)),ISNUMBER(FIND("7F",ScheduleCompile!H118)),ISNUMBER(FIND("9F",ScheduleCompile!H118)),ISNUMBER(FIND("4F",ScheduleCompile!H118))),VALUE(LEFT(ScheduleCompile!H118,FIND("F",ScheduleCompile!H118)-1)),ScheduleCompile!H118)))))))</f>
        <v>0</v>
      </c>
      <c r="N125" s="1">
        <f>IF(AND(ISERROR(IF(ScheduleCompile!I118="Off",0,IF(ScheduleCompile!I118="On",1,IF(ISNUMBER(ScheduleCompile!I118),ScheduleCompile!I118/1,IF(ISTEXT(ScheduleCompile!I118),IF(OR(ISNUMBER(FIND("5F",ScheduleCompile!I118)),ISNUMBER(FIND("0F",ScheduleCompile!I118)),ISNUMBER(FIND("8F",ScheduleCompile!I118)),ISNUMBER(FIND("1F",ScheduleCompile!I118)),ISNUMBER(FIND("2F",ScheduleCompile!I118)),ISNUMBER(FIND("3F",ScheduleCompile!I118)),ISNUMBER(FIND("6F",ScheduleCompile!I118)),ISNUMBER(FIND("7F",ScheduleCompile!I118)),ISNUMBER(FIND("9F",ScheduleCompile!I118)),ISNUMBER(FIND("4F",ScheduleCompile!I118))),VALUE(LEFT(ScheduleCompile!I118,FIND("F",ScheduleCompile!I118)-1)),ScheduleCompile!I118)))))),ISTEXT(ScheduleCompile!#REF!)),"ENDTABLE",IF(ISERROR(IF(ScheduleCompile!I118="Off",0,IF(ScheduleCompile!I118="On",1,IF(ISNUMBER(ScheduleCompile!I118),ScheduleCompile!I118/1,IF(ISTEXT(ScheduleCompile!I118),IF(OR(ISNUMBER(FIND("5F",ScheduleCompile!I118)),ISNUMBER(FIND("0F",ScheduleCompile!I118)),ISNUMBER(FIND("8F",ScheduleCompile!I118)),ISNUMBER(FIND("1F",ScheduleCompile!I118)),ISNUMBER(FIND("2F",ScheduleCompile!I118)),ISNUMBER(FIND("3F",ScheduleCompile!I118)),ISNUMBER(FIND("6F",ScheduleCompile!I118)),ISNUMBER(FIND("7F",ScheduleCompile!I118)),ISNUMBER(FIND("9F",ScheduleCompile!I118)),ISNUMBER(FIND("4F",ScheduleCompile!I118))),VALUE(LEFT(ScheduleCompile!I118,FIND("F",ScheduleCompile!I118)-1)),ScheduleCompile!I118)))))),"",IF(ScheduleCompile!I118="Off",0,IF(ScheduleCompile!I118="On",1,IF(ISNUMBER(ScheduleCompile!I118),ScheduleCompile!I118/1,IF(ISTEXT(ScheduleCompile!I118),IF(OR(ISNUMBER(FIND("5F",ScheduleCompile!I118)),ISNUMBER(FIND("0F",ScheduleCompile!I118)),ISNUMBER(FIND("8F",ScheduleCompile!I118)),ISNUMBER(FIND("1F",ScheduleCompile!I118)),ISNUMBER(FIND("2F",ScheduleCompile!I118)),ISNUMBER(FIND("3F",ScheduleCompile!I118)),ISNUMBER(FIND("6F",ScheduleCompile!I118)),ISNUMBER(FIND("7F",ScheduleCompile!I118)),ISNUMBER(FIND("9F",ScheduleCompile!I118)),ISNUMBER(FIND("4F",ScheduleCompile!I118))),VALUE(LEFT(ScheduleCompile!I118,FIND("F",ScheduleCompile!I118)-1)),ScheduleCompile!I118)))))))</f>
        <v>1</v>
      </c>
      <c r="O125" s="1">
        <f>IF(AND(ISERROR(IF(ScheduleCompile!J118="Off",0,IF(ScheduleCompile!J118="On",1,IF(ISNUMBER(ScheduleCompile!J118),ScheduleCompile!J118/1,IF(ISTEXT(ScheduleCompile!J118),IF(OR(ISNUMBER(FIND("5F",ScheduleCompile!J118)),ISNUMBER(FIND("0F",ScheduleCompile!J118)),ISNUMBER(FIND("8F",ScheduleCompile!J118)),ISNUMBER(FIND("1F",ScheduleCompile!J118)),ISNUMBER(FIND("2F",ScheduleCompile!J118)),ISNUMBER(FIND("3F",ScheduleCompile!J118)),ISNUMBER(FIND("6F",ScheduleCompile!J118)),ISNUMBER(FIND("7F",ScheduleCompile!J118)),ISNUMBER(FIND("9F",ScheduleCompile!J118)),ISNUMBER(FIND("4F",ScheduleCompile!J118))),VALUE(LEFT(ScheduleCompile!J118,FIND("F",ScheduleCompile!J118)-1)),ScheduleCompile!J118)))))),ISTEXT(ScheduleCompile!#REF!)),"ENDTABLE",IF(ISERROR(IF(ScheduleCompile!J118="Off",0,IF(ScheduleCompile!J118="On",1,IF(ISNUMBER(ScheduleCompile!J118),ScheduleCompile!J118/1,IF(ISTEXT(ScheduleCompile!J118),IF(OR(ISNUMBER(FIND("5F",ScheduleCompile!J118)),ISNUMBER(FIND("0F",ScheduleCompile!J118)),ISNUMBER(FIND("8F",ScheduleCompile!J118)),ISNUMBER(FIND("1F",ScheduleCompile!J118)),ISNUMBER(FIND("2F",ScheduleCompile!J118)),ISNUMBER(FIND("3F",ScheduleCompile!J118)),ISNUMBER(FIND("6F",ScheduleCompile!J118)),ISNUMBER(FIND("7F",ScheduleCompile!J118)),ISNUMBER(FIND("9F",ScheduleCompile!J118)),ISNUMBER(FIND("4F",ScheduleCompile!J118))),VALUE(LEFT(ScheduleCompile!J118,FIND("F",ScheduleCompile!J118)-1)),ScheduleCompile!J118)))))),"",IF(ScheduleCompile!J118="Off",0,IF(ScheduleCompile!J118="On",1,IF(ISNUMBER(ScheduleCompile!J118),ScheduleCompile!J118/1,IF(ISTEXT(ScheduleCompile!J118),IF(OR(ISNUMBER(FIND("5F",ScheduleCompile!J118)),ISNUMBER(FIND("0F",ScheduleCompile!J118)),ISNUMBER(FIND("8F",ScheduleCompile!J118)),ISNUMBER(FIND("1F",ScheduleCompile!J118)),ISNUMBER(FIND("2F",ScheduleCompile!J118)),ISNUMBER(FIND("3F",ScheduleCompile!J118)),ISNUMBER(FIND("6F",ScheduleCompile!J118)),ISNUMBER(FIND("7F",ScheduleCompile!J118)),ISNUMBER(FIND("9F",ScheduleCompile!J118)),ISNUMBER(FIND("4F",ScheduleCompile!J118))),VALUE(LEFT(ScheduleCompile!J118,FIND("F",ScheduleCompile!J118)-1)),ScheduleCompile!J118)))))))</f>
        <v>1</v>
      </c>
      <c r="P125" s="1">
        <f>IF(AND(ISERROR(IF(ScheduleCompile!K118="Off",0,IF(ScheduleCompile!K118="On",1,IF(ISNUMBER(ScheduleCompile!K118),ScheduleCompile!K118/1,IF(ISTEXT(ScheduleCompile!K118),IF(OR(ISNUMBER(FIND("5F",ScheduleCompile!K118)),ISNUMBER(FIND("0F",ScheduleCompile!K118)),ISNUMBER(FIND("8F",ScheduleCompile!K118)),ISNUMBER(FIND("1F",ScheduleCompile!K118)),ISNUMBER(FIND("2F",ScheduleCompile!K118)),ISNUMBER(FIND("3F",ScheduleCompile!K118)),ISNUMBER(FIND("6F",ScheduleCompile!K118)),ISNUMBER(FIND("7F",ScheduleCompile!K118)),ISNUMBER(FIND("9F",ScheduleCompile!K118)),ISNUMBER(FIND("4F",ScheduleCompile!K118))),VALUE(LEFT(ScheduleCompile!K118,FIND("F",ScheduleCompile!K118)-1)),ScheduleCompile!K118)))))),ISTEXT(ScheduleCompile!#REF!)),"ENDTABLE",IF(ISERROR(IF(ScheduleCompile!K118="Off",0,IF(ScheduleCompile!K118="On",1,IF(ISNUMBER(ScheduleCompile!K118),ScheduleCompile!K118/1,IF(ISTEXT(ScheduleCompile!K118),IF(OR(ISNUMBER(FIND("5F",ScheduleCompile!K118)),ISNUMBER(FIND("0F",ScheduleCompile!K118)),ISNUMBER(FIND("8F",ScheduleCompile!K118)),ISNUMBER(FIND("1F",ScheduleCompile!K118)),ISNUMBER(FIND("2F",ScheduleCompile!K118)),ISNUMBER(FIND("3F",ScheduleCompile!K118)),ISNUMBER(FIND("6F",ScheduleCompile!K118)),ISNUMBER(FIND("7F",ScheduleCompile!K118)),ISNUMBER(FIND("9F",ScheduleCompile!K118)),ISNUMBER(FIND("4F",ScheduleCompile!K118))),VALUE(LEFT(ScheduleCompile!K118,FIND("F",ScheduleCompile!K118)-1)),ScheduleCompile!K118)))))),"",IF(ScheduleCompile!K118="Off",0,IF(ScheduleCompile!K118="On",1,IF(ISNUMBER(ScheduleCompile!K118),ScheduleCompile!K118/1,IF(ISTEXT(ScheduleCompile!K118),IF(OR(ISNUMBER(FIND("5F",ScheduleCompile!K118)),ISNUMBER(FIND("0F",ScheduleCompile!K118)),ISNUMBER(FIND("8F",ScheduleCompile!K118)),ISNUMBER(FIND("1F",ScheduleCompile!K118)),ISNUMBER(FIND("2F",ScheduleCompile!K118)),ISNUMBER(FIND("3F",ScheduleCompile!K118)),ISNUMBER(FIND("6F",ScheduleCompile!K118)),ISNUMBER(FIND("7F",ScheduleCompile!K118)),ISNUMBER(FIND("9F",ScheduleCompile!K118)),ISNUMBER(FIND("4F",ScheduleCompile!K118))),VALUE(LEFT(ScheduleCompile!K118,FIND("F",ScheduleCompile!K118)-1)),ScheduleCompile!K118)))))))</f>
        <v>1</v>
      </c>
      <c r="Q125" s="1">
        <f>IF(AND(ISERROR(IF(ScheduleCompile!L118="Off",0,IF(ScheduleCompile!L118="On",1,IF(ISNUMBER(ScheduleCompile!L118),ScheduleCompile!L118/1,IF(ISTEXT(ScheduleCompile!L118),IF(OR(ISNUMBER(FIND("5F",ScheduleCompile!L118)),ISNUMBER(FIND("0F",ScheduleCompile!L118)),ISNUMBER(FIND("8F",ScheduleCompile!L118)),ISNUMBER(FIND("1F",ScheduleCompile!L118)),ISNUMBER(FIND("2F",ScheduleCompile!L118)),ISNUMBER(FIND("3F",ScheduleCompile!L118)),ISNUMBER(FIND("6F",ScheduleCompile!L118)),ISNUMBER(FIND("7F",ScheduleCompile!L118)),ISNUMBER(FIND("9F",ScheduleCompile!L118)),ISNUMBER(FIND("4F",ScheduleCompile!L118))),VALUE(LEFT(ScheduleCompile!L118,FIND("F",ScheduleCompile!L118)-1)),ScheduleCompile!L118)))))),ISTEXT(ScheduleCompile!#REF!)),"ENDTABLE",IF(ISERROR(IF(ScheduleCompile!L118="Off",0,IF(ScheduleCompile!L118="On",1,IF(ISNUMBER(ScheduleCompile!L118),ScheduleCompile!L118/1,IF(ISTEXT(ScheduleCompile!L118),IF(OR(ISNUMBER(FIND("5F",ScheduleCompile!L118)),ISNUMBER(FIND("0F",ScheduleCompile!L118)),ISNUMBER(FIND("8F",ScheduleCompile!L118)),ISNUMBER(FIND("1F",ScheduleCompile!L118)),ISNUMBER(FIND("2F",ScheduleCompile!L118)),ISNUMBER(FIND("3F",ScheduleCompile!L118)),ISNUMBER(FIND("6F",ScheduleCompile!L118)),ISNUMBER(FIND("7F",ScheduleCompile!L118)),ISNUMBER(FIND("9F",ScheduleCompile!L118)),ISNUMBER(FIND("4F",ScheduleCompile!L118))),VALUE(LEFT(ScheduleCompile!L118,FIND("F",ScheduleCompile!L118)-1)),ScheduleCompile!L118)))))),"",IF(ScheduleCompile!L118="Off",0,IF(ScheduleCompile!L118="On",1,IF(ISNUMBER(ScheduleCompile!L118),ScheduleCompile!L118/1,IF(ISTEXT(ScheduleCompile!L118),IF(OR(ISNUMBER(FIND("5F",ScheduleCompile!L118)),ISNUMBER(FIND("0F",ScheduleCompile!L118)),ISNUMBER(FIND("8F",ScheduleCompile!L118)),ISNUMBER(FIND("1F",ScheduleCompile!L118)),ISNUMBER(FIND("2F",ScheduleCompile!L118)),ISNUMBER(FIND("3F",ScheduleCompile!L118)),ISNUMBER(FIND("6F",ScheduleCompile!L118)),ISNUMBER(FIND("7F",ScheduleCompile!L118)),ISNUMBER(FIND("9F",ScheduleCompile!L118)),ISNUMBER(FIND("4F",ScheduleCompile!L118))),VALUE(LEFT(ScheduleCompile!L118,FIND("F",ScheduleCompile!L118)-1)),ScheduleCompile!L118)))))))</f>
        <v>1</v>
      </c>
      <c r="R125" s="1">
        <f>IF(AND(ISERROR(IF(ScheduleCompile!M118="Off",0,IF(ScheduleCompile!M118="On",1,IF(ISNUMBER(ScheduleCompile!M118),ScheduleCompile!M118/1,IF(ISTEXT(ScheduleCompile!M118),IF(OR(ISNUMBER(FIND("5F",ScheduleCompile!M118)),ISNUMBER(FIND("0F",ScheduleCompile!M118)),ISNUMBER(FIND("8F",ScheduleCompile!M118)),ISNUMBER(FIND("1F",ScheduleCompile!M118)),ISNUMBER(FIND("2F",ScheduleCompile!M118)),ISNUMBER(FIND("3F",ScheduleCompile!M118)),ISNUMBER(FIND("6F",ScheduleCompile!M118)),ISNUMBER(FIND("7F",ScheduleCompile!M118)),ISNUMBER(FIND("9F",ScheduleCompile!M118)),ISNUMBER(FIND("4F",ScheduleCompile!M118))),VALUE(LEFT(ScheduleCompile!M118,FIND("F",ScheduleCompile!M118)-1)),ScheduleCompile!M118)))))),ISTEXT(ScheduleCompile!#REF!)),"ENDTABLE",IF(ISERROR(IF(ScheduleCompile!M118="Off",0,IF(ScheduleCompile!M118="On",1,IF(ISNUMBER(ScheduleCompile!M118),ScheduleCompile!M118/1,IF(ISTEXT(ScheduleCompile!M118),IF(OR(ISNUMBER(FIND("5F",ScheduleCompile!M118)),ISNUMBER(FIND("0F",ScheduleCompile!M118)),ISNUMBER(FIND("8F",ScheduleCompile!M118)),ISNUMBER(FIND("1F",ScheduleCompile!M118)),ISNUMBER(FIND("2F",ScheduleCompile!M118)),ISNUMBER(FIND("3F",ScheduleCompile!M118)),ISNUMBER(FIND("6F",ScheduleCompile!M118)),ISNUMBER(FIND("7F",ScheduleCompile!M118)),ISNUMBER(FIND("9F",ScheduleCompile!M118)),ISNUMBER(FIND("4F",ScheduleCompile!M118))),VALUE(LEFT(ScheduleCompile!M118,FIND("F",ScheduleCompile!M118)-1)),ScheduleCompile!M118)))))),"",IF(ScheduleCompile!M118="Off",0,IF(ScheduleCompile!M118="On",1,IF(ISNUMBER(ScheduleCompile!M118),ScheduleCompile!M118/1,IF(ISTEXT(ScheduleCompile!M118),IF(OR(ISNUMBER(FIND("5F",ScheduleCompile!M118)),ISNUMBER(FIND("0F",ScheduleCompile!M118)),ISNUMBER(FIND("8F",ScheduleCompile!M118)),ISNUMBER(FIND("1F",ScheduleCompile!M118)),ISNUMBER(FIND("2F",ScheduleCompile!M118)),ISNUMBER(FIND("3F",ScheduleCompile!M118)),ISNUMBER(FIND("6F",ScheduleCompile!M118)),ISNUMBER(FIND("7F",ScheduleCompile!M118)),ISNUMBER(FIND("9F",ScheduleCompile!M118)),ISNUMBER(FIND("4F",ScheduleCompile!M118))),VALUE(LEFT(ScheduleCompile!M118,FIND("F",ScheduleCompile!M118)-1)),ScheduleCompile!M118)))))))</f>
        <v>1</v>
      </c>
      <c r="S125" s="1">
        <f>IF(AND(ISERROR(IF(ScheduleCompile!N118="Off",0,IF(ScheduleCompile!N118="On",1,IF(ISNUMBER(ScheduleCompile!N118),ScheduleCompile!N118/1,IF(ISTEXT(ScheduleCompile!N118),IF(OR(ISNUMBER(FIND("5F",ScheduleCompile!N118)),ISNUMBER(FIND("0F",ScheduleCompile!N118)),ISNUMBER(FIND("8F",ScheduleCompile!N118)),ISNUMBER(FIND("1F",ScheduleCompile!N118)),ISNUMBER(FIND("2F",ScheduleCompile!N118)),ISNUMBER(FIND("3F",ScheduleCompile!N118)),ISNUMBER(FIND("6F",ScheduleCompile!N118)),ISNUMBER(FIND("7F",ScheduleCompile!N118)),ISNUMBER(FIND("9F",ScheduleCompile!N118)),ISNUMBER(FIND("4F",ScheduleCompile!N118))),VALUE(LEFT(ScheduleCompile!N118,FIND("F",ScheduleCompile!N118)-1)),ScheduleCompile!N118)))))),ISTEXT(ScheduleCompile!#REF!)),"ENDTABLE",IF(ISERROR(IF(ScheduleCompile!N118="Off",0,IF(ScheduleCompile!N118="On",1,IF(ISNUMBER(ScheduleCompile!N118),ScheduleCompile!N118/1,IF(ISTEXT(ScheduleCompile!N118),IF(OR(ISNUMBER(FIND("5F",ScheduleCompile!N118)),ISNUMBER(FIND("0F",ScheduleCompile!N118)),ISNUMBER(FIND("8F",ScheduleCompile!N118)),ISNUMBER(FIND("1F",ScheduleCompile!N118)),ISNUMBER(FIND("2F",ScheduleCompile!N118)),ISNUMBER(FIND("3F",ScheduleCompile!N118)),ISNUMBER(FIND("6F",ScheduleCompile!N118)),ISNUMBER(FIND("7F",ScheduleCompile!N118)),ISNUMBER(FIND("9F",ScheduleCompile!N118)),ISNUMBER(FIND("4F",ScheduleCompile!N118))),VALUE(LEFT(ScheduleCompile!N118,FIND("F",ScheduleCompile!N118)-1)),ScheduleCompile!N118)))))),"",IF(ScheduleCompile!N118="Off",0,IF(ScheduleCompile!N118="On",1,IF(ISNUMBER(ScheduleCompile!N118),ScheduleCompile!N118/1,IF(ISTEXT(ScheduleCompile!N118),IF(OR(ISNUMBER(FIND("5F",ScheduleCompile!N118)),ISNUMBER(FIND("0F",ScheduleCompile!N118)),ISNUMBER(FIND("8F",ScheduleCompile!N118)),ISNUMBER(FIND("1F",ScheduleCompile!N118)),ISNUMBER(FIND("2F",ScheduleCompile!N118)),ISNUMBER(FIND("3F",ScheduleCompile!N118)),ISNUMBER(FIND("6F",ScheduleCompile!N118)),ISNUMBER(FIND("7F",ScheduleCompile!N118)),ISNUMBER(FIND("9F",ScheduleCompile!N118)),ISNUMBER(FIND("4F",ScheduleCompile!N118))),VALUE(LEFT(ScheduleCompile!N118,FIND("F",ScheduleCompile!N118)-1)),ScheduleCompile!N118)))))))</f>
        <v>1</v>
      </c>
      <c r="T125" s="1">
        <f>IF(AND(ISERROR(IF(ScheduleCompile!O118="Off",0,IF(ScheduleCompile!O118="On",1,IF(ISNUMBER(ScheduleCompile!O118),ScheduleCompile!O118/1,IF(ISTEXT(ScheduleCompile!O118),IF(OR(ISNUMBER(FIND("5F",ScheduleCompile!O118)),ISNUMBER(FIND("0F",ScheduleCompile!O118)),ISNUMBER(FIND("8F",ScheduleCompile!O118)),ISNUMBER(FIND("1F",ScheduleCompile!O118)),ISNUMBER(FIND("2F",ScheduleCompile!O118)),ISNUMBER(FIND("3F",ScheduleCompile!O118)),ISNUMBER(FIND("6F",ScheduleCompile!O118)),ISNUMBER(FIND("7F",ScheduleCompile!O118)),ISNUMBER(FIND("9F",ScheduleCompile!O118)),ISNUMBER(FIND("4F",ScheduleCompile!O118))),VALUE(LEFT(ScheduleCompile!O118,FIND("F",ScheduleCompile!O118)-1)),ScheduleCompile!O118)))))),ISTEXT(ScheduleCompile!#REF!)),"ENDTABLE",IF(ISERROR(IF(ScheduleCompile!O118="Off",0,IF(ScheduleCompile!O118="On",1,IF(ISNUMBER(ScheduleCompile!O118),ScheduleCompile!O118/1,IF(ISTEXT(ScheduleCompile!O118),IF(OR(ISNUMBER(FIND("5F",ScheduleCompile!O118)),ISNUMBER(FIND("0F",ScheduleCompile!O118)),ISNUMBER(FIND("8F",ScheduleCompile!O118)),ISNUMBER(FIND("1F",ScheduleCompile!O118)),ISNUMBER(FIND("2F",ScheduleCompile!O118)),ISNUMBER(FIND("3F",ScheduleCompile!O118)),ISNUMBER(FIND("6F",ScheduleCompile!O118)),ISNUMBER(FIND("7F",ScheduleCompile!O118)),ISNUMBER(FIND("9F",ScheduleCompile!O118)),ISNUMBER(FIND("4F",ScheduleCompile!O118))),VALUE(LEFT(ScheduleCompile!O118,FIND("F",ScheduleCompile!O118)-1)),ScheduleCompile!O118)))))),"",IF(ScheduleCompile!O118="Off",0,IF(ScheduleCompile!O118="On",1,IF(ISNUMBER(ScheduleCompile!O118),ScheduleCompile!O118/1,IF(ISTEXT(ScheduleCompile!O118),IF(OR(ISNUMBER(FIND("5F",ScheduleCompile!O118)),ISNUMBER(FIND("0F",ScheduleCompile!O118)),ISNUMBER(FIND("8F",ScheduleCompile!O118)),ISNUMBER(FIND("1F",ScheduleCompile!O118)),ISNUMBER(FIND("2F",ScheduleCompile!O118)),ISNUMBER(FIND("3F",ScheduleCompile!O118)),ISNUMBER(FIND("6F",ScheduleCompile!O118)),ISNUMBER(FIND("7F",ScheduleCompile!O118)),ISNUMBER(FIND("9F",ScheduleCompile!O118)),ISNUMBER(FIND("4F",ScheduleCompile!O118))),VALUE(LEFT(ScheduleCompile!O118,FIND("F",ScheduleCompile!O118)-1)),ScheduleCompile!O118)))))))</f>
        <v>1</v>
      </c>
      <c r="U125" s="1">
        <f>IF(AND(ISERROR(IF(ScheduleCompile!P118="Off",0,IF(ScheduleCompile!P118="On",1,IF(ISNUMBER(ScheduleCompile!P118),ScheduleCompile!P118/1,IF(ISTEXT(ScheduleCompile!P118),IF(OR(ISNUMBER(FIND("5F",ScheduleCompile!P118)),ISNUMBER(FIND("0F",ScheduleCompile!P118)),ISNUMBER(FIND("8F",ScheduleCompile!P118)),ISNUMBER(FIND("1F",ScheduleCompile!P118)),ISNUMBER(FIND("2F",ScheduleCompile!P118)),ISNUMBER(FIND("3F",ScheduleCompile!P118)),ISNUMBER(FIND("6F",ScheduleCompile!P118)),ISNUMBER(FIND("7F",ScheduleCompile!P118)),ISNUMBER(FIND("9F",ScheduleCompile!P118)),ISNUMBER(FIND("4F",ScheduleCompile!P118))),VALUE(LEFT(ScheduleCompile!P118,FIND("F",ScheduleCompile!P118)-1)),ScheduleCompile!P118)))))),ISTEXT(ScheduleCompile!#REF!)),"ENDTABLE",IF(ISERROR(IF(ScheduleCompile!P118="Off",0,IF(ScheduleCompile!P118="On",1,IF(ISNUMBER(ScheduleCompile!P118),ScheduleCompile!P118/1,IF(ISTEXT(ScheduleCompile!P118),IF(OR(ISNUMBER(FIND("5F",ScheduleCompile!P118)),ISNUMBER(FIND("0F",ScheduleCompile!P118)),ISNUMBER(FIND("8F",ScheduleCompile!P118)),ISNUMBER(FIND("1F",ScheduleCompile!P118)),ISNUMBER(FIND("2F",ScheduleCompile!P118)),ISNUMBER(FIND("3F",ScheduleCompile!P118)),ISNUMBER(FIND("6F",ScheduleCompile!P118)),ISNUMBER(FIND("7F",ScheduleCompile!P118)),ISNUMBER(FIND("9F",ScheduleCompile!P118)),ISNUMBER(FIND("4F",ScheduleCompile!P118))),VALUE(LEFT(ScheduleCompile!P118,FIND("F",ScheduleCompile!P118)-1)),ScheduleCompile!P118)))))),"",IF(ScheduleCompile!P118="Off",0,IF(ScheduleCompile!P118="On",1,IF(ISNUMBER(ScheduleCompile!P118),ScheduleCompile!P118/1,IF(ISTEXT(ScheduleCompile!P118),IF(OR(ISNUMBER(FIND("5F",ScheduleCompile!P118)),ISNUMBER(FIND("0F",ScheduleCompile!P118)),ISNUMBER(FIND("8F",ScheduleCompile!P118)),ISNUMBER(FIND("1F",ScheduleCompile!P118)),ISNUMBER(FIND("2F",ScheduleCompile!P118)),ISNUMBER(FIND("3F",ScheduleCompile!P118)),ISNUMBER(FIND("6F",ScheduleCompile!P118)),ISNUMBER(FIND("7F",ScheduleCompile!P118)),ISNUMBER(FIND("9F",ScheduleCompile!P118)),ISNUMBER(FIND("4F",ScheduleCompile!P118))),VALUE(LEFT(ScheduleCompile!P118,FIND("F",ScheduleCompile!P118)-1)),ScheduleCompile!P118)))))))</f>
        <v>1</v>
      </c>
      <c r="V125" s="1">
        <f>IF(AND(ISERROR(IF(ScheduleCompile!Q118="Off",0,IF(ScheduleCompile!Q118="On",1,IF(ISNUMBER(ScheduleCompile!Q118),ScheduleCompile!Q118/1,IF(ISTEXT(ScheduleCompile!Q118),IF(OR(ISNUMBER(FIND("5F",ScheduleCompile!Q118)),ISNUMBER(FIND("0F",ScheduleCompile!Q118)),ISNUMBER(FIND("8F",ScheduleCompile!Q118)),ISNUMBER(FIND("1F",ScheduleCompile!Q118)),ISNUMBER(FIND("2F",ScheduleCompile!Q118)),ISNUMBER(FIND("3F",ScheduleCompile!Q118)),ISNUMBER(FIND("6F",ScheduleCompile!Q118)),ISNUMBER(FIND("7F",ScheduleCompile!Q118)),ISNUMBER(FIND("9F",ScheduleCompile!Q118)),ISNUMBER(FIND("4F",ScheduleCompile!Q118))),VALUE(LEFT(ScheduleCompile!Q118,FIND("F",ScheduleCompile!Q118)-1)),ScheduleCompile!Q118)))))),ISTEXT(ScheduleCompile!#REF!)),"ENDTABLE",IF(ISERROR(IF(ScheduleCompile!Q118="Off",0,IF(ScheduleCompile!Q118="On",1,IF(ISNUMBER(ScheduleCompile!Q118),ScheduleCompile!Q118/1,IF(ISTEXT(ScheduleCompile!Q118),IF(OR(ISNUMBER(FIND("5F",ScheduleCompile!Q118)),ISNUMBER(FIND("0F",ScheduleCompile!Q118)),ISNUMBER(FIND("8F",ScheduleCompile!Q118)),ISNUMBER(FIND("1F",ScheduleCompile!Q118)),ISNUMBER(FIND("2F",ScheduleCompile!Q118)),ISNUMBER(FIND("3F",ScheduleCompile!Q118)),ISNUMBER(FIND("6F",ScheduleCompile!Q118)),ISNUMBER(FIND("7F",ScheduleCompile!Q118)),ISNUMBER(FIND("9F",ScheduleCompile!Q118)),ISNUMBER(FIND("4F",ScheduleCompile!Q118))),VALUE(LEFT(ScheduleCompile!Q118,FIND("F",ScheduleCompile!Q118)-1)),ScheduleCompile!Q118)))))),"",IF(ScheduleCompile!Q118="Off",0,IF(ScheduleCompile!Q118="On",1,IF(ISNUMBER(ScheduleCompile!Q118),ScheduleCompile!Q118/1,IF(ISTEXT(ScheduleCompile!Q118),IF(OR(ISNUMBER(FIND("5F",ScheduleCompile!Q118)),ISNUMBER(FIND("0F",ScheduleCompile!Q118)),ISNUMBER(FIND("8F",ScheduleCompile!Q118)),ISNUMBER(FIND("1F",ScheduleCompile!Q118)),ISNUMBER(FIND("2F",ScheduleCompile!Q118)),ISNUMBER(FIND("3F",ScheduleCompile!Q118)),ISNUMBER(FIND("6F",ScheduleCompile!Q118)),ISNUMBER(FIND("7F",ScheduleCompile!Q118)),ISNUMBER(FIND("9F",ScheduleCompile!Q118)),ISNUMBER(FIND("4F",ScheduleCompile!Q118))),VALUE(LEFT(ScheduleCompile!Q118,FIND("F",ScheduleCompile!Q118)-1)),ScheduleCompile!Q118)))))))</f>
        <v>1</v>
      </c>
      <c r="W125" s="1">
        <f>IF(AND(ISERROR(IF(ScheduleCompile!R118="Off",0,IF(ScheduleCompile!R118="On",1,IF(ISNUMBER(ScheduleCompile!R118),ScheduleCompile!R118/1,IF(ISTEXT(ScheduleCompile!R118),IF(OR(ISNUMBER(FIND("5F",ScheduleCompile!R118)),ISNUMBER(FIND("0F",ScheduleCompile!R118)),ISNUMBER(FIND("8F",ScheduleCompile!R118)),ISNUMBER(FIND("1F",ScheduleCompile!R118)),ISNUMBER(FIND("2F",ScheduleCompile!R118)),ISNUMBER(FIND("3F",ScheduleCompile!R118)),ISNUMBER(FIND("6F",ScheduleCompile!R118)),ISNUMBER(FIND("7F",ScheduleCompile!R118)),ISNUMBER(FIND("9F",ScheduleCompile!R118)),ISNUMBER(FIND("4F",ScheduleCompile!R118))),VALUE(LEFT(ScheduleCompile!R118,FIND("F",ScheduleCompile!R118)-1)),ScheduleCompile!R118)))))),ISTEXT(ScheduleCompile!#REF!)),"ENDTABLE",IF(ISERROR(IF(ScheduleCompile!R118="Off",0,IF(ScheduleCompile!R118="On",1,IF(ISNUMBER(ScheduleCompile!R118),ScheduleCompile!R118/1,IF(ISTEXT(ScheduleCompile!R118),IF(OR(ISNUMBER(FIND("5F",ScheduleCompile!R118)),ISNUMBER(FIND("0F",ScheduleCompile!R118)),ISNUMBER(FIND("8F",ScheduleCompile!R118)),ISNUMBER(FIND("1F",ScheduleCompile!R118)),ISNUMBER(FIND("2F",ScheduleCompile!R118)),ISNUMBER(FIND("3F",ScheduleCompile!R118)),ISNUMBER(FIND("6F",ScheduleCompile!R118)),ISNUMBER(FIND("7F",ScheduleCompile!R118)),ISNUMBER(FIND("9F",ScheduleCompile!R118)),ISNUMBER(FIND("4F",ScheduleCompile!R118))),VALUE(LEFT(ScheduleCompile!R118,FIND("F",ScheduleCompile!R118)-1)),ScheduleCompile!R118)))))),"",IF(ScheduleCompile!R118="Off",0,IF(ScheduleCompile!R118="On",1,IF(ISNUMBER(ScheduleCompile!R118),ScheduleCompile!R118/1,IF(ISTEXT(ScheduleCompile!R118),IF(OR(ISNUMBER(FIND("5F",ScheduleCompile!R118)),ISNUMBER(FIND("0F",ScheduleCompile!R118)),ISNUMBER(FIND("8F",ScheduleCompile!R118)),ISNUMBER(FIND("1F",ScheduleCompile!R118)),ISNUMBER(FIND("2F",ScheduleCompile!R118)),ISNUMBER(FIND("3F",ScheduleCompile!R118)),ISNUMBER(FIND("6F",ScheduleCompile!R118)),ISNUMBER(FIND("7F",ScheduleCompile!R118)),ISNUMBER(FIND("9F",ScheduleCompile!R118)),ISNUMBER(FIND("4F",ScheduleCompile!R118))),VALUE(LEFT(ScheduleCompile!R118,FIND("F",ScheduleCompile!R118)-1)),ScheduleCompile!R118)))))))</f>
        <v>0</v>
      </c>
      <c r="X125" s="1">
        <f>IF(AND(ISERROR(IF(ScheduleCompile!S118="Off",0,IF(ScheduleCompile!S118="On",1,IF(ISNUMBER(ScheduleCompile!S118),ScheduleCompile!S118/1,IF(ISTEXT(ScheduleCompile!S118),IF(OR(ISNUMBER(FIND("5F",ScheduleCompile!S118)),ISNUMBER(FIND("0F",ScheduleCompile!S118)),ISNUMBER(FIND("8F",ScheduleCompile!S118)),ISNUMBER(FIND("1F",ScheduleCompile!S118)),ISNUMBER(FIND("2F",ScheduleCompile!S118)),ISNUMBER(FIND("3F",ScheduleCompile!S118)),ISNUMBER(FIND("6F",ScheduleCompile!S118)),ISNUMBER(FIND("7F",ScheduleCompile!S118)),ISNUMBER(FIND("9F",ScheduleCompile!S118)),ISNUMBER(FIND("4F",ScheduleCompile!S118))),VALUE(LEFT(ScheduleCompile!S118,FIND("F",ScheduleCompile!S118)-1)),ScheduleCompile!S118)))))),ISTEXT(ScheduleCompile!#REF!)),"ENDTABLE",IF(ISERROR(IF(ScheduleCompile!S118="Off",0,IF(ScheduleCompile!S118="On",1,IF(ISNUMBER(ScheduleCompile!S118),ScheduleCompile!S118/1,IF(ISTEXT(ScheduleCompile!S118),IF(OR(ISNUMBER(FIND("5F",ScheduleCompile!S118)),ISNUMBER(FIND("0F",ScheduleCompile!S118)),ISNUMBER(FIND("8F",ScheduleCompile!S118)),ISNUMBER(FIND("1F",ScheduleCompile!S118)),ISNUMBER(FIND("2F",ScheduleCompile!S118)),ISNUMBER(FIND("3F",ScheduleCompile!S118)),ISNUMBER(FIND("6F",ScheduleCompile!S118)),ISNUMBER(FIND("7F",ScheduleCompile!S118)),ISNUMBER(FIND("9F",ScheduleCompile!S118)),ISNUMBER(FIND("4F",ScheduleCompile!S118))),VALUE(LEFT(ScheduleCompile!S118,FIND("F",ScheduleCompile!S118)-1)),ScheduleCompile!S118)))))),"",IF(ScheduleCompile!S118="Off",0,IF(ScheduleCompile!S118="On",1,IF(ISNUMBER(ScheduleCompile!S118),ScheduleCompile!S118/1,IF(ISTEXT(ScheduleCompile!S118),IF(OR(ISNUMBER(FIND("5F",ScheduleCompile!S118)),ISNUMBER(FIND("0F",ScheduleCompile!S118)),ISNUMBER(FIND("8F",ScheduleCompile!S118)),ISNUMBER(FIND("1F",ScheduleCompile!S118)),ISNUMBER(FIND("2F",ScheduleCompile!S118)),ISNUMBER(FIND("3F",ScheduleCompile!S118)),ISNUMBER(FIND("6F",ScheduleCompile!S118)),ISNUMBER(FIND("7F",ScheduleCompile!S118)),ISNUMBER(FIND("9F",ScheduleCompile!S118)),ISNUMBER(FIND("4F",ScheduleCompile!S118))),VALUE(LEFT(ScheduleCompile!S118,FIND("F",ScheduleCompile!S118)-1)),ScheduleCompile!S118)))))))</f>
        <v>0</v>
      </c>
      <c r="Y125" s="1">
        <f>IF(AND(ISERROR(IF(ScheduleCompile!T118="Off",0,IF(ScheduleCompile!T118="On",1,IF(ISNUMBER(ScheduleCompile!T118),ScheduleCompile!T118/1,IF(ISTEXT(ScheduleCompile!T118),IF(OR(ISNUMBER(FIND("5F",ScheduleCompile!T118)),ISNUMBER(FIND("0F",ScheduleCompile!T118)),ISNUMBER(FIND("8F",ScheduleCompile!T118)),ISNUMBER(FIND("1F",ScheduleCompile!T118)),ISNUMBER(FIND("2F",ScheduleCompile!T118)),ISNUMBER(FIND("3F",ScheduleCompile!T118)),ISNUMBER(FIND("6F",ScheduleCompile!T118)),ISNUMBER(FIND("7F",ScheduleCompile!T118)),ISNUMBER(FIND("9F",ScheduleCompile!T118)),ISNUMBER(FIND("4F",ScheduleCompile!T118))),VALUE(LEFT(ScheduleCompile!T118,FIND("F",ScheduleCompile!T118)-1)),ScheduleCompile!T118)))))),ISTEXT(ScheduleCompile!#REF!)),"ENDTABLE",IF(ISERROR(IF(ScheduleCompile!T118="Off",0,IF(ScheduleCompile!T118="On",1,IF(ISNUMBER(ScheduleCompile!T118),ScheduleCompile!T118/1,IF(ISTEXT(ScheduleCompile!T118),IF(OR(ISNUMBER(FIND("5F",ScheduleCompile!T118)),ISNUMBER(FIND("0F",ScheduleCompile!T118)),ISNUMBER(FIND("8F",ScheduleCompile!T118)),ISNUMBER(FIND("1F",ScheduleCompile!T118)),ISNUMBER(FIND("2F",ScheduleCompile!T118)),ISNUMBER(FIND("3F",ScheduleCompile!T118)),ISNUMBER(FIND("6F",ScheduleCompile!T118)),ISNUMBER(FIND("7F",ScheduleCompile!T118)),ISNUMBER(FIND("9F",ScheduleCompile!T118)),ISNUMBER(FIND("4F",ScheduleCompile!T118))),VALUE(LEFT(ScheduleCompile!T118,FIND("F",ScheduleCompile!T118)-1)),ScheduleCompile!T118)))))),"",IF(ScheduleCompile!T118="Off",0,IF(ScheduleCompile!T118="On",1,IF(ISNUMBER(ScheduleCompile!T118),ScheduleCompile!T118/1,IF(ISTEXT(ScheduleCompile!T118),IF(OR(ISNUMBER(FIND("5F",ScheduleCompile!T118)),ISNUMBER(FIND("0F",ScheduleCompile!T118)),ISNUMBER(FIND("8F",ScheduleCompile!T118)),ISNUMBER(FIND("1F",ScheduleCompile!T118)),ISNUMBER(FIND("2F",ScheduleCompile!T118)),ISNUMBER(FIND("3F",ScheduleCompile!T118)),ISNUMBER(FIND("6F",ScheduleCompile!T118)),ISNUMBER(FIND("7F",ScheduleCompile!T118)),ISNUMBER(FIND("9F",ScheduleCompile!T118)),ISNUMBER(FIND("4F",ScheduleCompile!T118))),VALUE(LEFT(ScheduleCompile!T118,FIND("F",ScheduleCompile!T118)-1)),ScheduleCompile!T118)))))))</f>
        <v>0</v>
      </c>
      <c r="Z125" s="1">
        <f>IF(AND(ISERROR(IF(ScheduleCompile!U118="Off",0,IF(ScheduleCompile!U118="On",1,IF(ISNUMBER(ScheduleCompile!U118),ScheduleCompile!U118/1,IF(ISTEXT(ScheduleCompile!U118),IF(OR(ISNUMBER(FIND("5F",ScheduleCompile!U118)),ISNUMBER(FIND("0F",ScheduleCompile!U118)),ISNUMBER(FIND("8F",ScheduleCompile!U118)),ISNUMBER(FIND("1F",ScheduleCompile!U118)),ISNUMBER(FIND("2F",ScheduleCompile!U118)),ISNUMBER(FIND("3F",ScheduleCompile!U118)),ISNUMBER(FIND("6F",ScheduleCompile!U118)),ISNUMBER(FIND("7F",ScheduleCompile!U118)),ISNUMBER(FIND("9F",ScheduleCompile!U118)),ISNUMBER(FIND("4F",ScheduleCompile!U118))),VALUE(LEFT(ScheduleCompile!U118,FIND("F",ScheduleCompile!U118)-1)),ScheduleCompile!U118)))))),ISTEXT(ScheduleCompile!#REF!)),"ENDTABLE",IF(ISERROR(IF(ScheduleCompile!U118="Off",0,IF(ScheduleCompile!U118="On",1,IF(ISNUMBER(ScheduleCompile!U118),ScheduleCompile!U118/1,IF(ISTEXT(ScheduleCompile!U118),IF(OR(ISNUMBER(FIND("5F",ScheduleCompile!U118)),ISNUMBER(FIND("0F",ScheduleCompile!U118)),ISNUMBER(FIND("8F",ScheduleCompile!U118)),ISNUMBER(FIND("1F",ScheduleCompile!U118)),ISNUMBER(FIND("2F",ScheduleCompile!U118)),ISNUMBER(FIND("3F",ScheduleCompile!U118)),ISNUMBER(FIND("6F",ScheduleCompile!U118)),ISNUMBER(FIND("7F",ScheduleCompile!U118)),ISNUMBER(FIND("9F",ScheduleCompile!U118)),ISNUMBER(FIND("4F",ScheduleCompile!U118))),VALUE(LEFT(ScheduleCompile!U118,FIND("F",ScheduleCompile!U118)-1)),ScheduleCompile!U118)))))),"",IF(ScheduleCompile!U118="Off",0,IF(ScheduleCompile!U118="On",1,IF(ISNUMBER(ScheduleCompile!U118),ScheduleCompile!U118/1,IF(ISTEXT(ScheduleCompile!U118),IF(OR(ISNUMBER(FIND("5F",ScheduleCompile!U118)),ISNUMBER(FIND("0F",ScheduleCompile!U118)),ISNUMBER(FIND("8F",ScheduleCompile!U118)),ISNUMBER(FIND("1F",ScheduleCompile!U118)),ISNUMBER(FIND("2F",ScheduleCompile!U118)),ISNUMBER(FIND("3F",ScheduleCompile!U118)),ISNUMBER(FIND("6F",ScheduleCompile!U118)),ISNUMBER(FIND("7F",ScheduleCompile!U118)),ISNUMBER(FIND("9F",ScheduleCompile!U118)),ISNUMBER(FIND("4F",ScheduleCompile!U118))),VALUE(LEFT(ScheduleCompile!U118,FIND("F",ScheduleCompile!U118)-1)),ScheduleCompile!U118)))))))</f>
        <v>0</v>
      </c>
      <c r="AA125" s="1">
        <f>IF(AND(ISERROR(IF(ScheduleCompile!V118="Off",0,IF(ScheduleCompile!V118="On",1,IF(ISNUMBER(ScheduleCompile!V118),ScheduleCompile!V118/1,IF(ISTEXT(ScheduleCompile!V118),IF(OR(ISNUMBER(FIND("5F",ScheduleCompile!V118)),ISNUMBER(FIND("0F",ScheduleCompile!V118)),ISNUMBER(FIND("8F",ScheduleCompile!V118)),ISNUMBER(FIND("1F",ScheduleCompile!V118)),ISNUMBER(FIND("2F",ScheduleCompile!V118)),ISNUMBER(FIND("3F",ScheduleCompile!V118)),ISNUMBER(FIND("6F",ScheduleCompile!V118)),ISNUMBER(FIND("7F",ScheduleCompile!V118)),ISNUMBER(FIND("9F",ScheduleCompile!V118)),ISNUMBER(FIND("4F",ScheduleCompile!V118))),VALUE(LEFT(ScheduleCompile!V118,FIND("F",ScheduleCompile!V118)-1)),ScheduleCompile!V118)))))),ISTEXT(ScheduleCompile!#REF!)),"ENDTABLE",IF(ISERROR(IF(ScheduleCompile!V118="Off",0,IF(ScheduleCompile!V118="On",1,IF(ISNUMBER(ScheduleCompile!V118),ScheduleCompile!V118/1,IF(ISTEXT(ScheduleCompile!V118),IF(OR(ISNUMBER(FIND("5F",ScheduleCompile!V118)),ISNUMBER(FIND("0F",ScheduleCompile!V118)),ISNUMBER(FIND("8F",ScheduleCompile!V118)),ISNUMBER(FIND("1F",ScheduleCompile!V118)),ISNUMBER(FIND("2F",ScheduleCompile!V118)),ISNUMBER(FIND("3F",ScheduleCompile!V118)),ISNUMBER(FIND("6F",ScheduleCompile!V118)),ISNUMBER(FIND("7F",ScheduleCompile!V118)),ISNUMBER(FIND("9F",ScheduleCompile!V118)),ISNUMBER(FIND("4F",ScheduleCompile!V118))),VALUE(LEFT(ScheduleCompile!V118,FIND("F",ScheduleCompile!V118)-1)),ScheduleCompile!V118)))))),"",IF(ScheduleCompile!V118="Off",0,IF(ScheduleCompile!V118="On",1,IF(ISNUMBER(ScheduleCompile!V118),ScheduleCompile!V118/1,IF(ISTEXT(ScheduleCompile!V118),IF(OR(ISNUMBER(FIND("5F",ScheduleCompile!V118)),ISNUMBER(FIND("0F",ScheduleCompile!V118)),ISNUMBER(FIND("8F",ScheduleCompile!V118)),ISNUMBER(FIND("1F",ScheduleCompile!V118)),ISNUMBER(FIND("2F",ScheduleCompile!V118)),ISNUMBER(FIND("3F",ScheduleCompile!V118)),ISNUMBER(FIND("6F",ScheduleCompile!V118)),ISNUMBER(FIND("7F",ScheduleCompile!V118)),ISNUMBER(FIND("9F",ScheduleCompile!V118)),ISNUMBER(FIND("4F",ScheduleCompile!V118))),VALUE(LEFT(ScheduleCompile!V118,FIND("F",ScheduleCompile!V118)-1)),ScheduleCompile!V118)))))))</f>
        <v>0</v>
      </c>
      <c r="AB125" s="1">
        <f>IF(AND(ISERROR(IF(ScheduleCompile!W118="Off",0,IF(ScheduleCompile!W118="On",1,IF(ISNUMBER(ScheduleCompile!W118),ScheduleCompile!W118/1,IF(ISTEXT(ScheduleCompile!W118),IF(OR(ISNUMBER(FIND("5F",ScheduleCompile!W118)),ISNUMBER(FIND("0F",ScheduleCompile!W118)),ISNUMBER(FIND("8F",ScheduleCompile!W118)),ISNUMBER(FIND("1F",ScheduleCompile!W118)),ISNUMBER(FIND("2F",ScheduleCompile!W118)),ISNUMBER(FIND("3F",ScheduleCompile!W118)),ISNUMBER(FIND("6F",ScheduleCompile!W118)),ISNUMBER(FIND("7F",ScheduleCompile!W118)),ISNUMBER(FIND("9F",ScheduleCompile!W118)),ISNUMBER(FIND("4F",ScheduleCompile!W118))),VALUE(LEFT(ScheduleCompile!W118,FIND("F",ScheduleCompile!W118)-1)),ScheduleCompile!W118)))))),ISTEXT(ScheduleCompile!#REF!)),"ENDTABLE",IF(ISERROR(IF(ScheduleCompile!W118="Off",0,IF(ScheduleCompile!W118="On",1,IF(ISNUMBER(ScheduleCompile!W118),ScheduleCompile!W118/1,IF(ISTEXT(ScheduleCompile!W118),IF(OR(ISNUMBER(FIND("5F",ScheduleCompile!W118)),ISNUMBER(FIND("0F",ScheduleCompile!W118)),ISNUMBER(FIND("8F",ScheduleCompile!W118)),ISNUMBER(FIND("1F",ScheduleCompile!W118)),ISNUMBER(FIND("2F",ScheduleCompile!W118)),ISNUMBER(FIND("3F",ScheduleCompile!W118)),ISNUMBER(FIND("6F",ScheduleCompile!W118)),ISNUMBER(FIND("7F",ScheduleCompile!W118)),ISNUMBER(FIND("9F",ScheduleCompile!W118)),ISNUMBER(FIND("4F",ScheduleCompile!W118))),VALUE(LEFT(ScheduleCompile!W118,FIND("F",ScheduleCompile!W118)-1)),ScheduleCompile!W118)))))),"",IF(ScheduleCompile!W118="Off",0,IF(ScheduleCompile!W118="On",1,IF(ISNUMBER(ScheduleCompile!W118),ScheduleCompile!W118/1,IF(ISTEXT(ScheduleCompile!W118),IF(OR(ISNUMBER(FIND("5F",ScheduleCompile!W118)),ISNUMBER(FIND("0F",ScheduleCompile!W118)),ISNUMBER(FIND("8F",ScheduleCompile!W118)),ISNUMBER(FIND("1F",ScheduleCompile!W118)),ISNUMBER(FIND("2F",ScheduleCompile!W118)),ISNUMBER(FIND("3F",ScheduleCompile!W118)),ISNUMBER(FIND("6F",ScheduleCompile!W118)),ISNUMBER(FIND("7F",ScheduleCompile!W118)),ISNUMBER(FIND("9F",ScheduleCompile!W118)),ISNUMBER(FIND("4F",ScheduleCompile!W118))),VALUE(LEFT(ScheduleCompile!W118,FIND("F",ScheduleCompile!W118)-1)),ScheduleCompile!W118)))))))</f>
        <v>0</v>
      </c>
      <c r="AC125" s="1">
        <f>IF(AND(ISERROR(IF(ScheduleCompile!X118="Off",0,IF(ScheduleCompile!X118="On",1,IF(ISNUMBER(ScheduleCompile!X118),ScheduleCompile!X118/1,IF(ISTEXT(ScheduleCompile!X118),IF(OR(ISNUMBER(FIND("5F",ScheduleCompile!X118)),ISNUMBER(FIND("0F",ScheduleCompile!X118)),ISNUMBER(FIND("8F",ScheduleCompile!X118)),ISNUMBER(FIND("1F",ScheduleCompile!X118)),ISNUMBER(FIND("2F",ScheduleCompile!X118)),ISNUMBER(FIND("3F",ScheduleCompile!X118)),ISNUMBER(FIND("6F",ScheduleCompile!X118)),ISNUMBER(FIND("7F",ScheduleCompile!X118)),ISNUMBER(FIND("9F",ScheduleCompile!X118)),ISNUMBER(FIND("4F",ScheduleCompile!X118))),VALUE(LEFT(ScheduleCompile!X118,FIND("F",ScheduleCompile!X118)-1)),ScheduleCompile!X118)))))),ISTEXT(ScheduleCompile!#REF!)),"ENDTABLE",IF(ISERROR(IF(ScheduleCompile!X118="Off",0,IF(ScheduleCompile!X118="On",1,IF(ISNUMBER(ScheduleCompile!X118),ScheduleCompile!X118/1,IF(ISTEXT(ScheduleCompile!X118),IF(OR(ISNUMBER(FIND("5F",ScheduleCompile!X118)),ISNUMBER(FIND("0F",ScheduleCompile!X118)),ISNUMBER(FIND("8F",ScheduleCompile!X118)),ISNUMBER(FIND("1F",ScheduleCompile!X118)),ISNUMBER(FIND("2F",ScheduleCompile!X118)),ISNUMBER(FIND("3F",ScheduleCompile!X118)),ISNUMBER(FIND("6F",ScheduleCompile!X118)),ISNUMBER(FIND("7F",ScheduleCompile!X118)),ISNUMBER(FIND("9F",ScheduleCompile!X118)),ISNUMBER(FIND("4F",ScheduleCompile!X118))),VALUE(LEFT(ScheduleCompile!X118,FIND("F",ScheduleCompile!X118)-1)),ScheduleCompile!X118)))))),"",IF(ScheduleCompile!X118="Off",0,IF(ScheduleCompile!X118="On",1,IF(ISNUMBER(ScheduleCompile!X118),ScheduleCompile!X118/1,IF(ISTEXT(ScheduleCompile!X118),IF(OR(ISNUMBER(FIND("5F",ScheduleCompile!X118)),ISNUMBER(FIND("0F",ScheduleCompile!X118)),ISNUMBER(FIND("8F",ScheduleCompile!X118)),ISNUMBER(FIND("1F",ScheduleCompile!X118)),ISNUMBER(FIND("2F",ScheduleCompile!X118)),ISNUMBER(FIND("3F",ScheduleCompile!X118)),ISNUMBER(FIND("6F",ScheduleCompile!X118)),ISNUMBER(FIND("7F",ScheduleCompile!X118)),ISNUMBER(FIND("9F",ScheduleCompile!X118)),ISNUMBER(FIND("4F",ScheduleCompile!X118))),VALUE(LEFT(ScheduleCompile!X118,FIND("F",ScheduleCompile!X118)-1)),ScheduleCompile!X118)))))))</f>
        <v>0</v>
      </c>
      <c r="AD125" s="1">
        <f>IF(AND(ISERROR(IF(ScheduleCompile!Y118="Off",0,IF(ScheduleCompile!Y118="On",1,IF(ISNUMBER(ScheduleCompile!Y118),ScheduleCompile!Y118/1,IF(ISTEXT(ScheduleCompile!Y118),IF(OR(ISNUMBER(FIND("5F",ScheduleCompile!Y118)),ISNUMBER(FIND("0F",ScheduleCompile!Y118)),ISNUMBER(FIND("8F",ScheduleCompile!Y118)),ISNUMBER(FIND("1F",ScheduleCompile!Y118)),ISNUMBER(FIND("2F",ScheduleCompile!Y118)),ISNUMBER(FIND("3F",ScheduleCompile!Y118)),ISNUMBER(FIND("6F",ScheduleCompile!Y118)),ISNUMBER(FIND("7F",ScheduleCompile!Y118)),ISNUMBER(FIND("9F",ScheduleCompile!Y118)),ISNUMBER(FIND("4F",ScheduleCompile!Y118))),VALUE(LEFT(ScheduleCompile!Y118,FIND("F",ScheduleCompile!Y118)-1)),ScheduleCompile!Y118)))))),ISTEXT(ScheduleCompile!#REF!)),"ENDTABLE",IF(ISERROR(IF(ScheduleCompile!Y118="Off",0,IF(ScheduleCompile!Y118="On",1,IF(ISNUMBER(ScheduleCompile!Y118),ScheduleCompile!Y118/1,IF(ISTEXT(ScheduleCompile!Y118),IF(OR(ISNUMBER(FIND("5F",ScheduleCompile!Y118)),ISNUMBER(FIND("0F",ScheduleCompile!Y118)),ISNUMBER(FIND("8F",ScheduleCompile!Y118)),ISNUMBER(FIND("1F",ScheduleCompile!Y118)),ISNUMBER(FIND("2F",ScheduleCompile!Y118)),ISNUMBER(FIND("3F",ScheduleCompile!Y118)),ISNUMBER(FIND("6F",ScheduleCompile!Y118)),ISNUMBER(FIND("7F",ScheduleCompile!Y118)),ISNUMBER(FIND("9F",ScheduleCompile!Y118)),ISNUMBER(FIND("4F",ScheduleCompile!Y118))),VALUE(LEFT(ScheduleCompile!Y118,FIND("F",ScheduleCompile!Y118)-1)),ScheduleCompile!Y118)))))),"",IF(ScheduleCompile!Y118="Off",0,IF(ScheduleCompile!Y118="On",1,IF(ISNUMBER(ScheduleCompile!Y118),ScheduleCompile!Y118/1,IF(ISTEXT(ScheduleCompile!Y118),IF(OR(ISNUMBER(FIND("5F",ScheduleCompile!Y118)),ISNUMBER(FIND("0F",ScheduleCompile!Y118)),ISNUMBER(FIND("8F",ScheduleCompile!Y118)),ISNUMBER(FIND("1F",ScheduleCompile!Y118)),ISNUMBER(FIND("2F",ScheduleCompile!Y118)),ISNUMBER(FIND("3F",ScheduleCompile!Y118)),ISNUMBER(FIND("6F",ScheduleCompile!Y118)),ISNUMBER(FIND("7F",ScheduleCompile!Y118)),ISNUMBER(FIND("9F",ScheduleCompile!Y118)),ISNUMBER(FIND("4F",ScheduleCompile!Y118))),VALUE(LEFT(ScheduleCompile!Y118,FIND("F",ScheduleCompile!Y118)-1)),ScheduleCompile!Y118)))))))</f>
        <v>0</v>
      </c>
    </row>
    <row r="126" spans="1:30" x14ac:dyDescent="0.25">
      <c r="A126" t="str">
        <f t="shared" si="4"/>
        <v>SchDay "LabOccupancyWD"  Type = "Fraction" Hr = (0.05, 0.05, 0.05, 0.05, 0.05, 0.05, 0.05, 0.1, 0.2, 0.9, 0.9, 0.45, 0.45, 0.9, 0.9, 0.9, 0.9, 0.9, 0.3, 0.1, 0.1, 0.1, 0.05, 0.05) ..</v>
      </c>
      <c r="B126" s="1" t="s">
        <v>623</v>
      </c>
      <c r="C126" t="str">
        <f t="shared" si="5"/>
        <v xml:space="preserve">SchDay "LabOccupancyWD"  Type = "Fraction" Hr = </v>
      </c>
      <c r="D126" t="str">
        <f t="shared" si="6"/>
        <v>(0.05, 0.05, 0.05, 0.05, 0.05, 0.05, 0.05, 0.1, 0.2, 0.9, 0.9, 0.45, 0.45, 0.9, 0.9, 0.9, 0.9, 0.9, 0.3, 0.1, 0.1, 0.1, 0.05, 0.05) ..</v>
      </c>
      <c r="E126" s="30" t="str">
        <f>ScheduleCompile!A119</f>
        <v>LabOccupancyWD</v>
      </c>
      <c r="F126" t="str">
        <f t="shared" si="7"/>
        <v>Fraction</v>
      </c>
      <c r="G126" s="1">
        <f>IF(AND(ISERROR(IF(ScheduleCompile!B119="Off",0,IF(ScheduleCompile!B119="On",1,IF(ISNUMBER(ScheduleCompile!B119),ScheduleCompile!B119/1,IF(ISTEXT(ScheduleCompile!B119),IF(OR(ISNUMBER(FIND("5F",ScheduleCompile!B119)),ISNUMBER(FIND("0F",ScheduleCompile!B119)),ISNUMBER(FIND("8F",ScheduleCompile!B119)),ISNUMBER(FIND("1F",ScheduleCompile!B119)),ISNUMBER(FIND("2F",ScheduleCompile!B119)),ISNUMBER(FIND("3F",ScheduleCompile!B119)),ISNUMBER(FIND("6F",ScheduleCompile!B119)),ISNUMBER(FIND("7F",ScheduleCompile!B119)),ISNUMBER(FIND("9F",ScheduleCompile!B119)),ISNUMBER(FIND("4F",ScheduleCompile!B119))),VALUE(LEFT(ScheduleCompile!B119,FIND("F",ScheduleCompile!B119)-1)),ScheduleCompile!B119)))))),ISTEXT(ScheduleCompile!#REF!)),"ENDTABLE",IF(ISERROR(IF(ScheduleCompile!B119="Off",0,IF(ScheduleCompile!B119="On",1,IF(ISNUMBER(ScheduleCompile!B119),ScheduleCompile!B119/1,IF(ISTEXT(ScheduleCompile!B119),IF(OR(ISNUMBER(FIND("5F",ScheduleCompile!B119)),ISNUMBER(FIND("0F",ScheduleCompile!B119)),ISNUMBER(FIND("8F",ScheduleCompile!B119)),ISNUMBER(FIND("1F",ScheduleCompile!B119)),ISNUMBER(FIND("2F",ScheduleCompile!B119)),ISNUMBER(FIND("3F",ScheduleCompile!B119)),ISNUMBER(FIND("6F",ScheduleCompile!B119)),ISNUMBER(FIND("7F",ScheduleCompile!B119)),ISNUMBER(FIND("9F",ScheduleCompile!B119)),ISNUMBER(FIND("4F",ScheduleCompile!B119))),VALUE(LEFT(ScheduleCompile!B119,FIND("F",ScheduleCompile!B119)-1)),ScheduleCompile!B119)))))),"",IF(ScheduleCompile!B119="Off",0,IF(ScheduleCompile!B119="On",1,IF(ISNUMBER(ScheduleCompile!B119),ScheduleCompile!B119/1,IF(ISTEXT(ScheduleCompile!B119),IF(OR(ISNUMBER(FIND("5F",ScheduleCompile!B119)),ISNUMBER(FIND("0F",ScheduleCompile!B119)),ISNUMBER(FIND("8F",ScheduleCompile!B119)),ISNUMBER(FIND("1F",ScheduleCompile!B119)),ISNUMBER(FIND("2F",ScheduleCompile!B119)),ISNUMBER(FIND("3F",ScheduleCompile!B119)),ISNUMBER(FIND("6F",ScheduleCompile!B119)),ISNUMBER(FIND("7F",ScheduleCompile!B119)),ISNUMBER(FIND("9F",ScheduleCompile!B119)),ISNUMBER(FIND("4F",ScheduleCompile!B119))),VALUE(LEFT(ScheduleCompile!B119,FIND("F",ScheduleCompile!B119)-1)),ScheduleCompile!B119)))))))</f>
        <v>0.05</v>
      </c>
      <c r="H126" s="1">
        <f>IF(AND(ISERROR(IF(ScheduleCompile!C119="Off",0,IF(ScheduleCompile!C119="On",1,IF(ISNUMBER(ScheduleCompile!C119),ScheduleCompile!C119/1,IF(ISTEXT(ScheduleCompile!C119),IF(OR(ISNUMBER(FIND("5F",ScheduleCompile!C119)),ISNUMBER(FIND("0F",ScheduleCompile!C119)),ISNUMBER(FIND("8F",ScheduleCompile!C119)),ISNUMBER(FIND("1F",ScheduleCompile!C119)),ISNUMBER(FIND("2F",ScheduleCompile!C119)),ISNUMBER(FIND("3F",ScheduleCompile!C119)),ISNUMBER(FIND("6F",ScheduleCompile!C119)),ISNUMBER(FIND("7F",ScheduleCompile!C119)),ISNUMBER(FIND("9F",ScheduleCompile!C119)),ISNUMBER(FIND("4F",ScheduleCompile!C119))),VALUE(LEFT(ScheduleCompile!C119,FIND("F",ScheduleCompile!C119)-1)),ScheduleCompile!C119)))))),ISTEXT(ScheduleCompile!#REF!)),"ENDTABLE",IF(ISERROR(IF(ScheduleCompile!C119="Off",0,IF(ScheduleCompile!C119="On",1,IF(ISNUMBER(ScheduleCompile!C119),ScheduleCompile!C119/1,IF(ISTEXT(ScheduleCompile!C119),IF(OR(ISNUMBER(FIND("5F",ScheduleCompile!C119)),ISNUMBER(FIND("0F",ScheduleCompile!C119)),ISNUMBER(FIND("8F",ScheduleCompile!C119)),ISNUMBER(FIND("1F",ScheduleCompile!C119)),ISNUMBER(FIND("2F",ScheduleCompile!C119)),ISNUMBER(FIND("3F",ScheduleCompile!C119)),ISNUMBER(FIND("6F",ScheduleCompile!C119)),ISNUMBER(FIND("7F",ScheduleCompile!C119)),ISNUMBER(FIND("9F",ScheduleCompile!C119)),ISNUMBER(FIND("4F",ScheduleCompile!C119))),VALUE(LEFT(ScheduleCompile!C119,FIND("F",ScheduleCompile!C119)-1)),ScheduleCompile!C119)))))),"",IF(ScheduleCompile!C119="Off",0,IF(ScheduleCompile!C119="On",1,IF(ISNUMBER(ScheduleCompile!C119),ScheduleCompile!C119/1,IF(ISTEXT(ScheduleCompile!C119),IF(OR(ISNUMBER(FIND("5F",ScheduleCompile!C119)),ISNUMBER(FIND("0F",ScheduleCompile!C119)),ISNUMBER(FIND("8F",ScheduleCompile!C119)),ISNUMBER(FIND("1F",ScheduleCompile!C119)),ISNUMBER(FIND("2F",ScheduleCompile!C119)),ISNUMBER(FIND("3F",ScheduleCompile!C119)),ISNUMBER(FIND("6F",ScheduleCompile!C119)),ISNUMBER(FIND("7F",ScheduleCompile!C119)),ISNUMBER(FIND("9F",ScheduleCompile!C119)),ISNUMBER(FIND("4F",ScheduleCompile!C119))),VALUE(LEFT(ScheduleCompile!C119,FIND("F",ScheduleCompile!C119)-1)),ScheduleCompile!C119)))))))</f>
        <v>0.05</v>
      </c>
      <c r="I126" s="1">
        <f>IF(AND(ISERROR(IF(ScheduleCompile!D119="Off",0,IF(ScheduleCompile!D119="On",1,IF(ISNUMBER(ScheduleCompile!D119),ScheduleCompile!D119/1,IF(ISTEXT(ScheduleCompile!D119),IF(OR(ISNUMBER(FIND("5F",ScheduleCompile!D119)),ISNUMBER(FIND("0F",ScheduleCompile!D119)),ISNUMBER(FIND("8F",ScheduleCompile!D119)),ISNUMBER(FIND("1F",ScheduleCompile!D119)),ISNUMBER(FIND("2F",ScheduleCompile!D119)),ISNUMBER(FIND("3F",ScheduleCompile!D119)),ISNUMBER(FIND("6F",ScheduleCompile!D119)),ISNUMBER(FIND("7F",ScheduleCompile!D119)),ISNUMBER(FIND("9F",ScheduleCompile!D119)),ISNUMBER(FIND("4F",ScheduleCompile!D119))),VALUE(LEFT(ScheduleCompile!D119,FIND("F",ScheduleCompile!D119)-1)),ScheduleCompile!D119)))))),ISTEXT(ScheduleCompile!#REF!)),"ENDTABLE",IF(ISERROR(IF(ScheduleCompile!D119="Off",0,IF(ScheduleCompile!D119="On",1,IF(ISNUMBER(ScheduleCompile!D119),ScheduleCompile!D119/1,IF(ISTEXT(ScheduleCompile!D119),IF(OR(ISNUMBER(FIND("5F",ScheduleCompile!D119)),ISNUMBER(FIND("0F",ScheduleCompile!D119)),ISNUMBER(FIND("8F",ScheduleCompile!D119)),ISNUMBER(FIND("1F",ScheduleCompile!D119)),ISNUMBER(FIND("2F",ScheduleCompile!D119)),ISNUMBER(FIND("3F",ScheduleCompile!D119)),ISNUMBER(FIND("6F",ScheduleCompile!D119)),ISNUMBER(FIND("7F",ScheduleCompile!D119)),ISNUMBER(FIND("9F",ScheduleCompile!D119)),ISNUMBER(FIND("4F",ScheduleCompile!D119))),VALUE(LEFT(ScheduleCompile!D119,FIND("F",ScheduleCompile!D119)-1)),ScheduleCompile!D119)))))),"",IF(ScheduleCompile!D119="Off",0,IF(ScheduleCompile!D119="On",1,IF(ISNUMBER(ScheduleCompile!D119),ScheduleCompile!D119/1,IF(ISTEXT(ScheduleCompile!D119),IF(OR(ISNUMBER(FIND("5F",ScheduleCompile!D119)),ISNUMBER(FIND("0F",ScheduleCompile!D119)),ISNUMBER(FIND("8F",ScheduleCompile!D119)),ISNUMBER(FIND("1F",ScheduleCompile!D119)),ISNUMBER(FIND("2F",ScheduleCompile!D119)),ISNUMBER(FIND("3F",ScheduleCompile!D119)),ISNUMBER(FIND("6F",ScheduleCompile!D119)),ISNUMBER(FIND("7F",ScheduleCompile!D119)),ISNUMBER(FIND("9F",ScheduleCompile!D119)),ISNUMBER(FIND("4F",ScheduleCompile!D119))),VALUE(LEFT(ScheduleCompile!D119,FIND("F",ScheduleCompile!D119)-1)),ScheduleCompile!D119)))))))</f>
        <v>0.05</v>
      </c>
      <c r="J126" s="1">
        <f>IF(AND(ISERROR(IF(ScheduleCompile!E119="Off",0,IF(ScheduleCompile!E119="On",1,IF(ISNUMBER(ScheduleCompile!E119),ScheduleCompile!E119/1,IF(ISTEXT(ScheduleCompile!E119),IF(OR(ISNUMBER(FIND("5F",ScheduleCompile!E119)),ISNUMBER(FIND("0F",ScheduleCompile!E119)),ISNUMBER(FIND("8F",ScheduleCompile!E119)),ISNUMBER(FIND("1F",ScheduleCompile!E119)),ISNUMBER(FIND("2F",ScheduleCompile!E119)),ISNUMBER(FIND("3F",ScheduleCompile!E119)),ISNUMBER(FIND("6F",ScheduleCompile!E119)),ISNUMBER(FIND("7F",ScheduleCompile!E119)),ISNUMBER(FIND("9F",ScheduleCompile!E119)),ISNUMBER(FIND("4F",ScheduleCompile!E119))),VALUE(LEFT(ScheduleCompile!E119,FIND("F",ScheduleCompile!E119)-1)),ScheduleCompile!E119)))))),ISTEXT(ScheduleCompile!#REF!)),"ENDTABLE",IF(ISERROR(IF(ScheduleCompile!E119="Off",0,IF(ScheduleCompile!E119="On",1,IF(ISNUMBER(ScheduleCompile!E119),ScheduleCompile!E119/1,IF(ISTEXT(ScheduleCompile!E119),IF(OR(ISNUMBER(FIND("5F",ScheduleCompile!E119)),ISNUMBER(FIND("0F",ScheduleCompile!E119)),ISNUMBER(FIND("8F",ScheduleCompile!E119)),ISNUMBER(FIND("1F",ScheduleCompile!E119)),ISNUMBER(FIND("2F",ScheduleCompile!E119)),ISNUMBER(FIND("3F",ScheduleCompile!E119)),ISNUMBER(FIND("6F",ScheduleCompile!E119)),ISNUMBER(FIND("7F",ScheduleCompile!E119)),ISNUMBER(FIND("9F",ScheduleCompile!E119)),ISNUMBER(FIND("4F",ScheduleCompile!E119))),VALUE(LEFT(ScheduleCompile!E119,FIND("F",ScheduleCompile!E119)-1)),ScheduleCompile!E119)))))),"",IF(ScheduleCompile!E119="Off",0,IF(ScheduleCompile!E119="On",1,IF(ISNUMBER(ScheduleCompile!E119),ScheduleCompile!E119/1,IF(ISTEXT(ScheduleCompile!E119),IF(OR(ISNUMBER(FIND("5F",ScheduleCompile!E119)),ISNUMBER(FIND("0F",ScheduleCompile!E119)),ISNUMBER(FIND("8F",ScheduleCompile!E119)),ISNUMBER(FIND("1F",ScheduleCompile!E119)),ISNUMBER(FIND("2F",ScheduleCompile!E119)),ISNUMBER(FIND("3F",ScheduleCompile!E119)),ISNUMBER(FIND("6F",ScheduleCompile!E119)),ISNUMBER(FIND("7F",ScheduleCompile!E119)),ISNUMBER(FIND("9F",ScheduleCompile!E119)),ISNUMBER(FIND("4F",ScheduleCompile!E119))),VALUE(LEFT(ScheduleCompile!E119,FIND("F",ScheduleCompile!E119)-1)),ScheduleCompile!E119)))))))</f>
        <v>0.05</v>
      </c>
      <c r="K126" s="1">
        <f>IF(AND(ISERROR(IF(ScheduleCompile!F119="Off",0,IF(ScheduleCompile!F119="On",1,IF(ISNUMBER(ScheduleCompile!F119),ScheduleCompile!F119/1,IF(ISTEXT(ScheduleCompile!F119),IF(OR(ISNUMBER(FIND("5F",ScheduleCompile!F119)),ISNUMBER(FIND("0F",ScheduleCompile!F119)),ISNUMBER(FIND("8F",ScheduleCompile!F119)),ISNUMBER(FIND("1F",ScheduleCompile!F119)),ISNUMBER(FIND("2F",ScheduleCompile!F119)),ISNUMBER(FIND("3F",ScheduleCompile!F119)),ISNUMBER(FIND("6F",ScheduleCompile!F119)),ISNUMBER(FIND("7F",ScheduleCompile!F119)),ISNUMBER(FIND("9F",ScheduleCompile!F119)),ISNUMBER(FIND("4F",ScheduleCompile!F119))),VALUE(LEFT(ScheduleCompile!F119,FIND("F",ScheduleCompile!F119)-1)),ScheduleCompile!F119)))))),ISTEXT(ScheduleCompile!#REF!)),"ENDTABLE",IF(ISERROR(IF(ScheduleCompile!F119="Off",0,IF(ScheduleCompile!F119="On",1,IF(ISNUMBER(ScheduleCompile!F119),ScheduleCompile!F119/1,IF(ISTEXT(ScheduleCompile!F119),IF(OR(ISNUMBER(FIND("5F",ScheduleCompile!F119)),ISNUMBER(FIND("0F",ScheduleCompile!F119)),ISNUMBER(FIND("8F",ScheduleCompile!F119)),ISNUMBER(FIND("1F",ScheduleCompile!F119)),ISNUMBER(FIND("2F",ScheduleCompile!F119)),ISNUMBER(FIND("3F",ScheduleCompile!F119)),ISNUMBER(FIND("6F",ScheduleCompile!F119)),ISNUMBER(FIND("7F",ScheduleCompile!F119)),ISNUMBER(FIND("9F",ScheduleCompile!F119)),ISNUMBER(FIND("4F",ScheduleCompile!F119))),VALUE(LEFT(ScheduleCompile!F119,FIND("F",ScheduleCompile!F119)-1)),ScheduleCompile!F119)))))),"",IF(ScheduleCompile!F119="Off",0,IF(ScheduleCompile!F119="On",1,IF(ISNUMBER(ScheduleCompile!F119),ScheduleCompile!F119/1,IF(ISTEXT(ScheduleCompile!F119),IF(OR(ISNUMBER(FIND("5F",ScheduleCompile!F119)),ISNUMBER(FIND("0F",ScheduleCompile!F119)),ISNUMBER(FIND("8F",ScheduleCompile!F119)),ISNUMBER(FIND("1F",ScheduleCompile!F119)),ISNUMBER(FIND("2F",ScheduleCompile!F119)),ISNUMBER(FIND("3F",ScheduleCompile!F119)),ISNUMBER(FIND("6F",ScheduleCompile!F119)),ISNUMBER(FIND("7F",ScheduleCompile!F119)),ISNUMBER(FIND("9F",ScheduleCompile!F119)),ISNUMBER(FIND("4F",ScheduleCompile!F119))),VALUE(LEFT(ScheduleCompile!F119,FIND("F",ScheduleCompile!F119)-1)),ScheduleCompile!F119)))))))</f>
        <v>0.05</v>
      </c>
      <c r="L126" s="1">
        <f>IF(AND(ISERROR(IF(ScheduleCompile!G119="Off",0,IF(ScheduleCompile!G119="On",1,IF(ISNUMBER(ScheduleCompile!G119),ScheduleCompile!G119/1,IF(ISTEXT(ScheduleCompile!G119),IF(OR(ISNUMBER(FIND("5F",ScheduleCompile!G119)),ISNUMBER(FIND("0F",ScheduleCompile!G119)),ISNUMBER(FIND("8F",ScheduleCompile!G119)),ISNUMBER(FIND("1F",ScheduleCompile!G119)),ISNUMBER(FIND("2F",ScheduleCompile!G119)),ISNUMBER(FIND("3F",ScheduleCompile!G119)),ISNUMBER(FIND("6F",ScheduleCompile!G119)),ISNUMBER(FIND("7F",ScheduleCompile!G119)),ISNUMBER(FIND("9F",ScheduleCompile!G119)),ISNUMBER(FIND("4F",ScheduleCompile!G119))),VALUE(LEFT(ScheduleCompile!G119,FIND("F",ScheduleCompile!G119)-1)),ScheduleCompile!G119)))))),ISTEXT(ScheduleCompile!#REF!)),"ENDTABLE",IF(ISERROR(IF(ScheduleCompile!G119="Off",0,IF(ScheduleCompile!G119="On",1,IF(ISNUMBER(ScheduleCompile!G119),ScheduleCompile!G119/1,IF(ISTEXT(ScheduleCompile!G119),IF(OR(ISNUMBER(FIND("5F",ScheduleCompile!G119)),ISNUMBER(FIND("0F",ScheduleCompile!G119)),ISNUMBER(FIND("8F",ScheduleCompile!G119)),ISNUMBER(FIND("1F",ScheduleCompile!G119)),ISNUMBER(FIND("2F",ScheduleCompile!G119)),ISNUMBER(FIND("3F",ScheduleCompile!G119)),ISNUMBER(FIND("6F",ScheduleCompile!G119)),ISNUMBER(FIND("7F",ScheduleCompile!G119)),ISNUMBER(FIND("9F",ScheduleCompile!G119)),ISNUMBER(FIND("4F",ScheduleCompile!G119))),VALUE(LEFT(ScheduleCompile!G119,FIND("F",ScheduleCompile!G119)-1)),ScheduleCompile!G119)))))),"",IF(ScheduleCompile!G119="Off",0,IF(ScheduleCompile!G119="On",1,IF(ISNUMBER(ScheduleCompile!G119),ScheduleCompile!G119/1,IF(ISTEXT(ScheduleCompile!G119),IF(OR(ISNUMBER(FIND("5F",ScheduleCompile!G119)),ISNUMBER(FIND("0F",ScheduleCompile!G119)),ISNUMBER(FIND("8F",ScheduleCompile!G119)),ISNUMBER(FIND("1F",ScheduleCompile!G119)),ISNUMBER(FIND("2F",ScheduleCompile!G119)),ISNUMBER(FIND("3F",ScheduleCompile!G119)),ISNUMBER(FIND("6F",ScheduleCompile!G119)),ISNUMBER(FIND("7F",ScheduleCompile!G119)),ISNUMBER(FIND("9F",ScheduleCompile!G119)),ISNUMBER(FIND("4F",ScheduleCompile!G119))),VALUE(LEFT(ScheduleCompile!G119,FIND("F",ScheduleCompile!G119)-1)),ScheduleCompile!G119)))))))</f>
        <v>0.05</v>
      </c>
      <c r="M126" s="1">
        <f>IF(AND(ISERROR(IF(ScheduleCompile!H119="Off",0,IF(ScheduleCompile!H119="On",1,IF(ISNUMBER(ScheduleCompile!H119),ScheduleCompile!H119/1,IF(ISTEXT(ScheduleCompile!H119),IF(OR(ISNUMBER(FIND("5F",ScheduleCompile!H119)),ISNUMBER(FIND("0F",ScheduleCompile!H119)),ISNUMBER(FIND("8F",ScheduleCompile!H119)),ISNUMBER(FIND("1F",ScheduleCompile!H119)),ISNUMBER(FIND("2F",ScheduleCompile!H119)),ISNUMBER(FIND("3F",ScheduleCompile!H119)),ISNUMBER(FIND("6F",ScheduleCompile!H119)),ISNUMBER(FIND("7F",ScheduleCompile!H119)),ISNUMBER(FIND("9F",ScheduleCompile!H119)),ISNUMBER(FIND("4F",ScheduleCompile!H119))),VALUE(LEFT(ScheduleCompile!H119,FIND("F",ScheduleCompile!H119)-1)),ScheduleCompile!H119)))))),ISTEXT(ScheduleCompile!#REF!)),"ENDTABLE",IF(ISERROR(IF(ScheduleCompile!H119="Off",0,IF(ScheduleCompile!H119="On",1,IF(ISNUMBER(ScheduleCompile!H119),ScheduleCompile!H119/1,IF(ISTEXT(ScheduleCompile!H119),IF(OR(ISNUMBER(FIND("5F",ScheduleCompile!H119)),ISNUMBER(FIND("0F",ScheduleCompile!H119)),ISNUMBER(FIND("8F",ScheduleCompile!H119)),ISNUMBER(FIND("1F",ScheduleCompile!H119)),ISNUMBER(FIND("2F",ScheduleCompile!H119)),ISNUMBER(FIND("3F",ScheduleCompile!H119)),ISNUMBER(FIND("6F",ScheduleCompile!H119)),ISNUMBER(FIND("7F",ScheduleCompile!H119)),ISNUMBER(FIND("9F",ScheduleCompile!H119)),ISNUMBER(FIND("4F",ScheduleCompile!H119))),VALUE(LEFT(ScheduleCompile!H119,FIND("F",ScheduleCompile!H119)-1)),ScheduleCompile!H119)))))),"",IF(ScheduleCompile!H119="Off",0,IF(ScheduleCompile!H119="On",1,IF(ISNUMBER(ScheduleCompile!H119),ScheduleCompile!H119/1,IF(ISTEXT(ScheduleCompile!H119),IF(OR(ISNUMBER(FIND("5F",ScheduleCompile!H119)),ISNUMBER(FIND("0F",ScheduleCompile!H119)),ISNUMBER(FIND("8F",ScheduleCompile!H119)),ISNUMBER(FIND("1F",ScheduleCompile!H119)),ISNUMBER(FIND("2F",ScheduleCompile!H119)),ISNUMBER(FIND("3F",ScheduleCompile!H119)),ISNUMBER(FIND("6F",ScheduleCompile!H119)),ISNUMBER(FIND("7F",ScheduleCompile!H119)),ISNUMBER(FIND("9F",ScheduleCompile!H119)),ISNUMBER(FIND("4F",ScheduleCompile!H119))),VALUE(LEFT(ScheduleCompile!H119,FIND("F",ScheduleCompile!H119)-1)),ScheduleCompile!H119)))))))</f>
        <v>0.05</v>
      </c>
      <c r="N126" s="1">
        <f>IF(AND(ISERROR(IF(ScheduleCompile!I119="Off",0,IF(ScheduleCompile!I119="On",1,IF(ISNUMBER(ScheduleCompile!I119),ScheduleCompile!I119/1,IF(ISTEXT(ScheduleCompile!I119),IF(OR(ISNUMBER(FIND("5F",ScheduleCompile!I119)),ISNUMBER(FIND("0F",ScheduleCompile!I119)),ISNUMBER(FIND("8F",ScheduleCompile!I119)),ISNUMBER(FIND("1F",ScheduleCompile!I119)),ISNUMBER(FIND("2F",ScheduleCompile!I119)),ISNUMBER(FIND("3F",ScheduleCompile!I119)),ISNUMBER(FIND("6F",ScheduleCompile!I119)),ISNUMBER(FIND("7F",ScheduleCompile!I119)),ISNUMBER(FIND("9F",ScheduleCompile!I119)),ISNUMBER(FIND("4F",ScheduleCompile!I119))),VALUE(LEFT(ScheduleCompile!I119,FIND("F",ScheduleCompile!I119)-1)),ScheduleCompile!I119)))))),ISTEXT(ScheduleCompile!#REF!)),"ENDTABLE",IF(ISERROR(IF(ScheduleCompile!I119="Off",0,IF(ScheduleCompile!I119="On",1,IF(ISNUMBER(ScheduleCompile!I119),ScheduleCompile!I119/1,IF(ISTEXT(ScheduleCompile!I119),IF(OR(ISNUMBER(FIND("5F",ScheduleCompile!I119)),ISNUMBER(FIND("0F",ScheduleCompile!I119)),ISNUMBER(FIND("8F",ScheduleCompile!I119)),ISNUMBER(FIND("1F",ScheduleCompile!I119)),ISNUMBER(FIND("2F",ScheduleCompile!I119)),ISNUMBER(FIND("3F",ScheduleCompile!I119)),ISNUMBER(FIND("6F",ScheduleCompile!I119)),ISNUMBER(FIND("7F",ScheduleCompile!I119)),ISNUMBER(FIND("9F",ScheduleCompile!I119)),ISNUMBER(FIND("4F",ScheduleCompile!I119))),VALUE(LEFT(ScheduleCompile!I119,FIND("F",ScheduleCompile!I119)-1)),ScheduleCompile!I119)))))),"",IF(ScheduleCompile!I119="Off",0,IF(ScheduleCompile!I119="On",1,IF(ISNUMBER(ScheduleCompile!I119),ScheduleCompile!I119/1,IF(ISTEXT(ScheduleCompile!I119),IF(OR(ISNUMBER(FIND("5F",ScheduleCompile!I119)),ISNUMBER(FIND("0F",ScheduleCompile!I119)),ISNUMBER(FIND("8F",ScheduleCompile!I119)),ISNUMBER(FIND("1F",ScheduleCompile!I119)),ISNUMBER(FIND("2F",ScheduleCompile!I119)),ISNUMBER(FIND("3F",ScheduleCompile!I119)),ISNUMBER(FIND("6F",ScheduleCompile!I119)),ISNUMBER(FIND("7F",ScheduleCompile!I119)),ISNUMBER(FIND("9F",ScheduleCompile!I119)),ISNUMBER(FIND("4F",ScheduleCompile!I119))),VALUE(LEFT(ScheduleCompile!I119,FIND("F",ScheduleCompile!I119)-1)),ScheduleCompile!I119)))))))</f>
        <v>0.1</v>
      </c>
      <c r="O126" s="1">
        <f>IF(AND(ISERROR(IF(ScheduleCompile!J119="Off",0,IF(ScheduleCompile!J119="On",1,IF(ISNUMBER(ScheduleCompile!J119),ScheduleCompile!J119/1,IF(ISTEXT(ScheduleCompile!J119),IF(OR(ISNUMBER(FIND("5F",ScheduleCompile!J119)),ISNUMBER(FIND("0F",ScheduleCompile!J119)),ISNUMBER(FIND("8F",ScheduleCompile!J119)),ISNUMBER(FIND("1F",ScheduleCompile!J119)),ISNUMBER(FIND("2F",ScheduleCompile!J119)),ISNUMBER(FIND("3F",ScheduleCompile!J119)),ISNUMBER(FIND("6F",ScheduleCompile!J119)),ISNUMBER(FIND("7F",ScheduleCompile!J119)),ISNUMBER(FIND("9F",ScheduleCompile!J119)),ISNUMBER(FIND("4F",ScheduleCompile!J119))),VALUE(LEFT(ScheduleCompile!J119,FIND("F",ScheduleCompile!J119)-1)),ScheduleCompile!J119)))))),ISTEXT(ScheduleCompile!#REF!)),"ENDTABLE",IF(ISERROR(IF(ScheduleCompile!J119="Off",0,IF(ScheduleCompile!J119="On",1,IF(ISNUMBER(ScheduleCompile!J119),ScheduleCompile!J119/1,IF(ISTEXT(ScheduleCompile!J119),IF(OR(ISNUMBER(FIND("5F",ScheduleCompile!J119)),ISNUMBER(FIND("0F",ScheduleCompile!J119)),ISNUMBER(FIND("8F",ScheduleCompile!J119)),ISNUMBER(FIND("1F",ScheduleCompile!J119)),ISNUMBER(FIND("2F",ScheduleCompile!J119)),ISNUMBER(FIND("3F",ScheduleCompile!J119)),ISNUMBER(FIND("6F",ScheduleCompile!J119)),ISNUMBER(FIND("7F",ScheduleCompile!J119)),ISNUMBER(FIND("9F",ScheduleCompile!J119)),ISNUMBER(FIND("4F",ScheduleCompile!J119))),VALUE(LEFT(ScheduleCompile!J119,FIND("F",ScheduleCompile!J119)-1)),ScheduleCompile!J119)))))),"",IF(ScheduleCompile!J119="Off",0,IF(ScheduleCompile!J119="On",1,IF(ISNUMBER(ScheduleCompile!J119),ScheduleCompile!J119/1,IF(ISTEXT(ScheduleCompile!J119),IF(OR(ISNUMBER(FIND("5F",ScheduleCompile!J119)),ISNUMBER(FIND("0F",ScheduleCompile!J119)),ISNUMBER(FIND("8F",ScheduleCompile!J119)),ISNUMBER(FIND("1F",ScheduleCompile!J119)),ISNUMBER(FIND("2F",ScheduleCompile!J119)),ISNUMBER(FIND("3F",ScheduleCompile!J119)),ISNUMBER(FIND("6F",ScheduleCompile!J119)),ISNUMBER(FIND("7F",ScheduleCompile!J119)),ISNUMBER(FIND("9F",ScheduleCompile!J119)),ISNUMBER(FIND("4F",ScheduleCompile!J119))),VALUE(LEFT(ScheduleCompile!J119,FIND("F",ScheduleCompile!J119)-1)),ScheduleCompile!J119)))))))</f>
        <v>0.2</v>
      </c>
      <c r="P126" s="1">
        <f>IF(AND(ISERROR(IF(ScheduleCompile!K119="Off",0,IF(ScheduleCompile!K119="On",1,IF(ISNUMBER(ScheduleCompile!K119),ScheduleCompile!K119/1,IF(ISTEXT(ScheduleCompile!K119),IF(OR(ISNUMBER(FIND("5F",ScheduleCompile!K119)),ISNUMBER(FIND("0F",ScheduleCompile!K119)),ISNUMBER(FIND("8F",ScheduleCompile!K119)),ISNUMBER(FIND("1F",ScheduleCompile!K119)),ISNUMBER(FIND("2F",ScheduleCompile!K119)),ISNUMBER(FIND("3F",ScheduleCompile!K119)),ISNUMBER(FIND("6F",ScheduleCompile!K119)),ISNUMBER(FIND("7F",ScheduleCompile!K119)),ISNUMBER(FIND("9F",ScheduleCompile!K119)),ISNUMBER(FIND("4F",ScheduleCompile!K119))),VALUE(LEFT(ScheduleCompile!K119,FIND("F",ScheduleCompile!K119)-1)),ScheduleCompile!K119)))))),ISTEXT(ScheduleCompile!#REF!)),"ENDTABLE",IF(ISERROR(IF(ScheduleCompile!K119="Off",0,IF(ScheduleCompile!K119="On",1,IF(ISNUMBER(ScheduleCompile!K119),ScheduleCompile!K119/1,IF(ISTEXT(ScheduleCompile!K119),IF(OR(ISNUMBER(FIND("5F",ScheduleCompile!K119)),ISNUMBER(FIND("0F",ScheduleCompile!K119)),ISNUMBER(FIND("8F",ScheduleCompile!K119)),ISNUMBER(FIND("1F",ScheduleCompile!K119)),ISNUMBER(FIND("2F",ScheduleCompile!K119)),ISNUMBER(FIND("3F",ScheduleCompile!K119)),ISNUMBER(FIND("6F",ScheduleCompile!K119)),ISNUMBER(FIND("7F",ScheduleCompile!K119)),ISNUMBER(FIND("9F",ScheduleCompile!K119)),ISNUMBER(FIND("4F",ScheduleCompile!K119))),VALUE(LEFT(ScheduleCompile!K119,FIND("F",ScheduleCompile!K119)-1)),ScheduleCompile!K119)))))),"",IF(ScheduleCompile!K119="Off",0,IF(ScheduleCompile!K119="On",1,IF(ISNUMBER(ScheduleCompile!K119),ScheduleCompile!K119/1,IF(ISTEXT(ScheduleCompile!K119),IF(OR(ISNUMBER(FIND("5F",ScheduleCompile!K119)),ISNUMBER(FIND("0F",ScheduleCompile!K119)),ISNUMBER(FIND("8F",ScheduleCompile!K119)),ISNUMBER(FIND("1F",ScheduleCompile!K119)),ISNUMBER(FIND("2F",ScheduleCompile!K119)),ISNUMBER(FIND("3F",ScheduleCompile!K119)),ISNUMBER(FIND("6F",ScheduleCompile!K119)),ISNUMBER(FIND("7F",ScheduleCompile!K119)),ISNUMBER(FIND("9F",ScheduleCompile!K119)),ISNUMBER(FIND("4F",ScheduleCompile!K119))),VALUE(LEFT(ScheduleCompile!K119,FIND("F",ScheduleCompile!K119)-1)),ScheduleCompile!K119)))))))</f>
        <v>0.9</v>
      </c>
      <c r="Q126" s="1">
        <f>IF(AND(ISERROR(IF(ScheduleCompile!L119="Off",0,IF(ScheduleCompile!L119="On",1,IF(ISNUMBER(ScheduleCompile!L119),ScheduleCompile!L119/1,IF(ISTEXT(ScheduleCompile!L119),IF(OR(ISNUMBER(FIND("5F",ScheduleCompile!L119)),ISNUMBER(FIND("0F",ScheduleCompile!L119)),ISNUMBER(FIND("8F",ScheduleCompile!L119)),ISNUMBER(FIND("1F",ScheduleCompile!L119)),ISNUMBER(FIND("2F",ScheduleCompile!L119)),ISNUMBER(FIND("3F",ScheduleCompile!L119)),ISNUMBER(FIND("6F",ScheduleCompile!L119)),ISNUMBER(FIND("7F",ScheduleCompile!L119)),ISNUMBER(FIND("9F",ScheduleCompile!L119)),ISNUMBER(FIND("4F",ScheduleCompile!L119))),VALUE(LEFT(ScheduleCompile!L119,FIND("F",ScheduleCompile!L119)-1)),ScheduleCompile!L119)))))),ISTEXT(ScheduleCompile!#REF!)),"ENDTABLE",IF(ISERROR(IF(ScheduleCompile!L119="Off",0,IF(ScheduleCompile!L119="On",1,IF(ISNUMBER(ScheduleCompile!L119),ScheduleCompile!L119/1,IF(ISTEXT(ScheduleCompile!L119),IF(OR(ISNUMBER(FIND("5F",ScheduleCompile!L119)),ISNUMBER(FIND("0F",ScheduleCompile!L119)),ISNUMBER(FIND("8F",ScheduleCompile!L119)),ISNUMBER(FIND("1F",ScheduleCompile!L119)),ISNUMBER(FIND("2F",ScheduleCompile!L119)),ISNUMBER(FIND("3F",ScheduleCompile!L119)),ISNUMBER(FIND("6F",ScheduleCompile!L119)),ISNUMBER(FIND("7F",ScheduleCompile!L119)),ISNUMBER(FIND("9F",ScheduleCompile!L119)),ISNUMBER(FIND("4F",ScheduleCompile!L119))),VALUE(LEFT(ScheduleCompile!L119,FIND("F",ScheduleCompile!L119)-1)),ScheduleCompile!L119)))))),"",IF(ScheduleCompile!L119="Off",0,IF(ScheduleCompile!L119="On",1,IF(ISNUMBER(ScheduleCompile!L119),ScheduleCompile!L119/1,IF(ISTEXT(ScheduleCompile!L119),IF(OR(ISNUMBER(FIND("5F",ScheduleCompile!L119)),ISNUMBER(FIND("0F",ScheduleCompile!L119)),ISNUMBER(FIND("8F",ScheduleCompile!L119)),ISNUMBER(FIND("1F",ScheduleCompile!L119)),ISNUMBER(FIND("2F",ScheduleCompile!L119)),ISNUMBER(FIND("3F",ScheduleCompile!L119)),ISNUMBER(FIND("6F",ScheduleCompile!L119)),ISNUMBER(FIND("7F",ScheduleCompile!L119)),ISNUMBER(FIND("9F",ScheduleCompile!L119)),ISNUMBER(FIND("4F",ScheduleCompile!L119))),VALUE(LEFT(ScheduleCompile!L119,FIND("F",ScheduleCompile!L119)-1)),ScheduleCompile!L119)))))))</f>
        <v>0.9</v>
      </c>
      <c r="R126" s="1">
        <f>IF(AND(ISERROR(IF(ScheduleCompile!M119="Off",0,IF(ScheduleCompile!M119="On",1,IF(ISNUMBER(ScheduleCompile!M119),ScheduleCompile!M119/1,IF(ISTEXT(ScheduleCompile!M119),IF(OR(ISNUMBER(FIND("5F",ScheduleCompile!M119)),ISNUMBER(FIND("0F",ScheduleCompile!M119)),ISNUMBER(FIND("8F",ScheduleCompile!M119)),ISNUMBER(FIND("1F",ScheduleCompile!M119)),ISNUMBER(FIND("2F",ScheduleCompile!M119)),ISNUMBER(FIND("3F",ScheduleCompile!M119)),ISNUMBER(FIND("6F",ScheduleCompile!M119)),ISNUMBER(FIND("7F",ScheduleCompile!M119)),ISNUMBER(FIND("9F",ScheduleCompile!M119)),ISNUMBER(FIND("4F",ScheduleCompile!M119))),VALUE(LEFT(ScheduleCompile!M119,FIND("F",ScheduleCompile!M119)-1)),ScheduleCompile!M119)))))),ISTEXT(ScheduleCompile!#REF!)),"ENDTABLE",IF(ISERROR(IF(ScheduleCompile!M119="Off",0,IF(ScheduleCompile!M119="On",1,IF(ISNUMBER(ScheduleCompile!M119),ScheduleCompile!M119/1,IF(ISTEXT(ScheduleCompile!M119),IF(OR(ISNUMBER(FIND("5F",ScheduleCompile!M119)),ISNUMBER(FIND("0F",ScheduleCompile!M119)),ISNUMBER(FIND("8F",ScheduleCompile!M119)),ISNUMBER(FIND("1F",ScheduleCompile!M119)),ISNUMBER(FIND("2F",ScheduleCompile!M119)),ISNUMBER(FIND("3F",ScheduleCompile!M119)),ISNUMBER(FIND("6F",ScheduleCompile!M119)),ISNUMBER(FIND("7F",ScheduleCompile!M119)),ISNUMBER(FIND("9F",ScheduleCompile!M119)),ISNUMBER(FIND("4F",ScheduleCompile!M119))),VALUE(LEFT(ScheduleCompile!M119,FIND("F",ScheduleCompile!M119)-1)),ScheduleCompile!M119)))))),"",IF(ScheduleCompile!M119="Off",0,IF(ScheduleCompile!M119="On",1,IF(ISNUMBER(ScheduleCompile!M119),ScheduleCompile!M119/1,IF(ISTEXT(ScheduleCompile!M119),IF(OR(ISNUMBER(FIND("5F",ScheduleCompile!M119)),ISNUMBER(FIND("0F",ScheduleCompile!M119)),ISNUMBER(FIND("8F",ScheduleCompile!M119)),ISNUMBER(FIND("1F",ScheduleCompile!M119)),ISNUMBER(FIND("2F",ScheduleCompile!M119)),ISNUMBER(FIND("3F",ScheduleCompile!M119)),ISNUMBER(FIND("6F",ScheduleCompile!M119)),ISNUMBER(FIND("7F",ScheduleCompile!M119)),ISNUMBER(FIND("9F",ScheduleCompile!M119)),ISNUMBER(FIND("4F",ScheduleCompile!M119))),VALUE(LEFT(ScheduleCompile!M119,FIND("F",ScheduleCompile!M119)-1)),ScheduleCompile!M119)))))))</f>
        <v>0.45</v>
      </c>
      <c r="S126" s="1">
        <f>IF(AND(ISERROR(IF(ScheduleCompile!N119="Off",0,IF(ScheduleCompile!N119="On",1,IF(ISNUMBER(ScheduleCompile!N119),ScheduleCompile!N119/1,IF(ISTEXT(ScheduleCompile!N119),IF(OR(ISNUMBER(FIND("5F",ScheduleCompile!N119)),ISNUMBER(FIND("0F",ScheduleCompile!N119)),ISNUMBER(FIND("8F",ScheduleCompile!N119)),ISNUMBER(FIND("1F",ScheduleCompile!N119)),ISNUMBER(FIND("2F",ScheduleCompile!N119)),ISNUMBER(FIND("3F",ScheduleCompile!N119)),ISNUMBER(FIND("6F",ScheduleCompile!N119)),ISNUMBER(FIND("7F",ScheduleCompile!N119)),ISNUMBER(FIND("9F",ScheduleCompile!N119)),ISNUMBER(FIND("4F",ScheduleCompile!N119))),VALUE(LEFT(ScheduleCompile!N119,FIND("F",ScheduleCompile!N119)-1)),ScheduleCompile!N119)))))),ISTEXT(ScheduleCompile!#REF!)),"ENDTABLE",IF(ISERROR(IF(ScheduleCompile!N119="Off",0,IF(ScheduleCompile!N119="On",1,IF(ISNUMBER(ScheduleCompile!N119),ScheduleCompile!N119/1,IF(ISTEXT(ScheduleCompile!N119),IF(OR(ISNUMBER(FIND("5F",ScheduleCompile!N119)),ISNUMBER(FIND("0F",ScheduleCompile!N119)),ISNUMBER(FIND("8F",ScheduleCompile!N119)),ISNUMBER(FIND("1F",ScheduleCompile!N119)),ISNUMBER(FIND("2F",ScheduleCompile!N119)),ISNUMBER(FIND("3F",ScheduleCompile!N119)),ISNUMBER(FIND("6F",ScheduleCompile!N119)),ISNUMBER(FIND("7F",ScheduleCompile!N119)),ISNUMBER(FIND("9F",ScheduleCompile!N119)),ISNUMBER(FIND("4F",ScheduleCompile!N119))),VALUE(LEFT(ScheduleCompile!N119,FIND("F",ScheduleCompile!N119)-1)),ScheduleCompile!N119)))))),"",IF(ScheduleCompile!N119="Off",0,IF(ScheduleCompile!N119="On",1,IF(ISNUMBER(ScheduleCompile!N119),ScheduleCompile!N119/1,IF(ISTEXT(ScheduleCompile!N119),IF(OR(ISNUMBER(FIND("5F",ScheduleCompile!N119)),ISNUMBER(FIND("0F",ScheduleCompile!N119)),ISNUMBER(FIND("8F",ScheduleCompile!N119)),ISNUMBER(FIND("1F",ScheduleCompile!N119)),ISNUMBER(FIND("2F",ScheduleCompile!N119)),ISNUMBER(FIND("3F",ScheduleCompile!N119)),ISNUMBER(FIND("6F",ScheduleCompile!N119)),ISNUMBER(FIND("7F",ScheduleCompile!N119)),ISNUMBER(FIND("9F",ScheduleCompile!N119)),ISNUMBER(FIND("4F",ScheduleCompile!N119))),VALUE(LEFT(ScheduleCompile!N119,FIND("F",ScheduleCompile!N119)-1)),ScheduleCompile!N119)))))))</f>
        <v>0.45</v>
      </c>
      <c r="T126" s="1">
        <f>IF(AND(ISERROR(IF(ScheduleCompile!O119="Off",0,IF(ScheduleCompile!O119="On",1,IF(ISNUMBER(ScheduleCompile!O119),ScheduleCompile!O119/1,IF(ISTEXT(ScheduleCompile!O119),IF(OR(ISNUMBER(FIND("5F",ScheduleCompile!O119)),ISNUMBER(FIND("0F",ScheduleCompile!O119)),ISNUMBER(FIND("8F",ScheduleCompile!O119)),ISNUMBER(FIND("1F",ScheduleCompile!O119)),ISNUMBER(FIND("2F",ScheduleCompile!O119)),ISNUMBER(FIND("3F",ScheduleCompile!O119)),ISNUMBER(FIND("6F",ScheduleCompile!O119)),ISNUMBER(FIND("7F",ScheduleCompile!O119)),ISNUMBER(FIND("9F",ScheduleCompile!O119)),ISNUMBER(FIND("4F",ScheduleCompile!O119))),VALUE(LEFT(ScheduleCompile!O119,FIND("F",ScheduleCompile!O119)-1)),ScheduleCompile!O119)))))),ISTEXT(ScheduleCompile!#REF!)),"ENDTABLE",IF(ISERROR(IF(ScheduleCompile!O119="Off",0,IF(ScheduleCompile!O119="On",1,IF(ISNUMBER(ScheduleCompile!O119),ScheduleCompile!O119/1,IF(ISTEXT(ScheduleCompile!O119),IF(OR(ISNUMBER(FIND("5F",ScheduleCompile!O119)),ISNUMBER(FIND("0F",ScheduleCompile!O119)),ISNUMBER(FIND("8F",ScheduleCompile!O119)),ISNUMBER(FIND("1F",ScheduleCompile!O119)),ISNUMBER(FIND("2F",ScheduleCompile!O119)),ISNUMBER(FIND("3F",ScheduleCompile!O119)),ISNUMBER(FIND("6F",ScheduleCompile!O119)),ISNUMBER(FIND("7F",ScheduleCompile!O119)),ISNUMBER(FIND("9F",ScheduleCompile!O119)),ISNUMBER(FIND("4F",ScheduleCompile!O119))),VALUE(LEFT(ScheduleCompile!O119,FIND("F",ScheduleCompile!O119)-1)),ScheduleCompile!O119)))))),"",IF(ScheduleCompile!O119="Off",0,IF(ScheduleCompile!O119="On",1,IF(ISNUMBER(ScheduleCompile!O119),ScheduleCompile!O119/1,IF(ISTEXT(ScheduleCompile!O119),IF(OR(ISNUMBER(FIND("5F",ScheduleCompile!O119)),ISNUMBER(FIND("0F",ScheduleCompile!O119)),ISNUMBER(FIND("8F",ScheduleCompile!O119)),ISNUMBER(FIND("1F",ScheduleCompile!O119)),ISNUMBER(FIND("2F",ScheduleCompile!O119)),ISNUMBER(FIND("3F",ScheduleCompile!O119)),ISNUMBER(FIND("6F",ScheduleCompile!O119)),ISNUMBER(FIND("7F",ScheduleCompile!O119)),ISNUMBER(FIND("9F",ScheduleCompile!O119)),ISNUMBER(FIND("4F",ScheduleCompile!O119))),VALUE(LEFT(ScheduleCompile!O119,FIND("F",ScheduleCompile!O119)-1)),ScheduleCompile!O119)))))))</f>
        <v>0.9</v>
      </c>
      <c r="U126" s="1">
        <f>IF(AND(ISERROR(IF(ScheduleCompile!P119="Off",0,IF(ScheduleCompile!P119="On",1,IF(ISNUMBER(ScheduleCompile!P119),ScheduleCompile!P119/1,IF(ISTEXT(ScheduleCompile!P119),IF(OR(ISNUMBER(FIND("5F",ScheduleCompile!P119)),ISNUMBER(FIND("0F",ScheduleCompile!P119)),ISNUMBER(FIND("8F",ScheduleCompile!P119)),ISNUMBER(FIND("1F",ScheduleCompile!P119)),ISNUMBER(FIND("2F",ScheduleCompile!P119)),ISNUMBER(FIND("3F",ScheduleCompile!P119)),ISNUMBER(FIND("6F",ScheduleCompile!P119)),ISNUMBER(FIND("7F",ScheduleCompile!P119)),ISNUMBER(FIND("9F",ScheduleCompile!P119)),ISNUMBER(FIND("4F",ScheduleCompile!P119))),VALUE(LEFT(ScheduleCompile!P119,FIND("F",ScheduleCompile!P119)-1)),ScheduleCompile!P119)))))),ISTEXT(ScheduleCompile!#REF!)),"ENDTABLE",IF(ISERROR(IF(ScheduleCompile!P119="Off",0,IF(ScheduleCompile!P119="On",1,IF(ISNUMBER(ScheduleCompile!P119),ScheduleCompile!P119/1,IF(ISTEXT(ScheduleCompile!P119),IF(OR(ISNUMBER(FIND("5F",ScheduleCompile!P119)),ISNUMBER(FIND("0F",ScheduleCompile!P119)),ISNUMBER(FIND("8F",ScheduleCompile!P119)),ISNUMBER(FIND("1F",ScheduleCompile!P119)),ISNUMBER(FIND("2F",ScheduleCompile!P119)),ISNUMBER(FIND("3F",ScheduleCompile!P119)),ISNUMBER(FIND("6F",ScheduleCompile!P119)),ISNUMBER(FIND("7F",ScheduleCompile!P119)),ISNUMBER(FIND("9F",ScheduleCompile!P119)),ISNUMBER(FIND("4F",ScheduleCompile!P119))),VALUE(LEFT(ScheduleCompile!P119,FIND("F",ScheduleCompile!P119)-1)),ScheduleCompile!P119)))))),"",IF(ScheduleCompile!P119="Off",0,IF(ScheduleCompile!P119="On",1,IF(ISNUMBER(ScheduleCompile!P119),ScheduleCompile!P119/1,IF(ISTEXT(ScheduleCompile!P119),IF(OR(ISNUMBER(FIND("5F",ScheduleCompile!P119)),ISNUMBER(FIND("0F",ScheduleCompile!P119)),ISNUMBER(FIND("8F",ScheduleCompile!P119)),ISNUMBER(FIND("1F",ScheduleCompile!P119)),ISNUMBER(FIND("2F",ScheduleCompile!P119)),ISNUMBER(FIND("3F",ScheduleCompile!P119)),ISNUMBER(FIND("6F",ScheduleCompile!P119)),ISNUMBER(FIND("7F",ScheduleCompile!P119)),ISNUMBER(FIND("9F",ScheduleCompile!P119)),ISNUMBER(FIND("4F",ScheduleCompile!P119))),VALUE(LEFT(ScheduleCompile!P119,FIND("F",ScheduleCompile!P119)-1)),ScheduleCompile!P119)))))))</f>
        <v>0.9</v>
      </c>
      <c r="V126" s="1">
        <f>IF(AND(ISERROR(IF(ScheduleCompile!Q119="Off",0,IF(ScheduleCompile!Q119="On",1,IF(ISNUMBER(ScheduleCompile!Q119),ScheduleCompile!Q119/1,IF(ISTEXT(ScheduleCompile!Q119),IF(OR(ISNUMBER(FIND("5F",ScheduleCompile!Q119)),ISNUMBER(FIND("0F",ScheduleCompile!Q119)),ISNUMBER(FIND("8F",ScheduleCompile!Q119)),ISNUMBER(FIND("1F",ScheduleCompile!Q119)),ISNUMBER(FIND("2F",ScheduleCompile!Q119)),ISNUMBER(FIND("3F",ScheduleCompile!Q119)),ISNUMBER(FIND("6F",ScheduleCompile!Q119)),ISNUMBER(FIND("7F",ScheduleCompile!Q119)),ISNUMBER(FIND("9F",ScheduleCompile!Q119)),ISNUMBER(FIND("4F",ScheduleCompile!Q119))),VALUE(LEFT(ScheduleCompile!Q119,FIND("F",ScheduleCompile!Q119)-1)),ScheduleCompile!Q119)))))),ISTEXT(ScheduleCompile!#REF!)),"ENDTABLE",IF(ISERROR(IF(ScheduleCompile!Q119="Off",0,IF(ScheduleCompile!Q119="On",1,IF(ISNUMBER(ScheduleCompile!Q119),ScheduleCompile!Q119/1,IF(ISTEXT(ScheduleCompile!Q119),IF(OR(ISNUMBER(FIND("5F",ScheduleCompile!Q119)),ISNUMBER(FIND("0F",ScheduleCompile!Q119)),ISNUMBER(FIND("8F",ScheduleCompile!Q119)),ISNUMBER(FIND("1F",ScheduleCompile!Q119)),ISNUMBER(FIND("2F",ScheduleCompile!Q119)),ISNUMBER(FIND("3F",ScheduleCompile!Q119)),ISNUMBER(FIND("6F",ScheduleCompile!Q119)),ISNUMBER(FIND("7F",ScheduleCompile!Q119)),ISNUMBER(FIND("9F",ScheduleCompile!Q119)),ISNUMBER(FIND("4F",ScheduleCompile!Q119))),VALUE(LEFT(ScheduleCompile!Q119,FIND("F",ScheduleCompile!Q119)-1)),ScheduleCompile!Q119)))))),"",IF(ScheduleCompile!Q119="Off",0,IF(ScheduleCompile!Q119="On",1,IF(ISNUMBER(ScheduleCompile!Q119),ScheduleCompile!Q119/1,IF(ISTEXT(ScheduleCompile!Q119),IF(OR(ISNUMBER(FIND("5F",ScheduleCompile!Q119)),ISNUMBER(FIND("0F",ScheduleCompile!Q119)),ISNUMBER(FIND("8F",ScheduleCompile!Q119)),ISNUMBER(FIND("1F",ScheduleCompile!Q119)),ISNUMBER(FIND("2F",ScheduleCompile!Q119)),ISNUMBER(FIND("3F",ScheduleCompile!Q119)),ISNUMBER(FIND("6F",ScheduleCompile!Q119)),ISNUMBER(FIND("7F",ScheduleCompile!Q119)),ISNUMBER(FIND("9F",ScheduleCompile!Q119)),ISNUMBER(FIND("4F",ScheduleCompile!Q119))),VALUE(LEFT(ScheduleCompile!Q119,FIND("F",ScheduleCompile!Q119)-1)),ScheduleCompile!Q119)))))))</f>
        <v>0.9</v>
      </c>
      <c r="W126" s="1">
        <f>IF(AND(ISERROR(IF(ScheduleCompile!R119="Off",0,IF(ScheduleCompile!R119="On",1,IF(ISNUMBER(ScheduleCompile!R119),ScheduleCompile!R119/1,IF(ISTEXT(ScheduleCompile!R119),IF(OR(ISNUMBER(FIND("5F",ScheduleCompile!R119)),ISNUMBER(FIND("0F",ScheduleCompile!R119)),ISNUMBER(FIND("8F",ScheduleCompile!R119)),ISNUMBER(FIND("1F",ScheduleCompile!R119)),ISNUMBER(FIND("2F",ScheduleCompile!R119)),ISNUMBER(FIND("3F",ScheduleCompile!R119)),ISNUMBER(FIND("6F",ScheduleCompile!R119)),ISNUMBER(FIND("7F",ScheduleCompile!R119)),ISNUMBER(FIND("9F",ScheduleCompile!R119)),ISNUMBER(FIND("4F",ScheduleCompile!R119))),VALUE(LEFT(ScheduleCompile!R119,FIND("F",ScheduleCompile!R119)-1)),ScheduleCompile!R119)))))),ISTEXT(ScheduleCompile!#REF!)),"ENDTABLE",IF(ISERROR(IF(ScheduleCompile!R119="Off",0,IF(ScheduleCompile!R119="On",1,IF(ISNUMBER(ScheduleCompile!R119),ScheduleCompile!R119/1,IF(ISTEXT(ScheduleCompile!R119),IF(OR(ISNUMBER(FIND("5F",ScheduleCompile!R119)),ISNUMBER(FIND("0F",ScheduleCompile!R119)),ISNUMBER(FIND("8F",ScheduleCompile!R119)),ISNUMBER(FIND("1F",ScheduleCompile!R119)),ISNUMBER(FIND("2F",ScheduleCompile!R119)),ISNUMBER(FIND("3F",ScheduleCompile!R119)),ISNUMBER(FIND("6F",ScheduleCompile!R119)),ISNUMBER(FIND("7F",ScheduleCompile!R119)),ISNUMBER(FIND("9F",ScheduleCompile!R119)),ISNUMBER(FIND("4F",ScheduleCompile!R119))),VALUE(LEFT(ScheduleCompile!R119,FIND("F",ScheduleCompile!R119)-1)),ScheduleCompile!R119)))))),"",IF(ScheduleCompile!R119="Off",0,IF(ScheduleCompile!R119="On",1,IF(ISNUMBER(ScheduleCompile!R119),ScheduleCompile!R119/1,IF(ISTEXT(ScheduleCompile!R119),IF(OR(ISNUMBER(FIND("5F",ScheduleCompile!R119)),ISNUMBER(FIND("0F",ScheduleCompile!R119)),ISNUMBER(FIND("8F",ScheduleCompile!R119)),ISNUMBER(FIND("1F",ScheduleCompile!R119)),ISNUMBER(FIND("2F",ScheduleCompile!R119)),ISNUMBER(FIND("3F",ScheduleCompile!R119)),ISNUMBER(FIND("6F",ScheduleCompile!R119)),ISNUMBER(FIND("7F",ScheduleCompile!R119)),ISNUMBER(FIND("9F",ScheduleCompile!R119)),ISNUMBER(FIND("4F",ScheduleCompile!R119))),VALUE(LEFT(ScheduleCompile!R119,FIND("F",ScheduleCompile!R119)-1)),ScheduleCompile!R119)))))))</f>
        <v>0.9</v>
      </c>
      <c r="X126" s="1">
        <f>IF(AND(ISERROR(IF(ScheduleCompile!S119="Off",0,IF(ScheduleCompile!S119="On",1,IF(ISNUMBER(ScheduleCompile!S119),ScheduleCompile!S119/1,IF(ISTEXT(ScheduleCompile!S119),IF(OR(ISNUMBER(FIND("5F",ScheduleCompile!S119)),ISNUMBER(FIND("0F",ScheduleCompile!S119)),ISNUMBER(FIND("8F",ScheduleCompile!S119)),ISNUMBER(FIND("1F",ScheduleCompile!S119)),ISNUMBER(FIND("2F",ScheduleCompile!S119)),ISNUMBER(FIND("3F",ScheduleCompile!S119)),ISNUMBER(FIND("6F",ScheduleCompile!S119)),ISNUMBER(FIND("7F",ScheduleCompile!S119)),ISNUMBER(FIND("9F",ScheduleCompile!S119)),ISNUMBER(FIND("4F",ScheduleCompile!S119))),VALUE(LEFT(ScheduleCompile!S119,FIND("F",ScheduleCompile!S119)-1)),ScheduleCompile!S119)))))),ISTEXT(ScheduleCompile!#REF!)),"ENDTABLE",IF(ISERROR(IF(ScheduleCompile!S119="Off",0,IF(ScheduleCompile!S119="On",1,IF(ISNUMBER(ScheduleCompile!S119),ScheduleCompile!S119/1,IF(ISTEXT(ScheduleCompile!S119),IF(OR(ISNUMBER(FIND("5F",ScheduleCompile!S119)),ISNUMBER(FIND("0F",ScheduleCompile!S119)),ISNUMBER(FIND("8F",ScheduleCompile!S119)),ISNUMBER(FIND("1F",ScheduleCompile!S119)),ISNUMBER(FIND("2F",ScheduleCompile!S119)),ISNUMBER(FIND("3F",ScheduleCompile!S119)),ISNUMBER(FIND("6F",ScheduleCompile!S119)),ISNUMBER(FIND("7F",ScheduleCompile!S119)),ISNUMBER(FIND("9F",ScheduleCompile!S119)),ISNUMBER(FIND("4F",ScheduleCompile!S119))),VALUE(LEFT(ScheduleCompile!S119,FIND("F",ScheduleCompile!S119)-1)),ScheduleCompile!S119)))))),"",IF(ScheduleCompile!S119="Off",0,IF(ScheduleCompile!S119="On",1,IF(ISNUMBER(ScheduleCompile!S119),ScheduleCompile!S119/1,IF(ISTEXT(ScheduleCompile!S119),IF(OR(ISNUMBER(FIND("5F",ScheduleCompile!S119)),ISNUMBER(FIND("0F",ScheduleCompile!S119)),ISNUMBER(FIND("8F",ScheduleCompile!S119)),ISNUMBER(FIND("1F",ScheduleCompile!S119)),ISNUMBER(FIND("2F",ScheduleCompile!S119)),ISNUMBER(FIND("3F",ScheduleCompile!S119)),ISNUMBER(FIND("6F",ScheduleCompile!S119)),ISNUMBER(FIND("7F",ScheduleCompile!S119)),ISNUMBER(FIND("9F",ScheduleCompile!S119)),ISNUMBER(FIND("4F",ScheduleCompile!S119))),VALUE(LEFT(ScheduleCompile!S119,FIND("F",ScheduleCompile!S119)-1)),ScheduleCompile!S119)))))))</f>
        <v>0.9</v>
      </c>
      <c r="Y126" s="1">
        <f>IF(AND(ISERROR(IF(ScheduleCompile!T119="Off",0,IF(ScheduleCompile!T119="On",1,IF(ISNUMBER(ScheduleCompile!T119),ScheduleCompile!T119/1,IF(ISTEXT(ScheduleCompile!T119),IF(OR(ISNUMBER(FIND("5F",ScheduleCompile!T119)),ISNUMBER(FIND("0F",ScheduleCompile!T119)),ISNUMBER(FIND("8F",ScheduleCompile!T119)),ISNUMBER(FIND("1F",ScheduleCompile!T119)),ISNUMBER(FIND("2F",ScheduleCompile!T119)),ISNUMBER(FIND("3F",ScheduleCompile!T119)),ISNUMBER(FIND("6F",ScheduleCompile!T119)),ISNUMBER(FIND("7F",ScheduleCompile!T119)),ISNUMBER(FIND("9F",ScheduleCompile!T119)),ISNUMBER(FIND("4F",ScheduleCompile!T119))),VALUE(LEFT(ScheduleCompile!T119,FIND("F",ScheduleCompile!T119)-1)),ScheduleCompile!T119)))))),ISTEXT(ScheduleCompile!#REF!)),"ENDTABLE",IF(ISERROR(IF(ScheduleCompile!T119="Off",0,IF(ScheduleCompile!T119="On",1,IF(ISNUMBER(ScheduleCompile!T119),ScheduleCompile!T119/1,IF(ISTEXT(ScheduleCompile!T119),IF(OR(ISNUMBER(FIND("5F",ScheduleCompile!T119)),ISNUMBER(FIND("0F",ScheduleCompile!T119)),ISNUMBER(FIND("8F",ScheduleCompile!T119)),ISNUMBER(FIND("1F",ScheduleCompile!T119)),ISNUMBER(FIND("2F",ScheduleCompile!T119)),ISNUMBER(FIND("3F",ScheduleCompile!T119)),ISNUMBER(FIND("6F",ScheduleCompile!T119)),ISNUMBER(FIND("7F",ScheduleCompile!T119)),ISNUMBER(FIND("9F",ScheduleCompile!T119)),ISNUMBER(FIND("4F",ScheduleCompile!T119))),VALUE(LEFT(ScheduleCompile!T119,FIND("F",ScheduleCompile!T119)-1)),ScheduleCompile!T119)))))),"",IF(ScheduleCompile!T119="Off",0,IF(ScheduleCompile!T119="On",1,IF(ISNUMBER(ScheduleCompile!T119),ScheduleCompile!T119/1,IF(ISTEXT(ScheduleCompile!T119),IF(OR(ISNUMBER(FIND("5F",ScheduleCompile!T119)),ISNUMBER(FIND("0F",ScheduleCompile!T119)),ISNUMBER(FIND("8F",ScheduleCompile!T119)),ISNUMBER(FIND("1F",ScheduleCompile!T119)),ISNUMBER(FIND("2F",ScheduleCompile!T119)),ISNUMBER(FIND("3F",ScheduleCompile!T119)),ISNUMBER(FIND("6F",ScheduleCompile!T119)),ISNUMBER(FIND("7F",ScheduleCompile!T119)),ISNUMBER(FIND("9F",ScheduleCompile!T119)),ISNUMBER(FIND("4F",ScheduleCompile!T119))),VALUE(LEFT(ScheduleCompile!T119,FIND("F",ScheduleCompile!T119)-1)),ScheduleCompile!T119)))))))</f>
        <v>0.3</v>
      </c>
      <c r="Z126" s="1">
        <f>IF(AND(ISERROR(IF(ScheduleCompile!U119="Off",0,IF(ScheduleCompile!U119="On",1,IF(ISNUMBER(ScheduleCompile!U119),ScheduleCompile!U119/1,IF(ISTEXT(ScheduleCompile!U119),IF(OR(ISNUMBER(FIND("5F",ScheduleCompile!U119)),ISNUMBER(FIND("0F",ScheduleCompile!U119)),ISNUMBER(FIND("8F",ScheduleCompile!U119)),ISNUMBER(FIND("1F",ScheduleCompile!U119)),ISNUMBER(FIND("2F",ScheduleCompile!U119)),ISNUMBER(FIND("3F",ScheduleCompile!U119)),ISNUMBER(FIND("6F",ScheduleCompile!U119)),ISNUMBER(FIND("7F",ScheduleCompile!U119)),ISNUMBER(FIND("9F",ScheduleCompile!U119)),ISNUMBER(FIND("4F",ScheduleCompile!U119))),VALUE(LEFT(ScheduleCompile!U119,FIND("F",ScheduleCompile!U119)-1)),ScheduleCompile!U119)))))),ISTEXT(ScheduleCompile!#REF!)),"ENDTABLE",IF(ISERROR(IF(ScheduleCompile!U119="Off",0,IF(ScheduleCompile!U119="On",1,IF(ISNUMBER(ScheduleCompile!U119),ScheduleCompile!U119/1,IF(ISTEXT(ScheduleCompile!U119),IF(OR(ISNUMBER(FIND("5F",ScheduleCompile!U119)),ISNUMBER(FIND("0F",ScheduleCompile!U119)),ISNUMBER(FIND("8F",ScheduleCompile!U119)),ISNUMBER(FIND("1F",ScheduleCompile!U119)),ISNUMBER(FIND("2F",ScheduleCompile!U119)),ISNUMBER(FIND("3F",ScheduleCompile!U119)),ISNUMBER(FIND("6F",ScheduleCompile!U119)),ISNUMBER(FIND("7F",ScheduleCompile!U119)),ISNUMBER(FIND("9F",ScheduleCompile!U119)),ISNUMBER(FIND("4F",ScheduleCompile!U119))),VALUE(LEFT(ScheduleCompile!U119,FIND("F",ScheduleCompile!U119)-1)),ScheduleCompile!U119)))))),"",IF(ScheduleCompile!U119="Off",0,IF(ScheduleCompile!U119="On",1,IF(ISNUMBER(ScheduleCompile!U119),ScheduleCompile!U119/1,IF(ISTEXT(ScheduleCompile!U119),IF(OR(ISNUMBER(FIND("5F",ScheduleCompile!U119)),ISNUMBER(FIND("0F",ScheduleCompile!U119)),ISNUMBER(FIND("8F",ScheduleCompile!U119)),ISNUMBER(FIND("1F",ScheduleCompile!U119)),ISNUMBER(FIND("2F",ScheduleCompile!U119)),ISNUMBER(FIND("3F",ScheduleCompile!U119)),ISNUMBER(FIND("6F",ScheduleCompile!U119)),ISNUMBER(FIND("7F",ScheduleCompile!U119)),ISNUMBER(FIND("9F",ScheduleCompile!U119)),ISNUMBER(FIND("4F",ScheduleCompile!U119))),VALUE(LEFT(ScheduleCompile!U119,FIND("F",ScheduleCompile!U119)-1)),ScheduleCompile!U119)))))))</f>
        <v>0.1</v>
      </c>
      <c r="AA126" s="1">
        <f>IF(AND(ISERROR(IF(ScheduleCompile!V119="Off",0,IF(ScheduleCompile!V119="On",1,IF(ISNUMBER(ScheduleCompile!V119),ScheduleCompile!V119/1,IF(ISTEXT(ScheduleCompile!V119),IF(OR(ISNUMBER(FIND("5F",ScheduleCompile!V119)),ISNUMBER(FIND("0F",ScheduleCompile!V119)),ISNUMBER(FIND("8F",ScheduleCompile!V119)),ISNUMBER(FIND("1F",ScheduleCompile!V119)),ISNUMBER(FIND("2F",ScheduleCompile!V119)),ISNUMBER(FIND("3F",ScheduleCompile!V119)),ISNUMBER(FIND("6F",ScheduleCompile!V119)),ISNUMBER(FIND("7F",ScheduleCompile!V119)),ISNUMBER(FIND("9F",ScheduleCompile!V119)),ISNUMBER(FIND("4F",ScheduleCompile!V119))),VALUE(LEFT(ScheduleCompile!V119,FIND("F",ScheduleCompile!V119)-1)),ScheduleCompile!V119)))))),ISTEXT(ScheduleCompile!#REF!)),"ENDTABLE",IF(ISERROR(IF(ScheduleCompile!V119="Off",0,IF(ScheduleCompile!V119="On",1,IF(ISNUMBER(ScheduleCompile!V119),ScheduleCompile!V119/1,IF(ISTEXT(ScheduleCompile!V119),IF(OR(ISNUMBER(FIND("5F",ScheduleCompile!V119)),ISNUMBER(FIND("0F",ScheduleCompile!V119)),ISNUMBER(FIND("8F",ScheduleCompile!V119)),ISNUMBER(FIND("1F",ScheduleCompile!V119)),ISNUMBER(FIND("2F",ScheduleCompile!V119)),ISNUMBER(FIND("3F",ScheduleCompile!V119)),ISNUMBER(FIND("6F",ScheduleCompile!V119)),ISNUMBER(FIND("7F",ScheduleCompile!V119)),ISNUMBER(FIND("9F",ScheduleCompile!V119)),ISNUMBER(FIND("4F",ScheduleCompile!V119))),VALUE(LEFT(ScheduleCompile!V119,FIND("F",ScheduleCompile!V119)-1)),ScheduleCompile!V119)))))),"",IF(ScheduleCompile!V119="Off",0,IF(ScheduleCompile!V119="On",1,IF(ISNUMBER(ScheduleCompile!V119),ScheduleCompile!V119/1,IF(ISTEXT(ScheduleCompile!V119),IF(OR(ISNUMBER(FIND("5F",ScheduleCompile!V119)),ISNUMBER(FIND("0F",ScheduleCompile!V119)),ISNUMBER(FIND("8F",ScheduleCompile!V119)),ISNUMBER(FIND("1F",ScheduleCompile!V119)),ISNUMBER(FIND("2F",ScheduleCompile!V119)),ISNUMBER(FIND("3F",ScheduleCompile!V119)),ISNUMBER(FIND("6F",ScheduleCompile!V119)),ISNUMBER(FIND("7F",ScheduleCompile!V119)),ISNUMBER(FIND("9F",ScheduleCompile!V119)),ISNUMBER(FIND("4F",ScheduleCompile!V119))),VALUE(LEFT(ScheduleCompile!V119,FIND("F",ScheduleCompile!V119)-1)),ScheduleCompile!V119)))))))</f>
        <v>0.1</v>
      </c>
      <c r="AB126" s="1">
        <f>IF(AND(ISERROR(IF(ScheduleCompile!W119="Off",0,IF(ScheduleCompile!W119="On",1,IF(ISNUMBER(ScheduleCompile!W119),ScheduleCompile!W119/1,IF(ISTEXT(ScheduleCompile!W119),IF(OR(ISNUMBER(FIND("5F",ScheduleCompile!W119)),ISNUMBER(FIND("0F",ScheduleCompile!W119)),ISNUMBER(FIND("8F",ScheduleCompile!W119)),ISNUMBER(FIND("1F",ScheduleCompile!W119)),ISNUMBER(FIND("2F",ScheduleCompile!W119)),ISNUMBER(FIND("3F",ScheduleCompile!W119)),ISNUMBER(FIND("6F",ScheduleCompile!W119)),ISNUMBER(FIND("7F",ScheduleCompile!W119)),ISNUMBER(FIND("9F",ScheduleCompile!W119)),ISNUMBER(FIND("4F",ScheduleCompile!W119))),VALUE(LEFT(ScheduleCompile!W119,FIND("F",ScheduleCompile!W119)-1)),ScheduleCompile!W119)))))),ISTEXT(ScheduleCompile!#REF!)),"ENDTABLE",IF(ISERROR(IF(ScheduleCompile!W119="Off",0,IF(ScheduleCompile!W119="On",1,IF(ISNUMBER(ScheduleCompile!W119),ScheduleCompile!W119/1,IF(ISTEXT(ScheduleCompile!W119),IF(OR(ISNUMBER(FIND("5F",ScheduleCompile!W119)),ISNUMBER(FIND("0F",ScheduleCompile!W119)),ISNUMBER(FIND("8F",ScheduleCompile!W119)),ISNUMBER(FIND("1F",ScheduleCompile!W119)),ISNUMBER(FIND("2F",ScheduleCompile!W119)),ISNUMBER(FIND("3F",ScheduleCompile!W119)),ISNUMBER(FIND("6F",ScheduleCompile!W119)),ISNUMBER(FIND("7F",ScheduleCompile!W119)),ISNUMBER(FIND("9F",ScheduleCompile!W119)),ISNUMBER(FIND("4F",ScheduleCompile!W119))),VALUE(LEFT(ScheduleCompile!W119,FIND("F",ScheduleCompile!W119)-1)),ScheduleCompile!W119)))))),"",IF(ScheduleCompile!W119="Off",0,IF(ScheduleCompile!W119="On",1,IF(ISNUMBER(ScheduleCompile!W119),ScheduleCompile!W119/1,IF(ISTEXT(ScheduleCompile!W119),IF(OR(ISNUMBER(FIND("5F",ScheduleCompile!W119)),ISNUMBER(FIND("0F",ScheduleCompile!W119)),ISNUMBER(FIND("8F",ScheduleCompile!W119)),ISNUMBER(FIND("1F",ScheduleCompile!W119)),ISNUMBER(FIND("2F",ScheduleCompile!W119)),ISNUMBER(FIND("3F",ScheduleCompile!W119)),ISNUMBER(FIND("6F",ScheduleCompile!W119)),ISNUMBER(FIND("7F",ScheduleCompile!W119)),ISNUMBER(FIND("9F",ScheduleCompile!W119)),ISNUMBER(FIND("4F",ScheduleCompile!W119))),VALUE(LEFT(ScheduleCompile!W119,FIND("F",ScheduleCompile!W119)-1)),ScheduleCompile!W119)))))))</f>
        <v>0.1</v>
      </c>
      <c r="AC126" s="1">
        <f>IF(AND(ISERROR(IF(ScheduleCompile!X119="Off",0,IF(ScheduleCompile!X119="On",1,IF(ISNUMBER(ScheduleCompile!X119),ScheduleCompile!X119/1,IF(ISTEXT(ScheduleCompile!X119),IF(OR(ISNUMBER(FIND("5F",ScheduleCompile!X119)),ISNUMBER(FIND("0F",ScheduleCompile!X119)),ISNUMBER(FIND("8F",ScheduleCompile!X119)),ISNUMBER(FIND("1F",ScheduleCompile!X119)),ISNUMBER(FIND("2F",ScheduleCompile!X119)),ISNUMBER(FIND("3F",ScheduleCompile!X119)),ISNUMBER(FIND("6F",ScheduleCompile!X119)),ISNUMBER(FIND("7F",ScheduleCompile!X119)),ISNUMBER(FIND("9F",ScheduleCompile!X119)),ISNUMBER(FIND("4F",ScheduleCompile!X119))),VALUE(LEFT(ScheduleCompile!X119,FIND("F",ScheduleCompile!X119)-1)),ScheduleCompile!X119)))))),ISTEXT(ScheduleCompile!#REF!)),"ENDTABLE",IF(ISERROR(IF(ScheduleCompile!X119="Off",0,IF(ScheduleCompile!X119="On",1,IF(ISNUMBER(ScheduleCompile!X119),ScheduleCompile!X119/1,IF(ISTEXT(ScheduleCompile!X119),IF(OR(ISNUMBER(FIND("5F",ScheduleCompile!X119)),ISNUMBER(FIND("0F",ScheduleCompile!X119)),ISNUMBER(FIND("8F",ScheduleCompile!X119)),ISNUMBER(FIND("1F",ScheduleCompile!X119)),ISNUMBER(FIND("2F",ScheduleCompile!X119)),ISNUMBER(FIND("3F",ScheduleCompile!X119)),ISNUMBER(FIND("6F",ScheduleCompile!X119)),ISNUMBER(FIND("7F",ScheduleCompile!X119)),ISNUMBER(FIND("9F",ScheduleCompile!X119)),ISNUMBER(FIND("4F",ScheduleCompile!X119))),VALUE(LEFT(ScheduleCompile!X119,FIND("F",ScheduleCompile!X119)-1)),ScheduleCompile!X119)))))),"",IF(ScheduleCompile!X119="Off",0,IF(ScheduleCompile!X119="On",1,IF(ISNUMBER(ScheduleCompile!X119),ScheduleCompile!X119/1,IF(ISTEXT(ScheduleCompile!X119),IF(OR(ISNUMBER(FIND("5F",ScheduleCompile!X119)),ISNUMBER(FIND("0F",ScheduleCompile!X119)),ISNUMBER(FIND("8F",ScheduleCompile!X119)),ISNUMBER(FIND("1F",ScheduleCompile!X119)),ISNUMBER(FIND("2F",ScheduleCompile!X119)),ISNUMBER(FIND("3F",ScheduleCompile!X119)),ISNUMBER(FIND("6F",ScheduleCompile!X119)),ISNUMBER(FIND("7F",ScheduleCompile!X119)),ISNUMBER(FIND("9F",ScheduleCompile!X119)),ISNUMBER(FIND("4F",ScheduleCompile!X119))),VALUE(LEFT(ScheduleCompile!X119,FIND("F",ScheduleCompile!X119)-1)),ScheduleCompile!X119)))))))</f>
        <v>0.05</v>
      </c>
      <c r="AD126" s="1">
        <f>IF(AND(ISERROR(IF(ScheduleCompile!Y119="Off",0,IF(ScheduleCompile!Y119="On",1,IF(ISNUMBER(ScheduleCompile!Y119),ScheduleCompile!Y119/1,IF(ISTEXT(ScheduleCompile!Y119),IF(OR(ISNUMBER(FIND("5F",ScheduleCompile!Y119)),ISNUMBER(FIND("0F",ScheduleCompile!Y119)),ISNUMBER(FIND("8F",ScheduleCompile!Y119)),ISNUMBER(FIND("1F",ScheduleCompile!Y119)),ISNUMBER(FIND("2F",ScheduleCompile!Y119)),ISNUMBER(FIND("3F",ScheduleCompile!Y119)),ISNUMBER(FIND("6F",ScheduleCompile!Y119)),ISNUMBER(FIND("7F",ScheduleCompile!Y119)),ISNUMBER(FIND("9F",ScheduleCompile!Y119)),ISNUMBER(FIND("4F",ScheduleCompile!Y119))),VALUE(LEFT(ScheduleCompile!Y119,FIND("F",ScheduleCompile!Y119)-1)),ScheduleCompile!Y119)))))),ISTEXT(ScheduleCompile!#REF!)),"ENDTABLE",IF(ISERROR(IF(ScheduleCompile!Y119="Off",0,IF(ScheduleCompile!Y119="On",1,IF(ISNUMBER(ScheduleCompile!Y119),ScheduleCompile!Y119/1,IF(ISTEXT(ScheduleCompile!Y119),IF(OR(ISNUMBER(FIND("5F",ScheduleCompile!Y119)),ISNUMBER(FIND("0F",ScheduleCompile!Y119)),ISNUMBER(FIND("8F",ScheduleCompile!Y119)),ISNUMBER(FIND("1F",ScheduleCompile!Y119)),ISNUMBER(FIND("2F",ScheduleCompile!Y119)),ISNUMBER(FIND("3F",ScheduleCompile!Y119)),ISNUMBER(FIND("6F",ScheduleCompile!Y119)),ISNUMBER(FIND("7F",ScheduleCompile!Y119)),ISNUMBER(FIND("9F",ScheduleCompile!Y119)),ISNUMBER(FIND("4F",ScheduleCompile!Y119))),VALUE(LEFT(ScheduleCompile!Y119,FIND("F",ScheduleCompile!Y119)-1)),ScheduleCompile!Y119)))))),"",IF(ScheduleCompile!Y119="Off",0,IF(ScheduleCompile!Y119="On",1,IF(ISNUMBER(ScheduleCompile!Y119),ScheduleCompile!Y119/1,IF(ISTEXT(ScheduleCompile!Y119),IF(OR(ISNUMBER(FIND("5F",ScheduleCompile!Y119)),ISNUMBER(FIND("0F",ScheduleCompile!Y119)),ISNUMBER(FIND("8F",ScheduleCompile!Y119)),ISNUMBER(FIND("1F",ScheduleCompile!Y119)),ISNUMBER(FIND("2F",ScheduleCompile!Y119)),ISNUMBER(FIND("3F",ScheduleCompile!Y119)),ISNUMBER(FIND("6F",ScheduleCompile!Y119)),ISNUMBER(FIND("7F",ScheduleCompile!Y119)),ISNUMBER(FIND("9F",ScheduleCompile!Y119)),ISNUMBER(FIND("4F",ScheduleCompile!Y119))),VALUE(LEFT(ScheduleCompile!Y119,FIND("F",ScheduleCompile!Y119)-1)),ScheduleCompile!Y119)))))))</f>
        <v>0.05</v>
      </c>
    </row>
    <row r="127" spans="1:30" x14ac:dyDescent="0.25">
      <c r="A127" t="str">
        <f t="shared" si="4"/>
        <v>SchDay "LabOccupancySat"  Type = "Fraction" Hr = (0.05, 0.05, 0.05, 0.05, 0.05, 0.05, 0.05, 0.1, 0.1, 0.3, 0.3, 0.3, 0.3, 0.1, 0.1, 0.1, 0.1, 0.1, 0.05, 0.05, 0.05, 0.05, 0.05, 0.05) ..</v>
      </c>
      <c r="B127" s="1" t="s">
        <v>623</v>
      </c>
      <c r="C127" t="str">
        <f t="shared" si="5"/>
        <v xml:space="preserve">SchDay "LabOccupancySat"  Type = "Fraction" Hr = </v>
      </c>
      <c r="D127" t="str">
        <f t="shared" si="6"/>
        <v>(0.05, 0.05, 0.05, 0.05, 0.05, 0.05, 0.05, 0.1, 0.1, 0.3, 0.3, 0.3, 0.3, 0.1, 0.1, 0.1, 0.1, 0.1, 0.05, 0.05, 0.05, 0.05, 0.05, 0.05) ..</v>
      </c>
      <c r="E127" s="30" t="str">
        <f>ScheduleCompile!A120</f>
        <v>LabOccupancySat</v>
      </c>
      <c r="F127" t="str">
        <f t="shared" si="7"/>
        <v>Fraction</v>
      </c>
      <c r="G127" s="1">
        <f>IF(AND(ISERROR(IF(ScheduleCompile!B120="Off",0,IF(ScheduleCompile!B120="On",1,IF(ISNUMBER(ScheduleCompile!B120),ScheduleCompile!B120/1,IF(ISTEXT(ScheduleCompile!B120),IF(OR(ISNUMBER(FIND("5F",ScheduleCompile!B120)),ISNUMBER(FIND("0F",ScheduleCompile!B120)),ISNUMBER(FIND("8F",ScheduleCompile!B120)),ISNUMBER(FIND("1F",ScheduleCompile!B120)),ISNUMBER(FIND("2F",ScheduleCompile!B120)),ISNUMBER(FIND("3F",ScheduleCompile!B120)),ISNUMBER(FIND("6F",ScheduleCompile!B120)),ISNUMBER(FIND("7F",ScheduleCompile!B120)),ISNUMBER(FIND("9F",ScheduleCompile!B120)),ISNUMBER(FIND("4F",ScheduleCompile!B120))),VALUE(LEFT(ScheduleCompile!B120,FIND("F",ScheduleCompile!B120)-1)),ScheduleCompile!B120)))))),ISTEXT(ScheduleCompile!#REF!)),"ENDTABLE",IF(ISERROR(IF(ScheduleCompile!B120="Off",0,IF(ScheduleCompile!B120="On",1,IF(ISNUMBER(ScheduleCompile!B120),ScheduleCompile!B120/1,IF(ISTEXT(ScheduleCompile!B120),IF(OR(ISNUMBER(FIND("5F",ScheduleCompile!B120)),ISNUMBER(FIND("0F",ScheduleCompile!B120)),ISNUMBER(FIND("8F",ScheduleCompile!B120)),ISNUMBER(FIND("1F",ScheduleCompile!B120)),ISNUMBER(FIND("2F",ScheduleCompile!B120)),ISNUMBER(FIND("3F",ScheduleCompile!B120)),ISNUMBER(FIND("6F",ScheduleCompile!B120)),ISNUMBER(FIND("7F",ScheduleCompile!B120)),ISNUMBER(FIND("9F",ScheduleCompile!B120)),ISNUMBER(FIND("4F",ScheduleCompile!B120))),VALUE(LEFT(ScheduleCompile!B120,FIND("F",ScheduleCompile!B120)-1)),ScheduleCompile!B120)))))),"",IF(ScheduleCompile!B120="Off",0,IF(ScheduleCompile!B120="On",1,IF(ISNUMBER(ScheduleCompile!B120),ScheduleCompile!B120/1,IF(ISTEXT(ScheduleCompile!B120),IF(OR(ISNUMBER(FIND("5F",ScheduleCompile!B120)),ISNUMBER(FIND("0F",ScheduleCompile!B120)),ISNUMBER(FIND("8F",ScheduleCompile!B120)),ISNUMBER(FIND("1F",ScheduleCompile!B120)),ISNUMBER(FIND("2F",ScheduleCompile!B120)),ISNUMBER(FIND("3F",ScheduleCompile!B120)),ISNUMBER(FIND("6F",ScheduleCompile!B120)),ISNUMBER(FIND("7F",ScheduleCompile!B120)),ISNUMBER(FIND("9F",ScheduleCompile!B120)),ISNUMBER(FIND("4F",ScheduleCompile!B120))),VALUE(LEFT(ScheduleCompile!B120,FIND("F",ScheduleCompile!B120)-1)),ScheduleCompile!B120)))))))</f>
        <v>0.05</v>
      </c>
      <c r="H127" s="1">
        <f>IF(AND(ISERROR(IF(ScheduleCompile!C120="Off",0,IF(ScheduleCompile!C120="On",1,IF(ISNUMBER(ScheduleCompile!C120),ScheduleCompile!C120/1,IF(ISTEXT(ScheduleCompile!C120),IF(OR(ISNUMBER(FIND("5F",ScheduleCompile!C120)),ISNUMBER(FIND("0F",ScheduleCompile!C120)),ISNUMBER(FIND("8F",ScheduleCompile!C120)),ISNUMBER(FIND("1F",ScheduleCompile!C120)),ISNUMBER(FIND("2F",ScheduleCompile!C120)),ISNUMBER(FIND("3F",ScheduleCompile!C120)),ISNUMBER(FIND("6F",ScheduleCompile!C120)),ISNUMBER(FIND("7F",ScheduleCompile!C120)),ISNUMBER(FIND("9F",ScheduleCompile!C120)),ISNUMBER(FIND("4F",ScheduleCompile!C120))),VALUE(LEFT(ScheduleCompile!C120,FIND("F",ScheduleCompile!C120)-1)),ScheduleCompile!C120)))))),ISTEXT(ScheduleCompile!#REF!)),"ENDTABLE",IF(ISERROR(IF(ScheduleCompile!C120="Off",0,IF(ScheduleCompile!C120="On",1,IF(ISNUMBER(ScheduleCompile!C120),ScheduleCompile!C120/1,IF(ISTEXT(ScheduleCompile!C120),IF(OR(ISNUMBER(FIND("5F",ScheduleCompile!C120)),ISNUMBER(FIND("0F",ScheduleCompile!C120)),ISNUMBER(FIND("8F",ScheduleCompile!C120)),ISNUMBER(FIND("1F",ScheduleCompile!C120)),ISNUMBER(FIND("2F",ScheduleCompile!C120)),ISNUMBER(FIND("3F",ScheduleCompile!C120)),ISNUMBER(FIND("6F",ScheduleCompile!C120)),ISNUMBER(FIND("7F",ScheduleCompile!C120)),ISNUMBER(FIND("9F",ScheduleCompile!C120)),ISNUMBER(FIND("4F",ScheduleCompile!C120))),VALUE(LEFT(ScheduleCompile!C120,FIND("F",ScheduleCompile!C120)-1)),ScheduleCompile!C120)))))),"",IF(ScheduleCompile!C120="Off",0,IF(ScheduleCompile!C120="On",1,IF(ISNUMBER(ScheduleCompile!C120),ScheduleCompile!C120/1,IF(ISTEXT(ScheduleCompile!C120),IF(OR(ISNUMBER(FIND("5F",ScheduleCompile!C120)),ISNUMBER(FIND("0F",ScheduleCompile!C120)),ISNUMBER(FIND("8F",ScheduleCompile!C120)),ISNUMBER(FIND("1F",ScheduleCompile!C120)),ISNUMBER(FIND("2F",ScheduleCompile!C120)),ISNUMBER(FIND("3F",ScheduleCompile!C120)),ISNUMBER(FIND("6F",ScheduleCompile!C120)),ISNUMBER(FIND("7F",ScheduleCompile!C120)),ISNUMBER(FIND("9F",ScheduleCompile!C120)),ISNUMBER(FIND("4F",ScheduleCompile!C120))),VALUE(LEFT(ScheduleCompile!C120,FIND("F",ScheduleCompile!C120)-1)),ScheduleCompile!C120)))))))</f>
        <v>0.05</v>
      </c>
      <c r="I127" s="1">
        <f>IF(AND(ISERROR(IF(ScheduleCompile!D120="Off",0,IF(ScheduleCompile!D120="On",1,IF(ISNUMBER(ScheduleCompile!D120),ScheduleCompile!D120/1,IF(ISTEXT(ScheduleCompile!D120),IF(OR(ISNUMBER(FIND("5F",ScheduleCompile!D120)),ISNUMBER(FIND("0F",ScheduleCompile!D120)),ISNUMBER(FIND("8F",ScheduleCompile!D120)),ISNUMBER(FIND("1F",ScheduleCompile!D120)),ISNUMBER(FIND("2F",ScheduleCompile!D120)),ISNUMBER(FIND("3F",ScheduleCompile!D120)),ISNUMBER(FIND("6F",ScheduleCompile!D120)),ISNUMBER(FIND("7F",ScheduleCompile!D120)),ISNUMBER(FIND("9F",ScheduleCompile!D120)),ISNUMBER(FIND("4F",ScheduleCompile!D120))),VALUE(LEFT(ScheduleCompile!D120,FIND("F",ScheduleCompile!D120)-1)),ScheduleCompile!D120)))))),ISTEXT(ScheduleCompile!#REF!)),"ENDTABLE",IF(ISERROR(IF(ScheduleCompile!D120="Off",0,IF(ScheduleCompile!D120="On",1,IF(ISNUMBER(ScheduleCompile!D120),ScheduleCompile!D120/1,IF(ISTEXT(ScheduleCompile!D120),IF(OR(ISNUMBER(FIND("5F",ScheduleCompile!D120)),ISNUMBER(FIND("0F",ScheduleCompile!D120)),ISNUMBER(FIND("8F",ScheduleCompile!D120)),ISNUMBER(FIND("1F",ScheduleCompile!D120)),ISNUMBER(FIND("2F",ScheduleCompile!D120)),ISNUMBER(FIND("3F",ScheduleCompile!D120)),ISNUMBER(FIND("6F",ScheduleCompile!D120)),ISNUMBER(FIND("7F",ScheduleCompile!D120)),ISNUMBER(FIND("9F",ScheduleCompile!D120)),ISNUMBER(FIND("4F",ScheduleCompile!D120))),VALUE(LEFT(ScheduleCompile!D120,FIND("F",ScheduleCompile!D120)-1)),ScheduleCompile!D120)))))),"",IF(ScheduleCompile!D120="Off",0,IF(ScheduleCompile!D120="On",1,IF(ISNUMBER(ScheduleCompile!D120),ScheduleCompile!D120/1,IF(ISTEXT(ScheduleCompile!D120),IF(OR(ISNUMBER(FIND("5F",ScheduleCompile!D120)),ISNUMBER(FIND("0F",ScheduleCompile!D120)),ISNUMBER(FIND("8F",ScheduleCompile!D120)),ISNUMBER(FIND("1F",ScheduleCompile!D120)),ISNUMBER(FIND("2F",ScheduleCompile!D120)),ISNUMBER(FIND("3F",ScheduleCompile!D120)),ISNUMBER(FIND("6F",ScheduleCompile!D120)),ISNUMBER(FIND("7F",ScheduleCompile!D120)),ISNUMBER(FIND("9F",ScheduleCompile!D120)),ISNUMBER(FIND("4F",ScheduleCompile!D120))),VALUE(LEFT(ScheduleCompile!D120,FIND("F",ScheduleCompile!D120)-1)),ScheduleCompile!D120)))))))</f>
        <v>0.05</v>
      </c>
      <c r="J127" s="1">
        <f>IF(AND(ISERROR(IF(ScheduleCompile!E120="Off",0,IF(ScheduleCompile!E120="On",1,IF(ISNUMBER(ScheduleCompile!E120),ScheduleCompile!E120/1,IF(ISTEXT(ScheduleCompile!E120),IF(OR(ISNUMBER(FIND("5F",ScheduleCompile!E120)),ISNUMBER(FIND("0F",ScheduleCompile!E120)),ISNUMBER(FIND("8F",ScheduleCompile!E120)),ISNUMBER(FIND("1F",ScheduleCompile!E120)),ISNUMBER(FIND("2F",ScheduleCompile!E120)),ISNUMBER(FIND("3F",ScheduleCompile!E120)),ISNUMBER(FIND("6F",ScheduleCompile!E120)),ISNUMBER(FIND("7F",ScheduleCompile!E120)),ISNUMBER(FIND("9F",ScheduleCompile!E120)),ISNUMBER(FIND("4F",ScheduleCompile!E120))),VALUE(LEFT(ScheduleCompile!E120,FIND("F",ScheduleCompile!E120)-1)),ScheduleCompile!E120)))))),ISTEXT(ScheduleCompile!#REF!)),"ENDTABLE",IF(ISERROR(IF(ScheduleCompile!E120="Off",0,IF(ScheduleCompile!E120="On",1,IF(ISNUMBER(ScheduleCompile!E120),ScheduleCompile!E120/1,IF(ISTEXT(ScheduleCompile!E120),IF(OR(ISNUMBER(FIND("5F",ScheduleCompile!E120)),ISNUMBER(FIND("0F",ScheduleCompile!E120)),ISNUMBER(FIND("8F",ScheduleCompile!E120)),ISNUMBER(FIND("1F",ScheduleCompile!E120)),ISNUMBER(FIND("2F",ScheduleCompile!E120)),ISNUMBER(FIND("3F",ScheduleCompile!E120)),ISNUMBER(FIND("6F",ScheduleCompile!E120)),ISNUMBER(FIND("7F",ScheduleCompile!E120)),ISNUMBER(FIND("9F",ScheduleCompile!E120)),ISNUMBER(FIND("4F",ScheduleCompile!E120))),VALUE(LEFT(ScheduleCompile!E120,FIND("F",ScheduleCompile!E120)-1)),ScheduleCompile!E120)))))),"",IF(ScheduleCompile!E120="Off",0,IF(ScheduleCompile!E120="On",1,IF(ISNUMBER(ScheduleCompile!E120),ScheduleCompile!E120/1,IF(ISTEXT(ScheduleCompile!E120),IF(OR(ISNUMBER(FIND("5F",ScheduleCompile!E120)),ISNUMBER(FIND("0F",ScheduleCompile!E120)),ISNUMBER(FIND("8F",ScheduleCompile!E120)),ISNUMBER(FIND("1F",ScheduleCompile!E120)),ISNUMBER(FIND("2F",ScheduleCompile!E120)),ISNUMBER(FIND("3F",ScheduleCompile!E120)),ISNUMBER(FIND("6F",ScheduleCompile!E120)),ISNUMBER(FIND("7F",ScheduleCompile!E120)),ISNUMBER(FIND("9F",ScheduleCompile!E120)),ISNUMBER(FIND("4F",ScheduleCompile!E120))),VALUE(LEFT(ScheduleCompile!E120,FIND("F",ScheduleCompile!E120)-1)),ScheduleCompile!E120)))))))</f>
        <v>0.05</v>
      </c>
      <c r="K127" s="1">
        <f>IF(AND(ISERROR(IF(ScheduleCompile!F120="Off",0,IF(ScheduleCompile!F120="On",1,IF(ISNUMBER(ScheduleCompile!F120),ScheduleCompile!F120/1,IF(ISTEXT(ScheduleCompile!F120),IF(OR(ISNUMBER(FIND("5F",ScheduleCompile!F120)),ISNUMBER(FIND("0F",ScheduleCompile!F120)),ISNUMBER(FIND("8F",ScheduleCompile!F120)),ISNUMBER(FIND("1F",ScheduleCompile!F120)),ISNUMBER(FIND("2F",ScheduleCompile!F120)),ISNUMBER(FIND("3F",ScheduleCompile!F120)),ISNUMBER(FIND("6F",ScheduleCompile!F120)),ISNUMBER(FIND("7F",ScheduleCompile!F120)),ISNUMBER(FIND("9F",ScheduleCompile!F120)),ISNUMBER(FIND("4F",ScheduleCompile!F120))),VALUE(LEFT(ScheduleCompile!F120,FIND("F",ScheduleCompile!F120)-1)),ScheduleCompile!F120)))))),ISTEXT(ScheduleCompile!#REF!)),"ENDTABLE",IF(ISERROR(IF(ScheduleCompile!F120="Off",0,IF(ScheduleCompile!F120="On",1,IF(ISNUMBER(ScheduleCompile!F120),ScheduleCompile!F120/1,IF(ISTEXT(ScheduleCompile!F120),IF(OR(ISNUMBER(FIND("5F",ScheduleCompile!F120)),ISNUMBER(FIND("0F",ScheduleCompile!F120)),ISNUMBER(FIND("8F",ScheduleCompile!F120)),ISNUMBER(FIND("1F",ScheduleCompile!F120)),ISNUMBER(FIND("2F",ScheduleCompile!F120)),ISNUMBER(FIND("3F",ScheduleCompile!F120)),ISNUMBER(FIND("6F",ScheduleCompile!F120)),ISNUMBER(FIND("7F",ScheduleCompile!F120)),ISNUMBER(FIND("9F",ScheduleCompile!F120)),ISNUMBER(FIND("4F",ScheduleCompile!F120))),VALUE(LEFT(ScheduleCompile!F120,FIND("F",ScheduleCompile!F120)-1)),ScheduleCompile!F120)))))),"",IF(ScheduleCompile!F120="Off",0,IF(ScheduleCompile!F120="On",1,IF(ISNUMBER(ScheduleCompile!F120),ScheduleCompile!F120/1,IF(ISTEXT(ScheduleCompile!F120),IF(OR(ISNUMBER(FIND("5F",ScheduleCompile!F120)),ISNUMBER(FIND("0F",ScheduleCompile!F120)),ISNUMBER(FIND("8F",ScheduleCompile!F120)),ISNUMBER(FIND("1F",ScheduleCompile!F120)),ISNUMBER(FIND("2F",ScheduleCompile!F120)),ISNUMBER(FIND("3F",ScheduleCompile!F120)),ISNUMBER(FIND("6F",ScheduleCompile!F120)),ISNUMBER(FIND("7F",ScheduleCompile!F120)),ISNUMBER(FIND("9F",ScheduleCompile!F120)),ISNUMBER(FIND("4F",ScheduleCompile!F120))),VALUE(LEFT(ScheduleCompile!F120,FIND("F",ScheduleCompile!F120)-1)),ScheduleCompile!F120)))))))</f>
        <v>0.05</v>
      </c>
      <c r="L127" s="1">
        <f>IF(AND(ISERROR(IF(ScheduleCompile!G120="Off",0,IF(ScheduleCompile!G120="On",1,IF(ISNUMBER(ScheduleCompile!G120),ScheduleCompile!G120/1,IF(ISTEXT(ScheduleCompile!G120),IF(OR(ISNUMBER(FIND("5F",ScheduleCompile!G120)),ISNUMBER(FIND("0F",ScheduleCompile!G120)),ISNUMBER(FIND("8F",ScheduleCompile!G120)),ISNUMBER(FIND("1F",ScheduleCompile!G120)),ISNUMBER(FIND("2F",ScheduleCompile!G120)),ISNUMBER(FIND("3F",ScheduleCompile!G120)),ISNUMBER(FIND("6F",ScheduleCompile!G120)),ISNUMBER(FIND("7F",ScheduleCompile!G120)),ISNUMBER(FIND("9F",ScheduleCompile!G120)),ISNUMBER(FIND("4F",ScheduleCompile!G120))),VALUE(LEFT(ScheduleCompile!G120,FIND("F",ScheduleCompile!G120)-1)),ScheduleCompile!G120)))))),ISTEXT(ScheduleCompile!#REF!)),"ENDTABLE",IF(ISERROR(IF(ScheduleCompile!G120="Off",0,IF(ScheduleCompile!G120="On",1,IF(ISNUMBER(ScheduleCompile!G120),ScheduleCompile!G120/1,IF(ISTEXT(ScheduleCompile!G120),IF(OR(ISNUMBER(FIND("5F",ScheduleCompile!G120)),ISNUMBER(FIND("0F",ScheduleCompile!G120)),ISNUMBER(FIND("8F",ScheduleCompile!G120)),ISNUMBER(FIND("1F",ScheduleCompile!G120)),ISNUMBER(FIND("2F",ScheduleCompile!G120)),ISNUMBER(FIND("3F",ScheduleCompile!G120)),ISNUMBER(FIND("6F",ScheduleCompile!G120)),ISNUMBER(FIND("7F",ScheduleCompile!G120)),ISNUMBER(FIND("9F",ScheduleCompile!G120)),ISNUMBER(FIND("4F",ScheduleCompile!G120))),VALUE(LEFT(ScheduleCompile!G120,FIND("F",ScheduleCompile!G120)-1)),ScheduleCompile!G120)))))),"",IF(ScheduleCompile!G120="Off",0,IF(ScheduleCompile!G120="On",1,IF(ISNUMBER(ScheduleCompile!G120),ScheduleCompile!G120/1,IF(ISTEXT(ScheduleCompile!G120),IF(OR(ISNUMBER(FIND("5F",ScheduleCompile!G120)),ISNUMBER(FIND("0F",ScheduleCompile!G120)),ISNUMBER(FIND("8F",ScheduleCompile!G120)),ISNUMBER(FIND("1F",ScheduleCompile!G120)),ISNUMBER(FIND("2F",ScheduleCompile!G120)),ISNUMBER(FIND("3F",ScheduleCompile!G120)),ISNUMBER(FIND("6F",ScheduleCompile!G120)),ISNUMBER(FIND("7F",ScheduleCompile!G120)),ISNUMBER(FIND("9F",ScheduleCompile!G120)),ISNUMBER(FIND("4F",ScheduleCompile!G120))),VALUE(LEFT(ScheduleCompile!G120,FIND("F",ScheduleCompile!G120)-1)),ScheduleCompile!G120)))))))</f>
        <v>0.05</v>
      </c>
      <c r="M127" s="1">
        <f>IF(AND(ISERROR(IF(ScheduleCompile!H120="Off",0,IF(ScheduleCompile!H120="On",1,IF(ISNUMBER(ScheduleCompile!H120),ScheduleCompile!H120/1,IF(ISTEXT(ScheduleCompile!H120),IF(OR(ISNUMBER(FIND("5F",ScheduleCompile!H120)),ISNUMBER(FIND("0F",ScheduleCompile!H120)),ISNUMBER(FIND("8F",ScheduleCompile!H120)),ISNUMBER(FIND("1F",ScheduleCompile!H120)),ISNUMBER(FIND("2F",ScheduleCompile!H120)),ISNUMBER(FIND("3F",ScheduleCompile!H120)),ISNUMBER(FIND("6F",ScheduleCompile!H120)),ISNUMBER(FIND("7F",ScheduleCompile!H120)),ISNUMBER(FIND("9F",ScheduleCompile!H120)),ISNUMBER(FIND("4F",ScheduleCompile!H120))),VALUE(LEFT(ScheduleCompile!H120,FIND("F",ScheduleCompile!H120)-1)),ScheduleCompile!H120)))))),ISTEXT(ScheduleCompile!#REF!)),"ENDTABLE",IF(ISERROR(IF(ScheduleCompile!H120="Off",0,IF(ScheduleCompile!H120="On",1,IF(ISNUMBER(ScheduleCompile!H120),ScheduleCompile!H120/1,IF(ISTEXT(ScheduleCompile!H120),IF(OR(ISNUMBER(FIND("5F",ScheduleCompile!H120)),ISNUMBER(FIND("0F",ScheduleCompile!H120)),ISNUMBER(FIND("8F",ScheduleCompile!H120)),ISNUMBER(FIND("1F",ScheduleCompile!H120)),ISNUMBER(FIND("2F",ScheduleCompile!H120)),ISNUMBER(FIND("3F",ScheduleCompile!H120)),ISNUMBER(FIND("6F",ScheduleCompile!H120)),ISNUMBER(FIND("7F",ScheduleCompile!H120)),ISNUMBER(FIND("9F",ScheduleCompile!H120)),ISNUMBER(FIND("4F",ScheduleCompile!H120))),VALUE(LEFT(ScheduleCompile!H120,FIND("F",ScheduleCompile!H120)-1)),ScheduleCompile!H120)))))),"",IF(ScheduleCompile!H120="Off",0,IF(ScheduleCompile!H120="On",1,IF(ISNUMBER(ScheduleCompile!H120),ScheduleCompile!H120/1,IF(ISTEXT(ScheduleCompile!H120),IF(OR(ISNUMBER(FIND("5F",ScheduleCompile!H120)),ISNUMBER(FIND("0F",ScheduleCompile!H120)),ISNUMBER(FIND("8F",ScheduleCompile!H120)),ISNUMBER(FIND("1F",ScheduleCompile!H120)),ISNUMBER(FIND("2F",ScheduleCompile!H120)),ISNUMBER(FIND("3F",ScheduleCompile!H120)),ISNUMBER(FIND("6F",ScheduleCompile!H120)),ISNUMBER(FIND("7F",ScheduleCompile!H120)),ISNUMBER(FIND("9F",ScheduleCompile!H120)),ISNUMBER(FIND("4F",ScheduleCompile!H120))),VALUE(LEFT(ScheduleCompile!H120,FIND("F",ScheduleCompile!H120)-1)),ScheduleCompile!H120)))))))</f>
        <v>0.05</v>
      </c>
      <c r="N127" s="1">
        <f>IF(AND(ISERROR(IF(ScheduleCompile!I120="Off",0,IF(ScheduleCompile!I120="On",1,IF(ISNUMBER(ScheduleCompile!I120),ScheduleCompile!I120/1,IF(ISTEXT(ScheduleCompile!I120),IF(OR(ISNUMBER(FIND("5F",ScheduleCompile!I120)),ISNUMBER(FIND("0F",ScheduleCompile!I120)),ISNUMBER(FIND("8F",ScheduleCompile!I120)),ISNUMBER(FIND("1F",ScheduleCompile!I120)),ISNUMBER(FIND("2F",ScheduleCompile!I120)),ISNUMBER(FIND("3F",ScheduleCompile!I120)),ISNUMBER(FIND("6F",ScheduleCompile!I120)),ISNUMBER(FIND("7F",ScheduleCompile!I120)),ISNUMBER(FIND("9F",ScheduleCompile!I120)),ISNUMBER(FIND("4F",ScheduleCompile!I120))),VALUE(LEFT(ScheduleCompile!I120,FIND("F",ScheduleCompile!I120)-1)),ScheduleCompile!I120)))))),ISTEXT(ScheduleCompile!#REF!)),"ENDTABLE",IF(ISERROR(IF(ScheduleCompile!I120="Off",0,IF(ScheduleCompile!I120="On",1,IF(ISNUMBER(ScheduleCompile!I120),ScheduleCompile!I120/1,IF(ISTEXT(ScheduleCompile!I120),IF(OR(ISNUMBER(FIND("5F",ScheduleCompile!I120)),ISNUMBER(FIND("0F",ScheduleCompile!I120)),ISNUMBER(FIND("8F",ScheduleCompile!I120)),ISNUMBER(FIND("1F",ScheduleCompile!I120)),ISNUMBER(FIND("2F",ScheduleCompile!I120)),ISNUMBER(FIND("3F",ScheduleCompile!I120)),ISNUMBER(FIND("6F",ScheduleCompile!I120)),ISNUMBER(FIND("7F",ScheduleCompile!I120)),ISNUMBER(FIND("9F",ScheduleCompile!I120)),ISNUMBER(FIND("4F",ScheduleCompile!I120))),VALUE(LEFT(ScheduleCompile!I120,FIND("F",ScheduleCompile!I120)-1)),ScheduleCompile!I120)))))),"",IF(ScheduleCompile!I120="Off",0,IF(ScheduleCompile!I120="On",1,IF(ISNUMBER(ScheduleCompile!I120),ScheduleCompile!I120/1,IF(ISTEXT(ScheduleCompile!I120),IF(OR(ISNUMBER(FIND("5F",ScheduleCompile!I120)),ISNUMBER(FIND("0F",ScheduleCompile!I120)),ISNUMBER(FIND("8F",ScheduleCompile!I120)),ISNUMBER(FIND("1F",ScheduleCompile!I120)),ISNUMBER(FIND("2F",ScheduleCompile!I120)),ISNUMBER(FIND("3F",ScheduleCompile!I120)),ISNUMBER(FIND("6F",ScheduleCompile!I120)),ISNUMBER(FIND("7F",ScheduleCompile!I120)),ISNUMBER(FIND("9F",ScheduleCompile!I120)),ISNUMBER(FIND("4F",ScheduleCompile!I120))),VALUE(LEFT(ScheduleCompile!I120,FIND("F",ScheduleCompile!I120)-1)),ScheduleCompile!I120)))))))</f>
        <v>0.1</v>
      </c>
      <c r="O127" s="1">
        <f>IF(AND(ISERROR(IF(ScheduleCompile!J120="Off",0,IF(ScheduleCompile!J120="On",1,IF(ISNUMBER(ScheduleCompile!J120),ScheduleCompile!J120/1,IF(ISTEXT(ScheduleCompile!J120),IF(OR(ISNUMBER(FIND("5F",ScheduleCompile!J120)),ISNUMBER(FIND("0F",ScheduleCompile!J120)),ISNUMBER(FIND("8F",ScheduleCompile!J120)),ISNUMBER(FIND("1F",ScheduleCompile!J120)),ISNUMBER(FIND("2F",ScheduleCompile!J120)),ISNUMBER(FIND("3F",ScheduleCompile!J120)),ISNUMBER(FIND("6F",ScheduleCompile!J120)),ISNUMBER(FIND("7F",ScheduleCompile!J120)),ISNUMBER(FIND("9F",ScheduleCompile!J120)),ISNUMBER(FIND("4F",ScheduleCompile!J120))),VALUE(LEFT(ScheduleCompile!J120,FIND("F",ScheduleCompile!J120)-1)),ScheduleCompile!J120)))))),ISTEXT(ScheduleCompile!#REF!)),"ENDTABLE",IF(ISERROR(IF(ScheduleCompile!J120="Off",0,IF(ScheduleCompile!J120="On",1,IF(ISNUMBER(ScheduleCompile!J120),ScheduleCompile!J120/1,IF(ISTEXT(ScheduleCompile!J120),IF(OR(ISNUMBER(FIND("5F",ScheduleCompile!J120)),ISNUMBER(FIND("0F",ScheduleCompile!J120)),ISNUMBER(FIND("8F",ScheduleCompile!J120)),ISNUMBER(FIND("1F",ScheduleCompile!J120)),ISNUMBER(FIND("2F",ScheduleCompile!J120)),ISNUMBER(FIND("3F",ScheduleCompile!J120)),ISNUMBER(FIND("6F",ScheduleCompile!J120)),ISNUMBER(FIND("7F",ScheduleCompile!J120)),ISNUMBER(FIND("9F",ScheduleCompile!J120)),ISNUMBER(FIND("4F",ScheduleCompile!J120))),VALUE(LEFT(ScheduleCompile!J120,FIND("F",ScheduleCompile!J120)-1)),ScheduleCompile!J120)))))),"",IF(ScheduleCompile!J120="Off",0,IF(ScheduleCompile!J120="On",1,IF(ISNUMBER(ScheduleCompile!J120),ScheduleCompile!J120/1,IF(ISTEXT(ScheduleCompile!J120),IF(OR(ISNUMBER(FIND("5F",ScheduleCompile!J120)),ISNUMBER(FIND("0F",ScheduleCompile!J120)),ISNUMBER(FIND("8F",ScheduleCompile!J120)),ISNUMBER(FIND("1F",ScheduleCompile!J120)),ISNUMBER(FIND("2F",ScheduleCompile!J120)),ISNUMBER(FIND("3F",ScheduleCompile!J120)),ISNUMBER(FIND("6F",ScheduleCompile!J120)),ISNUMBER(FIND("7F",ScheduleCompile!J120)),ISNUMBER(FIND("9F",ScheduleCompile!J120)),ISNUMBER(FIND("4F",ScheduleCompile!J120))),VALUE(LEFT(ScheduleCompile!J120,FIND("F",ScheduleCompile!J120)-1)),ScheduleCompile!J120)))))))</f>
        <v>0.1</v>
      </c>
      <c r="P127" s="1">
        <f>IF(AND(ISERROR(IF(ScheduleCompile!K120="Off",0,IF(ScheduleCompile!K120="On",1,IF(ISNUMBER(ScheduleCompile!K120),ScheduleCompile!K120/1,IF(ISTEXT(ScheduleCompile!K120),IF(OR(ISNUMBER(FIND("5F",ScheduleCompile!K120)),ISNUMBER(FIND("0F",ScheduleCompile!K120)),ISNUMBER(FIND("8F",ScheduleCompile!K120)),ISNUMBER(FIND("1F",ScheduleCompile!K120)),ISNUMBER(FIND("2F",ScheduleCompile!K120)),ISNUMBER(FIND("3F",ScheduleCompile!K120)),ISNUMBER(FIND("6F",ScheduleCompile!K120)),ISNUMBER(FIND("7F",ScheduleCompile!K120)),ISNUMBER(FIND("9F",ScheduleCompile!K120)),ISNUMBER(FIND("4F",ScheduleCompile!K120))),VALUE(LEFT(ScheduleCompile!K120,FIND("F",ScheduleCompile!K120)-1)),ScheduleCompile!K120)))))),ISTEXT(ScheduleCompile!#REF!)),"ENDTABLE",IF(ISERROR(IF(ScheduleCompile!K120="Off",0,IF(ScheduleCompile!K120="On",1,IF(ISNUMBER(ScheduleCompile!K120),ScheduleCompile!K120/1,IF(ISTEXT(ScheduleCompile!K120),IF(OR(ISNUMBER(FIND("5F",ScheduleCompile!K120)),ISNUMBER(FIND("0F",ScheduleCompile!K120)),ISNUMBER(FIND("8F",ScheduleCompile!K120)),ISNUMBER(FIND("1F",ScheduleCompile!K120)),ISNUMBER(FIND("2F",ScheduleCompile!K120)),ISNUMBER(FIND("3F",ScheduleCompile!K120)),ISNUMBER(FIND("6F",ScheduleCompile!K120)),ISNUMBER(FIND("7F",ScheduleCompile!K120)),ISNUMBER(FIND("9F",ScheduleCompile!K120)),ISNUMBER(FIND("4F",ScheduleCompile!K120))),VALUE(LEFT(ScheduleCompile!K120,FIND("F",ScheduleCompile!K120)-1)),ScheduleCompile!K120)))))),"",IF(ScheduleCompile!K120="Off",0,IF(ScheduleCompile!K120="On",1,IF(ISNUMBER(ScheduleCompile!K120),ScheduleCompile!K120/1,IF(ISTEXT(ScheduleCompile!K120),IF(OR(ISNUMBER(FIND("5F",ScheduleCompile!K120)),ISNUMBER(FIND("0F",ScheduleCompile!K120)),ISNUMBER(FIND("8F",ScheduleCompile!K120)),ISNUMBER(FIND("1F",ScheduleCompile!K120)),ISNUMBER(FIND("2F",ScheduleCompile!K120)),ISNUMBER(FIND("3F",ScheduleCompile!K120)),ISNUMBER(FIND("6F",ScheduleCompile!K120)),ISNUMBER(FIND("7F",ScheduleCompile!K120)),ISNUMBER(FIND("9F",ScheduleCompile!K120)),ISNUMBER(FIND("4F",ScheduleCompile!K120))),VALUE(LEFT(ScheduleCompile!K120,FIND("F",ScheduleCompile!K120)-1)),ScheduleCompile!K120)))))))</f>
        <v>0.3</v>
      </c>
      <c r="Q127" s="1">
        <f>IF(AND(ISERROR(IF(ScheduleCompile!L120="Off",0,IF(ScheduleCompile!L120="On",1,IF(ISNUMBER(ScheduleCompile!L120),ScheduleCompile!L120/1,IF(ISTEXT(ScheduleCompile!L120),IF(OR(ISNUMBER(FIND("5F",ScheduleCompile!L120)),ISNUMBER(FIND("0F",ScheduleCompile!L120)),ISNUMBER(FIND("8F",ScheduleCompile!L120)),ISNUMBER(FIND("1F",ScheduleCompile!L120)),ISNUMBER(FIND("2F",ScheduleCompile!L120)),ISNUMBER(FIND("3F",ScheduleCompile!L120)),ISNUMBER(FIND("6F",ScheduleCompile!L120)),ISNUMBER(FIND("7F",ScheduleCompile!L120)),ISNUMBER(FIND("9F",ScheduleCompile!L120)),ISNUMBER(FIND("4F",ScheduleCompile!L120))),VALUE(LEFT(ScheduleCompile!L120,FIND("F",ScheduleCompile!L120)-1)),ScheduleCompile!L120)))))),ISTEXT(ScheduleCompile!#REF!)),"ENDTABLE",IF(ISERROR(IF(ScheduleCompile!L120="Off",0,IF(ScheduleCompile!L120="On",1,IF(ISNUMBER(ScheduleCompile!L120),ScheduleCompile!L120/1,IF(ISTEXT(ScheduleCompile!L120),IF(OR(ISNUMBER(FIND("5F",ScheduleCompile!L120)),ISNUMBER(FIND("0F",ScheduleCompile!L120)),ISNUMBER(FIND("8F",ScheduleCompile!L120)),ISNUMBER(FIND("1F",ScheduleCompile!L120)),ISNUMBER(FIND("2F",ScheduleCompile!L120)),ISNUMBER(FIND("3F",ScheduleCompile!L120)),ISNUMBER(FIND("6F",ScheduleCompile!L120)),ISNUMBER(FIND("7F",ScheduleCompile!L120)),ISNUMBER(FIND("9F",ScheduleCompile!L120)),ISNUMBER(FIND("4F",ScheduleCompile!L120))),VALUE(LEFT(ScheduleCompile!L120,FIND("F",ScheduleCompile!L120)-1)),ScheduleCompile!L120)))))),"",IF(ScheduleCompile!L120="Off",0,IF(ScheduleCompile!L120="On",1,IF(ISNUMBER(ScheduleCompile!L120),ScheduleCompile!L120/1,IF(ISTEXT(ScheduleCompile!L120),IF(OR(ISNUMBER(FIND("5F",ScheduleCompile!L120)),ISNUMBER(FIND("0F",ScheduleCompile!L120)),ISNUMBER(FIND("8F",ScheduleCompile!L120)),ISNUMBER(FIND("1F",ScheduleCompile!L120)),ISNUMBER(FIND("2F",ScheduleCompile!L120)),ISNUMBER(FIND("3F",ScheduleCompile!L120)),ISNUMBER(FIND("6F",ScheduleCompile!L120)),ISNUMBER(FIND("7F",ScheduleCompile!L120)),ISNUMBER(FIND("9F",ScheduleCompile!L120)),ISNUMBER(FIND("4F",ScheduleCompile!L120))),VALUE(LEFT(ScheduleCompile!L120,FIND("F",ScheduleCompile!L120)-1)),ScheduleCompile!L120)))))))</f>
        <v>0.3</v>
      </c>
      <c r="R127" s="1">
        <f>IF(AND(ISERROR(IF(ScheduleCompile!M120="Off",0,IF(ScheduleCompile!M120="On",1,IF(ISNUMBER(ScheduleCompile!M120),ScheduleCompile!M120/1,IF(ISTEXT(ScheduleCompile!M120),IF(OR(ISNUMBER(FIND("5F",ScheduleCompile!M120)),ISNUMBER(FIND("0F",ScheduleCompile!M120)),ISNUMBER(FIND("8F",ScheduleCompile!M120)),ISNUMBER(FIND("1F",ScheduleCompile!M120)),ISNUMBER(FIND("2F",ScheduleCompile!M120)),ISNUMBER(FIND("3F",ScheduleCompile!M120)),ISNUMBER(FIND("6F",ScheduleCompile!M120)),ISNUMBER(FIND("7F",ScheduleCompile!M120)),ISNUMBER(FIND("9F",ScheduleCompile!M120)),ISNUMBER(FIND("4F",ScheduleCompile!M120))),VALUE(LEFT(ScheduleCompile!M120,FIND("F",ScheduleCompile!M120)-1)),ScheduleCompile!M120)))))),ISTEXT(ScheduleCompile!#REF!)),"ENDTABLE",IF(ISERROR(IF(ScheduleCompile!M120="Off",0,IF(ScheduleCompile!M120="On",1,IF(ISNUMBER(ScheduleCompile!M120),ScheduleCompile!M120/1,IF(ISTEXT(ScheduleCompile!M120),IF(OR(ISNUMBER(FIND("5F",ScheduleCompile!M120)),ISNUMBER(FIND("0F",ScheduleCompile!M120)),ISNUMBER(FIND("8F",ScheduleCompile!M120)),ISNUMBER(FIND("1F",ScheduleCompile!M120)),ISNUMBER(FIND("2F",ScheduleCompile!M120)),ISNUMBER(FIND("3F",ScheduleCompile!M120)),ISNUMBER(FIND("6F",ScheduleCompile!M120)),ISNUMBER(FIND("7F",ScheduleCompile!M120)),ISNUMBER(FIND("9F",ScheduleCompile!M120)),ISNUMBER(FIND("4F",ScheduleCompile!M120))),VALUE(LEFT(ScheduleCompile!M120,FIND("F",ScheduleCompile!M120)-1)),ScheduleCompile!M120)))))),"",IF(ScheduleCompile!M120="Off",0,IF(ScheduleCompile!M120="On",1,IF(ISNUMBER(ScheduleCompile!M120),ScheduleCompile!M120/1,IF(ISTEXT(ScheduleCompile!M120),IF(OR(ISNUMBER(FIND("5F",ScheduleCompile!M120)),ISNUMBER(FIND("0F",ScheduleCompile!M120)),ISNUMBER(FIND("8F",ScheduleCompile!M120)),ISNUMBER(FIND("1F",ScheduleCompile!M120)),ISNUMBER(FIND("2F",ScheduleCompile!M120)),ISNUMBER(FIND("3F",ScheduleCompile!M120)),ISNUMBER(FIND("6F",ScheduleCompile!M120)),ISNUMBER(FIND("7F",ScheduleCompile!M120)),ISNUMBER(FIND("9F",ScheduleCompile!M120)),ISNUMBER(FIND("4F",ScheduleCompile!M120))),VALUE(LEFT(ScheduleCompile!M120,FIND("F",ScheduleCompile!M120)-1)),ScheduleCompile!M120)))))))</f>
        <v>0.3</v>
      </c>
      <c r="S127" s="1">
        <f>IF(AND(ISERROR(IF(ScheduleCompile!N120="Off",0,IF(ScheduleCompile!N120="On",1,IF(ISNUMBER(ScheduleCompile!N120),ScheduleCompile!N120/1,IF(ISTEXT(ScheduleCompile!N120),IF(OR(ISNUMBER(FIND("5F",ScheduleCompile!N120)),ISNUMBER(FIND("0F",ScheduleCompile!N120)),ISNUMBER(FIND("8F",ScheduleCompile!N120)),ISNUMBER(FIND("1F",ScheduleCompile!N120)),ISNUMBER(FIND("2F",ScheduleCompile!N120)),ISNUMBER(FIND("3F",ScheduleCompile!N120)),ISNUMBER(FIND("6F",ScheduleCompile!N120)),ISNUMBER(FIND("7F",ScheduleCompile!N120)),ISNUMBER(FIND("9F",ScheduleCompile!N120)),ISNUMBER(FIND("4F",ScheduleCompile!N120))),VALUE(LEFT(ScheduleCompile!N120,FIND("F",ScheduleCompile!N120)-1)),ScheduleCompile!N120)))))),ISTEXT(ScheduleCompile!#REF!)),"ENDTABLE",IF(ISERROR(IF(ScheduleCompile!N120="Off",0,IF(ScheduleCompile!N120="On",1,IF(ISNUMBER(ScheduleCompile!N120),ScheduleCompile!N120/1,IF(ISTEXT(ScheduleCompile!N120),IF(OR(ISNUMBER(FIND("5F",ScheduleCompile!N120)),ISNUMBER(FIND("0F",ScheduleCompile!N120)),ISNUMBER(FIND("8F",ScheduleCompile!N120)),ISNUMBER(FIND("1F",ScheduleCompile!N120)),ISNUMBER(FIND("2F",ScheduleCompile!N120)),ISNUMBER(FIND("3F",ScheduleCompile!N120)),ISNUMBER(FIND("6F",ScheduleCompile!N120)),ISNUMBER(FIND("7F",ScheduleCompile!N120)),ISNUMBER(FIND("9F",ScheduleCompile!N120)),ISNUMBER(FIND("4F",ScheduleCompile!N120))),VALUE(LEFT(ScheduleCompile!N120,FIND("F",ScheduleCompile!N120)-1)),ScheduleCompile!N120)))))),"",IF(ScheduleCompile!N120="Off",0,IF(ScheduleCompile!N120="On",1,IF(ISNUMBER(ScheduleCompile!N120),ScheduleCompile!N120/1,IF(ISTEXT(ScheduleCompile!N120),IF(OR(ISNUMBER(FIND("5F",ScheduleCompile!N120)),ISNUMBER(FIND("0F",ScheduleCompile!N120)),ISNUMBER(FIND("8F",ScheduleCompile!N120)),ISNUMBER(FIND("1F",ScheduleCompile!N120)),ISNUMBER(FIND("2F",ScheduleCompile!N120)),ISNUMBER(FIND("3F",ScheduleCompile!N120)),ISNUMBER(FIND("6F",ScheduleCompile!N120)),ISNUMBER(FIND("7F",ScheduleCompile!N120)),ISNUMBER(FIND("9F",ScheduleCompile!N120)),ISNUMBER(FIND("4F",ScheduleCompile!N120))),VALUE(LEFT(ScheduleCompile!N120,FIND("F",ScheduleCompile!N120)-1)),ScheduleCompile!N120)))))))</f>
        <v>0.3</v>
      </c>
      <c r="T127" s="1">
        <f>IF(AND(ISERROR(IF(ScheduleCompile!O120="Off",0,IF(ScheduleCompile!O120="On",1,IF(ISNUMBER(ScheduleCompile!O120),ScheduleCompile!O120/1,IF(ISTEXT(ScheduleCompile!O120),IF(OR(ISNUMBER(FIND("5F",ScheduleCompile!O120)),ISNUMBER(FIND("0F",ScheduleCompile!O120)),ISNUMBER(FIND("8F",ScheduleCompile!O120)),ISNUMBER(FIND("1F",ScheduleCompile!O120)),ISNUMBER(FIND("2F",ScheduleCompile!O120)),ISNUMBER(FIND("3F",ScheduleCompile!O120)),ISNUMBER(FIND("6F",ScheduleCompile!O120)),ISNUMBER(FIND("7F",ScheduleCompile!O120)),ISNUMBER(FIND("9F",ScheduleCompile!O120)),ISNUMBER(FIND("4F",ScheduleCompile!O120))),VALUE(LEFT(ScheduleCompile!O120,FIND("F",ScheduleCompile!O120)-1)),ScheduleCompile!O120)))))),ISTEXT(ScheduleCompile!#REF!)),"ENDTABLE",IF(ISERROR(IF(ScheduleCompile!O120="Off",0,IF(ScheduleCompile!O120="On",1,IF(ISNUMBER(ScheduleCompile!O120),ScheduleCompile!O120/1,IF(ISTEXT(ScheduleCompile!O120),IF(OR(ISNUMBER(FIND("5F",ScheduleCompile!O120)),ISNUMBER(FIND("0F",ScheduleCompile!O120)),ISNUMBER(FIND("8F",ScheduleCompile!O120)),ISNUMBER(FIND("1F",ScheduleCompile!O120)),ISNUMBER(FIND("2F",ScheduleCompile!O120)),ISNUMBER(FIND("3F",ScheduleCompile!O120)),ISNUMBER(FIND("6F",ScheduleCompile!O120)),ISNUMBER(FIND("7F",ScheduleCompile!O120)),ISNUMBER(FIND("9F",ScheduleCompile!O120)),ISNUMBER(FIND("4F",ScheduleCompile!O120))),VALUE(LEFT(ScheduleCompile!O120,FIND("F",ScheduleCompile!O120)-1)),ScheduleCompile!O120)))))),"",IF(ScheduleCompile!O120="Off",0,IF(ScheduleCompile!O120="On",1,IF(ISNUMBER(ScheduleCompile!O120),ScheduleCompile!O120/1,IF(ISTEXT(ScheduleCompile!O120),IF(OR(ISNUMBER(FIND("5F",ScheduleCompile!O120)),ISNUMBER(FIND("0F",ScheduleCompile!O120)),ISNUMBER(FIND("8F",ScheduleCompile!O120)),ISNUMBER(FIND("1F",ScheduleCompile!O120)),ISNUMBER(FIND("2F",ScheduleCompile!O120)),ISNUMBER(FIND("3F",ScheduleCompile!O120)),ISNUMBER(FIND("6F",ScheduleCompile!O120)),ISNUMBER(FIND("7F",ScheduleCompile!O120)),ISNUMBER(FIND("9F",ScheduleCompile!O120)),ISNUMBER(FIND("4F",ScheduleCompile!O120))),VALUE(LEFT(ScheduleCompile!O120,FIND("F",ScheduleCompile!O120)-1)),ScheduleCompile!O120)))))))</f>
        <v>0.1</v>
      </c>
      <c r="U127" s="1">
        <f>IF(AND(ISERROR(IF(ScheduleCompile!P120="Off",0,IF(ScheduleCompile!P120="On",1,IF(ISNUMBER(ScheduleCompile!P120),ScheduleCompile!P120/1,IF(ISTEXT(ScheduleCompile!P120),IF(OR(ISNUMBER(FIND("5F",ScheduleCompile!P120)),ISNUMBER(FIND("0F",ScheduleCompile!P120)),ISNUMBER(FIND("8F",ScheduleCompile!P120)),ISNUMBER(FIND("1F",ScheduleCompile!P120)),ISNUMBER(FIND("2F",ScheduleCompile!P120)),ISNUMBER(FIND("3F",ScheduleCompile!P120)),ISNUMBER(FIND("6F",ScheduleCompile!P120)),ISNUMBER(FIND("7F",ScheduleCompile!P120)),ISNUMBER(FIND("9F",ScheduleCompile!P120)),ISNUMBER(FIND("4F",ScheduleCompile!P120))),VALUE(LEFT(ScheduleCompile!P120,FIND("F",ScheduleCompile!P120)-1)),ScheduleCompile!P120)))))),ISTEXT(ScheduleCompile!#REF!)),"ENDTABLE",IF(ISERROR(IF(ScheduleCompile!P120="Off",0,IF(ScheduleCompile!P120="On",1,IF(ISNUMBER(ScheduleCompile!P120),ScheduleCompile!P120/1,IF(ISTEXT(ScheduleCompile!P120),IF(OR(ISNUMBER(FIND("5F",ScheduleCompile!P120)),ISNUMBER(FIND("0F",ScheduleCompile!P120)),ISNUMBER(FIND("8F",ScheduleCompile!P120)),ISNUMBER(FIND("1F",ScheduleCompile!P120)),ISNUMBER(FIND("2F",ScheduleCompile!P120)),ISNUMBER(FIND("3F",ScheduleCompile!P120)),ISNUMBER(FIND("6F",ScheduleCompile!P120)),ISNUMBER(FIND("7F",ScheduleCompile!P120)),ISNUMBER(FIND("9F",ScheduleCompile!P120)),ISNUMBER(FIND("4F",ScheduleCompile!P120))),VALUE(LEFT(ScheduleCompile!P120,FIND("F",ScheduleCompile!P120)-1)),ScheduleCompile!P120)))))),"",IF(ScheduleCompile!P120="Off",0,IF(ScheduleCompile!P120="On",1,IF(ISNUMBER(ScheduleCompile!P120),ScheduleCompile!P120/1,IF(ISTEXT(ScheduleCompile!P120),IF(OR(ISNUMBER(FIND("5F",ScheduleCompile!P120)),ISNUMBER(FIND("0F",ScheduleCompile!P120)),ISNUMBER(FIND("8F",ScheduleCompile!P120)),ISNUMBER(FIND("1F",ScheduleCompile!P120)),ISNUMBER(FIND("2F",ScheduleCompile!P120)),ISNUMBER(FIND("3F",ScheduleCompile!P120)),ISNUMBER(FIND("6F",ScheduleCompile!P120)),ISNUMBER(FIND("7F",ScheduleCompile!P120)),ISNUMBER(FIND("9F",ScheduleCompile!P120)),ISNUMBER(FIND("4F",ScheduleCompile!P120))),VALUE(LEFT(ScheduleCompile!P120,FIND("F",ScheduleCompile!P120)-1)),ScheduleCompile!P120)))))))</f>
        <v>0.1</v>
      </c>
      <c r="V127" s="1">
        <f>IF(AND(ISERROR(IF(ScheduleCompile!Q120="Off",0,IF(ScheduleCompile!Q120="On",1,IF(ISNUMBER(ScheduleCompile!Q120),ScheduleCompile!Q120/1,IF(ISTEXT(ScheduleCompile!Q120),IF(OR(ISNUMBER(FIND("5F",ScheduleCompile!Q120)),ISNUMBER(FIND("0F",ScheduleCompile!Q120)),ISNUMBER(FIND("8F",ScheduleCompile!Q120)),ISNUMBER(FIND("1F",ScheduleCompile!Q120)),ISNUMBER(FIND("2F",ScheduleCompile!Q120)),ISNUMBER(FIND("3F",ScheduleCompile!Q120)),ISNUMBER(FIND("6F",ScheduleCompile!Q120)),ISNUMBER(FIND("7F",ScheduleCompile!Q120)),ISNUMBER(FIND("9F",ScheduleCompile!Q120)),ISNUMBER(FIND("4F",ScheduleCompile!Q120))),VALUE(LEFT(ScheduleCompile!Q120,FIND("F",ScheduleCompile!Q120)-1)),ScheduleCompile!Q120)))))),ISTEXT(ScheduleCompile!#REF!)),"ENDTABLE",IF(ISERROR(IF(ScheduleCompile!Q120="Off",0,IF(ScheduleCompile!Q120="On",1,IF(ISNUMBER(ScheduleCompile!Q120),ScheduleCompile!Q120/1,IF(ISTEXT(ScheduleCompile!Q120),IF(OR(ISNUMBER(FIND("5F",ScheduleCompile!Q120)),ISNUMBER(FIND("0F",ScheduleCompile!Q120)),ISNUMBER(FIND("8F",ScheduleCompile!Q120)),ISNUMBER(FIND("1F",ScheduleCompile!Q120)),ISNUMBER(FIND("2F",ScheduleCompile!Q120)),ISNUMBER(FIND("3F",ScheduleCompile!Q120)),ISNUMBER(FIND("6F",ScheduleCompile!Q120)),ISNUMBER(FIND("7F",ScheduleCompile!Q120)),ISNUMBER(FIND("9F",ScheduleCompile!Q120)),ISNUMBER(FIND("4F",ScheduleCompile!Q120))),VALUE(LEFT(ScheduleCompile!Q120,FIND("F",ScheduleCompile!Q120)-1)),ScheduleCompile!Q120)))))),"",IF(ScheduleCompile!Q120="Off",0,IF(ScheduleCompile!Q120="On",1,IF(ISNUMBER(ScheduleCompile!Q120),ScheduleCompile!Q120/1,IF(ISTEXT(ScheduleCompile!Q120),IF(OR(ISNUMBER(FIND("5F",ScheduleCompile!Q120)),ISNUMBER(FIND("0F",ScheduleCompile!Q120)),ISNUMBER(FIND("8F",ScheduleCompile!Q120)),ISNUMBER(FIND("1F",ScheduleCompile!Q120)),ISNUMBER(FIND("2F",ScheduleCompile!Q120)),ISNUMBER(FIND("3F",ScheduleCompile!Q120)),ISNUMBER(FIND("6F",ScheduleCompile!Q120)),ISNUMBER(FIND("7F",ScheduleCompile!Q120)),ISNUMBER(FIND("9F",ScheduleCompile!Q120)),ISNUMBER(FIND("4F",ScheduleCompile!Q120))),VALUE(LEFT(ScheduleCompile!Q120,FIND("F",ScheduleCompile!Q120)-1)),ScheduleCompile!Q120)))))))</f>
        <v>0.1</v>
      </c>
      <c r="W127" s="1">
        <f>IF(AND(ISERROR(IF(ScheduleCompile!R120="Off",0,IF(ScheduleCompile!R120="On",1,IF(ISNUMBER(ScheduleCompile!R120),ScheduleCompile!R120/1,IF(ISTEXT(ScheduleCompile!R120),IF(OR(ISNUMBER(FIND("5F",ScheduleCompile!R120)),ISNUMBER(FIND("0F",ScheduleCompile!R120)),ISNUMBER(FIND("8F",ScheduleCompile!R120)),ISNUMBER(FIND("1F",ScheduleCompile!R120)),ISNUMBER(FIND("2F",ScheduleCompile!R120)),ISNUMBER(FIND("3F",ScheduleCompile!R120)),ISNUMBER(FIND("6F",ScheduleCompile!R120)),ISNUMBER(FIND("7F",ScheduleCompile!R120)),ISNUMBER(FIND("9F",ScheduleCompile!R120)),ISNUMBER(FIND("4F",ScheduleCompile!R120))),VALUE(LEFT(ScheduleCompile!R120,FIND("F",ScheduleCompile!R120)-1)),ScheduleCompile!R120)))))),ISTEXT(ScheduleCompile!#REF!)),"ENDTABLE",IF(ISERROR(IF(ScheduleCompile!R120="Off",0,IF(ScheduleCompile!R120="On",1,IF(ISNUMBER(ScheduleCompile!R120),ScheduleCompile!R120/1,IF(ISTEXT(ScheduleCompile!R120),IF(OR(ISNUMBER(FIND("5F",ScheduleCompile!R120)),ISNUMBER(FIND("0F",ScheduleCompile!R120)),ISNUMBER(FIND("8F",ScheduleCompile!R120)),ISNUMBER(FIND("1F",ScheduleCompile!R120)),ISNUMBER(FIND("2F",ScheduleCompile!R120)),ISNUMBER(FIND("3F",ScheduleCompile!R120)),ISNUMBER(FIND("6F",ScheduleCompile!R120)),ISNUMBER(FIND("7F",ScheduleCompile!R120)),ISNUMBER(FIND("9F",ScheduleCompile!R120)),ISNUMBER(FIND("4F",ScheduleCompile!R120))),VALUE(LEFT(ScheduleCompile!R120,FIND("F",ScheduleCompile!R120)-1)),ScheduleCompile!R120)))))),"",IF(ScheduleCompile!R120="Off",0,IF(ScheduleCompile!R120="On",1,IF(ISNUMBER(ScheduleCompile!R120),ScheduleCompile!R120/1,IF(ISTEXT(ScheduleCompile!R120),IF(OR(ISNUMBER(FIND("5F",ScheduleCompile!R120)),ISNUMBER(FIND("0F",ScheduleCompile!R120)),ISNUMBER(FIND("8F",ScheduleCompile!R120)),ISNUMBER(FIND("1F",ScheduleCompile!R120)),ISNUMBER(FIND("2F",ScheduleCompile!R120)),ISNUMBER(FIND("3F",ScheduleCompile!R120)),ISNUMBER(FIND("6F",ScheduleCompile!R120)),ISNUMBER(FIND("7F",ScheduleCompile!R120)),ISNUMBER(FIND("9F",ScheduleCompile!R120)),ISNUMBER(FIND("4F",ScheduleCompile!R120))),VALUE(LEFT(ScheduleCompile!R120,FIND("F",ScheduleCompile!R120)-1)),ScheduleCompile!R120)))))))</f>
        <v>0.1</v>
      </c>
      <c r="X127" s="1">
        <f>IF(AND(ISERROR(IF(ScheduleCompile!S120="Off",0,IF(ScheduleCompile!S120="On",1,IF(ISNUMBER(ScheduleCompile!S120),ScheduleCompile!S120/1,IF(ISTEXT(ScheduleCompile!S120),IF(OR(ISNUMBER(FIND("5F",ScheduleCompile!S120)),ISNUMBER(FIND("0F",ScheduleCompile!S120)),ISNUMBER(FIND("8F",ScheduleCompile!S120)),ISNUMBER(FIND("1F",ScheduleCompile!S120)),ISNUMBER(FIND("2F",ScheduleCompile!S120)),ISNUMBER(FIND("3F",ScheduleCompile!S120)),ISNUMBER(FIND("6F",ScheduleCompile!S120)),ISNUMBER(FIND("7F",ScheduleCompile!S120)),ISNUMBER(FIND("9F",ScheduleCompile!S120)),ISNUMBER(FIND("4F",ScheduleCompile!S120))),VALUE(LEFT(ScheduleCompile!S120,FIND("F",ScheduleCompile!S120)-1)),ScheduleCompile!S120)))))),ISTEXT(ScheduleCompile!#REF!)),"ENDTABLE",IF(ISERROR(IF(ScheduleCompile!S120="Off",0,IF(ScheduleCompile!S120="On",1,IF(ISNUMBER(ScheduleCompile!S120),ScheduleCompile!S120/1,IF(ISTEXT(ScheduleCompile!S120),IF(OR(ISNUMBER(FIND("5F",ScheduleCompile!S120)),ISNUMBER(FIND("0F",ScheduleCompile!S120)),ISNUMBER(FIND("8F",ScheduleCompile!S120)),ISNUMBER(FIND("1F",ScheduleCompile!S120)),ISNUMBER(FIND("2F",ScheduleCompile!S120)),ISNUMBER(FIND("3F",ScheduleCompile!S120)),ISNUMBER(FIND("6F",ScheduleCompile!S120)),ISNUMBER(FIND("7F",ScheduleCompile!S120)),ISNUMBER(FIND("9F",ScheduleCompile!S120)),ISNUMBER(FIND("4F",ScheduleCompile!S120))),VALUE(LEFT(ScheduleCompile!S120,FIND("F",ScheduleCompile!S120)-1)),ScheduleCompile!S120)))))),"",IF(ScheduleCompile!S120="Off",0,IF(ScheduleCompile!S120="On",1,IF(ISNUMBER(ScheduleCompile!S120),ScheduleCompile!S120/1,IF(ISTEXT(ScheduleCompile!S120),IF(OR(ISNUMBER(FIND("5F",ScheduleCompile!S120)),ISNUMBER(FIND("0F",ScheduleCompile!S120)),ISNUMBER(FIND("8F",ScheduleCompile!S120)),ISNUMBER(FIND("1F",ScheduleCompile!S120)),ISNUMBER(FIND("2F",ScheduleCompile!S120)),ISNUMBER(FIND("3F",ScheduleCompile!S120)),ISNUMBER(FIND("6F",ScheduleCompile!S120)),ISNUMBER(FIND("7F",ScheduleCompile!S120)),ISNUMBER(FIND("9F",ScheduleCompile!S120)),ISNUMBER(FIND("4F",ScheduleCompile!S120))),VALUE(LEFT(ScheduleCompile!S120,FIND("F",ScheduleCompile!S120)-1)),ScheduleCompile!S120)))))))</f>
        <v>0.1</v>
      </c>
      <c r="Y127" s="1">
        <f>IF(AND(ISERROR(IF(ScheduleCompile!T120="Off",0,IF(ScheduleCompile!T120="On",1,IF(ISNUMBER(ScheduleCompile!T120),ScheduleCompile!T120/1,IF(ISTEXT(ScheduleCompile!T120),IF(OR(ISNUMBER(FIND("5F",ScheduleCompile!T120)),ISNUMBER(FIND("0F",ScheduleCompile!T120)),ISNUMBER(FIND("8F",ScheduleCompile!T120)),ISNUMBER(FIND("1F",ScheduleCompile!T120)),ISNUMBER(FIND("2F",ScheduleCompile!T120)),ISNUMBER(FIND("3F",ScheduleCompile!T120)),ISNUMBER(FIND("6F",ScheduleCompile!T120)),ISNUMBER(FIND("7F",ScheduleCompile!T120)),ISNUMBER(FIND("9F",ScheduleCompile!T120)),ISNUMBER(FIND("4F",ScheduleCompile!T120))),VALUE(LEFT(ScheduleCompile!T120,FIND("F",ScheduleCompile!T120)-1)),ScheduleCompile!T120)))))),ISTEXT(ScheduleCompile!#REF!)),"ENDTABLE",IF(ISERROR(IF(ScheduleCompile!T120="Off",0,IF(ScheduleCompile!T120="On",1,IF(ISNUMBER(ScheduleCompile!T120),ScheduleCompile!T120/1,IF(ISTEXT(ScheduleCompile!T120),IF(OR(ISNUMBER(FIND("5F",ScheduleCompile!T120)),ISNUMBER(FIND("0F",ScheduleCompile!T120)),ISNUMBER(FIND("8F",ScheduleCompile!T120)),ISNUMBER(FIND("1F",ScheduleCompile!T120)),ISNUMBER(FIND("2F",ScheduleCompile!T120)),ISNUMBER(FIND("3F",ScheduleCompile!T120)),ISNUMBER(FIND("6F",ScheduleCompile!T120)),ISNUMBER(FIND("7F",ScheduleCompile!T120)),ISNUMBER(FIND("9F",ScheduleCompile!T120)),ISNUMBER(FIND("4F",ScheduleCompile!T120))),VALUE(LEFT(ScheduleCompile!T120,FIND("F",ScheduleCompile!T120)-1)),ScheduleCompile!T120)))))),"",IF(ScheduleCompile!T120="Off",0,IF(ScheduleCompile!T120="On",1,IF(ISNUMBER(ScheduleCompile!T120),ScheduleCompile!T120/1,IF(ISTEXT(ScheduleCompile!T120),IF(OR(ISNUMBER(FIND("5F",ScheduleCompile!T120)),ISNUMBER(FIND("0F",ScheduleCompile!T120)),ISNUMBER(FIND("8F",ScheduleCompile!T120)),ISNUMBER(FIND("1F",ScheduleCompile!T120)),ISNUMBER(FIND("2F",ScheduleCompile!T120)),ISNUMBER(FIND("3F",ScheduleCompile!T120)),ISNUMBER(FIND("6F",ScheduleCompile!T120)),ISNUMBER(FIND("7F",ScheduleCompile!T120)),ISNUMBER(FIND("9F",ScheduleCompile!T120)),ISNUMBER(FIND("4F",ScheduleCompile!T120))),VALUE(LEFT(ScheduleCompile!T120,FIND("F",ScheduleCompile!T120)-1)),ScheduleCompile!T120)))))))</f>
        <v>0.05</v>
      </c>
      <c r="Z127" s="1">
        <f>IF(AND(ISERROR(IF(ScheduleCompile!U120="Off",0,IF(ScheduleCompile!U120="On",1,IF(ISNUMBER(ScheduleCompile!U120),ScheduleCompile!U120/1,IF(ISTEXT(ScheduleCompile!U120),IF(OR(ISNUMBER(FIND("5F",ScheduleCompile!U120)),ISNUMBER(FIND("0F",ScheduleCompile!U120)),ISNUMBER(FIND("8F",ScheduleCompile!U120)),ISNUMBER(FIND("1F",ScheduleCompile!U120)),ISNUMBER(FIND("2F",ScheduleCompile!U120)),ISNUMBER(FIND("3F",ScheduleCompile!U120)),ISNUMBER(FIND("6F",ScheduleCompile!U120)),ISNUMBER(FIND("7F",ScheduleCompile!U120)),ISNUMBER(FIND("9F",ScheduleCompile!U120)),ISNUMBER(FIND("4F",ScheduleCompile!U120))),VALUE(LEFT(ScheduleCompile!U120,FIND("F",ScheduleCompile!U120)-1)),ScheduleCompile!U120)))))),ISTEXT(ScheduleCompile!#REF!)),"ENDTABLE",IF(ISERROR(IF(ScheduleCompile!U120="Off",0,IF(ScheduleCompile!U120="On",1,IF(ISNUMBER(ScheduleCompile!U120),ScheduleCompile!U120/1,IF(ISTEXT(ScheduleCompile!U120),IF(OR(ISNUMBER(FIND("5F",ScheduleCompile!U120)),ISNUMBER(FIND("0F",ScheduleCompile!U120)),ISNUMBER(FIND("8F",ScheduleCompile!U120)),ISNUMBER(FIND("1F",ScheduleCompile!U120)),ISNUMBER(FIND("2F",ScheduleCompile!U120)),ISNUMBER(FIND("3F",ScheduleCompile!U120)),ISNUMBER(FIND("6F",ScheduleCompile!U120)),ISNUMBER(FIND("7F",ScheduleCompile!U120)),ISNUMBER(FIND("9F",ScheduleCompile!U120)),ISNUMBER(FIND("4F",ScheduleCompile!U120))),VALUE(LEFT(ScheduleCompile!U120,FIND("F",ScheduleCompile!U120)-1)),ScheduleCompile!U120)))))),"",IF(ScheduleCompile!U120="Off",0,IF(ScheduleCompile!U120="On",1,IF(ISNUMBER(ScheduleCompile!U120),ScheduleCompile!U120/1,IF(ISTEXT(ScheduleCompile!U120),IF(OR(ISNUMBER(FIND("5F",ScheduleCompile!U120)),ISNUMBER(FIND("0F",ScheduleCompile!U120)),ISNUMBER(FIND("8F",ScheduleCompile!U120)),ISNUMBER(FIND("1F",ScheduleCompile!U120)),ISNUMBER(FIND("2F",ScheduleCompile!U120)),ISNUMBER(FIND("3F",ScheduleCompile!U120)),ISNUMBER(FIND("6F",ScheduleCompile!U120)),ISNUMBER(FIND("7F",ScheduleCompile!U120)),ISNUMBER(FIND("9F",ScheduleCompile!U120)),ISNUMBER(FIND("4F",ScheduleCompile!U120))),VALUE(LEFT(ScheduleCompile!U120,FIND("F",ScheduleCompile!U120)-1)),ScheduleCompile!U120)))))))</f>
        <v>0.05</v>
      </c>
      <c r="AA127" s="1">
        <f>IF(AND(ISERROR(IF(ScheduleCompile!V120="Off",0,IF(ScheduleCompile!V120="On",1,IF(ISNUMBER(ScheduleCompile!V120),ScheduleCompile!V120/1,IF(ISTEXT(ScheduleCompile!V120),IF(OR(ISNUMBER(FIND("5F",ScheduleCompile!V120)),ISNUMBER(FIND("0F",ScheduleCompile!V120)),ISNUMBER(FIND("8F",ScheduleCompile!V120)),ISNUMBER(FIND("1F",ScheduleCompile!V120)),ISNUMBER(FIND("2F",ScheduleCompile!V120)),ISNUMBER(FIND("3F",ScheduleCompile!V120)),ISNUMBER(FIND("6F",ScheduleCompile!V120)),ISNUMBER(FIND("7F",ScheduleCompile!V120)),ISNUMBER(FIND("9F",ScheduleCompile!V120)),ISNUMBER(FIND("4F",ScheduleCompile!V120))),VALUE(LEFT(ScheduleCompile!V120,FIND("F",ScheduleCompile!V120)-1)),ScheduleCompile!V120)))))),ISTEXT(ScheduleCompile!#REF!)),"ENDTABLE",IF(ISERROR(IF(ScheduleCompile!V120="Off",0,IF(ScheduleCompile!V120="On",1,IF(ISNUMBER(ScheduleCompile!V120),ScheduleCompile!V120/1,IF(ISTEXT(ScheduleCompile!V120),IF(OR(ISNUMBER(FIND("5F",ScheduleCompile!V120)),ISNUMBER(FIND("0F",ScheduleCompile!V120)),ISNUMBER(FIND("8F",ScheduleCompile!V120)),ISNUMBER(FIND("1F",ScheduleCompile!V120)),ISNUMBER(FIND("2F",ScheduleCompile!V120)),ISNUMBER(FIND("3F",ScheduleCompile!V120)),ISNUMBER(FIND("6F",ScheduleCompile!V120)),ISNUMBER(FIND("7F",ScheduleCompile!V120)),ISNUMBER(FIND("9F",ScheduleCompile!V120)),ISNUMBER(FIND("4F",ScheduleCompile!V120))),VALUE(LEFT(ScheduleCompile!V120,FIND("F",ScheduleCompile!V120)-1)),ScheduleCompile!V120)))))),"",IF(ScheduleCompile!V120="Off",0,IF(ScheduleCompile!V120="On",1,IF(ISNUMBER(ScheduleCompile!V120),ScheduleCompile!V120/1,IF(ISTEXT(ScheduleCompile!V120),IF(OR(ISNUMBER(FIND("5F",ScheduleCompile!V120)),ISNUMBER(FIND("0F",ScheduleCompile!V120)),ISNUMBER(FIND("8F",ScheduleCompile!V120)),ISNUMBER(FIND("1F",ScheduleCompile!V120)),ISNUMBER(FIND("2F",ScheduleCompile!V120)),ISNUMBER(FIND("3F",ScheduleCompile!V120)),ISNUMBER(FIND("6F",ScheduleCompile!V120)),ISNUMBER(FIND("7F",ScheduleCompile!V120)),ISNUMBER(FIND("9F",ScheduleCompile!V120)),ISNUMBER(FIND("4F",ScheduleCompile!V120))),VALUE(LEFT(ScheduleCompile!V120,FIND("F",ScheduleCompile!V120)-1)),ScheduleCompile!V120)))))))</f>
        <v>0.05</v>
      </c>
      <c r="AB127" s="1">
        <f>IF(AND(ISERROR(IF(ScheduleCompile!W120="Off",0,IF(ScheduleCompile!W120="On",1,IF(ISNUMBER(ScheduleCompile!W120),ScheduleCompile!W120/1,IF(ISTEXT(ScheduleCompile!W120),IF(OR(ISNUMBER(FIND("5F",ScheduleCompile!W120)),ISNUMBER(FIND("0F",ScheduleCompile!W120)),ISNUMBER(FIND("8F",ScheduleCompile!W120)),ISNUMBER(FIND("1F",ScheduleCompile!W120)),ISNUMBER(FIND("2F",ScheduleCompile!W120)),ISNUMBER(FIND("3F",ScheduleCompile!W120)),ISNUMBER(FIND("6F",ScheduleCompile!W120)),ISNUMBER(FIND("7F",ScheduleCompile!W120)),ISNUMBER(FIND("9F",ScheduleCompile!W120)),ISNUMBER(FIND("4F",ScheduleCompile!W120))),VALUE(LEFT(ScheduleCompile!W120,FIND("F",ScheduleCompile!W120)-1)),ScheduleCompile!W120)))))),ISTEXT(ScheduleCompile!#REF!)),"ENDTABLE",IF(ISERROR(IF(ScheduleCompile!W120="Off",0,IF(ScheduleCompile!W120="On",1,IF(ISNUMBER(ScheduleCompile!W120),ScheduleCompile!W120/1,IF(ISTEXT(ScheduleCompile!W120),IF(OR(ISNUMBER(FIND("5F",ScheduleCompile!W120)),ISNUMBER(FIND("0F",ScheduleCompile!W120)),ISNUMBER(FIND("8F",ScheduleCompile!W120)),ISNUMBER(FIND("1F",ScheduleCompile!W120)),ISNUMBER(FIND("2F",ScheduleCompile!W120)),ISNUMBER(FIND("3F",ScheduleCompile!W120)),ISNUMBER(FIND("6F",ScheduleCompile!W120)),ISNUMBER(FIND("7F",ScheduleCompile!W120)),ISNUMBER(FIND("9F",ScheduleCompile!W120)),ISNUMBER(FIND("4F",ScheduleCompile!W120))),VALUE(LEFT(ScheduleCompile!W120,FIND("F",ScheduleCompile!W120)-1)),ScheduleCompile!W120)))))),"",IF(ScheduleCompile!W120="Off",0,IF(ScheduleCompile!W120="On",1,IF(ISNUMBER(ScheduleCompile!W120),ScheduleCompile!W120/1,IF(ISTEXT(ScheduleCompile!W120),IF(OR(ISNUMBER(FIND("5F",ScheduleCompile!W120)),ISNUMBER(FIND("0F",ScheduleCompile!W120)),ISNUMBER(FIND("8F",ScheduleCompile!W120)),ISNUMBER(FIND("1F",ScheduleCompile!W120)),ISNUMBER(FIND("2F",ScheduleCompile!W120)),ISNUMBER(FIND("3F",ScheduleCompile!W120)),ISNUMBER(FIND("6F",ScheduleCompile!W120)),ISNUMBER(FIND("7F",ScheduleCompile!W120)),ISNUMBER(FIND("9F",ScheduleCompile!W120)),ISNUMBER(FIND("4F",ScheduleCompile!W120))),VALUE(LEFT(ScheduleCompile!W120,FIND("F",ScheduleCompile!W120)-1)),ScheduleCompile!W120)))))))</f>
        <v>0.05</v>
      </c>
      <c r="AC127" s="1">
        <f>IF(AND(ISERROR(IF(ScheduleCompile!X120="Off",0,IF(ScheduleCompile!X120="On",1,IF(ISNUMBER(ScheduleCompile!X120),ScheduleCompile!X120/1,IF(ISTEXT(ScheduleCompile!X120),IF(OR(ISNUMBER(FIND("5F",ScheduleCompile!X120)),ISNUMBER(FIND("0F",ScheduleCompile!X120)),ISNUMBER(FIND("8F",ScheduleCompile!X120)),ISNUMBER(FIND("1F",ScheduleCompile!X120)),ISNUMBER(FIND("2F",ScheduleCompile!X120)),ISNUMBER(FIND("3F",ScheduleCompile!X120)),ISNUMBER(FIND("6F",ScheduleCompile!X120)),ISNUMBER(FIND("7F",ScheduleCompile!X120)),ISNUMBER(FIND("9F",ScheduleCompile!X120)),ISNUMBER(FIND("4F",ScheduleCompile!X120))),VALUE(LEFT(ScheduleCompile!X120,FIND("F",ScheduleCompile!X120)-1)),ScheduleCompile!X120)))))),ISTEXT(ScheduleCompile!#REF!)),"ENDTABLE",IF(ISERROR(IF(ScheduleCompile!X120="Off",0,IF(ScheduleCompile!X120="On",1,IF(ISNUMBER(ScheduleCompile!X120),ScheduleCompile!X120/1,IF(ISTEXT(ScheduleCompile!X120),IF(OR(ISNUMBER(FIND("5F",ScheduleCompile!X120)),ISNUMBER(FIND("0F",ScheduleCompile!X120)),ISNUMBER(FIND("8F",ScheduleCompile!X120)),ISNUMBER(FIND("1F",ScheduleCompile!X120)),ISNUMBER(FIND("2F",ScheduleCompile!X120)),ISNUMBER(FIND("3F",ScheduleCompile!X120)),ISNUMBER(FIND("6F",ScheduleCompile!X120)),ISNUMBER(FIND("7F",ScheduleCompile!X120)),ISNUMBER(FIND("9F",ScheduleCompile!X120)),ISNUMBER(FIND("4F",ScheduleCompile!X120))),VALUE(LEFT(ScheduleCompile!X120,FIND("F",ScheduleCompile!X120)-1)),ScheduleCompile!X120)))))),"",IF(ScheduleCompile!X120="Off",0,IF(ScheduleCompile!X120="On",1,IF(ISNUMBER(ScheduleCompile!X120),ScheduleCompile!X120/1,IF(ISTEXT(ScheduleCompile!X120),IF(OR(ISNUMBER(FIND("5F",ScheduleCompile!X120)),ISNUMBER(FIND("0F",ScheduleCompile!X120)),ISNUMBER(FIND("8F",ScheduleCompile!X120)),ISNUMBER(FIND("1F",ScheduleCompile!X120)),ISNUMBER(FIND("2F",ScheduleCompile!X120)),ISNUMBER(FIND("3F",ScheduleCompile!X120)),ISNUMBER(FIND("6F",ScheduleCompile!X120)),ISNUMBER(FIND("7F",ScheduleCompile!X120)),ISNUMBER(FIND("9F",ScheduleCompile!X120)),ISNUMBER(FIND("4F",ScheduleCompile!X120))),VALUE(LEFT(ScheduleCompile!X120,FIND("F",ScheduleCompile!X120)-1)),ScheduleCompile!X120)))))))</f>
        <v>0.05</v>
      </c>
      <c r="AD127" s="1">
        <f>IF(AND(ISERROR(IF(ScheduleCompile!Y120="Off",0,IF(ScheduleCompile!Y120="On",1,IF(ISNUMBER(ScheduleCompile!Y120),ScheduleCompile!Y120/1,IF(ISTEXT(ScheduleCompile!Y120),IF(OR(ISNUMBER(FIND("5F",ScheduleCompile!Y120)),ISNUMBER(FIND("0F",ScheduleCompile!Y120)),ISNUMBER(FIND("8F",ScheduleCompile!Y120)),ISNUMBER(FIND("1F",ScheduleCompile!Y120)),ISNUMBER(FIND("2F",ScheduleCompile!Y120)),ISNUMBER(FIND("3F",ScheduleCompile!Y120)),ISNUMBER(FIND("6F",ScheduleCompile!Y120)),ISNUMBER(FIND("7F",ScheduleCompile!Y120)),ISNUMBER(FIND("9F",ScheduleCompile!Y120)),ISNUMBER(FIND("4F",ScheduleCompile!Y120))),VALUE(LEFT(ScheduleCompile!Y120,FIND("F",ScheduleCompile!Y120)-1)),ScheduleCompile!Y120)))))),ISTEXT(ScheduleCompile!#REF!)),"ENDTABLE",IF(ISERROR(IF(ScheduleCompile!Y120="Off",0,IF(ScheduleCompile!Y120="On",1,IF(ISNUMBER(ScheduleCompile!Y120),ScheduleCompile!Y120/1,IF(ISTEXT(ScheduleCompile!Y120),IF(OR(ISNUMBER(FIND("5F",ScheduleCompile!Y120)),ISNUMBER(FIND("0F",ScheduleCompile!Y120)),ISNUMBER(FIND("8F",ScheduleCompile!Y120)),ISNUMBER(FIND("1F",ScheduleCompile!Y120)),ISNUMBER(FIND("2F",ScheduleCompile!Y120)),ISNUMBER(FIND("3F",ScheduleCompile!Y120)),ISNUMBER(FIND("6F",ScheduleCompile!Y120)),ISNUMBER(FIND("7F",ScheduleCompile!Y120)),ISNUMBER(FIND("9F",ScheduleCompile!Y120)),ISNUMBER(FIND("4F",ScheduleCompile!Y120))),VALUE(LEFT(ScheduleCompile!Y120,FIND("F",ScheduleCompile!Y120)-1)),ScheduleCompile!Y120)))))),"",IF(ScheduleCompile!Y120="Off",0,IF(ScheduleCompile!Y120="On",1,IF(ISNUMBER(ScheduleCompile!Y120),ScheduleCompile!Y120/1,IF(ISTEXT(ScheduleCompile!Y120),IF(OR(ISNUMBER(FIND("5F",ScheduleCompile!Y120)),ISNUMBER(FIND("0F",ScheduleCompile!Y120)),ISNUMBER(FIND("8F",ScheduleCompile!Y120)),ISNUMBER(FIND("1F",ScheduleCompile!Y120)),ISNUMBER(FIND("2F",ScheduleCompile!Y120)),ISNUMBER(FIND("3F",ScheduleCompile!Y120)),ISNUMBER(FIND("6F",ScheduleCompile!Y120)),ISNUMBER(FIND("7F",ScheduleCompile!Y120)),ISNUMBER(FIND("9F",ScheduleCompile!Y120)),ISNUMBER(FIND("4F",ScheduleCompile!Y120))),VALUE(LEFT(ScheduleCompile!Y120,FIND("F",ScheduleCompile!Y120)-1)),ScheduleCompile!Y120)))))))</f>
        <v>0.05</v>
      </c>
    </row>
    <row r="128" spans="1:30" x14ac:dyDescent="0.25">
      <c r="A128" t="str">
        <f t="shared" si="4"/>
        <v>SchDay "LabOccupancySun"  Type = "Fraction" Hr = (0.05, 0.05, 0.05, 0.05, 0.05, 0.05, 0.05, 0.1, 0.1, 0.3, 0.3, 0.3, 0.3, 0.1, 0.1, 0.1, 0.1, 0.1, 0.05, 0.05, 0.05, 0.05, 0.05, 0.05) ..</v>
      </c>
      <c r="B128" s="1" t="s">
        <v>623</v>
      </c>
      <c r="C128" t="str">
        <f t="shared" si="5"/>
        <v xml:space="preserve">SchDay "LabOccupancySun"  Type = "Fraction" Hr = </v>
      </c>
      <c r="D128" t="str">
        <f t="shared" si="6"/>
        <v>(0.05, 0.05, 0.05, 0.05, 0.05, 0.05, 0.05, 0.1, 0.1, 0.3, 0.3, 0.3, 0.3, 0.1, 0.1, 0.1, 0.1, 0.1, 0.05, 0.05, 0.05, 0.05, 0.05, 0.05) ..</v>
      </c>
      <c r="E128" s="30" t="str">
        <f>ScheduleCompile!A121</f>
        <v>LabOccupancySun</v>
      </c>
      <c r="F128" t="str">
        <f t="shared" si="7"/>
        <v>Fraction</v>
      </c>
      <c r="G128" s="1">
        <f>IF(AND(ISERROR(IF(ScheduleCompile!B121="Off",0,IF(ScheduleCompile!B121="On",1,IF(ISNUMBER(ScheduleCompile!B121),ScheduleCompile!B121/1,IF(ISTEXT(ScheduleCompile!B121),IF(OR(ISNUMBER(FIND("5F",ScheduleCompile!B121)),ISNUMBER(FIND("0F",ScheduleCompile!B121)),ISNUMBER(FIND("8F",ScheduleCompile!B121)),ISNUMBER(FIND("1F",ScheduleCompile!B121)),ISNUMBER(FIND("2F",ScheduleCompile!B121)),ISNUMBER(FIND("3F",ScheduleCompile!B121)),ISNUMBER(FIND("6F",ScheduleCompile!B121)),ISNUMBER(FIND("7F",ScheduleCompile!B121)),ISNUMBER(FIND("9F",ScheduleCompile!B121)),ISNUMBER(FIND("4F",ScheduleCompile!B121))),VALUE(LEFT(ScheduleCompile!B121,FIND("F",ScheduleCompile!B121)-1)),ScheduleCompile!B121)))))),ISTEXT(ScheduleCompile!#REF!)),"ENDTABLE",IF(ISERROR(IF(ScheduleCompile!B121="Off",0,IF(ScheduleCompile!B121="On",1,IF(ISNUMBER(ScheduleCompile!B121),ScheduleCompile!B121/1,IF(ISTEXT(ScheduleCompile!B121),IF(OR(ISNUMBER(FIND("5F",ScheduleCompile!B121)),ISNUMBER(FIND("0F",ScheduleCompile!B121)),ISNUMBER(FIND("8F",ScheduleCompile!B121)),ISNUMBER(FIND("1F",ScheduleCompile!B121)),ISNUMBER(FIND("2F",ScheduleCompile!B121)),ISNUMBER(FIND("3F",ScheduleCompile!B121)),ISNUMBER(FIND("6F",ScheduleCompile!B121)),ISNUMBER(FIND("7F",ScheduleCompile!B121)),ISNUMBER(FIND("9F",ScheduleCompile!B121)),ISNUMBER(FIND("4F",ScheduleCompile!B121))),VALUE(LEFT(ScheduleCompile!B121,FIND("F",ScheduleCompile!B121)-1)),ScheduleCompile!B121)))))),"",IF(ScheduleCompile!B121="Off",0,IF(ScheduleCompile!B121="On",1,IF(ISNUMBER(ScheduleCompile!B121),ScheduleCompile!B121/1,IF(ISTEXT(ScheduleCompile!B121),IF(OR(ISNUMBER(FIND("5F",ScheduleCompile!B121)),ISNUMBER(FIND("0F",ScheduleCompile!B121)),ISNUMBER(FIND("8F",ScheduleCompile!B121)),ISNUMBER(FIND("1F",ScheduleCompile!B121)),ISNUMBER(FIND("2F",ScheduleCompile!B121)),ISNUMBER(FIND("3F",ScheduleCompile!B121)),ISNUMBER(FIND("6F",ScheduleCompile!B121)),ISNUMBER(FIND("7F",ScheduleCompile!B121)),ISNUMBER(FIND("9F",ScheduleCompile!B121)),ISNUMBER(FIND("4F",ScheduleCompile!B121))),VALUE(LEFT(ScheduleCompile!B121,FIND("F",ScheduleCompile!B121)-1)),ScheduleCompile!B121)))))))</f>
        <v>0.05</v>
      </c>
      <c r="H128" s="1">
        <f>IF(AND(ISERROR(IF(ScheduleCompile!C121="Off",0,IF(ScheduleCompile!C121="On",1,IF(ISNUMBER(ScheduleCompile!C121),ScheduleCompile!C121/1,IF(ISTEXT(ScheduleCompile!C121),IF(OR(ISNUMBER(FIND("5F",ScheduleCompile!C121)),ISNUMBER(FIND("0F",ScheduleCompile!C121)),ISNUMBER(FIND("8F",ScheduleCompile!C121)),ISNUMBER(FIND("1F",ScheduleCompile!C121)),ISNUMBER(FIND("2F",ScheduleCompile!C121)),ISNUMBER(FIND("3F",ScheduleCompile!C121)),ISNUMBER(FIND("6F",ScheduleCompile!C121)),ISNUMBER(FIND("7F",ScheduleCompile!C121)),ISNUMBER(FIND("9F",ScheduleCompile!C121)),ISNUMBER(FIND("4F",ScheduleCompile!C121))),VALUE(LEFT(ScheduleCompile!C121,FIND("F",ScheduleCompile!C121)-1)),ScheduleCompile!C121)))))),ISTEXT(ScheduleCompile!#REF!)),"ENDTABLE",IF(ISERROR(IF(ScheduleCompile!C121="Off",0,IF(ScheduleCompile!C121="On",1,IF(ISNUMBER(ScheduleCompile!C121),ScheduleCompile!C121/1,IF(ISTEXT(ScheduleCompile!C121),IF(OR(ISNUMBER(FIND("5F",ScheduleCompile!C121)),ISNUMBER(FIND("0F",ScheduleCompile!C121)),ISNUMBER(FIND("8F",ScheduleCompile!C121)),ISNUMBER(FIND("1F",ScheduleCompile!C121)),ISNUMBER(FIND("2F",ScheduleCompile!C121)),ISNUMBER(FIND("3F",ScheduleCompile!C121)),ISNUMBER(FIND("6F",ScheduleCompile!C121)),ISNUMBER(FIND("7F",ScheduleCompile!C121)),ISNUMBER(FIND("9F",ScheduleCompile!C121)),ISNUMBER(FIND("4F",ScheduleCompile!C121))),VALUE(LEFT(ScheduleCompile!C121,FIND("F",ScheduleCompile!C121)-1)),ScheduleCompile!C121)))))),"",IF(ScheduleCompile!C121="Off",0,IF(ScheduleCompile!C121="On",1,IF(ISNUMBER(ScheduleCompile!C121),ScheduleCompile!C121/1,IF(ISTEXT(ScheduleCompile!C121),IF(OR(ISNUMBER(FIND("5F",ScheduleCompile!C121)),ISNUMBER(FIND("0F",ScheduleCompile!C121)),ISNUMBER(FIND("8F",ScheduleCompile!C121)),ISNUMBER(FIND("1F",ScheduleCompile!C121)),ISNUMBER(FIND("2F",ScheduleCompile!C121)),ISNUMBER(FIND("3F",ScheduleCompile!C121)),ISNUMBER(FIND("6F",ScheduleCompile!C121)),ISNUMBER(FIND("7F",ScheduleCompile!C121)),ISNUMBER(FIND("9F",ScheduleCompile!C121)),ISNUMBER(FIND("4F",ScheduleCompile!C121))),VALUE(LEFT(ScheduleCompile!C121,FIND("F",ScheduleCompile!C121)-1)),ScheduleCompile!C121)))))))</f>
        <v>0.05</v>
      </c>
      <c r="I128" s="1">
        <f>IF(AND(ISERROR(IF(ScheduleCompile!D121="Off",0,IF(ScheduleCompile!D121="On",1,IF(ISNUMBER(ScheduleCompile!D121),ScheduleCompile!D121/1,IF(ISTEXT(ScheduleCompile!D121),IF(OR(ISNUMBER(FIND("5F",ScheduleCompile!D121)),ISNUMBER(FIND("0F",ScheduleCompile!D121)),ISNUMBER(FIND("8F",ScheduleCompile!D121)),ISNUMBER(FIND("1F",ScheduleCompile!D121)),ISNUMBER(FIND("2F",ScheduleCompile!D121)),ISNUMBER(FIND("3F",ScheduleCompile!D121)),ISNUMBER(FIND("6F",ScheduleCompile!D121)),ISNUMBER(FIND("7F",ScheduleCompile!D121)),ISNUMBER(FIND("9F",ScheduleCompile!D121)),ISNUMBER(FIND("4F",ScheduleCompile!D121))),VALUE(LEFT(ScheduleCompile!D121,FIND("F",ScheduleCompile!D121)-1)),ScheduleCompile!D121)))))),ISTEXT(ScheduleCompile!#REF!)),"ENDTABLE",IF(ISERROR(IF(ScheduleCompile!D121="Off",0,IF(ScheduleCompile!D121="On",1,IF(ISNUMBER(ScheduleCompile!D121),ScheduleCompile!D121/1,IF(ISTEXT(ScheduleCompile!D121),IF(OR(ISNUMBER(FIND("5F",ScheduleCompile!D121)),ISNUMBER(FIND("0F",ScheduleCompile!D121)),ISNUMBER(FIND("8F",ScheduleCompile!D121)),ISNUMBER(FIND("1F",ScheduleCompile!D121)),ISNUMBER(FIND("2F",ScheduleCompile!D121)),ISNUMBER(FIND("3F",ScheduleCompile!D121)),ISNUMBER(FIND("6F",ScheduleCompile!D121)),ISNUMBER(FIND("7F",ScheduleCompile!D121)),ISNUMBER(FIND("9F",ScheduleCompile!D121)),ISNUMBER(FIND("4F",ScheduleCompile!D121))),VALUE(LEFT(ScheduleCompile!D121,FIND("F",ScheduleCompile!D121)-1)),ScheduleCompile!D121)))))),"",IF(ScheduleCompile!D121="Off",0,IF(ScheduleCompile!D121="On",1,IF(ISNUMBER(ScheduleCompile!D121),ScheduleCompile!D121/1,IF(ISTEXT(ScheduleCompile!D121),IF(OR(ISNUMBER(FIND("5F",ScheduleCompile!D121)),ISNUMBER(FIND("0F",ScheduleCompile!D121)),ISNUMBER(FIND("8F",ScheduleCompile!D121)),ISNUMBER(FIND("1F",ScheduleCompile!D121)),ISNUMBER(FIND("2F",ScheduleCompile!D121)),ISNUMBER(FIND("3F",ScheduleCompile!D121)),ISNUMBER(FIND("6F",ScheduleCompile!D121)),ISNUMBER(FIND("7F",ScheduleCompile!D121)),ISNUMBER(FIND("9F",ScheduleCompile!D121)),ISNUMBER(FIND("4F",ScheduleCompile!D121))),VALUE(LEFT(ScheduleCompile!D121,FIND("F",ScheduleCompile!D121)-1)),ScheduleCompile!D121)))))))</f>
        <v>0.05</v>
      </c>
      <c r="J128" s="1">
        <f>IF(AND(ISERROR(IF(ScheduleCompile!E121="Off",0,IF(ScheduleCompile!E121="On",1,IF(ISNUMBER(ScheduleCompile!E121),ScheduleCompile!E121/1,IF(ISTEXT(ScheduleCompile!E121),IF(OR(ISNUMBER(FIND("5F",ScheduleCompile!E121)),ISNUMBER(FIND("0F",ScheduleCompile!E121)),ISNUMBER(FIND("8F",ScheduleCompile!E121)),ISNUMBER(FIND("1F",ScheduleCompile!E121)),ISNUMBER(FIND("2F",ScheduleCompile!E121)),ISNUMBER(FIND("3F",ScheduleCompile!E121)),ISNUMBER(FIND("6F",ScheduleCompile!E121)),ISNUMBER(FIND("7F",ScheduleCompile!E121)),ISNUMBER(FIND("9F",ScheduleCompile!E121)),ISNUMBER(FIND("4F",ScheduleCompile!E121))),VALUE(LEFT(ScheduleCompile!E121,FIND("F",ScheduleCompile!E121)-1)),ScheduleCompile!E121)))))),ISTEXT(ScheduleCompile!#REF!)),"ENDTABLE",IF(ISERROR(IF(ScheduleCompile!E121="Off",0,IF(ScheduleCompile!E121="On",1,IF(ISNUMBER(ScheduleCompile!E121),ScheduleCompile!E121/1,IF(ISTEXT(ScheduleCompile!E121),IF(OR(ISNUMBER(FIND("5F",ScheduleCompile!E121)),ISNUMBER(FIND("0F",ScheduleCompile!E121)),ISNUMBER(FIND("8F",ScheduleCompile!E121)),ISNUMBER(FIND("1F",ScheduleCompile!E121)),ISNUMBER(FIND("2F",ScheduleCompile!E121)),ISNUMBER(FIND("3F",ScheduleCompile!E121)),ISNUMBER(FIND("6F",ScheduleCompile!E121)),ISNUMBER(FIND("7F",ScheduleCompile!E121)),ISNUMBER(FIND("9F",ScheduleCompile!E121)),ISNUMBER(FIND("4F",ScheduleCompile!E121))),VALUE(LEFT(ScheduleCompile!E121,FIND("F",ScheduleCompile!E121)-1)),ScheduleCompile!E121)))))),"",IF(ScheduleCompile!E121="Off",0,IF(ScheduleCompile!E121="On",1,IF(ISNUMBER(ScheduleCompile!E121),ScheduleCompile!E121/1,IF(ISTEXT(ScheduleCompile!E121),IF(OR(ISNUMBER(FIND("5F",ScheduleCompile!E121)),ISNUMBER(FIND("0F",ScheduleCompile!E121)),ISNUMBER(FIND("8F",ScheduleCompile!E121)),ISNUMBER(FIND("1F",ScheduleCompile!E121)),ISNUMBER(FIND("2F",ScheduleCompile!E121)),ISNUMBER(FIND("3F",ScheduleCompile!E121)),ISNUMBER(FIND("6F",ScheduleCompile!E121)),ISNUMBER(FIND("7F",ScheduleCompile!E121)),ISNUMBER(FIND("9F",ScheduleCompile!E121)),ISNUMBER(FIND("4F",ScheduleCompile!E121))),VALUE(LEFT(ScheduleCompile!E121,FIND("F",ScheduleCompile!E121)-1)),ScheduleCompile!E121)))))))</f>
        <v>0.05</v>
      </c>
      <c r="K128" s="1">
        <f>IF(AND(ISERROR(IF(ScheduleCompile!F121="Off",0,IF(ScheduleCompile!F121="On",1,IF(ISNUMBER(ScheduleCompile!F121),ScheduleCompile!F121/1,IF(ISTEXT(ScheduleCompile!F121),IF(OR(ISNUMBER(FIND("5F",ScheduleCompile!F121)),ISNUMBER(FIND("0F",ScheduleCompile!F121)),ISNUMBER(FIND("8F",ScheduleCompile!F121)),ISNUMBER(FIND("1F",ScheduleCompile!F121)),ISNUMBER(FIND("2F",ScheduleCompile!F121)),ISNUMBER(FIND("3F",ScheduleCompile!F121)),ISNUMBER(FIND("6F",ScheduleCompile!F121)),ISNUMBER(FIND("7F",ScheduleCompile!F121)),ISNUMBER(FIND("9F",ScheduleCompile!F121)),ISNUMBER(FIND("4F",ScheduleCompile!F121))),VALUE(LEFT(ScheduleCompile!F121,FIND("F",ScheduleCompile!F121)-1)),ScheduleCompile!F121)))))),ISTEXT(ScheduleCompile!#REF!)),"ENDTABLE",IF(ISERROR(IF(ScheduleCompile!F121="Off",0,IF(ScheduleCompile!F121="On",1,IF(ISNUMBER(ScheduleCompile!F121),ScheduleCompile!F121/1,IF(ISTEXT(ScheduleCompile!F121),IF(OR(ISNUMBER(FIND("5F",ScheduleCompile!F121)),ISNUMBER(FIND("0F",ScheduleCompile!F121)),ISNUMBER(FIND("8F",ScheduleCompile!F121)),ISNUMBER(FIND("1F",ScheduleCompile!F121)),ISNUMBER(FIND("2F",ScheduleCompile!F121)),ISNUMBER(FIND("3F",ScheduleCompile!F121)),ISNUMBER(FIND("6F",ScheduleCompile!F121)),ISNUMBER(FIND("7F",ScheduleCompile!F121)),ISNUMBER(FIND("9F",ScheduleCompile!F121)),ISNUMBER(FIND("4F",ScheduleCompile!F121))),VALUE(LEFT(ScheduleCompile!F121,FIND("F",ScheduleCompile!F121)-1)),ScheduleCompile!F121)))))),"",IF(ScheduleCompile!F121="Off",0,IF(ScheduleCompile!F121="On",1,IF(ISNUMBER(ScheduleCompile!F121),ScheduleCompile!F121/1,IF(ISTEXT(ScheduleCompile!F121),IF(OR(ISNUMBER(FIND("5F",ScheduleCompile!F121)),ISNUMBER(FIND("0F",ScheduleCompile!F121)),ISNUMBER(FIND("8F",ScheduleCompile!F121)),ISNUMBER(FIND("1F",ScheduleCompile!F121)),ISNUMBER(FIND("2F",ScheduleCompile!F121)),ISNUMBER(FIND("3F",ScheduleCompile!F121)),ISNUMBER(FIND("6F",ScheduleCompile!F121)),ISNUMBER(FIND("7F",ScheduleCompile!F121)),ISNUMBER(FIND("9F",ScheduleCompile!F121)),ISNUMBER(FIND("4F",ScheduleCompile!F121))),VALUE(LEFT(ScheduleCompile!F121,FIND("F",ScheduleCompile!F121)-1)),ScheduleCompile!F121)))))))</f>
        <v>0.05</v>
      </c>
      <c r="L128" s="1">
        <f>IF(AND(ISERROR(IF(ScheduleCompile!G121="Off",0,IF(ScheduleCompile!G121="On",1,IF(ISNUMBER(ScheduleCompile!G121),ScheduleCompile!G121/1,IF(ISTEXT(ScheduleCompile!G121),IF(OR(ISNUMBER(FIND("5F",ScheduleCompile!G121)),ISNUMBER(FIND("0F",ScheduleCompile!G121)),ISNUMBER(FIND("8F",ScheduleCompile!G121)),ISNUMBER(FIND("1F",ScheduleCompile!G121)),ISNUMBER(FIND("2F",ScheduleCompile!G121)),ISNUMBER(FIND("3F",ScheduleCompile!G121)),ISNUMBER(FIND("6F",ScheduleCompile!G121)),ISNUMBER(FIND("7F",ScheduleCompile!G121)),ISNUMBER(FIND("9F",ScheduleCompile!G121)),ISNUMBER(FIND("4F",ScheduleCompile!G121))),VALUE(LEFT(ScheduleCompile!G121,FIND("F",ScheduleCompile!G121)-1)),ScheduleCompile!G121)))))),ISTEXT(ScheduleCompile!#REF!)),"ENDTABLE",IF(ISERROR(IF(ScheduleCompile!G121="Off",0,IF(ScheduleCompile!G121="On",1,IF(ISNUMBER(ScheduleCompile!G121),ScheduleCompile!G121/1,IF(ISTEXT(ScheduleCompile!G121),IF(OR(ISNUMBER(FIND("5F",ScheduleCompile!G121)),ISNUMBER(FIND("0F",ScheduleCompile!G121)),ISNUMBER(FIND("8F",ScheduleCompile!G121)),ISNUMBER(FIND("1F",ScheduleCompile!G121)),ISNUMBER(FIND("2F",ScheduleCompile!G121)),ISNUMBER(FIND("3F",ScheduleCompile!G121)),ISNUMBER(FIND("6F",ScheduleCompile!G121)),ISNUMBER(FIND("7F",ScheduleCompile!G121)),ISNUMBER(FIND("9F",ScheduleCompile!G121)),ISNUMBER(FIND("4F",ScheduleCompile!G121))),VALUE(LEFT(ScheduleCompile!G121,FIND("F",ScheduleCompile!G121)-1)),ScheduleCompile!G121)))))),"",IF(ScheduleCompile!G121="Off",0,IF(ScheduleCompile!G121="On",1,IF(ISNUMBER(ScheduleCompile!G121),ScheduleCompile!G121/1,IF(ISTEXT(ScheduleCompile!G121),IF(OR(ISNUMBER(FIND("5F",ScheduleCompile!G121)),ISNUMBER(FIND("0F",ScheduleCompile!G121)),ISNUMBER(FIND("8F",ScheduleCompile!G121)),ISNUMBER(FIND("1F",ScheduleCompile!G121)),ISNUMBER(FIND("2F",ScheduleCompile!G121)),ISNUMBER(FIND("3F",ScheduleCompile!G121)),ISNUMBER(FIND("6F",ScheduleCompile!G121)),ISNUMBER(FIND("7F",ScheduleCompile!G121)),ISNUMBER(FIND("9F",ScheduleCompile!G121)),ISNUMBER(FIND("4F",ScheduleCompile!G121))),VALUE(LEFT(ScheduleCompile!G121,FIND("F",ScheduleCompile!G121)-1)),ScheduleCompile!G121)))))))</f>
        <v>0.05</v>
      </c>
      <c r="M128" s="1">
        <f>IF(AND(ISERROR(IF(ScheduleCompile!H121="Off",0,IF(ScheduleCompile!H121="On",1,IF(ISNUMBER(ScheduleCompile!H121),ScheduleCompile!H121/1,IF(ISTEXT(ScheduleCompile!H121),IF(OR(ISNUMBER(FIND("5F",ScheduleCompile!H121)),ISNUMBER(FIND("0F",ScheduleCompile!H121)),ISNUMBER(FIND("8F",ScheduleCompile!H121)),ISNUMBER(FIND("1F",ScheduleCompile!H121)),ISNUMBER(FIND("2F",ScheduleCompile!H121)),ISNUMBER(FIND("3F",ScheduleCompile!H121)),ISNUMBER(FIND("6F",ScheduleCompile!H121)),ISNUMBER(FIND("7F",ScheduleCompile!H121)),ISNUMBER(FIND("9F",ScheduleCompile!H121)),ISNUMBER(FIND("4F",ScheduleCompile!H121))),VALUE(LEFT(ScheduleCompile!H121,FIND("F",ScheduleCompile!H121)-1)),ScheduleCompile!H121)))))),ISTEXT(ScheduleCompile!#REF!)),"ENDTABLE",IF(ISERROR(IF(ScheduleCompile!H121="Off",0,IF(ScheduleCompile!H121="On",1,IF(ISNUMBER(ScheduleCompile!H121),ScheduleCompile!H121/1,IF(ISTEXT(ScheduleCompile!H121),IF(OR(ISNUMBER(FIND("5F",ScheduleCompile!H121)),ISNUMBER(FIND("0F",ScheduleCompile!H121)),ISNUMBER(FIND("8F",ScheduleCompile!H121)),ISNUMBER(FIND("1F",ScheduleCompile!H121)),ISNUMBER(FIND("2F",ScheduleCompile!H121)),ISNUMBER(FIND("3F",ScheduleCompile!H121)),ISNUMBER(FIND("6F",ScheduleCompile!H121)),ISNUMBER(FIND("7F",ScheduleCompile!H121)),ISNUMBER(FIND("9F",ScheduleCompile!H121)),ISNUMBER(FIND("4F",ScheduleCompile!H121))),VALUE(LEFT(ScheduleCompile!H121,FIND("F",ScheduleCompile!H121)-1)),ScheduleCompile!H121)))))),"",IF(ScheduleCompile!H121="Off",0,IF(ScheduleCompile!H121="On",1,IF(ISNUMBER(ScheduleCompile!H121),ScheduleCompile!H121/1,IF(ISTEXT(ScheduleCompile!H121),IF(OR(ISNUMBER(FIND("5F",ScheduleCompile!H121)),ISNUMBER(FIND("0F",ScheduleCompile!H121)),ISNUMBER(FIND("8F",ScheduleCompile!H121)),ISNUMBER(FIND("1F",ScheduleCompile!H121)),ISNUMBER(FIND("2F",ScheduleCompile!H121)),ISNUMBER(FIND("3F",ScheduleCompile!H121)),ISNUMBER(FIND("6F",ScheduleCompile!H121)),ISNUMBER(FIND("7F",ScheduleCompile!H121)),ISNUMBER(FIND("9F",ScheduleCompile!H121)),ISNUMBER(FIND("4F",ScheduleCompile!H121))),VALUE(LEFT(ScheduleCompile!H121,FIND("F",ScheduleCompile!H121)-1)),ScheduleCompile!H121)))))))</f>
        <v>0.05</v>
      </c>
      <c r="N128" s="1">
        <f>IF(AND(ISERROR(IF(ScheduleCompile!I121="Off",0,IF(ScheduleCompile!I121="On",1,IF(ISNUMBER(ScheduleCompile!I121),ScheduleCompile!I121/1,IF(ISTEXT(ScheduleCompile!I121),IF(OR(ISNUMBER(FIND("5F",ScheduleCompile!I121)),ISNUMBER(FIND("0F",ScheduleCompile!I121)),ISNUMBER(FIND("8F",ScheduleCompile!I121)),ISNUMBER(FIND("1F",ScheduleCompile!I121)),ISNUMBER(FIND("2F",ScheduleCompile!I121)),ISNUMBER(FIND("3F",ScheduleCompile!I121)),ISNUMBER(FIND("6F",ScheduleCompile!I121)),ISNUMBER(FIND("7F",ScheduleCompile!I121)),ISNUMBER(FIND("9F",ScheduleCompile!I121)),ISNUMBER(FIND("4F",ScheduleCompile!I121))),VALUE(LEFT(ScheduleCompile!I121,FIND("F",ScheduleCompile!I121)-1)),ScheduleCompile!I121)))))),ISTEXT(ScheduleCompile!#REF!)),"ENDTABLE",IF(ISERROR(IF(ScheduleCompile!I121="Off",0,IF(ScheduleCompile!I121="On",1,IF(ISNUMBER(ScheduleCompile!I121),ScheduleCompile!I121/1,IF(ISTEXT(ScheduleCompile!I121),IF(OR(ISNUMBER(FIND("5F",ScheduleCompile!I121)),ISNUMBER(FIND("0F",ScheduleCompile!I121)),ISNUMBER(FIND("8F",ScheduleCompile!I121)),ISNUMBER(FIND("1F",ScheduleCompile!I121)),ISNUMBER(FIND("2F",ScheduleCompile!I121)),ISNUMBER(FIND("3F",ScheduleCompile!I121)),ISNUMBER(FIND("6F",ScheduleCompile!I121)),ISNUMBER(FIND("7F",ScheduleCompile!I121)),ISNUMBER(FIND("9F",ScheduleCompile!I121)),ISNUMBER(FIND("4F",ScheduleCompile!I121))),VALUE(LEFT(ScheduleCompile!I121,FIND("F",ScheduleCompile!I121)-1)),ScheduleCompile!I121)))))),"",IF(ScheduleCompile!I121="Off",0,IF(ScheduleCompile!I121="On",1,IF(ISNUMBER(ScheduleCompile!I121),ScheduleCompile!I121/1,IF(ISTEXT(ScheduleCompile!I121),IF(OR(ISNUMBER(FIND("5F",ScheduleCompile!I121)),ISNUMBER(FIND("0F",ScheduleCompile!I121)),ISNUMBER(FIND("8F",ScheduleCompile!I121)),ISNUMBER(FIND("1F",ScheduleCompile!I121)),ISNUMBER(FIND("2F",ScheduleCompile!I121)),ISNUMBER(FIND("3F",ScheduleCompile!I121)),ISNUMBER(FIND("6F",ScheduleCompile!I121)),ISNUMBER(FIND("7F",ScheduleCompile!I121)),ISNUMBER(FIND("9F",ScheduleCompile!I121)),ISNUMBER(FIND("4F",ScheduleCompile!I121))),VALUE(LEFT(ScheduleCompile!I121,FIND("F",ScheduleCompile!I121)-1)),ScheduleCompile!I121)))))))</f>
        <v>0.1</v>
      </c>
      <c r="O128" s="1">
        <f>IF(AND(ISERROR(IF(ScheduleCompile!J121="Off",0,IF(ScheduleCompile!J121="On",1,IF(ISNUMBER(ScheduleCompile!J121),ScheduleCompile!J121/1,IF(ISTEXT(ScheduleCompile!J121),IF(OR(ISNUMBER(FIND("5F",ScheduleCompile!J121)),ISNUMBER(FIND("0F",ScheduleCompile!J121)),ISNUMBER(FIND("8F",ScheduleCompile!J121)),ISNUMBER(FIND("1F",ScheduleCompile!J121)),ISNUMBER(FIND("2F",ScheduleCompile!J121)),ISNUMBER(FIND("3F",ScheduleCompile!J121)),ISNUMBER(FIND("6F",ScheduleCompile!J121)),ISNUMBER(FIND("7F",ScheduleCompile!J121)),ISNUMBER(FIND("9F",ScheduleCompile!J121)),ISNUMBER(FIND("4F",ScheduleCompile!J121))),VALUE(LEFT(ScheduleCompile!J121,FIND("F",ScheduleCompile!J121)-1)),ScheduleCompile!J121)))))),ISTEXT(ScheduleCompile!#REF!)),"ENDTABLE",IF(ISERROR(IF(ScheduleCompile!J121="Off",0,IF(ScheduleCompile!J121="On",1,IF(ISNUMBER(ScheduleCompile!J121),ScheduleCompile!J121/1,IF(ISTEXT(ScheduleCompile!J121),IF(OR(ISNUMBER(FIND("5F",ScheduleCompile!J121)),ISNUMBER(FIND("0F",ScheduleCompile!J121)),ISNUMBER(FIND("8F",ScheduleCompile!J121)),ISNUMBER(FIND("1F",ScheduleCompile!J121)),ISNUMBER(FIND("2F",ScheduleCompile!J121)),ISNUMBER(FIND("3F",ScheduleCompile!J121)),ISNUMBER(FIND("6F",ScheduleCompile!J121)),ISNUMBER(FIND("7F",ScheduleCompile!J121)),ISNUMBER(FIND("9F",ScheduleCompile!J121)),ISNUMBER(FIND("4F",ScheduleCompile!J121))),VALUE(LEFT(ScheduleCompile!J121,FIND("F",ScheduleCompile!J121)-1)),ScheduleCompile!J121)))))),"",IF(ScheduleCompile!J121="Off",0,IF(ScheduleCompile!J121="On",1,IF(ISNUMBER(ScheduleCompile!J121),ScheduleCompile!J121/1,IF(ISTEXT(ScheduleCompile!J121),IF(OR(ISNUMBER(FIND("5F",ScheduleCompile!J121)),ISNUMBER(FIND("0F",ScheduleCompile!J121)),ISNUMBER(FIND("8F",ScheduleCompile!J121)),ISNUMBER(FIND("1F",ScheduleCompile!J121)),ISNUMBER(FIND("2F",ScheduleCompile!J121)),ISNUMBER(FIND("3F",ScheduleCompile!J121)),ISNUMBER(FIND("6F",ScheduleCompile!J121)),ISNUMBER(FIND("7F",ScheduleCompile!J121)),ISNUMBER(FIND("9F",ScheduleCompile!J121)),ISNUMBER(FIND("4F",ScheduleCompile!J121))),VALUE(LEFT(ScheduleCompile!J121,FIND("F",ScheduleCompile!J121)-1)),ScheduleCompile!J121)))))))</f>
        <v>0.1</v>
      </c>
      <c r="P128" s="1">
        <f>IF(AND(ISERROR(IF(ScheduleCompile!K121="Off",0,IF(ScheduleCompile!K121="On",1,IF(ISNUMBER(ScheduleCompile!K121),ScheduleCompile!K121/1,IF(ISTEXT(ScheduleCompile!K121),IF(OR(ISNUMBER(FIND("5F",ScheduleCompile!K121)),ISNUMBER(FIND("0F",ScheduleCompile!K121)),ISNUMBER(FIND("8F",ScheduleCompile!K121)),ISNUMBER(FIND("1F",ScheduleCompile!K121)),ISNUMBER(FIND("2F",ScheduleCompile!K121)),ISNUMBER(FIND("3F",ScheduleCompile!K121)),ISNUMBER(FIND("6F",ScheduleCompile!K121)),ISNUMBER(FIND("7F",ScheduleCompile!K121)),ISNUMBER(FIND("9F",ScheduleCompile!K121)),ISNUMBER(FIND("4F",ScheduleCompile!K121))),VALUE(LEFT(ScheduleCompile!K121,FIND("F",ScheduleCompile!K121)-1)),ScheduleCompile!K121)))))),ISTEXT(ScheduleCompile!#REF!)),"ENDTABLE",IF(ISERROR(IF(ScheduleCompile!K121="Off",0,IF(ScheduleCompile!K121="On",1,IF(ISNUMBER(ScheduleCompile!K121),ScheduleCompile!K121/1,IF(ISTEXT(ScheduleCompile!K121),IF(OR(ISNUMBER(FIND("5F",ScheduleCompile!K121)),ISNUMBER(FIND("0F",ScheduleCompile!K121)),ISNUMBER(FIND("8F",ScheduleCompile!K121)),ISNUMBER(FIND("1F",ScheduleCompile!K121)),ISNUMBER(FIND("2F",ScheduleCompile!K121)),ISNUMBER(FIND("3F",ScheduleCompile!K121)),ISNUMBER(FIND("6F",ScheduleCompile!K121)),ISNUMBER(FIND("7F",ScheduleCompile!K121)),ISNUMBER(FIND("9F",ScheduleCompile!K121)),ISNUMBER(FIND("4F",ScheduleCompile!K121))),VALUE(LEFT(ScheduleCompile!K121,FIND("F",ScheduleCompile!K121)-1)),ScheduleCompile!K121)))))),"",IF(ScheduleCompile!K121="Off",0,IF(ScheduleCompile!K121="On",1,IF(ISNUMBER(ScheduleCompile!K121),ScheduleCompile!K121/1,IF(ISTEXT(ScheduleCompile!K121),IF(OR(ISNUMBER(FIND("5F",ScheduleCompile!K121)),ISNUMBER(FIND("0F",ScheduleCompile!K121)),ISNUMBER(FIND("8F",ScheduleCompile!K121)),ISNUMBER(FIND("1F",ScheduleCompile!K121)),ISNUMBER(FIND("2F",ScheduleCompile!K121)),ISNUMBER(FIND("3F",ScheduleCompile!K121)),ISNUMBER(FIND("6F",ScheduleCompile!K121)),ISNUMBER(FIND("7F",ScheduleCompile!K121)),ISNUMBER(FIND("9F",ScheduleCompile!K121)),ISNUMBER(FIND("4F",ScheduleCompile!K121))),VALUE(LEFT(ScheduleCompile!K121,FIND("F",ScheduleCompile!K121)-1)),ScheduleCompile!K121)))))))</f>
        <v>0.3</v>
      </c>
      <c r="Q128" s="1">
        <f>IF(AND(ISERROR(IF(ScheduleCompile!L121="Off",0,IF(ScheduleCompile!L121="On",1,IF(ISNUMBER(ScheduleCompile!L121),ScheduleCompile!L121/1,IF(ISTEXT(ScheduleCompile!L121),IF(OR(ISNUMBER(FIND("5F",ScheduleCompile!L121)),ISNUMBER(FIND("0F",ScheduleCompile!L121)),ISNUMBER(FIND("8F",ScheduleCompile!L121)),ISNUMBER(FIND("1F",ScheduleCompile!L121)),ISNUMBER(FIND("2F",ScheduleCompile!L121)),ISNUMBER(FIND("3F",ScheduleCompile!L121)),ISNUMBER(FIND("6F",ScheduleCompile!L121)),ISNUMBER(FIND("7F",ScheduleCompile!L121)),ISNUMBER(FIND("9F",ScheduleCompile!L121)),ISNUMBER(FIND("4F",ScheduleCompile!L121))),VALUE(LEFT(ScheduleCompile!L121,FIND("F",ScheduleCompile!L121)-1)),ScheduleCompile!L121)))))),ISTEXT(ScheduleCompile!#REF!)),"ENDTABLE",IF(ISERROR(IF(ScheduleCompile!L121="Off",0,IF(ScheduleCompile!L121="On",1,IF(ISNUMBER(ScheduleCompile!L121),ScheduleCompile!L121/1,IF(ISTEXT(ScheduleCompile!L121),IF(OR(ISNUMBER(FIND("5F",ScheduleCompile!L121)),ISNUMBER(FIND("0F",ScheduleCompile!L121)),ISNUMBER(FIND("8F",ScheduleCompile!L121)),ISNUMBER(FIND("1F",ScheduleCompile!L121)),ISNUMBER(FIND("2F",ScheduleCompile!L121)),ISNUMBER(FIND("3F",ScheduleCompile!L121)),ISNUMBER(FIND("6F",ScheduleCompile!L121)),ISNUMBER(FIND("7F",ScheduleCompile!L121)),ISNUMBER(FIND("9F",ScheduleCompile!L121)),ISNUMBER(FIND("4F",ScheduleCompile!L121))),VALUE(LEFT(ScheduleCompile!L121,FIND("F",ScheduleCompile!L121)-1)),ScheduleCompile!L121)))))),"",IF(ScheduleCompile!L121="Off",0,IF(ScheduleCompile!L121="On",1,IF(ISNUMBER(ScheduleCompile!L121),ScheduleCompile!L121/1,IF(ISTEXT(ScheduleCompile!L121),IF(OR(ISNUMBER(FIND("5F",ScheduleCompile!L121)),ISNUMBER(FIND("0F",ScheduleCompile!L121)),ISNUMBER(FIND("8F",ScheduleCompile!L121)),ISNUMBER(FIND("1F",ScheduleCompile!L121)),ISNUMBER(FIND("2F",ScheduleCompile!L121)),ISNUMBER(FIND("3F",ScheduleCompile!L121)),ISNUMBER(FIND("6F",ScheduleCompile!L121)),ISNUMBER(FIND("7F",ScheduleCompile!L121)),ISNUMBER(FIND("9F",ScheduleCompile!L121)),ISNUMBER(FIND("4F",ScheduleCompile!L121))),VALUE(LEFT(ScheduleCompile!L121,FIND("F",ScheduleCompile!L121)-1)),ScheduleCompile!L121)))))))</f>
        <v>0.3</v>
      </c>
      <c r="R128" s="1">
        <f>IF(AND(ISERROR(IF(ScheduleCompile!M121="Off",0,IF(ScheduleCompile!M121="On",1,IF(ISNUMBER(ScheduleCompile!M121),ScheduleCompile!M121/1,IF(ISTEXT(ScheduleCompile!M121),IF(OR(ISNUMBER(FIND("5F",ScheduleCompile!M121)),ISNUMBER(FIND("0F",ScheduleCompile!M121)),ISNUMBER(FIND("8F",ScheduleCompile!M121)),ISNUMBER(FIND("1F",ScheduleCompile!M121)),ISNUMBER(FIND("2F",ScheduleCompile!M121)),ISNUMBER(FIND("3F",ScheduleCompile!M121)),ISNUMBER(FIND("6F",ScheduleCompile!M121)),ISNUMBER(FIND("7F",ScheduleCompile!M121)),ISNUMBER(FIND("9F",ScheduleCompile!M121)),ISNUMBER(FIND("4F",ScheduleCompile!M121))),VALUE(LEFT(ScheduleCompile!M121,FIND("F",ScheduleCompile!M121)-1)),ScheduleCompile!M121)))))),ISTEXT(ScheduleCompile!#REF!)),"ENDTABLE",IF(ISERROR(IF(ScheduleCompile!M121="Off",0,IF(ScheduleCompile!M121="On",1,IF(ISNUMBER(ScheduleCompile!M121),ScheduleCompile!M121/1,IF(ISTEXT(ScheduleCompile!M121),IF(OR(ISNUMBER(FIND("5F",ScheduleCompile!M121)),ISNUMBER(FIND("0F",ScheduleCompile!M121)),ISNUMBER(FIND("8F",ScheduleCompile!M121)),ISNUMBER(FIND("1F",ScheduleCompile!M121)),ISNUMBER(FIND("2F",ScheduleCompile!M121)),ISNUMBER(FIND("3F",ScheduleCompile!M121)),ISNUMBER(FIND("6F",ScheduleCompile!M121)),ISNUMBER(FIND("7F",ScheduleCompile!M121)),ISNUMBER(FIND("9F",ScheduleCompile!M121)),ISNUMBER(FIND("4F",ScheduleCompile!M121))),VALUE(LEFT(ScheduleCompile!M121,FIND("F",ScheduleCompile!M121)-1)),ScheduleCompile!M121)))))),"",IF(ScheduleCompile!M121="Off",0,IF(ScheduleCompile!M121="On",1,IF(ISNUMBER(ScheduleCompile!M121),ScheduleCompile!M121/1,IF(ISTEXT(ScheduleCompile!M121),IF(OR(ISNUMBER(FIND("5F",ScheduleCompile!M121)),ISNUMBER(FIND("0F",ScheduleCompile!M121)),ISNUMBER(FIND("8F",ScheduleCompile!M121)),ISNUMBER(FIND("1F",ScheduleCompile!M121)),ISNUMBER(FIND("2F",ScheduleCompile!M121)),ISNUMBER(FIND("3F",ScheduleCompile!M121)),ISNUMBER(FIND("6F",ScheduleCompile!M121)),ISNUMBER(FIND("7F",ScheduleCompile!M121)),ISNUMBER(FIND("9F",ScheduleCompile!M121)),ISNUMBER(FIND("4F",ScheduleCompile!M121))),VALUE(LEFT(ScheduleCompile!M121,FIND("F",ScheduleCompile!M121)-1)),ScheduleCompile!M121)))))))</f>
        <v>0.3</v>
      </c>
      <c r="S128" s="1">
        <f>IF(AND(ISERROR(IF(ScheduleCompile!N121="Off",0,IF(ScheduleCompile!N121="On",1,IF(ISNUMBER(ScheduleCompile!N121),ScheduleCompile!N121/1,IF(ISTEXT(ScheduleCompile!N121),IF(OR(ISNUMBER(FIND("5F",ScheduleCompile!N121)),ISNUMBER(FIND("0F",ScheduleCompile!N121)),ISNUMBER(FIND("8F",ScheduleCompile!N121)),ISNUMBER(FIND("1F",ScheduleCompile!N121)),ISNUMBER(FIND("2F",ScheduleCompile!N121)),ISNUMBER(FIND("3F",ScheduleCompile!N121)),ISNUMBER(FIND("6F",ScheduleCompile!N121)),ISNUMBER(FIND("7F",ScheduleCompile!N121)),ISNUMBER(FIND("9F",ScheduleCompile!N121)),ISNUMBER(FIND("4F",ScheduleCompile!N121))),VALUE(LEFT(ScheduleCompile!N121,FIND("F",ScheduleCompile!N121)-1)),ScheduleCompile!N121)))))),ISTEXT(ScheduleCompile!#REF!)),"ENDTABLE",IF(ISERROR(IF(ScheduleCompile!N121="Off",0,IF(ScheduleCompile!N121="On",1,IF(ISNUMBER(ScheduleCompile!N121),ScheduleCompile!N121/1,IF(ISTEXT(ScheduleCompile!N121),IF(OR(ISNUMBER(FIND("5F",ScheduleCompile!N121)),ISNUMBER(FIND("0F",ScheduleCompile!N121)),ISNUMBER(FIND("8F",ScheduleCompile!N121)),ISNUMBER(FIND("1F",ScheduleCompile!N121)),ISNUMBER(FIND("2F",ScheduleCompile!N121)),ISNUMBER(FIND("3F",ScheduleCompile!N121)),ISNUMBER(FIND("6F",ScheduleCompile!N121)),ISNUMBER(FIND("7F",ScheduleCompile!N121)),ISNUMBER(FIND("9F",ScheduleCompile!N121)),ISNUMBER(FIND("4F",ScheduleCompile!N121))),VALUE(LEFT(ScheduleCompile!N121,FIND("F",ScheduleCompile!N121)-1)),ScheduleCompile!N121)))))),"",IF(ScheduleCompile!N121="Off",0,IF(ScheduleCompile!N121="On",1,IF(ISNUMBER(ScheduleCompile!N121),ScheduleCompile!N121/1,IF(ISTEXT(ScheduleCompile!N121),IF(OR(ISNUMBER(FIND("5F",ScheduleCompile!N121)),ISNUMBER(FIND("0F",ScheduleCompile!N121)),ISNUMBER(FIND("8F",ScheduleCompile!N121)),ISNUMBER(FIND("1F",ScheduleCompile!N121)),ISNUMBER(FIND("2F",ScheduleCompile!N121)),ISNUMBER(FIND("3F",ScheduleCompile!N121)),ISNUMBER(FIND("6F",ScheduleCompile!N121)),ISNUMBER(FIND("7F",ScheduleCompile!N121)),ISNUMBER(FIND("9F",ScheduleCompile!N121)),ISNUMBER(FIND("4F",ScheduleCompile!N121))),VALUE(LEFT(ScheduleCompile!N121,FIND("F",ScheduleCompile!N121)-1)),ScheduleCompile!N121)))))))</f>
        <v>0.3</v>
      </c>
      <c r="T128" s="1">
        <f>IF(AND(ISERROR(IF(ScheduleCompile!O121="Off",0,IF(ScheduleCompile!O121="On",1,IF(ISNUMBER(ScheduleCompile!O121),ScheduleCompile!O121/1,IF(ISTEXT(ScheduleCompile!O121),IF(OR(ISNUMBER(FIND("5F",ScheduleCompile!O121)),ISNUMBER(FIND("0F",ScheduleCompile!O121)),ISNUMBER(FIND("8F",ScheduleCompile!O121)),ISNUMBER(FIND("1F",ScheduleCompile!O121)),ISNUMBER(FIND("2F",ScheduleCompile!O121)),ISNUMBER(FIND("3F",ScheduleCompile!O121)),ISNUMBER(FIND("6F",ScheduleCompile!O121)),ISNUMBER(FIND("7F",ScheduleCompile!O121)),ISNUMBER(FIND("9F",ScheduleCompile!O121)),ISNUMBER(FIND("4F",ScheduleCompile!O121))),VALUE(LEFT(ScheduleCompile!O121,FIND("F",ScheduleCompile!O121)-1)),ScheduleCompile!O121)))))),ISTEXT(ScheduleCompile!#REF!)),"ENDTABLE",IF(ISERROR(IF(ScheduleCompile!O121="Off",0,IF(ScheduleCompile!O121="On",1,IF(ISNUMBER(ScheduleCompile!O121),ScheduleCompile!O121/1,IF(ISTEXT(ScheduleCompile!O121),IF(OR(ISNUMBER(FIND("5F",ScheduleCompile!O121)),ISNUMBER(FIND("0F",ScheduleCompile!O121)),ISNUMBER(FIND("8F",ScheduleCompile!O121)),ISNUMBER(FIND("1F",ScheduleCompile!O121)),ISNUMBER(FIND("2F",ScheduleCompile!O121)),ISNUMBER(FIND("3F",ScheduleCompile!O121)),ISNUMBER(FIND("6F",ScheduleCompile!O121)),ISNUMBER(FIND("7F",ScheduleCompile!O121)),ISNUMBER(FIND("9F",ScheduleCompile!O121)),ISNUMBER(FIND("4F",ScheduleCompile!O121))),VALUE(LEFT(ScheduleCompile!O121,FIND("F",ScheduleCompile!O121)-1)),ScheduleCompile!O121)))))),"",IF(ScheduleCompile!O121="Off",0,IF(ScheduleCompile!O121="On",1,IF(ISNUMBER(ScheduleCompile!O121),ScheduleCompile!O121/1,IF(ISTEXT(ScheduleCompile!O121),IF(OR(ISNUMBER(FIND("5F",ScheduleCompile!O121)),ISNUMBER(FIND("0F",ScheduleCompile!O121)),ISNUMBER(FIND("8F",ScheduleCompile!O121)),ISNUMBER(FIND("1F",ScheduleCompile!O121)),ISNUMBER(FIND("2F",ScheduleCompile!O121)),ISNUMBER(FIND("3F",ScheduleCompile!O121)),ISNUMBER(FIND("6F",ScheduleCompile!O121)),ISNUMBER(FIND("7F",ScheduleCompile!O121)),ISNUMBER(FIND("9F",ScheduleCompile!O121)),ISNUMBER(FIND("4F",ScheduleCompile!O121))),VALUE(LEFT(ScheduleCompile!O121,FIND("F",ScheduleCompile!O121)-1)),ScheduleCompile!O121)))))))</f>
        <v>0.1</v>
      </c>
      <c r="U128" s="1">
        <f>IF(AND(ISERROR(IF(ScheduleCompile!P121="Off",0,IF(ScheduleCompile!P121="On",1,IF(ISNUMBER(ScheduleCompile!P121),ScheduleCompile!P121/1,IF(ISTEXT(ScheduleCompile!P121),IF(OR(ISNUMBER(FIND("5F",ScheduleCompile!P121)),ISNUMBER(FIND("0F",ScheduleCompile!P121)),ISNUMBER(FIND("8F",ScheduleCompile!P121)),ISNUMBER(FIND("1F",ScheduleCompile!P121)),ISNUMBER(FIND("2F",ScheduleCompile!P121)),ISNUMBER(FIND("3F",ScheduleCompile!P121)),ISNUMBER(FIND("6F",ScheduleCompile!P121)),ISNUMBER(FIND("7F",ScheduleCompile!P121)),ISNUMBER(FIND("9F",ScheduleCompile!P121)),ISNUMBER(FIND("4F",ScheduleCompile!P121))),VALUE(LEFT(ScheduleCompile!P121,FIND("F",ScheduleCompile!P121)-1)),ScheduleCompile!P121)))))),ISTEXT(ScheduleCompile!#REF!)),"ENDTABLE",IF(ISERROR(IF(ScheduleCompile!P121="Off",0,IF(ScheduleCompile!P121="On",1,IF(ISNUMBER(ScheduleCompile!P121),ScheduleCompile!P121/1,IF(ISTEXT(ScheduleCompile!P121),IF(OR(ISNUMBER(FIND("5F",ScheduleCompile!P121)),ISNUMBER(FIND("0F",ScheduleCompile!P121)),ISNUMBER(FIND("8F",ScheduleCompile!P121)),ISNUMBER(FIND("1F",ScheduleCompile!P121)),ISNUMBER(FIND("2F",ScheduleCompile!P121)),ISNUMBER(FIND("3F",ScheduleCompile!P121)),ISNUMBER(FIND("6F",ScheduleCompile!P121)),ISNUMBER(FIND("7F",ScheduleCompile!P121)),ISNUMBER(FIND("9F",ScheduleCompile!P121)),ISNUMBER(FIND("4F",ScheduleCompile!P121))),VALUE(LEFT(ScheduleCompile!P121,FIND("F",ScheduleCompile!P121)-1)),ScheduleCompile!P121)))))),"",IF(ScheduleCompile!P121="Off",0,IF(ScheduleCompile!P121="On",1,IF(ISNUMBER(ScheduleCompile!P121),ScheduleCompile!P121/1,IF(ISTEXT(ScheduleCompile!P121),IF(OR(ISNUMBER(FIND("5F",ScheduleCompile!P121)),ISNUMBER(FIND("0F",ScheduleCompile!P121)),ISNUMBER(FIND("8F",ScheduleCompile!P121)),ISNUMBER(FIND("1F",ScheduleCompile!P121)),ISNUMBER(FIND("2F",ScheduleCompile!P121)),ISNUMBER(FIND("3F",ScheduleCompile!P121)),ISNUMBER(FIND("6F",ScheduleCompile!P121)),ISNUMBER(FIND("7F",ScheduleCompile!P121)),ISNUMBER(FIND("9F",ScheduleCompile!P121)),ISNUMBER(FIND("4F",ScheduleCompile!P121))),VALUE(LEFT(ScheduleCompile!P121,FIND("F",ScheduleCompile!P121)-1)),ScheduleCompile!P121)))))))</f>
        <v>0.1</v>
      </c>
      <c r="V128" s="1">
        <f>IF(AND(ISERROR(IF(ScheduleCompile!Q121="Off",0,IF(ScheduleCompile!Q121="On",1,IF(ISNUMBER(ScheduleCompile!Q121),ScheduleCompile!Q121/1,IF(ISTEXT(ScheduleCompile!Q121),IF(OR(ISNUMBER(FIND("5F",ScheduleCompile!Q121)),ISNUMBER(FIND("0F",ScheduleCompile!Q121)),ISNUMBER(FIND("8F",ScheduleCompile!Q121)),ISNUMBER(FIND("1F",ScheduleCompile!Q121)),ISNUMBER(FIND("2F",ScheduleCompile!Q121)),ISNUMBER(FIND("3F",ScheduleCompile!Q121)),ISNUMBER(FIND("6F",ScheduleCompile!Q121)),ISNUMBER(FIND("7F",ScheduleCompile!Q121)),ISNUMBER(FIND("9F",ScheduleCompile!Q121)),ISNUMBER(FIND("4F",ScheduleCompile!Q121))),VALUE(LEFT(ScheduleCompile!Q121,FIND("F",ScheduleCompile!Q121)-1)),ScheduleCompile!Q121)))))),ISTEXT(ScheduleCompile!#REF!)),"ENDTABLE",IF(ISERROR(IF(ScheduleCompile!Q121="Off",0,IF(ScheduleCompile!Q121="On",1,IF(ISNUMBER(ScheduleCompile!Q121),ScheduleCompile!Q121/1,IF(ISTEXT(ScheduleCompile!Q121),IF(OR(ISNUMBER(FIND("5F",ScheduleCompile!Q121)),ISNUMBER(FIND("0F",ScheduleCompile!Q121)),ISNUMBER(FIND("8F",ScheduleCompile!Q121)),ISNUMBER(FIND("1F",ScheduleCompile!Q121)),ISNUMBER(FIND("2F",ScheduleCompile!Q121)),ISNUMBER(FIND("3F",ScheduleCompile!Q121)),ISNUMBER(FIND("6F",ScheduleCompile!Q121)),ISNUMBER(FIND("7F",ScheduleCompile!Q121)),ISNUMBER(FIND("9F",ScheduleCompile!Q121)),ISNUMBER(FIND("4F",ScheduleCompile!Q121))),VALUE(LEFT(ScheduleCompile!Q121,FIND("F",ScheduleCompile!Q121)-1)),ScheduleCompile!Q121)))))),"",IF(ScheduleCompile!Q121="Off",0,IF(ScheduleCompile!Q121="On",1,IF(ISNUMBER(ScheduleCompile!Q121),ScheduleCompile!Q121/1,IF(ISTEXT(ScheduleCompile!Q121),IF(OR(ISNUMBER(FIND("5F",ScheduleCompile!Q121)),ISNUMBER(FIND("0F",ScheduleCompile!Q121)),ISNUMBER(FIND("8F",ScheduleCompile!Q121)),ISNUMBER(FIND("1F",ScheduleCompile!Q121)),ISNUMBER(FIND("2F",ScheduleCompile!Q121)),ISNUMBER(FIND("3F",ScheduleCompile!Q121)),ISNUMBER(FIND("6F",ScheduleCompile!Q121)),ISNUMBER(FIND("7F",ScheduleCompile!Q121)),ISNUMBER(FIND("9F",ScheduleCompile!Q121)),ISNUMBER(FIND("4F",ScheduleCompile!Q121))),VALUE(LEFT(ScheduleCompile!Q121,FIND("F",ScheduleCompile!Q121)-1)),ScheduleCompile!Q121)))))))</f>
        <v>0.1</v>
      </c>
      <c r="W128" s="1">
        <f>IF(AND(ISERROR(IF(ScheduleCompile!R121="Off",0,IF(ScheduleCompile!R121="On",1,IF(ISNUMBER(ScheduleCompile!R121),ScheduleCompile!R121/1,IF(ISTEXT(ScheduleCompile!R121),IF(OR(ISNUMBER(FIND("5F",ScheduleCompile!R121)),ISNUMBER(FIND("0F",ScheduleCompile!R121)),ISNUMBER(FIND("8F",ScheduleCompile!R121)),ISNUMBER(FIND("1F",ScheduleCompile!R121)),ISNUMBER(FIND("2F",ScheduleCompile!R121)),ISNUMBER(FIND("3F",ScheduleCompile!R121)),ISNUMBER(FIND("6F",ScheduleCompile!R121)),ISNUMBER(FIND("7F",ScheduleCompile!R121)),ISNUMBER(FIND("9F",ScheduleCompile!R121)),ISNUMBER(FIND("4F",ScheduleCompile!R121))),VALUE(LEFT(ScheduleCompile!R121,FIND("F",ScheduleCompile!R121)-1)),ScheduleCompile!R121)))))),ISTEXT(ScheduleCompile!#REF!)),"ENDTABLE",IF(ISERROR(IF(ScheduleCompile!R121="Off",0,IF(ScheduleCompile!R121="On",1,IF(ISNUMBER(ScheduleCompile!R121),ScheduleCompile!R121/1,IF(ISTEXT(ScheduleCompile!R121),IF(OR(ISNUMBER(FIND("5F",ScheduleCompile!R121)),ISNUMBER(FIND("0F",ScheduleCompile!R121)),ISNUMBER(FIND("8F",ScheduleCompile!R121)),ISNUMBER(FIND("1F",ScheduleCompile!R121)),ISNUMBER(FIND("2F",ScheduleCompile!R121)),ISNUMBER(FIND("3F",ScheduleCompile!R121)),ISNUMBER(FIND("6F",ScheduleCompile!R121)),ISNUMBER(FIND("7F",ScheduleCompile!R121)),ISNUMBER(FIND("9F",ScheduleCompile!R121)),ISNUMBER(FIND("4F",ScheduleCompile!R121))),VALUE(LEFT(ScheduleCompile!R121,FIND("F",ScheduleCompile!R121)-1)),ScheduleCompile!R121)))))),"",IF(ScheduleCompile!R121="Off",0,IF(ScheduleCompile!R121="On",1,IF(ISNUMBER(ScheduleCompile!R121),ScheduleCompile!R121/1,IF(ISTEXT(ScheduleCompile!R121),IF(OR(ISNUMBER(FIND("5F",ScheduleCompile!R121)),ISNUMBER(FIND("0F",ScheduleCompile!R121)),ISNUMBER(FIND("8F",ScheduleCompile!R121)),ISNUMBER(FIND("1F",ScheduleCompile!R121)),ISNUMBER(FIND("2F",ScheduleCompile!R121)),ISNUMBER(FIND("3F",ScheduleCompile!R121)),ISNUMBER(FIND("6F",ScheduleCompile!R121)),ISNUMBER(FIND("7F",ScheduleCompile!R121)),ISNUMBER(FIND("9F",ScheduleCompile!R121)),ISNUMBER(FIND("4F",ScheduleCompile!R121))),VALUE(LEFT(ScheduleCompile!R121,FIND("F",ScheduleCompile!R121)-1)),ScheduleCompile!R121)))))))</f>
        <v>0.1</v>
      </c>
      <c r="X128" s="1">
        <f>IF(AND(ISERROR(IF(ScheduleCompile!S121="Off",0,IF(ScheduleCompile!S121="On",1,IF(ISNUMBER(ScheduleCompile!S121),ScheduleCompile!S121/1,IF(ISTEXT(ScheduleCompile!S121),IF(OR(ISNUMBER(FIND("5F",ScheduleCompile!S121)),ISNUMBER(FIND("0F",ScheduleCompile!S121)),ISNUMBER(FIND("8F",ScheduleCompile!S121)),ISNUMBER(FIND("1F",ScheduleCompile!S121)),ISNUMBER(FIND("2F",ScheduleCompile!S121)),ISNUMBER(FIND("3F",ScheduleCompile!S121)),ISNUMBER(FIND("6F",ScheduleCompile!S121)),ISNUMBER(FIND("7F",ScheduleCompile!S121)),ISNUMBER(FIND("9F",ScheduleCompile!S121)),ISNUMBER(FIND("4F",ScheduleCompile!S121))),VALUE(LEFT(ScheduleCompile!S121,FIND("F",ScheduleCompile!S121)-1)),ScheduleCompile!S121)))))),ISTEXT(ScheduleCompile!#REF!)),"ENDTABLE",IF(ISERROR(IF(ScheduleCompile!S121="Off",0,IF(ScheduleCompile!S121="On",1,IF(ISNUMBER(ScheduleCompile!S121),ScheduleCompile!S121/1,IF(ISTEXT(ScheduleCompile!S121),IF(OR(ISNUMBER(FIND("5F",ScheduleCompile!S121)),ISNUMBER(FIND("0F",ScheduleCompile!S121)),ISNUMBER(FIND("8F",ScheduleCompile!S121)),ISNUMBER(FIND("1F",ScheduleCompile!S121)),ISNUMBER(FIND("2F",ScheduleCompile!S121)),ISNUMBER(FIND("3F",ScheduleCompile!S121)),ISNUMBER(FIND("6F",ScheduleCompile!S121)),ISNUMBER(FIND("7F",ScheduleCompile!S121)),ISNUMBER(FIND("9F",ScheduleCompile!S121)),ISNUMBER(FIND("4F",ScheduleCompile!S121))),VALUE(LEFT(ScheduleCompile!S121,FIND("F",ScheduleCompile!S121)-1)),ScheduleCompile!S121)))))),"",IF(ScheduleCompile!S121="Off",0,IF(ScheduleCompile!S121="On",1,IF(ISNUMBER(ScheduleCompile!S121),ScheduleCompile!S121/1,IF(ISTEXT(ScheduleCompile!S121),IF(OR(ISNUMBER(FIND("5F",ScheduleCompile!S121)),ISNUMBER(FIND("0F",ScheduleCompile!S121)),ISNUMBER(FIND("8F",ScheduleCompile!S121)),ISNUMBER(FIND("1F",ScheduleCompile!S121)),ISNUMBER(FIND("2F",ScheduleCompile!S121)),ISNUMBER(FIND("3F",ScheduleCompile!S121)),ISNUMBER(FIND("6F",ScheduleCompile!S121)),ISNUMBER(FIND("7F",ScheduleCompile!S121)),ISNUMBER(FIND("9F",ScheduleCompile!S121)),ISNUMBER(FIND("4F",ScheduleCompile!S121))),VALUE(LEFT(ScheduleCompile!S121,FIND("F",ScheduleCompile!S121)-1)),ScheduleCompile!S121)))))))</f>
        <v>0.1</v>
      </c>
      <c r="Y128" s="1">
        <f>IF(AND(ISERROR(IF(ScheduleCompile!T121="Off",0,IF(ScheduleCompile!T121="On",1,IF(ISNUMBER(ScheduleCompile!T121),ScheduleCompile!T121/1,IF(ISTEXT(ScheduleCompile!T121),IF(OR(ISNUMBER(FIND("5F",ScheduleCompile!T121)),ISNUMBER(FIND("0F",ScheduleCompile!T121)),ISNUMBER(FIND("8F",ScheduleCompile!T121)),ISNUMBER(FIND("1F",ScheduleCompile!T121)),ISNUMBER(FIND("2F",ScheduleCompile!T121)),ISNUMBER(FIND("3F",ScheduleCompile!T121)),ISNUMBER(FIND("6F",ScheduleCompile!T121)),ISNUMBER(FIND("7F",ScheduleCompile!T121)),ISNUMBER(FIND("9F",ScheduleCompile!T121)),ISNUMBER(FIND("4F",ScheduleCompile!T121))),VALUE(LEFT(ScheduleCompile!T121,FIND("F",ScheduleCompile!T121)-1)),ScheduleCompile!T121)))))),ISTEXT(ScheduleCompile!#REF!)),"ENDTABLE",IF(ISERROR(IF(ScheduleCompile!T121="Off",0,IF(ScheduleCompile!T121="On",1,IF(ISNUMBER(ScheduleCompile!T121),ScheduleCompile!T121/1,IF(ISTEXT(ScheduleCompile!T121),IF(OR(ISNUMBER(FIND("5F",ScheduleCompile!T121)),ISNUMBER(FIND("0F",ScheduleCompile!T121)),ISNUMBER(FIND("8F",ScheduleCompile!T121)),ISNUMBER(FIND("1F",ScheduleCompile!T121)),ISNUMBER(FIND("2F",ScheduleCompile!T121)),ISNUMBER(FIND("3F",ScheduleCompile!T121)),ISNUMBER(FIND("6F",ScheduleCompile!T121)),ISNUMBER(FIND("7F",ScheduleCompile!T121)),ISNUMBER(FIND("9F",ScheduleCompile!T121)),ISNUMBER(FIND("4F",ScheduleCompile!T121))),VALUE(LEFT(ScheduleCompile!T121,FIND("F",ScheduleCompile!T121)-1)),ScheduleCompile!T121)))))),"",IF(ScheduleCompile!T121="Off",0,IF(ScheduleCompile!T121="On",1,IF(ISNUMBER(ScheduleCompile!T121),ScheduleCompile!T121/1,IF(ISTEXT(ScheduleCompile!T121),IF(OR(ISNUMBER(FIND("5F",ScheduleCompile!T121)),ISNUMBER(FIND("0F",ScheduleCompile!T121)),ISNUMBER(FIND("8F",ScheduleCompile!T121)),ISNUMBER(FIND("1F",ScheduleCompile!T121)),ISNUMBER(FIND("2F",ScheduleCompile!T121)),ISNUMBER(FIND("3F",ScheduleCompile!T121)),ISNUMBER(FIND("6F",ScheduleCompile!T121)),ISNUMBER(FIND("7F",ScheduleCompile!T121)),ISNUMBER(FIND("9F",ScheduleCompile!T121)),ISNUMBER(FIND("4F",ScheduleCompile!T121))),VALUE(LEFT(ScheduleCompile!T121,FIND("F",ScheduleCompile!T121)-1)),ScheduleCompile!T121)))))))</f>
        <v>0.05</v>
      </c>
      <c r="Z128" s="1">
        <f>IF(AND(ISERROR(IF(ScheduleCompile!U121="Off",0,IF(ScheduleCompile!U121="On",1,IF(ISNUMBER(ScheduleCompile!U121),ScheduleCompile!U121/1,IF(ISTEXT(ScheduleCompile!U121),IF(OR(ISNUMBER(FIND("5F",ScheduleCompile!U121)),ISNUMBER(FIND("0F",ScheduleCompile!U121)),ISNUMBER(FIND("8F",ScheduleCompile!U121)),ISNUMBER(FIND("1F",ScheduleCompile!U121)),ISNUMBER(FIND("2F",ScheduleCompile!U121)),ISNUMBER(FIND("3F",ScheduleCompile!U121)),ISNUMBER(FIND("6F",ScheduleCompile!U121)),ISNUMBER(FIND("7F",ScheduleCompile!U121)),ISNUMBER(FIND("9F",ScheduleCompile!U121)),ISNUMBER(FIND("4F",ScheduleCompile!U121))),VALUE(LEFT(ScheduleCompile!U121,FIND("F",ScheduleCompile!U121)-1)),ScheduleCompile!U121)))))),ISTEXT(ScheduleCompile!#REF!)),"ENDTABLE",IF(ISERROR(IF(ScheduleCompile!U121="Off",0,IF(ScheduleCompile!U121="On",1,IF(ISNUMBER(ScheduleCompile!U121),ScheduleCompile!U121/1,IF(ISTEXT(ScheduleCompile!U121),IF(OR(ISNUMBER(FIND("5F",ScheduleCompile!U121)),ISNUMBER(FIND("0F",ScheduleCompile!U121)),ISNUMBER(FIND("8F",ScheduleCompile!U121)),ISNUMBER(FIND("1F",ScheduleCompile!U121)),ISNUMBER(FIND("2F",ScheduleCompile!U121)),ISNUMBER(FIND("3F",ScheduleCompile!U121)),ISNUMBER(FIND("6F",ScheduleCompile!U121)),ISNUMBER(FIND("7F",ScheduleCompile!U121)),ISNUMBER(FIND("9F",ScheduleCompile!U121)),ISNUMBER(FIND("4F",ScheduleCompile!U121))),VALUE(LEFT(ScheduleCompile!U121,FIND("F",ScheduleCompile!U121)-1)),ScheduleCompile!U121)))))),"",IF(ScheduleCompile!U121="Off",0,IF(ScheduleCompile!U121="On",1,IF(ISNUMBER(ScheduleCompile!U121),ScheduleCompile!U121/1,IF(ISTEXT(ScheduleCompile!U121),IF(OR(ISNUMBER(FIND("5F",ScheduleCompile!U121)),ISNUMBER(FIND("0F",ScheduleCompile!U121)),ISNUMBER(FIND("8F",ScheduleCompile!U121)),ISNUMBER(FIND("1F",ScheduleCompile!U121)),ISNUMBER(FIND("2F",ScheduleCompile!U121)),ISNUMBER(FIND("3F",ScheduleCompile!U121)),ISNUMBER(FIND("6F",ScheduleCompile!U121)),ISNUMBER(FIND("7F",ScheduleCompile!U121)),ISNUMBER(FIND("9F",ScheduleCompile!U121)),ISNUMBER(FIND("4F",ScheduleCompile!U121))),VALUE(LEFT(ScheduleCompile!U121,FIND("F",ScheduleCompile!U121)-1)),ScheduleCompile!U121)))))))</f>
        <v>0.05</v>
      </c>
      <c r="AA128" s="1">
        <f>IF(AND(ISERROR(IF(ScheduleCompile!V121="Off",0,IF(ScheduleCompile!V121="On",1,IF(ISNUMBER(ScheduleCompile!V121),ScheduleCompile!V121/1,IF(ISTEXT(ScheduleCompile!V121),IF(OR(ISNUMBER(FIND("5F",ScheduleCompile!V121)),ISNUMBER(FIND("0F",ScheduleCompile!V121)),ISNUMBER(FIND("8F",ScheduleCompile!V121)),ISNUMBER(FIND("1F",ScheduleCompile!V121)),ISNUMBER(FIND("2F",ScheduleCompile!V121)),ISNUMBER(FIND("3F",ScheduleCompile!V121)),ISNUMBER(FIND("6F",ScheduleCompile!V121)),ISNUMBER(FIND("7F",ScheduleCompile!V121)),ISNUMBER(FIND("9F",ScheduleCompile!V121)),ISNUMBER(FIND("4F",ScheduleCompile!V121))),VALUE(LEFT(ScheduleCompile!V121,FIND("F",ScheduleCompile!V121)-1)),ScheduleCompile!V121)))))),ISTEXT(ScheduleCompile!#REF!)),"ENDTABLE",IF(ISERROR(IF(ScheduleCompile!V121="Off",0,IF(ScheduleCompile!V121="On",1,IF(ISNUMBER(ScheduleCompile!V121),ScheduleCompile!V121/1,IF(ISTEXT(ScheduleCompile!V121),IF(OR(ISNUMBER(FIND("5F",ScheduleCompile!V121)),ISNUMBER(FIND("0F",ScheduleCompile!V121)),ISNUMBER(FIND("8F",ScheduleCompile!V121)),ISNUMBER(FIND("1F",ScheduleCompile!V121)),ISNUMBER(FIND("2F",ScheduleCompile!V121)),ISNUMBER(FIND("3F",ScheduleCompile!V121)),ISNUMBER(FIND("6F",ScheduleCompile!V121)),ISNUMBER(FIND("7F",ScheduleCompile!V121)),ISNUMBER(FIND("9F",ScheduleCompile!V121)),ISNUMBER(FIND("4F",ScheduleCompile!V121))),VALUE(LEFT(ScheduleCompile!V121,FIND("F",ScheduleCompile!V121)-1)),ScheduleCompile!V121)))))),"",IF(ScheduleCompile!V121="Off",0,IF(ScheduleCompile!V121="On",1,IF(ISNUMBER(ScheduleCompile!V121),ScheduleCompile!V121/1,IF(ISTEXT(ScheduleCompile!V121),IF(OR(ISNUMBER(FIND("5F",ScheduleCompile!V121)),ISNUMBER(FIND("0F",ScheduleCompile!V121)),ISNUMBER(FIND("8F",ScheduleCompile!V121)),ISNUMBER(FIND("1F",ScheduleCompile!V121)),ISNUMBER(FIND("2F",ScheduleCompile!V121)),ISNUMBER(FIND("3F",ScheduleCompile!V121)),ISNUMBER(FIND("6F",ScheduleCompile!V121)),ISNUMBER(FIND("7F",ScheduleCompile!V121)),ISNUMBER(FIND("9F",ScheduleCompile!V121)),ISNUMBER(FIND("4F",ScheduleCompile!V121))),VALUE(LEFT(ScheduleCompile!V121,FIND("F",ScheduleCompile!V121)-1)),ScheduleCompile!V121)))))))</f>
        <v>0.05</v>
      </c>
      <c r="AB128" s="1">
        <f>IF(AND(ISERROR(IF(ScheduleCompile!W121="Off",0,IF(ScheduleCompile!W121="On",1,IF(ISNUMBER(ScheduleCompile!W121),ScheduleCompile!W121/1,IF(ISTEXT(ScheduleCompile!W121),IF(OR(ISNUMBER(FIND("5F",ScheduleCompile!W121)),ISNUMBER(FIND("0F",ScheduleCompile!W121)),ISNUMBER(FIND("8F",ScheduleCompile!W121)),ISNUMBER(FIND("1F",ScheduleCompile!W121)),ISNUMBER(FIND("2F",ScheduleCompile!W121)),ISNUMBER(FIND("3F",ScheduleCompile!W121)),ISNUMBER(FIND("6F",ScheduleCompile!W121)),ISNUMBER(FIND("7F",ScheduleCompile!W121)),ISNUMBER(FIND("9F",ScheduleCompile!W121)),ISNUMBER(FIND("4F",ScheduleCompile!W121))),VALUE(LEFT(ScheduleCompile!W121,FIND("F",ScheduleCompile!W121)-1)),ScheduleCompile!W121)))))),ISTEXT(ScheduleCompile!#REF!)),"ENDTABLE",IF(ISERROR(IF(ScheduleCompile!W121="Off",0,IF(ScheduleCompile!W121="On",1,IF(ISNUMBER(ScheduleCompile!W121),ScheduleCompile!W121/1,IF(ISTEXT(ScheduleCompile!W121),IF(OR(ISNUMBER(FIND("5F",ScheduleCompile!W121)),ISNUMBER(FIND("0F",ScheduleCompile!W121)),ISNUMBER(FIND("8F",ScheduleCompile!W121)),ISNUMBER(FIND("1F",ScheduleCompile!W121)),ISNUMBER(FIND("2F",ScheduleCompile!W121)),ISNUMBER(FIND("3F",ScheduleCompile!W121)),ISNUMBER(FIND("6F",ScheduleCompile!W121)),ISNUMBER(FIND("7F",ScheduleCompile!W121)),ISNUMBER(FIND("9F",ScheduleCompile!W121)),ISNUMBER(FIND("4F",ScheduleCompile!W121))),VALUE(LEFT(ScheduleCompile!W121,FIND("F",ScheduleCompile!W121)-1)),ScheduleCompile!W121)))))),"",IF(ScheduleCompile!W121="Off",0,IF(ScheduleCompile!W121="On",1,IF(ISNUMBER(ScheduleCompile!W121),ScheduleCompile!W121/1,IF(ISTEXT(ScheduleCompile!W121),IF(OR(ISNUMBER(FIND("5F",ScheduleCompile!W121)),ISNUMBER(FIND("0F",ScheduleCompile!W121)),ISNUMBER(FIND("8F",ScheduleCompile!W121)),ISNUMBER(FIND("1F",ScheduleCompile!W121)),ISNUMBER(FIND("2F",ScheduleCompile!W121)),ISNUMBER(FIND("3F",ScheduleCompile!W121)),ISNUMBER(FIND("6F",ScheduleCompile!W121)),ISNUMBER(FIND("7F",ScheduleCompile!W121)),ISNUMBER(FIND("9F",ScheduleCompile!W121)),ISNUMBER(FIND("4F",ScheduleCompile!W121))),VALUE(LEFT(ScheduleCompile!W121,FIND("F",ScheduleCompile!W121)-1)),ScheduleCompile!W121)))))))</f>
        <v>0.05</v>
      </c>
      <c r="AC128" s="1">
        <f>IF(AND(ISERROR(IF(ScheduleCompile!X121="Off",0,IF(ScheduleCompile!X121="On",1,IF(ISNUMBER(ScheduleCompile!X121),ScheduleCompile!X121/1,IF(ISTEXT(ScheduleCompile!X121),IF(OR(ISNUMBER(FIND("5F",ScheduleCompile!X121)),ISNUMBER(FIND("0F",ScheduleCompile!X121)),ISNUMBER(FIND("8F",ScheduleCompile!X121)),ISNUMBER(FIND("1F",ScheduleCompile!X121)),ISNUMBER(FIND("2F",ScheduleCompile!X121)),ISNUMBER(FIND("3F",ScheduleCompile!X121)),ISNUMBER(FIND("6F",ScheduleCompile!X121)),ISNUMBER(FIND("7F",ScheduleCompile!X121)),ISNUMBER(FIND("9F",ScheduleCompile!X121)),ISNUMBER(FIND("4F",ScheduleCompile!X121))),VALUE(LEFT(ScheduleCompile!X121,FIND("F",ScheduleCompile!X121)-1)),ScheduleCompile!X121)))))),ISTEXT(ScheduleCompile!#REF!)),"ENDTABLE",IF(ISERROR(IF(ScheduleCompile!X121="Off",0,IF(ScheduleCompile!X121="On",1,IF(ISNUMBER(ScheduleCompile!X121),ScheduleCompile!X121/1,IF(ISTEXT(ScheduleCompile!X121),IF(OR(ISNUMBER(FIND("5F",ScheduleCompile!X121)),ISNUMBER(FIND("0F",ScheduleCompile!X121)),ISNUMBER(FIND("8F",ScheduleCompile!X121)),ISNUMBER(FIND("1F",ScheduleCompile!X121)),ISNUMBER(FIND("2F",ScheduleCompile!X121)),ISNUMBER(FIND("3F",ScheduleCompile!X121)),ISNUMBER(FIND("6F",ScheduleCompile!X121)),ISNUMBER(FIND("7F",ScheduleCompile!X121)),ISNUMBER(FIND("9F",ScheduleCompile!X121)),ISNUMBER(FIND("4F",ScheduleCompile!X121))),VALUE(LEFT(ScheduleCompile!X121,FIND("F",ScheduleCompile!X121)-1)),ScheduleCompile!X121)))))),"",IF(ScheduleCompile!X121="Off",0,IF(ScheduleCompile!X121="On",1,IF(ISNUMBER(ScheduleCompile!X121),ScheduleCompile!X121/1,IF(ISTEXT(ScheduleCompile!X121),IF(OR(ISNUMBER(FIND("5F",ScheduleCompile!X121)),ISNUMBER(FIND("0F",ScheduleCompile!X121)),ISNUMBER(FIND("8F",ScheduleCompile!X121)),ISNUMBER(FIND("1F",ScheduleCompile!X121)),ISNUMBER(FIND("2F",ScheduleCompile!X121)),ISNUMBER(FIND("3F",ScheduleCompile!X121)),ISNUMBER(FIND("6F",ScheduleCompile!X121)),ISNUMBER(FIND("7F",ScheduleCompile!X121)),ISNUMBER(FIND("9F",ScheduleCompile!X121)),ISNUMBER(FIND("4F",ScheduleCompile!X121))),VALUE(LEFT(ScheduleCompile!X121,FIND("F",ScheduleCompile!X121)-1)),ScheduleCompile!X121)))))))</f>
        <v>0.05</v>
      </c>
      <c r="AD128" s="1">
        <f>IF(AND(ISERROR(IF(ScheduleCompile!Y121="Off",0,IF(ScheduleCompile!Y121="On",1,IF(ISNUMBER(ScheduleCompile!Y121),ScheduleCompile!Y121/1,IF(ISTEXT(ScheduleCompile!Y121),IF(OR(ISNUMBER(FIND("5F",ScheduleCompile!Y121)),ISNUMBER(FIND("0F",ScheduleCompile!Y121)),ISNUMBER(FIND("8F",ScheduleCompile!Y121)),ISNUMBER(FIND("1F",ScheduleCompile!Y121)),ISNUMBER(FIND("2F",ScheduleCompile!Y121)),ISNUMBER(FIND("3F",ScheduleCompile!Y121)),ISNUMBER(FIND("6F",ScheduleCompile!Y121)),ISNUMBER(FIND("7F",ScheduleCompile!Y121)),ISNUMBER(FIND("9F",ScheduleCompile!Y121)),ISNUMBER(FIND("4F",ScheduleCompile!Y121))),VALUE(LEFT(ScheduleCompile!Y121,FIND("F",ScheduleCompile!Y121)-1)),ScheduleCompile!Y121)))))),ISTEXT(ScheduleCompile!#REF!)),"ENDTABLE",IF(ISERROR(IF(ScheduleCompile!Y121="Off",0,IF(ScheduleCompile!Y121="On",1,IF(ISNUMBER(ScheduleCompile!Y121),ScheduleCompile!Y121/1,IF(ISTEXT(ScheduleCompile!Y121),IF(OR(ISNUMBER(FIND("5F",ScheduleCompile!Y121)),ISNUMBER(FIND("0F",ScheduleCompile!Y121)),ISNUMBER(FIND("8F",ScheduleCompile!Y121)),ISNUMBER(FIND("1F",ScheduleCompile!Y121)),ISNUMBER(FIND("2F",ScheduleCompile!Y121)),ISNUMBER(FIND("3F",ScheduleCompile!Y121)),ISNUMBER(FIND("6F",ScheduleCompile!Y121)),ISNUMBER(FIND("7F",ScheduleCompile!Y121)),ISNUMBER(FIND("9F",ScheduleCompile!Y121)),ISNUMBER(FIND("4F",ScheduleCompile!Y121))),VALUE(LEFT(ScheduleCompile!Y121,FIND("F",ScheduleCompile!Y121)-1)),ScheduleCompile!Y121)))))),"",IF(ScheduleCompile!Y121="Off",0,IF(ScheduleCompile!Y121="On",1,IF(ISNUMBER(ScheduleCompile!Y121),ScheduleCompile!Y121/1,IF(ISTEXT(ScheduleCompile!Y121),IF(OR(ISNUMBER(FIND("5F",ScheduleCompile!Y121)),ISNUMBER(FIND("0F",ScheduleCompile!Y121)),ISNUMBER(FIND("8F",ScheduleCompile!Y121)),ISNUMBER(FIND("1F",ScheduleCompile!Y121)),ISNUMBER(FIND("2F",ScheduleCompile!Y121)),ISNUMBER(FIND("3F",ScheduleCompile!Y121)),ISNUMBER(FIND("6F",ScheduleCompile!Y121)),ISNUMBER(FIND("7F",ScheduleCompile!Y121)),ISNUMBER(FIND("9F",ScheduleCompile!Y121)),ISNUMBER(FIND("4F",ScheduleCompile!Y121))),VALUE(LEFT(ScheduleCompile!Y121,FIND("F",ScheduleCompile!Y121)-1)),ScheduleCompile!Y121)))))))</f>
        <v>0.05</v>
      </c>
    </row>
    <row r="129" spans="1:30" x14ac:dyDescent="0.25">
      <c r="A129" t="str">
        <f t="shared" si="4"/>
        <v>SchDay "LabLightsWD"  Type = "Fraction" Hr = (0.2, 0.2, 0.2, 0.2, 0.2, 0.2, 0.3, 0.5, 0.9, 0.9, 0.9, 0.9, 0.8, 0.9, 0.9, 0.9, 0.9, 0.9, 0.5, 0.5, 0.3, 0.3, 0.2, 0.2) ..</v>
      </c>
      <c r="B129" s="1" t="s">
        <v>623</v>
      </c>
      <c r="C129" t="str">
        <f t="shared" si="5"/>
        <v xml:space="preserve">SchDay "LabLightsWD"  Type = "Fraction" Hr = </v>
      </c>
      <c r="D129" t="str">
        <f t="shared" si="6"/>
        <v>(0.2, 0.2, 0.2, 0.2, 0.2, 0.2, 0.3, 0.5, 0.9, 0.9, 0.9, 0.9, 0.8, 0.9, 0.9, 0.9, 0.9, 0.9, 0.5, 0.5, 0.3, 0.3, 0.2, 0.2) ..</v>
      </c>
      <c r="E129" s="30" t="str">
        <f>ScheduleCompile!A122</f>
        <v>LabLightsWD</v>
      </c>
      <c r="F129" t="str">
        <f t="shared" si="7"/>
        <v>Fraction</v>
      </c>
      <c r="G129" s="1">
        <f>IF(AND(ISERROR(IF(ScheduleCompile!B122="Off",0,IF(ScheduleCompile!B122="On",1,IF(ISNUMBER(ScheduleCompile!B122),ScheduleCompile!B122/1,IF(ISTEXT(ScheduleCompile!B122),IF(OR(ISNUMBER(FIND("5F",ScheduleCompile!B122)),ISNUMBER(FIND("0F",ScheduleCompile!B122)),ISNUMBER(FIND("8F",ScheduleCompile!B122)),ISNUMBER(FIND("1F",ScheduleCompile!B122)),ISNUMBER(FIND("2F",ScheduleCompile!B122)),ISNUMBER(FIND("3F",ScheduleCompile!B122)),ISNUMBER(FIND("6F",ScheduleCompile!B122)),ISNUMBER(FIND("7F",ScheduleCompile!B122)),ISNUMBER(FIND("9F",ScheduleCompile!B122)),ISNUMBER(FIND("4F",ScheduleCompile!B122))),VALUE(LEFT(ScheduleCompile!B122,FIND("F",ScheduleCompile!B122)-1)),ScheduleCompile!B122)))))),ISTEXT(ScheduleCompile!#REF!)),"ENDTABLE",IF(ISERROR(IF(ScheduleCompile!B122="Off",0,IF(ScheduleCompile!B122="On",1,IF(ISNUMBER(ScheduleCompile!B122),ScheduleCompile!B122/1,IF(ISTEXT(ScheduleCompile!B122),IF(OR(ISNUMBER(FIND("5F",ScheduleCompile!B122)),ISNUMBER(FIND("0F",ScheduleCompile!B122)),ISNUMBER(FIND("8F",ScheduleCompile!B122)),ISNUMBER(FIND("1F",ScheduleCompile!B122)),ISNUMBER(FIND("2F",ScheduleCompile!B122)),ISNUMBER(FIND("3F",ScheduleCompile!B122)),ISNUMBER(FIND("6F",ScheduleCompile!B122)),ISNUMBER(FIND("7F",ScheduleCompile!B122)),ISNUMBER(FIND("9F",ScheduleCompile!B122)),ISNUMBER(FIND("4F",ScheduleCompile!B122))),VALUE(LEFT(ScheduleCompile!B122,FIND("F",ScheduleCompile!B122)-1)),ScheduleCompile!B122)))))),"",IF(ScheduleCompile!B122="Off",0,IF(ScheduleCompile!B122="On",1,IF(ISNUMBER(ScheduleCompile!B122),ScheduleCompile!B122/1,IF(ISTEXT(ScheduleCompile!B122),IF(OR(ISNUMBER(FIND("5F",ScheduleCompile!B122)),ISNUMBER(FIND("0F",ScheduleCompile!B122)),ISNUMBER(FIND("8F",ScheduleCompile!B122)),ISNUMBER(FIND("1F",ScheduleCompile!B122)),ISNUMBER(FIND("2F",ScheduleCompile!B122)),ISNUMBER(FIND("3F",ScheduleCompile!B122)),ISNUMBER(FIND("6F",ScheduleCompile!B122)),ISNUMBER(FIND("7F",ScheduleCompile!B122)),ISNUMBER(FIND("9F",ScheduleCompile!B122)),ISNUMBER(FIND("4F",ScheduleCompile!B122))),VALUE(LEFT(ScheduleCompile!B122,FIND("F",ScheduleCompile!B122)-1)),ScheduleCompile!B122)))))))</f>
        <v>0.2</v>
      </c>
      <c r="H129" s="1">
        <f>IF(AND(ISERROR(IF(ScheduleCompile!C122="Off",0,IF(ScheduleCompile!C122="On",1,IF(ISNUMBER(ScheduleCompile!C122),ScheduleCompile!C122/1,IF(ISTEXT(ScheduleCompile!C122),IF(OR(ISNUMBER(FIND("5F",ScheduleCompile!C122)),ISNUMBER(FIND("0F",ScheduleCompile!C122)),ISNUMBER(FIND("8F",ScheduleCompile!C122)),ISNUMBER(FIND("1F",ScheduleCompile!C122)),ISNUMBER(FIND("2F",ScheduleCompile!C122)),ISNUMBER(FIND("3F",ScheduleCompile!C122)),ISNUMBER(FIND("6F",ScheduleCompile!C122)),ISNUMBER(FIND("7F",ScheduleCompile!C122)),ISNUMBER(FIND("9F",ScheduleCompile!C122)),ISNUMBER(FIND("4F",ScheduleCompile!C122))),VALUE(LEFT(ScheduleCompile!C122,FIND("F",ScheduleCompile!C122)-1)),ScheduleCompile!C122)))))),ISTEXT(ScheduleCompile!#REF!)),"ENDTABLE",IF(ISERROR(IF(ScheduleCompile!C122="Off",0,IF(ScheduleCompile!C122="On",1,IF(ISNUMBER(ScheduleCompile!C122),ScheduleCompile!C122/1,IF(ISTEXT(ScheduleCompile!C122),IF(OR(ISNUMBER(FIND("5F",ScheduleCompile!C122)),ISNUMBER(FIND("0F",ScheduleCompile!C122)),ISNUMBER(FIND("8F",ScheduleCompile!C122)),ISNUMBER(FIND("1F",ScheduleCompile!C122)),ISNUMBER(FIND("2F",ScheduleCompile!C122)),ISNUMBER(FIND("3F",ScheduleCompile!C122)),ISNUMBER(FIND("6F",ScheduleCompile!C122)),ISNUMBER(FIND("7F",ScheduleCompile!C122)),ISNUMBER(FIND("9F",ScheduleCompile!C122)),ISNUMBER(FIND("4F",ScheduleCompile!C122))),VALUE(LEFT(ScheduleCompile!C122,FIND("F",ScheduleCompile!C122)-1)),ScheduleCompile!C122)))))),"",IF(ScheduleCompile!C122="Off",0,IF(ScheduleCompile!C122="On",1,IF(ISNUMBER(ScheduleCompile!C122),ScheduleCompile!C122/1,IF(ISTEXT(ScheduleCompile!C122),IF(OR(ISNUMBER(FIND("5F",ScheduleCompile!C122)),ISNUMBER(FIND("0F",ScheduleCompile!C122)),ISNUMBER(FIND("8F",ScheduleCompile!C122)),ISNUMBER(FIND("1F",ScheduleCompile!C122)),ISNUMBER(FIND("2F",ScheduleCompile!C122)),ISNUMBER(FIND("3F",ScheduleCompile!C122)),ISNUMBER(FIND("6F",ScheduleCompile!C122)),ISNUMBER(FIND("7F",ScheduleCompile!C122)),ISNUMBER(FIND("9F",ScheduleCompile!C122)),ISNUMBER(FIND("4F",ScheduleCompile!C122))),VALUE(LEFT(ScheduleCompile!C122,FIND("F",ScheduleCompile!C122)-1)),ScheduleCompile!C122)))))))</f>
        <v>0.2</v>
      </c>
      <c r="I129" s="1">
        <f>IF(AND(ISERROR(IF(ScheduleCompile!D122="Off",0,IF(ScheduleCompile!D122="On",1,IF(ISNUMBER(ScheduleCompile!D122),ScheduleCompile!D122/1,IF(ISTEXT(ScheduleCompile!D122),IF(OR(ISNUMBER(FIND("5F",ScheduleCompile!D122)),ISNUMBER(FIND("0F",ScheduleCompile!D122)),ISNUMBER(FIND("8F",ScheduleCompile!D122)),ISNUMBER(FIND("1F",ScheduleCompile!D122)),ISNUMBER(FIND("2F",ScheduleCompile!D122)),ISNUMBER(FIND("3F",ScheduleCompile!D122)),ISNUMBER(FIND("6F",ScheduleCompile!D122)),ISNUMBER(FIND("7F",ScheduleCompile!D122)),ISNUMBER(FIND("9F",ScheduleCompile!D122)),ISNUMBER(FIND("4F",ScheduleCompile!D122))),VALUE(LEFT(ScheduleCompile!D122,FIND("F",ScheduleCompile!D122)-1)),ScheduleCompile!D122)))))),ISTEXT(ScheduleCompile!#REF!)),"ENDTABLE",IF(ISERROR(IF(ScheduleCompile!D122="Off",0,IF(ScheduleCompile!D122="On",1,IF(ISNUMBER(ScheduleCompile!D122),ScheduleCompile!D122/1,IF(ISTEXT(ScheduleCompile!D122),IF(OR(ISNUMBER(FIND("5F",ScheduleCompile!D122)),ISNUMBER(FIND("0F",ScheduleCompile!D122)),ISNUMBER(FIND("8F",ScheduleCompile!D122)),ISNUMBER(FIND("1F",ScheduleCompile!D122)),ISNUMBER(FIND("2F",ScheduleCompile!D122)),ISNUMBER(FIND("3F",ScheduleCompile!D122)),ISNUMBER(FIND("6F",ScheduleCompile!D122)),ISNUMBER(FIND("7F",ScheduleCompile!D122)),ISNUMBER(FIND("9F",ScheduleCompile!D122)),ISNUMBER(FIND("4F",ScheduleCompile!D122))),VALUE(LEFT(ScheduleCompile!D122,FIND("F",ScheduleCompile!D122)-1)),ScheduleCompile!D122)))))),"",IF(ScheduleCompile!D122="Off",0,IF(ScheduleCompile!D122="On",1,IF(ISNUMBER(ScheduleCompile!D122),ScheduleCompile!D122/1,IF(ISTEXT(ScheduleCompile!D122),IF(OR(ISNUMBER(FIND("5F",ScheduleCompile!D122)),ISNUMBER(FIND("0F",ScheduleCompile!D122)),ISNUMBER(FIND("8F",ScheduleCompile!D122)),ISNUMBER(FIND("1F",ScheduleCompile!D122)),ISNUMBER(FIND("2F",ScheduleCompile!D122)),ISNUMBER(FIND("3F",ScheduleCompile!D122)),ISNUMBER(FIND("6F",ScheduleCompile!D122)),ISNUMBER(FIND("7F",ScheduleCompile!D122)),ISNUMBER(FIND("9F",ScheduleCompile!D122)),ISNUMBER(FIND("4F",ScheduleCompile!D122))),VALUE(LEFT(ScheduleCompile!D122,FIND("F",ScheduleCompile!D122)-1)),ScheduleCompile!D122)))))))</f>
        <v>0.2</v>
      </c>
      <c r="J129" s="1">
        <f>IF(AND(ISERROR(IF(ScheduleCompile!E122="Off",0,IF(ScheduleCompile!E122="On",1,IF(ISNUMBER(ScheduleCompile!E122),ScheduleCompile!E122/1,IF(ISTEXT(ScheduleCompile!E122),IF(OR(ISNUMBER(FIND("5F",ScheduleCompile!E122)),ISNUMBER(FIND("0F",ScheduleCompile!E122)),ISNUMBER(FIND("8F",ScheduleCompile!E122)),ISNUMBER(FIND("1F",ScheduleCompile!E122)),ISNUMBER(FIND("2F",ScheduleCompile!E122)),ISNUMBER(FIND("3F",ScheduleCompile!E122)),ISNUMBER(FIND("6F",ScheduleCompile!E122)),ISNUMBER(FIND("7F",ScheduleCompile!E122)),ISNUMBER(FIND("9F",ScheduleCompile!E122)),ISNUMBER(FIND("4F",ScheduleCompile!E122))),VALUE(LEFT(ScheduleCompile!E122,FIND("F",ScheduleCompile!E122)-1)),ScheduleCompile!E122)))))),ISTEXT(ScheduleCompile!#REF!)),"ENDTABLE",IF(ISERROR(IF(ScheduleCompile!E122="Off",0,IF(ScheduleCompile!E122="On",1,IF(ISNUMBER(ScheduleCompile!E122),ScheduleCompile!E122/1,IF(ISTEXT(ScheduleCompile!E122),IF(OR(ISNUMBER(FIND("5F",ScheduleCompile!E122)),ISNUMBER(FIND("0F",ScheduleCompile!E122)),ISNUMBER(FIND("8F",ScheduleCompile!E122)),ISNUMBER(FIND("1F",ScheduleCompile!E122)),ISNUMBER(FIND("2F",ScheduleCompile!E122)),ISNUMBER(FIND("3F",ScheduleCompile!E122)),ISNUMBER(FIND("6F",ScheduleCompile!E122)),ISNUMBER(FIND("7F",ScheduleCompile!E122)),ISNUMBER(FIND("9F",ScheduleCompile!E122)),ISNUMBER(FIND("4F",ScheduleCompile!E122))),VALUE(LEFT(ScheduleCompile!E122,FIND("F",ScheduleCompile!E122)-1)),ScheduleCompile!E122)))))),"",IF(ScheduleCompile!E122="Off",0,IF(ScheduleCompile!E122="On",1,IF(ISNUMBER(ScheduleCompile!E122),ScheduleCompile!E122/1,IF(ISTEXT(ScheduleCompile!E122),IF(OR(ISNUMBER(FIND("5F",ScheduleCompile!E122)),ISNUMBER(FIND("0F",ScheduleCompile!E122)),ISNUMBER(FIND("8F",ScheduleCompile!E122)),ISNUMBER(FIND("1F",ScheduleCompile!E122)),ISNUMBER(FIND("2F",ScheduleCompile!E122)),ISNUMBER(FIND("3F",ScheduleCompile!E122)),ISNUMBER(FIND("6F",ScheduleCompile!E122)),ISNUMBER(FIND("7F",ScheduleCompile!E122)),ISNUMBER(FIND("9F",ScheduleCompile!E122)),ISNUMBER(FIND("4F",ScheduleCompile!E122))),VALUE(LEFT(ScheduleCompile!E122,FIND("F",ScheduleCompile!E122)-1)),ScheduleCompile!E122)))))))</f>
        <v>0.2</v>
      </c>
      <c r="K129" s="1">
        <f>IF(AND(ISERROR(IF(ScheduleCompile!F122="Off",0,IF(ScheduleCompile!F122="On",1,IF(ISNUMBER(ScheduleCompile!F122),ScheduleCompile!F122/1,IF(ISTEXT(ScheduleCompile!F122),IF(OR(ISNUMBER(FIND("5F",ScheduleCompile!F122)),ISNUMBER(FIND("0F",ScheduleCompile!F122)),ISNUMBER(FIND("8F",ScheduleCompile!F122)),ISNUMBER(FIND("1F",ScheduleCompile!F122)),ISNUMBER(FIND("2F",ScheduleCompile!F122)),ISNUMBER(FIND("3F",ScheduleCompile!F122)),ISNUMBER(FIND("6F",ScheduleCompile!F122)),ISNUMBER(FIND("7F",ScheduleCompile!F122)),ISNUMBER(FIND("9F",ScheduleCompile!F122)),ISNUMBER(FIND("4F",ScheduleCompile!F122))),VALUE(LEFT(ScheduleCompile!F122,FIND("F",ScheduleCompile!F122)-1)),ScheduleCompile!F122)))))),ISTEXT(ScheduleCompile!#REF!)),"ENDTABLE",IF(ISERROR(IF(ScheduleCompile!F122="Off",0,IF(ScheduleCompile!F122="On",1,IF(ISNUMBER(ScheduleCompile!F122),ScheduleCompile!F122/1,IF(ISTEXT(ScheduleCompile!F122),IF(OR(ISNUMBER(FIND("5F",ScheduleCompile!F122)),ISNUMBER(FIND("0F",ScheduleCompile!F122)),ISNUMBER(FIND("8F",ScheduleCompile!F122)),ISNUMBER(FIND("1F",ScheduleCompile!F122)),ISNUMBER(FIND("2F",ScheduleCompile!F122)),ISNUMBER(FIND("3F",ScheduleCompile!F122)),ISNUMBER(FIND("6F",ScheduleCompile!F122)),ISNUMBER(FIND("7F",ScheduleCompile!F122)),ISNUMBER(FIND("9F",ScheduleCompile!F122)),ISNUMBER(FIND("4F",ScheduleCompile!F122))),VALUE(LEFT(ScheduleCompile!F122,FIND("F",ScheduleCompile!F122)-1)),ScheduleCompile!F122)))))),"",IF(ScheduleCompile!F122="Off",0,IF(ScheduleCompile!F122="On",1,IF(ISNUMBER(ScheduleCompile!F122),ScheduleCompile!F122/1,IF(ISTEXT(ScheduleCompile!F122),IF(OR(ISNUMBER(FIND("5F",ScheduleCompile!F122)),ISNUMBER(FIND("0F",ScheduleCompile!F122)),ISNUMBER(FIND("8F",ScheduleCompile!F122)),ISNUMBER(FIND("1F",ScheduleCompile!F122)),ISNUMBER(FIND("2F",ScheduleCompile!F122)),ISNUMBER(FIND("3F",ScheduleCompile!F122)),ISNUMBER(FIND("6F",ScheduleCompile!F122)),ISNUMBER(FIND("7F",ScheduleCompile!F122)),ISNUMBER(FIND("9F",ScheduleCompile!F122)),ISNUMBER(FIND("4F",ScheduleCompile!F122))),VALUE(LEFT(ScheduleCompile!F122,FIND("F",ScheduleCompile!F122)-1)),ScheduleCompile!F122)))))))</f>
        <v>0.2</v>
      </c>
      <c r="L129" s="1">
        <f>IF(AND(ISERROR(IF(ScheduleCompile!G122="Off",0,IF(ScheduleCompile!G122="On",1,IF(ISNUMBER(ScheduleCompile!G122),ScheduleCompile!G122/1,IF(ISTEXT(ScheduleCompile!G122),IF(OR(ISNUMBER(FIND("5F",ScheduleCompile!G122)),ISNUMBER(FIND("0F",ScheduleCompile!G122)),ISNUMBER(FIND("8F",ScheduleCompile!G122)),ISNUMBER(FIND("1F",ScheduleCompile!G122)),ISNUMBER(FIND("2F",ScheduleCompile!G122)),ISNUMBER(FIND("3F",ScheduleCompile!G122)),ISNUMBER(FIND("6F",ScheduleCompile!G122)),ISNUMBER(FIND("7F",ScheduleCompile!G122)),ISNUMBER(FIND("9F",ScheduleCompile!G122)),ISNUMBER(FIND("4F",ScheduleCompile!G122))),VALUE(LEFT(ScheduleCompile!G122,FIND("F",ScheduleCompile!G122)-1)),ScheduleCompile!G122)))))),ISTEXT(ScheduleCompile!#REF!)),"ENDTABLE",IF(ISERROR(IF(ScheduleCompile!G122="Off",0,IF(ScheduleCompile!G122="On",1,IF(ISNUMBER(ScheduleCompile!G122),ScheduleCompile!G122/1,IF(ISTEXT(ScheduleCompile!G122),IF(OR(ISNUMBER(FIND("5F",ScheduleCompile!G122)),ISNUMBER(FIND("0F",ScheduleCompile!G122)),ISNUMBER(FIND("8F",ScheduleCompile!G122)),ISNUMBER(FIND("1F",ScheduleCompile!G122)),ISNUMBER(FIND("2F",ScheduleCompile!G122)),ISNUMBER(FIND("3F",ScheduleCompile!G122)),ISNUMBER(FIND("6F",ScheduleCompile!G122)),ISNUMBER(FIND("7F",ScheduleCompile!G122)),ISNUMBER(FIND("9F",ScheduleCompile!G122)),ISNUMBER(FIND("4F",ScheduleCompile!G122))),VALUE(LEFT(ScheduleCompile!G122,FIND("F",ScheduleCompile!G122)-1)),ScheduleCompile!G122)))))),"",IF(ScheduleCompile!G122="Off",0,IF(ScheduleCompile!G122="On",1,IF(ISNUMBER(ScheduleCompile!G122),ScheduleCompile!G122/1,IF(ISTEXT(ScheduleCompile!G122),IF(OR(ISNUMBER(FIND("5F",ScheduleCompile!G122)),ISNUMBER(FIND("0F",ScheduleCompile!G122)),ISNUMBER(FIND("8F",ScheduleCompile!G122)),ISNUMBER(FIND("1F",ScheduleCompile!G122)),ISNUMBER(FIND("2F",ScheduleCompile!G122)),ISNUMBER(FIND("3F",ScheduleCompile!G122)),ISNUMBER(FIND("6F",ScheduleCompile!G122)),ISNUMBER(FIND("7F",ScheduleCompile!G122)),ISNUMBER(FIND("9F",ScheduleCompile!G122)),ISNUMBER(FIND("4F",ScheduleCompile!G122))),VALUE(LEFT(ScheduleCompile!G122,FIND("F",ScheduleCompile!G122)-1)),ScheduleCompile!G122)))))))</f>
        <v>0.2</v>
      </c>
      <c r="M129" s="1">
        <f>IF(AND(ISERROR(IF(ScheduleCompile!H122="Off",0,IF(ScheduleCompile!H122="On",1,IF(ISNUMBER(ScheduleCompile!H122),ScheduleCompile!H122/1,IF(ISTEXT(ScheduleCompile!H122),IF(OR(ISNUMBER(FIND("5F",ScheduleCompile!H122)),ISNUMBER(FIND("0F",ScheduleCompile!H122)),ISNUMBER(FIND("8F",ScheduleCompile!H122)),ISNUMBER(FIND("1F",ScheduleCompile!H122)),ISNUMBER(FIND("2F",ScheduleCompile!H122)),ISNUMBER(FIND("3F",ScheduleCompile!H122)),ISNUMBER(FIND("6F",ScheduleCompile!H122)),ISNUMBER(FIND("7F",ScheduleCompile!H122)),ISNUMBER(FIND("9F",ScheduleCompile!H122)),ISNUMBER(FIND("4F",ScheduleCompile!H122))),VALUE(LEFT(ScheduleCompile!H122,FIND("F",ScheduleCompile!H122)-1)),ScheduleCompile!H122)))))),ISTEXT(ScheduleCompile!#REF!)),"ENDTABLE",IF(ISERROR(IF(ScheduleCompile!H122="Off",0,IF(ScheduleCompile!H122="On",1,IF(ISNUMBER(ScheduleCompile!H122),ScheduleCompile!H122/1,IF(ISTEXT(ScheduleCompile!H122),IF(OR(ISNUMBER(FIND("5F",ScheduleCompile!H122)),ISNUMBER(FIND("0F",ScheduleCompile!H122)),ISNUMBER(FIND("8F",ScheduleCompile!H122)),ISNUMBER(FIND("1F",ScheduleCompile!H122)),ISNUMBER(FIND("2F",ScheduleCompile!H122)),ISNUMBER(FIND("3F",ScheduleCompile!H122)),ISNUMBER(FIND("6F",ScheduleCompile!H122)),ISNUMBER(FIND("7F",ScheduleCompile!H122)),ISNUMBER(FIND("9F",ScheduleCompile!H122)),ISNUMBER(FIND("4F",ScheduleCompile!H122))),VALUE(LEFT(ScheduleCompile!H122,FIND("F",ScheduleCompile!H122)-1)),ScheduleCompile!H122)))))),"",IF(ScheduleCompile!H122="Off",0,IF(ScheduleCompile!H122="On",1,IF(ISNUMBER(ScheduleCompile!H122),ScheduleCompile!H122/1,IF(ISTEXT(ScheduleCompile!H122),IF(OR(ISNUMBER(FIND("5F",ScheduleCompile!H122)),ISNUMBER(FIND("0F",ScheduleCompile!H122)),ISNUMBER(FIND("8F",ScheduleCompile!H122)),ISNUMBER(FIND("1F",ScheduleCompile!H122)),ISNUMBER(FIND("2F",ScheduleCompile!H122)),ISNUMBER(FIND("3F",ScheduleCompile!H122)),ISNUMBER(FIND("6F",ScheduleCompile!H122)),ISNUMBER(FIND("7F",ScheduleCompile!H122)),ISNUMBER(FIND("9F",ScheduleCompile!H122)),ISNUMBER(FIND("4F",ScheduleCompile!H122))),VALUE(LEFT(ScheduleCompile!H122,FIND("F",ScheduleCompile!H122)-1)),ScheduleCompile!H122)))))))</f>
        <v>0.3</v>
      </c>
      <c r="N129" s="1">
        <f>IF(AND(ISERROR(IF(ScheduleCompile!I122="Off",0,IF(ScheduleCompile!I122="On",1,IF(ISNUMBER(ScheduleCompile!I122),ScheduleCompile!I122/1,IF(ISTEXT(ScheduleCompile!I122),IF(OR(ISNUMBER(FIND("5F",ScheduleCompile!I122)),ISNUMBER(FIND("0F",ScheduleCompile!I122)),ISNUMBER(FIND("8F",ScheduleCompile!I122)),ISNUMBER(FIND("1F",ScheduleCompile!I122)),ISNUMBER(FIND("2F",ScheduleCompile!I122)),ISNUMBER(FIND("3F",ScheduleCompile!I122)),ISNUMBER(FIND("6F",ScheduleCompile!I122)),ISNUMBER(FIND("7F",ScheduleCompile!I122)),ISNUMBER(FIND("9F",ScheduleCompile!I122)),ISNUMBER(FIND("4F",ScheduleCompile!I122))),VALUE(LEFT(ScheduleCompile!I122,FIND("F",ScheduleCompile!I122)-1)),ScheduleCompile!I122)))))),ISTEXT(ScheduleCompile!#REF!)),"ENDTABLE",IF(ISERROR(IF(ScheduleCompile!I122="Off",0,IF(ScheduleCompile!I122="On",1,IF(ISNUMBER(ScheduleCompile!I122),ScheduleCompile!I122/1,IF(ISTEXT(ScheduleCompile!I122),IF(OR(ISNUMBER(FIND("5F",ScheduleCompile!I122)),ISNUMBER(FIND("0F",ScheduleCompile!I122)),ISNUMBER(FIND("8F",ScheduleCompile!I122)),ISNUMBER(FIND("1F",ScheduleCompile!I122)),ISNUMBER(FIND("2F",ScheduleCompile!I122)),ISNUMBER(FIND("3F",ScheduleCompile!I122)),ISNUMBER(FIND("6F",ScheduleCompile!I122)),ISNUMBER(FIND("7F",ScheduleCompile!I122)),ISNUMBER(FIND("9F",ScheduleCompile!I122)),ISNUMBER(FIND("4F",ScheduleCompile!I122))),VALUE(LEFT(ScheduleCompile!I122,FIND("F",ScheduleCompile!I122)-1)),ScheduleCompile!I122)))))),"",IF(ScheduleCompile!I122="Off",0,IF(ScheduleCompile!I122="On",1,IF(ISNUMBER(ScheduleCompile!I122),ScheduleCompile!I122/1,IF(ISTEXT(ScheduleCompile!I122),IF(OR(ISNUMBER(FIND("5F",ScheduleCompile!I122)),ISNUMBER(FIND("0F",ScheduleCompile!I122)),ISNUMBER(FIND("8F",ScheduleCompile!I122)),ISNUMBER(FIND("1F",ScheduleCompile!I122)),ISNUMBER(FIND("2F",ScheduleCompile!I122)),ISNUMBER(FIND("3F",ScheduleCompile!I122)),ISNUMBER(FIND("6F",ScheduleCompile!I122)),ISNUMBER(FIND("7F",ScheduleCompile!I122)),ISNUMBER(FIND("9F",ScheduleCompile!I122)),ISNUMBER(FIND("4F",ScheduleCompile!I122))),VALUE(LEFT(ScheduleCompile!I122,FIND("F",ScheduleCompile!I122)-1)),ScheduleCompile!I122)))))))</f>
        <v>0.5</v>
      </c>
      <c r="O129" s="1">
        <f>IF(AND(ISERROR(IF(ScheduleCompile!J122="Off",0,IF(ScheduleCompile!J122="On",1,IF(ISNUMBER(ScheduleCompile!J122),ScheduleCompile!J122/1,IF(ISTEXT(ScheduleCompile!J122),IF(OR(ISNUMBER(FIND("5F",ScheduleCompile!J122)),ISNUMBER(FIND("0F",ScheduleCompile!J122)),ISNUMBER(FIND("8F",ScheduleCompile!J122)),ISNUMBER(FIND("1F",ScheduleCompile!J122)),ISNUMBER(FIND("2F",ScheduleCompile!J122)),ISNUMBER(FIND("3F",ScheduleCompile!J122)),ISNUMBER(FIND("6F",ScheduleCompile!J122)),ISNUMBER(FIND("7F",ScheduleCompile!J122)),ISNUMBER(FIND("9F",ScheduleCompile!J122)),ISNUMBER(FIND("4F",ScheduleCompile!J122))),VALUE(LEFT(ScheduleCompile!J122,FIND("F",ScheduleCompile!J122)-1)),ScheduleCompile!J122)))))),ISTEXT(ScheduleCompile!#REF!)),"ENDTABLE",IF(ISERROR(IF(ScheduleCompile!J122="Off",0,IF(ScheduleCompile!J122="On",1,IF(ISNUMBER(ScheduleCompile!J122),ScheduleCompile!J122/1,IF(ISTEXT(ScheduleCompile!J122),IF(OR(ISNUMBER(FIND("5F",ScheduleCompile!J122)),ISNUMBER(FIND("0F",ScheduleCompile!J122)),ISNUMBER(FIND("8F",ScheduleCompile!J122)),ISNUMBER(FIND("1F",ScheduleCompile!J122)),ISNUMBER(FIND("2F",ScheduleCompile!J122)),ISNUMBER(FIND("3F",ScheduleCompile!J122)),ISNUMBER(FIND("6F",ScheduleCompile!J122)),ISNUMBER(FIND("7F",ScheduleCompile!J122)),ISNUMBER(FIND("9F",ScheduleCompile!J122)),ISNUMBER(FIND("4F",ScheduleCompile!J122))),VALUE(LEFT(ScheduleCompile!J122,FIND("F",ScheduleCompile!J122)-1)),ScheduleCompile!J122)))))),"",IF(ScheduleCompile!J122="Off",0,IF(ScheduleCompile!J122="On",1,IF(ISNUMBER(ScheduleCompile!J122),ScheduleCompile!J122/1,IF(ISTEXT(ScheduleCompile!J122),IF(OR(ISNUMBER(FIND("5F",ScheduleCompile!J122)),ISNUMBER(FIND("0F",ScheduleCompile!J122)),ISNUMBER(FIND("8F",ScheduleCompile!J122)),ISNUMBER(FIND("1F",ScheduleCompile!J122)),ISNUMBER(FIND("2F",ScheduleCompile!J122)),ISNUMBER(FIND("3F",ScheduleCompile!J122)),ISNUMBER(FIND("6F",ScheduleCompile!J122)),ISNUMBER(FIND("7F",ScheduleCompile!J122)),ISNUMBER(FIND("9F",ScheduleCompile!J122)),ISNUMBER(FIND("4F",ScheduleCompile!J122))),VALUE(LEFT(ScheduleCompile!J122,FIND("F",ScheduleCompile!J122)-1)),ScheduleCompile!J122)))))))</f>
        <v>0.9</v>
      </c>
      <c r="P129" s="1">
        <f>IF(AND(ISERROR(IF(ScheduleCompile!K122="Off",0,IF(ScheduleCompile!K122="On",1,IF(ISNUMBER(ScheduleCompile!K122),ScheduleCompile!K122/1,IF(ISTEXT(ScheduleCompile!K122),IF(OR(ISNUMBER(FIND("5F",ScheduleCompile!K122)),ISNUMBER(FIND("0F",ScheduleCompile!K122)),ISNUMBER(FIND("8F",ScheduleCompile!K122)),ISNUMBER(FIND("1F",ScheduleCompile!K122)),ISNUMBER(FIND("2F",ScheduleCompile!K122)),ISNUMBER(FIND("3F",ScheduleCompile!K122)),ISNUMBER(FIND("6F",ScheduleCompile!K122)),ISNUMBER(FIND("7F",ScheduleCompile!K122)),ISNUMBER(FIND("9F",ScheduleCompile!K122)),ISNUMBER(FIND("4F",ScheduleCompile!K122))),VALUE(LEFT(ScheduleCompile!K122,FIND("F",ScheduleCompile!K122)-1)),ScheduleCompile!K122)))))),ISTEXT(ScheduleCompile!#REF!)),"ENDTABLE",IF(ISERROR(IF(ScheduleCompile!K122="Off",0,IF(ScheduleCompile!K122="On",1,IF(ISNUMBER(ScheduleCompile!K122),ScheduleCompile!K122/1,IF(ISTEXT(ScheduleCompile!K122),IF(OR(ISNUMBER(FIND("5F",ScheduleCompile!K122)),ISNUMBER(FIND("0F",ScheduleCompile!K122)),ISNUMBER(FIND("8F",ScheduleCompile!K122)),ISNUMBER(FIND("1F",ScheduleCompile!K122)),ISNUMBER(FIND("2F",ScheduleCompile!K122)),ISNUMBER(FIND("3F",ScheduleCompile!K122)),ISNUMBER(FIND("6F",ScheduleCompile!K122)),ISNUMBER(FIND("7F",ScheduleCompile!K122)),ISNUMBER(FIND("9F",ScheduleCompile!K122)),ISNUMBER(FIND("4F",ScheduleCompile!K122))),VALUE(LEFT(ScheduleCompile!K122,FIND("F",ScheduleCompile!K122)-1)),ScheduleCompile!K122)))))),"",IF(ScheduleCompile!K122="Off",0,IF(ScheduleCompile!K122="On",1,IF(ISNUMBER(ScheduleCompile!K122),ScheduleCompile!K122/1,IF(ISTEXT(ScheduleCompile!K122),IF(OR(ISNUMBER(FIND("5F",ScheduleCompile!K122)),ISNUMBER(FIND("0F",ScheduleCompile!K122)),ISNUMBER(FIND("8F",ScheduleCompile!K122)),ISNUMBER(FIND("1F",ScheduleCompile!K122)),ISNUMBER(FIND("2F",ScheduleCompile!K122)),ISNUMBER(FIND("3F",ScheduleCompile!K122)),ISNUMBER(FIND("6F",ScheduleCompile!K122)),ISNUMBER(FIND("7F",ScheduleCompile!K122)),ISNUMBER(FIND("9F",ScheduleCompile!K122)),ISNUMBER(FIND("4F",ScheduleCompile!K122))),VALUE(LEFT(ScheduleCompile!K122,FIND("F",ScheduleCompile!K122)-1)),ScheduleCompile!K122)))))))</f>
        <v>0.9</v>
      </c>
      <c r="Q129" s="1">
        <f>IF(AND(ISERROR(IF(ScheduleCompile!L122="Off",0,IF(ScheduleCompile!L122="On",1,IF(ISNUMBER(ScheduleCompile!L122),ScheduleCompile!L122/1,IF(ISTEXT(ScheduleCompile!L122),IF(OR(ISNUMBER(FIND("5F",ScheduleCompile!L122)),ISNUMBER(FIND("0F",ScheduleCompile!L122)),ISNUMBER(FIND("8F",ScheduleCompile!L122)),ISNUMBER(FIND("1F",ScheduleCompile!L122)),ISNUMBER(FIND("2F",ScheduleCompile!L122)),ISNUMBER(FIND("3F",ScheduleCompile!L122)),ISNUMBER(FIND("6F",ScheduleCompile!L122)),ISNUMBER(FIND("7F",ScheduleCompile!L122)),ISNUMBER(FIND("9F",ScheduleCompile!L122)),ISNUMBER(FIND("4F",ScheduleCompile!L122))),VALUE(LEFT(ScheduleCompile!L122,FIND("F",ScheduleCompile!L122)-1)),ScheduleCompile!L122)))))),ISTEXT(ScheduleCompile!#REF!)),"ENDTABLE",IF(ISERROR(IF(ScheduleCompile!L122="Off",0,IF(ScheduleCompile!L122="On",1,IF(ISNUMBER(ScheduleCompile!L122),ScheduleCompile!L122/1,IF(ISTEXT(ScheduleCompile!L122),IF(OR(ISNUMBER(FIND("5F",ScheduleCompile!L122)),ISNUMBER(FIND("0F",ScheduleCompile!L122)),ISNUMBER(FIND("8F",ScheduleCompile!L122)),ISNUMBER(FIND("1F",ScheduleCompile!L122)),ISNUMBER(FIND("2F",ScheduleCompile!L122)),ISNUMBER(FIND("3F",ScheduleCompile!L122)),ISNUMBER(FIND("6F",ScheduleCompile!L122)),ISNUMBER(FIND("7F",ScheduleCompile!L122)),ISNUMBER(FIND("9F",ScheduleCompile!L122)),ISNUMBER(FIND("4F",ScheduleCompile!L122))),VALUE(LEFT(ScheduleCompile!L122,FIND("F",ScheduleCompile!L122)-1)),ScheduleCompile!L122)))))),"",IF(ScheduleCompile!L122="Off",0,IF(ScheduleCompile!L122="On",1,IF(ISNUMBER(ScheduleCompile!L122),ScheduleCompile!L122/1,IF(ISTEXT(ScheduleCompile!L122),IF(OR(ISNUMBER(FIND("5F",ScheduleCompile!L122)),ISNUMBER(FIND("0F",ScheduleCompile!L122)),ISNUMBER(FIND("8F",ScheduleCompile!L122)),ISNUMBER(FIND("1F",ScheduleCompile!L122)),ISNUMBER(FIND("2F",ScheduleCompile!L122)),ISNUMBER(FIND("3F",ScheduleCompile!L122)),ISNUMBER(FIND("6F",ScheduleCompile!L122)),ISNUMBER(FIND("7F",ScheduleCompile!L122)),ISNUMBER(FIND("9F",ScheduleCompile!L122)),ISNUMBER(FIND("4F",ScheduleCompile!L122))),VALUE(LEFT(ScheduleCompile!L122,FIND("F",ScheduleCompile!L122)-1)),ScheduleCompile!L122)))))))</f>
        <v>0.9</v>
      </c>
      <c r="R129" s="1">
        <f>IF(AND(ISERROR(IF(ScheduleCompile!M122="Off",0,IF(ScheduleCompile!M122="On",1,IF(ISNUMBER(ScheduleCompile!M122),ScheduleCompile!M122/1,IF(ISTEXT(ScheduleCompile!M122),IF(OR(ISNUMBER(FIND("5F",ScheduleCompile!M122)),ISNUMBER(FIND("0F",ScheduleCompile!M122)),ISNUMBER(FIND("8F",ScheduleCompile!M122)),ISNUMBER(FIND("1F",ScheduleCompile!M122)),ISNUMBER(FIND("2F",ScheduleCompile!M122)),ISNUMBER(FIND("3F",ScheduleCompile!M122)),ISNUMBER(FIND("6F",ScheduleCompile!M122)),ISNUMBER(FIND("7F",ScheduleCompile!M122)),ISNUMBER(FIND("9F",ScheduleCompile!M122)),ISNUMBER(FIND("4F",ScheduleCompile!M122))),VALUE(LEFT(ScheduleCompile!M122,FIND("F",ScheduleCompile!M122)-1)),ScheduleCompile!M122)))))),ISTEXT(ScheduleCompile!#REF!)),"ENDTABLE",IF(ISERROR(IF(ScheduleCompile!M122="Off",0,IF(ScheduleCompile!M122="On",1,IF(ISNUMBER(ScheduleCompile!M122),ScheduleCompile!M122/1,IF(ISTEXT(ScheduleCompile!M122),IF(OR(ISNUMBER(FIND("5F",ScheduleCompile!M122)),ISNUMBER(FIND("0F",ScheduleCompile!M122)),ISNUMBER(FIND("8F",ScheduleCompile!M122)),ISNUMBER(FIND("1F",ScheduleCompile!M122)),ISNUMBER(FIND("2F",ScheduleCompile!M122)),ISNUMBER(FIND("3F",ScheduleCompile!M122)),ISNUMBER(FIND("6F",ScheduleCompile!M122)),ISNUMBER(FIND("7F",ScheduleCompile!M122)),ISNUMBER(FIND("9F",ScheduleCompile!M122)),ISNUMBER(FIND("4F",ScheduleCompile!M122))),VALUE(LEFT(ScheduleCompile!M122,FIND("F",ScheduleCompile!M122)-1)),ScheduleCompile!M122)))))),"",IF(ScheduleCompile!M122="Off",0,IF(ScheduleCompile!M122="On",1,IF(ISNUMBER(ScheduleCompile!M122),ScheduleCompile!M122/1,IF(ISTEXT(ScheduleCompile!M122),IF(OR(ISNUMBER(FIND("5F",ScheduleCompile!M122)),ISNUMBER(FIND("0F",ScheduleCompile!M122)),ISNUMBER(FIND("8F",ScheduleCompile!M122)),ISNUMBER(FIND("1F",ScheduleCompile!M122)),ISNUMBER(FIND("2F",ScheduleCompile!M122)),ISNUMBER(FIND("3F",ScheduleCompile!M122)),ISNUMBER(FIND("6F",ScheduleCompile!M122)),ISNUMBER(FIND("7F",ScheduleCompile!M122)),ISNUMBER(FIND("9F",ScheduleCompile!M122)),ISNUMBER(FIND("4F",ScheduleCompile!M122))),VALUE(LEFT(ScheduleCompile!M122,FIND("F",ScheduleCompile!M122)-1)),ScheduleCompile!M122)))))))</f>
        <v>0.9</v>
      </c>
      <c r="S129" s="1">
        <f>IF(AND(ISERROR(IF(ScheduleCompile!N122="Off",0,IF(ScheduleCompile!N122="On",1,IF(ISNUMBER(ScheduleCompile!N122),ScheduleCompile!N122/1,IF(ISTEXT(ScheduleCompile!N122),IF(OR(ISNUMBER(FIND("5F",ScheduleCompile!N122)),ISNUMBER(FIND("0F",ScheduleCompile!N122)),ISNUMBER(FIND("8F",ScheduleCompile!N122)),ISNUMBER(FIND("1F",ScheduleCompile!N122)),ISNUMBER(FIND("2F",ScheduleCompile!N122)),ISNUMBER(FIND("3F",ScheduleCompile!N122)),ISNUMBER(FIND("6F",ScheduleCompile!N122)),ISNUMBER(FIND("7F",ScheduleCompile!N122)),ISNUMBER(FIND("9F",ScheduleCompile!N122)),ISNUMBER(FIND("4F",ScheduleCompile!N122))),VALUE(LEFT(ScheduleCompile!N122,FIND("F",ScheduleCompile!N122)-1)),ScheduleCompile!N122)))))),ISTEXT(ScheduleCompile!#REF!)),"ENDTABLE",IF(ISERROR(IF(ScheduleCompile!N122="Off",0,IF(ScheduleCompile!N122="On",1,IF(ISNUMBER(ScheduleCompile!N122),ScheduleCompile!N122/1,IF(ISTEXT(ScheduleCompile!N122),IF(OR(ISNUMBER(FIND("5F",ScheduleCompile!N122)),ISNUMBER(FIND("0F",ScheduleCompile!N122)),ISNUMBER(FIND("8F",ScheduleCompile!N122)),ISNUMBER(FIND("1F",ScheduleCompile!N122)),ISNUMBER(FIND("2F",ScheduleCompile!N122)),ISNUMBER(FIND("3F",ScheduleCompile!N122)),ISNUMBER(FIND("6F",ScheduleCompile!N122)),ISNUMBER(FIND("7F",ScheduleCompile!N122)),ISNUMBER(FIND("9F",ScheduleCompile!N122)),ISNUMBER(FIND("4F",ScheduleCompile!N122))),VALUE(LEFT(ScheduleCompile!N122,FIND("F",ScheduleCompile!N122)-1)),ScheduleCompile!N122)))))),"",IF(ScheduleCompile!N122="Off",0,IF(ScheduleCompile!N122="On",1,IF(ISNUMBER(ScheduleCompile!N122),ScheduleCompile!N122/1,IF(ISTEXT(ScheduleCompile!N122),IF(OR(ISNUMBER(FIND("5F",ScheduleCompile!N122)),ISNUMBER(FIND("0F",ScheduleCompile!N122)),ISNUMBER(FIND("8F",ScheduleCompile!N122)),ISNUMBER(FIND("1F",ScheduleCompile!N122)),ISNUMBER(FIND("2F",ScheduleCompile!N122)),ISNUMBER(FIND("3F",ScheduleCompile!N122)),ISNUMBER(FIND("6F",ScheduleCompile!N122)),ISNUMBER(FIND("7F",ScheduleCompile!N122)),ISNUMBER(FIND("9F",ScheduleCompile!N122)),ISNUMBER(FIND("4F",ScheduleCompile!N122))),VALUE(LEFT(ScheduleCompile!N122,FIND("F",ScheduleCompile!N122)-1)),ScheduleCompile!N122)))))))</f>
        <v>0.8</v>
      </c>
      <c r="T129" s="1">
        <f>IF(AND(ISERROR(IF(ScheduleCompile!O122="Off",0,IF(ScheduleCompile!O122="On",1,IF(ISNUMBER(ScheduleCompile!O122),ScheduleCompile!O122/1,IF(ISTEXT(ScheduleCompile!O122),IF(OR(ISNUMBER(FIND("5F",ScheduleCompile!O122)),ISNUMBER(FIND("0F",ScheduleCompile!O122)),ISNUMBER(FIND("8F",ScheduleCompile!O122)),ISNUMBER(FIND("1F",ScheduleCompile!O122)),ISNUMBER(FIND("2F",ScheduleCompile!O122)),ISNUMBER(FIND("3F",ScheduleCompile!O122)),ISNUMBER(FIND("6F",ScheduleCompile!O122)),ISNUMBER(FIND("7F",ScheduleCompile!O122)),ISNUMBER(FIND("9F",ScheduleCompile!O122)),ISNUMBER(FIND("4F",ScheduleCompile!O122))),VALUE(LEFT(ScheduleCompile!O122,FIND("F",ScheduleCompile!O122)-1)),ScheduleCompile!O122)))))),ISTEXT(ScheduleCompile!#REF!)),"ENDTABLE",IF(ISERROR(IF(ScheduleCompile!O122="Off",0,IF(ScheduleCompile!O122="On",1,IF(ISNUMBER(ScheduleCompile!O122),ScheduleCompile!O122/1,IF(ISTEXT(ScheduleCompile!O122),IF(OR(ISNUMBER(FIND("5F",ScheduleCompile!O122)),ISNUMBER(FIND("0F",ScheduleCompile!O122)),ISNUMBER(FIND("8F",ScheduleCompile!O122)),ISNUMBER(FIND("1F",ScheduleCompile!O122)),ISNUMBER(FIND("2F",ScheduleCompile!O122)),ISNUMBER(FIND("3F",ScheduleCompile!O122)),ISNUMBER(FIND("6F",ScheduleCompile!O122)),ISNUMBER(FIND("7F",ScheduleCompile!O122)),ISNUMBER(FIND("9F",ScheduleCompile!O122)),ISNUMBER(FIND("4F",ScheduleCompile!O122))),VALUE(LEFT(ScheduleCompile!O122,FIND("F",ScheduleCompile!O122)-1)),ScheduleCompile!O122)))))),"",IF(ScheduleCompile!O122="Off",0,IF(ScheduleCompile!O122="On",1,IF(ISNUMBER(ScheduleCompile!O122),ScheduleCompile!O122/1,IF(ISTEXT(ScheduleCompile!O122),IF(OR(ISNUMBER(FIND("5F",ScheduleCompile!O122)),ISNUMBER(FIND("0F",ScheduleCompile!O122)),ISNUMBER(FIND("8F",ScheduleCompile!O122)),ISNUMBER(FIND("1F",ScheduleCompile!O122)),ISNUMBER(FIND("2F",ScheduleCompile!O122)),ISNUMBER(FIND("3F",ScheduleCompile!O122)),ISNUMBER(FIND("6F",ScheduleCompile!O122)),ISNUMBER(FIND("7F",ScheduleCompile!O122)),ISNUMBER(FIND("9F",ScheduleCompile!O122)),ISNUMBER(FIND("4F",ScheduleCompile!O122))),VALUE(LEFT(ScheduleCompile!O122,FIND("F",ScheduleCompile!O122)-1)),ScheduleCompile!O122)))))))</f>
        <v>0.9</v>
      </c>
      <c r="U129" s="1">
        <f>IF(AND(ISERROR(IF(ScheduleCompile!P122="Off",0,IF(ScheduleCompile!P122="On",1,IF(ISNUMBER(ScheduleCompile!P122),ScheduleCompile!P122/1,IF(ISTEXT(ScheduleCompile!P122),IF(OR(ISNUMBER(FIND("5F",ScheduleCompile!P122)),ISNUMBER(FIND("0F",ScheduleCompile!P122)),ISNUMBER(FIND("8F",ScheduleCompile!P122)),ISNUMBER(FIND("1F",ScheduleCompile!P122)),ISNUMBER(FIND("2F",ScheduleCompile!P122)),ISNUMBER(FIND("3F",ScheduleCompile!P122)),ISNUMBER(FIND("6F",ScheduleCompile!P122)),ISNUMBER(FIND("7F",ScheduleCompile!P122)),ISNUMBER(FIND("9F",ScheduleCompile!P122)),ISNUMBER(FIND("4F",ScheduleCompile!P122))),VALUE(LEFT(ScheduleCompile!P122,FIND("F",ScheduleCompile!P122)-1)),ScheduleCompile!P122)))))),ISTEXT(ScheduleCompile!#REF!)),"ENDTABLE",IF(ISERROR(IF(ScheduleCompile!P122="Off",0,IF(ScheduleCompile!P122="On",1,IF(ISNUMBER(ScheduleCompile!P122),ScheduleCompile!P122/1,IF(ISTEXT(ScheduleCompile!P122),IF(OR(ISNUMBER(FIND("5F",ScheduleCompile!P122)),ISNUMBER(FIND("0F",ScheduleCompile!P122)),ISNUMBER(FIND("8F",ScheduleCompile!P122)),ISNUMBER(FIND("1F",ScheduleCompile!P122)),ISNUMBER(FIND("2F",ScheduleCompile!P122)),ISNUMBER(FIND("3F",ScheduleCompile!P122)),ISNUMBER(FIND("6F",ScheduleCompile!P122)),ISNUMBER(FIND("7F",ScheduleCompile!P122)),ISNUMBER(FIND("9F",ScheduleCompile!P122)),ISNUMBER(FIND("4F",ScheduleCompile!P122))),VALUE(LEFT(ScheduleCompile!P122,FIND("F",ScheduleCompile!P122)-1)),ScheduleCompile!P122)))))),"",IF(ScheduleCompile!P122="Off",0,IF(ScheduleCompile!P122="On",1,IF(ISNUMBER(ScheduleCompile!P122),ScheduleCompile!P122/1,IF(ISTEXT(ScheduleCompile!P122),IF(OR(ISNUMBER(FIND("5F",ScheduleCompile!P122)),ISNUMBER(FIND("0F",ScheduleCompile!P122)),ISNUMBER(FIND("8F",ScheduleCompile!P122)),ISNUMBER(FIND("1F",ScheduleCompile!P122)),ISNUMBER(FIND("2F",ScheduleCompile!P122)),ISNUMBER(FIND("3F",ScheduleCompile!P122)),ISNUMBER(FIND("6F",ScheduleCompile!P122)),ISNUMBER(FIND("7F",ScheduleCompile!P122)),ISNUMBER(FIND("9F",ScheduleCompile!P122)),ISNUMBER(FIND("4F",ScheduleCompile!P122))),VALUE(LEFT(ScheduleCompile!P122,FIND("F",ScheduleCompile!P122)-1)),ScheduleCompile!P122)))))))</f>
        <v>0.9</v>
      </c>
      <c r="V129" s="1">
        <f>IF(AND(ISERROR(IF(ScheduleCompile!Q122="Off",0,IF(ScheduleCompile!Q122="On",1,IF(ISNUMBER(ScheduleCompile!Q122),ScheduleCompile!Q122/1,IF(ISTEXT(ScheduleCompile!Q122),IF(OR(ISNUMBER(FIND("5F",ScheduleCompile!Q122)),ISNUMBER(FIND("0F",ScheduleCompile!Q122)),ISNUMBER(FIND("8F",ScheduleCompile!Q122)),ISNUMBER(FIND("1F",ScheduleCompile!Q122)),ISNUMBER(FIND("2F",ScheduleCompile!Q122)),ISNUMBER(FIND("3F",ScheduleCompile!Q122)),ISNUMBER(FIND("6F",ScheduleCompile!Q122)),ISNUMBER(FIND("7F",ScheduleCompile!Q122)),ISNUMBER(FIND("9F",ScheduleCompile!Q122)),ISNUMBER(FIND("4F",ScheduleCompile!Q122))),VALUE(LEFT(ScheduleCompile!Q122,FIND("F",ScheduleCompile!Q122)-1)),ScheduleCompile!Q122)))))),ISTEXT(ScheduleCompile!#REF!)),"ENDTABLE",IF(ISERROR(IF(ScheduleCompile!Q122="Off",0,IF(ScheduleCompile!Q122="On",1,IF(ISNUMBER(ScheduleCompile!Q122),ScheduleCompile!Q122/1,IF(ISTEXT(ScheduleCompile!Q122),IF(OR(ISNUMBER(FIND("5F",ScheduleCompile!Q122)),ISNUMBER(FIND("0F",ScheduleCompile!Q122)),ISNUMBER(FIND("8F",ScheduleCompile!Q122)),ISNUMBER(FIND("1F",ScheduleCompile!Q122)),ISNUMBER(FIND("2F",ScheduleCompile!Q122)),ISNUMBER(FIND("3F",ScheduleCompile!Q122)),ISNUMBER(FIND("6F",ScheduleCompile!Q122)),ISNUMBER(FIND("7F",ScheduleCompile!Q122)),ISNUMBER(FIND("9F",ScheduleCompile!Q122)),ISNUMBER(FIND("4F",ScheduleCompile!Q122))),VALUE(LEFT(ScheduleCompile!Q122,FIND("F",ScheduleCompile!Q122)-1)),ScheduleCompile!Q122)))))),"",IF(ScheduleCompile!Q122="Off",0,IF(ScheduleCompile!Q122="On",1,IF(ISNUMBER(ScheduleCompile!Q122),ScheduleCompile!Q122/1,IF(ISTEXT(ScheduleCompile!Q122),IF(OR(ISNUMBER(FIND("5F",ScheduleCompile!Q122)),ISNUMBER(FIND("0F",ScheduleCompile!Q122)),ISNUMBER(FIND("8F",ScheduleCompile!Q122)),ISNUMBER(FIND("1F",ScheduleCompile!Q122)),ISNUMBER(FIND("2F",ScheduleCompile!Q122)),ISNUMBER(FIND("3F",ScheduleCompile!Q122)),ISNUMBER(FIND("6F",ScheduleCompile!Q122)),ISNUMBER(FIND("7F",ScheduleCompile!Q122)),ISNUMBER(FIND("9F",ScheduleCompile!Q122)),ISNUMBER(FIND("4F",ScheduleCompile!Q122))),VALUE(LEFT(ScheduleCompile!Q122,FIND("F",ScheduleCompile!Q122)-1)),ScheduleCompile!Q122)))))))</f>
        <v>0.9</v>
      </c>
      <c r="W129" s="1">
        <f>IF(AND(ISERROR(IF(ScheduleCompile!R122="Off",0,IF(ScheduleCompile!R122="On",1,IF(ISNUMBER(ScheduleCompile!R122),ScheduleCompile!R122/1,IF(ISTEXT(ScheduleCompile!R122),IF(OR(ISNUMBER(FIND("5F",ScheduleCompile!R122)),ISNUMBER(FIND("0F",ScheduleCompile!R122)),ISNUMBER(FIND("8F",ScheduleCompile!R122)),ISNUMBER(FIND("1F",ScheduleCompile!R122)),ISNUMBER(FIND("2F",ScheduleCompile!R122)),ISNUMBER(FIND("3F",ScheduleCompile!R122)),ISNUMBER(FIND("6F",ScheduleCompile!R122)),ISNUMBER(FIND("7F",ScheduleCompile!R122)),ISNUMBER(FIND("9F",ScheduleCompile!R122)),ISNUMBER(FIND("4F",ScheduleCompile!R122))),VALUE(LEFT(ScheduleCompile!R122,FIND("F",ScheduleCompile!R122)-1)),ScheduleCompile!R122)))))),ISTEXT(ScheduleCompile!#REF!)),"ENDTABLE",IF(ISERROR(IF(ScheduleCompile!R122="Off",0,IF(ScheduleCompile!R122="On",1,IF(ISNUMBER(ScheduleCompile!R122),ScheduleCompile!R122/1,IF(ISTEXT(ScheduleCompile!R122),IF(OR(ISNUMBER(FIND("5F",ScheduleCompile!R122)),ISNUMBER(FIND("0F",ScheduleCompile!R122)),ISNUMBER(FIND("8F",ScheduleCompile!R122)),ISNUMBER(FIND("1F",ScheduleCompile!R122)),ISNUMBER(FIND("2F",ScheduleCompile!R122)),ISNUMBER(FIND("3F",ScheduleCompile!R122)),ISNUMBER(FIND("6F",ScheduleCompile!R122)),ISNUMBER(FIND("7F",ScheduleCompile!R122)),ISNUMBER(FIND("9F",ScheduleCompile!R122)),ISNUMBER(FIND("4F",ScheduleCompile!R122))),VALUE(LEFT(ScheduleCompile!R122,FIND("F",ScheduleCompile!R122)-1)),ScheduleCompile!R122)))))),"",IF(ScheduleCompile!R122="Off",0,IF(ScheduleCompile!R122="On",1,IF(ISNUMBER(ScheduleCompile!R122),ScheduleCompile!R122/1,IF(ISTEXT(ScheduleCompile!R122),IF(OR(ISNUMBER(FIND("5F",ScheduleCompile!R122)),ISNUMBER(FIND("0F",ScheduleCompile!R122)),ISNUMBER(FIND("8F",ScheduleCompile!R122)),ISNUMBER(FIND("1F",ScheduleCompile!R122)),ISNUMBER(FIND("2F",ScheduleCompile!R122)),ISNUMBER(FIND("3F",ScheduleCompile!R122)),ISNUMBER(FIND("6F",ScheduleCompile!R122)),ISNUMBER(FIND("7F",ScheduleCompile!R122)),ISNUMBER(FIND("9F",ScheduleCompile!R122)),ISNUMBER(FIND("4F",ScheduleCompile!R122))),VALUE(LEFT(ScheduleCompile!R122,FIND("F",ScheduleCompile!R122)-1)),ScheduleCompile!R122)))))))</f>
        <v>0.9</v>
      </c>
      <c r="X129" s="1">
        <f>IF(AND(ISERROR(IF(ScheduleCompile!S122="Off",0,IF(ScheduleCompile!S122="On",1,IF(ISNUMBER(ScheduleCompile!S122),ScheduleCompile!S122/1,IF(ISTEXT(ScheduleCompile!S122),IF(OR(ISNUMBER(FIND("5F",ScheduleCompile!S122)),ISNUMBER(FIND("0F",ScheduleCompile!S122)),ISNUMBER(FIND("8F",ScheduleCompile!S122)),ISNUMBER(FIND("1F",ScheduleCompile!S122)),ISNUMBER(FIND("2F",ScheduleCompile!S122)),ISNUMBER(FIND("3F",ScheduleCompile!S122)),ISNUMBER(FIND("6F",ScheduleCompile!S122)),ISNUMBER(FIND("7F",ScheduleCompile!S122)),ISNUMBER(FIND("9F",ScheduleCompile!S122)),ISNUMBER(FIND("4F",ScheduleCompile!S122))),VALUE(LEFT(ScheduleCompile!S122,FIND("F",ScheduleCompile!S122)-1)),ScheduleCompile!S122)))))),ISTEXT(ScheduleCompile!#REF!)),"ENDTABLE",IF(ISERROR(IF(ScheduleCompile!S122="Off",0,IF(ScheduleCompile!S122="On",1,IF(ISNUMBER(ScheduleCompile!S122),ScheduleCompile!S122/1,IF(ISTEXT(ScheduleCompile!S122),IF(OR(ISNUMBER(FIND("5F",ScheduleCompile!S122)),ISNUMBER(FIND("0F",ScheduleCompile!S122)),ISNUMBER(FIND("8F",ScheduleCompile!S122)),ISNUMBER(FIND("1F",ScheduleCompile!S122)),ISNUMBER(FIND("2F",ScheduleCompile!S122)),ISNUMBER(FIND("3F",ScheduleCompile!S122)),ISNUMBER(FIND("6F",ScheduleCompile!S122)),ISNUMBER(FIND("7F",ScheduleCompile!S122)),ISNUMBER(FIND("9F",ScheduleCompile!S122)),ISNUMBER(FIND("4F",ScheduleCompile!S122))),VALUE(LEFT(ScheduleCompile!S122,FIND("F",ScheduleCompile!S122)-1)),ScheduleCompile!S122)))))),"",IF(ScheduleCompile!S122="Off",0,IF(ScheduleCompile!S122="On",1,IF(ISNUMBER(ScheduleCompile!S122),ScheduleCompile!S122/1,IF(ISTEXT(ScheduleCompile!S122),IF(OR(ISNUMBER(FIND("5F",ScheduleCompile!S122)),ISNUMBER(FIND("0F",ScheduleCompile!S122)),ISNUMBER(FIND("8F",ScheduleCompile!S122)),ISNUMBER(FIND("1F",ScheduleCompile!S122)),ISNUMBER(FIND("2F",ScheduleCompile!S122)),ISNUMBER(FIND("3F",ScheduleCompile!S122)),ISNUMBER(FIND("6F",ScheduleCompile!S122)),ISNUMBER(FIND("7F",ScheduleCompile!S122)),ISNUMBER(FIND("9F",ScheduleCompile!S122)),ISNUMBER(FIND("4F",ScheduleCompile!S122))),VALUE(LEFT(ScheduleCompile!S122,FIND("F",ScheduleCompile!S122)-1)),ScheduleCompile!S122)))))))</f>
        <v>0.9</v>
      </c>
      <c r="Y129" s="1">
        <f>IF(AND(ISERROR(IF(ScheduleCompile!T122="Off",0,IF(ScheduleCompile!T122="On",1,IF(ISNUMBER(ScheduleCompile!T122),ScheduleCompile!T122/1,IF(ISTEXT(ScheduleCompile!T122),IF(OR(ISNUMBER(FIND("5F",ScheduleCompile!T122)),ISNUMBER(FIND("0F",ScheduleCompile!T122)),ISNUMBER(FIND("8F",ScheduleCompile!T122)),ISNUMBER(FIND("1F",ScheduleCompile!T122)),ISNUMBER(FIND("2F",ScheduleCompile!T122)),ISNUMBER(FIND("3F",ScheduleCompile!T122)),ISNUMBER(FIND("6F",ScheduleCompile!T122)),ISNUMBER(FIND("7F",ScheduleCompile!T122)),ISNUMBER(FIND("9F",ScheduleCompile!T122)),ISNUMBER(FIND("4F",ScheduleCompile!T122))),VALUE(LEFT(ScheduleCompile!T122,FIND("F",ScheduleCompile!T122)-1)),ScheduleCompile!T122)))))),ISTEXT(ScheduleCompile!#REF!)),"ENDTABLE",IF(ISERROR(IF(ScheduleCompile!T122="Off",0,IF(ScheduleCompile!T122="On",1,IF(ISNUMBER(ScheduleCompile!T122),ScheduleCompile!T122/1,IF(ISTEXT(ScheduleCompile!T122),IF(OR(ISNUMBER(FIND("5F",ScheduleCompile!T122)),ISNUMBER(FIND("0F",ScheduleCompile!T122)),ISNUMBER(FIND("8F",ScheduleCompile!T122)),ISNUMBER(FIND("1F",ScheduleCompile!T122)),ISNUMBER(FIND("2F",ScheduleCompile!T122)),ISNUMBER(FIND("3F",ScheduleCompile!T122)),ISNUMBER(FIND("6F",ScheduleCompile!T122)),ISNUMBER(FIND("7F",ScheduleCompile!T122)),ISNUMBER(FIND("9F",ScheduleCompile!T122)),ISNUMBER(FIND("4F",ScheduleCompile!T122))),VALUE(LEFT(ScheduleCompile!T122,FIND("F",ScheduleCompile!T122)-1)),ScheduleCompile!T122)))))),"",IF(ScheduleCompile!T122="Off",0,IF(ScheduleCompile!T122="On",1,IF(ISNUMBER(ScheduleCompile!T122),ScheduleCompile!T122/1,IF(ISTEXT(ScheduleCompile!T122),IF(OR(ISNUMBER(FIND("5F",ScheduleCompile!T122)),ISNUMBER(FIND("0F",ScheduleCompile!T122)),ISNUMBER(FIND("8F",ScheduleCompile!T122)),ISNUMBER(FIND("1F",ScheduleCompile!T122)),ISNUMBER(FIND("2F",ScheduleCompile!T122)),ISNUMBER(FIND("3F",ScheduleCompile!T122)),ISNUMBER(FIND("6F",ScheduleCompile!T122)),ISNUMBER(FIND("7F",ScheduleCompile!T122)),ISNUMBER(FIND("9F",ScheduleCompile!T122)),ISNUMBER(FIND("4F",ScheduleCompile!T122))),VALUE(LEFT(ScheduleCompile!T122,FIND("F",ScheduleCompile!T122)-1)),ScheduleCompile!T122)))))))</f>
        <v>0.5</v>
      </c>
      <c r="Z129" s="1">
        <f>IF(AND(ISERROR(IF(ScheduleCompile!U122="Off",0,IF(ScheduleCompile!U122="On",1,IF(ISNUMBER(ScheduleCompile!U122),ScheduleCompile!U122/1,IF(ISTEXT(ScheduleCompile!U122),IF(OR(ISNUMBER(FIND("5F",ScheduleCompile!U122)),ISNUMBER(FIND("0F",ScheduleCompile!U122)),ISNUMBER(FIND("8F",ScheduleCompile!U122)),ISNUMBER(FIND("1F",ScheduleCompile!U122)),ISNUMBER(FIND("2F",ScheduleCompile!U122)),ISNUMBER(FIND("3F",ScheduleCompile!U122)),ISNUMBER(FIND("6F",ScheduleCompile!U122)),ISNUMBER(FIND("7F",ScheduleCompile!U122)),ISNUMBER(FIND("9F",ScheduleCompile!U122)),ISNUMBER(FIND("4F",ScheduleCompile!U122))),VALUE(LEFT(ScheduleCompile!U122,FIND("F",ScheduleCompile!U122)-1)),ScheduleCompile!U122)))))),ISTEXT(ScheduleCompile!#REF!)),"ENDTABLE",IF(ISERROR(IF(ScheduleCompile!U122="Off",0,IF(ScheduleCompile!U122="On",1,IF(ISNUMBER(ScheduleCompile!U122),ScheduleCompile!U122/1,IF(ISTEXT(ScheduleCompile!U122),IF(OR(ISNUMBER(FIND("5F",ScheduleCompile!U122)),ISNUMBER(FIND("0F",ScheduleCompile!U122)),ISNUMBER(FIND("8F",ScheduleCompile!U122)),ISNUMBER(FIND("1F",ScheduleCompile!U122)),ISNUMBER(FIND("2F",ScheduleCompile!U122)),ISNUMBER(FIND("3F",ScheduleCompile!U122)),ISNUMBER(FIND("6F",ScheduleCompile!U122)),ISNUMBER(FIND("7F",ScheduleCompile!U122)),ISNUMBER(FIND("9F",ScheduleCompile!U122)),ISNUMBER(FIND("4F",ScheduleCompile!U122))),VALUE(LEFT(ScheduleCompile!U122,FIND("F",ScheduleCompile!U122)-1)),ScheduleCompile!U122)))))),"",IF(ScheduleCompile!U122="Off",0,IF(ScheduleCompile!U122="On",1,IF(ISNUMBER(ScheduleCompile!U122),ScheduleCompile!U122/1,IF(ISTEXT(ScheduleCompile!U122),IF(OR(ISNUMBER(FIND("5F",ScheduleCompile!U122)),ISNUMBER(FIND("0F",ScheduleCompile!U122)),ISNUMBER(FIND("8F",ScheduleCompile!U122)),ISNUMBER(FIND("1F",ScheduleCompile!U122)),ISNUMBER(FIND("2F",ScheduleCompile!U122)),ISNUMBER(FIND("3F",ScheduleCompile!U122)),ISNUMBER(FIND("6F",ScheduleCompile!U122)),ISNUMBER(FIND("7F",ScheduleCompile!U122)),ISNUMBER(FIND("9F",ScheduleCompile!U122)),ISNUMBER(FIND("4F",ScheduleCompile!U122))),VALUE(LEFT(ScheduleCompile!U122,FIND("F",ScheduleCompile!U122)-1)),ScheduleCompile!U122)))))))</f>
        <v>0.5</v>
      </c>
      <c r="AA129" s="1">
        <f>IF(AND(ISERROR(IF(ScheduleCompile!V122="Off",0,IF(ScheduleCompile!V122="On",1,IF(ISNUMBER(ScheduleCompile!V122),ScheduleCompile!V122/1,IF(ISTEXT(ScheduleCompile!V122),IF(OR(ISNUMBER(FIND("5F",ScheduleCompile!V122)),ISNUMBER(FIND("0F",ScheduleCompile!V122)),ISNUMBER(FIND("8F",ScheduleCompile!V122)),ISNUMBER(FIND("1F",ScheduleCompile!V122)),ISNUMBER(FIND("2F",ScheduleCompile!V122)),ISNUMBER(FIND("3F",ScheduleCompile!V122)),ISNUMBER(FIND("6F",ScheduleCompile!V122)),ISNUMBER(FIND("7F",ScheduleCompile!V122)),ISNUMBER(FIND("9F",ScheduleCompile!V122)),ISNUMBER(FIND("4F",ScheduleCompile!V122))),VALUE(LEFT(ScheduleCompile!V122,FIND("F",ScheduleCompile!V122)-1)),ScheduleCompile!V122)))))),ISTEXT(ScheduleCompile!#REF!)),"ENDTABLE",IF(ISERROR(IF(ScheduleCompile!V122="Off",0,IF(ScheduleCompile!V122="On",1,IF(ISNUMBER(ScheduleCompile!V122),ScheduleCompile!V122/1,IF(ISTEXT(ScheduleCompile!V122),IF(OR(ISNUMBER(FIND("5F",ScheduleCompile!V122)),ISNUMBER(FIND("0F",ScheduleCompile!V122)),ISNUMBER(FIND("8F",ScheduleCompile!V122)),ISNUMBER(FIND("1F",ScheduleCompile!V122)),ISNUMBER(FIND("2F",ScheduleCompile!V122)),ISNUMBER(FIND("3F",ScheduleCompile!V122)),ISNUMBER(FIND("6F",ScheduleCompile!V122)),ISNUMBER(FIND("7F",ScheduleCompile!V122)),ISNUMBER(FIND("9F",ScheduleCompile!V122)),ISNUMBER(FIND("4F",ScheduleCompile!V122))),VALUE(LEFT(ScheduleCompile!V122,FIND("F",ScheduleCompile!V122)-1)),ScheduleCompile!V122)))))),"",IF(ScheduleCompile!V122="Off",0,IF(ScheduleCompile!V122="On",1,IF(ISNUMBER(ScheduleCompile!V122),ScheduleCompile!V122/1,IF(ISTEXT(ScheduleCompile!V122),IF(OR(ISNUMBER(FIND("5F",ScheduleCompile!V122)),ISNUMBER(FIND("0F",ScheduleCompile!V122)),ISNUMBER(FIND("8F",ScheduleCompile!V122)),ISNUMBER(FIND("1F",ScheduleCompile!V122)),ISNUMBER(FIND("2F",ScheduleCompile!V122)),ISNUMBER(FIND("3F",ScheduleCompile!V122)),ISNUMBER(FIND("6F",ScheduleCompile!V122)),ISNUMBER(FIND("7F",ScheduleCompile!V122)),ISNUMBER(FIND("9F",ScheduleCompile!V122)),ISNUMBER(FIND("4F",ScheduleCompile!V122))),VALUE(LEFT(ScheduleCompile!V122,FIND("F",ScheduleCompile!V122)-1)),ScheduleCompile!V122)))))))</f>
        <v>0.3</v>
      </c>
      <c r="AB129" s="1">
        <f>IF(AND(ISERROR(IF(ScheduleCompile!W122="Off",0,IF(ScheduleCompile!W122="On",1,IF(ISNUMBER(ScheduleCompile!W122),ScheduleCompile!W122/1,IF(ISTEXT(ScheduleCompile!W122),IF(OR(ISNUMBER(FIND("5F",ScheduleCompile!W122)),ISNUMBER(FIND("0F",ScheduleCompile!W122)),ISNUMBER(FIND("8F",ScheduleCompile!W122)),ISNUMBER(FIND("1F",ScheduleCompile!W122)),ISNUMBER(FIND("2F",ScheduleCompile!W122)),ISNUMBER(FIND("3F",ScheduleCompile!W122)),ISNUMBER(FIND("6F",ScheduleCompile!W122)),ISNUMBER(FIND("7F",ScheduleCompile!W122)),ISNUMBER(FIND("9F",ScheduleCompile!W122)),ISNUMBER(FIND("4F",ScheduleCompile!W122))),VALUE(LEFT(ScheduleCompile!W122,FIND("F",ScheduleCompile!W122)-1)),ScheduleCompile!W122)))))),ISTEXT(ScheduleCompile!#REF!)),"ENDTABLE",IF(ISERROR(IF(ScheduleCompile!W122="Off",0,IF(ScheduleCompile!W122="On",1,IF(ISNUMBER(ScheduleCompile!W122),ScheduleCompile!W122/1,IF(ISTEXT(ScheduleCompile!W122),IF(OR(ISNUMBER(FIND("5F",ScheduleCompile!W122)),ISNUMBER(FIND("0F",ScheduleCompile!W122)),ISNUMBER(FIND("8F",ScheduleCompile!W122)),ISNUMBER(FIND("1F",ScheduleCompile!W122)),ISNUMBER(FIND("2F",ScheduleCompile!W122)),ISNUMBER(FIND("3F",ScheduleCompile!W122)),ISNUMBER(FIND("6F",ScheduleCompile!W122)),ISNUMBER(FIND("7F",ScheduleCompile!W122)),ISNUMBER(FIND("9F",ScheduleCompile!W122)),ISNUMBER(FIND("4F",ScheduleCompile!W122))),VALUE(LEFT(ScheduleCompile!W122,FIND("F",ScheduleCompile!W122)-1)),ScheduleCompile!W122)))))),"",IF(ScheduleCompile!W122="Off",0,IF(ScheduleCompile!W122="On",1,IF(ISNUMBER(ScheduleCompile!W122),ScheduleCompile!W122/1,IF(ISTEXT(ScheduleCompile!W122),IF(OR(ISNUMBER(FIND("5F",ScheduleCompile!W122)),ISNUMBER(FIND("0F",ScheduleCompile!W122)),ISNUMBER(FIND("8F",ScheduleCompile!W122)),ISNUMBER(FIND("1F",ScheduleCompile!W122)),ISNUMBER(FIND("2F",ScheduleCompile!W122)),ISNUMBER(FIND("3F",ScheduleCompile!W122)),ISNUMBER(FIND("6F",ScheduleCompile!W122)),ISNUMBER(FIND("7F",ScheduleCompile!W122)),ISNUMBER(FIND("9F",ScheduleCompile!W122)),ISNUMBER(FIND("4F",ScheduleCompile!W122))),VALUE(LEFT(ScheduleCompile!W122,FIND("F",ScheduleCompile!W122)-1)),ScheduleCompile!W122)))))))</f>
        <v>0.3</v>
      </c>
      <c r="AC129" s="1">
        <f>IF(AND(ISERROR(IF(ScheduleCompile!X122="Off",0,IF(ScheduleCompile!X122="On",1,IF(ISNUMBER(ScheduleCompile!X122),ScheduleCompile!X122/1,IF(ISTEXT(ScheduleCompile!X122),IF(OR(ISNUMBER(FIND("5F",ScheduleCompile!X122)),ISNUMBER(FIND("0F",ScheduleCompile!X122)),ISNUMBER(FIND("8F",ScheduleCompile!X122)),ISNUMBER(FIND("1F",ScheduleCompile!X122)),ISNUMBER(FIND("2F",ScheduleCompile!X122)),ISNUMBER(FIND("3F",ScheduleCompile!X122)),ISNUMBER(FIND("6F",ScheduleCompile!X122)),ISNUMBER(FIND("7F",ScheduleCompile!X122)),ISNUMBER(FIND("9F",ScheduleCompile!X122)),ISNUMBER(FIND("4F",ScheduleCompile!X122))),VALUE(LEFT(ScheduleCompile!X122,FIND("F",ScheduleCompile!X122)-1)),ScheduleCompile!X122)))))),ISTEXT(ScheduleCompile!#REF!)),"ENDTABLE",IF(ISERROR(IF(ScheduleCompile!X122="Off",0,IF(ScheduleCompile!X122="On",1,IF(ISNUMBER(ScheduleCompile!X122),ScheduleCompile!X122/1,IF(ISTEXT(ScheduleCompile!X122),IF(OR(ISNUMBER(FIND("5F",ScheduleCompile!X122)),ISNUMBER(FIND("0F",ScheduleCompile!X122)),ISNUMBER(FIND("8F",ScheduleCompile!X122)),ISNUMBER(FIND("1F",ScheduleCompile!X122)),ISNUMBER(FIND("2F",ScheduleCompile!X122)),ISNUMBER(FIND("3F",ScheduleCompile!X122)),ISNUMBER(FIND("6F",ScheduleCompile!X122)),ISNUMBER(FIND("7F",ScheduleCompile!X122)),ISNUMBER(FIND("9F",ScheduleCompile!X122)),ISNUMBER(FIND("4F",ScheduleCompile!X122))),VALUE(LEFT(ScheduleCompile!X122,FIND("F",ScheduleCompile!X122)-1)),ScheduleCompile!X122)))))),"",IF(ScheduleCompile!X122="Off",0,IF(ScheduleCompile!X122="On",1,IF(ISNUMBER(ScheduleCompile!X122),ScheduleCompile!X122/1,IF(ISTEXT(ScheduleCompile!X122),IF(OR(ISNUMBER(FIND("5F",ScheduleCompile!X122)),ISNUMBER(FIND("0F",ScheduleCompile!X122)),ISNUMBER(FIND("8F",ScheduleCompile!X122)),ISNUMBER(FIND("1F",ScheduleCompile!X122)),ISNUMBER(FIND("2F",ScheduleCompile!X122)),ISNUMBER(FIND("3F",ScheduleCompile!X122)),ISNUMBER(FIND("6F",ScheduleCompile!X122)),ISNUMBER(FIND("7F",ScheduleCompile!X122)),ISNUMBER(FIND("9F",ScheduleCompile!X122)),ISNUMBER(FIND("4F",ScheduleCompile!X122))),VALUE(LEFT(ScheduleCompile!X122,FIND("F",ScheduleCompile!X122)-1)),ScheduleCompile!X122)))))))</f>
        <v>0.2</v>
      </c>
      <c r="AD129" s="1">
        <f>IF(AND(ISERROR(IF(ScheduleCompile!Y122="Off",0,IF(ScheduleCompile!Y122="On",1,IF(ISNUMBER(ScheduleCompile!Y122),ScheduleCompile!Y122/1,IF(ISTEXT(ScheduleCompile!Y122),IF(OR(ISNUMBER(FIND("5F",ScheduleCompile!Y122)),ISNUMBER(FIND("0F",ScheduleCompile!Y122)),ISNUMBER(FIND("8F",ScheduleCompile!Y122)),ISNUMBER(FIND("1F",ScheduleCompile!Y122)),ISNUMBER(FIND("2F",ScheduleCompile!Y122)),ISNUMBER(FIND("3F",ScheduleCompile!Y122)),ISNUMBER(FIND("6F",ScheduleCompile!Y122)),ISNUMBER(FIND("7F",ScheduleCompile!Y122)),ISNUMBER(FIND("9F",ScheduleCompile!Y122)),ISNUMBER(FIND("4F",ScheduleCompile!Y122))),VALUE(LEFT(ScheduleCompile!Y122,FIND("F",ScheduleCompile!Y122)-1)),ScheduleCompile!Y122)))))),ISTEXT(ScheduleCompile!#REF!)),"ENDTABLE",IF(ISERROR(IF(ScheduleCompile!Y122="Off",0,IF(ScheduleCompile!Y122="On",1,IF(ISNUMBER(ScheduleCompile!Y122),ScheduleCompile!Y122/1,IF(ISTEXT(ScheduleCompile!Y122),IF(OR(ISNUMBER(FIND("5F",ScheduleCompile!Y122)),ISNUMBER(FIND("0F",ScheduleCompile!Y122)),ISNUMBER(FIND("8F",ScheduleCompile!Y122)),ISNUMBER(FIND("1F",ScheduleCompile!Y122)),ISNUMBER(FIND("2F",ScheduleCompile!Y122)),ISNUMBER(FIND("3F",ScheduleCompile!Y122)),ISNUMBER(FIND("6F",ScheduleCompile!Y122)),ISNUMBER(FIND("7F",ScheduleCompile!Y122)),ISNUMBER(FIND("9F",ScheduleCompile!Y122)),ISNUMBER(FIND("4F",ScheduleCompile!Y122))),VALUE(LEFT(ScheduleCompile!Y122,FIND("F",ScheduleCompile!Y122)-1)),ScheduleCompile!Y122)))))),"",IF(ScheduleCompile!Y122="Off",0,IF(ScheduleCompile!Y122="On",1,IF(ISNUMBER(ScheduleCompile!Y122),ScheduleCompile!Y122/1,IF(ISTEXT(ScheduleCompile!Y122),IF(OR(ISNUMBER(FIND("5F",ScheduleCompile!Y122)),ISNUMBER(FIND("0F",ScheduleCompile!Y122)),ISNUMBER(FIND("8F",ScheduleCompile!Y122)),ISNUMBER(FIND("1F",ScheduleCompile!Y122)),ISNUMBER(FIND("2F",ScheduleCompile!Y122)),ISNUMBER(FIND("3F",ScheduleCompile!Y122)),ISNUMBER(FIND("6F",ScheduleCompile!Y122)),ISNUMBER(FIND("7F",ScheduleCompile!Y122)),ISNUMBER(FIND("9F",ScheduleCompile!Y122)),ISNUMBER(FIND("4F",ScheduleCompile!Y122))),VALUE(LEFT(ScheduleCompile!Y122,FIND("F",ScheduleCompile!Y122)-1)),ScheduleCompile!Y122)))))))</f>
        <v>0.2</v>
      </c>
    </row>
    <row r="130" spans="1:30" x14ac:dyDescent="0.25">
      <c r="A130" t="str">
        <f t="shared" si="4"/>
        <v>SchDay "LabLightsSat"  Type = "Fraction" Hr = (0.1, 0.1, 0.1, 0.1, 0.1, 0.1, 0.1, 0.1, 0.4, 0.4, 0.4, 0.4, 0.2, 0.2, 0.2, 0.2, 0.2, 0.1, 0.1, 0.1, 0.1, 0.1, 0.1, 0.1) ..</v>
      </c>
      <c r="B130" s="1" t="s">
        <v>623</v>
      </c>
      <c r="C130" t="str">
        <f t="shared" si="5"/>
        <v xml:space="preserve">SchDay "LabLightsSat"  Type = "Fraction" Hr = </v>
      </c>
      <c r="D130" t="str">
        <f t="shared" si="6"/>
        <v>(0.1, 0.1, 0.1, 0.1, 0.1, 0.1, 0.1, 0.1, 0.4, 0.4, 0.4, 0.4, 0.2, 0.2, 0.2, 0.2, 0.2, 0.1, 0.1, 0.1, 0.1, 0.1, 0.1, 0.1) ..</v>
      </c>
      <c r="E130" s="30" t="str">
        <f>ScheduleCompile!A123</f>
        <v>LabLightsSat</v>
      </c>
      <c r="F130" t="str">
        <f t="shared" si="7"/>
        <v>Fraction</v>
      </c>
      <c r="G130" s="1">
        <f>IF(AND(ISERROR(IF(ScheduleCompile!B123="Off",0,IF(ScheduleCompile!B123="On",1,IF(ISNUMBER(ScheduleCompile!B123),ScheduleCompile!B123/1,IF(ISTEXT(ScheduleCompile!B123),IF(OR(ISNUMBER(FIND("5F",ScheduleCompile!B123)),ISNUMBER(FIND("0F",ScheduleCompile!B123)),ISNUMBER(FIND("8F",ScheduleCompile!B123)),ISNUMBER(FIND("1F",ScheduleCompile!B123)),ISNUMBER(FIND("2F",ScheduleCompile!B123)),ISNUMBER(FIND("3F",ScheduleCompile!B123)),ISNUMBER(FIND("6F",ScheduleCompile!B123)),ISNUMBER(FIND("7F",ScheduleCompile!B123)),ISNUMBER(FIND("9F",ScheduleCompile!B123)),ISNUMBER(FIND("4F",ScheduleCompile!B123))),VALUE(LEFT(ScheduleCompile!B123,FIND("F",ScheduleCompile!B123)-1)),ScheduleCompile!B123)))))),ISTEXT(ScheduleCompile!#REF!)),"ENDTABLE",IF(ISERROR(IF(ScheduleCompile!B123="Off",0,IF(ScheduleCompile!B123="On",1,IF(ISNUMBER(ScheduleCompile!B123),ScheduleCompile!B123/1,IF(ISTEXT(ScheduleCompile!B123),IF(OR(ISNUMBER(FIND("5F",ScheduleCompile!B123)),ISNUMBER(FIND("0F",ScheduleCompile!B123)),ISNUMBER(FIND("8F",ScheduleCompile!B123)),ISNUMBER(FIND("1F",ScheduleCompile!B123)),ISNUMBER(FIND("2F",ScheduleCompile!B123)),ISNUMBER(FIND("3F",ScheduleCompile!B123)),ISNUMBER(FIND("6F",ScheduleCompile!B123)),ISNUMBER(FIND("7F",ScheduleCompile!B123)),ISNUMBER(FIND("9F",ScheduleCompile!B123)),ISNUMBER(FIND("4F",ScheduleCompile!B123))),VALUE(LEFT(ScheduleCompile!B123,FIND("F",ScheduleCompile!B123)-1)),ScheduleCompile!B123)))))),"",IF(ScheduleCompile!B123="Off",0,IF(ScheduleCompile!B123="On",1,IF(ISNUMBER(ScheduleCompile!B123),ScheduleCompile!B123/1,IF(ISTEXT(ScheduleCompile!B123),IF(OR(ISNUMBER(FIND("5F",ScheduleCompile!B123)),ISNUMBER(FIND("0F",ScheduleCompile!B123)),ISNUMBER(FIND("8F",ScheduleCompile!B123)),ISNUMBER(FIND("1F",ScheduleCompile!B123)),ISNUMBER(FIND("2F",ScheduleCompile!B123)),ISNUMBER(FIND("3F",ScheduleCompile!B123)),ISNUMBER(FIND("6F",ScheduleCompile!B123)),ISNUMBER(FIND("7F",ScheduleCompile!B123)),ISNUMBER(FIND("9F",ScheduleCompile!B123)),ISNUMBER(FIND("4F",ScheduleCompile!B123))),VALUE(LEFT(ScheduleCompile!B123,FIND("F",ScheduleCompile!B123)-1)),ScheduleCompile!B123)))))))</f>
        <v>0.1</v>
      </c>
      <c r="H130" s="1">
        <f>IF(AND(ISERROR(IF(ScheduleCompile!C123="Off",0,IF(ScheduleCompile!C123="On",1,IF(ISNUMBER(ScheduleCompile!C123),ScheduleCompile!C123/1,IF(ISTEXT(ScheduleCompile!C123),IF(OR(ISNUMBER(FIND("5F",ScheduleCompile!C123)),ISNUMBER(FIND("0F",ScheduleCompile!C123)),ISNUMBER(FIND("8F",ScheduleCompile!C123)),ISNUMBER(FIND("1F",ScheduleCompile!C123)),ISNUMBER(FIND("2F",ScheduleCompile!C123)),ISNUMBER(FIND("3F",ScheduleCompile!C123)),ISNUMBER(FIND("6F",ScheduleCompile!C123)),ISNUMBER(FIND("7F",ScheduleCompile!C123)),ISNUMBER(FIND("9F",ScheduleCompile!C123)),ISNUMBER(FIND("4F",ScheduleCompile!C123))),VALUE(LEFT(ScheduleCompile!C123,FIND("F",ScheduleCompile!C123)-1)),ScheduleCompile!C123)))))),ISTEXT(ScheduleCompile!#REF!)),"ENDTABLE",IF(ISERROR(IF(ScheduleCompile!C123="Off",0,IF(ScheduleCompile!C123="On",1,IF(ISNUMBER(ScheduleCompile!C123),ScheduleCompile!C123/1,IF(ISTEXT(ScheduleCompile!C123),IF(OR(ISNUMBER(FIND("5F",ScheduleCompile!C123)),ISNUMBER(FIND("0F",ScheduleCompile!C123)),ISNUMBER(FIND("8F",ScheduleCompile!C123)),ISNUMBER(FIND("1F",ScheduleCompile!C123)),ISNUMBER(FIND("2F",ScheduleCompile!C123)),ISNUMBER(FIND("3F",ScheduleCompile!C123)),ISNUMBER(FIND("6F",ScheduleCompile!C123)),ISNUMBER(FIND("7F",ScheduleCompile!C123)),ISNUMBER(FIND("9F",ScheduleCompile!C123)),ISNUMBER(FIND("4F",ScheduleCompile!C123))),VALUE(LEFT(ScheduleCompile!C123,FIND("F",ScheduleCompile!C123)-1)),ScheduleCompile!C123)))))),"",IF(ScheduleCompile!C123="Off",0,IF(ScheduleCompile!C123="On",1,IF(ISNUMBER(ScheduleCompile!C123),ScheduleCompile!C123/1,IF(ISTEXT(ScheduleCompile!C123),IF(OR(ISNUMBER(FIND("5F",ScheduleCompile!C123)),ISNUMBER(FIND("0F",ScheduleCompile!C123)),ISNUMBER(FIND("8F",ScheduleCompile!C123)),ISNUMBER(FIND("1F",ScheduleCompile!C123)),ISNUMBER(FIND("2F",ScheduleCompile!C123)),ISNUMBER(FIND("3F",ScheduleCompile!C123)),ISNUMBER(FIND("6F",ScheduleCompile!C123)),ISNUMBER(FIND("7F",ScheduleCompile!C123)),ISNUMBER(FIND("9F",ScheduleCompile!C123)),ISNUMBER(FIND("4F",ScheduleCompile!C123))),VALUE(LEFT(ScheduleCompile!C123,FIND("F",ScheduleCompile!C123)-1)),ScheduleCompile!C123)))))))</f>
        <v>0.1</v>
      </c>
      <c r="I130" s="1">
        <f>IF(AND(ISERROR(IF(ScheduleCompile!D123="Off",0,IF(ScheduleCompile!D123="On",1,IF(ISNUMBER(ScheduleCompile!D123),ScheduleCompile!D123/1,IF(ISTEXT(ScheduleCompile!D123),IF(OR(ISNUMBER(FIND("5F",ScheduleCompile!D123)),ISNUMBER(FIND("0F",ScheduleCompile!D123)),ISNUMBER(FIND("8F",ScheduleCompile!D123)),ISNUMBER(FIND("1F",ScheduleCompile!D123)),ISNUMBER(FIND("2F",ScheduleCompile!D123)),ISNUMBER(FIND("3F",ScheduleCompile!D123)),ISNUMBER(FIND("6F",ScheduleCompile!D123)),ISNUMBER(FIND("7F",ScheduleCompile!D123)),ISNUMBER(FIND("9F",ScheduleCompile!D123)),ISNUMBER(FIND("4F",ScheduleCompile!D123))),VALUE(LEFT(ScheduleCompile!D123,FIND("F",ScheduleCompile!D123)-1)),ScheduleCompile!D123)))))),ISTEXT(ScheduleCompile!#REF!)),"ENDTABLE",IF(ISERROR(IF(ScheduleCompile!D123="Off",0,IF(ScheduleCompile!D123="On",1,IF(ISNUMBER(ScheduleCompile!D123),ScheduleCompile!D123/1,IF(ISTEXT(ScheduleCompile!D123),IF(OR(ISNUMBER(FIND("5F",ScheduleCompile!D123)),ISNUMBER(FIND("0F",ScheduleCompile!D123)),ISNUMBER(FIND("8F",ScheduleCompile!D123)),ISNUMBER(FIND("1F",ScheduleCompile!D123)),ISNUMBER(FIND("2F",ScheduleCompile!D123)),ISNUMBER(FIND("3F",ScheduleCompile!D123)),ISNUMBER(FIND("6F",ScheduleCompile!D123)),ISNUMBER(FIND("7F",ScheduleCompile!D123)),ISNUMBER(FIND("9F",ScheduleCompile!D123)),ISNUMBER(FIND("4F",ScheduleCompile!D123))),VALUE(LEFT(ScheduleCompile!D123,FIND("F",ScheduleCompile!D123)-1)),ScheduleCompile!D123)))))),"",IF(ScheduleCompile!D123="Off",0,IF(ScheduleCompile!D123="On",1,IF(ISNUMBER(ScheduleCompile!D123),ScheduleCompile!D123/1,IF(ISTEXT(ScheduleCompile!D123),IF(OR(ISNUMBER(FIND("5F",ScheduleCompile!D123)),ISNUMBER(FIND("0F",ScheduleCompile!D123)),ISNUMBER(FIND("8F",ScheduleCompile!D123)),ISNUMBER(FIND("1F",ScheduleCompile!D123)),ISNUMBER(FIND("2F",ScheduleCompile!D123)),ISNUMBER(FIND("3F",ScheduleCompile!D123)),ISNUMBER(FIND("6F",ScheduleCompile!D123)),ISNUMBER(FIND("7F",ScheduleCompile!D123)),ISNUMBER(FIND("9F",ScheduleCompile!D123)),ISNUMBER(FIND("4F",ScheduleCompile!D123))),VALUE(LEFT(ScheduleCompile!D123,FIND("F",ScheduleCompile!D123)-1)),ScheduleCompile!D123)))))))</f>
        <v>0.1</v>
      </c>
      <c r="J130" s="1">
        <f>IF(AND(ISERROR(IF(ScheduleCompile!E123="Off",0,IF(ScheduleCompile!E123="On",1,IF(ISNUMBER(ScheduleCompile!E123),ScheduleCompile!E123/1,IF(ISTEXT(ScheduleCompile!E123),IF(OR(ISNUMBER(FIND("5F",ScheduleCompile!E123)),ISNUMBER(FIND("0F",ScheduleCompile!E123)),ISNUMBER(FIND("8F",ScheduleCompile!E123)),ISNUMBER(FIND("1F",ScheduleCompile!E123)),ISNUMBER(FIND("2F",ScheduleCompile!E123)),ISNUMBER(FIND("3F",ScheduleCompile!E123)),ISNUMBER(FIND("6F",ScheduleCompile!E123)),ISNUMBER(FIND("7F",ScheduleCompile!E123)),ISNUMBER(FIND("9F",ScheduleCompile!E123)),ISNUMBER(FIND("4F",ScheduleCompile!E123))),VALUE(LEFT(ScheduleCompile!E123,FIND("F",ScheduleCompile!E123)-1)),ScheduleCompile!E123)))))),ISTEXT(ScheduleCompile!#REF!)),"ENDTABLE",IF(ISERROR(IF(ScheduleCompile!E123="Off",0,IF(ScheduleCompile!E123="On",1,IF(ISNUMBER(ScheduleCompile!E123),ScheduleCompile!E123/1,IF(ISTEXT(ScheduleCompile!E123),IF(OR(ISNUMBER(FIND("5F",ScheduleCompile!E123)),ISNUMBER(FIND("0F",ScheduleCompile!E123)),ISNUMBER(FIND("8F",ScheduleCompile!E123)),ISNUMBER(FIND("1F",ScheduleCompile!E123)),ISNUMBER(FIND("2F",ScheduleCompile!E123)),ISNUMBER(FIND("3F",ScheduleCompile!E123)),ISNUMBER(FIND("6F",ScheduleCompile!E123)),ISNUMBER(FIND("7F",ScheduleCompile!E123)),ISNUMBER(FIND("9F",ScheduleCompile!E123)),ISNUMBER(FIND("4F",ScheduleCompile!E123))),VALUE(LEFT(ScheduleCompile!E123,FIND("F",ScheduleCompile!E123)-1)),ScheduleCompile!E123)))))),"",IF(ScheduleCompile!E123="Off",0,IF(ScheduleCompile!E123="On",1,IF(ISNUMBER(ScheduleCompile!E123),ScheduleCompile!E123/1,IF(ISTEXT(ScheduleCompile!E123),IF(OR(ISNUMBER(FIND("5F",ScheduleCompile!E123)),ISNUMBER(FIND("0F",ScheduleCompile!E123)),ISNUMBER(FIND("8F",ScheduleCompile!E123)),ISNUMBER(FIND("1F",ScheduleCompile!E123)),ISNUMBER(FIND("2F",ScheduleCompile!E123)),ISNUMBER(FIND("3F",ScheduleCompile!E123)),ISNUMBER(FIND("6F",ScheduleCompile!E123)),ISNUMBER(FIND("7F",ScheduleCompile!E123)),ISNUMBER(FIND("9F",ScheduleCompile!E123)),ISNUMBER(FIND("4F",ScheduleCompile!E123))),VALUE(LEFT(ScheduleCompile!E123,FIND("F",ScheduleCompile!E123)-1)),ScheduleCompile!E123)))))))</f>
        <v>0.1</v>
      </c>
      <c r="K130" s="1">
        <f>IF(AND(ISERROR(IF(ScheduleCompile!F123="Off",0,IF(ScheduleCompile!F123="On",1,IF(ISNUMBER(ScheduleCompile!F123),ScheduleCompile!F123/1,IF(ISTEXT(ScheduleCompile!F123),IF(OR(ISNUMBER(FIND("5F",ScheduleCompile!F123)),ISNUMBER(FIND("0F",ScheduleCompile!F123)),ISNUMBER(FIND("8F",ScheduleCompile!F123)),ISNUMBER(FIND("1F",ScheduleCompile!F123)),ISNUMBER(FIND("2F",ScheduleCompile!F123)),ISNUMBER(FIND("3F",ScheduleCompile!F123)),ISNUMBER(FIND("6F",ScheduleCompile!F123)),ISNUMBER(FIND("7F",ScheduleCompile!F123)),ISNUMBER(FIND("9F",ScheduleCompile!F123)),ISNUMBER(FIND("4F",ScheduleCompile!F123))),VALUE(LEFT(ScheduleCompile!F123,FIND("F",ScheduleCompile!F123)-1)),ScheduleCompile!F123)))))),ISTEXT(ScheduleCompile!#REF!)),"ENDTABLE",IF(ISERROR(IF(ScheduleCompile!F123="Off",0,IF(ScheduleCompile!F123="On",1,IF(ISNUMBER(ScheduleCompile!F123),ScheduleCompile!F123/1,IF(ISTEXT(ScheduleCompile!F123),IF(OR(ISNUMBER(FIND("5F",ScheduleCompile!F123)),ISNUMBER(FIND("0F",ScheduleCompile!F123)),ISNUMBER(FIND("8F",ScheduleCompile!F123)),ISNUMBER(FIND("1F",ScheduleCompile!F123)),ISNUMBER(FIND("2F",ScheduleCompile!F123)),ISNUMBER(FIND("3F",ScheduleCompile!F123)),ISNUMBER(FIND("6F",ScheduleCompile!F123)),ISNUMBER(FIND("7F",ScheduleCompile!F123)),ISNUMBER(FIND("9F",ScheduleCompile!F123)),ISNUMBER(FIND("4F",ScheduleCompile!F123))),VALUE(LEFT(ScheduleCompile!F123,FIND("F",ScheduleCompile!F123)-1)),ScheduleCompile!F123)))))),"",IF(ScheduleCompile!F123="Off",0,IF(ScheduleCompile!F123="On",1,IF(ISNUMBER(ScheduleCompile!F123),ScheduleCompile!F123/1,IF(ISTEXT(ScheduleCompile!F123),IF(OR(ISNUMBER(FIND("5F",ScheduleCompile!F123)),ISNUMBER(FIND("0F",ScheduleCompile!F123)),ISNUMBER(FIND("8F",ScheduleCompile!F123)),ISNUMBER(FIND("1F",ScheduleCompile!F123)),ISNUMBER(FIND("2F",ScheduleCompile!F123)),ISNUMBER(FIND("3F",ScheduleCompile!F123)),ISNUMBER(FIND("6F",ScheduleCompile!F123)),ISNUMBER(FIND("7F",ScheduleCompile!F123)),ISNUMBER(FIND("9F",ScheduleCompile!F123)),ISNUMBER(FIND("4F",ScheduleCompile!F123))),VALUE(LEFT(ScheduleCompile!F123,FIND("F",ScheduleCompile!F123)-1)),ScheduleCompile!F123)))))))</f>
        <v>0.1</v>
      </c>
      <c r="L130" s="1">
        <f>IF(AND(ISERROR(IF(ScheduleCompile!G123="Off",0,IF(ScheduleCompile!G123="On",1,IF(ISNUMBER(ScheduleCompile!G123),ScheduleCompile!G123/1,IF(ISTEXT(ScheduleCompile!G123),IF(OR(ISNUMBER(FIND("5F",ScheduleCompile!G123)),ISNUMBER(FIND("0F",ScheduleCompile!G123)),ISNUMBER(FIND("8F",ScheduleCompile!G123)),ISNUMBER(FIND("1F",ScheduleCompile!G123)),ISNUMBER(FIND("2F",ScheduleCompile!G123)),ISNUMBER(FIND("3F",ScheduleCompile!G123)),ISNUMBER(FIND("6F",ScheduleCompile!G123)),ISNUMBER(FIND("7F",ScheduleCompile!G123)),ISNUMBER(FIND("9F",ScheduleCompile!G123)),ISNUMBER(FIND("4F",ScheduleCompile!G123))),VALUE(LEFT(ScheduleCompile!G123,FIND("F",ScheduleCompile!G123)-1)),ScheduleCompile!G123)))))),ISTEXT(ScheduleCompile!#REF!)),"ENDTABLE",IF(ISERROR(IF(ScheduleCompile!G123="Off",0,IF(ScheduleCompile!G123="On",1,IF(ISNUMBER(ScheduleCompile!G123),ScheduleCompile!G123/1,IF(ISTEXT(ScheduleCompile!G123),IF(OR(ISNUMBER(FIND("5F",ScheduleCompile!G123)),ISNUMBER(FIND("0F",ScheduleCompile!G123)),ISNUMBER(FIND("8F",ScheduleCompile!G123)),ISNUMBER(FIND("1F",ScheduleCompile!G123)),ISNUMBER(FIND("2F",ScheduleCompile!G123)),ISNUMBER(FIND("3F",ScheduleCompile!G123)),ISNUMBER(FIND("6F",ScheduleCompile!G123)),ISNUMBER(FIND("7F",ScheduleCompile!G123)),ISNUMBER(FIND("9F",ScheduleCompile!G123)),ISNUMBER(FIND("4F",ScheduleCompile!G123))),VALUE(LEFT(ScheduleCompile!G123,FIND("F",ScheduleCompile!G123)-1)),ScheduleCompile!G123)))))),"",IF(ScheduleCompile!G123="Off",0,IF(ScheduleCompile!G123="On",1,IF(ISNUMBER(ScheduleCompile!G123),ScheduleCompile!G123/1,IF(ISTEXT(ScheduleCompile!G123),IF(OR(ISNUMBER(FIND("5F",ScheduleCompile!G123)),ISNUMBER(FIND("0F",ScheduleCompile!G123)),ISNUMBER(FIND("8F",ScheduleCompile!G123)),ISNUMBER(FIND("1F",ScheduleCompile!G123)),ISNUMBER(FIND("2F",ScheduleCompile!G123)),ISNUMBER(FIND("3F",ScheduleCompile!G123)),ISNUMBER(FIND("6F",ScheduleCompile!G123)),ISNUMBER(FIND("7F",ScheduleCompile!G123)),ISNUMBER(FIND("9F",ScheduleCompile!G123)),ISNUMBER(FIND("4F",ScheduleCompile!G123))),VALUE(LEFT(ScheduleCompile!G123,FIND("F",ScheduleCompile!G123)-1)),ScheduleCompile!G123)))))))</f>
        <v>0.1</v>
      </c>
      <c r="M130" s="1">
        <f>IF(AND(ISERROR(IF(ScheduleCompile!H123="Off",0,IF(ScheduleCompile!H123="On",1,IF(ISNUMBER(ScheduleCompile!H123),ScheduleCompile!H123/1,IF(ISTEXT(ScheduleCompile!H123),IF(OR(ISNUMBER(FIND("5F",ScheduleCompile!H123)),ISNUMBER(FIND("0F",ScheduleCompile!H123)),ISNUMBER(FIND("8F",ScheduleCompile!H123)),ISNUMBER(FIND("1F",ScheduleCompile!H123)),ISNUMBER(FIND("2F",ScheduleCompile!H123)),ISNUMBER(FIND("3F",ScheduleCompile!H123)),ISNUMBER(FIND("6F",ScheduleCompile!H123)),ISNUMBER(FIND("7F",ScheduleCompile!H123)),ISNUMBER(FIND("9F",ScheduleCompile!H123)),ISNUMBER(FIND("4F",ScheduleCompile!H123))),VALUE(LEFT(ScheduleCompile!H123,FIND("F",ScheduleCompile!H123)-1)),ScheduleCompile!H123)))))),ISTEXT(ScheduleCompile!#REF!)),"ENDTABLE",IF(ISERROR(IF(ScheduleCompile!H123="Off",0,IF(ScheduleCompile!H123="On",1,IF(ISNUMBER(ScheduleCompile!H123),ScheduleCompile!H123/1,IF(ISTEXT(ScheduleCompile!H123),IF(OR(ISNUMBER(FIND("5F",ScheduleCompile!H123)),ISNUMBER(FIND("0F",ScheduleCompile!H123)),ISNUMBER(FIND("8F",ScheduleCompile!H123)),ISNUMBER(FIND("1F",ScheduleCompile!H123)),ISNUMBER(FIND("2F",ScheduleCompile!H123)),ISNUMBER(FIND("3F",ScheduleCompile!H123)),ISNUMBER(FIND("6F",ScheduleCompile!H123)),ISNUMBER(FIND("7F",ScheduleCompile!H123)),ISNUMBER(FIND("9F",ScheduleCompile!H123)),ISNUMBER(FIND("4F",ScheduleCompile!H123))),VALUE(LEFT(ScheduleCompile!H123,FIND("F",ScheduleCompile!H123)-1)),ScheduleCompile!H123)))))),"",IF(ScheduleCompile!H123="Off",0,IF(ScheduleCompile!H123="On",1,IF(ISNUMBER(ScheduleCompile!H123),ScheduleCompile!H123/1,IF(ISTEXT(ScheduleCompile!H123),IF(OR(ISNUMBER(FIND("5F",ScheduleCompile!H123)),ISNUMBER(FIND("0F",ScheduleCompile!H123)),ISNUMBER(FIND("8F",ScheduleCompile!H123)),ISNUMBER(FIND("1F",ScheduleCompile!H123)),ISNUMBER(FIND("2F",ScheduleCompile!H123)),ISNUMBER(FIND("3F",ScheduleCompile!H123)),ISNUMBER(FIND("6F",ScheduleCompile!H123)),ISNUMBER(FIND("7F",ScheduleCompile!H123)),ISNUMBER(FIND("9F",ScheduleCompile!H123)),ISNUMBER(FIND("4F",ScheduleCompile!H123))),VALUE(LEFT(ScheduleCompile!H123,FIND("F",ScheduleCompile!H123)-1)),ScheduleCompile!H123)))))))</f>
        <v>0.1</v>
      </c>
      <c r="N130" s="1">
        <f>IF(AND(ISERROR(IF(ScheduleCompile!I123="Off",0,IF(ScheduleCompile!I123="On",1,IF(ISNUMBER(ScheduleCompile!I123),ScheduleCompile!I123/1,IF(ISTEXT(ScheduleCompile!I123),IF(OR(ISNUMBER(FIND("5F",ScheduleCompile!I123)),ISNUMBER(FIND("0F",ScheduleCompile!I123)),ISNUMBER(FIND("8F",ScheduleCompile!I123)),ISNUMBER(FIND("1F",ScheduleCompile!I123)),ISNUMBER(FIND("2F",ScheduleCompile!I123)),ISNUMBER(FIND("3F",ScheduleCompile!I123)),ISNUMBER(FIND("6F",ScheduleCompile!I123)),ISNUMBER(FIND("7F",ScheduleCompile!I123)),ISNUMBER(FIND("9F",ScheduleCompile!I123)),ISNUMBER(FIND("4F",ScheduleCompile!I123))),VALUE(LEFT(ScheduleCompile!I123,FIND("F",ScheduleCompile!I123)-1)),ScheduleCompile!I123)))))),ISTEXT(ScheduleCompile!#REF!)),"ENDTABLE",IF(ISERROR(IF(ScheduleCompile!I123="Off",0,IF(ScheduleCompile!I123="On",1,IF(ISNUMBER(ScheduleCompile!I123),ScheduleCompile!I123/1,IF(ISTEXT(ScheduleCompile!I123),IF(OR(ISNUMBER(FIND("5F",ScheduleCompile!I123)),ISNUMBER(FIND("0F",ScheduleCompile!I123)),ISNUMBER(FIND("8F",ScheduleCompile!I123)),ISNUMBER(FIND("1F",ScheduleCompile!I123)),ISNUMBER(FIND("2F",ScheduleCompile!I123)),ISNUMBER(FIND("3F",ScheduleCompile!I123)),ISNUMBER(FIND("6F",ScheduleCompile!I123)),ISNUMBER(FIND("7F",ScheduleCompile!I123)),ISNUMBER(FIND("9F",ScheduleCompile!I123)),ISNUMBER(FIND("4F",ScheduleCompile!I123))),VALUE(LEFT(ScheduleCompile!I123,FIND("F",ScheduleCompile!I123)-1)),ScheduleCompile!I123)))))),"",IF(ScheduleCompile!I123="Off",0,IF(ScheduleCompile!I123="On",1,IF(ISNUMBER(ScheduleCompile!I123),ScheduleCompile!I123/1,IF(ISTEXT(ScheduleCompile!I123),IF(OR(ISNUMBER(FIND("5F",ScheduleCompile!I123)),ISNUMBER(FIND("0F",ScheduleCompile!I123)),ISNUMBER(FIND("8F",ScheduleCompile!I123)),ISNUMBER(FIND("1F",ScheduleCompile!I123)),ISNUMBER(FIND("2F",ScheduleCompile!I123)),ISNUMBER(FIND("3F",ScheduleCompile!I123)),ISNUMBER(FIND("6F",ScheduleCompile!I123)),ISNUMBER(FIND("7F",ScheduleCompile!I123)),ISNUMBER(FIND("9F",ScheduleCompile!I123)),ISNUMBER(FIND("4F",ScheduleCompile!I123))),VALUE(LEFT(ScheduleCompile!I123,FIND("F",ScheduleCompile!I123)-1)),ScheduleCompile!I123)))))))</f>
        <v>0.1</v>
      </c>
      <c r="O130" s="1">
        <f>IF(AND(ISERROR(IF(ScheduleCompile!J123="Off",0,IF(ScheduleCompile!J123="On",1,IF(ISNUMBER(ScheduleCompile!J123),ScheduleCompile!J123/1,IF(ISTEXT(ScheduleCompile!J123),IF(OR(ISNUMBER(FIND("5F",ScheduleCompile!J123)),ISNUMBER(FIND("0F",ScheduleCompile!J123)),ISNUMBER(FIND("8F",ScheduleCompile!J123)),ISNUMBER(FIND("1F",ScheduleCompile!J123)),ISNUMBER(FIND("2F",ScheduleCompile!J123)),ISNUMBER(FIND("3F",ScheduleCompile!J123)),ISNUMBER(FIND("6F",ScheduleCompile!J123)),ISNUMBER(FIND("7F",ScheduleCompile!J123)),ISNUMBER(FIND("9F",ScheduleCompile!J123)),ISNUMBER(FIND("4F",ScheduleCompile!J123))),VALUE(LEFT(ScheduleCompile!J123,FIND("F",ScheduleCompile!J123)-1)),ScheduleCompile!J123)))))),ISTEXT(ScheduleCompile!#REF!)),"ENDTABLE",IF(ISERROR(IF(ScheduleCompile!J123="Off",0,IF(ScheduleCompile!J123="On",1,IF(ISNUMBER(ScheduleCompile!J123),ScheduleCompile!J123/1,IF(ISTEXT(ScheduleCompile!J123),IF(OR(ISNUMBER(FIND("5F",ScheduleCompile!J123)),ISNUMBER(FIND("0F",ScheduleCompile!J123)),ISNUMBER(FIND("8F",ScheduleCompile!J123)),ISNUMBER(FIND("1F",ScheduleCompile!J123)),ISNUMBER(FIND("2F",ScheduleCompile!J123)),ISNUMBER(FIND("3F",ScheduleCompile!J123)),ISNUMBER(FIND("6F",ScheduleCompile!J123)),ISNUMBER(FIND("7F",ScheduleCompile!J123)),ISNUMBER(FIND("9F",ScheduleCompile!J123)),ISNUMBER(FIND("4F",ScheduleCompile!J123))),VALUE(LEFT(ScheduleCompile!J123,FIND("F",ScheduleCompile!J123)-1)),ScheduleCompile!J123)))))),"",IF(ScheduleCompile!J123="Off",0,IF(ScheduleCompile!J123="On",1,IF(ISNUMBER(ScheduleCompile!J123),ScheduleCompile!J123/1,IF(ISTEXT(ScheduleCompile!J123),IF(OR(ISNUMBER(FIND("5F",ScheduleCompile!J123)),ISNUMBER(FIND("0F",ScheduleCompile!J123)),ISNUMBER(FIND("8F",ScheduleCompile!J123)),ISNUMBER(FIND("1F",ScheduleCompile!J123)),ISNUMBER(FIND("2F",ScheduleCompile!J123)),ISNUMBER(FIND("3F",ScheduleCompile!J123)),ISNUMBER(FIND("6F",ScheduleCompile!J123)),ISNUMBER(FIND("7F",ScheduleCompile!J123)),ISNUMBER(FIND("9F",ScheduleCompile!J123)),ISNUMBER(FIND("4F",ScheduleCompile!J123))),VALUE(LEFT(ScheduleCompile!J123,FIND("F",ScheduleCompile!J123)-1)),ScheduleCompile!J123)))))))</f>
        <v>0.4</v>
      </c>
      <c r="P130" s="1">
        <f>IF(AND(ISERROR(IF(ScheduleCompile!K123="Off",0,IF(ScheduleCompile!K123="On",1,IF(ISNUMBER(ScheduleCompile!K123),ScheduleCompile!K123/1,IF(ISTEXT(ScheduleCompile!K123),IF(OR(ISNUMBER(FIND("5F",ScheduleCompile!K123)),ISNUMBER(FIND("0F",ScheduleCompile!K123)),ISNUMBER(FIND("8F",ScheduleCompile!K123)),ISNUMBER(FIND("1F",ScheduleCompile!K123)),ISNUMBER(FIND("2F",ScheduleCompile!K123)),ISNUMBER(FIND("3F",ScheduleCompile!K123)),ISNUMBER(FIND("6F",ScheduleCompile!K123)),ISNUMBER(FIND("7F",ScheduleCompile!K123)),ISNUMBER(FIND("9F",ScheduleCompile!K123)),ISNUMBER(FIND("4F",ScheduleCompile!K123))),VALUE(LEFT(ScheduleCompile!K123,FIND("F",ScheduleCompile!K123)-1)),ScheduleCompile!K123)))))),ISTEXT(ScheduleCompile!#REF!)),"ENDTABLE",IF(ISERROR(IF(ScheduleCompile!K123="Off",0,IF(ScheduleCompile!K123="On",1,IF(ISNUMBER(ScheduleCompile!K123),ScheduleCompile!K123/1,IF(ISTEXT(ScheduleCompile!K123),IF(OR(ISNUMBER(FIND("5F",ScheduleCompile!K123)),ISNUMBER(FIND("0F",ScheduleCompile!K123)),ISNUMBER(FIND("8F",ScheduleCompile!K123)),ISNUMBER(FIND("1F",ScheduleCompile!K123)),ISNUMBER(FIND("2F",ScheduleCompile!K123)),ISNUMBER(FIND("3F",ScheduleCompile!K123)),ISNUMBER(FIND("6F",ScheduleCompile!K123)),ISNUMBER(FIND("7F",ScheduleCompile!K123)),ISNUMBER(FIND("9F",ScheduleCompile!K123)),ISNUMBER(FIND("4F",ScheduleCompile!K123))),VALUE(LEFT(ScheduleCompile!K123,FIND("F",ScheduleCompile!K123)-1)),ScheduleCompile!K123)))))),"",IF(ScheduleCompile!K123="Off",0,IF(ScheduleCompile!K123="On",1,IF(ISNUMBER(ScheduleCompile!K123),ScheduleCompile!K123/1,IF(ISTEXT(ScheduleCompile!K123),IF(OR(ISNUMBER(FIND("5F",ScheduleCompile!K123)),ISNUMBER(FIND("0F",ScheduleCompile!K123)),ISNUMBER(FIND("8F",ScheduleCompile!K123)),ISNUMBER(FIND("1F",ScheduleCompile!K123)),ISNUMBER(FIND("2F",ScheduleCompile!K123)),ISNUMBER(FIND("3F",ScheduleCompile!K123)),ISNUMBER(FIND("6F",ScheduleCompile!K123)),ISNUMBER(FIND("7F",ScheduleCompile!K123)),ISNUMBER(FIND("9F",ScheduleCompile!K123)),ISNUMBER(FIND("4F",ScheduleCompile!K123))),VALUE(LEFT(ScheduleCompile!K123,FIND("F",ScheduleCompile!K123)-1)),ScheduleCompile!K123)))))))</f>
        <v>0.4</v>
      </c>
      <c r="Q130" s="1">
        <f>IF(AND(ISERROR(IF(ScheduleCompile!L123="Off",0,IF(ScheduleCompile!L123="On",1,IF(ISNUMBER(ScheduleCompile!L123),ScheduleCompile!L123/1,IF(ISTEXT(ScheduleCompile!L123),IF(OR(ISNUMBER(FIND("5F",ScheduleCompile!L123)),ISNUMBER(FIND("0F",ScheduleCompile!L123)),ISNUMBER(FIND("8F",ScheduleCompile!L123)),ISNUMBER(FIND("1F",ScheduleCompile!L123)),ISNUMBER(FIND("2F",ScheduleCompile!L123)),ISNUMBER(FIND("3F",ScheduleCompile!L123)),ISNUMBER(FIND("6F",ScheduleCompile!L123)),ISNUMBER(FIND("7F",ScheduleCompile!L123)),ISNUMBER(FIND("9F",ScheduleCompile!L123)),ISNUMBER(FIND("4F",ScheduleCompile!L123))),VALUE(LEFT(ScheduleCompile!L123,FIND("F",ScheduleCompile!L123)-1)),ScheduleCompile!L123)))))),ISTEXT(ScheduleCompile!#REF!)),"ENDTABLE",IF(ISERROR(IF(ScheduleCompile!L123="Off",0,IF(ScheduleCompile!L123="On",1,IF(ISNUMBER(ScheduleCompile!L123),ScheduleCompile!L123/1,IF(ISTEXT(ScheduleCompile!L123),IF(OR(ISNUMBER(FIND("5F",ScheduleCompile!L123)),ISNUMBER(FIND("0F",ScheduleCompile!L123)),ISNUMBER(FIND("8F",ScheduleCompile!L123)),ISNUMBER(FIND("1F",ScheduleCompile!L123)),ISNUMBER(FIND("2F",ScheduleCompile!L123)),ISNUMBER(FIND("3F",ScheduleCompile!L123)),ISNUMBER(FIND("6F",ScheduleCompile!L123)),ISNUMBER(FIND("7F",ScheduleCompile!L123)),ISNUMBER(FIND("9F",ScheduleCompile!L123)),ISNUMBER(FIND("4F",ScheduleCompile!L123))),VALUE(LEFT(ScheduleCompile!L123,FIND("F",ScheduleCompile!L123)-1)),ScheduleCompile!L123)))))),"",IF(ScheduleCompile!L123="Off",0,IF(ScheduleCompile!L123="On",1,IF(ISNUMBER(ScheduleCompile!L123),ScheduleCompile!L123/1,IF(ISTEXT(ScheduleCompile!L123),IF(OR(ISNUMBER(FIND("5F",ScheduleCompile!L123)),ISNUMBER(FIND("0F",ScheduleCompile!L123)),ISNUMBER(FIND("8F",ScheduleCompile!L123)),ISNUMBER(FIND("1F",ScheduleCompile!L123)),ISNUMBER(FIND("2F",ScheduleCompile!L123)),ISNUMBER(FIND("3F",ScheduleCompile!L123)),ISNUMBER(FIND("6F",ScheduleCompile!L123)),ISNUMBER(FIND("7F",ScheduleCompile!L123)),ISNUMBER(FIND("9F",ScheduleCompile!L123)),ISNUMBER(FIND("4F",ScheduleCompile!L123))),VALUE(LEFT(ScheduleCompile!L123,FIND("F",ScheduleCompile!L123)-1)),ScheduleCompile!L123)))))))</f>
        <v>0.4</v>
      </c>
      <c r="R130" s="1">
        <f>IF(AND(ISERROR(IF(ScheduleCompile!M123="Off",0,IF(ScheduleCompile!M123="On",1,IF(ISNUMBER(ScheduleCompile!M123),ScheduleCompile!M123/1,IF(ISTEXT(ScheduleCompile!M123),IF(OR(ISNUMBER(FIND("5F",ScheduleCompile!M123)),ISNUMBER(FIND("0F",ScheduleCompile!M123)),ISNUMBER(FIND("8F",ScheduleCompile!M123)),ISNUMBER(FIND("1F",ScheduleCompile!M123)),ISNUMBER(FIND("2F",ScheduleCompile!M123)),ISNUMBER(FIND("3F",ScheduleCompile!M123)),ISNUMBER(FIND("6F",ScheduleCompile!M123)),ISNUMBER(FIND("7F",ScheduleCompile!M123)),ISNUMBER(FIND("9F",ScheduleCompile!M123)),ISNUMBER(FIND("4F",ScheduleCompile!M123))),VALUE(LEFT(ScheduleCompile!M123,FIND("F",ScheduleCompile!M123)-1)),ScheduleCompile!M123)))))),ISTEXT(ScheduleCompile!#REF!)),"ENDTABLE",IF(ISERROR(IF(ScheduleCompile!M123="Off",0,IF(ScheduleCompile!M123="On",1,IF(ISNUMBER(ScheduleCompile!M123),ScheduleCompile!M123/1,IF(ISTEXT(ScheduleCompile!M123),IF(OR(ISNUMBER(FIND("5F",ScheduleCompile!M123)),ISNUMBER(FIND("0F",ScheduleCompile!M123)),ISNUMBER(FIND("8F",ScheduleCompile!M123)),ISNUMBER(FIND("1F",ScheduleCompile!M123)),ISNUMBER(FIND("2F",ScheduleCompile!M123)),ISNUMBER(FIND("3F",ScheduleCompile!M123)),ISNUMBER(FIND("6F",ScheduleCompile!M123)),ISNUMBER(FIND("7F",ScheduleCompile!M123)),ISNUMBER(FIND("9F",ScheduleCompile!M123)),ISNUMBER(FIND("4F",ScheduleCompile!M123))),VALUE(LEFT(ScheduleCompile!M123,FIND("F",ScheduleCompile!M123)-1)),ScheduleCompile!M123)))))),"",IF(ScheduleCompile!M123="Off",0,IF(ScheduleCompile!M123="On",1,IF(ISNUMBER(ScheduleCompile!M123),ScheduleCompile!M123/1,IF(ISTEXT(ScheduleCompile!M123),IF(OR(ISNUMBER(FIND("5F",ScheduleCompile!M123)),ISNUMBER(FIND("0F",ScheduleCompile!M123)),ISNUMBER(FIND("8F",ScheduleCompile!M123)),ISNUMBER(FIND("1F",ScheduleCompile!M123)),ISNUMBER(FIND("2F",ScheduleCompile!M123)),ISNUMBER(FIND("3F",ScheduleCompile!M123)),ISNUMBER(FIND("6F",ScheduleCompile!M123)),ISNUMBER(FIND("7F",ScheduleCompile!M123)),ISNUMBER(FIND("9F",ScheduleCompile!M123)),ISNUMBER(FIND("4F",ScheduleCompile!M123))),VALUE(LEFT(ScheduleCompile!M123,FIND("F",ScheduleCompile!M123)-1)),ScheduleCompile!M123)))))))</f>
        <v>0.4</v>
      </c>
      <c r="S130" s="1">
        <f>IF(AND(ISERROR(IF(ScheduleCompile!N123="Off",0,IF(ScheduleCompile!N123="On",1,IF(ISNUMBER(ScheduleCompile!N123),ScheduleCompile!N123/1,IF(ISTEXT(ScheduleCompile!N123),IF(OR(ISNUMBER(FIND("5F",ScheduleCompile!N123)),ISNUMBER(FIND("0F",ScheduleCompile!N123)),ISNUMBER(FIND("8F",ScheduleCompile!N123)),ISNUMBER(FIND("1F",ScheduleCompile!N123)),ISNUMBER(FIND("2F",ScheduleCompile!N123)),ISNUMBER(FIND("3F",ScheduleCompile!N123)),ISNUMBER(FIND("6F",ScheduleCompile!N123)),ISNUMBER(FIND("7F",ScheduleCompile!N123)),ISNUMBER(FIND("9F",ScheduleCompile!N123)),ISNUMBER(FIND("4F",ScheduleCompile!N123))),VALUE(LEFT(ScheduleCompile!N123,FIND("F",ScheduleCompile!N123)-1)),ScheduleCompile!N123)))))),ISTEXT(ScheduleCompile!#REF!)),"ENDTABLE",IF(ISERROR(IF(ScheduleCompile!N123="Off",0,IF(ScheduleCompile!N123="On",1,IF(ISNUMBER(ScheduleCompile!N123),ScheduleCompile!N123/1,IF(ISTEXT(ScheduleCompile!N123),IF(OR(ISNUMBER(FIND("5F",ScheduleCompile!N123)),ISNUMBER(FIND("0F",ScheduleCompile!N123)),ISNUMBER(FIND("8F",ScheduleCompile!N123)),ISNUMBER(FIND("1F",ScheduleCompile!N123)),ISNUMBER(FIND("2F",ScheduleCompile!N123)),ISNUMBER(FIND("3F",ScheduleCompile!N123)),ISNUMBER(FIND("6F",ScheduleCompile!N123)),ISNUMBER(FIND("7F",ScheduleCompile!N123)),ISNUMBER(FIND("9F",ScheduleCompile!N123)),ISNUMBER(FIND("4F",ScheduleCompile!N123))),VALUE(LEFT(ScheduleCompile!N123,FIND("F",ScheduleCompile!N123)-1)),ScheduleCompile!N123)))))),"",IF(ScheduleCompile!N123="Off",0,IF(ScheduleCompile!N123="On",1,IF(ISNUMBER(ScheduleCompile!N123),ScheduleCompile!N123/1,IF(ISTEXT(ScheduleCompile!N123),IF(OR(ISNUMBER(FIND("5F",ScheduleCompile!N123)),ISNUMBER(FIND("0F",ScheduleCompile!N123)),ISNUMBER(FIND("8F",ScheduleCompile!N123)),ISNUMBER(FIND("1F",ScheduleCompile!N123)),ISNUMBER(FIND("2F",ScheduleCompile!N123)),ISNUMBER(FIND("3F",ScheduleCompile!N123)),ISNUMBER(FIND("6F",ScheduleCompile!N123)),ISNUMBER(FIND("7F",ScheduleCompile!N123)),ISNUMBER(FIND("9F",ScheduleCompile!N123)),ISNUMBER(FIND("4F",ScheduleCompile!N123))),VALUE(LEFT(ScheduleCompile!N123,FIND("F",ScheduleCompile!N123)-1)),ScheduleCompile!N123)))))))</f>
        <v>0.2</v>
      </c>
      <c r="T130" s="1">
        <f>IF(AND(ISERROR(IF(ScheduleCompile!O123="Off",0,IF(ScheduleCompile!O123="On",1,IF(ISNUMBER(ScheduleCompile!O123),ScheduleCompile!O123/1,IF(ISTEXT(ScheduleCompile!O123),IF(OR(ISNUMBER(FIND("5F",ScheduleCompile!O123)),ISNUMBER(FIND("0F",ScheduleCompile!O123)),ISNUMBER(FIND("8F",ScheduleCompile!O123)),ISNUMBER(FIND("1F",ScheduleCompile!O123)),ISNUMBER(FIND("2F",ScheduleCompile!O123)),ISNUMBER(FIND("3F",ScheduleCompile!O123)),ISNUMBER(FIND("6F",ScheduleCompile!O123)),ISNUMBER(FIND("7F",ScheduleCompile!O123)),ISNUMBER(FIND("9F",ScheduleCompile!O123)),ISNUMBER(FIND("4F",ScheduleCompile!O123))),VALUE(LEFT(ScheduleCompile!O123,FIND("F",ScheduleCompile!O123)-1)),ScheduleCompile!O123)))))),ISTEXT(ScheduleCompile!#REF!)),"ENDTABLE",IF(ISERROR(IF(ScheduleCompile!O123="Off",0,IF(ScheduleCompile!O123="On",1,IF(ISNUMBER(ScheduleCompile!O123),ScheduleCompile!O123/1,IF(ISTEXT(ScheduleCompile!O123),IF(OR(ISNUMBER(FIND("5F",ScheduleCompile!O123)),ISNUMBER(FIND("0F",ScheduleCompile!O123)),ISNUMBER(FIND("8F",ScheduleCompile!O123)),ISNUMBER(FIND("1F",ScheduleCompile!O123)),ISNUMBER(FIND("2F",ScheduleCompile!O123)),ISNUMBER(FIND("3F",ScheduleCompile!O123)),ISNUMBER(FIND("6F",ScheduleCompile!O123)),ISNUMBER(FIND("7F",ScheduleCompile!O123)),ISNUMBER(FIND("9F",ScheduleCompile!O123)),ISNUMBER(FIND("4F",ScheduleCompile!O123))),VALUE(LEFT(ScheduleCompile!O123,FIND("F",ScheduleCompile!O123)-1)),ScheduleCompile!O123)))))),"",IF(ScheduleCompile!O123="Off",0,IF(ScheduleCompile!O123="On",1,IF(ISNUMBER(ScheduleCompile!O123),ScheduleCompile!O123/1,IF(ISTEXT(ScheduleCompile!O123),IF(OR(ISNUMBER(FIND("5F",ScheduleCompile!O123)),ISNUMBER(FIND("0F",ScheduleCompile!O123)),ISNUMBER(FIND("8F",ScheduleCompile!O123)),ISNUMBER(FIND("1F",ScheduleCompile!O123)),ISNUMBER(FIND("2F",ScheduleCompile!O123)),ISNUMBER(FIND("3F",ScheduleCompile!O123)),ISNUMBER(FIND("6F",ScheduleCompile!O123)),ISNUMBER(FIND("7F",ScheduleCompile!O123)),ISNUMBER(FIND("9F",ScheduleCompile!O123)),ISNUMBER(FIND("4F",ScheduleCompile!O123))),VALUE(LEFT(ScheduleCompile!O123,FIND("F",ScheduleCompile!O123)-1)),ScheduleCompile!O123)))))))</f>
        <v>0.2</v>
      </c>
      <c r="U130" s="1">
        <f>IF(AND(ISERROR(IF(ScheduleCompile!P123="Off",0,IF(ScheduleCompile!P123="On",1,IF(ISNUMBER(ScheduleCompile!P123),ScheduleCompile!P123/1,IF(ISTEXT(ScheduleCompile!P123),IF(OR(ISNUMBER(FIND("5F",ScheduleCompile!P123)),ISNUMBER(FIND("0F",ScheduleCompile!P123)),ISNUMBER(FIND("8F",ScheduleCompile!P123)),ISNUMBER(FIND("1F",ScheduleCompile!P123)),ISNUMBER(FIND("2F",ScheduleCompile!P123)),ISNUMBER(FIND("3F",ScheduleCompile!P123)),ISNUMBER(FIND("6F",ScheduleCompile!P123)),ISNUMBER(FIND("7F",ScheduleCompile!P123)),ISNUMBER(FIND("9F",ScheduleCompile!P123)),ISNUMBER(FIND("4F",ScheduleCompile!P123))),VALUE(LEFT(ScheduleCompile!P123,FIND("F",ScheduleCompile!P123)-1)),ScheduleCompile!P123)))))),ISTEXT(ScheduleCompile!#REF!)),"ENDTABLE",IF(ISERROR(IF(ScheduleCompile!P123="Off",0,IF(ScheduleCompile!P123="On",1,IF(ISNUMBER(ScheduleCompile!P123),ScheduleCompile!P123/1,IF(ISTEXT(ScheduleCompile!P123),IF(OR(ISNUMBER(FIND("5F",ScheduleCompile!P123)),ISNUMBER(FIND("0F",ScheduleCompile!P123)),ISNUMBER(FIND("8F",ScheduleCompile!P123)),ISNUMBER(FIND("1F",ScheduleCompile!P123)),ISNUMBER(FIND("2F",ScheduleCompile!P123)),ISNUMBER(FIND("3F",ScheduleCompile!P123)),ISNUMBER(FIND("6F",ScheduleCompile!P123)),ISNUMBER(FIND("7F",ScheduleCompile!P123)),ISNUMBER(FIND("9F",ScheduleCompile!P123)),ISNUMBER(FIND("4F",ScheduleCompile!P123))),VALUE(LEFT(ScheduleCompile!P123,FIND("F",ScheduleCompile!P123)-1)),ScheduleCompile!P123)))))),"",IF(ScheduleCompile!P123="Off",0,IF(ScheduleCompile!P123="On",1,IF(ISNUMBER(ScheduleCompile!P123),ScheduleCompile!P123/1,IF(ISTEXT(ScheduleCompile!P123),IF(OR(ISNUMBER(FIND("5F",ScheduleCompile!P123)),ISNUMBER(FIND("0F",ScheduleCompile!P123)),ISNUMBER(FIND("8F",ScheduleCompile!P123)),ISNUMBER(FIND("1F",ScheduleCompile!P123)),ISNUMBER(FIND("2F",ScheduleCompile!P123)),ISNUMBER(FIND("3F",ScheduleCompile!P123)),ISNUMBER(FIND("6F",ScheduleCompile!P123)),ISNUMBER(FIND("7F",ScheduleCompile!P123)),ISNUMBER(FIND("9F",ScheduleCompile!P123)),ISNUMBER(FIND("4F",ScheduleCompile!P123))),VALUE(LEFT(ScheduleCompile!P123,FIND("F",ScheduleCompile!P123)-1)),ScheduleCompile!P123)))))))</f>
        <v>0.2</v>
      </c>
      <c r="V130" s="1">
        <f>IF(AND(ISERROR(IF(ScheduleCompile!Q123="Off",0,IF(ScheduleCompile!Q123="On",1,IF(ISNUMBER(ScheduleCompile!Q123),ScheduleCompile!Q123/1,IF(ISTEXT(ScheduleCompile!Q123),IF(OR(ISNUMBER(FIND("5F",ScheduleCompile!Q123)),ISNUMBER(FIND("0F",ScheduleCompile!Q123)),ISNUMBER(FIND("8F",ScheduleCompile!Q123)),ISNUMBER(FIND("1F",ScheduleCompile!Q123)),ISNUMBER(FIND("2F",ScheduleCompile!Q123)),ISNUMBER(FIND("3F",ScheduleCompile!Q123)),ISNUMBER(FIND("6F",ScheduleCompile!Q123)),ISNUMBER(FIND("7F",ScheduleCompile!Q123)),ISNUMBER(FIND("9F",ScheduleCompile!Q123)),ISNUMBER(FIND("4F",ScheduleCompile!Q123))),VALUE(LEFT(ScheduleCompile!Q123,FIND("F",ScheduleCompile!Q123)-1)),ScheduleCompile!Q123)))))),ISTEXT(ScheduleCompile!#REF!)),"ENDTABLE",IF(ISERROR(IF(ScheduleCompile!Q123="Off",0,IF(ScheduleCompile!Q123="On",1,IF(ISNUMBER(ScheduleCompile!Q123),ScheduleCompile!Q123/1,IF(ISTEXT(ScheduleCompile!Q123),IF(OR(ISNUMBER(FIND("5F",ScheduleCompile!Q123)),ISNUMBER(FIND("0F",ScheduleCompile!Q123)),ISNUMBER(FIND("8F",ScheduleCompile!Q123)),ISNUMBER(FIND("1F",ScheduleCompile!Q123)),ISNUMBER(FIND("2F",ScheduleCompile!Q123)),ISNUMBER(FIND("3F",ScheduleCompile!Q123)),ISNUMBER(FIND("6F",ScheduleCompile!Q123)),ISNUMBER(FIND("7F",ScheduleCompile!Q123)),ISNUMBER(FIND("9F",ScheduleCompile!Q123)),ISNUMBER(FIND("4F",ScheduleCompile!Q123))),VALUE(LEFT(ScheduleCompile!Q123,FIND("F",ScheduleCompile!Q123)-1)),ScheduleCompile!Q123)))))),"",IF(ScheduleCompile!Q123="Off",0,IF(ScheduleCompile!Q123="On",1,IF(ISNUMBER(ScheduleCompile!Q123),ScheduleCompile!Q123/1,IF(ISTEXT(ScheduleCompile!Q123),IF(OR(ISNUMBER(FIND("5F",ScheduleCompile!Q123)),ISNUMBER(FIND("0F",ScheduleCompile!Q123)),ISNUMBER(FIND("8F",ScheduleCompile!Q123)),ISNUMBER(FIND("1F",ScheduleCompile!Q123)),ISNUMBER(FIND("2F",ScheduleCompile!Q123)),ISNUMBER(FIND("3F",ScheduleCompile!Q123)),ISNUMBER(FIND("6F",ScheduleCompile!Q123)),ISNUMBER(FIND("7F",ScheduleCompile!Q123)),ISNUMBER(FIND("9F",ScheduleCompile!Q123)),ISNUMBER(FIND("4F",ScheduleCompile!Q123))),VALUE(LEFT(ScheduleCompile!Q123,FIND("F",ScheduleCompile!Q123)-1)),ScheduleCompile!Q123)))))))</f>
        <v>0.2</v>
      </c>
      <c r="W130" s="1">
        <f>IF(AND(ISERROR(IF(ScheduleCompile!R123="Off",0,IF(ScheduleCompile!R123="On",1,IF(ISNUMBER(ScheduleCompile!R123),ScheduleCompile!R123/1,IF(ISTEXT(ScheduleCompile!R123),IF(OR(ISNUMBER(FIND("5F",ScheduleCompile!R123)),ISNUMBER(FIND("0F",ScheduleCompile!R123)),ISNUMBER(FIND("8F",ScheduleCompile!R123)),ISNUMBER(FIND("1F",ScheduleCompile!R123)),ISNUMBER(FIND("2F",ScheduleCompile!R123)),ISNUMBER(FIND("3F",ScheduleCompile!R123)),ISNUMBER(FIND("6F",ScheduleCompile!R123)),ISNUMBER(FIND("7F",ScheduleCompile!R123)),ISNUMBER(FIND("9F",ScheduleCompile!R123)),ISNUMBER(FIND("4F",ScheduleCompile!R123))),VALUE(LEFT(ScheduleCompile!R123,FIND("F",ScheduleCompile!R123)-1)),ScheduleCompile!R123)))))),ISTEXT(ScheduleCompile!#REF!)),"ENDTABLE",IF(ISERROR(IF(ScheduleCompile!R123="Off",0,IF(ScheduleCompile!R123="On",1,IF(ISNUMBER(ScheduleCompile!R123),ScheduleCompile!R123/1,IF(ISTEXT(ScheduleCompile!R123),IF(OR(ISNUMBER(FIND("5F",ScheduleCompile!R123)),ISNUMBER(FIND("0F",ScheduleCompile!R123)),ISNUMBER(FIND("8F",ScheduleCompile!R123)),ISNUMBER(FIND("1F",ScheduleCompile!R123)),ISNUMBER(FIND("2F",ScheduleCompile!R123)),ISNUMBER(FIND("3F",ScheduleCompile!R123)),ISNUMBER(FIND("6F",ScheduleCompile!R123)),ISNUMBER(FIND("7F",ScheduleCompile!R123)),ISNUMBER(FIND("9F",ScheduleCompile!R123)),ISNUMBER(FIND("4F",ScheduleCompile!R123))),VALUE(LEFT(ScheduleCompile!R123,FIND("F",ScheduleCompile!R123)-1)),ScheduleCompile!R123)))))),"",IF(ScheduleCompile!R123="Off",0,IF(ScheduleCompile!R123="On",1,IF(ISNUMBER(ScheduleCompile!R123),ScheduleCompile!R123/1,IF(ISTEXT(ScheduleCompile!R123),IF(OR(ISNUMBER(FIND("5F",ScheduleCompile!R123)),ISNUMBER(FIND("0F",ScheduleCompile!R123)),ISNUMBER(FIND("8F",ScheduleCompile!R123)),ISNUMBER(FIND("1F",ScheduleCompile!R123)),ISNUMBER(FIND("2F",ScheduleCompile!R123)),ISNUMBER(FIND("3F",ScheduleCompile!R123)),ISNUMBER(FIND("6F",ScheduleCompile!R123)),ISNUMBER(FIND("7F",ScheduleCompile!R123)),ISNUMBER(FIND("9F",ScheduleCompile!R123)),ISNUMBER(FIND("4F",ScheduleCompile!R123))),VALUE(LEFT(ScheduleCompile!R123,FIND("F",ScheduleCompile!R123)-1)),ScheduleCompile!R123)))))))</f>
        <v>0.2</v>
      </c>
      <c r="X130" s="1">
        <f>IF(AND(ISERROR(IF(ScheduleCompile!S123="Off",0,IF(ScheduleCompile!S123="On",1,IF(ISNUMBER(ScheduleCompile!S123),ScheduleCompile!S123/1,IF(ISTEXT(ScheduleCompile!S123),IF(OR(ISNUMBER(FIND("5F",ScheduleCompile!S123)),ISNUMBER(FIND("0F",ScheduleCompile!S123)),ISNUMBER(FIND("8F",ScheduleCompile!S123)),ISNUMBER(FIND("1F",ScheduleCompile!S123)),ISNUMBER(FIND("2F",ScheduleCompile!S123)),ISNUMBER(FIND("3F",ScheduleCompile!S123)),ISNUMBER(FIND("6F",ScheduleCompile!S123)),ISNUMBER(FIND("7F",ScheduleCompile!S123)),ISNUMBER(FIND("9F",ScheduleCompile!S123)),ISNUMBER(FIND("4F",ScheduleCompile!S123))),VALUE(LEFT(ScheduleCompile!S123,FIND("F",ScheduleCompile!S123)-1)),ScheduleCompile!S123)))))),ISTEXT(ScheduleCompile!#REF!)),"ENDTABLE",IF(ISERROR(IF(ScheduleCompile!S123="Off",0,IF(ScheduleCompile!S123="On",1,IF(ISNUMBER(ScheduleCompile!S123),ScheduleCompile!S123/1,IF(ISTEXT(ScheduleCompile!S123),IF(OR(ISNUMBER(FIND("5F",ScheduleCompile!S123)),ISNUMBER(FIND("0F",ScheduleCompile!S123)),ISNUMBER(FIND("8F",ScheduleCompile!S123)),ISNUMBER(FIND("1F",ScheduleCompile!S123)),ISNUMBER(FIND("2F",ScheduleCompile!S123)),ISNUMBER(FIND("3F",ScheduleCompile!S123)),ISNUMBER(FIND("6F",ScheduleCompile!S123)),ISNUMBER(FIND("7F",ScheduleCompile!S123)),ISNUMBER(FIND("9F",ScheduleCompile!S123)),ISNUMBER(FIND("4F",ScheduleCompile!S123))),VALUE(LEFT(ScheduleCompile!S123,FIND("F",ScheduleCompile!S123)-1)),ScheduleCompile!S123)))))),"",IF(ScheduleCompile!S123="Off",0,IF(ScheduleCompile!S123="On",1,IF(ISNUMBER(ScheduleCompile!S123),ScheduleCompile!S123/1,IF(ISTEXT(ScheduleCompile!S123),IF(OR(ISNUMBER(FIND("5F",ScheduleCompile!S123)),ISNUMBER(FIND("0F",ScheduleCompile!S123)),ISNUMBER(FIND("8F",ScheduleCompile!S123)),ISNUMBER(FIND("1F",ScheduleCompile!S123)),ISNUMBER(FIND("2F",ScheduleCompile!S123)),ISNUMBER(FIND("3F",ScheduleCompile!S123)),ISNUMBER(FIND("6F",ScheduleCompile!S123)),ISNUMBER(FIND("7F",ScheduleCompile!S123)),ISNUMBER(FIND("9F",ScheduleCompile!S123)),ISNUMBER(FIND("4F",ScheduleCompile!S123))),VALUE(LEFT(ScheduleCompile!S123,FIND("F",ScheduleCompile!S123)-1)),ScheduleCompile!S123)))))))</f>
        <v>0.1</v>
      </c>
      <c r="Y130" s="1">
        <f>IF(AND(ISERROR(IF(ScheduleCompile!T123="Off",0,IF(ScheduleCompile!T123="On",1,IF(ISNUMBER(ScheduleCompile!T123),ScheduleCompile!T123/1,IF(ISTEXT(ScheduleCompile!T123),IF(OR(ISNUMBER(FIND("5F",ScheduleCompile!T123)),ISNUMBER(FIND("0F",ScheduleCompile!T123)),ISNUMBER(FIND("8F",ScheduleCompile!T123)),ISNUMBER(FIND("1F",ScheduleCompile!T123)),ISNUMBER(FIND("2F",ScheduleCompile!T123)),ISNUMBER(FIND("3F",ScheduleCompile!T123)),ISNUMBER(FIND("6F",ScheduleCompile!T123)),ISNUMBER(FIND("7F",ScheduleCompile!T123)),ISNUMBER(FIND("9F",ScheduleCompile!T123)),ISNUMBER(FIND("4F",ScheduleCompile!T123))),VALUE(LEFT(ScheduleCompile!T123,FIND("F",ScheduleCompile!T123)-1)),ScheduleCompile!T123)))))),ISTEXT(ScheduleCompile!#REF!)),"ENDTABLE",IF(ISERROR(IF(ScheduleCompile!T123="Off",0,IF(ScheduleCompile!T123="On",1,IF(ISNUMBER(ScheduleCompile!T123),ScheduleCompile!T123/1,IF(ISTEXT(ScheduleCompile!T123),IF(OR(ISNUMBER(FIND("5F",ScheduleCompile!T123)),ISNUMBER(FIND("0F",ScheduleCompile!T123)),ISNUMBER(FIND("8F",ScheduleCompile!T123)),ISNUMBER(FIND("1F",ScheduleCompile!T123)),ISNUMBER(FIND("2F",ScheduleCompile!T123)),ISNUMBER(FIND("3F",ScheduleCompile!T123)),ISNUMBER(FIND("6F",ScheduleCompile!T123)),ISNUMBER(FIND("7F",ScheduleCompile!T123)),ISNUMBER(FIND("9F",ScheduleCompile!T123)),ISNUMBER(FIND("4F",ScheduleCompile!T123))),VALUE(LEFT(ScheduleCompile!T123,FIND("F",ScheduleCompile!T123)-1)),ScheduleCompile!T123)))))),"",IF(ScheduleCompile!T123="Off",0,IF(ScheduleCompile!T123="On",1,IF(ISNUMBER(ScheduleCompile!T123),ScheduleCompile!T123/1,IF(ISTEXT(ScheduleCompile!T123),IF(OR(ISNUMBER(FIND("5F",ScheduleCompile!T123)),ISNUMBER(FIND("0F",ScheduleCompile!T123)),ISNUMBER(FIND("8F",ScheduleCompile!T123)),ISNUMBER(FIND("1F",ScheduleCompile!T123)),ISNUMBER(FIND("2F",ScheduleCompile!T123)),ISNUMBER(FIND("3F",ScheduleCompile!T123)),ISNUMBER(FIND("6F",ScheduleCompile!T123)),ISNUMBER(FIND("7F",ScheduleCompile!T123)),ISNUMBER(FIND("9F",ScheduleCompile!T123)),ISNUMBER(FIND("4F",ScheduleCompile!T123))),VALUE(LEFT(ScheduleCompile!T123,FIND("F",ScheduleCompile!T123)-1)),ScheduleCompile!T123)))))))</f>
        <v>0.1</v>
      </c>
      <c r="Z130" s="1">
        <f>IF(AND(ISERROR(IF(ScheduleCompile!U123="Off",0,IF(ScheduleCompile!U123="On",1,IF(ISNUMBER(ScheduleCompile!U123),ScheduleCompile!U123/1,IF(ISTEXT(ScheduleCompile!U123),IF(OR(ISNUMBER(FIND("5F",ScheduleCompile!U123)),ISNUMBER(FIND("0F",ScheduleCompile!U123)),ISNUMBER(FIND("8F",ScheduleCompile!U123)),ISNUMBER(FIND("1F",ScheduleCompile!U123)),ISNUMBER(FIND("2F",ScheduleCompile!U123)),ISNUMBER(FIND("3F",ScheduleCompile!U123)),ISNUMBER(FIND("6F",ScheduleCompile!U123)),ISNUMBER(FIND("7F",ScheduleCompile!U123)),ISNUMBER(FIND("9F",ScheduleCompile!U123)),ISNUMBER(FIND("4F",ScheduleCompile!U123))),VALUE(LEFT(ScheduleCompile!U123,FIND("F",ScheduleCompile!U123)-1)),ScheduleCompile!U123)))))),ISTEXT(ScheduleCompile!#REF!)),"ENDTABLE",IF(ISERROR(IF(ScheduleCompile!U123="Off",0,IF(ScheduleCompile!U123="On",1,IF(ISNUMBER(ScheduleCompile!U123),ScheduleCompile!U123/1,IF(ISTEXT(ScheduleCompile!U123),IF(OR(ISNUMBER(FIND("5F",ScheduleCompile!U123)),ISNUMBER(FIND("0F",ScheduleCompile!U123)),ISNUMBER(FIND("8F",ScheduleCompile!U123)),ISNUMBER(FIND("1F",ScheduleCompile!U123)),ISNUMBER(FIND("2F",ScheduleCompile!U123)),ISNUMBER(FIND("3F",ScheduleCompile!U123)),ISNUMBER(FIND("6F",ScheduleCompile!U123)),ISNUMBER(FIND("7F",ScheduleCompile!U123)),ISNUMBER(FIND("9F",ScheduleCompile!U123)),ISNUMBER(FIND("4F",ScheduleCompile!U123))),VALUE(LEFT(ScheduleCompile!U123,FIND("F",ScheduleCompile!U123)-1)),ScheduleCompile!U123)))))),"",IF(ScheduleCompile!U123="Off",0,IF(ScheduleCompile!U123="On",1,IF(ISNUMBER(ScheduleCompile!U123),ScheduleCompile!U123/1,IF(ISTEXT(ScheduleCompile!U123),IF(OR(ISNUMBER(FIND("5F",ScheduleCompile!U123)),ISNUMBER(FIND("0F",ScheduleCompile!U123)),ISNUMBER(FIND("8F",ScheduleCompile!U123)),ISNUMBER(FIND("1F",ScheduleCompile!U123)),ISNUMBER(FIND("2F",ScheduleCompile!U123)),ISNUMBER(FIND("3F",ScheduleCompile!U123)),ISNUMBER(FIND("6F",ScheduleCompile!U123)),ISNUMBER(FIND("7F",ScheduleCompile!U123)),ISNUMBER(FIND("9F",ScheduleCompile!U123)),ISNUMBER(FIND("4F",ScheduleCompile!U123))),VALUE(LEFT(ScheduleCompile!U123,FIND("F",ScheduleCompile!U123)-1)),ScheduleCompile!U123)))))))</f>
        <v>0.1</v>
      </c>
      <c r="AA130" s="1">
        <f>IF(AND(ISERROR(IF(ScheduleCompile!V123="Off",0,IF(ScheduleCompile!V123="On",1,IF(ISNUMBER(ScheduleCompile!V123),ScheduleCompile!V123/1,IF(ISTEXT(ScheduleCompile!V123),IF(OR(ISNUMBER(FIND("5F",ScheduleCompile!V123)),ISNUMBER(FIND("0F",ScheduleCompile!V123)),ISNUMBER(FIND("8F",ScheduleCompile!V123)),ISNUMBER(FIND("1F",ScheduleCompile!V123)),ISNUMBER(FIND("2F",ScheduleCompile!V123)),ISNUMBER(FIND("3F",ScheduleCompile!V123)),ISNUMBER(FIND("6F",ScheduleCompile!V123)),ISNUMBER(FIND("7F",ScheduleCompile!V123)),ISNUMBER(FIND("9F",ScheduleCompile!V123)),ISNUMBER(FIND("4F",ScheduleCompile!V123))),VALUE(LEFT(ScheduleCompile!V123,FIND("F",ScheduleCompile!V123)-1)),ScheduleCompile!V123)))))),ISTEXT(ScheduleCompile!#REF!)),"ENDTABLE",IF(ISERROR(IF(ScheduleCompile!V123="Off",0,IF(ScheduleCompile!V123="On",1,IF(ISNUMBER(ScheduleCompile!V123),ScheduleCompile!V123/1,IF(ISTEXT(ScheduleCompile!V123),IF(OR(ISNUMBER(FIND("5F",ScheduleCompile!V123)),ISNUMBER(FIND("0F",ScheduleCompile!V123)),ISNUMBER(FIND("8F",ScheduleCompile!V123)),ISNUMBER(FIND("1F",ScheduleCompile!V123)),ISNUMBER(FIND("2F",ScheduleCompile!V123)),ISNUMBER(FIND("3F",ScheduleCompile!V123)),ISNUMBER(FIND("6F",ScheduleCompile!V123)),ISNUMBER(FIND("7F",ScheduleCompile!V123)),ISNUMBER(FIND("9F",ScheduleCompile!V123)),ISNUMBER(FIND("4F",ScheduleCompile!V123))),VALUE(LEFT(ScheduleCompile!V123,FIND("F",ScheduleCompile!V123)-1)),ScheduleCompile!V123)))))),"",IF(ScheduleCompile!V123="Off",0,IF(ScheduleCompile!V123="On",1,IF(ISNUMBER(ScheduleCompile!V123),ScheduleCompile!V123/1,IF(ISTEXT(ScheduleCompile!V123),IF(OR(ISNUMBER(FIND("5F",ScheduleCompile!V123)),ISNUMBER(FIND("0F",ScheduleCompile!V123)),ISNUMBER(FIND("8F",ScheduleCompile!V123)),ISNUMBER(FIND("1F",ScheduleCompile!V123)),ISNUMBER(FIND("2F",ScheduleCompile!V123)),ISNUMBER(FIND("3F",ScheduleCompile!V123)),ISNUMBER(FIND("6F",ScheduleCompile!V123)),ISNUMBER(FIND("7F",ScheduleCompile!V123)),ISNUMBER(FIND("9F",ScheduleCompile!V123)),ISNUMBER(FIND("4F",ScheduleCompile!V123))),VALUE(LEFT(ScheduleCompile!V123,FIND("F",ScheduleCompile!V123)-1)),ScheduleCompile!V123)))))))</f>
        <v>0.1</v>
      </c>
      <c r="AB130" s="1">
        <f>IF(AND(ISERROR(IF(ScheduleCompile!W123="Off",0,IF(ScheduleCompile!W123="On",1,IF(ISNUMBER(ScheduleCompile!W123),ScheduleCompile!W123/1,IF(ISTEXT(ScheduleCompile!W123),IF(OR(ISNUMBER(FIND("5F",ScheduleCompile!W123)),ISNUMBER(FIND("0F",ScheduleCompile!W123)),ISNUMBER(FIND("8F",ScheduleCompile!W123)),ISNUMBER(FIND("1F",ScheduleCompile!W123)),ISNUMBER(FIND("2F",ScheduleCompile!W123)),ISNUMBER(FIND("3F",ScheduleCompile!W123)),ISNUMBER(FIND("6F",ScheduleCompile!W123)),ISNUMBER(FIND("7F",ScheduleCompile!W123)),ISNUMBER(FIND("9F",ScheduleCompile!W123)),ISNUMBER(FIND("4F",ScheduleCompile!W123))),VALUE(LEFT(ScheduleCompile!W123,FIND("F",ScheduleCompile!W123)-1)),ScheduleCompile!W123)))))),ISTEXT(ScheduleCompile!#REF!)),"ENDTABLE",IF(ISERROR(IF(ScheduleCompile!W123="Off",0,IF(ScheduleCompile!W123="On",1,IF(ISNUMBER(ScheduleCompile!W123),ScheduleCompile!W123/1,IF(ISTEXT(ScheduleCompile!W123),IF(OR(ISNUMBER(FIND("5F",ScheduleCompile!W123)),ISNUMBER(FIND("0F",ScheduleCompile!W123)),ISNUMBER(FIND("8F",ScheduleCompile!W123)),ISNUMBER(FIND("1F",ScheduleCompile!W123)),ISNUMBER(FIND("2F",ScheduleCompile!W123)),ISNUMBER(FIND("3F",ScheduleCompile!W123)),ISNUMBER(FIND("6F",ScheduleCompile!W123)),ISNUMBER(FIND("7F",ScheduleCompile!W123)),ISNUMBER(FIND("9F",ScheduleCompile!W123)),ISNUMBER(FIND("4F",ScheduleCompile!W123))),VALUE(LEFT(ScheduleCompile!W123,FIND("F",ScheduleCompile!W123)-1)),ScheduleCompile!W123)))))),"",IF(ScheduleCompile!W123="Off",0,IF(ScheduleCompile!W123="On",1,IF(ISNUMBER(ScheduleCompile!W123),ScheduleCompile!W123/1,IF(ISTEXT(ScheduleCompile!W123),IF(OR(ISNUMBER(FIND("5F",ScheduleCompile!W123)),ISNUMBER(FIND("0F",ScheduleCompile!W123)),ISNUMBER(FIND("8F",ScheduleCompile!W123)),ISNUMBER(FIND("1F",ScheduleCompile!W123)),ISNUMBER(FIND("2F",ScheduleCompile!W123)),ISNUMBER(FIND("3F",ScheduleCompile!W123)),ISNUMBER(FIND("6F",ScheduleCompile!W123)),ISNUMBER(FIND("7F",ScheduleCompile!W123)),ISNUMBER(FIND("9F",ScheduleCompile!W123)),ISNUMBER(FIND("4F",ScheduleCompile!W123))),VALUE(LEFT(ScheduleCompile!W123,FIND("F",ScheduleCompile!W123)-1)),ScheduleCompile!W123)))))))</f>
        <v>0.1</v>
      </c>
      <c r="AC130" s="1">
        <f>IF(AND(ISERROR(IF(ScheduleCompile!X123="Off",0,IF(ScheduleCompile!X123="On",1,IF(ISNUMBER(ScheduleCompile!X123),ScheduleCompile!X123/1,IF(ISTEXT(ScheduleCompile!X123),IF(OR(ISNUMBER(FIND("5F",ScheduleCompile!X123)),ISNUMBER(FIND("0F",ScheduleCompile!X123)),ISNUMBER(FIND("8F",ScheduleCompile!X123)),ISNUMBER(FIND("1F",ScheduleCompile!X123)),ISNUMBER(FIND("2F",ScheduleCompile!X123)),ISNUMBER(FIND("3F",ScheduleCompile!X123)),ISNUMBER(FIND("6F",ScheduleCompile!X123)),ISNUMBER(FIND("7F",ScheduleCompile!X123)),ISNUMBER(FIND("9F",ScheduleCompile!X123)),ISNUMBER(FIND("4F",ScheduleCompile!X123))),VALUE(LEFT(ScheduleCompile!X123,FIND("F",ScheduleCompile!X123)-1)),ScheduleCompile!X123)))))),ISTEXT(ScheduleCompile!#REF!)),"ENDTABLE",IF(ISERROR(IF(ScheduleCompile!X123="Off",0,IF(ScheduleCompile!X123="On",1,IF(ISNUMBER(ScheduleCompile!X123),ScheduleCompile!X123/1,IF(ISTEXT(ScheduleCompile!X123),IF(OR(ISNUMBER(FIND("5F",ScheduleCompile!X123)),ISNUMBER(FIND("0F",ScheduleCompile!X123)),ISNUMBER(FIND("8F",ScheduleCompile!X123)),ISNUMBER(FIND("1F",ScheduleCompile!X123)),ISNUMBER(FIND("2F",ScheduleCompile!X123)),ISNUMBER(FIND("3F",ScheduleCompile!X123)),ISNUMBER(FIND("6F",ScheduleCompile!X123)),ISNUMBER(FIND("7F",ScheduleCompile!X123)),ISNUMBER(FIND("9F",ScheduleCompile!X123)),ISNUMBER(FIND("4F",ScheduleCompile!X123))),VALUE(LEFT(ScheduleCompile!X123,FIND("F",ScheduleCompile!X123)-1)),ScheduleCompile!X123)))))),"",IF(ScheduleCompile!X123="Off",0,IF(ScheduleCompile!X123="On",1,IF(ISNUMBER(ScheduleCompile!X123),ScheduleCompile!X123/1,IF(ISTEXT(ScheduleCompile!X123),IF(OR(ISNUMBER(FIND("5F",ScheduleCompile!X123)),ISNUMBER(FIND("0F",ScheduleCompile!X123)),ISNUMBER(FIND("8F",ScheduleCompile!X123)),ISNUMBER(FIND("1F",ScheduleCompile!X123)),ISNUMBER(FIND("2F",ScheduleCompile!X123)),ISNUMBER(FIND("3F",ScheduleCompile!X123)),ISNUMBER(FIND("6F",ScheduleCompile!X123)),ISNUMBER(FIND("7F",ScheduleCompile!X123)),ISNUMBER(FIND("9F",ScheduleCompile!X123)),ISNUMBER(FIND("4F",ScheduleCompile!X123))),VALUE(LEFT(ScheduleCompile!X123,FIND("F",ScheduleCompile!X123)-1)),ScheduleCompile!X123)))))))</f>
        <v>0.1</v>
      </c>
      <c r="AD130" s="1">
        <f>IF(AND(ISERROR(IF(ScheduleCompile!Y123="Off",0,IF(ScheduleCompile!Y123="On",1,IF(ISNUMBER(ScheduleCompile!Y123),ScheduleCompile!Y123/1,IF(ISTEXT(ScheduleCompile!Y123),IF(OR(ISNUMBER(FIND("5F",ScheduleCompile!Y123)),ISNUMBER(FIND("0F",ScheduleCompile!Y123)),ISNUMBER(FIND("8F",ScheduleCompile!Y123)),ISNUMBER(FIND("1F",ScheduleCompile!Y123)),ISNUMBER(FIND("2F",ScheduleCompile!Y123)),ISNUMBER(FIND("3F",ScheduleCompile!Y123)),ISNUMBER(FIND("6F",ScheduleCompile!Y123)),ISNUMBER(FIND("7F",ScheduleCompile!Y123)),ISNUMBER(FIND("9F",ScheduleCompile!Y123)),ISNUMBER(FIND("4F",ScheduleCompile!Y123))),VALUE(LEFT(ScheduleCompile!Y123,FIND("F",ScheduleCompile!Y123)-1)),ScheduleCompile!Y123)))))),ISTEXT(ScheduleCompile!#REF!)),"ENDTABLE",IF(ISERROR(IF(ScheduleCompile!Y123="Off",0,IF(ScheduleCompile!Y123="On",1,IF(ISNUMBER(ScheduleCompile!Y123),ScheduleCompile!Y123/1,IF(ISTEXT(ScheduleCompile!Y123),IF(OR(ISNUMBER(FIND("5F",ScheduleCompile!Y123)),ISNUMBER(FIND("0F",ScheduleCompile!Y123)),ISNUMBER(FIND("8F",ScheduleCompile!Y123)),ISNUMBER(FIND("1F",ScheduleCompile!Y123)),ISNUMBER(FIND("2F",ScheduleCompile!Y123)),ISNUMBER(FIND("3F",ScheduleCompile!Y123)),ISNUMBER(FIND("6F",ScheduleCompile!Y123)),ISNUMBER(FIND("7F",ScheduleCompile!Y123)),ISNUMBER(FIND("9F",ScheduleCompile!Y123)),ISNUMBER(FIND("4F",ScheduleCompile!Y123))),VALUE(LEFT(ScheduleCompile!Y123,FIND("F",ScheduleCompile!Y123)-1)),ScheduleCompile!Y123)))))),"",IF(ScheduleCompile!Y123="Off",0,IF(ScheduleCompile!Y123="On",1,IF(ISNUMBER(ScheduleCompile!Y123),ScheduleCompile!Y123/1,IF(ISTEXT(ScheduleCompile!Y123),IF(OR(ISNUMBER(FIND("5F",ScheduleCompile!Y123)),ISNUMBER(FIND("0F",ScheduleCompile!Y123)),ISNUMBER(FIND("8F",ScheduleCompile!Y123)),ISNUMBER(FIND("1F",ScheduleCompile!Y123)),ISNUMBER(FIND("2F",ScheduleCompile!Y123)),ISNUMBER(FIND("3F",ScheduleCompile!Y123)),ISNUMBER(FIND("6F",ScheduleCompile!Y123)),ISNUMBER(FIND("7F",ScheduleCompile!Y123)),ISNUMBER(FIND("9F",ScheduleCompile!Y123)),ISNUMBER(FIND("4F",ScheduleCompile!Y123))),VALUE(LEFT(ScheduleCompile!Y123,FIND("F",ScheduleCompile!Y123)-1)),ScheduleCompile!Y123)))))))</f>
        <v>0.1</v>
      </c>
    </row>
    <row r="131" spans="1:30" x14ac:dyDescent="0.25">
      <c r="A131" t="str">
        <f t="shared" si="4"/>
        <v>SchDay "LabLightsSun"  Type = "Fraction" Hr = (0.1, 0.1, 0.1, 0.1, 0.1, 0.1, 0.1, 0.1, 0.4, 0.4, 0.4, 0.4, 0.2, 0.2, 0.2, 0.2, 0.2, 0.1, 0.1, 0.1, 0.1, 0.1, 0.1, 0.1) ..</v>
      </c>
      <c r="B131" s="1" t="s">
        <v>623</v>
      </c>
      <c r="C131" t="str">
        <f t="shared" si="5"/>
        <v xml:space="preserve">SchDay "LabLightsSun"  Type = "Fraction" Hr = </v>
      </c>
      <c r="D131" t="str">
        <f t="shared" si="6"/>
        <v>(0.1, 0.1, 0.1, 0.1, 0.1, 0.1, 0.1, 0.1, 0.4, 0.4, 0.4, 0.4, 0.2, 0.2, 0.2, 0.2, 0.2, 0.1, 0.1, 0.1, 0.1, 0.1, 0.1, 0.1) ..</v>
      </c>
      <c r="E131" s="30" t="str">
        <f>ScheduleCompile!A124</f>
        <v>LabLightsSun</v>
      </c>
      <c r="F131" t="str">
        <f t="shared" si="7"/>
        <v>Fraction</v>
      </c>
      <c r="G131" s="1">
        <f>IF(AND(ISERROR(IF(ScheduleCompile!B124="Off",0,IF(ScheduleCompile!B124="On",1,IF(ISNUMBER(ScheduleCompile!B124),ScheduleCompile!B124/1,IF(ISTEXT(ScheduleCompile!B124),IF(OR(ISNUMBER(FIND("5F",ScheduleCompile!B124)),ISNUMBER(FIND("0F",ScheduleCompile!B124)),ISNUMBER(FIND("8F",ScheduleCompile!B124)),ISNUMBER(FIND("1F",ScheduleCompile!B124)),ISNUMBER(FIND("2F",ScheduleCompile!B124)),ISNUMBER(FIND("3F",ScheduleCompile!B124)),ISNUMBER(FIND("6F",ScheduleCompile!B124)),ISNUMBER(FIND("7F",ScheduleCompile!B124)),ISNUMBER(FIND("9F",ScheduleCompile!B124)),ISNUMBER(FIND("4F",ScheduleCompile!B124))),VALUE(LEFT(ScheduleCompile!B124,FIND("F",ScheduleCompile!B124)-1)),ScheduleCompile!B124)))))),ISTEXT(ScheduleCompile!#REF!)),"ENDTABLE",IF(ISERROR(IF(ScheduleCompile!B124="Off",0,IF(ScheduleCompile!B124="On",1,IF(ISNUMBER(ScheduleCompile!B124),ScheduleCompile!B124/1,IF(ISTEXT(ScheduleCompile!B124),IF(OR(ISNUMBER(FIND("5F",ScheduleCompile!B124)),ISNUMBER(FIND("0F",ScheduleCompile!B124)),ISNUMBER(FIND("8F",ScheduleCompile!B124)),ISNUMBER(FIND("1F",ScheduleCompile!B124)),ISNUMBER(FIND("2F",ScheduleCompile!B124)),ISNUMBER(FIND("3F",ScheduleCompile!B124)),ISNUMBER(FIND("6F",ScheduleCompile!B124)),ISNUMBER(FIND("7F",ScheduleCompile!B124)),ISNUMBER(FIND("9F",ScheduleCompile!B124)),ISNUMBER(FIND("4F",ScheduleCompile!B124))),VALUE(LEFT(ScheduleCompile!B124,FIND("F",ScheduleCompile!B124)-1)),ScheduleCompile!B124)))))),"",IF(ScheduleCompile!B124="Off",0,IF(ScheduleCompile!B124="On",1,IF(ISNUMBER(ScheduleCompile!B124),ScheduleCompile!B124/1,IF(ISTEXT(ScheduleCompile!B124),IF(OR(ISNUMBER(FIND("5F",ScheduleCompile!B124)),ISNUMBER(FIND("0F",ScheduleCompile!B124)),ISNUMBER(FIND("8F",ScheduleCompile!B124)),ISNUMBER(FIND("1F",ScheduleCompile!B124)),ISNUMBER(FIND("2F",ScheduleCompile!B124)),ISNUMBER(FIND("3F",ScheduleCompile!B124)),ISNUMBER(FIND("6F",ScheduleCompile!B124)),ISNUMBER(FIND("7F",ScheduleCompile!B124)),ISNUMBER(FIND("9F",ScheduleCompile!B124)),ISNUMBER(FIND("4F",ScheduleCompile!B124))),VALUE(LEFT(ScheduleCompile!B124,FIND("F",ScheduleCompile!B124)-1)),ScheduleCompile!B124)))))))</f>
        <v>0.1</v>
      </c>
      <c r="H131" s="1">
        <f>IF(AND(ISERROR(IF(ScheduleCompile!C124="Off",0,IF(ScheduleCompile!C124="On",1,IF(ISNUMBER(ScheduleCompile!C124),ScheduleCompile!C124/1,IF(ISTEXT(ScheduleCompile!C124),IF(OR(ISNUMBER(FIND("5F",ScheduleCompile!C124)),ISNUMBER(FIND("0F",ScheduleCompile!C124)),ISNUMBER(FIND("8F",ScheduleCompile!C124)),ISNUMBER(FIND("1F",ScheduleCompile!C124)),ISNUMBER(FIND("2F",ScheduleCompile!C124)),ISNUMBER(FIND("3F",ScheduleCompile!C124)),ISNUMBER(FIND("6F",ScheduleCompile!C124)),ISNUMBER(FIND("7F",ScheduleCompile!C124)),ISNUMBER(FIND("9F",ScheduleCompile!C124)),ISNUMBER(FIND("4F",ScheduleCompile!C124))),VALUE(LEFT(ScheduleCompile!C124,FIND("F",ScheduleCompile!C124)-1)),ScheduleCompile!C124)))))),ISTEXT(ScheduleCompile!#REF!)),"ENDTABLE",IF(ISERROR(IF(ScheduleCompile!C124="Off",0,IF(ScheduleCompile!C124="On",1,IF(ISNUMBER(ScheduleCompile!C124),ScheduleCompile!C124/1,IF(ISTEXT(ScheduleCompile!C124),IF(OR(ISNUMBER(FIND("5F",ScheduleCompile!C124)),ISNUMBER(FIND("0F",ScheduleCompile!C124)),ISNUMBER(FIND("8F",ScheduleCompile!C124)),ISNUMBER(FIND("1F",ScheduleCompile!C124)),ISNUMBER(FIND("2F",ScheduleCompile!C124)),ISNUMBER(FIND("3F",ScheduleCompile!C124)),ISNUMBER(FIND("6F",ScheduleCompile!C124)),ISNUMBER(FIND("7F",ScheduleCompile!C124)),ISNUMBER(FIND("9F",ScheduleCompile!C124)),ISNUMBER(FIND("4F",ScheduleCompile!C124))),VALUE(LEFT(ScheduleCompile!C124,FIND("F",ScheduleCompile!C124)-1)),ScheduleCompile!C124)))))),"",IF(ScheduleCompile!C124="Off",0,IF(ScheduleCompile!C124="On",1,IF(ISNUMBER(ScheduleCompile!C124),ScheduleCompile!C124/1,IF(ISTEXT(ScheduleCompile!C124),IF(OR(ISNUMBER(FIND("5F",ScheduleCompile!C124)),ISNUMBER(FIND("0F",ScheduleCompile!C124)),ISNUMBER(FIND("8F",ScheduleCompile!C124)),ISNUMBER(FIND("1F",ScheduleCompile!C124)),ISNUMBER(FIND("2F",ScheduleCompile!C124)),ISNUMBER(FIND("3F",ScheduleCompile!C124)),ISNUMBER(FIND("6F",ScheduleCompile!C124)),ISNUMBER(FIND("7F",ScheduleCompile!C124)),ISNUMBER(FIND("9F",ScheduleCompile!C124)),ISNUMBER(FIND("4F",ScheduleCompile!C124))),VALUE(LEFT(ScheduleCompile!C124,FIND("F",ScheduleCompile!C124)-1)),ScheduleCompile!C124)))))))</f>
        <v>0.1</v>
      </c>
      <c r="I131" s="1">
        <f>IF(AND(ISERROR(IF(ScheduleCompile!D124="Off",0,IF(ScheduleCompile!D124="On",1,IF(ISNUMBER(ScheduleCompile!D124),ScheduleCompile!D124/1,IF(ISTEXT(ScheduleCompile!D124),IF(OR(ISNUMBER(FIND("5F",ScheduleCompile!D124)),ISNUMBER(FIND("0F",ScheduleCompile!D124)),ISNUMBER(FIND("8F",ScheduleCompile!D124)),ISNUMBER(FIND("1F",ScheduleCompile!D124)),ISNUMBER(FIND("2F",ScheduleCompile!D124)),ISNUMBER(FIND("3F",ScheduleCompile!D124)),ISNUMBER(FIND("6F",ScheduleCompile!D124)),ISNUMBER(FIND("7F",ScheduleCompile!D124)),ISNUMBER(FIND("9F",ScheduleCompile!D124)),ISNUMBER(FIND("4F",ScheduleCompile!D124))),VALUE(LEFT(ScheduleCompile!D124,FIND("F",ScheduleCompile!D124)-1)),ScheduleCompile!D124)))))),ISTEXT(ScheduleCompile!#REF!)),"ENDTABLE",IF(ISERROR(IF(ScheduleCompile!D124="Off",0,IF(ScheduleCompile!D124="On",1,IF(ISNUMBER(ScheduleCompile!D124),ScheduleCompile!D124/1,IF(ISTEXT(ScheduleCompile!D124),IF(OR(ISNUMBER(FIND("5F",ScheduleCompile!D124)),ISNUMBER(FIND("0F",ScheduleCompile!D124)),ISNUMBER(FIND("8F",ScheduleCompile!D124)),ISNUMBER(FIND("1F",ScheduleCompile!D124)),ISNUMBER(FIND("2F",ScheduleCompile!D124)),ISNUMBER(FIND("3F",ScheduleCompile!D124)),ISNUMBER(FIND("6F",ScheduleCompile!D124)),ISNUMBER(FIND("7F",ScheduleCompile!D124)),ISNUMBER(FIND("9F",ScheduleCompile!D124)),ISNUMBER(FIND("4F",ScheduleCompile!D124))),VALUE(LEFT(ScheduleCompile!D124,FIND("F",ScheduleCompile!D124)-1)),ScheduleCompile!D124)))))),"",IF(ScheduleCompile!D124="Off",0,IF(ScheduleCompile!D124="On",1,IF(ISNUMBER(ScheduleCompile!D124),ScheduleCompile!D124/1,IF(ISTEXT(ScheduleCompile!D124),IF(OR(ISNUMBER(FIND("5F",ScheduleCompile!D124)),ISNUMBER(FIND("0F",ScheduleCompile!D124)),ISNUMBER(FIND("8F",ScheduleCompile!D124)),ISNUMBER(FIND("1F",ScheduleCompile!D124)),ISNUMBER(FIND("2F",ScheduleCompile!D124)),ISNUMBER(FIND("3F",ScheduleCompile!D124)),ISNUMBER(FIND("6F",ScheduleCompile!D124)),ISNUMBER(FIND("7F",ScheduleCompile!D124)),ISNUMBER(FIND("9F",ScheduleCompile!D124)),ISNUMBER(FIND("4F",ScheduleCompile!D124))),VALUE(LEFT(ScheduleCompile!D124,FIND("F",ScheduleCompile!D124)-1)),ScheduleCompile!D124)))))))</f>
        <v>0.1</v>
      </c>
      <c r="J131" s="1">
        <f>IF(AND(ISERROR(IF(ScheduleCompile!E124="Off",0,IF(ScheduleCompile!E124="On",1,IF(ISNUMBER(ScheduleCompile!E124),ScheduleCompile!E124/1,IF(ISTEXT(ScheduleCompile!E124),IF(OR(ISNUMBER(FIND("5F",ScheduleCompile!E124)),ISNUMBER(FIND("0F",ScheduleCompile!E124)),ISNUMBER(FIND("8F",ScheduleCompile!E124)),ISNUMBER(FIND("1F",ScheduleCompile!E124)),ISNUMBER(FIND("2F",ScheduleCompile!E124)),ISNUMBER(FIND("3F",ScheduleCompile!E124)),ISNUMBER(FIND("6F",ScheduleCompile!E124)),ISNUMBER(FIND("7F",ScheduleCompile!E124)),ISNUMBER(FIND("9F",ScheduleCompile!E124)),ISNUMBER(FIND("4F",ScheduleCompile!E124))),VALUE(LEFT(ScheduleCompile!E124,FIND("F",ScheduleCompile!E124)-1)),ScheduleCompile!E124)))))),ISTEXT(ScheduleCompile!#REF!)),"ENDTABLE",IF(ISERROR(IF(ScheduleCompile!E124="Off",0,IF(ScheduleCompile!E124="On",1,IF(ISNUMBER(ScheduleCompile!E124),ScheduleCompile!E124/1,IF(ISTEXT(ScheduleCompile!E124),IF(OR(ISNUMBER(FIND("5F",ScheduleCompile!E124)),ISNUMBER(FIND("0F",ScheduleCompile!E124)),ISNUMBER(FIND("8F",ScheduleCompile!E124)),ISNUMBER(FIND("1F",ScheduleCompile!E124)),ISNUMBER(FIND("2F",ScheduleCompile!E124)),ISNUMBER(FIND("3F",ScheduleCompile!E124)),ISNUMBER(FIND("6F",ScheduleCompile!E124)),ISNUMBER(FIND("7F",ScheduleCompile!E124)),ISNUMBER(FIND("9F",ScheduleCompile!E124)),ISNUMBER(FIND("4F",ScheduleCompile!E124))),VALUE(LEFT(ScheduleCompile!E124,FIND("F",ScheduleCompile!E124)-1)),ScheduleCompile!E124)))))),"",IF(ScheduleCompile!E124="Off",0,IF(ScheduleCompile!E124="On",1,IF(ISNUMBER(ScheduleCompile!E124),ScheduleCompile!E124/1,IF(ISTEXT(ScheduleCompile!E124),IF(OR(ISNUMBER(FIND("5F",ScheduleCompile!E124)),ISNUMBER(FIND("0F",ScheduleCompile!E124)),ISNUMBER(FIND("8F",ScheduleCompile!E124)),ISNUMBER(FIND("1F",ScheduleCompile!E124)),ISNUMBER(FIND("2F",ScheduleCompile!E124)),ISNUMBER(FIND("3F",ScheduleCompile!E124)),ISNUMBER(FIND("6F",ScheduleCompile!E124)),ISNUMBER(FIND("7F",ScheduleCompile!E124)),ISNUMBER(FIND("9F",ScheduleCompile!E124)),ISNUMBER(FIND("4F",ScheduleCompile!E124))),VALUE(LEFT(ScheduleCompile!E124,FIND("F",ScheduleCompile!E124)-1)),ScheduleCompile!E124)))))))</f>
        <v>0.1</v>
      </c>
      <c r="K131" s="1">
        <f>IF(AND(ISERROR(IF(ScheduleCompile!F124="Off",0,IF(ScheduleCompile!F124="On",1,IF(ISNUMBER(ScheduleCompile!F124),ScheduleCompile!F124/1,IF(ISTEXT(ScheduleCompile!F124),IF(OR(ISNUMBER(FIND("5F",ScheduleCompile!F124)),ISNUMBER(FIND("0F",ScheduleCompile!F124)),ISNUMBER(FIND("8F",ScheduleCompile!F124)),ISNUMBER(FIND("1F",ScheduleCompile!F124)),ISNUMBER(FIND("2F",ScheduleCompile!F124)),ISNUMBER(FIND("3F",ScheduleCompile!F124)),ISNUMBER(FIND("6F",ScheduleCompile!F124)),ISNUMBER(FIND("7F",ScheduleCompile!F124)),ISNUMBER(FIND("9F",ScheduleCompile!F124)),ISNUMBER(FIND("4F",ScheduleCompile!F124))),VALUE(LEFT(ScheduleCompile!F124,FIND("F",ScheduleCompile!F124)-1)),ScheduleCompile!F124)))))),ISTEXT(ScheduleCompile!#REF!)),"ENDTABLE",IF(ISERROR(IF(ScheduleCompile!F124="Off",0,IF(ScheduleCompile!F124="On",1,IF(ISNUMBER(ScheduleCompile!F124),ScheduleCompile!F124/1,IF(ISTEXT(ScheduleCompile!F124),IF(OR(ISNUMBER(FIND("5F",ScheduleCompile!F124)),ISNUMBER(FIND("0F",ScheduleCompile!F124)),ISNUMBER(FIND("8F",ScheduleCompile!F124)),ISNUMBER(FIND("1F",ScheduleCompile!F124)),ISNUMBER(FIND("2F",ScheduleCompile!F124)),ISNUMBER(FIND("3F",ScheduleCompile!F124)),ISNUMBER(FIND("6F",ScheduleCompile!F124)),ISNUMBER(FIND("7F",ScheduleCompile!F124)),ISNUMBER(FIND("9F",ScheduleCompile!F124)),ISNUMBER(FIND("4F",ScheduleCompile!F124))),VALUE(LEFT(ScheduleCompile!F124,FIND("F",ScheduleCompile!F124)-1)),ScheduleCompile!F124)))))),"",IF(ScheduleCompile!F124="Off",0,IF(ScheduleCompile!F124="On",1,IF(ISNUMBER(ScheduleCompile!F124),ScheduleCompile!F124/1,IF(ISTEXT(ScheduleCompile!F124),IF(OR(ISNUMBER(FIND("5F",ScheduleCompile!F124)),ISNUMBER(FIND("0F",ScheduleCompile!F124)),ISNUMBER(FIND("8F",ScheduleCompile!F124)),ISNUMBER(FIND("1F",ScheduleCompile!F124)),ISNUMBER(FIND("2F",ScheduleCompile!F124)),ISNUMBER(FIND("3F",ScheduleCompile!F124)),ISNUMBER(FIND("6F",ScheduleCompile!F124)),ISNUMBER(FIND("7F",ScheduleCompile!F124)),ISNUMBER(FIND("9F",ScheduleCompile!F124)),ISNUMBER(FIND("4F",ScheduleCompile!F124))),VALUE(LEFT(ScheduleCompile!F124,FIND("F",ScheduleCompile!F124)-1)),ScheduleCompile!F124)))))))</f>
        <v>0.1</v>
      </c>
      <c r="L131" s="1">
        <f>IF(AND(ISERROR(IF(ScheduleCompile!G124="Off",0,IF(ScheduleCompile!G124="On",1,IF(ISNUMBER(ScheduleCompile!G124),ScheduleCompile!G124/1,IF(ISTEXT(ScheduleCompile!G124),IF(OR(ISNUMBER(FIND("5F",ScheduleCompile!G124)),ISNUMBER(FIND("0F",ScheduleCompile!G124)),ISNUMBER(FIND("8F",ScheduleCompile!G124)),ISNUMBER(FIND("1F",ScheduleCompile!G124)),ISNUMBER(FIND("2F",ScheduleCompile!G124)),ISNUMBER(FIND("3F",ScheduleCompile!G124)),ISNUMBER(FIND("6F",ScheduleCompile!G124)),ISNUMBER(FIND("7F",ScheduleCompile!G124)),ISNUMBER(FIND("9F",ScheduleCompile!G124)),ISNUMBER(FIND("4F",ScheduleCompile!G124))),VALUE(LEFT(ScheduleCompile!G124,FIND("F",ScheduleCompile!G124)-1)),ScheduleCompile!G124)))))),ISTEXT(ScheduleCompile!#REF!)),"ENDTABLE",IF(ISERROR(IF(ScheduleCompile!G124="Off",0,IF(ScheduleCompile!G124="On",1,IF(ISNUMBER(ScheduleCompile!G124),ScheduleCompile!G124/1,IF(ISTEXT(ScheduleCompile!G124),IF(OR(ISNUMBER(FIND("5F",ScheduleCompile!G124)),ISNUMBER(FIND("0F",ScheduleCompile!G124)),ISNUMBER(FIND("8F",ScheduleCompile!G124)),ISNUMBER(FIND("1F",ScheduleCompile!G124)),ISNUMBER(FIND("2F",ScheduleCompile!G124)),ISNUMBER(FIND("3F",ScheduleCompile!G124)),ISNUMBER(FIND("6F",ScheduleCompile!G124)),ISNUMBER(FIND("7F",ScheduleCompile!G124)),ISNUMBER(FIND("9F",ScheduleCompile!G124)),ISNUMBER(FIND("4F",ScheduleCompile!G124))),VALUE(LEFT(ScheduleCompile!G124,FIND("F",ScheduleCompile!G124)-1)),ScheduleCompile!G124)))))),"",IF(ScheduleCompile!G124="Off",0,IF(ScheduleCompile!G124="On",1,IF(ISNUMBER(ScheduleCompile!G124),ScheduleCompile!G124/1,IF(ISTEXT(ScheduleCompile!G124),IF(OR(ISNUMBER(FIND("5F",ScheduleCompile!G124)),ISNUMBER(FIND("0F",ScheduleCompile!G124)),ISNUMBER(FIND("8F",ScheduleCompile!G124)),ISNUMBER(FIND("1F",ScheduleCompile!G124)),ISNUMBER(FIND("2F",ScheduleCompile!G124)),ISNUMBER(FIND("3F",ScheduleCompile!G124)),ISNUMBER(FIND("6F",ScheduleCompile!G124)),ISNUMBER(FIND("7F",ScheduleCompile!G124)),ISNUMBER(FIND("9F",ScheduleCompile!G124)),ISNUMBER(FIND("4F",ScheduleCompile!G124))),VALUE(LEFT(ScheduleCompile!G124,FIND("F",ScheduleCompile!G124)-1)),ScheduleCompile!G124)))))))</f>
        <v>0.1</v>
      </c>
      <c r="M131" s="1">
        <f>IF(AND(ISERROR(IF(ScheduleCompile!H124="Off",0,IF(ScheduleCompile!H124="On",1,IF(ISNUMBER(ScheduleCompile!H124),ScheduleCompile!H124/1,IF(ISTEXT(ScheduleCompile!H124),IF(OR(ISNUMBER(FIND("5F",ScheduleCompile!H124)),ISNUMBER(FIND("0F",ScheduleCompile!H124)),ISNUMBER(FIND("8F",ScheduleCompile!H124)),ISNUMBER(FIND("1F",ScheduleCompile!H124)),ISNUMBER(FIND("2F",ScheduleCompile!H124)),ISNUMBER(FIND("3F",ScheduleCompile!H124)),ISNUMBER(FIND("6F",ScheduleCompile!H124)),ISNUMBER(FIND("7F",ScheduleCompile!H124)),ISNUMBER(FIND("9F",ScheduleCompile!H124)),ISNUMBER(FIND("4F",ScheduleCompile!H124))),VALUE(LEFT(ScheduleCompile!H124,FIND("F",ScheduleCompile!H124)-1)),ScheduleCompile!H124)))))),ISTEXT(ScheduleCompile!#REF!)),"ENDTABLE",IF(ISERROR(IF(ScheduleCompile!H124="Off",0,IF(ScheduleCompile!H124="On",1,IF(ISNUMBER(ScheduleCompile!H124),ScheduleCompile!H124/1,IF(ISTEXT(ScheduleCompile!H124),IF(OR(ISNUMBER(FIND("5F",ScheduleCompile!H124)),ISNUMBER(FIND("0F",ScheduleCompile!H124)),ISNUMBER(FIND("8F",ScheduleCompile!H124)),ISNUMBER(FIND("1F",ScheduleCompile!H124)),ISNUMBER(FIND("2F",ScheduleCompile!H124)),ISNUMBER(FIND("3F",ScheduleCompile!H124)),ISNUMBER(FIND("6F",ScheduleCompile!H124)),ISNUMBER(FIND("7F",ScheduleCompile!H124)),ISNUMBER(FIND("9F",ScheduleCompile!H124)),ISNUMBER(FIND("4F",ScheduleCompile!H124))),VALUE(LEFT(ScheduleCompile!H124,FIND("F",ScheduleCompile!H124)-1)),ScheduleCompile!H124)))))),"",IF(ScheduleCompile!H124="Off",0,IF(ScheduleCompile!H124="On",1,IF(ISNUMBER(ScheduleCompile!H124),ScheduleCompile!H124/1,IF(ISTEXT(ScheduleCompile!H124),IF(OR(ISNUMBER(FIND("5F",ScheduleCompile!H124)),ISNUMBER(FIND("0F",ScheduleCompile!H124)),ISNUMBER(FIND("8F",ScheduleCompile!H124)),ISNUMBER(FIND("1F",ScheduleCompile!H124)),ISNUMBER(FIND("2F",ScheduleCompile!H124)),ISNUMBER(FIND("3F",ScheduleCompile!H124)),ISNUMBER(FIND("6F",ScheduleCompile!H124)),ISNUMBER(FIND("7F",ScheduleCompile!H124)),ISNUMBER(FIND("9F",ScheduleCompile!H124)),ISNUMBER(FIND("4F",ScheduleCompile!H124))),VALUE(LEFT(ScheduleCompile!H124,FIND("F",ScheduleCompile!H124)-1)),ScheduleCompile!H124)))))))</f>
        <v>0.1</v>
      </c>
      <c r="N131" s="1">
        <f>IF(AND(ISERROR(IF(ScheduleCompile!I124="Off",0,IF(ScheduleCompile!I124="On",1,IF(ISNUMBER(ScheduleCompile!I124),ScheduleCompile!I124/1,IF(ISTEXT(ScheduleCompile!I124),IF(OR(ISNUMBER(FIND("5F",ScheduleCompile!I124)),ISNUMBER(FIND("0F",ScheduleCompile!I124)),ISNUMBER(FIND("8F",ScheduleCompile!I124)),ISNUMBER(FIND("1F",ScheduleCompile!I124)),ISNUMBER(FIND("2F",ScheduleCompile!I124)),ISNUMBER(FIND("3F",ScheduleCompile!I124)),ISNUMBER(FIND("6F",ScheduleCompile!I124)),ISNUMBER(FIND("7F",ScheduleCompile!I124)),ISNUMBER(FIND("9F",ScheduleCompile!I124)),ISNUMBER(FIND("4F",ScheduleCompile!I124))),VALUE(LEFT(ScheduleCompile!I124,FIND("F",ScheduleCompile!I124)-1)),ScheduleCompile!I124)))))),ISTEXT(ScheduleCompile!#REF!)),"ENDTABLE",IF(ISERROR(IF(ScheduleCompile!I124="Off",0,IF(ScheduleCompile!I124="On",1,IF(ISNUMBER(ScheduleCompile!I124),ScheduleCompile!I124/1,IF(ISTEXT(ScheduleCompile!I124),IF(OR(ISNUMBER(FIND("5F",ScheduleCompile!I124)),ISNUMBER(FIND("0F",ScheduleCompile!I124)),ISNUMBER(FIND("8F",ScheduleCompile!I124)),ISNUMBER(FIND("1F",ScheduleCompile!I124)),ISNUMBER(FIND("2F",ScheduleCompile!I124)),ISNUMBER(FIND("3F",ScheduleCompile!I124)),ISNUMBER(FIND("6F",ScheduleCompile!I124)),ISNUMBER(FIND("7F",ScheduleCompile!I124)),ISNUMBER(FIND("9F",ScheduleCompile!I124)),ISNUMBER(FIND("4F",ScheduleCompile!I124))),VALUE(LEFT(ScheduleCompile!I124,FIND("F",ScheduleCompile!I124)-1)),ScheduleCompile!I124)))))),"",IF(ScheduleCompile!I124="Off",0,IF(ScheduleCompile!I124="On",1,IF(ISNUMBER(ScheduleCompile!I124),ScheduleCompile!I124/1,IF(ISTEXT(ScheduleCompile!I124),IF(OR(ISNUMBER(FIND("5F",ScheduleCompile!I124)),ISNUMBER(FIND("0F",ScheduleCompile!I124)),ISNUMBER(FIND("8F",ScheduleCompile!I124)),ISNUMBER(FIND("1F",ScheduleCompile!I124)),ISNUMBER(FIND("2F",ScheduleCompile!I124)),ISNUMBER(FIND("3F",ScheduleCompile!I124)),ISNUMBER(FIND("6F",ScheduleCompile!I124)),ISNUMBER(FIND("7F",ScheduleCompile!I124)),ISNUMBER(FIND("9F",ScheduleCompile!I124)),ISNUMBER(FIND("4F",ScheduleCompile!I124))),VALUE(LEFT(ScheduleCompile!I124,FIND("F",ScheduleCompile!I124)-1)),ScheduleCompile!I124)))))))</f>
        <v>0.1</v>
      </c>
      <c r="O131" s="1">
        <f>IF(AND(ISERROR(IF(ScheduleCompile!J124="Off",0,IF(ScheduleCompile!J124="On",1,IF(ISNUMBER(ScheduleCompile!J124),ScheduleCompile!J124/1,IF(ISTEXT(ScheduleCompile!J124),IF(OR(ISNUMBER(FIND("5F",ScheduleCompile!J124)),ISNUMBER(FIND("0F",ScheduleCompile!J124)),ISNUMBER(FIND("8F",ScheduleCompile!J124)),ISNUMBER(FIND("1F",ScheduleCompile!J124)),ISNUMBER(FIND("2F",ScheduleCompile!J124)),ISNUMBER(FIND("3F",ScheduleCompile!J124)),ISNUMBER(FIND("6F",ScheduleCompile!J124)),ISNUMBER(FIND("7F",ScheduleCompile!J124)),ISNUMBER(FIND("9F",ScheduleCompile!J124)),ISNUMBER(FIND("4F",ScheduleCompile!J124))),VALUE(LEFT(ScheduleCompile!J124,FIND("F",ScheduleCompile!J124)-1)),ScheduleCompile!J124)))))),ISTEXT(ScheduleCompile!#REF!)),"ENDTABLE",IF(ISERROR(IF(ScheduleCompile!J124="Off",0,IF(ScheduleCompile!J124="On",1,IF(ISNUMBER(ScheduleCompile!J124),ScheduleCompile!J124/1,IF(ISTEXT(ScheduleCompile!J124),IF(OR(ISNUMBER(FIND("5F",ScheduleCompile!J124)),ISNUMBER(FIND("0F",ScheduleCompile!J124)),ISNUMBER(FIND("8F",ScheduleCompile!J124)),ISNUMBER(FIND("1F",ScheduleCompile!J124)),ISNUMBER(FIND("2F",ScheduleCompile!J124)),ISNUMBER(FIND("3F",ScheduleCompile!J124)),ISNUMBER(FIND("6F",ScheduleCompile!J124)),ISNUMBER(FIND("7F",ScheduleCompile!J124)),ISNUMBER(FIND("9F",ScheduleCompile!J124)),ISNUMBER(FIND("4F",ScheduleCompile!J124))),VALUE(LEFT(ScheduleCompile!J124,FIND("F",ScheduleCompile!J124)-1)),ScheduleCompile!J124)))))),"",IF(ScheduleCompile!J124="Off",0,IF(ScheduleCompile!J124="On",1,IF(ISNUMBER(ScheduleCompile!J124),ScheduleCompile!J124/1,IF(ISTEXT(ScheduleCompile!J124),IF(OR(ISNUMBER(FIND("5F",ScheduleCompile!J124)),ISNUMBER(FIND("0F",ScheduleCompile!J124)),ISNUMBER(FIND("8F",ScheduleCompile!J124)),ISNUMBER(FIND("1F",ScheduleCompile!J124)),ISNUMBER(FIND("2F",ScheduleCompile!J124)),ISNUMBER(FIND("3F",ScheduleCompile!J124)),ISNUMBER(FIND("6F",ScheduleCompile!J124)),ISNUMBER(FIND("7F",ScheduleCompile!J124)),ISNUMBER(FIND("9F",ScheduleCompile!J124)),ISNUMBER(FIND("4F",ScheduleCompile!J124))),VALUE(LEFT(ScheduleCompile!J124,FIND("F",ScheduleCompile!J124)-1)),ScheduleCompile!J124)))))))</f>
        <v>0.4</v>
      </c>
      <c r="P131" s="1">
        <f>IF(AND(ISERROR(IF(ScheduleCompile!K124="Off",0,IF(ScheduleCompile!K124="On",1,IF(ISNUMBER(ScheduleCompile!K124),ScheduleCompile!K124/1,IF(ISTEXT(ScheduleCompile!K124),IF(OR(ISNUMBER(FIND("5F",ScheduleCompile!K124)),ISNUMBER(FIND("0F",ScheduleCompile!K124)),ISNUMBER(FIND("8F",ScheduleCompile!K124)),ISNUMBER(FIND("1F",ScheduleCompile!K124)),ISNUMBER(FIND("2F",ScheduleCompile!K124)),ISNUMBER(FIND("3F",ScheduleCompile!K124)),ISNUMBER(FIND("6F",ScheduleCompile!K124)),ISNUMBER(FIND("7F",ScheduleCompile!K124)),ISNUMBER(FIND("9F",ScheduleCompile!K124)),ISNUMBER(FIND("4F",ScheduleCompile!K124))),VALUE(LEFT(ScheduleCompile!K124,FIND("F",ScheduleCompile!K124)-1)),ScheduleCompile!K124)))))),ISTEXT(ScheduleCompile!#REF!)),"ENDTABLE",IF(ISERROR(IF(ScheduleCompile!K124="Off",0,IF(ScheduleCompile!K124="On",1,IF(ISNUMBER(ScheduleCompile!K124),ScheduleCompile!K124/1,IF(ISTEXT(ScheduleCompile!K124),IF(OR(ISNUMBER(FIND("5F",ScheduleCompile!K124)),ISNUMBER(FIND("0F",ScheduleCompile!K124)),ISNUMBER(FIND("8F",ScheduleCompile!K124)),ISNUMBER(FIND("1F",ScheduleCompile!K124)),ISNUMBER(FIND("2F",ScheduleCompile!K124)),ISNUMBER(FIND("3F",ScheduleCompile!K124)),ISNUMBER(FIND("6F",ScheduleCompile!K124)),ISNUMBER(FIND("7F",ScheduleCompile!K124)),ISNUMBER(FIND("9F",ScheduleCompile!K124)),ISNUMBER(FIND("4F",ScheduleCompile!K124))),VALUE(LEFT(ScheduleCompile!K124,FIND("F",ScheduleCompile!K124)-1)),ScheduleCompile!K124)))))),"",IF(ScheduleCompile!K124="Off",0,IF(ScheduleCompile!K124="On",1,IF(ISNUMBER(ScheduleCompile!K124),ScheduleCompile!K124/1,IF(ISTEXT(ScheduleCompile!K124),IF(OR(ISNUMBER(FIND("5F",ScheduleCompile!K124)),ISNUMBER(FIND("0F",ScheduleCompile!K124)),ISNUMBER(FIND("8F",ScheduleCompile!K124)),ISNUMBER(FIND("1F",ScheduleCompile!K124)),ISNUMBER(FIND("2F",ScheduleCompile!K124)),ISNUMBER(FIND("3F",ScheduleCompile!K124)),ISNUMBER(FIND("6F",ScheduleCompile!K124)),ISNUMBER(FIND("7F",ScheduleCompile!K124)),ISNUMBER(FIND("9F",ScheduleCompile!K124)),ISNUMBER(FIND("4F",ScheduleCompile!K124))),VALUE(LEFT(ScheduleCompile!K124,FIND("F",ScheduleCompile!K124)-1)),ScheduleCompile!K124)))))))</f>
        <v>0.4</v>
      </c>
      <c r="Q131" s="1">
        <f>IF(AND(ISERROR(IF(ScheduleCompile!L124="Off",0,IF(ScheduleCompile!L124="On",1,IF(ISNUMBER(ScheduleCompile!L124),ScheduleCompile!L124/1,IF(ISTEXT(ScheduleCompile!L124),IF(OR(ISNUMBER(FIND("5F",ScheduleCompile!L124)),ISNUMBER(FIND("0F",ScheduleCompile!L124)),ISNUMBER(FIND("8F",ScheduleCompile!L124)),ISNUMBER(FIND("1F",ScheduleCompile!L124)),ISNUMBER(FIND("2F",ScheduleCompile!L124)),ISNUMBER(FIND("3F",ScheduleCompile!L124)),ISNUMBER(FIND("6F",ScheduleCompile!L124)),ISNUMBER(FIND("7F",ScheduleCompile!L124)),ISNUMBER(FIND("9F",ScheduleCompile!L124)),ISNUMBER(FIND("4F",ScheduleCompile!L124))),VALUE(LEFT(ScheduleCompile!L124,FIND("F",ScheduleCompile!L124)-1)),ScheduleCompile!L124)))))),ISTEXT(ScheduleCompile!#REF!)),"ENDTABLE",IF(ISERROR(IF(ScheduleCompile!L124="Off",0,IF(ScheduleCompile!L124="On",1,IF(ISNUMBER(ScheduleCompile!L124),ScheduleCompile!L124/1,IF(ISTEXT(ScheduleCompile!L124),IF(OR(ISNUMBER(FIND("5F",ScheduleCompile!L124)),ISNUMBER(FIND("0F",ScheduleCompile!L124)),ISNUMBER(FIND("8F",ScheduleCompile!L124)),ISNUMBER(FIND("1F",ScheduleCompile!L124)),ISNUMBER(FIND("2F",ScheduleCompile!L124)),ISNUMBER(FIND("3F",ScheduleCompile!L124)),ISNUMBER(FIND("6F",ScheduleCompile!L124)),ISNUMBER(FIND("7F",ScheduleCompile!L124)),ISNUMBER(FIND("9F",ScheduleCompile!L124)),ISNUMBER(FIND("4F",ScheduleCompile!L124))),VALUE(LEFT(ScheduleCompile!L124,FIND("F",ScheduleCompile!L124)-1)),ScheduleCompile!L124)))))),"",IF(ScheduleCompile!L124="Off",0,IF(ScheduleCompile!L124="On",1,IF(ISNUMBER(ScheduleCompile!L124),ScheduleCompile!L124/1,IF(ISTEXT(ScheduleCompile!L124),IF(OR(ISNUMBER(FIND("5F",ScheduleCompile!L124)),ISNUMBER(FIND("0F",ScheduleCompile!L124)),ISNUMBER(FIND("8F",ScheduleCompile!L124)),ISNUMBER(FIND("1F",ScheduleCompile!L124)),ISNUMBER(FIND("2F",ScheduleCompile!L124)),ISNUMBER(FIND("3F",ScheduleCompile!L124)),ISNUMBER(FIND("6F",ScheduleCompile!L124)),ISNUMBER(FIND("7F",ScheduleCompile!L124)),ISNUMBER(FIND("9F",ScheduleCompile!L124)),ISNUMBER(FIND("4F",ScheduleCompile!L124))),VALUE(LEFT(ScheduleCompile!L124,FIND("F",ScheduleCompile!L124)-1)),ScheduleCompile!L124)))))))</f>
        <v>0.4</v>
      </c>
      <c r="R131" s="1">
        <f>IF(AND(ISERROR(IF(ScheduleCompile!M124="Off",0,IF(ScheduleCompile!M124="On",1,IF(ISNUMBER(ScheduleCompile!M124),ScheduleCompile!M124/1,IF(ISTEXT(ScheduleCompile!M124),IF(OR(ISNUMBER(FIND("5F",ScheduleCompile!M124)),ISNUMBER(FIND("0F",ScheduleCompile!M124)),ISNUMBER(FIND("8F",ScheduleCompile!M124)),ISNUMBER(FIND("1F",ScheduleCompile!M124)),ISNUMBER(FIND("2F",ScheduleCompile!M124)),ISNUMBER(FIND("3F",ScheduleCompile!M124)),ISNUMBER(FIND("6F",ScheduleCompile!M124)),ISNUMBER(FIND("7F",ScheduleCompile!M124)),ISNUMBER(FIND("9F",ScheduleCompile!M124)),ISNUMBER(FIND("4F",ScheduleCompile!M124))),VALUE(LEFT(ScheduleCompile!M124,FIND("F",ScheduleCompile!M124)-1)),ScheduleCompile!M124)))))),ISTEXT(ScheduleCompile!#REF!)),"ENDTABLE",IF(ISERROR(IF(ScheduleCompile!M124="Off",0,IF(ScheduleCompile!M124="On",1,IF(ISNUMBER(ScheduleCompile!M124),ScheduleCompile!M124/1,IF(ISTEXT(ScheduleCompile!M124),IF(OR(ISNUMBER(FIND("5F",ScheduleCompile!M124)),ISNUMBER(FIND("0F",ScheduleCompile!M124)),ISNUMBER(FIND("8F",ScheduleCompile!M124)),ISNUMBER(FIND("1F",ScheduleCompile!M124)),ISNUMBER(FIND("2F",ScheduleCompile!M124)),ISNUMBER(FIND("3F",ScheduleCompile!M124)),ISNUMBER(FIND("6F",ScheduleCompile!M124)),ISNUMBER(FIND("7F",ScheduleCompile!M124)),ISNUMBER(FIND("9F",ScheduleCompile!M124)),ISNUMBER(FIND("4F",ScheduleCompile!M124))),VALUE(LEFT(ScheduleCompile!M124,FIND("F",ScheduleCompile!M124)-1)),ScheduleCompile!M124)))))),"",IF(ScheduleCompile!M124="Off",0,IF(ScheduleCompile!M124="On",1,IF(ISNUMBER(ScheduleCompile!M124),ScheduleCompile!M124/1,IF(ISTEXT(ScheduleCompile!M124),IF(OR(ISNUMBER(FIND("5F",ScheduleCompile!M124)),ISNUMBER(FIND("0F",ScheduleCompile!M124)),ISNUMBER(FIND("8F",ScheduleCompile!M124)),ISNUMBER(FIND("1F",ScheduleCompile!M124)),ISNUMBER(FIND("2F",ScheduleCompile!M124)),ISNUMBER(FIND("3F",ScheduleCompile!M124)),ISNUMBER(FIND("6F",ScheduleCompile!M124)),ISNUMBER(FIND("7F",ScheduleCompile!M124)),ISNUMBER(FIND("9F",ScheduleCompile!M124)),ISNUMBER(FIND("4F",ScheduleCompile!M124))),VALUE(LEFT(ScheduleCompile!M124,FIND("F",ScheduleCompile!M124)-1)),ScheduleCompile!M124)))))))</f>
        <v>0.4</v>
      </c>
      <c r="S131" s="1">
        <f>IF(AND(ISERROR(IF(ScheduleCompile!N124="Off",0,IF(ScheduleCompile!N124="On",1,IF(ISNUMBER(ScheduleCompile!N124),ScheduleCompile!N124/1,IF(ISTEXT(ScheduleCompile!N124),IF(OR(ISNUMBER(FIND("5F",ScheduleCompile!N124)),ISNUMBER(FIND("0F",ScheduleCompile!N124)),ISNUMBER(FIND("8F",ScheduleCompile!N124)),ISNUMBER(FIND("1F",ScheduleCompile!N124)),ISNUMBER(FIND("2F",ScheduleCompile!N124)),ISNUMBER(FIND("3F",ScheduleCompile!N124)),ISNUMBER(FIND("6F",ScheduleCompile!N124)),ISNUMBER(FIND("7F",ScheduleCompile!N124)),ISNUMBER(FIND("9F",ScheduleCompile!N124)),ISNUMBER(FIND("4F",ScheduleCompile!N124))),VALUE(LEFT(ScheduleCompile!N124,FIND("F",ScheduleCompile!N124)-1)),ScheduleCompile!N124)))))),ISTEXT(ScheduleCompile!#REF!)),"ENDTABLE",IF(ISERROR(IF(ScheduleCompile!N124="Off",0,IF(ScheduleCompile!N124="On",1,IF(ISNUMBER(ScheduleCompile!N124),ScheduleCompile!N124/1,IF(ISTEXT(ScheduleCompile!N124),IF(OR(ISNUMBER(FIND("5F",ScheduleCompile!N124)),ISNUMBER(FIND("0F",ScheduleCompile!N124)),ISNUMBER(FIND("8F",ScheduleCompile!N124)),ISNUMBER(FIND("1F",ScheduleCompile!N124)),ISNUMBER(FIND("2F",ScheduleCompile!N124)),ISNUMBER(FIND("3F",ScheduleCompile!N124)),ISNUMBER(FIND("6F",ScheduleCompile!N124)),ISNUMBER(FIND("7F",ScheduleCompile!N124)),ISNUMBER(FIND("9F",ScheduleCompile!N124)),ISNUMBER(FIND("4F",ScheduleCompile!N124))),VALUE(LEFT(ScheduleCompile!N124,FIND("F",ScheduleCompile!N124)-1)),ScheduleCompile!N124)))))),"",IF(ScheduleCompile!N124="Off",0,IF(ScheduleCompile!N124="On",1,IF(ISNUMBER(ScheduleCompile!N124),ScheduleCompile!N124/1,IF(ISTEXT(ScheduleCompile!N124),IF(OR(ISNUMBER(FIND("5F",ScheduleCompile!N124)),ISNUMBER(FIND("0F",ScheduleCompile!N124)),ISNUMBER(FIND("8F",ScheduleCompile!N124)),ISNUMBER(FIND("1F",ScheduleCompile!N124)),ISNUMBER(FIND("2F",ScheduleCompile!N124)),ISNUMBER(FIND("3F",ScheduleCompile!N124)),ISNUMBER(FIND("6F",ScheduleCompile!N124)),ISNUMBER(FIND("7F",ScheduleCompile!N124)),ISNUMBER(FIND("9F",ScheduleCompile!N124)),ISNUMBER(FIND("4F",ScheduleCompile!N124))),VALUE(LEFT(ScheduleCompile!N124,FIND("F",ScheduleCompile!N124)-1)),ScheduleCompile!N124)))))))</f>
        <v>0.2</v>
      </c>
      <c r="T131" s="1">
        <f>IF(AND(ISERROR(IF(ScheduleCompile!O124="Off",0,IF(ScheduleCompile!O124="On",1,IF(ISNUMBER(ScheduleCompile!O124),ScheduleCompile!O124/1,IF(ISTEXT(ScheduleCompile!O124),IF(OR(ISNUMBER(FIND("5F",ScheduleCompile!O124)),ISNUMBER(FIND("0F",ScheduleCompile!O124)),ISNUMBER(FIND("8F",ScheduleCompile!O124)),ISNUMBER(FIND("1F",ScheduleCompile!O124)),ISNUMBER(FIND("2F",ScheduleCompile!O124)),ISNUMBER(FIND("3F",ScheduleCompile!O124)),ISNUMBER(FIND("6F",ScheduleCompile!O124)),ISNUMBER(FIND("7F",ScheduleCompile!O124)),ISNUMBER(FIND("9F",ScheduleCompile!O124)),ISNUMBER(FIND("4F",ScheduleCompile!O124))),VALUE(LEFT(ScheduleCompile!O124,FIND("F",ScheduleCompile!O124)-1)),ScheduleCompile!O124)))))),ISTEXT(ScheduleCompile!#REF!)),"ENDTABLE",IF(ISERROR(IF(ScheduleCompile!O124="Off",0,IF(ScheduleCompile!O124="On",1,IF(ISNUMBER(ScheduleCompile!O124),ScheduleCompile!O124/1,IF(ISTEXT(ScheduleCompile!O124),IF(OR(ISNUMBER(FIND("5F",ScheduleCompile!O124)),ISNUMBER(FIND("0F",ScheduleCompile!O124)),ISNUMBER(FIND("8F",ScheduleCompile!O124)),ISNUMBER(FIND("1F",ScheduleCompile!O124)),ISNUMBER(FIND("2F",ScheduleCompile!O124)),ISNUMBER(FIND("3F",ScheduleCompile!O124)),ISNUMBER(FIND("6F",ScheduleCompile!O124)),ISNUMBER(FIND("7F",ScheduleCompile!O124)),ISNUMBER(FIND("9F",ScheduleCompile!O124)),ISNUMBER(FIND("4F",ScheduleCompile!O124))),VALUE(LEFT(ScheduleCompile!O124,FIND("F",ScheduleCompile!O124)-1)),ScheduleCompile!O124)))))),"",IF(ScheduleCompile!O124="Off",0,IF(ScheduleCompile!O124="On",1,IF(ISNUMBER(ScheduleCompile!O124),ScheduleCompile!O124/1,IF(ISTEXT(ScheduleCompile!O124),IF(OR(ISNUMBER(FIND("5F",ScheduleCompile!O124)),ISNUMBER(FIND("0F",ScheduleCompile!O124)),ISNUMBER(FIND("8F",ScheduleCompile!O124)),ISNUMBER(FIND("1F",ScheduleCompile!O124)),ISNUMBER(FIND("2F",ScheduleCompile!O124)),ISNUMBER(FIND("3F",ScheduleCompile!O124)),ISNUMBER(FIND("6F",ScheduleCompile!O124)),ISNUMBER(FIND("7F",ScheduleCompile!O124)),ISNUMBER(FIND("9F",ScheduleCompile!O124)),ISNUMBER(FIND("4F",ScheduleCompile!O124))),VALUE(LEFT(ScheduleCompile!O124,FIND("F",ScheduleCompile!O124)-1)),ScheduleCompile!O124)))))))</f>
        <v>0.2</v>
      </c>
      <c r="U131" s="1">
        <f>IF(AND(ISERROR(IF(ScheduleCompile!P124="Off",0,IF(ScheduleCompile!P124="On",1,IF(ISNUMBER(ScheduleCompile!P124),ScheduleCompile!P124/1,IF(ISTEXT(ScheduleCompile!P124),IF(OR(ISNUMBER(FIND("5F",ScheduleCompile!P124)),ISNUMBER(FIND("0F",ScheduleCompile!P124)),ISNUMBER(FIND("8F",ScheduleCompile!P124)),ISNUMBER(FIND("1F",ScheduleCompile!P124)),ISNUMBER(FIND("2F",ScheduleCompile!P124)),ISNUMBER(FIND("3F",ScheduleCompile!P124)),ISNUMBER(FIND("6F",ScheduleCompile!P124)),ISNUMBER(FIND("7F",ScheduleCompile!P124)),ISNUMBER(FIND("9F",ScheduleCompile!P124)),ISNUMBER(FIND("4F",ScheduleCompile!P124))),VALUE(LEFT(ScheduleCompile!P124,FIND("F",ScheduleCompile!P124)-1)),ScheduleCompile!P124)))))),ISTEXT(ScheduleCompile!#REF!)),"ENDTABLE",IF(ISERROR(IF(ScheduleCompile!P124="Off",0,IF(ScheduleCompile!P124="On",1,IF(ISNUMBER(ScheduleCompile!P124),ScheduleCompile!P124/1,IF(ISTEXT(ScheduleCompile!P124),IF(OR(ISNUMBER(FIND("5F",ScheduleCompile!P124)),ISNUMBER(FIND("0F",ScheduleCompile!P124)),ISNUMBER(FIND("8F",ScheduleCompile!P124)),ISNUMBER(FIND("1F",ScheduleCompile!P124)),ISNUMBER(FIND("2F",ScheduleCompile!P124)),ISNUMBER(FIND("3F",ScheduleCompile!P124)),ISNUMBER(FIND("6F",ScheduleCompile!P124)),ISNUMBER(FIND("7F",ScheduleCompile!P124)),ISNUMBER(FIND("9F",ScheduleCompile!P124)),ISNUMBER(FIND("4F",ScheduleCompile!P124))),VALUE(LEFT(ScheduleCompile!P124,FIND("F",ScheduleCompile!P124)-1)),ScheduleCompile!P124)))))),"",IF(ScheduleCompile!P124="Off",0,IF(ScheduleCompile!P124="On",1,IF(ISNUMBER(ScheduleCompile!P124),ScheduleCompile!P124/1,IF(ISTEXT(ScheduleCompile!P124),IF(OR(ISNUMBER(FIND("5F",ScheduleCompile!P124)),ISNUMBER(FIND("0F",ScheduleCompile!P124)),ISNUMBER(FIND("8F",ScheduleCompile!P124)),ISNUMBER(FIND("1F",ScheduleCompile!P124)),ISNUMBER(FIND("2F",ScheduleCompile!P124)),ISNUMBER(FIND("3F",ScheduleCompile!P124)),ISNUMBER(FIND("6F",ScheduleCompile!P124)),ISNUMBER(FIND("7F",ScheduleCompile!P124)),ISNUMBER(FIND("9F",ScheduleCompile!P124)),ISNUMBER(FIND("4F",ScheduleCompile!P124))),VALUE(LEFT(ScheduleCompile!P124,FIND("F",ScheduleCompile!P124)-1)),ScheduleCompile!P124)))))))</f>
        <v>0.2</v>
      </c>
      <c r="V131" s="1">
        <f>IF(AND(ISERROR(IF(ScheduleCompile!Q124="Off",0,IF(ScheduleCompile!Q124="On",1,IF(ISNUMBER(ScheduleCompile!Q124),ScheduleCompile!Q124/1,IF(ISTEXT(ScheduleCompile!Q124),IF(OR(ISNUMBER(FIND("5F",ScheduleCompile!Q124)),ISNUMBER(FIND("0F",ScheduleCompile!Q124)),ISNUMBER(FIND("8F",ScheduleCompile!Q124)),ISNUMBER(FIND("1F",ScheduleCompile!Q124)),ISNUMBER(FIND("2F",ScheduleCompile!Q124)),ISNUMBER(FIND("3F",ScheduleCompile!Q124)),ISNUMBER(FIND("6F",ScheduleCompile!Q124)),ISNUMBER(FIND("7F",ScheduleCompile!Q124)),ISNUMBER(FIND("9F",ScheduleCompile!Q124)),ISNUMBER(FIND("4F",ScheduleCompile!Q124))),VALUE(LEFT(ScheduleCompile!Q124,FIND("F",ScheduleCompile!Q124)-1)),ScheduleCompile!Q124)))))),ISTEXT(ScheduleCompile!#REF!)),"ENDTABLE",IF(ISERROR(IF(ScheduleCompile!Q124="Off",0,IF(ScheduleCompile!Q124="On",1,IF(ISNUMBER(ScheduleCompile!Q124),ScheduleCompile!Q124/1,IF(ISTEXT(ScheduleCompile!Q124),IF(OR(ISNUMBER(FIND("5F",ScheduleCompile!Q124)),ISNUMBER(FIND("0F",ScheduleCompile!Q124)),ISNUMBER(FIND("8F",ScheduleCompile!Q124)),ISNUMBER(FIND("1F",ScheduleCompile!Q124)),ISNUMBER(FIND("2F",ScheduleCompile!Q124)),ISNUMBER(FIND("3F",ScheduleCompile!Q124)),ISNUMBER(FIND("6F",ScheduleCompile!Q124)),ISNUMBER(FIND("7F",ScheduleCompile!Q124)),ISNUMBER(FIND("9F",ScheduleCompile!Q124)),ISNUMBER(FIND("4F",ScheduleCompile!Q124))),VALUE(LEFT(ScheduleCompile!Q124,FIND("F",ScheduleCompile!Q124)-1)),ScheduleCompile!Q124)))))),"",IF(ScheduleCompile!Q124="Off",0,IF(ScheduleCompile!Q124="On",1,IF(ISNUMBER(ScheduleCompile!Q124),ScheduleCompile!Q124/1,IF(ISTEXT(ScheduleCompile!Q124),IF(OR(ISNUMBER(FIND("5F",ScheduleCompile!Q124)),ISNUMBER(FIND("0F",ScheduleCompile!Q124)),ISNUMBER(FIND("8F",ScheduleCompile!Q124)),ISNUMBER(FIND("1F",ScheduleCompile!Q124)),ISNUMBER(FIND("2F",ScheduleCompile!Q124)),ISNUMBER(FIND("3F",ScheduleCompile!Q124)),ISNUMBER(FIND("6F",ScheduleCompile!Q124)),ISNUMBER(FIND("7F",ScheduleCompile!Q124)),ISNUMBER(FIND("9F",ScheduleCompile!Q124)),ISNUMBER(FIND("4F",ScheduleCompile!Q124))),VALUE(LEFT(ScheduleCompile!Q124,FIND("F",ScheduleCompile!Q124)-1)),ScheduleCompile!Q124)))))))</f>
        <v>0.2</v>
      </c>
      <c r="W131" s="1">
        <f>IF(AND(ISERROR(IF(ScheduleCompile!R124="Off",0,IF(ScheduleCompile!R124="On",1,IF(ISNUMBER(ScheduleCompile!R124),ScheduleCompile!R124/1,IF(ISTEXT(ScheduleCompile!R124),IF(OR(ISNUMBER(FIND("5F",ScheduleCompile!R124)),ISNUMBER(FIND("0F",ScheduleCompile!R124)),ISNUMBER(FIND("8F",ScheduleCompile!R124)),ISNUMBER(FIND("1F",ScheduleCompile!R124)),ISNUMBER(FIND("2F",ScheduleCompile!R124)),ISNUMBER(FIND("3F",ScheduleCompile!R124)),ISNUMBER(FIND("6F",ScheduleCompile!R124)),ISNUMBER(FIND("7F",ScheduleCompile!R124)),ISNUMBER(FIND("9F",ScheduleCompile!R124)),ISNUMBER(FIND("4F",ScheduleCompile!R124))),VALUE(LEFT(ScheduleCompile!R124,FIND("F",ScheduleCompile!R124)-1)),ScheduleCompile!R124)))))),ISTEXT(ScheduleCompile!#REF!)),"ENDTABLE",IF(ISERROR(IF(ScheduleCompile!R124="Off",0,IF(ScheduleCompile!R124="On",1,IF(ISNUMBER(ScheduleCompile!R124),ScheduleCompile!R124/1,IF(ISTEXT(ScheduleCompile!R124),IF(OR(ISNUMBER(FIND("5F",ScheduleCompile!R124)),ISNUMBER(FIND("0F",ScheduleCompile!R124)),ISNUMBER(FIND("8F",ScheduleCompile!R124)),ISNUMBER(FIND("1F",ScheduleCompile!R124)),ISNUMBER(FIND("2F",ScheduleCompile!R124)),ISNUMBER(FIND("3F",ScheduleCompile!R124)),ISNUMBER(FIND("6F",ScheduleCompile!R124)),ISNUMBER(FIND("7F",ScheduleCompile!R124)),ISNUMBER(FIND("9F",ScheduleCompile!R124)),ISNUMBER(FIND("4F",ScheduleCompile!R124))),VALUE(LEFT(ScheduleCompile!R124,FIND("F",ScheduleCompile!R124)-1)),ScheduleCompile!R124)))))),"",IF(ScheduleCompile!R124="Off",0,IF(ScheduleCompile!R124="On",1,IF(ISNUMBER(ScheduleCompile!R124),ScheduleCompile!R124/1,IF(ISTEXT(ScheduleCompile!R124),IF(OR(ISNUMBER(FIND("5F",ScheduleCompile!R124)),ISNUMBER(FIND("0F",ScheduleCompile!R124)),ISNUMBER(FIND("8F",ScheduleCompile!R124)),ISNUMBER(FIND("1F",ScheduleCompile!R124)),ISNUMBER(FIND("2F",ScheduleCompile!R124)),ISNUMBER(FIND("3F",ScheduleCompile!R124)),ISNUMBER(FIND("6F",ScheduleCompile!R124)),ISNUMBER(FIND("7F",ScheduleCompile!R124)),ISNUMBER(FIND("9F",ScheduleCompile!R124)),ISNUMBER(FIND("4F",ScheduleCompile!R124))),VALUE(LEFT(ScheduleCompile!R124,FIND("F",ScheduleCompile!R124)-1)),ScheduleCompile!R124)))))))</f>
        <v>0.2</v>
      </c>
      <c r="X131" s="1">
        <f>IF(AND(ISERROR(IF(ScheduleCompile!S124="Off",0,IF(ScheduleCompile!S124="On",1,IF(ISNUMBER(ScheduleCompile!S124),ScheduleCompile!S124/1,IF(ISTEXT(ScheduleCompile!S124),IF(OR(ISNUMBER(FIND("5F",ScheduleCompile!S124)),ISNUMBER(FIND("0F",ScheduleCompile!S124)),ISNUMBER(FIND("8F",ScheduleCompile!S124)),ISNUMBER(FIND("1F",ScheduleCompile!S124)),ISNUMBER(FIND("2F",ScheduleCompile!S124)),ISNUMBER(FIND("3F",ScheduleCompile!S124)),ISNUMBER(FIND("6F",ScheduleCompile!S124)),ISNUMBER(FIND("7F",ScheduleCompile!S124)),ISNUMBER(FIND("9F",ScheduleCompile!S124)),ISNUMBER(FIND("4F",ScheduleCompile!S124))),VALUE(LEFT(ScheduleCompile!S124,FIND("F",ScheduleCompile!S124)-1)),ScheduleCompile!S124)))))),ISTEXT(ScheduleCompile!#REF!)),"ENDTABLE",IF(ISERROR(IF(ScheduleCompile!S124="Off",0,IF(ScheduleCompile!S124="On",1,IF(ISNUMBER(ScheduleCompile!S124),ScheduleCompile!S124/1,IF(ISTEXT(ScheduleCompile!S124),IF(OR(ISNUMBER(FIND("5F",ScheduleCompile!S124)),ISNUMBER(FIND("0F",ScheduleCompile!S124)),ISNUMBER(FIND("8F",ScheduleCompile!S124)),ISNUMBER(FIND("1F",ScheduleCompile!S124)),ISNUMBER(FIND("2F",ScheduleCompile!S124)),ISNUMBER(FIND("3F",ScheduleCompile!S124)),ISNUMBER(FIND("6F",ScheduleCompile!S124)),ISNUMBER(FIND("7F",ScheduleCompile!S124)),ISNUMBER(FIND("9F",ScheduleCompile!S124)),ISNUMBER(FIND("4F",ScheduleCompile!S124))),VALUE(LEFT(ScheduleCompile!S124,FIND("F",ScheduleCompile!S124)-1)),ScheduleCompile!S124)))))),"",IF(ScheduleCompile!S124="Off",0,IF(ScheduleCompile!S124="On",1,IF(ISNUMBER(ScheduleCompile!S124),ScheduleCompile!S124/1,IF(ISTEXT(ScheduleCompile!S124),IF(OR(ISNUMBER(FIND("5F",ScheduleCompile!S124)),ISNUMBER(FIND("0F",ScheduleCompile!S124)),ISNUMBER(FIND("8F",ScheduleCompile!S124)),ISNUMBER(FIND("1F",ScheduleCompile!S124)),ISNUMBER(FIND("2F",ScheduleCompile!S124)),ISNUMBER(FIND("3F",ScheduleCompile!S124)),ISNUMBER(FIND("6F",ScheduleCompile!S124)),ISNUMBER(FIND("7F",ScheduleCompile!S124)),ISNUMBER(FIND("9F",ScheduleCompile!S124)),ISNUMBER(FIND("4F",ScheduleCompile!S124))),VALUE(LEFT(ScheduleCompile!S124,FIND("F",ScheduleCompile!S124)-1)),ScheduleCompile!S124)))))))</f>
        <v>0.1</v>
      </c>
      <c r="Y131" s="1">
        <f>IF(AND(ISERROR(IF(ScheduleCompile!T124="Off",0,IF(ScheduleCompile!T124="On",1,IF(ISNUMBER(ScheduleCompile!T124),ScheduleCompile!T124/1,IF(ISTEXT(ScheduleCompile!T124),IF(OR(ISNUMBER(FIND("5F",ScheduleCompile!T124)),ISNUMBER(FIND("0F",ScheduleCompile!T124)),ISNUMBER(FIND("8F",ScheduleCompile!T124)),ISNUMBER(FIND("1F",ScheduleCompile!T124)),ISNUMBER(FIND("2F",ScheduleCompile!T124)),ISNUMBER(FIND("3F",ScheduleCompile!T124)),ISNUMBER(FIND("6F",ScheduleCompile!T124)),ISNUMBER(FIND("7F",ScheduleCompile!T124)),ISNUMBER(FIND("9F",ScheduleCompile!T124)),ISNUMBER(FIND("4F",ScheduleCompile!T124))),VALUE(LEFT(ScheduleCompile!T124,FIND("F",ScheduleCompile!T124)-1)),ScheduleCompile!T124)))))),ISTEXT(ScheduleCompile!#REF!)),"ENDTABLE",IF(ISERROR(IF(ScheduleCompile!T124="Off",0,IF(ScheduleCompile!T124="On",1,IF(ISNUMBER(ScheduleCompile!T124),ScheduleCompile!T124/1,IF(ISTEXT(ScheduleCompile!T124),IF(OR(ISNUMBER(FIND("5F",ScheduleCompile!T124)),ISNUMBER(FIND("0F",ScheduleCompile!T124)),ISNUMBER(FIND("8F",ScheduleCompile!T124)),ISNUMBER(FIND("1F",ScheduleCompile!T124)),ISNUMBER(FIND("2F",ScheduleCompile!T124)),ISNUMBER(FIND("3F",ScheduleCompile!T124)),ISNUMBER(FIND("6F",ScheduleCompile!T124)),ISNUMBER(FIND("7F",ScheduleCompile!T124)),ISNUMBER(FIND("9F",ScheduleCompile!T124)),ISNUMBER(FIND("4F",ScheduleCompile!T124))),VALUE(LEFT(ScheduleCompile!T124,FIND("F",ScheduleCompile!T124)-1)),ScheduleCompile!T124)))))),"",IF(ScheduleCompile!T124="Off",0,IF(ScheduleCompile!T124="On",1,IF(ISNUMBER(ScheduleCompile!T124),ScheduleCompile!T124/1,IF(ISTEXT(ScheduleCompile!T124),IF(OR(ISNUMBER(FIND("5F",ScheduleCompile!T124)),ISNUMBER(FIND("0F",ScheduleCompile!T124)),ISNUMBER(FIND("8F",ScheduleCompile!T124)),ISNUMBER(FIND("1F",ScheduleCompile!T124)),ISNUMBER(FIND("2F",ScheduleCompile!T124)),ISNUMBER(FIND("3F",ScheduleCompile!T124)),ISNUMBER(FIND("6F",ScheduleCompile!T124)),ISNUMBER(FIND("7F",ScheduleCompile!T124)),ISNUMBER(FIND("9F",ScheduleCompile!T124)),ISNUMBER(FIND("4F",ScheduleCompile!T124))),VALUE(LEFT(ScheduleCompile!T124,FIND("F",ScheduleCompile!T124)-1)),ScheduleCompile!T124)))))))</f>
        <v>0.1</v>
      </c>
      <c r="Z131" s="1">
        <f>IF(AND(ISERROR(IF(ScheduleCompile!U124="Off",0,IF(ScheduleCompile!U124="On",1,IF(ISNUMBER(ScheduleCompile!U124),ScheduleCompile!U124/1,IF(ISTEXT(ScheduleCompile!U124),IF(OR(ISNUMBER(FIND("5F",ScheduleCompile!U124)),ISNUMBER(FIND("0F",ScheduleCompile!U124)),ISNUMBER(FIND("8F",ScheduleCompile!U124)),ISNUMBER(FIND("1F",ScheduleCompile!U124)),ISNUMBER(FIND("2F",ScheduleCompile!U124)),ISNUMBER(FIND("3F",ScheduleCompile!U124)),ISNUMBER(FIND("6F",ScheduleCompile!U124)),ISNUMBER(FIND("7F",ScheduleCompile!U124)),ISNUMBER(FIND("9F",ScheduleCompile!U124)),ISNUMBER(FIND("4F",ScheduleCompile!U124))),VALUE(LEFT(ScheduleCompile!U124,FIND("F",ScheduleCompile!U124)-1)),ScheduleCompile!U124)))))),ISTEXT(ScheduleCompile!#REF!)),"ENDTABLE",IF(ISERROR(IF(ScheduleCompile!U124="Off",0,IF(ScheduleCompile!U124="On",1,IF(ISNUMBER(ScheduleCompile!U124),ScheduleCompile!U124/1,IF(ISTEXT(ScheduleCompile!U124),IF(OR(ISNUMBER(FIND("5F",ScheduleCompile!U124)),ISNUMBER(FIND("0F",ScheduleCompile!U124)),ISNUMBER(FIND("8F",ScheduleCompile!U124)),ISNUMBER(FIND("1F",ScheduleCompile!U124)),ISNUMBER(FIND("2F",ScheduleCompile!U124)),ISNUMBER(FIND("3F",ScheduleCompile!U124)),ISNUMBER(FIND("6F",ScheduleCompile!U124)),ISNUMBER(FIND("7F",ScheduleCompile!U124)),ISNUMBER(FIND("9F",ScheduleCompile!U124)),ISNUMBER(FIND("4F",ScheduleCompile!U124))),VALUE(LEFT(ScheduleCompile!U124,FIND("F",ScheduleCompile!U124)-1)),ScheduleCompile!U124)))))),"",IF(ScheduleCompile!U124="Off",0,IF(ScheduleCompile!U124="On",1,IF(ISNUMBER(ScheduleCompile!U124),ScheduleCompile!U124/1,IF(ISTEXT(ScheduleCompile!U124),IF(OR(ISNUMBER(FIND("5F",ScheduleCompile!U124)),ISNUMBER(FIND("0F",ScheduleCompile!U124)),ISNUMBER(FIND("8F",ScheduleCompile!U124)),ISNUMBER(FIND("1F",ScheduleCompile!U124)),ISNUMBER(FIND("2F",ScheduleCompile!U124)),ISNUMBER(FIND("3F",ScheduleCompile!U124)),ISNUMBER(FIND("6F",ScheduleCompile!U124)),ISNUMBER(FIND("7F",ScheduleCompile!U124)),ISNUMBER(FIND("9F",ScheduleCompile!U124)),ISNUMBER(FIND("4F",ScheduleCompile!U124))),VALUE(LEFT(ScheduleCompile!U124,FIND("F",ScheduleCompile!U124)-1)),ScheduleCompile!U124)))))))</f>
        <v>0.1</v>
      </c>
      <c r="AA131" s="1">
        <f>IF(AND(ISERROR(IF(ScheduleCompile!V124="Off",0,IF(ScheduleCompile!V124="On",1,IF(ISNUMBER(ScheduleCompile!V124),ScheduleCompile!V124/1,IF(ISTEXT(ScheduleCompile!V124),IF(OR(ISNUMBER(FIND("5F",ScheduleCompile!V124)),ISNUMBER(FIND("0F",ScheduleCompile!V124)),ISNUMBER(FIND("8F",ScheduleCompile!V124)),ISNUMBER(FIND("1F",ScheduleCompile!V124)),ISNUMBER(FIND("2F",ScheduleCompile!V124)),ISNUMBER(FIND("3F",ScheduleCompile!V124)),ISNUMBER(FIND("6F",ScheduleCompile!V124)),ISNUMBER(FIND("7F",ScheduleCompile!V124)),ISNUMBER(FIND("9F",ScheduleCompile!V124)),ISNUMBER(FIND("4F",ScheduleCompile!V124))),VALUE(LEFT(ScheduleCompile!V124,FIND("F",ScheduleCompile!V124)-1)),ScheduleCompile!V124)))))),ISTEXT(ScheduleCompile!#REF!)),"ENDTABLE",IF(ISERROR(IF(ScheduleCompile!V124="Off",0,IF(ScheduleCompile!V124="On",1,IF(ISNUMBER(ScheduleCompile!V124),ScheduleCompile!V124/1,IF(ISTEXT(ScheduleCompile!V124),IF(OR(ISNUMBER(FIND("5F",ScheduleCompile!V124)),ISNUMBER(FIND("0F",ScheduleCompile!V124)),ISNUMBER(FIND("8F",ScheduleCompile!V124)),ISNUMBER(FIND("1F",ScheduleCompile!V124)),ISNUMBER(FIND("2F",ScheduleCompile!V124)),ISNUMBER(FIND("3F",ScheduleCompile!V124)),ISNUMBER(FIND("6F",ScheduleCompile!V124)),ISNUMBER(FIND("7F",ScheduleCompile!V124)),ISNUMBER(FIND("9F",ScheduleCompile!V124)),ISNUMBER(FIND("4F",ScheduleCompile!V124))),VALUE(LEFT(ScheduleCompile!V124,FIND("F",ScheduleCompile!V124)-1)),ScheduleCompile!V124)))))),"",IF(ScheduleCompile!V124="Off",0,IF(ScheduleCompile!V124="On",1,IF(ISNUMBER(ScheduleCompile!V124),ScheduleCompile!V124/1,IF(ISTEXT(ScheduleCompile!V124),IF(OR(ISNUMBER(FIND("5F",ScheduleCompile!V124)),ISNUMBER(FIND("0F",ScheduleCompile!V124)),ISNUMBER(FIND("8F",ScheduleCompile!V124)),ISNUMBER(FIND("1F",ScheduleCompile!V124)),ISNUMBER(FIND("2F",ScheduleCompile!V124)),ISNUMBER(FIND("3F",ScheduleCompile!V124)),ISNUMBER(FIND("6F",ScheduleCompile!V124)),ISNUMBER(FIND("7F",ScheduleCompile!V124)),ISNUMBER(FIND("9F",ScheduleCompile!V124)),ISNUMBER(FIND("4F",ScheduleCompile!V124))),VALUE(LEFT(ScheduleCompile!V124,FIND("F",ScheduleCompile!V124)-1)),ScheduleCompile!V124)))))))</f>
        <v>0.1</v>
      </c>
      <c r="AB131" s="1">
        <f>IF(AND(ISERROR(IF(ScheduleCompile!W124="Off",0,IF(ScheduleCompile!W124="On",1,IF(ISNUMBER(ScheduleCompile!W124),ScheduleCompile!W124/1,IF(ISTEXT(ScheduleCompile!W124),IF(OR(ISNUMBER(FIND("5F",ScheduleCompile!W124)),ISNUMBER(FIND("0F",ScheduleCompile!W124)),ISNUMBER(FIND("8F",ScheduleCompile!W124)),ISNUMBER(FIND("1F",ScheduleCompile!W124)),ISNUMBER(FIND("2F",ScheduleCompile!W124)),ISNUMBER(FIND("3F",ScheduleCompile!W124)),ISNUMBER(FIND("6F",ScheduleCompile!W124)),ISNUMBER(FIND("7F",ScheduleCompile!W124)),ISNUMBER(FIND("9F",ScheduleCompile!W124)),ISNUMBER(FIND("4F",ScheduleCompile!W124))),VALUE(LEFT(ScheduleCompile!W124,FIND("F",ScheduleCompile!W124)-1)),ScheduleCompile!W124)))))),ISTEXT(ScheduleCompile!#REF!)),"ENDTABLE",IF(ISERROR(IF(ScheduleCompile!W124="Off",0,IF(ScheduleCompile!W124="On",1,IF(ISNUMBER(ScheduleCompile!W124),ScheduleCompile!W124/1,IF(ISTEXT(ScheduleCompile!W124),IF(OR(ISNUMBER(FIND("5F",ScheduleCompile!W124)),ISNUMBER(FIND("0F",ScheduleCompile!W124)),ISNUMBER(FIND("8F",ScheduleCompile!W124)),ISNUMBER(FIND("1F",ScheduleCompile!W124)),ISNUMBER(FIND("2F",ScheduleCompile!W124)),ISNUMBER(FIND("3F",ScheduleCompile!W124)),ISNUMBER(FIND("6F",ScheduleCompile!W124)),ISNUMBER(FIND("7F",ScheduleCompile!W124)),ISNUMBER(FIND("9F",ScheduleCompile!W124)),ISNUMBER(FIND("4F",ScheduleCompile!W124))),VALUE(LEFT(ScheduleCompile!W124,FIND("F",ScheduleCompile!W124)-1)),ScheduleCompile!W124)))))),"",IF(ScheduleCompile!W124="Off",0,IF(ScheduleCompile!W124="On",1,IF(ISNUMBER(ScheduleCompile!W124),ScheduleCompile!W124/1,IF(ISTEXT(ScheduleCompile!W124),IF(OR(ISNUMBER(FIND("5F",ScheduleCompile!W124)),ISNUMBER(FIND("0F",ScheduleCompile!W124)),ISNUMBER(FIND("8F",ScheduleCompile!W124)),ISNUMBER(FIND("1F",ScheduleCompile!W124)),ISNUMBER(FIND("2F",ScheduleCompile!W124)),ISNUMBER(FIND("3F",ScheduleCompile!W124)),ISNUMBER(FIND("6F",ScheduleCompile!W124)),ISNUMBER(FIND("7F",ScheduleCompile!W124)),ISNUMBER(FIND("9F",ScheduleCompile!W124)),ISNUMBER(FIND("4F",ScheduleCompile!W124))),VALUE(LEFT(ScheduleCompile!W124,FIND("F",ScheduleCompile!W124)-1)),ScheduleCompile!W124)))))))</f>
        <v>0.1</v>
      </c>
      <c r="AC131" s="1">
        <f>IF(AND(ISERROR(IF(ScheduleCompile!X124="Off",0,IF(ScheduleCompile!X124="On",1,IF(ISNUMBER(ScheduleCompile!X124),ScheduleCompile!X124/1,IF(ISTEXT(ScheduleCompile!X124),IF(OR(ISNUMBER(FIND("5F",ScheduleCompile!X124)),ISNUMBER(FIND("0F",ScheduleCompile!X124)),ISNUMBER(FIND("8F",ScheduleCompile!X124)),ISNUMBER(FIND("1F",ScheduleCompile!X124)),ISNUMBER(FIND("2F",ScheduleCompile!X124)),ISNUMBER(FIND("3F",ScheduleCompile!X124)),ISNUMBER(FIND("6F",ScheduleCompile!X124)),ISNUMBER(FIND("7F",ScheduleCompile!X124)),ISNUMBER(FIND("9F",ScheduleCompile!X124)),ISNUMBER(FIND("4F",ScheduleCompile!X124))),VALUE(LEFT(ScheduleCompile!X124,FIND("F",ScheduleCompile!X124)-1)),ScheduleCompile!X124)))))),ISTEXT(ScheduleCompile!#REF!)),"ENDTABLE",IF(ISERROR(IF(ScheduleCompile!X124="Off",0,IF(ScheduleCompile!X124="On",1,IF(ISNUMBER(ScheduleCompile!X124),ScheduleCompile!X124/1,IF(ISTEXT(ScheduleCompile!X124),IF(OR(ISNUMBER(FIND("5F",ScheduleCompile!X124)),ISNUMBER(FIND("0F",ScheduleCompile!X124)),ISNUMBER(FIND("8F",ScheduleCompile!X124)),ISNUMBER(FIND("1F",ScheduleCompile!X124)),ISNUMBER(FIND("2F",ScheduleCompile!X124)),ISNUMBER(FIND("3F",ScheduleCompile!X124)),ISNUMBER(FIND("6F",ScheduleCompile!X124)),ISNUMBER(FIND("7F",ScheduleCompile!X124)),ISNUMBER(FIND("9F",ScheduleCompile!X124)),ISNUMBER(FIND("4F",ScheduleCompile!X124))),VALUE(LEFT(ScheduleCompile!X124,FIND("F",ScheduleCompile!X124)-1)),ScheduleCompile!X124)))))),"",IF(ScheduleCompile!X124="Off",0,IF(ScheduleCompile!X124="On",1,IF(ISNUMBER(ScheduleCompile!X124),ScheduleCompile!X124/1,IF(ISTEXT(ScheduleCompile!X124),IF(OR(ISNUMBER(FIND("5F",ScheduleCompile!X124)),ISNUMBER(FIND("0F",ScheduleCompile!X124)),ISNUMBER(FIND("8F",ScheduleCompile!X124)),ISNUMBER(FIND("1F",ScheduleCompile!X124)),ISNUMBER(FIND("2F",ScheduleCompile!X124)),ISNUMBER(FIND("3F",ScheduleCompile!X124)),ISNUMBER(FIND("6F",ScheduleCompile!X124)),ISNUMBER(FIND("7F",ScheduleCompile!X124)),ISNUMBER(FIND("9F",ScheduleCompile!X124)),ISNUMBER(FIND("4F",ScheduleCompile!X124))),VALUE(LEFT(ScheduleCompile!X124,FIND("F",ScheduleCompile!X124)-1)),ScheduleCompile!X124)))))))</f>
        <v>0.1</v>
      </c>
      <c r="AD131" s="1">
        <f>IF(AND(ISERROR(IF(ScheduleCompile!Y124="Off",0,IF(ScheduleCompile!Y124="On",1,IF(ISNUMBER(ScheduleCompile!Y124),ScheduleCompile!Y124/1,IF(ISTEXT(ScheduleCompile!Y124),IF(OR(ISNUMBER(FIND("5F",ScheduleCompile!Y124)),ISNUMBER(FIND("0F",ScheduleCompile!Y124)),ISNUMBER(FIND("8F",ScheduleCompile!Y124)),ISNUMBER(FIND("1F",ScheduleCompile!Y124)),ISNUMBER(FIND("2F",ScheduleCompile!Y124)),ISNUMBER(FIND("3F",ScheduleCompile!Y124)),ISNUMBER(FIND("6F",ScheduleCompile!Y124)),ISNUMBER(FIND("7F",ScheduleCompile!Y124)),ISNUMBER(FIND("9F",ScheduleCompile!Y124)),ISNUMBER(FIND("4F",ScheduleCompile!Y124))),VALUE(LEFT(ScheduleCompile!Y124,FIND("F",ScheduleCompile!Y124)-1)),ScheduleCompile!Y124)))))),ISTEXT(ScheduleCompile!#REF!)),"ENDTABLE",IF(ISERROR(IF(ScheduleCompile!Y124="Off",0,IF(ScheduleCompile!Y124="On",1,IF(ISNUMBER(ScheduleCompile!Y124),ScheduleCompile!Y124/1,IF(ISTEXT(ScheduleCompile!Y124),IF(OR(ISNUMBER(FIND("5F",ScheduleCompile!Y124)),ISNUMBER(FIND("0F",ScheduleCompile!Y124)),ISNUMBER(FIND("8F",ScheduleCompile!Y124)),ISNUMBER(FIND("1F",ScheduleCompile!Y124)),ISNUMBER(FIND("2F",ScheduleCompile!Y124)),ISNUMBER(FIND("3F",ScheduleCompile!Y124)),ISNUMBER(FIND("6F",ScheduleCompile!Y124)),ISNUMBER(FIND("7F",ScheduleCompile!Y124)),ISNUMBER(FIND("9F",ScheduleCompile!Y124)),ISNUMBER(FIND("4F",ScheduleCompile!Y124))),VALUE(LEFT(ScheduleCompile!Y124,FIND("F",ScheduleCompile!Y124)-1)),ScheduleCompile!Y124)))))),"",IF(ScheduleCompile!Y124="Off",0,IF(ScheduleCompile!Y124="On",1,IF(ISNUMBER(ScheduleCompile!Y124),ScheduleCompile!Y124/1,IF(ISTEXT(ScheduleCompile!Y124),IF(OR(ISNUMBER(FIND("5F",ScheduleCompile!Y124)),ISNUMBER(FIND("0F",ScheduleCompile!Y124)),ISNUMBER(FIND("8F",ScheduleCompile!Y124)),ISNUMBER(FIND("1F",ScheduleCompile!Y124)),ISNUMBER(FIND("2F",ScheduleCompile!Y124)),ISNUMBER(FIND("3F",ScheduleCompile!Y124)),ISNUMBER(FIND("6F",ScheduleCompile!Y124)),ISNUMBER(FIND("7F",ScheduleCompile!Y124)),ISNUMBER(FIND("9F",ScheduleCompile!Y124)),ISNUMBER(FIND("4F",ScheduleCompile!Y124))),VALUE(LEFT(ScheduleCompile!Y124,FIND("F",ScheduleCompile!Y124)-1)),ScheduleCompile!Y124)))))))</f>
        <v>0.1</v>
      </c>
    </row>
    <row r="132" spans="1:30" x14ac:dyDescent="0.25">
      <c r="A132" t="str">
        <f t="shared" si="4"/>
        <v>SchDay "LabReceptacleWD"  Type = "Fraction" Hr = (0.2, 0.2, 0.2, 0.2, 0.2, 0.2, 0.3, 0.4, 0.5, 0.7, 0.8, 0.5, 0.6, 0.7, 0.9, 0.8, 0.5, 0.4, 0.3, 0.2, 0.2, 0.2, 0.2, 0.2) ..</v>
      </c>
      <c r="B132" s="1" t="s">
        <v>623</v>
      </c>
      <c r="C132" t="str">
        <f t="shared" si="5"/>
        <v xml:space="preserve">SchDay "LabReceptacleWD"  Type = "Fraction" Hr = </v>
      </c>
      <c r="D132" t="str">
        <f t="shared" si="6"/>
        <v>(0.2, 0.2, 0.2, 0.2, 0.2, 0.2, 0.3, 0.4, 0.5, 0.7, 0.8, 0.5, 0.6, 0.7, 0.9, 0.8, 0.5, 0.4, 0.3, 0.2, 0.2, 0.2, 0.2, 0.2) ..</v>
      </c>
      <c r="E132" s="30" t="str">
        <f>ScheduleCompile!A125</f>
        <v>LabReceptacleWD</v>
      </c>
      <c r="F132" t="str">
        <f t="shared" si="7"/>
        <v>Fraction</v>
      </c>
      <c r="G132" s="1">
        <f>IF(AND(ISERROR(IF(ScheduleCompile!B125="Off",0,IF(ScheduleCompile!B125="On",1,IF(ISNUMBER(ScheduleCompile!B125),ScheduleCompile!B125/1,IF(ISTEXT(ScheduleCompile!B125),IF(OR(ISNUMBER(FIND("5F",ScheduleCompile!B125)),ISNUMBER(FIND("0F",ScheduleCompile!B125)),ISNUMBER(FIND("8F",ScheduleCompile!B125)),ISNUMBER(FIND("1F",ScheduleCompile!B125)),ISNUMBER(FIND("2F",ScheduleCompile!B125)),ISNUMBER(FIND("3F",ScheduleCompile!B125)),ISNUMBER(FIND("6F",ScheduleCompile!B125)),ISNUMBER(FIND("7F",ScheduleCompile!B125)),ISNUMBER(FIND("9F",ScheduleCompile!B125)),ISNUMBER(FIND("4F",ScheduleCompile!B125))),VALUE(LEFT(ScheduleCompile!B125,FIND("F",ScheduleCompile!B125)-1)),ScheduleCompile!B125)))))),ISTEXT(ScheduleCompile!#REF!)),"ENDTABLE",IF(ISERROR(IF(ScheduleCompile!B125="Off",0,IF(ScheduleCompile!B125="On",1,IF(ISNUMBER(ScheduleCompile!B125),ScheduleCompile!B125/1,IF(ISTEXT(ScheduleCompile!B125),IF(OR(ISNUMBER(FIND("5F",ScheduleCompile!B125)),ISNUMBER(FIND("0F",ScheduleCompile!B125)),ISNUMBER(FIND("8F",ScheduleCompile!B125)),ISNUMBER(FIND("1F",ScheduleCompile!B125)),ISNUMBER(FIND("2F",ScheduleCompile!B125)),ISNUMBER(FIND("3F",ScheduleCompile!B125)),ISNUMBER(FIND("6F",ScheduleCompile!B125)),ISNUMBER(FIND("7F",ScheduleCompile!B125)),ISNUMBER(FIND("9F",ScheduleCompile!B125)),ISNUMBER(FIND("4F",ScheduleCompile!B125))),VALUE(LEFT(ScheduleCompile!B125,FIND("F",ScheduleCompile!B125)-1)),ScheduleCompile!B125)))))),"",IF(ScheduleCompile!B125="Off",0,IF(ScheduleCompile!B125="On",1,IF(ISNUMBER(ScheduleCompile!B125),ScheduleCompile!B125/1,IF(ISTEXT(ScheduleCompile!B125),IF(OR(ISNUMBER(FIND("5F",ScheduleCompile!B125)),ISNUMBER(FIND("0F",ScheduleCompile!B125)),ISNUMBER(FIND("8F",ScheduleCompile!B125)),ISNUMBER(FIND("1F",ScheduleCompile!B125)),ISNUMBER(FIND("2F",ScheduleCompile!B125)),ISNUMBER(FIND("3F",ScheduleCompile!B125)),ISNUMBER(FIND("6F",ScheduleCompile!B125)),ISNUMBER(FIND("7F",ScheduleCompile!B125)),ISNUMBER(FIND("9F",ScheduleCompile!B125)),ISNUMBER(FIND("4F",ScheduleCompile!B125))),VALUE(LEFT(ScheduleCompile!B125,FIND("F",ScheduleCompile!B125)-1)),ScheduleCompile!B125)))))))</f>
        <v>0.2</v>
      </c>
      <c r="H132" s="1">
        <f>IF(AND(ISERROR(IF(ScheduleCompile!C125="Off",0,IF(ScheduleCompile!C125="On",1,IF(ISNUMBER(ScheduleCompile!C125),ScheduleCompile!C125/1,IF(ISTEXT(ScheduleCompile!C125),IF(OR(ISNUMBER(FIND("5F",ScheduleCompile!C125)),ISNUMBER(FIND("0F",ScheduleCompile!C125)),ISNUMBER(FIND("8F",ScheduleCompile!C125)),ISNUMBER(FIND("1F",ScheduleCompile!C125)),ISNUMBER(FIND("2F",ScheduleCompile!C125)),ISNUMBER(FIND("3F",ScheduleCompile!C125)),ISNUMBER(FIND("6F",ScheduleCompile!C125)),ISNUMBER(FIND("7F",ScheduleCompile!C125)),ISNUMBER(FIND("9F",ScheduleCompile!C125)),ISNUMBER(FIND("4F",ScheduleCompile!C125))),VALUE(LEFT(ScheduleCompile!C125,FIND("F",ScheduleCompile!C125)-1)),ScheduleCompile!C125)))))),ISTEXT(ScheduleCompile!#REF!)),"ENDTABLE",IF(ISERROR(IF(ScheduleCompile!C125="Off",0,IF(ScheduleCompile!C125="On",1,IF(ISNUMBER(ScheduleCompile!C125),ScheduleCompile!C125/1,IF(ISTEXT(ScheduleCompile!C125),IF(OR(ISNUMBER(FIND("5F",ScheduleCompile!C125)),ISNUMBER(FIND("0F",ScheduleCompile!C125)),ISNUMBER(FIND("8F",ScheduleCompile!C125)),ISNUMBER(FIND("1F",ScheduleCompile!C125)),ISNUMBER(FIND("2F",ScheduleCompile!C125)),ISNUMBER(FIND("3F",ScheduleCompile!C125)),ISNUMBER(FIND("6F",ScheduleCompile!C125)),ISNUMBER(FIND("7F",ScheduleCompile!C125)),ISNUMBER(FIND("9F",ScheduleCompile!C125)),ISNUMBER(FIND("4F",ScheduleCompile!C125))),VALUE(LEFT(ScheduleCompile!C125,FIND("F",ScheduleCompile!C125)-1)),ScheduleCompile!C125)))))),"",IF(ScheduleCompile!C125="Off",0,IF(ScheduleCompile!C125="On",1,IF(ISNUMBER(ScheduleCompile!C125),ScheduleCompile!C125/1,IF(ISTEXT(ScheduleCompile!C125),IF(OR(ISNUMBER(FIND("5F",ScheduleCompile!C125)),ISNUMBER(FIND("0F",ScheduleCompile!C125)),ISNUMBER(FIND("8F",ScheduleCompile!C125)),ISNUMBER(FIND("1F",ScheduleCompile!C125)),ISNUMBER(FIND("2F",ScheduleCompile!C125)),ISNUMBER(FIND("3F",ScheduleCompile!C125)),ISNUMBER(FIND("6F",ScheduleCompile!C125)),ISNUMBER(FIND("7F",ScheduleCompile!C125)),ISNUMBER(FIND("9F",ScheduleCompile!C125)),ISNUMBER(FIND("4F",ScheduleCompile!C125))),VALUE(LEFT(ScheduleCompile!C125,FIND("F",ScheduleCompile!C125)-1)),ScheduleCompile!C125)))))))</f>
        <v>0.2</v>
      </c>
      <c r="I132" s="1">
        <f>IF(AND(ISERROR(IF(ScheduleCompile!D125="Off",0,IF(ScheduleCompile!D125="On",1,IF(ISNUMBER(ScheduleCompile!D125),ScheduleCompile!D125/1,IF(ISTEXT(ScheduleCompile!D125),IF(OR(ISNUMBER(FIND("5F",ScheduleCompile!D125)),ISNUMBER(FIND("0F",ScheduleCompile!D125)),ISNUMBER(FIND("8F",ScheduleCompile!D125)),ISNUMBER(FIND("1F",ScheduleCompile!D125)),ISNUMBER(FIND("2F",ScheduleCompile!D125)),ISNUMBER(FIND("3F",ScheduleCompile!D125)),ISNUMBER(FIND("6F",ScheduleCompile!D125)),ISNUMBER(FIND("7F",ScheduleCompile!D125)),ISNUMBER(FIND("9F",ScheduleCompile!D125)),ISNUMBER(FIND("4F",ScheduleCompile!D125))),VALUE(LEFT(ScheduleCompile!D125,FIND("F",ScheduleCompile!D125)-1)),ScheduleCompile!D125)))))),ISTEXT(ScheduleCompile!#REF!)),"ENDTABLE",IF(ISERROR(IF(ScheduleCompile!D125="Off",0,IF(ScheduleCompile!D125="On",1,IF(ISNUMBER(ScheduleCompile!D125),ScheduleCompile!D125/1,IF(ISTEXT(ScheduleCompile!D125),IF(OR(ISNUMBER(FIND("5F",ScheduleCompile!D125)),ISNUMBER(FIND("0F",ScheduleCompile!D125)),ISNUMBER(FIND("8F",ScheduleCompile!D125)),ISNUMBER(FIND("1F",ScheduleCompile!D125)),ISNUMBER(FIND("2F",ScheduleCompile!D125)),ISNUMBER(FIND("3F",ScheduleCompile!D125)),ISNUMBER(FIND("6F",ScheduleCompile!D125)),ISNUMBER(FIND("7F",ScheduleCompile!D125)),ISNUMBER(FIND("9F",ScheduleCompile!D125)),ISNUMBER(FIND("4F",ScheduleCompile!D125))),VALUE(LEFT(ScheduleCompile!D125,FIND("F",ScheduleCompile!D125)-1)),ScheduleCompile!D125)))))),"",IF(ScheduleCompile!D125="Off",0,IF(ScheduleCompile!D125="On",1,IF(ISNUMBER(ScheduleCompile!D125),ScheduleCompile!D125/1,IF(ISTEXT(ScheduleCompile!D125),IF(OR(ISNUMBER(FIND("5F",ScheduleCompile!D125)),ISNUMBER(FIND("0F",ScheduleCompile!D125)),ISNUMBER(FIND("8F",ScheduleCompile!D125)),ISNUMBER(FIND("1F",ScheduleCompile!D125)),ISNUMBER(FIND("2F",ScheduleCompile!D125)),ISNUMBER(FIND("3F",ScheduleCompile!D125)),ISNUMBER(FIND("6F",ScheduleCompile!D125)),ISNUMBER(FIND("7F",ScheduleCompile!D125)),ISNUMBER(FIND("9F",ScheduleCompile!D125)),ISNUMBER(FIND("4F",ScheduleCompile!D125))),VALUE(LEFT(ScheduleCompile!D125,FIND("F",ScheduleCompile!D125)-1)),ScheduleCompile!D125)))))))</f>
        <v>0.2</v>
      </c>
      <c r="J132" s="1">
        <f>IF(AND(ISERROR(IF(ScheduleCompile!E125="Off",0,IF(ScheduleCompile!E125="On",1,IF(ISNUMBER(ScheduleCompile!E125),ScheduleCompile!E125/1,IF(ISTEXT(ScheduleCompile!E125),IF(OR(ISNUMBER(FIND("5F",ScheduleCompile!E125)),ISNUMBER(FIND("0F",ScheduleCompile!E125)),ISNUMBER(FIND("8F",ScheduleCompile!E125)),ISNUMBER(FIND("1F",ScheduleCompile!E125)),ISNUMBER(FIND("2F",ScheduleCompile!E125)),ISNUMBER(FIND("3F",ScheduleCompile!E125)),ISNUMBER(FIND("6F",ScheduleCompile!E125)),ISNUMBER(FIND("7F",ScheduleCompile!E125)),ISNUMBER(FIND("9F",ScheduleCompile!E125)),ISNUMBER(FIND("4F",ScheduleCompile!E125))),VALUE(LEFT(ScheduleCompile!E125,FIND("F",ScheduleCompile!E125)-1)),ScheduleCompile!E125)))))),ISTEXT(ScheduleCompile!#REF!)),"ENDTABLE",IF(ISERROR(IF(ScheduleCompile!E125="Off",0,IF(ScheduleCompile!E125="On",1,IF(ISNUMBER(ScheduleCompile!E125),ScheduleCompile!E125/1,IF(ISTEXT(ScheduleCompile!E125),IF(OR(ISNUMBER(FIND("5F",ScheduleCompile!E125)),ISNUMBER(FIND("0F",ScheduleCompile!E125)),ISNUMBER(FIND("8F",ScheduleCompile!E125)),ISNUMBER(FIND("1F",ScheduleCompile!E125)),ISNUMBER(FIND("2F",ScheduleCompile!E125)),ISNUMBER(FIND("3F",ScheduleCompile!E125)),ISNUMBER(FIND("6F",ScheduleCompile!E125)),ISNUMBER(FIND("7F",ScheduleCompile!E125)),ISNUMBER(FIND("9F",ScheduleCompile!E125)),ISNUMBER(FIND("4F",ScheduleCompile!E125))),VALUE(LEFT(ScheduleCompile!E125,FIND("F",ScheduleCompile!E125)-1)),ScheduleCompile!E125)))))),"",IF(ScheduleCompile!E125="Off",0,IF(ScheduleCompile!E125="On",1,IF(ISNUMBER(ScheduleCompile!E125),ScheduleCompile!E125/1,IF(ISTEXT(ScheduleCompile!E125),IF(OR(ISNUMBER(FIND("5F",ScheduleCompile!E125)),ISNUMBER(FIND("0F",ScheduleCompile!E125)),ISNUMBER(FIND("8F",ScheduleCompile!E125)),ISNUMBER(FIND("1F",ScheduleCompile!E125)),ISNUMBER(FIND("2F",ScheduleCompile!E125)),ISNUMBER(FIND("3F",ScheduleCompile!E125)),ISNUMBER(FIND("6F",ScheduleCompile!E125)),ISNUMBER(FIND("7F",ScheduleCompile!E125)),ISNUMBER(FIND("9F",ScheduleCompile!E125)),ISNUMBER(FIND("4F",ScheduleCompile!E125))),VALUE(LEFT(ScheduleCompile!E125,FIND("F",ScheduleCompile!E125)-1)),ScheduleCompile!E125)))))))</f>
        <v>0.2</v>
      </c>
      <c r="K132" s="1">
        <f>IF(AND(ISERROR(IF(ScheduleCompile!F125="Off",0,IF(ScheduleCompile!F125="On",1,IF(ISNUMBER(ScheduleCompile!F125),ScheduleCompile!F125/1,IF(ISTEXT(ScheduleCompile!F125),IF(OR(ISNUMBER(FIND("5F",ScheduleCompile!F125)),ISNUMBER(FIND("0F",ScheduleCompile!F125)),ISNUMBER(FIND("8F",ScheduleCompile!F125)),ISNUMBER(FIND("1F",ScheduleCompile!F125)),ISNUMBER(FIND("2F",ScheduleCompile!F125)),ISNUMBER(FIND("3F",ScheduleCompile!F125)),ISNUMBER(FIND("6F",ScheduleCompile!F125)),ISNUMBER(FIND("7F",ScheduleCompile!F125)),ISNUMBER(FIND("9F",ScheduleCompile!F125)),ISNUMBER(FIND("4F",ScheduleCompile!F125))),VALUE(LEFT(ScheduleCompile!F125,FIND("F",ScheduleCompile!F125)-1)),ScheduleCompile!F125)))))),ISTEXT(ScheduleCompile!#REF!)),"ENDTABLE",IF(ISERROR(IF(ScheduleCompile!F125="Off",0,IF(ScheduleCompile!F125="On",1,IF(ISNUMBER(ScheduleCompile!F125),ScheduleCompile!F125/1,IF(ISTEXT(ScheduleCompile!F125),IF(OR(ISNUMBER(FIND("5F",ScheduleCompile!F125)),ISNUMBER(FIND("0F",ScheduleCompile!F125)),ISNUMBER(FIND("8F",ScheduleCompile!F125)),ISNUMBER(FIND("1F",ScheduleCompile!F125)),ISNUMBER(FIND("2F",ScheduleCompile!F125)),ISNUMBER(FIND("3F",ScheduleCompile!F125)),ISNUMBER(FIND("6F",ScheduleCompile!F125)),ISNUMBER(FIND("7F",ScheduleCompile!F125)),ISNUMBER(FIND("9F",ScheduleCompile!F125)),ISNUMBER(FIND("4F",ScheduleCompile!F125))),VALUE(LEFT(ScheduleCompile!F125,FIND("F",ScheduleCompile!F125)-1)),ScheduleCompile!F125)))))),"",IF(ScheduleCompile!F125="Off",0,IF(ScheduleCompile!F125="On",1,IF(ISNUMBER(ScheduleCompile!F125),ScheduleCompile!F125/1,IF(ISTEXT(ScheduleCompile!F125),IF(OR(ISNUMBER(FIND("5F",ScheduleCompile!F125)),ISNUMBER(FIND("0F",ScheduleCompile!F125)),ISNUMBER(FIND("8F",ScheduleCompile!F125)),ISNUMBER(FIND("1F",ScheduleCompile!F125)),ISNUMBER(FIND("2F",ScheduleCompile!F125)),ISNUMBER(FIND("3F",ScheduleCompile!F125)),ISNUMBER(FIND("6F",ScheduleCompile!F125)),ISNUMBER(FIND("7F",ScheduleCompile!F125)),ISNUMBER(FIND("9F",ScheduleCompile!F125)),ISNUMBER(FIND("4F",ScheduleCompile!F125))),VALUE(LEFT(ScheduleCompile!F125,FIND("F",ScheduleCompile!F125)-1)),ScheduleCompile!F125)))))))</f>
        <v>0.2</v>
      </c>
      <c r="L132" s="1">
        <f>IF(AND(ISERROR(IF(ScheduleCompile!G125="Off",0,IF(ScheduleCompile!G125="On",1,IF(ISNUMBER(ScheduleCompile!G125),ScheduleCompile!G125/1,IF(ISTEXT(ScheduleCompile!G125),IF(OR(ISNUMBER(FIND("5F",ScheduleCompile!G125)),ISNUMBER(FIND("0F",ScheduleCompile!G125)),ISNUMBER(FIND("8F",ScheduleCompile!G125)),ISNUMBER(FIND("1F",ScheduleCompile!G125)),ISNUMBER(FIND("2F",ScheduleCompile!G125)),ISNUMBER(FIND("3F",ScheduleCompile!G125)),ISNUMBER(FIND("6F",ScheduleCompile!G125)),ISNUMBER(FIND("7F",ScheduleCompile!G125)),ISNUMBER(FIND("9F",ScheduleCompile!G125)),ISNUMBER(FIND("4F",ScheduleCompile!G125))),VALUE(LEFT(ScheduleCompile!G125,FIND("F",ScheduleCompile!G125)-1)),ScheduleCompile!G125)))))),ISTEXT(ScheduleCompile!#REF!)),"ENDTABLE",IF(ISERROR(IF(ScheduleCompile!G125="Off",0,IF(ScheduleCompile!G125="On",1,IF(ISNUMBER(ScheduleCompile!G125),ScheduleCompile!G125/1,IF(ISTEXT(ScheduleCompile!G125),IF(OR(ISNUMBER(FIND("5F",ScheduleCompile!G125)),ISNUMBER(FIND("0F",ScheduleCompile!G125)),ISNUMBER(FIND("8F",ScheduleCompile!G125)),ISNUMBER(FIND("1F",ScheduleCompile!G125)),ISNUMBER(FIND("2F",ScheduleCompile!G125)),ISNUMBER(FIND("3F",ScheduleCompile!G125)),ISNUMBER(FIND("6F",ScheduleCompile!G125)),ISNUMBER(FIND("7F",ScheduleCompile!G125)),ISNUMBER(FIND("9F",ScheduleCompile!G125)),ISNUMBER(FIND("4F",ScheduleCompile!G125))),VALUE(LEFT(ScheduleCompile!G125,FIND("F",ScheduleCompile!G125)-1)),ScheduleCompile!G125)))))),"",IF(ScheduleCompile!G125="Off",0,IF(ScheduleCompile!G125="On",1,IF(ISNUMBER(ScheduleCompile!G125),ScheduleCompile!G125/1,IF(ISTEXT(ScheduleCompile!G125),IF(OR(ISNUMBER(FIND("5F",ScheduleCompile!G125)),ISNUMBER(FIND("0F",ScheduleCompile!G125)),ISNUMBER(FIND("8F",ScheduleCompile!G125)),ISNUMBER(FIND("1F",ScheduleCompile!G125)),ISNUMBER(FIND("2F",ScheduleCompile!G125)),ISNUMBER(FIND("3F",ScheduleCompile!G125)),ISNUMBER(FIND("6F",ScheduleCompile!G125)),ISNUMBER(FIND("7F",ScheduleCompile!G125)),ISNUMBER(FIND("9F",ScheduleCompile!G125)),ISNUMBER(FIND("4F",ScheduleCompile!G125))),VALUE(LEFT(ScheduleCompile!G125,FIND("F",ScheduleCompile!G125)-1)),ScheduleCompile!G125)))))))</f>
        <v>0.2</v>
      </c>
      <c r="M132" s="1">
        <f>IF(AND(ISERROR(IF(ScheduleCompile!H125="Off",0,IF(ScheduleCompile!H125="On",1,IF(ISNUMBER(ScheduleCompile!H125),ScheduleCompile!H125/1,IF(ISTEXT(ScheduleCompile!H125),IF(OR(ISNUMBER(FIND("5F",ScheduleCompile!H125)),ISNUMBER(FIND("0F",ScheduleCompile!H125)),ISNUMBER(FIND("8F",ScheduleCompile!H125)),ISNUMBER(FIND("1F",ScheduleCompile!H125)),ISNUMBER(FIND("2F",ScheduleCompile!H125)),ISNUMBER(FIND("3F",ScheduleCompile!H125)),ISNUMBER(FIND("6F",ScheduleCompile!H125)),ISNUMBER(FIND("7F",ScheduleCompile!H125)),ISNUMBER(FIND("9F",ScheduleCompile!H125)),ISNUMBER(FIND("4F",ScheduleCompile!H125))),VALUE(LEFT(ScheduleCompile!H125,FIND("F",ScheduleCompile!H125)-1)),ScheduleCompile!H125)))))),ISTEXT(ScheduleCompile!#REF!)),"ENDTABLE",IF(ISERROR(IF(ScheduleCompile!H125="Off",0,IF(ScheduleCompile!H125="On",1,IF(ISNUMBER(ScheduleCompile!H125),ScheduleCompile!H125/1,IF(ISTEXT(ScheduleCompile!H125),IF(OR(ISNUMBER(FIND("5F",ScheduleCompile!H125)),ISNUMBER(FIND("0F",ScheduleCompile!H125)),ISNUMBER(FIND("8F",ScheduleCompile!H125)),ISNUMBER(FIND("1F",ScheduleCompile!H125)),ISNUMBER(FIND("2F",ScheduleCompile!H125)),ISNUMBER(FIND("3F",ScheduleCompile!H125)),ISNUMBER(FIND("6F",ScheduleCompile!H125)),ISNUMBER(FIND("7F",ScheduleCompile!H125)),ISNUMBER(FIND("9F",ScheduleCompile!H125)),ISNUMBER(FIND("4F",ScheduleCompile!H125))),VALUE(LEFT(ScheduleCompile!H125,FIND("F",ScheduleCompile!H125)-1)),ScheduleCompile!H125)))))),"",IF(ScheduleCompile!H125="Off",0,IF(ScheduleCompile!H125="On",1,IF(ISNUMBER(ScheduleCompile!H125),ScheduleCompile!H125/1,IF(ISTEXT(ScheduleCompile!H125),IF(OR(ISNUMBER(FIND("5F",ScheduleCompile!H125)),ISNUMBER(FIND("0F",ScheduleCompile!H125)),ISNUMBER(FIND("8F",ScheduleCompile!H125)),ISNUMBER(FIND("1F",ScheduleCompile!H125)),ISNUMBER(FIND("2F",ScheduleCompile!H125)),ISNUMBER(FIND("3F",ScheduleCompile!H125)),ISNUMBER(FIND("6F",ScheduleCompile!H125)),ISNUMBER(FIND("7F",ScheduleCompile!H125)),ISNUMBER(FIND("9F",ScheduleCompile!H125)),ISNUMBER(FIND("4F",ScheduleCompile!H125))),VALUE(LEFT(ScheduleCompile!H125,FIND("F",ScheduleCompile!H125)-1)),ScheduleCompile!H125)))))))</f>
        <v>0.3</v>
      </c>
      <c r="N132" s="1">
        <f>IF(AND(ISERROR(IF(ScheduleCompile!I125="Off",0,IF(ScheduleCompile!I125="On",1,IF(ISNUMBER(ScheduleCompile!I125),ScheduleCompile!I125/1,IF(ISTEXT(ScheduleCompile!I125),IF(OR(ISNUMBER(FIND("5F",ScheduleCompile!I125)),ISNUMBER(FIND("0F",ScheduleCompile!I125)),ISNUMBER(FIND("8F",ScheduleCompile!I125)),ISNUMBER(FIND("1F",ScheduleCompile!I125)),ISNUMBER(FIND("2F",ScheduleCompile!I125)),ISNUMBER(FIND("3F",ScheduleCompile!I125)),ISNUMBER(FIND("6F",ScheduleCompile!I125)),ISNUMBER(FIND("7F",ScheduleCompile!I125)),ISNUMBER(FIND("9F",ScheduleCompile!I125)),ISNUMBER(FIND("4F",ScheduleCompile!I125))),VALUE(LEFT(ScheduleCompile!I125,FIND("F",ScheduleCompile!I125)-1)),ScheduleCompile!I125)))))),ISTEXT(ScheduleCompile!#REF!)),"ENDTABLE",IF(ISERROR(IF(ScheduleCompile!I125="Off",0,IF(ScheduleCompile!I125="On",1,IF(ISNUMBER(ScheduleCompile!I125),ScheduleCompile!I125/1,IF(ISTEXT(ScheduleCompile!I125),IF(OR(ISNUMBER(FIND("5F",ScheduleCompile!I125)),ISNUMBER(FIND("0F",ScheduleCompile!I125)),ISNUMBER(FIND("8F",ScheduleCompile!I125)),ISNUMBER(FIND("1F",ScheduleCompile!I125)),ISNUMBER(FIND("2F",ScheduleCompile!I125)),ISNUMBER(FIND("3F",ScheduleCompile!I125)),ISNUMBER(FIND("6F",ScheduleCompile!I125)),ISNUMBER(FIND("7F",ScheduleCompile!I125)),ISNUMBER(FIND("9F",ScheduleCompile!I125)),ISNUMBER(FIND("4F",ScheduleCompile!I125))),VALUE(LEFT(ScheduleCompile!I125,FIND("F",ScheduleCompile!I125)-1)),ScheduleCompile!I125)))))),"",IF(ScheduleCompile!I125="Off",0,IF(ScheduleCompile!I125="On",1,IF(ISNUMBER(ScheduleCompile!I125),ScheduleCompile!I125/1,IF(ISTEXT(ScheduleCompile!I125),IF(OR(ISNUMBER(FIND("5F",ScheduleCompile!I125)),ISNUMBER(FIND("0F",ScheduleCompile!I125)),ISNUMBER(FIND("8F",ScheduleCompile!I125)),ISNUMBER(FIND("1F",ScheduleCompile!I125)),ISNUMBER(FIND("2F",ScheduleCompile!I125)),ISNUMBER(FIND("3F",ScheduleCompile!I125)),ISNUMBER(FIND("6F",ScheduleCompile!I125)),ISNUMBER(FIND("7F",ScheduleCompile!I125)),ISNUMBER(FIND("9F",ScheduleCompile!I125)),ISNUMBER(FIND("4F",ScheduleCompile!I125))),VALUE(LEFT(ScheduleCompile!I125,FIND("F",ScheduleCompile!I125)-1)),ScheduleCompile!I125)))))))</f>
        <v>0.4</v>
      </c>
      <c r="O132" s="1">
        <f>IF(AND(ISERROR(IF(ScheduleCompile!J125="Off",0,IF(ScheduleCompile!J125="On",1,IF(ISNUMBER(ScheduleCompile!J125),ScheduleCompile!J125/1,IF(ISTEXT(ScheduleCompile!J125),IF(OR(ISNUMBER(FIND("5F",ScheduleCompile!J125)),ISNUMBER(FIND("0F",ScheduleCompile!J125)),ISNUMBER(FIND("8F",ScheduleCompile!J125)),ISNUMBER(FIND("1F",ScheduleCompile!J125)),ISNUMBER(FIND("2F",ScheduleCompile!J125)),ISNUMBER(FIND("3F",ScheduleCompile!J125)),ISNUMBER(FIND("6F",ScheduleCompile!J125)),ISNUMBER(FIND("7F",ScheduleCompile!J125)),ISNUMBER(FIND("9F",ScheduleCompile!J125)),ISNUMBER(FIND("4F",ScheduleCompile!J125))),VALUE(LEFT(ScheduleCompile!J125,FIND("F",ScheduleCompile!J125)-1)),ScheduleCompile!J125)))))),ISTEXT(ScheduleCompile!#REF!)),"ENDTABLE",IF(ISERROR(IF(ScheduleCompile!J125="Off",0,IF(ScheduleCompile!J125="On",1,IF(ISNUMBER(ScheduleCompile!J125),ScheduleCompile!J125/1,IF(ISTEXT(ScheduleCompile!J125),IF(OR(ISNUMBER(FIND("5F",ScheduleCompile!J125)),ISNUMBER(FIND("0F",ScheduleCompile!J125)),ISNUMBER(FIND("8F",ScheduleCompile!J125)),ISNUMBER(FIND("1F",ScheduleCompile!J125)),ISNUMBER(FIND("2F",ScheduleCompile!J125)),ISNUMBER(FIND("3F",ScheduleCompile!J125)),ISNUMBER(FIND("6F",ScheduleCompile!J125)),ISNUMBER(FIND("7F",ScheduleCompile!J125)),ISNUMBER(FIND("9F",ScheduleCompile!J125)),ISNUMBER(FIND("4F",ScheduleCompile!J125))),VALUE(LEFT(ScheduleCompile!J125,FIND("F",ScheduleCompile!J125)-1)),ScheduleCompile!J125)))))),"",IF(ScheduleCompile!J125="Off",0,IF(ScheduleCompile!J125="On",1,IF(ISNUMBER(ScheduleCompile!J125),ScheduleCompile!J125/1,IF(ISTEXT(ScheduleCompile!J125),IF(OR(ISNUMBER(FIND("5F",ScheduleCompile!J125)),ISNUMBER(FIND("0F",ScheduleCompile!J125)),ISNUMBER(FIND("8F",ScheduleCompile!J125)),ISNUMBER(FIND("1F",ScheduleCompile!J125)),ISNUMBER(FIND("2F",ScheduleCompile!J125)),ISNUMBER(FIND("3F",ScheduleCompile!J125)),ISNUMBER(FIND("6F",ScheduleCompile!J125)),ISNUMBER(FIND("7F",ScheduleCompile!J125)),ISNUMBER(FIND("9F",ScheduleCompile!J125)),ISNUMBER(FIND("4F",ScheduleCompile!J125))),VALUE(LEFT(ScheduleCompile!J125,FIND("F",ScheduleCompile!J125)-1)),ScheduleCompile!J125)))))))</f>
        <v>0.5</v>
      </c>
      <c r="P132" s="1">
        <f>IF(AND(ISERROR(IF(ScheduleCompile!K125="Off",0,IF(ScheduleCompile!K125="On",1,IF(ISNUMBER(ScheduleCompile!K125),ScheduleCompile!K125/1,IF(ISTEXT(ScheduleCompile!K125),IF(OR(ISNUMBER(FIND("5F",ScheduleCompile!K125)),ISNUMBER(FIND("0F",ScheduleCompile!K125)),ISNUMBER(FIND("8F",ScheduleCompile!K125)),ISNUMBER(FIND("1F",ScheduleCompile!K125)),ISNUMBER(FIND("2F",ScheduleCompile!K125)),ISNUMBER(FIND("3F",ScheduleCompile!K125)),ISNUMBER(FIND("6F",ScheduleCompile!K125)),ISNUMBER(FIND("7F",ScheduleCompile!K125)),ISNUMBER(FIND("9F",ScheduleCompile!K125)),ISNUMBER(FIND("4F",ScheduleCompile!K125))),VALUE(LEFT(ScheduleCompile!K125,FIND("F",ScheduleCompile!K125)-1)),ScheduleCompile!K125)))))),ISTEXT(ScheduleCompile!#REF!)),"ENDTABLE",IF(ISERROR(IF(ScheduleCompile!K125="Off",0,IF(ScheduleCompile!K125="On",1,IF(ISNUMBER(ScheduleCompile!K125),ScheduleCompile!K125/1,IF(ISTEXT(ScheduleCompile!K125),IF(OR(ISNUMBER(FIND("5F",ScheduleCompile!K125)),ISNUMBER(FIND("0F",ScheduleCompile!K125)),ISNUMBER(FIND("8F",ScheduleCompile!K125)),ISNUMBER(FIND("1F",ScheduleCompile!K125)),ISNUMBER(FIND("2F",ScheduleCompile!K125)),ISNUMBER(FIND("3F",ScheduleCompile!K125)),ISNUMBER(FIND("6F",ScheduleCompile!K125)),ISNUMBER(FIND("7F",ScheduleCompile!K125)),ISNUMBER(FIND("9F",ScheduleCompile!K125)),ISNUMBER(FIND("4F",ScheduleCompile!K125))),VALUE(LEFT(ScheduleCompile!K125,FIND("F",ScheduleCompile!K125)-1)),ScheduleCompile!K125)))))),"",IF(ScheduleCompile!K125="Off",0,IF(ScheduleCompile!K125="On",1,IF(ISNUMBER(ScheduleCompile!K125),ScheduleCompile!K125/1,IF(ISTEXT(ScheduleCompile!K125),IF(OR(ISNUMBER(FIND("5F",ScheduleCompile!K125)),ISNUMBER(FIND("0F",ScheduleCompile!K125)),ISNUMBER(FIND("8F",ScheduleCompile!K125)),ISNUMBER(FIND("1F",ScheduleCompile!K125)),ISNUMBER(FIND("2F",ScheduleCompile!K125)),ISNUMBER(FIND("3F",ScheduleCompile!K125)),ISNUMBER(FIND("6F",ScheduleCompile!K125)),ISNUMBER(FIND("7F",ScheduleCompile!K125)),ISNUMBER(FIND("9F",ScheduleCompile!K125)),ISNUMBER(FIND("4F",ScheduleCompile!K125))),VALUE(LEFT(ScheduleCompile!K125,FIND("F",ScheduleCompile!K125)-1)),ScheduleCompile!K125)))))))</f>
        <v>0.7</v>
      </c>
      <c r="Q132" s="1">
        <f>IF(AND(ISERROR(IF(ScheduleCompile!L125="Off",0,IF(ScheduleCompile!L125="On",1,IF(ISNUMBER(ScheduleCompile!L125),ScheduleCompile!L125/1,IF(ISTEXT(ScheduleCompile!L125),IF(OR(ISNUMBER(FIND("5F",ScheduleCompile!L125)),ISNUMBER(FIND("0F",ScheduleCompile!L125)),ISNUMBER(FIND("8F",ScheduleCompile!L125)),ISNUMBER(FIND("1F",ScheduleCompile!L125)),ISNUMBER(FIND("2F",ScheduleCompile!L125)),ISNUMBER(FIND("3F",ScheduleCompile!L125)),ISNUMBER(FIND("6F",ScheduleCompile!L125)),ISNUMBER(FIND("7F",ScheduleCompile!L125)),ISNUMBER(FIND("9F",ScheduleCompile!L125)),ISNUMBER(FIND("4F",ScheduleCompile!L125))),VALUE(LEFT(ScheduleCompile!L125,FIND("F",ScheduleCompile!L125)-1)),ScheduleCompile!L125)))))),ISTEXT(ScheduleCompile!#REF!)),"ENDTABLE",IF(ISERROR(IF(ScheduleCompile!L125="Off",0,IF(ScheduleCompile!L125="On",1,IF(ISNUMBER(ScheduleCompile!L125),ScheduleCompile!L125/1,IF(ISTEXT(ScheduleCompile!L125),IF(OR(ISNUMBER(FIND("5F",ScheduleCompile!L125)),ISNUMBER(FIND("0F",ScheduleCompile!L125)),ISNUMBER(FIND("8F",ScheduleCompile!L125)),ISNUMBER(FIND("1F",ScheduleCompile!L125)),ISNUMBER(FIND("2F",ScheduleCompile!L125)),ISNUMBER(FIND("3F",ScheduleCompile!L125)),ISNUMBER(FIND("6F",ScheduleCompile!L125)),ISNUMBER(FIND("7F",ScheduleCompile!L125)),ISNUMBER(FIND("9F",ScheduleCompile!L125)),ISNUMBER(FIND("4F",ScheduleCompile!L125))),VALUE(LEFT(ScheduleCompile!L125,FIND("F",ScheduleCompile!L125)-1)),ScheduleCompile!L125)))))),"",IF(ScheduleCompile!L125="Off",0,IF(ScheduleCompile!L125="On",1,IF(ISNUMBER(ScheduleCompile!L125),ScheduleCompile!L125/1,IF(ISTEXT(ScheduleCompile!L125),IF(OR(ISNUMBER(FIND("5F",ScheduleCompile!L125)),ISNUMBER(FIND("0F",ScheduleCompile!L125)),ISNUMBER(FIND("8F",ScheduleCompile!L125)),ISNUMBER(FIND("1F",ScheduleCompile!L125)),ISNUMBER(FIND("2F",ScheduleCompile!L125)),ISNUMBER(FIND("3F",ScheduleCompile!L125)),ISNUMBER(FIND("6F",ScheduleCompile!L125)),ISNUMBER(FIND("7F",ScheduleCompile!L125)),ISNUMBER(FIND("9F",ScheduleCompile!L125)),ISNUMBER(FIND("4F",ScheduleCompile!L125))),VALUE(LEFT(ScheduleCompile!L125,FIND("F",ScheduleCompile!L125)-1)),ScheduleCompile!L125)))))))</f>
        <v>0.8</v>
      </c>
      <c r="R132" s="1">
        <f>IF(AND(ISERROR(IF(ScheduleCompile!M125="Off",0,IF(ScheduleCompile!M125="On",1,IF(ISNUMBER(ScheduleCompile!M125),ScheduleCompile!M125/1,IF(ISTEXT(ScheduleCompile!M125),IF(OR(ISNUMBER(FIND("5F",ScheduleCompile!M125)),ISNUMBER(FIND("0F",ScheduleCompile!M125)),ISNUMBER(FIND("8F",ScheduleCompile!M125)),ISNUMBER(FIND("1F",ScheduleCompile!M125)),ISNUMBER(FIND("2F",ScheduleCompile!M125)),ISNUMBER(FIND("3F",ScheduleCompile!M125)),ISNUMBER(FIND("6F",ScheduleCompile!M125)),ISNUMBER(FIND("7F",ScheduleCompile!M125)),ISNUMBER(FIND("9F",ScheduleCompile!M125)),ISNUMBER(FIND("4F",ScheduleCompile!M125))),VALUE(LEFT(ScheduleCompile!M125,FIND("F",ScheduleCompile!M125)-1)),ScheduleCompile!M125)))))),ISTEXT(ScheduleCompile!#REF!)),"ENDTABLE",IF(ISERROR(IF(ScheduleCompile!M125="Off",0,IF(ScheduleCompile!M125="On",1,IF(ISNUMBER(ScheduleCompile!M125),ScheduleCompile!M125/1,IF(ISTEXT(ScheduleCompile!M125),IF(OR(ISNUMBER(FIND("5F",ScheduleCompile!M125)),ISNUMBER(FIND("0F",ScheduleCompile!M125)),ISNUMBER(FIND("8F",ScheduleCompile!M125)),ISNUMBER(FIND("1F",ScheduleCompile!M125)),ISNUMBER(FIND("2F",ScheduleCompile!M125)),ISNUMBER(FIND("3F",ScheduleCompile!M125)),ISNUMBER(FIND("6F",ScheduleCompile!M125)),ISNUMBER(FIND("7F",ScheduleCompile!M125)),ISNUMBER(FIND("9F",ScheduleCompile!M125)),ISNUMBER(FIND("4F",ScheduleCompile!M125))),VALUE(LEFT(ScheduleCompile!M125,FIND("F",ScheduleCompile!M125)-1)),ScheduleCompile!M125)))))),"",IF(ScheduleCompile!M125="Off",0,IF(ScheduleCompile!M125="On",1,IF(ISNUMBER(ScheduleCompile!M125),ScheduleCompile!M125/1,IF(ISTEXT(ScheduleCompile!M125),IF(OR(ISNUMBER(FIND("5F",ScheduleCompile!M125)),ISNUMBER(FIND("0F",ScheduleCompile!M125)),ISNUMBER(FIND("8F",ScheduleCompile!M125)),ISNUMBER(FIND("1F",ScheduleCompile!M125)),ISNUMBER(FIND("2F",ScheduleCompile!M125)),ISNUMBER(FIND("3F",ScheduleCompile!M125)),ISNUMBER(FIND("6F",ScheduleCompile!M125)),ISNUMBER(FIND("7F",ScheduleCompile!M125)),ISNUMBER(FIND("9F",ScheduleCompile!M125)),ISNUMBER(FIND("4F",ScheduleCompile!M125))),VALUE(LEFT(ScheduleCompile!M125,FIND("F",ScheduleCompile!M125)-1)),ScheduleCompile!M125)))))))</f>
        <v>0.5</v>
      </c>
      <c r="S132" s="1">
        <f>IF(AND(ISERROR(IF(ScheduleCompile!N125="Off",0,IF(ScheduleCompile!N125="On",1,IF(ISNUMBER(ScheduleCompile!N125),ScheduleCompile!N125/1,IF(ISTEXT(ScheduleCompile!N125),IF(OR(ISNUMBER(FIND("5F",ScheduleCompile!N125)),ISNUMBER(FIND("0F",ScheduleCompile!N125)),ISNUMBER(FIND("8F",ScheduleCompile!N125)),ISNUMBER(FIND("1F",ScheduleCompile!N125)),ISNUMBER(FIND("2F",ScheduleCompile!N125)),ISNUMBER(FIND("3F",ScheduleCompile!N125)),ISNUMBER(FIND("6F",ScheduleCompile!N125)),ISNUMBER(FIND("7F",ScheduleCompile!N125)),ISNUMBER(FIND("9F",ScheduleCompile!N125)),ISNUMBER(FIND("4F",ScheduleCompile!N125))),VALUE(LEFT(ScheduleCompile!N125,FIND("F",ScheduleCompile!N125)-1)),ScheduleCompile!N125)))))),ISTEXT(ScheduleCompile!#REF!)),"ENDTABLE",IF(ISERROR(IF(ScheduleCompile!N125="Off",0,IF(ScheduleCompile!N125="On",1,IF(ISNUMBER(ScheduleCompile!N125),ScheduleCompile!N125/1,IF(ISTEXT(ScheduleCompile!N125),IF(OR(ISNUMBER(FIND("5F",ScheduleCompile!N125)),ISNUMBER(FIND("0F",ScheduleCompile!N125)),ISNUMBER(FIND("8F",ScheduleCompile!N125)),ISNUMBER(FIND("1F",ScheduleCompile!N125)),ISNUMBER(FIND("2F",ScheduleCompile!N125)),ISNUMBER(FIND("3F",ScheduleCompile!N125)),ISNUMBER(FIND("6F",ScheduleCompile!N125)),ISNUMBER(FIND("7F",ScheduleCompile!N125)),ISNUMBER(FIND("9F",ScheduleCompile!N125)),ISNUMBER(FIND("4F",ScheduleCompile!N125))),VALUE(LEFT(ScheduleCompile!N125,FIND("F",ScheduleCompile!N125)-1)),ScheduleCompile!N125)))))),"",IF(ScheduleCompile!N125="Off",0,IF(ScheduleCompile!N125="On",1,IF(ISNUMBER(ScheduleCompile!N125),ScheduleCompile!N125/1,IF(ISTEXT(ScheduleCompile!N125),IF(OR(ISNUMBER(FIND("5F",ScheduleCompile!N125)),ISNUMBER(FIND("0F",ScheduleCompile!N125)),ISNUMBER(FIND("8F",ScheduleCompile!N125)),ISNUMBER(FIND("1F",ScheduleCompile!N125)),ISNUMBER(FIND("2F",ScheduleCompile!N125)),ISNUMBER(FIND("3F",ScheduleCompile!N125)),ISNUMBER(FIND("6F",ScheduleCompile!N125)),ISNUMBER(FIND("7F",ScheduleCompile!N125)),ISNUMBER(FIND("9F",ScheduleCompile!N125)),ISNUMBER(FIND("4F",ScheduleCompile!N125))),VALUE(LEFT(ScheduleCompile!N125,FIND("F",ScheduleCompile!N125)-1)),ScheduleCompile!N125)))))))</f>
        <v>0.6</v>
      </c>
      <c r="T132" s="1">
        <f>IF(AND(ISERROR(IF(ScheduleCompile!O125="Off",0,IF(ScheduleCompile!O125="On",1,IF(ISNUMBER(ScheduleCompile!O125),ScheduleCompile!O125/1,IF(ISTEXT(ScheduleCompile!O125),IF(OR(ISNUMBER(FIND("5F",ScheduleCompile!O125)),ISNUMBER(FIND("0F",ScheduleCompile!O125)),ISNUMBER(FIND("8F",ScheduleCompile!O125)),ISNUMBER(FIND("1F",ScheduleCompile!O125)),ISNUMBER(FIND("2F",ScheduleCompile!O125)),ISNUMBER(FIND("3F",ScheduleCompile!O125)),ISNUMBER(FIND("6F",ScheduleCompile!O125)),ISNUMBER(FIND("7F",ScheduleCompile!O125)),ISNUMBER(FIND("9F",ScheduleCompile!O125)),ISNUMBER(FIND("4F",ScheduleCompile!O125))),VALUE(LEFT(ScheduleCompile!O125,FIND("F",ScheduleCompile!O125)-1)),ScheduleCompile!O125)))))),ISTEXT(ScheduleCompile!#REF!)),"ENDTABLE",IF(ISERROR(IF(ScheduleCompile!O125="Off",0,IF(ScheduleCompile!O125="On",1,IF(ISNUMBER(ScheduleCompile!O125),ScheduleCompile!O125/1,IF(ISTEXT(ScheduleCompile!O125),IF(OR(ISNUMBER(FIND("5F",ScheduleCompile!O125)),ISNUMBER(FIND("0F",ScheduleCompile!O125)),ISNUMBER(FIND("8F",ScheduleCompile!O125)),ISNUMBER(FIND("1F",ScheduleCompile!O125)),ISNUMBER(FIND("2F",ScheduleCompile!O125)),ISNUMBER(FIND("3F",ScheduleCompile!O125)),ISNUMBER(FIND("6F",ScheduleCompile!O125)),ISNUMBER(FIND("7F",ScheduleCompile!O125)),ISNUMBER(FIND("9F",ScheduleCompile!O125)),ISNUMBER(FIND("4F",ScheduleCompile!O125))),VALUE(LEFT(ScheduleCompile!O125,FIND("F",ScheduleCompile!O125)-1)),ScheduleCompile!O125)))))),"",IF(ScheduleCompile!O125="Off",0,IF(ScheduleCompile!O125="On",1,IF(ISNUMBER(ScheduleCompile!O125),ScheduleCompile!O125/1,IF(ISTEXT(ScheduleCompile!O125),IF(OR(ISNUMBER(FIND("5F",ScheduleCompile!O125)),ISNUMBER(FIND("0F",ScheduleCompile!O125)),ISNUMBER(FIND("8F",ScheduleCompile!O125)),ISNUMBER(FIND("1F",ScheduleCompile!O125)),ISNUMBER(FIND("2F",ScheduleCompile!O125)),ISNUMBER(FIND("3F",ScheduleCompile!O125)),ISNUMBER(FIND("6F",ScheduleCompile!O125)),ISNUMBER(FIND("7F",ScheduleCompile!O125)),ISNUMBER(FIND("9F",ScheduleCompile!O125)),ISNUMBER(FIND("4F",ScheduleCompile!O125))),VALUE(LEFT(ScheduleCompile!O125,FIND("F",ScheduleCompile!O125)-1)),ScheduleCompile!O125)))))))</f>
        <v>0.7</v>
      </c>
      <c r="U132" s="1">
        <f>IF(AND(ISERROR(IF(ScheduleCompile!P125="Off",0,IF(ScheduleCompile!P125="On",1,IF(ISNUMBER(ScheduleCompile!P125),ScheduleCompile!P125/1,IF(ISTEXT(ScheduleCompile!P125),IF(OR(ISNUMBER(FIND("5F",ScheduleCompile!P125)),ISNUMBER(FIND("0F",ScheduleCompile!P125)),ISNUMBER(FIND("8F",ScheduleCompile!P125)),ISNUMBER(FIND("1F",ScheduleCompile!P125)),ISNUMBER(FIND("2F",ScheduleCompile!P125)),ISNUMBER(FIND("3F",ScheduleCompile!P125)),ISNUMBER(FIND("6F",ScheduleCompile!P125)),ISNUMBER(FIND("7F",ScheduleCompile!P125)),ISNUMBER(FIND("9F",ScheduleCompile!P125)),ISNUMBER(FIND("4F",ScheduleCompile!P125))),VALUE(LEFT(ScheduleCompile!P125,FIND("F",ScheduleCompile!P125)-1)),ScheduleCompile!P125)))))),ISTEXT(ScheduleCompile!#REF!)),"ENDTABLE",IF(ISERROR(IF(ScheduleCompile!P125="Off",0,IF(ScheduleCompile!P125="On",1,IF(ISNUMBER(ScheduleCompile!P125),ScheduleCompile!P125/1,IF(ISTEXT(ScheduleCompile!P125),IF(OR(ISNUMBER(FIND("5F",ScheduleCompile!P125)),ISNUMBER(FIND("0F",ScheduleCompile!P125)),ISNUMBER(FIND("8F",ScheduleCompile!P125)),ISNUMBER(FIND("1F",ScheduleCompile!P125)),ISNUMBER(FIND("2F",ScheduleCompile!P125)),ISNUMBER(FIND("3F",ScheduleCompile!P125)),ISNUMBER(FIND("6F",ScheduleCompile!P125)),ISNUMBER(FIND("7F",ScheduleCompile!P125)),ISNUMBER(FIND("9F",ScheduleCompile!P125)),ISNUMBER(FIND("4F",ScheduleCompile!P125))),VALUE(LEFT(ScheduleCompile!P125,FIND("F",ScheduleCompile!P125)-1)),ScheduleCompile!P125)))))),"",IF(ScheduleCompile!P125="Off",0,IF(ScheduleCompile!P125="On",1,IF(ISNUMBER(ScheduleCompile!P125),ScheduleCompile!P125/1,IF(ISTEXT(ScheduleCompile!P125),IF(OR(ISNUMBER(FIND("5F",ScheduleCompile!P125)),ISNUMBER(FIND("0F",ScheduleCompile!P125)),ISNUMBER(FIND("8F",ScheduleCompile!P125)),ISNUMBER(FIND("1F",ScheduleCompile!P125)),ISNUMBER(FIND("2F",ScheduleCompile!P125)),ISNUMBER(FIND("3F",ScheduleCompile!P125)),ISNUMBER(FIND("6F",ScheduleCompile!P125)),ISNUMBER(FIND("7F",ScheduleCompile!P125)),ISNUMBER(FIND("9F",ScheduleCompile!P125)),ISNUMBER(FIND("4F",ScheduleCompile!P125))),VALUE(LEFT(ScheduleCompile!P125,FIND("F",ScheduleCompile!P125)-1)),ScheduleCompile!P125)))))))</f>
        <v>0.9</v>
      </c>
      <c r="V132" s="1">
        <f>IF(AND(ISERROR(IF(ScheduleCompile!Q125="Off",0,IF(ScheduleCompile!Q125="On",1,IF(ISNUMBER(ScheduleCompile!Q125),ScheduleCompile!Q125/1,IF(ISTEXT(ScheduleCompile!Q125),IF(OR(ISNUMBER(FIND("5F",ScheduleCompile!Q125)),ISNUMBER(FIND("0F",ScheduleCompile!Q125)),ISNUMBER(FIND("8F",ScheduleCompile!Q125)),ISNUMBER(FIND("1F",ScheduleCompile!Q125)),ISNUMBER(FIND("2F",ScheduleCompile!Q125)),ISNUMBER(FIND("3F",ScheduleCompile!Q125)),ISNUMBER(FIND("6F",ScheduleCompile!Q125)),ISNUMBER(FIND("7F",ScheduleCompile!Q125)),ISNUMBER(FIND("9F",ScheduleCompile!Q125)),ISNUMBER(FIND("4F",ScheduleCompile!Q125))),VALUE(LEFT(ScheduleCompile!Q125,FIND("F",ScheduleCompile!Q125)-1)),ScheduleCompile!Q125)))))),ISTEXT(ScheduleCompile!#REF!)),"ENDTABLE",IF(ISERROR(IF(ScheduleCompile!Q125="Off",0,IF(ScheduleCompile!Q125="On",1,IF(ISNUMBER(ScheduleCompile!Q125),ScheduleCompile!Q125/1,IF(ISTEXT(ScheduleCompile!Q125),IF(OR(ISNUMBER(FIND("5F",ScheduleCompile!Q125)),ISNUMBER(FIND("0F",ScheduleCompile!Q125)),ISNUMBER(FIND("8F",ScheduleCompile!Q125)),ISNUMBER(FIND("1F",ScheduleCompile!Q125)),ISNUMBER(FIND("2F",ScheduleCompile!Q125)),ISNUMBER(FIND("3F",ScheduleCompile!Q125)),ISNUMBER(FIND("6F",ScheduleCompile!Q125)),ISNUMBER(FIND("7F",ScheduleCompile!Q125)),ISNUMBER(FIND("9F",ScheduleCompile!Q125)),ISNUMBER(FIND("4F",ScheduleCompile!Q125))),VALUE(LEFT(ScheduleCompile!Q125,FIND("F",ScheduleCompile!Q125)-1)),ScheduleCompile!Q125)))))),"",IF(ScheduleCompile!Q125="Off",0,IF(ScheduleCompile!Q125="On",1,IF(ISNUMBER(ScheduleCompile!Q125),ScheduleCompile!Q125/1,IF(ISTEXT(ScheduleCompile!Q125),IF(OR(ISNUMBER(FIND("5F",ScheduleCompile!Q125)),ISNUMBER(FIND("0F",ScheduleCompile!Q125)),ISNUMBER(FIND("8F",ScheduleCompile!Q125)),ISNUMBER(FIND("1F",ScheduleCompile!Q125)),ISNUMBER(FIND("2F",ScheduleCompile!Q125)),ISNUMBER(FIND("3F",ScheduleCompile!Q125)),ISNUMBER(FIND("6F",ScheduleCompile!Q125)),ISNUMBER(FIND("7F",ScheduleCompile!Q125)),ISNUMBER(FIND("9F",ScheduleCompile!Q125)),ISNUMBER(FIND("4F",ScheduleCompile!Q125))),VALUE(LEFT(ScheduleCompile!Q125,FIND("F",ScheduleCompile!Q125)-1)),ScheduleCompile!Q125)))))))</f>
        <v>0.8</v>
      </c>
      <c r="W132" s="1">
        <f>IF(AND(ISERROR(IF(ScheduleCompile!R125="Off",0,IF(ScheduleCompile!R125="On",1,IF(ISNUMBER(ScheduleCompile!R125),ScheduleCompile!R125/1,IF(ISTEXT(ScheduleCompile!R125),IF(OR(ISNUMBER(FIND("5F",ScheduleCompile!R125)),ISNUMBER(FIND("0F",ScheduleCompile!R125)),ISNUMBER(FIND("8F",ScheduleCompile!R125)),ISNUMBER(FIND("1F",ScheduleCompile!R125)),ISNUMBER(FIND("2F",ScheduleCompile!R125)),ISNUMBER(FIND("3F",ScheduleCompile!R125)),ISNUMBER(FIND("6F",ScheduleCompile!R125)),ISNUMBER(FIND("7F",ScheduleCompile!R125)),ISNUMBER(FIND("9F",ScheduleCompile!R125)),ISNUMBER(FIND("4F",ScheduleCompile!R125))),VALUE(LEFT(ScheduleCompile!R125,FIND("F",ScheduleCompile!R125)-1)),ScheduleCompile!R125)))))),ISTEXT(ScheduleCompile!#REF!)),"ENDTABLE",IF(ISERROR(IF(ScheduleCompile!R125="Off",0,IF(ScheduleCompile!R125="On",1,IF(ISNUMBER(ScheduleCompile!R125),ScheduleCompile!R125/1,IF(ISTEXT(ScheduleCompile!R125),IF(OR(ISNUMBER(FIND("5F",ScheduleCompile!R125)),ISNUMBER(FIND("0F",ScheduleCompile!R125)),ISNUMBER(FIND("8F",ScheduleCompile!R125)),ISNUMBER(FIND("1F",ScheduleCompile!R125)),ISNUMBER(FIND("2F",ScheduleCompile!R125)),ISNUMBER(FIND("3F",ScheduleCompile!R125)),ISNUMBER(FIND("6F",ScheduleCompile!R125)),ISNUMBER(FIND("7F",ScheduleCompile!R125)),ISNUMBER(FIND("9F",ScheduleCompile!R125)),ISNUMBER(FIND("4F",ScheduleCompile!R125))),VALUE(LEFT(ScheduleCompile!R125,FIND("F",ScheduleCompile!R125)-1)),ScheduleCompile!R125)))))),"",IF(ScheduleCompile!R125="Off",0,IF(ScheduleCompile!R125="On",1,IF(ISNUMBER(ScheduleCompile!R125),ScheduleCompile!R125/1,IF(ISTEXT(ScheduleCompile!R125),IF(OR(ISNUMBER(FIND("5F",ScheduleCompile!R125)),ISNUMBER(FIND("0F",ScheduleCompile!R125)),ISNUMBER(FIND("8F",ScheduleCompile!R125)),ISNUMBER(FIND("1F",ScheduleCompile!R125)),ISNUMBER(FIND("2F",ScheduleCompile!R125)),ISNUMBER(FIND("3F",ScheduleCompile!R125)),ISNUMBER(FIND("6F",ScheduleCompile!R125)),ISNUMBER(FIND("7F",ScheduleCompile!R125)),ISNUMBER(FIND("9F",ScheduleCompile!R125)),ISNUMBER(FIND("4F",ScheduleCompile!R125))),VALUE(LEFT(ScheduleCompile!R125,FIND("F",ScheduleCompile!R125)-1)),ScheduleCompile!R125)))))))</f>
        <v>0.5</v>
      </c>
      <c r="X132" s="1">
        <f>IF(AND(ISERROR(IF(ScheduleCompile!S125="Off",0,IF(ScheduleCompile!S125="On",1,IF(ISNUMBER(ScheduleCompile!S125),ScheduleCompile!S125/1,IF(ISTEXT(ScheduleCompile!S125),IF(OR(ISNUMBER(FIND("5F",ScheduleCompile!S125)),ISNUMBER(FIND("0F",ScheduleCompile!S125)),ISNUMBER(FIND("8F",ScheduleCompile!S125)),ISNUMBER(FIND("1F",ScheduleCompile!S125)),ISNUMBER(FIND("2F",ScheduleCompile!S125)),ISNUMBER(FIND("3F",ScheduleCompile!S125)),ISNUMBER(FIND("6F",ScheduleCompile!S125)),ISNUMBER(FIND("7F",ScheduleCompile!S125)),ISNUMBER(FIND("9F",ScheduleCompile!S125)),ISNUMBER(FIND("4F",ScheduleCompile!S125))),VALUE(LEFT(ScheduleCompile!S125,FIND("F",ScheduleCompile!S125)-1)),ScheduleCompile!S125)))))),ISTEXT(ScheduleCompile!#REF!)),"ENDTABLE",IF(ISERROR(IF(ScheduleCompile!S125="Off",0,IF(ScheduleCompile!S125="On",1,IF(ISNUMBER(ScheduleCompile!S125),ScheduleCompile!S125/1,IF(ISTEXT(ScheduleCompile!S125),IF(OR(ISNUMBER(FIND("5F",ScheduleCompile!S125)),ISNUMBER(FIND("0F",ScheduleCompile!S125)),ISNUMBER(FIND("8F",ScheduleCompile!S125)),ISNUMBER(FIND("1F",ScheduleCompile!S125)),ISNUMBER(FIND("2F",ScheduleCompile!S125)),ISNUMBER(FIND("3F",ScheduleCompile!S125)),ISNUMBER(FIND("6F",ScheduleCompile!S125)),ISNUMBER(FIND("7F",ScheduleCompile!S125)),ISNUMBER(FIND("9F",ScheduleCompile!S125)),ISNUMBER(FIND("4F",ScheduleCompile!S125))),VALUE(LEFT(ScheduleCompile!S125,FIND("F",ScheduleCompile!S125)-1)),ScheduleCompile!S125)))))),"",IF(ScheduleCompile!S125="Off",0,IF(ScheduleCompile!S125="On",1,IF(ISNUMBER(ScheduleCompile!S125),ScheduleCompile!S125/1,IF(ISTEXT(ScheduleCompile!S125),IF(OR(ISNUMBER(FIND("5F",ScheduleCompile!S125)),ISNUMBER(FIND("0F",ScheduleCompile!S125)),ISNUMBER(FIND("8F",ScheduleCompile!S125)),ISNUMBER(FIND("1F",ScheduleCompile!S125)),ISNUMBER(FIND("2F",ScheduleCompile!S125)),ISNUMBER(FIND("3F",ScheduleCompile!S125)),ISNUMBER(FIND("6F",ScheduleCompile!S125)),ISNUMBER(FIND("7F",ScheduleCompile!S125)),ISNUMBER(FIND("9F",ScheduleCompile!S125)),ISNUMBER(FIND("4F",ScheduleCompile!S125))),VALUE(LEFT(ScheduleCompile!S125,FIND("F",ScheduleCompile!S125)-1)),ScheduleCompile!S125)))))))</f>
        <v>0.4</v>
      </c>
      <c r="Y132" s="1">
        <f>IF(AND(ISERROR(IF(ScheduleCompile!T125="Off",0,IF(ScheduleCompile!T125="On",1,IF(ISNUMBER(ScheduleCompile!T125),ScheduleCompile!T125/1,IF(ISTEXT(ScheduleCompile!T125),IF(OR(ISNUMBER(FIND("5F",ScheduleCompile!T125)),ISNUMBER(FIND("0F",ScheduleCompile!T125)),ISNUMBER(FIND("8F",ScheduleCompile!T125)),ISNUMBER(FIND("1F",ScheduleCompile!T125)),ISNUMBER(FIND("2F",ScheduleCompile!T125)),ISNUMBER(FIND("3F",ScheduleCompile!T125)),ISNUMBER(FIND("6F",ScheduleCompile!T125)),ISNUMBER(FIND("7F",ScheduleCompile!T125)),ISNUMBER(FIND("9F",ScheduleCompile!T125)),ISNUMBER(FIND("4F",ScheduleCompile!T125))),VALUE(LEFT(ScheduleCompile!T125,FIND("F",ScheduleCompile!T125)-1)),ScheduleCompile!T125)))))),ISTEXT(ScheduleCompile!#REF!)),"ENDTABLE",IF(ISERROR(IF(ScheduleCompile!T125="Off",0,IF(ScheduleCompile!T125="On",1,IF(ISNUMBER(ScheduleCompile!T125),ScheduleCompile!T125/1,IF(ISTEXT(ScheduleCompile!T125),IF(OR(ISNUMBER(FIND("5F",ScheduleCompile!T125)),ISNUMBER(FIND("0F",ScheduleCompile!T125)),ISNUMBER(FIND("8F",ScheduleCompile!T125)),ISNUMBER(FIND("1F",ScheduleCompile!T125)),ISNUMBER(FIND("2F",ScheduleCompile!T125)),ISNUMBER(FIND("3F",ScheduleCompile!T125)),ISNUMBER(FIND("6F",ScheduleCompile!T125)),ISNUMBER(FIND("7F",ScheduleCompile!T125)),ISNUMBER(FIND("9F",ScheduleCompile!T125)),ISNUMBER(FIND("4F",ScheduleCompile!T125))),VALUE(LEFT(ScheduleCompile!T125,FIND("F",ScheduleCompile!T125)-1)),ScheduleCompile!T125)))))),"",IF(ScheduleCompile!T125="Off",0,IF(ScheduleCompile!T125="On",1,IF(ISNUMBER(ScheduleCompile!T125),ScheduleCompile!T125/1,IF(ISTEXT(ScheduleCompile!T125),IF(OR(ISNUMBER(FIND("5F",ScheduleCompile!T125)),ISNUMBER(FIND("0F",ScheduleCompile!T125)),ISNUMBER(FIND("8F",ScheduleCompile!T125)),ISNUMBER(FIND("1F",ScheduleCompile!T125)),ISNUMBER(FIND("2F",ScheduleCompile!T125)),ISNUMBER(FIND("3F",ScheduleCompile!T125)),ISNUMBER(FIND("6F",ScheduleCompile!T125)),ISNUMBER(FIND("7F",ScheduleCompile!T125)),ISNUMBER(FIND("9F",ScheduleCompile!T125)),ISNUMBER(FIND("4F",ScheduleCompile!T125))),VALUE(LEFT(ScheduleCompile!T125,FIND("F",ScheduleCompile!T125)-1)),ScheduleCompile!T125)))))))</f>
        <v>0.3</v>
      </c>
      <c r="Z132" s="1">
        <f>IF(AND(ISERROR(IF(ScheduleCompile!U125="Off",0,IF(ScheduleCompile!U125="On",1,IF(ISNUMBER(ScheduleCompile!U125),ScheduleCompile!U125/1,IF(ISTEXT(ScheduleCompile!U125),IF(OR(ISNUMBER(FIND("5F",ScheduleCompile!U125)),ISNUMBER(FIND("0F",ScheduleCompile!U125)),ISNUMBER(FIND("8F",ScheduleCompile!U125)),ISNUMBER(FIND("1F",ScheduleCompile!U125)),ISNUMBER(FIND("2F",ScheduleCompile!U125)),ISNUMBER(FIND("3F",ScheduleCompile!U125)),ISNUMBER(FIND("6F",ScheduleCompile!U125)),ISNUMBER(FIND("7F",ScheduleCompile!U125)),ISNUMBER(FIND("9F",ScheduleCompile!U125)),ISNUMBER(FIND("4F",ScheduleCompile!U125))),VALUE(LEFT(ScheduleCompile!U125,FIND("F",ScheduleCompile!U125)-1)),ScheduleCompile!U125)))))),ISTEXT(ScheduleCompile!#REF!)),"ENDTABLE",IF(ISERROR(IF(ScheduleCompile!U125="Off",0,IF(ScheduleCompile!U125="On",1,IF(ISNUMBER(ScheduleCompile!U125),ScheduleCompile!U125/1,IF(ISTEXT(ScheduleCompile!U125),IF(OR(ISNUMBER(FIND("5F",ScheduleCompile!U125)),ISNUMBER(FIND("0F",ScheduleCompile!U125)),ISNUMBER(FIND("8F",ScheduleCompile!U125)),ISNUMBER(FIND("1F",ScheduleCompile!U125)),ISNUMBER(FIND("2F",ScheduleCompile!U125)),ISNUMBER(FIND("3F",ScheduleCompile!U125)),ISNUMBER(FIND("6F",ScheduleCompile!U125)),ISNUMBER(FIND("7F",ScheduleCompile!U125)),ISNUMBER(FIND("9F",ScheduleCompile!U125)),ISNUMBER(FIND("4F",ScheduleCompile!U125))),VALUE(LEFT(ScheduleCompile!U125,FIND("F",ScheduleCompile!U125)-1)),ScheduleCompile!U125)))))),"",IF(ScheduleCompile!U125="Off",0,IF(ScheduleCompile!U125="On",1,IF(ISNUMBER(ScheduleCompile!U125),ScheduleCompile!U125/1,IF(ISTEXT(ScheduleCompile!U125),IF(OR(ISNUMBER(FIND("5F",ScheduleCompile!U125)),ISNUMBER(FIND("0F",ScheduleCompile!U125)),ISNUMBER(FIND("8F",ScheduleCompile!U125)),ISNUMBER(FIND("1F",ScheduleCompile!U125)),ISNUMBER(FIND("2F",ScheduleCompile!U125)),ISNUMBER(FIND("3F",ScheduleCompile!U125)),ISNUMBER(FIND("6F",ScheduleCompile!U125)),ISNUMBER(FIND("7F",ScheduleCompile!U125)),ISNUMBER(FIND("9F",ScheduleCompile!U125)),ISNUMBER(FIND("4F",ScheduleCompile!U125))),VALUE(LEFT(ScheduleCompile!U125,FIND("F",ScheduleCompile!U125)-1)),ScheduleCompile!U125)))))))</f>
        <v>0.2</v>
      </c>
      <c r="AA132" s="1">
        <f>IF(AND(ISERROR(IF(ScheduleCompile!V125="Off",0,IF(ScheduleCompile!V125="On",1,IF(ISNUMBER(ScheduleCompile!V125),ScheduleCompile!V125/1,IF(ISTEXT(ScheduleCompile!V125),IF(OR(ISNUMBER(FIND("5F",ScheduleCompile!V125)),ISNUMBER(FIND("0F",ScheduleCompile!V125)),ISNUMBER(FIND("8F",ScheduleCompile!V125)),ISNUMBER(FIND("1F",ScheduleCompile!V125)),ISNUMBER(FIND("2F",ScheduleCompile!V125)),ISNUMBER(FIND("3F",ScheduleCompile!V125)),ISNUMBER(FIND("6F",ScheduleCompile!V125)),ISNUMBER(FIND("7F",ScheduleCompile!V125)),ISNUMBER(FIND("9F",ScheduleCompile!V125)),ISNUMBER(FIND("4F",ScheduleCompile!V125))),VALUE(LEFT(ScheduleCompile!V125,FIND("F",ScheduleCompile!V125)-1)),ScheduleCompile!V125)))))),ISTEXT(ScheduleCompile!#REF!)),"ENDTABLE",IF(ISERROR(IF(ScheduleCompile!V125="Off",0,IF(ScheduleCompile!V125="On",1,IF(ISNUMBER(ScheduleCompile!V125),ScheduleCompile!V125/1,IF(ISTEXT(ScheduleCompile!V125),IF(OR(ISNUMBER(FIND("5F",ScheduleCompile!V125)),ISNUMBER(FIND("0F",ScheduleCompile!V125)),ISNUMBER(FIND("8F",ScheduleCompile!V125)),ISNUMBER(FIND("1F",ScheduleCompile!V125)),ISNUMBER(FIND("2F",ScheduleCompile!V125)),ISNUMBER(FIND("3F",ScheduleCompile!V125)),ISNUMBER(FIND("6F",ScheduleCompile!V125)),ISNUMBER(FIND("7F",ScheduleCompile!V125)),ISNUMBER(FIND("9F",ScheduleCompile!V125)),ISNUMBER(FIND("4F",ScheduleCompile!V125))),VALUE(LEFT(ScheduleCompile!V125,FIND("F",ScheduleCompile!V125)-1)),ScheduleCompile!V125)))))),"",IF(ScheduleCompile!V125="Off",0,IF(ScheduleCompile!V125="On",1,IF(ISNUMBER(ScheduleCompile!V125),ScheduleCompile!V125/1,IF(ISTEXT(ScheduleCompile!V125),IF(OR(ISNUMBER(FIND("5F",ScheduleCompile!V125)),ISNUMBER(FIND("0F",ScheduleCompile!V125)),ISNUMBER(FIND("8F",ScheduleCompile!V125)),ISNUMBER(FIND("1F",ScheduleCompile!V125)),ISNUMBER(FIND("2F",ScheduleCompile!V125)),ISNUMBER(FIND("3F",ScheduleCompile!V125)),ISNUMBER(FIND("6F",ScheduleCompile!V125)),ISNUMBER(FIND("7F",ScheduleCompile!V125)),ISNUMBER(FIND("9F",ScheduleCompile!V125)),ISNUMBER(FIND("4F",ScheduleCompile!V125))),VALUE(LEFT(ScheduleCompile!V125,FIND("F",ScheduleCompile!V125)-1)),ScheduleCompile!V125)))))))</f>
        <v>0.2</v>
      </c>
      <c r="AB132" s="1">
        <f>IF(AND(ISERROR(IF(ScheduleCompile!W125="Off",0,IF(ScheduleCompile!W125="On",1,IF(ISNUMBER(ScheduleCompile!W125),ScheduleCompile!W125/1,IF(ISTEXT(ScheduleCompile!W125),IF(OR(ISNUMBER(FIND("5F",ScheduleCompile!W125)),ISNUMBER(FIND("0F",ScheduleCompile!W125)),ISNUMBER(FIND("8F",ScheduleCompile!W125)),ISNUMBER(FIND("1F",ScheduleCompile!W125)),ISNUMBER(FIND("2F",ScheduleCompile!W125)),ISNUMBER(FIND("3F",ScheduleCompile!W125)),ISNUMBER(FIND("6F",ScheduleCompile!W125)),ISNUMBER(FIND("7F",ScheduleCompile!W125)),ISNUMBER(FIND("9F",ScheduleCompile!W125)),ISNUMBER(FIND("4F",ScheduleCompile!W125))),VALUE(LEFT(ScheduleCompile!W125,FIND("F",ScheduleCompile!W125)-1)),ScheduleCompile!W125)))))),ISTEXT(ScheduleCompile!#REF!)),"ENDTABLE",IF(ISERROR(IF(ScheduleCompile!W125="Off",0,IF(ScheduleCompile!W125="On",1,IF(ISNUMBER(ScheduleCompile!W125),ScheduleCompile!W125/1,IF(ISTEXT(ScheduleCompile!W125),IF(OR(ISNUMBER(FIND("5F",ScheduleCompile!W125)),ISNUMBER(FIND("0F",ScheduleCompile!W125)),ISNUMBER(FIND("8F",ScheduleCompile!W125)),ISNUMBER(FIND("1F",ScheduleCompile!W125)),ISNUMBER(FIND("2F",ScheduleCompile!W125)),ISNUMBER(FIND("3F",ScheduleCompile!W125)),ISNUMBER(FIND("6F",ScheduleCompile!W125)),ISNUMBER(FIND("7F",ScheduleCompile!W125)),ISNUMBER(FIND("9F",ScheduleCompile!W125)),ISNUMBER(FIND("4F",ScheduleCompile!W125))),VALUE(LEFT(ScheduleCompile!W125,FIND("F",ScheduleCompile!W125)-1)),ScheduleCompile!W125)))))),"",IF(ScheduleCompile!W125="Off",0,IF(ScheduleCompile!W125="On",1,IF(ISNUMBER(ScheduleCompile!W125),ScheduleCompile!W125/1,IF(ISTEXT(ScheduleCompile!W125),IF(OR(ISNUMBER(FIND("5F",ScheduleCompile!W125)),ISNUMBER(FIND("0F",ScheduleCompile!W125)),ISNUMBER(FIND("8F",ScheduleCompile!W125)),ISNUMBER(FIND("1F",ScheduleCompile!W125)),ISNUMBER(FIND("2F",ScheduleCompile!W125)),ISNUMBER(FIND("3F",ScheduleCompile!W125)),ISNUMBER(FIND("6F",ScheduleCompile!W125)),ISNUMBER(FIND("7F",ScheduleCompile!W125)),ISNUMBER(FIND("9F",ScheduleCompile!W125)),ISNUMBER(FIND("4F",ScheduleCompile!W125))),VALUE(LEFT(ScheduleCompile!W125,FIND("F",ScheduleCompile!W125)-1)),ScheduleCompile!W125)))))))</f>
        <v>0.2</v>
      </c>
      <c r="AC132" s="1">
        <f>IF(AND(ISERROR(IF(ScheduleCompile!X125="Off",0,IF(ScheduleCompile!X125="On",1,IF(ISNUMBER(ScheduleCompile!X125),ScheduleCompile!X125/1,IF(ISTEXT(ScheduleCompile!X125),IF(OR(ISNUMBER(FIND("5F",ScheduleCompile!X125)),ISNUMBER(FIND("0F",ScheduleCompile!X125)),ISNUMBER(FIND("8F",ScheduleCompile!X125)),ISNUMBER(FIND("1F",ScheduleCompile!X125)),ISNUMBER(FIND("2F",ScheduleCompile!X125)),ISNUMBER(FIND("3F",ScheduleCompile!X125)),ISNUMBER(FIND("6F",ScheduleCompile!X125)),ISNUMBER(FIND("7F",ScheduleCompile!X125)),ISNUMBER(FIND("9F",ScheduleCompile!X125)),ISNUMBER(FIND("4F",ScheduleCompile!X125))),VALUE(LEFT(ScheduleCompile!X125,FIND("F",ScheduleCompile!X125)-1)),ScheduleCompile!X125)))))),ISTEXT(ScheduleCompile!#REF!)),"ENDTABLE",IF(ISERROR(IF(ScheduleCompile!X125="Off",0,IF(ScheduleCompile!X125="On",1,IF(ISNUMBER(ScheduleCompile!X125),ScheduleCompile!X125/1,IF(ISTEXT(ScheduleCompile!X125),IF(OR(ISNUMBER(FIND("5F",ScheduleCompile!X125)),ISNUMBER(FIND("0F",ScheduleCompile!X125)),ISNUMBER(FIND("8F",ScheduleCompile!X125)),ISNUMBER(FIND("1F",ScheduleCompile!X125)),ISNUMBER(FIND("2F",ScheduleCompile!X125)),ISNUMBER(FIND("3F",ScheduleCompile!X125)),ISNUMBER(FIND("6F",ScheduleCompile!X125)),ISNUMBER(FIND("7F",ScheduleCompile!X125)),ISNUMBER(FIND("9F",ScheduleCompile!X125)),ISNUMBER(FIND("4F",ScheduleCompile!X125))),VALUE(LEFT(ScheduleCompile!X125,FIND("F",ScheduleCompile!X125)-1)),ScheduleCompile!X125)))))),"",IF(ScheduleCompile!X125="Off",0,IF(ScheduleCompile!X125="On",1,IF(ISNUMBER(ScheduleCompile!X125),ScheduleCompile!X125/1,IF(ISTEXT(ScheduleCompile!X125),IF(OR(ISNUMBER(FIND("5F",ScheduleCompile!X125)),ISNUMBER(FIND("0F",ScheduleCompile!X125)),ISNUMBER(FIND("8F",ScheduleCompile!X125)),ISNUMBER(FIND("1F",ScheduleCompile!X125)),ISNUMBER(FIND("2F",ScheduleCompile!X125)),ISNUMBER(FIND("3F",ScheduleCompile!X125)),ISNUMBER(FIND("6F",ScheduleCompile!X125)),ISNUMBER(FIND("7F",ScheduleCompile!X125)),ISNUMBER(FIND("9F",ScheduleCompile!X125)),ISNUMBER(FIND("4F",ScheduleCompile!X125))),VALUE(LEFT(ScheduleCompile!X125,FIND("F",ScheduleCompile!X125)-1)),ScheduleCompile!X125)))))))</f>
        <v>0.2</v>
      </c>
      <c r="AD132" s="1">
        <f>IF(AND(ISERROR(IF(ScheduleCompile!Y125="Off",0,IF(ScheduleCompile!Y125="On",1,IF(ISNUMBER(ScheduleCompile!Y125),ScheduleCompile!Y125/1,IF(ISTEXT(ScheduleCompile!Y125),IF(OR(ISNUMBER(FIND("5F",ScheduleCompile!Y125)),ISNUMBER(FIND("0F",ScheduleCompile!Y125)),ISNUMBER(FIND("8F",ScheduleCompile!Y125)),ISNUMBER(FIND("1F",ScheduleCompile!Y125)),ISNUMBER(FIND("2F",ScheduleCompile!Y125)),ISNUMBER(FIND("3F",ScheduleCompile!Y125)),ISNUMBER(FIND("6F",ScheduleCompile!Y125)),ISNUMBER(FIND("7F",ScheduleCompile!Y125)),ISNUMBER(FIND("9F",ScheduleCompile!Y125)),ISNUMBER(FIND("4F",ScheduleCompile!Y125))),VALUE(LEFT(ScheduleCompile!Y125,FIND("F",ScheduleCompile!Y125)-1)),ScheduleCompile!Y125)))))),ISTEXT(ScheduleCompile!#REF!)),"ENDTABLE",IF(ISERROR(IF(ScheduleCompile!Y125="Off",0,IF(ScheduleCompile!Y125="On",1,IF(ISNUMBER(ScheduleCompile!Y125),ScheduleCompile!Y125/1,IF(ISTEXT(ScheduleCompile!Y125),IF(OR(ISNUMBER(FIND("5F",ScheduleCompile!Y125)),ISNUMBER(FIND("0F",ScheduleCompile!Y125)),ISNUMBER(FIND("8F",ScheduleCompile!Y125)),ISNUMBER(FIND("1F",ScheduleCompile!Y125)),ISNUMBER(FIND("2F",ScheduleCompile!Y125)),ISNUMBER(FIND("3F",ScheduleCompile!Y125)),ISNUMBER(FIND("6F",ScheduleCompile!Y125)),ISNUMBER(FIND("7F",ScheduleCompile!Y125)),ISNUMBER(FIND("9F",ScheduleCompile!Y125)),ISNUMBER(FIND("4F",ScheduleCompile!Y125))),VALUE(LEFT(ScheduleCompile!Y125,FIND("F",ScheduleCompile!Y125)-1)),ScheduleCompile!Y125)))))),"",IF(ScheduleCompile!Y125="Off",0,IF(ScheduleCompile!Y125="On",1,IF(ISNUMBER(ScheduleCompile!Y125),ScheduleCompile!Y125/1,IF(ISTEXT(ScheduleCompile!Y125),IF(OR(ISNUMBER(FIND("5F",ScheduleCompile!Y125)),ISNUMBER(FIND("0F",ScheduleCompile!Y125)),ISNUMBER(FIND("8F",ScheduleCompile!Y125)),ISNUMBER(FIND("1F",ScheduleCompile!Y125)),ISNUMBER(FIND("2F",ScheduleCompile!Y125)),ISNUMBER(FIND("3F",ScheduleCompile!Y125)),ISNUMBER(FIND("6F",ScheduleCompile!Y125)),ISNUMBER(FIND("7F",ScheduleCompile!Y125)),ISNUMBER(FIND("9F",ScheduleCompile!Y125)),ISNUMBER(FIND("4F",ScheduleCompile!Y125))),VALUE(LEFT(ScheduleCompile!Y125,FIND("F",ScheduleCompile!Y125)-1)),ScheduleCompile!Y125)))))))</f>
        <v>0.2</v>
      </c>
    </row>
    <row r="133" spans="1:30" x14ac:dyDescent="0.25">
      <c r="A133" t="str">
        <f t="shared" si="4"/>
        <v>SchDay "LabReceptacleSat"  Type = "Fraction" Hr = (0, 0, 0, 0, 0, 0, 0, 0, 0, 0, 0, 0, 0, 0, 0, 0, 0, 0, 0, 0, 0, 0, 0, 0) ..</v>
      </c>
      <c r="B133" s="1" t="s">
        <v>623</v>
      </c>
      <c r="C133" t="str">
        <f t="shared" si="5"/>
        <v xml:space="preserve">SchDay "LabReceptacleSat"  Type = "Fraction" Hr = </v>
      </c>
      <c r="D133" t="str">
        <f t="shared" si="6"/>
        <v>(0, 0, 0, 0, 0, 0, 0, 0, 0, 0, 0, 0, 0, 0, 0, 0, 0, 0, 0, 0, 0, 0, 0, 0) ..</v>
      </c>
      <c r="E133" s="30" t="str">
        <f>ScheduleCompile!A126</f>
        <v>LabReceptacleSat</v>
      </c>
      <c r="F133" t="str">
        <f t="shared" si="7"/>
        <v>Fraction</v>
      </c>
      <c r="G133" s="1">
        <f>IF(AND(ISERROR(IF(ScheduleCompile!B126="Off",0,IF(ScheduleCompile!B126="On",1,IF(ISNUMBER(ScheduleCompile!B126),ScheduleCompile!B126/1,IF(ISTEXT(ScheduleCompile!B126),IF(OR(ISNUMBER(FIND("5F",ScheduleCompile!B126)),ISNUMBER(FIND("0F",ScheduleCompile!B126)),ISNUMBER(FIND("8F",ScheduleCompile!B126)),ISNUMBER(FIND("1F",ScheduleCompile!B126)),ISNUMBER(FIND("2F",ScheduleCompile!B126)),ISNUMBER(FIND("3F",ScheduleCompile!B126)),ISNUMBER(FIND("6F",ScheduleCompile!B126)),ISNUMBER(FIND("7F",ScheduleCompile!B126)),ISNUMBER(FIND("9F",ScheduleCompile!B126)),ISNUMBER(FIND("4F",ScheduleCompile!B126))),VALUE(LEFT(ScheduleCompile!B126,FIND("F",ScheduleCompile!B126)-1)),ScheduleCompile!B126)))))),ISTEXT(ScheduleCompile!#REF!)),"ENDTABLE",IF(ISERROR(IF(ScheduleCompile!B126="Off",0,IF(ScheduleCompile!B126="On",1,IF(ISNUMBER(ScheduleCompile!B126),ScheduleCompile!B126/1,IF(ISTEXT(ScheduleCompile!B126),IF(OR(ISNUMBER(FIND("5F",ScheduleCompile!B126)),ISNUMBER(FIND("0F",ScheduleCompile!B126)),ISNUMBER(FIND("8F",ScheduleCompile!B126)),ISNUMBER(FIND("1F",ScheduleCompile!B126)),ISNUMBER(FIND("2F",ScheduleCompile!B126)),ISNUMBER(FIND("3F",ScheduleCompile!B126)),ISNUMBER(FIND("6F",ScheduleCompile!B126)),ISNUMBER(FIND("7F",ScheduleCompile!B126)),ISNUMBER(FIND("9F",ScheduleCompile!B126)),ISNUMBER(FIND("4F",ScheduleCompile!B126))),VALUE(LEFT(ScheduleCompile!B126,FIND("F",ScheduleCompile!B126)-1)),ScheduleCompile!B126)))))),"",IF(ScheduleCompile!B126="Off",0,IF(ScheduleCompile!B126="On",1,IF(ISNUMBER(ScheduleCompile!B126),ScheduleCompile!B126/1,IF(ISTEXT(ScheduleCompile!B126),IF(OR(ISNUMBER(FIND("5F",ScheduleCompile!B126)),ISNUMBER(FIND("0F",ScheduleCompile!B126)),ISNUMBER(FIND("8F",ScheduleCompile!B126)),ISNUMBER(FIND("1F",ScheduleCompile!B126)),ISNUMBER(FIND("2F",ScheduleCompile!B126)),ISNUMBER(FIND("3F",ScheduleCompile!B126)),ISNUMBER(FIND("6F",ScheduleCompile!B126)),ISNUMBER(FIND("7F",ScheduleCompile!B126)),ISNUMBER(FIND("9F",ScheduleCompile!B126)),ISNUMBER(FIND("4F",ScheduleCompile!B126))),VALUE(LEFT(ScheduleCompile!B126,FIND("F",ScheduleCompile!B126)-1)),ScheduleCompile!B126)))))))</f>
        <v>0</v>
      </c>
      <c r="H133" s="1">
        <f>IF(AND(ISERROR(IF(ScheduleCompile!C126="Off",0,IF(ScheduleCompile!C126="On",1,IF(ISNUMBER(ScheduleCompile!C126),ScheduleCompile!C126/1,IF(ISTEXT(ScheduleCompile!C126),IF(OR(ISNUMBER(FIND("5F",ScheduleCompile!C126)),ISNUMBER(FIND("0F",ScheduleCompile!C126)),ISNUMBER(FIND("8F",ScheduleCompile!C126)),ISNUMBER(FIND("1F",ScheduleCompile!C126)),ISNUMBER(FIND("2F",ScheduleCompile!C126)),ISNUMBER(FIND("3F",ScheduleCompile!C126)),ISNUMBER(FIND("6F",ScheduleCompile!C126)),ISNUMBER(FIND("7F",ScheduleCompile!C126)),ISNUMBER(FIND("9F",ScheduleCompile!C126)),ISNUMBER(FIND("4F",ScheduleCompile!C126))),VALUE(LEFT(ScheduleCompile!C126,FIND("F",ScheduleCompile!C126)-1)),ScheduleCompile!C126)))))),ISTEXT(ScheduleCompile!#REF!)),"ENDTABLE",IF(ISERROR(IF(ScheduleCompile!C126="Off",0,IF(ScheduleCompile!C126="On",1,IF(ISNUMBER(ScheduleCompile!C126),ScheduleCompile!C126/1,IF(ISTEXT(ScheduleCompile!C126),IF(OR(ISNUMBER(FIND("5F",ScheduleCompile!C126)),ISNUMBER(FIND("0F",ScheduleCompile!C126)),ISNUMBER(FIND("8F",ScheduleCompile!C126)),ISNUMBER(FIND("1F",ScheduleCompile!C126)),ISNUMBER(FIND("2F",ScheduleCompile!C126)),ISNUMBER(FIND("3F",ScheduleCompile!C126)),ISNUMBER(FIND("6F",ScheduleCompile!C126)),ISNUMBER(FIND("7F",ScheduleCompile!C126)),ISNUMBER(FIND("9F",ScheduleCompile!C126)),ISNUMBER(FIND("4F",ScheduleCompile!C126))),VALUE(LEFT(ScheduleCompile!C126,FIND("F",ScheduleCompile!C126)-1)),ScheduleCompile!C126)))))),"",IF(ScheduleCompile!C126="Off",0,IF(ScheduleCompile!C126="On",1,IF(ISNUMBER(ScheduleCompile!C126),ScheduleCompile!C126/1,IF(ISTEXT(ScheduleCompile!C126),IF(OR(ISNUMBER(FIND("5F",ScheduleCompile!C126)),ISNUMBER(FIND("0F",ScheduleCompile!C126)),ISNUMBER(FIND("8F",ScheduleCompile!C126)),ISNUMBER(FIND("1F",ScheduleCompile!C126)),ISNUMBER(FIND("2F",ScheduleCompile!C126)),ISNUMBER(FIND("3F",ScheduleCompile!C126)),ISNUMBER(FIND("6F",ScheduleCompile!C126)),ISNUMBER(FIND("7F",ScheduleCompile!C126)),ISNUMBER(FIND("9F",ScheduleCompile!C126)),ISNUMBER(FIND("4F",ScheduleCompile!C126))),VALUE(LEFT(ScheduleCompile!C126,FIND("F",ScheduleCompile!C126)-1)),ScheduleCompile!C126)))))))</f>
        <v>0</v>
      </c>
      <c r="I133" s="1">
        <f>IF(AND(ISERROR(IF(ScheduleCompile!D126="Off",0,IF(ScheduleCompile!D126="On",1,IF(ISNUMBER(ScheduleCompile!D126),ScheduleCompile!D126/1,IF(ISTEXT(ScheduleCompile!D126),IF(OR(ISNUMBER(FIND("5F",ScheduleCompile!D126)),ISNUMBER(FIND("0F",ScheduleCompile!D126)),ISNUMBER(FIND("8F",ScheduleCompile!D126)),ISNUMBER(FIND("1F",ScheduleCompile!D126)),ISNUMBER(FIND("2F",ScheduleCompile!D126)),ISNUMBER(FIND("3F",ScheduleCompile!D126)),ISNUMBER(FIND("6F",ScheduleCompile!D126)),ISNUMBER(FIND("7F",ScheduleCompile!D126)),ISNUMBER(FIND("9F",ScheduleCompile!D126)),ISNUMBER(FIND("4F",ScheduleCompile!D126))),VALUE(LEFT(ScheduleCompile!D126,FIND("F",ScheduleCompile!D126)-1)),ScheduleCompile!D126)))))),ISTEXT(ScheduleCompile!#REF!)),"ENDTABLE",IF(ISERROR(IF(ScheduleCompile!D126="Off",0,IF(ScheduleCompile!D126="On",1,IF(ISNUMBER(ScheduleCompile!D126),ScheduleCompile!D126/1,IF(ISTEXT(ScheduleCompile!D126),IF(OR(ISNUMBER(FIND("5F",ScheduleCompile!D126)),ISNUMBER(FIND("0F",ScheduleCompile!D126)),ISNUMBER(FIND("8F",ScheduleCompile!D126)),ISNUMBER(FIND("1F",ScheduleCompile!D126)),ISNUMBER(FIND("2F",ScheduleCompile!D126)),ISNUMBER(FIND("3F",ScheduleCompile!D126)),ISNUMBER(FIND("6F",ScheduleCompile!D126)),ISNUMBER(FIND("7F",ScheduleCompile!D126)),ISNUMBER(FIND("9F",ScheduleCompile!D126)),ISNUMBER(FIND("4F",ScheduleCompile!D126))),VALUE(LEFT(ScheduleCompile!D126,FIND("F",ScheduleCompile!D126)-1)),ScheduleCompile!D126)))))),"",IF(ScheduleCompile!D126="Off",0,IF(ScheduleCompile!D126="On",1,IF(ISNUMBER(ScheduleCompile!D126),ScheduleCompile!D126/1,IF(ISTEXT(ScheduleCompile!D126),IF(OR(ISNUMBER(FIND("5F",ScheduleCompile!D126)),ISNUMBER(FIND("0F",ScheduleCompile!D126)),ISNUMBER(FIND("8F",ScheduleCompile!D126)),ISNUMBER(FIND("1F",ScheduleCompile!D126)),ISNUMBER(FIND("2F",ScheduleCompile!D126)),ISNUMBER(FIND("3F",ScheduleCompile!D126)),ISNUMBER(FIND("6F",ScheduleCompile!D126)),ISNUMBER(FIND("7F",ScheduleCompile!D126)),ISNUMBER(FIND("9F",ScheduleCompile!D126)),ISNUMBER(FIND("4F",ScheduleCompile!D126))),VALUE(LEFT(ScheduleCompile!D126,FIND("F",ScheduleCompile!D126)-1)),ScheduleCompile!D126)))))))</f>
        <v>0</v>
      </c>
      <c r="J133" s="1">
        <f>IF(AND(ISERROR(IF(ScheduleCompile!E126="Off",0,IF(ScheduleCompile!E126="On",1,IF(ISNUMBER(ScheduleCompile!E126),ScheduleCompile!E126/1,IF(ISTEXT(ScheduleCompile!E126),IF(OR(ISNUMBER(FIND("5F",ScheduleCompile!E126)),ISNUMBER(FIND("0F",ScheduleCompile!E126)),ISNUMBER(FIND("8F",ScheduleCompile!E126)),ISNUMBER(FIND("1F",ScheduleCompile!E126)),ISNUMBER(FIND("2F",ScheduleCompile!E126)),ISNUMBER(FIND("3F",ScheduleCompile!E126)),ISNUMBER(FIND("6F",ScheduleCompile!E126)),ISNUMBER(FIND("7F",ScheduleCompile!E126)),ISNUMBER(FIND("9F",ScheduleCompile!E126)),ISNUMBER(FIND("4F",ScheduleCompile!E126))),VALUE(LEFT(ScheduleCompile!E126,FIND("F",ScheduleCompile!E126)-1)),ScheduleCompile!E126)))))),ISTEXT(ScheduleCompile!#REF!)),"ENDTABLE",IF(ISERROR(IF(ScheduleCompile!E126="Off",0,IF(ScheduleCompile!E126="On",1,IF(ISNUMBER(ScheduleCompile!E126),ScheduleCompile!E126/1,IF(ISTEXT(ScheduleCompile!E126),IF(OR(ISNUMBER(FIND("5F",ScheduleCompile!E126)),ISNUMBER(FIND("0F",ScheduleCompile!E126)),ISNUMBER(FIND("8F",ScheduleCompile!E126)),ISNUMBER(FIND("1F",ScheduleCompile!E126)),ISNUMBER(FIND("2F",ScheduleCompile!E126)),ISNUMBER(FIND("3F",ScheduleCompile!E126)),ISNUMBER(FIND("6F",ScheduleCompile!E126)),ISNUMBER(FIND("7F",ScheduleCompile!E126)),ISNUMBER(FIND("9F",ScheduleCompile!E126)),ISNUMBER(FIND("4F",ScheduleCompile!E126))),VALUE(LEFT(ScheduleCompile!E126,FIND("F",ScheduleCompile!E126)-1)),ScheduleCompile!E126)))))),"",IF(ScheduleCompile!E126="Off",0,IF(ScheduleCompile!E126="On",1,IF(ISNUMBER(ScheduleCompile!E126),ScheduleCompile!E126/1,IF(ISTEXT(ScheduleCompile!E126),IF(OR(ISNUMBER(FIND("5F",ScheduleCompile!E126)),ISNUMBER(FIND("0F",ScheduleCompile!E126)),ISNUMBER(FIND("8F",ScheduleCompile!E126)),ISNUMBER(FIND("1F",ScheduleCompile!E126)),ISNUMBER(FIND("2F",ScheduleCompile!E126)),ISNUMBER(FIND("3F",ScheduleCompile!E126)),ISNUMBER(FIND("6F",ScheduleCompile!E126)),ISNUMBER(FIND("7F",ScheduleCompile!E126)),ISNUMBER(FIND("9F",ScheduleCompile!E126)),ISNUMBER(FIND("4F",ScheduleCompile!E126))),VALUE(LEFT(ScheduleCompile!E126,FIND("F",ScheduleCompile!E126)-1)),ScheduleCompile!E126)))))))</f>
        <v>0</v>
      </c>
      <c r="K133" s="1">
        <f>IF(AND(ISERROR(IF(ScheduleCompile!F126="Off",0,IF(ScheduleCompile!F126="On",1,IF(ISNUMBER(ScheduleCompile!F126),ScheduleCompile!F126/1,IF(ISTEXT(ScheduleCompile!F126),IF(OR(ISNUMBER(FIND("5F",ScheduleCompile!F126)),ISNUMBER(FIND("0F",ScheduleCompile!F126)),ISNUMBER(FIND("8F",ScheduleCompile!F126)),ISNUMBER(FIND("1F",ScheduleCompile!F126)),ISNUMBER(FIND("2F",ScheduleCompile!F126)),ISNUMBER(FIND("3F",ScheduleCompile!F126)),ISNUMBER(FIND("6F",ScheduleCompile!F126)),ISNUMBER(FIND("7F",ScheduleCompile!F126)),ISNUMBER(FIND("9F",ScheduleCompile!F126)),ISNUMBER(FIND("4F",ScheduleCompile!F126))),VALUE(LEFT(ScheduleCompile!F126,FIND("F",ScheduleCompile!F126)-1)),ScheduleCompile!F126)))))),ISTEXT(ScheduleCompile!#REF!)),"ENDTABLE",IF(ISERROR(IF(ScheduleCompile!F126="Off",0,IF(ScheduleCompile!F126="On",1,IF(ISNUMBER(ScheduleCompile!F126),ScheduleCompile!F126/1,IF(ISTEXT(ScheduleCompile!F126),IF(OR(ISNUMBER(FIND("5F",ScheduleCompile!F126)),ISNUMBER(FIND("0F",ScheduleCompile!F126)),ISNUMBER(FIND("8F",ScheduleCompile!F126)),ISNUMBER(FIND("1F",ScheduleCompile!F126)),ISNUMBER(FIND("2F",ScheduleCompile!F126)),ISNUMBER(FIND("3F",ScheduleCompile!F126)),ISNUMBER(FIND("6F",ScheduleCompile!F126)),ISNUMBER(FIND("7F",ScheduleCompile!F126)),ISNUMBER(FIND("9F",ScheduleCompile!F126)),ISNUMBER(FIND("4F",ScheduleCompile!F126))),VALUE(LEFT(ScheduleCompile!F126,FIND("F",ScheduleCompile!F126)-1)),ScheduleCompile!F126)))))),"",IF(ScheduleCompile!F126="Off",0,IF(ScheduleCompile!F126="On",1,IF(ISNUMBER(ScheduleCompile!F126),ScheduleCompile!F126/1,IF(ISTEXT(ScheduleCompile!F126),IF(OR(ISNUMBER(FIND("5F",ScheduleCompile!F126)),ISNUMBER(FIND("0F",ScheduleCompile!F126)),ISNUMBER(FIND("8F",ScheduleCompile!F126)),ISNUMBER(FIND("1F",ScheduleCompile!F126)),ISNUMBER(FIND("2F",ScheduleCompile!F126)),ISNUMBER(FIND("3F",ScheduleCompile!F126)),ISNUMBER(FIND("6F",ScheduleCompile!F126)),ISNUMBER(FIND("7F",ScheduleCompile!F126)),ISNUMBER(FIND("9F",ScheduleCompile!F126)),ISNUMBER(FIND("4F",ScheduleCompile!F126))),VALUE(LEFT(ScheduleCompile!F126,FIND("F",ScheduleCompile!F126)-1)),ScheduleCompile!F126)))))))</f>
        <v>0</v>
      </c>
      <c r="L133" s="1">
        <f>IF(AND(ISERROR(IF(ScheduleCompile!G126="Off",0,IF(ScheduleCompile!G126="On",1,IF(ISNUMBER(ScheduleCompile!G126),ScheduleCompile!G126/1,IF(ISTEXT(ScheduleCompile!G126),IF(OR(ISNUMBER(FIND("5F",ScheduleCompile!G126)),ISNUMBER(FIND("0F",ScheduleCompile!G126)),ISNUMBER(FIND("8F",ScheduleCompile!G126)),ISNUMBER(FIND("1F",ScheduleCompile!G126)),ISNUMBER(FIND("2F",ScheduleCompile!G126)),ISNUMBER(FIND("3F",ScheduleCompile!G126)),ISNUMBER(FIND("6F",ScheduleCompile!G126)),ISNUMBER(FIND("7F",ScheduleCompile!G126)),ISNUMBER(FIND("9F",ScheduleCompile!G126)),ISNUMBER(FIND("4F",ScheduleCompile!G126))),VALUE(LEFT(ScheduleCompile!G126,FIND("F",ScheduleCompile!G126)-1)),ScheduleCompile!G126)))))),ISTEXT(ScheduleCompile!#REF!)),"ENDTABLE",IF(ISERROR(IF(ScheduleCompile!G126="Off",0,IF(ScheduleCompile!G126="On",1,IF(ISNUMBER(ScheduleCompile!G126),ScheduleCompile!G126/1,IF(ISTEXT(ScheduleCompile!G126),IF(OR(ISNUMBER(FIND("5F",ScheduleCompile!G126)),ISNUMBER(FIND("0F",ScheduleCompile!G126)),ISNUMBER(FIND("8F",ScheduleCompile!G126)),ISNUMBER(FIND("1F",ScheduleCompile!G126)),ISNUMBER(FIND("2F",ScheduleCompile!G126)),ISNUMBER(FIND("3F",ScheduleCompile!G126)),ISNUMBER(FIND("6F",ScheduleCompile!G126)),ISNUMBER(FIND("7F",ScheduleCompile!G126)),ISNUMBER(FIND("9F",ScheduleCompile!G126)),ISNUMBER(FIND("4F",ScheduleCompile!G126))),VALUE(LEFT(ScheduleCompile!G126,FIND("F",ScheduleCompile!G126)-1)),ScheduleCompile!G126)))))),"",IF(ScheduleCompile!G126="Off",0,IF(ScheduleCompile!G126="On",1,IF(ISNUMBER(ScheduleCompile!G126),ScheduleCompile!G126/1,IF(ISTEXT(ScheduleCompile!G126),IF(OR(ISNUMBER(FIND("5F",ScheduleCompile!G126)),ISNUMBER(FIND("0F",ScheduleCompile!G126)),ISNUMBER(FIND("8F",ScheduleCompile!G126)),ISNUMBER(FIND("1F",ScheduleCompile!G126)),ISNUMBER(FIND("2F",ScheduleCompile!G126)),ISNUMBER(FIND("3F",ScheduleCompile!G126)),ISNUMBER(FIND("6F",ScheduleCompile!G126)),ISNUMBER(FIND("7F",ScheduleCompile!G126)),ISNUMBER(FIND("9F",ScheduleCompile!G126)),ISNUMBER(FIND("4F",ScheduleCompile!G126))),VALUE(LEFT(ScheduleCompile!G126,FIND("F",ScheduleCompile!G126)-1)),ScheduleCompile!G126)))))))</f>
        <v>0</v>
      </c>
      <c r="M133" s="1">
        <f>IF(AND(ISERROR(IF(ScheduleCompile!H126="Off",0,IF(ScheduleCompile!H126="On",1,IF(ISNUMBER(ScheduleCompile!H126),ScheduleCompile!H126/1,IF(ISTEXT(ScheduleCompile!H126),IF(OR(ISNUMBER(FIND("5F",ScheduleCompile!H126)),ISNUMBER(FIND("0F",ScheduleCompile!H126)),ISNUMBER(FIND("8F",ScheduleCompile!H126)),ISNUMBER(FIND("1F",ScheduleCompile!H126)),ISNUMBER(FIND("2F",ScheduleCompile!H126)),ISNUMBER(FIND("3F",ScheduleCompile!H126)),ISNUMBER(FIND("6F",ScheduleCompile!H126)),ISNUMBER(FIND("7F",ScheduleCompile!H126)),ISNUMBER(FIND("9F",ScheduleCompile!H126)),ISNUMBER(FIND("4F",ScheduleCompile!H126))),VALUE(LEFT(ScheduleCompile!H126,FIND("F",ScheduleCompile!H126)-1)),ScheduleCompile!H126)))))),ISTEXT(ScheduleCompile!#REF!)),"ENDTABLE",IF(ISERROR(IF(ScheduleCompile!H126="Off",0,IF(ScheduleCompile!H126="On",1,IF(ISNUMBER(ScheduleCompile!H126),ScheduleCompile!H126/1,IF(ISTEXT(ScheduleCompile!H126),IF(OR(ISNUMBER(FIND("5F",ScheduleCompile!H126)),ISNUMBER(FIND("0F",ScheduleCompile!H126)),ISNUMBER(FIND("8F",ScheduleCompile!H126)),ISNUMBER(FIND("1F",ScheduleCompile!H126)),ISNUMBER(FIND("2F",ScheduleCompile!H126)),ISNUMBER(FIND("3F",ScheduleCompile!H126)),ISNUMBER(FIND("6F",ScheduleCompile!H126)),ISNUMBER(FIND("7F",ScheduleCompile!H126)),ISNUMBER(FIND("9F",ScheduleCompile!H126)),ISNUMBER(FIND("4F",ScheduleCompile!H126))),VALUE(LEFT(ScheduleCompile!H126,FIND("F",ScheduleCompile!H126)-1)),ScheduleCompile!H126)))))),"",IF(ScheduleCompile!H126="Off",0,IF(ScheduleCompile!H126="On",1,IF(ISNUMBER(ScheduleCompile!H126),ScheduleCompile!H126/1,IF(ISTEXT(ScheduleCompile!H126),IF(OR(ISNUMBER(FIND("5F",ScheduleCompile!H126)),ISNUMBER(FIND("0F",ScheduleCompile!H126)),ISNUMBER(FIND("8F",ScheduleCompile!H126)),ISNUMBER(FIND("1F",ScheduleCompile!H126)),ISNUMBER(FIND("2F",ScheduleCompile!H126)),ISNUMBER(FIND("3F",ScheduleCompile!H126)),ISNUMBER(FIND("6F",ScheduleCompile!H126)),ISNUMBER(FIND("7F",ScheduleCompile!H126)),ISNUMBER(FIND("9F",ScheduleCompile!H126)),ISNUMBER(FIND("4F",ScheduleCompile!H126))),VALUE(LEFT(ScheduleCompile!H126,FIND("F",ScheduleCompile!H126)-1)),ScheduleCompile!H126)))))))</f>
        <v>0</v>
      </c>
      <c r="N133" s="1">
        <f>IF(AND(ISERROR(IF(ScheduleCompile!I126="Off",0,IF(ScheduleCompile!I126="On",1,IF(ISNUMBER(ScheduleCompile!I126),ScheduleCompile!I126/1,IF(ISTEXT(ScheduleCompile!I126),IF(OR(ISNUMBER(FIND("5F",ScheduleCompile!I126)),ISNUMBER(FIND("0F",ScheduleCompile!I126)),ISNUMBER(FIND("8F",ScheduleCompile!I126)),ISNUMBER(FIND("1F",ScheduleCompile!I126)),ISNUMBER(FIND("2F",ScheduleCompile!I126)),ISNUMBER(FIND("3F",ScheduleCompile!I126)),ISNUMBER(FIND("6F",ScheduleCompile!I126)),ISNUMBER(FIND("7F",ScheduleCompile!I126)),ISNUMBER(FIND("9F",ScheduleCompile!I126)),ISNUMBER(FIND("4F",ScheduleCompile!I126))),VALUE(LEFT(ScheduleCompile!I126,FIND("F",ScheduleCompile!I126)-1)),ScheduleCompile!I126)))))),ISTEXT(ScheduleCompile!#REF!)),"ENDTABLE",IF(ISERROR(IF(ScheduleCompile!I126="Off",0,IF(ScheduleCompile!I126="On",1,IF(ISNUMBER(ScheduleCompile!I126),ScheduleCompile!I126/1,IF(ISTEXT(ScheduleCompile!I126),IF(OR(ISNUMBER(FIND("5F",ScheduleCompile!I126)),ISNUMBER(FIND("0F",ScheduleCompile!I126)),ISNUMBER(FIND("8F",ScheduleCompile!I126)),ISNUMBER(FIND("1F",ScheduleCompile!I126)),ISNUMBER(FIND("2F",ScheduleCompile!I126)),ISNUMBER(FIND("3F",ScheduleCompile!I126)),ISNUMBER(FIND("6F",ScheduleCompile!I126)),ISNUMBER(FIND("7F",ScheduleCompile!I126)),ISNUMBER(FIND("9F",ScheduleCompile!I126)),ISNUMBER(FIND("4F",ScheduleCompile!I126))),VALUE(LEFT(ScheduleCompile!I126,FIND("F",ScheduleCompile!I126)-1)),ScheduleCompile!I126)))))),"",IF(ScheduleCompile!I126="Off",0,IF(ScheduleCompile!I126="On",1,IF(ISNUMBER(ScheduleCompile!I126),ScheduleCompile!I126/1,IF(ISTEXT(ScheduleCompile!I126),IF(OR(ISNUMBER(FIND("5F",ScheduleCompile!I126)),ISNUMBER(FIND("0F",ScheduleCompile!I126)),ISNUMBER(FIND("8F",ScheduleCompile!I126)),ISNUMBER(FIND("1F",ScheduleCompile!I126)),ISNUMBER(FIND("2F",ScheduleCompile!I126)),ISNUMBER(FIND("3F",ScheduleCompile!I126)),ISNUMBER(FIND("6F",ScheduleCompile!I126)),ISNUMBER(FIND("7F",ScheduleCompile!I126)),ISNUMBER(FIND("9F",ScheduleCompile!I126)),ISNUMBER(FIND("4F",ScheduleCompile!I126))),VALUE(LEFT(ScheduleCompile!I126,FIND("F",ScheduleCompile!I126)-1)),ScheduleCompile!I126)))))))</f>
        <v>0</v>
      </c>
      <c r="O133" s="1">
        <f>IF(AND(ISERROR(IF(ScheduleCompile!J126="Off",0,IF(ScheduleCompile!J126="On",1,IF(ISNUMBER(ScheduleCompile!J126),ScheduleCompile!J126/1,IF(ISTEXT(ScheduleCompile!J126),IF(OR(ISNUMBER(FIND("5F",ScheduleCompile!J126)),ISNUMBER(FIND("0F",ScheduleCompile!J126)),ISNUMBER(FIND("8F",ScheduleCompile!J126)),ISNUMBER(FIND("1F",ScheduleCompile!J126)),ISNUMBER(FIND("2F",ScheduleCompile!J126)),ISNUMBER(FIND("3F",ScheduleCompile!J126)),ISNUMBER(FIND("6F",ScheduleCompile!J126)),ISNUMBER(FIND("7F",ScheduleCompile!J126)),ISNUMBER(FIND("9F",ScheduleCompile!J126)),ISNUMBER(FIND("4F",ScheduleCompile!J126))),VALUE(LEFT(ScheduleCompile!J126,FIND("F",ScheduleCompile!J126)-1)),ScheduleCompile!J126)))))),ISTEXT(ScheduleCompile!#REF!)),"ENDTABLE",IF(ISERROR(IF(ScheduleCompile!J126="Off",0,IF(ScheduleCompile!J126="On",1,IF(ISNUMBER(ScheduleCompile!J126),ScheduleCompile!J126/1,IF(ISTEXT(ScheduleCompile!J126),IF(OR(ISNUMBER(FIND("5F",ScheduleCompile!J126)),ISNUMBER(FIND("0F",ScheduleCompile!J126)),ISNUMBER(FIND("8F",ScheduleCompile!J126)),ISNUMBER(FIND("1F",ScheduleCompile!J126)),ISNUMBER(FIND("2F",ScheduleCompile!J126)),ISNUMBER(FIND("3F",ScheduleCompile!J126)),ISNUMBER(FIND("6F",ScheduleCompile!J126)),ISNUMBER(FIND("7F",ScheduleCompile!J126)),ISNUMBER(FIND("9F",ScheduleCompile!J126)),ISNUMBER(FIND("4F",ScheduleCompile!J126))),VALUE(LEFT(ScheduleCompile!J126,FIND("F",ScheduleCompile!J126)-1)),ScheduleCompile!J126)))))),"",IF(ScheduleCompile!J126="Off",0,IF(ScheduleCompile!J126="On",1,IF(ISNUMBER(ScheduleCompile!J126),ScheduleCompile!J126/1,IF(ISTEXT(ScheduleCompile!J126),IF(OR(ISNUMBER(FIND("5F",ScheduleCompile!J126)),ISNUMBER(FIND("0F",ScheduleCompile!J126)),ISNUMBER(FIND("8F",ScheduleCompile!J126)),ISNUMBER(FIND("1F",ScheduleCompile!J126)),ISNUMBER(FIND("2F",ScheduleCompile!J126)),ISNUMBER(FIND("3F",ScheduleCompile!J126)),ISNUMBER(FIND("6F",ScheduleCompile!J126)),ISNUMBER(FIND("7F",ScheduleCompile!J126)),ISNUMBER(FIND("9F",ScheduleCompile!J126)),ISNUMBER(FIND("4F",ScheduleCompile!J126))),VALUE(LEFT(ScheduleCompile!J126,FIND("F",ScheduleCompile!J126)-1)),ScheduleCompile!J126)))))))</f>
        <v>0</v>
      </c>
      <c r="P133" s="1">
        <f>IF(AND(ISERROR(IF(ScheduleCompile!K126="Off",0,IF(ScheduleCompile!K126="On",1,IF(ISNUMBER(ScheduleCompile!K126),ScheduleCompile!K126/1,IF(ISTEXT(ScheduleCompile!K126),IF(OR(ISNUMBER(FIND("5F",ScheduleCompile!K126)),ISNUMBER(FIND("0F",ScheduleCompile!K126)),ISNUMBER(FIND("8F",ScheduleCompile!K126)),ISNUMBER(FIND("1F",ScheduleCompile!K126)),ISNUMBER(FIND("2F",ScheduleCompile!K126)),ISNUMBER(FIND("3F",ScheduleCompile!K126)),ISNUMBER(FIND("6F",ScheduleCompile!K126)),ISNUMBER(FIND("7F",ScheduleCompile!K126)),ISNUMBER(FIND("9F",ScheduleCompile!K126)),ISNUMBER(FIND("4F",ScheduleCompile!K126))),VALUE(LEFT(ScheduleCompile!K126,FIND("F",ScheduleCompile!K126)-1)),ScheduleCompile!K126)))))),ISTEXT(ScheduleCompile!#REF!)),"ENDTABLE",IF(ISERROR(IF(ScheduleCompile!K126="Off",0,IF(ScheduleCompile!K126="On",1,IF(ISNUMBER(ScheduleCompile!K126),ScheduleCompile!K126/1,IF(ISTEXT(ScheduleCompile!K126),IF(OR(ISNUMBER(FIND("5F",ScheduleCompile!K126)),ISNUMBER(FIND("0F",ScheduleCompile!K126)),ISNUMBER(FIND("8F",ScheduleCompile!K126)),ISNUMBER(FIND("1F",ScheduleCompile!K126)),ISNUMBER(FIND("2F",ScheduleCompile!K126)),ISNUMBER(FIND("3F",ScheduleCompile!K126)),ISNUMBER(FIND("6F",ScheduleCompile!K126)),ISNUMBER(FIND("7F",ScheduleCompile!K126)),ISNUMBER(FIND("9F",ScheduleCompile!K126)),ISNUMBER(FIND("4F",ScheduleCompile!K126))),VALUE(LEFT(ScheduleCompile!K126,FIND("F",ScheduleCompile!K126)-1)),ScheduleCompile!K126)))))),"",IF(ScheduleCompile!K126="Off",0,IF(ScheduleCompile!K126="On",1,IF(ISNUMBER(ScheduleCompile!K126),ScheduleCompile!K126/1,IF(ISTEXT(ScheduleCompile!K126),IF(OR(ISNUMBER(FIND("5F",ScheduleCompile!K126)),ISNUMBER(FIND("0F",ScheduleCompile!K126)),ISNUMBER(FIND("8F",ScheduleCompile!K126)),ISNUMBER(FIND("1F",ScheduleCompile!K126)),ISNUMBER(FIND("2F",ScheduleCompile!K126)),ISNUMBER(FIND("3F",ScheduleCompile!K126)),ISNUMBER(FIND("6F",ScheduleCompile!K126)),ISNUMBER(FIND("7F",ScheduleCompile!K126)),ISNUMBER(FIND("9F",ScheduleCompile!K126)),ISNUMBER(FIND("4F",ScheduleCompile!K126))),VALUE(LEFT(ScheduleCompile!K126,FIND("F",ScheduleCompile!K126)-1)),ScheduleCompile!K126)))))))</f>
        <v>0</v>
      </c>
      <c r="Q133" s="1">
        <f>IF(AND(ISERROR(IF(ScheduleCompile!L126="Off",0,IF(ScheduleCompile!L126="On",1,IF(ISNUMBER(ScheduleCompile!L126),ScheduleCompile!L126/1,IF(ISTEXT(ScheduleCompile!L126),IF(OR(ISNUMBER(FIND("5F",ScheduleCompile!L126)),ISNUMBER(FIND("0F",ScheduleCompile!L126)),ISNUMBER(FIND("8F",ScheduleCompile!L126)),ISNUMBER(FIND("1F",ScheduleCompile!L126)),ISNUMBER(FIND("2F",ScheduleCompile!L126)),ISNUMBER(FIND("3F",ScheduleCompile!L126)),ISNUMBER(FIND("6F",ScheduleCompile!L126)),ISNUMBER(FIND("7F",ScheduleCompile!L126)),ISNUMBER(FIND("9F",ScheduleCompile!L126)),ISNUMBER(FIND("4F",ScheduleCompile!L126))),VALUE(LEFT(ScheduleCompile!L126,FIND("F",ScheduleCompile!L126)-1)),ScheduleCompile!L126)))))),ISTEXT(ScheduleCompile!#REF!)),"ENDTABLE",IF(ISERROR(IF(ScheduleCompile!L126="Off",0,IF(ScheduleCompile!L126="On",1,IF(ISNUMBER(ScheduleCompile!L126),ScheduleCompile!L126/1,IF(ISTEXT(ScheduleCompile!L126),IF(OR(ISNUMBER(FIND("5F",ScheduleCompile!L126)),ISNUMBER(FIND("0F",ScheduleCompile!L126)),ISNUMBER(FIND("8F",ScheduleCompile!L126)),ISNUMBER(FIND("1F",ScheduleCompile!L126)),ISNUMBER(FIND("2F",ScheduleCompile!L126)),ISNUMBER(FIND("3F",ScheduleCompile!L126)),ISNUMBER(FIND("6F",ScheduleCompile!L126)),ISNUMBER(FIND("7F",ScheduleCompile!L126)),ISNUMBER(FIND("9F",ScheduleCompile!L126)),ISNUMBER(FIND("4F",ScheduleCompile!L126))),VALUE(LEFT(ScheduleCompile!L126,FIND("F",ScheduleCompile!L126)-1)),ScheduleCompile!L126)))))),"",IF(ScheduleCompile!L126="Off",0,IF(ScheduleCompile!L126="On",1,IF(ISNUMBER(ScheduleCompile!L126),ScheduleCompile!L126/1,IF(ISTEXT(ScheduleCompile!L126),IF(OR(ISNUMBER(FIND("5F",ScheduleCompile!L126)),ISNUMBER(FIND("0F",ScheduleCompile!L126)),ISNUMBER(FIND("8F",ScheduleCompile!L126)),ISNUMBER(FIND("1F",ScheduleCompile!L126)),ISNUMBER(FIND("2F",ScheduleCompile!L126)),ISNUMBER(FIND("3F",ScheduleCompile!L126)),ISNUMBER(FIND("6F",ScheduleCompile!L126)),ISNUMBER(FIND("7F",ScheduleCompile!L126)),ISNUMBER(FIND("9F",ScheduleCompile!L126)),ISNUMBER(FIND("4F",ScheduleCompile!L126))),VALUE(LEFT(ScheduleCompile!L126,FIND("F",ScheduleCompile!L126)-1)),ScheduleCompile!L126)))))))</f>
        <v>0</v>
      </c>
      <c r="R133" s="1">
        <f>IF(AND(ISERROR(IF(ScheduleCompile!M126="Off",0,IF(ScheduleCompile!M126="On",1,IF(ISNUMBER(ScheduleCompile!M126),ScheduleCompile!M126/1,IF(ISTEXT(ScheduleCompile!M126),IF(OR(ISNUMBER(FIND("5F",ScheduleCompile!M126)),ISNUMBER(FIND("0F",ScheduleCompile!M126)),ISNUMBER(FIND("8F",ScheduleCompile!M126)),ISNUMBER(FIND("1F",ScheduleCompile!M126)),ISNUMBER(FIND("2F",ScheduleCompile!M126)),ISNUMBER(FIND("3F",ScheduleCompile!M126)),ISNUMBER(FIND("6F",ScheduleCompile!M126)),ISNUMBER(FIND("7F",ScheduleCompile!M126)),ISNUMBER(FIND("9F",ScheduleCompile!M126)),ISNUMBER(FIND("4F",ScheduleCompile!M126))),VALUE(LEFT(ScheduleCompile!M126,FIND("F",ScheduleCompile!M126)-1)),ScheduleCompile!M126)))))),ISTEXT(ScheduleCompile!#REF!)),"ENDTABLE",IF(ISERROR(IF(ScheduleCompile!M126="Off",0,IF(ScheduleCompile!M126="On",1,IF(ISNUMBER(ScheduleCompile!M126),ScheduleCompile!M126/1,IF(ISTEXT(ScheduleCompile!M126),IF(OR(ISNUMBER(FIND("5F",ScheduleCompile!M126)),ISNUMBER(FIND("0F",ScheduleCompile!M126)),ISNUMBER(FIND("8F",ScheduleCompile!M126)),ISNUMBER(FIND("1F",ScheduleCompile!M126)),ISNUMBER(FIND("2F",ScheduleCompile!M126)),ISNUMBER(FIND("3F",ScheduleCompile!M126)),ISNUMBER(FIND("6F",ScheduleCompile!M126)),ISNUMBER(FIND("7F",ScheduleCompile!M126)),ISNUMBER(FIND("9F",ScheduleCompile!M126)),ISNUMBER(FIND("4F",ScheduleCompile!M126))),VALUE(LEFT(ScheduleCompile!M126,FIND("F",ScheduleCompile!M126)-1)),ScheduleCompile!M126)))))),"",IF(ScheduleCompile!M126="Off",0,IF(ScheduleCompile!M126="On",1,IF(ISNUMBER(ScheduleCompile!M126),ScheduleCompile!M126/1,IF(ISTEXT(ScheduleCompile!M126),IF(OR(ISNUMBER(FIND("5F",ScheduleCompile!M126)),ISNUMBER(FIND("0F",ScheduleCompile!M126)),ISNUMBER(FIND("8F",ScheduleCompile!M126)),ISNUMBER(FIND("1F",ScheduleCompile!M126)),ISNUMBER(FIND("2F",ScheduleCompile!M126)),ISNUMBER(FIND("3F",ScheduleCompile!M126)),ISNUMBER(FIND("6F",ScheduleCompile!M126)),ISNUMBER(FIND("7F",ScheduleCompile!M126)),ISNUMBER(FIND("9F",ScheduleCompile!M126)),ISNUMBER(FIND("4F",ScheduleCompile!M126))),VALUE(LEFT(ScheduleCompile!M126,FIND("F",ScheduleCompile!M126)-1)),ScheduleCompile!M126)))))))</f>
        <v>0</v>
      </c>
      <c r="S133" s="1">
        <f>IF(AND(ISERROR(IF(ScheduleCompile!N126="Off",0,IF(ScheduleCompile!N126="On",1,IF(ISNUMBER(ScheduleCompile!N126),ScheduleCompile!N126/1,IF(ISTEXT(ScheduleCompile!N126),IF(OR(ISNUMBER(FIND("5F",ScheduleCompile!N126)),ISNUMBER(FIND("0F",ScheduleCompile!N126)),ISNUMBER(FIND("8F",ScheduleCompile!N126)),ISNUMBER(FIND("1F",ScheduleCompile!N126)),ISNUMBER(FIND("2F",ScheduleCompile!N126)),ISNUMBER(FIND("3F",ScheduleCompile!N126)),ISNUMBER(FIND("6F",ScheduleCompile!N126)),ISNUMBER(FIND("7F",ScheduleCompile!N126)),ISNUMBER(FIND("9F",ScheduleCompile!N126)),ISNUMBER(FIND("4F",ScheduleCompile!N126))),VALUE(LEFT(ScheduleCompile!N126,FIND("F",ScheduleCompile!N126)-1)),ScheduleCompile!N126)))))),ISTEXT(ScheduleCompile!#REF!)),"ENDTABLE",IF(ISERROR(IF(ScheduleCompile!N126="Off",0,IF(ScheduleCompile!N126="On",1,IF(ISNUMBER(ScheduleCompile!N126),ScheduleCompile!N126/1,IF(ISTEXT(ScheduleCompile!N126),IF(OR(ISNUMBER(FIND("5F",ScheduleCompile!N126)),ISNUMBER(FIND("0F",ScheduleCompile!N126)),ISNUMBER(FIND("8F",ScheduleCompile!N126)),ISNUMBER(FIND("1F",ScheduleCompile!N126)),ISNUMBER(FIND("2F",ScheduleCompile!N126)),ISNUMBER(FIND("3F",ScheduleCompile!N126)),ISNUMBER(FIND("6F",ScheduleCompile!N126)),ISNUMBER(FIND("7F",ScheduleCompile!N126)),ISNUMBER(FIND("9F",ScheduleCompile!N126)),ISNUMBER(FIND("4F",ScheduleCompile!N126))),VALUE(LEFT(ScheduleCompile!N126,FIND("F",ScheduleCompile!N126)-1)),ScheduleCompile!N126)))))),"",IF(ScheduleCompile!N126="Off",0,IF(ScheduleCompile!N126="On",1,IF(ISNUMBER(ScheduleCompile!N126),ScheduleCompile!N126/1,IF(ISTEXT(ScheduleCompile!N126),IF(OR(ISNUMBER(FIND("5F",ScheduleCompile!N126)),ISNUMBER(FIND("0F",ScheduleCompile!N126)),ISNUMBER(FIND("8F",ScheduleCompile!N126)),ISNUMBER(FIND("1F",ScheduleCompile!N126)),ISNUMBER(FIND("2F",ScheduleCompile!N126)),ISNUMBER(FIND("3F",ScheduleCompile!N126)),ISNUMBER(FIND("6F",ScheduleCompile!N126)),ISNUMBER(FIND("7F",ScheduleCompile!N126)),ISNUMBER(FIND("9F",ScheduleCompile!N126)),ISNUMBER(FIND("4F",ScheduleCompile!N126))),VALUE(LEFT(ScheduleCompile!N126,FIND("F",ScheduleCompile!N126)-1)),ScheduleCompile!N126)))))))</f>
        <v>0</v>
      </c>
      <c r="T133" s="1">
        <f>IF(AND(ISERROR(IF(ScheduleCompile!O126="Off",0,IF(ScheduleCompile!O126="On",1,IF(ISNUMBER(ScheduleCompile!O126),ScheduleCompile!O126/1,IF(ISTEXT(ScheduleCompile!O126),IF(OR(ISNUMBER(FIND("5F",ScheduleCompile!O126)),ISNUMBER(FIND("0F",ScheduleCompile!O126)),ISNUMBER(FIND("8F",ScheduleCompile!O126)),ISNUMBER(FIND("1F",ScheduleCompile!O126)),ISNUMBER(FIND("2F",ScheduleCompile!O126)),ISNUMBER(FIND("3F",ScheduleCompile!O126)),ISNUMBER(FIND("6F",ScheduleCompile!O126)),ISNUMBER(FIND("7F",ScheduleCompile!O126)),ISNUMBER(FIND("9F",ScheduleCompile!O126)),ISNUMBER(FIND("4F",ScheduleCompile!O126))),VALUE(LEFT(ScheduleCompile!O126,FIND("F",ScheduleCompile!O126)-1)),ScheduleCompile!O126)))))),ISTEXT(ScheduleCompile!#REF!)),"ENDTABLE",IF(ISERROR(IF(ScheduleCompile!O126="Off",0,IF(ScheduleCompile!O126="On",1,IF(ISNUMBER(ScheduleCompile!O126),ScheduleCompile!O126/1,IF(ISTEXT(ScheduleCompile!O126),IF(OR(ISNUMBER(FIND("5F",ScheduleCompile!O126)),ISNUMBER(FIND("0F",ScheduleCompile!O126)),ISNUMBER(FIND("8F",ScheduleCompile!O126)),ISNUMBER(FIND("1F",ScheduleCompile!O126)),ISNUMBER(FIND("2F",ScheduleCompile!O126)),ISNUMBER(FIND("3F",ScheduleCompile!O126)),ISNUMBER(FIND("6F",ScheduleCompile!O126)),ISNUMBER(FIND("7F",ScheduleCompile!O126)),ISNUMBER(FIND("9F",ScheduleCompile!O126)),ISNUMBER(FIND("4F",ScheduleCompile!O126))),VALUE(LEFT(ScheduleCompile!O126,FIND("F",ScheduleCompile!O126)-1)),ScheduleCompile!O126)))))),"",IF(ScheduleCompile!O126="Off",0,IF(ScheduleCompile!O126="On",1,IF(ISNUMBER(ScheduleCompile!O126),ScheduleCompile!O126/1,IF(ISTEXT(ScheduleCompile!O126),IF(OR(ISNUMBER(FIND("5F",ScheduleCompile!O126)),ISNUMBER(FIND("0F",ScheduleCompile!O126)),ISNUMBER(FIND("8F",ScheduleCompile!O126)),ISNUMBER(FIND("1F",ScheduleCompile!O126)),ISNUMBER(FIND("2F",ScheduleCompile!O126)),ISNUMBER(FIND("3F",ScheduleCompile!O126)),ISNUMBER(FIND("6F",ScheduleCompile!O126)),ISNUMBER(FIND("7F",ScheduleCompile!O126)),ISNUMBER(FIND("9F",ScheduleCompile!O126)),ISNUMBER(FIND("4F",ScheduleCompile!O126))),VALUE(LEFT(ScheduleCompile!O126,FIND("F",ScheduleCompile!O126)-1)),ScheduleCompile!O126)))))))</f>
        <v>0</v>
      </c>
      <c r="U133" s="1">
        <f>IF(AND(ISERROR(IF(ScheduleCompile!P126="Off",0,IF(ScheduleCompile!P126="On",1,IF(ISNUMBER(ScheduleCompile!P126),ScheduleCompile!P126/1,IF(ISTEXT(ScheduleCompile!P126),IF(OR(ISNUMBER(FIND("5F",ScheduleCompile!P126)),ISNUMBER(FIND("0F",ScheduleCompile!P126)),ISNUMBER(FIND("8F",ScheduleCompile!P126)),ISNUMBER(FIND("1F",ScheduleCompile!P126)),ISNUMBER(FIND("2F",ScheduleCompile!P126)),ISNUMBER(FIND("3F",ScheduleCompile!P126)),ISNUMBER(FIND("6F",ScheduleCompile!P126)),ISNUMBER(FIND("7F",ScheduleCompile!P126)),ISNUMBER(FIND("9F",ScheduleCompile!P126)),ISNUMBER(FIND("4F",ScheduleCompile!P126))),VALUE(LEFT(ScheduleCompile!P126,FIND("F",ScheduleCompile!P126)-1)),ScheduleCompile!P126)))))),ISTEXT(ScheduleCompile!#REF!)),"ENDTABLE",IF(ISERROR(IF(ScheduleCompile!P126="Off",0,IF(ScheduleCompile!P126="On",1,IF(ISNUMBER(ScheduleCompile!P126),ScheduleCompile!P126/1,IF(ISTEXT(ScheduleCompile!P126),IF(OR(ISNUMBER(FIND("5F",ScheduleCompile!P126)),ISNUMBER(FIND("0F",ScheduleCompile!P126)),ISNUMBER(FIND("8F",ScheduleCompile!P126)),ISNUMBER(FIND("1F",ScheduleCompile!P126)),ISNUMBER(FIND("2F",ScheduleCompile!P126)),ISNUMBER(FIND("3F",ScheduleCompile!P126)),ISNUMBER(FIND("6F",ScheduleCompile!P126)),ISNUMBER(FIND("7F",ScheduleCompile!P126)),ISNUMBER(FIND("9F",ScheduleCompile!P126)),ISNUMBER(FIND("4F",ScheduleCompile!P126))),VALUE(LEFT(ScheduleCompile!P126,FIND("F",ScheduleCompile!P126)-1)),ScheduleCompile!P126)))))),"",IF(ScheduleCompile!P126="Off",0,IF(ScheduleCompile!P126="On",1,IF(ISNUMBER(ScheduleCompile!P126),ScheduleCompile!P126/1,IF(ISTEXT(ScheduleCompile!P126),IF(OR(ISNUMBER(FIND("5F",ScheduleCompile!P126)),ISNUMBER(FIND("0F",ScheduleCompile!P126)),ISNUMBER(FIND("8F",ScheduleCompile!P126)),ISNUMBER(FIND("1F",ScheduleCompile!P126)),ISNUMBER(FIND("2F",ScheduleCompile!P126)),ISNUMBER(FIND("3F",ScheduleCompile!P126)),ISNUMBER(FIND("6F",ScheduleCompile!P126)),ISNUMBER(FIND("7F",ScheduleCompile!P126)),ISNUMBER(FIND("9F",ScheduleCompile!P126)),ISNUMBER(FIND("4F",ScheduleCompile!P126))),VALUE(LEFT(ScheduleCompile!P126,FIND("F",ScheduleCompile!P126)-1)),ScheduleCompile!P126)))))))</f>
        <v>0</v>
      </c>
      <c r="V133" s="1">
        <f>IF(AND(ISERROR(IF(ScheduleCompile!Q126="Off",0,IF(ScheduleCompile!Q126="On",1,IF(ISNUMBER(ScheduleCompile!Q126),ScheduleCompile!Q126/1,IF(ISTEXT(ScheduleCompile!Q126),IF(OR(ISNUMBER(FIND("5F",ScheduleCompile!Q126)),ISNUMBER(FIND("0F",ScheduleCompile!Q126)),ISNUMBER(FIND("8F",ScheduleCompile!Q126)),ISNUMBER(FIND("1F",ScheduleCompile!Q126)),ISNUMBER(FIND("2F",ScheduleCompile!Q126)),ISNUMBER(FIND("3F",ScheduleCompile!Q126)),ISNUMBER(FIND("6F",ScheduleCompile!Q126)),ISNUMBER(FIND("7F",ScheduleCompile!Q126)),ISNUMBER(FIND("9F",ScheduleCompile!Q126)),ISNUMBER(FIND("4F",ScheduleCompile!Q126))),VALUE(LEFT(ScheduleCompile!Q126,FIND("F",ScheduleCompile!Q126)-1)),ScheduleCompile!Q126)))))),ISTEXT(ScheduleCompile!#REF!)),"ENDTABLE",IF(ISERROR(IF(ScheduleCompile!Q126="Off",0,IF(ScheduleCompile!Q126="On",1,IF(ISNUMBER(ScheduleCompile!Q126),ScheduleCompile!Q126/1,IF(ISTEXT(ScheduleCompile!Q126),IF(OR(ISNUMBER(FIND("5F",ScheduleCompile!Q126)),ISNUMBER(FIND("0F",ScheduleCompile!Q126)),ISNUMBER(FIND("8F",ScheduleCompile!Q126)),ISNUMBER(FIND("1F",ScheduleCompile!Q126)),ISNUMBER(FIND("2F",ScheduleCompile!Q126)),ISNUMBER(FIND("3F",ScheduleCompile!Q126)),ISNUMBER(FIND("6F",ScheduleCompile!Q126)),ISNUMBER(FIND("7F",ScheduleCompile!Q126)),ISNUMBER(FIND("9F",ScheduleCompile!Q126)),ISNUMBER(FIND("4F",ScheduleCompile!Q126))),VALUE(LEFT(ScheduleCompile!Q126,FIND("F",ScheduleCompile!Q126)-1)),ScheduleCompile!Q126)))))),"",IF(ScheduleCompile!Q126="Off",0,IF(ScheduleCompile!Q126="On",1,IF(ISNUMBER(ScheduleCompile!Q126),ScheduleCompile!Q126/1,IF(ISTEXT(ScheduleCompile!Q126),IF(OR(ISNUMBER(FIND("5F",ScheduleCompile!Q126)),ISNUMBER(FIND("0F",ScheduleCompile!Q126)),ISNUMBER(FIND("8F",ScheduleCompile!Q126)),ISNUMBER(FIND("1F",ScheduleCompile!Q126)),ISNUMBER(FIND("2F",ScheduleCompile!Q126)),ISNUMBER(FIND("3F",ScheduleCompile!Q126)),ISNUMBER(FIND("6F",ScheduleCompile!Q126)),ISNUMBER(FIND("7F",ScheduleCompile!Q126)),ISNUMBER(FIND("9F",ScheduleCompile!Q126)),ISNUMBER(FIND("4F",ScheduleCompile!Q126))),VALUE(LEFT(ScheduleCompile!Q126,FIND("F",ScheduleCompile!Q126)-1)),ScheduleCompile!Q126)))))))</f>
        <v>0</v>
      </c>
      <c r="W133" s="1">
        <f>IF(AND(ISERROR(IF(ScheduleCompile!R126="Off",0,IF(ScheduleCompile!R126="On",1,IF(ISNUMBER(ScheduleCompile!R126),ScheduleCompile!R126/1,IF(ISTEXT(ScheduleCompile!R126),IF(OR(ISNUMBER(FIND("5F",ScheduleCompile!R126)),ISNUMBER(FIND("0F",ScheduleCompile!R126)),ISNUMBER(FIND("8F",ScheduleCompile!R126)),ISNUMBER(FIND("1F",ScheduleCompile!R126)),ISNUMBER(FIND("2F",ScheduleCompile!R126)),ISNUMBER(FIND("3F",ScheduleCompile!R126)),ISNUMBER(FIND("6F",ScheduleCompile!R126)),ISNUMBER(FIND("7F",ScheduleCompile!R126)),ISNUMBER(FIND("9F",ScheduleCompile!R126)),ISNUMBER(FIND("4F",ScheduleCompile!R126))),VALUE(LEFT(ScheduleCompile!R126,FIND("F",ScheduleCompile!R126)-1)),ScheduleCompile!R126)))))),ISTEXT(ScheduleCompile!#REF!)),"ENDTABLE",IF(ISERROR(IF(ScheduleCompile!R126="Off",0,IF(ScheduleCompile!R126="On",1,IF(ISNUMBER(ScheduleCompile!R126),ScheduleCompile!R126/1,IF(ISTEXT(ScheduleCompile!R126),IF(OR(ISNUMBER(FIND("5F",ScheduleCompile!R126)),ISNUMBER(FIND("0F",ScheduleCompile!R126)),ISNUMBER(FIND("8F",ScheduleCompile!R126)),ISNUMBER(FIND("1F",ScheduleCompile!R126)),ISNUMBER(FIND("2F",ScheduleCompile!R126)),ISNUMBER(FIND("3F",ScheduleCompile!R126)),ISNUMBER(FIND("6F",ScheduleCompile!R126)),ISNUMBER(FIND("7F",ScheduleCompile!R126)),ISNUMBER(FIND("9F",ScheduleCompile!R126)),ISNUMBER(FIND("4F",ScheduleCompile!R126))),VALUE(LEFT(ScheduleCompile!R126,FIND("F",ScheduleCompile!R126)-1)),ScheduleCompile!R126)))))),"",IF(ScheduleCompile!R126="Off",0,IF(ScheduleCompile!R126="On",1,IF(ISNUMBER(ScheduleCompile!R126),ScheduleCompile!R126/1,IF(ISTEXT(ScheduleCompile!R126),IF(OR(ISNUMBER(FIND("5F",ScheduleCompile!R126)),ISNUMBER(FIND("0F",ScheduleCompile!R126)),ISNUMBER(FIND("8F",ScheduleCompile!R126)),ISNUMBER(FIND("1F",ScheduleCompile!R126)),ISNUMBER(FIND("2F",ScheduleCompile!R126)),ISNUMBER(FIND("3F",ScheduleCompile!R126)),ISNUMBER(FIND("6F",ScheduleCompile!R126)),ISNUMBER(FIND("7F",ScheduleCompile!R126)),ISNUMBER(FIND("9F",ScheduleCompile!R126)),ISNUMBER(FIND("4F",ScheduleCompile!R126))),VALUE(LEFT(ScheduleCompile!R126,FIND("F",ScheduleCompile!R126)-1)),ScheduleCompile!R126)))))))</f>
        <v>0</v>
      </c>
      <c r="X133" s="1">
        <f>IF(AND(ISERROR(IF(ScheduleCompile!S126="Off",0,IF(ScheduleCompile!S126="On",1,IF(ISNUMBER(ScheduleCompile!S126),ScheduleCompile!S126/1,IF(ISTEXT(ScheduleCompile!S126),IF(OR(ISNUMBER(FIND("5F",ScheduleCompile!S126)),ISNUMBER(FIND("0F",ScheduleCompile!S126)),ISNUMBER(FIND("8F",ScheduleCompile!S126)),ISNUMBER(FIND("1F",ScheduleCompile!S126)),ISNUMBER(FIND("2F",ScheduleCompile!S126)),ISNUMBER(FIND("3F",ScheduleCompile!S126)),ISNUMBER(FIND("6F",ScheduleCompile!S126)),ISNUMBER(FIND("7F",ScheduleCompile!S126)),ISNUMBER(FIND("9F",ScheduleCompile!S126)),ISNUMBER(FIND("4F",ScheduleCompile!S126))),VALUE(LEFT(ScheduleCompile!S126,FIND("F",ScheduleCompile!S126)-1)),ScheduleCompile!S126)))))),ISTEXT(ScheduleCompile!#REF!)),"ENDTABLE",IF(ISERROR(IF(ScheduleCompile!S126="Off",0,IF(ScheduleCompile!S126="On",1,IF(ISNUMBER(ScheduleCompile!S126),ScheduleCompile!S126/1,IF(ISTEXT(ScheduleCompile!S126),IF(OR(ISNUMBER(FIND("5F",ScheduleCompile!S126)),ISNUMBER(FIND("0F",ScheduleCompile!S126)),ISNUMBER(FIND("8F",ScheduleCompile!S126)),ISNUMBER(FIND("1F",ScheduleCompile!S126)),ISNUMBER(FIND("2F",ScheduleCompile!S126)),ISNUMBER(FIND("3F",ScheduleCompile!S126)),ISNUMBER(FIND("6F",ScheduleCompile!S126)),ISNUMBER(FIND("7F",ScheduleCompile!S126)),ISNUMBER(FIND("9F",ScheduleCompile!S126)),ISNUMBER(FIND("4F",ScheduleCompile!S126))),VALUE(LEFT(ScheduleCompile!S126,FIND("F",ScheduleCompile!S126)-1)),ScheduleCompile!S126)))))),"",IF(ScheduleCompile!S126="Off",0,IF(ScheduleCompile!S126="On",1,IF(ISNUMBER(ScheduleCompile!S126),ScheduleCompile!S126/1,IF(ISTEXT(ScheduleCompile!S126),IF(OR(ISNUMBER(FIND("5F",ScheduleCompile!S126)),ISNUMBER(FIND("0F",ScheduleCompile!S126)),ISNUMBER(FIND("8F",ScheduleCompile!S126)),ISNUMBER(FIND("1F",ScheduleCompile!S126)),ISNUMBER(FIND("2F",ScheduleCompile!S126)),ISNUMBER(FIND("3F",ScheduleCompile!S126)),ISNUMBER(FIND("6F",ScheduleCompile!S126)),ISNUMBER(FIND("7F",ScheduleCompile!S126)),ISNUMBER(FIND("9F",ScheduleCompile!S126)),ISNUMBER(FIND("4F",ScheduleCompile!S126))),VALUE(LEFT(ScheduleCompile!S126,FIND("F",ScheduleCompile!S126)-1)),ScheduleCompile!S126)))))))</f>
        <v>0</v>
      </c>
      <c r="Y133" s="1">
        <f>IF(AND(ISERROR(IF(ScheduleCompile!T126="Off",0,IF(ScheduleCompile!T126="On",1,IF(ISNUMBER(ScheduleCompile!T126),ScheduleCompile!T126/1,IF(ISTEXT(ScheduleCompile!T126),IF(OR(ISNUMBER(FIND("5F",ScheduleCompile!T126)),ISNUMBER(FIND("0F",ScheduleCompile!T126)),ISNUMBER(FIND("8F",ScheduleCompile!T126)),ISNUMBER(FIND("1F",ScheduleCompile!T126)),ISNUMBER(FIND("2F",ScheduleCompile!T126)),ISNUMBER(FIND("3F",ScheduleCompile!T126)),ISNUMBER(FIND("6F",ScheduleCompile!T126)),ISNUMBER(FIND("7F",ScheduleCompile!T126)),ISNUMBER(FIND("9F",ScheduleCompile!T126)),ISNUMBER(FIND("4F",ScheduleCompile!T126))),VALUE(LEFT(ScheduleCompile!T126,FIND("F",ScheduleCompile!T126)-1)),ScheduleCompile!T126)))))),ISTEXT(ScheduleCompile!#REF!)),"ENDTABLE",IF(ISERROR(IF(ScheduleCompile!T126="Off",0,IF(ScheduleCompile!T126="On",1,IF(ISNUMBER(ScheduleCompile!T126),ScheduleCompile!T126/1,IF(ISTEXT(ScheduleCompile!T126),IF(OR(ISNUMBER(FIND("5F",ScheduleCompile!T126)),ISNUMBER(FIND("0F",ScheduleCompile!T126)),ISNUMBER(FIND("8F",ScheduleCompile!T126)),ISNUMBER(FIND("1F",ScheduleCompile!T126)),ISNUMBER(FIND("2F",ScheduleCompile!T126)),ISNUMBER(FIND("3F",ScheduleCompile!T126)),ISNUMBER(FIND("6F",ScheduleCompile!T126)),ISNUMBER(FIND("7F",ScheduleCompile!T126)),ISNUMBER(FIND("9F",ScheduleCompile!T126)),ISNUMBER(FIND("4F",ScheduleCompile!T126))),VALUE(LEFT(ScheduleCompile!T126,FIND("F",ScheduleCompile!T126)-1)),ScheduleCompile!T126)))))),"",IF(ScheduleCompile!T126="Off",0,IF(ScheduleCompile!T126="On",1,IF(ISNUMBER(ScheduleCompile!T126),ScheduleCompile!T126/1,IF(ISTEXT(ScheduleCompile!T126),IF(OR(ISNUMBER(FIND("5F",ScheduleCompile!T126)),ISNUMBER(FIND("0F",ScheduleCompile!T126)),ISNUMBER(FIND("8F",ScheduleCompile!T126)),ISNUMBER(FIND("1F",ScheduleCompile!T126)),ISNUMBER(FIND("2F",ScheduleCompile!T126)),ISNUMBER(FIND("3F",ScheduleCompile!T126)),ISNUMBER(FIND("6F",ScheduleCompile!T126)),ISNUMBER(FIND("7F",ScheduleCompile!T126)),ISNUMBER(FIND("9F",ScheduleCompile!T126)),ISNUMBER(FIND("4F",ScheduleCompile!T126))),VALUE(LEFT(ScheduleCompile!T126,FIND("F",ScheduleCompile!T126)-1)),ScheduleCompile!T126)))))))</f>
        <v>0</v>
      </c>
      <c r="Z133" s="1">
        <f>IF(AND(ISERROR(IF(ScheduleCompile!U126="Off",0,IF(ScheduleCompile!U126="On",1,IF(ISNUMBER(ScheduleCompile!U126),ScheduleCompile!U126/1,IF(ISTEXT(ScheduleCompile!U126),IF(OR(ISNUMBER(FIND("5F",ScheduleCompile!U126)),ISNUMBER(FIND("0F",ScheduleCompile!U126)),ISNUMBER(FIND("8F",ScheduleCompile!U126)),ISNUMBER(FIND("1F",ScheduleCompile!U126)),ISNUMBER(FIND("2F",ScheduleCompile!U126)),ISNUMBER(FIND("3F",ScheduleCompile!U126)),ISNUMBER(FIND("6F",ScheduleCompile!U126)),ISNUMBER(FIND("7F",ScheduleCompile!U126)),ISNUMBER(FIND("9F",ScheduleCompile!U126)),ISNUMBER(FIND("4F",ScheduleCompile!U126))),VALUE(LEFT(ScheduleCompile!U126,FIND("F",ScheduleCompile!U126)-1)),ScheduleCompile!U126)))))),ISTEXT(ScheduleCompile!#REF!)),"ENDTABLE",IF(ISERROR(IF(ScheduleCompile!U126="Off",0,IF(ScheduleCompile!U126="On",1,IF(ISNUMBER(ScheduleCompile!U126),ScheduleCompile!U126/1,IF(ISTEXT(ScheduleCompile!U126),IF(OR(ISNUMBER(FIND("5F",ScheduleCompile!U126)),ISNUMBER(FIND("0F",ScheduleCompile!U126)),ISNUMBER(FIND("8F",ScheduleCompile!U126)),ISNUMBER(FIND("1F",ScheduleCompile!U126)),ISNUMBER(FIND("2F",ScheduleCompile!U126)),ISNUMBER(FIND("3F",ScheduleCompile!U126)),ISNUMBER(FIND("6F",ScheduleCompile!U126)),ISNUMBER(FIND("7F",ScheduleCompile!U126)),ISNUMBER(FIND("9F",ScheduleCompile!U126)),ISNUMBER(FIND("4F",ScheduleCompile!U126))),VALUE(LEFT(ScheduleCompile!U126,FIND("F",ScheduleCompile!U126)-1)),ScheduleCompile!U126)))))),"",IF(ScheduleCompile!U126="Off",0,IF(ScheduleCompile!U126="On",1,IF(ISNUMBER(ScheduleCompile!U126),ScheduleCompile!U126/1,IF(ISTEXT(ScheduleCompile!U126),IF(OR(ISNUMBER(FIND("5F",ScheduleCompile!U126)),ISNUMBER(FIND("0F",ScheduleCompile!U126)),ISNUMBER(FIND("8F",ScheduleCompile!U126)),ISNUMBER(FIND("1F",ScheduleCompile!U126)),ISNUMBER(FIND("2F",ScheduleCompile!U126)),ISNUMBER(FIND("3F",ScheduleCompile!U126)),ISNUMBER(FIND("6F",ScheduleCompile!U126)),ISNUMBER(FIND("7F",ScheduleCompile!U126)),ISNUMBER(FIND("9F",ScheduleCompile!U126)),ISNUMBER(FIND("4F",ScheduleCompile!U126))),VALUE(LEFT(ScheduleCompile!U126,FIND("F",ScheduleCompile!U126)-1)),ScheduleCompile!U126)))))))</f>
        <v>0</v>
      </c>
      <c r="AA133" s="1">
        <f>IF(AND(ISERROR(IF(ScheduleCompile!V126="Off",0,IF(ScheduleCompile!V126="On",1,IF(ISNUMBER(ScheduleCompile!V126),ScheduleCompile!V126/1,IF(ISTEXT(ScheduleCompile!V126),IF(OR(ISNUMBER(FIND("5F",ScheduleCompile!V126)),ISNUMBER(FIND("0F",ScheduleCompile!V126)),ISNUMBER(FIND("8F",ScheduleCompile!V126)),ISNUMBER(FIND("1F",ScheduleCompile!V126)),ISNUMBER(FIND("2F",ScheduleCompile!V126)),ISNUMBER(FIND("3F",ScheduleCompile!V126)),ISNUMBER(FIND("6F",ScheduleCompile!V126)),ISNUMBER(FIND("7F",ScheduleCompile!V126)),ISNUMBER(FIND("9F",ScheduleCompile!V126)),ISNUMBER(FIND("4F",ScheduleCompile!V126))),VALUE(LEFT(ScheduleCompile!V126,FIND("F",ScheduleCompile!V126)-1)),ScheduleCompile!V126)))))),ISTEXT(ScheduleCompile!#REF!)),"ENDTABLE",IF(ISERROR(IF(ScheduleCompile!V126="Off",0,IF(ScheduleCompile!V126="On",1,IF(ISNUMBER(ScheduleCompile!V126),ScheduleCompile!V126/1,IF(ISTEXT(ScheduleCompile!V126),IF(OR(ISNUMBER(FIND("5F",ScheduleCompile!V126)),ISNUMBER(FIND("0F",ScheduleCompile!V126)),ISNUMBER(FIND("8F",ScheduleCompile!V126)),ISNUMBER(FIND("1F",ScheduleCompile!V126)),ISNUMBER(FIND("2F",ScheduleCompile!V126)),ISNUMBER(FIND("3F",ScheduleCompile!V126)),ISNUMBER(FIND("6F",ScheduleCompile!V126)),ISNUMBER(FIND("7F",ScheduleCompile!V126)),ISNUMBER(FIND("9F",ScheduleCompile!V126)),ISNUMBER(FIND("4F",ScheduleCompile!V126))),VALUE(LEFT(ScheduleCompile!V126,FIND("F",ScheduleCompile!V126)-1)),ScheduleCompile!V126)))))),"",IF(ScheduleCompile!V126="Off",0,IF(ScheduleCompile!V126="On",1,IF(ISNUMBER(ScheduleCompile!V126),ScheduleCompile!V126/1,IF(ISTEXT(ScheduleCompile!V126),IF(OR(ISNUMBER(FIND("5F",ScheduleCompile!V126)),ISNUMBER(FIND("0F",ScheduleCompile!V126)),ISNUMBER(FIND("8F",ScheduleCompile!V126)),ISNUMBER(FIND("1F",ScheduleCompile!V126)),ISNUMBER(FIND("2F",ScheduleCompile!V126)),ISNUMBER(FIND("3F",ScheduleCompile!V126)),ISNUMBER(FIND("6F",ScheduleCompile!V126)),ISNUMBER(FIND("7F",ScheduleCompile!V126)),ISNUMBER(FIND("9F",ScheduleCompile!V126)),ISNUMBER(FIND("4F",ScheduleCompile!V126))),VALUE(LEFT(ScheduleCompile!V126,FIND("F",ScheduleCompile!V126)-1)),ScheduleCompile!V126)))))))</f>
        <v>0</v>
      </c>
      <c r="AB133" s="1">
        <f>IF(AND(ISERROR(IF(ScheduleCompile!W126="Off",0,IF(ScheduleCompile!W126="On",1,IF(ISNUMBER(ScheduleCompile!W126),ScheduleCompile!W126/1,IF(ISTEXT(ScheduleCompile!W126),IF(OR(ISNUMBER(FIND("5F",ScheduleCompile!W126)),ISNUMBER(FIND("0F",ScheduleCompile!W126)),ISNUMBER(FIND("8F",ScheduleCompile!W126)),ISNUMBER(FIND("1F",ScheduleCompile!W126)),ISNUMBER(FIND("2F",ScheduleCompile!W126)),ISNUMBER(FIND("3F",ScheduleCompile!W126)),ISNUMBER(FIND("6F",ScheduleCompile!W126)),ISNUMBER(FIND("7F",ScheduleCompile!W126)),ISNUMBER(FIND("9F",ScheduleCompile!W126)),ISNUMBER(FIND("4F",ScheduleCompile!W126))),VALUE(LEFT(ScheduleCompile!W126,FIND("F",ScheduleCompile!W126)-1)),ScheduleCompile!W126)))))),ISTEXT(ScheduleCompile!#REF!)),"ENDTABLE",IF(ISERROR(IF(ScheduleCompile!W126="Off",0,IF(ScheduleCompile!W126="On",1,IF(ISNUMBER(ScheduleCompile!W126),ScheduleCompile!W126/1,IF(ISTEXT(ScheduleCompile!W126),IF(OR(ISNUMBER(FIND("5F",ScheduleCompile!W126)),ISNUMBER(FIND("0F",ScheduleCompile!W126)),ISNUMBER(FIND("8F",ScheduleCompile!W126)),ISNUMBER(FIND("1F",ScheduleCompile!W126)),ISNUMBER(FIND("2F",ScheduleCompile!W126)),ISNUMBER(FIND("3F",ScheduleCompile!W126)),ISNUMBER(FIND("6F",ScheduleCompile!W126)),ISNUMBER(FIND("7F",ScheduleCompile!W126)),ISNUMBER(FIND("9F",ScheduleCompile!W126)),ISNUMBER(FIND("4F",ScheduleCompile!W126))),VALUE(LEFT(ScheduleCompile!W126,FIND("F",ScheduleCompile!W126)-1)),ScheduleCompile!W126)))))),"",IF(ScheduleCompile!W126="Off",0,IF(ScheduleCompile!W126="On",1,IF(ISNUMBER(ScheduleCompile!W126),ScheduleCompile!W126/1,IF(ISTEXT(ScheduleCompile!W126),IF(OR(ISNUMBER(FIND("5F",ScheduleCompile!W126)),ISNUMBER(FIND("0F",ScheduleCompile!W126)),ISNUMBER(FIND("8F",ScheduleCompile!W126)),ISNUMBER(FIND("1F",ScheduleCompile!W126)),ISNUMBER(FIND("2F",ScheduleCompile!W126)),ISNUMBER(FIND("3F",ScheduleCompile!W126)),ISNUMBER(FIND("6F",ScheduleCompile!W126)),ISNUMBER(FIND("7F",ScheduleCompile!W126)),ISNUMBER(FIND("9F",ScheduleCompile!W126)),ISNUMBER(FIND("4F",ScheduleCompile!W126))),VALUE(LEFT(ScheduleCompile!W126,FIND("F",ScheduleCompile!W126)-1)),ScheduleCompile!W126)))))))</f>
        <v>0</v>
      </c>
      <c r="AC133" s="1">
        <f>IF(AND(ISERROR(IF(ScheduleCompile!X126="Off",0,IF(ScheduleCompile!X126="On",1,IF(ISNUMBER(ScheduleCompile!X126),ScheduleCompile!X126/1,IF(ISTEXT(ScheduleCompile!X126),IF(OR(ISNUMBER(FIND("5F",ScheduleCompile!X126)),ISNUMBER(FIND("0F",ScheduleCompile!X126)),ISNUMBER(FIND("8F",ScheduleCompile!X126)),ISNUMBER(FIND("1F",ScheduleCompile!X126)),ISNUMBER(FIND("2F",ScheduleCompile!X126)),ISNUMBER(FIND("3F",ScheduleCompile!X126)),ISNUMBER(FIND("6F",ScheduleCompile!X126)),ISNUMBER(FIND("7F",ScheduleCompile!X126)),ISNUMBER(FIND("9F",ScheduleCompile!X126)),ISNUMBER(FIND("4F",ScheduleCompile!X126))),VALUE(LEFT(ScheduleCompile!X126,FIND("F",ScheduleCompile!X126)-1)),ScheduleCompile!X126)))))),ISTEXT(ScheduleCompile!#REF!)),"ENDTABLE",IF(ISERROR(IF(ScheduleCompile!X126="Off",0,IF(ScheduleCompile!X126="On",1,IF(ISNUMBER(ScheduleCompile!X126),ScheduleCompile!X126/1,IF(ISTEXT(ScheduleCompile!X126),IF(OR(ISNUMBER(FIND("5F",ScheduleCompile!X126)),ISNUMBER(FIND("0F",ScheduleCompile!X126)),ISNUMBER(FIND("8F",ScheduleCompile!X126)),ISNUMBER(FIND("1F",ScheduleCompile!X126)),ISNUMBER(FIND("2F",ScheduleCompile!X126)),ISNUMBER(FIND("3F",ScheduleCompile!X126)),ISNUMBER(FIND("6F",ScheduleCompile!X126)),ISNUMBER(FIND("7F",ScheduleCompile!X126)),ISNUMBER(FIND("9F",ScheduleCompile!X126)),ISNUMBER(FIND("4F",ScheduleCompile!X126))),VALUE(LEFT(ScheduleCompile!X126,FIND("F",ScheduleCompile!X126)-1)),ScheduleCompile!X126)))))),"",IF(ScheduleCompile!X126="Off",0,IF(ScheduleCompile!X126="On",1,IF(ISNUMBER(ScheduleCompile!X126),ScheduleCompile!X126/1,IF(ISTEXT(ScheduleCompile!X126),IF(OR(ISNUMBER(FIND("5F",ScheduleCompile!X126)),ISNUMBER(FIND("0F",ScheduleCompile!X126)),ISNUMBER(FIND("8F",ScheduleCompile!X126)),ISNUMBER(FIND("1F",ScheduleCompile!X126)),ISNUMBER(FIND("2F",ScheduleCompile!X126)),ISNUMBER(FIND("3F",ScheduleCompile!X126)),ISNUMBER(FIND("6F",ScheduleCompile!X126)),ISNUMBER(FIND("7F",ScheduleCompile!X126)),ISNUMBER(FIND("9F",ScheduleCompile!X126)),ISNUMBER(FIND("4F",ScheduleCompile!X126))),VALUE(LEFT(ScheduleCompile!X126,FIND("F",ScheduleCompile!X126)-1)),ScheduleCompile!X126)))))))</f>
        <v>0</v>
      </c>
      <c r="AD133" s="1">
        <f>IF(AND(ISERROR(IF(ScheduleCompile!Y126="Off",0,IF(ScheduleCompile!Y126="On",1,IF(ISNUMBER(ScheduleCompile!Y126),ScheduleCompile!Y126/1,IF(ISTEXT(ScheduleCompile!Y126),IF(OR(ISNUMBER(FIND("5F",ScheduleCompile!Y126)),ISNUMBER(FIND("0F",ScheduleCompile!Y126)),ISNUMBER(FIND("8F",ScheduleCompile!Y126)),ISNUMBER(FIND("1F",ScheduleCompile!Y126)),ISNUMBER(FIND("2F",ScheduleCompile!Y126)),ISNUMBER(FIND("3F",ScheduleCompile!Y126)),ISNUMBER(FIND("6F",ScheduleCompile!Y126)),ISNUMBER(FIND("7F",ScheduleCompile!Y126)),ISNUMBER(FIND("9F",ScheduleCompile!Y126)),ISNUMBER(FIND("4F",ScheduleCompile!Y126))),VALUE(LEFT(ScheduleCompile!Y126,FIND("F",ScheduleCompile!Y126)-1)),ScheduleCompile!Y126)))))),ISTEXT(ScheduleCompile!#REF!)),"ENDTABLE",IF(ISERROR(IF(ScheduleCompile!Y126="Off",0,IF(ScheduleCompile!Y126="On",1,IF(ISNUMBER(ScheduleCompile!Y126),ScheduleCompile!Y126/1,IF(ISTEXT(ScheduleCompile!Y126),IF(OR(ISNUMBER(FIND("5F",ScheduleCompile!Y126)),ISNUMBER(FIND("0F",ScheduleCompile!Y126)),ISNUMBER(FIND("8F",ScheduleCompile!Y126)),ISNUMBER(FIND("1F",ScheduleCompile!Y126)),ISNUMBER(FIND("2F",ScheduleCompile!Y126)),ISNUMBER(FIND("3F",ScheduleCompile!Y126)),ISNUMBER(FIND("6F",ScheduleCompile!Y126)),ISNUMBER(FIND("7F",ScheduleCompile!Y126)),ISNUMBER(FIND("9F",ScheduleCompile!Y126)),ISNUMBER(FIND("4F",ScheduleCompile!Y126))),VALUE(LEFT(ScheduleCompile!Y126,FIND("F",ScheduleCompile!Y126)-1)),ScheduleCompile!Y126)))))),"",IF(ScheduleCompile!Y126="Off",0,IF(ScheduleCompile!Y126="On",1,IF(ISNUMBER(ScheduleCompile!Y126),ScheduleCompile!Y126/1,IF(ISTEXT(ScheduleCompile!Y126),IF(OR(ISNUMBER(FIND("5F",ScheduleCompile!Y126)),ISNUMBER(FIND("0F",ScheduleCompile!Y126)),ISNUMBER(FIND("8F",ScheduleCompile!Y126)),ISNUMBER(FIND("1F",ScheduleCompile!Y126)),ISNUMBER(FIND("2F",ScheduleCompile!Y126)),ISNUMBER(FIND("3F",ScheduleCompile!Y126)),ISNUMBER(FIND("6F",ScheduleCompile!Y126)),ISNUMBER(FIND("7F",ScheduleCompile!Y126)),ISNUMBER(FIND("9F",ScheduleCompile!Y126)),ISNUMBER(FIND("4F",ScheduleCompile!Y126))),VALUE(LEFT(ScheduleCompile!Y126,FIND("F",ScheduleCompile!Y126)-1)),ScheduleCompile!Y126)))))))</f>
        <v>0</v>
      </c>
    </row>
    <row r="134" spans="1:30" x14ac:dyDescent="0.25">
      <c r="A134" t="str">
        <f t="shared" si="4"/>
        <v>SchDay "LabReceptacleSun"  Type = "Fraction" Hr = (0, 0, 0, 0, 0, 0, 0, 0, 0, 0, 0, 0, 0, 0, 0, 0, 0, 0, 0, 0, 0, 0, 0, 0) ..</v>
      </c>
      <c r="B134" s="1" t="s">
        <v>623</v>
      </c>
      <c r="C134" t="str">
        <f t="shared" si="5"/>
        <v xml:space="preserve">SchDay "LabReceptacleSun"  Type = "Fraction" Hr = </v>
      </c>
      <c r="D134" t="str">
        <f t="shared" si="6"/>
        <v>(0, 0, 0, 0, 0, 0, 0, 0, 0, 0, 0, 0, 0, 0, 0, 0, 0, 0, 0, 0, 0, 0, 0, 0) ..</v>
      </c>
      <c r="E134" s="30" t="str">
        <f>ScheduleCompile!A127</f>
        <v>LabReceptacleSun</v>
      </c>
      <c r="F134" t="str">
        <f t="shared" si="7"/>
        <v>Fraction</v>
      </c>
      <c r="G134" s="1">
        <f>IF(AND(ISERROR(IF(ScheduleCompile!B127="Off",0,IF(ScheduleCompile!B127="On",1,IF(ISNUMBER(ScheduleCompile!B127),ScheduleCompile!B127/1,IF(ISTEXT(ScheduleCompile!B127),IF(OR(ISNUMBER(FIND("5F",ScheduleCompile!B127)),ISNUMBER(FIND("0F",ScheduleCompile!B127)),ISNUMBER(FIND("8F",ScheduleCompile!B127)),ISNUMBER(FIND("1F",ScheduleCompile!B127)),ISNUMBER(FIND("2F",ScheduleCompile!B127)),ISNUMBER(FIND("3F",ScheduleCompile!B127)),ISNUMBER(FIND("6F",ScheduleCompile!B127)),ISNUMBER(FIND("7F",ScheduleCompile!B127)),ISNUMBER(FIND("9F",ScheduleCompile!B127)),ISNUMBER(FIND("4F",ScheduleCompile!B127))),VALUE(LEFT(ScheduleCompile!B127,FIND("F",ScheduleCompile!B127)-1)),ScheduleCompile!B127)))))),ISTEXT(ScheduleCompile!#REF!)),"ENDTABLE",IF(ISERROR(IF(ScheduleCompile!B127="Off",0,IF(ScheduleCompile!B127="On",1,IF(ISNUMBER(ScheduleCompile!B127),ScheduleCompile!B127/1,IF(ISTEXT(ScheduleCompile!B127),IF(OR(ISNUMBER(FIND("5F",ScheduleCompile!B127)),ISNUMBER(FIND("0F",ScheduleCompile!B127)),ISNUMBER(FIND("8F",ScheduleCompile!B127)),ISNUMBER(FIND("1F",ScheduleCompile!B127)),ISNUMBER(FIND("2F",ScheduleCompile!B127)),ISNUMBER(FIND("3F",ScheduleCompile!B127)),ISNUMBER(FIND("6F",ScheduleCompile!B127)),ISNUMBER(FIND("7F",ScheduleCompile!B127)),ISNUMBER(FIND("9F",ScheduleCompile!B127)),ISNUMBER(FIND("4F",ScheduleCompile!B127))),VALUE(LEFT(ScheduleCompile!B127,FIND("F",ScheduleCompile!B127)-1)),ScheduleCompile!B127)))))),"",IF(ScheduleCompile!B127="Off",0,IF(ScheduleCompile!B127="On",1,IF(ISNUMBER(ScheduleCompile!B127),ScheduleCompile!B127/1,IF(ISTEXT(ScheduleCompile!B127),IF(OR(ISNUMBER(FIND("5F",ScheduleCompile!B127)),ISNUMBER(FIND("0F",ScheduleCompile!B127)),ISNUMBER(FIND("8F",ScheduleCompile!B127)),ISNUMBER(FIND("1F",ScheduleCompile!B127)),ISNUMBER(FIND("2F",ScheduleCompile!B127)),ISNUMBER(FIND("3F",ScheduleCompile!B127)),ISNUMBER(FIND("6F",ScheduleCompile!B127)),ISNUMBER(FIND("7F",ScheduleCompile!B127)),ISNUMBER(FIND("9F",ScheduleCompile!B127)),ISNUMBER(FIND("4F",ScheduleCompile!B127))),VALUE(LEFT(ScheduleCompile!B127,FIND("F",ScheduleCompile!B127)-1)),ScheduleCompile!B127)))))))</f>
        <v>0</v>
      </c>
      <c r="H134" s="1">
        <f>IF(AND(ISERROR(IF(ScheduleCompile!C127="Off",0,IF(ScheduleCompile!C127="On",1,IF(ISNUMBER(ScheduleCompile!C127),ScheduleCompile!C127/1,IF(ISTEXT(ScheduleCompile!C127),IF(OR(ISNUMBER(FIND("5F",ScheduleCompile!C127)),ISNUMBER(FIND("0F",ScheduleCompile!C127)),ISNUMBER(FIND("8F",ScheduleCompile!C127)),ISNUMBER(FIND("1F",ScheduleCompile!C127)),ISNUMBER(FIND("2F",ScheduleCompile!C127)),ISNUMBER(FIND("3F",ScheduleCompile!C127)),ISNUMBER(FIND("6F",ScheduleCompile!C127)),ISNUMBER(FIND("7F",ScheduleCompile!C127)),ISNUMBER(FIND("9F",ScheduleCompile!C127)),ISNUMBER(FIND("4F",ScheduleCompile!C127))),VALUE(LEFT(ScheduleCompile!C127,FIND("F",ScheduleCompile!C127)-1)),ScheduleCompile!C127)))))),ISTEXT(ScheduleCompile!#REF!)),"ENDTABLE",IF(ISERROR(IF(ScheduleCompile!C127="Off",0,IF(ScheduleCompile!C127="On",1,IF(ISNUMBER(ScheduleCompile!C127),ScheduleCompile!C127/1,IF(ISTEXT(ScheduleCompile!C127),IF(OR(ISNUMBER(FIND("5F",ScheduleCompile!C127)),ISNUMBER(FIND("0F",ScheduleCompile!C127)),ISNUMBER(FIND("8F",ScheduleCompile!C127)),ISNUMBER(FIND("1F",ScheduleCompile!C127)),ISNUMBER(FIND("2F",ScheduleCompile!C127)),ISNUMBER(FIND("3F",ScheduleCompile!C127)),ISNUMBER(FIND("6F",ScheduleCompile!C127)),ISNUMBER(FIND("7F",ScheduleCompile!C127)),ISNUMBER(FIND("9F",ScheduleCompile!C127)),ISNUMBER(FIND("4F",ScheduleCompile!C127))),VALUE(LEFT(ScheduleCompile!C127,FIND("F",ScheduleCompile!C127)-1)),ScheduleCompile!C127)))))),"",IF(ScheduleCompile!C127="Off",0,IF(ScheduleCompile!C127="On",1,IF(ISNUMBER(ScheduleCompile!C127),ScheduleCompile!C127/1,IF(ISTEXT(ScheduleCompile!C127),IF(OR(ISNUMBER(FIND("5F",ScheduleCompile!C127)),ISNUMBER(FIND("0F",ScheduleCompile!C127)),ISNUMBER(FIND("8F",ScheduleCompile!C127)),ISNUMBER(FIND("1F",ScheduleCompile!C127)),ISNUMBER(FIND("2F",ScheduleCompile!C127)),ISNUMBER(FIND("3F",ScheduleCompile!C127)),ISNUMBER(FIND("6F",ScheduleCompile!C127)),ISNUMBER(FIND("7F",ScheduleCompile!C127)),ISNUMBER(FIND("9F",ScheduleCompile!C127)),ISNUMBER(FIND("4F",ScheduleCompile!C127))),VALUE(LEFT(ScheduleCompile!C127,FIND("F",ScheduleCompile!C127)-1)),ScheduleCompile!C127)))))))</f>
        <v>0</v>
      </c>
      <c r="I134" s="1">
        <f>IF(AND(ISERROR(IF(ScheduleCompile!D127="Off",0,IF(ScheduleCompile!D127="On",1,IF(ISNUMBER(ScheduleCompile!D127),ScheduleCompile!D127/1,IF(ISTEXT(ScheduleCompile!D127),IF(OR(ISNUMBER(FIND("5F",ScheduleCompile!D127)),ISNUMBER(FIND("0F",ScheduleCompile!D127)),ISNUMBER(FIND("8F",ScheduleCompile!D127)),ISNUMBER(FIND("1F",ScheduleCompile!D127)),ISNUMBER(FIND("2F",ScheduleCompile!D127)),ISNUMBER(FIND("3F",ScheduleCompile!D127)),ISNUMBER(FIND("6F",ScheduleCompile!D127)),ISNUMBER(FIND("7F",ScheduleCompile!D127)),ISNUMBER(FIND("9F",ScheduleCompile!D127)),ISNUMBER(FIND("4F",ScheduleCompile!D127))),VALUE(LEFT(ScheduleCompile!D127,FIND("F",ScheduleCompile!D127)-1)),ScheduleCompile!D127)))))),ISTEXT(ScheduleCompile!#REF!)),"ENDTABLE",IF(ISERROR(IF(ScheduleCompile!D127="Off",0,IF(ScheduleCompile!D127="On",1,IF(ISNUMBER(ScheduleCompile!D127),ScheduleCompile!D127/1,IF(ISTEXT(ScheduleCompile!D127),IF(OR(ISNUMBER(FIND("5F",ScheduleCompile!D127)),ISNUMBER(FIND("0F",ScheduleCompile!D127)),ISNUMBER(FIND("8F",ScheduleCompile!D127)),ISNUMBER(FIND("1F",ScheduleCompile!D127)),ISNUMBER(FIND("2F",ScheduleCompile!D127)),ISNUMBER(FIND("3F",ScheduleCompile!D127)),ISNUMBER(FIND("6F",ScheduleCompile!D127)),ISNUMBER(FIND("7F",ScheduleCompile!D127)),ISNUMBER(FIND("9F",ScheduleCompile!D127)),ISNUMBER(FIND("4F",ScheduleCompile!D127))),VALUE(LEFT(ScheduleCompile!D127,FIND("F",ScheduleCompile!D127)-1)),ScheduleCompile!D127)))))),"",IF(ScheduleCompile!D127="Off",0,IF(ScheduleCompile!D127="On",1,IF(ISNUMBER(ScheduleCompile!D127),ScheduleCompile!D127/1,IF(ISTEXT(ScheduleCompile!D127),IF(OR(ISNUMBER(FIND("5F",ScheduleCompile!D127)),ISNUMBER(FIND("0F",ScheduleCompile!D127)),ISNUMBER(FIND("8F",ScheduleCompile!D127)),ISNUMBER(FIND("1F",ScheduleCompile!D127)),ISNUMBER(FIND("2F",ScheduleCompile!D127)),ISNUMBER(FIND("3F",ScheduleCompile!D127)),ISNUMBER(FIND("6F",ScheduleCompile!D127)),ISNUMBER(FIND("7F",ScheduleCompile!D127)),ISNUMBER(FIND("9F",ScheduleCompile!D127)),ISNUMBER(FIND("4F",ScheduleCompile!D127))),VALUE(LEFT(ScheduleCompile!D127,FIND("F",ScheduleCompile!D127)-1)),ScheduleCompile!D127)))))))</f>
        <v>0</v>
      </c>
      <c r="J134" s="1">
        <f>IF(AND(ISERROR(IF(ScheduleCompile!E127="Off",0,IF(ScheduleCompile!E127="On",1,IF(ISNUMBER(ScheduleCompile!E127),ScheduleCompile!E127/1,IF(ISTEXT(ScheduleCompile!E127),IF(OR(ISNUMBER(FIND("5F",ScheduleCompile!E127)),ISNUMBER(FIND("0F",ScheduleCompile!E127)),ISNUMBER(FIND("8F",ScheduleCompile!E127)),ISNUMBER(FIND("1F",ScheduleCompile!E127)),ISNUMBER(FIND("2F",ScheduleCompile!E127)),ISNUMBER(FIND("3F",ScheduleCompile!E127)),ISNUMBER(FIND("6F",ScheduleCompile!E127)),ISNUMBER(FIND("7F",ScheduleCompile!E127)),ISNUMBER(FIND("9F",ScheduleCompile!E127)),ISNUMBER(FIND("4F",ScheduleCompile!E127))),VALUE(LEFT(ScheduleCompile!E127,FIND("F",ScheduleCompile!E127)-1)),ScheduleCompile!E127)))))),ISTEXT(ScheduleCompile!#REF!)),"ENDTABLE",IF(ISERROR(IF(ScheduleCompile!E127="Off",0,IF(ScheduleCompile!E127="On",1,IF(ISNUMBER(ScheduleCompile!E127),ScheduleCompile!E127/1,IF(ISTEXT(ScheduleCompile!E127),IF(OR(ISNUMBER(FIND("5F",ScheduleCompile!E127)),ISNUMBER(FIND("0F",ScheduleCompile!E127)),ISNUMBER(FIND("8F",ScheduleCompile!E127)),ISNUMBER(FIND("1F",ScheduleCompile!E127)),ISNUMBER(FIND("2F",ScheduleCompile!E127)),ISNUMBER(FIND("3F",ScheduleCompile!E127)),ISNUMBER(FIND("6F",ScheduleCompile!E127)),ISNUMBER(FIND("7F",ScheduleCompile!E127)),ISNUMBER(FIND("9F",ScheduleCompile!E127)),ISNUMBER(FIND("4F",ScheduleCompile!E127))),VALUE(LEFT(ScheduleCompile!E127,FIND("F",ScheduleCompile!E127)-1)),ScheduleCompile!E127)))))),"",IF(ScheduleCompile!E127="Off",0,IF(ScheduleCompile!E127="On",1,IF(ISNUMBER(ScheduleCompile!E127),ScheduleCompile!E127/1,IF(ISTEXT(ScheduleCompile!E127),IF(OR(ISNUMBER(FIND("5F",ScheduleCompile!E127)),ISNUMBER(FIND("0F",ScheduleCompile!E127)),ISNUMBER(FIND("8F",ScheduleCompile!E127)),ISNUMBER(FIND("1F",ScheduleCompile!E127)),ISNUMBER(FIND("2F",ScheduleCompile!E127)),ISNUMBER(FIND("3F",ScheduleCompile!E127)),ISNUMBER(FIND("6F",ScheduleCompile!E127)),ISNUMBER(FIND("7F",ScheduleCompile!E127)),ISNUMBER(FIND("9F",ScheduleCompile!E127)),ISNUMBER(FIND("4F",ScheduleCompile!E127))),VALUE(LEFT(ScheduleCompile!E127,FIND("F",ScheduleCompile!E127)-1)),ScheduleCompile!E127)))))))</f>
        <v>0</v>
      </c>
      <c r="K134" s="1">
        <f>IF(AND(ISERROR(IF(ScheduleCompile!F127="Off",0,IF(ScheduleCompile!F127="On",1,IF(ISNUMBER(ScheduleCompile!F127),ScheduleCompile!F127/1,IF(ISTEXT(ScheduleCompile!F127),IF(OR(ISNUMBER(FIND("5F",ScheduleCompile!F127)),ISNUMBER(FIND("0F",ScheduleCompile!F127)),ISNUMBER(FIND("8F",ScheduleCompile!F127)),ISNUMBER(FIND("1F",ScheduleCompile!F127)),ISNUMBER(FIND("2F",ScheduleCompile!F127)),ISNUMBER(FIND("3F",ScheduleCompile!F127)),ISNUMBER(FIND("6F",ScheduleCompile!F127)),ISNUMBER(FIND("7F",ScheduleCompile!F127)),ISNUMBER(FIND("9F",ScheduleCompile!F127)),ISNUMBER(FIND("4F",ScheduleCompile!F127))),VALUE(LEFT(ScheduleCompile!F127,FIND("F",ScheduleCompile!F127)-1)),ScheduleCompile!F127)))))),ISTEXT(ScheduleCompile!#REF!)),"ENDTABLE",IF(ISERROR(IF(ScheduleCompile!F127="Off",0,IF(ScheduleCompile!F127="On",1,IF(ISNUMBER(ScheduleCompile!F127),ScheduleCompile!F127/1,IF(ISTEXT(ScheduleCompile!F127),IF(OR(ISNUMBER(FIND("5F",ScheduleCompile!F127)),ISNUMBER(FIND("0F",ScheduleCompile!F127)),ISNUMBER(FIND("8F",ScheduleCompile!F127)),ISNUMBER(FIND("1F",ScheduleCompile!F127)),ISNUMBER(FIND("2F",ScheduleCompile!F127)),ISNUMBER(FIND("3F",ScheduleCompile!F127)),ISNUMBER(FIND("6F",ScheduleCompile!F127)),ISNUMBER(FIND("7F",ScheduleCompile!F127)),ISNUMBER(FIND("9F",ScheduleCompile!F127)),ISNUMBER(FIND("4F",ScheduleCompile!F127))),VALUE(LEFT(ScheduleCompile!F127,FIND("F",ScheduleCompile!F127)-1)),ScheduleCompile!F127)))))),"",IF(ScheduleCompile!F127="Off",0,IF(ScheduleCompile!F127="On",1,IF(ISNUMBER(ScheduleCompile!F127),ScheduleCompile!F127/1,IF(ISTEXT(ScheduleCompile!F127),IF(OR(ISNUMBER(FIND("5F",ScheduleCompile!F127)),ISNUMBER(FIND("0F",ScheduleCompile!F127)),ISNUMBER(FIND("8F",ScheduleCompile!F127)),ISNUMBER(FIND("1F",ScheduleCompile!F127)),ISNUMBER(FIND("2F",ScheduleCompile!F127)),ISNUMBER(FIND("3F",ScheduleCompile!F127)),ISNUMBER(FIND("6F",ScheduleCompile!F127)),ISNUMBER(FIND("7F",ScheduleCompile!F127)),ISNUMBER(FIND("9F",ScheduleCompile!F127)),ISNUMBER(FIND("4F",ScheduleCompile!F127))),VALUE(LEFT(ScheduleCompile!F127,FIND("F",ScheduleCompile!F127)-1)),ScheduleCompile!F127)))))))</f>
        <v>0</v>
      </c>
      <c r="L134" s="1">
        <f>IF(AND(ISERROR(IF(ScheduleCompile!G127="Off",0,IF(ScheduleCompile!G127="On",1,IF(ISNUMBER(ScheduleCompile!G127),ScheduleCompile!G127/1,IF(ISTEXT(ScheduleCompile!G127),IF(OR(ISNUMBER(FIND("5F",ScheduleCompile!G127)),ISNUMBER(FIND("0F",ScheduleCompile!G127)),ISNUMBER(FIND("8F",ScheduleCompile!G127)),ISNUMBER(FIND("1F",ScheduleCompile!G127)),ISNUMBER(FIND("2F",ScheduleCompile!G127)),ISNUMBER(FIND("3F",ScheduleCompile!G127)),ISNUMBER(FIND("6F",ScheduleCompile!G127)),ISNUMBER(FIND("7F",ScheduleCompile!G127)),ISNUMBER(FIND("9F",ScheduleCompile!G127)),ISNUMBER(FIND("4F",ScheduleCompile!G127))),VALUE(LEFT(ScheduleCompile!G127,FIND("F",ScheduleCompile!G127)-1)),ScheduleCompile!G127)))))),ISTEXT(ScheduleCompile!#REF!)),"ENDTABLE",IF(ISERROR(IF(ScheduleCompile!G127="Off",0,IF(ScheduleCompile!G127="On",1,IF(ISNUMBER(ScheduleCompile!G127),ScheduleCompile!G127/1,IF(ISTEXT(ScheduleCompile!G127),IF(OR(ISNUMBER(FIND("5F",ScheduleCompile!G127)),ISNUMBER(FIND("0F",ScheduleCompile!G127)),ISNUMBER(FIND("8F",ScheduleCompile!G127)),ISNUMBER(FIND("1F",ScheduleCompile!G127)),ISNUMBER(FIND("2F",ScheduleCompile!G127)),ISNUMBER(FIND("3F",ScheduleCompile!G127)),ISNUMBER(FIND("6F",ScheduleCompile!G127)),ISNUMBER(FIND("7F",ScheduleCompile!G127)),ISNUMBER(FIND("9F",ScheduleCompile!G127)),ISNUMBER(FIND("4F",ScheduleCompile!G127))),VALUE(LEFT(ScheduleCompile!G127,FIND("F",ScheduleCompile!G127)-1)),ScheduleCompile!G127)))))),"",IF(ScheduleCompile!G127="Off",0,IF(ScheduleCompile!G127="On",1,IF(ISNUMBER(ScheduleCompile!G127),ScheduleCompile!G127/1,IF(ISTEXT(ScheduleCompile!G127),IF(OR(ISNUMBER(FIND("5F",ScheduleCompile!G127)),ISNUMBER(FIND("0F",ScheduleCompile!G127)),ISNUMBER(FIND("8F",ScheduleCompile!G127)),ISNUMBER(FIND("1F",ScheduleCompile!G127)),ISNUMBER(FIND("2F",ScheduleCompile!G127)),ISNUMBER(FIND("3F",ScheduleCompile!G127)),ISNUMBER(FIND("6F",ScheduleCompile!G127)),ISNUMBER(FIND("7F",ScheduleCompile!G127)),ISNUMBER(FIND("9F",ScheduleCompile!G127)),ISNUMBER(FIND("4F",ScheduleCompile!G127))),VALUE(LEFT(ScheduleCompile!G127,FIND("F",ScheduleCompile!G127)-1)),ScheduleCompile!G127)))))))</f>
        <v>0</v>
      </c>
      <c r="M134" s="1">
        <f>IF(AND(ISERROR(IF(ScheduleCompile!H127="Off",0,IF(ScheduleCompile!H127="On",1,IF(ISNUMBER(ScheduleCompile!H127),ScheduleCompile!H127/1,IF(ISTEXT(ScheduleCompile!H127),IF(OR(ISNUMBER(FIND("5F",ScheduleCompile!H127)),ISNUMBER(FIND("0F",ScheduleCompile!H127)),ISNUMBER(FIND("8F",ScheduleCompile!H127)),ISNUMBER(FIND("1F",ScheduleCompile!H127)),ISNUMBER(FIND("2F",ScheduleCompile!H127)),ISNUMBER(FIND("3F",ScheduleCompile!H127)),ISNUMBER(FIND("6F",ScheduleCompile!H127)),ISNUMBER(FIND("7F",ScheduleCompile!H127)),ISNUMBER(FIND("9F",ScheduleCompile!H127)),ISNUMBER(FIND("4F",ScheduleCompile!H127))),VALUE(LEFT(ScheduleCompile!H127,FIND("F",ScheduleCompile!H127)-1)),ScheduleCompile!H127)))))),ISTEXT(ScheduleCompile!#REF!)),"ENDTABLE",IF(ISERROR(IF(ScheduleCompile!H127="Off",0,IF(ScheduleCompile!H127="On",1,IF(ISNUMBER(ScheduleCompile!H127),ScheduleCompile!H127/1,IF(ISTEXT(ScheduleCompile!H127),IF(OR(ISNUMBER(FIND("5F",ScheduleCompile!H127)),ISNUMBER(FIND("0F",ScheduleCompile!H127)),ISNUMBER(FIND("8F",ScheduleCompile!H127)),ISNUMBER(FIND("1F",ScheduleCompile!H127)),ISNUMBER(FIND("2F",ScheduleCompile!H127)),ISNUMBER(FIND("3F",ScheduleCompile!H127)),ISNUMBER(FIND("6F",ScheduleCompile!H127)),ISNUMBER(FIND("7F",ScheduleCompile!H127)),ISNUMBER(FIND("9F",ScheduleCompile!H127)),ISNUMBER(FIND("4F",ScheduleCompile!H127))),VALUE(LEFT(ScheduleCompile!H127,FIND("F",ScheduleCompile!H127)-1)),ScheduleCompile!H127)))))),"",IF(ScheduleCompile!H127="Off",0,IF(ScheduleCompile!H127="On",1,IF(ISNUMBER(ScheduleCompile!H127),ScheduleCompile!H127/1,IF(ISTEXT(ScheduleCompile!H127),IF(OR(ISNUMBER(FIND("5F",ScheduleCompile!H127)),ISNUMBER(FIND("0F",ScheduleCompile!H127)),ISNUMBER(FIND("8F",ScheduleCompile!H127)),ISNUMBER(FIND("1F",ScheduleCompile!H127)),ISNUMBER(FIND("2F",ScheduleCompile!H127)),ISNUMBER(FIND("3F",ScheduleCompile!H127)),ISNUMBER(FIND("6F",ScheduleCompile!H127)),ISNUMBER(FIND("7F",ScheduleCompile!H127)),ISNUMBER(FIND("9F",ScheduleCompile!H127)),ISNUMBER(FIND("4F",ScheduleCompile!H127))),VALUE(LEFT(ScheduleCompile!H127,FIND("F",ScheduleCompile!H127)-1)),ScheduleCompile!H127)))))))</f>
        <v>0</v>
      </c>
      <c r="N134" s="1">
        <f>IF(AND(ISERROR(IF(ScheduleCompile!I127="Off",0,IF(ScheduleCompile!I127="On",1,IF(ISNUMBER(ScheduleCompile!I127),ScheduleCompile!I127/1,IF(ISTEXT(ScheduleCompile!I127),IF(OR(ISNUMBER(FIND("5F",ScheduleCompile!I127)),ISNUMBER(FIND("0F",ScheduleCompile!I127)),ISNUMBER(FIND("8F",ScheduleCompile!I127)),ISNUMBER(FIND("1F",ScheduleCompile!I127)),ISNUMBER(FIND("2F",ScheduleCompile!I127)),ISNUMBER(FIND("3F",ScheduleCompile!I127)),ISNUMBER(FIND("6F",ScheduleCompile!I127)),ISNUMBER(FIND("7F",ScheduleCompile!I127)),ISNUMBER(FIND("9F",ScheduleCompile!I127)),ISNUMBER(FIND("4F",ScheduleCompile!I127))),VALUE(LEFT(ScheduleCompile!I127,FIND("F",ScheduleCompile!I127)-1)),ScheduleCompile!I127)))))),ISTEXT(ScheduleCompile!#REF!)),"ENDTABLE",IF(ISERROR(IF(ScheduleCompile!I127="Off",0,IF(ScheduleCompile!I127="On",1,IF(ISNUMBER(ScheduleCompile!I127),ScheduleCompile!I127/1,IF(ISTEXT(ScheduleCompile!I127),IF(OR(ISNUMBER(FIND("5F",ScheduleCompile!I127)),ISNUMBER(FIND("0F",ScheduleCompile!I127)),ISNUMBER(FIND("8F",ScheduleCompile!I127)),ISNUMBER(FIND("1F",ScheduleCompile!I127)),ISNUMBER(FIND("2F",ScheduleCompile!I127)),ISNUMBER(FIND("3F",ScheduleCompile!I127)),ISNUMBER(FIND("6F",ScheduleCompile!I127)),ISNUMBER(FIND("7F",ScheduleCompile!I127)),ISNUMBER(FIND("9F",ScheduleCompile!I127)),ISNUMBER(FIND("4F",ScheduleCompile!I127))),VALUE(LEFT(ScheduleCompile!I127,FIND("F",ScheduleCompile!I127)-1)),ScheduleCompile!I127)))))),"",IF(ScheduleCompile!I127="Off",0,IF(ScheduleCompile!I127="On",1,IF(ISNUMBER(ScheduleCompile!I127),ScheduleCompile!I127/1,IF(ISTEXT(ScheduleCompile!I127),IF(OR(ISNUMBER(FIND("5F",ScheduleCompile!I127)),ISNUMBER(FIND("0F",ScheduleCompile!I127)),ISNUMBER(FIND("8F",ScheduleCompile!I127)),ISNUMBER(FIND("1F",ScheduleCompile!I127)),ISNUMBER(FIND("2F",ScheduleCompile!I127)),ISNUMBER(FIND("3F",ScheduleCompile!I127)),ISNUMBER(FIND("6F",ScheduleCompile!I127)),ISNUMBER(FIND("7F",ScheduleCompile!I127)),ISNUMBER(FIND("9F",ScheduleCompile!I127)),ISNUMBER(FIND("4F",ScheduleCompile!I127))),VALUE(LEFT(ScheduleCompile!I127,FIND("F",ScheduleCompile!I127)-1)),ScheduleCompile!I127)))))))</f>
        <v>0</v>
      </c>
      <c r="O134" s="1">
        <f>IF(AND(ISERROR(IF(ScheduleCompile!J127="Off",0,IF(ScheduleCompile!J127="On",1,IF(ISNUMBER(ScheduleCompile!J127),ScheduleCompile!J127/1,IF(ISTEXT(ScheduleCompile!J127),IF(OR(ISNUMBER(FIND("5F",ScheduleCompile!J127)),ISNUMBER(FIND("0F",ScheduleCompile!J127)),ISNUMBER(FIND("8F",ScheduleCompile!J127)),ISNUMBER(FIND("1F",ScheduleCompile!J127)),ISNUMBER(FIND("2F",ScheduleCompile!J127)),ISNUMBER(FIND("3F",ScheduleCompile!J127)),ISNUMBER(FIND("6F",ScheduleCompile!J127)),ISNUMBER(FIND("7F",ScheduleCompile!J127)),ISNUMBER(FIND("9F",ScheduleCompile!J127)),ISNUMBER(FIND("4F",ScheduleCompile!J127))),VALUE(LEFT(ScheduleCompile!J127,FIND("F",ScheduleCompile!J127)-1)),ScheduleCompile!J127)))))),ISTEXT(ScheduleCompile!#REF!)),"ENDTABLE",IF(ISERROR(IF(ScheduleCompile!J127="Off",0,IF(ScheduleCompile!J127="On",1,IF(ISNUMBER(ScheduleCompile!J127),ScheduleCompile!J127/1,IF(ISTEXT(ScheduleCompile!J127),IF(OR(ISNUMBER(FIND("5F",ScheduleCompile!J127)),ISNUMBER(FIND("0F",ScheduleCompile!J127)),ISNUMBER(FIND("8F",ScheduleCompile!J127)),ISNUMBER(FIND("1F",ScheduleCompile!J127)),ISNUMBER(FIND("2F",ScheduleCompile!J127)),ISNUMBER(FIND("3F",ScheduleCompile!J127)),ISNUMBER(FIND("6F",ScheduleCompile!J127)),ISNUMBER(FIND("7F",ScheduleCompile!J127)),ISNUMBER(FIND("9F",ScheduleCompile!J127)),ISNUMBER(FIND("4F",ScheduleCompile!J127))),VALUE(LEFT(ScheduleCompile!J127,FIND("F",ScheduleCompile!J127)-1)),ScheduleCompile!J127)))))),"",IF(ScheduleCompile!J127="Off",0,IF(ScheduleCompile!J127="On",1,IF(ISNUMBER(ScheduleCompile!J127),ScheduleCompile!J127/1,IF(ISTEXT(ScheduleCompile!J127),IF(OR(ISNUMBER(FIND("5F",ScheduleCompile!J127)),ISNUMBER(FIND("0F",ScheduleCompile!J127)),ISNUMBER(FIND("8F",ScheduleCompile!J127)),ISNUMBER(FIND("1F",ScheduleCompile!J127)),ISNUMBER(FIND("2F",ScheduleCompile!J127)),ISNUMBER(FIND("3F",ScheduleCompile!J127)),ISNUMBER(FIND("6F",ScheduleCompile!J127)),ISNUMBER(FIND("7F",ScheduleCompile!J127)),ISNUMBER(FIND("9F",ScheduleCompile!J127)),ISNUMBER(FIND("4F",ScheduleCompile!J127))),VALUE(LEFT(ScheduleCompile!J127,FIND("F",ScheduleCompile!J127)-1)),ScheduleCompile!J127)))))))</f>
        <v>0</v>
      </c>
      <c r="P134" s="1">
        <f>IF(AND(ISERROR(IF(ScheduleCompile!K127="Off",0,IF(ScheduleCompile!K127="On",1,IF(ISNUMBER(ScheduleCompile!K127),ScheduleCompile!K127/1,IF(ISTEXT(ScheduleCompile!K127),IF(OR(ISNUMBER(FIND("5F",ScheduleCompile!K127)),ISNUMBER(FIND("0F",ScheduleCompile!K127)),ISNUMBER(FIND("8F",ScheduleCompile!K127)),ISNUMBER(FIND("1F",ScheduleCompile!K127)),ISNUMBER(FIND("2F",ScheduleCompile!K127)),ISNUMBER(FIND("3F",ScheduleCompile!K127)),ISNUMBER(FIND("6F",ScheduleCompile!K127)),ISNUMBER(FIND("7F",ScheduleCompile!K127)),ISNUMBER(FIND("9F",ScheduleCompile!K127)),ISNUMBER(FIND("4F",ScheduleCompile!K127))),VALUE(LEFT(ScheduleCompile!K127,FIND("F",ScheduleCompile!K127)-1)),ScheduleCompile!K127)))))),ISTEXT(ScheduleCompile!#REF!)),"ENDTABLE",IF(ISERROR(IF(ScheduleCompile!K127="Off",0,IF(ScheduleCompile!K127="On",1,IF(ISNUMBER(ScheduleCompile!K127),ScheduleCompile!K127/1,IF(ISTEXT(ScheduleCompile!K127),IF(OR(ISNUMBER(FIND("5F",ScheduleCompile!K127)),ISNUMBER(FIND("0F",ScheduleCompile!K127)),ISNUMBER(FIND("8F",ScheduleCompile!K127)),ISNUMBER(FIND("1F",ScheduleCompile!K127)),ISNUMBER(FIND("2F",ScheduleCompile!K127)),ISNUMBER(FIND("3F",ScheduleCompile!K127)),ISNUMBER(FIND("6F",ScheduleCompile!K127)),ISNUMBER(FIND("7F",ScheduleCompile!K127)),ISNUMBER(FIND("9F",ScheduleCompile!K127)),ISNUMBER(FIND("4F",ScheduleCompile!K127))),VALUE(LEFT(ScheduleCompile!K127,FIND("F",ScheduleCompile!K127)-1)),ScheduleCompile!K127)))))),"",IF(ScheduleCompile!K127="Off",0,IF(ScheduleCompile!K127="On",1,IF(ISNUMBER(ScheduleCompile!K127),ScheduleCompile!K127/1,IF(ISTEXT(ScheduleCompile!K127),IF(OR(ISNUMBER(FIND("5F",ScheduleCompile!K127)),ISNUMBER(FIND("0F",ScheduleCompile!K127)),ISNUMBER(FIND("8F",ScheduleCompile!K127)),ISNUMBER(FIND("1F",ScheduleCompile!K127)),ISNUMBER(FIND("2F",ScheduleCompile!K127)),ISNUMBER(FIND("3F",ScheduleCompile!K127)),ISNUMBER(FIND("6F",ScheduleCompile!K127)),ISNUMBER(FIND("7F",ScheduleCompile!K127)),ISNUMBER(FIND("9F",ScheduleCompile!K127)),ISNUMBER(FIND("4F",ScheduleCompile!K127))),VALUE(LEFT(ScheduleCompile!K127,FIND("F",ScheduleCompile!K127)-1)),ScheduleCompile!K127)))))))</f>
        <v>0</v>
      </c>
      <c r="Q134" s="1">
        <f>IF(AND(ISERROR(IF(ScheduleCompile!L127="Off",0,IF(ScheduleCompile!L127="On",1,IF(ISNUMBER(ScheduleCompile!L127),ScheduleCompile!L127/1,IF(ISTEXT(ScheduleCompile!L127),IF(OR(ISNUMBER(FIND("5F",ScheduleCompile!L127)),ISNUMBER(FIND("0F",ScheduleCompile!L127)),ISNUMBER(FIND("8F",ScheduleCompile!L127)),ISNUMBER(FIND("1F",ScheduleCompile!L127)),ISNUMBER(FIND("2F",ScheduleCompile!L127)),ISNUMBER(FIND("3F",ScheduleCompile!L127)),ISNUMBER(FIND("6F",ScheduleCompile!L127)),ISNUMBER(FIND("7F",ScheduleCompile!L127)),ISNUMBER(FIND("9F",ScheduleCompile!L127)),ISNUMBER(FIND("4F",ScheduleCompile!L127))),VALUE(LEFT(ScheduleCompile!L127,FIND("F",ScheduleCompile!L127)-1)),ScheduleCompile!L127)))))),ISTEXT(ScheduleCompile!#REF!)),"ENDTABLE",IF(ISERROR(IF(ScheduleCompile!L127="Off",0,IF(ScheduleCompile!L127="On",1,IF(ISNUMBER(ScheduleCompile!L127),ScheduleCompile!L127/1,IF(ISTEXT(ScheduleCompile!L127),IF(OR(ISNUMBER(FIND("5F",ScheduleCompile!L127)),ISNUMBER(FIND("0F",ScheduleCompile!L127)),ISNUMBER(FIND("8F",ScheduleCompile!L127)),ISNUMBER(FIND("1F",ScheduleCompile!L127)),ISNUMBER(FIND("2F",ScheduleCompile!L127)),ISNUMBER(FIND("3F",ScheduleCompile!L127)),ISNUMBER(FIND("6F",ScheduleCompile!L127)),ISNUMBER(FIND("7F",ScheduleCompile!L127)),ISNUMBER(FIND("9F",ScheduleCompile!L127)),ISNUMBER(FIND("4F",ScheduleCompile!L127))),VALUE(LEFT(ScheduleCompile!L127,FIND("F",ScheduleCompile!L127)-1)),ScheduleCompile!L127)))))),"",IF(ScheduleCompile!L127="Off",0,IF(ScheduleCompile!L127="On",1,IF(ISNUMBER(ScheduleCompile!L127),ScheduleCompile!L127/1,IF(ISTEXT(ScheduleCompile!L127),IF(OR(ISNUMBER(FIND("5F",ScheduleCompile!L127)),ISNUMBER(FIND("0F",ScheduleCompile!L127)),ISNUMBER(FIND("8F",ScheduleCompile!L127)),ISNUMBER(FIND("1F",ScheduleCompile!L127)),ISNUMBER(FIND("2F",ScheduleCompile!L127)),ISNUMBER(FIND("3F",ScheduleCompile!L127)),ISNUMBER(FIND("6F",ScheduleCompile!L127)),ISNUMBER(FIND("7F",ScheduleCompile!L127)),ISNUMBER(FIND("9F",ScheduleCompile!L127)),ISNUMBER(FIND("4F",ScheduleCompile!L127))),VALUE(LEFT(ScheduleCompile!L127,FIND("F",ScheduleCompile!L127)-1)),ScheduleCompile!L127)))))))</f>
        <v>0</v>
      </c>
      <c r="R134" s="1">
        <f>IF(AND(ISERROR(IF(ScheduleCompile!M127="Off",0,IF(ScheduleCompile!M127="On",1,IF(ISNUMBER(ScheduleCompile!M127),ScheduleCompile!M127/1,IF(ISTEXT(ScheduleCompile!M127),IF(OR(ISNUMBER(FIND("5F",ScheduleCompile!M127)),ISNUMBER(FIND("0F",ScheduleCompile!M127)),ISNUMBER(FIND("8F",ScheduleCompile!M127)),ISNUMBER(FIND("1F",ScheduleCompile!M127)),ISNUMBER(FIND("2F",ScheduleCompile!M127)),ISNUMBER(FIND("3F",ScheduleCompile!M127)),ISNUMBER(FIND("6F",ScheduleCompile!M127)),ISNUMBER(FIND("7F",ScheduleCompile!M127)),ISNUMBER(FIND("9F",ScheduleCompile!M127)),ISNUMBER(FIND("4F",ScheduleCompile!M127))),VALUE(LEFT(ScheduleCompile!M127,FIND("F",ScheduleCompile!M127)-1)),ScheduleCompile!M127)))))),ISTEXT(ScheduleCompile!#REF!)),"ENDTABLE",IF(ISERROR(IF(ScheduleCompile!M127="Off",0,IF(ScheduleCompile!M127="On",1,IF(ISNUMBER(ScheduleCompile!M127),ScheduleCompile!M127/1,IF(ISTEXT(ScheduleCompile!M127),IF(OR(ISNUMBER(FIND("5F",ScheduleCompile!M127)),ISNUMBER(FIND("0F",ScheduleCompile!M127)),ISNUMBER(FIND("8F",ScheduleCompile!M127)),ISNUMBER(FIND("1F",ScheduleCompile!M127)),ISNUMBER(FIND("2F",ScheduleCompile!M127)),ISNUMBER(FIND("3F",ScheduleCompile!M127)),ISNUMBER(FIND("6F",ScheduleCompile!M127)),ISNUMBER(FIND("7F",ScheduleCompile!M127)),ISNUMBER(FIND("9F",ScheduleCompile!M127)),ISNUMBER(FIND("4F",ScheduleCompile!M127))),VALUE(LEFT(ScheduleCompile!M127,FIND("F",ScheduleCompile!M127)-1)),ScheduleCompile!M127)))))),"",IF(ScheduleCompile!M127="Off",0,IF(ScheduleCompile!M127="On",1,IF(ISNUMBER(ScheduleCompile!M127),ScheduleCompile!M127/1,IF(ISTEXT(ScheduleCompile!M127),IF(OR(ISNUMBER(FIND("5F",ScheduleCompile!M127)),ISNUMBER(FIND("0F",ScheduleCompile!M127)),ISNUMBER(FIND("8F",ScheduleCompile!M127)),ISNUMBER(FIND("1F",ScheduleCompile!M127)),ISNUMBER(FIND("2F",ScheduleCompile!M127)),ISNUMBER(FIND("3F",ScheduleCompile!M127)),ISNUMBER(FIND("6F",ScheduleCompile!M127)),ISNUMBER(FIND("7F",ScheduleCompile!M127)),ISNUMBER(FIND("9F",ScheduleCompile!M127)),ISNUMBER(FIND("4F",ScheduleCompile!M127))),VALUE(LEFT(ScheduleCompile!M127,FIND("F",ScheduleCompile!M127)-1)),ScheduleCompile!M127)))))))</f>
        <v>0</v>
      </c>
      <c r="S134" s="1">
        <f>IF(AND(ISERROR(IF(ScheduleCompile!N127="Off",0,IF(ScheduleCompile!N127="On",1,IF(ISNUMBER(ScheduleCompile!N127),ScheduleCompile!N127/1,IF(ISTEXT(ScheduleCompile!N127),IF(OR(ISNUMBER(FIND("5F",ScheduleCompile!N127)),ISNUMBER(FIND("0F",ScheduleCompile!N127)),ISNUMBER(FIND("8F",ScheduleCompile!N127)),ISNUMBER(FIND("1F",ScheduleCompile!N127)),ISNUMBER(FIND("2F",ScheduleCompile!N127)),ISNUMBER(FIND("3F",ScheduleCompile!N127)),ISNUMBER(FIND("6F",ScheduleCompile!N127)),ISNUMBER(FIND("7F",ScheduleCompile!N127)),ISNUMBER(FIND("9F",ScheduleCompile!N127)),ISNUMBER(FIND("4F",ScheduleCompile!N127))),VALUE(LEFT(ScheduleCompile!N127,FIND("F",ScheduleCompile!N127)-1)),ScheduleCompile!N127)))))),ISTEXT(ScheduleCompile!#REF!)),"ENDTABLE",IF(ISERROR(IF(ScheduleCompile!N127="Off",0,IF(ScheduleCompile!N127="On",1,IF(ISNUMBER(ScheduleCompile!N127),ScheduleCompile!N127/1,IF(ISTEXT(ScheduleCompile!N127),IF(OR(ISNUMBER(FIND("5F",ScheduleCompile!N127)),ISNUMBER(FIND("0F",ScheduleCompile!N127)),ISNUMBER(FIND("8F",ScheduleCompile!N127)),ISNUMBER(FIND("1F",ScheduleCompile!N127)),ISNUMBER(FIND("2F",ScheduleCompile!N127)),ISNUMBER(FIND("3F",ScheduleCompile!N127)),ISNUMBER(FIND("6F",ScheduleCompile!N127)),ISNUMBER(FIND("7F",ScheduleCompile!N127)),ISNUMBER(FIND("9F",ScheduleCompile!N127)),ISNUMBER(FIND("4F",ScheduleCompile!N127))),VALUE(LEFT(ScheduleCompile!N127,FIND("F",ScheduleCompile!N127)-1)),ScheduleCompile!N127)))))),"",IF(ScheduleCompile!N127="Off",0,IF(ScheduleCompile!N127="On",1,IF(ISNUMBER(ScheduleCompile!N127),ScheduleCompile!N127/1,IF(ISTEXT(ScheduleCompile!N127),IF(OR(ISNUMBER(FIND("5F",ScheduleCompile!N127)),ISNUMBER(FIND("0F",ScheduleCompile!N127)),ISNUMBER(FIND("8F",ScheduleCompile!N127)),ISNUMBER(FIND("1F",ScheduleCompile!N127)),ISNUMBER(FIND("2F",ScheduleCompile!N127)),ISNUMBER(FIND("3F",ScheduleCompile!N127)),ISNUMBER(FIND("6F",ScheduleCompile!N127)),ISNUMBER(FIND("7F",ScheduleCompile!N127)),ISNUMBER(FIND("9F",ScheduleCompile!N127)),ISNUMBER(FIND("4F",ScheduleCompile!N127))),VALUE(LEFT(ScheduleCompile!N127,FIND("F",ScheduleCompile!N127)-1)),ScheduleCompile!N127)))))))</f>
        <v>0</v>
      </c>
      <c r="T134" s="1">
        <f>IF(AND(ISERROR(IF(ScheduleCompile!O127="Off",0,IF(ScheduleCompile!O127="On",1,IF(ISNUMBER(ScheduleCompile!O127),ScheduleCompile!O127/1,IF(ISTEXT(ScheduleCompile!O127),IF(OR(ISNUMBER(FIND("5F",ScheduleCompile!O127)),ISNUMBER(FIND("0F",ScheduleCompile!O127)),ISNUMBER(FIND("8F",ScheduleCompile!O127)),ISNUMBER(FIND("1F",ScheduleCompile!O127)),ISNUMBER(FIND("2F",ScheduleCompile!O127)),ISNUMBER(FIND("3F",ScheduleCompile!O127)),ISNUMBER(FIND("6F",ScheduleCompile!O127)),ISNUMBER(FIND("7F",ScheduleCompile!O127)),ISNUMBER(FIND("9F",ScheduleCompile!O127)),ISNUMBER(FIND("4F",ScheduleCompile!O127))),VALUE(LEFT(ScheduleCompile!O127,FIND("F",ScheduleCompile!O127)-1)),ScheduleCompile!O127)))))),ISTEXT(ScheduleCompile!#REF!)),"ENDTABLE",IF(ISERROR(IF(ScheduleCompile!O127="Off",0,IF(ScheduleCompile!O127="On",1,IF(ISNUMBER(ScheduleCompile!O127),ScheduleCompile!O127/1,IF(ISTEXT(ScheduleCompile!O127),IF(OR(ISNUMBER(FIND("5F",ScheduleCompile!O127)),ISNUMBER(FIND("0F",ScheduleCompile!O127)),ISNUMBER(FIND("8F",ScheduleCompile!O127)),ISNUMBER(FIND("1F",ScheduleCompile!O127)),ISNUMBER(FIND("2F",ScheduleCompile!O127)),ISNUMBER(FIND("3F",ScheduleCompile!O127)),ISNUMBER(FIND("6F",ScheduleCompile!O127)),ISNUMBER(FIND("7F",ScheduleCompile!O127)),ISNUMBER(FIND("9F",ScheduleCompile!O127)),ISNUMBER(FIND("4F",ScheduleCompile!O127))),VALUE(LEFT(ScheduleCompile!O127,FIND("F",ScheduleCompile!O127)-1)),ScheduleCompile!O127)))))),"",IF(ScheduleCompile!O127="Off",0,IF(ScheduleCompile!O127="On",1,IF(ISNUMBER(ScheduleCompile!O127),ScheduleCompile!O127/1,IF(ISTEXT(ScheduleCompile!O127),IF(OR(ISNUMBER(FIND("5F",ScheduleCompile!O127)),ISNUMBER(FIND("0F",ScheduleCompile!O127)),ISNUMBER(FIND("8F",ScheduleCompile!O127)),ISNUMBER(FIND("1F",ScheduleCompile!O127)),ISNUMBER(FIND("2F",ScheduleCompile!O127)),ISNUMBER(FIND("3F",ScheduleCompile!O127)),ISNUMBER(FIND("6F",ScheduleCompile!O127)),ISNUMBER(FIND("7F",ScheduleCompile!O127)),ISNUMBER(FIND("9F",ScheduleCompile!O127)),ISNUMBER(FIND("4F",ScheduleCompile!O127))),VALUE(LEFT(ScheduleCompile!O127,FIND("F",ScheduleCompile!O127)-1)),ScheduleCompile!O127)))))))</f>
        <v>0</v>
      </c>
      <c r="U134" s="1">
        <f>IF(AND(ISERROR(IF(ScheduleCompile!P127="Off",0,IF(ScheduleCompile!P127="On",1,IF(ISNUMBER(ScheduleCompile!P127),ScheduleCompile!P127/1,IF(ISTEXT(ScheduleCompile!P127),IF(OR(ISNUMBER(FIND("5F",ScheduleCompile!P127)),ISNUMBER(FIND("0F",ScheduleCompile!P127)),ISNUMBER(FIND("8F",ScheduleCompile!P127)),ISNUMBER(FIND("1F",ScheduleCompile!P127)),ISNUMBER(FIND("2F",ScheduleCompile!P127)),ISNUMBER(FIND("3F",ScheduleCompile!P127)),ISNUMBER(FIND("6F",ScheduleCompile!P127)),ISNUMBER(FIND("7F",ScheduleCompile!P127)),ISNUMBER(FIND("9F",ScheduleCompile!P127)),ISNUMBER(FIND("4F",ScheduleCompile!P127))),VALUE(LEFT(ScheduleCompile!P127,FIND("F",ScheduleCompile!P127)-1)),ScheduleCompile!P127)))))),ISTEXT(ScheduleCompile!#REF!)),"ENDTABLE",IF(ISERROR(IF(ScheduleCompile!P127="Off",0,IF(ScheduleCompile!P127="On",1,IF(ISNUMBER(ScheduleCompile!P127),ScheduleCompile!P127/1,IF(ISTEXT(ScheduleCompile!P127),IF(OR(ISNUMBER(FIND("5F",ScheduleCompile!P127)),ISNUMBER(FIND("0F",ScheduleCompile!P127)),ISNUMBER(FIND("8F",ScheduleCompile!P127)),ISNUMBER(FIND("1F",ScheduleCompile!P127)),ISNUMBER(FIND("2F",ScheduleCompile!P127)),ISNUMBER(FIND("3F",ScheduleCompile!P127)),ISNUMBER(FIND("6F",ScheduleCompile!P127)),ISNUMBER(FIND("7F",ScheduleCompile!P127)),ISNUMBER(FIND("9F",ScheduleCompile!P127)),ISNUMBER(FIND("4F",ScheduleCompile!P127))),VALUE(LEFT(ScheduleCompile!P127,FIND("F",ScheduleCompile!P127)-1)),ScheduleCompile!P127)))))),"",IF(ScheduleCompile!P127="Off",0,IF(ScheduleCompile!P127="On",1,IF(ISNUMBER(ScheduleCompile!P127),ScheduleCompile!P127/1,IF(ISTEXT(ScheduleCompile!P127),IF(OR(ISNUMBER(FIND("5F",ScheduleCompile!P127)),ISNUMBER(FIND("0F",ScheduleCompile!P127)),ISNUMBER(FIND("8F",ScheduleCompile!P127)),ISNUMBER(FIND("1F",ScheduleCompile!P127)),ISNUMBER(FIND("2F",ScheduleCompile!P127)),ISNUMBER(FIND("3F",ScheduleCompile!P127)),ISNUMBER(FIND("6F",ScheduleCompile!P127)),ISNUMBER(FIND("7F",ScheduleCompile!P127)),ISNUMBER(FIND("9F",ScheduleCompile!P127)),ISNUMBER(FIND("4F",ScheduleCompile!P127))),VALUE(LEFT(ScheduleCompile!P127,FIND("F",ScheduleCompile!P127)-1)),ScheduleCompile!P127)))))))</f>
        <v>0</v>
      </c>
      <c r="V134" s="1">
        <f>IF(AND(ISERROR(IF(ScheduleCompile!Q127="Off",0,IF(ScheduleCompile!Q127="On",1,IF(ISNUMBER(ScheduleCompile!Q127),ScheduleCompile!Q127/1,IF(ISTEXT(ScheduleCompile!Q127),IF(OR(ISNUMBER(FIND("5F",ScheduleCompile!Q127)),ISNUMBER(FIND("0F",ScheduleCompile!Q127)),ISNUMBER(FIND("8F",ScheduleCompile!Q127)),ISNUMBER(FIND("1F",ScheduleCompile!Q127)),ISNUMBER(FIND("2F",ScheduleCompile!Q127)),ISNUMBER(FIND("3F",ScheduleCompile!Q127)),ISNUMBER(FIND("6F",ScheduleCompile!Q127)),ISNUMBER(FIND("7F",ScheduleCompile!Q127)),ISNUMBER(FIND("9F",ScheduleCompile!Q127)),ISNUMBER(FIND("4F",ScheduleCompile!Q127))),VALUE(LEFT(ScheduleCompile!Q127,FIND("F",ScheduleCompile!Q127)-1)),ScheduleCompile!Q127)))))),ISTEXT(ScheduleCompile!#REF!)),"ENDTABLE",IF(ISERROR(IF(ScheduleCompile!Q127="Off",0,IF(ScheduleCompile!Q127="On",1,IF(ISNUMBER(ScheduleCompile!Q127),ScheduleCompile!Q127/1,IF(ISTEXT(ScheduleCompile!Q127),IF(OR(ISNUMBER(FIND("5F",ScheduleCompile!Q127)),ISNUMBER(FIND("0F",ScheduleCompile!Q127)),ISNUMBER(FIND("8F",ScheduleCompile!Q127)),ISNUMBER(FIND("1F",ScheduleCompile!Q127)),ISNUMBER(FIND("2F",ScheduleCompile!Q127)),ISNUMBER(FIND("3F",ScheduleCompile!Q127)),ISNUMBER(FIND("6F",ScheduleCompile!Q127)),ISNUMBER(FIND("7F",ScheduleCompile!Q127)),ISNUMBER(FIND("9F",ScheduleCompile!Q127)),ISNUMBER(FIND("4F",ScheduleCompile!Q127))),VALUE(LEFT(ScheduleCompile!Q127,FIND("F",ScheduleCompile!Q127)-1)),ScheduleCompile!Q127)))))),"",IF(ScheduleCompile!Q127="Off",0,IF(ScheduleCompile!Q127="On",1,IF(ISNUMBER(ScheduleCompile!Q127),ScheduleCompile!Q127/1,IF(ISTEXT(ScheduleCompile!Q127),IF(OR(ISNUMBER(FIND("5F",ScheduleCompile!Q127)),ISNUMBER(FIND("0F",ScheduleCompile!Q127)),ISNUMBER(FIND("8F",ScheduleCompile!Q127)),ISNUMBER(FIND("1F",ScheduleCompile!Q127)),ISNUMBER(FIND("2F",ScheduleCompile!Q127)),ISNUMBER(FIND("3F",ScheduleCompile!Q127)),ISNUMBER(FIND("6F",ScheduleCompile!Q127)),ISNUMBER(FIND("7F",ScheduleCompile!Q127)),ISNUMBER(FIND("9F",ScheduleCompile!Q127)),ISNUMBER(FIND("4F",ScheduleCompile!Q127))),VALUE(LEFT(ScheduleCompile!Q127,FIND("F",ScheduleCompile!Q127)-1)),ScheduleCompile!Q127)))))))</f>
        <v>0</v>
      </c>
      <c r="W134" s="1">
        <f>IF(AND(ISERROR(IF(ScheduleCompile!R127="Off",0,IF(ScheduleCompile!R127="On",1,IF(ISNUMBER(ScheduleCompile!R127),ScheduleCompile!R127/1,IF(ISTEXT(ScheduleCompile!R127),IF(OR(ISNUMBER(FIND("5F",ScheduleCompile!R127)),ISNUMBER(FIND("0F",ScheduleCompile!R127)),ISNUMBER(FIND("8F",ScheduleCompile!R127)),ISNUMBER(FIND("1F",ScheduleCompile!R127)),ISNUMBER(FIND("2F",ScheduleCompile!R127)),ISNUMBER(FIND("3F",ScheduleCompile!R127)),ISNUMBER(FIND("6F",ScheduleCompile!R127)),ISNUMBER(FIND("7F",ScheduleCompile!R127)),ISNUMBER(FIND("9F",ScheduleCompile!R127)),ISNUMBER(FIND("4F",ScheduleCompile!R127))),VALUE(LEFT(ScheduleCompile!R127,FIND("F",ScheduleCompile!R127)-1)),ScheduleCompile!R127)))))),ISTEXT(ScheduleCompile!#REF!)),"ENDTABLE",IF(ISERROR(IF(ScheduleCompile!R127="Off",0,IF(ScheduleCompile!R127="On",1,IF(ISNUMBER(ScheduleCompile!R127),ScheduleCompile!R127/1,IF(ISTEXT(ScheduleCompile!R127),IF(OR(ISNUMBER(FIND("5F",ScheduleCompile!R127)),ISNUMBER(FIND("0F",ScheduleCompile!R127)),ISNUMBER(FIND("8F",ScheduleCompile!R127)),ISNUMBER(FIND("1F",ScheduleCompile!R127)),ISNUMBER(FIND("2F",ScheduleCompile!R127)),ISNUMBER(FIND("3F",ScheduleCompile!R127)),ISNUMBER(FIND("6F",ScheduleCompile!R127)),ISNUMBER(FIND("7F",ScheduleCompile!R127)),ISNUMBER(FIND("9F",ScheduleCompile!R127)),ISNUMBER(FIND("4F",ScheduleCompile!R127))),VALUE(LEFT(ScheduleCompile!R127,FIND("F",ScheduleCompile!R127)-1)),ScheduleCompile!R127)))))),"",IF(ScheduleCompile!R127="Off",0,IF(ScheduleCompile!R127="On",1,IF(ISNUMBER(ScheduleCompile!R127),ScheduleCompile!R127/1,IF(ISTEXT(ScheduleCompile!R127),IF(OR(ISNUMBER(FIND("5F",ScheduleCompile!R127)),ISNUMBER(FIND("0F",ScheduleCompile!R127)),ISNUMBER(FIND("8F",ScheduleCompile!R127)),ISNUMBER(FIND("1F",ScheduleCompile!R127)),ISNUMBER(FIND("2F",ScheduleCompile!R127)),ISNUMBER(FIND("3F",ScheduleCompile!R127)),ISNUMBER(FIND("6F",ScheduleCompile!R127)),ISNUMBER(FIND("7F",ScheduleCompile!R127)),ISNUMBER(FIND("9F",ScheduleCompile!R127)),ISNUMBER(FIND("4F",ScheduleCompile!R127))),VALUE(LEFT(ScheduleCompile!R127,FIND("F",ScheduleCompile!R127)-1)),ScheduleCompile!R127)))))))</f>
        <v>0</v>
      </c>
      <c r="X134" s="1">
        <f>IF(AND(ISERROR(IF(ScheduleCompile!S127="Off",0,IF(ScheduleCompile!S127="On",1,IF(ISNUMBER(ScheduleCompile!S127),ScheduleCompile!S127/1,IF(ISTEXT(ScheduleCompile!S127),IF(OR(ISNUMBER(FIND("5F",ScheduleCompile!S127)),ISNUMBER(FIND("0F",ScheduleCompile!S127)),ISNUMBER(FIND("8F",ScheduleCompile!S127)),ISNUMBER(FIND("1F",ScheduleCompile!S127)),ISNUMBER(FIND("2F",ScheduleCompile!S127)),ISNUMBER(FIND("3F",ScheduleCompile!S127)),ISNUMBER(FIND("6F",ScheduleCompile!S127)),ISNUMBER(FIND("7F",ScheduleCompile!S127)),ISNUMBER(FIND("9F",ScheduleCompile!S127)),ISNUMBER(FIND("4F",ScheduleCompile!S127))),VALUE(LEFT(ScheduleCompile!S127,FIND("F",ScheduleCompile!S127)-1)),ScheduleCompile!S127)))))),ISTEXT(ScheduleCompile!#REF!)),"ENDTABLE",IF(ISERROR(IF(ScheduleCompile!S127="Off",0,IF(ScheduleCompile!S127="On",1,IF(ISNUMBER(ScheduleCompile!S127),ScheduleCompile!S127/1,IF(ISTEXT(ScheduleCompile!S127),IF(OR(ISNUMBER(FIND("5F",ScheduleCompile!S127)),ISNUMBER(FIND("0F",ScheduleCompile!S127)),ISNUMBER(FIND("8F",ScheduleCompile!S127)),ISNUMBER(FIND("1F",ScheduleCompile!S127)),ISNUMBER(FIND("2F",ScheduleCompile!S127)),ISNUMBER(FIND("3F",ScheduleCompile!S127)),ISNUMBER(FIND("6F",ScheduleCompile!S127)),ISNUMBER(FIND("7F",ScheduleCompile!S127)),ISNUMBER(FIND("9F",ScheduleCompile!S127)),ISNUMBER(FIND("4F",ScheduleCompile!S127))),VALUE(LEFT(ScheduleCompile!S127,FIND("F",ScheduleCompile!S127)-1)),ScheduleCompile!S127)))))),"",IF(ScheduleCompile!S127="Off",0,IF(ScheduleCompile!S127="On",1,IF(ISNUMBER(ScheduleCompile!S127),ScheduleCompile!S127/1,IF(ISTEXT(ScheduleCompile!S127),IF(OR(ISNUMBER(FIND("5F",ScheduleCompile!S127)),ISNUMBER(FIND("0F",ScheduleCompile!S127)),ISNUMBER(FIND("8F",ScheduleCompile!S127)),ISNUMBER(FIND("1F",ScheduleCompile!S127)),ISNUMBER(FIND("2F",ScheduleCompile!S127)),ISNUMBER(FIND("3F",ScheduleCompile!S127)),ISNUMBER(FIND("6F",ScheduleCompile!S127)),ISNUMBER(FIND("7F",ScheduleCompile!S127)),ISNUMBER(FIND("9F",ScheduleCompile!S127)),ISNUMBER(FIND("4F",ScheduleCompile!S127))),VALUE(LEFT(ScheduleCompile!S127,FIND("F",ScheduleCompile!S127)-1)),ScheduleCompile!S127)))))))</f>
        <v>0</v>
      </c>
      <c r="Y134" s="1">
        <f>IF(AND(ISERROR(IF(ScheduleCompile!T127="Off",0,IF(ScheduleCompile!T127="On",1,IF(ISNUMBER(ScheduleCompile!T127),ScheduleCompile!T127/1,IF(ISTEXT(ScheduleCompile!T127),IF(OR(ISNUMBER(FIND("5F",ScheduleCompile!T127)),ISNUMBER(FIND("0F",ScheduleCompile!T127)),ISNUMBER(FIND("8F",ScheduleCompile!T127)),ISNUMBER(FIND("1F",ScheduleCompile!T127)),ISNUMBER(FIND("2F",ScheduleCompile!T127)),ISNUMBER(FIND("3F",ScheduleCompile!T127)),ISNUMBER(FIND("6F",ScheduleCompile!T127)),ISNUMBER(FIND("7F",ScheduleCompile!T127)),ISNUMBER(FIND("9F",ScheduleCompile!T127)),ISNUMBER(FIND("4F",ScheduleCompile!T127))),VALUE(LEFT(ScheduleCompile!T127,FIND("F",ScheduleCompile!T127)-1)),ScheduleCompile!T127)))))),ISTEXT(ScheduleCompile!#REF!)),"ENDTABLE",IF(ISERROR(IF(ScheduleCompile!T127="Off",0,IF(ScheduleCompile!T127="On",1,IF(ISNUMBER(ScheduleCompile!T127),ScheduleCompile!T127/1,IF(ISTEXT(ScheduleCompile!T127),IF(OR(ISNUMBER(FIND("5F",ScheduleCompile!T127)),ISNUMBER(FIND("0F",ScheduleCompile!T127)),ISNUMBER(FIND("8F",ScheduleCompile!T127)),ISNUMBER(FIND("1F",ScheduleCompile!T127)),ISNUMBER(FIND("2F",ScheduleCompile!T127)),ISNUMBER(FIND("3F",ScheduleCompile!T127)),ISNUMBER(FIND("6F",ScheduleCompile!T127)),ISNUMBER(FIND("7F",ScheduleCompile!T127)),ISNUMBER(FIND("9F",ScheduleCompile!T127)),ISNUMBER(FIND("4F",ScheduleCompile!T127))),VALUE(LEFT(ScheduleCompile!T127,FIND("F",ScheduleCompile!T127)-1)),ScheduleCompile!T127)))))),"",IF(ScheduleCompile!T127="Off",0,IF(ScheduleCompile!T127="On",1,IF(ISNUMBER(ScheduleCompile!T127),ScheduleCompile!T127/1,IF(ISTEXT(ScheduleCompile!T127),IF(OR(ISNUMBER(FIND("5F",ScheduleCompile!T127)),ISNUMBER(FIND("0F",ScheduleCompile!T127)),ISNUMBER(FIND("8F",ScheduleCompile!T127)),ISNUMBER(FIND("1F",ScheduleCompile!T127)),ISNUMBER(FIND("2F",ScheduleCompile!T127)),ISNUMBER(FIND("3F",ScheduleCompile!T127)),ISNUMBER(FIND("6F",ScheduleCompile!T127)),ISNUMBER(FIND("7F",ScheduleCompile!T127)),ISNUMBER(FIND("9F",ScheduleCompile!T127)),ISNUMBER(FIND("4F",ScheduleCompile!T127))),VALUE(LEFT(ScheduleCompile!T127,FIND("F",ScheduleCompile!T127)-1)),ScheduleCompile!T127)))))))</f>
        <v>0</v>
      </c>
      <c r="Z134" s="1">
        <f>IF(AND(ISERROR(IF(ScheduleCompile!U127="Off",0,IF(ScheduleCompile!U127="On",1,IF(ISNUMBER(ScheduleCompile!U127),ScheduleCompile!U127/1,IF(ISTEXT(ScheduleCompile!U127),IF(OR(ISNUMBER(FIND("5F",ScheduleCompile!U127)),ISNUMBER(FIND("0F",ScheduleCompile!U127)),ISNUMBER(FIND("8F",ScheduleCompile!U127)),ISNUMBER(FIND("1F",ScheduleCompile!U127)),ISNUMBER(FIND("2F",ScheduleCompile!U127)),ISNUMBER(FIND("3F",ScheduleCompile!U127)),ISNUMBER(FIND("6F",ScheduleCompile!U127)),ISNUMBER(FIND("7F",ScheduleCompile!U127)),ISNUMBER(FIND("9F",ScheduleCompile!U127)),ISNUMBER(FIND("4F",ScheduleCompile!U127))),VALUE(LEFT(ScheduleCompile!U127,FIND("F",ScheduleCompile!U127)-1)),ScheduleCompile!U127)))))),ISTEXT(ScheduleCompile!#REF!)),"ENDTABLE",IF(ISERROR(IF(ScheduleCompile!U127="Off",0,IF(ScheduleCompile!U127="On",1,IF(ISNUMBER(ScheduleCompile!U127),ScheduleCompile!U127/1,IF(ISTEXT(ScheduleCompile!U127),IF(OR(ISNUMBER(FIND("5F",ScheduleCompile!U127)),ISNUMBER(FIND("0F",ScheduleCompile!U127)),ISNUMBER(FIND("8F",ScheduleCompile!U127)),ISNUMBER(FIND("1F",ScheduleCompile!U127)),ISNUMBER(FIND("2F",ScheduleCompile!U127)),ISNUMBER(FIND("3F",ScheduleCompile!U127)),ISNUMBER(FIND("6F",ScheduleCompile!U127)),ISNUMBER(FIND("7F",ScheduleCompile!U127)),ISNUMBER(FIND("9F",ScheduleCompile!U127)),ISNUMBER(FIND("4F",ScheduleCompile!U127))),VALUE(LEFT(ScheduleCompile!U127,FIND("F",ScheduleCompile!U127)-1)),ScheduleCompile!U127)))))),"",IF(ScheduleCompile!U127="Off",0,IF(ScheduleCompile!U127="On",1,IF(ISNUMBER(ScheduleCompile!U127),ScheduleCompile!U127/1,IF(ISTEXT(ScheduleCompile!U127),IF(OR(ISNUMBER(FIND("5F",ScheduleCompile!U127)),ISNUMBER(FIND("0F",ScheduleCompile!U127)),ISNUMBER(FIND("8F",ScheduleCompile!U127)),ISNUMBER(FIND("1F",ScheduleCompile!U127)),ISNUMBER(FIND("2F",ScheduleCompile!U127)),ISNUMBER(FIND("3F",ScheduleCompile!U127)),ISNUMBER(FIND("6F",ScheduleCompile!U127)),ISNUMBER(FIND("7F",ScheduleCompile!U127)),ISNUMBER(FIND("9F",ScheduleCompile!U127)),ISNUMBER(FIND("4F",ScheduleCompile!U127))),VALUE(LEFT(ScheduleCompile!U127,FIND("F",ScheduleCompile!U127)-1)),ScheduleCompile!U127)))))))</f>
        <v>0</v>
      </c>
      <c r="AA134" s="1">
        <f>IF(AND(ISERROR(IF(ScheduleCompile!V127="Off",0,IF(ScheduleCompile!V127="On",1,IF(ISNUMBER(ScheduleCompile!V127),ScheduleCompile!V127/1,IF(ISTEXT(ScheduleCompile!V127),IF(OR(ISNUMBER(FIND("5F",ScheduleCompile!V127)),ISNUMBER(FIND("0F",ScheduleCompile!V127)),ISNUMBER(FIND("8F",ScheduleCompile!V127)),ISNUMBER(FIND("1F",ScheduleCompile!V127)),ISNUMBER(FIND("2F",ScheduleCompile!V127)),ISNUMBER(FIND("3F",ScheduleCompile!V127)),ISNUMBER(FIND("6F",ScheduleCompile!V127)),ISNUMBER(FIND("7F",ScheduleCompile!V127)),ISNUMBER(FIND("9F",ScheduleCompile!V127)),ISNUMBER(FIND("4F",ScheduleCompile!V127))),VALUE(LEFT(ScheduleCompile!V127,FIND("F",ScheduleCompile!V127)-1)),ScheduleCompile!V127)))))),ISTEXT(ScheduleCompile!#REF!)),"ENDTABLE",IF(ISERROR(IF(ScheduleCompile!V127="Off",0,IF(ScheduleCompile!V127="On",1,IF(ISNUMBER(ScheduleCompile!V127),ScheduleCompile!V127/1,IF(ISTEXT(ScheduleCompile!V127),IF(OR(ISNUMBER(FIND("5F",ScheduleCompile!V127)),ISNUMBER(FIND("0F",ScheduleCompile!V127)),ISNUMBER(FIND("8F",ScheduleCompile!V127)),ISNUMBER(FIND("1F",ScheduleCompile!V127)),ISNUMBER(FIND("2F",ScheduleCompile!V127)),ISNUMBER(FIND("3F",ScheduleCompile!V127)),ISNUMBER(FIND("6F",ScheduleCompile!V127)),ISNUMBER(FIND("7F",ScheduleCompile!V127)),ISNUMBER(FIND("9F",ScheduleCompile!V127)),ISNUMBER(FIND("4F",ScheduleCompile!V127))),VALUE(LEFT(ScheduleCompile!V127,FIND("F",ScheduleCompile!V127)-1)),ScheduleCompile!V127)))))),"",IF(ScheduleCompile!V127="Off",0,IF(ScheduleCompile!V127="On",1,IF(ISNUMBER(ScheduleCompile!V127),ScheduleCompile!V127/1,IF(ISTEXT(ScheduleCompile!V127),IF(OR(ISNUMBER(FIND("5F",ScheduleCompile!V127)),ISNUMBER(FIND("0F",ScheduleCompile!V127)),ISNUMBER(FIND("8F",ScheduleCompile!V127)),ISNUMBER(FIND("1F",ScheduleCompile!V127)),ISNUMBER(FIND("2F",ScheduleCompile!V127)),ISNUMBER(FIND("3F",ScheduleCompile!V127)),ISNUMBER(FIND("6F",ScheduleCompile!V127)),ISNUMBER(FIND("7F",ScheduleCompile!V127)),ISNUMBER(FIND("9F",ScheduleCompile!V127)),ISNUMBER(FIND("4F",ScheduleCompile!V127))),VALUE(LEFT(ScheduleCompile!V127,FIND("F",ScheduleCompile!V127)-1)),ScheduleCompile!V127)))))))</f>
        <v>0</v>
      </c>
      <c r="AB134" s="1">
        <f>IF(AND(ISERROR(IF(ScheduleCompile!W127="Off",0,IF(ScheduleCompile!W127="On",1,IF(ISNUMBER(ScheduleCompile!W127),ScheduleCompile!W127/1,IF(ISTEXT(ScheduleCompile!W127),IF(OR(ISNUMBER(FIND("5F",ScheduleCompile!W127)),ISNUMBER(FIND("0F",ScheduleCompile!W127)),ISNUMBER(FIND("8F",ScheduleCompile!W127)),ISNUMBER(FIND("1F",ScheduleCompile!W127)),ISNUMBER(FIND("2F",ScheduleCompile!W127)),ISNUMBER(FIND("3F",ScheduleCompile!W127)),ISNUMBER(FIND("6F",ScheduleCompile!W127)),ISNUMBER(FIND("7F",ScheduleCompile!W127)),ISNUMBER(FIND("9F",ScheduleCompile!W127)),ISNUMBER(FIND("4F",ScheduleCompile!W127))),VALUE(LEFT(ScheduleCompile!W127,FIND("F",ScheduleCompile!W127)-1)),ScheduleCompile!W127)))))),ISTEXT(ScheduleCompile!#REF!)),"ENDTABLE",IF(ISERROR(IF(ScheduleCompile!W127="Off",0,IF(ScheduleCompile!W127="On",1,IF(ISNUMBER(ScheduleCompile!W127),ScheduleCompile!W127/1,IF(ISTEXT(ScheduleCompile!W127),IF(OR(ISNUMBER(FIND("5F",ScheduleCompile!W127)),ISNUMBER(FIND("0F",ScheduleCompile!W127)),ISNUMBER(FIND("8F",ScheduleCompile!W127)),ISNUMBER(FIND("1F",ScheduleCompile!W127)),ISNUMBER(FIND("2F",ScheduleCompile!W127)),ISNUMBER(FIND("3F",ScheduleCompile!W127)),ISNUMBER(FIND("6F",ScheduleCompile!W127)),ISNUMBER(FIND("7F",ScheduleCompile!W127)),ISNUMBER(FIND("9F",ScheduleCompile!W127)),ISNUMBER(FIND("4F",ScheduleCompile!W127))),VALUE(LEFT(ScheduleCompile!W127,FIND("F",ScheduleCompile!W127)-1)),ScheduleCompile!W127)))))),"",IF(ScheduleCompile!W127="Off",0,IF(ScheduleCompile!W127="On",1,IF(ISNUMBER(ScheduleCompile!W127),ScheduleCompile!W127/1,IF(ISTEXT(ScheduleCompile!W127),IF(OR(ISNUMBER(FIND("5F",ScheduleCompile!W127)),ISNUMBER(FIND("0F",ScheduleCompile!W127)),ISNUMBER(FIND("8F",ScheduleCompile!W127)),ISNUMBER(FIND("1F",ScheduleCompile!W127)),ISNUMBER(FIND("2F",ScheduleCompile!W127)),ISNUMBER(FIND("3F",ScheduleCompile!W127)),ISNUMBER(FIND("6F",ScheduleCompile!W127)),ISNUMBER(FIND("7F",ScheduleCompile!W127)),ISNUMBER(FIND("9F",ScheduleCompile!W127)),ISNUMBER(FIND("4F",ScheduleCompile!W127))),VALUE(LEFT(ScheduleCompile!W127,FIND("F",ScheduleCompile!W127)-1)),ScheduleCompile!W127)))))))</f>
        <v>0</v>
      </c>
      <c r="AC134" s="1">
        <f>IF(AND(ISERROR(IF(ScheduleCompile!X127="Off",0,IF(ScheduleCompile!X127="On",1,IF(ISNUMBER(ScheduleCompile!X127),ScheduleCompile!X127/1,IF(ISTEXT(ScheduleCompile!X127),IF(OR(ISNUMBER(FIND("5F",ScheduleCompile!X127)),ISNUMBER(FIND("0F",ScheduleCompile!X127)),ISNUMBER(FIND("8F",ScheduleCompile!X127)),ISNUMBER(FIND("1F",ScheduleCompile!X127)),ISNUMBER(FIND("2F",ScheduleCompile!X127)),ISNUMBER(FIND("3F",ScheduleCompile!X127)),ISNUMBER(FIND("6F",ScheduleCompile!X127)),ISNUMBER(FIND("7F",ScheduleCompile!X127)),ISNUMBER(FIND("9F",ScheduleCompile!X127)),ISNUMBER(FIND("4F",ScheduleCompile!X127))),VALUE(LEFT(ScheduleCompile!X127,FIND("F",ScheduleCompile!X127)-1)),ScheduleCompile!X127)))))),ISTEXT(ScheduleCompile!#REF!)),"ENDTABLE",IF(ISERROR(IF(ScheduleCompile!X127="Off",0,IF(ScheduleCompile!X127="On",1,IF(ISNUMBER(ScheduleCompile!X127),ScheduleCompile!X127/1,IF(ISTEXT(ScheduleCompile!X127),IF(OR(ISNUMBER(FIND("5F",ScheduleCompile!X127)),ISNUMBER(FIND("0F",ScheduleCompile!X127)),ISNUMBER(FIND("8F",ScheduleCompile!X127)),ISNUMBER(FIND("1F",ScheduleCompile!X127)),ISNUMBER(FIND("2F",ScheduleCompile!X127)),ISNUMBER(FIND("3F",ScheduleCompile!X127)),ISNUMBER(FIND("6F",ScheduleCompile!X127)),ISNUMBER(FIND("7F",ScheduleCompile!X127)),ISNUMBER(FIND("9F",ScheduleCompile!X127)),ISNUMBER(FIND("4F",ScheduleCompile!X127))),VALUE(LEFT(ScheduleCompile!X127,FIND("F",ScheduleCompile!X127)-1)),ScheduleCompile!X127)))))),"",IF(ScheduleCompile!X127="Off",0,IF(ScheduleCompile!X127="On",1,IF(ISNUMBER(ScheduleCompile!X127),ScheduleCompile!X127/1,IF(ISTEXT(ScheduleCompile!X127),IF(OR(ISNUMBER(FIND("5F",ScheduleCompile!X127)),ISNUMBER(FIND("0F",ScheduleCompile!X127)),ISNUMBER(FIND("8F",ScheduleCompile!X127)),ISNUMBER(FIND("1F",ScheduleCompile!X127)),ISNUMBER(FIND("2F",ScheduleCompile!X127)),ISNUMBER(FIND("3F",ScheduleCompile!X127)),ISNUMBER(FIND("6F",ScheduleCompile!X127)),ISNUMBER(FIND("7F",ScheduleCompile!X127)),ISNUMBER(FIND("9F",ScheduleCompile!X127)),ISNUMBER(FIND("4F",ScheduleCompile!X127))),VALUE(LEFT(ScheduleCompile!X127,FIND("F",ScheduleCompile!X127)-1)),ScheduleCompile!X127)))))))</f>
        <v>0</v>
      </c>
      <c r="AD134" s="1">
        <f>IF(AND(ISERROR(IF(ScheduleCompile!Y127="Off",0,IF(ScheduleCompile!Y127="On",1,IF(ISNUMBER(ScheduleCompile!Y127),ScheduleCompile!Y127/1,IF(ISTEXT(ScheduleCompile!Y127),IF(OR(ISNUMBER(FIND("5F",ScheduleCompile!Y127)),ISNUMBER(FIND("0F",ScheduleCompile!Y127)),ISNUMBER(FIND("8F",ScheduleCompile!Y127)),ISNUMBER(FIND("1F",ScheduleCompile!Y127)),ISNUMBER(FIND("2F",ScheduleCompile!Y127)),ISNUMBER(FIND("3F",ScheduleCompile!Y127)),ISNUMBER(FIND("6F",ScheduleCompile!Y127)),ISNUMBER(FIND("7F",ScheduleCompile!Y127)),ISNUMBER(FIND("9F",ScheduleCompile!Y127)),ISNUMBER(FIND("4F",ScheduleCompile!Y127))),VALUE(LEFT(ScheduleCompile!Y127,FIND("F",ScheduleCompile!Y127)-1)),ScheduleCompile!Y127)))))),ISTEXT(ScheduleCompile!#REF!)),"ENDTABLE",IF(ISERROR(IF(ScheduleCompile!Y127="Off",0,IF(ScheduleCompile!Y127="On",1,IF(ISNUMBER(ScheduleCompile!Y127),ScheduleCompile!Y127/1,IF(ISTEXT(ScheduleCompile!Y127),IF(OR(ISNUMBER(FIND("5F",ScheduleCompile!Y127)),ISNUMBER(FIND("0F",ScheduleCompile!Y127)),ISNUMBER(FIND("8F",ScheduleCompile!Y127)),ISNUMBER(FIND("1F",ScheduleCompile!Y127)),ISNUMBER(FIND("2F",ScheduleCompile!Y127)),ISNUMBER(FIND("3F",ScheduleCompile!Y127)),ISNUMBER(FIND("6F",ScheduleCompile!Y127)),ISNUMBER(FIND("7F",ScheduleCompile!Y127)),ISNUMBER(FIND("9F",ScheduleCompile!Y127)),ISNUMBER(FIND("4F",ScheduleCompile!Y127))),VALUE(LEFT(ScheduleCompile!Y127,FIND("F",ScheduleCompile!Y127)-1)),ScheduleCompile!Y127)))))),"",IF(ScheduleCompile!Y127="Off",0,IF(ScheduleCompile!Y127="On",1,IF(ISNUMBER(ScheduleCompile!Y127),ScheduleCompile!Y127/1,IF(ISTEXT(ScheduleCompile!Y127),IF(OR(ISNUMBER(FIND("5F",ScheduleCompile!Y127)),ISNUMBER(FIND("0F",ScheduleCompile!Y127)),ISNUMBER(FIND("8F",ScheduleCompile!Y127)),ISNUMBER(FIND("1F",ScheduleCompile!Y127)),ISNUMBER(FIND("2F",ScheduleCompile!Y127)),ISNUMBER(FIND("3F",ScheduleCompile!Y127)),ISNUMBER(FIND("6F",ScheduleCompile!Y127)),ISNUMBER(FIND("7F",ScheduleCompile!Y127)),ISNUMBER(FIND("9F",ScheduleCompile!Y127)),ISNUMBER(FIND("4F",ScheduleCompile!Y127))),VALUE(LEFT(ScheduleCompile!Y127,FIND("F",ScheduleCompile!Y127)-1)),ScheduleCompile!Y127)))))))</f>
        <v>0</v>
      </c>
    </row>
    <row r="135" spans="1:30" x14ac:dyDescent="0.25">
      <c r="A135" t="str">
        <f t="shared" ref="A135:A198" si="8">CONCATENATE(C135,D135)</f>
        <v>SchDay "LabHVACAvailWD"  Type = "OnOff" Hr = (1, 1, 1, 1, 1, 1, 1, 1, 1, 1, 1, 1, 1, 1, 1, 1, 1, 1, 1, 1, 1, 1, 1, 1) ..</v>
      </c>
      <c r="B135" s="1" t="s">
        <v>623</v>
      </c>
      <c r="C135" t="str">
        <f t="shared" ref="C135:C198" si="9">CONCATENATE("SchDay """,E135,"""  Type = """,F135,""" Hr = ")</f>
        <v xml:space="preserve">SchDay "LabHVACAvailWD"  Type = "OnOff" Hr = </v>
      </c>
      <c r="D135" t="str">
        <f t="shared" ref="D135:D198" si="10">CONCATENATE("(",G135,", ",H135,", ",I135,", ",J135,", ",K135,", ",L135,", ",M135,", ",N135,", ",O135,", ",P135,", ",Q135,", ",R135,", ",S135,", ",T135,", ",U135,", ",V135,", ",W135,", ",X135,", ",Y135,", ",Z135,", ",AA135,", ",AB135,", ",AC135,", ",AD135,") ..")</f>
        <v>(1, 1, 1, 1, 1, 1, 1, 1, 1, 1, 1, 1, 1, 1, 1, 1, 1, 1, 1, 1, 1, 1, 1, 1) ..</v>
      </c>
      <c r="E135" s="30" t="str">
        <f>ScheduleCompile!A128</f>
        <v>LabHVACAvailWD</v>
      </c>
      <c r="F135" t="str">
        <f t="shared" si="7"/>
        <v>OnOff</v>
      </c>
      <c r="G135" s="1">
        <f>IF(AND(ISERROR(IF(ScheduleCompile!B128="Off",0,IF(ScheduleCompile!B128="On",1,IF(ISNUMBER(ScheduleCompile!B128),ScheduleCompile!B128/1,IF(ISTEXT(ScheduleCompile!B128),IF(OR(ISNUMBER(FIND("5F",ScheduleCompile!B128)),ISNUMBER(FIND("0F",ScheduleCompile!B128)),ISNUMBER(FIND("8F",ScheduleCompile!B128)),ISNUMBER(FIND("1F",ScheduleCompile!B128)),ISNUMBER(FIND("2F",ScheduleCompile!B128)),ISNUMBER(FIND("3F",ScheduleCompile!B128)),ISNUMBER(FIND("6F",ScheduleCompile!B128)),ISNUMBER(FIND("7F",ScheduleCompile!B128)),ISNUMBER(FIND("9F",ScheduleCompile!B128)),ISNUMBER(FIND("4F",ScheduleCompile!B128))),VALUE(LEFT(ScheduleCompile!B128,FIND("F",ScheduleCompile!B128)-1)),ScheduleCompile!B128)))))),ISTEXT(ScheduleCompile!#REF!)),"ENDTABLE",IF(ISERROR(IF(ScheduleCompile!B128="Off",0,IF(ScheduleCompile!B128="On",1,IF(ISNUMBER(ScheduleCompile!B128),ScheduleCompile!B128/1,IF(ISTEXT(ScheduleCompile!B128),IF(OR(ISNUMBER(FIND("5F",ScheduleCompile!B128)),ISNUMBER(FIND("0F",ScheduleCompile!B128)),ISNUMBER(FIND("8F",ScheduleCompile!B128)),ISNUMBER(FIND("1F",ScheduleCompile!B128)),ISNUMBER(FIND("2F",ScheduleCompile!B128)),ISNUMBER(FIND("3F",ScheduleCompile!B128)),ISNUMBER(FIND("6F",ScheduleCompile!B128)),ISNUMBER(FIND("7F",ScheduleCompile!B128)),ISNUMBER(FIND("9F",ScheduleCompile!B128)),ISNUMBER(FIND("4F",ScheduleCompile!B128))),VALUE(LEFT(ScheduleCompile!B128,FIND("F",ScheduleCompile!B128)-1)),ScheduleCompile!B128)))))),"",IF(ScheduleCompile!B128="Off",0,IF(ScheduleCompile!B128="On",1,IF(ISNUMBER(ScheduleCompile!B128),ScheduleCompile!B128/1,IF(ISTEXT(ScheduleCompile!B128),IF(OR(ISNUMBER(FIND("5F",ScheduleCompile!B128)),ISNUMBER(FIND("0F",ScheduleCompile!B128)),ISNUMBER(FIND("8F",ScheduleCompile!B128)),ISNUMBER(FIND("1F",ScheduleCompile!B128)),ISNUMBER(FIND("2F",ScheduleCompile!B128)),ISNUMBER(FIND("3F",ScheduleCompile!B128)),ISNUMBER(FIND("6F",ScheduleCompile!B128)),ISNUMBER(FIND("7F",ScheduleCompile!B128)),ISNUMBER(FIND("9F",ScheduleCompile!B128)),ISNUMBER(FIND("4F",ScheduleCompile!B128))),VALUE(LEFT(ScheduleCompile!B128,FIND("F",ScheduleCompile!B128)-1)),ScheduleCompile!B128)))))))</f>
        <v>1</v>
      </c>
      <c r="H135" s="1">
        <f>IF(AND(ISERROR(IF(ScheduleCompile!C128="Off",0,IF(ScheduleCompile!C128="On",1,IF(ISNUMBER(ScheduleCompile!C128),ScheduleCompile!C128/1,IF(ISTEXT(ScheduleCompile!C128),IF(OR(ISNUMBER(FIND("5F",ScheduleCompile!C128)),ISNUMBER(FIND("0F",ScheduleCompile!C128)),ISNUMBER(FIND("8F",ScheduleCompile!C128)),ISNUMBER(FIND("1F",ScheduleCompile!C128)),ISNUMBER(FIND("2F",ScheduleCompile!C128)),ISNUMBER(FIND("3F",ScheduleCompile!C128)),ISNUMBER(FIND("6F",ScheduleCompile!C128)),ISNUMBER(FIND("7F",ScheduleCompile!C128)),ISNUMBER(FIND("9F",ScheduleCompile!C128)),ISNUMBER(FIND("4F",ScheduleCompile!C128))),VALUE(LEFT(ScheduleCompile!C128,FIND("F",ScheduleCompile!C128)-1)),ScheduleCompile!C128)))))),ISTEXT(ScheduleCompile!#REF!)),"ENDTABLE",IF(ISERROR(IF(ScheduleCompile!C128="Off",0,IF(ScheduleCompile!C128="On",1,IF(ISNUMBER(ScheduleCompile!C128),ScheduleCompile!C128/1,IF(ISTEXT(ScheduleCompile!C128),IF(OR(ISNUMBER(FIND("5F",ScheduleCompile!C128)),ISNUMBER(FIND("0F",ScheduleCompile!C128)),ISNUMBER(FIND("8F",ScheduleCompile!C128)),ISNUMBER(FIND("1F",ScheduleCompile!C128)),ISNUMBER(FIND("2F",ScheduleCompile!C128)),ISNUMBER(FIND("3F",ScheduleCompile!C128)),ISNUMBER(FIND("6F",ScheduleCompile!C128)),ISNUMBER(FIND("7F",ScheduleCompile!C128)),ISNUMBER(FIND("9F",ScheduleCompile!C128)),ISNUMBER(FIND("4F",ScheduleCompile!C128))),VALUE(LEFT(ScheduleCompile!C128,FIND("F",ScheduleCompile!C128)-1)),ScheduleCompile!C128)))))),"",IF(ScheduleCompile!C128="Off",0,IF(ScheduleCompile!C128="On",1,IF(ISNUMBER(ScheduleCompile!C128),ScheduleCompile!C128/1,IF(ISTEXT(ScheduleCompile!C128),IF(OR(ISNUMBER(FIND("5F",ScheduleCompile!C128)),ISNUMBER(FIND("0F",ScheduleCompile!C128)),ISNUMBER(FIND("8F",ScheduleCompile!C128)),ISNUMBER(FIND("1F",ScheduleCompile!C128)),ISNUMBER(FIND("2F",ScheduleCompile!C128)),ISNUMBER(FIND("3F",ScheduleCompile!C128)),ISNUMBER(FIND("6F",ScheduleCompile!C128)),ISNUMBER(FIND("7F",ScheduleCompile!C128)),ISNUMBER(FIND("9F",ScheduleCompile!C128)),ISNUMBER(FIND("4F",ScheduleCompile!C128))),VALUE(LEFT(ScheduleCompile!C128,FIND("F",ScheduleCompile!C128)-1)),ScheduleCompile!C128)))))))</f>
        <v>1</v>
      </c>
      <c r="I135" s="1">
        <f>IF(AND(ISERROR(IF(ScheduleCompile!D128="Off",0,IF(ScheduleCompile!D128="On",1,IF(ISNUMBER(ScheduleCompile!D128),ScheduleCompile!D128/1,IF(ISTEXT(ScheduleCompile!D128),IF(OR(ISNUMBER(FIND("5F",ScheduleCompile!D128)),ISNUMBER(FIND("0F",ScheduleCompile!D128)),ISNUMBER(FIND("8F",ScheduleCompile!D128)),ISNUMBER(FIND("1F",ScheduleCompile!D128)),ISNUMBER(FIND("2F",ScheduleCompile!D128)),ISNUMBER(FIND("3F",ScheduleCompile!D128)),ISNUMBER(FIND("6F",ScheduleCompile!D128)),ISNUMBER(FIND("7F",ScheduleCompile!D128)),ISNUMBER(FIND("9F",ScheduleCompile!D128)),ISNUMBER(FIND("4F",ScheduleCompile!D128))),VALUE(LEFT(ScheduleCompile!D128,FIND("F",ScheduleCompile!D128)-1)),ScheduleCompile!D128)))))),ISTEXT(ScheduleCompile!#REF!)),"ENDTABLE",IF(ISERROR(IF(ScheduleCompile!D128="Off",0,IF(ScheduleCompile!D128="On",1,IF(ISNUMBER(ScheduleCompile!D128),ScheduleCompile!D128/1,IF(ISTEXT(ScheduleCompile!D128),IF(OR(ISNUMBER(FIND("5F",ScheduleCompile!D128)),ISNUMBER(FIND("0F",ScheduleCompile!D128)),ISNUMBER(FIND("8F",ScheduleCompile!D128)),ISNUMBER(FIND("1F",ScheduleCompile!D128)),ISNUMBER(FIND("2F",ScheduleCompile!D128)),ISNUMBER(FIND("3F",ScheduleCompile!D128)),ISNUMBER(FIND("6F",ScheduleCompile!D128)),ISNUMBER(FIND("7F",ScheduleCompile!D128)),ISNUMBER(FIND("9F",ScheduleCompile!D128)),ISNUMBER(FIND("4F",ScheduleCompile!D128))),VALUE(LEFT(ScheduleCompile!D128,FIND("F",ScheduleCompile!D128)-1)),ScheduleCompile!D128)))))),"",IF(ScheduleCompile!D128="Off",0,IF(ScheduleCompile!D128="On",1,IF(ISNUMBER(ScheduleCompile!D128),ScheduleCompile!D128/1,IF(ISTEXT(ScheduleCompile!D128),IF(OR(ISNUMBER(FIND("5F",ScheduleCompile!D128)),ISNUMBER(FIND("0F",ScheduleCompile!D128)),ISNUMBER(FIND("8F",ScheduleCompile!D128)),ISNUMBER(FIND("1F",ScheduleCompile!D128)),ISNUMBER(FIND("2F",ScheduleCompile!D128)),ISNUMBER(FIND("3F",ScheduleCompile!D128)),ISNUMBER(FIND("6F",ScheduleCompile!D128)),ISNUMBER(FIND("7F",ScheduleCompile!D128)),ISNUMBER(FIND("9F",ScheduleCompile!D128)),ISNUMBER(FIND("4F",ScheduleCompile!D128))),VALUE(LEFT(ScheduleCompile!D128,FIND("F",ScheduleCompile!D128)-1)),ScheduleCompile!D128)))))))</f>
        <v>1</v>
      </c>
      <c r="J135" s="1">
        <f>IF(AND(ISERROR(IF(ScheduleCompile!E128="Off",0,IF(ScheduleCompile!E128="On",1,IF(ISNUMBER(ScheduleCompile!E128),ScheduleCompile!E128/1,IF(ISTEXT(ScheduleCompile!E128),IF(OR(ISNUMBER(FIND("5F",ScheduleCompile!E128)),ISNUMBER(FIND("0F",ScheduleCompile!E128)),ISNUMBER(FIND("8F",ScheduleCompile!E128)),ISNUMBER(FIND("1F",ScheduleCompile!E128)),ISNUMBER(FIND("2F",ScheduleCompile!E128)),ISNUMBER(FIND("3F",ScheduleCompile!E128)),ISNUMBER(FIND("6F",ScheduleCompile!E128)),ISNUMBER(FIND("7F",ScheduleCompile!E128)),ISNUMBER(FIND("9F",ScheduleCompile!E128)),ISNUMBER(FIND("4F",ScheduleCompile!E128))),VALUE(LEFT(ScheduleCompile!E128,FIND("F",ScheduleCompile!E128)-1)),ScheduleCompile!E128)))))),ISTEXT(ScheduleCompile!#REF!)),"ENDTABLE",IF(ISERROR(IF(ScheduleCompile!E128="Off",0,IF(ScheduleCompile!E128="On",1,IF(ISNUMBER(ScheduleCompile!E128),ScheduleCompile!E128/1,IF(ISTEXT(ScheduleCompile!E128),IF(OR(ISNUMBER(FIND("5F",ScheduleCompile!E128)),ISNUMBER(FIND("0F",ScheduleCompile!E128)),ISNUMBER(FIND("8F",ScheduleCompile!E128)),ISNUMBER(FIND("1F",ScheduleCompile!E128)),ISNUMBER(FIND("2F",ScheduleCompile!E128)),ISNUMBER(FIND("3F",ScheduleCompile!E128)),ISNUMBER(FIND("6F",ScheduleCompile!E128)),ISNUMBER(FIND("7F",ScheduleCompile!E128)),ISNUMBER(FIND("9F",ScheduleCompile!E128)),ISNUMBER(FIND("4F",ScheduleCompile!E128))),VALUE(LEFT(ScheduleCompile!E128,FIND("F",ScheduleCompile!E128)-1)),ScheduleCompile!E128)))))),"",IF(ScheduleCompile!E128="Off",0,IF(ScheduleCompile!E128="On",1,IF(ISNUMBER(ScheduleCompile!E128),ScheduleCompile!E128/1,IF(ISTEXT(ScheduleCompile!E128),IF(OR(ISNUMBER(FIND("5F",ScheduleCompile!E128)),ISNUMBER(FIND("0F",ScheduleCompile!E128)),ISNUMBER(FIND("8F",ScheduleCompile!E128)),ISNUMBER(FIND("1F",ScheduleCompile!E128)),ISNUMBER(FIND("2F",ScheduleCompile!E128)),ISNUMBER(FIND("3F",ScheduleCompile!E128)),ISNUMBER(FIND("6F",ScheduleCompile!E128)),ISNUMBER(FIND("7F",ScheduleCompile!E128)),ISNUMBER(FIND("9F",ScheduleCompile!E128)),ISNUMBER(FIND("4F",ScheduleCompile!E128))),VALUE(LEFT(ScheduleCompile!E128,FIND("F",ScheduleCompile!E128)-1)),ScheduleCompile!E128)))))))</f>
        <v>1</v>
      </c>
      <c r="K135" s="1">
        <f>IF(AND(ISERROR(IF(ScheduleCompile!F128="Off",0,IF(ScheduleCompile!F128="On",1,IF(ISNUMBER(ScheduleCompile!F128),ScheduleCompile!F128/1,IF(ISTEXT(ScheduleCompile!F128),IF(OR(ISNUMBER(FIND("5F",ScheduleCompile!F128)),ISNUMBER(FIND("0F",ScheduleCompile!F128)),ISNUMBER(FIND("8F",ScheduleCompile!F128)),ISNUMBER(FIND("1F",ScheduleCompile!F128)),ISNUMBER(FIND("2F",ScheduleCompile!F128)),ISNUMBER(FIND("3F",ScheduleCompile!F128)),ISNUMBER(FIND("6F",ScheduleCompile!F128)),ISNUMBER(FIND("7F",ScheduleCompile!F128)),ISNUMBER(FIND("9F",ScheduleCompile!F128)),ISNUMBER(FIND("4F",ScheduleCompile!F128))),VALUE(LEFT(ScheduleCompile!F128,FIND("F",ScheduleCompile!F128)-1)),ScheduleCompile!F128)))))),ISTEXT(ScheduleCompile!#REF!)),"ENDTABLE",IF(ISERROR(IF(ScheduleCompile!F128="Off",0,IF(ScheduleCompile!F128="On",1,IF(ISNUMBER(ScheduleCompile!F128),ScheduleCompile!F128/1,IF(ISTEXT(ScheduleCompile!F128),IF(OR(ISNUMBER(FIND("5F",ScheduleCompile!F128)),ISNUMBER(FIND("0F",ScheduleCompile!F128)),ISNUMBER(FIND("8F",ScheduleCompile!F128)),ISNUMBER(FIND("1F",ScheduleCompile!F128)),ISNUMBER(FIND("2F",ScheduleCompile!F128)),ISNUMBER(FIND("3F",ScheduleCompile!F128)),ISNUMBER(FIND("6F",ScheduleCompile!F128)),ISNUMBER(FIND("7F",ScheduleCompile!F128)),ISNUMBER(FIND("9F",ScheduleCompile!F128)),ISNUMBER(FIND("4F",ScheduleCompile!F128))),VALUE(LEFT(ScheduleCompile!F128,FIND("F",ScheduleCompile!F128)-1)),ScheduleCompile!F128)))))),"",IF(ScheduleCompile!F128="Off",0,IF(ScheduleCompile!F128="On",1,IF(ISNUMBER(ScheduleCompile!F128),ScheduleCompile!F128/1,IF(ISTEXT(ScheduleCompile!F128),IF(OR(ISNUMBER(FIND("5F",ScheduleCompile!F128)),ISNUMBER(FIND("0F",ScheduleCompile!F128)),ISNUMBER(FIND("8F",ScheduleCompile!F128)),ISNUMBER(FIND("1F",ScheduleCompile!F128)),ISNUMBER(FIND("2F",ScheduleCompile!F128)),ISNUMBER(FIND("3F",ScheduleCompile!F128)),ISNUMBER(FIND("6F",ScheduleCompile!F128)),ISNUMBER(FIND("7F",ScheduleCompile!F128)),ISNUMBER(FIND("9F",ScheduleCompile!F128)),ISNUMBER(FIND("4F",ScheduleCompile!F128))),VALUE(LEFT(ScheduleCompile!F128,FIND("F",ScheduleCompile!F128)-1)),ScheduleCompile!F128)))))))</f>
        <v>1</v>
      </c>
      <c r="L135" s="1">
        <f>IF(AND(ISERROR(IF(ScheduleCompile!G128="Off",0,IF(ScheduleCompile!G128="On",1,IF(ISNUMBER(ScheduleCompile!G128),ScheduleCompile!G128/1,IF(ISTEXT(ScheduleCompile!G128),IF(OR(ISNUMBER(FIND("5F",ScheduleCompile!G128)),ISNUMBER(FIND("0F",ScheduleCompile!G128)),ISNUMBER(FIND("8F",ScheduleCompile!G128)),ISNUMBER(FIND("1F",ScheduleCompile!G128)),ISNUMBER(FIND("2F",ScheduleCompile!G128)),ISNUMBER(FIND("3F",ScheduleCompile!G128)),ISNUMBER(FIND("6F",ScheduleCompile!G128)),ISNUMBER(FIND("7F",ScheduleCompile!G128)),ISNUMBER(FIND("9F",ScheduleCompile!G128)),ISNUMBER(FIND("4F",ScheduleCompile!G128))),VALUE(LEFT(ScheduleCompile!G128,FIND("F",ScheduleCompile!G128)-1)),ScheduleCompile!G128)))))),ISTEXT(ScheduleCompile!#REF!)),"ENDTABLE",IF(ISERROR(IF(ScheduleCompile!G128="Off",0,IF(ScheduleCompile!G128="On",1,IF(ISNUMBER(ScheduleCompile!G128),ScheduleCompile!G128/1,IF(ISTEXT(ScheduleCompile!G128),IF(OR(ISNUMBER(FIND("5F",ScheduleCompile!G128)),ISNUMBER(FIND("0F",ScheduleCompile!G128)),ISNUMBER(FIND("8F",ScheduleCompile!G128)),ISNUMBER(FIND("1F",ScheduleCompile!G128)),ISNUMBER(FIND("2F",ScheduleCompile!G128)),ISNUMBER(FIND("3F",ScheduleCompile!G128)),ISNUMBER(FIND("6F",ScheduleCompile!G128)),ISNUMBER(FIND("7F",ScheduleCompile!G128)),ISNUMBER(FIND("9F",ScheduleCompile!G128)),ISNUMBER(FIND("4F",ScheduleCompile!G128))),VALUE(LEFT(ScheduleCompile!G128,FIND("F",ScheduleCompile!G128)-1)),ScheduleCompile!G128)))))),"",IF(ScheduleCompile!G128="Off",0,IF(ScheduleCompile!G128="On",1,IF(ISNUMBER(ScheduleCompile!G128),ScheduleCompile!G128/1,IF(ISTEXT(ScheduleCompile!G128),IF(OR(ISNUMBER(FIND("5F",ScheduleCompile!G128)),ISNUMBER(FIND("0F",ScheduleCompile!G128)),ISNUMBER(FIND("8F",ScheduleCompile!G128)),ISNUMBER(FIND("1F",ScheduleCompile!G128)),ISNUMBER(FIND("2F",ScheduleCompile!G128)),ISNUMBER(FIND("3F",ScheduleCompile!G128)),ISNUMBER(FIND("6F",ScheduleCompile!G128)),ISNUMBER(FIND("7F",ScheduleCompile!G128)),ISNUMBER(FIND("9F",ScheduleCompile!G128)),ISNUMBER(FIND("4F",ScheduleCompile!G128))),VALUE(LEFT(ScheduleCompile!G128,FIND("F",ScheduleCompile!G128)-1)),ScheduleCompile!G128)))))))</f>
        <v>1</v>
      </c>
      <c r="M135" s="1">
        <f>IF(AND(ISERROR(IF(ScheduleCompile!H128="Off",0,IF(ScheduleCompile!H128="On",1,IF(ISNUMBER(ScheduleCompile!H128),ScheduleCompile!H128/1,IF(ISTEXT(ScheduleCompile!H128),IF(OR(ISNUMBER(FIND("5F",ScheduleCompile!H128)),ISNUMBER(FIND("0F",ScheduleCompile!H128)),ISNUMBER(FIND("8F",ScheduleCompile!H128)),ISNUMBER(FIND("1F",ScheduleCompile!H128)),ISNUMBER(FIND("2F",ScheduleCompile!H128)),ISNUMBER(FIND("3F",ScheduleCompile!H128)),ISNUMBER(FIND("6F",ScheduleCompile!H128)),ISNUMBER(FIND("7F",ScheduleCompile!H128)),ISNUMBER(FIND("9F",ScheduleCompile!H128)),ISNUMBER(FIND("4F",ScheduleCompile!H128))),VALUE(LEFT(ScheduleCompile!H128,FIND("F",ScheduleCompile!H128)-1)),ScheduleCompile!H128)))))),ISTEXT(ScheduleCompile!#REF!)),"ENDTABLE",IF(ISERROR(IF(ScheduleCompile!H128="Off",0,IF(ScheduleCompile!H128="On",1,IF(ISNUMBER(ScheduleCompile!H128),ScheduleCompile!H128/1,IF(ISTEXT(ScheduleCompile!H128),IF(OR(ISNUMBER(FIND("5F",ScheduleCompile!H128)),ISNUMBER(FIND("0F",ScheduleCompile!H128)),ISNUMBER(FIND("8F",ScheduleCompile!H128)),ISNUMBER(FIND("1F",ScheduleCompile!H128)),ISNUMBER(FIND("2F",ScheduleCompile!H128)),ISNUMBER(FIND("3F",ScheduleCompile!H128)),ISNUMBER(FIND("6F",ScheduleCompile!H128)),ISNUMBER(FIND("7F",ScheduleCompile!H128)),ISNUMBER(FIND("9F",ScheduleCompile!H128)),ISNUMBER(FIND("4F",ScheduleCompile!H128))),VALUE(LEFT(ScheduleCompile!H128,FIND("F",ScheduleCompile!H128)-1)),ScheduleCompile!H128)))))),"",IF(ScheduleCompile!H128="Off",0,IF(ScheduleCompile!H128="On",1,IF(ISNUMBER(ScheduleCompile!H128),ScheduleCompile!H128/1,IF(ISTEXT(ScheduleCompile!H128),IF(OR(ISNUMBER(FIND("5F",ScheduleCompile!H128)),ISNUMBER(FIND("0F",ScheduleCompile!H128)),ISNUMBER(FIND("8F",ScheduleCompile!H128)),ISNUMBER(FIND("1F",ScheduleCompile!H128)),ISNUMBER(FIND("2F",ScheduleCompile!H128)),ISNUMBER(FIND("3F",ScheduleCompile!H128)),ISNUMBER(FIND("6F",ScheduleCompile!H128)),ISNUMBER(FIND("7F",ScheduleCompile!H128)),ISNUMBER(FIND("9F",ScheduleCompile!H128)),ISNUMBER(FIND("4F",ScheduleCompile!H128))),VALUE(LEFT(ScheduleCompile!H128,FIND("F",ScheduleCompile!H128)-1)),ScheduleCompile!H128)))))))</f>
        <v>1</v>
      </c>
      <c r="N135" s="1">
        <f>IF(AND(ISERROR(IF(ScheduleCompile!I128="Off",0,IF(ScheduleCompile!I128="On",1,IF(ISNUMBER(ScheduleCompile!I128),ScheduleCompile!I128/1,IF(ISTEXT(ScheduleCompile!I128),IF(OR(ISNUMBER(FIND("5F",ScheduleCompile!I128)),ISNUMBER(FIND("0F",ScheduleCompile!I128)),ISNUMBER(FIND("8F",ScheduleCompile!I128)),ISNUMBER(FIND("1F",ScheduleCompile!I128)),ISNUMBER(FIND("2F",ScheduleCompile!I128)),ISNUMBER(FIND("3F",ScheduleCompile!I128)),ISNUMBER(FIND("6F",ScheduleCompile!I128)),ISNUMBER(FIND("7F",ScheduleCompile!I128)),ISNUMBER(FIND("9F",ScheduleCompile!I128)),ISNUMBER(FIND("4F",ScheduleCompile!I128))),VALUE(LEFT(ScheduleCompile!I128,FIND("F",ScheduleCompile!I128)-1)),ScheduleCompile!I128)))))),ISTEXT(ScheduleCompile!#REF!)),"ENDTABLE",IF(ISERROR(IF(ScheduleCompile!I128="Off",0,IF(ScheduleCompile!I128="On",1,IF(ISNUMBER(ScheduleCompile!I128),ScheduleCompile!I128/1,IF(ISTEXT(ScheduleCompile!I128),IF(OR(ISNUMBER(FIND("5F",ScheduleCompile!I128)),ISNUMBER(FIND("0F",ScheduleCompile!I128)),ISNUMBER(FIND("8F",ScheduleCompile!I128)),ISNUMBER(FIND("1F",ScheduleCompile!I128)),ISNUMBER(FIND("2F",ScheduleCompile!I128)),ISNUMBER(FIND("3F",ScheduleCompile!I128)),ISNUMBER(FIND("6F",ScheduleCompile!I128)),ISNUMBER(FIND("7F",ScheduleCompile!I128)),ISNUMBER(FIND("9F",ScheduleCompile!I128)),ISNUMBER(FIND("4F",ScheduleCompile!I128))),VALUE(LEFT(ScheduleCompile!I128,FIND("F",ScheduleCompile!I128)-1)),ScheduleCompile!I128)))))),"",IF(ScheduleCompile!I128="Off",0,IF(ScheduleCompile!I128="On",1,IF(ISNUMBER(ScheduleCompile!I128),ScheduleCompile!I128/1,IF(ISTEXT(ScheduleCompile!I128),IF(OR(ISNUMBER(FIND("5F",ScheduleCompile!I128)),ISNUMBER(FIND("0F",ScheduleCompile!I128)),ISNUMBER(FIND("8F",ScheduleCompile!I128)),ISNUMBER(FIND("1F",ScheduleCompile!I128)),ISNUMBER(FIND("2F",ScheduleCompile!I128)),ISNUMBER(FIND("3F",ScheduleCompile!I128)),ISNUMBER(FIND("6F",ScheduleCompile!I128)),ISNUMBER(FIND("7F",ScheduleCompile!I128)),ISNUMBER(FIND("9F",ScheduleCompile!I128)),ISNUMBER(FIND("4F",ScheduleCompile!I128))),VALUE(LEFT(ScheduleCompile!I128,FIND("F",ScheduleCompile!I128)-1)),ScheduleCompile!I128)))))))</f>
        <v>1</v>
      </c>
      <c r="O135" s="1">
        <f>IF(AND(ISERROR(IF(ScheduleCompile!J128="Off",0,IF(ScheduleCompile!J128="On",1,IF(ISNUMBER(ScheduleCompile!J128),ScheduleCompile!J128/1,IF(ISTEXT(ScheduleCompile!J128),IF(OR(ISNUMBER(FIND("5F",ScheduleCompile!J128)),ISNUMBER(FIND("0F",ScheduleCompile!J128)),ISNUMBER(FIND("8F",ScheduleCompile!J128)),ISNUMBER(FIND("1F",ScheduleCompile!J128)),ISNUMBER(FIND("2F",ScheduleCompile!J128)),ISNUMBER(FIND("3F",ScheduleCompile!J128)),ISNUMBER(FIND("6F",ScheduleCompile!J128)),ISNUMBER(FIND("7F",ScheduleCompile!J128)),ISNUMBER(FIND("9F",ScheduleCompile!J128)),ISNUMBER(FIND("4F",ScheduleCompile!J128))),VALUE(LEFT(ScheduleCompile!J128,FIND("F",ScheduleCompile!J128)-1)),ScheduleCompile!J128)))))),ISTEXT(ScheduleCompile!#REF!)),"ENDTABLE",IF(ISERROR(IF(ScheduleCompile!J128="Off",0,IF(ScheduleCompile!J128="On",1,IF(ISNUMBER(ScheduleCompile!J128),ScheduleCompile!J128/1,IF(ISTEXT(ScheduleCompile!J128),IF(OR(ISNUMBER(FIND("5F",ScheduleCompile!J128)),ISNUMBER(FIND("0F",ScheduleCompile!J128)),ISNUMBER(FIND("8F",ScheduleCompile!J128)),ISNUMBER(FIND("1F",ScheduleCompile!J128)),ISNUMBER(FIND("2F",ScheduleCompile!J128)),ISNUMBER(FIND("3F",ScheduleCompile!J128)),ISNUMBER(FIND("6F",ScheduleCompile!J128)),ISNUMBER(FIND("7F",ScheduleCompile!J128)),ISNUMBER(FIND("9F",ScheduleCompile!J128)),ISNUMBER(FIND("4F",ScheduleCompile!J128))),VALUE(LEFT(ScheduleCompile!J128,FIND("F",ScheduleCompile!J128)-1)),ScheduleCompile!J128)))))),"",IF(ScheduleCompile!J128="Off",0,IF(ScheduleCompile!J128="On",1,IF(ISNUMBER(ScheduleCompile!J128),ScheduleCompile!J128/1,IF(ISTEXT(ScheduleCompile!J128),IF(OR(ISNUMBER(FIND("5F",ScheduleCompile!J128)),ISNUMBER(FIND("0F",ScheduleCompile!J128)),ISNUMBER(FIND("8F",ScheduleCompile!J128)),ISNUMBER(FIND("1F",ScheduleCompile!J128)),ISNUMBER(FIND("2F",ScheduleCompile!J128)),ISNUMBER(FIND("3F",ScheduleCompile!J128)),ISNUMBER(FIND("6F",ScheduleCompile!J128)),ISNUMBER(FIND("7F",ScheduleCompile!J128)),ISNUMBER(FIND("9F",ScheduleCompile!J128)),ISNUMBER(FIND("4F",ScheduleCompile!J128))),VALUE(LEFT(ScheduleCompile!J128,FIND("F",ScheduleCompile!J128)-1)),ScheduleCompile!J128)))))))</f>
        <v>1</v>
      </c>
      <c r="P135" s="1">
        <f>IF(AND(ISERROR(IF(ScheduleCompile!K128="Off",0,IF(ScheduleCompile!K128="On",1,IF(ISNUMBER(ScheduleCompile!K128),ScheduleCompile!K128/1,IF(ISTEXT(ScheduleCompile!K128),IF(OR(ISNUMBER(FIND("5F",ScheduleCompile!K128)),ISNUMBER(FIND("0F",ScheduleCompile!K128)),ISNUMBER(FIND("8F",ScheduleCompile!K128)),ISNUMBER(FIND("1F",ScheduleCompile!K128)),ISNUMBER(FIND("2F",ScheduleCompile!K128)),ISNUMBER(FIND("3F",ScheduleCompile!K128)),ISNUMBER(FIND("6F",ScheduleCompile!K128)),ISNUMBER(FIND("7F",ScheduleCompile!K128)),ISNUMBER(FIND("9F",ScheduleCompile!K128)),ISNUMBER(FIND("4F",ScheduleCompile!K128))),VALUE(LEFT(ScheduleCompile!K128,FIND("F",ScheduleCompile!K128)-1)),ScheduleCompile!K128)))))),ISTEXT(ScheduleCompile!#REF!)),"ENDTABLE",IF(ISERROR(IF(ScheduleCompile!K128="Off",0,IF(ScheduleCompile!K128="On",1,IF(ISNUMBER(ScheduleCompile!K128),ScheduleCompile!K128/1,IF(ISTEXT(ScheduleCompile!K128),IF(OR(ISNUMBER(FIND("5F",ScheduleCompile!K128)),ISNUMBER(FIND("0F",ScheduleCompile!K128)),ISNUMBER(FIND("8F",ScheduleCompile!K128)),ISNUMBER(FIND("1F",ScheduleCompile!K128)),ISNUMBER(FIND("2F",ScheduleCompile!K128)),ISNUMBER(FIND("3F",ScheduleCompile!K128)),ISNUMBER(FIND("6F",ScheduleCompile!K128)),ISNUMBER(FIND("7F",ScheduleCompile!K128)),ISNUMBER(FIND("9F",ScheduleCompile!K128)),ISNUMBER(FIND("4F",ScheduleCompile!K128))),VALUE(LEFT(ScheduleCompile!K128,FIND("F",ScheduleCompile!K128)-1)),ScheduleCompile!K128)))))),"",IF(ScheduleCompile!K128="Off",0,IF(ScheduleCompile!K128="On",1,IF(ISNUMBER(ScheduleCompile!K128),ScheduleCompile!K128/1,IF(ISTEXT(ScheduleCompile!K128),IF(OR(ISNUMBER(FIND("5F",ScheduleCompile!K128)),ISNUMBER(FIND("0F",ScheduleCompile!K128)),ISNUMBER(FIND("8F",ScheduleCompile!K128)),ISNUMBER(FIND("1F",ScheduleCompile!K128)),ISNUMBER(FIND("2F",ScheduleCompile!K128)),ISNUMBER(FIND("3F",ScheduleCompile!K128)),ISNUMBER(FIND("6F",ScheduleCompile!K128)),ISNUMBER(FIND("7F",ScheduleCompile!K128)),ISNUMBER(FIND("9F",ScheduleCompile!K128)),ISNUMBER(FIND("4F",ScheduleCompile!K128))),VALUE(LEFT(ScheduleCompile!K128,FIND("F",ScheduleCompile!K128)-1)),ScheduleCompile!K128)))))))</f>
        <v>1</v>
      </c>
      <c r="Q135" s="1">
        <f>IF(AND(ISERROR(IF(ScheduleCompile!L128="Off",0,IF(ScheduleCompile!L128="On",1,IF(ISNUMBER(ScheduleCompile!L128),ScheduleCompile!L128/1,IF(ISTEXT(ScheduleCompile!L128),IF(OR(ISNUMBER(FIND("5F",ScheduleCompile!L128)),ISNUMBER(FIND("0F",ScheduleCompile!L128)),ISNUMBER(FIND("8F",ScheduleCompile!L128)),ISNUMBER(FIND("1F",ScheduleCompile!L128)),ISNUMBER(FIND("2F",ScheduleCompile!L128)),ISNUMBER(FIND("3F",ScheduleCompile!L128)),ISNUMBER(FIND("6F",ScheduleCompile!L128)),ISNUMBER(FIND("7F",ScheduleCompile!L128)),ISNUMBER(FIND("9F",ScheduleCompile!L128)),ISNUMBER(FIND("4F",ScheduleCompile!L128))),VALUE(LEFT(ScheduleCompile!L128,FIND("F",ScheduleCompile!L128)-1)),ScheduleCompile!L128)))))),ISTEXT(ScheduleCompile!#REF!)),"ENDTABLE",IF(ISERROR(IF(ScheduleCompile!L128="Off",0,IF(ScheduleCompile!L128="On",1,IF(ISNUMBER(ScheduleCompile!L128),ScheduleCompile!L128/1,IF(ISTEXT(ScheduleCompile!L128),IF(OR(ISNUMBER(FIND("5F",ScheduleCompile!L128)),ISNUMBER(FIND("0F",ScheduleCompile!L128)),ISNUMBER(FIND("8F",ScheduleCompile!L128)),ISNUMBER(FIND("1F",ScheduleCompile!L128)),ISNUMBER(FIND("2F",ScheduleCompile!L128)),ISNUMBER(FIND("3F",ScheduleCompile!L128)),ISNUMBER(FIND("6F",ScheduleCompile!L128)),ISNUMBER(FIND("7F",ScheduleCompile!L128)),ISNUMBER(FIND("9F",ScheduleCompile!L128)),ISNUMBER(FIND("4F",ScheduleCompile!L128))),VALUE(LEFT(ScheduleCompile!L128,FIND("F",ScheduleCompile!L128)-1)),ScheduleCompile!L128)))))),"",IF(ScheduleCompile!L128="Off",0,IF(ScheduleCompile!L128="On",1,IF(ISNUMBER(ScheduleCompile!L128),ScheduleCompile!L128/1,IF(ISTEXT(ScheduleCompile!L128),IF(OR(ISNUMBER(FIND("5F",ScheduleCompile!L128)),ISNUMBER(FIND("0F",ScheduleCompile!L128)),ISNUMBER(FIND("8F",ScheduleCompile!L128)),ISNUMBER(FIND("1F",ScheduleCompile!L128)),ISNUMBER(FIND("2F",ScheduleCompile!L128)),ISNUMBER(FIND("3F",ScheduleCompile!L128)),ISNUMBER(FIND("6F",ScheduleCompile!L128)),ISNUMBER(FIND("7F",ScheduleCompile!L128)),ISNUMBER(FIND("9F",ScheduleCompile!L128)),ISNUMBER(FIND("4F",ScheduleCompile!L128))),VALUE(LEFT(ScheduleCompile!L128,FIND("F",ScheduleCompile!L128)-1)),ScheduleCompile!L128)))))))</f>
        <v>1</v>
      </c>
      <c r="R135" s="1">
        <f>IF(AND(ISERROR(IF(ScheduleCompile!M128="Off",0,IF(ScheduleCompile!M128="On",1,IF(ISNUMBER(ScheduleCompile!M128),ScheduleCompile!M128/1,IF(ISTEXT(ScheduleCompile!M128),IF(OR(ISNUMBER(FIND("5F",ScheduleCompile!M128)),ISNUMBER(FIND("0F",ScheduleCompile!M128)),ISNUMBER(FIND("8F",ScheduleCompile!M128)),ISNUMBER(FIND("1F",ScheduleCompile!M128)),ISNUMBER(FIND("2F",ScheduleCompile!M128)),ISNUMBER(FIND("3F",ScheduleCompile!M128)),ISNUMBER(FIND("6F",ScheduleCompile!M128)),ISNUMBER(FIND("7F",ScheduleCompile!M128)),ISNUMBER(FIND("9F",ScheduleCompile!M128)),ISNUMBER(FIND("4F",ScheduleCompile!M128))),VALUE(LEFT(ScheduleCompile!M128,FIND("F",ScheduleCompile!M128)-1)),ScheduleCompile!M128)))))),ISTEXT(ScheduleCompile!#REF!)),"ENDTABLE",IF(ISERROR(IF(ScheduleCompile!M128="Off",0,IF(ScheduleCompile!M128="On",1,IF(ISNUMBER(ScheduleCompile!M128),ScheduleCompile!M128/1,IF(ISTEXT(ScheduleCompile!M128),IF(OR(ISNUMBER(FIND("5F",ScheduleCompile!M128)),ISNUMBER(FIND("0F",ScheduleCompile!M128)),ISNUMBER(FIND("8F",ScheduleCompile!M128)),ISNUMBER(FIND("1F",ScheduleCompile!M128)),ISNUMBER(FIND("2F",ScheduleCompile!M128)),ISNUMBER(FIND("3F",ScheduleCompile!M128)),ISNUMBER(FIND("6F",ScheduleCompile!M128)),ISNUMBER(FIND("7F",ScheduleCompile!M128)),ISNUMBER(FIND("9F",ScheduleCompile!M128)),ISNUMBER(FIND("4F",ScheduleCompile!M128))),VALUE(LEFT(ScheduleCompile!M128,FIND("F",ScheduleCompile!M128)-1)),ScheduleCompile!M128)))))),"",IF(ScheduleCompile!M128="Off",0,IF(ScheduleCompile!M128="On",1,IF(ISNUMBER(ScheduleCompile!M128),ScheduleCompile!M128/1,IF(ISTEXT(ScheduleCompile!M128),IF(OR(ISNUMBER(FIND("5F",ScheduleCompile!M128)),ISNUMBER(FIND("0F",ScheduleCompile!M128)),ISNUMBER(FIND("8F",ScheduleCompile!M128)),ISNUMBER(FIND("1F",ScheduleCompile!M128)),ISNUMBER(FIND("2F",ScheduleCompile!M128)),ISNUMBER(FIND("3F",ScheduleCompile!M128)),ISNUMBER(FIND("6F",ScheduleCompile!M128)),ISNUMBER(FIND("7F",ScheduleCompile!M128)),ISNUMBER(FIND("9F",ScheduleCompile!M128)),ISNUMBER(FIND("4F",ScheduleCompile!M128))),VALUE(LEFT(ScheduleCompile!M128,FIND("F",ScheduleCompile!M128)-1)),ScheduleCompile!M128)))))))</f>
        <v>1</v>
      </c>
      <c r="S135" s="1">
        <f>IF(AND(ISERROR(IF(ScheduleCompile!N128="Off",0,IF(ScheduleCompile!N128="On",1,IF(ISNUMBER(ScheduleCompile!N128),ScheduleCompile!N128/1,IF(ISTEXT(ScheduleCompile!N128),IF(OR(ISNUMBER(FIND("5F",ScheduleCompile!N128)),ISNUMBER(FIND("0F",ScheduleCompile!N128)),ISNUMBER(FIND("8F",ScheduleCompile!N128)),ISNUMBER(FIND("1F",ScheduleCompile!N128)),ISNUMBER(FIND("2F",ScheduleCompile!N128)),ISNUMBER(FIND("3F",ScheduleCompile!N128)),ISNUMBER(FIND("6F",ScheduleCompile!N128)),ISNUMBER(FIND("7F",ScheduleCompile!N128)),ISNUMBER(FIND("9F",ScheduleCompile!N128)),ISNUMBER(FIND("4F",ScheduleCompile!N128))),VALUE(LEFT(ScheduleCompile!N128,FIND("F",ScheduleCompile!N128)-1)),ScheduleCompile!N128)))))),ISTEXT(ScheduleCompile!#REF!)),"ENDTABLE",IF(ISERROR(IF(ScheduleCompile!N128="Off",0,IF(ScheduleCompile!N128="On",1,IF(ISNUMBER(ScheduleCompile!N128),ScheduleCompile!N128/1,IF(ISTEXT(ScheduleCompile!N128),IF(OR(ISNUMBER(FIND("5F",ScheduleCompile!N128)),ISNUMBER(FIND("0F",ScheduleCompile!N128)),ISNUMBER(FIND("8F",ScheduleCompile!N128)),ISNUMBER(FIND("1F",ScheduleCompile!N128)),ISNUMBER(FIND("2F",ScheduleCompile!N128)),ISNUMBER(FIND("3F",ScheduleCompile!N128)),ISNUMBER(FIND("6F",ScheduleCompile!N128)),ISNUMBER(FIND("7F",ScheduleCompile!N128)),ISNUMBER(FIND("9F",ScheduleCompile!N128)),ISNUMBER(FIND("4F",ScheduleCompile!N128))),VALUE(LEFT(ScheduleCompile!N128,FIND("F",ScheduleCompile!N128)-1)),ScheduleCompile!N128)))))),"",IF(ScheduleCompile!N128="Off",0,IF(ScheduleCompile!N128="On",1,IF(ISNUMBER(ScheduleCompile!N128),ScheduleCompile!N128/1,IF(ISTEXT(ScheduleCompile!N128),IF(OR(ISNUMBER(FIND("5F",ScheduleCompile!N128)),ISNUMBER(FIND("0F",ScheduleCompile!N128)),ISNUMBER(FIND("8F",ScheduleCompile!N128)),ISNUMBER(FIND("1F",ScheduleCompile!N128)),ISNUMBER(FIND("2F",ScheduleCompile!N128)),ISNUMBER(FIND("3F",ScheduleCompile!N128)),ISNUMBER(FIND("6F",ScheduleCompile!N128)),ISNUMBER(FIND("7F",ScheduleCompile!N128)),ISNUMBER(FIND("9F",ScheduleCompile!N128)),ISNUMBER(FIND("4F",ScheduleCompile!N128))),VALUE(LEFT(ScheduleCompile!N128,FIND("F",ScheduleCompile!N128)-1)),ScheduleCompile!N128)))))))</f>
        <v>1</v>
      </c>
      <c r="T135" s="1">
        <f>IF(AND(ISERROR(IF(ScheduleCompile!O128="Off",0,IF(ScheduleCompile!O128="On",1,IF(ISNUMBER(ScheduleCompile!O128),ScheduleCompile!O128/1,IF(ISTEXT(ScheduleCompile!O128),IF(OR(ISNUMBER(FIND("5F",ScheduleCompile!O128)),ISNUMBER(FIND("0F",ScheduleCompile!O128)),ISNUMBER(FIND("8F",ScheduleCompile!O128)),ISNUMBER(FIND("1F",ScheduleCompile!O128)),ISNUMBER(FIND("2F",ScheduleCompile!O128)),ISNUMBER(FIND("3F",ScheduleCompile!O128)),ISNUMBER(FIND("6F",ScheduleCompile!O128)),ISNUMBER(FIND("7F",ScheduleCompile!O128)),ISNUMBER(FIND("9F",ScheduleCompile!O128)),ISNUMBER(FIND("4F",ScheduleCompile!O128))),VALUE(LEFT(ScheduleCompile!O128,FIND("F",ScheduleCompile!O128)-1)),ScheduleCompile!O128)))))),ISTEXT(ScheduleCompile!#REF!)),"ENDTABLE",IF(ISERROR(IF(ScheduleCompile!O128="Off",0,IF(ScheduleCompile!O128="On",1,IF(ISNUMBER(ScheduleCompile!O128),ScheduleCompile!O128/1,IF(ISTEXT(ScheduleCompile!O128),IF(OR(ISNUMBER(FIND("5F",ScheduleCompile!O128)),ISNUMBER(FIND("0F",ScheduleCompile!O128)),ISNUMBER(FIND("8F",ScheduleCompile!O128)),ISNUMBER(FIND("1F",ScheduleCompile!O128)),ISNUMBER(FIND("2F",ScheduleCompile!O128)),ISNUMBER(FIND("3F",ScheduleCompile!O128)),ISNUMBER(FIND("6F",ScheduleCompile!O128)),ISNUMBER(FIND("7F",ScheduleCompile!O128)),ISNUMBER(FIND("9F",ScheduleCompile!O128)),ISNUMBER(FIND("4F",ScheduleCompile!O128))),VALUE(LEFT(ScheduleCompile!O128,FIND("F",ScheduleCompile!O128)-1)),ScheduleCompile!O128)))))),"",IF(ScheduleCompile!O128="Off",0,IF(ScheduleCompile!O128="On",1,IF(ISNUMBER(ScheduleCompile!O128),ScheduleCompile!O128/1,IF(ISTEXT(ScheduleCompile!O128),IF(OR(ISNUMBER(FIND("5F",ScheduleCompile!O128)),ISNUMBER(FIND("0F",ScheduleCompile!O128)),ISNUMBER(FIND("8F",ScheduleCompile!O128)),ISNUMBER(FIND("1F",ScheduleCompile!O128)),ISNUMBER(FIND("2F",ScheduleCompile!O128)),ISNUMBER(FIND("3F",ScheduleCompile!O128)),ISNUMBER(FIND("6F",ScheduleCompile!O128)),ISNUMBER(FIND("7F",ScheduleCompile!O128)),ISNUMBER(FIND("9F",ScheduleCompile!O128)),ISNUMBER(FIND("4F",ScheduleCompile!O128))),VALUE(LEFT(ScheduleCompile!O128,FIND("F",ScheduleCompile!O128)-1)),ScheduleCompile!O128)))))))</f>
        <v>1</v>
      </c>
      <c r="U135" s="1">
        <f>IF(AND(ISERROR(IF(ScheduleCompile!P128="Off",0,IF(ScheduleCompile!P128="On",1,IF(ISNUMBER(ScheduleCompile!P128),ScheduleCompile!P128/1,IF(ISTEXT(ScheduleCompile!P128),IF(OR(ISNUMBER(FIND("5F",ScheduleCompile!P128)),ISNUMBER(FIND("0F",ScheduleCompile!P128)),ISNUMBER(FIND("8F",ScheduleCompile!P128)),ISNUMBER(FIND("1F",ScheduleCompile!P128)),ISNUMBER(FIND("2F",ScheduleCompile!P128)),ISNUMBER(FIND("3F",ScheduleCompile!P128)),ISNUMBER(FIND("6F",ScheduleCompile!P128)),ISNUMBER(FIND("7F",ScheduleCompile!P128)),ISNUMBER(FIND("9F",ScheduleCompile!P128)),ISNUMBER(FIND("4F",ScheduleCompile!P128))),VALUE(LEFT(ScheduleCompile!P128,FIND("F",ScheduleCompile!P128)-1)),ScheduleCompile!P128)))))),ISTEXT(ScheduleCompile!#REF!)),"ENDTABLE",IF(ISERROR(IF(ScheduleCompile!P128="Off",0,IF(ScheduleCompile!P128="On",1,IF(ISNUMBER(ScheduleCompile!P128),ScheduleCompile!P128/1,IF(ISTEXT(ScheduleCompile!P128),IF(OR(ISNUMBER(FIND("5F",ScheduleCompile!P128)),ISNUMBER(FIND("0F",ScheduleCompile!P128)),ISNUMBER(FIND("8F",ScheduleCompile!P128)),ISNUMBER(FIND("1F",ScheduleCompile!P128)),ISNUMBER(FIND("2F",ScheduleCompile!P128)),ISNUMBER(FIND("3F",ScheduleCompile!P128)),ISNUMBER(FIND("6F",ScheduleCompile!P128)),ISNUMBER(FIND("7F",ScheduleCompile!P128)),ISNUMBER(FIND("9F",ScheduleCompile!P128)),ISNUMBER(FIND("4F",ScheduleCompile!P128))),VALUE(LEFT(ScheduleCompile!P128,FIND("F",ScheduleCompile!P128)-1)),ScheduleCompile!P128)))))),"",IF(ScheduleCompile!P128="Off",0,IF(ScheduleCompile!P128="On",1,IF(ISNUMBER(ScheduleCompile!P128),ScheduleCompile!P128/1,IF(ISTEXT(ScheduleCompile!P128),IF(OR(ISNUMBER(FIND("5F",ScheduleCompile!P128)),ISNUMBER(FIND("0F",ScheduleCompile!P128)),ISNUMBER(FIND("8F",ScheduleCompile!P128)),ISNUMBER(FIND("1F",ScheduleCompile!P128)),ISNUMBER(FIND("2F",ScheduleCompile!P128)),ISNUMBER(FIND("3F",ScheduleCompile!P128)),ISNUMBER(FIND("6F",ScheduleCompile!P128)),ISNUMBER(FIND("7F",ScheduleCompile!P128)),ISNUMBER(FIND("9F",ScheduleCompile!P128)),ISNUMBER(FIND("4F",ScheduleCompile!P128))),VALUE(LEFT(ScheduleCompile!P128,FIND("F",ScheduleCompile!P128)-1)),ScheduleCompile!P128)))))))</f>
        <v>1</v>
      </c>
      <c r="V135" s="1">
        <f>IF(AND(ISERROR(IF(ScheduleCompile!Q128="Off",0,IF(ScheduleCompile!Q128="On",1,IF(ISNUMBER(ScheduleCompile!Q128),ScheduleCompile!Q128/1,IF(ISTEXT(ScheduleCompile!Q128),IF(OR(ISNUMBER(FIND("5F",ScheduleCompile!Q128)),ISNUMBER(FIND("0F",ScheduleCompile!Q128)),ISNUMBER(FIND("8F",ScheduleCompile!Q128)),ISNUMBER(FIND("1F",ScheduleCompile!Q128)),ISNUMBER(FIND("2F",ScheduleCompile!Q128)),ISNUMBER(FIND("3F",ScheduleCompile!Q128)),ISNUMBER(FIND("6F",ScheduleCompile!Q128)),ISNUMBER(FIND("7F",ScheduleCompile!Q128)),ISNUMBER(FIND("9F",ScheduleCompile!Q128)),ISNUMBER(FIND("4F",ScheduleCompile!Q128))),VALUE(LEFT(ScheduleCompile!Q128,FIND("F",ScheduleCompile!Q128)-1)),ScheduleCompile!Q128)))))),ISTEXT(ScheduleCompile!#REF!)),"ENDTABLE",IF(ISERROR(IF(ScheduleCompile!Q128="Off",0,IF(ScheduleCompile!Q128="On",1,IF(ISNUMBER(ScheduleCompile!Q128),ScheduleCompile!Q128/1,IF(ISTEXT(ScheduleCompile!Q128),IF(OR(ISNUMBER(FIND("5F",ScheduleCompile!Q128)),ISNUMBER(FIND("0F",ScheduleCompile!Q128)),ISNUMBER(FIND("8F",ScheduleCompile!Q128)),ISNUMBER(FIND("1F",ScheduleCompile!Q128)),ISNUMBER(FIND("2F",ScheduleCompile!Q128)),ISNUMBER(FIND("3F",ScheduleCompile!Q128)),ISNUMBER(FIND("6F",ScheduleCompile!Q128)),ISNUMBER(FIND("7F",ScheduleCompile!Q128)),ISNUMBER(FIND("9F",ScheduleCompile!Q128)),ISNUMBER(FIND("4F",ScheduleCompile!Q128))),VALUE(LEFT(ScheduleCompile!Q128,FIND("F",ScheduleCompile!Q128)-1)),ScheduleCompile!Q128)))))),"",IF(ScheduleCompile!Q128="Off",0,IF(ScheduleCompile!Q128="On",1,IF(ISNUMBER(ScheduleCompile!Q128),ScheduleCompile!Q128/1,IF(ISTEXT(ScheduleCompile!Q128),IF(OR(ISNUMBER(FIND("5F",ScheduleCompile!Q128)),ISNUMBER(FIND("0F",ScheduleCompile!Q128)),ISNUMBER(FIND("8F",ScheduleCompile!Q128)),ISNUMBER(FIND("1F",ScheduleCompile!Q128)),ISNUMBER(FIND("2F",ScheduleCompile!Q128)),ISNUMBER(FIND("3F",ScheduleCompile!Q128)),ISNUMBER(FIND("6F",ScheduleCompile!Q128)),ISNUMBER(FIND("7F",ScheduleCompile!Q128)),ISNUMBER(FIND("9F",ScheduleCompile!Q128)),ISNUMBER(FIND("4F",ScheduleCompile!Q128))),VALUE(LEFT(ScheduleCompile!Q128,FIND("F",ScheduleCompile!Q128)-1)),ScheduleCompile!Q128)))))))</f>
        <v>1</v>
      </c>
      <c r="W135" s="1">
        <f>IF(AND(ISERROR(IF(ScheduleCompile!R128="Off",0,IF(ScheduleCompile!R128="On",1,IF(ISNUMBER(ScheduleCompile!R128),ScheduleCompile!R128/1,IF(ISTEXT(ScheduleCompile!R128),IF(OR(ISNUMBER(FIND("5F",ScheduleCompile!R128)),ISNUMBER(FIND("0F",ScheduleCompile!R128)),ISNUMBER(FIND("8F",ScheduleCompile!R128)),ISNUMBER(FIND("1F",ScheduleCompile!R128)),ISNUMBER(FIND("2F",ScheduleCompile!R128)),ISNUMBER(FIND("3F",ScheduleCompile!R128)),ISNUMBER(FIND("6F",ScheduleCompile!R128)),ISNUMBER(FIND("7F",ScheduleCompile!R128)),ISNUMBER(FIND("9F",ScheduleCompile!R128)),ISNUMBER(FIND("4F",ScheduleCompile!R128))),VALUE(LEFT(ScheduleCompile!R128,FIND("F",ScheduleCompile!R128)-1)),ScheduleCompile!R128)))))),ISTEXT(ScheduleCompile!#REF!)),"ENDTABLE",IF(ISERROR(IF(ScheduleCompile!R128="Off",0,IF(ScheduleCompile!R128="On",1,IF(ISNUMBER(ScheduleCompile!R128),ScheduleCompile!R128/1,IF(ISTEXT(ScheduleCompile!R128),IF(OR(ISNUMBER(FIND("5F",ScheduleCompile!R128)),ISNUMBER(FIND("0F",ScheduleCompile!R128)),ISNUMBER(FIND("8F",ScheduleCompile!R128)),ISNUMBER(FIND("1F",ScheduleCompile!R128)),ISNUMBER(FIND("2F",ScheduleCompile!R128)),ISNUMBER(FIND("3F",ScheduleCompile!R128)),ISNUMBER(FIND("6F",ScheduleCompile!R128)),ISNUMBER(FIND("7F",ScheduleCompile!R128)),ISNUMBER(FIND("9F",ScheduleCompile!R128)),ISNUMBER(FIND("4F",ScheduleCompile!R128))),VALUE(LEFT(ScheduleCompile!R128,FIND("F",ScheduleCompile!R128)-1)),ScheduleCompile!R128)))))),"",IF(ScheduleCompile!R128="Off",0,IF(ScheduleCompile!R128="On",1,IF(ISNUMBER(ScheduleCompile!R128),ScheduleCompile!R128/1,IF(ISTEXT(ScheduleCompile!R128),IF(OR(ISNUMBER(FIND("5F",ScheduleCompile!R128)),ISNUMBER(FIND("0F",ScheduleCompile!R128)),ISNUMBER(FIND("8F",ScheduleCompile!R128)),ISNUMBER(FIND("1F",ScheduleCompile!R128)),ISNUMBER(FIND("2F",ScheduleCompile!R128)),ISNUMBER(FIND("3F",ScheduleCompile!R128)),ISNUMBER(FIND("6F",ScheduleCompile!R128)),ISNUMBER(FIND("7F",ScheduleCompile!R128)),ISNUMBER(FIND("9F",ScheduleCompile!R128)),ISNUMBER(FIND("4F",ScheduleCompile!R128))),VALUE(LEFT(ScheduleCompile!R128,FIND("F",ScheduleCompile!R128)-1)),ScheduleCompile!R128)))))))</f>
        <v>1</v>
      </c>
      <c r="X135" s="1">
        <f>IF(AND(ISERROR(IF(ScheduleCompile!S128="Off",0,IF(ScheduleCompile!S128="On",1,IF(ISNUMBER(ScheduleCompile!S128),ScheduleCompile!S128/1,IF(ISTEXT(ScheduleCompile!S128),IF(OR(ISNUMBER(FIND("5F",ScheduleCompile!S128)),ISNUMBER(FIND("0F",ScheduleCompile!S128)),ISNUMBER(FIND("8F",ScheduleCompile!S128)),ISNUMBER(FIND("1F",ScheduleCompile!S128)),ISNUMBER(FIND("2F",ScheduleCompile!S128)),ISNUMBER(FIND("3F",ScheduleCompile!S128)),ISNUMBER(FIND("6F",ScheduleCompile!S128)),ISNUMBER(FIND("7F",ScheduleCompile!S128)),ISNUMBER(FIND("9F",ScheduleCompile!S128)),ISNUMBER(FIND("4F",ScheduleCompile!S128))),VALUE(LEFT(ScheduleCompile!S128,FIND("F",ScheduleCompile!S128)-1)),ScheduleCompile!S128)))))),ISTEXT(ScheduleCompile!#REF!)),"ENDTABLE",IF(ISERROR(IF(ScheduleCompile!S128="Off",0,IF(ScheduleCompile!S128="On",1,IF(ISNUMBER(ScheduleCompile!S128),ScheduleCompile!S128/1,IF(ISTEXT(ScheduleCompile!S128),IF(OR(ISNUMBER(FIND("5F",ScheduleCompile!S128)),ISNUMBER(FIND("0F",ScheduleCompile!S128)),ISNUMBER(FIND("8F",ScheduleCompile!S128)),ISNUMBER(FIND("1F",ScheduleCompile!S128)),ISNUMBER(FIND("2F",ScheduleCompile!S128)),ISNUMBER(FIND("3F",ScheduleCompile!S128)),ISNUMBER(FIND("6F",ScheduleCompile!S128)),ISNUMBER(FIND("7F",ScheduleCompile!S128)),ISNUMBER(FIND("9F",ScheduleCompile!S128)),ISNUMBER(FIND("4F",ScheduleCompile!S128))),VALUE(LEFT(ScheduleCompile!S128,FIND("F",ScheduleCompile!S128)-1)),ScheduleCompile!S128)))))),"",IF(ScheduleCompile!S128="Off",0,IF(ScheduleCompile!S128="On",1,IF(ISNUMBER(ScheduleCompile!S128),ScheduleCompile!S128/1,IF(ISTEXT(ScheduleCompile!S128),IF(OR(ISNUMBER(FIND("5F",ScheduleCompile!S128)),ISNUMBER(FIND("0F",ScheduleCompile!S128)),ISNUMBER(FIND("8F",ScheduleCompile!S128)),ISNUMBER(FIND("1F",ScheduleCompile!S128)),ISNUMBER(FIND("2F",ScheduleCompile!S128)),ISNUMBER(FIND("3F",ScheduleCompile!S128)),ISNUMBER(FIND("6F",ScheduleCompile!S128)),ISNUMBER(FIND("7F",ScheduleCompile!S128)),ISNUMBER(FIND("9F",ScheduleCompile!S128)),ISNUMBER(FIND("4F",ScheduleCompile!S128))),VALUE(LEFT(ScheduleCompile!S128,FIND("F",ScheduleCompile!S128)-1)),ScheduleCompile!S128)))))))</f>
        <v>1</v>
      </c>
      <c r="Y135" s="1">
        <f>IF(AND(ISERROR(IF(ScheduleCompile!T128="Off",0,IF(ScheduleCompile!T128="On",1,IF(ISNUMBER(ScheduleCompile!T128),ScheduleCompile!T128/1,IF(ISTEXT(ScheduleCompile!T128),IF(OR(ISNUMBER(FIND("5F",ScheduleCompile!T128)),ISNUMBER(FIND("0F",ScheduleCompile!T128)),ISNUMBER(FIND("8F",ScheduleCompile!T128)),ISNUMBER(FIND("1F",ScheduleCompile!T128)),ISNUMBER(FIND("2F",ScheduleCompile!T128)),ISNUMBER(FIND("3F",ScheduleCompile!T128)),ISNUMBER(FIND("6F",ScheduleCompile!T128)),ISNUMBER(FIND("7F",ScheduleCompile!T128)),ISNUMBER(FIND("9F",ScheduleCompile!T128)),ISNUMBER(FIND("4F",ScheduleCompile!T128))),VALUE(LEFT(ScheduleCompile!T128,FIND("F",ScheduleCompile!T128)-1)),ScheduleCompile!T128)))))),ISTEXT(ScheduleCompile!#REF!)),"ENDTABLE",IF(ISERROR(IF(ScheduleCompile!T128="Off",0,IF(ScheduleCompile!T128="On",1,IF(ISNUMBER(ScheduleCompile!T128),ScheduleCompile!T128/1,IF(ISTEXT(ScheduleCompile!T128),IF(OR(ISNUMBER(FIND("5F",ScheduleCompile!T128)),ISNUMBER(FIND("0F",ScheduleCompile!T128)),ISNUMBER(FIND("8F",ScheduleCompile!T128)),ISNUMBER(FIND("1F",ScheduleCompile!T128)),ISNUMBER(FIND("2F",ScheduleCompile!T128)),ISNUMBER(FIND("3F",ScheduleCompile!T128)),ISNUMBER(FIND("6F",ScheduleCompile!T128)),ISNUMBER(FIND("7F",ScheduleCompile!T128)),ISNUMBER(FIND("9F",ScheduleCompile!T128)),ISNUMBER(FIND("4F",ScheduleCompile!T128))),VALUE(LEFT(ScheduleCompile!T128,FIND("F",ScheduleCompile!T128)-1)),ScheduleCompile!T128)))))),"",IF(ScheduleCompile!T128="Off",0,IF(ScheduleCompile!T128="On",1,IF(ISNUMBER(ScheduleCompile!T128),ScheduleCompile!T128/1,IF(ISTEXT(ScheduleCompile!T128),IF(OR(ISNUMBER(FIND("5F",ScheduleCompile!T128)),ISNUMBER(FIND("0F",ScheduleCompile!T128)),ISNUMBER(FIND("8F",ScheduleCompile!T128)),ISNUMBER(FIND("1F",ScheduleCompile!T128)),ISNUMBER(FIND("2F",ScheduleCompile!T128)),ISNUMBER(FIND("3F",ScheduleCompile!T128)),ISNUMBER(FIND("6F",ScheduleCompile!T128)),ISNUMBER(FIND("7F",ScheduleCompile!T128)),ISNUMBER(FIND("9F",ScheduleCompile!T128)),ISNUMBER(FIND("4F",ScheduleCompile!T128))),VALUE(LEFT(ScheduleCompile!T128,FIND("F",ScheduleCompile!T128)-1)),ScheduleCompile!T128)))))))</f>
        <v>1</v>
      </c>
      <c r="Z135" s="1">
        <f>IF(AND(ISERROR(IF(ScheduleCompile!U128="Off",0,IF(ScheduleCompile!U128="On",1,IF(ISNUMBER(ScheduleCompile!U128),ScheduleCompile!U128/1,IF(ISTEXT(ScheduleCompile!U128),IF(OR(ISNUMBER(FIND("5F",ScheduleCompile!U128)),ISNUMBER(FIND("0F",ScheduleCompile!U128)),ISNUMBER(FIND("8F",ScheduleCompile!U128)),ISNUMBER(FIND("1F",ScheduleCompile!U128)),ISNUMBER(FIND("2F",ScheduleCompile!U128)),ISNUMBER(FIND("3F",ScheduleCompile!U128)),ISNUMBER(FIND("6F",ScheduleCompile!U128)),ISNUMBER(FIND("7F",ScheduleCompile!U128)),ISNUMBER(FIND("9F",ScheduleCompile!U128)),ISNUMBER(FIND("4F",ScheduleCompile!U128))),VALUE(LEFT(ScheduleCompile!U128,FIND("F",ScheduleCompile!U128)-1)),ScheduleCompile!U128)))))),ISTEXT(ScheduleCompile!#REF!)),"ENDTABLE",IF(ISERROR(IF(ScheduleCompile!U128="Off",0,IF(ScheduleCompile!U128="On",1,IF(ISNUMBER(ScheduleCompile!U128),ScheduleCompile!U128/1,IF(ISTEXT(ScheduleCompile!U128),IF(OR(ISNUMBER(FIND("5F",ScheduleCompile!U128)),ISNUMBER(FIND("0F",ScheduleCompile!U128)),ISNUMBER(FIND("8F",ScheduleCompile!U128)),ISNUMBER(FIND("1F",ScheduleCompile!U128)),ISNUMBER(FIND("2F",ScheduleCompile!U128)),ISNUMBER(FIND("3F",ScheduleCompile!U128)),ISNUMBER(FIND("6F",ScheduleCompile!U128)),ISNUMBER(FIND("7F",ScheduleCompile!U128)),ISNUMBER(FIND("9F",ScheduleCompile!U128)),ISNUMBER(FIND("4F",ScheduleCompile!U128))),VALUE(LEFT(ScheduleCompile!U128,FIND("F",ScheduleCompile!U128)-1)),ScheduleCompile!U128)))))),"",IF(ScheduleCompile!U128="Off",0,IF(ScheduleCompile!U128="On",1,IF(ISNUMBER(ScheduleCompile!U128),ScheduleCompile!U128/1,IF(ISTEXT(ScheduleCompile!U128),IF(OR(ISNUMBER(FIND("5F",ScheduleCompile!U128)),ISNUMBER(FIND("0F",ScheduleCompile!U128)),ISNUMBER(FIND("8F",ScheduleCompile!U128)),ISNUMBER(FIND("1F",ScheduleCompile!U128)),ISNUMBER(FIND("2F",ScheduleCompile!U128)),ISNUMBER(FIND("3F",ScheduleCompile!U128)),ISNUMBER(FIND("6F",ScheduleCompile!U128)),ISNUMBER(FIND("7F",ScheduleCompile!U128)),ISNUMBER(FIND("9F",ScheduleCompile!U128)),ISNUMBER(FIND("4F",ScheduleCompile!U128))),VALUE(LEFT(ScheduleCompile!U128,FIND("F",ScheduleCompile!U128)-1)),ScheduleCompile!U128)))))))</f>
        <v>1</v>
      </c>
      <c r="AA135" s="1">
        <f>IF(AND(ISERROR(IF(ScheduleCompile!V128="Off",0,IF(ScheduleCompile!V128="On",1,IF(ISNUMBER(ScheduleCompile!V128),ScheduleCompile!V128/1,IF(ISTEXT(ScheduleCompile!V128),IF(OR(ISNUMBER(FIND("5F",ScheduleCompile!V128)),ISNUMBER(FIND("0F",ScheduleCompile!V128)),ISNUMBER(FIND("8F",ScheduleCompile!V128)),ISNUMBER(FIND("1F",ScheduleCompile!V128)),ISNUMBER(FIND("2F",ScheduleCompile!V128)),ISNUMBER(FIND("3F",ScheduleCompile!V128)),ISNUMBER(FIND("6F",ScheduleCompile!V128)),ISNUMBER(FIND("7F",ScheduleCompile!V128)),ISNUMBER(FIND("9F",ScheduleCompile!V128)),ISNUMBER(FIND("4F",ScheduleCompile!V128))),VALUE(LEFT(ScheduleCompile!V128,FIND("F",ScheduleCompile!V128)-1)),ScheduleCompile!V128)))))),ISTEXT(ScheduleCompile!#REF!)),"ENDTABLE",IF(ISERROR(IF(ScheduleCompile!V128="Off",0,IF(ScheduleCompile!V128="On",1,IF(ISNUMBER(ScheduleCompile!V128),ScheduleCompile!V128/1,IF(ISTEXT(ScheduleCompile!V128),IF(OR(ISNUMBER(FIND("5F",ScheduleCompile!V128)),ISNUMBER(FIND("0F",ScheduleCompile!V128)),ISNUMBER(FIND("8F",ScheduleCompile!V128)),ISNUMBER(FIND("1F",ScheduleCompile!V128)),ISNUMBER(FIND("2F",ScheduleCompile!V128)),ISNUMBER(FIND("3F",ScheduleCompile!V128)),ISNUMBER(FIND("6F",ScheduleCompile!V128)),ISNUMBER(FIND("7F",ScheduleCompile!V128)),ISNUMBER(FIND("9F",ScheduleCompile!V128)),ISNUMBER(FIND("4F",ScheduleCompile!V128))),VALUE(LEFT(ScheduleCompile!V128,FIND("F",ScheduleCompile!V128)-1)),ScheduleCompile!V128)))))),"",IF(ScheduleCompile!V128="Off",0,IF(ScheduleCompile!V128="On",1,IF(ISNUMBER(ScheduleCompile!V128),ScheduleCompile!V128/1,IF(ISTEXT(ScheduleCompile!V128),IF(OR(ISNUMBER(FIND("5F",ScheduleCompile!V128)),ISNUMBER(FIND("0F",ScheduleCompile!V128)),ISNUMBER(FIND("8F",ScheduleCompile!V128)),ISNUMBER(FIND("1F",ScheduleCompile!V128)),ISNUMBER(FIND("2F",ScheduleCompile!V128)),ISNUMBER(FIND("3F",ScheduleCompile!V128)),ISNUMBER(FIND("6F",ScheduleCompile!V128)),ISNUMBER(FIND("7F",ScheduleCompile!V128)),ISNUMBER(FIND("9F",ScheduleCompile!V128)),ISNUMBER(FIND("4F",ScheduleCompile!V128))),VALUE(LEFT(ScheduleCompile!V128,FIND("F",ScheduleCompile!V128)-1)),ScheduleCompile!V128)))))))</f>
        <v>1</v>
      </c>
      <c r="AB135" s="1">
        <f>IF(AND(ISERROR(IF(ScheduleCompile!W128="Off",0,IF(ScheduleCompile!W128="On",1,IF(ISNUMBER(ScheduleCompile!W128),ScheduleCompile!W128/1,IF(ISTEXT(ScheduleCompile!W128),IF(OR(ISNUMBER(FIND("5F",ScheduleCompile!W128)),ISNUMBER(FIND("0F",ScheduleCompile!W128)),ISNUMBER(FIND("8F",ScheduleCompile!W128)),ISNUMBER(FIND("1F",ScheduleCompile!W128)),ISNUMBER(FIND("2F",ScheduleCompile!W128)),ISNUMBER(FIND("3F",ScheduleCompile!W128)),ISNUMBER(FIND("6F",ScheduleCompile!W128)),ISNUMBER(FIND("7F",ScheduleCompile!W128)),ISNUMBER(FIND("9F",ScheduleCompile!W128)),ISNUMBER(FIND("4F",ScheduleCompile!W128))),VALUE(LEFT(ScheduleCompile!W128,FIND("F",ScheduleCompile!W128)-1)),ScheduleCompile!W128)))))),ISTEXT(ScheduleCompile!#REF!)),"ENDTABLE",IF(ISERROR(IF(ScheduleCompile!W128="Off",0,IF(ScheduleCompile!W128="On",1,IF(ISNUMBER(ScheduleCompile!W128),ScheduleCompile!W128/1,IF(ISTEXT(ScheduleCompile!W128),IF(OR(ISNUMBER(FIND("5F",ScheduleCompile!W128)),ISNUMBER(FIND("0F",ScheduleCompile!W128)),ISNUMBER(FIND("8F",ScheduleCompile!W128)),ISNUMBER(FIND("1F",ScheduleCompile!W128)),ISNUMBER(FIND("2F",ScheduleCompile!W128)),ISNUMBER(FIND("3F",ScheduleCompile!W128)),ISNUMBER(FIND("6F",ScheduleCompile!W128)),ISNUMBER(FIND("7F",ScheduleCompile!W128)),ISNUMBER(FIND("9F",ScheduleCompile!W128)),ISNUMBER(FIND("4F",ScheduleCompile!W128))),VALUE(LEFT(ScheduleCompile!W128,FIND("F",ScheduleCompile!W128)-1)),ScheduleCompile!W128)))))),"",IF(ScheduleCompile!W128="Off",0,IF(ScheduleCompile!W128="On",1,IF(ISNUMBER(ScheduleCompile!W128),ScheduleCompile!W128/1,IF(ISTEXT(ScheduleCompile!W128),IF(OR(ISNUMBER(FIND("5F",ScheduleCompile!W128)),ISNUMBER(FIND("0F",ScheduleCompile!W128)),ISNUMBER(FIND("8F",ScheduleCompile!W128)),ISNUMBER(FIND("1F",ScheduleCompile!W128)),ISNUMBER(FIND("2F",ScheduleCompile!W128)),ISNUMBER(FIND("3F",ScheduleCompile!W128)),ISNUMBER(FIND("6F",ScheduleCompile!W128)),ISNUMBER(FIND("7F",ScheduleCompile!W128)),ISNUMBER(FIND("9F",ScheduleCompile!W128)),ISNUMBER(FIND("4F",ScheduleCompile!W128))),VALUE(LEFT(ScheduleCompile!W128,FIND("F",ScheduleCompile!W128)-1)),ScheduleCompile!W128)))))))</f>
        <v>1</v>
      </c>
      <c r="AC135" s="1">
        <f>IF(AND(ISERROR(IF(ScheduleCompile!X128="Off",0,IF(ScheduleCompile!X128="On",1,IF(ISNUMBER(ScheduleCompile!X128),ScheduleCompile!X128/1,IF(ISTEXT(ScheduleCompile!X128),IF(OR(ISNUMBER(FIND("5F",ScheduleCompile!X128)),ISNUMBER(FIND("0F",ScheduleCompile!X128)),ISNUMBER(FIND("8F",ScheduleCompile!X128)),ISNUMBER(FIND("1F",ScheduleCompile!X128)),ISNUMBER(FIND("2F",ScheduleCompile!X128)),ISNUMBER(FIND("3F",ScheduleCompile!X128)),ISNUMBER(FIND("6F",ScheduleCompile!X128)),ISNUMBER(FIND("7F",ScheduleCompile!X128)),ISNUMBER(FIND("9F",ScheduleCompile!X128)),ISNUMBER(FIND("4F",ScheduleCompile!X128))),VALUE(LEFT(ScheduleCompile!X128,FIND("F",ScheduleCompile!X128)-1)),ScheduleCompile!X128)))))),ISTEXT(ScheduleCompile!#REF!)),"ENDTABLE",IF(ISERROR(IF(ScheduleCompile!X128="Off",0,IF(ScheduleCompile!X128="On",1,IF(ISNUMBER(ScheduleCompile!X128),ScheduleCompile!X128/1,IF(ISTEXT(ScheduleCompile!X128),IF(OR(ISNUMBER(FIND("5F",ScheduleCompile!X128)),ISNUMBER(FIND("0F",ScheduleCompile!X128)),ISNUMBER(FIND("8F",ScheduleCompile!X128)),ISNUMBER(FIND("1F",ScheduleCompile!X128)),ISNUMBER(FIND("2F",ScheduleCompile!X128)),ISNUMBER(FIND("3F",ScheduleCompile!X128)),ISNUMBER(FIND("6F",ScheduleCompile!X128)),ISNUMBER(FIND("7F",ScheduleCompile!X128)),ISNUMBER(FIND("9F",ScheduleCompile!X128)),ISNUMBER(FIND("4F",ScheduleCompile!X128))),VALUE(LEFT(ScheduleCompile!X128,FIND("F",ScheduleCompile!X128)-1)),ScheduleCompile!X128)))))),"",IF(ScheduleCompile!X128="Off",0,IF(ScheduleCompile!X128="On",1,IF(ISNUMBER(ScheduleCompile!X128),ScheduleCompile!X128/1,IF(ISTEXT(ScheduleCompile!X128),IF(OR(ISNUMBER(FIND("5F",ScheduleCompile!X128)),ISNUMBER(FIND("0F",ScheduleCompile!X128)),ISNUMBER(FIND("8F",ScheduleCompile!X128)),ISNUMBER(FIND("1F",ScheduleCompile!X128)),ISNUMBER(FIND("2F",ScheduleCompile!X128)),ISNUMBER(FIND("3F",ScheduleCompile!X128)),ISNUMBER(FIND("6F",ScheduleCompile!X128)),ISNUMBER(FIND("7F",ScheduleCompile!X128)),ISNUMBER(FIND("9F",ScheduleCompile!X128)),ISNUMBER(FIND("4F",ScheduleCompile!X128))),VALUE(LEFT(ScheduleCompile!X128,FIND("F",ScheduleCompile!X128)-1)),ScheduleCompile!X128)))))))</f>
        <v>1</v>
      </c>
      <c r="AD135" s="1">
        <f>IF(AND(ISERROR(IF(ScheduleCompile!Y128="Off",0,IF(ScheduleCompile!Y128="On",1,IF(ISNUMBER(ScheduleCompile!Y128),ScheduleCompile!Y128/1,IF(ISTEXT(ScheduleCompile!Y128),IF(OR(ISNUMBER(FIND("5F",ScheduleCompile!Y128)),ISNUMBER(FIND("0F",ScheduleCompile!Y128)),ISNUMBER(FIND("8F",ScheduleCompile!Y128)),ISNUMBER(FIND("1F",ScheduleCompile!Y128)),ISNUMBER(FIND("2F",ScheduleCompile!Y128)),ISNUMBER(FIND("3F",ScheduleCompile!Y128)),ISNUMBER(FIND("6F",ScheduleCompile!Y128)),ISNUMBER(FIND("7F",ScheduleCompile!Y128)),ISNUMBER(FIND("9F",ScheduleCompile!Y128)),ISNUMBER(FIND("4F",ScheduleCompile!Y128))),VALUE(LEFT(ScheduleCompile!Y128,FIND("F",ScheduleCompile!Y128)-1)),ScheduleCompile!Y128)))))),ISTEXT(ScheduleCompile!#REF!)),"ENDTABLE",IF(ISERROR(IF(ScheduleCompile!Y128="Off",0,IF(ScheduleCompile!Y128="On",1,IF(ISNUMBER(ScheduleCompile!Y128),ScheduleCompile!Y128/1,IF(ISTEXT(ScheduleCompile!Y128),IF(OR(ISNUMBER(FIND("5F",ScheduleCompile!Y128)),ISNUMBER(FIND("0F",ScheduleCompile!Y128)),ISNUMBER(FIND("8F",ScheduleCompile!Y128)),ISNUMBER(FIND("1F",ScheduleCompile!Y128)),ISNUMBER(FIND("2F",ScheduleCompile!Y128)),ISNUMBER(FIND("3F",ScheduleCompile!Y128)),ISNUMBER(FIND("6F",ScheduleCompile!Y128)),ISNUMBER(FIND("7F",ScheduleCompile!Y128)),ISNUMBER(FIND("9F",ScheduleCompile!Y128)),ISNUMBER(FIND("4F",ScheduleCompile!Y128))),VALUE(LEFT(ScheduleCompile!Y128,FIND("F",ScheduleCompile!Y128)-1)),ScheduleCompile!Y128)))))),"",IF(ScheduleCompile!Y128="Off",0,IF(ScheduleCompile!Y128="On",1,IF(ISNUMBER(ScheduleCompile!Y128),ScheduleCompile!Y128/1,IF(ISTEXT(ScheduleCompile!Y128),IF(OR(ISNUMBER(FIND("5F",ScheduleCompile!Y128)),ISNUMBER(FIND("0F",ScheduleCompile!Y128)),ISNUMBER(FIND("8F",ScheduleCompile!Y128)),ISNUMBER(FIND("1F",ScheduleCompile!Y128)),ISNUMBER(FIND("2F",ScheduleCompile!Y128)),ISNUMBER(FIND("3F",ScheduleCompile!Y128)),ISNUMBER(FIND("6F",ScheduleCompile!Y128)),ISNUMBER(FIND("7F",ScheduleCompile!Y128)),ISNUMBER(FIND("9F",ScheduleCompile!Y128)),ISNUMBER(FIND("4F",ScheduleCompile!Y128))),VALUE(LEFT(ScheduleCompile!Y128,FIND("F",ScheduleCompile!Y128)-1)),ScheduleCompile!Y128)))))))</f>
        <v>1</v>
      </c>
    </row>
    <row r="136" spans="1:30" x14ac:dyDescent="0.25">
      <c r="A136" t="str">
        <f t="shared" si="8"/>
        <v>SchDay "LabHVACAvailSat"  Type = "OnOff" Hr = (1, 1, 1, 1, 1, 1, 1, 1, 1, 1, 1, 1, 1, 1, 1, 1, 1, 1, 1, 1, 1, 1, 1, 1) ..</v>
      </c>
      <c r="B136" s="1" t="s">
        <v>623</v>
      </c>
      <c r="C136" t="str">
        <f t="shared" si="9"/>
        <v xml:space="preserve">SchDay "LabHVACAvailSat"  Type = "OnOff" Hr = </v>
      </c>
      <c r="D136" t="str">
        <f t="shared" si="10"/>
        <v>(1, 1, 1, 1, 1, 1, 1, 1, 1, 1, 1, 1, 1, 1, 1, 1, 1, 1, 1, 1, 1, 1, 1, 1) ..</v>
      </c>
      <c r="E136" s="30" t="str">
        <f>ScheduleCompile!A129</f>
        <v>LabHVACAvailSat</v>
      </c>
      <c r="F136" t="str">
        <f t="shared" ref="F136:F199" si="11">IF(ISNUMBER(FIND("HVAC",E136)),"OnOff",IF(ISNUMBER(FIND("ClgSetpt",E136)),"Temperature",IF(ISNUMBER(FIND("HtgSetpt",E136)),"Temperature",IF(ISNUMBER(FIND("WaterMain",E136)),"Temperature",IF(ISNUMBER(FIND("WtrHtrSetpt",E136)),"Temperature","Fraction")))))</f>
        <v>OnOff</v>
      </c>
      <c r="G136" s="1">
        <f>IF(AND(ISERROR(IF(ScheduleCompile!B129="Off",0,IF(ScheduleCompile!B129="On",1,IF(ISNUMBER(ScheduleCompile!B129),ScheduleCompile!B129/1,IF(ISTEXT(ScheduleCompile!B129),IF(OR(ISNUMBER(FIND("5F",ScheduleCompile!B129)),ISNUMBER(FIND("0F",ScheduleCompile!B129)),ISNUMBER(FIND("8F",ScheduleCompile!B129)),ISNUMBER(FIND("1F",ScheduleCompile!B129)),ISNUMBER(FIND("2F",ScheduleCompile!B129)),ISNUMBER(FIND("3F",ScheduleCompile!B129)),ISNUMBER(FIND("6F",ScheduleCompile!B129)),ISNUMBER(FIND("7F",ScheduleCompile!B129)),ISNUMBER(FIND("9F",ScheduleCompile!B129)),ISNUMBER(FIND("4F",ScheduleCompile!B129))),VALUE(LEFT(ScheduleCompile!B129,FIND("F",ScheduleCompile!B129)-1)),ScheduleCompile!B129)))))),ISTEXT(ScheduleCompile!#REF!)),"ENDTABLE",IF(ISERROR(IF(ScheduleCompile!B129="Off",0,IF(ScheduleCompile!B129="On",1,IF(ISNUMBER(ScheduleCompile!B129),ScheduleCompile!B129/1,IF(ISTEXT(ScheduleCompile!B129),IF(OR(ISNUMBER(FIND("5F",ScheduleCompile!B129)),ISNUMBER(FIND("0F",ScheduleCompile!B129)),ISNUMBER(FIND("8F",ScheduleCompile!B129)),ISNUMBER(FIND("1F",ScheduleCompile!B129)),ISNUMBER(FIND("2F",ScheduleCompile!B129)),ISNUMBER(FIND("3F",ScheduleCompile!B129)),ISNUMBER(FIND("6F",ScheduleCompile!B129)),ISNUMBER(FIND("7F",ScheduleCompile!B129)),ISNUMBER(FIND("9F",ScheduleCompile!B129)),ISNUMBER(FIND("4F",ScheduleCompile!B129))),VALUE(LEFT(ScheduleCompile!B129,FIND("F",ScheduleCompile!B129)-1)),ScheduleCompile!B129)))))),"",IF(ScheduleCompile!B129="Off",0,IF(ScheduleCompile!B129="On",1,IF(ISNUMBER(ScheduleCompile!B129),ScheduleCompile!B129/1,IF(ISTEXT(ScheduleCompile!B129),IF(OR(ISNUMBER(FIND("5F",ScheduleCompile!B129)),ISNUMBER(FIND("0F",ScheduleCompile!B129)),ISNUMBER(FIND("8F",ScheduleCompile!B129)),ISNUMBER(FIND("1F",ScheduleCompile!B129)),ISNUMBER(FIND("2F",ScheduleCompile!B129)),ISNUMBER(FIND("3F",ScheduleCompile!B129)),ISNUMBER(FIND("6F",ScheduleCompile!B129)),ISNUMBER(FIND("7F",ScheduleCompile!B129)),ISNUMBER(FIND("9F",ScheduleCompile!B129)),ISNUMBER(FIND("4F",ScheduleCompile!B129))),VALUE(LEFT(ScheduleCompile!B129,FIND("F",ScheduleCompile!B129)-1)),ScheduleCompile!B129)))))))</f>
        <v>1</v>
      </c>
      <c r="H136" s="1">
        <f>IF(AND(ISERROR(IF(ScheduleCompile!C129="Off",0,IF(ScheduleCompile!C129="On",1,IF(ISNUMBER(ScheduleCompile!C129),ScheduleCompile!C129/1,IF(ISTEXT(ScheduleCompile!C129),IF(OR(ISNUMBER(FIND("5F",ScheduleCompile!C129)),ISNUMBER(FIND("0F",ScheduleCompile!C129)),ISNUMBER(FIND("8F",ScheduleCompile!C129)),ISNUMBER(FIND("1F",ScheduleCompile!C129)),ISNUMBER(FIND("2F",ScheduleCompile!C129)),ISNUMBER(FIND("3F",ScheduleCompile!C129)),ISNUMBER(FIND("6F",ScheduleCompile!C129)),ISNUMBER(FIND("7F",ScheduleCompile!C129)),ISNUMBER(FIND("9F",ScheduleCompile!C129)),ISNUMBER(FIND("4F",ScheduleCompile!C129))),VALUE(LEFT(ScheduleCompile!C129,FIND("F",ScheduleCompile!C129)-1)),ScheduleCompile!C129)))))),ISTEXT(ScheduleCompile!#REF!)),"ENDTABLE",IF(ISERROR(IF(ScheduleCompile!C129="Off",0,IF(ScheduleCompile!C129="On",1,IF(ISNUMBER(ScheduleCompile!C129),ScheduleCompile!C129/1,IF(ISTEXT(ScheduleCompile!C129),IF(OR(ISNUMBER(FIND("5F",ScheduleCompile!C129)),ISNUMBER(FIND("0F",ScheduleCompile!C129)),ISNUMBER(FIND("8F",ScheduleCompile!C129)),ISNUMBER(FIND("1F",ScheduleCompile!C129)),ISNUMBER(FIND("2F",ScheduleCompile!C129)),ISNUMBER(FIND("3F",ScheduleCompile!C129)),ISNUMBER(FIND("6F",ScheduleCompile!C129)),ISNUMBER(FIND("7F",ScheduleCompile!C129)),ISNUMBER(FIND("9F",ScheduleCompile!C129)),ISNUMBER(FIND("4F",ScheduleCompile!C129))),VALUE(LEFT(ScheduleCompile!C129,FIND("F",ScheduleCompile!C129)-1)),ScheduleCompile!C129)))))),"",IF(ScheduleCompile!C129="Off",0,IF(ScheduleCompile!C129="On",1,IF(ISNUMBER(ScheduleCompile!C129),ScheduleCompile!C129/1,IF(ISTEXT(ScheduleCompile!C129),IF(OR(ISNUMBER(FIND("5F",ScheduleCompile!C129)),ISNUMBER(FIND("0F",ScheduleCompile!C129)),ISNUMBER(FIND("8F",ScheduleCompile!C129)),ISNUMBER(FIND("1F",ScheduleCompile!C129)),ISNUMBER(FIND("2F",ScheduleCompile!C129)),ISNUMBER(FIND("3F",ScheduleCompile!C129)),ISNUMBER(FIND("6F",ScheduleCompile!C129)),ISNUMBER(FIND("7F",ScheduleCompile!C129)),ISNUMBER(FIND("9F",ScheduleCompile!C129)),ISNUMBER(FIND("4F",ScheduleCompile!C129))),VALUE(LEFT(ScheduleCompile!C129,FIND("F",ScheduleCompile!C129)-1)),ScheduleCompile!C129)))))))</f>
        <v>1</v>
      </c>
      <c r="I136" s="1">
        <f>IF(AND(ISERROR(IF(ScheduleCompile!D129="Off",0,IF(ScheduleCompile!D129="On",1,IF(ISNUMBER(ScheduleCompile!D129),ScheduleCompile!D129/1,IF(ISTEXT(ScheduleCompile!D129),IF(OR(ISNUMBER(FIND("5F",ScheduleCompile!D129)),ISNUMBER(FIND("0F",ScheduleCompile!D129)),ISNUMBER(FIND("8F",ScheduleCompile!D129)),ISNUMBER(FIND("1F",ScheduleCompile!D129)),ISNUMBER(FIND("2F",ScheduleCompile!D129)),ISNUMBER(FIND("3F",ScheduleCompile!D129)),ISNUMBER(FIND("6F",ScheduleCompile!D129)),ISNUMBER(FIND("7F",ScheduleCompile!D129)),ISNUMBER(FIND("9F",ScheduleCompile!D129)),ISNUMBER(FIND("4F",ScheduleCompile!D129))),VALUE(LEFT(ScheduleCompile!D129,FIND("F",ScheduleCompile!D129)-1)),ScheduleCompile!D129)))))),ISTEXT(ScheduleCompile!#REF!)),"ENDTABLE",IF(ISERROR(IF(ScheduleCompile!D129="Off",0,IF(ScheduleCompile!D129="On",1,IF(ISNUMBER(ScheduleCompile!D129),ScheduleCompile!D129/1,IF(ISTEXT(ScheduleCompile!D129),IF(OR(ISNUMBER(FIND("5F",ScheduleCompile!D129)),ISNUMBER(FIND("0F",ScheduleCompile!D129)),ISNUMBER(FIND("8F",ScheduleCompile!D129)),ISNUMBER(FIND("1F",ScheduleCompile!D129)),ISNUMBER(FIND("2F",ScheduleCompile!D129)),ISNUMBER(FIND("3F",ScheduleCompile!D129)),ISNUMBER(FIND("6F",ScheduleCompile!D129)),ISNUMBER(FIND("7F",ScheduleCompile!D129)),ISNUMBER(FIND("9F",ScheduleCompile!D129)),ISNUMBER(FIND("4F",ScheduleCompile!D129))),VALUE(LEFT(ScheduleCompile!D129,FIND("F",ScheduleCompile!D129)-1)),ScheduleCompile!D129)))))),"",IF(ScheduleCompile!D129="Off",0,IF(ScheduleCompile!D129="On",1,IF(ISNUMBER(ScheduleCompile!D129),ScheduleCompile!D129/1,IF(ISTEXT(ScheduleCompile!D129),IF(OR(ISNUMBER(FIND("5F",ScheduleCompile!D129)),ISNUMBER(FIND("0F",ScheduleCompile!D129)),ISNUMBER(FIND("8F",ScheduleCompile!D129)),ISNUMBER(FIND("1F",ScheduleCompile!D129)),ISNUMBER(FIND("2F",ScheduleCompile!D129)),ISNUMBER(FIND("3F",ScheduleCompile!D129)),ISNUMBER(FIND("6F",ScheduleCompile!D129)),ISNUMBER(FIND("7F",ScheduleCompile!D129)),ISNUMBER(FIND("9F",ScheduleCompile!D129)),ISNUMBER(FIND("4F",ScheduleCompile!D129))),VALUE(LEFT(ScheduleCompile!D129,FIND("F",ScheduleCompile!D129)-1)),ScheduleCompile!D129)))))))</f>
        <v>1</v>
      </c>
      <c r="J136" s="1">
        <f>IF(AND(ISERROR(IF(ScheduleCompile!E129="Off",0,IF(ScheduleCompile!E129="On",1,IF(ISNUMBER(ScheduleCompile!E129),ScheduleCompile!E129/1,IF(ISTEXT(ScheduleCompile!E129),IF(OR(ISNUMBER(FIND("5F",ScheduleCompile!E129)),ISNUMBER(FIND("0F",ScheduleCompile!E129)),ISNUMBER(FIND("8F",ScheduleCompile!E129)),ISNUMBER(FIND("1F",ScheduleCompile!E129)),ISNUMBER(FIND("2F",ScheduleCompile!E129)),ISNUMBER(FIND("3F",ScheduleCompile!E129)),ISNUMBER(FIND("6F",ScheduleCompile!E129)),ISNUMBER(FIND("7F",ScheduleCompile!E129)),ISNUMBER(FIND("9F",ScheduleCompile!E129)),ISNUMBER(FIND("4F",ScheduleCompile!E129))),VALUE(LEFT(ScheduleCompile!E129,FIND("F",ScheduleCompile!E129)-1)),ScheduleCompile!E129)))))),ISTEXT(ScheduleCompile!#REF!)),"ENDTABLE",IF(ISERROR(IF(ScheduleCompile!E129="Off",0,IF(ScheduleCompile!E129="On",1,IF(ISNUMBER(ScheduleCompile!E129),ScheduleCompile!E129/1,IF(ISTEXT(ScheduleCompile!E129),IF(OR(ISNUMBER(FIND("5F",ScheduleCompile!E129)),ISNUMBER(FIND("0F",ScheduleCompile!E129)),ISNUMBER(FIND("8F",ScheduleCompile!E129)),ISNUMBER(FIND("1F",ScheduleCompile!E129)),ISNUMBER(FIND("2F",ScheduleCompile!E129)),ISNUMBER(FIND("3F",ScheduleCompile!E129)),ISNUMBER(FIND("6F",ScheduleCompile!E129)),ISNUMBER(FIND("7F",ScheduleCompile!E129)),ISNUMBER(FIND("9F",ScheduleCompile!E129)),ISNUMBER(FIND("4F",ScheduleCompile!E129))),VALUE(LEFT(ScheduleCompile!E129,FIND("F",ScheduleCompile!E129)-1)),ScheduleCompile!E129)))))),"",IF(ScheduleCompile!E129="Off",0,IF(ScheduleCompile!E129="On",1,IF(ISNUMBER(ScheduleCompile!E129),ScheduleCompile!E129/1,IF(ISTEXT(ScheduleCompile!E129),IF(OR(ISNUMBER(FIND("5F",ScheduleCompile!E129)),ISNUMBER(FIND("0F",ScheduleCompile!E129)),ISNUMBER(FIND("8F",ScheduleCompile!E129)),ISNUMBER(FIND("1F",ScheduleCompile!E129)),ISNUMBER(FIND("2F",ScheduleCompile!E129)),ISNUMBER(FIND("3F",ScheduleCompile!E129)),ISNUMBER(FIND("6F",ScheduleCompile!E129)),ISNUMBER(FIND("7F",ScheduleCompile!E129)),ISNUMBER(FIND("9F",ScheduleCompile!E129)),ISNUMBER(FIND("4F",ScheduleCompile!E129))),VALUE(LEFT(ScheduleCompile!E129,FIND("F",ScheduleCompile!E129)-1)),ScheduleCompile!E129)))))))</f>
        <v>1</v>
      </c>
      <c r="K136" s="1">
        <f>IF(AND(ISERROR(IF(ScheduleCompile!F129="Off",0,IF(ScheduleCompile!F129="On",1,IF(ISNUMBER(ScheduleCompile!F129),ScheduleCompile!F129/1,IF(ISTEXT(ScheduleCompile!F129),IF(OR(ISNUMBER(FIND("5F",ScheduleCompile!F129)),ISNUMBER(FIND("0F",ScheduleCompile!F129)),ISNUMBER(FIND("8F",ScheduleCompile!F129)),ISNUMBER(FIND("1F",ScheduleCompile!F129)),ISNUMBER(FIND("2F",ScheduleCompile!F129)),ISNUMBER(FIND("3F",ScheduleCompile!F129)),ISNUMBER(FIND("6F",ScheduleCompile!F129)),ISNUMBER(FIND("7F",ScheduleCompile!F129)),ISNUMBER(FIND("9F",ScheduleCompile!F129)),ISNUMBER(FIND("4F",ScheduleCompile!F129))),VALUE(LEFT(ScheduleCompile!F129,FIND("F",ScheduleCompile!F129)-1)),ScheduleCompile!F129)))))),ISTEXT(ScheduleCompile!#REF!)),"ENDTABLE",IF(ISERROR(IF(ScheduleCompile!F129="Off",0,IF(ScheduleCompile!F129="On",1,IF(ISNUMBER(ScheduleCompile!F129),ScheduleCompile!F129/1,IF(ISTEXT(ScheduleCompile!F129),IF(OR(ISNUMBER(FIND("5F",ScheduleCompile!F129)),ISNUMBER(FIND("0F",ScheduleCompile!F129)),ISNUMBER(FIND("8F",ScheduleCompile!F129)),ISNUMBER(FIND("1F",ScheduleCompile!F129)),ISNUMBER(FIND("2F",ScheduleCompile!F129)),ISNUMBER(FIND("3F",ScheduleCompile!F129)),ISNUMBER(FIND("6F",ScheduleCompile!F129)),ISNUMBER(FIND("7F",ScheduleCompile!F129)),ISNUMBER(FIND("9F",ScheduleCompile!F129)),ISNUMBER(FIND("4F",ScheduleCompile!F129))),VALUE(LEFT(ScheduleCompile!F129,FIND("F",ScheduleCompile!F129)-1)),ScheduleCompile!F129)))))),"",IF(ScheduleCompile!F129="Off",0,IF(ScheduleCompile!F129="On",1,IF(ISNUMBER(ScheduleCompile!F129),ScheduleCompile!F129/1,IF(ISTEXT(ScheduleCompile!F129),IF(OR(ISNUMBER(FIND("5F",ScheduleCompile!F129)),ISNUMBER(FIND("0F",ScheduleCompile!F129)),ISNUMBER(FIND("8F",ScheduleCompile!F129)),ISNUMBER(FIND("1F",ScheduleCompile!F129)),ISNUMBER(FIND("2F",ScheduleCompile!F129)),ISNUMBER(FIND("3F",ScheduleCompile!F129)),ISNUMBER(FIND("6F",ScheduleCompile!F129)),ISNUMBER(FIND("7F",ScheduleCompile!F129)),ISNUMBER(FIND("9F",ScheduleCompile!F129)),ISNUMBER(FIND("4F",ScheduleCompile!F129))),VALUE(LEFT(ScheduleCompile!F129,FIND("F",ScheduleCompile!F129)-1)),ScheduleCompile!F129)))))))</f>
        <v>1</v>
      </c>
      <c r="L136" s="1">
        <f>IF(AND(ISERROR(IF(ScheduleCompile!G129="Off",0,IF(ScheduleCompile!G129="On",1,IF(ISNUMBER(ScheduleCompile!G129),ScheduleCompile!G129/1,IF(ISTEXT(ScheduleCompile!G129),IF(OR(ISNUMBER(FIND("5F",ScheduleCompile!G129)),ISNUMBER(FIND("0F",ScheduleCompile!G129)),ISNUMBER(FIND("8F",ScheduleCompile!G129)),ISNUMBER(FIND("1F",ScheduleCompile!G129)),ISNUMBER(FIND("2F",ScheduleCompile!G129)),ISNUMBER(FIND("3F",ScheduleCompile!G129)),ISNUMBER(FIND("6F",ScheduleCompile!G129)),ISNUMBER(FIND("7F",ScheduleCompile!G129)),ISNUMBER(FIND("9F",ScheduleCompile!G129)),ISNUMBER(FIND("4F",ScheduleCompile!G129))),VALUE(LEFT(ScheduleCompile!G129,FIND("F",ScheduleCompile!G129)-1)),ScheduleCompile!G129)))))),ISTEXT(ScheduleCompile!#REF!)),"ENDTABLE",IF(ISERROR(IF(ScheduleCompile!G129="Off",0,IF(ScheduleCompile!G129="On",1,IF(ISNUMBER(ScheduleCompile!G129),ScheduleCompile!G129/1,IF(ISTEXT(ScheduleCompile!G129),IF(OR(ISNUMBER(FIND("5F",ScheduleCompile!G129)),ISNUMBER(FIND("0F",ScheduleCompile!G129)),ISNUMBER(FIND("8F",ScheduleCompile!G129)),ISNUMBER(FIND("1F",ScheduleCompile!G129)),ISNUMBER(FIND("2F",ScheduleCompile!G129)),ISNUMBER(FIND("3F",ScheduleCompile!G129)),ISNUMBER(FIND("6F",ScheduleCompile!G129)),ISNUMBER(FIND("7F",ScheduleCompile!G129)),ISNUMBER(FIND("9F",ScheduleCompile!G129)),ISNUMBER(FIND("4F",ScheduleCompile!G129))),VALUE(LEFT(ScheduleCompile!G129,FIND("F",ScheduleCompile!G129)-1)),ScheduleCompile!G129)))))),"",IF(ScheduleCompile!G129="Off",0,IF(ScheduleCompile!G129="On",1,IF(ISNUMBER(ScheduleCompile!G129),ScheduleCompile!G129/1,IF(ISTEXT(ScheduleCompile!G129),IF(OR(ISNUMBER(FIND("5F",ScheduleCompile!G129)),ISNUMBER(FIND("0F",ScheduleCompile!G129)),ISNUMBER(FIND("8F",ScheduleCompile!G129)),ISNUMBER(FIND("1F",ScheduleCompile!G129)),ISNUMBER(FIND("2F",ScheduleCompile!G129)),ISNUMBER(FIND("3F",ScheduleCompile!G129)),ISNUMBER(FIND("6F",ScheduleCompile!G129)),ISNUMBER(FIND("7F",ScheduleCompile!G129)),ISNUMBER(FIND("9F",ScheduleCompile!G129)),ISNUMBER(FIND("4F",ScheduleCompile!G129))),VALUE(LEFT(ScheduleCompile!G129,FIND("F",ScheduleCompile!G129)-1)),ScheduleCompile!G129)))))))</f>
        <v>1</v>
      </c>
      <c r="M136" s="1">
        <f>IF(AND(ISERROR(IF(ScheduleCompile!H129="Off",0,IF(ScheduleCompile!H129="On",1,IF(ISNUMBER(ScheduleCompile!H129),ScheduleCompile!H129/1,IF(ISTEXT(ScheduleCompile!H129),IF(OR(ISNUMBER(FIND("5F",ScheduleCompile!H129)),ISNUMBER(FIND("0F",ScheduleCompile!H129)),ISNUMBER(FIND("8F",ScheduleCompile!H129)),ISNUMBER(FIND("1F",ScheduleCompile!H129)),ISNUMBER(FIND("2F",ScheduleCompile!H129)),ISNUMBER(FIND("3F",ScheduleCompile!H129)),ISNUMBER(FIND("6F",ScheduleCompile!H129)),ISNUMBER(FIND("7F",ScheduleCompile!H129)),ISNUMBER(FIND("9F",ScheduleCompile!H129)),ISNUMBER(FIND("4F",ScheduleCompile!H129))),VALUE(LEFT(ScheduleCompile!H129,FIND("F",ScheduleCompile!H129)-1)),ScheduleCompile!H129)))))),ISTEXT(ScheduleCompile!#REF!)),"ENDTABLE",IF(ISERROR(IF(ScheduleCompile!H129="Off",0,IF(ScheduleCompile!H129="On",1,IF(ISNUMBER(ScheduleCompile!H129),ScheduleCompile!H129/1,IF(ISTEXT(ScheduleCompile!H129),IF(OR(ISNUMBER(FIND("5F",ScheduleCompile!H129)),ISNUMBER(FIND("0F",ScheduleCompile!H129)),ISNUMBER(FIND("8F",ScheduleCompile!H129)),ISNUMBER(FIND("1F",ScheduleCompile!H129)),ISNUMBER(FIND("2F",ScheduleCompile!H129)),ISNUMBER(FIND("3F",ScheduleCompile!H129)),ISNUMBER(FIND("6F",ScheduleCompile!H129)),ISNUMBER(FIND("7F",ScheduleCompile!H129)),ISNUMBER(FIND("9F",ScheduleCompile!H129)),ISNUMBER(FIND("4F",ScheduleCompile!H129))),VALUE(LEFT(ScheduleCompile!H129,FIND("F",ScheduleCompile!H129)-1)),ScheduleCompile!H129)))))),"",IF(ScheduleCompile!H129="Off",0,IF(ScheduleCompile!H129="On",1,IF(ISNUMBER(ScheduleCompile!H129),ScheduleCompile!H129/1,IF(ISTEXT(ScheduleCompile!H129),IF(OR(ISNUMBER(FIND("5F",ScheduleCompile!H129)),ISNUMBER(FIND("0F",ScheduleCompile!H129)),ISNUMBER(FIND("8F",ScheduleCompile!H129)),ISNUMBER(FIND("1F",ScheduleCompile!H129)),ISNUMBER(FIND("2F",ScheduleCompile!H129)),ISNUMBER(FIND("3F",ScheduleCompile!H129)),ISNUMBER(FIND("6F",ScheduleCompile!H129)),ISNUMBER(FIND("7F",ScheduleCompile!H129)),ISNUMBER(FIND("9F",ScheduleCompile!H129)),ISNUMBER(FIND("4F",ScheduleCompile!H129))),VALUE(LEFT(ScheduleCompile!H129,FIND("F",ScheduleCompile!H129)-1)),ScheduleCompile!H129)))))))</f>
        <v>1</v>
      </c>
      <c r="N136" s="1">
        <f>IF(AND(ISERROR(IF(ScheduleCompile!I129="Off",0,IF(ScheduleCompile!I129="On",1,IF(ISNUMBER(ScheduleCompile!I129),ScheduleCompile!I129/1,IF(ISTEXT(ScheduleCompile!I129),IF(OR(ISNUMBER(FIND("5F",ScheduleCompile!I129)),ISNUMBER(FIND("0F",ScheduleCompile!I129)),ISNUMBER(FIND("8F",ScheduleCompile!I129)),ISNUMBER(FIND("1F",ScheduleCompile!I129)),ISNUMBER(FIND("2F",ScheduleCompile!I129)),ISNUMBER(FIND("3F",ScheduleCompile!I129)),ISNUMBER(FIND("6F",ScheduleCompile!I129)),ISNUMBER(FIND("7F",ScheduleCompile!I129)),ISNUMBER(FIND("9F",ScheduleCompile!I129)),ISNUMBER(FIND("4F",ScheduleCompile!I129))),VALUE(LEFT(ScheduleCompile!I129,FIND("F",ScheduleCompile!I129)-1)),ScheduleCompile!I129)))))),ISTEXT(ScheduleCompile!#REF!)),"ENDTABLE",IF(ISERROR(IF(ScheduleCompile!I129="Off",0,IF(ScheduleCompile!I129="On",1,IF(ISNUMBER(ScheduleCompile!I129),ScheduleCompile!I129/1,IF(ISTEXT(ScheduleCompile!I129),IF(OR(ISNUMBER(FIND("5F",ScheduleCompile!I129)),ISNUMBER(FIND("0F",ScheduleCompile!I129)),ISNUMBER(FIND("8F",ScheduleCompile!I129)),ISNUMBER(FIND("1F",ScheduleCompile!I129)),ISNUMBER(FIND("2F",ScheduleCompile!I129)),ISNUMBER(FIND("3F",ScheduleCompile!I129)),ISNUMBER(FIND("6F",ScheduleCompile!I129)),ISNUMBER(FIND("7F",ScheduleCompile!I129)),ISNUMBER(FIND("9F",ScheduleCompile!I129)),ISNUMBER(FIND("4F",ScheduleCompile!I129))),VALUE(LEFT(ScheduleCompile!I129,FIND("F",ScheduleCompile!I129)-1)),ScheduleCompile!I129)))))),"",IF(ScheduleCompile!I129="Off",0,IF(ScheduleCompile!I129="On",1,IF(ISNUMBER(ScheduleCompile!I129),ScheduleCompile!I129/1,IF(ISTEXT(ScheduleCompile!I129),IF(OR(ISNUMBER(FIND("5F",ScheduleCompile!I129)),ISNUMBER(FIND("0F",ScheduleCompile!I129)),ISNUMBER(FIND("8F",ScheduleCompile!I129)),ISNUMBER(FIND("1F",ScheduleCompile!I129)),ISNUMBER(FIND("2F",ScheduleCompile!I129)),ISNUMBER(FIND("3F",ScheduleCompile!I129)),ISNUMBER(FIND("6F",ScheduleCompile!I129)),ISNUMBER(FIND("7F",ScheduleCompile!I129)),ISNUMBER(FIND("9F",ScheduleCompile!I129)),ISNUMBER(FIND("4F",ScheduleCompile!I129))),VALUE(LEFT(ScheduleCompile!I129,FIND("F",ScheduleCompile!I129)-1)),ScheduleCompile!I129)))))))</f>
        <v>1</v>
      </c>
      <c r="O136" s="1">
        <f>IF(AND(ISERROR(IF(ScheduleCompile!J129="Off",0,IF(ScheduleCompile!J129="On",1,IF(ISNUMBER(ScheduleCompile!J129),ScheduleCompile!J129/1,IF(ISTEXT(ScheduleCompile!J129),IF(OR(ISNUMBER(FIND("5F",ScheduleCompile!J129)),ISNUMBER(FIND("0F",ScheduleCompile!J129)),ISNUMBER(FIND("8F",ScheduleCompile!J129)),ISNUMBER(FIND("1F",ScheduleCompile!J129)),ISNUMBER(FIND("2F",ScheduleCompile!J129)),ISNUMBER(FIND("3F",ScheduleCompile!J129)),ISNUMBER(FIND("6F",ScheduleCompile!J129)),ISNUMBER(FIND("7F",ScheduleCompile!J129)),ISNUMBER(FIND("9F",ScheduleCompile!J129)),ISNUMBER(FIND("4F",ScheduleCompile!J129))),VALUE(LEFT(ScheduleCompile!J129,FIND("F",ScheduleCompile!J129)-1)),ScheduleCompile!J129)))))),ISTEXT(ScheduleCompile!#REF!)),"ENDTABLE",IF(ISERROR(IF(ScheduleCompile!J129="Off",0,IF(ScheduleCompile!J129="On",1,IF(ISNUMBER(ScheduleCompile!J129),ScheduleCompile!J129/1,IF(ISTEXT(ScheduleCompile!J129),IF(OR(ISNUMBER(FIND("5F",ScheduleCompile!J129)),ISNUMBER(FIND("0F",ScheduleCompile!J129)),ISNUMBER(FIND("8F",ScheduleCompile!J129)),ISNUMBER(FIND("1F",ScheduleCompile!J129)),ISNUMBER(FIND("2F",ScheduleCompile!J129)),ISNUMBER(FIND("3F",ScheduleCompile!J129)),ISNUMBER(FIND("6F",ScheduleCompile!J129)),ISNUMBER(FIND("7F",ScheduleCompile!J129)),ISNUMBER(FIND("9F",ScheduleCompile!J129)),ISNUMBER(FIND("4F",ScheduleCompile!J129))),VALUE(LEFT(ScheduleCompile!J129,FIND("F",ScheduleCompile!J129)-1)),ScheduleCompile!J129)))))),"",IF(ScheduleCompile!J129="Off",0,IF(ScheduleCompile!J129="On",1,IF(ISNUMBER(ScheduleCompile!J129),ScheduleCompile!J129/1,IF(ISTEXT(ScheduleCompile!J129),IF(OR(ISNUMBER(FIND("5F",ScheduleCompile!J129)),ISNUMBER(FIND("0F",ScheduleCompile!J129)),ISNUMBER(FIND("8F",ScheduleCompile!J129)),ISNUMBER(FIND("1F",ScheduleCompile!J129)),ISNUMBER(FIND("2F",ScheduleCompile!J129)),ISNUMBER(FIND("3F",ScheduleCompile!J129)),ISNUMBER(FIND("6F",ScheduleCompile!J129)),ISNUMBER(FIND("7F",ScheduleCompile!J129)),ISNUMBER(FIND("9F",ScheduleCompile!J129)),ISNUMBER(FIND("4F",ScheduleCompile!J129))),VALUE(LEFT(ScheduleCompile!J129,FIND("F",ScheduleCompile!J129)-1)),ScheduleCompile!J129)))))))</f>
        <v>1</v>
      </c>
      <c r="P136" s="1">
        <f>IF(AND(ISERROR(IF(ScheduleCompile!K129="Off",0,IF(ScheduleCompile!K129="On",1,IF(ISNUMBER(ScheduleCompile!K129),ScheduleCompile!K129/1,IF(ISTEXT(ScheduleCompile!K129),IF(OR(ISNUMBER(FIND("5F",ScheduleCompile!K129)),ISNUMBER(FIND("0F",ScheduleCompile!K129)),ISNUMBER(FIND("8F",ScheduleCompile!K129)),ISNUMBER(FIND("1F",ScheduleCompile!K129)),ISNUMBER(FIND("2F",ScheduleCompile!K129)),ISNUMBER(FIND("3F",ScheduleCompile!K129)),ISNUMBER(FIND("6F",ScheduleCompile!K129)),ISNUMBER(FIND("7F",ScheduleCompile!K129)),ISNUMBER(FIND("9F",ScheduleCompile!K129)),ISNUMBER(FIND("4F",ScheduleCompile!K129))),VALUE(LEFT(ScheduleCompile!K129,FIND("F",ScheduleCompile!K129)-1)),ScheduleCompile!K129)))))),ISTEXT(ScheduleCompile!#REF!)),"ENDTABLE",IF(ISERROR(IF(ScheduleCompile!K129="Off",0,IF(ScheduleCompile!K129="On",1,IF(ISNUMBER(ScheduleCompile!K129),ScheduleCompile!K129/1,IF(ISTEXT(ScheduleCompile!K129),IF(OR(ISNUMBER(FIND("5F",ScheduleCompile!K129)),ISNUMBER(FIND("0F",ScheduleCompile!K129)),ISNUMBER(FIND("8F",ScheduleCompile!K129)),ISNUMBER(FIND("1F",ScheduleCompile!K129)),ISNUMBER(FIND("2F",ScheduleCompile!K129)),ISNUMBER(FIND("3F",ScheduleCompile!K129)),ISNUMBER(FIND("6F",ScheduleCompile!K129)),ISNUMBER(FIND("7F",ScheduleCompile!K129)),ISNUMBER(FIND("9F",ScheduleCompile!K129)),ISNUMBER(FIND("4F",ScheduleCompile!K129))),VALUE(LEFT(ScheduleCompile!K129,FIND("F",ScheduleCompile!K129)-1)),ScheduleCompile!K129)))))),"",IF(ScheduleCompile!K129="Off",0,IF(ScheduleCompile!K129="On",1,IF(ISNUMBER(ScheduleCompile!K129),ScheduleCompile!K129/1,IF(ISTEXT(ScheduleCompile!K129),IF(OR(ISNUMBER(FIND("5F",ScheduleCompile!K129)),ISNUMBER(FIND("0F",ScheduleCompile!K129)),ISNUMBER(FIND("8F",ScheduleCompile!K129)),ISNUMBER(FIND("1F",ScheduleCompile!K129)),ISNUMBER(FIND("2F",ScheduleCompile!K129)),ISNUMBER(FIND("3F",ScheduleCompile!K129)),ISNUMBER(FIND("6F",ScheduleCompile!K129)),ISNUMBER(FIND("7F",ScheduleCompile!K129)),ISNUMBER(FIND("9F",ScheduleCompile!K129)),ISNUMBER(FIND("4F",ScheduleCompile!K129))),VALUE(LEFT(ScheduleCompile!K129,FIND("F",ScheduleCompile!K129)-1)),ScheduleCompile!K129)))))))</f>
        <v>1</v>
      </c>
      <c r="Q136" s="1">
        <f>IF(AND(ISERROR(IF(ScheduleCompile!L129="Off",0,IF(ScheduleCompile!L129="On",1,IF(ISNUMBER(ScheduleCompile!L129),ScheduleCompile!L129/1,IF(ISTEXT(ScheduleCompile!L129),IF(OR(ISNUMBER(FIND("5F",ScheduleCompile!L129)),ISNUMBER(FIND("0F",ScheduleCompile!L129)),ISNUMBER(FIND("8F",ScheduleCompile!L129)),ISNUMBER(FIND("1F",ScheduleCompile!L129)),ISNUMBER(FIND("2F",ScheduleCompile!L129)),ISNUMBER(FIND("3F",ScheduleCompile!L129)),ISNUMBER(FIND("6F",ScheduleCompile!L129)),ISNUMBER(FIND("7F",ScheduleCompile!L129)),ISNUMBER(FIND("9F",ScheduleCompile!L129)),ISNUMBER(FIND("4F",ScheduleCompile!L129))),VALUE(LEFT(ScheduleCompile!L129,FIND("F",ScheduleCompile!L129)-1)),ScheduleCompile!L129)))))),ISTEXT(ScheduleCompile!#REF!)),"ENDTABLE",IF(ISERROR(IF(ScheduleCompile!L129="Off",0,IF(ScheduleCompile!L129="On",1,IF(ISNUMBER(ScheduleCompile!L129),ScheduleCompile!L129/1,IF(ISTEXT(ScheduleCompile!L129),IF(OR(ISNUMBER(FIND("5F",ScheduleCompile!L129)),ISNUMBER(FIND("0F",ScheduleCompile!L129)),ISNUMBER(FIND("8F",ScheduleCompile!L129)),ISNUMBER(FIND("1F",ScheduleCompile!L129)),ISNUMBER(FIND("2F",ScheduleCompile!L129)),ISNUMBER(FIND("3F",ScheduleCompile!L129)),ISNUMBER(FIND("6F",ScheduleCompile!L129)),ISNUMBER(FIND("7F",ScheduleCompile!L129)),ISNUMBER(FIND("9F",ScheduleCompile!L129)),ISNUMBER(FIND("4F",ScheduleCompile!L129))),VALUE(LEFT(ScheduleCompile!L129,FIND("F",ScheduleCompile!L129)-1)),ScheduleCompile!L129)))))),"",IF(ScheduleCompile!L129="Off",0,IF(ScheduleCompile!L129="On",1,IF(ISNUMBER(ScheduleCompile!L129),ScheduleCompile!L129/1,IF(ISTEXT(ScheduleCompile!L129),IF(OR(ISNUMBER(FIND("5F",ScheduleCompile!L129)),ISNUMBER(FIND("0F",ScheduleCompile!L129)),ISNUMBER(FIND("8F",ScheduleCompile!L129)),ISNUMBER(FIND("1F",ScheduleCompile!L129)),ISNUMBER(FIND("2F",ScheduleCompile!L129)),ISNUMBER(FIND("3F",ScheduleCompile!L129)),ISNUMBER(FIND("6F",ScheduleCompile!L129)),ISNUMBER(FIND("7F",ScheduleCompile!L129)),ISNUMBER(FIND("9F",ScheduleCompile!L129)),ISNUMBER(FIND("4F",ScheduleCompile!L129))),VALUE(LEFT(ScheduleCompile!L129,FIND("F",ScheduleCompile!L129)-1)),ScheduleCompile!L129)))))))</f>
        <v>1</v>
      </c>
      <c r="R136" s="1">
        <f>IF(AND(ISERROR(IF(ScheduleCompile!M129="Off",0,IF(ScheduleCompile!M129="On",1,IF(ISNUMBER(ScheduleCompile!M129),ScheduleCompile!M129/1,IF(ISTEXT(ScheduleCompile!M129),IF(OR(ISNUMBER(FIND("5F",ScheduleCompile!M129)),ISNUMBER(FIND("0F",ScheduleCompile!M129)),ISNUMBER(FIND("8F",ScheduleCompile!M129)),ISNUMBER(FIND("1F",ScheduleCompile!M129)),ISNUMBER(FIND("2F",ScheduleCompile!M129)),ISNUMBER(FIND("3F",ScheduleCompile!M129)),ISNUMBER(FIND("6F",ScheduleCompile!M129)),ISNUMBER(FIND("7F",ScheduleCompile!M129)),ISNUMBER(FIND("9F",ScheduleCompile!M129)),ISNUMBER(FIND("4F",ScheduleCompile!M129))),VALUE(LEFT(ScheduleCompile!M129,FIND("F",ScheduleCompile!M129)-1)),ScheduleCompile!M129)))))),ISTEXT(ScheduleCompile!#REF!)),"ENDTABLE",IF(ISERROR(IF(ScheduleCompile!M129="Off",0,IF(ScheduleCompile!M129="On",1,IF(ISNUMBER(ScheduleCompile!M129),ScheduleCompile!M129/1,IF(ISTEXT(ScheduleCompile!M129),IF(OR(ISNUMBER(FIND("5F",ScheduleCompile!M129)),ISNUMBER(FIND("0F",ScheduleCompile!M129)),ISNUMBER(FIND("8F",ScheduleCompile!M129)),ISNUMBER(FIND("1F",ScheduleCompile!M129)),ISNUMBER(FIND("2F",ScheduleCompile!M129)),ISNUMBER(FIND("3F",ScheduleCompile!M129)),ISNUMBER(FIND("6F",ScheduleCompile!M129)),ISNUMBER(FIND("7F",ScheduleCompile!M129)),ISNUMBER(FIND("9F",ScheduleCompile!M129)),ISNUMBER(FIND("4F",ScheduleCompile!M129))),VALUE(LEFT(ScheduleCompile!M129,FIND("F",ScheduleCompile!M129)-1)),ScheduleCompile!M129)))))),"",IF(ScheduleCompile!M129="Off",0,IF(ScheduleCompile!M129="On",1,IF(ISNUMBER(ScheduleCompile!M129),ScheduleCompile!M129/1,IF(ISTEXT(ScheduleCompile!M129),IF(OR(ISNUMBER(FIND("5F",ScheduleCompile!M129)),ISNUMBER(FIND("0F",ScheduleCompile!M129)),ISNUMBER(FIND("8F",ScheduleCompile!M129)),ISNUMBER(FIND("1F",ScheduleCompile!M129)),ISNUMBER(FIND("2F",ScheduleCompile!M129)),ISNUMBER(FIND("3F",ScheduleCompile!M129)),ISNUMBER(FIND("6F",ScheduleCompile!M129)),ISNUMBER(FIND("7F",ScheduleCompile!M129)),ISNUMBER(FIND("9F",ScheduleCompile!M129)),ISNUMBER(FIND("4F",ScheduleCompile!M129))),VALUE(LEFT(ScheduleCompile!M129,FIND("F",ScheduleCompile!M129)-1)),ScheduleCompile!M129)))))))</f>
        <v>1</v>
      </c>
      <c r="S136" s="1">
        <f>IF(AND(ISERROR(IF(ScheduleCompile!N129="Off",0,IF(ScheduleCompile!N129="On",1,IF(ISNUMBER(ScheduleCompile!N129),ScheduleCompile!N129/1,IF(ISTEXT(ScheduleCompile!N129),IF(OR(ISNUMBER(FIND("5F",ScheduleCompile!N129)),ISNUMBER(FIND("0F",ScheduleCompile!N129)),ISNUMBER(FIND("8F",ScheduleCompile!N129)),ISNUMBER(FIND("1F",ScheduleCompile!N129)),ISNUMBER(FIND("2F",ScheduleCompile!N129)),ISNUMBER(FIND("3F",ScheduleCompile!N129)),ISNUMBER(FIND("6F",ScheduleCompile!N129)),ISNUMBER(FIND("7F",ScheduleCompile!N129)),ISNUMBER(FIND("9F",ScheduleCompile!N129)),ISNUMBER(FIND("4F",ScheduleCompile!N129))),VALUE(LEFT(ScheduleCompile!N129,FIND("F",ScheduleCompile!N129)-1)),ScheduleCompile!N129)))))),ISTEXT(ScheduleCompile!#REF!)),"ENDTABLE",IF(ISERROR(IF(ScheduleCompile!N129="Off",0,IF(ScheduleCompile!N129="On",1,IF(ISNUMBER(ScheduleCompile!N129),ScheduleCompile!N129/1,IF(ISTEXT(ScheduleCompile!N129),IF(OR(ISNUMBER(FIND("5F",ScheduleCompile!N129)),ISNUMBER(FIND("0F",ScheduleCompile!N129)),ISNUMBER(FIND("8F",ScheduleCompile!N129)),ISNUMBER(FIND("1F",ScheduleCompile!N129)),ISNUMBER(FIND("2F",ScheduleCompile!N129)),ISNUMBER(FIND("3F",ScheduleCompile!N129)),ISNUMBER(FIND("6F",ScheduleCompile!N129)),ISNUMBER(FIND("7F",ScheduleCompile!N129)),ISNUMBER(FIND("9F",ScheduleCompile!N129)),ISNUMBER(FIND("4F",ScheduleCompile!N129))),VALUE(LEFT(ScheduleCompile!N129,FIND("F",ScheduleCompile!N129)-1)),ScheduleCompile!N129)))))),"",IF(ScheduleCompile!N129="Off",0,IF(ScheduleCompile!N129="On",1,IF(ISNUMBER(ScheduleCompile!N129),ScheduleCompile!N129/1,IF(ISTEXT(ScheduleCompile!N129),IF(OR(ISNUMBER(FIND("5F",ScheduleCompile!N129)),ISNUMBER(FIND("0F",ScheduleCompile!N129)),ISNUMBER(FIND("8F",ScheduleCompile!N129)),ISNUMBER(FIND("1F",ScheduleCompile!N129)),ISNUMBER(FIND("2F",ScheduleCompile!N129)),ISNUMBER(FIND("3F",ScheduleCompile!N129)),ISNUMBER(FIND("6F",ScheduleCompile!N129)),ISNUMBER(FIND("7F",ScheduleCompile!N129)),ISNUMBER(FIND("9F",ScheduleCompile!N129)),ISNUMBER(FIND("4F",ScheduleCompile!N129))),VALUE(LEFT(ScheduleCompile!N129,FIND("F",ScheduleCompile!N129)-1)),ScheduleCompile!N129)))))))</f>
        <v>1</v>
      </c>
      <c r="T136" s="1">
        <f>IF(AND(ISERROR(IF(ScheduleCompile!O129="Off",0,IF(ScheduleCompile!O129="On",1,IF(ISNUMBER(ScheduleCompile!O129),ScheduleCompile!O129/1,IF(ISTEXT(ScheduleCompile!O129),IF(OR(ISNUMBER(FIND("5F",ScheduleCompile!O129)),ISNUMBER(FIND("0F",ScheduleCompile!O129)),ISNUMBER(FIND("8F",ScheduleCompile!O129)),ISNUMBER(FIND("1F",ScheduleCompile!O129)),ISNUMBER(FIND("2F",ScheduleCompile!O129)),ISNUMBER(FIND("3F",ScheduleCompile!O129)),ISNUMBER(FIND("6F",ScheduleCompile!O129)),ISNUMBER(FIND("7F",ScheduleCompile!O129)),ISNUMBER(FIND("9F",ScheduleCompile!O129)),ISNUMBER(FIND("4F",ScheduleCompile!O129))),VALUE(LEFT(ScheduleCompile!O129,FIND("F",ScheduleCompile!O129)-1)),ScheduleCompile!O129)))))),ISTEXT(ScheduleCompile!#REF!)),"ENDTABLE",IF(ISERROR(IF(ScheduleCompile!O129="Off",0,IF(ScheduleCompile!O129="On",1,IF(ISNUMBER(ScheduleCompile!O129),ScheduleCompile!O129/1,IF(ISTEXT(ScheduleCompile!O129),IF(OR(ISNUMBER(FIND("5F",ScheduleCompile!O129)),ISNUMBER(FIND("0F",ScheduleCompile!O129)),ISNUMBER(FIND("8F",ScheduleCompile!O129)),ISNUMBER(FIND("1F",ScheduleCompile!O129)),ISNUMBER(FIND("2F",ScheduleCompile!O129)),ISNUMBER(FIND("3F",ScheduleCompile!O129)),ISNUMBER(FIND("6F",ScheduleCompile!O129)),ISNUMBER(FIND("7F",ScheduleCompile!O129)),ISNUMBER(FIND("9F",ScheduleCompile!O129)),ISNUMBER(FIND("4F",ScheduleCompile!O129))),VALUE(LEFT(ScheduleCompile!O129,FIND("F",ScheduleCompile!O129)-1)),ScheduleCompile!O129)))))),"",IF(ScheduleCompile!O129="Off",0,IF(ScheduleCompile!O129="On",1,IF(ISNUMBER(ScheduleCompile!O129),ScheduleCompile!O129/1,IF(ISTEXT(ScheduleCompile!O129),IF(OR(ISNUMBER(FIND("5F",ScheduleCompile!O129)),ISNUMBER(FIND("0F",ScheduleCompile!O129)),ISNUMBER(FIND("8F",ScheduleCompile!O129)),ISNUMBER(FIND("1F",ScheduleCompile!O129)),ISNUMBER(FIND("2F",ScheduleCompile!O129)),ISNUMBER(FIND("3F",ScheduleCompile!O129)),ISNUMBER(FIND("6F",ScheduleCompile!O129)),ISNUMBER(FIND("7F",ScheduleCompile!O129)),ISNUMBER(FIND("9F",ScheduleCompile!O129)),ISNUMBER(FIND("4F",ScheduleCompile!O129))),VALUE(LEFT(ScheduleCompile!O129,FIND("F",ScheduleCompile!O129)-1)),ScheduleCompile!O129)))))))</f>
        <v>1</v>
      </c>
      <c r="U136" s="1">
        <f>IF(AND(ISERROR(IF(ScheduleCompile!P129="Off",0,IF(ScheduleCompile!P129="On",1,IF(ISNUMBER(ScheduleCompile!P129),ScheduleCompile!P129/1,IF(ISTEXT(ScheduleCompile!P129),IF(OR(ISNUMBER(FIND("5F",ScheduleCompile!P129)),ISNUMBER(FIND("0F",ScheduleCompile!P129)),ISNUMBER(FIND("8F",ScheduleCompile!P129)),ISNUMBER(FIND("1F",ScheduleCompile!P129)),ISNUMBER(FIND("2F",ScheduleCompile!P129)),ISNUMBER(FIND("3F",ScheduleCompile!P129)),ISNUMBER(FIND("6F",ScheduleCompile!P129)),ISNUMBER(FIND("7F",ScheduleCompile!P129)),ISNUMBER(FIND("9F",ScheduleCompile!P129)),ISNUMBER(FIND("4F",ScheduleCompile!P129))),VALUE(LEFT(ScheduleCompile!P129,FIND("F",ScheduleCompile!P129)-1)),ScheduleCompile!P129)))))),ISTEXT(ScheduleCompile!#REF!)),"ENDTABLE",IF(ISERROR(IF(ScheduleCompile!P129="Off",0,IF(ScheduleCompile!P129="On",1,IF(ISNUMBER(ScheduleCompile!P129),ScheduleCompile!P129/1,IF(ISTEXT(ScheduleCompile!P129),IF(OR(ISNUMBER(FIND("5F",ScheduleCompile!P129)),ISNUMBER(FIND("0F",ScheduleCompile!P129)),ISNUMBER(FIND("8F",ScheduleCompile!P129)),ISNUMBER(FIND("1F",ScheduleCompile!P129)),ISNUMBER(FIND("2F",ScheduleCompile!P129)),ISNUMBER(FIND("3F",ScheduleCompile!P129)),ISNUMBER(FIND("6F",ScheduleCompile!P129)),ISNUMBER(FIND("7F",ScheduleCompile!P129)),ISNUMBER(FIND("9F",ScheduleCompile!P129)),ISNUMBER(FIND("4F",ScheduleCompile!P129))),VALUE(LEFT(ScheduleCompile!P129,FIND("F",ScheduleCompile!P129)-1)),ScheduleCompile!P129)))))),"",IF(ScheduleCompile!P129="Off",0,IF(ScheduleCompile!P129="On",1,IF(ISNUMBER(ScheduleCompile!P129),ScheduleCompile!P129/1,IF(ISTEXT(ScheduleCompile!P129),IF(OR(ISNUMBER(FIND("5F",ScheduleCompile!P129)),ISNUMBER(FIND("0F",ScheduleCompile!P129)),ISNUMBER(FIND("8F",ScheduleCompile!P129)),ISNUMBER(FIND("1F",ScheduleCompile!P129)),ISNUMBER(FIND("2F",ScheduleCompile!P129)),ISNUMBER(FIND("3F",ScheduleCompile!P129)),ISNUMBER(FIND("6F",ScheduleCompile!P129)),ISNUMBER(FIND("7F",ScheduleCompile!P129)),ISNUMBER(FIND("9F",ScheduleCompile!P129)),ISNUMBER(FIND("4F",ScheduleCompile!P129))),VALUE(LEFT(ScheduleCompile!P129,FIND("F",ScheduleCompile!P129)-1)),ScheduleCompile!P129)))))))</f>
        <v>1</v>
      </c>
      <c r="V136" s="1">
        <f>IF(AND(ISERROR(IF(ScheduleCompile!Q129="Off",0,IF(ScheduleCompile!Q129="On",1,IF(ISNUMBER(ScheduleCompile!Q129),ScheduleCompile!Q129/1,IF(ISTEXT(ScheduleCompile!Q129),IF(OR(ISNUMBER(FIND("5F",ScheduleCompile!Q129)),ISNUMBER(FIND("0F",ScheduleCompile!Q129)),ISNUMBER(FIND("8F",ScheduleCompile!Q129)),ISNUMBER(FIND("1F",ScheduleCompile!Q129)),ISNUMBER(FIND("2F",ScheduleCompile!Q129)),ISNUMBER(FIND("3F",ScheduleCompile!Q129)),ISNUMBER(FIND("6F",ScheduleCompile!Q129)),ISNUMBER(FIND("7F",ScheduleCompile!Q129)),ISNUMBER(FIND("9F",ScheduleCompile!Q129)),ISNUMBER(FIND("4F",ScheduleCompile!Q129))),VALUE(LEFT(ScheduleCompile!Q129,FIND("F",ScheduleCompile!Q129)-1)),ScheduleCompile!Q129)))))),ISTEXT(ScheduleCompile!#REF!)),"ENDTABLE",IF(ISERROR(IF(ScheduleCompile!Q129="Off",0,IF(ScheduleCompile!Q129="On",1,IF(ISNUMBER(ScheduleCompile!Q129),ScheduleCompile!Q129/1,IF(ISTEXT(ScheduleCompile!Q129),IF(OR(ISNUMBER(FIND("5F",ScheduleCompile!Q129)),ISNUMBER(FIND("0F",ScheduleCompile!Q129)),ISNUMBER(FIND("8F",ScheduleCompile!Q129)),ISNUMBER(FIND("1F",ScheduleCompile!Q129)),ISNUMBER(FIND("2F",ScheduleCompile!Q129)),ISNUMBER(FIND("3F",ScheduleCompile!Q129)),ISNUMBER(FIND("6F",ScheduleCompile!Q129)),ISNUMBER(FIND("7F",ScheduleCompile!Q129)),ISNUMBER(FIND("9F",ScheduleCompile!Q129)),ISNUMBER(FIND("4F",ScheduleCompile!Q129))),VALUE(LEFT(ScheduleCompile!Q129,FIND("F",ScheduleCompile!Q129)-1)),ScheduleCompile!Q129)))))),"",IF(ScheduleCompile!Q129="Off",0,IF(ScheduleCompile!Q129="On",1,IF(ISNUMBER(ScheduleCompile!Q129),ScheduleCompile!Q129/1,IF(ISTEXT(ScheduleCompile!Q129),IF(OR(ISNUMBER(FIND("5F",ScheduleCompile!Q129)),ISNUMBER(FIND("0F",ScheduleCompile!Q129)),ISNUMBER(FIND("8F",ScheduleCompile!Q129)),ISNUMBER(FIND("1F",ScheduleCompile!Q129)),ISNUMBER(FIND("2F",ScheduleCompile!Q129)),ISNUMBER(FIND("3F",ScheduleCompile!Q129)),ISNUMBER(FIND("6F",ScheduleCompile!Q129)),ISNUMBER(FIND("7F",ScheduleCompile!Q129)),ISNUMBER(FIND("9F",ScheduleCompile!Q129)),ISNUMBER(FIND("4F",ScheduleCompile!Q129))),VALUE(LEFT(ScheduleCompile!Q129,FIND("F",ScheduleCompile!Q129)-1)),ScheduleCompile!Q129)))))))</f>
        <v>1</v>
      </c>
      <c r="W136" s="1">
        <f>IF(AND(ISERROR(IF(ScheduleCompile!R129="Off",0,IF(ScheduleCompile!R129="On",1,IF(ISNUMBER(ScheduleCompile!R129),ScheduleCompile!R129/1,IF(ISTEXT(ScheduleCompile!R129),IF(OR(ISNUMBER(FIND("5F",ScheduleCompile!R129)),ISNUMBER(FIND("0F",ScheduleCompile!R129)),ISNUMBER(FIND("8F",ScheduleCompile!R129)),ISNUMBER(FIND("1F",ScheduleCompile!R129)),ISNUMBER(FIND("2F",ScheduleCompile!R129)),ISNUMBER(FIND("3F",ScheduleCompile!R129)),ISNUMBER(FIND("6F",ScheduleCompile!R129)),ISNUMBER(FIND("7F",ScheduleCompile!R129)),ISNUMBER(FIND("9F",ScheduleCompile!R129)),ISNUMBER(FIND("4F",ScheduleCompile!R129))),VALUE(LEFT(ScheduleCompile!R129,FIND("F",ScheduleCompile!R129)-1)),ScheduleCompile!R129)))))),ISTEXT(ScheduleCompile!#REF!)),"ENDTABLE",IF(ISERROR(IF(ScheduleCompile!R129="Off",0,IF(ScheduleCompile!R129="On",1,IF(ISNUMBER(ScheduleCompile!R129),ScheduleCompile!R129/1,IF(ISTEXT(ScheduleCompile!R129),IF(OR(ISNUMBER(FIND("5F",ScheduleCompile!R129)),ISNUMBER(FIND("0F",ScheduleCompile!R129)),ISNUMBER(FIND("8F",ScheduleCompile!R129)),ISNUMBER(FIND("1F",ScheduleCompile!R129)),ISNUMBER(FIND("2F",ScheduleCompile!R129)),ISNUMBER(FIND("3F",ScheduleCompile!R129)),ISNUMBER(FIND("6F",ScheduleCompile!R129)),ISNUMBER(FIND("7F",ScheduleCompile!R129)),ISNUMBER(FIND("9F",ScheduleCompile!R129)),ISNUMBER(FIND("4F",ScheduleCompile!R129))),VALUE(LEFT(ScheduleCompile!R129,FIND("F",ScheduleCompile!R129)-1)),ScheduleCompile!R129)))))),"",IF(ScheduleCompile!R129="Off",0,IF(ScheduleCompile!R129="On",1,IF(ISNUMBER(ScheduleCompile!R129),ScheduleCompile!R129/1,IF(ISTEXT(ScheduleCompile!R129),IF(OR(ISNUMBER(FIND("5F",ScheduleCompile!R129)),ISNUMBER(FIND("0F",ScheduleCompile!R129)),ISNUMBER(FIND("8F",ScheduleCompile!R129)),ISNUMBER(FIND("1F",ScheduleCompile!R129)),ISNUMBER(FIND("2F",ScheduleCompile!R129)),ISNUMBER(FIND("3F",ScheduleCompile!R129)),ISNUMBER(FIND("6F",ScheduleCompile!R129)),ISNUMBER(FIND("7F",ScheduleCompile!R129)),ISNUMBER(FIND("9F",ScheduleCompile!R129)),ISNUMBER(FIND("4F",ScheduleCompile!R129))),VALUE(LEFT(ScheduleCompile!R129,FIND("F",ScheduleCompile!R129)-1)),ScheduleCompile!R129)))))))</f>
        <v>1</v>
      </c>
      <c r="X136" s="1">
        <f>IF(AND(ISERROR(IF(ScheduleCompile!S129="Off",0,IF(ScheduleCompile!S129="On",1,IF(ISNUMBER(ScheduleCompile!S129),ScheduleCompile!S129/1,IF(ISTEXT(ScheduleCompile!S129),IF(OR(ISNUMBER(FIND("5F",ScheduleCompile!S129)),ISNUMBER(FIND("0F",ScheduleCompile!S129)),ISNUMBER(FIND("8F",ScheduleCompile!S129)),ISNUMBER(FIND("1F",ScheduleCompile!S129)),ISNUMBER(FIND("2F",ScheduleCompile!S129)),ISNUMBER(FIND("3F",ScheduleCompile!S129)),ISNUMBER(FIND("6F",ScheduleCompile!S129)),ISNUMBER(FIND("7F",ScheduleCompile!S129)),ISNUMBER(FIND("9F",ScheduleCompile!S129)),ISNUMBER(FIND("4F",ScheduleCompile!S129))),VALUE(LEFT(ScheduleCompile!S129,FIND("F",ScheduleCompile!S129)-1)),ScheduleCompile!S129)))))),ISTEXT(ScheduleCompile!#REF!)),"ENDTABLE",IF(ISERROR(IF(ScheduleCompile!S129="Off",0,IF(ScheduleCompile!S129="On",1,IF(ISNUMBER(ScheduleCompile!S129),ScheduleCompile!S129/1,IF(ISTEXT(ScheduleCompile!S129),IF(OR(ISNUMBER(FIND("5F",ScheduleCompile!S129)),ISNUMBER(FIND("0F",ScheduleCompile!S129)),ISNUMBER(FIND("8F",ScheduleCompile!S129)),ISNUMBER(FIND("1F",ScheduleCompile!S129)),ISNUMBER(FIND("2F",ScheduleCompile!S129)),ISNUMBER(FIND("3F",ScheduleCompile!S129)),ISNUMBER(FIND("6F",ScheduleCompile!S129)),ISNUMBER(FIND("7F",ScheduleCompile!S129)),ISNUMBER(FIND("9F",ScheduleCompile!S129)),ISNUMBER(FIND("4F",ScheduleCompile!S129))),VALUE(LEFT(ScheduleCompile!S129,FIND("F",ScheduleCompile!S129)-1)),ScheduleCompile!S129)))))),"",IF(ScheduleCompile!S129="Off",0,IF(ScheduleCompile!S129="On",1,IF(ISNUMBER(ScheduleCompile!S129),ScheduleCompile!S129/1,IF(ISTEXT(ScheduleCompile!S129),IF(OR(ISNUMBER(FIND("5F",ScheduleCompile!S129)),ISNUMBER(FIND("0F",ScheduleCompile!S129)),ISNUMBER(FIND("8F",ScheduleCompile!S129)),ISNUMBER(FIND("1F",ScheduleCompile!S129)),ISNUMBER(FIND("2F",ScheduleCompile!S129)),ISNUMBER(FIND("3F",ScheduleCompile!S129)),ISNUMBER(FIND("6F",ScheduleCompile!S129)),ISNUMBER(FIND("7F",ScheduleCompile!S129)),ISNUMBER(FIND("9F",ScheduleCompile!S129)),ISNUMBER(FIND("4F",ScheduleCompile!S129))),VALUE(LEFT(ScheduleCompile!S129,FIND("F",ScheduleCompile!S129)-1)),ScheduleCompile!S129)))))))</f>
        <v>1</v>
      </c>
      <c r="Y136" s="1">
        <f>IF(AND(ISERROR(IF(ScheduleCompile!T129="Off",0,IF(ScheduleCompile!T129="On",1,IF(ISNUMBER(ScheduleCompile!T129),ScheduleCompile!T129/1,IF(ISTEXT(ScheduleCompile!T129),IF(OR(ISNUMBER(FIND("5F",ScheduleCompile!T129)),ISNUMBER(FIND("0F",ScheduleCompile!T129)),ISNUMBER(FIND("8F",ScheduleCompile!T129)),ISNUMBER(FIND("1F",ScheduleCompile!T129)),ISNUMBER(FIND("2F",ScheduleCompile!T129)),ISNUMBER(FIND("3F",ScheduleCompile!T129)),ISNUMBER(FIND("6F",ScheduleCompile!T129)),ISNUMBER(FIND("7F",ScheduleCompile!T129)),ISNUMBER(FIND("9F",ScheduleCompile!T129)),ISNUMBER(FIND("4F",ScheduleCompile!T129))),VALUE(LEFT(ScheduleCompile!T129,FIND("F",ScheduleCompile!T129)-1)),ScheduleCompile!T129)))))),ISTEXT(ScheduleCompile!#REF!)),"ENDTABLE",IF(ISERROR(IF(ScheduleCompile!T129="Off",0,IF(ScheduleCompile!T129="On",1,IF(ISNUMBER(ScheduleCompile!T129),ScheduleCompile!T129/1,IF(ISTEXT(ScheduleCompile!T129),IF(OR(ISNUMBER(FIND("5F",ScheduleCompile!T129)),ISNUMBER(FIND("0F",ScheduleCompile!T129)),ISNUMBER(FIND("8F",ScheduleCompile!T129)),ISNUMBER(FIND("1F",ScheduleCompile!T129)),ISNUMBER(FIND("2F",ScheduleCompile!T129)),ISNUMBER(FIND("3F",ScheduleCompile!T129)),ISNUMBER(FIND("6F",ScheduleCompile!T129)),ISNUMBER(FIND("7F",ScheduleCompile!T129)),ISNUMBER(FIND("9F",ScheduleCompile!T129)),ISNUMBER(FIND("4F",ScheduleCompile!T129))),VALUE(LEFT(ScheduleCompile!T129,FIND("F",ScheduleCompile!T129)-1)),ScheduleCompile!T129)))))),"",IF(ScheduleCompile!T129="Off",0,IF(ScheduleCompile!T129="On",1,IF(ISNUMBER(ScheduleCompile!T129),ScheduleCompile!T129/1,IF(ISTEXT(ScheduleCompile!T129),IF(OR(ISNUMBER(FIND("5F",ScheduleCompile!T129)),ISNUMBER(FIND("0F",ScheduleCompile!T129)),ISNUMBER(FIND("8F",ScheduleCompile!T129)),ISNUMBER(FIND("1F",ScheduleCompile!T129)),ISNUMBER(FIND("2F",ScheduleCompile!T129)),ISNUMBER(FIND("3F",ScheduleCompile!T129)),ISNUMBER(FIND("6F",ScheduleCompile!T129)),ISNUMBER(FIND("7F",ScheduleCompile!T129)),ISNUMBER(FIND("9F",ScheduleCompile!T129)),ISNUMBER(FIND("4F",ScheduleCompile!T129))),VALUE(LEFT(ScheduleCompile!T129,FIND("F",ScheduleCompile!T129)-1)),ScheduleCompile!T129)))))))</f>
        <v>1</v>
      </c>
      <c r="Z136" s="1">
        <f>IF(AND(ISERROR(IF(ScheduleCompile!U129="Off",0,IF(ScheduleCompile!U129="On",1,IF(ISNUMBER(ScheduleCompile!U129),ScheduleCompile!U129/1,IF(ISTEXT(ScheduleCompile!U129),IF(OR(ISNUMBER(FIND("5F",ScheduleCompile!U129)),ISNUMBER(FIND("0F",ScheduleCompile!U129)),ISNUMBER(FIND("8F",ScheduleCompile!U129)),ISNUMBER(FIND("1F",ScheduleCompile!U129)),ISNUMBER(FIND("2F",ScheduleCompile!U129)),ISNUMBER(FIND("3F",ScheduleCompile!U129)),ISNUMBER(FIND("6F",ScheduleCompile!U129)),ISNUMBER(FIND("7F",ScheduleCompile!U129)),ISNUMBER(FIND("9F",ScheduleCompile!U129)),ISNUMBER(FIND("4F",ScheduleCompile!U129))),VALUE(LEFT(ScheduleCompile!U129,FIND("F",ScheduleCompile!U129)-1)),ScheduleCompile!U129)))))),ISTEXT(ScheduleCompile!#REF!)),"ENDTABLE",IF(ISERROR(IF(ScheduleCompile!U129="Off",0,IF(ScheduleCompile!U129="On",1,IF(ISNUMBER(ScheduleCompile!U129),ScheduleCompile!U129/1,IF(ISTEXT(ScheduleCompile!U129),IF(OR(ISNUMBER(FIND("5F",ScheduleCompile!U129)),ISNUMBER(FIND("0F",ScheduleCompile!U129)),ISNUMBER(FIND("8F",ScheduleCompile!U129)),ISNUMBER(FIND("1F",ScheduleCompile!U129)),ISNUMBER(FIND("2F",ScheduleCompile!U129)),ISNUMBER(FIND("3F",ScheduleCompile!U129)),ISNUMBER(FIND("6F",ScheduleCompile!U129)),ISNUMBER(FIND("7F",ScheduleCompile!U129)),ISNUMBER(FIND("9F",ScheduleCompile!U129)),ISNUMBER(FIND("4F",ScheduleCompile!U129))),VALUE(LEFT(ScheduleCompile!U129,FIND("F",ScheduleCompile!U129)-1)),ScheduleCompile!U129)))))),"",IF(ScheduleCompile!U129="Off",0,IF(ScheduleCompile!U129="On",1,IF(ISNUMBER(ScheduleCompile!U129),ScheduleCompile!U129/1,IF(ISTEXT(ScheduleCompile!U129),IF(OR(ISNUMBER(FIND("5F",ScheduleCompile!U129)),ISNUMBER(FIND("0F",ScheduleCompile!U129)),ISNUMBER(FIND("8F",ScheduleCompile!U129)),ISNUMBER(FIND("1F",ScheduleCompile!U129)),ISNUMBER(FIND("2F",ScheduleCompile!U129)),ISNUMBER(FIND("3F",ScheduleCompile!U129)),ISNUMBER(FIND("6F",ScheduleCompile!U129)),ISNUMBER(FIND("7F",ScheduleCompile!U129)),ISNUMBER(FIND("9F",ScheduleCompile!U129)),ISNUMBER(FIND("4F",ScheduleCompile!U129))),VALUE(LEFT(ScheduleCompile!U129,FIND("F",ScheduleCompile!U129)-1)),ScheduleCompile!U129)))))))</f>
        <v>1</v>
      </c>
      <c r="AA136" s="1">
        <f>IF(AND(ISERROR(IF(ScheduleCompile!V129="Off",0,IF(ScheduleCompile!V129="On",1,IF(ISNUMBER(ScheduleCompile!V129),ScheduleCompile!V129/1,IF(ISTEXT(ScheduleCompile!V129),IF(OR(ISNUMBER(FIND("5F",ScheduleCompile!V129)),ISNUMBER(FIND("0F",ScheduleCompile!V129)),ISNUMBER(FIND("8F",ScheduleCompile!V129)),ISNUMBER(FIND("1F",ScheduleCompile!V129)),ISNUMBER(FIND("2F",ScheduleCompile!V129)),ISNUMBER(FIND("3F",ScheduleCompile!V129)),ISNUMBER(FIND("6F",ScheduleCompile!V129)),ISNUMBER(FIND("7F",ScheduleCompile!V129)),ISNUMBER(FIND("9F",ScheduleCompile!V129)),ISNUMBER(FIND("4F",ScheduleCompile!V129))),VALUE(LEFT(ScheduleCompile!V129,FIND("F",ScheduleCompile!V129)-1)),ScheduleCompile!V129)))))),ISTEXT(ScheduleCompile!#REF!)),"ENDTABLE",IF(ISERROR(IF(ScheduleCompile!V129="Off",0,IF(ScheduleCompile!V129="On",1,IF(ISNUMBER(ScheduleCompile!V129),ScheduleCompile!V129/1,IF(ISTEXT(ScheduleCompile!V129),IF(OR(ISNUMBER(FIND("5F",ScheduleCompile!V129)),ISNUMBER(FIND("0F",ScheduleCompile!V129)),ISNUMBER(FIND("8F",ScheduleCompile!V129)),ISNUMBER(FIND("1F",ScheduleCompile!V129)),ISNUMBER(FIND("2F",ScheduleCompile!V129)),ISNUMBER(FIND("3F",ScheduleCompile!V129)),ISNUMBER(FIND("6F",ScheduleCompile!V129)),ISNUMBER(FIND("7F",ScheduleCompile!V129)),ISNUMBER(FIND("9F",ScheduleCompile!V129)),ISNUMBER(FIND("4F",ScheduleCompile!V129))),VALUE(LEFT(ScheduleCompile!V129,FIND("F",ScheduleCompile!V129)-1)),ScheduleCompile!V129)))))),"",IF(ScheduleCompile!V129="Off",0,IF(ScheduleCompile!V129="On",1,IF(ISNUMBER(ScheduleCompile!V129),ScheduleCompile!V129/1,IF(ISTEXT(ScheduleCompile!V129),IF(OR(ISNUMBER(FIND("5F",ScheduleCompile!V129)),ISNUMBER(FIND("0F",ScheduleCompile!V129)),ISNUMBER(FIND("8F",ScheduleCompile!V129)),ISNUMBER(FIND("1F",ScheduleCompile!V129)),ISNUMBER(FIND("2F",ScheduleCompile!V129)),ISNUMBER(FIND("3F",ScheduleCompile!V129)),ISNUMBER(FIND("6F",ScheduleCompile!V129)),ISNUMBER(FIND("7F",ScheduleCompile!V129)),ISNUMBER(FIND("9F",ScheduleCompile!V129)),ISNUMBER(FIND("4F",ScheduleCompile!V129))),VALUE(LEFT(ScheduleCompile!V129,FIND("F",ScheduleCompile!V129)-1)),ScheduleCompile!V129)))))))</f>
        <v>1</v>
      </c>
      <c r="AB136" s="1">
        <f>IF(AND(ISERROR(IF(ScheduleCompile!W129="Off",0,IF(ScheduleCompile!W129="On",1,IF(ISNUMBER(ScheduleCompile!W129),ScheduleCompile!W129/1,IF(ISTEXT(ScheduleCompile!W129),IF(OR(ISNUMBER(FIND("5F",ScheduleCompile!W129)),ISNUMBER(FIND("0F",ScheduleCompile!W129)),ISNUMBER(FIND("8F",ScheduleCompile!W129)),ISNUMBER(FIND("1F",ScheduleCompile!W129)),ISNUMBER(FIND("2F",ScheduleCompile!W129)),ISNUMBER(FIND("3F",ScheduleCompile!W129)),ISNUMBER(FIND("6F",ScheduleCompile!W129)),ISNUMBER(FIND("7F",ScheduleCompile!W129)),ISNUMBER(FIND("9F",ScheduleCompile!W129)),ISNUMBER(FIND("4F",ScheduleCompile!W129))),VALUE(LEFT(ScheduleCompile!W129,FIND("F",ScheduleCompile!W129)-1)),ScheduleCompile!W129)))))),ISTEXT(ScheduleCompile!#REF!)),"ENDTABLE",IF(ISERROR(IF(ScheduleCompile!W129="Off",0,IF(ScheduleCompile!W129="On",1,IF(ISNUMBER(ScheduleCompile!W129),ScheduleCompile!W129/1,IF(ISTEXT(ScheduleCompile!W129),IF(OR(ISNUMBER(FIND("5F",ScheduleCompile!W129)),ISNUMBER(FIND("0F",ScheduleCompile!W129)),ISNUMBER(FIND("8F",ScheduleCompile!W129)),ISNUMBER(FIND("1F",ScheduleCompile!W129)),ISNUMBER(FIND("2F",ScheduleCompile!W129)),ISNUMBER(FIND("3F",ScheduleCompile!W129)),ISNUMBER(FIND("6F",ScheduleCompile!W129)),ISNUMBER(FIND("7F",ScheduleCompile!W129)),ISNUMBER(FIND("9F",ScheduleCompile!W129)),ISNUMBER(FIND("4F",ScheduleCompile!W129))),VALUE(LEFT(ScheduleCompile!W129,FIND("F",ScheduleCompile!W129)-1)),ScheduleCompile!W129)))))),"",IF(ScheduleCompile!W129="Off",0,IF(ScheduleCompile!W129="On",1,IF(ISNUMBER(ScheduleCompile!W129),ScheduleCompile!W129/1,IF(ISTEXT(ScheduleCompile!W129),IF(OR(ISNUMBER(FIND("5F",ScheduleCompile!W129)),ISNUMBER(FIND("0F",ScheduleCompile!W129)),ISNUMBER(FIND("8F",ScheduleCompile!W129)),ISNUMBER(FIND("1F",ScheduleCompile!W129)),ISNUMBER(FIND("2F",ScheduleCompile!W129)),ISNUMBER(FIND("3F",ScheduleCompile!W129)),ISNUMBER(FIND("6F",ScheduleCompile!W129)),ISNUMBER(FIND("7F",ScheduleCompile!W129)),ISNUMBER(FIND("9F",ScheduleCompile!W129)),ISNUMBER(FIND("4F",ScheduleCompile!W129))),VALUE(LEFT(ScheduleCompile!W129,FIND("F",ScheduleCompile!W129)-1)),ScheduleCompile!W129)))))))</f>
        <v>1</v>
      </c>
      <c r="AC136" s="1">
        <f>IF(AND(ISERROR(IF(ScheduleCompile!X129="Off",0,IF(ScheduleCompile!X129="On",1,IF(ISNUMBER(ScheduleCompile!X129),ScheduleCompile!X129/1,IF(ISTEXT(ScheduleCompile!X129),IF(OR(ISNUMBER(FIND("5F",ScheduleCompile!X129)),ISNUMBER(FIND("0F",ScheduleCompile!X129)),ISNUMBER(FIND("8F",ScheduleCompile!X129)),ISNUMBER(FIND("1F",ScheduleCompile!X129)),ISNUMBER(FIND("2F",ScheduleCompile!X129)),ISNUMBER(FIND("3F",ScheduleCompile!X129)),ISNUMBER(FIND("6F",ScheduleCompile!X129)),ISNUMBER(FIND("7F",ScheduleCompile!X129)),ISNUMBER(FIND("9F",ScheduleCompile!X129)),ISNUMBER(FIND("4F",ScheduleCompile!X129))),VALUE(LEFT(ScheduleCompile!X129,FIND("F",ScheduleCompile!X129)-1)),ScheduleCompile!X129)))))),ISTEXT(ScheduleCompile!#REF!)),"ENDTABLE",IF(ISERROR(IF(ScheduleCompile!X129="Off",0,IF(ScheduleCompile!X129="On",1,IF(ISNUMBER(ScheduleCompile!X129),ScheduleCompile!X129/1,IF(ISTEXT(ScheduleCompile!X129),IF(OR(ISNUMBER(FIND("5F",ScheduleCompile!X129)),ISNUMBER(FIND("0F",ScheduleCompile!X129)),ISNUMBER(FIND("8F",ScheduleCompile!X129)),ISNUMBER(FIND("1F",ScheduleCompile!X129)),ISNUMBER(FIND("2F",ScheduleCompile!X129)),ISNUMBER(FIND("3F",ScheduleCompile!X129)),ISNUMBER(FIND("6F",ScheduleCompile!X129)),ISNUMBER(FIND("7F",ScheduleCompile!X129)),ISNUMBER(FIND("9F",ScheduleCompile!X129)),ISNUMBER(FIND("4F",ScheduleCompile!X129))),VALUE(LEFT(ScheduleCompile!X129,FIND("F",ScheduleCompile!X129)-1)),ScheduleCompile!X129)))))),"",IF(ScheduleCompile!X129="Off",0,IF(ScheduleCompile!X129="On",1,IF(ISNUMBER(ScheduleCompile!X129),ScheduleCompile!X129/1,IF(ISTEXT(ScheduleCompile!X129),IF(OR(ISNUMBER(FIND("5F",ScheduleCompile!X129)),ISNUMBER(FIND("0F",ScheduleCompile!X129)),ISNUMBER(FIND("8F",ScheduleCompile!X129)),ISNUMBER(FIND("1F",ScheduleCompile!X129)),ISNUMBER(FIND("2F",ScheduleCompile!X129)),ISNUMBER(FIND("3F",ScheduleCompile!X129)),ISNUMBER(FIND("6F",ScheduleCompile!X129)),ISNUMBER(FIND("7F",ScheduleCompile!X129)),ISNUMBER(FIND("9F",ScheduleCompile!X129)),ISNUMBER(FIND("4F",ScheduleCompile!X129))),VALUE(LEFT(ScheduleCompile!X129,FIND("F",ScheduleCompile!X129)-1)),ScheduleCompile!X129)))))))</f>
        <v>1</v>
      </c>
      <c r="AD136" s="1">
        <f>IF(AND(ISERROR(IF(ScheduleCompile!Y129="Off",0,IF(ScheduleCompile!Y129="On",1,IF(ISNUMBER(ScheduleCompile!Y129),ScheduleCompile!Y129/1,IF(ISTEXT(ScheduleCompile!Y129),IF(OR(ISNUMBER(FIND("5F",ScheduleCompile!Y129)),ISNUMBER(FIND("0F",ScheduleCompile!Y129)),ISNUMBER(FIND("8F",ScheduleCompile!Y129)),ISNUMBER(FIND("1F",ScheduleCompile!Y129)),ISNUMBER(FIND("2F",ScheduleCompile!Y129)),ISNUMBER(FIND("3F",ScheduleCompile!Y129)),ISNUMBER(FIND("6F",ScheduleCompile!Y129)),ISNUMBER(FIND("7F",ScheduleCompile!Y129)),ISNUMBER(FIND("9F",ScheduleCompile!Y129)),ISNUMBER(FIND("4F",ScheduleCompile!Y129))),VALUE(LEFT(ScheduleCompile!Y129,FIND("F",ScheduleCompile!Y129)-1)),ScheduleCompile!Y129)))))),ISTEXT(ScheduleCompile!#REF!)),"ENDTABLE",IF(ISERROR(IF(ScheduleCompile!Y129="Off",0,IF(ScheduleCompile!Y129="On",1,IF(ISNUMBER(ScheduleCompile!Y129),ScheduleCompile!Y129/1,IF(ISTEXT(ScheduleCompile!Y129),IF(OR(ISNUMBER(FIND("5F",ScheduleCompile!Y129)),ISNUMBER(FIND("0F",ScheduleCompile!Y129)),ISNUMBER(FIND("8F",ScheduleCompile!Y129)),ISNUMBER(FIND("1F",ScheduleCompile!Y129)),ISNUMBER(FIND("2F",ScheduleCompile!Y129)),ISNUMBER(FIND("3F",ScheduleCompile!Y129)),ISNUMBER(FIND("6F",ScheduleCompile!Y129)),ISNUMBER(FIND("7F",ScheduleCompile!Y129)),ISNUMBER(FIND("9F",ScheduleCompile!Y129)),ISNUMBER(FIND("4F",ScheduleCompile!Y129))),VALUE(LEFT(ScheduleCompile!Y129,FIND("F",ScheduleCompile!Y129)-1)),ScheduleCompile!Y129)))))),"",IF(ScheduleCompile!Y129="Off",0,IF(ScheduleCompile!Y129="On",1,IF(ISNUMBER(ScheduleCompile!Y129),ScheduleCompile!Y129/1,IF(ISTEXT(ScheduleCompile!Y129),IF(OR(ISNUMBER(FIND("5F",ScheduleCompile!Y129)),ISNUMBER(FIND("0F",ScheduleCompile!Y129)),ISNUMBER(FIND("8F",ScheduleCompile!Y129)),ISNUMBER(FIND("1F",ScheduleCompile!Y129)),ISNUMBER(FIND("2F",ScheduleCompile!Y129)),ISNUMBER(FIND("3F",ScheduleCompile!Y129)),ISNUMBER(FIND("6F",ScheduleCompile!Y129)),ISNUMBER(FIND("7F",ScheduleCompile!Y129)),ISNUMBER(FIND("9F",ScheduleCompile!Y129)),ISNUMBER(FIND("4F",ScheduleCompile!Y129))),VALUE(LEFT(ScheduleCompile!Y129,FIND("F",ScheduleCompile!Y129)-1)),ScheduleCompile!Y129)))))))</f>
        <v>1</v>
      </c>
    </row>
    <row r="137" spans="1:30" x14ac:dyDescent="0.25">
      <c r="A137" t="str">
        <f t="shared" si="8"/>
        <v>SchDay "LabHVACAvailSun"  Type = "OnOff" Hr = (1, 1, 1, 1, 1, 1, 1, 1, 1, 1, 1, 1, 1, 1, 1, 1, 1, 1, 1, 1, 1, 1, 1, 1) ..</v>
      </c>
      <c r="B137" s="1" t="s">
        <v>623</v>
      </c>
      <c r="C137" t="str">
        <f t="shared" si="9"/>
        <v xml:space="preserve">SchDay "LabHVACAvailSun"  Type = "OnOff" Hr = </v>
      </c>
      <c r="D137" t="str">
        <f t="shared" si="10"/>
        <v>(1, 1, 1, 1, 1, 1, 1, 1, 1, 1, 1, 1, 1, 1, 1, 1, 1, 1, 1, 1, 1, 1, 1, 1) ..</v>
      </c>
      <c r="E137" s="30" t="str">
        <f>ScheduleCompile!A130</f>
        <v>LabHVACAvailSun</v>
      </c>
      <c r="F137" t="str">
        <f t="shared" si="11"/>
        <v>OnOff</v>
      </c>
      <c r="G137" s="1">
        <f>IF(AND(ISERROR(IF(ScheduleCompile!B130="Off",0,IF(ScheduleCompile!B130="On",1,IF(ISNUMBER(ScheduleCompile!B130),ScheduleCompile!B130/1,IF(ISTEXT(ScheduleCompile!B130),IF(OR(ISNUMBER(FIND("5F",ScheduleCompile!B130)),ISNUMBER(FIND("0F",ScheduleCompile!B130)),ISNUMBER(FIND("8F",ScheduleCompile!B130)),ISNUMBER(FIND("1F",ScheduleCompile!B130)),ISNUMBER(FIND("2F",ScheduleCompile!B130)),ISNUMBER(FIND("3F",ScheduleCompile!B130)),ISNUMBER(FIND("6F",ScheduleCompile!B130)),ISNUMBER(FIND("7F",ScheduleCompile!B130)),ISNUMBER(FIND("9F",ScheduleCompile!B130)),ISNUMBER(FIND("4F",ScheduleCompile!B130))),VALUE(LEFT(ScheduleCompile!B130,FIND("F",ScheduleCompile!B130)-1)),ScheduleCompile!B130)))))),ISTEXT(ScheduleCompile!#REF!)),"ENDTABLE",IF(ISERROR(IF(ScheduleCompile!B130="Off",0,IF(ScheduleCompile!B130="On",1,IF(ISNUMBER(ScheduleCompile!B130),ScheduleCompile!B130/1,IF(ISTEXT(ScheduleCompile!B130),IF(OR(ISNUMBER(FIND("5F",ScheduleCompile!B130)),ISNUMBER(FIND("0F",ScheduleCompile!B130)),ISNUMBER(FIND("8F",ScheduleCompile!B130)),ISNUMBER(FIND("1F",ScheduleCompile!B130)),ISNUMBER(FIND("2F",ScheduleCompile!B130)),ISNUMBER(FIND("3F",ScheduleCompile!B130)),ISNUMBER(FIND("6F",ScheduleCompile!B130)),ISNUMBER(FIND("7F",ScheduleCompile!B130)),ISNUMBER(FIND("9F",ScheduleCompile!B130)),ISNUMBER(FIND("4F",ScheduleCompile!B130))),VALUE(LEFT(ScheduleCompile!B130,FIND("F",ScheduleCompile!B130)-1)),ScheduleCompile!B130)))))),"",IF(ScheduleCompile!B130="Off",0,IF(ScheduleCompile!B130="On",1,IF(ISNUMBER(ScheduleCompile!B130),ScheduleCompile!B130/1,IF(ISTEXT(ScheduleCompile!B130),IF(OR(ISNUMBER(FIND("5F",ScheduleCompile!B130)),ISNUMBER(FIND("0F",ScheduleCompile!B130)),ISNUMBER(FIND("8F",ScheduleCompile!B130)),ISNUMBER(FIND("1F",ScheduleCompile!B130)),ISNUMBER(FIND("2F",ScheduleCompile!B130)),ISNUMBER(FIND("3F",ScheduleCompile!B130)),ISNUMBER(FIND("6F",ScheduleCompile!B130)),ISNUMBER(FIND("7F",ScheduleCompile!B130)),ISNUMBER(FIND("9F",ScheduleCompile!B130)),ISNUMBER(FIND("4F",ScheduleCompile!B130))),VALUE(LEFT(ScheduleCompile!B130,FIND("F",ScheduleCompile!B130)-1)),ScheduleCompile!B130)))))))</f>
        <v>1</v>
      </c>
      <c r="H137" s="1">
        <f>IF(AND(ISERROR(IF(ScheduleCompile!C130="Off",0,IF(ScheduleCompile!C130="On",1,IF(ISNUMBER(ScheduleCompile!C130),ScheduleCompile!C130/1,IF(ISTEXT(ScheduleCompile!C130),IF(OR(ISNUMBER(FIND("5F",ScheduleCompile!C130)),ISNUMBER(FIND("0F",ScheduleCompile!C130)),ISNUMBER(FIND("8F",ScheduleCompile!C130)),ISNUMBER(FIND("1F",ScheduleCompile!C130)),ISNUMBER(FIND("2F",ScheduleCompile!C130)),ISNUMBER(FIND("3F",ScheduleCompile!C130)),ISNUMBER(FIND("6F",ScheduleCompile!C130)),ISNUMBER(FIND("7F",ScheduleCompile!C130)),ISNUMBER(FIND("9F",ScheduleCompile!C130)),ISNUMBER(FIND("4F",ScheduleCompile!C130))),VALUE(LEFT(ScheduleCompile!C130,FIND("F",ScheduleCompile!C130)-1)),ScheduleCompile!C130)))))),ISTEXT(ScheduleCompile!#REF!)),"ENDTABLE",IF(ISERROR(IF(ScheduleCompile!C130="Off",0,IF(ScheduleCompile!C130="On",1,IF(ISNUMBER(ScheduleCompile!C130),ScheduleCompile!C130/1,IF(ISTEXT(ScheduleCompile!C130),IF(OR(ISNUMBER(FIND("5F",ScheduleCompile!C130)),ISNUMBER(FIND("0F",ScheduleCompile!C130)),ISNUMBER(FIND("8F",ScheduleCompile!C130)),ISNUMBER(FIND("1F",ScheduleCompile!C130)),ISNUMBER(FIND("2F",ScheduleCompile!C130)),ISNUMBER(FIND("3F",ScheduleCompile!C130)),ISNUMBER(FIND("6F",ScheduleCompile!C130)),ISNUMBER(FIND("7F",ScheduleCompile!C130)),ISNUMBER(FIND("9F",ScheduleCompile!C130)),ISNUMBER(FIND("4F",ScheduleCompile!C130))),VALUE(LEFT(ScheduleCompile!C130,FIND("F",ScheduleCompile!C130)-1)),ScheduleCompile!C130)))))),"",IF(ScheduleCompile!C130="Off",0,IF(ScheduleCompile!C130="On",1,IF(ISNUMBER(ScheduleCompile!C130),ScheduleCompile!C130/1,IF(ISTEXT(ScheduleCompile!C130),IF(OR(ISNUMBER(FIND("5F",ScheduleCompile!C130)),ISNUMBER(FIND("0F",ScheduleCompile!C130)),ISNUMBER(FIND("8F",ScheduleCompile!C130)),ISNUMBER(FIND("1F",ScheduleCompile!C130)),ISNUMBER(FIND("2F",ScheduleCompile!C130)),ISNUMBER(FIND("3F",ScheduleCompile!C130)),ISNUMBER(FIND("6F",ScheduleCompile!C130)),ISNUMBER(FIND("7F",ScheduleCompile!C130)),ISNUMBER(FIND("9F",ScheduleCompile!C130)),ISNUMBER(FIND("4F",ScheduleCompile!C130))),VALUE(LEFT(ScheduleCompile!C130,FIND("F",ScheduleCompile!C130)-1)),ScheduleCompile!C130)))))))</f>
        <v>1</v>
      </c>
      <c r="I137" s="1">
        <f>IF(AND(ISERROR(IF(ScheduleCompile!D130="Off",0,IF(ScheduleCompile!D130="On",1,IF(ISNUMBER(ScheduleCompile!D130),ScheduleCompile!D130/1,IF(ISTEXT(ScheduleCompile!D130),IF(OR(ISNUMBER(FIND("5F",ScheduleCompile!D130)),ISNUMBER(FIND("0F",ScheduleCompile!D130)),ISNUMBER(FIND("8F",ScheduleCompile!D130)),ISNUMBER(FIND("1F",ScheduleCompile!D130)),ISNUMBER(FIND("2F",ScheduleCompile!D130)),ISNUMBER(FIND("3F",ScheduleCompile!D130)),ISNUMBER(FIND("6F",ScheduleCompile!D130)),ISNUMBER(FIND("7F",ScheduleCompile!D130)),ISNUMBER(FIND("9F",ScheduleCompile!D130)),ISNUMBER(FIND("4F",ScheduleCompile!D130))),VALUE(LEFT(ScheduleCompile!D130,FIND("F",ScheduleCompile!D130)-1)),ScheduleCompile!D130)))))),ISTEXT(ScheduleCompile!#REF!)),"ENDTABLE",IF(ISERROR(IF(ScheduleCompile!D130="Off",0,IF(ScheduleCompile!D130="On",1,IF(ISNUMBER(ScheduleCompile!D130),ScheduleCompile!D130/1,IF(ISTEXT(ScheduleCompile!D130),IF(OR(ISNUMBER(FIND("5F",ScheduleCompile!D130)),ISNUMBER(FIND("0F",ScheduleCompile!D130)),ISNUMBER(FIND("8F",ScheduleCompile!D130)),ISNUMBER(FIND("1F",ScheduleCompile!D130)),ISNUMBER(FIND("2F",ScheduleCompile!D130)),ISNUMBER(FIND("3F",ScheduleCompile!D130)),ISNUMBER(FIND("6F",ScheduleCompile!D130)),ISNUMBER(FIND("7F",ScheduleCompile!D130)),ISNUMBER(FIND("9F",ScheduleCompile!D130)),ISNUMBER(FIND("4F",ScheduleCompile!D130))),VALUE(LEFT(ScheduleCompile!D130,FIND("F",ScheduleCompile!D130)-1)),ScheduleCompile!D130)))))),"",IF(ScheduleCompile!D130="Off",0,IF(ScheduleCompile!D130="On",1,IF(ISNUMBER(ScheduleCompile!D130),ScheduleCompile!D130/1,IF(ISTEXT(ScheduleCompile!D130),IF(OR(ISNUMBER(FIND("5F",ScheduleCompile!D130)),ISNUMBER(FIND("0F",ScheduleCompile!D130)),ISNUMBER(FIND("8F",ScheduleCompile!D130)),ISNUMBER(FIND("1F",ScheduleCompile!D130)),ISNUMBER(FIND("2F",ScheduleCompile!D130)),ISNUMBER(FIND("3F",ScheduleCompile!D130)),ISNUMBER(FIND("6F",ScheduleCompile!D130)),ISNUMBER(FIND("7F",ScheduleCompile!D130)),ISNUMBER(FIND("9F",ScheduleCompile!D130)),ISNUMBER(FIND("4F",ScheduleCompile!D130))),VALUE(LEFT(ScheduleCompile!D130,FIND("F",ScheduleCompile!D130)-1)),ScheduleCompile!D130)))))))</f>
        <v>1</v>
      </c>
      <c r="J137" s="1">
        <f>IF(AND(ISERROR(IF(ScheduleCompile!E130="Off",0,IF(ScheduleCompile!E130="On",1,IF(ISNUMBER(ScheduleCompile!E130),ScheduleCompile!E130/1,IF(ISTEXT(ScheduleCompile!E130),IF(OR(ISNUMBER(FIND("5F",ScheduleCompile!E130)),ISNUMBER(FIND("0F",ScheduleCompile!E130)),ISNUMBER(FIND("8F",ScheduleCompile!E130)),ISNUMBER(FIND("1F",ScheduleCompile!E130)),ISNUMBER(FIND("2F",ScheduleCompile!E130)),ISNUMBER(FIND("3F",ScheduleCompile!E130)),ISNUMBER(FIND("6F",ScheduleCompile!E130)),ISNUMBER(FIND("7F",ScheduleCompile!E130)),ISNUMBER(FIND("9F",ScheduleCompile!E130)),ISNUMBER(FIND("4F",ScheduleCompile!E130))),VALUE(LEFT(ScheduleCompile!E130,FIND("F",ScheduleCompile!E130)-1)),ScheduleCompile!E130)))))),ISTEXT(ScheduleCompile!#REF!)),"ENDTABLE",IF(ISERROR(IF(ScheduleCompile!E130="Off",0,IF(ScheduleCompile!E130="On",1,IF(ISNUMBER(ScheduleCompile!E130),ScheduleCompile!E130/1,IF(ISTEXT(ScheduleCompile!E130),IF(OR(ISNUMBER(FIND("5F",ScheduleCompile!E130)),ISNUMBER(FIND("0F",ScheduleCompile!E130)),ISNUMBER(FIND("8F",ScheduleCompile!E130)),ISNUMBER(FIND("1F",ScheduleCompile!E130)),ISNUMBER(FIND("2F",ScheduleCompile!E130)),ISNUMBER(FIND("3F",ScheduleCompile!E130)),ISNUMBER(FIND("6F",ScheduleCompile!E130)),ISNUMBER(FIND("7F",ScheduleCompile!E130)),ISNUMBER(FIND("9F",ScheduleCompile!E130)),ISNUMBER(FIND("4F",ScheduleCompile!E130))),VALUE(LEFT(ScheduleCompile!E130,FIND("F",ScheduleCompile!E130)-1)),ScheduleCompile!E130)))))),"",IF(ScheduleCompile!E130="Off",0,IF(ScheduleCompile!E130="On",1,IF(ISNUMBER(ScheduleCompile!E130),ScheduleCompile!E130/1,IF(ISTEXT(ScheduleCompile!E130),IF(OR(ISNUMBER(FIND("5F",ScheduleCompile!E130)),ISNUMBER(FIND("0F",ScheduleCompile!E130)),ISNUMBER(FIND("8F",ScheduleCompile!E130)),ISNUMBER(FIND("1F",ScheduleCompile!E130)),ISNUMBER(FIND("2F",ScheduleCompile!E130)),ISNUMBER(FIND("3F",ScheduleCompile!E130)),ISNUMBER(FIND("6F",ScheduleCompile!E130)),ISNUMBER(FIND("7F",ScheduleCompile!E130)),ISNUMBER(FIND("9F",ScheduleCompile!E130)),ISNUMBER(FIND("4F",ScheduleCompile!E130))),VALUE(LEFT(ScheduleCompile!E130,FIND("F",ScheduleCompile!E130)-1)),ScheduleCompile!E130)))))))</f>
        <v>1</v>
      </c>
      <c r="K137" s="1">
        <f>IF(AND(ISERROR(IF(ScheduleCompile!F130="Off",0,IF(ScheduleCompile!F130="On",1,IF(ISNUMBER(ScheduleCompile!F130),ScheduleCompile!F130/1,IF(ISTEXT(ScheduleCompile!F130),IF(OR(ISNUMBER(FIND("5F",ScheduleCompile!F130)),ISNUMBER(FIND("0F",ScheduleCompile!F130)),ISNUMBER(FIND("8F",ScheduleCompile!F130)),ISNUMBER(FIND("1F",ScheduleCompile!F130)),ISNUMBER(FIND("2F",ScheduleCompile!F130)),ISNUMBER(FIND("3F",ScheduleCompile!F130)),ISNUMBER(FIND("6F",ScheduleCompile!F130)),ISNUMBER(FIND("7F",ScheduleCompile!F130)),ISNUMBER(FIND("9F",ScheduleCompile!F130)),ISNUMBER(FIND("4F",ScheduleCompile!F130))),VALUE(LEFT(ScheduleCompile!F130,FIND("F",ScheduleCompile!F130)-1)),ScheduleCompile!F130)))))),ISTEXT(ScheduleCompile!#REF!)),"ENDTABLE",IF(ISERROR(IF(ScheduleCompile!F130="Off",0,IF(ScheduleCompile!F130="On",1,IF(ISNUMBER(ScheduleCompile!F130),ScheduleCompile!F130/1,IF(ISTEXT(ScheduleCompile!F130),IF(OR(ISNUMBER(FIND("5F",ScheduleCompile!F130)),ISNUMBER(FIND("0F",ScheduleCompile!F130)),ISNUMBER(FIND("8F",ScheduleCompile!F130)),ISNUMBER(FIND("1F",ScheduleCompile!F130)),ISNUMBER(FIND("2F",ScheduleCompile!F130)),ISNUMBER(FIND("3F",ScheduleCompile!F130)),ISNUMBER(FIND("6F",ScheduleCompile!F130)),ISNUMBER(FIND("7F",ScheduleCompile!F130)),ISNUMBER(FIND("9F",ScheduleCompile!F130)),ISNUMBER(FIND("4F",ScheduleCompile!F130))),VALUE(LEFT(ScheduleCompile!F130,FIND("F",ScheduleCompile!F130)-1)),ScheduleCompile!F130)))))),"",IF(ScheduleCompile!F130="Off",0,IF(ScheduleCompile!F130="On",1,IF(ISNUMBER(ScheduleCompile!F130),ScheduleCompile!F130/1,IF(ISTEXT(ScheduleCompile!F130),IF(OR(ISNUMBER(FIND("5F",ScheduleCompile!F130)),ISNUMBER(FIND("0F",ScheduleCompile!F130)),ISNUMBER(FIND("8F",ScheduleCompile!F130)),ISNUMBER(FIND("1F",ScheduleCompile!F130)),ISNUMBER(FIND("2F",ScheduleCompile!F130)),ISNUMBER(FIND("3F",ScheduleCompile!F130)),ISNUMBER(FIND("6F",ScheduleCompile!F130)),ISNUMBER(FIND("7F",ScheduleCompile!F130)),ISNUMBER(FIND("9F",ScheduleCompile!F130)),ISNUMBER(FIND("4F",ScheduleCompile!F130))),VALUE(LEFT(ScheduleCompile!F130,FIND("F",ScheduleCompile!F130)-1)),ScheduleCompile!F130)))))))</f>
        <v>1</v>
      </c>
      <c r="L137" s="1">
        <f>IF(AND(ISERROR(IF(ScheduleCompile!G130="Off",0,IF(ScheduleCompile!G130="On",1,IF(ISNUMBER(ScheduleCompile!G130),ScheduleCompile!G130/1,IF(ISTEXT(ScheduleCompile!G130),IF(OR(ISNUMBER(FIND("5F",ScheduleCompile!G130)),ISNUMBER(FIND("0F",ScheduleCompile!G130)),ISNUMBER(FIND("8F",ScheduleCompile!G130)),ISNUMBER(FIND("1F",ScheduleCompile!G130)),ISNUMBER(FIND("2F",ScheduleCompile!G130)),ISNUMBER(FIND("3F",ScheduleCompile!G130)),ISNUMBER(FIND("6F",ScheduleCompile!G130)),ISNUMBER(FIND("7F",ScheduleCompile!G130)),ISNUMBER(FIND("9F",ScheduleCompile!G130)),ISNUMBER(FIND("4F",ScheduleCompile!G130))),VALUE(LEFT(ScheduleCompile!G130,FIND("F",ScheduleCompile!G130)-1)),ScheduleCompile!G130)))))),ISTEXT(ScheduleCompile!#REF!)),"ENDTABLE",IF(ISERROR(IF(ScheduleCompile!G130="Off",0,IF(ScheduleCompile!G130="On",1,IF(ISNUMBER(ScheduleCompile!G130),ScheduleCompile!G130/1,IF(ISTEXT(ScheduleCompile!G130),IF(OR(ISNUMBER(FIND("5F",ScheduleCompile!G130)),ISNUMBER(FIND("0F",ScheduleCompile!G130)),ISNUMBER(FIND("8F",ScheduleCompile!G130)),ISNUMBER(FIND("1F",ScheduleCompile!G130)),ISNUMBER(FIND("2F",ScheduleCompile!G130)),ISNUMBER(FIND("3F",ScheduleCompile!G130)),ISNUMBER(FIND("6F",ScheduleCompile!G130)),ISNUMBER(FIND("7F",ScheduleCompile!G130)),ISNUMBER(FIND("9F",ScheduleCompile!G130)),ISNUMBER(FIND("4F",ScheduleCompile!G130))),VALUE(LEFT(ScheduleCompile!G130,FIND("F",ScheduleCompile!G130)-1)),ScheduleCompile!G130)))))),"",IF(ScheduleCompile!G130="Off",0,IF(ScheduleCompile!G130="On",1,IF(ISNUMBER(ScheduleCompile!G130),ScheduleCompile!G130/1,IF(ISTEXT(ScheduleCompile!G130),IF(OR(ISNUMBER(FIND("5F",ScheduleCompile!G130)),ISNUMBER(FIND("0F",ScheduleCompile!G130)),ISNUMBER(FIND("8F",ScheduleCompile!G130)),ISNUMBER(FIND("1F",ScheduleCompile!G130)),ISNUMBER(FIND("2F",ScheduleCompile!G130)),ISNUMBER(FIND("3F",ScheduleCompile!G130)),ISNUMBER(FIND("6F",ScheduleCompile!G130)),ISNUMBER(FIND("7F",ScheduleCompile!G130)),ISNUMBER(FIND("9F",ScheduleCompile!G130)),ISNUMBER(FIND("4F",ScheduleCompile!G130))),VALUE(LEFT(ScheduleCompile!G130,FIND("F",ScheduleCompile!G130)-1)),ScheduleCompile!G130)))))))</f>
        <v>1</v>
      </c>
      <c r="M137" s="1">
        <f>IF(AND(ISERROR(IF(ScheduleCompile!H130="Off",0,IF(ScheduleCompile!H130="On",1,IF(ISNUMBER(ScheduleCompile!H130),ScheduleCompile!H130/1,IF(ISTEXT(ScheduleCompile!H130),IF(OR(ISNUMBER(FIND("5F",ScheduleCompile!H130)),ISNUMBER(FIND("0F",ScheduleCompile!H130)),ISNUMBER(FIND("8F",ScheduleCompile!H130)),ISNUMBER(FIND("1F",ScheduleCompile!H130)),ISNUMBER(FIND("2F",ScheduleCompile!H130)),ISNUMBER(FIND("3F",ScheduleCompile!H130)),ISNUMBER(FIND("6F",ScheduleCompile!H130)),ISNUMBER(FIND("7F",ScheduleCompile!H130)),ISNUMBER(FIND("9F",ScheduleCompile!H130)),ISNUMBER(FIND("4F",ScheduleCompile!H130))),VALUE(LEFT(ScheduleCompile!H130,FIND("F",ScheduleCompile!H130)-1)),ScheduleCompile!H130)))))),ISTEXT(ScheduleCompile!#REF!)),"ENDTABLE",IF(ISERROR(IF(ScheduleCompile!H130="Off",0,IF(ScheduleCompile!H130="On",1,IF(ISNUMBER(ScheduleCompile!H130),ScheduleCompile!H130/1,IF(ISTEXT(ScheduleCompile!H130),IF(OR(ISNUMBER(FIND("5F",ScheduleCompile!H130)),ISNUMBER(FIND("0F",ScheduleCompile!H130)),ISNUMBER(FIND("8F",ScheduleCompile!H130)),ISNUMBER(FIND("1F",ScheduleCompile!H130)),ISNUMBER(FIND("2F",ScheduleCompile!H130)),ISNUMBER(FIND("3F",ScheduleCompile!H130)),ISNUMBER(FIND("6F",ScheduleCompile!H130)),ISNUMBER(FIND("7F",ScheduleCompile!H130)),ISNUMBER(FIND("9F",ScheduleCompile!H130)),ISNUMBER(FIND("4F",ScheduleCompile!H130))),VALUE(LEFT(ScheduleCompile!H130,FIND("F",ScheduleCompile!H130)-1)),ScheduleCompile!H130)))))),"",IF(ScheduleCompile!H130="Off",0,IF(ScheduleCompile!H130="On",1,IF(ISNUMBER(ScheduleCompile!H130),ScheduleCompile!H130/1,IF(ISTEXT(ScheduleCompile!H130),IF(OR(ISNUMBER(FIND("5F",ScheduleCompile!H130)),ISNUMBER(FIND("0F",ScheduleCompile!H130)),ISNUMBER(FIND("8F",ScheduleCompile!H130)),ISNUMBER(FIND("1F",ScheduleCompile!H130)),ISNUMBER(FIND("2F",ScheduleCompile!H130)),ISNUMBER(FIND("3F",ScheduleCompile!H130)),ISNUMBER(FIND("6F",ScheduleCompile!H130)),ISNUMBER(FIND("7F",ScheduleCompile!H130)),ISNUMBER(FIND("9F",ScheduleCompile!H130)),ISNUMBER(FIND("4F",ScheduleCompile!H130))),VALUE(LEFT(ScheduleCompile!H130,FIND("F",ScheduleCompile!H130)-1)),ScheduleCompile!H130)))))))</f>
        <v>1</v>
      </c>
      <c r="N137" s="1">
        <f>IF(AND(ISERROR(IF(ScheduleCompile!I130="Off",0,IF(ScheduleCompile!I130="On",1,IF(ISNUMBER(ScheduleCompile!I130),ScheduleCompile!I130/1,IF(ISTEXT(ScheduleCompile!I130),IF(OR(ISNUMBER(FIND("5F",ScheduleCompile!I130)),ISNUMBER(FIND("0F",ScheduleCompile!I130)),ISNUMBER(FIND("8F",ScheduleCompile!I130)),ISNUMBER(FIND("1F",ScheduleCompile!I130)),ISNUMBER(FIND("2F",ScheduleCompile!I130)),ISNUMBER(FIND("3F",ScheduleCompile!I130)),ISNUMBER(FIND("6F",ScheduleCompile!I130)),ISNUMBER(FIND("7F",ScheduleCompile!I130)),ISNUMBER(FIND("9F",ScheduleCompile!I130)),ISNUMBER(FIND("4F",ScheduleCompile!I130))),VALUE(LEFT(ScheduleCompile!I130,FIND("F",ScheduleCompile!I130)-1)),ScheduleCompile!I130)))))),ISTEXT(ScheduleCompile!#REF!)),"ENDTABLE",IF(ISERROR(IF(ScheduleCompile!I130="Off",0,IF(ScheduleCompile!I130="On",1,IF(ISNUMBER(ScheduleCompile!I130),ScheduleCompile!I130/1,IF(ISTEXT(ScheduleCompile!I130),IF(OR(ISNUMBER(FIND("5F",ScheduleCompile!I130)),ISNUMBER(FIND("0F",ScheduleCompile!I130)),ISNUMBER(FIND("8F",ScheduleCompile!I130)),ISNUMBER(FIND("1F",ScheduleCompile!I130)),ISNUMBER(FIND("2F",ScheduleCompile!I130)),ISNUMBER(FIND("3F",ScheduleCompile!I130)),ISNUMBER(FIND("6F",ScheduleCompile!I130)),ISNUMBER(FIND("7F",ScheduleCompile!I130)),ISNUMBER(FIND("9F",ScheduleCompile!I130)),ISNUMBER(FIND("4F",ScheduleCompile!I130))),VALUE(LEFT(ScheduleCompile!I130,FIND("F",ScheduleCompile!I130)-1)),ScheduleCompile!I130)))))),"",IF(ScheduleCompile!I130="Off",0,IF(ScheduleCompile!I130="On",1,IF(ISNUMBER(ScheduleCompile!I130),ScheduleCompile!I130/1,IF(ISTEXT(ScheduleCompile!I130),IF(OR(ISNUMBER(FIND("5F",ScheduleCompile!I130)),ISNUMBER(FIND("0F",ScheduleCompile!I130)),ISNUMBER(FIND("8F",ScheduleCompile!I130)),ISNUMBER(FIND("1F",ScheduleCompile!I130)),ISNUMBER(FIND("2F",ScheduleCompile!I130)),ISNUMBER(FIND("3F",ScheduleCompile!I130)),ISNUMBER(FIND("6F",ScheduleCompile!I130)),ISNUMBER(FIND("7F",ScheduleCompile!I130)),ISNUMBER(FIND("9F",ScheduleCompile!I130)),ISNUMBER(FIND("4F",ScheduleCompile!I130))),VALUE(LEFT(ScheduleCompile!I130,FIND("F",ScheduleCompile!I130)-1)),ScheduleCompile!I130)))))))</f>
        <v>1</v>
      </c>
      <c r="O137" s="1">
        <f>IF(AND(ISERROR(IF(ScheduleCompile!J130="Off",0,IF(ScheduleCompile!J130="On",1,IF(ISNUMBER(ScheduleCompile!J130),ScheduleCompile!J130/1,IF(ISTEXT(ScheduleCompile!J130),IF(OR(ISNUMBER(FIND("5F",ScheduleCompile!J130)),ISNUMBER(FIND("0F",ScheduleCompile!J130)),ISNUMBER(FIND("8F",ScheduleCompile!J130)),ISNUMBER(FIND("1F",ScheduleCompile!J130)),ISNUMBER(FIND("2F",ScheduleCompile!J130)),ISNUMBER(FIND("3F",ScheduleCompile!J130)),ISNUMBER(FIND("6F",ScheduleCompile!J130)),ISNUMBER(FIND("7F",ScheduleCompile!J130)),ISNUMBER(FIND("9F",ScheduleCompile!J130)),ISNUMBER(FIND("4F",ScheduleCompile!J130))),VALUE(LEFT(ScheduleCompile!J130,FIND("F",ScheduleCompile!J130)-1)),ScheduleCompile!J130)))))),ISTEXT(ScheduleCompile!#REF!)),"ENDTABLE",IF(ISERROR(IF(ScheduleCompile!J130="Off",0,IF(ScheduleCompile!J130="On",1,IF(ISNUMBER(ScheduleCompile!J130),ScheduleCompile!J130/1,IF(ISTEXT(ScheduleCompile!J130),IF(OR(ISNUMBER(FIND("5F",ScheduleCompile!J130)),ISNUMBER(FIND("0F",ScheduleCompile!J130)),ISNUMBER(FIND("8F",ScheduleCompile!J130)),ISNUMBER(FIND("1F",ScheduleCompile!J130)),ISNUMBER(FIND("2F",ScheduleCompile!J130)),ISNUMBER(FIND("3F",ScheduleCompile!J130)),ISNUMBER(FIND("6F",ScheduleCompile!J130)),ISNUMBER(FIND("7F",ScheduleCompile!J130)),ISNUMBER(FIND("9F",ScheduleCompile!J130)),ISNUMBER(FIND("4F",ScheduleCompile!J130))),VALUE(LEFT(ScheduleCompile!J130,FIND("F",ScheduleCompile!J130)-1)),ScheduleCompile!J130)))))),"",IF(ScheduleCompile!J130="Off",0,IF(ScheduleCompile!J130="On",1,IF(ISNUMBER(ScheduleCompile!J130),ScheduleCompile!J130/1,IF(ISTEXT(ScheduleCompile!J130),IF(OR(ISNUMBER(FIND("5F",ScheduleCompile!J130)),ISNUMBER(FIND("0F",ScheduleCompile!J130)),ISNUMBER(FIND("8F",ScheduleCompile!J130)),ISNUMBER(FIND("1F",ScheduleCompile!J130)),ISNUMBER(FIND("2F",ScheduleCompile!J130)),ISNUMBER(FIND("3F",ScheduleCompile!J130)),ISNUMBER(FIND("6F",ScheduleCompile!J130)),ISNUMBER(FIND("7F",ScheduleCompile!J130)),ISNUMBER(FIND("9F",ScheduleCompile!J130)),ISNUMBER(FIND("4F",ScheduleCompile!J130))),VALUE(LEFT(ScheduleCompile!J130,FIND("F",ScheduleCompile!J130)-1)),ScheduleCompile!J130)))))))</f>
        <v>1</v>
      </c>
      <c r="P137" s="1">
        <f>IF(AND(ISERROR(IF(ScheduleCompile!K130="Off",0,IF(ScheduleCompile!K130="On",1,IF(ISNUMBER(ScheduleCompile!K130),ScheduleCompile!K130/1,IF(ISTEXT(ScheduleCompile!K130),IF(OR(ISNUMBER(FIND("5F",ScheduleCompile!K130)),ISNUMBER(FIND("0F",ScheduleCompile!K130)),ISNUMBER(FIND("8F",ScheduleCompile!K130)),ISNUMBER(FIND("1F",ScheduleCompile!K130)),ISNUMBER(FIND("2F",ScheduleCompile!K130)),ISNUMBER(FIND("3F",ScheduleCompile!K130)),ISNUMBER(FIND("6F",ScheduleCompile!K130)),ISNUMBER(FIND("7F",ScheduleCompile!K130)),ISNUMBER(FIND("9F",ScheduleCompile!K130)),ISNUMBER(FIND("4F",ScheduleCompile!K130))),VALUE(LEFT(ScheduleCompile!K130,FIND("F",ScheduleCompile!K130)-1)),ScheduleCompile!K130)))))),ISTEXT(ScheduleCompile!#REF!)),"ENDTABLE",IF(ISERROR(IF(ScheduleCompile!K130="Off",0,IF(ScheduleCompile!K130="On",1,IF(ISNUMBER(ScheduleCompile!K130),ScheduleCompile!K130/1,IF(ISTEXT(ScheduleCompile!K130),IF(OR(ISNUMBER(FIND("5F",ScheduleCompile!K130)),ISNUMBER(FIND("0F",ScheduleCompile!K130)),ISNUMBER(FIND("8F",ScheduleCompile!K130)),ISNUMBER(FIND("1F",ScheduleCompile!K130)),ISNUMBER(FIND("2F",ScheduleCompile!K130)),ISNUMBER(FIND("3F",ScheduleCompile!K130)),ISNUMBER(FIND("6F",ScheduleCompile!K130)),ISNUMBER(FIND("7F",ScheduleCompile!K130)),ISNUMBER(FIND("9F",ScheduleCompile!K130)),ISNUMBER(FIND("4F",ScheduleCompile!K130))),VALUE(LEFT(ScheduleCompile!K130,FIND("F",ScheduleCompile!K130)-1)),ScheduleCompile!K130)))))),"",IF(ScheduleCompile!K130="Off",0,IF(ScheduleCompile!K130="On",1,IF(ISNUMBER(ScheduleCompile!K130),ScheduleCompile!K130/1,IF(ISTEXT(ScheduleCompile!K130),IF(OR(ISNUMBER(FIND("5F",ScheduleCompile!K130)),ISNUMBER(FIND("0F",ScheduleCompile!K130)),ISNUMBER(FIND("8F",ScheduleCompile!K130)),ISNUMBER(FIND("1F",ScheduleCompile!K130)),ISNUMBER(FIND("2F",ScheduleCompile!K130)),ISNUMBER(FIND("3F",ScheduleCompile!K130)),ISNUMBER(FIND("6F",ScheduleCompile!K130)),ISNUMBER(FIND("7F",ScheduleCompile!K130)),ISNUMBER(FIND("9F",ScheduleCompile!K130)),ISNUMBER(FIND("4F",ScheduleCompile!K130))),VALUE(LEFT(ScheduleCompile!K130,FIND("F",ScheduleCompile!K130)-1)),ScheduleCompile!K130)))))))</f>
        <v>1</v>
      </c>
      <c r="Q137" s="1">
        <f>IF(AND(ISERROR(IF(ScheduleCompile!L130="Off",0,IF(ScheduleCompile!L130="On",1,IF(ISNUMBER(ScheduleCompile!L130),ScheduleCompile!L130/1,IF(ISTEXT(ScheduleCompile!L130),IF(OR(ISNUMBER(FIND("5F",ScheduleCompile!L130)),ISNUMBER(FIND("0F",ScheduleCompile!L130)),ISNUMBER(FIND("8F",ScheduleCompile!L130)),ISNUMBER(FIND("1F",ScheduleCompile!L130)),ISNUMBER(FIND("2F",ScheduleCompile!L130)),ISNUMBER(FIND("3F",ScheduleCompile!L130)),ISNUMBER(FIND("6F",ScheduleCompile!L130)),ISNUMBER(FIND("7F",ScheduleCompile!L130)),ISNUMBER(FIND("9F",ScheduleCompile!L130)),ISNUMBER(FIND("4F",ScheduleCompile!L130))),VALUE(LEFT(ScheduleCompile!L130,FIND("F",ScheduleCompile!L130)-1)),ScheduleCompile!L130)))))),ISTEXT(ScheduleCompile!#REF!)),"ENDTABLE",IF(ISERROR(IF(ScheduleCompile!L130="Off",0,IF(ScheduleCompile!L130="On",1,IF(ISNUMBER(ScheduleCompile!L130),ScheduleCompile!L130/1,IF(ISTEXT(ScheduleCompile!L130),IF(OR(ISNUMBER(FIND("5F",ScheduleCompile!L130)),ISNUMBER(FIND("0F",ScheduleCompile!L130)),ISNUMBER(FIND("8F",ScheduleCompile!L130)),ISNUMBER(FIND("1F",ScheduleCompile!L130)),ISNUMBER(FIND("2F",ScheduleCompile!L130)),ISNUMBER(FIND("3F",ScheduleCompile!L130)),ISNUMBER(FIND("6F",ScheduleCompile!L130)),ISNUMBER(FIND("7F",ScheduleCompile!L130)),ISNUMBER(FIND("9F",ScheduleCompile!L130)),ISNUMBER(FIND("4F",ScheduleCompile!L130))),VALUE(LEFT(ScheduleCompile!L130,FIND("F",ScheduleCompile!L130)-1)),ScheduleCompile!L130)))))),"",IF(ScheduleCompile!L130="Off",0,IF(ScheduleCompile!L130="On",1,IF(ISNUMBER(ScheduleCompile!L130),ScheduleCompile!L130/1,IF(ISTEXT(ScheduleCompile!L130),IF(OR(ISNUMBER(FIND("5F",ScheduleCompile!L130)),ISNUMBER(FIND("0F",ScheduleCompile!L130)),ISNUMBER(FIND("8F",ScheduleCompile!L130)),ISNUMBER(FIND("1F",ScheduleCompile!L130)),ISNUMBER(FIND("2F",ScheduleCompile!L130)),ISNUMBER(FIND("3F",ScheduleCompile!L130)),ISNUMBER(FIND("6F",ScheduleCompile!L130)),ISNUMBER(FIND("7F",ScheduleCompile!L130)),ISNUMBER(FIND("9F",ScheduleCompile!L130)),ISNUMBER(FIND("4F",ScheduleCompile!L130))),VALUE(LEFT(ScheduleCompile!L130,FIND("F",ScheduleCompile!L130)-1)),ScheduleCompile!L130)))))))</f>
        <v>1</v>
      </c>
      <c r="R137" s="1">
        <f>IF(AND(ISERROR(IF(ScheduleCompile!M130="Off",0,IF(ScheduleCompile!M130="On",1,IF(ISNUMBER(ScheduleCompile!M130),ScheduleCompile!M130/1,IF(ISTEXT(ScheduleCompile!M130),IF(OR(ISNUMBER(FIND("5F",ScheduleCompile!M130)),ISNUMBER(FIND("0F",ScheduleCompile!M130)),ISNUMBER(FIND("8F",ScheduleCompile!M130)),ISNUMBER(FIND("1F",ScheduleCompile!M130)),ISNUMBER(FIND("2F",ScheduleCompile!M130)),ISNUMBER(FIND("3F",ScheduleCompile!M130)),ISNUMBER(FIND("6F",ScheduleCompile!M130)),ISNUMBER(FIND("7F",ScheduleCompile!M130)),ISNUMBER(FIND("9F",ScheduleCompile!M130)),ISNUMBER(FIND("4F",ScheduleCompile!M130))),VALUE(LEFT(ScheduleCompile!M130,FIND("F",ScheduleCompile!M130)-1)),ScheduleCompile!M130)))))),ISTEXT(ScheduleCompile!#REF!)),"ENDTABLE",IF(ISERROR(IF(ScheduleCompile!M130="Off",0,IF(ScheduleCompile!M130="On",1,IF(ISNUMBER(ScheduleCompile!M130),ScheduleCompile!M130/1,IF(ISTEXT(ScheduleCompile!M130),IF(OR(ISNUMBER(FIND("5F",ScheduleCompile!M130)),ISNUMBER(FIND("0F",ScheduleCompile!M130)),ISNUMBER(FIND("8F",ScheduleCompile!M130)),ISNUMBER(FIND("1F",ScheduleCompile!M130)),ISNUMBER(FIND("2F",ScheduleCompile!M130)),ISNUMBER(FIND("3F",ScheduleCompile!M130)),ISNUMBER(FIND("6F",ScheduleCompile!M130)),ISNUMBER(FIND("7F",ScheduleCompile!M130)),ISNUMBER(FIND("9F",ScheduleCompile!M130)),ISNUMBER(FIND("4F",ScheduleCompile!M130))),VALUE(LEFT(ScheduleCompile!M130,FIND("F",ScheduleCompile!M130)-1)),ScheduleCompile!M130)))))),"",IF(ScheduleCompile!M130="Off",0,IF(ScheduleCompile!M130="On",1,IF(ISNUMBER(ScheduleCompile!M130),ScheduleCompile!M130/1,IF(ISTEXT(ScheduleCompile!M130),IF(OR(ISNUMBER(FIND("5F",ScheduleCompile!M130)),ISNUMBER(FIND("0F",ScheduleCompile!M130)),ISNUMBER(FIND("8F",ScheduleCompile!M130)),ISNUMBER(FIND("1F",ScheduleCompile!M130)),ISNUMBER(FIND("2F",ScheduleCompile!M130)),ISNUMBER(FIND("3F",ScheduleCompile!M130)),ISNUMBER(FIND("6F",ScheduleCompile!M130)),ISNUMBER(FIND("7F",ScheduleCompile!M130)),ISNUMBER(FIND("9F",ScheduleCompile!M130)),ISNUMBER(FIND("4F",ScheduleCompile!M130))),VALUE(LEFT(ScheduleCompile!M130,FIND("F",ScheduleCompile!M130)-1)),ScheduleCompile!M130)))))))</f>
        <v>1</v>
      </c>
      <c r="S137" s="1">
        <f>IF(AND(ISERROR(IF(ScheduleCompile!N130="Off",0,IF(ScheduleCompile!N130="On",1,IF(ISNUMBER(ScheduleCompile!N130),ScheduleCompile!N130/1,IF(ISTEXT(ScheduleCompile!N130),IF(OR(ISNUMBER(FIND("5F",ScheduleCompile!N130)),ISNUMBER(FIND("0F",ScheduleCompile!N130)),ISNUMBER(FIND("8F",ScheduleCompile!N130)),ISNUMBER(FIND("1F",ScheduleCompile!N130)),ISNUMBER(FIND("2F",ScheduleCompile!N130)),ISNUMBER(FIND("3F",ScheduleCompile!N130)),ISNUMBER(FIND("6F",ScheduleCompile!N130)),ISNUMBER(FIND("7F",ScheduleCompile!N130)),ISNUMBER(FIND("9F",ScheduleCompile!N130)),ISNUMBER(FIND("4F",ScheduleCompile!N130))),VALUE(LEFT(ScheduleCompile!N130,FIND("F",ScheduleCompile!N130)-1)),ScheduleCompile!N130)))))),ISTEXT(ScheduleCompile!#REF!)),"ENDTABLE",IF(ISERROR(IF(ScheduleCompile!N130="Off",0,IF(ScheduleCompile!N130="On",1,IF(ISNUMBER(ScheduleCompile!N130),ScheduleCompile!N130/1,IF(ISTEXT(ScheduleCompile!N130),IF(OR(ISNUMBER(FIND("5F",ScheduleCompile!N130)),ISNUMBER(FIND("0F",ScheduleCompile!N130)),ISNUMBER(FIND("8F",ScheduleCompile!N130)),ISNUMBER(FIND("1F",ScheduleCompile!N130)),ISNUMBER(FIND("2F",ScheduleCompile!N130)),ISNUMBER(FIND("3F",ScheduleCompile!N130)),ISNUMBER(FIND("6F",ScheduleCompile!N130)),ISNUMBER(FIND("7F",ScheduleCompile!N130)),ISNUMBER(FIND("9F",ScheduleCompile!N130)),ISNUMBER(FIND("4F",ScheduleCompile!N130))),VALUE(LEFT(ScheduleCompile!N130,FIND("F",ScheduleCompile!N130)-1)),ScheduleCompile!N130)))))),"",IF(ScheduleCompile!N130="Off",0,IF(ScheduleCompile!N130="On",1,IF(ISNUMBER(ScheduleCompile!N130),ScheduleCompile!N130/1,IF(ISTEXT(ScheduleCompile!N130),IF(OR(ISNUMBER(FIND("5F",ScheduleCompile!N130)),ISNUMBER(FIND("0F",ScheduleCompile!N130)),ISNUMBER(FIND("8F",ScheduleCompile!N130)),ISNUMBER(FIND("1F",ScheduleCompile!N130)),ISNUMBER(FIND("2F",ScheduleCompile!N130)),ISNUMBER(FIND("3F",ScheduleCompile!N130)),ISNUMBER(FIND("6F",ScheduleCompile!N130)),ISNUMBER(FIND("7F",ScheduleCompile!N130)),ISNUMBER(FIND("9F",ScheduleCompile!N130)),ISNUMBER(FIND("4F",ScheduleCompile!N130))),VALUE(LEFT(ScheduleCompile!N130,FIND("F",ScheduleCompile!N130)-1)),ScheduleCompile!N130)))))))</f>
        <v>1</v>
      </c>
      <c r="T137" s="1">
        <f>IF(AND(ISERROR(IF(ScheduleCompile!O130="Off",0,IF(ScheduleCompile!O130="On",1,IF(ISNUMBER(ScheduleCompile!O130),ScheduleCompile!O130/1,IF(ISTEXT(ScheduleCompile!O130),IF(OR(ISNUMBER(FIND("5F",ScheduleCompile!O130)),ISNUMBER(FIND("0F",ScheduleCompile!O130)),ISNUMBER(FIND("8F",ScheduleCompile!O130)),ISNUMBER(FIND("1F",ScheduleCompile!O130)),ISNUMBER(FIND("2F",ScheduleCompile!O130)),ISNUMBER(FIND("3F",ScheduleCompile!O130)),ISNUMBER(FIND("6F",ScheduleCompile!O130)),ISNUMBER(FIND("7F",ScheduleCompile!O130)),ISNUMBER(FIND("9F",ScheduleCompile!O130)),ISNUMBER(FIND("4F",ScheduleCompile!O130))),VALUE(LEFT(ScheduleCompile!O130,FIND("F",ScheduleCompile!O130)-1)),ScheduleCompile!O130)))))),ISTEXT(ScheduleCompile!#REF!)),"ENDTABLE",IF(ISERROR(IF(ScheduleCompile!O130="Off",0,IF(ScheduleCompile!O130="On",1,IF(ISNUMBER(ScheduleCompile!O130),ScheduleCompile!O130/1,IF(ISTEXT(ScheduleCompile!O130),IF(OR(ISNUMBER(FIND("5F",ScheduleCompile!O130)),ISNUMBER(FIND("0F",ScheduleCompile!O130)),ISNUMBER(FIND("8F",ScheduleCompile!O130)),ISNUMBER(FIND("1F",ScheduleCompile!O130)),ISNUMBER(FIND("2F",ScheduleCompile!O130)),ISNUMBER(FIND("3F",ScheduleCompile!O130)),ISNUMBER(FIND("6F",ScheduleCompile!O130)),ISNUMBER(FIND("7F",ScheduleCompile!O130)),ISNUMBER(FIND("9F",ScheduleCompile!O130)),ISNUMBER(FIND("4F",ScheduleCompile!O130))),VALUE(LEFT(ScheduleCompile!O130,FIND("F",ScheduleCompile!O130)-1)),ScheduleCompile!O130)))))),"",IF(ScheduleCompile!O130="Off",0,IF(ScheduleCompile!O130="On",1,IF(ISNUMBER(ScheduleCompile!O130),ScheduleCompile!O130/1,IF(ISTEXT(ScheduleCompile!O130),IF(OR(ISNUMBER(FIND("5F",ScheduleCompile!O130)),ISNUMBER(FIND("0F",ScheduleCompile!O130)),ISNUMBER(FIND("8F",ScheduleCompile!O130)),ISNUMBER(FIND("1F",ScheduleCompile!O130)),ISNUMBER(FIND("2F",ScheduleCompile!O130)),ISNUMBER(FIND("3F",ScheduleCompile!O130)),ISNUMBER(FIND("6F",ScheduleCompile!O130)),ISNUMBER(FIND("7F",ScheduleCompile!O130)),ISNUMBER(FIND("9F",ScheduleCompile!O130)),ISNUMBER(FIND("4F",ScheduleCompile!O130))),VALUE(LEFT(ScheduleCompile!O130,FIND("F",ScheduleCompile!O130)-1)),ScheduleCompile!O130)))))))</f>
        <v>1</v>
      </c>
      <c r="U137" s="1">
        <f>IF(AND(ISERROR(IF(ScheduleCompile!P130="Off",0,IF(ScheduleCompile!P130="On",1,IF(ISNUMBER(ScheduleCompile!P130),ScheduleCompile!P130/1,IF(ISTEXT(ScheduleCompile!P130),IF(OR(ISNUMBER(FIND("5F",ScheduleCompile!P130)),ISNUMBER(FIND("0F",ScheduleCompile!P130)),ISNUMBER(FIND("8F",ScheduleCompile!P130)),ISNUMBER(FIND("1F",ScheduleCompile!P130)),ISNUMBER(FIND("2F",ScheduleCompile!P130)),ISNUMBER(FIND("3F",ScheduleCompile!P130)),ISNUMBER(FIND("6F",ScheduleCompile!P130)),ISNUMBER(FIND("7F",ScheduleCompile!P130)),ISNUMBER(FIND("9F",ScheduleCompile!P130)),ISNUMBER(FIND("4F",ScheduleCompile!P130))),VALUE(LEFT(ScheduleCompile!P130,FIND("F",ScheduleCompile!P130)-1)),ScheduleCompile!P130)))))),ISTEXT(ScheduleCompile!#REF!)),"ENDTABLE",IF(ISERROR(IF(ScheduleCompile!P130="Off",0,IF(ScheduleCompile!P130="On",1,IF(ISNUMBER(ScheduleCompile!P130),ScheduleCompile!P130/1,IF(ISTEXT(ScheduleCompile!P130),IF(OR(ISNUMBER(FIND("5F",ScheduleCompile!P130)),ISNUMBER(FIND("0F",ScheduleCompile!P130)),ISNUMBER(FIND("8F",ScheduleCompile!P130)),ISNUMBER(FIND("1F",ScheduleCompile!P130)),ISNUMBER(FIND("2F",ScheduleCompile!P130)),ISNUMBER(FIND("3F",ScheduleCompile!P130)),ISNUMBER(FIND("6F",ScheduleCompile!P130)),ISNUMBER(FIND("7F",ScheduleCompile!P130)),ISNUMBER(FIND("9F",ScheduleCompile!P130)),ISNUMBER(FIND("4F",ScheduleCompile!P130))),VALUE(LEFT(ScheduleCompile!P130,FIND("F",ScheduleCompile!P130)-1)),ScheduleCompile!P130)))))),"",IF(ScheduleCompile!P130="Off",0,IF(ScheduleCompile!P130="On",1,IF(ISNUMBER(ScheduleCompile!P130),ScheduleCompile!P130/1,IF(ISTEXT(ScheduleCompile!P130),IF(OR(ISNUMBER(FIND("5F",ScheduleCompile!P130)),ISNUMBER(FIND("0F",ScheduleCompile!P130)),ISNUMBER(FIND("8F",ScheduleCompile!P130)),ISNUMBER(FIND("1F",ScheduleCompile!P130)),ISNUMBER(FIND("2F",ScheduleCompile!P130)),ISNUMBER(FIND("3F",ScheduleCompile!P130)),ISNUMBER(FIND("6F",ScheduleCompile!P130)),ISNUMBER(FIND("7F",ScheduleCompile!P130)),ISNUMBER(FIND("9F",ScheduleCompile!P130)),ISNUMBER(FIND("4F",ScheduleCompile!P130))),VALUE(LEFT(ScheduleCompile!P130,FIND("F",ScheduleCompile!P130)-1)),ScheduleCompile!P130)))))))</f>
        <v>1</v>
      </c>
      <c r="V137" s="1">
        <f>IF(AND(ISERROR(IF(ScheduleCompile!Q130="Off",0,IF(ScheduleCompile!Q130="On",1,IF(ISNUMBER(ScheduleCompile!Q130),ScheduleCompile!Q130/1,IF(ISTEXT(ScheduleCompile!Q130),IF(OR(ISNUMBER(FIND("5F",ScheduleCompile!Q130)),ISNUMBER(FIND("0F",ScheduleCompile!Q130)),ISNUMBER(FIND("8F",ScheduleCompile!Q130)),ISNUMBER(FIND("1F",ScheduleCompile!Q130)),ISNUMBER(FIND("2F",ScheduleCompile!Q130)),ISNUMBER(FIND("3F",ScheduleCompile!Q130)),ISNUMBER(FIND("6F",ScheduleCompile!Q130)),ISNUMBER(FIND("7F",ScheduleCompile!Q130)),ISNUMBER(FIND("9F",ScheduleCompile!Q130)),ISNUMBER(FIND("4F",ScheduleCompile!Q130))),VALUE(LEFT(ScheduleCompile!Q130,FIND("F",ScheduleCompile!Q130)-1)),ScheduleCompile!Q130)))))),ISTEXT(ScheduleCompile!#REF!)),"ENDTABLE",IF(ISERROR(IF(ScheduleCompile!Q130="Off",0,IF(ScheduleCompile!Q130="On",1,IF(ISNUMBER(ScheduleCompile!Q130),ScheduleCompile!Q130/1,IF(ISTEXT(ScheduleCompile!Q130),IF(OR(ISNUMBER(FIND("5F",ScheduleCompile!Q130)),ISNUMBER(FIND("0F",ScheduleCompile!Q130)),ISNUMBER(FIND("8F",ScheduleCompile!Q130)),ISNUMBER(FIND("1F",ScheduleCompile!Q130)),ISNUMBER(FIND("2F",ScheduleCompile!Q130)),ISNUMBER(FIND("3F",ScheduleCompile!Q130)),ISNUMBER(FIND("6F",ScheduleCompile!Q130)),ISNUMBER(FIND("7F",ScheduleCompile!Q130)),ISNUMBER(FIND("9F",ScheduleCompile!Q130)),ISNUMBER(FIND("4F",ScheduleCompile!Q130))),VALUE(LEFT(ScheduleCompile!Q130,FIND("F",ScheduleCompile!Q130)-1)),ScheduleCompile!Q130)))))),"",IF(ScheduleCompile!Q130="Off",0,IF(ScheduleCompile!Q130="On",1,IF(ISNUMBER(ScheduleCompile!Q130),ScheduleCompile!Q130/1,IF(ISTEXT(ScheduleCompile!Q130),IF(OR(ISNUMBER(FIND("5F",ScheduleCompile!Q130)),ISNUMBER(FIND("0F",ScheduleCompile!Q130)),ISNUMBER(FIND("8F",ScheduleCompile!Q130)),ISNUMBER(FIND("1F",ScheduleCompile!Q130)),ISNUMBER(FIND("2F",ScheduleCompile!Q130)),ISNUMBER(FIND("3F",ScheduleCompile!Q130)),ISNUMBER(FIND("6F",ScheduleCompile!Q130)),ISNUMBER(FIND("7F",ScheduleCompile!Q130)),ISNUMBER(FIND("9F",ScheduleCompile!Q130)),ISNUMBER(FIND("4F",ScheduleCompile!Q130))),VALUE(LEFT(ScheduleCompile!Q130,FIND("F",ScheduleCompile!Q130)-1)),ScheduleCompile!Q130)))))))</f>
        <v>1</v>
      </c>
      <c r="W137" s="1">
        <f>IF(AND(ISERROR(IF(ScheduleCompile!R130="Off",0,IF(ScheduleCompile!R130="On",1,IF(ISNUMBER(ScheduleCompile!R130),ScheduleCompile!R130/1,IF(ISTEXT(ScheduleCompile!R130),IF(OR(ISNUMBER(FIND("5F",ScheduleCompile!R130)),ISNUMBER(FIND("0F",ScheduleCompile!R130)),ISNUMBER(FIND("8F",ScheduleCompile!R130)),ISNUMBER(FIND("1F",ScheduleCompile!R130)),ISNUMBER(FIND("2F",ScheduleCompile!R130)),ISNUMBER(FIND("3F",ScheduleCompile!R130)),ISNUMBER(FIND("6F",ScheduleCompile!R130)),ISNUMBER(FIND("7F",ScheduleCompile!R130)),ISNUMBER(FIND("9F",ScheduleCompile!R130)),ISNUMBER(FIND("4F",ScheduleCompile!R130))),VALUE(LEFT(ScheduleCompile!R130,FIND("F",ScheduleCompile!R130)-1)),ScheduleCompile!R130)))))),ISTEXT(ScheduleCompile!#REF!)),"ENDTABLE",IF(ISERROR(IF(ScheduleCompile!R130="Off",0,IF(ScheduleCompile!R130="On",1,IF(ISNUMBER(ScheduleCompile!R130),ScheduleCompile!R130/1,IF(ISTEXT(ScheduleCompile!R130),IF(OR(ISNUMBER(FIND("5F",ScheduleCompile!R130)),ISNUMBER(FIND("0F",ScheduleCompile!R130)),ISNUMBER(FIND("8F",ScheduleCompile!R130)),ISNUMBER(FIND("1F",ScheduleCompile!R130)),ISNUMBER(FIND("2F",ScheduleCompile!R130)),ISNUMBER(FIND("3F",ScheduleCompile!R130)),ISNUMBER(FIND("6F",ScheduleCompile!R130)),ISNUMBER(FIND("7F",ScheduleCompile!R130)),ISNUMBER(FIND("9F",ScheduleCompile!R130)),ISNUMBER(FIND("4F",ScheduleCompile!R130))),VALUE(LEFT(ScheduleCompile!R130,FIND("F",ScheduleCompile!R130)-1)),ScheduleCompile!R130)))))),"",IF(ScheduleCompile!R130="Off",0,IF(ScheduleCompile!R130="On",1,IF(ISNUMBER(ScheduleCompile!R130),ScheduleCompile!R130/1,IF(ISTEXT(ScheduleCompile!R130),IF(OR(ISNUMBER(FIND("5F",ScheduleCompile!R130)),ISNUMBER(FIND("0F",ScheduleCompile!R130)),ISNUMBER(FIND("8F",ScheduleCompile!R130)),ISNUMBER(FIND("1F",ScheduleCompile!R130)),ISNUMBER(FIND("2F",ScheduleCompile!R130)),ISNUMBER(FIND("3F",ScheduleCompile!R130)),ISNUMBER(FIND("6F",ScheduleCompile!R130)),ISNUMBER(FIND("7F",ScheduleCompile!R130)),ISNUMBER(FIND("9F",ScheduleCompile!R130)),ISNUMBER(FIND("4F",ScheduleCompile!R130))),VALUE(LEFT(ScheduleCompile!R130,FIND("F",ScheduleCompile!R130)-1)),ScheduleCompile!R130)))))))</f>
        <v>1</v>
      </c>
      <c r="X137" s="1">
        <f>IF(AND(ISERROR(IF(ScheduleCompile!S130="Off",0,IF(ScheduleCompile!S130="On",1,IF(ISNUMBER(ScheduleCompile!S130),ScheduleCompile!S130/1,IF(ISTEXT(ScheduleCompile!S130),IF(OR(ISNUMBER(FIND("5F",ScheduleCompile!S130)),ISNUMBER(FIND("0F",ScheduleCompile!S130)),ISNUMBER(FIND("8F",ScheduleCompile!S130)),ISNUMBER(FIND("1F",ScheduleCompile!S130)),ISNUMBER(FIND("2F",ScheduleCompile!S130)),ISNUMBER(FIND("3F",ScheduleCompile!S130)),ISNUMBER(FIND("6F",ScheduleCompile!S130)),ISNUMBER(FIND("7F",ScheduleCompile!S130)),ISNUMBER(FIND("9F",ScheduleCompile!S130)),ISNUMBER(FIND("4F",ScheduleCompile!S130))),VALUE(LEFT(ScheduleCompile!S130,FIND("F",ScheduleCompile!S130)-1)),ScheduleCompile!S130)))))),ISTEXT(ScheduleCompile!#REF!)),"ENDTABLE",IF(ISERROR(IF(ScheduleCompile!S130="Off",0,IF(ScheduleCompile!S130="On",1,IF(ISNUMBER(ScheduleCompile!S130),ScheduleCompile!S130/1,IF(ISTEXT(ScheduleCompile!S130),IF(OR(ISNUMBER(FIND("5F",ScheduleCompile!S130)),ISNUMBER(FIND("0F",ScheduleCompile!S130)),ISNUMBER(FIND("8F",ScheduleCompile!S130)),ISNUMBER(FIND("1F",ScheduleCompile!S130)),ISNUMBER(FIND("2F",ScheduleCompile!S130)),ISNUMBER(FIND("3F",ScheduleCompile!S130)),ISNUMBER(FIND("6F",ScheduleCompile!S130)),ISNUMBER(FIND("7F",ScheduleCompile!S130)),ISNUMBER(FIND("9F",ScheduleCompile!S130)),ISNUMBER(FIND("4F",ScheduleCompile!S130))),VALUE(LEFT(ScheduleCompile!S130,FIND("F",ScheduleCompile!S130)-1)),ScheduleCompile!S130)))))),"",IF(ScheduleCompile!S130="Off",0,IF(ScheduleCompile!S130="On",1,IF(ISNUMBER(ScheduleCompile!S130),ScheduleCompile!S130/1,IF(ISTEXT(ScheduleCompile!S130),IF(OR(ISNUMBER(FIND("5F",ScheduleCompile!S130)),ISNUMBER(FIND("0F",ScheduleCompile!S130)),ISNUMBER(FIND("8F",ScheduleCompile!S130)),ISNUMBER(FIND("1F",ScheduleCompile!S130)),ISNUMBER(FIND("2F",ScheduleCompile!S130)),ISNUMBER(FIND("3F",ScheduleCompile!S130)),ISNUMBER(FIND("6F",ScheduleCompile!S130)),ISNUMBER(FIND("7F",ScheduleCompile!S130)),ISNUMBER(FIND("9F",ScheduleCompile!S130)),ISNUMBER(FIND("4F",ScheduleCompile!S130))),VALUE(LEFT(ScheduleCompile!S130,FIND("F",ScheduleCompile!S130)-1)),ScheduleCompile!S130)))))))</f>
        <v>1</v>
      </c>
      <c r="Y137" s="1">
        <f>IF(AND(ISERROR(IF(ScheduleCompile!T130="Off",0,IF(ScheduleCompile!T130="On",1,IF(ISNUMBER(ScheduleCompile!T130),ScheduleCompile!T130/1,IF(ISTEXT(ScheduleCompile!T130),IF(OR(ISNUMBER(FIND("5F",ScheduleCompile!T130)),ISNUMBER(FIND("0F",ScheduleCompile!T130)),ISNUMBER(FIND("8F",ScheduleCompile!T130)),ISNUMBER(FIND("1F",ScheduleCompile!T130)),ISNUMBER(FIND("2F",ScheduleCompile!T130)),ISNUMBER(FIND("3F",ScheduleCompile!T130)),ISNUMBER(FIND("6F",ScheduleCompile!T130)),ISNUMBER(FIND("7F",ScheduleCompile!T130)),ISNUMBER(FIND("9F",ScheduleCompile!T130)),ISNUMBER(FIND("4F",ScheduleCompile!T130))),VALUE(LEFT(ScheduleCompile!T130,FIND("F",ScheduleCompile!T130)-1)),ScheduleCompile!T130)))))),ISTEXT(ScheduleCompile!#REF!)),"ENDTABLE",IF(ISERROR(IF(ScheduleCompile!T130="Off",0,IF(ScheduleCompile!T130="On",1,IF(ISNUMBER(ScheduleCompile!T130),ScheduleCompile!T130/1,IF(ISTEXT(ScheduleCompile!T130),IF(OR(ISNUMBER(FIND("5F",ScheduleCompile!T130)),ISNUMBER(FIND("0F",ScheduleCompile!T130)),ISNUMBER(FIND("8F",ScheduleCompile!T130)),ISNUMBER(FIND("1F",ScheduleCompile!T130)),ISNUMBER(FIND("2F",ScheduleCompile!T130)),ISNUMBER(FIND("3F",ScheduleCompile!T130)),ISNUMBER(FIND("6F",ScheduleCompile!T130)),ISNUMBER(FIND("7F",ScheduleCompile!T130)),ISNUMBER(FIND("9F",ScheduleCompile!T130)),ISNUMBER(FIND("4F",ScheduleCompile!T130))),VALUE(LEFT(ScheduleCompile!T130,FIND("F",ScheduleCompile!T130)-1)),ScheduleCompile!T130)))))),"",IF(ScheduleCompile!T130="Off",0,IF(ScheduleCompile!T130="On",1,IF(ISNUMBER(ScheduleCompile!T130),ScheduleCompile!T130/1,IF(ISTEXT(ScheduleCompile!T130),IF(OR(ISNUMBER(FIND("5F",ScheduleCompile!T130)),ISNUMBER(FIND("0F",ScheduleCompile!T130)),ISNUMBER(FIND("8F",ScheduleCompile!T130)),ISNUMBER(FIND("1F",ScheduleCompile!T130)),ISNUMBER(FIND("2F",ScheduleCompile!T130)),ISNUMBER(FIND("3F",ScheduleCompile!T130)),ISNUMBER(FIND("6F",ScheduleCompile!T130)),ISNUMBER(FIND("7F",ScheduleCompile!T130)),ISNUMBER(FIND("9F",ScheduleCompile!T130)),ISNUMBER(FIND("4F",ScheduleCompile!T130))),VALUE(LEFT(ScheduleCompile!T130,FIND("F",ScheduleCompile!T130)-1)),ScheduleCompile!T130)))))))</f>
        <v>1</v>
      </c>
      <c r="Z137" s="1">
        <f>IF(AND(ISERROR(IF(ScheduleCompile!U130="Off",0,IF(ScheduleCompile!U130="On",1,IF(ISNUMBER(ScheduleCompile!U130),ScheduleCompile!U130/1,IF(ISTEXT(ScheduleCompile!U130),IF(OR(ISNUMBER(FIND("5F",ScheduleCompile!U130)),ISNUMBER(FIND("0F",ScheduleCompile!U130)),ISNUMBER(FIND("8F",ScheduleCompile!U130)),ISNUMBER(FIND("1F",ScheduleCompile!U130)),ISNUMBER(FIND("2F",ScheduleCompile!U130)),ISNUMBER(FIND("3F",ScheduleCompile!U130)),ISNUMBER(FIND("6F",ScheduleCompile!U130)),ISNUMBER(FIND("7F",ScheduleCompile!U130)),ISNUMBER(FIND("9F",ScheduleCompile!U130)),ISNUMBER(FIND("4F",ScheduleCompile!U130))),VALUE(LEFT(ScheduleCompile!U130,FIND("F",ScheduleCompile!U130)-1)),ScheduleCompile!U130)))))),ISTEXT(ScheduleCompile!#REF!)),"ENDTABLE",IF(ISERROR(IF(ScheduleCompile!U130="Off",0,IF(ScheduleCompile!U130="On",1,IF(ISNUMBER(ScheduleCompile!U130),ScheduleCompile!U130/1,IF(ISTEXT(ScheduleCompile!U130),IF(OR(ISNUMBER(FIND("5F",ScheduleCompile!U130)),ISNUMBER(FIND("0F",ScheduleCompile!U130)),ISNUMBER(FIND("8F",ScheduleCompile!U130)),ISNUMBER(FIND("1F",ScheduleCompile!U130)),ISNUMBER(FIND("2F",ScheduleCompile!U130)),ISNUMBER(FIND("3F",ScheduleCompile!U130)),ISNUMBER(FIND("6F",ScheduleCompile!U130)),ISNUMBER(FIND("7F",ScheduleCompile!U130)),ISNUMBER(FIND("9F",ScheduleCompile!U130)),ISNUMBER(FIND("4F",ScheduleCompile!U130))),VALUE(LEFT(ScheduleCompile!U130,FIND("F",ScheduleCompile!U130)-1)),ScheduleCompile!U130)))))),"",IF(ScheduleCompile!U130="Off",0,IF(ScheduleCompile!U130="On",1,IF(ISNUMBER(ScheduleCompile!U130),ScheduleCompile!U130/1,IF(ISTEXT(ScheduleCompile!U130),IF(OR(ISNUMBER(FIND("5F",ScheduleCompile!U130)),ISNUMBER(FIND("0F",ScheduleCompile!U130)),ISNUMBER(FIND("8F",ScheduleCompile!U130)),ISNUMBER(FIND("1F",ScheduleCompile!U130)),ISNUMBER(FIND("2F",ScheduleCompile!U130)),ISNUMBER(FIND("3F",ScheduleCompile!U130)),ISNUMBER(FIND("6F",ScheduleCompile!U130)),ISNUMBER(FIND("7F",ScheduleCompile!U130)),ISNUMBER(FIND("9F",ScheduleCompile!U130)),ISNUMBER(FIND("4F",ScheduleCompile!U130))),VALUE(LEFT(ScheduleCompile!U130,FIND("F",ScheduleCompile!U130)-1)),ScheduleCompile!U130)))))))</f>
        <v>1</v>
      </c>
      <c r="AA137" s="1">
        <f>IF(AND(ISERROR(IF(ScheduleCompile!V130="Off",0,IF(ScheduleCompile!V130="On",1,IF(ISNUMBER(ScheduleCompile!V130),ScheduleCompile!V130/1,IF(ISTEXT(ScheduleCompile!V130),IF(OR(ISNUMBER(FIND("5F",ScheduleCompile!V130)),ISNUMBER(FIND("0F",ScheduleCompile!V130)),ISNUMBER(FIND("8F",ScheduleCompile!V130)),ISNUMBER(FIND("1F",ScheduleCompile!V130)),ISNUMBER(FIND("2F",ScheduleCompile!V130)),ISNUMBER(FIND("3F",ScheduleCompile!V130)),ISNUMBER(FIND("6F",ScheduleCompile!V130)),ISNUMBER(FIND("7F",ScheduleCompile!V130)),ISNUMBER(FIND("9F",ScheduleCompile!V130)),ISNUMBER(FIND("4F",ScheduleCompile!V130))),VALUE(LEFT(ScheduleCompile!V130,FIND("F",ScheduleCompile!V130)-1)),ScheduleCompile!V130)))))),ISTEXT(ScheduleCompile!#REF!)),"ENDTABLE",IF(ISERROR(IF(ScheduleCompile!V130="Off",0,IF(ScheduleCompile!V130="On",1,IF(ISNUMBER(ScheduleCompile!V130),ScheduleCompile!V130/1,IF(ISTEXT(ScheduleCompile!V130),IF(OR(ISNUMBER(FIND("5F",ScheduleCompile!V130)),ISNUMBER(FIND("0F",ScheduleCompile!V130)),ISNUMBER(FIND("8F",ScheduleCompile!V130)),ISNUMBER(FIND("1F",ScheduleCompile!V130)),ISNUMBER(FIND("2F",ScheduleCompile!V130)),ISNUMBER(FIND("3F",ScheduleCompile!V130)),ISNUMBER(FIND("6F",ScheduleCompile!V130)),ISNUMBER(FIND("7F",ScheduleCompile!V130)),ISNUMBER(FIND("9F",ScheduleCompile!V130)),ISNUMBER(FIND("4F",ScheduleCompile!V130))),VALUE(LEFT(ScheduleCompile!V130,FIND("F",ScheduleCompile!V130)-1)),ScheduleCompile!V130)))))),"",IF(ScheduleCompile!V130="Off",0,IF(ScheduleCompile!V130="On",1,IF(ISNUMBER(ScheduleCompile!V130),ScheduleCompile!V130/1,IF(ISTEXT(ScheduleCompile!V130),IF(OR(ISNUMBER(FIND("5F",ScheduleCompile!V130)),ISNUMBER(FIND("0F",ScheduleCompile!V130)),ISNUMBER(FIND("8F",ScheduleCompile!V130)),ISNUMBER(FIND("1F",ScheduleCompile!V130)),ISNUMBER(FIND("2F",ScheduleCompile!V130)),ISNUMBER(FIND("3F",ScheduleCompile!V130)),ISNUMBER(FIND("6F",ScheduleCompile!V130)),ISNUMBER(FIND("7F",ScheduleCompile!V130)),ISNUMBER(FIND("9F",ScheduleCompile!V130)),ISNUMBER(FIND("4F",ScheduleCompile!V130))),VALUE(LEFT(ScheduleCompile!V130,FIND("F",ScheduleCompile!V130)-1)),ScheduleCompile!V130)))))))</f>
        <v>1</v>
      </c>
      <c r="AB137" s="1">
        <f>IF(AND(ISERROR(IF(ScheduleCompile!W130="Off",0,IF(ScheduleCompile!W130="On",1,IF(ISNUMBER(ScheduleCompile!W130),ScheduleCompile!W130/1,IF(ISTEXT(ScheduleCompile!W130),IF(OR(ISNUMBER(FIND("5F",ScheduleCompile!W130)),ISNUMBER(FIND("0F",ScheduleCompile!W130)),ISNUMBER(FIND("8F",ScheduleCompile!W130)),ISNUMBER(FIND("1F",ScheduleCompile!W130)),ISNUMBER(FIND("2F",ScheduleCompile!W130)),ISNUMBER(FIND("3F",ScheduleCompile!W130)),ISNUMBER(FIND("6F",ScheduleCompile!W130)),ISNUMBER(FIND("7F",ScheduleCompile!W130)),ISNUMBER(FIND("9F",ScheduleCompile!W130)),ISNUMBER(FIND("4F",ScheduleCompile!W130))),VALUE(LEFT(ScheduleCompile!W130,FIND("F",ScheduleCompile!W130)-1)),ScheduleCompile!W130)))))),ISTEXT(ScheduleCompile!#REF!)),"ENDTABLE",IF(ISERROR(IF(ScheduleCompile!W130="Off",0,IF(ScheduleCompile!W130="On",1,IF(ISNUMBER(ScheduleCompile!W130),ScheduleCompile!W130/1,IF(ISTEXT(ScheduleCompile!W130),IF(OR(ISNUMBER(FIND("5F",ScheduleCompile!W130)),ISNUMBER(FIND("0F",ScheduleCompile!W130)),ISNUMBER(FIND("8F",ScheduleCompile!W130)),ISNUMBER(FIND("1F",ScheduleCompile!W130)),ISNUMBER(FIND("2F",ScheduleCompile!W130)),ISNUMBER(FIND("3F",ScheduleCompile!W130)),ISNUMBER(FIND("6F",ScheduleCompile!W130)),ISNUMBER(FIND("7F",ScheduleCompile!W130)),ISNUMBER(FIND("9F",ScheduleCompile!W130)),ISNUMBER(FIND("4F",ScheduleCompile!W130))),VALUE(LEFT(ScheduleCompile!W130,FIND("F",ScheduleCompile!W130)-1)),ScheduleCompile!W130)))))),"",IF(ScheduleCompile!W130="Off",0,IF(ScheduleCompile!W130="On",1,IF(ISNUMBER(ScheduleCompile!W130),ScheduleCompile!W130/1,IF(ISTEXT(ScheduleCompile!W130),IF(OR(ISNUMBER(FIND("5F",ScheduleCompile!W130)),ISNUMBER(FIND("0F",ScheduleCompile!W130)),ISNUMBER(FIND("8F",ScheduleCompile!W130)),ISNUMBER(FIND("1F",ScheduleCompile!W130)),ISNUMBER(FIND("2F",ScheduleCompile!W130)),ISNUMBER(FIND("3F",ScheduleCompile!W130)),ISNUMBER(FIND("6F",ScheduleCompile!W130)),ISNUMBER(FIND("7F",ScheduleCompile!W130)),ISNUMBER(FIND("9F",ScheduleCompile!W130)),ISNUMBER(FIND("4F",ScheduleCompile!W130))),VALUE(LEFT(ScheduleCompile!W130,FIND("F",ScheduleCompile!W130)-1)),ScheduleCompile!W130)))))))</f>
        <v>1</v>
      </c>
      <c r="AC137" s="1">
        <f>IF(AND(ISERROR(IF(ScheduleCompile!X130="Off",0,IF(ScheduleCompile!X130="On",1,IF(ISNUMBER(ScheduleCompile!X130),ScheduleCompile!X130/1,IF(ISTEXT(ScheduleCompile!X130),IF(OR(ISNUMBER(FIND("5F",ScheduleCompile!X130)),ISNUMBER(FIND("0F",ScheduleCompile!X130)),ISNUMBER(FIND("8F",ScheduleCompile!X130)),ISNUMBER(FIND("1F",ScheduleCompile!X130)),ISNUMBER(FIND("2F",ScheduleCompile!X130)),ISNUMBER(FIND("3F",ScheduleCompile!X130)),ISNUMBER(FIND("6F",ScheduleCompile!X130)),ISNUMBER(FIND("7F",ScheduleCompile!X130)),ISNUMBER(FIND("9F",ScheduleCompile!X130)),ISNUMBER(FIND("4F",ScheduleCompile!X130))),VALUE(LEFT(ScheduleCompile!X130,FIND("F",ScheduleCompile!X130)-1)),ScheduleCompile!X130)))))),ISTEXT(ScheduleCompile!#REF!)),"ENDTABLE",IF(ISERROR(IF(ScheduleCompile!X130="Off",0,IF(ScheduleCompile!X130="On",1,IF(ISNUMBER(ScheduleCompile!X130),ScheduleCompile!X130/1,IF(ISTEXT(ScheduleCompile!X130),IF(OR(ISNUMBER(FIND("5F",ScheduleCompile!X130)),ISNUMBER(FIND("0F",ScheduleCompile!X130)),ISNUMBER(FIND("8F",ScheduleCompile!X130)),ISNUMBER(FIND("1F",ScheduleCompile!X130)),ISNUMBER(FIND("2F",ScheduleCompile!X130)),ISNUMBER(FIND("3F",ScheduleCompile!X130)),ISNUMBER(FIND("6F",ScheduleCompile!X130)),ISNUMBER(FIND("7F",ScheduleCompile!X130)),ISNUMBER(FIND("9F",ScheduleCompile!X130)),ISNUMBER(FIND("4F",ScheduleCompile!X130))),VALUE(LEFT(ScheduleCompile!X130,FIND("F",ScheduleCompile!X130)-1)),ScheduleCompile!X130)))))),"",IF(ScheduleCompile!X130="Off",0,IF(ScheduleCompile!X130="On",1,IF(ISNUMBER(ScheduleCompile!X130),ScheduleCompile!X130/1,IF(ISTEXT(ScheduleCompile!X130),IF(OR(ISNUMBER(FIND("5F",ScheduleCompile!X130)),ISNUMBER(FIND("0F",ScheduleCompile!X130)),ISNUMBER(FIND("8F",ScheduleCompile!X130)),ISNUMBER(FIND("1F",ScheduleCompile!X130)),ISNUMBER(FIND("2F",ScheduleCompile!X130)),ISNUMBER(FIND("3F",ScheduleCompile!X130)),ISNUMBER(FIND("6F",ScheduleCompile!X130)),ISNUMBER(FIND("7F",ScheduleCompile!X130)),ISNUMBER(FIND("9F",ScheduleCompile!X130)),ISNUMBER(FIND("4F",ScheduleCompile!X130))),VALUE(LEFT(ScheduleCompile!X130,FIND("F",ScheduleCompile!X130)-1)),ScheduleCompile!X130)))))))</f>
        <v>1</v>
      </c>
      <c r="AD137" s="1">
        <f>IF(AND(ISERROR(IF(ScheduleCompile!Y130="Off",0,IF(ScheduleCompile!Y130="On",1,IF(ISNUMBER(ScheduleCompile!Y130),ScheduleCompile!Y130/1,IF(ISTEXT(ScheduleCompile!Y130),IF(OR(ISNUMBER(FIND("5F",ScheduleCompile!Y130)),ISNUMBER(FIND("0F",ScheduleCompile!Y130)),ISNUMBER(FIND("8F",ScheduleCompile!Y130)),ISNUMBER(FIND("1F",ScheduleCompile!Y130)),ISNUMBER(FIND("2F",ScheduleCompile!Y130)),ISNUMBER(FIND("3F",ScheduleCompile!Y130)),ISNUMBER(FIND("6F",ScheduleCompile!Y130)),ISNUMBER(FIND("7F",ScheduleCompile!Y130)),ISNUMBER(FIND("9F",ScheduleCompile!Y130)),ISNUMBER(FIND("4F",ScheduleCompile!Y130))),VALUE(LEFT(ScheduleCompile!Y130,FIND("F",ScheduleCompile!Y130)-1)),ScheduleCompile!Y130)))))),ISTEXT(ScheduleCompile!#REF!)),"ENDTABLE",IF(ISERROR(IF(ScheduleCompile!Y130="Off",0,IF(ScheduleCompile!Y130="On",1,IF(ISNUMBER(ScheduleCompile!Y130),ScheduleCompile!Y130/1,IF(ISTEXT(ScheduleCompile!Y130),IF(OR(ISNUMBER(FIND("5F",ScheduleCompile!Y130)),ISNUMBER(FIND("0F",ScheduleCompile!Y130)),ISNUMBER(FIND("8F",ScheduleCompile!Y130)),ISNUMBER(FIND("1F",ScheduleCompile!Y130)),ISNUMBER(FIND("2F",ScheduleCompile!Y130)),ISNUMBER(FIND("3F",ScheduleCompile!Y130)),ISNUMBER(FIND("6F",ScheduleCompile!Y130)),ISNUMBER(FIND("7F",ScheduleCompile!Y130)),ISNUMBER(FIND("9F",ScheduleCompile!Y130)),ISNUMBER(FIND("4F",ScheduleCompile!Y130))),VALUE(LEFT(ScheduleCompile!Y130,FIND("F",ScheduleCompile!Y130)-1)),ScheduleCompile!Y130)))))),"",IF(ScheduleCompile!Y130="Off",0,IF(ScheduleCompile!Y130="On",1,IF(ISNUMBER(ScheduleCompile!Y130),ScheduleCompile!Y130/1,IF(ISTEXT(ScheduleCompile!Y130),IF(OR(ISNUMBER(FIND("5F",ScheduleCompile!Y130)),ISNUMBER(FIND("0F",ScheduleCompile!Y130)),ISNUMBER(FIND("8F",ScheduleCompile!Y130)),ISNUMBER(FIND("1F",ScheduleCompile!Y130)),ISNUMBER(FIND("2F",ScheduleCompile!Y130)),ISNUMBER(FIND("3F",ScheduleCompile!Y130)),ISNUMBER(FIND("6F",ScheduleCompile!Y130)),ISNUMBER(FIND("7F",ScheduleCompile!Y130)),ISNUMBER(FIND("9F",ScheduleCompile!Y130)),ISNUMBER(FIND("4F",ScheduleCompile!Y130))),VALUE(LEFT(ScheduleCompile!Y130,FIND("F",ScheduleCompile!Y130)-1)),ScheduleCompile!Y130)))))))</f>
        <v>1</v>
      </c>
    </row>
    <row r="138" spans="1:30" x14ac:dyDescent="0.25">
      <c r="A138" t="str">
        <f t="shared" si="8"/>
        <v>SchDay "LabServiceHotWaterWD"  Type = "Fraction" Hr = (0, 0, 0, 0, 0, 0, 0, 0, 0, 0, 0, 0, 0, 0, 0, 0, 0, 0, 0, 0, 0, 0, 0, 0) ..</v>
      </c>
      <c r="B138" s="1" t="s">
        <v>623</v>
      </c>
      <c r="C138" t="str">
        <f t="shared" si="9"/>
        <v xml:space="preserve">SchDay "LabServiceHotWaterWD"  Type = "Fraction" Hr = </v>
      </c>
      <c r="D138" t="str">
        <f t="shared" si="10"/>
        <v>(0, 0, 0, 0, 0, 0, 0, 0, 0, 0, 0, 0, 0, 0, 0, 0, 0, 0, 0, 0, 0, 0, 0, 0) ..</v>
      </c>
      <c r="E138" s="30" t="str">
        <f>ScheduleCompile!A131</f>
        <v>LabServiceHotWaterWD</v>
      </c>
      <c r="F138" t="str">
        <f t="shared" si="11"/>
        <v>Fraction</v>
      </c>
      <c r="G138" s="1">
        <f>IF(AND(ISERROR(IF(ScheduleCompile!B131="Off",0,IF(ScheduleCompile!B131="On",1,IF(ISNUMBER(ScheduleCompile!B131),ScheduleCompile!B131/1,IF(ISTEXT(ScheduleCompile!B131),IF(OR(ISNUMBER(FIND("5F",ScheduleCompile!B131)),ISNUMBER(FIND("0F",ScheduleCompile!B131)),ISNUMBER(FIND("8F",ScheduleCompile!B131)),ISNUMBER(FIND("1F",ScheduleCompile!B131)),ISNUMBER(FIND("2F",ScheduleCompile!B131)),ISNUMBER(FIND("3F",ScheduleCompile!B131)),ISNUMBER(FIND("6F",ScheduleCompile!B131)),ISNUMBER(FIND("7F",ScheduleCompile!B131)),ISNUMBER(FIND("9F",ScheduleCompile!B131)),ISNUMBER(FIND("4F",ScheduleCompile!B131))),VALUE(LEFT(ScheduleCompile!B131,FIND("F",ScheduleCompile!B131)-1)),ScheduleCompile!B131)))))),ISTEXT(ScheduleCompile!#REF!)),"ENDTABLE",IF(ISERROR(IF(ScheduleCompile!B131="Off",0,IF(ScheduleCompile!B131="On",1,IF(ISNUMBER(ScheduleCompile!B131),ScheduleCompile!B131/1,IF(ISTEXT(ScheduleCompile!B131),IF(OR(ISNUMBER(FIND("5F",ScheduleCompile!B131)),ISNUMBER(FIND("0F",ScheduleCompile!B131)),ISNUMBER(FIND("8F",ScheduleCompile!B131)),ISNUMBER(FIND("1F",ScheduleCompile!B131)),ISNUMBER(FIND("2F",ScheduleCompile!B131)),ISNUMBER(FIND("3F",ScheduleCompile!B131)),ISNUMBER(FIND("6F",ScheduleCompile!B131)),ISNUMBER(FIND("7F",ScheduleCompile!B131)),ISNUMBER(FIND("9F",ScheduleCompile!B131)),ISNUMBER(FIND("4F",ScheduleCompile!B131))),VALUE(LEFT(ScheduleCompile!B131,FIND("F",ScheduleCompile!B131)-1)),ScheduleCompile!B131)))))),"",IF(ScheduleCompile!B131="Off",0,IF(ScheduleCompile!B131="On",1,IF(ISNUMBER(ScheduleCompile!B131),ScheduleCompile!B131/1,IF(ISTEXT(ScheduleCompile!B131),IF(OR(ISNUMBER(FIND("5F",ScheduleCompile!B131)),ISNUMBER(FIND("0F",ScheduleCompile!B131)),ISNUMBER(FIND("8F",ScheduleCompile!B131)),ISNUMBER(FIND("1F",ScheduleCompile!B131)),ISNUMBER(FIND("2F",ScheduleCompile!B131)),ISNUMBER(FIND("3F",ScheduleCompile!B131)),ISNUMBER(FIND("6F",ScheduleCompile!B131)),ISNUMBER(FIND("7F",ScheduleCompile!B131)),ISNUMBER(FIND("9F",ScheduleCompile!B131)),ISNUMBER(FIND("4F",ScheduleCompile!B131))),VALUE(LEFT(ScheduleCompile!B131,FIND("F",ScheduleCompile!B131)-1)),ScheduleCompile!B131)))))))</f>
        <v>0</v>
      </c>
      <c r="H138" s="1">
        <f>IF(AND(ISERROR(IF(ScheduleCompile!C131="Off",0,IF(ScheduleCompile!C131="On",1,IF(ISNUMBER(ScheduleCompile!C131),ScheduleCompile!C131/1,IF(ISTEXT(ScheduleCompile!C131),IF(OR(ISNUMBER(FIND("5F",ScheduleCompile!C131)),ISNUMBER(FIND("0F",ScheduleCompile!C131)),ISNUMBER(FIND("8F",ScheduleCompile!C131)),ISNUMBER(FIND("1F",ScheduleCompile!C131)),ISNUMBER(FIND("2F",ScheduleCompile!C131)),ISNUMBER(FIND("3F",ScheduleCompile!C131)),ISNUMBER(FIND("6F",ScheduleCompile!C131)),ISNUMBER(FIND("7F",ScheduleCompile!C131)),ISNUMBER(FIND("9F",ScheduleCompile!C131)),ISNUMBER(FIND("4F",ScheduleCompile!C131))),VALUE(LEFT(ScheduleCompile!C131,FIND("F",ScheduleCompile!C131)-1)),ScheduleCompile!C131)))))),ISTEXT(ScheduleCompile!#REF!)),"ENDTABLE",IF(ISERROR(IF(ScheduleCompile!C131="Off",0,IF(ScheduleCompile!C131="On",1,IF(ISNUMBER(ScheduleCompile!C131),ScheduleCompile!C131/1,IF(ISTEXT(ScheduleCompile!C131),IF(OR(ISNUMBER(FIND("5F",ScheduleCompile!C131)),ISNUMBER(FIND("0F",ScheduleCompile!C131)),ISNUMBER(FIND("8F",ScheduleCompile!C131)),ISNUMBER(FIND("1F",ScheduleCompile!C131)),ISNUMBER(FIND("2F",ScheduleCompile!C131)),ISNUMBER(FIND("3F",ScheduleCompile!C131)),ISNUMBER(FIND("6F",ScheduleCompile!C131)),ISNUMBER(FIND("7F",ScheduleCompile!C131)),ISNUMBER(FIND("9F",ScheduleCompile!C131)),ISNUMBER(FIND("4F",ScheduleCompile!C131))),VALUE(LEFT(ScheduleCompile!C131,FIND("F",ScheduleCompile!C131)-1)),ScheduleCompile!C131)))))),"",IF(ScheduleCompile!C131="Off",0,IF(ScheduleCompile!C131="On",1,IF(ISNUMBER(ScheduleCompile!C131),ScheduleCompile!C131/1,IF(ISTEXT(ScheduleCompile!C131),IF(OR(ISNUMBER(FIND("5F",ScheduleCompile!C131)),ISNUMBER(FIND("0F",ScheduleCompile!C131)),ISNUMBER(FIND("8F",ScheduleCompile!C131)),ISNUMBER(FIND("1F",ScheduleCompile!C131)),ISNUMBER(FIND("2F",ScheduleCompile!C131)),ISNUMBER(FIND("3F",ScheduleCompile!C131)),ISNUMBER(FIND("6F",ScheduleCompile!C131)),ISNUMBER(FIND("7F",ScheduleCompile!C131)),ISNUMBER(FIND("9F",ScheduleCompile!C131)),ISNUMBER(FIND("4F",ScheduleCompile!C131))),VALUE(LEFT(ScheduleCompile!C131,FIND("F",ScheduleCompile!C131)-1)),ScheduleCompile!C131)))))))</f>
        <v>0</v>
      </c>
      <c r="I138" s="1">
        <f>IF(AND(ISERROR(IF(ScheduleCompile!D131="Off",0,IF(ScheduleCompile!D131="On",1,IF(ISNUMBER(ScheduleCompile!D131),ScheduleCompile!D131/1,IF(ISTEXT(ScheduleCompile!D131),IF(OR(ISNUMBER(FIND("5F",ScheduleCompile!D131)),ISNUMBER(FIND("0F",ScheduleCompile!D131)),ISNUMBER(FIND("8F",ScheduleCompile!D131)),ISNUMBER(FIND("1F",ScheduleCompile!D131)),ISNUMBER(FIND("2F",ScheduleCompile!D131)),ISNUMBER(FIND("3F",ScheduleCompile!D131)),ISNUMBER(FIND("6F",ScheduleCompile!D131)),ISNUMBER(FIND("7F",ScheduleCompile!D131)),ISNUMBER(FIND("9F",ScheduleCompile!D131)),ISNUMBER(FIND("4F",ScheduleCompile!D131))),VALUE(LEFT(ScheduleCompile!D131,FIND("F",ScheduleCompile!D131)-1)),ScheduleCompile!D131)))))),ISTEXT(ScheduleCompile!#REF!)),"ENDTABLE",IF(ISERROR(IF(ScheduleCompile!D131="Off",0,IF(ScheduleCompile!D131="On",1,IF(ISNUMBER(ScheduleCompile!D131),ScheduleCompile!D131/1,IF(ISTEXT(ScheduleCompile!D131),IF(OR(ISNUMBER(FIND("5F",ScheduleCompile!D131)),ISNUMBER(FIND("0F",ScheduleCompile!D131)),ISNUMBER(FIND("8F",ScheduleCompile!D131)),ISNUMBER(FIND("1F",ScheduleCompile!D131)),ISNUMBER(FIND("2F",ScheduleCompile!D131)),ISNUMBER(FIND("3F",ScheduleCompile!D131)),ISNUMBER(FIND("6F",ScheduleCompile!D131)),ISNUMBER(FIND("7F",ScheduleCompile!D131)),ISNUMBER(FIND("9F",ScheduleCompile!D131)),ISNUMBER(FIND("4F",ScheduleCompile!D131))),VALUE(LEFT(ScheduleCompile!D131,FIND("F",ScheduleCompile!D131)-1)),ScheduleCompile!D131)))))),"",IF(ScheduleCompile!D131="Off",0,IF(ScheduleCompile!D131="On",1,IF(ISNUMBER(ScheduleCompile!D131),ScheduleCompile!D131/1,IF(ISTEXT(ScheduleCompile!D131),IF(OR(ISNUMBER(FIND("5F",ScheduleCompile!D131)),ISNUMBER(FIND("0F",ScheduleCompile!D131)),ISNUMBER(FIND("8F",ScheduleCompile!D131)),ISNUMBER(FIND("1F",ScheduleCompile!D131)),ISNUMBER(FIND("2F",ScheduleCompile!D131)),ISNUMBER(FIND("3F",ScheduleCompile!D131)),ISNUMBER(FIND("6F",ScheduleCompile!D131)),ISNUMBER(FIND("7F",ScheduleCompile!D131)),ISNUMBER(FIND("9F",ScheduleCompile!D131)),ISNUMBER(FIND("4F",ScheduleCompile!D131))),VALUE(LEFT(ScheduleCompile!D131,FIND("F",ScheduleCompile!D131)-1)),ScheduleCompile!D131)))))))</f>
        <v>0</v>
      </c>
      <c r="J138" s="1">
        <f>IF(AND(ISERROR(IF(ScheduleCompile!E131="Off",0,IF(ScheduleCompile!E131="On",1,IF(ISNUMBER(ScheduleCompile!E131),ScheduleCompile!E131/1,IF(ISTEXT(ScheduleCompile!E131),IF(OR(ISNUMBER(FIND("5F",ScheduleCompile!E131)),ISNUMBER(FIND("0F",ScheduleCompile!E131)),ISNUMBER(FIND("8F",ScheduleCompile!E131)),ISNUMBER(FIND("1F",ScheduleCompile!E131)),ISNUMBER(FIND("2F",ScheduleCompile!E131)),ISNUMBER(FIND("3F",ScheduleCompile!E131)),ISNUMBER(FIND("6F",ScheduleCompile!E131)),ISNUMBER(FIND("7F",ScheduleCompile!E131)),ISNUMBER(FIND("9F",ScheduleCompile!E131)),ISNUMBER(FIND("4F",ScheduleCompile!E131))),VALUE(LEFT(ScheduleCompile!E131,FIND("F",ScheduleCompile!E131)-1)),ScheduleCompile!E131)))))),ISTEXT(ScheduleCompile!#REF!)),"ENDTABLE",IF(ISERROR(IF(ScheduleCompile!E131="Off",0,IF(ScheduleCompile!E131="On",1,IF(ISNUMBER(ScheduleCompile!E131),ScheduleCompile!E131/1,IF(ISTEXT(ScheduleCompile!E131),IF(OR(ISNUMBER(FIND("5F",ScheduleCompile!E131)),ISNUMBER(FIND("0F",ScheduleCompile!E131)),ISNUMBER(FIND("8F",ScheduleCompile!E131)),ISNUMBER(FIND("1F",ScheduleCompile!E131)),ISNUMBER(FIND("2F",ScheduleCompile!E131)),ISNUMBER(FIND("3F",ScheduleCompile!E131)),ISNUMBER(FIND("6F",ScheduleCompile!E131)),ISNUMBER(FIND("7F",ScheduleCompile!E131)),ISNUMBER(FIND("9F",ScheduleCompile!E131)),ISNUMBER(FIND("4F",ScheduleCompile!E131))),VALUE(LEFT(ScheduleCompile!E131,FIND("F",ScheduleCompile!E131)-1)),ScheduleCompile!E131)))))),"",IF(ScheduleCompile!E131="Off",0,IF(ScheduleCompile!E131="On",1,IF(ISNUMBER(ScheduleCompile!E131),ScheduleCompile!E131/1,IF(ISTEXT(ScheduleCompile!E131),IF(OR(ISNUMBER(FIND("5F",ScheduleCompile!E131)),ISNUMBER(FIND("0F",ScheduleCompile!E131)),ISNUMBER(FIND("8F",ScheduleCompile!E131)),ISNUMBER(FIND("1F",ScheduleCompile!E131)),ISNUMBER(FIND("2F",ScheduleCompile!E131)),ISNUMBER(FIND("3F",ScheduleCompile!E131)),ISNUMBER(FIND("6F",ScheduleCompile!E131)),ISNUMBER(FIND("7F",ScheduleCompile!E131)),ISNUMBER(FIND("9F",ScheduleCompile!E131)),ISNUMBER(FIND("4F",ScheduleCompile!E131))),VALUE(LEFT(ScheduleCompile!E131,FIND("F",ScheduleCompile!E131)-1)),ScheduleCompile!E131)))))))</f>
        <v>0</v>
      </c>
      <c r="K138" s="1">
        <f>IF(AND(ISERROR(IF(ScheduleCompile!F131="Off",0,IF(ScheduleCompile!F131="On",1,IF(ISNUMBER(ScheduleCompile!F131),ScheduleCompile!F131/1,IF(ISTEXT(ScheduleCompile!F131),IF(OR(ISNUMBER(FIND("5F",ScheduleCompile!F131)),ISNUMBER(FIND("0F",ScheduleCompile!F131)),ISNUMBER(FIND("8F",ScheduleCompile!F131)),ISNUMBER(FIND("1F",ScheduleCompile!F131)),ISNUMBER(FIND("2F",ScheduleCompile!F131)),ISNUMBER(FIND("3F",ScheduleCompile!F131)),ISNUMBER(FIND("6F",ScheduleCompile!F131)),ISNUMBER(FIND("7F",ScheduleCompile!F131)),ISNUMBER(FIND("9F",ScheduleCompile!F131)),ISNUMBER(FIND("4F",ScheduleCompile!F131))),VALUE(LEFT(ScheduleCompile!F131,FIND("F",ScheduleCompile!F131)-1)),ScheduleCompile!F131)))))),ISTEXT(ScheduleCompile!#REF!)),"ENDTABLE",IF(ISERROR(IF(ScheduleCompile!F131="Off",0,IF(ScheduleCompile!F131="On",1,IF(ISNUMBER(ScheduleCompile!F131),ScheduleCompile!F131/1,IF(ISTEXT(ScheduleCompile!F131),IF(OR(ISNUMBER(FIND("5F",ScheduleCompile!F131)),ISNUMBER(FIND("0F",ScheduleCompile!F131)),ISNUMBER(FIND("8F",ScheduleCompile!F131)),ISNUMBER(FIND("1F",ScheduleCompile!F131)),ISNUMBER(FIND("2F",ScheduleCompile!F131)),ISNUMBER(FIND("3F",ScheduleCompile!F131)),ISNUMBER(FIND("6F",ScheduleCompile!F131)),ISNUMBER(FIND("7F",ScheduleCompile!F131)),ISNUMBER(FIND("9F",ScheduleCompile!F131)),ISNUMBER(FIND("4F",ScheduleCompile!F131))),VALUE(LEFT(ScheduleCompile!F131,FIND("F",ScheduleCompile!F131)-1)),ScheduleCompile!F131)))))),"",IF(ScheduleCompile!F131="Off",0,IF(ScheduleCompile!F131="On",1,IF(ISNUMBER(ScheduleCompile!F131),ScheduleCompile!F131/1,IF(ISTEXT(ScheduleCompile!F131),IF(OR(ISNUMBER(FIND("5F",ScheduleCompile!F131)),ISNUMBER(FIND("0F",ScheduleCompile!F131)),ISNUMBER(FIND("8F",ScheduleCompile!F131)),ISNUMBER(FIND("1F",ScheduleCompile!F131)),ISNUMBER(FIND("2F",ScheduleCompile!F131)),ISNUMBER(FIND("3F",ScheduleCompile!F131)),ISNUMBER(FIND("6F",ScheduleCompile!F131)),ISNUMBER(FIND("7F",ScheduleCompile!F131)),ISNUMBER(FIND("9F",ScheduleCompile!F131)),ISNUMBER(FIND("4F",ScheduleCompile!F131))),VALUE(LEFT(ScheduleCompile!F131,FIND("F",ScheduleCompile!F131)-1)),ScheduleCompile!F131)))))))</f>
        <v>0</v>
      </c>
      <c r="L138" s="1">
        <f>IF(AND(ISERROR(IF(ScheduleCompile!G131="Off",0,IF(ScheduleCompile!G131="On",1,IF(ISNUMBER(ScheduleCompile!G131),ScheduleCompile!G131/1,IF(ISTEXT(ScheduleCompile!G131),IF(OR(ISNUMBER(FIND("5F",ScheduleCompile!G131)),ISNUMBER(FIND("0F",ScheduleCompile!G131)),ISNUMBER(FIND("8F",ScheduleCompile!G131)),ISNUMBER(FIND("1F",ScheduleCompile!G131)),ISNUMBER(FIND("2F",ScheduleCompile!G131)),ISNUMBER(FIND("3F",ScheduleCompile!G131)),ISNUMBER(FIND("6F",ScheduleCompile!G131)),ISNUMBER(FIND("7F",ScheduleCompile!G131)),ISNUMBER(FIND("9F",ScheduleCompile!G131)),ISNUMBER(FIND("4F",ScheduleCompile!G131))),VALUE(LEFT(ScheduleCompile!G131,FIND("F",ScheduleCompile!G131)-1)),ScheduleCompile!G131)))))),ISTEXT(ScheduleCompile!#REF!)),"ENDTABLE",IF(ISERROR(IF(ScheduleCompile!G131="Off",0,IF(ScheduleCompile!G131="On",1,IF(ISNUMBER(ScheduleCompile!G131),ScheduleCompile!G131/1,IF(ISTEXT(ScheduleCompile!G131),IF(OR(ISNUMBER(FIND("5F",ScheduleCompile!G131)),ISNUMBER(FIND("0F",ScheduleCompile!G131)),ISNUMBER(FIND("8F",ScheduleCompile!G131)),ISNUMBER(FIND("1F",ScheduleCompile!G131)),ISNUMBER(FIND("2F",ScheduleCompile!G131)),ISNUMBER(FIND("3F",ScheduleCompile!G131)),ISNUMBER(FIND("6F",ScheduleCompile!G131)),ISNUMBER(FIND("7F",ScheduleCompile!G131)),ISNUMBER(FIND("9F",ScheduleCompile!G131)),ISNUMBER(FIND("4F",ScheduleCompile!G131))),VALUE(LEFT(ScheduleCompile!G131,FIND("F",ScheduleCompile!G131)-1)),ScheduleCompile!G131)))))),"",IF(ScheduleCompile!G131="Off",0,IF(ScheduleCompile!G131="On",1,IF(ISNUMBER(ScheduleCompile!G131),ScheduleCompile!G131/1,IF(ISTEXT(ScheduleCompile!G131),IF(OR(ISNUMBER(FIND("5F",ScheduleCompile!G131)),ISNUMBER(FIND("0F",ScheduleCompile!G131)),ISNUMBER(FIND("8F",ScheduleCompile!G131)),ISNUMBER(FIND("1F",ScheduleCompile!G131)),ISNUMBER(FIND("2F",ScheduleCompile!G131)),ISNUMBER(FIND("3F",ScheduleCompile!G131)),ISNUMBER(FIND("6F",ScheduleCompile!G131)),ISNUMBER(FIND("7F",ScheduleCompile!G131)),ISNUMBER(FIND("9F",ScheduleCompile!G131)),ISNUMBER(FIND("4F",ScheduleCompile!G131))),VALUE(LEFT(ScheduleCompile!G131,FIND("F",ScheduleCompile!G131)-1)),ScheduleCompile!G131)))))))</f>
        <v>0</v>
      </c>
      <c r="M138" s="1">
        <f>IF(AND(ISERROR(IF(ScheduleCompile!H131="Off",0,IF(ScheduleCompile!H131="On",1,IF(ISNUMBER(ScheduleCompile!H131),ScheduleCompile!H131/1,IF(ISTEXT(ScheduleCompile!H131),IF(OR(ISNUMBER(FIND("5F",ScheduleCompile!H131)),ISNUMBER(FIND("0F",ScheduleCompile!H131)),ISNUMBER(FIND("8F",ScheduleCompile!H131)),ISNUMBER(FIND("1F",ScheduleCompile!H131)),ISNUMBER(FIND("2F",ScheduleCompile!H131)),ISNUMBER(FIND("3F",ScheduleCompile!H131)),ISNUMBER(FIND("6F",ScheduleCompile!H131)),ISNUMBER(FIND("7F",ScheduleCompile!H131)),ISNUMBER(FIND("9F",ScheduleCompile!H131)),ISNUMBER(FIND("4F",ScheduleCompile!H131))),VALUE(LEFT(ScheduleCompile!H131,FIND("F",ScheduleCompile!H131)-1)),ScheduleCompile!H131)))))),ISTEXT(ScheduleCompile!#REF!)),"ENDTABLE",IF(ISERROR(IF(ScheduleCompile!H131="Off",0,IF(ScheduleCompile!H131="On",1,IF(ISNUMBER(ScheduleCompile!H131),ScheduleCompile!H131/1,IF(ISTEXT(ScheduleCompile!H131),IF(OR(ISNUMBER(FIND("5F",ScheduleCompile!H131)),ISNUMBER(FIND("0F",ScheduleCompile!H131)),ISNUMBER(FIND("8F",ScheduleCompile!H131)),ISNUMBER(FIND("1F",ScheduleCompile!H131)),ISNUMBER(FIND("2F",ScheduleCompile!H131)),ISNUMBER(FIND("3F",ScheduleCompile!H131)),ISNUMBER(FIND("6F",ScheduleCompile!H131)),ISNUMBER(FIND("7F",ScheduleCompile!H131)),ISNUMBER(FIND("9F",ScheduleCompile!H131)),ISNUMBER(FIND("4F",ScheduleCompile!H131))),VALUE(LEFT(ScheduleCompile!H131,FIND("F",ScheduleCompile!H131)-1)),ScheduleCompile!H131)))))),"",IF(ScheduleCompile!H131="Off",0,IF(ScheduleCompile!H131="On",1,IF(ISNUMBER(ScheduleCompile!H131),ScheduleCompile!H131/1,IF(ISTEXT(ScheduleCompile!H131),IF(OR(ISNUMBER(FIND("5F",ScheduleCompile!H131)),ISNUMBER(FIND("0F",ScheduleCompile!H131)),ISNUMBER(FIND("8F",ScheduleCompile!H131)),ISNUMBER(FIND("1F",ScheduleCompile!H131)),ISNUMBER(FIND("2F",ScheduleCompile!H131)),ISNUMBER(FIND("3F",ScheduleCompile!H131)),ISNUMBER(FIND("6F",ScheduleCompile!H131)),ISNUMBER(FIND("7F",ScheduleCompile!H131)),ISNUMBER(FIND("9F",ScheduleCompile!H131)),ISNUMBER(FIND("4F",ScheduleCompile!H131))),VALUE(LEFT(ScheduleCompile!H131,FIND("F",ScheduleCompile!H131)-1)),ScheduleCompile!H131)))))))</f>
        <v>0</v>
      </c>
      <c r="N138" s="1">
        <f>IF(AND(ISERROR(IF(ScheduleCompile!I131="Off",0,IF(ScheduleCompile!I131="On",1,IF(ISNUMBER(ScheduleCompile!I131),ScheduleCompile!I131/1,IF(ISTEXT(ScheduleCompile!I131),IF(OR(ISNUMBER(FIND("5F",ScheduleCompile!I131)),ISNUMBER(FIND("0F",ScheduleCompile!I131)),ISNUMBER(FIND("8F",ScheduleCompile!I131)),ISNUMBER(FIND("1F",ScheduleCompile!I131)),ISNUMBER(FIND("2F",ScheduleCompile!I131)),ISNUMBER(FIND("3F",ScheduleCompile!I131)),ISNUMBER(FIND("6F",ScheduleCompile!I131)),ISNUMBER(FIND("7F",ScheduleCompile!I131)),ISNUMBER(FIND("9F",ScheduleCompile!I131)),ISNUMBER(FIND("4F",ScheduleCompile!I131))),VALUE(LEFT(ScheduleCompile!I131,FIND("F",ScheduleCompile!I131)-1)),ScheduleCompile!I131)))))),ISTEXT(ScheduleCompile!#REF!)),"ENDTABLE",IF(ISERROR(IF(ScheduleCompile!I131="Off",0,IF(ScheduleCompile!I131="On",1,IF(ISNUMBER(ScheduleCompile!I131),ScheduleCompile!I131/1,IF(ISTEXT(ScheduleCompile!I131),IF(OR(ISNUMBER(FIND("5F",ScheduleCompile!I131)),ISNUMBER(FIND("0F",ScheduleCompile!I131)),ISNUMBER(FIND("8F",ScheduleCompile!I131)),ISNUMBER(FIND("1F",ScheduleCompile!I131)),ISNUMBER(FIND("2F",ScheduleCompile!I131)),ISNUMBER(FIND("3F",ScheduleCompile!I131)),ISNUMBER(FIND("6F",ScheduleCompile!I131)),ISNUMBER(FIND("7F",ScheduleCompile!I131)),ISNUMBER(FIND("9F",ScheduleCompile!I131)),ISNUMBER(FIND("4F",ScheduleCompile!I131))),VALUE(LEFT(ScheduleCompile!I131,FIND("F",ScheduleCompile!I131)-1)),ScheduleCompile!I131)))))),"",IF(ScheduleCompile!I131="Off",0,IF(ScheduleCompile!I131="On",1,IF(ISNUMBER(ScheduleCompile!I131),ScheduleCompile!I131/1,IF(ISTEXT(ScheduleCompile!I131),IF(OR(ISNUMBER(FIND("5F",ScheduleCompile!I131)),ISNUMBER(FIND("0F",ScheduleCompile!I131)),ISNUMBER(FIND("8F",ScheduleCompile!I131)),ISNUMBER(FIND("1F",ScheduleCompile!I131)),ISNUMBER(FIND("2F",ScheduleCompile!I131)),ISNUMBER(FIND("3F",ScheduleCompile!I131)),ISNUMBER(FIND("6F",ScheduleCompile!I131)),ISNUMBER(FIND("7F",ScheduleCompile!I131)),ISNUMBER(FIND("9F",ScheduleCompile!I131)),ISNUMBER(FIND("4F",ScheduleCompile!I131))),VALUE(LEFT(ScheduleCompile!I131,FIND("F",ScheduleCompile!I131)-1)),ScheduleCompile!I131)))))))</f>
        <v>0</v>
      </c>
      <c r="O138" s="1">
        <f>IF(AND(ISERROR(IF(ScheduleCompile!J131="Off",0,IF(ScheduleCompile!J131="On",1,IF(ISNUMBER(ScheduleCompile!J131),ScheduleCompile!J131/1,IF(ISTEXT(ScheduleCompile!J131),IF(OR(ISNUMBER(FIND("5F",ScheduleCompile!J131)),ISNUMBER(FIND("0F",ScheduleCompile!J131)),ISNUMBER(FIND("8F",ScheduleCompile!J131)),ISNUMBER(FIND("1F",ScheduleCompile!J131)),ISNUMBER(FIND("2F",ScheduleCompile!J131)),ISNUMBER(FIND("3F",ScheduleCompile!J131)),ISNUMBER(FIND("6F",ScheduleCompile!J131)),ISNUMBER(FIND("7F",ScheduleCompile!J131)),ISNUMBER(FIND("9F",ScheduleCompile!J131)),ISNUMBER(FIND("4F",ScheduleCompile!J131))),VALUE(LEFT(ScheduleCompile!J131,FIND("F",ScheduleCompile!J131)-1)),ScheduleCompile!J131)))))),ISTEXT(ScheduleCompile!#REF!)),"ENDTABLE",IF(ISERROR(IF(ScheduleCompile!J131="Off",0,IF(ScheduleCompile!J131="On",1,IF(ISNUMBER(ScheduleCompile!J131),ScheduleCompile!J131/1,IF(ISTEXT(ScheduleCompile!J131),IF(OR(ISNUMBER(FIND("5F",ScheduleCompile!J131)),ISNUMBER(FIND("0F",ScheduleCompile!J131)),ISNUMBER(FIND("8F",ScheduleCompile!J131)),ISNUMBER(FIND("1F",ScheduleCompile!J131)),ISNUMBER(FIND("2F",ScheduleCompile!J131)),ISNUMBER(FIND("3F",ScheduleCompile!J131)),ISNUMBER(FIND("6F",ScheduleCompile!J131)),ISNUMBER(FIND("7F",ScheduleCompile!J131)),ISNUMBER(FIND("9F",ScheduleCompile!J131)),ISNUMBER(FIND("4F",ScheduleCompile!J131))),VALUE(LEFT(ScheduleCompile!J131,FIND("F",ScheduleCompile!J131)-1)),ScheduleCompile!J131)))))),"",IF(ScheduleCompile!J131="Off",0,IF(ScheduleCompile!J131="On",1,IF(ISNUMBER(ScheduleCompile!J131),ScheduleCompile!J131/1,IF(ISTEXT(ScheduleCompile!J131),IF(OR(ISNUMBER(FIND("5F",ScheduleCompile!J131)),ISNUMBER(FIND("0F",ScheduleCompile!J131)),ISNUMBER(FIND("8F",ScheduleCompile!J131)),ISNUMBER(FIND("1F",ScheduleCompile!J131)),ISNUMBER(FIND("2F",ScheduleCompile!J131)),ISNUMBER(FIND("3F",ScheduleCompile!J131)),ISNUMBER(FIND("6F",ScheduleCompile!J131)),ISNUMBER(FIND("7F",ScheduleCompile!J131)),ISNUMBER(FIND("9F",ScheduleCompile!J131)),ISNUMBER(FIND("4F",ScheduleCompile!J131))),VALUE(LEFT(ScheduleCompile!J131,FIND("F",ScheduleCompile!J131)-1)),ScheduleCompile!J131)))))))</f>
        <v>0</v>
      </c>
      <c r="P138" s="1">
        <f>IF(AND(ISERROR(IF(ScheduleCompile!K131="Off",0,IF(ScheduleCompile!K131="On",1,IF(ISNUMBER(ScheduleCompile!K131),ScheduleCompile!K131/1,IF(ISTEXT(ScheduleCompile!K131),IF(OR(ISNUMBER(FIND("5F",ScheduleCompile!K131)),ISNUMBER(FIND("0F",ScheduleCompile!K131)),ISNUMBER(FIND("8F",ScheduleCompile!K131)),ISNUMBER(FIND("1F",ScheduleCompile!K131)),ISNUMBER(FIND("2F",ScheduleCompile!K131)),ISNUMBER(FIND("3F",ScheduleCompile!K131)),ISNUMBER(FIND("6F",ScheduleCompile!K131)),ISNUMBER(FIND("7F",ScheduleCompile!K131)),ISNUMBER(FIND("9F",ScheduleCompile!K131)),ISNUMBER(FIND("4F",ScheduleCompile!K131))),VALUE(LEFT(ScheduleCompile!K131,FIND("F",ScheduleCompile!K131)-1)),ScheduleCompile!K131)))))),ISTEXT(ScheduleCompile!#REF!)),"ENDTABLE",IF(ISERROR(IF(ScheduleCompile!K131="Off",0,IF(ScheduleCompile!K131="On",1,IF(ISNUMBER(ScheduleCompile!K131),ScheduleCompile!K131/1,IF(ISTEXT(ScheduleCompile!K131),IF(OR(ISNUMBER(FIND("5F",ScheduleCompile!K131)),ISNUMBER(FIND("0F",ScheduleCompile!K131)),ISNUMBER(FIND("8F",ScheduleCompile!K131)),ISNUMBER(FIND("1F",ScheduleCompile!K131)),ISNUMBER(FIND("2F",ScheduleCompile!K131)),ISNUMBER(FIND("3F",ScheduleCompile!K131)),ISNUMBER(FIND("6F",ScheduleCompile!K131)),ISNUMBER(FIND("7F",ScheduleCompile!K131)),ISNUMBER(FIND("9F",ScheduleCompile!K131)),ISNUMBER(FIND("4F",ScheduleCompile!K131))),VALUE(LEFT(ScheduleCompile!K131,FIND("F",ScheduleCompile!K131)-1)),ScheduleCompile!K131)))))),"",IF(ScheduleCompile!K131="Off",0,IF(ScheduleCompile!K131="On",1,IF(ISNUMBER(ScheduleCompile!K131),ScheduleCompile!K131/1,IF(ISTEXT(ScheduleCompile!K131),IF(OR(ISNUMBER(FIND("5F",ScheduleCompile!K131)),ISNUMBER(FIND("0F",ScheduleCompile!K131)),ISNUMBER(FIND("8F",ScheduleCompile!K131)),ISNUMBER(FIND("1F",ScheduleCompile!K131)),ISNUMBER(FIND("2F",ScheduleCompile!K131)),ISNUMBER(FIND("3F",ScheduleCompile!K131)),ISNUMBER(FIND("6F",ScheduleCompile!K131)),ISNUMBER(FIND("7F",ScheduleCompile!K131)),ISNUMBER(FIND("9F",ScheduleCompile!K131)),ISNUMBER(FIND("4F",ScheduleCompile!K131))),VALUE(LEFT(ScheduleCompile!K131,FIND("F",ScheduleCompile!K131)-1)),ScheduleCompile!K131)))))))</f>
        <v>0</v>
      </c>
      <c r="Q138" s="1">
        <f>IF(AND(ISERROR(IF(ScheduleCompile!L131="Off",0,IF(ScheduleCompile!L131="On",1,IF(ISNUMBER(ScheduleCompile!L131),ScheduleCompile!L131/1,IF(ISTEXT(ScheduleCompile!L131),IF(OR(ISNUMBER(FIND("5F",ScheduleCompile!L131)),ISNUMBER(FIND("0F",ScheduleCompile!L131)),ISNUMBER(FIND("8F",ScheduleCompile!L131)),ISNUMBER(FIND("1F",ScheduleCompile!L131)),ISNUMBER(FIND("2F",ScheduleCompile!L131)),ISNUMBER(FIND("3F",ScheduleCompile!L131)),ISNUMBER(FIND("6F",ScheduleCompile!L131)),ISNUMBER(FIND("7F",ScheduleCompile!L131)),ISNUMBER(FIND("9F",ScheduleCompile!L131)),ISNUMBER(FIND("4F",ScheduleCompile!L131))),VALUE(LEFT(ScheduleCompile!L131,FIND("F",ScheduleCompile!L131)-1)),ScheduleCompile!L131)))))),ISTEXT(ScheduleCompile!#REF!)),"ENDTABLE",IF(ISERROR(IF(ScheduleCompile!L131="Off",0,IF(ScheduleCompile!L131="On",1,IF(ISNUMBER(ScheduleCompile!L131),ScheduleCompile!L131/1,IF(ISTEXT(ScheduleCompile!L131),IF(OR(ISNUMBER(FIND("5F",ScheduleCompile!L131)),ISNUMBER(FIND("0F",ScheduleCompile!L131)),ISNUMBER(FIND("8F",ScheduleCompile!L131)),ISNUMBER(FIND("1F",ScheduleCompile!L131)),ISNUMBER(FIND("2F",ScheduleCompile!L131)),ISNUMBER(FIND("3F",ScheduleCompile!L131)),ISNUMBER(FIND("6F",ScheduleCompile!L131)),ISNUMBER(FIND("7F",ScheduleCompile!L131)),ISNUMBER(FIND("9F",ScheduleCompile!L131)),ISNUMBER(FIND("4F",ScheduleCompile!L131))),VALUE(LEFT(ScheduleCompile!L131,FIND("F",ScheduleCompile!L131)-1)),ScheduleCompile!L131)))))),"",IF(ScheduleCompile!L131="Off",0,IF(ScheduleCompile!L131="On",1,IF(ISNUMBER(ScheduleCompile!L131),ScheduleCompile!L131/1,IF(ISTEXT(ScheduleCompile!L131),IF(OR(ISNUMBER(FIND("5F",ScheduleCompile!L131)),ISNUMBER(FIND("0F",ScheduleCompile!L131)),ISNUMBER(FIND("8F",ScheduleCompile!L131)),ISNUMBER(FIND("1F",ScheduleCompile!L131)),ISNUMBER(FIND("2F",ScheduleCompile!L131)),ISNUMBER(FIND("3F",ScheduleCompile!L131)),ISNUMBER(FIND("6F",ScheduleCompile!L131)),ISNUMBER(FIND("7F",ScheduleCompile!L131)),ISNUMBER(FIND("9F",ScheduleCompile!L131)),ISNUMBER(FIND("4F",ScheduleCompile!L131))),VALUE(LEFT(ScheduleCompile!L131,FIND("F",ScheduleCompile!L131)-1)),ScheduleCompile!L131)))))))</f>
        <v>0</v>
      </c>
      <c r="R138" s="1">
        <f>IF(AND(ISERROR(IF(ScheduleCompile!M131="Off",0,IF(ScheduleCompile!M131="On",1,IF(ISNUMBER(ScheduleCompile!M131),ScheduleCompile!M131/1,IF(ISTEXT(ScheduleCompile!M131),IF(OR(ISNUMBER(FIND("5F",ScheduleCompile!M131)),ISNUMBER(FIND("0F",ScheduleCompile!M131)),ISNUMBER(FIND("8F",ScheduleCompile!M131)),ISNUMBER(FIND("1F",ScheduleCompile!M131)),ISNUMBER(FIND("2F",ScheduleCompile!M131)),ISNUMBER(FIND("3F",ScheduleCompile!M131)),ISNUMBER(FIND("6F",ScheduleCompile!M131)),ISNUMBER(FIND("7F",ScheduleCompile!M131)),ISNUMBER(FIND("9F",ScheduleCompile!M131)),ISNUMBER(FIND("4F",ScheduleCompile!M131))),VALUE(LEFT(ScheduleCompile!M131,FIND("F",ScheduleCompile!M131)-1)),ScheduleCompile!M131)))))),ISTEXT(ScheduleCompile!#REF!)),"ENDTABLE",IF(ISERROR(IF(ScheduleCompile!M131="Off",0,IF(ScheduleCompile!M131="On",1,IF(ISNUMBER(ScheduleCompile!M131),ScheduleCompile!M131/1,IF(ISTEXT(ScheduleCompile!M131),IF(OR(ISNUMBER(FIND("5F",ScheduleCompile!M131)),ISNUMBER(FIND("0F",ScheduleCompile!M131)),ISNUMBER(FIND("8F",ScheduleCompile!M131)),ISNUMBER(FIND("1F",ScheduleCompile!M131)),ISNUMBER(FIND("2F",ScheduleCompile!M131)),ISNUMBER(FIND("3F",ScheduleCompile!M131)),ISNUMBER(FIND("6F",ScheduleCompile!M131)),ISNUMBER(FIND("7F",ScheduleCompile!M131)),ISNUMBER(FIND("9F",ScheduleCompile!M131)),ISNUMBER(FIND("4F",ScheduleCompile!M131))),VALUE(LEFT(ScheduleCompile!M131,FIND("F",ScheduleCompile!M131)-1)),ScheduleCompile!M131)))))),"",IF(ScheduleCompile!M131="Off",0,IF(ScheduleCompile!M131="On",1,IF(ISNUMBER(ScheduleCompile!M131),ScheduleCompile!M131/1,IF(ISTEXT(ScheduleCompile!M131),IF(OR(ISNUMBER(FIND("5F",ScheduleCompile!M131)),ISNUMBER(FIND("0F",ScheduleCompile!M131)),ISNUMBER(FIND("8F",ScheduleCompile!M131)),ISNUMBER(FIND("1F",ScheduleCompile!M131)),ISNUMBER(FIND("2F",ScheduleCompile!M131)),ISNUMBER(FIND("3F",ScheduleCompile!M131)),ISNUMBER(FIND("6F",ScheduleCompile!M131)),ISNUMBER(FIND("7F",ScheduleCompile!M131)),ISNUMBER(FIND("9F",ScheduleCompile!M131)),ISNUMBER(FIND("4F",ScheduleCompile!M131))),VALUE(LEFT(ScheduleCompile!M131,FIND("F",ScheduleCompile!M131)-1)),ScheduleCompile!M131)))))))</f>
        <v>0</v>
      </c>
      <c r="S138" s="1">
        <f>IF(AND(ISERROR(IF(ScheduleCompile!N131="Off",0,IF(ScheduleCompile!N131="On",1,IF(ISNUMBER(ScheduleCompile!N131),ScheduleCompile!N131/1,IF(ISTEXT(ScheduleCompile!N131),IF(OR(ISNUMBER(FIND("5F",ScheduleCompile!N131)),ISNUMBER(FIND("0F",ScheduleCompile!N131)),ISNUMBER(FIND("8F",ScheduleCompile!N131)),ISNUMBER(FIND("1F",ScheduleCompile!N131)),ISNUMBER(FIND("2F",ScheduleCompile!N131)),ISNUMBER(FIND("3F",ScheduleCompile!N131)),ISNUMBER(FIND("6F",ScheduleCompile!N131)),ISNUMBER(FIND("7F",ScheduleCompile!N131)),ISNUMBER(FIND("9F",ScheduleCompile!N131)),ISNUMBER(FIND("4F",ScheduleCompile!N131))),VALUE(LEFT(ScheduleCompile!N131,FIND("F",ScheduleCompile!N131)-1)),ScheduleCompile!N131)))))),ISTEXT(ScheduleCompile!#REF!)),"ENDTABLE",IF(ISERROR(IF(ScheduleCompile!N131="Off",0,IF(ScheduleCompile!N131="On",1,IF(ISNUMBER(ScheduleCompile!N131),ScheduleCompile!N131/1,IF(ISTEXT(ScheduleCompile!N131),IF(OR(ISNUMBER(FIND("5F",ScheduleCompile!N131)),ISNUMBER(FIND("0F",ScheduleCompile!N131)),ISNUMBER(FIND("8F",ScheduleCompile!N131)),ISNUMBER(FIND("1F",ScheduleCompile!N131)),ISNUMBER(FIND("2F",ScheduleCompile!N131)),ISNUMBER(FIND("3F",ScheduleCompile!N131)),ISNUMBER(FIND("6F",ScheduleCompile!N131)),ISNUMBER(FIND("7F",ScheduleCompile!N131)),ISNUMBER(FIND("9F",ScheduleCompile!N131)),ISNUMBER(FIND("4F",ScheduleCompile!N131))),VALUE(LEFT(ScheduleCompile!N131,FIND("F",ScheduleCompile!N131)-1)),ScheduleCompile!N131)))))),"",IF(ScheduleCompile!N131="Off",0,IF(ScheduleCompile!N131="On",1,IF(ISNUMBER(ScheduleCompile!N131),ScheduleCompile!N131/1,IF(ISTEXT(ScheduleCompile!N131),IF(OR(ISNUMBER(FIND("5F",ScheduleCompile!N131)),ISNUMBER(FIND("0F",ScheduleCompile!N131)),ISNUMBER(FIND("8F",ScheduleCompile!N131)),ISNUMBER(FIND("1F",ScheduleCompile!N131)),ISNUMBER(FIND("2F",ScheduleCompile!N131)),ISNUMBER(FIND("3F",ScheduleCompile!N131)),ISNUMBER(FIND("6F",ScheduleCompile!N131)),ISNUMBER(FIND("7F",ScheduleCompile!N131)),ISNUMBER(FIND("9F",ScheduleCompile!N131)),ISNUMBER(FIND("4F",ScheduleCompile!N131))),VALUE(LEFT(ScheduleCompile!N131,FIND("F",ScheduleCompile!N131)-1)),ScheduleCompile!N131)))))))</f>
        <v>0</v>
      </c>
      <c r="T138" s="1">
        <f>IF(AND(ISERROR(IF(ScheduleCompile!O131="Off",0,IF(ScheduleCompile!O131="On",1,IF(ISNUMBER(ScheduleCompile!O131),ScheduleCompile!O131/1,IF(ISTEXT(ScheduleCompile!O131),IF(OR(ISNUMBER(FIND("5F",ScheduleCompile!O131)),ISNUMBER(FIND("0F",ScheduleCompile!O131)),ISNUMBER(FIND("8F",ScheduleCompile!O131)),ISNUMBER(FIND("1F",ScheduleCompile!O131)),ISNUMBER(FIND("2F",ScheduleCompile!O131)),ISNUMBER(FIND("3F",ScheduleCompile!O131)),ISNUMBER(FIND("6F",ScheduleCompile!O131)),ISNUMBER(FIND("7F",ScheduleCompile!O131)),ISNUMBER(FIND("9F",ScheduleCompile!O131)),ISNUMBER(FIND("4F",ScheduleCompile!O131))),VALUE(LEFT(ScheduleCompile!O131,FIND("F",ScheduleCompile!O131)-1)),ScheduleCompile!O131)))))),ISTEXT(ScheduleCompile!#REF!)),"ENDTABLE",IF(ISERROR(IF(ScheduleCompile!O131="Off",0,IF(ScheduleCompile!O131="On",1,IF(ISNUMBER(ScheduleCompile!O131),ScheduleCompile!O131/1,IF(ISTEXT(ScheduleCompile!O131),IF(OR(ISNUMBER(FIND("5F",ScheduleCompile!O131)),ISNUMBER(FIND("0F",ScheduleCompile!O131)),ISNUMBER(FIND("8F",ScheduleCompile!O131)),ISNUMBER(FIND("1F",ScheduleCompile!O131)),ISNUMBER(FIND("2F",ScheduleCompile!O131)),ISNUMBER(FIND("3F",ScheduleCompile!O131)),ISNUMBER(FIND("6F",ScheduleCompile!O131)),ISNUMBER(FIND("7F",ScheduleCompile!O131)),ISNUMBER(FIND("9F",ScheduleCompile!O131)),ISNUMBER(FIND("4F",ScheduleCompile!O131))),VALUE(LEFT(ScheduleCompile!O131,FIND("F",ScheduleCompile!O131)-1)),ScheduleCompile!O131)))))),"",IF(ScheduleCompile!O131="Off",0,IF(ScheduleCompile!O131="On",1,IF(ISNUMBER(ScheduleCompile!O131),ScheduleCompile!O131/1,IF(ISTEXT(ScheduleCompile!O131),IF(OR(ISNUMBER(FIND("5F",ScheduleCompile!O131)),ISNUMBER(FIND("0F",ScheduleCompile!O131)),ISNUMBER(FIND("8F",ScheduleCompile!O131)),ISNUMBER(FIND("1F",ScheduleCompile!O131)),ISNUMBER(FIND("2F",ScheduleCompile!O131)),ISNUMBER(FIND("3F",ScheduleCompile!O131)),ISNUMBER(FIND("6F",ScheduleCompile!O131)),ISNUMBER(FIND("7F",ScheduleCompile!O131)),ISNUMBER(FIND("9F",ScheduleCompile!O131)),ISNUMBER(FIND("4F",ScheduleCompile!O131))),VALUE(LEFT(ScheduleCompile!O131,FIND("F",ScheduleCompile!O131)-1)),ScheduleCompile!O131)))))))</f>
        <v>0</v>
      </c>
      <c r="U138" s="1">
        <f>IF(AND(ISERROR(IF(ScheduleCompile!P131="Off",0,IF(ScheduleCompile!P131="On",1,IF(ISNUMBER(ScheduleCompile!P131),ScheduleCompile!P131/1,IF(ISTEXT(ScheduleCompile!P131),IF(OR(ISNUMBER(FIND("5F",ScheduleCompile!P131)),ISNUMBER(FIND("0F",ScheduleCompile!P131)),ISNUMBER(FIND("8F",ScheduleCompile!P131)),ISNUMBER(FIND("1F",ScheduleCompile!P131)),ISNUMBER(FIND("2F",ScheduleCompile!P131)),ISNUMBER(FIND("3F",ScheduleCompile!P131)),ISNUMBER(FIND("6F",ScheduleCompile!P131)),ISNUMBER(FIND("7F",ScheduleCompile!P131)),ISNUMBER(FIND("9F",ScheduleCompile!P131)),ISNUMBER(FIND("4F",ScheduleCompile!P131))),VALUE(LEFT(ScheduleCompile!P131,FIND("F",ScheduleCompile!P131)-1)),ScheduleCompile!P131)))))),ISTEXT(ScheduleCompile!#REF!)),"ENDTABLE",IF(ISERROR(IF(ScheduleCompile!P131="Off",0,IF(ScheduleCompile!P131="On",1,IF(ISNUMBER(ScheduleCompile!P131),ScheduleCompile!P131/1,IF(ISTEXT(ScheduleCompile!P131),IF(OR(ISNUMBER(FIND("5F",ScheduleCompile!P131)),ISNUMBER(FIND("0F",ScheduleCompile!P131)),ISNUMBER(FIND("8F",ScheduleCompile!P131)),ISNUMBER(FIND("1F",ScheduleCompile!P131)),ISNUMBER(FIND("2F",ScheduleCompile!P131)),ISNUMBER(FIND("3F",ScheduleCompile!P131)),ISNUMBER(FIND("6F",ScheduleCompile!P131)),ISNUMBER(FIND("7F",ScheduleCompile!P131)),ISNUMBER(FIND("9F",ScheduleCompile!P131)),ISNUMBER(FIND("4F",ScheduleCompile!P131))),VALUE(LEFT(ScheduleCompile!P131,FIND("F",ScheduleCompile!P131)-1)),ScheduleCompile!P131)))))),"",IF(ScheduleCompile!P131="Off",0,IF(ScheduleCompile!P131="On",1,IF(ISNUMBER(ScheduleCompile!P131),ScheduleCompile!P131/1,IF(ISTEXT(ScheduleCompile!P131),IF(OR(ISNUMBER(FIND("5F",ScheduleCompile!P131)),ISNUMBER(FIND("0F",ScheduleCompile!P131)),ISNUMBER(FIND("8F",ScheduleCompile!P131)),ISNUMBER(FIND("1F",ScheduleCompile!P131)),ISNUMBER(FIND("2F",ScheduleCompile!P131)),ISNUMBER(FIND("3F",ScheduleCompile!P131)),ISNUMBER(FIND("6F",ScheduleCompile!P131)),ISNUMBER(FIND("7F",ScheduleCompile!P131)),ISNUMBER(FIND("9F",ScheduleCompile!P131)),ISNUMBER(FIND("4F",ScheduleCompile!P131))),VALUE(LEFT(ScheduleCompile!P131,FIND("F",ScheduleCompile!P131)-1)),ScheduleCompile!P131)))))))</f>
        <v>0</v>
      </c>
      <c r="V138" s="1">
        <f>IF(AND(ISERROR(IF(ScheduleCompile!Q131="Off",0,IF(ScheduleCompile!Q131="On",1,IF(ISNUMBER(ScheduleCompile!Q131),ScheduleCompile!Q131/1,IF(ISTEXT(ScheduleCompile!Q131),IF(OR(ISNUMBER(FIND("5F",ScheduleCompile!Q131)),ISNUMBER(FIND("0F",ScheduleCompile!Q131)),ISNUMBER(FIND("8F",ScheduleCompile!Q131)),ISNUMBER(FIND("1F",ScheduleCompile!Q131)),ISNUMBER(FIND("2F",ScheduleCompile!Q131)),ISNUMBER(FIND("3F",ScheduleCompile!Q131)),ISNUMBER(FIND("6F",ScheduleCompile!Q131)),ISNUMBER(FIND("7F",ScheduleCompile!Q131)),ISNUMBER(FIND("9F",ScheduleCompile!Q131)),ISNUMBER(FIND("4F",ScheduleCompile!Q131))),VALUE(LEFT(ScheduleCompile!Q131,FIND("F",ScheduleCompile!Q131)-1)),ScheduleCompile!Q131)))))),ISTEXT(ScheduleCompile!#REF!)),"ENDTABLE",IF(ISERROR(IF(ScheduleCompile!Q131="Off",0,IF(ScheduleCompile!Q131="On",1,IF(ISNUMBER(ScheduleCompile!Q131),ScheduleCompile!Q131/1,IF(ISTEXT(ScheduleCompile!Q131),IF(OR(ISNUMBER(FIND("5F",ScheduleCompile!Q131)),ISNUMBER(FIND("0F",ScheduleCompile!Q131)),ISNUMBER(FIND("8F",ScheduleCompile!Q131)),ISNUMBER(FIND("1F",ScheduleCompile!Q131)),ISNUMBER(FIND("2F",ScheduleCompile!Q131)),ISNUMBER(FIND("3F",ScheduleCompile!Q131)),ISNUMBER(FIND("6F",ScheduleCompile!Q131)),ISNUMBER(FIND("7F",ScheduleCompile!Q131)),ISNUMBER(FIND("9F",ScheduleCompile!Q131)),ISNUMBER(FIND("4F",ScheduleCompile!Q131))),VALUE(LEFT(ScheduleCompile!Q131,FIND("F",ScheduleCompile!Q131)-1)),ScheduleCompile!Q131)))))),"",IF(ScheduleCompile!Q131="Off",0,IF(ScheduleCompile!Q131="On",1,IF(ISNUMBER(ScheduleCompile!Q131),ScheduleCompile!Q131/1,IF(ISTEXT(ScheduleCompile!Q131),IF(OR(ISNUMBER(FIND("5F",ScheduleCompile!Q131)),ISNUMBER(FIND("0F",ScheduleCompile!Q131)),ISNUMBER(FIND("8F",ScheduleCompile!Q131)),ISNUMBER(FIND("1F",ScheduleCompile!Q131)),ISNUMBER(FIND("2F",ScheduleCompile!Q131)),ISNUMBER(FIND("3F",ScheduleCompile!Q131)),ISNUMBER(FIND("6F",ScheduleCompile!Q131)),ISNUMBER(FIND("7F",ScheduleCompile!Q131)),ISNUMBER(FIND("9F",ScheduleCompile!Q131)),ISNUMBER(FIND("4F",ScheduleCompile!Q131))),VALUE(LEFT(ScheduleCompile!Q131,FIND("F",ScheduleCompile!Q131)-1)),ScheduleCompile!Q131)))))))</f>
        <v>0</v>
      </c>
      <c r="W138" s="1">
        <f>IF(AND(ISERROR(IF(ScheduleCompile!R131="Off",0,IF(ScheduleCompile!R131="On",1,IF(ISNUMBER(ScheduleCompile!R131),ScheduleCompile!R131/1,IF(ISTEXT(ScheduleCompile!R131),IF(OR(ISNUMBER(FIND("5F",ScheduleCompile!R131)),ISNUMBER(FIND("0F",ScheduleCompile!R131)),ISNUMBER(FIND("8F",ScheduleCompile!R131)),ISNUMBER(FIND("1F",ScheduleCompile!R131)),ISNUMBER(FIND("2F",ScheduleCompile!R131)),ISNUMBER(FIND("3F",ScheduleCompile!R131)),ISNUMBER(FIND("6F",ScheduleCompile!R131)),ISNUMBER(FIND("7F",ScheduleCompile!R131)),ISNUMBER(FIND("9F",ScheduleCompile!R131)),ISNUMBER(FIND("4F",ScheduleCompile!R131))),VALUE(LEFT(ScheduleCompile!R131,FIND("F",ScheduleCompile!R131)-1)),ScheduleCompile!R131)))))),ISTEXT(ScheduleCompile!#REF!)),"ENDTABLE",IF(ISERROR(IF(ScheduleCompile!R131="Off",0,IF(ScheduleCompile!R131="On",1,IF(ISNUMBER(ScheduleCompile!R131),ScheduleCompile!R131/1,IF(ISTEXT(ScheduleCompile!R131),IF(OR(ISNUMBER(FIND("5F",ScheduleCompile!R131)),ISNUMBER(FIND("0F",ScheduleCompile!R131)),ISNUMBER(FIND("8F",ScheduleCompile!R131)),ISNUMBER(FIND("1F",ScheduleCompile!R131)),ISNUMBER(FIND("2F",ScheduleCompile!R131)),ISNUMBER(FIND("3F",ScheduleCompile!R131)),ISNUMBER(FIND("6F",ScheduleCompile!R131)),ISNUMBER(FIND("7F",ScheduleCompile!R131)),ISNUMBER(FIND("9F",ScheduleCompile!R131)),ISNUMBER(FIND("4F",ScheduleCompile!R131))),VALUE(LEFT(ScheduleCompile!R131,FIND("F",ScheduleCompile!R131)-1)),ScheduleCompile!R131)))))),"",IF(ScheduleCompile!R131="Off",0,IF(ScheduleCompile!R131="On",1,IF(ISNUMBER(ScheduleCompile!R131),ScheduleCompile!R131/1,IF(ISTEXT(ScheduleCompile!R131),IF(OR(ISNUMBER(FIND("5F",ScheduleCompile!R131)),ISNUMBER(FIND("0F",ScheduleCompile!R131)),ISNUMBER(FIND("8F",ScheduleCompile!R131)),ISNUMBER(FIND("1F",ScheduleCompile!R131)),ISNUMBER(FIND("2F",ScheduleCompile!R131)),ISNUMBER(FIND("3F",ScheduleCompile!R131)),ISNUMBER(FIND("6F",ScheduleCompile!R131)),ISNUMBER(FIND("7F",ScheduleCompile!R131)),ISNUMBER(FIND("9F",ScheduleCompile!R131)),ISNUMBER(FIND("4F",ScheduleCompile!R131))),VALUE(LEFT(ScheduleCompile!R131,FIND("F",ScheduleCompile!R131)-1)),ScheduleCompile!R131)))))))</f>
        <v>0</v>
      </c>
      <c r="X138" s="1">
        <f>IF(AND(ISERROR(IF(ScheduleCompile!S131="Off",0,IF(ScheduleCompile!S131="On",1,IF(ISNUMBER(ScheduleCompile!S131),ScheduleCompile!S131/1,IF(ISTEXT(ScheduleCompile!S131),IF(OR(ISNUMBER(FIND("5F",ScheduleCompile!S131)),ISNUMBER(FIND("0F",ScheduleCompile!S131)),ISNUMBER(FIND("8F",ScheduleCompile!S131)),ISNUMBER(FIND("1F",ScheduleCompile!S131)),ISNUMBER(FIND("2F",ScheduleCompile!S131)),ISNUMBER(FIND("3F",ScheduleCompile!S131)),ISNUMBER(FIND("6F",ScheduleCompile!S131)),ISNUMBER(FIND("7F",ScheduleCompile!S131)),ISNUMBER(FIND("9F",ScheduleCompile!S131)),ISNUMBER(FIND("4F",ScheduleCompile!S131))),VALUE(LEFT(ScheduleCompile!S131,FIND("F",ScheduleCompile!S131)-1)),ScheduleCompile!S131)))))),ISTEXT(ScheduleCompile!#REF!)),"ENDTABLE",IF(ISERROR(IF(ScheduleCompile!S131="Off",0,IF(ScheduleCompile!S131="On",1,IF(ISNUMBER(ScheduleCompile!S131),ScheduleCompile!S131/1,IF(ISTEXT(ScheduleCompile!S131),IF(OR(ISNUMBER(FIND("5F",ScheduleCompile!S131)),ISNUMBER(FIND("0F",ScheduleCompile!S131)),ISNUMBER(FIND("8F",ScheduleCompile!S131)),ISNUMBER(FIND("1F",ScheduleCompile!S131)),ISNUMBER(FIND("2F",ScheduleCompile!S131)),ISNUMBER(FIND("3F",ScheduleCompile!S131)),ISNUMBER(FIND("6F",ScheduleCompile!S131)),ISNUMBER(FIND("7F",ScheduleCompile!S131)),ISNUMBER(FIND("9F",ScheduleCompile!S131)),ISNUMBER(FIND("4F",ScheduleCompile!S131))),VALUE(LEFT(ScheduleCompile!S131,FIND("F",ScheduleCompile!S131)-1)),ScheduleCompile!S131)))))),"",IF(ScheduleCompile!S131="Off",0,IF(ScheduleCompile!S131="On",1,IF(ISNUMBER(ScheduleCompile!S131),ScheduleCompile!S131/1,IF(ISTEXT(ScheduleCompile!S131),IF(OR(ISNUMBER(FIND("5F",ScheduleCompile!S131)),ISNUMBER(FIND("0F",ScheduleCompile!S131)),ISNUMBER(FIND("8F",ScheduleCompile!S131)),ISNUMBER(FIND("1F",ScheduleCompile!S131)),ISNUMBER(FIND("2F",ScheduleCompile!S131)),ISNUMBER(FIND("3F",ScheduleCompile!S131)),ISNUMBER(FIND("6F",ScheduleCompile!S131)),ISNUMBER(FIND("7F",ScheduleCompile!S131)),ISNUMBER(FIND("9F",ScheduleCompile!S131)),ISNUMBER(FIND("4F",ScheduleCompile!S131))),VALUE(LEFT(ScheduleCompile!S131,FIND("F",ScheduleCompile!S131)-1)),ScheduleCompile!S131)))))))</f>
        <v>0</v>
      </c>
      <c r="Y138" s="1">
        <f>IF(AND(ISERROR(IF(ScheduleCompile!T131="Off",0,IF(ScheduleCompile!T131="On",1,IF(ISNUMBER(ScheduleCompile!T131),ScheduleCompile!T131/1,IF(ISTEXT(ScheduleCompile!T131),IF(OR(ISNUMBER(FIND("5F",ScheduleCompile!T131)),ISNUMBER(FIND("0F",ScheduleCompile!T131)),ISNUMBER(FIND("8F",ScheduleCompile!T131)),ISNUMBER(FIND("1F",ScheduleCompile!T131)),ISNUMBER(FIND("2F",ScheduleCompile!T131)),ISNUMBER(FIND("3F",ScheduleCompile!T131)),ISNUMBER(FIND("6F",ScheduleCompile!T131)),ISNUMBER(FIND("7F",ScheduleCompile!T131)),ISNUMBER(FIND("9F",ScheduleCompile!T131)),ISNUMBER(FIND("4F",ScheduleCompile!T131))),VALUE(LEFT(ScheduleCompile!T131,FIND("F",ScheduleCompile!T131)-1)),ScheduleCompile!T131)))))),ISTEXT(ScheduleCompile!#REF!)),"ENDTABLE",IF(ISERROR(IF(ScheduleCompile!T131="Off",0,IF(ScheduleCompile!T131="On",1,IF(ISNUMBER(ScheduleCompile!T131),ScheduleCompile!T131/1,IF(ISTEXT(ScheduleCompile!T131),IF(OR(ISNUMBER(FIND("5F",ScheduleCompile!T131)),ISNUMBER(FIND("0F",ScheduleCompile!T131)),ISNUMBER(FIND("8F",ScheduleCompile!T131)),ISNUMBER(FIND("1F",ScheduleCompile!T131)),ISNUMBER(FIND("2F",ScheduleCompile!T131)),ISNUMBER(FIND("3F",ScheduleCompile!T131)),ISNUMBER(FIND("6F",ScheduleCompile!T131)),ISNUMBER(FIND("7F",ScheduleCompile!T131)),ISNUMBER(FIND("9F",ScheduleCompile!T131)),ISNUMBER(FIND("4F",ScheduleCompile!T131))),VALUE(LEFT(ScheduleCompile!T131,FIND("F",ScheduleCompile!T131)-1)),ScheduleCompile!T131)))))),"",IF(ScheduleCompile!T131="Off",0,IF(ScheduleCompile!T131="On",1,IF(ISNUMBER(ScheduleCompile!T131),ScheduleCompile!T131/1,IF(ISTEXT(ScheduleCompile!T131),IF(OR(ISNUMBER(FIND("5F",ScheduleCompile!T131)),ISNUMBER(FIND("0F",ScheduleCompile!T131)),ISNUMBER(FIND("8F",ScheduleCompile!T131)),ISNUMBER(FIND("1F",ScheduleCompile!T131)),ISNUMBER(FIND("2F",ScheduleCompile!T131)),ISNUMBER(FIND("3F",ScheduleCompile!T131)),ISNUMBER(FIND("6F",ScheduleCompile!T131)),ISNUMBER(FIND("7F",ScheduleCompile!T131)),ISNUMBER(FIND("9F",ScheduleCompile!T131)),ISNUMBER(FIND("4F",ScheduleCompile!T131))),VALUE(LEFT(ScheduleCompile!T131,FIND("F",ScheduleCompile!T131)-1)),ScheduleCompile!T131)))))))</f>
        <v>0</v>
      </c>
      <c r="Z138" s="1">
        <f>IF(AND(ISERROR(IF(ScheduleCompile!U131="Off",0,IF(ScheduleCompile!U131="On",1,IF(ISNUMBER(ScheduleCompile!U131),ScheduleCompile!U131/1,IF(ISTEXT(ScheduleCompile!U131),IF(OR(ISNUMBER(FIND("5F",ScheduleCompile!U131)),ISNUMBER(FIND("0F",ScheduleCompile!U131)),ISNUMBER(FIND("8F",ScheduleCompile!U131)),ISNUMBER(FIND("1F",ScheduleCompile!U131)),ISNUMBER(FIND("2F",ScheduleCompile!U131)),ISNUMBER(FIND("3F",ScheduleCompile!U131)),ISNUMBER(FIND("6F",ScheduleCompile!U131)),ISNUMBER(FIND("7F",ScheduleCompile!U131)),ISNUMBER(FIND("9F",ScheduleCompile!U131)),ISNUMBER(FIND("4F",ScheduleCompile!U131))),VALUE(LEFT(ScheduleCompile!U131,FIND("F",ScheduleCompile!U131)-1)),ScheduleCompile!U131)))))),ISTEXT(ScheduleCompile!#REF!)),"ENDTABLE",IF(ISERROR(IF(ScheduleCompile!U131="Off",0,IF(ScheduleCompile!U131="On",1,IF(ISNUMBER(ScheduleCompile!U131),ScheduleCompile!U131/1,IF(ISTEXT(ScheduleCompile!U131),IF(OR(ISNUMBER(FIND("5F",ScheduleCompile!U131)),ISNUMBER(FIND("0F",ScheduleCompile!U131)),ISNUMBER(FIND("8F",ScheduleCompile!U131)),ISNUMBER(FIND("1F",ScheduleCompile!U131)),ISNUMBER(FIND("2F",ScheduleCompile!U131)),ISNUMBER(FIND("3F",ScheduleCompile!U131)),ISNUMBER(FIND("6F",ScheduleCompile!U131)),ISNUMBER(FIND("7F",ScheduleCompile!U131)),ISNUMBER(FIND("9F",ScheduleCompile!U131)),ISNUMBER(FIND("4F",ScheduleCompile!U131))),VALUE(LEFT(ScheduleCompile!U131,FIND("F",ScheduleCompile!U131)-1)),ScheduleCompile!U131)))))),"",IF(ScheduleCompile!U131="Off",0,IF(ScheduleCompile!U131="On",1,IF(ISNUMBER(ScheduleCompile!U131),ScheduleCompile!U131/1,IF(ISTEXT(ScheduleCompile!U131),IF(OR(ISNUMBER(FIND("5F",ScheduleCompile!U131)),ISNUMBER(FIND("0F",ScheduleCompile!U131)),ISNUMBER(FIND("8F",ScheduleCompile!U131)),ISNUMBER(FIND("1F",ScheduleCompile!U131)),ISNUMBER(FIND("2F",ScheduleCompile!U131)),ISNUMBER(FIND("3F",ScheduleCompile!U131)),ISNUMBER(FIND("6F",ScheduleCompile!U131)),ISNUMBER(FIND("7F",ScheduleCompile!U131)),ISNUMBER(FIND("9F",ScheduleCompile!U131)),ISNUMBER(FIND("4F",ScheduleCompile!U131))),VALUE(LEFT(ScheduleCompile!U131,FIND("F",ScheduleCompile!U131)-1)),ScheduleCompile!U131)))))))</f>
        <v>0</v>
      </c>
      <c r="AA138" s="1">
        <f>IF(AND(ISERROR(IF(ScheduleCompile!V131="Off",0,IF(ScheduleCompile!V131="On",1,IF(ISNUMBER(ScheduleCompile!V131),ScheduleCompile!V131/1,IF(ISTEXT(ScheduleCompile!V131),IF(OR(ISNUMBER(FIND("5F",ScheduleCompile!V131)),ISNUMBER(FIND("0F",ScheduleCompile!V131)),ISNUMBER(FIND("8F",ScheduleCompile!V131)),ISNUMBER(FIND("1F",ScheduleCompile!V131)),ISNUMBER(FIND("2F",ScheduleCompile!V131)),ISNUMBER(FIND("3F",ScheduleCompile!V131)),ISNUMBER(FIND("6F",ScheduleCompile!V131)),ISNUMBER(FIND("7F",ScheduleCompile!V131)),ISNUMBER(FIND("9F",ScheduleCompile!V131)),ISNUMBER(FIND("4F",ScheduleCompile!V131))),VALUE(LEFT(ScheduleCompile!V131,FIND("F",ScheduleCompile!V131)-1)),ScheduleCompile!V131)))))),ISTEXT(ScheduleCompile!#REF!)),"ENDTABLE",IF(ISERROR(IF(ScheduleCompile!V131="Off",0,IF(ScheduleCompile!V131="On",1,IF(ISNUMBER(ScheduleCompile!V131),ScheduleCompile!V131/1,IF(ISTEXT(ScheduleCompile!V131),IF(OR(ISNUMBER(FIND("5F",ScheduleCompile!V131)),ISNUMBER(FIND("0F",ScheduleCompile!V131)),ISNUMBER(FIND("8F",ScheduleCompile!V131)),ISNUMBER(FIND("1F",ScheduleCompile!V131)),ISNUMBER(FIND("2F",ScheduleCompile!V131)),ISNUMBER(FIND("3F",ScheduleCompile!V131)),ISNUMBER(FIND("6F",ScheduleCompile!V131)),ISNUMBER(FIND("7F",ScheduleCompile!V131)),ISNUMBER(FIND("9F",ScheduleCompile!V131)),ISNUMBER(FIND("4F",ScheduleCompile!V131))),VALUE(LEFT(ScheduleCompile!V131,FIND("F",ScheduleCompile!V131)-1)),ScheduleCompile!V131)))))),"",IF(ScheduleCompile!V131="Off",0,IF(ScheduleCompile!V131="On",1,IF(ISNUMBER(ScheduleCompile!V131),ScheduleCompile!V131/1,IF(ISTEXT(ScheduleCompile!V131),IF(OR(ISNUMBER(FIND("5F",ScheduleCompile!V131)),ISNUMBER(FIND("0F",ScheduleCompile!V131)),ISNUMBER(FIND("8F",ScheduleCompile!V131)),ISNUMBER(FIND("1F",ScheduleCompile!V131)),ISNUMBER(FIND("2F",ScheduleCompile!V131)),ISNUMBER(FIND("3F",ScheduleCompile!V131)),ISNUMBER(FIND("6F",ScheduleCompile!V131)),ISNUMBER(FIND("7F",ScheduleCompile!V131)),ISNUMBER(FIND("9F",ScheduleCompile!V131)),ISNUMBER(FIND("4F",ScheduleCompile!V131))),VALUE(LEFT(ScheduleCompile!V131,FIND("F",ScheduleCompile!V131)-1)),ScheduleCompile!V131)))))))</f>
        <v>0</v>
      </c>
      <c r="AB138" s="1">
        <f>IF(AND(ISERROR(IF(ScheduleCompile!W131="Off",0,IF(ScheduleCompile!W131="On",1,IF(ISNUMBER(ScheduleCompile!W131),ScheduleCompile!W131/1,IF(ISTEXT(ScheduleCompile!W131),IF(OR(ISNUMBER(FIND("5F",ScheduleCompile!W131)),ISNUMBER(FIND("0F",ScheduleCompile!W131)),ISNUMBER(FIND("8F",ScheduleCompile!W131)),ISNUMBER(FIND("1F",ScheduleCompile!W131)),ISNUMBER(FIND("2F",ScheduleCompile!W131)),ISNUMBER(FIND("3F",ScheduleCompile!W131)),ISNUMBER(FIND("6F",ScheduleCompile!W131)),ISNUMBER(FIND("7F",ScheduleCompile!W131)),ISNUMBER(FIND("9F",ScheduleCompile!W131)),ISNUMBER(FIND("4F",ScheduleCompile!W131))),VALUE(LEFT(ScheduleCompile!W131,FIND("F",ScheduleCompile!W131)-1)),ScheduleCompile!W131)))))),ISTEXT(ScheduleCompile!#REF!)),"ENDTABLE",IF(ISERROR(IF(ScheduleCompile!W131="Off",0,IF(ScheduleCompile!W131="On",1,IF(ISNUMBER(ScheduleCompile!W131),ScheduleCompile!W131/1,IF(ISTEXT(ScheduleCompile!W131),IF(OR(ISNUMBER(FIND("5F",ScheduleCompile!W131)),ISNUMBER(FIND("0F",ScheduleCompile!W131)),ISNUMBER(FIND("8F",ScheduleCompile!W131)),ISNUMBER(FIND("1F",ScheduleCompile!W131)),ISNUMBER(FIND("2F",ScheduleCompile!W131)),ISNUMBER(FIND("3F",ScheduleCompile!W131)),ISNUMBER(FIND("6F",ScheduleCompile!W131)),ISNUMBER(FIND("7F",ScheduleCompile!W131)),ISNUMBER(FIND("9F",ScheduleCompile!W131)),ISNUMBER(FIND("4F",ScheduleCompile!W131))),VALUE(LEFT(ScheduleCompile!W131,FIND("F",ScheduleCompile!W131)-1)),ScheduleCompile!W131)))))),"",IF(ScheduleCompile!W131="Off",0,IF(ScheduleCompile!W131="On",1,IF(ISNUMBER(ScheduleCompile!W131),ScheduleCompile!W131/1,IF(ISTEXT(ScheduleCompile!W131),IF(OR(ISNUMBER(FIND("5F",ScheduleCompile!W131)),ISNUMBER(FIND("0F",ScheduleCompile!W131)),ISNUMBER(FIND("8F",ScheduleCompile!W131)),ISNUMBER(FIND("1F",ScheduleCompile!W131)),ISNUMBER(FIND("2F",ScheduleCompile!W131)),ISNUMBER(FIND("3F",ScheduleCompile!W131)),ISNUMBER(FIND("6F",ScheduleCompile!W131)),ISNUMBER(FIND("7F",ScheduleCompile!W131)),ISNUMBER(FIND("9F",ScheduleCompile!W131)),ISNUMBER(FIND("4F",ScheduleCompile!W131))),VALUE(LEFT(ScheduleCompile!W131,FIND("F",ScheduleCompile!W131)-1)),ScheduleCompile!W131)))))))</f>
        <v>0</v>
      </c>
      <c r="AC138" s="1">
        <f>IF(AND(ISERROR(IF(ScheduleCompile!X131="Off",0,IF(ScheduleCompile!X131="On",1,IF(ISNUMBER(ScheduleCompile!X131),ScheduleCompile!X131/1,IF(ISTEXT(ScheduleCompile!X131),IF(OR(ISNUMBER(FIND("5F",ScheduleCompile!X131)),ISNUMBER(FIND("0F",ScheduleCompile!X131)),ISNUMBER(FIND("8F",ScheduleCompile!X131)),ISNUMBER(FIND("1F",ScheduleCompile!X131)),ISNUMBER(FIND("2F",ScheduleCompile!X131)),ISNUMBER(FIND("3F",ScheduleCompile!X131)),ISNUMBER(FIND("6F",ScheduleCompile!X131)),ISNUMBER(FIND("7F",ScheduleCompile!X131)),ISNUMBER(FIND("9F",ScheduleCompile!X131)),ISNUMBER(FIND("4F",ScheduleCompile!X131))),VALUE(LEFT(ScheduleCompile!X131,FIND("F",ScheduleCompile!X131)-1)),ScheduleCompile!X131)))))),ISTEXT(ScheduleCompile!#REF!)),"ENDTABLE",IF(ISERROR(IF(ScheduleCompile!X131="Off",0,IF(ScheduleCompile!X131="On",1,IF(ISNUMBER(ScheduleCompile!X131),ScheduleCompile!X131/1,IF(ISTEXT(ScheduleCompile!X131),IF(OR(ISNUMBER(FIND("5F",ScheduleCompile!X131)),ISNUMBER(FIND("0F",ScheduleCompile!X131)),ISNUMBER(FIND("8F",ScheduleCompile!X131)),ISNUMBER(FIND("1F",ScheduleCompile!X131)),ISNUMBER(FIND("2F",ScheduleCompile!X131)),ISNUMBER(FIND("3F",ScheduleCompile!X131)),ISNUMBER(FIND("6F",ScheduleCompile!X131)),ISNUMBER(FIND("7F",ScheduleCompile!X131)),ISNUMBER(FIND("9F",ScheduleCompile!X131)),ISNUMBER(FIND("4F",ScheduleCompile!X131))),VALUE(LEFT(ScheduleCompile!X131,FIND("F",ScheduleCompile!X131)-1)),ScheduleCompile!X131)))))),"",IF(ScheduleCompile!X131="Off",0,IF(ScheduleCompile!X131="On",1,IF(ISNUMBER(ScheduleCompile!X131),ScheduleCompile!X131/1,IF(ISTEXT(ScheduleCompile!X131),IF(OR(ISNUMBER(FIND("5F",ScheduleCompile!X131)),ISNUMBER(FIND("0F",ScheduleCompile!X131)),ISNUMBER(FIND("8F",ScheduleCompile!X131)),ISNUMBER(FIND("1F",ScheduleCompile!X131)),ISNUMBER(FIND("2F",ScheduleCompile!X131)),ISNUMBER(FIND("3F",ScheduleCompile!X131)),ISNUMBER(FIND("6F",ScheduleCompile!X131)),ISNUMBER(FIND("7F",ScheduleCompile!X131)),ISNUMBER(FIND("9F",ScheduleCompile!X131)),ISNUMBER(FIND("4F",ScheduleCompile!X131))),VALUE(LEFT(ScheduleCompile!X131,FIND("F",ScheduleCompile!X131)-1)),ScheduleCompile!X131)))))))</f>
        <v>0</v>
      </c>
      <c r="AD138" s="1">
        <f>IF(AND(ISERROR(IF(ScheduleCompile!Y131="Off",0,IF(ScheduleCompile!Y131="On",1,IF(ISNUMBER(ScheduleCompile!Y131),ScheduleCompile!Y131/1,IF(ISTEXT(ScheduleCompile!Y131),IF(OR(ISNUMBER(FIND("5F",ScheduleCompile!Y131)),ISNUMBER(FIND("0F",ScheduleCompile!Y131)),ISNUMBER(FIND("8F",ScheduleCompile!Y131)),ISNUMBER(FIND("1F",ScheduleCompile!Y131)),ISNUMBER(FIND("2F",ScheduleCompile!Y131)),ISNUMBER(FIND("3F",ScheduleCompile!Y131)),ISNUMBER(FIND("6F",ScheduleCompile!Y131)),ISNUMBER(FIND("7F",ScheduleCompile!Y131)),ISNUMBER(FIND("9F",ScheduleCompile!Y131)),ISNUMBER(FIND("4F",ScheduleCompile!Y131))),VALUE(LEFT(ScheduleCompile!Y131,FIND("F",ScheduleCompile!Y131)-1)),ScheduleCompile!Y131)))))),ISTEXT(ScheduleCompile!#REF!)),"ENDTABLE",IF(ISERROR(IF(ScheduleCompile!Y131="Off",0,IF(ScheduleCompile!Y131="On",1,IF(ISNUMBER(ScheduleCompile!Y131),ScheduleCompile!Y131/1,IF(ISTEXT(ScheduleCompile!Y131),IF(OR(ISNUMBER(FIND("5F",ScheduleCompile!Y131)),ISNUMBER(FIND("0F",ScheduleCompile!Y131)),ISNUMBER(FIND("8F",ScheduleCompile!Y131)),ISNUMBER(FIND("1F",ScheduleCompile!Y131)),ISNUMBER(FIND("2F",ScheduleCompile!Y131)),ISNUMBER(FIND("3F",ScheduleCompile!Y131)),ISNUMBER(FIND("6F",ScheduleCompile!Y131)),ISNUMBER(FIND("7F",ScheduleCompile!Y131)),ISNUMBER(FIND("9F",ScheduleCompile!Y131)),ISNUMBER(FIND("4F",ScheduleCompile!Y131))),VALUE(LEFT(ScheduleCompile!Y131,FIND("F",ScheduleCompile!Y131)-1)),ScheduleCompile!Y131)))))),"",IF(ScheduleCompile!Y131="Off",0,IF(ScheduleCompile!Y131="On",1,IF(ISNUMBER(ScheduleCompile!Y131),ScheduleCompile!Y131/1,IF(ISTEXT(ScheduleCompile!Y131),IF(OR(ISNUMBER(FIND("5F",ScheduleCompile!Y131)),ISNUMBER(FIND("0F",ScheduleCompile!Y131)),ISNUMBER(FIND("8F",ScheduleCompile!Y131)),ISNUMBER(FIND("1F",ScheduleCompile!Y131)),ISNUMBER(FIND("2F",ScheduleCompile!Y131)),ISNUMBER(FIND("3F",ScheduleCompile!Y131)),ISNUMBER(FIND("6F",ScheduleCompile!Y131)),ISNUMBER(FIND("7F",ScheduleCompile!Y131)),ISNUMBER(FIND("9F",ScheduleCompile!Y131)),ISNUMBER(FIND("4F",ScheduleCompile!Y131))),VALUE(LEFT(ScheduleCompile!Y131,FIND("F",ScheduleCompile!Y131)-1)),ScheduleCompile!Y131)))))))</f>
        <v>0</v>
      </c>
    </row>
    <row r="139" spans="1:30" x14ac:dyDescent="0.25">
      <c r="A139" t="str">
        <f t="shared" si="8"/>
        <v>SchDay "LabServiceHotWaterSat"  Type = "Fraction" Hr = (0, 0, 0, 0, 0, 0, 0, 0, 0, 0, 0, 0, 0, 0, 0, 0, 0, 0, 0, 0, 0, 0, 0, 0) ..</v>
      </c>
      <c r="B139" s="1" t="s">
        <v>623</v>
      </c>
      <c r="C139" t="str">
        <f t="shared" si="9"/>
        <v xml:space="preserve">SchDay "LabServiceHotWaterSat"  Type = "Fraction" Hr = </v>
      </c>
      <c r="D139" t="str">
        <f t="shared" si="10"/>
        <v>(0, 0, 0, 0, 0, 0, 0, 0, 0, 0, 0, 0, 0, 0, 0, 0, 0, 0, 0, 0, 0, 0, 0, 0) ..</v>
      </c>
      <c r="E139" s="30" t="str">
        <f>ScheduleCompile!A132</f>
        <v>LabServiceHotWaterSat</v>
      </c>
      <c r="F139" t="str">
        <f t="shared" si="11"/>
        <v>Fraction</v>
      </c>
      <c r="G139" s="1">
        <f>IF(AND(ISERROR(IF(ScheduleCompile!B132="Off",0,IF(ScheduleCompile!B132="On",1,IF(ISNUMBER(ScheduleCompile!B132),ScheduleCompile!B132/1,IF(ISTEXT(ScheduleCompile!B132),IF(OR(ISNUMBER(FIND("5F",ScheduleCompile!B132)),ISNUMBER(FIND("0F",ScheduleCompile!B132)),ISNUMBER(FIND("8F",ScheduleCompile!B132)),ISNUMBER(FIND("1F",ScheduleCompile!B132)),ISNUMBER(FIND("2F",ScheduleCompile!B132)),ISNUMBER(FIND("3F",ScheduleCompile!B132)),ISNUMBER(FIND("6F",ScheduleCompile!B132)),ISNUMBER(FIND("7F",ScheduleCompile!B132)),ISNUMBER(FIND("9F",ScheduleCompile!B132)),ISNUMBER(FIND("4F",ScheduleCompile!B132))),VALUE(LEFT(ScheduleCompile!B132,FIND("F",ScheduleCompile!B132)-1)),ScheduleCompile!B132)))))),ISTEXT(ScheduleCompile!#REF!)),"ENDTABLE",IF(ISERROR(IF(ScheduleCompile!B132="Off",0,IF(ScheduleCompile!B132="On",1,IF(ISNUMBER(ScheduleCompile!B132),ScheduleCompile!B132/1,IF(ISTEXT(ScheduleCompile!B132),IF(OR(ISNUMBER(FIND("5F",ScheduleCompile!B132)),ISNUMBER(FIND("0F",ScheduleCompile!B132)),ISNUMBER(FIND("8F",ScheduleCompile!B132)),ISNUMBER(FIND("1F",ScheduleCompile!B132)),ISNUMBER(FIND("2F",ScheduleCompile!B132)),ISNUMBER(FIND("3F",ScheduleCompile!B132)),ISNUMBER(FIND("6F",ScheduleCompile!B132)),ISNUMBER(FIND("7F",ScheduleCompile!B132)),ISNUMBER(FIND("9F",ScheduleCompile!B132)),ISNUMBER(FIND("4F",ScheduleCompile!B132))),VALUE(LEFT(ScheduleCompile!B132,FIND("F",ScheduleCompile!B132)-1)),ScheduleCompile!B132)))))),"",IF(ScheduleCompile!B132="Off",0,IF(ScheduleCompile!B132="On",1,IF(ISNUMBER(ScheduleCompile!B132),ScheduleCompile!B132/1,IF(ISTEXT(ScheduleCompile!B132),IF(OR(ISNUMBER(FIND("5F",ScheduleCompile!B132)),ISNUMBER(FIND("0F",ScheduleCompile!B132)),ISNUMBER(FIND("8F",ScheduleCompile!B132)),ISNUMBER(FIND("1F",ScheduleCompile!B132)),ISNUMBER(FIND("2F",ScheduleCompile!B132)),ISNUMBER(FIND("3F",ScheduleCompile!B132)),ISNUMBER(FIND("6F",ScheduleCompile!B132)),ISNUMBER(FIND("7F",ScheduleCompile!B132)),ISNUMBER(FIND("9F",ScheduleCompile!B132)),ISNUMBER(FIND("4F",ScheduleCompile!B132))),VALUE(LEFT(ScheduleCompile!B132,FIND("F",ScheduleCompile!B132)-1)),ScheduleCompile!B132)))))))</f>
        <v>0</v>
      </c>
      <c r="H139" s="1">
        <f>IF(AND(ISERROR(IF(ScheduleCompile!C132="Off",0,IF(ScheduleCompile!C132="On",1,IF(ISNUMBER(ScheduleCompile!C132),ScheduleCompile!C132/1,IF(ISTEXT(ScheduleCompile!C132),IF(OR(ISNUMBER(FIND("5F",ScheduleCompile!C132)),ISNUMBER(FIND("0F",ScheduleCompile!C132)),ISNUMBER(FIND("8F",ScheduleCompile!C132)),ISNUMBER(FIND("1F",ScheduleCompile!C132)),ISNUMBER(FIND("2F",ScheduleCompile!C132)),ISNUMBER(FIND("3F",ScheduleCompile!C132)),ISNUMBER(FIND("6F",ScheduleCompile!C132)),ISNUMBER(FIND("7F",ScheduleCompile!C132)),ISNUMBER(FIND("9F",ScheduleCompile!C132)),ISNUMBER(FIND("4F",ScheduleCompile!C132))),VALUE(LEFT(ScheduleCompile!C132,FIND("F",ScheduleCompile!C132)-1)),ScheduleCompile!C132)))))),ISTEXT(ScheduleCompile!#REF!)),"ENDTABLE",IF(ISERROR(IF(ScheduleCompile!C132="Off",0,IF(ScheduleCompile!C132="On",1,IF(ISNUMBER(ScheduleCompile!C132),ScheduleCompile!C132/1,IF(ISTEXT(ScheduleCompile!C132),IF(OR(ISNUMBER(FIND("5F",ScheduleCompile!C132)),ISNUMBER(FIND("0F",ScheduleCompile!C132)),ISNUMBER(FIND("8F",ScheduleCompile!C132)),ISNUMBER(FIND("1F",ScheduleCompile!C132)),ISNUMBER(FIND("2F",ScheduleCompile!C132)),ISNUMBER(FIND("3F",ScheduleCompile!C132)),ISNUMBER(FIND("6F",ScheduleCompile!C132)),ISNUMBER(FIND("7F",ScheduleCompile!C132)),ISNUMBER(FIND("9F",ScheduleCompile!C132)),ISNUMBER(FIND("4F",ScheduleCompile!C132))),VALUE(LEFT(ScheduleCompile!C132,FIND("F",ScheduleCompile!C132)-1)),ScheduleCompile!C132)))))),"",IF(ScheduleCompile!C132="Off",0,IF(ScheduleCompile!C132="On",1,IF(ISNUMBER(ScheduleCompile!C132),ScheduleCompile!C132/1,IF(ISTEXT(ScheduleCompile!C132),IF(OR(ISNUMBER(FIND("5F",ScheduleCompile!C132)),ISNUMBER(FIND("0F",ScheduleCompile!C132)),ISNUMBER(FIND("8F",ScheduleCompile!C132)),ISNUMBER(FIND("1F",ScheduleCompile!C132)),ISNUMBER(FIND("2F",ScheduleCompile!C132)),ISNUMBER(FIND("3F",ScheduleCompile!C132)),ISNUMBER(FIND("6F",ScheduleCompile!C132)),ISNUMBER(FIND("7F",ScheduleCompile!C132)),ISNUMBER(FIND("9F",ScheduleCompile!C132)),ISNUMBER(FIND("4F",ScheduleCompile!C132))),VALUE(LEFT(ScheduleCompile!C132,FIND("F",ScheduleCompile!C132)-1)),ScheduleCompile!C132)))))))</f>
        <v>0</v>
      </c>
      <c r="I139" s="1">
        <f>IF(AND(ISERROR(IF(ScheduleCompile!D132="Off",0,IF(ScheduleCompile!D132="On",1,IF(ISNUMBER(ScheduleCompile!D132),ScheduleCompile!D132/1,IF(ISTEXT(ScheduleCompile!D132),IF(OR(ISNUMBER(FIND("5F",ScheduleCompile!D132)),ISNUMBER(FIND("0F",ScheduleCompile!D132)),ISNUMBER(FIND("8F",ScheduleCompile!D132)),ISNUMBER(FIND("1F",ScheduleCompile!D132)),ISNUMBER(FIND("2F",ScheduleCompile!D132)),ISNUMBER(FIND("3F",ScheduleCompile!D132)),ISNUMBER(FIND("6F",ScheduleCompile!D132)),ISNUMBER(FIND("7F",ScheduleCompile!D132)),ISNUMBER(FIND("9F",ScheduleCompile!D132)),ISNUMBER(FIND("4F",ScheduleCompile!D132))),VALUE(LEFT(ScheduleCompile!D132,FIND("F",ScheduleCompile!D132)-1)),ScheduleCompile!D132)))))),ISTEXT(ScheduleCompile!#REF!)),"ENDTABLE",IF(ISERROR(IF(ScheduleCompile!D132="Off",0,IF(ScheduleCompile!D132="On",1,IF(ISNUMBER(ScheduleCompile!D132),ScheduleCompile!D132/1,IF(ISTEXT(ScheduleCompile!D132),IF(OR(ISNUMBER(FIND("5F",ScheduleCompile!D132)),ISNUMBER(FIND("0F",ScheduleCompile!D132)),ISNUMBER(FIND("8F",ScheduleCompile!D132)),ISNUMBER(FIND("1F",ScheduleCompile!D132)),ISNUMBER(FIND("2F",ScheduleCompile!D132)),ISNUMBER(FIND("3F",ScheduleCompile!D132)),ISNUMBER(FIND("6F",ScheduleCompile!D132)),ISNUMBER(FIND("7F",ScheduleCompile!D132)),ISNUMBER(FIND("9F",ScheduleCompile!D132)),ISNUMBER(FIND("4F",ScheduleCompile!D132))),VALUE(LEFT(ScheduleCompile!D132,FIND("F",ScheduleCompile!D132)-1)),ScheduleCompile!D132)))))),"",IF(ScheduleCompile!D132="Off",0,IF(ScheduleCompile!D132="On",1,IF(ISNUMBER(ScheduleCompile!D132),ScheduleCompile!D132/1,IF(ISTEXT(ScheduleCompile!D132),IF(OR(ISNUMBER(FIND("5F",ScheduleCompile!D132)),ISNUMBER(FIND("0F",ScheduleCompile!D132)),ISNUMBER(FIND("8F",ScheduleCompile!D132)),ISNUMBER(FIND("1F",ScheduleCompile!D132)),ISNUMBER(FIND("2F",ScheduleCompile!D132)),ISNUMBER(FIND("3F",ScheduleCompile!D132)),ISNUMBER(FIND("6F",ScheduleCompile!D132)),ISNUMBER(FIND("7F",ScheduleCompile!D132)),ISNUMBER(FIND("9F",ScheduleCompile!D132)),ISNUMBER(FIND("4F",ScheduleCompile!D132))),VALUE(LEFT(ScheduleCompile!D132,FIND("F",ScheduleCompile!D132)-1)),ScheduleCompile!D132)))))))</f>
        <v>0</v>
      </c>
      <c r="J139" s="1">
        <f>IF(AND(ISERROR(IF(ScheduleCompile!E132="Off",0,IF(ScheduleCompile!E132="On",1,IF(ISNUMBER(ScheduleCompile!E132),ScheduleCompile!E132/1,IF(ISTEXT(ScheduleCompile!E132),IF(OR(ISNUMBER(FIND("5F",ScheduleCompile!E132)),ISNUMBER(FIND("0F",ScheduleCompile!E132)),ISNUMBER(FIND("8F",ScheduleCompile!E132)),ISNUMBER(FIND("1F",ScheduleCompile!E132)),ISNUMBER(FIND("2F",ScheduleCompile!E132)),ISNUMBER(FIND("3F",ScheduleCompile!E132)),ISNUMBER(FIND("6F",ScheduleCompile!E132)),ISNUMBER(FIND("7F",ScheduleCompile!E132)),ISNUMBER(FIND("9F",ScheduleCompile!E132)),ISNUMBER(FIND("4F",ScheduleCompile!E132))),VALUE(LEFT(ScheduleCompile!E132,FIND("F",ScheduleCompile!E132)-1)),ScheduleCompile!E132)))))),ISTEXT(ScheduleCompile!#REF!)),"ENDTABLE",IF(ISERROR(IF(ScheduleCompile!E132="Off",0,IF(ScheduleCompile!E132="On",1,IF(ISNUMBER(ScheduleCompile!E132),ScheduleCompile!E132/1,IF(ISTEXT(ScheduleCompile!E132),IF(OR(ISNUMBER(FIND("5F",ScheduleCompile!E132)),ISNUMBER(FIND("0F",ScheduleCompile!E132)),ISNUMBER(FIND("8F",ScheduleCompile!E132)),ISNUMBER(FIND("1F",ScheduleCompile!E132)),ISNUMBER(FIND("2F",ScheduleCompile!E132)),ISNUMBER(FIND("3F",ScheduleCompile!E132)),ISNUMBER(FIND("6F",ScheduleCompile!E132)),ISNUMBER(FIND("7F",ScheduleCompile!E132)),ISNUMBER(FIND("9F",ScheduleCompile!E132)),ISNUMBER(FIND("4F",ScheduleCompile!E132))),VALUE(LEFT(ScheduleCompile!E132,FIND("F",ScheduleCompile!E132)-1)),ScheduleCompile!E132)))))),"",IF(ScheduleCompile!E132="Off",0,IF(ScheduleCompile!E132="On",1,IF(ISNUMBER(ScheduleCompile!E132),ScheduleCompile!E132/1,IF(ISTEXT(ScheduleCompile!E132),IF(OR(ISNUMBER(FIND("5F",ScheduleCompile!E132)),ISNUMBER(FIND("0F",ScheduleCompile!E132)),ISNUMBER(FIND("8F",ScheduleCompile!E132)),ISNUMBER(FIND("1F",ScheduleCompile!E132)),ISNUMBER(FIND("2F",ScheduleCompile!E132)),ISNUMBER(FIND("3F",ScheduleCompile!E132)),ISNUMBER(FIND("6F",ScheduleCompile!E132)),ISNUMBER(FIND("7F",ScheduleCompile!E132)),ISNUMBER(FIND("9F",ScheduleCompile!E132)),ISNUMBER(FIND("4F",ScheduleCompile!E132))),VALUE(LEFT(ScheduleCompile!E132,FIND("F",ScheduleCompile!E132)-1)),ScheduleCompile!E132)))))))</f>
        <v>0</v>
      </c>
      <c r="K139" s="1">
        <f>IF(AND(ISERROR(IF(ScheduleCompile!F132="Off",0,IF(ScheduleCompile!F132="On",1,IF(ISNUMBER(ScheduleCompile!F132),ScheduleCompile!F132/1,IF(ISTEXT(ScheduleCompile!F132),IF(OR(ISNUMBER(FIND("5F",ScheduleCompile!F132)),ISNUMBER(FIND("0F",ScheduleCompile!F132)),ISNUMBER(FIND("8F",ScheduleCompile!F132)),ISNUMBER(FIND("1F",ScheduleCompile!F132)),ISNUMBER(FIND("2F",ScheduleCompile!F132)),ISNUMBER(FIND("3F",ScheduleCompile!F132)),ISNUMBER(FIND("6F",ScheduleCompile!F132)),ISNUMBER(FIND("7F",ScheduleCompile!F132)),ISNUMBER(FIND("9F",ScheduleCompile!F132)),ISNUMBER(FIND("4F",ScheduleCompile!F132))),VALUE(LEFT(ScheduleCompile!F132,FIND("F",ScheduleCompile!F132)-1)),ScheduleCompile!F132)))))),ISTEXT(ScheduleCompile!#REF!)),"ENDTABLE",IF(ISERROR(IF(ScheduleCompile!F132="Off",0,IF(ScheduleCompile!F132="On",1,IF(ISNUMBER(ScheduleCompile!F132),ScheduleCompile!F132/1,IF(ISTEXT(ScheduleCompile!F132),IF(OR(ISNUMBER(FIND("5F",ScheduleCompile!F132)),ISNUMBER(FIND("0F",ScheduleCompile!F132)),ISNUMBER(FIND("8F",ScheduleCompile!F132)),ISNUMBER(FIND("1F",ScheduleCompile!F132)),ISNUMBER(FIND("2F",ScheduleCompile!F132)),ISNUMBER(FIND("3F",ScheduleCompile!F132)),ISNUMBER(FIND("6F",ScheduleCompile!F132)),ISNUMBER(FIND("7F",ScheduleCompile!F132)),ISNUMBER(FIND("9F",ScheduleCompile!F132)),ISNUMBER(FIND("4F",ScheduleCompile!F132))),VALUE(LEFT(ScheduleCompile!F132,FIND("F",ScheduleCompile!F132)-1)),ScheduleCompile!F132)))))),"",IF(ScheduleCompile!F132="Off",0,IF(ScheduleCompile!F132="On",1,IF(ISNUMBER(ScheduleCompile!F132),ScheduleCompile!F132/1,IF(ISTEXT(ScheduleCompile!F132),IF(OR(ISNUMBER(FIND("5F",ScheduleCompile!F132)),ISNUMBER(FIND("0F",ScheduleCompile!F132)),ISNUMBER(FIND("8F",ScheduleCompile!F132)),ISNUMBER(FIND("1F",ScheduleCompile!F132)),ISNUMBER(FIND("2F",ScheduleCompile!F132)),ISNUMBER(FIND("3F",ScheduleCompile!F132)),ISNUMBER(FIND("6F",ScheduleCompile!F132)),ISNUMBER(FIND("7F",ScheduleCompile!F132)),ISNUMBER(FIND("9F",ScheduleCompile!F132)),ISNUMBER(FIND("4F",ScheduleCompile!F132))),VALUE(LEFT(ScheduleCompile!F132,FIND("F",ScheduleCompile!F132)-1)),ScheduleCompile!F132)))))))</f>
        <v>0</v>
      </c>
      <c r="L139" s="1">
        <f>IF(AND(ISERROR(IF(ScheduleCompile!G132="Off",0,IF(ScheduleCompile!G132="On",1,IF(ISNUMBER(ScheduleCompile!G132),ScheduleCompile!G132/1,IF(ISTEXT(ScheduleCompile!G132),IF(OR(ISNUMBER(FIND("5F",ScheduleCompile!G132)),ISNUMBER(FIND("0F",ScheduleCompile!G132)),ISNUMBER(FIND("8F",ScheduleCompile!G132)),ISNUMBER(FIND("1F",ScheduleCompile!G132)),ISNUMBER(FIND("2F",ScheduleCompile!G132)),ISNUMBER(FIND("3F",ScheduleCompile!G132)),ISNUMBER(FIND("6F",ScheduleCompile!G132)),ISNUMBER(FIND("7F",ScheduleCompile!G132)),ISNUMBER(FIND("9F",ScheduleCompile!G132)),ISNUMBER(FIND("4F",ScheduleCompile!G132))),VALUE(LEFT(ScheduleCompile!G132,FIND("F",ScheduleCompile!G132)-1)),ScheduleCompile!G132)))))),ISTEXT(ScheduleCompile!#REF!)),"ENDTABLE",IF(ISERROR(IF(ScheduleCompile!G132="Off",0,IF(ScheduleCompile!G132="On",1,IF(ISNUMBER(ScheduleCompile!G132),ScheduleCompile!G132/1,IF(ISTEXT(ScheduleCompile!G132),IF(OR(ISNUMBER(FIND("5F",ScheduleCompile!G132)),ISNUMBER(FIND("0F",ScheduleCompile!G132)),ISNUMBER(FIND("8F",ScheduleCompile!G132)),ISNUMBER(FIND("1F",ScheduleCompile!G132)),ISNUMBER(FIND("2F",ScheduleCompile!G132)),ISNUMBER(FIND("3F",ScheduleCompile!G132)),ISNUMBER(FIND("6F",ScheduleCompile!G132)),ISNUMBER(FIND("7F",ScheduleCompile!G132)),ISNUMBER(FIND("9F",ScheduleCompile!G132)),ISNUMBER(FIND("4F",ScheduleCompile!G132))),VALUE(LEFT(ScheduleCompile!G132,FIND("F",ScheduleCompile!G132)-1)),ScheduleCompile!G132)))))),"",IF(ScheduleCompile!G132="Off",0,IF(ScheduleCompile!G132="On",1,IF(ISNUMBER(ScheduleCompile!G132),ScheduleCompile!G132/1,IF(ISTEXT(ScheduleCompile!G132),IF(OR(ISNUMBER(FIND("5F",ScheduleCompile!G132)),ISNUMBER(FIND("0F",ScheduleCompile!G132)),ISNUMBER(FIND("8F",ScheduleCompile!G132)),ISNUMBER(FIND("1F",ScheduleCompile!G132)),ISNUMBER(FIND("2F",ScheduleCompile!G132)),ISNUMBER(FIND("3F",ScheduleCompile!G132)),ISNUMBER(FIND("6F",ScheduleCompile!G132)),ISNUMBER(FIND("7F",ScheduleCompile!G132)),ISNUMBER(FIND("9F",ScheduleCompile!G132)),ISNUMBER(FIND("4F",ScheduleCompile!G132))),VALUE(LEFT(ScheduleCompile!G132,FIND("F",ScheduleCompile!G132)-1)),ScheduleCompile!G132)))))))</f>
        <v>0</v>
      </c>
      <c r="M139" s="1">
        <f>IF(AND(ISERROR(IF(ScheduleCompile!H132="Off",0,IF(ScheduleCompile!H132="On",1,IF(ISNUMBER(ScheduleCompile!H132),ScheduleCompile!H132/1,IF(ISTEXT(ScheduleCompile!H132),IF(OR(ISNUMBER(FIND("5F",ScheduleCompile!H132)),ISNUMBER(FIND("0F",ScheduleCompile!H132)),ISNUMBER(FIND("8F",ScheduleCompile!H132)),ISNUMBER(FIND("1F",ScheduleCompile!H132)),ISNUMBER(FIND("2F",ScheduleCompile!H132)),ISNUMBER(FIND("3F",ScheduleCompile!H132)),ISNUMBER(FIND("6F",ScheduleCompile!H132)),ISNUMBER(FIND("7F",ScheduleCompile!H132)),ISNUMBER(FIND("9F",ScheduleCompile!H132)),ISNUMBER(FIND("4F",ScheduleCompile!H132))),VALUE(LEFT(ScheduleCompile!H132,FIND("F",ScheduleCompile!H132)-1)),ScheduleCompile!H132)))))),ISTEXT(ScheduleCompile!#REF!)),"ENDTABLE",IF(ISERROR(IF(ScheduleCompile!H132="Off",0,IF(ScheduleCompile!H132="On",1,IF(ISNUMBER(ScheduleCompile!H132),ScheduleCompile!H132/1,IF(ISTEXT(ScheduleCompile!H132),IF(OR(ISNUMBER(FIND("5F",ScheduleCompile!H132)),ISNUMBER(FIND("0F",ScheduleCompile!H132)),ISNUMBER(FIND("8F",ScheduleCompile!H132)),ISNUMBER(FIND("1F",ScheduleCompile!H132)),ISNUMBER(FIND("2F",ScheduleCompile!H132)),ISNUMBER(FIND("3F",ScheduleCompile!H132)),ISNUMBER(FIND("6F",ScheduleCompile!H132)),ISNUMBER(FIND("7F",ScheduleCompile!H132)),ISNUMBER(FIND("9F",ScheduleCompile!H132)),ISNUMBER(FIND("4F",ScheduleCompile!H132))),VALUE(LEFT(ScheduleCompile!H132,FIND("F",ScheduleCompile!H132)-1)),ScheduleCompile!H132)))))),"",IF(ScheduleCompile!H132="Off",0,IF(ScheduleCompile!H132="On",1,IF(ISNUMBER(ScheduleCompile!H132),ScheduleCompile!H132/1,IF(ISTEXT(ScheduleCompile!H132),IF(OR(ISNUMBER(FIND("5F",ScheduleCompile!H132)),ISNUMBER(FIND("0F",ScheduleCompile!H132)),ISNUMBER(FIND("8F",ScheduleCompile!H132)),ISNUMBER(FIND("1F",ScheduleCompile!H132)),ISNUMBER(FIND("2F",ScheduleCompile!H132)),ISNUMBER(FIND("3F",ScheduleCompile!H132)),ISNUMBER(FIND("6F",ScheduleCompile!H132)),ISNUMBER(FIND("7F",ScheduleCompile!H132)),ISNUMBER(FIND("9F",ScheduleCompile!H132)),ISNUMBER(FIND("4F",ScheduleCompile!H132))),VALUE(LEFT(ScheduleCompile!H132,FIND("F",ScheduleCompile!H132)-1)),ScheduleCompile!H132)))))))</f>
        <v>0</v>
      </c>
      <c r="N139" s="1">
        <f>IF(AND(ISERROR(IF(ScheduleCompile!I132="Off",0,IF(ScheduleCompile!I132="On",1,IF(ISNUMBER(ScheduleCompile!I132),ScheduleCompile!I132/1,IF(ISTEXT(ScheduleCompile!I132),IF(OR(ISNUMBER(FIND("5F",ScheduleCompile!I132)),ISNUMBER(FIND("0F",ScheduleCompile!I132)),ISNUMBER(FIND("8F",ScheduleCompile!I132)),ISNUMBER(FIND("1F",ScheduleCompile!I132)),ISNUMBER(FIND("2F",ScheduleCompile!I132)),ISNUMBER(FIND("3F",ScheduleCompile!I132)),ISNUMBER(FIND("6F",ScheduleCompile!I132)),ISNUMBER(FIND("7F",ScheduleCompile!I132)),ISNUMBER(FIND("9F",ScheduleCompile!I132)),ISNUMBER(FIND("4F",ScheduleCompile!I132))),VALUE(LEFT(ScheduleCompile!I132,FIND("F",ScheduleCompile!I132)-1)),ScheduleCompile!I132)))))),ISTEXT(ScheduleCompile!#REF!)),"ENDTABLE",IF(ISERROR(IF(ScheduleCompile!I132="Off",0,IF(ScheduleCompile!I132="On",1,IF(ISNUMBER(ScheduleCompile!I132),ScheduleCompile!I132/1,IF(ISTEXT(ScheduleCompile!I132),IF(OR(ISNUMBER(FIND("5F",ScheduleCompile!I132)),ISNUMBER(FIND("0F",ScheduleCompile!I132)),ISNUMBER(FIND("8F",ScheduleCompile!I132)),ISNUMBER(FIND("1F",ScheduleCompile!I132)),ISNUMBER(FIND("2F",ScheduleCompile!I132)),ISNUMBER(FIND("3F",ScheduleCompile!I132)),ISNUMBER(FIND("6F",ScheduleCompile!I132)),ISNUMBER(FIND("7F",ScheduleCompile!I132)),ISNUMBER(FIND("9F",ScheduleCompile!I132)),ISNUMBER(FIND("4F",ScheduleCompile!I132))),VALUE(LEFT(ScheduleCompile!I132,FIND("F",ScheduleCompile!I132)-1)),ScheduleCompile!I132)))))),"",IF(ScheduleCompile!I132="Off",0,IF(ScheduleCompile!I132="On",1,IF(ISNUMBER(ScheduleCompile!I132),ScheduleCompile!I132/1,IF(ISTEXT(ScheduleCompile!I132),IF(OR(ISNUMBER(FIND("5F",ScheduleCompile!I132)),ISNUMBER(FIND("0F",ScheduleCompile!I132)),ISNUMBER(FIND("8F",ScheduleCompile!I132)),ISNUMBER(FIND("1F",ScheduleCompile!I132)),ISNUMBER(FIND("2F",ScheduleCompile!I132)),ISNUMBER(FIND("3F",ScheduleCompile!I132)),ISNUMBER(FIND("6F",ScheduleCompile!I132)),ISNUMBER(FIND("7F",ScheduleCompile!I132)),ISNUMBER(FIND("9F",ScheduleCompile!I132)),ISNUMBER(FIND("4F",ScheduleCompile!I132))),VALUE(LEFT(ScheduleCompile!I132,FIND("F",ScheduleCompile!I132)-1)),ScheduleCompile!I132)))))))</f>
        <v>0</v>
      </c>
      <c r="O139" s="1">
        <f>IF(AND(ISERROR(IF(ScheduleCompile!J132="Off",0,IF(ScheduleCompile!J132="On",1,IF(ISNUMBER(ScheduleCompile!J132),ScheduleCompile!J132/1,IF(ISTEXT(ScheduleCompile!J132),IF(OR(ISNUMBER(FIND("5F",ScheduleCompile!J132)),ISNUMBER(FIND("0F",ScheduleCompile!J132)),ISNUMBER(FIND("8F",ScheduleCompile!J132)),ISNUMBER(FIND("1F",ScheduleCompile!J132)),ISNUMBER(FIND("2F",ScheduleCompile!J132)),ISNUMBER(FIND("3F",ScheduleCompile!J132)),ISNUMBER(FIND("6F",ScheduleCompile!J132)),ISNUMBER(FIND("7F",ScheduleCompile!J132)),ISNUMBER(FIND("9F",ScheduleCompile!J132)),ISNUMBER(FIND("4F",ScheduleCompile!J132))),VALUE(LEFT(ScheduleCompile!J132,FIND("F",ScheduleCompile!J132)-1)),ScheduleCompile!J132)))))),ISTEXT(ScheduleCompile!#REF!)),"ENDTABLE",IF(ISERROR(IF(ScheduleCompile!J132="Off",0,IF(ScheduleCompile!J132="On",1,IF(ISNUMBER(ScheduleCompile!J132),ScheduleCompile!J132/1,IF(ISTEXT(ScheduleCompile!J132),IF(OR(ISNUMBER(FIND("5F",ScheduleCompile!J132)),ISNUMBER(FIND("0F",ScheduleCompile!J132)),ISNUMBER(FIND("8F",ScheduleCompile!J132)),ISNUMBER(FIND("1F",ScheduleCompile!J132)),ISNUMBER(FIND("2F",ScheduleCompile!J132)),ISNUMBER(FIND("3F",ScheduleCompile!J132)),ISNUMBER(FIND("6F",ScheduleCompile!J132)),ISNUMBER(FIND("7F",ScheduleCompile!J132)),ISNUMBER(FIND("9F",ScheduleCompile!J132)),ISNUMBER(FIND("4F",ScheduleCompile!J132))),VALUE(LEFT(ScheduleCompile!J132,FIND("F",ScheduleCompile!J132)-1)),ScheduleCompile!J132)))))),"",IF(ScheduleCompile!J132="Off",0,IF(ScheduleCompile!J132="On",1,IF(ISNUMBER(ScheduleCompile!J132),ScheduleCompile!J132/1,IF(ISTEXT(ScheduleCompile!J132),IF(OR(ISNUMBER(FIND("5F",ScheduleCompile!J132)),ISNUMBER(FIND("0F",ScheduleCompile!J132)),ISNUMBER(FIND("8F",ScheduleCompile!J132)),ISNUMBER(FIND("1F",ScheduleCompile!J132)),ISNUMBER(FIND("2F",ScheduleCompile!J132)),ISNUMBER(FIND("3F",ScheduleCompile!J132)),ISNUMBER(FIND("6F",ScheduleCompile!J132)),ISNUMBER(FIND("7F",ScheduleCompile!J132)),ISNUMBER(FIND("9F",ScheduleCompile!J132)),ISNUMBER(FIND("4F",ScheduleCompile!J132))),VALUE(LEFT(ScheduleCompile!J132,FIND("F",ScheduleCompile!J132)-1)),ScheduleCompile!J132)))))))</f>
        <v>0</v>
      </c>
      <c r="P139" s="1">
        <f>IF(AND(ISERROR(IF(ScheduleCompile!K132="Off",0,IF(ScheduleCompile!K132="On",1,IF(ISNUMBER(ScheduleCompile!K132),ScheduleCompile!K132/1,IF(ISTEXT(ScheduleCompile!K132),IF(OR(ISNUMBER(FIND("5F",ScheduleCompile!K132)),ISNUMBER(FIND("0F",ScheduleCompile!K132)),ISNUMBER(FIND("8F",ScheduleCompile!K132)),ISNUMBER(FIND("1F",ScheduleCompile!K132)),ISNUMBER(FIND("2F",ScheduleCompile!K132)),ISNUMBER(FIND("3F",ScheduleCompile!K132)),ISNUMBER(FIND("6F",ScheduleCompile!K132)),ISNUMBER(FIND("7F",ScheduleCompile!K132)),ISNUMBER(FIND("9F",ScheduleCompile!K132)),ISNUMBER(FIND("4F",ScheduleCompile!K132))),VALUE(LEFT(ScheduleCompile!K132,FIND("F",ScheduleCompile!K132)-1)),ScheduleCompile!K132)))))),ISTEXT(ScheduleCompile!#REF!)),"ENDTABLE",IF(ISERROR(IF(ScheduleCompile!K132="Off",0,IF(ScheduleCompile!K132="On",1,IF(ISNUMBER(ScheduleCompile!K132),ScheduleCompile!K132/1,IF(ISTEXT(ScheduleCompile!K132),IF(OR(ISNUMBER(FIND("5F",ScheduleCompile!K132)),ISNUMBER(FIND("0F",ScheduleCompile!K132)),ISNUMBER(FIND("8F",ScheduleCompile!K132)),ISNUMBER(FIND("1F",ScheduleCompile!K132)),ISNUMBER(FIND("2F",ScheduleCompile!K132)),ISNUMBER(FIND("3F",ScheduleCompile!K132)),ISNUMBER(FIND("6F",ScheduleCompile!K132)),ISNUMBER(FIND("7F",ScheduleCompile!K132)),ISNUMBER(FIND("9F",ScheduleCompile!K132)),ISNUMBER(FIND("4F",ScheduleCompile!K132))),VALUE(LEFT(ScheduleCompile!K132,FIND("F",ScheduleCompile!K132)-1)),ScheduleCompile!K132)))))),"",IF(ScheduleCompile!K132="Off",0,IF(ScheduleCompile!K132="On",1,IF(ISNUMBER(ScheduleCompile!K132),ScheduleCompile!K132/1,IF(ISTEXT(ScheduleCompile!K132),IF(OR(ISNUMBER(FIND("5F",ScheduleCompile!K132)),ISNUMBER(FIND("0F",ScheduleCompile!K132)),ISNUMBER(FIND("8F",ScheduleCompile!K132)),ISNUMBER(FIND("1F",ScheduleCompile!K132)),ISNUMBER(FIND("2F",ScheduleCompile!K132)),ISNUMBER(FIND("3F",ScheduleCompile!K132)),ISNUMBER(FIND("6F",ScheduleCompile!K132)),ISNUMBER(FIND("7F",ScheduleCompile!K132)),ISNUMBER(FIND("9F",ScheduleCompile!K132)),ISNUMBER(FIND("4F",ScheduleCompile!K132))),VALUE(LEFT(ScheduleCompile!K132,FIND("F",ScheduleCompile!K132)-1)),ScheduleCompile!K132)))))))</f>
        <v>0</v>
      </c>
      <c r="Q139" s="1">
        <f>IF(AND(ISERROR(IF(ScheduleCompile!L132="Off",0,IF(ScheduleCompile!L132="On",1,IF(ISNUMBER(ScheduleCompile!L132),ScheduleCompile!L132/1,IF(ISTEXT(ScheduleCompile!L132),IF(OR(ISNUMBER(FIND("5F",ScheduleCompile!L132)),ISNUMBER(FIND("0F",ScheduleCompile!L132)),ISNUMBER(FIND("8F",ScheduleCompile!L132)),ISNUMBER(FIND("1F",ScheduleCompile!L132)),ISNUMBER(FIND("2F",ScheduleCompile!L132)),ISNUMBER(FIND("3F",ScheduleCompile!L132)),ISNUMBER(FIND("6F",ScheduleCompile!L132)),ISNUMBER(FIND("7F",ScheduleCompile!L132)),ISNUMBER(FIND("9F",ScheduleCompile!L132)),ISNUMBER(FIND("4F",ScheduleCompile!L132))),VALUE(LEFT(ScheduleCompile!L132,FIND("F",ScheduleCompile!L132)-1)),ScheduleCompile!L132)))))),ISTEXT(ScheduleCompile!#REF!)),"ENDTABLE",IF(ISERROR(IF(ScheduleCompile!L132="Off",0,IF(ScheduleCompile!L132="On",1,IF(ISNUMBER(ScheduleCompile!L132),ScheduleCompile!L132/1,IF(ISTEXT(ScheduleCompile!L132),IF(OR(ISNUMBER(FIND("5F",ScheduleCompile!L132)),ISNUMBER(FIND("0F",ScheduleCompile!L132)),ISNUMBER(FIND("8F",ScheduleCompile!L132)),ISNUMBER(FIND("1F",ScheduleCompile!L132)),ISNUMBER(FIND("2F",ScheduleCompile!L132)),ISNUMBER(FIND("3F",ScheduleCompile!L132)),ISNUMBER(FIND("6F",ScheduleCompile!L132)),ISNUMBER(FIND("7F",ScheduleCompile!L132)),ISNUMBER(FIND("9F",ScheduleCompile!L132)),ISNUMBER(FIND("4F",ScheduleCompile!L132))),VALUE(LEFT(ScheduleCompile!L132,FIND("F",ScheduleCompile!L132)-1)),ScheduleCompile!L132)))))),"",IF(ScheduleCompile!L132="Off",0,IF(ScheduleCompile!L132="On",1,IF(ISNUMBER(ScheduleCompile!L132),ScheduleCompile!L132/1,IF(ISTEXT(ScheduleCompile!L132),IF(OR(ISNUMBER(FIND("5F",ScheduleCompile!L132)),ISNUMBER(FIND("0F",ScheduleCompile!L132)),ISNUMBER(FIND("8F",ScheduleCompile!L132)),ISNUMBER(FIND("1F",ScheduleCompile!L132)),ISNUMBER(FIND("2F",ScheduleCompile!L132)),ISNUMBER(FIND("3F",ScheduleCompile!L132)),ISNUMBER(FIND("6F",ScheduleCompile!L132)),ISNUMBER(FIND("7F",ScheduleCompile!L132)),ISNUMBER(FIND("9F",ScheduleCompile!L132)),ISNUMBER(FIND("4F",ScheduleCompile!L132))),VALUE(LEFT(ScheduleCompile!L132,FIND("F",ScheduleCompile!L132)-1)),ScheduleCompile!L132)))))))</f>
        <v>0</v>
      </c>
      <c r="R139" s="1">
        <f>IF(AND(ISERROR(IF(ScheduleCompile!M132="Off",0,IF(ScheduleCompile!M132="On",1,IF(ISNUMBER(ScheduleCompile!M132),ScheduleCompile!M132/1,IF(ISTEXT(ScheduleCompile!M132),IF(OR(ISNUMBER(FIND("5F",ScheduleCompile!M132)),ISNUMBER(FIND("0F",ScheduleCompile!M132)),ISNUMBER(FIND("8F",ScheduleCompile!M132)),ISNUMBER(FIND("1F",ScheduleCompile!M132)),ISNUMBER(FIND("2F",ScheduleCompile!M132)),ISNUMBER(FIND("3F",ScheduleCompile!M132)),ISNUMBER(FIND("6F",ScheduleCompile!M132)),ISNUMBER(FIND("7F",ScheduleCompile!M132)),ISNUMBER(FIND("9F",ScheduleCompile!M132)),ISNUMBER(FIND("4F",ScheduleCompile!M132))),VALUE(LEFT(ScheduleCompile!M132,FIND("F",ScheduleCompile!M132)-1)),ScheduleCompile!M132)))))),ISTEXT(ScheduleCompile!#REF!)),"ENDTABLE",IF(ISERROR(IF(ScheduleCompile!M132="Off",0,IF(ScheduleCompile!M132="On",1,IF(ISNUMBER(ScheduleCompile!M132),ScheduleCompile!M132/1,IF(ISTEXT(ScheduleCompile!M132),IF(OR(ISNUMBER(FIND("5F",ScheduleCompile!M132)),ISNUMBER(FIND("0F",ScheduleCompile!M132)),ISNUMBER(FIND("8F",ScheduleCompile!M132)),ISNUMBER(FIND("1F",ScheduleCompile!M132)),ISNUMBER(FIND("2F",ScheduleCompile!M132)),ISNUMBER(FIND("3F",ScheduleCompile!M132)),ISNUMBER(FIND("6F",ScheduleCompile!M132)),ISNUMBER(FIND("7F",ScheduleCompile!M132)),ISNUMBER(FIND("9F",ScheduleCompile!M132)),ISNUMBER(FIND("4F",ScheduleCompile!M132))),VALUE(LEFT(ScheduleCompile!M132,FIND("F",ScheduleCompile!M132)-1)),ScheduleCompile!M132)))))),"",IF(ScheduleCompile!M132="Off",0,IF(ScheduleCompile!M132="On",1,IF(ISNUMBER(ScheduleCompile!M132),ScheduleCompile!M132/1,IF(ISTEXT(ScheduleCompile!M132),IF(OR(ISNUMBER(FIND("5F",ScheduleCompile!M132)),ISNUMBER(FIND("0F",ScheduleCompile!M132)),ISNUMBER(FIND("8F",ScheduleCompile!M132)),ISNUMBER(FIND("1F",ScheduleCompile!M132)),ISNUMBER(FIND("2F",ScheduleCompile!M132)),ISNUMBER(FIND("3F",ScheduleCompile!M132)),ISNUMBER(FIND("6F",ScheduleCompile!M132)),ISNUMBER(FIND("7F",ScheduleCompile!M132)),ISNUMBER(FIND("9F",ScheduleCompile!M132)),ISNUMBER(FIND("4F",ScheduleCompile!M132))),VALUE(LEFT(ScheduleCompile!M132,FIND("F",ScheduleCompile!M132)-1)),ScheduleCompile!M132)))))))</f>
        <v>0</v>
      </c>
      <c r="S139" s="1">
        <f>IF(AND(ISERROR(IF(ScheduleCompile!N132="Off",0,IF(ScheduleCompile!N132="On",1,IF(ISNUMBER(ScheduleCompile!N132),ScheduleCompile!N132/1,IF(ISTEXT(ScheduleCompile!N132),IF(OR(ISNUMBER(FIND("5F",ScheduleCompile!N132)),ISNUMBER(FIND("0F",ScheduleCompile!N132)),ISNUMBER(FIND("8F",ScheduleCompile!N132)),ISNUMBER(FIND("1F",ScheduleCompile!N132)),ISNUMBER(FIND("2F",ScheduleCompile!N132)),ISNUMBER(FIND("3F",ScheduleCompile!N132)),ISNUMBER(FIND("6F",ScheduleCompile!N132)),ISNUMBER(FIND("7F",ScheduleCompile!N132)),ISNUMBER(FIND("9F",ScheduleCompile!N132)),ISNUMBER(FIND("4F",ScheduleCompile!N132))),VALUE(LEFT(ScheduleCompile!N132,FIND("F",ScheduleCompile!N132)-1)),ScheduleCompile!N132)))))),ISTEXT(ScheduleCompile!#REF!)),"ENDTABLE",IF(ISERROR(IF(ScheduleCompile!N132="Off",0,IF(ScheduleCompile!N132="On",1,IF(ISNUMBER(ScheduleCompile!N132),ScheduleCompile!N132/1,IF(ISTEXT(ScheduleCompile!N132),IF(OR(ISNUMBER(FIND("5F",ScheduleCompile!N132)),ISNUMBER(FIND("0F",ScheduleCompile!N132)),ISNUMBER(FIND("8F",ScheduleCompile!N132)),ISNUMBER(FIND("1F",ScheduleCompile!N132)),ISNUMBER(FIND("2F",ScheduleCompile!N132)),ISNUMBER(FIND("3F",ScheduleCompile!N132)),ISNUMBER(FIND("6F",ScheduleCompile!N132)),ISNUMBER(FIND("7F",ScheduleCompile!N132)),ISNUMBER(FIND("9F",ScheduleCompile!N132)),ISNUMBER(FIND("4F",ScheduleCompile!N132))),VALUE(LEFT(ScheduleCompile!N132,FIND("F",ScheduleCompile!N132)-1)),ScheduleCompile!N132)))))),"",IF(ScheduleCompile!N132="Off",0,IF(ScheduleCompile!N132="On",1,IF(ISNUMBER(ScheduleCompile!N132),ScheduleCompile!N132/1,IF(ISTEXT(ScheduleCompile!N132),IF(OR(ISNUMBER(FIND("5F",ScheduleCompile!N132)),ISNUMBER(FIND("0F",ScheduleCompile!N132)),ISNUMBER(FIND("8F",ScheduleCompile!N132)),ISNUMBER(FIND("1F",ScheduleCompile!N132)),ISNUMBER(FIND("2F",ScheduleCompile!N132)),ISNUMBER(FIND("3F",ScheduleCompile!N132)),ISNUMBER(FIND("6F",ScheduleCompile!N132)),ISNUMBER(FIND("7F",ScheduleCompile!N132)),ISNUMBER(FIND("9F",ScheduleCompile!N132)),ISNUMBER(FIND("4F",ScheduleCompile!N132))),VALUE(LEFT(ScheduleCompile!N132,FIND("F",ScheduleCompile!N132)-1)),ScheduleCompile!N132)))))))</f>
        <v>0</v>
      </c>
      <c r="T139" s="1">
        <f>IF(AND(ISERROR(IF(ScheduleCompile!O132="Off",0,IF(ScheduleCompile!O132="On",1,IF(ISNUMBER(ScheduleCompile!O132),ScheduleCompile!O132/1,IF(ISTEXT(ScheduleCompile!O132),IF(OR(ISNUMBER(FIND("5F",ScheduleCompile!O132)),ISNUMBER(FIND("0F",ScheduleCompile!O132)),ISNUMBER(FIND("8F",ScheduleCompile!O132)),ISNUMBER(FIND("1F",ScheduleCompile!O132)),ISNUMBER(FIND("2F",ScheduleCompile!O132)),ISNUMBER(FIND("3F",ScheduleCompile!O132)),ISNUMBER(FIND("6F",ScheduleCompile!O132)),ISNUMBER(FIND("7F",ScheduleCompile!O132)),ISNUMBER(FIND("9F",ScheduleCompile!O132)),ISNUMBER(FIND("4F",ScheduleCompile!O132))),VALUE(LEFT(ScheduleCompile!O132,FIND("F",ScheduleCompile!O132)-1)),ScheduleCompile!O132)))))),ISTEXT(ScheduleCompile!#REF!)),"ENDTABLE",IF(ISERROR(IF(ScheduleCompile!O132="Off",0,IF(ScheduleCompile!O132="On",1,IF(ISNUMBER(ScheduleCompile!O132),ScheduleCompile!O132/1,IF(ISTEXT(ScheduleCompile!O132),IF(OR(ISNUMBER(FIND("5F",ScheduleCompile!O132)),ISNUMBER(FIND("0F",ScheduleCompile!O132)),ISNUMBER(FIND("8F",ScheduleCompile!O132)),ISNUMBER(FIND("1F",ScheduleCompile!O132)),ISNUMBER(FIND("2F",ScheduleCompile!O132)),ISNUMBER(FIND("3F",ScheduleCompile!O132)),ISNUMBER(FIND("6F",ScheduleCompile!O132)),ISNUMBER(FIND("7F",ScheduleCompile!O132)),ISNUMBER(FIND("9F",ScheduleCompile!O132)),ISNUMBER(FIND("4F",ScheduleCompile!O132))),VALUE(LEFT(ScheduleCompile!O132,FIND("F",ScheduleCompile!O132)-1)),ScheduleCompile!O132)))))),"",IF(ScheduleCompile!O132="Off",0,IF(ScheduleCompile!O132="On",1,IF(ISNUMBER(ScheduleCompile!O132),ScheduleCompile!O132/1,IF(ISTEXT(ScheduleCompile!O132),IF(OR(ISNUMBER(FIND("5F",ScheduleCompile!O132)),ISNUMBER(FIND("0F",ScheduleCompile!O132)),ISNUMBER(FIND("8F",ScheduleCompile!O132)),ISNUMBER(FIND("1F",ScheduleCompile!O132)),ISNUMBER(FIND("2F",ScheduleCompile!O132)),ISNUMBER(FIND("3F",ScheduleCompile!O132)),ISNUMBER(FIND("6F",ScheduleCompile!O132)),ISNUMBER(FIND("7F",ScheduleCompile!O132)),ISNUMBER(FIND("9F",ScheduleCompile!O132)),ISNUMBER(FIND("4F",ScheduleCompile!O132))),VALUE(LEFT(ScheduleCompile!O132,FIND("F",ScheduleCompile!O132)-1)),ScheduleCompile!O132)))))))</f>
        <v>0</v>
      </c>
      <c r="U139" s="1">
        <f>IF(AND(ISERROR(IF(ScheduleCompile!P132="Off",0,IF(ScheduleCompile!P132="On",1,IF(ISNUMBER(ScheduleCompile!P132),ScheduleCompile!P132/1,IF(ISTEXT(ScheduleCompile!P132),IF(OR(ISNUMBER(FIND("5F",ScheduleCompile!P132)),ISNUMBER(FIND("0F",ScheduleCompile!P132)),ISNUMBER(FIND("8F",ScheduleCompile!P132)),ISNUMBER(FIND("1F",ScheduleCompile!P132)),ISNUMBER(FIND("2F",ScheduleCompile!P132)),ISNUMBER(FIND("3F",ScheduleCompile!P132)),ISNUMBER(FIND("6F",ScheduleCompile!P132)),ISNUMBER(FIND("7F",ScheduleCompile!P132)),ISNUMBER(FIND("9F",ScheduleCompile!P132)),ISNUMBER(FIND("4F",ScheduleCompile!P132))),VALUE(LEFT(ScheduleCompile!P132,FIND("F",ScheduleCompile!P132)-1)),ScheduleCompile!P132)))))),ISTEXT(ScheduleCompile!#REF!)),"ENDTABLE",IF(ISERROR(IF(ScheduleCompile!P132="Off",0,IF(ScheduleCompile!P132="On",1,IF(ISNUMBER(ScheduleCompile!P132),ScheduleCompile!P132/1,IF(ISTEXT(ScheduleCompile!P132),IF(OR(ISNUMBER(FIND("5F",ScheduleCompile!P132)),ISNUMBER(FIND("0F",ScheduleCompile!P132)),ISNUMBER(FIND("8F",ScheduleCompile!P132)),ISNUMBER(FIND("1F",ScheduleCompile!P132)),ISNUMBER(FIND("2F",ScheduleCompile!P132)),ISNUMBER(FIND("3F",ScheduleCompile!P132)),ISNUMBER(FIND("6F",ScheduleCompile!P132)),ISNUMBER(FIND("7F",ScheduleCompile!P132)),ISNUMBER(FIND("9F",ScheduleCompile!P132)),ISNUMBER(FIND("4F",ScheduleCompile!P132))),VALUE(LEFT(ScheduleCompile!P132,FIND("F",ScheduleCompile!P132)-1)),ScheduleCompile!P132)))))),"",IF(ScheduleCompile!P132="Off",0,IF(ScheduleCompile!P132="On",1,IF(ISNUMBER(ScheduleCompile!P132),ScheduleCompile!P132/1,IF(ISTEXT(ScheduleCompile!P132),IF(OR(ISNUMBER(FIND("5F",ScheduleCompile!P132)),ISNUMBER(FIND("0F",ScheduleCompile!P132)),ISNUMBER(FIND("8F",ScheduleCompile!P132)),ISNUMBER(FIND("1F",ScheduleCompile!P132)),ISNUMBER(FIND("2F",ScheduleCompile!P132)),ISNUMBER(FIND("3F",ScheduleCompile!P132)),ISNUMBER(FIND("6F",ScheduleCompile!P132)),ISNUMBER(FIND("7F",ScheduleCompile!P132)),ISNUMBER(FIND("9F",ScheduleCompile!P132)),ISNUMBER(FIND("4F",ScheduleCompile!P132))),VALUE(LEFT(ScheduleCompile!P132,FIND("F",ScheduleCompile!P132)-1)),ScheduleCompile!P132)))))))</f>
        <v>0</v>
      </c>
      <c r="V139" s="1">
        <f>IF(AND(ISERROR(IF(ScheduleCompile!Q132="Off",0,IF(ScheduleCompile!Q132="On",1,IF(ISNUMBER(ScheduleCompile!Q132),ScheduleCompile!Q132/1,IF(ISTEXT(ScheduleCompile!Q132),IF(OR(ISNUMBER(FIND("5F",ScheduleCompile!Q132)),ISNUMBER(FIND("0F",ScheduleCompile!Q132)),ISNUMBER(FIND("8F",ScheduleCompile!Q132)),ISNUMBER(FIND("1F",ScheduleCompile!Q132)),ISNUMBER(FIND("2F",ScheduleCompile!Q132)),ISNUMBER(FIND("3F",ScheduleCompile!Q132)),ISNUMBER(FIND("6F",ScheduleCompile!Q132)),ISNUMBER(FIND("7F",ScheduleCompile!Q132)),ISNUMBER(FIND("9F",ScheduleCompile!Q132)),ISNUMBER(FIND("4F",ScheduleCompile!Q132))),VALUE(LEFT(ScheduleCompile!Q132,FIND("F",ScheduleCompile!Q132)-1)),ScheduleCompile!Q132)))))),ISTEXT(ScheduleCompile!#REF!)),"ENDTABLE",IF(ISERROR(IF(ScheduleCompile!Q132="Off",0,IF(ScheduleCompile!Q132="On",1,IF(ISNUMBER(ScheduleCompile!Q132),ScheduleCompile!Q132/1,IF(ISTEXT(ScheduleCompile!Q132),IF(OR(ISNUMBER(FIND("5F",ScheduleCompile!Q132)),ISNUMBER(FIND("0F",ScheduleCompile!Q132)),ISNUMBER(FIND("8F",ScheduleCompile!Q132)),ISNUMBER(FIND("1F",ScheduleCompile!Q132)),ISNUMBER(FIND("2F",ScheduleCompile!Q132)),ISNUMBER(FIND("3F",ScheduleCompile!Q132)),ISNUMBER(FIND("6F",ScheduleCompile!Q132)),ISNUMBER(FIND("7F",ScheduleCompile!Q132)),ISNUMBER(FIND("9F",ScheduleCompile!Q132)),ISNUMBER(FIND("4F",ScheduleCompile!Q132))),VALUE(LEFT(ScheduleCompile!Q132,FIND("F",ScheduleCompile!Q132)-1)),ScheduleCompile!Q132)))))),"",IF(ScheduleCompile!Q132="Off",0,IF(ScheduleCompile!Q132="On",1,IF(ISNUMBER(ScheduleCompile!Q132),ScheduleCompile!Q132/1,IF(ISTEXT(ScheduleCompile!Q132),IF(OR(ISNUMBER(FIND("5F",ScheduleCompile!Q132)),ISNUMBER(FIND("0F",ScheduleCompile!Q132)),ISNUMBER(FIND("8F",ScheduleCompile!Q132)),ISNUMBER(FIND("1F",ScheduleCompile!Q132)),ISNUMBER(FIND("2F",ScheduleCompile!Q132)),ISNUMBER(FIND("3F",ScheduleCompile!Q132)),ISNUMBER(FIND("6F",ScheduleCompile!Q132)),ISNUMBER(FIND("7F",ScheduleCompile!Q132)),ISNUMBER(FIND("9F",ScheduleCompile!Q132)),ISNUMBER(FIND("4F",ScheduleCompile!Q132))),VALUE(LEFT(ScheduleCompile!Q132,FIND("F",ScheduleCompile!Q132)-1)),ScheduleCompile!Q132)))))))</f>
        <v>0</v>
      </c>
      <c r="W139" s="1">
        <f>IF(AND(ISERROR(IF(ScheduleCompile!R132="Off",0,IF(ScheduleCompile!R132="On",1,IF(ISNUMBER(ScheduleCompile!R132),ScheduleCompile!R132/1,IF(ISTEXT(ScheduleCompile!R132),IF(OR(ISNUMBER(FIND("5F",ScheduleCompile!R132)),ISNUMBER(FIND("0F",ScheduleCompile!R132)),ISNUMBER(FIND("8F",ScheduleCompile!R132)),ISNUMBER(FIND("1F",ScheduleCompile!R132)),ISNUMBER(FIND("2F",ScheduleCompile!R132)),ISNUMBER(FIND("3F",ScheduleCompile!R132)),ISNUMBER(FIND("6F",ScheduleCompile!R132)),ISNUMBER(FIND("7F",ScheduleCompile!R132)),ISNUMBER(FIND("9F",ScheduleCompile!R132)),ISNUMBER(FIND("4F",ScheduleCompile!R132))),VALUE(LEFT(ScheduleCompile!R132,FIND("F",ScheduleCompile!R132)-1)),ScheduleCompile!R132)))))),ISTEXT(ScheduleCompile!#REF!)),"ENDTABLE",IF(ISERROR(IF(ScheduleCompile!R132="Off",0,IF(ScheduleCompile!R132="On",1,IF(ISNUMBER(ScheduleCompile!R132),ScheduleCompile!R132/1,IF(ISTEXT(ScheduleCompile!R132),IF(OR(ISNUMBER(FIND("5F",ScheduleCompile!R132)),ISNUMBER(FIND("0F",ScheduleCompile!R132)),ISNUMBER(FIND("8F",ScheduleCompile!R132)),ISNUMBER(FIND("1F",ScheduleCompile!R132)),ISNUMBER(FIND("2F",ScheduleCompile!R132)),ISNUMBER(FIND("3F",ScheduleCompile!R132)),ISNUMBER(FIND("6F",ScheduleCompile!R132)),ISNUMBER(FIND("7F",ScheduleCompile!R132)),ISNUMBER(FIND("9F",ScheduleCompile!R132)),ISNUMBER(FIND("4F",ScheduleCompile!R132))),VALUE(LEFT(ScheduleCompile!R132,FIND("F",ScheduleCompile!R132)-1)),ScheduleCompile!R132)))))),"",IF(ScheduleCompile!R132="Off",0,IF(ScheduleCompile!R132="On",1,IF(ISNUMBER(ScheduleCompile!R132),ScheduleCompile!R132/1,IF(ISTEXT(ScheduleCompile!R132),IF(OR(ISNUMBER(FIND("5F",ScheduleCompile!R132)),ISNUMBER(FIND("0F",ScheduleCompile!R132)),ISNUMBER(FIND("8F",ScheduleCompile!R132)),ISNUMBER(FIND("1F",ScheduleCompile!R132)),ISNUMBER(FIND("2F",ScheduleCompile!R132)),ISNUMBER(FIND("3F",ScheduleCompile!R132)),ISNUMBER(FIND("6F",ScheduleCompile!R132)),ISNUMBER(FIND("7F",ScheduleCompile!R132)),ISNUMBER(FIND("9F",ScheduleCompile!R132)),ISNUMBER(FIND("4F",ScheduleCompile!R132))),VALUE(LEFT(ScheduleCompile!R132,FIND("F",ScheduleCompile!R132)-1)),ScheduleCompile!R132)))))))</f>
        <v>0</v>
      </c>
      <c r="X139" s="1">
        <f>IF(AND(ISERROR(IF(ScheduleCompile!S132="Off",0,IF(ScheduleCompile!S132="On",1,IF(ISNUMBER(ScheduleCompile!S132),ScheduleCompile!S132/1,IF(ISTEXT(ScheduleCompile!S132),IF(OR(ISNUMBER(FIND("5F",ScheduleCompile!S132)),ISNUMBER(FIND("0F",ScheduleCompile!S132)),ISNUMBER(FIND("8F",ScheduleCompile!S132)),ISNUMBER(FIND("1F",ScheduleCompile!S132)),ISNUMBER(FIND("2F",ScheduleCompile!S132)),ISNUMBER(FIND("3F",ScheduleCompile!S132)),ISNUMBER(FIND("6F",ScheduleCompile!S132)),ISNUMBER(FIND("7F",ScheduleCompile!S132)),ISNUMBER(FIND("9F",ScheduleCompile!S132)),ISNUMBER(FIND("4F",ScheduleCompile!S132))),VALUE(LEFT(ScheduleCompile!S132,FIND("F",ScheduleCompile!S132)-1)),ScheduleCompile!S132)))))),ISTEXT(ScheduleCompile!#REF!)),"ENDTABLE",IF(ISERROR(IF(ScheduleCompile!S132="Off",0,IF(ScheduleCompile!S132="On",1,IF(ISNUMBER(ScheduleCompile!S132),ScheduleCompile!S132/1,IF(ISTEXT(ScheduleCompile!S132),IF(OR(ISNUMBER(FIND("5F",ScheduleCompile!S132)),ISNUMBER(FIND("0F",ScheduleCompile!S132)),ISNUMBER(FIND("8F",ScheduleCompile!S132)),ISNUMBER(FIND("1F",ScheduleCompile!S132)),ISNUMBER(FIND("2F",ScheduleCompile!S132)),ISNUMBER(FIND("3F",ScheduleCompile!S132)),ISNUMBER(FIND("6F",ScheduleCompile!S132)),ISNUMBER(FIND("7F",ScheduleCompile!S132)),ISNUMBER(FIND("9F",ScheduleCompile!S132)),ISNUMBER(FIND("4F",ScheduleCompile!S132))),VALUE(LEFT(ScheduleCompile!S132,FIND("F",ScheduleCompile!S132)-1)),ScheduleCompile!S132)))))),"",IF(ScheduleCompile!S132="Off",0,IF(ScheduleCompile!S132="On",1,IF(ISNUMBER(ScheduleCompile!S132),ScheduleCompile!S132/1,IF(ISTEXT(ScheduleCompile!S132),IF(OR(ISNUMBER(FIND("5F",ScheduleCompile!S132)),ISNUMBER(FIND("0F",ScheduleCompile!S132)),ISNUMBER(FIND("8F",ScheduleCompile!S132)),ISNUMBER(FIND("1F",ScheduleCompile!S132)),ISNUMBER(FIND("2F",ScheduleCompile!S132)),ISNUMBER(FIND("3F",ScheduleCompile!S132)),ISNUMBER(FIND("6F",ScheduleCompile!S132)),ISNUMBER(FIND("7F",ScheduleCompile!S132)),ISNUMBER(FIND("9F",ScheduleCompile!S132)),ISNUMBER(FIND("4F",ScheduleCompile!S132))),VALUE(LEFT(ScheduleCompile!S132,FIND("F",ScheduleCompile!S132)-1)),ScheduleCompile!S132)))))))</f>
        <v>0</v>
      </c>
      <c r="Y139" s="1">
        <f>IF(AND(ISERROR(IF(ScheduleCompile!T132="Off",0,IF(ScheduleCompile!T132="On",1,IF(ISNUMBER(ScheduleCompile!T132),ScheduleCompile!T132/1,IF(ISTEXT(ScheduleCompile!T132),IF(OR(ISNUMBER(FIND("5F",ScheduleCompile!T132)),ISNUMBER(FIND("0F",ScheduleCompile!T132)),ISNUMBER(FIND("8F",ScheduleCompile!T132)),ISNUMBER(FIND("1F",ScheduleCompile!T132)),ISNUMBER(FIND("2F",ScheduleCompile!T132)),ISNUMBER(FIND("3F",ScheduleCompile!T132)),ISNUMBER(FIND("6F",ScheduleCompile!T132)),ISNUMBER(FIND("7F",ScheduleCompile!T132)),ISNUMBER(FIND("9F",ScheduleCompile!T132)),ISNUMBER(FIND("4F",ScheduleCompile!T132))),VALUE(LEFT(ScheduleCompile!T132,FIND("F",ScheduleCompile!T132)-1)),ScheduleCompile!T132)))))),ISTEXT(ScheduleCompile!#REF!)),"ENDTABLE",IF(ISERROR(IF(ScheduleCompile!T132="Off",0,IF(ScheduleCompile!T132="On",1,IF(ISNUMBER(ScheduleCompile!T132),ScheduleCompile!T132/1,IF(ISTEXT(ScheduleCompile!T132),IF(OR(ISNUMBER(FIND("5F",ScheduleCompile!T132)),ISNUMBER(FIND("0F",ScheduleCompile!T132)),ISNUMBER(FIND("8F",ScheduleCompile!T132)),ISNUMBER(FIND("1F",ScheduleCompile!T132)),ISNUMBER(FIND("2F",ScheduleCompile!T132)),ISNUMBER(FIND("3F",ScheduleCompile!T132)),ISNUMBER(FIND("6F",ScheduleCompile!T132)),ISNUMBER(FIND("7F",ScheduleCompile!T132)),ISNUMBER(FIND("9F",ScheduleCompile!T132)),ISNUMBER(FIND("4F",ScheduleCompile!T132))),VALUE(LEFT(ScheduleCompile!T132,FIND("F",ScheduleCompile!T132)-1)),ScheduleCompile!T132)))))),"",IF(ScheduleCompile!T132="Off",0,IF(ScheduleCompile!T132="On",1,IF(ISNUMBER(ScheduleCompile!T132),ScheduleCompile!T132/1,IF(ISTEXT(ScheduleCompile!T132),IF(OR(ISNUMBER(FIND("5F",ScheduleCompile!T132)),ISNUMBER(FIND("0F",ScheduleCompile!T132)),ISNUMBER(FIND("8F",ScheduleCompile!T132)),ISNUMBER(FIND("1F",ScheduleCompile!T132)),ISNUMBER(FIND("2F",ScheduleCompile!T132)),ISNUMBER(FIND("3F",ScheduleCompile!T132)),ISNUMBER(FIND("6F",ScheduleCompile!T132)),ISNUMBER(FIND("7F",ScheduleCompile!T132)),ISNUMBER(FIND("9F",ScheduleCompile!T132)),ISNUMBER(FIND("4F",ScheduleCompile!T132))),VALUE(LEFT(ScheduleCompile!T132,FIND("F",ScheduleCompile!T132)-1)),ScheduleCompile!T132)))))))</f>
        <v>0</v>
      </c>
      <c r="Z139" s="1">
        <f>IF(AND(ISERROR(IF(ScheduleCompile!U132="Off",0,IF(ScheduleCompile!U132="On",1,IF(ISNUMBER(ScheduleCompile!U132),ScheduleCompile!U132/1,IF(ISTEXT(ScheduleCompile!U132),IF(OR(ISNUMBER(FIND("5F",ScheduleCompile!U132)),ISNUMBER(FIND("0F",ScheduleCompile!U132)),ISNUMBER(FIND("8F",ScheduleCompile!U132)),ISNUMBER(FIND("1F",ScheduleCompile!U132)),ISNUMBER(FIND("2F",ScheduleCompile!U132)),ISNUMBER(FIND("3F",ScheduleCompile!U132)),ISNUMBER(FIND("6F",ScheduleCompile!U132)),ISNUMBER(FIND("7F",ScheduleCompile!U132)),ISNUMBER(FIND("9F",ScheduleCompile!U132)),ISNUMBER(FIND("4F",ScheduleCompile!U132))),VALUE(LEFT(ScheduleCompile!U132,FIND("F",ScheduleCompile!U132)-1)),ScheduleCompile!U132)))))),ISTEXT(ScheduleCompile!#REF!)),"ENDTABLE",IF(ISERROR(IF(ScheduleCompile!U132="Off",0,IF(ScheduleCompile!U132="On",1,IF(ISNUMBER(ScheduleCompile!U132),ScheduleCompile!U132/1,IF(ISTEXT(ScheduleCompile!U132),IF(OR(ISNUMBER(FIND("5F",ScheduleCompile!U132)),ISNUMBER(FIND("0F",ScheduleCompile!U132)),ISNUMBER(FIND("8F",ScheduleCompile!U132)),ISNUMBER(FIND("1F",ScheduleCompile!U132)),ISNUMBER(FIND("2F",ScheduleCompile!U132)),ISNUMBER(FIND("3F",ScheduleCompile!U132)),ISNUMBER(FIND("6F",ScheduleCompile!U132)),ISNUMBER(FIND("7F",ScheduleCompile!U132)),ISNUMBER(FIND("9F",ScheduleCompile!U132)),ISNUMBER(FIND("4F",ScheduleCompile!U132))),VALUE(LEFT(ScheduleCompile!U132,FIND("F",ScheduleCompile!U132)-1)),ScheduleCompile!U132)))))),"",IF(ScheduleCompile!U132="Off",0,IF(ScheduleCompile!U132="On",1,IF(ISNUMBER(ScheduleCompile!U132),ScheduleCompile!U132/1,IF(ISTEXT(ScheduleCompile!U132),IF(OR(ISNUMBER(FIND("5F",ScheduleCompile!U132)),ISNUMBER(FIND("0F",ScheduleCompile!U132)),ISNUMBER(FIND("8F",ScheduleCompile!U132)),ISNUMBER(FIND("1F",ScheduleCompile!U132)),ISNUMBER(FIND("2F",ScheduleCompile!U132)),ISNUMBER(FIND("3F",ScheduleCompile!U132)),ISNUMBER(FIND("6F",ScheduleCompile!U132)),ISNUMBER(FIND("7F",ScheduleCompile!U132)),ISNUMBER(FIND("9F",ScheduleCompile!U132)),ISNUMBER(FIND("4F",ScheduleCompile!U132))),VALUE(LEFT(ScheduleCompile!U132,FIND("F",ScheduleCompile!U132)-1)),ScheduleCompile!U132)))))))</f>
        <v>0</v>
      </c>
      <c r="AA139" s="1">
        <f>IF(AND(ISERROR(IF(ScheduleCompile!V132="Off",0,IF(ScheduleCompile!V132="On",1,IF(ISNUMBER(ScheduleCompile!V132),ScheduleCompile!V132/1,IF(ISTEXT(ScheduleCompile!V132),IF(OR(ISNUMBER(FIND("5F",ScheduleCompile!V132)),ISNUMBER(FIND("0F",ScheduleCompile!V132)),ISNUMBER(FIND("8F",ScheduleCompile!V132)),ISNUMBER(FIND("1F",ScheduleCompile!V132)),ISNUMBER(FIND("2F",ScheduleCompile!V132)),ISNUMBER(FIND("3F",ScheduleCompile!V132)),ISNUMBER(FIND("6F",ScheduleCompile!V132)),ISNUMBER(FIND("7F",ScheduleCompile!V132)),ISNUMBER(FIND("9F",ScheduleCompile!V132)),ISNUMBER(FIND("4F",ScheduleCompile!V132))),VALUE(LEFT(ScheduleCompile!V132,FIND("F",ScheduleCompile!V132)-1)),ScheduleCompile!V132)))))),ISTEXT(ScheduleCompile!#REF!)),"ENDTABLE",IF(ISERROR(IF(ScheduleCompile!V132="Off",0,IF(ScheduleCompile!V132="On",1,IF(ISNUMBER(ScheduleCompile!V132),ScheduleCompile!V132/1,IF(ISTEXT(ScheduleCompile!V132),IF(OR(ISNUMBER(FIND("5F",ScheduleCompile!V132)),ISNUMBER(FIND("0F",ScheduleCompile!V132)),ISNUMBER(FIND("8F",ScheduleCompile!V132)),ISNUMBER(FIND("1F",ScheduleCompile!V132)),ISNUMBER(FIND("2F",ScheduleCompile!V132)),ISNUMBER(FIND("3F",ScheduleCompile!V132)),ISNUMBER(FIND("6F",ScheduleCompile!V132)),ISNUMBER(FIND("7F",ScheduleCompile!V132)),ISNUMBER(FIND("9F",ScheduleCompile!V132)),ISNUMBER(FIND("4F",ScheduleCompile!V132))),VALUE(LEFT(ScheduleCompile!V132,FIND("F",ScheduleCompile!V132)-1)),ScheduleCompile!V132)))))),"",IF(ScheduleCompile!V132="Off",0,IF(ScheduleCompile!V132="On",1,IF(ISNUMBER(ScheduleCompile!V132),ScheduleCompile!V132/1,IF(ISTEXT(ScheduleCompile!V132),IF(OR(ISNUMBER(FIND("5F",ScheduleCompile!V132)),ISNUMBER(FIND("0F",ScheduleCompile!V132)),ISNUMBER(FIND("8F",ScheduleCompile!V132)),ISNUMBER(FIND("1F",ScheduleCompile!V132)),ISNUMBER(FIND("2F",ScheduleCompile!V132)),ISNUMBER(FIND("3F",ScheduleCompile!V132)),ISNUMBER(FIND("6F",ScheduleCompile!V132)),ISNUMBER(FIND("7F",ScheduleCompile!V132)),ISNUMBER(FIND("9F",ScheduleCompile!V132)),ISNUMBER(FIND("4F",ScheduleCompile!V132))),VALUE(LEFT(ScheduleCompile!V132,FIND("F",ScheduleCompile!V132)-1)),ScheduleCompile!V132)))))))</f>
        <v>0</v>
      </c>
      <c r="AB139" s="1">
        <f>IF(AND(ISERROR(IF(ScheduleCompile!W132="Off",0,IF(ScheduleCompile!W132="On",1,IF(ISNUMBER(ScheduleCompile!W132),ScheduleCompile!W132/1,IF(ISTEXT(ScheduleCompile!W132),IF(OR(ISNUMBER(FIND("5F",ScheduleCompile!W132)),ISNUMBER(FIND("0F",ScheduleCompile!W132)),ISNUMBER(FIND("8F",ScheduleCompile!W132)),ISNUMBER(FIND("1F",ScheduleCompile!W132)),ISNUMBER(FIND("2F",ScheduleCompile!W132)),ISNUMBER(FIND("3F",ScheduleCompile!W132)),ISNUMBER(FIND("6F",ScheduleCompile!W132)),ISNUMBER(FIND("7F",ScheduleCompile!W132)),ISNUMBER(FIND("9F",ScheduleCompile!W132)),ISNUMBER(FIND("4F",ScheduleCompile!W132))),VALUE(LEFT(ScheduleCompile!W132,FIND("F",ScheduleCompile!W132)-1)),ScheduleCompile!W132)))))),ISTEXT(ScheduleCompile!#REF!)),"ENDTABLE",IF(ISERROR(IF(ScheduleCompile!W132="Off",0,IF(ScheduleCompile!W132="On",1,IF(ISNUMBER(ScheduleCompile!W132),ScheduleCompile!W132/1,IF(ISTEXT(ScheduleCompile!W132),IF(OR(ISNUMBER(FIND("5F",ScheduleCompile!W132)),ISNUMBER(FIND("0F",ScheduleCompile!W132)),ISNUMBER(FIND("8F",ScheduleCompile!W132)),ISNUMBER(FIND("1F",ScheduleCompile!W132)),ISNUMBER(FIND("2F",ScheduleCompile!W132)),ISNUMBER(FIND("3F",ScheduleCompile!W132)),ISNUMBER(FIND("6F",ScheduleCompile!W132)),ISNUMBER(FIND("7F",ScheduleCompile!W132)),ISNUMBER(FIND("9F",ScheduleCompile!W132)),ISNUMBER(FIND("4F",ScheduleCompile!W132))),VALUE(LEFT(ScheduleCompile!W132,FIND("F",ScheduleCompile!W132)-1)),ScheduleCompile!W132)))))),"",IF(ScheduleCompile!W132="Off",0,IF(ScheduleCompile!W132="On",1,IF(ISNUMBER(ScheduleCompile!W132),ScheduleCompile!W132/1,IF(ISTEXT(ScheduleCompile!W132),IF(OR(ISNUMBER(FIND("5F",ScheduleCompile!W132)),ISNUMBER(FIND("0F",ScheduleCompile!W132)),ISNUMBER(FIND("8F",ScheduleCompile!W132)),ISNUMBER(FIND("1F",ScheduleCompile!W132)),ISNUMBER(FIND("2F",ScheduleCompile!W132)),ISNUMBER(FIND("3F",ScheduleCompile!W132)),ISNUMBER(FIND("6F",ScheduleCompile!W132)),ISNUMBER(FIND("7F",ScheduleCompile!W132)),ISNUMBER(FIND("9F",ScheduleCompile!W132)),ISNUMBER(FIND("4F",ScheduleCompile!W132))),VALUE(LEFT(ScheduleCompile!W132,FIND("F",ScheduleCompile!W132)-1)),ScheduleCompile!W132)))))))</f>
        <v>0</v>
      </c>
      <c r="AC139" s="1">
        <f>IF(AND(ISERROR(IF(ScheduleCompile!X132="Off",0,IF(ScheduleCompile!X132="On",1,IF(ISNUMBER(ScheduleCompile!X132),ScheduleCompile!X132/1,IF(ISTEXT(ScheduleCompile!X132),IF(OR(ISNUMBER(FIND("5F",ScheduleCompile!X132)),ISNUMBER(FIND("0F",ScheduleCompile!X132)),ISNUMBER(FIND("8F",ScheduleCompile!X132)),ISNUMBER(FIND("1F",ScheduleCompile!X132)),ISNUMBER(FIND("2F",ScheduleCompile!X132)),ISNUMBER(FIND("3F",ScheduleCompile!X132)),ISNUMBER(FIND("6F",ScheduleCompile!X132)),ISNUMBER(FIND("7F",ScheduleCompile!X132)),ISNUMBER(FIND("9F",ScheduleCompile!X132)),ISNUMBER(FIND("4F",ScheduleCompile!X132))),VALUE(LEFT(ScheduleCompile!X132,FIND("F",ScheduleCompile!X132)-1)),ScheduleCompile!X132)))))),ISTEXT(ScheduleCompile!#REF!)),"ENDTABLE",IF(ISERROR(IF(ScheduleCompile!X132="Off",0,IF(ScheduleCompile!X132="On",1,IF(ISNUMBER(ScheduleCompile!X132),ScheduleCompile!X132/1,IF(ISTEXT(ScheduleCompile!X132),IF(OR(ISNUMBER(FIND("5F",ScheduleCompile!X132)),ISNUMBER(FIND("0F",ScheduleCompile!X132)),ISNUMBER(FIND("8F",ScheduleCompile!X132)),ISNUMBER(FIND("1F",ScheduleCompile!X132)),ISNUMBER(FIND("2F",ScheduleCompile!X132)),ISNUMBER(FIND("3F",ScheduleCompile!X132)),ISNUMBER(FIND("6F",ScheduleCompile!X132)),ISNUMBER(FIND("7F",ScheduleCompile!X132)),ISNUMBER(FIND("9F",ScheduleCompile!X132)),ISNUMBER(FIND("4F",ScheduleCompile!X132))),VALUE(LEFT(ScheduleCompile!X132,FIND("F",ScheduleCompile!X132)-1)),ScheduleCompile!X132)))))),"",IF(ScheduleCompile!X132="Off",0,IF(ScheduleCompile!X132="On",1,IF(ISNUMBER(ScheduleCompile!X132),ScheduleCompile!X132/1,IF(ISTEXT(ScheduleCompile!X132),IF(OR(ISNUMBER(FIND("5F",ScheduleCompile!X132)),ISNUMBER(FIND("0F",ScheduleCompile!X132)),ISNUMBER(FIND("8F",ScheduleCompile!X132)),ISNUMBER(FIND("1F",ScheduleCompile!X132)),ISNUMBER(FIND("2F",ScheduleCompile!X132)),ISNUMBER(FIND("3F",ScheduleCompile!X132)),ISNUMBER(FIND("6F",ScheduleCompile!X132)),ISNUMBER(FIND("7F",ScheduleCompile!X132)),ISNUMBER(FIND("9F",ScheduleCompile!X132)),ISNUMBER(FIND("4F",ScheduleCompile!X132))),VALUE(LEFT(ScheduleCompile!X132,FIND("F",ScheduleCompile!X132)-1)),ScheduleCompile!X132)))))))</f>
        <v>0</v>
      </c>
      <c r="AD139" s="1">
        <f>IF(AND(ISERROR(IF(ScheduleCompile!Y132="Off",0,IF(ScheduleCompile!Y132="On",1,IF(ISNUMBER(ScheduleCompile!Y132),ScheduleCompile!Y132/1,IF(ISTEXT(ScheduleCompile!Y132),IF(OR(ISNUMBER(FIND("5F",ScheduleCompile!Y132)),ISNUMBER(FIND("0F",ScheduleCompile!Y132)),ISNUMBER(FIND("8F",ScheduleCompile!Y132)),ISNUMBER(FIND("1F",ScheduleCompile!Y132)),ISNUMBER(FIND("2F",ScheduleCompile!Y132)),ISNUMBER(FIND("3F",ScheduleCompile!Y132)),ISNUMBER(FIND("6F",ScheduleCompile!Y132)),ISNUMBER(FIND("7F",ScheduleCompile!Y132)),ISNUMBER(FIND("9F",ScheduleCompile!Y132)),ISNUMBER(FIND("4F",ScheduleCompile!Y132))),VALUE(LEFT(ScheduleCompile!Y132,FIND("F",ScheduleCompile!Y132)-1)),ScheduleCompile!Y132)))))),ISTEXT(ScheduleCompile!#REF!)),"ENDTABLE",IF(ISERROR(IF(ScheduleCompile!Y132="Off",0,IF(ScheduleCompile!Y132="On",1,IF(ISNUMBER(ScheduleCompile!Y132),ScheduleCompile!Y132/1,IF(ISTEXT(ScheduleCompile!Y132),IF(OR(ISNUMBER(FIND("5F",ScheduleCompile!Y132)),ISNUMBER(FIND("0F",ScheduleCompile!Y132)),ISNUMBER(FIND("8F",ScheduleCompile!Y132)),ISNUMBER(FIND("1F",ScheduleCompile!Y132)),ISNUMBER(FIND("2F",ScheduleCompile!Y132)),ISNUMBER(FIND("3F",ScheduleCompile!Y132)),ISNUMBER(FIND("6F",ScheduleCompile!Y132)),ISNUMBER(FIND("7F",ScheduleCompile!Y132)),ISNUMBER(FIND("9F",ScheduleCompile!Y132)),ISNUMBER(FIND("4F",ScheduleCompile!Y132))),VALUE(LEFT(ScheduleCompile!Y132,FIND("F",ScheduleCompile!Y132)-1)),ScheduleCompile!Y132)))))),"",IF(ScheduleCompile!Y132="Off",0,IF(ScheduleCompile!Y132="On",1,IF(ISNUMBER(ScheduleCompile!Y132),ScheduleCompile!Y132/1,IF(ISTEXT(ScheduleCompile!Y132),IF(OR(ISNUMBER(FIND("5F",ScheduleCompile!Y132)),ISNUMBER(FIND("0F",ScheduleCompile!Y132)),ISNUMBER(FIND("8F",ScheduleCompile!Y132)),ISNUMBER(FIND("1F",ScheduleCompile!Y132)),ISNUMBER(FIND("2F",ScheduleCompile!Y132)),ISNUMBER(FIND("3F",ScheduleCompile!Y132)),ISNUMBER(FIND("6F",ScheduleCompile!Y132)),ISNUMBER(FIND("7F",ScheduleCompile!Y132)),ISNUMBER(FIND("9F",ScheduleCompile!Y132)),ISNUMBER(FIND("4F",ScheduleCompile!Y132))),VALUE(LEFT(ScheduleCompile!Y132,FIND("F",ScheduleCompile!Y132)-1)),ScheduleCompile!Y132)))))))</f>
        <v>0</v>
      </c>
    </row>
    <row r="140" spans="1:30" x14ac:dyDescent="0.25">
      <c r="A140" t="str">
        <f t="shared" si="8"/>
        <v>SchDay "LabServiceHotWaterSun"  Type = "Fraction" Hr = (0, 0, 0, 0, 0, 0, 0, 0, 0, 0, 0, 0, 0, 0, 0, 0, 0, 0, 0, 0, 0, 0, 0, 0) ..</v>
      </c>
      <c r="B140" s="1" t="s">
        <v>623</v>
      </c>
      <c r="C140" t="str">
        <f t="shared" si="9"/>
        <v xml:space="preserve">SchDay "LabServiceHotWaterSun"  Type = "Fraction" Hr = </v>
      </c>
      <c r="D140" t="str">
        <f t="shared" si="10"/>
        <v>(0, 0, 0, 0, 0, 0, 0, 0, 0, 0, 0, 0, 0, 0, 0, 0, 0, 0, 0, 0, 0, 0, 0, 0) ..</v>
      </c>
      <c r="E140" s="30" t="str">
        <f>ScheduleCompile!A133</f>
        <v>LabServiceHotWaterSun</v>
      </c>
      <c r="F140" t="str">
        <f t="shared" si="11"/>
        <v>Fraction</v>
      </c>
      <c r="G140" s="1">
        <f>IF(AND(ISERROR(IF(ScheduleCompile!B133="Off",0,IF(ScheduleCompile!B133="On",1,IF(ISNUMBER(ScheduleCompile!B133),ScheduleCompile!B133/1,IF(ISTEXT(ScheduleCompile!B133),IF(OR(ISNUMBER(FIND("5F",ScheduleCompile!B133)),ISNUMBER(FIND("0F",ScheduleCompile!B133)),ISNUMBER(FIND("8F",ScheduleCompile!B133)),ISNUMBER(FIND("1F",ScheduleCompile!B133)),ISNUMBER(FIND("2F",ScheduleCompile!B133)),ISNUMBER(FIND("3F",ScheduleCompile!B133)),ISNUMBER(FIND("6F",ScheduleCompile!B133)),ISNUMBER(FIND("7F",ScheduleCompile!B133)),ISNUMBER(FIND("9F",ScheduleCompile!B133)),ISNUMBER(FIND("4F",ScheduleCompile!B133))),VALUE(LEFT(ScheduleCompile!B133,FIND("F",ScheduleCompile!B133)-1)),ScheduleCompile!B133)))))),ISTEXT(ScheduleCompile!#REF!)),"ENDTABLE",IF(ISERROR(IF(ScheduleCompile!B133="Off",0,IF(ScheduleCompile!B133="On",1,IF(ISNUMBER(ScheduleCompile!B133),ScheduleCompile!B133/1,IF(ISTEXT(ScheduleCompile!B133),IF(OR(ISNUMBER(FIND("5F",ScheduleCompile!B133)),ISNUMBER(FIND("0F",ScheduleCompile!B133)),ISNUMBER(FIND("8F",ScheduleCompile!B133)),ISNUMBER(FIND("1F",ScheduleCompile!B133)),ISNUMBER(FIND("2F",ScheduleCompile!B133)),ISNUMBER(FIND("3F",ScheduleCompile!B133)),ISNUMBER(FIND("6F",ScheduleCompile!B133)),ISNUMBER(FIND("7F",ScheduleCompile!B133)),ISNUMBER(FIND("9F",ScheduleCompile!B133)),ISNUMBER(FIND("4F",ScheduleCompile!B133))),VALUE(LEFT(ScheduleCompile!B133,FIND("F",ScheduleCompile!B133)-1)),ScheduleCompile!B133)))))),"",IF(ScheduleCompile!B133="Off",0,IF(ScheduleCompile!B133="On",1,IF(ISNUMBER(ScheduleCompile!B133),ScheduleCompile!B133/1,IF(ISTEXT(ScheduleCompile!B133),IF(OR(ISNUMBER(FIND("5F",ScheduleCompile!B133)),ISNUMBER(FIND("0F",ScheduleCompile!B133)),ISNUMBER(FIND("8F",ScheduleCompile!B133)),ISNUMBER(FIND("1F",ScheduleCompile!B133)),ISNUMBER(FIND("2F",ScheduleCompile!B133)),ISNUMBER(FIND("3F",ScheduleCompile!B133)),ISNUMBER(FIND("6F",ScheduleCompile!B133)),ISNUMBER(FIND("7F",ScheduleCompile!B133)),ISNUMBER(FIND("9F",ScheduleCompile!B133)),ISNUMBER(FIND("4F",ScheduleCompile!B133))),VALUE(LEFT(ScheduleCompile!B133,FIND("F",ScheduleCompile!B133)-1)),ScheduleCompile!B133)))))))</f>
        <v>0</v>
      </c>
      <c r="H140" s="1">
        <f>IF(AND(ISERROR(IF(ScheduleCompile!C133="Off",0,IF(ScheduleCompile!C133="On",1,IF(ISNUMBER(ScheduleCompile!C133),ScheduleCompile!C133/1,IF(ISTEXT(ScheduleCompile!C133),IF(OR(ISNUMBER(FIND("5F",ScheduleCompile!C133)),ISNUMBER(FIND("0F",ScheduleCompile!C133)),ISNUMBER(FIND("8F",ScheduleCompile!C133)),ISNUMBER(FIND("1F",ScheduleCompile!C133)),ISNUMBER(FIND("2F",ScheduleCompile!C133)),ISNUMBER(FIND("3F",ScheduleCompile!C133)),ISNUMBER(FIND("6F",ScheduleCompile!C133)),ISNUMBER(FIND("7F",ScheduleCompile!C133)),ISNUMBER(FIND("9F",ScheduleCompile!C133)),ISNUMBER(FIND("4F",ScheduleCompile!C133))),VALUE(LEFT(ScheduleCompile!C133,FIND("F",ScheduleCompile!C133)-1)),ScheduleCompile!C133)))))),ISTEXT(ScheduleCompile!#REF!)),"ENDTABLE",IF(ISERROR(IF(ScheduleCompile!C133="Off",0,IF(ScheduleCompile!C133="On",1,IF(ISNUMBER(ScheduleCompile!C133),ScheduleCompile!C133/1,IF(ISTEXT(ScheduleCompile!C133),IF(OR(ISNUMBER(FIND("5F",ScheduleCompile!C133)),ISNUMBER(FIND("0F",ScheduleCompile!C133)),ISNUMBER(FIND("8F",ScheduleCompile!C133)),ISNUMBER(FIND("1F",ScheduleCompile!C133)),ISNUMBER(FIND("2F",ScheduleCompile!C133)),ISNUMBER(FIND("3F",ScheduleCompile!C133)),ISNUMBER(FIND("6F",ScheduleCompile!C133)),ISNUMBER(FIND("7F",ScheduleCompile!C133)),ISNUMBER(FIND("9F",ScheduleCompile!C133)),ISNUMBER(FIND("4F",ScheduleCompile!C133))),VALUE(LEFT(ScheduleCompile!C133,FIND("F",ScheduleCompile!C133)-1)),ScheduleCompile!C133)))))),"",IF(ScheduleCompile!C133="Off",0,IF(ScheduleCompile!C133="On",1,IF(ISNUMBER(ScheduleCompile!C133),ScheduleCompile!C133/1,IF(ISTEXT(ScheduleCompile!C133),IF(OR(ISNUMBER(FIND("5F",ScheduleCompile!C133)),ISNUMBER(FIND("0F",ScheduleCompile!C133)),ISNUMBER(FIND("8F",ScheduleCompile!C133)),ISNUMBER(FIND("1F",ScheduleCompile!C133)),ISNUMBER(FIND("2F",ScheduleCompile!C133)),ISNUMBER(FIND("3F",ScheduleCompile!C133)),ISNUMBER(FIND("6F",ScheduleCompile!C133)),ISNUMBER(FIND("7F",ScheduleCompile!C133)),ISNUMBER(FIND("9F",ScheduleCompile!C133)),ISNUMBER(FIND("4F",ScheduleCompile!C133))),VALUE(LEFT(ScheduleCompile!C133,FIND("F",ScheduleCompile!C133)-1)),ScheduleCompile!C133)))))))</f>
        <v>0</v>
      </c>
      <c r="I140" s="1">
        <f>IF(AND(ISERROR(IF(ScheduleCompile!D133="Off",0,IF(ScheduleCompile!D133="On",1,IF(ISNUMBER(ScheduleCompile!D133),ScheduleCompile!D133/1,IF(ISTEXT(ScheduleCompile!D133),IF(OR(ISNUMBER(FIND("5F",ScheduleCompile!D133)),ISNUMBER(FIND("0F",ScheduleCompile!D133)),ISNUMBER(FIND("8F",ScheduleCompile!D133)),ISNUMBER(FIND("1F",ScheduleCompile!D133)),ISNUMBER(FIND("2F",ScheduleCompile!D133)),ISNUMBER(FIND("3F",ScheduleCompile!D133)),ISNUMBER(FIND("6F",ScheduleCompile!D133)),ISNUMBER(FIND("7F",ScheduleCompile!D133)),ISNUMBER(FIND("9F",ScheduleCompile!D133)),ISNUMBER(FIND("4F",ScheduleCompile!D133))),VALUE(LEFT(ScheduleCompile!D133,FIND("F",ScheduleCompile!D133)-1)),ScheduleCompile!D133)))))),ISTEXT(ScheduleCompile!#REF!)),"ENDTABLE",IF(ISERROR(IF(ScheduleCompile!D133="Off",0,IF(ScheduleCompile!D133="On",1,IF(ISNUMBER(ScheduleCompile!D133),ScheduleCompile!D133/1,IF(ISTEXT(ScheduleCompile!D133),IF(OR(ISNUMBER(FIND("5F",ScheduleCompile!D133)),ISNUMBER(FIND("0F",ScheduleCompile!D133)),ISNUMBER(FIND("8F",ScheduleCompile!D133)),ISNUMBER(FIND("1F",ScheduleCompile!D133)),ISNUMBER(FIND("2F",ScheduleCompile!D133)),ISNUMBER(FIND("3F",ScheduleCompile!D133)),ISNUMBER(FIND("6F",ScheduleCompile!D133)),ISNUMBER(FIND("7F",ScheduleCompile!D133)),ISNUMBER(FIND("9F",ScheduleCompile!D133)),ISNUMBER(FIND("4F",ScheduleCompile!D133))),VALUE(LEFT(ScheduleCompile!D133,FIND("F",ScheduleCompile!D133)-1)),ScheduleCompile!D133)))))),"",IF(ScheduleCompile!D133="Off",0,IF(ScheduleCompile!D133="On",1,IF(ISNUMBER(ScheduleCompile!D133),ScheduleCompile!D133/1,IF(ISTEXT(ScheduleCompile!D133),IF(OR(ISNUMBER(FIND("5F",ScheduleCompile!D133)),ISNUMBER(FIND("0F",ScheduleCompile!D133)),ISNUMBER(FIND("8F",ScheduleCompile!D133)),ISNUMBER(FIND("1F",ScheduleCompile!D133)),ISNUMBER(FIND("2F",ScheduleCompile!D133)),ISNUMBER(FIND("3F",ScheduleCompile!D133)),ISNUMBER(FIND("6F",ScheduleCompile!D133)),ISNUMBER(FIND("7F",ScheduleCompile!D133)),ISNUMBER(FIND("9F",ScheduleCompile!D133)),ISNUMBER(FIND("4F",ScheduleCompile!D133))),VALUE(LEFT(ScheduleCompile!D133,FIND("F",ScheduleCompile!D133)-1)),ScheduleCompile!D133)))))))</f>
        <v>0</v>
      </c>
      <c r="J140" s="1">
        <f>IF(AND(ISERROR(IF(ScheduleCompile!E133="Off",0,IF(ScheduleCompile!E133="On",1,IF(ISNUMBER(ScheduleCompile!E133),ScheduleCompile!E133/1,IF(ISTEXT(ScheduleCompile!E133),IF(OR(ISNUMBER(FIND("5F",ScheduleCompile!E133)),ISNUMBER(FIND("0F",ScheduleCompile!E133)),ISNUMBER(FIND("8F",ScheduleCompile!E133)),ISNUMBER(FIND("1F",ScheduleCompile!E133)),ISNUMBER(FIND("2F",ScheduleCompile!E133)),ISNUMBER(FIND("3F",ScheduleCompile!E133)),ISNUMBER(FIND("6F",ScheduleCompile!E133)),ISNUMBER(FIND("7F",ScheduleCompile!E133)),ISNUMBER(FIND("9F",ScheduleCompile!E133)),ISNUMBER(FIND("4F",ScheduleCompile!E133))),VALUE(LEFT(ScheduleCompile!E133,FIND("F",ScheduleCompile!E133)-1)),ScheduleCompile!E133)))))),ISTEXT(ScheduleCompile!#REF!)),"ENDTABLE",IF(ISERROR(IF(ScheduleCompile!E133="Off",0,IF(ScheduleCompile!E133="On",1,IF(ISNUMBER(ScheduleCompile!E133),ScheduleCompile!E133/1,IF(ISTEXT(ScheduleCompile!E133),IF(OR(ISNUMBER(FIND("5F",ScheduleCompile!E133)),ISNUMBER(FIND("0F",ScheduleCompile!E133)),ISNUMBER(FIND("8F",ScheduleCompile!E133)),ISNUMBER(FIND("1F",ScheduleCompile!E133)),ISNUMBER(FIND("2F",ScheduleCompile!E133)),ISNUMBER(FIND("3F",ScheduleCompile!E133)),ISNUMBER(FIND("6F",ScheduleCompile!E133)),ISNUMBER(FIND("7F",ScheduleCompile!E133)),ISNUMBER(FIND("9F",ScheduleCompile!E133)),ISNUMBER(FIND("4F",ScheduleCompile!E133))),VALUE(LEFT(ScheduleCompile!E133,FIND("F",ScheduleCompile!E133)-1)),ScheduleCompile!E133)))))),"",IF(ScheduleCompile!E133="Off",0,IF(ScheduleCompile!E133="On",1,IF(ISNUMBER(ScheduleCompile!E133),ScheduleCompile!E133/1,IF(ISTEXT(ScheduleCompile!E133),IF(OR(ISNUMBER(FIND("5F",ScheduleCompile!E133)),ISNUMBER(FIND("0F",ScheduleCompile!E133)),ISNUMBER(FIND("8F",ScheduleCompile!E133)),ISNUMBER(FIND("1F",ScheduleCompile!E133)),ISNUMBER(FIND("2F",ScheduleCompile!E133)),ISNUMBER(FIND("3F",ScheduleCompile!E133)),ISNUMBER(FIND("6F",ScheduleCompile!E133)),ISNUMBER(FIND("7F",ScheduleCompile!E133)),ISNUMBER(FIND("9F",ScheduleCompile!E133)),ISNUMBER(FIND("4F",ScheduleCompile!E133))),VALUE(LEFT(ScheduleCompile!E133,FIND("F",ScheduleCompile!E133)-1)),ScheduleCompile!E133)))))))</f>
        <v>0</v>
      </c>
      <c r="K140" s="1">
        <f>IF(AND(ISERROR(IF(ScheduleCompile!F133="Off",0,IF(ScheduleCompile!F133="On",1,IF(ISNUMBER(ScheduleCompile!F133),ScheduleCompile!F133/1,IF(ISTEXT(ScheduleCompile!F133),IF(OR(ISNUMBER(FIND("5F",ScheduleCompile!F133)),ISNUMBER(FIND("0F",ScheduleCompile!F133)),ISNUMBER(FIND("8F",ScheduleCompile!F133)),ISNUMBER(FIND("1F",ScheduleCompile!F133)),ISNUMBER(FIND("2F",ScheduleCompile!F133)),ISNUMBER(FIND("3F",ScheduleCompile!F133)),ISNUMBER(FIND("6F",ScheduleCompile!F133)),ISNUMBER(FIND("7F",ScheduleCompile!F133)),ISNUMBER(FIND("9F",ScheduleCompile!F133)),ISNUMBER(FIND("4F",ScheduleCompile!F133))),VALUE(LEFT(ScheduleCompile!F133,FIND("F",ScheduleCompile!F133)-1)),ScheduleCompile!F133)))))),ISTEXT(ScheduleCompile!#REF!)),"ENDTABLE",IF(ISERROR(IF(ScheduleCompile!F133="Off",0,IF(ScheduleCompile!F133="On",1,IF(ISNUMBER(ScheduleCompile!F133),ScheduleCompile!F133/1,IF(ISTEXT(ScheduleCompile!F133),IF(OR(ISNUMBER(FIND("5F",ScheduleCompile!F133)),ISNUMBER(FIND("0F",ScheduleCompile!F133)),ISNUMBER(FIND("8F",ScheduleCompile!F133)),ISNUMBER(FIND("1F",ScheduleCompile!F133)),ISNUMBER(FIND("2F",ScheduleCompile!F133)),ISNUMBER(FIND("3F",ScheduleCompile!F133)),ISNUMBER(FIND("6F",ScheduleCompile!F133)),ISNUMBER(FIND("7F",ScheduleCompile!F133)),ISNUMBER(FIND("9F",ScheduleCompile!F133)),ISNUMBER(FIND("4F",ScheduleCompile!F133))),VALUE(LEFT(ScheduleCompile!F133,FIND("F",ScheduleCompile!F133)-1)),ScheduleCompile!F133)))))),"",IF(ScheduleCompile!F133="Off",0,IF(ScheduleCompile!F133="On",1,IF(ISNUMBER(ScheduleCompile!F133),ScheduleCompile!F133/1,IF(ISTEXT(ScheduleCompile!F133),IF(OR(ISNUMBER(FIND("5F",ScheduleCompile!F133)),ISNUMBER(FIND("0F",ScheduleCompile!F133)),ISNUMBER(FIND("8F",ScheduleCompile!F133)),ISNUMBER(FIND("1F",ScheduleCompile!F133)),ISNUMBER(FIND("2F",ScheduleCompile!F133)),ISNUMBER(FIND("3F",ScheduleCompile!F133)),ISNUMBER(FIND("6F",ScheduleCompile!F133)),ISNUMBER(FIND("7F",ScheduleCompile!F133)),ISNUMBER(FIND("9F",ScheduleCompile!F133)),ISNUMBER(FIND("4F",ScheduleCompile!F133))),VALUE(LEFT(ScheduleCompile!F133,FIND("F",ScheduleCompile!F133)-1)),ScheduleCompile!F133)))))))</f>
        <v>0</v>
      </c>
      <c r="L140" s="1">
        <f>IF(AND(ISERROR(IF(ScheduleCompile!G133="Off",0,IF(ScheduleCompile!G133="On",1,IF(ISNUMBER(ScheduleCompile!G133),ScheduleCompile!G133/1,IF(ISTEXT(ScheduleCompile!G133),IF(OR(ISNUMBER(FIND("5F",ScheduleCompile!G133)),ISNUMBER(FIND("0F",ScheduleCompile!G133)),ISNUMBER(FIND("8F",ScheduleCompile!G133)),ISNUMBER(FIND("1F",ScheduleCompile!G133)),ISNUMBER(FIND("2F",ScheduleCompile!G133)),ISNUMBER(FIND("3F",ScheduleCompile!G133)),ISNUMBER(FIND("6F",ScheduleCompile!G133)),ISNUMBER(FIND("7F",ScheduleCompile!G133)),ISNUMBER(FIND("9F",ScheduleCompile!G133)),ISNUMBER(FIND("4F",ScheduleCompile!G133))),VALUE(LEFT(ScheduleCompile!G133,FIND("F",ScheduleCompile!G133)-1)),ScheduleCompile!G133)))))),ISTEXT(ScheduleCompile!#REF!)),"ENDTABLE",IF(ISERROR(IF(ScheduleCompile!G133="Off",0,IF(ScheduleCompile!G133="On",1,IF(ISNUMBER(ScheduleCompile!G133),ScheduleCompile!G133/1,IF(ISTEXT(ScheduleCompile!G133),IF(OR(ISNUMBER(FIND("5F",ScheduleCompile!G133)),ISNUMBER(FIND("0F",ScheduleCompile!G133)),ISNUMBER(FIND("8F",ScheduleCompile!G133)),ISNUMBER(FIND("1F",ScheduleCompile!G133)),ISNUMBER(FIND("2F",ScheduleCompile!G133)),ISNUMBER(FIND("3F",ScheduleCompile!G133)),ISNUMBER(FIND("6F",ScheduleCompile!G133)),ISNUMBER(FIND("7F",ScheduleCompile!G133)),ISNUMBER(FIND("9F",ScheduleCompile!G133)),ISNUMBER(FIND("4F",ScheduleCompile!G133))),VALUE(LEFT(ScheduleCompile!G133,FIND("F",ScheduleCompile!G133)-1)),ScheduleCompile!G133)))))),"",IF(ScheduleCompile!G133="Off",0,IF(ScheduleCompile!G133="On",1,IF(ISNUMBER(ScheduleCompile!G133),ScheduleCompile!G133/1,IF(ISTEXT(ScheduleCompile!G133),IF(OR(ISNUMBER(FIND("5F",ScheduleCompile!G133)),ISNUMBER(FIND("0F",ScheduleCompile!G133)),ISNUMBER(FIND("8F",ScheduleCompile!G133)),ISNUMBER(FIND("1F",ScheduleCompile!G133)),ISNUMBER(FIND("2F",ScheduleCompile!G133)),ISNUMBER(FIND("3F",ScheduleCompile!G133)),ISNUMBER(FIND("6F",ScheduleCompile!G133)),ISNUMBER(FIND("7F",ScheduleCompile!G133)),ISNUMBER(FIND("9F",ScheduleCompile!G133)),ISNUMBER(FIND("4F",ScheduleCompile!G133))),VALUE(LEFT(ScheduleCompile!G133,FIND("F",ScheduleCompile!G133)-1)),ScheduleCompile!G133)))))))</f>
        <v>0</v>
      </c>
      <c r="M140" s="1">
        <f>IF(AND(ISERROR(IF(ScheduleCompile!H133="Off",0,IF(ScheduleCompile!H133="On",1,IF(ISNUMBER(ScheduleCompile!H133),ScheduleCompile!H133/1,IF(ISTEXT(ScheduleCompile!H133),IF(OR(ISNUMBER(FIND("5F",ScheduleCompile!H133)),ISNUMBER(FIND("0F",ScheduleCompile!H133)),ISNUMBER(FIND("8F",ScheduleCompile!H133)),ISNUMBER(FIND("1F",ScheduleCompile!H133)),ISNUMBER(FIND("2F",ScheduleCompile!H133)),ISNUMBER(FIND("3F",ScheduleCompile!H133)),ISNUMBER(FIND("6F",ScheduleCompile!H133)),ISNUMBER(FIND("7F",ScheduleCompile!H133)),ISNUMBER(FIND("9F",ScheduleCompile!H133)),ISNUMBER(FIND("4F",ScheduleCompile!H133))),VALUE(LEFT(ScheduleCompile!H133,FIND("F",ScheduleCompile!H133)-1)),ScheduleCompile!H133)))))),ISTEXT(ScheduleCompile!#REF!)),"ENDTABLE",IF(ISERROR(IF(ScheduleCompile!H133="Off",0,IF(ScheduleCompile!H133="On",1,IF(ISNUMBER(ScheduleCompile!H133),ScheduleCompile!H133/1,IF(ISTEXT(ScheduleCompile!H133),IF(OR(ISNUMBER(FIND("5F",ScheduleCompile!H133)),ISNUMBER(FIND("0F",ScheduleCompile!H133)),ISNUMBER(FIND("8F",ScheduleCompile!H133)),ISNUMBER(FIND("1F",ScheduleCompile!H133)),ISNUMBER(FIND("2F",ScheduleCompile!H133)),ISNUMBER(FIND("3F",ScheduleCompile!H133)),ISNUMBER(FIND("6F",ScheduleCompile!H133)),ISNUMBER(FIND("7F",ScheduleCompile!H133)),ISNUMBER(FIND("9F",ScheduleCompile!H133)),ISNUMBER(FIND("4F",ScheduleCompile!H133))),VALUE(LEFT(ScheduleCompile!H133,FIND("F",ScheduleCompile!H133)-1)),ScheduleCompile!H133)))))),"",IF(ScheduleCompile!H133="Off",0,IF(ScheduleCompile!H133="On",1,IF(ISNUMBER(ScheduleCompile!H133),ScheduleCompile!H133/1,IF(ISTEXT(ScheduleCompile!H133),IF(OR(ISNUMBER(FIND("5F",ScheduleCompile!H133)),ISNUMBER(FIND("0F",ScheduleCompile!H133)),ISNUMBER(FIND("8F",ScheduleCompile!H133)),ISNUMBER(FIND("1F",ScheduleCompile!H133)),ISNUMBER(FIND("2F",ScheduleCompile!H133)),ISNUMBER(FIND("3F",ScheduleCompile!H133)),ISNUMBER(FIND("6F",ScheduleCompile!H133)),ISNUMBER(FIND("7F",ScheduleCompile!H133)),ISNUMBER(FIND("9F",ScheduleCompile!H133)),ISNUMBER(FIND("4F",ScheduleCompile!H133))),VALUE(LEFT(ScheduleCompile!H133,FIND("F",ScheduleCompile!H133)-1)),ScheduleCompile!H133)))))))</f>
        <v>0</v>
      </c>
      <c r="N140" s="1">
        <f>IF(AND(ISERROR(IF(ScheduleCompile!I133="Off",0,IF(ScheduleCompile!I133="On",1,IF(ISNUMBER(ScheduleCompile!I133),ScheduleCompile!I133/1,IF(ISTEXT(ScheduleCompile!I133),IF(OR(ISNUMBER(FIND("5F",ScheduleCompile!I133)),ISNUMBER(FIND("0F",ScheduleCompile!I133)),ISNUMBER(FIND("8F",ScheduleCompile!I133)),ISNUMBER(FIND("1F",ScheduleCompile!I133)),ISNUMBER(FIND("2F",ScheduleCompile!I133)),ISNUMBER(FIND("3F",ScheduleCompile!I133)),ISNUMBER(FIND("6F",ScheduleCompile!I133)),ISNUMBER(FIND("7F",ScheduleCompile!I133)),ISNUMBER(FIND("9F",ScheduleCompile!I133)),ISNUMBER(FIND("4F",ScheduleCompile!I133))),VALUE(LEFT(ScheduleCompile!I133,FIND("F",ScheduleCompile!I133)-1)),ScheduleCompile!I133)))))),ISTEXT(ScheduleCompile!#REF!)),"ENDTABLE",IF(ISERROR(IF(ScheduleCompile!I133="Off",0,IF(ScheduleCompile!I133="On",1,IF(ISNUMBER(ScheduleCompile!I133),ScheduleCompile!I133/1,IF(ISTEXT(ScheduleCompile!I133),IF(OR(ISNUMBER(FIND("5F",ScheduleCompile!I133)),ISNUMBER(FIND("0F",ScheduleCompile!I133)),ISNUMBER(FIND("8F",ScheduleCompile!I133)),ISNUMBER(FIND("1F",ScheduleCompile!I133)),ISNUMBER(FIND("2F",ScheduleCompile!I133)),ISNUMBER(FIND("3F",ScheduleCompile!I133)),ISNUMBER(FIND("6F",ScheduleCompile!I133)),ISNUMBER(FIND("7F",ScheduleCompile!I133)),ISNUMBER(FIND("9F",ScheduleCompile!I133)),ISNUMBER(FIND("4F",ScheduleCompile!I133))),VALUE(LEFT(ScheduleCompile!I133,FIND("F",ScheduleCompile!I133)-1)),ScheduleCompile!I133)))))),"",IF(ScheduleCompile!I133="Off",0,IF(ScheduleCompile!I133="On",1,IF(ISNUMBER(ScheduleCompile!I133),ScheduleCompile!I133/1,IF(ISTEXT(ScheduleCompile!I133),IF(OR(ISNUMBER(FIND("5F",ScheduleCompile!I133)),ISNUMBER(FIND("0F",ScheduleCompile!I133)),ISNUMBER(FIND("8F",ScheduleCompile!I133)),ISNUMBER(FIND("1F",ScheduleCompile!I133)),ISNUMBER(FIND("2F",ScheduleCompile!I133)),ISNUMBER(FIND("3F",ScheduleCompile!I133)),ISNUMBER(FIND("6F",ScheduleCompile!I133)),ISNUMBER(FIND("7F",ScheduleCompile!I133)),ISNUMBER(FIND("9F",ScheduleCompile!I133)),ISNUMBER(FIND("4F",ScheduleCompile!I133))),VALUE(LEFT(ScheduleCompile!I133,FIND("F",ScheduleCompile!I133)-1)),ScheduleCompile!I133)))))))</f>
        <v>0</v>
      </c>
      <c r="O140" s="1">
        <f>IF(AND(ISERROR(IF(ScheduleCompile!J133="Off",0,IF(ScheduleCompile!J133="On",1,IF(ISNUMBER(ScheduleCompile!J133),ScheduleCompile!J133/1,IF(ISTEXT(ScheduleCompile!J133),IF(OR(ISNUMBER(FIND("5F",ScheduleCompile!J133)),ISNUMBER(FIND("0F",ScheduleCompile!J133)),ISNUMBER(FIND("8F",ScheduleCompile!J133)),ISNUMBER(FIND("1F",ScheduleCompile!J133)),ISNUMBER(FIND("2F",ScheduleCompile!J133)),ISNUMBER(FIND("3F",ScheduleCompile!J133)),ISNUMBER(FIND("6F",ScheduleCompile!J133)),ISNUMBER(FIND("7F",ScheduleCompile!J133)),ISNUMBER(FIND("9F",ScheduleCompile!J133)),ISNUMBER(FIND("4F",ScheduleCompile!J133))),VALUE(LEFT(ScheduleCompile!J133,FIND("F",ScheduleCompile!J133)-1)),ScheduleCompile!J133)))))),ISTEXT(ScheduleCompile!#REF!)),"ENDTABLE",IF(ISERROR(IF(ScheduleCompile!J133="Off",0,IF(ScheduleCompile!J133="On",1,IF(ISNUMBER(ScheduleCompile!J133),ScheduleCompile!J133/1,IF(ISTEXT(ScheduleCompile!J133),IF(OR(ISNUMBER(FIND("5F",ScheduleCompile!J133)),ISNUMBER(FIND("0F",ScheduleCompile!J133)),ISNUMBER(FIND("8F",ScheduleCompile!J133)),ISNUMBER(FIND("1F",ScheduleCompile!J133)),ISNUMBER(FIND("2F",ScheduleCompile!J133)),ISNUMBER(FIND("3F",ScheduleCompile!J133)),ISNUMBER(FIND("6F",ScheduleCompile!J133)),ISNUMBER(FIND("7F",ScheduleCompile!J133)),ISNUMBER(FIND("9F",ScheduleCompile!J133)),ISNUMBER(FIND("4F",ScheduleCompile!J133))),VALUE(LEFT(ScheduleCompile!J133,FIND("F",ScheduleCompile!J133)-1)),ScheduleCompile!J133)))))),"",IF(ScheduleCompile!J133="Off",0,IF(ScheduleCompile!J133="On",1,IF(ISNUMBER(ScheduleCompile!J133),ScheduleCompile!J133/1,IF(ISTEXT(ScheduleCompile!J133),IF(OR(ISNUMBER(FIND("5F",ScheduleCompile!J133)),ISNUMBER(FIND("0F",ScheduleCompile!J133)),ISNUMBER(FIND("8F",ScheduleCompile!J133)),ISNUMBER(FIND("1F",ScheduleCompile!J133)),ISNUMBER(FIND("2F",ScheduleCompile!J133)),ISNUMBER(FIND("3F",ScheduleCompile!J133)),ISNUMBER(FIND("6F",ScheduleCompile!J133)),ISNUMBER(FIND("7F",ScheduleCompile!J133)),ISNUMBER(FIND("9F",ScheduleCompile!J133)),ISNUMBER(FIND("4F",ScheduleCompile!J133))),VALUE(LEFT(ScheduleCompile!J133,FIND("F",ScheduleCompile!J133)-1)),ScheduleCompile!J133)))))))</f>
        <v>0</v>
      </c>
      <c r="P140" s="1">
        <f>IF(AND(ISERROR(IF(ScheduleCompile!K133="Off",0,IF(ScheduleCompile!K133="On",1,IF(ISNUMBER(ScheduleCompile!K133),ScheduleCompile!K133/1,IF(ISTEXT(ScheduleCompile!K133),IF(OR(ISNUMBER(FIND("5F",ScheduleCompile!K133)),ISNUMBER(FIND("0F",ScheduleCompile!K133)),ISNUMBER(FIND("8F",ScheduleCompile!K133)),ISNUMBER(FIND("1F",ScheduleCompile!K133)),ISNUMBER(FIND("2F",ScheduleCompile!K133)),ISNUMBER(FIND("3F",ScheduleCompile!K133)),ISNUMBER(FIND("6F",ScheduleCompile!K133)),ISNUMBER(FIND("7F",ScheduleCompile!K133)),ISNUMBER(FIND("9F",ScheduleCompile!K133)),ISNUMBER(FIND("4F",ScheduleCompile!K133))),VALUE(LEFT(ScheduleCompile!K133,FIND("F",ScheduleCompile!K133)-1)),ScheduleCompile!K133)))))),ISTEXT(ScheduleCompile!#REF!)),"ENDTABLE",IF(ISERROR(IF(ScheduleCompile!K133="Off",0,IF(ScheduleCompile!K133="On",1,IF(ISNUMBER(ScheduleCompile!K133),ScheduleCompile!K133/1,IF(ISTEXT(ScheduleCompile!K133),IF(OR(ISNUMBER(FIND("5F",ScheduleCompile!K133)),ISNUMBER(FIND("0F",ScheduleCompile!K133)),ISNUMBER(FIND("8F",ScheduleCompile!K133)),ISNUMBER(FIND("1F",ScheduleCompile!K133)),ISNUMBER(FIND("2F",ScheduleCompile!K133)),ISNUMBER(FIND("3F",ScheduleCompile!K133)),ISNUMBER(FIND("6F",ScheduleCompile!K133)),ISNUMBER(FIND("7F",ScheduleCompile!K133)),ISNUMBER(FIND("9F",ScheduleCompile!K133)),ISNUMBER(FIND("4F",ScheduleCompile!K133))),VALUE(LEFT(ScheduleCompile!K133,FIND("F",ScheduleCompile!K133)-1)),ScheduleCompile!K133)))))),"",IF(ScheduleCompile!K133="Off",0,IF(ScheduleCompile!K133="On",1,IF(ISNUMBER(ScheduleCompile!K133),ScheduleCompile!K133/1,IF(ISTEXT(ScheduleCompile!K133),IF(OR(ISNUMBER(FIND("5F",ScheduleCompile!K133)),ISNUMBER(FIND("0F",ScheduleCompile!K133)),ISNUMBER(FIND("8F",ScheduleCompile!K133)),ISNUMBER(FIND("1F",ScheduleCompile!K133)),ISNUMBER(FIND("2F",ScheduleCompile!K133)),ISNUMBER(FIND("3F",ScheduleCompile!K133)),ISNUMBER(FIND("6F",ScheduleCompile!K133)),ISNUMBER(FIND("7F",ScheduleCompile!K133)),ISNUMBER(FIND("9F",ScheduleCompile!K133)),ISNUMBER(FIND("4F",ScheduleCompile!K133))),VALUE(LEFT(ScheduleCompile!K133,FIND("F",ScheduleCompile!K133)-1)),ScheduleCompile!K133)))))))</f>
        <v>0</v>
      </c>
      <c r="Q140" s="1">
        <f>IF(AND(ISERROR(IF(ScheduleCompile!L133="Off",0,IF(ScheduleCompile!L133="On",1,IF(ISNUMBER(ScheduleCompile!L133),ScheduleCompile!L133/1,IF(ISTEXT(ScheduleCompile!L133),IF(OR(ISNUMBER(FIND("5F",ScheduleCompile!L133)),ISNUMBER(FIND("0F",ScheduleCompile!L133)),ISNUMBER(FIND("8F",ScheduleCompile!L133)),ISNUMBER(FIND("1F",ScheduleCompile!L133)),ISNUMBER(FIND("2F",ScheduleCompile!L133)),ISNUMBER(FIND("3F",ScheduleCompile!L133)),ISNUMBER(FIND("6F",ScheduleCompile!L133)),ISNUMBER(FIND("7F",ScheduleCompile!L133)),ISNUMBER(FIND("9F",ScheduleCompile!L133)),ISNUMBER(FIND("4F",ScheduleCompile!L133))),VALUE(LEFT(ScheduleCompile!L133,FIND("F",ScheduleCompile!L133)-1)),ScheduleCompile!L133)))))),ISTEXT(ScheduleCompile!#REF!)),"ENDTABLE",IF(ISERROR(IF(ScheduleCompile!L133="Off",0,IF(ScheduleCompile!L133="On",1,IF(ISNUMBER(ScheduleCompile!L133),ScheduleCompile!L133/1,IF(ISTEXT(ScheduleCompile!L133),IF(OR(ISNUMBER(FIND("5F",ScheduleCompile!L133)),ISNUMBER(FIND("0F",ScheduleCompile!L133)),ISNUMBER(FIND("8F",ScheduleCompile!L133)),ISNUMBER(FIND("1F",ScheduleCompile!L133)),ISNUMBER(FIND("2F",ScheduleCompile!L133)),ISNUMBER(FIND("3F",ScheduleCompile!L133)),ISNUMBER(FIND("6F",ScheduleCompile!L133)),ISNUMBER(FIND("7F",ScheduleCompile!L133)),ISNUMBER(FIND("9F",ScheduleCompile!L133)),ISNUMBER(FIND("4F",ScheduleCompile!L133))),VALUE(LEFT(ScheduleCompile!L133,FIND("F",ScheduleCompile!L133)-1)),ScheduleCompile!L133)))))),"",IF(ScheduleCompile!L133="Off",0,IF(ScheduleCompile!L133="On",1,IF(ISNUMBER(ScheduleCompile!L133),ScheduleCompile!L133/1,IF(ISTEXT(ScheduleCompile!L133),IF(OR(ISNUMBER(FIND("5F",ScheduleCompile!L133)),ISNUMBER(FIND("0F",ScheduleCompile!L133)),ISNUMBER(FIND("8F",ScheduleCompile!L133)),ISNUMBER(FIND("1F",ScheduleCompile!L133)),ISNUMBER(FIND("2F",ScheduleCompile!L133)),ISNUMBER(FIND("3F",ScheduleCompile!L133)),ISNUMBER(FIND("6F",ScheduleCompile!L133)),ISNUMBER(FIND("7F",ScheduleCompile!L133)),ISNUMBER(FIND("9F",ScheduleCompile!L133)),ISNUMBER(FIND("4F",ScheduleCompile!L133))),VALUE(LEFT(ScheduleCompile!L133,FIND("F",ScheduleCompile!L133)-1)),ScheduleCompile!L133)))))))</f>
        <v>0</v>
      </c>
      <c r="R140" s="1">
        <f>IF(AND(ISERROR(IF(ScheduleCompile!M133="Off",0,IF(ScheduleCompile!M133="On",1,IF(ISNUMBER(ScheduleCompile!M133),ScheduleCompile!M133/1,IF(ISTEXT(ScheduleCompile!M133),IF(OR(ISNUMBER(FIND("5F",ScheduleCompile!M133)),ISNUMBER(FIND("0F",ScheduleCompile!M133)),ISNUMBER(FIND("8F",ScheduleCompile!M133)),ISNUMBER(FIND("1F",ScheduleCompile!M133)),ISNUMBER(FIND("2F",ScheduleCompile!M133)),ISNUMBER(FIND("3F",ScheduleCompile!M133)),ISNUMBER(FIND("6F",ScheduleCompile!M133)),ISNUMBER(FIND("7F",ScheduleCompile!M133)),ISNUMBER(FIND("9F",ScheduleCompile!M133)),ISNUMBER(FIND("4F",ScheduleCompile!M133))),VALUE(LEFT(ScheduleCompile!M133,FIND("F",ScheduleCompile!M133)-1)),ScheduleCompile!M133)))))),ISTEXT(ScheduleCompile!#REF!)),"ENDTABLE",IF(ISERROR(IF(ScheduleCompile!M133="Off",0,IF(ScheduleCompile!M133="On",1,IF(ISNUMBER(ScheduleCompile!M133),ScheduleCompile!M133/1,IF(ISTEXT(ScheduleCompile!M133),IF(OR(ISNUMBER(FIND("5F",ScheduleCompile!M133)),ISNUMBER(FIND("0F",ScheduleCompile!M133)),ISNUMBER(FIND("8F",ScheduleCompile!M133)),ISNUMBER(FIND("1F",ScheduleCompile!M133)),ISNUMBER(FIND("2F",ScheduleCompile!M133)),ISNUMBER(FIND("3F",ScheduleCompile!M133)),ISNUMBER(FIND("6F",ScheduleCompile!M133)),ISNUMBER(FIND("7F",ScheduleCompile!M133)),ISNUMBER(FIND("9F",ScheduleCompile!M133)),ISNUMBER(FIND("4F",ScheduleCompile!M133))),VALUE(LEFT(ScheduleCompile!M133,FIND("F",ScheduleCompile!M133)-1)),ScheduleCompile!M133)))))),"",IF(ScheduleCompile!M133="Off",0,IF(ScheduleCompile!M133="On",1,IF(ISNUMBER(ScheduleCompile!M133),ScheduleCompile!M133/1,IF(ISTEXT(ScheduleCompile!M133),IF(OR(ISNUMBER(FIND("5F",ScheduleCompile!M133)),ISNUMBER(FIND("0F",ScheduleCompile!M133)),ISNUMBER(FIND("8F",ScheduleCompile!M133)),ISNUMBER(FIND("1F",ScheduleCompile!M133)),ISNUMBER(FIND("2F",ScheduleCompile!M133)),ISNUMBER(FIND("3F",ScheduleCompile!M133)),ISNUMBER(FIND("6F",ScheduleCompile!M133)),ISNUMBER(FIND("7F",ScheduleCompile!M133)),ISNUMBER(FIND("9F",ScheduleCompile!M133)),ISNUMBER(FIND("4F",ScheduleCompile!M133))),VALUE(LEFT(ScheduleCompile!M133,FIND("F",ScheduleCompile!M133)-1)),ScheduleCompile!M133)))))))</f>
        <v>0</v>
      </c>
      <c r="S140" s="1">
        <f>IF(AND(ISERROR(IF(ScheduleCompile!N133="Off",0,IF(ScheduleCompile!N133="On",1,IF(ISNUMBER(ScheduleCompile!N133),ScheduleCompile!N133/1,IF(ISTEXT(ScheduleCompile!N133),IF(OR(ISNUMBER(FIND("5F",ScheduleCompile!N133)),ISNUMBER(FIND("0F",ScheduleCompile!N133)),ISNUMBER(FIND("8F",ScheduleCompile!N133)),ISNUMBER(FIND("1F",ScheduleCompile!N133)),ISNUMBER(FIND("2F",ScheduleCompile!N133)),ISNUMBER(FIND("3F",ScheduleCompile!N133)),ISNUMBER(FIND("6F",ScheduleCompile!N133)),ISNUMBER(FIND("7F",ScheduleCompile!N133)),ISNUMBER(FIND("9F",ScheduleCompile!N133)),ISNUMBER(FIND("4F",ScheduleCompile!N133))),VALUE(LEFT(ScheduleCompile!N133,FIND("F",ScheduleCompile!N133)-1)),ScheduleCompile!N133)))))),ISTEXT(ScheduleCompile!#REF!)),"ENDTABLE",IF(ISERROR(IF(ScheduleCompile!N133="Off",0,IF(ScheduleCompile!N133="On",1,IF(ISNUMBER(ScheduleCompile!N133),ScheduleCompile!N133/1,IF(ISTEXT(ScheduleCompile!N133),IF(OR(ISNUMBER(FIND("5F",ScheduleCompile!N133)),ISNUMBER(FIND("0F",ScheduleCompile!N133)),ISNUMBER(FIND("8F",ScheduleCompile!N133)),ISNUMBER(FIND("1F",ScheduleCompile!N133)),ISNUMBER(FIND("2F",ScheduleCompile!N133)),ISNUMBER(FIND("3F",ScheduleCompile!N133)),ISNUMBER(FIND("6F",ScheduleCompile!N133)),ISNUMBER(FIND("7F",ScheduleCompile!N133)),ISNUMBER(FIND("9F",ScheduleCompile!N133)),ISNUMBER(FIND("4F",ScheduleCompile!N133))),VALUE(LEFT(ScheduleCompile!N133,FIND("F",ScheduleCompile!N133)-1)),ScheduleCompile!N133)))))),"",IF(ScheduleCompile!N133="Off",0,IF(ScheduleCompile!N133="On",1,IF(ISNUMBER(ScheduleCompile!N133),ScheduleCompile!N133/1,IF(ISTEXT(ScheduleCompile!N133),IF(OR(ISNUMBER(FIND("5F",ScheduleCompile!N133)),ISNUMBER(FIND("0F",ScheduleCompile!N133)),ISNUMBER(FIND("8F",ScheduleCompile!N133)),ISNUMBER(FIND("1F",ScheduleCompile!N133)),ISNUMBER(FIND("2F",ScheduleCompile!N133)),ISNUMBER(FIND("3F",ScheduleCompile!N133)),ISNUMBER(FIND("6F",ScheduleCompile!N133)),ISNUMBER(FIND("7F",ScheduleCompile!N133)),ISNUMBER(FIND("9F",ScheduleCompile!N133)),ISNUMBER(FIND("4F",ScheduleCompile!N133))),VALUE(LEFT(ScheduleCompile!N133,FIND("F",ScheduleCompile!N133)-1)),ScheduleCompile!N133)))))))</f>
        <v>0</v>
      </c>
      <c r="T140" s="1">
        <f>IF(AND(ISERROR(IF(ScheduleCompile!O133="Off",0,IF(ScheduleCompile!O133="On",1,IF(ISNUMBER(ScheduleCompile!O133),ScheduleCompile!O133/1,IF(ISTEXT(ScheduleCompile!O133),IF(OR(ISNUMBER(FIND("5F",ScheduleCompile!O133)),ISNUMBER(FIND("0F",ScheduleCompile!O133)),ISNUMBER(FIND("8F",ScheduleCompile!O133)),ISNUMBER(FIND("1F",ScheduleCompile!O133)),ISNUMBER(FIND("2F",ScheduleCompile!O133)),ISNUMBER(FIND("3F",ScheduleCompile!O133)),ISNUMBER(FIND("6F",ScheduleCompile!O133)),ISNUMBER(FIND("7F",ScheduleCompile!O133)),ISNUMBER(FIND("9F",ScheduleCompile!O133)),ISNUMBER(FIND("4F",ScheduleCompile!O133))),VALUE(LEFT(ScheduleCompile!O133,FIND("F",ScheduleCompile!O133)-1)),ScheduleCompile!O133)))))),ISTEXT(ScheduleCompile!#REF!)),"ENDTABLE",IF(ISERROR(IF(ScheduleCompile!O133="Off",0,IF(ScheduleCompile!O133="On",1,IF(ISNUMBER(ScheduleCompile!O133),ScheduleCompile!O133/1,IF(ISTEXT(ScheduleCompile!O133),IF(OR(ISNUMBER(FIND("5F",ScheduleCompile!O133)),ISNUMBER(FIND("0F",ScheduleCompile!O133)),ISNUMBER(FIND("8F",ScheduleCompile!O133)),ISNUMBER(FIND("1F",ScheduleCompile!O133)),ISNUMBER(FIND("2F",ScheduleCompile!O133)),ISNUMBER(FIND("3F",ScheduleCompile!O133)),ISNUMBER(FIND("6F",ScheduleCompile!O133)),ISNUMBER(FIND("7F",ScheduleCompile!O133)),ISNUMBER(FIND("9F",ScheduleCompile!O133)),ISNUMBER(FIND("4F",ScheduleCompile!O133))),VALUE(LEFT(ScheduleCompile!O133,FIND("F",ScheduleCompile!O133)-1)),ScheduleCompile!O133)))))),"",IF(ScheduleCompile!O133="Off",0,IF(ScheduleCompile!O133="On",1,IF(ISNUMBER(ScheduleCompile!O133),ScheduleCompile!O133/1,IF(ISTEXT(ScheduleCompile!O133),IF(OR(ISNUMBER(FIND("5F",ScheduleCompile!O133)),ISNUMBER(FIND("0F",ScheduleCompile!O133)),ISNUMBER(FIND("8F",ScheduleCompile!O133)),ISNUMBER(FIND("1F",ScheduleCompile!O133)),ISNUMBER(FIND("2F",ScheduleCompile!O133)),ISNUMBER(FIND("3F",ScheduleCompile!O133)),ISNUMBER(FIND("6F",ScheduleCompile!O133)),ISNUMBER(FIND("7F",ScheduleCompile!O133)),ISNUMBER(FIND("9F",ScheduleCompile!O133)),ISNUMBER(FIND("4F",ScheduleCompile!O133))),VALUE(LEFT(ScheduleCompile!O133,FIND("F",ScheduleCompile!O133)-1)),ScheduleCompile!O133)))))))</f>
        <v>0</v>
      </c>
      <c r="U140" s="1">
        <f>IF(AND(ISERROR(IF(ScheduleCompile!P133="Off",0,IF(ScheduleCompile!P133="On",1,IF(ISNUMBER(ScheduleCompile!P133),ScheduleCompile!P133/1,IF(ISTEXT(ScheduleCompile!P133),IF(OR(ISNUMBER(FIND("5F",ScheduleCompile!P133)),ISNUMBER(FIND("0F",ScheduleCompile!P133)),ISNUMBER(FIND("8F",ScheduleCompile!P133)),ISNUMBER(FIND("1F",ScheduleCompile!P133)),ISNUMBER(FIND("2F",ScheduleCompile!P133)),ISNUMBER(FIND("3F",ScheduleCompile!P133)),ISNUMBER(FIND("6F",ScheduleCompile!P133)),ISNUMBER(FIND("7F",ScheduleCompile!P133)),ISNUMBER(FIND("9F",ScheduleCompile!P133)),ISNUMBER(FIND("4F",ScheduleCompile!P133))),VALUE(LEFT(ScheduleCompile!P133,FIND("F",ScheduleCompile!P133)-1)),ScheduleCompile!P133)))))),ISTEXT(ScheduleCompile!#REF!)),"ENDTABLE",IF(ISERROR(IF(ScheduleCompile!P133="Off",0,IF(ScheduleCompile!P133="On",1,IF(ISNUMBER(ScheduleCompile!P133),ScheduleCompile!P133/1,IF(ISTEXT(ScheduleCompile!P133),IF(OR(ISNUMBER(FIND("5F",ScheduleCompile!P133)),ISNUMBER(FIND("0F",ScheduleCompile!P133)),ISNUMBER(FIND("8F",ScheduleCompile!P133)),ISNUMBER(FIND("1F",ScheduleCompile!P133)),ISNUMBER(FIND("2F",ScheduleCompile!P133)),ISNUMBER(FIND("3F",ScheduleCompile!P133)),ISNUMBER(FIND("6F",ScheduleCompile!P133)),ISNUMBER(FIND("7F",ScheduleCompile!P133)),ISNUMBER(FIND("9F",ScheduleCompile!P133)),ISNUMBER(FIND("4F",ScheduleCompile!P133))),VALUE(LEFT(ScheduleCompile!P133,FIND("F",ScheduleCompile!P133)-1)),ScheduleCompile!P133)))))),"",IF(ScheduleCompile!P133="Off",0,IF(ScheduleCompile!P133="On",1,IF(ISNUMBER(ScheduleCompile!P133),ScheduleCompile!P133/1,IF(ISTEXT(ScheduleCompile!P133),IF(OR(ISNUMBER(FIND("5F",ScheduleCompile!P133)),ISNUMBER(FIND("0F",ScheduleCompile!P133)),ISNUMBER(FIND("8F",ScheduleCompile!P133)),ISNUMBER(FIND("1F",ScheduleCompile!P133)),ISNUMBER(FIND("2F",ScheduleCompile!P133)),ISNUMBER(FIND("3F",ScheduleCompile!P133)),ISNUMBER(FIND("6F",ScheduleCompile!P133)),ISNUMBER(FIND("7F",ScheduleCompile!P133)),ISNUMBER(FIND("9F",ScheduleCompile!P133)),ISNUMBER(FIND("4F",ScheduleCompile!P133))),VALUE(LEFT(ScheduleCompile!P133,FIND("F",ScheduleCompile!P133)-1)),ScheduleCompile!P133)))))))</f>
        <v>0</v>
      </c>
      <c r="V140" s="1">
        <f>IF(AND(ISERROR(IF(ScheduleCompile!Q133="Off",0,IF(ScheduleCompile!Q133="On",1,IF(ISNUMBER(ScheduleCompile!Q133),ScheduleCompile!Q133/1,IF(ISTEXT(ScheduleCompile!Q133),IF(OR(ISNUMBER(FIND("5F",ScheduleCompile!Q133)),ISNUMBER(FIND("0F",ScheduleCompile!Q133)),ISNUMBER(FIND("8F",ScheduleCompile!Q133)),ISNUMBER(FIND("1F",ScheduleCompile!Q133)),ISNUMBER(FIND("2F",ScheduleCompile!Q133)),ISNUMBER(FIND("3F",ScheduleCompile!Q133)),ISNUMBER(FIND("6F",ScheduleCompile!Q133)),ISNUMBER(FIND("7F",ScheduleCompile!Q133)),ISNUMBER(FIND("9F",ScheduleCompile!Q133)),ISNUMBER(FIND("4F",ScheduleCompile!Q133))),VALUE(LEFT(ScheduleCompile!Q133,FIND("F",ScheduleCompile!Q133)-1)),ScheduleCompile!Q133)))))),ISTEXT(ScheduleCompile!#REF!)),"ENDTABLE",IF(ISERROR(IF(ScheduleCompile!Q133="Off",0,IF(ScheduleCompile!Q133="On",1,IF(ISNUMBER(ScheduleCompile!Q133),ScheduleCompile!Q133/1,IF(ISTEXT(ScheduleCompile!Q133),IF(OR(ISNUMBER(FIND("5F",ScheduleCompile!Q133)),ISNUMBER(FIND("0F",ScheduleCompile!Q133)),ISNUMBER(FIND("8F",ScheduleCompile!Q133)),ISNUMBER(FIND("1F",ScheduleCompile!Q133)),ISNUMBER(FIND("2F",ScheduleCompile!Q133)),ISNUMBER(FIND("3F",ScheduleCompile!Q133)),ISNUMBER(FIND("6F",ScheduleCompile!Q133)),ISNUMBER(FIND("7F",ScheduleCompile!Q133)),ISNUMBER(FIND("9F",ScheduleCompile!Q133)),ISNUMBER(FIND("4F",ScheduleCompile!Q133))),VALUE(LEFT(ScheduleCompile!Q133,FIND("F",ScheduleCompile!Q133)-1)),ScheduleCompile!Q133)))))),"",IF(ScheduleCompile!Q133="Off",0,IF(ScheduleCompile!Q133="On",1,IF(ISNUMBER(ScheduleCompile!Q133),ScheduleCompile!Q133/1,IF(ISTEXT(ScheduleCompile!Q133),IF(OR(ISNUMBER(FIND("5F",ScheduleCompile!Q133)),ISNUMBER(FIND("0F",ScheduleCompile!Q133)),ISNUMBER(FIND("8F",ScheduleCompile!Q133)),ISNUMBER(FIND("1F",ScheduleCompile!Q133)),ISNUMBER(FIND("2F",ScheduleCompile!Q133)),ISNUMBER(FIND("3F",ScheduleCompile!Q133)),ISNUMBER(FIND("6F",ScheduleCompile!Q133)),ISNUMBER(FIND("7F",ScheduleCompile!Q133)),ISNUMBER(FIND("9F",ScheduleCompile!Q133)),ISNUMBER(FIND("4F",ScheduleCompile!Q133))),VALUE(LEFT(ScheduleCompile!Q133,FIND("F",ScheduleCompile!Q133)-1)),ScheduleCompile!Q133)))))))</f>
        <v>0</v>
      </c>
      <c r="W140" s="1">
        <f>IF(AND(ISERROR(IF(ScheduleCompile!R133="Off",0,IF(ScheduleCompile!R133="On",1,IF(ISNUMBER(ScheduleCompile!R133),ScheduleCompile!R133/1,IF(ISTEXT(ScheduleCompile!R133),IF(OR(ISNUMBER(FIND("5F",ScheduleCompile!R133)),ISNUMBER(FIND("0F",ScheduleCompile!R133)),ISNUMBER(FIND("8F",ScheduleCompile!R133)),ISNUMBER(FIND("1F",ScheduleCompile!R133)),ISNUMBER(FIND("2F",ScheduleCompile!R133)),ISNUMBER(FIND("3F",ScheduleCompile!R133)),ISNUMBER(FIND("6F",ScheduleCompile!R133)),ISNUMBER(FIND("7F",ScheduleCompile!R133)),ISNUMBER(FIND("9F",ScheduleCompile!R133)),ISNUMBER(FIND("4F",ScheduleCompile!R133))),VALUE(LEFT(ScheduleCompile!R133,FIND("F",ScheduleCompile!R133)-1)),ScheduleCompile!R133)))))),ISTEXT(ScheduleCompile!#REF!)),"ENDTABLE",IF(ISERROR(IF(ScheduleCompile!R133="Off",0,IF(ScheduleCompile!R133="On",1,IF(ISNUMBER(ScheduleCompile!R133),ScheduleCompile!R133/1,IF(ISTEXT(ScheduleCompile!R133),IF(OR(ISNUMBER(FIND("5F",ScheduleCompile!R133)),ISNUMBER(FIND("0F",ScheduleCompile!R133)),ISNUMBER(FIND("8F",ScheduleCompile!R133)),ISNUMBER(FIND("1F",ScheduleCompile!R133)),ISNUMBER(FIND("2F",ScheduleCompile!R133)),ISNUMBER(FIND("3F",ScheduleCompile!R133)),ISNUMBER(FIND("6F",ScheduleCompile!R133)),ISNUMBER(FIND("7F",ScheduleCompile!R133)),ISNUMBER(FIND("9F",ScheduleCompile!R133)),ISNUMBER(FIND("4F",ScheduleCompile!R133))),VALUE(LEFT(ScheduleCompile!R133,FIND("F",ScheduleCompile!R133)-1)),ScheduleCompile!R133)))))),"",IF(ScheduleCompile!R133="Off",0,IF(ScheduleCompile!R133="On",1,IF(ISNUMBER(ScheduleCompile!R133),ScheduleCompile!R133/1,IF(ISTEXT(ScheduleCompile!R133),IF(OR(ISNUMBER(FIND("5F",ScheduleCompile!R133)),ISNUMBER(FIND("0F",ScheduleCompile!R133)),ISNUMBER(FIND("8F",ScheduleCompile!R133)),ISNUMBER(FIND("1F",ScheduleCompile!R133)),ISNUMBER(FIND("2F",ScheduleCompile!R133)),ISNUMBER(FIND("3F",ScheduleCompile!R133)),ISNUMBER(FIND("6F",ScheduleCompile!R133)),ISNUMBER(FIND("7F",ScheduleCompile!R133)),ISNUMBER(FIND("9F",ScheduleCompile!R133)),ISNUMBER(FIND("4F",ScheduleCompile!R133))),VALUE(LEFT(ScheduleCompile!R133,FIND("F",ScheduleCompile!R133)-1)),ScheduleCompile!R133)))))))</f>
        <v>0</v>
      </c>
      <c r="X140" s="1">
        <f>IF(AND(ISERROR(IF(ScheduleCompile!S133="Off",0,IF(ScheduleCompile!S133="On",1,IF(ISNUMBER(ScheduleCompile!S133),ScheduleCompile!S133/1,IF(ISTEXT(ScheduleCompile!S133),IF(OR(ISNUMBER(FIND("5F",ScheduleCompile!S133)),ISNUMBER(FIND("0F",ScheduleCompile!S133)),ISNUMBER(FIND("8F",ScheduleCompile!S133)),ISNUMBER(FIND("1F",ScheduleCompile!S133)),ISNUMBER(FIND("2F",ScheduleCompile!S133)),ISNUMBER(FIND("3F",ScheduleCompile!S133)),ISNUMBER(FIND("6F",ScheduleCompile!S133)),ISNUMBER(FIND("7F",ScheduleCompile!S133)),ISNUMBER(FIND("9F",ScheduleCompile!S133)),ISNUMBER(FIND("4F",ScheduleCompile!S133))),VALUE(LEFT(ScheduleCompile!S133,FIND("F",ScheduleCompile!S133)-1)),ScheduleCompile!S133)))))),ISTEXT(ScheduleCompile!#REF!)),"ENDTABLE",IF(ISERROR(IF(ScheduleCompile!S133="Off",0,IF(ScheduleCompile!S133="On",1,IF(ISNUMBER(ScheduleCompile!S133),ScheduleCompile!S133/1,IF(ISTEXT(ScheduleCompile!S133),IF(OR(ISNUMBER(FIND("5F",ScheduleCompile!S133)),ISNUMBER(FIND("0F",ScheduleCompile!S133)),ISNUMBER(FIND("8F",ScheduleCompile!S133)),ISNUMBER(FIND("1F",ScheduleCompile!S133)),ISNUMBER(FIND("2F",ScheduleCompile!S133)),ISNUMBER(FIND("3F",ScheduleCompile!S133)),ISNUMBER(FIND("6F",ScheduleCompile!S133)),ISNUMBER(FIND("7F",ScheduleCompile!S133)),ISNUMBER(FIND("9F",ScheduleCompile!S133)),ISNUMBER(FIND("4F",ScheduleCompile!S133))),VALUE(LEFT(ScheduleCompile!S133,FIND("F",ScheduleCompile!S133)-1)),ScheduleCompile!S133)))))),"",IF(ScheduleCompile!S133="Off",0,IF(ScheduleCompile!S133="On",1,IF(ISNUMBER(ScheduleCompile!S133),ScheduleCompile!S133/1,IF(ISTEXT(ScheduleCompile!S133),IF(OR(ISNUMBER(FIND("5F",ScheduleCompile!S133)),ISNUMBER(FIND("0F",ScheduleCompile!S133)),ISNUMBER(FIND("8F",ScheduleCompile!S133)),ISNUMBER(FIND("1F",ScheduleCompile!S133)),ISNUMBER(FIND("2F",ScheduleCompile!S133)),ISNUMBER(FIND("3F",ScheduleCompile!S133)),ISNUMBER(FIND("6F",ScheduleCompile!S133)),ISNUMBER(FIND("7F",ScheduleCompile!S133)),ISNUMBER(FIND("9F",ScheduleCompile!S133)),ISNUMBER(FIND("4F",ScheduleCompile!S133))),VALUE(LEFT(ScheduleCompile!S133,FIND("F",ScheduleCompile!S133)-1)),ScheduleCompile!S133)))))))</f>
        <v>0</v>
      </c>
      <c r="Y140" s="1">
        <f>IF(AND(ISERROR(IF(ScheduleCompile!T133="Off",0,IF(ScheduleCompile!T133="On",1,IF(ISNUMBER(ScheduleCompile!T133),ScheduleCompile!T133/1,IF(ISTEXT(ScheduleCompile!T133),IF(OR(ISNUMBER(FIND("5F",ScheduleCompile!T133)),ISNUMBER(FIND("0F",ScheduleCompile!T133)),ISNUMBER(FIND("8F",ScheduleCompile!T133)),ISNUMBER(FIND("1F",ScheduleCompile!T133)),ISNUMBER(FIND("2F",ScheduleCompile!T133)),ISNUMBER(FIND("3F",ScheduleCompile!T133)),ISNUMBER(FIND("6F",ScheduleCompile!T133)),ISNUMBER(FIND("7F",ScheduleCompile!T133)),ISNUMBER(FIND("9F",ScheduleCompile!T133)),ISNUMBER(FIND("4F",ScheduleCompile!T133))),VALUE(LEFT(ScheduleCompile!T133,FIND("F",ScheduleCompile!T133)-1)),ScheduleCompile!T133)))))),ISTEXT(ScheduleCompile!#REF!)),"ENDTABLE",IF(ISERROR(IF(ScheduleCompile!T133="Off",0,IF(ScheduleCompile!T133="On",1,IF(ISNUMBER(ScheduleCompile!T133),ScheduleCompile!T133/1,IF(ISTEXT(ScheduleCompile!T133),IF(OR(ISNUMBER(FIND("5F",ScheduleCompile!T133)),ISNUMBER(FIND("0F",ScheduleCompile!T133)),ISNUMBER(FIND("8F",ScheduleCompile!T133)),ISNUMBER(FIND("1F",ScheduleCompile!T133)),ISNUMBER(FIND("2F",ScheduleCompile!T133)),ISNUMBER(FIND("3F",ScheduleCompile!T133)),ISNUMBER(FIND("6F",ScheduleCompile!T133)),ISNUMBER(FIND("7F",ScheduleCompile!T133)),ISNUMBER(FIND("9F",ScheduleCompile!T133)),ISNUMBER(FIND("4F",ScheduleCompile!T133))),VALUE(LEFT(ScheduleCompile!T133,FIND("F",ScheduleCompile!T133)-1)),ScheduleCompile!T133)))))),"",IF(ScheduleCompile!T133="Off",0,IF(ScheduleCompile!T133="On",1,IF(ISNUMBER(ScheduleCompile!T133),ScheduleCompile!T133/1,IF(ISTEXT(ScheduleCompile!T133),IF(OR(ISNUMBER(FIND("5F",ScheduleCompile!T133)),ISNUMBER(FIND("0F",ScheduleCompile!T133)),ISNUMBER(FIND("8F",ScheduleCompile!T133)),ISNUMBER(FIND("1F",ScheduleCompile!T133)),ISNUMBER(FIND("2F",ScheduleCompile!T133)),ISNUMBER(FIND("3F",ScheduleCompile!T133)),ISNUMBER(FIND("6F",ScheduleCompile!T133)),ISNUMBER(FIND("7F",ScheduleCompile!T133)),ISNUMBER(FIND("9F",ScheduleCompile!T133)),ISNUMBER(FIND("4F",ScheduleCompile!T133))),VALUE(LEFT(ScheduleCompile!T133,FIND("F",ScheduleCompile!T133)-1)),ScheduleCompile!T133)))))))</f>
        <v>0</v>
      </c>
      <c r="Z140" s="1">
        <f>IF(AND(ISERROR(IF(ScheduleCompile!U133="Off",0,IF(ScheduleCompile!U133="On",1,IF(ISNUMBER(ScheduleCompile!U133),ScheduleCompile!U133/1,IF(ISTEXT(ScheduleCompile!U133),IF(OR(ISNUMBER(FIND("5F",ScheduleCompile!U133)),ISNUMBER(FIND("0F",ScheduleCompile!U133)),ISNUMBER(FIND("8F",ScheduleCompile!U133)),ISNUMBER(FIND("1F",ScheduleCompile!U133)),ISNUMBER(FIND("2F",ScheduleCompile!U133)),ISNUMBER(FIND("3F",ScheduleCompile!U133)),ISNUMBER(FIND("6F",ScheduleCompile!U133)),ISNUMBER(FIND("7F",ScheduleCompile!U133)),ISNUMBER(FIND("9F",ScheduleCompile!U133)),ISNUMBER(FIND("4F",ScheduleCompile!U133))),VALUE(LEFT(ScheduleCompile!U133,FIND("F",ScheduleCompile!U133)-1)),ScheduleCompile!U133)))))),ISTEXT(ScheduleCompile!#REF!)),"ENDTABLE",IF(ISERROR(IF(ScheduleCompile!U133="Off",0,IF(ScheduleCompile!U133="On",1,IF(ISNUMBER(ScheduleCompile!U133),ScheduleCompile!U133/1,IF(ISTEXT(ScheduleCompile!U133),IF(OR(ISNUMBER(FIND("5F",ScheduleCompile!U133)),ISNUMBER(FIND("0F",ScheduleCompile!U133)),ISNUMBER(FIND("8F",ScheduleCompile!U133)),ISNUMBER(FIND("1F",ScheduleCompile!U133)),ISNUMBER(FIND("2F",ScheduleCompile!U133)),ISNUMBER(FIND("3F",ScheduleCompile!U133)),ISNUMBER(FIND("6F",ScheduleCompile!U133)),ISNUMBER(FIND("7F",ScheduleCompile!U133)),ISNUMBER(FIND("9F",ScheduleCompile!U133)),ISNUMBER(FIND("4F",ScheduleCompile!U133))),VALUE(LEFT(ScheduleCompile!U133,FIND("F",ScheduleCompile!U133)-1)),ScheduleCompile!U133)))))),"",IF(ScheduleCompile!U133="Off",0,IF(ScheduleCompile!U133="On",1,IF(ISNUMBER(ScheduleCompile!U133),ScheduleCompile!U133/1,IF(ISTEXT(ScheduleCompile!U133),IF(OR(ISNUMBER(FIND("5F",ScheduleCompile!U133)),ISNUMBER(FIND("0F",ScheduleCompile!U133)),ISNUMBER(FIND("8F",ScheduleCompile!U133)),ISNUMBER(FIND("1F",ScheduleCompile!U133)),ISNUMBER(FIND("2F",ScheduleCompile!U133)),ISNUMBER(FIND("3F",ScheduleCompile!U133)),ISNUMBER(FIND("6F",ScheduleCompile!U133)),ISNUMBER(FIND("7F",ScheduleCompile!U133)),ISNUMBER(FIND("9F",ScheduleCompile!U133)),ISNUMBER(FIND("4F",ScheduleCompile!U133))),VALUE(LEFT(ScheduleCompile!U133,FIND("F",ScheduleCompile!U133)-1)),ScheduleCompile!U133)))))))</f>
        <v>0</v>
      </c>
      <c r="AA140" s="1">
        <f>IF(AND(ISERROR(IF(ScheduleCompile!V133="Off",0,IF(ScheduleCompile!V133="On",1,IF(ISNUMBER(ScheduleCompile!V133),ScheduleCompile!V133/1,IF(ISTEXT(ScheduleCompile!V133),IF(OR(ISNUMBER(FIND("5F",ScheduleCompile!V133)),ISNUMBER(FIND("0F",ScheduleCompile!V133)),ISNUMBER(FIND("8F",ScheduleCompile!V133)),ISNUMBER(FIND("1F",ScheduleCompile!V133)),ISNUMBER(FIND("2F",ScheduleCompile!V133)),ISNUMBER(FIND("3F",ScheduleCompile!V133)),ISNUMBER(FIND("6F",ScheduleCompile!V133)),ISNUMBER(FIND("7F",ScheduleCompile!V133)),ISNUMBER(FIND("9F",ScheduleCompile!V133)),ISNUMBER(FIND("4F",ScheduleCompile!V133))),VALUE(LEFT(ScheduleCompile!V133,FIND("F",ScheduleCompile!V133)-1)),ScheduleCompile!V133)))))),ISTEXT(ScheduleCompile!#REF!)),"ENDTABLE",IF(ISERROR(IF(ScheduleCompile!V133="Off",0,IF(ScheduleCompile!V133="On",1,IF(ISNUMBER(ScheduleCompile!V133),ScheduleCompile!V133/1,IF(ISTEXT(ScheduleCompile!V133),IF(OR(ISNUMBER(FIND("5F",ScheduleCompile!V133)),ISNUMBER(FIND("0F",ScheduleCompile!V133)),ISNUMBER(FIND("8F",ScheduleCompile!V133)),ISNUMBER(FIND("1F",ScheduleCompile!V133)),ISNUMBER(FIND("2F",ScheduleCompile!V133)),ISNUMBER(FIND("3F",ScheduleCompile!V133)),ISNUMBER(FIND("6F",ScheduleCompile!V133)),ISNUMBER(FIND("7F",ScheduleCompile!V133)),ISNUMBER(FIND("9F",ScheduleCompile!V133)),ISNUMBER(FIND("4F",ScheduleCompile!V133))),VALUE(LEFT(ScheduleCompile!V133,FIND("F",ScheduleCompile!V133)-1)),ScheduleCompile!V133)))))),"",IF(ScheduleCompile!V133="Off",0,IF(ScheduleCompile!V133="On",1,IF(ISNUMBER(ScheduleCompile!V133),ScheduleCompile!V133/1,IF(ISTEXT(ScheduleCompile!V133),IF(OR(ISNUMBER(FIND("5F",ScheduleCompile!V133)),ISNUMBER(FIND("0F",ScheduleCompile!V133)),ISNUMBER(FIND("8F",ScheduleCompile!V133)),ISNUMBER(FIND("1F",ScheduleCompile!V133)),ISNUMBER(FIND("2F",ScheduleCompile!V133)),ISNUMBER(FIND("3F",ScheduleCompile!V133)),ISNUMBER(FIND("6F",ScheduleCompile!V133)),ISNUMBER(FIND("7F",ScheduleCompile!V133)),ISNUMBER(FIND("9F",ScheduleCompile!V133)),ISNUMBER(FIND("4F",ScheduleCompile!V133))),VALUE(LEFT(ScheduleCompile!V133,FIND("F",ScheduleCompile!V133)-1)),ScheduleCompile!V133)))))))</f>
        <v>0</v>
      </c>
      <c r="AB140" s="1">
        <f>IF(AND(ISERROR(IF(ScheduleCompile!W133="Off",0,IF(ScheduleCompile!W133="On",1,IF(ISNUMBER(ScheduleCompile!W133),ScheduleCompile!W133/1,IF(ISTEXT(ScheduleCompile!W133),IF(OR(ISNUMBER(FIND("5F",ScheduleCompile!W133)),ISNUMBER(FIND("0F",ScheduleCompile!W133)),ISNUMBER(FIND("8F",ScheduleCompile!W133)),ISNUMBER(FIND("1F",ScheduleCompile!W133)),ISNUMBER(FIND("2F",ScheduleCompile!W133)),ISNUMBER(FIND("3F",ScheduleCompile!W133)),ISNUMBER(FIND("6F",ScheduleCompile!W133)),ISNUMBER(FIND("7F",ScheduleCompile!W133)),ISNUMBER(FIND("9F",ScheduleCompile!W133)),ISNUMBER(FIND("4F",ScheduleCompile!W133))),VALUE(LEFT(ScheduleCompile!W133,FIND("F",ScheduleCompile!W133)-1)),ScheduleCompile!W133)))))),ISTEXT(ScheduleCompile!#REF!)),"ENDTABLE",IF(ISERROR(IF(ScheduleCompile!W133="Off",0,IF(ScheduleCompile!W133="On",1,IF(ISNUMBER(ScheduleCompile!W133),ScheduleCompile!W133/1,IF(ISTEXT(ScheduleCompile!W133),IF(OR(ISNUMBER(FIND("5F",ScheduleCompile!W133)),ISNUMBER(FIND("0F",ScheduleCompile!W133)),ISNUMBER(FIND("8F",ScheduleCompile!W133)),ISNUMBER(FIND("1F",ScheduleCompile!W133)),ISNUMBER(FIND("2F",ScheduleCompile!W133)),ISNUMBER(FIND("3F",ScheduleCompile!W133)),ISNUMBER(FIND("6F",ScheduleCompile!W133)),ISNUMBER(FIND("7F",ScheduleCompile!W133)),ISNUMBER(FIND("9F",ScheduleCompile!W133)),ISNUMBER(FIND("4F",ScheduleCompile!W133))),VALUE(LEFT(ScheduleCompile!W133,FIND("F",ScheduleCompile!W133)-1)),ScheduleCompile!W133)))))),"",IF(ScheduleCompile!W133="Off",0,IF(ScheduleCompile!W133="On",1,IF(ISNUMBER(ScheduleCompile!W133),ScheduleCompile!W133/1,IF(ISTEXT(ScheduleCompile!W133),IF(OR(ISNUMBER(FIND("5F",ScheduleCompile!W133)),ISNUMBER(FIND("0F",ScheduleCompile!W133)),ISNUMBER(FIND("8F",ScheduleCompile!W133)),ISNUMBER(FIND("1F",ScheduleCompile!W133)),ISNUMBER(FIND("2F",ScheduleCompile!W133)),ISNUMBER(FIND("3F",ScheduleCompile!W133)),ISNUMBER(FIND("6F",ScheduleCompile!W133)),ISNUMBER(FIND("7F",ScheduleCompile!W133)),ISNUMBER(FIND("9F",ScheduleCompile!W133)),ISNUMBER(FIND("4F",ScheduleCompile!W133))),VALUE(LEFT(ScheduleCompile!W133,FIND("F",ScheduleCompile!W133)-1)),ScheduleCompile!W133)))))))</f>
        <v>0</v>
      </c>
      <c r="AC140" s="1">
        <f>IF(AND(ISERROR(IF(ScheduleCompile!X133="Off",0,IF(ScheduleCompile!X133="On",1,IF(ISNUMBER(ScheduleCompile!X133),ScheduleCompile!X133/1,IF(ISTEXT(ScheduleCompile!X133),IF(OR(ISNUMBER(FIND("5F",ScheduleCompile!X133)),ISNUMBER(FIND("0F",ScheduleCompile!X133)),ISNUMBER(FIND("8F",ScheduleCompile!X133)),ISNUMBER(FIND("1F",ScheduleCompile!X133)),ISNUMBER(FIND("2F",ScheduleCompile!X133)),ISNUMBER(FIND("3F",ScheduleCompile!X133)),ISNUMBER(FIND("6F",ScheduleCompile!X133)),ISNUMBER(FIND("7F",ScheduleCompile!X133)),ISNUMBER(FIND("9F",ScheduleCompile!X133)),ISNUMBER(FIND("4F",ScheduleCompile!X133))),VALUE(LEFT(ScheduleCompile!X133,FIND("F",ScheduleCompile!X133)-1)),ScheduleCompile!X133)))))),ISTEXT(ScheduleCompile!#REF!)),"ENDTABLE",IF(ISERROR(IF(ScheduleCompile!X133="Off",0,IF(ScheduleCompile!X133="On",1,IF(ISNUMBER(ScheduleCompile!X133),ScheduleCompile!X133/1,IF(ISTEXT(ScheduleCompile!X133),IF(OR(ISNUMBER(FIND("5F",ScheduleCompile!X133)),ISNUMBER(FIND("0F",ScheduleCompile!X133)),ISNUMBER(FIND("8F",ScheduleCompile!X133)),ISNUMBER(FIND("1F",ScheduleCompile!X133)),ISNUMBER(FIND("2F",ScheduleCompile!X133)),ISNUMBER(FIND("3F",ScheduleCompile!X133)),ISNUMBER(FIND("6F",ScheduleCompile!X133)),ISNUMBER(FIND("7F",ScheduleCompile!X133)),ISNUMBER(FIND("9F",ScheduleCompile!X133)),ISNUMBER(FIND("4F",ScheduleCompile!X133))),VALUE(LEFT(ScheduleCompile!X133,FIND("F",ScheduleCompile!X133)-1)),ScheduleCompile!X133)))))),"",IF(ScheduleCompile!X133="Off",0,IF(ScheduleCompile!X133="On",1,IF(ISNUMBER(ScheduleCompile!X133),ScheduleCompile!X133/1,IF(ISTEXT(ScheduleCompile!X133),IF(OR(ISNUMBER(FIND("5F",ScheduleCompile!X133)),ISNUMBER(FIND("0F",ScheduleCompile!X133)),ISNUMBER(FIND("8F",ScheduleCompile!X133)),ISNUMBER(FIND("1F",ScheduleCompile!X133)),ISNUMBER(FIND("2F",ScheduleCompile!X133)),ISNUMBER(FIND("3F",ScheduleCompile!X133)),ISNUMBER(FIND("6F",ScheduleCompile!X133)),ISNUMBER(FIND("7F",ScheduleCompile!X133)),ISNUMBER(FIND("9F",ScheduleCompile!X133)),ISNUMBER(FIND("4F",ScheduleCompile!X133))),VALUE(LEFT(ScheduleCompile!X133,FIND("F",ScheduleCompile!X133)-1)),ScheduleCompile!X133)))))))</f>
        <v>0</v>
      </c>
      <c r="AD140" s="1">
        <f>IF(AND(ISERROR(IF(ScheduleCompile!Y133="Off",0,IF(ScheduleCompile!Y133="On",1,IF(ISNUMBER(ScheduleCompile!Y133),ScheduleCompile!Y133/1,IF(ISTEXT(ScheduleCompile!Y133),IF(OR(ISNUMBER(FIND("5F",ScheduleCompile!Y133)),ISNUMBER(FIND("0F",ScheduleCompile!Y133)),ISNUMBER(FIND("8F",ScheduleCompile!Y133)),ISNUMBER(FIND("1F",ScheduleCompile!Y133)),ISNUMBER(FIND("2F",ScheduleCompile!Y133)),ISNUMBER(FIND("3F",ScheduleCompile!Y133)),ISNUMBER(FIND("6F",ScheduleCompile!Y133)),ISNUMBER(FIND("7F",ScheduleCompile!Y133)),ISNUMBER(FIND("9F",ScheduleCompile!Y133)),ISNUMBER(FIND("4F",ScheduleCompile!Y133))),VALUE(LEFT(ScheduleCompile!Y133,FIND("F",ScheduleCompile!Y133)-1)),ScheduleCompile!Y133)))))),ISTEXT(ScheduleCompile!#REF!)),"ENDTABLE",IF(ISERROR(IF(ScheduleCompile!Y133="Off",0,IF(ScheduleCompile!Y133="On",1,IF(ISNUMBER(ScheduleCompile!Y133),ScheduleCompile!Y133/1,IF(ISTEXT(ScheduleCompile!Y133),IF(OR(ISNUMBER(FIND("5F",ScheduleCompile!Y133)),ISNUMBER(FIND("0F",ScheduleCompile!Y133)),ISNUMBER(FIND("8F",ScheduleCompile!Y133)),ISNUMBER(FIND("1F",ScheduleCompile!Y133)),ISNUMBER(FIND("2F",ScheduleCompile!Y133)),ISNUMBER(FIND("3F",ScheduleCompile!Y133)),ISNUMBER(FIND("6F",ScheduleCompile!Y133)),ISNUMBER(FIND("7F",ScheduleCompile!Y133)),ISNUMBER(FIND("9F",ScheduleCompile!Y133)),ISNUMBER(FIND("4F",ScheduleCompile!Y133))),VALUE(LEFT(ScheduleCompile!Y133,FIND("F",ScheduleCompile!Y133)-1)),ScheduleCompile!Y133)))))),"",IF(ScheduleCompile!Y133="Off",0,IF(ScheduleCompile!Y133="On",1,IF(ISNUMBER(ScheduleCompile!Y133),ScheduleCompile!Y133/1,IF(ISTEXT(ScheduleCompile!Y133),IF(OR(ISNUMBER(FIND("5F",ScheduleCompile!Y133)),ISNUMBER(FIND("0F",ScheduleCompile!Y133)),ISNUMBER(FIND("8F",ScheduleCompile!Y133)),ISNUMBER(FIND("1F",ScheduleCompile!Y133)),ISNUMBER(FIND("2F",ScheduleCompile!Y133)),ISNUMBER(FIND("3F",ScheduleCompile!Y133)),ISNUMBER(FIND("6F",ScheduleCompile!Y133)),ISNUMBER(FIND("7F",ScheduleCompile!Y133)),ISNUMBER(FIND("9F",ScheduleCompile!Y133)),ISNUMBER(FIND("4F",ScheduleCompile!Y133))),VALUE(LEFT(ScheduleCompile!Y133,FIND("F",ScheduleCompile!Y133)-1)),ScheduleCompile!Y133)))))))</f>
        <v>0</v>
      </c>
    </row>
    <row r="141" spans="1:30" x14ac:dyDescent="0.25">
      <c r="A141" t="str">
        <f t="shared" si="8"/>
        <v>SchDay "LabElevatorWD"  Type = "Fraction" Hr = (0, 0, 0, 0, 0, 0, 0, 0, 0, 0, 0, 0, 0, 0, 0, 0, 0, 0, 0, 0, 0, 0, 0, 0) ..</v>
      </c>
      <c r="B141" s="1" t="s">
        <v>623</v>
      </c>
      <c r="C141" t="str">
        <f t="shared" si="9"/>
        <v xml:space="preserve">SchDay "LabElevatorWD"  Type = "Fraction" Hr = </v>
      </c>
      <c r="D141" t="str">
        <f t="shared" si="10"/>
        <v>(0, 0, 0, 0, 0, 0, 0, 0, 0, 0, 0, 0, 0, 0, 0, 0, 0, 0, 0, 0, 0, 0, 0, 0) ..</v>
      </c>
      <c r="E141" s="30" t="str">
        <f>ScheduleCompile!A134</f>
        <v>LabElevatorWD</v>
      </c>
      <c r="F141" t="str">
        <f t="shared" si="11"/>
        <v>Fraction</v>
      </c>
      <c r="G141" s="1">
        <f>IF(AND(ISERROR(IF(ScheduleCompile!B134="Off",0,IF(ScheduleCompile!B134="On",1,IF(ISNUMBER(ScheduleCompile!B134),ScheduleCompile!B134/1,IF(ISTEXT(ScheduleCompile!B134),IF(OR(ISNUMBER(FIND("5F",ScheduleCompile!B134)),ISNUMBER(FIND("0F",ScheduleCompile!B134)),ISNUMBER(FIND("8F",ScheduleCompile!B134)),ISNUMBER(FIND("1F",ScheduleCompile!B134)),ISNUMBER(FIND("2F",ScheduleCompile!B134)),ISNUMBER(FIND("3F",ScheduleCompile!B134)),ISNUMBER(FIND("6F",ScheduleCompile!B134)),ISNUMBER(FIND("7F",ScheduleCompile!B134)),ISNUMBER(FIND("9F",ScheduleCompile!B134)),ISNUMBER(FIND("4F",ScheduleCompile!B134))),VALUE(LEFT(ScheduleCompile!B134,FIND("F",ScheduleCompile!B134)-1)),ScheduleCompile!B134)))))),ISTEXT(ScheduleCompile!#REF!)),"ENDTABLE",IF(ISERROR(IF(ScheduleCompile!B134="Off",0,IF(ScheduleCompile!B134="On",1,IF(ISNUMBER(ScheduleCompile!B134),ScheduleCompile!B134/1,IF(ISTEXT(ScheduleCompile!B134),IF(OR(ISNUMBER(FIND("5F",ScheduleCompile!B134)),ISNUMBER(FIND("0F",ScheduleCompile!B134)),ISNUMBER(FIND("8F",ScheduleCompile!B134)),ISNUMBER(FIND("1F",ScheduleCompile!B134)),ISNUMBER(FIND("2F",ScheduleCompile!B134)),ISNUMBER(FIND("3F",ScheduleCompile!B134)),ISNUMBER(FIND("6F",ScheduleCompile!B134)),ISNUMBER(FIND("7F",ScheduleCompile!B134)),ISNUMBER(FIND("9F",ScheduleCompile!B134)),ISNUMBER(FIND("4F",ScheduleCompile!B134))),VALUE(LEFT(ScheduleCompile!B134,FIND("F",ScheduleCompile!B134)-1)),ScheduleCompile!B134)))))),"",IF(ScheduleCompile!B134="Off",0,IF(ScheduleCompile!B134="On",1,IF(ISNUMBER(ScheduleCompile!B134),ScheduleCompile!B134/1,IF(ISTEXT(ScheduleCompile!B134),IF(OR(ISNUMBER(FIND("5F",ScheduleCompile!B134)),ISNUMBER(FIND("0F",ScheduleCompile!B134)),ISNUMBER(FIND("8F",ScheduleCompile!B134)),ISNUMBER(FIND("1F",ScheduleCompile!B134)),ISNUMBER(FIND("2F",ScheduleCompile!B134)),ISNUMBER(FIND("3F",ScheduleCompile!B134)),ISNUMBER(FIND("6F",ScheduleCompile!B134)),ISNUMBER(FIND("7F",ScheduleCompile!B134)),ISNUMBER(FIND("9F",ScheduleCompile!B134)),ISNUMBER(FIND("4F",ScheduleCompile!B134))),VALUE(LEFT(ScheduleCompile!B134,FIND("F",ScheduleCompile!B134)-1)),ScheduleCompile!B134)))))))</f>
        <v>0</v>
      </c>
      <c r="H141" s="1">
        <f>IF(AND(ISERROR(IF(ScheduleCompile!C134="Off",0,IF(ScheduleCompile!C134="On",1,IF(ISNUMBER(ScheduleCompile!C134),ScheduleCompile!C134/1,IF(ISTEXT(ScheduleCompile!C134),IF(OR(ISNUMBER(FIND("5F",ScheduleCompile!C134)),ISNUMBER(FIND("0F",ScheduleCompile!C134)),ISNUMBER(FIND("8F",ScheduleCompile!C134)),ISNUMBER(FIND("1F",ScheduleCompile!C134)),ISNUMBER(FIND("2F",ScheduleCompile!C134)),ISNUMBER(FIND("3F",ScheduleCompile!C134)),ISNUMBER(FIND("6F",ScheduleCompile!C134)),ISNUMBER(FIND("7F",ScheduleCompile!C134)),ISNUMBER(FIND("9F",ScheduleCompile!C134)),ISNUMBER(FIND("4F",ScheduleCompile!C134))),VALUE(LEFT(ScheduleCompile!C134,FIND("F",ScheduleCompile!C134)-1)),ScheduleCompile!C134)))))),ISTEXT(ScheduleCompile!#REF!)),"ENDTABLE",IF(ISERROR(IF(ScheduleCompile!C134="Off",0,IF(ScheduleCompile!C134="On",1,IF(ISNUMBER(ScheduleCompile!C134),ScheduleCompile!C134/1,IF(ISTEXT(ScheduleCompile!C134),IF(OR(ISNUMBER(FIND("5F",ScheduleCompile!C134)),ISNUMBER(FIND("0F",ScheduleCompile!C134)),ISNUMBER(FIND("8F",ScheduleCompile!C134)),ISNUMBER(FIND("1F",ScheduleCompile!C134)),ISNUMBER(FIND("2F",ScheduleCompile!C134)),ISNUMBER(FIND("3F",ScheduleCompile!C134)),ISNUMBER(FIND("6F",ScheduleCompile!C134)),ISNUMBER(FIND("7F",ScheduleCompile!C134)),ISNUMBER(FIND("9F",ScheduleCompile!C134)),ISNUMBER(FIND("4F",ScheduleCompile!C134))),VALUE(LEFT(ScheduleCompile!C134,FIND("F",ScheduleCompile!C134)-1)),ScheduleCompile!C134)))))),"",IF(ScheduleCompile!C134="Off",0,IF(ScheduleCompile!C134="On",1,IF(ISNUMBER(ScheduleCompile!C134),ScheduleCompile!C134/1,IF(ISTEXT(ScheduleCompile!C134),IF(OR(ISNUMBER(FIND("5F",ScheduleCompile!C134)),ISNUMBER(FIND("0F",ScheduleCompile!C134)),ISNUMBER(FIND("8F",ScheduleCompile!C134)),ISNUMBER(FIND("1F",ScheduleCompile!C134)),ISNUMBER(FIND("2F",ScheduleCompile!C134)),ISNUMBER(FIND("3F",ScheduleCompile!C134)),ISNUMBER(FIND("6F",ScheduleCompile!C134)),ISNUMBER(FIND("7F",ScheduleCompile!C134)),ISNUMBER(FIND("9F",ScheduleCompile!C134)),ISNUMBER(FIND("4F",ScheduleCompile!C134))),VALUE(LEFT(ScheduleCompile!C134,FIND("F",ScheduleCompile!C134)-1)),ScheduleCompile!C134)))))))</f>
        <v>0</v>
      </c>
      <c r="I141" s="1">
        <f>IF(AND(ISERROR(IF(ScheduleCompile!D134="Off",0,IF(ScheduleCompile!D134="On",1,IF(ISNUMBER(ScheduleCompile!D134),ScheduleCompile!D134/1,IF(ISTEXT(ScheduleCompile!D134),IF(OR(ISNUMBER(FIND("5F",ScheduleCompile!D134)),ISNUMBER(FIND("0F",ScheduleCompile!D134)),ISNUMBER(FIND("8F",ScheduleCompile!D134)),ISNUMBER(FIND("1F",ScheduleCompile!D134)),ISNUMBER(FIND("2F",ScheduleCompile!D134)),ISNUMBER(FIND("3F",ScheduleCompile!D134)),ISNUMBER(FIND("6F",ScheduleCompile!D134)),ISNUMBER(FIND("7F",ScheduleCompile!D134)),ISNUMBER(FIND("9F",ScheduleCompile!D134)),ISNUMBER(FIND("4F",ScheduleCompile!D134))),VALUE(LEFT(ScheduleCompile!D134,FIND("F",ScheduleCompile!D134)-1)),ScheduleCompile!D134)))))),ISTEXT(ScheduleCompile!#REF!)),"ENDTABLE",IF(ISERROR(IF(ScheduleCompile!D134="Off",0,IF(ScheduleCompile!D134="On",1,IF(ISNUMBER(ScheduleCompile!D134),ScheduleCompile!D134/1,IF(ISTEXT(ScheduleCompile!D134),IF(OR(ISNUMBER(FIND("5F",ScheduleCompile!D134)),ISNUMBER(FIND("0F",ScheduleCompile!D134)),ISNUMBER(FIND("8F",ScheduleCompile!D134)),ISNUMBER(FIND("1F",ScheduleCompile!D134)),ISNUMBER(FIND("2F",ScheduleCompile!D134)),ISNUMBER(FIND("3F",ScheduleCompile!D134)),ISNUMBER(FIND("6F",ScheduleCompile!D134)),ISNUMBER(FIND("7F",ScheduleCompile!D134)),ISNUMBER(FIND("9F",ScheduleCompile!D134)),ISNUMBER(FIND("4F",ScheduleCompile!D134))),VALUE(LEFT(ScheduleCompile!D134,FIND("F",ScheduleCompile!D134)-1)),ScheduleCompile!D134)))))),"",IF(ScheduleCompile!D134="Off",0,IF(ScheduleCompile!D134="On",1,IF(ISNUMBER(ScheduleCompile!D134),ScheduleCompile!D134/1,IF(ISTEXT(ScheduleCompile!D134),IF(OR(ISNUMBER(FIND("5F",ScheduleCompile!D134)),ISNUMBER(FIND("0F",ScheduleCompile!D134)),ISNUMBER(FIND("8F",ScheduleCompile!D134)),ISNUMBER(FIND("1F",ScheduleCompile!D134)),ISNUMBER(FIND("2F",ScheduleCompile!D134)),ISNUMBER(FIND("3F",ScheduleCompile!D134)),ISNUMBER(FIND("6F",ScheduleCompile!D134)),ISNUMBER(FIND("7F",ScheduleCompile!D134)),ISNUMBER(FIND("9F",ScheduleCompile!D134)),ISNUMBER(FIND("4F",ScheduleCompile!D134))),VALUE(LEFT(ScheduleCompile!D134,FIND("F",ScheduleCompile!D134)-1)),ScheduleCompile!D134)))))))</f>
        <v>0</v>
      </c>
      <c r="J141" s="1">
        <f>IF(AND(ISERROR(IF(ScheduleCompile!E134="Off",0,IF(ScheduleCompile!E134="On",1,IF(ISNUMBER(ScheduleCompile!E134),ScheduleCompile!E134/1,IF(ISTEXT(ScheduleCompile!E134),IF(OR(ISNUMBER(FIND("5F",ScheduleCompile!E134)),ISNUMBER(FIND("0F",ScheduleCompile!E134)),ISNUMBER(FIND("8F",ScheduleCompile!E134)),ISNUMBER(FIND("1F",ScheduleCompile!E134)),ISNUMBER(FIND("2F",ScheduleCompile!E134)),ISNUMBER(FIND("3F",ScheduleCompile!E134)),ISNUMBER(FIND("6F",ScheduleCompile!E134)),ISNUMBER(FIND("7F",ScheduleCompile!E134)),ISNUMBER(FIND("9F",ScheduleCompile!E134)),ISNUMBER(FIND("4F",ScheduleCompile!E134))),VALUE(LEFT(ScheduleCompile!E134,FIND("F",ScheduleCompile!E134)-1)),ScheduleCompile!E134)))))),ISTEXT(ScheduleCompile!#REF!)),"ENDTABLE",IF(ISERROR(IF(ScheduleCompile!E134="Off",0,IF(ScheduleCompile!E134="On",1,IF(ISNUMBER(ScheduleCompile!E134),ScheduleCompile!E134/1,IF(ISTEXT(ScheduleCompile!E134),IF(OR(ISNUMBER(FIND("5F",ScheduleCompile!E134)),ISNUMBER(FIND("0F",ScheduleCompile!E134)),ISNUMBER(FIND("8F",ScheduleCompile!E134)),ISNUMBER(FIND("1F",ScheduleCompile!E134)),ISNUMBER(FIND("2F",ScheduleCompile!E134)),ISNUMBER(FIND("3F",ScheduleCompile!E134)),ISNUMBER(FIND("6F",ScheduleCompile!E134)),ISNUMBER(FIND("7F",ScheduleCompile!E134)),ISNUMBER(FIND("9F",ScheduleCompile!E134)),ISNUMBER(FIND("4F",ScheduleCompile!E134))),VALUE(LEFT(ScheduleCompile!E134,FIND("F",ScheduleCompile!E134)-1)),ScheduleCompile!E134)))))),"",IF(ScheduleCompile!E134="Off",0,IF(ScheduleCompile!E134="On",1,IF(ISNUMBER(ScheduleCompile!E134),ScheduleCompile!E134/1,IF(ISTEXT(ScheduleCompile!E134),IF(OR(ISNUMBER(FIND("5F",ScheduleCompile!E134)),ISNUMBER(FIND("0F",ScheduleCompile!E134)),ISNUMBER(FIND("8F",ScheduleCompile!E134)),ISNUMBER(FIND("1F",ScheduleCompile!E134)),ISNUMBER(FIND("2F",ScheduleCompile!E134)),ISNUMBER(FIND("3F",ScheduleCompile!E134)),ISNUMBER(FIND("6F",ScheduleCompile!E134)),ISNUMBER(FIND("7F",ScheduleCompile!E134)),ISNUMBER(FIND("9F",ScheduleCompile!E134)),ISNUMBER(FIND("4F",ScheduleCompile!E134))),VALUE(LEFT(ScheduleCompile!E134,FIND("F",ScheduleCompile!E134)-1)),ScheduleCompile!E134)))))))</f>
        <v>0</v>
      </c>
      <c r="K141" s="1">
        <f>IF(AND(ISERROR(IF(ScheduleCompile!F134="Off",0,IF(ScheduleCompile!F134="On",1,IF(ISNUMBER(ScheduleCompile!F134),ScheduleCompile!F134/1,IF(ISTEXT(ScheduleCompile!F134),IF(OR(ISNUMBER(FIND("5F",ScheduleCompile!F134)),ISNUMBER(FIND("0F",ScheduleCompile!F134)),ISNUMBER(FIND("8F",ScheduleCompile!F134)),ISNUMBER(FIND("1F",ScheduleCompile!F134)),ISNUMBER(FIND("2F",ScheduleCompile!F134)),ISNUMBER(FIND("3F",ScheduleCompile!F134)),ISNUMBER(FIND("6F",ScheduleCompile!F134)),ISNUMBER(FIND("7F",ScheduleCompile!F134)),ISNUMBER(FIND("9F",ScheduleCompile!F134)),ISNUMBER(FIND("4F",ScheduleCompile!F134))),VALUE(LEFT(ScheduleCompile!F134,FIND("F",ScheduleCompile!F134)-1)),ScheduleCompile!F134)))))),ISTEXT(ScheduleCompile!#REF!)),"ENDTABLE",IF(ISERROR(IF(ScheduleCompile!F134="Off",0,IF(ScheduleCompile!F134="On",1,IF(ISNUMBER(ScheduleCompile!F134),ScheduleCompile!F134/1,IF(ISTEXT(ScheduleCompile!F134),IF(OR(ISNUMBER(FIND("5F",ScheduleCompile!F134)),ISNUMBER(FIND("0F",ScheduleCompile!F134)),ISNUMBER(FIND("8F",ScheduleCompile!F134)),ISNUMBER(FIND("1F",ScheduleCompile!F134)),ISNUMBER(FIND("2F",ScheduleCompile!F134)),ISNUMBER(FIND("3F",ScheduleCompile!F134)),ISNUMBER(FIND("6F",ScheduleCompile!F134)),ISNUMBER(FIND("7F",ScheduleCompile!F134)),ISNUMBER(FIND("9F",ScheduleCompile!F134)),ISNUMBER(FIND("4F",ScheduleCompile!F134))),VALUE(LEFT(ScheduleCompile!F134,FIND("F",ScheduleCompile!F134)-1)),ScheduleCompile!F134)))))),"",IF(ScheduleCompile!F134="Off",0,IF(ScheduleCompile!F134="On",1,IF(ISNUMBER(ScheduleCompile!F134),ScheduleCompile!F134/1,IF(ISTEXT(ScheduleCompile!F134),IF(OR(ISNUMBER(FIND("5F",ScheduleCompile!F134)),ISNUMBER(FIND("0F",ScheduleCompile!F134)),ISNUMBER(FIND("8F",ScheduleCompile!F134)),ISNUMBER(FIND("1F",ScheduleCompile!F134)),ISNUMBER(FIND("2F",ScheduleCompile!F134)),ISNUMBER(FIND("3F",ScheduleCompile!F134)),ISNUMBER(FIND("6F",ScheduleCompile!F134)),ISNUMBER(FIND("7F",ScheduleCompile!F134)),ISNUMBER(FIND("9F",ScheduleCompile!F134)),ISNUMBER(FIND("4F",ScheduleCompile!F134))),VALUE(LEFT(ScheduleCompile!F134,FIND("F",ScheduleCompile!F134)-1)),ScheduleCompile!F134)))))))</f>
        <v>0</v>
      </c>
      <c r="L141" s="1">
        <f>IF(AND(ISERROR(IF(ScheduleCompile!G134="Off",0,IF(ScheduleCompile!G134="On",1,IF(ISNUMBER(ScheduleCompile!G134),ScheduleCompile!G134/1,IF(ISTEXT(ScheduleCompile!G134),IF(OR(ISNUMBER(FIND("5F",ScheduleCompile!G134)),ISNUMBER(FIND("0F",ScheduleCompile!G134)),ISNUMBER(FIND("8F",ScheduleCompile!G134)),ISNUMBER(FIND("1F",ScheduleCompile!G134)),ISNUMBER(FIND("2F",ScheduleCompile!G134)),ISNUMBER(FIND("3F",ScheduleCompile!G134)),ISNUMBER(FIND("6F",ScheduleCompile!G134)),ISNUMBER(FIND("7F",ScheduleCompile!G134)),ISNUMBER(FIND("9F",ScheduleCompile!G134)),ISNUMBER(FIND("4F",ScheduleCompile!G134))),VALUE(LEFT(ScheduleCompile!G134,FIND("F",ScheduleCompile!G134)-1)),ScheduleCompile!G134)))))),ISTEXT(ScheduleCompile!#REF!)),"ENDTABLE",IF(ISERROR(IF(ScheduleCompile!G134="Off",0,IF(ScheduleCompile!G134="On",1,IF(ISNUMBER(ScheduleCompile!G134),ScheduleCompile!G134/1,IF(ISTEXT(ScheduleCompile!G134),IF(OR(ISNUMBER(FIND("5F",ScheduleCompile!G134)),ISNUMBER(FIND("0F",ScheduleCompile!G134)),ISNUMBER(FIND("8F",ScheduleCompile!G134)),ISNUMBER(FIND("1F",ScheduleCompile!G134)),ISNUMBER(FIND("2F",ScheduleCompile!G134)),ISNUMBER(FIND("3F",ScheduleCompile!G134)),ISNUMBER(FIND("6F",ScheduleCompile!G134)),ISNUMBER(FIND("7F",ScheduleCompile!G134)),ISNUMBER(FIND("9F",ScheduleCompile!G134)),ISNUMBER(FIND("4F",ScheduleCompile!G134))),VALUE(LEFT(ScheduleCompile!G134,FIND("F",ScheduleCompile!G134)-1)),ScheduleCompile!G134)))))),"",IF(ScheduleCompile!G134="Off",0,IF(ScheduleCompile!G134="On",1,IF(ISNUMBER(ScheduleCompile!G134),ScheduleCompile!G134/1,IF(ISTEXT(ScheduleCompile!G134),IF(OR(ISNUMBER(FIND("5F",ScheduleCompile!G134)),ISNUMBER(FIND("0F",ScheduleCompile!G134)),ISNUMBER(FIND("8F",ScheduleCompile!G134)),ISNUMBER(FIND("1F",ScheduleCompile!G134)),ISNUMBER(FIND("2F",ScheduleCompile!G134)),ISNUMBER(FIND("3F",ScheduleCompile!G134)),ISNUMBER(FIND("6F",ScheduleCompile!G134)),ISNUMBER(FIND("7F",ScheduleCompile!G134)),ISNUMBER(FIND("9F",ScheduleCompile!G134)),ISNUMBER(FIND("4F",ScheduleCompile!G134))),VALUE(LEFT(ScheduleCompile!G134,FIND("F",ScheduleCompile!G134)-1)),ScheduleCompile!G134)))))))</f>
        <v>0</v>
      </c>
      <c r="M141" s="1">
        <f>IF(AND(ISERROR(IF(ScheduleCompile!H134="Off",0,IF(ScheduleCompile!H134="On",1,IF(ISNUMBER(ScheduleCompile!H134),ScheduleCompile!H134/1,IF(ISTEXT(ScheduleCompile!H134),IF(OR(ISNUMBER(FIND("5F",ScheduleCompile!H134)),ISNUMBER(FIND("0F",ScheduleCompile!H134)),ISNUMBER(FIND("8F",ScheduleCompile!H134)),ISNUMBER(FIND("1F",ScheduleCompile!H134)),ISNUMBER(FIND("2F",ScheduleCompile!H134)),ISNUMBER(FIND("3F",ScheduleCompile!H134)),ISNUMBER(FIND("6F",ScheduleCompile!H134)),ISNUMBER(FIND("7F",ScheduleCompile!H134)),ISNUMBER(FIND("9F",ScheduleCompile!H134)),ISNUMBER(FIND("4F",ScheduleCompile!H134))),VALUE(LEFT(ScheduleCompile!H134,FIND("F",ScheduleCompile!H134)-1)),ScheduleCompile!H134)))))),ISTEXT(ScheduleCompile!#REF!)),"ENDTABLE",IF(ISERROR(IF(ScheduleCompile!H134="Off",0,IF(ScheduleCompile!H134="On",1,IF(ISNUMBER(ScheduleCompile!H134),ScheduleCompile!H134/1,IF(ISTEXT(ScheduleCompile!H134),IF(OR(ISNUMBER(FIND("5F",ScheduleCompile!H134)),ISNUMBER(FIND("0F",ScheduleCompile!H134)),ISNUMBER(FIND("8F",ScheduleCompile!H134)),ISNUMBER(FIND("1F",ScheduleCompile!H134)),ISNUMBER(FIND("2F",ScheduleCompile!H134)),ISNUMBER(FIND("3F",ScheduleCompile!H134)),ISNUMBER(FIND("6F",ScheduleCompile!H134)),ISNUMBER(FIND("7F",ScheduleCompile!H134)),ISNUMBER(FIND("9F",ScheduleCompile!H134)),ISNUMBER(FIND("4F",ScheduleCompile!H134))),VALUE(LEFT(ScheduleCompile!H134,FIND("F",ScheduleCompile!H134)-1)),ScheduleCompile!H134)))))),"",IF(ScheduleCompile!H134="Off",0,IF(ScheduleCompile!H134="On",1,IF(ISNUMBER(ScheduleCompile!H134),ScheduleCompile!H134/1,IF(ISTEXT(ScheduleCompile!H134),IF(OR(ISNUMBER(FIND("5F",ScheduleCompile!H134)),ISNUMBER(FIND("0F",ScheduleCompile!H134)),ISNUMBER(FIND("8F",ScheduleCompile!H134)),ISNUMBER(FIND("1F",ScheduleCompile!H134)),ISNUMBER(FIND("2F",ScheduleCompile!H134)),ISNUMBER(FIND("3F",ScheduleCompile!H134)),ISNUMBER(FIND("6F",ScheduleCompile!H134)),ISNUMBER(FIND("7F",ScheduleCompile!H134)),ISNUMBER(FIND("9F",ScheduleCompile!H134)),ISNUMBER(FIND("4F",ScheduleCompile!H134))),VALUE(LEFT(ScheduleCompile!H134,FIND("F",ScheduleCompile!H134)-1)),ScheduleCompile!H134)))))))</f>
        <v>0</v>
      </c>
      <c r="N141" s="1">
        <f>IF(AND(ISERROR(IF(ScheduleCompile!I134="Off",0,IF(ScheduleCompile!I134="On",1,IF(ISNUMBER(ScheduleCompile!I134),ScheduleCompile!I134/1,IF(ISTEXT(ScheduleCompile!I134),IF(OR(ISNUMBER(FIND("5F",ScheduleCompile!I134)),ISNUMBER(FIND("0F",ScheduleCompile!I134)),ISNUMBER(FIND("8F",ScheduleCompile!I134)),ISNUMBER(FIND("1F",ScheduleCompile!I134)),ISNUMBER(FIND("2F",ScheduleCompile!I134)),ISNUMBER(FIND("3F",ScheduleCompile!I134)),ISNUMBER(FIND("6F",ScheduleCompile!I134)),ISNUMBER(FIND("7F",ScheduleCompile!I134)),ISNUMBER(FIND("9F",ScheduleCompile!I134)),ISNUMBER(FIND("4F",ScheduleCompile!I134))),VALUE(LEFT(ScheduleCompile!I134,FIND("F",ScheduleCompile!I134)-1)),ScheduleCompile!I134)))))),ISTEXT(ScheduleCompile!#REF!)),"ENDTABLE",IF(ISERROR(IF(ScheduleCompile!I134="Off",0,IF(ScheduleCompile!I134="On",1,IF(ISNUMBER(ScheduleCompile!I134),ScheduleCompile!I134/1,IF(ISTEXT(ScheduleCompile!I134),IF(OR(ISNUMBER(FIND("5F",ScheduleCompile!I134)),ISNUMBER(FIND("0F",ScheduleCompile!I134)),ISNUMBER(FIND("8F",ScheduleCompile!I134)),ISNUMBER(FIND("1F",ScheduleCompile!I134)),ISNUMBER(FIND("2F",ScheduleCompile!I134)),ISNUMBER(FIND("3F",ScheduleCompile!I134)),ISNUMBER(FIND("6F",ScheduleCompile!I134)),ISNUMBER(FIND("7F",ScheduleCompile!I134)),ISNUMBER(FIND("9F",ScheduleCompile!I134)),ISNUMBER(FIND("4F",ScheduleCompile!I134))),VALUE(LEFT(ScheduleCompile!I134,FIND("F",ScheduleCompile!I134)-1)),ScheduleCompile!I134)))))),"",IF(ScheduleCompile!I134="Off",0,IF(ScheduleCompile!I134="On",1,IF(ISNUMBER(ScheduleCompile!I134),ScheduleCompile!I134/1,IF(ISTEXT(ScheduleCompile!I134),IF(OR(ISNUMBER(FIND("5F",ScheduleCompile!I134)),ISNUMBER(FIND("0F",ScheduleCompile!I134)),ISNUMBER(FIND("8F",ScheduleCompile!I134)),ISNUMBER(FIND("1F",ScheduleCompile!I134)),ISNUMBER(FIND("2F",ScheduleCompile!I134)),ISNUMBER(FIND("3F",ScheduleCompile!I134)),ISNUMBER(FIND("6F",ScheduleCompile!I134)),ISNUMBER(FIND("7F",ScheduleCompile!I134)),ISNUMBER(FIND("9F",ScheduleCompile!I134)),ISNUMBER(FIND("4F",ScheduleCompile!I134))),VALUE(LEFT(ScheduleCompile!I134,FIND("F",ScheduleCompile!I134)-1)),ScheduleCompile!I134)))))))</f>
        <v>0</v>
      </c>
      <c r="O141" s="1">
        <f>IF(AND(ISERROR(IF(ScheduleCompile!J134="Off",0,IF(ScheduleCompile!J134="On",1,IF(ISNUMBER(ScheduleCompile!J134),ScheduleCompile!J134/1,IF(ISTEXT(ScheduleCompile!J134),IF(OR(ISNUMBER(FIND("5F",ScheduleCompile!J134)),ISNUMBER(FIND("0F",ScheduleCompile!J134)),ISNUMBER(FIND("8F",ScheduleCompile!J134)),ISNUMBER(FIND("1F",ScheduleCompile!J134)),ISNUMBER(FIND("2F",ScheduleCompile!J134)),ISNUMBER(FIND("3F",ScheduleCompile!J134)),ISNUMBER(FIND("6F",ScheduleCompile!J134)),ISNUMBER(FIND("7F",ScheduleCompile!J134)),ISNUMBER(FIND("9F",ScheduleCompile!J134)),ISNUMBER(FIND("4F",ScheduleCompile!J134))),VALUE(LEFT(ScheduleCompile!J134,FIND("F",ScheduleCompile!J134)-1)),ScheduleCompile!J134)))))),ISTEXT(ScheduleCompile!#REF!)),"ENDTABLE",IF(ISERROR(IF(ScheduleCompile!J134="Off",0,IF(ScheduleCompile!J134="On",1,IF(ISNUMBER(ScheduleCompile!J134),ScheduleCompile!J134/1,IF(ISTEXT(ScheduleCompile!J134),IF(OR(ISNUMBER(FIND("5F",ScheduleCompile!J134)),ISNUMBER(FIND("0F",ScheduleCompile!J134)),ISNUMBER(FIND("8F",ScheduleCompile!J134)),ISNUMBER(FIND("1F",ScheduleCompile!J134)),ISNUMBER(FIND("2F",ScheduleCompile!J134)),ISNUMBER(FIND("3F",ScheduleCompile!J134)),ISNUMBER(FIND("6F",ScheduleCompile!J134)),ISNUMBER(FIND("7F",ScheduleCompile!J134)),ISNUMBER(FIND("9F",ScheduleCompile!J134)),ISNUMBER(FIND("4F",ScheduleCompile!J134))),VALUE(LEFT(ScheduleCompile!J134,FIND("F",ScheduleCompile!J134)-1)),ScheduleCompile!J134)))))),"",IF(ScheduleCompile!J134="Off",0,IF(ScheduleCompile!J134="On",1,IF(ISNUMBER(ScheduleCompile!J134),ScheduleCompile!J134/1,IF(ISTEXT(ScheduleCompile!J134),IF(OR(ISNUMBER(FIND("5F",ScheduleCompile!J134)),ISNUMBER(FIND("0F",ScheduleCompile!J134)),ISNUMBER(FIND("8F",ScheduleCompile!J134)),ISNUMBER(FIND("1F",ScheduleCompile!J134)),ISNUMBER(FIND("2F",ScheduleCompile!J134)),ISNUMBER(FIND("3F",ScheduleCompile!J134)),ISNUMBER(FIND("6F",ScheduleCompile!J134)),ISNUMBER(FIND("7F",ScheduleCompile!J134)),ISNUMBER(FIND("9F",ScheduleCompile!J134)),ISNUMBER(FIND("4F",ScheduleCompile!J134))),VALUE(LEFT(ScheduleCompile!J134,FIND("F",ScheduleCompile!J134)-1)),ScheduleCompile!J134)))))))</f>
        <v>0</v>
      </c>
      <c r="P141" s="1">
        <f>IF(AND(ISERROR(IF(ScheduleCompile!K134="Off",0,IF(ScheduleCompile!K134="On",1,IF(ISNUMBER(ScheduleCompile!K134),ScheduleCompile!K134/1,IF(ISTEXT(ScheduleCompile!K134),IF(OR(ISNUMBER(FIND("5F",ScheduleCompile!K134)),ISNUMBER(FIND("0F",ScheduleCompile!K134)),ISNUMBER(FIND("8F",ScheduleCompile!K134)),ISNUMBER(FIND("1F",ScheduleCompile!K134)),ISNUMBER(FIND("2F",ScheduleCompile!K134)),ISNUMBER(FIND("3F",ScheduleCompile!K134)),ISNUMBER(FIND("6F",ScheduleCompile!K134)),ISNUMBER(FIND("7F",ScheduleCompile!K134)),ISNUMBER(FIND("9F",ScheduleCompile!K134)),ISNUMBER(FIND("4F",ScheduleCompile!K134))),VALUE(LEFT(ScheduleCompile!K134,FIND("F",ScheduleCompile!K134)-1)),ScheduleCompile!K134)))))),ISTEXT(ScheduleCompile!#REF!)),"ENDTABLE",IF(ISERROR(IF(ScheduleCompile!K134="Off",0,IF(ScheduleCompile!K134="On",1,IF(ISNUMBER(ScheduleCompile!K134),ScheduleCompile!K134/1,IF(ISTEXT(ScheduleCompile!K134),IF(OR(ISNUMBER(FIND("5F",ScheduleCompile!K134)),ISNUMBER(FIND("0F",ScheduleCompile!K134)),ISNUMBER(FIND("8F",ScheduleCompile!K134)),ISNUMBER(FIND("1F",ScheduleCompile!K134)),ISNUMBER(FIND("2F",ScheduleCompile!K134)),ISNUMBER(FIND("3F",ScheduleCompile!K134)),ISNUMBER(FIND("6F",ScheduleCompile!K134)),ISNUMBER(FIND("7F",ScheduleCompile!K134)),ISNUMBER(FIND("9F",ScheduleCompile!K134)),ISNUMBER(FIND("4F",ScheduleCompile!K134))),VALUE(LEFT(ScheduleCompile!K134,FIND("F",ScheduleCompile!K134)-1)),ScheduleCompile!K134)))))),"",IF(ScheduleCompile!K134="Off",0,IF(ScheduleCompile!K134="On",1,IF(ISNUMBER(ScheduleCompile!K134),ScheduleCompile!K134/1,IF(ISTEXT(ScheduleCompile!K134),IF(OR(ISNUMBER(FIND("5F",ScheduleCompile!K134)),ISNUMBER(FIND("0F",ScheduleCompile!K134)),ISNUMBER(FIND("8F",ScheduleCompile!K134)),ISNUMBER(FIND("1F",ScheduleCompile!K134)),ISNUMBER(FIND("2F",ScheduleCompile!K134)),ISNUMBER(FIND("3F",ScheduleCompile!K134)),ISNUMBER(FIND("6F",ScheduleCompile!K134)),ISNUMBER(FIND("7F",ScheduleCompile!K134)),ISNUMBER(FIND("9F",ScheduleCompile!K134)),ISNUMBER(FIND("4F",ScheduleCompile!K134))),VALUE(LEFT(ScheduleCompile!K134,FIND("F",ScheduleCompile!K134)-1)),ScheduleCompile!K134)))))))</f>
        <v>0</v>
      </c>
      <c r="Q141" s="1">
        <f>IF(AND(ISERROR(IF(ScheduleCompile!L134="Off",0,IF(ScheduleCompile!L134="On",1,IF(ISNUMBER(ScheduleCompile!L134),ScheduleCompile!L134/1,IF(ISTEXT(ScheduleCompile!L134),IF(OR(ISNUMBER(FIND("5F",ScheduleCompile!L134)),ISNUMBER(FIND("0F",ScheduleCompile!L134)),ISNUMBER(FIND("8F",ScheduleCompile!L134)),ISNUMBER(FIND("1F",ScheduleCompile!L134)),ISNUMBER(FIND("2F",ScheduleCompile!L134)),ISNUMBER(FIND("3F",ScheduleCompile!L134)),ISNUMBER(FIND("6F",ScheduleCompile!L134)),ISNUMBER(FIND("7F",ScheduleCompile!L134)),ISNUMBER(FIND("9F",ScheduleCompile!L134)),ISNUMBER(FIND("4F",ScheduleCompile!L134))),VALUE(LEFT(ScheduleCompile!L134,FIND("F",ScheduleCompile!L134)-1)),ScheduleCompile!L134)))))),ISTEXT(ScheduleCompile!#REF!)),"ENDTABLE",IF(ISERROR(IF(ScheduleCompile!L134="Off",0,IF(ScheduleCompile!L134="On",1,IF(ISNUMBER(ScheduleCompile!L134),ScheduleCompile!L134/1,IF(ISTEXT(ScheduleCompile!L134),IF(OR(ISNUMBER(FIND("5F",ScheduleCompile!L134)),ISNUMBER(FIND("0F",ScheduleCompile!L134)),ISNUMBER(FIND("8F",ScheduleCompile!L134)),ISNUMBER(FIND("1F",ScheduleCompile!L134)),ISNUMBER(FIND("2F",ScheduleCompile!L134)),ISNUMBER(FIND("3F",ScheduleCompile!L134)),ISNUMBER(FIND("6F",ScheduleCompile!L134)),ISNUMBER(FIND("7F",ScheduleCompile!L134)),ISNUMBER(FIND("9F",ScheduleCompile!L134)),ISNUMBER(FIND("4F",ScheduleCompile!L134))),VALUE(LEFT(ScheduleCompile!L134,FIND("F",ScheduleCompile!L134)-1)),ScheduleCompile!L134)))))),"",IF(ScheduleCompile!L134="Off",0,IF(ScheduleCompile!L134="On",1,IF(ISNUMBER(ScheduleCompile!L134),ScheduleCompile!L134/1,IF(ISTEXT(ScheduleCompile!L134),IF(OR(ISNUMBER(FIND("5F",ScheduleCompile!L134)),ISNUMBER(FIND("0F",ScheduleCompile!L134)),ISNUMBER(FIND("8F",ScheduleCompile!L134)),ISNUMBER(FIND("1F",ScheduleCompile!L134)),ISNUMBER(FIND("2F",ScheduleCompile!L134)),ISNUMBER(FIND("3F",ScheduleCompile!L134)),ISNUMBER(FIND("6F",ScheduleCompile!L134)),ISNUMBER(FIND("7F",ScheduleCompile!L134)),ISNUMBER(FIND("9F",ScheduleCompile!L134)),ISNUMBER(FIND("4F",ScheduleCompile!L134))),VALUE(LEFT(ScheduleCompile!L134,FIND("F",ScheduleCompile!L134)-1)),ScheduleCompile!L134)))))))</f>
        <v>0</v>
      </c>
      <c r="R141" s="1">
        <f>IF(AND(ISERROR(IF(ScheduleCompile!M134="Off",0,IF(ScheduleCompile!M134="On",1,IF(ISNUMBER(ScheduleCompile!M134),ScheduleCompile!M134/1,IF(ISTEXT(ScheduleCompile!M134),IF(OR(ISNUMBER(FIND("5F",ScheduleCompile!M134)),ISNUMBER(FIND("0F",ScheduleCompile!M134)),ISNUMBER(FIND("8F",ScheduleCompile!M134)),ISNUMBER(FIND("1F",ScheduleCompile!M134)),ISNUMBER(FIND("2F",ScheduleCompile!M134)),ISNUMBER(FIND("3F",ScheduleCompile!M134)),ISNUMBER(FIND("6F",ScheduleCompile!M134)),ISNUMBER(FIND("7F",ScheduleCompile!M134)),ISNUMBER(FIND("9F",ScheduleCompile!M134)),ISNUMBER(FIND("4F",ScheduleCompile!M134))),VALUE(LEFT(ScheduleCompile!M134,FIND("F",ScheduleCompile!M134)-1)),ScheduleCompile!M134)))))),ISTEXT(ScheduleCompile!#REF!)),"ENDTABLE",IF(ISERROR(IF(ScheduleCompile!M134="Off",0,IF(ScheduleCompile!M134="On",1,IF(ISNUMBER(ScheduleCompile!M134),ScheduleCompile!M134/1,IF(ISTEXT(ScheduleCompile!M134),IF(OR(ISNUMBER(FIND("5F",ScheduleCompile!M134)),ISNUMBER(FIND("0F",ScheduleCompile!M134)),ISNUMBER(FIND("8F",ScheduleCompile!M134)),ISNUMBER(FIND("1F",ScheduleCompile!M134)),ISNUMBER(FIND("2F",ScheduleCompile!M134)),ISNUMBER(FIND("3F",ScheduleCompile!M134)),ISNUMBER(FIND("6F",ScheduleCompile!M134)),ISNUMBER(FIND("7F",ScheduleCompile!M134)),ISNUMBER(FIND("9F",ScheduleCompile!M134)),ISNUMBER(FIND("4F",ScheduleCompile!M134))),VALUE(LEFT(ScheduleCompile!M134,FIND("F",ScheduleCompile!M134)-1)),ScheduleCompile!M134)))))),"",IF(ScheduleCompile!M134="Off",0,IF(ScheduleCompile!M134="On",1,IF(ISNUMBER(ScheduleCompile!M134),ScheduleCompile!M134/1,IF(ISTEXT(ScheduleCompile!M134),IF(OR(ISNUMBER(FIND("5F",ScheduleCompile!M134)),ISNUMBER(FIND("0F",ScheduleCompile!M134)),ISNUMBER(FIND("8F",ScheduleCompile!M134)),ISNUMBER(FIND("1F",ScheduleCompile!M134)),ISNUMBER(FIND("2F",ScheduleCompile!M134)),ISNUMBER(FIND("3F",ScheduleCompile!M134)),ISNUMBER(FIND("6F",ScheduleCompile!M134)),ISNUMBER(FIND("7F",ScheduleCompile!M134)),ISNUMBER(FIND("9F",ScheduleCompile!M134)),ISNUMBER(FIND("4F",ScheduleCompile!M134))),VALUE(LEFT(ScheduleCompile!M134,FIND("F",ScheduleCompile!M134)-1)),ScheduleCompile!M134)))))))</f>
        <v>0</v>
      </c>
      <c r="S141" s="1">
        <f>IF(AND(ISERROR(IF(ScheduleCompile!N134="Off",0,IF(ScheduleCompile!N134="On",1,IF(ISNUMBER(ScheduleCompile!N134),ScheduleCompile!N134/1,IF(ISTEXT(ScheduleCompile!N134),IF(OR(ISNUMBER(FIND("5F",ScheduleCompile!N134)),ISNUMBER(FIND("0F",ScheduleCompile!N134)),ISNUMBER(FIND("8F",ScheduleCompile!N134)),ISNUMBER(FIND("1F",ScheduleCompile!N134)),ISNUMBER(FIND("2F",ScheduleCompile!N134)),ISNUMBER(FIND("3F",ScheduleCompile!N134)),ISNUMBER(FIND("6F",ScheduleCompile!N134)),ISNUMBER(FIND("7F",ScheduleCompile!N134)),ISNUMBER(FIND("9F",ScheduleCompile!N134)),ISNUMBER(FIND("4F",ScheduleCompile!N134))),VALUE(LEFT(ScheduleCompile!N134,FIND("F",ScheduleCompile!N134)-1)),ScheduleCompile!N134)))))),ISTEXT(ScheduleCompile!#REF!)),"ENDTABLE",IF(ISERROR(IF(ScheduleCompile!N134="Off",0,IF(ScheduleCompile!N134="On",1,IF(ISNUMBER(ScheduleCompile!N134),ScheduleCompile!N134/1,IF(ISTEXT(ScheduleCompile!N134),IF(OR(ISNUMBER(FIND("5F",ScheduleCompile!N134)),ISNUMBER(FIND("0F",ScheduleCompile!N134)),ISNUMBER(FIND("8F",ScheduleCompile!N134)),ISNUMBER(FIND("1F",ScheduleCompile!N134)),ISNUMBER(FIND("2F",ScheduleCompile!N134)),ISNUMBER(FIND("3F",ScheduleCompile!N134)),ISNUMBER(FIND("6F",ScheduleCompile!N134)),ISNUMBER(FIND("7F",ScheduleCompile!N134)),ISNUMBER(FIND("9F",ScheduleCompile!N134)),ISNUMBER(FIND("4F",ScheduleCompile!N134))),VALUE(LEFT(ScheduleCompile!N134,FIND("F",ScheduleCompile!N134)-1)),ScheduleCompile!N134)))))),"",IF(ScheduleCompile!N134="Off",0,IF(ScheduleCompile!N134="On",1,IF(ISNUMBER(ScheduleCompile!N134),ScheduleCompile!N134/1,IF(ISTEXT(ScheduleCompile!N134),IF(OR(ISNUMBER(FIND("5F",ScheduleCompile!N134)),ISNUMBER(FIND("0F",ScheduleCompile!N134)),ISNUMBER(FIND("8F",ScheduleCompile!N134)),ISNUMBER(FIND("1F",ScheduleCompile!N134)),ISNUMBER(FIND("2F",ScheduleCompile!N134)),ISNUMBER(FIND("3F",ScheduleCompile!N134)),ISNUMBER(FIND("6F",ScheduleCompile!N134)),ISNUMBER(FIND("7F",ScheduleCompile!N134)),ISNUMBER(FIND("9F",ScheduleCompile!N134)),ISNUMBER(FIND("4F",ScheduleCompile!N134))),VALUE(LEFT(ScheduleCompile!N134,FIND("F",ScheduleCompile!N134)-1)),ScheduleCompile!N134)))))))</f>
        <v>0</v>
      </c>
      <c r="T141" s="1">
        <f>IF(AND(ISERROR(IF(ScheduleCompile!O134="Off",0,IF(ScheduleCompile!O134="On",1,IF(ISNUMBER(ScheduleCompile!O134),ScheduleCompile!O134/1,IF(ISTEXT(ScheduleCompile!O134),IF(OR(ISNUMBER(FIND("5F",ScheduleCompile!O134)),ISNUMBER(FIND("0F",ScheduleCompile!O134)),ISNUMBER(FIND("8F",ScheduleCompile!O134)),ISNUMBER(FIND("1F",ScheduleCompile!O134)),ISNUMBER(FIND("2F",ScheduleCompile!O134)),ISNUMBER(FIND("3F",ScheduleCompile!O134)),ISNUMBER(FIND("6F",ScheduleCompile!O134)),ISNUMBER(FIND("7F",ScheduleCompile!O134)),ISNUMBER(FIND("9F",ScheduleCompile!O134)),ISNUMBER(FIND("4F",ScheduleCompile!O134))),VALUE(LEFT(ScheduleCompile!O134,FIND("F",ScheduleCompile!O134)-1)),ScheduleCompile!O134)))))),ISTEXT(ScheduleCompile!#REF!)),"ENDTABLE",IF(ISERROR(IF(ScheduleCompile!O134="Off",0,IF(ScheduleCompile!O134="On",1,IF(ISNUMBER(ScheduleCompile!O134),ScheduleCompile!O134/1,IF(ISTEXT(ScheduleCompile!O134),IF(OR(ISNUMBER(FIND("5F",ScheduleCompile!O134)),ISNUMBER(FIND("0F",ScheduleCompile!O134)),ISNUMBER(FIND("8F",ScheduleCompile!O134)),ISNUMBER(FIND("1F",ScheduleCompile!O134)),ISNUMBER(FIND("2F",ScheduleCompile!O134)),ISNUMBER(FIND("3F",ScheduleCompile!O134)),ISNUMBER(FIND("6F",ScheduleCompile!O134)),ISNUMBER(FIND("7F",ScheduleCompile!O134)),ISNUMBER(FIND("9F",ScheduleCompile!O134)),ISNUMBER(FIND("4F",ScheduleCompile!O134))),VALUE(LEFT(ScheduleCompile!O134,FIND("F",ScheduleCompile!O134)-1)),ScheduleCompile!O134)))))),"",IF(ScheduleCompile!O134="Off",0,IF(ScheduleCompile!O134="On",1,IF(ISNUMBER(ScheduleCompile!O134),ScheduleCompile!O134/1,IF(ISTEXT(ScheduleCompile!O134),IF(OR(ISNUMBER(FIND("5F",ScheduleCompile!O134)),ISNUMBER(FIND("0F",ScheduleCompile!O134)),ISNUMBER(FIND("8F",ScheduleCompile!O134)),ISNUMBER(FIND("1F",ScheduleCompile!O134)),ISNUMBER(FIND("2F",ScheduleCompile!O134)),ISNUMBER(FIND("3F",ScheduleCompile!O134)),ISNUMBER(FIND("6F",ScheduleCompile!O134)),ISNUMBER(FIND("7F",ScheduleCompile!O134)),ISNUMBER(FIND("9F",ScheduleCompile!O134)),ISNUMBER(FIND("4F",ScheduleCompile!O134))),VALUE(LEFT(ScheduleCompile!O134,FIND("F",ScheduleCompile!O134)-1)),ScheduleCompile!O134)))))))</f>
        <v>0</v>
      </c>
      <c r="U141" s="1">
        <f>IF(AND(ISERROR(IF(ScheduleCompile!P134="Off",0,IF(ScheduleCompile!P134="On",1,IF(ISNUMBER(ScheduleCompile!P134),ScheduleCompile!P134/1,IF(ISTEXT(ScheduleCompile!P134),IF(OR(ISNUMBER(FIND("5F",ScheduleCompile!P134)),ISNUMBER(FIND("0F",ScheduleCompile!P134)),ISNUMBER(FIND("8F",ScheduleCompile!P134)),ISNUMBER(FIND("1F",ScheduleCompile!P134)),ISNUMBER(FIND("2F",ScheduleCompile!P134)),ISNUMBER(FIND("3F",ScheduleCompile!P134)),ISNUMBER(FIND("6F",ScheduleCompile!P134)),ISNUMBER(FIND("7F",ScheduleCompile!P134)),ISNUMBER(FIND("9F",ScheduleCompile!P134)),ISNUMBER(FIND("4F",ScheduleCompile!P134))),VALUE(LEFT(ScheduleCompile!P134,FIND("F",ScheduleCompile!P134)-1)),ScheduleCompile!P134)))))),ISTEXT(ScheduleCompile!#REF!)),"ENDTABLE",IF(ISERROR(IF(ScheduleCompile!P134="Off",0,IF(ScheduleCompile!P134="On",1,IF(ISNUMBER(ScheduleCompile!P134),ScheduleCompile!P134/1,IF(ISTEXT(ScheduleCompile!P134),IF(OR(ISNUMBER(FIND("5F",ScheduleCompile!P134)),ISNUMBER(FIND("0F",ScheduleCompile!P134)),ISNUMBER(FIND("8F",ScheduleCompile!P134)),ISNUMBER(FIND("1F",ScheduleCompile!P134)),ISNUMBER(FIND("2F",ScheduleCompile!P134)),ISNUMBER(FIND("3F",ScheduleCompile!P134)),ISNUMBER(FIND("6F",ScheduleCompile!P134)),ISNUMBER(FIND("7F",ScheduleCompile!P134)),ISNUMBER(FIND("9F",ScheduleCompile!P134)),ISNUMBER(FIND("4F",ScheduleCompile!P134))),VALUE(LEFT(ScheduleCompile!P134,FIND("F",ScheduleCompile!P134)-1)),ScheduleCompile!P134)))))),"",IF(ScheduleCompile!P134="Off",0,IF(ScheduleCompile!P134="On",1,IF(ISNUMBER(ScheduleCompile!P134),ScheduleCompile!P134/1,IF(ISTEXT(ScheduleCompile!P134),IF(OR(ISNUMBER(FIND("5F",ScheduleCompile!P134)),ISNUMBER(FIND("0F",ScheduleCompile!P134)),ISNUMBER(FIND("8F",ScheduleCompile!P134)),ISNUMBER(FIND("1F",ScheduleCompile!P134)),ISNUMBER(FIND("2F",ScheduleCompile!P134)),ISNUMBER(FIND("3F",ScheduleCompile!P134)),ISNUMBER(FIND("6F",ScheduleCompile!P134)),ISNUMBER(FIND("7F",ScheduleCompile!P134)),ISNUMBER(FIND("9F",ScheduleCompile!P134)),ISNUMBER(FIND("4F",ScheduleCompile!P134))),VALUE(LEFT(ScheduleCompile!P134,FIND("F",ScheduleCompile!P134)-1)),ScheduleCompile!P134)))))))</f>
        <v>0</v>
      </c>
      <c r="V141" s="1">
        <f>IF(AND(ISERROR(IF(ScheduleCompile!Q134="Off",0,IF(ScheduleCompile!Q134="On",1,IF(ISNUMBER(ScheduleCompile!Q134),ScheduleCompile!Q134/1,IF(ISTEXT(ScheduleCompile!Q134),IF(OR(ISNUMBER(FIND("5F",ScheduleCompile!Q134)),ISNUMBER(FIND("0F",ScheduleCompile!Q134)),ISNUMBER(FIND("8F",ScheduleCompile!Q134)),ISNUMBER(FIND("1F",ScheduleCompile!Q134)),ISNUMBER(FIND("2F",ScheduleCompile!Q134)),ISNUMBER(FIND("3F",ScheduleCompile!Q134)),ISNUMBER(FIND("6F",ScheduleCompile!Q134)),ISNUMBER(FIND("7F",ScheduleCompile!Q134)),ISNUMBER(FIND("9F",ScheduleCompile!Q134)),ISNUMBER(FIND("4F",ScheduleCompile!Q134))),VALUE(LEFT(ScheduleCompile!Q134,FIND("F",ScheduleCompile!Q134)-1)),ScheduleCompile!Q134)))))),ISTEXT(ScheduleCompile!#REF!)),"ENDTABLE",IF(ISERROR(IF(ScheduleCompile!Q134="Off",0,IF(ScheduleCompile!Q134="On",1,IF(ISNUMBER(ScheduleCompile!Q134),ScheduleCompile!Q134/1,IF(ISTEXT(ScheduleCompile!Q134),IF(OR(ISNUMBER(FIND("5F",ScheduleCompile!Q134)),ISNUMBER(FIND("0F",ScheduleCompile!Q134)),ISNUMBER(FIND("8F",ScheduleCompile!Q134)),ISNUMBER(FIND("1F",ScheduleCompile!Q134)),ISNUMBER(FIND("2F",ScheduleCompile!Q134)),ISNUMBER(FIND("3F",ScheduleCompile!Q134)),ISNUMBER(FIND("6F",ScheduleCompile!Q134)),ISNUMBER(FIND("7F",ScheduleCompile!Q134)),ISNUMBER(FIND("9F",ScheduleCompile!Q134)),ISNUMBER(FIND("4F",ScheduleCompile!Q134))),VALUE(LEFT(ScheduleCompile!Q134,FIND("F",ScheduleCompile!Q134)-1)),ScheduleCompile!Q134)))))),"",IF(ScheduleCompile!Q134="Off",0,IF(ScheduleCompile!Q134="On",1,IF(ISNUMBER(ScheduleCompile!Q134),ScheduleCompile!Q134/1,IF(ISTEXT(ScheduleCompile!Q134),IF(OR(ISNUMBER(FIND("5F",ScheduleCompile!Q134)),ISNUMBER(FIND("0F",ScheduleCompile!Q134)),ISNUMBER(FIND("8F",ScheduleCompile!Q134)),ISNUMBER(FIND("1F",ScheduleCompile!Q134)),ISNUMBER(FIND("2F",ScheduleCompile!Q134)),ISNUMBER(FIND("3F",ScheduleCompile!Q134)),ISNUMBER(FIND("6F",ScheduleCompile!Q134)),ISNUMBER(FIND("7F",ScheduleCompile!Q134)),ISNUMBER(FIND("9F",ScheduleCompile!Q134)),ISNUMBER(FIND("4F",ScheduleCompile!Q134))),VALUE(LEFT(ScheduleCompile!Q134,FIND("F",ScheduleCompile!Q134)-1)),ScheduleCompile!Q134)))))))</f>
        <v>0</v>
      </c>
      <c r="W141" s="1">
        <f>IF(AND(ISERROR(IF(ScheduleCompile!R134="Off",0,IF(ScheduleCompile!R134="On",1,IF(ISNUMBER(ScheduleCompile!R134),ScheduleCompile!R134/1,IF(ISTEXT(ScheduleCompile!R134),IF(OR(ISNUMBER(FIND("5F",ScheduleCompile!R134)),ISNUMBER(FIND("0F",ScheduleCompile!R134)),ISNUMBER(FIND("8F",ScheduleCompile!R134)),ISNUMBER(FIND("1F",ScheduleCompile!R134)),ISNUMBER(FIND("2F",ScheduleCompile!R134)),ISNUMBER(FIND("3F",ScheduleCompile!R134)),ISNUMBER(FIND("6F",ScheduleCompile!R134)),ISNUMBER(FIND("7F",ScheduleCompile!R134)),ISNUMBER(FIND("9F",ScheduleCompile!R134)),ISNUMBER(FIND("4F",ScheduleCompile!R134))),VALUE(LEFT(ScheduleCompile!R134,FIND("F",ScheduleCompile!R134)-1)),ScheduleCompile!R134)))))),ISTEXT(ScheduleCompile!#REF!)),"ENDTABLE",IF(ISERROR(IF(ScheduleCompile!R134="Off",0,IF(ScheduleCompile!R134="On",1,IF(ISNUMBER(ScheduleCompile!R134),ScheduleCompile!R134/1,IF(ISTEXT(ScheduleCompile!R134),IF(OR(ISNUMBER(FIND("5F",ScheduleCompile!R134)),ISNUMBER(FIND("0F",ScheduleCompile!R134)),ISNUMBER(FIND("8F",ScheduleCompile!R134)),ISNUMBER(FIND("1F",ScheduleCompile!R134)),ISNUMBER(FIND("2F",ScheduleCompile!R134)),ISNUMBER(FIND("3F",ScheduleCompile!R134)),ISNUMBER(FIND("6F",ScheduleCompile!R134)),ISNUMBER(FIND("7F",ScheduleCompile!R134)),ISNUMBER(FIND("9F",ScheduleCompile!R134)),ISNUMBER(FIND("4F",ScheduleCompile!R134))),VALUE(LEFT(ScheduleCompile!R134,FIND("F",ScheduleCompile!R134)-1)),ScheduleCompile!R134)))))),"",IF(ScheduleCompile!R134="Off",0,IF(ScheduleCompile!R134="On",1,IF(ISNUMBER(ScheduleCompile!R134),ScheduleCompile!R134/1,IF(ISTEXT(ScheduleCompile!R134),IF(OR(ISNUMBER(FIND("5F",ScheduleCompile!R134)),ISNUMBER(FIND("0F",ScheduleCompile!R134)),ISNUMBER(FIND("8F",ScheduleCompile!R134)),ISNUMBER(FIND("1F",ScheduleCompile!R134)),ISNUMBER(FIND("2F",ScheduleCompile!R134)),ISNUMBER(FIND("3F",ScheduleCompile!R134)),ISNUMBER(FIND("6F",ScheduleCompile!R134)),ISNUMBER(FIND("7F",ScheduleCompile!R134)),ISNUMBER(FIND("9F",ScheduleCompile!R134)),ISNUMBER(FIND("4F",ScheduleCompile!R134))),VALUE(LEFT(ScheduleCompile!R134,FIND("F",ScheduleCompile!R134)-1)),ScheduleCompile!R134)))))))</f>
        <v>0</v>
      </c>
      <c r="X141" s="1">
        <f>IF(AND(ISERROR(IF(ScheduleCompile!S134="Off",0,IF(ScheduleCompile!S134="On",1,IF(ISNUMBER(ScheduleCompile!S134),ScheduleCompile!S134/1,IF(ISTEXT(ScheduleCompile!S134),IF(OR(ISNUMBER(FIND("5F",ScheduleCompile!S134)),ISNUMBER(FIND("0F",ScheduleCompile!S134)),ISNUMBER(FIND("8F",ScheduleCompile!S134)),ISNUMBER(FIND("1F",ScheduleCompile!S134)),ISNUMBER(FIND("2F",ScheduleCompile!S134)),ISNUMBER(FIND("3F",ScheduleCompile!S134)),ISNUMBER(FIND("6F",ScheduleCompile!S134)),ISNUMBER(FIND("7F",ScheduleCompile!S134)),ISNUMBER(FIND("9F",ScheduleCompile!S134)),ISNUMBER(FIND("4F",ScheduleCompile!S134))),VALUE(LEFT(ScheduleCompile!S134,FIND("F",ScheduleCompile!S134)-1)),ScheduleCompile!S134)))))),ISTEXT(ScheduleCompile!#REF!)),"ENDTABLE",IF(ISERROR(IF(ScheduleCompile!S134="Off",0,IF(ScheduleCompile!S134="On",1,IF(ISNUMBER(ScheduleCompile!S134),ScheduleCompile!S134/1,IF(ISTEXT(ScheduleCompile!S134),IF(OR(ISNUMBER(FIND("5F",ScheduleCompile!S134)),ISNUMBER(FIND("0F",ScheduleCompile!S134)),ISNUMBER(FIND("8F",ScheduleCompile!S134)),ISNUMBER(FIND("1F",ScheduleCompile!S134)),ISNUMBER(FIND("2F",ScheduleCompile!S134)),ISNUMBER(FIND("3F",ScheduleCompile!S134)),ISNUMBER(FIND("6F",ScheduleCompile!S134)),ISNUMBER(FIND("7F",ScheduleCompile!S134)),ISNUMBER(FIND("9F",ScheduleCompile!S134)),ISNUMBER(FIND("4F",ScheduleCompile!S134))),VALUE(LEFT(ScheduleCompile!S134,FIND("F",ScheduleCompile!S134)-1)),ScheduleCompile!S134)))))),"",IF(ScheduleCompile!S134="Off",0,IF(ScheduleCompile!S134="On",1,IF(ISNUMBER(ScheduleCompile!S134),ScheduleCompile!S134/1,IF(ISTEXT(ScheduleCompile!S134),IF(OR(ISNUMBER(FIND("5F",ScheduleCompile!S134)),ISNUMBER(FIND("0F",ScheduleCompile!S134)),ISNUMBER(FIND("8F",ScheduleCompile!S134)),ISNUMBER(FIND("1F",ScheduleCompile!S134)),ISNUMBER(FIND("2F",ScheduleCompile!S134)),ISNUMBER(FIND("3F",ScheduleCompile!S134)),ISNUMBER(FIND("6F",ScheduleCompile!S134)),ISNUMBER(FIND("7F",ScheduleCompile!S134)),ISNUMBER(FIND("9F",ScheduleCompile!S134)),ISNUMBER(FIND("4F",ScheduleCompile!S134))),VALUE(LEFT(ScheduleCompile!S134,FIND("F",ScheduleCompile!S134)-1)),ScheduleCompile!S134)))))))</f>
        <v>0</v>
      </c>
      <c r="Y141" s="1">
        <f>IF(AND(ISERROR(IF(ScheduleCompile!T134="Off",0,IF(ScheduleCompile!T134="On",1,IF(ISNUMBER(ScheduleCompile!T134),ScheduleCompile!T134/1,IF(ISTEXT(ScheduleCompile!T134),IF(OR(ISNUMBER(FIND("5F",ScheduleCompile!T134)),ISNUMBER(FIND("0F",ScheduleCompile!T134)),ISNUMBER(FIND("8F",ScheduleCompile!T134)),ISNUMBER(FIND("1F",ScheduleCompile!T134)),ISNUMBER(FIND("2F",ScheduleCompile!T134)),ISNUMBER(FIND("3F",ScheduleCompile!T134)),ISNUMBER(FIND("6F",ScheduleCompile!T134)),ISNUMBER(FIND("7F",ScheduleCompile!T134)),ISNUMBER(FIND("9F",ScheduleCompile!T134)),ISNUMBER(FIND("4F",ScheduleCompile!T134))),VALUE(LEFT(ScheduleCompile!T134,FIND("F",ScheduleCompile!T134)-1)),ScheduleCompile!T134)))))),ISTEXT(ScheduleCompile!#REF!)),"ENDTABLE",IF(ISERROR(IF(ScheduleCompile!T134="Off",0,IF(ScheduleCompile!T134="On",1,IF(ISNUMBER(ScheduleCompile!T134),ScheduleCompile!T134/1,IF(ISTEXT(ScheduleCompile!T134),IF(OR(ISNUMBER(FIND("5F",ScheduleCompile!T134)),ISNUMBER(FIND("0F",ScheduleCompile!T134)),ISNUMBER(FIND("8F",ScheduleCompile!T134)),ISNUMBER(FIND("1F",ScheduleCompile!T134)),ISNUMBER(FIND("2F",ScheduleCompile!T134)),ISNUMBER(FIND("3F",ScheduleCompile!T134)),ISNUMBER(FIND("6F",ScheduleCompile!T134)),ISNUMBER(FIND("7F",ScheduleCompile!T134)),ISNUMBER(FIND("9F",ScheduleCompile!T134)),ISNUMBER(FIND("4F",ScheduleCompile!T134))),VALUE(LEFT(ScheduleCompile!T134,FIND("F",ScheduleCompile!T134)-1)),ScheduleCompile!T134)))))),"",IF(ScheduleCompile!T134="Off",0,IF(ScheduleCompile!T134="On",1,IF(ISNUMBER(ScheduleCompile!T134),ScheduleCompile!T134/1,IF(ISTEXT(ScheduleCompile!T134),IF(OR(ISNUMBER(FIND("5F",ScheduleCompile!T134)),ISNUMBER(FIND("0F",ScheduleCompile!T134)),ISNUMBER(FIND("8F",ScheduleCompile!T134)),ISNUMBER(FIND("1F",ScheduleCompile!T134)),ISNUMBER(FIND("2F",ScheduleCompile!T134)),ISNUMBER(FIND("3F",ScheduleCompile!T134)),ISNUMBER(FIND("6F",ScheduleCompile!T134)),ISNUMBER(FIND("7F",ScheduleCompile!T134)),ISNUMBER(FIND("9F",ScheduleCompile!T134)),ISNUMBER(FIND("4F",ScheduleCompile!T134))),VALUE(LEFT(ScheduleCompile!T134,FIND("F",ScheduleCompile!T134)-1)),ScheduleCompile!T134)))))))</f>
        <v>0</v>
      </c>
      <c r="Z141" s="1">
        <f>IF(AND(ISERROR(IF(ScheduleCompile!U134="Off",0,IF(ScheduleCompile!U134="On",1,IF(ISNUMBER(ScheduleCompile!U134),ScheduleCompile!U134/1,IF(ISTEXT(ScheduleCompile!U134),IF(OR(ISNUMBER(FIND("5F",ScheduleCompile!U134)),ISNUMBER(FIND("0F",ScheduleCompile!U134)),ISNUMBER(FIND("8F",ScheduleCompile!U134)),ISNUMBER(FIND("1F",ScheduleCompile!U134)),ISNUMBER(FIND("2F",ScheduleCompile!U134)),ISNUMBER(FIND("3F",ScheduleCompile!U134)),ISNUMBER(FIND("6F",ScheduleCompile!U134)),ISNUMBER(FIND("7F",ScheduleCompile!U134)),ISNUMBER(FIND("9F",ScheduleCompile!U134)),ISNUMBER(FIND("4F",ScheduleCompile!U134))),VALUE(LEFT(ScheduleCompile!U134,FIND("F",ScheduleCompile!U134)-1)),ScheduleCompile!U134)))))),ISTEXT(ScheduleCompile!#REF!)),"ENDTABLE",IF(ISERROR(IF(ScheduleCompile!U134="Off",0,IF(ScheduleCompile!U134="On",1,IF(ISNUMBER(ScheduleCompile!U134),ScheduleCompile!U134/1,IF(ISTEXT(ScheduleCompile!U134),IF(OR(ISNUMBER(FIND("5F",ScheduleCompile!U134)),ISNUMBER(FIND("0F",ScheduleCompile!U134)),ISNUMBER(FIND("8F",ScheduleCompile!U134)),ISNUMBER(FIND("1F",ScheduleCompile!U134)),ISNUMBER(FIND("2F",ScheduleCompile!U134)),ISNUMBER(FIND("3F",ScheduleCompile!U134)),ISNUMBER(FIND("6F",ScheduleCompile!U134)),ISNUMBER(FIND("7F",ScheduleCompile!U134)),ISNUMBER(FIND("9F",ScheduleCompile!U134)),ISNUMBER(FIND("4F",ScheduleCompile!U134))),VALUE(LEFT(ScheduleCompile!U134,FIND("F",ScheduleCompile!U134)-1)),ScheduleCompile!U134)))))),"",IF(ScheduleCompile!U134="Off",0,IF(ScheduleCompile!U134="On",1,IF(ISNUMBER(ScheduleCompile!U134),ScheduleCompile!U134/1,IF(ISTEXT(ScheduleCompile!U134),IF(OR(ISNUMBER(FIND("5F",ScheduleCompile!U134)),ISNUMBER(FIND("0F",ScheduleCompile!U134)),ISNUMBER(FIND("8F",ScheduleCompile!U134)),ISNUMBER(FIND("1F",ScheduleCompile!U134)),ISNUMBER(FIND("2F",ScheduleCompile!U134)),ISNUMBER(FIND("3F",ScheduleCompile!U134)),ISNUMBER(FIND("6F",ScheduleCompile!U134)),ISNUMBER(FIND("7F",ScheduleCompile!U134)),ISNUMBER(FIND("9F",ScheduleCompile!U134)),ISNUMBER(FIND("4F",ScheduleCompile!U134))),VALUE(LEFT(ScheduleCompile!U134,FIND("F",ScheduleCompile!U134)-1)),ScheduleCompile!U134)))))))</f>
        <v>0</v>
      </c>
      <c r="AA141" s="1">
        <f>IF(AND(ISERROR(IF(ScheduleCompile!V134="Off",0,IF(ScheduleCompile!V134="On",1,IF(ISNUMBER(ScheduleCompile!V134),ScheduleCompile!V134/1,IF(ISTEXT(ScheduleCompile!V134),IF(OR(ISNUMBER(FIND("5F",ScheduleCompile!V134)),ISNUMBER(FIND("0F",ScheduleCompile!V134)),ISNUMBER(FIND("8F",ScheduleCompile!V134)),ISNUMBER(FIND("1F",ScheduleCompile!V134)),ISNUMBER(FIND("2F",ScheduleCompile!V134)),ISNUMBER(FIND("3F",ScheduleCompile!V134)),ISNUMBER(FIND("6F",ScheduleCompile!V134)),ISNUMBER(FIND("7F",ScheduleCompile!V134)),ISNUMBER(FIND("9F",ScheduleCompile!V134)),ISNUMBER(FIND("4F",ScheduleCompile!V134))),VALUE(LEFT(ScheduleCompile!V134,FIND("F",ScheduleCompile!V134)-1)),ScheduleCompile!V134)))))),ISTEXT(ScheduleCompile!#REF!)),"ENDTABLE",IF(ISERROR(IF(ScheduleCompile!V134="Off",0,IF(ScheduleCompile!V134="On",1,IF(ISNUMBER(ScheduleCompile!V134),ScheduleCompile!V134/1,IF(ISTEXT(ScheduleCompile!V134),IF(OR(ISNUMBER(FIND("5F",ScheduleCompile!V134)),ISNUMBER(FIND("0F",ScheduleCompile!V134)),ISNUMBER(FIND("8F",ScheduleCompile!V134)),ISNUMBER(FIND("1F",ScheduleCompile!V134)),ISNUMBER(FIND("2F",ScheduleCompile!V134)),ISNUMBER(FIND("3F",ScheduleCompile!V134)),ISNUMBER(FIND("6F",ScheduleCompile!V134)),ISNUMBER(FIND("7F",ScheduleCompile!V134)),ISNUMBER(FIND("9F",ScheduleCompile!V134)),ISNUMBER(FIND("4F",ScheduleCompile!V134))),VALUE(LEFT(ScheduleCompile!V134,FIND("F",ScheduleCompile!V134)-1)),ScheduleCompile!V134)))))),"",IF(ScheduleCompile!V134="Off",0,IF(ScheduleCompile!V134="On",1,IF(ISNUMBER(ScheduleCompile!V134),ScheduleCompile!V134/1,IF(ISTEXT(ScheduleCompile!V134),IF(OR(ISNUMBER(FIND("5F",ScheduleCompile!V134)),ISNUMBER(FIND("0F",ScheduleCompile!V134)),ISNUMBER(FIND("8F",ScheduleCompile!V134)),ISNUMBER(FIND("1F",ScheduleCompile!V134)),ISNUMBER(FIND("2F",ScheduleCompile!V134)),ISNUMBER(FIND("3F",ScheduleCompile!V134)),ISNUMBER(FIND("6F",ScheduleCompile!V134)),ISNUMBER(FIND("7F",ScheduleCompile!V134)),ISNUMBER(FIND("9F",ScheduleCompile!V134)),ISNUMBER(FIND("4F",ScheduleCompile!V134))),VALUE(LEFT(ScheduleCompile!V134,FIND("F",ScheduleCompile!V134)-1)),ScheduleCompile!V134)))))))</f>
        <v>0</v>
      </c>
      <c r="AB141" s="1">
        <f>IF(AND(ISERROR(IF(ScheduleCompile!W134="Off",0,IF(ScheduleCompile!W134="On",1,IF(ISNUMBER(ScheduleCompile!W134),ScheduleCompile!W134/1,IF(ISTEXT(ScheduleCompile!W134),IF(OR(ISNUMBER(FIND("5F",ScheduleCompile!W134)),ISNUMBER(FIND("0F",ScheduleCompile!W134)),ISNUMBER(FIND("8F",ScheduleCompile!W134)),ISNUMBER(FIND("1F",ScheduleCompile!W134)),ISNUMBER(FIND("2F",ScheduleCompile!W134)),ISNUMBER(FIND("3F",ScheduleCompile!W134)),ISNUMBER(FIND("6F",ScheduleCompile!W134)),ISNUMBER(FIND("7F",ScheduleCompile!W134)),ISNUMBER(FIND("9F",ScheduleCompile!W134)),ISNUMBER(FIND("4F",ScheduleCompile!W134))),VALUE(LEFT(ScheduleCompile!W134,FIND("F",ScheduleCompile!W134)-1)),ScheduleCompile!W134)))))),ISTEXT(ScheduleCompile!#REF!)),"ENDTABLE",IF(ISERROR(IF(ScheduleCompile!W134="Off",0,IF(ScheduleCompile!W134="On",1,IF(ISNUMBER(ScheduleCompile!W134),ScheduleCompile!W134/1,IF(ISTEXT(ScheduleCompile!W134),IF(OR(ISNUMBER(FIND("5F",ScheduleCompile!W134)),ISNUMBER(FIND("0F",ScheduleCompile!W134)),ISNUMBER(FIND("8F",ScheduleCompile!W134)),ISNUMBER(FIND("1F",ScheduleCompile!W134)),ISNUMBER(FIND("2F",ScheduleCompile!W134)),ISNUMBER(FIND("3F",ScheduleCompile!W134)),ISNUMBER(FIND("6F",ScheduleCompile!W134)),ISNUMBER(FIND("7F",ScheduleCompile!W134)),ISNUMBER(FIND("9F",ScheduleCompile!W134)),ISNUMBER(FIND("4F",ScheduleCompile!W134))),VALUE(LEFT(ScheduleCompile!W134,FIND("F",ScheduleCompile!W134)-1)),ScheduleCompile!W134)))))),"",IF(ScheduleCompile!W134="Off",0,IF(ScheduleCompile!W134="On",1,IF(ISNUMBER(ScheduleCompile!W134),ScheduleCompile!W134/1,IF(ISTEXT(ScheduleCompile!W134),IF(OR(ISNUMBER(FIND("5F",ScheduleCompile!W134)),ISNUMBER(FIND("0F",ScheduleCompile!W134)),ISNUMBER(FIND("8F",ScheduleCompile!W134)),ISNUMBER(FIND("1F",ScheduleCompile!W134)),ISNUMBER(FIND("2F",ScheduleCompile!W134)),ISNUMBER(FIND("3F",ScheduleCompile!W134)),ISNUMBER(FIND("6F",ScheduleCompile!W134)),ISNUMBER(FIND("7F",ScheduleCompile!W134)),ISNUMBER(FIND("9F",ScheduleCompile!W134)),ISNUMBER(FIND("4F",ScheduleCompile!W134))),VALUE(LEFT(ScheduleCompile!W134,FIND("F",ScheduleCompile!W134)-1)),ScheduleCompile!W134)))))))</f>
        <v>0</v>
      </c>
      <c r="AC141" s="1">
        <f>IF(AND(ISERROR(IF(ScheduleCompile!X134="Off",0,IF(ScheduleCompile!X134="On",1,IF(ISNUMBER(ScheduleCompile!X134),ScheduleCompile!X134/1,IF(ISTEXT(ScheduleCompile!X134),IF(OR(ISNUMBER(FIND("5F",ScheduleCompile!X134)),ISNUMBER(FIND("0F",ScheduleCompile!X134)),ISNUMBER(FIND("8F",ScheduleCompile!X134)),ISNUMBER(FIND("1F",ScheduleCompile!X134)),ISNUMBER(FIND("2F",ScheduleCompile!X134)),ISNUMBER(FIND("3F",ScheduleCompile!X134)),ISNUMBER(FIND("6F",ScheduleCompile!X134)),ISNUMBER(FIND("7F",ScheduleCompile!X134)),ISNUMBER(FIND("9F",ScheduleCompile!X134)),ISNUMBER(FIND("4F",ScheduleCompile!X134))),VALUE(LEFT(ScheduleCompile!X134,FIND("F",ScheduleCompile!X134)-1)),ScheduleCompile!X134)))))),ISTEXT(ScheduleCompile!#REF!)),"ENDTABLE",IF(ISERROR(IF(ScheduleCompile!X134="Off",0,IF(ScheduleCompile!X134="On",1,IF(ISNUMBER(ScheduleCompile!X134),ScheduleCompile!X134/1,IF(ISTEXT(ScheduleCompile!X134),IF(OR(ISNUMBER(FIND("5F",ScheduleCompile!X134)),ISNUMBER(FIND("0F",ScheduleCompile!X134)),ISNUMBER(FIND("8F",ScheduleCompile!X134)),ISNUMBER(FIND("1F",ScheduleCompile!X134)),ISNUMBER(FIND("2F",ScheduleCompile!X134)),ISNUMBER(FIND("3F",ScheduleCompile!X134)),ISNUMBER(FIND("6F",ScheduleCompile!X134)),ISNUMBER(FIND("7F",ScheduleCompile!X134)),ISNUMBER(FIND("9F",ScheduleCompile!X134)),ISNUMBER(FIND("4F",ScheduleCompile!X134))),VALUE(LEFT(ScheduleCompile!X134,FIND("F",ScheduleCompile!X134)-1)),ScheduleCompile!X134)))))),"",IF(ScheduleCompile!X134="Off",0,IF(ScheduleCompile!X134="On",1,IF(ISNUMBER(ScheduleCompile!X134),ScheduleCompile!X134/1,IF(ISTEXT(ScheduleCompile!X134),IF(OR(ISNUMBER(FIND("5F",ScheduleCompile!X134)),ISNUMBER(FIND("0F",ScheduleCompile!X134)),ISNUMBER(FIND("8F",ScheduleCompile!X134)),ISNUMBER(FIND("1F",ScheduleCompile!X134)),ISNUMBER(FIND("2F",ScheduleCompile!X134)),ISNUMBER(FIND("3F",ScheduleCompile!X134)),ISNUMBER(FIND("6F",ScheduleCompile!X134)),ISNUMBER(FIND("7F",ScheduleCompile!X134)),ISNUMBER(FIND("9F",ScheduleCompile!X134)),ISNUMBER(FIND("4F",ScheduleCompile!X134))),VALUE(LEFT(ScheduleCompile!X134,FIND("F",ScheduleCompile!X134)-1)),ScheduleCompile!X134)))))))</f>
        <v>0</v>
      </c>
      <c r="AD141" s="1">
        <f>IF(AND(ISERROR(IF(ScheduleCompile!Y134="Off",0,IF(ScheduleCompile!Y134="On",1,IF(ISNUMBER(ScheduleCompile!Y134),ScheduleCompile!Y134/1,IF(ISTEXT(ScheduleCompile!Y134),IF(OR(ISNUMBER(FIND("5F",ScheduleCompile!Y134)),ISNUMBER(FIND("0F",ScheduleCompile!Y134)),ISNUMBER(FIND("8F",ScheduleCompile!Y134)),ISNUMBER(FIND("1F",ScheduleCompile!Y134)),ISNUMBER(FIND("2F",ScheduleCompile!Y134)),ISNUMBER(FIND("3F",ScheduleCompile!Y134)),ISNUMBER(FIND("6F",ScheduleCompile!Y134)),ISNUMBER(FIND("7F",ScheduleCompile!Y134)),ISNUMBER(FIND("9F",ScheduleCompile!Y134)),ISNUMBER(FIND("4F",ScheduleCompile!Y134))),VALUE(LEFT(ScheduleCompile!Y134,FIND("F",ScheduleCompile!Y134)-1)),ScheduleCompile!Y134)))))),ISTEXT(ScheduleCompile!#REF!)),"ENDTABLE",IF(ISERROR(IF(ScheduleCompile!Y134="Off",0,IF(ScheduleCompile!Y134="On",1,IF(ISNUMBER(ScheduleCompile!Y134),ScheduleCompile!Y134/1,IF(ISTEXT(ScheduleCompile!Y134),IF(OR(ISNUMBER(FIND("5F",ScheduleCompile!Y134)),ISNUMBER(FIND("0F",ScheduleCompile!Y134)),ISNUMBER(FIND("8F",ScheduleCompile!Y134)),ISNUMBER(FIND("1F",ScheduleCompile!Y134)),ISNUMBER(FIND("2F",ScheduleCompile!Y134)),ISNUMBER(FIND("3F",ScheduleCompile!Y134)),ISNUMBER(FIND("6F",ScheduleCompile!Y134)),ISNUMBER(FIND("7F",ScheduleCompile!Y134)),ISNUMBER(FIND("9F",ScheduleCompile!Y134)),ISNUMBER(FIND("4F",ScheduleCompile!Y134))),VALUE(LEFT(ScheduleCompile!Y134,FIND("F",ScheduleCompile!Y134)-1)),ScheduleCompile!Y134)))))),"",IF(ScheduleCompile!Y134="Off",0,IF(ScheduleCompile!Y134="On",1,IF(ISNUMBER(ScheduleCompile!Y134),ScheduleCompile!Y134/1,IF(ISTEXT(ScheduleCompile!Y134),IF(OR(ISNUMBER(FIND("5F",ScheduleCompile!Y134)),ISNUMBER(FIND("0F",ScheduleCompile!Y134)),ISNUMBER(FIND("8F",ScheduleCompile!Y134)),ISNUMBER(FIND("1F",ScheduleCompile!Y134)),ISNUMBER(FIND("2F",ScheduleCompile!Y134)),ISNUMBER(FIND("3F",ScheduleCompile!Y134)),ISNUMBER(FIND("6F",ScheduleCompile!Y134)),ISNUMBER(FIND("7F",ScheduleCompile!Y134)),ISNUMBER(FIND("9F",ScheduleCompile!Y134)),ISNUMBER(FIND("4F",ScheduleCompile!Y134))),VALUE(LEFT(ScheduleCompile!Y134,FIND("F",ScheduleCompile!Y134)-1)),ScheduleCompile!Y134)))))))</f>
        <v>0</v>
      </c>
    </row>
    <row r="142" spans="1:30" x14ac:dyDescent="0.25">
      <c r="A142" t="str">
        <f t="shared" si="8"/>
        <v>SchDay "LabElevatorSat"  Type = "Fraction" Hr = (0, 0, 0, 0, 0, 0, 0, 0, 0, 0, 0, 0, 0, 0, 0, 0, 0, 0, 0, 0, 0, 0, 0, 0) ..</v>
      </c>
      <c r="B142" s="1" t="s">
        <v>623</v>
      </c>
      <c r="C142" t="str">
        <f t="shared" si="9"/>
        <v xml:space="preserve">SchDay "LabElevatorSat"  Type = "Fraction" Hr = </v>
      </c>
      <c r="D142" t="str">
        <f t="shared" si="10"/>
        <v>(0, 0, 0, 0, 0, 0, 0, 0, 0, 0, 0, 0, 0, 0, 0, 0, 0, 0, 0, 0, 0, 0, 0, 0) ..</v>
      </c>
      <c r="E142" s="30" t="str">
        <f>ScheduleCompile!A135</f>
        <v>LabElevatorSat</v>
      </c>
      <c r="F142" t="str">
        <f t="shared" si="11"/>
        <v>Fraction</v>
      </c>
      <c r="G142" s="1">
        <f>IF(AND(ISERROR(IF(ScheduleCompile!B135="Off",0,IF(ScheduleCompile!B135="On",1,IF(ISNUMBER(ScheduleCompile!B135),ScheduleCompile!B135/1,IF(ISTEXT(ScheduleCompile!B135),IF(OR(ISNUMBER(FIND("5F",ScheduleCompile!B135)),ISNUMBER(FIND("0F",ScheduleCompile!B135)),ISNUMBER(FIND("8F",ScheduleCompile!B135)),ISNUMBER(FIND("1F",ScheduleCompile!B135)),ISNUMBER(FIND("2F",ScheduleCompile!B135)),ISNUMBER(FIND("3F",ScheduleCompile!B135)),ISNUMBER(FIND("6F",ScheduleCompile!B135)),ISNUMBER(FIND("7F",ScheduleCompile!B135)),ISNUMBER(FIND("9F",ScheduleCompile!B135)),ISNUMBER(FIND("4F",ScheduleCompile!B135))),VALUE(LEFT(ScheduleCompile!B135,FIND("F",ScheduleCompile!B135)-1)),ScheduleCompile!B135)))))),ISTEXT(ScheduleCompile!#REF!)),"ENDTABLE",IF(ISERROR(IF(ScheduleCompile!B135="Off",0,IF(ScheduleCompile!B135="On",1,IF(ISNUMBER(ScheduleCompile!B135),ScheduleCompile!B135/1,IF(ISTEXT(ScheduleCompile!B135),IF(OR(ISNUMBER(FIND("5F",ScheduleCompile!B135)),ISNUMBER(FIND("0F",ScheduleCompile!B135)),ISNUMBER(FIND("8F",ScheduleCompile!B135)),ISNUMBER(FIND("1F",ScheduleCompile!B135)),ISNUMBER(FIND("2F",ScheduleCompile!B135)),ISNUMBER(FIND("3F",ScheduleCompile!B135)),ISNUMBER(FIND("6F",ScheduleCompile!B135)),ISNUMBER(FIND("7F",ScheduleCompile!B135)),ISNUMBER(FIND("9F",ScheduleCompile!B135)),ISNUMBER(FIND("4F",ScheduleCompile!B135))),VALUE(LEFT(ScheduleCompile!B135,FIND("F",ScheduleCompile!B135)-1)),ScheduleCompile!B135)))))),"",IF(ScheduleCompile!B135="Off",0,IF(ScheduleCompile!B135="On",1,IF(ISNUMBER(ScheduleCompile!B135),ScheduleCompile!B135/1,IF(ISTEXT(ScheduleCompile!B135),IF(OR(ISNUMBER(FIND("5F",ScheduleCompile!B135)),ISNUMBER(FIND("0F",ScheduleCompile!B135)),ISNUMBER(FIND("8F",ScheduleCompile!B135)),ISNUMBER(FIND("1F",ScheduleCompile!B135)),ISNUMBER(FIND("2F",ScheduleCompile!B135)),ISNUMBER(FIND("3F",ScheduleCompile!B135)),ISNUMBER(FIND("6F",ScheduleCompile!B135)),ISNUMBER(FIND("7F",ScheduleCompile!B135)),ISNUMBER(FIND("9F",ScheduleCompile!B135)),ISNUMBER(FIND("4F",ScheduleCompile!B135))),VALUE(LEFT(ScheduleCompile!B135,FIND("F",ScheduleCompile!B135)-1)),ScheduleCompile!B135)))))))</f>
        <v>0</v>
      </c>
      <c r="H142" s="1">
        <f>IF(AND(ISERROR(IF(ScheduleCompile!C135="Off",0,IF(ScheduleCompile!C135="On",1,IF(ISNUMBER(ScheduleCompile!C135),ScheduleCompile!C135/1,IF(ISTEXT(ScheduleCompile!C135),IF(OR(ISNUMBER(FIND("5F",ScheduleCompile!C135)),ISNUMBER(FIND("0F",ScheduleCompile!C135)),ISNUMBER(FIND("8F",ScheduleCompile!C135)),ISNUMBER(FIND("1F",ScheduleCompile!C135)),ISNUMBER(FIND("2F",ScheduleCompile!C135)),ISNUMBER(FIND("3F",ScheduleCompile!C135)),ISNUMBER(FIND("6F",ScheduleCompile!C135)),ISNUMBER(FIND("7F",ScheduleCompile!C135)),ISNUMBER(FIND("9F",ScheduleCompile!C135)),ISNUMBER(FIND("4F",ScheduleCompile!C135))),VALUE(LEFT(ScheduleCompile!C135,FIND("F",ScheduleCompile!C135)-1)),ScheduleCompile!C135)))))),ISTEXT(ScheduleCompile!#REF!)),"ENDTABLE",IF(ISERROR(IF(ScheduleCompile!C135="Off",0,IF(ScheduleCompile!C135="On",1,IF(ISNUMBER(ScheduleCompile!C135),ScheduleCompile!C135/1,IF(ISTEXT(ScheduleCompile!C135),IF(OR(ISNUMBER(FIND("5F",ScheduleCompile!C135)),ISNUMBER(FIND("0F",ScheduleCompile!C135)),ISNUMBER(FIND("8F",ScheduleCompile!C135)),ISNUMBER(FIND("1F",ScheduleCompile!C135)),ISNUMBER(FIND("2F",ScheduleCompile!C135)),ISNUMBER(FIND("3F",ScheduleCompile!C135)),ISNUMBER(FIND("6F",ScheduleCompile!C135)),ISNUMBER(FIND("7F",ScheduleCompile!C135)),ISNUMBER(FIND("9F",ScheduleCompile!C135)),ISNUMBER(FIND("4F",ScheduleCompile!C135))),VALUE(LEFT(ScheduleCompile!C135,FIND("F",ScheduleCompile!C135)-1)),ScheduleCompile!C135)))))),"",IF(ScheduleCompile!C135="Off",0,IF(ScheduleCompile!C135="On",1,IF(ISNUMBER(ScheduleCompile!C135),ScheduleCompile!C135/1,IF(ISTEXT(ScheduleCompile!C135),IF(OR(ISNUMBER(FIND("5F",ScheduleCompile!C135)),ISNUMBER(FIND("0F",ScheduleCompile!C135)),ISNUMBER(FIND("8F",ScheduleCompile!C135)),ISNUMBER(FIND("1F",ScheduleCompile!C135)),ISNUMBER(FIND("2F",ScheduleCompile!C135)),ISNUMBER(FIND("3F",ScheduleCompile!C135)),ISNUMBER(FIND("6F",ScheduleCompile!C135)),ISNUMBER(FIND("7F",ScheduleCompile!C135)),ISNUMBER(FIND("9F",ScheduleCompile!C135)),ISNUMBER(FIND("4F",ScheduleCompile!C135))),VALUE(LEFT(ScheduleCompile!C135,FIND("F",ScheduleCompile!C135)-1)),ScheduleCompile!C135)))))))</f>
        <v>0</v>
      </c>
      <c r="I142" s="1">
        <f>IF(AND(ISERROR(IF(ScheduleCompile!D135="Off",0,IF(ScheduleCompile!D135="On",1,IF(ISNUMBER(ScheduleCompile!D135),ScheduleCompile!D135/1,IF(ISTEXT(ScheduleCompile!D135),IF(OR(ISNUMBER(FIND("5F",ScheduleCompile!D135)),ISNUMBER(FIND("0F",ScheduleCompile!D135)),ISNUMBER(FIND("8F",ScheduleCompile!D135)),ISNUMBER(FIND("1F",ScheduleCompile!D135)),ISNUMBER(FIND("2F",ScheduleCompile!D135)),ISNUMBER(FIND("3F",ScheduleCompile!D135)),ISNUMBER(FIND("6F",ScheduleCompile!D135)),ISNUMBER(FIND("7F",ScheduleCompile!D135)),ISNUMBER(FIND("9F",ScheduleCompile!D135)),ISNUMBER(FIND("4F",ScheduleCompile!D135))),VALUE(LEFT(ScheduleCompile!D135,FIND("F",ScheduleCompile!D135)-1)),ScheduleCompile!D135)))))),ISTEXT(ScheduleCompile!#REF!)),"ENDTABLE",IF(ISERROR(IF(ScheduleCompile!D135="Off",0,IF(ScheduleCompile!D135="On",1,IF(ISNUMBER(ScheduleCompile!D135),ScheduleCompile!D135/1,IF(ISTEXT(ScheduleCompile!D135),IF(OR(ISNUMBER(FIND("5F",ScheduleCompile!D135)),ISNUMBER(FIND("0F",ScheduleCompile!D135)),ISNUMBER(FIND("8F",ScheduleCompile!D135)),ISNUMBER(FIND("1F",ScheduleCompile!D135)),ISNUMBER(FIND("2F",ScheduleCompile!D135)),ISNUMBER(FIND("3F",ScheduleCompile!D135)),ISNUMBER(FIND("6F",ScheduleCompile!D135)),ISNUMBER(FIND("7F",ScheduleCompile!D135)),ISNUMBER(FIND("9F",ScheduleCompile!D135)),ISNUMBER(FIND("4F",ScheduleCompile!D135))),VALUE(LEFT(ScheduleCompile!D135,FIND("F",ScheduleCompile!D135)-1)),ScheduleCompile!D135)))))),"",IF(ScheduleCompile!D135="Off",0,IF(ScheduleCompile!D135="On",1,IF(ISNUMBER(ScheduleCompile!D135),ScheduleCompile!D135/1,IF(ISTEXT(ScheduleCompile!D135),IF(OR(ISNUMBER(FIND("5F",ScheduleCompile!D135)),ISNUMBER(FIND("0F",ScheduleCompile!D135)),ISNUMBER(FIND("8F",ScheduleCompile!D135)),ISNUMBER(FIND("1F",ScheduleCompile!D135)),ISNUMBER(FIND("2F",ScheduleCompile!D135)),ISNUMBER(FIND("3F",ScheduleCompile!D135)),ISNUMBER(FIND("6F",ScheduleCompile!D135)),ISNUMBER(FIND("7F",ScheduleCompile!D135)),ISNUMBER(FIND("9F",ScheduleCompile!D135)),ISNUMBER(FIND("4F",ScheduleCompile!D135))),VALUE(LEFT(ScheduleCompile!D135,FIND("F",ScheduleCompile!D135)-1)),ScheduleCompile!D135)))))))</f>
        <v>0</v>
      </c>
      <c r="J142" s="1">
        <f>IF(AND(ISERROR(IF(ScheduleCompile!E135="Off",0,IF(ScheduleCompile!E135="On",1,IF(ISNUMBER(ScheduleCompile!E135),ScheduleCompile!E135/1,IF(ISTEXT(ScheduleCompile!E135),IF(OR(ISNUMBER(FIND("5F",ScheduleCompile!E135)),ISNUMBER(FIND("0F",ScheduleCompile!E135)),ISNUMBER(FIND("8F",ScheduleCompile!E135)),ISNUMBER(FIND("1F",ScheduleCompile!E135)),ISNUMBER(FIND("2F",ScheduleCompile!E135)),ISNUMBER(FIND("3F",ScheduleCompile!E135)),ISNUMBER(FIND("6F",ScheduleCompile!E135)),ISNUMBER(FIND("7F",ScheduleCompile!E135)),ISNUMBER(FIND("9F",ScheduleCompile!E135)),ISNUMBER(FIND("4F",ScheduleCompile!E135))),VALUE(LEFT(ScheduleCompile!E135,FIND("F",ScheduleCompile!E135)-1)),ScheduleCompile!E135)))))),ISTEXT(ScheduleCompile!#REF!)),"ENDTABLE",IF(ISERROR(IF(ScheduleCompile!E135="Off",0,IF(ScheduleCompile!E135="On",1,IF(ISNUMBER(ScheduleCompile!E135),ScheduleCompile!E135/1,IF(ISTEXT(ScheduleCompile!E135),IF(OR(ISNUMBER(FIND("5F",ScheduleCompile!E135)),ISNUMBER(FIND("0F",ScheduleCompile!E135)),ISNUMBER(FIND("8F",ScheduleCompile!E135)),ISNUMBER(FIND("1F",ScheduleCompile!E135)),ISNUMBER(FIND("2F",ScheduleCompile!E135)),ISNUMBER(FIND("3F",ScheduleCompile!E135)),ISNUMBER(FIND("6F",ScheduleCompile!E135)),ISNUMBER(FIND("7F",ScheduleCompile!E135)),ISNUMBER(FIND("9F",ScheduleCompile!E135)),ISNUMBER(FIND("4F",ScheduleCompile!E135))),VALUE(LEFT(ScheduleCompile!E135,FIND("F",ScheduleCompile!E135)-1)),ScheduleCompile!E135)))))),"",IF(ScheduleCompile!E135="Off",0,IF(ScheduleCompile!E135="On",1,IF(ISNUMBER(ScheduleCompile!E135),ScheduleCompile!E135/1,IF(ISTEXT(ScheduleCompile!E135),IF(OR(ISNUMBER(FIND("5F",ScheduleCompile!E135)),ISNUMBER(FIND("0F",ScheduleCompile!E135)),ISNUMBER(FIND("8F",ScheduleCompile!E135)),ISNUMBER(FIND("1F",ScheduleCompile!E135)),ISNUMBER(FIND("2F",ScheduleCompile!E135)),ISNUMBER(FIND("3F",ScheduleCompile!E135)),ISNUMBER(FIND("6F",ScheduleCompile!E135)),ISNUMBER(FIND("7F",ScheduleCompile!E135)),ISNUMBER(FIND("9F",ScheduleCompile!E135)),ISNUMBER(FIND("4F",ScheduleCompile!E135))),VALUE(LEFT(ScheduleCompile!E135,FIND("F",ScheduleCompile!E135)-1)),ScheduleCompile!E135)))))))</f>
        <v>0</v>
      </c>
      <c r="K142" s="1">
        <f>IF(AND(ISERROR(IF(ScheduleCompile!F135="Off",0,IF(ScheduleCompile!F135="On",1,IF(ISNUMBER(ScheduleCompile!F135),ScheduleCompile!F135/1,IF(ISTEXT(ScheduleCompile!F135),IF(OR(ISNUMBER(FIND("5F",ScheduleCompile!F135)),ISNUMBER(FIND("0F",ScheduleCompile!F135)),ISNUMBER(FIND("8F",ScheduleCompile!F135)),ISNUMBER(FIND("1F",ScheduleCompile!F135)),ISNUMBER(FIND("2F",ScheduleCompile!F135)),ISNUMBER(FIND("3F",ScheduleCompile!F135)),ISNUMBER(FIND("6F",ScheduleCompile!F135)),ISNUMBER(FIND("7F",ScheduleCompile!F135)),ISNUMBER(FIND("9F",ScheduleCompile!F135)),ISNUMBER(FIND("4F",ScheduleCompile!F135))),VALUE(LEFT(ScheduleCompile!F135,FIND("F",ScheduleCompile!F135)-1)),ScheduleCompile!F135)))))),ISTEXT(ScheduleCompile!#REF!)),"ENDTABLE",IF(ISERROR(IF(ScheduleCompile!F135="Off",0,IF(ScheduleCompile!F135="On",1,IF(ISNUMBER(ScheduleCompile!F135),ScheduleCompile!F135/1,IF(ISTEXT(ScheduleCompile!F135),IF(OR(ISNUMBER(FIND("5F",ScheduleCompile!F135)),ISNUMBER(FIND("0F",ScheduleCompile!F135)),ISNUMBER(FIND("8F",ScheduleCompile!F135)),ISNUMBER(FIND("1F",ScheduleCompile!F135)),ISNUMBER(FIND("2F",ScheduleCompile!F135)),ISNUMBER(FIND("3F",ScheduleCompile!F135)),ISNUMBER(FIND("6F",ScheduleCompile!F135)),ISNUMBER(FIND("7F",ScheduleCompile!F135)),ISNUMBER(FIND("9F",ScheduleCompile!F135)),ISNUMBER(FIND("4F",ScheduleCompile!F135))),VALUE(LEFT(ScheduleCompile!F135,FIND("F",ScheduleCompile!F135)-1)),ScheduleCompile!F135)))))),"",IF(ScheduleCompile!F135="Off",0,IF(ScheduleCompile!F135="On",1,IF(ISNUMBER(ScheduleCompile!F135),ScheduleCompile!F135/1,IF(ISTEXT(ScheduleCompile!F135),IF(OR(ISNUMBER(FIND("5F",ScheduleCompile!F135)),ISNUMBER(FIND("0F",ScheduleCompile!F135)),ISNUMBER(FIND("8F",ScheduleCompile!F135)),ISNUMBER(FIND("1F",ScheduleCompile!F135)),ISNUMBER(FIND("2F",ScheduleCompile!F135)),ISNUMBER(FIND("3F",ScheduleCompile!F135)),ISNUMBER(FIND("6F",ScheduleCompile!F135)),ISNUMBER(FIND("7F",ScheduleCompile!F135)),ISNUMBER(FIND("9F",ScheduleCompile!F135)),ISNUMBER(FIND("4F",ScheduleCompile!F135))),VALUE(LEFT(ScheduleCompile!F135,FIND("F",ScheduleCompile!F135)-1)),ScheduleCompile!F135)))))))</f>
        <v>0</v>
      </c>
      <c r="L142" s="1">
        <f>IF(AND(ISERROR(IF(ScheduleCompile!G135="Off",0,IF(ScheduleCompile!G135="On",1,IF(ISNUMBER(ScheduleCompile!G135),ScheduleCompile!G135/1,IF(ISTEXT(ScheduleCompile!G135),IF(OR(ISNUMBER(FIND("5F",ScheduleCompile!G135)),ISNUMBER(FIND("0F",ScheduleCompile!G135)),ISNUMBER(FIND("8F",ScheduleCompile!G135)),ISNUMBER(FIND("1F",ScheduleCompile!G135)),ISNUMBER(FIND("2F",ScheduleCompile!G135)),ISNUMBER(FIND("3F",ScheduleCompile!G135)),ISNUMBER(FIND("6F",ScheduleCompile!G135)),ISNUMBER(FIND("7F",ScheduleCompile!G135)),ISNUMBER(FIND("9F",ScheduleCompile!G135)),ISNUMBER(FIND("4F",ScheduleCompile!G135))),VALUE(LEFT(ScheduleCompile!G135,FIND("F",ScheduleCompile!G135)-1)),ScheduleCompile!G135)))))),ISTEXT(ScheduleCompile!#REF!)),"ENDTABLE",IF(ISERROR(IF(ScheduleCompile!G135="Off",0,IF(ScheduleCompile!G135="On",1,IF(ISNUMBER(ScheduleCompile!G135),ScheduleCompile!G135/1,IF(ISTEXT(ScheduleCompile!G135),IF(OR(ISNUMBER(FIND("5F",ScheduleCompile!G135)),ISNUMBER(FIND("0F",ScheduleCompile!G135)),ISNUMBER(FIND("8F",ScheduleCompile!G135)),ISNUMBER(FIND("1F",ScheduleCompile!G135)),ISNUMBER(FIND("2F",ScheduleCompile!G135)),ISNUMBER(FIND("3F",ScheduleCompile!G135)),ISNUMBER(FIND("6F",ScheduleCompile!G135)),ISNUMBER(FIND("7F",ScheduleCompile!G135)),ISNUMBER(FIND("9F",ScheduleCompile!G135)),ISNUMBER(FIND("4F",ScheduleCompile!G135))),VALUE(LEFT(ScheduleCompile!G135,FIND("F",ScheduleCompile!G135)-1)),ScheduleCompile!G135)))))),"",IF(ScheduleCompile!G135="Off",0,IF(ScheduleCompile!G135="On",1,IF(ISNUMBER(ScheduleCompile!G135),ScheduleCompile!G135/1,IF(ISTEXT(ScheduleCompile!G135),IF(OR(ISNUMBER(FIND("5F",ScheduleCompile!G135)),ISNUMBER(FIND("0F",ScheduleCompile!G135)),ISNUMBER(FIND("8F",ScheduleCompile!G135)),ISNUMBER(FIND("1F",ScheduleCompile!G135)),ISNUMBER(FIND("2F",ScheduleCompile!G135)),ISNUMBER(FIND("3F",ScheduleCompile!G135)),ISNUMBER(FIND("6F",ScheduleCompile!G135)),ISNUMBER(FIND("7F",ScheduleCompile!G135)),ISNUMBER(FIND("9F",ScheduleCompile!G135)),ISNUMBER(FIND("4F",ScheduleCompile!G135))),VALUE(LEFT(ScheduleCompile!G135,FIND("F",ScheduleCompile!G135)-1)),ScheduleCompile!G135)))))))</f>
        <v>0</v>
      </c>
      <c r="M142" s="1">
        <f>IF(AND(ISERROR(IF(ScheduleCompile!H135="Off",0,IF(ScheduleCompile!H135="On",1,IF(ISNUMBER(ScheduleCompile!H135),ScheduleCompile!H135/1,IF(ISTEXT(ScheduleCompile!H135),IF(OR(ISNUMBER(FIND("5F",ScheduleCompile!H135)),ISNUMBER(FIND("0F",ScheduleCompile!H135)),ISNUMBER(FIND("8F",ScheduleCompile!H135)),ISNUMBER(FIND("1F",ScheduleCompile!H135)),ISNUMBER(FIND("2F",ScheduleCompile!H135)),ISNUMBER(FIND("3F",ScheduleCompile!H135)),ISNUMBER(FIND("6F",ScheduleCompile!H135)),ISNUMBER(FIND("7F",ScheduleCompile!H135)),ISNUMBER(FIND("9F",ScheduleCompile!H135)),ISNUMBER(FIND("4F",ScheduleCompile!H135))),VALUE(LEFT(ScheduleCompile!H135,FIND("F",ScheduleCompile!H135)-1)),ScheduleCompile!H135)))))),ISTEXT(ScheduleCompile!#REF!)),"ENDTABLE",IF(ISERROR(IF(ScheduleCompile!H135="Off",0,IF(ScheduleCompile!H135="On",1,IF(ISNUMBER(ScheduleCompile!H135),ScheduleCompile!H135/1,IF(ISTEXT(ScheduleCompile!H135),IF(OR(ISNUMBER(FIND("5F",ScheduleCompile!H135)),ISNUMBER(FIND("0F",ScheduleCompile!H135)),ISNUMBER(FIND("8F",ScheduleCompile!H135)),ISNUMBER(FIND("1F",ScheduleCompile!H135)),ISNUMBER(FIND("2F",ScheduleCompile!H135)),ISNUMBER(FIND("3F",ScheduleCompile!H135)),ISNUMBER(FIND("6F",ScheduleCompile!H135)),ISNUMBER(FIND("7F",ScheduleCompile!H135)),ISNUMBER(FIND("9F",ScheduleCompile!H135)),ISNUMBER(FIND("4F",ScheduleCompile!H135))),VALUE(LEFT(ScheduleCompile!H135,FIND("F",ScheduleCompile!H135)-1)),ScheduleCompile!H135)))))),"",IF(ScheduleCompile!H135="Off",0,IF(ScheduleCompile!H135="On",1,IF(ISNUMBER(ScheduleCompile!H135),ScheduleCompile!H135/1,IF(ISTEXT(ScheduleCompile!H135),IF(OR(ISNUMBER(FIND("5F",ScheduleCompile!H135)),ISNUMBER(FIND("0F",ScheduleCompile!H135)),ISNUMBER(FIND("8F",ScheduleCompile!H135)),ISNUMBER(FIND("1F",ScheduleCompile!H135)),ISNUMBER(FIND("2F",ScheduleCompile!H135)),ISNUMBER(FIND("3F",ScheduleCompile!H135)),ISNUMBER(FIND("6F",ScheduleCompile!H135)),ISNUMBER(FIND("7F",ScheduleCompile!H135)),ISNUMBER(FIND("9F",ScheduleCompile!H135)),ISNUMBER(FIND("4F",ScheduleCompile!H135))),VALUE(LEFT(ScheduleCompile!H135,FIND("F",ScheduleCompile!H135)-1)),ScheduleCompile!H135)))))))</f>
        <v>0</v>
      </c>
      <c r="N142" s="1">
        <f>IF(AND(ISERROR(IF(ScheduleCompile!I135="Off",0,IF(ScheduleCompile!I135="On",1,IF(ISNUMBER(ScheduleCompile!I135),ScheduleCompile!I135/1,IF(ISTEXT(ScheduleCompile!I135),IF(OR(ISNUMBER(FIND("5F",ScheduleCompile!I135)),ISNUMBER(FIND("0F",ScheduleCompile!I135)),ISNUMBER(FIND("8F",ScheduleCompile!I135)),ISNUMBER(FIND("1F",ScheduleCompile!I135)),ISNUMBER(FIND("2F",ScheduleCompile!I135)),ISNUMBER(FIND("3F",ScheduleCompile!I135)),ISNUMBER(FIND("6F",ScheduleCompile!I135)),ISNUMBER(FIND("7F",ScheduleCompile!I135)),ISNUMBER(FIND("9F",ScheduleCompile!I135)),ISNUMBER(FIND("4F",ScheduleCompile!I135))),VALUE(LEFT(ScheduleCompile!I135,FIND("F",ScheduleCompile!I135)-1)),ScheduleCompile!I135)))))),ISTEXT(ScheduleCompile!#REF!)),"ENDTABLE",IF(ISERROR(IF(ScheduleCompile!I135="Off",0,IF(ScheduleCompile!I135="On",1,IF(ISNUMBER(ScheduleCompile!I135),ScheduleCompile!I135/1,IF(ISTEXT(ScheduleCompile!I135),IF(OR(ISNUMBER(FIND("5F",ScheduleCompile!I135)),ISNUMBER(FIND("0F",ScheduleCompile!I135)),ISNUMBER(FIND("8F",ScheduleCompile!I135)),ISNUMBER(FIND("1F",ScheduleCompile!I135)),ISNUMBER(FIND("2F",ScheduleCompile!I135)),ISNUMBER(FIND("3F",ScheduleCompile!I135)),ISNUMBER(FIND("6F",ScheduleCompile!I135)),ISNUMBER(FIND("7F",ScheduleCompile!I135)),ISNUMBER(FIND("9F",ScheduleCompile!I135)),ISNUMBER(FIND("4F",ScheduleCompile!I135))),VALUE(LEFT(ScheduleCompile!I135,FIND("F",ScheduleCompile!I135)-1)),ScheduleCompile!I135)))))),"",IF(ScheduleCompile!I135="Off",0,IF(ScheduleCompile!I135="On",1,IF(ISNUMBER(ScheduleCompile!I135),ScheduleCompile!I135/1,IF(ISTEXT(ScheduleCompile!I135),IF(OR(ISNUMBER(FIND("5F",ScheduleCompile!I135)),ISNUMBER(FIND("0F",ScheduleCompile!I135)),ISNUMBER(FIND("8F",ScheduleCompile!I135)),ISNUMBER(FIND("1F",ScheduleCompile!I135)),ISNUMBER(FIND("2F",ScheduleCompile!I135)),ISNUMBER(FIND("3F",ScheduleCompile!I135)),ISNUMBER(FIND("6F",ScheduleCompile!I135)),ISNUMBER(FIND("7F",ScheduleCompile!I135)),ISNUMBER(FIND("9F",ScheduleCompile!I135)),ISNUMBER(FIND("4F",ScheduleCompile!I135))),VALUE(LEFT(ScheduleCompile!I135,FIND("F",ScheduleCompile!I135)-1)),ScheduleCompile!I135)))))))</f>
        <v>0</v>
      </c>
      <c r="O142" s="1">
        <f>IF(AND(ISERROR(IF(ScheduleCompile!J135="Off",0,IF(ScheduleCompile!J135="On",1,IF(ISNUMBER(ScheduleCompile!J135),ScheduleCompile!J135/1,IF(ISTEXT(ScheduleCompile!J135),IF(OR(ISNUMBER(FIND("5F",ScheduleCompile!J135)),ISNUMBER(FIND("0F",ScheduleCompile!J135)),ISNUMBER(FIND("8F",ScheduleCompile!J135)),ISNUMBER(FIND("1F",ScheduleCompile!J135)),ISNUMBER(FIND("2F",ScheduleCompile!J135)),ISNUMBER(FIND("3F",ScheduleCompile!J135)),ISNUMBER(FIND("6F",ScheduleCompile!J135)),ISNUMBER(FIND("7F",ScheduleCompile!J135)),ISNUMBER(FIND("9F",ScheduleCompile!J135)),ISNUMBER(FIND("4F",ScheduleCompile!J135))),VALUE(LEFT(ScheduleCompile!J135,FIND("F",ScheduleCompile!J135)-1)),ScheduleCompile!J135)))))),ISTEXT(ScheduleCompile!#REF!)),"ENDTABLE",IF(ISERROR(IF(ScheduleCompile!J135="Off",0,IF(ScheduleCompile!J135="On",1,IF(ISNUMBER(ScheduleCompile!J135),ScheduleCompile!J135/1,IF(ISTEXT(ScheduleCompile!J135),IF(OR(ISNUMBER(FIND("5F",ScheduleCompile!J135)),ISNUMBER(FIND("0F",ScheduleCompile!J135)),ISNUMBER(FIND("8F",ScheduleCompile!J135)),ISNUMBER(FIND("1F",ScheduleCompile!J135)),ISNUMBER(FIND("2F",ScheduleCompile!J135)),ISNUMBER(FIND("3F",ScheduleCompile!J135)),ISNUMBER(FIND("6F",ScheduleCompile!J135)),ISNUMBER(FIND("7F",ScheduleCompile!J135)),ISNUMBER(FIND("9F",ScheduleCompile!J135)),ISNUMBER(FIND("4F",ScheduleCompile!J135))),VALUE(LEFT(ScheduleCompile!J135,FIND("F",ScheduleCompile!J135)-1)),ScheduleCompile!J135)))))),"",IF(ScheduleCompile!J135="Off",0,IF(ScheduleCompile!J135="On",1,IF(ISNUMBER(ScheduleCompile!J135),ScheduleCompile!J135/1,IF(ISTEXT(ScheduleCompile!J135),IF(OR(ISNUMBER(FIND("5F",ScheduleCompile!J135)),ISNUMBER(FIND("0F",ScheduleCompile!J135)),ISNUMBER(FIND("8F",ScheduleCompile!J135)),ISNUMBER(FIND("1F",ScheduleCompile!J135)),ISNUMBER(FIND("2F",ScheduleCompile!J135)),ISNUMBER(FIND("3F",ScheduleCompile!J135)),ISNUMBER(FIND("6F",ScheduleCompile!J135)),ISNUMBER(FIND("7F",ScheduleCompile!J135)),ISNUMBER(FIND("9F",ScheduleCompile!J135)),ISNUMBER(FIND("4F",ScheduleCompile!J135))),VALUE(LEFT(ScheduleCompile!J135,FIND("F",ScheduleCompile!J135)-1)),ScheduleCompile!J135)))))))</f>
        <v>0</v>
      </c>
      <c r="P142" s="1">
        <f>IF(AND(ISERROR(IF(ScheduleCompile!K135="Off",0,IF(ScheduleCompile!K135="On",1,IF(ISNUMBER(ScheduleCompile!K135),ScheduleCompile!K135/1,IF(ISTEXT(ScheduleCompile!K135),IF(OR(ISNUMBER(FIND("5F",ScheduleCompile!K135)),ISNUMBER(FIND("0F",ScheduleCompile!K135)),ISNUMBER(FIND("8F",ScheduleCompile!K135)),ISNUMBER(FIND("1F",ScheduleCompile!K135)),ISNUMBER(FIND("2F",ScheduleCompile!K135)),ISNUMBER(FIND("3F",ScheduleCompile!K135)),ISNUMBER(FIND("6F",ScheduleCompile!K135)),ISNUMBER(FIND("7F",ScheduleCompile!K135)),ISNUMBER(FIND("9F",ScheduleCompile!K135)),ISNUMBER(FIND("4F",ScheduleCompile!K135))),VALUE(LEFT(ScheduleCompile!K135,FIND("F",ScheduleCompile!K135)-1)),ScheduleCompile!K135)))))),ISTEXT(ScheduleCompile!#REF!)),"ENDTABLE",IF(ISERROR(IF(ScheduleCompile!K135="Off",0,IF(ScheduleCompile!K135="On",1,IF(ISNUMBER(ScheduleCompile!K135),ScheduleCompile!K135/1,IF(ISTEXT(ScheduleCompile!K135),IF(OR(ISNUMBER(FIND("5F",ScheduleCompile!K135)),ISNUMBER(FIND("0F",ScheduleCompile!K135)),ISNUMBER(FIND("8F",ScheduleCompile!K135)),ISNUMBER(FIND("1F",ScheduleCompile!K135)),ISNUMBER(FIND("2F",ScheduleCompile!K135)),ISNUMBER(FIND("3F",ScheduleCompile!K135)),ISNUMBER(FIND("6F",ScheduleCompile!K135)),ISNUMBER(FIND("7F",ScheduleCompile!K135)),ISNUMBER(FIND("9F",ScheduleCompile!K135)),ISNUMBER(FIND("4F",ScheduleCompile!K135))),VALUE(LEFT(ScheduleCompile!K135,FIND("F",ScheduleCompile!K135)-1)),ScheduleCompile!K135)))))),"",IF(ScheduleCompile!K135="Off",0,IF(ScheduleCompile!K135="On",1,IF(ISNUMBER(ScheduleCompile!K135),ScheduleCompile!K135/1,IF(ISTEXT(ScheduleCompile!K135),IF(OR(ISNUMBER(FIND("5F",ScheduleCompile!K135)),ISNUMBER(FIND("0F",ScheduleCompile!K135)),ISNUMBER(FIND("8F",ScheduleCompile!K135)),ISNUMBER(FIND("1F",ScheduleCompile!K135)),ISNUMBER(FIND("2F",ScheduleCompile!K135)),ISNUMBER(FIND("3F",ScheduleCompile!K135)),ISNUMBER(FIND("6F",ScheduleCompile!K135)),ISNUMBER(FIND("7F",ScheduleCompile!K135)),ISNUMBER(FIND("9F",ScheduleCompile!K135)),ISNUMBER(FIND("4F",ScheduleCompile!K135))),VALUE(LEFT(ScheduleCompile!K135,FIND("F",ScheduleCompile!K135)-1)),ScheduleCompile!K135)))))))</f>
        <v>0</v>
      </c>
      <c r="Q142" s="1">
        <f>IF(AND(ISERROR(IF(ScheduleCompile!L135="Off",0,IF(ScheduleCompile!L135="On",1,IF(ISNUMBER(ScheduleCompile!L135),ScheduleCompile!L135/1,IF(ISTEXT(ScheduleCompile!L135),IF(OR(ISNUMBER(FIND("5F",ScheduleCompile!L135)),ISNUMBER(FIND("0F",ScheduleCompile!L135)),ISNUMBER(FIND("8F",ScheduleCompile!L135)),ISNUMBER(FIND("1F",ScheduleCompile!L135)),ISNUMBER(FIND("2F",ScheduleCompile!L135)),ISNUMBER(FIND("3F",ScheduleCompile!L135)),ISNUMBER(FIND("6F",ScheduleCompile!L135)),ISNUMBER(FIND("7F",ScheduleCompile!L135)),ISNUMBER(FIND("9F",ScheduleCompile!L135)),ISNUMBER(FIND("4F",ScheduleCompile!L135))),VALUE(LEFT(ScheduleCompile!L135,FIND("F",ScheduleCompile!L135)-1)),ScheduleCompile!L135)))))),ISTEXT(ScheduleCompile!#REF!)),"ENDTABLE",IF(ISERROR(IF(ScheduleCompile!L135="Off",0,IF(ScheduleCompile!L135="On",1,IF(ISNUMBER(ScheduleCompile!L135),ScheduleCompile!L135/1,IF(ISTEXT(ScheduleCompile!L135),IF(OR(ISNUMBER(FIND("5F",ScheduleCompile!L135)),ISNUMBER(FIND("0F",ScheduleCompile!L135)),ISNUMBER(FIND("8F",ScheduleCompile!L135)),ISNUMBER(FIND("1F",ScheduleCompile!L135)),ISNUMBER(FIND("2F",ScheduleCompile!L135)),ISNUMBER(FIND("3F",ScheduleCompile!L135)),ISNUMBER(FIND("6F",ScheduleCompile!L135)),ISNUMBER(FIND("7F",ScheduleCompile!L135)),ISNUMBER(FIND("9F",ScheduleCompile!L135)),ISNUMBER(FIND("4F",ScheduleCompile!L135))),VALUE(LEFT(ScheduleCompile!L135,FIND("F",ScheduleCompile!L135)-1)),ScheduleCompile!L135)))))),"",IF(ScheduleCompile!L135="Off",0,IF(ScheduleCompile!L135="On",1,IF(ISNUMBER(ScheduleCompile!L135),ScheduleCompile!L135/1,IF(ISTEXT(ScheduleCompile!L135),IF(OR(ISNUMBER(FIND("5F",ScheduleCompile!L135)),ISNUMBER(FIND("0F",ScheduleCompile!L135)),ISNUMBER(FIND("8F",ScheduleCompile!L135)),ISNUMBER(FIND("1F",ScheduleCompile!L135)),ISNUMBER(FIND("2F",ScheduleCompile!L135)),ISNUMBER(FIND("3F",ScheduleCompile!L135)),ISNUMBER(FIND("6F",ScheduleCompile!L135)),ISNUMBER(FIND("7F",ScheduleCompile!L135)),ISNUMBER(FIND("9F",ScheduleCompile!L135)),ISNUMBER(FIND("4F",ScheduleCompile!L135))),VALUE(LEFT(ScheduleCompile!L135,FIND("F",ScheduleCompile!L135)-1)),ScheduleCompile!L135)))))))</f>
        <v>0</v>
      </c>
      <c r="R142" s="1">
        <f>IF(AND(ISERROR(IF(ScheduleCompile!M135="Off",0,IF(ScheduleCompile!M135="On",1,IF(ISNUMBER(ScheduleCompile!M135),ScheduleCompile!M135/1,IF(ISTEXT(ScheduleCompile!M135),IF(OR(ISNUMBER(FIND("5F",ScheduleCompile!M135)),ISNUMBER(FIND("0F",ScheduleCompile!M135)),ISNUMBER(FIND("8F",ScheduleCompile!M135)),ISNUMBER(FIND("1F",ScheduleCompile!M135)),ISNUMBER(FIND("2F",ScheduleCompile!M135)),ISNUMBER(FIND("3F",ScheduleCompile!M135)),ISNUMBER(FIND("6F",ScheduleCompile!M135)),ISNUMBER(FIND("7F",ScheduleCompile!M135)),ISNUMBER(FIND("9F",ScheduleCompile!M135)),ISNUMBER(FIND("4F",ScheduleCompile!M135))),VALUE(LEFT(ScheduleCompile!M135,FIND("F",ScheduleCompile!M135)-1)),ScheduleCompile!M135)))))),ISTEXT(ScheduleCompile!#REF!)),"ENDTABLE",IF(ISERROR(IF(ScheduleCompile!M135="Off",0,IF(ScheduleCompile!M135="On",1,IF(ISNUMBER(ScheduleCompile!M135),ScheduleCompile!M135/1,IF(ISTEXT(ScheduleCompile!M135),IF(OR(ISNUMBER(FIND("5F",ScheduleCompile!M135)),ISNUMBER(FIND("0F",ScheduleCompile!M135)),ISNUMBER(FIND("8F",ScheduleCompile!M135)),ISNUMBER(FIND("1F",ScheduleCompile!M135)),ISNUMBER(FIND("2F",ScheduleCompile!M135)),ISNUMBER(FIND("3F",ScheduleCompile!M135)),ISNUMBER(FIND("6F",ScheduleCompile!M135)),ISNUMBER(FIND("7F",ScheduleCompile!M135)),ISNUMBER(FIND("9F",ScheduleCompile!M135)),ISNUMBER(FIND("4F",ScheduleCompile!M135))),VALUE(LEFT(ScheduleCompile!M135,FIND("F",ScheduleCompile!M135)-1)),ScheduleCompile!M135)))))),"",IF(ScheduleCompile!M135="Off",0,IF(ScheduleCompile!M135="On",1,IF(ISNUMBER(ScheduleCompile!M135),ScheduleCompile!M135/1,IF(ISTEXT(ScheduleCompile!M135),IF(OR(ISNUMBER(FIND("5F",ScheduleCompile!M135)),ISNUMBER(FIND("0F",ScheduleCompile!M135)),ISNUMBER(FIND("8F",ScheduleCompile!M135)),ISNUMBER(FIND("1F",ScheduleCompile!M135)),ISNUMBER(FIND("2F",ScheduleCompile!M135)),ISNUMBER(FIND("3F",ScheduleCompile!M135)),ISNUMBER(FIND("6F",ScheduleCompile!M135)),ISNUMBER(FIND("7F",ScheduleCompile!M135)),ISNUMBER(FIND("9F",ScheduleCompile!M135)),ISNUMBER(FIND("4F",ScheduleCompile!M135))),VALUE(LEFT(ScheduleCompile!M135,FIND("F",ScheduleCompile!M135)-1)),ScheduleCompile!M135)))))))</f>
        <v>0</v>
      </c>
      <c r="S142" s="1">
        <f>IF(AND(ISERROR(IF(ScheduleCompile!N135="Off",0,IF(ScheduleCompile!N135="On",1,IF(ISNUMBER(ScheduleCompile!N135),ScheduleCompile!N135/1,IF(ISTEXT(ScheduleCompile!N135),IF(OR(ISNUMBER(FIND("5F",ScheduleCompile!N135)),ISNUMBER(FIND("0F",ScheduleCompile!N135)),ISNUMBER(FIND("8F",ScheduleCompile!N135)),ISNUMBER(FIND("1F",ScheduleCompile!N135)),ISNUMBER(FIND("2F",ScheduleCompile!N135)),ISNUMBER(FIND("3F",ScheduleCompile!N135)),ISNUMBER(FIND("6F",ScheduleCompile!N135)),ISNUMBER(FIND("7F",ScheduleCompile!N135)),ISNUMBER(FIND("9F",ScheduleCompile!N135)),ISNUMBER(FIND("4F",ScheduleCompile!N135))),VALUE(LEFT(ScheduleCompile!N135,FIND("F",ScheduleCompile!N135)-1)),ScheduleCompile!N135)))))),ISTEXT(ScheduleCompile!#REF!)),"ENDTABLE",IF(ISERROR(IF(ScheduleCompile!N135="Off",0,IF(ScheduleCompile!N135="On",1,IF(ISNUMBER(ScheduleCompile!N135),ScheduleCompile!N135/1,IF(ISTEXT(ScheduleCompile!N135),IF(OR(ISNUMBER(FIND("5F",ScheduleCompile!N135)),ISNUMBER(FIND("0F",ScheduleCompile!N135)),ISNUMBER(FIND("8F",ScheduleCompile!N135)),ISNUMBER(FIND("1F",ScheduleCompile!N135)),ISNUMBER(FIND("2F",ScheduleCompile!N135)),ISNUMBER(FIND("3F",ScheduleCompile!N135)),ISNUMBER(FIND("6F",ScheduleCompile!N135)),ISNUMBER(FIND("7F",ScheduleCompile!N135)),ISNUMBER(FIND("9F",ScheduleCompile!N135)),ISNUMBER(FIND("4F",ScheduleCompile!N135))),VALUE(LEFT(ScheduleCompile!N135,FIND("F",ScheduleCompile!N135)-1)),ScheduleCompile!N135)))))),"",IF(ScheduleCompile!N135="Off",0,IF(ScheduleCompile!N135="On",1,IF(ISNUMBER(ScheduleCompile!N135),ScheduleCompile!N135/1,IF(ISTEXT(ScheduleCompile!N135),IF(OR(ISNUMBER(FIND("5F",ScheduleCompile!N135)),ISNUMBER(FIND("0F",ScheduleCompile!N135)),ISNUMBER(FIND("8F",ScheduleCompile!N135)),ISNUMBER(FIND("1F",ScheduleCompile!N135)),ISNUMBER(FIND("2F",ScheduleCompile!N135)),ISNUMBER(FIND("3F",ScheduleCompile!N135)),ISNUMBER(FIND("6F",ScheduleCompile!N135)),ISNUMBER(FIND("7F",ScheduleCompile!N135)),ISNUMBER(FIND("9F",ScheduleCompile!N135)),ISNUMBER(FIND("4F",ScheduleCompile!N135))),VALUE(LEFT(ScheduleCompile!N135,FIND("F",ScheduleCompile!N135)-1)),ScheduleCompile!N135)))))))</f>
        <v>0</v>
      </c>
      <c r="T142" s="1">
        <f>IF(AND(ISERROR(IF(ScheduleCompile!O135="Off",0,IF(ScheduleCompile!O135="On",1,IF(ISNUMBER(ScheduleCompile!O135),ScheduleCompile!O135/1,IF(ISTEXT(ScheduleCompile!O135),IF(OR(ISNUMBER(FIND("5F",ScheduleCompile!O135)),ISNUMBER(FIND("0F",ScheduleCompile!O135)),ISNUMBER(FIND("8F",ScheduleCompile!O135)),ISNUMBER(FIND("1F",ScheduleCompile!O135)),ISNUMBER(FIND("2F",ScheduleCompile!O135)),ISNUMBER(FIND("3F",ScheduleCompile!O135)),ISNUMBER(FIND("6F",ScheduleCompile!O135)),ISNUMBER(FIND("7F",ScheduleCompile!O135)),ISNUMBER(FIND("9F",ScheduleCompile!O135)),ISNUMBER(FIND("4F",ScheduleCompile!O135))),VALUE(LEFT(ScheduleCompile!O135,FIND("F",ScheduleCompile!O135)-1)),ScheduleCompile!O135)))))),ISTEXT(ScheduleCompile!#REF!)),"ENDTABLE",IF(ISERROR(IF(ScheduleCompile!O135="Off",0,IF(ScheduleCompile!O135="On",1,IF(ISNUMBER(ScheduleCompile!O135),ScheduleCompile!O135/1,IF(ISTEXT(ScheduleCompile!O135),IF(OR(ISNUMBER(FIND("5F",ScheduleCompile!O135)),ISNUMBER(FIND("0F",ScheduleCompile!O135)),ISNUMBER(FIND("8F",ScheduleCompile!O135)),ISNUMBER(FIND("1F",ScheduleCompile!O135)),ISNUMBER(FIND("2F",ScheduleCompile!O135)),ISNUMBER(FIND("3F",ScheduleCompile!O135)),ISNUMBER(FIND("6F",ScheduleCompile!O135)),ISNUMBER(FIND("7F",ScheduleCompile!O135)),ISNUMBER(FIND("9F",ScheduleCompile!O135)),ISNUMBER(FIND("4F",ScheduleCompile!O135))),VALUE(LEFT(ScheduleCompile!O135,FIND("F",ScheduleCompile!O135)-1)),ScheduleCompile!O135)))))),"",IF(ScheduleCompile!O135="Off",0,IF(ScheduleCompile!O135="On",1,IF(ISNUMBER(ScheduleCompile!O135),ScheduleCompile!O135/1,IF(ISTEXT(ScheduleCompile!O135),IF(OR(ISNUMBER(FIND("5F",ScheduleCompile!O135)),ISNUMBER(FIND("0F",ScheduleCompile!O135)),ISNUMBER(FIND("8F",ScheduleCompile!O135)),ISNUMBER(FIND("1F",ScheduleCompile!O135)),ISNUMBER(FIND("2F",ScheduleCompile!O135)),ISNUMBER(FIND("3F",ScheduleCompile!O135)),ISNUMBER(FIND("6F",ScheduleCompile!O135)),ISNUMBER(FIND("7F",ScheduleCompile!O135)),ISNUMBER(FIND("9F",ScheduleCompile!O135)),ISNUMBER(FIND("4F",ScheduleCompile!O135))),VALUE(LEFT(ScheduleCompile!O135,FIND("F",ScheduleCompile!O135)-1)),ScheduleCompile!O135)))))))</f>
        <v>0</v>
      </c>
      <c r="U142" s="1">
        <f>IF(AND(ISERROR(IF(ScheduleCompile!P135="Off",0,IF(ScheduleCompile!P135="On",1,IF(ISNUMBER(ScheduleCompile!P135),ScheduleCompile!P135/1,IF(ISTEXT(ScheduleCompile!P135),IF(OR(ISNUMBER(FIND("5F",ScheduleCompile!P135)),ISNUMBER(FIND("0F",ScheduleCompile!P135)),ISNUMBER(FIND("8F",ScheduleCompile!P135)),ISNUMBER(FIND("1F",ScheduleCompile!P135)),ISNUMBER(FIND("2F",ScheduleCompile!P135)),ISNUMBER(FIND("3F",ScheduleCompile!P135)),ISNUMBER(FIND("6F",ScheduleCompile!P135)),ISNUMBER(FIND("7F",ScheduleCompile!P135)),ISNUMBER(FIND("9F",ScheduleCompile!P135)),ISNUMBER(FIND("4F",ScheduleCompile!P135))),VALUE(LEFT(ScheduleCompile!P135,FIND("F",ScheduleCompile!P135)-1)),ScheduleCompile!P135)))))),ISTEXT(ScheduleCompile!#REF!)),"ENDTABLE",IF(ISERROR(IF(ScheduleCompile!P135="Off",0,IF(ScheduleCompile!P135="On",1,IF(ISNUMBER(ScheduleCompile!P135),ScheduleCompile!P135/1,IF(ISTEXT(ScheduleCompile!P135),IF(OR(ISNUMBER(FIND("5F",ScheduleCompile!P135)),ISNUMBER(FIND("0F",ScheduleCompile!P135)),ISNUMBER(FIND("8F",ScheduleCompile!P135)),ISNUMBER(FIND("1F",ScheduleCompile!P135)),ISNUMBER(FIND("2F",ScheduleCompile!P135)),ISNUMBER(FIND("3F",ScheduleCompile!P135)),ISNUMBER(FIND("6F",ScheduleCompile!P135)),ISNUMBER(FIND("7F",ScheduleCompile!P135)),ISNUMBER(FIND("9F",ScheduleCompile!P135)),ISNUMBER(FIND("4F",ScheduleCompile!P135))),VALUE(LEFT(ScheduleCompile!P135,FIND("F",ScheduleCompile!P135)-1)),ScheduleCompile!P135)))))),"",IF(ScheduleCompile!P135="Off",0,IF(ScheduleCompile!P135="On",1,IF(ISNUMBER(ScheduleCompile!P135),ScheduleCompile!P135/1,IF(ISTEXT(ScheduleCompile!P135),IF(OR(ISNUMBER(FIND("5F",ScheduleCompile!P135)),ISNUMBER(FIND("0F",ScheduleCompile!P135)),ISNUMBER(FIND("8F",ScheduleCompile!P135)),ISNUMBER(FIND("1F",ScheduleCompile!P135)),ISNUMBER(FIND("2F",ScheduleCompile!P135)),ISNUMBER(FIND("3F",ScheduleCompile!P135)),ISNUMBER(FIND("6F",ScheduleCompile!P135)),ISNUMBER(FIND("7F",ScheduleCompile!P135)),ISNUMBER(FIND("9F",ScheduleCompile!P135)),ISNUMBER(FIND("4F",ScheduleCompile!P135))),VALUE(LEFT(ScheduleCompile!P135,FIND("F",ScheduleCompile!P135)-1)),ScheduleCompile!P135)))))))</f>
        <v>0</v>
      </c>
      <c r="V142" s="1">
        <f>IF(AND(ISERROR(IF(ScheduleCompile!Q135="Off",0,IF(ScheduleCompile!Q135="On",1,IF(ISNUMBER(ScheduleCompile!Q135),ScheduleCompile!Q135/1,IF(ISTEXT(ScheduleCompile!Q135),IF(OR(ISNUMBER(FIND("5F",ScheduleCompile!Q135)),ISNUMBER(FIND("0F",ScheduleCompile!Q135)),ISNUMBER(FIND("8F",ScheduleCompile!Q135)),ISNUMBER(FIND("1F",ScheduleCompile!Q135)),ISNUMBER(FIND("2F",ScheduleCompile!Q135)),ISNUMBER(FIND("3F",ScheduleCompile!Q135)),ISNUMBER(FIND("6F",ScheduleCompile!Q135)),ISNUMBER(FIND("7F",ScheduleCompile!Q135)),ISNUMBER(FIND("9F",ScheduleCompile!Q135)),ISNUMBER(FIND("4F",ScheduleCompile!Q135))),VALUE(LEFT(ScheduleCompile!Q135,FIND("F",ScheduleCompile!Q135)-1)),ScheduleCompile!Q135)))))),ISTEXT(ScheduleCompile!#REF!)),"ENDTABLE",IF(ISERROR(IF(ScheduleCompile!Q135="Off",0,IF(ScheduleCompile!Q135="On",1,IF(ISNUMBER(ScheduleCompile!Q135),ScheduleCompile!Q135/1,IF(ISTEXT(ScheduleCompile!Q135),IF(OR(ISNUMBER(FIND("5F",ScheduleCompile!Q135)),ISNUMBER(FIND("0F",ScheduleCompile!Q135)),ISNUMBER(FIND("8F",ScheduleCompile!Q135)),ISNUMBER(FIND("1F",ScheduleCompile!Q135)),ISNUMBER(FIND("2F",ScheduleCompile!Q135)),ISNUMBER(FIND("3F",ScheduleCompile!Q135)),ISNUMBER(FIND("6F",ScheduleCompile!Q135)),ISNUMBER(FIND("7F",ScheduleCompile!Q135)),ISNUMBER(FIND("9F",ScheduleCompile!Q135)),ISNUMBER(FIND("4F",ScheduleCompile!Q135))),VALUE(LEFT(ScheduleCompile!Q135,FIND("F",ScheduleCompile!Q135)-1)),ScheduleCompile!Q135)))))),"",IF(ScheduleCompile!Q135="Off",0,IF(ScheduleCompile!Q135="On",1,IF(ISNUMBER(ScheduleCompile!Q135),ScheduleCompile!Q135/1,IF(ISTEXT(ScheduleCompile!Q135),IF(OR(ISNUMBER(FIND("5F",ScheduleCompile!Q135)),ISNUMBER(FIND("0F",ScheduleCompile!Q135)),ISNUMBER(FIND("8F",ScheduleCompile!Q135)),ISNUMBER(FIND("1F",ScheduleCompile!Q135)),ISNUMBER(FIND("2F",ScheduleCompile!Q135)),ISNUMBER(FIND("3F",ScheduleCompile!Q135)),ISNUMBER(FIND("6F",ScheduleCompile!Q135)),ISNUMBER(FIND("7F",ScheduleCompile!Q135)),ISNUMBER(FIND("9F",ScheduleCompile!Q135)),ISNUMBER(FIND("4F",ScheduleCompile!Q135))),VALUE(LEFT(ScheduleCompile!Q135,FIND("F",ScheduleCompile!Q135)-1)),ScheduleCompile!Q135)))))))</f>
        <v>0</v>
      </c>
      <c r="W142" s="1">
        <f>IF(AND(ISERROR(IF(ScheduleCompile!R135="Off",0,IF(ScheduleCompile!R135="On",1,IF(ISNUMBER(ScheduleCompile!R135),ScheduleCompile!R135/1,IF(ISTEXT(ScheduleCompile!R135),IF(OR(ISNUMBER(FIND("5F",ScheduleCompile!R135)),ISNUMBER(FIND("0F",ScheduleCompile!R135)),ISNUMBER(FIND("8F",ScheduleCompile!R135)),ISNUMBER(FIND("1F",ScheduleCompile!R135)),ISNUMBER(FIND("2F",ScheduleCompile!R135)),ISNUMBER(FIND("3F",ScheduleCompile!R135)),ISNUMBER(FIND("6F",ScheduleCompile!R135)),ISNUMBER(FIND("7F",ScheduleCompile!R135)),ISNUMBER(FIND("9F",ScheduleCompile!R135)),ISNUMBER(FIND("4F",ScheduleCompile!R135))),VALUE(LEFT(ScheduleCompile!R135,FIND("F",ScheduleCompile!R135)-1)),ScheduleCompile!R135)))))),ISTEXT(ScheduleCompile!#REF!)),"ENDTABLE",IF(ISERROR(IF(ScheduleCompile!R135="Off",0,IF(ScheduleCompile!R135="On",1,IF(ISNUMBER(ScheduleCompile!R135),ScheduleCompile!R135/1,IF(ISTEXT(ScheduleCompile!R135),IF(OR(ISNUMBER(FIND("5F",ScheduleCompile!R135)),ISNUMBER(FIND("0F",ScheduleCompile!R135)),ISNUMBER(FIND("8F",ScheduleCompile!R135)),ISNUMBER(FIND("1F",ScheduleCompile!R135)),ISNUMBER(FIND("2F",ScheduleCompile!R135)),ISNUMBER(FIND("3F",ScheduleCompile!R135)),ISNUMBER(FIND("6F",ScheduleCompile!R135)),ISNUMBER(FIND("7F",ScheduleCompile!R135)),ISNUMBER(FIND("9F",ScheduleCompile!R135)),ISNUMBER(FIND("4F",ScheduleCompile!R135))),VALUE(LEFT(ScheduleCompile!R135,FIND("F",ScheduleCompile!R135)-1)),ScheduleCompile!R135)))))),"",IF(ScheduleCompile!R135="Off",0,IF(ScheduleCompile!R135="On",1,IF(ISNUMBER(ScheduleCompile!R135),ScheduleCompile!R135/1,IF(ISTEXT(ScheduleCompile!R135),IF(OR(ISNUMBER(FIND("5F",ScheduleCompile!R135)),ISNUMBER(FIND("0F",ScheduleCompile!R135)),ISNUMBER(FIND("8F",ScheduleCompile!R135)),ISNUMBER(FIND("1F",ScheduleCompile!R135)),ISNUMBER(FIND("2F",ScheduleCompile!R135)),ISNUMBER(FIND("3F",ScheduleCompile!R135)),ISNUMBER(FIND("6F",ScheduleCompile!R135)),ISNUMBER(FIND("7F",ScheduleCompile!R135)),ISNUMBER(FIND("9F",ScheduleCompile!R135)),ISNUMBER(FIND("4F",ScheduleCompile!R135))),VALUE(LEFT(ScheduleCompile!R135,FIND("F",ScheduleCompile!R135)-1)),ScheduleCompile!R135)))))))</f>
        <v>0</v>
      </c>
      <c r="X142" s="1">
        <f>IF(AND(ISERROR(IF(ScheduleCompile!S135="Off",0,IF(ScheduleCompile!S135="On",1,IF(ISNUMBER(ScheduleCompile!S135),ScheduleCompile!S135/1,IF(ISTEXT(ScheduleCompile!S135),IF(OR(ISNUMBER(FIND("5F",ScheduleCompile!S135)),ISNUMBER(FIND("0F",ScheduleCompile!S135)),ISNUMBER(FIND("8F",ScheduleCompile!S135)),ISNUMBER(FIND("1F",ScheduleCompile!S135)),ISNUMBER(FIND("2F",ScheduleCompile!S135)),ISNUMBER(FIND("3F",ScheduleCompile!S135)),ISNUMBER(FIND("6F",ScheduleCompile!S135)),ISNUMBER(FIND("7F",ScheduleCompile!S135)),ISNUMBER(FIND("9F",ScheduleCompile!S135)),ISNUMBER(FIND("4F",ScheduleCompile!S135))),VALUE(LEFT(ScheduleCompile!S135,FIND("F",ScheduleCompile!S135)-1)),ScheduleCompile!S135)))))),ISTEXT(ScheduleCompile!#REF!)),"ENDTABLE",IF(ISERROR(IF(ScheduleCompile!S135="Off",0,IF(ScheduleCompile!S135="On",1,IF(ISNUMBER(ScheduleCompile!S135),ScheduleCompile!S135/1,IF(ISTEXT(ScheduleCompile!S135),IF(OR(ISNUMBER(FIND("5F",ScheduleCompile!S135)),ISNUMBER(FIND("0F",ScheduleCompile!S135)),ISNUMBER(FIND("8F",ScheduleCompile!S135)),ISNUMBER(FIND("1F",ScheduleCompile!S135)),ISNUMBER(FIND("2F",ScheduleCompile!S135)),ISNUMBER(FIND("3F",ScheduleCompile!S135)),ISNUMBER(FIND("6F",ScheduleCompile!S135)),ISNUMBER(FIND("7F",ScheduleCompile!S135)),ISNUMBER(FIND("9F",ScheduleCompile!S135)),ISNUMBER(FIND("4F",ScheduleCompile!S135))),VALUE(LEFT(ScheduleCompile!S135,FIND("F",ScheduleCompile!S135)-1)),ScheduleCompile!S135)))))),"",IF(ScheduleCompile!S135="Off",0,IF(ScheduleCompile!S135="On",1,IF(ISNUMBER(ScheduleCompile!S135),ScheduleCompile!S135/1,IF(ISTEXT(ScheduleCompile!S135),IF(OR(ISNUMBER(FIND("5F",ScheduleCompile!S135)),ISNUMBER(FIND("0F",ScheduleCompile!S135)),ISNUMBER(FIND("8F",ScheduleCompile!S135)),ISNUMBER(FIND("1F",ScheduleCompile!S135)),ISNUMBER(FIND("2F",ScheduleCompile!S135)),ISNUMBER(FIND("3F",ScheduleCompile!S135)),ISNUMBER(FIND("6F",ScheduleCompile!S135)),ISNUMBER(FIND("7F",ScheduleCompile!S135)),ISNUMBER(FIND("9F",ScheduleCompile!S135)),ISNUMBER(FIND("4F",ScheduleCompile!S135))),VALUE(LEFT(ScheduleCompile!S135,FIND("F",ScheduleCompile!S135)-1)),ScheduleCompile!S135)))))))</f>
        <v>0</v>
      </c>
      <c r="Y142" s="1">
        <f>IF(AND(ISERROR(IF(ScheduleCompile!T135="Off",0,IF(ScheduleCompile!T135="On",1,IF(ISNUMBER(ScheduleCompile!T135),ScheduleCompile!T135/1,IF(ISTEXT(ScheduleCompile!T135),IF(OR(ISNUMBER(FIND("5F",ScheduleCompile!T135)),ISNUMBER(FIND("0F",ScheduleCompile!T135)),ISNUMBER(FIND("8F",ScheduleCompile!T135)),ISNUMBER(FIND("1F",ScheduleCompile!T135)),ISNUMBER(FIND("2F",ScheduleCompile!T135)),ISNUMBER(FIND("3F",ScheduleCompile!T135)),ISNUMBER(FIND("6F",ScheduleCompile!T135)),ISNUMBER(FIND("7F",ScheduleCompile!T135)),ISNUMBER(FIND("9F",ScheduleCompile!T135)),ISNUMBER(FIND("4F",ScheduleCompile!T135))),VALUE(LEFT(ScheduleCompile!T135,FIND("F",ScheduleCompile!T135)-1)),ScheduleCompile!T135)))))),ISTEXT(ScheduleCompile!#REF!)),"ENDTABLE",IF(ISERROR(IF(ScheduleCompile!T135="Off",0,IF(ScheduleCompile!T135="On",1,IF(ISNUMBER(ScheduleCompile!T135),ScheduleCompile!T135/1,IF(ISTEXT(ScheduleCompile!T135),IF(OR(ISNUMBER(FIND("5F",ScheduleCompile!T135)),ISNUMBER(FIND("0F",ScheduleCompile!T135)),ISNUMBER(FIND("8F",ScheduleCompile!T135)),ISNUMBER(FIND("1F",ScheduleCompile!T135)),ISNUMBER(FIND("2F",ScheduleCompile!T135)),ISNUMBER(FIND("3F",ScheduleCompile!T135)),ISNUMBER(FIND("6F",ScheduleCompile!T135)),ISNUMBER(FIND("7F",ScheduleCompile!T135)),ISNUMBER(FIND("9F",ScheduleCompile!T135)),ISNUMBER(FIND("4F",ScheduleCompile!T135))),VALUE(LEFT(ScheduleCompile!T135,FIND("F",ScheduleCompile!T135)-1)),ScheduleCompile!T135)))))),"",IF(ScheduleCompile!T135="Off",0,IF(ScheduleCompile!T135="On",1,IF(ISNUMBER(ScheduleCompile!T135),ScheduleCompile!T135/1,IF(ISTEXT(ScheduleCompile!T135),IF(OR(ISNUMBER(FIND("5F",ScheduleCompile!T135)),ISNUMBER(FIND("0F",ScheduleCompile!T135)),ISNUMBER(FIND("8F",ScheduleCompile!T135)),ISNUMBER(FIND("1F",ScheduleCompile!T135)),ISNUMBER(FIND("2F",ScheduleCompile!T135)),ISNUMBER(FIND("3F",ScheduleCompile!T135)),ISNUMBER(FIND("6F",ScheduleCompile!T135)),ISNUMBER(FIND("7F",ScheduleCompile!T135)),ISNUMBER(FIND("9F",ScheduleCompile!T135)),ISNUMBER(FIND("4F",ScheduleCompile!T135))),VALUE(LEFT(ScheduleCompile!T135,FIND("F",ScheduleCompile!T135)-1)),ScheduleCompile!T135)))))))</f>
        <v>0</v>
      </c>
      <c r="Z142" s="1">
        <f>IF(AND(ISERROR(IF(ScheduleCompile!U135="Off",0,IF(ScheduleCompile!U135="On",1,IF(ISNUMBER(ScheduleCompile!U135),ScheduleCompile!U135/1,IF(ISTEXT(ScheduleCompile!U135),IF(OR(ISNUMBER(FIND("5F",ScheduleCompile!U135)),ISNUMBER(FIND("0F",ScheduleCompile!U135)),ISNUMBER(FIND("8F",ScheduleCompile!U135)),ISNUMBER(FIND("1F",ScheduleCompile!U135)),ISNUMBER(FIND("2F",ScheduleCompile!U135)),ISNUMBER(FIND("3F",ScheduleCompile!U135)),ISNUMBER(FIND("6F",ScheduleCompile!U135)),ISNUMBER(FIND("7F",ScheduleCompile!U135)),ISNUMBER(FIND("9F",ScheduleCompile!U135)),ISNUMBER(FIND("4F",ScheduleCompile!U135))),VALUE(LEFT(ScheduleCompile!U135,FIND("F",ScheduleCompile!U135)-1)),ScheduleCompile!U135)))))),ISTEXT(ScheduleCompile!#REF!)),"ENDTABLE",IF(ISERROR(IF(ScheduleCompile!U135="Off",0,IF(ScheduleCompile!U135="On",1,IF(ISNUMBER(ScheduleCompile!U135),ScheduleCompile!U135/1,IF(ISTEXT(ScheduleCompile!U135),IF(OR(ISNUMBER(FIND("5F",ScheduleCompile!U135)),ISNUMBER(FIND("0F",ScheduleCompile!U135)),ISNUMBER(FIND("8F",ScheduleCompile!U135)),ISNUMBER(FIND("1F",ScheduleCompile!U135)),ISNUMBER(FIND("2F",ScheduleCompile!U135)),ISNUMBER(FIND("3F",ScheduleCompile!U135)),ISNUMBER(FIND("6F",ScheduleCompile!U135)),ISNUMBER(FIND("7F",ScheduleCompile!U135)),ISNUMBER(FIND("9F",ScheduleCompile!U135)),ISNUMBER(FIND("4F",ScheduleCompile!U135))),VALUE(LEFT(ScheduleCompile!U135,FIND("F",ScheduleCompile!U135)-1)),ScheduleCompile!U135)))))),"",IF(ScheduleCompile!U135="Off",0,IF(ScheduleCompile!U135="On",1,IF(ISNUMBER(ScheduleCompile!U135),ScheduleCompile!U135/1,IF(ISTEXT(ScheduleCompile!U135),IF(OR(ISNUMBER(FIND("5F",ScheduleCompile!U135)),ISNUMBER(FIND("0F",ScheduleCompile!U135)),ISNUMBER(FIND("8F",ScheduleCompile!U135)),ISNUMBER(FIND("1F",ScheduleCompile!U135)),ISNUMBER(FIND("2F",ScheduleCompile!U135)),ISNUMBER(FIND("3F",ScheduleCompile!U135)),ISNUMBER(FIND("6F",ScheduleCompile!U135)),ISNUMBER(FIND("7F",ScheduleCompile!U135)),ISNUMBER(FIND("9F",ScheduleCompile!U135)),ISNUMBER(FIND("4F",ScheduleCompile!U135))),VALUE(LEFT(ScheduleCompile!U135,FIND("F",ScheduleCompile!U135)-1)),ScheduleCompile!U135)))))))</f>
        <v>0</v>
      </c>
      <c r="AA142" s="1">
        <f>IF(AND(ISERROR(IF(ScheduleCompile!V135="Off",0,IF(ScheduleCompile!V135="On",1,IF(ISNUMBER(ScheduleCompile!V135),ScheduleCompile!V135/1,IF(ISTEXT(ScheduleCompile!V135),IF(OR(ISNUMBER(FIND("5F",ScheduleCompile!V135)),ISNUMBER(FIND("0F",ScheduleCompile!V135)),ISNUMBER(FIND("8F",ScheduleCompile!V135)),ISNUMBER(FIND("1F",ScheduleCompile!V135)),ISNUMBER(FIND("2F",ScheduleCompile!V135)),ISNUMBER(FIND("3F",ScheduleCompile!V135)),ISNUMBER(FIND("6F",ScheduleCompile!V135)),ISNUMBER(FIND("7F",ScheduleCompile!V135)),ISNUMBER(FIND("9F",ScheduleCompile!V135)),ISNUMBER(FIND("4F",ScheduleCompile!V135))),VALUE(LEFT(ScheduleCompile!V135,FIND("F",ScheduleCompile!V135)-1)),ScheduleCompile!V135)))))),ISTEXT(ScheduleCompile!#REF!)),"ENDTABLE",IF(ISERROR(IF(ScheduleCompile!V135="Off",0,IF(ScheduleCompile!V135="On",1,IF(ISNUMBER(ScheduleCompile!V135),ScheduleCompile!V135/1,IF(ISTEXT(ScheduleCompile!V135),IF(OR(ISNUMBER(FIND("5F",ScheduleCompile!V135)),ISNUMBER(FIND("0F",ScheduleCompile!V135)),ISNUMBER(FIND("8F",ScheduleCompile!V135)),ISNUMBER(FIND("1F",ScheduleCompile!V135)),ISNUMBER(FIND("2F",ScheduleCompile!V135)),ISNUMBER(FIND("3F",ScheduleCompile!V135)),ISNUMBER(FIND("6F",ScheduleCompile!V135)),ISNUMBER(FIND("7F",ScheduleCompile!V135)),ISNUMBER(FIND("9F",ScheduleCompile!V135)),ISNUMBER(FIND("4F",ScheduleCompile!V135))),VALUE(LEFT(ScheduleCompile!V135,FIND("F",ScheduleCompile!V135)-1)),ScheduleCompile!V135)))))),"",IF(ScheduleCompile!V135="Off",0,IF(ScheduleCompile!V135="On",1,IF(ISNUMBER(ScheduleCompile!V135),ScheduleCompile!V135/1,IF(ISTEXT(ScheduleCompile!V135),IF(OR(ISNUMBER(FIND("5F",ScheduleCompile!V135)),ISNUMBER(FIND("0F",ScheduleCompile!V135)),ISNUMBER(FIND("8F",ScheduleCompile!V135)),ISNUMBER(FIND("1F",ScheduleCompile!V135)),ISNUMBER(FIND("2F",ScheduleCompile!V135)),ISNUMBER(FIND("3F",ScheduleCompile!V135)),ISNUMBER(FIND("6F",ScheduleCompile!V135)),ISNUMBER(FIND("7F",ScheduleCompile!V135)),ISNUMBER(FIND("9F",ScheduleCompile!V135)),ISNUMBER(FIND("4F",ScheduleCompile!V135))),VALUE(LEFT(ScheduleCompile!V135,FIND("F",ScheduleCompile!V135)-1)),ScheduleCompile!V135)))))))</f>
        <v>0</v>
      </c>
      <c r="AB142" s="1">
        <f>IF(AND(ISERROR(IF(ScheduleCompile!W135="Off",0,IF(ScheduleCompile!W135="On",1,IF(ISNUMBER(ScheduleCompile!W135),ScheduleCompile!W135/1,IF(ISTEXT(ScheduleCompile!W135),IF(OR(ISNUMBER(FIND("5F",ScheduleCompile!W135)),ISNUMBER(FIND("0F",ScheduleCompile!W135)),ISNUMBER(FIND("8F",ScheduleCompile!W135)),ISNUMBER(FIND("1F",ScheduleCompile!W135)),ISNUMBER(FIND("2F",ScheduleCompile!W135)),ISNUMBER(FIND("3F",ScheduleCompile!W135)),ISNUMBER(FIND("6F",ScheduleCompile!W135)),ISNUMBER(FIND("7F",ScheduleCompile!W135)),ISNUMBER(FIND("9F",ScheduleCompile!W135)),ISNUMBER(FIND("4F",ScheduleCompile!W135))),VALUE(LEFT(ScheduleCompile!W135,FIND("F",ScheduleCompile!W135)-1)),ScheduleCompile!W135)))))),ISTEXT(ScheduleCompile!#REF!)),"ENDTABLE",IF(ISERROR(IF(ScheduleCompile!W135="Off",0,IF(ScheduleCompile!W135="On",1,IF(ISNUMBER(ScheduleCompile!W135),ScheduleCompile!W135/1,IF(ISTEXT(ScheduleCompile!W135),IF(OR(ISNUMBER(FIND("5F",ScheduleCompile!W135)),ISNUMBER(FIND("0F",ScheduleCompile!W135)),ISNUMBER(FIND("8F",ScheduleCompile!W135)),ISNUMBER(FIND("1F",ScheduleCompile!W135)),ISNUMBER(FIND("2F",ScheduleCompile!W135)),ISNUMBER(FIND("3F",ScheduleCompile!W135)),ISNUMBER(FIND("6F",ScheduleCompile!W135)),ISNUMBER(FIND("7F",ScheduleCompile!W135)),ISNUMBER(FIND("9F",ScheduleCompile!W135)),ISNUMBER(FIND("4F",ScheduleCompile!W135))),VALUE(LEFT(ScheduleCompile!W135,FIND("F",ScheduleCompile!W135)-1)),ScheduleCompile!W135)))))),"",IF(ScheduleCompile!W135="Off",0,IF(ScheduleCompile!W135="On",1,IF(ISNUMBER(ScheduleCompile!W135),ScheduleCompile!W135/1,IF(ISTEXT(ScheduleCompile!W135),IF(OR(ISNUMBER(FIND("5F",ScheduleCompile!W135)),ISNUMBER(FIND("0F",ScheduleCompile!W135)),ISNUMBER(FIND("8F",ScheduleCompile!W135)),ISNUMBER(FIND("1F",ScheduleCompile!W135)),ISNUMBER(FIND("2F",ScheduleCompile!W135)),ISNUMBER(FIND("3F",ScheduleCompile!W135)),ISNUMBER(FIND("6F",ScheduleCompile!W135)),ISNUMBER(FIND("7F",ScheduleCompile!W135)),ISNUMBER(FIND("9F",ScheduleCompile!W135)),ISNUMBER(FIND("4F",ScheduleCompile!W135))),VALUE(LEFT(ScheduleCompile!W135,FIND("F",ScheduleCompile!W135)-1)),ScheduleCompile!W135)))))))</f>
        <v>0</v>
      </c>
      <c r="AC142" s="1">
        <f>IF(AND(ISERROR(IF(ScheduleCompile!X135="Off",0,IF(ScheduleCompile!X135="On",1,IF(ISNUMBER(ScheduleCompile!X135),ScheduleCompile!X135/1,IF(ISTEXT(ScheduleCompile!X135),IF(OR(ISNUMBER(FIND("5F",ScheduleCompile!X135)),ISNUMBER(FIND("0F",ScheduleCompile!X135)),ISNUMBER(FIND("8F",ScheduleCompile!X135)),ISNUMBER(FIND("1F",ScheduleCompile!X135)),ISNUMBER(FIND("2F",ScheduleCompile!X135)),ISNUMBER(FIND("3F",ScheduleCompile!X135)),ISNUMBER(FIND("6F",ScheduleCompile!X135)),ISNUMBER(FIND("7F",ScheduleCompile!X135)),ISNUMBER(FIND("9F",ScheduleCompile!X135)),ISNUMBER(FIND("4F",ScheduleCompile!X135))),VALUE(LEFT(ScheduleCompile!X135,FIND("F",ScheduleCompile!X135)-1)),ScheduleCompile!X135)))))),ISTEXT(ScheduleCompile!#REF!)),"ENDTABLE",IF(ISERROR(IF(ScheduleCompile!X135="Off",0,IF(ScheduleCompile!X135="On",1,IF(ISNUMBER(ScheduleCompile!X135),ScheduleCompile!X135/1,IF(ISTEXT(ScheduleCompile!X135),IF(OR(ISNUMBER(FIND("5F",ScheduleCompile!X135)),ISNUMBER(FIND("0F",ScheduleCompile!X135)),ISNUMBER(FIND("8F",ScheduleCompile!X135)),ISNUMBER(FIND("1F",ScheduleCompile!X135)),ISNUMBER(FIND("2F",ScheduleCompile!X135)),ISNUMBER(FIND("3F",ScheduleCompile!X135)),ISNUMBER(FIND("6F",ScheduleCompile!X135)),ISNUMBER(FIND("7F",ScheduleCompile!X135)),ISNUMBER(FIND("9F",ScheduleCompile!X135)),ISNUMBER(FIND("4F",ScheduleCompile!X135))),VALUE(LEFT(ScheduleCompile!X135,FIND("F",ScheduleCompile!X135)-1)),ScheduleCompile!X135)))))),"",IF(ScheduleCompile!X135="Off",0,IF(ScheduleCompile!X135="On",1,IF(ISNUMBER(ScheduleCompile!X135),ScheduleCompile!X135/1,IF(ISTEXT(ScheduleCompile!X135),IF(OR(ISNUMBER(FIND("5F",ScheduleCompile!X135)),ISNUMBER(FIND("0F",ScheduleCompile!X135)),ISNUMBER(FIND("8F",ScheduleCompile!X135)),ISNUMBER(FIND("1F",ScheduleCompile!X135)),ISNUMBER(FIND("2F",ScheduleCompile!X135)),ISNUMBER(FIND("3F",ScheduleCompile!X135)),ISNUMBER(FIND("6F",ScheduleCompile!X135)),ISNUMBER(FIND("7F",ScheduleCompile!X135)),ISNUMBER(FIND("9F",ScheduleCompile!X135)),ISNUMBER(FIND("4F",ScheduleCompile!X135))),VALUE(LEFT(ScheduleCompile!X135,FIND("F",ScheduleCompile!X135)-1)),ScheduleCompile!X135)))))))</f>
        <v>0</v>
      </c>
      <c r="AD142" s="1">
        <f>IF(AND(ISERROR(IF(ScheduleCompile!Y135="Off",0,IF(ScheduleCompile!Y135="On",1,IF(ISNUMBER(ScheduleCompile!Y135),ScheduleCompile!Y135/1,IF(ISTEXT(ScheduleCompile!Y135),IF(OR(ISNUMBER(FIND("5F",ScheduleCompile!Y135)),ISNUMBER(FIND("0F",ScheduleCompile!Y135)),ISNUMBER(FIND("8F",ScheduleCompile!Y135)),ISNUMBER(FIND("1F",ScheduleCompile!Y135)),ISNUMBER(FIND("2F",ScheduleCompile!Y135)),ISNUMBER(FIND("3F",ScheduleCompile!Y135)),ISNUMBER(FIND("6F",ScheduleCompile!Y135)),ISNUMBER(FIND("7F",ScheduleCompile!Y135)),ISNUMBER(FIND("9F",ScheduleCompile!Y135)),ISNUMBER(FIND("4F",ScheduleCompile!Y135))),VALUE(LEFT(ScheduleCompile!Y135,FIND("F",ScheduleCompile!Y135)-1)),ScheduleCompile!Y135)))))),ISTEXT(ScheduleCompile!#REF!)),"ENDTABLE",IF(ISERROR(IF(ScheduleCompile!Y135="Off",0,IF(ScheduleCompile!Y135="On",1,IF(ISNUMBER(ScheduleCompile!Y135),ScheduleCompile!Y135/1,IF(ISTEXT(ScheduleCompile!Y135),IF(OR(ISNUMBER(FIND("5F",ScheduleCompile!Y135)),ISNUMBER(FIND("0F",ScheduleCompile!Y135)),ISNUMBER(FIND("8F",ScheduleCompile!Y135)),ISNUMBER(FIND("1F",ScheduleCompile!Y135)),ISNUMBER(FIND("2F",ScheduleCompile!Y135)),ISNUMBER(FIND("3F",ScheduleCompile!Y135)),ISNUMBER(FIND("6F",ScheduleCompile!Y135)),ISNUMBER(FIND("7F",ScheduleCompile!Y135)),ISNUMBER(FIND("9F",ScheduleCompile!Y135)),ISNUMBER(FIND("4F",ScheduleCompile!Y135))),VALUE(LEFT(ScheduleCompile!Y135,FIND("F",ScheduleCompile!Y135)-1)),ScheduleCompile!Y135)))))),"",IF(ScheduleCompile!Y135="Off",0,IF(ScheduleCompile!Y135="On",1,IF(ISNUMBER(ScheduleCompile!Y135),ScheduleCompile!Y135/1,IF(ISTEXT(ScheduleCompile!Y135),IF(OR(ISNUMBER(FIND("5F",ScheduleCompile!Y135)),ISNUMBER(FIND("0F",ScheduleCompile!Y135)),ISNUMBER(FIND("8F",ScheduleCompile!Y135)),ISNUMBER(FIND("1F",ScheduleCompile!Y135)),ISNUMBER(FIND("2F",ScheduleCompile!Y135)),ISNUMBER(FIND("3F",ScheduleCompile!Y135)),ISNUMBER(FIND("6F",ScheduleCompile!Y135)),ISNUMBER(FIND("7F",ScheduleCompile!Y135)),ISNUMBER(FIND("9F",ScheduleCompile!Y135)),ISNUMBER(FIND("4F",ScheduleCompile!Y135))),VALUE(LEFT(ScheduleCompile!Y135,FIND("F",ScheduleCompile!Y135)-1)),ScheduleCompile!Y135)))))))</f>
        <v>0</v>
      </c>
    </row>
    <row r="143" spans="1:30" x14ac:dyDescent="0.25">
      <c r="A143" t="str">
        <f t="shared" si="8"/>
        <v>SchDay "LabElevatorSun"  Type = "Fraction" Hr = (0, 0, 0, 0, 0, 0, 0, 0, 0, 0, 0, 0, 0, 0, 0, 0, 0, 0, 0, 0, 0, 0, 0, 0) ..</v>
      </c>
      <c r="B143" s="1" t="s">
        <v>623</v>
      </c>
      <c r="C143" t="str">
        <f t="shared" si="9"/>
        <v xml:space="preserve">SchDay "LabElevatorSun"  Type = "Fraction" Hr = </v>
      </c>
      <c r="D143" t="str">
        <f t="shared" si="10"/>
        <v>(0, 0, 0, 0, 0, 0, 0, 0, 0, 0, 0, 0, 0, 0, 0, 0, 0, 0, 0, 0, 0, 0, 0, 0) ..</v>
      </c>
      <c r="E143" s="30" t="str">
        <f>ScheduleCompile!A136</f>
        <v>LabElevatorSun</v>
      </c>
      <c r="F143" t="str">
        <f t="shared" si="11"/>
        <v>Fraction</v>
      </c>
      <c r="G143" s="1">
        <f>IF(AND(ISERROR(IF(ScheduleCompile!B136="Off",0,IF(ScheduleCompile!B136="On",1,IF(ISNUMBER(ScheduleCompile!B136),ScheduleCompile!B136/1,IF(ISTEXT(ScheduleCompile!B136),IF(OR(ISNUMBER(FIND("5F",ScheduleCompile!B136)),ISNUMBER(FIND("0F",ScheduleCompile!B136)),ISNUMBER(FIND("8F",ScheduleCompile!B136)),ISNUMBER(FIND("1F",ScheduleCompile!B136)),ISNUMBER(FIND("2F",ScheduleCompile!B136)),ISNUMBER(FIND("3F",ScheduleCompile!B136)),ISNUMBER(FIND("6F",ScheduleCompile!B136)),ISNUMBER(FIND("7F",ScheduleCompile!B136)),ISNUMBER(FIND("9F",ScheduleCompile!B136)),ISNUMBER(FIND("4F",ScheduleCompile!B136))),VALUE(LEFT(ScheduleCompile!B136,FIND("F",ScheduleCompile!B136)-1)),ScheduleCompile!B136)))))),ISTEXT(ScheduleCompile!#REF!)),"ENDTABLE",IF(ISERROR(IF(ScheduleCompile!B136="Off",0,IF(ScheduleCompile!B136="On",1,IF(ISNUMBER(ScheduleCompile!B136),ScheduleCompile!B136/1,IF(ISTEXT(ScheduleCompile!B136),IF(OR(ISNUMBER(FIND("5F",ScheduleCompile!B136)),ISNUMBER(FIND("0F",ScheduleCompile!B136)),ISNUMBER(FIND("8F",ScheduleCompile!B136)),ISNUMBER(FIND("1F",ScheduleCompile!B136)),ISNUMBER(FIND("2F",ScheduleCompile!B136)),ISNUMBER(FIND("3F",ScheduleCompile!B136)),ISNUMBER(FIND("6F",ScheduleCompile!B136)),ISNUMBER(FIND("7F",ScheduleCompile!B136)),ISNUMBER(FIND("9F",ScheduleCompile!B136)),ISNUMBER(FIND("4F",ScheduleCompile!B136))),VALUE(LEFT(ScheduleCompile!B136,FIND("F",ScheduleCompile!B136)-1)),ScheduleCompile!B136)))))),"",IF(ScheduleCompile!B136="Off",0,IF(ScheduleCompile!B136="On",1,IF(ISNUMBER(ScheduleCompile!B136),ScheduleCompile!B136/1,IF(ISTEXT(ScheduleCompile!B136),IF(OR(ISNUMBER(FIND("5F",ScheduleCompile!B136)),ISNUMBER(FIND("0F",ScheduleCompile!B136)),ISNUMBER(FIND("8F",ScheduleCompile!B136)),ISNUMBER(FIND("1F",ScheduleCompile!B136)),ISNUMBER(FIND("2F",ScheduleCompile!B136)),ISNUMBER(FIND("3F",ScheduleCompile!B136)),ISNUMBER(FIND("6F",ScheduleCompile!B136)),ISNUMBER(FIND("7F",ScheduleCompile!B136)),ISNUMBER(FIND("9F",ScheduleCompile!B136)),ISNUMBER(FIND("4F",ScheduleCompile!B136))),VALUE(LEFT(ScheduleCompile!B136,FIND("F",ScheduleCompile!B136)-1)),ScheduleCompile!B136)))))))</f>
        <v>0</v>
      </c>
      <c r="H143" s="1">
        <f>IF(AND(ISERROR(IF(ScheduleCompile!C136="Off",0,IF(ScheduleCompile!C136="On",1,IF(ISNUMBER(ScheduleCompile!C136),ScheduleCompile!C136/1,IF(ISTEXT(ScheduleCompile!C136),IF(OR(ISNUMBER(FIND("5F",ScheduleCompile!C136)),ISNUMBER(FIND("0F",ScheduleCompile!C136)),ISNUMBER(FIND("8F",ScheduleCompile!C136)),ISNUMBER(FIND("1F",ScheduleCompile!C136)),ISNUMBER(FIND("2F",ScheduleCompile!C136)),ISNUMBER(FIND("3F",ScheduleCompile!C136)),ISNUMBER(FIND("6F",ScheduleCompile!C136)),ISNUMBER(FIND("7F",ScheduleCompile!C136)),ISNUMBER(FIND("9F",ScheduleCompile!C136)),ISNUMBER(FIND("4F",ScheduleCompile!C136))),VALUE(LEFT(ScheduleCompile!C136,FIND("F",ScheduleCompile!C136)-1)),ScheduleCompile!C136)))))),ISTEXT(ScheduleCompile!#REF!)),"ENDTABLE",IF(ISERROR(IF(ScheduleCompile!C136="Off",0,IF(ScheduleCompile!C136="On",1,IF(ISNUMBER(ScheduleCompile!C136),ScheduleCompile!C136/1,IF(ISTEXT(ScheduleCompile!C136),IF(OR(ISNUMBER(FIND("5F",ScheduleCompile!C136)),ISNUMBER(FIND("0F",ScheduleCompile!C136)),ISNUMBER(FIND("8F",ScheduleCompile!C136)),ISNUMBER(FIND("1F",ScheduleCompile!C136)),ISNUMBER(FIND("2F",ScheduleCompile!C136)),ISNUMBER(FIND("3F",ScheduleCompile!C136)),ISNUMBER(FIND("6F",ScheduleCompile!C136)),ISNUMBER(FIND("7F",ScheduleCompile!C136)),ISNUMBER(FIND("9F",ScheduleCompile!C136)),ISNUMBER(FIND("4F",ScheduleCompile!C136))),VALUE(LEFT(ScheduleCompile!C136,FIND("F",ScheduleCompile!C136)-1)),ScheduleCompile!C136)))))),"",IF(ScheduleCompile!C136="Off",0,IF(ScheduleCompile!C136="On",1,IF(ISNUMBER(ScheduleCompile!C136),ScheduleCompile!C136/1,IF(ISTEXT(ScheduleCompile!C136),IF(OR(ISNUMBER(FIND("5F",ScheduleCompile!C136)),ISNUMBER(FIND("0F",ScheduleCompile!C136)),ISNUMBER(FIND("8F",ScheduleCompile!C136)),ISNUMBER(FIND("1F",ScheduleCompile!C136)),ISNUMBER(FIND("2F",ScheduleCompile!C136)),ISNUMBER(FIND("3F",ScheduleCompile!C136)),ISNUMBER(FIND("6F",ScheduleCompile!C136)),ISNUMBER(FIND("7F",ScheduleCompile!C136)),ISNUMBER(FIND("9F",ScheduleCompile!C136)),ISNUMBER(FIND("4F",ScheduleCompile!C136))),VALUE(LEFT(ScheduleCompile!C136,FIND("F",ScheduleCompile!C136)-1)),ScheduleCompile!C136)))))))</f>
        <v>0</v>
      </c>
      <c r="I143" s="1">
        <f>IF(AND(ISERROR(IF(ScheduleCompile!D136="Off",0,IF(ScheduleCompile!D136="On",1,IF(ISNUMBER(ScheduleCompile!D136),ScheduleCompile!D136/1,IF(ISTEXT(ScheduleCompile!D136),IF(OR(ISNUMBER(FIND("5F",ScheduleCompile!D136)),ISNUMBER(FIND("0F",ScheduleCompile!D136)),ISNUMBER(FIND("8F",ScheduleCompile!D136)),ISNUMBER(FIND("1F",ScheduleCompile!D136)),ISNUMBER(FIND("2F",ScheduleCompile!D136)),ISNUMBER(FIND("3F",ScheduleCompile!D136)),ISNUMBER(FIND("6F",ScheduleCompile!D136)),ISNUMBER(FIND("7F",ScheduleCompile!D136)),ISNUMBER(FIND("9F",ScheduleCompile!D136)),ISNUMBER(FIND("4F",ScheduleCompile!D136))),VALUE(LEFT(ScheduleCompile!D136,FIND("F",ScheduleCompile!D136)-1)),ScheduleCompile!D136)))))),ISTEXT(ScheduleCompile!#REF!)),"ENDTABLE",IF(ISERROR(IF(ScheduleCompile!D136="Off",0,IF(ScheduleCompile!D136="On",1,IF(ISNUMBER(ScheduleCompile!D136),ScheduleCompile!D136/1,IF(ISTEXT(ScheduleCompile!D136),IF(OR(ISNUMBER(FIND("5F",ScheduleCompile!D136)),ISNUMBER(FIND("0F",ScheduleCompile!D136)),ISNUMBER(FIND("8F",ScheduleCompile!D136)),ISNUMBER(FIND("1F",ScheduleCompile!D136)),ISNUMBER(FIND("2F",ScheduleCompile!D136)),ISNUMBER(FIND("3F",ScheduleCompile!D136)),ISNUMBER(FIND("6F",ScheduleCompile!D136)),ISNUMBER(FIND("7F",ScheduleCompile!D136)),ISNUMBER(FIND("9F",ScheduleCompile!D136)),ISNUMBER(FIND("4F",ScheduleCompile!D136))),VALUE(LEFT(ScheduleCompile!D136,FIND("F",ScheduleCompile!D136)-1)),ScheduleCompile!D136)))))),"",IF(ScheduleCompile!D136="Off",0,IF(ScheduleCompile!D136="On",1,IF(ISNUMBER(ScheduleCompile!D136),ScheduleCompile!D136/1,IF(ISTEXT(ScheduleCompile!D136),IF(OR(ISNUMBER(FIND("5F",ScheduleCompile!D136)),ISNUMBER(FIND("0F",ScheduleCompile!D136)),ISNUMBER(FIND("8F",ScheduleCompile!D136)),ISNUMBER(FIND("1F",ScheduleCompile!D136)),ISNUMBER(FIND("2F",ScheduleCompile!D136)),ISNUMBER(FIND("3F",ScheduleCompile!D136)),ISNUMBER(FIND("6F",ScheduleCompile!D136)),ISNUMBER(FIND("7F",ScheduleCompile!D136)),ISNUMBER(FIND("9F",ScheduleCompile!D136)),ISNUMBER(FIND("4F",ScheduleCompile!D136))),VALUE(LEFT(ScheduleCompile!D136,FIND("F",ScheduleCompile!D136)-1)),ScheduleCompile!D136)))))))</f>
        <v>0</v>
      </c>
      <c r="J143" s="1">
        <f>IF(AND(ISERROR(IF(ScheduleCompile!E136="Off",0,IF(ScheduleCompile!E136="On",1,IF(ISNUMBER(ScheduleCompile!E136),ScheduleCompile!E136/1,IF(ISTEXT(ScheduleCompile!E136),IF(OR(ISNUMBER(FIND("5F",ScheduleCompile!E136)),ISNUMBER(FIND("0F",ScheduleCompile!E136)),ISNUMBER(FIND("8F",ScheduleCompile!E136)),ISNUMBER(FIND("1F",ScheduleCompile!E136)),ISNUMBER(FIND("2F",ScheduleCompile!E136)),ISNUMBER(FIND("3F",ScheduleCompile!E136)),ISNUMBER(FIND("6F",ScheduleCompile!E136)),ISNUMBER(FIND("7F",ScheduleCompile!E136)),ISNUMBER(FIND("9F",ScheduleCompile!E136)),ISNUMBER(FIND("4F",ScheduleCompile!E136))),VALUE(LEFT(ScheduleCompile!E136,FIND("F",ScheduleCompile!E136)-1)),ScheduleCompile!E136)))))),ISTEXT(ScheduleCompile!#REF!)),"ENDTABLE",IF(ISERROR(IF(ScheduleCompile!E136="Off",0,IF(ScheduleCompile!E136="On",1,IF(ISNUMBER(ScheduleCompile!E136),ScheduleCompile!E136/1,IF(ISTEXT(ScheduleCompile!E136),IF(OR(ISNUMBER(FIND("5F",ScheduleCompile!E136)),ISNUMBER(FIND("0F",ScheduleCompile!E136)),ISNUMBER(FIND("8F",ScheduleCompile!E136)),ISNUMBER(FIND("1F",ScheduleCompile!E136)),ISNUMBER(FIND("2F",ScheduleCompile!E136)),ISNUMBER(FIND("3F",ScheduleCompile!E136)),ISNUMBER(FIND("6F",ScheduleCompile!E136)),ISNUMBER(FIND("7F",ScheduleCompile!E136)),ISNUMBER(FIND("9F",ScheduleCompile!E136)),ISNUMBER(FIND("4F",ScheduleCompile!E136))),VALUE(LEFT(ScheduleCompile!E136,FIND("F",ScheduleCompile!E136)-1)),ScheduleCompile!E136)))))),"",IF(ScheduleCompile!E136="Off",0,IF(ScheduleCompile!E136="On",1,IF(ISNUMBER(ScheduleCompile!E136),ScheduleCompile!E136/1,IF(ISTEXT(ScheduleCompile!E136),IF(OR(ISNUMBER(FIND("5F",ScheduleCompile!E136)),ISNUMBER(FIND("0F",ScheduleCompile!E136)),ISNUMBER(FIND("8F",ScheduleCompile!E136)),ISNUMBER(FIND("1F",ScheduleCompile!E136)),ISNUMBER(FIND("2F",ScheduleCompile!E136)),ISNUMBER(FIND("3F",ScheduleCompile!E136)),ISNUMBER(FIND("6F",ScheduleCompile!E136)),ISNUMBER(FIND("7F",ScheduleCompile!E136)),ISNUMBER(FIND("9F",ScheduleCompile!E136)),ISNUMBER(FIND("4F",ScheduleCompile!E136))),VALUE(LEFT(ScheduleCompile!E136,FIND("F",ScheduleCompile!E136)-1)),ScheduleCompile!E136)))))))</f>
        <v>0</v>
      </c>
      <c r="K143" s="1">
        <f>IF(AND(ISERROR(IF(ScheduleCompile!F136="Off",0,IF(ScheduleCompile!F136="On",1,IF(ISNUMBER(ScheduleCompile!F136),ScheduleCompile!F136/1,IF(ISTEXT(ScheduleCompile!F136),IF(OR(ISNUMBER(FIND("5F",ScheduleCompile!F136)),ISNUMBER(FIND("0F",ScheduleCompile!F136)),ISNUMBER(FIND("8F",ScheduleCompile!F136)),ISNUMBER(FIND("1F",ScheduleCompile!F136)),ISNUMBER(FIND("2F",ScheduleCompile!F136)),ISNUMBER(FIND("3F",ScheduleCompile!F136)),ISNUMBER(FIND("6F",ScheduleCompile!F136)),ISNUMBER(FIND("7F",ScheduleCompile!F136)),ISNUMBER(FIND("9F",ScheduleCompile!F136)),ISNUMBER(FIND("4F",ScheduleCompile!F136))),VALUE(LEFT(ScheduleCompile!F136,FIND("F",ScheduleCompile!F136)-1)),ScheduleCompile!F136)))))),ISTEXT(ScheduleCompile!#REF!)),"ENDTABLE",IF(ISERROR(IF(ScheduleCompile!F136="Off",0,IF(ScheduleCompile!F136="On",1,IF(ISNUMBER(ScheduleCompile!F136),ScheduleCompile!F136/1,IF(ISTEXT(ScheduleCompile!F136),IF(OR(ISNUMBER(FIND("5F",ScheduleCompile!F136)),ISNUMBER(FIND("0F",ScheduleCompile!F136)),ISNUMBER(FIND("8F",ScheduleCompile!F136)),ISNUMBER(FIND("1F",ScheduleCompile!F136)),ISNUMBER(FIND("2F",ScheduleCompile!F136)),ISNUMBER(FIND("3F",ScheduleCompile!F136)),ISNUMBER(FIND("6F",ScheduleCompile!F136)),ISNUMBER(FIND("7F",ScheduleCompile!F136)),ISNUMBER(FIND("9F",ScheduleCompile!F136)),ISNUMBER(FIND("4F",ScheduleCompile!F136))),VALUE(LEFT(ScheduleCompile!F136,FIND("F",ScheduleCompile!F136)-1)),ScheduleCompile!F136)))))),"",IF(ScheduleCompile!F136="Off",0,IF(ScheduleCompile!F136="On",1,IF(ISNUMBER(ScheduleCompile!F136),ScheduleCompile!F136/1,IF(ISTEXT(ScheduleCompile!F136),IF(OR(ISNUMBER(FIND("5F",ScheduleCompile!F136)),ISNUMBER(FIND("0F",ScheduleCompile!F136)),ISNUMBER(FIND("8F",ScheduleCompile!F136)),ISNUMBER(FIND("1F",ScheduleCompile!F136)),ISNUMBER(FIND("2F",ScheduleCompile!F136)),ISNUMBER(FIND("3F",ScheduleCompile!F136)),ISNUMBER(FIND("6F",ScheduleCompile!F136)),ISNUMBER(FIND("7F",ScheduleCompile!F136)),ISNUMBER(FIND("9F",ScheduleCompile!F136)),ISNUMBER(FIND("4F",ScheduleCompile!F136))),VALUE(LEFT(ScheduleCompile!F136,FIND("F",ScheduleCompile!F136)-1)),ScheduleCompile!F136)))))))</f>
        <v>0</v>
      </c>
      <c r="L143" s="1">
        <f>IF(AND(ISERROR(IF(ScheduleCompile!G136="Off",0,IF(ScheduleCompile!G136="On",1,IF(ISNUMBER(ScheduleCompile!G136),ScheduleCompile!G136/1,IF(ISTEXT(ScheduleCompile!G136),IF(OR(ISNUMBER(FIND("5F",ScheduleCompile!G136)),ISNUMBER(FIND("0F",ScheduleCompile!G136)),ISNUMBER(FIND("8F",ScheduleCompile!G136)),ISNUMBER(FIND("1F",ScheduleCompile!G136)),ISNUMBER(FIND("2F",ScheduleCompile!G136)),ISNUMBER(FIND("3F",ScheduleCompile!G136)),ISNUMBER(FIND("6F",ScheduleCompile!G136)),ISNUMBER(FIND("7F",ScheduleCompile!G136)),ISNUMBER(FIND("9F",ScheduleCompile!G136)),ISNUMBER(FIND("4F",ScheduleCompile!G136))),VALUE(LEFT(ScheduleCompile!G136,FIND("F",ScheduleCompile!G136)-1)),ScheduleCompile!G136)))))),ISTEXT(ScheduleCompile!#REF!)),"ENDTABLE",IF(ISERROR(IF(ScheduleCompile!G136="Off",0,IF(ScheduleCompile!G136="On",1,IF(ISNUMBER(ScheduleCompile!G136),ScheduleCompile!G136/1,IF(ISTEXT(ScheduleCompile!G136),IF(OR(ISNUMBER(FIND("5F",ScheduleCompile!G136)),ISNUMBER(FIND("0F",ScheduleCompile!G136)),ISNUMBER(FIND("8F",ScheduleCompile!G136)),ISNUMBER(FIND("1F",ScheduleCompile!G136)),ISNUMBER(FIND("2F",ScheduleCompile!G136)),ISNUMBER(FIND("3F",ScheduleCompile!G136)),ISNUMBER(FIND("6F",ScheduleCompile!G136)),ISNUMBER(FIND("7F",ScheduleCompile!G136)),ISNUMBER(FIND("9F",ScheduleCompile!G136)),ISNUMBER(FIND("4F",ScheduleCompile!G136))),VALUE(LEFT(ScheduleCompile!G136,FIND("F",ScheduleCompile!G136)-1)),ScheduleCompile!G136)))))),"",IF(ScheduleCompile!G136="Off",0,IF(ScheduleCompile!G136="On",1,IF(ISNUMBER(ScheduleCompile!G136),ScheduleCompile!G136/1,IF(ISTEXT(ScheduleCompile!G136),IF(OR(ISNUMBER(FIND("5F",ScheduleCompile!G136)),ISNUMBER(FIND("0F",ScheduleCompile!G136)),ISNUMBER(FIND("8F",ScheduleCompile!G136)),ISNUMBER(FIND("1F",ScheduleCompile!G136)),ISNUMBER(FIND("2F",ScheduleCompile!G136)),ISNUMBER(FIND("3F",ScheduleCompile!G136)),ISNUMBER(FIND("6F",ScheduleCompile!G136)),ISNUMBER(FIND("7F",ScheduleCompile!G136)),ISNUMBER(FIND("9F",ScheduleCompile!G136)),ISNUMBER(FIND("4F",ScheduleCompile!G136))),VALUE(LEFT(ScheduleCompile!G136,FIND("F",ScheduleCompile!G136)-1)),ScheduleCompile!G136)))))))</f>
        <v>0</v>
      </c>
      <c r="M143" s="1">
        <f>IF(AND(ISERROR(IF(ScheduleCompile!H136="Off",0,IF(ScheduleCompile!H136="On",1,IF(ISNUMBER(ScheduleCompile!H136),ScheduleCompile!H136/1,IF(ISTEXT(ScheduleCompile!H136),IF(OR(ISNUMBER(FIND("5F",ScheduleCompile!H136)),ISNUMBER(FIND("0F",ScheduleCompile!H136)),ISNUMBER(FIND("8F",ScheduleCompile!H136)),ISNUMBER(FIND("1F",ScheduleCompile!H136)),ISNUMBER(FIND("2F",ScheduleCompile!H136)),ISNUMBER(FIND("3F",ScheduleCompile!H136)),ISNUMBER(FIND("6F",ScheduleCompile!H136)),ISNUMBER(FIND("7F",ScheduleCompile!H136)),ISNUMBER(FIND("9F",ScheduleCompile!H136)),ISNUMBER(FIND("4F",ScheduleCompile!H136))),VALUE(LEFT(ScheduleCompile!H136,FIND("F",ScheduleCompile!H136)-1)),ScheduleCompile!H136)))))),ISTEXT(ScheduleCompile!#REF!)),"ENDTABLE",IF(ISERROR(IF(ScheduleCompile!H136="Off",0,IF(ScheduleCompile!H136="On",1,IF(ISNUMBER(ScheduleCompile!H136),ScheduleCompile!H136/1,IF(ISTEXT(ScheduleCompile!H136),IF(OR(ISNUMBER(FIND("5F",ScheduleCompile!H136)),ISNUMBER(FIND("0F",ScheduleCompile!H136)),ISNUMBER(FIND("8F",ScheduleCompile!H136)),ISNUMBER(FIND("1F",ScheduleCompile!H136)),ISNUMBER(FIND("2F",ScheduleCompile!H136)),ISNUMBER(FIND("3F",ScheduleCompile!H136)),ISNUMBER(FIND("6F",ScheduleCompile!H136)),ISNUMBER(FIND("7F",ScheduleCompile!H136)),ISNUMBER(FIND("9F",ScheduleCompile!H136)),ISNUMBER(FIND("4F",ScheduleCompile!H136))),VALUE(LEFT(ScheduleCompile!H136,FIND("F",ScheduleCompile!H136)-1)),ScheduleCompile!H136)))))),"",IF(ScheduleCompile!H136="Off",0,IF(ScheduleCompile!H136="On",1,IF(ISNUMBER(ScheduleCompile!H136),ScheduleCompile!H136/1,IF(ISTEXT(ScheduleCompile!H136),IF(OR(ISNUMBER(FIND("5F",ScheduleCompile!H136)),ISNUMBER(FIND("0F",ScheduleCompile!H136)),ISNUMBER(FIND("8F",ScheduleCompile!H136)),ISNUMBER(FIND("1F",ScheduleCompile!H136)),ISNUMBER(FIND("2F",ScheduleCompile!H136)),ISNUMBER(FIND("3F",ScheduleCompile!H136)),ISNUMBER(FIND("6F",ScheduleCompile!H136)),ISNUMBER(FIND("7F",ScheduleCompile!H136)),ISNUMBER(FIND("9F",ScheduleCompile!H136)),ISNUMBER(FIND("4F",ScheduleCompile!H136))),VALUE(LEFT(ScheduleCompile!H136,FIND("F",ScheduleCompile!H136)-1)),ScheduleCompile!H136)))))))</f>
        <v>0</v>
      </c>
      <c r="N143" s="1">
        <f>IF(AND(ISERROR(IF(ScheduleCompile!I136="Off",0,IF(ScheduleCompile!I136="On",1,IF(ISNUMBER(ScheduleCompile!I136),ScheduleCompile!I136/1,IF(ISTEXT(ScheduleCompile!I136),IF(OR(ISNUMBER(FIND("5F",ScheduleCompile!I136)),ISNUMBER(FIND("0F",ScheduleCompile!I136)),ISNUMBER(FIND("8F",ScheduleCompile!I136)),ISNUMBER(FIND("1F",ScheduleCompile!I136)),ISNUMBER(FIND("2F",ScheduleCompile!I136)),ISNUMBER(FIND("3F",ScheduleCompile!I136)),ISNUMBER(FIND("6F",ScheduleCompile!I136)),ISNUMBER(FIND("7F",ScheduleCompile!I136)),ISNUMBER(FIND("9F",ScheduleCompile!I136)),ISNUMBER(FIND("4F",ScheduleCompile!I136))),VALUE(LEFT(ScheduleCompile!I136,FIND("F",ScheduleCompile!I136)-1)),ScheduleCompile!I136)))))),ISTEXT(ScheduleCompile!#REF!)),"ENDTABLE",IF(ISERROR(IF(ScheduleCompile!I136="Off",0,IF(ScheduleCompile!I136="On",1,IF(ISNUMBER(ScheduleCompile!I136),ScheduleCompile!I136/1,IF(ISTEXT(ScheduleCompile!I136),IF(OR(ISNUMBER(FIND("5F",ScheduleCompile!I136)),ISNUMBER(FIND("0F",ScheduleCompile!I136)),ISNUMBER(FIND("8F",ScheduleCompile!I136)),ISNUMBER(FIND("1F",ScheduleCompile!I136)),ISNUMBER(FIND("2F",ScheduleCompile!I136)),ISNUMBER(FIND("3F",ScheduleCompile!I136)),ISNUMBER(FIND("6F",ScheduleCompile!I136)),ISNUMBER(FIND("7F",ScheduleCompile!I136)),ISNUMBER(FIND("9F",ScheduleCompile!I136)),ISNUMBER(FIND("4F",ScheduleCompile!I136))),VALUE(LEFT(ScheduleCompile!I136,FIND("F",ScheduleCompile!I136)-1)),ScheduleCompile!I136)))))),"",IF(ScheduleCompile!I136="Off",0,IF(ScheduleCompile!I136="On",1,IF(ISNUMBER(ScheduleCompile!I136),ScheduleCompile!I136/1,IF(ISTEXT(ScheduleCompile!I136),IF(OR(ISNUMBER(FIND("5F",ScheduleCompile!I136)),ISNUMBER(FIND("0F",ScheduleCompile!I136)),ISNUMBER(FIND("8F",ScheduleCompile!I136)),ISNUMBER(FIND("1F",ScheduleCompile!I136)),ISNUMBER(FIND("2F",ScheduleCompile!I136)),ISNUMBER(FIND("3F",ScheduleCompile!I136)),ISNUMBER(FIND("6F",ScheduleCompile!I136)),ISNUMBER(FIND("7F",ScheduleCompile!I136)),ISNUMBER(FIND("9F",ScheduleCompile!I136)),ISNUMBER(FIND("4F",ScheduleCompile!I136))),VALUE(LEFT(ScheduleCompile!I136,FIND("F",ScheduleCompile!I136)-1)),ScheduleCompile!I136)))))))</f>
        <v>0</v>
      </c>
      <c r="O143" s="1">
        <f>IF(AND(ISERROR(IF(ScheduleCompile!J136="Off",0,IF(ScheduleCompile!J136="On",1,IF(ISNUMBER(ScheduleCompile!J136),ScheduleCompile!J136/1,IF(ISTEXT(ScheduleCompile!J136),IF(OR(ISNUMBER(FIND("5F",ScheduleCompile!J136)),ISNUMBER(FIND("0F",ScheduleCompile!J136)),ISNUMBER(FIND("8F",ScheduleCompile!J136)),ISNUMBER(FIND("1F",ScheduleCompile!J136)),ISNUMBER(FIND("2F",ScheduleCompile!J136)),ISNUMBER(FIND("3F",ScheduleCompile!J136)),ISNUMBER(FIND("6F",ScheduleCompile!J136)),ISNUMBER(FIND("7F",ScheduleCompile!J136)),ISNUMBER(FIND("9F",ScheduleCompile!J136)),ISNUMBER(FIND("4F",ScheduleCompile!J136))),VALUE(LEFT(ScheduleCompile!J136,FIND("F",ScheduleCompile!J136)-1)),ScheduleCompile!J136)))))),ISTEXT(ScheduleCompile!#REF!)),"ENDTABLE",IF(ISERROR(IF(ScheduleCompile!J136="Off",0,IF(ScheduleCompile!J136="On",1,IF(ISNUMBER(ScheduleCompile!J136),ScheduleCompile!J136/1,IF(ISTEXT(ScheduleCompile!J136),IF(OR(ISNUMBER(FIND("5F",ScheduleCompile!J136)),ISNUMBER(FIND("0F",ScheduleCompile!J136)),ISNUMBER(FIND("8F",ScheduleCompile!J136)),ISNUMBER(FIND("1F",ScheduleCompile!J136)),ISNUMBER(FIND("2F",ScheduleCompile!J136)),ISNUMBER(FIND("3F",ScheduleCompile!J136)),ISNUMBER(FIND("6F",ScheduleCompile!J136)),ISNUMBER(FIND("7F",ScheduleCompile!J136)),ISNUMBER(FIND("9F",ScheduleCompile!J136)),ISNUMBER(FIND("4F",ScheduleCompile!J136))),VALUE(LEFT(ScheduleCompile!J136,FIND("F",ScheduleCompile!J136)-1)),ScheduleCompile!J136)))))),"",IF(ScheduleCompile!J136="Off",0,IF(ScheduleCompile!J136="On",1,IF(ISNUMBER(ScheduleCompile!J136),ScheduleCompile!J136/1,IF(ISTEXT(ScheduleCompile!J136),IF(OR(ISNUMBER(FIND("5F",ScheduleCompile!J136)),ISNUMBER(FIND("0F",ScheduleCompile!J136)),ISNUMBER(FIND("8F",ScheduleCompile!J136)),ISNUMBER(FIND("1F",ScheduleCompile!J136)),ISNUMBER(FIND("2F",ScheduleCompile!J136)),ISNUMBER(FIND("3F",ScheduleCompile!J136)),ISNUMBER(FIND("6F",ScheduleCompile!J136)),ISNUMBER(FIND("7F",ScheduleCompile!J136)),ISNUMBER(FIND("9F",ScheduleCompile!J136)),ISNUMBER(FIND("4F",ScheduleCompile!J136))),VALUE(LEFT(ScheduleCompile!J136,FIND("F",ScheduleCompile!J136)-1)),ScheduleCompile!J136)))))))</f>
        <v>0</v>
      </c>
      <c r="P143" s="1">
        <f>IF(AND(ISERROR(IF(ScheduleCompile!K136="Off",0,IF(ScheduleCompile!K136="On",1,IF(ISNUMBER(ScheduleCompile!K136),ScheduleCompile!K136/1,IF(ISTEXT(ScheduleCompile!K136),IF(OR(ISNUMBER(FIND("5F",ScheduleCompile!K136)),ISNUMBER(FIND("0F",ScheduleCompile!K136)),ISNUMBER(FIND("8F",ScheduleCompile!K136)),ISNUMBER(FIND("1F",ScheduleCompile!K136)),ISNUMBER(FIND("2F",ScheduleCompile!K136)),ISNUMBER(FIND("3F",ScheduleCompile!K136)),ISNUMBER(FIND("6F",ScheduleCompile!K136)),ISNUMBER(FIND("7F",ScheduleCompile!K136)),ISNUMBER(FIND("9F",ScheduleCompile!K136)),ISNUMBER(FIND("4F",ScheduleCompile!K136))),VALUE(LEFT(ScheduleCompile!K136,FIND("F",ScheduleCompile!K136)-1)),ScheduleCompile!K136)))))),ISTEXT(ScheduleCompile!#REF!)),"ENDTABLE",IF(ISERROR(IF(ScheduleCompile!K136="Off",0,IF(ScheduleCompile!K136="On",1,IF(ISNUMBER(ScheduleCompile!K136),ScheduleCompile!K136/1,IF(ISTEXT(ScheduleCompile!K136),IF(OR(ISNUMBER(FIND("5F",ScheduleCompile!K136)),ISNUMBER(FIND("0F",ScheduleCompile!K136)),ISNUMBER(FIND("8F",ScheduleCompile!K136)),ISNUMBER(FIND("1F",ScheduleCompile!K136)),ISNUMBER(FIND("2F",ScheduleCompile!K136)),ISNUMBER(FIND("3F",ScheduleCompile!K136)),ISNUMBER(FIND("6F",ScheduleCompile!K136)),ISNUMBER(FIND("7F",ScheduleCompile!K136)),ISNUMBER(FIND("9F",ScheduleCompile!K136)),ISNUMBER(FIND("4F",ScheduleCompile!K136))),VALUE(LEFT(ScheduleCompile!K136,FIND("F",ScheduleCompile!K136)-1)),ScheduleCompile!K136)))))),"",IF(ScheduleCompile!K136="Off",0,IF(ScheduleCompile!K136="On",1,IF(ISNUMBER(ScheduleCompile!K136),ScheduleCompile!K136/1,IF(ISTEXT(ScheduleCompile!K136),IF(OR(ISNUMBER(FIND("5F",ScheduleCompile!K136)),ISNUMBER(FIND("0F",ScheduleCompile!K136)),ISNUMBER(FIND("8F",ScheduleCompile!K136)),ISNUMBER(FIND("1F",ScheduleCompile!K136)),ISNUMBER(FIND("2F",ScheduleCompile!K136)),ISNUMBER(FIND("3F",ScheduleCompile!K136)),ISNUMBER(FIND("6F",ScheduleCompile!K136)),ISNUMBER(FIND("7F",ScheduleCompile!K136)),ISNUMBER(FIND("9F",ScheduleCompile!K136)),ISNUMBER(FIND("4F",ScheduleCompile!K136))),VALUE(LEFT(ScheduleCompile!K136,FIND("F",ScheduleCompile!K136)-1)),ScheduleCompile!K136)))))))</f>
        <v>0</v>
      </c>
      <c r="Q143" s="1">
        <f>IF(AND(ISERROR(IF(ScheduleCompile!L136="Off",0,IF(ScheduleCompile!L136="On",1,IF(ISNUMBER(ScheduleCompile!L136),ScheduleCompile!L136/1,IF(ISTEXT(ScheduleCompile!L136),IF(OR(ISNUMBER(FIND("5F",ScheduleCompile!L136)),ISNUMBER(FIND("0F",ScheduleCompile!L136)),ISNUMBER(FIND("8F",ScheduleCompile!L136)),ISNUMBER(FIND("1F",ScheduleCompile!L136)),ISNUMBER(FIND("2F",ScheduleCompile!L136)),ISNUMBER(FIND("3F",ScheduleCompile!L136)),ISNUMBER(FIND("6F",ScheduleCompile!L136)),ISNUMBER(FIND("7F",ScheduleCompile!L136)),ISNUMBER(FIND("9F",ScheduleCompile!L136)),ISNUMBER(FIND("4F",ScheduleCompile!L136))),VALUE(LEFT(ScheduleCompile!L136,FIND("F",ScheduleCompile!L136)-1)),ScheduleCompile!L136)))))),ISTEXT(ScheduleCompile!#REF!)),"ENDTABLE",IF(ISERROR(IF(ScheduleCompile!L136="Off",0,IF(ScheduleCompile!L136="On",1,IF(ISNUMBER(ScheduleCompile!L136),ScheduleCompile!L136/1,IF(ISTEXT(ScheduleCompile!L136),IF(OR(ISNUMBER(FIND("5F",ScheduleCompile!L136)),ISNUMBER(FIND("0F",ScheduleCompile!L136)),ISNUMBER(FIND("8F",ScheduleCompile!L136)),ISNUMBER(FIND("1F",ScheduleCompile!L136)),ISNUMBER(FIND("2F",ScheduleCompile!L136)),ISNUMBER(FIND("3F",ScheduleCompile!L136)),ISNUMBER(FIND("6F",ScheduleCompile!L136)),ISNUMBER(FIND("7F",ScheduleCompile!L136)),ISNUMBER(FIND("9F",ScheduleCompile!L136)),ISNUMBER(FIND("4F",ScheduleCompile!L136))),VALUE(LEFT(ScheduleCompile!L136,FIND("F",ScheduleCompile!L136)-1)),ScheduleCompile!L136)))))),"",IF(ScheduleCompile!L136="Off",0,IF(ScheduleCompile!L136="On",1,IF(ISNUMBER(ScheduleCompile!L136),ScheduleCompile!L136/1,IF(ISTEXT(ScheduleCompile!L136),IF(OR(ISNUMBER(FIND("5F",ScheduleCompile!L136)),ISNUMBER(FIND("0F",ScheduleCompile!L136)),ISNUMBER(FIND("8F",ScheduleCompile!L136)),ISNUMBER(FIND("1F",ScheduleCompile!L136)),ISNUMBER(FIND("2F",ScheduleCompile!L136)),ISNUMBER(FIND("3F",ScheduleCompile!L136)),ISNUMBER(FIND("6F",ScheduleCompile!L136)),ISNUMBER(FIND("7F",ScheduleCompile!L136)),ISNUMBER(FIND("9F",ScheduleCompile!L136)),ISNUMBER(FIND("4F",ScheduleCompile!L136))),VALUE(LEFT(ScheduleCompile!L136,FIND("F",ScheduleCompile!L136)-1)),ScheduleCompile!L136)))))))</f>
        <v>0</v>
      </c>
      <c r="R143" s="1">
        <f>IF(AND(ISERROR(IF(ScheduleCompile!M136="Off",0,IF(ScheduleCompile!M136="On",1,IF(ISNUMBER(ScheduleCompile!M136),ScheduleCompile!M136/1,IF(ISTEXT(ScheduleCompile!M136),IF(OR(ISNUMBER(FIND("5F",ScheduleCompile!M136)),ISNUMBER(FIND("0F",ScheduleCompile!M136)),ISNUMBER(FIND("8F",ScheduleCompile!M136)),ISNUMBER(FIND("1F",ScheduleCompile!M136)),ISNUMBER(FIND("2F",ScheduleCompile!M136)),ISNUMBER(FIND("3F",ScheduleCompile!M136)),ISNUMBER(FIND("6F",ScheduleCompile!M136)),ISNUMBER(FIND("7F",ScheduleCompile!M136)),ISNUMBER(FIND("9F",ScheduleCompile!M136)),ISNUMBER(FIND("4F",ScheduleCompile!M136))),VALUE(LEFT(ScheduleCompile!M136,FIND("F",ScheduleCompile!M136)-1)),ScheduleCompile!M136)))))),ISTEXT(ScheduleCompile!#REF!)),"ENDTABLE",IF(ISERROR(IF(ScheduleCompile!M136="Off",0,IF(ScheduleCompile!M136="On",1,IF(ISNUMBER(ScheduleCompile!M136),ScheduleCompile!M136/1,IF(ISTEXT(ScheduleCompile!M136),IF(OR(ISNUMBER(FIND("5F",ScheduleCompile!M136)),ISNUMBER(FIND("0F",ScheduleCompile!M136)),ISNUMBER(FIND("8F",ScheduleCompile!M136)),ISNUMBER(FIND("1F",ScheduleCompile!M136)),ISNUMBER(FIND("2F",ScheduleCompile!M136)),ISNUMBER(FIND("3F",ScheduleCompile!M136)),ISNUMBER(FIND("6F",ScheduleCompile!M136)),ISNUMBER(FIND("7F",ScheduleCompile!M136)),ISNUMBER(FIND("9F",ScheduleCompile!M136)),ISNUMBER(FIND("4F",ScheduleCompile!M136))),VALUE(LEFT(ScheduleCompile!M136,FIND("F",ScheduleCompile!M136)-1)),ScheduleCompile!M136)))))),"",IF(ScheduleCompile!M136="Off",0,IF(ScheduleCompile!M136="On",1,IF(ISNUMBER(ScheduleCompile!M136),ScheduleCompile!M136/1,IF(ISTEXT(ScheduleCompile!M136),IF(OR(ISNUMBER(FIND("5F",ScheduleCompile!M136)),ISNUMBER(FIND("0F",ScheduleCompile!M136)),ISNUMBER(FIND("8F",ScheduleCompile!M136)),ISNUMBER(FIND("1F",ScheduleCompile!M136)),ISNUMBER(FIND("2F",ScheduleCompile!M136)),ISNUMBER(FIND("3F",ScheduleCompile!M136)),ISNUMBER(FIND("6F",ScheduleCompile!M136)),ISNUMBER(FIND("7F",ScheduleCompile!M136)),ISNUMBER(FIND("9F",ScheduleCompile!M136)),ISNUMBER(FIND("4F",ScheduleCompile!M136))),VALUE(LEFT(ScheduleCompile!M136,FIND("F",ScheduleCompile!M136)-1)),ScheduleCompile!M136)))))))</f>
        <v>0</v>
      </c>
      <c r="S143" s="1">
        <f>IF(AND(ISERROR(IF(ScheduleCompile!N136="Off",0,IF(ScheduleCompile!N136="On",1,IF(ISNUMBER(ScheduleCompile!N136),ScheduleCompile!N136/1,IF(ISTEXT(ScheduleCompile!N136),IF(OR(ISNUMBER(FIND("5F",ScheduleCompile!N136)),ISNUMBER(FIND("0F",ScheduleCompile!N136)),ISNUMBER(FIND("8F",ScheduleCompile!N136)),ISNUMBER(FIND("1F",ScheduleCompile!N136)),ISNUMBER(FIND("2F",ScheduleCompile!N136)),ISNUMBER(FIND("3F",ScheduleCompile!N136)),ISNUMBER(FIND("6F",ScheduleCompile!N136)),ISNUMBER(FIND("7F",ScheduleCompile!N136)),ISNUMBER(FIND("9F",ScheduleCompile!N136)),ISNUMBER(FIND("4F",ScheduleCompile!N136))),VALUE(LEFT(ScheduleCompile!N136,FIND("F",ScheduleCompile!N136)-1)),ScheduleCompile!N136)))))),ISTEXT(ScheduleCompile!#REF!)),"ENDTABLE",IF(ISERROR(IF(ScheduleCompile!N136="Off",0,IF(ScheduleCompile!N136="On",1,IF(ISNUMBER(ScheduleCompile!N136),ScheduleCompile!N136/1,IF(ISTEXT(ScheduleCompile!N136),IF(OR(ISNUMBER(FIND("5F",ScheduleCompile!N136)),ISNUMBER(FIND("0F",ScheduleCompile!N136)),ISNUMBER(FIND("8F",ScheduleCompile!N136)),ISNUMBER(FIND("1F",ScheduleCompile!N136)),ISNUMBER(FIND("2F",ScheduleCompile!N136)),ISNUMBER(FIND("3F",ScheduleCompile!N136)),ISNUMBER(FIND("6F",ScheduleCompile!N136)),ISNUMBER(FIND("7F",ScheduleCompile!N136)),ISNUMBER(FIND("9F",ScheduleCompile!N136)),ISNUMBER(FIND("4F",ScheduleCompile!N136))),VALUE(LEFT(ScheduleCompile!N136,FIND("F",ScheduleCompile!N136)-1)),ScheduleCompile!N136)))))),"",IF(ScheduleCompile!N136="Off",0,IF(ScheduleCompile!N136="On",1,IF(ISNUMBER(ScheduleCompile!N136),ScheduleCompile!N136/1,IF(ISTEXT(ScheduleCompile!N136),IF(OR(ISNUMBER(FIND("5F",ScheduleCompile!N136)),ISNUMBER(FIND("0F",ScheduleCompile!N136)),ISNUMBER(FIND("8F",ScheduleCompile!N136)),ISNUMBER(FIND("1F",ScheduleCompile!N136)),ISNUMBER(FIND("2F",ScheduleCompile!N136)),ISNUMBER(FIND("3F",ScheduleCompile!N136)),ISNUMBER(FIND("6F",ScheduleCompile!N136)),ISNUMBER(FIND("7F",ScheduleCompile!N136)),ISNUMBER(FIND("9F",ScheduleCompile!N136)),ISNUMBER(FIND("4F",ScheduleCompile!N136))),VALUE(LEFT(ScheduleCompile!N136,FIND("F",ScheduleCompile!N136)-1)),ScheduleCompile!N136)))))))</f>
        <v>0</v>
      </c>
      <c r="T143" s="1">
        <f>IF(AND(ISERROR(IF(ScheduleCompile!O136="Off",0,IF(ScheduleCompile!O136="On",1,IF(ISNUMBER(ScheduleCompile!O136),ScheduleCompile!O136/1,IF(ISTEXT(ScheduleCompile!O136),IF(OR(ISNUMBER(FIND("5F",ScheduleCompile!O136)),ISNUMBER(FIND("0F",ScheduleCompile!O136)),ISNUMBER(FIND("8F",ScheduleCompile!O136)),ISNUMBER(FIND("1F",ScheduleCompile!O136)),ISNUMBER(FIND("2F",ScheduleCompile!O136)),ISNUMBER(FIND("3F",ScheduleCompile!O136)),ISNUMBER(FIND("6F",ScheduleCompile!O136)),ISNUMBER(FIND("7F",ScheduleCompile!O136)),ISNUMBER(FIND("9F",ScheduleCompile!O136)),ISNUMBER(FIND("4F",ScheduleCompile!O136))),VALUE(LEFT(ScheduleCompile!O136,FIND("F",ScheduleCompile!O136)-1)),ScheduleCompile!O136)))))),ISTEXT(ScheduleCompile!#REF!)),"ENDTABLE",IF(ISERROR(IF(ScheduleCompile!O136="Off",0,IF(ScheduleCompile!O136="On",1,IF(ISNUMBER(ScheduleCompile!O136),ScheduleCompile!O136/1,IF(ISTEXT(ScheduleCompile!O136),IF(OR(ISNUMBER(FIND("5F",ScheduleCompile!O136)),ISNUMBER(FIND("0F",ScheduleCompile!O136)),ISNUMBER(FIND("8F",ScheduleCompile!O136)),ISNUMBER(FIND("1F",ScheduleCompile!O136)),ISNUMBER(FIND("2F",ScheduleCompile!O136)),ISNUMBER(FIND("3F",ScheduleCompile!O136)),ISNUMBER(FIND("6F",ScheduleCompile!O136)),ISNUMBER(FIND("7F",ScheduleCompile!O136)),ISNUMBER(FIND("9F",ScheduleCompile!O136)),ISNUMBER(FIND("4F",ScheduleCompile!O136))),VALUE(LEFT(ScheduleCompile!O136,FIND("F",ScheduleCompile!O136)-1)),ScheduleCompile!O136)))))),"",IF(ScheduleCompile!O136="Off",0,IF(ScheduleCompile!O136="On",1,IF(ISNUMBER(ScheduleCompile!O136),ScheduleCompile!O136/1,IF(ISTEXT(ScheduleCompile!O136),IF(OR(ISNUMBER(FIND("5F",ScheduleCompile!O136)),ISNUMBER(FIND("0F",ScheduleCompile!O136)),ISNUMBER(FIND("8F",ScheduleCompile!O136)),ISNUMBER(FIND("1F",ScheduleCompile!O136)),ISNUMBER(FIND("2F",ScheduleCompile!O136)),ISNUMBER(FIND("3F",ScheduleCompile!O136)),ISNUMBER(FIND("6F",ScheduleCompile!O136)),ISNUMBER(FIND("7F",ScheduleCompile!O136)),ISNUMBER(FIND("9F",ScheduleCompile!O136)),ISNUMBER(FIND("4F",ScheduleCompile!O136))),VALUE(LEFT(ScheduleCompile!O136,FIND("F",ScheduleCompile!O136)-1)),ScheduleCompile!O136)))))))</f>
        <v>0</v>
      </c>
      <c r="U143" s="1">
        <f>IF(AND(ISERROR(IF(ScheduleCompile!P136="Off",0,IF(ScheduleCompile!P136="On",1,IF(ISNUMBER(ScheduleCompile!P136),ScheduleCompile!P136/1,IF(ISTEXT(ScheduleCompile!P136),IF(OR(ISNUMBER(FIND("5F",ScheduleCompile!P136)),ISNUMBER(FIND("0F",ScheduleCompile!P136)),ISNUMBER(FIND("8F",ScheduleCompile!P136)),ISNUMBER(FIND("1F",ScheduleCompile!P136)),ISNUMBER(FIND("2F",ScheduleCompile!P136)),ISNUMBER(FIND("3F",ScheduleCompile!P136)),ISNUMBER(FIND("6F",ScheduleCompile!P136)),ISNUMBER(FIND("7F",ScheduleCompile!P136)),ISNUMBER(FIND("9F",ScheduleCompile!P136)),ISNUMBER(FIND("4F",ScheduleCompile!P136))),VALUE(LEFT(ScheduleCompile!P136,FIND("F",ScheduleCompile!P136)-1)),ScheduleCompile!P136)))))),ISTEXT(ScheduleCompile!#REF!)),"ENDTABLE",IF(ISERROR(IF(ScheduleCompile!P136="Off",0,IF(ScheduleCompile!P136="On",1,IF(ISNUMBER(ScheduleCompile!P136),ScheduleCompile!P136/1,IF(ISTEXT(ScheduleCompile!P136),IF(OR(ISNUMBER(FIND("5F",ScheduleCompile!P136)),ISNUMBER(FIND("0F",ScheduleCompile!P136)),ISNUMBER(FIND("8F",ScheduleCompile!P136)),ISNUMBER(FIND("1F",ScheduleCompile!P136)),ISNUMBER(FIND("2F",ScheduleCompile!P136)),ISNUMBER(FIND("3F",ScheduleCompile!P136)),ISNUMBER(FIND("6F",ScheduleCompile!P136)),ISNUMBER(FIND("7F",ScheduleCompile!P136)),ISNUMBER(FIND("9F",ScheduleCompile!P136)),ISNUMBER(FIND("4F",ScheduleCompile!P136))),VALUE(LEFT(ScheduleCompile!P136,FIND("F",ScheduleCompile!P136)-1)),ScheduleCompile!P136)))))),"",IF(ScheduleCompile!P136="Off",0,IF(ScheduleCompile!P136="On",1,IF(ISNUMBER(ScheduleCompile!P136),ScheduleCompile!P136/1,IF(ISTEXT(ScheduleCompile!P136),IF(OR(ISNUMBER(FIND("5F",ScheduleCompile!P136)),ISNUMBER(FIND("0F",ScheduleCompile!P136)),ISNUMBER(FIND("8F",ScheduleCompile!P136)),ISNUMBER(FIND("1F",ScheduleCompile!P136)),ISNUMBER(FIND("2F",ScheduleCompile!P136)),ISNUMBER(FIND("3F",ScheduleCompile!P136)),ISNUMBER(FIND("6F",ScheduleCompile!P136)),ISNUMBER(FIND("7F",ScheduleCompile!P136)),ISNUMBER(FIND("9F",ScheduleCompile!P136)),ISNUMBER(FIND("4F",ScheduleCompile!P136))),VALUE(LEFT(ScheduleCompile!P136,FIND("F",ScheduleCompile!P136)-1)),ScheduleCompile!P136)))))))</f>
        <v>0</v>
      </c>
      <c r="V143" s="1">
        <f>IF(AND(ISERROR(IF(ScheduleCompile!Q136="Off",0,IF(ScheduleCompile!Q136="On",1,IF(ISNUMBER(ScheduleCompile!Q136),ScheduleCompile!Q136/1,IF(ISTEXT(ScheduleCompile!Q136),IF(OR(ISNUMBER(FIND("5F",ScheduleCompile!Q136)),ISNUMBER(FIND("0F",ScheduleCompile!Q136)),ISNUMBER(FIND("8F",ScheduleCompile!Q136)),ISNUMBER(FIND("1F",ScheduleCompile!Q136)),ISNUMBER(FIND("2F",ScheduleCompile!Q136)),ISNUMBER(FIND("3F",ScheduleCompile!Q136)),ISNUMBER(FIND("6F",ScheduleCompile!Q136)),ISNUMBER(FIND("7F",ScheduleCompile!Q136)),ISNUMBER(FIND("9F",ScheduleCompile!Q136)),ISNUMBER(FIND("4F",ScheduleCompile!Q136))),VALUE(LEFT(ScheduleCompile!Q136,FIND("F",ScheduleCompile!Q136)-1)),ScheduleCompile!Q136)))))),ISTEXT(ScheduleCompile!#REF!)),"ENDTABLE",IF(ISERROR(IF(ScheduleCompile!Q136="Off",0,IF(ScheduleCompile!Q136="On",1,IF(ISNUMBER(ScheduleCompile!Q136),ScheduleCompile!Q136/1,IF(ISTEXT(ScheduleCompile!Q136),IF(OR(ISNUMBER(FIND("5F",ScheduleCompile!Q136)),ISNUMBER(FIND("0F",ScheduleCompile!Q136)),ISNUMBER(FIND("8F",ScheduleCompile!Q136)),ISNUMBER(FIND("1F",ScheduleCompile!Q136)),ISNUMBER(FIND("2F",ScheduleCompile!Q136)),ISNUMBER(FIND("3F",ScheduleCompile!Q136)),ISNUMBER(FIND("6F",ScheduleCompile!Q136)),ISNUMBER(FIND("7F",ScheduleCompile!Q136)),ISNUMBER(FIND("9F",ScheduleCompile!Q136)),ISNUMBER(FIND("4F",ScheduleCompile!Q136))),VALUE(LEFT(ScheduleCompile!Q136,FIND("F",ScheduleCompile!Q136)-1)),ScheduleCompile!Q136)))))),"",IF(ScheduleCompile!Q136="Off",0,IF(ScheduleCompile!Q136="On",1,IF(ISNUMBER(ScheduleCompile!Q136),ScheduleCompile!Q136/1,IF(ISTEXT(ScheduleCompile!Q136),IF(OR(ISNUMBER(FIND("5F",ScheduleCompile!Q136)),ISNUMBER(FIND("0F",ScheduleCompile!Q136)),ISNUMBER(FIND("8F",ScheduleCompile!Q136)),ISNUMBER(FIND("1F",ScheduleCompile!Q136)),ISNUMBER(FIND("2F",ScheduleCompile!Q136)),ISNUMBER(FIND("3F",ScheduleCompile!Q136)),ISNUMBER(FIND("6F",ScheduleCompile!Q136)),ISNUMBER(FIND("7F",ScheduleCompile!Q136)),ISNUMBER(FIND("9F",ScheduleCompile!Q136)),ISNUMBER(FIND("4F",ScheduleCompile!Q136))),VALUE(LEFT(ScheduleCompile!Q136,FIND("F",ScheduleCompile!Q136)-1)),ScheduleCompile!Q136)))))))</f>
        <v>0</v>
      </c>
      <c r="W143" s="1">
        <f>IF(AND(ISERROR(IF(ScheduleCompile!R136="Off",0,IF(ScheduleCompile!R136="On",1,IF(ISNUMBER(ScheduleCompile!R136),ScheduleCompile!R136/1,IF(ISTEXT(ScheduleCompile!R136),IF(OR(ISNUMBER(FIND("5F",ScheduleCompile!R136)),ISNUMBER(FIND("0F",ScheduleCompile!R136)),ISNUMBER(FIND("8F",ScheduleCompile!R136)),ISNUMBER(FIND("1F",ScheduleCompile!R136)),ISNUMBER(FIND("2F",ScheduleCompile!R136)),ISNUMBER(FIND("3F",ScheduleCompile!R136)),ISNUMBER(FIND("6F",ScheduleCompile!R136)),ISNUMBER(FIND("7F",ScheduleCompile!R136)),ISNUMBER(FIND("9F",ScheduleCompile!R136)),ISNUMBER(FIND("4F",ScheduleCompile!R136))),VALUE(LEFT(ScheduleCompile!R136,FIND("F",ScheduleCompile!R136)-1)),ScheduleCompile!R136)))))),ISTEXT(ScheduleCompile!#REF!)),"ENDTABLE",IF(ISERROR(IF(ScheduleCompile!R136="Off",0,IF(ScheduleCompile!R136="On",1,IF(ISNUMBER(ScheduleCompile!R136),ScheduleCompile!R136/1,IF(ISTEXT(ScheduleCompile!R136),IF(OR(ISNUMBER(FIND("5F",ScheduleCompile!R136)),ISNUMBER(FIND("0F",ScheduleCompile!R136)),ISNUMBER(FIND("8F",ScheduleCompile!R136)),ISNUMBER(FIND("1F",ScheduleCompile!R136)),ISNUMBER(FIND("2F",ScheduleCompile!R136)),ISNUMBER(FIND("3F",ScheduleCompile!R136)),ISNUMBER(FIND("6F",ScheduleCompile!R136)),ISNUMBER(FIND("7F",ScheduleCompile!R136)),ISNUMBER(FIND("9F",ScheduleCompile!R136)),ISNUMBER(FIND("4F",ScheduleCompile!R136))),VALUE(LEFT(ScheduleCompile!R136,FIND("F",ScheduleCompile!R136)-1)),ScheduleCompile!R136)))))),"",IF(ScheduleCompile!R136="Off",0,IF(ScheduleCompile!R136="On",1,IF(ISNUMBER(ScheduleCompile!R136),ScheduleCompile!R136/1,IF(ISTEXT(ScheduleCompile!R136),IF(OR(ISNUMBER(FIND("5F",ScheduleCompile!R136)),ISNUMBER(FIND("0F",ScheduleCompile!R136)),ISNUMBER(FIND("8F",ScheduleCompile!R136)),ISNUMBER(FIND("1F",ScheduleCompile!R136)),ISNUMBER(FIND("2F",ScheduleCompile!R136)),ISNUMBER(FIND("3F",ScheduleCompile!R136)),ISNUMBER(FIND("6F",ScheduleCompile!R136)),ISNUMBER(FIND("7F",ScheduleCompile!R136)),ISNUMBER(FIND("9F",ScheduleCompile!R136)),ISNUMBER(FIND("4F",ScheduleCompile!R136))),VALUE(LEFT(ScheduleCompile!R136,FIND("F",ScheduleCompile!R136)-1)),ScheduleCompile!R136)))))))</f>
        <v>0</v>
      </c>
      <c r="X143" s="1">
        <f>IF(AND(ISERROR(IF(ScheduleCompile!S136="Off",0,IF(ScheduleCompile!S136="On",1,IF(ISNUMBER(ScheduleCompile!S136),ScheduleCompile!S136/1,IF(ISTEXT(ScheduleCompile!S136),IF(OR(ISNUMBER(FIND("5F",ScheduleCompile!S136)),ISNUMBER(FIND("0F",ScheduleCompile!S136)),ISNUMBER(FIND("8F",ScheduleCompile!S136)),ISNUMBER(FIND("1F",ScheduleCompile!S136)),ISNUMBER(FIND("2F",ScheduleCompile!S136)),ISNUMBER(FIND("3F",ScheduleCompile!S136)),ISNUMBER(FIND("6F",ScheduleCompile!S136)),ISNUMBER(FIND("7F",ScheduleCompile!S136)),ISNUMBER(FIND("9F",ScheduleCompile!S136)),ISNUMBER(FIND("4F",ScheduleCompile!S136))),VALUE(LEFT(ScheduleCompile!S136,FIND("F",ScheduleCompile!S136)-1)),ScheduleCompile!S136)))))),ISTEXT(ScheduleCompile!#REF!)),"ENDTABLE",IF(ISERROR(IF(ScheduleCompile!S136="Off",0,IF(ScheduleCompile!S136="On",1,IF(ISNUMBER(ScheduleCompile!S136),ScheduleCompile!S136/1,IF(ISTEXT(ScheduleCompile!S136),IF(OR(ISNUMBER(FIND("5F",ScheduleCompile!S136)),ISNUMBER(FIND("0F",ScheduleCompile!S136)),ISNUMBER(FIND("8F",ScheduleCompile!S136)),ISNUMBER(FIND("1F",ScheduleCompile!S136)),ISNUMBER(FIND("2F",ScheduleCompile!S136)),ISNUMBER(FIND("3F",ScheduleCompile!S136)),ISNUMBER(FIND("6F",ScheduleCompile!S136)),ISNUMBER(FIND("7F",ScheduleCompile!S136)),ISNUMBER(FIND("9F",ScheduleCompile!S136)),ISNUMBER(FIND("4F",ScheduleCompile!S136))),VALUE(LEFT(ScheduleCompile!S136,FIND("F",ScheduleCompile!S136)-1)),ScheduleCompile!S136)))))),"",IF(ScheduleCompile!S136="Off",0,IF(ScheduleCompile!S136="On",1,IF(ISNUMBER(ScheduleCompile!S136),ScheduleCompile!S136/1,IF(ISTEXT(ScheduleCompile!S136),IF(OR(ISNUMBER(FIND("5F",ScheduleCompile!S136)),ISNUMBER(FIND("0F",ScheduleCompile!S136)),ISNUMBER(FIND("8F",ScheduleCompile!S136)),ISNUMBER(FIND("1F",ScheduleCompile!S136)),ISNUMBER(FIND("2F",ScheduleCompile!S136)),ISNUMBER(FIND("3F",ScheduleCompile!S136)),ISNUMBER(FIND("6F",ScheduleCompile!S136)),ISNUMBER(FIND("7F",ScheduleCompile!S136)),ISNUMBER(FIND("9F",ScheduleCompile!S136)),ISNUMBER(FIND("4F",ScheduleCompile!S136))),VALUE(LEFT(ScheduleCompile!S136,FIND("F",ScheduleCompile!S136)-1)),ScheduleCompile!S136)))))))</f>
        <v>0</v>
      </c>
      <c r="Y143" s="1">
        <f>IF(AND(ISERROR(IF(ScheduleCompile!T136="Off",0,IF(ScheduleCompile!T136="On",1,IF(ISNUMBER(ScheduleCompile!T136),ScheduleCompile!T136/1,IF(ISTEXT(ScheduleCompile!T136),IF(OR(ISNUMBER(FIND("5F",ScheduleCompile!T136)),ISNUMBER(FIND("0F",ScheduleCompile!T136)),ISNUMBER(FIND("8F",ScheduleCompile!T136)),ISNUMBER(FIND("1F",ScheduleCompile!T136)),ISNUMBER(FIND("2F",ScheduleCompile!T136)),ISNUMBER(FIND("3F",ScheduleCompile!T136)),ISNUMBER(FIND("6F",ScheduleCompile!T136)),ISNUMBER(FIND("7F",ScheduleCompile!T136)),ISNUMBER(FIND("9F",ScheduleCompile!T136)),ISNUMBER(FIND("4F",ScheduleCompile!T136))),VALUE(LEFT(ScheduleCompile!T136,FIND("F",ScheduleCompile!T136)-1)),ScheduleCompile!T136)))))),ISTEXT(ScheduleCompile!#REF!)),"ENDTABLE",IF(ISERROR(IF(ScheduleCompile!T136="Off",0,IF(ScheduleCompile!T136="On",1,IF(ISNUMBER(ScheduleCompile!T136),ScheduleCompile!T136/1,IF(ISTEXT(ScheduleCompile!T136),IF(OR(ISNUMBER(FIND("5F",ScheduleCompile!T136)),ISNUMBER(FIND("0F",ScheduleCompile!T136)),ISNUMBER(FIND("8F",ScheduleCompile!T136)),ISNUMBER(FIND("1F",ScheduleCompile!T136)),ISNUMBER(FIND("2F",ScheduleCompile!T136)),ISNUMBER(FIND("3F",ScheduleCompile!T136)),ISNUMBER(FIND("6F",ScheduleCompile!T136)),ISNUMBER(FIND("7F",ScheduleCompile!T136)),ISNUMBER(FIND("9F",ScheduleCompile!T136)),ISNUMBER(FIND("4F",ScheduleCompile!T136))),VALUE(LEFT(ScheduleCompile!T136,FIND("F",ScheduleCompile!T136)-1)),ScheduleCompile!T136)))))),"",IF(ScheduleCompile!T136="Off",0,IF(ScheduleCompile!T136="On",1,IF(ISNUMBER(ScheduleCompile!T136),ScheduleCompile!T136/1,IF(ISTEXT(ScheduleCompile!T136),IF(OR(ISNUMBER(FIND("5F",ScheduleCompile!T136)),ISNUMBER(FIND("0F",ScheduleCompile!T136)),ISNUMBER(FIND("8F",ScheduleCompile!T136)),ISNUMBER(FIND("1F",ScheduleCompile!T136)),ISNUMBER(FIND("2F",ScheduleCompile!T136)),ISNUMBER(FIND("3F",ScheduleCompile!T136)),ISNUMBER(FIND("6F",ScheduleCompile!T136)),ISNUMBER(FIND("7F",ScheduleCompile!T136)),ISNUMBER(FIND("9F",ScheduleCompile!T136)),ISNUMBER(FIND("4F",ScheduleCompile!T136))),VALUE(LEFT(ScheduleCompile!T136,FIND("F",ScheduleCompile!T136)-1)),ScheduleCompile!T136)))))))</f>
        <v>0</v>
      </c>
      <c r="Z143" s="1">
        <f>IF(AND(ISERROR(IF(ScheduleCompile!U136="Off",0,IF(ScheduleCompile!U136="On",1,IF(ISNUMBER(ScheduleCompile!U136),ScheduleCompile!U136/1,IF(ISTEXT(ScheduleCompile!U136),IF(OR(ISNUMBER(FIND("5F",ScheduleCompile!U136)),ISNUMBER(FIND("0F",ScheduleCompile!U136)),ISNUMBER(FIND("8F",ScheduleCompile!U136)),ISNUMBER(FIND("1F",ScheduleCompile!U136)),ISNUMBER(FIND("2F",ScheduleCompile!U136)),ISNUMBER(FIND("3F",ScheduleCompile!U136)),ISNUMBER(FIND("6F",ScheduleCompile!U136)),ISNUMBER(FIND("7F",ScheduleCompile!U136)),ISNUMBER(FIND("9F",ScheduleCompile!U136)),ISNUMBER(FIND("4F",ScheduleCompile!U136))),VALUE(LEFT(ScheduleCompile!U136,FIND("F",ScheduleCompile!U136)-1)),ScheduleCompile!U136)))))),ISTEXT(ScheduleCompile!#REF!)),"ENDTABLE",IF(ISERROR(IF(ScheduleCompile!U136="Off",0,IF(ScheduleCompile!U136="On",1,IF(ISNUMBER(ScheduleCompile!U136),ScheduleCompile!U136/1,IF(ISTEXT(ScheduleCompile!U136),IF(OR(ISNUMBER(FIND("5F",ScheduleCompile!U136)),ISNUMBER(FIND("0F",ScheduleCompile!U136)),ISNUMBER(FIND("8F",ScheduleCompile!U136)),ISNUMBER(FIND("1F",ScheduleCompile!U136)),ISNUMBER(FIND("2F",ScheduleCompile!U136)),ISNUMBER(FIND("3F",ScheduleCompile!U136)),ISNUMBER(FIND("6F",ScheduleCompile!U136)),ISNUMBER(FIND("7F",ScheduleCompile!U136)),ISNUMBER(FIND("9F",ScheduleCompile!U136)),ISNUMBER(FIND("4F",ScheduleCompile!U136))),VALUE(LEFT(ScheduleCompile!U136,FIND("F",ScheduleCompile!U136)-1)),ScheduleCompile!U136)))))),"",IF(ScheduleCompile!U136="Off",0,IF(ScheduleCompile!U136="On",1,IF(ISNUMBER(ScheduleCompile!U136),ScheduleCompile!U136/1,IF(ISTEXT(ScheduleCompile!U136),IF(OR(ISNUMBER(FIND("5F",ScheduleCompile!U136)),ISNUMBER(FIND("0F",ScheduleCompile!U136)),ISNUMBER(FIND("8F",ScheduleCompile!U136)),ISNUMBER(FIND("1F",ScheduleCompile!U136)),ISNUMBER(FIND("2F",ScheduleCompile!U136)),ISNUMBER(FIND("3F",ScheduleCompile!U136)),ISNUMBER(FIND("6F",ScheduleCompile!U136)),ISNUMBER(FIND("7F",ScheduleCompile!U136)),ISNUMBER(FIND("9F",ScheduleCompile!U136)),ISNUMBER(FIND("4F",ScheduleCompile!U136))),VALUE(LEFT(ScheduleCompile!U136,FIND("F",ScheduleCompile!U136)-1)),ScheduleCompile!U136)))))))</f>
        <v>0</v>
      </c>
      <c r="AA143" s="1">
        <f>IF(AND(ISERROR(IF(ScheduleCompile!V136="Off",0,IF(ScheduleCompile!V136="On",1,IF(ISNUMBER(ScheduleCompile!V136),ScheduleCompile!V136/1,IF(ISTEXT(ScheduleCompile!V136),IF(OR(ISNUMBER(FIND("5F",ScheduleCompile!V136)),ISNUMBER(FIND("0F",ScheduleCompile!V136)),ISNUMBER(FIND("8F",ScheduleCompile!V136)),ISNUMBER(FIND("1F",ScheduleCompile!V136)),ISNUMBER(FIND("2F",ScheduleCompile!V136)),ISNUMBER(FIND("3F",ScheduleCompile!V136)),ISNUMBER(FIND("6F",ScheduleCompile!V136)),ISNUMBER(FIND("7F",ScheduleCompile!V136)),ISNUMBER(FIND("9F",ScheduleCompile!V136)),ISNUMBER(FIND("4F",ScheduleCompile!V136))),VALUE(LEFT(ScheduleCompile!V136,FIND("F",ScheduleCompile!V136)-1)),ScheduleCompile!V136)))))),ISTEXT(ScheduleCompile!#REF!)),"ENDTABLE",IF(ISERROR(IF(ScheduleCompile!V136="Off",0,IF(ScheduleCompile!V136="On",1,IF(ISNUMBER(ScheduleCompile!V136),ScheduleCompile!V136/1,IF(ISTEXT(ScheduleCompile!V136),IF(OR(ISNUMBER(FIND("5F",ScheduleCompile!V136)),ISNUMBER(FIND("0F",ScheduleCompile!V136)),ISNUMBER(FIND("8F",ScheduleCompile!V136)),ISNUMBER(FIND("1F",ScheduleCompile!V136)),ISNUMBER(FIND("2F",ScheduleCompile!V136)),ISNUMBER(FIND("3F",ScheduleCompile!V136)),ISNUMBER(FIND("6F",ScheduleCompile!V136)),ISNUMBER(FIND("7F",ScheduleCompile!V136)),ISNUMBER(FIND("9F",ScheduleCompile!V136)),ISNUMBER(FIND("4F",ScheduleCompile!V136))),VALUE(LEFT(ScheduleCompile!V136,FIND("F",ScheduleCompile!V136)-1)),ScheduleCompile!V136)))))),"",IF(ScheduleCompile!V136="Off",0,IF(ScheduleCompile!V136="On",1,IF(ISNUMBER(ScheduleCompile!V136),ScheduleCompile!V136/1,IF(ISTEXT(ScheduleCompile!V136),IF(OR(ISNUMBER(FIND("5F",ScheduleCompile!V136)),ISNUMBER(FIND("0F",ScheduleCompile!V136)),ISNUMBER(FIND("8F",ScheduleCompile!V136)),ISNUMBER(FIND("1F",ScheduleCompile!V136)),ISNUMBER(FIND("2F",ScheduleCompile!V136)),ISNUMBER(FIND("3F",ScheduleCompile!V136)),ISNUMBER(FIND("6F",ScheduleCompile!V136)),ISNUMBER(FIND("7F",ScheduleCompile!V136)),ISNUMBER(FIND("9F",ScheduleCompile!V136)),ISNUMBER(FIND("4F",ScheduleCompile!V136))),VALUE(LEFT(ScheduleCompile!V136,FIND("F",ScheduleCompile!V136)-1)),ScheduleCompile!V136)))))))</f>
        <v>0</v>
      </c>
      <c r="AB143" s="1">
        <f>IF(AND(ISERROR(IF(ScheduleCompile!W136="Off",0,IF(ScheduleCompile!W136="On",1,IF(ISNUMBER(ScheduleCompile!W136),ScheduleCompile!W136/1,IF(ISTEXT(ScheduleCompile!W136),IF(OR(ISNUMBER(FIND("5F",ScheduleCompile!W136)),ISNUMBER(FIND("0F",ScheduleCompile!W136)),ISNUMBER(FIND("8F",ScheduleCompile!W136)),ISNUMBER(FIND("1F",ScheduleCompile!W136)),ISNUMBER(FIND("2F",ScheduleCompile!W136)),ISNUMBER(FIND("3F",ScheduleCompile!W136)),ISNUMBER(FIND("6F",ScheduleCompile!W136)),ISNUMBER(FIND("7F",ScheduleCompile!W136)),ISNUMBER(FIND("9F",ScheduleCompile!W136)),ISNUMBER(FIND("4F",ScheduleCompile!W136))),VALUE(LEFT(ScheduleCompile!W136,FIND("F",ScheduleCompile!W136)-1)),ScheduleCompile!W136)))))),ISTEXT(ScheduleCompile!#REF!)),"ENDTABLE",IF(ISERROR(IF(ScheduleCompile!W136="Off",0,IF(ScheduleCompile!W136="On",1,IF(ISNUMBER(ScheduleCompile!W136),ScheduleCompile!W136/1,IF(ISTEXT(ScheduleCompile!W136),IF(OR(ISNUMBER(FIND("5F",ScheduleCompile!W136)),ISNUMBER(FIND("0F",ScheduleCompile!W136)),ISNUMBER(FIND("8F",ScheduleCompile!W136)),ISNUMBER(FIND("1F",ScheduleCompile!W136)),ISNUMBER(FIND("2F",ScheduleCompile!W136)),ISNUMBER(FIND("3F",ScheduleCompile!W136)),ISNUMBER(FIND("6F",ScheduleCompile!W136)),ISNUMBER(FIND("7F",ScheduleCompile!W136)),ISNUMBER(FIND("9F",ScheduleCompile!W136)),ISNUMBER(FIND("4F",ScheduleCompile!W136))),VALUE(LEFT(ScheduleCompile!W136,FIND("F",ScheduleCompile!W136)-1)),ScheduleCompile!W136)))))),"",IF(ScheduleCompile!W136="Off",0,IF(ScheduleCompile!W136="On",1,IF(ISNUMBER(ScheduleCompile!W136),ScheduleCompile!W136/1,IF(ISTEXT(ScheduleCompile!W136),IF(OR(ISNUMBER(FIND("5F",ScheduleCompile!W136)),ISNUMBER(FIND("0F",ScheduleCompile!W136)),ISNUMBER(FIND("8F",ScheduleCompile!W136)),ISNUMBER(FIND("1F",ScheduleCompile!W136)),ISNUMBER(FIND("2F",ScheduleCompile!W136)),ISNUMBER(FIND("3F",ScheduleCompile!W136)),ISNUMBER(FIND("6F",ScheduleCompile!W136)),ISNUMBER(FIND("7F",ScheduleCompile!W136)),ISNUMBER(FIND("9F",ScheduleCompile!W136)),ISNUMBER(FIND("4F",ScheduleCompile!W136))),VALUE(LEFT(ScheduleCompile!W136,FIND("F",ScheduleCompile!W136)-1)),ScheduleCompile!W136)))))))</f>
        <v>0</v>
      </c>
      <c r="AC143" s="1">
        <f>IF(AND(ISERROR(IF(ScheduleCompile!X136="Off",0,IF(ScheduleCompile!X136="On",1,IF(ISNUMBER(ScheduleCompile!X136),ScheduleCompile!X136/1,IF(ISTEXT(ScheduleCompile!X136),IF(OR(ISNUMBER(FIND("5F",ScheduleCompile!X136)),ISNUMBER(FIND("0F",ScheduleCompile!X136)),ISNUMBER(FIND("8F",ScheduleCompile!X136)),ISNUMBER(FIND("1F",ScheduleCompile!X136)),ISNUMBER(FIND("2F",ScheduleCompile!X136)),ISNUMBER(FIND("3F",ScheduleCompile!X136)),ISNUMBER(FIND("6F",ScheduleCompile!X136)),ISNUMBER(FIND("7F",ScheduleCompile!X136)),ISNUMBER(FIND("9F",ScheduleCompile!X136)),ISNUMBER(FIND("4F",ScheduleCompile!X136))),VALUE(LEFT(ScheduleCompile!X136,FIND("F",ScheduleCompile!X136)-1)),ScheduleCompile!X136)))))),ISTEXT(ScheduleCompile!#REF!)),"ENDTABLE",IF(ISERROR(IF(ScheduleCompile!X136="Off",0,IF(ScheduleCompile!X136="On",1,IF(ISNUMBER(ScheduleCompile!X136),ScheduleCompile!X136/1,IF(ISTEXT(ScheduleCompile!X136),IF(OR(ISNUMBER(FIND("5F",ScheduleCompile!X136)),ISNUMBER(FIND("0F",ScheduleCompile!X136)),ISNUMBER(FIND("8F",ScheduleCompile!X136)),ISNUMBER(FIND("1F",ScheduleCompile!X136)),ISNUMBER(FIND("2F",ScheduleCompile!X136)),ISNUMBER(FIND("3F",ScheduleCompile!X136)),ISNUMBER(FIND("6F",ScheduleCompile!X136)),ISNUMBER(FIND("7F",ScheduleCompile!X136)),ISNUMBER(FIND("9F",ScheduleCompile!X136)),ISNUMBER(FIND("4F",ScheduleCompile!X136))),VALUE(LEFT(ScheduleCompile!X136,FIND("F",ScheduleCompile!X136)-1)),ScheduleCompile!X136)))))),"",IF(ScheduleCompile!X136="Off",0,IF(ScheduleCompile!X136="On",1,IF(ISNUMBER(ScheduleCompile!X136),ScheduleCompile!X136/1,IF(ISTEXT(ScheduleCompile!X136),IF(OR(ISNUMBER(FIND("5F",ScheduleCompile!X136)),ISNUMBER(FIND("0F",ScheduleCompile!X136)),ISNUMBER(FIND("8F",ScheduleCompile!X136)),ISNUMBER(FIND("1F",ScheduleCompile!X136)),ISNUMBER(FIND("2F",ScheduleCompile!X136)),ISNUMBER(FIND("3F",ScheduleCompile!X136)),ISNUMBER(FIND("6F",ScheduleCompile!X136)),ISNUMBER(FIND("7F",ScheduleCompile!X136)),ISNUMBER(FIND("9F",ScheduleCompile!X136)),ISNUMBER(FIND("4F",ScheduleCompile!X136))),VALUE(LEFT(ScheduleCompile!X136,FIND("F",ScheduleCompile!X136)-1)),ScheduleCompile!X136)))))))</f>
        <v>0</v>
      </c>
      <c r="AD143" s="1">
        <f>IF(AND(ISERROR(IF(ScheduleCompile!Y136="Off",0,IF(ScheduleCompile!Y136="On",1,IF(ISNUMBER(ScheduleCompile!Y136),ScheduleCompile!Y136/1,IF(ISTEXT(ScheduleCompile!Y136),IF(OR(ISNUMBER(FIND("5F",ScheduleCompile!Y136)),ISNUMBER(FIND("0F",ScheduleCompile!Y136)),ISNUMBER(FIND("8F",ScheduleCompile!Y136)),ISNUMBER(FIND("1F",ScheduleCompile!Y136)),ISNUMBER(FIND("2F",ScheduleCompile!Y136)),ISNUMBER(FIND("3F",ScheduleCompile!Y136)),ISNUMBER(FIND("6F",ScheduleCompile!Y136)),ISNUMBER(FIND("7F",ScheduleCompile!Y136)),ISNUMBER(FIND("9F",ScheduleCompile!Y136)),ISNUMBER(FIND("4F",ScheduleCompile!Y136))),VALUE(LEFT(ScheduleCompile!Y136,FIND("F",ScheduleCompile!Y136)-1)),ScheduleCompile!Y136)))))),ISTEXT(ScheduleCompile!#REF!)),"ENDTABLE",IF(ISERROR(IF(ScheduleCompile!Y136="Off",0,IF(ScheduleCompile!Y136="On",1,IF(ISNUMBER(ScheduleCompile!Y136),ScheduleCompile!Y136/1,IF(ISTEXT(ScheduleCompile!Y136),IF(OR(ISNUMBER(FIND("5F",ScheduleCompile!Y136)),ISNUMBER(FIND("0F",ScheduleCompile!Y136)),ISNUMBER(FIND("8F",ScheduleCompile!Y136)),ISNUMBER(FIND("1F",ScheduleCompile!Y136)),ISNUMBER(FIND("2F",ScheduleCompile!Y136)),ISNUMBER(FIND("3F",ScheduleCompile!Y136)),ISNUMBER(FIND("6F",ScheduleCompile!Y136)),ISNUMBER(FIND("7F",ScheduleCompile!Y136)),ISNUMBER(FIND("9F",ScheduleCompile!Y136)),ISNUMBER(FIND("4F",ScheduleCompile!Y136))),VALUE(LEFT(ScheduleCompile!Y136,FIND("F",ScheduleCompile!Y136)-1)),ScheduleCompile!Y136)))))),"",IF(ScheduleCompile!Y136="Off",0,IF(ScheduleCompile!Y136="On",1,IF(ISNUMBER(ScheduleCompile!Y136),ScheduleCompile!Y136/1,IF(ISTEXT(ScheduleCompile!Y136),IF(OR(ISNUMBER(FIND("5F",ScheduleCompile!Y136)),ISNUMBER(FIND("0F",ScheduleCompile!Y136)),ISNUMBER(FIND("8F",ScheduleCompile!Y136)),ISNUMBER(FIND("1F",ScheduleCompile!Y136)),ISNUMBER(FIND("2F",ScheduleCompile!Y136)),ISNUMBER(FIND("3F",ScheduleCompile!Y136)),ISNUMBER(FIND("6F",ScheduleCompile!Y136)),ISNUMBER(FIND("7F",ScheduleCompile!Y136)),ISNUMBER(FIND("9F",ScheduleCompile!Y136)),ISNUMBER(FIND("4F",ScheduleCompile!Y136))),VALUE(LEFT(ScheduleCompile!Y136,FIND("F",ScheduleCompile!Y136)-1)),ScheduleCompile!Y136)))))))</f>
        <v>0</v>
      </c>
    </row>
    <row r="144" spans="1:30" x14ac:dyDescent="0.25">
      <c r="A144" t="str">
        <f t="shared" si="8"/>
        <v>SchDay "LabExhaustCAVWD"  Type = "Fraction" Hr = (0.9, 0.9, 0.9, 0.9, 0.9, 0.9, 0.9, 0.9, 0.9, 0.9, 0.9, 0.9, 0.9, 0.9, 0.9, 0.9, 0.9, 0.9, 0.9, 0.9, 0.9, 0.9, 0.9, 0.9) ..</v>
      </c>
      <c r="B144" s="1" t="s">
        <v>623</v>
      </c>
      <c r="C144" t="str">
        <f t="shared" si="9"/>
        <v xml:space="preserve">SchDay "LabExhaustCAVWD"  Type = "Fraction" Hr = </v>
      </c>
      <c r="D144" t="str">
        <f t="shared" si="10"/>
        <v>(0.9, 0.9, 0.9, 0.9, 0.9, 0.9, 0.9, 0.9, 0.9, 0.9, 0.9, 0.9, 0.9, 0.9, 0.9, 0.9, 0.9, 0.9, 0.9, 0.9, 0.9, 0.9, 0.9, 0.9) ..</v>
      </c>
      <c r="E144" s="30" t="str">
        <f>ScheduleCompile!A137</f>
        <v>LabExhaustCAVWD</v>
      </c>
      <c r="F144" t="str">
        <f t="shared" si="11"/>
        <v>Fraction</v>
      </c>
      <c r="G144" s="1">
        <f>IF(AND(ISERROR(IF(ScheduleCompile!B137="Off",0,IF(ScheduleCompile!B137="On",1,IF(ISNUMBER(ScheduleCompile!B137),ScheduleCompile!B137/1,IF(ISTEXT(ScheduleCompile!B137),IF(OR(ISNUMBER(FIND("5F",ScheduleCompile!B137)),ISNUMBER(FIND("0F",ScheduleCompile!B137)),ISNUMBER(FIND("8F",ScheduleCompile!B137)),ISNUMBER(FIND("1F",ScheduleCompile!B137)),ISNUMBER(FIND("2F",ScheduleCompile!B137)),ISNUMBER(FIND("3F",ScheduleCompile!B137)),ISNUMBER(FIND("6F",ScheduleCompile!B137)),ISNUMBER(FIND("7F",ScheduleCompile!B137)),ISNUMBER(FIND("9F",ScheduleCompile!B137)),ISNUMBER(FIND("4F",ScheduleCompile!B137))),VALUE(LEFT(ScheduleCompile!B137,FIND("F",ScheduleCompile!B137)-1)),ScheduleCompile!B137)))))),ISTEXT(ScheduleCompile!#REF!)),"ENDTABLE",IF(ISERROR(IF(ScheduleCompile!B137="Off",0,IF(ScheduleCompile!B137="On",1,IF(ISNUMBER(ScheduleCompile!B137),ScheduleCompile!B137/1,IF(ISTEXT(ScheduleCompile!B137),IF(OR(ISNUMBER(FIND("5F",ScheduleCompile!B137)),ISNUMBER(FIND("0F",ScheduleCompile!B137)),ISNUMBER(FIND("8F",ScheduleCompile!B137)),ISNUMBER(FIND("1F",ScheduleCompile!B137)),ISNUMBER(FIND("2F",ScheduleCompile!B137)),ISNUMBER(FIND("3F",ScheduleCompile!B137)),ISNUMBER(FIND("6F",ScheduleCompile!B137)),ISNUMBER(FIND("7F",ScheduleCompile!B137)),ISNUMBER(FIND("9F",ScheduleCompile!B137)),ISNUMBER(FIND("4F",ScheduleCompile!B137))),VALUE(LEFT(ScheduleCompile!B137,FIND("F",ScheduleCompile!B137)-1)),ScheduleCompile!B137)))))),"",IF(ScheduleCompile!B137="Off",0,IF(ScheduleCompile!B137="On",1,IF(ISNUMBER(ScheduleCompile!B137),ScheduleCompile!B137/1,IF(ISTEXT(ScheduleCompile!B137),IF(OR(ISNUMBER(FIND("5F",ScheduleCompile!B137)),ISNUMBER(FIND("0F",ScheduleCompile!B137)),ISNUMBER(FIND("8F",ScheduleCompile!B137)),ISNUMBER(FIND("1F",ScheduleCompile!B137)),ISNUMBER(FIND("2F",ScheduleCompile!B137)),ISNUMBER(FIND("3F",ScheduleCompile!B137)),ISNUMBER(FIND("6F",ScheduleCompile!B137)),ISNUMBER(FIND("7F",ScheduleCompile!B137)),ISNUMBER(FIND("9F",ScheduleCompile!B137)),ISNUMBER(FIND("4F",ScheduleCompile!B137))),VALUE(LEFT(ScheduleCompile!B137,FIND("F",ScheduleCompile!B137)-1)),ScheduleCompile!B137)))))))</f>
        <v>0.9</v>
      </c>
      <c r="H144" s="1">
        <f>IF(AND(ISERROR(IF(ScheduleCompile!C137="Off",0,IF(ScheduleCompile!C137="On",1,IF(ISNUMBER(ScheduleCompile!C137),ScheduleCompile!C137/1,IF(ISTEXT(ScheduleCompile!C137),IF(OR(ISNUMBER(FIND("5F",ScheduleCompile!C137)),ISNUMBER(FIND("0F",ScheduleCompile!C137)),ISNUMBER(FIND("8F",ScheduleCompile!C137)),ISNUMBER(FIND("1F",ScheduleCompile!C137)),ISNUMBER(FIND("2F",ScheduleCompile!C137)),ISNUMBER(FIND("3F",ScheduleCompile!C137)),ISNUMBER(FIND("6F",ScheduleCompile!C137)),ISNUMBER(FIND("7F",ScheduleCompile!C137)),ISNUMBER(FIND("9F",ScheduleCompile!C137)),ISNUMBER(FIND("4F",ScheduleCompile!C137))),VALUE(LEFT(ScheduleCompile!C137,FIND("F",ScheduleCompile!C137)-1)),ScheduleCompile!C137)))))),ISTEXT(ScheduleCompile!#REF!)),"ENDTABLE",IF(ISERROR(IF(ScheduleCompile!C137="Off",0,IF(ScheduleCompile!C137="On",1,IF(ISNUMBER(ScheduleCompile!C137),ScheduleCompile!C137/1,IF(ISTEXT(ScheduleCompile!C137),IF(OR(ISNUMBER(FIND("5F",ScheduleCompile!C137)),ISNUMBER(FIND("0F",ScheduleCompile!C137)),ISNUMBER(FIND("8F",ScheduleCompile!C137)),ISNUMBER(FIND("1F",ScheduleCompile!C137)),ISNUMBER(FIND("2F",ScheduleCompile!C137)),ISNUMBER(FIND("3F",ScheduleCompile!C137)),ISNUMBER(FIND("6F",ScheduleCompile!C137)),ISNUMBER(FIND("7F",ScheduleCompile!C137)),ISNUMBER(FIND("9F",ScheduleCompile!C137)),ISNUMBER(FIND("4F",ScheduleCompile!C137))),VALUE(LEFT(ScheduleCompile!C137,FIND("F",ScheduleCompile!C137)-1)),ScheduleCompile!C137)))))),"",IF(ScheduleCompile!C137="Off",0,IF(ScheduleCompile!C137="On",1,IF(ISNUMBER(ScheduleCompile!C137),ScheduleCompile!C137/1,IF(ISTEXT(ScheduleCompile!C137),IF(OR(ISNUMBER(FIND("5F",ScheduleCompile!C137)),ISNUMBER(FIND("0F",ScheduleCompile!C137)),ISNUMBER(FIND("8F",ScheduleCompile!C137)),ISNUMBER(FIND("1F",ScheduleCompile!C137)),ISNUMBER(FIND("2F",ScheduleCompile!C137)),ISNUMBER(FIND("3F",ScheduleCompile!C137)),ISNUMBER(FIND("6F",ScheduleCompile!C137)),ISNUMBER(FIND("7F",ScheduleCompile!C137)),ISNUMBER(FIND("9F",ScheduleCompile!C137)),ISNUMBER(FIND("4F",ScheduleCompile!C137))),VALUE(LEFT(ScheduleCompile!C137,FIND("F",ScheduleCompile!C137)-1)),ScheduleCompile!C137)))))))</f>
        <v>0.9</v>
      </c>
      <c r="I144" s="1">
        <f>IF(AND(ISERROR(IF(ScheduleCompile!D137="Off",0,IF(ScheduleCompile!D137="On",1,IF(ISNUMBER(ScheduleCompile!D137),ScheduleCompile!D137/1,IF(ISTEXT(ScheduleCompile!D137),IF(OR(ISNUMBER(FIND("5F",ScheduleCompile!D137)),ISNUMBER(FIND("0F",ScheduleCompile!D137)),ISNUMBER(FIND("8F",ScheduleCompile!D137)),ISNUMBER(FIND("1F",ScheduleCompile!D137)),ISNUMBER(FIND("2F",ScheduleCompile!D137)),ISNUMBER(FIND("3F",ScheduleCompile!D137)),ISNUMBER(FIND("6F",ScheduleCompile!D137)),ISNUMBER(FIND("7F",ScheduleCompile!D137)),ISNUMBER(FIND("9F",ScheduleCompile!D137)),ISNUMBER(FIND("4F",ScheduleCompile!D137))),VALUE(LEFT(ScheduleCompile!D137,FIND("F",ScheduleCompile!D137)-1)),ScheduleCompile!D137)))))),ISTEXT(ScheduleCompile!#REF!)),"ENDTABLE",IF(ISERROR(IF(ScheduleCompile!D137="Off",0,IF(ScheduleCompile!D137="On",1,IF(ISNUMBER(ScheduleCompile!D137),ScheduleCompile!D137/1,IF(ISTEXT(ScheduleCompile!D137),IF(OR(ISNUMBER(FIND("5F",ScheduleCompile!D137)),ISNUMBER(FIND("0F",ScheduleCompile!D137)),ISNUMBER(FIND("8F",ScheduleCompile!D137)),ISNUMBER(FIND("1F",ScheduleCompile!D137)),ISNUMBER(FIND("2F",ScheduleCompile!D137)),ISNUMBER(FIND("3F",ScheduleCompile!D137)),ISNUMBER(FIND("6F",ScheduleCompile!D137)),ISNUMBER(FIND("7F",ScheduleCompile!D137)),ISNUMBER(FIND("9F",ScheduleCompile!D137)),ISNUMBER(FIND("4F",ScheduleCompile!D137))),VALUE(LEFT(ScheduleCompile!D137,FIND("F",ScheduleCompile!D137)-1)),ScheduleCompile!D137)))))),"",IF(ScheduleCompile!D137="Off",0,IF(ScheduleCompile!D137="On",1,IF(ISNUMBER(ScheduleCompile!D137),ScheduleCompile!D137/1,IF(ISTEXT(ScheduleCompile!D137),IF(OR(ISNUMBER(FIND("5F",ScheduleCompile!D137)),ISNUMBER(FIND("0F",ScheduleCompile!D137)),ISNUMBER(FIND("8F",ScheduleCompile!D137)),ISNUMBER(FIND("1F",ScheduleCompile!D137)),ISNUMBER(FIND("2F",ScheduleCompile!D137)),ISNUMBER(FIND("3F",ScheduleCompile!D137)),ISNUMBER(FIND("6F",ScheduleCompile!D137)),ISNUMBER(FIND("7F",ScheduleCompile!D137)),ISNUMBER(FIND("9F",ScheduleCompile!D137)),ISNUMBER(FIND("4F",ScheduleCompile!D137))),VALUE(LEFT(ScheduleCompile!D137,FIND("F",ScheduleCompile!D137)-1)),ScheduleCompile!D137)))))))</f>
        <v>0.9</v>
      </c>
      <c r="J144" s="1">
        <f>IF(AND(ISERROR(IF(ScheduleCompile!E137="Off",0,IF(ScheduleCompile!E137="On",1,IF(ISNUMBER(ScheduleCompile!E137),ScheduleCompile!E137/1,IF(ISTEXT(ScheduleCompile!E137),IF(OR(ISNUMBER(FIND("5F",ScheduleCompile!E137)),ISNUMBER(FIND("0F",ScheduleCompile!E137)),ISNUMBER(FIND("8F",ScheduleCompile!E137)),ISNUMBER(FIND("1F",ScheduleCompile!E137)),ISNUMBER(FIND("2F",ScheduleCompile!E137)),ISNUMBER(FIND("3F",ScheduleCompile!E137)),ISNUMBER(FIND("6F",ScheduleCompile!E137)),ISNUMBER(FIND("7F",ScheduleCompile!E137)),ISNUMBER(FIND("9F",ScheduleCompile!E137)),ISNUMBER(FIND("4F",ScheduleCompile!E137))),VALUE(LEFT(ScheduleCompile!E137,FIND("F",ScheduleCompile!E137)-1)),ScheduleCompile!E137)))))),ISTEXT(ScheduleCompile!#REF!)),"ENDTABLE",IF(ISERROR(IF(ScheduleCompile!E137="Off",0,IF(ScheduleCompile!E137="On",1,IF(ISNUMBER(ScheduleCompile!E137),ScheduleCompile!E137/1,IF(ISTEXT(ScheduleCompile!E137),IF(OR(ISNUMBER(FIND("5F",ScheduleCompile!E137)),ISNUMBER(FIND("0F",ScheduleCompile!E137)),ISNUMBER(FIND("8F",ScheduleCompile!E137)),ISNUMBER(FIND("1F",ScheduleCompile!E137)),ISNUMBER(FIND("2F",ScheduleCompile!E137)),ISNUMBER(FIND("3F",ScheduleCompile!E137)),ISNUMBER(FIND("6F",ScheduleCompile!E137)),ISNUMBER(FIND("7F",ScheduleCompile!E137)),ISNUMBER(FIND("9F",ScheduleCompile!E137)),ISNUMBER(FIND("4F",ScheduleCompile!E137))),VALUE(LEFT(ScheduleCompile!E137,FIND("F",ScheduleCompile!E137)-1)),ScheduleCompile!E137)))))),"",IF(ScheduleCompile!E137="Off",0,IF(ScheduleCompile!E137="On",1,IF(ISNUMBER(ScheduleCompile!E137),ScheduleCompile!E137/1,IF(ISTEXT(ScheduleCompile!E137),IF(OR(ISNUMBER(FIND("5F",ScheduleCompile!E137)),ISNUMBER(FIND("0F",ScheduleCompile!E137)),ISNUMBER(FIND("8F",ScheduleCompile!E137)),ISNUMBER(FIND("1F",ScheduleCompile!E137)),ISNUMBER(FIND("2F",ScheduleCompile!E137)),ISNUMBER(FIND("3F",ScheduleCompile!E137)),ISNUMBER(FIND("6F",ScheduleCompile!E137)),ISNUMBER(FIND("7F",ScheduleCompile!E137)),ISNUMBER(FIND("9F",ScheduleCompile!E137)),ISNUMBER(FIND("4F",ScheduleCompile!E137))),VALUE(LEFT(ScheduleCompile!E137,FIND("F",ScheduleCompile!E137)-1)),ScheduleCompile!E137)))))))</f>
        <v>0.9</v>
      </c>
      <c r="K144" s="1">
        <f>IF(AND(ISERROR(IF(ScheduleCompile!F137="Off",0,IF(ScheduleCompile!F137="On",1,IF(ISNUMBER(ScheduleCompile!F137),ScheduleCompile!F137/1,IF(ISTEXT(ScheduleCompile!F137),IF(OR(ISNUMBER(FIND("5F",ScheduleCompile!F137)),ISNUMBER(FIND("0F",ScheduleCompile!F137)),ISNUMBER(FIND("8F",ScheduleCompile!F137)),ISNUMBER(FIND("1F",ScheduleCompile!F137)),ISNUMBER(FIND("2F",ScheduleCompile!F137)),ISNUMBER(FIND("3F",ScheduleCompile!F137)),ISNUMBER(FIND("6F",ScheduleCompile!F137)),ISNUMBER(FIND("7F",ScheduleCompile!F137)),ISNUMBER(FIND("9F",ScheduleCompile!F137)),ISNUMBER(FIND("4F",ScheduleCompile!F137))),VALUE(LEFT(ScheduleCompile!F137,FIND("F",ScheduleCompile!F137)-1)),ScheduleCompile!F137)))))),ISTEXT(ScheduleCompile!#REF!)),"ENDTABLE",IF(ISERROR(IF(ScheduleCompile!F137="Off",0,IF(ScheduleCompile!F137="On",1,IF(ISNUMBER(ScheduleCompile!F137),ScheduleCompile!F137/1,IF(ISTEXT(ScheduleCompile!F137),IF(OR(ISNUMBER(FIND("5F",ScheduleCompile!F137)),ISNUMBER(FIND("0F",ScheduleCompile!F137)),ISNUMBER(FIND("8F",ScheduleCompile!F137)),ISNUMBER(FIND("1F",ScheduleCompile!F137)),ISNUMBER(FIND("2F",ScheduleCompile!F137)),ISNUMBER(FIND("3F",ScheduleCompile!F137)),ISNUMBER(FIND("6F",ScheduleCompile!F137)),ISNUMBER(FIND("7F",ScheduleCompile!F137)),ISNUMBER(FIND("9F",ScheduleCompile!F137)),ISNUMBER(FIND("4F",ScheduleCompile!F137))),VALUE(LEFT(ScheduleCompile!F137,FIND("F",ScheduleCompile!F137)-1)),ScheduleCompile!F137)))))),"",IF(ScheduleCompile!F137="Off",0,IF(ScheduleCompile!F137="On",1,IF(ISNUMBER(ScheduleCompile!F137),ScheduleCompile!F137/1,IF(ISTEXT(ScheduleCompile!F137),IF(OR(ISNUMBER(FIND("5F",ScheduleCompile!F137)),ISNUMBER(FIND("0F",ScheduleCompile!F137)),ISNUMBER(FIND("8F",ScheduleCompile!F137)),ISNUMBER(FIND("1F",ScheduleCompile!F137)),ISNUMBER(FIND("2F",ScheduleCompile!F137)),ISNUMBER(FIND("3F",ScheduleCompile!F137)),ISNUMBER(FIND("6F",ScheduleCompile!F137)),ISNUMBER(FIND("7F",ScheduleCompile!F137)),ISNUMBER(FIND("9F",ScheduleCompile!F137)),ISNUMBER(FIND("4F",ScheduleCompile!F137))),VALUE(LEFT(ScheduleCompile!F137,FIND("F",ScheduleCompile!F137)-1)),ScheduleCompile!F137)))))))</f>
        <v>0.9</v>
      </c>
      <c r="L144" s="1">
        <f>IF(AND(ISERROR(IF(ScheduleCompile!G137="Off",0,IF(ScheduleCompile!G137="On",1,IF(ISNUMBER(ScheduleCompile!G137),ScheduleCompile!G137/1,IF(ISTEXT(ScheduleCompile!G137),IF(OR(ISNUMBER(FIND("5F",ScheduleCompile!G137)),ISNUMBER(FIND("0F",ScheduleCompile!G137)),ISNUMBER(FIND("8F",ScheduleCompile!G137)),ISNUMBER(FIND("1F",ScheduleCompile!G137)),ISNUMBER(FIND("2F",ScheduleCompile!G137)),ISNUMBER(FIND("3F",ScheduleCompile!G137)),ISNUMBER(FIND("6F",ScheduleCompile!G137)),ISNUMBER(FIND("7F",ScheduleCompile!G137)),ISNUMBER(FIND("9F",ScheduleCompile!G137)),ISNUMBER(FIND("4F",ScheduleCompile!G137))),VALUE(LEFT(ScheduleCompile!G137,FIND("F",ScheduleCompile!G137)-1)),ScheduleCompile!G137)))))),ISTEXT(ScheduleCompile!#REF!)),"ENDTABLE",IF(ISERROR(IF(ScheduleCompile!G137="Off",0,IF(ScheduleCompile!G137="On",1,IF(ISNUMBER(ScheduleCompile!G137),ScheduleCompile!G137/1,IF(ISTEXT(ScheduleCompile!G137),IF(OR(ISNUMBER(FIND("5F",ScheduleCompile!G137)),ISNUMBER(FIND("0F",ScheduleCompile!G137)),ISNUMBER(FIND("8F",ScheduleCompile!G137)),ISNUMBER(FIND("1F",ScheduleCompile!G137)),ISNUMBER(FIND("2F",ScheduleCompile!G137)),ISNUMBER(FIND("3F",ScheduleCompile!G137)),ISNUMBER(FIND("6F",ScheduleCompile!G137)),ISNUMBER(FIND("7F",ScheduleCompile!G137)),ISNUMBER(FIND("9F",ScheduleCompile!G137)),ISNUMBER(FIND("4F",ScheduleCompile!G137))),VALUE(LEFT(ScheduleCompile!G137,FIND("F",ScheduleCompile!G137)-1)),ScheduleCompile!G137)))))),"",IF(ScheduleCompile!G137="Off",0,IF(ScheduleCompile!G137="On",1,IF(ISNUMBER(ScheduleCompile!G137),ScheduleCompile!G137/1,IF(ISTEXT(ScheduleCompile!G137),IF(OR(ISNUMBER(FIND("5F",ScheduleCompile!G137)),ISNUMBER(FIND("0F",ScheduleCompile!G137)),ISNUMBER(FIND("8F",ScheduleCompile!G137)),ISNUMBER(FIND("1F",ScheduleCompile!G137)),ISNUMBER(FIND("2F",ScheduleCompile!G137)),ISNUMBER(FIND("3F",ScheduleCompile!G137)),ISNUMBER(FIND("6F",ScheduleCompile!G137)),ISNUMBER(FIND("7F",ScheduleCompile!G137)),ISNUMBER(FIND("9F",ScheduleCompile!G137)),ISNUMBER(FIND("4F",ScheduleCompile!G137))),VALUE(LEFT(ScheduleCompile!G137,FIND("F",ScheduleCompile!G137)-1)),ScheduleCompile!G137)))))))</f>
        <v>0.9</v>
      </c>
      <c r="M144" s="1">
        <f>IF(AND(ISERROR(IF(ScheduleCompile!H137="Off",0,IF(ScheduleCompile!H137="On",1,IF(ISNUMBER(ScheduleCompile!H137),ScheduleCompile!H137/1,IF(ISTEXT(ScheduleCompile!H137),IF(OR(ISNUMBER(FIND("5F",ScheduleCompile!H137)),ISNUMBER(FIND("0F",ScheduleCompile!H137)),ISNUMBER(FIND("8F",ScheduleCompile!H137)),ISNUMBER(FIND("1F",ScheduleCompile!H137)),ISNUMBER(FIND("2F",ScheduleCompile!H137)),ISNUMBER(FIND("3F",ScheduleCompile!H137)),ISNUMBER(FIND("6F",ScheduleCompile!H137)),ISNUMBER(FIND("7F",ScheduleCompile!H137)),ISNUMBER(FIND("9F",ScheduleCompile!H137)),ISNUMBER(FIND("4F",ScheduleCompile!H137))),VALUE(LEFT(ScheduleCompile!H137,FIND("F",ScheduleCompile!H137)-1)),ScheduleCompile!H137)))))),ISTEXT(ScheduleCompile!#REF!)),"ENDTABLE",IF(ISERROR(IF(ScheduleCompile!H137="Off",0,IF(ScheduleCompile!H137="On",1,IF(ISNUMBER(ScheduleCompile!H137),ScheduleCompile!H137/1,IF(ISTEXT(ScheduleCompile!H137),IF(OR(ISNUMBER(FIND("5F",ScheduleCompile!H137)),ISNUMBER(FIND("0F",ScheduleCompile!H137)),ISNUMBER(FIND("8F",ScheduleCompile!H137)),ISNUMBER(FIND("1F",ScheduleCompile!H137)),ISNUMBER(FIND("2F",ScheduleCompile!H137)),ISNUMBER(FIND("3F",ScheduleCompile!H137)),ISNUMBER(FIND("6F",ScheduleCompile!H137)),ISNUMBER(FIND("7F",ScheduleCompile!H137)),ISNUMBER(FIND("9F",ScheduleCompile!H137)),ISNUMBER(FIND("4F",ScheduleCompile!H137))),VALUE(LEFT(ScheduleCompile!H137,FIND("F",ScheduleCompile!H137)-1)),ScheduleCompile!H137)))))),"",IF(ScheduleCompile!H137="Off",0,IF(ScheduleCompile!H137="On",1,IF(ISNUMBER(ScheduleCompile!H137),ScheduleCompile!H137/1,IF(ISTEXT(ScheduleCompile!H137),IF(OR(ISNUMBER(FIND("5F",ScheduleCompile!H137)),ISNUMBER(FIND("0F",ScheduleCompile!H137)),ISNUMBER(FIND("8F",ScheduleCompile!H137)),ISNUMBER(FIND("1F",ScheduleCompile!H137)),ISNUMBER(FIND("2F",ScheduleCompile!H137)),ISNUMBER(FIND("3F",ScheduleCompile!H137)),ISNUMBER(FIND("6F",ScheduleCompile!H137)),ISNUMBER(FIND("7F",ScheduleCompile!H137)),ISNUMBER(FIND("9F",ScheduleCompile!H137)),ISNUMBER(FIND("4F",ScheduleCompile!H137))),VALUE(LEFT(ScheduleCompile!H137,FIND("F",ScheduleCompile!H137)-1)),ScheduleCompile!H137)))))))</f>
        <v>0.9</v>
      </c>
      <c r="N144" s="1">
        <f>IF(AND(ISERROR(IF(ScheduleCompile!I137="Off",0,IF(ScheduleCompile!I137="On",1,IF(ISNUMBER(ScheduleCompile!I137),ScheduleCompile!I137/1,IF(ISTEXT(ScheduleCompile!I137),IF(OR(ISNUMBER(FIND("5F",ScheduleCompile!I137)),ISNUMBER(FIND("0F",ScheduleCompile!I137)),ISNUMBER(FIND("8F",ScheduleCompile!I137)),ISNUMBER(FIND("1F",ScheduleCompile!I137)),ISNUMBER(FIND("2F",ScheduleCompile!I137)),ISNUMBER(FIND("3F",ScheduleCompile!I137)),ISNUMBER(FIND("6F",ScheduleCompile!I137)),ISNUMBER(FIND("7F",ScheduleCompile!I137)),ISNUMBER(FIND("9F",ScheduleCompile!I137)),ISNUMBER(FIND("4F",ScheduleCompile!I137))),VALUE(LEFT(ScheduleCompile!I137,FIND("F",ScheduleCompile!I137)-1)),ScheduleCompile!I137)))))),ISTEXT(ScheduleCompile!#REF!)),"ENDTABLE",IF(ISERROR(IF(ScheduleCompile!I137="Off",0,IF(ScheduleCompile!I137="On",1,IF(ISNUMBER(ScheduleCompile!I137),ScheduleCompile!I137/1,IF(ISTEXT(ScheduleCompile!I137),IF(OR(ISNUMBER(FIND("5F",ScheduleCompile!I137)),ISNUMBER(FIND("0F",ScheduleCompile!I137)),ISNUMBER(FIND("8F",ScheduleCompile!I137)),ISNUMBER(FIND("1F",ScheduleCompile!I137)),ISNUMBER(FIND("2F",ScheduleCompile!I137)),ISNUMBER(FIND("3F",ScheduleCompile!I137)),ISNUMBER(FIND("6F",ScheduleCompile!I137)),ISNUMBER(FIND("7F",ScheduleCompile!I137)),ISNUMBER(FIND("9F",ScheduleCompile!I137)),ISNUMBER(FIND("4F",ScheduleCompile!I137))),VALUE(LEFT(ScheduleCompile!I137,FIND("F",ScheduleCompile!I137)-1)),ScheduleCompile!I137)))))),"",IF(ScheduleCompile!I137="Off",0,IF(ScheduleCompile!I137="On",1,IF(ISNUMBER(ScheduleCompile!I137),ScheduleCompile!I137/1,IF(ISTEXT(ScheduleCompile!I137),IF(OR(ISNUMBER(FIND("5F",ScheduleCompile!I137)),ISNUMBER(FIND("0F",ScheduleCompile!I137)),ISNUMBER(FIND("8F",ScheduleCompile!I137)),ISNUMBER(FIND("1F",ScheduleCompile!I137)),ISNUMBER(FIND("2F",ScheduleCompile!I137)),ISNUMBER(FIND("3F",ScheduleCompile!I137)),ISNUMBER(FIND("6F",ScheduleCompile!I137)),ISNUMBER(FIND("7F",ScheduleCompile!I137)),ISNUMBER(FIND("9F",ScheduleCompile!I137)),ISNUMBER(FIND("4F",ScheduleCompile!I137))),VALUE(LEFT(ScheduleCompile!I137,FIND("F",ScheduleCompile!I137)-1)),ScheduleCompile!I137)))))))</f>
        <v>0.9</v>
      </c>
      <c r="O144" s="1">
        <f>IF(AND(ISERROR(IF(ScheduleCompile!J137="Off",0,IF(ScheduleCompile!J137="On",1,IF(ISNUMBER(ScheduleCompile!J137),ScheduleCompile!J137/1,IF(ISTEXT(ScheduleCompile!J137),IF(OR(ISNUMBER(FIND("5F",ScheduleCompile!J137)),ISNUMBER(FIND("0F",ScheduleCompile!J137)),ISNUMBER(FIND("8F",ScheduleCompile!J137)),ISNUMBER(FIND("1F",ScheduleCompile!J137)),ISNUMBER(FIND("2F",ScheduleCompile!J137)),ISNUMBER(FIND("3F",ScheduleCompile!J137)),ISNUMBER(FIND("6F",ScheduleCompile!J137)),ISNUMBER(FIND("7F",ScheduleCompile!J137)),ISNUMBER(FIND("9F",ScheduleCompile!J137)),ISNUMBER(FIND("4F",ScheduleCompile!J137))),VALUE(LEFT(ScheduleCompile!J137,FIND("F",ScheduleCompile!J137)-1)),ScheduleCompile!J137)))))),ISTEXT(ScheduleCompile!#REF!)),"ENDTABLE",IF(ISERROR(IF(ScheduleCompile!J137="Off",0,IF(ScheduleCompile!J137="On",1,IF(ISNUMBER(ScheduleCompile!J137),ScheduleCompile!J137/1,IF(ISTEXT(ScheduleCompile!J137),IF(OR(ISNUMBER(FIND("5F",ScheduleCompile!J137)),ISNUMBER(FIND("0F",ScheduleCompile!J137)),ISNUMBER(FIND("8F",ScheduleCompile!J137)),ISNUMBER(FIND("1F",ScheduleCompile!J137)),ISNUMBER(FIND("2F",ScheduleCompile!J137)),ISNUMBER(FIND("3F",ScheduleCompile!J137)),ISNUMBER(FIND("6F",ScheduleCompile!J137)),ISNUMBER(FIND("7F",ScheduleCompile!J137)),ISNUMBER(FIND("9F",ScheduleCompile!J137)),ISNUMBER(FIND("4F",ScheduleCompile!J137))),VALUE(LEFT(ScheduleCompile!J137,FIND("F",ScheduleCompile!J137)-1)),ScheduleCompile!J137)))))),"",IF(ScheduleCompile!J137="Off",0,IF(ScheduleCompile!J137="On",1,IF(ISNUMBER(ScheduleCompile!J137),ScheduleCompile!J137/1,IF(ISTEXT(ScheduleCompile!J137),IF(OR(ISNUMBER(FIND("5F",ScheduleCompile!J137)),ISNUMBER(FIND("0F",ScheduleCompile!J137)),ISNUMBER(FIND("8F",ScheduleCompile!J137)),ISNUMBER(FIND("1F",ScheduleCompile!J137)),ISNUMBER(FIND("2F",ScheduleCompile!J137)),ISNUMBER(FIND("3F",ScheduleCompile!J137)),ISNUMBER(FIND("6F",ScheduleCompile!J137)),ISNUMBER(FIND("7F",ScheduleCompile!J137)),ISNUMBER(FIND("9F",ScheduleCompile!J137)),ISNUMBER(FIND("4F",ScheduleCompile!J137))),VALUE(LEFT(ScheduleCompile!J137,FIND("F",ScheduleCompile!J137)-1)),ScheduleCompile!J137)))))))</f>
        <v>0.9</v>
      </c>
      <c r="P144" s="1">
        <f>IF(AND(ISERROR(IF(ScheduleCompile!K137="Off",0,IF(ScheduleCompile!K137="On",1,IF(ISNUMBER(ScheduleCompile!K137),ScheduleCompile!K137/1,IF(ISTEXT(ScheduleCompile!K137),IF(OR(ISNUMBER(FIND("5F",ScheduleCompile!K137)),ISNUMBER(FIND("0F",ScheduleCompile!K137)),ISNUMBER(FIND("8F",ScheduleCompile!K137)),ISNUMBER(FIND("1F",ScheduleCompile!K137)),ISNUMBER(FIND("2F",ScheduleCompile!K137)),ISNUMBER(FIND("3F",ScheduleCompile!K137)),ISNUMBER(FIND("6F",ScheduleCompile!K137)),ISNUMBER(FIND("7F",ScheduleCompile!K137)),ISNUMBER(FIND("9F",ScheduleCompile!K137)),ISNUMBER(FIND("4F",ScheduleCompile!K137))),VALUE(LEFT(ScheduleCompile!K137,FIND("F",ScheduleCompile!K137)-1)),ScheduleCompile!K137)))))),ISTEXT(ScheduleCompile!#REF!)),"ENDTABLE",IF(ISERROR(IF(ScheduleCompile!K137="Off",0,IF(ScheduleCompile!K137="On",1,IF(ISNUMBER(ScheduleCompile!K137),ScheduleCompile!K137/1,IF(ISTEXT(ScheduleCompile!K137),IF(OR(ISNUMBER(FIND("5F",ScheduleCompile!K137)),ISNUMBER(FIND("0F",ScheduleCompile!K137)),ISNUMBER(FIND("8F",ScheduleCompile!K137)),ISNUMBER(FIND("1F",ScheduleCompile!K137)),ISNUMBER(FIND("2F",ScheduleCompile!K137)),ISNUMBER(FIND("3F",ScheduleCompile!K137)),ISNUMBER(FIND("6F",ScheduleCompile!K137)),ISNUMBER(FIND("7F",ScheduleCompile!K137)),ISNUMBER(FIND("9F",ScheduleCompile!K137)),ISNUMBER(FIND("4F",ScheduleCompile!K137))),VALUE(LEFT(ScheduleCompile!K137,FIND("F",ScheduleCompile!K137)-1)),ScheduleCompile!K137)))))),"",IF(ScheduleCompile!K137="Off",0,IF(ScheduleCompile!K137="On",1,IF(ISNUMBER(ScheduleCompile!K137),ScheduleCompile!K137/1,IF(ISTEXT(ScheduleCompile!K137),IF(OR(ISNUMBER(FIND("5F",ScheduleCompile!K137)),ISNUMBER(FIND("0F",ScheduleCompile!K137)),ISNUMBER(FIND("8F",ScheduleCompile!K137)),ISNUMBER(FIND("1F",ScheduleCompile!K137)),ISNUMBER(FIND("2F",ScheduleCompile!K137)),ISNUMBER(FIND("3F",ScheduleCompile!K137)),ISNUMBER(FIND("6F",ScheduleCompile!K137)),ISNUMBER(FIND("7F",ScheduleCompile!K137)),ISNUMBER(FIND("9F",ScheduleCompile!K137)),ISNUMBER(FIND("4F",ScheduleCompile!K137))),VALUE(LEFT(ScheduleCompile!K137,FIND("F",ScheduleCompile!K137)-1)),ScheduleCompile!K137)))))))</f>
        <v>0.9</v>
      </c>
      <c r="Q144" s="1">
        <f>IF(AND(ISERROR(IF(ScheduleCompile!L137="Off",0,IF(ScheduleCompile!L137="On",1,IF(ISNUMBER(ScheduleCompile!L137),ScheduleCompile!L137/1,IF(ISTEXT(ScheduleCompile!L137),IF(OR(ISNUMBER(FIND("5F",ScheduleCompile!L137)),ISNUMBER(FIND("0F",ScheduleCompile!L137)),ISNUMBER(FIND("8F",ScheduleCompile!L137)),ISNUMBER(FIND("1F",ScheduleCompile!L137)),ISNUMBER(FIND("2F",ScheduleCompile!L137)),ISNUMBER(FIND("3F",ScheduleCompile!L137)),ISNUMBER(FIND("6F",ScheduleCompile!L137)),ISNUMBER(FIND("7F",ScheduleCompile!L137)),ISNUMBER(FIND("9F",ScheduleCompile!L137)),ISNUMBER(FIND("4F",ScheduleCompile!L137))),VALUE(LEFT(ScheduleCompile!L137,FIND("F",ScheduleCompile!L137)-1)),ScheduleCompile!L137)))))),ISTEXT(ScheduleCompile!#REF!)),"ENDTABLE",IF(ISERROR(IF(ScheduleCompile!L137="Off",0,IF(ScheduleCompile!L137="On",1,IF(ISNUMBER(ScheduleCompile!L137),ScheduleCompile!L137/1,IF(ISTEXT(ScheduleCompile!L137),IF(OR(ISNUMBER(FIND("5F",ScheduleCompile!L137)),ISNUMBER(FIND("0F",ScheduleCompile!L137)),ISNUMBER(FIND("8F",ScheduleCompile!L137)),ISNUMBER(FIND("1F",ScheduleCompile!L137)),ISNUMBER(FIND("2F",ScheduleCompile!L137)),ISNUMBER(FIND("3F",ScheduleCompile!L137)),ISNUMBER(FIND("6F",ScheduleCompile!L137)),ISNUMBER(FIND("7F",ScheduleCompile!L137)),ISNUMBER(FIND("9F",ScheduleCompile!L137)),ISNUMBER(FIND("4F",ScheduleCompile!L137))),VALUE(LEFT(ScheduleCompile!L137,FIND("F",ScheduleCompile!L137)-1)),ScheduleCompile!L137)))))),"",IF(ScheduleCompile!L137="Off",0,IF(ScheduleCompile!L137="On",1,IF(ISNUMBER(ScheduleCompile!L137),ScheduleCompile!L137/1,IF(ISTEXT(ScheduleCompile!L137),IF(OR(ISNUMBER(FIND("5F",ScheduleCompile!L137)),ISNUMBER(FIND("0F",ScheduleCompile!L137)),ISNUMBER(FIND("8F",ScheduleCompile!L137)),ISNUMBER(FIND("1F",ScheduleCompile!L137)),ISNUMBER(FIND("2F",ScheduleCompile!L137)),ISNUMBER(FIND("3F",ScheduleCompile!L137)),ISNUMBER(FIND("6F",ScheduleCompile!L137)),ISNUMBER(FIND("7F",ScheduleCompile!L137)),ISNUMBER(FIND("9F",ScheduleCompile!L137)),ISNUMBER(FIND("4F",ScheduleCompile!L137))),VALUE(LEFT(ScheduleCompile!L137,FIND("F",ScheduleCompile!L137)-1)),ScheduleCompile!L137)))))))</f>
        <v>0.9</v>
      </c>
      <c r="R144" s="1">
        <f>IF(AND(ISERROR(IF(ScheduleCompile!M137="Off",0,IF(ScheduleCompile!M137="On",1,IF(ISNUMBER(ScheduleCompile!M137),ScheduleCompile!M137/1,IF(ISTEXT(ScheduleCompile!M137),IF(OR(ISNUMBER(FIND("5F",ScheduleCompile!M137)),ISNUMBER(FIND("0F",ScheduleCompile!M137)),ISNUMBER(FIND("8F",ScheduleCompile!M137)),ISNUMBER(FIND("1F",ScheduleCompile!M137)),ISNUMBER(FIND("2F",ScheduleCompile!M137)),ISNUMBER(FIND("3F",ScheduleCompile!M137)),ISNUMBER(FIND("6F",ScheduleCompile!M137)),ISNUMBER(FIND("7F",ScheduleCompile!M137)),ISNUMBER(FIND("9F",ScheduleCompile!M137)),ISNUMBER(FIND("4F",ScheduleCompile!M137))),VALUE(LEFT(ScheduleCompile!M137,FIND("F",ScheduleCompile!M137)-1)),ScheduleCompile!M137)))))),ISTEXT(ScheduleCompile!#REF!)),"ENDTABLE",IF(ISERROR(IF(ScheduleCompile!M137="Off",0,IF(ScheduleCompile!M137="On",1,IF(ISNUMBER(ScheduleCompile!M137),ScheduleCompile!M137/1,IF(ISTEXT(ScheduleCompile!M137),IF(OR(ISNUMBER(FIND("5F",ScheduleCompile!M137)),ISNUMBER(FIND("0F",ScheduleCompile!M137)),ISNUMBER(FIND("8F",ScheduleCompile!M137)),ISNUMBER(FIND("1F",ScheduleCompile!M137)),ISNUMBER(FIND("2F",ScheduleCompile!M137)),ISNUMBER(FIND("3F",ScheduleCompile!M137)),ISNUMBER(FIND("6F",ScheduleCompile!M137)),ISNUMBER(FIND("7F",ScheduleCompile!M137)),ISNUMBER(FIND("9F",ScheduleCompile!M137)),ISNUMBER(FIND("4F",ScheduleCompile!M137))),VALUE(LEFT(ScheduleCompile!M137,FIND("F",ScheduleCompile!M137)-1)),ScheduleCompile!M137)))))),"",IF(ScheduleCompile!M137="Off",0,IF(ScheduleCompile!M137="On",1,IF(ISNUMBER(ScheduleCompile!M137),ScheduleCompile!M137/1,IF(ISTEXT(ScheduleCompile!M137),IF(OR(ISNUMBER(FIND("5F",ScheduleCompile!M137)),ISNUMBER(FIND("0F",ScheduleCompile!M137)),ISNUMBER(FIND("8F",ScheduleCompile!M137)),ISNUMBER(FIND("1F",ScheduleCompile!M137)),ISNUMBER(FIND("2F",ScheduleCompile!M137)),ISNUMBER(FIND("3F",ScheduleCompile!M137)),ISNUMBER(FIND("6F",ScheduleCompile!M137)),ISNUMBER(FIND("7F",ScheduleCompile!M137)),ISNUMBER(FIND("9F",ScheduleCompile!M137)),ISNUMBER(FIND("4F",ScheduleCompile!M137))),VALUE(LEFT(ScheduleCompile!M137,FIND("F",ScheduleCompile!M137)-1)),ScheduleCompile!M137)))))))</f>
        <v>0.9</v>
      </c>
      <c r="S144" s="1">
        <f>IF(AND(ISERROR(IF(ScheduleCompile!N137="Off",0,IF(ScheduleCompile!N137="On",1,IF(ISNUMBER(ScheduleCompile!N137),ScheduleCompile!N137/1,IF(ISTEXT(ScheduleCompile!N137),IF(OR(ISNUMBER(FIND("5F",ScheduleCompile!N137)),ISNUMBER(FIND("0F",ScheduleCompile!N137)),ISNUMBER(FIND("8F",ScheduleCompile!N137)),ISNUMBER(FIND("1F",ScheduleCompile!N137)),ISNUMBER(FIND("2F",ScheduleCompile!N137)),ISNUMBER(FIND("3F",ScheduleCompile!N137)),ISNUMBER(FIND("6F",ScheduleCompile!N137)),ISNUMBER(FIND("7F",ScheduleCompile!N137)),ISNUMBER(FIND("9F",ScheduleCompile!N137)),ISNUMBER(FIND("4F",ScheduleCompile!N137))),VALUE(LEFT(ScheduleCompile!N137,FIND("F",ScheduleCompile!N137)-1)),ScheduleCompile!N137)))))),ISTEXT(ScheduleCompile!#REF!)),"ENDTABLE",IF(ISERROR(IF(ScheduleCompile!N137="Off",0,IF(ScheduleCompile!N137="On",1,IF(ISNUMBER(ScheduleCompile!N137),ScheduleCompile!N137/1,IF(ISTEXT(ScheduleCompile!N137),IF(OR(ISNUMBER(FIND("5F",ScheduleCompile!N137)),ISNUMBER(FIND("0F",ScheduleCompile!N137)),ISNUMBER(FIND("8F",ScheduleCompile!N137)),ISNUMBER(FIND("1F",ScheduleCompile!N137)),ISNUMBER(FIND("2F",ScheduleCompile!N137)),ISNUMBER(FIND("3F",ScheduleCompile!N137)),ISNUMBER(FIND("6F",ScheduleCompile!N137)),ISNUMBER(FIND("7F",ScheduleCompile!N137)),ISNUMBER(FIND("9F",ScheduleCompile!N137)),ISNUMBER(FIND("4F",ScheduleCompile!N137))),VALUE(LEFT(ScheduleCompile!N137,FIND("F",ScheduleCompile!N137)-1)),ScheduleCompile!N137)))))),"",IF(ScheduleCompile!N137="Off",0,IF(ScheduleCompile!N137="On",1,IF(ISNUMBER(ScheduleCompile!N137),ScheduleCompile!N137/1,IF(ISTEXT(ScheduleCompile!N137),IF(OR(ISNUMBER(FIND("5F",ScheduleCompile!N137)),ISNUMBER(FIND("0F",ScheduleCompile!N137)),ISNUMBER(FIND("8F",ScheduleCompile!N137)),ISNUMBER(FIND("1F",ScheduleCompile!N137)),ISNUMBER(FIND("2F",ScheduleCompile!N137)),ISNUMBER(FIND("3F",ScheduleCompile!N137)),ISNUMBER(FIND("6F",ScheduleCompile!N137)),ISNUMBER(FIND("7F",ScheduleCompile!N137)),ISNUMBER(FIND("9F",ScheduleCompile!N137)),ISNUMBER(FIND("4F",ScheduleCompile!N137))),VALUE(LEFT(ScheduleCompile!N137,FIND("F",ScheduleCompile!N137)-1)),ScheduleCompile!N137)))))))</f>
        <v>0.9</v>
      </c>
      <c r="T144" s="1">
        <f>IF(AND(ISERROR(IF(ScheduleCompile!O137="Off",0,IF(ScheduleCompile!O137="On",1,IF(ISNUMBER(ScheduleCompile!O137),ScheduleCompile!O137/1,IF(ISTEXT(ScheduleCompile!O137),IF(OR(ISNUMBER(FIND("5F",ScheduleCompile!O137)),ISNUMBER(FIND("0F",ScheduleCompile!O137)),ISNUMBER(FIND("8F",ScheduleCompile!O137)),ISNUMBER(FIND("1F",ScheduleCompile!O137)),ISNUMBER(FIND("2F",ScheduleCompile!O137)),ISNUMBER(FIND("3F",ScheduleCompile!O137)),ISNUMBER(FIND("6F",ScheduleCompile!O137)),ISNUMBER(FIND("7F",ScheduleCompile!O137)),ISNUMBER(FIND("9F",ScheduleCompile!O137)),ISNUMBER(FIND("4F",ScheduleCompile!O137))),VALUE(LEFT(ScheduleCompile!O137,FIND("F",ScheduleCompile!O137)-1)),ScheduleCompile!O137)))))),ISTEXT(ScheduleCompile!#REF!)),"ENDTABLE",IF(ISERROR(IF(ScheduleCompile!O137="Off",0,IF(ScheduleCompile!O137="On",1,IF(ISNUMBER(ScheduleCompile!O137),ScheduleCompile!O137/1,IF(ISTEXT(ScheduleCompile!O137),IF(OR(ISNUMBER(FIND("5F",ScheduleCompile!O137)),ISNUMBER(FIND("0F",ScheduleCompile!O137)),ISNUMBER(FIND("8F",ScheduleCompile!O137)),ISNUMBER(FIND("1F",ScheduleCompile!O137)),ISNUMBER(FIND("2F",ScheduleCompile!O137)),ISNUMBER(FIND("3F",ScheduleCompile!O137)),ISNUMBER(FIND("6F",ScheduleCompile!O137)),ISNUMBER(FIND("7F",ScheduleCompile!O137)),ISNUMBER(FIND("9F",ScheduleCompile!O137)),ISNUMBER(FIND("4F",ScheduleCompile!O137))),VALUE(LEFT(ScheduleCompile!O137,FIND("F",ScheduleCompile!O137)-1)),ScheduleCompile!O137)))))),"",IF(ScheduleCompile!O137="Off",0,IF(ScheduleCompile!O137="On",1,IF(ISNUMBER(ScheduleCompile!O137),ScheduleCompile!O137/1,IF(ISTEXT(ScheduleCompile!O137),IF(OR(ISNUMBER(FIND("5F",ScheduleCompile!O137)),ISNUMBER(FIND("0F",ScheduleCompile!O137)),ISNUMBER(FIND("8F",ScheduleCompile!O137)),ISNUMBER(FIND("1F",ScheduleCompile!O137)),ISNUMBER(FIND("2F",ScheduleCompile!O137)),ISNUMBER(FIND("3F",ScheduleCompile!O137)),ISNUMBER(FIND("6F",ScheduleCompile!O137)),ISNUMBER(FIND("7F",ScheduleCompile!O137)),ISNUMBER(FIND("9F",ScheduleCompile!O137)),ISNUMBER(FIND("4F",ScheduleCompile!O137))),VALUE(LEFT(ScheduleCompile!O137,FIND("F",ScheduleCompile!O137)-1)),ScheduleCompile!O137)))))))</f>
        <v>0.9</v>
      </c>
      <c r="U144" s="1">
        <f>IF(AND(ISERROR(IF(ScheduleCompile!P137="Off",0,IF(ScheduleCompile!P137="On",1,IF(ISNUMBER(ScheduleCompile!P137),ScheduleCompile!P137/1,IF(ISTEXT(ScheduleCompile!P137),IF(OR(ISNUMBER(FIND("5F",ScheduleCompile!P137)),ISNUMBER(FIND("0F",ScheduleCompile!P137)),ISNUMBER(FIND("8F",ScheduleCompile!P137)),ISNUMBER(FIND("1F",ScheduleCompile!P137)),ISNUMBER(FIND("2F",ScheduleCompile!P137)),ISNUMBER(FIND("3F",ScheduleCompile!P137)),ISNUMBER(FIND("6F",ScheduleCompile!P137)),ISNUMBER(FIND("7F",ScheduleCompile!P137)),ISNUMBER(FIND("9F",ScheduleCompile!P137)),ISNUMBER(FIND("4F",ScheduleCompile!P137))),VALUE(LEFT(ScheduleCompile!P137,FIND("F",ScheduleCompile!P137)-1)),ScheduleCompile!P137)))))),ISTEXT(ScheduleCompile!#REF!)),"ENDTABLE",IF(ISERROR(IF(ScheduleCompile!P137="Off",0,IF(ScheduleCompile!P137="On",1,IF(ISNUMBER(ScheduleCompile!P137),ScheduleCompile!P137/1,IF(ISTEXT(ScheduleCompile!P137),IF(OR(ISNUMBER(FIND("5F",ScheduleCompile!P137)),ISNUMBER(FIND("0F",ScheduleCompile!P137)),ISNUMBER(FIND("8F",ScheduleCompile!P137)),ISNUMBER(FIND("1F",ScheduleCompile!P137)),ISNUMBER(FIND("2F",ScheduleCompile!P137)),ISNUMBER(FIND("3F",ScheduleCompile!P137)),ISNUMBER(FIND("6F",ScheduleCompile!P137)),ISNUMBER(FIND("7F",ScheduleCompile!P137)),ISNUMBER(FIND("9F",ScheduleCompile!P137)),ISNUMBER(FIND("4F",ScheduleCompile!P137))),VALUE(LEFT(ScheduleCompile!P137,FIND("F",ScheduleCompile!P137)-1)),ScheduleCompile!P137)))))),"",IF(ScheduleCompile!P137="Off",0,IF(ScheduleCompile!P137="On",1,IF(ISNUMBER(ScheduleCompile!P137),ScheduleCompile!P137/1,IF(ISTEXT(ScheduleCompile!P137),IF(OR(ISNUMBER(FIND("5F",ScheduleCompile!P137)),ISNUMBER(FIND("0F",ScheduleCompile!P137)),ISNUMBER(FIND("8F",ScheduleCompile!P137)),ISNUMBER(FIND("1F",ScheduleCompile!P137)),ISNUMBER(FIND("2F",ScheduleCompile!P137)),ISNUMBER(FIND("3F",ScheduleCompile!P137)),ISNUMBER(FIND("6F",ScheduleCompile!P137)),ISNUMBER(FIND("7F",ScheduleCompile!P137)),ISNUMBER(FIND("9F",ScheduleCompile!P137)),ISNUMBER(FIND("4F",ScheduleCompile!P137))),VALUE(LEFT(ScheduleCompile!P137,FIND("F",ScheduleCompile!P137)-1)),ScheduleCompile!P137)))))))</f>
        <v>0.9</v>
      </c>
      <c r="V144" s="1">
        <f>IF(AND(ISERROR(IF(ScheduleCompile!Q137="Off",0,IF(ScheduleCompile!Q137="On",1,IF(ISNUMBER(ScheduleCompile!Q137),ScheduleCompile!Q137/1,IF(ISTEXT(ScheduleCompile!Q137),IF(OR(ISNUMBER(FIND("5F",ScheduleCompile!Q137)),ISNUMBER(FIND("0F",ScheduleCompile!Q137)),ISNUMBER(FIND("8F",ScheduleCompile!Q137)),ISNUMBER(FIND("1F",ScheduleCompile!Q137)),ISNUMBER(FIND("2F",ScheduleCompile!Q137)),ISNUMBER(FIND("3F",ScheduleCompile!Q137)),ISNUMBER(FIND("6F",ScheduleCompile!Q137)),ISNUMBER(FIND("7F",ScheduleCompile!Q137)),ISNUMBER(FIND("9F",ScheduleCompile!Q137)),ISNUMBER(FIND("4F",ScheduleCompile!Q137))),VALUE(LEFT(ScheduleCompile!Q137,FIND("F",ScheduleCompile!Q137)-1)),ScheduleCompile!Q137)))))),ISTEXT(ScheduleCompile!#REF!)),"ENDTABLE",IF(ISERROR(IF(ScheduleCompile!Q137="Off",0,IF(ScheduleCompile!Q137="On",1,IF(ISNUMBER(ScheduleCompile!Q137),ScheduleCompile!Q137/1,IF(ISTEXT(ScheduleCompile!Q137),IF(OR(ISNUMBER(FIND("5F",ScheduleCompile!Q137)),ISNUMBER(FIND("0F",ScheduleCompile!Q137)),ISNUMBER(FIND("8F",ScheduleCompile!Q137)),ISNUMBER(FIND("1F",ScheduleCompile!Q137)),ISNUMBER(FIND("2F",ScheduleCompile!Q137)),ISNUMBER(FIND("3F",ScheduleCompile!Q137)),ISNUMBER(FIND("6F",ScheduleCompile!Q137)),ISNUMBER(FIND("7F",ScheduleCompile!Q137)),ISNUMBER(FIND("9F",ScheduleCompile!Q137)),ISNUMBER(FIND("4F",ScheduleCompile!Q137))),VALUE(LEFT(ScheduleCompile!Q137,FIND("F",ScheduleCompile!Q137)-1)),ScheduleCompile!Q137)))))),"",IF(ScheduleCompile!Q137="Off",0,IF(ScheduleCompile!Q137="On",1,IF(ISNUMBER(ScheduleCompile!Q137),ScheduleCompile!Q137/1,IF(ISTEXT(ScheduleCompile!Q137),IF(OR(ISNUMBER(FIND("5F",ScheduleCompile!Q137)),ISNUMBER(FIND("0F",ScheduleCompile!Q137)),ISNUMBER(FIND("8F",ScheduleCompile!Q137)),ISNUMBER(FIND("1F",ScheduleCompile!Q137)),ISNUMBER(FIND("2F",ScheduleCompile!Q137)),ISNUMBER(FIND("3F",ScheduleCompile!Q137)),ISNUMBER(FIND("6F",ScheduleCompile!Q137)),ISNUMBER(FIND("7F",ScheduleCompile!Q137)),ISNUMBER(FIND("9F",ScheduleCompile!Q137)),ISNUMBER(FIND("4F",ScheduleCompile!Q137))),VALUE(LEFT(ScheduleCompile!Q137,FIND("F",ScheduleCompile!Q137)-1)),ScheduleCompile!Q137)))))))</f>
        <v>0.9</v>
      </c>
      <c r="W144" s="1">
        <f>IF(AND(ISERROR(IF(ScheduleCompile!R137="Off",0,IF(ScheduleCompile!R137="On",1,IF(ISNUMBER(ScheduleCompile!R137),ScheduleCompile!R137/1,IF(ISTEXT(ScheduleCompile!R137),IF(OR(ISNUMBER(FIND("5F",ScheduleCompile!R137)),ISNUMBER(FIND("0F",ScheduleCompile!R137)),ISNUMBER(FIND("8F",ScheduleCompile!R137)),ISNUMBER(FIND("1F",ScheduleCompile!R137)),ISNUMBER(FIND("2F",ScheduleCompile!R137)),ISNUMBER(FIND("3F",ScheduleCompile!R137)),ISNUMBER(FIND("6F",ScheduleCompile!R137)),ISNUMBER(FIND("7F",ScheduleCompile!R137)),ISNUMBER(FIND("9F",ScheduleCompile!R137)),ISNUMBER(FIND("4F",ScheduleCompile!R137))),VALUE(LEFT(ScheduleCompile!R137,FIND("F",ScheduleCompile!R137)-1)),ScheduleCompile!R137)))))),ISTEXT(ScheduleCompile!#REF!)),"ENDTABLE",IF(ISERROR(IF(ScheduleCompile!R137="Off",0,IF(ScheduleCompile!R137="On",1,IF(ISNUMBER(ScheduleCompile!R137),ScheduleCompile!R137/1,IF(ISTEXT(ScheduleCompile!R137),IF(OR(ISNUMBER(FIND("5F",ScheduleCompile!R137)),ISNUMBER(FIND("0F",ScheduleCompile!R137)),ISNUMBER(FIND("8F",ScheduleCompile!R137)),ISNUMBER(FIND("1F",ScheduleCompile!R137)),ISNUMBER(FIND("2F",ScheduleCompile!R137)),ISNUMBER(FIND("3F",ScheduleCompile!R137)),ISNUMBER(FIND("6F",ScheduleCompile!R137)),ISNUMBER(FIND("7F",ScheduleCompile!R137)),ISNUMBER(FIND("9F",ScheduleCompile!R137)),ISNUMBER(FIND("4F",ScheduleCompile!R137))),VALUE(LEFT(ScheduleCompile!R137,FIND("F",ScheduleCompile!R137)-1)),ScheduleCompile!R137)))))),"",IF(ScheduleCompile!R137="Off",0,IF(ScheduleCompile!R137="On",1,IF(ISNUMBER(ScheduleCompile!R137),ScheduleCompile!R137/1,IF(ISTEXT(ScheduleCompile!R137),IF(OR(ISNUMBER(FIND("5F",ScheduleCompile!R137)),ISNUMBER(FIND("0F",ScheduleCompile!R137)),ISNUMBER(FIND("8F",ScheduleCompile!R137)),ISNUMBER(FIND("1F",ScheduleCompile!R137)),ISNUMBER(FIND("2F",ScheduleCompile!R137)),ISNUMBER(FIND("3F",ScheduleCompile!R137)),ISNUMBER(FIND("6F",ScheduleCompile!R137)),ISNUMBER(FIND("7F",ScheduleCompile!R137)),ISNUMBER(FIND("9F",ScheduleCompile!R137)),ISNUMBER(FIND("4F",ScheduleCompile!R137))),VALUE(LEFT(ScheduleCompile!R137,FIND("F",ScheduleCompile!R137)-1)),ScheduleCompile!R137)))))))</f>
        <v>0.9</v>
      </c>
      <c r="X144" s="1">
        <f>IF(AND(ISERROR(IF(ScheduleCompile!S137="Off",0,IF(ScheduleCompile!S137="On",1,IF(ISNUMBER(ScheduleCompile!S137),ScheduleCompile!S137/1,IF(ISTEXT(ScheduleCompile!S137),IF(OR(ISNUMBER(FIND("5F",ScheduleCompile!S137)),ISNUMBER(FIND("0F",ScheduleCompile!S137)),ISNUMBER(FIND("8F",ScheduleCompile!S137)),ISNUMBER(FIND("1F",ScheduleCompile!S137)),ISNUMBER(FIND("2F",ScheduleCompile!S137)),ISNUMBER(FIND("3F",ScheduleCompile!S137)),ISNUMBER(FIND("6F",ScheduleCompile!S137)),ISNUMBER(FIND("7F",ScheduleCompile!S137)),ISNUMBER(FIND("9F",ScheduleCompile!S137)),ISNUMBER(FIND("4F",ScheduleCompile!S137))),VALUE(LEFT(ScheduleCompile!S137,FIND("F",ScheduleCompile!S137)-1)),ScheduleCompile!S137)))))),ISTEXT(ScheduleCompile!#REF!)),"ENDTABLE",IF(ISERROR(IF(ScheduleCompile!S137="Off",0,IF(ScheduleCompile!S137="On",1,IF(ISNUMBER(ScheduleCompile!S137),ScheduleCompile!S137/1,IF(ISTEXT(ScheduleCompile!S137),IF(OR(ISNUMBER(FIND("5F",ScheduleCompile!S137)),ISNUMBER(FIND("0F",ScheduleCompile!S137)),ISNUMBER(FIND("8F",ScheduleCompile!S137)),ISNUMBER(FIND("1F",ScheduleCompile!S137)),ISNUMBER(FIND("2F",ScheduleCompile!S137)),ISNUMBER(FIND("3F",ScheduleCompile!S137)),ISNUMBER(FIND("6F",ScheduleCompile!S137)),ISNUMBER(FIND("7F",ScheduleCompile!S137)),ISNUMBER(FIND("9F",ScheduleCompile!S137)),ISNUMBER(FIND("4F",ScheduleCompile!S137))),VALUE(LEFT(ScheduleCompile!S137,FIND("F",ScheduleCompile!S137)-1)),ScheduleCompile!S137)))))),"",IF(ScheduleCompile!S137="Off",0,IF(ScheduleCompile!S137="On",1,IF(ISNUMBER(ScheduleCompile!S137),ScheduleCompile!S137/1,IF(ISTEXT(ScheduleCompile!S137),IF(OR(ISNUMBER(FIND("5F",ScheduleCompile!S137)),ISNUMBER(FIND("0F",ScheduleCompile!S137)),ISNUMBER(FIND("8F",ScheduleCompile!S137)),ISNUMBER(FIND("1F",ScheduleCompile!S137)),ISNUMBER(FIND("2F",ScheduleCompile!S137)),ISNUMBER(FIND("3F",ScheduleCompile!S137)),ISNUMBER(FIND("6F",ScheduleCompile!S137)),ISNUMBER(FIND("7F",ScheduleCompile!S137)),ISNUMBER(FIND("9F",ScheduleCompile!S137)),ISNUMBER(FIND("4F",ScheduleCompile!S137))),VALUE(LEFT(ScheduleCompile!S137,FIND("F",ScheduleCompile!S137)-1)),ScheduleCompile!S137)))))))</f>
        <v>0.9</v>
      </c>
      <c r="Y144" s="1">
        <f>IF(AND(ISERROR(IF(ScheduleCompile!T137="Off",0,IF(ScheduleCompile!T137="On",1,IF(ISNUMBER(ScheduleCompile!T137),ScheduleCompile!T137/1,IF(ISTEXT(ScheduleCompile!T137),IF(OR(ISNUMBER(FIND("5F",ScheduleCompile!T137)),ISNUMBER(FIND("0F",ScheduleCompile!T137)),ISNUMBER(FIND("8F",ScheduleCompile!T137)),ISNUMBER(FIND("1F",ScheduleCompile!T137)),ISNUMBER(FIND("2F",ScheduleCompile!T137)),ISNUMBER(FIND("3F",ScheduleCompile!T137)),ISNUMBER(FIND("6F",ScheduleCompile!T137)),ISNUMBER(FIND("7F",ScheduleCompile!T137)),ISNUMBER(FIND("9F",ScheduleCompile!T137)),ISNUMBER(FIND("4F",ScheduleCompile!T137))),VALUE(LEFT(ScheduleCompile!T137,FIND("F",ScheduleCompile!T137)-1)),ScheduleCompile!T137)))))),ISTEXT(ScheduleCompile!#REF!)),"ENDTABLE",IF(ISERROR(IF(ScheduleCompile!T137="Off",0,IF(ScheduleCompile!T137="On",1,IF(ISNUMBER(ScheduleCompile!T137),ScheduleCompile!T137/1,IF(ISTEXT(ScheduleCompile!T137),IF(OR(ISNUMBER(FIND("5F",ScheduleCompile!T137)),ISNUMBER(FIND("0F",ScheduleCompile!T137)),ISNUMBER(FIND("8F",ScheduleCompile!T137)),ISNUMBER(FIND("1F",ScheduleCompile!T137)),ISNUMBER(FIND("2F",ScheduleCompile!T137)),ISNUMBER(FIND("3F",ScheduleCompile!T137)),ISNUMBER(FIND("6F",ScheduleCompile!T137)),ISNUMBER(FIND("7F",ScheduleCompile!T137)),ISNUMBER(FIND("9F",ScheduleCompile!T137)),ISNUMBER(FIND("4F",ScheduleCompile!T137))),VALUE(LEFT(ScheduleCompile!T137,FIND("F",ScheduleCompile!T137)-1)),ScheduleCompile!T137)))))),"",IF(ScheduleCompile!T137="Off",0,IF(ScheduleCompile!T137="On",1,IF(ISNUMBER(ScheduleCompile!T137),ScheduleCompile!T137/1,IF(ISTEXT(ScheduleCompile!T137),IF(OR(ISNUMBER(FIND("5F",ScheduleCompile!T137)),ISNUMBER(FIND("0F",ScheduleCompile!T137)),ISNUMBER(FIND("8F",ScheduleCompile!T137)),ISNUMBER(FIND("1F",ScheduleCompile!T137)),ISNUMBER(FIND("2F",ScheduleCompile!T137)),ISNUMBER(FIND("3F",ScheduleCompile!T137)),ISNUMBER(FIND("6F",ScheduleCompile!T137)),ISNUMBER(FIND("7F",ScheduleCompile!T137)),ISNUMBER(FIND("9F",ScheduleCompile!T137)),ISNUMBER(FIND("4F",ScheduleCompile!T137))),VALUE(LEFT(ScheduleCompile!T137,FIND("F",ScheduleCompile!T137)-1)),ScheduleCompile!T137)))))))</f>
        <v>0.9</v>
      </c>
      <c r="Z144" s="1">
        <f>IF(AND(ISERROR(IF(ScheduleCompile!U137="Off",0,IF(ScheduleCompile!U137="On",1,IF(ISNUMBER(ScheduleCompile!U137),ScheduleCompile!U137/1,IF(ISTEXT(ScheduleCompile!U137),IF(OR(ISNUMBER(FIND("5F",ScheduleCompile!U137)),ISNUMBER(FIND("0F",ScheduleCompile!U137)),ISNUMBER(FIND("8F",ScheduleCompile!U137)),ISNUMBER(FIND("1F",ScheduleCompile!U137)),ISNUMBER(FIND("2F",ScheduleCompile!U137)),ISNUMBER(FIND("3F",ScheduleCompile!U137)),ISNUMBER(FIND("6F",ScheduleCompile!U137)),ISNUMBER(FIND("7F",ScheduleCompile!U137)),ISNUMBER(FIND("9F",ScheduleCompile!U137)),ISNUMBER(FIND("4F",ScheduleCompile!U137))),VALUE(LEFT(ScheduleCompile!U137,FIND("F",ScheduleCompile!U137)-1)),ScheduleCompile!U137)))))),ISTEXT(ScheduleCompile!#REF!)),"ENDTABLE",IF(ISERROR(IF(ScheduleCompile!U137="Off",0,IF(ScheduleCompile!U137="On",1,IF(ISNUMBER(ScheduleCompile!U137),ScheduleCompile!U137/1,IF(ISTEXT(ScheduleCompile!U137),IF(OR(ISNUMBER(FIND("5F",ScheduleCompile!U137)),ISNUMBER(FIND("0F",ScheduleCompile!U137)),ISNUMBER(FIND("8F",ScheduleCompile!U137)),ISNUMBER(FIND("1F",ScheduleCompile!U137)),ISNUMBER(FIND("2F",ScheduleCompile!U137)),ISNUMBER(FIND("3F",ScheduleCompile!U137)),ISNUMBER(FIND("6F",ScheduleCompile!U137)),ISNUMBER(FIND("7F",ScheduleCompile!U137)),ISNUMBER(FIND("9F",ScheduleCompile!U137)),ISNUMBER(FIND("4F",ScheduleCompile!U137))),VALUE(LEFT(ScheduleCompile!U137,FIND("F",ScheduleCompile!U137)-1)),ScheduleCompile!U137)))))),"",IF(ScheduleCompile!U137="Off",0,IF(ScheduleCompile!U137="On",1,IF(ISNUMBER(ScheduleCompile!U137),ScheduleCompile!U137/1,IF(ISTEXT(ScheduleCompile!U137),IF(OR(ISNUMBER(FIND("5F",ScheduleCompile!U137)),ISNUMBER(FIND("0F",ScheduleCompile!U137)),ISNUMBER(FIND("8F",ScheduleCompile!U137)),ISNUMBER(FIND("1F",ScheduleCompile!U137)),ISNUMBER(FIND("2F",ScheduleCompile!U137)),ISNUMBER(FIND("3F",ScheduleCompile!U137)),ISNUMBER(FIND("6F",ScheduleCompile!U137)),ISNUMBER(FIND("7F",ScheduleCompile!U137)),ISNUMBER(FIND("9F",ScheduleCompile!U137)),ISNUMBER(FIND("4F",ScheduleCompile!U137))),VALUE(LEFT(ScheduleCompile!U137,FIND("F",ScheduleCompile!U137)-1)),ScheduleCompile!U137)))))))</f>
        <v>0.9</v>
      </c>
      <c r="AA144" s="1">
        <f>IF(AND(ISERROR(IF(ScheduleCompile!V137="Off",0,IF(ScheduleCompile!V137="On",1,IF(ISNUMBER(ScheduleCompile!V137),ScheduleCompile!V137/1,IF(ISTEXT(ScheduleCompile!V137),IF(OR(ISNUMBER(FIND("5F",ScheduleCompile!V137)),ISNUMBER(FIND("0F",ScheduleCompile!V137)),ISNUMBER(FIND("8F",ScheduleCompile!V137)),ISNUMBER(FIND("1F",ScheduleCompile!V137)),ISNUMBER(FIND("2F",ScheduleCompile!V137)),ISNUMBER(FIND("3F",ScheduleCompile!V137)),ISNUMBER(FIND("6F",ScheduleCompile!V137)),ISNUMBER(FIND("7F",ScheduleCompile!V137)),ISNUMBER(FIND("9F",ScheduleCompile!V137)),ISNUMBER(FIND("4F",ScheduleCompile!V137))),VALUE(LEFT(ScheduleCompile!V137,FIND("F",ScheduleCompile!V137)-1)),ScheduleCompile!V137)))))),ISTEXT(ScheduleCompile!#REF!)),"ENDTABLE",IF(ISERROR(IF(ScheduleCompile!V137="Off",0,IF(ScheduleCompile!V137="On",1,IF(ISNUMBER(ScheduleCompile!V137),ScheduleCompile!V137/1,IF(ISTEXT(ScheduleCompile!V137),IF(OR(ISNUMBER(FIND("5F",ScheduleCompile!V137)),ISNUMBER(FIND("0F",ScheduleCompile!V137)),ISNUMBER(FIND("8F",ScheduleCompile!V137)),ISNUMBER(FIND("1F",ScheduleCompile!V137)),ISNUMBER(FIND("2F",ScheduleCompile!V137)),ISNUMBER(FIND("3F",ScheduleCompile!V137)),ISNUMBER(FIND("6F",ScheduleCompile!V137)),ISNUMBER(FIND("7F",ScheduleCompile!V137)),ISNUMBER(FIND("9F",ScheduleCompile!V137)),ISNUMBER(FIND("4F",ScheduleCompile!V137))),VALUE(LEFT(ScheduleCompile!V137,FIND("F",ScheduleCompile!V137)-1)),ScheduleCompile!V137)))))),"",IF(ScheduleCompile!V137="Off",0,IF(ScheduleCompile!V137="On",1,IF(ISNUMBER(ScheduleCompile!V137),ScheduleCompile!V137/1,IF(ISTEXT(ScheduleCompile!V137),IF(OR(ISNUMBER(FIND("5F",ScheduleCompile!V137)),ISNUMBER(FIND("0F",ScheduleCompile!V137)),ISNUMBER(FIND("8F",ScheduleCompile!V137)),ISNUMBER(FIND("1F",ScheduleCompile!V137)),ISNUMBER(FIND("2F",ScheduleCompile!V137)),ISNUMBER(FIND("3F",ScheduleCompile!V137)),ISNUMBER(FIND("6F",ScheduleCompile!V137)),ISNUMBER(FIND("7F",ScheduleCompile!V137)),ISNUMBER(FIND("9F",ScheduleCompile!V137)),ISNUMBER(FIND("4F",ScheduleCompile!V137))),VALUE(LEFT(ScheduleCompile!V137,FIND("F",ScheduleCompile!V137)-1)),ScheduleCompile!V137)))))))</f>
        <v>0.9</v>
      </c>
      <c r="AB144" s="1">
        <f>IF(AND(ISERROR(IF(ScheduleCompile!W137="Off",0,IF(ScheduleCompile!W137="On",1,IF(ISNUMBER(ScheduleCompile!W137),ScheduleCompile!W137/1,IF(ISTEXT(ScheduleCompile!W137),IF(OR(ISNUMBER(FIND("5F",ScheduleCompile!W137)),ISNUMBER(FIND("0F",ScheduleCompile!W137)),ISNUMBER(FIND("8F",ScheduleCompile!W137)),ISNUMBER(FIND("1F",ScheduleCompile!W137)),ISNUMBER(FIND("2F",ScheduleCompile!W137)),ISNUMBER(FIND("3F",ScheduleCompile!W137)),ISNUMBER(FIND("6F",ScheduleCompile!W137)),ISNUMBER(FIND("7F",ScheduleCompile!W137)),ISNUMBER(FIND("9F",ScheduleCompile!W137)),ISNUMBER(FIND("4F",ScheduleCompile!W137))),VALUE(LEFT(ScheduleCompile!W137,FIND("F",ScheduleCompile!W137)-1)),ScheduleCompile!W137)))))),ISTEXT(ScheduleCompile!#REF!)),"ENDTABLE",IF(ISERROR(IF(ScheduleCompile!W137="Off",0,IF(ScheduleCompile!W137="On",1,IF(ISNUMBER(ScheduleCompile!W137),ScheduleCompile!W137/1,IF(ISTEXT(ScheduleCompile!W137),IF(OR(ISNUMBER(FIND("5F",ScheduleCompile!W137)),ISNUMBER(FIND("0F",ScheduleCompile!W137)),ISNUMBER(FIND("8F",ScheduleCompile!W137)),ISNUMBER(FIND("1F",ScheduleCompile!W137)),ISNUMBER(FIND("2F",ScheduleCompile!W137)),ISNUMBER(FIND("3F",ScheduleCompile!W137)),ISNUMBER(FIND("6F",ScheduleCompile!W137)),ISNUMBER(FIND("7F",ScheduleCompile!W137)),ISNUMBER(FIND("9F",ScheduleCompile!W137)),ISNUMBER(FIND("4F",ScheduleCompile!W137))),VALUE(LEFT(ScheduleCompile!W137,FIND("F",ScheduleCompile!W137)-1)),ScheduleCompile!W137)))))),"",IF(ScheduleCompile!W137="Off",0,IF(ScheduleCompile!W137="On",1,IF(ISNUMBER(ScheduleCompile!W137),ScheduleCompile!W137/1,IF(ISTEXT(ScheduleCompile!W137),IF(OR(ISNUMBER(FIND("5F",ScheduleCompile!W137)),ISNUMBER(FIND("0F",ScheduleCompile!W137)),ISNUMBER(FIND("8F",ScheduleCompile!W137)),ISNUMBER(FIND("1F",ScheduleCompile!W137)),ISNUMBER(FIND("2F",ScheduleCompile!W137)),ISNUMBER(FIND("3F",ScheduleCompile!W137)),ISNUMBER(FIND("6F",ScheduleCompile!W137)),ISNUMBER(FIND("7F",ScheduleCompile!W137)),ISNUMBER(FIND("9F",ScheduleCompile!W137)),ISNUMBER(FIND("4F",ScheduleCompile!W137))),VALUE(LEFT(ScheduleCompile!W137,FIND("F",ScheduleCompile!W137)-1)),ScheduleCompile!W137)))))))</f>
        <v>0.9</v>
      </c>
      <c r="AC144" s="1">
        <f>IF(AND(ISERROR(IF(ScheduleCompile!X137="Off",0,IF(ScheduleCompile!X137="On",1,IF(ISNUMBER(ScheduleCompile!X137),ScheduleCompile!X137/1,IF(ISTEXT(ScheduleCompile!X137),IF(OR(ISNUMBER(FIND("5F",ScheduleCompile!X137)),ISNUMBER(FIND("0F",ScheduleCompile!X137)),ISNUMBER(FIND("8F",ScheduleCompile!X137)),ISNUMBER(FIND("1F",ScheduleCompile!X137)),ISNUMBER(FIND("2F",ScheduleCompile!X137)),ISNUMBER(FIND("3F",ScheduleCompile!X137)),ISNUMBER(FIND("6F",ScheduleCompile!X137)),ISNUMBER(FIND("7F",ScheduleCompile!X137)),ISNUMBER(FIND("9F",ScheduleCompile!X137)),ISNUMBER(FIND("4F",ScheduleCompile!X137))),VALUE(LEFT(ScheduleCompile!X137,FIND("F",ScheduleCompile!X137)-1)),ScheduleCompile!X137)))))),ISTEXT(ScheduleCompile!#REF!)),"ENDTABLE",IF(ISERROR(IF(ScheduleCompile!X137="Off",0,IF(ScheduleCompile!X137="On",1,IF(ISNUMBER(ScheduleCompile!X137),ScheduleCompile!X137/1,IF(ISTEXT(ScheduleCompile!X137),IF(OR(ISNUMBER(FIND("5F",ScheduleCompile!X137)),ISNUMBER(FIND("0F",ScheduleCompile!X137)),ISNUMBER(FIND("8F",ScheduleCompile!X137)),ISNUMBER(FIND("1F",ScheduleCompile!X137)),ISNUMBER(FIND("2F",ScheduleCompile!X137)),ISNUMBER(FIND("3F",ScheduleCompile!X137)),ISNUMBER(FIND("6F",ScheduleCompile!X137)),ISNUMBER(FIND("7F",ScheduleCompile!X137)),ISNUMBER(FIND("9F",ScheduleCompile!X137)),ISNUMBER(FIND("4F",ScheduleCompile!X137))),VALUE(LEFT(ScheduleCompile!X137,FIND("F",ScheduleCompile!X137)-1)),ScheduleCompile!X137)))))),"",IF(ScheduleCompile!X137="Off",0,IF(ScheduleCompile!X137="On",1,IF(ISNUMBER(ScheduleCompile!X137),ScheduleCompile!X137/1,IF(ISTEXT(ScheduleCompile!X137),IF(OR(ISNUMBER(FIND("5F",ScheduleCompile!X137)),ISNUMBER(FIND("0F",ScheduleCompile!X137)),ISNUMBER(FIND("8F",ScheduleCompile!X137)),ISNUMBER(FIND("1F",ScheduleCompile!X137)),ISNUMBER(FIND("2F",ScheduleCompile!X137)),ISNUMBER(FIND("3F",ScheduleCompile!X137)),ISNUMBER(FIND("6F",ScheduleCompile!X137)),ISNUMBER(FIND("7F",ScheduleCompile!X137)),ISNUMBER(FIND("9F",ScheduleCompile!X137)),ISNUMBER(FIND("4F",ScheduleCompile!X137))),VALUE(LEFT(ScheduleCompile!X137,FIND("F",ScheduleCompile!X137)-1)),ScheduleCompile!X137)))))))</f>
        <v>0.9</v>
      </c>
      <c r="AD144" s="1">
        <f>IF(AND(ISERROR(IF(ScheduleCompile!Y137="Off",0,IF(ScheduleCompile!Y137="On",1,IF(ISNUMBER(ScheduleCompile!Y137),ScheduleCompile!Y137/1,IF(ISTEXT(ScheduleCompile!Y137),IF(OR(ISNUMBER(FIND("5F",ScheduleCompile!Y137)),ISNUMBER(FIND("0F",ScheduleCompile!Y137)),ISNUMBER(FIND("8F",ScheduleCompile!Y137)),ISNUMBER(FIND("1F",ScheduleCompile!Y137)),ISNUMBER(FIND("2F",ScheduleCompile!Y137)),ISNUMBER(FIND("3F",ScheduleCompile!Y137)),ISNUMBER(FIND("6F",ScheduleCompile!Y137)),ISNUMBER(FIND("7F",ScheduleCompile!Y137)),ISNUMBER(FIND("9F",ScheduleCompile!Y137)),ISNUMBER(FIND("4F",ScheduleCompile!Y137))),VALUE(LEFT(ScheduleCompile!Y137,FIND("F",ScheduleCompile!Y137)-1)),ScheduleCompile!Y137)))))),ISTEXT(ScheduleCompile!#REF!)),"ENDTABLE",IF(ISERROR(IF(ScheduleCompile!Y137="Off",0,IF(ScheduleCompile!Y137="On",1,IF(ISNUMBER(ScheduleCompile!Y137),ScheduleCompile!Y137/1,IF(ISTEXT(ScheduleCompile!Y137),IF(OR(ISNUMBER(FIND("5F",ScheduleCompile!Y137)),ISNUMBER(FIND("0F",ScheduleCompile!Y137)),ISNUMBER(FIND("8F",ScheduleCompile!Y137)),ISNUMBER(FIND("1F",ScheduleCompile!Y137)),ISNUMBER(FIND("2F",ScheduleCompile!Y137)),ISNUMBER(FIND("3F",ScheduleCompile!Y137)),ISNUMBER(FIND("6F",ScheduleCompile!Y137)),ISNUMBER(FIND("7F",ScheduleCompile!Y137)),ISNUMBER(FIND("9F",ScheduleCompile!Y137)),ISNUMBER(FIND("4F",ScheduleCompile!Y137))),VALUE(LEFT(ScheduleCompile!Y137,FIND("F",ScheduleCompile!Y137)-1)),ScheduleCompile!Y137)))))),"",IF(ScheduleCompile!Y137="Off",0,IF(ScheduleCompile!Y137="On",1,IF(ISNUMBER(ScheduleCompile!Y137),ScheduleCompile!Y137/1,IF(ISTEXT(ScheduleCompile!Y137),IF(OR(ISNUMBER(FIND("5F",ScheduleCompile!Y137)),ISNUMBER(FIND("0F",ScheduleCompile!Y137)),ISNUMBER(FIND("8F",ScheduleCompile!Y137)),ISNUMBER(FIND("1F",ScheduleCompile!Y137)),ISNUMBER(FIND("2F",ScheduleCompile!Y137)),ISNUMBER(FIND("3F",ScheduleCompile!Y137)),ISNUMBER(FIND("6F",ScheduleCompile!Y137)),ISNUMBER(FIND("7F",ScheduleCompile!Y137)),ISNUMBER(FIND("9F",ScheduleCompile!Y137)),ISNUMBER(FIND("4F",ScheduleCompile!Y137))),VALUE(LEFT(ScheduleCompile!Y137,FIND("F",ScheduleCompile!Y137)-1)),ScheduleCompile!Y137)))))))</f>
        <v>0.9</v>
      </c>
    </row>
    <row r="145" spans="1:30" x14ac:dyDescent="0.25">
      <c r="A145" t="str">
        <f t="shared" si="8"/>
        <v>SchDay "LabExhaustCAVSat"  Type = "Fraction" Hr = (0.9, 0.9, 0.9, 0.9, 0.9, 0.9, 0.9, 0.9, 0.9, 0.9, 0.9, 0.9, 0.9, 0.9, 0.9, 0.9, 0.9, 0.9, 0.9, 0.9, 0.9, 0.9, 0.9, 0.9) ..</v>
      </c>
      <c r="B145" s="1" t="s">
        <v>623</v>
      </c>
      <c r="C145" t="str">
        <f t="shared" si="9"/>
        <v xml:space="preserve">SchDay "LabExhaustCAVSat"  Type = "Fraction" Hr = </v>
      </c>
      <c r="D145" t="str">
        <f t="shared" si="10"/>
        <v>(0.9, 0.9, 0.9, 0.9, 0.9, 0.9, 0.9, 0.9, 0.9, 0.9, 0.9, 0.9, 0.9, 0.9, 0.9, 0.9, 0.9, 0.9, 0.9, 0.9, 0.9, 0.9, 0.9, 0.9) ..</v>
      </c>
      <c r="E145" s="30" t="str">
        <f>ScheduleCompile!A138</f>
        <v>LabExhaustCAVSat</v>
      </c>
      <c r="F145" t="str">
        <f t="shared" si="11"/>
        <v>Fraction</v>
      </c>
      <c r="G145" s="1">
        <f>IF(AND(ISERROR(IF(ScheduleCompile!B138="Off",0,IF(ScheduleCompile!B138="On",1,IF(ISNUMBER(ScheduleCompile!B138),ScheduleCompile!B138/1,IF(ISTEXT(ScheduleCompile!B138),IF(OR(ISNUMBER(FIND("5F",ScheduleCompile!B138)),ISNUMBER(FIND("0F",ScheduleCompile!B138)),ISNUMBER(FIND("8F",ScheduleCompile!B138)),ISNUMBER(FIND("1F",ScheduleCompile!B138)),ISNUMBER(FIND("2F",ScheduleCompile!B138)),ISNUMBER(FIND("3F",ScheduleCompile!B138)),ISNUMBER(FIND("6F",ScheduleCompile!B138)),ISNUMBER(FIND("7F",ScheduleCompile!B138)),ISNUMBER(FIND("9F",ScheduleCompile!B138)),ISNUMBER(FIND("4F",ScheduleCompile!B138))),VALUE(LEFT(ScheduleCompile!B138,FIND("F",ScheduleCompile!B138)-1)),ScheduleCompile!B138)))))),ISTEXT(ScheduleCompile!#REF!)),"ENDTABLE",IF(ISERROR(IF(ScheduleCompile!B138="Off",0,IF(ScheduleCompile!B138="On",1,IF(ISNUMBER(ScheduleCompile!B138),ScheduleCompile!B138/1,IF(ISTEXT(ScheduleCompile!B138),IF(OR(ISNUMBER(FIND("5F",ScheduleCompile!B138)),ISNUMBER(FIND("0F",ScheduleCompile!B138)),ISNUMBER(FIND("8F",ScheduleCompile!B138)),ISNUMBER(FIND("1F",ScheduleCompile!B138)),ISNUMBER(FIND("2F",ScheduleCompile!B138)),ISNUMBER(FIND("3F",ScheduleCompile!B138)),ISNUMBER(FIND("6F",ScheduleCompile!B138)),ISNUMBER(FIND("7F",ScheduleCompile!B138)),ISNUMBER(FIND("9F",ScheduleCompile!B138)),ISNUMBER(FIND("4F",ScheduleCompile!B138))),VALUE(LEFT(ScheduleCompile!B138,FIND("F",ScheduleCompile!B138)-1)),ScheduleCompile!B138)))))),"",IF(ScheduleCompile!B138="Off",0,IF(ScheduleCompile!B138="On",1,IF(ISNUMBER(ScheduleCompile!B138),ScheduleCompile!B138/1,IF(ISTEXT(ScheduleCompile!B138),IF(OR(ISNUMBER(FIND("5F",ScheduleCompile!B138)),ISNUMBER(FIND("0F",ScheduleCompile!B138)),ISNUMBER(FIND("8F",ScheduleCompile!B138)),ISNUMBER(FIND("1F",ScheduleCompile!B138)),ISNUMBER(FIND("2F",ScheduleCompile!B138)),ISNUMBER(FIND("3F",ScheduleCompile!B138)),ISNUMBER(FIND("6F",ScheduleCompile!B138)),ISNUMBER(FIND("7F",ScheduleCompile!B138)),ISNUMBER(FIND("9F",ScheduleCompile!B138)),ISNUMBER(FIND("4F",ScheduleCompile!B138))),VALUE(LEFT(ScheduleCompile!B138,FIND("F",ScheduleCompile!B138)-1)),ScheduleCompile!B138)))))))</f>
        <v>0.9</v>
      </c>
      <c r="H145" s="1">
        <f>IF(AND(ISERROR(IF(ScheduleCompile!C138="Off",0,IF(ScheduleCompile!C138="On",1,IF(ISNUMBER(ScheduleCompile!C138),ScheduleCompile!C138/1,IF(ISTEXT(ScheduleCompile!C138),IF(OR(ISNUMBER(FIND("5F",ScheduleCompile!C138)),ISNUMBER(FIND("0F",ScheduleCompile!C138)),ISNUMBER(FIND("8F",ScheduleCompile!C138)),ISNUMBER(FIND("1F",ScheduleCompile!C138)),ISNUMBER(FIND("2F",ScheduleCompile!C138)),ISNUMBER(FIND("3F",ScheduleCompile!C138)),ISNUMBER(FIND("6F",ScheduleCompile!C138)),ISNUMBER(FIND("7F",ScheduleCompile!C138)),ISNUMBER(FIND("9F",ScheduleCompile!C138)),ISNUMBER(FIND("4F",ScheduleCompile!C138))),VALUE(LEFT(ScheduleCompile!C138,FIND("F",ScheduleCompile!C138)-1)),ScheduleCompile!C138)))))),ISTEXT(ScheduleCompile!#REF!)),"ENDTABLE",IF(ISERROR(IF(ScheduleCompile!C138="Off",0,IF(ScheduleCompile!C138="On",1,IF(ISNUMBER(ScheduleCompile!C138),ScheduleCompile!C138/1,IF(ISTEXT(ScheduleCompile!C138),IF(OR(ISNUMBER(FIND("5F",ScheduleCompile!C138)),ISNUMBER(FIND("0F",ScheduleCompile!C138)),ISNUMBER(FIND("8F",ScheduleCompile!C138)),ISNUMBER(FIND("1F",ScheduleCompile!C138)),ISNUMBER(FIND("2F",ScheduleCompile!C138)),ISNUMBER(FIND("3F",ScheduleCompile!C138)),ISNUMBER(FIND("6F",ScheduleCompile!C138)),ISNUMBER(FIND("7F",ScheduleCompile!C138)),ISNUMBER(FIND("9F",ScheduleCompile!C138)),ISNUMBER(FIND("4F",ScheduleCompile!C138))),VALUE(LEFT(ScheduleCompile!C138,FIND("F",ScheduleCompile!C138)-1)),ScheduleCompile!C138)))))),"",IF(ScheduleCompile!C138="Off",0,IF(ScheduleCompile!C138="On",1,IF(ISNUMBER(ScheduleCompile!C138),ScheduleCompile!C138/1,IF(ISTEXT(ScheduleCompile!C138),IF(OR(ISNUMBER(FIND("5F",ScheduleCompile!C138)),ISNUMBER(FIND("0F",ScheduleCompile!C138)),ISNUMBER(FIND("8F",ScheduleCompile!C138)),ISNUMBER(FIND("1F",ScheduleCompile!C138)),ISNUMBER(FIND("2F",ScheduleCompile!C138)),ISNUMBER(FIND("3F",ScheduleCompile!C138)),ISNUMBER(FIND("6F",ScheduleCompile!C138)),ISNUMBER(FIND("7F",ScheduleCompile!C138)),ISNUMBER(FIND("9F",ScheduleCompile!C138)),ISNUMBER(FIND("4F",ScheduleCompile!C138))),VALUE(LEFT(ScheduleCompile!C138,FIND("F",ScheduleCompile!C138)-1)),ScheduleCompile!C138)))))))</f>
        <v>0.9</v>
      </c>
      <c r="I145" s="1">
        <f>IF(AND(ISERROR(IF(ScheduleCompile!D138="Off",0,IF(ScheduleCompile!D138="On",1,IF(ISNUMBER(ScheduleCompile!D138),ScheduleCompile!D138/1,IF(ISTEXT(ScheduleCompile!D138),IF(OR(ISNUMBER(FIND("5F",ScheduleCompile!D138)),ISNUMBER(FIND("0F",ScheduleCompile!D138)),ISNUMBER(FIND("8F",ScheduleCompile!D138)),ISNUMBER(FIND("1F",ScheduleCompile!D138)),ISNUMBER(FIND("2F",ScheduleCompile!D138)),ISNUMBER(FIND("3F",ScheduleCompile!D138)),ISNUMBER(FIND("6F",ScheduleCompile!D138)),ISNUMBER(FIND("7F",ScheduleCompile!D138)),ISNUMBER(FIND("9F",ScheduleCompile!D138)),ISNUMBER(FIND("4F",ScheduleCompile!D138))),VALUE(LEFT(ScheduleCompile!D138,FIND("F",ScheduleCompile!D138)-1)),ScheduleCompile!D138)))))),ISTEXT(ScheduleCompile!#REF!)),"ENDTABLE",IF(ISERROR(IF(ScheduleCompile!D138="Off",0,IF(ScheduleCompile!D138="On",1,IF(ISNUMBER(ScheduleCompile!D138),ScheduleCompile!D138/1,IF(ISTEXT(ScheduleCompile!D138),IF(OR(ISNUMBER(FIND("5F",ScheduleCompile!D138)),ISNUMBER(FIND("0F",ScheduleCompile!D138)),ISNUMBER(FIND("8F",ScheduleCompile!D138)),ISNUMBER(FIND("1F",ScheduleCompile!D138)),ISNUMBER(FIND("2F",ScheduleCompile!D138)),ISNUMBER(FIND("3F",ScheduleCompile!D138)),ISNUMBER(FIND("6F",ScheduleCompile!D138)),ISNUMBER(FIND("7F",ScheduleCompile!D138)),ISNUMBER(FIND("9F",ScheduleCompile!D138)),ISNUMBER(FIND("4F",ScheduleCompile!D138))),VALUE(LEFT(ScheduleCompile!D138,FIND("F",ScheduleCompile!D138)-1)),ScheduleCompile!D138)))))),"",IF(ScheduleCompile!D138="Off",0,IF(ScheduleCompile!D138="On",1,IF(ISNUMBER(ScheduleCompile!D138),ScheduleCompile!D138/1,IF(ISTEXT(ScheduleCompile!D138),IF(OR(ISNUMBER(FIND("5F",ScheduleCompile!D138)),ISNUMBER(FIND("0F",ScheduleCompile!D138)),ISNUMBER(FIND("8F",ScheduleCompile!D138)),ISNUMBER(FIND("1F",ScheduleCompile!D138)),ISNUMBER(FIND("2F",ScheduleCompile!D138)),ISNUMBER(FIND("3F",ScheduleCompile!D138)),ISNUMBER(FIND("6F",ScheduleCompile!D138)),ISNUMBER(FIND("7F",ScheduleCompile!D138)),ISNUMBER(FIND("9F",ScheduleCompile!D138)),ISNUMBER(FIND("4F",ScheduleCompile!D138))),VALUE(LEFT(ScheduleCompile!D138,FIND("F",ScheduleCompile!D138)-1)),ScheduleCompile!D138)))))))</f>
        <v>0.9</v>
      </c>
      <c r="J145" s="1">
        <f>IF(AND(ISERROR(IF(ScheduleCompile!E138="Off",0,IF(ScheduleCompile!E138="On",1,IF(ISNUMBER(ScheduleCompile!E138),ScheduleCompile!E138/1,IF(ISTEXT(ScheduleCompile!E138),IF(OR(ISNUMBER(FIND("5F",ScheduleCompile!E138)),ISNUMBER(FIND("0F",ScheduleCompile!E138)),ISNUMBER(FIND("8F",ScheduleCompile!E138)),ISNUMBER(FIND("1F",ScheduleCompile!E138)),ISNUMBER(FIND("2F",ScheduleCompile!E138)),ISNUMBER(FIND("3F",ScheduleCompile!E138)),ISNUMBER(FIND("6F",ScheduleCompile!E138)),ISNUMBER(FIND("7F",ScheduleCompile!E138)),ISNUMBER(FIND("9F",ScheduleCompile!E138)),ISNUMBER(FIND("4F",ScheduleCompile!E138))),VALUE(LEFT(ScheduleCompile!E138,FIND("F",ScheduleCompile!E138)-1)),ScheduleCompile!E138)))))),ISTEXT(ScheduleCompile!#REF!)),"ENDTABLE",IF(ISERROR(IF(ScheduleCompile!E138="Off",0,IF(ScheduleCompile!E138="On",1,IF(ISNUMBER(ScheduleCompile!E138),ScheduleCompile!E138/1,IF(ISTEXT(ScheduleCompile!E138),IF(OR(ISNUMBER(FIND("5F",ScheduleCompile!E138)),ISNUMBER(FIND("0F",ScheduleCompile!E138)),ISNUMBER(FIND("8F",ScheduleCompile!E138)),ISNUMBER(FIND("1F",ScheduleCompile!E138)),ISNUMBER(FIND("2F",ScheduleCompile!E138)),ISNUMBER(FIND("3F",ScheduleCompile!E138)),ISNUMBER(FIND("6F",ScheduleCompile!E138)),ISNUMBER(FIND("7F",ScheduleCompile!E138)),ISNUMBER(FIND("9F",ScheduleCompile!E138)),ISNUMBER(FIND("4F",ScheduleCompile!E138))),VALUE(LEFT(ScheduleCompile!E138,FIND("F",ScheduleCompile!E138)-1)),ScheduleCompile!E138)))))),"",IF(ScheduleCompile!E138="Off",0,IF(ScheduleCompile!E138="On",1,IF(ISNUMBER(ScheduleCompile!E138),ScheduleCompile!E138/1,IF(ISTEXT(ScheduleCompile!E138),IF(OR(ISNUMBER(FIND("5F",ScheduleCompile!E138)),ISNUMBER(FIND("0F",ScheduleCompile!E138)),ISNUMBER(FIND("8F",ScheduleCompile!E138)),ISNUMBER(FIND("1F",ScheduleCompile!E138)),ISNUMBER(FIND("2F",ScheduleCompile!E138)),ISNUMBER(FIND("3F",ScheduleCompile!E138)),ISNUMBER(FIND("6F",ScheduleCompile!E138)),ISNUMBER(FIND("7F",ScheduleCompile!E138)),ISNUMBER(FIND("9F",ScheduleCompile!E138)),ISNUMBER(FIND("4F",ScheduleCompile!E138))),VALUE(LEFT(ScheduleCompile!E138,FIND("F",ScheduleCompile!E138)-1)),ScheduleCompile!E138)))))))</f>
        <v>0.9</v>
      </c>
      <c r="K145" s="1">
        <f>IF(AND(ISERROR(IF(ScheduleCompile!F138="Off",0,IF(ScheduleCompile!F138="On",1,IF(ISNUMBER(ScheduleCompile!F138),ScheduleCompile!F138/1,IF(ISTEXT(ScheduleCompile!F138),IF(OR(ISNUMBER(FIND("5F",ScheduleCompile!F138)),ISNUMBER(FIND("0F",ScheduleCompile!F138)),ISNUMBER(FIND("8F",ScheduleCompile!F138)),ISNUMBER(FIND("1F",ScheduleCompile!F138)),ISNUMBER(FIND("2F",ScheduleCompile!F138)),ISNUMBER(FIND("3F",ScheduleCompile!F138)),ISNUMBER(FIND("6F",ScheduleCompile!F138)),ISNUMBER(FIND("7F",ScheduleCompile!F138)),ISNUMBER(FIND("9F",ScheduleCompile!F138)),ISNUMBER(FIND("4F",ScheduleCompile!F138))),VALUE(LEFT(ScheduleCompile!F138,FIND("F",ScheduleCompile!F138)-1)),ScheduleCompile!F138)))))),ISTEXT(ScheduleCompile!#REF!)),"ENDTABLE",IF(ISERROR(IF(ScheduleCompile!F138="Off",0,IF(ScheduleCompile!F138="On",1,IF(ISNUMBER(ScheduleCompile!F138),ScheduleCompile!F138/1,IF(ISTEXT(ScheduleCompile!F138),IF(OR(ISNUMBER(FIND("5F",ScheduleCompile!F138)),ISNUMBER(FIND("0F",ScheduleCompile!F138)),ISNUMBER(FIND("8F",ScheduleCompile!F138)),ISNUMBER(FIND("1F",ScheduleCompile!F138)),ISNUMBER(FIND("2F",ScheduleCompile!F138)),ISNUMBER(FIND("3F",ScheduleCompile!F138)),ISNUMBER(FIND("6F",ScheduleCompile!F138)),ISNUMBER(FIND("7F",ScheduleCompile!F138)),ISNUMBER(FIND("9F",ScheduleCompile!F138)),ISNUMBER(FIND("4F",ScheduleCompile!F138))),VALUE(LEFT(ScheduleCompile!F138,FIND("F",ScheduleCompile!F138)-1)),ScheduleCompile!F138)))))),"",IF(ScheduleCompile!F138="Off",0,IF(ScheduleCompile!F138="On",1,IF(ISNUMBER(ScheduleCompile!F138),ScheduleCompile!F138/1,IF(ISTEXT(ScheduleCompile!F138),IF(OR(ISNUMBER(FIND("5F",ScheduleCompile!F138)),ISNUMBER(FIND("0F",ScheduleCompile!F138)),ISNUMBER(FIND("8F",ScheduleCompile!F138)),ISNUMBER(FIND("1F",ScheduleCompile!F138)),ISNUMBER(FIND("2F",ScheduleCompile!F138)),ISNUMBER(FIND("3F",ScheduleCompile!F138)),ISNUMBER(FIND("6F",ScheduleCompile!F138)),ISNUMBER(FIND("7F",ScheduleCompile!F138)),ISNUMBER(FIND("9F",ScheduleCompile!F138)),ISNUMBER(FIND("4F",ScheduleCompile!F138))),VALUE(LEFT(ScheduleCompile!F138,FIND("F",ScheduleCompile!F138)-1)),ScheduleCompile!F138)))))))</f>
        <v>0.9</v>
      </c>
      <c r="L145" s="1">
        <f>IF(AND(ISERROR(IF(ScheduleCompile!G138="Off",0,IF(ScheduleCompile!G138="On",1,IF(ISNUMBER(ScheduleCompile!G138),ScheduleCompile!G138/1,IF(ISTEXT(ScheduleCompile!G138),IF(OR(ISNUMBER(FIND("5F",ScheduleCompile!G138)),ISNUMBER(FIND("0F",ScheduleCompile!G138)),ISNUMBER(FIND("8F",ScheduleCompile!G138)),ISNUMBER(FIND("1F",ScheduleCompile!G138)),ISNUMBER(FIND("2F",ScheduleCompile!G138)),ISNUMBER(FIND("3F",ScheduleCompile!G138)),ISNUMBER(FIND("6F",ScheduleCompile!G138)),ISNUMBER(FIND("7F",ScheduleCompile!G138)),ISNUMBER(FIND("9F",ScheduleCompile!G138)),ISNUMBER(FIND("4F",ScheduleCompile!G138))),VALUE(LEFT(ScheduleCompile!G138,FIND("F",ScheduleCompile!G138)-1)),ScheduleCompile!G138)))))),ISTEXT(ScheduleCompile!#REF!)),"ENDTABLE",IF(ISERROR(IF(ScheduleCompile!G138="Off",0,IF(ScheduleCompile!G138="On",1,IF(ISNUMBER(ScheduleCompile!G138),ScheduleCompile!G138/1,IF(ISTEXT(ScheduleCompile!G138),IF(OR(ISNUMBER(FIND("5F",ScheduleCompile!G138)),ISNUMBER(FIND("0F",ScheduleCompile!G138)),ISNUMBER(FIND("8F",ScheduleCompile!G138)),ISNUMBER(FIND("1F",ScheduleCompile!G138)),ISNUMBER(FIND("2F",ScheduleCompile!G138)),ISNUMBER(FIND("3F",ScheduleCompile!G138)),ISNUMBER(FIND("6F",ScheduleCompile!G138)),ISNUMBER(FIND("7F",ScheduleCompile!G138)),ISNUMBER(FIND("9F",ScheduleCompile!G138)),ISNUMBER(FIND("4F",ScheduleCompile!G138))),VALUE(LEFT(ScheduleCompile!G138,FIND("F",ScheduleCompile!G138)-1)),ScheduleCompile!G138)))))),"",IF(ScheduleCompile!G138="Off",0,IF(ScheduleCompile!G138="On",1,IF(ISNUMBER(ScheduleCompile!G138),ScheduleCompile!G138/1,IF(ISTEXT(ScheduleCompile!G138),IF(OR(ISNUMBER(FIND("5F",ScheduleCompile!G138)),ISNUMBER(FIND("0F",ScheduleCompile!G138)),ISNUMBER(FIND("8F",ScheduleCompile!G138)),ISNUMBER(FIND("1F",ScheduleCompile!G138)),ISNUMBER(FIND("2F",ScheduleCompile!G138)),ISNUMBER(FIND("3F",ScheduleCompile!G138)),ISNUMBER(FIND("6F",ScheduleCompile!G138)),ISNUMBER(FIND("7F",ScheduleCompile!G138)),ISNUMBER(FIND("9F",ScheduleCompile!G138)),ISNUMBER(FIND("4F",ScheduleCompile!G138))),VALUE(LEFT(ScheduleCompile!G138,FIND("F",ScheduleCompile!G138)-1)),ScheduleCompile!G138)))))))</f>
        <v>0.9</v>
      </c>
      <c r="M145" s="1">
        <f>IF(AND(ISERROR(IF(ScheduleCompile!H138="Off",0,IF(ScheduleCompile!H138="On",1,IF(ISNUMBER(ScheduleCompile!H138),ScheduleCompile!H138/1,IF(ISTEXT(ScheduleCompile!H138),IF(OR(ISNUMBER(FIND("5F",ScheduleCompile!H138)),ISNUMBER(FIND("0F",ScheduleCompile!H138)),ISNUMBER(FIND("8F",ScheduleCompile!H138)),ISNUMBER(FIND("1F",ScheduleCompile!H138)),ISNUMBER(FIND("2F",ScheduleCompile!H138)),ISNUMBER(FIND("3F",ScheduleCompile!H138)),ISNUMBER(FIND("6F",ScheduleCompile!H138)),ISNUMBER(FIND("7F",ScheduleCompile!H138)),ISNUMBER(FIND("9F",ScheduleCompile!H138)),ISNUMBER(FIND("4F",ScheduleCompile!H138))),VALUE(LEFT(ScheduleCompile!H138,FIND("F",ScheduleCompile!H138)-1)),ScheduleCompile!H138)))))),ISTEXT(ScheduleCompile!#REF!)),"ENDTABLE",IF(ISERROR(IF(ScheduleCompile!H138="Off",0,IF(ScheduleCompile!H138="On",1,IF(ISNUMBER(ScheduleCompile!H138),ScheduleCompile!H138/1,IF(ISTEXT(ScheduleCompile!H138),IF(OR(ISNUMBER(FIND("5F",ScheduleCompile!H138)),ISNUMBER(FIND("0F",ScheduleCompile!H138)),ISNUMBER(FIND("8F",ScheduleCompile!H138)),ISNUMBER(FIND("1F",ScheduleCompile!H138)),ISNUMBER(FIND("2F",ScheduleCompile!H138)),ISNUMBER(FIND("3F",ScheduleCompile!H138)),ISNUMBER(FIND("6F",ScheduleCompile!H138)),ISNUMBER(FIND("7F",ScheduleCompile!H138)),ISNUMBER(FIND("9F",ScheduleCompile!H138)),ISNUMBER(FIND("4F",ScheduleCompile!H138))),VALUE(LEFT(ScheduleCompile!H138,FIND("F",ScheduleCompile!H138)-1)),ScheduleCompile!H138)))))),"",IF(ScheduleCompile!H138="Off",0,IF(ScheduleCompile!H138="On",1,IF(ISNUMBER(ScheduleCompile!H138),ScheduleCompile!H138/1,IF(ISTEXT(ScheduleCompile!H138),IF(OR(ISNUMBER(FIND("5F",ScheduleCompile!H138)),ISNUMBER(FIND("0F",ScheduleCompile!H138)),ISNUMBER(FIND("8F",ScheduleCompile!H138)),ISNUMBER(FIND("1F",ScheduleCompile!H138)),ISNUMBER(FIND("2F",ScheduleCompile!H138)),ISNUMBER(FIND("3F",ScheduleCompile!H138)),ISNUMBER(FIND("6F",ScheduleCompile!H138)),ISNUMBER(FIND("7F",ScheduleCompile!H138)),ISNUMBER(FIND("9F",ScheduleCompile!H138)),ISNUMBER(FIND("4F",ScheduleCompile!H138))),VALUE(LEFT(ScheduleCompile!H138,FIND("F",ScheduleCompile!H138)-1)),ScheduleCompile!H138)))))))</f>
        <v>0.9</v>
      </c>
      <c r="N145" s="1">
        <f>IF(AND(ISERROR(IF(ScheduleCompile!I138="Off",0,IF(ScheduleCompile!I138="On",1,IF(ISNUMBER(ScheduleCompile!I138),ScheduleCompile!I138/1,IF(ISTEXT(ScheduleCompile!I138),IF(OR(ISNUMBER(FIND("5F",ScheduleCompile!I138)),ISNUMBER(FIND("0F",ScheduleCompile!I138)),ISNUMBER(FIND("8F",ScheduleCompile!I138)),ISNUMBER(FIND("1F",ScheduleCompile!I138)),ISNUMBER(FIND("2F",ScheduleCompile!I138)),ISNUMBER(FIND("3F",ScheduleCompile!I138)),ISNUMBER(FIND("6F",ScheduleCompile!I138)),ISNUMBER(FIND("7F",ScheduleCompile!I138)),ISNUMBER(FIND("9F",ScheduleCompile!I138)),ISNUMBER(FIND("4F",ScheduleCompile!I138))),VALUE(LEFT(ScheduleCompile!I138,FIND("F",ScheduleCompile!I138)-1)),ScheduleCompile!I138)))))),ISTEXT(ScheduleCompile!#REF!)),"ENDTABLE",IF(ISERROR(IF(ScheduleCompile!I138="Off",0,IF(ScheduleCompile!I138="On",1,IF(ISNUMBER(ScheduleCompile!I138),ScheduleCompile!I138/1,IF(ISTEXT(ScheduleCompile!I138),IF(OR(ISNUMBER(FIND("5F",ScheduleCompile!I138)),ISNUMBER(FIND("0F",ScheduleCompile!I138)),ISNUMBER(FIND("8F",ScheduleCompile!I138)),ISNUMBER(FIND("1F",ScheduleCompile!I138)),ISNUMBER(FIND("2F",ScheduleCompile!I138)),ISNUMBER(FIND("3F",ScheduleCompile!I138)),ISNUMBER(FIND("6F",ScheduleCompile!I138)),ISNUMBER(FIND("7F",ScheduleCompile!I138)),ISNUMBER(FIND("9F",ScheduleCompile!I138)),ISNUMBER(FIND("4F",ScheduleCompile!I138))),VALUE(LEFT(ScheduleCompile!I138,FIND("F",ScheduleCompile!I138)-1)),ScheduleCompile!I138)))))),"",IF(ScheduleCompile!I138="Off",0,IF(ScheduleCompile!I138="On",1,IF(ISNUMBER(ScheduleCompile!I138),ScheduleCompile!I138/1,IF(ISTEXT(ScheduleCompile!I138),IF(OR(ISNUMBER(FIND("5F",ScheduleCompile!I138)),ISNUMBER(FIND("0F",ScheduleCompile!I138)),ISNUMBER(FIND("8F",ScheduleCompile!I138)),ISNUMBER(FIND("1F",ScheduleCompile!I138)),ISNUMBER(FIND("2F",ScheduleCompile!I138)),ISNUMBER(FIND("3F",ScheduleCompile!I138)),ISNUMBER(FIND("6F",ScheduleCompile!I138)),ISNUMBER(FIND("7F",ScheduleCompile!I138)),ISNUMBER(FIND("9F",ScheduleCompile!I138)),ISNUMBER(FIND("4F",ScheduleCompile!I138))),VALUE(LEFT(ScheduleCompile!I138,FIND("F",ScheduleCompile!I138)-1)),ScheduleCompile!I138)))))))</f>
        <v>0.9</v>
      </c>
      <c r="O145" s="1">
        <f>IF(AND(ISERROR(IF(ScheduleCompile!J138="Off",0,IF(ScheduleCompile!J138="On",1,IF(ISNUMBER(ScheduleCompile!J138),ScheduleCompile!J138/1,IF(ISTEXT(ScheduleCompile!J138),IF(OR(ISNUMBER(FIND("5F",ScheduleCompile!J138)),ISNUMBER(FIND("0F",ScheduleCompile!J138)),ISNUMBER(FIND("8F",ScheduleCompile!J138)),ISNUMBER(FIND("1F",ScheduleCompile!J138)),ISNUMBER(FIND("2F",ScheduleCompile!J138)),ISNUMBER(FIND("3F",ScheduleCompile!J138)),ISNUMBER(FIND("6F",ScheduleCompile!J138)),ISNUMBER(FIND("7F",ScheduleCompile!J138)),ISNUMBER(FIND("9F",ScheduleCompile!J138)),ISNUMBER(FIND("4F",ScheduleCompile!J138))),VALUE(LEFT(ScheduleCompile!J138,FIND("F",ScheduleCompile!J138)-1)),ScheduleCompile!J138)))))),ISTEXT(ScheduleCompile!#REF!)),"ENDTABLE",IF(ISERROR(IF(ScheduleCompile!J138="Off",0,IF(ScheduleCompile!J138="On",1,IF(ISNUMBER(ScheduleCompile!J138),ScheduleCompile!J138/1,IF(ISTEXT(ScheduleCompile!J138),IF(OR(ISNUMBER(FIND("5F",ScheduleCompile!J138)),ISNUMBER(FIND("0F",ScheduleCompile!J138)),ISNUMBER(FIND("8F",ScheduleCompile!J138)),ISNUMBER(FIND("1F",ScheduleCompile!J138)),ISNUMBER(FIND("2F",ScheduleCompile!J138)),ISNUMBER(FIND("3F",ScheduleCompile!J138)),ISNUMBER(FIND("6F",ScheduleCompile!J138)),ISNUMBER(FIND("7F",ScheduleCompile!J138)),ISNUMBER(FIND("9F",ScheduleCompile!J138)),ISNUMBER(FIND("4F",ScheduleCompile!J138))),VALUE(LEFT(ScheduleCompile!J138,FIND("F",ScheduleCompile!J138)-1)),ScheduleCompile!J138)))))),"",IF(ScheduleCompile!J138="Off",0,IF(ScheduleCompile!J138="On",1,IF(ISNUMBER(ScheduleCompile!J138),ScheduleCompile!J138/1,IF(ISTEXT(ScheduleCompile!J138),IF(OR(ISNUMBER(FIND("5F",ScheduleCompile!J138)),ISNUMBER(FIND("0F",ScheduleCompile!J138)),ISNUMBER(FIND("8F",ScheduleCompile!J138)),ISNUMBER(FIND("1F",ScheduleCompile!J138)),ISNUMBER(FIND("2F",ScheduleCompile!J138)),ISNUMBER(FIND("3F",ScheduleCompile!J138)),ISNUMBER(FIND("6F",ScheduleCompile!J138)),ISNUMBER(FIND("7F",ScheduleCompile!J138)),ISNUMBER(FIND("9F",ScheduleCompile!J138)),ISNUMBER(FIND("4F",ScheduleCompile!J138))),VALUE(LEFT(ScheduleCompile!J138,FIND("F",ScheduleCompile!J138)-1)),ScheduleCompile!J138)))))))</f>
        <v>0.9</v>
      </c>
      <c r="P145" s="1">
        <f>IF(AND(ISERROR(IF(ScheduleCompile!K138="Off",0,IF(ScheduleCompile!K138="On",1,IF(ISNUMBER(ScheduleCompile!K138),ScheduleCompile!K138/1,IF(ISTEXT(ScheduleCompile!K138),IF(OR(ISNUMBER(FIND("5F",ScheduleCompile!K138)),ISNUMBER(FIND("0F",ScheduleCompile!K138)),ISNUMBER(FIND("8F",ScheduleCompile!K138)),ISNUMBER(FIND("1F",ScheduleCompile!K138)),ISNUMBER(FIND("2F",ScheduleCompile!K138)),ISNUMBER(FIND("3F",ScheduleCompile!K138)),ISNUMBER(FIND("6F",ScheduleCompile!K138)),ISNUMBER(FIND("7F",ScheduleCompile!K138)),ISNUMBER(FIND("9F",ScheduleCompile!K138)),ISNUMBER(FIND("4F",ScheduleCompile!K138))),VALUE(LEFT(ScheduleCompile!K138,FIND("F",ScheduleCompile!K138)-1)),ScheduleCompile!K138)))))),ISTEXT(ScheduleCompile!#REF!)),"ENDTABLE",IF(ISERROR(IF(ScheduleCompile!K138="Off",0,IF(ScheduleCompile!K138="On",1,IF(ISNUMBER(ScheduleCompile!K138),ScheduleCompile!K138/1,IF(ISTEXT(ScheduleCompile!K138),IF(OR(ISNUMBER(FIND("5F",ScheduleCompile!K138)),ISNUMBER(FIND("0F",ScheduleCompile!K138)),ISNUMBER(FIND("8F",ScheduleCompile!K138)),ISNUMBER(FIND("1F",ScheduleCompile!K138)),ISNUMBER(FIND("2F",ScheduleCompile!K138)),ISNUMBER(FIND("3F",ScheduleCompile!K138)),ISNUMBER(FIND("6F",ScheduleCompile!K138)),ISNUMBER(FIND("7F",ScheduleCompile!K138)),ISNUMBER(FIND("9F",ScheduleCompile!K138)),ISNUMBER(FIND("4F",ScheduleCompile!K138))),VALUE(LEFT(ScheduleCompile!K138,FIND("F",ScheduleCompile!K138)-1)),ScheduleCompile!K138)))))),"",IF(ScheduleCompile!K138="Off",0,IF(ScheduleCompile!K138="On",1,IF(ISNUMBER(ScheduleCompile!K138),ScheduleCompile!K138/1,IF(ISTEXT(ScheduleCompile!K138),IF(OR(ISNUMBER(FIND("5F",ScheduleCompile!K138)),ISNUMBER(FIND("0F",ScheduleCompile!K138)),ISNUMBER(FIND("8F",ScheduleCompile!K138)),ISNUMBER(FIND("1F",ScheduleCompile!K138)),ISNUMBER(FIND("2F",ScheduleCompile!K138)),ISNUMBER(FIND("3F",ScheduleCompile!K138)),ISNUMBER(FIND("6F",ScheduleCompile!K138)),ISNUMBER(FIND("7F",ScheduleCompile!K138)),ISNUMBER(FIND("9F",ScheduleCompile!K138)),ISNUMBER(FIND("4F",ScheduleCompile!K138))),VALUE(LEFT(ScheduleCompile!K138,FIND("F",ScheduleCompile!K138)-1)),ScheduleCompile!K138)))))))</f>
        <v>0.9</v>
      </c>
      <c r="Q145" s="1">
        <f>IF(AND(ISERROR(IF(ScheduleCompile!L138="Off",0,IF(ScheduleCompile!L138="On",1,IF(ISNUMBER(ScheduleCompile!L138),ScheduleCompile!L138/1,IF(ISTEXT(ScheduleCompile!L138),IF(OR(ISNUMBER(FIND("5F",ScheduleCompile!L138)),ISNUMBER(FIND("0F",ScheduleCompile!L138)),ISNUMBER(FIND("8F",ScheduleCompile!L138)),ISNUMBER(FIND("1F",ScheduleCompile!L138)),ISNUMBER(FIND("2F",ScheduleCompile!L138)),ISNUMBER(FIND("3F",ScheduleCompile!L138)),ISNUMBER(FIND("6F",ScheduleCompile!L138)),ISNUMBER(FIND("7F",ScheduleCompile!L138)),ISNUMBER(FIND("9F",ScheduleCompile!L138)),ISNUMBER(FIND("4F",ScheduleCompile!L138))),VALUE(LEFT(ScheduleCompile!L138,FIND("F",ScheduleCompile!L138)-1)),ScheduleCompile!L138)))))),ISTEXT(ScheduleCompile!#REF!)),"ENDTABLE",IF(ISERROR(IF(ScheduleCompile!L138="Off",0,IF(ScheduleCompile!L138="On",1,IF(ISNUMBER(ScheduleCompile!L138),ScheduleCompile!L138/1,IF(ISTEXT(ScheduleCompile!L138),IF(OR(ISNUMBER(FIND("5F",ScheduleCompile!L138)),ISNUMBER(FIND("0F",ScheduleCompile!L138)),ISNUMBER(FIND("8F",ScheduleCompile!L138)),ISNUMBER(FIND("1F",ScheduleCompile!L138)),ISNUMBER(FIND("2F",ScheduleCompile!L138)),ISNUMBER(FIND("3F",ScheduleCompile!L138)),ISNUMBER(FIND("6F",ScheduleCompile!L138)),ISNUMBER(FIND("7F",ScheduleCompile!L138)),ISNUMBER(FIND("9F",ScheduleCompile!L138)),ISNUMBER(FIND("4F",ScheduleCompile!L138))),VALUE(LEFT(ScheduleCompile!L138,FIND("F",ScheduleCompile!L138)-1)),ScheduleCompile!L138)))))),"",IF(ScheduleCompile!L138="Off",0,IF(ScheduleCompile!L138="On",1,IF(ISNUMBER(ScheduleCompile!L138),ScheduleCompile!L138/1,IF(ISTEXT(ScheduleCompile!L138),IF(OR(ISNUMBER(FIND("5F",ScheduleCompile!L138)),ISNUMBER(FIND("0F",ScheduleCompile!L138)),ISNUMBER(FIND("8F",ScheduleCompile!L138)),ISNUMBER(FIND("1F",ScheduleCompile!L138)),ISNUMBER(FIND("2F",ScheduleCompile!L138)),ISNUMBER(FIND("3F",ScheduleCompile!L138)),ISNUMBER(FIND("6F",ScheduleCompile!L138)),ISNUMBER(FIND("7F",ScheduleCompile!L138)),ISNUMBER(FIND("9F",ScheduleCompile!L138)),ISNUMBER(FIND("4F",ScheduleCompile!L138))),VALUE(LEFT(ScheduleCompile!L138,FIND("F",ScheduleCompile!L138)-1)),ScheduleCompile!L138)))))))</f>
        <v>0.9</v>
      </c>
      <c r="R145" s="1">
        <f>IF(AND(ISERROR(IF(ScheduleCompile!M138="Off",0,IF(ScheduleCompile!M138="On",1,IF(ISNUMBER(ScheduleCompile!M138),ScheduleCompile!M138/1,IF(ISTEXT(ScheduleCompile!M138),IF(OR(ISNUMBER(FIND("5F",ScheduleCompile!M138)),ISNUMBER(FIND("0F",ScheduleCompile!M138)),ISNUMBER(FIND("8F",ScheduleCompile!M138)),ISNUMBER(FIND("1F",ScheduleCompile!M138)),ISNUMBER(FIND("2F",ScheduleCompile!M138)),ISNUMBER(FIND("3F",ScheduleCompile!M138)),ISNUMBER(FIND("6F",ScheduleCompile!M138)),ISNUMBER(FIND("7F",ScheduleCompile!M138)),ISNUMBER(FIND("9F",ScheduleCompile!M138)),ISNUMBER(FIND("4F",ScheduleCompile!M138))),VALUE(LEFT(ScheduleCompile!M138,FIND("F",ScheduleCompile!M138)-1)),ScheduleCompile!M138)))))),ISTEXT(ScheduleCompile!#REF!)),"ENDTABLE",IF(ISERROR(IF(ScheduleCompile!M138="Off",0,IF(ScheduleCompile!M138="On",1,IF(ISNUMBER(ScheduleCompile!M138),ScheduleCompile!M138/1,IF(ISTEXT(ScheduleCompile!M138),IF(OR(ISNUMBER(FIND("5F",ScheduleCompile!M138)),ISNUMBER(FIND("0F",ScheduleCompile!M138)),ISNUMBER(FIND("8F",ScheduleCompile!M138)),ISNUMBER(FIND("1F",ScheduleCompile!M138)),ISNUMBER(FIND("2F",ScheduleCompile!M138)),ISNUMBER(FIND("3F",ScheduleCompile!M138)),ISNUMBER(FIND("6F",ScheduleCompile!M138)),ISNUMBER(FIND("7F",ScheduleCompile!M138)),ISNUMBER(FIND("9F",ScheduleCompile!M138)),ISNUMBER(FIND("4F",ScheduleCompile!M138))),VALUE(LEFT(ScheduleCompile!M138,FIND("F",ScheduleCompile!M138)-1)),ScheduleCompile!M138)))))),"",IF(ScheduleCompile!M138="Off",0,IF(ScheduleCompile!M138="On",1,IF(ISNUMBER(ScheduleCompile!M138),ScheduleCompile!M138/1,IF(ISTEXT(ScheduleCompile!M138),IF(OR(ISNUMBER(FIND("5F",ScheduleCompile!M138)),ISNUMBER(FIND("0F",ScheduleCompile!M138)),ISNUMBER(FIND("8F",ScheduleCompile!M138)),ISNUMBER(FIND("1F",ScheduleCompile!M138)),ISNUMBER(FIND("2F",ScheduleCompile!M138)),ISNUMBER(FIND("3F",ScheduleCompile!M138)),ISNUMBER(FIND("6F",ScheduleCompile!M138)),ISNUMBER(FIND("7F",ScheduleCompile!M138)),ISNUMBER(FIND("9F",ScheduleCompile!M138)),ISNUMBER(FIND("4F",ScheduleCompile!M138))),VALUE(LEFT(ScheduleCompile!M138,FIND("F",ScheduleCompile!M138)-1)),ScheduleCompile!M138)))))))</f>
        <v>0.9</v>
      </c>
      <c r="S145" s="1">
        <f>IF(AND(ISERROR(IF(ScheduleCompile!N138="Off",0,IF(ScheduleCompile!N138="On",1,IF(ISNUMBER(ScheduleCompile!N138),ScheduleCompile!N138/1,IF(ISTEXT(ScheduleCompile!N138),IF(OR(ISNUMBER(FIND("5F",ScheduleCompile!N138)),ISNUMBER(FIND("0F",ScheduleCompile!N138)),ISNUMBER(FIND("8F",ScheduleCompile!N138)),ISNUMBER(FIND("1F",ScheduleCompile!N138)),ISNUMBER(FIND("2F",ScheduleCompile!N138)),ISNUMBER(FIND("3F",ScheduleCompile!N138)),ISNUMBER(FIND("6F",ScheduleCompile!N138)),ISNUMBER(FIND("7F",ScheduleCompile!N138)),ISNUMBER(FIND("9F",ScheduleCompile!N138)),ISNUMBER(FIND("4F",ScheduleCompile!N138))),VALUE(LEFT(ScheduleCompile!N138,FIND("F",ScheduleCompile!N138)-1)),ScheduleCompile!N138)))))),ISTEXT(ScheduleCompile!#REF!)),"ENDTABLE",IF(ISERROR(IF(ScheduleCompile!N138="Off",0,IF(ScheduleCompile!N138="On",1,IF(ISNUMBER(ScheduleCompile!N138),ScheduleCompile!N138/1,IF(ISTEXT(ScheduleCompile!N138),IF(OR(ISNUMBER(FIND("5F",ScheduleCompile!N138)),ISNUMBER(FIND("0F",ScheduleCompile!N138)),ISNUMBER(FIND("8F",ScheduleCompile!N138)),ISNUMBER(FIND("1F",ScheduleCompile!N138)),ISNUMBER(FIND("2F",ScheduleCompile!N138)),ISNUMBER(FIND("3F",ScheduleCompile!N138)),ISNUMBER(FIND("6F",ScheduleCompile!N138)),ISNUMBER(FIND("7F",ScheduleCompile!N138)),ISNUMBER(FIND("9F",ScheduleCompile!N138)),ISNUMBER(FIND("4F",ScheduleCompile!N138))),VALUE(LEFT(ScheduleCompile!N138,FIND("F",ScheduleCompile!N138)-1)),ScheduleCompile!N138)))))),"",IF(ScheduleCompile!N138="Off",0,IF(ScheduleCompile!N138="On",1,IF(ISNUMBER(ScheduleCompile!N138),ScheduleCompile!N138/1,IF(ISTEXT(ScheduleCompile!N138),IF(OR(ISNUMBER(FIND("5F",ScheduleCompile!N138)),ISNUMBER(FIND("0F",ScheduleCompile!N138)),ISNUMBER(FIND("8F",ScheduleCompile!N138)),ISNUMBER(FIND("1F",ScheduleCompile!N138)),ISNUMBER(FIND("2F",ScheduleCompile!N138)),ISNUMBER(FIND("3F",ScheduleCompile!N138)),ISNUMBER(FIND("6F",ScheduleCompile!N138)),ISNUMBER(FIND("7F",ScheduleCompile!N138)),ISNUMBER(FIND("9F",ScheduleCompile!N138)),ISNUMBER(FIND("4F",ScheduleCompile!N138))),VALUE(LEFT(ScheduleCompile!N138,FIND("F",ScheduleCompile!N138)-1)),ScheduleCompile!N138)))))))</f>
        <v>0.9</v>
      </c>
      <c r="T145" s="1">
        <f>IF(AND(ISERROR(IF(ScheduleCompile!O138="Off",0,IF(ScheduleCompile!O138="On",1,IF(ISNUMBER(ScheduleCompile!O138),ScheduleCompile!O138/1,IF(ISTEXT(ScheduleCompile!O138),IF(OR(ISNUMBER(FIND("5F",ScheduleCompile!O138)),ISNUMBER(FIND("0F",ScheduleCompile!O138)),ISNUMBER(FIND("8F",ScheduleCompile!O138)),ISNUMBER(FIND("1F",ScheduleCompile!O138)),ISNUMBER(FIND("2F",ScheduleCompile!O138)),ISNUMBER(FIND("3F",ScheduleCompile!O138)),ISNUMBER(FIND("6F",ScheduleCompile!O138)),ISNUMBER(FIND("7F",ScheduleCompile!O138)),ISNUMBER(FIND("9F",ScheduleCompile!O138)),ISNUMBER(FIND("4F",ScheduleCompile!O138))),VALUE(LEFT(ScheduleCompile!O138,FIND("F",ScheduleCompile!O138)-1)),ScheduleCompile!O138)))))),ISTEXT(ScheduleCompile!#REF!)),"ENDTABLE",IF(ISERROR(IF(ScheduleCompile!O138="Off",0,IF(ScheduleCompile!O138="On",1,IF(ISNUMBER(ScheduleCompile!O138),ScheduleCompile!O138/1,IF(ISTEXT(ScheduleCompile!O138),IF(OR(ISNUMBER(FIND("5F",ScheduleCompile!O138)),ISNUMBER(FIND("0F",ScheduleCompile!O138)),ISNUMBER(FIND("8F",ScheduleCompile!O138)),ISNUMBER(FIND("1F",ScheduleCompile!O138)),ISNUMBER(FIND("2F",ScheduleCompile!O138)),ISNUMBER(FIND("3F",ScheduleCompile!O138)),ISNUMBER(FIND("6F",ScheduleCompile!O138)),ISNUMBER(FIND("7F",ScheduleCompile!O138)),ISNUMBER(FIND("9F",ScheduleCompile!O138)),ISNUMBER(FIND("4F",ScheduleCompile!O138))),VALUE(LEFT(ScheduleCompile!O138,FIND("F",ScheduleCompile!O138)-1)),ScheduleCompile!O138)))))),"",IF(ScheduleCompile!O138="Off",0,IF(ScheduleCompile!O138="On",1,IF(ISNUMBER(ScheduleCompile!O138),ScheduleCompile!O138/1,IF(ISTEXT(ScheduleCompile!O138),IF(OR(ISNUMBER(FIND("5F",ScheduleCompile!O138)),ISNUMBER(FIND("0F",ScheduleCompile!O138)),ISNUMBER(FIND("8F",ScheduleCompile!O138)),ISNUMBER(FIND("1F",ScheduleCompile!O138)),ISNUMBER(FIND("2F",ScheduleCompile!O138)),ISNUMBER(FIND("3F",ScheduleCompile!O138)),ISNUMBER(FIND("6F",ScheduleCompile!O138)),ISNUMBER(FIND("7F",ScheduleCompile!O138)),ISNUMBER(FIND("9F",ScheduleCompile!O138)),ISNUMBER(FIND("4F",ScheduleCompile!O138))),VALUE(LEFT(ScheduleCompile!O138,FIND("F",ScheduleCompile!O138)-1)),ScheduleCompile!O138)))))))</f>
        <v>0.9</v>
      </c>
      <c r="U145" s="1">
        <f>IF(AND(ISERROR(IF(ScheduleCompile!P138="Off",0,IF(ScheduleCompile!P138="On",1,IF(ISNUMBER(ScheduleCompile!P138),ScheduleCompile!P138/1,IF(ISTEXT(ScheduleCompile!P138),IF(OR(ISNUMBER(FIND("5F",ScheduleCompile!P138)),ISNUMBER(FIND("0F",ScheduleCompile!P138)),ISNUMBER(FIND("8F",ScheduleCompile!P138)),ISNUMBER(FIND("1F",ScheduleCompile!P138)),ISNUMBER(FIND("2F",ScheduleCompile!P138)),ISNUMBER(FIND("3F",ScheduleCompile!P138)),ISNUMBER(FIND("6F",ScheduleCompile!P138)),ISNUMBER(FIND("7F",ScheduleCompile!P138)),ISNUMBER(FIND("9F",ScheduleCompile!P138)),ISNUMBER(FIND("4F",ScheduleCompile!P138))),VALUE(LEFT(ScheduleCompile!P138,FIND("F",ScheduleCompile!P138)-1)),ScheduleCompile!P138)))))),ISTEXT(ScheduleCompile!#REF!)),"ENDTABLE",IF(ISERROR(IF(ScheduleCompile!P138="Off",0,IF(ScheduleCompile!P138="On",1,IF(ISNUMBER(ScheduleCompile!P138),ScheduleCompile!P138/1,IF(ISTEXT(ScheduleCompile!P138),IF(OR(ISNUMBER(FIND("5F",ScheduleCompile!P138)),ISNUMBER(FIND("0F",ScheduleCompile!P138)),ISNUMBER(FIND("8F",ScheduleCompile!P138)),ISNUMBER(FIND("1F",ScheduleCompile!P138)),ISNUMBER(FIND("2F",ScheduleCompile!P138)),ISNUMBER(FIND("3F",ScheduleCompile!P138)),ISNUMBER(FIND("6F",ScheduleCompile!P138)),ISNUMBER(FIND("7F",ScheduleCompile!P138)),ISNUMBER(FIND("9F",ScheduleCompile!P138)),ISNUMBER(FIND("4F",ScheduleCompile!P138))),VALUE(LEFT(ScheduleCompile!P138,FIND("F",ScheduleCompile!P138)-1)),ScheduleCompile!P138)))))),"",IF(ScheduleCompile!P138="Off",0,IF(ScheduleCompile!P138="On",1,IF(ISNUMBER(ScheduleCompile!P138),ScheduleCompile!P138/1,IF(ISTEXT(ScheduleCompile!P138),IF(OR(ISNUMBER(FIND("5F",ScheduleCompile!P138)),ISNUMBER(FIND("0F",ScheduleCompile!P138)),ISNUMBER(FIND("8F",ScheduleCompile!P138)),ISNUMBER(FIND("1F",ScheduleCompile!P138)),ISNUMBER(FIND("2F",ScheduleCompile!P138)),ISNUMBER(FIND("3F",ScheduleCompile!P138)),ISNUMBER(FIND("6F",ScheduleCompile!P138)),ISNUMBER(FIND("7F",ScheduleCompile!P138)),ISNUMBER(FIND("9F",ScheduleCompile!P138)),ISNUMBER(FIND("4F",ScheduleCompile!P138))),VALUE(LEFT(ScheduleCompile!P138,FIND("F",ScheduleCompile!P138)-1)),ScheduleCompile!P138)))))))</f>
        <v>0.9</v>
      </c>
      <c r="V145" s="1">
        <f>IF(AND(ISERROR(IF(ScheduleCompile!Q138="Off",0,IF(ScheduleCompile!Q138="On",1,IF(ISNUMBER(ScheduleCompile!Q138),ScheduleCompile!Q138/1,IF(ISTEXT(ScheduleCompile!Q138),IF(OR(ISNUMBER(FIND("5F",ScheduleCompile!Q138)),ISNUMBER(FIND("0F",ScheduleCompile!Q138)),ISNUMBER(FIND("8F",ScheduleCompile!Q138)),ISNUMBER(FIND("1F",ScheduleCompile!Q138)),ISNUMBER(FIND("2F",ScheduleCompile!Q138)),ISNUMBER(FIND("3F",ScheduleCompile!Q138)),ISNUMBER(FIND("6F",ScheduleCompile!Q138)),ISNUMBER(FIND("7F",ScheduleCompile!Q138)),ISNUMBER(FIND("9F",ScheduleCompile!Q138)),ISNUMBER(FIND("4F",ScheduleCompile!Q138))),VALUE(LEFT(ScheduleCompile!Q138,FIND("F",ScheduleCompile!Q138)-1)),ScheduleCompile!Q138)))))),ISTEXT(ScheduleCompile!#REF!)),"ENDTABLE",IF(ISERROR(IF(ScheduleCompile!Q138="Off",0,IF(ScheduleCompile!Q138="On",1,IF(ISNUMBER(ScheduleCompile!Q138),ScheduleCompile!Q138/1,IF(ISTEXT(ScheduleCompile!Q138),IF(OR(ISNUMBER(FIND("5F",ScheduleCompile!Q138)),ISNUMBER(FIND("0F",ScheduleCompile!Q138)),ISNUMBER(FIND("8F",ScheduleCompile!Q138)),ISNUMBER(FIND("1F",ScheduleCompile!Q138)),ISNUMBER(FIND("2F",ScheduleCompile!Q138)),ISNUMBER(FIND("3F",ScheduleCompile!Q138)),ISNUMBER(FIND("6F",ScheduleCompile!Q138)),ISNUMBER(FIND("7F",ScheduleCompile!Q138)),ISNUMBER(FIND("9F",ScheduleCompile!Q138)),ISNUMBER(FIND("4F",ScheduleCompile!Q138))),VALUE(LEFT(ScheduleCompile!Q138,FIND("F",ScheduleCompile!Q138)-1)),ScheduleCompile!Q138)))))),"",IF(ScheduleCompile!Q138="Off",0,IF(ScheduleCompile!Q138="On",1,IF(ISNUMBER(ScheduleCompile!Q138),ScheduleCompile!Q138/1,IF(ISTEXT(ScheduleCompile!Q138),IF(OR(ISNUMBER(FIND("5F",ScheduleCompile!Q138)),ISNUMBER(FIND("0F",ScheduleCompile!Q138)),ISNUMBER(FIND("8F",ScheduleCompile!Q138)),ISNUMBER(FIND("1F",ScheduleCompile!Q138)),ISNUMBER(FIND("2F",ScheduleCompile!Q138)),ISNUMBER(FIND("3F",ScheduleCompile!Q138)),ISNUMBER(FIND("6F",ScheduleCompile!Q138)),ISNUMBER(FIND("7F",ScheduleCompile!Q138)),ISNUMBER(FIND("9F",ScheduleCompile!Q138)),ISNUMBER(FIND("4F",ScheduleCompile!Q138))),VALUE(LEFT(ScheduleCompile!Q138,FIND("F",ScheduleCompile!Q138)-1)),ScheduleCompile!Q138)))))))</f>
        <v>0.9</v>
      </c>
      <c r="W145" s="1">
        <f>IF(AND(ISERROR(IF(ScheduleCompile!R138="Off",0,IF(ScheduleCompile!R138="On",1,IF(ISNUMBER(ScheduleCompile!R138),ScheduleCompile!R138/1,IF(ISTEXT(ScheduleCompile!R138),IF(OR(ISNUMBER(FIND("5F",ScheduleCompile!R138)),ISNUMBER(FIND("0F",ScheduleCompile!R138)),ISNUMBER(FIND("8F",ScheduleCompile!R138)),ISNUMBER(FIND("1F",ScheduleCompile!R138)),ISNUMBER(FIND("2F",ScheduleCompile!R138)),ISNUMBER(FIND("3F",ScheduleCompile!R138)),ISNUMBER(FIND("6F",ScheduleCompile!R138)),ISNUMBER(FIND("7F",ScheduleCompile!R138)),ISNUMBER(FIND("9F",ScheduleCompile!R138)),ISNUMBER(FIND("4F",ScheduleCompile!R138))),VALUE(LEFT(ScheduleCompile!R138,FIND("F",ScheduleCompile!R138)-1)),ScheduleCompile!R138)))))),ISTEXT(ScheduleCompile!#REF!)),"ENDTABLE",IF(ISERROR(IF(ScheduleCompile!R138="Off",0,IF(ScheduleCompile!R138="On",1,IF(ISNUMBER(ScheduleCompile!R138),ScheduleCompile!R138/1,IF(ISTEXT(ScheduleCompile!R138),IF(OR(ISNUMBER(FIND("5F",ScheduleCompile!R138)),ISNUMBER(FIND("0F",ScheduleCompile!R138)),ISNUMBER(FIND("8F",ScheduleCompile!R138)),ISNUMBER(FIND("1F",ScheduleCompile!R138)),ISNUMBER(FIND("2F",ScheduleCompile!R138)),ISNUMBER(FIND("3F",ScheduleCompile!R138)),ISNUMBER(FIND("6F",ScheduleCompile!R138)),ISNUMBER(FIND("7F",ScheduleCompile!R138)),ISNUMBER(FIND("9F",ScheduleCompile!R138)),ISNUMBER(FIND("4F",ScheduleCompile!R138))),VALUE(LEFT(ScheduleCompile!R138,FIND("F",ScheduleCompile!R138)-1)),ScheduleCompile!R138)))))),"",IF(ScheduleCompile!R138="Off",0,IF(ScheduleCompile!R138="On",1,IF(ISNUMBER(ScheduleCompile!R138),ScheduleCompile!R138/1,IF(ISTEXT(ScheduleCompile!R138),IF(OR(ISNUMBER(FIND("5F",ScheduleCompile!R138)),ISNUMBER(FIND("0F",ScheduleCompile!R138)),ISNUMBER(FIND("8F",ScheduleCompile!R138)),ISNUMBER(FIND("1F",ScheduleCompile!R138)),ISNUMBER(FIND("2F",ScheduleCompile!R138)),ISNUMBER(FIND("3F",ScheduleCompile!R138)),ISNUMBER(FIND("6F",ScheduleCompile!R138)),ISNUMBER(FIND("7F",ScheduleCompile!R138)),ISNUMBER(FIND("9F",ScheduleCompile!R138)),ISNUMBER(FIND("4F",ScheduleCompile!R138))),VALUE(LEFT(ScheduleCompile!R138,FIND("F",ScheduleCompile!R138)-1)),ScheduleCompile!R138)))))))</f>
        <v>0.9</v>
      </c>
      <c r="X145" s="1">
        <f>IF(AND(ISERROR(IF(ScheduleCompile!S138="Off",0,IF(ScheduleCompile!S138="On",1,IF(ISNUMBER(ScheduleCompile!S138),ScheduleCompile!S138/1,IF(ISTEXT(ScheduleCompile!S138),IF(OR(ISNUMBER(FIND("5F",ScheduleCompile!S138)),ISNUMBER(FIND("0F",ScheduleCompile!S138)),ISNUMBER(FIND("8F",ScheduleCompile!S138)),ISNUMBER(FIND("1F",ScheduleCompile!S138)),ISNUMBER(FIND("2F",ScheduleCompile!S138)),ISNUMBER(FIND("3F",ScheduleCompile!S138)),ISNUMBER(FIND("6F",ScheduleCompile!S138)),ISNUMBER(FIND("7F",ScheduleCompile!S138)),ISNUMBER(FIND("9F",ScheduleCompile!S138)),ISNUMBER(FIND("4F",ScheduleCompile!S138))),VALUE(LEFT(ScheduleCompile!S138,FIND("F",ScheduleCompile!S138)-1)),ScheduleCompile!S138)))))),ISTEXT(ScheduleCompile!#REF!)),"ENDTABLE",IF(ISERROR(IF(ScheduleCompile!S138="Off",0,IF(ScheduleCompile!S138="On",1,IF(ISNUMBER(ScheduleCompile!S138),ScheduleCompile!S138/1,IF(ISTEXT(ScheduleCompile!S138),IF(OR(ISNUMBER(FIND("5F",ScheduleCompile!S138)),ISNUMBER(FIND("0F",ScheduleCompile!S138)),ISNUMBER(FIND("8F",ScheduleCompile!S138)),ISNUMBER(FIND("1F",ScheduleCompile!S138)),ISNUMBER(FIND("2F",ScheduleCompile!S138)),ISNUMBER(FIND("3F",ScheduleCompile!S138)),ISNUMBER(FIND("6F",ScheduleCompile!S138)),ISNUMBER(FIND("7F",ScheduleCompile!S138)),ISNUMBER(FIND("9F",ScheduleCompile!S138)),ISNUMBER(FIND("4F",ScheduleCompile!S138))),VALUE(LEFT(ScheduleCompile!S138,FIND("F",ScheduleCompile!S138)-1)),ScheduleCompile!S138)))))),"",IF(ScheduleCompile!S138="Off",0,IF(ScheduleCompile!S138="On",1,IF(ISNUMBER(ScheduleCompile!S138),ScheduleCompile!S138/1,IF(ISTEXT(ScheduleCompile!S138),IF(OR(ISNUMBER(FIND("5F",ScheduleCompile!S138)),ISNUMBER(FIND("0F",ScheduleCompile!S138)),ISNUMBER(FIND("8F",ScheduleCompile!S138)),ISNUMBER(FIND("1F",ScheduleCompile!S138)),ISNUMBER(FIND("2F",ScheduleCompile!S138)),ISNUMBER(FIND("3F",ScheduleCompile!S138)),ISNUMBER(FIND("6F",ScheduleCompile!S138)),ISNUMBER(FIND("7F",ScheduleCompile!S138)),ISNUMBER(FIND("9F",ScheduleCompile!S138)),ISNUMBER(FIND("4F",ScheduleCompile!S138))),VALUE(LEFT(ScheduleCompile!S138,FIND("F",ScheduleCompile!S138)-1)),ScheduleCompile!S138)))))))</f>
        <v>0.9</v>
      </c>
      <c r="Y145" s="1">
        <f>IF(AND(ISERROR(IF(ScheduleCompile!T138="Off",0,IF(ScheduleCompile!T138="On",1,IF(ISNUMBER(ScheduleCompile!T138),ScheduleCompile!T138/1,IF(ISTEXT(ScheduleCompile!T138),IF(OR(ISNUMBER(FIND("5F",ScheduleCompile!T138)),ISNUMBER(FIND("0F",ScheduleCompile!T138)),ISNUMBER(FIND("8F",ScheduleCompile!T138)),ISNUMBER(FIND("1F",ScheduleCompile!T138)),ISNUMBER(FIND("2F",ScheduleCompile!T138)),ISNUMBER(FIND("3F",ScheduleCompile!T138)),ISNUMBER(FIND("6F",ScheduleCompile!T138)),ISNUMBER(FIND("7F",ScheduleCompile!T138)),ISNUMBER(FIND("9F",ScheduleCompile!T138)),ISNUMBER(FIND("4F",ScheduleCompile!T138))),VALUE(LEFT(ScheduleCompile!T138,FIND("F",ScheduleCompile!T138)-1)),ScheduleCompile!T138)))))),ISTEXT(ScheduleCompile!#REF!)),"ENDTABLE",IF(ISERROR(IF(ScheduleCompile!T138="Off",0,IF(ScheduleCompile!T138="On",1,IF(ISNUMBER(ScheduleCompile!T138),ScheduleCompile!T138/1,IF(ISTEXT(ScheduleCompile!T138),IF(OR(ISNUMBER(FIND("5F",ScheduleCompile!T138)),ISNUMBER(FIND("0F",ScheduleCompile!T138)),ISNUMBER(FIND("8F",ScheduleCompile!T138)),ISNUMBER(FIND("1F",ScheduleCompile!T138)),ISNUMBER(FIND("2F",ScheduleCompile!T138)),ISNUMBER(FIND("3F",ScheduleCompile!T138)),ISNUMBER(FIND("6F",ScheduleCompile!T138)),ISNUMBER(FIND("7F",ScheduleCompile!T138)),ISNUMBER(FIND("9F",ScheduleCompile!T138)),ISNUMBER(FIND("4F",ScheduleCompile!T138))),VALUE(LEFT(ScheduleCompile!T138,FIND("F",ScheduleCompile!T138)-1)),ScheduleCompile!T138)))))),"",IF(ScheduleCompile!T138="Off",0,IF(ScheduleCompile!T138="On",1,IF(ISNUMBER(ScheduleCompile!T138),ScheduleCompile!T138/1,IF(ISTEXT(ScheduleCompile!T138),IF(OR(ISNUMBER(FIND("5F",ScheduleCompile!T138)),ISNUMBER(FIND("0F",ScheduleCompile!T138)),ISNUMBER(FIND("8F",ScheduleCompile!T138)),ISNUMBER(FIND("1F",ScheduleCompile!T138)),ISNUMBER(FIND("2F",ScheduleCompile!T138)),ISNUMBER(FIND("3F",ScheduleCompile!T138)),ISNUMBER(FIND("6F",ScheduleCompile!T138)),ISNUMBER(FIND("7F",ScheduleCompile!T138)),ISNUMBER(FIND("9F",ScheduleCompile!T138)),ISNUMBER(FIND("4F",ScheduleCompile!T138))),VALUE(LEFT(ScheduleCompile!T138,FIND("F",ScheduleCompile!T138)-1)),ScheduleCompile!T138)))))))</f>
        <v>0.9</v>
      </c>
      <c r="Z145" s="1">
        <f>IF(AND(ISERROR(IF(ScheduleCompile!U138="Off",0,IF(ScheduleCompile!U138="On",1,IF(ISNUMBER(ScheduleCompile!U138),ScheduleCompile!U138/1,IF(ISTEXT(ScheduleCompile!U138),IF(OR(ISNUMBER(FIND("5F",ScheduleCompile!U138)),ISNUMBER(FIND("0F",ScheduleCompile!U138)),ISNUMBER(FIND("8F",ScheduleCompile!U138)),ISNUMBER(FIND("1F",ScheduleCompile!U138)),ISNUMBER(FIND("2F",ScheduleCompile!U138)),ISNUMBER(FIND("3F",ScheduleCompile!U138)),ISNUMBER(FIND("6F",ScheduleCompile!U138)),ISNUMBER(FIND("7F",ScheduleCompile!U138)),ISNUMBER(FIND("9F",ScheduleCompile!U138)),ISNUMBER(FIND("4F",ScheduleCompile!U138))),VALUE(LEFT(ScheduleCompile!U138,FIND("F",ScheduleCompile!U138)-1)),ScheduleCompile!U138)))))),ISTEXT(ScheduleCompile!#REF!)),"ENDTABLE",IF(ISERROR(IF(ScheduleCompile!U138="Off",0,IF(ScheduleCompile!U138="On",1,IF(ISNUMBER(ScheduleCompile!U138),ScheduleCompile!U138/1,IF(ISTEXT(ScheduleCompile!U138),IF(OR(ISNUMBER(FIND("5F",ScheduleCompile!U138)),ISNUMBER(FIND("0F",ScheduleCompile!U138)),ISNUMBER(FIND("8F",ScheduleCompile!U138)),ISNUMBER(FIND("1F",ScheduleCompile!U138)),ISNUMBER(FIND("2F",ScheduleCompile!U138)),ISNUMBER(FIND("3F",ScheduleCompile!U138)),ISNUMBER(FIND("6F",ScheduleCompile!U138)),ISNUMBER(FIND("7F",ScheduleCompile!U138)),ISNUMBER(FIND("9F",ScheduleCompile!U138)),ISNUMBER(FIND("4F",ScheduleCompile!U138))),VALUE(LEFT(ScheduleCompile!U138,FIND("F",ScheduleCompile!U138)-1)),ScheduleCompile!U138)))))),"",IF(ScheduleCompile!U138="Off",0,IF(ScheduleCompile!U138="On",1,IF(ISNUMBER(ScheduleCompile!U138),ScheduleCompile!U138/1,IF(ISTEXT(ScheduleCompile!U138),IF(OR(ISNUMBER(FIND("5F",ScheduleCompile!U138)),ISNUMBER(FIND("0F",ScheduleCompile!U138)),ISNUMBER(FIND("8F",ScheduleCompile!U138)),ISNUMBER(FIND("1F",ScheduleCompile!U138)),ISNUMBER(FIND("2F",ScheduleCompile!U138)),ISNUMBER(FIND("3F",ScheduleCompile!U138)),ISNUMBER(FIND("6F",ScheduleCompile!U138)),ISNUMBER(FIND("7F",ScheduleCompile!U138)),ISNUMBER(FIND("9F",ScheduleCompile!U138)),ISNUMBER(FIND("4F",ScheduleCompile!U138))),VALUE(LEFT(ScheduleCompile!U138,FIND("F",ScheduleCompile!U138)-1)),ScheduleCompile!U138)))))))</f>
        <v>0.9</v>
      </c>
      <c r="AA145" s="1">
        <f>IF(AND(ISERROR(IF(ScheduleCompile!V138="Off",0,IF(ScheduleCompile!V138="On",1,IF(ISNUMBER(ScheduleCompile!V138),ScheduleCompile!V138/1,IF(ISTEXT(ScheduleCompile!V138),IF(OR(ISNUMBER(FIND("5F",ScheduleCompile!V138)),ISNUMBER(FIND("0F",ScheduleCompile!V138)),ISNUMBER(FIND("8F",ScheduleCompile!V138)),ISNUMBER(FIND("1F",ScheduleCompile!V138)),ISNUMBER(FIND("2F",ScheduleCompile!V138)),ISNUMBER(FIND("3F",ScheduleCompile!V138)),ISNUMBER(FIND("6F",ScheduleCompile!V138)),ISNUMBER(FIND("7F",ScheduleCompile!V138)),ISNUMBER(FIND("9F",ScheduleCompile!V138)),ISNUMBER(FIND("4F",ScheduleCompile!V138))),VALUE(LEFT(ScheduleCompile!V138,FIND("F",ScheduleCompile!V138)-1)),ScheduleCompile!V138)))))),ISTEXT(ScheduleCompile!#REF!)),"ENDTABLE",IF(ISERROR(IF(ScheduleCompile!V138="Off",0,IF(ScheduleCompile!V138="On",1,IF(ISNUMBER(ScheduleCompile!V138),ScheduleCompile!V138/1,IF(ISTEXT(ScheduleCompile!V138),IF(OR(ISNUMBER(FIND("5F",ScheduleCompile!V138)),ISNUMBER(FIND("0F",ScheduleCompile!V138)),ISNUMBER(FIND("8F",ScheduleCompile!V138)),ISNUMBER(FIND("1F",ScheduleCompile!V138)),ISNUMBER(FIND("2F",ScheduleCompile!V138)),ISNUMBER(FIND("3F",ScheduleCompile!V138)),ISNUMBER(FIND("6F",ScheduleCompile!V138)),ISNUMBER(FIND("7F",ScheduleCompile!V138)),ISNUMBER(FIND("9F",ScheduleCompile!V138)),ISNUMBER(FIND("4F",ScheduleCompile!V138))),VALUE(LEFT(ScheduleCompile!V138,FIND("F",ScheduleCompile!V138)-1)),ScheduleCompile!V138)))))),"",IF(ScheduleCompile!V138="Off",0,IF(ScheduleCompile!V138="On",1,IF(ISNUMBER(ScheduleCompile!V138),ScheduleCompile!V138/1,IF(ISTEXT(ScheduleCompile!V138),IF(OR(ISNUMBER(FIND("5F",ScheduleCompile!V138)),ISNUMBER(FIND("0F",ScheduleCompile!V138)),ISNUMBER(FIND("8F",ScheduleCompile!V138)),ISNUMBER(FIND("1F",ScheduleCompile!V138)),ISNUMBER(FIND("2F",ScheduleCompile!V138)),ISNUMBER(FIND("3F",ScheduleCompile!V138)),ISNUMBER(FIND("6F",ScheduleCompile!V138)),ISNUMBER(FIND("7F",ScheduleCompile!V138)),ISNUMBER(FIND("9F",ScheduleCompile!V138)),ISNUMBER(FIND("4F",ScheduleCompile!V138))),VALUE(LEFT(ScheduleCompile!V138,FIND("F",ScheduleCompile!V138)-1)),ScheduleCompile!V138)))))))</f>
        <v>0.9</v>
      </c>
      <c r="AB145" s="1">
        <f>IF(AND(ISERROR(IF(ScheduleCompile!W138="Off",0,IF(ScheduleCompile!W138="On",1,IF(ISNUMBER(ScheduleCompile!W138),ScheduleCompile!W138/1,IF(ISTEXT(ScheduleCompile!W138),IF(OR(ISNUMBER(FIND("5F",ScheduleCompile!W138)),ISNUMBER(FIND("0F",ScheduleCompile!W138)),ISNUMBER(FIND("8F",ScheduleCompile!W138)),ISNUMBER(FIND("1F",ScheduleCompile!W138)),ISNUMBER(FIND("2F",ScheduleCompile!W138)),ISNUMBER(FIND("3F",ScheduleCompile!W138)),ISNUMBER(FIND("6F",ScheduleCompile!W138)),ISNUMBER(FIND("7F",ScheduleCompile!W138)),ISNUMBER(FIND("9F",ScheduleCompile!W138)),ISNUMBER(FIND("4F",ScheduleCompile!W138))),VALUE(LEFT(ScheduleCompile!W138,FIND("F",ScheduleCompile!W138)-1)),ScheduleCompile!W138)))))),ISTEXT(ScheduleCompile!#REF!)),"ENDTABLE",IF(ISERROR(IF(ScheduleCompile!W138="Off",0,IF(ScheduleCompile!W138="On",1,IF(ISNUMBER(ScheduleCompile!W138),ScheduleCompile!W138/1,IF(ISTEXT(ScheduleCompile!W138),IF(OR(ISNUMBER(FIND("5F",ScheduleCompile!W138)),ISNUMBER(FIND("0F",ScheduleCompile!W138)),ISNUMBER(FIND("8F",ScheduleCompile!W138)),ISNUMBER(FIND("1F",ScheduleCompile!W138)),ISNUMBER(FIND("2F",ScheduleCompile!W138)),ISNUMBER(FIND("3F",ScheduleCompile!W138)),ISNUMBER(FIND("6F",ScheduleCompile!W138)),ISNUMBER(FIND("7F",ScheduleCompile!W138)),ISNUMBER(FIND("9F",ScheduleCompile!W138)),ISNUMBER(FIND("4F",ScheduleCompile!W138))),VALUE(LEFT(ScheduleCompile!W138,FIND("F",ScheduleCompile!W138)-1)),ScheduleCompile!W138)))))),"",IF(ScheduleCompile!W138="Off",0,IF(ScheduleCompile!W138="On",1,IF(ISNUMBER(ScheduleCompile!W138),ScheduleCompile!W138/1,IF(ISTEXT(ScheduleCompile!W138),IF(OR(ISNUMBER(FIND("5F",ScheduleCompile!W138)),ISNUMBER(FIND("0F",ScheduleCompile!W138)),ISNUMBER(FIND("8F",ScheduleCompile!W138)),ISNUMBER(FIND("1F",ScheduleCompile!W138)),ISNUMBER(FIND("2F",ScheduleCompile!W138)),ISNUMBER(FIND("3F",ScheduleCompile!W138)),ISNUMBER(FIND("6F",ScheduleCompile!W138)),ISNUMBER(FIND("7F",ScheduleCompile!W138)),ISNUMBER(FIND("9F",ScheduleCompile!W138)),ISNUMBER(FIND("4F",ScheduleCompile!W138))),VALUE(LEFT(ScheduleCompile!W138,FIND("F",ScheduleCompile!W138)-1)),ScheduleCompile!W138)))))))</f>
        <v>0.9</v>
      </c>
      <c r="AC145" s="1">
        <f>IF(AND(ISERROR(IF(ScheduleCompile!X138="Off",0,IF(ScheduleCompile!X138="On",1,IF(ISNUMBER(ScheduleCompile!X138),ScheduleCompile!X138/1,IF(ISTEXT(ScheduleCompile!X138),IF(OR(ISNUMBER(FIND("5F",ScheduleCompile!X138)),ISNUMBER(FIND("0F",ScheduleCompile!X138)),ISNUMBER(FIND("8F",ScheduleCompile!X138)),ISNUMBER(FIND("1F",ScheduleCompile!X138)),ISNUMBER(FIND("2F",ScheduleCompile!X138)),ISNUMBER(FIND("3F",ScheduleCompile!X138)),ISNUMBER(FIND("6F",ScheduleCompile!X138)),ISNUMBER(FIND("7F",ScheduleCompile!X138)),ISNUMBER(FIND("9F",ScheduleCompile!X138)),ISNUMBER(FIND("4F",ScheduleCompile!X138))),VALUE(LEFT(ScheduleCompile!X138,FIND("F",ScheduleCompile!X138)-1)),ScheduleCompile!X138)))))),ISTEXT(ScheduleCompile!#REF!)),"ENDTABLE",IF(ISERROR(IF(ScheduleCompile!X138="Off",0,IF(ScheduleCompile!X138="On",1,IF(ISNUMBER(ScheduleCompile!X138),ScheduleCompile!X138/1,IF(ISTEXT(ScheduleCompile!X138),IF(OR(ISNUMBER(FIND("5F",ScheduleCompile!X138)),ISNUMBER(FIND("0F",ScheduleCompile!X138)),ISNUMBER(FIND("8F",ScheduleCompile!X138)),ISNUMBER(FIND("1F",ScheduleCompile!X138)),ISNUMBER(FIND("2F",ScheduleCompile!X138)),ISNUMBER(FIND("3F",ScheduleCompile!X138)),ISNUMBER(FIND("6F",ScheduleCompile!X138)),ISNUMBER(FIND("7F",ScheduleCompile!X138)),ISNUMBER(FIND("9F",ScheduleCompile!X138)),ISNUMBER(FIND("4F",ScheduleCompile!X138))),VALUE(LEFT(ScheduleCompile!X138,FIND("F",ScheduleCompile!X138)-1)),ScheduleCompile!X138)))))),"",IF(ScheduleCompile!X138="Off",0,IF(ScheduleCompile!X138="On",1,IF(ISNUMBER(ScheduleCompile!X138),ScheduleCompile!X138/1,IF(ISTEXT(ScheduleCompile!X138),IF(OR(ISNUMBER(FIND("5F",ScheduleCompile!X138)),ISNUMBER(FIND("0F",ScheduleCompile!X138)),ISNUMBER(FIND("8F",ScheduleCompile!X138)),ISNUMBER(FIND("1F",ScheduleCompile!X138)),ISNUMBER(FIND("2F",ScheduleCompile!X138)),ISNUMBER(FIND("3F",ScheduleCompile!X138)),ISNUMBER(FIND("6F",ScheduleCompile!X138)),ISNUMBER(FIND("7F",ScheduleCompile!X138)),ISNUMBER(FIND("9F",ScheduleCompile!X138)),ISNUMBER(FIND("4F",ScheduleCompile!X138))),VALUE(LEFT(ScheduleCompile!X138,FIND("F",ScheduleCompile!X138)-1)),ScheduleCompile!X138)))))))</f>
        <v>0.9</v>
      </c>
      <c r="AD145" s="1">
        <f>IF(AND(ISERROR(IF(ScheduleCompile!Y138="Off",0,IF(ScheduleCompile!Y138="On",1,IF(ISNUMBER(ScheduleCompile!Y138),ScheduleCompile!Y138/1,IF(ISTEXT(ScheduleCompile!Y138),IF(OR(ISNUMBER(FIND("5F",ScheduleCompile!Y138)),ISNUMBER(FIND("0F",ScheduleCompile!Y138)),ISNUMBER(FIND("8F",ScheduleCompile!Y138)),ISNUMBER(FIND("1F",ScheduleCompile!Y138)),ISNUMBER(FIND("2F",ScheduleCompile!Y138)),ISNUMBER(FIND("3F",ScheduleCompile!Y138)),ISNUMBER(FIND("6F",ScheduleCompile!Y138)),ISNUMBER(FIND("7F",ScheduleCompile!Y138)),ISNUMBER(FIND("9F",ScheduleCompile!Y138)),ISNUMBER(FIND("4F",ScheduleCompile!Y138))),VALUE(LEFT(ScheduleCompile!Y138,FIND("F",ScheduleCompile!Y138)-1)),ScheduleCompile!Y138)))))),ISTEXT(ScheduleCompile!#REF!)),"ENDTABLE",IF(ISERROR(IF(ScheduleCompile!Y138="Off",0,IF(ScheduleCompile!Y138="On",1,IF(ISNUMBER(ScheduleCompile!Y138),ScheduleCompile!Y138/1,IF(ISTEXT(ScheduleCompile!Y138),IF(OR(ISNUMBER(FIND("5F",ScheduleCompile!Y138)),ISNUMBER(FIND("0F",ScheduleCompile!Y138)),ISNUMBER(FIND("8F",ScheduleCompile!Y138)),ISNUMBER(FIND("1F",ScheduleCompile!Y138)),ISNUMBER(FIND("2F",ScheduleCompile!Y138)),ISNUMBER(FIND("3F",ScheduleCompile!Y138)),ISNUMBER(FIND("6F",ScheduleCompile!Y138)),ISNUMBER(FIND("7F",ScheduleCompile!Y138)),ISNUMBER(FIND("9F",ScheduleCompile!Y138)),ISNUMBER(FIND("4F",ScheduleCompile!Y138))),VALUE(LEFT(ScheduleCompile!Y138,FIND("F",ScheduleCompile!Y138)-1)),ScheduleCompile!Y138)))))),"",IF(ScheduleCompile!Y138="Off",0,IF(ScheduleCompile!Y138="On",1,IF(ISNUMBER(ScheduleCompile!Y138),ScheduleCompile!Y138/1,IF(ISTEXT(ScheduleCompile!Y138),IF(OR(ISNUMBER(FIND("5F",ScheduleCompile!Y138)),ISNUMBER(FIND("0F",ScheduleCompile!Y138)),ISNUMBER(FIND("8F",ScheduleCompile!Y138)),ISNUMBER(FIND("1F",ScheduleCompile!Y138)),ISNUMBER(FIND("2F",ScheduleCompile!Y138)),ISNUMBER(FIND("3F",ScheduleCompile!Y138)),ISNUMBER(FIND("6F",ScheduleCompile!Y138)),ISNUMBER(FIND("7F",ScheduleCompile!Y138)),ISNUMBER(FIND("9F",ScheduleCompile!Y138)),ISNUMBER(FIND("4F",ScheduleCompile!Y138))),VALUE(LEFT(ScheduleCompile!Y138,FIND("F",ScheduleCompile!Y138)-1)),ScheduleCompile!Y138)))))))</f>
        <v>0.9</v>
      </c>
    </row>
    <row r="146" spans="1:30" x14ac:dyDescent="0.25">
      <c r="A146" t="str">
        <f t="shared" si="8"/>
        <v>SchDay "LabExhaustCAVSun"  Type = "Fraction" Hr = (0.9, 0.9, 0.9, 0.9, 0.9, 0.9, 0.9, 0.9, 0.9, 0.9, 0.9, 0.9, 0.9, 0.9, 0.9, 0.9, 0.9, 0.9, 0.9, 0.9, 0.9, 0.9, 0.9, 0.9) ..</v>
      </c>
      <c r="B146" s="1" t="s">
        <v>623</v>
      </c>
      <c r="C146" t="str">
        <f t="shared" si="9"/>
        <v xml:space="preserve">SchDay "LabExhaustCAVSun"  Type = "Fraction" Hr = </v>
      </c>
      <c r="D146" t="str">
        <f t="shared" si="10"/>
        <v>(0.9, 0.9, 0.9, 0.9, 0.9, 0.9, 0.9, 0.9, 0.9, 0.9, 0.9, 0.9, 0.9, 0.9, 0.9, 0.9, 0.9, 0.9, 0.9, 0.9, 0.9, 0.9, 0.9, 0.9) ..</v>
      </c>
      <c r="E146" s="30" t="str">
        <f>ScheduleCompile!A139</f>
        <v>LabExhaustCAVSun</v>
      </c>
      <c r="F146" t="str">
        <f t="shared" si="11"/>
        <v>Fraction</v>
      </c>
      <c r="G146" s="1">
        <f>IF(AND(ISERROR(IF(ScheduleCompile!B139="Off",0,IF(ScheduleCompile!B139="On",1,IF(ISNUMBER(ScheduleCompile!B139),ScheduleCompile!B139/1,IF(ISTEXT(ScheduleCompile!B139),IF(OR(ISNUMBER(FIND("5F",ScheduleCompile!B139)),ISNUMBER(FIND("0F",ScheduleCompile!B139)),ISNUMBER(FIND("8F",ScheduleCompile!B139)),ISNUMBER(FIND("1F",ScheduleCompile!B139)),ISNUMBER(FIND("2F",ScheduleCompile!B139)),ISNUMBER(FIND("3F",ScheduleCompile!B139)),ISNUMBER(FIND("6F",ScheduleCompile!B139)),ISNUMBER(FIND("7F",ScheduleCompile!B139)),ISNUMBER(FIND("9F",ScheduleCompile!B139)),ISNUMBER(FIND("4F",ScheduleCompile!B139))),VALUE(LEFT(ScheduleCompile!B139,FIND("F",ScheduleCompile!B139)-1)),ScheduleCompile!B139)))))),ISTEXT(ScheduleCompile!#REF!)),"ENDTABLE",IF(ISERROR(IF(ScheduleCompile!B139="Off",0,IF(ScheduleCompile!B139="On",1,IF(ISNUMBER(ScheduleCompile!B139),ScheduleCompile!B139/1,IF(ISTEXT(ScheduleCompile!B139),IF(OR(ISNUMBER(FIND("5F",ScheduleCompile!B139)),ISNUMBER(FIND("0F",ScheduleCompile!B139)),ISNUMBER(FIND("8F",ScheduleCompile!B139)),ISNUMBER(FIND("1F",ScheduleCompile!B139)),ISNUMBER(FIND("2F",ScheduleCompile!B139)),ISNUMBER(FIND("3F",ScheduleCompile!B139)),ISNUMBER(FIND("6F",ScheduleCompile!B139)),ISNUMBER(FIND("7F",ScheduleCompile!B139)),ISNUMBER(FIND("9F",ScheduleCompile!B139)),ISNUMBER(FIND("4F",ScheduleCompile!B139))),VALUE(LEFT(ScheduleCompile!B139,FIND("F",ScheduleCompile!B139)-1)),ScheduleCompile!B139)))))),"",IF(ScheduleCompile!B139="Off",0,IF(ScheduleCompile!B139="On",1,IF(ISNUMBER(ScheduleCompile!B139),ScheduleCompile!B139/1,IF(ISTEXT(ScheduleCompile!B139),IF(OR(ISNUMBER(FIND("5F",ScheduleCompile!B139)),ISNUMBER(FIND("0F",ScheduleCompile!B139)),ISNUMBER(FIND("8F",ScheduleCompile!B139)),ISNUMBER(FIND("1F",ScheduleCompile!B139)),ISNUMBER(FIND("2F",ScheduleCompile!B139)),ISNUMBER(FIND("3F",ScheduleCompile!B139)),ISNUMBER(FIND("6F",ScheduleCompile!B139)),ISNUMBER(FIND("7F",ScheduleCompile!B139)),ISNUMBER(FIND("9F",ScheduleCompile!B139)),ISNUMBER(FIND("4F",ScheduleCompile!B139))),VALUE(LEFT(ScheduleCompile!B139,FIND("F",ScheduleCompile!B139)-1)),ScheduleCompile!B139)))))))</f>
        <v>0.9</v>
      </c>
      <c r="H146" s="1">
        <f>IF(AND(ISERROR(IF(ScheduleCompile!C139="Off",0,IF(ScheduleCompile!C139="On",1,IF(ISNUMBER(ScheduleCompile!C139),ScheduleCompile!C139/1,IF(ISTEXT(ScheduleCompile!C139),IF(OR(ISNUMBER(FIND("5F",ScheduleCompile!C139)),ISNUMBER(FIND("0F",ScheduleCompile!C139)),ISNUMBER(FIND("8F",ScheduleCompile!C139)),ISNUMBER(FIND("1F",ScheduleCompile!C139)),ISNUMBER(FIND("2F",ScheduleCompile!C139)),ISNUMBER(FIND("3F",ScheduleCompile!C139)),ISNUMBER(FIND("6F",ScheduleCompile!C139)),ISNUMBER(FIND("7F",ScheduleCompile!C139)),ISNUMBER(FIND("9F",ScheduleCompile!C139)),ISNUMBER(FIND("4F",ScheduleCompile!C139))),VALUE(LEFT(ScheduleCompile!C139,FIND("F",ScheduleCompile!C139)-1)),ScheduleCompile!C139)))))),ISTEXT(ScheduleCompile!#REF!)),"ENDTABLE",IF(ISERROR(IF(ScheduleCompile!C139="Off",0,IF(ScheduleCompile!C139="On",1,IF(ISNUMBER(ScheduleCompile!C139),ScheduleCompile!C139/1,IF(ISTEXT(ScheduleCompile!C139),IF(OR(ISNUMBER(FIND("5F",ScheduleCompile!C139)),ISNUMBER(FIND("0F",ScheduleCompile!C139)),ISNUMBER(FIND("8F",ScheduleCompile!C139)),ISNUMBER(FIND("1F",ScheduleCompile!C139)),ISNUMBER(FIND("2F",ScheduleCompile!C139)),ISNUMBER(FIND("3F",ScheduleCompile!C139)),ISNUMBER(FIND("6F",ScheduleCompile!C139)),ISNUMBER(FIND("7F",ScheduleCompile!C139)),ISNUMBER(FIND("9F",ScheduleCompile!C139)),ISNUMBER(FIND("4F",ScheduleCompile!C139))),VALUE(LEFT(ScheduleCompile!C139,FIND("F",ScheduleCompile!C139)-1)),ScheduleCompile!C139)))))),"",IF(ScheduleCompile!C139="Off",0,IF(ScheduleCompile!C139="On",1,IF(ISNUMBER(ScheduleCompile!C139),ScheduleCompile!C139/1,IF(ISTEXT(ScheduleCompile!C139),IF(OR(ISNUMBER(FIND("5F",ScheduleCompile!C139)),ISNUMBER(FIND("0F",ScheduleCompile!C139)),ISNUMBER(FIND("8F",ScheduleCompile!C139)),ISNUMBER(FIND("1F",ScheduleCompile!C139)),ISNUMBER(FIND("2F",ScheduleCompile!C139)),ISNUMBER(FIND("3F",ScheduleCompile!C139)),ISNUMBER(FIND("6F",ScheduleCompile!C139)),ISNUMBER(FIND("7F",ScheduleCompile!C139)),ISNUMBER(FIND("9F",ScheduleCompile!C139)),ISNUMBER(FIND("4F",ScheduleCompile!C139))),VALUE(LEFT(ScheduleCompile!C139,FIND("F",ScheduleCompile!C139)-1)),ScheduleCompile!C139)))))))</f>
        <v>0.9</v>
      </c>
      <c r="I146" s="1">
        <f>IF(AND(ISERROR(IF(ScheduleCompile!D139="Off",0,IF(ScheduleCompile!D139="On",1,IF(ISNUMBER(ScheduleCompile!D139),ScheduleCompile!D139/1,IF(ISTEXT(ScheduleCompile!D139),IF(OR(ISNUMBER(FIND("5F",ScheduleCompile!D139)),ISNUMBER(FIND("0F",ScheduleCompile!D139)),ISNUMBER(FIND("8F",ScheduleCompile!D139)),ISNUMBER(FIND("1F",ScheduleCompile!D139)),ISNUMBER(FIND("2F",ScheduleCompile!D139)),ISNUMBER(FIND("3F",ScheduleCompile!D139)),ISNUMBER(FIND("6F",ScheduleCompile!D139)),ISNUMBER(FIND("7F",ScheduleCompile!D139)),ISNUMBER(FIND("9F",ScheduleCompile!D139)),ISNUMBER(FIND("4F",ScheduleCompile!D139))),VALUE(LEFT(ScheduleCompile!D139,FIND("F",ScheduleCompile!D139)-1)),ScheduleCompile!D139)))))),ISTEXT(ScheduleCompile!#REF!)),"ENDTABLE",IF(ISERROR(IF(ScheduleCompile!D139="Off",0,IF(ScheduleCompile!D139="On",1,IF(ISNUMBER(ScheduleCompile!D139),ScheduleCompile!D139/1,IF(ISTEXT(ScheduleCompile!D139),IF(OR(ISNUMBER(FIND("5F",ScheduleCompile!D139)),ISNUMBER(FIND("0F",ScheduleCompile!D139)),ISNUMBER(FIND("8F",ScheduleCompile!D139)),ISNUMBER(FIND("1F",ScheduleCompile!D139)),ISNUMBER(FIND("2F",ScheduleCompile!D139)),ISNUMBER(FIND("3F",ScheduleCompile!D139)),ISNUMBER(FIND("6F",ScheduleCompile!D139)),ISNUMBER(FIND("7F",ScheduleCompile!D139)),ISNUMBER(FIND("9F",ScheduleCompile!D139)),ISNUMBER(FIND("4F",ScheduleCompile!D139))),VALUE(LEFT(ScheduleCompile!D139,FIND("F",ScheduleCompile!D139)-1)),ScheduleCompile!D139)))))),"",IF(ScheduleCompile!D139="Off",0,IF(ScheduleCompile!D139="On",1,IF(ISNUMBER(ScheduleCompile!D139),ScheduleCompile!D139/1,IF(ISTEXT(ScheduleCompile!D139),IF(OR(ISNUMBER(FIND("5F",ScheduleCompile!D139)),ISNUMBER(FIND("0F",ScheduleCompile!D139)),ISNUMBER(FIND("8F",ScheduleCompile!D139)),ISNUMBER(FIND("1F",ScheduleCompile!D139)),ISNUMBER(FIND("2F",ScheduleCompile!D139)),ISNUMBER(FIND("3F",ScheduleCompile!D139)),ISNUMBER(FIND("6F",ScheduleCompile!D139)),ISNUMBER(FIND("7F",ScheduleCompile!D139)),ISNUMBER(FIND("9F",ScheduleCompile!D139)),ISNUMBER(FIND("4F",ScheduleCompile!D139))),VALUE(LEFT(ScheduleCompile!D139,FIND("F",ScheduleCompile!D139)-1)),ScheduleCompile!D139)))))))</f>
        <v>0.9</v>
      </c>
      <c r="J146" s="1">
        <f>IF(AND(ISERROR(IF(ScheduleCompile!E139="Off",0,IF(ScheduleCompile!E139="On",1,IF(ISNUMBER(ScheduleCompile!E139),ScheduleCompile!E139/1,IF(ISTEXT(ScheduleCompile!E139),IF(OR(ISNUMBER(FIND("5F",ScheduleCompile!E139)),ISNUMBER(FIND("0F",ScheduleCompile!E139)),ISNUMBER(FIND("8F",ScheduleCompile!E139)),ISNUMBER(FIND("1F",ScheduleCompile!E139)),ISNUMBER(FIND("2F",ScheduleCompile!E139)),ISNUMBER(FIND("3F",ScheduleCompile!E139)),ISNUMBER(FIND("6F",ScheduleCompile!E139)),ISNUMBER(FIND("7F",ScheduleCompile!E139)),ISNUMBER(FIND("9F",ScheduleCompile!E139)),ISNUMBER(FIND("4F",ScheduleCompile!E139))),VALUE(LEFT(ScheduleCompile!E139,FIND("F",ScheduleCompile!E139)-1)),ScheduleCompile!E139)))))),ISTEXT(ScheduleCompile!#REF!)),"ENDTABLE",IF(ISERROR(IF(ScheduleCompile!E139="Off",0,IF(ScheduleCompile!E139="On",1,IF(ISNUMBER(ScheduleCompile!E139),ScheduleCompile!E139/1,IF(ISTEXT(ScheduleCompile!E139),IF(OR(ISNUMBER(FIND("5F",ScheduleCompile!E139)),ISNUMBER(FIND("0F",ScheduleCompile!E139)),ISNUMBER(FIND("8F",ScheduleCompile!E139)),ISNUMBER(FIND("1F",ScheduleCompile!E139)),ISNUMBER(FIND("2F",ScheduleCompile!E139)),ISNUMBER(FIND("3F",ScheduleCompile!E139)),ISNUMBER(FIND("6F",ScheduleCompile!E139)),ISNUMBER(FIND("7F",ScheduleCompile!E139)),ISNUMBER(FIND("9F",ScheduleCompile!E139)),ISNUMBER(FIND("4F",ScheduleCompile!E139))),VALUE(LEFT(ScheduleCompile!E139,FIND("F",ScheduleCompile!E139)-1)),ScheduleCompile!E139)))))),"",IF(ScheduleCompile!E139="Off",0,IF(ScheduleCompile!E139="On",1,IF(ISNUMBER(ScheduleCompile!E139),ScheduleCompile!E139/1,IF(ISTEXT(ScheduleCompile!E139),IF(OR(ISNUMBER(FIND("5F",ScheduleCompile!E139)),ISNUMBER(FIND("0F",ScheduleCompile!E139)),ISNUMBER(FIND("8F",ScheduleCompile!E139)),ISNUMBER(FIND("1F",ScheduleCompile!E139)),ISNUMBER(FIND("2F",ScheduleCompile!E139)),ISNUMBER(FIND("3F",ScheduleCompile!E139)),ISNUMBER(FIND("6F",ScheduleCompile!E139)),ISNUMBER(FIND("7F",ScheduleCompile!E139)),ISNUMBER(FIND("9F",ScheduleCompile!E139)),ISNUMBER(FIND("4F",ScheduleCompile!E139))),VALUE(LEFT(ScheduleCompile!E139,FIND("F",ScheduleCompile!E139)-1)),ScheduleCompile!E139)))))))</f>
        <v>0.9</v>
      </c>
      <c r="K146" s="1">
        <f>IF(AND(ISERROR(IF(ScheduleCompile!F139="Off",0,IF(ScheduleCompile!F139="On",1,IF(ISNUMBER(ScheduleCompile!F139),ScheduleCompile!F139/1,IF(ISTEXT(ScheduleCompile!F139),IF(OR(ISNUMBER(FIND("5F",ScheduleCompile!F139)),ISNUMBER(FIND("0F",ScheduleCompile!F139)),ISNUMBER(FIND("8F",ScheduleCompile!F139)),ISNUMBER(FIND("1F",ScheduleCompile!F139)),ISNUMBER(FIND("2F",ScheduleCompile!F139)),ISNUMBER(FIND("3F",ScheduleCompile!F139)),ISNUMBER(FIND("6F",ScheduleCompile!F139)),ISNUMBER(FIND("7F",ScheduleCompile!F139)),ISNUMBER(FIND("9F",ScheduleCompile!F139)),ISNUMBER(FIND("4F",ScheduleCompile!F139))),VALUE(LEFT(ScheduleCompile!F139,FIND("F",ScheduleCompile!F139)-1)),ScheduleCompile!F139)))))),ISTEXT(ScheduleCompile!#REF!)),"ENDTABLE",IF(ISERROR(IF(ScheduleCompile!F139="Off",0,IF(ScheduleCompile!F139="On",1,IF(ISNUMBER(ScheduleCompile!F139),ScheduleCompile!F139/1,IF(ISTEXT(ScheduleCompile!F139),IF(OR(ISNUMBER(FIND("5F",ScheduleCompile!F139)),ISNUMBER(FIND("0F",ScheduleCompile!F139)),ISNUMBER(FIND("8F",ScheduleCompile!F139)),ISNUMBER(FIND("1F",ScheduleCompile!F139)),ISNUMBER(FIND("2F",ScheduleCompile!F139)),ISNUMBER(FIND("3F",ScheduleCompile!F139)),ISNUMBER(FIND("6F",ScheduleCompile!F139)),ISNUMBER(FIND("7F",ScheduleCompile!F139)),ISNUMBER(FIND("9F",ScheduleCompile!F139)),ISNUMBER(FIND("4F",ScheduleCompile!F139))),VALUE(LEFT(ScheduleCompile!F139,FIND("F",ScheduleCompile!F139)-1)),ScheduleCompile!F139)))))),"",IF(ScheduleCompile!F139="Off",0,IF(ScheduleCompile!F139="On",1,IF(ISNUMBER(ScheduleCompile!F139),ScheduleCompile!F139/1,IF(ISTEXT(ScheduleCompile!F139),IF(OR(ISNUMBER(FIND("5F",ScheduleCompile!F139)),ISNUMBER(FIND("0F",ScheduleCompile!F139)),ISNUMBER(FIND("8F",ScheduleCompile!F139)),ISNUMBER(FIND("1F",ScheduleCompile!F139)),ISNUMBER(FIND("2F",ScheduleCompile!F139)),ISNUMBER(FIND("3F",ScheduleCompile!F139)),ISNUMBER(FIND("6F",ScheduleCompile!F139)),ISNUMBER(FIND("7F",ScheduleCompile!F139)),ISNUMBER(FIND("9F",ScheduleCompile!F139)),ISNUMBER(FIND("4F",ScheduleCompile!F139))),VALUE(LEFT(ScheduleCompile!F139,FIND("F",ScheduleCompile!F139)-1)),ScheduleCompile!F139)))))))</f>
        <v>0.9</v>
      </c>
      <c r="L146" s="1">
        <f>IF(AND(ISERROR(IF(ScheduleCompile!G139="Off",0,IF(ScheduleCompile!G139="On",1,IF(ISNUMBER(ScheduleCompile!G139),ScheduleCompile!G139/1,IF(ISTEXT(ScheduleCompile!G139),IF(OR(ISNUMBER(FIND("5F",ScheduleCompile!G139)),ISNUMBER(FIND("0F",ScheduleCompile!G139)),ISNUMBER(FIND("8F",ScheduleCompile!G139)),ISNUMBER(FIND("1F",ScheduleCompile!G139)),ISNUMBER(FIND("2F",ScheduleCompile!G139)),ISNUMBER(FIND("3F",ScheduleCompile!G139)),ISNUMBER(FIND("6F",ScheduleCompile!G139)),ISNUMBER(FIND("7F",ScheduleCompile!G139)),ISNUMBER(FIND("9F",ScheduleCompile!G139)),ISNUMBER(FIND("4F",ScheduleCompile!G139))),VALUE(LEFT(ScheduleCompile!G139,FIND("F",ScheduleCompile!G139)-1)),ScheduleCompile!G139)))))),ISTEXT(ScheduleCompile!#REF!)),"ENDTABLE",IF(ISERROR(IF(ScheduleCompile!G139="Off",0,IF(ScheduleCompile!G139="On",1,IF(ISNUMBER(ScheduleCompile!G139),ScheduleCompile!G139/1,IF(ISTEXT(ScheduleCompile!G139),IF(OR(ISNUMBER(FIND("5F",ScheduleCompile!G139)),ISNUMBER(FIND("0F",ScheduleCompile!G139)),ISNUMBER(FIND("8F",ScheduleCompile!G139)),ISNUMBER(FIND("1F",ScheduleCompile!G139)),ISNUMBER(FIND("2F",ScheduleCompile!G139)),ISNUMBER(FIND("3F",ScheduleCompile!G139)),ISNUMBER(FIND("6F",ScheduleCompile!G139)),ISNUMBER(FIND("7F",ScheduleCompile!G139)),ISNUMBER(FIND("9F",ScheduleCompile!G139)),ISNUMBER(FIND("4F",ScheduleCompile!G139))),VALUE(LEFT(ScheduleCompile!G139,FIND("F",ScheduleCompile!G139)-1)),ScheduleCompile!G139)))))),"",IF(ScheduleCompile!G139="Off",0,IF(ScheduleCompile!G139="On",1,IF(ISNUMBER(ScheduleCompile!G139),ScheduleCompile!G139/1,IF(ISTEXT(ScheduleCompile!G139),IF(OR(ISNUMBER(FIND("5F",ScheduleCompile!G139)),ISNUMBER(FIND("0F",ScheduleCompile!G139)),ISNUMBER(FIND("8F",ScheduleCompile!G139)),ISNUMBER(FIND("1F",ScheduleCompile!G139)),ISNUMBER(FIND("2F",ScheduleCompile!G139)),ISNUMBER(FIND("3F",ScheduleCompile!G139)),ISNUMBER(FIND("6F",ScheduleCompile!G139)),ISNUMBER(FIND("7F",ScheduleCompile!G139)),ISNUMBER(FIND("9F",ScheduleCompile!G139)),ISNUMBER(FIND("4F",ScheduleCompile!G139))),VALUE(LEFT(ScheduleCompile!G139,FIND("F",ScheduleCompile!G139)-1)),ScheduleCompile!G139)))))))</f>
        <v>0.9</v>
      </c>
      <c r="M146" s="1">
        <f>IF(AND(ISERROR(IF(ScheduleCompile!H139="Off",0,IF(ScheduleCompile!H139="On",1,IF(ISNUMBER(ScheduleCompile!H139),ScheduleCompile!H139/1,IF(ISTEXT(ScheduleCompile!H139),IF(OR(ISNUMBER(FIND("5F",ScheduleCompile!H139)),ISNUMBER(FIND("0F",ScheduleCompile!H139)),ISNUMBER(FIND("8F",ScheduleCompile!H139)),ISNUMBER(FIND("1F",ScheduleCompile!H139)),ISNUMBER(FIND("2F",ScheduleCompile!H139)),ISNUMBER(FIND("3F",ScheduleCompile!H139)),ISNUMBER(FIND("6F",ScheduleCompile!H139)),ISNUMBER(FIND("7F",ScheduleCompile!H139)),ISNUMBER(FIND("9F",ScheduleCompile!H139)),ISNUMBER(FIND("4F",ScheduleCompile!H139))),VALUE(LEFT(ScheduleCompile!H139,FIND("F",ScheduleCompile!H139)-1)),ScheduleCompile!H139)))))),ISTEXT(ScheduleCompile!#REF!)),"ENDTABLE",IF(ISERROR(IF(ScheduleCompile!H139="Off",0,IF(ScheduleCompile!H139="On",1,IF(ISNUMBER(ScheduleCompile!H139),ScheduleCompile!H139/1,IF(ISTEXT(ScheduleCompile!H139),IF(OR(ISNUMBER(FIND("5F",ScheduleCompile!H139)),ISNUMBER(FIND("0F",ScheduleCompile!H139)),ISNUMBER(FIND("8F",ScheduleCompile!H139)),ISNUMBER(FIND("1F",ScheduleCompile!H139)),ISNUMBER(FIND("2F",ScheduleCompile!H139)),ISNUMBER(FIND("3F",ScheduleCompile!H139)),ISNUMBER(FIND("6F",ScheduleCompile!H139)),ISNUMBER(FIND("7F",ScheduleCompile!H139)),ISNUMBER(FIND("9F",ScheduleCompile!H139)),ISNUMBER(FIND("4F",ScheduleCompile!H139))),VALUE(LEFT(ScheduleCompile!H139,FIND("F",ScheduleCompile!H139)-1)),ScheduleCompile!H139)))))),"",IF(ScheduleCompile!H139="Off",0,IF(ScheduleCompile!H139="On",1,IF(ISNUMBER(ScheduleCompile!H139),ScheduleCompile!H139/1,IF(ISTEXT(ScheduleCompile!H139),IF(OR(ISNUMBER(FIND("5F",ScheduleCompile!H139)),ISNUMBER(FIND("0F",ScheduleCompile!H139)),ISNUMBER(FIND("8F",ScheduleCompile!H139)),ISNUMBER(FIND("1F",ScheduleCompile!H139)),ISNUMBER(FIND("2F",ScheduleCompile!H139)),ISNUMBER(FIND("3F",ScheduleCompile!H139)),ISNUMBER(FIND("6F",ScheduleCompile!H139)),ISNUMBER(FIND("7F",ScheduleCompile!H139)),ISNUMBER(FIND("9F",ScheduleCompile!H139)),ISNUMBER(FIND("4F",ScheduleCompile!H139))),VALUE(LEFT(ScheduleCompile!H139,FIND("F",ScheduleCompile!H139)-1)),ScheduleCompile!H139)))))))</f>
        <v>0.9</v>
      </c>
      <c r="N146" s="1">
        <f>IF(AND(ISERROR(IF(ScheduleCompile!I139="Off",0,IF(ScheduleCompile!I139="On",1,IF(ISNUMBER(ScheduleCompile!I139),ScheduleCompile!I139/1,IF(ISTEXT(ScheduleCompile!I139),IF(OR(ISNUMBER(FIND("5F",ScheduleCompile!I139)),ISNUMBER(FIND("0F",ScheduleCompile!I139)),ISNUMBER(FIND("8F",ScheduleCompile!I139)),ISNUMBER(FIND("1F",ScheduleCompile!I139)),ISNUMBER(FIND("2F",ScheduleCompile!I139)),ISNUMBER(FIND("3F",ScheduleCompile!I139)),ISNUMBER(FIND("6F",ScheduleCompile!I139)),ISNUMBER(FIND("7F",ScheduleCompile!I139)),ISNUMBER(FIND("9F",ScheduleCompile!I139)),ISNUMBER(FIND("4F",ScheduleCompile!I139))),VALUE(LEFT(ScheduleCompile!I139,FIND("F",ScheduleCompile!I139)-1)),ScheduleCompile!I139)))))),ISTEXT(ScheduleCompile!#REF!)),"ENDTABLE",IF(ISERROR(IF(ScheduleCompile!I139="Off",0,IF(ScheduleCompile!I139="On",1,IF(ISNUMBER(ScheduleCompile!I139),ScheduleCompile!I139/1,IF(ISTEXT(ScheduleCompile!I139),IF(OR(ISNUMBER(FIND("5F",ScheduleCompile!I139)),ISNUMBER(FIND("0F",ScheduleCompile!I139)),ISNUMBER(FIND("8F",ScheduleCompile!I139)),ISNUMBER(FIND("1F",ScheduleCompile!I139)),ISNUMBER(FIND("2F",ScheduleCompile!I139)),ISNUMBER(FIND("3F",ScheduleCompile!I139)),ISNUMBER(FIND("6F",ScheduleCompile!I139)),ISNUMBER(FIND("7F",ScheduleCompile!I139)),ISNUMBER(FIND("9F",ScheduleCompile!I139)),ISNUMBER(FIND("4F",ScheduleCompile!I139))),VALUE(LEFT(ScheduleCompile!I139,FIND("F",ScheduleCompile!I139)-1)),ScheduleCompile!I139)))))),"",IF(ScheduleCompile!I139="Off",0,IF(ScheduleCompile!I139="On",1,IF(ISNUMBER(ScheduleCompile!I139),ScheduleCompile!I139/1,IF(ISTEXT(ScheduleCompile!I139),IF(OR(ISNUMBER(FIND("5F",ScheduleCompile!I139)),ISNUMBER(FIND("0F",ScheduleCompile!I139)),ISNUMBER(FIND("8F",ScheduleCompile!I139)),ISNUMBER(FIND("1F",ScheduleCompile!I139)),ISNUMBER(FIND("2F",ScheduleCompile!I139)),ISNUMBER(FIND("3F",ScheduleCompile!I139)),ISNUMBER(FIND("6F",ScheduleCompile!I139)),ISNUMBER(FIND("7F",ScheduleCompile!I139)),ISNUMBER(FIND("9F",ScheduleCompile!I139)),ISNUMBER(FIND("4F",ScheduleCompile!I139))),VALUE(LEFT(ScheduleCompile!I139,FIND("F",ScheduleCompile!I139)-1)),ScheduleCompile!I139)))))))</f>
        <v>0.9</v>
      </c>
      <c r="O146" s="1">
        <f>IF(AND(ISERROR(IF(ScheduleCompile!J139="Off",0,IF(ScheduleCompile!J139="On",1,IF(ISNUMBER(ScheduleCompile!J139),ScheduleCompile!J139/1,IF(ISTEXT(ScheduleCompile!J139),IF(OR(ISNUMBER(FIND("5F",ScheduleCompile!J139)),ISNUMBER(FIND("0F",ScheduleCompile!J139)),ISNUMBER(FIND("8F",ScheduleCompile!J139)),ISNUMBER(FIND("1F",ScheduleCompile!J139)),ISNUMBER(FIND("2F",ScheduleCompile!J139)),ISNUMBER(FIND("3F",ScheduleCompile!J139)),ISNUMBER(FIND("6F",ScheduleCompile!J139)),ISNUMBER(FIND("7F",ScheduleCompile!J139)),ISNUMBER(FIND("9F",ScheduleCompile!J139)),ISNUMBER(FIND("4F",ScheduleCompile!J139))),VALUE(LEFT(ScheduleCompile!J139,FIND("F",ScheduleCompile!J139)-1)),ScheduleCompile!J139)))))),ISTEXT(ScheduleCompile!#REF!)),"ENDTABLE",IF(ISERROR(IF(ScheduleCompile!J139="Off",0,IF(ScheduleCompile!J139="On",1,IF(ISNUMBER(ScheduleCompile!J139),ScheduleCompile!J139/1,IF(ISTEXT(ScheduleCompile!J139),IF(OR(ISNUMBER(FIND("5F",ScheduleCompile!J139)),ISNUMBER(FIND("0F",ScheduleCompile!J139)),ISNUMBER(FIND("8F",ScheduleCompile!J139)),ISNUMBER(FIND("1F",ScheduleCompile!J139)),ISNUMBER(FIND("2F",ScheduleCompile!J139)),ISNUMBER(FIND("3F",ScheduleCompile!J139)),ISNUMBER(FIND("6F",ScheduleCompile!J139)),ISNUMBER(FIND("7F",ScheduleCompile!J139)),ISNUMBER(FIND("9F",ScheduleCompile!J139)),ISNUMBER(FIND("4F",ScheduleCompile!J139))),VALUE(LEFT(ScheduleCompile!J139,FIND("F",ScheduleCompile!J139)-1)),ScheduleCompile!J139)))))),"",IF(ScheduleCompile!J139="Off",0,IF(ScheduleCompile!J139="On",1,IF(ISNUMBER(ScheduleCompile!J139),ScheduleCompile!J139/1,IF(ISTEXT(ScheduleCompile!J139),IF(OR(ISNUMBER(FIND("5F",ScheduleCompile!J139)),ISNUMBER(FIND("0F",ScheduleCompile!J139)),ISNUMBER(FIND("8F",ScheduleCompile!J139)),ISNUMBER(FIND("1F",ScheduleCompile!J139)),ISNUMBER(FIND("2F",ScheduleCompile!J139)),ISNUMBER(FIND("3F",ScheduleCompile!J139)),ISNUMBER(FIND("6F",ScheduleCompile!J139)),ISNUMBER(FIND("7F",ScheduleCompile!J139)),ISNUMBER(FIND("9F",ScheduleCompile!J139)),ISNUMBER(FIND("4F",ScheduleCompile!J139))),VALUE(LEFT(ScheduleCompile!J139,FIND("F",ScheduleCompile!J139)-1)),ScheduleCompile!J139)))))))</f>
        <v>0.9</v>
      </c>
      <c r="P146" s="1">
        <f>IF(AND(ISERROR(IF(ScheduleCompile!K139="Off",0,IF(ScheduleCompile!K139="On",1,IF(ISNUMBER(ScheduleCompile!K139),ScheduleCompile!K139/1,IF(ISTEXT(ScheduleCompile!K139),IF(OR(ISNUMBER(FIND("5F",ScheduleCompile!K139)),ISNUMBER(FIND("0F",ScheduleCompile!K139)),ISNUMBER(FIND("8F",ScheduleCompile!K139)),ISNUMBER(FIND("1F",ScheduleCompile!K139)),ISNUMBER(FIND("2F",ScheduleCompile!K139)),ISNUMBER(FIND("3F",ScheduleCompile!K139)),ISNUMBER(FIND("6F",ScheduleCompile!K139)),ISNUMBER(FIND("7F",ScheduleCompile!K139)),ISNUMBER(FIND("9F",ScheduleCompile!K139)),ISNUMBER(FIND("4F",ScheduleCompile!K139))),VALUE(LEFT(ScheduleCompile!K139,FIND("F",ScheduleCompile!K139)-1)),ScheduleCompile!K139)))))),ISTEXT(ScheduleCompile!#REF!)),"ENDTABLE",IF(ISERROR(IF(ScheduleCompile!K139="Off",0,IF(ScheduleCompile!K139="On",1,IF(ISNUMBER(ScheduleCompile!K139),ScheduleCompile!K139/1,IF(ISTEXT(ScheduleCompile!K139),IF(OR(ISNUMBER(FIND("5F",ScheduleCompile!K139)),ISNUMBER(FIND("0F",ScheduleCompile!K139)),ISNUMBER(FIND("8F",ScheduleCompile!K139)),ISNUMBER(FIND("1F",ScheduleCompile!K139)),ISNUMBER(FIND("2F",ScheduleCompile!K139)),ISNUMBER(FIND("3F",ScheduleCompile!K139)),ISNUMBER(FIND("6F",ScheduleCompile!K139)),ISNUMBER(FIND("7F",ScheduleCompile!K139)),ISNUMBER(FIND("9F",ScheduleCompile!K139)),ISNUMBER(FIND("4F",ScheduleCompile!K139))),VALUE(LEFT(ScheduleCompile!K139,FIND("F",ScheduleCompile!K139)-1)),ScheduleCompile!K139)))))),"",IF(ScheduleCompile!K139="Off",0,IF(ScheduleCompile!K139="On",1,IF(ISNUMBER(ScheduleCompile!K139),ScheduleCompile!K139/1,IF(ISTEXT(ScheduleCompile!K139),IF(OR(ISNUMBER(FIND("5F",ScheduleCompile!K139)),ISNUMBER(FIND("0F",ScheduleCompile!K139)),ISNUMBER(FIND("8F",ScheduleCompile!K139)),ISNUMBER(FIND("1F",ScheduleCompile!K139)),ISNUMBER(FIND("2F",ScheduleCompile!K139)),ISNUMBER(FIND("3F",ScheduleCompile!K139)),ISNUMBER(FIND("6F",ScheduleCompile!K139)),ISNUMBER(FIND("7F",ScheduleCompile!K139)),ISNUMBER(FIND("9F",ScheduleCompile!K139)),ISNUMBER(FIND("4F",ScheduleCompile!K139))),VALUE(LEFT(ScheduleCompile!K139,FIND("F",ScheduleCompile!K139)-1)),ScheduleCompile!K139)))))))</f>
        <v>0.9</v>
      </c>
      <c r="Q146" s="1">
        <f>IF(AND(ISERROR(IF(ScheduleCompile!L139="Off",0,IF(ScheduleCompile!L139="On",1,IF(ISNUMBER(ScheduleCompile!L139),ScheduleCompile!L139/1,IF(ISTEXT(ScheduleCompile!L139),IF(OR(ISNUMBER(FIND("5F",ScheduleCompile!L139)),ISNUMBER(FIND("0F",ScheduleCompile!L139)),ISNUMBER(FIND("8F",ScheduleCompile!L139)),ISNUMBER(FIND("1F",ScheduleCompile!L139)),ISNUMBER(FIND("2F",ScheduleCompile!L139)),ISNUMBER(FIND("3F",ScheduleCompile!L139)),ISNUMBER(FIND("6F",ScheduleCompile!L139)),ISNUMBER(FIND("7F",ScheduleCompile!L139)),ISNUMBER(FIND("9F",ScheduleCompile!L139)),ISNUMBER(FIND("4F",ScheduleCompile!L139))),VALUE(LEFT(ScheduleCompile!L139,FIND("F",ScheduleCompile!L139)-1)),ScheduleCompile!L139)))))),ISTEXT(ScheduleCompile!#REF!)),"ENDTABLE",IF(ISERROR(IF(ScheduleCompile!L139="Off",0,IF(ScheduleCompile!L139="On",1,IF(ISNUMBER(ScheduleCompile!L139),ScheduleCompile!L139/1,IF(ISTEXT(ScheduleCompile!L139),IF(OR(ISNUMBER(FIND("5F",ScheduleCompile!L139)),ISNUMBER(FIND("0F",ScheduleCompile!L139)),ISNUMBER(FIND("8F",ScheduleCompile!L139)),ISNUMBER(FIND("1F",ScheduleCompile!L139)),ISNUMBER(FIND("2F",ScheduleCompile!L139)),ISNUMBER(FIND("3F",ScheduleCompile!L139)),ISNUMBER(FIND("6F",ScheduleCompile!L139)),ISNUMBER(FIND("7F",ScheduleCompile!L139)),ISNUMBER(FIND("9F",ScheduleCompile!L139)),ISNUMBER(FIND("4F",ScheduleCompile!L139))),VALUE(LEFT(ScheduleCompile!L139,FIND("F",ScheduleCompile!L139)-1)),ScheduleCompile!L139)))))),"",IF(ScheduleCompile!L139="Off",0,IF(ScheduleCompile!L139="On",1,IF(ISNUMBER(ScheduleCompile!L139),ScheduleCompile!L139/1,IF(ISTEXT(ScheduleCompile!L139),IF(OR(ISNUMBER(FIND("5F",ScheduleCompile!L139)),ISNUMBER(FIND("0F",ScheduleCompile!L139)),ISNUMBER(FIND("8F",ScheduleCompile!L139)),ISNUMBER(FIND("1F",ScheduleCompile!L139)),ISNUMBER(FIND("2F",ScheduleCompile!L139)),ISNUMBER(FIND("3F",ScheduleCompile!L139)),ISNUMBER(FIND("6F",ScheduleCompile!L139)),ISNUMBER(FIND("7F",ScheduleCompile!L139)),ISNUMBER(FIND("9F",ScheduleCompile!L139)),ISNUMBER(FIND("4F",ScheduleCompile!L139))),VALUE(LEFT(ScheduleCompile!L139,FIND("F",ScheduleCompile!L139)-1)),ScheduleCompile!L139)))))))</f>
        <v>0.9</v>
      </c>
      <c r="R146" s="1">
        <f>IF(AND(ISERROR(IF(ScheduleCompile!M139="Off",0,IF(ScheduleCompile!M139="On",1,IF(ISNUMBER(ScheduleCompile!M139),ScheduleCompile!M139/1,IF(ISTEXT(ScheduleCompile!M139),IF(OR(ISNUMBER(FIND("5F",ScheduleCompile!M139)),ISNUMBER(FIND("0F",ScheduleCompile!M139)),ISNUMBER(FIND("8F",ScheduleCompile!M139)),ISNUMBER(FIND("1F",ScheduleCompile!M139)),ISNUMBER(FIND("2F",ScheduleCompile!M139)),ISNUMBER(FIND("3F",ScheduleCompile!M139)),ISNUMBER(FIND("6F",ScheduleCompile!M139)),ISNUMBER(FIND("7F",ScheduleCompile!M139)),ISNUMBER(FIND("9F",ScheduleCompile!M139)),ISNUMBER(FIND("4F",ScheduleCompile!M139))),VALUE(LEFT(ScheduleCompile!M139,FIND("F",ScheduleCompile!M139)-1)),ScheduleCompile!M139)))))),ISTEXT(ScheduleCompile!#REF!)),"ENDTABLE",IF(ISERROR(IF(ScheduleCompile!M139="Off",0,IF(ScheduleCompile!M139="On",1,IF(ISNUMBER(ScheduleCompile!M139),ScheduleCompile!M139/1,IF(ISTEXT(ScheduleCompile!M139),IF(OR(ISNUMBER(FIND("5F",ScheduleCompile!M139)),ISNUMBER(FIND("0F",ScheduleCompile!M139)),ISNUMBER(FIND("8F",ScheduleCompile!M139)),ISNUMBER(FIND("1F",ScheduleCompile!M139)),ISNUMBER(FIND("2F",ScheduleCompile!M139)),ISNUMBER(FIND("3F",ScheduleCompile!M139)),ISNUMBER(FIND("6F",ScheduleCompile!M139)),ISNUMBER(FIND("7F",ScheduleCompile!M139)),ISNUMBER(FIND("9F",ScheduleCompile!M139)),ISNUMBER(FIND("4F",ScheduleCompile!M139))),VALUE(LEFT(ScheduleCompile!M139,FIND("F",ScheduleCompile!M139)-1)),ScheduleCompile!M139)))))),"",IF(ScheduleCompile!M139="Off",0,IF(ScheduleCompile!M139="On",1,IF(ISNUMBER(ScheduleCompile!M139),ScheduleCompile!M139/1,IF(ISTEXT(ScheduleCompile!M139),IF(OR(ISNUMBER(FIND("5F",ScheduleCompile!M139)),ISNUMBER(FIND("0F",ScheduleCompile!M139)),ISNUMBER(FIND("8F",ScheduleCompile!M139)),ISNUMBER(FIND("1F",ScheduleCompile!M139)),ISNUMBER(FIND("2F",ScheduleCompile!M139)),ISNUMBER(FIND("3F",ScheduleCompile!M139)),ISNUMBER(FIND("6F",ScheduleCompile!M139)),ISNUMBER(FIND("7F",ScheduleCompile!M139)),ISNUMBER(FIND("9F",ScheduleCompile!M139)),ISNUMBER(FIND("4F",ScheduleCompile!M139))),VALUE(LEFT(ScheduleCompile!M139,FIND("F",ScheduleCompile!M139)-1)),ScheduleCompile!M139)))))))</f>
        <v>0.9</v>
      </c>
      <c r="S146" s="1">
        <f>IF(AND(ISERROR(IF(ScheduleCompile!N139="Off",0,IF(ScheduleCompile!N139="On",1,IF(ISNUMBER(ScheduleCompile!N139),ScheduleCompile!N139/1,IF(ISTEXT(ScheduleCompile!N139),IF(OR(ISNUMBER(FIND("5F",ScheduleCompile!N139)),ISNUMBER(FIND("0F",ScheduleCompile!N139)),ISNUMBER(FIND("8F",ScheduleCompile!N139)),ISNUMBER(FIND("1F",ScheduleCompile!N139)),ISNUMBER(FIND("2F",ScheduleCompile!N139)),ISNUMBER(FIND("3F",ScheduleCompile!N139)),ISNUMBER(FIND("6F",ScheduleCompile!N139)),ISNUMBER(FIND("7F",ScheduleCompile!N139)),ISNUMBER(FIND("9F",ScheduleCompile!N139)),ISNUMBER(FIND("4F",ScheduleCompile!N139))),VALUE(LEFT(ScheduleCompile!N139,FIND("F",ScheduleCompile!N139)-1)),ScheduleCompile!N139)))))),ISTEXT(ScheduleCompile!#REF!)),"ENDTABLE",IF(ISERROR(IF(ScheduleCompile!N139="Off",0,IF(ScheduleCompile!N139="On",1,IF(ISNUMBER(ScheduleCompile!N139),ScheduleCompile!N139/1,IF(ISTEXT(ScheduleCompile!N139),IF(OR(ISNUMBER(FIND("5F",ScheduleCompile!N139)),ISNUMBER(FIND("0F",ScheduleCompile!N139)),ISNUMBER(FIND("8F",ScheduleCompile!N139)),ISNUMBER(FIND("1F",ScheduleCompile!N139)),ISNUMBER(FIND("2F",ScheduleCompile!N139)),ISNUMBER(FIND("3F",ScheduleCompile!N139)),ISNUMBER(FIND("6F",ScheduleCompile!N139)),ISNUMBER(FIND("7F",ScheduleCompile!N139)),ISNUMBER(FIND("9F",ScheduleCompile!N139)),ISNUMBER(FIND("4F",ScheduleCompile!N139))),VALUE(LEFT(ScheduleCompile!N139,FIND("F",ScheduleCompile!N139)-1)),ScheduleCompile!N139)))))),"",IF(ScheduleCompile!N139="Off",0,IF(ScheduleCompile!N139="On",1,IF(ISNUMBER(ScheduleCompile!N139),ScheduleCompile!N139/1,IF(ISTEXT(ScheduleCompile!N139),IF(OR(ISNUMBER(FIND("5F",ScheduleCompile!N139)),ISNUMBER(FIND("0F",ScheduleCompile!N139)),ISNUMBER(FIND("8F",ScheduleCompile!N139)),ISNUMBER(FIND("1F",ScheduleCompile!N139)),ISNUMBER(FIND("2F",ScheduleCompile!N139)),ISNUMBER(FIND("3F",ScheduleCompile!N139)),ISNUMBER(FIND("6F",ScheduleCompile!N139)),ISNUMBER(FIND("7F",ScheduleCompile!N139)),ISNUMBER(FIND("9F",ScheduleCompile!N139)),ISNUMBER(FIND("4F",ScheduleCompile!N139))),VALUE(LEFT(ScheduleCompile!N139,FIND("F",ScheduleCompile!N139)-1)),ScheduleCompile!N139)))))))</f>
        <v>0.9</v>
      </c>
      <c r="T146" s="1">
        <f>IF(AND(ISERROR(IF(ScheduleCompile!O139="Off",0,IF(ScheduleCompile!O139="On",1,IF(ISNUMBER(ScheduleCompile!O139),ScheduleCompile!O139/1,IF(ISTEXT(ScheduleCompile!O139),IF(OR(ISNUMBER(FIND("5F",ScheduleCompile!O139)),ISNUMBER(FIND("0F",ScheduleCompile!O139)),ISNUMBER(FIND("8F",ScheduleCompile!O139)),ISNUMBER(FIND("1F",ScheduleCompile!O139)),ISNUMBER(FIND("2F",ScheduleCompile!O139)),ISNUMBER(FIND("3F",ScheduleCompile!O139)),ISNUMBER(FIND("6F",ScheduleCompile!O139)),ISNUMBER(FIND("7F",ScheduleCompile!O139)),ISNUMBER(FIND("9F",ScheduleCompile!O139)),ISNUMBER(FIND("4F",ScheduleCompile!O139))),VALUE(LEFT(ScheduleCompile!O139,FIND("F",ScheduleCompile!O139)-1)),ScheduleCompile!O139)))))),ISTEXT(ScheduleCompile!#REF!)),"ENDTABLE",IF(ISERROR(IF(ScheduleCompile!O139="Off",0,IF(ScheduleCompile!O139="On",1,IF(ISNUMBER(ScheduleCompile!O139),ScheduleCompile!O139/1,IF(ISTEXT(ScheduleCompile!O139),IF(OR(ISNUMBER(FIND("5F",ScheduleCompile!O139)),ISNUMBER(FIND("0F",ScheduleCompile!O139)),ISNUMBER(FIND("8F",ScheduleCompile!O139)),ISNUMBER(FIND("1F",ScheduleCompile!O139)),ISNUMBER(FIND("2F",ScheduleCompile!O139)),ISNUMBER(FIND("3F",ScheduleCompile!O139)),ISNUMBER(FIND("6F",ScheduleCompile!O139)),ISNUMBER(FIND("7F",ScheduleCompile!O139)),ISNUMBER(FIND("9F",ScheduleCompile!O139)),ISNUMBER(FIND("4F",ScheduleCompile!O139))),VALUE(LEFT(ScheduleCompile!O139,FIND("F",ScheduleCompile!O139)-1)),ScheduleCompile!O139)))))),"",IF(ScheduleCompile!O139="Off",0,IF(ScheduleCompile!O139="On",1,IF(ISNUMBER(ScheduleCompile!O139),ScheduleCompile!O139/1,IF(ISTEXT(ScheduleCompile!O139),IF(OR(ISNUMBER(FIND("5F",ScheduleCompile!O139)),ISNUMBER(FIND("0F",ScheduleCompile!O139)),ISNUMBER(FIND("8F",ScheduleCompile!O139)),ISNUMBER(FIND("1F",ScheduleCompile!O139)),ISNUMBER(FIND("2F",ScheduleCompile!O139)),ISNUMBER(FIND("3F",ScheduleCompile!O139)),ISNUMBER(FIND("6F",ScheduleCompile!O139)),ISNUMBER(FIND("7F",ScheduleCompile!O139)),ISNUMBER(FIND("9F",ScheduleCompile!O139)),ISNUMBER(FIND("4F",ScheduleCompile!O139))),VALUE(LEFT(ScheduleCompile!O139,FIND("F",ScheduleCompile!O139)-1)),ScheduleCompile!O139)))))))</f>
        <v>0.9</v>
      </c>
      <c r="U146" s="1">
        <f>IF(AND(ISERROR(IF(ScheduleCompile!P139="Off",0,IF(ScheduleCompile!P139="On",1,IF(ISNUMBER(ScheduleCompile!P139),ScheduleCompile!P139/1,IF(ISTEXT(ScheduleCompile!P139),IF(OR(ISNUMBER(FIND("5F",ScheduleCompile!P139)),ISNUMBER(FIND("0F",ScheduleCompile!P139)),ISNUMBER(FIND("8F",ScheduleCompile!P139)),ISNUMBER(FIND("1F",ScheduleCompile!P139)),ISNUMBER(FIND("2F",ScheduleCompile!P139)),ISNUMBER(FIND("3F",ScheduleCompile!P139)),ISNUMBER(FIND("6F",ScheduleCompile!P139)),ISNUMBER(FIND("7F",ScheduleCompile!P139)),ISNUMBER(FIND("9F",ScheduleCompile!P139)),ISNUMBER(FIND("4F",ScheduleCompile!P139))),VALUE(LEFT(ScheduleCompile!P139,FIND("F",ScheduleCompile!P139)-1)),ScheduleCompile!P139)))))),ISTEXT(ScheduleCompile!#REF!)),"ENDTABLE",IF(ISERROR(IF(ScheduleCompile!P139="Off",0,IF(ScheduleCompile!P139="On",1,IF(ISNUMBER(ScheduleCompile!P139),ScheduleCompile!P139/1,IF(ISTEXT(ScheduleCompile!P139),IF(OR(ISNUMBER(FIND("5F",ScheduleCompile!P139)),ISNUMBER(FIND("0F",ScheduleCompile!P139)),ISNUMBER(FIND("8F",ScheduleCompile!P139)),ISNUMBER(FIND("1F",ScheduleCompile!P139)),ISNUMBER(FIND("2F",ScheduleCompile!P139)),ISNUMBER(FIND("3F",ScheduleCompile!P139)),ISNUMBER(FIND("6F",ScheduleCompile!P139)),ISNUMBER(FIND("7F",ScheduleCompile!P139)),ISNUMBER(FIND("9F",ScheduleCompile!P139)),ISNUMBER(FIND("4F",ScheduleCompile!P139))),VALUE(LEFT(ScheduleCompile!P139,FIND("F",ScheduleCompile!P139)-1)),ScheduleCompile!P139)))))),"",IF(ScheduleCompile!P139="Off",0,IF(ScheduleCompile!P139="On",1,IF(ISNUMBER(ScheduleCompile!P139),ScheduleCompile!P139/1,IF(ISTEXT(ScheduleCompile!P139),IF(OR(ISNUMBER(FIND("5F",ScheduleCompile!P139)),ISNUMBER(FIND("0F",ScheduleCompile!P139)),ISNUMBER(FIND("8F",ScheduleCompile!P139)),ISNUMBER(FIND("1F",ScheduleCompile!P139)),ISNUMBER(FIND("2F",ScheduleCompile!P139)),ISNUMBER(FIND("3F",ScheduleCompile!P139)),ISNUMBER(FIND("6F",ScheduleCompile!P139)),ISNUMBER(FIND("7F",ScheduleCompile!P139)),ISNUMBER(FIND("9F",ScheduleCompile!P139)),ISNUMBER(FIND("4F",ScheduleCompile!P139))),VALUE(LEFT(ScheduleCompile!P139,FIND("F",ScheduleCompile!P139)-1)),ScheduleCompile!P139)))))))</f>
        <v>0.9</v>
      </c>
      <c r="V146" s="1">
        <f>IF(AND(ISERROR(IF(ScheduleCompile!Q139="Off",0,IF(ScheduleCompile!Q139="On",1,IF(ISNUMBER(ScheduleCompile!Q139),ScheduleCompile!Q139/1,IF(ISTEXT(ScheduleCompile!Q139),IF(OR(ISNUMBER(FIND("5F",ScheduleCompile!Q139)),ISNUMBER(FIND("0F",ScheduleCompile!Q139)),ISNUMBER(FIND("8F",ScheduleCompile!Q139)),ISNUMBER(FIND("1F",ScheduleCompile!Q139)),ISNUMBER(FIND("2F",ScheduleCompile!Q139)),ISNUMBER(FIND("3F",ScheduleCompile!Q139)),ISNUMBER(FIND("6F",ScheduleCompile!Q139)),ISNUMBER(FIND("7F",ScheduleCompile!Q139)),ISNUMBER(FIND("9F",ScheduleCompile!Q139)),ISNUMBER(FIND("4F",ScheduleCompile!Q139))),VALUE(LEFT(ScheduleCompile!Q139,FIND("F",ScheduleCompile!Q139)-1)),ScheduleCompile!Q139)))))),ISTEXT(ScheduleCompile!#REF!)),"ENDTABLE",IF(ISERROR(IF(ScheduleCompile!Q139="Off",0,IF(ScheduleCompile!Q139="On",1,IF(ISNUMBER(ScheduleCompile!Q139),ScheduleCompile!Q139/1,IF(ISTEXT(ScheduleCompile!Q139),IF(OR(ISNUMBER(FIND("5F",ScheduleCompile!Q139)),ISNUMBER(FIND("0F",ScheduleCompile!Q139)),ISNUMBER(FIND("8F",ScheduleCompile!Q139)),ISNUMBER(FIND("1F",ScheduleCompile!Q139)),ISNUMBER(FIND("2F",ScheduleCompile!Q139)),ISNUMBER(FIND("3F",ScheduleCompile!Q139)),ISNUMBER(FIND("6F",ScheduleCompile!Q139)),ISNUMBER(FIND("7F",ScheduleCompile!Q139)),ISNUMBER(FIND("9F",ScheduleCompile!Q139)),ISNUMBER(FIND("4F",ScheduleCompile!Q139))),VALUE(LEFT(ScheduleCompile!Q139,FIND("F",ScheduleCompile!Q139)-1)),ScheduleCompile!Q139)))))),"",IF(ScheduleCompile!Q139="Off",0,IF(ScheduleCompile!Q139="On",1,IF(ISNUMBER(ScheduleCompile!Q139),ScheduleCompile!Q139/1,IF(ISTEXT(ScheduleCompile!Q139),IF(OR(ISNUMBER(FIND("5F",ScheduleCompile!Q139)),ISNUMBER(FIND("0F",ScheduleCompile!Q139)),ISNUMBER(FIND("8F",ScheduleCompile!Q139)),ISNUMBER(FIND("1F",ScheduleCompile!Q139)),ISNUMBER(FIND("2F",ScheduleCompile!Q139)),ISNUMBER(FIND("3F",ScheduleCompile!Q139)),ISNUMBER(FIND("6F",ScheduleCompile!Q139)),ISNUMBER(FIND("7F",ScheduleCompile!Q139)),ISNUMBER(FIND("9F",ScheduleCompile!Q139)),ISNUMBER(FIND("4F",ScheduleCompile!Q139))),VALUE(LEFT(ScheduleCompile!Q139,FIND("F",ScheduleCompile!Q139)-1)),ScheduleCompile!Q139)))))))</f>
        <v>0.9</v>
      </c>
      <c r="W146" s="1">
        <f>IF(AND(ISERROR(IF(ScheduleCompile!R139="Off",0,IF(ScheduleCompile!R139="On",1,IF(ISNUMBER(ScheduleCompile!R139),ScheduleCompile!R139/1,IF(ISTEXT(ScheduleCompile!R139),IF(OR(ISNUMBER(FIND("5F",ScheduleCompile!R139)),ISNUMBER(FIND("0F",ScheduleCompile!R139)),ISNUMBER(FIND("8F",ScheduleCompile!R139)),ISNUMBER(FIND("1F",ScheduleCompile!R139)),ISNUMBER(FIND("2F",ScheduleCompile!R139)),ISNUMBER(FIND("3F",ScheduleCompile!R139)),ISNUMBER(FIND("6F",ScheduleCompile!R139)),ISNUMBER(FIND("7F",ScheduleCompile!R139)),ISNUMBER(FIND("9F",ScheduleCompile!R139)),ISNUMBER(FIND("4F",ScheduleCompile!R139))),VALUE(LEFT(ScheduleCompile!R139,FIND("F",ScheduleCompile!R139)-1)),ScheduleCompile!R139)))))),ISTEXT(ScheduleCompile!#REF!)),"ENDTABLE",IF(ISERROR(IF(ScheduleCompile!R139="Off",0,IF(ScheduleCompile!R139="On",1,IF(ISNUMBER(ScheduleCompile!R139),ScheduleCompile!R139/1,IF(ISTEXT(ScheduleCompile!R139),IF(OR(ISNUMBER(FIND("5F",ScheduleCompile!R139)),ISNUMBER(FIND("0F",ScheduleCompile!R139)),ISNUMBER(FIND("8F",ScheduleCompile!R139)),ISNUMBER(FIND("1F",ScheduleCompile!R139)),ISNUMBER(FIND("2F",ScheduleCompile!R139)),ISNUMBER(FIND("3F",ScheduleCompile!R139)),ISNUMBER(FIND("6F",ScheduleCompile!R139)),ISNUMBER(FIND("7F",ScheduleCompile!R139)),ISNUMBER(FIND("9F",ScheduleCompile!R139)),ISNUMBER(FIND("4F",ScheduleCompile!R139))),VALUE(LEFT(ScheduleCompile!R139,FIND("F",ScheduleCompile!R139)-1)),ScheduleCompile!R139)))))),"",IF(ScheduleCompile!R139="Off",0,IF(ScheduleCompile!R139="On",1,IF(ISNUMBER(ScheduleCompile!R139),ScheduleCompile!R139/1,IF(ISTEXT(ScheduleCompile!R139),IF(OR(ISNUMBER(FIND("5F",ScheduleCompile!R139)),ISNUMBER(FIND("0F",ScheduleCompile!R139)),ISNUMBER(FIND("8F",ScheduleCompile!R139)),ISNUMBER(FIND("1F",ScheduleCompile!R139)),ISNUMBER(FIND("2F",ScheduleCompile!R139)),ISNUMBER(FIND("3F",ScheduleCompile!R139)),ISNUMBER(FIND("6F",ScheduleCompile!R139)),ISNUMBER(FIND("7F",ScheduleCompile!R139)),ISNUMBER(FIND("9F",ScheduleCompile!R139)),ISNUMBER(FIND("4F",ScheduleCompile!R139))),VALUE(LEFT(ScheduleCompile!R139,FIND("F",ScheduleCompile!R139)-1)),ScheduleCompile!R139)))))))</f>
        <v>0.9</v>
      </c>
      <c r="X146" s="1">
        <f>IF(AND(ISERROR(IF(ScheduleCompile!S139="Off",0,IF(ScheduleCompile!S139="On",1,IF(ISNUMBER(ScheduleCompile!S139),ScheduleCompile!S139/1,IF(ISTEXT(ScheduleCompile!S139),IF(OR(ISNUMBER(FIND("5F",ScheduleCompile!S139)),ISNUMBER(FIND("0F",ScheduleCompile!S139)),ISNUMBER(FIND("8F",ScheduleCompile!S139)),ISNUMBER(FIND("1F",ScheduleCompile!S139)),ISNUMBER(FIND("2F",ScheduleCompile!S139)),ISNUMBER(FIND("3F",ScheduleCompile!S139)),ISNUMBER(FIND("6F",ScheduleCompile!S139)),ISNUMBER(FIND("7F",ScheduleCompile!S139)),ISNUMBER(FIND("9F",ScheduleCompile!S139)),ISNUMBER(FIND("4F",ScheduleCompile!S139))),VALUE(LEFT(ScheduleCompile!S139,FIND("F",ScheduleCompile!S139)-1)),ScheduleCompile!S139)))))),ISTEXT(ScheduleCompile!#REF!)),"ENDTABLE",IF(ISERROR(IF(ScheduleCompile!S139="Off",0,IF(ScheduleCompile!S139="On",1,IF(ISNUMBER(ScheduleCompile!S139),ScheduleCompile!S139/1,IF(ISTEXT(ScheduleCompile!S139),IF(OR(ISNUMBER(FIND("5F",ScheduleCompile!S139)),ISNUMBER(FIND("0F",ScheduleCompile!S139)),ISNUMBER(FIND("8F",ScheduleCompile!S139)),ISNUMBER(FIND("1F",ScheduleCompile!S139)),ISNUMBER(FIND("2F",ScheduleCompile!S139)),ISNUMBER(FIND("3F",ScheduleCompile!S139)),ISNUMBER(FIND("6F",ScheduleCompile!S139)),ISNUMBER(FIND("7F",ScheduleCompile!S139)),ISNUMBER(FIND("9F",ScheduleCompile!S139)),ISNUMBER(FIND("4F",ScheduleCompile!S139))),VALUE(LEFT(ScheduleCompile!S139,FIND("F",ScheduleCompile!S139)-1)),ScheduleCompile!S139)))))),"",IF(ScheduleCompile!S139="Off",0,IF(ScheduleCompile!S139="On",1,IF(ISNUMBER(ScheduleCompile!S139),ScheduleCompile!S139/1,IF(ISTEXT(ScheduleCompile!S139),IF(OR(ISNUMBER(FIND("5F",ScheduleCompile!S139)),ISNUMBER(FIND("0F",ScheduleCompile!S139)),ISNUMBER(FIND("8F",ScheduleCompile!S139)),ISNUMBER(FIND("1F",ScheduleCompile!S139)),ISNUMBER(FIND("2F",ScheduleCompile!S139)),ISNUMBER(FIND("3F",ScheduleCompile!S139)),ISNUMBER(FIND("6F",ScheduleCompile!S139)),ISNUMBER(FIND("7F",ScheduleCompile!S139)),ISNUMBER(FIND("9F",ScheduleCompile!S139)),ISNUMBER(FIND("4F",ScheduleCompile!S139))),VALUE(LEFT(ScheduleCompile!S139,FIND("F",ScheduleCompile!S139)-1)),ScheduleCompile!S139)))))))</f>
        <v>0.9</v>
      </c>
      <c r="Y146" s="1">
        <f>IF(AND(ISERROR(IF(ScheduleCompile!T139="Off",0,IF(ScheduleCompile!T139="On",1,IF(ISNUMBER(ScheduleCompile!T139),ScheduleCompile!T139/1,IF(ISTEXT(ScheduleCompile!T139),IF(OR(ISNUMBER(FIND("5F",ScheduleCompile!T139)),ISNUMBER(FIND("0F",ScheduleCompile!T139)),ISNUMBER(FIND("8F",ScheduleCompile!T139)),ISNUMBER(FIND("1F",ScheduleCompile!T139)),ISNUMBER(FIND("2F",ScheduleCompile!T139)),ISNUMBER(FIND("3F",ScheduleCompile!T139)),ISNUMBER(FIND("6F",ScheduleCompile!T139)),ISNUMBER(FIND("7F",ScheduleCompile!T139)),ISNUMBER(FIND("9F",ScheduleCompile!T139)),ISNUMBER(FIND("4F",ScheduleCompile!T139))),VALUE(LEFT(ScheduleCompile!T139,FIND("F",ScheduleCompile!T139)-1)),ScheduleCompile!T139)))))),ISTEXT(ScheduleCompile!#REF!)),"ENDTABLE",IF(ISERROR(IF(ScheduleCompile!T139="Off",0,IF(ScheduleCompile!T139="On",1,IF(ISNUMBER(ScheduleCompile!T139),ScheduleCompile!T139/1,IF(ISTEXT(ScheduleCompile!T139),IF(OR(ISNUMBER(FIND("5F",ScheduleCompile!T139)),ISNUMBER(FIND("0F",ScheduleCompile!T139)),ISNUMBER(FIND("8F",ScheduleCompile!T139)),ISNUMBER(FIND("1F",ScheduleCompile!T139)),ISNUMBER(FIND("2F",ScheduleCompile!T139)),ISNUMBER(FIND("3F",ScheduleCompile!T139)),ISNUMBER(FIND("6F",ScheduleCompile!T139)),ISNUMBER(FIND("7F",ScheduleCompile!T139)),ISNUMBER(FIND("9F",ScheduleCompile!T139)),ISNUMBER(FIND("4F",ScheduleCompile!T139))),VALUE(LEFT(ScheduleCompile!T139,FIND("F",ScheduleCompile!T139)-1)),ScheduleCompile!T139)))))),"",IF(ScheduleCompile!T139="Off",0,IF(ScheduleCompile!T139="On",1,IF(ISNUMBER(ScheduleCompile!T139),ScheduleCompile!T139/1,IF(ISTEXT(ScheduleCompile!T139),IF(OR(ISNUMBER(FIND("5F",ScheduleCompile!T139)),ISNUMBER(FIND("0F",ScheduleCompile!T139)),ISNUMBER(FIND("8F",ScheduleCompile!T139)),ISNUMBER(FIND("1F",ScheduleCompile!T139)),ISNUMBER(FIND("2F",ScheduleCompile!T139)),ISNUMBER(FIND("3F",ScheduleCompile!T139)),ISNUMBER(FIND("6F",ScheduleCompile!T139)),ISNUMBER(FIND("7F",ScheduleCompile!T139)),ISNUMBER(FIND("9F",ScheduleCompile!T139)),ISNUMBER(FIND("4F",ScheduleCompile!T139))),VALUE(LEFT(ScheduleCompile!T139,FIND("F",ScheduleCompile!T139)-1)),ScheduleCompile!T139)))))))</f>
        <v>0.9</v>
      </c>
      <c r="Z146" s="1">
        <f>IF(AND(ISERROR(IF(ScheduleCompile!U139="Off",0,IF(ScheduleCompile!U139="On",1,IF(ISNUMBER(ScheduleCompile!U139),ScheduleCompile!U139/1,IF(ISTEXT(ScheduleCompile!U139),IF(OR(ISNUMBER(FIND("5F",ScheduleCompile!U139)),ISNUMBER(FIND("0F",ScheduleCompile!U139)),ISNUMBER(FIND("8F",ScheduleCompile!U139)),ISNUMBER(FIND("1F",ScheduleCompile!U139)),ISNUMBER(FIND("2F",ScheduleCompile!U139)),ISNUMBER(FIND("3F",ScheduleCompile!U139)),ISNUMBER(FIND("6F",ScheduleCompile!U139)),ISNUMBER(FIND("7F",ScheduleCompile!U139)),ISNUMBER(FIND("9F",ScheduleCompile!U139)),ISNUMBER(FIND("4F",ScheduleCompile!U139))),VALUE(LEFT(ScheduleCompile!U139,FIND("F",ScheduleCompile!U139)-1)),ScheduleCompile!U139)))))),ISTEXT(ScheduleCompile!#REF!)),"ENDTABLE",IF(ISERROR(IF(ScheduleCompile!U139="Off",0,IF(ScheduleCompile!U139="On",1,IF(ISNUMBER(ScheduleCompile!U139),ScheduleCompile!U139/1,IF(ISTEXT(ScheduleCompile!U139),IF(OR(ISNUMBER(FIND("5F",ScheduleCompile!U139)),ISNUMBER(FIND("0F",ScheduleCompile!U139)),ISNUMBER(FIND("8F",ScheduleCompile!U139)),ISNUMBER(FIND("1F",ScheduleCompile!U139)),ISNUMBER(FIND("2F",ScheduleCompile!U139)),ISNUMBER(FIND("3F",ScheduleCompile!U139)),ISNUMBER(FIND("6F",ScheduleCompile!U139)),ISNUMBER(FIND("7F",ScheduleCompile!U139)),ISNUMBER(FIND("9F",ScheduleCompile!U139)),ISNUMBER(FIND("4F",ScheduleCompile!U139))),VALUE(LEFT(ScheduleCompile!U139,FIND("F",ScheduleCompile!U139)-1)),ScheduleCompile!U139)))))),"",IF(ScheduleCompile!U139="Off",0,IF(ScheduleCompile!U139="On",1,IF(ISNUMBER(ScheduleCompile!U139),ScheduleCompile!U139/1,IF(ISTEXT(ScheduleCompile!U139),IF(OR(ISNUMBER(FIND("5F",ScheduleCompile!U139)),ISNUMBER(FIND("0F",ScheduleCompile!U139)),ISNUMBER(FIND("8F",ScheduleCompile!U139)),ISNUMBER(FIND("1F",ScheduleCompile!U139)),ISNUMBER(FIND("2F",ScheduleCompile!U139)),ISNUMBER(FIND("3F",ScheduleCompile!U139)),ISNUMBER(FIND("6F",ScheduleCompile!U139)),ISNUMBER(FIND("7F",ScheduleCompile!U139)),ISNUMBER(FIND("9F",ScheduleCompile!U139)),ISNUMBER(FIND("4F",ScheduleCompile!U139))),VALUE(LEFT(ScheduleCompile!U139,FIND("F",ScheduleCompile!U139)-1)),ScheduleCompile!U139)))))))</f>
        <v>0.9</v>
      </c>
      <c r="AA146" s="1">
        <f>IF(AND(ISERROR(IF(ScheduleCompile!V139="Off",0,IF(ScheduleCompile!V139="On",1,IF(ISNUMBER(ScheduleCompile!V139),ScheduleCompile!V139/1,IF(ISTEXT(ScheduleCompile!V139),IF(OR(ISNUMBER(FIND("5F",ScheduleCompile!V139)),ISNUMBER(FIND("0F",ScheduleCompile!V139)),ISNUMBER(FIND("8F",ScheduleCompile!V139)),ISNUMBER(FIND("1F",ScheduleCompile!V139)),ISNUMBER(FIND("2F",ScheduleCompile!V139)),ISNUMBER(FIND("3F",ScheduleCompile!V139)),ISNUMBER(FIND("6F",ScheduleCompile!V139)),ISNUMBER(FIND("7F",ScheduleCompile!V139)),ISNUMBER(FIND("9F",ScheduleCompile!V139)),ISNUMBER(FIND("4F",ScheduleCompile!V139))),VALUE(LEFT(ScheduleCompile!V139,FIND("F",ScheduleCompile!V139)-1)),ScheduleCompile!V139)))))),ISTEXT(ScheduleCompile!#REF!)),"ENDTABLE",IF(ISERROR(IF(ScheduleCompile!V139="Off",0,IF(ScheduleCompile!V139="On",1,IF(ISNUMBER(ScheduleCompile!V139),ScheduleCompile!V139/1,IF(ISTEXT(ScheduleCompile!V139),IF(OR(ISNUMBER(FIND("5F",ScheduleCompile!V139)),ISNUMBER(FIND("0F",ScheduleCompile!V139)),ISNUMBER(FIND("8F",ScheduleCompile!V139)),ISNUMBER(FIND("1F",ScheduleCompile!V139)),ISNUMBER(FIND("2F",ScheduleCompile!V139)),ISNUMBER(FIND("3F",ScheduleCompile!V139)),ISNUMBER(FIND("6F",ScheduleCompile!V139)),ISNUMBER(FIND("7F",ScheduleCompile!V139)),ISNUMBER(FIND("9F",ScheduleCompile!V139)),ISNUMBER(FIND("4F",ScheduleCompile!V139))),VALUE(LEFT(ScheduleCompile!V139,FIND("F",ScheduleCompile!V139)-1)),ScheduleCompile!V139)))))),"",IF(ScheduleCompile!V139="Off",0,IF(ScheduleCompile!V139="On",1,IF(ISNUMBER(ScheduleCompile!V139),ScheduleCompile!V139/1,IF(ISTEXT(ScheduleCompile!V139),IF(OR(ISNUMBER(FIND("5F",ScheduleCompile!V139)),ISNUMBER(FIND("0F",ScheduleCompile!V139)),ISNUMBER(FIND("8F",ScheduleCompile!V139)),ISNUMBER(FIND("1F",ScheduleCompile!V139)),ISNUMBER(FIND("2F",ScheduleCompile!V139)),ISNUMBER(FIND("3F",ScheduleCompile!V139)),ISNUMBER(FIND("6F",ScheduleCompile!V139)),ISNUMBER(FIND("7F",ScheduleCompile!V139)),ISNUMBER(FIND("9F",ScheduleCompile!V139)),ISNUMBER(FIND("4F",ScheduleCompile!V139))),VALUE(LEFT(ScheduleCompile!V139,FIND("F",ScheduleCompile!V139)-1)),ScheduleCompile!V139)))))))</f>
        <v>0.9</v>
      </c>
      <c r="AB146" s="1">
        <f>IF(AND(ISERROR(IF(ScheduleCompile!W139="Off",0,IF(ScheduleCompile!W139="On",1,IF(ISNUMBER(ScheduleCompile!W139),ScheduleCompile!W139/1,IF(ISTEXT(ScheduleCompile!W139),IF(OR(ISNUMBER(FIND("5F",ScheduleCompile!W139)),ISNUMBER(FIND("0F",ScheduleCompile!W139)),ISNUMBER(FIND("8F",ScheduleCompile!W139)),ISNUMBER(FIND("1F",ScheduleCompile!W139)),ISNUMBER(FIND("2F",ScheduleCompile!W139)),ISNUMBER(FIND("3F",ScheduleCompile!W139)),ISNUMBER(FIND("6F",ScheduleCompile!W139)),ISNUMBER(FIND("7F",ScheduleCompile!W139)),ISNUMBER(FIND("9F",ScheduleCompile!W139)),ISNUMBER(FIND("4F",ScheduleCompile!W139))),VALUE(LEFT(ScheduleCompile!W139,FIND("F",ScheduleCompile!W139)-1)),ScheduleCompile!W139)))))),ISTEXT(ScheduleCompile!#REF!)),"ENDTABLE",IF(ISERROR(IF(ScheduleCompile!W139="Off",0,IF(ScheduleCompile!W139="On",1,IF(ISNUMBER(ScheduleCompile!W139),ScheduleCompile!W139/1,IF(ISTEXT(ScheduleCompile!W139),IF(OR(ISNUMBER(FIND("5F",ScheduleCompile!W139)),ISNUMBER(FIND("0F",ScheduleCompile!W139)),ISNUMBER(FIND("8F",ScheduleCompile!W139)),ISNUMBER(FIND("1F",ScheduleCompile!W139)),ISNUMBER(FIND("2F",ScheduleCompile!W139)),ISNUMBER(FIND("3F",ScheduleCompile!W139)),ISNUMBER(FIND("6F",ScheduleCompile!W139)),ISNUMBER(FIND("7F",ScheduleCompile!W139)),ISNUMBER(FIND("9F",ScheduleCompile!W139)),ISNUMBER(FIND("4F",ScheduleCompile!W139))),VALUE(LEFT(ScheduleCompile!W139,FIND("F",ScheduleCompile!W139)-1)),ScheduleCompile!W139)))))),"",IF(ScheduleCompile!W139="Off",0,IF(ScheduleCompile!W139="On",1,IF(ISNUMBER(ScheduleCompile!W139),ScheduleCompile!W139/1,IF(ISTEXT(ScheduleCompile!W139),IF(OR(ISNUMBER(FIND("5F",ScheduleCompile!W139)),ISNUMBER(FIND("0F",ScheduleCompile!W139)),ISNUMBER(FIND("8F",ScheduleCompile!W139)),ISNUMBER(FIND("1F",ScheduleCompile!W139)),ISNUMBER(FIND("2F",ScheduleCompile!W139)),ISNUMBER(FIND("3F",ScheduleCompile!W139)),ISNUMBER(FIND("6F",ScheduleCompile!W139)),ISNUMBER(FIND("7F",ScheduleCompile!W139)),ISNUMBER(FIND("9F",ScheduleCompile!W139)),ISNUMBER(FIND("4F",ScheduleCompile!W139))),VALUE(LEFT(ScheduleCompile!W139,FIND("F",ScheduleCompile!W139)-1)),ScheduleCompile!W139)))))))</f>
        <v>0.9</v>
      </c>
      <c r="AC146" s="1">
        <f>IF(AND(ISERROR(IF(ScheduleCompile!X139="Off",0,IF(ScheduleCompile!X139="On",1,IF(ISNUMBER(ScheduleCompile!X139),ScheduleCompile!X139/1,IF(ISTEXT(ScheduleCompile!X139),IF(OR(ISNUMBER(FIND("5F",ScheduleCompile!X139)),ISNUMBER(FIND("0F",ScheduleCompile!X139)),ISNUMBER(FIND("8F",ScheduleCompile!X139)),ISNUMBER(FIND("1F",ScheduleCompile!X139)),ISNUMBER(FIND("2F",ScheduleCompile!X139)),ISNUMBER(FIND("3F",ScheduleCompile!X139)),ISNUMBER(FIND("6F",ScheduleCompile!X139)),ISNUMBER(FIND("7F",ScheduleCompile!X139)),ISNUMBER(FIND("9F",ScheduleCompile!X139)),ISNUMBER(FIND("4F",ScheduleCompile!X139))),VALUE(LEFT(ScheduleCompile!X139,FIND("F",ScheduleCompile!X139)-1)),ScheduleCompile!X139)))))),ISTEXT(ScheduleCompile!#REF!)),"ENDTABLE",IF(ISERROR(IF(ScheduleCompile!X139="Off",0,IF(ScheduleCompile!X139="On",1,IF(ISNUMBER(ScheduleCompile!X139),ScheduleCompile!X139/1,IF(ISTEXT(ScheduleCompile!X139),IF(OR(ISNUMBER(FIND("5F",ScheduleCompile!X139)),ISNUMBER(FIND("0F",ScheduleCompile!X139)),ISNUMBER(FIND("8F",ScheduleCompile!X139)),ISNUMBER(FIND("1F",ScheduleCompile!X139)),ISNUMBER(FIND("2F",ScheduleCompile!X139)),ISNUMBER(FIND("3F",ScheduleCompile!X139)),ISNUMBER(FIND("6F",ScheduleCompile!X139)),ISNUMBER(FIND("7F",ScheduleCompile!X139)),ISNUMBER(FIND("9F",ScheduleCompile!X139)),ISNUMBER(FIND("4F",ScheduleCompile!X139))),VALUE(LEFT(ScheduleCompile!X139,FIND("F",ScheduleCompile!X139)-1)),ScheduleCompile!X139)))))),"",IF(ScheduleCompile!X139="Off",0,IF(ScheduleCompile!X139="On",1,IF(ISNUMBER(ScheduleCompile!X139),ScheduleCompile!X139/1,IF(ISTEXT(ScheduleCompile!X139),IF(OR(ISNUMBER(FIND("5F",ScheduleCompile!X139)),ISNUMBER(FIND("0F",ScheduleCompile!X139)),ISNUMBER(FIND("8F",ScheduleCompile!X139)),ISNUMBER(FIND("1F",ScheduleCompile!X139)),ISNUMBER(FIND("2F",ScheduleCompile!X139)),ISNUMBER(FIND("3F",ScheduleCompile!X139)),ISNUMBER(FIND("6F",ScheduleCompile!X139)),ISNUMBER(FIND("7F",ScheduleCompile!X139)),ISNUMBER(FIND("9F",ScheduleCompile!X139)),ISNUMBER(FIND("4F",ScheduleCompile!X139))),VALUE(LEFT(ScheduleCompile!X139,FIND("F",ScheduleCompile!X139)-1)),ScheduleCompile!X139)))))))</f>
        <v>0.9</v>
      </c>
      <c r="AD146" s="1">
        <f>IF(AND(ISERROR(IF(ScheduleCompile!Y139="Off",0,IF(ScheduleCompile!Y139="On",1,IF(ISNUMBER(ScheduleCompile!Y139),ScheduleCompile!Y139/1,IF(ISTEXT(ScheduleCompile!Y139),IF(OR(ISNUMBER(FIND("5F",ScheduleCompile!Y139)),ISNUMBER(FIND("0F",ScheduleCompile!Y139)),ISNUMBER(FIND("8F",ScheduleCompile!Y139)),ISNUMBER(FIND("1F",ScheduleCompile!Y139)),ISNUMBER(FIND("2F",ScheduleCompile!Y139)),ISNUMBER(FIND("3F",ScheduleCompile!Y139)),ISNUMBER(FIND("6F",ScheduleCompile!Y139)),ISNUMBER(FIND("7F",ScheduleCompile!Y139)),ISNUMBER(FIND("9F",ScheduleCompile!Y139)),ISNUMBER(FIND("4F",ScheduleCompile!Y139))),VALUE(LEFT(ScheduleCompile!Y139,FIND("F",ScheduleCompile!Y139)-1)),ScheduleCompile!Y139)))))),ISTEXT(ScheduleCompile!#REF!)),"ENDTABLE",IF(ISERROR(IF(ScheduleCompile!Y139="Off",0,IF(ScheduleCompile!Y139="On",1,IF(ISNUMBER(ScheduleCompile!Y139),ScheduleCompile!Y139/1,IF(ISTEXT(ScheduleCompile!Y139),IF(OR(ISNUMBER(FIND("5F",ScheduleCompile!Y139)),ISNUMBER(FIND("0F",ScheduleCompile!Y139)),ISNUMBER(FIND("8F",ScheduleCompile!Y139)),ISNUMBER(FIND("1F",ScheduleCompile!Y139)),ISNUMBER(FIND("2F",ScheduleCompile!Y139)),ISNUMBER(FIND("3F",ScheduleCompile!Y139)),ISNUMBER(FIND("6F",ScheduleCompile!Y139)),ISNUMBER(FIND("7F",ScheduleCompile!Y139)),ISNUMBER(FIND("9F",ScheduleCompile!Y139)),ISNUMBER(FIND("4F",ScheduleCompile!Y139))),VALUE(LEFT(ScheduleCompile!Y139,FIND("F",ScheduleCompile!Y139)-1)),ScheduleCompile!Y139)))))),"",IF(ScheduleCompile!Y139="Off",0,IF(ScheduleCompile!Y139="On",1,IF(ISNUMBER(ScheduleCompile!Y139),ScheduleCompile!Y139/1,IF(ISTEXT(ScheduleCompile!Y139),IF(OR(ISNUMBER(FIND("5F",ScheduleCompile!Y139)),ISNUMBER(FIND("0F",ScheduleCompile!Y139)),ISNUMBER(FIND("8F",ScheduleCompile!Y139)),ISNUMBER(FIND("1F",ScheduleCompile!Y139)),ISNUMBER(FIND("2F",ScheduleCompile!Y139)),ISNUMBER(FIND("3F",ScheduleCompile!Y139)),ISNUMBER(FIND("6F",ScheduleCompile!Y139)),ISNUMBER(FIND("7F",ScheduleCompile!Y139)),ISNUMBER(FIND("9F",ScheduleCompile!Y139)),ISNUMBER(FIND("4F",ScheduleCompile!Y139))),VALUE(LEFT(ScheduleCompile!Y139,FIND("F",ScheduleCompile!Y139)-1)),ScheduleCompile!Y139)))))))</f>
        <v>0.9</v>
      </c>
    </row>
    <row r="147" spans="1:30" x14ac:dyDescent="0.25">
      <c r="A147" t="str">
        <f t="shared" si="8"/>
        <v>SchDay "LabExhaustVAVManualSashCtrlWD"  Type = "Fraction" Hr = (0.5, 0.5, 0.5, 0.5, 0.5, 0.5, 0.5, 0.5, 0.51, 0.56, 0.56, 0.53, 0.53, 0.56, 0.56, 0.56, 0.56, 0.56, 0.52, 0.5, 0.5, 0.5, 0.5, 0.5) ..</v>
      </c>
      <c r="B147" s="1" t="s">
        <v>623</v>
      </c>
      <c r="C147" t="str">
        <f t="shared" si="9"/>
        <v xml:space="preserve">SchDay "LabExhaustVAVManualSashCtrlWD"  Type = "Fraction" Hr = </v>
      </c>
      <c r="D147" t="str">
        <f t="shared" si="10"/>
        <v>(0.5, 0.5, 0.5, 0.5, 0.5, 0.5, 0.5, 0.5, 0.51, 0.56, 0.56, 0.53, 0.53, 0.56, 0.56, 0.56, 0.56, 0.56, 0.52, 0.5, 0.5, 0.5, 0.5, 0.5) ..</v>
      </c>
      <c r="E147" s="30" t="str">
        <f>ScheduleCompile!A140</f>
        <v>LabExhaustVAVManualSashCtrlWD</v>
      </c>
      <c r="F147" t="str">
        <f t="shared" si="11"/>
        <v>Fraction</v>
      </c>
      <c r="G147" s="1">
        <f>IF(AND(ISERROR(IF(ScheduleCompile!B140="Off",0,IF(ScheduleCompile!B140="On",1,IF(ISNUMBER(ScheduleCompile!B140),ScheduleCompile!B140/1,IF(ISTEXT(ScheduleCompile!B140),IF(OR(ISNUMBER(FIND("5F",ScheduleCompile!B140)),ISNUMBER(FIND("0F",ScheduleCompile!B140)),ISNUMBER(FIND("8F",ScheduleCompile!B140)),ISNUMBER(FIND("1F",ScheduleCompile!B140)),ISNUMBER(FIND("2F",ScheduleCompile!B140)),ISNUMBER(FIND("3F",ScheduleCompile!B140)),ISNUMBER(FIND("6F",ScheduleCompile!B140)),ISNUMBER(FIND("7F",ScheduleCompile!B140)),ISNUMBER(FIND("9F",ScheduleCompile!B140)),ISNUMBER(FIND("4F",ScheduleCompile!B140))),VALUE(LEFT(ScheduleCompile!B140,FIND("F",ScheduleCompile!B140)-1)),ScheduleCompile!B140)))))),ISTEXT(ScheduleCompile!#REF!)),"ENDTABLE",IF(ISERROR(IF(ScheduleCompile!B140="Off",0,IF(ScheduleCompile!B140="On",1,IF(ISNUMBER(ScheduleCompile!B140),ScheduleCompile!B140/1,IF(ISTEXT(ScheduleCompile!B140),IF(OR(ISNUMBER(FIND("5F",ScheduleCompile!B140)),ISNUMBER(FIND("0F",ScheduleCompile!B140)),ISNUMBER(FIND("8F",ScheduleCompile!B140)),ISNUMBER(FIND("1F",ScheduleCompile!B140)),ISNUMBER(FIND("2F",ScheduleCompile!B140)),ISNUMBER(FIND("3F",ScheduleCompile!B140)),ISNUMBER(FIND("6F",ScheduleCompile!B140)),ISNUMBER(FIND("7F",ScheduleCompile!B140)),ISNUMBER(FIND("9F",ScheduleCompile!B140)),ISNUMBER(FIND("4F",ScheduleCompile!B140))),VALUE(LEFT(ScheduleCompile!B140,FIND("F",ScheduleCompile!B140)-1)),ScheduleCompile!B140)))))),"",IF(ScheduleCompile!B140="Off",0,IF(ScheduleCompile!B140="On",1,IF(ISNUMBER(ScheduleCompile!B140),ScheduleCompile!B140/1,IF(ISTEXT(ScheduleCompile!B140),IF(OR(ISNUMBER(FIND("5F",ScheduleCompile!B140)),ISNUMBER(FIND("0F",ScheduleCompile!B140)),ISNUMBER(FIND("8F",ScheduleCompile!B140)),ISNUMBER(FIND("1F",ScheduleCompile!B140)),ISNUMBER(FIND("2F",ScheduleCompile!B140)),ISNUMBER(FIND("3F",ScheduleCompile!B140)),ISNUMBER(FIND("6F",ScheduleCompile!B140)),ISNUMBER(FIND("7F",ScheduleCompile!B140)),ISNUMBER(FIND("9F",ScheduleCompile!B140)),ISNUMBER(FIND("4F",ScheduleCompile!B140))),VALUE(LEFT(ScheduleCompile!B140,FIND("F",ScheduleCompile!B140)-1)),ScheduleCompile!B140)))))))</f>
        <v>0.5</v>
      </c>
      <c r="H147" s="1">
        <f>IF(AND(ISERROR(IF(ScheduleCompile!C140="Off",0,IF(ScheduleCompile!C140="On",1,IF(ISNUMBER(ScheduleCompile!C140),ScheduleCompile!C140/1,IF(ISTEXT(ScheduleCompile!C140),IF(OR(ISNUMBER(FIND("5F",ScheduleCompile!C140)),ISNUMBER(FIND("0F",ScheduleCompile!C140)),ISNUMBER(FIND("8F",ScheduleCompile!C140)),ISNUMBER(FIND("1F",ScheduleCompile!C140)),ISNUMBER(FIND("2F",ScheduleCompile!C140)),ISNUMBER(FIND("3F",ScheduleCompile!C140)),ISNUMBER(FIND("6F",ScheduleCompile!C140)),ISNUMBER(FIND("7F",ScheduleCompile!C140)),ISNUMBER(FIND("9F",ScheduleCompile!C140)),ISNUMBER(FIND("4F",ScheduleCompile!C140))),VALUE(LEFT(ScheduleCompile!C140,FIND("F",ScheduleCompile!C140)-1)),ScheduleCompile!C140)))))),ISTEXT(ScheduleCompile!#REF!)),"ENDTABLE",IF(ISERROR(IF(ScheduleCompile!C140="Off",0,IF(ScheduleCompile!C140="On",1,IF(ISNUMBER(ScheduleCompile!C140),ScheduleCompile!C140/1,IF(ISTEXT(ScheduleCompile!C140),IF(OR(ISNUMBER(FIND("5F",ScheduleCompile!C140)),ISNUMBER(FIND("0F",ScheduleCompile!C140)),ISNUMBER(FIND("8F",ScheduleCompile!C140)),ISNUMBER(FIND("1F",ScheduleCompile!C140)),ISNUMBER(FIND("2F",ScheduleCompile!C140)),ISNUMBER(FIND("3F",ScheduleCompile!C140)),ISNUMBER(FIND("6F",ScheduleCompile!C140)),ISNUMBER(FIND("7F",ScheduleCompile!C140)),ISNUMBER(FIND("9F",ScheduleCompile!C140)),ISNUMBER(FIND("4F",ScheduleCompile!C140))),VALUE(LEFT(ScheduleCompile!C140,FIND("F",ScheduleCompile!C140)-1)),ScheduleCompile!C140)))))),"",IF(ScheduleCompile!C140="Off",0,IF(ScheduleCompile!C140="On",1,IF(ISNUMBER(ScheduleCompile!C140),ScheduleCompile!C140/1,IF(ISTEXT(ScheduleCompile!C140),IF(OR(ISNUMBER(FIND("5F",ScheduleCompile!C140)),ISNUMBER(FIND("0F",ScheduleCompile!C140)),ISNUMBER(FIND("8F",ScheduleCompile!C140)),ISNUMBER(FIND("1F",ScheduleCompile!C140)),ISNUMBER(FIND("2F",ScheduleCompile!C140)),ISNUMBER(FIND("3F",ScheduleCompile!C140)),ISNUMBER(FIND("6F",ScheduleCompile!C140)),ISNUMBER(FIND("7F",ScheduleCompile!C140)),ISNUMBER(FIND("9F",ScheduleCompile!C140)),ISNUMBER(FIND("4F",ScheduleCompile!C140))),VALUE(LEFT(ScheduleCompile!C140,FIND("F",ScheduleCompile!C140)-1)),ScheduleCompile!C140)))))))</f>
        <v>0.5</v>
      </c>
      <c r="I147" s="1">
        <f>IF(AND(ISERROR(IF(ScheduleCompile!D140="Off",0,IF(ScheduleCompile!D140="On",1,IF(ISNUMBER(ScheduleCompile!D140),ScheduleCompile!D140/1,IF(ISTEXT(ScheduleCompile!D140),IF(OR(ISNUMBER(FIND("5F",ScheduleCompile!D140)),ISNUMBER(FIND("0F",ScheduleCompile!D140)),ISNUMBER(FIND("8F",ScheduleCompile!D140)),ISNUMBER(FIND("1F",ScheduleCompile!D140)),ISNUMBER(FIND("2F",ScheduleCompile!D140)),ISNUMBER(FIND("3F",ScheduleCompile!D140)),ISNUMBER(FIND("6F",ScheduleCompile!D140)),ISNUMBER(FIND("7F",ScheduleCompile!D140)),ISNUMBER(FIND("9F",ScheduleCompile!D140)),ISNUMBER(FIND("4F",ScheduleCompile!D140))),VALUE(LEFT(ScheduleCompile!D140,FIND("F",ScheduleCompile!D140)-1)),ScheduleCompile!D140)))))),ISTEXT(ScheduleCompile!#REF!)),"ENDTABLE",IF(ISERROR(IF(ScheduleCompile!D140="Off",0,IF(ScheduleCompile!D140="On",1,IF(ISNUMBER(ScheduleCompile!D140),ScheduleCompile!D140/1,IF(ISTEXT(ScheduleCompile!D140),IF(OR(ISNUMBER(FIND("5F",ScheduleCompile!D140)),ISNUMBER(FIND("0F",ScheduleCompile!D140)),ISNUMBER(FIND("8F",ScheduleCompile!D140)),ISNUMBER(FIND("1F",ScheduleCompile!D140)),ISNUMBER(FIND("2F",ScheduleCompile!D140)),ISNUMBER(FIND("3F",ScheduleCompile!D140)),ISNUMBER(FIND("6F",ScheduleCompile!D140)),ISNUMBER(FIND("7F",ScheduleCompile!D140)),ISNUMBER(FIND("9F",ScheduleCompile!D140)),ISNUMBER(FIND("4F",ScheduleCompile!D140))),VALUE(LEFT(ScheduleCompile!D140,FIND("F",ScheduleCompile!D140)-1)),ScheduleCompile!D140)))))),"",IF(ScheduleCompile!D140="Off",0,IF(ScheduleCompile!D140="On",1,IF(ISNUMBER(ScheduleCompile!D140),ScheduleCompile!D140/1,IF(ISTEXT(ScheduleCompile!D140),IF(OR(ISNUMBER(FIND("5F",ScheduleCompile!D140)),ISNUMBER(FIND("0F",ScheduleCompile!D140)),ISNUMBER(FIND("8F",ScheduleCompile!D140)),ISNUMBER(FIND("1F",ScheduleCompile!D140)),ISNUMBER(FIND("2F",ScheduleCompile!D140)),ISNUMBER(FIND("3F",ScheduleCompile!D140)),ISNUMBER(FIND("6F",ScheduleCompile!D140)),ISNUMBER(FIND("7F",ScheduleCompile!D140)),ISNUMBER(FIND("9F",ScheduleCompile!D140)),ISNUMBER(FIND("4F",ScheduleCompile!D140))),VALUE(LEFT(ScheduleCompile!D140,FIND("F",ScheduleCompile!D140)-1)),ScheduleCompile!D140)))))))</f>
        <v>0.5</v>
      </c>
      <c r="J147" s="1">
        <f>IF(AND(ISERROR(IF(ScheduleCompile!E140="Off",0,IF(ScheduleCompile!E140="On",1,IF(ISNUMBER(ScheduleCompile!E140),ScheduleCompile!E140/1,IF(ISTEXT(ScheduleCompile!E140),IF(OR(ISNUMBER(FIND("5F",ScheduleCompile!E140)),ISNUMBER(FIND("0F",ScheduleCompile!E140)),ISNUMBER(FIND("8F",ScheduleCompile!E140)),ISNUMBER(FIND("1F",ScheduleCompile!E140)),ISNUMBER(FIND("2F",ScheduleCompile!E140)),ISNUMBER(FIND("3F",ScheduleCompile!E140)),ISNUMBER(FIND("6F",ScheduleCompile!E140)),ISNUMBER(FIND("7F",ScheduleCompile!E140)),ISNUMBER(FIND("9F",ScheduleCompile!E140)),ISNUMBER(FIND("4F",ScheduleCompile!E140))),VALUE(LEFT(ScheduleCompile!E140,FIND("F",ScheduleCompile!E140)-1)),ScheduleCompile!E140)))))),ISTEXT(ScheduleCompile!#REF!)),"ENDTABLE",IF(ISERROR(IF(ScheduleCompile!E140="Off",0,IF(ScheduleCompile!E140="On",1,IF(ISNUMBER(ScheduleCompile!E140),ScheduleCompile!E140/1,IF(ISTEXT(ScheduleCompile!E140),IF(OR(ISNUMBER(FIND("5F",ScheduleCompile!E140)),ISNUMBER(FIND("0F",ScheduleCompile!E140)),ISNUMBER(FIND("8F",ScheduleCompile!E140)),ISNUMBER(FIND("1F",ScheduleCompile!E140)),ISNUMBER(FIND("2F",ScheduleCompile!E140)),ISNUMBER(FIND("3F",ScheduleCompile!E140)),ISNUMBER(FIND("6F",ScheduleCompile!E140)),ISNUMBER(FIND("7F",ScheduleCompile!E140)),ISNUMBER(FIND("9F",ScheduleCompile!E140)),ISNUMBER(FIND("4F",ScheduleCompile!E140))),VALUE(LEFT(ScheduleCompile!E140,FIND("F",ScheduleCompile!E140)-1)),ScheduleCompile!E140)))))),"",IF(ScheduleCompile!E140="Off",0,IF(ScheduleCompile!E140="On",1,IF(ISNUMBER(ScheduleCompile!E140),ScheduleCompile!E140/1,IF(ISTEXT(ScheduleCompile!E140),IF(OR(ISNUMBER(FIND("5F",ScheduleCompile!E140)),ISNUMBER(FIND("0F",ScheduleCompile!E140)),ISNUMBER(FIND("8F",ScheduleCompile!E140)),ISNUMBER(FIND("1F",ScheduleCompile!E140)),ISNUMBER(FIND("2F",ScheduleCompile!E140)),ISNUMBER(FIND("3F",ScheduleCompile!E140)),ISNUMBER(FIND("6F",ScheduleCompile!E140)),ISNUMBER(FIND("7F",ScheduleCompile!E140)),ISNUMBER(FIND("9F",ScheduleCompile!E140)),ISNUMBER(FIND("4F",ScheduleCompile!E140))),VALUE(LEFT(ScheduleCompile!E140,FIND("F",ScheduleCompile!E140)-1)),ScheduleCompile!E140)))))))</f>
        <v>0.5</v>
      </c>
      <c r="K147" s="1">
        <f>IF(AND(ISERROR(IF(ScheduleCompile!F140="Off",0,IF(ScheduleCompile!F140="On",1,IF(ISNUMBER(ScheduleCompile!F140),ScheduleCompile!F140/1,IF(ISTEXT(ScheduleCompile!F140),IF(OR(ISNUMBER(FIND("5F",ScheduleCompile!F140)),ISNUMBER(FIND("0F",ScheduleCompile!F140)),ISNUMBER(FIND("8F",ScheduleCompile!F140)),ISNUMBER(FIND("1F",ScheduleCompile!F140)),ISNUMBER(FIND("2F",ScheduleCompile!F140)),ISNUMBER(FIND("3F",ScheduleCompile!F140)),ISNUMBER(FIND("6F",ScheduleCompile!F140)),ISNUMBER(FIND("7F",ScheduleCompile!F140)),ISNUMBER(FIND("9F",ScheduleCompile!F140)),ISNUMBER(FIND("4F",ScheduleCompile!F140))),VALUE(LEFT(ScheduleCompile!F140,FIND("F",ScheduleCompile!F140)-1)),ScheduleCompile!F140)))))),ISTEXT(ScheduleCompile!#REF!)),"ENDTABLE",IF(ISERROR(IF(ScheduleCompile!F140="Off",0,IF(ScheduleCompile!F140="On",1,IF(ISNUMBER(ScheduleCompile!F140),ScheduleCompile!F140/1,IF(ISTEXT(ScheduleCompile!F140),IF(OR(ISNUMBER(FIND("5F",ScheduleCompile!F140)),ISNUMBER(FIND("0F",ScheduleCompile!F140)),ISNUMBER(FIND("8F",ScheduleCompile!F140)),ISNUMBER(FIND("1F",ScheduleCompile!F140)),ISNUMBER(FIND("2F",ScheduleCompile!F140)),ISNUMBER(FIND("3F",ScheduleCompile!F140)),ISNUMBER(FIND("6F",ScheduleCompile!F140)),ISNUMBER(FIND("7F",ScheduleCompile!F140)),ISNUMBER(FIND("9F",ScheduleCompile!F140)),ISNUMBER(FIND("4F",ScheduleCompile!F140))),VALUE(LEFT(ScheduleCompile!F140,FIND("F",ScheduleCompile!F140)-1)),ScheduleCompile!F140)))))),"",IF(ScheduleCompile!F140="Off",0,IF(ScheduleCompile!F140="On",1,IF(ISNUMBER(ScheduleCompile!F140),ScheduleCompile!F140/1,IF(ISTEXT(ScheduleCompile!F140),IF(OR(ISNUMBER(FIND("5F",ScheduleCompile!F140)),ISNUMBER(FIND("0F",ScheduleCompile!F140)),ISNUMBER(FIND("8F",ScheduleCompile!F140)),ISNUMBER(FIND("1F",ScheduleCompile!F140)),ISNUMBER(FIND("2F",ScheduleCompile!F140)),ISNUMBER(FIND("3F",ScheduleCompile!F140)),ISNUMBER(FIND("6F",ScheduleCompile!F140)),ISNUMBER(FIND("7F",ScheduleCompile!F140)),ISNUMBER(FIND("9F",ScheduleCompile!F140)),ISNUMBER(FIND("4F",ScheduleCompile!F140))),VALUE(LEFT(ScheduleCompile!F140,FIND("F",ScheduleCompile!F140)-1)),ScheduleCompile!F140)))))))</f>
        <v>0.5</v>
      </c>
      <c r="L147" s="1">
        <f>IF(AND(ISERROR(IF(ScheduleCompile!G140="Off",0,IF(ScheduleCompile!G140="On",1,IF(ISNUMBER(ScheduleCompile!G140),ScheduleCompile!G140/1,IF(ISTEXT(ScheduleCompile!G140),IF(OR(ISNUMBER(FIND("5F",ScheduleCompile!G140)),ISNUMBER(FIND("0F",ScheduleCompile!G140)),ISNUMBER(FIND("8F",ScheduleCompile!G140)),ISNUMBER(FIND("1F",ScheduleCompile!G140)),ISNUMBER(FIND("2F",ScheduleCompile!G140)),ISNUMBER(FIND("3F",ScheduleCompile!G140)),ISNUMBER(FIND("6F",ScheduleCompile!G140)),ISNUMBER(FIND("7F",ScheduleCompile!G140)),ISNUMBER(FIND("9F",ScheduleCompile!G140)),ISNUMBER(FIND("4F",ScheduleCompile!G140))),VALUE(LEFT(ScheduleCompile!G140,FIND("F",ScheduleCompile!G140)-1)),ScheduleCompile!G140)))))),ISTEXT(ScheduleCompile!#REF!)),"ENDTABLE",IF(ISERROR(IF(ScheduleCompile!G140="Off",0,IF(ScheduleCompile!G140="On",1,IF(ISNUMBER(ScheduleCompile!G140),ScheduleCompile!G140/1,IF(ISTEXT(ScheduleCompile!G140),IF(OR(ISNUMBER(FIND("5F",ScheduleCompile!G140)),ISNUMBER(FIND("0F",ScheduleCompile!G140)),ISNUMBER(FIND("8F",ScheduleCompile!G140)),ISNUMBER(FIND("1F",ScheduleCompile!G140)),ISNUMBER(FIND("2F",ScheduleCompile!G140)),ISNUMBER(FIND("3F",ScheduleCompile!G140)),ISNUMBER(FIND("6F",ScheduleCompile!G140)),ISNUMBER(FIND("7F",ScheduleCompile!G140)),ISNUMBER(FIND("9F",ScheduleCompile!G140)),ISNUMBER(FIND("4F",ScheduleCompile!G140))),VALUE(LEFT(ScheduleCompile!G140,FIND("F",ScheduleCompile!G140)-1)),ScheduleCompile!G140)))))),"",IF(ScheduleCompile!G140="Off",0,IF(ScheduleCompile!G140="On",1,IF(ISNUMBER(ScheduleCompile!G140),ScheduleCompile!G140/1,IF(ISTEXT(ScheduleCompile!G140),IF(OR(ISNUMBER(FIND("5F",ScheduleCompile!G140)),ISNUMBER(FIND("0F",ScheduleCompile!G140)),ISNUMBER(FIND("8F",ScheduleCompile!G140)),ISNUMBER(FIND("1F",ScheduleCompile!G140)),ISNUMBER(FIND("2F",ScheduleCompile!G140)),ISNUMBER(FIND("3F",ScheduleCompile!G140)),ISNUMBER(FIND("6F",ScheduleCompile!G140)),ISNUMBER(FIND("7F",ScheduleCompile!G140)),ISNUMBER(FIND("9F",ScheduleCompile!G140)),ISNUMBER(FIND("4F",ScheduleCompile!G140))),VALUE(LEFT(ScheduleCompile!G140,FIND("F",ScheduleCompile!G140)-1)),ScheduleCompile!G140)))))))</f>
        <v>0.5</v>
      </c>
      <c r="M147" s="1">
        <f>IF(AND(ISERROR(IF(ScheduleCompile!H140="Off",0,IF(ScheduleCompile!H140="On",1,IF(ISNUMBER(ScheduleCompile!H140),ScheduleCompile!H140/1,IF(ISTEXT(ScheduleCompile!H140),IF(OR(ISNUMBER(FIND("5F",ScheduleCompile!H140)),ISNUMBER(FIND("0F",ScheduleCompile!H140)),ISNUMBER(FIND("8F",ScheduleCompile!H140)),ISNUMBER(FIND("1F",ScheduleCompile!H140)),ISNUMBER(FIND("2F",ScheduleCompile!H140)),ISNUMBER(FIND("3F",ScheduleCompile!H140)),ISNUMBER(FIND("6F",ScheduleCompile!H140)),ISNUMBER(FIND("7F",ScheduleCompile!H140)),ISNUMBER(FIND("9F",ScheduleCompile!H140)),ISNUMBER(FIND("4F",ScheduleCompile!H140))),VALUE(LEFT(ScheduleCompile!H140,FIND("F",ScheduleCompile!H140)-1)),ScheduleCompile!H140)))))),ISTEXT(ScheduleCompile!#REF!)),"ENDTABLE",IF(ISERROR(IF(ScheduleCompile!H140="Off",0,IF(ScheduleCompile!H140="On",1,IF(ISNUMBER(ScheduleCompile!H140),ScheduleCompile!H140/1,IF(ISTEXT(ScheduleCompile!H140),IF(OR(ISNUMBER(FIND("5F",ScheduleCompile!H140)),ISNUMBER(FIND("0F",ScheduleCompile!H140)),ISNUMBER(FIND("8F",ScheduleCompile!H140)),ISNUMBER(FIND("1F",ScheduleCompile!H140)),ISNUMBER(FIND("2F",ScheduleCompile!H140)),ISNUMBER(FIND("3F",ScheduleCompile!H140)),ISNUMBER(FIND("6F",ScheduleCompile!H140)),ISNUMBER(FIND("7F",ScheduleCompile!H140)),ISNUMBER(FIND("9F",ScheduleCompile!H140)),ISNUMBER(FIND("4F",ScheduleCompile!H140))),VALUE(LEFT(ScheduleCompile!H140,FIND("F",ScheduleCompile!H140)-1)),ScheduleCompile!H140)))))),"",IF(ScheduleCompile!H140="Off",0,IF(ScheduleCompile!H140="On",1,IF(ISNUMBER(ScheduleCompile!H140),ScheduleCompile!H140/1,IF(ISTEXT(ScheduleCompile!H140),IF(OR(ISNUMBER(FIND("5F",ScheduleCompile!H140)),ISNUMBER(FIND("0F",ScheduleCompile!H140)),ISNUMBER(FIND("8F",ScheduleCompile!H140)),ISNUMBER(FIND("1F",ScheduleCompile!H140)),ISNUMBER(FIND("2F",ScheduleCompile!H140)),ISNUMBER(FIND("3F",ScheduleCompile!H140)),ISNUMBER(FIND("6F",ScheduleCompile!H140)),ISNUMBER(FIND("7F",ScheduleCompile!H140)),ISNUMBER(FIND("9F",ScheduleCompile!H140)),ISNUMBER(FIND("4F",ScheduleCompile!H140))),VALUE(LEFT(ScheduleCompile!H140,FIND("F",ScheduleCompile!H140)-1)),ScheduleCompile!H140)))))))</f>
        <v>0.5</v>
      </c>
      <c r="N147" s="1">
        <f>IF(AND(ISERROR(IF(ScheduleCompile!I140="Off",0,IF(ScheduleCompile!I140="On",1,IF(ISNUMBER(ScheduleCompile!I140),ScheduleCompile!I140/1,IF(ISTEXT(ScheduleCompile!I140),IF(OR(ISNUMBER(FIND("5F",ScheduleCompile!I140)),ISNUMBER(FIND("0F",ScheduleCompile!I140)),ISNUMBER(FIND("8F",ScheduleCompile!I140)),ISNUMBER(FIND("1F",ScheduleCompile!I140)),ISNUMBER(FIND("2F",ScheduleCompile!I140)),ISNUMBER(FIND("3F",ScheduleCompile!I140)),ISNUMBER(FIND("6F",ScheduleCompile!I140)),ISNUMBER(FIND("7F",ScheduleCompile!I140)),ISNUMBER(FIND("9F",ScheduleCompile!I140)),ISNUMBER(FIND("4F",ScheduleCompile!I140))),VALUE(LEFT(ScheduleCompile!I140,FIND("F",ScheduleCompile!I140)-1)),ScheduleCompile!I140)))))),ISTEXT(ScheduleCompile!#REF!)),"ENDTABLE",IF(ISERROR(IF(ScheduleCompile!I140="Off",0,IF(ScheduleCompile!I140="On",1,IF(ISNUMBER(ScheduleCompile!I140),ScheduleCompile!I140/1,IF(ISTEXT(ScheduleCompile!I140),IF(OR(ISNUMBER(FIND("5F",ScheduleCompile!I140)),ISNUMBER(FIND("0F",ScheduleCompile!I140)),ISNUMBER(FIND("8F",ScheduleCompile!I140)),ISNUMBER(FIND("1F",ScheduleCompile!I140)),ISNUMBER(FIND("2F",ScheduleCompile!I140)),ISNUMBER(FIND("3F",ScheduleCompile!I140)),ISNUMBER(FIND("6F",ScheduleCompile!I140)),ISNUMBER(FIND("7F",ScheduleCompile!I140)),ISNUMBER(FIND("9F",ScheduleCompile!I140)),ISNUMBER(FIND("4F",ScheduleCompile!I140))),VALUE(LEFT(ScheduleCompile!I140,FIND("F",ScheduleCompile!I140)-1)),ScheduleCompile!I140)))))),"",IF(ScheduleCompile!I140="Off",0,IF(ScheduleCompile!I140="On",1,IF(ISNUMBER(ScheduleCompile!I140),ScheduleCompile!I140/1,IF(ISTEXT(ScheduleCompile!I140),IF(OR(ISNUMBER(FIND("5F",ScheduleCompile!I140)),ISNUMBER(FIND("0F",ScheduleCompile!I140)),ISNUMBER(FIND("8F",ScheduleCompile!I140)),ISNUMBER(FIND("1F",ScheduleCompile!I140)),ISNUMBER(FIND("2F",ScheduleCompile!I140)),ISNUMBER(FIND("3F",ScheduleCompile!I140)),ISNUMBER(FIND("6F",ScheduleCompile!I140)),ISNUMBER(FIND("7F",ScheduleCompile!I140)),ISNUMBER(FIND("9F",ScheduleCompile!I140)),ISNUMBER(FIND("4F",ScheduleCompile!I140))),VALUE(LEFT(ScheduleCompile!I140,FIND("F",ScheduleCompile!I140)-1)),ScheduleCompile!I140)))))))</f>
        <v>0.5</v>
      </c>
      <c r="O147" s="1">
        <f>IF(AND(ISERROR(IF(ScheduleCompile!J140="Off",0,IF(ScheduleCompile!J140="On",1,IF(ISNUMBER(ScheduleCompile!J140),ScheduleCompile!J140/1,IF(ISTEXT(ScheduleCompile!J140),IF(OR(ISNUMBER(FIND("5F",ScheduleCompile!J140)),ISNUMBER(FIND("0F",ScheduleCompile!J140)),ISNUMBER(FIND("8F",ScheduleCompile!J140)),ISNUMBER(FIND("1F",ScheduleCompile!J140)),ISNUMBER(FIND("2F",ScheduleCompile!J140)),ISNUMBER(FIND("3F",ScheduleCompile!J140)),ISNUMBER(FIND("6F",ScheduleCompile!J140)),ISNUMBER(FIND("7F",ScheduleCompile!J140)),ISNUMBER(FIND("9F",ScheduleCompile!J140)),ISNUMBER(FIND("4F",ScheduleCompile!J140))),VALUE(LEFT(ScheduleCompile!J140,FIND("F",ScheduleCompile!J140)-1)),ScheduleCompile!J140)))))),ISTEXT(ScheduleCompile!#REF!)),"ENDTABLE",IF(ISERROR(IF(ScheduleCompile!J140="Off",0,IF(ScheduleCompile!J140="On",1,IF(ISNUMBER(ScheduleCompile!J140),ScheduleCompile!J140/1,IF(ISTEXT(ScheduleCompile!J140),IF(OR(ISNUMBER(FIND("5F",ScheduleCompile!J140)),ISNUMBER(FIND("0F",ScheduleCompile!J140)),ISNUMBER(FIND("8F",ScheduleCompile!J140)),ISNUMBER(FIND("1F",ScheduleCompile!J140)),ISNUMBER(FIND("2F",ScheduleCompile!J140)),ISNUMBER(FIND("3F",ScheduleCompile!J140)),ISNUMBER(FIND("6F",ScheduleCompile!J140)),ISNUMBER(FIND("7F",ScheduleCompile!J140)),ISNUMBER(FIND("9F",ScheduleCompile!J140)),ISNUMBER(FIND("4F",ScheduleCompile!J140))),VALUE(LEFT(ScheduleCompile!J140,FIND("F",ScheduleCompile!J140)-1)),ScheduleCompile!J140)))))),"",IF(ScheduleCompile!J140="Off",0,IF(ScheduleCompile!J140="On",1,IF(ISNUMBER(ScheduleCompile!J140),ScheduleCompile!J140/1,IF(ISTEXT(ScheduleCompile!J140),IF(OR(ISNUMBER(FIND("5F",ScheduleCompile!J140)),ISNUMBER(FIND("0F",ScheduleCompile!J140)),ISNUMBER(FIND("8F",ScheduleCompile!J140)),ISNUMBER(FIND("1F",ScheduleCompile!J140)),ISNUMBER(FIND("2F",ScheduleCompile!J140)),ISNUMBER(FIND("3F",ScheduleCompile!J140)),ISNUMBER(FIND("6F",ScheduleCompile!J140)),ISNUMBER(FIND("7F",ScheduleCompile!J140)),ISNUMBER(FIND("9F",ScheduleCompile!J140)),ISNUMBER(FIND("4F",ScheduleCompile!J140))),VALUE(LEFT(ScheduleCompile!J140,FIND("F",ScheduleCompile!J140)-1)),ScheduleCompile!J140)))))))</f>
        <v>0.51</v>
      </c>
      <c r="P147" s="1">
        <f>IF(AND(ISERROR(IF(ScheduleCompile!K140="Off",0,IF(ScheduleCompile!K140="On",1,IF(ISNUMBER(ScheduleCompile!K140),ScheduleCompile!K140/1,IF(ISTEXT(ScheduleCompile!K140),IF(OR(ISNUMBER(FIND("5F",ScheduleCompile!K140)),ISNUMBER(FIND("0F",ScheduleCompile!K140)),ISNUMBER(FIND("8F",ScheduleCompile!K140)),ISNUMBER(FIND("1F",ScheduleCompile!K140)),ISNUMBER(FIND("2F",ScheduleCompile!K140)),ISNUMBER(FIND("3F",ScheduleCompile!K140)),ISNUMBER(FIND("6F",ScheduleCompile!K140)),ISNUMBER(FIND("7F",ScheduleCompile!K140)),ISNUMBER(FIND("9F",ScheduleCompile!K140)),ISNUMBER(FIND("4F",ScheduleCompile!K140))),VALUE(LEFT(ScheduleCompile!K140,FIND("F",ScheduleCompile!K140)-1)),ScheduleCompile!K140)))))),ISTEXT(ScheduleCompile!#REF!)),"ENDTABLE",IF(ISERROR(IF(ScheduleCompile!K140="Off",0,IF(ScheduleCompile!K140="On",1,IF(ISNUMBER(ScheduleCompile!K140),ScheduleCompile!K140/1,IF(ISTEXT(ScheduleCompile!K140),IF(OR(ISNUMBER(FIND("5F",ScheduleCompile!K140)),ISNUMBER(FIND("0F",ScheduleCompile!K140)),ISNUMBER(FIND("8F",ScheduleCompile!K140)),ISNUMBER(FIND("1F",ScheduleCompile!K140)),ISNUMBER(FIND("2F",ScheduleCompile!K140)),ISNUMBER(FIND("3F",ScheduleCompile!K140)),ISNUMBER(FIND("6F",ScheduleCompile!K140)),ISNUMBER(FIND("7F",ScheduleCompile!K140)),ISNUMBER(FIND("9F",ScheduleCompile!K140)),ISNUMBER(FIND("4F",ScheduleCompile!K140))),VALUE(LEFT(ScheduleCompile!K140,FIND("F",ScheduleCompile!K140)-1)),ScheduleCompile!K140)))))),"",IF(ScheduleCompile!K140="Off",0,IF(ScheduleCompile!K140="On",1,IF(ISNUMBER(ScheduleCompile!K140),ScheduleCompile!K140/1,IF(ISTEXT(ScheduleCompile!K140),IF(OR(ISNUMBER(FIND("5F",ScheduleCompile!K140)),ISNUMBER(FIND("0F",ScheduleCompile!K140)),ISNUMBER(FIND("8F",ScheduleCompile!K140)),ISNUMBER(FIND("1F",ScheduleCompile!K140)),ISNUMBER(FIND("2F",ScheduleCompile!K140)),ISNUMBER(FIND("3F",ScheduleCompile!K140)),ISNUMBER(FIND("6F",ScheduleCompile!K140)),ISNUMBER(FIND("7F",ScheduleCompile!K140)),ISNUMBER(FIND("9F",ScheduleCompile!K140)),ISNUMBER(FIND("4F",ScheduleCompile!K140))),VALUE(LEFT(ScheduleCompile!K140,FIND("F",ScheduleCompile!K140)-1)),ScheduleCompile!K140)))))))</f>
        <v>0.56000000000000005</v>
      </c>
      <c r="Q147" s="1">
        <f>IF(AND(ISERROR(IF(ScheduleCompile!L140="Off",0,IF(ScheduleCompile!L140="On",1,IF(ISNUMBER(ScheduleCompile!L140),ScheduleCompile!L140/1,IF(ISTEXT(ScheduleCompile!L140),IF(OR(ISNUMBER(FIND("5F",ScheduleCompile!L140)),ISNUMBER(FIND("0F",ScheduleCompile!L140)),ISNUMBER(FIND("8F",ScheduleCompile!L140)),ISNUMBER(FIND("1F",ScheduleCompile!L140)),ISNUMBER(FIND("2F",ScheduleCompile!L140)),ISNUMBER(FIND("3F",ScheduleCompile!L140)),ISNUMBER(FIND("6F",ScheduleCompile!L140)),ISNUMBER(FIND("7F",ScheduleCompile!L140)),ISNUMBER(FIND("9F",ScheduleCompile!L140)),ISNUMBER(FIND("4F",ScheduleCompile!L140))),VALUE(LEFT(ScheduleCompile!L140,FIND("F",ScheduleCompile!L140)-1)),ScheduleCompile!L140)))))),ISTEXT(ScheduleCompile!#REF!)),"ENDTABLE",IF(ISERROR(IF(ScheduleCompile!L140="Off",0,IF(ScheduleCompile!L140="On",1,IF(ISNUMBER(ScheduleCompile!L140),ScheduleCompile!L140/1,IF(ISTEXT(ScheduleCompile!L140),IF(OR(ISNUMBER(FIND("5F",ScheduleCompile!L140)),ISNUMBER(FIND("0F",ScheduleCompile!L140)),ISNUMBER(FIND("8F",ScheduleCompile!L140)),ISNUMBER(FIND("1F",ScheduleCompile!L140)),ISNUMBER(FIND("2F",ScheduleCompile!L140)),ISNUMBER(FIND("3F",ScheduleCompile!L140)),ISNUMBER(FIND("6F",ScheduleCompile!L140)),ISNUMBER(FIND("7F",ScheduleCompile!L140)),ISNUMBER(FIND("9F",ScheduleCompile!L140)),ISNUMBER(FIND("4F",ScheduleCompile!L140))),VALUE(LEFT(ScheduleCompile!L140,FIND("F",ScheduleCompile!L140)-1)),ScheduleCompile!L140)))))),"",IF(ScheduleCompile!L140="Off",0,IF(ScheduleCompile!L140="On",1,IF(ISNUMBER(ScheduleCompile!L140),ScheduleCompile!L140/1,IF(ISTEXT(ScheduleCompile!L140),IF(OR(ISNUMBER(FIND("5F",ScheduleCompile!L140)),ISNUMBER(FIND("0F",ScheduleCompile!L140)),ISNUMBER(FIND("8F",ScheduleCompile!L140)),ISNUMBER(FIND("1F",ScheduleCompile!L140)),ISNUMBER(FIND("2F",ScheduleCompile!L140)),ISNUMBER(FIND("3F",ScheduleCompile!L140)),ISNUMBER(FIND("6F",ScheduleCompile!L140)),ISNUMBER(FIND("7F",ScheduleCompile!L140)),ISNUMBER(FIND("9F",ScheduleCompile!L140)),ISNUMBER(FIND("4F",ScheduleCompile!L140))),VALUE(LEFT(ScheduleCompile!L140,FIND("F",ScheduleCompile!L140)-1)),ScheduleCompile!L140)))))))</f>
        <v>0.56000000000000005</v>
      </c>
      <c r="R147" s="1">
        <f>IF(AND(ISERROR(IF(ScheduleCompile!M140="Off",0,IF(ScheduleCompile!M140="On",1,IF(ISNUMBER(ScheduleCompile!M140),ScheduleCompile!M140/1,IF(ISTEXT(ScheduleCompile!M140),IF(OR(ISNUMBER(FIND("5F",ScheduleCompile!M140)),ISNUMBER(FIND("0F",ScheduleCompile!M140)),ISNUMBER(FIND("8F",ScheduleCompile!M140)),ISNUMBER(FIND("1F",ScheduleCompile!M140)),ISNUMBER(FIND("2F",ScheduleCompile!M140)),ISNUMBER(FIND("3F",ScheduleCompile!M140)),ISNUMBER(FIND("6F",ScheduleCompile!M140)),ISNUMBER(FIND("7F",ScheduleCompile!M140)),ISNUMBER(FIND("9F",ScheduleCompile!M140)),ISNUMBER(FIND("4F",ScheduleCompile!M140))),VALUE(LEFT(ScheduleCompile!M140,FIND("F",ScheduleCompile!M140)-1)),ScheduleCompile!M140)))))),ISTEXT(ScheduleCompile!#REF!)),"ENDTABLE",IF(ISERROR(IF(ScheduleCompile!M140="Off",0,IF(ScheduleCompile!M140="On",1,IF(ISNUMBER(ScheduleCompile!M140),ScheduleCompile!M140/1,IF(ISTEXT(ScheduleCompile!M140),IF(OR(ISNUMBER(FIND("5F",ScheduleCompile!M140)),ISNUMBER(FIND("0F",ScheduleCompile!M140)),ISNUMBER(FIND("8F",ScheduleCompile!M140)),ISNUMBER(FIND("1F",ScheduleCompile!M140)),ISNUMBER(FIND("2F",ScheduleCompile!M140)),ISNUMBER(FIND("3F",ScheduleCompile!M140)),ISNUMBER(FIND("6F",ScheduleCompile!M140)),ISNUMBER(FIND("7F",ScheduleCompile!M140)),ISNUMBER(FIND("9F",ScheduleCompile!M140)),ISNUMBER(FIND("4F",ScheduleCompile!M140))),VALUE(LEFT(ScheduleCompile!M140,FIND("F",ScheduleCompile!M140)-1)),ScheduleCompile!M140)))))),"",IF(ScheduleCompile!M140="Off",0,IF(ScheduleCompile!M140="On",1,IF(ISNUMBER(ScheduleCompile!M140),ScheduleCompile!M140/1,IF(ISTEXT(ScheduleCompile!M140),IF(OR(ISNUMBER(FIND("5F",ScheduleCompile!M140)),ISNUMBER(FIND("0F",ScheduleCompile!M140)),ISNUMBER(FIND("8F",ScheduleCompile!M140)),ISNUMBER(FIND("1F",ScheduleCompile!M140)),ISNUMBER(FIND("2F",ScheduleCompile!M140)),ISNUMBER(FIND("3F",ScheduleCompile!M140)),ISNUMBER(FIND("6F",ScheduleCompile!M140)),ISNUMBER(FIND("7F",ScheduleCompile!M140)),ISNUMBER(FIND("9F",ScheduleCompile!M140)),ISNUMBER(FIND("4F",ScheduleCompile!M140))),VALUE(LEFT(ScheduleCompile!M140,FIND("F",ScheduleCompile!M140)-1)),ScheduleCompile!M140)))))))</f>
        <v>0.53</v>
      </c>
      <c r="S147" s="1">
        <f>IF(AND(ISERROR(IF(ScheduleCompile!N140="Off",0,IF(ScheduleCompile!N140="On",1,IF(ISNUMBER(ScheduleCompile!N140),ScheduleCompile!N140/1,IF(ISTEXT(ScheduleCompile!N140),IF(OR(ISNUMBER(FIND("5F",ScheduleCompile!N140)),ISNUMBER(FIND("0F",ScheduleCompile!N140)),ISNUMBER(FIND("8F",ScheduleCompile!N140)),ISNUMBER(FIND("1F",ScheduleCompile!N140)),ISNUMBER(FIND("2F",ScheduleCompile!N140)),ISNUMBER(FIND("3F",ScheduleCompile!N140)),ISNUMBER(FIND("6F",ScheduleCompile!N140)),ISNUMBER(FIND("7F",ScheduleCompile!N140)),ISNUMBER(FIND("9F",ScheduleCompile!N140)),ISNUMBER(FIND("4F",ScheduleCompile!N140))),VALUE(LEFT(ScheduleCompile!N140,FIND("F",ScheduleCompile!N140)-1)),ScheduleCompile!N140)))))),ISTEXT(ScheduleCompile!#REF!)),"ENDTABLE",IF(ISERROR(IF(ScheduleCompile!N140="Off",0,IF(ScheduleCompile!N140="On",1,IF(ISNUMBER(ScheduleCompile!N140),ScheduleCompile!N140/1,IF(ISTEXT(ScheduleCompile!N140),IF(OR(ISNUMBER(FIND("5F",ScheduleCompile!N140)),ISNUMBER(FIND("0F",ScheduleCompile!N140)),ISNUMBER(FIND("8F",ScheduleCompile!N140)),ISNUMBER(FIND("1F",ScheduleCompile!N140)),ISNUMBER(FIND("2F",ScheduleCompile!N140)),ISNUMBER(FIND("3F",ScheduleCompile!N140)),ISNUMBER(FIND("6F",ScheduleCompile!N140)),ISNUMBER(FIND("7F",ScheduleCompile!N140)),ISNUMBER(FIND("9F",ScheduleCompile!N140)),ISNUMBER(FIND("4F",ScheduleCompile!N140))),VALUE(LEFT(ScheduleCompile!N140,FIND("F",ScheduleCompile!N140)-1)),ScheduleCompile!N140)))))),"",IF(ScheduleCompile!N140="Off",0,IF(ScheduleCompile!N140="On",1,IF(ISNUMBER(ScheduleCompile!N140),ScheduleCompile!N140/1,IF(ISTEXT(ScheduleCompile!N140),IF(OR(ISNUMBER(FIND("5F",ScheduleCompile!N140)),ISNUMBER(FIND("0F",ScheduleCompile!N140)),ISNUMBER(FIND("8F",ScheduleCompile!N140)),ISNUMBER(FIND("1F",ScheduleCompile!N140)),ISNUMBER(FIND("2F",ScheduleCompile!N140)),ISNUMBER(FIND("3F",ScheduleCompile!N140)),ISNUMBER(FIND("6F",ScheduleCompile!N140)),ISNUMBER(FIND("7F",ScheduleCompile!N140)),ISNUMBER(FIND("9F",ScheduleCompile!N140)),ISNUMBER(FIND("4F",ScheduleCompile!N140))),VALUE(LEFT(ScheduleCompile!N140,FIND("F",ScheduleCompile!N140)-1)),ScheduleCompile!N140)))))))</f>
        <v>0.53</v>
      </c>
      <c r="T147" s="1">
        <f>IF(AND(ISERROR(IF(ScheduleCompile!O140="Off",0,IF(ScheduleCompile!O140="On",1,IF(ISNUMBER(ScheduleCompile!O140),ScheduleCompile!O140/1,IF(ISTEXT(ScheduleCompile!O140),IF(OR(ISNUMBER(FIND("5F",ScheduleCompile!O140)),ISNUMBER(FIND("0F",ScheduleCompile!O140)),ISNUMBER(FIND("8F",ScheduleCompile!O140)),ISNUMBER(FIND("1F",ScheduleCompile!O140)),ISNUMBER(FIND("2F",ScheduleCompile!O140)),ISNUMBER(FIND("3F",ScheduleCompile!O140)),ISNUMBER(FIND("6F",ScheduleCompile!O140)),ISNUMBER(FIND("7F",ScheduleCompile!O140)),ISNUMBER(FIND("9F",ScheduleCompile!O140)),ISNUMBER(FIND("4F",ScheduleCompile!O140))),VALUE(LEFT(ScheduleCompile!O140,FIND("F",ScheduleCompile!O140)-1)),ScheduleCompile!O140)))))),ISTEXT(ScheduleCompile!#REF!)),"ENDTABLE",IF(ISERROR(IF(ScheduleCompile!O140="Off",0,IF(ScheduleCompile!O140="On",1,IF(ISNUMBER(ScheduleCompile!O140),ScheduleCompile!O140/1,IF(ISTEXT(ScheduleCompile!O140),IF(OR(ISNUMBER(FIND("5F",ScheduleCompile!O140)),ISNUMBER(FIND("0F",ScheduleCompile!O140)),ISNUMBER(FIND("8F",ScheduleCompile!O140)),ISNUMBER(FIND("1F",ScheduleCompile!O140)),ISNUMBER(FIND("2F",ScheduleCompile!O140)),ISNUMBER(FIND("3F",ScheduleCompile!O140)),ISNUMBER(FIND("6F",ScheduleCompile!O140)),ISNUMBER(FIND("7F",ScheduleCompile!O140)),ISNUMBER(FIND("9F",ScheduleCompile!O140)),ISNUMBER(FIND("4F",ScheduleCompile!O140))),VALUE(LEFT(ScheduleCompile!O140,FIND("F",ScheduleCompile!O140)-1)),ScheduleCompile!O140)))))),"",IF(ScheduleCompile!O140="Off",0,IF(ScheduleCompile!O140="On",1,IF(ISNUMBER(ScheduleCompile!O140),ScheduleCompile!O140/1,IF(ISTEXT(ScheduleCompile!O140),IF(OR(ISNUMBER(FIND("5F",ScheduleCompile!O140)),ISNUMBER(FIND("0F",ScheduleCompile!O140)),ISNUMBER(FIND("8F",ScheduleCompile!O140)),ISNUMBER(FIND("1F",ScheduleCompile!O140)),ISNUMBER(FIND("2F",ScheduleCompile!O140)),ISNUMBER(FIND("3F",ScheduleCompile!O140)),ISNUMBER(FIND("6F",ScheduleCompile!O140)),ISNUMBER(FIND("7F",ScheduleCompile!O140)),ISNUMBER(FIND("9F",ScheduleCompile!O140)),ISNUMBER(FIND("4F",ScheduleCompile!O140))),VALUE(LEFT(ScheduleCompile!O140,FIND("F",ScheduleCompile!O140)-1)),ScheduleCompile!O140)))))))</f>
        <v>0.56000000000000005</v>
      </c>
      <c r="U147" s="1">
        <f>IF(AND(ISERROR(IF(ScheduleCompile!P140="Off",0,IF(ScheduleCompile!P140="On",1,IF(ISNUMBER(ScheduleCompile!P140),ScheduleCompile!P140/1,IF(ISTEXT(ScheduleCompile!P140),IF(OR(ISNUMBER(FIND("5F",ScheduleCompile!P140)),ISNUMBER(FIND("0F",ScheduleCompile!P140)),ISNUMBER(FIND("8F",ScheduleCompile!P140)),ISNUMBER(FIND("1F",ScheduleCompile!P140)),ISNUMBER(FIND("2F",ScheduleCompile!P140)),ISNUMBER(FIND("3F",ScheduleCompile!P140)),ISNUMBER(FIND("6F",ScheduleCompile!P140)),ISNUMBER(FIND("7F",ScheduleCompile!P140)),ISNUMBER(FIND("9F",ScheduleCompile!P140)),ISNUMBER(FIND("4F",ScheduleCompile!P140))),VALUE(LEFT(ScheduleCompile!P140,FIND("F",ScheduleCompile!P140)-1)),ScheduleCompile!P140)))))),ISTEXT(ScheduleCompile!#REF!)),"ENDTABLE",IF(ISERROR(IF(ScheduleCompile!P140="Off",0,IF(ScheduleCompile!P140="On",1,IF(ISNUMBER(ScheduleCompile!P140),ScheduleCompile!P140/1,IF(ISTEXT(ScheduleCompile!P140),IF(OR(ISNUMBER(FIND("5F",ScheduleCompile!P140)),ISNUMBER(FIND("0F",ScheduleCompile!P140)),ISNUMBER(FIND("8F",ScheduleCompile!P140)),ISNUMBER(FIND("1F",ScheduleCompile!P140)),ISNUMBER(FIND("2F",ScheduleCompile!P140)),ISNUMBER(FIND("3F",ScheduleCompile!P140)),ISNUMBER(FIND("6F",ScheduleCompile!P140)),ISNUMBER(FIND("7F",ScheduleCompile!P140)),ISNUMBER(FIND("9F",ScheduleCompile!P140)),ISNUMBER(FIND("4F",ScheduleCompile!P140))),VALUE(LEFT(ScheduleCompile!P140,FIND("F",ScheduleCompile!P140)-1)),ScheduleCompile!P140)))))),"",IF(ScheduleCompile!P140="Off",0,IF(ScheduleCompile!P140="On",1,IF(ISNUMBER(ScheduleCompile!P140),ScheduleCompile!P140/1,IF(ISTEXT(ScheduleCompile!P140),IF(OR(ISNUMBER(FIND("5F",ScheduleCompile!P140)),ISNUMBER(FIND("0F",ScheduleCompile!P140)),ISNUMBER(FIND("8F",ScheduleCompile!P140)),ISNUMBER(FIND("1F",ScheduleCompile!P140)),ISNUMBER(FIND("2F",ScheduleCompile!P140)),ISNUMBER(FIND("3F",ScheduleCompile!P140)),ISNUMBER(FIND("6F",ScheduleCompile!P140)),ISNUMBER(FIND("7F",ScheduleCompile!P140)),ISNUMBER(FIND("9F",ScheduleCompile!P140)),ISNUMBER(FIND("4F",ScheduleCompile!P140))),VALUE(LEFT(ScheduleCompile!P140,FIND("F",ScheduleCompile!P140)-1)),ScheduleCompile!P140)))))))</f>
        <v>0.56000000000000005</v>
      </c>
      <c r="V147" s="1">
        <f>IF(AND(ISERROR(IF(ScheduleCompile!Q140="Off",0,IF(ScheduleCompile!Q140="On",1,IF(ISNUMBER(ScheduleCompile!Q140),ScheduleCompile!Q140/1,IF(ISTEXT(ScheduleCompile!Q140),IF(OR(ISNUMBER(FIND("5F",ScheduleCompile!Q140)),ISNUMBER(FIND("0F",ScheduleCompile!Q140)),ISNUMBER(FIND("8F",ScheduleCompile!Q140)),ISNUMBER(FIND("1F",ScheduleCompile!Q140)),ISNUMBER(FIND("2F",ScheduleCompile!Q140)),ISNUMBER(FIND("3F",ScheduleCompile!Q140)),ISNUMBER(FIND("6F",ScheduleCompile!Q140)),ISNUMBER(FIND("7F",ScheduleCompile!Q140)),ISNUMBER(FIND("9F",ScheduleCompile!Q140)),ISNUMBER(FIND("4F",ScheduleCompile!Q140))),VALUE(LEFT(ScheduleCompile!Q140,FIND("F",ScheduleCompile!Q140)-1)),ScheduleCompile!Q140)))))),ISTEXT(ScheduleCompile!#REF!)),"ENDTABLE",IF(ISERROR(IF(ScheduleCompile!Q140="Off",0,IF(ScheduleCompile!Q140="On",1,IF(ISNUMBER(ScheduleCompile!Q140),ScheduleCompile!Q140/1,IF(ISTEXT(ScheduleCompile!Q140),IF(OR(ISNUMBER(FIND("5F",ScheduleCompile!Q140)),ISNUMBER(FIND("0F",ScheduleCompile!Q140)),ISNUMBER(FIND("8F",ScheduleCompile!Q140)),ISNUMBER(FIND("1F",ScheduleCompile!Q140)),ISNUMBER(FIND("2F",ScheduleCompile!Q140)),ISNUMBER(FIND("3F",ScheduleCompile!Q140)),ISNUMBER(FIND("6F",ScheduleCompile!Q140)),ISNUMBER(FIND("7F",ScheduleCompile!Q140)),ISNUMBER(FIND("9F",ScheduleCompile!Q140)),ISNUMBER(FIND("4F",ScheduleCompile!Q140))),VALUE(LEFT(ScheduleCompile!Q140,FIND("F",ScheduleCompile!Q140)-1)),ScheduleCompile!Q140)))))),"",IF(ScheduleCompile!Q140="Off",0,IF(ScheduleCompile!Q140="On",1,IF(ISNUMBER(ScheduleCompile!Q140),ScheduleCompile!Q140/1,IF(ISTEXT(ScheduleCompile!Q140),IF(OR(ISNUMBER(FIND("5F",ScheduleCompile!Q140)),ISNUMBER(FIND("0F",ScheduleCompile!Q140)),ISNUMBER(FIND("8F",ScheduleCompile!Q140)),ISNUMBER(FIND("1F",ScheduleCompile!Q140)),ISNUMBER(FIND("2F",ScheduleCompile!Q140)),ISNUMBER(FIND("3F",ScheduleCompile!Q140)),ISNUMBER(FIND("6F",ScheduleCompile!Q140)),ISNUMBER(FIND("7F",ScheduleCompile!Q140)),ISNUMBER(FIND("9F",ScheduleCompile!Q140)),ISNUMBER(FIND("4F",ScheduleCompile!Q140))),VALUE(LEFT(ScheduleCompile!Q140,FIND("F",ScheduleCompile!Q140)-1)),ScheduleCompile!Q140)))))))</f>
        <v>0.56000000000000005</v>
      </c>
      <c r="W147" s="1">
        <f>IF(AND(ISERROR(IF(ScheduleCompile!R140="Off",0,IF(ScheduleCompile!R140="On",1,IF(ISNUMBER(ScheduleCompile!R140),ScheduleCompile!R140/1,IF(ISTEXT(ScheduleCompile!R140),IF(OR(ISNUMBER(FIND("5F",ScheduleCompile!R140)),ISNUMBER(FIND("0F",ScheduleCompile!R140)),ISNUMBER(FIND("8F",ScheduleCompile!R140)),ISNUMBER(FIND("1F",ScheduleCompile!R140)),ISNUMBER(FIND("2F",ScheduleCompile!R140)),ISNUMBER(FIND("3F",ScheduleCompile!R140)),ISNUMBER(FIND("6F",ScheduleCompile!R140)),ISNUMBER(FIND("7F",ScheduleCompile!R140)),ISNUMBER(FIND("9F",ScheduleCompile!R140)),ISNUMBER(FIND("4F",ScheduleCompile!R140))),VALUE(LEFT(ScheduleCompile!R140,FIND("F",ScheduleCompile!R140)-1)),ScheduleCompile!R140)))))),ISTEXT(ScheduleCompile!#REF!)),"ENDTABLE",IF(ISERROR(IF(ScheduleCompile!R140="Off",0,IF(ScheduleCompile!R140="On",1,IF(ISNUMBER(ScheduleCompile!R140),ScheduleCompile!R140/1,IF(ISTEXT(ScheduleCompile!R140),IF(OR(ISNUMBER(FIND("5F",ScheduleCompile!R140)),ISNUMBER(FIND("0F",ScheduleCompile!R140)),ISNUMBER(FIND("8F",ScheduleCompile!R140)),ISNUMBER(FIND("1F",ScheduleCompile!R140)),ISNUMBER(FIND("2F",ScheduleCompile!R140)),ISNUMBER(FIND("3F",ScheduleCompile!R140)),ISNUMBER(FIND("6F",ScheduleCompile!R140)),ISNUMBER(FIND("7F",ScheduleCompile!R140)),ISNUMBER(FIND("9F",ScheduleCompile!R140)),ISNUMBER(FIND("4F",ScheduleCompile!R140))),VALUE(LEFT(ScheduleCompile!R140,FIND("F",ScheduleCompile!R140)-1)),ScheduleCompile!R140)))))),"",IF(ScheduleCompile!R140="Off",0,IF(ScheduleCompile!R140="On",1,IF(ISNUMBER(ScheduleCompile!R140),ScheduleCompile!R140/1,IF(ISTEXT(ScheduleCompile!R140),IF(OR(ISNUMBER(FIND("5F",ScheduleCompile!R140)),ISNUMBER(FIND("0F",ScheduleCompile!R140)),ISNUMBER(FIND("8F",ScheduleCompile!R140)),ISNUMBER(FIND("1F",ScheduleCompile!R140)),ISNUMBER(FIND("2F",ScheduleCompile!R140)),ISNUMBER(FIND("3F",ScheduleCompile!R140)),ISNUMBER(FIND("6F",ScheduleCompile!R140)),ISNUMBER(FIND("7F",ScheduleCompile!R140)),ISNUMBER(FIND("9F",ScheduleCompile!R140)),ISNUMBER(FIND("4F",ScheduleCompile!R140))),VALUE(LEFT(ScheduleCompile!R140,FIND("F",ScheduleCompile!R140)-1)),ScheduleCompile!R140)))))))</f>
        <v>0.56000000000000005</v>
      </c>
      <c r="X147" s="1">
        <f>IF(AND(ISERROR(IF(ScheduleCompile!S140="Off",0,IF(ScheduleCompile!S140="On",1,IF(ISNUMBER(ScheduleCompile!S140),ScheduleCompile!S140/1,IF(ISTEXT(ScheduleCompile!S140),IF(OR(ISNUMBER(FIND("5F",ScheduleCompile!S140)),ISNUMBER(FIND("0F",ScheduleCompile!S140)),ISNUMBER(FIND("8F",ScheduleCompile!S140)),ISNUMBER(FIND("1F",ScheduleCompile!S140)),ISNUMBER(FIND("2F",ScheduleCompile!S140)),ISNUMBER(FIND("3F",ScheduleCompile!S140)),ISNUMBER(FIND("6F",ScheduleCompile!S140)),ISNUMBER(FIND("7F",ScheduleCompile!S140)),ISNUMBER(FIND("9F",ScheduleCompile!S140)),ISNUMBER(FIND("4F",ScheduleCompile!S140))),VALUE(LEFT(ScheduleCompile!S140,FIND("F",ScheduleCompile!S140)-1)),ScheduleCompile!S140)))))),ISTEXT(ScheduleCompile!#REF!)),"ENDTABLE",IF(ISERROR(IF(ScheduleCompile!S140="Off",0,IF(ScheduleCompile!S140="On",1,IF(ISNUMBER(ScheduleCompile!S140),ScheduleCompile!S140/1,IF(ISTEXT(ScheduleCompile!S140),IF(OR(ISNUMBER(FIND("5F",ScheduleCompile!S140)),ISNUMBER(FIND("0F",ScheduleCompile!S140)),ISNUMBER(FIND("8F",ScheduleCompile!S140)),ISNUMBER(FIND("1F",ScheduleCompile!S140)),ISNUMBER(FIND("2F",ScheduleCompile!S140)),ISNUMBER(FIND("3F",ScheduleCompile!S140)),ISNUMBER(FIND("6F",ScheduleCompile!S140)),ISNUMBER(FIND("7F",ScheduleCompile!S140)),ISNUMBER(FIND("9F",ScheduleCompile!S140)),ISNUMBER(FIND("4F",ScheduleCompile!S140))),VALUE(LEFT(ScheduleCompile!S140,FIND("F",ScheduleCompile!S140)-1)),ScheduleCompile!S140)))))),"",IF(ScheduleCompile!S140="Off",0,IF(ScheduleCompile!S140="On",1,IF(ISNUMBER(ScheduleCompile!S140),ScheduleCompile!S140/1,IF(ISTEXT(ScheduleCompile!S140),IF(OR(ISNUMBER(FIND("5F",ScheduleCompile!S140)),ISNUMBER(FIND("0F",ScheduleCompile!S140)),ISNUMBER(FIND("8F",ScheduleCompile!S140)),ISNUMBER(FIND("1F",ScheduleCompile!S140)),ISNUMBER(FIND("2F",ScheduleCompile!S140)),ISNUMBER(FIND("3F",ScheduleCompile!S140)),ISNUMBER(FIND("6F",ScheduleCompile!S140)),ISNUMBER(FIND("7F",ScheduleCompile!S140)),ISNUMBER(FIND("9F",ScheduleCompile!S140)),ISNUMBER(FIND("4F",ScheduleCompile!S140))),VALUE(LEFT(ScheduleCompile!S140,FIND("F",ScheduleCompile!S140)-1)),ScheduleCompile!S140)))))))</f>
        <v>0.56000000000000005</v>
      </c>
      <c r="Y147" s="1">
        <f>IF(AND(ISERROR(IF(ScheduleCompile!T140="Off",0,IF(ScheduleCompile!T140="On",1,IF(ISNUMBER(ScheduleCompile!T140),ScheduleCompile!T140/1,IF(ISTEXT(ScheduleCompile!T140),IF(OR(ISNUMBER(FIND("5F",ScheduleCompile!T140)),ISNUMBER(FIND("0F",ScheduleCompile!T140)),ISNUMBER(FIND("8F",ScheduleCompile!T140)),ISNUMBER(FIND("1F",ScheduleCompile!T140)),ISNUMBER(FIND("2F",ScheduleCompile!T140)),ISNUMBER(FIND("3F",ScheduleCompile!T140)),ISNUMBER(FIND("6F",ScheduleCompile!T140)),ISNUMBER(FIND("7F",ScheduleCompile!T140)),ISNUMBER(FIND("9F",ScheduleCompile!T140)),ISNUMBER(FIND("4F",ScheduleCompile!T140))),VALUE(LEFT(ScheduleCompile!T140,FIND("F",ScheduleCompile!T140)-1)),ScheduleCompile!T140)))))),ISTEXT(ScheduleCompile!#REF!)),"ENDTABLE",IF(ISERROR(IF(ScheduleCompile!T140="Off",0,IF(ScheduleCompile!T140="On",1,IF(ISNUMBER(ScheduleCompile!T140),ScheduleCompile!T140/1,IF(ISTEXT(ScheduleCompile!T140),IF(OR(ISNUMBER(FIND("5F",ScheduleCompile!T140)),ISNUMBER(FIND("0F",ScheduleCompile!T140)),ISNUMBER(FIND("8F",ScheduleCompile!T140)),ISNUMBER(FIND("1F",ScheduleCompile!T140)),ISNUMBER(FIND("2F",ScheduleCompile!T140)),ISNUMBER(FIND("3F",ScheduleCompile!T140)),ISNUMBER(FIND("6F",ScheduleCompile!T140)),ISNUMBER(FIND("7F",ScheduleCompile!T140)),ISNUMBER(FIND("9F",ScheduleCompile!T140)),ISNUMBER(FIND("4F",ScheduleCompile!T140))),VALUE(LEFT(ScheduleCompile!T140,FIND("F",ScheduleCompile!T140)-1)),ScheduleCompile!T140)))))),"",IF(ScheduleCompile!T140="Off",0,IF(ScheduleCompile!T140="On",1,IF(ISNUMBER(ScheduleCompile!T140),ScheduleCompile!T140/1,IF(ISTEXT(ScheduleCompile!T140),IF(OR(ISNUMBER(FIND("5F",ScheduleCompile!T140)),ISNUMBER(FIND("0F",ScheduleCompile!T140)),ISNUMBER(FIND("8F",ScheduleCompile!T140)),ISNUMBER(FIND("1F",ScheduleCompile!T140)),ISNUMBER(FIND("2F",ScheduleCompile!T140)),ISNUMBER(FIND("3F",ScheduleCompile!T140)),ISNUMBER(FIND("6F",ScheduleCompile!T140)),ISNUMBER(FIND("7F",ScheduleCompile!T140)),ISNUMBER(FIND("9F",ScheduleCompile!T140)),ISNUMBER(FIND("4F",ScheduleCompile!T140))),VALUE(LEFT(ScheduleCompile!T140,FIND("F",ScheduleCompile!T140)-1)),ScheduleCompile!T140)))))))</f>
        <v>0.52</v>
      </c>
      <c r="Z147" s="1">
        <f>IF(AND(ISERROR(IF(ScheduleCompile!U140="Off",0,IF(ScheduleCompile!U140="On",1,IF(ISNUMBER(ScheduleCompile!U140),ScheduleCompile!U140/1,IF(ISTEXT(ScheduleCompile!U140),IF(OR(ISNUMBER(FIND("5F",ScheduleCompile!U140)),ISNUMBER(FIND("0F",ScheduleCompile!U140)),ISNUMBER(FIND("8F",ScheduleCompile!U140)),ISNUMBER(FIND("1F",ScheduleCompile!U140)),ISNUMBER(FIND("2F",ScheduleCompile!U140)),ISNUMBER(FIND("3F",ScheduleCompile!U140)),ISNUMBER(FIND("6F",ScheduleCompile!U140)),ISNUMBER(FIND("7F",ScheduleCompile!U140)),ISNUMBER(FIND("9F",ScheduleCompile!U140)),ISNUMBER(FIND("4F",ScheduleCompile!U140))),VALUE(LEFT(ScheduleCompile!U140,FIND("F",ScheduleCompile!U140)-1)),ScheduleCompile!U140)))))),ISTEXT(ScheduleCompile!#REF!)),"ENDTABLE",IF(ISERROR(IF(ScheduleCompile!U140="Off",0,IF(ScheduleCompile!U140="On",1,IF(ISNUMBER(ScheduleCompile!U140),ScheduleCompile!U140/1,IF(ISTEXT(ScheduleCompile!U140),IF(OR(ISNUMBER(FIND("5F",ScheduleCompile!U140)),ISNUMBER(FIND("0F",ScheduleCompile!U140)),ISNUMBER(FIND("8F",ScheduleCompile!U140)),ISNUMBER(FIND("1F",ScheduleCompile!U140)),ISNUMBER(FIND("2F",ScheduleCompile!U140)),ISNUMBER(FIND("3F",ScheduleCompile!U140)),ISNUMBER(FIND("6F",ScheduleCompile!U140)),ISNUMBER(FIND("7F",ScheduleCompile!U140)),ISNUMBER(FIND("9F",ScheduleCompile!U140)),ISNUMBER(FIND("4F",ScheduleCompile!U140))),VALUE(LEFT(ScheduleCompile!U140,FIND("F",ScheduleCompile!U140)-1)),ScheduleCompile!U140)))))),"",IF(ScheduleCompile!U140="Off",0,IF(ScheduleCompile!U140="On",1,IF(ISNUMBER(ScheduleCompile!U140),ScheduleCompile!U140/1,IF(ISTEXT(ScheduleCompile!U140),IF(OR(ISNUMBER(FIND("5F",ScheduleCompile!U140)),ISNUMBER(FIND("0F",ScheduleCompile!U140)),ISNUMBER(FIND("8F",ScheduleCompile!U140)),ISNUMBER(FIND("1F",ScheduleCompile!U140)),ISNUMBER(FIND("2F",ScheduleCompile!U140)),ISNUMBER(FIND("3F",ScheduleCompile!U140)),ISNUMBER(FIND("6F",ScheduleCompile!U140)),ISNUMBER(FIND("7F",ScheduleCompile!U140)),ISNUMBER(FIND("9F",ScheduleCompile!U140)),ISNUMBER(FIND("4F",ScheduleCompile!U140))),VALUE(LEFT(ScheduleCompile!U140,FIND("F",ScheduleCompile!U140)-1)),ScheduleCompile!U140)))))))</f>
        <v>0.5</v>
      </c>
      <c r="AA147" s="1">
        <f>IF(AND(ISERROR(IF(ScheduleCompile!V140="Off",0,IF(ScheduleCompile!V140="On",1,IF(ISNUMBER(ScheduleCompile!V140),ScheduleCompile!V140/1,IF(ISTEXT(ScheduleCompile!V140),IF(OR(ISNUMBER(FIND("5F",ScheduleCompile!V140)),ISNUMBER(FIND("0F",ScheduleCompile!V140)),ISNUMBER(FIND("8F",ScheduleCompile!V140)),ISNUMBER(FIND("1F",ScheduleCompile!V140)),ISNUMBER(FIND("2F",ScheduleCompile!V140)),ISNUMBER(FIND("3F",ScheduleCompile!V140)),ISNUMBER(FIND("6F",ScheduleCompile!V140)),ISNUMBER(FIND("7F",ScheduleCompile!V140)),ISNUMBER(FIND("9F",ScheduleCompile!V140)),ISNUMBER(FIND("4F",ScheduleCompile!V140))),VALUE(LEFT(ScheduleCompile!V140,FIND("F",ScheduleCompile!V140)-1)),ScheduleCompile!V140)))))),ISTEXT(ScheduleCompile!#REF!)),"ENDTABLE",IF(ISERROR(IF(ScheduleCompile!V140="Off",0,IF(ScheduleCompile!V140="On",1,IF(ISNUMBER(ScheduleCompile!V140),ScheduleCompile!V140/1,IF(ISTEXT(ScheduleCompile!V140),IF(OR(ISNUMBER(FIND("5F",ScheduleCompile!V140)),ISNUMBER(FIND("0F",ScheduleCompile!V140)),ISNUMBER(FIND("8F",ScheduleCompile!V140)),ISNUMBER(FIND("1F",ScheduleCompile!V140)),ISNUMBER(FIND("2F",ScheduleCompile!V140)),ISNUMBER(FIND("3F",ScheduleCompile!V140)),ISNUMBER(FIND("6F",ScheduleCompile!V140)),ISNUMBER(FIND("7F",ScheduleCompile!V140)),ISNUMBER(FIND("9F",ScheduleCompile!V140)),ISNUMBER(FIND("4F",ScheduleCompile!V140))),VALUE(LEFT(ScheduleCompile!V140,FIND("F",ScheduleCompile!V140)-1)),ScheduleCompile!V140)))))),"",IF(ScheduleCompile!V140="Off",0,IF(ScheduleCompile!V140="On",1,IF(ISNUMBER(ScheduleCompile!V140),ScheduleCompile!V140/1,IF(ISTEXT(ScheduleCompile!V140),IF(OR(ISNUMBER(FIND("5F",ScheduleCompile!V140)),ISNUMBER(FIND("0F",ScheduleCompile!V140)),ISNUMBER(FIND("8F",ScheduleCompile!V140)),ISNUMBER(FIND("1F",ScheduleCompile!V140)),ISNUMBER(FIND("2F",ScheduleCompile!V140)),ISNUMBER(FIND("3F",ScheduleCompile!V140)),ISNUMBER(FIND("6F",ScheduleCompile!V140)),ISNUMBER(FIND("7F",ScheduleCompile!V140)),ISNUMBER(FIND("9F",ScheduleCompile!V140)),ISNUMBER(FIND("4F",ScheduleCompile!V140))),VALUE(LEFT(ScheduleCompile!V140,FIND("F",ScheduleCompile!V140)-1)),ScheduleCompile!V140)))))))</f>
        <v>0.5</v>
      </c>
      <c r="AB147" s="1">
        <f>IF(AND(ISERROR(IF(ScheduleCompile!W140="Off",0,IF(ScheduleCompile!W140="On",1,IF(ISNUMBER(ScheduleCompile!W140),ScheduleCompile!W140/1,IF(ISTEXT(ScheduleCompile!W140),IF(OR(ISNUMBER(FIND("5F",ScheduleCompile!W140)),ISNUMBER(FIND("0F",ScheduleCompile!W140)),ISNUMBER(FIND("8F",ScheduleCompile!W140)),ISNUMBER(FIND("1F",ScheduleCompile!W140)),ISNUMBER(FIND("2F",ScheduleCompile!W140)),ISNUMBER(FIND("3F",ScheduleCompile!W140)),ISNUMBER(FIND("6F",ScheduleCompile!W140)),ISNUMBER(FIND("7F",ScheduleCompile!W140)),ISNUMBER(FIND("9F",ScheduleCompile!W140)),ISNUMBER(FIND("4F",ScheduleCompile!W140))),VALUE(LEFT(ScheduleCompile!W140,FIND("F",ScheduleCompile!W140)-1)),ScheduleCompile!W140)))))),ISTEXT(ScheduleCompile!#REF!)),"ENDTABLE",IF(ISERROR(IF(ScheduleCompile!W140="Off",0,IF(ScheduleCompile!W140="On",1,IF(ISNUMBER(ScheduleCompile!W140),ScheduleCompile!W140/1,IF(ISTEXT(ScheduleCompile!W140),IF(OR(ISNUMBER(FIND("5F",ScheduleCompile!W140)),ISNUMBER(FIND("0F",ScheduleCompile!W140)),ISNUMBER(FIND("8F",ScheduleCompile!W140)),ISNUMBER(FIND("1F",ScheduleCompile!W140)),ISNUMBER(FIND("2F",ScheduleCompile!W140)),ISNUMBER(FIND("3F",ScheduleCompile!W140)),ISNUMBER(FIND("6F",ScheduleCompile!W140)),ISNUMBER(FIND("7F",ScheduleCompile!W140)),ISNUMBER(FIND("9F",ScheduleCompile!W140)),ISNUMBER(FIND("4F",ScheduleCompile!W140))),VALUE(LEFT(ScheduleCompile!W140,FIND("F",ScheduleCompile!W140)-1)),ScheduleCompile!W140)))))),"",IF(ScheduleCompile!W140="Off",0,IF(ScheduleCompile!W140="On",1,IF(ISNUMBER(ScheduleCompile!W140),ScheduleCompile!W140/1,IF(ISTEXT(ScheduleCompile!W140),IF(OR(ISNUMBER(FIND("5F",ScheduleCompile!W140)),ISNUMBER(FIND("0F",ScheduleCompile!W140)),ISNUMBER(FIND("8F",ScheduleCompile!W140)),ISNUMBER(FIND("1F",ScheduleCompile!W140)),ISNUMBER(FIND("2F",ScheduleCompile!W140)),ISNUMBER(FIND("3F",ScheduleCompile!W140)),ISNUMBER(FIND("6F",ScheduleCompile!W140)),ISNUMBER(FIND("7F",ScheduleCompile!W140)),ISNUMBER(FIND("9F",ScheduleCompile!W140)),ISNUMBER(FIND("4F",ScheduleCompile!W140))),VALUE(LEFT(ScheduleCompile!W140,FIND("F",ScheduleCompile!W140)-1)),ScheduleCompile!W140)))))))</f>
        <v>0.5</v>
      </c>
      <c r="AC147" s="1">
        <f>IF(AND(ISERROR(IF(ScheduleCompile!X140="Off",0,IF(ScheduleCompile!X140="On",1,IF(ISNUMBER(ScheduleCompile!X140),ScheduleCompile!X140/1,IF(ISTEXT(ScheduleCompile!X140),IF(OR(ISNUMBER(FIND("5F",ScheduleCompile!X140)),ISNUMBER(FIND("0F",ScheduleCompile!X140)),ISNUMBER(FIND("8F",ScheduleCompile!X140)),ISNUMBER(FIND("1F",ScheduleCompile!X140)),ISNUMBER(FIND("2F",ScheduleCompile!X140)),ISNUMBER(FIND("3F",ScheduleCompile!X140)),ISNUMBER(FIND("6F",ScheduleCompile!X140)),ISNUMBER(FIND("7F",ScheduleCompile!X140)),ISNUMBER(FIND("9F",ScheduleCompile!X140)),ISNUMBER(FIND("4F",ScheduleCompile!X140))),VALUE(LEFT(ScheduleCompile!X140,FIND("F",ScheduleCompile!X140)-1)),ScheduleCompile!X140)))))),ISTEXT(ScheduleCompile!#REF!)),"ENDTABLE",IF(ISERROR(IF(ScheduleCompile!X140="Off",0,IF(ScheduleCompile!X140="On",1,IF(ISNUMBER(ScheduleCompile!X140),ScheduleCompile!X140/1,IF(ISTEXT(ScheduleCompile!X140),IF(OR(ISNUMBER(FIND("5F",ScheduleCompile!X140)),ISNUMBER(FIND("0F",ScheduleCompile!X140)),ISNUMBER(FIND("8F",ScheduleCompile!X140)),ISNUMBER(FIND("1F",ScheduleCompile!X140)),ISNUMBER(FIND("2F",ScheduleCompile!X140)),ISNUMBER(FIND("3F",ScheduleCompile!X140)),ISNUMBER(FIND("6F",ScheduleCompile!X140)),ISNUMBER(FIND("7F",ScheduleCompile!X140)),ISNUMBER(FIND("9F",ScheduleCompile!X140)),ISNUMBER(FIND("4F",ScheduleCompile!X140))),VALUE(LEFT(ScheduleCompile!X140,FIND("F",ScheduleCompile!X140)-1)),ScheduleCompile!X140)))))),"",IF(ScheduleCompile!X140="Off",0,IF(ScheduleCompile!X140="On",1,IF(ISNUMBER(ScheduleCompile!X140),ScheduleCompile!X140/1,IF(ISTEXT(ScheduleCompile!X140),IF(OR(ISNUMBER(FIND("5F",ScheduleCompile!X140)),ISNUMBER(FIND("0F",ScheduleCompile!X140)),ISNUMBER(FIND("8F",ScheduleCompile!X140)),ISNUMBER(FIND("1F",ScheduleCompile!X140)),ISNUMBER(FIND("2F",ScheduleCompile!X140)),ISNUMBER(FIND("3F",ScheduleCompile!X140)),ISNUMBER(FIND("6F",ScheduleCompile!X140)),ISNUMBER(FIND("7F",ScheduleCompile!X140)),ISNUMBER(FIND("9F",ScheduleCompile!X140)),ISNUMBER(FIND("4F",ScheduleCompile!X140))),VALUE(LEFT(ScheduleCompile!X140,FIND("F",ScheduleCompile!X140)-1)),ScheduleCompile!X140)))))))</f>
        <v>0.5</v>
      </c>
      <c r="AD147" s="1">
        <f>IF(AND(ISERROR(IF(ScheduleCompile!Y140="Off",0,IF(ScheduleCompile!Y140="On",1,IF(ISNUMBER(ScheduleCompile!Y140),ScheduleCompile!Y140/1,IF(ISTEXT(ScheduleCompile!Y140),IF(OR(ISNUMBER(FIND("5F",ScheduleCompile!Y140)),ISNUMBER(FIND("0F",ScheduleCompile!Y140)),ISNUMBER(FIND("8F",ScheduleCompile!Y140)),ISNUMBER(FIND("1F",ScheduleCompile!Y140)),ISNUMBER(FIND("2F",ScheduleCompile!Y140)),ISNUMBER(FIND("3F",ScheduleCompile!Y140)),ISNUMBER(FIND("6F",ScheduleCompile!Y140)),ISNUMBER(FIND("7F",ScheduleCompile!Y140)),ISNUMBER(FIND("9F",ScheduleCompile!Y140)),ISNUMBER(FIND("4F",ScheduleCompile!Y140))),VALUE(LEFT(ScheduleCompile!Y140,FIND("F",ScheduleCompile!Y140)-1)),ScheduleCompile!Y140)))))),ISTEXT(ScheduleCompile!#REF!)),"ENDTABLE",IF(ISERROR(IF(ScheduleCompile!Y140="Off",0,IF(ScheduleCompile!Y140="On",1,IF(ISNUMBER(ScheduleCompile!Y140),ScheduleCompile!Y140/1,IF(ISTEXT(ScheduleCompile!Y140),IF(OR(ISNUMBER(FIND("5F",ScheduleCompile!Y140)),ISNUMBER(FIND("0F",ScheduleCompile!Y140)),ISNUMBER(FIND("8F",ScheduleCompile!Y140)),ISNUMBER(FIND("1F",ScheduleCompile!Y140)),ISNUMBER(FIND("2F",ScheduleCompile!Y140)),ISNUMBER(FIND("3F",ScheduleCompile!Y140)),ISNUMBER(FIND("6F",ScheduleCompile!Y140)),ISNUMBER(FIND("7F",ScheduleCompile!Y140)),ISNUMBER(FIND("9F",ScheduleCompile!Y140)),ISNUMBER(FIND("4F",ScheduleCompile!Y140))),VALUE(LEFT(ScheduleCompile!Y140,FIND("F",ScheduleCompile!Y140)-1)),ScheduleCompile!Y140)))))),"",IF(ScheduleCompile!Y140="Off",0,IF(ScheduleCompile!Y140="On",1,IF(ISNUMBER(ScheduleCompile!Y140),ScheduleCompile!Y140/1,IF(ISTEXT(ScheduleCompile!Y140),IF(OR(ISNUMBER(FIND("5F",ScheduleCompile!Y140)),ISNUMBER(FIND("0F",ScheduleCompile!Y140)),ISNUMBER(FIND("8F",ScheduleCompile!Y140)),ISNUMBER(FIND("1F",ScheduleCompile!Y140)),ISNUMBER(FIND("2F",ScheduleCompile!Y140)),ISNUMBER(FIND("3F",ScheduleCompile!Y140)),ISNUMBER(FIND("6F",ScheduleCompile!Y140)),ISNUMBER(FIND("7F",ScheduleCompile!Y140)),ISNUMBER(FIND("9F",ScheduleCompile!Y140)),ISNUMBER(FIND("4F",ScheduleCompile!Y140))),VALUE(LEFT(ScheduleCompile!Y140,FIND("F",ScheduleCompile!Y140)-1)),ScheduleCompile!Y140)))))))</f>
        <v>0.5</v>
      </c>
    </row>
    <row r="148" spans="1:30" x14ac:dyDescent="0.25">
      <c r="A148" t="str">
        <f t="shared" si="8"/>
        <v>SchDay "LabExhaustVAVManualSashCtrlSat"  Type = "Fraction" Hr = (0.5, 0.5, 0.5, 0.5, 0.5, 0.5, 0.5, 0.5, 0.5, 0.52, 0.52, 0.52, 0.52, 0.5, 0.5, 0.5, 0.5, 0.5, 0.5, 0.5, 0.5, 0.5, 0.5, 0.5) ..</v>
      </c>
      <c r="B148" s="1" t="s">
        <v>623</v>
      </c>
      <c r="C148" t="str">
        <f t="shared" si="9"/>
        <v xml:space="preserve">SchDay "LabExhaustVAVManualSashCtrlSat"  Type = "Fraction" Hr = </v>
      </c>
      <c r="D148" t="str">
        <f t="shared" si="10"/>
        <v>(0.5, 0.5, 0.5, 0.5, 0.5, 0.5, 0.5, 0.5, 0.5, 0.52, 0.52, 0.52, 0.52, 0.5, 0.5, 0.5, 0.5, 0.5, 0.5, 0.5, 0.5, 0.5, 0.5, 0.5) ..</v>
      </c>
      <c r="E148" s="30" t="str">
        <f>ScheduleCompile!A141</f>
        <v>LabExhaustVAVManualSashCtrlSat</v>
      </c>
      <c r="F148" t="str">
        <f t="shared" si="11"/>
        <v>Fraction</v>
      </c>
      <c r="G148" s="1">
        <f>IF(AND(ISERROR(IF(ScheduleCompile!B141="Off",0,IF(ScheduleCompile!B141="On",1,IF(ISNUMBER(ScheduleCompile!B141),ScheduleCompile!B141/1,IF(ISTEXT(ScheduleCompile!B141),IF(OR(ISNUMBER(FIND("5F",ScheduleCompile!B141)),ISNUMBER(FIND("0F",ScheduleCompile!B141)),ISNUMBER(FIND("8F",ScheduleCompile!B141)),ISNUMBER(FIND("1F",ScheduleCompile!B141)),ISNUMBER(FIND("2F",ScheduleCompile!B141)),ISNUMBER(FIND("3F",ScheduleCompile!B141)),ISNUMBER(FIND("6F",ScheduleCompile!B141)),ISNUMBER(FIND("7F",ScheduleCompile!B141)),ISNUMBER(FIND("9F",ScheduleCompile!B141)),ISNUMBER(FIND("4F",ScheduleCompile!B141))),VALUE(LEFT(ScheduleCompile!B141,FIND("F",ScheduleCompile!B141)-1)),ScheduleCompile!B141)))))),ISTEXT(ScheduleCompile!#REF!)),"ENDTABLE",IF(ISERROR(IF(ScheduleCompile!B141="Off",0,IF(ScheduleCompile!B141="On",1,IF(ISNUMBER(ScheduleCompile!B141),ScheduleCompile!B141/1,IF(ISTEXT(ScheduleCompile!B141),IF(OR(ISNUMBER(FIND("5F",ScheduleCompile!B141)),ISNUMBER(FIND("0F",ScheduleCompile!B141)),ISNUMBER(FIND("8F",ScheduleCompile!B141)),ISNUMBER(FIND("1F",ScheduleCompile!B141)),ISNUMBER(FIND("2F",ScheduleCompile!B141)),ISNUMBER(FIND("3F",ScheduleCompile!B141)),ISNUMBER(FIND("6F",ScheduleCompile!B141)),ISNUMBER(FIND("7F",ScheduleCompile!B141)),ISNUMBER(FIND("9F",ScheduleCompile!B141)),ISNUMBER(FIND("4F",ScheduleCompile!B141))),VALUE(LEFT(ScheduleCompile!B141,FIND("F",ScheduleCompile!B141)-1)),ScheduleCompile!B141)))))),"",IF(ScheduleCompile!B141="Off",0,IF(ScheduleCompile!B141="On",1,IF(ISNUMBER(ScheduleCompile!B141),ScheduleCompile!B141/1,IF(ISTEXT(ScheduleCompile!B141),IF(OR(ISNUMBER(FIND("5F",ScheduleCompile!B141)),ISNUMBER(FIND("0F",ScheduleCompile!B141)),ISNUMBER(FIND("8F",ScheduleCompile!B141)),ISNUMBER(FIND("1F",ScheduleCompile!B141)),ISNUMBER(FIND("2F",ScheduleCompile!B141)),ISNUMBER(FIND("3F",ScheduleCompile!B141)),ISNUMBER(FIND("6F",ScheduleCompile!B141)),ISNUMBER(FIND("7F",ScheduleCompile!B141)),ISNUMBER(FIND("9F",ScheduleCompile!B141)),ISNUMBER(FIND("4F",ScheduleCompile!B141))),VALUE(LEFT(ScheduleCompile!B141,FIND("F",ScheduleCompile!B141)-1)),ScheduleCompile!B141)))))))</f>
        <v>0.5</v>
      </c>
      <c r="H148" s="1">
        <f>IF(AND(ISERROR(IF(ScheduleCompile!C141="Off",0,IF(ScheduleCompile!C141="On",1,IF(ISNUMBER(ScheduleCompile!C141),ScheduleCompile!C141/1,IF(ISTEXT(ScheduleCompile!C141),IF(OR(ISNUMBER(FIND("5F",ScheduleCompile!C141)),ISNUMBER(FIND("0F",ScheduleCompile!C141)),ISNUMBER(FIND("8F",ScheduleCompile!C141)),ISNUMBER(FIND("1F",ScheduleCompile!C141)),ISNUMBER(FIND("2F",ScheduleCompile!C141)),ISNUMBER(FIND("3F",ScheduleCompile!C141)),ISNUMBER(FIND("6F",ScheduleCompile!C141)),ISNUMBER(FIND("7F",ScheduleCompile!C141)),ISNUMBER(FIND("9F",ScheduleCompile!C141)),ISNUMBER(FIND("4F",ScheduleCompile!C141))),VALUE(LEFT(ScheduleCompile!C141,FIND("F",ScheduleCompile!C141)-1)),ScheduleCompile!C141)))))),ISTEXT(ScheduleCompile!#REF!)),"ENDTABLE",IF(ISERROR(IF(ScheduleCompile!C141="Off",0,IF(ScheduleCompile!C141="On",1,IF(ISNUMBER(ScheduleCompile!C141),ScheduleCompile!C141/1,IF(ISTEXT(ScheduleCompile!C141),IF(OR(ISNUMBER(FIND("5F",ScheduleCompile!C141)),ISNUMBER(FIND("0F",ScheduleCompile!C141)),ISNUMBER(FIND("8F",ScheduleCompile!C141)),ISNUMBER(FIND("1F",ScheduleCompile!C141)),ISNUMBER(FIND("2F",ScheduleCompile!C141)),ISNUMBER(FIND("3F",ScheduleCompile!C141)),ISNUMBER(FIND("6F",ScheduleCompile!C141)),ISNUMBER(FIND("7F",ScheduleCompile!C141)),ISNUMBER(FIND("9F",ScheduleCompile!C141)),ISNUMBER(FIND("4F",ScheduleCompile!C141))),VALUE(LEFT(ScheduleCompile!C141,FIND("F",ScheduleCompile!C141)-1)),ScheduleCompile!C141)))))),"",IF(ScheduleCompile!C141="Off",0,IF(ScheduleCompile!C141="On",1,IF(ISNUMBER(ScheduleCompile!C141),ScheduleCompile!C141/1,IF(ISTEXT(ScheduleCompile!C141),IF(OR(ISNUMBER(FIND("5F",ScheduleCompile!C141)),ISNUMBER(FIND("0F",ScheduleCompile!C141)),ISNUMBER(FIND("8F",ScheduleCompile!C141)),ISNUMBER(FIND("1F",ScheduleCompile!C141)),ISNUMBER(FIND("2F",ScheduleCompile!C141)),ISNUMBER(FIND("3F",ScheduleCompile!C141)),ISNUMBER(FIND("6F",ScheduleCompile!C141)),ISNUMBER(FIND("7F",ScheduleCompile!C141)),ISNUMBER(FIND("9F",ScheduleCompile!C141)),ISNUMBER(FIND("4F",ScheduleCompile!C141))),VALUE(LEFT(ScheduleCompile!C141,FIND("F",ScheduleCompile!C141)-1)),ScheduleCompile!C141)))))))</f>
        <v>0.5</v>
      </c>
      <c r="I148" s="1">
        <f>IF(AND(ISERROR(IF(ScheduleCompile!D141="Off",0,IF(ScheduleCompile!D141="On",1,IF(ISNUMBER(ScheduleCompile!D141),ScheduleCompile!D141/1,IF(ISTEXT(ScheduleCompile!D141),IF(OR(ISNUMBER(FIND("5F",ScheduleCompile!D141)),ISNUMBER(FIND("0F",ScheduleCompile!D141)),ISNUMBER(FIND("8F",ScheduleCompile!D141)),ISNUMBER(FIND("1F",ScheduleCompile!D141)),ISNUMBER(FIND("2F",ScheduleCompile!D141)),ISNUMBER(FIND("3F",ScheduleCompile!D141)),ISNUMBER(FIND("6F",ScheduleCompile!D141)),ISNUMBER(FIND("7F",ScheduleCompile!D141)),ISNUMBER(FIND("9F",ScheduleCompile!D141)),ISNUMBER(FIND("4F",ScheduleCompile!D141))),VALUE(LEFT(ScheduleCompile!D141,FIND("F",ScheduleCompile!D141)-1)),ScheduleCompile!D141)))))),ISTEXT(ScheduleCompile!#REF!)),"ENDTABLE",IF(ISERROR(IF(ScheduleCompile!D141="Off",0,IF(ScheduleCompile!D141="On",1,IF(ISNUMBER(ScheduleCompile!D141),ScheduleCompile!D141/1,IF(ISTEXT(ScheduleCompile!D141),IF(OR(ISNUMBER(FIND("5F",ScheduleCompile!D141)),ISNUMBER(FIND("0F",ScheduleCompile!D141)),ISNUMBER(FIND("8F",ScheduleCompile!D141)),ISNUMBER(FIND("1F",ScheduleCompile!D141)),ISNUMBER(FIND("2F",ScheduleCompile!D141)),ISNUMBER(FIND("3F",ScheduleCompile!D141)),ISNUMBER(FIND("6F",ScheduleCompile!D141)),ISNUMBER(FIND("7F",ScheduleCompile!D141)),ISNUMBER(FIND("9F",ScheduleCompile!D141)),ISNUMBER(FIND("4F",ScheduleCompile!D141))),VALUE(LEFT(ScheduleCompile!D141,FIND("F",ScheduleCompile!D141)-1)),ScheduleCompile!D141)))))),"",IF(ScheduleCompile!D141="Off",0,IF(ScheduleCompile!D141="On",1,IF(ISNUMBER(ScheduleCompile!D141),ScheduleCompile!D141/1,IF(ISTEXT(ScheduleCompile!D141),IF(OR(ISNUMBER(FIND("5F",ScheduleCompile!D141)),ISNUMBER(FIND("0F",ScheduleCompile!D141)),ISNUMBER(FIND("8F",ScheduleCompile!D141)),ISNUMBER(FIND("1F",ScheduleCompile!D141)),ISNUMBER(FIND("2F",ScheduleCompile!D141)),ISNUMBER(FIND("3F",ScheduleCompile!D141)),ISNUMBER(FIND("6F",ScheduleCompile!D141)),ISNUMBER(FIND("7F",ScheduleCompile!D141)),ISNUMBER(FIND("9F",ScheduleCompile!D141)),ISNUMBER(FIND("4F",ScheduleCompile!D141))),VALUE(LEFT(ScheduleCompile!D141,FIND("F",ScheduleCompile!D141)-1)),ScheduleCompile!D141)))))))</f>
        <v>0.5</v>
      </c>
      <c r="J148" s="1">
        <f>IF(AND(ISERROR(IF(ScheduleCompile!E141="Off",0,IF(ScheduleCompile!E141="On",1,IF(ISNUMBER(ScheduleCompile!E141),ScheduleCompile!E141/1,IF(ISTEXT(ScheduleCompile!E141),IF(OR(ISNUMBER(FIND("5F",ScheduleCompile!E141)),ISNUMBER(FIND("0F",ScheduleCompile!E141)),ISNUMBER(FIND("8F",ScheduleCompile!E141)),ISNUMBER(FIND("1F",ScheduleCompile!E141)),ISNUMBER(FIND("2F",ScheduleCompile!E141)),ISNUMBER(FIND("3F",ScheduleCompile!E141)),ISNUMBER(FIND("6F",ScheduleCompile!E141)),ISNUMBER(FIND("7F",ScheduleCompile!E141)),ISNUMBER(FIND("9F",ScheduleCompile!E141)),ISNUMBER(FIND("4F",ScheduleCompile!E141))),VALUE(LEFT(ScheduleCompile!E141,FIND("F",ScheduleCompile!E141)-1)),ScheduleCompile!E141)))))),ISTEXT(ScheduleCompile!#REF!)),"ENDTABLE",IF(ISERROR(IF(ScheduleCompile!E141="Off",0,IF(ScheduleCompile!E141="On",1,IF(ISNUMBER(ScheduleCompile!E141),ScheduleCompile!E141/1,IF(ISTEXT(ScheduleCompile!E141),IF(OR(ISNUMBER(FIND("5F",ScheduleCompile!E141)),ISNUMBER(FIND("0F",ScheduleCompile!E141)),ISNUMBER(FIND("8F",ScheduleCompile!E141)),ISNUMBER(FIND("1F",ScheduleCompile!E141)),ISNUMBER(FIND("2F",ScheduleCompile!E141)),ISNUMBER(FIND("3F",ScheduleCompile!E141)),ISNUMBER(FIND("6F",ScheduleCompile!E141)),ISNUMBER(FIND("7F",ScheduleCompile!E141)),ISNUMBER(FIND("9F",ScheduleCompile!E141)),ISNUMBER(FIND("4F",ScheduleCompile!E141))),VALUE(LEFT(ScheduleCompile!E141,FIND("F",ScheduleCompile!E141)-1)),ScheduleCompile!E141)))))),"",IF(ScheduleCompile!E141="Off",0,IF(ScheduleCompile!E141="On",1,IF(ISNUMBER(ScheduleCompile!E141),ScheduleCompile!E141/1,IF(ISTEXT(ScheduleCompile!E141),IF(OR(ISNUMBER(FIND("5F",ScheduleCompile!E141)),ISNUMBER(FIND("0F",ScheduleCompile!E141)),ISNUMBER(FIND("8F",ScheduleCompile!E141)),ISNUMBER(FIND("1F",ScheduleCompile!E141)),ISNUMBER(FIND("2F",ScheduleCompile!E141)),ISNUMBER(FIND("3F",ScheduleCompile!E141)),ISNUMBER(FIND("6F",ScheduleCompile!E141)),ISNUMBER(FIND("7F",ScheduleCompile!E141)),ISNUMBER(FIND("9F",ScheduleCompile!E141)),ISNUMBER(FIND("4F",ScheduleCompile!E141))),VALUE(LEFT(ScheduleCompile!E141,FIND("F",ScheduleCompile!E141)-1)),ScheduleCompile!E141)))))))</f>
        <v>0.5</v>
      </c>
      <c r="K148" s="1">
        <f>IF(AND(ISERROR(IF(ScheduleCompile!F141="Off",0,IF(ScheduleCompile!F141="On",1,IF(ISNUMBER(ScheduleCompile!F141),ScheduleCompile!F141/1,IF(ISTEXT(ScheduleCompile!F141),IF(OR(ISNUMBER(FIND("5F",ScheduleCompile!F141)),ISNUMBER(FIND("0F",ScheduleCompile!F141)),ISNUMBER(FIND("8F",ScheduleCompile!F141)),ISNUMBER(FIND("1F",ScheduleCompile!F141)),ISNUMBER(FIND("2F",ScheduleCompile!F141)),ISNUMBER(FIND("3F",ScheduleCompile!F141)),ISNUMBER(FIND("6F",ScheduleCompile!F141)),ISNUMBER(FIND("7F",ScheduleCompile!F141)),ISNUMBER(FIND("9F",ScheduleCompile!F141)),ISNUMBER(FIND("4F",ScheduleCompile!F141))),VALUE(LEFT(ScheduleCompile!F141,FIND("F",ScheduleCompile!F141)-1)),ScheduleCompile!F141)))))),ISTEXT(ScheduleCompile!#REF!)),"ENDTABLE",IF(ISERROR(IF(ScheduleCompile!F141="Off",0,IF(ScheduleCompile!F141="On",1,IF(ISNUMBER(ScheduleCompile!F141),ScheduleCompile!F141/1,IF(ISTEXT(ScheduleCompile!F141),IF(OR(ISNUMBER(FIND("5F",ScheduleCompile!F141)),ISNUMBER(FIND("0F",ScheduleCompile!F141)),ISNUMBER(FIND("8F",ScheduleCompile!F141)),ISNUMBER(FIND("1F",ScheduleCompile!F141)),ISNUMBER(FIND("2F",ScheduleCompile!F141)),ISNUMBER(FIND("3F",ScheduleCompile!F141)),ISNUMBER(FIND("6F",ScheduleCompile!F141)),ISNUMBER(FIND("7F",ScheduleCompile!F141)),ISNUMBER(FIND("9F",ScheduleCompile!F141)),ISNUMBER(FIND("4F",ScheduleCompile!F141))),VALUE(LEFT(ScheduleCompile!F141,FIND("F",ScheduleCompile!F141)-1)),ScheduleCompile!F141)))))),"",IF(ScheduleCompile!F141="Off",0,IF(ScheduleCompile!F141="On",1,IF(ISNUMBER(ScheduleCompile!F141),ScheduleCompile!F141/1,IF(ISTEXT(ScheduleCompile!F141),IF(OR(ISNUMBER(FIND("5F",ScheduleCompile!F141)),ISNUMBER(FIND("0F",ScheduleCompile!F141)),ISNUMBER(FIND("8F",ScheduleCompile!F141)),ISNUMBER(FIND("1F",ScheduleCompile!F141)),ISNUMBER(FIND("2F",ScheduleCompile!F141)),ISNUMBER(FIND("3F",ScheduleCompile!F141)),ISNUMBER(FIND("6F",ScheduleCompile!F141)),ISNUMBER(FIND("7F",ScheduleCompile!F141)),ISNUMBER(FIND("9F",ScheduleCompile!F141)),ISNUMBER(FIND("4F",ScheduleCompile!F141))),VALUE(LEFT(ScheduleCompile!F141,FIND("F",ScheduleCompile!F141)-1)),ScheduleCompile!F141)))))))</f>
        <v>0.5</v>
      </c>
      <c r="L148" s="1">
        <f>IF(AND(ISERROR(IF(ScheduleCompile!G141="Off",0,IF(ScheduleCompile!G141="On",1,IF(ISNUMBER(ScheduleCompile!G141),ScheduleCompile!G141/1,IF(ISTEXT(ScheduleCompile!G141),IF(OR(ISNUMBER(FIND("5F",ScheduleCompile!G141)),ISNUMBER(FIND("0F",ScheduleCompile!G141)),ISNUMBER(FIND("8F",ScheduleCompile!G141)),ISNUMBER(FIND("1F",ScheduleCompile!G141)),ISNUMBER(FIND("2F",ScheduleCompile!G141)),ISNUMBER(FIND("3F",ScheduleCompile!G141)),ISNUMBER(FIND("6F",ScheduleCompile!G141)),ISNUMBER(FIND("7F",ScheduleCompile!G141)),ISNUMBER(FIND("9F",ScheduleCompile!G141)),ISNUMBER(FIND("4F",ScheduleCompile!G141))),VALUE(LEFT(ScheduleCompile!G141,FIND("F",ScheduleCompile!G141)-1)),ScheduleCompile!G141)))))),ISTEXT(ScheduleCompile!#REF!)),"ENDTABLE",IF(ISERROR(IF(ScheduleCompile!G141="Off",0,IF(ScheduleCompile!G141="On",1,IF(ISNUMBER(ScheduleCompile!G141),ScheduleCompile!G141/1,IF(ISTEXT(ScheduleCompile!G141),IF(OR(ISNUMBER(FIND("5F",ScheduleCompile!G141)),ISNUMBER(FIND("0F",ScheduleCompile!G141)),ISNUMBER(FIND("8F",ScheduleCompile!G141)),ISNUMBER(FIND("1F",ScheduleCompile!G141)),ISNUMBER(FIND("2F",ScheduleCompile!G141)),ISNUMBER(FIND("3F",ScheduleCompile!G141)),ISNUMBER(FIND("6F",ScheduleCompile!G141)),ISNUMBER(FIND("7F",ScheduleCompile!G141)),ISNUMBER(FIND("9F",ScheduleCompile!G141)),ISNUMBER(FIND("4F",ScheduleCompile!G141))),VALUE(LEFT(ScheduleCompile!G141,FIND("F",ScheduleCompile!G141)-1)),ScheduleCompile!G141)))))),"",IF(ScheduleCompile!G141="Off",0,IF(ScheduleCompile!G141="On",1,IF(ISNUMBER(ScheduleCompile!G141),ScheduleCompile!G141/1,IF(ISTEXT(ScheduleCompile!G141),IF(OR(ISNUMBER(FIND("5F",ScheduleCompile!G141)),ISNUMBER(FIND("0F",ScheduleCompile!G141)),ISNUMBER(FIND("8F",ScheduleCompile!G141)),ISNUMBER(FIND("1F",ScheduleCompile!G141)),ISNUMBER(FIND("2F",ScheduleCompile!G141)),ISNUMBER(FIND("3F",ScheduleCompile!G141)),ISNUMBER(FIND("6F",ScheduleCompile!G141)),ISNUMBER(FIND("7F",ScheduleCompile!G141)),ISNUMBER(FIND("9F",ScheduleCompile!G141)),ISNUMBER(FIND("4F",ScheduleCompile!G141))),VALUE(LEFT(ScheduleCompile!G141,FIND("F",ScheduleCompile!G141)-1)),ScheduleCompile!G141)))))))</f>
        <v>0.5</v>
      </c>
      <c r="M148" s="1">
        <f>IF(AND(ISERROR(IF(ScheduleCompile!H141="Off",0,IF(ScheduleCompile!H141="On",1,IF(ISNUMBER(ScheduleCompile!H141),ScheduleCompile!H141/1,IF(ISTEXT(ScheduleCompile!H141),IF(OR(ISNUMBER(FIND("5F",ScheduleCompile!H141)),ISNUMBER(FIND("0F",ScheduleCompile!H141)),ISNUMBER(FIND("8F",ScheduleCompile!H141)),ISNUMBER(FIND("1F",ScheduleCompile!H141)),ISNUMBER(FIND("2F",ScheduleCompile!H141)),ISNUMBER(FIND("3F",ScheduleCompile!H141)),ISNUMBER(FIND("6F",ScheduleCompile!H141)),ISNUMBER(FIND("7F",ScheduleCompile!H141)),ISNUMBER(FIND("9F",ScheduleCompile!H141)),ISNUMBER(FIND("4F",ScheduleCompile!H141))),VALUE(LEFT(ScheduleCompile!H141,FIND("F",ScheduleCompile!H141)-1)),ScheduleCompile!H141)))))),ISTEXT(ScheduleCompile!#REF!)),"ENDTABLE",IF(ISERROR(IF(ScheduleCompile!H141="Off",0,IF(ScheduleCompile!H141="On",1,IF(ISNUMBER(ScheduleCompile!H141),ScheduleCompile!H141/1,IF(ISTEXT(ScheduleCompile!H141),IF(OR(ISNUMBER(FIND("5F",ScheduleCompile!H141)),ISNUMBER(FIND("0F",ScheduleCompile!H141)),ISNUMBER(FIND("8F",ScheduleCompile!H141)),ISNUMBER(FIND("1F",ScheduleCompile!H141)),ISNUMBER(FIND("2F",ScheduleCompile!H141)),ISNUMBER(FIND("3F",ScheduleCompile!H141)),ISNUMBER(FIND("6F",ScheduleCompile!H141)),ISNUMBER(FIND("7F",ScheduleCompile!H141)),ISNUMBER(FIND("9F",ScheduleCompile!H141)),ISNUMBER(FIND("4F",ScheduleCompile!H141))),VALUE(LEFT(ScheduleCompile!H141,FIND("F",ScheduleCompile!H141)-1)),ScheduleCompile!H141)))))),"",IF(ScheduleCompile!H141="Off",0,IF(ScheduleCompile!H141="On",1,IF(ISNUMBER(ScheduleCompile!H141),ScheduleCompile!H141/1,IF(ISTEXT(ScheduleCompile!H141),IF(OR(ISNUMBER(FIND("5F",ScheduleCompile!H141)),ISNUMBER(FIND("0F",ScheduleCompile!H141)),ISNUMBER(FIND("8F",ScheduleCompile!H141)),ISNUMBER(FIND("1F",ScheduleCompile!H141)),ISNUMBER(FIND("2F",ScheduleCompile!H141)),ISNUMBER(FIND("3F",ScheduleCompile!H141)),ISNUMBER(FIND("6F",ScheduleCompile!H141)),ISNUMBER(FIND("7F",ScheduleCompile!H141)),ISNUMBER(FIND("9F",ScheduleCompile!H141)),ISNUMBER(FIND("4F",ScheduleCompile!H141))),VALUE(LEFT(ScheduleCompile!H141,FIND("F",ScheduleCompile!H141)-1)),ScheduleCompile!H141)))))))</f>
        <v>0.5</v>
      </c>
      <c r="N148" s="1">
        <f>IF(AND(ISERROR(IF(ScheduleCompile!I141="Off",0,IF(ScheduleCompile!I141="On",1,IF(ISNUMBER(ScheduleCompile!I141),ScheduleCompile!I141/1,IF(ISTEXT(ScheduleCompile!I141),IF(OR(ISNUMBER(FIND("5F",ScheduleCompile!I141)),ISNUMBER(FIND("0F",ScheduleCompile!I141)),ISNUMBER(FIND("8F",ScheduleCompile!I141)),ISNUMBER(FIND("1F",ScheduleCompile!I141)),ISNUMBER(FIND("2F",ScheduleCompile!I141)),ISNUMBER(FIND("3F",ScheduleCompile!I141)),ISNUMBER(FIND("6F",ScheduleCompile!I141)),ISNUMBER(FIND("7F",ScheduleCompile!I141)),ISNUMBER(FIND("9F",ScheduleCompile!I141)),ISNUMBER(FIND("4F",ScheduleCompile!I141))),VALUE(LEFT(ScheduleCompile!I141,FIND("F",ScheduleCompile!I141)-1)),ScheduleCompile!I141)))))),ISTEXT(ScheduleCompile!#REF!)),"ENDTABLE",IF(ISERROR(IF(ScheduleCompile!I141="Off",0,IF(ScheduleCompile!I141="On",1,IF(ISNUMBER(ScheduleCompile!I141),ScheduleCompile!I141/1,IF(ISTEXT(ScheduleCompile!I141),IF(OR(ISNUMBER(FIND("5F",ScheduleCompile!I141)),ISNUMBER(FIND("0F",ScheduleCompile!I141)),ISNUMBER(FIND("8F",ScheduleCompile!I141)),ISNUMBER(FIND("1F",ScheduleCompile!I141)),ISNUMBER(FIND("2F",ScheduleCompile!I141)),ISNUMBER(FIND("3F",ScheduleCompile!I141)),ISNUMBER(FIND("6F",ScheduleCompile!I141)),ISNUMBER(FIND("7F",ScheduleCompile!I141)),ISNUMBER(FIND("9F",ScheduleCompile!I141)),ISNUMBER(FIND("4F",ScheduleCompile!I141))),VALUE(LEFT(ScheduleCompile!I141,FIND("F",ScheduleCompile!I141)-1)),ScheduleCompile!I141)))))),"",IF(ScheduleCompile!I141="Off",0,IF(ScheduleCompile!I141="On",1,IF(ISNUMBER(ScheduleCompile!I141),ScheduleCompile!I141/1,IF(ISTEXT(ScheduleCompile!I141),IF(OR(ISNUMBER(FIND("5F",ScheduleCompile!I141)),ISNUMBER(FIND("0F",ScheduleCompile!I141)),ISNUMBER(FIND("8F",ScheduleCompile!I141)),ISNUMBER(FIND("1F",ScheduleCompile!I141)),ISNUMBER(FIND("2F",ScheduleCompile!I141)),ISNUMBER(FIND("3F",ScheduleCompile!I141)),ISNUMBER(FIND("6F",ScheduleCompile!I141)),ISNUMBER(FIND("7F",ScheduleCompile!I141)),ISNUMBER(FIND("9F",ScheduleCompile!I141)),ISNUMBER(FIND("4F",ScheduleCompile!I141))),VALUE(LEFT(ScheduleCompile!I141,FIND("F",ScheduleCompile!I141)-1)),ScheduleCompile!I141)))))))</f>
        <v>0.5</v>
      </c>
      <c r="O148" s="1">
        <f>IF(AND(ISERROR(IF(ScheduleCompile!J141="Off",0,IF(ScheduleCompile!J141="On",1,IF(ISNUMBER(ScheduleCompile!J141),ScheduleCompile!J141/1,IF(ISTEXT(ScheduleCompile!J141),IF(OR(ISNUMBER(FIND("5F",ScheduleCompile!J141)),ISNUMBER(FIND("0F",ScheduleCompile!J141)),ISNUMBER(FIND("8F",ScheduleCompile!J141)),ISNUMBER(FIND("1F",ScheduleCompile!J141)),ISNUMBER(FIND("2F",ScheduleCompile!J141)),ISNUMBER(FIND("3F",ScheduleCompile!J141)),ISNUMBER(FIND("6F",ScheduleCompile!J141)),ISNUMBER(FIND("7F",ScheduleCompile!J141)),ISNUMBER(FIND("9F",ScheduleCompile!J141)),ISNUMBER(FIND("4F",ScheduleCompile!J141))),VALUE(LEFT(ScheduleCompile!J141,FIND("F",ScheduleCompile!J141)-1)),ScheduleCompile!J141)))))),ISTEXT(ScheduleCompile!#REF!)),"ENDTABLE",IF(ISERROR(IF(ScheduleCompile!J141="Off",0,IF(ScheduleCompile!J141="On",1,IF(ISNUMBER(ScheduleCompile!J141),ScheduleCompile!J141/1,IF(ISTEXT(ScheduleCompile!J141),IF(OR(ISNUMBER(FIND("5F",ScheduleCompile!J141)),ISNUMBER(FIND("0F",ScheduleCompile!J141)),ISNUMBER(FIND("8F",ScheduleCompile!J141)),ISNUMBER(FIND("1F",ScheduleCompile!J141)),ISNUMBER(FIND("2F",ScheduleCompile!J141)),ISNUMBER(FIND("3F",ScheduleCompile!J141)),ISNUMBER(FIND("6F",ScheduleCompile!J141)),ISNUMBER(FIND("7F",ScheduleCompile!J141)),ISNUMBER(FIND("9F",ScheduleCompile!J141)),ISNUMBER(FIND("4F",ScheduleCompile!J141))),VALUE(LEFT(ScheduleCompile!J141,FIND("F",ScheduleCompile!J141)-1)),ScheduleCompile!J141)))))),"",IF(ScheduleCompile!J141="Off",0,IF(ScheduleCompile!J141="On",1,IF(ISNUMBER(ScheduleCompile!J141),ScheduleCompile!J141/1,IF(ISTEXT(ScheduleCompile!J141),IF(OR(ISNUMBER(FIND("5F",ScheduleCompile!J141)),ISNUMBER(FIND("0F",ScheduleCompile!J141)),ISNUMBER(FIND("8F",ScheduleCompile!J141)),ISNUMBER(FIND("1F",ScheduleCompile!J141)),ISNUMBER(FIND("2F",ScheduleCompile!J141)),ISNUMBER(FIND("3F",ScheduleCompile!J141)),ISNUMBER(FIND("6F",ScheduleCompile!J141)),ISNUMBER(FIND("7F",ScheduleCompile!J141)),ISNUMBER(FIND("9F",ScheduleCompile!J141)),ISNUMBER(FIND("4F",ScheduleCompile!J141))),VALUE(LEFT(ScheduleCompile!J141,FIND("F",ScheduleCompile!J141)-1)),ScheduleCompile!J141)))))))</f>
        <v>0.5</v>
      </c>
      <c r="P148" s="1">
        <f>IF(AND(ISERROR(IF(ScheduleCompile!K141="Off",0,IF(ScheduleCompile!K141="On",1,IF(ISNUMBER(ScheduleCompile!K141),ScheduleCompile!K141/1,IF(ISTEXT(ScheduleCompile!K141),IF(OR(ISNUMBER(FIND("5F",ScheduleCompile!K141)),ISNUMBER(FIND("0F",ScheduleCompile!K141)),ISNUMBER(FIND("8F",ScheduleCompile!K141)),ISNUMBER(FIND("1F",ScheduleCompile!K141)),ISNUMBER(FIND("2F",ScheduleCompile!K141)),ISNUMBER(FIND("3F",ScheduleCompile!K141)),ISNUMBER(FIND("6F",ScheduleCompile!K141)),ISNUMBER(FIND("7F",ScheduleCompile!K141)),ISNUMBER(FIND("9F",ScheduleCompile!K141)),ISNUMBER(FIND("4F",ScheduleCompile!K141))),VALUE(LEFT(ScheduleCompile!K141,FIND("F",ScheduleCompile!K141)-1)),ScheduleCompile!K141)))))),ISTEXT(ScheduleCompile!#REF!)),"ENDTABLE",IF(ISERROR(IF(ScheduleCompile!K141="Off",0,IF(ScheduleCompile!K141="On",1,IF(ISNUMBER(ScheduleCompile!K141),ScheduleCompile!K141/1,IF(ISTEXT(ScheduleCompile!K141),IF(OR(ISNUMBER(FIND("5F",ScheduleCompile!K141)),ISNUMBER(FIND("0F",ScheduleCompile!K141)),ISNUMBER(FIND("8F",ScheduleCompile!K141)),ISNUMBER(FIND("1F",ScheduleCompile!K141)),ISNUMBER(FIND("2F",ScheduleCompile!K141)),ISNUMBER(FIND("3F",ScheduleCompile!K141)),ISNUMBER(FIND("6F",ScheduleCompile!K141)),ISNUMBER(FIND("7F",ScheduleCompile!K141)),ISNUMBER(FIND("9F",ScheduleCompile!K141)),ISNUMBER(FIND("4F",ScheduleCompile!K141))),VALUE(LEFT(ScheduleCompile!K141,FIND("F",ScheduleCompile!K141)-1)),ScheduleCompile!K141)))))),"",IF(ScheduleCompile!K141="Off",0,IF(ScheduleCompile!K141="On",1,IF(ISNUMBER(ScheduleCompile!K141),ScheduleCompile!K141/1,IF(ISTEXT(ScheduleCompile!K141),IF(OR(ISNUMBER(FIND("5F",ScheduleCompile!K141)),ISNUMBER(FIND("0F",ScheduleCompile!K141)),ISNUMBER(FIND("8F",ScheduleCompile!K141)),ISNUMBER(FIND("1F",ScheduleCompile!K141)),ISNUMBER(FIND("2F",ScheduleCompile!K141)),ISNUMBER(FIND("3F",ScheduleCompile!K141)),ISNUMBER(FIND("6F",ScheduleCompile!K141)),ISNUMBER(FIND("7F",ScheduleCompile!K141)),ISNUMBER(FIND("9F",ScheduleCompile!K141)),ISNUMBER(FIND("4F",ScheduleCompile!K141))),VALUE(LEFT(ScheduleCompile!K141,FIND("F",ScheduleCompile!K141)-1)),ScheduleCompile!K141)))))))</f>
        <v>0.52</v>
      </c>
      <c r="Q148" s="1">
        <f>IF(AND(ISERROR(IF(ScheduleCompile!L141="Off",0,IF(ScheduleCompile!L141="On",1,IF(ISNUMBER(ScheduleCompile!L141),ScheduleCompile!L141/1,IF(ISTEXT(ScheduleCompile!L141),IF(OR(ISNUMBER(FIND("5F",ScheduleCompile!L141)),ISNUMBER(FIND("0F",ScheduleCompile!L141)),ISNUMBER(FIND("8F",ScheduleCompile!L141)),ISNUMBER(FIND("1F",ScheduleCompile!L141)),ISNUMBER(FIND("2F",ScheduleCompile!L141)),ISNUMBER(FIND("3F",ScheduleCompile!L141)),ISNUMBER(FIND("6F",ScheduleCompile!L141)),ISNUMBER(FIND("7F",ScheduleCompile!L141)),ISNUMBER(FIND("9F",ScheduleCompile!L141)),ISNUMBER(FIND("4F",ScheduleCompile!L141))),VALUE(LEFT(ScheduleCompile!L141,FIND("F",ScheduleCompile!L141)-1)),ScheduleCompile!L141)))))),ISTEXT(ScheduleCompile!#REF!)),"ENDTABLE",IF(ISERROR(IF(ScheduleCompile!L141="Off",0,IF(ScheduleCompile!L141="On",1,IF(ISNUMBER(ScheduleCompile!L141),ScheduleCompile!L141/1,IF(ISTEXT(ScheduleCompile!L141),IF(OR(ISNUMBER(FIND("5F",ScheduleCompile!L141)),ISNUMBER(FIND("0F",ScheduleCompile!L141)),ISNUMBER(FIND("8F",ScheduleCompile!L141)),ISNUMBER(FIND("1F",ScheduleCompile!L141)),ISNUMBER(FIND("2F",ScheduleCompile!L141)),ISNUMBER(FIND("3F",ScheduleCompile!L141)),ISNUMBER(FIND("6F",ScheduleCompile!L141)),ISNUMBER(FIND("7F",ScheduleCompile!L141)),ISNUMBER(FIND("9F",ScheduleCompile!L141)),ISNUMBER(FIND("4F",ScheduleCompile!L141))),VALUE(LEFT(ScheduleCompile!L141,FIND("F",ScheduleCompile!L141)-1)),ScheduleCompile!L141)))))),"",IF(ScheduleCompile!L141="Off",0,IF(ScheduleCompile!L141="On",1,IF(ISNUMBER(ScheduleCompile!L141),ScheduleCompile!L141/1,IF(ISTEXT(ScheduleCompile!L141),IF(OR(ISNUMBER(FIND("5F",ScheduleCompile!L141)),ISNUMBER(FIND("0F",ScheduleCompile!L141)),ISNUMBER(FIND("8F",ScheduleCompile!L141)),ISNUMBER(FIND("1F",ScheduleCompile!L141)),ISNUMBER(FIND("2F",ScheduleCompile!L141)),ISNUMBER(FIND("3F",ScheduleCompile!L141)),ISNUMBER(FIND("6F",ScheduleCompile!L141)),ISNUMBER(FIND("7F",ScheduleCompile!L141)),ISNUMBER(FIND("9F",ScheduleCompile!L141)),ISNUMBER(FIND("4F",ScheduleCompile!L141))),VALUE(LEFT(ScheduleCompile!L141,FIND("F",ScheduleCompile!L141)-1)),ScheduleCompile!L141)))))))</f>
        <v>0.52</v>
      </c>
      <c r="R148" s="1">
        <f>IF(AND(ISERROR(IF(ScheduleCompile!M141="Off",0,IF(ScheduleCompile!M141="On",1,IF(ISNUMBER(ScheduleCompile!M141),ScheduleCompile!M141/1,IF(ISTEXT(ScheduleCompile!M141),IF(OR(ISNUMBER(FIND("5F",ScheduleCompile!M141)),ISNUMBER(FIND("0F",ScheduleCompile!M141)),ISNUMBER(FIND("8F",ScheduleCompile!M141)),ISNUMBER(FIND("1F",ScheduleCompile!M141)),ISNUMBER(FIND("2F",ScheduleCompile!M141)),ISNUMBER(FIND("3F",ScheduleCompile!M141)),ISNUMBER(FIND("6F",ScheduleCompile!M141)),ISNUMBER(FIND("7F",ScheduleCompile!M141)),ISNUMBER(FIND("9F",ScheduleCompile!M141)),ISNUMBER(FIND("4F",ScheduleCompile!M141))),VALUE(LEFT(ScheduleCompile!M141,FIND("F",ScheduleCompile!M141)-1)),ScheduleCompile!M141)))))),ISTEXT(ScheduleCompile!#REF!)),"ENDTABLE",IF(ISERROR(IF(ScheduleCompile!M141="Off",0,IF(ScheduleCompile!M141="On",1,IF(ISNUMBER(ScheduleCompile!M141),ScheduleCompile!M141/1,IF(ISTEXT(ScheduleCompile!M141),IF(OR(ISNUMBER(FIND("5F",ScheduleCompile!M141)),ISNUMBER(FIND("0F",ScheduleCompile!M141)),ISNUMBER(FIND("8F",ScheduleCompile!M141)),ISNUMBER(FIND("1F",ScheduleCompile!M141)),ISNUMBER(FIND("2F",ScheduleCompile!M141)),ISNUMBER(FIND("3F",ScheduleCompile!M141)),ISNUMBER(FIND("6F",ScheduleCompile!M141)),ISNUMBER(FIND("7F",ScheduleCompile!M141)),ISNUMBER(FIND("9F",ScheduleCompile!M141)),ISNUMBER(FIND("4F",ScheduleCompile!M141))),VALUE(LEFT(ScheduleCompile!M141,FIND("F",ScheduleCompile!M141)-1)),ScheduleCompile!M141)))))),"",IF(ScheduleCompile!M141="Off",0,IF(ScheduleCompile!M141="On",1,IF(ISNUMBER(ScheduleCompile!M141),ScheduleCompile!M141/1,IF(ISTEXT(ScheduleCompile!M141),IF(OR(ISNUMBER(FIND("5F",ScheduleCompile!M141)),ISNUMBER(FIND("0F",ScheduleCompile!M141)),ISNUMBER(FIND("8F",ScheduleCompile!M141)),ISNUMBER(FIND("1F",ScheduleCompile!M141)),ISNUMBER(FIND("2F",ScheduleCompile!M141)),ISNUMBER(FIND("3F",ScheduleCompile!M141)),ISNUMBER(FIND("6F",ScheduleCompile!M141)),ISNUMBER(FIND("7F",ScheduleCompile!M141)),ISNUMBER(FIND("9F",ScheduleCompile!M141)),ISNUMBER(FIND("4F",ScheduleCompile!M141))),VALUE(LEFT(ScheduleCompile!M141,FIND("F",ScheduleCompile!M141)-1)),ScheduleCompile!M141)))))))</f>
        <v>0.52</v>
      </c>
      <c r="S148" s="1">
        <f>IF(AND(ISERROR(IF(ScheduleCompile!N141="Off",0,IF(ScheduleCompile!N141="On",1,IF(ISNUMBER(ScheduleCompile!N141),ScheduleCompile!N141/1,IF(ISTEXT(ScheduleCompile!N141),IF(OR(ISNUMBER(FIND("5F",ScheduleCompile!N141)),ISNUMBER(FIND("0F",ScheduleCompile!N141)),ISNUMBER(FIND("8F",ScheduleCompile!N141)),ISNUMBER(FIND("1F",ScheduleCompile!N141)),ISNUMBER(FIND("2F",ScheduleCompile!N141)),ISNUMBER(FIND("3F",ScheduleCompile!N141)),ISNUMBER(FIND("6F",ScheduleCompile!N141)),ISNUMBER(FIND("7F",ScheduleCompile!N141)),ISNUMBER(FIND("9F",ScheduleCompile!N141)),ISNUMBER(FIND("4F",ScheduleCompile!N141))),VALUE(LEFT(ScheduleCompile!N141,FIND("F",ScheduleCompile!N141)-1)),ScheduleCompile!N141)))))),ISTEXT(ScheduleCompile!#REF!)),"ENDTABLE",IF(ISERROR(IF(ScheduleCompile!N141="Off",0,IF(ScheduleCompile!N141="On",1,IF(ISNUMBER(ScheduleCompile!N141),ScheduleCompile!N141/1,IF(ISTEXT(ScheduleCompile!N141),IF(OR(ISNUMBER(FIND("5F",ScheduleCompile!N141)),ISNUMBER(FIND("0F",ScheduleCompile!N141)),ISNUMBER(FIND("8F",ScheduleCompile!N141)),ISNUMBER(FIND("1F",ScheduleCompile!N141)),ISNUMBER(FIND("2F",ScheduleCompile!N141)),ISNUMBER(FIND("3F",ScheduleCompile!N141)),ISNUMBER(FIND("6F",ScheduleCompile!N141)),ISNUMBER(FIND("7F",ScheduleCompile!N141)),ISNUMBER(FIND("9F",ScheduleCompile!N141)),ISNUMBER(FIND("4F",ScheduleCompile!N141))),VALUE(LEFT(ScheduleCompile!N141,FIND("F",ScheduleCompile!N141)-1)),ScheduleCompile!N141)))))),"",IF(ScheduleCompile!N141="Off",0,IF(ScheduleCompile!N141="On",1,IF(ISNUMBER(ScheduleCompile!N141),ScheduleCompile!N141/1,IF(ISTEXT(ScheduleCompile!N141),IF(OR(ISNUMBER(FIND("5F",ScheduleCompile!N141)),ISNUMBER(FIND("0F",ScheduleCompile!N141)),ISNUMBER(FIND("8F",ScheduleCompile!N141)),ISNUMBER(FIND("1F",ScheduleCompile!N141)),ISNUMBER(FIND("2F",ScheduleCompile!N141)),ISNUMBER(FIND("3F",ScheduleCompile!N141)),ISNUMBER(FIND("6F",ScheduleCompile!N141)),ISNUMBER(FIND("7F",ScheduleCompile!N141)),ISNUMBER(FIND("9F",ScheduleCompile!N141)),ISNUMBER(FIND("4F",ScheduleCompile!N141))),VALUE(LEFT(ScheduleCompile!N141,FIND("F",ScheduleCompile!N141)-1)),ScheduleCompile!N141)))))))</f>
        <v>0.52</v>
      </c>
      <c r="T148" s="1">
        <f>IF(AND(ISERROR(IF(ScheduleCompile!O141="Off",0,IF(ScheduleCompile!O141="On",1,IF(ISNUMBER(ScheduleCompile!O141),ScheduleCompile!O141/1,IF(ISTEXT(ScheduleCompile!O141),IF(OR(ISNUMBER(FIND("5F",ScheduleCompile!O141)),ISNUMBER(FIND("0F",ScheduleCompile!O141)),ISNUMBER(FIND("8F",ScheduleCompile!O141)),ISNUMBER(FIND("1F",ScheduleCompile!O141)),ISNUMBER(FIND("2F",ScheduleCompile!O141)),ISNUMBER(FIND("3F",ScheduleCompile!O141)),ISNUMBER(FIND("6F",ScheduleCompile!O141)),ISNUMBER(FIND("7F",ScheduleCompile!O141)),ISNUMBER(FIND("9F",ScheduleCompile!O141)),ISNUMBER(FIND("4F",ScheduleCompile!O141))),VALUE(LEFT(ScheduleCompile!O141,FIND("F",ScheduleCompile!O141)-1)),ScheduleCompile!O141)))))),ISTEXT(ScheduleCompile!#REF!)),"ENDTABLE",IF(ISERROR(IF(ScheduleCompile!O141="Off",0,IF(ScheduleCompile!O141="On",1,IF(ISNUMBER(ScheduleCompile!O141),ScheduleCompile!O141/1,IF(ISTEXT(ScheduleCompile!O141),IF(OR(ISNUMBER(FIND("5F",ScheduleCompile!O141)),ISNUMBER(FIND("0F",ScheduleCompile!O141)),ISNUMBER(FIND("8F",ScheduleCompile!O141)),ISNUMBER(FIND("1F",ScheduleCompile!O141)),ISNUMBER(FIND("2F",ScheduleCompile!O141)),ISNUMBER(FIND("3F",ScheduleCompile!O141)),ISNUMBER(FIND("6F",ScheduleCompile!O141)),ISNUMBER(FIND("7F",ScheduleCompile!O141)),ISNUMBER(FIND("9F",ScheduleCompile!O141)),ISNUMBER(FIND("4F",ScheduleCompile!O141))),VALUE(LEFT(ScheduleCompile!O141,FIND("F",ScheduleCompile!O141)-1)),ScheduleCompile!O141)))))),"",IF(ScheduleCompile!O141="Off",0,IF(ScheduleCompile!O141="On",1,IF(ISNUMBER(ScheduleCompile!O141),ScheduleCompile!O141/1,IF(ISTEXT(ScheduleCompile!O141),IF(OR(ISNUMBER(FIND("5F",ScheduleCompile!O141)),ISNUMBER(FIND("0F",ScheduleCompile!O141)),ISNUMBER(FIND("8F",ScheduleCompile!O141)),ISNUMBER(FIND("1F",ScheduleCompile!O141)),ISNUMBER(FIND("2F",ScheduleCompile!O141)),ISNUMBER(FIND("3F",ScheduleCompile!O141)),ISNUMBER(FIND("6F",ScheduleCompile!O141)),ISNUMBER(FIND("7F",ScheduleCompile!O141)),ISNUMBER(FIND("9F",ScheduleCompile!O141)),ISNUMBER(FIND("4F",ScheduleCompile!O141))),VALUE(LEFT(ScheduleCompile!O141,FIND("F",ScheduleCompile!O141)-1)),ScheduleCompile!O141)))))))</f>
        <v>0.5</v>
      </c>
      <c r="U148" s="1">
        <f>IF(AND(ISERROR(IF(ScheduleCompile!P141="Off",0,IF(ScheduleCompile!P141="On",1,IF(ISNUMBER(ScheduleCompile!P141),ScheduleCompile!P141/1,IF(ISTEXT(ScheduleCompile!P141),IF(OR(ISNUMBER(FIND("5F",ScheduleCompile!P141)),ISNUMBER(FIND("0F",ScheduleCompile!P141)),ISNUMBER(FIND("8F",ScheduleCompile!P141)),ISNUMBER(FIND("1F",ScheduleCompile!P141)),ISNUMBER(FIND("2F",ScheduleCompile!P141)),ISNUMBER(FIND("3F",ScheduleCompile!P141)),ISNUMBER(FIND("6F",ScheduleCompile!P141)),ISNUMBER(FIND("7F",ScheduleCompile!P141)),ISNUMBER(FIND("9F",ScheduleCompile!P141)),ISNUMBER(FIND("4F",ScheduleCompile!P141))),VALUE(LEFT(ScheduleCompile!P141,FIND("F",ScheduleCompile!P141)-1)),ScheduleCompile!P141)))))),ISTEXT(ScheduleCompile!#REF!)),"ENDTABLE",IF(ISERROR(IF(ScheduleCompile!P141="Off",0,IF(ScheduleCompile!P141="On",1,IF(ISNUMBER(ScheduleCompile!P141),ScheduleCompile!P141/1,IF(ISTEXT(ScheduleCompile!P141),IF(OR(ISNUMBER(FIND("5F",ScheduleCompile!P141)),ISNUMBER(FIND("0F",ScheduleCompile!P141)),ISNUMBER(FIND("8F",ScheduleCompile!P141)),ISNUMBER(FIND("1F",ScheduleCompile!P141)),ISNUMBER(FIND("2F",ScheduleCompile!P141)),ISNUMBER(FIND("3F",ScheduleCompile!P141)),ISNUMBER(FIND("6F",ScheduleCompile!P141)),ISNUMBER(FIND("7F",ScheduleCompile!P141)),ISNUMBER(FIND("9F",ScheduleCompile!P141)),ISNUMBER(FIND("4F",ScheduleCompile!P141))),VALUE(LEFT(ScheduleCompile!P141,FIND("F",ScheduleCompile!P141)-1)),ScheduleCompile!P141)))))),"",IF(ScheduleCompile!P141="Off",0,IF(ScheduleCompile!P141="On",1,IF(ISNUMBER(ScheduleCompile!P141),ScheduleCompile!P141/1,IF(ISTEXT(ScheduleCompile!P141),IF(OR(ISNUMBER(FIND("5F",ScheduleCompile!P141)),ISNUMBER(FIND("0F",ScheduleCompile!P141)),ISNUMBER(FIND("8F",ScheduleCompile!P141)),ISNUMBER(FIND("1F",ScheduleCompile!P141)),ISNUMBER(FIND("2F",ScheduleCompile!P141)),ISNUMBER(FIND("3F",ScheduleCompile!P141)),ISNUMBER(FIND("6F",ScheduleCompile!P141)),ISNUMBER(FIND("7F",ScheduleCompile!P141)),ISNUMBER(FIND("9F",ScheduleCompile!P141)),ISNUMBER(FIND("4F",ScheduleCompile!P141))),VALUE(LEFT(ScheduleCompile!P141,FIND("F",ScheduleCompile!P141)-1)),ScheduleCompile!P141)))))))</f>
        <v>0.5</v>
      </c>
      <c r="V148" s="1">
        <f>IF(AND(ISERROR(IF(ScheduleCompile!Q141="Off",0,IF(ScheduleCompile!Q141="On",1,IF(ISNUMBER(ScheduleCompile!Q141),ScheduleCompile!Q141/1,IF(ISTEXT(ScheduleCompile!Q141),IF(OR(ISNUMBER(FIND("5F",ScheduleCompile!Q141)),ISNUMBER(FIND("0F",ScheduleCompile!Q141)),ISNUMBER(FIND("8F",ScheduleCompile!Q141)),ISNUMBER(FIND("1F",ScheduleCompile!Q141)),ISNUMBER(FIND("2F",ScheduleCompile!Q141)),ISNUMBER(FIND("3F",ScheduleCompile!Q141)),ISNUMBER(FIND("6F",ScheduleCompile!Q141)),ISNUMBER(FIND("7F",ScheduleCompile!Q141)),ISNUMBER(FIND("9F",ScheduleCompile!Q141)),ISNUMBER(FIND("4F",ScheduleCompile!Q141))),VALUE(LEFT(ScheduleCompile!Q141,FIND("F",ScheduleCompile!Q141)-1)),ScheduleCompile!Q141)))))),ISTEXT(ScheduleCompile!#REF!)),"ENDTABLE",IF(ISERROR(IF(ScheduleCompile!Q141="Off",0,IF(ScheduleCompile!Q141="On",1,IF(ISNUMBER(ScheduleCompile!Q141),ScheduleCompile!Q141/1,IF(ISTEXT(ScheduleCompile!Q141),IF(OR(ISNUMBER(FIND("5F",ScheduleCompile!Q141)),ISNUMBER(FIND("0F",ScheduleCompile!Q141)),ISNUMBER(FIND("8F",ScheduleCompile!Q141)),ISNUMBER(FIND("1F",ScheduleCompile!Q141)),ISNUMBER(FIND("2F",ScheduleCompile!Q141)),ISNUMBER(FIND("3F",ScheduleCompile!Q141)),ISNUMBER(FIND("6F",ScheduleCompile!Q141)),ISNUMBER(FIND("7F",ScheduleCompile!Q141)),ISNUMBER(FIND("9F",ScheduleCompile!Q141)),ISNUMBER(FIND("4F",ScheduleCompile!Q141))),VALUE(LEFT(ScheduleCompile!Q141,FIND("F",ScheduleCompile!Q141)-1)),ScheduleCompile!Q141)))))),"",IF(ScheduleCompile!Q141="Off",0,IF(ScheduleCompile!Q141="On",1,IF(ISNUMBER(ScheduleCompile!Q141),ScheduleCompile!Q141/1,IF(ISTEXT(ScheduleCompile!Q141),IF(OR(ISNUMBER(FIND("5F",ScheduleCompile!Q141)),ISNUMBER(FIND("0F",ScheduleCompile!Q141)),ISNUMBER(FIND("8F",ScheduleCompile!Q141)),ISNUMBER(FIND("1F",ScheduleCompile!Q141)),ISNUMBER(FIND("2F",ScheduleCompile!Q141)),ISNUMBER(FIND("3F",ScheduleCompile!Q141)),ISNUMBER(FIND("6F",ScheduleCompile!Q141)),ISNUMBER(FIND("7F",ScheduleCompile!Q141)),ISNUMBER(FIND("9F",ScheduleCompile!Q141)),ISNUMBER(FIND("4F",ScheduleCompile!Q141))),VALUE(LEFT(ScheduleCompile!Q141,FIND("F",ScheduleCompile!Q141)-1)),ScheduleCompile!Q141)))))))</f>
        <v>0.5</v>
      </c>
      <c r="W148" s="1">
        <f>IF(AND(ISERROR(IF(ScheduleCompile!R141="Off",0,IF(ScheduleCompile!R141="On",1,IF(ISNUMBER(ScheduleCompile!R141),ScheduleCompile!R141/1,IF(ISTEXT(ScheduleCompile!R141),IF(OR(ISNUMBER(FIND("5F",ScheduleCompile!R141)),ISNUMBER(FIND("0F",ScheduleCompile!R141)),ISNUMBER(FIND("8F",ScheduleCompile!R141)),ISNUMBER(FIND("1F",ScheduleCompile!R141)),ISNUMBER(FIND("2F",ScheduleCompile!R141)),ISNUMBER(FIND("3F",ScheduleCompile!R141)),ISNUMBER(FIND("6F",ScheduleCompile!R141)),ISNUMBER(FIND("7F",ScheduleCompile!R141)),ISNUMBER(FIND("9F",ScheduleCompile!R141)),ISNUMBER(FIND("4F",ScheduleCompile!R141))),VALUE(LEFT(ScheduleCompile!R141,FIND("F",ScheduleCompile!R141)-1)),ScheduleCompile!R141)))))),ISTEXT(ScheduleCompile!#REF!)),"ENDTABLE",IF(ISERROR(IF(ScheduleCompile!R141="Off",0,IF(ScheduleCompile!R141="On",1,IF(ISNUMBER(ScheduleCompile!R141),ScheduleCompile!R141/1,IF(ISTEXT(ScheduleCompile!R141),IF(OR(ISNUMBER(FIND("5F",ScheduleCompile!R141)),ISNUMBER(FIND("0F",ScheduleCompile!R141)),ISNUMBER(FIND("8F",ScheduleCompile!R141)),ISNUMBER(FIND("1F",ScheduleCompile!R141)),ISNUMBER(FIND("2F",ScheduleCompile!R141)),ISNUMBER(FIND("3F",ScheduleCompile!R141)),ISNUMBER(FIND("6F",ScheduleCompile!R141)),ISNUMBER(FIND("7F",ScheduleCompile!R141)),ISNUMBER(FIND("9F",ScheduleCompile!R141)),ISNUMBER(FIND("4F",ScheduleCompile!R141))),VALUE(LEFT(ScheduleCompile!R141,FIND("F",ScheduleCompile!R141)-1)),ScheduleCompile!R141)))))),"",IF(ScheduleCompile!R141="Off",0,IF(ScheduleCompile!R141="On",1,IF(ISNUMBER(ScheduleCompile!R141),ScheduleCompile!R141/1,IF(ISTEXT(ScheduleCompile!R141),IF(OR(ISNUMBER(FIND("5F",ScheduleCompile!R141)),ISNUMBER(FIND("0F",ScheduleCompile!R141)),ISNUMBER(FIND("8F",ScheduleCompile!R141)),ISNUMBER(FIND("1F",ScheduleCompile!R141)),ISNUMBER(FIND("2F",ScheduleCompile!R141)),ISNUMBER(FIND("3F",ScheduleCompile!R141)),ISNUMBER(FIND("6F",ScheduleCompile!R141)),ISNUMBER(FIND("7F",ScheduleCompile!R141)),ISNUMBER(FIND("9F",ScheduleCompile!R141)),ISNUMBER(FIND("4F",ScheduleCompile!R141))),VALUE(LEFT(ScheduleCompile!R141,FIND("F",ScheduleCompile!R141)-1)),ScheduleCompile!R141)))))))</f>
        <v>0.5</v>
      </c>
      <c r="X148" s="1">
        <f>IF(AND(ISERROR(IF(ScheduleCompile!S141="Off",0,IF(ScheduleCompile!S141="On",1,IF(ISNUMBER(ScheduleCompile!S141),ScheduleCompile!S141/1,IF(ISTEXT(ScheduleCompile!S141),IF(OR(ISNUMBER(FIND("5F",ScheduleCompile!S141)),ISNUMBER(FIND("0F",ScheduleCompile!S141)),ISNUMBER(FIND("8F",ScheduleCompile!S141)),ISNUMBER(FIND("1F",ScheduleCompile!S141)),ISNUMBER(FIND("2F",ScheduleCompile!S141)),ISNUMBER(FIND("3F",ScheduleCompile!S141)),ISNUMBER(FIND("6F",ScheduleCompile!S141)),ISNUMBER(FIND("7F",ScheduleCompile!S141)),ISNUMBER(FIND("9F",ScheduleCompile!S141)),ISNUMBER(FIND("4F",ScheduleCompile!S141))),VALUE(LEFT(ScheduleCompile!S141,FIND("F",ScheduleCompile!S141)-1)),ScheduleCompile!S141)))))),ISTEXT(ScheduleCompile!#REF!)),"ENDTABLE",IF(ISERROR(IF(ScheduleCompile!S141="Off",0,IF(ScheduleCompile!S141="On",1,IF(ISNUMBER(ScheduleCompile!S141),ScheduleCompile!S141/1,IF(ISTEXT(ScheduleCompile!S141),IF(OR(ISNUMBER(FIND("5F",ScheduleCompile!S141)),ISNUMBER(FIND("0F",ScheduleCompile!S141)),ISNUMBER(FIND("8F",ScheduleCompile!S141)),ISNUMBER(FIND("1F",ScheduleCompile!S141)),ISNUMBER(FIND("2F",ScheduleCompile!S141)),ISNUMBER(FIND("3F",ScheduleCompile!S141)),ISNUMBER(FIND("6F",ScheduleCompile!S141)),ISNUMBER(FIND("7F",ScheduleCompile!S141)),ISNUMBER(FIND("9F",ScheduleCompile!S141)),ISNUMBER(FIND("4F",ScheduleCompile!S141))),VALUE(LEFT(ScheduleCompile!S141,FIND("F",ScheduleCompile!S141)-1)),ScheduleCompile!S141)))))),"",IF(ScheduleCompile!S141="Off",0,IF(ScheduleCompile!S141="On",1,IF(ISNUMBER(ScheduleCompile!S141),ScheduleCompile!S141/1,IF(ISTEXT(ScheduleCompile!S141),IF(OR(ISNUMBER(FIND("5F",ScheduleCompile!S141)),ISNUMBER(FIND("0F",ScheduleCompile!S141)),ISNUMBER(FIND("8F",ScheduleCompile!S141)),ISNUMBER(FIND("1F",ScheduleCompile!S141)),ISNUMBER(FIND("2F",ScheduleCompile!S141)),ISNUMBER(FIND("3F",ScheduleCompile!S141)),ISNUMBER(FIND("6F",ScheduleCompile!S141)),ISNUMBER(FIND("7F",ScheduleCompile!S141)),ISNUMBER(FIND("9F",ScheduleCompile!S141)),ISNUMBER(FIND("4F",ScheduleCompile!S141))),VALUE(LEFT(ScheduleCompile!S141,FIND("F",ScheduleCompile!S141)-1)),ScheduleCompile!S141)))))))</f>
        <v>0.5</v>
      </c>
      <c r="Y148" s="1">
        <f>IF(AND(ISERROR(IF(ScheduleCompile!T141="Off",0,IF(ScheduleCompile!T141="On",1,IF(ISNUMBER(ScheduleCompile!T141),ScheduleCompile!T141/1,IF(ISTEXT(ScheduleCompile!T141),IF(OR(ISNUMBER(FIND("5F",ScheduleCompile!T141)),ISNUMBER(FIND("0F",ScheduleCompile!T141)),ISNUMBER(FIND("8F",ScheduleCompile!T141)),ISNUMBER(FIND("1F",ScheduleCompile!T141)),ISNUMBER(FIND("2F",ScheduleCompile!T141)),ISNUMBER(FIND("3F",ScheduleCompile!T141)),ISNUMBER(FIND("6F",ScheduleCompile!T141)),ISNUMBER(FIND("7F",ScheduleCompile!T141)),ISNUMBER(FIND("9F",ScheduleCompile!T141)),ISNUMBER(FIND("4F",ScheduleCompile!T141))),VALUE(LEFT(ScheduleCompile!T141,FIND("F",ScheduleCompile!T141)-1)),ScheduleCompile!T141)))))),ISTEXT(ScheduleCompile!#REF!)),"ENDTABLE",IF(ISERROR(IF(ScheduleCompile!T141="Off",0,IF(ScheduleCompile!T141="On",1,IF(ISNUMBER(ScheduleCompile!T141),ScheduleCompile!T141/1,IF(ISTEXT(ScheduleCompile!T141),IF(OR(ISNUMBER(FIND("5F",ScheduleCompile!T141)),ISNUMBER(FIND("0F",ScheduleCompile!T141)),ISNUMBER(FIND("8F",ScheduleCompile!T141)),ISNUMBER(FIND("1F",ScheduleCompile!T141)),ISNUMBER(FIND("2F",ScheduleCompile!T141)),ISNUMBER(FIND("3F",ScheduleCompile!T141)),ISNUMBER(FIND("6F",ScheduleCompile!T141)),ISNUMBER(FIND("7F",ScheduleCompile!T141)),ISNUMBER(FIND("9F",ScheduleCompile!T141)),ISNUMBER(FIND("4F",ScheduleCompile!T141))),VALUE(LEFT(ScheduleCompile!T141,FIND("F",ScheduleCompile!T141)-1)),ScheduleCompile!T141)))))),"",IF(ScheduleCompile!T141="Off",0,IF(ScheduleCompile!T141="On",1,IF(ISNUMBER(ScheduleCompile!T141),ScheduleCompile!T141/1,IF(ISTEXT(ScheduleCompile!T141),IF(OR(ISNUMBER(FIND("5F",ScheduleCompile!T141)),ISNUMBER(FIND("0F",ScheduleCompile!T141)),ISNUMBER(FIND("8F",ScheduleCompile!T141)),ISNUMBER(FIND("1F",ScheduleCompile!T141)),ISNUMBER(FIND("2F",ScheduleCompile!T141)),ISNUMBER(FIND("3F",ScheduleCompile!T141)),ISNUMBER(FIND("6F",ScheduleCompile!T141)),ISNUMBER(FIND("7F",ScheduleCompile!T141)),ISNUMBER(FIND("9F",ScheduleCompile!T141)),ISNUMBER(FIND("4F",ScheduleCompile!T141))),VALUE(LEFT(ScheduleCompile!T141,FIND("F",ScheduleCompile!T141)-1)),ScheduleCompile!T141)))))))</f>
        <v>0.5</v>
      </c>
      <c r="Z148" s="1">
        <f>IF(AND(ISERROR(IF(ScheduleCompile!U141="Off",0,IF(ScheduleCompile!U141="On",1,IF(ISNUMBER(ScheduleCompile!U141),ScheduleCompile!U141/1,IF(ISTEXT(ScheduleCompile!U141),IF(OR(ISNUMBER(FIND("5F",ScheduleCompile!U141)),ISNUMBER(FIND("0F",ScheduleCompile!U141)),ISNUMBER(FIND("8F",ScheduleCompile!U141)),ISNUMBER(FIND("1F",ScheduleCompile!U141)),ISNUMBER(FIND("2F",ScheduleCompile!U141)),ISNUMBER(FIND("3F",ScheduleCompile!U141)),ISNUMBER(FIND("6F",ScheduleCompile!U141)),ISNUMBER(FIND("7F",ScheduleCompile!U141)),ISNUMBER(FIND("9F",ScheduleCompile!U141)),ISNUMBER(FIND("4F",ScheduleCompile!U141))),VALUE(LEFT(ScheduleCompile!U141,FIND("F",ScheduleCompile!U141)-1)),ScheduleCompile!U141)))))),ISTEXT(ScheduleCompile!#REF!)),"ENDTABLE",IF(ISERROR(IF(ScheduleCompile!U141="Off",0,IF(ScheduleCompile!U141="On",1,IF(ISNUMBER(ScheduleCompile!U141),ScheduleCompile!U141/1,IF(ISTEXT(ScheduleCompile!U141),IF(OR(ISNUMBER(FIND("5F",ScheduleCompile!U141)),ISNUMBER(FIND("0F",ScheduleCompile!U141)),ISNUMBER(FIND("8F",ScheduleCompile!U141)),ISNUMBER(FIND("1F",ScheduleCompile!U141)),ISNUMBER(FIND("2F",ScheduleCompile!U141)),ISNUMBER(FIND("3F",ScheduleCompile!U141)),ISNUMBER(FIND("6F",ScheduleCompile!U141)),ISNUMBER(FIND("7F",ScheduleCompile!U141)),ISNUMBER(FIND("9F",ScheduleCompile!U141)),ISNUMBER(FIND("4F",ScheduleCompile!U141))),VALUE(LEFT(ScheduleCompile!U141,FIND("F",ScheduleCompile!U141)-1)),ScheduleCompile!U141)))))),"",IF(ScheduleCompile!U141="Off",0,IF(ScheduleCompile!U141="On",1,IF(ISNUMBER(ScheduleCompile!U141),ScheduleCompile!U141/1,IF(ISTEXT(ScheduleCompile!U141),IF(OR(ISNUMBER(FIND("5F",ScheduleCompile!U141)),ISNUMBER(FIND("0F",ScheduleCompile!U141)),ISNUMBER(FIND("8F",ScheduleCompile!U141)),ISNUMBER(FIND("1F",ScheduleCompile!U141)),ISNUMBER(FIND("2F",ScheduleCompile!U141)),ISNUMBER(FIND("3F",ScheduleCompile!U141)),ISNUMBER(FIND("6F",ScheduleCompile!U141)),ISNUMBER(FIND("7F",ScheduleCompile!U141)),ISNUMBER(FIND("9F",ScheduleCompile!U141)),ISNUMBER(FIND("4F",ScheduleCompile!U141))),VALUE(LEFT(ScheduleCompile!U141,FIND("F",ScheduleCompile!U141)-1)),ScheduleCompile!U141)))))))</f>
        <v>0.5</v>
      </c>
      <c r="AA148" s="1">
        <f>IF(AND(ISERROR(IF(ScheduleCompile!V141="Off",0,IF(ScheduleCompile!V141="On",1,IF(ISNUMBER(ScheduleCompile!V141),ScheduleCompile!V141/1,IF(ISTEXT(ScheduleCompile!V141),IF(OR(ISNUMBER(FIND("5F",ScheduleCompile!V141)),ISNUMBER(FIND("0F",ScheduleCompile!V141)),ISNUMBER(FIND("8F",ScheduleCompile!V141)),ISNUMBER(FIND("1F",ScheduleCompile!V141)),ISNUMBER(FIND("2F",ScheduleCompile!V141)),ISNUMBER(FIND("3F",ScheduleCompile!V141)),ISNUMBER(FIND("6F",ScheduleCompile!V141)),ISNUMBER(FIND("7F",ScheduleCompile!V141)),ISNUMBER(FIND("9F",ScheduleCompile!V141)),ISNUMBER(FIND("4F",ScheduleCompile!V141))),VALUE(LEFT(ScheduleCompile!V141,FIND("F",ScheduleCompile!V141)-1)),ScheduleCompile!V141)))))),ISTEXT(ScheduleCompile!#REF!)),"ENDTABLE",IF(ISERROR(IF(ScheduleCompile!V141="Off",0,IF(ScheduleCompile!V141="On",1,IF(ISNUMBER(ScheduleCompile!V141),ScheduleCompile!V141/1,IF(ISTEXT(ScheduleCompile!V141),IF(OR(ISNUMBER(FIND("5F",ScheduleCompile!V141)),ISNUMBER(FIND("0F",ScheduleCompile!V141)),ISNUMBER(FIND("8F",ScheduleCompile!V141)),ISNUMBER(FIND("1F",ScheduleCompile!V141)),ISNUMBER(FIND("2F",ScheduleCompile!V141)),ISNUMBER(FIND("3F",ScheduleCompile!V141)),ISNUMBER(FIND("6F",ScheduleCompile!V141)),ISNUMBER(FIND("7F",ScheduleCompile!V141)),ISNUMBER(FIND("9F",ScheduleCompile!V141)),ISNUMBER(FIND("4F",ScheduleCompile!V141))),VALUE(LEFT(ScheduleCompile!V141,FIND("F",ScheduleCompile!V141)-1)),ScheduleCompile!V141)))))),"",IF(ScheduleCompile!V141="Off",0,IF(ScheduleCompile!V141="On",1,IF(ISNUMBER(ScheduleCompile!V141),ScheduleCompile!V141/1,IF(ISTEXT(ScheduleCompile!V141),IF(OR(ISNUMBER(FIND("5F",ScheduleCompile!V141)),ISNUMBER(FIND("0F",ScheduleCompile!V141)),ISNUMBER(FIND("8F",ScheduleCompile!V141)),ISNUMBER(FIND("1F",ScheduleCompile!V141)),ISNUMBER(FIND("2F",ScheduleCompile!V141)),ISNUMBER(FIND("3F",ScheduleCompile!V141)),ISNUMBER(FIND("6F",ScheduleCompile!V141)),ISNUMBER(FIND("7F",ScheduleCompile!V141)),ISNUMBER(FIND("9F",ScheduleCompile!V141)),ISNUMBER(FIND("4F",ScheduleCompile!V141))),VALUE(LEFT(ScheduleCompile!V141,FIND("F",ScheduleCompile!V141)-1)),ScheduleCompile!V141)))))))</f>
        <v>0.5</v>
      </c>
      <c r="AB148" s="1">
        <f>IF(AND(ISERROR(IF(ScheduleCompile!W141="Off",0,IF(ScheduleCompile!W141="On",1,IF(ISNUMBER(ScheduleCompile!W141),ScheduleCompile!W141/1,IF(ISTEXT(ScheduleCompile!W141),IF(OR(ISNUMBER(FIND("5F",ScheduleCompile!W141)),ISNUMBER(FIND("0F",ScheduleCompile!W141)),ISNUMBER(FIND("8F",ScheduleCompile!W141)),ISNUMBER(FIND("1F",ScheduleCompile!W141)),ISNUMBER(FIND("2F",ScheduleCompile!W141)),ISNUMBER(FIND("3F",ScheduleCompile!W141)),ISNUMBER(FIND("6F",ScheduleCompile!W141)),ISNUMBER(FIND("7F",ScheduleCompile!W141)),ISNUMBER(FIND("9F",ScheduleCompile!W141)),ISNUMBER(FIND("4F",ScheduleCompile!W141))),VALUE(LEFT(ScheduleCompile!W141,FIND("F",ScheduleCompile!W141)-1)),ScheduleCompile!W141)))))),ISTEXT(ScheduleCompile!#REF!)),"ENDTABLE",IF(ISERROR(IF(ScheduleCompile!W141="Off",0,IF(ScheduleCompile!W141="On",1,IF(ISNUMBER(ScheduleCompile!W141),ScheduleCompile!W141/1,IF(ISTEXT(ScheduleCompile!W141),IF(OR(ISNUMBER(FIND("5F",ScheduleCompile!W141)),ISNUMBER(FIND("0F",ScheduleCompile!W141)),ISNUMBER(FIND("8F",ScheduleCompile!W141)),ISNUMBER(FIND("1F",ScheduleCompile!W141)),ISNUMBER(FIND("2F",ScheduleCompile!W141)),ISNUMBER(FIND("3F",ScheduleCompile!W141)),ISNUMBER(FIND("6F",ScheduleCompile!W141)),ISNUMBER(FIND("7F",ScheduleCompile!W141)),ISNUMBER(FIND("9F",ScheduleCompile!W141)),ISNUMBER(FIND("4F",ScheduleCompile!W141))),VALUE(LEFT(ScheduleCompile!W141,FIND("F",ScheduleCompile!W141)-1)),ScheduleCompile!W141)))))),"",IF(ScheduleCompile!W141="Off",0,IF(ScheduleCompile!W141="On",1,IF(ISNUMBER(ScheduleCompile!W141),ScheduleCompile!W141/1,IF(ISTEXT(ScheduleCompile!W141),IF(OR(ISNUMBER(FIND("5F",ScheduleCompile!W141)),ISNUMBER(FIND("0F",ScheduleCompile!W141)),ISNUMBER(FIND("8F",ScheduleCompile!W141)),ISNUMBER(FIND("1F",ScheduleCompile!W141)),ISNUMBER(FIND("2F",ScheduleCompile!W141)),ISNUMBER(FIND("3F",ScheduleCompile!W141)),ISNUMBER(FIND("6F",ScheduleCompile!W141)),ISNUMBER(FIND("7F",ScheduleCompile!W141)),ISNUMBER(FIND("9F",ScheduleCompile!W141)),ISNUMBER(FIND("4F",ScheduleCompile!W141))),VALUE(LEFT(ScheduleCompile!W141,FIND("F",ScheduleCompile!W141)-1)),ScheduleCompile!W141)))))))</f>
        <v>0.5</v>
      </c>
      <c r="AC148" s="1">
        <f>IF(AND(ISERROR(IF(ScheduleCompile!X141="Off",0,IF(ScheduleCompile!X141="On",1,IF(ISNUMBER(ScheduleCompile!X141),ScheduleCompile!X141/1,IF(ISTEXT(ScheduleCompile!X141),IF(OR(ISNUMBER(FIND("5F",ScheduleCompile!X141)),ISNUMBER(FIND("0F",ScheduleCompile!X141)),ISNUMBER(FIND("8F",ScheduleCompile!X141)),ISNUMBER(FIND("1F",ScheduleCompile!X141)),ISNUMBER(FIND("2F",ScheduleCompile!X141)),ISNUMBER(FIND("3F",ScheduleCompile!X141)),ISNUMBER(FIND("6F",ScheduleCompile!X141)),ISNUMBER(FIND("7F",ScheduleCompile!X141)),ISNUMBER(FIND("9F",ScheduleCompile!X141)),ISNUMBER(FIND("4F",ScheduleCompile!X141))),VALUE(LEFT(ScheduleCompile!X141,FIND("F",ScheduleCompile!X141)-1)),ScheduleCompile!X141)))))),ISTEXT(ScheduleCompile!#REF!)),"ENDTABLE",IF(ISERROR(IF(ScheduleCompile!X141="Off",0,IF(ScheduleCompile!X141="On",1,IF(ISNUMBER(ScheduleCompile!X141),ScheduleCompile!X141/1,IF(ISTEXT(ScheduleCompile!X141),IF(OR(ISNUMBER(FIND("5F",ScheduleCompile!X141)),ISNUMBER(FIND("0F",ScheduleCompile!X141)),ISNUMBER(FIND("8F",ScheduleCompile!X141)),ISNUMBER(FIND("1F",ScheduleCompile!X141)),ISNUMBER(FIND("2F",ScheduleCompile!X141)),ISNUMBER(FIND("3F",ScheduleCompile!X141)),ISNUMBER(FIND("6F",ScheduleCompile!X141)),ISNUMBER(FIND("7F",ScheduleCompile!X141)),ISNUMBER(FIND("9F",ScheduleCompile!X141)),ISNUMBER(FIND("4F",ScheduleCompile!X141))),VALUE(LEFT(ScheduleCompile!X141,FIND("F",ScheduleCompile!X141)-1)),ScheduleCompile!X141)))))),"",IF(ScheduleCompile!X141="Off",0,IF(ScheduleCompile!X141="On",1,IF(ISNUMBER(ScheduleCompile!X141),ScheduleCompile!X141/1,IF(ISTEXT(ScheduleCompile!X141),IF(OR(ISNUMBER(FIND("5F",ScheduleCompile!X141)),ISNUMBER(FIND("0F",ScheduleCompile!X141)),ISNUMBER(FIND("8F",ScheduleCompile!X141)),ISNUMBER(FIND("1F",ScheduleCompile!X141)),ISNUMBER(FIND("2F",ScheduleCompile!X141)),ISNUMBER(FIND("3F",ScheduleCompile!X141)),ISNUMBER(FIND("6F",ScheduleCompile!X141)),ISNUMBER(FIND("7F",ScheduleCompile!X141)),ISNUMBER(FIND("9F",ScheduleCompile!X141)),ISNUMBER(FIND("4F",ScheduleCompile!X141))),VALUE(LEFT(ScheduleCompile!X141,FIND("F",ScheduleCompile!X141)-1)),ScheduleCompile!X141)))))))</f>
        <v>0.5</v>
      </c>
      <c r="AD148" s="1">
        <f>IF(AND(ISERROR(IF(ScheduleCompile!Y141="Off",0,IF(ScheduleCompile!Y141="On",1,IF(ISNUMBER(ScheduleCompile!Y141),ScheduleCompile!Y141/1,IF(ISTEXT(ScheduleCompile!Y141),IF(OR(ISNUMBER(FIND("5F",ScheduleCompile!Y141)),ISNUMBER(FIND("0F",ScheduleCompile!Y141)),ISNUMBER(FIND("8F",ScheduleCompile!Y141)),ISNUMBER(FIND("1F",ScheduleCompile!Y141)),ISNUMBER(FIND("2F",ScheduleCompile!Y141)),ISNUMBER(FIND("3F",ScheduleCompile!Y141)),ISNUMBER(FIND("6F",ScheduleCompile!Y141)),ISNUMBER(FIND("7F",ScheduleCompile!Y141)),ISNUMBER(FIND("9F",ScheduleCompile!Y141)),ISNUMBER(FIND("4F",ScheduleCompile!Y141))),VALUE(LEFT(ScheduleCompile!Y141,FIND("F",ScheduleCompile!Y141)-1)),ScheduleCompile!Y141)))))),ISTEXT(ScheduleCompile!#REF!)),"ENDTABLE",IF(ISERROR(IF(ScheduleCompile!Y141="Off",0,IF(ScheduleCompile!Y141="On",1,IF(ISNUMBER(ScheduleCompile!Y141),ScheduleCompile!Y141/1,IF(ISTEXT(ScheduleCompile!Y141),IF(OR(ISNUMBER(FIND("5F",ScheduleCompile!Y141)),ISNUMBER(FIND("0F",ScheduleCompile!Y141)),ISNUMBER(FIND("8F",ScheduleCompile!Y141)),ISNUMBER(FIND("1F",ScheduleCompile!Y141)),ISNUMBER(FIND("2F",ScheduleCompile!Y141)),ISNUMBER(FIND("3F",ScheduleCompile!Y141)),ISNUMBER(FIND("6F",ScheduleCompile!Y141)),ISNUMBER(FIND("7F",ScheduleCompile!Y141)),ISNUMBER(FIND("9F",ScheduleCompile!Y141)),ISNUMBER(FIND("4F",ScheduleCompile!Y141))),VALUE(LEFT(ScheduleCompile!Y141,FIND("F",ScheduleCompile!Y141)-1)),ScheduleCompile!Y141)))))),"",IF(ScheduleCompile!Y141="Off",0,IF(ScheduleCompile!Y141="On",1,IF(ISNUMBER(ScheduleCompile!Y141),ScheduleCompile!Y141/1,IF(ISTEXT(ScheduleCompile!Y141),IF(OR(ISNUMBER(FIND("5F",ScheduleCompile!Y141)),ISNUMBER(FIND("0F",ScheduleCompile!Y141)),ISNUMBER(FIND("8F",ScheduleCompile!Y141)),ISNUMBER(FIND("1F",ScheduleCompile!Y141)),ISNUMBER(FIND("2F",ScheduleCompile!Y141)),ISNUMBER(FIND("3F",ScheduleCompile!Y141)),ISNUMBER(FIND("6F",ScheduleCompile!Y141)),ISNUMBER(FIND("7F",ScheduleCompile!Y141)),ISNUMBER(FIND("9F",ScheduleCompile!Y141)),ISNUMBER(FIND("4F",ScheduleCompile!Y141))),VALUE(LEFT(ScheduleCompile!Y141,FIND("F",ScheduleCompile!Y141)-1)),ScheduleCompile!Y141)))))))</f>
        <v>0.5</v>
      </c>
    </row>
    <row r="149" spans="1:30" x14ac:dyDescent="0.25">
      <c r="A149" t="str">
        <f t="shared" si="8"/>
        <v>SchDay "LabExhaustVAVManualSashCtrlSun"  Type = "Fraction" Hr = (0.5, 0.5, 0.5, 0.5, 0.5, 0.5, 0.5, 0.5, 0.5, 0.52, 0.52, 0.52, 0.52, 0.5, 0.5, 0.5, 0.5, 0.5, 0.5, 0.5, 0.5, 0.5, 0.5, 0.5) ..</v>
      </c>
      <c r="B149" s="1" t="s">
        <v>623</v>
      </c>
      <c r="C149" t="str">
        <f t="shared" si="9"/>
        <v xml:space="preserve">SchDay "LabExhaustVAVManualSashCtrlSun"  Type = "Fraction" Hr = </v>
      </c>
      <c r="D149" t="str">
        <f t="shared" si="10"/>
        <v>(0.5, 0.5, 0.5, 0.5, 0.5, 0.5, 0.5, 0.5, 0.5, 0.52, 0.52, 0.52, 0.52, 0.5, 0.5, 0.5, 0.5, 0.5, 0.5, 0.5, 0.5, 0.5, 0.5, 0.5) ..</v>
      </c>
      <c r="E149" s="30" t="str">
        <f>ScheduleCompile!A142</f>
        <v>LabExhaustVAVManualSashCtrlSun</v>
      </c>
      <c r="F149" t="str">
        <f t="shared" si="11"/>
        <v>Fraction</v>
      </c>
      <c r="G149" s="1">
        <f>IF(AND(ISERROR(IF(ScheduleCompile!B142="Off",0,IF(ScheduleCompile!B142="On",1,IF(ISNUMBER(ScheduleCompile!B142),ScheduleCompile!B142/1,IF(ISTEXT(ScheduleCompile!B142),IF(OR(ISNUMBER(FIND("5F",ScheduleCompile!B142)),ISNUMBER(FIND("0F",ScheduleCompile!B142)),ISNUMBER(FIND("8F",ScheduleCompile!B142)),ISNUMBER(FIND("1F",ScheduleCompile!B142)),ISNUMBER(FIND("2F",ScheduleCompile!B142)),ISNUMBER(FIND("3F",ScheduleCompile!B142)),ISNUMBER(FIND("6F",ScheduleCompile!B142)),ISNUMBER(FIND("7F",ScheduleCompile!B142)),ISNUMBER(FIND("9F",ScheduleCompile!B142)),ISNUMBER(FIND("4F",ScheduleCompile!B142))),VALUE(LEFT(ScheduleCompile!B142,FIND("F",ScheduleCompile!B142)-1)),ScheduleCompile!B142)))))),ISTEXT(ScheduleCompile!#REF!)),"ENDTABLE",IF(ISERROR(IF(ScheduleCompile!B142="Off",0,IF(ScheduleCompile!B142="On",1,IF(ISNUMBER(ScheduleCompile!B142),ScheduleCompile!B142/1,IF(ISTEXT(ScheduleCompile!B142),IF(OR(ISNUMBER(FIND("5F",ScheduleCompile!B142)),ISNUMBER(FIND("0F",ScheduleCompile!B142)),ISNUMBER(FIND("8F",ScheduleCompile!B142)),ISNUMBER(FIND("1F",ScheduleCompile!B142)),ISNUMBER(FIND("2F",ScheduleCompile!B142)),ISNUMBER(FIND("3F",ScheduleCompile!B142)),ISNUMBER(FIND("6F",ScheduleCompile!B142)),ISNUMBER(FIND("7F",ScheduleCompile!B142)),ISNUMBER(FIND("9F",ScheduleCompile!B142)),ISNUMBER(FIND("4F",ScheduleCompile!B142))),VALUE(LEFT(ScheduleCompile!B142,FIND("F",ScheduleCompile!B142)-1)),ScheduleCompile!B142)))))),"",IF(ScheduleCompile!B142="Off",0,IF(ScheduleCompile!B142="On",1,IF(ISNUMBER(ScheduleCompile!B142),ScheduleCompile!B142/1,IF(ISTEXT(ScheduleCompile!B142),IF(OR(ISNUMBER(FIND("5F",ScheduleCompile!B142)),ISNUMBER(FIND("0F",ScheduleCompile!B142)),ISNUMBER(FIND("8F",ScheduleCompile!B142)),ISNUMBER(FIND("1F",ScheduleCompile!B142)),ISNUMBER(FIND("2F",ScheduleCompile!B142)),ISNUMBER(FIND("3F",ScheduleCompile!B142)),ISNUMBER(FIND("6F",ScheduleCompile!B142)),ISNUMBER(FIND("7F",ScheduleCompile!B142)),ISNUMBER(FIND("9F",ScheduleCompile!B142)),ISNUMBER(FIND("4F",ScheduleCompile!B142))),VALUE(LEFT(ScheduleCompile!B142,FIND("F",ScheduleCompile!B142)-1)),ScheduleCompile!B142)))))))</f>
        <v>0.5</v>
      </c>
      <c r="H149" s="1">
        <f>IF(AND(ISERROR(IF(ScheduleCompile!C142="Off",0,IF(ScheduleCompile!C142="On",1,IF(ISNUMBER(ScheduleCompile!C142),ScheduleCompile!C142/1,IF(ISTEXT(ScheduleCompile!C142),IF(OR(ISNUMBER(FIND("5F",ScheduleCompile!C142)),ISNUMBER(FIND("0F",ScheduleCompile!C142)),ISNUMBER(FIND("8F",ScheduleCompile!C142)),ISNUMBER(FIND("1F",ScheduleCompile!C142)),ISNUMBER(FIND("2F",ScheduleCompile!C142)),ISNUMBER(FIND("3F",ScheduleCompile!C142)),ISNUMBER(FIND("6F",ScheduleCompile!C142)),ISNUMBER(FIND("7F",ScheduleCompile!C142)),ISNUMBER(FIND("9F",ScheduleCompile!C142)),ISNUMBER(FIND("4F",ScheduleCompile!C142))),VALUE(LEFT(ScheduleCompile!C142,FIND("F",ScheduleCompile!C142)-1)),ScheduleCompile!C142)))))),ISTEXT(ScheduleCompile!#REF!)),"ENDTABLE",IF(ISERROR(IF(ScheduleCompile!C142="Off",0,IF(ScheduleCompile!C142="On",1,IF(ISNUMBER(ScheduleCompile!C142),ScheduleCompile!C142/1,IF(ISTEXT(ScheduleCompile!C142),IF(OR(ISNUMBER(FIND("5F",ScheduleCompile!C142)),ISNUMBER(FIND("0F",ScheduleCompile!C142)),ISNUMBER(FIND("8F",ScheduleCompile!C142)),ISNUMBER(FIND("1F",ScheduleCompile!C142)),ISNUMBER(FIND("2F",ScheduleCompile!C142)),ISNUMBER(FIND("3F",ScheduleCompile!C142)),ISNUMBER(FIND("6F",ScheduleCompile!C142)),ISNUMBER(FIND("7F",ScheduleCompile!C142)),ISNUMBER(FIND("9F",ScheduleCompile!C142)),ISNUMBER(FIND("4F",ScheduleCompile!C142))),VALUE(LEFT(ScheduleCompile!C142,FIND("F",ScheduleCompile!C142)-1)),ScheduleCompile!C142)))))),"",IF(ScheduleCompile!C142="Off",0,IF(ScheduleCompile!C142="On",1,IF(ISNUMBER(ScheduleCompile!C142),ScheduleCompile!C142/1,IF(ISTEXT(ScheduleCompile!C142),IF(OR(ISNUMBER(FIND("5F",ScheduleCompile!C142)),ISNUMBER(FIND("0F",ScheduleCompile!C142)),ISNUMBER(FIND("8F",ScheduleCompile!C142)),ISNUMBER(FIND("1F",ScheduleCompile!C142)),ISNUMBER(FIND("2F",ScheduleCompile!C142)),ISNUMBER(FIND("3F",ScheduleCompile!C142)),ISNUMBER(FIND("6F",ScheduleCompile!C142)),ISNUMBER(FIND("7F",ScheduleCompile!C142)),ISNUMBER(FIND("9F",ScheduleCompile!C142)),ISNUMBER(FIND("4F",ScheduleCompile!C142))),VALUE(LEFT(ScheduleCompile!C142,FIND("F",ScheduleCompile!C142)-1)),ScheduleCompile!C142)))))))</f>
        <v>0.5</v>
      </c>
      <c r="I149" s="1">
        <f>IF(AND(ISERROR(IF(ScheduleCompile!D142="Off",0,IF(ScheduleCompile!D142="On",1,IF(ISNUMBER(ScheduleCompile!D142),ScheduleCompile!D142/1,IF(ISTEXT(ScheduleCompile!D142),IF(OR(ISNUMBER(FIND("5F",ScheduleCompile!D142)),ISNUMBER(FIND("0F",ScheduleCompile!D142)),ISNUMBER(FIND("8F",ScheduleCompile!D142)),ISNUMBER(FIND("1F",ScheduleCompile!D142)),ISNUMBER(FIND("2F",ScheduleCompile!D142)),ISNUMBER(FIND("3F",ScheduleCompile!D142)),ISNUMBER(FIND("6F",ScheduleCompile!D142)),ISNUMBER(FIND("7F",ScheduleCompile!D142)),ISNUMBER(FIND("9F",ScheduleCompile!D142)),ISNUMBER(FIND("4F",ScheduleCompile!D142))),VALUE(LEFT(ScheduleCompile!D142,FIND("F",ScheduleCompile!D142)-1)),ScheduleCompile!D142)))))),ISTEXT(ScheduleCompile!#REF!)),"ENDTABLE",IF(ISERROR(IF(ScheduleCompile!D142="Off",0,IF(ScheduleCompile!D142="On",1,IF(ISNUMBER(ScheduleCompile!D142),ScheduleCompile!D142/1,IF(ISTEXT(ScheduleCompile!D142),IF(OR(ISNUMBER(FIND("5F",ScheduleCompile!D142)),ISNUMBER(FIND("0F",ScheduleCompile!D142)),ISNUMBER(FIND("8F",ScheduleCompile!D142)),ISNUMBER(FIND("1F",ScheduleCompile!D142)),ISNUMBER(FIND("2F",ScheduleCompile!D142)),ISNUMBER(FIND("3F",ScheduleCompile!D142)),ISNUMBER(FIND("6F",ScheduleCompile!D142)),ISNUMBER(FIND("7F",ScheduleCompile!D142)),ISNUMBER(FIND("9F",ScheduleCompile!D142)),ISNUMBER(FIND("4F",ScheduleCompile!D142))),VALUE(LEFT(ScheduleCompile!D142,FIND("F",ScheduleCompile!D142)-1)),ScheduleCompile!D142)))))),"",IF(ScheduleCompile!D142="Off",0,IF(ScheduleCompile!D142="On",1,IF(ISNUMBER(ScheduleCompile!D142),ScheduleCompile!D142/1,IF(ISTEXT(ScheduleCompile!D142),IF(OR(ISNUMBER(FIND("5F",ScheduleCompile!D142)),ISNUMBER(FIND("0F",ScheduleCompile!D142)),ISNUMBER(FIND("8F",ScheduleCompile!D142)),ISNUMBER(FIND("1F",ScheduleCompile!D142)),ISNUMBER(FIND("2F",ScheduleCompile!D142)),ISNUMBER(FIND("3F",ScheduleCompile!D142)),ISNUMBER(FIND("6F",ScheduleCompile!D142)),ISNUMBER(FIND("7F",ScheduleCompile!D142)),ISNUMBER(FIND("9F",ScheduleCompile!D142)),ISNUMBER(FIND("4F",ScheduleCompile!D142))),VALUE(LEFT(ScheduleCompile!D142,FIND("F",ScheduleCompile!D142)-1)),ScheduleCompile!D142)))))))</f>
        <v>0.5</v>
      </c>
      <c r="J149" s="1">
        <f>IF(AND(ISERROR(IF(ScheduleCompile!E142="Off",0,IF(ScheduleCompile!E142="On",1,IF(ISNUMBER(ScheduleCompile!E142),ScheduleCompile!E142/1,IF(ISTEXT(ScheduleCompile!E142),IF(OR(ISNUMBER(FIND("5F",ScheduleCompile!E142)),ISNUMBER(FIND("0F",ScheduleCompile!E142)),ISNUMBER(FIND("8F",ScheduleCompile!E142)),ISNUMBER(FIND("1F",ScheduleCompile!E142)),ISNUMBER(FIND("2F",ScheduleCompile!E142)),ISNUMBER(FIND("3F",ScheduleCompile!E142)),ISNUMBER(FIND("6F",ScheduleCompile!E142)),ISNUMBER(FIND("7F",ScheduleCompile!E142)),ISNUMBER(FIND("9F",ScheduleCompile!E142)),ISNUMBER(FIND("4F",ScheduleCompile!E142))),VALUE(LEFT(ScheduleCompile!E142,FIND("F",ScheduleCompile!E142)-1)),ScheduleCompile!E142)))))),ISTEXT(ScheduleCompile!#REF!)),"ENDTABLE",IF(ISERROR(IF(ScheduleCompile!E142="Off",0,IF(ScheduleCompile!E142="On",1,IF(ISNUMBER(ScheduleCompile!E142),ScheduleCompile!E142/1,IF(ISTEXT(ScheduleCompile!E142),IF(OR(ISNUMBER(FIND("5F",ScheduleCompile!E142)),ISNUMBER(FIND("0F",ScheduleCompile!E142)),ISNUMBER(FIND("8F",ScheduleCompile!E142)),ISNUMBER(FIND("1F",ScheduleCompile!E142)),ISNUMBER(FIND("2F",ScheduleCompile!E142)),ISNUMBER(FIND("3F",ScheduleCompile!E142)),ISNUMBER(FIND("6F",ScheduleCompile!E142)),ISNUMBER(FIND("7F",ScheduleCompile!E142)),ISNUMBER(FIND("9F",ScheduleCompile!E142)),ISNUMBER(FIND("4F",ScheduleCompile!E142))),VALUE(LEFT(ScheduleCompile!E142,FIND("F",ScheduleCompile!E142)-1)),ScheduleCompile!E142)))))),"",IF(ScheduleCompile!E142="Off",0,IF(ScheduleCompile!E142="On",1,IF(ISNUMBER(ScheduleCompile!E142),ScheduleCompile!E142/1,IF(ISTEXT(ScheduleCompile!E142),IF(OR(ISNUMBER(FIND("5F",ScheduleCompile!E142)),ISNUMBER(FIND("0F",ScheduleCompile!E142)),ISNUMBER(FIND("8F",ScheduleCompile!E142)),ISNUMBER(FIND("1F",ScheduleCompile!E142)),ISNUMBER(FIND("2F",ScheduleCompile!E142)),ISNUMBER(FIND("3F",ScheduleCompile!E142)),ISNUMBER(FIND("6F",ScheduleCompile!E142)),ISNUMBER(FIND("7F",ScheduleCompile!E142)),ISNUMBER(FIND("9F",ScheduleCompile!E142)),ISNUMBER(FIND("4F",ScheduleCompile!E142))),VALUE(LEFT(ScheduleCompile!E142,FIND("F",ScheduleCompile!E142)-1)),ScheduleCompile!E142)))))))</f>
        <v>0.5</v>
      </c>
      <c r="K149" s="1">
        <f>IF(AND(ISERROR(IF(ScheduleCompile!F142="Off",0,IF(ScheduleCompile!F142="On",1,IF(ISNUMBER(ScheduleCompile!F142),ScheduleCompile!F142/1,IF(ISTEXT(ScheduleCompile!F142),IF(OR(ISNUMBER(FIND("5F",ScheduleCompile!F142)),ISNUMBER(FIND("0F",ScheduleCompile!F142)),ISNUMBER(FIND("8F",ScheduleCompile!F142)),ISNUMBER(FIND("1F",ScheduleCompile!F142)),ISNUMBER(FIND("2F",ScheduleCompile!F142)),ISNUMBER(FIND("3F",ScheduleCompile!F142)),ISNUMBER(FIND("6F",ScheduleCompile!F142)),ISNUMBER(FIND("7F",ScheduleCompile!F142)),ISNUMBER(FIND("9F",ScheduleCompile!F142)),ISNUMBER(FIND("4F",ScheduleCompile!F142))),VALUE(LEFT(ScheduleCompile!F142,FIND("F",ScheduleCompile!F142)-1)),ScheduleCompile!F142)))))),ISTEXT(ScheduleCompile!#REF!)),"ENDTABLE",IF(ISERROR(IF(ScheduleCompile!F142="Off",0,IF(ScheduleCompile!F142="On",1,IF(ISNUMBER(ScheduleCompile!F142),ScheduleCompile!F142/1,IF(ISTEXT(ScheduleCompile!F142),IF(OR(ISNUMBER(FIND("5F",ScheduleCompile!F142)),ISNUMBER(FIND("0F",ScheduleCompile!F142)),ISNUMBER(FIND("8F",ScheduleCompile!F142)),ISNUMBER(FIND("1F",ScheduleCompile!F142)),ISNUMBER(FIND("2F",ScheduleCompile!F142)),ISNUMBER(FIND("3F",ScheduleCompile!F142)),ISNUMBER(FIND("6F",ScheduleCompile!F142)),ISNUMBER(FIND("7F",ScheduleCompile!F142)),ISNUMBER(FIND("9F",ScheduleCompile!F142)),ISNUMBER(FIND("4F",ScheduleCompile!F142))),VALUE(LEFT(ScheduleCompile!F142,FIND("F",ScheduleCompile!F142)-1)),ScheduleCompile!F142)))))),"",IF(ScheduleCompile!F142="Off",0,IF(ScheduleCompile!F142="On",1,IF(ISNUMBER(ScheduleCompile!F142),ScheduleCompile!F142/1,IF(ISTEXT(ScheduleCompile!F142),IF(OR(ISNUMBER(FIND("5F",ScheduleCompile!F142)),ISNUMBER(FIND("0F",ScheduleCompile!F142)),ISNUMBER(FIND("8F",ScheduleCompile!F142)),ISNUMBER(FIND("1F",ScheduleCompile!F142)),ISNUMBER(FIND("2F",ScheduleCompile!F142)),ISNUMBER(FIND("3F",ScheduleCompile!F142)),ISNUMBER(FIND("6F",ScheduleCompile!F142)),ISNUMBER(FIND("7F",ScheduleCompile!F142)),ISNUMBER(FIND("9F",ScheduleCompile!F142)),ISNUMBER(FIND("4F",ScheduleCompile!F142))),VALUE(LEFT(ScheduleCompile!F142,FIND("F",ScheduleCompile!F142)-1)),ScheduleCompile!F142)))))))</f>
        <v>0.5</v>
      </c>
      <c r="L149" s="1">
        <f>IF(AND(ISERROR(IF(ScheduleCompile!G142="Off",0,IF(ScheduleCompile!G142="On",1,IF(ISNUMBER(ScheduleCompile!G142),ScheduleCompile!G142/1,IF(ISTEXT(ScheduleCompile!G142),IF(OR(ISNUMBER(FIND("5F",ScheduleCompile!G142)),ISNUMBER(FIND("0F",ScheduleCompile!G142)),ISNUMBER(FIND("8F",ScheduleCompile!G142)),ISNUMBER(FIND("1F",ScheduleCompile!G142)),ISNUMBER(FIND("2F",ScheduleCompile!G142)),ISNUMBER(FIND("3F",ScheduleCompile!G142)),ISNUMBER(FIND("6F",ScheduleCompile!G142)),ISNUMBER(FIND("7F",ScheduleCompile!G142)),ISNUMBER(FIND("9F",ScheduleCompile!G142)),ISNUMBER(FIND("4F",ScheduleCompile!G142))),VALUE(LEFT(ScheduleCompile!G142,FIND("F",ScheduleCompile!G142)-1)),ScheduleCompile!G142)))))),ISTEXT(ScheduleCompile!#REF!)),"ENDTABLE",IF(ISERROR(IF(ScheduleCompile!G142="Off",0,IF(ScheduleCompile!G142="On",1,IF(ISNUMBER(ScheduleCompile!G142),ScheduleCompile!G142/1,IF(ISTEXT(ScheduleCompile!G142),IF(OR(ISNUMBER(FIND("5F",ScheduleCompile!G142)),ISNUMBER(FIND("0F",ScheduleCompile!G142)),ISNUMBER(FIND("8F",ScheduleCompile!G142)),ISNUMBER(FIND("1F",ScheduleCompile!G142)),ISNUMBER(FIND("2F",ScheduleCompile!G142)),ISNUMBER(FIND("3F",ScheduleCompile!G142)),ISNUMBER(FIND("6F",ScheduleCompile!G142)),ISNUMBER(FIND("7F",ScheduleCompile!G142)),ISNUMBER(FIND("9F",ScheduleCompile!G142)),ISNUMBER(FIND("4F",ScheduleCompile!G142))),VALUE(LEFT(ScheduleCompile!G142,FIND("F",ScheduleCompile!G142)-1)),ScheduleCompile!G142)))))),"",IF(ScheduleCompile!G142="Off",0,IF(ScheduleCompile!G142="On",1,IF(ISNUMBER(ScheduleCompile!G142),ScheduleCompile!G142/1,IF(ISTEXT(ScheduleCompile!G142),IF(OR(ISNUMBER(FIND("5F",ScheduleCompile!G142)),ISNUMBER(FIND("0F",ScheduleCompile!G142)),ISNUMBER(FIND("8F",ScheduleCompile!G142)),ISNUMBER(FIND("1F",ScheduleCompile!G142)),ISNUMBER(FIND("2F",ScheduleCompile!G142)),ISNUMBER(FIND("3F",ScheduleCompile!G142)),ISNUMBER(FIND("6F",ScheduleCompile!G142)),ISNUMBER(FIND("7F",ScheduleCompile!G142)),ISNUMBER(FIND("9F",ScheduleCompile!G142)),ISNUMBER(FIND("4F",ScheduleCompile!G142))),VALUE(LEFT(ScheduleCompile!G142,FIND("F",ScheduleCompile!G142)-1)),ScheduleCompile!G142)))))))</f>
        <v>0.5</v>
      </c>
      <c r="M149" s="1">
        <f>IF(AND(ISERROR(IF(ScheduleCompile!H142="Off",0,IF(ScheduleCompile!H142="On",1,IF(ISNUMBER(ScheduleCompile!H142),ScheduleCompile!H142/1,IF(ISTEXT(ScheduleCompile!H142),IF(OR(ISNUMBER(FIND("5F",ScheduleCompile!H142)),ISNUMBER(FIND("0F",ScheduleCompile!H142)),ISNUMBER(FIND("8F",ScheduleCompile!H142)),ISNUMBER(FIND("1F",ScheduleCompile!H142)),ISNUMBER(FIND("2F",ScheduleCompile!H142)),ISNUMBER(FIND("3F",ScheduleCompile!H142)),ISNUMBER(FIND("6F",ScheduleCompile!H142)),ISNUMBER(FIND("7F",ScheduleCompile!H142)),ISNUMBER(FIND("9F",ScheduleCompile!H142)),ISNUMBER(FIND("4F",ScheduleCompile!H142))),VALUE(LEFT(ScheduleCompile!H142,FIND("F",ScheduleCompile!H142)-1)),ScheduleCompile!H142)))))),ISTEXT(ScheduleCompile!#REF!)),"ENDTABLE",IF(ISERROR(IF(ScheduleCompile!H142="Off",0,IF(ScheduleCompile!H142="On",1,IF(ISNUMBER(ScheduleCompile!H142),ScheduleCompile!H142/1,IF(ISTEXT(ScheduleCompile!H142),IF(OR(ISNUMBER(FIND("5F",ScheduleCompile!H142)),ISNUMBER(FIND("0F",ScheduleCompile!H142)),ISNUMBER(FIND("8F",ScheduleCompile!H142)),ISNUMBER(FIND("1F",ScheduleCompile!H142)),ISNUMBER(FIND("2F",ScheduleCompile!H142)),ISNUMBER(FIND("3F",ScheduleCompile!H142)),ISNUMBER(FIND("6F",ScheduleCompile!H142)),ISNUMBER(FIND("7F",ScheduleCompile!H142)),ISNUMBER(FIND("9F",ScheduleCompile!H142)),ISNUMBER(FIND("4F",ScheduleCompile!H142))),VALUE(LEFT(ScheduleCompile!H142,FIND("F",ScheduleCompile!H142)-1)),ScheduleCompile!H142)))))),"",IF(ScheduleCompile!H142="Off",0,IF(ScheduleCompile!H142="On",1,IF(ISNUMBER(ScheduleCompile!H142),ScheduleCompile!H142/1,IF(ISTEXT(ScheduleCompile!H142),IF(OR(ISNUMBER(FIND("5F",ScheduleCompile!H142)),ISNUMBER(FIND("0F",ScheduleCompile!H142)),ISNUMBER(FIND("8F",ScheduleCompile!H142)),ISNUMBER(FIND("1F",ScheduleCompile!H142)),ISNUMBER(FIND("2F",ScheduleCompile!H142)),ISNUMBER(FIND("3F",ScheduleCompile!H142)),ISNUMBER(FIND("6F",ScheduleCompile!H142)),ISNUMBER(FIND("7F",ScheduleCompile!H142)),ISNUMBER(FIND("9F",ScheduleCompile!H142)),ISNUMBER(FIND("4F",ScheduleCompile!H142))),VALUE(LEFT(ScheduleCompile!H142,FIND("F",ScheduleCompile!H142)-1)),ScheduleCompile!H142)))))))</f>
        <v>0.5</v>
      </c>
      <c r="N149" s="1">
        <f>IF(AND(ISERROR(IF(ScheduleCompile!I142="Off",0,IF(ScheduleCompile!I142="On",1,IF(ISNUMBER(ScheduleCompile!I142),ScheduleCompile!I142/1,IF(ISTEXT(ScheduleCompile!I142),IF(OR(ISNUMBER(FIND("5F",ScheduleCompile!I142)),ISNUMBER(FIND("0F",ScheduleCompile!I142)),ISNUMBER(FIND("8F",ScheduleCompile!I142)),ISNUMBER(FIND("1F",ScheduleCompile!I142)),ISNUMBER(FIND("2F",ScheduleCompile!I142)),ISNUMBER(FIND("3F",ScheduleCompile!I142)),ISNUMBER(FIND("6F",ScheduleCompile!I142)),ISNUMBER(FIND("7F",ScheduleCompile!I142)),ISNUMBER(FIND("9F",ScheduleCompile!I142)),ISNUMBER(FIND("4F",ScheduleCompile!I142))),VALUE(LEFT(ScheduleCompile!I142,FIND("F",ScheduleCompile!I142)-1)),ScheduleCompile!I142)))))),ISTEXT(ScheduleCompile!#REF!)),"ENDTABLE",IF(ISERROR(IF(ScheduleCompile!I142="Off",0,IF(ScheduleCompile!I142="On",1,IF(ISNUMBER(ScheduleCompile!I142),ScheduleCompile!I142/1,IF(ISTEXT(ScheduleCompile!I142),IF(OR(ISNUMBER(FIND("5F",ScheduleCompile!I142)),ISNUMBER(FIND("0F",ScheduleCompile!I142)),ISNUMBER(FIND("8F",ScheduleCompile!I142)),ISNUMBER(FIND("1F",ScheduleCompile!I142)),ISNUMBER(FIND("2F",ScheduleCompile!I142)),ISNUMBER(FIND("3F",ScheduleCompile!I142)),ISNUMBER(FIND("6F",ScheduleCompile!I142)),ISNUMBER(FIND("7F",ScheduleCompile!I142)),ISNUMBER(FIND("9F",ScheduleCompile!I142)),ISNUMBER(FIND("4F",ScheduleCompile!I142))),VALUE(LEFT(ScheduleCompile!I142,FIND("F",ScheduleCompile!I142)-1)),ScheduleCompile!I142)))))),"",IF(ScheduleCompile!I142="Off",0,IF(ScheduleCompile!I142="On",1,IF(ISNUMBER(ScheduleCompile!I142),ScheduleCompile!I142/1,IF(ISTEXT(ScheduleCompile!I142),IF(OR(ISNUMBER(FIND("5F",ScheduleCompile!I142)),ISNUMBER(FIND("0F",ScheduleCompile!I142)),ISNUMBER(FIND("8F",ScheduleCompile!I142)),ISNUMBER(FIND("1F",ScheduleCompile!I142)),ISNUMBER(FIND("2F",ScheduleCompile!I142)),ISNUMBER(FIND("3F",ScheduleCompile!I142)),ISNUMBER(FIND("6F",ScheduleCompile!I142)),ISNUMBER(FIND("7F",ScheduleCompile!I142)),ISNUMBER(FIND("9F",ScheduleCompile!I142)),ISNUMBER(FIND("4F",ScheduleCompile!I142))),VALUE(LEFT(ScheduleCompile!I142,FIND("F",ScheduleCompile!I142)-1)),ScheduleCompile!I142)))))))</f>
        <v>0.5</v>
      </c>
      <c r="O149" s="1">
        <f>IF(AND(ISERROR(IF(ScheduleCompile!J142="Off",0,IF(ScheduleCompile!J142="On",1,IF(ISNUMBER(ScheduleCompile!J142),ScheduleCompile!J142/1,IF(ISTEXT(ScheduleCompile!J142),IF(OR(ISNUMBER(FIND("5F",ScheduleCompile!J142)),ISNUMBER(FIND("0F",ScheduleCompile!J142)),ISNUMBER(FIND("8F",ScheduleCompile!J142)),ISNUMBER(FIND("1F",ScheduleCompile!J142)),ISNUMBER(FIND("2F",ScheduleCompile!J142)),ISNUMBER(FIND("3F",ScheduleCompile!J142)),ISNUMBER(FIND("6F",ScheduleCompile!J142)),ISNUMBER(FIND("7F",ScheduleCompile!J142)),ISNUMBER(FIND("9F",ScheduleCompile!J142)),ISNUMBER(FIND("4F",ScheduleCompile!J142))),VALUE(LEFT(ScheduleCompile!J142,FIND("F",ScheduleCompile!J142)-1)),ScheduleCompile!J142)))))),ISTEXT(ScheduleCompile!#REF!)),"ENDTABLE",IF(ISERROR(IF(ScheduleCompile!J142="Off",0,IF(ScheduleCompile!J142="On",1,IF(ISNUMBER(ScheduleCompile!J142),ScheduleCompile!J142/1,IF(ISTEXT(ScheduleCompile!J142),IF(OR(ISNUMBER(FIND("5F",ScheduleCompile!J142)),ISNUMBER(FIND("0F",ScheduleCompile!J142)),ISNUMBER(FIND("8F",ScheduleCompile!J142)),ISNUMBER(FIND("1F",ScheduleCompile!J142)),ISNUMBER(FIND("2F",ScheduleCompile!J142)),ISNUMBER(FIND("3F",ScheduleCompile!J142)),ISNUMBER(FIND("6F",ScheduleCompile!J142)),ISNUMBER(FIND("7F",ScheduleCompile!J142)),ISNUMBER(FIND("9F",ScheduleCompile!J142)),ISNUMBER(FIND("4F",ScheduleCompile!J142))),VALUE(LEFT(ScheduleCompile!J142,FIND("F",ScheduleCompile!J142)-1)),ScheduleCompile!J142)))))),"",IF(ScheduleCompile!J142="Off",0,IF(ScheduleCompile!J142="On",1,IF(ISNUMBER(ScheduleCompile!J142),ScheduleCompile!J142/1,IF(ISTEXT(ScheduleCompile!J142),IF(OR(ISNUMBER(FIND("5F",ScheduleCompile!J142)),ISNUMBER(FIND("0F",ScheduleCompile!J142)),ISNUMBER(FIND("8F",ScheduleCompile!J142)),ISNUMBER(FIND("1F",ScheduleCompile!J142)),ISNUMBER(FIND("2F",ScheduleCompile!J142)),ISNUMBER(FIND("3F",ScheduleCompile!J142)),ISNUMBER(FIND("6F",ScheduleCompile!J142)),ISNUMBER(FIND("7F",ScheduleCompile!J142)),ISNUMBER(FIND("9F",ScheduleCompile!J142)),ISNUMBER(FIND("4F",ScheduleCompile!J142))),VALUE(LEFT(ScheduleCompile!J142,FIND("F",ScheduleCompile!J142)-1)),ScheduleCompile!J142)))))))</f>
        <v>0.5</v>
      </c>
      <c r="P149" s="1">
        <f>IF(AND(ISERROR(IF(ScheduleCompile!K142="Off",0,IF(ScheduleCompile!K142="On",1,IF(ISNUMBER(ScheduleCompile!K142),ScheduleCompile!K142/1,IF(ISTEXT(ScheduleCompile!K142),IF(OR(ISNUMBER(FIND("5F",ScheduleCompile!K142)),ISNUMBER(FIND("0F",ScheduleCompile!K142)),ISNUMBER(FIND("8F",ScheduleCompile!K142)),ISNUMBER(FIND("1F",ScheduleCompile!K142)),ISNUMBER(FIND("2F",ScheduleCompile!K142)),ISNUMBER(FIND("3F",ScheduleCompile!K142)),ISNUMBER(FIND("6F",ScheduleCompile!K142)),ISNUMBER(FIND("7F",ScheduleCompile!K142)),ISNUMBER(FIND("9F",ScheduleCompile!K142)),ISNUMBER(FIND("4F",ScheduleCompile!K142))),VALUE(LEFT(ScheduleCompile!K142,FIND("F",ScheduleCompile!K142)-1)),ScheduleCompile!K142)))))),ISTEXT(ScheduleCompile!#REF!)),"ENDTABLE",IF(ISERROR(IF(ScheduleCompile!K142="Off",0,IF(ScheduleCompile!K142="On",1,IF(ISNUMBER(ScheduleCompile!K142),ScheduleCompile!K142/1,IF(ISTEXT(ScheduleCompile!K142),IF(OR(ISNUMBER(FIND("5F",ScheduleCompile!K142)),ISNUMBER(FIND("0F",ScheduleCompile!K142)),ISNUMBER(FIND("8F",ScheduleCompile!K142)),ISNUMBER(FIND("1F",ScheduleCompile!K142)),ISNUMBER(FIND("2F",ScheduleCompile!K142)),ISNUMBER(FIND("3F",ScheduleCompile!K142)),ISNUMBER(FIND("6F",ScheduleCompile!K142)),ISNUMBER(FIND("7F",ScheduleCompile!K142)),ISNUMBER(FIND("9F",ScheduleCompile!K142)),ISNUMBER(FIND("4F",ScheduleCompile!K142))),VALUE(LEFT(ScheduleCompile!K142,FIND("F",ScheduleCompile!K142)-1)),ScheduleCompile!K142)))))),"",IF(ScheduleCompile!K142="Off",0,IF(ScheduleCompile!K142="On",1,IF(ISNUMBER(ScheduleCompile!K142),ScheduleCompile!K142/1,IF(ISTEXT(ScheduleCompile!K142),IF(OR(ISNUMBER(FIND("5F",ScheduleCompile!K142)),ISNUMBER(FIND("0F",ScheduleCompile!K142)),ISNUMBER(FIND("8F",ScheduleCompile!K142)),ISNUMBER(FIND("1F",ScheduleCompile!K142)),ISNUMBER(FIND("2F",ScheduleCompile!K142)),ISNUMBER(FIND("3F",ScheduleCompile!K142)),ISNUMBER(FIND("6F",ScheduleCompile!K142)),ISNUMBER(FIND("7F",ScheduleCompile!K142)),ISNUMBER(FIND("9F",ScheduleCompile!K142)),ISNUMBER(FIND("4F",ScheduleCompile!K142))),VALUE(LEFT(ScheduleCompile!K142,FIND("F",ScheduleCompile!K142)-1)),ScheduleCompile!K142)))))))</f>
        <v>0.52</v>
      </c>
      <c r="Q149" s="1">
        <f>IF(AND(ISERROR(IF(ScheduleCompile!L142="Off",0,IF(ScheduleCompile!L142="On",1,IF(ISNUMBER(ScheduleCompile!L142),ScheduleCompile!L142/1,IF(ISTEXT(ScheduleCompile!L142),IF(OR(ISNUMBER(FIND("5F",ScheduleCompile!L142)),ISNUMBER(FIND("0F",ScheduleCompile!L142)),ISNUMBER(FIND("8F",ScheduleCompile!L142)),ISNUMBER(FIND("1F",ScheduleCompile!L142)),ISNUMBER(FIND("2F",ScheduleCompile!L142)),ISNUMBER(FIND("3F",ScheduleCompile!L142)),ISNUMBER(FIND("6F",ScheduleCompile!L142)),ISNUMBER(FIND("7F",ScheduleCompile!L142)),ISNUMBER(FIND("9F",ScheduleCompile!L142)),ISNUMBER(FIND("4F",ScheduleCompile!L142))),VALUE(LEFT(ScheduleCompile!L142,FIND("F",ScheduleCompile!L142)-1)),ScheduleCompile!L142)))))),ISTEXT(ScheduleCompile!#REF!)),"ENDTABLE",IF(ISERROR(IF(ScheduleCompile!L142="Off",0,IF(ScheduleCompile!L142="On",1,IF(ISNUMBER(ScheduleCompile!L142),ScheduleCompile!L142/1,IF(ISTEXT(ScheduleCompile!L142),IF(OR(ISNUMBER(FIND("5F",ScheduleCompile!L142)),ISNUMBER(FIND("0F",ScheduleCompile!L142)),ISNUMBER(FIND("8F",ScheduleCompile!L142)),ISNUMBER(FIND("1F",ScheduleCompile!L142)),ISNUMBER(FIND("2F",ScheduleCompile!L142)),ISNUMBER(FIND("3F",ScheduleCompile!L142)),ISNUMBER(FIND("6F",ScheduleCompile!L142)),ISNUMBER(FIND("7F",ScheduleCompile!L142)),ISNUMBER(FIND("9F",ScheduleCompile!L142)),ISNUMBER(FIND("4F",ScheduleCompile!L142))),VALUE(LEFT(ScheduleCompile!L142,FIND("F",ScheduleCompile!L142)-1)),ScheduleCompile!L142)))))),"",IF(ScheduleCompile!L142="Off",0,IF(ScheduleCompile!L142="On",1,IF(ISNUMBER(ScheduleCompile!L142),ScheduleCompile!L142/1,IF(ISTEXT(ScheduleCompile!L142),IF(OR(ISNUMBER(FIND("5F",ScheduleCompile!L142)),ISNUMBER(FIND("0F",ScheduleCompile!L142)),ISNUMBER(FIND("8F",ScheduleCompile!L142)),ISNUMBER(FIND("1F",ScheduleCompile!L142)),ISNUMBER(FIND("2F",ScheduleCompile!L142)),ISNUMBER(FIND("3F",ScheduleCompile!L142)),ISNUMBER(FIND("6F",ScheduleCompile!L142)),ISNUMBER(FIND("7F",ScheduleCompile!L142)),ISNUMBER(FIND("9F",ScheduleCompile!L142)),ISNUMBER(FIND("4F",ScheduleCompile!L142))),VALUE(LEFT(ScheduleCompile!L142,FIND("F",ScheduleCompile!L142)-1)),ScheduleCompile!L142)))))))</f>
        <v>0.52</v>
      </c>
      <c r="R149" s="1">
        <f>IF(AND(ISERROR(IF(ScheduleCompile!M142="Off",0,IF(ScheduleCompile!M142="On",1,IF(ISNUMBER(ScheduleCompile!M142),ScheduleCompile!M142/1,IF(ISTEXT(ScheduleCompile!M142),IF(OR(ISNUMBER(FIND("5F",ScheduleCompile!M142)),ISNUMBER(FIND("0F",ScheduleCompile!M142)),ISNUMBER(FIND("8F",ScheduleCompile!M142)),ISNUMBER(FIND("1F",ScheduleCompile!M142)),ISNUMBER(FIND("2F",ScheduleCompile!M142)),ISNUMBER(FIND("3F",ScheduleCompile!M142)),ISNUMBER(FIND("6F",ScheduleCompile!M142)),ISNUMBER(FIND("7F",ScheduleCompile!M142)),ISNUMBER(FIND("9F",ScheduleCompile!M142)),ISNUMBER(FIND("4F",ScheduleCompile!M142))),VALUE(LEFT(ScheduleCompile!M142,FIND("F",ScheduleCompile!M142)-1)),ScheduleCompile!M142)))))),ISTEXT(ScheduleCompile!#REF!)),"ENDTABLE",IF(ISERROR(IF(ScheduleCompile!M142="Off",0,IF(ScheduleCompile!M142="On",1,IF(ISNUMBER(ScheduleCompile!M142),ScheduleCompile!M142/1,IF(ISTEXT(ScheduleCompile!M142),IF(OR(ISNUMBER(FIND("5F",ScheduleCompile!M142)),ISNUMBER(FIND("0F",ScheduleCompile!M142)),ISNUMBER(FIND("8F",ScheduleCompile!M142)),ISNUMBER(FIND("1F",ScheduleCompile!M142)),ISNUMBER(FIND("2F",ScheduleCompile!M142)),ISNUMBER(FIND("3F",ScheduleCompile!M142)),ISNUMBER(FIND("6F",ScheduleCompile!M142)),ISNUMBER(FIND("7F",ScheduleCompile!M142)),ISNUMBER(FIND("9F",ScheduleCompile!M142)),ISNUMBER(FIND("4F",ScheduleCompile!M142))),VALUE(LEFT(ScheduleCompile!M142,FIND("F",ScheduleCompile!M142)-1)),ScheduleCompile!M142)))))),"",IF(ScheduleCompile!M142="Off",0,IF(ScheduleCompile!M142="On",1,IF(ISNUMBER(ScheduleCompile!M142),ScheduleCompile!M142/1,IF(ISTEXT(ScheduleCompile!M142),IF(OR(ISNUMBER(FIND("5F",ScheduleCompile!M142)),ISNUMBER(FIND("0F",ScheduleCompile!M142)),ISNUMBER(FIND("8F",ScheduleCompile!M142)),ISNUMBER(FIND("1F",ScheduleCompile!M142)),ISNUMBER(FIND("2F",ScheduleCompile!M142)),ISNUMBER(FIND("3F",ScheduleCompile!M142)),ISNUMBER(FIND("6F",ScheduleCompile!M142)),ISNUMBER(FIND("7F",ScheduleCompile!M142)),ISNUMBER(FIND("9F",ScheduleCompile!M142)),ISNUMBER(FIND("4F",ScheduleCompile!M142))),VALUE(LEFT(ScheduleCompile!M142,FIND("F",ScheduleCompile!M142)-1)),ScheduleCompile!M142)))))))</f>
        <v>0.52</v>
      </c>
      <c r="S149" s="1">
        <f>IF(AND(ISERROR(IF(ScheduleCompile!N142="Off",0,IF(ScheduleCompile!N142="On",1,IF(ISNUMBER(ScheduleCompile!N142),ScheduleCompile!N142/1,IF(ISTEXT(ScheduleCompile!N142),IF(OR(ISNUMBER(FIND("5F",ScheduleCompile!N142)),ISNUMBER(FIND("0F",ScheduleCompile!N142)),ISNUMBER(FIND("8F",ScheduleCompile!N142)),ISNUMBER(FIND("1F",ScheduleCompile!N142)),ISNUMBER(FIND("2F",ScheduleCompile!N142)),ISNUMBER(FIND("3F",ScheduleCompile!N142)),ISNUMBER(FIND("6F",ScheduleCompile!N142)),ISNUMBER(FIND("7F",ScheduleCompile!N142)),ISNUMBER(FIND("9F",ScheduleCompile!N142)),ISNUMBER(FIND("4F",ScheduleCompile!N142))),VALUE(LEFT(ScheduleCompile!N142,FIND("F",ScheduleCompile!N142)-1)),ScheduleCompile!N142)))))),ISTEXT(ScheduleCompile!#REF!)),"ENDTABLE",IF(ISERROR(IF(ScheduleCompile!N142="Off",0,IF(ScheduleCompile!N142="On",1,IF(ISNUMBER(ScheduleCompile!N142),ScheduleCompile!N142/1,IF(ISTEXT(ScheduleCompile!N142),IF(OR(ISNUMBER(FIND("5F",ScheduleCompile!N142)),ISNUMBER(FIND("0F",ScheduleCompile!N142)),ISNUMBER(FIND("8F",ScheduleCompile!N142)),ISNUMBER(FIND("1F",ScheduleCompile!N142)),ISNUMBER(FIND("2F",ScheduleCompile!N142)),ISNUMBER(FIND("3F",ScheduleCompile!N142)),ISNUMBER(FIND("6F",ScheduleCompile!N142)),ISNUMBER(FIND("7F",ScheduleCompile!N142)),ISNUMBER(FIND("9F",ScheduleCompile!N142)),ISNUMBER(FIND("4F",ScheduleCompile!N142))),VALUE(LEFT(ScheduleCompile!N142,FIND("F",ScheduleCompile!N142)-1)),ScheduleCompile!N142)))))),"",IF(ScheduleCompile!N142="Off",0,IF(ScheduleCompile!N142="On",1,IF(ISNUMBER(ScheduleCompile!N142),ScheduleCompile!N142/1,IF(ISTEXT(ScheduleCompile!N142),IF(OR(ISNUMBER(FIND("5F",ScheduleCompile!N142)),ISNUMBER(FIND("0F",ScheduleCompile!N142)),ISNUMBER(FIND("8F",ScheduleCompile!N142)),ISNUMBER(FIND("1F",ScheduleCompile!N142)),ISNUMBER(FIND("2F",ScheduleCompile!N142)),ISNUMBER(FIND("3F",ScheduleCompile!N142)),ISNUMBER(FIND("6F",ScheduleCompile!N142)),ISNUMBER(FIND("7F",ScheduleCompile!N142)),ISNUMBER(FIND("9F",ScheduleCompile!N142)),ISNUMBER(FIND("4F",ScheduleCompile!N142))),VALUE(LEFT(ScheduleCompile!N142,FIND("F",ScheduleCompile!N142)-1)),ScheduleCompile!N142)))))))</f>
        <v>0.52</v>
      </c>
      <c r="T149" s="1">
        <f>IF(AND(ISERROR(IF(ScheduleCompile!O142="Off",0,IF(ScheduleCompile!O142="On",1,IF(ISNUMBER(ScheduleCompile!O142),ScheduleCompile!O142/1,IF(ISTEXT(ScheduleCompile!O142),IF(OR(ISNUMBER(FIND("5F",ScheduleCompile!O142)),ISNUMBER(FIND("0F",ScheduleCompile!O142)),ISNUMBER(FIND("8F",ScheduleCompile!O142)),ISNUMBER(FIND("1F",ScheduleCompile!O142)),ISNUMBER(FIND("2F",ScheduleCompile!O142)),ISNUMBER(FIND("3F",ScheduleCompile!O142)),ISNUMBER(FIND("6F",ScheduleCompile!O142)),ISNUMBER(FIND("7F",ScheduleCompile!O142)),ISNUMBER(FIND("9F",ScheduleCompile!O142)),ISNUMBER(FIND("4F",ScheduleCompile!O142))),VALUE(LEFT(ScheduleCompile!O142,FIND("F",ScheduleCompile!O142)-1)),ScheduleCompile!O142)))))),ISTEXT(ScheduleCompile!#REF!)),"ENDTABLE",IF(ISERROR(IF(ScheduleCompile!O142="Off",0,IF(ScheduleCompile!O142="On",1,IF(ISNUMBER(ScheduleCompile!O142),ScheduleCompile!O142/1,IF(ISTEXT(ScheduleCompile!O142),IF(OR(ISNUMBER(FIND("5F",ScheduleCompile!O142)),ISNUMBER(FIND("0F",ScheduleCompile!O142)),ISNUMBER(FIND("8F",ScheduleCompile!O142)),ISNUMBER(FIND("1F",ScheduleCompile!O142)),ISNUMBER(FIND("2F",ScheduleCompile!O142)),ISNUMBER(FIND("3F",ScheduleCompile!O142)),ISNUMBER(FIND("6F",ScheduleCompile!O142)),ISNUMBER(FIND("7F",ScheduleCompile!O142)),ISNUMBER(FIND("9F",ScheduleCompile!O142)),ISNUMBER(FIND("4F",ScheduleCompile!O142))),VALUE(LEFT(ScheduleCompile!O142,FIND("F",ScheduleCompile!O142)-1)),ScheduleCompile!O142)))))),"",IF(ScheduleCompile!O142="Off",0,IF(ScheduleCompile!O142="On",1,IF(ISNUMBER(ScheduleCompile!O142),ScheduleCompile!O142/1,IF(ISTEXT(ScheduleCompile!O142),IF(OR(ISNUMBER(FIND("5F",ScheduleCompile!O142)),ISNUMBER(FIND("0F",ScheduleCompile!O142)),ISNUMBER(FIND("8F",ScheduleCompile!O142)),ISNUMBER(FIND("1F",ScheduleCompile!O142)),ISNUMBER(FIND("2F",ScheduleCompile!O142)),ISNUMBER(FIND("3F",ScheduleCompile!O142)),ISNUMBER(FIND("6F",ScheduleCompile!O142)),ISNUMBER(FIND("7F",ScheduleCompile!O142)),ISNUMBER(FIND("9F",ScheduleCompile!O142)),ISNUMBER(FIND("4F",ScheduleCompile!O142))),VALUE(LEFT(ScheduleCompile!O142,FIND("F",ScheduleCompile!O142)-1)),ScheduleCompile!O142)))))))</f>
        <v>0.5</v>
      </c>
      <c r="U149" s="1">
        <f>IF(AND(ISERROR(IF(ScheduleCompile!P142="Off",0,IF(ScheduleCompile!P142="On",1,IF(ISNUMBER(ScheduleCompile!P142),ScheduleCompile!P142/1,IF(ISTEXT(ScheduleCompile!P142),IF(OR(ISNUMBER(FIND("5F",ScheduleCompile!P142)),ISNUMBER(FIND("0F",ScheduleCompile!P142)),ISNUMBER(FIND("8F",ScheduleCompile!P142)),ISNUMBER(FIND("1F",ScheduleCompile!P142)),ISNUMBER(FIND("2F",ScheduleCompile!P142)),ISNUMBER(FIND("3F",ScheduleCompile!P142)),ISNUMBER(FIND("6F",ScheduleCompile!P142)),ISNUMBER(FIND("7F",ScheduleCompile!P142)),ISNUMBER(FIND("9F",ScheduleCompile!P142)),ISNUMBER(FIND("4F",ScheduleCompile!P142))),VALUE(LEFT(ScheduleCompile!P142,FIND("F",ScheduleCompile!P142)-1)),ScheduleCompile!P142)))))),ISTEXT(ScheduleCompile!#REF!)),"ENDTABLE",IF(ISERROR(IF(ScheduleCompile!P142="Off",0,IF(ScheduleCompile!P142="On",1,IF(ISNUMBER(ScheduleCompile!P142),ScheduleCompile!P142/1,IF(ISTEXT(ScheduleCompile!P142),IF(OR(ISNUMBER(FIND("5F",ScheduleCompile!P142)),ISNUMBER(FIND("0F",ScheduleCompile!P142)),ISNUMBER(FIND("8F",ScheduleCompile!P142)),ISNUMBER(FIND("1F",ScheduleCompile!P142)),ISNUMBER(FIND("2F",ScheduleCompile!P142)),ISNUMBER(FIND("3F",ScheduleCompile!P142)),ISNUMBER(FIND("6F",ScheduleCompile!P142)),ISNUMBER(FIND("7F",ScheduleCompile!P142)),ISNUMBER(FIND("9F",ScheduleCompile!P142)),ISNUMBER(FIND("4F",ScheduleCompile!P142))),VALUE(LEFT(ScheduleCompile!P142,FIND("F",ScheduleCompile!P142)-1)),ScheduleCompile!P142)))))),"",IF(ScheduleCompile!P142="Off",0,IF(ScheduleCompile!P142="On",1,IF(ISNUMBER(ScheduleCompile!P142),ScheduleCompile!P142/1,IF(ISTEXT(ScheduleCompile!P142),IF(OR(ISNUMBER(FIND("5F",ScheduleCompile!P142)),ISNUMBER(FIND("0F",ScheduleCompile!P142)),ISNUMBER(FIND("8F",ScheduleCompile!P142)),ISNUMBER(FIND("1F",ScheduleCompile!P142)),ISNUMBER(FIND("2F",ScheduleCompile!P142)),ISNUMBER(FIND("3F",ScheduleCompile!P142)),ISNUMBER(FIND("6F",ScheduleCompile!P142)),ISNUMBER(FIND("7F",ScheduleCompile!P142)),ISNUMBER(FIND("9F",ScheduleCompile!P142)),ISNUMBER(FIND("4F",ScheduleCompile!P142))),VALUE(LEFT(ScheduleCompile!P142,FIND("F",ScheduleCompile!P142)-1)),ScheduleCompile!P142)))))))</f>
        <v>0.5</v>
      </c>
      <c r="V149" s="1">
        <f>IF(AND(ISERROR(IF(ScheduleCompile!Q142="Off",0,IF(ScheduleCompile!Q142="On",1,IF(ISNUMBER(ScheduleCompile!Q142),ScheduleCompile!Q142/1,IF(ISTEXT(ScheduleCompile!Q142),IF(OR(ISNUMBER(FIND("5F",ScheduleCompile!Q142)),ISNUMBER(FIND("0F",ScheduleCompile!Q142)),ISNUMBER(FIND("8F",ScheduleCompile!Q142)),ISNUMBER(FIND("1F",ScheduleCompile!Q142)),ISNUMBER(FIND("2F",ScheduleCompile!Q142)),ISNUMBER(FIND("3F",ScheduleCompile!Q142)),ISNUMBER(FIND("6F",ScheduleCompile!Q142)),ISNUMBER(FIND("7F",ScheduleCompile!Q142)),ISNUMBER(FIND("9F",ScheduleCompile!Q142)),ISNUMBER(FIND("4F",ScheduleCompile!Q142))),VALUE(LEFT(ScheduleCompile!Q142,FIND("F",ScheduleCompile!Q142)-1)),ScheduleCompile!Q142)))))),ISTEXT(ScheduleCompile!#REF!)),"ENDTABLE",IF(ISERROR(IF(ScheduleCompile!Q142="Off",0,IF(ScheduleCompile!Q142="On",1,IF(ISNUMBER(ScheduleCompile!Q142),ScheduleCompile!Q142/1,IF(ISTEXT(ScheduleCompile!Q142),IF(OR(ISNUMBER(FIND("5F",ScheduleCompile!Q142)),ISNUMBER(FIND("0F",ScheduleCompile!Q142)),ISNUMBER(FIND("8F",ScheduleCompile!Q142)),ISNUMBER(FIND("1F",ScheduleCompile!Q142)),ISNUMBER(FIND("2F",ScheduleCompile!Q142)),ISNUMBER(FIND("3F",ScheduleCompile!Q142)),ISNUMBER(FIND("6F",ScheduleCompile!Q142)),ISNUMBER(FIND("7F",ScheduleCompile!Q142)),ISNUMBER(FIND("9F",ScheduleCompile!Q142)),ISNUMBER(FIND("4F",ScheduleCompile!Q142))),VALUE(LEFT(ScheduleCompile!Q142,FIND("F",ScheduleCompile!Q142)-1)),ScheduleCompile!Q142)))))),"",IF(ScheduleCompile!Q142="Off",0,IF(ScheduleCompile!Q142="On",1,IF(ISNUMBER(ScheduleCompile!Q142),ScheduleCompile!Q142/1,IF(ISTEXT(ScheduleCompile!Q142),IF(OR(ISNUMBER(FIND("5F",ScheduleCompile!Q142)),ISNUMBER(FIND("0F",ScheduleCompile!Q142)),ISNUMBER(FIND("8F",ScheduleCompile!Q142)),ISNUMBER(FIND("1F",ScheduleCompile!Q142)),ISNUMBER(FIND("2F",ScheduleCompile!Q142)),ISNUMBER(FIND("3F",ScheduleCompile!Q142)),ISNUMBER(FIND("6F",ScheduleCompile!Q142)),ISNUMBER(FIND("7F",ScheduleCompile!Q142)),ISNUMBER(FIND("9F",ScheduleCompile!Q142)),ISNUMBER(FIND("4F",ScheduleCompile!Q142))),VALUE(LEFT(ScheduleCompile!Q142,FIND("F",ScheduleCompile!Q142)-1)),ScheduleCompile!Q142)))))))</f>
        <v>0.5</v>
      </c>
      <c r="W149" s="1">
        <f>IF(AND(ISERROR(IF(ScheduleCompile!R142="Off",0,IF(ScheduleCompile!R142="On",1,IF(ISNUMBER(ScheduleCompile!R142),ScheduleCompile!R142/1,IF(ISTEXT(ScheduleCompile!R142),IF(OR(ISNUMBER(FIND("5F",ScheduleCompile!R142)),ISNUMBER(FIND("0F",ScheduleCompile!R142)),ISNUMBER(FIND("8F",ScheduleCompile!R142)),ISNUMBER(FIND("1F",ScheduleCompile!R142)),ISNUMBER(FIND("2F",ScheduleCompile!R142)),ISNUMBER(FIND("3F",ScheduleCompile!R142)),ISNUMBER(FIND("6F",ScheduleCompile!R142)),ISNUMBER(FIND("7F",ScheduleCompile!R142)),ISNUMBER(FIND("9F",ScheduleCompile!R142)),ISNUMBER(FIND("4F",ScheduleCompile!R142))),VALUE(LEFT(ScheduleCompile!R142,FIND("F",ScheduleCompile!R142)-1)),ScheduleCompile!R142)))))),ISTEXT(ScheduleCompile!#REF!)),"ENDTABLE",IF(ISERROR(IF(ScheduleCompile!R142="Off",0,IF(ScheduleCompile!R142="On",1,IF(ISNUMBER(ScheduleCompile!R142),ScheduleCompile!R142/1,IF(ISTEXT(ScheduleCompile!R142),IF(OR(ISNUMBER(FIND("5F",ScheduleCompile!R142)),ISNUMBER(FIND("0F",ScheduleCompile!R142)),ISNUMBER(FIND("8F",ScheduleCompile!R142)),ISNUMBER(FIND("1F",ScheduleCompile!R142)),ISNUMBER(FIND("2F",ScheduleCompile!R142)),ISNUMBER(FIND("3F",ScheduleCompile!R142)),ISNUMBER(FIND("6F",ScheduleCompile!R142)),ISNUMBER(FIND("7F",ScheduleCompile!R142)),ISNUMBER(FIND("9F",ScheduleCompile!R142)),ISNUMBER(FIND("4F",ScheduleCompile!R142))),VALUE(LEFT(ScheduleCompile!R142,FIND("F",ScheduleCompile!R142)-1)),ScheduleCompile!R142)))))),"",IF(ScheduleCompile!R142="Off",0,IF(ScheduleCompile!R142="On",1,IF(ISNUMBER(ScheduleCompile!R142),ScheduleCompile!R142/1,IF(ISTEXT(ScheduleCompile!R142),IF(OR(ISNUMBER(FIND("5F",ScheduleCompile!R142)),ISNUMBER(FIND("0F",ScheduleCompile!R142)),ISNUMBER(FIND("8F",ScheduleCompile!R142)),ISNUMBER(FIND("1F",ScheduleCompile!R142)),ISNUMBER(FIND("2F",ScheduleCompile!R142)),ISNUMBER(FIND("3F",ScheduleCompile!R142)),ISNUMBER(FIND("6F",ScheduleCompile!R142)),ISNUMBER(FIND("7F",ScheduleCompile!R142)),ISNUMBER(FIND("9F",ScheduleCompile!R142)),ISNUMBER(FIND("4F",ScheduleCompile!R142))),VALUE(LEFT(ScheduleCompile!R142,FIND("F",ScheduleCompile!R142)-1)),ScheduleCompile!R142)))))))</f>
        <v>0.5</v>
      </c>
      <c r="X149" s="1">
        <f>IF(AND(ISERROR(IF(ScheduleCompile!S142="Off",0,IF(ScheduleCompile!S142="On",1,IF(ISNUMBER(ScheduleCompile!S142),ScheduleCompile!S142/1,IF(ISTEXT(ScheduleCompile!S142),IF(OR(ISNUMBER(FIND("5F",ScheduleCompile!S142)),ISNUMBER(FIND("0F",ScheduleCompile!S142)),ISNUMBER(FIND("8F",ScheduleCompile!S142)),ISNUMBER(FIND("1F",ScheduleCompile!S142)),ISNUMBER(FIND("2F",ScheduleCompile!S142)),ISNUMBER(FIND("3F",ScheduleCompile!S142)),ISNUMBER(FIND("6F",ScheduleCompile!S142)),ISNUMBER(FIND("7F",ScheduleCompile!S142)),ISNUMBER(FIND("9F",ScheduleCompile!S142)),ISNUMBER(FIND("4F",ScheduleCompile!S142))),VALUE(LEFT(ScheduleCompile!S142,FIND("F",ScheduleCompile!S142)-1)),ScheduleCompile!S142)))))),ISTEXT(ScheduleCompile!#REF!)),"ENDTABLE",IF(ISERROR(IF(ScheduleCompile!S142="Off",0,IF(ScheduleCompile!S142="On",1,IF(ISNUMBER(ScheduleCompile!S142),ScheduleCompile!S142/1,IF(ISTEXT(ScheduleCompile!S142),IF(OR(ISNUMBER(FIND("5F",ScheduleCompile!S142)),ISNUMBER(FIND("0F",ScheduleCompile!S142)),ISNUMBER(FIND("8F",ScheduleCompile!S142)),ISNUMBER(FIND("1F",ScheduleCompile!S142)),ISNUMBER(FIND("2F",ScheduleCompile!S142)),ISNUMBER(FIND("3F",ScheduleCompile!S142)),ISNUMBER(FIND("6F",ScheduleCompile!S142)),ISNUMBER(FIND("7F",ScheduleCompile!S142)),ISNUMBER(FIND("9F",ScheduleCompile!S142)),ISNUMBER(FIND("4F",ScheduleCompile!S142))),VALUE(LEFT(ScheduleCompile!S142,FIND("F",ScheduleCompile!S142)-1)),ScheduleCompile!S142)))))),"",IF(ScheduleCompile!S142="Off",0,IF(ScheduleCompile!S142="On",1,IF(ISNUMBER(ScheduleCompile!S142),ScheduleCompile!S142/1,IF(ISTEXT(ScheduleCompile!S142),IF(OR(ISNUMBER(FIND("5F",ScheduleCompile!S142)),ISNUMBER(FIND("0F",ScheduleCompile!S142)),ISNUMBER(FIND("8F",ScheduleCompile!S142)),ISNUMBER(FIND("1F",ScheduleCompile!S142)),ISNUMBER(FIND("2F",ScheduleCompile!S142)),ISNUMBER(FIND("3F",ScheduleCompile!S142)),ISNUMBER(FIND("6F",ScheduleCompile!S142)),ISNUMBER(FIND("7F",ScheduleCompile!S142)),ISNUMBER(FIND("9F",ScheduleCompile!S142)),ISNUMBER(FIND("4F",ScheduleCompile!S142))),VALUE(LEFT(ScheduleCompile!S142,FIND("F",ScheduleCompile!S142)-1)),ScheduleCompile!S142)))))))</f>
        <v>0.5</v>
      </c>
      <c r="Y149" s="1">
        <f>IF(AND(ISERROR(IF(ScheduleCompile!T142="Off",0,IF(ScheduleCompile!T142="On",1,IF(ISNUMBER(ScheduleCompile!T142),ScheduleCompile!T142/1,IF(ISTEXT(ScheduleCompile!T142),IF(OR(ISNUMBER(FIND("5F",ScheduleCompile!T142)),ISNUMBER(FIND("0F",ScheduleCompile!T142)),ISNUMBER(FIND("8F",ScheduleCompile!T142)),ISNUMBER(FIND("1F",ScheduleCompile!T142)),ISNUMBER(FIND("2F",ScheduleCompile!T142)),ISNUMBER(FIND("3F",ScheduleCompile!T142)),ISNUMBER(FIND("6F",ScheduleCompile!T142)),ISNUMBER(FIND("7F",ScheduleCompile!T142)),ISNUMBER(FIND("9F",ScheduleCompile!T142)),ISNUMBER(FIND("4F",ScheduleCompile!T142))),VALUE(LEFT(ScheduleCompile!T142,FIND("F",ScheduleCompile!T142)-1)),ScheduleCompile!T142)))))),ISTEXT(ScheduleCompile!#REF!)),"ENDTABLE",IF(ISERROR(IF(ScheduleCompile!T142="Off",0,IF(ScheduleCompile!T142="On",1,IF(ISNUMBER(ScheduleCompile!T142),ScheduleCompile!T142/1,IF(ISTEXT(ScheduleCompile!T142),IF(OR(ISNUMBER(FIND("5F",ScheduleCompile!T142)),ISNUMBER(FIND("0F",ScheduleCompile!T142)),ISNUMBER(FIND("8F",ScheduleCompile!T142)),ISNUMBER(FIND("1F",ScheduleCompile!T142)),ISNUMBER(FIND("2F",ScheduleCompile!T142)),ISNUMBER(FIND("3F",ScheduleCompile!T142)),ISNUMBER(FIND("6F",ScheduleCompile!T142)),ISNUMBER(FIND("7F",ScheduleCompile!T142)),ISNUMBER(FIND("9F",ScheduleCompile!T142)),ISNUMBER(FIND("4F",ScheduleCompile!T142))),VALUE(LEFT(ScheduleCompile!T142,FIND("F",ScheduleCompile!T142)-1)),ScheduleCompile!T142)))))),"",IF(ScheduleCompile!T142="Off",0,IF(ScheduleCompile!T142="On",1,IF(ISNUMBER(ScheduleCompile!T142),ScheduleCompile!T142/1,IF(ISTEXT(ScheduleCompile!T142),IF(OR(ISNUMBER(FIND("5F",ScheduleCompile!T142)),ISNUMBER(FIND("0F",ScheduleCompile!T142)),ISNUMBER(FIND("8F",ScheduleCompile!T142)),ISNUMBER(FIND("1F",ScheduleCompile!T142)),ISNUMBER(FIND("2F",ScheduleCompile!T142)),ISNUMBER(FIND("3F",ScheduleCompile!T142)),ISNUMBER(FIND("6F",ScheduleCompile!T142)),ISNUMBER(FIND("7F",ScheduleCompile!T142)),ISNUMBER(FIND("9F",ScheduleCompile!T142)),ISNUMBER(FIND("4F",ScheduleCompile!T142))),VALUE(LEFT(ScheduleCompile!T142,FIND("F",ScheduleCompile!T142)-1)),ScheduleCompile!T142)))))))</f>
        <v>0.5</v>
      </c>
      <c r="Z149" s="1">
        <f>IF(AND(ISERROR(IF(ScheduleCompile!U142="Off",0,IF(ScheduleCompile!U142="On",1,IF(ISNUMBER(ScheduleCompile!U142),ScheduleCompile!U142/1,IF(ISTEXT(ScheduleCompile!U142),IF(OR(ISNUMBER(FIND("5F",ScheduleCompile!U142)),ISNUMBER(FIND("0F",ScheduleCompile!U142)),ISNUMBER(FIND("8F",ScheduleCompile!U142)),ISNUMBER(FIND("1F",ScheduleCompile!U142)),ISNUMBER(FIND("2F",ScheduleCompile!U142)),ISNUMBER(FIND("3F",ScheduleCompile!U142)),ISNUMBER(FIND("6F",ScheduleCompile!U142)),ISNUMBER(FIND("7F",ScheduleCompile!U142)),ISNUMBER(FIND("9F",ScheduleCompile!U142)),ISNUMBER(FIND("4F",ScheduleCompile!U142))),VALUE(LEFT(ScheduleCompile!U142,FIND("F",ScheduleCompile!U142)-1)),ScheduleCompile!U142)))))),ISTEXT(ScheduleCompile!#REF!)),"ENDTABLE",IF(ISERROR(IF(ScheduleCompile!U142="Off",0,IF(ScheduleCompile!U142="On",1,IF(ISNUMBER(ScheduleCompile!U142),ScheduleCompile!U142/1,IF(ISTEXT(ScheduleCompile!U142),IF(OR(ISNUMBER(FIND("5F",ScheduleCompile!U142)),ISNUMBER(FIND("0F",ScheduleCompile!U142)),ISNUMBER(FIND("8F",ScheduleCompile!U142)),ISNUMBER(FIND("1F",ScheduleCompile!U142)),ISNUMBER(FIND("2F",ScheduleCompile!U142)),ISNUMBER(FIND("3F",ScheduleCompile!U142)),ISNUMBER(FIND("6F",ScheduleCompile!U142)),ISNUMBER(FIND("7F",ScheduleCompile!U142)),ISNUMBER(FIND("9F",ScheduleCompile!U142)),ISNUMBER(FIND("4F",ScheduleCompile!U142))),VALUE(LEFT(ScheduleCompile!U142,FIND("F",ScheduleCompile!U142)-1)),ScheduleCompile!U142)))))),"",IF(ScheduleCompile!U142="Off",0,IF(ScheduleCompile!U142="On",1,IF(ISNUMBER(ScheduleCompile!U142),ScheduleCompile!U142/1,IF(ISTEXT(ScheduleCompile!U142),IF(OR(ISNUMBER(FIND("5F",ScheduleCompile!U142)),ISNUMBER(FIND("0F",ScheduleCompile!U142)),ISNUMBER(FIND("8F",ScheduleCompile!U142)),ISNUMBER(FIND("1F",ScheduleCompile!U142)),ISNUMBER(FIND("2F",ScheduleCompile!U142)),ISNUMBER(FIND("3F",ScheduleCompile!U142)),ISNUMBER(FIND("6F",ScheduleCompile!U142)),ISNUMBER(FIND("7F",ScheduleCompile!U142)),ISNUMBER(FIND("9F",ScheduleCompile!U142)),ISNUMBER(FIND("4F",ScheduleCompile!U142))),VALUE(LEFT(ScheduleCompile!U142,FIND("F",ScheduleCompile!U142)-1)),ScheduleCompile!U142)))))))</f>
        <v>0.5</v>
      </c>
      <c r="AA149" s="1">
        <f>IF(AND(ISERROR(IF(ScheduleCompile!V142="Off",0,IF(ScheduleCompile!V142="On",1,IF(ISNUMBER(ScheduleCompile!V142),ScheduleCompile!V142/1,IF(ISTEXT(ScheduleCompile!V142),IF(OR(ISNUMBER(FIND("5F",ScheduleCompile!V142)),ISNUMBER(FIND("0F",ScheduleCompile!V142)),ISNUMBER(FIND("8F",ScheduleCompile!V142)),ISNUMBER(FIND("1F",ScheduleCompile!V142)),ISNUMBER(FIND("2F",ScheduleCompile!V142)),ISNUMBER(FIND("3F",ScheduleCompile!V142)),ISNUMBER(FIND("6F",ScheduleCompile!V142)),ISNUMBER(FIND("7F",ScheduleCompile!V142)),ISNUMBER(FIND("9F",ScheduleCompile!V142)),ISNUMBER(FIND("4F",ScheduleCompile!V142))),VALUE(LEFT(ScheduleCompile!V142,FIND("F",ScheduleCompile!V142)-1)),ScheduleCompile!V142)))))),ISTEXT(ScheduleCompile!#REF!)),"ENDTABLE",IF(ISERROR(IF(ScheduleCompile!V142="Off",0,IF(ScheduleCompile!V142="On",1,IF(ISNUMBER(ScheduleCompile!V142),ScheduleCompile!V142/1,IF(ISTEXT(ScheduleCompile!V142),IF(OR(ISNUMBER(FIND("5F",ScheduleCompile!V142)),ISNUMBER(FIND("0F",ScheduleCompile!V142)),ISNUMBER(FIND("8F",ScheduleCompile!V142)),ISNUMBER(FIND("1F",ScheduleCompile!V142)),ISNUMBER(FIND("2F",ScheduleCompile!V142)),ISNUMBER(FIND("3F",ScheduleCompile!V142)),ISNUMBER(FIND("6F",ScheduleCompile!V142)),ISNUMBER(FIND("7F",ScheduleCompile!V142)),ISNUMBER(FIND("9F",ScheduleCompile!V142)),ISNUMBER(FIND("4F",ScheduleCompile!V142))),VALUE(LEFT(ScheduleCompile!V142,FIND("F",ScheduleCompile!V142)-1)),ScheduleCompile!V142)))))),"",IF(ScheduleCompile!V142="Off",0,IF(ScheduleCompile!V142="On",1,IF(ISNUMBER(ScheduleCompile!V142),ScheduleCompile!V142/1,IF(ISTEXT(ScheduleCompile!V142),IF(OR(ISNUMBER(FIND("5F",ScheduleCompile!V142)),ISNUMBER(FIND("0F",ScheduleCompile!V142)),ISNUMBER(FIND("8F",ScheduleCompile!V142)),ISNUMBER(FIND("1F",ScheduleCompile!V142)),ISNUMBER(FIND("2F",ScheduleCompile!V142)),ISNUMBER(FIND("3F",ScheduleCompile!V142)),ISNUMBER(FIND("6F",ScheduleCompile!V142)),ISNUMBER(FIND("7F",ScheduleCompile!V142)),ISNUMBER(FIND("9F",ScheduleCompile!V142)),ISNUMBER(FIND("4F",ScheduleCompile!V142))),VALUE(LEFT(ScheduleCompile!V142,FIND("F",ScheduleCompile!V142)-1)),ScheduleCompile!V142)))))))</f>
        <v>0.5</v>
      </c>
      <c r="AB149" s="1">
        <f>IF(AND(ISERROR(IF(ScheduleCompile!W142="Off",0,IF(ScheduleCompile!W142="On",1,IF(ISNUMBER(ScheduleCompile!W142),ScheduleCompile!W142/1,IF(ISTEXT(ScheduleCompile!W142),IF(OR(ISNUMBER(FIND("5F",ScheduleCompile!W142)),ISNUMBER(FIND("0F",ScheduleCompile!W142)),ISNUMBER(FIND("8F",ScheduleCompile!W142)),ISNUMBER(FIND("1F",ScheduleCompile!W142)),ISNUMBER(FIND("2F",ScheduleCompile!W142)),ISNUMBER(FIND("3F",ScheduleCompile!W142)),ISNUMBER(FIND("6F",ScheduleCompile!W142)),ISNUMBER(FIND("7F",ScheduleCompile!W142)),ISNUMBER(FIND("9F",ScheduleCompile!W142)),ISNUMBER(FIND("4F",ScheduleCompile!W142))),VALUE(LEFT(ScheduleCompile!W142,FIND("F",ScheduleCompile!W142)-1)),ScheduleCompile!W142)))))),ISTEXT(ScheduleCompile!#REF!)),"ENDTABLE",IF(ISERROR(IF(ScheduleCompile!W142="Off",0,IF(ScheduleCompile!W142="On",1,IF(ISNUMBER(ScheduleCompile!W142),ScheduleCompile!W142/1,IF(ISTEXT(ScheduleCompile!W142),IF(OR(ISNUMBER(FIND("5F",ScheduleCompile!W142)),ISNUMBER(FIND("0F",ScheduleCompile!W142)),ISNUMBER(FIND("8F",ScheduleCompile!W142)),ISNUMBER(FIND("1F",ScheduleCompile!W142)),ISNUMBER(FIND("2F",ScheduleCompile!W142)),ISNUMBER(FIND("3F",ScheduleCompile!W142)),ISNUMBER(FIND("6F",ScheduleCompile!W142)),ISNUMBER(FIND("7F",ScheduleCompile!W142)),ISNUMBER(FIND("9F",ScheduleCompile!W142)),ISNUMBER(FIND("4F",ScheduleCompile!W142))),VALUE(LEFT(ScheduleCompile!W142,FIND("F",ScheduleCompile!W142)-1)),ScheduleCompile!W142)))))),"",IF(ScheduleCompile!W142="Off",0,IF(ScheduleCompile!W142="On",1,IF(ISNUMBER(ScheduleCompile!W142),ScheduleCompile!W142/1,IF(ISTEXT(ScheduleCompile!W142),IF(OR(ISNUMBER(FIND("5F",ScheduleCompile!W142)),ISNUMBER(FIND("0F",ScheduleCompile!W142)),ISNUMBER(FIND("8F",ScheduleCompile!W142)),ISNUMBER(FIND("1F",ScheduleCompile!W142)),ISNUMBER(FIND("2F",ScheduleCompile!W142)),ISNUMBER(FIND("3F",ScheduleCompile!W142)),ISNUMBER(FIND("6F",ScheduleCompile!W142)),ISNUMBER(FIND("7F",ScheduleCompile!W142)),ISNUMBER(FIND("9F",ScheduleCompile!W142)),ISNUMBER(FIND("4F",ScheduleCompile!W142))),VALUE(LEFT(ScheduleCompile!W142,FIND("F",ScheduleCompile!W142)-1)),ScheduleCompile!W142)))))))</f>
        <v>0.5</v>
      </c>
      <c r="AC149" s="1">
        <f>IF(AND(ISERROR(IF(ScheduleCompile!X142="Off",0,IF(ScheduleCompile!X142="On",1,IF(ISNUMBER(ScheduleCompile!X142),ScheduleCompile!X142/1,IF(ISTEXT(ScheduleCompile!X142),IF(OR(ISNUMBER(FIND("5F",ScheduleCompile!X142)),ISNUMBER(FIND("0F",ScheduleCompile!X142)),ISNUMBER(FIND("8F",ScheduleCompile!X142)),ISNUMBER(FIND("1F",ScheduleCompile!X142)),ISNUMBER(FIND("2F",ScheduleCompile!X142)),ISNUMBER(FIND("3F",ScheduleCompile!X142)),ISNUMBER(FIND("6F",ScheduleCompile!X142)),ISNUMBER(FIND("7F",ScheduleCompile!X142)),ISNUMBER(FIND("9F",ScheduleCompile!X142)),ISNUMBER(FIND("4F",ScheduleCompile!X142))),VALUE(LEFT(ScheduleCompile!X142,FIND("F",ScheduleCompile!X142)-1)),ScheduleCompile!X142)))))),ISTEXT(ScheduleCompile!#REF!)),"ENDTABLE",IF(ISERROR(IF(ScheduleCompile!X142="Off",0,IF(ScheduleCompile!X142="On",1,IF(ISNUMBER(ScheduleCompile!X142),ScheduleCompile!X142/1,IF(ISTEXT(ScheduleCompile!X142),IF(OR(ISNUMBER(FIND("5F",ScheduleCompile!X142)),ISNUMBER(FIND("0F",ScheduleCompile!X142)),ISNUMBER(FIND("8F",ScheduleCompile!X142)),ISNUMBER(FIND("1F",ScheduleCompile!X142)),ISNUMBER(FIND("2F",ScheduleCompile!X142)),ISNUMBER(FIND("3F",ScheduleCompile!X142)),ISNUMBER(FIND("6F",ScheduleCompile!X142)),ISNUMBER(FIND("7F",ScheduleCompile!X142)),ISNUMBER(FIND("9F",ScheduleCompile!X142)),ISNUMBER(FIND("4F",ScheduleCompile!X142))),VALUE(LEFT(ScheduleCompile!X142,FIND("F",ScheduleCompile!X142)-1)),ScheduleCompile!X142)))))),"",IF(ScheduleCompile!X142="Off",0,IF(ScheduleCompile!X142="On",1,IF(ISNUMBER(ScheduleCompile!X142),ScheduleCompile!X142/1,IF(ISTEXT(ScheduleCompile!X142),IF(OR(ISNUMBER(FIND("5F",ScheduleCompile!X142)),ISNUMBER(FIND("0F",ScheduleCompile!X142)),ISNUMBER(FIND("8F",ScheduleCompile!X142)),ISNUMBER(FIND("1F",ScheduleCompile!X142)),ISNUMBER(FIND("2F",ScheduleCompile!X142)),ISNUMBER(FIND("3F",ScheduleCompile!X142)),ISNUMBER(FIND("6F",ScheduleCompile!X142)),ISNUMBER(FIND("7F",ScheduleCompile!X142)),ISNUMBER(FIND("9F",ScheduleCompile!X142)),ISNUMBER(FIND("4F",ScheduleCompile!X142))),VALUE(LEFT(ScheduleCompile!X142,FIND("F",ScheduleCompile!X142)-1)),ScheduleCompile!X142)))))))</f>
        <v>0.5</v>
      </c>
      <c r="AD149" s="1">
        <f>IF(AND(ISERROR(IF(ScheduleCompile!Y142="Off",0,IF(ScheduleCompile!Y142="On",1,IF(ISNUMBER(ScheduleCompile!Y142),ScheduleCompile!Y142/1,IF(ISTEXT(ScheduleCompile!Y142),IF(OR(ISNUMBER(FIND("5F",ScheduleCompile!Y142)),ISNUMBER(FIND("0F",ScheduleCompile!Y142)),ISNUMBER(FIND("8F",ScheduleCompile!Y142)),ISNUMBER(FIND("1F",ScheduleCompile!Y142)),ISNUMBER(FIND("2F",ScheduleCompile!Y142)),ISNUMBER(FIND("3F",ScheduleCompile!Y142)),ISNUMBER(FIND("6F",ScheduleCompile!Y142)),ISNUMBER(FIND("7F",ScheduleCompile!Y142)),ISNUMBER(FIND("9F",ScheduleCompile!Y142)),ISNUMBER(FIND("4F",ScheduleCompile!Y142))),VALUE(LEFT(ScheduleCompile!Y142,FIND("F",ScheduleCompile!Y142)-1)),ScheduleCompile!Y142)))))),ISTEXT(ScheduleCompile!#REF!)),"ENDTABLE",IF(ISERROR(IF(ScheduleCompile!Y142="Off",0,IF(ScheduleCompile!Y142="On",1,IF(ISNUMBER(ScheduleCompile!Y142),ScheduleCompile!Y142/1,IF(ISTEXT(ScheduleCompile!Y142),IF(OR(ISNUMBER(FIND("5F",ScheduleCompile!Y142)),ISNUMBER(FIND("0F",ScheduleCompile!Y142)),ISNUMBER(FIND("8F",ScheduleCompile!Y142)),ISNUMBER(FIND("1F",ScheduleCompile!Y142)),ISNUMBER(FIND("2F",ScheduleCompile!Y142)),ISNUMBER(FIND("3F",ScheduleCompile!Y142)),ISNUMBER(FIND("6F",ScheduleCompile!Y142)),ISNUMBER(FIND("7F",ScheduleCompile!Y142)),ISNUMBER(FIND("9F",ScheduleCompile!Y142)),ISNUMBER(FIND("4F",ScheduleCompile!Y142))),VALUE(LEFT(ScheduleCompile!Y142,FIND("F",ScheduleCompile!Y142)-1)),ScheduleCompile!Y142)))))),"",IF(ScheduleCompile!Y142="Off",0,IF(ScheduleCompile!Y142="On",1,IF(ISNUMBER(ScheduleCompile!Y142),ScheduleCompile!Y142/1,IF(ISTEXT(ScheduleCompile!Y142),IF(OR(ISNUMBER(FIND("5F",ScheduleCompile!Y142)),ISNUMBER(FIND("0F",ScheduleCompile!Y142)),ISNUMBER(FIND("8F",ScheduleCompile!Y142)),ISNUMBER(FIND("1F",ScheduleCompile!Y142)),ISNUMBER(FIND("2F",ScheduleCompile!Y142)),ISNUMBER(FIND("3F",ScheduleCompile!Y142)),ISNUMBER(FIND("6F",ScheduleCompile!Y142)),ISNUMBER(FIND("7F",ScheduleCompile!Y142)),ISNUMBER(FIND("9F",ScheduleCompile!Y142)),ISNUMBER(FIND("4F",ScheduleCompile!Y142))),VALUE(LEFT(ScheduleCompile!Y142,FIND("F",ScheduleCompile!Y142)-1)),ScheduleCompile!Y142)))))))</f>
        <v>0.5</v>
      </c>
    </row>
    <row r="150" spans="1:30" x14ac:dyDescent="0.25">
      <c r="A150" t="str">
        <f t="shared" si="8"/>
        <v>SchDay "LabExhaustVAVAutoSashCtrlWD"  Type = "Fraction" Hr = (0.2, 0.2, 0.2, 0.2, 0.2, 0.2, 0.2, 0.21, 0.22, 0.33, 0.33, 0.26, 0.26, 0.33, 0.33, 0.33, 0.33, 0.33, 0.24, 0.21, 0.21, 0.21, 0.2, 0.2) ..</v>
      </c>
      <c r="B150" s="1" t="s">
        <v>623</v>
      </c>
      <c r="C150" t="str">
        <f t="shared" ref="C150:C152" si="12">CONCATENATE("SchDay """,E150,"""  Type = """,F150,""" Hr = ")</f>
        <v xml:space="preserve">SchDay "LabExhaustVAVAutoSashCtrlWD"  Type = "Fraction" Hr = </v>
      </c>
      <c r="D150" t="str">
        <f t="shared" ref="D150:D152" si="13">CONCATENATE("(",G150,", ",H150,", ",I150,", ",J150,", ",K150,", ",L150,", ",M150,", ",N150,", ",O150,", ",P150,", ",Q150,", ",R150,", ",S150,", ",T150,", ",U150,", ",V150,", ",W150,", ",X150,", ",Y150,", ",Z150,", ",AA150,", ",AB150,", ",AC150,", ",AD150,") ..")</f>
        <v>(0.2, 0.2, 0.2, 0.2, 0.2, 0.2, 0.2, 0.21, 0.22, 0.33, 0.33, 0.26, 0.26, 0.33, 0.33, 0.33, 0.33, 0.33, 0.24, 0.21, 0.21, 0.21, 0.2, 0.2) ..</v>
      </c>
      <c r="E150" s="30" t="str">
        <f>ScheduleCompile!A143</f>
        <v>LabExhaustVAVAutoSashCtrlWD</v>
      </c>
      <c r="F150" t="str">
        <f t="shared" ref="F150:F152" si="14">IF(ISNUMBER(FIND("HVAC",E150)),"OnOff",IF(ISNUMBER(FIND("ClgSetpt",E150)),"Temperature",IF(ISNUMBER(FIND("HtgSetpt",E150)),"Temperature",IF(ISNUMBER(FIND("WaterMain",E150)),"Temperature",IF(ISNUMBER(FIND("WtrHtrSetpt",E150)),"Temperature","Fraction")))))</f>
        <v>Fraction</v>
      </c>
      <c r="G150" s="1">
        <f>IF(AND(ISERROR(IF(ScheduleCompile!B143="Off",0,IF(ScheduleCompile!B143="On",1,IF(ISNUMBER(ScheduleCompile!B143),ScheduleCompile!B143/1,IF(ISTEXT(ScheduleCompile!B143),IF(OR(ISNUMBER(FIND("5F",ScheduleCompile!B143)),ISNUMBER(FIND("0F",ScheduleCompile!B143)),ISNUMBER(FIND("8F",ScheduleCompile!B143)),ISNUMBER(FIND("1F",ScheduleCompile!B143)),ISNUMBER(FIND("2F",ScheduleCompile!B143)),ISNUMBER(FIND("3F",ScheduleCompile!B143)),ISNUMBER(FIND("6F",ScheduleCompile!B143)),ISNUMBER(FIND("7F",ScheduleCompile!B143)),ISNUMBER(FIND("9F",ScheduleCompile!B143)),ISNUMBER(FIND("4F",ScheduleCompile!B143))),VALUE(LEFT(ScheduleCompile!B143,FIND("F",ScheduleCompile!B143)-1)),ScheduleCompile!B143)))))),ISTEXT(ScheduleCompile!#REF!)),"ENDTABLE",IF(ISERROR(IF(ScheduleCompile!B143="Off",0,IF(ScheduleCompile!B143="On",1,IF(ISNUMBER(ScheduleCompile!B143),ScheduleCompile!B143/1,IF(ISTEXT(ScheduleCompile!B143),IF(OR(ISNUMBER(FIND("5F",ScheduleCompile!B143)),ISNUMBER(FIND("0F",ScheduleCompile!B143)),ISNUMBER(FIND("8F",ScheduleCompile!B143)),ISNUMBER(FIND("1F",ScheduleCompile!B143)),ISNUMBER(FIND("2F",ScheduleCompile!B143)),ISNUMBER(FIND("3F",ScheduleCompile!B143)),ISNUMBER(FIND("6F",ScheduleCompile!B143)),ISNUMBER(FIND("7F",ScheduleCompile!B143)),ISNUMBER(FIND("9F",ScheduleCompile!B143)),ISNUMBER(FIND("4F",ScheduleCompile!B143))),VALUE(LEFT(ScheduleCompile!B143,FIND("F",ScheduleCompile!B143)-1)),ScheduleCompile!B143)))))),"",IF(ScheduleCompile!B143="Off",0,IF(ScheduleCompile!B143="On",1,IF(ISNUMBER(ScheduleCompile!B143),ScheduleCompile!B143/1,IF(ISTEXT(ScheduleCompile!B143),IF(OR(ISNUMBER(FIND("5F",ScheduleCompile!B143)),ISNUMBER(FIND("0F",ScheduleCompile!B143)),ISNUMBER(FIND("8F",ScheduleCompile!B143)),ISNUMBER(FIND("1F",ScheduleCompile!B143)),ISNUMBER(FIND("2F",ScheduleCompile!B143)),ISNUMBER(FIND("3F",ScheduleCompile!B143)),ISNUMBER(FIND("6F",ScheduleCompile!B143)),ISNUMBER(FIND("7F",ScheduleCompile!B143)),ISNUMBER(FIND("9F",ScheduleCompile!B143)),ISNUMBER(FIND("4F",ScheduleCompile!B143))),VALUE(LEFT(ScheduleCompile!B143,FIND("F",ScheduleCompile!B143)-1)),ScheduleCompile!B143)))))))</f>
        <v>0.2</v>
      </c>
      <c r="H150" s="1">
        <f>IF(AND(ISERROR(IF(ScheduleCompile!C143="Off",0,IF(ScheduleCompile!C143="On",1,IF(ISNUMBER(ScheduleCompile!C143),ScheduleCompile!C143/1,IF(ISTEXT(ScheduleCompile!C143),IF(OR(ISNUMBER(FIND("5F",ScheduleCompile!C143)),ISNUMBER(FIND("0F",ScheduleCompile!C143)),ISNUMBER(FIND("8F",ScheduleCompile!C143)),ISNUMBER(FIND("1F",ScheduleCompile!C143)),ISNUMBER(FIND("2F",ScheduleCompile!C143)),ISNUMBER(FIND("3F",ScheduleCompile!C143)),ISNUMBER(FIND("6F",ScheduleCompile!C143)),ISNUMBER(FIND("7F",ScheduleCompile!C143)),ISNUMBER(FIND("9F",ScheduleCompile!C143)),ISNUMBER(FIND("4F",ScheduleCompile!C143))),VALUE(LEFT(ScheduleCompile!C143,FIND("F",ScheduleCompile!C143)-1)),ScheduleCompile!C143)))))),ISTEXT(ScheduleCompile!#REF!)),"ENDTABLE",IF(ISERROR(IF(ScheduleCompile!C143="Off",0,IF(ScheduleCompile!C143="On",1,IF(ISNUMBER(ScheduleCompile!C143),ScheduleCompile!C143/1,IF(ISTEXT(ScheduleCompile!C143),IF(OR(ISNUMBER(FIND("5F",ScheduleCompile!C143)),ISNUMBER(FIND("0F",ScheduleCompile!C143)),ISNUMBER(FIND("8F",ScheduleCompile!C143)),ISNUMBER(FIND("1F",ScheduleCompile!C143)),ISNUMBER(FIND("2F",ScheduleCompile!C143)),ISNUMBER(FIND("3F",ScheduleCompile!C143)),ISNUMBER(FIND("6F",ScheduleCompile!C143)),ISNUMBER(FIND("7F",ScheduleCompile!C143)),ISNUMBER(FIND("9F",ScheduleCompile!C143)),ISNUMBER(FIND("4F",ScheduleCompile!C143))),VALUE(LEFT(ScheduleCompile!C143,FIND("F",ScheduleCompile!C143)-1)),ScheduleCompile!C143)))))),"",IF(ScheduleCompile!C143="Off",0,IF(ScheduleCompile!C143="On",1,IF(ISNUMBER(ScheduleCompile!C143),ScheduleCompile!C143/1,IF(ISTEXT(ScheduleCompile!C143),IF(OR(ISNUMBER(FIND("5F",ScheduleCompile!C143)),ISNUMBER(FIND("0F",ScheduleCompile!C143)),ISNUMBER(FIND("8F",ScheduleCompile!C143)),ISNUMBER(FIND("1F",ScheduleCompile!C143)),ISNUMBER(FIND("2F",ScheduleCompile!C143)),ISNUMBER(FIND("3F",ScheduleCompile!C143)),ISNUMBER(FIND("6F",ScheduleCompile!C143)),ISNUMBER(FIND("7F",ScheduleCompile!C143)),ISNUMBER(FIND("9F",ScheduleCompile!C143)),ISNUMBER(FIND("4F",ScheduleCompile!C143))),VALUE(LEFT(ScheduleCompile!C143,FIND("F",ScheduleCompile!C143)-1)),ScheduleCompile!C143)))))))</f>
        <v>0.2</v>
      </c>
      <c r="I150" s="1">
        <f>IF(AND(ISERROR(IF(ScheduleCompile!D143="Off",0,IF(ScheduleCompile!D143="On",1,IF(ISNUMBER(ScheduleCompile!D143),ScheduleCompile!D143/1,IF(ISTEXT(ScheduleCompile!D143),IF(OR(ISNUMBER(FIND("5F",ScheduleCompile!D143)),ISNUMBER(FIND("0F",ScheduleCompile!D143)),ISNUMBER(FIND("8F",ScheduleCompile!D143)),ISNUMBER(FIND("1F",ScheduleCompile!D143)),ISNUMBER(FIND("2F",ScheduleCompile!D143)),ISNUMBER(FIND("3F",ScheduleCompile!D143)),ISNUMBER(FIND("6F",ScheduleCompile!D143)),ISNUMBER(FIND("7F",ScheduleCompile!D143)),ISNUMBER(FIND("9F",ScheduleCompile!D143)),ISNUMBER(FIND("4F",ScheduleCompile!D143))),VALUE(LEFT(ScheduleCompile!D143,FIND("F",ScheduleCompile!D143)-1)),ScheduleCompile!D143)))))),ISTEXT(ScheduleCompile!#REF!)),"ENDTABLE",IF(ISERROR(IF(ScheduleCompile!D143="Off",0,IF(ScheduleCompile!D143="On",1,IF(ISNUMBER(ScheduleCompile!D143),ScheduleCompile!D143/1,IF(ISTEXT(ScheduleCompile!D143),IF(OR(ISNUMBER(FIND("5F",ScheduleCompile!D143)),ISNUMBER(FIND("0F",ScheduleCompile!D143)),ISNUMBER(FIND("8F",ScheduleCompile!D143)),ISNUMBER(FIND("1F",ScheduleCompile!D143)),ISNUMBER(FIND("2F",ScheduleCompile!D143)),ISNUMBER(FIND("3F",ScheduleCompile!D143)),ISNUMBER(FIND("6F",ScheduleCompile!D143)),ISNUMBER(FIND("7F",ScheduleCompile!D143)),ISNUMBER(FIND("9F",ScheduleCompile!D143)),ISNUMBER(FIND("4F",ScheduleCompile!D143))),VALUE(LEFT(ScheduleCompile!D143,FIND("F",ScheduleCompile!D143)-1)),ScheduleCompile!D143)))))),"",IF(ScheduleCompile!D143="Off",0,IF(ScheduleCompile!D143="On",1,IF(ISNUMBER(ScheduleCompile!D143),ScheduleCompile!D143/1,IF(ISTEXT(ScheduleCompile!D143),IF(OR(ISNUMBER(FIND("5F",ScheduleCompile!D143)),ISNUMBER(FIND("0F",ScheduleCompile!D143)),ISNUMBER(FIND("8F",ScheduleCompile!D143)),ISNUMBER(FIND("1F",ScheduleCompile!D143)),ISNUMBER(FIND("2F",ScheduleCompile!D143)),ISNUMBER(FIND("3F",ScheduleCompile!D143)),ISNUMBER(FIND("6F",ScheduleCompile!D143)),ISNUMBER(FIND("7F",ScheduleCompile!D143)),ISNUMBER(FIND("9F",ScheduleCompile!D143)),ISNUMBER(FIND("4F",ScheduleCompile!D143))),VALUE(LEFT(ScheduleCompile!D143,FIND("F",ScheduleCompile!D143)-1)),ScheduleCompile!D143)))))))</f>
        <v>0.2</v>
      </c>
      <c r="J150" s="1">
        <f>IF(AND(ISERROR(IF(ScheduleCompile!E143="Off",0,IF(ScheduleCompile!E143="On",1,IF(ISNUMBER(ScheduleCompile!E143),ScheduleCompile!E143/1,IF(ISTEXT(ScheduleCompile!E143),IF(OR(ISNUMBER(FIND("5F",ScheduleCompile!E143)),ISNUMBER(FIND("0F",ScheduleCompile!E143)),ISNUMBER(FIND("8F",ScheduleCompile!E143)),ISNUMBER(FIND("1F",ScheduleCompile!E143)),ISNUMBER(FIND("2F",ScheduleCompile!E143)),ISNUMBER(FIND("3F",ScheduleCompile!E143)),ISNUMBER(FIND("6F",ScheduleCompile!E143)),ISNUMBER(FIND("7F",ScheduleCompile!E143)),ISNUMBER(FIND("9F",ScheduleCompile!E143)),ISNUMBER(FIND("4F",ScheduleCompile!E143))),VALUE(LEFT(ScheduleCompile!E143,FIND("F",ScheduleCompile!E143)-1)),ScheduleCompile!E143)))))),ISTEXT(ScheduleCompile!#REF!)),"ENDTABLE",IF(ISERROR(IF(ScheduleCompile!E143="Off",0,IF(ScheduleCompile!E143="On",1,IF(ISNUMBER(ScheduleCompile!E143),ScheduleCompile!E143/1,IF(ISTEXT(ScheduleCompile!E143),IF(OR(ISNUMBER(FIND("5F",ScheduleCompile!E143)),ISNUMBER(FIND("0F",ScheduleCompile!E143)),ISNUMBER(FIND("8F",ScheduleCompile!E143)),ISNUMBER(FIND("1F",ScheduleCompile!E143)),ISNUMBER(FIND("2F",ScheduleCompile!E143)),ISNUMBER(FIND("3F",ScheduleCompile!E143)),ISNUMBER(FIND("6F",ScheduleCompile!E143)),ISNUMBER(FIND("7F",ScheduleCompile!E143)),ISNUMBER(FIND("9F",ScheduleCompile!E143)),ISNUMBER(FIND("4F",ScheduleCompile!E143))),VALUE(LEFT(ScheduleCompile!E143,FIND("F",ScheduleCompile!E143)-1)),ScheduleCompile!E143)))))),"",IF(ScheduleCompile!E143="Off",0,IF(ScheduleCompile!E143="On",1,IF(ISNUMBER(ScheduleCompile!E143),ScheduleCompile!E143/1,IF(ISTEXT(ScheduleCompile!E143),IF(OR(ISNUMBER(FIND("5F",ScheduleCompile!E143)),ISNUMBER(FIND("0F",ScheduleCompile!E143)),ISNUMBER(FIND("8F",ScheduleCompile!E143)),ISNUMBER(FIND("1F",ScheduleCompile!E143)),ISNUMBER(FIND("2F",ScheduleCompile!E143)),ISNUMBER(FIND("3F",ScheduleCompile!E143)),ISNUMBER(FIND("6F",ScheduleCompile!E143)),ISNUMBER(FIND("7F",ScheduleCompile!E143)),ISNUMBER(FIND("9F",ScheduleCompile!E143)),ISNUMBER(FIND("4F",ScheduleCompile!E143))),VALUE(LEFT(ScheduleCompile!E143,FIND("F",ScheduleCompile!E143)-1)),ScheduleCompile!E143)))))))</f>
        <v>0.2</v>
      </c>
      <c r="K150" s="1">
        <f>IF(AND(ISERROR(IF(ScheduleCompile!F143="Off",0,IF(ScheduleCompile!F143="On",1,IF(ISNUMBER(ScheduleCompile!F143),ScheduleCompile!F143/1,IF(ISTEXT(ScheduleCompile!F143),IF(OR(ISNUMBER(FIND("5F",ScheduleCompile!F143)),ISNUMBER(FIND("0F",ScheduleCompile!F143)),ISNUMBER(FIND("8F",ScheduleCompile!F143)),ISNUMBER(FIND("1F",ScheduleCompile!F143)),ISNUMBER(FIND("2F",ScheduleCompile!F143)),ISNUMBER(FIND("3F",ScheduleCompile!F143)),ISNUMBER(FIND("6F",ScheduleCompile!F143)),ISNUMBER(FIND("7F",ScheduleCompile!F143)),ISNUMBER(FIND("9F",ScheduleCompile!F143)),ISNUMBER(FIND("4F",ScheduleCompile!F143))),VALUE(LEFT(ScheduleCompile!F143,FIND("F",ScheduleCompile!F143)-1)),ScheduleCompile!F143)))))),ISTEXT(ScheduleCompile!#REF!)),"ENDTABLE",IF(ISERROR(IF(ScheduleCompile!F143="Off",0,IF(ScheduleCompile!F143="On",1,IF(ISNUMBER(ScheduleCompile!F143),ScheduleCompile!F143/1,IF(ISTEXT(ScheduleCompile!F143),IF(OR(ISNUMBER(FIND("5F",ScheduleCompile!F143)),ISNUMBER(FIND("0F",ScheduleCompile!F143)),ISNUMBER(FIND("8F",ScheduleCompile!F143)),ISNUMBER(FIND("1F",ScheduleCompile!F143)),ISNUMBER(FIND("2F",ScheduleCompile!F143)),ISNUMBER(FIND("3F",ScheduleCompile!F143)),ISNUMBER(FIND("6F",ScheduleCompile!F143)),ISNUMBER(FIND("7F",ScheduleCompile!F143)),ISNUMBER(FIND("9F",ScheduleCompile!F143)),ISNUMBER(FIND("4F",ScheduleCompile!F143))),VALUE(LEFT(ScheduleCompile!F143,FIND("F",ScheduleCompile!F143)-1)),ScheduleCompile!F143)))))),"",IF(ScheduleCompile!F143="Off",0,IF(ScheduleCompile!F143="On",1,IF(ISNUMBER(ScheduleCompile!F143),ScheduleCompile!F143/1,IF(ISTEXT(ScheduleCompile!F143),IF(OR(ISNUMBER(FIND("5F",ScheduleCompile!F143)),ISNUMBER(FIND("0F",ScheduleCompile!F143)),ISNUMBER(FIND("8F",ScheduleCompile!F143)),ISNUMBER(FIND("1F",ScheduleCompile!F143)),ISNUMBER(FIND("2F",ScheduleCompile!F143)),ISNUMBER(FIND("3F",ScheduleCompile!F143)),ISNUMBER(FIND("6F",ScheduleCompile!F143)),ISNUMBER(FIND("7F",ScheduleCompile!F143)),ISNUMBER(FIND("9F",ScheduleCompile!F143)),ISNUMBER(FIND("4F",ScheduleCompile!F143))),VALUE(LEFT(ScheduleCompile!F143,FIND("F",ScheduleCompile!F143)-1)),ScheduleCompile!F143)))))))</f>
        <v>0.2</v>
      </c>
      <c r="L150" s="1">
        <f>IF(AND(ISERROR(IF(ScheduleCompile!G143="Off",0,IF(ScheduleCompile!G143="On",1,IF(ISNUMBER(ScheduleCompile!G143),ScheduleCompile!G143/1,IF(ISTEXT(ScheduleCompile!G143),IF(OR(ISNUMBER(FIND("5F",ScheduleCompile!G143)),ISNUMBER(FIND("0F",ScheduleCompile!G143)),ISNUMBER(FIND("8F",ScheduleCompile!G143)),ISNUMBER(FIND("1F",ScheduleCompile!G143)),ISNUMBER(FIND("2F",ScheduleCompile!G143)),ISNUMBER(FIND("3F",ScheduleCompile!G143)),ISNUMBER(FIND("6F",ScheduleCompile!G143)),ISNUMBER(FIND("7F",ScheduleCompile!G143)),ISNUMBER(FIND("9F",ScheduleCompile!G143)),ISNUMBER(FIND("4F",ScheduleCompile!G143))),VALUE(LEFT(ScheduleCompile!G143,FIND("F",ScheduleCompile!G143)-1)),ScheduleCompile!G143)))))),ISTEXT(ScheduleCompile!#REF!)),"ENDTABLE",IF(ISERROR(IF(ScheduleCompile!G143="Off",0,IF(ScheduleCompile!G143="On",1,IF(ISNUMBER(ScheduleCompile!G143),ScheduleCompile!G143/1,IF(ISTEXT(ScheduleCompile!G143),IF(OR(ISNUMBER(FIND("5F",ScheduleCompile!G143)),ISNUMBER(FIND("0F",ScheduleCompile!G143)),ISNUMBER(FIND("8F",ScheduleCompile!G143)),ISNUMBER(FIND("1F",ScheduleCompile!G143)),ISNUMBER(FIND("2F",ScheduleCompile!G143)),ISNUMBER(FIND("3F",ScheduleCompile!G143)),ISNUMBER(FIND("6F",ScheduleCompile!G143)),ISNUMBER(FIND("7F",ScheduleCompile!G143)),ISNUMBER(FIND("9F",ScheduleCompile!G143)),ISNUMBER(FIND("4F",ScheduleCompile!G143))),VALUE(LEFT(ScheduleCompile!G143,FIND("F",ScheduleCompile!G143)-1)),ScheduleCompile!G143)))))),"",IF(ScheduleCompile!G143="Off",0,IF(ScheduleCompile!G143="On",1,IF(ISNUMBER(ScheduleCompile!G143),ScheduleCompile!G143/1,IF(ISTEXT(ScheduleCompile!G143),IF(OR(ISNUMBER(FIND("5F",ScheduleCompile!G143)),ISNUMBER(FIND("0F",ScheduleCompile!G143)),ISNUMBER(FIND("8F",ScheduleCompile!G143)),ISNUMBER(FIND("1F",ScheduleCompile!G143)),ISNUMBER(FIND("2F",ScheduleCompile!G143)),ISNUMBER(FIND("3F",ScheduleCompile!G143)),ISNUMBER(FIND("6F",ScheduleCompile!G143)),ISNUMBER(FIND("7F",ScheduleCompile!G143)),ISNUMBER(FIND("9F",ScheduleCompile!G143)),ISNUMBER(FIND("4F",ScheduleCompile!G143))),VALUE(LEFT(ScheduleCompile!G143,FIND("F",ScheduleCompile!G143)-1)),ScheduleCompile!G143)))))))</f>
        <v>0.2</v>
      </c>
      <c r="M150" s="1">
        <f>IF(AND(ISERROR(IF(ScheduleCompile!H143="Off",0,IF(ScheduleCompile!H143="On",1,IF(ISNUMBER(ScheduleCompile!H143),ScheduleCompile!H143/1,IF(ISTEXT(ScheduleCompile!H143),IF(OR(ISNUMBER(FIND("5F",ScheduleCompile!H143)),ISNUMBER(FIND("0F",ScheduleCompile!H143)),ISNUMBER(FIND("8F",ScheduleCompile!H143)),ISNUMBER(FIND("1F",ScheduleCompile!H143)),ISNUMBER(FIND("2F",ScheduleCompile!H143)),ISNUMBER(FIND("3F",ScheduleCompile!H143)),ISNUMBER(FIND("6F",ScheduleCompile!H143)),ISNUMBER(FIND("7F",ScheduleCompile!H143)),ISNUMBER(FIND("9F",ScheduleCompile!H143)),ISNUMBER(FIND("4F",ScheduleCompile!H143))),VALUE(LEFT(ScheduleCompile!H143,FIND("F",ScheduleCompile!H143)-1)),ScheduleCompile!H143)))))),ISTEXT(ScheduleCompile!#REF!)),"ENDTABLE",IF(ISERROR(IF(ScheduleCompile!H143="Off",0,IF(ScheduleCompile!H143="On",1,IF(ISNUMBER(ScheduleCompile!H143),ScheduleCompile!H143/1,IF(ISTEXT(ScheduleCompile!H143),IF(OR(ISNUMBER(FIND("5F",ScheduleCompile!H143)),ISNUMBER(FIND("0F",ScheduleCompile!H143)),ISNUMBER(FIND("8F",ScheduleCompile!H143)),ISNUMBER(FIND("1F",ScheduleCompile!H143)),ISNUMBER(FIND("2F",ScheduleCompile!H143)),ISNUMBER(FIND("3F",ScheduleCompile!H143)),ISNUMBER(FIND("6F",ScheduleCompile!H143)),ISNUMBER(FIND("7F",ScheduleCompile!H143)),ISNUMBER(FIND("9F",ScheduleCompile!H143)),ISNUMBER(FIND("4F",ScheduleCompile!H143))),VALUE(LEFT(ScheduleCompile!H143,FIND("F",ScheduleCompile!H143)-1)),ScheduleCompile!H143)))))),"",IF(ScheduleCompile!H143="Off",0,IF(ScheduleCompile!H143="On",1,IF(ISNUMBER(ScheduleCompile!H143),ScheduleCompile!H143/1,IF(ISTEXT(ScheduleCompile!H143),IF(OR(ISNUMBER(FIND("5F",ScheduleCompile!H143)),ISNUMBER(FIND("0F",ScheduleCompile!H143)),ISNUMBER(FIND("8F",ScheduleCompile!H143)),ISNUMBER(FIND("1F",ScheduleCompile!H143)),ISNUMBER(FIND("2F",ScheduleCompile!H143)),ISNUMBER(FIND("3F",ScheduleCompile!H143)),ISNUMBER(FIND("6F",ScheduleCompile!H143)),ISNUMBER(FIND("7F",ScheduleCompile!H143)),ISNUMBER(FIND("9F",ScheduleCompile!H143)),ISNUMBER(FIND("4F",ScheduleCompile!H143))),VALUE(LEFT(ScheduleCompile!H143,FIND("F",ScheduleCompile!H143)-1)),ScheduleCompile!H143)))))))</f>
        <v>0.2</v>
      </c>
      <c r="N150" s="1">
        <f>IF(AND(ISERROR(IF(ScheduleCompile!I143="Off",0,IF(ScheduleCompile!I143="On",1,IF(ISNUMBER(ScheduleCompile!I143),ScheduleCompile!I143/1,IF(ISTEXT(ScheduleCompile!I143),IF(OR(ISNUMBER(FIND("5F",ScheduleCompile!I143)),ISNUMBER(FIND("0F",ScheduleCompile!I143)),ISNUMBER(FIND("8F",ScheduleCompile!I143)),ISNUMBER(FIND("1F",ScheduleCompile!I143)),ISNUMBER(FIND("2F",ScheduleCompile!I143)),ISNUMBER(FIND("3F",ScheduleCompile!I143)),ISNUMBER(FIND("6F",ScheduleCompile!I143)),ISNUMBER(FIND("7F",ScheduleCompile!I143)),ISNUMBER(FIND("9F",ScheduleCompile!I143)),ISNUMBER(FIND("4F",ScheduleCompile!I143))),VALUE(LEFT(ScheduleCompile!I143,FIND("F",ScheduleCompile!I143)-1)),ScheduleCompile!I143)))))),ISTEXT(ScheduleCompile!#REF!)),"ENDTABLE",IF(ISERROR(IF(ScheduleCompile!I143="Off",0,IF(ScheduleCompile!I143="On",1,IF(ISNUMBER(ScheduleCompile!I143),ScheduleCompile!I143/1,IF(ISTEXT(ScheduleCompile!I143),IF(OR(ISNUMBER(FIND("5F",ScheduleCompile!I143)),ISNUMBER(FIND("0F",ScheduleCompile!I143)),ISNUMBER(FIND("8F",ScheduleCompile!I143)),ISNUMBER(FIND("1F",ScheduleCompile!I143)),ISNUMBER(FIND("2F",ScheduleCompile!I143)),ISNUMBER(FIND("3F",ScheduleCompile!I143)),ISNUMBER(FIND("6F",ScheduleCompile!I143)),ISNUMBER(FIND("7F",ScheduleCompile!I143)),ISNUMBER(FIND("9F",ScheduleCompile!I143)),ISNUMBER(FIND("4F",ScheduleCompile!I143))),VALUE(LEFT(ScheduleCompile!I143,FIND("F",ScheduleCompile!I143)-1)),ScheduleCompile!I143)))))),"",IF(ScheduleCompile!I143="Off",0,IF(ScheduleCompile!I143="On",1,IF(ISNUMBER(ScheduleCompile!I143),ScheduleCompile!I143/1,IF(ISTEXT(ScheduleCompile!I143),IF(OR(ISNUMBER(FIND("5F",ScheduleCompile!I143)),ISNUMBER(FIND("0F",ScheduleCompile!I143)),ISNUMBER(FIND("8F",ScheduleCompile!I143)),ISNUMBER(FIND("1F",ScheduleCompile!I143)),ISNUMBER(FIND("2F",ScheduleCompile!I143)),ISNUMBER(FIND("3F",ScheduleCompile!I143)),ISNUMBER(FIND("6F",ScheduleCompile!I143)),ISNUMBER(FIND("7F",ScheduleCompile!I143)),ISNUMBER(FIND("9F",ScheduleCompile!I143)),ISNUMBER(FIND("4F",ScheduleCompile!I143))),VALUE(LEFT(ScheduleCompile!I143,FIND("F",ScheduleCompile!I143)-1)),ScheduleCompile!I143)))))))</f>
        <v>0.21</v>
      </c>
      <c r="O150" s="1">
        <f>IF(AND(ISERROR(IF(ScheduleCompile!J143="Off",0,IF(ScheduleCompile!J143="On",1,IF(ISNUMBER(ScheduleCompile!J143),ScheduleCompile!J143/1,IF(ISTEXT(ScheduleCompile!J143),IF(OR(ISNUMBER(FIND("5F",ScheduleCompile!J143)),ISNUMBER(FIND("0F",ScheduleCompile!J143)),ISNUMBER(FIND("8F",ScheduleCompile!J143)),ISNUMBER(FIND("1F",ScheduleCompile!J143)),ISNUMBER(FIND("2F",ScheduleCompile!J143)),ISNUMBER(FIND("3F",ScheduleCompile!J143)),ISNUMBER(FIND("6F",ScheduleCompile!J143)),ISNUMBER(FIND("7F",ScheduleCompile!J143)),ISNUMBER(FIND("9F",ScheduleCompile!J143)),ISNUMBER(FIND("4F",ScheduleCompile!J143))),VALUE(LEFT(ScheduleCompile!J143,FIND("F",ScheduleCompile!J143)-1)),ScheduleCompile!J143)))))),ISTEXT(ScheduleCompile!#REF!)),"ENDTABLE",IF(ISERROR(IF(ScheduleCompile!J143="Off",0,IF(ScheduleCompile!J143="On",1,IF(ISNUMBER(ScheduleCompile!J143),ScheduleCompile!J143/1,IF(ISTEXT(ScheduleCompile!J143),IF(OR(ISNUMBER(FIND("5F",ScheduleCompile!J143)),ISNUMBER(FIND("0F",ScheduleCompile!J143)),ISNUMBER(FIND("8F",ScheduleCompile!J143)),ISNUMBER(FIND("1F",ScheduleCompile!J143)),ISNUMBER(FIND("2F",ScheduleCompile!J143)),ISNUMBER(FIND("3F",ScheduleCompile!J143)),ISNUMBER(FIND("6F",ScheduleCompile!J143)),ISNUMBER(FIND("7F",ScheduleCompile!J143)),ISNUMBER(FIND("9F",ScheduleCompile!J143)),ISNUMBER(FIND("4F",ScheduleCompile!J143))),VALUE(LEFT(ScheduleCompile!J143,FIND("F",ScheduleCompile!J143)-1)),ScheduleCompile!J143)))))),"",IF(ScheduleCompile!J143="Off",0,IF(ScheduleCompile!J143="On",1,IF(ISNUMBER(ScheduleCompile!J143),ScheduleCompile!J143/1,IF(ISTEXT(ScheduleCompile!J143),IF(OR(ISNUMBER(FIND("5F",ScheduleCompile!J143)),ISNUMBER(FIND("0F",ScheduleCompile!J143)),ISNUMBER(FIND("8F",ScheduleCompile!J143)),ISNUMBER(FIND("1F",ScheduleCompile!J143)),ISNUMBER(FIND("2F",ScheduleCompile!J143)),ISNUMBER(FIND("3F",ScheduleCompile!J143)),ISNUMBER(FIND("6F",ScheduleCompile!J143)),ISNUMBER(FIND("7F",ScheduleCompile!J143)),ISNUMBER(FIND("9F",ScheduleCompile!J143)),ISNUMBER(FIND("4F",ScheduleCompile!J143))),VALUE(LEFT(ScheduleCompile!J143,FIND("F",ScheduleCompile!J143)-1)),ScheduleCompile!J143)))))))</f>
        <v>0.22</v>
      </c>
      <c r="P150" s="1">
        <f>IF(AND(ISERROR(IF(ScheduleCompile!K143="Off",0,IF(ScheduleCompile!K143="On",1,IF(ISNUMBER(ScheduleCompile!K143),ScheduleCompile!K143/1,IF(ISTEXT(ScheduleCompile!K143),IF(OR(ISNUMBER(FIND("5F",ScheduleCompile!K143)),ISNUMBER(FIND("0F",ScheduleCompile!K143)),ISNUMBER(FIND("8F",ScheduleCompile!K143)),ISNUMBER(FIND("1F",ScheduleCompile!K143)),ISNUMBER(FIND("2F",ScheduleCompile!K143)),ISNUMBER(FIND("3F",ScheduleCompile!K143)),ISNUMBER(FIND("6F",ScheduleCompile!K143)),ISNUMBER(FIND("7F",ScheduleCompile!K143)),ISNUMBER(FIND("9F",ScheduleCompile!K143)),ISNUMBER(FIND("4F",ScheduleCompile!K143))),VALUE(LEFT(ScheduleCompile!K143,FIND("F",ScheduleCompile!K143)-1)),ScheduleCompile!K143)))))),ISTEXT(ScheduleCompile!#REF!)),"ENDTABLE",IF(ISERROR(IF(ScheduleCompile!K143="Off",0,IF(ScheduleCompile!K143="On",1,IF(ISNUMBER(ScheduleCompile!K143),ScheduleCompile!K143/1,IF(ISTEXT(ScheduleCompile!K143),IF(OR(ISNUMBER(FIND("5F",ScheduleCompile!K143)),ISNUMBER(FIND("0F",ScheduleCompile!K143)),ISNUMBER(FIND("8F",ScheduleCompile!K143)),ISNUMBER(FIND("1F",ScheduleCompile!K143)),ISNUMBER(FIND("2F",ScheduleCompile!K143)),ISNUMBER(FIND("3F",ScheduleCompile!K143)),ISNUMBER(FIND("6F",ScheduleCompile!K143)),ISNUMBER(FIND("7F",ScheduleCompile!K143)),ISNUMBER(FIND("9F",ScheduleCompile!K143)),ISNUMBER(FIND("4F",ScheduleCompile!K143))),VALUE(LEFT(ScheduleCompile!K143,FIND("F",ScheduleCompile!K143)-1)),ScheduleCompile!K143)))))),"",IF(ScheduleCompile!K143="Off",0,IF(ScheduleCompile!K143="On",1,IF(ISNUMBER(ScheduleCompile!K143),ScheduleCompile!K143/1,IF(ISTEXT(ScheduleCompile!K143),IF(OR(ISNUMBER(FIND("5F",ScheduleCompile!K143)),ISNUMBER(FIND("0F",ScheduleCompile!K143)),ISNUMBER(FIND("8F",ScheduleCompile!K143)),ISNUMBER(FIND("1F",ScheduleCompile!K143)),ISNUMBER(FIND("2F",ScheduleCompile!K143)),ISNUMBER(FIND("3F",ScheduleCompile!K143)),ISNUMBER(FIND("6F",ScheduleCompile!K143)),ISNUMBER(FIND("7F",ScheduleCompile!K143)),ISNUMBER(FIND("9F",ScheduleCompile!K143)),ISNUMBER(FIND("4F",ScheduleCompile!K143))),VALUE(LEFT(ScheduleCompile!K143,FIND("F",ScheduleCompile!K143)-1)),ScheduleCompile!K143)))))))</f>
        <v>0.33</v>
      </c>
      <c r="Q150" s="1">
        <f>IF(AND(ISERROR(IF(ScheduleCompile!L143="Off",0,IF(ScheduleCompile!L143="On",1,IF(ISNUMBER(ScheduleCompile!L143),ScheduleCompile!L143/1,IF(ISTEXT(ScheduleCompile!L143),IF(OR(ISNUMBER(FIND("5F",ScheduleCompile!L143)),ISNUMBER(FIND("0F",ScheduleCompile!L143)),ISNUMBER(FIND("8F",ScheduleCompile!L143)),ISNUMBER(FIND("1F",ScheduleCompile!L143)),ISNUMBER(FIND("2F",ScheduleCompile!L143)),ISNUMBER(FIND("3F",ScheduleCompile!L143)),ISNUMBER(FIND("6F",ScheduleCompile!L143)),ISNUMBER(FIND("7F",ScheduleCompile!L143)),ISNUMBER(FIND("9F",ScheduleCompile!L143)),ISNUMBER(FIND("4F",ScheduleCompile!L143))),VALUE(LEFT(ScheduleCompile!L143,FIND("F",ScheduleCompile!L143)-1)),ScheduleCompile!L143)))))),ISTEXT(ScheduleCompile!#REF!)),"ENDTABLE",IF(ISERROR(IF(ScheduleCompile!L143="Off",0,IF(ScheduleCompile!L143="On",1,IF(ISNUMBER(ScheduleCompile!L143),ScheduleCompile!L143/1,IF(ISTEXT(ScheduleCompile!L143),IF(OR(ISNUMBER(FIND("5F",ScheduleCompile!L143)),ISNUMBER(FIND("0F",ScheduleCompile!L143)),ISNUMBER(FIND("8F",ScheduleCompile!L143)),ISNUMBER(FIND("1F",ScheduleCompile!L143)),ISNUMBER(FIND("2F",ScheduleCompile!L143)),ISNUMBER(FIND("3F",ScheduleCompile!L143)),ISNUMBER(FIND("6F",ScheduleCompile!L143)),ISNUMBER(FIND("7F",ScheduleCompile!L143)),ISNUMBER(FIND("9F",ScheduleCompile!L143)),ISNUMBER(FIND("4F",ScheduleCompile!L143))),VALUE(LEFT(ScheduleCompile!L143,FIND("F",ScheduleCompile!L143)-1)),ScheduleCompile!L143)))))),"",IF(ScheduleCompile!L143="Off",0,IF(ScheduleCompile!L143="On",1,IF(ISNUMBER(ScheduleCompile!L143),ScheduleCompile!L143/1,IF(ISTEXT(ScheduleCompile!L143),IF(OR(ISNUMBER(FIND("5F",ScheduleCompile!L143)),ISNUMBER(FIND("0F",ScheduleCompile!L143)),ISNUMBER(FIND("8F",ScheduleCompile!L143)),ISNUMBER(FIND("1F",ScheduleCompile!L143)),ISNUMBER(FIND("2F",ScheduleCompile!L143)),ISNUMBER(FIND("3F",ScheduleCompile!L143)),ISNUMBER(FIND("6F",ScheduleCompile!L143)),ISNUMBER(FIND("7F",ScheduleCompile!L143)),ISNUMBER(FIND("9F",ScheduleCompile!L143)),ISNUMBER(FIND("4F",ScheduleCompile!L143))),VALUE(LEFT(ScheduleCompile!L143,FIND("F",ScheduleCompile!L143)-1)),ScheduleCompile!L143)))))))</f>
        <v>0.33</v>
      </c>
      <c r="R150" s="1">
        <f>IF(AND(ISERROR(IF(ScheduleCompile!M143="Off",0,IF(ScheduleCompile!M143="On",1,IF(ISNUMBER(ScheduleCompile!M143),ScheduleCompile!M143/1,IF(ISTEXT(ScheduleCompile!M143),IF(OR(ISNUMBER(FIND("5F",ScheduleCompile!M143)),ISNUMBER(FIND("0F",ScheduleCompile!M143)),ISNUMBER(FIND("8F",ScheduleCompile!M143)),ISNUMBER(FIND("1F",ScheduleCompile!M143)),ISNUMBER(FIND("2F",ScheduleCompile!M143)),ISNUMBER(FIND("3F",ScheduleCompile!M143)),ISNUMBER(FIND("6F",ScheduleCompile!M143)),ISNUMBER(FIND("7F",ScheduleCompile!M143)),ISNUMBER(FIND("9F",ScheduleCompile!M143)),ISNUMBER(FIND("4F",ScheduleCompile!M143))),VALUE(LEFT(ScheduleCompile!M143,FIND("F",ScheduleCompile!M143)-1)),ScheduleCompile!M143)))))),ISTEXT(ScheduleCompile!#REF!)),"ENDTABLE",IF(ISERROR(IF(ScheduleCompile!M143="Off",0,IF(ScheduleCompile!M143="On",1,IF(ISNUMBER(ScheduleCompile!M143),ScheduleCompile!M143/1,IF(ISTEXT(ScheduleCompile!M143),IF(OR(ISNUMBER(FIND("5F",ScheduleCompile!M143)),ISNUMBER(FIND("0F",ScheduleCompile!M143)),ISNUMBER(FIND("8F",ScheduleCompile!M143)),ISNUMBER(FIND("1F",ScheduleCompile!M143)),ISNUMBER(FIND("2F",ScheduleCompile!M143)),ISNUMBER(FIND("3F",ScheduleCompile!M143)),ISNUMBER(FIND("6F",ScheduleCompile!M143)),ISNUMBER(FIND("7F",ScheduleCompile!M143)),ISNUMBER(FIND("9F",ScheduleCompile!M143)),ISNUMBER(FIND("4F",ScheduleCompile!M143))),VALUE(LEFT(ScheduleCompile!M143,FIND("F",ScheduleCompile!M143)-1)),ScheduleCompile!M143)))))),"",IF(ScheduleCompile!M143="Off",0,IF(ScheduleCompile!M143="On",1,IF(ISNUMBER(ScheduleCompile!M143),ScheduleCompile!M143/1,IF(ISTEXT(ScheduleCompile!M143),IF(OR(ISNUMBER(FIND("5F",ScheduleCompile!M143)),ISNUMBER(FIND("0F",ScheduleCompile!M143)),ISNUMBER(FIND("8F",ScheduleCompile!M143)),ISNUMBER(FIND("1F",ScheduleCompile!M143)),ISNUMBER(FIND("2F",ScheduleCompile!M143)),ISNUMBER(FIND("3F",ScheduleCompile!M143)),ISNUMBER(FIND("6F",ScheduleCompile!M143)),ISNUMBER(FIND("7F",ScheduleCompile!M143)),ISNUMBER(FIND("9F",ScheduleCompile!M143)),ISNUMBER(FIND("4F",ScheduleCompile!M143))),VALUE(LEFT(ScheduleCompile!M143,FIND("F",ScheduleCompile!M143)-1)),ScheduleCompile!M143)))))))</f>
        <v>0.26</v>
      </c>
      <c r="S150" s="1">
        <f>IF(AND(ISERROR(IF(ScheduleCompile!N143="Off",0,IF(ScheduleCompile!N143="On",1,IF(ISNUMBER(ScheduleCompile!N143),ScheduleCompile!N143/1,IF(ISTEXT(ScheduleCompile!N143),IF(OR(ISNUMBER(FIND("5F",ScheduleCompile!N143)),ISNUMBER(FIND("0F",ScheduleCompile!N143)),ISNUMBER(FIND("8F",ScheduleCompile!N143)),ISNUMBER(FIND("1F",ScheduleCompile!N143)),ISNUMBER(FIND("2F",ScheduleCompile!N143)),ISNUMBER(FIND("3F",ScheduleCompile!N143)),ISNUMBER(FIND("6F",ScheduleCompile!N143)),ISNUMBER(FIND("7F",ScheduleCompile!N143)),ISNUMBER(FIND("9F",ScheduleCompile!N143)),ISNUMBER(FIND("4F",ScheduleCompile!N143))),VALUE(LEFT(ScheduleCompile!N143,FIND("F",ScheduleCompile!N143)-1)),ScheduleCompile!N143)))))),ISTEXT(ScheduleCompile!#REF!)),"ENDTABLE",IF(ISERROR(IF(ScheduleCompile!N143="Off",0,IF(ScheduleCompile!N143="On",1,IF(ISNUMBER(ScheduleCompile!N143),ScheduleCompile!N143/1,IF(ISTEXT(ScheduleCompile!N143),IF(OR(ISNUMBER(FIND("5F",ScheduleCompile!N143)),ISNUMBER(FIND("0F",ScheduleCompile!N143)),ISNUMBER(FIND("8F",ScheduleCompile!N143)),ISNUMBER(FIND("1F",ScheduleCompile!N143)),ISNUMBER(FIND("2F",ScheduleCompile!N143)),ISNUMBER(FIND("3F",ScheduleCompile!N143)),ISNUMBER(FIND("6F",ScheduleCompile!N143)),ISNUMBER(FIND("7F",ScheduleCompile!N143)),ISNUMBER(FIND("9F",ScheduleCompile!N143)),ISNUMBER(FIND("4F",ScheduleCompile!N143))),VALUE(LEFT(ScheduleCompile!N143,FIND("F",ScheduleCompile!N143)-1)),ScheduleCompile!N143)))))),"",IF(ScheduleCompile!N143="Off",0,IF(ScheduleCompile!N143="On",1,IF(ISNUMBER(ScheduleCompile!N143),ScheduleCompile!N143/1,IF(ISTEXT(ScheduleCompile!N143),IF(OR(ISNUMBER(FIND("5F",ScheduleCompile!N143)),ISNUMBER(FIND("0F",ScheduleCompile!N143)),ISNUMBER(FIND("8F",ScheduleCompile!N143)),ISNUMBER(FIND("1F",ScheduleCompile!N143)),ISNUMBER(FIND("2F",ScheduleCompile!N143)),ISNUMBER(FIND("3F",ScheduleCompile!N143)),ISNUMBER(FIND("6F",ScheduleCompile!N143)),ISNUMBER(FIND("7F",ScheduleCompile!N143)),ISNUMBER(FIND("9F",ScheduleCompile!N143)),ISNUMBER(FIND("4F",ScheduleCompile!N143))),VALUE(LEFT(ScheduleCompile!N143,FIND("F",ScheduleCompile!N143)-1)),ScheduleCompile!N143)))))))</f>
        <v>0.26</v>
      </c>
      <c r="T150" s="1">
        <f>IF(AND(ISERROR(IF(ScheduleCompile!O143="Off",0,IF(ScheduleCompile!O143="On",1,IF(ISNUMBER(ScheduleCompile!O143),ScheduleCompile!O143/1,IF(ISTEXT(ScheduleCompile!O143),IF(OR(ISNUMBER(FIND("5F",ScheduleCompile!O143)),ISNUMBER(FIND("0F",ScheduleCompile!O143)),ISNUMBER(FIND("8F",ScheduleCompile!O143)),ISNUMBER(FIND("1F",ScheduleCompile!O143)),ISNUMBER(FIND("2F",ScheduleCompile!O143)),ISNUMBER(FIND("3F",ScheduleCompile!O143)),ISNUMBER(FIND("6F",ScheduleCompile!O143)),ISNUMBER(FIND("7F",ScheduleCompile!O143)),ISNUMBER(FIND("9F",ScheduleCompile!O143)),ISNUMBER(FIND("4F",ScheduleCompile!O143))),VALUE(LEFT(ScheduleCompile!O143,FIND("F",ScheduleCompile!O143)-1)),ScheduleCompile!O143)))))),ISTEXT(ScheduleCompile!#REF!)),"ENDTABLE",IF(ISERROR(IF(ScheduleCompile!O143="Off",0,IF(ScheduleCompile!O143="On",1,IF(ISNUMBER(ScheduleCompile!O143),ScheduleCompile!O143/1,IF(ISTEXT(ScheduleCompile!O143),IF(OR(ISNUMBER(FIND("5F",ScheduleCompile!O143)),ISNUMBER(FIND("0F",ScheduleCompile!O143)),ISNUMBER(FIND("8F",ScheduleCompile!O143)),ISNUMBER(FIND("1F",ScheduleCompile!O143)),ISNUMBER(FIND("2F",ScheduleCompile!O143)),ISNUMBER(FIND("3F",ScheduleCompile!O143)),ISNUMBER(FIND("6F",ScheduleCompile!O143)),ISNUMBER(FIND("7F",ScheduleCompile!O143)),ISNUMBER(FIND("9F",ScheduleCompile!O143)),ISNUMBER(FIND("4F",ScheduleCompile!O143))),VALUE(LEFT(ScheduleCompile!O143,FIND("F",ScheduleCompile!O143)-1)),ScheduleCompile!O143)))))),"",IF(ScheduleCompile!O143="Off",0,IF(ScheduleCompile!O143="On",1,IF(ISNUMBER(ScheduleCompile!O143),ScheduleCompile!O143/1,IF(ISTEXT(ScheduleCompile!O143),IF(OR(ISNUMBER(FIND("5F",ScheduleCompile!O143)),ISNUMBER(FIND("0F",ScheduleCompile!O143)),ISNUMBER(FIND("8F",ScheduleCompile!O143)),ISNUMBER(FIND("1F",ScheduleCompile!O143)),ISNUMBER(FIND("2F",ScheduleCompile!O143)),ISNUMBER(FIND("3F",ScheduleCompile!O143)),ISNUMBER(FIND("6F",ScheduleCompile!O143)),ISNUMBER(FIND("7F",ScheduleCompile!O143)),ISNUMBER(FIND("9F",ScheduleCompile!O143)),ISNUMBER(FIND("4F",ScheduleCompile!O143))),VALUE(LEFT(ScheduleCompile!O143,FIND("F",ScheduleCompile!O143)-1)),ScheduleCompile!O143)))))))</f>
        <v>0.33</v>
      </c>
      <c r="U150" s="1">
        <f>IF(AND(ISERROR(IF(ScheduleCompile!P143="Off",0,IF(ScheduleCompile!P143="On",1,IF(ISNUMBER(ScheduleCompile!P143),ScheduleCompile!P143/1,IF(ISTEXT(ScheduleCompile!P143),IF(OR(ISNUMBER(FIND("5F",ScheduleCompile!P143)),ISNUMBER(FIND("0F",ScheduleCompile!P143)),ISNUMBER(FIND("8F",ScheduleCompile!P143)),ISNUMBER(FIND("1F",ScheduleCompile!P143)),ISNUMBER(FIND("2F",ScheduleCompile!P143)),ISNUMBER(FIND("3F",ScheduleCompile!P143)),ISNUMBER(FIND("6F",ScheduleCompile!P143)),ISNUMBER(FIND("7F",ScheduleCompile!P143)),ISNUMBER(FIND("9F",ScheduleCompile!P143)),ISNUMBER(FIND("4F",ScheduleCompile!P143))),VALUE(LEFT(ScheduleCompile!P143,FIND("F",ScheduleCompile!P143)-1)),ScheduleCompile!P143)))))),ISTEXT(ScheduleCompile!#REF!)),"ENDTABLE",IF(ISERROR(IF(ScheduleCompile!P143="Off",0,IF(ScheduleCompile!P143="On",1,IF(ISNUMBER(ScheduleCompile!P143),ScheduleCompile!P143/1,IF(ISTEXT(ScheduleCompile!P143),IF(OR(ISNUMBER(FIND("5F",ScheduleCompile!P143)),ISNUMBER(FIND("0F",ScheduleCompile!P143)),ISNUMBER(FIND("8F",ScheduleCompile!P143)),ISNUMBER(FIND("1F",ScheduleCompile!P143)),ISNUMBER(FIND("2F",ScheduleCompile!P143)),ISNUMBER(FIND("3F",ScheduleCompile!P143)),ISNUMBER(FIND("6F",ScheduleCompile!P143)),ISNUMBER(FIND("7F",ScheduleCompile!P143)),ISNUMBER(FIND("9F",ScheduleCompile!P143)),ISNUMBER(FIND("4F",ScheduleCompile!P143))),VALUE(LEFT(ScheduleCompile!P143,FIND("F",ScheduleCompile!P143)-1)),ScheduleCompile!P143)))))),"",IF(ScheduleCompile!P143="Off",0,IF(ScheduleCompile!P143="On",1,IF(ISNUMBER(ScheduleCompile!P143),ScheduleCompile!P143/1,IF(ISTEXT(ScheduleCompile!P143),IF(OR(ISNUMBER(FIND("5F",ScheduleCompile!P143)),ISNUMBER(FIND("0F",ScheduleCompile!P143)),ISNUMBER(FIND("8F",ScheduleCompile!P143)),ISNUMBER(FIND("1F",ScheduleCompile!P143)),ISNUMBER(FIND("2F",ScheduleCompile!P143)),ISNUMBER(FIND("3F",ScheduleCompile!P143)),ISNUMBER(FIND("6F",ScheduleCompile!P143)),ISNUMBER(FIND("7F",ScheduleCompile!P143)),ISNUMBER(FIND("9F",ScheduleCompile!P143)),ISNUMBER(FIND("4F",ScheduleCompile!P143))),VALUE(LEFT(ScheduleCompile!P143,FIND("F",ScheduleCompile!P143)-1)),ScheduleCompile!P143)))))))</f>
        <v>0.33</v>
      </c>
      <c r="V150" s="1">
        <f>IF(AND(ISERROR(IF(ScheduleCompile!Q143="Off",0,IF(ScheduleCompile!Q143="On",1,IF(ISNUMBER(ScheduleCompile!Q143),ScheduleCompile!Q143/1,IF(ISTEXT(ScheduleCompile!Q143),IF(OR(ISNUMBER(FIND("5F",ScheduleCompile!Q143)),ISNUMBER(FIND("0F",ScheduleCompile!Q143)),ISNUMBER(FIND("8F",ScheduleCompile!Q143)),ISNUMBER(FIND("1F",ScheduleCompile!Q143)),ISNUMBER(FIND("2F",ScheduleCompile!Q143)),ISNUMBER(FIND("3F",ScheduleCompile!Q143)),ISNUMBER(FIND("6F",ScheduleCompile!Q143)),ISNUMBER(FIND("7F",ScheduleCompile!Q143)),ISNUMBER(FIND("9F",ScheduleCompile!Q143)),ISNUMBER(FIND("4F",ScheduleCompile!Q143))),VALUE(LEFT(ScheduleCompile!Q143,FIND("F",ScheduleCompile!Q143)-1)),ScheduleCompile!Q143)))))),ISTEXT(ScheduleCompile!#REF!)),"ENDTABLE",IF(ISERROR(IF(ScheduleCompile!Q143="Off",0,IF(ScheduleCompile!Q143="On",1,IF(ISNUMBER(ScheduleCompile!Q143),ScheduleCompile!Q143/1,IF(ISTEXT(ScheduleCompile!Q143),IF(OR(ISNUMBER(FIND("5F",ScheduleCompile!Q143)),ISNUMBER(FIND("0F",ScheduleCompile!Q143)),ISNUMBER(FIND("8F",ScheduleCompile!Q143)),ISNUMBER(FIND("1F",ScheduleCompile!Q143)),ISNUMBER(FIND("2F",ScheduleCompile!Q143)),ISNUMBER(FIND("3F",ScheduleCompile!Q143)),ISNUMBER(FIND("6F",ScheduleCompile!Q143)),ISNUMBER(FIND("7F",ScheduleCompile!Q143)),ISNUMBER(FIND("9F",ScheduleCompile!Q143)),ISNUMBER(FIND("4F",ScheduleCompile!Q143))),VALUE(LEFT(ScheduleCompile!Q143,FIND("F",ScheduleCompile!Q143)-1)),ScheduleCompile!Q143)))))),"",IF(ScheduleCompile!Q143="Off",0,IF(ScheduleCompile!Q143="On",1,IF(ISNUMBER(ScheduleCompile!Q143),ScheduleCompile!Q143/1,IF(ISTEXT(ScheduleCompile!Q143),IF(OR(ISNUMBER(FIND("5F",ScheduleCompile!Q143)),ISNUMBER(FIND("0F",ScheduleCompile!Q143)),ISNUMBER(FIND("8F",ScheduleCompile!Q143)),ISNUMBER(FIND("1F",ScheduleCompile!Q143)),ISNUMBER(FIND("2F",ScheduleCompile!Q143)),ISNUMBER(FIND("3F",ScheduleCompile!Q143)),ISNUMBER(FIND("6F",ScheduleCompile!Q143)),ISNUMBER(FIND("7F",ScheduleCompile!Q143)),ISNUMBER(FIND("9F",ScheduleCompile!Q143)),ISNUMBER(FIND("4F",ScheduleCompile!Q143))),VALUE(LEFT(ScheduleCompile!Q143,FIND("F",ScheduleCompile!Q143)-1)),ScheduleCompile!Q143)))))))</f>
        <v>0.33</v>
      </c>
      <c r="W150" s="1">
        <f>IF(AND(ISERROR(IF(ScheduleCompile!R143="Off",0,IF(ScheduleCompile!R143="On",1,IF(ISNUMBER(ScheduleCompile!R143),ScheduleCompile!R143/1,IF(ISTEXT(ScheduleCompile!R143),IF(OR(ISNUMBER(FIND("5F",ScheduleCompile!R143)),ISNUMBER(FIND("0F",ScheduleCompile!R143)),ISNUMBER(FIND("8F",ScheduleCompile!R143)),ISNUMBER(FIND("1F",ScheduleCompile!R143)),ISNUMBER(FIND("2F",ScheduleCompile!R143)),ISNUMBER(FIND("3F",ScheduleCompile!R143)),ISNUMBER(FIND("6F",ScheduleCompile!R143)),ISNUMBER(FIND("7F",ScheduleCompile!R143)),ISNUMBER(FIND("9F",ScheduleCompile!R143)),ISNUMBER(FIND("4F",ScheduleCompile!R143))),VALUE(LEFT(ScheduleCompile!R143,FIND("F",ScheduleCompile!R143)-1)),ScheduleCompile!R143)))))),ISTEXT(ScheduleCompile!#REF!)),"ENDTABLE",IF(ISERROR(IF(ScheduleCompile!R143="Off",0,IF(ScheduleCompile!R143="On",1,IF(ISNUMBER(ScheduleCompile!R143),ScheduleCompile!R143/1,IF(ISTEXT(ScheduleCompile!R143),IF(OR(ISNUMBER(FIND("5F",ScheduleCompile!R143)),ISNUMBER(FIND("0F",ScheduleCompile!R143)),ISNUMBER(FIND("8F",ScheduleCompile!R143)),ISNUMBER(FIND("1F",ScheduleCompile!R143)),ISNUMBER(FIND("2F",ScheduleCompile!R143)),ISNUMBER(FIND("3F",ScheduleCompile!R143)),ISNUMBER(FIND("6F",ScheduleCompile!R143)),ISNUMBER(FIND("7F",ScheduleCompile!R143)),ISNUMBER(FIND("9F",ScheduleCompile!R143)),ISNUMBER(FIND("4F",ScheduleCompile!R143))),VALUE(LEFT(ScheduleCompile!R143,FIND("F",ScheduleCompile!R143)-1)),ScheduleCompile!R143)))))),"",IF(ScheduleCompile!R143="Off",0,IF(ScheduleCompile!R143="On",1,IF(ISNUMBER(ScheduleCompile!R143),ScheduleCompile!R143/1,IF(ISTEXT(ScheduleCompile!R143),IF(OR(ISNUMBER(FIND("5F",ScheduleCompile!R143)),ISNUMBER(FIND("0F",ScheduleCompile!R143)),ISNUMBER(FIND("8F",ScheduleCompile!R143)),ISNUMBER(FIND("1F",ScheduleCompile!R143)),ISNUMBER(FIND("2F",ScheduleCompile!R143)),ISNUMBER(FIND("3F",ScheduleCompile!R143)),ISNUMBER(FIND("6F",ScheduleCompile!R143)),ISNUMBER(FIND("7F",ScheduleCompile!R143)),ISNUMBER(FIND("9F",ScheduleCompile!R143)),ISNUMBER(FIND("4F",ScheduleCompile!R143))),VALUE(LEFT(ScheduleCompile!R143,FIND("F",ScheduleCompile!R143)-1)),ScheduleCompile!R143)))))))</f>
        <v>0.33</v>
      </c>
      <c r="X150" s="1">
        <f>IF(AND(ISERROR(IF(ScheduleCompile!S143="Off",0,IF(ScheduleCompile!S143="On",1,IF(ISNUMBER(ScheduleCompile!S143),ScheduleCompile!S143/1,IF(ISTEXT(ScheduleCompile!S143),IF(OR(ISNUMBER(FIND("5F",ScheduleCompile!S143)),ISNUMBER(FIND("0F",ScheduleCompile!S143)),ISNUMBER(FIND("8F",ScheduleCompile!S143)),ISNUMBER(FIND("1F",ScheduleCompile!S143)),ISNUMBER(FIND("2F",ScheduleCompile!S143)),ISNUMBER(FIND("3F",ScheduleCompile!S143)),ISNUMBER(FIND("6F",ScheduleCompile!S143)),ISNUMBER(FIND("7F",ScheduleCompile!S143)),ISNUMBER(FIND("9F",ScheduleCompile!S143)),ISNUMBER(FIND("4F",ScheduleCompile!S143))),VALUE(LEFT(ScheduleCompile!S143,FIND("F",ScheduleCompile!S143)-1)),ScheduleCompile!S143)))))),ISTEXT(ScheduleCompile!#REF!)),"ENDTABLE",IF(ISERROR(IF(ScheduleCompile!S143="Off",0,IF(ScheduleCompile!S143="On",1,IF(ISNUMBER(ScheduleCompile!S143),ScheduleCompile!S143/1,IF(ISTEXT(ScheduleCompile!S143),IF(OR(ISNUMBER(FIND("5F",ScheduleCompile!S143)),ISNUMBER(FIND("0F",ScheduleCompile!S143)),ISNUMBER(FIND("8F",ScheduleCompile!S143)),ISNUMBER(FIND("1F",ScheduleCompile!S143)),ISNUMBER(FIND("2F",ScheduleCompile!S143)),ISNUMBER(FIND("3F",ScheduleCompile!S143)),ISNUMBER(FIND("6F",ScheduleCompile!S143)),ISNUMBER(FIND("7F",ScheduleCompile!S143)),ISNUMBER(FIND("9F",ScheduleCompile!S143)),ISNUMBER(FIND("4F",ScheduleCompile!S143))),VALUE(LEFT(ScheduleCompile!S143,FIND("F",ScheduleCompile!S143)-1)),ScheduleCompile!S143)))))),"",IF(ScheduleCompile!S143="Off",0,IF(ScheduleCompile!S143="On",1,IF(ISNUMBER(ScheduleCompile!S143),ScheduleCompile!S143/1,IF(ISTEXT(ScheduleCompile!S143),IF(OR(ISNUMBER(FIND("5F",ScheduleCompile!S143)),ISNUMBER(FIND("0F",ScheduleCompile!S143)),ISNUMBER(FIND("8F",ScheduleCompile!S143)),ISNUMBER(FIND("1F",ScheduleCompile!S143)),ISNUMBER(FIND("2F",ScheduleCompile!S143)),ISNUMBER(FIND("3F",ScheduleCompile!S143)),ISNUMBER(FIND("6F",ScheduleCompile!S143)),ISNUMBER(FIND("7F",ScheduleCompile!S143)),ISNUMBER(FIND("9F",ScheduleCompile!S143)),ISNUMBER(FIND("4F",ScheduleCompile!S143))),VALUE(LEFT(ScheduleCompile!S143,FIND("F",ScheduleCompile!S143)-1)),ScheduleCompile!S143)))))))</f>
        <v>0.33</v>
      </c>
      <c r="Y150" s="1">
        <f>IF(AND(ISERROR(IF(ScheduleCompile!T143="Off",0,IF(ScheduleCompile!T143="On",1,IF(ISNUMBER(ScheduleCompile!T143),ScheduleCompile!T143/1,IF(ISTEXT(ScheduleCompile!T143),IF(OR(ISNUMBER(FIND("5F",ScheduleCompile!T143)),ISNUMBER(FIND("0F",ScheduleCompile!T143)),ISNUMBER(FIND("8F",ScheduleCompile!T143)),ISNUMBER(FIND("1F",ScheduleCompile!T143)),ISNUMBER(FIND("2F",ScheduleCompile!T143)),ISNUMBER(FIND("3F",ScheduleCompile!T143)),ISNUMBER(FIND("6F",ScheduleCompile!T143)),ISNUMBER(FIND("7F",ScheduleCompile!T143)),ISNUMBER(FIND("9F",ScheduleCompile!T143)),ISNUMBER(FIND("4F",ScheduleCompile!T143))),VALUE(LEFT(ScheduleCompile!T143,FIND("F",ScheduleCompile!T143)-1)),ScheduleCompile!T143)))))),ISTEXT(ScheduleCompile!#REF!)),"ENDTABLE",IF(ISERROR(IF(ScheduleCompile!T143="Off",0,IF(ScheduleCompile!T143="On",1,IF(ISNUMBER(ScheduleCompile!T143),ScheduleCompile!T143/1,IF(ISTEXT(ScheduleCompile!T143),IF(OR(ISNUMBER(FIND("5F",ScheduleCompile!T143)),ISNUMBER(FIND("0F",ScheduleCompile!T143)),ISNUMBER(FIND("8F",ScheduleCompile!T143)),ISNUMBER(FIND("1F",ScheduleCompile!T143)),ISNUMBER(FIND("2F",ScheduleCompile!T143)),ISNUMBER(FIND("3F",ScheduleCompile!T143)),ISNUMBER(FIND("6F",ScheduleCompile!T143)),ISNUMBER(FIND("7F",ScheduleCompile!T143)),ISNUMBER(FIND("9F",ScheduleCompile!T143)),ISNUMBER(FIND("4F",ScheduleCompile!T143))),VALUE(LEFT(ScheduleCompile!T143,FIND("F",ScheduleCompile!T143)-1)),ScheduleCompile!T143)))))),"",IF(ScheduleCompile!T143="Off",0,IF(ScheduleCompile!T143="On",1,IF(ISNUMBER(ScheduleCompile!T143),ScheduleCompile!T143/1,IF(ISTEXT(ScheduleCompile!T143),IF(OR(ISNUMBER(FIND("5F",ScheduleCompile!T143)),ISNUMBER(FIND("0F",ScheduleCompile!T143)),ISNUMBER(FIND("8F",ScheduleCompile!T143)),ISNUMBER(FIND("1F",ScheduleCompile!T143)),ISNUMBER(FIND("2F",ScheduleCompile!T143)),ISNUMBER(FIND("3F",ScheduleCompile!T143)),ISNUMBER(FIND("6F",ScheduleCompile!T143)),ISNUMBER(FIND("7F",ScheduleCompile!T143)),ISNUMBER(FIND("9F",ScheduleCompile!T143)),ISNUMBER(FIND("4F",ScheduleCompile!T143))),VALUE(LEFT(ScheduleCompile!T143,FIND("F",ScheduleCompile!T143)-1)),ScheduleCompile!T143)))))))</f>
        <v>0.24</v>
      </c>
      <c r="Z150" s="1">
        <f>IF(AND(ISERROR(IF(ScheduleCompile!U143="Off",0,IF(ScheduleCompile!U143="On",1,IF(ISNUMBER(ScheduleCompile!U143),ScheduleCompile!U143/1,IF(ISTEXT(ScheduleCompile!U143),IF(OR(ISNUMBER(FIND("5F",ScheduleCompile!U143)),ISNUMBER(FIND("0F",ScheduleCompile!U143)),ISNUMBER(FIND("8F",ScheduleCompile!U143)),ISNUMBER(FIND("1F",ScheduleCompile!U143)),ISNUMBER(FIND("2F",ScheduleCompile!U143)),ISNUMBER(FIND("3F",ScheduleCompile!U143)),ISNUMBER(FIND("6F",ScheduleCompile!U143)),ISNUMBER(FIND("7F",ScheduleCompile!U143)),ISNUMBER(FIND("9F",ScheduleCompile!U143)),ISNUMBER(FIND("4F",ScheduleCompile!U143))),VALUE(LEFT(ScheduleCompile!U143,FIND("F",ScheduleCompile!U143)-1)),ScheduleCompile!U143)))))),ISTEXT(ScheduleCompile!#REF!)),"ENDTABLE",IF(ISERROR(IF(ScheduleCompile!U143="Off",0,IF(ScheduleCompile!U143="On",1,IF(ISNUMBER(ScheduleCompile!U143),ScheduleCompile!U143/1,IF(ISTEXT(ScheduleCompile!U143),IF(OR(ISNUMBER(FIND("5F",ScheduleCompile!U143)),ISNUMBER(FIND("0F",ScheduleCompile!U143)),ISNUMBER(FIND("8F",ScheduleCompile!U143)),ISNUMBER(FIND("1F",ScheduleCompile!U143)),ISNUMBER(FIND("2F",ScheduleCompile!U143)),ISNUMBER(FIND("3F",ScheduleCompile!U143)),ISNUMBER(FIND("6F",ScheduleCompile!U143)),ISNUMBER(FIND("7F",ScheduleCompile!U143)),ISNUMBER(FIND("9F",ScheduleCompile!U143)),ISNUMBER(FIND("4F",ScheduleCompile!U143))),VALUE(LEFT(ScheduleCompile!U143,FIND("F",ScheduleCompile!U143)-1)),ScheduleCompile!U143)))))),"",IF(ScheduleCompile!U143="Off",0,IF(ScheduleCompile!U143="On",1,IF(ISNUMBER(ScheduleCompile!U143),ScheduleCompile!U143/1,IF(ISTEXT(ScheduleCompile!U143),IF(OR(ISNUMBER(FIND("5F",ScheduleCompile!U143)),ISNUMBER(FIND("0F",ScheduleCompile!U143)),ISNUMBER(FIND("8F",ScheduleCompile!U143)),ISNUMBER(FIND("1F",ScheduleCompile!U143)),ISNUMBER(FIND("2F",ScheduleCompile!U143)),ISNUMBER(FIND("3F",ScheduleCompile!U143)),ISNUMBER(FIND("6F",ScheduleCompile!U143)),ISNUMBER(FIND("7F",ScheduleCompile!U143)),ISNUMBER(FIND("9F",ScheduleCompile!U143)),ISNUMBER(FIND("4F",ScheduleCompile!U143))),VALUE(LEFT(ScheduleCompile!U143,FIND("F",ScheduleCompile!U143)-1)),ScheduleCompile!U143)))))))</f>
        <v>0.21</v>
      </c>
      <c r="AA150" s="1">
        <f>IF(AND(ISERROR(IF(ScheduleCompile!V143="Off",0,IF(ScheduleCompile!V143="On",1,IF(ISNUMBER(ScheduleCompile!V143),ScheduleCompile!V143/1,IF(ISTEXT(ScheduleCompile!V143),IF(OR(ISNUMBER(FIND("5F",ScheduleCompile!V143)),ISNUMBER(FIND("0F",ScheduleCompile!V143)),ISNUMBER(FIND("8F",ScheduleCompile!V143)),ISNUMBER(FIND("1F",ScheduleCompile!V143)),ISNUMBER(FIND("2F",ScheduleCompile!V143)),ISNUMBER(FIND("3F",ScheduleCompile!V143)),ISNUMBER(FIND("6F",ScheduleCompile!V143)),ISNUMBER(FIND("7F",ScheduleCompile!V143)),ISNUMBER(FIND("9F",ScheduleCompile!V143)),ISNUMBER(FIND("4F",ScheduleCompile!V143))),VALUE(LEFT(ScheduleCompile!V143,FIND("F",ScheduleCompile!V143)-1)),ScheduleCompile!V143)))))),ISTEXT(ScheduleCompile!#REF!)),"ENDTABLE",IF(ISERROR(IF(ScheduleCompile!V143="Off",0,IF(ScheduleCompile!V143="On",1,IF(ISNUMBER(ScheduleCompile!V143),ScheduleCompile!V143/1,IF(ISTEXT(ScheduleCompile!V143),IF(OR(ISNUMBER(FIND("5F",ScheduleCompile!V143)),ISNUMBER(FIND("0F",ScheduleCompile!V143)),ISNUMBER(FIND("8F",ScheduleCompile!V143)),ISNUMBER(FIND("1F",ScheduleCompile!V143)),ISNUMBER(FIND("2F",ScheduleCompile!V143)),ISNUMBER(FIND("3F",ScheduleCompile!V143)),ISNUMBER(FIND("6F",ScheduleCompile!V143)),ISNUMBER(FIND("7F",ScheduleCompile!V143)),ISNUMBER(FIND("9F",ScheduleCompile!V143)),ISNUMBER(FIND("4F",ScheduleCompile!V143))),VALUE(LEFT(ScheduleCompile!V143,FIND("F",ScheduleCompile!V143)-1)),ScheduleCompile!V143)))))),"",IF(ScheduleCompile!V143="Off",0,IF(ScheduleCompile!V143="On",1,IF(ISNUMBER(ScheduleCompile!V143),ScheduleCompile!V143/1,IF(ISTEXT(ScheduleCompile!V143),IF(OR(ISNUMBER(FIND("5F",ScheduleCompile!V143)),ISNUMBER(FIND("0F",ScheduleCompile!V143)),ISNUMBER(FIND("8F",ScheduleCompile!V143)),ISNUMBER(FIND("1F",ScheduleCompile!V143)),ISNUMBER(FIND("2F",ScheduleCompile!V143)),ISNUMBER(FIND("3F",ScheduleCompile!V143)),ISNUMBER(FIND("6F",ScheduleCompile!V143)),ISNUMBER(FIND("7F",ScheduleCompile!V143)),ISNUMBER(FIND("9F",ScheduleCompile!V143)),ISNUMBER(FIND("4F",ScheduleCompile!V143))),VALUE(LEFT(ScheduleCompile!V143,FIND("F",ScheduleCompile!V143)-1)),ScheduleCompile!V143)))))))</f>
        <v>0.21</v>
      </c>
      <c r="AB150" s="1">
        <f>IF(AND(ISERROR(IF(ScheduleCompile!W143="Off",0,IF(ScheduleCompile!W143="On",1,IF(ISNUMBER(ScheduleCompile!W143),ScheduleCompile!W143/1,IF(ISTEXT(ScheduleCompile!W143),IF(OR(ISNUMBER(FIND("5F",ScheduleCompile!W143)),ISNUMBER(FIND("0F",ScheduleCompile!W143)),ISNUMBER(FIND("8F",ScheduleCompile!W143)),ISNUMBER(FIND("1F",ScheduleCompile!W143)),ISNUMBER(FIND("2F",ScheduleCompile!W143)),ISNUMBER(FIND("3F",ScheduleCompile!W143)),ISNUMBER(FIND("6F",ScheduleCompile!W143)),ISNUMBER(FIND("7F",ScheduleCompile!W143)),ISNUMBER(FIND("9F",ScheduleCompile!W143)),ISNUMBER(FIND("4F",ScheduleCompile!W143))),VALUE(LEFT(ScheduleCompile!W143,FIND("F",ScheduleCompile!W143)-1)),ScheduleCompile!W143)))))),ISTEXT(ScheduleCompile!#REF!)),"ENDTABLE",IF(ISERROR(IF(ScheduleCompile!W143="Off",0,IF(ScheduleCompile!W143="On",1,IF(ISNUMBER(ScheduleCompile!W143),ScheduleCompile!W143/1,IF(ISTEXT(ScheduleCompile!W143),IF(OR(ISNUMBER(FIND("5F",ScheduleCompile!W143)),ISNUMBER(FIND("0F",ScheduleCompile!W143)),ISNUMBER(FIND("8F",ScheduleCompile!W143)),ISNUMBER(FIND("1F",ScheduleCompile!W143)),ISNUMBER(FIND("2F",ScheduleCompile!W143)),ISNUMBER(FIND("3F",ScheduleCompile!W143)),ISNUMBER(FIND("6F",ScheduleCompile!W143)),ISNUMBER(FIND("7F",ScheduleCompile!W143)),ISNUMBER(FIND("9F",ScheduleCompile!W143)),ISNUMBER(FIND("4F",ScheduleCompile!W143))),VALUE(LEFT(ScheduleCompile!W143,FIND("F",ScheduleCompile!W143)-1)),ScheduleCompile!W143)))))),"",IF(ScheduleCompile!W143="Off",0,IF(ScheduleCompile!W143="On",1,IF(ISNUMBER(ScheduleCompile!W143),ScheduleCompile!W143/1,IF(ISTEXT(ScheduleCompile!W143),IF(OR(ISNUMBER(FIND("5F",ScheduleCompile!W143)),ISNUMBER(FIND("0F",ScheduleCompile!W143)),ISNUMBER(FIND("8F",ScheduleCompile!W143)),ISNUMBER(FIND("1F",ScheduleCompile!W143)),ISNUMBER(FIND("2F",ScheduleCompile!W143)),ISNUMBER(FIND("3F",ScheduleCompile!W143)),ISNUMBER(FIND("6F",ScheduleCompile!W143)),ISNUMBER(FIND("7F",ScheduleCompile!W143)),ISNUMBER(FIND("9F",ScheduleCompile!W143)),ISNUMBER(FIND("4F",ScheduleCompile!W143))),VALUE(LEFT(ScheduleCompile!W143,FIND("F",ScheduleCompile!W143)-1)),ScheduleCompile!W143)))))))</f>
        <v>0.21</v>
      </c>
      <c r="AC150" s="1">
        <f>IF(AND(ISERROR(IF(ScheduleCompile!X143="Off",0,IF(ScheduleCompile!X143="On",1,IF(ISNUMBER(ScheduleCompile!X143),ScheduleCompile!X143/1,IF(ISTEXT(ScheduleCompile!X143),IF(OR(ISNUMBER(FIND("5F",ScheduleCompile!X143)),ISNUMBER(FIND("0F",ScheduleCompile!X143)),ISNUMBER(FIND("8F",ScheduleCompile!X143)),ISNUMBER(FIND("1F",ScheduleCompile!X143)),ISNUMBER(FIND("2F",ScheduleCompile!X143)),ISNUMBER(FIND("3F",ScheduleCompile!X143)),ISNUMBER(FIND("6F",ScheduleCompile!X143)),ISNUMBER(FIND("7F",ScheduleCompile!X143)),ISNUMBER(FIND("9F",ScheduleCompile!X143)),ISNUMBER(FIND("4F",ScheduleCompile!X143))),VALUE(LEFT(ScheduleCompile!X143,FIND("F",ScheduleCompile!X143)-1)),ScheduleCompile!X143)))))),ISTEXT(ScheduleCompile!#REF!)),"ENDTABLE",IF(ISERROR(IF(ScheduleCompile!X143="Off",0,IF(ScheduleCompile!X143="On",1,IF(ISNUMBER(ScheduleCompile!X143),ScheduleCompile!X143/1,IF(ISTEXT(ScheduleCompile!X143),IF(OR(ISNUMBER(FIND("5F",ScheduleCompile!X143)),ISNUMBER(FIND("0F",ScheduleCompile!X143)),ISNUMBER(FIND("8F",ScheduleCompile!X143)),ISNUMBER(FIND("1F",ScheduleCompile!X143)),ISNUMBER(FIND("2F",ScheduleCompile!X143)),ISNUMBER(FIND("3F",ScheduleCompile!X143)),ISNUMBER(FIND("6F",ScheduleCompile!X143)),ISNUMBER(FIND("7F",ScheduleCompile!X143)),ISNUMBER(FIND("9F",ScheduleCompile!X143)),ISNUMBER(FIND("4F",ScheduleCompile!X143))),VALUE(LEFT(ScheduleCompile!X143,FIND("F",ScheduleCompile!X143)-1)),ScheduleCompile!X143)))))),"",IF(ScheduleCompile!X143="Off",0,IF(ScheduleCompile!X143="On",1,IF(ISNUMBER(ScheduleCompile!X143),ScheduleCompile!X143/1,IF(ISTEXT(ScheduleCompile!X143),IF(OR(ISNUMBER(FIND("5F",ScheduleCompile!X143)),ISNUMBER(FIND("0F",ScheduleCompile!X143)),ISNUMBER(FIND("8F",ScheduleCompile!X143)),ISNUMBER(FIND("1F",ScheduleCompile!X143)),ISNUMBER(FIND("2F",ScheduleCompile!X143)),ISNUMBER(FIND("3F",ScheduleCompile!X143)),ISNUMBER(FIND("6F",ScheduleCompile!X143)),ISNUMBER(FIND("7F",ScheduleCompile!X143)),ISNUMBER(FIND("9F",ScheduleCompile!X143)),ISNUMBER(FIND("4F",ScheduleCompile!X143))),VALUE(LEFT(ScheduleCompile!X143,FIND("F",ScheduleCompile!X143)-1)),ScheduleCompile!X143)))))))</f>
        <v>0.2</v>
      </c>
      <c r="AD150" s="1">
        <f>IF(AND(ISERROR(IF(ScheduleCompile!Y143="Off",0,IF(ScheduleCompile!Y143="On",1,IF(ISNUMBER(ScheduleCompile!Y143),ScheduleCompile!Y143/1,IF(ISTEXT(ScheduleCompile!Y143),IF(OR(ISNUMBER(FIND("5F",ScheduleCompile!Y143)),ISNUMBER(FIND("0F",ScheduleCompile!Y143)),ISNUMBER(FIND("8F",ScheduleCompile!Y143)),ISNUMBER(FIND("1F",ScheduleCompile!Y143)),ISNUMBER(FIND("2F",ScheduleCompile!Y143)),ISNUMBER(FIND("3F",ScheduleCompile!Y143)),ISNUMBER(FIND("6F",ScheduleCompile!Y143)),ISNUMBER(FIND("7F",ScheduleCompile!Y143)),ISNUMBER(FIND("9F",ScheduleCompile!Y143)),ISNUMBER(FIND("4F",ScheduleCompile!Y143))),VALUE(LEFT(ScheduleCompile!Y143,FIND("F",ScheduleCompile!Y143)-1)),ScheduleCompile!Y143)))))),ISTEXT(ScheduleCompile!#REF!)),"ENDTABLE",IF(ISERROR(IF(ScheduleCompile!Y143="Off",0,IF(ScheduleCompile!Y143="On",1,IF(ISNUMBER(ScheduleCompile!Y143),ScheduleCompile!Y143/1,IF(ISTEXT(ScheduleCompile!Y143),IF(OR(ISNUMBER(FIND("5F",ScheduleCompile!Y143)),ISNUMBER(FIND("0F",ScheduleCompile!Y143)),ISNUMBER(FIND("8F",ScheduleCompile!Y143)),ISNUMBER(FIND("1F",ScheduleCompile!Y143)),ISNUMBER(FIND("2F",ScheduleCompile!Y143)),ISNUMBER(FIND("3F",ScheduleCompile!Y143)),ISNUMBER(FIND("6F",ScheduleCompile!Y143)),ISNUMBER(FIND("7F",ScheduleCompile!Y143)),ISNUMBER(FIND("9F",ScheduleCompile!Y143)),ISNUMBER(FIND("4F",ScheduleCompile!Y143))),VALUE(LEFT(ScheduleCompile!Y143,FIND("F",ScheduleCompile!Y143)-1)),ScheduleCompile!Y143)))))),"",IF(ScheduleCompile!Y143="Off",0,IF(ScheduleCompile!Y143="On",1,IF(ISNUMBER(ScheduleCompile!Y143),ScheduleCompile!Y143/1,IF(ISTEXT(ScheduleCompile!Y143),IF(OR(ISNUMBER(FIND("5F",ScheduleCompile!Y143)),ISNUMBER(FIND("0F",ScheduleCompile!Y143)),ISNUMBER(FIND("8F",ScheduleCompile!Y143)),ISNUMBER(FIND("1F",ScheduleCompile!Y143)),ISNUMBER(FIND("2F",ScheduleCompile!Y143)),ISNUMBER(FIND("3F",ScheduleCompile!Y143)),ISNUMBER(FIND("6F",ScheduleCompile!Y143)),ISNUMBER(FIND("7F",ScheduleCompile!Y143)),ISNUMBER(FIND("9F",ScheduleCompile!Y143)),ISNUMBER(FIND("4F",ScheduleCompile!Y143))),VALUE(LEFT(ScheduleCompile!Y143,FIND("F",ScheduleCompile!Y143)-1)),ScheduleCompile!Y143)))))))</f>
        <v>0.2</v>
      </c>
    </row>
    <row r="151" spans="1:30" x14ac:dyDescent="0.25">
      <c r="A151" t="str">
        <f t="shared" si="8"/>
        <v>SchDay "LabExhaustVAVAutoSashCtrlSat"  Type = "Fraction" Hr = (0.2, 0.2, 0.2, 0.2, 0.2, 0.2, 0.2, 0.21, 0.21, 0.24, 0.24, 0.24, 0.24, 0.21, 0.21, 0.21, 0.21, 0.21, 0.2, 0.2, 0.2, 0.2, 0.2, 0.2) ..</v>
      </c>
      <c r="B151" s="1" t="s">
        <v>623</v>
      </c>
      <c r="C151" t="str">
        <f t="shared" si="12"/>
        <v xml:space="preserve">SchDay "LabExhaustVAVAutoSashCtrlSat"  Type = "Fraction" Hr = </v>
      </c>
      <c r="D151" t="str">
        <f t="shared" si="13"/>
        <v>(0.2, 0.2, 0.2, 0.2, 0.2, 0.2, 0.2, 0.21, 0.21, 0.24, 0.24, 0.24, 0.24, 0.21, 0.21, 0.21, 0.21, 0.21, 0.2, 0.2, 0.2, 0.2, 0.2, 0.2) ..</v>
      </c>
      <c r="E151" s="30" t="str">
        <f>ScheduleCompile!A144</f>
        <v>LabExhaustVAVAutoSashCtrlSat</v>
      </c>
      <c r="F151" t="str">
        <f t="shared" si="14"/>
        <v>Fraction</v>
      </c>
      <c r="G151" s="1">
        <f>IF(AND(ISERROR(IF(ScheduleCompile!B144="Off",0,IF(ScheduleCompile!B144="On",1,IF(ISNUMBER(ScheduleCompile!B144),ScheduleCompile!B144/1,IF(ISTEXT(ScheduleCompile!B144),IF(OR(ISNUMBER(FIND("5F",ScheduleCompile!B144)),ISNUMBER(FIND("0F",ScheduleCompile!B144)),ISNUMBER(FIND("8F",ScheduleCompile!B144)),ISNUMBER(FIND("1F",ScheduleCompile!B144)),ISNUMBER(FIND("2F",ScheduleCompile!B144)),ISNUMBER(FIND("3F",ScheduleCompile!B144)),ISNUMBER(FIND("6F",ScheduleCompile!B144)),ISNUMBER(FIND("7F",ScheduleCompile!B144)),ISNUMBER(FIND("9F",ScheduleCompile!B144)),ISNUMBER(FIND("4F",ScheduleCompile!B144))),VALUE(LEFT(ScheduleCompile!B144,FIND("F",ScheduleCompile!B144)-1)),ScheduleCompile!B144)))))),ISTEXT(ScheduleCompile!#REF!)),"ENDTABLE",IF(ISERROR(IF(ScheduleCompile!B144="Off",0,IF(ScheduleCompile!B144="On",1,IF(ISNUMBER(ScheduleCompile!B144),ScheduleCompile!B144/1,IF(ISTEXT(ScheduleCompile!B144),IF(OR(ISNUMBER(FIND("5F",ScheduleCompile!B144)),ISNUMBER(FIND("0F",ScheduleCompile!B144)),ISNUMBER(FIND("8F",ScheduleCompile!B144)),ISNUMBER(FIND("1F",ScheduleCompile!B144)),ISNUMBER(FIND("2F",ScheduleCompile!B144)),ISNUMBER(FIND("3F",ScheduleCompile!B144)),ISNUMBER(FIND("6F",ScheduleCompile!B144)),ISNUMBER(FIND("7F",ScheduleCompile!B144)),ISNUMBER(FIND("9F",ScheduleCompile!B144)),ISNUMBER(FIND("4F",ScheduleCompile!B144))),VALUE(LEFT(ScheduleCompile!B144,FIND("F",ScheduleCompile!B144)-1)),ScheduleCompile!B144)))))),"",IF(ScheduleCompile!B144="Off",0,IF(ScheduleCompile!B144="On",1,IF(ISNUMBER(ScheduleCompile!B144),ScheduleCompile!B144/1,IF(ISTEXT(ScheduleCompile!B144),IF(OR(ISNUMBER(FIND("5F",ScheduleCompile!B144)),ISNUMBER(FIND("0F",ScheduleCompile!B144)),ISNUMBER(FIND("8F",ScheduleCompile!B144)),ISNUMBER(FIND("1F",ScheduleCompile!B144)),ISNUMBER(FIND("2F",ScheduleCompile!B144)),ISNUMBER(FIND("3F",ScheduleCompile!B144)),ISNUMBER(FIND("6F",ScheduleCompile!B144)),ISNUMBER(FIND("7F",ScheduleCompile!B144)),ISNUMBER(FIND("9F",ScheduleCompile!B144)),ISNUMBER(FIND("4F",ScheduleCompile!B144))),VALUE(LEFT(ScheduleCompile!B144,FIND("F",ScheduleCompile!B144)-1)),ScheduleCompile!B144)))))))</f>
        <v>0.2</v>
      </c>
      <c r="H151" s="1">
        <f>IF(AND(ISERROR(IF(ScheduleCompile!C144="Off",0,IF(ScheduleCompile!C144="On",1,IF(ISNUMBER(ScheduleCompile!C144),ScheduleCompile!C144/1,IF(ISTEXT(ScheduleCompile!C144),IF(OR(ISNUMBER(FIND("5F",ScheduleCompile!C144)),ISNUMBER(FIND("0F",ScheduleCompile!C144)),ISNUMBER(FIND("8F",ScheduleCompile!C144)),ISNUMBER(FIND("1F",ScheduleCompile!C144)),ISNUMBER(FIND("2F",ScheduleCompile!C144)),ISNUMBER(FIND("3F",ScheduleCompile!C144)),ISNUMBER(FIND("6F",ScheduleCompile!C144)),ISNUMBER(FIND("7F",ScheduleCompile!C144)),ISNUMBER(FIND("9F",ScheduleCompile!C144)),ISNUMBER(FIND("4F",ScheduleCompile!C144))),VALUE(LEFT(ScheduleCompile!C144,FIND("F",ScheduleCompile!C144)-1)),ScheduleCompile!C144)))))),ISTEXT(ScheduleCompile!#REF!)),"ENDTABLE",IF(ISERROR(IF(ScheduleCompile!C144="Off",0,IF(ScheduleCompile!C144="On",1,IF(ISNUMBER(ScheduleCompile!C144),ScheduleCompile!C144/1,IF(ISTEXT(ScheduleCompile!C144),IF(OR(ISNUMBER(FIND("5F",ScheduleCompile!C144)),ISNUMBER(FIND("0F",ScheduleCompile!C144)),ISNUMBER(FIND("8F",ScheduleCompile!C144)),ISNUMBER(FIND("1F",ScheduleCompile!C144)),ISNUMBER(FIND("2F",ScheduleCompile!C144)),ISNUMBER(FIND("3F",ScheduleCompile!C144)),ISNUMBER(FIND("6F",ScheduleCompile!C144)),ISNUMBER(FIND("7F",ScheduleCompile!C144)),ISNUMBER(FIND("9F",ScheduleCompile!C144)),ISNUMBER(FIND("4F",ScheduleCompile!C144))),VALUE(LEFT(ScheduleCompile!C144,FIND("F",ScheduleCompile!C144)-1)),ScheduleCompile!C144)))))),"",IF(ScheduleCompile!C144="Off",0,IF(ScheduleCompile!C144="On",1,IF(ISNUMBER(ScheduleCompile!C144),ScheduleCompile!C144/1,IF(ISTEXT(ScheduleCompile!C144),IF(OR(ISNUMBER(FIND("5F",ScheduleCompile!C144)),ISNUMBER(FIND("0F",ScheduleCompile!C144)),ISNUMBER(FIND("8F",ScheduleCompile!C144)),ISNUMBER(FIND("1F",ScheduleCompile!C144)),ISNUMBER(FIND("2F",ScheduleCompile!C144)),ISNUMBER(FIND("3F",ScheduleCompile!C144)),ISNUMBER(FIND("6F",ScheduleCompile!C144)),ISNUMBER(FIND("7F",ScheduleCompile!C144)),ISNUMBER(FIND("9F",ScheduleCompile!C144)),ISNUMBER(FIND("4F",ScheduleCompile!C144))),VALUE(LEFT(ScheduleCompile!C144,FIND("F",ScheduleCompile!C144)-1)),ScheduleCompile!C144)))))))</f>
        <v>0.2</v>
      </c>
      <c r="I151" s="1">
        <f>IF(AND(ISERROR(IF(ScheduleCompile!D144="Off",0,IF(ScheduleCompile!D144="On",1,IF(ISNUMBER(ScheduleCompile!D144),ScheduleCompile!D144/1,IF(ISTEXT(ScheduleCompile!D144),IF(OR(ISNUMBER(FIND("5F",ScheduleCompile!D144)),ISNUMBER(FIND("0F",ScheduleCompile!D144)),ISNUMBER(FIND("8F",ScheduleCompile!D144)),ISNUMBER(FIND("1F",ScheduleCompile!D144)),ISNUMBER(FIND("2F",ScheduleCompile!D144)),ISNUMBER(FIND("3F",ScheduleCompile!D144)),ISNUMBER(FIND("6F",ScheduleCompile!D144)),ISNUMBER(FIND("7F",ScheduleCompile!D144)),ISNUMBER(FIND("9F",ScheduleCompile!D144)),ISNUMBER(FIND("4F",ScheduleCompile!D144))),VALUE(LEFT(ScheduleCompile!D144,FIND("F",ScheduleCompile!D144)-1)),ScheduleCompile!D144)))))),ISTEXT(ScheduleCompile!#REF!)),"ENDTABLE",IF(ISERROR(IF(ScheduleCompile!D144="Off",0,IF(ScheduleCompile!D144="On",1,IF(ISNUMBER(ScheduleCompile!D144),ScheduleCompile!D144/1,IF(ISTEXT(ScheduleCompile!D144),IF(OR(ISNUMBER(FIND("5F",ScheduleCompile!D144)),ISNUMBER(FIND("0F",ScheduleCompile!D144)),ISNUMBER(FIND("8F",ScheduleCompile!D144)),ISNUMBER(FIND("1F",ScheduleCompile!D144)),ISNUMBER(FIND("2F",ScheduleCompile!D144)),ISNUMBER(FIND("3F",ScheduleCompile!D144)),ISNUMBER(FIND("6F",ScheduleCompile!D144)),ISNUMBER(FIND("7F",ScheduleCompile!D144)),ISNUMBER(FIND("9F",ScheduleCompile!D144)),ISNUMBER(FIND("4F",ScheduleCompile!D144))),VALUE(LEFT(ScheduleCompile!D144,FIND("F",ScheduleCompile!D144)-1)),ScheduleCompile!D144)))))),"",IF(ScheduleCompile!D144="Off",0,IF(ScheduleCompile!D144="On",1,IF(ISNUMBER(ScheduleCompile!D144),ScheduleCompile!D144/1,IF(ISTEXT(ScheduleCompile!D144),IF(OR(ISNUMBER(FIND("5F",ScheduleCompile!D144)),ISNUMBER(FIND("0F",ScheduleCompile!D144)),ISNUMBER(FIND("8F",ScheduleCompile!D144)),ISNUMBER(FIND("1F",ScheduleCompile!D144)),ISNUMBER(FIND("2F",ScheduleCompile!D144)),ISNUMBER(FIND("3F",ScheduleCompile!D144)),ISNUMBER(FIND("6F",ScheduleCompile!D144)),ISNUMBER(FIND("7F",ScheduleCompile!D144)),ISNUMBER(FIND("9F",ScheduleCompile!D144)),ISNUMBER(FIND("4F",ScheduleCompile!D144))),VALUE(LEFT(ScheduleCompile!D144,FIND("F",ScheduleCompile!D144)-1)),ScheduleCompile!D144)))))))</f>
        <v>0.2</v>
      </c>
      <c r="J151" s="1">
        <f>IF(AND(ISERROR(IF(ScheduleCompile!E144="Off",0,IF(ScheduleCompile!E144="On",1,IF(ISNUMBER(ScheduleCompile!E144),ScheduleCompile!E144/1,IF(ISTEXT(ScheduleCompile!E144),IF(OR(ISNUMBER(FIND("5F",ScheduleCompile!E144)),ISNUMBER(FIND("0F",ScheduleCompile!E144)),ISNUMBER(FIND("8F",ScheduleCompile!E144)),ISNUMBER(FIND("1F",ScheduleCompile!E144)),ISNUMBER(FIND("2F",ScheduleCompile!E144)),ISNUMBER(FIND("3F",ScheduleCompile!E144)),ISNUMBER(FIND("6F",ScheduleCompile!E144)),ISNUMBER(FIND("7F",ScheduleCompile!E144)),ISNUMBER(FIND("9F",ScheduleCompile!E144)),ISNUMBER(FIND("4F",ScheduleCompile!E144))),VALUE(LEFT(ScheduleCompile!E144,FIND("F",ScheduleCompile!E144)-1)),ScheduleCompile!E144)))))),ISTEXT(ScheduleCompile!#REF!)),"ENDTABLE",IF(ISERROR(IF(ScheduleCompile!E144="Off",0,IF(ScheduleCompile!E144="On",1,IF(ISNUMBER(ScheduleCompile!E144),ScheduleCompile!E144/1,IF(ISTEXT(ScheduleCompile!E144),IF(OR(ISNUMBER(FIND("5F",ScheduleCompile!E144)),ISNUMBER(FIND("0F",ScheduleCompile!E144)),ISNUMBER(FIND("8F",ScheduleCompile!E144)),ISNUMBER(FIND("1F",ScheduleCompile!E144)),ISNUMBER(FIND("2F",ScheduleCompile!E144)),ISNUMBER(FIND("3F",ScheduleCompile!E144)),ISNUMBER(FIND("6F",ScheduleCompile!E144)),ISNUMBER(FIND("7F",ScheduleCompile!E144)),ISNUMBER(FIND("9F",ScheduleCompile!E144)),ISNUMBER(FIND("4F",ScheduleCompile!E144))),VALUE(LEFT(ScheduleCompile!E144,FIND("F",ScheduleCompile!E144)-1)),ScheduleCompile!E144)))))),"",IF(ScheduleCompile!E144="Off",0,IF(ScheduleCompile!E144="On",1,IF(ISNUMBER(ScheduleCompile!E144),ScheduleCompile!E144/1,IF(ISTEXT(ScheduleCompile!E144),IF(OR(ISNUMBER(FIND("5F",ScheduleCompile!E144)),ISNUMBER(FIND("0F",ScheduleCompile!E144)),ISNUMBER(FIND("8F",ScheduleCompile!E144)),ISNUMBER(FIND("1F",ScheduleCompile!E144)),ISNUMBER(FIND("2F",ScheduleCompile!E144)),ISNUMBER(FIND("3F",ScheduleCompile!E144)),ISNUMBER(FIND("6F",ScheduleCompile!E144)),ISNUMBER(FIND("7F",ScheduleCompile!E144)),ISNUMBER(FIND("9F",ScheduleCompile!E144)),ISNUMBER(FIND("4F",ScheduleCompile!E144))),VALUE(LEFT(ScheduleCompile!E144,FIND("F",ScheduleCompile!E144)-1)),ScheduleCompile!E144)))))))</f>
        <v>0.2</v>
      </c>
      <c r="K151" s="1">
        <f>IF(AND(ISERROR(IF(ScheduleCompile!F144="Off",0,IF(ScheduleCompile!F144="On",1,IF(ISNUMBER(ScheduleCompile!F144),ScheduleCompile!F144/1,IF(ISTEXT(ScheduleCompile!F144),IF(OR(ISNUMBER(FIND("5F",ScheduleCompile!F144)),ISNUMBER(FIND("0F",ScheduleCompile!F144)),ISNUMBER(FIND("8F",ScheduleCompile!F144)),ISNUMBER(FIND("1F",ScheduleCompile!F144)),ISNUMBER(FIND("2F",ScheduleCompile!F144)),ISNUMBER(FIND("3F",ScheduleCompile!F144)),ISNUMBER(FIND("6F",ScheduleCompile!F144)),ISNUMBER(FIND("7F",ScheduleCompile!F144)),ISNUMBER(FIND("9F",ScheduleCompile!F144)),ISNUMBER(FIND("4F",ScheduleCompile!F144))),VALUE(LEFT(ScheduleCompile!F144,FIND("F",ScheduleCompile!F144)-1)),ScheduleCompile!F144)))))),ISTEXT(ScheduleCompile!#REF!)),"ENDTABLE",IF(ISERROR(IF(ScheduleCompile!F144="Off",0,IF(ScheduleCompile!F144="On",1,IF(ISNUMBER(ScheduleCompile!F144),ScheduleCompile!F144/1,IF(ISTEXT(ScheduleCompile!F144),IF(OR(ISNUMBER(FIND("5F",ScheduleCompile!F144)),ISNUMBER(FIND("0F",ScheduleCompile!F144)),ISNUMBER(FIND("8F",ScheduleCompile!F144)),ISNUMBER(FIND("1F",ScheduleCompile!F144)),ISNUMBER(FIND("2F",ScheduleCompile!F144)),ISNUMBER(FIND("3F",ScheduleCompile!F144)),ISNUMBER(FIND("6F",ScheduleCompile!F144)),ISNUMBER(FIND("7F",ScheduleCompile!F144)),ISNUMBER(FIND("9F",ScheduleCompile!F144)),ISNUMBER(FIND("4F",ScheduleCompile!F144))),VALUE(LEFT(ScheduleCompile!F144,FIND("F",ScheduleCompile!F144)-1)),ScheduleCompile!F144)))))),"",IF(ScheduleCompile!F144="Off",0,IF(ScheduleCompile!F144="On",1,IF(ISNUMBER(ScheduleCompile!F144),ScheduleCompile!F144/1,IF(ISTEXT(ScheduleCompile!F144),IF(OR(ISNUMBER(FIND("5F",ScheduleCompile!F144)),ISNUMBER(FIND("0F",ScheduleCompile!F144)),ISNUMBER(FIND("8F",ScheduleCompile!F144)),ISNUMBER(FIND("1F",ScheduleCompile!F144)),ISNUMBER(FIND("2F",ScheduleCompile!F144)),ISNUMBER(FIND("3F",ScheduleCompile!F144)),ISNUMBER(FIND("6F",ScheduleCompile!F144)),ISNUMBER(FIND("7F",ScheduleCompile!F144)),ISNUMBER(FIND("9F",ScheduleCompile!F144)),ISNUMBER(FIND("4F",ScheduleCompile!F144))),VALUE(LEFT(ScheduleCompile!F144,FIND("F",ScheduleCompile!F144)-1)),ScheduleCompile!F144)))))))</f>
        <v>0.2</v>
      </c>
      <c r="L151" s="1">
        <f>IF(AND(ISERROR(IF(ScheduleCompile!G144="Off",0,IF(ScheduleCompile!G144="On",1,IF(ISNUMBER(ScheduleCompile!G144),ScheduleCompile!G144/1,IF(ISTEXT(ScheduleCompile!G144),IF(OR(ISNUMBER(FIND("5F",ScheduleCompile!G144)),ISNUMBER(FIND("0F",ScheduleCompile!G144)),ISNUMBER(FIND("8F",ScheduleCompile!G144)),ISNUMBER(FIND("1F",ScheduleCompile!G144)),ISNUMBER(FIND("2F",ScheduleCompile!G144)),ISNUMBER(FIND("3F",ScheduleCompile!G144)),ISNUMBER(FIND("6F",ScheduleCompile!G144)),ISNUMBER(FIND("7F",ScheduleCompile!G144)),ISNUMBER(FIND("9F",ScheduleCompile!G144)),ISNUMBER(FIND("4F",ScheduleCompile!G144))),VALUE(LEFT(ScheduleCompile!G144,FIND("F",ScheduleCompile!G144)-1)),ScheduleCompile!G144)))))),ISTEXT(ScheduleCompile!#REF!)),"ENDTABLE",IF(ISERROR(IF(ScheduleCompile!G144="Off",0,IF(ScheduleCompile!G144="On",1,IF(ISNUMBER(ScheduleCompile!G144),ScheduleCompile!G144/1,IF(ISTEXT(ScheduleCompile!G144),IF(OR(ISNUMBER(FIND("5F",ScheduleCompile!G144)),ISNUMBER(FIND("0F",ScheduleCompile!G144)),ISNUMBER(FIND("8F",ScheduleCompile!G144)),ISNUMBER(FIND("1F",ScheduleCompile!G144)),ISNUMBER(FIND("2F",ScheduleCompile!G144)),ISNUMBER(FIND("3F",ScheduleCompile!G144)),ISNUMBER(FIND("6F",ScheduleCompile!G144)),ISNUMBER(FIND("7F",ScheduleCompile!G144)),ISNUMBER(FIND("9F",ScheduleCompile!G144)),ISNUMBER(FIND("4F",ScheduleCompile!G144))),VALUE(LEFT(ScheduleCompile!G144,FIND("F",ScheduleCompile!G144)-1)),ScheduleCompile!G144)))))),"",IF(ScheduleCompile!G144="Off",0,IF(ScheduleCompile!G144="On",1,IF(ISNUMBER(ScheduleCompile!G144),ScheduleCompile!G144/1,IF(ISTEXT(ScheduleCompile!G144),IF(OR(ISNUMBER(FIND("5F",ScheduleCompile!G144)),ISNUMBER(FIND("0F",ScheduleCompile!G144)),ISNUMBER(FIND("8F",ScheduleCompile!G144)),ISNUMBER(FIND("1F",ScheduleCompile!G144)),ISNUMBER(FIND("2F",ScheduleCompile!G144)),ISNUMBER(FIND("3F",ScheduleCompile!G144)),ISNUMBER(FIND("6F",ScheduleCompile!G144)),ISNUMBER(FIND("7F",ScheduleCompile!G144)),ISNUMBER(FIND("9F",ScheduleCompile!G144)),ISNUMBER(FIND("4F",ScheduleCompile!G144))),VALUE(LEFT(ScheduleCompile!G144,FIND("F",ScheduleCompile!G144)-1)),ScheduleCompile!G144)))))))</f>
        <v>0.2</v>
      </c>
      <c r="M151" s="1">
        <f>IF(AND(ISERROR(IF(ScheduleCompile!H144="Off",0,IF(ScheduleCompile!H144="On",1,IF(ISNUMBER(ScheduleCompile!H144),ScheduleCompile!H144/1,IF(ISTEXT(ScheduleCompile!H144),IF(OR(ISNUMBER(FIND("5F",ScheduleCompile!H144)),ISNUMBER(FIND("0F",ScheduleCompile!H144)),ISNUMBER(FIND("8F",ScheduleCompile!H144)),ISNUMBER(FIND("1F",ScheduleCompile!H144)),ISNUMBER(FIND("2F",ScheduleCompile!H144)),ISNUMBER(FIND("3F",ScheduleCompile!H144)),ISNUMBER(FIND("6F",ScheduleCompile!H144)),ISNUMBER(FIND("7F",ScheduleCompile!H144)),ISNUMBER(FIND("9F",ScheduleCompile!H144)),ISNUMBER(FIND("4F",ScheduleCompile!H144))),VALUE(LEFT(ScheduleCompile!H144,FIND("F",ScheduleCompile!H144)-1)),ScheduleCompile!H144)))))),ISTEXT(ScheduleCompile!#REF!)),"ENDTABLE",IF(ISERROR(IF(ScheduleCompile!H144="Off",0,IF(ScheduleCompile!H144="On",1,IF(ISNUMBER(ScheduleCompile!H144),ScheduleCompile!H144/1,IF(ISTEXT(ScheduleCompile!H144),IF(OR(ISNUMBER(FIND("5F",ScheduleCompile!H144)),ISNUMBER(FIND("0F",ScheduleCompile!H144)),ISNUMBER(FIND("8F",ScheduleCompile!H144)),ISNUMBER(FIND("1F",ScheduleCompile!H144)),ISNUMBER(FIND("2F",ScheduleCompile!H144)),ISNUMBER(FIND("3F",ScheduleCompile!H144)),ISNUMBER(FIND("6F",ScheduleCompile!H144)),ISNUMBER(FIND("7F",ScheduleCompile!H144)),ISNUMBER(FIND("9F",ScheduleCompile!H144)),ISNUMBER(FIND("4F",ScheduleCompile!H144))),VALUE(LEFT(ScheduleCompile!H144,FIND("F",ScheduleCompile!H144)-1)),ScheduleCompile!H144)))))),"",IF(ScheduleCompile!H144="Off",0,IF(ScheduleCompile!H144="On",1,IF(ISNUMBER(ScheduleCompile!H144),ScheduleCompile!H144/1,IF(ISTEXT(ScheduleCompile!H144),IF(OR(ISNUMBER(FIND("5F",ScheduleCompile!H144)),ISNUMBER(FIND("0F",ScheduleCompile!H144)),ISNUMBER(FIND("8F",ScheduleCompile!H144)),ISNUMBER(FIND("1F",ScheduleCompile!H144)),ISNUMBER(FIND("2F",ScheduleCompile!H144)),ISNUMBER(FIND("3F",ScheduleCompile!H144)),ISNUMBER(FIND("6F",ScheduleCompile!H144)),ISNUMBER(FIND("7F",ScheduleCompile!H144)),ISNUMBER(FIND("9F",ScheduleCompile!H144)),ISNUMBER(FIND("4F",ScheduleCompile!H144))),VALUE(LEFT(ScheduleCompile!H144,FIND("F",ScheduleCompile!H144)-1)),ScheduleCompile!H144)))))))</f>
        <v>0.2</v>
      </c>
      <c r="N151" s="1">
        <f>IF(AND(ISERROR(IF(ScheduleCompile!I144="Off",0,IF(ScheduleCompile!I144="On",1,IF(ISNUMBER(ScheduleCompile!I144),ScheduleCompile!I144/1,IF(ISTEXT(ScheduleCompile!I144),IF(OR(ISNUMBER(FIND("5F",ScheduleCompile!I144)),ISNUMBER(FIND("0F",ScheduleCompile!I144)),ISNUMBER(FIND("8F",ScheduleCompile!I144)),ISNUMBER(FIND("1F",ScheduleCompile!I144)),ISNUMBER(FIND("2F",ScheduleCompile!I144)),ISNUMBER(FIND("3F",ScheduleCompile!I144)),ISNUMBER(FIND("6F",ScheduleCompile!I144)),ISNUMBER(FIND("7F",ScheduleCompile!I144)),ISNUMBER(FIND("9F",ScheduleCompile!I144)),ISNUMBER(FIND("4F",ScheduleCompile!I144))),VALUE(LEFT(ScheduleCompile!I144,FIND("F",ScheduleCompile!I144)-1)),ScheduleCompile!I144)))))),ISTEXT(ScheduleCompile!#REF!)),"ENDTABLE",IF(ISERROR(IF(ScheduleCompile!I144="Off",0,IF(ScheduleCompile!I144="On",1,IF(ISNUMBER(ScheduleCompile!I144),ScheduleCompile!I144/1,IF(ISTEXT(ScheduleCompile!I144),IF(OR(ISNUMBER(FIND("5F",ScheduleCompile!I144)),ISNUMBER(FIND("0F",ScheduleCompile!I144)),ISNUMBER(FIND("8F",ScheduleCompile!I144)),ISNUMBER(FIND("1F",ScheduleCompile!I144)),ISNUMBER(FIND("2F",ScheduleCompile!I144)),ISNUMBER(FIND("3F",ScheduleCompile!I144)),ISNUMBER(FIND("6F",ScheduleCompile!I144)),ISNUMBER(FIND("7F",ScheduleCompile!I144)),ISNUMBER(FIND("9F",ScheduleCompile!I144)),ISNUMBER(FIND("4F",ScheduleCompile!I144))),VALUE(LEFT(ScheduleCompile!I144,FIND("F",ScheduleCompile!I144)-1)),ScheduleCompile!I144)))))),"",IF(ScheduleCompile!I144="Off",0,IF(ScheduleCompile!I144="On",1,IF(ISNUMBER(ScheduleCompile!I144),ScheduleCompile!I144/1,IF(ISTEXT(ScheduleCompile!I144),IF(OR(ISNUMBER(FIND("5F",ScheduleCompile!I144)),ISNUMBER(FIND("0F",ScheduleCompile!I144)),ISNUMBER(FIND("8F",ScheduleCompile!I144)),ISNUMBER(FIND("1F",ScheduleCompile!I144)),ISNUMBER(FIND("2F",ScheduleCompile!I144)),ISNUMBER(FIND("3F",ScheduleCompile!I144)),ISNUMBER(FIND("6F",ScheduleCompile!I144)),ISNUMBER(FIND("7F",ScheduleCompile!I144)),ISNUMBER(FIND("9F",ScheduleCompile!I144)),ISNUMBER(FIND("4F",ScheduleCompile!I144))),VALUE(LEFT(ScheduleCompile!I144,FIND("F",ScheduleCompile!I144)-1)),ScheduleCompile!I144)))))))</f>
        <v>0.21</v>
      </c>
      <c r="O151" s="1">
        <f>IF(AND(ISERROR(IF(ScheduleCompile!J144="Off",0,IF(ScheduleCompile!J144="On",1,IF(ISNUMBER(ScheduleCompile!J144),ScheduleCompile!J144/1,IF(ISTEXT(ScheduleCompile!J144),IF(OR(ISNUMBER(FIND("5F",ScheduleCompile!J144)),ISNUMBER(FIND("0F",ScheduleCompile!J144)),ISNUMBER(FIND("8F",ScheduleCompile!J144)),ISNUMBER(FIND("1F",ScheduleCompile!J144)),ISNUMBER(FIND("2F",ScheduleCompile!J144)),ISNUMBER(FIND("3F",ScheduleCompile!J144)),ISNUMBER(FIND("6F",ScheduleCompile!J144)),ISNUMBER(FIND("7F",ScheduleCompile!J144)),ISNUMBER(FIND("9F",ScheduleCompile!J144)),ISNUMBER(FIND("4F",ScheduleCompile!J144))),VALUE(LEFT(ScheduleCompile!J144,FIND("F",ScheduleCompile!J144)-1)),ScheduleCompile!J144)))))),ISTEXT(ScheduleCompile!#REF!)),"ENDTABLE",IF(ISERROR(IF(ScheduleCompile!J144="Off",0,IF(ScheduleCompile!J144="On",1,IF(ISNUMBER(ScheduleCompile!J144),ScheduleCompile!J144/1,IF(ISTEXT(ScheduleCompile!J144),IF(OR(ISNUMBER(FIND("5F",ScheduleCompile!J144)),ISNUMBER(FIND("0F",ScheduleCompile!J144)),ISNUMBER(FIND("8F",ScheduleCompile!J144)),ISNUMBER(FIND("1F",ScheduleCompile!J144)),ISNUMBER(FIND("2F",ScheduleCompile!J144)),ISNUMBER(FIND("3F",ScheduleCompile!J144)),ISNUMBER(FIND("6F",ScheduleCompile!J144)),ISNUMBER(FIND("7F",ScheduleCompile!J144)),ISNUMBER(FIND("9F",ScheduleCompile!J144)),ISNUMBER(FIND("4F",ScheduleCompile!J144))),VALUE(LEFT(ScheduleCompile!J144,FIND("F",ScheduleCompile!J144)-1)),ScheduleCompile!J144)))))),"",IF(ScheduleCompile!J144="Off",0,IF(ScheduleCompile!J144="On",1,IF(ISNUMBER(ScheduleCompile!J144),ScheduleCompile!J144/1,IF(ISTEXT(ScheduleCompile!J144),IF(OR(ISNUMBER(FIND("5F",ScheduleCompile!J144)),ISNUMBER(FIND("0F",ScheduleCompile!J144)),ISNUMBER(FIND("8F",ScheduleCompile!J144)),ISNUMBER(FIND("1F",ScheduleCompile!J144)),ISNUMBER(FIND("2F",ScheduleCompile!J144)),ISNUMBER(FIND("3F",ScheduleCompile!J144)),ISNUMBER(FIND("6F",ScheduleCompile!J144)),ISNUMBER(FIND("7F",ScheduleCompile!J144)),ISNUMBER(FIND("9F",ScheduleCompile!J144)),ISNUMBER(FIND("4F",ScheduleCompile!J144))),VALUE(LEFT(ScheduleCompile!J144,FIND("F",ScheduleCompile!J144)-1)),ScheduleCompile!J144)))))))</f>
        <v>0.21</v>
      </c>
      <c r="P151" s="1">
        <f>IF(AND(ISERROR(IF(ScheduleCompile!K144="Off",0,IF(ScheduleCompile!K144="On",1,IF(ISNUMBER(ScheduleCompile!K144),ScheduleCompile!K144/1,IF(ISTEXT(ScheduleCompile!K144),IF(OR(ISNUMBER(FIND("5F",ScheduleCompile!K144)),ISNUMBER(FIND("0F",ScheduleCompile!K144)),ISNUMBER(FIND("8F",ScheduleCompile!K144)),ISNUMBER(FIND("1F",ScheduleCompile!K144)),ISNUMBER(FIND("2F",ScheduleCompile!K144)),ISNUMBER(FIND("3F",ScheduleCompile!K144)),ISNUMBER(FIND("6F",ScheduleCompile!K144)),ISNUMBER(FIND("7F",ScheduleCompile!K144)),ISNUMBER(FIND("9F",ScheduleCompile!K144)),ISNUMBER(FIND("4F",ScheduleCompile!K144))),VALUE(LEFT(ScheduleCompile!K144,FIND("F",ScheduleCompile!K144)-1)),ScheduleCompile!K144)))))),ISTEXT(ScheduleCompile!#REF!)),"ENDTABLE",IF(ISERROR(IF(ScheduleCompile!K144="Off",0,IF(ScheduleCompile!K144="On",1,IF(ISNUMBER(ScheduleCompile!K144),ScheduleCompile!K144/1,IF(ISTEXT(ScheduleCompile!K144),IF(OR(ISNUMBER(FIND("5F",ScheduleCompile!K144)),ISNUMBER(FIND("0F",ScheduleCompile!K144)),ISNUMBER(FIND("8F",ScheduleCompile!K144)),ISNUMBER(FIND("1F",ScheduleCompile!K144)),ISNUMBER(FIND("2F",ScheduleCompile!K144)),ISNUMBER(FIND("3F",ScheduleCompile!K144)),ISNUMBER(FIND("6F",ScheduleCompile!K144)),ISNUMBER(FIND("7F",ScheduleCompile!K144)),ISNUMBER(FIND("9F",ScheduleCompile!K144)),ISNUMBER(FIND("4F",ScheduleCompile!K144))),VALUE(LEFT(ScheduleCompile!K144,FIND("F",ScheduleCompile!K144)-1)),ScheduleCompile!K144)))))),"",IF(ScheduleCompile!K144="Off",0,IF(ScheduleCompile!K144="On",1,IF(ISNUMBER(ScheduleCompile!K144),ScheduleCompile!K144/1,IF(ISTEXT(ScheduleCompile!K144),IF(OR(ISNUMBER(FIND("5F",ScheduleCompile!K144)),ISNUMBER(FIND("0F",ScheduleCompile!K144)),ISNUMBER(FIND("8F",ScheduleCompile!K144)),ISNUMBER(FIND("1F",ScheduleCompile!K144)),ISNUMBER(FIND("2F",ScheduleCompile!K144)),ISNUMBER(FIND("3F",ScheduleCompile!K144)),ISNUMBER(FIND("6F",ScheduleCompile!K144)),ISNUMBER(FIND("7F",ScheduleCompile!K144)),ISNUMBER(FIND("9F",ScheduleCompile!K144)),ISNUMBER(FIND("4F",ScheduleCompile!K144))),VALUE(LEFT(ScheduleCompile!K144,FIND("F",ScheduleCompile!K144)-1)),ScheduleCompile!K144)))))))</f>
        <v>0.24</v>
      </c>
      <c r="Q151" s="1">
        <f>IF(AND(ISERROR(IF(ScheduleCompile!L144="Off",0,IF(ScheduleCompile!L144="On",1,IF(ISNUMBER(ScheduleCompile!L144),ScheduleCompile!L144/1,IF(ISTEXT(ScheduleCompile!L144),IF(OR(ISNUMBER(FIND("5F",ScheduleCompile!L144)),ISNUMBER(FIND("0F",ScheduleCompile!L144)),ISNUMBER(FIND("8F",ScheduleCompile!L144)),ISNUMBER(FIND("1F",ScheduleCompile!L144)),ISNUMBER(FIND("2F",ScheduleCompile!L144)),ISNUMBER(FIND("3F",ScheduleCompile!L144)),ISNUMBER(FIND("6F",ScheduleCompile!L144)),ISNUMBER(FIND("7F",ScheduleCompile!L144)),ISNUMBER(FIND("9F",ScheduleCompile!L144)),ISNUMBER(FIND("4F",ScheduleCompile!L144))),VALUE(LEFT(ScheduleCompile!L144,FIND("F",ScheduleCompile!L144)-1)),ScheduleCompile!L144)))))),ISTEXT(ScheduleCompile!#REF!)),"ENDTABLE",IF(ISERROR(IF(ScheduleCompile!L144="Off",0,IF(ScheduleCompile!L144="On",1,IF(ISNUMBER(ScheduleCompile!L144),ScheduleCompile!L144/1,IF(ISTEXT(ScheduleCompile!L144),IF(OR(ISNUMBER(FIND("5F",ScheduleCompile!L144)),ISNUMBER(FIND("0F",ScheduleCompile!L144)),ISNUMBER(FIND("8F",ScheduleCompile!L144)),ISNUMBER(FIND("1F",ScheduleCompile!L144)),ISNUMBER(FIND("2F",ScheduleCompile!L144)),ISNUMBER(FIND("3F",ScheduleCompile!L144)),ISNUMBER(FIND("6F",ScheduleCompile!L144)),ISNUMBER(FIND("7F",ScheduleCompile!L144)),ISNUMBER(FIND("9F",ScheduleCompile!L144)),ISNUMBER(FIND("4F",ScheduleCompile!L144))),VALUE(LEFT(ScheduleCompile!L144,FIND("F",ScheduleCompile!L144)-1)),ScheduleCompile!L144)))))),"",IF(ScheduleCompile!L144="Off",0,IF(ScheduleCompile!L144="On",1,IF(ISNUMBER(ScheduleCompile!L144),ScheduleCompile!L144/1,IF(ISTEXT(ScheduleCompile!L144),IF(OR(ISNUMBER(FIND("5F",ScheduleCompile!L144)),ISNUMBER(FIND("0F",ScheduleCompile!L144)),ISNUMBER(FIND("8F",ScheduleCompile!L144)),ISNUMBER(FIND("1F",ScheduleCompile!L144)),ISNUMBER(FIND("2F",ScheduleCompile!L144)),ISNUMBER(FIND("3F",ScheduleCompile!L144)),ISNUMBER(FIND("6F",ScheduleCompile!L144)),ISNUMBER(FIND("7F",ScheduleCompile!L144)),ISNUMBER(FIND("9F",ScheduleCompile!L144)),ISNUMBER(FIND("4F",ScheduleCompile!L144))),VALUE(LEFT(ScheduleCompile!L144,FIND("F",ScheduleCompile!L144)-1)),ScheduleCompile!L144)))))))</f>
        <v>0.24</v>
      </c>
      <c r="R151" s="1">
        <f>IF(AND(ISERROR(IF(ScheduleCompile!M144="Off",0,IF(ScheduleCompile!M144="On",1,IF(ISNUMBER(ScheduleCompile!M144),ScheduleCompile!M144/1,IF(ISTEXT(ScheduleCompile!M144),IF(OR(ISNUMBER(FIND("5F",ScheduleCompile!M144)),ISNUMBER(FIND("0F",ScheduleCompile!M144)),ISNUMBER(FIND("8F",ScheduleCompile!M144)),ISNUMBER(FIND("1F",ScheduleCompile!M144)),ISNUMBER(FIND("2F",ScheduleCompile!M144)),ISNUMBER(FIND("3F",ScheduleCompile!M144)),ISNUMBER(FIND("6F",ScheduleCompile!M144)),ISNUMBER(FIND("7F",ScheduleCompile!M144)),ISNUMBER(FIND("9F",ScheduleCompile!M144)),ISNUMBER(FIND("4F",ScheduleCompile!M144))),VALUE(LEFT(ScheduleCompile!M144,FIND("F",ScheduleCompile!M144)-1)),ScheduleCompile!M144)))))),ISTEXT(ScheduleCompile!#REF!)),"ENDTABLE",IF(ISERROR(IF(ScheduleCompile!M144="Off",0,IF(ScheduleCompile!M144="On",1,IF(ISNUMBER(ScheduleCompile!M144),ScheduleCompile!M144/1,IF(ISTEXT(ScheduleCompile!M144),IF(OR(ISNUMBER(FIND("5F",ScheduleCompile!M144)),ISNUMBER(FIND("0F",ScheduleCompile!M144)),ISNUMBER(FIND("8F",ScheduleCompile!M144)),ISNUMBER(FIND("1F",ScheduleCompile!M144)),ISNUMBER(FIND("2F",ScheduleCompile!M144)),ISNUMBER(FIND("3F",ScheduleCompile!M144)),ISNUMBER(FIND("6F",ScheduleCompile!M144)),ISNUMBER(FIND("7F",ScheduleCompile!M144)),ISNUMBER(FIND("9F",ScheduleCompile!M144)),ISNUMBER(FIND("4F",ScheduleCompile!M144))),VALUE(LEFT(ScheduleCompile!M144,FIND("F",ScheduleCompile!M144)-1)),ScheduleCompile!M144)))))),"",IF(ScheduleCompile!M144="Off",0,IF(ScheduleCompile!M144="On",1,IF(ISNUMBER(ScheduleCompile!M144),ScheduleCompile!M144/1,IF(ISTEXT(ScheduleCompile!M144),IF(OR(ISNUMBER(FIND("5F",ScheduleCompile!M144)),ISNUMBER(FIND("0F",ScheduleCompile!M144)),ISNUMBER(FIND("8F",ScheduleCompile!M144)),ISNUMBER(FIND("1F",ScheduleCompile!M144)),ISNUMBER(FIND("2F",ScheduleCompile!M144)),ISNUMBER(FIND("3F",ScheduleCompile!M144)),ISNUMBER(FIND("6F",ScheduleCompile!M144)),ISNUMBER(FIND("7F",ScheduleCompile!M144)),ISNUMBER(FIND("9F",ScheduleCompile!M144)),ISNUMBER(FIND("4F",ScheduleCompile!M144))),VALUE(LEFT(ScheduleCompile!M144,FIND("F",ScheduleCompile!M144)-1)),ScheduleCompile!M144)))))))</f>
        <v>0.24</v>
      </c>
      <c r="S151" s="1">
        <f>IF(AND(ISERROR(IF(ScheduleCompile!N144="Off",0,IF(ScheduleCompile!N144="On",1,IF(ISNUMBER(ScheduleCompile!N144),ScheduleCompile!N144/1,IF(ISTEXT(ScheduleCompile!N144),IF(OR(ISNUMBER(FIND("5F",ScheduleCompile!N144)),ISNUMBER(FIND("0F",ScheduleCompile!N144)),ISNUMBER(FIND("8F",ScheduleCompile!N144)),ISNUMBER(FIND("1F",ScheduleCompile!N144)),ISNUMBER(FIND("2F",ScheduleCompile!N144)),ISNUMBER(FIND("3F",ScheduleCompile!N144)),ISNUMBER(FIND("6F",ScheduleCompile!N144)),ISNUMBER(FIND("7F",ScheduleCompile!N144)),ISNUMBER(FIND("9F",ScheduleCompile!N144)),ISNUMBER(FIND("4F",ScheduleCompile!N144))),VALUE(LEFT(ScheduleCompile!N144,FIND("F",ScheduleCompile!N144)-1)),ScheduleCompile!N144)))))),ISTEXT(ScheduleCompile!#REF!)),"ENDTABLE",IF(ISERROR(IF(ScheduleCompile!N144="Off",0,IF(ScheduleCompile!N144="On",1,IF(ISNUMBER(ScheduleCompile!N144),ScheduleCompile!N144/1,IF(ISTEXT(ScheduleCompile!N144),IF(OR(ISNUMBER(FIND("5F",ScheduleCompile!N144)),ISNUMBER(FIND("0F",ScheduleCompile!N144)),ISNUMBER(FIND("8F",ScheduleCompile!N144)),ISNUMBER(FIND("1F",ScheduleCompile!N144)),ISNUMBER(FIND("2F",ScheduleCompile!N144)),ISNUMBER(FIND("3F",ScheduleCompile!N144)),ISNUMBER(FIND("6F",ScheduleCompile!N144)),ISNUMBER(FIND("7F",ScheduleCompile!N144)),ISNUMBER(FIND("9F",ScheduleCompile!N144)),ISNUMBER(FIND("4F",ScheduleCompile!N144))),VALUE(LEFT(ScheduleCompile!N144,FIND("F",ScheduleCompile!N144)-1)),ScheduleCompile!N144)))))),"",IF(ScheduleCompile!N144="Off",0,IF(ScheduleCompile!N144="On",1,IF(ISNUMBER(ScheduleCompile!N144),ScheduleCompile!N144/1,IF(ISTEXT(ScheduleCompile!N144),IF(OR(ISNUMBER(FIND("5F",ScheduleCompile!N144)),ISNUMBER(FIND("0F",ScheduleCompile!N144)),ISNUMBER(FIND("8F",ScheduleCompile!N144)),ISNUMBER(FIND("1F",ScheduleCompile!N144)),ISNUMBER(FIND("2F",ScheduleCompile!N144)),ISNUMBER(FIND("3F",ScheduleCompile!N144)),ISNUMBER(FIND("6F",ScheduleCompile!N144)),ISNUMBER(FIND("7F",ScheduleCompile!N144)),ISNUMBER(FIND("9F",ScheduleCompile!N144)),ISNUMBER(FIND("4F",ScheduleCompile!N144))),VALUE(LEFT(ScheduleCompile!N144,FIND("F",ScheduleCompile!N144)-1)),ScheduleCompile!N144)))))))</f>
        <v>0.24</v>
      </c>
      <c r="T151" s="1">
        <f>IF(AND(ISERROR(IF(ScheduleCompile!O144="Off",0,IF(ScheduleCompile!O144="On",1,IF(ISNUMBER(ScheduleCompile!O144),ScheduleCompile!O144/1,IF(ISTEXT(ScheduleCompile!O144),IF(OR(ISNUMBER(FIND("5F",ScheduleCompile!O144)),ISNUMBER(FIND("0F",ScheduleCompile!O144)),ISNUMBER(FIND("8F",ScheduleCompile!O144)),ISNUMBER(FIND("1F",ScheduleCompile!O144)),ISNUMBER(FIND("2F",ScheduleCompile!O144)),ISNUMBER(FIND("3F",ScheduleCompile!O144)),ISNUMBER(FIND("6F",ScheduleCompile!O144)),ISNUMBER(FIND("7F",ScheduleCompile!O144)),ISNUMBER(FIND("9F",ScheduleCompile!O144)),ISNUMBER(FIND("4F",ScheduleCompile!O144))),VALUE(LEFT(ScheduleCompile!O144,FIND("F",ScheduleCompile!O144)-1)),ScheduleCompile!O144)))))),ISTEXT(ScheduleCompile!#REF!)),"ENDTABLE",IF(ISERROR(IF(ScheduleCompile!O144="Off",0,IF(ScheduleCompile!O144="On",1,IF(ISNUMBER(ScheduleCompile!O144),ScheduleCompile!O144/1,IF(ISTEXT(ScheduleCompile!O144),IF(OR(ISNUMBER(FIND("5F",ScheduleCompile!O144)),ISNUMBER(FIND("0F",ScheduleCompile!O144)),ISNUMBER(FIND("8F",ScheduleCompile!O144)),ISNUMBER(FIND("1F",ScheduleCompile!O144)),ISNUMBER(FIND("2F",ScheduleCompile!O144)),ISNUMBER(FIND("3F",ScheduleCompile!O144)),ISNUMBER(FIND("6F",ScheduleCompile!O144)),ISNUMBER(FIND("7F",ScheduleCompile!O144)),ISNUMBER(FIND("9F",ScheduleCompile!O144)),ISNUMBER(FIND("4F",ScheduleCompile!O144))),VALUE(LEFT(ScheduleCompile!O144,FIND("F",ScheduleCompile!O144)-1)),ScheduleCompile!O144)))))),"",IF(ScheduleCompile!O144="Off",0,IF(ScheduleCompile!O144="On",1,IF(ISNUMBER(ScheduleCompile!O144),ScheduleCompile!O144/1,IF(ISTEXT(ScheduleCompile!O144),IF(OR(ISNUMBER(FIND("5F",ScheduleCompile!O144)),ISNUMBER(FIND("0F",ScheduleCompile!O144)),ISNUMBER(FIND("8F",ScheduleCompile!O144)),ISNUMBER(FIND("1F",ScheduleCompile!O144)),ISNUMBER(FIND("2F",ScheduleCompile!O144)),ISNUMBER(FIND("3F",ScheduleCompile!O144)),ISNUMBER(FIND("6F",ScheduleCompile!O144)),ISNUMBER(FIND("7F",ScheduleCompile!O144)),ISNUMBER(FIND("9F",ScheduleCompile!O144)),ISNUMBER(FIND("4F",ScheduleCompile!O144))),VALUE(LEFT(ScheduleCompile!O144,FIND("F",ScheduleCompile!O144)-1)),ScheduleCompile!O144)))))))</f>
        <v>0.21</v>
      </c>
      <c r="U151" s="1">
        <f>IF(AND(ISERROR(IF(ScheduleCompile!P144="Off",0,IF(ScheduleCompile!P144="On",1,IF(ISNUMBER(ScheduleCompile!P144),ScheduleCompile!P144/1,IF(ISTEXT(ScheduleCompile!P144),IF(OR(ISNUMBER(FIND("5F",ScheduleCompile!P144)),ISNUMBER(FIND("0F",ScheduleCompile!P144)),ISNUMBER(FIND("8F",ScheduleCompile!P144)),ISNUMBER(FIND("1F",ScheduleCompile!P144)),ISNUMBER(FIND("2F",ScheduleCompile!P144)),ISNUMBER(FIND("3F",ScheduleCompile!P144)),ISNUMBER(FIND("6F",ScheduleCompile!P144)),ISNUMBER(FIND("7F",ScheduleCompile!P144)),ISNUMBER(FIND("9F",ScheduleCompile!P144)),ISNUMBER(FIND("4F",ScheduleCompile!P144))),VALUE(LEFT(ScheduleCompile!P144,FIND("F",ScheduleCompile!P144)-1)),ScheduleCompile!P144)))))),ISTEXT(ScheduleCompile!#REF!)),"ENDTABLE",IF(ISERROR(IF(ScheduleCompile!P144="Off",0,IF(ScheduleCompile!P144="On",1,IF(ISNUMBER(ScheduleCompile!P144),ScheduleCompile!P144/1,IF(ISTEXT(ScheduleCompile!P144),IF(OR(ISNUMBER(FIND("5F",ScheduleCompile!P144)),ISNUMBER(FIND("0F",ScheduleCompile!P144)),ISNUMBER(FIND("8F",ScheduleCompile!P144)),ISNUMBER(FIND("1F",ScheduleCompile!P144)),ISNUMBER(FIND("2F",ScheduleCompile!P144)),ISNUMBER(FIND("3F",ScheduleCompile!P144)),ISNUMBER(FIND("6F",ScheduleCompile!P144)),ISNUMBER(FIND("7F",ScheduleCompile!P144)),ISNUMBER(FIND("9F",ScheduleCompile!P144)),ISNUMBER(FIND("4F",ScheduleCompile!P144))),VALUE(LEFT(ScheduleCompile!P144,FIND("F",ScheduleCompile!P144)-1)),ScheduleCompile!P144)))))),"",IF(ScheduleCompile!P144="Off",0,IF(ScheduleCompile!P144="On",1,IF(ISNUMBER(ScheduleCompile!P144),ScheduleCompile!P144/1,IF(ISTEXT(ScheduleCompile!P144),IF(OR(ISNUMBER(FIND("5F",ScheduleCompile!P144)),ISNUMBER(FIND("0F",ScheduleCompile!P144)),ISNUMBER(FIND("8F",ScheduleCompile!P144)),ISNUMBER(FIND("1F",ScheduleCompile!P144)),ISNUMBER(FIND("2F",ScheduleCompile!P144)),ISNUMBER(FIND("3F",ScheduleCompile!P144)),ISNUMBER(FIND("6F",ScheduleCompile!P144)),ISNUMBER(FIND("7F",ScheduleCompile!P144)),ISNUMBER(FIND("9F",ScheduleCompile!P144)),ISNUMBER(FIND("4F",ScheduleCompile!P144))),VALUE(LEFT(ScheduleCompile!P144,FIND("F",ScheduleCompile!P144)-1)),ScheduleCompile!P144)))))))</f>
        <v>0.21</v>
      </c>
      <c r="V151" s="1">
        <f>IF(AND(ISERROR(IF(ScheduleCompile!Q144="Off",0,IF(ScheduleCompile!Q144="On",1,IF(ISNUMBER(ScheduleCompile!Q144),ScheduleCompile!Q144/1,IF(ISTEXT(ScheduleCompile!Q144),IF(OR(ISNUMBER(FIND("5F",ScheduleCompile!Q144)),ISNUMBER(FIND("0F",ScheduleCompile!Q144)),ISNUMBER(FIND("8F",ScheduleCompile!Q144)),ISNUMBER(FIND("1F",ScheduleCompile!Q144)),ISNUMBER(FIND("2F",ScheduleCompile!Q144)),ISNUMBER(FIND("3F",ScheduleCompile!Q144)),ISNUMBER(FIND("6F",ScheduleCompile!Q144)),ISNUMBER(FIND("7F",ScheduleCompile!Q144)),ISNUMBER(FIND("9F",ScheduleCompile!Q144)),ISNUMBER(FIND("4F",ScheduleCompile!Q144))),VALUE(LEFT(ScheduleCompile!Q144,FIND("F",ScheduleCompile!Q144)-1)),ScheduleCompile!Q144)))))),ISTEXT(ScheduleCompile!#REF!)),"ENDTABLE",IF(ISERROR(IF(ScheduleCompile!Q144="Off",0,IF(ScheduleCompile!Q144="On",1,IF(ISNUMBER(ScheduleCompile!Q144),ScheduleCompile!Q144/1,IF(ISTEXT(ScheduleCompile!Q144),IF(OR(ISNUMBER(FIND("5F",ScheduleCompile!Q144)),ISNUMBER(FIND("0F",ScheduleCompile!Q144)),ISNUMBER(FIND("8F",ScheduleCompile!Q144)),ISNUMBER(FIND("1F",ScheduleCompile!Q144)),ISNUMBER(FIND("2F",ScheduleCompile!Q144)),ISNUMBER(FIND("3F",ScheduleCompile!Q144)),ISNUMBER(FIND("6F",ScheduleCompile!Q144)),ISNUMBER(FIND("7F",ScheduleCompile!Q144)),ISNUMBER(FIND("9F",ScheduleCompile!Q144)),ISNUMBER(FIND("4F",ScheduleCompile!Q144))),VALUE(LEFT(ScheduleCompile!Q144,FIND("F",ScheduleCompile!Q144)-1)),ScheduleCompile!Q144)))))),"",IF(ScheduleCompile!Q144="Off",0,IF(ScheduleCompile!Q144="On",1,IF(ISNUMBER(ScheduleCompile!Q144),ScheduleCompile!Q144/1,IF(ISTEXT(ScheduleCompile!Q144),IF(OR(ISNUMBER(FIND("5F",ScheduleCompile!Q144)),ISNUMBER(FIND("0F",ScheduleCompile!Q144)),ISNUMBER(FIND("8F",ScheduleCompile!Q144)),ISNUMBER(FIND("1F",ScheduleCompile!Q144)),ISNUMBER(FIND("2F",ScheduleCompile!Q144)),ISNUMBER(FIND("3F",ScheduleCompile!Q144)),ISNUMBER(FIND("6F",ScheduleCompile!Q144)),ISNUMBER(FIND("7F",ScheduleCompile!Q144)),ISNUMBER(FIND("9F",ScheduleCompile!Q144)),ISNUMBER(FIND("4F",ScheduleCompile!Q144))),VALUE(LEFT(ScheduleCompile!Q144,FIND("F",ScheduleCompile!Q144)-1)),ScheduleCompile!Q144)))))))</f>
        <v>0.21</v>
      </c>
      <c r="W151" s="1">
        <f>IF(AND(ISERROR(IF(ScheduleCompile!R144="Off",0,IF(ScheduleCompile!R144="On",1,IF(ISNUMBER(ScheduleCompile!R144),ScheduleCompile!R144/1,IF(ISTEXT(ScheduleCompile!R144),IF(OR(ISNUMBER(FIND("5F",ScheduleCompile!R144)),ISNUMBER(FIND("0F",ScheduleCompile!R144)),ISNUMBER(FIND("8F",ScheduleCompile!R144)),ISNUMBER(FIND("1F",ScheduleCompile!R144)),ISNUMBER(FIND("2F",ScheduleCompile!R144)),ISNUMBER(FIND("3F",ScheduleCompile!R144)),ISNUMBER(FIND("6F",ScheduleCompile!R144)),ISNUMBER(FIND("7F",ScheduleCompile!R144)),ISNUMBER(FIND("9F",ScheduleCompile!R144)),ISNUMBER(FIND("4F",ScheduleCompile!R144))),VALUE(LEFT(ScheduleCompile!R144,FIND("F",ScheduleCompile!R144)-1)),ScheduleCompile!R144)))))),ISTEXT(ScheduleCompile!#REF!)),"ENDTABLE",IF(ISERROR(IF(ScheduleCompile!R144="Off",0,IF(ScheduleCompile!R144="On",1,IF(ISNUMBER(ScheduleCompile!R144),ScheduleCompile!R144/1,IF(ISTEXT(ScheduleCompile!R144),IF(OR(ISNUMBER(FIND("5F",ScheduleCompile!R144)),ISNUMBER(FIND("0F",ScheduleCompile!R144)),ISNUMBER(FIND("8F",ScheduleCompile!R144)),ISNUMBER(FIND("1F",ScheduleCompile!R144)),ISNUMBER(FIND("2F",ScheduleCompile!R144)),ISNUMBER(FIND("3F",ScheduleCompile!R144)),ISNUMBER(FIND("6F",ScheduleCompile!R144)),ISNUMBER(FIND("7F",ScheduleCompile!R144)),ISNUMBER(FIND("9F",ScheduleCompile!R144)),ISNUMBER(FIND("4F",ScheduleCompile!R144))),VALUE(LEFT(ScheduleCompile!R144,FIND("F",ScheduleCompile!R144)-1)),ScheduleCompile!R144)))))),"",IF(ScheduleCompile!R144="Off",0,IF(ScheduleCompile!R144="On",1,IF(ISNUMBER(ScheduleCompile!R144),ScheduleCompile!R144/1,IF(ISTEXT(ScheduleCompile!R144),IF(OR(ISNUMBER(FIND("5F",ScheduleCompile!R144)),ISNUMBER(FIND("0F",ScheduleCompile!R144)),ISNUMBER(FIND("8F",ScheduleCompile!R144)),ISNUMBER(FIND("1F",ScheduleCompile!R144)),ISNUMBER(FIND("2F",ScheduleCompile!R144)),ISNUMBER(FIND("3F",ScheduleCompile!R144)),ISNUMBER(FIND("6F",ScheduleCompile!R144)),ISNUMBER(FIND("7F",ScheduleCompile!R144)),ISNUMBER(FIND("9F",ScheduleCompile!R144)),ISNUMBER(FIND("4F",ScheduleCompile!R144))),VALUE(LEFT(ScheduleCompile!R144,FIND("F",ScheduleCompile!R144)-1)),ScheduleCompile!R144)))))))</f>
        <v>0.21</v>
      </c>
      <c r="X151" s="1">
        <f>IF(AND(ISERROR(IF(ScheduleCompile!S144="Off",0,IF(ScheduleCompile!S144="On",1,IF(ISNUMBER(ScheduleCompile!S144),ScheduleCompile!S144/1,IF(ISTEXT(ScheduleCompile!S144),IF(OR(ISNUMBER(FIND("5F",ScheduleCompile!S144)),ISNUMBER(FIND("0F",ScheduleCompile!S144)),ISNUMBER(FIND("8F",ScheduleCompile!S144)),ISNUMBER(FIND("1F",ScheduleCompile!S144)),ISNUMBER(FIND("2F",ScheduleCompile!S144)),ISNUMBER(FIND("3F",ScheduleCompile!S144)),ISNUMBER(FIND("6F",ScheduleCompile!S144)),ISNUMBER(FIND("7F",ScheduleCompile!S144)),ISNUMBER(FIND("9F",ScheduleCompile!S144)),ISNUMBER(FIND("4F",ScheduleCompile!S144))),VALUE(LEFT(ScheduleCompile!S144,FIND("F",ScheduleCompile!S144)-1)),ScheduleCompile!S144)))))),ISTEXT(ScheduleCompile!#REF!)),"ENDTABLE",IF(ISERROR(IF(ScheduleCompile!S144="Off",0,IF(ScheduleCompile!S144="On",1,IF(ISNUMBER(ScheduleCompile!S144),ScheduleCompile!S144/1,IF(ISTEXT(ScheduleCompile!S144),IF(OR(ISNUMBER(FIND("5F",ScheduleCompile!S144)),ISNUMBER(FIND("0F",ScheduleCompile!S144)),ISNUMBER(FIND("8F",ScheduleCompile!S144)),ISNUMBER(FIND("1F",ScheduleCompile!S144)),ISNUMBER(FIND("2F",ScheduleCompile!S144)),ISNUMBER(FIND("3F",ScheduleCompile!S144)),ISNUMBER(FIND("6F",ScheduleCompile!S144)),ISNUMBER(FIND("7F",ScheduleCompile!S144)),ISNUMBER(FIND("9F",ScheduleCompile!S144)),ISNUMBER(FIND("4F",ScheduleCompile!S144))),VALUE(LEFT(ScheduleCompile!S144,FIND("F",ScheduleCompile!S144)-1)),ScheduleCompile!S144)))))),"",IF(ScheduleCompile!S144="Off",0,IF(ScheduleCompile!S144="On",1,IF(ISNUMBER(ScheduleCompile!S144),ScheduleCompile!S144/1,IF(ISTEXT(ScheduleCompile!S144),IF(OR(ISNUMBER(FIND("5F",ScheduleCompile!S144)),ISNUMBER(FIND("0F",ScheduleCompile!S144)),ISNUMBER(FIND("8F",ScheduleCompile!S144)),ISNUMBER(FIND("1F",ScheduleCompile!S144)),ISNUMBER(FIND("2F",ScheduleCompile!S144)),ISNUMBER(FIND("3F",ScheduleCompile!S144)),ISNUMBER(FIND("6F",ScheduleCompile!S144)),ISNUMBER(FIND("7F",ScheduleCompile!S144)),ISNUMBER(FIND("9F",ScheduleCompile!S144)),ISNUMBER(FIND("4F",ScheduleCompile!S144))),VALUE(LEFT(ScheduleCompile!S144,FIND("F",ScheduleCompile!S144)-1)),ScheduleCompile!S144)))))))</f>
        <v>0.21</v>
      </c>
      <c r="Y151" s="1">
        <f>IF(AND(ISERROR(IF(ScheduleCompile!T144="Off",0,IF(ScheduleCompile!T144="On",1,IF(ISNUMBER(ScheduleCompile!T144),ScheduleCompile!T144/1,IF(ISTEXT(ScheduleCompile!T144),IF(OR(ISNUMBER(FIND("5F",ScheduleCompile!T144)),ISNUMBER(FIND("0F",ScheduleCompile!T144)),ISNUMBER(FIND("8F",ScheduleCompile!T144)),ISNUMBER(FIND("1F",ScheduleCompile!T144)),ISNUMBER(FIND("2F",ScheduleCompile!T144)),ISNUMBER(FIND("3F",ScheduleCompile!T144)),ISNUMBER(FIND("6F",ScheduleCompile!T144)),ISNUMBER(FIND("7F",ScheduleCompile!T144)),ISNUMBER(FIND("9F",ScheduleCompile!T144)),ISNUMBER(FIND("4F",ScheduleCompile!T144))),VALUE(LEFT(ScheduleCompile!T144,FIND("F",ScheduleCompile!T144)-1)),ScheduleCompile!T144)))))),ISTEXT(ScheduleCompile!#REF!)),"ENDTABLE",IF(ISERROR(IF(ScheduleCompile!T144="Off",0,IF(ScheduleCompile!T144="On",1,IF(ISNUMBER(ScheduleCompile!T144),ScheduleCompile!T144/1,IF(ISTEXT(ScheduleCompile!T144),IF(OR(ISNUMBER(FIND("5F",ScheduleCompile!T144)),ISNUMBER(FIND("0F",ScheduleCompile!T144)),ISNUMBER(FIND("8F",ScheduleCompile!T144)),ISNUMBER(FIND("1F",ScheduleCompile!T144)),ISNUMBER(FIND("2F",ScheduleCompile!T144)),ISNUMBER(FIND("3F",ScheduleCompile!T144)),ISNUMBER(FIND("6F",ScheduleCompile!T144)),ISNUMBER(FIND("7F",ScheduleCompile!T144)),ISNUMBER(FIND("9F",ScheduleCompile!T144)),ISNUMBER(FIND("4F",ScheduleCompile!T144))),VALUE(LEFT(ScheduleCompile!T144,FIND("F",ScheduleCompile!T144)-1)),ScheduleCompile!T144)))))),"",IF(ScheduleCompile!T144="Off",0,IF(ScheduleCompile!T144="On",1,IF(ISNUMBER(ScheduleCompile!T144),ScheduleCompile!T144/1,IF(ISTEXT(ScheduleCompile!T144),IF(OR(ISNUMBER(FIND("5F",ScheduleCompile!T144)),ISNUMBER(FIND("0F",ScheduleCompile!T144)),ISNUMBER(FIND("8F",ScheduleCompile!T144)),ISNUMBER(FIND("1F",ScheduleCompile!T144)),ISNUMBER(FIND("2F",ScheduleCompile!T144)),ISNUMBER(FIND("3F",ScheduleCompile!T144)),ISNUMBER(FIND("6F",ScheduleCompile!T144)),ISNUMBER(FIND("7F",ScheduleCompile!T144)),ISNUMBER(FIND("9F",ScheduleCompile!T144)),ISNUMBER(FIND("4F",ScheduleCompile!T144))),VALUE(LEFT(ScheduleCompile!T144,FIND("F",ScheduleCompile!T144)-1)),ScheduleCompile!T144)))))))</f>
        <v>0.2</v>
      </c>
      <c r="Z151" s="1">
        <f>IF(AND(ISERROR(IF(ScheduleCompile!U144="Off",0,IF(ScheduleCompile!U144="On",1,IF(ISNUMBER(ScheduleCompile!U144),ScheduleCompile!U144/1,IF(ISTEXT(ScheduleCompile!U144),IF(OR(ISNUMBER(FIND("5F",ScheduleCompile!U144)),ISNUMBER(FIND("0F",ScheduleCompile!U144)),ISNUMBER(FIND("8F",ScheduleCompile!U144)),ISNUMBER(FIND("1F",ScheduleCompile!U144)),ISNUMBER(FIND("2F",ScheduleCompile!U144)),ISNUMBER(FIND("3F",ScheduleCompile!U144)),ISNUMBER(FIND("6F",ScheduleCompile!U144)),ISNUMBER(FIND("7F",ScheduleCompile!U144)),ISNUMBER(FIND("9F",ScheduleCompile!U144)),ISNUMBER(FIND("4F",ScheduleCompile!U144))),VALUE(LEFT(ScheduleCompile!U144,FIND("F",ScheduleCompile!U144)-1)),ScheduleCompile!U144)))))),ISTEXT(ScheduleCompile!#REF!)),"ENDTABLE",IF(ISERROR(IF(ScheduleCompile!U144="Off",0,IF(ScheduleCompile!U144="On",1,IF(ISNUMBER(ScheduleCompile!U144),ScheduleCompile!U144/1,IF(ISTEXT(ScheduleCompile!U144),IF(OR(ISNUMBER(FIND("5F",ScheduleCompile!U144)),ISNUMBER(FIND("0F",ScheduleCompile!U144)),ISNUMBER(FIND("8F",ScheduleCompile!U144)),ISNUMBER(FIND("1F",ScheduleCompile!U144)),ISNUMBER(FIND("2F",ScheduleCompile!U144)),ISNUMBER(FIND("3F",ScheduleCompile!U144)),ISNUMBER(FIND("6F",ScheduleCompile!U144)),ISNUMBER(FIND("7F",ScheduleCompile!U144)),ISNUMBER(FIND("9F",ScheduleCompile!U144)),ISNUMBER(FIND("4F",ScheduleCompile!U144))),VALUE(LEFT(ScheduleCompile!U144,FIND("F",ScheduleCompile!U144)-1)),ScheduleCompile!U144)))))),"",IF(ScheduleCompile!U144="Off",0,IF(ScheduleCompile!U144="On",1,IF(ISNUMBER(ScheduleCompile!U144),ScheduleCompile!U144/1,IF(ISTEXT(ScheduleCompile!U144),IF(OR(ISNUMBER(FIND("5F",ScheduleCompile!U144)),ISNUMBER(FIND("0F",ScheduleCompile!U144)),ISNUMBER(FIND("8F",ScheduleCompile!U144)),ISNUMBER(FIND("1F",ScheduleCompile!U144)),ISNUMBER(FIND("2F",ScheduleCompile!U144)),ISNUMBER(FIND("3F",ScheduleCompile!U144)),ISNUMBER(FIND("6F",ScheduleCompile!U144)),ISNUMBER(FIND("7F",ScheduleCompile!U144)),ISNUMBER(FIND("9F",ScheduleCompile!U144)),ISNUMBER(FIND("4F",ScheduleCompile!U144))),VALUE(LEFT(ScheduleCompile!U144,FIND("F",ScheduleCompile!U144)-1)),ScheduleCompile!U144)))))))</f>
        <v>0.2</v>
      </c>
      <c r="AA151" s="1">
        <f>IF(AND(ISERROR(IF(ScheduleCompile!V144="Off",0,IF(ScheduleCompile!V144="On",1,IF(ISNUMBER(ScheduleCompile!V144),ScheduleCompile!V144/1,IF(ISTEXT(ScheduleCompile!V144),IF(OR(ISNUMBER(FIND("5F",ScheduleCompile!V144)),ISNUMBER(FIND("0F",ScheduleCompile!V144)),ISNUMBER(FIND("8F",ScheduleCompile!V144)),ISNUMBER(FIND("1F",ScheduleCompile!V144)),ISNUMBER(FIND("2F",ScheduleCompile!V144)),ISNUMBER(FIND("3F",ScheduleCompile!V144)),ISNUMBER(FIND("6F",ScheduleCompile!V144)),ISNUMBER(FIND("7F",ScheduleCompile!V144)),ISNUMBER(FIND("9F",ScheduleCompile!V144)),ISNUMBER(FIND("4F",ScheduleCompile!V144))),VALUE(LEFT(ScheduleCompile!V144,FIND("F",ScheduleCompile!V144)-1)),ScheduleCompile!V144)))))),ISTEXT(ScheduleCompile!#REF!)),"ENDTABLE",IF(ISERROR(IF(ScheduleCompile!V144="Off",0,IF(ScheduleCompile!V144="On",1,IF(ISNUMBER(ScheduleCompile!V144),ScheduleCompile!V144/1,IF(ISTEXT(ScheduleCompile!V144),IF(OR(ISNUMBER(FIND("5F",ScheduleCompile!V144)),ISNUMBER(FIND("0F",ScheduleCompile!V144)),ISNUMBER(FIND("8F",ScheduleCompile!V144)),ISNUMBER(FIND("1F",ScheduleCompile!V144)),ISNUMBER(FIND("2F",ScheduleCompile!V144)),ISNUMBER(FIND("3F",ScheduleCompile!V144)),ISNUMBER(FIND("6F",ScheduleCompile!V144)),ISNUMBER(FIND("7F",ScheduleCompile!V144)),ISNUMBER(FIND("9F",ScheduleCompile!V144)),ISNUMBER(FIND("4F",ScheduleCompile!V144))),VALUE(LEFT(ScheduleCompile!V144,FIND("F",ScheduleCompile!V144)-1)),ScheduleCompile!V144)))))),"",IF(ScheduleCompile!V144="Off",0,IF(ScheduleCompile!V144="On",1,IF(ISNUMBER(ScheduleCompile!V144),ScheduleCompile!V144/1,IF(ISTEXT(ScheduleCompile!V144),IF(OR(ISNUMBER(FIND("5F",ScheduleCompile!V144)),ISNUMBER(FIND("0F",ScheduleCompile!V144)),ISNUMBER(FIND("8F",ScheduleCompile!V144)),ISNUMBER(FIND("1F",ScheduleCompile!V144)),ISNUMBER(FIND("2F",ScheduleCompile!V144)),ISNUMBER(FIND("3F",ScheduleCompile!V144)),ISNUMBER(FIND("6F",ScheduleCompile!V144)),ISNUMBER(FIND("7F",ScheduleCompile!V144)),ISNUMBER(FIND("9F",ScheduleCompile!V144)),ISNUMBER(FIND("4F",ScheduleCompile!V144))),VALUE(LEFT(ScheduleCompile!V144,FIND("F",ScheduleCompile!V144)-1)),ScheduleCompile!V144)))))))</f>
        <v>0.2</v>
      </c>
      <c r="AB151" s="1">
        <f>IF(AND(ISERROR(IF(ScheduleCompile!W144="Off",0,IF(ScheduleCompile!W144="On",1,IF(ISNUMBER(ScheduleCompile!W144),ScheduleCompile!W144/1,IF(ISTEXT(ScheduleCompile!W144),IF(OR(ISNUMBER(FIND("5F",ScheduleCompile!W144)),ISNUMBER(FIND("0F",ScheduleCompile!W144)),ISNUMBER(FIND("8F",ScheduleCompile!W144)),ISNUMBER(FIND("1F",ScheduleCompile!W144)),ISNUMBER(FIND("2F",ScheduleCompile!W144)),ISNUMBER(FIND("3F",ScheduleCompile!W144)),ISNUMBER(FIND("6F",ScheduleCompile!W144)),ISNUMBER(FIND("7F",ScheduleCompile!W144)),ISNUMBER(FIND("9F",ScheduleCompile!W144)),ISNUMBER(FIND("4F",ScheduleCompile!W144))),VALUE(LEFT(ScheduleCompile!W144,FIND("F",ScheduleCompile!W144)-1)),ScheduleCompile!W144)))))),ISTEXT(ScheduleCompile!#REF!)),"ENDTABLE",IF(ISERROR(IF(ScheduleCompile!W144="Off",0,IF(ScheduleCompile!W144="On",1,IF(ISNUMBER(ScheduleCompile!W144),ScheduleCompile!W144/1,IF(ISTEXT(ScheduleCompile!W144),IF(OR(ISNUMBER(FIND("5F",ScheduleCompile!W144)),ISNUMBER(FIND("0F",ScheduleCompile!W144)),ISNUMBER(FIND("8F",ScheduleCompile!W144)),ISNUMBER(FIND("1F",ScheduleCompile!W144)),ISNUMBER(FIND("2F",ScheduleCompile!W144)),ISNUMBER(FIND("3F",ScheduleCompile!W144)),ISNUMBER(FIND("6F",ScheduleCompile!W144)),ISNUMBER(FIND("7F",ScheduleCompile!W144)),ISNUMBER(FIND("9F",ScheduleCompile!W144)),ISNUMBER(FIND("4F",ScheduleCompile!W144))),VALUE(LEFT(ScheduleCompile!W144,FIND("F",ScheduleCompile!W144)-1)),ScheduleCompile!W144)))))),"",IF(ScheduleCompile!W144="Off",0,IF(ScheduleCompile!W144="On",1,IF(ISNUMBER(ScheduleCompile!W144),ScheduleCompile!W144/1,IF(ISTEXT(ScheduleCompile!W144),IF(OR(ISNUMBER(FIND("5F",ScheduleCompile!W144)),ISNUMBER(FIND("0F",ScheduleCompile!W144)),ISNUMBER(FIND("8F",ScheduleCompile!W144)),ISNUMBER(FIND("1F",ScheduleCompile!W144)),ISNUMBER(FIND("2F",ScheduleCompile!W144)),ISNUMBER(FIND("3F",ScheduleCompile!W144)),ISNUMBER(FIND("6F",ScheduleCompile!W144)),ISNUMBER(FIND("7F",ScheduleCompile!W144)),ISNUMBER(FIND("9F",ScheduleCompile!W144)),ISNUMBER(FIND("4F",ScheduleCompile!W144))),VALUE(LEFT(ScheduleCompile!W144,FIND("F",ScheduleCompile!W144)-1)),ScheduleCompile!W144)))))))</f>
        <v>0.2</v>
      </c>
      <c r="AC151" s="1">
        <f>IF(AND(ISERROR(IF(ScheduleCompile!X144="Off",0,IF(ScheduleCompile!X144="On",1,IF(ISNUMBER(ScheduleCompile!X144),ScheduleCompile!X144/1,IF(ISTEXT(ScheduleCompile!X144),IF(OR(ISNUMBER(FIND("5F",ScheduleCompile!X144)),ISNUMBER(FIND("0F",ScheduleCompile!X144)),ISNUMBER(FIND("8F",ScheduleCompile!X144)),ISNUMBER(FIND("1F",ScheduleCompile!X144)),ISNUMBER(FIND("2F",ScheduleCompile!X144)),ISNUMBER(FIND("3F",ScheduleCompile!X144)),ISNUMBER(FIND("6F",ScheduleCompile!X144)),ISNUMBER(FIND("7F",ScheduleCompile!X144)),ISNUMBER(FIND("9F",ScheduleCompile!X144)),ISNUMBER(FIND("4F",ScheduleCompile!X144))),VALUE(LEFT(ScheduleCompile!X144,FIND("F",ScheduleCompile!X144)-1)),ScheduleCompile!X144)))))),ISTEXT(ScheduleCompile!#REF!)),"ENDTABLE",IF(ISERROR(IF(ScheduleCompile!X144="Off",0,IF(ScheduleCompile!X144="On",1,IF(ISNUMBER(ScheduleCompile!X144),ScheduleCompile!X144/1,IF(ISTEXT(ScheduleCompile!X144),IF(OR(ISNUMBER(FIND("5F",ScheduleCompile!X144)),ISNUMBER(FIND("0F",ScheduleCompile!X144)),ISNUMBER(FIND("8F",ScheduleCompile!X144)),ISNUMBER(FIND("1F",ScheduleCompile!X144)),ISNUMBER(FIND("2F",ScheduleCompile!X144)),ISNUMBER(FIND("3F",ScheduleCompile!X144)),ISNUMBER(FIND("6F",ScheduleCompile!X144)),ISNUMBER(FIND("7F",ScheduleCompile!X144)),ISNUMBER(FIND("9F",ScheduleCompile!X144)),ISNUMBER(FIND("4F",ScheduleCompile!X144))),VALUE(LEFT(ScheduleCompile!X144,FIND("F",ScheduleCompile!X144)-1)),ScheduleCompile!X144)))))),"",IF(ScheduleCompile!X144="Off",0,IF(ScheduleCompile!X144="On",1,IF(ISNUMBER(ScheduleCompile!X144),ScheduleCompile!X144/1,IF(ISTEXT(ScheduleCompile!X144),IF(OR(ISNUMBER(FIND("5F",ScheduleCompile!X144)),ISNUMBER(FIND("0F",ScheduleCompile!X144)),ISNUMBER(FIND("8F",ScheduleCompile!X144)),ISNUMBER(FIND("1F",ScheduleCompile!X144)),ISNUMBER(FIND("2F",ScheduleCompile!X144)),ISNUMBER(FIND("3F",ScheduleCompile!X144)),ISNUMBER(FIND("6F",ScheduleCompile!X144)),ISNUMBER(FIND("7F",ScheduleCompile!X144)),ISNUMBER(FIND("9F",ScheduleCompile!X144)),ISNUMBER(FIND("4F",ScheduleCompile!X144))),VALUE(LEFT(ScheduleCompile!X144,FIND("F",ScheduleCompile!X144)-1)),ScheduleCompile!X144)))))))</f>
        <v>0.2</v>
      </c>
      <c r="AD151" s="1">
        <f>IF(AND(ISERROR(IF(ScheduleCompile!Y144="Off",0,IF(ScheduleCompile!Y144="On",1,IF(ISNUMBER(ScheduleCompile!Y144),ScheduleCompile!Y144/1,IF(ISTEXT(ScheduleCompile!Y144),IF(OR(ISNUMBER(FIND("5F",ScheduleCompile!Y144)),ISNUMBER(FIND("0F",ScheduleCompile!Y144)),ISNUMBER(FIND("8F",ScheduleCompile!Y144)),ISNUMBER(FIND("1F",ScheduleCompile!Y144)),ISNUMBER(FIND("2F",ScheduleCompile!Y144)),ISNUMBER(FIND("3F",ScheduleCompile!Y144)),ISNUMBER(FIND("6F",ScheduleCompile!Y144)),ISNUMBER(FIND("7F",ScheduleCompile!Y144)),ISNUMBER(FIND("9F",ScheduleCompile!Y144)),ISNUMBER(FIND("4F",ScheduleCompile!Y144))),VALUE(LEFT(ScheduleCompile!Y144,FIND("F",ScheduleCompile!Y144)-1)),ScheduleCompile!Y144)))))),ISTEXT(ScheduleCompile!#REF!)),"ENDTABLE",IF(ISERROR(IF(ScheduleCompile!Y144="Off",0,IF(ScheduleCompile!Y144="On",1,IF(ISNUMBER(ScheduleCompile!Y144),ScheduleCompile!Y144/1,IF(ISTEXT(ScheduleCompile!Y144),IF(OR(ISNUMBER(FIND("5F",ScheduleCompile!Y144)),ISNUMBER(FIND("0F",ScheduleCompile!Y144)),ISNUMBER(FIND("8F",ScheduleCompile!Y144)),ISNUMBER(FIND("1F",ScheduleCompile!Y144)),ISNUMBER(FIND("2F",ScheduleCompile!Y144)),ISNUMBER(FIND("3F",ScheduleCompile!Y144)),ISNUMBER(FIND("6F",ScheduleCompile!Y144)),ISNUMBER(FIND("7F",ScheduleCompile!Y144)),ISNUMBER(FIND("9F",ScheduleCompile!Y144)),ISNUMBER(FIND("4F",ScheduleCompile!Y144))),VALUE(LEFT(ScheduleCompile!Y144,FIND("F",ScheduleCompile!Y144)-1)),ScheduleCompile!Y144)))))),"",IF(ScheduleCompile!Y144="Off",0,IF(ScheduleCompile!Y144="On",1,IF(ISNUMBER(ScheduleCompile!Y144),ScheduleCompile!Y144/1,IF(ISTEXT(ScheduleCompile!Y144),IF(OR(ISNUMBER(FIND("5F",ScheduleCompile!Y144)),ISNUMBER(FIND("0F",ScheduleCompile!Y144)),ISNUMBER(FIND("8F",ScheduleCompile!Y144)),ISNUMBER(FIND("1F",ScheduleCompile!Y144)),ISNUMBER(FIND("2F",ScheduleCompile!Y144)),ISNUMBER(FIND("3F",ScheduleCompile!Y144)),ISNUMBER(FIND("6F",ScheduleCompile!Y144)),ISNUMBER(FIND("7F",ScheduleCompile!Y144)),ISNUMBER(FIND("9F",ScheduleCompile!Y144)),ISNUMBER(FIND("4F",ScheduleCompile!Y144))),VALUE(LEFT(ScheduleCompile!Y144,FIND("F",ScheduleCompile!Y144)-1)),ScheduleCompile!Y144)))))))</f>
        <v>0.2</v>
      </c>
    </row>
    <row r="152" spans="1:30" x14ac:dyDescent="0.25">
      <c r="A152" t="str">
        <f t="shared" si="8"/>
        <v>SchDay "LabExhaustVAVAutoSashCtrlSun"  Type = "Fraction" Hr = (0.2, 0.2, 0.2, 0.2, 0.2, 0.2, 0.2, 0.21, 0.21, 0.24, 0.24, 0.24, 0.24, 0.21, 0.21, 0.21, 0.21, 0.21, 0.2, 0.2, 0.2, 0.2, 0.2, 0.2) ..</v>
      </c>
      <c r="B152" s="1" t="s">
        <v>623</v>
      </c>
      <c r="C152" t="str">
        <f t="shared" si="12"/>
        <v xml:space="preserve">SchDay "LabExhaustVAVAutoSashCtrlSun"  Type = "Fraction" Hr = </v>
      </c>
      <c r="D152" t="str">
        <f t="shared" si="13"/>
        <v>(0.2, 0.2, 0.2, 0.2, 0.2, 0.2, 0.2, 0.21, 0.21, 0.24, 0.24, 0.24, 0.24, 0.21, 0.21, 0.21, 0.21, 0.21, 0.2, 0.2, 0.2, 0.2, 0.2, 0.2) ..</v>
      </c>
      <c r="E152" s="30" t="str">
        <f>ScheduleCompile!A145</f>
        <v>LabExhaustVAVAutoSashCtrlSun</v>
      </c>
      <c r="F152" t="str">
        <f t="shared" si="14"/>
        <v>Fraction</v>
      </c>
      <c r="G152" s="1">
        <f>IF(AND(ISERROR(IF(ScheduleCompile!B145="Off",0,IF(ScheduleCompile!B145="On",1,IF(ISNUMBER(ScheduleCompile!B145),ScheduleCompile!B145/1,IF(ISTEXT(ScheduleCompile!B145),IF(OR(ISNUMBER(FIND("5F",ScheduleCompile!B145)),ISNUMBER(FIND("0F",ScheduleCompile!B145)),ISNUMBER(FIND("8F",ScheduleCompile!B145)),ISNUMBER(FIND("1F",ScheduleCompile!B145)),ISNUMBER(FIND("2F",ScheduleCompile!B145)),ISNUMBER(FIND("3F",ScheduleCompile!B145)),ISNUMBER(FIND("6F",ScheduleCompile!B145)),ISNUMBER(FIND("7F",ScheduleCompile!B145)),ISNUMBER(FIND("9F",ScheduleCompile!B145)),ISNUMBER(FIND("4F",ScheduleCompile!B145))),VALUE(LEFT(ScheduleCompile!B145,FIND("F",ScheduleCompile!B145)-1)),ScheduleCompile!B145)))))),ISTEXT(ScheduleCompile!#REF!)),"ENDTABLE",IF(ISERROR(IF(ScheduleCompile!B145="Off",0,IF(ScheduleCompile!B145="On",1,IF(ISNUMBER(ScheduleCompile!B145),ScheduleCompile!B145/1,IF(ISTEXT(ScheduleCompile!B145),IF(OR(ISNUMBER(FIND("5F",ScheduleCompile!B145)),ISNUMBER(FIND("0F",ScheduleCompile!B145)),ISNUMBER(FIND("8F",ScheduleCompile!B145)),ISNUMBER(FIND("1F",ScheduleCompile!B145)),ISNUMBER(FIND("2F",ScheduleCompile!B145)),ISNUMBER(FIND("3F",ScheduleCompile!B145)),ISNUMBER(FIND("6F",ScheduleCompile!B145)),ISNUMBER(FIND("7F",ScheduleCompile!B145)),ISNUMBER(FIND("9F",ScheduleCompile!B145)),ISNUMBER(FIND("4F",ScheduleCompile!B145))),VALUE(LEFT(ScheduleCompile!B145,FIND("F",ScheduleCompile!B145)-1)),ScheduleCompile!B145)))))),"",IF(ScheduleCompile!B145="Off",0,IF(ScheduleCompile!B145="On",1,IF(ISNUMBER(ScheduleCompile!B145),ScheduleCompile!B145/1,IF(ISTEXT(ScheduleCompile!B145),IF(OR(ISNUMBER(FIND("5F",ScheduleCompile!B145)),ISNUMBER(FIND("0F",ScheduleCompile!B145)),ISNUMBER(FIND("8F",ScheduleCompile!B145)),ISNUMBER(FIND("1F",ScheduleCompile!B145)),ISNUMBER(FIND("2F",ScheduleCompile!B145)),ISNUMBER(FIND("3F",ScheduleCompile!B145)),ISNUMBER(FIND("6F",ScheduleCompile!B145)),ISNUMBER(FIND("7F",ScheduleCompile!B145)),ISNUMBER(FIND("9F",ScheduleCompile!B145)),ISNUMBER(FIND("4F",ScheduleCompile!B145))),VALUE(LEFT(ScheduleCompile!B145,FIND("F",ScheduleCompile!B145)-1)),ScheduleCompile!B145)))))))</f>
        <v>0.2</v>
      </c>
      <c r="H152" s="1">
        <f>IF(AND(ISERROR(IF(ScheduleCompile!C145="Off",0,IF(ScheduleCompile!C145="On",1,IF(ISNUMBER(ScheduleCompile!C145),ScheduleCompile!C145/1,IF(ISTEXT(ScheduleCompile!C145),IF(OR(ISNUMBER(FIND("5F",ScheduleCompile!C145)),ISNUMBER(FIND("0F",ScheduleCompile!C145)),ISNUMBER(FIND("8F",ScheduleCompile!C145)),ISNUMBER(FIND("1F",ScheduleCompile!C145)),ISNUMBER(FIND("2F",ScheduleCompile!C145)),ISNUMBER(FIND("3F",ScheduleCompile!C145)),ISNUMBER(FIND("6F",ScheduleCompile!C145)),ISNUMBER(FIND("7F",ScheduleCompile!C145)),ISNUMBER(FIND("9F",ScheduleCompile!C145)),ISNUMBER(FIND("4F",ScheduleCompile!C145))),VALUE(LEFT(ScheduleCompile!C145,FIND("F",ScheduleCompile!C145)-1)),ScheduleCompile!C145)))))),ISTEXT(ScheduleCompile!#REF!)),"ENDTABLE",IF(ISERROR(IF(ScheduleCompile!C145="Off",0,IF(ScheduleCompile!C145="On",1,IF(ISNUMBER(ScheduleCompile!C145),ScheduleCompile!C145/1,IF(ISTEXT(ScheduleCompile!C145),IF(OR(ISNUMBER(FIND("5F",ScheduleCompile!C145)),ISNUMBER(FIND("0F",ScheduleCompile!C145)),ISNUMBER(FIND("8F",ScheduleCompile!C145)),ISNUMBER(FIND("1F",ScheduleCompile!C145)),ISNUMBER(FIND("2F",ScheduleCompile!C145)),ISNUMBER(FIND("3F",ScheduleCompile!C145)),ISNUMBER(FIND("6F",ScheduleCompile!C145)),ISNUMBER(FIND("7F",ScheduleCompile!C145)),ISNUMBER(FIND("9F",ScheduleCompile!C145)),ISNUMBER(FIND("4F",ScheduleCompile!C145))),VALUE(LEFT(ScheduleCompile!C145,FIND("F",ScheduleCompile!C145)-1)),ScheduleCompile!C145)))))),"",IF(ScheduleCompile!C145="Off",0,IF(ScheduleCompile!C145="On",1,IF(ISNUMBER(ScheduleCompile!C145),ScheduleCompile!C145/1,IF(ISTEXT(ScheduleCompile!C145),IF(OR(ISNUMBER(FIND("5F",ScheduleCompile!C145)),ISNUMBER(FIND("0F",ScheduleCompile!C145)),ISNUMBER(FIND("8F",ScheduleCompile!C145)),ISNUMBER(FIND("1F",ScheduleCompile!C145)),ISNUMBER(FIND("2F",ScheduleCompile!C145)),ISNUMBER(FIND("3F",ScheduleCompile!C145)),ISNUMBER(FIND("6F",ScheduleCompile!C145)),ISNUMBER(FIND("7F",ScheduleCompile!C145)),ISNUMBER(FIND("9F",ScheduleCompile!C145)),ISNUMBER(FIND("4F",ScheduleCompile!C145))),VALUE(LEFT(ScheduleCompile!C145,FIND("F",ScheduleCompile!C145)-1)),ScheduleCompile!C145)))))))</f>
        <v>0.2</v>
      </c>
      <c r="I152" s="1">
        <f>IF(AND(ISERROR(IF(ScheduleCompile!D145="Off",0,IF(ScheduleCompile!D145="On",1,IF(ISNUMBER(ScheduleCompile!D145),ScheduleCompile!D145/1,IF(ISTEXT(ScheduleCompile!D145),IF(OR(ISNUMBER(FIND("5F",ScheduleCompile!D145)),ISNUMBER(FIND("0F",ScheduleCompile!D145)),ISNUMBER(FIND("8F",ScheduleCompile!D145)),ISNUMBER(FIND("1F",ScheduleCompile!D145)),ISNUMBER(FIND("2F",ScheduleCompile!D145)),ISNUMBER(FIND("3F",ScheduleCompile!D145)),ISNUMBER(FIND("6F",ScheduleCompile!D145)),ISNUMBER(FIND("7F",ScheduleCompile!D145)),ISNUMBER(FIND("9F",ScheduleCompile!D145)),ISNUMBER(FIND("4F",ScheduleCompile!D145))),VALUE(LEFT(ScheduleCompile!D145,FIND("F",ScheduleCompile!D145)-1)),ScheduleCompile!D145)))))),ISTEXT(ScheduleCompile!#REF!)),"ENDTABLE",IF(ISERROR(IF(ScheduleCompile!D145="Off",0,IF(ScheduleCompile!D145="On",1,IF(ISNUMBER(ScheduleCompile!D145),ScheduleCompile!D145/1,IF(ISTEXT(ScheduleCompile!D145),IF(OR(ISNUMBER(FIND("5F",ScheduleCompile!D145)),ISNUMBER(FIND("0F",ScheduleCompile!D145)),ISNUMBER(FIND("8F",ScheduleCompile!D145)),ISNUMBER(FIND("1F",ScheduleCompile!D145)),ISNUMBER(FIND("2F",ScheduleCompile!D145)),ISNUMBER(FIND("3F",ScheduleCompile!D145)),ISNUMBER(FIND("6F",ScheduleCompile!D145)),ISNUMBER(FIND("7F",ScheduleCompile!D145)),ISNUMBER(FIND("9F",ScheduleCompile!D145)),ISNUMBER(FIND("4F",ScheduleCompile!D145))),VALUE(LEFT(ScheduleCompile!D145,FIND("F",ScheduleCompile!D145)-1)),ScheduleCompile!D145)))))),"",IF(ScheduleCompile!D145="Off",0,IF(ScheduleCompile!D145="On",1,IF(ISNUMBER(ScheduleCompile!D145),ScheduleCompile!D145/1,IF(ISTEXT(ScheduleCompile!D145),IF(OR(ISNUMBER(FIND("5F",ScheduleCompile!D145)),ISNUMBER(FIND("0F",ScheduleCompile!D145)),ISNUMBER(FIND("8F",ScheduleCompile!D145)),ISNUMBER(FIND("1F",ScheduleCompile!D145)),ISNUMBER(FIND("2F",ScheduleCompile!D145)),ISNUMBER(FIND("3F",ScheduleCompile!D145)),ISNUMBER(FIND("6F",ScheduleCompile!D145)),ISNUMBER(FIND("7F",ScheduleCompile!D145)),ISNUMBER(FIND("9F",ScheduleCompile!D145)),ISNUMBER(FIND("4F",ScheduleCompile!D145))),VALUE(LEFT(ScheduleCompile!D145,FIND("F",ScheduleCompile!D145)-1)),ScheduleCompile!D145)))))))</f>
        <v>0.2</v>
      </c>
      <c r="J152" s="1">
        <f>IF(AND(ISERROR(IF(ScheduleCompile!E145="Off",0,IF(ScheduleCompile!E145="On",1,IF(ISNUMBER(ScheduleCompile!E145),ScheduleCompile!E145/1,IF(ISTEXT(ScheduleCompile!E145),IF(OR(ISNUMBER(FIND("5F",ScheduleCompile!E145)),ISNUMBER(FIND("0F",ScheduleCompile!E145)),ISNUMBER(FIND("8F",ScheduleCompile!E145)),ISNUMBER(FIND("1F",ScheduleCompile!E145)),ISNUMBER(FIND("2F",ScheduleCompile!E145)),ISNUMBER(FIND("3F",ScheduleCompile!E145)),ISNUMBER(FIND("6F",ScheduleCompile!E145)),ISNUMBER(FIND("7F",ScheduleCompile!E145)),ISNUMBER(FIND("9F",ScheduleCompile!E145)),ISNUMBER(FIND("4F",ScheduleCompile!E145))),VALUE(LEFT(ScheduleCompile!E145,FIND("F",ScheduleCompile!E145)-1)),ScheduleCompile!E145)))))),ISTEXT(ScheduleCompile!#REF!)),"ENDTABLE",IF(ISERROR(IF(ScheduleCompile!E145="Off",0,IF(ScheduleCompile!E145="On",1,IF(ISNUMBER(ScheduleCompile!E145),ScheduleCompile!E145/1,IF(ISTEXT(ScheduleCompile!E145),IF(OR(ISNUMBER(FIND("5F",ScheduleCompile!E145)),ISNUMBER(FIND("0F",ScheduleCompile!E145)),ISNUMBER(FIND("8F",ScheduleCompile!E145)),ISNUMBER(FIND("1F",ScheduleCompile!E145)),ISNUMBER(FIND("2F",ScheduleCompile!E145)),ISNUMBER(FIND("3F",ScheduleCompile!E145)),ISNUMBER(FIND("6F",ScheduleCompile!E145)),ISNUMBER(FIND("7F",ScheduleCompile!E145)),ISNUMBER(FIND("9F",ScheduleCompile!E145)),ISNUMBER(FIND("4F",ScheduleCompile!E145))),VALUE(LEFT(ScheduleCompile!E145,FIND("F",ScheduleCompile!E145)-1)),ScheduleCompile!E145)))))),"",IF(ScheduleCompile!E145="Off",0,IF(ScheduleCompile!E145="On",1,IF(ISNUMBER(ScheduleCompile!E145),ScheduleCompile!E145/1,IF(ISTEXT(ScheduleCompile!E145),IF(OR(ISNUMBER(FIND("5F",ScheduleCompile!E145)),ISNUMBER(FIND("0F",ScheduleCompile!E145)),ISNUMBER(FIND("8F",ScheduleCompile!E145)),ISNUMBER(FIND("1F",ScheduleCompile!E145)),ISNUMBER(FIND("2F",ScheduleCompile!E145)),ISNUMBER(FIND("3F",ScheduleCompile!E145)),ISNUMBER(FIND("6F",ScheduleCompile!E145)),ISNUMBER(FIND("7F",ScheduleCompile!E145)),ISNUMBER(FIND("9F",ScheduleCompile!E145)),ISNUMBER(FIND("4F",ScheduleCompile!E145))),VALUE(LEFT(ScheduleCompile!E145,FIND("F",ScheduleCompile!E145)-1)),ScheduleCompile!E145)))))))</f>
        <v>0.2</v>
      </c>
      <c r="K152" s="1">
        <f>IF(AND(ISERROR(IF(ScheduleCompile!F145="Off",0,IF(ScheduleCompile!F145="On",1,IF(ISNUMBER(ScheduleCompile!F145),ScheduleCompile!F145/1,IF(ISTEXT(ScheduleCompile!F145),IF(OR(ISNUMBER(FIND("5F",ScheduleCompile!F145)),ISNUMBER(FIND("0F",ScheduleCompile!F145)),ISNUMBER(FIND("8F",ScheduleCompile!F145)),ISNUMBER(FIND("1F",ScheduleCompile!F145)),ISNUMBER(FIND("2F",ScheduleCompile!F145)),ISNUMBER(FIND("3F",ScheduleCompile!F145)),ISNUMBER(FIND("6F",ScheduleCompile!F145)),ISNUMBER(FIND("7F",ScheduleCompile!F145)),ISNUMBER(FIND("9F",ScheduleCompile!F145)),ISNUMBER(FIND("4F",ScheduleCompile!F145))),VALUE(LEFT(ScheduleCompile!F145,FIND("F",ScheduleCompile!F145)-1)),ScheduleCompile!F145)))))),ISTEXT(ScheduleCompile!#REF!)),"ENDTABLE",IF(ISERROR(IF(ScheduleCompile!F145="Off",0,IF(ScheduleCompile!F145="On",1,IF(ISNUMBER(ScheduleCompile!F145),ScheduleCompile!F145/1,IF(ISTEXT(ScheduleCompile!F145),IF(OR(ISNUMBER(FIND("5F",ScheduleCompile!F145)),ISNUMBER(FIND("0F",ScheduleCompile!F145)),ISNUMBER(FIND("8F",ScheduleCompile!F145)),ISNUMBER(FIND("1F",ScheduleCompile!F145)),ISNUMBER(FIND("2F",ScheduleCompile!F145)),ISNUMBER(FIND("3F",ScheduleCompile!F145)),ISNUMBER(FIND("6F",ScheduleCompile!F145)),ISNUMBER(FIND("7F",ScheduleCompile!F145)),ISNUMBER(FIND("9F",ScheduleCompile!F145)),ISNUMBER(FIND("4F",ScheduleCompile!F145))),VALUE(LEFT(ScheduleCompile!F145,FIND("F",ScheduleCompile!F145)-1)),ScheduleCompile!F145)))))),"",IF(ScheduleCompile!F145="Off",0,IF(ScheduleCompile!F145="On",1,IF(ISNUMBER(ScheduleCompile!F145),ScheduleCompile!F145/1,IF(ISTEXT(ScheduleCompile!F145),IF(OR(ISNUMBER(FIND("5F",ScheduleCompile!F145)),ISNUMBER(FIND("0F",ScheduleCompile!F145)),ISNUMBER(FIND("8F",ScheduleCompile!F145)),ISNUMBER(FIND("1F",ScheduleCompile!F145)),ISNUMBER(FIND("2F",ScheduleCompile!F145)),ISNUMBER(FIND("3F",ScheduleCompile!F145)),ISNUMBER(FIND("6F",ScheduleCompile!F145)),ISNUMBER(FIND("7F",ScheduleCompile!F145)),ISNUMBER(FIND("9F",ScheduleCompile!F145)),ISNUMBER(FIND("4F",ScheduleCompile!F145))),VALUE(LEFT(ScheduleCompile!F145,FIND("F",ScheduleCompile!F145)-1)),ScheduleCompile!F145)))))))</f>
        <v>0.2</v>
      </c>
      <c r="L152" s="1">
        <f>IF(AND(ISERROR(IF(ScheduleCompile!G145="Off",0,IF(ScheduleCompile!G145="On",1,IF(ISNUMBER(ScheduleCompile!G145),ScheduleCompile!G145/1,IF(ISTEXT(ScheduleCompile!G145),IF(OR(ISNUMBER(FIND("5F",ScheduleCompile!G145)),ISNUMBER(FIND("0F",ScheduleCompile!G145)),ISNUMBER(FIND("8F",ScheduleCompile!G145)),ISNUMBER(FIND("1F",ScheduleCompile!G145)),ISNUMBER(FIND("2F",ScheduleCompile!G145)),ISNUMBER(FIND("3F",ScheduleCompile!G145)),ISNUMBER(FIND("6F",ScheduleCompile!G145)),ISNUMBER(FIND("7F",ScheduleCompile!G145)),ISNUMBER(FIND("9F",ScheduleCompile!G145)),ISNUMBER(FIND("4F",ScheduleCompile!G145))),VALUE(LEFT(ScheduleCompile!G145,FIND("F",ScheduleCompile!G145)-1)),ScheduleCompile!G145)))))),ISTEXT(ScheduleCompile!#REF!)),"ENDTABLE",IF(ISERROR(IF(ScheduleCompile!G145="Off",0,IF(ScheduleCompile!G145="On",1,IF(ISNUMBER(ScheduleCompile!G145),ScheduleCompile!G145/1,IF(ISTEXT(ScheduleCompile!G145),IF(OR(ISNUMBER(FIND("5F",ScheduleCompile!G145)),ISNUMBER(FIND("0F",ScheduleCompile!G145)),ISNUMBER(FIND("8F",ScheduleCompile!G145)),ISNUMBER(FIND("1F",ScheduleCompile!G145)),ISNUMBER(FIND("2F",ScheduleCompile!G145)),ISNUMBER(FIND("3F",ScheduleCompile!G145)),ISNUMBER(FIND("6F",ScheduleCompile!G145)),ISNUMBER(FIND("7F",ScheduleCompile!G145)),ISNUMBER(FIND("9F",ScheduleCompile!G145)),ISNUMBER(FIND("4F",ScheduleCompile!G145))),VALUE(LEFT(ScheduleCompile!G145,FIND("F",ScheduleCompile!G145)-1)),ScheduleCompile!G145)))))),"",IF(ScheduleCompile!G145="Off",0,IF(ScheduleCompile!G145="On",1,IF(ISNUMBER(ScheduleCompile!G145),ScheduleCompile!G145/1,IF(ISTEXT(ScheduleCompile!G145),IF(OR(ISNUMBER(FIND("5F",ScheduleCompile!G145)),ISNUMBER(FIND("0F",ScheduleCompile!G145)),ISNUMBER(FIND("8F",ScheduleCompile!G145)),ISNUMBER(FIND("1F",ScheduleCompile!G145)),ISNUMBER(FIND("2F",ScheduleCompile!G145)),ISNUMBER(FIND("3F",ScheduleCompile!G145)),ISNUMBER(FIND("6F",ScheduleCompile!G145)),ISNUMBER(FIND("7F",ScheduleCompile!G145)),ISNUMBER(FIND("9F",ScheduleCompile!G145)),ISNUMBER(FIND("4F",ScheduleCompile!G145))),VALUE(LEFT(ScheduleCompile!G145,FIND("F",ScheduleCompile!G145)-1)),ScheduleCompile!G145)))))))</f>
        <v>0.2</v>
      </c>
      <c r="M152" s="1">
        <f>IF(AND(ISERROR(IF(ScheduleCompile!H145="Off",0,IF(ScheduleCompile!H145="On",1,IF(ISNUMBER(ScheduleCompile!H145),ScheduleCompile!H145/1,IF(ISTEXT(ScheduleCompile!H145),IF(OR(ISNUMBER(FIND("5F",ScheduleCompile!H145)),ISNUMBER(FIND("0F",ScheduleCompile!H145)),ISNUMBER(FIND("8F",ScheduleCompile!H145)),ISNUMBER(FIND("1F",ScheduleCompile!H145)),ISNUMBER(FIND("2F",ScheduleCompile!H145)),ISNUMBER(FIND("3F",ScheduleCompile!H145)),ISNUMBER(FIND("6F",ScheduleCompile!H145)),ISNUMBER(FIND("7F",ScheduleCompile!H145)),ISNUMBER(FIND("9F",ScheduleCompile!H145)),ISNUMBER(FIND("4F",ScheduleCompile!H145))),VALUE(LEFT(ScheduleCompile!H145,FIND("F",ScheduleCompile!H145)-1)),ScheduleCompile!H145)))))),ISTEXT(ScheduleCompile!#REF!)),"ENDTABLE",IF(ISERROR(IF(ScheduleCompile!H145="Off",0,IF(ScheduleCompile!H145="On",1,IF(ISNUMBER(ScheduleCompile!H145),ScheduleCompile!H145/1,IF(ISTEXT(ScheduleCompile!H145),IF(OR(ISNUMBER(FIND("5F",ScheduleCompile!H145)),ISNUMBER(FIND("0F",ScheduleCompile!H145)),ISNUMBER(FIND("8F",ScheduleCompile!H145)),ISNUMBER(FIND("1F",ScheduleCompile!H145)),ISNUMBER(FIND("2F",ScheduleCompile!H145)),ISNUMBER(FIND("3F",ScheduleCompile!H145)),ISNUMBER(FIND("6F",ScheduleCompile!H145)),ISNUMBER(FIND("7F",ScheduleCompile!H145)),ISNUMBER(FIND("9F",ScheduleCompile!H145)),ISNUMBER(FIND("4F",ScheduleCompile!H145))),VALUE(LEFT(ScheduleCompile!H145,FIND("F",ScheduleCompile!H145)-1)),ScheduleCompile!H145)))))),"",IF(ScheduleCompile!H145="Off",0,IF(ScheduleCompile!H145="On",1,IF(ISNUMBER(ScheduleCompile!H145),ScheduleCompile!H145/1,IF(ISTEXT(ScheduleCompile!H145),IF(OR(ISNUMBER(FIND("5F",ScheduleCompile!H145)),ISNUMBER(FIND("0F",ScheduleCompile!H145)),ISNUMBER(FIND("8F",ScheduleCompile!H145)),ISNUMBER(FIND("1F",ScheduleCompile!H145)),ISNUMBER(FIND("2F",ScheduleCompile!H145)),ISNUMBER(FIND("3F",ScheduleCompile!H145)),ISNUMBER(FIND("6F",ScheduleCompile!H145)),ISNUMBER(FIND("7F",ScheduleCompile!H145)),ISNUMBER(FIND("9F",ScheduleCompile!H145)),ISNUMBER(FIND("4F",ScheduleCompile!H145))),VALUE(LEFT(ScheduleCompile!H145,FIND("F",ScheduleCompile!H145)-1)),ScheduleCompile!H145)))))))</f>
        <v>0.2</v>
      </c>
      <c r="N152" s="1">
        <f>IF(AND(ISERROR(IF(ScheduleCompile!I145="Off",0,IF(ScheduleCompile!I145="On",1,IF(ISNUMBER(ScheduleCompile!I145),ScheduleCompile!I145/1,IF(ISTEXT(ScheduleCompile!I145),IF(OR(ISNUMBER(FIND("5F",ScheduleCompile!I145)),ISNUMBER(FIND("0F",ScheduleCompile!I145)),ISNUMBER(FIND("8F",ScheduleCompile!I145)),ISNUMBER(FIND("1F",ScheduleCompile!I145)),ISNUMBER(FIND("2F",ScheduleCompile!I145)),ISNUMBER(FIND("3F",ScheduleCompile!I145)),ISNUMBER(FIND("6F",ScheduleCompile!I145)),ISNUMBER(FIND("7F",ScheduleCompile!I145)),ISNUMBER(FIND("9F",ScheduleCompile!I145)),ISNUMBER(FIND("4F",ScheduleCompile!I145))),VALUE(LEFT(ScheduleCompile!I145,FIND("F",ScheduleCompile!I145)-1)),ScheduleCompile!I145)))))),ISTEXT(ScheduleCompile!#REF!)),"ENDTABLE",IF(ISERROR(IF(ScheduleCompile!I145="Off",0,IF(ScheduleCompile!I145="On",1,IF(ISNUMBER(ScheduleCompile!I145),ScheduleCompile!I145/1,IF(ISTEXT(ScheduleCompile!I145),IF(OR(ISNUMBER(FIND("5F",ScheduleCompile!I145)),ISNUMBER(FIND("0F",ScheduleCompile!I145)),ISNUMBER(FIND("8F",ScheduleCompile!I145)),ISNUMBER(FIND("1F",ScheduleCompile!I145)),ISNUMBER(FIND("2F",ScheduleCompile!I145)),ISNUMBER(FIND("3F",ScheduleCompile!I145)),ISNUMBER(FIND("6F",ScheduleCompile!I145)),ISNUMBER(FIND("7F",ScheduleCompile!I145)),ISNUMBER(FIND("9F",ScheduleCompile!I145)),ISNUMBER(FIND("4F",ScheduleCompile!I145))),VALUE(LEFT(ScheduleCompile!I145,FIND("F",ScheduleCompile!I145)-1)),ScheduleCompile!I145)))))),"",IF(ScheduleCompile!I145="Off",0,IF(ScheduleCompile!I145="On",1,IF(ISNUMBER(ScheduleCompile!I145),ScheduleCompile!I145/1,IF(ISTEXT(ScheduleCompile!I145),IF(OR(ISNUMBER(FIND("5F",ScheduleCompile!I145)),ISNUMBER(FIND("0F",ScheduleCompile!I145)),ISNUMBER(FIND("8F",ScheduleCompile!I145)),ISNUMBER(FIND("1F",ScheduleCompile!I145)),ISNUMBER(FIND("2F",ScheduleCompile!I145)),ISNUMBER(FIND("3F",ScheduleCompile!I145)),ISNUMBER(FIND("6F",ScheduleCompile!I145)),ISNUMBER(FIND("7F",ScheduleCompile!I145)),ISNUMBER(FIND("9F",ScheduleCompile!I145)),ISNUMBER(FIND("4F",ScheduleCompile!I145))),VALUE(LEFT(ScheduleCompile!I145,FIND("F",ScheduleCompile!I145)-1)),ScheduleCompile!I145)))))))</f>
        <v>0.21</v>
      </c>
      <c r="O152" s="1">
        <f>IF(AND(ISERROR(IF(ScheduleCompile!J145="Off",0,IF(ScheduleCompile!J145="On",1,IF(ISNUMBER(ScheduleCompile!J145),ScheduleCompile!J145/1,IF(ISTEXT(ScheduleCompile!J145),IF(OR(ISNUMBER(FIND("5F",ScheduleCompile!J145)),ISNUMBER(FIND("0F",ScheduleCompile!J145)),ISNUMBER(FIND("8F",ScheduleCompile!J145)),ISNUMBER(FIND("1F",ScheduleCompile!J145)),ISNUMBER(FIND("2F",ScheduleCompile!J145)),ISNUMBER(FIND("3F",ScheduleCompile!J145)),ISNUMBER(FIND("6F",ScheduleCompile!J145)),ISNUMBER(FIND("7F",ScheduleCompile!J145)),ISNUMBER(FIND("9F",ScheduleCompile!J145)),ISNUMBER(FIND("4F",ScheduleCompile!J145))),VALUE(LEFT(ScheduleCompile!J145,FIND("F",ScheduleCompile!J145)-1)),ScheduleCompile!J145)))))),ISTEXT(ScheduleCompile!#REF!)),"ENDTABLE",IF(ISERROR(IF(ScheduleCompile!J145="Off",0,IF(ScheduleCompile!J145="On",1,IF(ISNUMBER(ScheduleCompile!J145),ScheduleCompile!J145/1,IF(ISTEXT(ScheduleCompile!J145),IF(OR(ISNUMBER(FIND("5F",ScheduleCompile!J145)),ISNUMBER(FIND("0F",ScheduleCompile!J145)),ISNUMBER(FIND("8F",ScheduleCompile!J145)),ISNUMBER(FIND("1F",ScheduleCompile!J145)),ISNUMBER(FIND("2F",ScheduleCompile!J145)),ISNUMBER(FIND("3F",ScheduleCompile!J145)),ISNUMBER(FIND("6F",ScheduleCompile!J145)),ISNUMBER(FIND("7F",ScheduleCompile!J145)),ISNUMBER(FIND("9F",ScheduleCompile!J145)),ISNUMBER(FIND("4F",ScheduleCompile!J145))),VALUE(LEFT(ScheduleCompile!J145,FIND("F",ScheduleCompile!J145)-1)),ScheduleCompile!J145)))))),"",IF(ScheduleCompile!J145="Off",0,IF(ScheduleCompile!J145="On",1,IF(ISNUMBER(ScheduleCompile!J145),ScheduleCompile!J145/1,IF(ISTEXT(ScheduleCompile!J145),IF(OR(ISNUMBER(FIND("5F",ScheduleCompile!J145)),ISNUMBER(FIND("0F",ScheduleCompile!J145)),ISNUMBER(FIND("8F",ScheduleCompile!J145)),ISNUMBER(FIND("1F",ScheduleCompile!J145)),ISNUMBER(FIND("2F",ScheduleCompile!J145)),ISNUMBER(FIND("3F",ScheduleCompile!J145)),ISNUMBER(FIND("6F",ScheduleCompile!J145)),ISNUMBER(FIND("7F",ScheduleCompile!J145)),ISNUMBER(FIND("9F",ScheduleCompile!J145)),ISNUMBER(FIND("4F",ScheduleCompile!J145))),VALUE(LEFT(ScheduleCompile!J145,FIND("F",ScheduleCompile!J145)-1)),ScheduleCompile!J145)))))))</f>
        <v>0.21</v>
      </c>
      <c r="P152" s="1">
        <f>IF(AND(ISERROR(IF(ScheduleCompile!K145="Off",0,IF(ScheduleCompile!K145="On",1,IF(ISNUMBER(ScheduleCompile!K145),ScheduleCompile!K145/1,IF(ISTEXT(ScheduleCompile!K145),IF(OR(ISNUMBER(FIND("5F",ScheduleCompile!K145)),ISNUMBER(FIND("0F",ScheduleCompile!K145)),ISNUMBER(FIND("8F",ScheduleCompile!K145)),ISNUMBER(FIND("1F",ScheduleCompile!K145)),ISNUMBER(FIND("2F",ScheduleCompile!K145)),ISNUMBER(FIND("3F",ScheduleCompile!K145)),ISNUMBER(FIND("6F",ScheduleCompile!K145)),ISNUMBER(FIND("7F",ScheduleCompile!K145)),ISNUMBER(FIND("9F",ScheduleCompile!K145)),ISNUMBER(FIND("4F",ScheduleCompile!K145))),VALUE(LEFT(ScheduleCompile!K145,FIND("F",ScheduleCompile!K145)-1)),ScheduleCompile!K145)))))),ISTEXT(ScheduleCompile!#REF!)),"ENDTABLE",IF(ISERROR(IF(ScheduleCompile!K145="Off",0,IF(ScheduleCompile!K145="On",1,IF(ISNUMBER(ScheduleCompile!K145),ScheduleCompile!K145/1,IF(ISTEXT(ScheduleCompile!K145),IF(OR(ISNUMBER(FIND("5F",ScheduleCompile!K145)),ISNUMBER(FIND("0F",ScheduleCompile!K145)),ISNUMBER(FIND("8F",ScheduleCompile!K145)),ISNUMBER(FIND("1F",ScheduleCompile!K145)),ISNUMBER(FIND("2F",ScheduleCompile!K145)),ISNUMBER(FIND("3F",ScheduleCompile!K145)),ISNUMBER(FIND("6F",ScheduleCompile!K145)),ISNUMBER(FIND("7F",ScheduleCompile!K145)),ISNUMBER(FIND("9F",ScheduleCompile!K145)),ISNUMBER(FIND("4F",ScheduleCompile!K145))),VALUE(LEFT(ScheduleCompile!K145,FIND("F",ScheduleCompile!K145)-1)),ScheduleCompile!K145)))))),"",IF(ScheduleCompile!K145="Off",0,IF(ScheduleCompile!K145="On",1,IF(ISNUMBER(ScheduleCompile!K145),ScheduleCompile!K145/1,IF(ISTEXT(ScheduleCompile!K145),IF(OR(ISNUMBER(FIND("5F",ScheduleCompile!K145)),ISNUMBER(FIND("0F",ScheduleCompile!K145)),ISNUMBER(FIND("8F",ScheduleCompile!K145)),ISNUMBER(FIND("1F",ScheduleCompile!K145)),ISNUMBER(FIND("2F",ScheduleCompile!K145)),ISNUMBER(FIND("3F",ScheduleCompile!K145)),ISNUMBER(FIND("6F",ScheduleCompile!K145)),ISNUMBER(FIND("7F",ScheduleCompile!K145)),ISNUMBER(FIND("9F",ScheduleCompile!K145)),ISNUMBER(FIND("4F",ScheduleCompile!K145))),VALUE(LEFT(ScheduleCompile!K145,FIND("F",ScheduleCompile!K145)-1)),ScheduleCompile!K145)))))))</f>
        <v>0.24</v>
      </c>
      <c r="Q152" s="1">
        <f>IF(AND(ISERROR(IF(ScheduleCompile!L145="Off",0,IF(ScheduleCompile!L145="On",1,IF(ISNUMBER(ScheduleCompile!L145),ScheduleCompile!L145/1,IF(ISTEXT(ScheduleCompile!L145),IF(OR(ISNUMBER(FIND("5F",ScheduleCompile!L145)),ISNUMBER(FIND("0F",ScheduleCompile!L145)),ISNUMBER(FIND("8F",ScheduleCompile!L145)),ISNUMBER(FIND("1F",ScheduleCompile!L145)),ISNUMBER(FIND("2F",ScheduleCompile!L145)),ISNUMBER(FIND("3F",ScheduleCompile!L145)),ISNUMBER(FIND("6F",ScheduleCompile!L145)),ISNUMBER(FIND("7F",ScheduleCompile!L145)),ISNUMBER(FIND("9F",ScheduleCompile!L145)),ISNUMBER(FIND("4F",ScheduleCompile!L145))),VALUE(LEFT(ScheduleCompile!L145,FIND("F",ScheduleCompile!L145)-1)),ScheduleCompile!L145)))))),ISTEXT(ScheduleCompile!#REF!)),"ENDTABLE",IF(ISERROR(IF(ScheduleCompile!L145="Off",0,IF(ScheduleCompile!L145="On",1,IF(ISNUMBER(ScheduleCompile!L145),ScheduleCompile!L145/1,IF(ISTEXT(ScheduleCompile!L145),IF(OR(ISNUMBER(FIND("5F",ScheduleCompile!L145)),ISNUMBER(FIND("0F",ScheduleCompile!L145)),ISNUMBER(FIND("8F",ScheduleCompile!L145)),ISNUMBER(FIND("1F",ScheduleCompile!L145)),ISNUMBER(FIND("2F",ScheduleCompile!L145)),ISNUMBER(FIND("3F",ScheduleCompile!L145)),ISNUMBER(FIND("6F",ScheduleCompile!L145)),ISNUMBER(FIND("7F",ScheduleCompile!L145)),ISNUMBER(FIND("9F",ScheduleCompile!L145)),ISNUMBER(FIND("4F",ScheduleCompile!L145))),VALUE(LEFT(ScheduleCompile!L145,FIND("F",ScheduleCompile!L145)-1)),ScheduleCompile!L145)))))),"",IF(ScheduleCompile!L145="Off",0,IF(ScheduleCompile!L145="On",1,IF(ISNUMBER(ScheduleCompile!L145),ScheduleCompile!L145/1,IF(ISTEXT(ScheduleCompile!L145),IF(OR(ISNUMBER(FIND("5F",ScheduleCompile!L145)),ISNUMBER(FIND("0F",ScheduleCompile!L145)),ISNUMBER(FIND("8F",ScheduleCompile!L145)),ISNUMBER(FIND("1F",ScheduleCompile!L145)),ISNUMBER(FIND("2F",ScheduleCompile!L145)),ISNUMBER(FIND("3F",ScheduleCompile!L145)),ISNUMBER(FIND("6F",ScheduleCompile!L145)),ISNUMBER(FIND("7F",ScheduleCompile!L145)),ISNUMBER(FIND("9F",ScheduleCompile!L145)),ISNUMBER(FIND("4F",ScheduleCompile!L145))),VALUE(LEFT(ScheduleCompile!L145,FIND("F",ScheduleCompile!L145)-1)),ScheduleCompile!L145)))))))</f>
        <v>0.24</v>
      </c>
      <c r="R152" s="1">
        <f>IF(AND(ISERROR(IF(ScheduleCompile!M145="Off",0,IF(ScheduleCompile!M145="On",1,IF(ISNUMBER(ScheduleCompile!M145),ScheduleCompile!M145/1,IF(ISTEXT(ScheduleCompile!M145),IF(OR(ISNUMBER(FIND("5F",ScheduleCompile!M145)),ISNUMBER(FIND("0F",ScheduleCompile!M145)),ISNUMBER(FIND("8F",ScheduleCompile!M145)),ISNUMBER(FIND("1F",ScheduleCompile!M145)),ISNUMBER(FIND("2F",ScheduleCompile!M145)),ISNUMBER(FIND("3F",ScheduleCompile!M145)),ISNUMBER(FIND("6F",ScheduleCompile!M145)),ISNUMBER(FIND("7F",ScheduleCompile!M145)),ISNUMBER(FIND("9F",ScheduleCompile!M145)),ISNUMBER(FIND("4F",ScheduleCompile!M145))),VALUE(LEFT(ScheduleCompile!M145,FIND("F",ScheduleCompile!M145)-1)),ScheduleCompile!M145)))))),ISTEXT(ScheduleCompile!#REF!)),"ENDTABLE",IF(ISERROR(IF(ScheduleCompile!M145="Off",0,IF(ScheduleCompile!M145="On",1,IF(ISNUMBER(ScheduleCompile!M145),ScheduleCompile!M145/1,IF(ISTEXT(ScheduleCompile!M145),IF(OR(ISNUMBER(FIND("5F",ScheduleCompile!M145)),ISNUMBER(FIND("0F",ScheduleCompile!M145)),ISNUMBER(FIND("8F",ScheduleCompile!M145)),ISNUMBER(FIND("1F",ScheduleCompile!M145)),ISNUMBER(FIND("2F",ScheduleCompile!M145)),ISNUMBER(FIND("3F",ScheduleCompile!M145)),ISNUMBER(FIND("6F",ScheduleCompile!M145)),ISNUMBER(FIND("7F",ScheduleCompile!M145)),ISNUMBER(FIND("9F",ScheduleCompile!M145)),ISNUMBER(FIND("4F",ScheduleCompile!M145))),VALUE(LEFT(ScheduleCompile!M145,FIND("F",ScheduleCompile!M145)-1)),ScheduleCompile!M145)))))),"",IF(ScheduleCompile!M145="Off",0,IF(ScheduleCompile!M145="On",1,IF(ISNUMBER(ScheduleCompile!M145),ScheduleCompile!M145/1,IF(ISTEXT(ScheduleCompile!M145),IF(OR(ISNUMBER(FIND("5F",ScheduleCompile!M145)),ISNUMBER(FIND("0F",ScheduleCompile!M145)),ISNUMBER(FIND("8F",ScheduleCompile!M145)),ISNUMBER(FIND("1F",ScheduleCompile!M145)),ISNUMBER(FIND("2F",ScheduleCompile!M145)),ISNUMBER(FIND("3F",ScheduleCompile!M145)),ISNUMBER(FIND("6F",ScheduleCompile!M145)),ISNUMBER(FIND("7F",ScheduleCompile!M145)),ISNUMBER(FIND("9F",ScheduleCompile!M145)),ISNUMBER(FIND("4F",ScheduleCompile!M145))),VALUE(LEFT(ScheduleCompile!M145,FIND("F",ScheduleCompile!M145)-1)),ScheduleCompile!M145)))))))</f>
        <v>0.24</v>
      </c>
      <c r="S152" s="1">
        <f>IF(AND(ISERROR(IF(ScheduleCompile!N145="Off",0,IF(ScheduleCompile!N145="On",1,IF(ISNUMBER(ScheduleCompile!N145),ScheduleCompile!N145/1,IF(ISTEXT(ScheduleCompile!N145),IF(OR(ISNUMBER(FIND("5F",ScheduleCompile!N145)),ISNUMBER(FIND("0F",ScheduleCompile!N145)),ISNUMBER(FIND("8F",ScheduleCompile!N145)),ISNUMBER(FIND("1F",ScheduleCompile!N145)),ISNUMBER(FIND("2F",ScheduleCompile!N145)),ISNUMBER(FIND("3F",ScheduleCompile!N145)),ISNUMBER(FIND("6F",ScheduleCompile!N145)),ISNUMBER(FIND("7F",ScheduleCompile!N145)),ISNUMBER(FIND("9F",ScheduleCompile!N145)),ISNUMBER(FIND("4F",ScheduleCompile!N145))),VALUE(LEFT(ScheduleCompile!N145,FIND("F",ScheduleCompile!N145)-1)),ScheduleCompile!N145)))))),ISTEXT(ScheduleCompile!#REF!)),"ENDTABLE",IF(ISERROR(IF(ScheduleCompile!N145="Off",0,IF(ScheduleCompile!N145="On",1,IF(ISNUMBER(ScheduleCompile!N145),ScheduleCompile!N145/1,IF(ISTEXT(ScheduleCompile!N145),IF(OR(ISNUMBER(FIND("5F",ScheduleCompile!N145)),ISNUMBER(FIND("0F",ScheduleCompile!N145)),ISNUMBER(FIND("8F",ScheduleCompile!N145)),ISNUMBER(FIND("1F",ScheduleCompile!N145)),ISNUMBER(FIND("2F",ScheduleCompile!N145)),ISNUMBER(FIND("3F",ScheduleCompile!N145)),ISNUMBER(FIND("6F",ScheduleCompile!N145)),ISNUMBER(FIND("7F",ScheduleCompile!N145)),ISNUMBER(FIND("9F",ScheduleCompile!N145)),ISNUMBER(FIND("4F",ScheduleCompile!N145))),VALUE(LEFT(ScheduleCompile!N145,FIND("F",ScheduleCompile!N145)-1)),ScheduleCompile!N145)))))),"",IF(ScheduleCompile!N145="Off",0,IF(ScheduleCompile!N145="On",1,IF(ISNUMBER(ScheduleCompile!N145),ScheduleCompile!N145/1,IF(ISTEXT(ScheduleCompile!N145),IF(OR(ISNUMBER(FIND("5F",ScheduleCompile!N145)),ISNUMBER(FIND("0F",ScheduleCompile!N145)),ISNUMBER(FIND("8F",ScheduleCompile!N145)),ISNUMBER(FIND("1F",ScheduleCompile!N145)),ISNUMBER(FIND("2F",ScheduleCompile!N145)),ISNUMBER(FIND("3F",ScheduleCompile!N145)),ISNUMBER(FIND("6F",ScheduleCompile!N145)),ISNUMBER(FIND("7F",ScheduleCompile!N145)),ISNUMBER(FIND("9F",ScheduleCompile!N145)),ISNUMBER(FIND("4F",ScheduleCompile!N145))),VALUE(LEFT(ScheduleCompile!N145,FIND("F",ScheduleCompile!N145)-1)),ScheduleCompile!N145)))))))</f>
        <v>0.24</v>
      </c>
      <c r="T152" s="1">
        <f>IF(AND(ISERROR(IF(ScheduleCompile!O145="Off",0,IF(ScheduleCompile!O145="On",1,IF(ISNUMBER(ScheduleCompile!O145),ScheduleCompile!O145/1,IF(ISTEXT(ScheduleCompile!O145),IF(OR(ISNUMBER(FIND("5F",ScheduleCompile!O145)),ISNUMBER(FIND("0F",ScheduleCompile!O145)),ISNUMBER(FIND("8F",ScheduleCompile!O145)),ISNUMBER(FIND("1F",ScheduleCompile!O145)),ISNUMBER(FIND("2F",ScheduleCompile!O145)),ISNUMBER(FIND("3F",ScheduleCompile!O145)),ISNUMBER(FIND("6F",ScheduleCompile!O145)),ISNUMBER(FIND("7F",ScheduleCompile!O145)),ISNUMBER(FIND("9F",ScheduleCompile!O145)),ISNUMBER(FIND("4F",ScheduleCompile!O145))),VALUE(LEFT(ScheduleCompile!O145,FIND("F",ScheduleCompile!O145)-1)),ScheduleCompile!O145)))))),ISTEXT(ScheduleCompile!#REF!)),"ENDTABLE",IF(ISERROR(IF(ScheduleCompile!O145="Off",0,IF(ScheduleCompile!O145="On",1,IF(ISNUMBER(ScheduleCompile!O145),ScheduleCompile!O145/1,IF(ISTEXT(ScheduleCompile!O145),IF(OR(ISNUMBER(FIND("5F",ScheduleCompile!O145)),ISNUMBER(FIND("0F",ScheduleCompile!O145)),ISNUMBER(FIND("8F",ScheduleCompile!O145)),ISNUMBER(FIND("1F",ScheduleCompile!O145)),ISNUMBER(FIND("2F",ScheduleCompile!O145)),ISNUMBER(FIND("3F",ScheduleCompile!O145)),ISNUMBER(FIND("6F",ScheduleCompile!O145)),ISNUMBER(FIND("7F",ScheduleCompile!O145)),ISNUMBER(FIND("9F",ScheduleCompile!O145)),ISNUMBER(FIND("4F",ScheduleCompile!O145))),VALUE(LEFT(ScheduleCompile!O145,FIND("F",ScheduleCompile!O145)-1)),ScheduleCompile!O145)))))),"",IF(ScheduleCompile!O145="Off",0,IF(ScheduleCompile!O145="On",1,IF(ISNUMBER(ScheduleCompile!O145),ScheduleCompile!O145/1,IF(ISTEXT(ScheduleCompile!O145),IF(OR(ISNUMBER(FIND("5F",ScheduleCompile!O145)),ISNUMBER(FIND("0F",ScheduleCompile!O145)),ISNUMBER(FIND("8F",ScheduleCompile!O145)),ISNUMBER(FIND("1F",ScheduleCompile!O145)),ISNUMBER(FIND("2F",ScheduleCompile!O145)),ISNUMBER(FIND("3F",ScheduleCompile!O145)),ISNUMBER(FIND("6F",ScheduleCompile!O145)),ISNUMBER(FIND("7F",ScheduleCompile!O145)),ISNUMBER(FIND("9F",ScheduleCompile!O145)),ISNUMBER(FIND("4F",ScheduleCompile!O145))),VALUE(LEFT(ScheduleCompile!O145,FIND("F",ScheduleCompile!O145)-1)),ScheduleCompile!O145)))))))</f>
        <v>0.21</v>
      </c>
      <c r="U152" s="1">
        <f>IF(AND(ISERROR(IF(ScheduleCompile!P145="Off",0,IF(ScheduleCompile!P145="On",1,IF(ISNUMBER(ScheduleCompile!P145),ScheduleCompile!P145/1,IF(ISTEXT(ScheduleCompile!P145),IF(OR(ISNUMBER(FIND("5F",ScheduleCompile!P145)),ISNUMBER(FIND("0F",ScheduleCompile!P145)),ISNUMBER(FIND("8F",ScheduleCompile!P145)),ISNUMBER(FIND("1F",ScheduleCompile!P145)),ISNUMBER(FIND("2F",ScheduleCompile!P145)),ISNUMBER(FIND("3F",ScheduleCompile!P145)),ISNUMBER(FIND("6F",ScheduleCompile!P145)),ISNUMBER(FIND("7F",ScheduleCompile!P145)),ISNUMBER(FIND("9F",ScheduleCompile!P145)),ISNUMBER(FIND("4F",ScheduleCompile!P145))),VALUE(LEFT(ScheduleCompile!P145,FIND("F",ScheduleCompile!P145)-1)),ScheduleCompile!P145)))))),ISTEXT(ScheduleCompile!#REF!)),"ENDTABLE",IF(ISERROR(IF(ScheduleCompile!P145="Off",0,IF(ScheduleCompile!P145="On",1,IF(ISNUMBER(ScheduleCompile!P145),ScheduleCompile!P145/1,IF(ISTEXT(ScheduleCompile!P145),IF(OR(ISNUMBER(FIND("5F",ScheduleCompile!P145)),ISNUMBER(FIND("0F",ScheduleCompile!P145)),ISNUMBER(FIND("8F",ScheduleCompile!P145)),ISNUMBER(FIND("1F",ScheduleCompile!P145)),ISNUMBER(FIND("2F",ScheduleCompile!P145)),ISNUMBER(FIND("3F",ScheduleCompile!P145)),ISNUMBER(FIND("6F",ScheduleCompile!P145)),ISNUMBER(FIND("7F",ScheduleCompile!P145)),ISNUMBER(FIND("9F",ScheduleCompile!P145)),ISNUMBER(FIND("4F",ScheduleCompile!P145))),VALUE(LEFT(ScheduleCompile!P145,FIND("F",ScheduleCompile!P145)-1)),ScheduleCompile!P145)))))),"",IF(ScheduleCompile!P145="Off",0,IF(ScheduleCompile!P145="On",1,IF(ISNUMBER(ScheduleCompile!P145),ScheduleCompile!P145/1,IF(ISTEXT(ScheduleCompile!P145),IF(OR(ISNUMBER(FIND("5F",ScheduleCompile!P145)),ISNUMBER(FIND("0F",ScheduleCompile!P145)),ISNUMBER(FIND("8F",ScheduleCompile!P145)),ISNUMBER(FIND("1F",ScheduleCompile!P145)),ISNUMBER(FIND("2F",ScheduleCompile!P145)),ISNUMBER(FIND("3F",ScheduleCompile!P145)),ISNUMBER(FIND("6F",ScheduleCompile!P145)),ISNUMBER(FIND("7F",ScheduleCompile!P145)),ISNUMBER(FIND("9F",ScheduleCompile!P145)),ISNUMBER(FIND("4F",ScheduleCompile!P145))),VALUE(LEFT(ScheduleCompile!P145,FIND("F",ScheduleCompile!P145)-1)),ScheduleCompile!P145)))))))</f>
        <v>0.21</v>
      </c>
      <c r="V152" s="1">
        <f>IF(AND(ISERROR(IF(ScheduleCompile!Q145="Off",0,IF(ScheduleCompile!Q145="On",1,IF(ISNUMBER(ScheduleCompile!Q145),ScheduleCompile!Q145/1,IF(ISTEXT(ScheduleCompile!Q145),IF(OR(ISNUMBER(FIND("5F",ScheduleCompile!Q145)),ISNUMBER(FIND("0F",ScheduleCompile!Q145)),ISNUMBER(FIND("8F",ScheduleCompile!Q145)),ISNUMBER(FIND("1F",ScheduleCompile!Q145)),ISNUMBER(FIND("2F",ScheduleCompile!Q145)),ISNUMBER(FIND("3F",ScheduleCompile!Q145)),ISNUMBER(FIND("6F",ScheduleCompile!Q145)),ISNUMBER(FIND("7F",ScheduleCompile!Q145)),ISNUMBER(FIND("9F",ScheduleCompile!Q145)),ISNUMBER(FIND("4F",ScheduleCompile!Q145))),VALUE(LEFT(ScheduleCompile!Q145,FIND("F",ScheduleCompile!Q145)-1)),ScheduleCompile!Q145)))))),ISTEXT(ScheduleCompile!#REF!)),"ENDTABLE",IF(ISERROR(IF(ScheduleCompile!Q145="Off",0,IF(ScheduleCompile!Q145="On",1,IF(ISNUMBER(ScheduleCompile!Q145),ScheduleCompile!Q145/1,IF(ISTEXT(ScheduleCompile!Q145),IF(OR(ISNUMBER(FIND("5F",ScheduleCompile!Q145)),ISNUMBER(FIND("0F",ScheduleCompile!Q145)),ISNUMBER(FIND("8F",ScheduleCompile!Q145)),ISNUMBER(FIND("1F",ScheduleCompile!Q145)),ISNUMBER(FIND("2F",ScheduleCompile!Q145)),ISNUMBER(FIND("3F",ScheduleCompile!Q145)),ISNUMBER(FIND("6F",ScheduleCompile!Q145)),ISNUMBER(FIND("7F",ScheduleCompile!Q145)),ISNUMBER(FIND("9F",ScheduleCompile!Q145)),ISNUMBER(FIND("4F",ScheduleCompile!Q145))),VALUE(LEFT(ScheduleCompile!Q145,FIND("F",ScheduleCompile!Q145)-1)),ScheduleCompile!Q145)))))),"",IF(ScheduleCompile!Q145="Off",0,IF(ScheduleCompile!Q145="On",1,IF(ISNUMBER(ScheduleCompile!Q145),ScheduleCompile!Q145/1,IF(ISTEXT(ScheduleCompile!Q145),IF(OR(ISNUMBER(FIND("5F",ScheduleCompile!Q145)),ISNUMBER(FIND("0F",ScheduleCompile!Q145)),ISNUMBER(FIND("8F",ScheduleCompile!Q145)),ISNUMBER(FIND("1F",ScheduleCompile!Q145)),ISNUMBER(FIND("2F",ScheduleCompile!Q145)),ISNUMBER(FIND("3F",ScheduleCompile!Q145)),ISNUMBER(FIND("6F",ScheduleCompile!Q145)),ISNUMBER(FIND("7F",ScheduleCompile!Q145)),ISNUMBER(FIND("9F",ScheduleCompile!Q145)),ISNUMBER(FIND("4F",ScheduleCompile!Q145))),VALUE(LEFT(ScheduleCompile!Q145,FIND("F",ScheduleCompile!Q145)-1)),ScheduleCompile!Q145)))))))</f>
        <v>0.21</v>
      </c>
      <c r="W152" s="1">
        <f>IF(AND(ISERROR(IF(ScheduleCompile!R145="Off",0,IF(ScheduleCompile!R145="On",1,IF(ISNUMBER(ScheduleCompile!R145),ScheduleCompile!R145/1,IF(ISTEXT(ScheduleCompile!R145),IF(OR(ISNUMBER(FIND("5F",ScheduleCompile!R145)),ISNUMBER(FIND("0F",ScheduleCompile!R145)),ISNUMBER(FIND("8F",ScheduleCompile!R145)),ISNUMBER(FIND("1F",ScheduleCompile!R145)),ISNUMBER(FIND("2F",ScheduleCompile!R145)),ISNUMBER(FIND("3F",ScheduleCompile!R145)),ISNUMBER(FIND("6F",ScheduleCompile!R145)),ISNUMBER(FIND("7F",ScheduleCompile!R145)),ISNUMBER(FIND("9F",ScheduleCompile!R145)),ISNUMBER(FIND("4F",ScheduleCompile!R145))),VALUE(LEFT(ScheduleCompile!R145,FIND("F",ScheduleCompile!R145)-1)),ScheduleCompile!R145)))))),ISTEXT(ScheduleCompile!#REF!)),"ENDTABLE",IF(ISERROR(IF(ScheduleCompile!R145="Off",0,IF(ScheduleCompile!R145="On",1,IF(ISNUMBER(ScheduleCompile!R145),ScheduleCompile!R145/1,IF(ISTEXT(ScheduleCompile!R145),IF(OR(ISNUMBER(FIND("5F",ScheduleCompile!R145)),ISNUMBER(FIND("0F",ScheduleCompile!R145)),ISNUMBER(FIND("8F",ScheduleCompile!R145)),ISNUMBER(FIND("1F",ScheduleCompile!R145)),ISNUMBER(FIND("2F",ScheduleCompile!R145)),ISNUMBER(FIND("3F",ScheduleCompile!R145)),ISNUMBER(FIND("6F",ScheduleCompile!R145)),ISNUMBER(FIND("7F",ScheduleCompile!R145)),ISNUMBER(FIND("9F",ScheduleCompile!R145)),ISNUMBER(FIND("4F",ScheduleCompile!R145))),VALUE(LEFT(ScheduleCompile!R145,FIND("F",ScheduleCompile!R145)-1)),ScheduleCompile!R145)))))),"",IF(ScheduleCompile!R145="Off",0,IF(ScheduleCompile!R145="On",1,IF(ISNUMBER(ScheduleCompile!R145),ScheduleCompile!R145/1,IF(ISTEXT(ScheduleCompile!R145),IF(OR(ISNUMBER(FIND("5F",ScheduleCompile!R145)),ISNUMBER(FIND("0F",ScheduleCompile!R145)),ISNUMBER(FIND("8F",ScheduleCompile!R145)),ISNUMBER(FIND("1F",ScheduleCompile!R145)),ISNUMBER(FIND("2F",ScheduleCompile!R145)),ISNUMBER(FIND("3F",ScheduleCompile!R145)),ISNUMBER(FIND("6F",ScheduleCompile!R145)),ISNUMBER(FIND("7F",ScheduleCompile!R145)),ISNUMBER(FIND("9F",ScheduleCompile!R145)),ISNUMBER(FIND("4F",ScheduleCompile!R145))),VALUE(LEFT(ScheduleCompile!R145,FIND("F",ScheduleCompile!R145)-1)),ScheduleCompile!R145)))))))</f>
        <v>0.21</v>
      </c>
      <c r="X152" s="1">
        <f>IF(AND(ISERROR(IF(ScheduleCompile!S145="Off",0,IF(ScheduleCompile!S145="On",1,IF(ISNUMBER(ScheduleCompile!S145),ScheduleCompile!S145/1,IF(ISTEXT(ScheduleCompile!S145),IF(OR(ISNUMBER(FIND("5F",ScheduleCompile!S145)),ISNUMBER(FIND("0F",ScheduleCompile!S145)),ISNUMBER(FIND("8F",ScheduleCompile!S145)),ISNUMBER(FIND("1F",ScheduleCompile!S145)),ISNUMBER(FIND("2F",ScheduleCompile!S145)),ISNUMBER(FIND("3F",ScheduleCompile!S145)),ISNUMBER(FIND("6F",ScheduleCompile!S145)),ISNUMBER(FIND("7F",ScheduleCompile!S145)),ISNUMBER(FIND("9F",ScheduleCompile!S145)),ISNUMBER(FIND("4F",ScheduleCompile!S145))),VALUE(LEFT(ScheduleCompile!S145,FIND("F",ScheduleCompile!S145)-1)),ScheduleCompile!S145)))))),ISTEXT(ScheduleCompile!#REF!)),"ENDTABLE",IF(ISERROR(IF(ScheduleCompile!S145="Off",0,IF(ScheduleCompile!S145="On",1,IF(ISNUMBER(ScheduleCompile!S145),ScheduleCompile!S145/1,IF(ISTEXT(ScheduleCompile!S145),IF(OR(ISNUMBER(FIND("5F",ScheduleCompile!S145)),ISNUMBER(FIND("0F",ScheduleCompile!S145)),ISNUMBER(FIND("8F",ScheduleCompile!S145)),ISNUMBER(FIND("1F",ScheduleCompile!S145)),ISNUMBER(FIND("2F",ScheduleCompile!S145)),ISNUMBER(FIND("3F",ScheduleCompile!S145)),ISNUMBER(FIND("6F",ScheduleCompile!S145)),ISNUMBER(FIND("7F",ScheduleCompile!S145)),ISNUMBER(FIND("9F",ScheduleCompile!S145)),ISNUMBER(FIND("4F",ScheduleCompile!S145))),VALUE(LEFT(ScheduleCompile!S145,FIND("F",ScheduleCompile!S145)-1)),ScheduleCompile!S145)))))),"",IF(ScheduleCompile!S145="Off",0,IF(ScheduleCompile!S145="On",1,IF(ISNUMBER(ScheduleCompile!S145),ScheduleCompile!S145/1,IF(ISTEXT(ScheduleCompile!S145),IF(OR(ISNUMBER(FIND("5F",ScheduleCompile!S145)),ISNUMBER(FIND("0F",ScheduleCompile!S145)),ISNUMBER(FIND("8F",ScheduleCompile!S145)),ISNUMBER(FIND("1F",ScheduleCompile!S145)),ISNUMBER(FIND("2F",ScheduleCompile!S145)),ISNUMBER(FIND("3F",ScheduleCompile!S145)),ISNUMBER(FIND("6F",ScheduleCompile!S145)),ISNUMBER(FIND("7F",ScheduleCompile!S145)),ISNUMBER(FIND("9F",ScheduleCompile!S145)),ISNUMBER(FIND("4F",ScheduleCompile!S145))),VALUE(LEFT(ScheduleCompile!S145,FIND("F",ScheduleCompile!S145)-1)),ScheduleCompile!S145)))))))</f>
        <v>0.21</v>
      </c>
      <c r="Y152" s="1">
        <f>IF(AND(ISERROR(IF(ScheduleCompile!T145="Off",0,IF(ScheduleCompile!T145="On",1,IF(ISNUMBER(ScheduleCompile!T145),ScheduleCompile!T145/1,IF(ISTEXT(ScheduleCompile!T145),IF(OR(ISNUMBER(FIND("5F",ScheduleCompile!T145)),ISNUMBER(FIND("0F",ScheduleCompile!T145)),ISNUMBER(FIND("8F",ScheduleCompile!T145)),ISNUMBER(FIND("1F",ScheduleCompile!T145)),ISNUMBER(FIND("2F",ScheduleCompile!T145)),ISNUMBER(FIND("3F",ScheduleCompile!T145)),ISNUMBER(FIND("6F",ScheduleCompile!T145)),ISNUMBER(FIND("7F",ScheduleCompile!T145)),ISNUMBER(FIND("9F",ScheduleCompile!T145)),ISNUMBER(FIND("4F",ScheduleCompile!T145))),VALUE(LEFT(ScheduleCompile!T145,FIND("F",ScheduleCompile!T145)-1)),ScheduleCompile!T145)))))),ISTEXT(ScheduleCompile!#REF!)),"ENDTABLE",IF(ISERROR(IF(ScheduleCompile!T145="Off",0,IF(ScheduleCompile!T145="On",1,IF(ISNUMBER(ScheduleCompile!T145),ScheduleCompile!T145/1,IF(ISTEXT(ScheduleCompile!T145),IF(OR(ISNUMBER(FIND("5F",ScheduleCompile!T145)),ISNUMBER(FIND("0F",ScheduleCompile!T145)),ISNUMBER(FIND("8F",ScheduleCompile!T145)),ISNUMBER(FIND("1F",ScheduleCompile!T145)),ISNUMBER(FIND("2F",ScheduleCompile!T145)),ISNUMBER(FIND("3F",ScheduleCompile!T145)),ISNUMBER(FIND("6F",ScheduleCompile!T145)),ISNUMBER(FIND("7F",ScheduleCompile!T145)),ISNUMBER(FIND("9F",ScheduleCompile!T145)),ISNUMBER(FIND("4F",ScheduleCompile!T145))),VALUE(LEFT(ScheduleCompile!T145,FIND("F",ScheduleCompile!T145)-1)),ScheduleCompile!T145)))))),"",IF(ScheduleCompile!T145="Off",0,IF(ScheduleCompile!T145="On",1,IF(ISNUMBER(ScheduleCompile!T145),ScheduleCompile!T145/1,IF(ISTEXT(ScheduleCompile!T145),IF(OR(ISNUMBER(FIND("5F",ScheduleCompile!T145)),ISNUMBER(FIND("0F",ScheduleCompile!T145)),ISNUMBER(FIND("8F",ScheduleCompile!T145)),ISNUMBER(FIND("1F",ScheduleCompile!T145)),ISNUMBER(FIND("2F",ScheduleCompile!T145)),ISNUMBER(FIND("3F",ScheduleCompile!T145)),ISNUMBER(FIND("6F",ScheduleCompile!T145)),ISNUMBER(FIND("7F",ScheduleCompile!T145)),ISNUMBER(FIND("9F",ScheduleCompile!T145)),ISNUMBER(FIND("4F",ScheduleCompile!T145))),VALUE(LEFT(ScheduleCompile!T145,FIND("F",ScheduleCompile!T145)-1)),ScheduleCompile!T145)))))))</f>
        <v>0.2</v>
      </c>
      <c r="Z152" s="1">
        <f>IF(AND(ISERROR(IF(ScheduleCompile!U145="Off",0,IF(ScheduleCompile!U145="On",1,IF(ISNUMBER(ScheduleCompile!U145),ScheduleCompile!U145/1,IF(ISTEXT(ScheduleCompile!U145),IF(OR(ISNUMBER(FIND("5F",ScheduleCompile!U145)),ISNUMBER(FIND("0F",ScheduleCompile!U145)),ISNUMBER(FIND("8F",ScheduleCompile!U145)),ISNUMBER(FIND("1F",ScheduleCompile!U145)),ISNUMBER(FIND("2F",ScheduleCompile!U145)),ISNUMBER(FIND("3F",ScheduleCompile!U145)),ISNUMBER(FIND("6F",ScheduleCompile!U145)),ISNUMBER(FIND("7F",ScheduleCompile!U145)),ISNUMBER(FIND("9F",ScheduleCompile!U145)),ISNUMBER(FIND("4F",ScheduleCompile!U145))),VALUE(LEFT(ScheduleCompile!U145,FIND("F",ScheduleCompile!U145)-1)),ScheduleCompile!U145)))))),ISTEXT(ScheduleCompile!#REF!)),"ENDTABLE",IF(ISERROR(IF(ScheduleCompile!U145="Off",0,IF(ScheduleCompile!U145="On",1,IF(ISNUMBER(ScheduleCompile!U145),ScheduleCompile!U145/1,IF(ISTEXT(ScheduleCompile!U145),IF(OR(ISNUMBER(FIND("5F",ScheduleCompile!U145)),ISNUMBER(FIND("0F",ScheduleCompile!U145)),ISNUMBER(FIND("8F",ScheduleCompile!U145)),ISNUMBER(FIND("1F",ScheduleCompile!U145)),ISNUMBER(FIND("2F",ScheduleCompile!U145)),ISNUMBER(FIND("3F",ScheduleCompile!U145)),ISNUMBER(FIND("6F",ScheduleCompile!U145)),ISNUMBER(FIND("7F",ScheduleCompile!U145)),ISNUMBER(FIND("9F",ScheduleCompile!U145)),ISNUMBER(FIND("4F",ScheduleCompile!U145))),VALUE(LEFT(ScheduleCompile!U145,FIND("F",ScheduleCompile!U145)-1)),ScheduleCompile!U145)))))),"",IF(ScheduleCompile!U145="Off",0,IF(ScheduleCompile!U145="On",1,IF(ISNUMBER(ScheduleCompile!U145),ScheduleCompile!U145/1,IF(ISTEXT(ScheduleCompile!U145),IF(OR(ISNUMBER(FIND("5F",ScheduleCompile!U145)),ISNUMBER(FIND("0F",ScheduleCompile!U145)),ISNUMBER(FIND("8F",ScheduleCompile!U145)),ISNUMBER(FIND("1F",ScheduleCompile!U145)),ISNUMBER(FIND("2F",ScheduleCompile!U145)),ISNUMBER(FIND("3F",ScheduleCompile!U145)),ISNUMBER(FIND("6F",ScheduleCompile!U145)),ISNUMBER(FIND("7F",ScheduleCompile!U145)),ISNUMBER(FIND("9F",ScheduleCompile!U145)),ISNUMBER(FIND("4F",ScheduleCompile!U145))),VALUE(LEFT(ScheduleCompile!U145,FIND("F",ScheduleCompile!U145)-1)),ScheduleCompile!U145)))))))</f>
        <v>0.2</v>
      </c>
      <c r="AA152" s="1">
        <f>IF(AND(ISERROR(IF(ScheduleCompile!V145="Off",0,IF(ScheduleCompile!V145="On",1,IF(ISNUMBER(ScheduleCompile!V145),ScheduleCompile!V145/1,IF(ISTEXT(ScheduleCompile!V145),IF(OR(ISNUMBER(FIND("5F",ScheduleCompile!V145)),ISNUMBER(FIND("0F",ScheduleCompile!V145)),ISNUMBER(FIND("8F",ScheduleCompile!V145)),ISNUMBER(FIND("1F",ScheduleCompile!V145)),ISNUMBER(FIND("2F",ScheduleCompile!V145)),ISNUMBER(FIND("3F",ScheduleCompile!V145)),ISNUMBER(FIND("6F",ScheduleCompile!V145)),ISNUMBER(FIND("7F",ScheduleCompile!V145)),ISNUMBER(FIND("9F",ScheduleCompile!V145)),ISNUMBER(FIND("4F",ScheduleCompile!V145))),VALUE(LEFT(ScheduleCompile!V145,FIND("F",ScheduleCompile!V145)-1)),ScheduleCompile!V145)))))),ISTEXT(ScheduleCompile!#REF!)),"ENDTABLE",IF(ISERROR(IF(ScheduleCompile!V145="Off",0,IF(ScheduleCompile!V145="On",1,IF(ISNUMBER(ScheduleCompile!V145),ScheduleCompile!V145/1,IF(ISTEXT(ScheduleCompile!V145),IF(OR(ISNUMBER(FIND("5F",ScheduleCompile!V145)),ISNUMBER(FIND("0F",ScheduleCompile!V145)),ISNUMBER(FIND("8F",ScheduleCompile!V145)),ISNUMBER(FIND("1F",ScheduleCompile!V145)),ISNUMBER(FIND("2F",ScheduleCompile!V145)),ISNUMBER(FIND("3F",ScheduleCompile!V145)),ISNUMBER(FIND("6F",ScheduleCompile!V145)),ISNUMBER(FIND("7F",ScheduleCompile!V145)),ISNUMBER(FIND("9F",ScheduleCompile!V145)),ISNUMBER(FIND("4F",ScheduleCompile!V145))),VALUE(LEFT(ScheduleCompile!V145,FIND("F",ScheduleCompile!V145)-1)),ScheduleCompile!V145)))))),"",IF(ScheduleCompile!V145="Off",0,IF(ScheduleCompile!V145="On",1,IF(ISNUMBER(ScheduleCompile!V145),ScheduleCompile!V145/1,IF(ISTEXT(ScheduleCompile!V145),IF(OR(ISNUMBER(FIND("5F",ScheduleCompile!V145)),ISNUMBER(FIND("0F",ScheduleCompile!V145)),ISNUMBER(FIND("8F",ScheduleCompile!V145)),ISNUMBER(FIND("1F",ScheduleCompile!V145)),ISNUMBER(FIND("2F",ScheduleCompile!V145)),ISNUMBER(FIND("3F",ScheduleCompile!V145)),ISNUMBER(FIND("6F",ScheduleCompile!V145)),ISNUMBER(FIND("7F",ScheduleCompile!V145)),ISNUMBER(FIND("9F",ScheduleCompile!V145)),ISNUMBER(FIND("4F",ScheduleCompile!V145))),VALUE(LEFT(ScheduleCompile!V145,FIND("F",ScheduleCompile!V145)-1)),ScheduleCompile!V145)))))))</f>
        <v>0.2</v>
      </c>
      <c r="AB152" s="1">
        <f>IF(AND(ISERROR(IF(ScheduleCompile!W145="Off",0,IF(ScheduleCompile!W145="On",1,IF(ISNUMBER(ScheduleCompile!W145),ScheduleCompile!W145/1,IF(ISTEXT(ScheduleCompile!W145),IF(OR(ISNUMBER(FIND("5F",ScheduleCompile!W145)),ISNUMBER(FIND("0F",ScheduleCompile!W145)),ISNUMBER(FIND("8F",ScheduleCompile!W145)),ISNUMBER(FIND("1F",ScheduleCompile!W145)),ISNUMBER(FIND("2F",ScheduleCompile!W145)),ISNUMBER(FIND("3F",ScheduleCompile!W145)),ISNUMBER(FIND("6F",ScheduleCompile!W145)),ISNUMBER(FIND("7F",ScheduleCompile!W145)),ISNUMBER(FIND("9F",ScheduleCompile!W145)),ISNUMBER(FIND("4F",ScheduleCompile!W145))),VALUE(LEFT(ScheduleCompile!W145,FIND("F",ScheduleCompile!W145)-1)),ScheduleCompile!W145)))))),ISTEXT(ScheduleCompile!#REF!)),"ENDTABLE",IF(ISERROR(IF(ScheduleCompile!W145="Off",0,IF(ScheduleCompile!W145="On",1,IF(ISNUMBER(ScheduleCompile!W145),ScheduleCompile!W145/1,IF(ISTEXT(ScheduleCompile!W145),IF(OR(ISNUMBER(FIND("5F",ScheduleCompile!W145)),ISNUMBER(FIND("0F",ScheduleCompile!W145)),ISNUMBER(FIND("8F",ScheduleCompile!W145)),ISNUMBER(FIND("1F",ScheduleCompile!W145)),ISNUMBER(FIND("2F",ScheduleCompile!W145)),ISNUMBER(FIND("3F",ScheduleCompile!W145)),ISNUMBER(FIND("6F",ScheduleCompile!W145)),ISNUMBER(FIND("7F",ScheduleCompile!W145)),ISNUMBER(FIND("9F",ScheduleCompile!W145)),ISNUMBER(FIND("4F",ScheduleCompile!W145))),VALUE(LEFT(ScheduleCompile!W145,FIND("F",ScheduleCompile!W145)-1)),ScheduleCompile!W145)))))),"",IF(ScheduleCompile!W145="Off",0,IF(ScheduleCompile!W145="On",1,IF(ISNUMBER(ScheduleCompile!W145),ScheduleCompile!W145/1,IF(ISTEXT(ScheduleCompile!W145),IF(OR(ISNUMBER(FIND("5F",ScheduleCompile!W145)),ISNUMBER(FIND("0F",ScheduleCompile!W145)),ISNUMBER(FIND("8F",ScheduleCompile!W145)),ISNUMBER(FIND("1F",ScheduleCompile!W145)),ISNUMBER(FIND("2F",ScheduleCompile!W145)),ISNUMBER(FIND("3F",ScheduleCompile!W145)),ISNUMBER(FIND("6F",ScheduleCompile!W145)),ISNUMBER(FIND("7F",ScheduleCompile!W145)),ISNUMBER(FIND("9F",ScheduleCompile!W145)),ISNUMBER(FIND("4F",ScheduleCompile!W145))),VALUE(LEFT(ScheduleCompile!W145,FIND("F",ScheduleCompile!W145)-1)),ScheduleCompile!W145)))))))</f>
        <v>0.2</v>
      </c>
      <c r="AC152" s="1">
        <f>IF(AND(ISERROR(IF(ScheduleCompile!X145="Off",0,IF(ScheduleCompile!X145="On",1,IF(ISNUMBER(ScheduleCompile!X145),ScheduleCompile!X145/1,IF(ISTEXT(ScheduleCompile!X145),IF(OR(ISNUMBER(FIND("5F",ScheduleCompile!X145)),ISNUMBER(FIND("0F",ScheduleCompile!X145)),ISNUMBER(FIND("8F",ScheduleCompile!X145)),ISNUMBER(FIND("1F",ScheduleCompile!X145)),ISNUMBER(FIND("2F",ScheduleCompile!X145)),ISNUMBER(FIND("3F",ScheduleCompile!X145)),ISNUMBER(FIND("6F",ScheduleCompile!X145)),ISNUMBER(FIND("7F",ScheduleCompile!X145)),ISNUMBER(FIND("9F",ScheduleCompile!X145)),ISNUMBER(FIND("4F",ScheduleCompile!X145))),VALUE(LEFT(ScheduleCompile!X145,FIND("F",ScheduleCompile!X145)-1)),ScheduleCompile!X145)))))),ISTEXT(ScheduleCompile!#REF!)),"ENDTABLE",IF(ISERROR(IF(ScheduleCompile!X145="Off",0,IF(ScheduleCompile!X145="On",1,IF(ISNUMBER(ScheduleCompile!X145),ScheduleCompile!X145/1,IF(ISTEXT(ScheduleCompile!X145),IF(OR(ISNUMBER(FIND("5F",ScheduleCompile!X145)),ISNUMBER(FIND("0F",ScheduleCompile!X145)),ISNUMBER(FIND("8F",ScheduleCompile!X145)),ISNUMBER(FIND("1F",ScheduleCompile!X145)),ISNUMBER(FIND("2F",ScheduleCompile!X145)),ISNUMBER(FIND("3F",ScheduleCompile!X145)),ISNUMBER(FIND("6F",ScheduleCompile!X145)),ISNUMBER(FIND("7F",ScheduleCompile!X145)),ISNUMBER(FIND("9F",ScheduleCompile!X145)),ISNUMBER(FIND("4F",ScheduleCompile!X145))),VALUE(LEFT(ScheduleCompile!X145,FIND("F",ScheduleCompile!X145)-1)),ScheduleCompile!X145)))))),"",IF(ScheduleCompile!X145="Off",0,IF(ScheduleCompile!X145="On",1,IF(ISNUMBER(ScheduleCompile!X145),ScheduleCompile!X145/1,IF(ISTEXT(ScheduleCompile!X145),IF(OR(ISNUMBER(FIND("5F",ScheduleCompile!X145)),ISNUMBER(FIND("0F",ScheduleCompile!X145)),ISNUMBER(FIND("8F",ScheduleCompile!X145)),ISNUMBER(FIND("1F",ScheduleCompile!X145)),ISNUMBER(FIND("2F",ScheduleCompile!X145)),ISNUMBER(FIND("3F",ScheduleCompile!X145)),ISNUMBER(FIND("6F",ScheduleCompile!X145)),ISNUMBER(FIND("7F",ScheduleCompile!X145)),ISNUMBER(FIND("9F",ScheduleCompile!X145)),ISNUMBER(FIND("4F",ScheduleCompile!X145))),VALUE(LEFT(ScheduleCompile!X145,FIND("F",ScheduleCompile!X145)-1)),ScheduleCompile!X145)))))))</f>
        <v>0.2</v>
      </c>
      <c r="AD152" s="1">
        <f>IF(AND(ISERROR(IF(ScheduleCompile!Y145="Off",0,IF(ScheduleCompile!Y145="On",1,IF(ISNUMBER(ScheduleCompile!Y145),ScheduleCompile!Y145/1,IF(ISTEXT(ScheduleCompile!Y145),IF(OR(ISNUMBER(FIND("5F",ScheduleCompile!Y145)),ISNUMBER(FIND("0F",ScheduleCompile!Y145)),ISNUMBER(FIND("8F",ScheduleCompile!Y145)),ISNUMBER(FIND("1F",ScheduleCompile!Y145)),ISNUMBER(FIND("2F",ScheduleCompile!Y145)),ISNUMBER(FIND("3F",ScheduleCompile!Y145)),ISNUMBER(FIND("6F",ScheduleCompile!Y145)),ISNUMBER(FIND("7F",ScheduleCompile!Y145)),ISNUMBER(FIND("9F",ScheduleCompile!Y145)),ISNUMBER(FIND("4F",ScheduleCompile!Y145))),VALUE(LEFT(ScheduleCompile!Y145,FIND("F",ScheduleCompile!Y145)-1)),ScheduleCompile!Y145)))))),ISTEXT(ScheduleCompile!#REF!)),"ENDTABLE",IF(ISERROR(IF(ScheduleCompile!Y145="Off",0,IF(ScheduleCompile!Y145="On",1,IF(ISNUMBER(ScheduleCompile!Y145),ScheduleCompile!Y145/1,IF(ISTEXT(ScheduleCompile!Y145),IF(OR(ISNUMBER(FIND("5F",ScheduleCompile!Y145)),ISNUMBER(FIND("0F",ScheduleCompile!Y145)),ISNUMBER(FIND("8F",ScheduleCompile!Y145)),ISNUMBER(FIND("1F",ScheduleCompile!Y145)),ISNUMBER(FIND("2F",ScheduleCompile!Y145)),ISNUMBER(FIND("3F",ScheduleCompile!Y145)),ISNUMBER(FIND("6F",ScheduleCompile!Y145)),ISNUMBER(FIND("7F",ScheduleCompile!Y145)),ISNUMBER(FIND("9F",ScheduleCompile!Y145)),ISNUMBER(FIND("4F",ScheduleCompile!Y145))),VALUE(LEFT(ScheduleCompile!Y145,FIND("F",ScheduleCompile!Y145)-1)),ScheduleCompile!Y145)))))),"",IF(ScheduleCompile!Y145="Off",0,IF(ScheduleCompile!Y145="On",1,IF(ISNUMBER(ScheduleCompile!Y145),ScheduleCompile!Y145/1,IF(ISTEXT(ScheduleCompile!Y145),IF(OR(ISNUMBER(FIND("5F",ScheduleCompile!Y145)),ISNUMBER(FIND("0F",ScheduleCompile!Y145)),ISNUMBER(FIND("8F",ScheduleCompile!Y145)),ISNUMBER(FIND("1F",ScheduleCompile!Y145)),ISNUMBER(FIND("2F",ScheduleCompile!Y145)),ISNUMBER(FIND("3F",ScheduleCompile!Y145)),ISNUMBER(FIND("6F",ScheduleCompile!Y145)),ISNUMBER(FIND("7F",ScheduleCompile!Y145)),ISNUMBER(FIND("9F",ScheduleCompile!Y145)),ISNUMBER(FIND("4F",ScheduleCompile!Y145))),VALUE(LEFT(ScheduleCompile!Y145,FIND("F",ScheduleCompile!Y145)-1)),ScheduleCompile!Y145)))))))</f>
        <v>0.2</v>
      </c>
    </row>
    <row r="153" spans="1:30" x14ac:dyDescent="0.25">
      <c r="A153" t="str">
        <f t="shared" si="8"/>
        <v>SchDay "LabProcessEquipmentTypicalUseWD"  Type = "Fraction" Hr = (0.2, 0.2, 0.2, 0.2, 0.2, 0.2, 0.2, 0.3, 0.4, 0.5, 0.5, 0.5, 0.4, 0.5, 0.5, 0.5, 0.5, 0.4, 0.3, 0.3, 0.2, 0.2, 0.2, 0.2) ..</v>
      </c>
      <c r="B153" s="1" t="s">
        <v>623</v>
      </c>
      <c r="C153" t="str">
        <f t="shared" si="9"/>
        <v xml:space="preserve">SchDay "LabProcessEquipmentTypicalUseWD"  Type = "Fraction" Hr = </v>
      </c>
      <c r="D153" t="str">
        <f t="shared" si="10"/>
        <v>(0.2, 0.2, 0.2, 0.2, 0.2, 0.2, 0.2, 0.3, 0.4, 0.5, 0.5, 0.5, 0.4, 0.5, 0.5, 0.5, 0.5, 0.4, 0.3, 0.3, 0.2, 0.2, 0.2, 0.2) ..</v>
      </c>
      <c r="E153" s="30" t="str">
        <f>ScheduleCompile!A146</f>
        <v>LabProcessEquipmentTypicalUseWD</v>
      </c>
      <c r="F153" t="str">
        <f t="shared" si="11"/>
        <v>Fraction</v>
      </c>
      <c r="G153" s="1">
        <f>IF(AND(ISERROR(IF(ScheduleCompile!B146="Off",0,IF(ScheduleCompile!B146="On",1,IF(ISNUMBER(ScheduleCompile!B146),ScheduleCompile!B146/1,IF(ISTEXT(ScheduleCompile!B146),IF(OR(ISNUMBER(FIND("5F",ScheduleCompile!B146)),ISNUMBER(FIND("0F",ScheduleCompile!B146)),ISNUMBER(FIND("8F",ScheduleCompile!B146)),ISNUMBER(FIND("1F",ScheduleCompile!B146)),ISNUMBER(FIND("2F",ScheduleCompile!B146)),ISNUMBER(FIND("3F",ScheduleCompile!B146)),ISNUMBER(FIND("6F",ScheduleCompile!B146)),ISNUMBER(FIND("7F",ScheduleCompile!B146)),ISNUMBER(FIND("9F",ScheduleCompile!B146)),ISNUMBER(FIND("4F",ScheduleCompile!B146))),VALUE(LEFT(ScheduleCompile!B146,FIND("F",ScheduleCompile!B146)-1)),ScheduleCompile!B146)))))),ISTEXT(ScheduleCompile!#REF!)),"ENDTABLE",IF(ISERROR(IF(ScheduleCompile!B146="Off",0,IF(ScheduleCompile!B146="On",1,IF(ISNUMBER(ScheduleCompile!B146),ScheduleCompile!B146/1,IF(ISTEXT(ScheduleCompile!B146),IF(OR(ISNUMBER(FIND("5F",ScheduleCompile!B146)),ISNUMBER(FIND("0F",ScheduleCompile!B146)),ISNUMBER(FIND("8F",ScheduleCompile!B146)),ISNUMBER(FIND("1F",ScheduleCompile!B146)),ISNUMBER(FIND("2F",ScheduleCompile!B146)),ISNUMBER(FIND("3F",ScheduleCompile!B146)),ISNUMBER(FIND("6F",ScheduleCompile!B146)),ISNUMBER(FIND("7F",ScheduleCompile!B146)),ISNUMBER(FIND("9F",ScheduleCompile!B146)),ISNUMBER(FIND("4F",ScheduleCompile!B146))),VALUE(LEFT(ScheduleCompile!B146,FIND("F",ScheduleCompile!B146)-1)),ScheduleCompile!B146)))))),"",IF(ScheduleCompile!B146="Off",0,IF(ScheduleCompile!B146="On",1,IF(ISNUMBER(ScheduleCompile!B146),ScheduleCompile!B146/1,IF(ISTEXT(ScheduleCompile!B146),IF(OR(ISNUMBER(FIND("5F",ScheduleCompile!B146)),ISNUMBER(FIND("0F",ScheduleCompile!B146)),ISNUMBER(FIND("8F",ScheduleCompile!B146)),ISNUMBER(FIND("1F",ScheduleCompile!B146)),ISNUMBER(FIND("2F",ScheduleCompile!B146)),ISNUMBER(FIND("3F",ScheduleCompile!B146)),ISNUMBER(FIND("6F",ScheduleCompile!B146)),ISNUMBER(FIND("7F",ScheduleCompile!B146)),ISNUMBER(FIND("9F",ScheduleCompile!B146)),ISNUMBER(FIND("4F",ScheduleCompile!B146))),VALUE(LEFT(ScheduleCompile!B146,FIND("F",ScheduleCompile!B146)-1)),ScheduleCompile!B146)))))))</f>
        <v>0.2</v>
      </c>
      <c r="H153" s="1">
        <f>IF(AND(ISERROR(IF(ScheduleCompile!C146="Off",0,IF(ScheduleCompile!C146="On",1,IF(ISNUMBER(ScheduleCompile!C146),ScheduleCompile!C146/1,IF(ISTEXT(ScheduleCompile!C146),IF(OR(ISNUMBER(FIND("5F",ScheduleCompile!C146)),ISNUMBER(FIND("0F",ScheduleCompile!C146)),ISNUMBER(FIND("8F",ScheduleCompile!C146)),ISNUMBER(FIND("1F",ScheduleCompile!C146)),ISNUMBER(FIND("2F",ScheduleCompile!C146)),ISNUMBER(FIND("3F",ScheduleCompile!C146)),ISNUMBER(FIND("6F",ScheduleCompile!C146)),ISNUMBER(FIND("7F",ScheduleCompile!C146)),ISNUMBER(FIND("9F",ScheduleCompile!C146)),ISNUMBER(FIND("4F",ScheduleCompile!C146))),VALUE(LEFT(ScheduleCompile!C146,FIND("F",ScheduleCompile!C146)-1)),ScheduleCompile!C146)))))),ISTEXT(ScheduleCompile!#REF!)),"ENDTABLE",IF(ISERROR(IF(ScheduleCompile!C146="Off",0,IF(ScheduleCompile!C146="On",1,IF(ISNUMBER(ScheduleCompile!C146),ScheduleCompile!C146/1,IF(ISTEXT(ScheduleCompile!C146),IF(OR(ISNUMBER(FIND("5F",ScheduleCompile!C146)),ISNUMBER(FIND("0F",ScheduleCompile!C146)),ISNUMBER(FIND("8F",ScheduleCompile!C146)),ISNUMBER(FIND("1F",ScheduleCompile!C146)),ISNUMBER(FIND("2F",ScheduleCompile!C146)),ISNUMBER(FIND("3F",ScheduleCompile!C146)),ISNUMBER(FIND("6F",ScheduleCompile!C146)),ISNUMBER(FIND("7F",ScheduleCompile!C146)),ISNUMBER(FIND("9F",ScheduleCompile!C146)),ISNUMBER(FIND("4F",ScheduleCompile!C146))),VALUE(LEFT(ScheduleCompile!C146,FIND("F",ScheduleCompile!C146)-1)),ScheduleCompile!C146)))))),"",IF(ScheduleCompile!C146="Off",0,IF(ScheduleCompile!C146="On",1,IF(ISNUMBER(ScheduleCompile!C146),ScheduleCompile!C146/1,IF(ISTEXT(ScheduleCompile!C146),IF(OR(ISNUMBER(FIND("5F",ScheduleCompile!C146)),ISNUMBER(FIND("0F",ScheduleCompile!C146)),ISNUMBER(FIND("8F",ScheduleCompile!C146)),ISNUMBER(FIND("1F",ScheduleCompile!C146)),ISNUMBER(FIND("2F",ScheduleCompile!C146)),ISNUMBER(FIND("3F",ScheduleCompile!C146)),ISNUMBER(FIND("6F",ScheduleCompile!C146)),ISNUMBER(FIND("7F",ScheduleCompile!C146)),ISNUMBER(FIND("9F",ScheduleCompile!C146)),ISNUMBER(FIND("4F",ScheduleCompile!C146))),VALUE(LEFT(ScheduleCompile!C146,FIND("F",ScheduleCompile!C146)-1)),ScheduleCompile!C146)))))))</f>
        <v>0.2</v>
      </c>
      <c r="I153" s="1">
        <f>IF(AND(ISERROR(IF(ScheduleCompile!D146="Off",0,IF(ScheduleCompile!D146="On",1,IF(ISNUMBER(ScheduleCompile!D146),ScheduleCompile!D146/1,IF(ISTEXT(ScheduleCompile!D146),IF(OR(ISNUMBER(FIND("5F",ScheduleCompile!D146)),ISNUMBER(FIND("0F",ScheduleCompile!D146)),ISNUMBER(FIND("8F",ScheduleCompile!D146)),ISNUMBER(FIND("1F",ScheduleCompile!D146)),ISNUMBER(FIND("2F",ScheduleCompile!D146)),ISNUMBER(FIND("3F",ScheduleCompile!D146)),ISNUMBER(FIND("6F",ScheduleCompile!D146)),ISNUMBER(FIND("7F",ScheduleCompile!D146)),ISNUMBER(FIND("9F",ScheduleCompile!D146)),ISNUMBER(FIND("4F",ScheduleCompile!D146))),VALUE(LEFT(ScheduleCompile!D146,FIND("F",ScheduleCompile!D146)-1)),ScheduleCompile!D146)))))),ISTEXT(ScheduleCompile!#REF!)),"ENDTABLE",IF(ISERROR(IF(ScheduleCompile!D146="Off",0,IF(ScheduleCompile!D146="On",1,IF(ISNUMBER(ScheduleCompile!D146),ScheduleCompile!D146/1,IF(ISTEXT(ScheduleCompile!D146),IF(OR(ISNUMBER(FIND("5F",ScheduleCompile!D146)),ISNUMBER(FIND("0F",ScheduleCompile!D146)),ISNUMBER(FIND("8F",ScheduleCompile!D146)),ISNUMBER(FIND("1F",ScheduleCompile!D146)),ISNUMBER(FIND("2F",ScheduleCompile!D146)),ISNUMBER(FIND("3F",ScheduleCompile!D146)),ISNUMBER(FIND("6F",ScheduleCompile!D146)),ISNUMBER(FIND("7F",ScheduleCompile!D146)),ISNUMBER(FIND("9F",ScheduleCompile!D146)),ISNUMBER(FIND("4F",ScheduleCompile!D146))),VALUE(LEFT(ScheduleCompile!D146,FIND("F",ScheduleCompile!D146)-1)),ScheduleCompile!D146)))))),"",IF(ScheduleCompile!D146="Off",0,IF(ScheduleCompile!D146="On",1,IF(ISNUMBER(ScheduleCompile!D146),ScheduleCompile!D146/1,IF(ISTEXT(ScheduleCompile!D146),IF(OR(ISNUMBER(FIND("5F",ScheduleCompile!D146)),ISNUMBER(FIND("0F",ScheduleCompile!D146)),ISNUMBER(FIND("8F",ScheduleCompile!D146)),ISNUMBER(FIND("1F",ScheduleCompile!D146)),ISNUMBER(FIND("2F",ScheduleCompile!D146)),ISNUMBER(FIND("3F",ScheduleCompile!D146)),ISNUMBER(FIND("6F",ScheduleCompile!D146)),ISNUMBER(FIND("7F",ScheduleCompile!D146)),ISNUMBER(FIND("9F",ScheduleCompile!D146)),ISNUMBER(FIND("4F",ScheduleCompile!D146))),VALUE(LEFT(ScheduleCompile!D146,FIND("F",ScheduleCompile!D146)-1)),ScheduleCompile!D146)))))))</f>
        <v>0.2</v>
      </c>
      <c r="J153" s="1">
        <f>IF(AND(ISERROR(IF(ScheduleCompile!E146="Off",0,IF(ScheduleCompile!E146="On",1,IF(ISNUMBER(ScheduleCompile!E146),ScheduleCompile!E146/1,IF(ISTEXT(ScheduleCompile!E146),IF(OR(ISNUMBER(FIND("5F",ScheduleCompile!E146)),ISNUMBER(FIND("0F",ScheduleCompile!E146)),ISNUMBER(FIND("8F",ScheduleCompile!E146)),ISNUMBER(FIND("1F",ScheduleCompile!E146)),ISNUMBER(FIND("2F",ScheduleCompile!E146)),ISNUMBER(FIND("3F",ScheduleCompile!E146)),ISNUMBER(FIND("6F",ScheduleCompile!E146)),ISNUMBER(FIND("7F",ScheduleCompile!E146)),ISNUMBER(FIND("9F",ScheduleCompile!E146)),ISNUMBER(FIND("4F",ScheduleCompile!E146))),VALUE(LEFT(ScheduleCompile!E146,FIND("F",ScheduleCompile!E146)-1)),ScheduleCompile!E146)))))),ISTEXT(ScheduleCompile!#REF!)),"ENDTABLE",IF(ISERROR(IF(ScheduleCompile!E146="Off",0,IF(ScheduleCompile!E146="On",1,IF(ISNUMBER(ScheduleCompile!E146),ScheduleCompile!E146/1,IF(ISTEXT(ScheduleCompile!E146),IF(OR(ISNUMBER(FIND("5F",ScheduleCompile!E146)),ISNUMBER(FIND("0F",ScheduleCompile!E146)),ISNUMBER(FIND("8F",ScheduleCompile!E146)),ISNUMBER(FIND("1F",ScheduleCompile!E146)),ISNUMBER(FIND("2F",ScheduleCompile!E146)),ISNUMBER(FIND("3F",ScheduleCompile!E146)),ISNUMBER(FIND("6F",ScheduleCompile!E146)),ISNUMBER(FIND("7F",ScheduleCompile!E146)),ISNUMBER(FIND("9F",ScheduleCompile!E146)),ISNUMBER(FIND("4F",ScheduleCompile!E146))),VALUE(LEFT(ScheduleCompile!E146,FIND("F",ScheduleCompile!E146)-1)),ScheduleCompile!E146)))))),"",IF(ScheduleCompile!E146="Off",0,IF(ScheduleCompile!E146="On",1,IF(ISNUMBER(ScheduleCompile!E146),ScheduleCompile!E146/1,IF(ISTEXT(ScheduleCompile!E146),IF(OR(ISNUMBER(FIND("5F",ScheduleCompile!E146)),ISNUMBER(FIND("0F",ScheduleCompile!E146)),ISNUMBER(FIND("8F",ScheduleCompile!E146)),ISNUMBER(FIND("1F",ScheduleCompile!E146)),ISNUMBER(FIND("2F",ScheduleCompile!E146)),ISNUMBER(FIND("3F",ScheduleCompile!E146)),ISNUMBER(FIND("6F",ScheduleCompile!E146)),ISNUMBER(FIND("7F",ScheduleCompile!E146)),ISNUMBER(FIND("9F",ScheduleCompile!E146)),ISNUMBER(FIND("4F",ScheduleCompile!E146))),VALUE(LEFT(ScheduleCompile!E146,FIND("F",ScheduleCompile!E146)-1)),ScheduleCompile!E146)))))))</f>
        <v>0.2</v>
      </c>
      <c r="K153" s="1">
        <f>IF(AND(ISERROR(IF(ScheduleCompile!F146="Off",0,IF(ScheduleCompile!F146="On",1,IF(ISNUMBER(ScheduleCompile!F146),ScheduleCompile!F146/1,IF(ISTEXT(ScheduleCompile!F146),IF(OR(ISNUMBER(FIND("5F",ScheduleCompile!F146)),ISNUMBER(FIND("0F",ScheduleCompile!F146)),ISNUMBER(FIND("8F",ScheduleCompile!F146)),ISNUMBER(FIND("1F",ScheduleCompile!F146)),ISNUMBER(FIND("2F",ScheduleCompile!F146)),ISNUMBER(FIND("3F",ScheduleCompile!F146)),ISNUMBER(FIND("6F",ScheduleCompile!F146)),ISNUMBER(FIND("7F",ScheduleCompile!F146)),ISNUMBER(FIND("9F",ScheduleCompile!F146)),ISNUMBER(FIND("4F",ScheduleCompile!F146))),VALUE(LEFT(ScheduleCompile!F146,FIND("F",ScheduleCompile!F146)-1)),ScheduleCompile!F146)))))),ISTEXT(ScheduleCompile!#REF!)),"ENDTABLE",IF(ISERROR(IF(ScheduleCompile!F146="Off",0,IF(ScheduleCompile!F146="On",1,IF(ISNUMBER(ScheduleCompile!F146),ScheduleCompile!F146/1,IF(ISTEXT(ScheduleCompile!F146),IF(OR(ISNUMBER(FIND("5F",ScheduleCompile!F146)),ISNUMBER(FIND("0F",ScheduleCompile!F146)),ISNUMBER(FIND("8F",ScheduleCompile!F146)),ISNUMBER(FIND("1F",ScheduleCompile!F146)),ISNUMBER(FIND("2F",ScheduleCompile!F146)),ISNUMBER(FIND("3F",ScheduleCompile!F146)),ISNUMBER(FIND("6F",ScheduleCompile!F146)),ISNUMBER(FIND("7F",ScheduleCompile!F146)),ISNUMBER(FIND("9F",ScheduleCompile!F146)),ISNUMBER(FIND("4F",ScheduleCompile!F146))),VALUE(LEFT(ScheduleCompile!F146,FIND("F",ScheduleCompile!F146)-1)),ScheduleCompile!F146)))))),"",IF(ScheduleCompile!F146="Off",0,IF(ScheduleCompile!F146="On",1,IF(ISNUMBER(ScheduleCompile!F146),ScheduleCompile!F146/1,IF(ISTEXT(ScheduleCompile!F146),IF(OR(ISNUMBER(FIND("5F",ScheduleCompile!F146)),ISNUMBER(FIND("0F",ScheduleCompile!F146)),ISNUMBER(FIND("8F",ScheduleCompile!F146)),ISNUMBER(FIND("1F",ScheduleCompile!F146)),ISNUMBER(FIND("2F",ScheduleCompile!F146)),ISNUMBER(FIND("3F",ScheduleCompile!F146)),ISNUMBER(FIND("6F",ScheduleCompile!F146)),ISNUMBER(FIND("7F",ScheduleCompile!F146)),ISNUMBER(FIND("9F",ScheduleCompile!F146)),ISNUMBER(FIND("4F",ScheduleCompile!F146))),VALUE(LEFT(ScheduleCompile!F146,FIND("F",ScheduleCompile!F146)-1)),ScheduleCompile!F146)))))))</f>
        <v>0.2</v>
      </c>
      <c r="L153" s="1">
        <f>IF(AND(ISERROR(IF(ScheduleCompile!G146="Off",0,IF(ScheduleCompile!G146="On",1,IF(ISNUMBER(ScheduleCompile!G146),ScheduleCompile!G146/1,IF(ISTEXT(ScheduleCompile!G146),IF(OR(ISNUMBER(FIND("5F",ScheduleCompile!G146)),ISNUMBER(FIND("0F",ScheduleCompile!G146)),ISNUMBER(FIND("8F",ScheduleCompile!G146)),ISNUMBER(FIND("1F",ScheduleCompile!G146)),ISNUMBER(FIND("2F",ScheduleCompile!G146)),ISNUMBER(FIND("3F",ScheduleCompile!G146)),ISNUMBER(FIND("6F",ScheduleCompile!G146)),ISNUMBER(FIND("7F",ScheduleCompile!G146)),ISNUMBER(FIND("9F",ScheduleCompile!G146)),ISNUMBER(FIND("4F",ScheduleCompile!G146))),VALUE(LEFT(ScheduleCompile!G146,FIND("F",ScheduleCompile!G146)-1)),ScheduleCompile!G146)))))),ISTEXT(ScheduleCompile!#REF!)),"ENDTABLE",IF(ISERROR(IF(ScheduleCompile!G146="Off",0,IF(ScheduleCompile!G146="On",1,IF(ISNUMBER(ScheduleCompile!G146),ScheduleCompile!G146/1,IF(ISTEXT(ScheduleCompile!G146),IF(OR(ISNUMBER(FIND("5F",ScheduleCompile!G146)),ISNUMBER(FIND("0F",ScheduleCompile!G146)),ISNUMBER(FIND("8F",ScheduleCompile!G146)),ISNUMBER(FIND("1F",ScheduleCompile!G146)),ISNUMBER(FIND("2F",ScheduleCompile!G146)),ISNUMBER(FIND("3F",ScheduleCompile!G146)),ISNUMBER(FIND("6F",ScheduleCompile!G146)),ISNUMBER(FIND("7F",ScheduleCompile!G146)),ISNUMBER(FIND("9F",ScheduleCompile!G146)),ISNUMBER(FIND("4F",ScheduleCompile!G146))),VALUE(LEFT(ScheduleCompile!G146,FIND("F",ScheduleCompile!G146)-1)),ScheduleCompile!G146)))))),"",IF(ScheduleCompile!G146="Off",0,IF(ScheduleCompile!G146="On",1,IF(ISNUMBER(ScheduleCompile!G146),ScheduleCompile!G146/1,IF(ISTEXT(ScheduleCompile!G146),IF(OR(ISNUMBER(FIND("5F",ScheduleCompile!G146)),ISNUMBER(FIND("0F",ScheduleCompile!G146)),ISNUMBER(FIND("8F",ScheduleCompile!G146)),ISNUMBER(FIND("1F",ScheduleCompile!G146)),ISNUMBER(FIND("2F",ScheduleCompile!G146)),ISNUMBER(FIND("3F",ScheduleCompile!G146)),ISNUMBER(FIND("6F",ScheduleCompile!G146)),ISNUMBER(FIND("7F",ScheduleCompile!G146)),ISNUMBER(FIND("9F",ScheduleCompile!G146)),ISNUMBER(FIND("4F",ScheduleCompile!G146))),VALUE(LEFT(ScheduleCompile!G146,FIND("F",ScheduleCompile!G146)-1)),ScheduleCompile!G146)))))))</f>
        <v>0.2</v>
      </c>
      <c r="M153" s="1">
        <f>IF(AND(ISERROR(IF(ScheduleCompile!H146="Off",0,IF(ScheduleCompile!H146="On",1,IF(ISNUMBER(ScheduleCompile!H146),ScheduleCompile!H146/1,IF(ISTEXT(ScheduleCompile!H146),IF(OR(ISNUMBER(FIND("5F",ScheduleCompile!H146)),ISNUMBER(FIND("0F",ScheduleCompile!H146)),ISNUMBER(FIND("8F",ScheduleCompile!H146)),ISNUMBER(FIND("1F",ScheduleCompile!H146)),ISNUMBER(FIND("2F",ScheduleCompile!H146)),ISNUMBER(FIND("3F",ScheduleCompile!H146)),ISNUMBER(FIND("6F",ScheduleCompile!H146)),ISNUMBER(FIND("7F",ScheduleCompile!H146)),ISNUMBER(FIND("9F",ScheduleCompile!H146)),ISNUMBER(FIND("4F",ScheduleCompile!H146))),VALUE(LEFT(ScheduleCompile!H146,FIND("F",ScheduleCompile!H146)-1)),ScheduleCompile!H146)))))),ISTEXT(ScheduleCompile!#REF!)),"ENDTABLE",IF(ISERROR(IF(ScheduleCompile!H146="Off",0,IF(ScheduleCompile!H146="On",1,IF(ISNUMBER(ScheduleCompile!H146),ScheduleCompile!H146/1,IF(ISTEXT(ScheduleCompile!H146),IF(OR(ISNUMBER(FIND("5F",ScheduleCompile!H146)),ISNUMBER(FIND("0F",ScheduleCompile!H146)),ISNUMBER(FIND("8F",ScheduleCompile!H146)),ISNUMBER(FIND("1F",ScheduleCompile!H146)),ISNUMBER(FIND("2F",ScheduleCompile!H146)),ISNUMBER(FIND("3F",ScheduleCompile!H146)),ISNUMBER(FIND("6F",ScheduleCompile!H146)),ISNUMBER(FIND("7F",ScheduleCompile!H146)),ISNUMBER(FIND("9F",ScheduleCompile!H146)),ISNUMBER(FIND("4F",ScheduleCompile!H146))),VALUE(LEFT(ScheduleCompile!H146,FIND("F",ScheduleCompile!H146)-1)),ScheduleCompile!H146)))))),"",IF(ScheduleCompile!H146="Off",0,IF(ScheduleCompile!H146="On",1,IF(ISNUMBER(ScheduleCompile!H146),ScheduleCompile!H146/1,IF(ISTEXT(ScheduleCompile!H146),IF(OR(ISNUMBER(FIND("5F",ScheduleCompile!H146)),ISNUMBER(FIND("0F",ScheduleCompile!H146)),ISNUMBER(FIND("8F",ScheduleCompile!H146)),ISNUMBER(FIND("1F",ScheduleCompile!H146)),ISNUMBER(FIND("2F",ScheduleCompile!H146)),ISNUMBER(FIND("3F",ScheduleCompile!H146)),ISNUMBER(FIND("6F",ScheduleCompile!H146)),ISNUMBER(FIND("7F",ScheduleCompile!H146)),ISNUMBER(FIND("9F",ScheduleCompile!H146)),ISNUMBER(FIND("4F",ScheduleCompile!H146))),VALUE(LEFT(ScheduleCompile!H146,FIND("F",ScheduleCompile!H146)-1)),ScheduleCompile!H146)))))))</f>
        <v>0.2</v>
      </c>
      <c r="N153" s="1">
        <f>IF(AND(ISERROR(IF(ScheduleCompile!I146="Off",0,IF(ScheduleCompile!I146="On",1,IF(ISNUMBER(ScheduleCompile!I146),ScheduleCompile!I146/1,IF(ISTEXT(ScheduleCompile!I146),IF(OR(ISNUMBER(FIND("5F",ScheduleCompile!I146)),ISNUMBER(FIND("0F",ScheduleCompile!I146)),ISNUMBER(FIND("8F",ScheduleCompile!I146)),ISNUMBER(FIND("1F",ScheduleCompile!I146)),ISNUMBER(FIND("2F",ScheduleCompile!I146)),ISNUMBER(FIND("3F",ScheduleCompile!I146)),ISNUMBER(FIND("6F",ScheduleCompile!I146)),ISNUMBER(FIND("7F",ScheduleCompile!I146)),ISNUMBER(FIND("9F",ScheduleCompile!I146)),ISNUMBER(FIND("4F",ScheduleCompile!I146))),VALUE(LEFT(ScheduleCompile!I146,FIND("F",ScheduleCompile!I146)-1)),ScheduleCompile!I146)))))),ISTEXT(ScheduleCompile!#REF!)),"ENDTABLE",IF(ISERROR(IF(ScheduleCompile!I146="Off",0,IF(ScheduleCompile!I146="On",1,IF(ISNUMBER(ScheduleCompile!I146),ScheduleCompile!I146/1,IF(ISTEXT(ScheduleCompile!I146),IF(OR(ISNUMBER(FIND("5F",ScheduleCompile!I146)),ISNUMBER(FIND("0F",ScheduleCompile!I146)),ISNUMBER(FIND("8F",ScheduleCompile!I146)),ISNUMBER(FIND("1F",ScheduleCompile!I146)),ISNUMBER(FIND("2F",ScheduleCompile!I146)),ISNUMBER(FIND("3F",ScheduleCompile!I146)),ISNUMBER(FIND("6F",ScheduleCompile!I146)),ISNUMBER(FIND("7F",ScheduleCompile!I146)),ISNUMBER(FIND("9F",ScheduleCompile!I146)),ISNUMBER(FIND("4F",ScheduleCompile!I146))),VALUE(LEFT(ScheduleCompile!I146,FIND("F",ScheduleCompile!I146)-1)),ScheduleCompile!I146)))))),"",IF(ScheduleCompile!I146="Off",0,IF(ScheduleCompile!I146="On",1,IF(ISNUMBER(ScheduleCompile!I146),ScheduleCompile!I146/1,IF(ISTEXT(ScheduleCompile!I146),IF(OR(ISNUMBER(FIND("5F",ScheduleCompile!I146)),ISNUMBER(FIND("0F",ScheduleCompile!I146)),ISNUMBER(FIND("8F",ScheduleCompile!I146)),ISNUMBER(FIND("1F",ScheduleCompile!I146)),ISNUMBER(FIND("2F",ScheduleCompile!I146)),ISNUMBER(FIND("3F",ScheduleCompile!I146)),ISNUMBER(FIND("6F",ScheduleCompile!I146)),ISNUMBER(FIND("7F",ScheduleCompile!I146)),ISNUMBER(FIND("9F",ScheduleCompile!I146)),ISNUMBER(FIND("4F",ScheduleCompile!I146))),VALUE(LEFT(ScheduleCompile!I146,FIND("F",ScheduleCompile!I146)-1)),ScheduleCompile!I146)))))))</f>
        <v>0.3</v>
      </c>
      <c r="O153" s="1">
        <f>IF(AND(ISERROR(IF(ScheduleCompile!J146="Off",0,IF(ScheduleCompile!J146="On",1,IF(ISNUMBER(ScheduleCompile!J146),ScheduleCompile!J146/1,IF(ISTEXT(ScheduleCompile!J146),IF(OR(ISNUMBER(FIND("5F",ScheduleCompile!J146)),ISNUMBER(FIND("0F",ScheduleCompile!J146)),ISNUMBER(FIND("8F",ScheduleCompile!J146)),ISNUMBER(FIND("1F",ScheduleCompile!J146)),ISNUMBER(FIND("2F",ScheduleCompile!J146)),ISNUMBER(FIND("3F",ScheduleCompile!J146)),ISNUMBER(FIND("6F",ScheduleCompile!J146)),ISNUMBER(FIND("7F",ScheduleCompile!J146)),ISNUMBER(FIND("9F",ScheduleCompile!J146)),ISNUMBER(FIND("4F",ScheduleCompile!J146))),VALUE(LEFT(ScheduleCompile!J146,FIND("F",ScheduleCompile!J146)-1)),ScheduleCompile!J146)))))),ISTEXT(ScheduleCompile!#REF!)),"ENDTABLE",IF(ISERROR(IF(ScheduleCompile!J146="Off",0,IF(ScheduleCompile!J146="On",1,IF(ISNUMBER(ScheduleCompile!J146),ScheduleCompile!J146/1,IF(ISTEXT(ScheduleCompile!J146),IF(OR(ISNUMBER(FIND("5F",ScheduleCompile!J146)),ISNUMBER(FIND("0F",ScheduleCompile!J146)),ISNUMBER(FIND("8F",ScheduleCompile!J146)),ISNUMBER(FIND("1F",ScheduleCompile!J146)),ISNUMBER(FIND("2F",ScheduleCompile!J146)),ISNUMBER(FIND("3F",ScheduleCompile!J146)),ISNUMBER(FIND("6F",ScheduleCompile!J146)),ISNUMBER(FIND("7F",ScheduleCompile!J146)),ISNUMBER(FIND("9F",ScheduleCompile!J146)),ISNUMBER(FIND("4F",ScheduleCompile!J146))),VALUE(LEFT(ScheduleCompile!J146,FIND("F",ScheduleCompile!J146)-1)),ScheduleCompile!J146)))))),"",IF(ScheduleCompile!J146="Off",0,IF(ScheduleCompile!J146="On",1,IF(ISNUMBER(ScheduleCompile!J146),ScheduleCompile!J146/1,IF(ISTEXT(ScheduleCompile!J146),IF(OR(ISNUMBER(FIND("5F",ScheduleCompile!J146)),ISNUMBER(FIND("0F",ScheduleCompile!J146)),ISNUMBER(FIND("8F",ScheduleCompile!J146)),ISNUMBER(FIND("1F",ScheduleCompile!J146)),ISNUMBER(FIND("2F",ScheduleCompile!J146)),ISNUMBER(FIND("3F",ScheduleCompile!J146)),ISNUMBER(FIND("6F",ScheduleCompile!J146)),ISNUMBER(FIND("7F",ScheduleCompile!J146)),ISNUMBER(FIND("9F",ScheduleCompile!J146)),ISNUMBER(FIND("4F",ScheduleCompile!J146))),VALUE(LEFT(ScheduleCompile!J146,FIND("F",ScheduleCompile!J146)-1)),ScheduleCompile!J146)))))))</f>
        <v>0.4</v>
      </c>
      <c r="P153" s="1">
        <f>IF(AND(ISERROR(IF(ScheduleCompile!K146="Off",0,IF(ScheduleCompile!K146="On",1,IF(ISNUMBER(ScheduleCompile!K146),ScheduleCompile!K146/1,IF(ISTEXT(ScheduleCompile!K146),IF(OR(ISNUMBER(FIND("5F",ScheduleCompile!K146)),ISNUMBER(FIND("0F",ScheduleCompile!K146)),ISNUMBER(FIND("8F",ScheduleCompile!K146)),ISNUMBER(FIND("1F",ScheduleCompile!K146)),ISNUMBER(FIND("2F",ScheduleCompile!K146)),ISNUMBER(FIND("3F",ScheduleCompile!K146)),ISNUMBER(FIND("6F",ScheduleCompile!K146)),ISNUMBER(FIND("7F",ScheduleCompile!K146)),ISNUMBER(FIND("9F",ScheduleCompile!K146)),ISNUMBER(FIND("4F",ScheduleCompile!K146))),VALUE(LEFT(ScheduleCompile!K146,FIND("F",ScheduleCompile!K146)-1)),ScheduleCompile!K146)))))),ISTEXT(ScheduleCompile!#REF!)),"ENDTABLE",IF(ISERROR(IF(ScheduleCompile!K146="Off",0,IF(ScheduleCompile!K146="On",1,IF(ISNUMBER(ScheduleCompile!K146),ScheduleCompile!K146/1,IF(ISTEXT(ScheduleCompile!K146),IF(OR(ISNUMBER(FIND("5F",ScheduleCompile!K146)),ISNUMBER(FIND("0F",ScheduleCompile!K146)),ISNUMBER(FIND("8F",ScheduleCompile!K146)),ISNUMBER(FIND("1F",ScheduleCompile!K146)),ISNUMBER(FIND("2F",ScheduleCompile!K146)),ISNUMBER(FIND("3F",ScheduleCompile!K146)),ISNUMBER(FIND("6F",ScheduleCompile!K146)),ISNUMBER(FIND("7F",ScheduleCompile!K146)),ISNUMBER(FIND("9F",ScheduleCompile!K146)),ISNUMBER(FIND("4F",ScheduleCompile!K146))),VALUE(LEFT(ScheduleCompile!K146,FIND("F",ScheduleCompile!K146)-1)),ScheduleCompile!K146)))))),"",IF(ScheduleCompile!K146="Off",0,IF(ScheduleCompile!K146="On",1,IF(ISNUMBER(ScheduleCompile!K146),ScheduleCompile!K146/1,IF(ISTEXT(ScheduleCompile!K146),IF(OR(ISNUMBER(FIND("5F",ScheduleCompile!K146)),ISNUMBER(FIND("0F",ScheduleCompile!K146)),ISNUMBER(FIND("8F",ScheduleCompile!K146)),ISNUMBER(FIND("1F",ScheduleCompile!K146)),ISNUMBER(FIND("2F",ScheduleCompile!K146)),ISNUMBER(FIND("3F",ScheduleCompile!K146)),ISNUMBER(FIND("6F",ScheduleCompile!K146)),ISNUMBER(FIND("7F",ScheduleCompile!K146)),ISNUMBER(FIND("9F",ScheduleCompile!K146)),ISNUMBER(FIND("4F",ScheduleCompile!K146))),VALUE(LEFT(ScheduleCompile!K146,FIND("F",ScheduleCompile!K146)-1)),ScheduleCompile!K146)))))))</f>
        <v>0.5</v>
      </c>
      <c r="Q153" s="1">
        <f>IF(AND(ISERROR(IF(ScheduleCompile!L146="Off",0,IF(ScheduleCompile!L146="On",1,IF(ISNUMBER(ScheduleCompile!L146),ScheduleCompile!L146/1,IF(ISTEXT(ScheduleCompile!L146),IF(OR(ISNUMBER(FIND("5F",ScheduleCompile!L146)),ISNUMBER(FIND("0F",ScheduleCompile!L146)),ISNUMBER(FIND("8F",ScheduleCompile!L146)),ISNUMBER(FIND("1F",ScheduleCompile!L146)),ISNUMBER(FIND("2F",ScheduleCompile!L146)),ISNUMBER(FIND("3F",ScheduleCompile!L146)),ISNUMBER(FIND("6F",ScheduleCompile!L146)),ISNUMBER(FIND("7F",ScheduleCompile!L146)),ISNUMBER(FIND("9F",ScheduleCompile!L146)),ISNUMBER(FIND("4F",ScheduleCompile!L146))),VALUE(LEFT(ScheduleCompile!L146,FIND("F",ScheduleCompile!L146)-1)),ScheduleCompile!L146)))))),ISTEXT(ScheduleCompile!#REF!)),"ENDTABLE",IF(ISERROR(IF(ScheduleCompile!L146="Off",0,IF(ScheduleCompile!L146="On",1,IF(ISNUMBER(ScheduleCompile!L146),ScheduleCompile!L146/1,IF(ISTEXT(ScheduleCompile!L146),IF(OR(ISNUMBER(FIND("5F",ScheduleCompile!L146)),ISNUMBER(FIND("0F",ScheduleCompile!L146)),ISNUMBER(FIND("8F",ScheduleCompile!L146)),ISNUMBER(FIND("1F",ScheduleCompile!L146)),ISNUMBER(FIND("2F",ScheduleCompile!L146)),ISNUMBER(FIND("3F",ScheduleCompile!L146)),ISNUMBER(FIND("6F",ScheduleCompile!L146)),ISNUMBER(FIND("7F",ScheduleCompile!L146)),ISNUMBER(FIND("9F",ScheduleCompile!L146)),ISNUMBER(FIND("4F",ScheduleCompile!L146))),VALUE(LEFT(ScheduleCompile!L146,FIND("F",ScheduleCompile!L146)-1)),ScheduleCompile!L146)))))),"",IF(ScheduleCompile!L146="Off",0,IF(ScheduleCompile!L146="On",1,IF(ISNUMBER(ScheduleCompile!L146),ScheduleCompile!L146/1,IF(ISTEXT(ScheduleCompile!L146),IF(OR(ISNUMBER(FIND("5F",ScheduleCompile!L146)),ISNUMBER(FIND("0F",ScheduleCompile!L146)),ISNUMBER(FIND("8F",ScheduleCompile!L146)),ISNUMBER(FIND("1F",ScheduleCompile!L146)),ISNUMBER(FIND("2F",ScheduleCompile!L146)),ISNUMBER(FIND("3F",ScheduleCompile!L146)),ISNUMBER(FIND("6F",ScheduleCompile!L146)),ISNUMBER(FIND("7F",ScheduleCompile!L146)),ISNUMBER(FIND("9F",ScheduleCompile!L146)),ISNUMBER(FIND("4F",ScheduleCompile!L146))),VALUE(LEFT(ScheduleCompile!L146,FIND("F",ScheduleCompile!L146)-1)),ScheduleCompile!L146)))))))</f>
        <v>0.5</v>
      </c>
      <c r="R153" s="1">
        <f>IF(AND(ISERROR(IF(ScheduleCompile!M146="Off",0,IF(ScheduleCompile!M146="On",1,IF(ISNUMBER(ScheduleCompile!M146),ScheduleCompile!M146/1,IF(ISTEXT(ScheduleCompile!M146),IF(OR(ISNUMBER(FIND("5F",ScheduleCompile!M146)),ISNUMBER(FIND("0F",ScheduleCompile!M146)),ISNUMBER(FIND("8F",ScheduleCompile!M146)),ISNUMBER(FIND("1F",ScheduleCompile!M146)),ISNUMBER(FIND("2F",ScheduleCompile!M146)),ISNUMBER(FIND("3F",ScheduleCompile!M146)),ISNUMBER(FIND("6F",ScheduleCompile!M146)),ISNUMBER(FIND("7F",ScheduleCompile!M146)),ISNUMBER(FIND("9F",ScheduleCompile!M146)),ISNUMBER(FIND("4F",ScheduleCompile!M146))),VALUE(LEFT(ScheduleCompile!M146,FIND("F",ScheduleCompile!M146)-1)),ScheduleCompile!M146)))))),ISTEXT(ScheduleCompile!#REF!)),"ENDTABLE",IF(ISERROR(IF(ScheduleCompile!M146="Off",0,IF(ScheduleCompile!M146="On",1,IF(ISNUMBER(ScheduleCompile!M146),ScheduleCompile!M146/1,IF(ISTEXT(ScheduleCompile!M146),IF(OR(ISNUMBER(FIND("5F",ScheduleCompile!M146)),ISNUMBER(FIND("0F",ScheduleCompile!M146)),ISNUMBER(FIND("8F",ScheduleCompile!M146)),ISNUMBER(FIND("1F",ScheduleCompile!M146)),ISNUMBER(FIND("2F",ScheduleCompile!M146)),ISNUMBER(FIND("3F",ScheduleCompile!M146)),ISNUMBER(FIND("6F",ScheduleCompile!M146)),ISNUMBER(FIND("7F",ScheduleCompile!M146)),ISNUMBER(FIND("9F",ScheduleCompile!M146)),ISNUMBER(FIND("4F",ScheduleCompile!M146))),VALUE(LEFT(ScheduleCompile!M146,FIND("F",ScheduleCompile!M146)-1)),ScheduleCompile!M146)))))),"",IF(ScheduleCompile!M146="Off",0,IF(ScheduleCompile!M146="On",1,IF(ISNUMBER(ScheduleCompile!M146),ScheduleCompile!M146/1,IF(ISTEXT(ScheduleCompile!M146),IF(OR(ISNUMBER(FIND("5F",ScheduleCompile!M146)),ISNUMBER(FIND("0F",ScheduleCompile!M146)),ISNUMBER(FIND("8F",ScheduleCompile!M146)),ISNUMBER(FIND("1F",ScheduleCompile!M146)),ISNUMBER(FIND("2F",ScheduleCompile!M146)),ISNUMBER(FIND("3F",ScheduleCompile!M146)),ISNUMBER(FIND("6F",ScheduleCompile!M146)),ISNUMBER(FIND("7F",ScheduleCompile!M146)),ISNUMBER(FIND("9F",ScheduleCompile!M146)),ISNUMBER(FIND("4F",ScheduleCompile!M146))),VALUE(LEFT(ScheduleCompile!M146,FIND("F",ScheduleCompile!M146)-1)),ScheduleCompile!M146)))))))</f>
        <v>0.5</v>
      </c>
      <c r="S153" s="1">
        <f>IF(AND(ISERROR(IF(ScheduleCompile!N146="Off",0,IF(ScheduleCompile!N146="On",1,IF(ISNUMBER(ScheduleCompile!N146),ScheduleCompile!N146/1,IF(ISTEXT(ScheduleCompile!N146),IF(OR(ISNUMBER(FIND("5F",ScheduleCompile!N146)),ISNUMBER(FIND("0F",ScheduleCompile!N146)),ISNUMBER(FIND("8F",ScheduleCompile!N146)),ISNUMBER(FIND("1F",ScheduleCompile!N146)),ISNUMBER(FIND("2F",ScheduleCompile!N146)),ISNUMBER(FIND("3F",ScheduleCompile!N146)),ISNUMBER(FIND("6F",ScheduleCompile!N146)),ISNUMBER(FIND("7F",ScheduleCompile!N146)),ISNUMBER(FIND("9F",ScheduleCompile!N146)),ISNUMBER(FIND("4F",ScheduleCompile!N146))),VALUE(LEFT(ScheduleCompile!N146,FIND("F",ScheduleCompile!N146)-1)),ScheduleCompile!N146)))))),ISTEXT(ScheduleCompile!#REF!)),"ENDTABLE",IF(ISERROR(IF(ScheduleCompile!N146="Off",0,IF(ScheduleCompile!N146="On",1,IF(ISNUMBER(ScheduleCompile!N146),ScheduleCompile!N146/1,IF(ISTEXT(ScheduleCompile!N146),IF(OR(ISNUMBER(FIND("5F",ScheduleCompile!N146)),ISNUMBER(FIND("0F",ScheduleCompile!N146)),ISNUMBER(FIND("8F",ScheduleCompile!N146)),ISNUMBER(FIND("1F",ScheduleCompile!N146)),ISNUMBER(FIND("2F",ScheduleCompile!N146)),ISNUMBER(FIND("3F",ScheduleCompile!N146)),ISNUMBER(FIND("6F",ScheduleCompile!N146)),ISNUMBER(FIND("7F",ScheduleCompile!N146)),ISNUMBER(FIND("9F",ScheduleCompile!N146)),ISNUMBER(FIND("4F",ScheduleCompile!N146))),VALUE(LEFT(ScheduleCompile!N146,FIND("F",ScheduleCompile!N146)-1)),ScheduleCompile!N146)))))),"",IF(ScheduleCompile!N146="Off",0,IF(ScheduleCompile!N146="On",1,IF(ISNUMBER(ScheduleCompile!N146),ScheduleCompile!N146/1,IF(ISTEXT(ScheduleCompile!N146),IF(OR(ISNUMBER(FIND("5F",ScheduleCompile!N146)),ISNUMBER(FIND("0F",ScheduleCompile!N146)),ISNUMBER(FIND("8F",ScheduleCompile!N146)),ISNUMBER(FIND("1F",ScheduleCompile!N146)),ISNUMBER(FIND("2F",ScheduleCompile!N146)),ISNUMBER(FIND("3F",ScheduleCompile!N146)),ISNUMBER(FIND("6F",ScheduleCompile!N146)),ISNUMBER(FIND("7F",ScheduleCompile!N146)),ISNUMBER(FIND("9F",ScheduleCompile!N146)),ISNUMBER(FIND("4F",ScheduleCompile!N146))),VALUE(LEFT(ScheduleCompile!N146,FIND("F",ScheduleCompile!N146)-1)),ScheduleCompile!N146)))))))</f>
        <v>0.4</v>
      </c>
      <c r="T153" s="1">
        <f>IF(AND(ISERROR(IF(ScheduleCompile!O146="Off",0,IF(ScheduleCompile!O146="On",1,IF(ISNUMBER(ScheduleCompile!O146),ScheduleCompile!O146/1,IF(ISTEXT(ScheduleCompile!O146),IF(OR(ISNUMBER(FIND("5F",ScheduleCompile!O146)),ISNUMBER(FIND("0F",ScheduleCompile!O146)),ISNUMBER(FIND("8F",ScheduleCompile!O146)),ISNUMBER(FIND("1F",ScheduleCompile!O146)),ISNUMBER(FIND("2F",ScheduleCompile!O146)),ISNUMBER(FIND("3F",ScheduleCompile!O146)),ISNUMBER(FIND("6F",ScheduleCompile!O146)),ISNUMBER(FIND("7F",ScheduleCompile!O146)),ISNUMBER(FIND("9F",ScheduleCompile!O146)),ISNUMBER(FIND("4F",ScheduleCompile!O146))),VALUE(LEFT(ScheduleCompile!O146,FIND("F",ScheduleCompile!O146)-1)),ScheduleCompile!O146)))))),ISTEXT(ScheduleCompile!#REF!)),"ENDTABLE",IF(ISERROR(IF(ScheduleCompile!O146="Off",0,IF(ScheduleCompile!O146="On",1,IF(ISNUMBER(ScheduleCompile!O146),ScheduleCompile!O146/1,IF(ISTEXT(ScheduleCompile!O146),IF(OR(ISNUMBER(FIND("5F",ScheduleCompile!O146)),ISNUMBER(FIND("0F",ScheduleCompile!O146)),ISNUMBER(FIND("8F",ScheduleCompile!O146)),ISNUMBER(FIND("1F",ScheduleCompile!O146)),ISNUMBER(FIND("2F",ScheduleCompile!O146)),ISNUMBER(FIND("3F",ScheduleCompile!O146)),ISNUMBER(FIND("6F",ScheduleCompile!O146)),ISNUMBER(FIND("7F",ScheduleCompile!O146)),ISNUMBER(FIND("9F",ScheduleCompile!O146)),ISNUMBER(FIND("4F",ScheduleCompile!O146))),VALUE(LEFT(ScheduleCompile!O146,FIND("F",ScheduleCompile!O146)-1)),ScheduleCompile!O146)))))),"",IF(ScheduleCompile!O146="Off",0,IF(ScheduleCompile!O146="On",1,IF(ISNUMBER(ScheduleCompile!O146),ScheduleCompile!O146/1,IF(ISTEXT(ScheduleCompile!O146),IF(OR(ISNUMBER(FIND("5F",ScheduleCompile!O146)),ISNUMBER(FIND("0F",ScheduleCompile!O146)),ISNUMBER(FIND("8F",ScheduleCompile!O146)),ISNUMBER(FIND("1F",ScheduleCompile!O146)),ISNUMBER(FIND("2F",ScheduleCompile!O146)),ISNUMBER(FIND("3F",ScheduleCompile!O146)),ISNUMBER(FIND("6F",ScheduleCompile!O146)),ISNUMBER(FIND("7F",ScheduleCompile!O146)),ISNUMBER(FIND("9F",ScheduleCompile!O146)),ISNUMBER(FIND("4F",ScheduleCompile!O146))),VALUE(LEFT(ScheduleCompile!O146,FIND("F",ScheduleCompile!O146)-1)),ScheduleCompile!O146)))))))</f>
        <v>0.5</v>
      </c>
      <c r="U153" s="1">
        <f>IF(AND(ISERROR(IF(ScheduleCompile!P146="Off",0,IF(ScheduleCompile!P146="On",1,IF(ISNUMBER(ScheduleCompile!P146),ScheduleCompile!P146/1,IF(ISTEXT(ScheduleCompile!P146),IF(OR(ISNUMBER(FIND("5F",ScheduleCompile!P146)),ISNUMBER(FIND("0F",ScheduleCompile!P146)),ISNUMBER(FIND("8F",ScheduleCompile!P146)),ISNUMBER(FIND("1F",ScheduleCompile!P146)),ISNUMBER(FIND("2F",ScheduleCompile!P146)),ISNUMBER(FIND("3F",ScheduleCompile!P146)),ISNUMBER(FIND("6F",ScheduleCompile!P146)),ISNUMBER(FIND("7F",ScheduleCompile!P146)),ISNUMBER(FIND("9F",ScheduleCompile!P146)),ISNUMBER(FIND("4F",ScheduleCompile!P146))),VALUE(LEFT(ScheduleCompile!P146,FIND("F",ScheduleCompile!P146)-1)),ScheduleCompile!P146)))))),ISTEXT(ScheduleCompile!#REF!)),"ENDTABLE",IF(ISERROR(IF(ScheduleCompile!P146="Off",0,IF(ScheduleCompile!P146="On",1,IF(ISNUMBER(ScheduleCompile!P146),ScheduleCompile!P146/1,IF(ISTEXT(ScheduleCompile!P146),IF(OR(ISNUMBER(FIND("5F",ScheduleCompile!P146)),ISNUMBER(FIND("0F",ScheduleCompile!P146)),ISNUMBER(FIND("8F",ScheduleCompile!P146)),ISNUMBER(FIND("1F",ScheduleCompile!P146)),ISNUMBER(FIND("2F",ScheduleCompile!P146)),ISNUMBER(FIND("3F",ScheduleCompile!P146)),ISNUMBER(FIND("6F",ScheduleCompile!P146)),ISNUMBER(FIND("7F",ScheduleCompile!P146)),ISNUMBER(FIND("9F",ScheduleCompile!P146)),ISNUMBER(FIND("4F",ScheduleCompile!P146))),VALUE(LEFT(ScheduleCompile!P146,FIND("F",ScheduleCompile!P146)-1)),ScheduleCompile!P146)))))),"",IF(ScheduleCompile!P146="Off",0,IF(ScheduleCompile!P146="On",1,IF(ISNUMBER(ScheduleCompile!P146),ScheduleCompile!P146/1,IF(ISTEXT(ScheduleCompile!P146),IF(OR(ISNUMBER(FIND("5F",ScheduleCompile!P146)),ISNUMBER(FIND("0F",ScheduleCompile!P146)),ISNUMBER(FIND("8F",ScheduleCompile!P146)),ISNUMBER(FIND("1F",ScheduleCompile!P146)),ISNUMBER(FIND("2F",ScheduleCompile!P146)),ISNUMBER(FIND("3F",ScheduleCompile!P146)),ISNUMBER(FIND("6F",ScheduleCompile!P146)),ISNUMBER(FIND("7F",ScheduleCompile!P146)),ISNUMBER(FIND("9F",ScheduleCompile!P146)),ISNUMBER(FIND("4F",ScheduleCompile!P146))),VALUE(LEFT(ScheduleCompile!P146,FIND("F",ScheduleCompile!P146)-1)),ScheduleCompile!P146)))))))</f>
        <v>0.5</v>
      </c>
      <c r="V153" s="1">
        <f>IF(AND(ISERROR(IF(ScheduleCompile!Q146="Off",0,IF(ScheduleCompile!Q146="On",1,IF(ISNUMBER(ScheduleCompile!Q146),ScheduleCompile!Q146/1,IF(ISTEXT(ScheduleCompile!Q146),IF(OR(ISNUMBER(FIND("5F",ScheduleCompile!Q146)),ISNUMBER(FIND("0F",ScheduleCompile!Q146)),ISNUMBER(FIND("8F",ScheduleCompile!Q146)),ISNUMBER(FIND("1F",ScheduleCompile!Q146)),ISNUMBER(FIND("2F",ScheduleCompile!Q146)),ISNUMBER(FIND("3F",ScheduleCompile!Q146)),ISNUMBER(FIND("6F",ScheduleCompile!Q146)),ISNUMBER(FIND("7F",ScheduleCompile!Q146)),ISNUMBER(FIND("9F",ScheduleCompile!Q146)),ISNUMBER(FIND("4F",ScheduleCompile!Q146))),VALUE(LEFT(ScheduleCompile!Q146,FIND("F",ScheduleCompile!Q146)-1)),ScheduleCompile!Q146)))))),ISTEXT(ScheduleCompile!#REF!)),"ENDTABLE",IF(ISERROR(IF(ScheduleCompile!Q146="Off",0,IF(ScheduleCompile!Q146="On",1,IF(ISNUMBER(ScheduleCompile!Q146),ScheduleCompile!Q146/1,IF(ISTEXT(ScheduleCompile!Q146),IF(OR(ISNUMBER(FIND("5F",ScheduleCompile!Q146)),ISNUMBER(FIND("0F",ScheduleCompile!Q146)),ISNUMBER(FIND("8F",ScheduleCompile!Q146)),ISNUMBER(FIND("1F",ScheduleCompile!Q146)),ISNUMBER(FIND("2F",ScheduleCompile!Q146)),ISNUMBER(FIND("3F",ScheduleCompile!Q146)),ISNUMBER(FIND("6F",ScheduleCompile!Q146)),ISNUMBER(FIND("7F",ScheduleCompile!Q146)),ISNUMBER(FIND("9F",ScheduleCompile!Q146)),ISNUMBER(FIND("4F",ScheduleCompile!Q146))),VALUE(LEFT(ScheduleCompile!Q146,FIND("F",ScheduleCompile!Q146)-1)),ScheduleCompile!Q146)))))),"",IF(ScheduleCompile!Q146="Off",0,IF(ScheduleCompile!Q146="On",1,IF(ISNUMBER(ScheduleCompile!Q146),ScheduleCompile!Q146/1,IF(ISTEXT(ScheduleCompile!Q146),IF(OR(ISNUMBER(FIND("5F",ScheduleCompile!Q146)),ISNUMBER(FIND("0F",ScheduleCompile!Q146)),ISNUMBER(FIND("8F",ScheduleCompile!Q146)),ISNUMBER(FIND("1F",ScheduleCompile!Q146)),ISNUMBER(FIND("2F",ScheduleCompile!Q146)),ISNUMBER(FIND("3F",ScheduleCompile!Q146)),ISNUMBER(FIND("6F",ScheduleCompile!Q146)),ISNUMBER(FIND("7F",ScheduleCompile!Q146)),ISNUMBER(FIND("9F",ScheduleCompile!Q146)),ISNUMBER(FIND("4F",ScheduleCompile!Q146))),VALUE(LEFT(ScheduleCompile!Q146,FIND("F",ScheduleCompile!Q146)-1)),ScheduleCompile!Q146)))))))</f>
        <v>0.5</v>
      </c>
      <c r="W153" s="1">
        <f>IF(AND(ISERROR(IF(ScheduleCompile!R146="Off",0,IF(ScheduleCompile!R146="On",1,IF(ISNUMBER(ScheduleCompile!R146),ScheduleCompile!R146/1,IF(ISTEXT(ScheduleCompile!R146),IF(OR(ISNUMBER(FIND("5F",ScheduleCompile!R146)),ISNUMBER(FIND("0F",ScheduleCompile!R146)),ISNUMBER(FIND("8F",ScheduleCompile!R146)),ISNUMBER(FIND("1F",ScheduleCompile!R146)),ISNUMBER(FIND("2F",ScheduleCompile!R146)),ISNUMBER(FIND("3F",ScheduleCompile!R146)),ISNUMBER(FIND("6F",ScheduleCompile!R146)),ISNUMBER(FIND("7F",ScheduleCompile!R146)),ISNUMBER(FIND("9F",ScheduleCompile!R146)),ISNUMBER(FIND("4F",ScheduleCompile!R146))),VALUE(LEFT(ScheduleCompile!R146,FIND("F",ScheduleCompile!R146)-1)),ScheduleCompile!R146)))))),ISTEXT(ScheduleCompile!#REF!)),"ENDTABLE",IF(ISERROR(IF(ScheduleCompile!R146="Off",0,IF(ScheduleCompile!R146="On",1,IF(ISNUMBER(ScheduleCompile!R146),ScheduleCompile!R146/1,IF(ISTEXT(ScheduleCompile!R146),IF(OR(ISNUMBER(FIND("5F",ScheduleCompile!R146)),ISNUMBER(FIND("0F",ScheduleCompile!R146)),ISNUMBER(FIND("8F",ScheduleCompile!R146)),ISNUMBER(FIND("1F",ScheduleCompile!R146)),ISNUMBER(FIND("2F",ScheduleCompile!R146)),ISNUMBER(FIND("3F",ScheduleCompile!R146)),ISNUMBER(FIND("6F",ScheduleCompile!R146)),ISNUMBER(FIND("7F",ScheduleCompile!R146)),ISNUMBER(FIND("9F",ScheduleCompile!R146)),ISNUMBER(FIND("4F",ScheduleCompile!R146))),VALUE(LEFT(ScheduleCompile!R146,FIND("F",ScheduleCompile!R146)-1)),ScheduleCompile!R146)))))),"",IF(ScheduleCompile!R146="Off",0,IF(ScheduleCompile!R146="On",1,IF(ISNUMBER(ScheduleCompile!R146),ScheduleCompile!R146/1,IF(ISTEXT(ScheduleCompile!R146),IF(OR(ISNUMBER(FIND("5F",ScheduleCompile!R146)),ISNUMBER(FIND("0F",ScheduleCompile!R146)),ISNUMBER(FIND("8F",ScheduleCompile!R146)),ISNUMBER(FIND("1F",ScheduleCompile!R146)),ISNUMBER(FIND("2F",ScheduleCompile!R146)),ISNUMBER(FIND("3F",ScheduleCompile!R146)),ISNUMBER(FIND("6F",ScheduleCompile!R146)),ISNUMBER(FIND("7F",ScheduleCompile!R146)),ISNUMBER(FIND("9F",ScheduleCompile!R146)),ISNUMBER(FIND("4F",ScheduleCompile!R146))),VALUE(LEFT(ScheduleCompile!R146,FIND("F",ScheduleCompile!R146)-1)),ScheduleCompile!R146)))))))</f>
        <v>0.5</v>
      </c>
      <c r="X153" s="1">
        <f>IF(AND(ISERROR(IF(ScheduleCompile!S146="Off",0,IF(ScheduleCompile!S146="On",1,IF(ISNUMBER(ScheduleCompile!S146),ScheduleCompile!S146/1,IF(ISTEXT(ScheduleCompile!S146),IF(OR(ISNUMBER(FIND("5F",ScheduleCompile!S146)),ISNUMBER(FIND("0F",ScheduleCompile!S146)),ISNUMBER(FIND("8F",ScheduleCompile!S146)),ISNUMBER(FIND("1F",ScheduleCompile!S146)),ISNUMBER(FIND("2F",ScheduleCompile!S146)),ISNUMBER(FIND("3F",ScheduleCompile!S146)),ISNUMBER(FIND("6F",ScheduleCompile!S146)),ISNUMBER(FIND("7F",ScheduleCompile!S146)),ISNUMBER(FIND("9F",ScheduleCompile!S146)),ISNUMBER(FIND("4F",ScheduleCompile!S146))),VALUE(LEFT(ScheduleCompile!S146,FIND("F",ScheduleCompile!S146)-1)),ScheduleCompile!S146)))))),ISTEXT(ScheduleCompile!#REF!)),"ENDTABLE",IF(ISERROR(IF(ScheduleCompile!S146="Off",0,IF(ScheduleCompile!S146="On",1,IF(ISNUMBER(ScheduleCompile!S146),ScheduleCompile!S146/1,IF(ISTEXT(ScheduleCompile!S146),IF(OR(ISNUMBER(FIND("5F",ScheduleCompile!S146)),ISNUMBER(FIND("0F",ScheduleCompile!S146)),ISNUMBER(FIND("8F",ScheduleCompile!S146)),ISNUMBER(FIND("1F",ScheduleCompile!S146)),ISNUMBER(FIND("2F",ScheduleCompile!S146)),ISNUMBER(FIND("3F",ScheduleCompile!S146)),ISNUMBER(FIND("6F",ScheduleCompile!S146)),ISNUMBER(FIND("7F",ScheduleCompile!S146)),ISNUMBER(FIND("9F",ScheduleCompile!S146)),ISNUMBER(FIND("4F",ScheduleCompile!S146))),VALUE(LEFT(ScheduleCompile!S146,FIND("F",ScheduleCompile!S146)-1)),ScheduleCompile!S146)))))),"",IF(ScheduleCompile!S146="Off",0,IF(ScheduleCompile!S146="On",1,IF(ISNUMBER(ScheduleCompile!S146),ScheduleCompile!S146/1,IF(ISTEXT(ScheduleCompile!S146),IF(OR(ISNUMBER(FIND("5F",ScheduleCompile!S146)),ISNUMBER(FIND("0F",ScheduleCompile!S146)),ISNUMBER(FIND("8F",ScheduleCompile!S146)),ISNUMBER(FIND("1F",ScheduleCompile!S146)),ISNUMBER(FIND("2F",ScheduleCompile!S146)),ISNUMBER(FIND("3F",ScheduleCompile!S146)),ISNUMBER(FIND("6F",ScheduleCompile!S146)),ISNUMBER(FIND("7F",ScheduleCompile!S146)),ISNUMBER(FIND("9F",ScheduleCompile!S146)),ISNUMBER(FIND("4F",ScheduleCompile!S146))),VALUE(LEFT(ScheduleCompile!S146,FIND("F",ScheduleCompile!S146)-1)),ScheduleCompile!S146)))))))</f>
        <v>0.4</v>
      </c>
      <c r="Y153" s="1">
        <f>IF(AND(ISERROR(IF(ScheduleCompile!T146="Off",0,IF(ScheduleCompile!T146="On",1,IF(ISNUMBER(ScheduleCompile!T146),ScheduleCompile!T146/1,IF(ISTEXT(ScheduleCompile!T146),IF(OR(ISNUMBER(FIND("5F",ScheduleCompile!T146)),ISNUMBER(FIND("0F",ScheduleCompile!T146)),ISNUMBER(FIND("8F",ScheduleCompile!T146)),ISNUMBER(FIND("1F",ScheduleCompile!T146)),ISNUMBER(FIND("2F",ScheduleCompile!T146)),ISNUMBER(FIND("3F",ScheduleCompile!T146)),ISNUMBER(FIND("6F",ScheduleCompile!T146)),ISNUMBER(FIND("7F",ScheduleCompile!T146)),ISNUMBER(FIND("9F",ScheduleCompile!T146)),ISNUMBER(FIND("4F",ScheduleCompile!T146))),VALUE(LEFT(ScheduleCompile!T146,FIND("F",ScheduleCompile!T146)-1)),ScheduleCompile!T146)))))),ISTEXT(ScheduleCompile!#REF!)),"ENDTABLE",IF(ISERROR(IF(ScheduleCompile!T146="Off",0,IF(ScheduleCompile!T146="On",1,IF(ISNUMBER(ScheduleCompile!T146),ScheduleCompile!T146/1,IF(ISTEXT(ScheduleCompile!T146),IF(OR(ISNUMBER(FIND("5F",ScheduleCompile!T146)),ISNUMBER(FIND("0F",ScheduleCompile!T146)),ISNUMBER(FIND("8F",ScheduleCompile!T146)),ISNUMBER(FIND("1F",ScheduleCompile!T146)),ISNUMBER(FIND("2F",ScheduleCompile!T146)),ISNUMBER(FIND("3F",ScheduleCompile!T146)),ISNUMBER(FIND("6F",ScheduleCompile!T146)),ISNUMBER(FIND("7F",ScheduleCompile!T146)),ISNUMBER(FIND("9F",ScheduleCompile!T146)),ISNUMBER(FIND("4F",ScheduleCompile!T146))),VALUE(LEFT(ScheduleCompile!T146,FIND("F",ScheduleCompile!T146)-1)),ScheduleCompile!T146)))))),"",IF(ScheduleCompile!T146="Off",0,IF(ScheduleCompile!T146="On",1,IF(ISNUMBER(ScheduleCompile!T146),ScheduleCompile!T146/1,IF(ISTEXT(ScheduleCompile!T146),IF(OR(ISNUMBER(FIND("5F",ScheduleCompile!T146)),ISNUMBER(FIND("0F",ScheduleCompile!T146)),ISNUMBER(FIND("8F",ScheduleCompile!T146)),ISNUMBER(FIND("1F",ScheduleCompile!T146)),ISNUMBER(FIND("2F",ScheduleCompile!T146)),ISNUMBER(FIND("3F",ScheduleCompile!T146)),ISNUMBER(FIND("6F",ScheduleCompile!T146)),ISNUMBER(FIND("7F",ScheduleCompile!T146)),ISNUMBER(FIND("9F",ScheduleCompile!T146)),ISNUMBER(FIND("4F",ScheduleCompile!T146))),VALUE(LEFT(ScheduleCompile!T146,FIND("F",ScheduleCompile!T146)-1)),ScheduleCompile!T146)))))))</f>
        <v>0.3</v>
      </c>
      <c r="Z153" s="1">
        <f>IF(AND(ISERROR(IF(ScheduleCompile!U146="Off",0,IF(ScheduleCompile!U146="On",1,IF(ISNUMBER(ScheduleCompile!U146),ScheduleCompile!U146/1,IF(ISTEXT(ScheduleCompile!U146),IF(OR(ISNUMBER(FIND("5F",ScheduleCompile!U146)),ISNUMBER(FIND("0F",ScheduleCompile!U146)),ISNUMBER(FIND("8F",ScheduleCompile!U146)),ISNUMBER(FIND("1F",ScheduleCompile!U146)),ISNUMBER(FIND("2F",ScheduleCompile!U146)),ISNUMBER(FIND("3F",ScheduleCompile!U146)),ISNUMBER(FIND("6F",ScheduleCompile!U146)),ISNUMBER(FIND("7F",ScheduleCompile!U146)),ISNUMBER(FIND("9F",ScheduleCompile!U146)),ISNUMBER(FIND("4F",ScheduleCompile!U146))),VALUE(LEFT(ScheduleCompile!U146,FIND("F",ScheduleCompile!U146)-1)),ScheduleCompile!U146)))))),ISTEXT(ScheduleCompile!#REF!)),"ENDTABLE",IF(ISERROR(IF(ScheduleCompile!U146="Off",0,IF(ScheduleCompile!U146="On",1,IF(ISNUMBER(ScheduleCompile!U146),ScheduleCompile!U146/1,IF(ISTEXT(ScheduleCompile!U146),IF(OR(ISNUMBER(FIND("5F",ScheduleCompile!U146)),ISNUMBER(FIND("0F",ScheduleCompile!U146)),ISNUMBER(FIND("8F",ScheduleCompile!U146)),ISNUMBER(FIND("1F",ScheduleCompile!U146)),ISNUMBER(FIND("2F",ScheduleCompile!U146)),ISNUMBER(FIND("3F",ScheduleCompile!U146)),ISNUMBER(FIND("6F",ScheduleCompile!U146)),ISNUMBER(FIND("7F",ScheduleCompile!U146)),ISNUMBER(FIND("9F",ScheduleCompile!U146)),ISNUMBER(FIND("4F",ScheduleCompile!U146))),VALUE(LEFT(ScheduleCompile!U146,FIND("F",ScheduleCompile!U146)-1)),ScheduleCompile!U146)))))),"",IF(ScheduleCompile!U146="Off",0,IF(ScheduleCompile!U146="On",1,IF(ISNUMBER(ScheduleCompile!U146),ScheduleCompile!U146/1,IF(ISTEXT(ScheduleCompile!U146),IF(OR(ISNUMBER(FIND("5F",ScheduleCompile!U146)),ISNUMBER(FIND("0F",ScheduleCompile!U146)),ISNUMBER(FIND("8F",ScheduleCompile!U146)),ISNUMBER(FIND("1F",ScheduleCompile!U146)),ISNUMBER(FIND("2F",ScheduleCompile!U146)),ISNUMBER(FIND("3F",ScheduleCompile!U146)),ISNUMBER(FIND("6F",ScheduleCompile!U146)),ISNUMBER(FIND("7F",ScheduleCompile!U146)),ISNUMBER(FIND("9F",ScheduleCompile!U146)),ISNUMBER(FIND("4F",ScheduleCompile!U146))),VALUE(LEFT(ScheduleCompile!U146,FIND("F",ScheduleCompile!U146)-1)),ScheduleCompile!U146)))))))</f>
        <v>0.3</v>
      </c>
      <c r="AA153" s="1">
        <f>IF(AND(ISERROR(IF(ScheduleCompile!V146="Off",0,IF(ScheduleCompile!V146="On",1,IF(ISNUMBER(ScheduleCompile!V146),ScheduleCompile!V146/1,IF(ISTEXT(ScheduleCompile!V146),IF(OR(ISNUMBER(FIND("5F",ScheduleCompile!V146)),ISNUMBER(FIND("0F",ScheduleCompile!V146)),ISNUMBER(FIND("8F",ScheduleCompile!V146)),ISNUMBER(FIND("1F",ScheduleCompile!V146)),ISNUMBER(FIND("2F",ScheduleCompile!V146)),ISNUMBER(FIND("3F",ScheduleCompile!V146)),ISNUMBER(FIND("6F",ScheduleCompile!V146)),ISNUMBER(FIND("7F",ScheduleCompile!V146)),ISNUMBER(FIND("9F",ScheduleCompile!V146)),ISNUMBER(FIND("4F",ScheduleCompile!V146))),VALUE(LEFT(ScheduleCompile!V146,FIND("F",ScheduleCompile!V146)-1)),ScheduleCompile!V146)))))),ISTEXT(ScheduleCompile!#REF!)),"ENDTABLE",IF(ISERROR(IF(ScheduleCompile!V146="Off",0,IF(ScheduleCompile!V146="On",1,IF(ISNUMBER(ScheduleCompile!V146),ScheduleCompile!V146/1,IF(ISTEXT(ScheduleCompile!V146),IF(OR(ISNUMBER(FIND("5F",ScheduleCompile!V146)),ISNUMBER(FIND("0F",ScheduleCompile!V146)),ISNUMBER(FIND("8F",ScheduleCompile!V146)),ISNUMBER(FIND("1F",ScheduleCompile!V146)),ISNUMBER(FIND("2F",ScheduleCompile!V146)),ISNUMBER(FIND("3F",ScheduleCompile!V146)),ISNUMBER(FIND("6F",ScheduleCompile!V146)),ISNUMBER(FIND("7F",ScheduleCompile!V146)),ISNUMBER(FIND("9F",ScheduleCompile!V146)),ISNUMBER(FIND("4F",ScheduleCompile!V146))),VALUE(LEFT(ScheduleCompile!V146,FIND("F",ScheduleCompile!V146)-1)),ScheduleCompile!V146)))))),"",IF(ScheduleCompile!V146="Off",0,IF(ScheduleCompile!V146="On",1,IF(ISNUMBER(ScheduleCompile!V146),ScheduleCompile!V146/1,IF(ISTEXT(ScheduleCompile!V146),IF(OR(ISNUMBER(FIND("5F",ScheduleCompile!V146)),ISNUMBER(FIND("0F",ScheduleCompile!V146)),ISNUMBER(FIND("8F",ScheduleCompile!V146)),ISNUMBER(FIND("1F",ScheduleCompile!V146)),ISNUMBER(FIND("2F",ScheduleCompile!V146)),ISNUMBER(FIND("3F",ScheduleCompile!V146)),ISNUMBER(FIND("6F",ScheduleCompile!V146)),ISNUMBER(FIND("7F",ScheduleCompile!V146)),ISNUMBER(FIND("9F",ScheduleCompile!V146)),ISNUMBER(FIND("4F",ScheduleCompile!V146))),VALUE(LEFT(ScheduleCompile!V146,FIND("F",ScheduleCompile!V146)-1)),ScheduleCompile!V146)))))))</f>
        <v>0.2</v>
      </c>
      <c r="AB153" s="1">
        <f>IF(AND(ISERROR(IF(ScheduleCompile!W146="Off",0,IF(ScheduleCompile!W146="On",1,IF(ISNUMBER(ScheduleCompile!W146),ScheduleCompile!W146/1,IF(ISTEXT(ScheduleCompile!W146),IF(OR(ISNUMBER(FIND("5F",ScheduleCompile!W146)),ISNUMBER(FIND("0F",ScheduleCompile!W146)),ISNUMBER(FIND("8F",ScheduleCompile!W146)),ISNUMBER(FIND("1F",ScheduleCompile!W146)),ISNUMBER(FIND("2F",ScheduleCompile!W146)),ISNUMBER(FIND("3F",ScheduleCompile!W146)),ISNUMBER(FIND("6F",ScheduleCompile!W146)),ISNUMBER(FIND("7F",ScheduleCompile!W146)),ISNUMBER(FIND("9F",ScheduleCompile!W146)),ISNUMBER(FIND("4F",ScheduleCompile!W146))),VALUE(LEFT(ScheduleCompile!W146,FIND("F",ScheduleCompile!W146)-1)),ScheduleCompile!W146)))))),ISTEXT(ScheduleCompile!#REF!)),"ENDTABLE",IF(ISERROR(IF(ScheduleCompile!W146="Off",0,IF(ScheduleCompile!W146="On",1,IF(ISNUMBER(ScheduleCompile!W146),ScheduleCompile!W146/1,IF(ISTEXT(ScheduleCompile!W146),IF(OR(ISNUMBER(FIND("5F",ScheduleCompile!W146)),ISNUMBER(FIND("0F",ScheduleCompile!W146)),ISNUMBER(FIND("8F",ScheduleCompile!W146)),ISNUMBER(FIND("1F",ScheduleCompile!W146)),ISNUMBER(FIND("2F",ScheduleCompile!W146)),ISNUMBER(FIND("3F",ScheduleCompile!W146)),ISNUMBER(FIND("6F",ScheduleCompile!W146)),ISNUMBER(FIND("7F",ScheduleCompile!W146)),ISNUMBER(FIND("9F",ScheduleCompile!W146)),ISNUMBER(FIND("4F",ScheduleCompile!W146))),VALUE(LEFT(ScheduleCompile!W146,FIND("F",ScheduleCompile!W146)-1)),ScheduleCompile!W146)))))),"",IF(ScheduleCompile!W146="Off",0,IF(ScheduleCompile!W146="On",1,IF(ISNUMBER(ScheduleCompile!W146),ScheduleCompile!W146/1,IF(ISTEXT(ScheduleCompile!W146),IF(OR(ISNUMBER(FIND("5F",ScheduleCompile!W146)),ISNUMBER(FIND("0F",ScheduleCompile!W146)),ISNUMBER(FIND("8F",ScheduleCompile!W146)),ISNUMBER(FIND("1F",ScheduleCompile!W146)),ISNUMBER(FIND("2F",ScheduleCompile!W146)),ISNUMBER(FIND("3F",ScheduleCompile!W146)),ISNUMBER(FIND("6F",ScheduleCompile!W146)),ISNUMBER(FIND("7F",ScheduleCompile!W146)),ISNUMBER(FIND("9F",ScheduleCompile!W146)),ISNUMBER(FIND("4F",ScheduleCompile!W146))),VALUE(LEFT(ScheduleCompile!W146,FIND("F",ScheduleCompile!W146)-1)),ScheduleCompile!W146)))))))</f>
        <v>0.2</v>
      </c>
      <c r="AC153" s="1">
        <f>IF(AND(ISERROR(IF(ScheduleCompile!X146="Off",0,IF(ScheduleCompile!X146="On",1,IF(ISNUMBER(ScheduleCompile!X146),ScheduleCompile!X146/1,IF(ISTEXT(ScheduleCompile!X146),IF(OR(ISNUMBER(FIND("5F",ScheduleCompile!X146)),ISNUMBER(FIND("0F",ScheduleCompile!X146)),ISNUMBER(FIND("8F",ScheduleCompile!X146)),ISNUMBER(FIND("1F",ScheduleCompile!X146)),ISNUMBER(FIND("2F",ScheduleCompile!X146)),ISNUMBER(FIND("3F",ScheduleCompile!X146)),ISNUMBER(FIND("6F",ScheduleCompile!X146)),ISNUMBER(FIND("7F",ScheduleCompile!X146)),ISNUMBER(FIND("9F",ScheduleCompile!X146)),ISNUMBER(FIND("4F",ScheduleCompile!X146))),VALUE(LEFT(ScheduleCompile!X146,FIND("F",ScheduleCompile!X146)-1)),ScheduleCompile!X146)))))),ISTEXT(ScheduleCompile!#REF!)),"ENDTABLE",IF(ISERROR(IF(ScheduleCompile!X146="Off",0,IF(ScheduleCompile!X146="On",1,IF(ISNUMBER(ScheduleCompile!X146),ScheduleCompile!X146/1,IF(ISTEXT(ScheduleCompile!X146),IF(OR(ISNUMBER(FIND("5F",ScheduleCompile!X146)),ISNUMBER(FIND("0F",ScheduleCompile!X146)),ISNUMBER(FIND("8F",ScheduleCompile!X146)),ISNUMBER(FIND("1F",ScheduleCompile!X146)),ISNUMBER(FIND("2F",ScheduleCompile!X146)),ISNUMBER(FIND("3F",ScheduleCompile!X146)),ISNUMBER(FIND("6F",ScheduleCompile!X146)),ISNUMBER(FIND("7F",ScheduleCompile!X146)),ISNUMBER(FIND("9F",ScheduleCompile!X146)),ISNUMBER(FIND("4F",ScheduleCompile!X146))),VALUE(LEFT(ScheduleCompile!X146,FIND("F",ScheduleCompile!X146)-1)),ScheduleCompile!X146)))))),"",IF(ScheduleCompile!X146="Off",0,IF(ScheduleCompile!X146="On",1,IF(ISNUMBER(ScheduleCompile!X146),ScheduleCompile!X146/1,IF(ISTEXT(ScheduleCompile!X146),IF(OR(ISNUMBER(FIND("5F",ScheduleCompile!X146)),ISNUMBER(FIND("0F",ScheduleCompile!X146)),ISNUMBER(FIND("8F",ScheduleCompile!X146)),ISNUMBER(FIND("1F",ScheduleCompile!X146)),ISNUMBER(FIND("2F",ScheduleCompile!X146)),ISNUMBER(FIND("3F",ScheduleCompile!X146)),ISNUMBER(FIND("6F",ScheduleCompile!X146)),ISNUMBER(FIND("7F",ScheduleCompile!X146)),ISNUMBER(FIND("9F",ScheduleCompile!X146)),ISNUMBER(FIND("4F",ScheduleCompile!X146))),VALUE(LEFT(ScheduleCompile!X146,FIND("F",ScheduleCompile!X146)-1)),ScheduleCompile!X146)))))))</f>
        <v>0.2</v>
      </c>
      <c r="AD153" s="1">
        <f>IF(AND(ISERROR(IF(ScheduleCompile!Y146="Off",0,IF(ScheduleCompile!Y146="On",1,IF(ISNUMBER(ScheduleCompile!Y146),ScheduleCompile!Y146/1,IF(ISTEXT(ScheduleCompile!Y146),IF(OR(ISNUMBER(FIND("5F",ScheduleCompile!Y146)),ISNUMBER(FIND("0F",ScheduleCompile!Y146)),ISNUMBER(FIND("8F",ScheduleCompile!Y146)),ISNUMBER(FIND("1F",ScheduleCompile!Y146)),ISNUMBER(FIND("2F",ScheduleCompile!Y146)),ISNUMBER(FIND("3F",ScheduleCompile!Y146)),ISNUMBER(FIND("6F",ScheduleCompile!Y146)),ISNUMBER(FIND("7F",ScheduleCompile!Y146)),ISNUMBER(FIND("9F",ScheduleCompile!Y146)),ISNUMBER(FIND("4F",ScheduleCompile!Y146))),VALUE(LEFT(ScheduleCompile!Y146,FIND("F",ScheduleCompile!Y146)-1)),ScheduleCompile!Y146)))))),ISTEXT(ScheduleCompile!#REF!)),"ENDTABLE",IF(ISERROR(IF(ScheduleCompile!Y146="Off",0,IF(ScheduleCompile!Y146="On",1,IF(ISNUMBER(ScheduleCompile!Y146),ScheduleCompile!Y146/1,IF(ISTEXT(ScheduleCompile!Y146),IF(OR(ISNUMBER(FIND("5F",ScheduleCompile!Y146)),ISNUMBER(FIND("0F",ScheduleCompile!Y146)),ISNUMBER(FIND("8F",ScheduleCompile!Y146)),ISNUMBER(FIND("1F",ScheduleCompile!Y146)),ISNUMBER(FIND("2F",ScheduleCompile!Y146)),ISNUMBER(FIND("3F",ScheduleCompile!Y146)),ISNUMBER(FIND("6F",ScheduleCompile!Y146)),ISNUMBER(FIND("7F",ScheduleCompile!Y146)),ISNUMBER(FIND("9F",ScheduleCompile!Y146)),ISNUMBER(FIND("4F",ScheduleCompile!Y146))),VALUE(LEFT(ScheduleCompile!Y146,FIND("F",ScheduleCompile!Y146)-1)),ScheduleCompile!Y146)))))),"",IF(ScheduleCompile!Y146="Off",0,IF(ScheduleCompile!Y146="On",1,IF(ISNUMBER(ScheduleCompile!Y146),ScheduleCompile!Y146/1,IF(ISTEXT(ScheduleCompile!Y146),IF(OR(ISNUMBER(FIND("5F",ScheduleCompile!Y146)),ISNUMBER(FIND("0F",ScheduleCompile!Y146)),ISNUMBER(FIND("8F",ScheduleCompile!Y146)),ISNUMBER(FIND("1F",ScheduleCompile!Y146)),ISNUMBER(FIND("2F",ScheduleCompile!Y146)),ISNUMBER(FIND("3F",ScheduleCompile!Y146)),ISNUMBER(FIND("6F",ScheduleCompile!Y146)),ISNUMBER(FIND("7F",ScheduleCompile!Y146)),ISNUMBER(FIND("9F",ScheduleCompile!Y146)),ISNUMBER(FIND("4F",ScheduleCompile!Y146))),VALUE(LEFT(ScheduleCompile!Y146,FIND("F",ScheduleCompile!Y146)-1)),ScheduleCompile!Y146)))))))</f>
        <v>0.2</v>
      </c>
    </row>
    <row r="154" spans="1:30" x14ac:dyDescent="0.25">
      <c r="A154" t="str">
        <f t="shared" si="8"/>
        <v>SchDay "LabProcessEquipmentTypicalUseSat"  Type = "Fraction" Hr = (0.2, 0.2, 0.2, 0.2, 0.2, 0.2, 0.3, 0.3, 0.4, 0.4, 0.4, 0.4, 0.3, 0.3, 0.3, 0.3, 0.3, 0.2, 0.2, 0.2, 0.2, 0.2, 0.2, 0.2) ..</v>
      </c>
      <c r="B154" s="1" t="s">
        <v>623</v>
      </c>
      <c r="C154" t="str">
        <f t="shared" si="9"/>
        <v xml:space="preserve">SchDay "LabProcessEquipmentTypicalUseSat"  Type = "Fraction" Hr = </v>
      </c>
      <c r="D154" t="str">
        <f t="shared" si="10"/>
        <v>(0.2, 0.2, 0.2, 0.2, 0.2, 0.2, 0.3, 0.3, 0.4, 0.4, 0.4, 0.4, 0.3, 0.3, 0.3, 0.3, 0.3, 0.2, 0.2, 0.2, 0.2, 0.2, 0.2, 0.2) ..</v>
      </c>
      <c r="E154" s="30" t="str">
        <f>ScheduleCompile!A147</f>
        <v>LabProcessEquipmentTypicalUseSat</v>
      </c>
      <c r="F154" t="str">
        <f t="shared" si="11"/>
        <v>Fraction</v>
      </c>
      <c r="G154" s="1">
        <f>IF(AND(ISERROR(IF(ScheduleCompile!B147="Off",0,IF(ScheduleCompile!B147="On",1,IF(ISNUMBER(ScheduleCompile!B147),ScheduleCompile!B147/1,IF(ISTEXT(ScheduleCompile!B147),IF(OR(ISNUMBER(FIND("5F",ScheduleCompile!B147)),ISNUMBER(FIND("0F",ScheduleCompile!B147)),ISNUMBER(FIND("8F",ScheduleCompile!B147)),ISNUMBER(FIND("1F",ScheduleCompile!B147)),ISNUMBER(FIND("2F",ScheduleCompile!B147)),ISNUMBER(FIND("3F",ScheduleCompile!B147)),ISNUMBER(FIND("6F",ScheduleCompile!B147)),ISNUMBER(FIND("7F",ScheduleCompile!B147)),ISNUMBER(FIND("9F",ScheduleCompile!B147)),ISNUMBER(FIND("4F",ScheduleCompile!B147))),VALUE(LEFT(ScheduleCompile!B147,FIND("F",ScheduleCompile!B147)-1)),ScheduleCompile!B147)))))),ISTEXT(ScheduleCompile!#REF!)),"ENDTABLE",IF(ISERROR(IF(ScheduleCompile!B147="Off",0,IF(ScheduleCompile!B147="On",1,IF(ISNUMBER(ScheduleCompile!B147),ScheduleCompile!B147/1,IF(ISTEXT(ScheduleCompile!B147),IF(OR(ISNUMBER(FIND("5F",ScheduleCompile!B147)),ISNUMBER(FIND("0F",ScheduleCompile!B147)),ISNUMBER(FIND("8F",ScheduleCompile!B147)),ISNUMBER(FIND("1F",ScheduleCompile!B147)),ISNUMBER(FIND("2F",ScheduleCompile!B147)),ISNUMBER(FIND("3F",ScheduleCompile!B147)),ISNUMBER(FIND("6F",ScheduleCompile!B147)),ISNUMBER(FIND("7F",ScheduleCompile!B147)),ISNUMBER(FIND("9F",ScheduleCompile!B147)),ISNUMBER(FIND("4F",ScheduleCompile!B147))),VALUE(LEFT(ScheduleCompile!B147,FIND("F",ScheduleCompile!B147)-1)),ScheduleCompile!B147)))))),"",IF(ScheduleCompile!B147="Off",0,IF(ScheduleCompile!B147="On",1,IF(ISNUMBER(ScheduleCompile!B147),ScheduleCompile!B147/1,IF(ISTEXT(ScheduleCompile!B147),IF(OR(ISNUMBER(FIND("5F",ScheduleCompile!B147)),ISNUMBER(FIND("0F",ScheduleCompile!B147)),ISNUMBER(FIND("8F",ScheduleCompile!B147)),ISNUMBER(FIND("1F",ScheduleCompile!B147)),ISNUMBER(FIND("2F",ScheduleCompile!B147)),ISNUMBER(FIND("3F",ScheduleCompile!B147)),ISNUMBER(FIND("6F",ScheduleCompile!B147)),ISNUMBER(FIND("7F",ScheduleCompile!B147)),ISNUMBER(FIND("9F",ScheduleCompile!B147)),ISNUMBER(FIND("4F",ScheduleCompile!B147))),VALUE(LEFT(ScheduleCompile!B147,FIND("F",ScheduleCompile!B147)-1)),ScheduleCompile!B147)))))))</f>
        <v>0.2</v>
      </c>
      <c r="H154" s="1">
        <f>IF(AND(ISERROR(IF(ScheduleCompile!C147="Off",0,IF(ScheduleCompile!C147="On",1,IF(ISNUMBER(ScheduleCompile!C147),ScheduleCompile!C147/1,IF(ISTEXT(ScheduleCompile!C147),IF(OR(ISNUMBER(FIND("5F",ScheduleCompile!C147)),ISNUMBER(FIND("0F",ScheduleCompile!C147)),ISNUMBER(FIND("8F",ScheduleCompile!C147)),ISNUMBER(FIND("1F",ScheduleCompile!C147)),ISNUMBER(FIND("2F",ScheduleCompile!C147)),ISNUMBER(FIND("3F",ScheduleCompile!C147)),ISNUMBER(FIND("6F",ScheduleCompile!C147)),ISNUMBER(FIND("7F",ScheduleCompile!C147)),ISNUMBER(FIND("9F",ScheduleCompile!C147)),ISNUMBER(FIND("4F",ScheduleCompile!C147))),VALUE(LEFT(ScheduleCompile!C147,FIND("F",ScheduleCompile!C147)-1)),ScheduleCompile!C147)))))),ISTEXT(ScheduleCompile!#REF!)),"ENDTABLE",IF(ISERROR(IF(ScheduleCompile!C147="Off",0,IF(ScheduleCompile!C147="On",1,IF(ISNUMBER(ScheduleCompile!C147),ScheduleCompile!C147/1,IF(ISTEXT(ScheduleCompile!C147),IF(OR(ISNUMBER(FIND("5F",ScheduleCompile!C147)),ISNUMBER(FIND("0F",ScheduleCompile!C147)),ISNUMBER(FIND("8F",ScheduleCompile!C147)),ISNUMBER(FIND("1F",ScheduleCompile!C147)),ISNUMBER(FIND("2F",ScheduleCompile!C147)),ISNUMBER(FIND("3F",ScheduleCompile!C147)),ISNUMBER(FIND("6F",ScheduleCompile!C147)),ISNUMBER(FIND("7F",ScheduleCompile!C147)),ISNUMBER(FIND("9F",ScheduleCompile!C147)),ISNUMBER(FIND("4F",ScheduleCompile!C147))),VALUE(LEFT(ScheduleCompile!C147,FIND("F",ScheduleCompile!C147)-1)),ScheduleCompile!C147)))))),"",IF(ScheduleCompile!C147="Off",0,IF(ScheduleCompile!C147="On",1,IF(ISNUMBER(ScheduleCompile!C147),ScheduleCompile!C147/1,IF(ISTEXT(ScheduleCompile!C147),IF(OR(ISNUMBER(FIND("5F",ScheduleCompile!C147)),ISNUMBER(FIND("0F",ScheduleCompile!C147)),ISNUMBER(FIND("8F",ScheduleCompile!C147)),ISNUMBER(FIND("1F",ScheduleCompile!C147)),ISNUMBER(FIND("2F",ScheduleCompile!C147)),ISNUMBER(FIND("3F",ScheduleCompile!C147)),ISNUMBER(FIND("6F",ScheduleCompile!C147)),ISNUMBER(FIND("7F",ScheduleCompile!C147)),ISNUMBER(FIND("9F",ScheduleCompile!C147)),ISNUMBER(FIND("4F",ScheduleCompile!C147))),VALUE(LEFT(ScheduleCompile!C147,FIND("F",ScheduleCompile!C147)-1)),ScheduleCompile!C147)))))))</f>
        <v>0.2</v>
      </c>
      <c r="I154" s="1">
        <f>IF(AND(ISERROR(IF(ScheduleCompile!D147="Off",0,IF(ScheduleCompile!D147="On",1,IF(ISNUMBER(ScheduleCompile!D147),ScheduleCompile!D147/1,IF(ISTEXT(ScheduleCompile!D147),IF(OR(ISNUMBER(FIND("5F",ScheduleCompile!D147)),ISNUMBER(FIND("0F",ScheduleCompile!D147)),ISNUMBER(FIND("8F",ScheduleCompile!D147)),ISNUMBER(FIND("1F",ScheduleCompile!D147)),ISNUMBER(FIND("2F",ScheduleCompile!D147)),ISNUMBER(FIND("3F",ScheduleCompile!D147)),ISNUMBER(FIND("6F",ScheduleCompile!D147)),ISNUMBER(FIND("7F",ScheduleCompile!D147)),ISNUMBER(FIND("9F",ScheduleCompile!D147)),ISNUMBER(FIND("4F",ScheduleCompile!D147))),VALUE(LEFT(ScheduleCompile!D147,FIND("F",ScheduleCompile!D147)-1)),ScheduleCompile!D147)))))),ISTEXT(ScheduleCompile!#REF!)),"ENDTABLE",IF(ISERROR(IF(ScheduleCompile!D147="Off",0,IF(ScheduleCompile!D147="On",1,IF(ISNUMBER(ScheduleCompile!D147),ScheduleCompile!D147/1,IF(ISTEXT(ScheduleCompile!D147),IF(OR(ISNUMBER(FIND("5F",ScheduleCompile!D147)),ISNUMBER(FIND("0F",ScheduleCompile!D147)),ISNUMBER(FIND("8F",ScheduleCompile!D147)),ISNUMBER(FIND("1F",ScheduleCompile!D147)),ISNUMBER(FIND("2F",ScheduleCompile!D147)),ISNUMBER(FIND("3F",ScheduleCompile!D147)),ISNUMBER(FIND("6F",ScheduleCompile!D147)),ISNUMBER(FIND("7F",ScheduleCompile!D147)),ISNUMBER(FIND("9F",ScheduleCompile!D147)),ISNUMBER(FIND("4F",ScheduleCompile!D147))),VALUE(LEFT(ScheduleCompile!D147,FIND("F",ScheduleCompile!D147)-1)),ScheduleCompile!D147)))))),"",IF(ScheduleCompile!D147="Off",0,IF(ScheduleCompile!D147="On",1,IF(ISNUMBER(ScheduleCompile!D147),ScheduleCompile!D147/1,IF(ISTEXT(ScheduleCompile!D147),IF(OR(ISNUMBER(FIND("5F",ScheduleCompile!D147)),ISNUMBER(FIND("0F",ScheduleCompile!D147)),ISNUMBER(FIND("8F",ScheduleCompile!D147)),ISNUMBER(FIND("1F",ScheduleCompile!D147)),ISNUMBER(FIND("2F",ScheduleCompile!D147)),ISNUMBER(FIND("3F",ScheduleCompile!D147)),ISNUMBER(FIND("6F",ScheduleCompile!D147)),ISNUMBER(FIND("7F",ScheduleCompile!D147)),ISNUMBER(FIND("9F",ScheduleCompile!D147)),ISNUMBER(FIND("4F",ScheduleCompile!D147))),VALUE(LEFT(ScheduleCompile!D147,FIND("F",ScheduleCompile!D147)-1)),ScheduleCompile!D147)))))))</f>
        <v>0.2</v>
      </c>
      <c r="J154" s="1">
        <f>IF(AND(ISERROR(IF(ScheduleCompile!E147="Off",0,IF(ScheduleCompile!E147="On",1,IF(ISNUMBER(ScheduleCompile!E147),ScheduleCompile!E147/1,IF(ISTEXT(ScheduleCompile!E147),IF(OR(ISNUMBER(FIND("5F",ScheduleCompile!E147)),ISNUMBER(FIND("0F",ScheduleCompile!E147)),ISNUMBER(FIND("8F",ScheduleCompile!E147)),ISNUMBER(FIND("1F",ScheduleCompile!E147)),ISNUMBER(FIND("2F",ScheduleCompile!E147)),ISNUMBER(FIND("3F",ScheduleCompile!E147)),ISNUMBER(FIND("6F",ScheduleCompile!E147)),ISNUMBER(FIND("7F",ScheduleCompile!E147)),ISNUMBER(FIND("9F",ScheduleCompile!E147)),ISNUMBER(FIND("4F",ScheduleCompile!E147))),VALUE(LEFT(ScheduleCompile!E147,FIND("F",ScheduleCompile!E147)-1)),ScheduleCompile!E147)))))),ISTEXT(ScheduleCompile!#REF!)),"ENDTABLE",IF(ISERROR(IF(ScheduleCompile!E147="Off",0,IF(ScheduleCompile!E147="On",1,IF(ISNUMBER(ScheduleCompile!E147),ScheduleCompile!E147/1,IF(ISTEXT(ScheduleCompile!E147),IF(OR(ISNUMBER(FIND("5F",ScheduleCompile!E147)),ISNUMBER(FIND("0F",ScheduleCompile!E147)),ISNUMBER(FIND("8F",ScheduleCompile!E147)),ISNUMBER(FIND("1F",ScheduleCompile!E147)),ISNUMBER(FIND("2F",ScheduleCompile!E147)),ISNUMBER(FIND("3F",ScheduleCompile!E147)),ISNUMBER(FIND("6F",ScheduleCompile!E147)),ISNUMBER(FIND("7F",ScheduleCompile!E147)),ISNUMBER(FIND("9F",ScheduleCompile!E147)),ISNUMBER(FIND("4F",ScheduleCompile!E147))),VALUE(LEFT(ScheduleCompile!E147,FIND("F",ScheduleCompile!E147)-1)),ScheduleCompile!E147)))))),"",IF(ScheduleCompile!E147="Off",0,IF(ScheduleCompile!E147="On",1,IF(ISNUMBER(ScheduleCompile!E147),ScheduleCompile!E147/1,IF(ISTEXT(ScheduleCompile!E147),IF(OR(ISNUMBER(FIND("5F",ScheduleCompile!E147)),ISNUMBER(FIND("0F",ScheduleCompile!E147)),ISNUMBER(FIND("8F",ScheduleCompile!E147)),ISNUMBER(FIND("1F",ScheduleCompile!E147)),ISNUMBER(FIND("2F",ScheduleCompile!E147)),ISNUMBER(FIND("3F",ScheduleCompile!E147)),ISNUMBER(FIND("6F",ScheduleCompile!E147)),ISNUMBER(FIND("7F",ScheduleCompile!E147)),ISNUMBER(FIND("9F",ScheduleCompile!E147)),ISNUMBER(FIND("4F",ScheduleCompile!E147))),VALUE(LEFT(ScheduleCompile!E147,FIND("F",ScheduleCompile!E147)-1)),ScheduleCompile!E147)))))))</f>
        <v>0.2</v>
      </c>
      <c r="K154" s="1">
        <f>IF(AND(ISERROR(IF(ScheduleCompile!F147="Off",0,IF(ScheduleCompile!F147="On",1,IF(ISNUMBER(ScheduleCompile!F147),ScheduleCompile!F147/1,IF(ISTEXT(ScheduleCompile!F147),IF(OR(ISNUMBER(FIND("5F",ScheduleCompile!F147)),ISNUMBER(FIND("0F",ScheduleCompile!F147)),ISNUMBER(FIND("8F",ScheduleCompile!F147)),ISNUMBER(FIND("1F",ScheduleCompile!F147)),ISNUMBER(FIND("2F",ScheduleCompile!F147)),ISNUMBER(FIND("3F",ScheduleCompile!F147)),ISNUMBER(FIND("6F",ScheduleCompile!F147)),ISNUMBER(FIND("7F",ScheduleCompile!F147)),ISNUMBER(FIND("9F",ScheduleCompile!F147)),ISNUMBER(FIND("4F",ScheduleCompile!F147))),VALUE(LEFT(ScheduleCompile!F147,FIND("F",ScheduleCompile!F147)-1)),ScheduleCompile!F147)))))),ISTEXT(ScheduleCompile!#REF!)),"ENDTABLE",IF(ISERROR(IF(ScheduleCompile!F147="Off",0,IF(ScheduleCompile!F147="On",1,IF(ISNUMBER(ScheduleCompile!F147),ScheduleCompile!F147/1,IF(ISTEXT(ScheduleCompile!F147),IF(OR(ISNUMBER(FIND("5F",ScheduleCompile!F147)),ISNUMBER(FIND("0F",ScheduleCompile!F147)),ISNUMBER(FIND("8F",ScheduleCompile!F147)),ISNUMBER(FIND("1F",ScheduleCompile!F147)),ISNUMBER(FIND("2F",ScheduleCompile!F147)),ISNUMBER(FIND("3F",ScheduleCompile!F147)),ISNUMBER(FIND("6F",ScheduleCompile!F147)),ISNUMBER(FIND("7F",ScheduleCompile!F147)),ISNUMBER(FIND("9F",ScheduleCompile!F147)),ISNUMBER(FIND("4F",ScheduleCompile!F147))),VALUE(LEFT(ScheduleCompile!F147,FIND("F",ScheduleCompile!F147)-1)),ScheduleCompile!F147)))))),"",IF(ScheduleCompile!F147="Off",0,IF(ScheduleCompile!F147="On",1,IF(ISNUMBER(ScheduleCompile!F147),ScheduleCompile!F147/1,IF(ISTEXT(ScheduleCompile!F147),IF(OR(ISNUMBER(FIND("5F",ScheduleCompile!F147)),ISNUMBER(FIND("0F",ScheduleCompile!F147)),ISNUMBER(FIND("8F",ScheduleCompile!F147)),ISNUMBER(FIND("1F",ScheduleCompile!F147)),ISNUMBER(FIND("2F",ScheduleCompile!F147)),ISNUMBER(FIND("3F",ScheduleCompile!F147)),ISNUMBER(FIND("6F",ScheduleCompile!F147)),ISNUMBER(FIND("7F",ScheduleCompile!F147)),ISNUMBER(FIND("9F",ScheduleCompile!F147)),ISNUMBER(FIND("4F",ScheduleCompile!F147))),VALUE(LEFT(ScheduleCompile!F147,FIND("F",ScheduleCompile!F147)-1)),ScheduleCompile!F147)))))))</f>
        <v>0.2</v>
      </c>
      <c r="L154" s="1">
        <f>IF(AND(ISERROR(IF(ScheduleCompile!G147="Off",0,IF(ScheduleCompile!G147="On",1,IF(ISNUMBER(ScheduleCompile!G147),ScheduleCompile!G147/1,IF(ISTEXT(ScheduleCompile!G147),IF(OR(ISNUMBER(FIND("5F",ScheduleCompile!G147)),ISNUMBER(FIND("0F",ScheduleCompile!G147)),ISNUMBER(FIND("8F",ScheduleCompile!G147)),ISNUMBER(FIND("1F",ScheduleCompile!G147)),ISNUMBER(FIND("2F",ScheduleCompile!G147)),ISNUMBER(FIND("3F",ScheduleCompile!G147)),ISNUMBER(FIND("6F",ScheduleCompile!G147)),ISNUMBER(FIND("7F",ScheduleCompile!G147)),ISNUMBER(FIND("9F",ScheduleCompile!G147)),ISNUMBER(FIND("4F",ScheduleCompile!G147))),VALUE(LEFT(ScheduleCompile!G147,FIND("F",ScheduleCompile!G147)-1)),ScheduleCompile!G147)))))),ISTEXT(ScheduleCompile!#REF!)),"ENDTABLE",IF(ISERROR(IF(ScheduleCompile!G147="Off",0,IF(ScheduleCompile!G147="On",1,IF(ISNUMBER(ScheduleCompile!G147),ScheduleCompile!G147/1,IF(ISTEXT(ScheduleCompile!G147),IF(OR(ISNUMBER(FIND("5F",ScheduleCompile!G147)),ISNUMBER(FIND("0F",ScheduleCompile!G147)),ISNUMBER(FIND("8F",ScheduleCompile!G147)),ISNUMBER(FIND("1F",ScheduleCompile!G147)),ISNUMBER(FIND("2F",ScheduleCompile!G147)),ISNUMBER(FIND("3F",ScheduleCompile!G147)),ISNUMBER(FIND("6F",ScheduleCompile!G147)),ISNUMBER(FIND("7F",ScheduleCompile!G147)),ISNUMBER(FIND("9F",ScheduleCompile!G147)),ISNUMBER(FIND("4F",ScheduleCompile!G147))),VALUE(LEFT(ScheduleCompile!G147,FIND("F",ScheduleCompile!G147)-1)),ScheduleCompile!G147)))))),"",IF(ScheduleCompile!G147="Off",0,IF(ScheduleCompile!G147="On",1,IF(ISNUMBER(ScheduleCompile!G147),ScheduleCompile!G147/1,IF(ISTEXT(ScheduleCompile!G147),IF(OR(ISNUMBER(FIND("5F",ScheduleCompile!G147)),ISNUMBER(FIND("0F",ScheduleCompile!G147)),ISNUMBER(FIND("8F",ScheduleCompile!G147)),ISNUMBER(FIND("1F",ScheduleCompile!G147)),ISNUMBER(FIND("2F",ScheduleCompile!G147)),ISNUMBER(FIND("3F",ScheduleCompile!G147)),ISNUMBER(FIND("6F",ScheduleCompile!G147)),ISNUMBER(FIND("7F",ScheduleCompile!G147)),ISNUMBER(FIND("9F",ScheduleCompile!G147)),ISNUMBER(FIND("4F",ScheduleCompile!G147))),VALUE(LEFT(ScheduleCompile!G147,FIND("F",ScheduleCompile!G147)-1)),ScheduleCompile!G147)))))))</f>
        <v>0.2</v>
      </c>
      <c r="M154" s="1">
        <f>IF(AND(ISERROR(IF(ScheduleCompile!H147="Off",0,IF(ScheduleCompile!H147="On",1,IF(ISNUMBER(ScheduleCompile!H147),ScheduleCompile!H147/1,IF(ISTEXT(ScheduleCompile!H147),IF(OR(ISNUMBER(FIND("5F",ScheduleCompile!H147)),ISNUMBER(FIND("0F",ScheduleCompile!H147)),ISNUMBER(FIND("8F",ScheduleCompile!H147)),ISNUMBER(FIND("1F",ScheduleCompile!H147)),ISNUMBER(FIND("2F",ScheduleCompile!H147)),ISNUMBER(FIND("3F",ScheduleCompile!H147)),ISNUMBER(FIND("6F",ScheduleCompile!H147)),ISNUMBER(FIND("7F",ScheduleCompile!H147)),ISNUMBER(FIND("9F",ScheduleCompile!H147)),ISNUMBER(FIND("4F",ScheduleCompile!H147))),VALUE(LEFT(ScheduleCompile!H147,FIND("F",ScheduleCompile!H147)-1)),ScheduleCompile!H147)))))),ISTEXT(ScheduleCompile!#REF!)),"ENDTABLE",IF(ISERROR(IF(ScheduleCompile!H147="Off",0,IF(ScheduleCompile!H147="On",1,IF(ISNUMBER(ScheduleCompile!H147),ScheduleCompile!H147/1,IF(ISTEXT(ScheduleCompile!H147),IF(OR(ISNUMBER(FIND("5F",ScheduleCompile!H147)),ISNUMBER(FIND("0F",ScheduleCompile!H147)),ISNUMBER(FIND("8F",ScheduleCompile!H147)),ISNUMBER(FIND("1F",ScheduleCompile!H147)),ISNUMBER(FIND("2F",ScheduleCompile!H147)),ISNUMBER(FIND("3F",ScheduleCompile!H147)),ISNUMBER(FIND("6F",ScheduleCompile!H147)),ISNUMBER(FIND("7F",ScheduleCompile!H147)),ISNUMBER(FIND("9F",ScheduleCompile!H147)),ISNUMBER(FIND("4F",ScheduleCompile!H147))),VALUE(LEFT(ScheduleCompile!H147,FIND("F",ScheduleCompile!H147)-1)),ScheduleCompile!H147)))))),"",IF(ScheduleCompile!H147="Off",0,IF(ScheduleCompile!H147="On",1,IF(ISNUMBER(ScheduleCompile!H147),ScheduleCompile!H147/1,IF(ISTEXT(ScheduleCompile!H147),IF(OR(ISNUMBER(FIND("5F",ScheduleCompile!H147)),ISNUMBER(FIND("0F",ScheduleCompile!H147)),ISNUMBER(FIND("8F",ScheduleCompile!H147)),ISNUMBER(FIND("1F",ScheduleCompile!H147)),ISNUMBER(FIND("2F",ScheduleCompile!H147)),ISNUMBER(FIND("3F",ScheduleCompile!H147)),ISNUMBER(FIND("6F",ScheduleCompile!H147)),ISNUMBER(FIND("7F",ScheduleCompile!H147)),ISNUMBER(FIND("9F",ScheduleCompile!H147)),ISNUMBER(FIND("4F",ScheduleCompile!H147))),VALUE(LEFT(ScheduleCompile!H147,FIND("F",ScheduleCompile!H147)-1)),ScheduleCompile!H147)))))))</f>
        <v>0.3</v>
      </c>
      <c r="N154" s="1">
        <f>IF(AND(ISERROR(IF(ScheduleCompile!I147="Off",0,IF(ScheduleCompile!I147="On",1,IF(ISNUMBER(ScheduleCompile!I147),ScheduleCompile!I147/1,IF(ISTEXT(ScheduleCompile!I147),IF(OR(ISNUMBER(FIND("5F",ScheduleCompile!I147)),ISNUMBER(FIND("0F",ScheduleCompile!I147)),ISNUMBER(FIND("8F",ScheduleCompile!I147)),ISNUMBER(FIND("1F",ScheduleCompile!I147)),ISNUMBER(FIND("2F",ScheduleCompile!I147)),ISNUMBER(FIND("3F",ScheduleCompile!I147)),ISNUMBER(FIND("6F",ScheduleCompile!I147)),ISNUMBER(FIND("7F",ScheduleCompile!I147)),ISNUMBER(FIND("9F",ScheduleCompile!I147)),ISNUMBER(FIND("4F",ScheduleCompile!I147))),VALUE(LEFT(ScheduleCompile!I147,FIND("F",ScheduleCompile!I147)-1)),ScheduleCompile!I147)))))),ISTEXT(ScheduleCompile!#REF!)),"ENDTABLE",IF(ISERROR(IF(ScheduleCompile!I147="Off",0,IF(ScheduleCompile!I147="On",1,IF(ISNUMBER(ScheduleCompile!I147),ScheduleCompile!I147/1,IF(ISTEXT(ScheduleCompile!I147),IF(OR(ISNUMBER(FIND("5F",ScheduleCompile!I147)),ISNUMBER(FIND("0F",ScheduleCompile!I147)),ISNUMBER(FIND("8F",ScheduleCompile!I147)),ISNUMBER(FIND("1F",ScheduleCompile!I147)),ISNUMBER(FIND("2F",ScheduleCompile!I147)),ISNUMBER(FIND("3F",ScheduleCompile!I147)),ISNUMBER(FIND("6F",ScheduleCompile!I147)),ISNUMBER(FIND("7F",ScheduleCompile!I147)),ISNUMBER(FIND("9F",ScheduleCompile!I147)),ISNUMBER(FIND("4F",ScheduleCompile!I147))),VALUE(LEFT(ScheduleCompile!I147,FIND("F",ScheduleCompile!I147)-1)),ScheduleCompile!I147)))))),"",IF(ScheduleCompile!I147="Off",0,IF(ScheduleCompile!I147="On",1,IF(ISNUMBER(ScheduleCompile!I147),ScheduleCompile!I147/1,IF(ISTEXT(ScheduleCompile!I147),IF(OR(ISNUMBER(FIND("5F",ScheduleCompile!I147)),ISNUMBER(FIND("0F",ScheduleCompile!I147)),ISNUMBER(FIND("8F",ScheduleCompile!I147)),ISNUMBER(FIND("1F",ScheduleCompile!I147)),ISNUMBER(FIND("2F",ScheduleCompile!I147)),ISNUMBER(FIND("3F",ScheduleCompile!I147)),ISNUMBER(FIND("6F",ScheduleCompile!I147)),ISNUMBER(FIND("7F",ScheduleCompile!I147)),ISNUMBER(FIND("9F",ScheduleCompile!I147)),ISNUMBER(FIND("4F",ScheduleCompile!I147))),VALUE(LEFT(ScheduleCompile!I147,FIND("F",ScheduleCompile!I147)-1)),ScheduleCompile!I147)))))))</f>
        <v>0.3</v>
      </c>
      <c r="O154" s="1">
        <f>IF(AND(ISERROR(IF(ScheduleCompile!J147="Off",0,IF(ScheduleCompile!J147="On",1,IF(ISNUMBER(ScheduleCompile!J147),ScheduleCompile!J147/1,IF(ISTEXT(ScheduleCompile!J147),IF(OR(ISNUMBER(FIND("5F",ScheduleCompile!J147)),ISNUMBER(FIND("0F",ScheduleCompile!J147)),ISNUMBER(FIND("8F",ScheduleCompile!J147)),ISNUMBER(FIND("1F",ScheduleCompile!J147)),ISNUMBER(FIND("2F",ScheduleCompile!J147)),ISNUMBER(FIND("3F",ScheduleCompile!J147)),ISNUMBER(FIND("6F",ScheduleCompile!J147)),ISNUMBER(FIND("7F",ScheduleCompile!J147)),ISNUMBER(FIND("9F",ScheduleCompile!J147)),ISNUMBER(FIND("4F",ScheduleCompile!J147))),VALUE(LEFT(ScheduleCompile!J147,FIND("F",ScheduleCompile!J147)-1)),ScheduleCompile!J147)))))),ISTEXT(ScheduleCompile!#REF!)),"ENDTABLE",IF(ISERROR(IF(ScheduleCompile!J147="Off",0,IF(ScheduleCompile!J147="On",1,IF(ISNUMBER(ScheduleCompile!J147),ScheduleCompile!J147/1,IF(ISTEXT(ScheduleCompile!J147),IF(OR(ISNUMBER(FIND("5F",ScheduleCompile!J147)),ISNUMBER(FIND("0F",ScheduleCompile!J147)),ISNUMBER(FIND("8F",ScheduleCompile!J147)),ISNUMBER(FIND("1F",ScheduleCompile!J147)),ISNUMBER(FIND("2F",ScheduleCompile!J147)),ISNUMBER(FIND("3F",ScheduleCompile!J147)),ISNUMBER(FIND("6F",ScheduleCompile!J147)),ISNUMBER(FIND("7F",ScheduleCompile!J147)),ISNUMBER(FIND("9F",ScheduleCompile!J147)),ISNUMBER(FIND("4F",ScheduleCompile!J147))),VALUE(LEFT(ScheduleCompile!J147,FIND("F",ScheduleCompile!J147)-1)),ScheduleCompile!J147)))))),"",IF(ScheduleCompile!J147="Off",0,IF(ScheduleCompile!J147="On",1,IF(ISNUMBER(ScheduleCompile!J147),ScheduleCompile!J147/1,IF(ISTEXT(ScheduleCompile!J147),IF(OR(ISNUMBER(FIND("5F",ScheduleCompile!J147)),ISNUMBER(FIND("0F",ScheduleCompile!J147)),ISNUMBER(FIND("8F",ScheduleCompile!J147)),ISNUMBER(FIND("1F",ScheduleCompile!J147)),ISNUMBER(FIND("2F",ScheduleCompile!J147)),ISNUMBER(FIND("3F",ScheduleCompile!J147)),ISNUMBER(FIND("6F",ScheduleCompile!J147)),ISNUMBER(FIND("7F",ScheduleCompile!J147)),ISNUMBER(FIND("9F",ScheduleCompile!J147)),ISNUMBER(FIND("4F",ScheduleCompile!J147))),VALUE(LEFT(ScheduleCompile!J147,FIND("F",ScheduleCompile!J147)-1)),ScheduleCompile!J147)))))))</f>
        <v>0.4</v>
      </c>
      <c r="P154" s="1">
        <f>IF(AND(ISERROR(IF(ScheduleCompile!K147="Off",0,IF(ScheduleCompile!K147="On",1,IF(ISNUMBER(ScheduleCompile!K147),ScheduleCompile!K147/1,IF(ISTEXT(ScheduleCompile!K147),IF(OR(ISNUMBER(FIND("5F",ScheduleCompile!K147)),ISNUMBER(FIND("0F",ScheduleCompile!K147)),ISNUMBER(FIND("8F",ScheduleCompile!K147)),ISNUMBER(FIND("1F",ScheduleCompile!K147)),ISNUMBER(FIND("2F",ScheduleCompile!K147)),ISNUMBER(FIND("3F",ScheduleCompile!K147)),ISNUMBER(FIND("6F",ScheduleCompile!K147)),ISNUMBER(FIND("7F",ScheduleCompile!K147)),ISNUMBER(FIND("9F",ScheduleCompile!K147)),ISNUMBER(FIND("4F",ScheduleCompile!K147))),VALUE(LEFT(ScheduleCompile!K147,FIND("F",ScheduleCompile!K147)-1)),ScheduleCompile!K147)))))),ISTEXT(ScheduleCompile!#REF!)),"ENDTABLE",IF(ISERROR(IF(ScheduleCompile!K147="Off",0,IF(ScheduleCompile!K147="On",1,IF(ISNUMBER(ScheduleCompile!K147),ScheduleCompile!K147/1,IF(ISTEXT(ScheduleCompile!K147),IF(OR(ISNUMBER(FIND("5F",ScheduleCompile!K147)),ISNUMBER(FIND("0F",ScheduleCompile!K147)),ISNUMBER(FIND("8F",ScheduleCompile!K147)),ISNUMBER(FIND("1F",ScheduleCompile!K147)),ISNUMBER(FIND("2F",ScheduleCompile!K147)),ISNUMBER(FIND("3F",ScheduleCompile!K147)),ISNUMBER(FIND("6F",ScheduleCompile!K147)),ISNUMBER(FIND("7F",ScheduleCompile!K147)),ISNUMBER(FIND("9F",ScheduleCompile!K147)),ISNUMBER(FIND("4F",ScheduleCompile!K147))),VALUE(LEFT(ScheduleCompile!K147,FIND("F",ScheduleCompile!K147)-1)),ScheduleCompile!K147)))))),"",IF(ScheduleCompile!K147="Off",0,IF(ScheduleCompile!K147="On",1,IF(ISNUMBER(ScheduleCompile!K147),ScheduleCompile!K147/1,IF(ISTEXT(ScheduleCompile!K147),IF(OR(ISNUMBER(FIND("5F",ScheduleCompile!K147)),ISNUMBER(FIND("0F",ScheduleCompile!K147)),ISNUMBER(FIND("8F",ScheduleCompile!K147)),ISNUMBER(FIND("1F",ScheduleCompile!K147)),ISNUMBER(FIND("2F",ScheduleCompile!K147)),ISNUMBER(FIND("3F",ScheduleCompile!K147)),ISNUMBER(FIND("6F",ScheduleCompile!K147)),ISNUMBER(FIND("7F",ScheduleCompile!K147)),ISNUMBER(FIND("9F",ScheduleCompile!K147)),ISNUMBER(FIND("4F",ScheduleCompile!K147))),VALUE(LEFT(ScheduleCompile!K147,FIND("F",ScheduleCompile!K147)-1)),ScheduleCompile!K147)))))))</f>
        <v>0.4</v>
      </c>
      <c r="Q154" s="1">
        <f>IF(AND(ISERROR(IF(ScheduleCompile!L147="Off",0,IF(ScheduleCompile!L147="On",1,IF(ISNUMBER(ScheduleCompile!L147),ScheduleCompile!L147/1,IF(ISTEXT(ScheduleCompile!L147),IF(OR(ISNUMBER(FIND("5F",ScheduleCompile!L147)),ISNUMBER(FIND("0F",ScheduleCompile!L147)),ISNUMBER(FIND("8F",ScheduleCompile!L147)),ISNUMBER(FIND("1F",ScheduleCompile!L147)),ISNUMBER(FIND("2F",ScheduleCompile!L147)),ISNUMBER(FIND("3F",ScheduleCompile!L147)),ISNUMBER(FIND("6F",ScheduleCompile!L147)),ISNUMBER(FIND("7F",ScheduleCompile!L147)),ISNUMBER(FIND("9F",ScheduleCompile!L147)),ISNUMBER(FIND("4F",ScheduleCompile!L147))),VALUE(LEFT(ScheduleCompile!L147,FIND("F",ScheduleCompile!L147)-1)),ScheduleCompile!L147)))))),ISTEXT(ScheduleCompile!#REF!)),"ENDTABLE",IF(ISERROR(IF(ScheduleCompile!L147="Off",0,IF(ScheduleCompile!L147="On",1,IF(ISNUMBER(ScheduleCompile!L147),ScheduleCompile!L147/1,IF(ISTEXT(ScheduleCompile!L147),IF(OR(ISNUMBER(FIND("5F",ScheduleCompile!L147)),ISNUMBER(FIND("0F",ScheduleCompile!L147)),ISNUMBER(FIND("8F",ScheduleCompile!L147)),ISNUMBER(FIND("1F",ScheduleCompile!L147)),ISNUMBER(FIND("2F",ScheduleCompile!L147)),ISNUMBER(FIND("3F",ScheduleCompile!L147)),ISNUMBER(FIND("6F",ScheduleCompile!L147)),ISNUMBER(FIND("7F",ScheduleCompile!L147)),ISNUMBER(FIND("9F",ScheduleCompile!L147)),ISNUMBER(FIND("4F",ScheduleCompile!L147))),VALUE(LEFT(ScheduleCompile!L147,FIND("F",ScheduleCompile!L147)-1)),ScheduleCompile!L147)))))),"",IF(ScheduleCompile!L147="Off",0,IF(ScheduleCompile!L147="On",1,IF(ISNUMBER(ScheduleCompile!L147),ScheduleCompile!L147/1,IF(ISTEXT(ScheduleCompile!L147),IF(OR(ISNUMBER(FIND("5F",ScheduleCompile!L147)),ISNUMBER(FIND("0F",ScheduleCompile!L147)),ISNUMBER(FIND("8F",ScheduleCompile!L147)),ISNUMBER(FIND("1F",ScheduleCompile!L147)),ISNUMBER(FIND("2F",ScheduleCompile!L147)),ISNUMBER(FIND("3F",ScheduleCompile!L147)),ISNUMBER(FIND("6F",ScheduleCompile!L147)),ISNUMBER(FIND("7F",ScheduleCompile!L147)),ISNUMBER(FIND("9F",ScheduleCompile!L147)),ISNUMBER(FIND("4F",ScheduleCompile!L147))),VALUE(LEFT(ScheduleCompile!L147,FIND("F",ScheduleCompile!L147)-1)),ScheduleCompile!L147)))))))</f>
        <v>0.4</v>
      </c>
      <c r="R154" s="1">
        <f>IF(AND(ISERROR(IF(ScheduleCompile!M147="Off",0,IF(ScheduleCompile!M147="On",1,IF(ISNUMBER(ScheduleCompile!M147),ScheduleCompile!M147/1,IF(ISTEXT(ScheduleCompile!M147),IF(OR(ISNUMBER(FIND("5F",ScheduleCompile!M147)),ISNUMBER(FIND("0F",ScheduleCompile!M147)),ISNUMBER(FIND("8F",ScheduleCompile!M147)),ISNUMBER(FIND("1F",ScheduleCompile!M147)),ISNUMBER(FIND("2F",ScheduleCompile!M147)),ISNUMBER(FIND("3F",ScheduleCompile!M147)),ISNUMBER(FIND("6F",ScheduleCompile!M147)),ISNUMBER(FIND("7F",ScheduleCompile!M147)),ISNUMBER(FIND("9F",ScheduleCompile!M147)),ISNUMBER(FIND("4F",ScheduleCompile!M147))),VALUE(LEFT(ScheduleCompile!M147,FIND("F",ScheduleCompile!M147)-1)),ScheduleCompile!M147)))))),ISTEXT(ScheduleCompile!#REF!)),"ENDTABLE",IF(ISERROR(IF(ScheduleCompile!M147="Off",0,IF(ScheduleCompile!M147="On",1,IF(ISNUMBER(ScheduleCompile!M147),ScheduleCompile!M147/1,IF(ISTEXT(ScheduleCompile!M147),IF(OR(ISNUMBER(FIND("5F",ScheduleCompile!M147)),ISNUMBER(FIND("0F",ScheduleCompile!M147)),ISNUMBER(FIND("8F",ScheduleCompile!M147)),ISNUMBER(FIND("1F",ScheduleCompile!M147)),ISNUMBER(FIND("2F",ScheduleCompile!M147)),ISNUMBER(FIND("3F",ScheduleCompile!M147)),ISNUMBER(FIND("6F",ScheduleCompile!M147)),ISNUMBER(FIND("7F",ScheduleCompile!M147)),ISNUMBER(FIND("9F",ScheduleCompile!M147)),ISNUMBER(FIND("4F",ScheduleCompile!M147))),VALUE(LEFT(ScheduleCompile!M147,FIND("F",ScheduleCompile!M147)-1)),ScheduleCompile!M147)))))),"",IF(ScheduleCompile!M147="Off",0,IF(ScheduleCompile!M147="On",1,IF(ISNUMBER(ScheduleCompile!M147),ScheduleCompile!M147/1,IF(ISTEXT(ScheduleCompile!M147),IF(OR(ISNUMBER(FIND("5F",ScheduleCompile!M147)),ISNUMBER(FIND("0F",ScheduleCompile!M147)),ISNUMBER(FIND("8F",ScheduleCompile!M147)),ISNUMBER(FIND("1F",ScheduleCompile!M147)),ISNUMBER(FIND("2F",ScheduleCompile!M147)),ISNUMBER(FIND("3F",ScheduleCompile!M147)),ISNUMBER(FIND("6F",ScheduleCompile!M147)),ISNUMBER(FIND("7F",ScheduleCompile!M147)),ISNUMBER(FIND("9F",ScheduleCompile!M147)),ISNUMBER(FIND("4F",ScheduleCompile!M147))),VALUE(LEFT(ScheduleCompile!M147,FIND("F",ScheduleCompile!M147)-1)),ScheduleCompile!M147)))))))</f>
        <v>0.4</v>
      </c>
      <c r="S154" s="1">
        <f>IF(AND(ISERROR(IF(ScheduleCompile!N147="Off",0,IF(ScheduleCompile!N147="On",1,IF(ISNUMBER(ScheduleCompile!N147),ScheduleCompile!N147/1,IF(ISTEXT(ScheduleCompile!N147),IF(OR(ISNUMBER(FIND("5F",ScheduleCompile!N147)),ISNUMBER(FIND("0F",ScheduleCompile!N147)),ISNUMBER(FIND("8F",ScheduleCompile!N147)),ISNUMBER(FIND("1F",ScheduleCompile!N147)),ISNUMBER(FIND("2F",ScheduleCompile!N147)),ISNUMBER(FIND("3F",ScheduleCompile!N147)),ISNUMBER(FIND("6F",ScheduleCompile!N147)),ISNUMBER(FIND("7F",ScheduleCompile!N147)),ISNUMBER(FIND("9F",ScheduleCompile!N147)),ISNUMBER(FIND("4F",ScheduleCompile!N147))),VALUE(LEFT(ScheduleCompile!N147,FIND("F",ScheduleCompile!N147)-1)),ScheduleCompile!N147)))))),ISTEXT(ScheduleCompile!#REF!)),"ENDTABLE",IF(ISERROR(IF(ScheduleCompile!N147="Off",0,IF(ScheduleCompile!N147="On",1,IF(ISNUMBER(ScheduleCompile!N147),ScheduleCompile!N147/1,IF(ISTEXT(ScheduleCompile!N147),IF(OR(ISNUMBER(FIND("5F",ScheduleCompile!N147)),ISNUMBER(FIND("0F",ScheduleCompile!N147)),ISNUMBER(FIND("8F",ScheduleCompile!N147)),ISNUMBER(FIND("1F",ScheduleCompile!N147)),ISNUMBER(FIND("2F",ScheduleCompile!N147)),ISNUMBER(FIND("3F",ScheduleCompile!N147)),ISNUMBER(FIND("6F",ScheduleCompile!N147)),ISNUMBER(FIND("7F",ScheduleCompile!N147)),ISNUMBER(FIND("9F",ScheduleCompile!N147)),ISNUMBER(FIND("4F",ScheduleCompile!N147))),VALUE(LEFT(ScheduleCompile!N147,FIND("F",ScheduleCompile!N147)-1)),ScheduleCompile!N147)))))),"",IF(ScheduleCompile!N147="Off",0,IF(ScheduleCompile!N147="On",1,IF(ISNUMBER(ScheduleCompile!N147),ScheduleCompile!N147/1,IF(ISTEXT(ScheduleCompile!N147),IF(OR(ISNUMBER(FIND("5F",ScheduleCompile!N147)),ISNUMBER(FIND("0F",ScheduleCompile!N147)),ISNUMBER(FIND("8F",ScheduleCompile!N147)),ISNUMBER(FIND("1F",ScheduleCompile!N147)),ISNUMBER(FIND("2F",ScheduleCompile!N147)),ISNUMBER(FIND("3F",ScheduleCompile!N147)),ISNUMBER(FIND("6F",ScheduleCompile!N147)),ISNUMBER(FIND("7F",ScheduleCompile!N147)),ISNUMBER(FIND("9F",ScheduleCompile!N147)),ISNUMBER(FIND("4F",ScheduleCompile!N147))),VALUE(LEFT(ScheduleCompile!N147,FIND("F",ScheduleCompile!N147)-1)),ScheduleCompile!N147)))))))</f>
        <v>0.3</v>
      </c>
      <c r="T154" s="1">
        <f>IF(AND(ISERROR(IF(ScheduleCompile!O147="Off",0,IF(ScheduleCompile!O147="On",1,IF(ISNUMBER(ScheduleCompile!O147),ScheduleCompile!O147/1,IF(ISTEXT(ScheduleCompile!O147),IF(OR(ISNUMBER(FIND("5F",ScheduleCompile!O147)),ISNUMBER(FIND("0F",ScheduleCompile!O147)),ISNUMBER(FIND("8F",ScheduleCompile!O147)),ISNUMBER(FIND("1F",ScheduleCompile!O147)),ISNUMBER(FIND("2F",ScheduleCompile!O147)),ISNUMBER(FIND("3F",ScheduleCompile!O147)),ISNUMBER(FIND("6F",ScheduleCompile!O147)),ISNUMBER(FIND("7F",ScheduleCompile!O147)),ISNUMBER(FIND("9F",ScheduleCompile!O147)),ISNUMBER(FIND("4F",ScheduleCompile!O147))),VALUE(LEFT(ScheduleCompile!O147,FIND("F",ScheduleCompile!O147)-1)),ScheduleCompile!O147)))))),ISTEXT(ScheduleCompile!#REF!)),"ENDTABLE",IF(ISERROR(IF(ScheduleCompile!O147="Off",0,IF(ScheduleCompile!O147="On",1,IF(ISNUMBER(ScheduleCompile!O147),ScheduleCompile!O147/1,IF(ISTEXT(ScheduleCompile!O147),IF(OR(ISNUMBER(FIND("5F",ScheduleCompile!O147)),ISNUMBER(FIND("0F",ScheduleCompile!O147)),ISNUMBER(FIND("8F",ScheduleCompile!O147)),ISNUMBER(FIND("1F",ScheduleCompile!O147)),ISNUMBER(FIND("2F",ScheduleCompile!O147)),ISNUMBER(FIND("3F",ScheduleCompile!O147)),ISNUMBER(FIND("6F",ScheduleCompile!O147)),ISNUMBER(FIND("7F",ScheduleCompile!O147)),ISNUMBER(FIND("9F",ScheduleCompile!O147)),ISNUMBER(FIND("4F",ScheduleCompile!O147))),VALUE(LEFT(ScheduleCompile!O147,FIND("F",ScheduleCompile!O147)-1)),ScheduleCompile!O147)))))),"",IF(ScheduleCompile!O147="Off",0,IF(ScheduleCompile!O147="On",1,IF(ISNUMBER(ScheduleCompile!O147),ScheduleCompile!O147/1,IF(ISTEXT(ScheduleCompile!O147),IF(OR(ISNUMBER(FIND("5F",ScheduleCompile!O147)),ISNUMBER(FIND("0F",ScheduleCompile!O147)),ISNUMBER(FIND("8F",ScheduleCompile!O147)),ISNUMBER(FIND("1F",ScheduleCompile!O147)),ISNUMBER(FIND("2F",ScheduleCompile!O147)),ISNUMBER(FIND("3F",ScheduleCompile!O147)),ISNUMBER(FIND("6F",ScheduleCompile!O147)),ISNUMBER(FIND("7F",ScheduleCompile!O147)),ISNUMBER(FIND("9F",ScheduleCompile!O147)),ISNUMBER(FIND("4F",ScheduleCompile!O147))),VALUE(LEFT(ScheduleCompile!O147,FIND("F",ScheduleCompile!O147)-1)),ScheduleCompile!O147)))))))</f>
        <v>0.3</v>
      </c>
      <c r="U154" s="1">
        <f>IF(AND(ISERROR(IF(ScheduleCompile!P147="Off",0,IF(ScheduleCompile!P147="On",1,IF(ISNUMBER(ScheduleCompile!P147),ScheduleCompile!P147/1,IF(ISTEXT(ScheduleCompile!P147),IF(OR(ISNUMBER(FIND("5F",ScheduleCompile!P147)),ISNUMBER(FIND("0F",ScheduleCompile!P147)),ISNUMBER(FIND("8F",ScheduleCompile!P147)),ISNUMBER(FIND("1F",ScheduleCompile!P147)),ISNUMBER(FIND("2F",ScheduleCompile!P147)),ISNUMBER(FIND("3F",ScheduleCompile!P147)),ISNUMBER(FIND("6F",ScheduleCompile!P147)),ISNUMBER(FIND("7F",ScheduleCompile!P147)),ISNUMBER(FIND("9F",ScheduleCompile!P147)),ISNUMBER(FIND("4F",ScheduleCompile!P147))),VALUE(LEFT(ScheduleCompile!P147,FIND("F",ScheduleCompile!P147)-1)),ScheduleCompile!P147)))))),ISTEXT(ScheduleCompile!#REF!)),"ENDTABLE",IF(ISERROR(IF(ScheduleCompile!P147="Off",0,IF(ScheduleCompile!P147="On",1,IF(ISNUMBER(ScheduleCompile!P147),ScheduleCompile!P147/1,IF(ISTEXT(ScheduleCompile!P147),IF(OR(ISNUMBER(FIND("5F",ScheduleCompile!P147)),ISNUMBER(FIND("0F",ScheduleCompile!P147)),ISNUMBER(FIND("8F",ScheduleCompile!P147)),ISNUMBER(FIND("1F",ScheduleCompile!P147)),ISNUMBER(FIND("2F",ScheduleCompile!P147)),ISNUMBER(FIND("3F",ScheduleCompile!P147)),ISNUMBER(FIND("6F",ScheduleCompile!P147)),ISNUMBER(FIND("7F",ScheduleCompile!P147)),ISNUMBER(FIND("9F",ScheduleCompile!P147)),ISNUMBER(FIND("4F",ScheduleCompile!P147))),VALUE(LEFT(ScheduleCompile!P147,FIND("F",ScheduleCompile!P147)-1)),ScheduleCompile!P147)))))),"",IF(ScheduleCompile!P147="Off",0,IF(ScheduleCompile!P147="On",1,IF(ISNUMBER(ScheduleCompile!P147),ScheduleCompile!P147/1,IF(ISTEXT(ScheduleCompile!P147),IF(OR(ISNUMBER(FIND("5F",ScheduleCompile!P147)),ISNUMBER(FIND("0F",ScheduleCompile!P147)),ISNUMBER(FIND("8F",ScheduleCompile!P147)),ISNUMBER(FIND("1F",ScheduleCompile!P147)),ISNUMBER(FIND("2F",ScheduleCompile!P147)),ISNUMBER(FIND("3F",ScheduleCompile!P147)),ISNUMBER(FIND("6F",ScheduleCompile!P147)),ISNUMBER(FIND("7F",ScheduleCompile!P147)),ISNUMBER(FIND("9F",ScheduleCompile!P147)),ISNUMBER(FIND("4F",ScheduleCompile!P147))),VALUE(LEFT(ScheduleCompile!P147,FIND("F",ScheduleCompile!P147)-1)),ScheduleCompile!P147)))))))</f>
        <v>0.3</v>
      </c>
      <c r="V154" s="1">
        <f>IF(AND(ISERROR(IF(ScheduleCompile!Q147="Off",0,IF(ScheduleCompile!Q147="On",1,IF(ISNUMBER(ScheduleCompile!Q147),ScheduleCompile!Q147/1,IF(ISTEXT(ScheduleCompile!Q147),IF(OR(ISNUMBER(FIND("5F",ScheduleCompile!Q147)),ISNUMBER(FIND("0F",ScheduleCompile!Q147)),ISNUMBER(FIND("8F",ScheduleCompile!Q147)),ISNUMBER(FIND("1F",ScheduleCompile!Q147)),ISNUMBER(FIND("2F",ScheduleCompile!Q147)),ISNUMBER(FIND("3F",ScheduleCompile!Q147)),ISNUMBER(FIND("6F",ScheduleCompile!Q147)),ISNUMBER(FIND("7F",ScheduleCompile!Q147)),ISNUMBER(FIND("9F",ScheduleCompile!Q147)),ISNUMBER(FIND("4F",ScheduleCompile!Q147))),VALUE(LEFT(ScheduleCompile!Q147,FIND("F",ScheduleCompile!Q147)-1)),ScheduleCompile!Q147)))))),ISTEXT(ScheduleCompile!#REF!)),"ENDTABLE",IF(ISERROR(IF(ScheduleCompile!Q147="Off",0,IF(ScheduleCompile!Q147="On",1,IF(ISNUMBER(ScheduleCompile!Q147),ScheduleCompile!Q147/1,IF(ISTEXT(ScheduleCompile!Q147),IF(OR(ISNUMBER(FIND("5F",ScheduleCompile!Q147)),ISNUMBER(FIND("0F",ScheduleCompile!Q147)),ISNUMBER(FIND("8F",ScheduleCompile!Q147)),ISNUMBER(FIND("1F",ScheduleCompile!Q147)),ISNUMBER(FIND("2F",ScheduleCompile!Q147)),ISNUMBER(FIND("3F",ScheduleCompile!Q147)),ISNUMBER(FIND("6F",ScheduleCompile!Q147)),ISNUMBER(FIND("7F",ScheduleCompile!Q147)),ISNUMBER(FIND("9F",ScheduleCompile!Q147)),ISNUMBER(FIND("4F",ScheduleCompile!Q147))),VALUE(LEFT(ScheduleCompile!Q147,FIND("F",ScheduleCompile!Q147)-1)),ScheduleCompile!Q147)))))),"",IF(ScheduleCompile!Q147="Off",0,IF(ScheduleCompile!Q147="On",1,IF(ISNUMBER(ScheduleCompile!Q147),ScheduleCompile!Q147/1,IF(ISTEXT(ScheduleCompile!Q147),IF(OR(ISNUMBER(FIND("5F",ScheduleCompile!Q147)),ISNUMBER(FIND("0F",ScheduleCompile!Q147)),ISNUMBER(FIND("8F",ScheduleCompile!Q147)),ISNUMBER(FIND("1F",ScheduleCompile!Q147)),ISNUMBER(FIND("2F",ScheduleCompile!Q147)),ISNUMBER(FIND("3F",ScheduleCompile!Q147)),ISNUMBER(FIND("6F",ScheduleCompile!Q147)),ISNUMBER(FIND("7F",ScheduleCompile!Q147)),ISNUMBER(FIND("9F",ScheduleCompile!Q147)),ISNUMBER(FIND("4F",ScheduleCompile!Q147))),VALUE(LEFT(ScheduleCompile!Q147,FIND("F",ScheduleCompile!Q147)-1)),ScheduleCompile!Q147)))))))</f>
        <v>0.3</v>
      </c>
      <c r="W154" s="1">
        <f>IF(AND(ISERROR(IF(ScheduleCompile!R147="Off",0,IF(ScheduleCompile!R147="On",1,IF(ISNUMBER(ScheduleCompile!R147),ScheduleCompile!R147/1,IF(ISTEXT(ScheduleCompile!R147),IF(OR(ISNUMBER(FIND("5F",ScheduleCompile!R147)),ISNUMBER(FIND("0F",ScheduleCompile!R147)),ISNUMBER(FIND("8F",ScheduleCompile!R147)),ISNUMBER(FIND("1F",ScheduleCompile!R147)),ISNUMBER(FIND("2F",ScheduleCompile!R147)),ISNUMBER(FIND("3F",ScheduleCompile!R147)),ISNUMBER(FIND("6F",ScheduleCompile!R147)),ISNUMBER(FIND("7F",ScheduleCompile!R147)),ISNUMBER(FIND("9F",ScheduleCompile!R147)),ISNUMBER(FIND("4F",ScheduleCompile!R147))),VALUE(LEFT(ScheduleCompile!R147,FIND("F",ScheduleCompile!R147)-1)),ScheduleCompile!R147)))))),ISTEXT(ScheduleCompile!#REF!)),"ENDTABLE",IF(ISERROR(IF(ScheduleCompile!R147="Off",0,IF(ScheduleCompile!R147="On",1,IF(ISNUMBER(ScheduleCompile!R147),ScheduleCompile!R147/1,IF(ISTEXT(ScheduleCompile!R147),IF(OR(ISNUMBER(FIND("5F",ScheduleCompile!R147)),ISNUMBER(FIND("0F",ScheduleCompile!R147)),ISNUMBER(FIND("8F",ScheduleCompile!R147)),ISNUMBER(FIND("1F",ScheduleCompile!R147)),ISNUMBER(FIND("2F",ScheduleCompile!R147)),ISNUMBER(FIND("3F",ScheduleCompile!R147)),ISNUMBER(FIND("6F",ScheduleCompile!R147)),ISNUMBER(FIND("7F",ScheduleCompile!R147)),ISNUMBER(FIND("9F",ScheduleCompile!R147)),ISNUMBER(FIND("4F",ScheduleCompile!R147))),VALUE(LEFT(ScheduleCompile!R147,FIND("F",ScheduleCompile!R147)-1)),ScheduleCompile!R147)))))),"",IF(ScheduleCompile!R147="Off",0,IF(ScheduleCompile!R147="On",1,IF(ISNUMBER(ScheduleCompile!R147),ScheduleCompile!R147/1,IF(ISTEXT(ScheduleCompile!R147),IF(OR(ISNUMBER(FIND("5F",ScheduleCompile!R147)),ISNUMBER(FIND("0F",ScheduleCompile!R147)),ISNUMBER(FIND("8F",ScheduleCompile!R147)),ISNUMBER(FIND("1F",ScheduleCompile!R147)),ISNUMBER(FIND("2F",ScheduleCompile!R147)),ISNUMBER(FIND("3F",ScheduleCompile!R147)),ISNUMBER(FIND("6F",ScheduleCompile!R147)),ISNUMBER(FIND("7F",ScheduleCompile!R147)),ISNUMBER(FIND("9F",ScheduleCompile!R147)),ISNUMBER(FIND("4F",ScheduleCompile!R147))),VALUE(LEFT(ScheduleCompile!R147,FIND("F",ScheduleCompile!R147)-1)),ScheduleCompile!R147)))))))</f>
        <v>0.3</v>
      </c>
      <c r="X154" s="1">
        <f>IF(AND(ISERROR(IF(ScheduleCompile!S147="Off",0,IF(ScheduleCompile!S147="On",1,IF(ISNUMBER(ScheduleCompile!S147),ScheduleCompile!S147/1,IF(ISTEXT(ScheduleCompile!S147),IF(OR(ISNUMBER(FIND("5F",ScheduleCompile!S147)),ISNUMBER(FIND("0F",ScheduleCompile!S147)),ISNUMBER(FIND("8F",ScheduleCompile!S147)),ISNUMBER(FIND("1F",ScheduleCompile!S147)),ISNUMBER(FIND("2F",ScheduleCompile!S147)),ISNUMBER(FIND("3F",ScheduleCompile!S147)),ISNUMBER(FIND("6F",ScheduleCompile!S147)),ISNUMBER(FIND("7F",ScheduleCompile!S147)),ISNUMBER(FIND("9F",ScheduleCompile!S147)),ISNUMBER(FIND("4F",ScheduleCompile!S147))),VALUE(LEFT(ScheduleCompile!S147,FIND("F",ScheduleCompile!S147)-1)),ScheduleCompile!S147)))))),ISTEXT(ScheduleCompile!#REF!)),"ENDTABLE",IF(ISERROR(IF(ScheduleCompile!S147="Off",0,IF(ScheduleCompile!S147="On",1,IF(ISNUMBER(ScheduleCompile!S147),ScheduleCompile!S147/1,IF(ISTEXT(ScheduleCompile!S147),IF(OR(ISNUMBER(FIND("5F",ScheduleCompile!S147)),ISNUMBER(FIND("0F",ScheduleCompile!S147)),ISNUMBER(FIND("8F",ScheduleCompile!S147)),ISNUMBER(FIND("1F",ScheduleCompile!S147)),ISNUMBER(FIND("2F",ScheduleCompile!S147)),ISNUMBER(FIND("3F",ScheduleCompile!S147)),ISNUMBER(FIND("6F",ScheduleCompile!S147)),ISNUMBER(FIND("7F",ScheduleCompile!S147)),ISNUMBER(FIND("9F",ScheduleCompile!S147)),ISNUMBER(FIND("4F",ScheduleCompile!S147))),VALUE(LEFT(ScheduleCompile!S147,FIND("F",ScheduleCompile!S147)-1)),ScheduleCompile!S147)))))),"",IF(ScheduleCompile!S147="Off",0,IF(ScheduleCompile!S147="On",1,IF(ISNUMBER(ScheduleCompile!S147),ScheduleCompile!S147/1,IF(ISTEXT(ScheduleCompile!S147),IF(OR(ISNUMBER(FIND("5F",ScheduleCompile!S147)),ISNUMBER(FIND("0F",ScheduleCompile!S147)),ISNUMBER(FIND("8F",ScheduleCompile!S147)),ISNUMBER(FIND("1F",ScheduleCompile!S147)),ISNUMBER(FIND("2F",ScheduleCompile!S147)),ISNUMBER(FIND("3F",ScheduleCompile!S147)),ISNUMBER(FIND("6F",ScheduleCompile!S147)),ISNUMBER(FIND("7F",ScheduleCompile!S147)),ISNUMBER(FIND("9F",ScheduleCompile!S147)),ISNUMBER(FIND("4F",ScheduleCompile!S147))),VALUE(LEFT(ScheduleCompile!S147,FIND("F",ScheduleCompile!S147)-1)),ScheduleCompile!S147)))))))</f>
        <v>0.2</v>
      </c>
      <c r="Y154" s="1">
        <f>IF(AND(ISERROR(IF(ScheduleCompile!T147="Off",0,IF(ScheduleCompile!T147="On",1,IF(ISNUMBER(ScheduleCompile!T147),ScheduleCompile!T147/1,IF(ISTEXT(ScheduleCompile!T147),IF(OR(ISNUMBER(FIND("5F",ScheduleCompile!T147)),ISNUMBER(FIND("0F",ScheduleCompile!T147)),ISNUMBER(FIND("8F",ScheduleCompile!T147)),ISNUMBER(FIND("1F",ScheduleCompile!T147)),ISNUMBER(FIND("2F",ScheduleCompile!T147)),ISNUMBER(FIND("3F",ScheduleCompile!T147)),ISNUMBER(FIND("6F",ScheduleCompile!T147)),ISNUMBER(FIND("7F",ScheduleCompile!T147)),ISNUMBER(FIND("9F",ScheduleCompile!T147)),ISNUMBER(FIND("4F",ScheduleCompile!T147))),VALUE(LEFT(ScheduleCompile!T147,FIND("F",ScheduleCompile!T147)-1)),ScheduleCompile!T147)))))),ISTEXT(ScheduleCompile!#REF!)),"ENDTABLE",IF(ISERROR(IF(ScheduleCompile!T147="Off",0,IF(ScheduleCompile!T147="On",1,IF(ISNUMBER(ScheduleCompile!T147),ScheduleCompile!T147/1,IF(ISTEXT(ScheduleCompile!T147),IF(OR(ISNUMBER(FIND("5F",ScheduleCompile!T147)),ISNUMBER(FIND("0F",ScheduleCompile!T147)),ISNUMBER(FIND("8F",ScheduleCompile!T147)),ISNUMBER(FIND("1F",ScheduleCompile!T147)),ISNUMBER(FIND("2F",ScheduleCompile!T147)),ISNUMBER(FIND("3F",ScheduleCompile!T147)),ISNUMBER(FIND("6F",ScheduleCompile!T147)),ISNUMBER(FIND("7F",ScheduleCompile!T147)),ISNUMBER(FIND("9F",ScheduleCompile!T147)),ISNUMBER(FIND("4F",ScheduleCompile!T147))),VALUE(LEFT(ScheduleCompile!T147,FIND("F",ScheduleCompile!T147)-1)),ScheduleCompile!T147)))))),"",IF(ScheduleCompile!T147="Off",0,IF(ScheduleCompile!T147="On",1,IF(ISNUMBER(ScheduleCompile!T147),ScheduleCompile!T147/1,IF(ISTEXT(ScheduleCompile!T147),IF(OR(ISNUMBER(FIND("5F",ScheduleCompile!T147)),ISNUMBER(FIND("0F",ScheduleCompile!T147)),ISNUMBER(FIND("8F",ScheduleCompile!T147)),ISNUMBER(FIND("1F",ScheduleCompile!T147)),ISNUMBER(FIND("2F",ScheduleCompile!T147)),ISNUMBER(FIND("3F",ScheduleCompile!T147)),ISNUMBER(FIND("6F",ScheduleCompile!T147)),ISNUMBER(FIND("7F",ScheduleCompile!T147)),ISNUMBER(FIND("9F",ScheduleCompile!T147)),ISNUMBER(FIND("4F",ScheduleCompile!T147))),VALUE(LEFT(ScheduleCompile!T147,FIND("F",ScheduleCompile!T147)-1)),ScheduleCompile!T147)))))))</f>
        <v>0.2</v>
      </c>
      <c r="Z154" s="1">
        <f>IF(AND(ISERROR(IF(ScheduleCompile!U147="Off",0,IF(ScheduleCompile!U147="On",1,IF(ISNUMBER(ScheduleCompile!U147),ScheduleCompile!U147/1,IF(ISTEXT(ScheduleCompile!U147),IF(OR(ISNUMBER(FIND("5F",ScheduleCompile!U147)),ISNUMBER(FIND("0F",ScheduleCompile!U147)),ISNUMBER(FIND("8F",ScheduleCompile!U147)),ISNUMBER(FIND("1F",ScheduleCompile!U147)),ISNUMBER(FIND("2F",ScheduleCompile!U147)),ISNUMBER(FIND("3F",ScheduleCompile!U147)),ISNUMBER(FIND("6F",ScheduleCompile!U147)),ISNUMBER(FIND("7F",ScheduleCompile!U147)),ISNUMBER(FIND("9F",ScheduleCompile!U147)),ISNUMBER(FIND("4F",ScheduleCompile!U147))),VALUE(LEFT(ScheduleCompile!U147,FIND("F",ScheduleCompile!U147)-1)),ScheduleCompile!U147)))))),ISTEXT(ScheduleCompile!#REF!)),"ENDTABLE",IF(ISERROR(IF(ScheduleCompile!U147="Off",0,IF(ScheduleCompile!U147="On",1,IF(ISNUMBER(ScheduleCompile!U147),ScheduleCompile!U147/1,IF(ISTEXT(ScheduleCompile!U147),IF(OR(ISNUMBER(FIND("5F",ScheduleCompile!U147)),ISNUMBER(FIND("0F",ScheduleCompile!U147)),ISNUMBER(FIND("8F",ScheduleCompile!U147)),ISNUMBER(FIND("1F",ScheduleCompile!U147)),ISNUMBER(FIND("2F",ScheduleCompile!U147)),ISNUMBER(FIND("3F",ScheduleCompile!U147)),ISNUMBER(FIND("6F",ScheduleCompile!U147)),ISNUMBER(FIND("7F",ScheduleCompile!U147)),ISNUMBER(FIND("9F",ScheduleCompile!U147)),ISNUMBER(FIND("4F",ScheduleCompile!U147))),VALUE(LEFT(ScheduleCompile!U147,FIND("F",ScheduleCompile!U147)-1)),ScheduleCompile!U147)))))),"",IF(ScheduleCompile!U147="Off",0,IF(ScheduleCompile!U147="On",1,IF(ISNUMBER(ScheduleCompile!U147),ScheduleCompile!U147/1,IF(ISTEXT(ScheduleCompile!U147),IF(OR(ISNUMBER(FIND("5F",ScheduleCompile!U147)),ISNUMBER(FIND("0F",ScheduleCompile!U147)),ISNUMBER(FIND("8F",ScheduleCompile!U147)),ISNUMBER(FIND("1F",ScheduleCompile!U147)),ISNUMBER(FIND("2F",ScheduleCompile!U147)),ISNUMBER(FIND("3F",ScheduleCompile!U147)),ISNUMBER(FIND("6F",ScheduleCompile!U147)),ISNUMBER(FIND("7F",ScheduleCompile!U147)),ISNUMBER(FIND("9F",ScheduleCompile!U147)),ISNUMBER(FIND("4F",ScheduleCompile!U147))),VALUE(LEFT(ScheduleCompile!U147,FIND("F",ScheduleCompile!U147)-1)),ScheduleCompile!U147)))))))</f>
        <v>0.2</v>
      </c>
      <c r="AA154" s="1">
        <f>IF(AND(ISERROR(IF(ScheduleCompile!V147="Off",0,IF(ScheduleCompile!V147="On",1,IF(ISNUMBER(ScheduleCompile!V147),ScheduleCompile!V147/1,IF(ISTEXT(ScheduleCompile!V147),IF(OR(ISNUMBER(FIND("5F",ScheduleCompile!V147)),ISNUMBER(FIND("0F",ScheduleCompile!V147)),ISNUMBER(FIND("8F",ScheduleCompile!V147)),ISNUMBER(FIND("1F",ScheduleCompile!V147)),ISNUMBER(FIND("2F",ScheduleCompile!V147)),ISNUMBER(FIND("3F",ScheduleCompile!V147)),ISNUMBER(FIND("6F",ScheduleCompile!V147)),ISNUMBER(FIND("7F",ScheduleCompile!V147)),ISNUMBER(FIND("9F",ScheduleCompile!V147)),ISNUMBER(FIND("4F",ScheduleCompile!V147))),VALUE(LEFT(ScheduleCompile!V147,FIND("F",ScheduleCompile!V147)-1)),ScheduleCompile!V147)))))),ISTEXT(ScheduleCompile!#REF!)),"ENDTABLE",IF(ISERROR(IF(ScheduleCompile!V147="Off",0,IF(ScheduleCompile!V147="On",1,IF(ISNUMBER(ScheduleCompile!V147),ScheduleCompile!V147/1,IF(ISTEXT(ScheduleCompile!V147),IF(OR(ISNUMBER(FIND("5F",ScheduleCompile!V147)),ISNUMBER(FIND("0F",ScheduleCompile!V147)),ISNUMBER(FIND("8F",ScheduleCompile!V147)),ISNUMBER(FIND("1F",ScheduleCompile!V147)),ISNUMBER(FIND("2F",ScheduleCompile!V147)),ISNUMBER(FIND("3F",ScheduleCompile!V147)),ISNUMBER(FIND("6F",ScheduleCompile!V147)),ISNUMBER(FIND("7F",ScheduleCompile!V147)),ISNUMBER(FIND("9F",ScheduleCompile!V147)),ISNUMBER(FIND("4F",ScheduleCompile!V147))),VALUE(LEFT(ScheduleCompile!V147,FIND("F",ScheduleCompile!V147)-1)),ScheduleCompile!V147)))))),"",IF(ScheduleCompile!V147="Off",0,IF(ScheduleCompile!V147="On",1,IF(ISNUMBER(ScheduleCompile!V147),ScheduleCompile!V147/1,IF(ISTEXT(ScheduleCompile!V147),IF(OR(ISNUMBER(FIND("5F",ScheduleCompile!V147)),ISNUMBER(FIND("0F",ScheduleCompile!V147)),ISNUMBER(FIND("8F",ScheduleCompile!V147)),ISNUMBER(FIND("1F",ScheduleCompile!V147)),ISNUMBER(FIND("2F",ScheduleCompile!V147)),ISNUMBER(FIND("3F",ScheduleCompile!V147)),ISNUMBER(FIND("6F",ScheduleCompile!V147)),ISNUMBER(FIND("7F",ScheduleCompile!V147)),ISNUMBER(FIND("9F",ScheduleCompile!V147)),ISNUMBER(FIND("4F",ScheduleCompile!V147))),VALUE(LEFT(ScheduleCompile!V147,FIND("F",ScheduleCompile!V147)-1)),ScheduleCompile!V147)))))))</f>
        <v>0.2</v>
      </c>
      <c r="AB154" s="1">
        <f>IF(AND(ISERROR(IF(ScheduleCompile!W147="Off",0,IF(ScheduleCompile!W147="On",1,IF(ISNUMBER(ScheduleCompile!W147),ScheduleCompile!W147/1,IF(ISTEXT(ScheduleCompile!W147),IF(OR(ISNUMBER(FIND("5F",ScheduleCompile!W147)),ISNUMBER(FIND("0F",ScheduleCompile!W147)),ISNUMBER(FIND("8F",ScheduleCompile!W147)),ISNUMBER(FIND("1F",ScheduleCompile!W147)),ISNUMBER(FIND("2F",ScheduleCompile!W147)),ISNUMBER(FIND("3F",ScheduleCompile!W147)),ISNUMBER(FIND("6F",ScheduleCompile!W147)),ISNUMBER(FIND("7F",ScheduleCompile!W147)),ISNUMBER(FIND("9F",ScheduleCompile!W147)),ISNUMBER(FIND("4F",ScheduleCompile!W147))),VALUE(LEFT(ScheduleCompile!W147,FIND("F",ScheduleCompile!W147)-1)),ScheduleCompile!W147)))))),ISTEXT(ScheduleCompile!#REF!)),"ENDTABLE",IF(ISERROR(IF(ScheduleCompile!W147="Off",0,IF(ScheduleCompile!W147="On",1,IF(ISNUMBER(ScheduleCompile!W147),ScheduleCompile!W147/1,IF(ISTEXT(ScheduleCompile!W147),IF(OR(ISNUMBER(FIND("5F",ScheduleCompile!W147)),ISNUMBER(FIND("0F",ScheduleCompile!W147)),ISNUMBER(FIND("8F",ScheduleCompile!W147)),ISNUMBER(FIND("1F",ScheduleCompile!W147)),ISNUMBER(FIND("2F",ScheduleCompile!W147)),ISNUMBER(FIND("3F",ScheduleCompile!W147)),ISNUMBER(FIND("6F",ScheduleCompile!W147)),ISNUMBER(FIND("7F",ScheduleCompile!W147)),ISNUMBER(FIND("9F",ScheduleCompile!W147)),ISNUMBER(FIND("4F",ScheduleCompile!W147))),VALUE(LEFT(ScheduleCompile!W147,FIND("F",ScheduleCompile!W147)-1)),ScheduleCompile!W147)))))),"",IF(ScheduleCompile!W147="Off",0,IF(ScheduleCompile!W147="On",1,IF(ISNUMBER(ScheduleCompile!W147),ScheduleCompile!W147/1,IF(ISTEXT(ScheduleCompile!W147),IF(OR(ISNUMBER(FIND("5F",ScheduleCompile!W147)),ISNUMBER(FIND("0F",ScheduleCompile!W147)),ISNUMBER(FIND("8F",ScheduleCompile!W147)),ISNUMBER(FIND("1F",ScheduleCompile!W147)),ISNUMBER(FIND("2F",ScheduleCompile!W147)),ISNUMBER(FIND("3F",ScheduleCompile!W147)),ISNUMBER(FIND("6F",ScheduleCompile!W147)),ISNUMBER(FIND("7F",ScheduleCompile!W147)),ISNUMBER(FIND("9F",ScheduleCompile!W147)),ISNUMBER(FIND("4F",ScheduleCompile!W147))),VALUE(LEFT(ScheduleCompile!W147,FIND("F",ScheduleCompile!W147)-1)),ScheduleCompile!W147)))))))</f>
        <v>0.2</v>
      </c>
      <c r="AC154" s="1">
        <f>IF(AND(ISERROR(IF(ScheduleCompile!X147="Off",0,IF(ScheduleCompile!X147="On",1,IF(ISNUMBER(ScheduleCompile!X147),ScheduleCompile!X147/1,IF(ISTEXT(ScheduleCompile!X147),IF(OR(ISNUMBER(FIND("5F",ScheduleCompile!X147)),ISNUMBER(FIND("0F",ScheduleCompile!X147)),ISNUMBER(FIND("8F",ScheduleCompile!X147)),ISNUMBER(FIND("1F",ScheduleCompile!X147)),ISNUMBER(FIND("2F",ScheduleCompile!X147)),ISNUMBER(FIND("3F",ScheduleCompile!X147)),ISNUMBER(FIND("6F",ScheduleCompile!X147)),ISNUMBER(FIND("7F",ScheduleCompile!X147)),ISNUMBER(FIND("9F",ScheduleCompile!X147)),ISNUMBER(FIND("4F",ScheduleCompile!X147))),VALUE(LEFT(ScheduleCompile!X147,FIND("F",ScheduleCompile!X147)-1)),ScheduleCompile!X147)))))),ISTEXT(ScheduleCompile!#REF!)),"ENDTABLE",IF(ISERROR(IF(ScheduleCompile!X147="Off",0,IF(ScheduleCompile!X147="On",1,IF(ISNUMBER(ScheduleCompile!X147),ScheduleCompile!X147/1,IF(ISTEXT(ScheduleCompile!X147),IF(OR(ISNUMBER(FIND("5F",ScheduleCompile!X147)),ISNUMBER(FIND("0F",ScheduleCompile!X147)),ISNUMBER(FIND("8F",ScheduleCompile!X147)),ISNUMBER(FIND("1F",ScheduleCompile!X147)),ISNUMBER(FIND("2F",ScheduleCompile!X147)),ISNUMBER(FIND("3F",ScheduleCompile!X147)),ISNUMBER(FIND("6F",ScheduleCompile!X147)),ISNUMBER(FIND("7F",ScheduleCompile!X147)),ISNUMBER(FIND("9F",ScheduleCompile!X147)),ISNUMBER(FIND("4F",ScheduleCompile!X147))),VALUE(LEFT(ScheduleCompile!X147,FIND("F",ScheduleCompile!X147)-1)),ScheduleCompile!X147)))))),"",IF(ScheduleCompile!X147="Off",0,IF(ScheduleCompile!X147="On",1,IF(ISNUMBER(ScheduleCompile!X147),ScheduleCompile!X147/1,IF(ISTEXT(ScheduleCompile!X147),IF(OR(ISNUMBER(FIND("5F",ScheduleCompile!X147)),ISNUMBER(FIND("0F",ScheduleCompile!X147)),ISNUMBER(FIND("8F",ScheduleCompile!X147)),ISNUMBER(FIND("1F",ScheduleCompile!X147)),ISNUMBER(FIND("2F",ScheduleCompile!X147)),ISNUMBER(FIND("3F",ScheduleCompile!X147)),ISNUMBER(FIND("6F",ScheduleCompile!X147)),ISNUMBER(FIND("7F",ScheduleCompile!X147)),ISNUMBER(FIND("9F",ScheduleCompile!X147)),ISNUMBER(FIND("4F",ScheduleCompile!X147))),VALUE(LEFT(ScheduleCompile!X147,FIND("F",ScheduleCompile!X147)-1)),ScheduleCompile!X147)))))))</f>
        <v>0.2</v>
      </c>
      <c r="AD154" s="1">
        <f>IF(AND(ISERROR(IF(ScheduleCompile!Y147="Off",0,IF(ScheduleCompile!Y147="On",1,IF(ISNUMBER(ScheduleCompile!Y147),ScheduleCompile!Y147/1,IF(ISTEXT(ScheduleCompile!Y147),IF(OR(ISNUMBER(FIND("5F",ScheduleCompile!Y147)),ISNUMBER(FIND("0F",ScheduleCompile!Y147)),ISNUMBER(FIND("8F",ScheduleCompile!Y147)),ISNUMBER(FIND("1F",ScheduleCompile!Y147)),ISNUMBER(FIND("2F",ScheduleCompile!Y147)),ISNUMBER(FIND("3F",ScheduleCompile!Y147)),ISNUMBER(FIND("6F",ScheduleCompile!Y147)),ISNUMBER(FIND("7F",ScheduleCompile!Y147)),ISNUMBER(FIND("9F",ScheduleCompile!Y147)),ISNUMBER(FIND("4F",ScheduleCompile!Y147))),VALUE(LEFT(ScheduleCompile!Y147,FIND("F",ScheduleCompile!Y147)-1)),ScheduleCompile!Y147)))))),ISTEXT(ScheduleCompile!#REF!)),"ENDTABLE",IF(ISERROR(IF(ScheduleCompile!Y147="Off",0,IF(ScheduleCompile!Y147="On",1,IF(ISNUMBER(ScheduleCompile!Y147),ScheduleCompile!Y147/1,IF(ISTEXT(ScheduleCompile!Y147),IF(OR(ISNUMBER(FIND("5F",ScheduleCompile!Y147)),ISNUMBER(FIND("0F",ScheduleCompile!Y147)),ISNUMBER(FIND("8F",ScheduleCompile!Y147)),ISNUMBER(FIND("1F",ScheduleCompile!Y147)),ISNUMBER(FIND("2F",ScheduleCompile!Y147)),ISNUMBER(FIND("3F",ScheduleCompile!Y147)),ISNUMBER(FIND("6F",ScheduleCompile!Y147)),ISNUMBER(FIND("7F",ScheduleCompile!Y147)),ISNUMBER(FIND("9F",ScheduleCompile!Y147)),ISNUMBER(FIND("4F",ScheduleCompile!Y147))),VALUE(LEFT(ScheduleCompile!Y147,FIND("F",ScheduleCompile!Y147)-1)),ScheduleCompile!Y147)))))),"",IF(ScheduleCompile!Y147="Off",0,IF(ScheduleCompile!Y147="On",1,IF(ISNUMBER(ScheduleCompile!Y147),ScheduleCompile!Y147/1,IF(ISTEXT(ScheduleCompile!Y147),IF(OR(ISNUMBER(FIND("5F",ScheduleCompile!Y147)),ISNUMBER(FIND("0F",ScheduleCompile!Y147)),ISNUMBER(FIND("8F",ScheduleCompile!Y147)),ISNUMBER(FIND("1F",ScheduleCompile!Y147)),ISNUMBER(FIND("2F",ScheduleCompile!Y147)),ISNUMBER(FIND("3F",ScheduleCompile!Y147)),ISNUMBER(FIND("6F",ScheduleCompile!Y147)),ISNUMBER(FIND("7F",ScheduleCompile!Y147)),ISNUMBER(FIND("9F",ScheduleCompile!Y147)),ISNUMBER(FIND("4F",ScheduleCompile!Y147))),VALUE(LEFT(ScheduleCompile!Y147,FIND("F",ScheduleCompile!Y147)-1)),ScheduleCompile!Y147)))))))</f>
        <v>0.2</v>
      </c>
    </row>
    <row r="155" spans="1:30" x14ac:dyDescent="0.25">
      <c r="A155" t="str">
        <f t="shared" si="8"/>
        <v>SchDay "LabProcessEquipmentTypicalUseSun"  Type = "Fraction" Hr = (0.2, 0.2, 0.2, 0.2, 0.2, 0.2, 0.3, 0.3, 0.4, 0.4, 0.4, 0.4, 0.3, 0.3, 0.3, 0.3, 0.3, 0.2, 0.2, 0.2, 0.2, 0.2, 0.2, 0.2) ..</v>
      </c>
      <c r="B155" s="1" t="s">
        <v>623</v>
      </c>
      <c r="C155" t="str">
        <f t="shared" si="9"/>
        <v xml:space="preserve">SchDay "LabProcessEquipmentTypicalUseSun"  Type = "Fraction" Hr = </v>
      </c>
      <c r="D155" t="str">
        <f t="shared" si="10"/>
        <v>(0.2, 0.2, 0.2, 0.2, 0.2, 0.2, 0.3, 0.3, 0.4, 0.4, 0.4, 0.4, 0.3, 0.3, 0.3, 0.3, 0.3, 0.2, 0.2, 0.2, 0.2, 0.2, 0.2, 0.2) ..</v>
      </c>
      <c r="E155" s="30" t="str">
        <f>ScheduleCompile!A148</f>
        <v>LabProcessEquipmentTypicalUseSun</v>
      </c>
      <c r="F155" t="str">
        <f t="shared" si="11"/>
        <v>Fraction</v>
      </c>
      <c r="G155" s="1">
        <f>IF(AND(ISERROR(IF(ScheduleCompile!B148="Off",0,IF(ScheduleCompile!B148="On",1,IF(ISNUMBER(ScheduleCompile!B148),ScheduleCompile!B148/1,IF(ISTEXT(ScheduleCompile!B148),IF(OR(ISNUMBER(FIND("5F",ScheduleCompile!B148)),ISNUMBER(FIND("0F",ScheduleCompile!B148)),ISNUMBER(FIND("8F",ScheduleCompile!B148)),ISNUMBER(FIND("1F",ScheduleCompile!B148)),ISNUMBER(FIND("2F",ScheduleCompile!B148)),ISNUMBER(FIND("3F",ScheduleCompile!B148)),ISNUMBER(FIND("6F",ScheduleCompile!B148)),ISNUMBER(FIND("7F",ScheduleCompile!B148)),ISNUMBER(FIND("9F",ScheduleCompile!B148)),ISNUMBER(FIND("4F",ScheduleCompile!B148))),VALUE(LEFT(ScheduleCompile!B148,FIND("F",ScheduleCompile!B148)-1)),ScheduleCompile!B148)))))),ISTEXT(ScheduleCompile!#REF!)),"ENDTABLE",IF(ISERROR(IF(ScheduleCompile!B148="Off",0,IF(ScheduleCompile!B148="On",1,IF(ISNUMBER(ScheduleCompile!B148),ScheduleCompile!B148/1,IF(ISTEXT(ScheduleCompile!B148),IF(OR(ISNUMBER(FIND("5F",ScheduleCompile!B148)),ISNUMBER(FIND("0F",ScheduleCompile!B148)),ISNUMBER(FIND("8F",ScheduleCompile!B148)),ISNUMBER(FIND("1F",ScheduleCompile!B148)),ISNUMBER(FIND("2F",ScheduleCompile!B148)),ISNUMBER(FIND("3F",ScheduleCompile!B148)),ISNUMBER(FIND("6F",ScheduleCompile!B148)),ISNUMBER(FIND("7F",ScheduleCompile!B148)),ISNUMBER(FIND("9F",ScheduleCompile!B148)),ISNUMBER(FIND("4F",ScheduleCompile!B148))),VALUE(LEFT(ScheduleCompile!B148,FIND("F",ScheduleCompile!B148)-1)),ScheduleCompile!B148)))))),"",IF(ScheduleCompile!B148="Off",0,IF(ScheduleCompile!B148="On",1,IF(ISNUMBER(ScheduleCompile!B148),ScheduleCompile!B148/1,IF(ISTEXT(ScheduleCompile!B148),IF(OR(ISNUMBER(FIND("5F",ScheduleCompile!B148)),ISNUMBER(FIND("0F",ScheduleCompile!B148)),ISNUMBER(FIND("8F",ScheduleCompile!B148)),ISNUMBER(FIND("1F",ScheduleCompile!B148)),ISNUMBER(FIND("2F",ScheduleCompile!B148)),ISNUMBER(FIND("3F",ScheduleCompile!B148)),ISNUMBER(FIND("6F",ScheduleCompile!B148)),ISNUMBER(FIND("7F",ScheduleCompile!B148)),ISNUMBER(FIND("9F",ScheduleCompile!B148)),ISNUMBER(FIND("4F",ScheduleCompile!B148))),VALUE(LEFT(ScheduleCompile!B148,FIND("F",ScheduleCompile!B148)-1)),ScheduleCompile!B148)))))))</f>
        <v>0.2</v>
      </c>
      <c r="H155" s="1">
        <f>IF(AND(ISERROR(IF(ScheduleCompile!C148="Off",0,IF(ScheduleCompile!C148="On",1,IF(ISNUMBER(ScheduleCompile!C148),ScheduleCompile!C148/1,IF(ISTEXT(ScheduleCompile!C148),IF(OR(ISNUMBER(FIND("5F",ScheduleCompile!C148)),ISNUMBER(FIND("0F",ScheduleCompile!C148)),ISNUMBER(FIND("8F",ScheduleCompile!C148)),ISNUMBER(FIND("1F",ScheduleCompile!C148)),ISNUMBER(FIND("2F",ScheduleCompile!C148)),ISNUMBER(FIND("3F",ScheduleCompile!C148)),ISNUMBER(FIND("6F",ScheduleCompile!C148)),ISNUMBER(FIND("7F",ScheduleCompile!C148)),ISNUMBER(FIND("9F",ScheduleCompile!C148)),ISNUMBER(FIND("4F",ScheduleCompile!C148))),VALUE(LEFT(ScheduleCompile!C148,FIND("F",ScheduleCompile!C148)-1)),ScheduleCompile!C148)))))),ISTEXT(ScheduleCompile!#REF!)),"ENDTABLE",IF(ISERROR(IF(ScheduleCompile!C148="Off",0,IF(ScheduleCompile!C148="On",1,IF(ISNUMBER(ScheduleCompile!C148),ScheduleCompile!C148/1,IF(ISTEXT(ScheduleCompile!C148),IF(OR(ISNUMBER(FIND("5F",ScheduleCompile!C148)),ISNUMBER(FIND("0F",ScheduleCompile!C148)),ISNUMBER(FIND("8F",ScheduleCompile!C148)),ISNUMBER(FIND("1F",ScheduleCompile!C148)),ISNUMBER(FIND("2F",ScheduleCompile!C148)),ISNUMBER(FIND("3F",ScheduleCompile!C148)),ISNUMBER(FIND("6F",ScheduleCompile!C148)),ISNUMBER(FIND("7F",ScheduleCompile!C148)),ISNUMBER(FIND("9F",ScheduleCompile!C148)),ISNUMBER(FIND("4F",ScheduleCompile!C148))),VALUE(LEFT(ScheduleCompile!C148,FIND("F",ScheduleCompile!C148)-1)),ScheduleCompile!C148)))))),"",IF(ScheduleCompile!C148="Off",0,IF(ScheduleCompile!C148="On",1,IF(ISNUMBER(ScheduleCompile!C148),ScheduleCompile!C148/1,IF(ISTEXT(ScheduleCompile!C148),IF(OR(ISNUMBER(FIND("5F",ScheduleCompile!C148)),ISNUMBER(FIND("0F",ScheduleCompile!C148)),ISNUMBER(FIND("8F",ScheduleCompile!C148)),ISNUMBER(FIND("1F",ScheduleCompile!C148)),ISNUMBER(FIND("2F",ScheduleCompile!C148)),ISNUMBER(FIND("3F",ScheduleCompile!C148)),ISNUMBER(FIND("6F",ScheduleCompile!C148)),ISNUMBER(FIND("7F",ScheduleCompile!C148)),ISNUMBER(FIND("9F",ScheduleCompile!C148)),ISNUMBER(FIND("4F",ScheduleCompile!C148))),VALUE(LEFT(ScheduleCompile!C148,FIND("F",ScheduleCompile!C148)-1)),ScheduleCompile!C148)))))))</f>
        <v>0.2</v>
      </c>
      <c r="I155" s="1">
        <f>IF(AND(ISERROR(IF(ScheduleCompile!D148="Off",0,IF(ScheduleCompile!D148="On",1,IF(ISNUMBER(ScheduleCompile!D148),ScheduleCompile!D148/1,IF(ISTEXT(ScheduleCompile!D148),IF(OR(ISNUMBER(FIND("5F",ScheduleCompile!D148)),ISNUMBER(FIND("0F",ScheduleCompile!D148)),ISNUMBER(FIND("8F",ScheduleCompile!D148)),ISNUMBER(FIND("1F",ScheduleCompile!D148)),ISNUMBER(FIND("2F",ScheduleCompile!D148)),ISNUMBER(FIND("3F",ScheduleCompile!D148)),ISNUMBER(FIND("6F",ScheduleCompile!D148)),ISNUMBER(FIND("7F",ScheduleCompile!D148)),ISNUMBER(FIND("9F",ScheduleCompile!D148)),ISNUMBER(FIND("4F",ScheduleCompile!D148))),VALUE(LEFT(ScheduleCompile!D148,FIND("F",ScheduleCompile!D148)-1)),ScheduleCompile!D148)))))),ISTEXT(ScheduleCompile!#REF!)),"ENDTABLE",IF(ISERROR(IF(ScheduleCompile!D148="Off",0,IF(ScheduleCompile!D148="On",1,IF(ISNUMBER(ScheduleCompile!D148),ScheduleCompile!D148/1,IF(ISTEXT(ScheduleCompile!D148),IF(OR(ISNUMBER(FIND("5F",ScheduleCompile!D148)),ISNUMBER(FIND("0F",ScheduleCompile!D148)),ISNUMBER(FIND("8F",ScheduleCompile!D148)),ISNUMBER(FIND("1F",ScheduleCompile!D148)),ISNUMBER(FIND("2F",ScheduleCompile!D148)),ISNUMBER(FIND("3F",ScheduleCompile!D148)),ISNUMBER(FIND("6F",ScheduleCompile!D148)),ISNUMBER(FIND("7F",ScheduleCompile!D148)),ISNUMBER(FIND("9F",ScheduleCompile!D148)),ISNUMBER(FIND("4F",ScheduleCompile!D148))),VALUE(LEFT(ScheduleCompile!D148,FIND("F",ScheduleCompile!D148)-1)),ScheduleCompile!D148)))))),"",IF(ScheduleCompile!D148="Off",0,IF(ScheduleCompile!D148="On",1,IF(ISNUMBER(ScheduleCompile!D148),ScheduleCompile!D148/1,IF(ISTEXT(ScheduleCompile!D148),IF(OR(ISNUMBER(FIND("5F",ScheduleCompile!D148)),ISNUMBER(FIND("0F",ScheduleCompile!D148)),ISNUMBER(FIND("8F",ScheduleCompile!D148)),ISNUMBER(FIND("1F",ScheduleCompile!D148)),ISNUMBER(FIND("2F",ScheduleCompile!D148)),ISNUMBER(FIND("3F",ScheduleCompile!D148)),ISNUMBER(FIND("6F",ScheduleCompile!D148)),ISNUMBER(FIND("7F",ScheduleCompile!D148)),ISNUMBER(FIND("9F",ScheduleCompile!D148)),ISNUMBER(FIND("4F",ScheduleCompile!D148))),VALUE(LEFT(ScheduleCompile!D148,FIND("F",ScheduleCompile!D148)-1)),ScheduleCompile!D148)))))))</f>
        <v>0.2</v>
      </c>
      <c r="J155" s="1">
        <f>IF(AND(ISERROR(IF(ScheduleCompile!E148="Off",0,IF(ScheduleCompile!E148="On",1,IF(ISNUMBER(ScheduleCompile!E148),ScheduleCompile!E148/1,IF(ISTEXT(ScheduleCompile!E148),IF(OR(ISNUMBER(FIND("5F",ScheduleCompile!E148)),ISNUMBER(FIND("0F",ScheduleCompile!E148)),ISNUMBER(FIND("8F",ScheduleCompile!E148)),ISNUMBER(FIND("1F",ScheduleCompile!E148)),ISNUMBER(FIND("2F",ScheduleCompile!E148)),ISNUMBER(FIND("3F",ScheduleCompile!E148)),ISNUMBER(FIND("6F",ScheduleCompile!E148)),ISNUMBER(FIND("7F",ScheduleCompile!E148)),ISNUMBER(FIND("9F",ScheduleCompile!E148)),ISNUMBER(FIND("4F",ScheduleCompile!E148))),VALUE(LEFT(ScheduleCompile!E148,FIND("F",ScheduleCompile!E148)-1)),ScheduleCompile!E148)))))),ISTEXT(ScheduleCompile!#REF!)),"ENDTABLE",IF(ISERROR(IF(ScheduleCompile!E148="Off",0,IF(ScheduleCompile!E148="On",1,IF(ISNUMBER(ScheduleCompile!E148),ScheduleCompile!E148/1,IF(ISTEXT(ScheduleCompile!E148),IF(OR(ISNUMBER(FIND("5F",ScheduleCompile!E148)),ISNUMBER(FIND("0F",ScheduleCompile!E148)),ISNUMBER(FIND("8F",ScheduleCompile!E148)),ISNUMBER(FIND("1F",ScheduleCompile!E148)),ISNUMBER(FIND("2F",ScheduleCompile!E148)),ISNUMBER(FIND("3F",ScheduleCompile!E148)),ISNUMBER(FIND("6F",ScheduleCompile!E148)),ISNUMBER(FIND("7F",ScheduleCompile!E148)),ISNUMBER(FIND("9F",ScheduleCompile!E148)),ISNUMBER(FIND("4F",ScheduleCompile!E148))),VALUE(LEFT(ScheduleCompile!E148,FIND("F",ScheduleCompile!E148)-1)),ScheduleCompile!E148)))))),"",IF(ScheduleCompile!E148="Off",0,IF(ScheduleCompile!E148="On",1,IF(ISNUMBER(ScheduleCompile!E148),ScheduleCompile!E148/1,IF(ISTEXT(ScheduleCompile!E148),IF(OR(ISNUMBER(FIND("5F",ScheduleCompile!E148)),ISNUMBER(FIND("0F",ScheduleCompile!E148)),ISNUMBER(FIND("8F",ScheduleCompile!E148)),ISNUMBER(FIND("1F",ScheduleCompile!E148)),ISNUMBER(FIND("2F",ScheduleCompile!E148)),ISNUMBER(FIND("3F",ScheduleCompile!E148)),ISNUMBER(FIND("6F",ScheduleCompile!E148)),ISNUMBER(FIND("7F",ScheduleCompile!E148)),ISNUMBER(FIND("9F",ScheduleCompile!E148)),ISNUMBER(FIND("4F",ScheduleCompile!E148))),VALUE(LEFT(ScheduleCompile!E148,FIND("F",ScheduleCompile!E148)-1)),ScheduleCompile!E148)))))))</f>
        <v>0.2</v>
      </c>
      <c r="K155" s="1">
        <f>IF(AND(ISERROR(IF(ScheduleCompile!F148="Off",0,IF(ScheduleCompile!F148="On",1,IF(ISNUMBER(ScheduleCompile!F148),ScheduleCompile!F148/1,IF(ISTEXT(ScheduleCompile!F148),IF(OR(ISNUMBER(FIND("5F",ScheduleCompile!F148)),ISNUMBER(FIND("0F",ScheduleCompile!F148)),ISNUMBER(FIND("8F",ScheduleCompile!F148)),ISNUMBER(FIND("1F",ScheduleCompile!F148)),ISNUMBER(FIND("2F",ScheduleCompile!F148)),ISNUMBER(FIND("3F",ScheduleCompile!F148)),ISNUMBER(FIND("6F",ScheduleCompile!F148)),ISNUMBER(FIND("7F",ScheduleCompile!F148)),ISNUMBER(FIND("9F",ScheduleCompile!F148)),ISNUMBER(FIND("4F",ScheduleCompile!F148))),VALUE(LEFT(ScheduleCompile!F148,FIND("F",ScheduleCompile!F148)-1)),ScheduleCompile!F148)))))),ISTEXT(ScheduleCompile!#REF!)),"ENDTABLE",IF(ISERROR(IF(ScheduleCompile!F148="Off",0,IF(ScheduleCompile!F148="On",1,IF(ISNUMBER(ScheduleCompile!F148),ScheduleCompile!F148/1,IF(ISTEXT(ScheduleCompile!F148),IF(OR(ISNUMBER(FIND("5F",ScheduleCompile!F148)),ISNUMBER(FIND("0F",ScheduleCompile!F148)),ISNUMBER(FIND("8F",ScheduleCompile!F148)),ISNUMBER(FIND("1F",ScheduleCompile!F148)),ISNUMBER(FIND("2F",ScheduleCompile!F148)),ISNUMBER(FIND("3F",ScheduleCompile!F148)),ISNUMBER(FIND("6F",ScheduleCompile!F148)),ISNUMBER(FIND("7F",ScheduleCompile!F148)),ISNUMBER(FIND("9F",ScheduleCompile!F148)),ISNUMBER(FIND("4F",ScheduleCompile!F148))),VALUE(LEFT(ScheduleCompile!F148,FIND("F",ScheduleCompile!F148)-1)),ScheduleCompile!F148)))))),"",IF(ScheduleCompile!F148="Off",0,IF(ScheduleCompile!F148="On",1,IF(ISNUMBER(ScheduleCompile!F148),ScheduleCompile!F148/1,IF(ISTEXT(ScheduleCompile!F148),IF(OR(ISNUMBER(FIND("5F",ScheduleCompile!F148)),ISNUMBER(FIND("0F",ScheduleCompile!F148)),ISNUMBER(FIND("8F",ScheduleCompile!F148)),ISNUMBER(FIND("1F",ScheduleCompile!F148)),ISNUMBER(FIND("2F",ScheduleCompile!F148)),ISNUMBER(FIND("3F",ScheduleCompile!F148)),ISNUMBER(FIND("6F",ScheduleCompile!F148)),ISNUMBER(FIND("7F",ScheduleCompile!F148)),ISNUMBER(FIND("9F",ScheduleCompile!F148)),ISNUMBER(FIND("4F",ScheduleCompile!F148))),VALUE(LEFT(ScheduleCompile!F148,FIND("F",ScheduleCompile!F148)-1)),ScheduleCompile!F148)))))))</f>
        <v>0.2</v>
      </c>
      <c r="L155" s="1">
        <f>IF(AND(ISERROR(IF(ScheduleCompile!G148="Off",0,IF(ScheduleCompile!G148="On",1,IF(ISNUMBER(ScheduleCompile!G148),ScheduleCompile!G148/1,IF(ISTEXT(ScheduleCompile!G148),IF(OR(ISNUMBER(FIND("5F",ScheduleCompile!G148)),ISNUMBER(FIND("0F",ScheduleCompile!G148)),ISNUMBER(FIND("8F",ScheduleCompile!G148)),ISNUMBER(FIND("1F",ScheduleCompile!G148)),ISNUMBER(FIND("2F",ScheduleCompile!G148)),ISNUMBER(FIND("3F",ScheduleCompile!G148)),ISNUMBER(FIND("6F",ScheduleCompile!G148)),ISNUMBER(FIND("7F",ScheduleCompile!G148)),ISNUMBER(FIND("9F",ScheduleCompile!G148)),ISNUMBER(FIND("4F",ScheduleCompile!G148))),VALUE(LEFT(ScheduleCompile!G148,FIND("F",ScheduleCompile!G148)-1)),ScheduleCompile!G148)))))),ISTEXT(ScheduleCompile!#REF!)),"ENDTABLE",IF(ISERROR(IF(ScheduleCompile!G148="Off",0,IF(ScheduleCompile!G148="On",1,IF(ISNUMBER(ScheduleCompile!G148),ScheduleCompile!G148/1,IF(ISTEXT(ScheduleCompile!G148),IF(OR(ISNUMBER(FIND("5F",ScheduleCompile!G148)),ISNUMBER(FIND("0F",ScheduleCompile!G148)),ISNUMBER(FIND("8F",ScheduleCompile!G148)),ISNUMBER(FIND("1F",ScheduleCompile!G148)),ISNUMBER(FIND("2F",ScheduleCompile!G148)),ISNUMBER(FIND("3F",ScheduleCompile!G148)),ISNUMBER(FIND("6F",ScheduleCompile!G148)),ISNUMBER(FIND("7F",ScheduleCompile!G148)),ISNUMBER(FIND("9F",ScheduleCompile!G148)),ISNUMBER(FIND("4F",ScheduleCompile!G148))),VALUE(LEFT(ScheduleCompile!G148,FIND("F",ScheduleCompile!G148)-1)),ScheduleCompile!G148)))))),"",IF(ScheduleCompile!G148="Off",0,IF(ScheduleCompile!G148="On",1,IF(ISNUMBER(ScheduleCompile!G148),ScheduleCompile!G148/1,IF(ISTEXT(ScheduleCompile!G148),IF(OR(ISNUMBER(FIND("5F",ScheduleCompile!G148)),ISNUMBER(FIND("0F",ScheduleCompile!G148)),ISNUMBER(FIND("8F",ScheduleCompile!G148)),ISNUMBER(FIND("1F",ScheduleCompile!G148)),ISNUMBER(FIND("2F",ScheduleCompile!G148)),ISNUMBER(FIND("3F",ScheduleCompile!G148)),ISNUMBER(FIND("6F",ScheduleCompile!G148)),ISNUMBER(FIND("7F",ScheduleCompile!G148)),ISNUMBER(FIND("9F",ScheduleCompile!G148)),ISNUMBER(FIND("4F",ScheduleCompile!G148))),VALUE(LEFT(ScheduleCompile!G148,FIND("F",ScheduleCompile!G148)-1)),ScheduleCompile!G148)))))))</f>
        <v>0.2</v>
      </c>
      <c r="M155" s="1">
        <f>IF(AND(ISERROR(IF(ScheduleCompile!H148="Off",0,IF(ScheduleCompile!H148="On",1,IF(ISNUMBER(ScheduleCompile!H148),ScheduleCompile!H148/1,IF(ISTEXT(ScheduleCompile!H148),IF(OR(ISNUMBER(FIND("5F",ScheduleCompile!H148)),ISNUMBER(FIND("0F",ScheduleCompile!H148)),ISNUMBER(FIND("8F",ScheduleCompile!H148)),ISNUMBER(FIND("1F",ScheduleCompile!H148)),ISNUMBER(FIND("2F",ScheduleCompile!H148)),ISNUMBER(FIND("3F",ScheduleCompile!H148)),ISNUMBER(FIND("6F",ScheduleCompile!H148)),ISNUMBER(FIND("7F",ScheduleCompile!H148)),ISNUMBER(FIND("9F",ScheduleCompile!H148)),ISNUMBER(FIND("4F",ScheduleCompile!H148))),VALUE(LEFT(ScheduleCompile!H148,FIND("F",ScheduleCompile!H148)-1)),ScheduleCompile!H148)))))),ISTEXT(ScheduleCompile!#REF!)),"ENDTABLE",IF(ISERROR(IF(ScheduleCompile!H148="Off",0,IF(ScheduleCompile!H148="On",1,IF(ISNUMBER(ScheduleCompile!H148),ScheduleCompile!H148/1,IF(ISTEXT(ScheduleCompile!H148),IF(OR(ISNUMBER(FIND("5F",ScheduleCompile!H148)),ISNUMBER(FIND("0F",ScheduleCompile!H148)),ISNUMBER(FIND("8F",ScheduleCompile!H148)),ISNUMBER(FIND("1F",ScheduleCompile!H148)),ISNUMBER(FIND("2F",ScheduleCompile!H148)),ISNUMBER(FIND("3F",ScheduleCompile!H148)),ISNUMBER(FIND("6F",ScheduleCompile!H148)),ISNUMBER(FIND("7F",ScheduleCompile!H148)),ISNUMBER(FIND("9F",ScheduleCompile!H148)),ISNUMBER(FIND("4F",ScheduleCompile!H148))),VALUE(LEFT(ScheduleCompile!H148,FIND("F",ScheduleCompile!H148)-1)),ScheduleCompile!H148)))))),"",IF(ScheduleCompile!H148="Off",0,IF(ScheduleCompile!H148="On",1,IF(ISNUMBER(ScheduleCompile!H148),ScheduleCompile!H148/1,IF(ISTEXT(ScheduleCompile!H148),IF(OR(ISNUMBER(FIND("5F",ScheduleCompile!H148)),ISNUMBER(FIND("0F",ScheduleCompile!H148)),ISNUMBER(FIND("8F",ScheduleCompile!H148)),ISNUMBER(FIND("1F",ScheduleCompile!H148)),ISNUMBER(FIND("2F",ScheduleCompile!H148)),ISNUMBER(FIND("3F",ScheduleCompile!H148)),ISNUMBER(FIND("6F",ScheduleCompile!H148)),ISNUMBER(FIND("7F",ScheduleCompile!H148)),ISNUMBER(FIND("9F",ScheduleCompile!H148)),ISNUMBER(FIND("4F",ScheduleCompile!H148))),VALUE(LEFT(ScheduleCompile!H148,FIND("F",ScheduleCompile!H148)-1)),ScheduleCompile!H148)))))))</f>
        <v>0.3</v>
      </c>
      <c r="N155" s="1">
        <f>IF(AND(ISERROR(IF(ScheduleCompile!I148="Off",0,IF(ScheduleCompile!I148="On",1,IF(ISNUMBER(ScheduleCompile!I148),ScheduleCompile!I148/1,IF(ISTEXT(ScheduleCompile!I148),IF(OR(ISNUMBER(FIND("5F",ScheduleCompile!I148)),ISNUMBER(FIND("0F",ScheduleCompile!I148)),ISNUMBER(FIND("8F",ScheduleCompile!I148)),ISNUMBER(FIND("1F",ScheduleCompile!I148)),ISNUMBER(FIND("2F",ScheduleCompile!I148)),ISNUMBER(FIND("3F",ScheduleCompile!I148)),ISNUMBER(FIND("6F",ScheduleCompile!I148)),ISNUMBER(FIND("7F",ScheduleCompile!I148)),ISNUMBER(FIND("9F",ScheduleCompile!I148)),ISNUMBER(FIND("4F",ScheduleCompile!I148))),VALUE(LEFT(ScheduleCompile!I148,FIND("F",ScheduleCompile!I148)-1)),ScheduleCompile!I148)))))),ISTEXT(ScheduleCompile!#REF!)),"ENDTABLE",IF(ISERROR(IF(ScheduleCompile!I148="Off",0,IF(ScheduleCompile!I148="On",1,IF(ISNUMBER(ScheduleCompile!I148),ScheduleCompile!I148/1,IF(ISTEXT(ScheduleCompile!I148),IF(OR(ISNUMBER(FIND("5F",ScheduleCompile!I148)),ISNUMBER(FIND("0F",ScheduleCompile!I148)),ISNUMBER(FIND("8F",ScheduleCompile!I148)),ISNUMBER(FIND("1F",ScheduleCompile!I148)),ISNUMBER(FIND("2F",ScheduleCompile!I148)),ISNUMBER(FIND("3F",ScheduleCompile!I148)),ISNUMBER(FIND("6F",ScheduleCompile!I148)),ISNUMBER(FIND("7F",ScheduleCompile!I148)),ISNUMBER(FIND("9F",ScheduleCompile!I148)),ISNUMBER(FIND("4F",ScheduleCompile!I148))),VALUE(LEFT(ScheduleCompile!I148,FIND("F",ScheduleCompile!I148)-1)),ScheduleCompile!I148)))))),"",IF(ScheduleCompile!I148="Off",0,IF(ScheduleCompile!I148="On",1,IF(ISNUMBER(ScheduleCompile!I148),ScheduleCompile!I148/1,IF(ISTEXT(ScheduleCompile!I148),IF(OR(ISNUMBER(FIND("5F",ScheduleCompile!I148)),ISNUMBER(FIND("0F",ScheduleCompile!I148)),ISNUMBER(FIND("8F",ScheduleCompile!I148)),ISNUMBER(FIND("1F",ScheduleCompile!I148)),ISNUMBER(FIND("2F",ScheduleCompile!I148)),ISNUMBER(FIND("3F",ScheduleCompile!I148)),ISNUMBER(FIND("6F",ScheduleCompile!I148)),ISNUMBER(FIND("7F",ScheduleCompile!I148)),ISNUMBER(FIND("9F",ScheduleCompile!I148)),ISNUMBER(FIND("4F",ScheduleCompile!I148))),VALUE(LEFT(ScheduleCompile!I148,FIND("F",ScheduleCompile!I148)-1)),ScheduleCompile!I148)))))))</f>
        <v>0.3</v>
      </c>
      <c r="O155" s="1">
        <f>IF(AND(ISERROR(IF(ScheduleCompile!J148="Off",0,IF(ScheduleCompile!J148="On",1,IF(ISNUMBER(ScheduleCompile!J148),ScheduleCompile!J148/1,IF(ISTEXT(ScheduleCompile!J148),IF(OR(ISNUMBER(FIND("5F",ScheduleCompile!J148)),ISNUMBER(FIND("0F",ScheduleCompile!J148)),ISNUMBER(FIND("8F",ScheduleCompile!J148)),ISNUMBER(FIND("1F",ScheduleCompile!J148)),ISNUMBER(FIND("2F",ScheduleCompile!J148)),ISNUMBER(FIND("3F",ScheduleCompile!J148)),ISNUMBER(FIND("6F",ScheduleCompile!J148)),ISNUMBER(FIND("7F",ScheduleCompile!J148)),ISNUMBER(FIND("9F",ScheduleCompile!J148)),ISNUMBER(FIND("4F",ScheduleCompile!J148))),VALUE(LEFT(ScheduleCompile!J148,FIND("F",ScheduleCompile!J148)-1)),ScheduleCompile!J148)))))),ISTEXT(ScheduleCompile!#REF!)),"ENDTABLE",IF(ISERROR(IF(ScheduleCompile!J148="Off",0,IF(ScheduleCompile!J148="On",1,IF(ISNUMBER(ScheduleCompile!J148),ScheduleCompile!J148/1,IF(ISTEXT(ScheduleCompile!J148),IF(OR(ISNUMBER(FIND("5F",ScheduleCompile!J148)),ISNUMBER(FIND("0F",ScheduleCompile!J148)),ISNUMBER(FIND("8F",ScheduleCompile!J148)),ISNUMBER(FIND("1F",ScheduleCompile!J148)),ISNUMBER(FIND("2F",ScheduleCompile!J148)),ISNUMBER(FIND("3F",ScheduleCompile!J148)),ISNUMBER(FIND("6F",ScheduleCompile!J148)),ISNUMBER(FIND("7F",ScheduleCompile!J148)),ISNUMBER(FIND("9F",ScheduleCompile!J148)),ISNUMBER(FIND("4F",ScheduleCompile!J148))),VALUE(LEFT(ScheduleCompile!J148,FIND("F",ScheduleCompile!J148)-1)),ScheduleCompile!J148)))))),"",IF(ScheduleCompile!J148="Off",0,IF(ScheduleCompile!J148="On",1,IF(ISNUMBER(ScheduleCompile!J148),ScheduleCompile!J148/1,IF(ISTEXT(ScheduleCompile!J148),IF(OR(ISNUMBER(FIND("5F",ScheduleCompile!J148)),ISNUMBER(FIND("0F",ScheduleCompile!J148)),ISNUMBER(FIND("8F",ScheduleCompile!J148)),ISNUMBER(FIND("1F",ScheduleCompile!J148)),ISNUMBER(FIND("2F",ScheduleCompile!J148)),ISNUMBER(FIND("3F",ScheduleCompile!J148)),ISNUMBER(FIND("6F",ScheduleCompile!J148)),ISNUMBER(FIND("7F",ScheduleCompile!J148)),ISNUMBER(FIND("9F",ScheduleCompile!J148)),ISNUMBER(FIND("4F",ScheduleCompile!J148))),VALUE(LEFT(ScheduleCompile!J148,FIND("F",ScheduleCompile!J148)-1)),ScheduleCompile!J148)))))))</f>
        <v>0.4</v>
      </c>
      <c r="P155" s="1">
        <f>IF(AND(ISERROR(IF(ScheduleCompile!K148="Off",0,IF(ScheduleCompile!K148="On",1,IF(ISNUMBER(ScheduleCompile!K148),ScheduleCompile!K148/1,IF(ISTEXT(ScheduleCompile!K148),IF(OR(ISNUMBER(FIND("5F",ScheduleCompile!K148)),ISNUMBER(FIND("0F",ScheduleCompile!K148)),ISNUMBER(FIND("8F",ScheduleCompile!K148)),ISNUMBER(FIND("1F",ScheduleCompile!K148)),ISNUMBER(FIND("2F",ScheduleCompile!K148)),ISNUMBER(FIND("3F",ScheduleCompile!K148)),ISNUMBER(FIND("6F",ScheduleCompile!K148)),ISNUMBER(FIND("7F",ScheduleCompile!K148)),ISNUMBER(FIND("9F",ScheduleCompile!K148)),ISNUMBER(FIND("4F",ScheduleCompile!K148))),VALUE(LEFT(ScheduleCompile!K148,FIND("F",ScheduleCompile!K148)-1)),ScheduleCompile!K148)))))),ISTEXT(ScheduleCompile!#REF!)),"ENDTABLE",IF(ISERROR(IF(ScheduleCompile!K148="Off",0,IF(ScheduleCompile!K148="On",1,IF(ISNUMBER(ScheduleCompile!K148),ScheduleCompile!K148/1,IF(ISTEXT(ScheduleCompile!K148),IF(OR(ISNUMBER(FIND("5F",ScheduleCompile!K148)),ISNUMBER(FIND("0F",ScheduleCompile!K148)),ISNUMBER(FIND("8F",ScheduleCompile!K148)),ISNUMBER(FIND("1F",ScheduleCompile!K148)),ISNUMBER(FIND("2F",ScheduleCompile!K148)),ISNUMBER(FIND("3F",ScheduleCompile!K148)),ISNUMBER(FIND("6F",ScheduleCompile!K148)),ISNUMBER(FIND("7F",ScheduleCompile!K148)),ISNUMBER(FIND("9F",ScheduleCompile!K148)),ISNUMBER(FIND("4F",ScheduleCompile!K148))),VALUE(LEFT(ScheduleCompile!K148,FIND("F",ScheduleCompile!K148)-1)),ScheduleCompile!K148)))))),"",IF(ScheduleCompile!K148="Off",0,IF(ScheduleCompile!K148="On",1,IF(ISNUMBER(ScheduleCompile!K148),ScheduleCompile!K148/1,IF(ISTEXT(ScheduleCompile!K148),IF(OR(ISNUMBER(FIND("5F",ScheduleCompile!K148)),ISNUMBER(FIND("0F",ScheduleCompile!K148)),ISNUMBER(FIND("8F",ScheduleCompile!K148)),ISNUMBER(FIND("1F",ScheduleCompile!K148)),ISNUMBER(FIND("2F",ScheduleCompile!K148)),ISNUMBER(FIND("3F",ScheduleCompile!K148)),ISNUMBER(FIND("6F",ScheduleCompile!K148)),ISNUMBER(FIND("7F",ScheduleCompile!K148)),ISNUMBER(FIND("9F",ScheduleCompile!K148)),ISNUMBER(FIND("4F",ScheduleCompile!K148))),VALUE(LEFT(ScheduleCompile!K148,FIND("F",ScheduleCompile!K148)-1)),ScheduleCompile!K148)))))))</f>
        <v>0.4</v>
      </c>
      <c r="Q155" s="1">
        <f>IF(AND(ISERROR(IF(ScheduleCompile!L148="Off",0,IF(ScheduleCompile!L148="On",1,IF(ISNUMBER(ScheduleCompile!L148),ScheduleCompile!L148/1,IF(ISTEXT(ScheduleCompile!L148),IF(OR(ISNUMBER(FIND("5F",ScheduleCompile!L148)),ISNUMBER(FIND("0F",ScheduleCompile!L148)),ISNUMBER(FIND("8F",ScheduleCompile!L148)),ISNUMBER(FIND("1F",ScheduleCompile!L148)),ISNUMBER(FIND("2F",ScheduleCompile!L148)),ISNUMBER(FIND("3F",ScheduleCompile!L148)),ISNUMBER(FIND("6F",ScheduleCompile!L148)),ISNUMBER(FIND("7F",ScheduleCompile!L148)),ISNUMBER(FIND("9F",ScheduleCompile!L148)),ISNUMBER(FIND("4F",ScheduleCompile!L148))),VALUE(LEFT(ScheduleCompile!L148,FIND("F",ScheduleCompile!L148)-1)),ScheduleCompile!L148)))))),ISTEXT(ScheduleCompile!#REF!)),"ENDTABLE",IF(ISERROR(IF(ScheduleCompile!L148="Off",0,IF(ScheduleCompile!L148="On",1,IF(ISNUMBER(ScheduleCompile!L148),ScheduleCompile!L148/1,IF(ISTEXT(ScheduleCompile!L148),IF(OR(ISNUMBER(FIND("5F",ScheduleCompile!L148)),ISNUMBER(FIND("0F",ScheduleCompile!L148)),ISNUMBER(FIND("8F",ScheduleCompile!L148)),ISNUMBER(FIND("1F",ScheduleCompile!L148)),ISNUMBER(FIND("2F",ScheduleCompile!L148)),ISNUMBER(FIND("3F",ScheduleCompile!L148)),ISNUMBER(FIND("6F",ScheduleCompile!L148)),ISNUMBER(FIND("7F",ScheduleCompile!L148)),ISNUMBER(FIND("9F",ScheduleCompile!L148)),ISNUMBER(FIND("4F",ScheduleCompile!L148))),VALUE(LEFT(ScheduleCompile!L148,FIND("F",ScheduleCompile!L148)-1)),ScheduleCompile!L148)))))),"",IF(ScheduleCompile!L148="Off",0,IF(ScheduleCompile!L148="On",1,IF(ISNUMBER(ScheduleCompile!L148),ScheduleCompile!L148/1,IF(ISTEXT(ScheduleCompile!L148),IF(OR(ISNUMBER(FIND("5F",ScheduleCompile!L148)),ISNUMBER(FIND("0F",ScheduleCompile!L148)),ISNUMBER(FIND("8F",ScheduleCompile!L148)),ISNUMBER(FIND("1F",ScheduleCompile!L148)),ISNUMBER(FIND("2F",ScheduleCompile!L148)),ISNUMBER(FIND("3F",ScheduleCompile!L148)),ISNUMBER(FIND("6F",ScheduleCompile!L148)),ISNUMBER(FIND("7F",ScheduleCompile!L148)),ISNUMBER(FIND("9F",ScheduleCompile!L148)),ISNUMBER(FIND("4F",ScheduleCompile!L148))),VALUE(LEFT(ScheduleCompile!L148,FIND("F",ScheduleCompile!L148)-1)),ScheduleCompile!L148)))))))</f>
        <v>0.4</v>
      </c>
      <c r="R155" s="1">
        <f>IF(AND(ISERROR(IF(ScheduleCompile!M148="Off",0,IF(ScheduleCompile!M148="On",1,IF(ISNUMBER(ScheduleCompile!M148),ScheduleCompile!M148/1,IF(ISTEXT(ScheduleCompile!M148),IF(OR(ISNUMBER(FIND("5F",ScheduleCompile!M148)),ISNUMBER(FIND("0F",ScheduleCompile!M148)),ISNUMBER(FIND("8F",ScheduleCompile!M148)),ISNUMBER(FIND("1F",ScheduleCompile!M148)),ISNUMBER(FIND("2F",ScheduleCompile!M148)),ISNUMBER(FIND("3F",ScheduleCompile!M148)),ISNUMBER(FIND("6F",ScheduleCompile!M148)),ISNUMBER(FIND("7F",ScheduleCompile!M148)),ISNUMBER(FIND("9F",ScheduleCompile!M148)),ISNUMBER(FIND("4F",ScheduleCompile!M148))),VALUE(LEFT(ScheduleCompile!M148,FIND("F",ScheduleCompile!M148)-1)),ScheduleCompile!M148)))))),ISTEXT(ScheduleCompile!#REF!)),"ENDTABLE",IF(ISERROR(IF(ScheduleCompile!M148="Off",0,IF(ScheduleCompile!M148="On",1,IF(ISNUMBER(ScheduleCompile!M148),ScheduleCompile!M148/1,IF(ISTEXT(ScheduleCompile!M148),IF(OR(ISNUMBER(FIND("5F",ScheduleCompile!M148)),ISNUMBER(FIND("0F",ScheduleCompile!M148)),ISNUMBER(FIND("8F",ScheduleCompile!M148)),ISNUMBER(FIND("1F",ScheduleCompile!M148)),ISNUMBER(FIND("2F",ScheduleCompile!M148)),ISNUMBER(FIND("3F",ScheduleCompile!M148)),ISNUMBER(FIND("6F",ScheduleCompile!M148)),ISNUMBER(FIND("7F",ScheduleCompile!M148)),ISNUMBER(FIND("9F",ScheduleCompile!M148)),ISNUMBER(FIND("4F",ScheduleCompile!M148))),VALUE(LEFT(ScheduleCompile!M148,FIND("F",ScheduleCompile!M148)-1)),ScheduleCompile!M148)))))),"",IF(ScheduleCompile!M148="Off",0,IF(ScheduleCompile!M148="On",1,IF(ISNUMBER(ScheduleCompile!M148),ScheduleCompile!M148/1,IF(ISTEXT(ScheduleCompile!M148),IF(OR(ISNUMBER(FIND("5F",ScheduleCompile!M148)),ISNUMBER(FIND("0F",ScheduleCompile!M148)),ISNUMBER(FIND("8F",ScheduleCompile!M148)),ISNUMBER(FIND("1F",ScheduleCompile!M148)),ISNUMBER(FIND("2F",ScheduleCompile!M148)),ISNUMBER(FIND("3F",ScheduleCompile!M148)),ISNUMBER(FIND("6F",ScheduleCompile!M148)),ISNUMBER(FIND("7F",ScheduleCompile!M148)),ISNUMBER(FIND("9F",ScheduleCompile!M148)),ISNUMBER(FIND("4F",ScheduleCompile!M148))),VALUE(LEFT(ScheduleCompile!M148,FIND("F",ScheduleCompile!M148)-1)),ScheduleCompile!M148)))))))</f>
        <v>0.4</v>
      </c>
      <c r="S155" s="1">
        <f>IF(AND(ISERROR(IF(ScheduleCompile!N148="Off",0,IF(ScheduleCompile!N148="On",1,IF(ISNUMBER(ScheduleCompile!N148),ScheduleCompile!N148/1,IF(ISTEXT(ScheduleCompile!N148),IF(OR(ISNUMBER(FIND("5F",ScheduleCompile!N148)),ISNUMBER(FIND("0F",ScheduleCompile!N148)),ISNUMBER(FIND("8F",ScheduleCompile!N148)),ISNUMBER(FIND("1F",ScheduleCompile!N148)),ISNUMBER(FIND("2F",ScheduleCompile!N148)),ISNUMBER(FIND("3F",ScheduleCompile!N148)),ISNUMBER(FIND("6F",ScheduleCompile!N148)),ISNUMBER(FIND("7F",ScheduleCompile!N148)),ISNUMBER(FIND("9F",ScheduleCompile!N148)),ISNUMBER(FIND("4F",ScheduleCompile!N148))),VALUE(LEFT(ScheduleCompile!N148,FIND("F",ScheduleCompile!N148)-1)),ScheduleCompile!N148)))))),ISTEXT(ScheduleCompile!#REF!)),"ENDTABLE",IF(ISERROR(IF(ScheduleCompile!N148="Off",0,IF(ScheduleCompile!N148="On",1,IF(ISNUMBER(ScheduleCompile!N148),ScheduleCompile!N148/1,IF(ISTEXT(ScheduleCompile!N148),IF(OR(ISNUMBER(FIND("5F",ScheduleCompile!N148)),ISNUMBER(FIND("0F",ScheduleCompile!N148)),ISNUMBER(FIND("8F",ScheduleCompile!N148)),ISNUMBER(FIND("1F",ScheduleCompile!N148)),ISNUMBER(FIND("2F",ScheduleCompile!N148)),ISNUMBER(FIND("3F",ScheduleCompile!N148)),ISNUMBER(FIND("6F",ScheduleCompile!N148)),ISNUMBER(FIND("7F",ScheduleCompile!N148)),ISNUMBER(FIND("9F",ScheduleCompile!N148)),ISNUMBER(FIND("4F",ScheduleCompile!N148))),VALUE(LEFT(ScheduleCompile!N148,FIND("F",ScheduleCompile!N148)-1)),ScheduleCompile!N148)))))),"",IF(ScheduleCompile!N148="Off",0,IF(ScheduleCompile!N148="On",1,IF(ISNUMBER(ScheduleCompile!N148),ScheduleCompile!N148/1,IF(ISTEXT(ScheduleCompile!N148),IF(OR(ISNUMBER(FIND("5F",ScheduleCompile!N148)),ISNUMBER(FIND("0F",ScheduleCompile!N148)),ISNUMBER(FIND("8F",ScheduleCompile!N148)),ISNUMBER(FIND("1F",ScheduleCompile!N148)),ISNUMBER(FIND("2F",ScheduleCompile!N148)),ISNUMBER(FIND("3F",ScheduleCompile!N148)),ISNUMBER(FIND("6F",ScheduleCompile!N148)),ISNUMBER(FIND("7F",ScheduleCompile!N148)),ISNUMBER(FIND("9F",ScheduleCompile!N148)),ISNUMBER(FIND("4F",ScheduleCompile!N148))),VALUE(LEFT(ScheduleCompile!N148,FIND("F",ScheduleCompile!N148)-1)),ScheduleCompile!N148)))))))</f>
        <v>0.3</v>
      </c>
      <c r="T155" s="1">
        <f>IF(AND(ISERROR(IF(ScheduleCompile!O148="Off",0,IF(ScheduleCompile!O148="On",1,IF(ISNUMBER(ScheduleCompile!O148),ScheduleCompile!O148/1,IF(ISTEXT(ScheduleCompile!O148),IF(OR(ISNUMBER(FIND("5F",ScheduleCompile!O148)),ISNUMBER(FIND("0F",ScheduleCompile!O148)),ISNUMBER(FIND("8F",ScheduleCompile!O148)),ISNUMBER(FIND("1F",ScheduleCompile!O148)),ISNUMBER(FIND("2F",ScheduleCompile!O148)),ISNUMBER(FIND("3F",ScheduleCompile!O148)),ISNUMBER(FIND("6F",ScheduleCompile!O148)),ISNUMBER(FIND("7F",ScheduleCompile!O148)),ISNUMBER(FIND("9F",ScheduleCompile!O148)),ISNUMBER(FIND("4F",ScheduleCompile!O148))),VALUE(LEFT(ScheduleCompile!O148,FIND("F",ScheduleCompile!O148)-1)),ScheduleCompile!O148)))))),ISTEXT(ScheduleCompile!#REF!)),"ENDTABLE",IF(ISERROR(IF(ScheduleCompile!O148="Off",0,IF(ScheduleCompile!O148="On",1,IF(ISNUMBER(ScheduleCompile!O148),ScheduleCompile!O148/1,IF(ISTEXT(ScheduleCompile!O148),IF(OR(ISNUMBER(FIND("5F",ScheduleCompile!O148)),ISNUMBER(FIND("0F",ScheduleCompile!O148)),ISNUMBER(FIND("8F",ScheduleCompile!O148)),ISNUMBER(FIND("1F",ScheduleCompile!O148)),ISNUMBER(FIND("2F",ScheduleCompile!O148)),ISNUMBER(FIND("3F",ScheduleCompile!O148)),ISNUMBER(FIND("6F",ScheduleCompile!O148)),ISNUMBER(FIND("7F",ScheduleCompile!O148)),ISNUMBER(FIND("9F",ScheduleCompile!O148)),ISNUMBER(FIND("4F",ScheduleCompile!O148))),VALUE(LEFT(ScheduleCompile!O148,FIND("F",ScheduleCompile!O148)-1)),ScheduleCompile!O148)))))),"",IF(ScheduleCompile!O148="Off",0,IF(ScheduleCompile!O148="On",1,IF(ISNUMBER(ScheduleCompile!O148),ScheduleCompile!O148/1,IF(ISTEXT(ScheduleCompile!O148),IF(OR(ISNUMBER(FIND("5F",ScheduleCompile!O148)),ISNUMBER(FIND("0F",ScheduleCompile!O148)),ISNUMBER(FIND("8F",ScheduleCompile!O148)),ISNUMBER(FIND("1F",ScheduleCompile!O148)),ISNUMBER(FIND("2F",ScheduleCompile!O148)),ISNUMBER(FIND("3F",ScheduleCompile!O148)),ISNUMBER(FIND("6F",ScheduleCompile!O148)),ISNUMBER(FIND("7F",ScheduleCompile!O148)),ISNUMBER(FIND("9F",ScheduleCompile!O148)),ISNUMBER(FIND("4F",ScheduleCompile!O148))),VALUE(LEFT(ScheduleCompile!O148,FIND("F",ScheduleCompile!O148)-1)),ScheduleCompile!O148)))))))</f>
        <v>0.3</v>
      </c>
      <c r="U155" s="1">
        <f>IF(AND(ISERROR(IF(ScheduleCompile!P148="Off",0,IF(ScheduleCompile!P148="On",1,IF(ISNUMBER(ScheduleCompile!P148),ScheduleCompile!P148/1,IF(ISTEXT(ScheduleCompile!P148),IF(OR(ISNUMBER(FIND("5F",ScheduleCompile!P148)),ISNUMBER(FIND("0F",ScheduleCompile!P148)),ISNUMBER(FIND("8F",ScheduleCompile!P148)),ISNUMBER(FIND("1F",ScheduleCompile!P148)),ISNUMBER(FIND("2F",ScheduleCompile!P148)),ISNUMBER(FIND("3F",ScheduleCompile!P148)),ISNUMBER(FIND("6F",ScheduleCompile!P148)),ISNUMBER(FIND("7F",ScheduleCompile!P148)),ISNUMBER(FIND("9F",ScheduleCompile!P148)),ISNUMBER(FIND("4F",ScheduleCompile!P148))),VALUE(LEFT(ScheduleCompile!P148,FIND("F",ScheduleCompile!P148)-1)),ScheduleCompile!P148)))))),ISTEXT(ScheduleCompile!#REF!)),"ENDTABLE",IF(ISERROR(IF(ScheduleCompile!P148="Off",0,IF(ScheduleCompile!P148="On",1,IF(ISNUMBER(ScheduleCompile!P148),ScheduleCompile!P148/1,IF(ISTEXT(ScheduleCompile!P148),IF(OR(ISNUMBER(FIND("5F",ScheduleCompile!P148)),ISNUMBER(FIND("0F",ScheduleCompile!P148)),ISNUMBER(FIND("8F",ScheduleCompile!P148)),ISNUMBER(FIND("1F",ScheduleCompile!P148)),ISNUMBER(FIND("2F",ScheduleCompile!P148)),ISNUMBER(FIND("3F",ScheduleCompile!P148)),ISNUMBER(FIND("6F",ScheduleCompile!P148)),ISNUMBER(FIND("7F",ScheduleCompile!P148)),ISNUMBER(FIND("9F",ScheduleCompile!P148)),ISNUMBER(FIND("4F",ScheduleCompile!P148))),VALUE(LEFT(ScheduleCompile!P148,FIND("F",ScheduleCompile!P148)-1)),ScheduleCompile!P148)))))),"",IF(ScheduleCompile!P148="Off",0,IF(ScheduleCompile!P148="On",1,IF(ISNUMBER(ScheduleCompile!P148),ScheduleCompile!P148/1,IF(ISTEXT(ScheduleCompile!P148),IF(OR(ISNUMBER(FIND("5F",ScheduleCompile!P148)),ISNUMBER(FIND("0F",ScheduleCompile!P148)),ISNUMBER(FIND("8F",ScheduleCompile!P148)),ISNUMBER(FIND("1F",ScheduleCompile!P148)),ISNUMBER(FIND("2F",ScheduleCompile!P148)),ISNUMBER(FIND("3F",ScheduleCompile!P148)),ISNUMBER(FIND("6F",ScheduleCompile!P148)),ISNUMBER(FIND("7F",ScheduleCompile!P148)),ISNUMBER(FIND("9F",ScheduleCompile!P148)),ISNUMBER(FIND("4F",ScheduleCompile!P148))),VALUE(LEFT(ScheduleCompile!P148,FIND("F",ScheduleCompile!P148)-1)),ScheduleCompile!P148)))))))</f>
        <v>0.3</v>
      </c>
      <c r="V155" s="1">
        <f>IF(AND(ISERROR(IF(ScheduleCompile!Q148="Off",0,IF(ScheduleCompile!Q148="On",1,IF(ISNUMBER(ScheduleCompile!Q148),ScheduleCompile!Q148/1,IF(ISTEXT(ScheduleCompile!Q148),IF(OR(ISNUMBER(FIND("5F",ScheduleCompile!Q148)),ISNUMBER(FIND("0F",ScheduleCompile!Q148)),ISNUMBER(FIND("8F",ScheduleCompile!Q148)),ISNUMBER(FIND("1F",ScheduleCompile!Q148)),ISNUMBER(FIND("2F",ScheduleCompile!Q148)),ISNUMBER(FIND("3F",ScheduleCompile!Q148)),ISNUMBER(FIND("6F",ScheduleCompile!Q148)),ISNUMBER(FIND("7F",ScheduleCompile!Q148)),ISNUMBER(FIND("9F",ScheduleCompile!Q148)),ISNUMBER(FIND("4F",ScheduleCompile!Q148))),VALUE(LEFT(ScheduleCompile!Q148,FIND("F",ScheduleCompile!Q148)-1)),ScheduleCompile!Q148)))))),ISTEXT(ScheduleCompile!#REF!)),"ENDTABLE",IF(ISERROR(IF(ScheduleCompile!Q148="Off",0,IF(ScheduleCompile!Q148="On",1,IF(ISNUMBER(ScheduleCompile!Q148),ScheduleCompile!Q148/1,IF(ISTEXT(ScheduleCompile!Q148),IF(OR(ISNUMBER(FIND("5F",ScheduleCompile!Q148)),ISNUMBER(FIND("0F",ScheduleCompile!Q148)),ISNUMBER(FIND("8F",ScheduleCompile!Q148)),ISNUMBER(FIND("1F",ScheduleCompile!Q148)),ISNUMBER(FIND("2F",ScheduleCompile!Q148)),ISNUMBER(FIND("3F",ScheduleCompile!Q148)),ISNUMBER(FIND("6F",ScheduleCompile!Q148)),ISNUMBER(FIND("7F",ScheduleCompile!Q148)),ISNUMBER(FIND("9F",ScheduleCompile!Q148)),ISNUMBER(FIND("4F",ScheduleCompile!Q148))),VALUE(LEFT(ScheduleCompile!Q148,FIND("F",ScheduleCompile!Q148)-1)),ScheduleCompile!Q148)))))),"",IF(ScheduleCompile!Q148="Off",0,IF(ScheduleCompile!Q148="On",1,IF(ISNUMBER(ScheduleCompile!Q148),ScheduleCompile!Q148/1,IF(ISTEXT(ScheduleCompile!Q148),IF(OR(ISNUMBER(FIND("5F",ScheduleCompile!Q148)),ISNUMBER(FIND("0F",ScheduleCompile!Q148)),ISNUMBER(FIND("8F",ScheduleCompile!Q148)),ISNUMBER(FIND("1F",ScheduleCompile!Q148)),ISNUMBER(FIND("2F",ScheduleCompile!Q148)),ISNUMBER(FIND("3F",ScheduleCompile!Q148)),ISNUMBER(FIND("6F",ScheduleCompile!Q148)),ISNUMBER(FIND("7F",ScheduleCompile!Q148)),ISNUMBER(FIND("9F",ScheduleCompile!Q148)),ISNUMBER(FIND("4F",ScheduleCompile!Q148))),VALUE(LEFT(ScheduleCompile!Q148,FIND("F",ScheduleCompile!Q148)-1)),ScheduleCompile!Q148)))))))</f>
        <v>0.3</v>
      </c>
      <c r="W155" s="1">
        <f>IF(AND(ISERROR(IF(ScheduleCompile!R148="Off",0,IF(ScheduleCompile!R148="On",1,IF(ISNUMBER(ScheduleCompile!R148),ScheduleCompile!R148/1,IF(ISTEXT(ScheduleCompile!R148),IF(OR(ISNUMBER(FIND("5F",ScheduleCompile!R148)),ISNUMBER(FIND("0F",ScheduleCompile!R148)),ISNUMBER(FIND("8F",ScheduleCompile!R148)),ISNUMBER(FIND("1F",ScheduleCompile!R148)),ISNUMBER(FIND("2F",ScheduleCompile!R148)),ISNUMBER(FIND("3F",ScheduleCompile!R148)),ISNUMBER(FIND("6F",ScheduleCompile!R148)),ISNUMBER(FIND("7F",ScheduleCompile!R148)),ISNUMBER(FIND("9F",ScheduleCompile!R148)),ISNUMBER(FIND("4F",ScheduleCompile!R148))),VALUE(LEFT(ScheduleCompile!R148,FIND("F",ScheduleCompile!R148)-1)),ScheduleCompile!R148)))))),ISTEXT(ScheduleCompile!#REF!)),"ENDTABLE",IF(ISERROR(IF(ScheduleCompile!R148="Off",0,IF(ScheduleCompile!R148="On",1,IF(ISNUMBER(ScheduleCompile!R148),ScheduleCompile!R148/1,IF(ISTEXT(ScheduleCompile!R148),IF(OR(ISNUMBER(FIND("5F",ScheduleCompile!R148)),ISNUMBER(FIND("0F",ScheduleCompile!R148)),ISNUMBER(FIND("8F",ScheduleCompile!R148)),ISNUMBER(FIND("1F",ScheduleCompile!R148)),ISNUMBER(FIND("2F",ScheduleCompile!R148)),ISNUMBER(FIND("3F",ScheduleCompile!R148)),ISNUMBER(FIND("6F",ScheduleCompile!R148)),ISNUMBER(FIND("7F",ScheduleCompile!R148)),ISNUMBER(FIND("9F",ScheduleCompile!R148)),ISNUMBER(FIND("4F",ScheduleCompile!R148))),VALUE(LEFT(ScheduleCompile!R148,FIND("F",ScheduleCompile!R148)-1)),ScheduleCompile!R148)))))),"",IF(ScheduleCompile!R148="Off",0,IF(ScheduleCompile!R148="On",1,IF(ISNUMBER(ScheduleCompile!R148),ScheduleCompile!R148/1,IF(ISTEXT(ScheduleCompile!R148),IF(OR(ISNUMBER(FIND("5F",ScheduleCompile!R148)),ISNUMBER(FIND("0F",ScheduleCompile!R148)),ISNUMBER(FIND("8F",ScheduleCompile!R148)),ISNUMBER(FIND("1F",ScheduleCompile!R148)),ISNUMBER(FIND("2F",ScheduleCompile!R148)),ISNUMBER(FIND("3F",ScheduleCompile!R148)),ISNUMBER(FIND("6F",ScheduleCompile!R148)),ISNUMBER(FIND("7F",ScheduleCompile!R148)),ISNUMBER(FIND("9F",ScheduleCompile!R148)),ISNUMBER(FIND("4F",ScheduleCompile!R148))),VALUE(LEFT(ScheduleCompile!R148,FIND("F",ScheduleCompile!R148)-1)),ScheduleCompile!R148)))))))</f>
        <v>0.3</v>
      </c>
      <c r="X155" s="1">
        <f>IF(AND(ISERROR(IF(ScheduleCompile!S148="Off",0,IF(ScheduleCompile!S148="On",1,IF(ISNUMBER(ScheduleCompile!S148),ScheduleCompile!S148/1,IF(ISTEXT(ScheduleCompile!S148),IF(OR(ISNUMBER(FIND("5F",ScheduleCompile!S148)),ISNUMBER(FIND("0F",ScheduleCompile!S148)),ISNUMBER(FIND("8F",ScheduleCompile!S148)),ISNUMBER(FIND("1F",ScheduleCompile!S148)),ISNUMBER(FIND("2F",ScheduleCompile!S148)),ISNUMBER(FIND("3F",ScheduleCompile!S148)),ISNUMBER(FIND("6F",ScheduleCompile!S148)),ISNUMBER(FIND("7F",ScheduleCompile!S148)),ISNUMBER(FIND("9F",ScheduleCompile!S148)),ISNUMBER(FIND("4F",ScheduleCompile!S148))),VALUE(LEFT(ScheduleCompile!S148,FIND("F",ScheduleCompile!S148)-1)),ScheduleCompile!S148)))))),ISTEXT(ScheduleCompile!#REF!)),"ENDTABLE",IF(ISERROR(IF(ScheduleCompile!S148="Off",0,IF(ScheduleCompile!S148="On",1,IF(ISNUMBER(ScheduleCompile!S148),ScheduleCompile!S148/1,IF(ISTEXT(ScheduleCompile!S148),IF(OR(ISNUMBER(FIND("5F",ScheduleCompile!S148)),ISNUMBER(FIND("0F",ScheduleCompile!S148)),ISNUMBER(FIND("8F",ScheduleCompile!S148)),ISNUMBER(FIND("1F",ScheduleCompile!S148)),ISNUMBER(FIND("2F",ScheduleCompile!S148)),ISNUMBER(FIND("3F",ScheduleCompile!S148)),ISNUMBER(FIND("6F",ScheduleCompile!S148)),ISNUMBER(FIND("7F",ScheduleCompile!S148)),ISNUMBER(FIND("9F",ScheduleCompile!S148)),ISNUMBER(FIND("4F",ScheduleCompile!S148))),VALUE(LEFT(ScheduleCompile!S148,FIND("F",ScheduleCompile!S148)-1)),ScheduleCompile!S148)))))),"",IF(ScheduleCompile!S148="Off",0,IF(ScheduleCompile!S148="On",1,IF(ISNUMBER(ScheduleCompile!S148),ScheduleCompile!S148/1,IF(ISTEXT(ScheduleCompile!S148),IF(OR(ISNUMBER(FIND("5F",ScheduleCompile!S148)),ISNUMBER(FIND("0F",ScheduleCompile!S148)),ISNUMBER(FIND("8F",ScheduleCompile!S148)),ISNUMBER(FIND("1F",ScheduleCompile!S148)),ISNUMBER(FIND("2F",ScheduleCompile!S148)),ISNUMBER(FIND("3F",ScheduleCompile!S148)),ISNUMBER(FIND("6F",ScheduleCompile!S148)),ISNUMBER(FIND("7F",ScheduleCompile!S148)),ISNUMBER(FIND("9F",ScheduleCompile!S148)),ISNUMBER(FIND("4F",ScheduleCompile!S148))),VALUE(LEFT(ScheduleCompile!S148,FIND("F",ScheduleCompile!S148)-1)),ScheduleCompile!S148)))))))</f>
        <v>0.2</v>
      </c>
      <c r="Y155" s="1">
        <f>IF(AND(ISERROR(IF(ScheduleCompile!T148="Off",0,IF(ScheduleCompile!T148="On",1,IF(ISNUMBER(ScheduleCompile!T148),ScheduleCompile!T148/1,IF(ISTEXT(ScheduleCompile!T148),IF(OR(ISNUMBER(FIND("5F",ScheduleCompile!T148)),ISNUMBER(FIND("0F",ScheduleCompile!T148)),ISNUMBER(FIND("8F",ScheduleCompile!T148)),ISNUMBER(FIND("1F",ScheduleCompile!T148)),ISNUMBER(FIND("2F",ScheduleCompile!T148)),ISNUMBER(FIND("3F",ScheduleCompile!T148)),ISNUMBER(FIND("6F",ScheduleCompile!T148)),ISNUMBER(FIND("7F",ScheduleCompile!T148)),ISNUMBER(FIND("9F",ScheduleCompile!T148)),ISNUMBER(FIND("4F",ScheduleCompile!T148))),VALUE(LEFT(ScheduleCompile!T148,FIND("F",ScheduleCompile!T148)-1)),ScheduleCompile!T148)))))),ISTEXT(ScheduleCompile!#REF!)),"ENDTABLE",IF(ISERROR(IF(ScheduleCompile!T148="Off",0,IF(ScheduleCompile!T148="On",1,IF(ISNUMBER(ScheduleCompile!T148),ScheduleCompile!T148/1,IF(ISTEXT(ScheduleCompile!T148),IF(OR(ISNUMBER(FIND("5F",ScheduleCompile!T148)),ISNUMBER(FIND("0F",ScheduleCompile!T148)),ISNUMBER(FIND("8F",ScheduleCompile!T148)),ISNUMBER(FIND("1F",ScheduleCompile!T148)),ISNUMBER(FIND("2F",ScheduleCompile!T148)),ISNUMBER(FIND("3F",ScheduleCompile!T148)),ISNUMBER(FIND("6F",ScheduleCompile!T148)),ISNUMBER(FIND("7F",ScheduleCompile!T148)),ISNUMBER(FIND("9F",ScheduleCompile!T148)),ISNUMBER(FIND("4F",ScheduleCompile!T148))),VALUE(LEFT(ScheduleCompile!T148,FIND("F",ScheduleCompile!T148)-1)),ScheduleCompile!T148)))))),"",IF(ScheduleCompile!T148="Off",0,IF(ScheduleCompile!T148="On",1,IF(ISNUMBER(ScheduleCompile!T148),ScheduleCompile!T148/1,IF(ISTEXT(ScheduleCompile!T148),IF(OR(ISNUMBER(FIND("5F",ScheduleCompile!T148)),ISNUMBER(FIND("0F",ScheduleCompile!T148)),ISNUMBER(FIND("8F",ScheduleCompile!T148)),ISNUMBER(FIND("1F",ScheduleCompile!T148)),ISNUMBER(FIND("2F",ScheduleCompile!T148)),ISNUMBER(FIND("3F",ScheduleCompile!T148)),ISNUMBER(FIND("6F",ScheduleCompile!T148)),ISNUMBER(FIND("7F",ScheduleCompile!T148)),ISNUMBER(FIND("9F",ScheduleCompile!T148)),ISNUMBER(FIND("4F",ScheduleCompile!T148))),VALUE(LEFT(ScheduleCompile!T148,FIND("F",ScheduleCompile!T148)-1)),ScheduleCompile!T148)))))))</f>
        <v>0.2</v>
      </c>
      <c r="Z155" s="1">
        <f>IF(AND(ISERROR(IF(ScheduleCompile!U148="Off",0,IF(ScheduleCompile!U148="On",1,IF(ISNUMBER(ScheduleCompile!U148),ScheduleCompile!U148/1,IF(ISTEXT(ScheduleCompile!U148),IF(OR(ISNUMBER(FIND("5F",ScheduleCompile!U148)),ISNUMBER(FIND("0F",ScheduleCompile!U148)),ISNUMBER(FIND("8F",ScheduleCompile!U148)),ISNUMBER(FIND("1F",ScheduleCompile!U148)),ISNUMBER(FIND("2F",ScheduleCompile!U148)),ISNUMBER(FIND("3F",ScheduleCompile!U148)),ISNUMBER(FIND("6F",ScheduleCompile!U148)),ISNUMBER(FIND("7F",ScheduleCompile!U148)),ISNUMBER(FIND("9F",ScheduleCompile!U148)),ISNUMBER(FIND("4F",ScheduleCompile!U148))),VALUE(LEFT(ScheduleCompile!U148,FIND("F",ScheduleCompile!U148)-1)),ScheduleCompile!U148)))))),ISTEXT(ScheduleCompile!#REF!)),"ENDTABLE",IF(ISERROR(IF(ScheduleCompile!U148="Off",0,IF(ScheduleCompile!U148="On",1,IF(ISNUMBER(ScheduleCompile!U148),ScheduleCompile!U148/1,IF(ISTEXT(ScheduleCompile!U148),IF(OR(ISNUMBER(FIND("5F",ScheduleCompile!U148)),ISNUMBER(FIND("0F",ScheduleCompile!U148)),ISNUMBER(FIND("8F",ScheduleCompile!U148)),ISNUMBER(FIND("1F",ScheduleCompile!U148)),ISNUMBER(FIND("2F",ScheduleCompile!U148)),ISNUMBER(FIND("3F",ScheduleCompile!U148)),ISNUMBER(FIND("6F",ScheduleCompile!U148)),ISNUMBER(FIND("7F",ScheduleCompile!U148)),ISNUMBER(FIND("9F",ScheduleCompile!U148)),ISNUMBER(FIND("4F",ScheduleCompile!U148))),VALUE(LEFT(ScheduleCompile!U148,FIND("F",ScheduleCompile!U148)-1)),ScheduleCompile!U148)))))),"",IF(ScheduleCompile!U148="Off",0,IF(ScheduleCompile!U148="On",1,IF(ISNUMBER(ScheduleCompile!U148),ScheduleCompile!U148/1,IF(ISTEXT(ScheduleCompile!U148),IF(OR(ISNUMBER(FIND("5F",ScheduleCompile!U148)),ISNUMBER(FIND("0F",ScheduleCompile!U148)),ISNUMBER(FIND("8F",ScheduleCompile!U148)),ISNUMBER(FIND("1F",ScheduleCompile!U148)),ISNUMBER(FIND("2F",ScheduleCompile!U148)),ISNUMBER(FIND("3F",ScheduleCompile!U148)),ISNUMBER(FIND("6F",ScheduleCompile!U148)),ISNUMBER(FIND("7F",ScheduleCompile!U148)),ISNUMBER(FIND("9F",ScheduleCompile!U148)),ISNUMBER(FIND("4F",ScheduleCompile!U148))),VALUE(LEFT(ScheduleCompile!U148,FIND("F",ScheduleCompile!U148)-1)),ScheduleCompile!U148)))))))</f>
        <v>0.2</v>
      </c>
      <c r="AA155" s="1">
        <f>IF(AND(ISERROR(IF(ScheduleCompile!V148="Off",0,IF(ScheduleCompile!V148="On",1,IF(ISNUMBER(ScheduleCompile!V148),ScheduleCompile!V148/1,IF(ISTEXT(ScheduleCompile!V148),IF(OR(ISNUMBER(FIND("5F",ScheduleCompile!V148)),ISNUMBER(FIND("0F",ScheduleCompile!V148)),ISNUMBER(FIND("8F",ScheduleCompile!V148)),ISNUMBER(FIND("1F",ScheduleCompile!V148)),ISNUMBER(FIND("2F",ScheduleCompile!V148)),ISNUMBER(FIND("3F",ScheduleCompile!V148)),ISNUMBER(FIND("6F",ScheduleCompile!V148)),ISNUMBER(FIND("7F",ScheduleCompile!V148)),ISNUMBER(FIND("9F",ScheduleCompile!V148)),ISNUMBER(FIND("4F",ScheduleCompile!V148))),VALUE(LEFT(ScheduleCompile!V148,FIND("F",ScheduleCompile!V148)-1)),ScheduleCompile!V148)))))),ISTEXT(ScheduleCompile!#REF!)),"ENDTABLE",IF(ISERROR(IF(ScheduleCompile!V148="Off",0,IF(ScheduleCompile!V148="On",1,IF(ISNUMBER(ScheduleCompile!V148),ScheduleCompile!V148/1,IF(ISTEXT(ScheduleCompile!V148),IF(OR(ISNUMBER(FIND("5F",ScheduleCompile!V148)),ISNUMBER(FIND("0F",ScheduleCompile!V148)),ISNUMBER(FIND("8F",ScheduleCompile!V148)),ISNUMBER(FIND("1F",ScheduleCompile!V148)),ISNUMBER(FIND("2F",ScheduleCompile!V148)),ISNUMBER(FIND("3F",ScheduleCompile!V148)),ISNUMBER(FIND("6F",ScheduleCompile!V148)),ISNUMBER(FIND("7F",ScheduleCompile!V148)),ISNUMBER(FIND("9F",ScheduleCompile!V148)),ISNUMBER(FIND("4F",ScheduleCompile!V148))),VALUE(LEFT(ScheduleCompile!V148,FIND("F",ScheduleCompile!V148)-1)),ScheduleCompile!V148)))))),"",IF(ScheduleCompile!V148="Off",0,IF(ScheduleCompile!V148="On",1,IF(ISNUMBER(ScheduleCompile!V148),ScheduleCompile!V148/1,IF(ISTEXT(ScheduleCompile!V148),IF(OR(ISNUMBER(FIND("5F",ScheduleCompile!V148)),ISNUMBER(FIND("0F",ScheduleCompile!V148)),ISNUMBER(FIND("8F",ScheduleCompile!V148)),ISNUMBER(FIND("1F",ScheduleCompile!V148)),ISNUMBER(FIND("2F",ScheduleCompile!V148)),ISNUMBER(FIND("3F",ScheduleCompile!V148)),ISNUMBER(FIND("6F",ScheduleCompile!V148)),ISNUMBER(FIND("7F",ScheduleCompile!V148)),ISNUMBER(FIND("9F",ScheduleCompile!V148)),ISNUMBER(FIND("4F",ScheduleCompile!V148))),VALUE(LEFT(ScheduleCompile!V148,FIND("F",ScheduleCompile!V148)-1)),ScheduleCompile!V148)))))))</f>
        <v>0.2</v>
      </c>
      <c r="AB155" s="1">
        <f>IF(AND(ISERROR(IF(ScheduleCompile!W148="Off",0,IF(ScheduleCompile!W148="On",1,IF(ISNUMBER(ScheduleCompile!W148),ScheduleCompile!W148/1,IF(ISTEXT(ScheduleCompile!W148),IF(OR(ISNUMBER(FIND("5F",ScheduleCompile!W148)),ISNUMBER(FIND("0F",ScheduleCompile!W148)),ISNUMBER(FIND("8F",ScheduleCompile!W148)),ISNUMBER(FIND("1F",ScheduleCompile!W148)),ISNUMBER(FIND("2F",ScheduleCompile!W148)),ISNUMBER(FIND("3F",ScheduleCompile!W148)),ISNUMBER(FIND("6F",ScheduleCompile!W148)),ISNUMBER(FIND("7F",ScheduleCompile!W148)),ISNUMBER(FIND("9F",ScheduleCompile!W148)),ISNUMBER(FIND("4F",ScheduleCompile!W148))),VALUE(LEFT(ScheduleCompile!W148,FIND("F",ScheduleCompile!W148)-1)),ScheduleCompile!W148)))))),ISTEXT(ScheduleCompile!#REF!)),"ENDTABLE",IF(ISERROR(IF(ScheduleCompile!W148="Off",0,IF(ScheduleCompile!W148="On",1,IF(ISNUMBER(ScheduleCompile!W148),ScheduleCompile!W148/1,IF(ISTEXT(ScheduleCompile!W148),IF(OR(ISNUMBER(FIND("5F",ScheduleCompile!W148)),ISNUMBER(FIND("0F",ScheduleCompile!W148)),ISNUMBER(FIND("8F",ScheduleCompile!W148)),ISNUMBER(FIND("1F",ScheduleCompile!W148)),ISNUMBER(FIND("2F",ScheduleCompile!W148)),ISNUMBER(FIND("3F",ScheduleCompile!W148)),ISNUMBER(FIND("6F",ScheduleCompile!W148)),ISNUMBER(FIND("7F",ScheduleCompile!W148)),ISNUMBER(FIND("9F",ScheduleCompile!W148)),ISNUMBER(FIND("4F",ScheduleCompile!W148))),VALUE(LEFT(ScheduleCompile!W148,FIND("F",ScheduleCompile!W148)-1)),ScheduleCompile!W148)))))),"",IF(ScheduleCompile!W148="Off",0,IF(ScheduleCompile!W148="On",1,IF(ISNUMBER(ScheduleCompile!W148),ScheduleCompile!W148/1,IF(ISTEXT(ScheduleCompile!W148),IF(OR(ISNUMBER(FIND("5F",ScheduleCompile!W148)),ISNUMBER(FIND("0F",ScheduleCompile!W148)),ISNUMBER(FIND("8F",ScheduleCompile!W148)),ISNUMBER(FIND("1F",ScheduleCompile!W148)),ISNUMBER(FIND("2F",ScheduleCompile!W148)),ISNUMBER(FIND("3F",ScheduleCompile!W148)),ISNUMBER(FIND("6F",ScheduleCompile!W148)),ISNUMBER(FIND("7F",ScheduleCompile!W148)),ISNUMBER(FIND("9F",ScheduleCompile!W148)),ISNUMBER(FIND("4F",ScheduleCompile!W148))),VALUE(LEFT(ScheduleCompile!W148,FIND("F",ScheduleCompile!W148)-1)),ScheduleCompile!W148)))))))</f>
        <v>0.2</v>
      </c>
      <c r="AC155" s="1">
        <f>IF(AND(ISERROR(IF(ScheduleCompile!X148="Off",0,IF(ScheduleCompile!X148="On",1,IF(ISNUMBER(ScheduleCompile!X148),ScheduleCompile!X148/1,IF(ISTEXT(ScheduleCompile!X148),IF(OR(ISNUMBER(FIND("5F",ScheduleCompile!X148)),ISNUMBER(FIND("0F",ScheduleCompile!X148)),ISNUMBER(FIND("8F",ScheduleCompile!X148)),ISNUMBER(FIND("1F",ScheduleCompile!X148)),ISNUMBER(FIND("2F",ScheduleCompile!X148)),ISNUMBER(FIND("3F",ScheduleCompile!X148)),ISNUMBER(FIND("6F",ScheduleCompile!X148)),ISNUMBER(FIND("7F",ScheduleCompile!X148)),ISNUMBER(FIND("9F",ScheduleCompile!X148)),ISNUMBER(FIND("4F",ScheduleCompile!X148))),VALUE(LEFT(ScheduleCompile!X148,FIND("F",ScheduleCompile!X148)-1)),ScheduleCompile!X148)))))),ISTEXT(ScheduleCompile!#REF!)),"ENDTABLE",IF(ISERROR(IF(ScheduleCompile!X148="Off",0,IF(ScheduleCompile!X148="On",1,IF(ISNUMBER(ScheduleCompile!X148),ScheduleCompile!X148/1,IF(ISTEXT(ScheduleCompile!X148),IF(OR(ISNUMBER(FIND("5F",ScheduleCompile!X148)),ISNUMBER(FIND("0F",ScheduleCompile!X148)),ISNUMBER(FIND("8F",ScheduleCompile!X148)),ISNUMBER(FIND("1F",ScheduleCompile!X148)),ISNUMBER(FIND("2F",ScheduleCompile!X148)),ISNUMBER(FIND("3F",ScheduleCompile!X148)),ISNUMBER(FIND("6F",ScheduleCompile!X148)),ISNUMBER(FIND("7F",ScheduleCompile!X148)),ISNUMBER(FIND("9F",ScheduleCompile!X148)),ISNUMBER(FIND("4F",ScheduleCompile!X148))),VALUE(LEFT(ScheduleCompile!X148,FIND("F",ScheduleCompile!X148)-1)),ScheduleCompile!X148)))))),"",IF(ScheduleCompile!X148="Off",0,IF(ScheduleCompile!X148="On",1,IF(ISNUMBER(ScheduleCompile!X148),ScheduleCompile!X148/1,IF(ISTEXT(ScheduleCompile!X148),IF(OR(ISNUMBER(FIND("5F",ScheduleCompile!X148)),ISNUMBER(FIND("0F",ScheduleCompile!X148)),ISNUMBER(FIND("8F",ScheduleCompile!X148)),ISNUMBER(FIND("1F",ScheduleCompile!X148)),ISNUMBER(FIND("2F",ScheduleCompile!X148)),ISNUMBER(FIND("3F",ScheduleCompile!X148)),ISNUMBER(FIND("6F",ScheduleCompile!X148)),ISNUMBER(FIND("7F",ScheduleCompile!X148)),ISNUMBER(FIND("9F",ScheduleCompile!X148)),ISNUMBER(FIND("4F",ScheduleCompile!X148))),VALUE(LEFT(ScheduleCompile!X148,FIND("F",ScheduleCompile!X148)-1)),ScheduleCompile!X148)))))))</f>
        <v>0.2</v>
      </c>
      <c r="AD155" s="1">
        <f>IF(AND(ISERROR(IF(ScheduleCompile!Y148="Off",0,IF(ScheduleCompile!Y148="On",1,IF(ISNUMBER(ScheduleCompile!Y148),ScheduleCompile!Y148/1,IF(ISTEXT(ScheduleCompile!Y148),IF(OR(ISNUMBER(FIND("5F",ScheduleCompile!Y148)),ISNUMBER(FIND("0F",ScheduleCompile!Y148)),ISNUMBER(FIND("8F",ScheduleCompile!Y148)),ISNUMBER(FIND("1F",ScheduleCompile!Y148)),ISNUMBER(FIND("2F",ScheduleCompile!Y148)),ISNUMBER(FIND("3F",ScheduleCompile!Y148)),ISNUMBER(FIND("6F",ScheduleCompile!Y148)),ISNUMBER(FIND("7F",ScheduleCompile!Y148)),ISNUMBER(FIND("9F",ScheduleCompile!Y148)),ISNUMBER(FIND("4F",ScheduleCompile!Y148))),VALUE(LEFT(ScheduleCompile!Y148,FIND("F",ScheduleCompile!Y148)-1)),ScheduleCompile!Y148)))))),ISTEXT(ScheduleCompile!#REF!)),"ENDTABLE",IF(ISERROR(IF(ScheduleCompile!Y148="Off",0,IF(ScheduleCompile!Y148="On",1,IF(ISNUMBER(ScheduleCompile!Y148),ScheduleCompile!Y148/1,IF(ISTEXT(ScheduleCompile!Y148),IF(OR(ISNUMBER(FIND("5F",ScheduleCompile!Y148)),ISNUMBER(FIND("0F",ScheduleCompile!Y148)),ISNUMBER(FIND("8F",ScheduleCompile!Y148)),ISNUMBER(FIND("1F",ScheduleCompile!Y148)),ISNUMBER(FIND("2F",ScheduleCompile!Y148)),ISNUMBER(FIND("3F",ScheduleCompile!Y148)),ISNUMBER(FIND("6F",ScheduleCompile!Y148)),ISNUMBER(FIND("7F",ScheduleCompile!Y148)),ISNUMBER(FIND("9F",ScheduleCompile!Y148)),ISNUMBER(FIND("4F",ScheduleCompile!Y148))),VALUE(LEFT(ScheduleCompile!Y148,FIND("F",ScheduleCompile!Y148)-1)),ScheduleCompile!Y148)))))),"",IF(ScheduleCompile!Y148="Off",0,IF(ScheduleCompile!Y148="On",1,IF(ISNUMBER(ScheduleCompile!Y148),ScheduleCompile!Y148/1,IF(ISTEXT(ScheduleCompile!Y148),IF(OR(ISNUMBER(FIND("5F",ScheduleCompile!Y148)),ISNUMBER(FIND("0F",ScheduleCompile!Y148)),ISNUMBER(FIND("8F",ScheduleCompile!Y148)),ISNUMBER(FIND("1F",ScheduleCompile!Y148)),ISNUMBER(FIND("2F",ScheduleCompile!Y148)),ISNUMBER(FIND("3F",ScheduleCompile!Y148)),ISNUMBER(FIND("6F",ScheduleCompile!Y148)),ISNUMBER(FIND("7F",ScheduleCompile!Y148)),ISNUMBER(FIND("9F",ScheduleCompile!Y148)),ISNUMBER(FIND("4F",ScheduleCompile!Y148))),VALUE(LEFT(ScheduleCompile!Y148,FIND("F",ScheduleCompile!Y148)-1)),ScheduleCompile!Y148)))))))</f>
        <v>0.2</v>
      </c>
    </row>
    <row r="156" spans="1:30" x14ac:dyDescent="0.25">
      <c r="A156" t="str">
        <f t="shared" si="8"/>
        <v>SchDay "LabProcessEquipmentHighUseWD"  Type = "Fraction" Hr = (1, 1, 1, 1, 1, 1, 1, 1, 1, 1, 1, 1, 1, 1, 1, 1, 1, 1, 1, 1, 1, 1, 1, 1) ..</v>
      </c>
      <c r="B156" s="1" t="s">
        <v>623</v>
      </c>
      <c r="C156" t="str">
        <f t="shared" si="9"/>
        <v xml:space="preserve">SchDay "LabProcessEquipmentHighUseWD"  Type = "Fraction" Hr = </v>
      </c>
      <c r="D156" t="str">
        <f t="shared" si="10"/>
        <v>(1, 1, 1, 1, 1, 1, 1, 1, 1, 1, 1, 1, 1, 1, 1, 1, 1, 1, 1, 1, 1, 1, 1, 1) ..</v>
      </c>
      <c r="E156" s="30" t="str">
        <f>ScheduleCompile!A149</f>
        <v>LabProcessEquipmentHighUseWD</v>
      </c>
      <c r="F156" t="str">
        <f t="shared" si="11"/>
        <v>Fraction</v>
      </c>
      <c r="G156" s="1">
        <f>IF(AND(ISERROR(IF(ScheduleCompile!B149="Off",0,IF(ScheduleCompile!B149="On",1,IF(ISNUMBER(ScheduleCompile!B149),ScheduleCompile!B149/1,IF(ISTEXT(ScheduleCompile!B149),IF(OR(ISNUMBER(FIND("5F",ScheduleCompile!B149)),ISNUMBER(FIND("0F",ScheduleCompile!B149)),ISNUMBER(FIND("8F",ScheduleCompile!B149)),ISNUMBER(FIND("1F",ScheduleCompile!B149)),ISNUMBER(FIND("2F",ScheduleCompile!B149)),ISNUMBER(FIND("3F",ScheduleCompile!B149)),ISNUMBER(FIND("6F",ScheduleCompile!B149)),ISNUMBER(FIND("7F",ScheduleCompile!B149)),ISNUMBER(FIND("9F",ScheduleCompile!B149)),ISNUMBER(FIND("4F",ScheduleCompile!B149))),VALUE(LEFT(ScheduleCompile!B149,FIND("F",ScheduleCompile!B149)-1)),ScheduleCompile!B149)))))),ISTEXT(ScheduleCompile!#REF!)),"ENDTABLE",IF(ISERROR(IF(ScheduleCompile!B149="Off",0,IF(ScheduleCompile!B149="On",1,IF(ISNUMBER(ScheduleCompile!B149),ScheduleCompile!B149/1,IF(ISTEXT(ScheduleCompile!B149),IF(OR(ISNUMBER(FIND("5F",ScheduleCompile!B149)),ISNUMBER(FIND("0F",ScheduleCompile!B149)),ISNUMBER(FIND("8F",ScheduleCompile!B149)),ISNUMBER(FIND("1F",ScheduleCompile!B149)),ISNUMBER(FIND("2F",ScheduleCompile!B149)),ISNUMBER(FIND("3F",ScheduleCompile!B149)),ISNUMBER(FIND("6F",ScheduleCompile!B149)),ISNUMBER(FIND("7F",ScheduleCompile!B149)),ISNUMBER(FIND("9F",ScheduleCompile!B149)),ISNUMBER(FIND("4F",ScheduleCompile!B149))),VALUE(LEFT(ScheduleCompile!B149,FIND("F",ScheduleCompile!B149)-1)),ScheduleCompile!B149)))))),"",IF(ScheduleCompile!B149="Off",0,IF(ScheduleCompile!B149="On",1,IF(ISNUMBER(ScheduleCompile!B149),ScheduleCompile!B149/1,IF(ISTEXT(ScheduleCompile!B149),IF(OR(ISNUMBER(FIND("5F",ScheduleCompile!B149)),ISNUMBER(FIND("0F",ScheduleCompile!B149)),ISNUMBER(FIND("8F",ScheduleCompile!B149)),ISNUMBER(FIND("1F",ScheduleCompile!B149)),ISNUMBER(FIND("2F",ScheduleCompile!B149)),ISNUMBER(FIND("3F",ScheduleCompile!B149)),ISNUMBER(FIND("6F",ScheduleCompile!B149)),ISNUMBER(FIND("7F",ScheduleCompile!B149)),ISNUMBER(FIND("9F",ScheduleCompile!B149)),ISNUMBER(FIND("4F",ScheduleCompile!B149))),VALUE(LEFT(ScheduleCompile!B149,FIND("F",ScheduleCompile!B149)-1)),ScheduleCompile!B149)))))))</f>
        <v>1</v>
      </c>
      <c r="H156" s="1">
        <f>IF(AND(ISERROR(IF(ScheduleCompile!C149="Off",0,IF(ScheduleCompile!C149="On",1,IF(ISNUMBER(ScheduleCompile!C149),ScheduleCompile!C149/1,IF(ISTEXT(ScheduleCompile!C149),IF(OR(ISNUMBER(FIND("5F",ScheduleCompile!C149)),ISNUMBER(FIND("0F",ScheduleCompile!C149)),ISNUMBER(FIND("8F",ScheduleCompile!C149)),ISNUMBER(FIND("1F",ScheduleCompile!C149)),ISNUMBER(FIND("2F",ScheduleCompile!C149)),ISNUMBER(FIND("3F",ScheduleCompile!C149)),ISNUMBER(FIND("6F",ScheduleCompile!C149)),ISNUMBER(FIND("7F",ScheduleCompile!C149)),ISNUMBER(FIND("9F",ScheduleCompile!C149)),ISNUMBER(FIND("4F",ScheduleCompile!C149))),VALUE(LEFT(ScheduleCompile!C149,FIND("F",ScheduleCompile!C149)-1)),ScheduleCompile!C149)))))),ISTEXT(ScheduleCompile!#REF!)),"ENDTABLE",IF(ISERROR(IF(ScheduleCompile!C149="Off",0,IF(ScheduleCompile!C149="On",1,IF(ISNUMBER(ScheduleCompile!C149),ScheduleCompile!C149/1,IF(ISTEXT(ScheduleCompile!C149),IF(OR(ISNUMBER(FIND("5F",ScheduleCompile!C149)),ISNUMBER(FIND("0F",ScheduleCompile!C149)),ISNUMBER(FIND("8F",ScheduleCompile!C149)),ISNUMBER(FIND("1F",ScheduleCompile!C149)),ISNUMBER(FIND("2F",ScheduleCompile!C149)),ISNUMBER(FIND("3F",ScheduleCompile!C149)),ISNUMBER(FIND("6F",ScheduleCompile!C149)),ISNUMBER(FIND("7F",ScheduleCompile!C149)),ISNUMBER(FIND("9F",ScheduleCompile!C149)),ISNUMBER(FIND("4F",ScheduleCompile!C149))),VALUE(LEFT(ScheduleCompile!C149,FIND("F",ScheduleCompile!C149)-1)),ScheduleCompile!C149)))))),"",IF(ScheduleCompile!C149="Off",0,IF(ScheduleCompile!C149="On",1,IF(ISNUMBER(ScheduleCompile!C149),ScheduleCompile!C149/1,IF(ISTEXT(ScheduleCompile!C149),IF(OR(ISNUMBER(FIND("5F",ScheduleCompile!C149)),ISNUMBER(FIND("0F",ScheduleCompile!C149)),ISNUMBER(FIND("8F",ScheduleCompile!C149)),ISNUMBER(FIND("1F",ScheduleCompile!C149)),ISNUMBER(FIND("2F",ScheduleCompile!C149)),ISNUMBER(FIND("3F",ScheduleCompile!C149)),ISNUMBER(FIND("6F",ScheduleCompile!C149)),ISNUMBER(FIND("7F",ScheduleCompile!C149)),ISNUMBER(FIND("9F",ScheduleCompile!C149)),ISNUMBER(FIND("4F",ScheduleCompile!C149))),VALUE(LEFT(ScheduleCompile!C149,FIND("F",ScheduleCompile!C149)-1)),ScheduleCompile!C149)))))))</f>
        <v>1</v>
      </c>
      <c r="I156" s="1">
        <f>IF(AND(ISERROR(IF(ScheduleCompile!D149="Off",0,IF(ScheduleCompile!D149="On",1,IF(ISNUMBER(ScheduleCompile!D149),ScheduleCompile!D149/1,IF(ISTEXT(ScheduleCompile!D149),IF(OR(ISNUMBER(FIND("5F",ScheduleCompile!D149)),ISNUMBER(FIND("0F",ScheduleCompile!D149)),ISNUMBER(FIND("8F",ScheduleCompile!D149)),ISNUMBER(FIND("1F",ScheduleCompile!D149)),ISNUMBER(FIND("2F",ScheduleCompile!D149)),ISNUMBER(FIND("3F",ScheduleCompile!D149)),ISNUMBER(FIND("6F",ScheduleCompile!D149)),ISNUMBER(FIND("7F",ScheduleCompile!D149)),ISNUMBER(FIND("9F",ScheduleCompile!D149)),ISNUMBER(FIND("4F",ScheduleCompile!D149))),VALUE(LEFT(ScheduleCompile!D149,FIND("F",ScheduleCompile!D149)-1)),ScheduleCompile!D149)))))),ISTEXT(ScheduleCompile!#REF!)),"ENDTABLE",IF(ISERROR(IF(ScheduleCompile!D149="Off",0,IF(ScheduleCompile!D149="On",1,IF(ISNUMBER(ScheduleCompile!D149),ScheduleCompile!D149/1,IF(ISTEXT(ScheduleCompile!D149),IF(OR(ISNUMBER(FIND("5F",ScheduleCompile!D149)),ISNUMBER(FIND("0F",ScheduleCompile!D149)),ISNUMBER(FIND("8F",ScheduleCompile!D149)),ISNUMBER(FIND("1F",ScheduleCompile!D149)),ISNUMBER(FIND("2F",ScheduleCompile!D149)),ISNUMBER(FIND("3F",ScheduleCompile!D149)),ISNUMBER(FIND("6F",ScheduleCompile!D149)),ISNUMBER(FIND("7F",ScheduleCompile!D149)),ISNUMBER(FIND("9F",ScheduleCompile!D149)),ISNUMBER(FIND("4F",ScheduleCompile!D149))),VALUE(LEFT(ScheduleCompile!D149,FIND("F",ScheduleCompile!D149)-1)),ScheduleCompile!D149)))))),"",IF(ScheduleCompile!D149="Off",0,IF(ScheduleCompile!D149="On",1,IF(ISNUMBER(ScheduleCompile!D149),ScheduleCompile!D149/1,IF(ISTEXT(ScheduleCompile!D149),IF(OR(ISNUMBER(FIND("5F",ScheduleCompile!D149)),ISNUMBER(FIND("0F",ScheduleCompile!D149)),ISNUMBER(FIND("8F",ScheduleCompile!D149)),ISNUMBER(FIND("1F",ScheduleCompile!D149)),ISNUMBER(FIND("2F",ScheduleCompile!D149)),ISNUMBER(FIND("3F",ScheduleCompile!D149)),ISNUMBER(FIND("6F",ScheduleCompile!D149)),ISNUMBER(FIND("7F",ScheduleCompile!D149)),ISNUMBER(FIND("9F",ScheduleCompile!D149)),ISNUMBER(FIND("4F",ScheduleCompile!D149))),VALUE(LEFT(ScheduleCompile!D149,FIND("F",ScheduleCompile!D149)-1)),ScheduleCompile!D149)))))))</f>
        <v>1</v>
      </c>
      <c r="J156" s="1">
        <f>IF(AND(ISERROR(IF(ScheduleCompile!E149="Off",0,IF(ScheduleCompile!E149="On",1,IF(ISNUMBER(ScheduleCompile!E149),ScheduleCompile!E149/1,IF(ISTEXT(ScheduleCompile!E149),IF(OR(ISNUMBER(FIND("5F",ScheduleCompile!E149)),ISNUMBER(FIND("0F",ScheduleCompile!E149)),ISNUMBER(FIND("8F",ScheduleCompile!E149)),ISNUMBER(FIND("1F",ScheduleCompile!E149)),ISNUMBER(FIND("2F",ScheduleCompile!E149)),ISNUMBER(FIND("3F",ScheduleCompile!E149)),ISNUMBER(FIND("6F",ScheduleCompile!E149)),ISNUMBER(FIND("7F",ScheduleCompile!E149)),ISNUMBER(FIND("9F",ScheduleCompile!E149)),ISNUMBER(FIND("4F",ScheduleCompile!E149))),VALUE(LEFT(ScheduleCompile!E149,FIND("F",ScheduleCompile!E149)-1)),ScheduleCompile!E149)))))),ISTEXT(ScheduleCompile!#REF!)),"ENDTABLE",IF(ISERROR(IF(ScheduleCompile!E149="Off",0,IF(ScheduleCompile!E149="On",1,IF(ISNUMBER(ScheduleCompile!E149),ScheduleCompile!E149/1,IF(ISTEXT(ScheduleCompile!E149),IF(OR(ISNUMBER(FIND("5F",ScheduleCompile!E149)),ISNUMBER(FIND("0F",ScheduleCompile!E149)),ISNUMBER(FIND("8F",ScheduleCompile!E149)),ISNUMBER(FIND("1F",ScheduleCompile!E149)),ISNUMBER(FIND("2F",ScheduleCompile!E149)),ISNUMBER(FIND("3F",ScheduleCompile!E149)),ISNUMBER(FIND("6F",ScheduleCompile!E149)),ISNUMBER(FIND("7F",ScheduleCompile!E149)),ISNUMBER(FIND("9F",ScheduleCompile!E149)),ISNUMBER(FIND("4F",ScheduleCompile!E149))),VALUE(LEFT(ScheduleCompile!E149,FIND("F",ScheduleCompile!E149)-1)),ScheduleCompile!E149)))))),"",IF(ScheduleCompile!E149="Off",0,IF(ScheduleCompile!E149="On",1,IF(ISNUMBER(ScheduleCompile!E149),ScheduleCompile!E149/1,IF(ISTEXT(ScheduleCompile!E149),IF(OR(ISNUMBER(FIND("5F",ScheduleCompile!E149)),ISNUMBER(FIND("0F",ScheduleCompile!E149)),ISNUMBER(FIND("8F",ScheduleCompile!E149)),ISNUMBER(FIND("1F",ScheduleCompile!E149)),ISNUMBER(FIND("2F",ScheduleCompile!E149)),ISNUMBER(FIND("3F",ScheduleCompile!E149)),ISNUMBER(FIND("6F",ScheduleCompile!E149)),ISNUMBER(FIND("7F",ScheduleCompile!E149)),ISNUMBER(FIND("9F",ScheduleCompile!E149)),ISNUMBER(FIND("4F",ScheduleCompile!E149))),VALUE(LEFT(ScheduleCompile!E149,FIND("F",ScheduleCompile!E149)-1)),ScheduleCompile!E149)))))))</f>
        <v>1</v>
      </c>
      <c r="K156" s="1">
        <f>IF(AND(ISERROR(IF(ScheduleCompile!F149="Off",0,IF(ScheduleCompile!F149="On",1,IF(ISNUMBER(ScheduleCompile!F149),ScheduleCompile!F149/1,IF(ISTEXT(ScheduleCompile!F149),IF(OR(ISNUMBER(FIND("5F",ScheduleCompile!F149)),ISNUMBER(FIND("0F",ScheduleCompile!F149)),ISNUMBER(FIND("8F",ScheduleCompile!F149)),ISNUMBER(FIND("1F",ScheduleCompile!F149)),ISNUMBER(FIND("2F",ScheduleCompile!F149)),ISNUMBER(FIND("3F",ScheduleCompile!F149)),ISNUMBER(FIND("6F",ScheduleCompile!F149)),ISNUMBER(FIND("7F",ScheduleCompile!F149)),ISNUMBER(FIND("9F",ScheduleCompile!F149)),ISNUMBER(FIND("4F",ScheduleCompile!F149))),VALUE(LEFT(ScheduleCompile!F149,FIND("F",ScheduleCompile!F149)-1)),ScheduleCompile!F149)))))),ISTEXT(ScheduleCompile!#REF!)),"ENDTABLE",IF(ISERROR(IF(ScheduleCompile!F149="Off",0,IF(ScheduleCompile!F149="On",1,IF(ISNUMBER(ScheduleCompile!F149),ScheduleCompile!F149/1,IF(ISTEXT(ScheduleCompile!F149),IF(OR(ISNUMBER(FIND("5F",ScheduleCompile!F149)),ISNUMBER(FIND("0F",ScheduleCompile!F149)),ISNUMBER(FIND("8F",ScheduleCompile!F149)),ISNUMBER(FIND("1F",ScheduleCompile!F149)),ISNUMBER(FIND("2F",ScheduleCompile!F149)),ISNUMBER(FIND("3F",ScheduleCompile!F149)),ISNUMBER(FIND("6F",ScheduleCompile!F149)),ISNUMBER(FIND("7F",ScheduleCompile!F149)),ISNUMBER(FIND("9F",ScheduleCompile!F149)),ISNUMBER(FIND("4F",ScheduleCompile!F149))),VALUE(LEFT(ScheduleCompile!F149,FIND("F",ScheduleCompile!F149)-1)),ScheduleCompile!F149)))))),"",IF(ScheduleCompile!F149="Off",0,IF(ScheduleCompile!F149="On",1,IF(ISNUMBER(ScheduleCompile!F149),ScheduleCompile!F149/1,IF(ISTEXT(ScheduleCompile!F149),IF(OR(ISNUMBER(FIND("5F",ScheduleCompile!F149)),ISNUMBER(FIND("0F",ScheduleCompile!F149)),ISNUMBER(FIND("8F",ScheduleCompile!F149)),ISNUMBER(FIND("1F",ScheduleCompile!F149)),ISNUMBER(FIND("2F",ScheduleCompile!F149)),ISNUMBER(FIND("3F",ScheduleCompile!F149)),ISNUMBER(FIND("6F",ScheduleCompile!F149)),ISNUMBER(FIND("7F",ScheduleCompile!F149)),ISNUMBER(FIND("9F",ScheduleCompile!F149)),ISNUMBER(FIND("4F",ScheduleCompile!F149))),VALUE(LEFT(ScheduleCompile!F149,FIND("F",ScheduleCompile!F149)-1)),ScheduleCompile!F149)))))))</f>
        <v>1</v>
      </c>
      <c r="L156" s="1">
        <f>IF(AND(ISERROR(IF(ScheduleCompile!G149="Off",0,IF(ScheduleCompile!G149="On",1,IF(ISNUMBER(ScheduleCompile!G149),ScheduleCompile!G149/1,IF(ISTEXT(ScheduleCompile!G149),IF(OR(ISNUMBER(FIND("5F",ScheduleCompile!G149)),ISNUMBER(FIND("0F",ScheduleCompile!G149)),ISNUMBER(FIND("8F",ScheduleCompile!G149)),ISNUMBER(FIND("1F",ScheduleCompile!G149)),ISNUMBER(FIND("2F",ScheduleCompile!G149)),ISNUMBER(FIND("3F",ScheduleCompile!G149)),ISNUMBER(FIND("6F",ScheduleCompile!G149)),ISNUMBER(FIND("7F",ScheduleCompile!G149)),ISNUMBER(FIND("9F",ScheduleCompile!G149)),ISNUMBER(FIND("4F",ScheduleCompile!G149))),VALUE(LEFT(ScheduleCompile!G149,FIND("F",ScheduleCompile!G149)-1)),ScheduleCompile!G149)))))),ISTEXT(ScheduleCompile!#REF!)),"ENDTABLE",IF(ISERROR(IF(ScheduleCompile!G149="Off",0,IF(ScheduleCompile!G149="On",1,IF(ISNUMBER(ScheduleCompile!G149),ScheduleCompile!G149/1,IF(ISTEXT(ScheduleCompile!G149),IF(OR(ISNUMBER(FIND("5F",ScheduleCompile!G149)),ISNUMBER(FIND("0F",ScheduleCompile!G149)),ISNUMBER(FIND("8F",ScheduleCompile!G149)),ISNUMBER(FIND("1F",ScheduleCompile!G149)),ISNUMBER(FIND("2F",ScheduleCompile!G149)),ISNUMBER(FIND("3F",ScheduleCompile!G149)),ISNUMBER(FIND("6F",ScheduleCompile!G149)),ISNUMBER(FIND("7F",ScheduleCompile!G149)),ISNUMBER(FIND("9F",ScheduleCompile!G149)),ISNUMBER(FIND("4F",ScheduleCompile!G149))),VALUE(LEFT(ScheduleCompile!G149,FIND("F",ScheduleCompile!G149)-1)),ScheduleCompile!G149)))))),"",IF(ScheduleCompile!G149="Off",0,IF(ScheduleCompile!G149="On",1,IF(ISNUMBER(ScheduleCompile!G149),ScheduleCompile!G149/1,IF(ISTEXT(ScheduleCompile!G149),IF(OR(ISNUMBER(FIND("5F",ScheduleCompile!G149)),ISNUMBER(FIND("0F",ScheduleCompile!G149)),ISNUMBER(FIND("8F",ScheduleCompile!G149)),ISNUMBER(FIND("1F",ScheduleCompile!G149)),ISNUMBER(FIND("2F",ScheduleCompile!G149)),ISNUMBER(FIND("3F",ScheduleCompile!G149)),ISNUMBER(FIND("6F",ScheduleCompile!G149)),ISNUMBER(FIND("7F",ScheduleCompile!G149)),ISNUMBER(FIND("9F",ScheduleCompile!G149)),ISNUMBER(FIND("4F",ScheduleCompile!G149))),VALUE(LEFT(ScheduleCompile!G149,FIND("F",ScheduleCompile!G149)-1)),ScheduleCompile!G149)))))))</f>
        <v>1</v>
      </c>
      <c r="M156" s="1">
        <f>IF(AND(ISERROR(IF(ScheduleCompile!H149="Off",0,IF(ScheduleCompile!H149="On",1,IF(ISNUMBER(ScheduleCompile!H149),ScheduleCompile!H149/1,IF(ISTEXT(ScheduleCompile!H149),IF(OR(ISNUMBER(FIND("5F",ScheduleCompile!H149)),ISNUMBER(FIND("0F",ScheduleCompile!H149)),ISNUMBER(FIND("8F",ScheduleCompile!H149)),ISNUMBER(FIND("1F",ScheduleCompile!H149)),ISNUMBER(FIND("2F",ScheduleCompile!H149)),ISNUMBER(FIND("3F",ScheduleCompile!H149)),ISNUMBER(FIND("6F",ScheduleCompile!H149)),ISNUMBER(FIND("7F",ScheduleCompile!H149)),ISNUMBER(FIND("9F",ScheduleCompile!H149)),ISNUMBER(FIND("4F",ScheduleCompile!H149))),VALUE(LEFT(ScheduleCompile!H149,FIND("F",ScheduleCompile!H149)-1)),ScheduleCompile!H149)))))),ISTEXT(ScheduleCompile!#REF!)),"ENDTABLE",IF(ISERROR(IF(ScheduleCompile!H149="Off",0,IF(ScheduleCompile!H149="On",1,IF(ISNUMBER(ScheduleCompile!H149),ScheduleCompile!H149/1,IF(ISTEXT(ScheduleCompile!H149),IF(OR(ISNUMBER(FIND("5F",ScheduleCompile!H149)),ISNUMBER(FIND("0F",ScheduleCompile!H149)),ISNUMBER(FIND("8F",ScheduleCompile!H149)),ISNUMBER(FIND("1F",ScheduleCompile!H149)),ISNUMBER(FIND("2F",ScheduleCompile!H149)),ISNUMBER(FIND("3F",ScheduleCompile!H149)),ISNUMBER(FIND("6F",ScheduleCompile!H149)),ISNUMBER(FIND("7F",ScheduleCompile!H149)),ISNUMBER(FIND("9F",ScheduleCompile!H149)),ISNUMBER(FIND("4F",ScheduleCompile!H149))),VALUE(LEFT(ScheduleCompile!H149,FIND("F",ScheduleCompile!H149)-1)),ScheduleCompile!H149)))))),"",IF(ScheduleCompile!H149="Off",0,IF(ScheduleCompile!H149="On",1,IF(ISNUMBER(ScheduleCompile!H149),ScheduleCompile!H149/1,IF(ISTEXT(ScheduleCompile!H149),IF(OR(ISNUMBER(FIND("5F",ScheduleCompile!H149)),ISNUMBER(FIND("0F",ScheduleCompile!H149)),ISNUMBER(FIND("8F",ScheduleCompile!H149)),ISNUMBER(FIND("1F",ScheduleCompile!H149)),ISNUMBER(FIND("2F",ScheduleCompile!H149)),ISNUMBER(FIND("3F",ScheduleCompile!H149)),ISNUMBER(FIND("6F",ScheduleCompile!H149)),ISNUMBER(FIND("7F",ScheduleCompile!H149)),ISNUMBER(FIND("9F",ScheduleCompile!H149)),ISNUMBER(FIND("4F",ScheduleCompile!H149))),VALUE(LEFT(ScheduleCompile!H149,FIND("F",ScheduleCompile!H149)-1)),ScheduleCompile!H149)))))))</f>
        <v>1</v>
      </c>
      <c r="N156" s="1">
        <f>IF(AND(ISERROR(IF(ScheduleCompile!I149="Off",0,IF(ScheduleCompile!I149="On",1,IF(ISNUMBER(ScheduleCompile!I149),ScheduleCompile!I149/1,IF(ISTEXT(ScheduleCompile!I149),IF(OR(ISNUMBER(FIND("5F",ScheduleCompile!I149)),ISNUMBER(FIND("0F",ScheduleCompile!I149)),ISNUMBER(FIND("8F",ScheduleCompile!I149)),ISNUMBER(FIND("1F",ScheduleCompile!I149)),ISNUMBER(FIND("2F",ScheduleCompile!I149)),ISNUMBER(FIND("3F",ScheduleCompile!I149)),ISNUMBER(FIND("6F",ScheduleCompile!I149)),ISNUMBER(FIND("7F",ScheduleCompile!I149)),ISNUMBER(FIND("9F",ScheduleCompile!I149)),ISNUMBER(FIND("4F",ScheduleCompile!I149))),VALUE(LEFT(ScheduleCompile!I149,FIND("F",ScheduleCompile!I149)-1)),ScheduleCompile!I149)))))),ISTEXT(ScheduleCompile!#REF!)),"ENDTABLE",IF(ISERROR(IF(ScheduleCompile!I149="Off",0,IF(ScheduleCompile!I149="On",1,IF(ISNUMBER(ScheduleCompile!I149),ScheduleCompile!I149/1,IF(ISTEXT(ScheduleCompile!I149),IF(OR(ISNUMBER(FIND("5F",ScheduleCompile!I149)),ISNUMBER(FIND("0F",ScheduleCompile!I149)),ISNUMBER(FIND("8F",ScheduleCompile!I149)),ISNUMBER(FIND("1F",ScheduleCompile!I149)),ISNUMBER(FIND("2F",ScheduleCompile!I149)),ISNUMBER(FIND("3F",ScheduleCompile!I149)),ISNUMBER(FIND("6F",ScheduleCompile!I149)),ISNUMBER(FIND("7F",ScheduleCompile!I149)),ISNUMBER(FIND("9F",ScheduleCompile!I149)),ISNUMBER(FIND("4F",ScheduleCompile!I149))),VALUE(LEFT(ScheduleCompile!I149,FIND("F",ScheduleCompile!I149)-1)),ScheduleCompile!I149)))))),"",IF(ScheduleCompile!I149="Off",0,IF(ScheduleCompile!I149="On",1,IF(ISNUMBER(ScheduleCompile!I149),ScheduleCompile!I149/1,IF(ISTEXT(ScheduleCompile!I149),IF(OR(ISNUMBER(FIND("5F",ScheduleCompile!I149)),ISNUMBER(FIND("0F",ScheduleCompile!I149)),ISNUMBER(FIND("8F",ScheduleCompile!I149)),ISNUMBER(FIND("1F",ScheduleCompile!I149)),ISNUMBER(FIND("2F",ScheduleCompile!I149)),ISNUMBER(FIND("3F",ScheduleCompile!I149)),ISNUMBER(FIND("6F",ScheduleCompile!I149)),ISNUMBER(FIND("7F",ScheduleCompile!I149)),ISNUMBER(FIND("9F",ScheduleCompile!I149)),ISNUMBER(FIND("4F",ScheduleCompile!I149))),VALUE(LEFT(ScheduleCompile!I149,FIND("F",ScheduleCompile!I149)-1)),ScheduleCompile!I149)))))))</f>
        <v>1</v>
      </c>
      <c r="O156" s="1">
        <f>IF(AND(ISERROR(IF(ScheduleCompile!J149="Off",0,IF(ScheduleCompile!J149="On",1,IF(ISNUMBER(ScheduleCompile!J149),ScheduleCompile!J149/1,IF(ISTEXT(ScheduleCompile!J149),IF(OR(ISNUMBER(FIND("5F",ScheduleCompile!J149)),ISNUMBER(FIND("0F",ScheduleCompile!J149)),ISNUMBER(FIND("8F",ScheduleCompile!J149)),ISNUMBER(FIND("1F",ScheduleCompile!J149)),ISNUMBER(FIND("2F",ScheduleCompile!J149)),ISNUMBER(FIND("3F",ScheduleCompile!J149)),ISNUMBER(FIND("6F",ScheduleCompile!J149)),ISNUMBER(FIND("7F",ScheduleCompile!J149)),ISNUMBER(FIND("9F",ScheduleCompile!J149)),ISNUMBER(FIND("4F",ScheduleCompile!J149))),VALUE(LEFT(ScheduleCompile!J149,FIND("F",ScheduleCompile!J149)-1)),ScheduleCompile!J149)))))),ISTEXT(ScheduleCompile!#REF!)),"ENDTABLE",IF(ISERROR(IF(ScheduleCompile!J149="Off",0,IF(ScheduleCompile!J149="On",1,IF(ISNUMBER(ScheduleCompile!J149),ScheduleCompile!J149/1,IF(ISTEXT(ScheduleCompile!J149),IF(OR(ISNUMBER(FIND("5F",ScheduleCompile!J149)),ISNUMBER(FIND("0F",ScheduleCompile!J149)),ISNUMBER(FIND("8F",ScheduleCompile!J149)),ISNUMBER(FIND("1F",ScheduleCompile!J149)),ISNUMBER(FIND("2F",ScheduleCompile!J149)),ISNUMBER(FIND("3F",ScheduleCompile!J149)),ISNUMBER(FIND("6F",ScheduleCompile!J149)),ISNUMBER(FIND("7F",ScheduleCompile!J149)),ISNUMBER(FIND("9F",ScheduleCompile!J149)),ISNUMBER(FIND("4F",ScheduleCompile!J149))),VALUE(LEFT(ScheduleCompile!J149,FIND("F",ScheduleCompile!J149)-1)),ScheduleCompile!J149)))))),"",IF(ScheduleCompile!J149="Off",0,IF(ScheduleCompile!J149="On",1,IF(ISNUMBER(ScheduleCompile!J149),ScheduleCompile!J149/1,IF(ISTEXT(ScheduleCompile!J149),IF(OR(ISNUMBER(FIND("5F",ScheduleCompile!J149)),ISNUMBER(FIND("0F",ScheduleCompile!J149)),ISNUMBER(FIND("8F",ScheduleCompile!J149)),ISNUMBER(FIND("1F",ScheduleCompile!J149)),ISNUMBER(FIND("2F",ScheduleCompile!J149)),ISNUMBER(FIND("3F",ScheduleCompile!J149)),ISNUMBER(FIND("6F",ScheduleCompile!J149)),ISNUMBER(FIND("7F",ScheduleCompile!J149)),ISNUMBER(FIND("9F",ScheduleCompile!J149)),ISNUMBER(FIND("4F",ScheduleCompile!J149))),VALUE(LEFT(ScheduleCompile!J149,FIND("F",ScheduleCompile!J149)-1)),ScheduleCompile!J149)))))))</f>
        <v>1</v>
      </c>
      <c r="P156" s="1">
        <f>IF(AND(ISERROR(IF(ScheduleCompile!K149="Off",0,IF(ScheduleCompile!K149="On",1,IF(ISNUMBER(ScheduleCompile!K149),ScheduleCompile!K149/1,IF(ISTEXT(ScheduleCompile!K149),IF(OR(ISNUMBER(FIND("5F",ScheduleCompile!K149)),ISNUMBER(FIND("0F",ScheduleCompile!K149)),ISNUMBER(FIND("8F",ScheduleCompile!K149)),ISNUMBER(FIND("1F",ScheduleCompile!K149)),ISNUMBER(FIND("2F",ScheduleCompile!K149)),ISNUMBER(FIND("3F",ScheduleCompile!K149)),ISNUMBER(FIND("6F",ScheduleCompile!K149)),ISNUMBER(FIND("7F",ScheduleCompile!K149)),ISNUMBER(FIND("9F",ScheduleCompile!K149)),ISNUMBER(FIND("4F",ScheduleCompile!K149))),VALUE(LEFT(ScheduleCompile!K149,FIND("F",ScheduleCompile!K149)-1)),ScheduleCompile!K149)))))),ISTEXT(ScheduleCompile!#REF!)),"ENDTABLE",IF(ISERROR(IF(ScheduleCompile!K149="Off",0,IF(ScheduleCompile!K149="On",1,IF(ISNUMBER(ScheduleCompile!K149),ScheduleCompile!K149/1,IF(ISTEXT(ScheduleCompile!K149),IF(OR(ISNUMBER(FIND("5F",ScheduleCompile!K149)),ISNUMBER(FIND("0F",ScheduleCompile!K149)),ISNUMBER(FIND("8F",ScheduleCompile!K149)),ISNUMBER(FIND("1F",ScheduleCompile!K149)),ISNUMBER(FIND("2F",ScheduleCompile!K149)),ISNUMBER(FIND("3F",ScheduleCompile!K149)),ISNUMBER(FIND("6F",ScheduleCompile!K149)),ISNUMBER(FIND("7F",ScheduleCompile!K149)),ISNUMBER(FIND("9F",ScheduleCompile!K149)),ISNUMBER(FIND("4F",ScheduleCompile!K149))),VALUE(LEFT(ScheduleCompile!K149,FIND("F",ScheduleCompile!K149)-1)),ScheduleCompile!K149)))))),"",IF(ScheduleCompile!K149="Off",0,IF(ScheduleCompile!K149="On",1,IF(ISNUMBER(ScheduleCompile!K149),ScheduleCompile!K149/1,IF(ISTEXT(ScheduleCompile!K149),IF(OR(ISNUMBER(FIND("5F",ScheduleCompile!K149)),ISNUMBER(FIND("0F",ScheduleCompile!K149)),ISNUMBER(FIND("8F",ScheduleCompile!K149)),ISNUMBER(FIND("1F",ScheduleCompile!K149)),ISNUMBER(FIND("2F",ScheduleCompile!K149)),ISNUMBER(FIND("3F",ScheduleCompile!K149)),ISNUMBER(FIND("6F",ScheduleCompile!K149)),ISNUMBER(FIND("7F",ScheduleCompile!K149)),ISNUMBER(FIND("9F",ScheduleCompile!K149)),ISNUMBER(FIND("4F",ScheduleCompile!K149))),VALUE(LEFT(ScheduleCompile!K149,FIND("F",ScheduleCompile!K149)-1)),ScheduleCompile!K149)))))))</f>
        <v>1</v>
      </c>
      <c r="Q156" s="1">
        <f>IF(AND(ISERROR(IF(ScheduleCompile!L149="Off",0,IF(ScheduleCompile!L149="On",1,IF(ISNUMBER(ScheduleCompile!L149),ScheduleCompile!L149/1,IF(ISTEXT(ScheduleCompile!L149),IF(OR(ISNUMBER(FIND("5F",ScheduleCompile!L149)),ISNUMBER(FIND("0F",ScheduleCompile!L149)),ISNUMBER(FIND("8F",ScheduleCompile!L149)),ISNUMBER(FIND("1F",ScheduleCompile!L149)),ISNUMBER(FIND("2F",ScheduleCompile!L149)),ISNUMBER(FIND("3F",ScheduleCompile!L149)),ISNUMBER(FIND("6F",ScheduleCompile!L149)),ISNUMBER(FIND("7F",ScheduleCompile!L149)),ISNUMBER(FIND("9F",ScheduleCompile!L149)),ISNUMBER(FIND("4F",ScheduleCompile!L149))),VALUE(LEFT(ScheduleCompile!L149,FIND("F",ScheduleCompile!L149)-1)),ScheduleCompile!L149)))))),ISTEXT(ScheduleCompile!#REF!)),"ENDTABLE",IF(ISERROR(IF(ScheduleCompile!L149="Off",0,IF(ScheduleCompile!L149="On",1,IF(ISNUMBER(ScheduleCompile!L149),ScheduleCompile!L149/1,IF(ISTEXT(ScheduleCompile!L149),IF(OR(ISNUMBER(FIND("5F",ScheduleCompile!L149)),ISNUMBER(FIND("0F",ScheduleCompile!L149)),ISNUMBER(FIND("8F",ScheduleCompile!L149)),ISNUMBER(FIND("1F",ScheduleCompile!L149)),ISNUMBER(FIND("2F",ScheduleCompile!L149)),ISNUMBER(FIND("3F",ScheduleCompile!L149)),ISNUMBER(FIND("6F",ScheduleCompile!L149)),ISNUMBER(FIND("7F",ScheduleCompile!L149)),ISNUMBER(FIND("9F",ScheduleCompile!L149)),ISNUMBER(FIND("4F",ScheduleCompile!L149))),VALUE(LEFT(ScheduleCompile!L149,FIND("F",ScheduleCompile!L149)-1)),ScheduleCompile!L149)))))),"",IF(ScheduleCompile!L149="Off",0,IF(ScheduleCompile!L149="On",1,IF(ISNUMBER(ScheduleCompile!L149),ScheduleCompile!L149/1,IF(ISTEXT(ScheduleCompile!L149),IF(OR(ISNUMBER(FIND("5F",ScheduleCompile!L149)),ISNUMBER(FIND("0F",ScheduleCompile!L149)),ISNUMBER(FIND("8F",ScheduleCompile!L149)),ISNUMBER(FIND("1F",ScheduleCompile!L149)),ISNUMBER(FIND("2F",ScheduleCompile!L149)),ISNUMBER(FIND("3F",ScheduleCompile!L149)),ISNUMBER(FIND("6F",ScheduleCompile!L149)),ISNUMBER(FIND("7F",ScheduleCompile!L149)),ISNUMBER(FIND("9F",ScheduleCompile!L149)),ISNUMBER(FIND("4F",ScheduleCompile!L149))),VALUE(LEFT(ScheduleCompile!L149,FIND("F",ScheduleCompile!L149)-1)),ScheduleCompile!L149)))))))</f>
        <v>1</v>
      </c>
      <c r="R156" s="1">
        <f>IF(AND(ISERROR(IF(ScheduleCompile!M149="Off",0,IF(ScheduleCompile!M149="On",1,IF(ISNUMBER(ScheduleCompile!M149),ScheduleCompile!M149/1,IF(ISTEXT(ScheduleCompile!M149),IF(OR(ISNUMBER(FIND("5F",ScheduleCompile!M149)),ISNUMBER(FIND("0F",ScheduleCompile!M149)),ISNUMBER(FIND("8F",ScheduleCompile!M149)),ISNUMBER(FIND("1F",ScheduleCompile!M149)),ISNUMBER(FIND("2F",ScheduleCompile!M149)),ISNUMBER(FIND("3F",ScheduleCompile!M149)),ISNUMBER(FIND("6F",ScheduleCompile!M149)),ISNUMBER(FIND("7F",ScheduleCompile!M149)),ISNUMBER(FIND("9F",ScheduleCompile!M149)),ISNUMBER(FIND("4F",ScheduleCompile!M149))),VALUE(LEFT(ScheduleCompile!M149,FIND("F",ScheduleCompile!M149)-1)),ScheduleCompile!M149)))))),ISTEXT(ScheduleCompile!#REF!)),"ENDTABLE",IF(ISERROR(IF(ScheduleCompile!M149="Off",0,IF(ScheduleCompile!M149="On",1,IF(ISNUMBER(ScheduleCompile!M149),ScheduleCompile!M149/1,IF(ISTEXT(ScheduleCompile!M149),IF(OR(ISNUMBER(FIND("5F",ScheduleCompile!M149)),ISNUMBER(FIND("0F",ScheduleCompile!M149)),ISNUMBER(FIND("8F",ScheduleCompile!M149)),ISNUMBER(FIND("1F",ScheduleCompile!M149)),ISNUMBER(FIND("2F",ScheduleCompile!M149)),ISNUMBER(FIND("3F",ScheduleCompile!M149)),ISNUMBER(FIND("6F",ScheduleCompile!M149)),ISNUMBER(FIND("7F",ScheduleCompile!M149)),ISNUMBER(FIND("9F",ScheduleCompile!M149)),ISNUMBER(FIND("4F",ScheduleCompile!M149))),VALUE(LEFT(ScheduleCompile!M149,FIND("F",ScheduleCompile!M149)-1)),ScheduleCompile!M149)))))),"",IF(ScheduleCompile!M149="Off",0,IF(ScheduleCompile!M149="On",1,IF(ISNUMBER(ScheduleCompile!M149),ScheduleCompile!M149/1,IF(ISTEXT(ScheduleCompile!M149),IF(OR(ISNUMBER(FIND("5F",ScheduleCompile!M149)),ISNUMBER(FIND("0F",ScheduleCompile!M149)),ISNUMBER(FIND("8F",ScheduleCompile!M149)),ISNUMBER(FIND("1F",ScheduleCompile!M149)),ISNUMBER(FIND("2F",ScheduleCompile!M149)),ISNUMBER(FIND("3F",ScheduleCompile!M149)),ISNUMBER(FIND("6F",ScheduleCompile!M149)),ISNUMBER(FIND("7F",ScheduleCompile!M149)),ISNUMBER(FIND("9F",ScheduleCompile!M149)),ISNUMBER(FIND("4F",ScheduleCompile!M149))),VALUE(LEFT(ScheduleCompile!M149,FIND("F",ScheduleCompile!M149)-1)),ScheduleCompile!M149)))))))</f>
        <v>1</v>
      </c>
      <c r="S156" s="1">
        <f>IF(AND(ISERROR(IF(ScheduleCompile!N149="Off",0,IF(ScheduleCompile!N149="On",1,IF(ISNUMBER(ScheduleCompile!N149),ScheduleCompile!N149/1,IF(ISTEXT(ScheduleCompile!N149),IF(OR(ISNUMBER(FIND("5F",ScheduleCompile!N149)),ISNUMBER(FIND("0F",ScheduleCompile!N149)),ISNUMBER(FIND("8F",ScheduleCompile!N149)),ISNUMBER(FIND("1F",ScheduleCompile!N149)),ISNUMBER(FIND("2F",ScheduleCompile!N149)),ISNUMBER(FIND("3F",ScheduleCompile!N149)),ISNUMBER(FIND("6F",ScheduleCompile!N149)),ISNUMBER(FIND("7F",ScheduleCompile!N149)),ISNUMBER(FIND("9F",ScheduleCompile!N149)),ISNUMBER(FIND("4F",ScheduleCompile!N149))),VALUE(LEFT(ScheduleCompile!N149,FIND("F",ScheduleCompile!N149)-1)),ScheduleCompile!N149)))))),ISTEXT(ScheduleCompile!#REF!)),"ENDTABLE",IF(ISERROR(IF(ScheduleCompile!N149="Off",0,IF(ScheduleCompile!N149="On",1,IF(ISNUMBER(ScheduleCompile!N149),ScheduleCompile!N149/1,IF(ISTEXT(ScheduleCompile!N149),IF(OR(ISNUMBER(FIND("5F",ScheduleCompile!N149)),ISNUMBER(FIND("0F",ScheduleCompile!N149)),ISNUMBER(FIND("8F",ScheduleCompile!N149)),ISNUMBER(FIND("1F",ScheduleCompile!N149)),ISNUMBER(FIND("2F",ScheduleCompile!N149)),ISNUMBER(FIND("3F",ScheduleCompile!N149)),ISNUMBER(FIND("6F",ScheduleCompile!N149)),ISNUMBER(FIND("7F",ScheduleCompile!N149)),ISNUMBER(FIND("9F",ScheduleCompile!N149)),ISNUMBER(FIND("4F",ScheduleCompile!N149))),VALUE(LEFT(ScheduleCompile!N149,FIND("F",ScheduleCompile!N149)-1)),ScheduleCompile!N149)))))),"",IF(ScheduleCompile!N149="Off",0,IF(ScheduleCompile!N149="On",1,IF(ISNUMBER(ScheduleCompile!N149),ScheduleCompile!N149/1,IF(ISTEXT(ScheduleCompile!N149),IF(OR(ISNUMBER(FIND("5F",ScheduleCompile!N149)),ISNUMBER(FIND("0F",ScheduleCompile!N149)),ISNUMBER(FIND("8F",ScheduleCompile!N149)),ISNUMBER(FIND("1F",ScheduleCompile!N149)),ISNUMBER(FIND("2F",ScheduleCompile!N149)),ISNUMBER(FIND("3F",ScheduleCompile!N149)),ISNUMBER(FIND("6F",ScheduleCompile!N149)),ISNUMBER(FIND("7F",ScheduleCompile!N149)),ISNUMBER(FIND("9F",ScheduleCompile!N149)),ISNUMBER(FIND("4F",ScheduleCompile!N149))),VALUE(LEFT(ScheduleCompile!N149,FIND("F",ScheduleCompile!N149)-1)),ScheduleCompile!N149)))))))</f>
        <v>1</v>
      </c>
      <c r="T156" s="1">
        <f>IF(AND(ISERROR(IF(ScheduleCompile!O149="Off",0,IF(ScheduleCompile!O149="On",1,IF(ISNUMBER(ScheduleCompile!O149),ScheduleCompile!O149/1,IF(ISTEXT(ScheduleCompile!O149),IF(OR(ISNUMBER(FIND("5F",ScheduleCompile!O149)),ISNUMBER(FIND("0F",ScheduleCompile!O149)),ISNUMBER(FIND("8F",ScheduleCompile!O149)),ISNUMBER(FIND("1F",ScheduleCompile!O149)),ISNUMBER(FIND("2F",ScheduleCompile!O149)),ISNUMBER(FIND("3F",ScheduleCompile!O149)),ISNUMBER(FIND("6F",ScheduleCompile!O149)),ISNUMBER(FIND("7F",ScheduleCompile!O149)),ISNUMBER(FIND("9F",ScheduleCompile!O149)),ISNUMBER(FIND("4F",ScheduleCompile!O149))),VALUE(LEFT(ScheduleCompile!O149,FIND("F",ScheduleCompile!O149)-1)),ScheduleCompile!O149)))))),ISTEXT(ScheduleCompile!#REF!)),"ENDTABLE",IF(ISERROR(IF(ScheduleCompile!O149="Off",0,IF(ScheduleCompile!O149="On",1,IF(ISNUMBER(ScheduleCompile!O149),ScheduleCompile!O149/1,IF(ISTEXT(ScheduleCompile!O149),IF(OR(ISNUMBER(FIND("5F",ScheduleCompile!O149)),ISNUMBER(FIND("0F",ScheduleCompile!O149)),ISNUMBER(FIND("8F",ScheduleCompile!O149)),ISNUMBER(FIND("1F",ScheduleCompile!O149)),ISNUMBER(FIND("2F",ScheduleCompile!O149)),ISNUMBER(FIND("3F",ScheduleCompile!O149)),ISNUMBER(FIND("6F",ScheduleCompile!O149)),ISNUMBER(FIND("7F",ScheduleCompile!O149)),ISNUMBER(FIND("9F",ScheduleCompile!O149)),ISNUMBER(FIND("4F",ScheduleCompile!O149))),VALUE(LEFT(ScheduleCompile!O149,FIND("F",ScheduleCompile!O149)-1)),ScheduleCompile!O149)))))),"",IF(ScheduleCompile!O149="Off",0,IF(ScheduleCompile!O149="On",1,IF(ISNUMBER(ScheduleCompile!O149),ScheduleCompile!O149/1,IF(ISTEXT(ScheduleCompile!O149),IF(OR(ISNUMBER(FIND("5F",ScheduleCompile!O149)),ISNUMBER(FIND("0F",ScheduleCompile!O149)),ISNUMBER(FIND("8F",ScheduleCompile!O149)),ISNUMBER(FIND("1F",ScheduleCompile!O149)),ISNUMBER(FIND("2F",ScheduleCompile!O149)),ISNUMBER(FIND("3F",ScheduleCompile!O149)),ISNUMBER(FIND("6F",ScheduleCompile!O149)),ISNUMBER(FIND("7F",ScheduleCompile!O149)),ISNUMBER(FIND("9F",ScheduleCompile!O149)),ISNUMBER(FIND("4F",ScheduleCompile!O149))),VALUE(LEFT(ScheduleCompile!O149,FIND("F",ScheduleCompile!O149)-1)),ScheduleCompile!O149)))))))</f>
        <v>1</v>
      </c>
      <c r="U156" s="1">
        <f>IF(AND(ISERROR(IF(ScheduleCompile!P149="Off",0,IF(ScheduleCompile!P149="On",1,IF(ISNUMBER(ScheduleCompile!P149),ScheduleCompile!P149/1,IF(ISTEXT(ScheduleCompile!P149),IF(OR(ISNUMBER(FIND("5F",ScheduleCompile!P149)),ISNUMBER(FIND("0F",ScheduleCompile!P149)),ISNUMBER(FIND("8F",ScheduleCompile!P149)),ISNUMBER(FIND("1F",ScheduleCompile!P149)),ISNUMBER(FIND("2F",ScheduleCompile!P149)),ISNUMBER(FIND("3F",ScheduleCompile!P149)),ISNUMBER(FIND("6F",ScheduleCompile!P149)),ISNUMBER(FIND("7F",ScheduleCompile!P149)),ISNUMBER(FIND("9F",ScheduleCompile!P149)),ISNUMBER(FIND("4F",ScheduleCompile!P149))),VALUE(LEFT(ScheduleCompile!P149,FIND("F",ScheduleCompile!P149)-1)),ScheduleCompile!P149)))))),ISTEXT(ScheduleCompile!#REF!)),"ENDTABLE",IF(ISERROR(IF(ScheduleCompile!P149="Off",0,IF(ScheduleCompile!P149="On",1,IF(ISNUMBER(ScheduleCompile!P149),ScheduleCompile!P149/1,IF(ISTEXT(ScheduleCompile!P149),IF(OR(ISNUMBER(FIND("5F",ScheduleCompile!P149)),ISNUMBER(FIND("0F",ScheduleCompile!P149)),ISNUMBER(FIND("8F",ScheduleCompile!P149)),ISNUMBER(FIND("1F",ScheduleCompile!P149)),ISNUMBER(FIND("2F",ScheduleCompile!P149)),ISNUMBER(FIND("3F",ScheduleCompile!P149)),ISNUMBER(FIND("6F",ScheduleCompile!P149)),ISNUMBER(FIND("7F",ScheduleCompile!P149)),ISNUMBER(FIND("9F",ScheduleCompile!P149)),ISNUMBER(FIND("4F",ScheduleCompile!P149))),VALUE(LEFT(ScheduleCompile!P149,FIND("F",ScheduleCompile!P149)-1)),ScheduleCompile!P149)))))),"",IF(ScheduleCompile!P149="Off",0,IF(ScheduleCompile!P149="On",1,IF(ISNUMBER(ScheduleCompile!P149),ScheduleCompile!P149/1,IF(ISTEXT(ScheduleCompile!P149),IF(OR(ISNUMBER(FIND("5F",ScheduleCompile!P149)),ISNUMBER(FIND("0F",ScheduleCompile!P149)),ISNUMBER(FIND("8F",ScheduleCompile!P149)),ISNUMBER(FIND("1F",ScheduleCompile!P149)),ISNUMBER(FIND("2F",ScheduleCompile!P149)),ISNUMBER(FIND("3F",ScheduleCompile!P149)),ISNUMBER(FIND("6F",ScheduleCompile!P149)),ISNUMBER(FIND("7F",ScheduleCompile!P149)),ISNUMBER(FIND("9F",ScheduleCompile!P149)),ISNUMBER(FIND("4F",ScheduleCompile!P149))),VALUE(LEFT(ScheduleCompile!P149,FIND("F",ScheduleCompile!P149)-1)),ScheduleCompile!P149)))))))</f>
        <v>1</v>
      </c>
      <c r="V156" s="1">
        <f>IF(AND(ISERROR(IF(ScheduleCompile!Q149="Off",0,IF(ScheduleCompile!Q149="On",1,IF(ISNUMBER(ScheduleCompile!Q149),ScheduleCompile!Q149/1,IF(ISTEXT(ScheduleCompile!Q149),IF(OR(ISNUMBER(FIND("5F",ScheduleCompile!Q149)),ISNUMBER(FIND("0F",ScheduleCompile!Q149)),ISNUMBER(FIND("8F",ScheduleCompile!Q149)),ISNUMBER(FIND("1F",ScheduleCompile!Q149)),ISNUMBER(FIND("2F",ScheduleCompile!Q149)),ISNUMBER(FIND("3F",ScheduleCompile!Q149)),ISNUMBER(FIND("6F",ScheduleCompile!Q149)),ISNUMBER(FIND("7F",ScheduleCompile!Q149)),ISNUMBER(FIND("9F",ScheduleCompile!Q149)),ISNUMBER(FIND("4F",ScheduleCompile!Q149))),VALUE(LEFT(ScheduleCompile!Q149,FIND("F",ScheduleCompile!Q149)-1)),ScheduleCompile!Q149)))))),ISTEXT(ScheduleCompile!#REF!)),"ENDTABLE",IF(ISERROR(IF(ScheduleCompile!Q149="Off",0,IF(ScheduleCompile!Q149="On",1,IF(ISNUMBER(ScheduleCompile!Q149),ScheduleCompile!Q149/1,IF(ISTEXT(ScheduleCompile!Q149),IF(OR(ISNUMBER(FIND("5F",ScheduleCompile!Q149)),ISNUMBER(FIND("0F",ScheduleCompile!Q149)),ISNUMBER(FIND("8F",ScheduleCompile!Q149)),ISNUMBER(FIND("1F",ScheduleCompile!Q149)),ISNUMBER(FIND("2F",ScheduleCompile!Q149)),ISNUMBER(FIND("3F",ScheduleCompile!Q149)),ISNUMBER(FIND("6F",ScheduleCompile!Q149)),ISNUMBER(FIND("7F",ScheduleCompile!Q149)),ISNUMBER(FIND("9F",ScheduleCompile!Q149)),ISNUMBER(FIND("4F",ScheduleCompile!Q149))),VALUE(LEFT(ScheduleCompile!Q149,FIND("F",ScheduleCompile!Q149)-1)),ScheduleCompile!Q149)))))),"",IF(ScheduleCompile!Q149="Off",0,IF(ScheduleCompile!Q149="On",1,IF(ISNUMBER(ScheduleCompile!Q149),ScheduleCompile!Q149/1,IF(ISTEXT(ScheduleCompile!Q149),IF(OR(ISNUMBER(FIND("5F",ScheduleCompile!Q149)),ISNUMBER(FIND("0F",ScheduleCompile!Q149)),ISNUMBER(FIND("8F",ScheduleCompile!Q149)),ISNUMBER(FIND("1F",ScheduleCompile!Q149)),ISNUMBER(FIND("2F",ScheduleCompile!Q149)),ISNUMBER(FIND("3F",ScheduleCompile!Q149)),ISNUMBER(FIND("6F",ScheduleCompile!Q149)),ISNUMBER(FIND("7F",ScheduleCompile!Q149)),ISNUMBER(FIND("9F",ScheduleCompile!Q149)),ISNUMBER(FIND("4F",ScheduleCompile!Q149))),VALUE(LEFT(ScheduleCompile!Q149,FIND("F",ScheduleCompile!Q149)-1)),ScheduleCompile!Q149)))))))</f>
        <v>1</v>
      </c>
      <c r="W156" s="1">
        <f>IF(AND(ISERROR(IF(ScheduleCompile!R149="Off",0,IF(ScheduleCompile!R149="On",1,IF(ISNUMBER(ScheduleCompile!R149),ScheduleCompile!R149/1,IF(ISTEXT(ScheduleCompile!R149),IF(OR(ISNUMBER(FIND("5F",ScheduleCompile!R149)),ISNUMBER(FIND("0F",ScheduleCompile!R149)),ISNUMBER(FIND("8F",ScheduleCompile!R149)),ISNUMBER(FIND("1F",ScheduleCompile!R149)),ISNUMBER(FIND("2F",ScheduleCompile!R149)),ISNUMBER(FIND("3F",ScheduleCompile!R149)),ISNUMBER(FIND("6F",ScheduleCompile!R149)),ISNUMBER(FIND("7F",ScheduleCompile!R149)),ISNUMBER(FIND("9F",ScheduleCompile!R149)),ISNUMBER(FIND("4F",ScheduleCompile!R149))),VALUE(LEFT(ScheduleCompile!R149,FIND("F",ScheduleCompile!R149)-1)),ScheduleCompile!R149)))))),ISTEXT(ScheduleCompile!#REF!)),"ENDTABLE",IF(ISERROR(IF(ScheduleCompile!R149="Off",0,IF(ScheduleCompile!R149="On",1,IF(ISNUMBER(ScheduleCompile!R149),ScheduleCompile!R149/1,IF(ISTEXT(ScheduleCompile!R149),IF(OR(ISNUMBER(FIND("5F",ScheduleCompile!R149)),ISNUMBER(FIND("0F",ScheduleCompile!R149)),ISNUMBER(FIND("8F",ScheduleCompile!R149)),ISNUMBER(FIND("1F",ScheduleCompile!R149)),ISNUMBER(FIND("2F",ScheduleCompile!R149)),ISNUMBER(FIND("3F",ScheduleCompile!R149)),ISNUMBER(FIND("6F",ScheduleCompile!R149)),ISNUMBER(FIND("7F",ScheduleCompile!R149)),ISNUMBER(FIND("9F",ScheduleCompile!R149)),ISNUMBER(FIND("4F",ScheduleCompile!R149))),VALUE(LEFT(ScheduleCompile!R149,FIND("F",ScheduleCompile!R149)-1)),ScheduleCompile!R149)))))),"",IF(ScheduleCompile!R149="Off",0,IF(ScheduleCompile!R149="On",1,IF(ISNUMBER(ScheduleCompile!R149),ScheduleCompile!R149/1,IF(ISTEXT(ScheduleCompile!R149),IF(OR(ISNUMBER(FIND("5F",ScheduleCompile!R149)),ISNUMBER(FIND("0F",ScheduleCompile!R149)),ISNUMBER(FIND("8F",ScheduleCompile!R149)),ISNUMBER(FIND("1F",ScheduleCompile!R149)),ISNUMBER(FIND("2F",ScheduleCompile!R149)),ISNUMBER(FIND("3F",ScheduleCompile!R149)),ISNUMBER(FIND("6F",ScheduleCompile!R149)),ISNUMBER(FIND("7F",ScheduleCompile!R149)),ISNUMBER(FIND("9F",ScheduleCompile!R149)),ISNUMBER(FIND("4F",ScheduleCompile!R149))),VALUE(LEFT(ScheduleCompile!R149,FIND("F",ScheduleCompile!R149)-1)),ScheduleCompile!R149)))))))</f>
        <v>1</v>
      </c>
      <c r="X156" s="1">
        <f>IF(AND(ISERROR(IF(ScheduleCompile!S149="Off",0,IF(ScheduleCompile!S149="On",1,IF(ISNUMBER(ScheduleCompile!S149),ScheduleCompile!S149/1,IF(ISTEXT(ScheduleCompile!S149),IF(OR(ISNUMBER(FIND("5F",ScheduleCompile!S149)),ISNUMBER(FIND("0F",ScheduleCompile!S149)),ISNUMBER(FIND("8F",ScheduleCompile!S149)),ISNUMBER(FIND("1F",ScheduleCompile!S149)),ISNUMBER(FIND("2F",ScheduleCompile!S149)),ISNUMBER(FIND("3F",ScheduleCompile!S149)),ISNUMBER(FIND("6F",ScheduleCompile!S149)),ISNUMBER(FIND("7F",ScheduleCompile!S149)),ISNUMBER(FIND("9F",ScheduleCompile!S149)),ISNUMBER(FIND("4F",ScheduleCompile!S149))),VALUE(LEFT(ScheduleCompile!S149,FIND("F",ScheduleCompile!S149)-1)),ScheduleCompile!S149)))))),ISTEXT(ScheduleCompile!#REF!)),"ENDTABLE",IF(ISERROR(IF(ScheduleCompile!S149="Off",0,IF(ScheduleCompile!S149="On",1,IF(ISNUMBER(ScheduleCompile!S149),ScheduleCompile!S149/1,IF(ISTEXT(ScheduleCompile!S149),IF(OR(ISNUMBER(FIND("5F",ScheduleCompile!S149)),ISNUMBER(FIND("0F",ScheduleCompile!S149)),ISNUMBER(FIND("8F",ScheduleCompile!S149)),ISNUMBER(FIND("1F",ScheduleCompile!S149)),ISNUMBER(FIND("2F",ScheduleCompile!S149)),ISNUMBER(FIND("3F",ScheduleCompile!S149)),ISNUMBER(FIND("6F",ScheduleCompile!S149)),ISNUMBER(FIND("7F",ScheduleCompile!S149)),ISNUMBER(FIND("9F",ScheduleCompile!S149)),ISNUMBER(FIND("4F",ScheduleCompile!S149))),VALUE(LEFT(ScheduleCompile!S149,FIND("F",ScheduleCompile!S149)-1)),ScheduleCompile!S149)))))),"",IF(ScheduleCompile!S149="Off",0,IF(ScheduleCompile!S149="On",1,IF(ISNUMBER(ScheduleCompile!S149),ScheduleCompile!S149/1,IF(ISTEXT(ScheduleCompile!S149),IF(OR(ISNUMBER(FIND("5F",ScheduleCompile!S149)),ISNUMBER(FIND("0F",ScheduleCompile!S149)),ISNUMBER(FIND("8F",ScheduleCompile!S149)),ISNUMBER(FIND("1F",ScheduleCompile!S149)),ISNUMBER(FIND("2F",ScheduleCompile!S149)),ISNUMBER(FIND("3F",ScheduleCompile!S149)),ISNUMBER(FIND("6F",ScheduleCompile!S149)),ISNUMBER(FIND("7F",ScheduleCompile!S149)),ISNUMBER(FIND("9F",ScheduleCompile!S149)),ISNUMBER(FIND("4F",ScheduleCompile!S149))),VALUE(LEFT(ScheduleCompile!S149,FIND("F",ScheduleCompile!S149)-1)),ScheduleCompile!S149)))))))</f>
        <v>1</v>
      </c>
      <c r="Y156" s="1">
        <f>IF(AND(ISERROR(IF(ScheduleCompile!T149="Off",0,IF(ScheduleCompile!T149="On",1,IF(ISNUMBER(ScheduleCompile!T149),ScheduleCompile!T149/1,IF(ISTEXT(ScheduleCompile!T149),IF(OR(ISNUMBER(FIND("5F",ScheduleCompile!T149)),ISNUMBER(FIND("0F",ScheduleCompile!T149)),ISNUMBER(FIND("8F",ScheduleCompile!T149)),ISNUMBER(FIND("1F",ScheduleCompile!T149)),ISNUMBER(FIND("2F",ScheduleCompile!T149)),ISNUMBER(FIND("3F",ScheduleCompile!T149)),ISNUMBER(FIND("6F",ScheduleCompile!T149)),ISNUMBER(FIND("7F",ScheduleCompile!T149)),ISNUMBER(FIND("9F",ScheduleCompile!T149)),ISNUMBER(FIND("4F",ScheduleCompile!T149))),VALUE(LEFT(ScheduleCompile!T149,FIND("F",ScheduleCompile!T149)-1)),ScheduleCompile!T149)))))),ISTEXT(ScheduleCompile!#REF!)),"ENDTABLE",IF(ISERROR(IF(ScheduleCompile!T149="Off",0,IF(ScheduleCompile!T149="On",1,IF(ISNUMBER(ScheduleCompile!T149),ScheduleCompile!T149/1,IF(ISTEXT(ScheduleCompile!T149),IF(OR(ISNUMBER(FIND("5F",ScheduleCompile!T149)),ISNUMBER(FIND("0F",ScheduleCompile!T149)),ISNUMBER(FIND("8F",ScheduleCompile!T149)),ISNUMBER(FIND("1F",ScheduleCompile!T149)),ISNUMBER(FIND("2F",ScheduleCompile!T149)),ISNUMBER(FIND("3F",ScheduleCompile!T149)),ISNUMBER(FIND("6F",ScheduleCompile!T149)),ISNUMBER(FIND("7F",ScheduleCompile!T149)),ISNUMBER(FIND("9F",ScheduleCompile!T149)),ISNUMBER(FIND("4F",ScheduleCompile!T149))),VALUE(LEFT(ScheduleCompile!T149,FIND("F",ScheduleCompile!T149)-1)),ScheduleCompile!T149)))))),"",IF(ScheduleCompile!T149="Off",0,IF(ScheduleCompile!T149="On",1,IF(ISNUMBER(ScheduleCompile!T149),ScheduleCompile!T149/1,IF(ISTEXT(ScheduleCompile!T149),IF(OR(ISNUMBER(FIND("5F",ScheduleCompile!T149)),ISNUMBER(FIND("0F",ScheduleCompile!T149)),ISNUMBER(FIND("8F",ScheduleCompile!T149)),ISNUMBER(FIND("1F",ScheduleCompile!T149)),ISNUMBER(FIND("2F",ScheduleCompile!T149)),ISNUMBER(FIND("3F",ScheduleCompile!T149)),ISNUMBER(FIND("6F",ScheduleCompile!T149)),ISNUMBER(FIND("7F",ScheduleCompile!T149)),ISNUMBER(FIND("9F",ScheduleCompile!T149)),ISNUMBER(FIND("4F",ScheduleCompile!T149))),VALUE(LEFT(ScheduleCompile!T149,FIND("F",ScheduleCompile!T149)-1)),ScheduleCompile!T149)))))))</f>
        <v>1</v>
      </c>
      <c r="Z156" s="1">
        <f>IF(AND(ISERROR(IF(ScheduleCompile!U149="Off",0,IF(ScheduleCompile!U149="On",1,IF(ISNUMBER(ScheduleCompile!U149),ScheduleCompile!U149/1,IF(ISTEXT(ScheduleCompile!U149),IF(OR(ISNUMBER(FIND("5F",ScheduleCompile!U149)),ISNUMBER(FIND("0F",ScheduleCompile!U149)),ISNUMBER(FIND("8F",ScheduleCompile!U149)),ISNUMBER(FIND("1F",ScheduleCompile!U149)),ISNUMBER(FIND("2F",ScheduleCompile!U149)),ISNUMBER(FIND("3F",ScheduleCompile!U149)),ISNUMBER(FIND("6F",ScheduleCompile!U149)),ISNUMBER(FIND("7F",ScheduleCompile!U149)),ISNUMBER(FIND("9F",ScheduleCompile!U149)),ISNUMBER(FIND("4F",ScheduleCompile!U149))),VALUE(LEFT(ScheduleCompile!U149,FIND("F",ScheduleCompile!U149)-1)),ScheduleCompile!U149)))))),ISTEXT(ScheduleCompile!#REF!)),"ENDTABLE",IF(ISERROR(IF(ScheduleCompile!U149="Off",0,IF(ScheduleCompile!U149="On",1,IF(ISNUMBER(ScheduleCompile!U149),ScheduleCompile!U149/1,IF(ISTEXT(ScheduleCompile!U149),IF(OR(ISNUMBER(FIND("5F",ScheduleCompile!U149)),ISNUMBER(FIND("0F",ScheduleCompile!U149)),ISNUMBER(FIND("8F",ScheduleCompile!U149)),ISNUMBER(FIND("1F",ScheduleCompile!U149)),ISNUMBER(FIND("2F",ScheduleCompile!U149)),ISNUMBER(FIND("3F",ScheduleCompile!U149)),ISNUMBER(FIND("6F",ScheduleCompile!U149)),ISNUMBER(FIND("7F",ScheduleCompile!U149)),ISNUMBER(FIND("9F",ScheduleCompile!U149)),ISNUMBER(FIND("4F",ScheduleCompile!U149))),VALUE(LEFT(ScheduleCompile!U149,FIND("F",ScheduleCompile!U149)-1)),ScheduleCompile!U149)))))),"",IF(ScheduleCompile!U149="Off",0,IF(ScheduleCompile!U149="On",1,IF(ISNUMBER(ScheduleCompile!U149),ScheduleCompile!U149/1,IF(ISTEXT(ScheduleCompile!U149),IF(OR(ISNUMBER(FIND("5F",ScheduleCompile!U149)),ISNUMBER(FIND("0F",ScheduleCompile!U149)),ISNUMBER(FIND("8F",ScheduleCompile!U149)),ISNUMBER(FIND("1F",ScheduleCompile!U149)),ISNUMBER(FIND("2F",ScheduleCompile!U149)),ISNUMBER(FIND("3F",ScheduleCompile!U149)),ISNUMBER(FIND("6F",ScheduleCompile!U149)),ISNUMBER(FIND("7F",ScheduleCompile!U149)),ISNUMBER(FIND("9F",ScheduleCompile!U149)),ISNUMBER(FIND("4F",ScheduleCompile!U149))),VALUE(LEFT(ScheduleCompile!U149,FIND("F",ScheduleCompile!U149)-1)),ScheduleCompile!U149)))))))</f>
        <v>1</v>
      </c>
      <c r="AA156" s="1">
        <f>IF(AND(ISERROR(IF(ScheduleCompile!V149="Off",0,IF(ScheduleCompile!V149="On",1,IF(ISNUMBER(ScheduleCompile!V149),ScheduleCompile!V149/1,IF(ISTEXT(ScheduleCompile!V149),IF(OR(ISNUMBER(FIND("5F",ScheduleCompile!V149)),ISNUMBER(FIND("0F",ScheduleCompile!V149)),ISNUMBER(FIND("8F",ScheduleCompile!V149)),ISNUMBER(FIND("1F",ScheduleCompile!V149)),ISNUMBER(FIND("2F",ScheduleCompile!V149)),ISNUMBER(FIND("3F",ScheduleCompile!V149)),ISNUMBER(FIND("6F",ScheduleCompile!V149)),ISNUMBER(FIND("7F",ScheduleCompile!V149)),ISNUMBER(FIND("9F",ScheduleCompile!V149)),ISNUMBER(FIND("4F",ScheduleCompile!V149))),VALUE(LEFT(ScheduleCompile!V149,FIND("F",ScheduleCompile!V149)-1)),ScheduleCompile!V149)))))),ISTEXT(ScheduleCompile!#REF!)),"ENDTABLE",IF(ISERROR(IF(ScheduleCompile!V149="Off",0,IF(ScheduleCompile!V149="On",1,IF(ISNUMBER(ScheduleCompile!V149),ScheduleCompile!V149/1,IF(ISTEXT(ScheduleCompile!V149),IF(OR(ISNUMBER(FIND("5F",ScheduleCompile!V149)),ISNUMBER(FIND("0F",ScheduleCompile!V149)),ISNUMBER(FIND("8F",ScheduleCompile!V149)),ISNUMBER(FIND("1F",ScheduleCompile!V149)),ISNUMBER(FIND("2F",ScheduleCompile!V149)),ISNUMBER(FIND("3F",ScheduleCompile!V149)),ISNUMBER(FIND("6F",ScheduleCompile!V149)),ISNUMBER(FIND("7F",ScheduleCompile!V149)),ISNUMBER(FIND("9F",ScheduleCompile!V149)),ISNUMBER(FIND("4F",ScheduleCompile!V149))),VALUE(LEFT(ScheduleCompile!V149,FIND("F",ScheduleCompile!V149)-1)),ScheduleCompile!V149)))))),"",IF(ScheduleCompile!V149="Off",0,IF(ScheduleCompile!V149="On",1,IF(ISNUMBER(ScheduleCompile!V149),ScheduleCompile!V149/1,IF(ISTEXT(ScheduleCompile!V149),IF(OR(ISNUMBER(FIND("5F",ScheduleCompile!V149)),ISNUMBER(FIND("0F",ScheduleCompile!V149)),ISNUMBER(FIND("8F",ScheduleCompile!V149)),ISNUMBER(FIND("1F",ScheduleCompile!V149)),ISNUMBER(FIND("2F",ScheduleCompile!V149)),ISNUMBER(FIND("3F",ScheduleCompile!V149)),ISNUMBER(FIND("6F",ScheduleCompile!V149)),ISNUMBER(FIND("7F",ScheduleCompile!V149)),ISNUMBER(FIND("9F",ScheduleCompile!V149)),ISNUMBER(FIND("4F",ScheduleCompile!V149))),VALUE(LEFT(ScheduleCompile!V149,FIND("F",ScheduleCompile!V149)-1)),ScheduleCompile!V149)))))))</f>
        <v>1</v>
      </c>
      <c r="AB156" s="1">
        <f>IF(AND(ISERROR(IF(ScheduleCompile!W149="Off",0,IF(ScheduleCompile!W149="On",1,IF(ISNUMBER(ScheduleCompile!W149),ScheduleCompile!W149/1,IF(ISTEXT(ScheduleCompile!W149),IF(OR(ISNUMBER(FIND("5F",ScheduleCompile!W149)),ISNUMBER(FIND("0F",ScheduleCompile!W149)),ISNUMBER(FIND("8F",ScheduleCompile!W149)),ISNUMBER(FIND("1F",ScheduleCompile!W149)),ISNUMBER(FIND("2F",ScheduleCompile!W149)),ISNUMBER(FIND("3F",ScheduleCompile!W149)),ISNUMBER(FIND("6F",ScheduleCompile!W149)),ISNUMBER(FIND("7F",ScheduleCompile!W149)),ISNUMBER(FIND("9F",ScheduleCompile!W149)),ISNUMBER(FIND("4F",ScheduleCompile!W149))),VALUE(LEFT(ScheduleCompile!W149,FIND("F",ScheduleCompile!W149)-1)),ScheduleCompile!W149)))))),ISTEXT(ScheduleCompile!#REF!)),"ENDTABLE",IF(ISERROR(IF(ScheduleCompile!W149="Off",0,IF(ScheduleCompile!W149="On",1,IF(ISNUMBER(ScheduleCompile!W149),ScheduleCompile!W149/1,IF(ISTEXT(ScheduleCompile!W149),IF(OR(ISNUMBER(FIND("5F",ScheduleCompile!W149)),ISNUMBER(FIND("0F",ScheduleCompile!W149)),ISNUMBER(FIND("8F",ScheduleCompile!W149)),ISNUMBER(FIND("1F",ScheduleCompile!W149)),ISNUMBER(FIND("2F",ScheduleCompile!W149)),ISNUMBER(FIND("3F",ScheduleCompile!W149)),ISNUMBER(FIND("6F",ScheduleCompile!W149)),ISNUMBER(FIND("7F",ScheduleCompile!W149)),ISNUMBER(FIND("9F",ScheduleCompile!W149)),ISNUMBER(FIND("4F",ScheduleCompile!W149))),VALUE(LEFT(ScheduleCompile!W149,FIND("F",ScheduleCompile!W149)-1)),ScheduleCompile!W149)))))),"",IF(ScheduleCompile!W149="Off",0,IF(ScheduleCompile!W149="On",1,IF(ISNUMBER(ScheduleCompile!W149),ScheduleCompile!W149/1,IF(ISTEXT(ScheduleCompile!W149),IF(OR(ISNUMBER(FIND("5F",ScheduleCompile!W149)),ISNUMBER(FIND("0F",ScheduleCompile!W149)),ISNUMBER(FIND("8F",ScheduleCompile!W149)),ISNUMBER(FIND("1F",ScheduleCompile!W149)),ISNUMBER(FIND("2F",ScheduleCompile!W149)),ISNUMBER(FIND("3F",ScheduleCompile!W149)),ISNUMBER(FIND("6F",ScheduleCompile!W149)),ISNUMBER(FIND("7F",ScheduleCompile!W149)),ISNUMBER(FIND("9F",ScheduleCompile!W149)),ISNUMBER(FIND("4F",ScheduleCompile!W149))),VALUE(LEFT(ScheduleCompile!W149,FIND("F",ScheduleCompile!W149)-1)),ScheduleCompile!W149)))))))</f>
        <v>1</v>
      </c>
      <c r="AC156" s="1">
        <f>IF(AND(ISERROR(IF(ScheduleCompile!X149="Off",0,IF(ScheduleCompile!X149="On",1,IF(ISNUMBER(ScheduleCompile!X149),ScheduleCompile!X149/1,IF(ISTEXT(ScheduleCompile!X149),IF(OR(ISNUMBER(FIND("5F",ScheduleCompile!X149)),ISNUMBER(FIND("0F",ScheduleCompile!X149)),ISNUMBER(FIND("8F",ScheduleCompile!X149)),ISNUMBER(FIND("1F",ScheduleCompile!X149)),ISNUMBER(FIND("2F",ScheduleCompile!X149)),ISNUMBER(FIND("3F",ScheduleCompile!X149)),ISNUMBER(FIND("6F",ScheduleCompile!X149)),ISNUMBER(FIND("7F",ScheduleCompile!X149)),ISNUMBER(FIND("9F",ScheduleCompile!X149)),ISNUMBER(FIND("4F",ScheduleCompile!X149))),VALUE(LEFT(ScheduleCompile!X149,FIND("F",ScheduleCompile!X149)-1)),ScheduleCompile!X149)))))),ISTEXT(ScheduleCompile!#REF!)),"ENDTABLE",IF(ISERROR(IF(ScheduleCompile!X149="Off",0,IF(ScheduleCompile!X149="On",1,IF(ISNUMBER(ScheduleCompile!X149),ScheduleCompile!X149/1,IF(ISTEXT(ScheduleCompile!X149),IF(OR(ISNUMBER(FIND("5F",ScheduleCompile!X149)),ISNUMBER(FIND("0F",ScheduleCompile!X149)),ISNUMBER(FIND("8F",ScheduleCompile!X149)),ISNUMBER(FIND("1F",ScheduleCompile!X149)),ISNUMBER(FIND("2F",ScheduleCompile!X149)),ISNUMBER(FIND("3F",ScheduleCompile!X149)),ISNUMBER(FIND("6F",ScheduleCompile!X149)),ISNUMBER(FIND("7F",ScheduleCompile!X149)),ISNUMBER(FIND("9F",ScheduleCompile!X149)),ISNUMBER(FIND("4F",ScheduleCompile!X149))),VALUE(LEFT(ScheduleCompile!X149,FIND("F",ScheduleCompile!X149)-1)),ScheduleCompile!X149)))))),"",IF(ScheduleCompile!X149="Off",0,IF(ScheduleCompile!X149="On",1,IF(ISNUMBER(ScheduleCompile!X149),ScheduleCompile!X149/1,IF(ISTEXT(ScheduleCompile!X149),IF(OR(ISNUMBER(FIND("5F",ScheduleCompile!X149)),ISNUMBER(FIND("0F",ScheduleCompile!X149)),ISNUMBER(FIND("8F",ScheduleCompile!X149)),ISNUMBER(FIND("1F",ScheduleCompile!X149)),ISNUMBER(FIND("2F",ScheduleCompile!X149)),ISNUMBER(FIND("3F",ScheduleCompile!X149)),ISNUMBER(FIND("6F",ScheduleCompile!X149)),ISNUMBER(FIND("7F",ScheduleCompile!X149)),ISNUMBER(FIND("9F",ScheduleCompile!X149)),ISNUMBER(FIND("4F",ScheduleCompile!X149))),VALUE(LEFT(ScheduleCompile!X149,FIND("F",ScheduleCompile!X149)-1)),ScheduleCompile!X149)))))))</f>
        <v>1</v>
      </c>
      <c r="AD156" s="1">
        <f>IF(AND(ISERROR(IF(ScheduleCompile!Y149="Off",0,IF(ScheduleCompile!Y149="On",1,IF(ISNUMBER(ScheduleCompile!Y149),ScheduleCompile!Y149/1,IF(ISTEXT(ScheduleCompile!Y149),IF(OR(ISNUMBER(FIND("5F",ScheduleCompile!Y149)),ISNUMBER(FIND("0F",ScheduleCompile!Y149)),ISNUMBER(FIND("8F",ScheduleCompile!Y149)),ISNUMBER(FIND("1F",ScheduleCompile!Y149)),ISNUMBER(FIND("2F",ScheduleCompile!Y149)),ISNUMBER(FIND("3F",ScheduleCompile!Y149)),ISNUMBER(FIND("6F",ScheduleCompile!Y149)),ISNUMBER(FIND("7F",ScheduleCompile!Y149)),ISNUMBER(FIND("9F",ScheduleCompile!Y149)),ISNUMBER(FIND("4F",ScheduleCompile!Y149))),VALUE(LEFT(ScheduleCompile!Y149,FIND("F",ScheduleCompile!Y149)-1)),ScheduleCompile!Y149)))))),ISTEXT(ScheduleCompile!#REF!)),"ENDTABLE",IF(ISERROR(IF(ScheduleCompile!Y149="Off",0,IF(ScheduleCompile!Y149="On",1,IF(ISNUMBER(ScheduleCompile!Y149),ScheduleCompile!Y149/1,IF(ISTEXT(ScheduleCompile!Y149),IF(OR(ISNUMBER(FIND("5F",ScheduleCompile!Y149)),ISNUMBER(FIND("0F",ScheduleCompile!Y149)),ISNUMBER(FIND("8F",ScheduleCompile!Y149)),ISNUMBER(FIND("1F",ScheduleCompile!Y149)),ISNUMBER(FIND("2F",ScheduleCompile!Y149)),ISNUMBER(FIND("3F",ScheduleCompile!Y149)),ISNUMBER(FIND("6F",ScheduleCompile!Y149)),ISNUMBER(FIND("7F",ScheduleCompile!Y149)),ISNUMBER(FIND("9F",ScheduleCompile!Y149)),ISNUMBER(FIND("4F",ScheduleCompile!Y149))),VALUE(LEFT(ScheduleCompile!Y149,FIND("F",ScheduleCompile!Y149)-1)),ScheduleCompile!Y149)))))),"",IF(ScheduleCompile!Y149="Off",0,IF(ScheduleCompile!Y149="On",1,IF(ISNUMBER(ScheduleCompile!Y149),ScheduleCompile!Y149/1,IF(ISTEXT(ScheduleCompile!Y149),IF(OR(ISNUMBER(FIND("5F",ScheduleCompile!Y149)),ISNUMBER(FIND("0F",ScheduleCompile!Y149)),ISNUMBER(FIND("8F",ScheduleCompile!Y149)),ISNUMBER(FIND("1F",ScheduleCompile!Y149)),ISNUMBER(FIND("2F",ScheduleCompile!Y149)),ISNUMBER(FIND("3F",ScheduleCompile!Y149)),ISNUMBER(FIND("6F",ScheduleCompile!Y149)),ISNUMBER(FIND("7F",ScheduleCompile!Y149)),ISNUMBER(FIND("9F",ScheduleCompile!Y149)),ISNUMBER(FIND("4F",ScheduleCompile!Y149))),VALUE(LEFT(ScheduleCompile!Y149,FIND("F",ScheduleCompile!Y149)-1)),ScheduleCompile!Y149)))))))</f>
        <v>1</v>
      </c>
    </row>
    <row r="157" spans="1:30" x14ac:dyDescent="0.25">
      <c r="A157" t="str">
        <f t="shared" si="8"/>
        <v>SchDay "LabProcessEquipmentHighUseSat"  Type = "Fraction" Hr = (1, 1, 1, 1, 1, 1, 1, 1, 1, 1, 1, 1, 1, 1, 1, 1, 1, 1, 1, 1, 1, 1, 1, 1) ..</v>
      </c>
      <c r="B157" s="1" t="s">
        <v>623</v>
      </c>
      <c r="C157" t="str">
        <f t="shared" si="9"/>
        <v xml:space="preserve">SchDay "LabProcessEquipmentHighUseSat"  Type = "Fraction" Hr = </v>
      </c>
      <c r="D157" t="str">
        <f t="shared" si="10"/>
        <v>(1, 1, 1, 1, 1, 1, 1, 1, 1, 1, 1, 1, 1, 1, 1, 1, 1, 1, 1, 1, 1, 1, 1, 1) ..</v>
      </c>
      <c r="E157" s="30" t="str">
        <f>ScheduleCompile!A150</f>
        <v>LabProcessEquipmentHighUseSat</v>
      </c>
      <c r="F157" t="str">
        <f t="shared" si="11"/>
        <v>Fraction</v>
      </c>
      <c r="G157" s="1">
        <f>IF(AND(ISERROR(IF(ScheduleCompile!B150="Off",0,IF(ScheduleCompile!B150="On",1,IF(ISNUMBER(ScheduleCompile!B150),ScheduleCompile!B150/1,IF(ISTEXT(ScheduleCompile!B150),IF(OR(ISNUMBER(FIND("5F",ScheduleCompile!B150)),ISNUMBER(FIND("0F",ScheduleCompile!B150)),ISNUMBER(FIND("8F",ScheduleCompile!B150)),ISNUMBER(FIND("1F",ScheduleCompile!B150)),ISNUMBER(FIND("2F",ScheduleCompile!B150)),ISNUMBER(FIND("3F",ScheduleCompile!B150)),ISNUMBER(FIND("6F",ScheduleCompile!B150)),ISNUMBER(FIND("7F",ScheduleCompile!B150)),ISNUMBER(FIND("9F",ScheduleCompile!B150)),ISNUMBER(FIND("4F",ScheduleCompile!B150))),VALUE(LEFT(ScheduleCompile!B150,FIND("F",ScheduleCompile!B150)-1)),ScheduleCompile!B150)))))),ISTEXT(ScheduleCompile!#REF!)),"ENDTABLE",IF(ISERROR(IF(ScheduleCompile!B150="Off",0,IF(ScheduleCompile!B150="On",1,IF(ISNUMBER(ScheduleCompile!B150),ScheduleCompile!B150/1,IF(ISTEXT(ScheduleCompile!B150),IF(OR(ISNUMBER(FIND("5F",ScheduleCompile!B150)),ISNUMBER(FIND("0F",ScheduleCompile!B150)),ISNUMBER(FIND("8F",ScheduleCompile!B150)),ISNUMBER(FIND("1F",ScheduleCompile!B150)),ISNUMBER(FIND("2F",ScheduleCompile!B150)),ISNUMBER(FIND("3F",ScheduleCompile!B150)),ISNUMBER(FIND("6F",ScheduleCompile!B150)),ISNUMBER(FIND("7F",ScheduleCompile!B150)),ISNUMBER(FIND("9F",ScheduleCompile!B150)),ISNUMBER(FIND("4F",ScheduleCompile!B150))),VALUE(LEFT(ScheduleCompile!B150,FIND("F",ScheduleCompile!B150)-1)),ScheduleCompile!B150)))))),"",IF(ScheduleCompile!B150="Off",0,IF(ScheduleCompile!B150="On",1,IF(ISNUMBER(ScheduleCompile!B150),ScheduleCompile!B150/1,IF(ISTEXT(ScheduleCompile!B150),IF(OR(ISNUMBER(FIND("5F",ScheduleCompile!B150)),ISNUMBER(FIND("0F",ScheduleCompile!B150)),ISNUMBER(FIND("8F",ScheduleCompile!B150)),ISNUMBER(FIND("1F",ScheduleCompile!B150)),ISNUMBER(FIND("2F",ScheduleCompile!B150)),ISNUMBER(FIND("3F",ScheduleCompile!B150)),ISNUMBER(FIND("6F",ScheduleCompile!B150)),ISNUMBER(FIND("7F",ScheduleCompile!B150)),ISNUMBER(FIND("9F",ScheduleCompile!B150)),ISNUMBER(FIND("4F",ScheduleCompile!B150))),VALUE(LEFT(ScheduleCompile!B150,FIND("F",ScheduleCompile!B150)-1)),ScheduleCompile!B150)))))))</f>
        <v>1</v>
      </c>
      <c r="H157" s="1">
        <f>IF(AND(ISERROR(IF(ScheduleCompile!C150="Off",0,IF(ScheduleCompile!C150="On",1,IF(ISNUMBER(ScheduleCompile!C150),ScheduleCompile!C150/1,IF(ISTEXT(ScheduleCompile!C150),IF(OR(ISNUMBER(FIND("5F",ScheduleCompile!C150)),ISNUMBER(FIND("0F",ScheduleCompile!C150)),ISNUMBER(FIND("8F",ScheduleCompile!C150)),ISNUMBER(FIND("1F",ScheduleCompile!C150)),ISNUMBER(FIND("2F",ScheduleCompile!C150)),ISNUMBER(FIND("3F",ScheduleCompile!C150)),ISNUMBER(FIND("6F",ScheduleCompile!C150)),ISNUMBER(FIND("7F",ScheduleCompile!C150)),ISNUMBER(FIND("9F",ScheduleCompile!C150)),ISNUMBER(FIND("4F",ScheduleCompile!C150))),VALUE(LEFT(ScheduleCompile!C150,FIND("F",ScheduleCompile!C150)-1)),ScheduleCompile!C150)))))),ISTEXT(ScheduleCompile!#REF!)),"ENDTABLE",IF(ISERROR(IF(ScheduleCompile!C150="Off",0,IF(ScheduleCompile!C150="On",1,IF(ISNUMBER(ScheduleCompile!C150),ScheduleCompile!C150/1,IF(ISTEXT(ScheduleCompile!C150),IF(OR(ISNUMBER(FIND("5F",ScheduleCompile!C150)),ISNUMBER(FIND("0F",ScheduleCompile!C150)),ISNUMBER(FIND("8F",ScheduleCompile!C150)),ISNUMBER(FIND("1F",ScheduleCompile!C150)),ISNUMBER(FIND("2F",ScheduleCompile!C150)),ISNUMBER(FIND("3F",ScheduleCompile!C150)),ISNUMBER(FIND("6F",ScheduleCompile!C150)),ISNUMBER(FIND("7F",ScheduleCompile!C150)),ISNUMBER(FIND("9F",ScheduleCompile!C150)),ISNUMBER(FIND("4F",ScheduleCompile!C150))),VALUE(LEFT(ScheduleCompile!C150,FIND("F",ScheduleCompile!C150)-1)),ScheduleCompile!C150)))))),"",IF(ScheduleCompile!C150="Off",0,IF(ScheduleCompile!C150="On",1,IF(ISNUMBER(ScheduleCompile!C150),ScheduleCompile!C150/1,IF(ISTEXT(ScheduleCompile!C150),IF(OR(ISNUMBER(FIND("5F",ScheduleCompile!C150)),ISNUMBER(FIND("0F",ScheduleCompile!C150)),ISNUMBER(FIND("8F",ScheduleCompile!C150)),ISNUMBER(FIND("1F",ScheduleCompile!C150)),ISNUMBER(FIND("2F",ScheduleCompile!C150)),ISNUMBER(FIND("3F",ScheduleCompile!C150)),ISNUMBER(FIND("6F",ScheduleCompile!C150)),ISNUMBER(FIND("7F",ScheduleCompile!C150)),ISNUMBER(FIND("9F",ScheduleCompile!C150)),ISNUMBER(FIND("4F",ScheduleCompile!C150))),VALUE(LEFT(ScheduleCompile!C150,FIND("F",ScheduleCompile!C150)-1)),ScheduleCompile!C150)))))))</f>
        <v>1</v>
      </c>
      <c r="I157" s="1">
        <f>IF(AND(ISERROR(IF(ScheduleCompile!D150="Off",0,IF(ScheduleCompile!D150="On",1,IF(ISNUMBER(ScheduleCompile!D150),ScheduleCompile!D150/1,IF(ISTEXT(ScheduleCompile!D150),IF(OR(ISNUMBER(FIND("5F",ScheduleCompile!D150)),ISNUMBER(FIND("0F",ScheduleCompile!D150)),ISNUMBER(FIND("8F",ScheduleCompile!D150)),ISNUMBER(FIND("1F",ScheduleCompile!D150)),ISNUMBER(FIND("2F",ScheduleCompile!D150)),ISNUMBER(FIND("3F",ScheduleCompile!D150)),ISNUMBER(FIND("6F",ScheduleCompile!D150)),ISNUMBER(FIND("7F",ScheduleCompile!D150)),ISNUMBER(FIND("9F",ScheduleCompile!D150)),ISNUMBER(FIND("4F",ScheduleCompile!D150))),VALUE(LEFT(ScheduleCompile!D150,FIND("F",ScheduleCompile!D150)-1)),ScheduleCompile!D150)))))),ISTEXT(ScheduleCompile!#REF!)),"ENDTABLE",IF(ISERROR(IF(ScheduleCompile!D150="Off",0,IF(ScheduleCompile!D150="On",1,IF(ISNUMBER(ScheduleCompile!D150),ScheduleCompile!D150/1,IF(ISTEXT(ScheduleCompile!D150),IF(OR(ISNUMBER(FIND("5F",ScheduleCompile!D150)),ISNUMBER(FIND("0F",ScheduleCompile!D150)),ISNUMBER(FIND("8F",ScheduleCompile!D150)),ISNUMBER(FIND("1F",ScheduleCompile!D150)),ISNUMBER(FIND("2F",ScheduleCompile!D150)),ISNUMBER(FIND("3F",ScheduleCompile!D150)),ISNUMBER(FIND("6F",ScheduleCompile!D150)),ISNUMBER(FIND("7F",ScheduleCompile!D150)),ISNUMBER(FIND("9F",ScheduleCompile!D150)),ISNUMBER(FIND("4F",ScheduleCompile!D150))),VALUE(LEFT(ScheduleCompile!D150,FIND("F",ScheduleCompile!D150)-1)),ScheduleCompile!D150)))))),"",IF(ScheduleCompile!D150="Off",0,IF(ScheduleCompile!D150="On",1,IF(ISNUMBER(ScheduleCompile!D150),ScheduleCompile!D150/1,IF(ISTEXT(ScheduleCompile!D150),IF(OR(ISNUMBER(FIND("5F",ScheduleCompile!D150)),ISNUMBER(FIND("0F",ScheduleCompile!D150)),ISNUMBER(FIND("8F",ScheduleCompile!D150)),ISNUMBER(FIND("1F",ScheduleCompile!D150)),ISNUMBER(FIND("2F",ScheduleCompile!D150)),ISNUMBER(FIND("3F",ScheduleCompile!D150)),ISNUMBER(FIND("6F",ScheduleCompile!D150)),ISNUMBER(FIND("7F",ScheduleCompile!D150)),ISNUMBER(FIND("9F",ScheduleCompile!D150)),ISNUMBER(FIND("4F",ScheduleCompile!D150))),VALUE(LEFT(ScheduleCompile!D150,FIND("F",ScheduleCompile!D150)-1)),ScheduleCompile!D150)))))))</f>
        <v>1</v>
      </c>
      <c r="J157" s="1">
        <f>IF(AND(ISERROR(IF(ScheduleCompile!E150="Off",0,IF(ScheduleCompile!E150="On",1,IF(ISNUMBER(ScheduleCompile!E150),ScheduleCompile!E150/1,IF(ISTEXT(ScheduleCompile!E150),IF(OR(ISNUMBER(FIND("5F",ScheduleCompile!E150)),ISNUMBER(FIND("0F",ScheduleCompile!E150)),ISNUMBER(FIND("8F",ScheduleCompile!E150)),ISNUMBER(FIND("1F",ScheduleCompile!E150)),ISNUMBER(FIND("2F",ScheduleCompile!E150)),ISNUMBER(FIND("3F",ScheduleCompile!E150)),ISNUMBER(FIND("6F",ScheduleCompile!E150)),ISNUMBER(FIND("7F",ScheduleCompile!E150)),ISNUMBER(FIND("9F",ScheduleCompile!E150)),ISNUMBER(FIND("4F",ScheduleCompile!E150))),VALUE(LEFT(ScheduleCompile!E150,FIND("F",ScheduleCompile!E150)-1)),ScheduleCompile!E150)))))),ISTEXT(ScheduleCompile!#REF!)),"ENDTABLE",IF(ISERROR(IF(ScheduleCompile!E150="Off",0,IF(ScheduleCompile!E150="On",1,IF(ISNUMBER(ScheduleCompile!E150),ScheduleCompile!E150/1,IF(ISTEXT(ScheduleCompile!E150),IF(OR(ISNUMBER(FIND("5F",ScheduleCompile!E150)),ISNUMBER(FIND("0F",ScheduleCompile!E150)),ISNUMBER(FIND("8F",ScheduleCompile!E150)),ISNUMBER(FIND("1F",ScheduleCompile!E150)),ISNUMBER(FIND("2F",ScheduleCompile!E150)),ISNUMBER(FIND("3F",ScheduleCompile!E150)),ISNUMBER(FIND("6F",ScheduleCompile!E150)),ISNUMBER(FIND("7F",ScheduleCompile!E150)),ISNUMBER(FIND("9F",ScheduleCompile!E150)),ISNUMBER(FIND("4F",ScheduleCompile!E150))),VALUE(LEFT(ScheduleCompile!E150,FIND("F",ScheduleCompile!E150)-1)),ScheduleCompile!E150)))))),"",IF(ScheduleCompile!E150="Off",0,IF(ScheduleCompile!E150="On",1,IF(ISNUMBER(ScheduleCompile!E150),ScheduleCompile!E150/1,IF(ISTEXT(ScheduleCompile!E150),IF(OR(ISNUMBER(FIND("5F",ScheduleCompile!E150)),ISNUMBER(FIND("0F",ScheduleCompile!E150)),ISNUMBER(FIND("8F",ScheduleCompile!E150)),ISNUMBER(FIND("1F",ScheduleCompile!E150)),ISNUMBER(FIND("2F",ScheduleCompile!E150)),ISNUMBER(FIND("3F",ScheduleCompile!E150)),ISNUMBER(FIND("6F",ScheduleCompile!E150)),ISNUMBER(FIND("7F",ScheduleCompile!E150)),ISNUMBER(FIND("9F",ScheduleCompile!E150)),ISNUMBER(FIND("4F",ScheduleCompile!E150))),VALUE(LEFT(ScheduleCompile!E150,FIND("F",ScheduleCompile!E150)-1)),ScheduleCompile!E150)))))))</f>
        <v>1</v>
      </c>
      <c r="K157" s="1">
        <f>IF(AND(ISERROR(IF(ScheduleCompile!F150="Off",0,IF(ScheduleCompile!F150="On",1,IF(ISNUMBER(ScheduleCompile!F150),ScheduleCompile!F150/1,IF(ISTEXT(ScheduleCompile!F150),IF(OR(ISNUMBER(FIND("5F",ScheduleCompile!F150)),ISNUMBER(FIND("0F",ScheduleCompile!F150)),ISNUMBER(FIND("8F",ScheduleCompile!F150)),ISNUMBER(FIND("1F",ScheduleCompile!F150)),ISNUMBER(FIND("2F",ScheduleCompile!F150)),ISNUMBER(FIND("3F",ScheduleCompile!F150)),ISNUMBER(FIND("6F",ScheduleCompile!F150)),ISNUMBER(FIND("7F",ScheduleCompile!F150)),ISNUMBER(FIND("9F",ScheduleCompile!F150)),ISNUMBER(FIND("4F",ScheduleCompile!F150))),VALUE(LEFT(ScheduleCompile!F150,FIND("F",ScheduleCompile!F150)-1)),ScheduleCompile!F150)))))),ISTEXT(ScheduleCompile!#REF!)),"ENDTABLE",IF(ISERROR(IF(ScheduleCompile!F150="Off",0,IF(ScheduleCompile!F150="On",1,IF(ISNUMBER(ScheduleCompile!F150),ScheduleCompile!F150/1,IF(ISTEXT(ScheduleCompile!F150),IF(OR(ISNUMBER(FIND("5F",ScheduleCompile!F150)),ISNUMBER(FIND("0F",ScheduleCompile!F150)),ISNUMBER(FIND("8F",ScheduleCompile!F150)),ISNUMBER(FIND("1F",ScheduleCompile!F150)),ISNUMBER(FIND("2F",ScheduleCompile!F150)),ISNUMBER(FIND("3F",ScheduleCompile!F150)),ISNUMBER(FIND("6F",ScheduleCompile!F150)),ISNUMBER(FIND("7F",ScheduleCompile!F150)),ISNUMBER(FIND("9F",ScheduleCompile!F150)),ISNUMBER(FIND("4F",ScheduleCompile!F150))),VALUE(LEFT(ScheduleCompile!F150,FIND("F",ScheduleCompile!F150)-1)),ScheduleCompile!F150)))))),"",IF(ScheduleCompile!F150="Off",0,IF(ScheduleCompile!F150="On",1,IF(ISNUMBER(ScheduleCompile!F150),ScheduleCompile!F150/1,IF(ISTEXT(ScheduleCompile!F150),IF(OR(ISNUMBER(FIND("5F",ScheduleCompile!F150)),ISNUMBER(FIND("0F",ScheduleCompile!F150)),ISNUMBER(FIND("8F",ScheduleCompile!F150)),ISNUMBER(FIND("1F",ScheduleCompile!F150)),ISNUMBER(FIND("2F",ScheduleCompile!F150)),ISNUMBER(FIND("3F",ScheduleCompile!F150)),ISNUMBER(FIND("6F",ScheduleCompile!F150)),ISNUMBER(FIND("7F",ScheduleCompile!F150)),ISNUMBER(FIND("9F",ScheduleCompile!F150)),ISNUMBER(FIND("4F",ScheduleCompile!F150))),VALUE(LEFT(ScheduleCompile!F150,FIND("F",ScheduleCompile!F150)-1)),ScheduleCompile!F150)))))))</f>
        <v>1</v>
      </c>
      <c r="L157" s="1">
        <f>IF(AND(ISERROR(IF(ScheduleCompile!G150="Off",0,IF(ScheduleCompile!G150="On",1,IF(ISNUMBER(ScheduleCompile!G150),ScheduleCompile!G150/1,IF(ISTEXT(ScheduleCompile!G150),IF(OR(ISNUMBER(FIND("5F",ScheduleCompile!G150)),ISNUMBER(FIND("0F",ScheduleCompile!G150)),ISNUMBER(FIND("8F",ScheduleCompile!G150)),ISNUMBER(FIND("1F",ScheduleCompile!G150)),ISNUMBER(FIND("2F",ScheduleCompile!G150)),ISNUMBER(FIND("3F",ScheduleCompile!G150)),ISNUMBER(FIND("6F",ScheduleCompile!G150)),ISNUMBER(FIND("7F",ScheduleCompile!G150)),ISNUMBER(FIND("9F",ScheduleCompile!G150)),ISNUMBER(FIND("4F",ScheduleCompile!G150))),VALUE(LEFT(ScheduleCompile!G150,FIND("F",ScheduleCompile!G150)-1)),ScheduleCompile!G150)))))),ISTEXT(ScheduleCompile!#REF!)),"ENDTABLE",IF(ISERROR(IF(ScheduleCompile!G150="Off",0,IF(ScheduleCompile!G150="On",1,IF(ISNUMBER(ScheduleCompile!G150),ScheduleCompile!G150/1,IF(ISTEXT(ScheduleCompile!G150),IF(OR(ISNUMBER(FIND("5F",ScheduleCompile!G150)),ISNUMBER(FIND("0F",ScheduleCompile!G150)),ISNUMBER(FIND("8F",ScheduleCompile!G150)),ISNUMBER(FIND("1F",ScheduleCompile!G150)),ISNUMBER(FIND("2F",ScheduleCompile!G150)),ISNUMBER(FIND("3F",ScheduleCompile!G150)),ISNUMBER(FIND("6F",ScheduleCompile!G150)),ISNUMBER(FIND("7F",ScheduleCompile!G150)),ISNUMBER(FIND("9F",ScheduleCompile!G150)),ISNUMBER(FIND("4F",ScheduleCompile!G150))),VALUE(LEFT(ScheduleCompile!G150,FIND("F",ScheduleCompile!G150)-1)),ScheduleCompile!G150)))))),"",IF(ScheduleCompile!G150="Off",0,IF(ScheduleCompile!G150="On",1,IF(ISNUMBER(ScheduleCompile!G150),ScheduleCompile!G150/1,IF(ISTEXT(ScheduleCompile!G150),IF(OR(ISNUMBER(FIND("5F",ScheduleCompile!G150)),ISNUMBER(FIND("0F",ScheduleCompile!G150)),ISNUMBER(FIND("8F",ScheduleCompile!G150)),ISNUMBER(FIND("1F",ScheduleCompile!G150)),ISNUMBER(FIND("2F",ScheduleCompile!G150)),ISNUMBER(FIND("3F",ScheduleCompile!G150)),ISNUMBER(FIND("6F",ScheduleCompile!G150)),ISNUMBER(FIND("7F",ScheduleCompile!G150)),ISNUMBER(FIND("9F",ScheduleCompile!G150)),ISNUMBER(FIND("4F",ScheduleCompile!G150))),VALUE(LEFT(ScheduleCompile!G150,FIND("F",ScheduleCompile!G150)-1)),ScheduleCompile!G150)))))))</f>
        <v>1</v>
      </c>
      <c r="M157" s="1">
        <f>IF(AND(ISERROR(IF(ScheduleCompile!H150="Off",0,IF(ScheduleCompile!H150="On",1,IF(ISNUMBER(ScheduleCompile!H150),ScheduleCompile!H150/1,IF(ISTEXT(ScheduleCompile!H150),IF(OR(ISNUMBER(FIND("5F",ScheduleCompile!H150)),ISNUMBER(FIND("0F",ScheduleCompile!H150)),ISNUMBER(FIND("8F",ScheduleCompile!H150)),ISNUMBER(FIND("1F",ScheduleCompile!H150)),ISNUMBER(FIND("2F",ScheduleCompile!H150)),ISNUMBER(FIND("3F",ScheduleCompile!H150)),ISNUMBER(FIND("6F",ScheduleCompile!H150)),ISNUMBER(FIND("7F",ScheduleCompile!H150)),ISNUMBER(FIND("9F",ScheduleCompile!H150)),ISNUMBER(FIND("4F",ScheduleCompile!H150))),VALUE(LEFT(ScheduleCompile!H150,FIND("F",ScheduleCompile!H150)-1)),ScheduleCompile!H150)))))),ISTEXT(ScheduleCompile!#REF!)),"ENDTABLE",IF(ISERROR(IF(ScheduleCompile!H150="Off",0,IF(ScheduleCompile!H150="On",1,IF(ISNUMBER(ScheduleCompile!H150),ScheduleCompile!H150/1,IF(ISTEXT(ScheduleCompile!H150),IF(OR(ISNUMBER(FIND("5F",ScheduleCompile!H150)),ISNUMBER(FIND("0F",ScheduleCompile!H150)),ISNUMBER(FIND("8F",ScheduleCompile!H150)),ISNUMBER(FIND("1F",ScheduleCompile!H150)),ISNUMBER(FIND("2F",ScheduleCompile!H150)),ISNUMBER(FIND("3F",ScheduleCompile!H150)),ISNUMBER(FIND("6F",ScheduleCompile!H150)),ISNUMBER(FIND("7F",ScheduleCompile!H150)),ISNUMBER(FIND("9F",ScheduleCompile!H150)),ISNUMBER(FIND("4F",ScheduleCompile!H150))),VALUE(LEFT(ScheduleCompile!H150,FIND("F",ScheduleCompile!H150)-1)),ScheduleCompile!H150)))))),"",IF(ScheduleCompile!H150="Off",0,IF(ScheduleCompile!H150="On",1,IF(ISNUMBER(ScheduleCompile!H150),ScheduleCompile!H150/1,IF(ISTEXT(ScheduleCompile!H150),IF(OR(ISNUMBER(FIND("5F",ScheduleCompile!H150)),ISNUMBER(FIND("0F",ScheduleCompile!H150)),ISNUMBER(FIND("8F",ScheduleCompile!H150)),ISNUMBER(FIND("1F",ScheduleCompile!H150)),ISNUMBER(FIND("2F",ScheduleCompile!H150)),ISNUMBER(FIND("3F",ScheduleCompile!H150)),ISNUMBER(FIND("6F",ScheduleCompile!H150)),ISNUMBER(FIND("7F",ScheduleCompile!H150)),ISNUMBER(FIND("9F",ScheduleCompile!H150)),ISNUMBER(FIND("4F",ScheduleCompile!H150))),VALUE(LEFT(ScheduleCompile!H150,FIND("F",ScheduleCompile!H150)-1)),ScheduleCompile!H150)))))))</f>
        <v>1</v>
      </c>
      <c r="N157" s="1">
        <f>IF(AND(ISERROR(IF(ScheduleCompile!I150="Off",0,IF(ScheduleCompile!I150="On",1,IF(ISNUMBER(ScheduleCompile!I150),ScheduleCompile!I150/1,IF(ISTEXT(ScheduleCompile!I150),IF(OR(ISNUMBER(FIND("5F",ScheduleCompile!I150)),ISNUMBER(FIND("0F",ScheduleCompile!I150)),ISNUMBER(FIND("8F",ScheduleCompile!I150)),ISNUMBER(FIND("1F",ScheduleCompile!I150)),ISNUMBER(FIND("2F",ScheduleCompile!I150)),ISNUMBER(FIND("3F",ScheduleCompile!I150)),ISNUMBER(FIND("6F",ScheduleCompile!I150)),ISNUMBER(FIND("7F",ScheduleCompile!I150)),ISNUMBER(FIND("9F",ScheduleCompile!I150)),ISNUMBER(FIND("4F",ScheduleCompile!I150))),VALUE(LEFT(ScheduleCompile!I150,FIND("F",ScheduleCompile!I150)-1)),ScheduleCompile!I150)))))),ISTEXT(ScheduleCompile!#REF!)),"ENDTABLE",IF(ISERROR(IF(ScheduleCompile!I150="Off",0,IF(ScheduleCompile!I150="On",1,IF(ISNUMBER(ScheduleCompile!I150),ScheduleCompile!I150/1,IF(ISTEXT(ScheduleCompile!I150),IF(OR(ISNUMBER(FIND("5F",ScheduleCompile!I150)),ISNUMBER(FIND("0F",ScheduleCompile!I150)),ISNUMBER(FIND("8F",ScheduleCompile!I150)),ISNUMBER(FIND("1F",ScheduleCompile!I150)),ISNUMBER(FIND("2F",ScheduleCompile!I150)),ISNUMBER(FIND("3F",ScheduleCompile!I150)),ISNUMBER(FIND("6F",ScheduleCompile!I150)),ISNUMBER(FIND("7F",ScheduleCompile!I150)),ISNUMBER(FIND("9F",ScheduleCompile!I150)),ISNUMBER(FIND("4F",ScheduleCompile!I150))),VALUE(LEFT(ScheduleCompile!I150,FIND("F",ScheduleCompile!I150)-1)),ScheduleCompile!I150)))))),"",IF(ScheduleCompile!I150="Off",0,IF(ScheduleCompile!I150="On",1,IF(ISNUMBER(ScheduleCompile!I150),ScheduleCompile!I150/1,IF(ISTEXT(ScheduleCompile!I150),IF(OR(ISNUMBER(FIND("5F",ScheduleCompile!I150)),ISNUMBER(FIND("0F",ScheduleCompile!I150)),ISNUMBER(FIND("8F",ScheduleCompile!I150)),ISNUMBER(FIND("1F",ScheduleCompile!I150)),ISNUMBER(FIND("2F",ScheduleCompile!I150)),ISNUMBER(FIND("3F",ScheduleCompile!I150)),ISNUMBER(FIND("6F",ScheduleCompile!I150)),ISNUMBER(FIND("7F",ScheduleCompile!I150)),ISNUMBER(FIND("9F",ScheduleCompile!I150)),ISNUMBER(FIND("4F",ScheduleCompile!I150))),VALUE(LEFT(ScheduleCompile!I150,FIND("F",ScheduleCompile!I150)-1)),ScheduleCompile!I150)))))))</f>
        <v>1</v>
      </c>
      <c r="O157" s="1">
        <f>IF(AND(ISERROR(IF(ScheduleCompile!J150="Off",0,IF(ScheduleCompile!J150="On",1,IF(ISNUMBER(ScheduleCompile!J150),ScheduleCompile!J150/1,IF(ISTEXT(ScheduleCompile!J150),IF(OR(ISNUMBER(FIND("5F",ScheduleCompile!J150)),ISNUMBER(FIND("0F",ScheduleCompile!J150)),ISNUMBER(FIND("8F",ScheduleCompile!J150)),ISNUMBER(FIND("1F",ScheduleCompile!J150)),ISNUMBER(FIND("2F",ScheduleCompile!J150)),ISNUMBER(FIND("3F",ScheduleCompile!J150)),ISNUMBER(FIND("6F",ScheduleCompile!J150)),ISNUMBER(FIND("7F",ScheduleCompile!J150)),ISNUMBER(FIND("9F",ScheduleCompile!J150)),ISNUMBER(FIND("4F",ScheduleCompile!J150))),VALUE(LEFT(ScheduleCompile!J150,FIND("F",ScheduleCompile!J150)-1)),ScheduleCompile!J150)))))),ISTEXT(ScheduleCompile!#REF!)),"ENDTABLE",IF(ISERROR(IF(ScheduleCompile!J150="Off",0,IF(ScheduleCompile!J150="On",1,IF(ISNUMBER(ScheduleCompile!J150),ScheduleCompile!J150/1,IF(ISTEXT(ScheduleCompile!J150),IF(OR(ISNUMBER(FIND("5F",ScheduleCompile!J150)),ISNUMBER(FIND("0F",ScheduleCompile!J150)),ISNUMBER(FIND("8F",ScheduleCompile!J150)),ISNUMBER(FIND("1F",ScheduleCompile!J150)),ISNUMBER(FIND("2F",ScheduleCompile!J150)),ISNUMBER(FIND("3F",ScheduleCompile!J150)),ISNUMBER(FIND("6F",ScheduleCompile!J150)),ISNUMBER(FIND("7F",ScheduleCompile!J150)),ISNUMBER(FIND("9F",ScheduleCompile!J150)),ISNUMBER(FIND("4F",ScheduleCompile!J150))),VALUE(LEFT(ScheduleCompile!J150,FIND("F",ScheduleCompile!J150)-1)),ScheduleCompile!J150)))))),"",IF(ScheduleCompile!J150="Off",0,IF(ScheduleCompile!J150="On",1,IF(ISNUMBER(ScheduleCompile!J150),ScheduleCompile!J150/1,IF(ISTEXT(ScheduleCompile!J150),IF(OR(ISNUMBER(FIND("5F",ScheduleCompile!J150)),ISNUMBER(FIND("0F",ScheduleCompile!J150)),ISNUMBER(FIND("8F",ScheduleCompile!J150)),ISNUMBER(FIND("1F",ScheduleCompile!J150)),ISNUMBER(FIND("2F",ScheduleCompile!J150)),ISNUMBER(FIND("3F",ScheduleCompile!J150)),ISNUMBER(FIND("6F",ScheduleCompile!J150)),ISNUMBER(FIND("7F",ScheduleCompile!J150)),ISNUMBER(FIND("9F",ScheduleCompile!J150)),ISNUMBER(FIND("4F",ScheduleCompile!J150))),VALUE(LEFT(ScheduleCompile!J150,FIND("F",ScheduleCompile!J150)-1)),ScheduleCompile!J150)))))))</f>
        <v>1</v>
      </c>
      <c r="P157" s="1">
        <f>IF(AND(ISERROR(IF(ScheduleCompile!K150="Off",0,IF(ScheduleCompile!K150="On",1,IF(ISNUMBER(ScheduleCompile!K150),ScheduleCompile!K150/1,IF(ISTEXT(ScheduleCompile!K150),IF(OR(ISNUMBER(FIND("5F",ScheduleCompile!K150)),ISNUMBER(FIND("0F",ScheduleCompile!K150)),ISNUMBER(FIND("8F",ScheduleCompile!K150)),ISNUMBER(FIND("1F",ScheduleCompile!K150)),ISNUMBER(FIND("2F",ScheduleCompile!K150)),ISNUMBER(FIND("3F",ScheduleCompile!K150)),ISNUMBER(FIND("6F",ScheduleCompile!K150)),ISNUMBER(FIND("7F",ScheduleCompile!K150)),ISNUMBER(FIND("9F",ScheduleCompile!K150)),ISNUMBER(FIND("4F",ScheduleCompile!K150))),VALUE(LEFT(ScheduleCompile!K150,FIND("F",ScheduleCompile!K150)-1)),ScheduleCompile!K150)))))),ISTEXT(ScheduleCompile!#REF!)),"ENDTABLE",IF(ISERROR(IF(ScheduleCompile!K150="Off",0,IF(ScheduleCompile!K150="On",1,IF(ISNUMBER(ScheduleCompile!K150),ScheduleCompile!K150/1,IF(ISTEXT(ScheduleCompile!K150),IF(OR(ISNUMBER(FIND("5F",ScheduleCompile!K150)),ISNUMBER(FIND("0F",ScheduleCompile!K150)),ISNUMBER(FIND("8F",ScheduleCompile!K150)),ISNUMBER(FIND("1F",ScheduleCompile!K150)),ISNUMBER(FIND("2F",ScheduleCompile!K150)),ISNUMBER(FIND("3F",ScheduleCompile!K150)),ISNUMBER(FIND("6F",ScheduleCompile!K150)),ISNUMBER(FIND("7F",ScheduleCompile!K150)),ISNUMBER(FIND("9F",ScheduleCompile!K150)),ISNUMBER(FIND("4F",ScheduleCompile!K150))),VALUE(LEFT(ScheduleCompile!K150,FIND("F",ScheduleCompile!K150)-1)),ScheduleCompile!K150)))))),"",IF(ScheduleCompile!K150="Off",0,IF(ScheduleCompile!K150="On",1,IF(ISNUMBER(ScheduleCompile!K150),ScheduleCompile!K150/1,IF(ISTEXT(ScheduleCompile!K150),IF(OR(ISNUMBER(FIND("5F",ScheduleCompile!K150)),ISNUMBER(FIND("0F",ScheduleCompile!K150)),ISNUMBER(FIND("8F",ScheduleCompile!K150)),ISNUMBER(FIND("1F",ScheduleCompile!K150)),ISNUMBER(FIND("2F",ScheduleCompile!K150)),ISNUMBER(FIND("3F",ScheduleCompile!K150)),ISNUMBER(FIND("6F",ScheduleCompile!K150)),ISNUMBER(FIND("7F",ScheduleCompile!K150)),ISNUMBER(FIND("9F",ScheduleCompile!K150)),ISNUMBER(FIND("4F",ScheduleCompile!K150))),VALUE(LEFT(ScheduleCompile!K150,FIND("F",ScheduleCompile!K150)-1)),ScheduleCompile!K150)))))))</f>
        <v>1</v>
      </c>
      <c r="Q157" s="1">
        <f>IF(AND(ISERROR(IF(ScheduleCompile!L150="Off",0,IF(ScheduleCompile!L150="On",1,IF(ISNUMBER(ScheduleCompile!L150),ScheduleCompile!L150/1,IF(ISTEXT(ScheduleCompile!L150),IF(OR(ISNUMBER(FIND("5F",ScheduleCompile!L150)),ISNUMBER(FIND("0F",ScheduleCompile!L150)),ISNUMBER(FIND("8F",ScheduleCompile!L150)),ISNUMBER(FIND("1F",ScheduleCompile!L150)),ISNUMBER(FIND("2F",ScheduleCompile!L150)),ISNUMBER(FIND("3F",ScheduleCompile!L150)),ISNUMBER(FIND("6F",ScheduleCompile!L150)),ISNUMBER(FIND("7F",ScheduleCompile!L150)),ISNUMBER(FIND("9F",ScheduleCompile!L150)),ISNUMBER(FIND("4F",ScheduleCompile!L150))),VALUE(LEFT(ScheduleCompile!L150,FIND("F",ScheduleCompile!L150)-1)),ScheduleCompile!L150)))))),ISTEXT(ScheduleCompile!#REF!)),"ENDTABLE",IF(ISERROR(IF(ScheduleCompile!L150="Off",0,IF(ScheduleCompile!L150="On",1,IF(ISNUMBER(ScheduleCompile!L150),ScheduleCompile!L150/1,IF(ISTEXT(ScheduleCompile!L150),IF(OR(ISNUMBER(FIND("5F",ScheduleCompile!L150)),ISNUMBER(FIND("0F",ScheduleCompile!L150)),ISNUMBER(FIND("8F",ScheduleCompile!L150)),ISNUMBER(FIND("1F",ScheduleCompile!L150)),ISNUMBER(FIND("2F",ScheduleCompile!L150)),ISNUMBER(FIND("3F",ScheduleCompile!L150)),ISNUMBER(FIND("6F",ScheduleCompile!L150)),ISNUMBER(FIND("7F",ScheduleCompile!L150)),ISNUMBER(FIND("9F",ScheduleCompile!L150)),ISNUMBER(FIND("4F",ScheduleCompile!L150))),VALUE(LEFT(ScheduleCompile!L150,FIND("F",ScheduleCompile!L150)-1)),ScheduleCompile!L150)))))),"",IF(ScheduleCompile!L150="Off",0,IF(ScheduleCompile!L150="On",1,IF(ISNUMBER(ScheduleCompile!L150),ScheduleCompile!L150/1,IF(ISTEXT(ScheduleCompile!L150),IF(OR(ISNUMBER(FIND("5F",ScheduleCompile!L150)),ISNUMBER(FIND("0F",ScheduleCompile!L150)),ISNUMBER(FIND("8F",ScheduleCompile!L150)),ISNUMBER(FIND("1F",ScheduleCompile!L150)),ISNUMBER(FIND("2F",ScheduleCompile!L150)),ISNUMBER(FIND("3F",ScheduleCompile!L150)),ISNUMBER(FIND("6F",ScheduleCompile!L150)),ISNUMBER(FIND("7F",ScheduleCompile!L150)),ISNUMBER(FIND("9F",ScheduleCompile!L150)),ISNUMBER(FIND("4F",ScheduleCompile!L150))),VALUE(LEFT(ScheduleCompile!L150,FIND("F",ScheduleCompile!L150)-1)),ScheduleCompile!L150)))))))</f>
        <v>1</v>
      </c>
      <c r="R157" s="1">
        <f>IF(AND(ISERROR(IF(ScheduleCompile!M150="Off",0,IF(ScheduleCompile!M150="On",1,IF(ISNUMBER(ScheduleCompile!M150),ScheduleCompile!M150/1,IF(ISTEXT(ScheduleCompile!M150),IF(OR(ISNUMBER(FIND("5F",ScheduleCompile!M150)),ISNUMBER(FIND("0F",ScheduleCompile!M150)),ISNUMBER(FIND("8F",ScheduleCompile!M150)),ISNUMBER(FIND("1F",ScheduleCompile!M150)),ISNUMBER(FIND("2F",ScheduleCompile!M150)),ISNUMBER(FIND("3F",ScheduleCompile!M150)),ISNUMBER(FIND("6F",ScheduleCompile!M150)),ISNUMBER(FIND("7F",ScheduleCompile!M150)),ISNUMBER(FIND("9F",ScheduleCompile!M150)),ISNUMBER(FIND("4F",ScheduleCompile!M150))),VALUE(LEFT(ScheduleCompile!M150,FIND("F",ScheduleCompile!M150)-1)),ScheduleCompile!M150)))))),ISTEXT(ScheduleCompile!#REF!)),"ENDTABLE",IF(ISERROR(IF(ScheduleCompile!M150="Off",0,IF(ScheduleCompile!M150="On",1,IF(ISNUMBER(ScheduleCompile!M150),ScheduleCompile!M150/1,IF(ISTEXT(ScheduleCompile!M150),IF(OR(ISNUMBER(FIND("5F",ScheduleCompile!M150)),ISNUMBER(FIND("0F",ScheduleCompile!M150)),ISNUMBER(FIND("8F",ScheduleCompile!M150)),ISNUMBER(FIND("1F",ScheduleCompile!M150)),ISNUMBER(FIND("2F",ScheduleCompile!M150)),ISNUMBER(FIND("3F",ScheduleCompile!M150)),ISNUMBER(FIND("6F",ScheduleCompile!M150)),ISNUMBER(FIND("7F",ScheduleCompile!M150)),ISNUMBER(FIND("9F",ScheduleCompile!M150)),ISNUMBER(FIND("4F",ScheduleCompile!M150))),VALUE(LEFT(ScheduleCompile!M150,FIND("F",ScheduleCompile!M150)-1)),ScheduleCompile!M150)))))),"",IF(ScheduleCompile!M150="Off",0,IF(ScheduleCompile!M150="On",1,IF(ISNUMBER(ScheduleCompile!M150),ScheduleCompile!M150/1,IF(ISTEXT(ScheduleCompile!M150),IF(OR(ISNUMBER(FIND("5F",ScheduleCompile!M150)),ISNUMBER(FIND("0F",ScheduleCompile!M150)),ISNUMBER(FIND("8F",ScheduleCompile!M150)),ISNUMBER(FIND("1F",ScheduleCompile!M150)),ISNUMBER(FIND("2F",ScheduleCompile!M150)),ISNUMBER(FIND("3F",ScheduleCompile!M150)),ISNUMBER(FIND("6F",ScheduleCompile!M150)),ISNUMBER(FIND("7F",ScheduleCompile!M150)),ISNUMBER(FIND("9F",ScheduleCompile!M150)),ISNUMBER(FIND("4F",ScheduleCompile!M150))),VALUE(LEFT(ScheduleCompile!M150,FIND("F",ScheduleCompile!M150)-1)),ScheduleCompile!M150)))))))</f>
        <v>1</v>
      </c>
      <c r="S157" s="1">
        <f>IF(AND(ISERROR(IF(ScheduleCompile!N150="Off",0,IF(ScheduleCompile!N150="On",1,IF(ISNUMBER(ScheduleCompile!N150),ScheduleCompile!N150/1,IF(ISTEXT(ScheduleCompile!N150),IF(OR(ISNUMBER(FIND("5F",ScheduleCompile!N150)),ISNUMBER(FIND("0F",ScheduleCompile!N150)),ISNUMBER(FIND("8F",ScheduleCompile!N150)),ISNUMBER(FIND("1F",ScheduleCompile!N150)),ISNUMBER(FIND("2F",ScheduleCompile!N150)),ISNUMBER(FIND("3F",ScheduleCompile!N150)),ISNUMBER(FIND("6F",ScheduleCompile!N150)),ISNUMBER(FIND("7F",ScheduleCompile!N150)),ISNUMBER(FIND("9F",ScheduleCompile!N150)),ISNUMBER(FIND("4F",ScheduleCompile!N150))),VALUE(LEFT(ScheduleCompile!N150,FIND("F",ScheduleCompile!N150)-1)),ScheduleCompile!N150)))))),ISTEXT(ScheduleCompile!#REF!)),"ENDTABLE",IF(ISERROR(IF(ScheduleCompile!N150="Off",0,IF(ScheduleCompile!N150="On",1,IF(ISNUMBER(ScheduleCompile!N150),ScheduleCompile!N150/1,IF(ISTEXT(ScheduleCompile!N150),IF(OR(ISNUMBER(FIND("5F",ScheduleCompile!N150)),ISNUMBER(FIND("0F",ScheduleCompile!N150)),ISNUMBER(FIND("8F",ScheduleCompile!N150)),ISNUMBER(FIND("1F",ScheduleCompile!N150)),ISNUMBER(FIND("2F",ScheduleCompile!N150)),ISNUMBER(FIND("3F",ScheduleCompile!N150)),ISNUMBER(FIND("6F",ScheduleCompile!N150)),ISNUMBER(FIND("7F",ScheduleCompile!N150)),ISNUMBER(FIND("9F",ScheduleCompile!N150)),ISNUMBER(FIND("4F",ScheduleCompile!N150))),VALUE(LEFT(ScheduleCompile!N150,FIND("F",ScheduleCompile!N150)-1)),ScheduleCompile!N150)))))),"",IF(ScheduleCompile!N150="Off",0,IF(ScheduleCompile!N150="On",1,IF(ISNUMBER(ScheduleCompile!N150),ScheduleCompile!N150/1,IF(ISTEXT(ScheduleCompile!N150),IF(OR(ISNUMBER(FIND("5F",ScheduleCompile!N150)),ISNUMBER(FIND("0F",ScheduleCompile!N150)),ISNUMBER(FIND("8F",ScheduleCompile!N150)),ISNUMBER(FIND("1F",ScheduleCompile!N150)),ISNUMBER(FIND("2F",ScheduleCompile!N150)),ISNUMBER(FIND("3F",ScheduleCompile!N150)),ISNUMBER(FIND("6F",ScheduleCompile!N150)),ISNUMBER(FIND("7F",ScheduleCompile!N150)),ISNUMBER(FIND("9F",ScheduleCompile!N150)),ISNUMBER(FIND("4F",ScheduleCompile!N150))),VALUE(LEFT(ScheduleCompile!N150,FIND("F",ScheduleCompile!N150)-1)),ScheduleCompile!N150)))))))</f>
        <v>1</v>
      </c>
      <c r="T157" s="1">
        <f>IF(AND(ISERROR(IF(ScheduleCompile!O150="Off",0,IF(ScheduleCompile!O150="On",1,IF(ISNUMBER(ScheduleCompile!O150),ScheduleCompile!O150/1,IF(ISTEXT(ScheduleCompile!O150),IF(OR(ISNUMBER(FIND("5F",ScheduleCompile!O150)),ISNUMBER(FIND("0F",ScheduleCompile!O150)),ISNUMBER(FIND("8F",ScheduleCompile!O150)),ISNUMBER(FIND("1F",ScheduleCompile!O150)),ISNUMBER(FIND("2F",ScheduleCompile!O150)),ISNUMBER(FIND("3F",ScheduleCompile!O150)),ISNUMBER(FIND("6F",ScheduleCompile!O150)),ISNUMBER(FIND("7F",ScheduleCompile!O150)),ISNUMBER(FIND("9F",ScheduleCompile!O150)),ISNUMBER(FIND("4F",ScheduleCompile!O150))),VALUE(LEFT(ScheduleCompile!O150,FIND("F",ScheduleCompile!O150)-1)),ScheduleCompile!O150)))))),ISTEXT(ScheduleCompile!#REF!)),"ENDTABLE",IF(ISERROR(IF(ScheduleCompile!O150="Off",0,IF(ScheduleCompile!O150="On",1,IF(ISNUMBER(ScheduleCompile!O150),ScheduleCompile!O150/1,IF(ISTEXT(ScheduleCompile!O150),IF(OR(ISNUMBER(FIND("5F",ScheduleCompile!O150)),ISNUMBER(FIND("0F",ScheduleCompile!O150)),ISNUMBER(FIND("8F",ScheduleCompile!O150)),ISNUMBER(FIND("1F",ScheduleCompile!O150)),ISNUMBER(FIND("2F",ScheduleCompile!O150)),ISNUMBER(FIND("3F",ScheduleCompile!O150)),ISNUMBER(FIND("6F",ScheduleCompile!O150)),ISNUMBER(FIND("7F",ScheduleCompile!O150)),ISNUMBER(FIND("9F",ScheduleCompile!O150)),ISNUMBER(FIND("4F",ScheduleCompile!O150))),VALUE(LEFT(ScheduleCompile!O150,FIND("F",ScheduleCompile!O150)-1)),ScheduleCompile!O150)))))),"",IF(ScheduleCompile!O150="Off",0,IF(ScheduleCompile!O150="On",1,IF(ISNUMBER(ScheduleCompile!O150),ScheduleCompile!O150/1,IF(ISTEXT(ScheduleCompile!O150),IF(OR(ISNUMBER(FIND("5F",ScheduleCompile!O150)),ISNUMBER(FIND("0F",ScheduleCompile!O150)),ISNUMBER(FIND("8F",ScheduleCompile!O150)),ISNUMBER(FIND("1F",ScheduleCompile!O150)),ISNUMBER(FIND("2F",ScheduleCompile!O150)),ISNUMBER(FIND("3F",ScheduleCompile!O150)),ISNUMBER(FIND("6F",ScheduleCompile!O150)),ISNUMBER(FIND("7F",ScheduleCompile!O150)),ISNUMBER(FIND("9F",ScheduleCompile!O150)),ISNUMBER(FIND("4F",ScheduleCompile!O150))),VALUE(LEFT(ScheduleCompile!O150,FIND("F",ScheduleCompile!O150)-1)),ScheduleCompile!O150)))))))</f>
        <v>1</v>
      </c>
      <c r="U157" s="1">
        <f>IF(AND(ISERROR(IF(ScheduleCompile!P150="Off",0,IF(ScheduleCompile!P150="On",1,IF(ISNUMBER(ScheduleCompile!P150),ScheduleCompile!P150/1,IF(ISTEXT(ScheduleCompile!P150),IF(OR(ISNUMBER(FIND("5F",ScheduleCompile!P150)),ISNUMBER(FIND("0F",ScheduleCompile!P150)),ISNUMBER(FIND("8F",ScheduleCompile!P150)),ISNUMBER(FIND("1F",ScheduleCompile!P150)),ISNUMBER(FIND("2F",ScheduleCompile!P150)),ISNUMBER(FIND("3F",ScheduleCompile!P150)),ISNUMBER(FIND("6F",ScheduleCompile!P150)),ISNUMBER(FIND("7F",ScheduleCompile!P150)),ISNUMBER(FIND("9F",ScheduleCompile!P150)),ISNUMBER(FIND("4F",ScheduleCompile!P150))),VALUE(LEFT(ScheduleCompile!P150,FIND("F",ScheduleCompile!P150)-1)),ScheduleCompile!P150)))))),ISTEXT(ScheduleCompile!#REF!)),"ENDTABLE",IF(ISERROR(IF(ScheduleCompile!P150="Off",0,IF(ScheduleCompile!P150="On",1,IF(ISNUMBER(ScheduleCompile!P150),ScheduleCompile!P150/1,IF(ISTEXT(ScheduleCompile!P150),IF(OR(ISNUMBER(FIND("5F",ScheduleCompile!P150)),ISNUMBER(FIND("0F",ScheduleCompile!P150)),ISNUMBER(FIND("8F",ScheduleCompile!P150)),ISNUMBER(FIND("1F",ScheduleCompile!P150)),ISNUMBER(FIND("2F",ScheduleCompile!P150)),ISNUMBER(FIND("3F",ScheduleCompile!P150)),ISNUMBER(FIND("6F",ScheduleCompile!P150)),ISNUMBER(FIND("7F",ScheduleCompile!P150)),ISNUMBER(FIND("9F",ScheduleCompile!P150)),ISNUMBER(FIND("4F",ScheduleCompile!P150))),VALUE(LEFT(ScheduleCompile!P150,FIND("F",ScheduleCompile!P150)-1)),ScheduleCompile!P150)))))),"",IF(ScheduleCompile!P150="Off",0,IF(ScheduleCompile!P150="On",1,IF(ISNUMBER(ScheduleCompile!P150),ScheduleCompile!P150/1,IF(ISTEXT(ScheduleCompile!P150),IF(OR(ISNUMBER(FIND("5F",ScheduleCompile!P150)),ISNUMBER(FIND("0F",ScheduleCompile!P150)),ISNUMBER(FIND("8F",ScheduleCompile!P150)),ISNUMBER(FIND("1F",ScheduleCompile!P150)),ISNUMBER(FIND("2F",ScheduleCompile!P150)),ISNUMBER(FIND("3F",ScheduleCompile!P150)),ISNUMBER(FIND("6F",ScheduleCompile!P150)),ISNUMBER(FIND("7F",ScheduleCompile!P150)),ISNUMBER(FIND("9F",ScheduleCompile!P150)),ISNUMBER(FIND("4F",ScheduleCompile!P150))),VALUE(LEFT(ScheduleCompile!P150,FIND("F",ScheduleCompile!P150)-1)),ScheduleCompile!P150)))))))</f>
        <v>1</v>
      </c>
      <c r="V157" s="1">
        <f>IF(AND(ISERROR(IF(ScheduleCompile!Q150="Off",0,IF(ScheduleCompile!Q150="On",1,IF(ISNUMBER(ScheduleCompile!Q150),ScheduleCompile!Q150/1,IF(ISTEXT(ScheduleCompile!Q150),IF(OR(ISNUMBER(FIND("5F",ScheduleCompile!Q150)),ISNUMBER(FIND("0F",ScheduleCompile!Q150)),ISNUMBER(FIND("8F",ScheduleCompile!Q150)),ISNUMBER(FIND("1F",ScheduleCompile!Q150)),ISNUMBER(FIND("2F",ScheduleCompile!Q150)),ISNUMBER(FIND("3F",ScheduleCompile!Q150)),ISNUMBER(FIND("6F",ScheduleCompile!Q150)),ISNUMBER(FIND("7F",ScheduleCompile!Q150)),ISNUMBER(FIND("9F",ScheduleCompile!Q150)),ISNUMBER(FIND("4F",ScheduleCompile!Q150))),VALUE(LEFT(ScheduleCompile!Q150,FIND("F",ScheduleCompile!Q150)-1)),ScheduleCompile!Q150)))))),ISTEXT(ScheduleCompile!#REF!)),"ENDTABLE",IF(ISERROR(IF(ScheduleCompile!Q150="Off",0,IF(ScheduleCompile!Q150="On",1,IF(ISNUMBER(ScheduleCompile!Q150),ScheduleCompile!Q150/1,IF(ISTEXT(ScheduleCompile!Q150),IF(OR(ISNUMBER(FIND("5F",ScheduleCompile!Q150)),ISNUMBER(FIND("0F",ScheduleCompile!Q150)),ISNUMBER(FIND("8F",ScheduleCompile!Q150)),ISNUMBER(FIND("1F",ScheduleCompile!Q150)),ISNUMBER(FIND("2F",ScheduleCompile!Q150)),ISNUMBER(FIND("3F",ScheduleCompile!Q150)),ISNUMBER(FIND("6F",ScheduleCompile!Q150)),ISNUMBER(FIND("7F",ScheduleCompile!Q150)),ISNUMBER(FIND("9F",ScheduleCompile!Q150)),ISNUMBER(FIND("4F",ScheduleCompile!Q150))),VALUE(LEFT(ScheduleCompile!Q150,FIND("F",ScheduleCompile!Q150)-1)),ScheduleCompile!Q150)))))),"",IF(ScheduleCompile!Q150="Off",0,IF(ScheduleCompile!Q150="On",1,IF(ISNUMBER(ScheduleCompile!Q150),ScheduleCompile!Q150/1,IF(ISTEXT(ScheduleCompile!Q150),IF(OR(ISNUMBER(FIND("5F",ScheduleCompile!Q150)),ISNUMBER(FIND("0F",ScheduleCompile!Q150)),ISNUMBER(FIND("8F",ScheduleCompile!Q150)),ISNUMBER(FIND("1F",ScheduleCompile!Q150)),ISNUMBER(FIND("2F",ScheduleCompile!Q150)),ISNUMBER(FIND("3F",ScheduleCompile!Q150)),ISNUMBER(FIND("6F",ScheduleCompile!Q150)),ISNUMBER(FIND("7F",ScheduleCompile!Q150)),ISNUMBER(FIND("9F",ScheduleCompile!Q150)),ISNUMBER(FIND("4F",ScheduleCompile!Q150))),VALUE(LEFT(ScheduleCompile!Q150,FIND("F",ScheduleCompile!Q150)-1)),ScheduleCompile!Q150)))))))</f>
        <v>1</v>
      </c>
      <c r="W157" s="1">
        <f>IF(AND(ISERROR(IF(ScheduleCompile!R150="Off",0,IF(ScheduleCompile!R150="On",1,IF(ISNUMBER(ScheduleCompile!R150),ScheduleCompile!R150/1,IF(ISTEXT(ScheduleCompile!R150),IF(OR(ISNUMBER(FIND("5F",ScheduleCompile!R150)),ISNUMBER(FIND("0F",ScheduleCompile!R150)),ISNUMBER(FIND("8F",ScheduleCompile!R150)),ISNUMBER(FIND("1F",ScheduleCompile!R150)),ISNUMBER(FIND("2F",ScheduleCompile!R150)),ISNUMBER(FIND("3F",ScheduleCompile!R150)),ISNUMBER(FIND("6F",ScheduleCompile!R150)),ISNUMBER(FIND("7F",ScheduleCompile!R150)),ISNUMBER(FIND("9F",ScheduleCompile!R150)),ISNUMBER(FIND("4F",ScheduleCompile!R150))),VALUE(LEFT(ScheduleCompile!R150,FIND("F",ScheduleCompile!R150)-1)),ScheduleCompile!R150)))))),ISTEXT(ScheduleCompile!#REF!)),"ENDTABLE",IF(ISERROR(IF(ScheduleCompile!R150="Off",0,IF(ScheduleCompile!R150="On",1,IF(ISNUMBER(ScheduleCompile!R150),ScheduleCompile!R150/1,IF(ISTEXT(ScheduleCompile!R150),IF(OR(ISNUMBER(FIND("5F",ScheduleCompile!R150)),ISNUMBER(FIND("0F",ScheduleCompile!R150)),ISNUMBER(FIND("8F",ScheduleCompile!R150)),ISNUMBER(FIND("1F",ScheduleCompile!R150)),ISNUMBER(FIND("2F",ScheduleCompile!R150)),ISNUMBER(FIND("3F",ScheduleCompile!R150)),ISNUMBER(FIND("6F",ScheduleCompile!R150)),ISNUMBER(FIND("7F",ScheduleCompile!R150)),ISNUMBER(FIND("9F",ScheduleCompile!R150)),ISNUMBER(FIND("4F",ScheduleCompile!R150))),VALUE(LEFT(ScheduleCompile!R150,FIND("F",ScheduleCompile!R150)-1)),ScheduleCompile!R150)))))),"",IF(ScheduleCompile!R150="Off",0,IF(ScheduleCompile!R150="On",1,IF(ISNUMBER(ScheduleCompile!R150),ScheduleCompile!R150/1,IF(ISTEXT(ScheduleCompile!R150),IF(OR(ISNUMBER(FIND("5F",ScheduleCompile!R150)),ISNUMBER(FIND("0F",ScheduleCompile!R150)),ISNUMBER(FIND("8F",ScheduleCompile!R150)),ISNUMBER(FIND("1F",ScheduleCompile!R150)),ISNUMBER(FIND("2F",ScheduleCompile!R150)),ISNUMBER(FIND("3F",ScheduleCompile!R150)),ISNUMBER(FIND("6F",ScheduleCompile!R150)),ISNUMBER(FIND("7F",ScheduleCompile!R150)),ISNUMBER(FIND("9F",ScheduleCompile!R150)),ISNUMBER(FIND("4F",ScheduleCompile!R150))),VALUE(LEFT(ScheduleCompile!R150,FIND("F",ScheduleCompile!R150)-1)),ScheduleCompile!R150)))))))</f>
        <v>1</v>
      </c>
      <c r="X157" s="1">
        <f>IF(AND(ISERROR(IF(ScheduleCompile!S150="Off",0,IF(ScheduleCompile!S150="On",1,IF(ISNUMBER(ScheduleCompile!S150),ScheduleCompile!S150/1,IF(ISTEXT(ScheduleCompile!S150),IF(OR(ISNUMBER(FIND("5F",ScheduleCompile!S150)),ISNUMBER(FIND("0F",ScheduleCompile!S150)),ISNUMBER(FIND("8F",ScheduleCompile!S150)),ISNUMBER(FIND("1F",ScheduleCompile!S150)),ISNUMBER(FIND("2F",ScheduleCompile!S150)),ISNUMBER(FIND("3F",ScheduleCompile!S150)),ISNUMBER(FIND("6F",ScheduleCompile!S150)),ISNUMBER(FIND("7F",ScheduleCompile!S150)),ISNUMBER(FIND("9F",ScheduleCompile!S150)),ISNUMBER(FIND("4F",ScheduleCompile!S150))),VALUE(LEFT(ScheduleCompile!S150,FIND("F",ScheduleCompile!S150)-1)),ScheduleCompile!S150)))))),ISTEXT(ScheduleCompile!#REF!)),"ENDTABLE",IF(ISERROR(IF(ScheduleCompile!S150="Off",0,IF(ScheduleCompile!S150="On",1,IF(ISNUMBER(ScheduleCompile!S150),ScheduleCompile!S150/1,IF(ISTEXT(ScheduleCompile!S150),IF(OR(ISNUMBER(FIND("5F",ScheduleCompile!S150)),ISNUMBER(FIND("0F",ScheduleCompile!S150)),ISNUMBER(FIND("8F",ScheduleCompile!S150)),ISNUMBER(FIND("1F",ScheduleCompile!S150)),ISNUMBER(FIND("2F",ScheduleCompile!S150)),ISNUMBER(FIND("3F",ScheduleCompile!S150)),ISNUMBER(FIND("6F",ScheduleCompile!S150)),ISNUMBER(FIND("7F",ScheduleCompile!S150)),ISNUMBER(FIND("9F",ScheduleCompile!S150)),ISNUMBER(FIND("4F",ScheduleCompile!S150))),VALUE(LEFT(ScheduleCompile!S150,FIND("F",ScheduleCompile!S150)-1)),ScheduleCompile!S150)))))),"",IF(ScheduleCompile!S150="Off",0,IF(ScheduleCompile!S150="On",1,IF(ISNUMBER(ScheduleCompile!S150),ScheduleCompile!S150/1,IF(ISTEXT(ScheduleCompile!S150),IF(OR(ISNUMBER(FIND("5F",ScheduleCompile!S150)),ISNUMBER(FIND("0F",ScheduleCompile!S150)),ISNUMBER(FIND("8F",ScheduleCompile!S150)),ISNUMBER(FIND("1F",ScheduleCompile!S150)),ISNUMBER(FIND("2F",ScheduleCompile!S150)),ISNUMBER(FIND("3F",ScheduleCompile!S150)),ISNUMBER(FIND("6F",ScheduleCompile!S150)),ISNUMBER(FIND("7F",ScheduleCompile!S150)),ISNUMBER(FIND("9F",ScheduleCompile!S150)),ISNUMBER(FIND("4F",ScheduleCompile!S150))),VALUE(LEFT(ScheduleCompile!S150,FIND("F",ScheduleCompile!S150)-1)),ScheduleCompile!S150)))))))</f>
        <v>1</v>
      </c>
      <c r="Y157" s="1">
        <f>IF(AND(ISERROR(IF(ScheduleCompile!T150="Off",0,IF(ScheduleCompile!T150="On",1,IF(ISNUMBER(ScheduleCompile!T150),ScheduleCompile!T150/1,IF(ISTEXT(ScheduleCompile!T150),IF(OR(ISNUMBER(FIND("5F",ScheduleCompile!T150)),ISNUMBER(FIND("0F",ScheduleCompile!T150)),ISNUMBER(FIND("8F",ScheduleCompile!T150)),ISNUMBER(FIND("1F",ScheduleCompile!T150)),ISNUMBER(FIND("2F",ScheduleCompile!T150)),ISNUMBER(FIND("3F",ScheduleCompile!T150)),ISNUMBER(FIND("6F",ScheduleCompile!T150)),ISNUMBER(FIND("7F",ScheduleCompile!T150)),ISNUMBER(FIND("9F",ScheduleCompile!T150)),ISNUMBER(FIND("4F",ScheduleCompile!T150))),VALUE(LEFT(ScheduleCompile!T150,FIND("F",ScheduleCompile!T150)-1)),ScheduleCompile!T150)))))),ISTEXT(ScheduleCompile!#REF!)),"ENDTABLE",IF(ISERROR(IF(ScheduleCompile!T150="Off",0,IF(ScheduleCompile!T150="On",1,IF(ISNUMBER(ScheduleCompile!T150),ScheduleCompile!T150/1,IF(ISTEXT(ScheduleCompile!T150),IF(OR(ISNUMBER(FIND("5F",ScheduleCompile!T150)),ISNUMBER(FIND("0F",ScheduleCompile!T150)),ISNUMBER(FIND("8F",ScheduleCompile!T150)),ISNUMBER(FIND("1F",ScheduleCompile!T150)),ISNUMBER(FIND("2F",ScheduleCompile!T150)),ISNUMBER(FIND("3F",ScheduleCompile!T150)),ISNUMBER(FIND("6F",ScheduleCompile!T150)),ISNUMBER(FIND("7F",ScheduleCompile!T150)),ISNUMBER(FIND("9F",ScheduleCompile!T150)),ISNUMBER(FIND("4F",ScheduleCompile!T150))),VALUE(LEFT(ScheduleCompile!T150,FIND("F",ScheduleCompile!T150)-1)),ScheduleCompile!T150)))))),"",IF(ScheduleCompile!T150="Off",0,IF(ScheduleCompile!T150="On",1,IF(ISNUMBER(ScheduleCompile!T150),ScheduleCompile!T150/1,IF(ISTEXT(ScheduleCompile!T150),IF(OR(ISNUMBER(FIND("5F",ScheduleCompile!T150)),ISNUMBER(FIND("0F",ScheduleCompile!T150)),ISNUMBER(FIND("8F",ScheduleCompile!T150)),ISNUMBER(FIND("1F",ScheduleCompile!T150)),ISNUMBER(FIND("2F",ScheduleCompile!T150)),ISNUMBER(FIND("3F",ScheduleCompile!T150)),ISNUMBER(FIND("6F",ScheduleCompile!T150)),ISNUMBER(FIND("7F",ScheduleCompile!T150)),ISNUMBER(FIND("9F",ScheduleCompile!T150)),ISNUMBER(FIND("4F",ScheduleCompile!T150))),VALUE(LEFT(ScheduleCompile!T150,FIND("F",ScheduleCompile!T150)-1)),ScheduleCompile!T150)))))))</f>
        <v>1</v>
      </c>
      <c r="Z157" s="1">
        <f>IF(AND(ISERROR(IF(ScheduleCompile!U150="Off",0,IF(ScheduleCompile!U150="On",1,IF(ISNUMBER(ScheduleCompile!U150),ScheduleCompile!U150/1,IF(ISTEXT(ScheduleCompile!U150),IF(OR(ISNUMBER(FIND("5F",ScheduleCompile!U150)),ISNUMBER(FIND("0F",ScheduleCompile!U150)),ISNUMBER(FIND("8F",ScheduleCompile!U150)),ISNUMBER(FIND("1F",ScheduleCompile!U150)),ISNUMBER(FIND("2F",ScheduleCompile!U150)),ISNUMBER(FIND("3F",ScheduleCompile!U150)),ISNUMBER(FIND("6F",ScheduleCompile!U150)),ISNUMBER(FIND("7F",ScheduleCompile!U150)),ISNUMBER(FIND("9F",ScheduleCompile!U150)),ISNUMBER(FIND("4F",ScheduleCompile!U150))),VALUE(LEFT(ScheduleCompile!U150,FIND("F",ScheduleCompile!U150)-1)),ScheduleCompile!U150)))))),ISTEXT(ScheduleCompile!#REF!)),"ENDTABLE",IF(ISERROR(IF(ScheduleCompile!U150="Off",0,IF(ScheduleCompile!U150="On",1,IF(ISNUMBER(ScheduleCompile!U150),ScheduleCompile!U150/1,IF(ISTEXT(ScheduleCompile!U150),IF(OR(ISNUMBER(FIND("5F",ScheduleCompile!U150)),ISNUMBER(FIND("0F",ScheduleCompile!U150)),ISNUMBER(FIND("8F",ScheduleCompile!U150)),ISNUMBER(FIND("1F",ScheduleCompile!U150)),ISNUMBER(FIND("2F",ScheduleCompile!U150)),ISNUMBER(FIND("3F",ScheduleCompile!U150)),ISNUMBER(FIND("6F",ScheduleCompile!U150)),ISNUMBER(FIND("7F",ScheduleCompile!U150)),ISNUMBER(FIND("9F",ScheduleCompile!U150)),ISNUMBER(FIND("4F",ScheduleCompile!U150))),VALUE(LEFT(ScheduleCompile!U150,FIND("F",ScheduleCompile!U150)-1)),ScheduleCompile!U150)))))),"",IF(ScheduleCompile!U150="Off",0,IF(ScheduleCompile!U150="On",1,IF(ISNUMBER(ScheduleCompile!U150),ScheduleCompile!U150/1,IF(ISTEXT(ScheduleCompile!U150),IF(OR(ISNUMBER(FIND("5F",ScheduleCompile!U150)),ISNUMBER(FIND("0F",ScheduleCompile!U150)),ISNUMBER(FIND("8F",ScheduleCompile!U150)),ISNUMBER(FIND("1F",ScheduleCompile!U150)),ISNUMBER(FIND("2F",ScheduleCompile!U150)),ISNUMBER(FIND("3F",ScheduleCompile!U150)),ISNUMBER(FIND("6F",ScheduleCompile!U150)),ISNUMBER(FIND("7F",ScheduleCompile!U150)),ISNUMBER(FIND("9F",ScheduleCompile!U150)),ISNUMBER(FIND("4F",ScheduleCompile!U150))),VALUE(LEFT(ScheduleCompile!U150,FIND("F",ScheduleCompile!U150)-1)),ScheduleCompile!U150)))))))</f>
        <v>1</v>
      </c>
      <c r="AA157" s="1">
        <f>IF(AND(ISERROR(IF(ScheduleCompile!V150="Off",0,IF(ScheduleCompile!V150="On",1,IF(ISNUMBER(ScheduleCompile!V150),ScheduleCompile!V150/1,IF(ISTEXT(ScheduleCompile!V150),IF(OR(ISNUMBER(FIND("5F",ScheduleCompile!V150)),ISNUMBER(FIND("0F",ScheduleCompile!V150)),ISNUMBER(FIND("8F",ScheduleCompile!V150)),ISNUMBER(FIND("1F",ScheduleCompile!V150)),ISNUMBER(FIND("2F",ScheduleCompile!V150)),ISNUMBER(FIND("3F",ScheduleCompile!V150)),ISNUMBER(FIND("6F",ScheduleCompile!V150)),ISNUMBER(FIND("7F",ScheduleCompile!V150)),ISNUMBER(FIND("9F",ScheduleCompile!V150)),ISNUMBER(FIND("4F",ScheduleCompile!V150))),VALUE(LEFT(ScheduleCompile!V150,FIND("F",ScheduleCompile!V150)-1)),ScheduleCompile!V150)))))),ISTEXT(ScheduleCompile!#REF!)),"ENDTABLE",IF(ISERROR(IF(ScheduleCompile!V150="Off",0,IF(ScheduleCompile!V150="On",1,IF(ISNUMBER(ScheduleCompile!V150),ScheduleCompile!V150/1,IF(ISTEXT(ScheduleCompile!V150),IF(OR(ISNUMBER(FIND("5F",ScheduleCompile!V150)),ISNUMBER(FIND("0F",ScheduleCompile!V150)),ISNUMBER(FIND("8F",ScheduleCompile!V150)),ISNUMBER(FIND("1F",ScheduleCompile!V150)),ISNUMBER(FIND("2F",ScheduleCompile!V150)),ISNUMBER(FIND("3F",ScheduleCompile!V150)),ISNUMBER(FIND("6F",ScheduleCompile!V150)),ISNUMBER(FIND("7F",ScheduleCompile!V150)),ISNUMBER(FIND("9F",ScheduleCompile!V150)),ISNUMBER(FIND("4F",ScheduleCompile!V150))),VALUE(LEFT(ScheduleCompile!V150,FIND("F",ScheduleCompile!V150)-1)),ScheduleCompile!V150)))))),"",IF(ScheduleCompile!V150="Off",0,IF(ScheduleCompile!V150="On",1,IF(ISNUMBER(ScheduleCompile!V150),ScheduleCompile!V150/1,IF(ISTEXT(ScheduleCompile!V150),IF(OR(ISNUMBER(FIND("5F",ScheduleCompile!V150)),ISNUMBER(FIND("0F",ScheduleCompile!V150)),ISNUMBER(FIND("8F",ScheduleCompile!V150)),ISNUMBER(FIND("1F",ScheduleCompile!V150)),ISNUMBER(FIND("2F",ScheduleCompile!V150)),ISNUMBER(FIND("3F",ScheduleCompile!V150)),ISNUMBER(FIND("6F",ScheduleCompile!V150)),ISNUMBER(FIND("7F",ScheduleCompile!V150)),ISNUMBER(FIND("9F",ScheduleCompile!V150)),ISNUMBER(FIND("4F",ScheduleCompile!V150))),VALUE(LEFT(ScheduleCompile!V150,FIND("F",ScheduleCompile!V150)-1)),ScheduleCompile!V150)))))))</f>
        <v>1</v>
      </c>
      <c r="AB157" s="1">
        <f>IF(AND(ISERROR(IF(ScheduleCompile!W150="Off",0,IF(ScheduleCompile!W150="On",1,IF(ISNUMBER(ScheduleCompile!W150),ScheduleCompile!W150/1,IF(ISTEXT(ScheduleCompile!W150),IF(OR(ISNUMBER(FIND("5F",ScheduleCompile!W150)),ISNUMBER(FIND("0F",ScheduleCompile!W150)),ISNUMBER(FIND("8F",ScheduleCompile!W150)),ISNUMBER(FIND("1F",ScheduleCompile!W150)),ISNUMBER(FIND("2F",ScheduleCompile!W150)),ISNUMBER(FIND("3F",ScheduleCompile!W150)),ISNUMBER(FIND("6F",ScheduleCompile!W150)),ISNUMBER(FIND("7F",ScheduleCompile!W150)),ISNUMBER(FIND("9F",ScheduleCompile!W150)),ISNUMBER(FIND("4F",ScheduleCompile!W150))),VALUE(LEFT(ScheduleCompile!W150,FIND("F",ScheduleCompile!W150)-1)),ScheduleCompile!W150)))))),ISTEXT(ScheduleCompile!#REF!)),"ENDTABLE",IF(ISERROR(IF(ScheduleCompile!W150="Off",0,IF(ScheduleCompile!W150="On",1,IF(ISNUMBER(ScheduleCompile!W150),ScheduleCompile!W150/1,IF(ISTEXT(ScheduleCompile!W150),IF(OR(ISNUMBER(FIND("5F",ScheduleCompile!W150)),ISNUMBER(FIND("0F",ScheduleCompile!W150)),ISNUMBER(FIND("8F",ScheduleCompile!W150)),ISNUMBER(FIND("1F",ScheduleCompile!W150)),ISNUMBER(FIND("2F",ScheduleCompile!W150)),ISNUMBER(FIND("3F",ScheduleCompile!W150)),ISNUMBER(FIND("6F",ScheduleCompile!W150)),ISNUMBER(FIND("7F",ScheduleCompile!W150)),ISNUMBER(FIND("9F",ScheduleCompile!W150)),ISNUMBER(FIND("4F",ScheduleCompile!W150))),VALUE(LEFT(ScheduleCompile!W150,FIND("F",ScheduleCompile!W150)-1)),ScheduleCompile!W150)))))),"",IF(ScheduleCompile!W150="Off",0,IF(ScheduleCompile!W150="On",1,IF(ISNUMBER(ScheduleCompile!W150),ScheduleCompile!W150/1,IF(ISTEXT(ScheduleCompile!W150),IF(OR(ISNUMBER(FIND("5F",ScheduleCompile!W150)),ISNUMBER(FIND("0F",ScheduleCompile!W150)),ISNUMBER(FIND("8F",ScheduleCompile!W150)),ISNUMBER(FIND("1F",ScheduleCompile!W150)),ISNUMBER(FIND("2F",ScheduleCompile!W150)),ISNUMBER(FIND("3F",ScheduleCompile!W150)),ISNUMBER(FIND("6F",ScheduleCompile!W150)),ISNUMBER(FIND("7F",ScheduleCompile!W150)),ISNUMBER(FIND("9F",ScheduleCompile!W150)),ISNUMBER(FIND("4F",ScheduleCompile!W150))),VALUE(LEFT(ScheduleCompile!W150,FIND("F",ScheduleCompile!W150)-1)),ScheduleCompile!W150)))))))</f>
        <v>1</v>
      </c>
      <c r="AC157" s="1">
        <f>IF(AND(ISERROR(IF(ScheduleCompile!X150="Off",0,IF(ScheduleCompile!X150="On",1,IF(ISNUMBER(ScheduleCompile!X150),ScheduleCompile!X150/1,IF(ISTEXT(ScheduleCompile!X150),IF(OR(ISNUMBER(FIND("5F",ScheduleCompile!X150)),ISNUMBER(FIND("0F",ScheduleCompile!X150)),ISNUMBER(FIND("8F",ScheduleCompile!X150)),ISNUMBER(FIND("1F",ScheduleCompile!X150)),ISNUMBER(FIND("2F",ScheduleCompile!X150)),ISNUMBER(FIND("3F",ScheduleCompile!X150)),ISNUMBER(FIND("6F",ScheduleCompile!X150)),ISNUMBER(FIND("7F",ScheduleCompile!X150)),ISNUMBER(FIND("9F",ScheduleCompile!X150)),ISNUMBER(FIND("4F",ScheduleCompile!X150))),VALUE(LEFT(ScheduleCompile!X150,FIND("F",ScheduleCompile!X150)-1)),ScheduleCompile!X150)))))),ISTEXT(ScheduleCompile!#REF!)),"ENDTABLE",IF(ISERROR(IF(ScheduleCompile!X150="Off",0,IF(ScheduleCompile!X150="On",1,IF(ISNUMBER(ScheduleCompile!X150),ScheduleCompile!X150/1,IF(ISTEXT(ScheduleCompile!X150),IF(OR(ISNUMBER(FIND("5F",ScheduleCompile!X150)),ISNUMBER(FIND("0F",ScheduleCompile!X150)),ISNUMBER(FIND("8F",ScheduleCompile!X150)),ISNUMBER(FIND("1F",ScheduleCompile!X150)),ISNUMBER(FIND("2F",ScheduleCompile!X150)),ISNUMBER(FIND("3F",ScheduleCompile!X150)),ISNUMBER(FIND("6F",ScheduleCompile!X150)),ISNUMBER(FIND("7F",ScheduleCompile!X150)),ISNUMBER(FIND("9F",ScheduleCompile!X150)),ISNUMBER(FIND("4F",ScheduleCompile!X150))),VALUE(LEFT(ScheduleCompile!X150,FIND("F",ScheduleCompile!X150)-1)),ScheduleCompile!X150)))))),"",IF(ScheduleCompile!X150="Off",0,IF(ScheduleCompile!X150="On",1,IF(ISNUMBER(ScheduleCompile!X150),ScheduleCompile!X150/1,IF(ISTEXT(ScheduleCompile!X150),IF(OR(ISNUMBER(FIND("5F",ScheduleCompile!X150)),ISNUMBER(FIND("0F",ScheduleCompile!X150)),ISNUMBER(FIND("8F",ScheduleCompile!X150)),ISNUMBER(FIND("1F",ScheduleCompile!X150)),ISNUMBER(FIND("2F",ScheduleCompile!X150)),ISNUMBER(FIND("3F",ScheduleCompile!X150)),ISNUMBER(FIND("6F",ScheduleCompile!X150)),ISNUMBER(FIND("7F",ScheduleCompile!X150)),ISNUMBER(FIND("9F",ScheduleCompile!X150)),ISNUMBER(FIND("4F",ScheduleCompile!X150))),VALUE(LEFT(ScheduleCompile!X150,FIND("F",ScheduleCompile!X150)-1)),ScheduleCompile!X150)))))))</f>
        <v>1</v>
      </c>
      <c r="AD157" s="1">
        <f>IF(AND(ISERROR(IF(ScheduleCompile!Y150="Off",0,IF(ScheduleCompile!Y150="On",1,IF(ISNUMBER(ScheduleCompile!Y150),ScheduleCompile!Y150/1,IF(ISTEXT(ScheduleCompile!Y150),IF(OR(ISNUMBER(FIND("5F",ScheduleCompile!Y150)),ISNUMBER(FIND("0F",ScheduleCompile!Y150)),ISNUMBER(FIND("8F",ScheduleCompile!Y150)),ISNUMBER(FIND("1F",ScheduleCompile!Y150)),ISNUMBER(FIND("2F",ScheduleCompile!Y150)),ISNUMBER(FIND("3F",ScheduleCompile!Y150)),ISNUMBER(FIND("6F",ScheduleCompile!Y150)),ISNUMBER(FIND("7F",ScheduleCompile!Y150)),ISNUMBER(FIND("9F",ScheduleCompile!Y150)),ISNUMBER(FIND("4F",ScheduleCompile!Y150))),VALUE(LEFT(ScheduleCompile!Y150,FIND("F",ScheduleCompile!Y150)-1)),ScheduleCompile!Y150)))))),ISTEXT(ScheduleCompile!#REF!)),"ENDTABLE",IF(ISERROR(IF(ScheduleCompile!Y150="Off",0,IF(ScheduleCompile!Y150="On",1,IF(ISNUMBER(ScheduleCompile!Y150),ScheduleCompile!Y150/1,IF(ISTEXT(ScheduleCompile!Y150),IF(OR(ISNUMBER(FIND("5F",ScheduleCompile!Y150)),ISNUMBER(FIND("0F",ScheduleCompile!Y150)),ISNUMBER(FIND("8F",ScheduleCompile!Y150)),ISNUMBER(FIND("1F",ScheduleCompile!Y150)),ISNUMBER(FIND("2F",ScheduleCompile!Y150)),ISNUMBER(FIND("3F",ScheduleCompile!Y150)),ISNUMBER(FIND("6F",ScheduleCompile!Y150)),ISNUMBER(FIND("7F",ScheduleCompile!Y150)),ISNUMBER(FIND("9F",ScheduleCompile!Y150)),ISNUMBER(FIND("4F",ScheduleCompile!Y150))),VALUE(LEFT(ScheduleCompile!Y150,FIND("F",ScheduleCompile!Y150)-1)),ScheduleCompile!Y150)))))),"",IF(ScheduleCompile!Y150="Off",0,IF(ScheduleCompile!Y150="On",1,IF(ISNUMBER(ScheduleCompile!Y150),ScheduleCompile!Y150/1,IF(ISTEXT(ScheduleCompile!Y150),IF(OR(ISNUMBER(FIND("5F",ScheduleCompile!Y150)),ISNUMBER(FIND("0F",ScheduleCompile!Y150)),ISNUMBER(FIND("8F",ScheduleCompile!Y150)),ISNUMBER(FIND("1F",ScheduleCompile!Y150)),ISNUMBER(FIND("2F",ScheduleCompile!Y150)),ISNUMBER(FIND("3F",ScheduleCompile!Y150)),ISNUMBER(FIND("6F",ScheduleCompile!Y150)),ISNUMBER(FIND("7F",ScheduleCompile!Y150)),ISNUMBER(FIND("9F",ScheduleCompile!Y150)),ISNUMBER(FIND("4F",ScheduleCompile!Y150))),VALUE(LEFT(ScheduleCompile!Y150,FIND("F",ScheduleCompile!Y150)-1)),ScheduleCompile!Y150)))))))</f>
        <v>1</v>
      </c>
    </row>
    <row r="158" spans="1:30" x14ac:dyDescent="0.25">
      <c r="A158" t="str">
        <f t="shared" si="8"/>
        <v>SchDay "LabProcessEquipmentHighUseSun"  Type = "Fraction" Hr = (1, 1, 1, 1, 1, 1, 1, 1, 1, 1, 1, 1, 1, 1, 1, 1, 1, 1, 1, 1, 1, 1, 1, 1) ..</v>
      </c>
      <c r="B158" s="1" t="s">
        <v>623</v>
      </c>
      <c r="C158" t="str">
        <f t="shared" si="9"/>
        <v xml:space="preserve">SchDay "LabProcessEquipmentHighUseSun"  Type = "Fraction" Hr = </v>
      </c>
      <c r="D158" t="str">
        <f t="shared" si="10"/>
        <v>(1, 1, 1, 1, 1, 1, 1, 1, 1, 1, 1, 1, 1, 1, 1, 1, 1, 1, 1, 1, 1, 1, 1, 1) ..</v>
      </c>
      <c r="E158" s="30" t="str">
        <f>ScheduleCompile!A151</f>
        <v>LabProcessEquipmentHighUseSun</v>
      </c>
      <c r="F158" t="str">
        <f t="shared" si="11"/>
        <v>Fraction</v>
      </c>
      <c r="G158" s="1">
        <f>IF(AND(ISERROR(IF(ScheduleCompile!B151="Off",0,IF(ScheduleCompile!B151="On",1,IF(ISNUMBER(ScheduleCompile!B151),ScheduleCompile!B151/1,IF(ISTEXT(ScheduleCompile!B151),IF(OR(ISNUMBER(FIND("5F",ScheduleCompile!B151)),ISNUMBER(FIND("0F",ScheduleCompile!B151)),ISNUMBER(FIND("8F",ScheduleCompile!B151)),ISNUMBER(FIND("1F",ScheduleCompile!B151)),ISNUMBER(FIND("2F",ScheduleCompile!B151)),ISNUMBER(FIND("3F",ScheduleCompile!B151)),ISNUMBER(FIND("6F",ScheduleCompile!B151)),ISNUMBER(FIND("7F",ScheduleCompile!B151)),ISNUMBER(FIND("9F",ScheduleCompile!B151)),ISNUMBER(FIND("4F",ScheduleCompile!B151))),VALUE(LEFT(ScheduleCompile!B151,FIND("F",ScheduleCompile!B151)-1)),ScheduleCompile!B151)))))),ISTEXT(ScheduleCompile!#REF!)),"ENDTABLE",IF(ISERROR(IF(ScheduleCompile!B151="Off",0,IF(ScheduleCompile!B151="On",1,IF(ISNUMBER(ScheduleCompile!B151),ScheduleCompile!B151/1,IF(ISTEXT(ScheduleCompile!B151),IF(OR(ISNUMBER(FIND("5F",ScheduleCompile!B151)),ISNUMBER(FIND("0F",ScheduleCompile!B151)),ISNUMBER(FIND("8F",ScheduleCompile!B151)),ISNUMBER(FIND("1F",ScheduleCompile!B151)),ISNUMBER(FIND("2F",ScheduleCompile!B151)),ISNUMBER(FIND("3F",ScheduleCompile!B151)),ISNUMBER(FIND("6F",ScheduleCompile!B151)),ISNUMBER(FIND("7F",ScheduleCompile!B151)),ISNUMBER(FIND("9F",ScheduleCompile!B151)),ISNUMBER(FIND("4F",ScheduleCompile!B151))),VALUE(LEFT(ScheduleCompile!B151,FIND("F",ScheduleCompile!B151)-1)),ScheduleCompile!B151)))))),"",IF(ScheduleCompile!B151="Off",0,IF(ScheduleCompile!B151="On",1,IF(ISNUMBER(ScheduleCompile!B151),ScheduleCompile!B151/1,IF(ISTEXT(ScheduleCompile!B151),IF(OR(ISNUMBER(FIND("5F",ScheduleCompile!B151)),ISNUMBER(FIND("0F",ScheduleCompile!B151)),ISNUMBER(FIND("8F",ScheduleCompile!B151)),ISNUMBER(FIND("1F",ScheduleCompile!B151)),ISNUMBER(FIND("2F",ScheduleCompile!B151)),ISNUMBER(FIND("3F",ScheduleCompile!B151)),ISNUMBER(FIND("6F",ScheduleCompile!B151)),ISNUMBER(FIND("7F",ScheduleCompile!B151)),ISNUMBER(FIND("9F",ScheduleCompile!B151)),ISNUMBER(FIND("4F",ScheduleCompile!B151))),VALUE(LEFT(ScheduleCompile!B151,FIND("F",ScheduleCompile!B151)-1)),ScheduleCompile!B151)))))))</f>
        <v>1</v>
      </c>
      <c r="H158" s="1">
        <f>IF(AND(ISERROR(IF(ScheduleCompile!C151="Off",0,IF(ScheduleCompile!C151="On",1,IF(ISNUMBER(ScheduleCompile!C151),ScheduleCompile!C151/1,IF(ISTEXT(ScheduleCompile!C151),IF(OR(ISNUMBER(FIND("5F",ScheduleCompile!C151)),ISNUMBER(FIND("0F",ScheduleCompile!C151)),ISNUMBER(FIND("8F",ScheduleCompile!C151)),ISNUMBER(FIND("1F",ScheduleCompile!C151)),ISNUMBER(FIND("2F",ScheduleCompile!C151)),ISNUMBER(FIND("3F",ScheduleCompile!C151)),ISNUMBER(FIND("6F",ScheduleCompile!C151)),ISNUMBER(FIND("7F",ScheduleCompile!C151)),ISNUMBER(FIND("9F",ScheduleCompile!C151)),ISNUMBER(FIND("4F",ScheduleCompile!C151))),VALUE(LEFT(ScheduleCompile!C151,FIND("F",ScheduleCompile!C151)-1)),ScheduleCompile!C151)))))),ISTEXT(ScheduleCompile!#REF!)),"ENDTABLE",IF(ISERROR(IF(ScheduleCompile!C151="Off",0,IF(ScheduleCompile!C151="On",1,IF(ISNUMBER(ScheduleCompile!C151),ScheduleCompile!C151/1,IF(ISTEXT(ScheduleCompile!C151),IF(OR(ISNUMBER(FIND("5F",ScheduleCompile!C151)),ISNUMBER(FIND("0F",ScheduleCompile!C151)),ISNUMBER(FIND("8F",ScheduleCompile!C151)),ISNUMBER(FIND("1F",ScheduleCompile!C151)),ISNUMBER(FIND("2F",ScheduleCompile!C151)),ISNUMBER(FIND("3F",ScheduleCompile!C151)),ISNUMBER(FIND("6F",ScheduleCompile!C151)),ISNUMBER(FIND("7F",ScheduleCompile!C151)),ISNUMBER(FIND("9F",ScheduleCompile!C151)),ISNUMBER(FIND("4F",ScheduleCompile!C151))),VALUE(LEFT(ScheduleCompile!C151,FIND("F",ScheduleCompile!C151)-1)),ScheduleCompile!C151)))))),"",IF(ScheduleCompile!C151="Off",0,IF(ScheduleCompile!C151="On",1,IF(ISNUMBER(ScheduleCompile!C151),ScheduleCompile!C151/1,IF(ISTEXT(ScheduleCompile!C151),IF(OR(ISNUMBER(FIND("5F",ScheduleCompile!C151)),ISNUMBER(FIND("0F",ScheduleCompile!C151)),ISNUMBER(FIND("8F",ScheduleCompile!C151)),ISNUMBER(FIND("1F",ScheduleCompile!C151)),ISNUMBER(FIND("2F",ScheduleCompile!C151)),ISNUMBER(FIND("3F",ScheduleCompile!C151)),ISNUMBER(FIND("6F",ScheduleCompile!C151)),ISNUMBER(FIND("7F",ScheduleCompile!C151)),ISNUMBER(FIND("9F",ScheduleCompile!C151)),ISNUMBER(FIND("4F",ScheduleCompile!C151))),VALUE(LEFT(ScheduleCompile!C151,FIND("F",ScheduleCompile!C151)-1)),ScheduleCompile!C151)))))))</f>
        <v>1</v>
      </c>
      <c r="I158" s="1">
        <f>IF(AND(ISERROR(IF(ScheduleCompile!D151="Off",0,IF(ScheduleCompile!D151="On",1,IF(ISNUMBER(ScheduleCompile!D151),ScheduleCompile!D151/1,IF(ISTEXT(ScheduleCompile!D151),IF(OR(ISNUMBER(FIND("5F",ScheduleCompile!D151)),ISNUMBER(FIND("0F",ScheduleCompile!D151)),ISNUMBER(FIND("8F",ScheduleCompile!D151)),ISNUMBER(FIND("1F",ScheduleCompile!D151)),ISNUMBER(FIND("2F",ScheduleCompile!D151)),ISNUMBER(FIND("3F",ScheduleCompile!D151)),ISNUMBER(FIND("6F",ScheduleCompile!D151)),ISNUMBER(FIND("7F",ScheduleCompile!D151)),ISNUMBER(FIND("9F",ScheduleCompile!D151)),ISNUMBER(FIND("4F",ScheduleCompile!D151))),VALUE(LEFT(ScheduleCompile!D151,FIND("F",ScheduleCompile!D151)-1)),ScheduleCompile!D151)))))),ISTEXT(ScheduleCompile!#REF!)),"ENDTABLE",IF(ISERROR(IF(ScheduleCompile!D151="Off",0,IF(ScheduleCompile!D151="On",1,IF(ISNUMBER(ScheduleCompile!D151),ScheduleCompile!D151/1,IF(ISTEXT(ScheduleCompile!D151),IF(OR(ISNUMBER(FIND("5F",ScheduleCompile!D151)),ISNUMBER(FIND("0F",ScheduleCompile!D151)),ISNUMBER(FIND("8F",ScheduleCompile!D151)),ISNUMBER(FIND("1F",ScheduleCompile!D151)),ISNUMBER(FIND("2F",ScheduleCompile!D151)),ISNUMBER(FIND("3F",ScheduleCompile!D151)),ISNUMBER(FIND("6F",ScheduleCompile!D151)),ISNUMBER(FIND("7F",ScheduleCompile!D151)),ISNUMBER(FIND("9F",ScheduleCompile!D151)),ISNUMBER(FIND("4F",ScheduleCompile!D151))),VALUE(LEFT(ScheduleCompile!D151,FIND("F",ScheduleCompile!D151)-1)),ScheduleCompile!D151)))))),"",IF(ScheduleCompile!D151="Off",0,IF(ScheduleCompile!D151="On",1,IF(ISNUMBER(ScheduleCompile!D151),ScheduleCompile!D151/1,IF(ISTEXT(ScheduleCompile!D151),IF(OR(ISNUMBER(FIND("5F",ScheduleCompile!D151)),ISNUMBER(FIND("0F",ScheduleCompile!D151)),ISNUMBER(FIND("8F",ScheduleCompile!D151)),ISNUMBER(FIND("1F",ScheduleCompile!D151)),ISNUMBER(FIND("2F",ScheduleCompile!D151)),ISNUMBER(FIND("3F",ScheduleCompile!D151)),ISNUMBER(FIND("6F",ScheduleCompile!D151)),ISNUMBER(FIND("7F",ScheduleCompile!D151)),ISNUMBER(FIND("9F",ScheduleCompile!D151)),ISNUMBER(FIND("4F",ScheduleCompile!D151))),VALUE(LEFT(ScheduleCompile!D151,FIND("F",ScheduleCompile!D151)-1)),ScheduleCompile!D151)))))))</f>
        <v>1</v>
      </c>
      <c r="J158" s="1">
        <f>IF(AND(ISERROR(IF(ScheduleCompile!E151="Off",0,IF(ScheduleCompile!E151="On",1,IF(ISNUMBER(ScheduleCompile!E151),ScheduleCompile!E151/1,IF(ISTEXT(ScheduleCompile!E151),IF(OR(ISNUMBER(FIND("5F",ScheduleCompile!E151)),ISNUMBER(FIND("0F",ScheduleCompile!E151)),ISNUMBER(FIND("8F",ScheduleCompile!E151)),ISNUMBER(FIND("1F",ScheduleCompile!E151)),ISNUMBER(FIND("2F",ScheduleCompile!E151)),ISNUMBER(FIND("3F",ScheduleCompile!E151)),ISNUMBER(FIND("6F",ScheduleCompile!E151)),ISNUMBER(FIND("7F",ScheduleCompile!E151)),ISNUMBER(FIND("9F",ScheduleCompile!E151)),ISNUMBER(FIND("4F",ScheduleCompile!E151))),VALUE(LEFT(ScheduleCompile!E151,FIND("F",ScheduleCompile!E151)-1)),ScheduleCompile!E151)))))),ISTEXT(ScheduleCompile!#REF!)),"ENDTABLE",IF(ISERROR(IF(ScheduleCompile!E151="Off",0,IF(ScheduleCompile!E151="On",1,IF(ISNUMBER(ScheduleCompile!E151),ScheduleCompile!E151/1,IF(ISTEXT(ScheduleCompile!E151),IF(OR(ISNUMBER(FIND("5F",ScheduleCompile!E151)),ISNUMBER(FIND("0F",ScheduleCompile!E151)),ISNUMBER(FIND("8F",ScheduleCompile!E151)),ISNUMBER(FIND("1F",ScheduleCompile!E151)),ISNUMBER(FIND("2F",ScheduleCompile!E151)),ISNUMBER(FIND("3F",ScheduleCompile!E151)),ISNUMBER(FIND("6F",ScheduleCompile!E151)),ISNUMBER(FIND("7F",ScheduleCompile!E151)),ISNUMBER(FIND("9F",ScheduleCompile!E151)),ISNUMBER(FIND("4F",ScheduleCompile!E151))),VALUE(LEFT(ScheduleCompile!E151,FIND("F",ScheduleCompile!E151)-1)),ScheduleCompile!E151)))))),"",IF(ScheduleCompile!E151="Off",0,IF(ScheduleCompile!E151="On",1,IF(ISNUMBER(ScheduleCompile!E151),ScheduleCompile!E151/1,IF(ISTEXT(ScheduleCompile!E151),IF(OR(ISNUMBER(FIND("5F",ScheduleCompile!E151)),ISNUMBER(FIND("0F",ScheduleCompile!E151)),ISNUMBER(FIND("8F",ScheduleCompile!E151)),ISNUMBER(FIND("1F",ScheduleCompile!E151)),ISNUMBER(FIND("2F",ScheduleCompile!E151)),ISNUMBER(FIND("3F",ScheduleCompile!E151)),ISNUMBER(FIND("6F",ScheduleCompile!E151)),ISNUMBER(FIND("7F",ScheduleCompile!E151)),ISNUMBER(FIND("9F",ScheduleCompile!E151)),ISNUMBER(FIND("4F",ScheduleCompile!E151))),VALUE(LEFT(ScheduleCompile!E151,FIND("F",ScheduleCompile!E151)-1)),ScheduleCompile!E151)))))))</f>
        <v>1</v>
      </c>
      <c r="K158" s="1">
        <f>IF(AND(ISERROR(IF(ScheduleCompile!F151="Off",0,IF(ScheduleCompile!F151="On",1,IF(ISNUMBER(ScheduleCompile!F151),ScheduleCompile!F151/1,IF(ISTEXT(ScheduleCompile!F151),IF(OR(ISNUMBER(FIND("5F",ScheduleCompile!F151)),ISNUMBER(FIND("0F",ScheduleCompile!F151)),ISNUMBER(FIND("8F",ScheduleCompile!F151)),ISNUMBER(FIND("1F",ScheduleCompile!F151)),ISNUMBER(FIND("2F",ScheduleCompile!F151)),ISNUMBER(FIND("3F",ScheduleCompile!F151)),ISNUMBER(FIND("6F",ScheduleCompile!F151)),ISNUMBER(FIND("7F",ScheduleCompile!F151)),ISNUMBER(FIND("9F",ScheduleCompile!F151)),ISNUMBER(FIND("4F",ScheduleCompile!F151))),VALUE(LEFT(ScheduleCompile!F151,FIND("F",ScheduleCompile!F151)-1)),ScheduleCompile!F151)))))),ISTEXT(ScheduleCompile!#REF!)),"ENDTABLE",IF(ISERROR(IF(ScheduleCompile!F151="Off",0,IF(ScheduleCompile!F151="On",1,IF(ISNUMBER(ScheduleCompile!F151),ScheduleCompile!F151/1,IF(ISTEXT(ScheduleCompile!F151),IF(OR(ISNUMBER(FIND("5F",ScheduleCompile!F151)),ISNUMBER(FIND("0F",ScheduleCompile!F151)),ISNUMBER(FIND("8F",ScheduleCompile!F151)),ISNUMBER(FIND("1F",ScheduleCompile!F151)),ISNUMBER(FIND("2F",ScheduleCompile!F151)),ISNUMBER(FIND("3F",ScheduleCompile!F151)),ISNUMBER(FIND("6F",ScheduleCompile!F151)),ISNUMBER(FIND("7F",ScheduleCompile!F151)),ISNUMBER(FIND("9F",ScheduleCompile!F151)),ISNUMBER(FIND("4F",ScheduleCompile!F151))),VALUE(LEFT(ScheduleCompile!F151,FIND("F",ScheduleCompile!F151)-1)),ScheduleCompile!F151)))))),"",IF(ScheduleCompile!F151="Off",0,IF(ScheduleCompile!F151="On",1,IF(ISNUMBER(ScheduleCompile!F151),ScheduleCompile!F151/1,IF(ISTEXT(ScheduleCompile!F151),IF(OR(ISNUMBER(FIND("5F",ScheduleCompile!F151)),ISNUMBER(FIND("0F",ScheduleCompile!F151)),ISNUMBER(FIND("8F",ScheduleCompile!F151)),ISNUMBER(FIND("1F",ScheduleCompile!F151)),ISNUMBER(FIND("2F",ScheduleCompile!F151)),ISNUMBER(FIND("3F",ScheduleCompile!F151)),ISNUMBER(FIND("6F",ScheduleCompile!F151)),ISNUMBER(FIND("7F",ScheduleCompile!F151)),ISNUMBER(FIND("9F",ScheduleCompile!F151)),ISNUMBER(FIND("4F",ScheduleCompile!F151))),VALUE(LEFT(ScheduleCompile!F151,FIND("F",ScheduleCompile!F151)-1)),ScheduleCompile!F151)))))))</f>
        <v>1</v>
      </c>
      <c r="L158" s="1">
        <f>IF(AND(ISERROR(IF(ScheduleCompile!G151="Off",0,IF(ScheduleCompile!G151="On",1,IF(ISNUMBER(ScheduleCompile!G151),ScheduleCompile!G151/1,IF(ISTEXT(ScheduleCompile!G151),IF(OR(ISNUMBER(FIND("5F",ScheduleCompile!G151)),ISNUMBER(FIND("0F",ScheduleCompile!G151)),ISNUMBER(FIND("8F",ScheduleCompile!G151)),ISNUMBER(FIND("1F",ScheduleCompile!G151)),ISNUMBER(FIND("2F",ScheduleCompile!G151)),ISNUMBER(FIND("3F",ScheduleCompile!G151)),ISNUMBER(FIND("6F",ScheduleCompile!G151)),ISNUMBER(FIND("7F",ScheduleCompile!G151)),ISNUMBER(FIND("9F",ScheduleCompile!G151)),ISNUMBER(FIND("4F",ScheduleCompile!G151))),VALUE(LEFT(ScheduleCompile!G151,FIND("F",ScheduleCompile!G151)-1)),ScheduleCompile!G151)))))),ISTEXT(ScheduleCompile!#REF!)),"ENDTABLE",IF(ISERROR(IF(ScheduleCompile!G151="Off",0,IF(ScheduleCompile!G151="On",1,IF(ISNUMBER(ScheduleCompile!G151),ScheduleCompile!G151/1,IF(ISTEXT(ScheduleCompile!G151),IF(OR(ISNUMBER(FIND("5F",ScheduleCompile!G151)),ISNUMBER(FIND("0F",ScheduleCompile!G151)),ISNUMBER(FIND("8F",ScheduleCompile!G151)),ISNUMBER(FIND("1F",ScheduleCompile!G151)),ISNUMBER(FIND("2F",ScheduleCompile!G151)),ISNUMBER(FIND("3F",ScheduleCompile!G151)),ISNUMBER(FIND("6F",ScheduleCompile!G151)),ISNUMBER(FIND("7F",ScheduleCompile!G151)),ISNUMBER(FIND("9F",ScheduleCompile!G151)),ISNUMBER(FIND("4F",ScheduleCompile!G151))),VALUE(LEFT(ScheduleCompile!G151,FIND("F",ScheduleCompile!G151)-1)),ScheduleCompile!G151)))))),"",IF(ScheduleCompile!G151="Off",0,IF(ScheduleCompile!G151="On",1,IF(ISNUMBER(ScheduleCompile!G151),ScheduleCompile!G151/1,IF(ISTEXT(ScheduleCompile!G151),IF(OR(ISNUMBER(FIND("5F",ScheduleCompile!G151)),ISNUMBER(FIND("0F",ScheduleCompile!G151)),ISNUMBER(FIND("8F",ScheduleCompile!G151)),ISNUMBER(FIND("1F",ScheduleCompile!G151)),ISNUMBER(FIND("2F",ScheduleCompile!G151)),ISNUMBER(FIND("3F",ScheduleCompile!G151)),ISNUMBER(FIND("6F",ScheduleCompile!G151)),ISNUMBER(FIND("7F",ScheduleCompile!G151)),ISNUMBER(FIND("9F",ScheduleCompile!G151)),ISNUMBER(FIND("4F",ScheduleCompile!G151))),VALUE(LEFT(ScheduleCompile!G151,FIND("F",ScheduleCompile!G151)-1)),ScheduleCompile!G151)))))))</f>
        <v>1</v>
      </c>
      <c r="M158" s="1">
        <f>IF(AND(ISERROR(IF(ScheduleCompile!H151="Off",0,IF(ScheduleCompile!H151="On",1,IF(ISNUMBER(ScheduleCompile!H151),ScheduleCompile!H151/1,IF(ISTEXT(ScheduleCompile!H151),IF(OR(ISNUMBER(FIND("5F",ScheduleCompile!H151)),ISNUMBER(FIND("0F",ScheduleCompile!H151)),ISNUMBER(FIND("8F",ScheduleCompile!H151)),ISNUMBER(FIND("1F",ScheduleCompile!H151)),ISNUMBER(FIND("2F",ScheduleCompile!H151)),ISNUMBER(FIND("3F",ScheduleCompile!H151)),ISNUMBER(FIND("6F",ScheduleCompile!H151)),ISNUMBER(FIND("7F",ScheduleCompile!H151)),ISNUMBER(FIND("9F",ScheduleCompile!H151)),ISNUMBER(FIND("4F",ScheduleCompile!H151))),VALUE(LEFT(ScheduleCompile!H151,FIND("F",ScheduleCompile!H151)-1)),ScheduleCompile!H151)))))),ISTEXT(ScheduleCompile!#REF!)),"ENDTABLE",IF(ISERROR(IF(ScheduleCompile!H151="Off",0,IF(ScheduleCompile!H151="On",1,IF(ISNUMBER(ScheduleCompile!H151),ScheduleCompile!H151/1,IF(ISTEXT(ScheduleCompile!H151),IF(OR(ISNUMBER(FIND("5F",ScheduleCompile!H151)),ISNUMBER(FIND("0F",ScheduleCompile!H151)),ISNUMBER(FIND("8F",ScheduleCompile!H151)),ISNUMBER(FIND("1F",ScheduleCompile!H151)),ISNUMBER(FIND("2F",ScheduleCompile!H151)),ISNUMBER(FIND("3F",ScheduleCompile!H151)),ISNUMBER(FIND("6F",ScheduleCompile!H151)),ISNUMBER(FIND("7F",ScheduleCompile!H151)),ISNUMBER(FIND("9F",ScheduleCompile!H151)),ISNUMBER(FIND("4F",ScheduleCompile!H151))),VALUE(LEFT(ScheduleCompile!H151,FIND("F",ScheduleCompile!H151)-1)),ScheduleCompile!H151)))))),"",IF(ScheduleCompile!H151="Off",0,IF(ScheduleCompile!H151="On",1,IF(ISNUMBER(ScheduleCompile!H151),ScheduleCompile!H151/1,IF(ISTEXT(ScheduleCompile!H151),IF(OR(ISNUMBER(FIND("5F",ScheduleCompile!H151)),ISNUMBER(FIND("0F",ScheduleCompile!H151)),ISNUMBER(FIND("8F",ScheduleCompile!H151)),ISNUMBER(FIND("1F",ScheduleCompile!H151)),ISNUMBER(FIND("2F",ScheduleCompile!H151)),ISNUMBER(FIND("3F",ScheduleCompile!H151)),ISNUMBER(FIND("6F",ScheduleCompile!H151)),ISNUMBER(FIND("7F",ScheduleCompile!H151)),ISNUMBER(FIND("9F",ScheduleCompile!H151)),ISNUMBER(FIND("4F",ScheduleCompile!H151))),VALUE(LEFT(ScheduleCompile!H151,FIND("F",ScheduleCompile!H151)-1)),ScheduleCompile!H151)))))))</f>
        <v>1</v>
      </c>
      <c r="N158" s="1">
        <f>IF(AND(ISERROR(IF(ScheduleCompile!I151="Off",0,IF(ScheduleCompile!I151="On",1,IF(ISNUMBER(ScheduleCompile!I151),ScheduleCompile!I151/1,IF(ISTEXT(ScheduleCompile!I151),IF(OR(ISNUMBER(FIND("5F",ScheduleCompile!I151)),ISNUMBER(FIND("0F",ScheduleCompile!I151)),ISNUMBER(FIND("8F",ScheduleCompile!I151)),ISNUMBER(FIND("1F",ScheduleCompile!I151)),ISNUMBER(FIND("2F",ScheduleCompile!I151)),ISNUMBER(FIND("3F",ScheduleCompile!I151)),ISNUMBER(FIND("6F",ScheduleCompile!I151)),ISNUMBER(FIND("7F",ScheduleCompile!I151)),ISNUMBER(FIND("9F",ScheduleCompile!I151)),ISNUMBER(FIND("4F",ScheduleCompile!I151))),VALUE(LEFT(ScheduleCompile!I151,FIND("F",ScheduleCompile!I151)-1)),ScheduleCompile!I151)))))),ISTEXT(ScheduleCompile!#REF!)),"ENDTABLE",IF(ISERROR(IF(ScheduleCompile!I151="Off",0,IF(ScheduleCompile!I151="On",1,IF(ISNUMBER(ScheduleCompile!I151),ScheduleCompile!I151/1,IF(ISTEXT(ScheduleCompile!I151),IF(OR(ISNUMBER(FIND("5F",ScheduleCompile!I151)),ISNUMBER(FIND("0F",ScheduleCompile!I151)),ISNUMBER(FIND("8F",ScheduleCompile!I151)),ISNUMBER(FIND("1F",ScheduleCompile!I151)),ISNUMBER(FIND("2F",ScheduleCompile!I151)),ISNUMBER(FIND("3F",ScheduleCompile!I151)),ISNUMBER(FIND("6F",ScheduleCompile!I151)),ISNUMBER(FIND("7F",ScheduleCompile!I151)),ISNUMBER(FIND("9F",ScheduleCompile!I151)),ISNUMBER(FIND("4F",ScheduleCompile!I151))),VALUE(LEFT(ScheduleCompile!I151,FIND("F",ScheduleCompile!I151)-1)),ScheduleCompile!I151)))))),"",IF(ScheduleCompile!I151="Off",0,IF(ScheduleCompile!I151="On",1,IF(ISNUMBER(ScheduleCompile!I151),ScheduleCompile!I151/1,IF(ISTEXT(ScheduleCompile!I151),IF(OR(ISNUMBER(FIND("5F",ScheduleCompile!I151)),ISNUMBER(FIND("0F",ScheduleCompile!I151)),ISNUMBER(FIND("8F",ScheduleCompile!I151)),ISNUMBER(FIND("1F",ScheduleCompile!I151)),ISNUMBER(FIND("2F",ScheduleCompile!I151)),ISNUMBER(FIND("3F",ScheduleCompile!I151)),ISNUMBER(FIND("6F",ScheduleCompile!I151)),ISNUMBER(FIND("7F",ScheduleCompile!I151)),ISNUMBER(FIND("9F",ScheduleCompile!I151)),ISNUMBER(FIND("4F",ScheduleCompile!I151))),VALUE(LEFT(ScheduleCompile!I151,FIND("F",ScheduleCompile!I151)-1)),ScheduleCompile!I151)))))))</f>
        <v>1</v>
      </c>
      <c r="O158" s="1">
        <f>IF(AND(ISERROR(IF(ScheduleCompile!J151="Off",0,IF(ScheduleCompile!J151="On",1,IF(ISNUMBER(ScheduleCompile!J151),ScheduleCompile!J151/1,IF(ISTEXT(ScheduleCompile!J151),IF(OR(ISNUMBER(FIND("5F",ScheduleCompile!J151)),ISNUMBER(FIND("0F",ScheduleCompile!J151)),ISNUMBER(FIND("8F",ScheduleCompile!J151)),ISNUMBER(FIND("1F",ScheduleCompile!J151)),ISNUMBER(FIND("2F",ScheduleCompile!J151)),ISNUMBER(FIND("3F",ScheduleCompile!J151)),ISNUMBER(FIND("6F",ScheduleCompile!J151)),ISNUMBER(FIND("7F",ScheduleCompile!J151)),ISNUMBER(FIND("9F",ScheduleCompile!J151)),ISNUMBER(FIND("4F",ScheduleCompile!J151))),VALUE(LEFT(ScheduleCompile!J151,FIND("F",ScheduleCompile!J151)-1)),ScheduleCompile!J151)))))),ISTEXT(ScheduleCompile!#REF!)),"ENDTABLE",IF(ISERROR(IF(ScheduleCompile!J151="Off",0,IF(ScheduleCompile!J151="On",1,IF(ISNUMBER(ScheduleCompile!J151),ScheduleCompile!J151/1,IF(ISTEXT(ScheduleCompile!J151),IF(OR(ISNUMBER(FIND("5F",ScheduleCompile!J151)),ISNUMBER(FIND("0F",ScheduleCompile!J151)),ISNUMBER(FIND("8F",ScheduleCompile!J151)),ISNUMBER(FIND("1F",ScheduleCompile!J151)),ISNUMBER(FIND("2F",ScheduleCompile!J151)),ISNUMBER(FIND("3F",ScheduleCompile!J151)),ISNUMBER(FIND("6F",ScheduleCompile!J151)),ISNUMBER(FIND("7F",ScheduleCompile!J151)),ISNUMBER(FIND("9F",ScheduleCompile!J151)),ISNUMBER(FIND("4F",ScheduleCompile!J151))),VALUE(LEFT(ScheduleCompile!J151,FIND("F",ScheduleCompile!J151)-1)),ScheduleCompile!J151)))))),"",IF(ScheduleCompile!J151="Off",0,IF(ScheduleCompile!J151="On",1,IF(ISNUMBER(ScheduleCompile!J151),ScheduleCompile!J151/1,IF(ISTEXT(ScheduleCompile!J151),IF(OR(ISNUMBER(FIND("5F",ScheduleCompile!J151)),ISNUMBER(FIND("0F",ScheduleCompile!J151)),ISNUMBER(FIND("8F",ScheduleCompile!J151)),ISNUMBER(FIND("1F",ScheduleCompile!J151)),ISNUMBER(FIND("2F",ScheduleCompile!J151)),ISNUMBER(FIND("3F",ScheduleCompile!J151)),ISNUMBER(FIND("6F",ScheduleCompile!J151)),ISNUMBER(FIND("7F",ScheduleCompile!J151)),ISNUMBER(FIND("9F",ScheduleCompile!J151)),ISNUMBER(FIND("4F",ScheduleCompile!J151))),VALUE(LEFT(ScheduleCompile!J151,FIND("F",ScheduleCompile!J151)-1)),ScheduleCompile!J151)))))))</f>
        <v>1</v>
      </c>
      <c r="P158" s="1">
        <f>IF(AND(ISERROR(IF(ScheduleCompile!K151="Off",0,IF(ScheduleCompile!K151="On",1,IF(ISNUMBER(ScheduleCompile!K151),ScheduleCompile!K151/1,IF(ISTEXT(ScheduleCompile!K151),IF(OR(ISNUMBER(FIND("5F",ScheduleCompile!K151)),ISNUMBER(FIND("0F",ScheduleCompile!K151)),ISNUMBER(FIND("8F",ScheduleCompile!K151)),ISNUMBER(FIND("1F",ScheduleCompile!K151)),ISNUMBER(FIND("2F",ScheduleCompile!K151)),ISNUMBER(FIND("3F",ScheduleCompile!K151)),ISNUMBER(FIND("6F",ScheduleCompile!K151)),ISNUMBER(FIND("7F",ScheduleCompile!K151)),ISNUMBER(FIND("9F",ScheduleCompile!K151)),ISNUMBER(FIND("4F",ScheduleCompile!K151))),VALUE(LEFT(ScheduleCompile!K151,FIND("F",ScheduleCompile!K151)-1)),ScheduleCompile!K151)))))),ISTEXT(ScheduleCompile!#REF!)),"ENDTABLE",IF(ISERROR(IF(ScheduleCompile!K151="Off",0,IF(ScheduleCompile!K151="On",1,IF(ISNUMBER(ScheduleCompile!K151),ScheduleCompile!K151/1,IF(ISTEXT(ScheduleCompile!K151),IF(OR(ISNUMBER(FIND("5F",ScheduleCompile!K151)),ISNUMBER(FIND("0F",ScheduleCompile!K151)),ISNUMBER(FIND("8F",ScheduleCompile!K151)),ISNUMBER(FIND("1F",ScheduleCompile!K151)),ISNUMBER(FIND("2F",ScheduleCompile!K151)),ISNUMBER(FIND("3F",ScheduleCompile!K151)),ISNUMBER(FIND("6F",ScheduleCompile!K151)),ISNUMBER(FIND("7F",ScheduleCompile!K151)),ISNUMBER(FIND("9F",ScheduleCompile!K151)),ISNUMBER(FIND("4F",ScheduleCompile!K151))),VALUE(LEFT(ScheduleCompile!K151,FIND("F",ScheduleCompile!K151)-1)),ScheduleCompile!K151)))))),"",IF(ScheduleCompile!K151="Off",0,IF(ScheduleCompile!K151="On",1,IF(ISNUMBER(ScheduleCompile!K151),ScheduleCompile!K151/1,IF(ISTEXT(ScheduleCompile!K151),IF(OR(ISNUMBER(FIND("5F",ScheduleCompile!K151)),ISNUMBER(FIND("0F",ScheduleCompile!K151)),ISNUMBER(FIND("8F",ScheduleCompile!K151)),ISNUMBER(FIND("1F",ScheduleCompile!K151)),ISNUMBER(FIND("2F",ScheduleCompile!K151)),ISNUMBER(FIND("3F",ScheduleCompile!K151)),ISNUMBER(FIND("6F",ScheduleCompile!K151)),ISNUMBER(FIND("7F",ScheduleCompile!K151)),ISNUMBER(FIND("9F",ScheduleCompile!K151)),ISNUMBER(FIND("4F",ScheduleCompile!K151))),VALUE(LEFT(ScheduleCompile!K151,FIND("F",ScheduleCompile!K151)-1)),ScheduleCompile!K151)))))))</f>
        <v>1</v>
      </c>
      <c r="Q158" s="1">
        <f>IF(AND(ISERROR(IF(ScheduleCompile!L151="Off",0,IF(ScheduleCompile!L151="On",1,IF(ISNUMBER(ScheduleCompile!L151),ScheduleCompile!L151/1,IF(ISTEXT(ScheduleCompile!L151),IF(OR(ISNUMBER(FIND("5F",ScheduleCompile!L151)),ISNUMBER(FIND("0F",ScheduleCompile!L151)),ISNUMBER(FIND("8F",ScheduleCompile!L151)),ISNUMBER(FIND("1F",ScheduleCompile!L151)),ISNUMBER(FIND("2F",ScheduleCompile!L151)),ISNUMBER(FIND("3F",ScheduleCompile!L151)),ISNUMBER(FIND("6F",ScheduleCompile!L151)),ISNUMBER(FIND("7F",ScheduleCompile!L151)),ISNUMBER(FIND("9F",ScheduleCompile!L151)),ISNUMBER(FIND("4F",ScheduleCompile!L151))),VALUE(LEFT(ScheduleCompile!L151,FIND("F",ScheduleCompile!L151)-1)),ScheduleCompile!L151)))))),ISTEXT(ScheduleCompile!#REF!)),"ENDTABLE",IF(ISERROR(IF(ScheduleCompile!L151="Off",0,IF(ScheduleCompile!L151="On",1,IF(ISNUMBER(ScheduleCompile!L151),ScheduleCompile!L151/1,IF(ISTEXT(ScheduleCompile!L151),IF(OR(ISNUMBER(FIND("5F",ScheduleCompile!L151)),ISNUMBER(FIND("0F",ScheduleCompile!L151)),ISNUMBER(FIND("8F",ScheduleCompile!L151)),ISNUMBER(FIND("1F",ScheduleCompile!L151)),ISNUMBER(FIND("2F",ScheduleCompile!L151)),ISNUMBER(FIND("3F",ScheduleCompile!L151)),ISNUMBER(FIND("6F",ScheduleCompile!L151)),ISNUMBER(FIND("7F",ScheduleCompile!L151)),ISNUMBER(FIND("9F",ScheduleCompile!L151)),ISNUMBER(FIND("4F",ScheduleCompile!L151))),VALUE(LEFT(ScheduleCompile!L151,FIND("F",ScheduleCompile!L151)-1)),ScheduleCompile!L151)))))),"",IF(ScheduleCompile!L151="Off",0,IF(ScheduleCompile!L151="On",1,IF(ISNUMBER(ScheduleCompile!L151),ScheduleCompile!L151/1,IF(ISTEXT(ScheduleCompile!L151),IF(OR(ISNUMBER(FIND("5F",ScheduleCompile!L151)),ISNUMBER(FIND("0F",ScheduleCompile!L151)),ISNUMBER(FIND("8F",ScheduleCompile!L151)),ISNUMBER(FIND("1F",ScheduleCompile!L151)),ISNUMBER(FIND("2F",ScheduleCompile!L151)),ISNUMBER(FIND("3F",ScheduleCompile!L151)),ISNUMBER(FIND("6F",ScheduleCompile!L151)),ISNUMBER(FIND("7F",ScheduleCompile!L151)),ISNUMBER(FIND("9F",ScheduleCompile!L151)),ISNUMBER(FIND("4F",ScheduleCompile!L151))),VALUE(LEFT(ScheduleCompile!L151,FIND("F",ScheduleCompile!L151)-1)),ScheduleCompile!L151)))))))</f>
        <v>1</v>
      </c>
      <c r="R158" s="1">
        <f>IF(AND(ISERROR(IF(ScheduleCompile!M151="Off",0,IF(ScheduleCompile!M151="On",1,IF(ISNUMBER(ScheduleCompile!M151),ScheduleCompile!M151/1,IF(ISTEXT(ScheduleCompile!M151),IF(OR(ISNUMBER(FIND("5F",ScheduleCompile!M151)),ISNUMBER(FIND("0F",ScheduleCompile!M151)),ISNUMBER(FIND("8F",ScheduleCompile!M151)),ISNUMBER(FIND("1F",ScheduleCompile!M151)),ISNUMBER(FIND("2F",ScheduleCompile!M151)),ISNUMBER(FIND("3F",ScheduleCompile!M151)),ISNUMBER(FIND("6F",ScheduleCompile!M151)),ISNUMBER(FIND("7F",ScheduleCompile!M151)),ISNUMBER(FIND("9F",ScheduleCompile!M151)),ISNUMBER(FIND("4F",ScheduleCompile!M151))),VALUE(LEFT(ScheduleCompile!M151,FIND("F",ScheduleCompile!M151)-1)),ScheduleCompile!M151)))))),ISTEXT(ScheduleCompile!#REF!)),"ENDTABLE",IF(ISERROR(IF(ScheduleCompile!M151="Off",0,IF(ScheduleCompile!M151="On",1,IF(ISNUMBER(ScheduleCompile!M151),ScheduleCompile!M151/1,IF(ISTEXT(ScheduleCompile!M151),IF(OR(ISNUMBER(FIND("5F",ScheduleCompile!M151)),ISNUMBER(FIND("0F",ScheduleCompile!M151)),ISNUMBER(FIND("8F",ScheduleCompile!M151)),ISNUMBER(FIND("1F",ScheduleCompile!M151)),ISNUMBER(FIND("2F",ScheduleCompile!M151)),ISNUMBER(FIND("3F",ScheduleCompile!M151)),ISNUMBER(FIND("6F",ScheduleCompile!M151)),ISNUMBER(FIND("7F",ScheduleCompile!M151)),ISNUMBER(FIND("9F",ScheduleCompile!M151)),ISNUMBER(FIND("4F",ScheduleCompile!M151))),VALUE(LEFT(ScheduleCompile!M151,FIND("F",ScheduleCompile!M151)-1)),ScheduleCompile!M151)))))),"",IF(ScheduleCompile!M151="Off",0,IF(ScheduleCompile!M151="On",1,IF(ISNUMBER(ScheduleCompile!M151),ScheduleCompile!M151/1,IF(ISTEXT(ScheduleCompile!M151),IF(OR(ISNUMBER(FIND("5F",ScheduleCompile!M151)),ISNUMBER(FIND("0F",ScheduleCompile!M151)),ISNUMBER(FIND("8F",ScheduleCompile!M151)),ISNUMBER(FIND("1F",ScheduleCompile!M151)),ISNUMBER(FIND("2F",ScheduleCompile!M151)),ISNUMBER(FIND("3F",ScheduleCompile!M151)),ISNUMBER(FIND("6F",ScheduleCompile!M151)),ISNUMBER(FIND("7F",ScheduleCompile!M151)),ISNUMBER(FIND("9F",ScheduleCompile!M151)),ISNUMBER(FIND("4F",ScheduleCompile!M151))),VALUE(LEFT(ScheduleCompile!M151,FIND("F",ScheduleCompile!M151)-1)),ScheduleCompile!M151)))))))</f>
        <v>1</v>
      </c>
      <c r="S158" s="1">
        <f>IF(AND(ISERROR(IF(ScheduleCompile!N151="Off",0,IF(ScheduleCompile!N151="On",1,IF(ISNUMBER(ScheduleCompile!N151),ScheduleCompile!N151/1,IF(ISTEXT(ScheduleCompile!N151),IF(OR(ISNUMBER(FIND("5F",ScheduleCompile!N151)),ISNUMBER(FIND("0F",ScheduleCompile!N151)),ISNUMBER(FIND("8F",ScheduleCompile!N151)),ISNUMBER(FIND("1F",ScheduleCompile!N151)),ISNUMBER(FIND("2F",ScheduleCompile!N151)),ISNUMBER(FIND("3F",ScheduleCompile!N151)),ISNUMBER(FIND("6F",ScheduleCompile!N151)),ISNUMBER(FIND("7F",ScheduleCompile!N151)),ISNUMBER(FIND("9F",ScheduleCompile!N151)),ISNUMBER(FIND("4F",ScheduleCompile!N151))),VALUE(LEFT(ScheduleCompile!N151,FIND("F",ScheduleCompile!N151)-1)),ScheduleCompile!N151)))))),ISTEXT(ScheduleCompile!#REF!)),"ENDTABLE",IF(ISERROR(IF(ScheduleCompile!N151="Off",0,IF(ScheduleCompile!N151="On",1,IF(ISNUMBER(ScheduleCompile!N151),ScheduleCompile!N151/1,IF(ISTEXT(ScheduleCompile!N151),IF(OR(ISNUMBER(FIND("5F",ScheduleCompile!N151)),ISNUMBER(FIND("0F",ScheduleCompile!N151)),ISNUMBER(FIND("8F",ScheduleCompile!N151)),ISNUMBER(FIND("1F",ScheduleCompile!N151)),ISNUMBER(FIND("2F",ScheduleCompile!N151)),ISNUMBER(FIND("3F",ScheduleCompile!N151)),ISNUMBER(FIND("6F",ScheduleCompile!N151)),ISNUMBER(FIND("7F",ScheduleCompile!N151)),ISNUMBER(FIND("9F",ScheduleCompile!N151)),ISNUMBER(FIND("4F",ScheduleCompile!N151))),VALUE(LEFT(ScheduleCompile!N151,FIND("F",ScheduleCompile!N151)-1)),ScheduleCompile!N151)))))),"",IF(ScheduleCompile!N151="Off",0,IF(ScheduleCompile!N151="On",1,IF(ISNUMBER(ScheduleCompile!N151),ScheduleCompile!N151/1,IF(ISTEXT(ScheduleCompile!N151),IF(OR(ISNUMBER(FIND("5F",ScheduleCompile!N151)),ISNUMBER(FIND("0F",ScheduleCompile!N151)),ISNUMBER(FIND("8F",ScheduleCompile!N151)),ISNUMBER(FIND("1F",ScheduleCompile!N151)),ISNUMBER(FIND("2F",ScheduleCompile!N151)),ISNUMBER(FIND("3F",ScheduleCompile!N151)),ISNUMBER(FIND("6F",ScheduleCompile!N151)),ISNUMBER(FIND("7F",ScheduleCompile!N151)),ISNUMBER(FIND("9F",ScheduleCompile!N151)),ISNUMBER(FIND("4F",ScheduleCompile!N151))),VALUE(LEFT(ScheduleCompile!N151,FIND("F",ScheduleCompile!N151)-1)),ScheduleCompile!N151)))))))</f>
        <v>1</v>
      </c>
      <c r="T158" s="1">
        <f>IF(AND(ISERROR(IF(ScheduleCompile!O151="Off",0,IF(ScheduleCompile!O151="On",1,IF(ISNUMBER(ScheduleCompile!O151),ScheduleCompile!O151/1,IF(ISTEXT(ScheduleCompile!O151),IF(OR(ISNUMBER(FIND("5F",ScheduleCompile!O151)),ISNUMBER(FIND("0F",ScheduleCompile!O151)),ISNUMBER(FIND("8F",ScheduleCompile!O151)),ISNUMBER(FIND("1F",ScheduleCompile!O151)),ISNUMBER(FIND("2F",ScheduleCompile!O151)),ISNUMBER(FIND("3F",ScheduleCompile!O151)),ISNUMBER(FIND("6F",ScheduleCompile!O151)),ISNUMBER(FIND("7F",ScheduleCompile!O151)),ISNUMBER(FIND("9F",ScheduleCompile!O151)),ISNUMBER(FIND("4F",ScheduleCompile!O151))),VALUE(LEFT(ScheduleCompile!O151,FIND("F",ScheduleCompile!O151)-1)),ScheduleCompile!O151)))))),ISTEXT(ScheduleCompile!#REF!)),"ENDTABLE",IF(ISERROR(IF(ScheduleCompile!O151="Off",0,IF(ScheduleCompile!O151="On",1,IF(ISNUMBER(ScheduleCompile!O151),ScheduleCompile!O151/1,IF(ISTEXT(ScheduleCompile!O151),IF(OR(ISNUMBER(FIND("5F",ScheduleCompile!O151)),ISNUMBER(FIND("0F",ScheduleCompile!O151)),ISNUMBER(FIND("8F",ScheduleCompile!O151)),ISNUMBER(FIND("1F",ScheduleCompile!O151)),ISNUMBER(FIND("2F",ScheduleCompile!O151)),ISNUMBER(FIND("3F",ScheduleCompile!O151)),ISNUMBER(FIND("6F",ScheduleCompile!O151)),ISNUMBER(FIND("7F",ScheduleCompile!O151)),ISNUMBER(FIND("9F",ScheduleCompile!O151)),ISNUMBER(FIND("4F",ScheduleCompile!O151))),VALUE(LEFT(ScheduleCompile!O151,FIND("F",ScheduleCompile!O151)-1)),ScheduleCompile!O151)))))),"",IF(ScheduleCompile!O151="Off",0,IF(ScheduleCompile!O151="On",1,IF(ISNUMBER(ScheduleCompile!O151),ScheduleCompile!O151/1,IF(ISTEXT(ScheduleCompile!O151),IF(OR(ISNUMBER(FIND("5F",ScheduleCompile!O151)),ISNUMBER(FIND("0F",ScheduleCompile!O151)),ISNUMBER(FIND("8F",ScheduleCompile!O151)),ISNUMBER(FIND("1F",ScheduleCompile!O151)),ISNUMBER(FIND("2F",ScheduleCompile!O151)),ISNUMBER(FIND("3F",ScheduleCompile!O151)),ISNUMBER(FIND("6F",ScheduleCompile!O151)),ISNUMBER(FIND("7F",ScheduleCompile!O151)),ISNUMBER(FIND("9F",ScheduleCompile!O151)),ISNUMBER(FIND("4F",ScheduleCompile!O151))),VALUE(LEFT(ScheduleCompile!O151,FIND("F",ScheduleCompile!O151)-1)),ScheduleCompile!O151)))))))</f>
        <v>1</v>
      </c>
      <c r="U158" s="1">
        <f>IF(AND(ISERROR(IF(ScheduleCompile!P151="Off",0,IF(ScheduleCompile!P151="On",1,IF(ISNUMBER(ScheduleCompile!P151),ScheduleCompile!P151/1,IF(ISTEXT(ScheduleCompile!P151),IF(OR(ISNUMBER(FIND("5F",ScheduleCompile!P151)),ISNUMBER(FIND("0F",ScheduleCompile!P151)),ISNUMBER(FIND("8F",ScheduleCompile!P151)),ISNUMBER(FIND("1F",ScheduleCompile!P151)),ISNUMBER(FIND("2F",ScheduleCompile!P151)),ISNUMBER(FIND("3F",ScheduleCompile!P151)),ISNUMBER(FIND("6F",ScheduleCompile!P151)),ISNUMBER(FIND("7F",ScheduleCompile!P151)),ISNUMBER(FIND("9F",ScheduleCompile!P151)),ISNUMBER(FIND("4F",ScheduleCompile!P151))),VALUE(LEFT(ScheduleCompile!P151,FIND("F",ScheduleCompile!P151)-1)),ScheduleCompile!P151)))))),ISTEXT(ScheduleCompile!#REF!)),"ENDTABLE",IF(ISERROR(IF(ScheduleCompile!P151="Off",0,IF(ScheduleCompile!P151="On",1,IF(ISNUMBER(ScheduleCompile!P151),ScheduleCompile!P151/1,IF(ISTEXT(ScheduleCompile!P151),IF(OR(ISNUMBER(FIND("5F",ScheduleCompile!P151)),ISNUMBER(FIND("0F",ScheduleCompile!P151)),ISNUMBER(FIND("8F",ScheduleCompile!P151)),ISNUMBER(FIND("1F",ScheduleCompile!P151)),ISNUMBER(FIND("2F",ScheduleCompile!P151)),ISNUMBER(FIND("3F",ScheduleCompile!P151)),ISNUMBER(FIND("6F",ScheduleCompile!P151)),ISNUMBER(FIND("7F",ScheduleCompile!P151)),ISNUMBER(FIND("9F",ScheduleCompile!P151)),ISNUMBER(FIND("4F",ScheduleCompile!P151))),VALUE(LEFT(ScheduleCompile!P151,FIND("F",ScheduleCompile!P151)-1)),ScheduleCompile!P151)))))),"",IF(ScheduleCompile!P151="Off",0,IF(ScheduleCompile!P151="On",1,IF(ISNUMBER(ScheduleCompile!P151),ScheduleCompile!P151/1,IF(ISTEXT(ScheduleCompile!P151),IF(OR(ISNUMBER(FIND("5F",ScheduleCompile!P151)),ISNUMBER(FIND("0F",ScheduleCompile!P151)),ISNUMBER(FIND("8F",ScheduleCompile!P151)),ISNUMBER(FIND("1F",ScheduleCompile!P151)),ISNUMBER(FIND("2F",ScheduleCompile!P151)),ISNUMBER(FIND("3F",ScheduleCompile!P151)),ISNUMBER(FIND("6F",ScheduleCompile!P151)),ISNUMBER(FIND("7F",ScheduleCompile!P151)),ISNUMBER(FIND("9F",ScheduleCompile!P151)),ISNUMBER(FIND("4F",ScheduleCompile!P151))),VALUE(LEFT(ScheduleCompile!P151,FIND("F",ScheduleCompile!P151)-1)),ScheduleCompile!P151)))))))</f>
        <v>1</v>
      </c>
      <c r="V158" s="1">
        <f>IF(AND(ISERROR(IF(ScheduleCompile!Q151="Off",0,IF(ScheduleCompile!Q151="On",1,IF(ISNUMBER(ScheduleCompile!Q151),ScheduleCompile!Q151/1,IF(ISTEXT(ScheduleCompile!Q151),IF(OR(ISNUMBER(FIND("5F",ScheduleCompile!Q151)),ISNUMBER(FIND("0F",ScheduleCompile!Q151)),ISNUMBER(FIND("8F",ScheduleCompile!Q151)),ISNUMBER(FIND("1F",ScheduleCompile!Q151)),ISNUMBER(FIND("2F",ScheduleCompile!Q151)),ISNUMBER(FIND("3F",ScheduleCompile!Q151)),ISNUMBER(FIND("6F",ScheduleCompile!Q151)),ISNUMBER(FIND("7F",ScheduleCompile!Q151)),ISNUMBER(FIND("9F",ScheduleCompile!Q151)),ISNUMBER(FIND("4F",ScheduleCompile!Q151))),VALUE(LEFT(ScheduleCompile!Q151,FIND("F",ScheduleCompile!Q151)-1)),ScheduleCompile!Q151)))))),ISTEXT(ScheduleCompile!#REF!)),"ENDTABLE",IF(ISERROR(IF(ScheduleCompile!Q151="Off",0,IF(ScheduleCompile!Q151="On",1,IF(ISNUMBER(ScheduleCompile!Q151),ScheduleCompile!Q151/1,IF(ISTEXT(ScheduleCompile!Q151),IF(OR(ISNUMBER(FIND("5F",ScheduleCompile!Q151)),ISNUMBER(FIND("0F",ScheduleCompile!Q151)),ISNUMBER(FIND("8F",ScheduleCompile!Q151)),ISNUMBER(FIND("1F",ScheduleCompile!Q151)),ISNUMBER(FIND("2F",ScheduleCompile!Q151)),ISNUMBER(FIND("3F",ScheduleCompile!Q151)),ISNUMBER(FIND("6F",ScheduleCompile!Q151)),ISNUMBER(FIND("7F",ScheduleCompile!Q151)),ISNUMBER(FIND("9F",ScheduleCompile!Q151)),ISNUMBER(FIND("4F",ScheduleCompile!Q151))),VALUE(LEFT(ScheduleCompile!Q151,FIND("F",ScheduleCompile!Q151)-1)),ScheduleCompile!Q151)))))),"",IF(ScheduleCompile!Q151="Off",0,IF(ScheduleCompile!Q151="On",1,IF(ISNUMBER(ScheduleCompile!Q151),ScheduleCompile!Q151/1,IF(ISTEXT(ScheduleCompile!Q151),IF(OR(ISNUMBER(FIND("5F",ScheduleCompile!Q151)),ISNUMBER(FIND("0F",ScheduleCompile!Q151)),ISNUMBER(FIND("8F",ScheduleCompile!Q151)),ISNUMBER(FIND("1F",ScheduleCompile!Q151)),ISNUMBER(FIND("2F",ScheduleCompile!Q151)),ISNUMBER(FIND("3F",ScheduleCompile!Q151)),ISNUMBER(FIND("6F",ScheduleCompile!Q151)),ISNUMBER(FIND("7F",ScheduleCompile!Q151)),ISNUMBER(FIND("9F",ScheduleCompile!Q151)),ISNUMBER(FIND("4F",ScheduleCompile!Q151))),VALUE(LEFT(ScheduleCompile!Q151,FIND("F",ScheduleCompile!Q151)-1)),ScheduleCompile!Q151)))))))</f>
        <v>1</v>
      </c>
      <c r="W158" s="1">
        <f>IF(AND(ISERROR(IF(ScheduleCompile!R151="Off",0,IF(ScheduleCompile!R151="On",1,IF(ISNUMBER(ScheduleCompile!R151),ScheduleCompile!R151/1,IF(ISTEXT(ScheduleCompile!R151),IF(OR(ISNUMBER(FIND("5F",ScheduleCompile!R151)),ISNUMBER(FIND("0F",ScheduleCompile!R151)),ISNUMBER(FIND("8F",ScheduleCompile!R151)),ISNUMBER(FIND("1F",ScheduleCompile!R151)),ISNUMBER(FIND("2F",ScheduleCompile!R151)),ISNUMBER(FIND("3F",ScheduleCompile!R151)),ISNUMBER(FIND("6F",ScheduleCompile!R151)),ISNUMBER(FIND("7F",ScheduleCompile!R151)),ISNUMBER(FIND("9F",ScheduleCompile!R151)),ISNUMBER(FIND("4F",ScheduleCompile!R151))),VALUE(LEFT(ScheduleCompile!R151,FIND("F",ScheduleCompile!R151)-1)),ScheduleCompile!R151)))))),ISTEXT(ScheduleCompile!#REF!)),"ENDTABLE",IF(ISERROR(IF(ScheduleCompile!R151="Off",0,IF(ScheduleCompile!R151="On",1,IF(ISNUMBER(ScheduleCompile!R151),ScheduleCompile!R151/1,IF(ISTEXT(ScheduleCompile!R151),IF(OR(ISNUMBER(FIND("5F",ScheduleCompile!R151)),ISNUMBER(FIND("0F",ScheduleCompile!R151)),ISNUMBER(FIND("8F",ScheduleCompile!R151)),ISNUMBER(FIND("1F",ScheduleCompile!R151)),ISNUMBER(FIND("2F",ScheduleCompile!R151)),ISNUMBER(FIND("3F",ScheduleCompile!R151)),ISNUMBER(FIND("6F",ScheduleCompile!R151)),ISNUMBER(FIND("7F",ScheduleCompile!R151)),ISNUMBER(FIND("9F",ScheduleCompile!R151)),ISNUMBER(FIND("4F",ScheduleCompile!R151))),VALUE(LEFT(ScheduleCompile!R151,FIND("F",ScheduleCompile!R151)-1)),ScheduleCompile!R151)))))),"",IF(ScheduleCompile!R151="Off",0,IF(ScheduleCompile!R151="On",1,IF(ISNUMBER(ScheduleCompile!R151),ScheduleCompile!R151/1,IF(ISTEXT(ScheduleCompile!R151),IF(OR(ISNUMBER(FIND("5F",ScheduleCompile!R151)),ISNUMBER(FIND("0F",ScheduleCompile!R151)),ISNUMBER(FIND("8F",ScheduleCompile!R151)),ISNUMBER(FIND("1F",ScheduleCompile!R151)),ISNUMBER(FIND("2F",ScheduleCompile!R151)),ISNUMBER(FIND("3F",ScheduleCompile!R151)),ISNUMBER(FIND("6F",ScheduleCompile!R151)),ISNUMBER(FIND("7F",ScheduleCompile!R151)),ISNUMBER(FIND("9F",ScheduleCompile!R151)),ISNUMBER(FIND("4F",ScheduleCompile!R151))),VALUE(LEFT(ScheduleCompile!R151,FIND("F",ScheduleCompile!R151)-1)),ScheduleCompile!R151)))))))</f>
        <v>1</v>
      </c>
      <c r="X158" s="1">
        <f>IF(AND(ISERROR(IF(ScheduleCompile!S151="Off",0,IF(ScheduleCompile!S151="On",1,IF(ISNUMBER(ScheduleCompile!S151),ScheduleCompile!S151/1,IF(ISTEXT(ScheduleCompile!S151),IF(OR(ISNUMBER(FIND("5F",ScheduleCompile!S151)),ISNUMBER(FIND("0F",ScheduleCompile!S151)),ISNUMBER(FIND("8F",ScheduleCompile!S151)),ISNUMBER(FIND("1F",ScheduleCompile!S151)),ISNUMBER(FIND("2F",ScheduleCompile!S151)),ISNUMBER(FIND("3F",ScheduleCompile!S151)),ISNUMBER(FIND("6F",ScheduleCompile!S151)),ISNUMBER(FIND("7F",ScheduleCompile!S151)),ISNUMBER(FIND("9F",ScheduleCompile!S151)),ISNUMBER(FIND("4F",ScheduleCompile!S151))),VALUE(LEFT(ScheduleCompile!S151,FIND("F",ScheduleCompile!S151)-1)),ScheduleCompile!S151)))))),ISTEXT(ScheduleCompile!#REF!)),"ENDTABLE",IF(ISERROR(IF(ScheduleCompile!S151="Off",0,IF(ScheduleCompile!S151="On",1,IF(ISNUMBER(ScheduleCompile!S151),ScheduleCompile!S151/1,IF(ISTEXT(ScheduleCompile!S151),IF(OR(ISNUMBER(FIND("5F",ScheduleCompile!S151)),ISNUMBER(FIND("0F",ScheduleCompile!S151)),ISNUMBER(FIND("8F",ScheduleCompile!S151)),ISNUMBER(FIND("1F",ScheduleCompile!S151)),ISNUMBER(FIND("2F",ScheduleCompile!S151)),ISNUMBER(FIND("3F",ScheduleCompile!S151)),ISNUMBER(FIND("6F",ScheduleCompile!S151)),ISNUMBER(FIND("7F",ScheduleCompile!S151)),ISNUMBER(FIND("9F",ScheduleCompile!S151)),ISNUMBER(FIND("4F",ScheduleCompile!S151))),VALUE(LEFT(ScheduleCompile!S151,FIND("F",ScheduleCompile!S151)-1)),ScheduleCompile!S151)))))),"",IF(ScheduleCompile!S151="Off",0,IF(ScheduleCompile!S151="On",1,IF(ISNUMBER(ScheduleCompile!S151),ScheduleCompile!S151/1,IF(ISTEXT(ScheduleCompile!S151),IF(OR(ISNUMBER(FIND("5F",ScheduleCompile!S151)),ISNUMBER(FIND("0F",ScheduleCompile!S151)),ISNUMBER(FIND("8F",ScheduleCompile!S151)),ISNUMBER(FIND("1F",ScheduleCompile!S151)),ISNUMBER(FIND("2F",ScheduleCompile!S151)),ISNUMBER(FIND("3F",ScheduleCompile!S151)),ISNUMBER(FIND("6F",ScheduleCompile!S151)),ISNUMBER(FIND("7F",ScheduleCompile!S151)),ISNUMBER(FIND("9F",ScheduleCompile!S151)),ISNUMBER(FIND("4F",ScheduleCompile!S151))),VALUE(LEFT(ScheduleCompile!S151,FIND("F",ScheduleCompile!S151)-1)),ScheduleCompile!S151)))))))</f>
        <v>1</v>
      </c>
      <c r="Y158" s="1">
        <f>IF(AND(ISERROR(IF(ScheduleCompile!T151="Off",0,IF(ScheduleCompile!T151="On",1,IF(ISNUMBER(ScheduleCompile!T151),ScheduleCompile!T151/1,IF(ISTEXT(ScheduleCompile!T151),IF(OR(ISNUMBER(FIND("5F",ScheduleCompile!T151)),ISNUMBER(FIND("0F",ScheduleCompile!T151)),ISNUMBER(FIND("8F",ScheduleCompile!T151)),ISNUMBER(FIND("1F",ScheduleCompile!T151)),ISNUMBER(FIND("2F",ScheduleCompile!T151)),ISNUMBER(FIND("3F",ScheduleCompile!T151)),ISNUMBER(FIND("6F",ScheduleCompile!T151)),ISNUMBER(FIND("7F",ScheduleCompile!T151)),ISNUMBER(FIND("9F",ScheduleCompile!T151)),ISNUMBER(FIND("4F",ScheduleCompile!T151))),VALUE(LEFT(ScheduleCompile!T151,FIND("F",ScheduleCompile!T151)-1)),ScheduleCompile!T151)))))),ISTEXT(ScheduleCompile!#REF!)),"ENDTABLE",IF(ISERROR(IF(ScheduleCompile!T151="Off",0,IF(ScheduleCompile!T151="On",1,IF(ISNUMBER(ScheduleCompile!T151),ScheduleCompile!T151/1,IF(ISTEXT(ScheduleCompile!T151),IF(OR(ISNUMBER(FIND("5F",ScheduleCompile!T151)),ISNUMBER(FIND("0F",ScheduleCompile!T151)),ISNUMBER(FIND("8F",ScheduleCompile!T151)),ISNUMBER(FIND("1F",ScheduleCompile!T151)),ISNUMBER(FIND("2F",ScheduleCompile!T151)),ISNUMBER(FIND("3F",ScheduleCompile!T151)),ISNUMBER(FIND("6F",ScheduleCompile!T151)),ISNUMBER(FIND("7F",ScheduleCompile!T151)),ISNUMBER(FIND("9F",ScheduleCompile!T151)),ISNUMBER(FIND("4F",ScheduleCompile!T151))),VALUE(LEFT(ScheduleCompile!T151,FIND("F",ScheduleCompile!T151)-1)),ScheduleCompile!T151)))))),"",IF(ScheduleCompile!T151="Off",0,IF(ScheduleCompile!T151="On",1,IF(ISNUMBER(ScheduleCompile!T151),ScheduleCompile!T151/1,IF(ISTEXT(ScheduleCompile!T151),IF(OR(ISNUMBER(FIND("5F",ScheduleCompile!T151)),ISNUMBER(FIND("0F",ScheduleCompile!T151)),ISNUMBER(FIND("8F",ScheduleCompile!T151)),ISNUMBER(FIND("1F",ScheduleCompile!T151)),ISNUMBER(FIND("2F",ScheduleCompile!T151)),ISNUMBER(FIND("3F",ScheduleCompile!T151)),ISNUMBER(FIND("6F",ScheduleCompile!T151)),ISNUMBER(FIND("7F",ScheduleCompile!T151)),ISNUMBER(FIND("9F",ScheduleCompile!T151)),ISNUMBER(FIND("4F",ScheduleCompile!T151))),VALUE(LEFT(ScheduleCompile!T151,FIND("F",ScheduleCompile!T151)-1)),ScheduleCompile!T151)))))))</f>
        <v>1</v>
      </c>
      <c r="Z158" s="1">
        <f>IF(AND(ISERROR(IF(ScheduleCompile!U151="Off",0,IF(ScheduleCompile!U151="On",1,IF(ISNUMBER(ScheduleCompile!U151),ScheduleCompile!U151/1,IF(ISTEXT(ScheduleCompile!U151),IF(OR(ISNUMBER(FIND("5F",ScheduleCompile!U151)),ISNUMBER(FIND("0F",ScheduleCompile!U151)),ISNUMBER(FIND("8F",ScheduleCompile!U151)),ISNUMBER(FIND("1F",ScheduleCompile!U151)),ISNUMBER(FIND("2F",ScheduleCompile!U151)),ISNUMBER(FIND("3F",ScheduleCompile!U151)),ISNUMBER(FIND("6F",ScheduleCompile!U151)),ISNUMBER(FIND("7F",ScheduleCompile!U151)),ISNUMBER(FIND("9F",ScheduleCompile!U151)),ISNUMBER(FIND("4F",ScheduleCompile!U151))),VALUE(LEFT(ScheduleCompile!U151,FIND("F",ScheduleCompile!U151)-1)),ScheduleCompile!U151)))))),ISTEXT(ScheduleCompile!#REF!)),"ENDTABLE",IF(ISERROR(IF(ScheduleCompile!U151="Off",0,IF(ScheduleCompile!U151="On",1,IF(ISNUMBER(ScheduleCompile!U151),ScheduleCompile!U151/1,IF(ISTEXT(ScheduleCompile!U151),IF(OR(ISNUMBER(FIND("5F",ScheduleCompile!U151)),ISNUMBER(FIND("0F",ScheduleCompile!U151)),ISNUMBER(FIND("8F",ScheduleCompile!U151)),ISNUMBER(FIND("1F",ScheduleCompile!U151)),ISNUMBER(FIND("2F",ScheduleCompile!U151)),ISNUMBER(FIND("3F",ScheduleCompile!U151)),ISNUMBER(FIND("6F",ScheduleCompile!U151)),ISNUMBER(FIND("7F",ScheduleCompile!U151)),ISNUMBER(FIND("9F",ScheduleCompile!U151)),ISNUMBER(FIND("4F",ScheduleCompile!U151))),VALUE(LEFT(ScheduleCompile!U151,FIND("F",ScheduleCompile!U151)-1)),ScheduleCompile!U151)))))),"",IF(ScheduleCompile!U151="Off",0,IF(ScheduleCompile!U151="On",1,IF(ISNUMBER(ScheduleCompile!U151),ScheduleCompile!U151/1,IF(ISTEXT(ScheduleCompile!U151),IF(OR(ISNUMBER(FIND("5F",ScheduleCompile!U151)),ISNUMBER(FIND("0F",ScheduleCompile!U151)),ISNUMBER(FIND("8F",ScheduleCompile!U151)),ISNUMBER(FIND("1F",ScheduleCompile!U151)),ISNUMBER(FIND("2F",ScheduleCompile!U151)),ISNUMBER(FIND("3F",ScheduleCompile!U151)),ISNUMBER(FIND("6F",ScheduleCompile!U151)),ISNUMBER(FIND("7F",ScheduleCompile!U151)),ISNUMBER(FIND("9F",ScheduleCompile!U151)),ISNUMBER(FIND("4F",ScheduleCompile!U151))),VALUE(LEFT(ScheduleCompile!U151,FIND("F",ScheduleCompile!U151)-1)),ScheduleCompile!U151)))))))</f>
        <v>1</v>
      </c>
      <c r="AA158" s="1">
        <f>IF(AND(ISERROR(IF(ScheduleCompile!V151="Off",0,IF(ScheduleCompile!V151="On",1,IF(ISNUMBER(ScheduleCompile!V151),ScheduleCompile!V151/1,IF(ISTEXT(ScheduleCompile!V151),IF(OR(ISNUMBER(FIND("5F",ScheduleCompile!V151)),ISNUMBER(FIND("0F",ScheduleCompile!V151)),ISNUMBER(FIND("8F",ScheduleCompile!V151)),ISNUMBER(FIND("1F",ScheduleCompile!V151)),ISNUMBER(FIND("2F",ScheduleCompile!V151)),ISNUMBER(FIND("3F",ScheduleCompile!V151)),ISNUMBER(FIND("6F",ScheduleCompile!V151)),ISNUMBER(FIND("7F",ScheduleCompile!V151)),ISNUMBER(FIND("9F",ScheduleCompile!V151)),ISNUMBER(FIND("4F",ScheduleCompile!V151))),VALUE(LEFT(ScheduleCompile!V151,FIND("F",ScheduleCompile!V151)-1)),ScheduleCompile!V151)))))),ISTEXT(ScheduleCompile!#REF!)),"ENDTABLE",IF(ISERROR(IF(ScheduleCompile!V151="Off",0,IF(ScheduleCompile!V151="On",1,IF(ISNUMBER(ScheduleCompile!V151),ScheduleCompile!V151/1,IF(ISTEXT(ScheduleCompile!V151),IF(OR(ISNUMBER(FIND("5F",ScheduleCompile!V151)),ISNUMBER(FIND("0F",ScheduleCompile!V151)),ISNUMBER(FIND("8F",ScheduleCompile!V151)),ISNUMBER(FIND("1F",ScheduleCompile!V151)),ISNUMBER(FIND("2F",ScheduleCompile!V151)),ISNUMBER(FIND("3F",ScheduleCompile!V151)),ISNUMBER(FIND("6F",ScheduleCompile!V151)),ISNUMBER(FIND("7F",ScheduleCompile!V151)),ISNUMBER(FIND("9F",ScheduleCompile!V151)),ISNUMBER(FIND("4F",ScheduleCompile!V151))),VALUE(LEFT(ScheduleCompile!V151,FIND("F",ScheduleCompile!V151)-1)),ScheduleCompile!V151)))))),"",IF(ScheduleCompile!V151="Off",0,IF(ScheduleCompile!V151="On",1,IF(ISNUMBER(ScheduleCompile!V151),ScheduleCompile!V151/1,IF(ISTEXT(ScheduleCompile!V151),IF(OR(ISNUMBER(FIND("5F",ScheduleCompile!V151)),ISNUMBER(FIND("0F",ScheduleCompile!V151)),ISNUMBER(FIND("8F",ScheduleCompile!V151)),ISNUMBER(FIND("1F",ScheduleCompile!V151)),ISNUMBER(FIND("2F",ScheduleCompile!V151)),ISNUMBER(FIND("3F",ScheduleCompile!V151)),ISNUMBER(FIND("6F",ScheduleCompile!V151)),ISNUMBER(FIND("7F",ScheduleCompile!V151)),ISNUMBER(FIND("9F",ScheduleCompile!V151)),ISNUMBER(FIND("4F",ScheduleCompile!V151))),VALUE(LEFT(ScheduleCompile!V151,FIND("F",ScheduleCompile!V151)-1)),ScheduleCompile!V151)))))))</f>
        <v>1</v>
      </c>
      <c r="AB158" s="1">
        <f>IF(AND(ISERROR(IF(ScheduleCompile!W151="Off",0,IF(ScheduleCompile!W151="On",1,IF(ISNUMBER(ScheduleCompile!W151),ScheduleCompile!W151/1,IF(ISTEXT(ScheduleCompile!W151),IF(OR(ISNUMBER(FIND("5F",ScheduleCompile!W151)),ISNUMBER(FIND("0F",ScheduleCompile!W151)),ISNUMBER(FIND("8F",ScheduleCompile!W151)),ISNUMBER(FIND("1F",ScheduleCompile!W151)),ISNUMBER(FIND("2F",ScheduleCompile!W151)),ISNUMBER(FIND("3F",ScheduleCompile!W151)),ISNUMBER(FIND("6F",ScheduleCompile!W151)),ISNUMBER(FIND("7F",ScheduleCompile!W151)),ISNUMBER(FIND("9F",ScheduleCompile!W151)),ISNUMBER(FIND("4F",ScheduleCompile!W151))),VALUE(LEFT(ScheduleCompile!W151,FIND("F",ScheduleCompile!W151)-1)),ScheduleCompile!W151)))))),ISTEXT(ScheduleCompile!#REF!)),"ENDTABLE",IF(ISERROR(IF(ScheduleCompile!W151="Off",0,IF(ScheduleCompile!W151="On",1,IF(ISNUMBER(ScheduleCompile!W151),ScheduleCompile!W151/1,IF(ISTEXT(ScheduleCompile!W151),IF(OR(ISNUMBER(FIND("5F",ScheduleCompile!W151)),ISNUMBER(FIND("0F",ScheduleCompile!W151)),ISNUMBER(FIND("8F",ScheduleCompile!W151)),ISNUMBER(FIND("1F",ScheduleCompile!W151)),ISNUMBER(FIND("2F",ScheduleCompile!W151)),ISNUMBER(FIND("3F",ScheduleCompile!W151)),ISNUMBER(FIND("6F",ScheduleCompile!W151)),ISNUMBER(FIND("7F",ScheduleCompile!W151)),ISNUMBER(FIND("9F",ScheduleCompile!W151)),ISNUMBER(FIND("4F",ScheduleCompile!W151))),VALUE(LEFT(ScheduleCompile!W151,FIND("F",ScheduleCompile!W151)-1)),ScheduleCompile!W151)))))),"",IF(ScheduleCompile!W151="Off",0,IF(ScheduleCompile!W151="On",1,IF(ISNUMBER(ScheduleCompile!W151),ScheduleCompile!W151/1,IF(ISTEXT(ScheduleCompile!W151),IF(OR(ISNUMBER(FIND("5F",ScheduleCompile!W151)),ISNUMBER(FIND("0F",ScheduleCompile!W151)),ISNUMBER(FIND("8F",ScheduleCompile!W151)),ISNUMBER(FIND("1F",ScheduleCompile!W151)),ISNUMBER(FIND("2F",ScheduleCompile!W151)),ISNUMBER(FIND("3F",ScheduleCompile!W151)),ISNUMBER(FIND("6F",ScheduleCompile!W151)),ISNUMBER(FIND("7F",ScheduleCompile!W151)),ISNUMBER(FIND("9F",ScheduleCompile!W151)),ISNUMBER(FIND("4F",ScheduleCompile!W151))),VALUE(LEFT(ScheduleCompile!W151,FIND("F",ScheduleCompile!W151)-1)),ScheduleCompile!W151)))))))</f>
        <v>1</v>
      </c>
      <c r="AC158" s="1">
        <f>IF(AND(ISERROR(IF(ScheduleCompile!X151="Off",0,IF(ScheduleCompile!X151="On",1,IF(ISNUMBER(ScheduleCompile!X151),ScheduleCompile!X151/1,IF(ISTEXT(ScheduleCompile!X151),IF(OR(ISNUMBER(FIND("5F",ScheduleCompile!X151)),ISNUMBER(FIND("0F",ScheduleCompile!X151)),ISNUMBER(FIND("8F",ScheduleCompile!X151)),ISNUMBER(FIND("1F",ScheduleCompile!X151)),ISNUMBER(FIND("2F",ScheduleCompile!X151)),ISNUMBER(FIND("3F",ScheduleCompile!X151)),ISNUMBER(FIND("6F",ScheduleCompile!X151)),ISNUMBER(FIND("7F",ScheduleCompile!X151)),ISNUMBER(FIND("9F",ScheduleCompile!X151)),ISNUMBER(FIND("4F",ScheduleCompile!X151))),VALUE(LEFT(ScheduleCompile!X151,FIND("F",ScheduleCompile!X151)-1)),ScheduleCompile!X151)))))),ISTEXT(ScheduleCompile!#REF!)),"ENDTABLE",IF(ISERROR(IF(ScheduleCompile!X151="Off",0,IF(ScheduleCompile!X151="On",1,IF(ISNUMBER(ScheduleCompile!X151),ScheduleCompile!X151/1,IF(ISTEXT(ScheduleCompile!X151),IF(OR(ISNUMBER(FIND("5F",ScheduleCompile!X151)),ISNUMBER(FIND("0F",ScheduleCompile!X151)),ISNUMBER(FIND("8F",ScheduleCompile!X151)),ISNUMBER(FIND("1F",ScheduleCompile!X151)),ISNUMBER(FIND("2F",ScheduleCompile!X151)),ISNUMBER(FIND("3F",ScheduleCompile!X151)),ISNUMBER(FIND("6F",ScheduleCompile!X151)),ISNUMBER(FIND("7F",ScheduleCompile!X151)),ISNUMBER(FIND("9F",ScheduleCompile!X151)),ISNUMBER(FIND("4F",ScheduleCompile!X151))),VALUE(LEFT(ScheduleCompile!X151,FIND("F",ScheduleCompile!X151)-1)),ScheduleCompile!X151)))))),"",IF(ScheduleCompile!X151="Off",0,IF(ScheduleCompile!X151="On",1,IF(ISNUMBER(ScheduleCompile!X151),ScheduleCompile!X151/1,IF(ISTEXT(ScheduleCompile!X151),IF(OR(ISNUMBER(FIND("5F",ScheduleCompile!X151)),ISNUMBER(FIND("0F",ScheduleCompile!X151)),ISNUMBER(FIND("8F",ScheduleCompile!X151)),ISNUMBER(FIND("1F",ScheduleCompile!X151)),ISNUMBER(FIND("2F",ScheduleCompile!X151)),ISNUMBER(FIND("3F",ScheduleCompile!X151)),ISNUMBER(FIND("6F",ScheduleCompile!X151)),ISNUMBER(FIND("7F",ScheduleCompile!X151)),ISNUMBER(FIND("9F",ScheduleCompile!X151)),ISNUMBER(FIND("4F",ScheduleCompile!X151))),VALUE(LEFT(ScheduleCompile!X151,FIND("F",ScheduleCompile!X151)-1)),ScheduleCompile!X151)))))))</f>
        <v>1</v>
      </c>
      <c r="AD158" s="1">
        <f>IF(AND(ISERROR(IF(ScheduleCompile!Y151="Off",0,IF(ScheduleCompile!Y151="On",1,IF(ISNUMBER(ScheduleCompile!Y151),ScheduleCompile!Y151/1,IF(ISTEXT(ScheduleCompile!Y151),IF(OR(ISNUMBER(FIND("5F",ScheduleCompile!Y151)),ISNUMBER(FIND("0F",ScheduleCompile!Y151)),ISNUMBER(FIND("8F",ScheduleCompile!Y151)),ISNUMBER(FIND("1F",ScheduleCompile!Y151)),ISNUMBER(FIND("2F",ScheduleCompile!Y151)),ISNUMBER(FIND("3F",ScheduleCompile!Y151)),ISNUMBER(FIND("6F",ScheduleCompile!Y151)),ISNUMBER(FIND("7F",ScheduleCompile!Y151)),ISNUMBER(FIND("9F",ScheduleCompile!Y151)),ISNUMBER(FIND("4F",ScheduleCompile!Y151))),VALUE(LEFT(ScheduleCompile!Y151,FIND("F",ScheduleCompile!Y151)-1)),ScheduleCompile!Y151)))))),ISTEXT(ScheduleCompile!#REF!)),"ENDTABLE",IF(ISERROR(IF(ScheduleCompile!Y151="Off",0,IF(ScheduleCompile!Y151="On",1,IF(ISNUMBER(ScheduleCompile!Y151),ScheduleCompile!Y151/1,IF(ISTEXT(ScheduleCompile!Y151),IF(OR(ISNUMBER(FIND("5F",ScheduleCompile!Y151)),ISNUMBER(FIND("0F",ScheduleCompile!Y151)),ISNUMBER(FIND("8F",ScheduleCompile!Y151)),ISNUMBER(FIND("1F",ScheduleCompile!Y151)),ISNUMBER(FIND("2F",ScheduleCompile!Y151)),ISNUMBER(FIND("3F",ScheduleCompile!Y151)),ISNUMBER(FIND("6F",ScheduleCompile!Y151)),ISNUMBER(FIND("7F",ScheduleCompile!Y151)),ISNUMBER(FIND("9F",ScheduleCompile!Y151)),ISNUMBER(FIND("4F",ScheduleCompile!Y151))),VALUE(LEFT(ScheduleCompile!Y151,FIND("F",ScheduleCompile!Y151)-1)),ScheduleCompile!Y151)))))),"",IF(ScheduleCompile!Y151="Off",0,IF(ScheduleCompile!Y151="On",1,IF(ISNUMBER(ScheduleCompile!Y151),ScheduleCompile!Y151/1,IF(ISTEXT(ScheduleCompile!Y151),IF(OR(ISNUMBER(FIND("5F",ScheduleCompile!Y151)),ISNUMBER(FIND("0F",ScheduleCompile!Y151)),ISNUMBER(FIND("8F",ScheduleCompile!Y151)),ISNUMBER(FIND("1F",ScheduleCompile!Y151)),ISNUMBER(FIND("2F",ScheduleCompile!Y151)),ISNUMBER(FIND("3F",ScheduleCompile!Y151)),ISNUMBER(FIND("6F",ScheduleCompile!Y151)),ISNUMBER(FIND("7F",ScheduleCompile!Y151)),ISNUMBER(FIND("9F",ScheduleCompile!Y151)),ISNUMBER(FIND("4F",ScheduleCompile!Y151))),VALUE(LEFT(ScheduleCompile!Y151,FIND("F",ScheduleCompile!Y151)-1)),ScheduleCompile!Y151)))))))</f>
        <v>1</v>
      </c>
    </row>
    <row r="159" spans="1:30" x14ac:dyDescent="0.25">
      <c r="A159" t="str">
        <f t="shared" si="8"/>
        <v>SchDay "LabRefrigerationWD"  Type = "Fraction" Hr = (0.9, 0.9, 0.9, 0.9, 0.9, 0.9, 0.9, 0.9, 0.9, 0.9, 0.9, 0.9, 0.9, 0.9, 0.9, 0.9, 0.9, 0.9, 0.9, 0.9, 0.9, 0.9, 0.9, 0.9) ..</v>
      </c>
      <c r="B159" s="1" t="s">
        <v>623</v>
      </c>
      <c r="C159" t="str">
        <f t="shared" si="9"/>
        <v xml:space="preserve">SchDay "LabRefrigerationWD"  Type = "Fraction" Hr = </v>
      </c>
      <c r="D159" t="str">
        <f t="shared" si="10"/>
        <v>(0.9, 0.9, 0.9, 0.9, 0.9, 0.9, 0.9, 0.9, 0.9, 0.9, 0.9, 0.9, 0.9, 0.9, 0.9, 0.9, 0.9, 0.9, 0.9, 0.9, 0.9, 0.9, 0.9, 0.9) ..</v>
      </c>
      <c r="E159" s="30" t="str">
        <f>ScheduleCompile!A152</f>
        <v>LabRefrigerationWD</v>
      </c>
      <c r="F159" t="str">
        <f t="shared" si="11"/>
        <v>Fraction</v>
      </c>
      <c r="G159" s="1">
        <f>IF(AND(ISERROR(IF(ScheduleCompile!B152="Off",0,IF(ScheduleCompile!B152="On",1,IF(ISNUMBER(ScheduleCompile!B152),ScheduleCompile!B152/1,IF(ISTEXT(ScheduleCompile!B152),IF(OR(ISNUMBER(FIND("5F",ScheduleCompile!B152)),ISNUMBER(FIND("0F",ScheduleCompile!B152)),ISNUMBER(FIND("8F",ScheduleCompile!B152)),ISNUMBER(FIND("1F",ScheduleCompile!B152)),ISNUMBER(FIND("2F",ScheduleCompile!B152)),ISNUMBER(FIND("3F",ScheduleCompile!B152)),ISNUMBER(FIND("6F",ScheduleCompile!B152)),ISNUMBER(FIND("7F",ScheduleCompile!B152)),ISNUMBER(FIND("9F",ScheduleCompile!B152)),ISNUMBER(FIND("4F",ScheduleCompile!B152))),VALUE(LEFT(ScheduleCompile!B152,FIND("F",ScheduleCompile!B152)-1)),ScheduleCompile!B152)))))),ISTEXT(ScheduleCompile!#REF!)),"ENDTABLE",IF(ISERROR(IF(ScheduleCompile!B152="Off",0,IF(ScheduleCompile!B152="On",1,IF(ISNUMBER(ScheduleCompile!B152),ScheduleCompile!B152/1,IF(ISTEXT(ScheduleCompile!B152),IF(OR(ISNUMBER(FIND("5F",ScheduleCompile!B152)),ISNUMBER(FIND("0F",ScheduleCompile!B152)),ISNUMBER(FIND("8F",ScheduleCompile!B152)),ISNUMBER(FIND("1F",ScheduleCompile!B152)),ISNUMBER(FIND("2F",ScheduleCompile!B152)),ISNUMBER(FIND("3F",ScheduleCompile!B152)),ISNUMBER(FIND("6F",ScheduleCompile!B152)),ISNUMBER(FIND("7F",ScheduleCompile!B152)),ISNUMBER(FIND("9F",ScheduleCompile!B152)),ISNUMBER(FIND("4F",ScheduleCompile!B152))),VALUE(LEFT(ScheduleCompile!B152,FIND("F",ScheduleCompile!B152)-1)),ScheduleCompile!B152)))))),"",IF(ScheduleCompile!B152="Off",0,IF(ScheduleCompile!B152="On",1,IF(ISNUMBER(ScheduleCompile!B152),ScheduleCompile!B152/1,IF(ISTEXT(ScheduleCompile!B152),IF(OR(ISNUMBER(FIND("5F",ScheduleCompile!B152)),ISNUMBER(FIND("0F",ScheduleCompile!B152)),ISNUMBER(FIND("8F",ScheduleCompile!B152)),ISNUMBER(FIND("1F",ScheduleCompile!B152)),ISNUMBER(FIND("2F",ScheduleCompile!B152)),ISNUMBER(FIND("3F",ScheduleCompile!B152)),ISNUMBER(FIND("6F",ScheduleCompile!B152)),ISNUMBER(FIND("7F",ScheduleCompile!B152)),ISNUMBER(FIND("9F",ScheduleCompile!B152)),ISNUMBER(FIND("4F",ScheduleCompile!B152))),VALUE(LEFT(ScheduleCompile!B152,FIND("F",ScheduleCompile!B152)-1)),ScheduleCompile!B152)))))))</f>
        <v>0.9</v>
      </c>
      <c r="H159" s="1">
        <f>IF(AND(ISERROR(IF(ScheduleCompile!C152="Off",0,IF(ScheduleCompile!C152="On",1,IF(ISNUMBER(ScheduleCompile!C152),ScheduleCompile!C152/1,IF(ISTEXT(ScheduleCompile!C152),IF(OR(ISNUMBER(FIND("5F",ScheduleCompile!C152)),ISNUMBER(FIND("0F",ScheduleCompile!C152)),ISNUMBER(FIND("8F",ScheduleCompile!C152)),ISNUMBER(FIND("1F",ScheduleCompile!C152)),ISNUMBER(FIND("2F",ScheduleCompile!C152)),ISNUMBER(FIND("3F",ScheduleCompile!C152)),ISNUMBER(FIND("6F",ScheduleCompile!C152)),ISNUMBER(FIND("7F",ScheduleCompile!C152)),ISNUMBER(FIND("9F",ScheduleCompile!C152)),ISNUMBER(FIND("4F",ScheduleCompile!C152))),VALUE(LEFT(ScheduleCompile!C152,FIND("F",ScheduleCompile!C152)-1)),ScheduleCompile!C152)))))),ISTEXT(ScheduleCompile!#REF!)),"ENDTABLE",IF(ISERROR(IF(ScheduleCompile!C152="Off",0,IF(ScheduleCompile!C152="On",1,IF(ISNUMBER(ScheduleCompile!C152),ScheduleCompile!C152/1,IF(ISTEXT(ScheduleCompile!C152),IF(OR(ISNUMBER(FIND("5F",ScheduleCompile!C152)),ISNUMBER(FIND("0F",ScheduleCompile!C152)),ISNUMBER(FIND("8F",ScheduleCompile!C152)),ISNUMBER(FIND("1F",ScheduleCompile!C152)),ISNUMBER(FIND("2F",ScheduleCompile!C152)),ISNUMBER(FIND("3F",ScheduleCompile!C152)),ISNUMBER(FIND("6F",ScheduleCompile!C152)),ISNUMBER(FIND("7F",ScheduleCompile!C152)),ISNUMBER(FIND("9F",ScheduleCompile!C152)),ISNUMBER(FIND("4F",ScheduleCompile!C152))),VALUE(LEFT(ScheduleCompile!C152,FIND("F",ScheduleCompile!C152)-1)),ScheduleCompile!C152)))))),"",IF(ScheduleCompile!C152="Off",0,IF(ScheduleCompile!C152="On",1,IF(ISNUMBER(ScheduleCompile!C152),ScheduleCompile!C152/1,IF(ISTEXT(ScheduleCompile!C152),IF(OR(ISNUMBER(FIND("5F",ScheduleCompile!C152)),ISNUMBER(FIND("0F",ScheduleCompile!C152)),ISNUMBER(FIND("8F",ScheduleCompile!C152)),ISNUMBER(FIND("1F",ScheduleCompile!C152)),ISNUMBER(FIND("2F",ScheduleCompile!C152)),ISNUMBER(FIND("3F",ScheduleCompile!C152)),ISNUMBER(FIND("6F",ScheduleCompile!C152)),ISNUMBER(FIND("7F",ScheduleCompile!C152)),ISNUMBER(FIND("9F",ScheduleCompile!C152)),ISNUMBER(FIND("4F",ScheduleCompile!C152))),VALUE(LEFT(ScheduleCompile!C152,FIND("F",ScheduleCompile!C152)-1)),ScheduleCompile!C152)))))))</f>
        <v>0.9</v>
      </c>
      <c r="I159" s="1">
        <f>IF(AND(ISERROR(IF(ScheduleCompile!D152="Off",0,IF(ScheduleCompile!D152="On",1,IF(ISNUMBER(ScheduleCompile!D152),ScheduleCompile!D152/1,IF(ISTEXT(ScheduleCompile!D152),IF(OR(ISNUMBER(FIND("5F",ScheduleCompile!D152)),ISNUMBER(FIND("0F",ScheduleCompile!D152)),ISNUMBER(FIND("8F",ScheduleCompile!D152)),ISNUMBER(FIND("1F",ScheduleCompile!D152)),ISNUMBER(FIND("2F",ScheduleCompile!D152)),ISNUMBER(FIND("3F",ScheduleCompile!D152)),ISNUMBER(FIND("6F",ScheduleCompile!D152)),ISNUMBER(FIND("7F",ScheduleCompile!D152)),ISNUMBER(FIND("9F",ScheduleCompile!D152)),ISNUMBER(FIND("4F",ScheduleCompile!D152))),VALUE(LEFT(ScheduleCompile!D152,FIND("F",ScheduleCompile!D152)-1)),ScheduleCompile!D152)))))),ISTEXT(ScheduleCompile!#REF!)),"ENDTABLE",IF(ISERROR(IF(ScheduleCompile!D152="Off",0,IF(ScheduleCompile!D152="On",1,IF(ISNUMBER(ScheduleCompile!D152),ScheduleCompile!D152/1,IF(ISTEXT(ScheduleCompile!D152),IF(OR(ISNUMBER(FIND("5F",ScheduleCompile!D152)),ISNUMBER(FIND("0F",ScheduleCompile!D152)),ISNUMBER(FIND("8F",ScheduleCompile!D152)),ISNUMBER(FIND("1F",ScheduleCompile!D152)),ISNUMBER(FIND("2F",ScheduleCompile!D152)),ISNUMBER(FIND("3F",ScheduleCompile!D152)),ISNUMBER(FIND("6F",ScheduleCompile!D152)),ISNUMBER(FIND("7F",ScheduleCompile!D152)),ISNUMBER(FIND("9F",ScheduleCompile!D152)),ISNUMBER(FIND("4F",ScheduleCompile!D152))),VALUE(LEFT(ScheduleCompile!D152,FIND("F",ScheduleCompile!D152)-1)),ScheduleCompile!D152)))))),"",IF(ScheduleCompile!D152="Off",0,IF(ScheduleCompile!D152="On",1,IF(ISNUMBER(ScheduleCompile!D152),ScheduleCompile!D152/1,IF(ISTEXT(ScheduleCompile!D152),IF(OR(ISNUMBER(FIND("5F",ScheduleCompile!D152)),ISNUMBER(FIND("0F",ScheduleCompile!D152)),ISNUMBER(FIND("8F",ScheduleCompile!D152)),ISNUMBER(FIND("1F",ScheduleCompile!D152)),ISNUMBER(FIND("2F",ScheduleCompile!D152)),ISNUMBER(FIND("3F",ScheduleCompile!D152)),ISNUMBER(FIND("6F",ScheduleCompile!D152)),ISNUMBER(FIND("7F",ScheduleCompile!D152)),ISNUMBER(FIND("9F",ScheduleCompile!D152)),ISNUMBER(FIND("4F",ScheduleCompile!D152))),VALUE(LEFT(ScheduleCompile!D152,FIND("F",ScheduleCompile!D152)-1)),ScheduleCompile!D152)))))))</f>
        <v>0.9</v>
      </c>
      <c r="J159" s="1">
        <f>IF(AND(ISERROR(IF(ScheduleCompile!E152="Off",0,IF(ScheduleCompile!E152="On",1,IF(ISNUMBER(ScheduleCompile!E152),ScheduleCompile!E152/1,IF(ISTEXT(ScheduleCompile!E152),IF(OR(ISNUMBER(FIND("5F",ScheduleCompile!E152)),ISNUMBER(FIND("0F",ScheduleCompile!E152)),ISNUMBER(FIND("8F",ScheduleCompile!E152)),ISNUMBER(FIND("1F",ScheduleCompile!E152)),ISNUMBER(FIND("2F",ScheduleCompile!E152)),ISNUMBER(FIND("3F",ScheduleCompile!E152)),ISNUMBER(FIND("6F",ScheduleCompile!E152)),ISNUMBER(FIND("7F",ScheduleCompile!E152)),ISNUMBER(FIND("9F",ScheduleCompile!E152)),ISNUMBER(FIND("4F",ScheduleCompile!E152))),VALUE(LEFT(ScheduleCompile!E152,FIND("F",ScheduleCompile!E152)-1)),ScheduleCompile!E152)))))),ISTEXT(ScheduleCompile!#REF!)),"ENDTABLE",IF(ISERROR(IF(ScheduleCompile!E152="Off",0,IF(ScheduleCompile!E152="On",1,IF(ISNUMBER(ScheduleCompile!E152),ScheduleCompile!E152/1,IF(ISTEXT(ScheduleCompile!E152),IF(OR(ISNUMBER(FIND("5F",ScheduleCompile!E152)),ISNUMBER(FIND("0F",ScheduleCompile!E152)),ISNUMBER(FIND("8F",ScheduleCompile!E152)),ISNUMBER(FIND("1F",ScheduleCompile!E152)),ISNUMBER(FIND("2F",ScheduleCompile!E152)),ISNUMBER(FIND("3F",ScheduleCompile!E152)),ISNUMBER(FIND("6F",ScheduleCompile!E152)),ISNUMBER(FIND("7F",ScheduleCompile!E152)),ISNUMBER(FIND("9F",ScheduleCompile!E152)),ISNUMBER(FIND("4F",ScheduleCompile!E152))),VALUE(LEFT(ScheduleCompile!E152,FIND("F",ScheduleCompile!E152)-1)),ScheduleCompile!E152)))))),"",IF(ScheduleCompile!E152="Off",0,IF(ScheduleCompile!E152="On",1,IF(ISNUMBER(ScheduleCompile!E152),ScheduleCompile!E152/1,IF(ISTEXT(ScheduleCompile!E152),IF(OR(ISNUMBER(FIND("5F",ScheduleCompile!E152)),ISNUMBER(FIND("0F",ScheduleCompile!E152)),ISNUMBER(FIND("8F",ScheduleCompile!E152)),ISNUMBER(FIND("1F",ScheduleCompile!E152)),ISNUMBER(FIND("2F",ScheduleCompile!E152)),ISNUMBER(FIND("3F",ScheduleCompile!E152)),ISNUMBER(FIND("6F",ScheduleCompile!E152)),ISNUMBER(FIND("7F",ScheduleCompile!E152)),ISNUMBER(FIND("9F",ScheduleCompile!E152)),ISNUMBER(FIND("4F",ScheduleCompile!E152))),VALUE(LEFT(ScheduleCompile!E152,FIND("F",ScheduleCompile!E152)-1)),ScheduleCompile!E152)))))))</f>
        <v>0.9</v>
      </c>
      <c r="K159" s="1">
        <f>IF(AND(ISERROR(IF(ScheduleCompile!F152="Off",0,IF(ScheduleCompile!F152="On",1,IF(ISNUMBER(ScheduleCompile!F152),ScheduleCompile!F152/1,IF(ISTEXT(ScheduleCompile!F152),IF(OR(ISNUMBER(FIND("5F",ScheduleCompile!F152)),ISNUMBER(FIND("0F",ScheduleCompile!F152)),ISNUMBER(FIND("8F",ScheduleCompile!F152)),ISNUMBER(FIND("1F",ScheduleCompile!F152)),ISNUMBER(FIND("2F",ScheduleCompile!F152)),ISNUMBER(FIND("3F",ScheduleCompile!F152)),ISNUMBER(FIND("6F",ScheduleCompile!F152)),ISNUMBER(FIND("7F",ScheduleCompile!F152)),ISNUMBER(FIND("9F",ScheduleCompile!F152)),ISNUMBER(FIND("4F",ScheduleCompile!F152))),VALUE(LEFT(ScheduleCompile!F152,FIND("F",ScheduleCompile!F152)-1)),ScheduleCompile!F152)))))),ISTEXT(ScheduleCompile!#REF!)),"ENDTABLE",IF(ISERROR(IF(ScheduleCompile!F152="Off",0,IF(ScheduleCompile!F152="On",1,IF(ISNUMBER(ScheduleCompile!F152),ScheduleCompile!F152/1,IF(ISTEXT(ScheduleCompile!F152),IF(OR(ISNUMBER(FIND("5F",ScheduleCompile!F152)),ISNUMBER(FIND("0F",ScheduleCompile!F152)),ISNUMBER(FIND("8F",ScheduleCompile!F152)),ISNUMBER(FIND("1F",ScheduleCompile!F152)),ISNUMBER(FIND("2F",ScheduleCompile!F152)),ISNUMBER(FIND("3F",ScheduleCompile!F152)),ISNUMBER(FIND("6F",ScheduleCompile!F152)),ISNUMBER(FIND("7F",ScheduleCompile!F152)),ISNUMBER(FIND("9F",ScheduleCompile!F152)),ISNUMBER(FIND("4F",ScheduleCompile!F152))),VALUE(LEFT(ScheduleCompile!F152,FIND("F",ScheduleCompile!F152)-1)),ScheduleCompile!F152)))))),"",IF(ScheduleCompile!F152="Off",0,IF(ScheduleCompile!F152="On",1,IF(ISNUMBER(ScheduleCompile!F152),ScheduleCompile!F152/1,IF(ISTEXT(ScheduleCompile!F152),IF(OR(ISNUMBER(FIND("5F",ScheduleCompile!F152)),ISNUMBER(FIND("0F",ScheduleCompile!F152)),ISNUMBER(FIND("8F",ScheduleCompile!F152)),ISNUMBER(FIND("1F",ScheduleCompile!F152)),ISNUMBER(FIND("2F",ScheduleCompile!F152)),ISNUMBER(FIND("3F",ScheduleCompile!F152)),ISNUMBER(FIND("6F",ScheduleCompile!F152)),ISNUMBER(FIND("7F",ScheduleCompile!F152)),ISNUMBER(FIND("9F",ScheduleCompile!F152)),ISNUMBER(FIND("4F",ScheduleCompile!F152))),VALUE(LEFT(ScheduleCompile!F152,FIND("F",ScheduleCompile!F152)-1)),ScheduleCompile!F152)))))))</f>
        <v>0.9</v>
      </c>
      <c r="L159" s="1">
        <f>IF(AND(ISERROR(IF(ScheduleCompile!G152="Off",0,IF(ScheduleCompile!G152="On",1,IF(ISNUMBER(ScheduleCompile!G152),ScheduleCompile!G152/1,IF(ISTEXT(ScheduleCompile!G152),IF(OR(ISNUMBER(FIND("5F",ScheduleCompile!G152)),ISNUMBER(FIND("0F",ScheduleCompile!G152)),ISNUMBER(FIND("8F",ScheduleCompile!G152)),ISNUMBER(FIND("1F",ScheduleCompile!G152)),ISNUMBER(FIND("2F",ScheduleCompile!G152)),ISNUMBER(FIND("3F",ScheduleCompile!G152)),ISNUMBER(FIND("6F",ScheduleCompile!G152)),ISNUMBER(FIND("7F",ScheduleCompile!G152)),ISNUMBER(FIND("9F",ScheduleCompile!G152)),ISNUMBER(FIND("4F",ScheduleCompile!G152))),VALUE(LEFT(ScheduleCompile!G152,FIND("F",ScheduleCompile!G152)-1)),ScheduleCompile!G152)))))),ISTEXT(ScheduleCompile!#REF!)),"ENDTABLE",IF(ISERROR(IF(ScheduleCompile!G152="Off",0,IF(ScheduleCompile!G152="On",1,IF(ISNUMBER(ScheduleCompile!G152),ScheduleCompile!G152/1,IF(ISTEXT(ScheduleCompile!G152),IF(OR(ISNUMBER(FIND("5F",ScheduleCompile!G152)),ISNUMBER(FIND("0F",ScheduleCompile!G152)),ISNUMBER(FIND("8F",ScheduleCompile!G152)),ISNUMBER(FIND("1F",ScheduleCompile!G152)),ISNUMBER(FIND("2F",ScheduleCompile!G152)),ISNUMBER(FIND("3F",ScheduleCompile!G152)),ISNUMBER(FIND("6F",ScheduleCompile!G152)),ISNUMBER(FIND("7F",ScheduleCompile!G152)),ISNUMBER(FIND("9F",ScheduleCompile!G152)),ISNUMBER(FIND("4F",ScheduleCompile!G152))),VALUE(LEFT(ScheduleCompile!G152,FIND("F",ScheduleCompile!G152)-1)),ScheduleCompile!G152)))))),"",IF(ScheduleCompile!G152="Off",0,IF(ScheduleCompile!G152="On",1,IF(ISNUMBER(ScheduleCompile!G152),ScheduleCompile!G152/1,IF(ISTEXT(ScheduleCompile!G152),IF(OR(ISNUMBER(FIND("5F",ScheduleCompile!G152)),ISNUMBER(FIND("0F",ScheduleCompile!G152)),ISNUMBER(FIND("8F",ScheduleCompile!G152)),ISNUMBER(FIND("1F",ScheduleCompile!G152)),ISNUMBER(FIND("2F",ScheduleCompile!G152)),ISNUMBER(FIND("3F",ScheduleCompile!G152)),ISNUMBER(FIND("6F",ScheduleCompile!G152)),ISNUMBER(FIND("7F",ScheduleCompile!G152)),ISNUMBER(FIND("9F",ScheduleCompile!G152)),ISNUMBER(FIND("4F",ScheduleCompile!G152))),VALUE(LEFT(ScheduleCompile!G152,FIND("F",ScheduleCompile!G152)-1)),ScheduleCompile!G152)))))))</f>
        <v>0.9</v>
      </c>
      <c r="M159" s="1">
        <f>IF(AND(ISERROR(IF(ScheduleCompile!H152="Off",0,IF(ScheduleCompile!H152="On",1,IF(ISNUMBER(ScheduleCompile!H152),ScheduleCompile!H152/1,IF(ISTEXT(ScheduleCompile!H152),IF(OR(ISNUMBER(FIND("5F",ScheduleCompile!H152)),ISNUMBER(FIND("0F",ScheduleCompile!H152)),ISNUMBER(FIND("8F",ScheduleCompile!H152)),ISNUMBER(FIND("1F",ScheduleCompile!H152)),ISNUMBER(FIND("2F",ScheduleCompile!H152)),ISNUMBER(FIND("3F",ScheduleCompile!H152)),ISNUMBER(FIND("6F",ScheduleCompile!H152)),ISNUMBER(FIND("7F",ScheduleCompile!H152)),ISNUMBER(FIND("9F",ScheduleCompile!H152)),ISNUMBER(FIND("4F",ScheduleCompile!H152))),VALUE(LEFT(ScheduleCompile!H152,FIND("F",ScheduleCompile!H152)-1)),ScheduleCompile!H152)))))),ISTEXT(ScheduleCompile!#REF!)),"ENDTABLE",IF(ISERROR(IF(ScheduleCompile!H152="Off",0,IF(ScheduleCompile!H152="On",1,IF(ISNUMBER(ScheduleCompile!H152),ScheduleCompile!H152/1,IF(ISTEXT(ScheduleCompile!H152),IF(OR(ISNUMBER(FIND("5F",ScheduleCompile!H152)),ISNUMBER(FIND("0F",ScheduleCompile!H152)),ISNUMBER(FIND("8F",ScheduleCompile!H152)),ISNUMBER(FIND("1F",ScheduleCompile!H152)),ISNUMBER(FIND("2F",ScheduleCompile!H152)),ISNUMBER(FIND("3F",ScheduleCompile!H152)),ISNUMBER(FIND("6F",ScheduleCompile!H152)),ISNUMBER(FIND("7F",ScheduleCompile!H152)),ISNUMBER(FIND("9F",ScheduleCompile!H152)),ISNUMBER(FIND("4F",ScheduleCompile!H152))),VALUE(LEFT(ScheduleCompile!H152,FIND("F",ScheduleCompile!H152)-1)),ScheduleCompile!H152)))))),"",IF(ScheduleCompile!H152="Off",0,IF(ScheduleCompile!H152="On",1,IF(ISNUMBER(ScheduleCompile!H152),ScheduleCompile!H152/1,IF(ISTEXT(ScheduleCompile!H152),IF(OR(ISNUMBER(FIND("5F",ScheduleCompile!H152)),ISNUMBER(FIND("0F",ScheduleCompile!H152)),ISNUMBER(FIND("8F",ScheduleCompile!H152)),ISNUMBER(FIND("1F",ScheduleCompile!H152)),ISNUMBER(FIND("2F",ScheduleCompile!H152)),ISNUMBER(FIND("3F",ScheduleCompile!H152)),ISNUMBER(FIND("6F",ScheduleCompile!H152)),ISNUMBER(FIND("7F",ScheduleCompile!H152)),ISNUMBER(FIND("9F",ScheduleCompile!H152)),ISNUMBER(FIND("4F",ScheduleCompile!H152))),VALUE(LEFT(ScheduleCompile!H152,FIND("F",ScheduleCompile!H152)-1)),ScheduleCompile!H152)))))))</f>
        <v>0.9</v>
      </c>
      <c r="N159" s="1">
        <f>IF(AND(ISERROR(IF(ScheduleCompile!I152="Off",0,IF(ScheduleCompile!I152="On",1,IF(ISNUMBER(ScheduleCompile!I152),ScheduleCompile!I152/1,IF(ISTEXT(ScheduleCompile!I152),IF(OR(ISNUMBER(FIND("5F",ScheduleCompile!I152)),ISNUMBER(FIND("0F",ScheduleCompile!I152)),ISNUMBER(FIND("8F",ScheduleCompile!I152)),ISNUMBER(FIND("1F",ScheduleCompile!I152)),ISNUMBER(FIND("2F",ScheduleCompile!I152)),ISNUMBER(FIND("3F",ScheduleCompile!I152)),ISNUMBER(FIND("6F",ScheduleCompile!I152)),ISNUMBER(FIND("7F",ScheduleCompile!I152)),ISNUMBER(FIND("9F",ScheduleCompile!I152)),ISNUMBER(FIND("4F",ScheduleCompile!I152))),VALUE(LEFT(ScheduleCompile!I152,FIND("F",ScheduleCompile!I152)-1)),ScheduleCompile!I152)))))),ISTEXT(ScheduleCompile!#REF!)),"ENDTABLE",IF(ISERROR(IF(ScheduleCompile!I152="Off",0,IF(ScheduleCompile!I152="On",1,IF(ISNUMBER(ScheduleCompile!I152),ScheduleCompile!I152/1,IF(ISTEXT(ScheduleCompile!I152),IF(OR(ISNUMBER(FIND("5F",ScheduleCompile!I152)),ISNUMBER(FIND("0F",ScheduleCompile!I152)),ISNUMBER(FIND("8F",ScheduleCompile!I152)),ISNUMBER(FIND("1F",ScheduleCompile!I152)),ISNUMBER(FIND("2F",ScheduleCompile!I152)),ISNUMBER(FIND("3F",ScheduleCompile!I152)),ISNUMBER(FIND("6F",ScheduleCompile!I152)),ISNUMBER(FIND("7F",ScheduleCompile!I152)),ISNUMBER(FIND("9F",ScheduleCompile!I152)),ISNUMBER(FIND("4F",ScheduleCompile!I152))),VALUE(LEFT(ScheduleCompile!I152,FIND("F",ScheduleCompile!I152)-1)),ScheduleCompile!I152)))))),"",IF(ScheduleCompile!I152="Off",0,IF(ScheduleCompile!I152="On",1,IF(ISNUMBER(ScheduleCompile!I152),ScheduleCompile!I152/1,IF(ISTEXT(ScheduleCompile!I152),IF(OR(ISNUMBER(FIND("5F",ScheduleCompile!I152)),ISNUMBER(FIND("0F",ScheduleCompile!I152)),ISNUMBER(FIND("8F",ScheduleCompile!I152)),ISNUMBER(FIND("1F",ScheduleCompile!I152)),ISNUMBER(FIND("2F",ScheduleCompile!I152)),ISNUMBER(FIND("3F",ScheduleCompile!I152)),ISNUMBER(FIND("6F",ScheduleCompile!I152)),ISNUMBER(FIND("7F",ScheduleCompile!I152)),ISNUMBER(FIND("9F",ScheduleCompile!I152)),ISNUMBER(FIND("4F",ScheduleCompile!I152))),VALUE(LEFT(ScheduleCompile!I152,FIND("F",ScheduleCompile!I152)-1)),ScheduleCompile!I152)))))))</f>
        <v>0.9</v>
      </c>
      <c r="O159" s="1">
        <f>IF(AND(ISERROR(IF(ScheduleCompile!J152="Off",0,IF(ScheduleCompile!J152="On",1,IF(ISNUMBER(ScheduleCompile!J152),ScheduleCompile!J152/1,IF(ISTEXT(ScheduleCompile!J152),IF(OR(ISNUMBER(FIND("5F",ScheduleCompile!J152)),ISNUMBER(FIND("0F",ScheduleCompile!J152)),ISNUMBER(FIND("8F",ScheduleCompile!J152)),ISNUMBER(FIND("1F",ScheduleCompile!J152)),ISNUMBER(FIND("2F",ScheduleCompile!J152)),ISNUMBER(FIND("3F",ScheduleCompile!J152)),ISNUMBER(FIND("6F",ScheduleCompile!J152)),ISNUMBER(FIND("7F",ScheduleCompile!J152)),ISNUMBER(FIND("9F",ScheduleCompile!J152)),ISNUMBER(FIND("4F",ScheduleCompile!J152))),VALUE(LEFT(ScheduleCompile!J152,FIND("F",ScheduleCompile!J152)-1)),ScheduleCompile!J152)))))),ISTEXT(ScheduleCompile!#REF!)),"ENDTABLE",IF(ISERROR(IF(ScheduleCompile!J152="Off",0,IF(ScheduleCompile!J152="On",1,IF(ISNUMBER(ScheduleCompile!J152),ScheduleCompile!J152/1,IF(ISTEXT(ScheduleCompile!J152),IF(OR(ISNUMBER(FIND("5F",ScheduleCompile!J152)),ISNUMBER(FIND("0F",ScheduleCompile!J152)),ISNUMBER(FIND("8F",ScheduleCompile!J152)),ISNUMBER(FIND("1F",ScheduleCompile!J152)),ISNUMBER(FIND("2F",ScheduleCompile!J152)),ISNUMBER(FIND("3F",ScheduleCompile!J152)),ISNUMBER(FIND("6F",ScheduleCompile!J152)),ISNUMBER(FIND("7F",ScheduleCompile!J152)),ISNUMBER(FIND("9F",ScheduleCompile!J152)),ISNUMBER(FIND("4F",ScheduleCompile!J152))),VALUE(LEFT(ScheduleCompile!J152,FIND("F",ScheduleCompile!J152)-1)),ScheduleCompile!J152)))))),"",IF(ScheduleCompile!J152="Off",0,IF(ScheduleCompile!J152="On",1,IF(ISNUMBER(ScheduleCompile!J152),ScheduleCompile!J152/1,IF(ISTEXT(ScheduleCompile!J152),IF(OR(ISNUMBER(FIND("5F",ScheduleCompile!J152)),ISNUMBER(FIND("0F",ScheduleCompile!J152)),ISNUMBER(FIND("8F",ScheduleCompile!J152)),ISNUMBER(FIND("1F",ScheduleCompile!J152)),ISNUMBER(FIND("2F",ScheduleCompile!J152)),ISNUMBER(FIND("3F",ScheduleCompile!J152)),ISNUMBER(FIND("6F",ScheduleCompile!J152)),ISNUMBER(FIND("7F",ScheduleCompile!J152)),ISNUMBER(FIND("9F",ScheduleCompile!J152)),ISNUMBER(FIND("4F",ScheduleCompile!J152))),VALUE(LEFT(ScheduleCompile!J152,FIND("F",ScheduleCompile!J152)-1)),ScheduleCompile!J152)))))))</f>
        <v>0.9</v>
      </c>
      <c r="P159" s="1">
        <f>IF(AND(ISERROR(IF(ScheduleCompile!K152="Off",0,IF(ScheduleCompile!K152="On",1,IF(ISNUMBER(ScheduleCompile!K152),ScheduleCompile!K152/1,IF(ISTEXT(ScheduleCompile!K152),IF(OR(ISNUMBER(FIND("5F",ScheduleCompile!K152)),ISNUMBER(FIND("0F",ScheduleCompile!K152)),ISNUMBER(FIND("8F",ScheduleCompile!K152)),ISNUMBER(FIND("1F",ScheduleCompile!K152)),ISNUMBER(FIND("2F",ScheduleCompile!K152)),ISNUMBER(FIND("3F",ScheduleCompile!K152)),ISNUMBER(FIND("6F",ScheduleCompile!K152)),ISNUMBER(FIND("7F",ScheduleCompile!K152)),ISNUMBER(FIND("9F",ScheduleCompile!K152)),ISNUMBER(FIND("4F",ScheduleCompile!K152))),VALUE(LEFT(ScheduleCompile!K152,FIND("F",ScheduleCompile!K152)-1)),ScheduleCompile!K152)))))),ISTEXT(ScheduleCompile!#REF!)),"ENDTABLE",IF(ISERROR(IF(ScheduleCompile!K152="Off",0,IF(ScheduleCompile!K152="On",1,IF(ISNUMBER(ScheduleCompile!K152),ScheduleCompile!K152/1,IF(ISTEXT(ScheduleCompile!K152),IF(OR(ISNUMBER(FIND("5F",ScheduleCompile!K152)),ISNUMBER(FIND("0F",ScheduleCompile!K152)),ISNUMBER(FIND("8F",ScheduleCompile!K152)),ISNUMBER(FIND("1F",ScheduleCompile!K152)),ISNUMBER(FIND("2F",ScheduleCompile!K152)),ISNUMBER(FIND("3F",ScheduleCompile!K152)),ISNUMBER(FIND("6F",ScheduleCompile!K152)),ISNUMBER(FIND("7F",ScheduleCompile!K152)),ISNUMBER(FIND("9F",ScheduleCompile!K152)),ISNUMBER(FIND("4F",ScheduleCompile!K152))),VALUE(LEFT(ScheduleCompile!K152,FIND("F",ScheduleCompile!K152)-1)),ScheduleCompile!K152)))))),"",IF(ScheduleCompile!K152="Off",0,IF(ScheduleCompile!K152="On",1,IF(ISNUMBER(ScheduleCompile!K152),ScheduleCompile!K152/1,IF(ISTEXT(ScheduleCompile!K152),IF(OR(ISNUMBER(FIND("5F",ScheduleCompile!K152)),ISNUMBER(FIND("0F",ScheduleCompile!K152)),ISNUMBER(FIND("8F",ScheduleCompile!K152)),ISNUMBER(FIND("1F",ScheduleCompile!K152)),ISNUMBER(FIND("2F",ScheduleCompile!K152)),ISNUMBER(FIND("3F",ScheduleCompile!K152)),ISNUMBER(FIND("6F",ScheduleCompile!K152)),ISNUMBER(FIND("7F",ScheduleCompile!K152)),ISNUMBER(FIND("9F",ScheduleCompile!K152)),ISNUMBER(FIND("4F",ScheduleCompile!K152))),VALUE(LEFT(ScheduleCompile!K152,FIND("F",ScheduleCompile!K152)-1)),ScheduleCompile!K152)))))))</f>
        <v>0.9</v>
      </c>
      <c r="Q159" s="1">
        <f>IF(AND(ISERROR(IF(ScheduleCompile!L152="Off",0,IF(ScheduleCompile!L152="On",1,IF(ISNUMBER(ScheduleCompile!L152),ScheduleCompile!L152/1,IF(ISTEXT(ScheduleCompile!L152),IF(OR(ISNUMBER(FIND("5F",ScheduleCompile!L152)),ISNUMBER(FIND("0F",ScheduleCompile!L152)),ISNUMBER(FIND("8F",ScheduleCompile!L152)),ISNUMBER(FIND("1F",ScheduleCompile!L152)),ISNUMBER(FIND("2F",ScheduleCompile!L152)),ISNUMBER(FIND("3F",ScheduleCompile!L152)),ISNUMBER(FIND("6F",ScheduleCompile!L152)),ISNUMBER(FIND("7F",ScheduleCompile!L152)),ISNUMBER(FIND("9F",ScheduleCompile!L152)),ISNUMBER(FIND("4F",ScheduleCompile!L152))),VALUE(LEFT(ScheduleCompile!L152,FIND("F",ScheduleCompile!L152)-1)),ScheduleCompile!L152)))))),ISTEXT(ScheduleCompile!#REF!)),"ENDTABLE",IF(ISERROR(IF(ScheduleCompile!L152="Off",0,IF(ScheduleCompile!L152="On",1,IF(ISNUMBER(ScheduleCompile!L152),ScheduleCompile!L152/1,IF(ISTEXT(ScheduleCompile!L152),IF(OR(ISNUMBER(FIND("5F",ScheduleCompile!L152)),ISNUMBER(FIND("0F",ScheduleCompile!L152)),ISNUMBER(FIND("8F",ScheduleCompile!L152)),ISNUMBER(FIND("1F",ScheduleCompile!L152)),ISNUMBER(FIND("2F",ScheduleCompile!L152)),ISNUMBER(FIND("3F",ScheduleCompile!L152)),ISNUMBER(FIND("6F",ScheduleCompile!L152)),ISNUMBER(FIND("7F",ScheduleCompile!L152)),ISNUMBER(FIND("9F",ScheduleCompile!L152)),ISNUMBER(FIND("4F",ScheduleCompile!L152))),VALUE(LEFT(ScheduleCompile!L152,FIND("F",ScheduleCompile!L152)-1)),ScheduleCompile!L152)))))),"",IF(ScheduleCompile!L152="Off",0,IF(ScheduleCompile!L152="On",1,IF(ISNUMBER(ScheduleCompile!L152),ScheduleCompile!L152/1,IF(ISTEXT(ScheduleCompile!L152),IF(OR(ISNUMBER(FIND("5F",ScheduleCompile!L152)),ISNUMBER(FIND("0F",ScheduleCompile!L152)),ISNUMBER(FIND("8F",ScheduleCompile!L152)),ISNUMBER(FIND("1F",ScheduleCompile!L152)),ISNUMBER(FIND("2F",ScheduleCompile!L152)),ISNUMBER(FIND("3F",ScheduleCompile!L152)),ISNUMBER(FIND("6F",ScheduleCompile!L152)),ISNUMBER(FIND("7F",ScheduleCompile!L152)),ISNUMBER(FIND("9F",ScheduleCompile!L152)),ISNUMBER(FIND("4F",ScheduleCompile!L152))),VALUE(LEFT(ScheduleCompile!L152,FIND("F",ScheduleCompile!L152)-1)),ScheduleCompile!L152)))))))</f>
        <v>0.9</v>
      </c>
      <c r="R159" s="1">
        <f>IF(AND(ISERROR(IF(ScheduleCompile!M152="Off",0,IF(ScheduleCompile!M152="On",1,IF(ISNUMBER(ScheduleCompile!M152),ScheduleCompile!M152/1,IF(ISTEXT(ScheduleCompile!M152),IF(OR(ISNUMBER(FIND("5F",ScheduleCompile!M152)),ISNUMBER(FIND("0F",ScheduleCompile!M152)),ISNUMBER(FIND("8F",ScheduleCompile!M152)),ISNUMBER(FIND("1F",ScheduleCompile!M152)),ISNUMBER(FIND("2F",ScheduleCompile!M152)),ISNUMBER(FIND("3F",ScheduleCompile!M152)),ISNUMBER(FIND("6F",ScheduleCompile!M152)),ISNUMBER(FIND("7F",ScheduleCompile!M152)),ISNUMBER(FIND("9F",ScheduleCompile!M152)),ISNUMBER(FIND("4F",ScheduleCompile!M152))),VALUE(LEFT(ScheduleCompile!M152,FIND("F",ScheduleCompile!M152)-1)),ScheduleCompile!M152)))))),ISTEXT(ScheduleCompile!#REF!)),"ENDTABLE",IF(ISERROR(IF(ScheduleCompile!M152="Off",0,IF(ScheduleCompile!M152="On",1,IF(ISNUMBER(ScheduleCompile!M152),ScheduleCompile!M152/1,IF(ISTEXT(ScheduleCompile!M152),IF(OR(ISNUMBER(FIND("5F",ScheduleCompile!M152)),ISNUMBER(FIND("0F",ScheduleCompile!M152)),ISNUMBER(FIND("8F",ScheduleCompile!M152)),ISNUMBER(FIND("1F",ScheduleCompile!M152)),ISNUMBER(FIND("2F",ScheduleCompile!M152)),ISNUMBER(FIND("3F",ScheduleCompile!M152)),ISNUMBER(FIND("6F",ScheduleCompile!M152)),ISNUMBER(FIND("7F",ScheduleCompile!M152)),ISNUMBER(FIND("9F",ScheduleCompile!M152)),ISNUMBER(FIND("4F",ScheduleCompile!M152))),VALUE(LEFT(ScheduleCompile!M152,FIND("F",ScheduleCompile!M152)-1)),ScheduleCompile!M152)))))),"",IF(ScheduleCompile!M152="Off",0,IF(ScheduleCompile!M152="On",1,IF(ISNUMBER(ScheduleCompile!M152),ScheduleCompile!M152/1,IF(ISTEXT(ScheduleCompile!M152),IF(OR(ISNUMBER(FIND("5F",ScheduleCompile!M152)),ISNUMBER(FIND("0F",ScheduleCompile!M152)),ISNUMBER(FIND("8F",ScheduleCompile!M152)),ISNUMBER(FIND("1F",ScheduleCompile!M152)),ISNUMBER(FIND("2F",ScheduleCompile!M152)),ISNUMBER(FIND("3F",ScheduleCompile!M152)),ISNUMBER(FIND("6F",ScheduleCompile!M152)),ISNUMBER(FIND("7F",ScheduleCompile!M152)),ISNUMBER(FIND("9F",ScheduleCompile!M152)),ISNUMBER(FIND("4F",ScheduleCompile!M152))),VALUE(LEFT(ScheduleCompile!M152,FIND("F",ScheduleCompile!M152)-1)),ScheduleCompile!M152)))))))</f>
        <v>0.9</v>
      </c>
      <c r="S159" s="1">
        <f>IF(AND(ISERROR(IF(ScheduleCompile!N152="Off",0,IF(ScheduleCompile!N152="On",1,IF(ISNUMBER(ScheduleCompile!N152),ScheduleCompile!N152/1,IF(ISTEXT(ScheduleCompile!N152),IF(OR(ISNUMBER(FIND("5F",ScheduleCompile!N152)),ISNUMBER(FIND("0F",ScheduleCompile!N152)),ISNUMBER(FIND("8F",ScheduleCompile!N152)),ISNUMBER(FIND("1F",ScheduleCompile!N152)),ISNUMBER(FIND("2F",ScheduleCompile!N152)),ISNUMBER(FIND("3F",ScheduleCompile!N152)),ISNUMBER(FIND("6F",ScheduleCompile!N152)),ISNUMBER(FIND("7F",ScheduleCompile!N152)),ISNUMBER(FIND("9F",ScheduleCompile!N152)),ISNUMBER(FIND("4F",ScheduleCompile!N152))),VALUE(LEFT(ScheduleCompile!N152,FIND("F",ScheduleCompile!N152)-1)),ScheduleCompile!N152)))))),ISTEXT(ScheduleCompile!#REF!)),"ENDTABLE",IF(ISERROR(IF(ScheduleCompile!N152="Off",0,IF(ScheduleCompile!N152="On",1,IF(ISNUMBER(ScheduleCompile!N152),ScheduleCompile!N152/1,IF(ISTEXT(ScheduleCompile!N152),IF(OR(ISNUMBER(FIND("5F",ScheduleCompile!N152)),ISNUMBER(FIND("0F",ScheduleCompile!N152)),ISNUMBER(FIND("8F",ScheduleCompile!N152)),ISNUMBER(FIND("1F",ScheduleCompile!N152)),ISNUMBER(FIND("2F",ScheduleCompile!N152)),ISNUMBER(FIND("3F",ScheduleCompile!N152)),ISNUMBER(FIND("6F",ScheduleCompile!N152)),ISNUMBER(FIND("7F",ScheduleCompile!N152)),ISNUMBER(FIND("9F",ScheduleCompile!N152)),ISNUMBER(FIND("4F",ScheduleCompile!N152))),VALUE(LEFT(ScheduleCompile!N152,FIND("F",ScheduleCompile!N152)-1)),ScheduleCompile!N152)))))),"",IF(ScheduleCompile!N152="Off",0,IF(ScheduleCompile!N152="On",1,IF(ISNUMBER(ScheduleCompile!N152),ScheduleCompile!N152/1,IF(ISTEXT(ScheduleCompile!N152),IF(OR(ISNUMBER(FIND("5F",ScheduleCompile!N152)),ISNUMBER(FIND("0F",ScheduleCompile!N152)),ISNUMBER(FIND("8F",ScheduleCompile!N152)),ISNUMBER(FIND("1F",ScheduleCompile!N152)),ISNUMBER(FIND("2F",ScheduleCompile!N152)),ISNUMBER(FIND("3F",ScheduleCompile!N152)),ISNUMBER(FIND("6F",ScheduleCompile!N152)),ISNUMBER(FIND("7F",ScheduleCompile!N152)),ISNUMBER(FIND("9F",ScheduleCompile!N152)),ISNUMBER(FIND("4F",ScheduleCompile!N152))),VALUE(LEFT(ScheduleCompile!N152,FIND("F",ScheduleCompile!N152)-1)),ScheduleCompile!N152)))))))</f>
        <v>0.9</v>
      </c>
      <c r="T159" s="1">
        <f>IF(AND(ISERROR(IF(ScheduleCompile!O152="Off",0,IF(ScheduleCompile!O152="On",1,IF(ISNUMBER(ScheduleCompile!O152),ScheduleCompile!O152/1,IF(ISTEXT(ScheduleCompile!O152),IF(OR(ISNUMBER(FIND("5F",ScheduleCompile!O152)),ISNUMBER(FIND("0F",ScheduleCompile!O152)),ISNUMBER(FIND("8F",ScheduleCompile!O152)),ISNUMBER(FIND("1F",ScheduleCompile!O152)),ISNUMBER(FIND("2F",ScheduleCompile!O152)),ISNUMBER(FIND("3F",ScheduleCompile!O152)),ISNUMBER(FIND("6F",ScheduleCompile!O152)),ISNUMBER(FIND("7F",ScheduleCompile!O152)),ISNUMBER(FIND("9F",ScheduleCompile!O152)),ISNUMBER(FIND("4F",ScheduleCompile!O152))),VALUE(LEFT(ScheduleCompile!O152,FIND("F",ScheduleCompile!O152)-1)),ScheduleCompile!O152)))))),ISTEXT(ScheduleCompile!#REF!)),"ENDTABLE",IF(ISERROR(IF(ScheduleCompile!O152="Off",0,IF(ScheduleCompile!O152="On",1,IF(ISNUMBER(ScheduleCompile!O152),ScheduleCompile!O152/1,IF(ISTEXT(ScheduleCompile!O152),IF(OR(ISNUMBER(FIND("5F",ScheduleCompile!O152)),ISNUMBER(FIND("0F",ScheduleCompile!O152)),ISNUMBER(FIND("8F",ScheduleCompile!O152)),ISNUMBER(FIND("1F",ScheduleCompile!O152)),ISNUMBER(FIND("2F",ScheduleCompile!O152)),ISNUMBER(FIND("3F",ScheduleCompile!O152)),ISNUMBER(FIND("6F",ScheduleCompile!O152)),ISNUMBER(FIND("7F",ScheduleCompile!O152)),ISNUMBER(FIND("9F",ScheduleCompile!O152)),ISNUMBER(FIND("4F",ScheduleCompile!O152))),VALUE(LEFT(ScheduleCompile!O152,FIND("F",ScheduleCompile!O152)-1)),ScheduleCompile!O152)))))),"",IF(ScheduleCompile!O152="Off",0,IF(ScheduleCompile!O152="On",1,IF(ISNUMBER(ScheduleCompile!O152),ScheduleCompile!O152/1,IF(ISTEXT(ScheduleCompile!O152),IF(OR(ISNUMBER(FIND("5F",ScheduleCompile!O152)),ISNUMBER(FIND("0F",ScheduleCompile!O152)),ISNUMBER(FIND("8F",ScheduleCompile!O152)),ISNUMBER(FIND("1F",ScheduleCompile!O152)),ISNUMBER(FIND("2F",ScheduleCompile!O152)),ISNUMBER(FIND("3F",ScheduleCompile!O152)),ISNUMBER(FIND("6F",ScheduleCompile!O152)),ISNUMBER(FIND("7F",ScheduleCompile!O152)),ISNUMBER(FIND("9F",ScheduleCompile!O152)),ISNUMBER(FIND("4F",ScheduleCompile!O152))),VALUE(LEFT(ScheduleCompile!O152,FIND("F",ScheduleCompile!O152)-1)),ScheduleCompile!O152)))))))</f>
        <v>0.9</v>
      </c>
      <c r="U159" s="1">
        <f>IF(AND(ISERROR(IF(ScheduleCompile!P152="Off",0,IF(ScheduleCompile!P152="On",1,IF(ISNUMBER(ScheduleCompile!P152),ScheduleCompile!P152/1,IF(ISTEXT(ScheduleCompile!P152),IF(OR(ISNUMBER(FIND("5F",ScheduleCompile!P152)),ISNUMBER(FIND("0F",ScheduleCompile!P152)),ISNUMBER(FIND("8F",ScheduleCompile!P152)),ISNUMBER(FIND("1F",ScheduleCompile!P152)),ISNUMBER(FIND("2F",ScheduleCompile!P152)),ISNUMBER(FIND("3F",ScheduleCompile!P152)),ISNUMBER(FIND("6F",ScheduleCompile!P152)),ISNUMBER(FIND("7F",ScheduleCompile!P152)),ISNUMBER(FIND("9F",ScheduleCompile!P152)),ISNUMBER(FIND("4F",ScheduleCompile!P152))),VALUE(LEFT(ScheduleCompile!P152,FIND("F",ScheduleCompile!P152)-1)),ScheduleCompile!P152)))))),ISTEXT(ScheduleCompile!#REF!)),"ENDTABLE",IF(ISERROR(IF(ScheduleCompile!P152="Off",0,IF(ScheduleCompile!P152="On",1,IF(ISNUMBER(ScheduleCompile!P152),ScheduleCompile!P152/1,IF(ISTEXT(ScheduleCompile!P152),IF(OR(ISNUMBER(FIND("5F",ScheduleCompile!P152)),ISNUMBER(FIND("0F",ScheduleCompile!P152)),ISNUMBER(FIND("8F",ScheduleCompile!P152)),ISNUMBER(FIND("1F",ScheduleCompile!P152)),ISNUMBER(FIND("2F",ScheduleCompile!P152)),ISNUMBER(FIND("3F",ScheduleCompile!P152)),ISNUMBER(FIND("6F",ScheduleCompile!P152)),ISNUMBER(FIND("7F",ScheduleCompile!P152)),ISNUMBER(FIND("9F",ScheduleCompile!P152)),ISNUMBER(FIND("4F",ScheduleCompile!P152))),VALUE(LEFT(ScheduleCompile!P152,FIND("F",ScheduleCompile!P152)-1)),ScheduleCompile!P152)))))),"",IF(ScheduleCompile!P152="Off",0,IF(ScheduleCompile!P152="On",1,IF(ISNUMBER(ScheduleCompile!P152),ScheduleCompile!P152/1,IF(ISTEXT(ScheduleCompile!P152),IF(OR(ISNUMBER(FIND("5F",ScheduleCompile!P152)),ISNUMBER(FIND("0F",ScheduleCompile!P152)),ISNUMBER(FIND("8F",ScheduleCompile!P152)),ISNUMBER(FIND("1F",ScheduleCompile!P152)),ISNUMBER(FIND("2F",ScheduleCompile!P152)),ISNUMBER(FIND("3F",ScheduleCompile!P152)),ISNUMBER(FIND("6F",ScheduleCompile!P152)),ISNUMBER(FIND("7F",ScheduleCompile!P152)),ISNUMBER(FIND("9F",ScheduleCompile!P152)),ISNUMBER(FIND("4F",ScheduleCompile!P152))),VALUE(LEFT(ScheduleCompile!P152,FIND("F",ScheduleCompile!P152)-1)),ScheduleCompile!P152)))))))</f>
        <v>0.9</v>
      </c>
      <c r="V159" s="1">
        <f>IF(AND(ISERROR(IF(ScheduleCompile!Q152="Off",0,IF(ScheduleCompile!Q152="On",1,IF(ISNUMBER(ScheduleCompile!Q152),ScheduleCompile!Q152/1,IF(ISTEXT(ScheduleCompile!Q152),IF(OR(ISNUMBER(FIND("5F",ScheduleCompile!Q152)),ISNUMBER(FIND("0F",ScheduleCompile!Q152)),ISNUMBER(FIND("8F",ScheduleCompile!Q152)),ISNUMBER(FIND("1F",ScheduleCompile!Q152)),ISNUMBER(FIND("2F",ScheduleCompile!Q152)),ISNUMBER(FIND("3F",ScheduleCompile!Q152)),ISNUMBER(FIND("6F",ScheduleCompile!Q152)),ISNUMBER(FIND("7F",ScheduleCompile!Q152)),ISNUMBER(FIND("9F",ScheduleCompile!Q152)),ISNUMBER(FIND("4F",ScheduleCompile!Q152))),VALUE(LEFT(ScheduleCompile!Q152,FIND("F",ScheduleCompile!Q152)-1)),ScheduleCompile!Q152)))))),ISTEXT(ScheduleCompile!#REF!)),"ENDTABLE",IF(ISERROR(IF(ScheduleCompile!Q152="Off",0,IF(ScheduleCompile!Q152="On",1,IF(ISNUMBER(ScheduleCompile!Q152),ScheduleCompile!Q152/1,IF(ISTEXT(ScheduleCompile!Q152),IF(OR(ISNUMBER(FIND("5F",ScheduleCompile!Q152)),ISNUMBER(FIND("0F",ScheduleCompile!Q152)),ISNUMBER(FIND("8F",ScheduleCompile!Q152)),ISNUMBER(FIND("1F",ScheduleCompile!Q152)),ISNUMBER(FIND("2F",ScheduleCompile!Q152)),ISNUMBER(FIND("3F",ScheduleCompile!Q152)),ISNUMBER(FIND("6F",ScheduleCompile!Q152)),ISNUMBER(FIND("7F",ScheduleCompile!Q152)),ISNUMBER(FIND("9F",ScheduleCompile!Q152)),ISNUMBER(FIND("4F",ScheduleCompile!Q152))),VALUE(LEFT(ScheduleCompile!Q152,FIND("F",ScheduleCompile!Q152)-1)),ScheduleCompile!Q152)))))),"",IF(ScheduleCompile!Q152="Off",0,IF(ScheduleCompile!Q152="On",1,IF(ISNUMBER(ScheduleCompile!Q152),ScheduleCompile!Q152/1,IF(ISTEXT(ScheduleCompile!Q152),IF(OR(ISNUMBER(FIND("5F",ScheduleCompile!Q152)),ISNUMBER(FIND("0F",ScheduleCompile!Q152)),ISNUMBER(FIND("8F",ScheduleCompile!Q152)),ISNUMBER(FIND("1F",ScheduleCompile!Q152)),ISNUMBER(FIND("2F",ScheduleCompile!Q152)),ISNUMBER(FIND("3F",ScheduleCompile!Q152)),ISNUMBER(FIND("6F",ScheduleCompile!Q152)),ISNUMBER(FIND("7F",ScheduleCompile!Q152)),ISNUMBER(FIND("9F",ScheduleCompile!Q152)),ISNUMBER(FIND("4F",ScheduleCompile!Q152))),VALUE(LEFT(ScheduleCompile!Q152,FIND("F",ScheduleCompile!Q152)-1)),ScheduleCompile!Q152)))))))</f>
        <v>0.9</v>
      </c>
      <c r="W159" s="1">
        <f>IF(AND(ISERROR(IF(ScheduleCompile!R152="Off",0,IF(ScheduleCompile!R152="On",1,IF(ISNUMBER(ScheduleCompile!R152),ScheduleCompile!R152/1,IF(ISTEXT(ScheduleCompile!R152),IF(OR(ISNUMBER(FIND("5F",ScheduleCompile!R152)),ISNUMBER(FIND("0F",ScheduleCompile!R152)),ISNUMBER(FIND("8F",ScheduleCompile!R152)),ISNUMBER(FIND("1F",ScheduleCompile!R152)),ISNUMBER(FIND("2F",ScheduleCompile!R152)),ISNUMBER(FIND("3F",ScheduleCompile!R152)),ISNUMBER(FIND("6F",ScheduleCompile!R152)),ISNUMBER(FIND("7F",ScheduleCompile!R152)),ISNUMBER(FIND("9F",ScheduleCompile!R152)),ISNUMBER(FIND("4F",ScheduleCompile!R152))),VALUE(LEFT(ScheduleCompile!R152,FIND("F",ScheduleCompile!R152)-1)),ScheduleCompile!R152)))))),ISTEXT(ScheduleCompile!#REF!)),"ENDTABLE",IF(ISERROR(IF(ScheduleCompile!R152="Off",0,IF(ScheduleCompile!R152="On",1,IF(ISNUMBER(ScheduleCompile!R152),ScheduleCompile!R152/1,IF(ISTEXT(ScheduleCompile!R152),IF(OR(ISNUMBER(FIND("5F",ScheduleCompile!R152)),ISNUMBER(FIND("0F",ScheduleCompile!R152)),ISNUMBER(FIND("8F",ScheduleCompile!R152)),ISNUMBER(FIND("1F",ScheduleCompile!R152)),ISNUMBER(FIND("2F",ScheduleCompile!R152)),ISNUMBER(FIND("3F",ScheduleCompile!R152)),ISNUMBER(FIND("6F",ScheduleCompile!R152)),ISNUMBER(FIND("7F",ScheduleCompile!R152)),ISNUMBER(FIND("9F",ScheduleCompile!R152)),ISNUMBER(FIND("4F",ScheduleCompile!R152))),VALUE(LEFT(ScheduleCompile!R152,FIND("F",ScheduleCompile!R152)-1)),ScheduleCompile!R152)))))),"",IF(ScheduleCompile!R152="Off",0,IF(ScheduleCompile!R152="On",1,IF(ISNUMBER(ScheduleCompile!R152),ScheduleCompile!R152/1,IF(ISTEXT(ScheduleCompile!R152),IF(OR(ISNUMBER(FIND("5F",ScheduleCompile!R152)),ISNUMBER(FIND("0F",ScheduleCompile!R152)),ISNUMBER(FIND("8F",ScheduleCompile!R152)),ISNUMBER(FIND("1F",ScheduleCompile!R152)),ISNUMBER(FIND("2F",ScheduleCompile!R152)),ISNUMBER(FIND("3F",ScheduleCompile!R152)),ISNUMBER(FIND("6F",ScheduleCompile!R152)),ISNUMBER(FIND("7F",ScheduleCompile!R152)),ISNUMBER(FIND("9F",ScheduleCompile!R152)),ISNUMBER(FIND("4F",ScheduleCompile!R152))),VALUE(LEFT(ScheduleCompile!R152,FIND("F",ScheduleCompile!R152)-1)),ScheduleCompile!R152)))))))</f>
        <v>0.9</v>
      </c>
      <c r="X159" s="1">
        <f>IF(AND(ISERROR(IF(ScheduleCompile!S152="Off",0,IF(ScheduleCompile!S152="On",1,IF(ISNUMBER(ScheduleCompile!S152),ScheduleCompile!S152/1,IF(ISTEXT(ScheduleCompile!S152),IF(OR(ISNUMBER(FIND("5F",ScheduleCompile!S152)),ISNUMBER(FIND("0F",ScheduleCompile!S152)),ISNUMBER(FIND("8F",ScheduleCompile!S152)),ISNUMBER(FIND("1F",ScheduleCompile!S152)),ISNUMBER(FIND("2F",ScheduleCompile!S152)),ISNUMBER(FIND("3F",ScheduleCompile!S152)),ISNUMBER(FIND("6F",ScheduleCompile!S152)),ISNUMBER(FIND("7F",ScheduleCompile!S152)),ISNUMBER(FIND("9F",ScheduleCompile!S152)),ISNUMBER(FIND("4F",ScheduleCompile!S152))),VALUE(LEFT(ScheduleCompile!S152,FIND("F",ScheduleCompile!S152)-1)),ScheduleCompile!S152)))))),ISTEXT(ScheduleCompile!#REF!)),"ENDTABLE",IF(ISERROR(IF(ScheduleCompile!S152="Off",0,IF(ScheduleCompile!S152="On",1,IF(ISNUMBER(ScheduleCompile!S152),ScheduleCompile!S152/1,IF(ISTEXT(ScheduleCompile!S152),IF(OR(ISNUMBER(FIND("5F",ScheduleCompile!S152)),ISNUMBER(FIND("0F",ScheduleCompile!S152)),ISNUMBER(FIND("8F",ScheduleCompile!S152)),ISNUMBER(FIND("1F",ScheduleCompile!S152)),ISNUMBER(FIND("2F",ScheduleCompile!S152)),ISNUMBER(FIND("3F",ScheduleCompile!S152)),ISNUMBER(FIND("6F",ScheduleCompile!S152)),ISNUMBER(FIND("7F",ScheduleCompile!S152)),ISNUMBER(FIND("9F",ScheduleCompile!S152)),ISNUMBER(FIND("4F",ScheduleCompile!S152))),VALUE(LEFT(ScheduleCompile!S152,FIND("F",ScheduleCompile!S152)-1)),ScheduleCompile!S152)))))),"",IF(ScheduleCompile!S152="Off",0,IF(ScheduleCompile!S152="On",1,IF(ISNUMBER(ScheduleCompile!S152),ScheduleCompile!S152/1,IF(ISTEXT(ScheduleCompile!S152),IF(OR(ISNUMBER(FIND("5F",ScheduleCompile!S152)),ISNUMBER(FIND("0F",ScheduleCompile!S152)),ISNUMBER(FIND("8F",ScheduleCompile!S152)),ISNUMBER(FIND("1F",ScheduleCompile!S152)),ISNUMBER(FIND("2F",ScheduleCompile!S152)),ISNUMBER(FIND("3F",ScheduleCompile!S152)),ISNUMBER(FIND("6F",ScheduleCompile!S152)),ISNUMBER(FIND("7F",ScheduleCompile!S152)),ISNUMBER(FIND("9F",ScheduleCompile!S152)),ISNUMBER(FIND("4F",ScheduleCompile!S152))),VALUE(LEFT(ScheduleCompile!S152,FIND("F",ScheduleCompile!S152)-1)),ScheduleCompile!S152)))))))</f>
        <v>0.9</v>
      </c>
      <c r="Y159" s="1">
        <f>IF(AND(ISERROR(IF(ScheduleCompile!T152="Off",0,IF(ScheduleCompile!T152="On",1,IF(ISNUMBER(ScheduleCompile!T152),ScheduleCompile!T152/1,IF(ISTEXT(ScheduleCompile!T152),IF(OR(ISNUMBER(FIND("5F",ScheduleCompile!T152)),ISNUMBER(FIND("0F",ScheduleCompile!T152)),ISNUMBER(FIND("8F",ScheduleCompile!T152)),ISNUMBER(FIND("1F",ScheduleCompile!T152)),ISNUMBER(FIND("2F",ScheduleCompile!T152)),ISNUMBER(FIND("3F",ScheduleCompile!T152)),ISNUMBER(FIND("6F",ScheduleCompile!T152)),ISNUMBER(FIND("7F",ScheduleCompile!T152)),ISNUMBER(FIND("9F",ScheduleCompile!T152)),ISNUMBER(FIND("4F",ScheduleCompile!T152))),VALUE(LEFT(ScheduleCompile!T152,FIND("F",ScheduleCompile!T152)-1)),ScheduleCompile!T152)))))),ISTEXT(ScheduleCompile!#REF!)),"ENDTABLE",IF(ISERROR(IF(ScheduleCompile!T152="Off",0,IF(ScheduleCompile!T152="On",1,IF(ISNUMBER(ScheduleCompile!T152),ScheduleCompile!T152/1,IF(ISTEXT(ScheduleCompile!T152),IF(OR(ISNUMBER(FIND("5F",ScheduleCompile!T152)),ISNUMBER(FIND("0F",ScheduleCompile!T152)),ISNUMBER(FIND("8F",ScheduleCompile!T152)),ISNUMBER(FIND("1F",ScheduleCompile!T152)),ISNUMBER(FIND("2F",ScheduleCompile!T152)),ISNUMBER(FIND("3F",ScheduleCompile!T152)),ISNUMBER(FIND("6F",ScheduleCompile!T152)),ISNUMBER(FIND("7F",ScheduleCompile!T152)),ISNUMBER(FIND("9F",ScheduleCompile!T152)),ISNUMBER(FIND("4F",ScheduleCompile!T152))),VALUE(LEFT(ScheduleCompile!T152,FIND("F",ScheduleCompile!T152)-1)),ScheduleCompile!T152)))))),"",IF(ScheduleCompile!T152="Off",0,IF(ScheduleCompile!T152="On",1,IF(ISNUMBER(ScheduleCompile!T152),ScheduleCompile!T152/1,IF(ISTEXT(ScheduleCompile!T152),IF(OR(ISNUMBER(FIND("5F",ScheduleCompile!T152)),ISNUMBER(FIND("0F",ScheduleCompile!T152)),ISNUMBER(FIND("8F",ScheduleCompile!T152)),ISNUMBER(FIND("1F",ScheduleCompile!T152)),ISNUMBER(FIND("2F",ScheduleCompile!T152)),ISNUMBER(FIND("3F",ScheduleCompile!T152)),ISNUMBER(FIND("6F",ScheduleCompile!T152)),ISNUMBER(FIND("7F",ScheduleCompile!T152)),ISNUMBER(FIND("9F",ScheduleCompile!T152)),ISNUMBER(FIND("4F",ScheduleCompile!T152))),VALUE(LEFT(ScheduleCompile!T152,FIND("F",ScheduleCompile!T152)-1)),ScheduleCompile!T152)))))))</f>
        <v>0.9</v>
      </c>
      <c r="Z159" s="1">
        <f>IF(AND(ISERROR(IF(ScheduleCompile!U152="Off",0,IF(ScheduleCompile!U152="On",1,IF(ISNUMBER(ScheduleCompile!U152),ScheduleCompile!U152/1,IF(ISTEXT(ScheduleCompile!U152),IF(OR(ISNUMBER(FIND("5F",ScheduleCompile!U152)),ISNUMBER(FIND("0F",ScheduleCompile!U152)),ISNUMBER(FIND("8F",ScheduleCompile!U152)),ISNUMBER(FIND("1F",ScheduleCompile!U152)),ISNUMBER(FIND("2F",ScheduleCompile!U152)),ISNUMBER(FIND("3F",ScheduleCompile!U152)),ISNUMBER(FIND("6F",ScheduleCompile!U152)),ISNUMBER(FIND("7F",ScheduleCompile!U152)),ISNUMBER(FIND("9F",ScheduleCompile!U152)),ISNUMBER(FIND("4F",ScheduleCompile!U152))),VALUE(LEFT(ScheduleCompile!U152,FIND("F",ScheduleCompile!U152)-1)),ScheduleCompile!U152)))))),ISTEXT(ScheduleCompile!#REF!)),"ENDTABLE",IF(ISERROR(IF(ScheduleCompile!U152="Off",0,IF(ScheduleCompile!U152="On",1,IF(ISNUMBER(ScheduleCompile!U152),ScheduleCompile!U152/1,IF(ISTEXT(ScheduleCompile!U152),IF(OR(ISNUMBER(FIND("5F",ScheduleCompile!U152)),ISNUMBER(FIND("0F",ScheduleCompile!U152)),ISNUMBER(FIND("8F",ScheduleCompile!U152)),ISNUMBER(FIND("1F",ScheduleCompile!U152)),ISNUMBER(FIND("2F",ScheduleCompile!U152)),ISNUMBER(FIND("3F",ScheduleCompile!U152)),ISNUMBER(FIND("6F",ScheduleCompile!U152)),ISNUMBER(FIND("7F",ScheduleCompile!U152)),ISNUMBER(FIND("9F",ScheduleCompile!U152)),ISNUMBER(FIND("4F",ScheduleCompile!U152))),VALUE(LEFT(ScheduleCompile!U152,FIND("F",ScheduleCompile!U152)-1)),ScheduleCompile!U152)))))),"",IF(ScheduleCompile!U152="Off",0,IF(ScheduleCompile!U152="On",1,IF(ISNUMBER(ScheduleCompile!U152),ScheduleCompile!U152/1,IF(ISTEXT(ScheduleCompile!U152),IF(OR(ISNUMBER(FIND("5F",ScheduleCompile!U152)),ISNUMBER(FIND("0F",ScheduleCompile!U152)),ISNUMBER(FIND("8F",ScheduleCompile!U152)),ISNUMBER(FIND("1F",ScheduleCompile!U152)),ISNUMBER(FIND("2F",ScheduleCompile!U152)),ISNUMBER(FIND("3F",ScheduleCompile!U152)),ISNUMBER(FIND("6F",ScheduleCompile!U152)),ISNUMBER(FIND("7F",ScheduleCompile!U152)),ISNUMBER(FIND("9F",ScheduleCompile!U152)),ISNUMBER(FIND("4F",ScheduleCompile!U152))),VALUE(LEFT(ScheduleCompile!U152,FIND("F",ScheduleCompile!U152)-1)),ScheduleCompile!U152)))))))</f>
        <v>0.9</v>
      </c>
      <c r="AA159" s="1">
        <f>IF(AND(ISERROR(IF(ScheduleCompile!V152="Off",0,IF(ScheduleCompile!V152="On",1,IF(ISNUMBER(ScheduleCompile!V152),ScheduleCompile!V152/1,IF(ISTEXT(ScheduleCompile!V152),IF(OR(ISNUMBER(FIND("5F",ScheduleCompile!V152)),ISNUMBER(FIND("0F",ScheduleCompile!V152)),ISNUMBER(FIND("8F",ScheduleCompile!V152)),ISNUMBER(FIND("1F",ScheduleCompile!V152)),ISNUMBER(FIND("2F",ScheduleCompile!V152)),ISNUMBER(FIND("3F",ScheduleCompile!V152)),ISNUMBER(FIND("6F",ScheduleCompile!V152)),ISNUMBER(FIND("7F",ScheduleCompile!V152)),ISNUMBER(FIND("9F",ScheduleCompile!V152)),ISNUMBER(FIND("4F",ScheduleCompile!V152))),VALUE(LEFT(ScheduleCompile!V152,FIND("F",ScheduleCompile!V152)-1)),ScheduleCompile!V152)))))),ISTEXT(ScheduleCompile!#REF!)),"ENDTABLE",IF(ISERROR(IF(ScheduleCompile!V152="Off",0,IF(ScheduleCompile!V152="On",1,IF(ISNUMBER(ScheduleCompile!V152),ScheduleCompile!V152/1,IF(ISTEXT(ScheduleCompile!V152),IF(OR(ISNUMBER(FIND("5F",ScheduleCompile!V152)),ISNUMBER(FIND("0F",ScheduleCompile!V152)),ISNUMBER(FIND("8F",ScheduleCompile!V152)),ISNUMBER(FIND("1F",ScheduleCompile!V152)),ISNUMBER(FIND("2F",ScheduleCompile!V152)),ISNUMBER(FIND("3F",ScheduleCompile!V152)),ISNUMBER(FIND("6F",ScheduleCompile!V152)),ISNUMBER(FIND("7F",ScheduleCompile!V152)),ISNUMBER(FIND("9F",ScheduleCompile!V152)),ISNUMBER(FIND("4F",ScheduleCompile!V152))),VALUE(LEFT(ScheduleCompile!V152,FIND("F",ScheduleCompile!V152)-1)),ScheduleCompile!V152)))))),"",IF(ScheduleCompile!V152="Off",0,IF(ScheduleCompile!V152="On",1,IF(ISNUMBER(ScheduleCompile!V152),ScheduleCompile!V152/1,IF(ISTEXT(ScheduleCompile!V152),IF(OR(ISNUMBER(FIND("5F",ScheduleCompile!V152)),ISNUMBER(FIND("0F",ScheduleCompile!V152)),ISNUMBER(FIND("8F",ScheduleCompile!V152)),ISNUMBER(FIND("1F",ScheduleCompile!V152)),ISNUMBER(FIND("2F",ScheduleCompile!V152)),ISNUMBER(FIND("3F",ScheduleCompile!V152)),ISNUMBER(FIND("6F",ScheduleCompile!V152)),ISNUMBER(FIND("7F",ScheduleCompile!V152)),ISNUMBER(FIND("9F",ScheduleCompile!V152)),ISNUMBER(FIND("4F",ScheduleCompile!V152))),VALUE(LEFT(ScheduleCompile!V152,FIND("F",ScheduleCompile!V152)-1)),ScheduleCompile!V152)))))))</f>
        <v>0.9</v>
      </c>
      <c r="AB159" s="1">
        <f>IF(AND(ISERROR(IF(ScheduleCompile!W152="Off",0,IF(ScheduleCompile!W152="On",1,IF(ISNUMBER(ScheduleCompile!W152),ScheduleCompile!W152/1,IF(ISTEXT(ScheduleCompile!W152),IF(OR(ISNUMBER(FIND("5F",ScheduleCompile!W152)),ISNUMBER(FIND("0F",ScheduleCompile!W152)),ISNUMBER(FIND("8F",ScheduleCompile!W152)),ISNUMBER(FIND("1F",ScheduleCompile!W152)),ISNUMBER(FIND("2F",ScheduleCompile!W152)),ISNUMBER(FIND("3F",ScheduleCompile!W152)),ISNUMBER(FIND("6F",ScheduleCompile!W152)),ISNUMBER(FIND("7F",ScheduleCompile!W152)),ISNUMBER(FIND("9F",ScheduleCompile!W152)),ISNUMBER(FIND("4F",ScheduleCompile!W152))),VALUE(LEFT(ScheduleCompile!W152,FIND("F",ScheduleCompile!W152)-1)),ScheduleCompile!W152)))))),ISTEXT(ScheduleCompile!#REF!)),"ENDTABLE",IF(ISERROR(IF(ScheduleCompile!W152="Off",0,IF(ScheduleCompile!W152="On",1,IF(ISNUMBER(ScheduleCompile!W152),ScheduleCompile!W152/1,IF(ISTEXT(ScheduleCompile!W152),IF(OR(ISNUMBER(FIND("5F",ScheduleCompile!W152)),ISNUMBER(FIND("0F",ScheduleCompile!W152)),ISNUMBER(FIND("8F",ScheduleCompile!W152)),ISNUMBER(FIND("1F",ScheduleCompile!W152)),ISNUMBER(FIND("2F",ScheduleCompile!W152)),ISNUMBER(FIND("3F",ScheduleCompile!W152)),ISNUMBER(FIND("6F",ScheduleCompile!W152)),ISNUMBER(FIND("7F",ScheduleCompile!W152)),ISNUMBER(FIND("9F",ScheduleCompile!W152)),ISNUMBER(FIND("4F",ScheduleCompile!W152))),VALUE(LEFT(ScheduleCompile!W152,FIND("F",ScheduleCompile!W152)-1)),ScheduleCompile!W152)))))),"",IF(ScheduleCompile!W152="Off",0,IF(ScheduleCompile!W152="On",1,IF(ISNUMBER(ScheduleCompile!W152),ScheduleCompile!W152/1,IF(ISTEXT(ScheduleCompile!W152),IF(OR(ISNUMBER(FIND("5F",ScheduleCompile!W152)),ISNUMBER(FIND("0F",ScheduleCompile!W152)),ISNUMBER(FIND("8F",ScheduleCompile!W152)),ISNUMBER(FIND("1F",ScheduleCompile!W152)),ISNUMBER(FIND("2F",ScheduleCompile!W152)),ISNUMBER(FIND("3F",ScheduleCompile!W152)),ISNUMBER(FIND("6F",ScheduleCompile!W152)),ISNUMBER(FIND("7F",ScheduleCompile!W152)),ISNUMBER(FIND("9F",ScheduleCompile!W152)),ISNUMBER(FIND("4F",ScheduleCompile!W152))),VALUE(LEFT(ScheduleCompile!W152,FIND("F",ScheduleCompile!W152)-1)),ScheduleCompile!W152)))))))</f>
        <v>0.9</v>
      </c>
      <c r="AC159" s="1">
        <f>IF(AND(ISERROR(IF(ScheduleCompile!X152="Off",0,IF(ScheduleCompile!X152="On",1,IF(ISNUMBER(ScheduleCompile!X152),ScheduleCompile!X152/1,IF(ISTEXT(ScheduleCompile!X152),IF(OR(ISNUMBER(FIND("5F",ScheduleCompile!X152)),ISNUMBER(FIND("0F",ScheduleCompile!X152)),ISNUMBER(FIND("8F",ScheduleCompile!X152)),ISNUMBER(FIND("1F",ScheduleCompile!X152)),ISNUMBER(FIND("2F",ScheduleCompile!X152)),ISNUMBER(FIND("3F",ScheduleCompile!X152)),ISNUMBER(FIND("6F",ScheduleCompile!X152)),ISNUMBER(FIND("7F",ScheduleCompile!X152)),ISNUMBER(FIND("9F",ScheduleCompile!X152)),ISNUMBER(FIND("4F",ScheduleCompile!X152))),VALUE(LEFT(ScheduleCompile!X152,FIND("F",ScheduleCompile!X152)-1)),ScheduleCompile!X152)))))),ISTEXT(ScheduleCompile!#REF!)),"ENDTABLE",IF(ISERROR(IF(ScheduleCompile!X152="Off",0,IF(ScheduleCompile!X152="On",1,IF(ISNUMBER(ScheduleCompile!X152),ScheduleCompile!X152/1,IF(ISTEXT(ScheduleCompile!X152),IF(OR(ISNUMBER(FIND("5F",ScheduleCompile!X152)),ISNUMBER(FIND("0F",ScheduleCompile!X152)),ISNUMBER(FIND("8F",ScheduleCompile!X152)),ISNUMBER(FIND("1F",ScheduleCompile!X152)),ISNUMBER(FIND("2F",ScheduleCompile!X152)),ISNUMBER(FIND("3F",ScheduleCompile!X152)),ISNUMBER(FIND("6F",ScheduleCompile!X152)),ISNUMBER(FIND("7F",ScheduleCompile!X152)),ISNUMBER(FIND("9F",ScheduleCompile!X152)),ISNUMBER(FIND("4F",ScheduleCompile!X152))),VALUE(LEFT(ScheduleCompile!X152,FIND("F",ScheduleCompile!X152)-1)),ScheduleCompile!X152)))))),"",IF(ScheduleCompile!X152="Off",0,IF(ScheduleCompile!X152="On",1,IF(ISNUMBER(ScheduleCompile!X152),ScheduleCompile!X152/1,IF(ISTEXT(ScheduleCompile!X152),IF(OR(ISNUMBER(FIND("5F",ScheduleCompile!X152)),ISNUMBER(FIND("0F",ScheduleCompile!X152)),ISNUMBER(FIND("8F",ScheduleCompile!X152)),ISNUMBER(FIND("1F",ScheduleCompile!X152)),ISNUMBER(FIND("2F",ScheduleCompile!X152)),ISNUMBER(FIND("3F",ScheduleCompile!X152)),ISNUMBER(FIND("6F",ScheduleCompile!X152)),ISNUMBER(FIND("7F",ScheduleCompile!X152)),ISNUMBER(FIND("9F",ScheduleCompile!X152)),ISNUMBER(FIND("4F",ScheduleCompile!X152))),VALUE(LEFT(ScheduleCompile!X152,FIND("F",ScheduleCompile!X152)-1)),ScheduleCompile!X152)))))))</f>
        <v>0.9</v>
      </c>
      <c r="AD159" s="1">
        <f>IF(AND(ISERROR(IF(ScheduleCompile!Y152="Off",0,IF(ScheduleCompile!Y152="On",1,IF(ISNUMBER(ScheduleCompile!Y152),ScheduleCompile!Y152/1,IF(ISTEXT(ScheduleCompile!Y152),IF(OR(ISNUMBER(FIND("5F",ScheduleCompile!Y152)),ISNUMBER(FIND("0F",ScheduleCompile!Y152)),ISNUMBER(FIND("8F",ScheduleCompile!Y152)),ISNUMBER(FIND("1F",ScheduleCompile!Y152)),ISNUMBER(FIND("2F",ScheduleCompile!Y152)),ISNUMBER(FIND("3F",ScheduleCompile!Y152)),ISNUMBER(FIND("6F",ScheduleCompile!Y152)),ISNUMBER(FIND("7F",ScheduleCompile!Y152)),ISNUMBER(FIND("9F",ScheduleCompile!Y152)),ISNUMBER(FIND("4F",ScheduleCompile!Y152))),VALUE(LEFT(ScheduleCompile!Y152,FIND("F",ScheduleCompile!Y152)-1)),ScheduleCompile!Y152)))))),ISTEXT(ScheduleCompile!#REF!)),"ENDTABLE",IF(ISERROR(IF(ScheduleCompile!Y152="Off",0,IF(ScheduleCompile!Y152="On",1,IF(ISNUMBER(ScheduleCompile!Y152),ScheduleCompile!Y152/1,IF(ISTEXT(ScheduleCompile!Y152),IF(OR(ISNUMBER(FIND("5F",ScheduleCompile!Y152)),ISNUMBER(FIND("0F",ScheduleCompile!Y152)),ISNUMBER(FIND("8F",ScheduleCompile!Y152)),ISNUMBER(FIND("1F",ScheduleCompile!Y152)),ISNUMBER(FIND("2F",ScheduleCompile!Y152)),ISNUMBER(FIND("3F",ScheduleCompile!Y152)),ISNUMBER(FIND("6F",ScheduleCompile!Y152)),ISNUMBER(FIND("7F",ScheduleCompile!Y152)),ISNUMBER(FIND("9F",ScheduleCompile!Y152)),ISNUMBER(FIND("4F",ScheduleCompile!Y152))),VALUE(LEFT(ScheduleCompile!Y152,FIND("F",ScheduleCompile!Y152)-1)),ScheduleCompile!Y152)))))),"",IF(ScheduleCompile!Y152="Off",0,IF(ScheduleCompile!Y152="On",1,IF(ISNUMBER(ScheduleCompile!Y152),ScheduleCompile!Y152/1,IF(ISTEXT(ScheduleCompile!Y152),IF(OR(ISNUMBER(FIND("5F",ScheduleCompile!Y152)),ISNUMBER(FIND("0F",ScheduleCompile!Y152)),ISNUMBER(FIND("8F",ScheduleCompile!Y152)),ISNUMBER(FIND("1F",ScheduleCompile!Y152)),ISNUMBER(FIND("2F",ScheduleCompile!Y152)),ISNUMBER(FIND("3F",ScheduleCompile!Y152)),ISNUMBER(FIND("6F",ScheduleCompile!Y152)),ISNUMBER(FIND("7F",ScheduleCompile!Y152)),ISNUMBER(FIND("9F",ScheduleCompile!Y152)),ISNUMBER(FIND("4F",ScheduleCompile!Y152))),VALUE(LEFT(ScheduleCompile!Y152,FIND("F",ScheduleCompile!Y152)-1)),ScheduleCompile!Y152)))))))</f>
        <v>0.9</v>
      </c>
    </row>
    <row r="160" spans="1:30" x14ac:dyDescent="0.25">
      <c r="A160" t="str">
        <f t="shared" si="8"/>
        <v>SchDay "LabRefrigerationSat"  Type = "Fraction" Hr = (0.9, 0.9, 0.9, 0.9, 0.9, 0.9, 0.9, 0.9, 0.9, 0.9, 0.9, 0.9, 0.9, 0.9, 0.9, 0.9, 0.9, 0.9, 0.9, 0.9, 0.9, 0.9, 0.9, 0.9) ..</v>
      </c>
      <c r="B160" s="1" t="s">
        <v>623</v>
      </c>
      <c r="C160" t="str">
        <f t="shared" si="9"/>
        <v xml:space="preserve">SchDay "LabRefrigerationSat"  Type = "Fraction" Hr = </v>
      </c>
      <c r="D160" t="str">
        <f t="shared" si="10"/>
        <v>(0.9, 0.9, 0.9, 0.9, 0.9, 0.9, 0.9, 0.9, 0.9, 0.9, 0.9, 0.9, 0.9, 0.9, 0.9, 0.9, 0.9, 0.9, 0.9, 0.9, 0.9, 0.9, 0.9, 0.9) ..</v>
      </c>
      <c r="E160" s="30" t="str">
        <f>ScheduleCompile!A153</f>
        <v>LabRefrigerationSat</v>
      </c>
      <c r="F160" t="str">
        <f t="shared" si="11"/>
        <v>Fraction</v>
      </c>
      <c r="G160" s="1">
        <f>IF(AND(ISERROR(IF(ScheduleCompile!B153="Off",0,IF(ScheduleCompile!B153="On",1,IF(ISNUMBER(ScheduleCompile!B153),ScheduleCompile!B153/1,IF(ISTEXT(ScheduleCompile!B153),IF(OR(ISNUMBER(FIND("5F",ScheduleCompile!B153)),ISNUMBER(FIND("0F",ScheduleCompile!B153)),ISNUMBER(FIND("8F",ScheduleCompile!B153)),ISNUMBER(FIND("1F",ScheduleCompile!B153)),ISNUMBER(FIND("2F",ScheduleCompile!B153)),ISNUMBER(FIND("3F",ScheduleCompile!B153)),ISNUMBER(FIND("6F",ScheduleCompile!B153)),ISNUMBER(FIND("7F",ScheduleCompile!B153)),ISNUMBER(FIND("9F",ScheduleCompile!B153)),ISNUMBER(FIND("4F",ScheduleCompile!B153))),VALUE(LEFT(ScheduleCompile!B153,FIND("F",ScheduleCompile!B153)-1)),ScheduleCompile!B153)))))),ISTEXT(ScheduleCompile!#REF!)),"ENDTABLE",IF(ISERROR(IF(ScheduleCompile!B153="Off",0,IF(ScheduleCompile!B153="On",1,IF(ISNUMBER(ScheduleCompile!B153),ScheduleCompile!B153/1,IF(ISTEXT(ScheduleCompile!B153),IF(OR(ISNUMBER(FIND("5F",ScheduleCompile!B153)),ISNUMBER(FIND("0F",ScheduleCompile!B153)),ISNUMBER(FIND("8F",ScheduleCompile!B153)),ISNUMBER(FIND("1F",ScheduleCompile!B153)),ISNUMBER(FIND("2F",ScheduleCompile!B153)),ISNUMBER(FIND("3F",ScheduleCompile!B153)),ISNUMBER(FIND("6F",ScheduleCompile!B153)),ISNUMBER(FIND("7F",ScheduleCompile!B153)),ISNUMBER(FIND("9F",ScheduleCompile!B153)),ISNUMBER(FIND("4F",ScheduleCompile!B153))),VALUE(LEFT(ScheduleCompile!B153,FIND("F",ScheduleCompile!B153)-1)),ScheduleCompile!B153)))))),"",IF(ScheduleCompile!B153="Off",0,IF(ScheduleCompile!B153="On",1,IF(ISNUMBER(ScheduleCompile!B153),ScheduleCompile!B153/1,IF(ISTEXT(ScheduleCompile!B153),IF(OR(ISNUMBER(FIND("5F",ScheduleCompile!B153)),ISNUMBER(FIND("0F",ScheduleCompile!B153)),ISNUMBER(FIND("8F",ScheduleCompile!B153)),ISNUMBER(FIND("1F",ScheduleCompile!B153)),ISNUMBER(FIND("2F",ScheduleCompile!B153)),ISNUMBER(FIND("3F",ScheduleCompile!B153)),ISNUMBER(FIND("6F",ScheduleCompile!B153)),ISNUMBER(FIND("7F",ScheduleCompile!B153)),ISNUMBER(FIND("9F",ScheduleCompile!B153)),ISNUMBER(FIND("4F",ScheduleCompile!B153))),VALUE(LEFT(ScheduleCompile!B153,FIND("F",ScheduleCompile!B153)-1)),ScheduleCompile!B153)))))))</f>
        <v>0.9</v>
      </c>
      <c r="H160" s="1">
        <f>IF(AND(ISERROR(IF(ScheduleCompile!C153="Off",0,IF(ScheduleCompile!C153="On",1,IF(ISNUMBER(ScheduleCompile!C153),ScheduleCompile!C153/1,IF(ISTEXT(ScheduleCompile!C153),IF(OR(ISNUMBER(FIND("5F",ScheduleCompile!C153)),ISNUMBER(FIND("0F",ScheduleCompile!C153)),ISNUMBER(FIND("8F",ScheduleCompile!C153)),ISNUMBER(FIND("1F",ScheduleCompile!C153)),ISNUMBER(FIND("2F",ScheduleCompile!C153)),ISNUMBER(FIND("3F",ScheduleCompile!C153)),ISNUMBER(FIND("6F",ScheduleCompile!C153)),ISNUMBER(FIND("7F",ScheduleCompile!C153)),ISNUMBER(FIND("9F",ScheduleCompile!C153)),ISNUMBER(FIND("4F",ScheduleCompile!C153))),VALUE(LEFT(ScheduleCompile!C153,FIND("F",ScheduleCompile!C153)-1)),ScheduleCompile!C153)))))),ISTEXT(ScheduleCompile!#REF!)),"ENDTABLE",IF(ISERROR(IF(ScheduleCompile!C153="Off",0,IF(ScheduleCompile!C153="On",1,IF(ISNUMBER(ScheduleCompile!C153),ScheduleCompile!C153/1,IF(ISTEXT(ScheduleCompile!C153),IF(OR(ISNUMBER(FIND("5F",ScheduleCompile!C153)),ISNUMBER(FIND("0F",ScheduleCompile!C153)),ISNUMBER(FIND("8F",ScheduleCompile!C153)),ISNUMBER(FIND("1F",ScheduleCompile!C153)),ISNUMBER(FIND("2F",ScheduleCompile!C153)),ISNUMBER(FIND("3F",ScheduleCompile!C153)),ISNUMBER(FIND("6F",ScheduleCompile!C153)),ISNUMBER(FIND("7F",ScheduleCompile!C153)),ISNUMBER(FIND("9F",ScheduleCompile!C153)),ISNUMBER(FIND("4F",ScheduleCompile!C153))),VALUE(LEFT(ScheduleCompile!C153,FIND("F",ScheduleCompile!C153)-1)),ScheduleCompile!C153)))))),"",IF(ScheduleCompile!C153="Off",0,IF(ScheduleCompile!C153="On",1,IF(ISNUMBER(ScheduleCompile!C153),ScheduleCompile!C153/1,IF(ISTEXT(ScheduleCompile!C153),IF(OR(ISNUMBER(FIND("5F",ScheduleCompile!C153)),ISNUMBER(FIND("0F",ScheduleCompile!C153)),ISNUMBER(FIND("8F",ScheduleCompile!C153)),ISNUMBER(FIND("1F",ScheduleCompile!C153)),ISNUMBER(FIND("2F",ScheduleCompile!C153)),ISNUMBER(FIND("3F",ScheduleCompile!C153)),ISNUMBER(FIND("6F",ScheduleCompile!C153)),ISNUMBER(FIND("7F",ScheduleCompile!C153)),ISNUMBER(FIND("9F",ScheduleCompile!C153)),ISNUMBER(FIND("4F",ScheduleCompile!C153))),VALUE(LEFT(ScheduleCompile!C153,FIND("F",ScheduleCompile!C153)-1)),ScheduleCompile!C153)))))))</f>
        <v>0.9</v>
      </c>
      <c r="I160" s="1">
        <f>IF(AND(ISERROR(IF(ScheduleCompile!D153="Off",0,IF(ScheduleCompile!D153="On",1,IF(ISNUMBER(ScheduleCompile!D153),ScheduleCompile!D153/1,IF(ISTEXT(ScheduleCompile!D153),IF(OR(ISNUMBER(FIND("5F",ScheduleCompile!D153)),ISNUMBER(FIND("0F",ScheduleCompile!D153)),ISNUMBER(FIND("8F",ScheduleCompile!D153)),ISNUMBER(FIND("1F",ScheduleCompile!D153)),ISNUMBER(FIND("2F",ScheduleCompile!D153)),ISNUMBER(FIND("3F",ScheduleCompile!D153)),ISNUMBER(FIND("6F",ScheduleCompile!D153)),ISNUMBER(FIND("7F",ScheduleCompile!D153)),ISNUMBER(FIND("9F",ScheduleCompile!D153)),ISNUMBER(FIND("4F",ScheduleCompile!D153))),VALUE(LEFT(ScheduleCompile!D153,FIND("F",ScheduleCompile!D153)-1)),ScheduleCompile!D153)))))),ISTEXT(ScheduleCompile!#REF!)),"ENDTABLE",IF(ISERROR(IF(ScheduleCompile!D153="Off",0,IF(ScheduleCompile!D153="On",1,IF(ISNUMBER(ScheduleCompile!D153),ScheduleCompile!D153/1,IF(ISTEXT(ScheduleCompile!D153),IF(OR(ISNUMBER(FIND("5F",ScheduleCompile!D153)),ISNUMBER(FIND("0F",ScheduleCompile!D153)),ISNUMBER(FIND("8F",ScheduleCompile!D153)),ISNUMBER(FIND("1F",ScheduleCompile!D153)),ISNUMBER(FIND("2F",ScheduleCompile!D153)),ISNUMBER(FIND("3F",ScheduleCompile!D153)),ISNUMBER(FIND("6F",ScheduleCompile!D153)),ISNUMBER(FIND("7F",ScheduleCompile!D153)),ISNUMBER(FIND("9F",ScheduleCompile!D153)),ISNUMBER(FIND("4F",ScheduleCompile!D153))),VALUE(LEFT(ScheduleCompile!D153,FIND("F",ScheduleCompile!D153)-1)),ScheduleCompile!D153)))))),"",IF(ScheduleCompile!D153="Off",0,IF(ScheduleCompile!D153="On",1,IF(ISNUMBER(ScheduleCompile!D153),ScheduleCompile!D153/1,IF(ISTEXT(ScheduleCompile!D153),IF(OR(ISNUMBER(FIND("5F",ScheduleCompile!D153)),ISNUMBER(FIND("0F",ScheduleCompile!D153)),ISNUMBER(FIND("8F",ScheduleCompile!D153)),ISNUMBER(FIND("1F",ScheduleCompile!D153)),ISNUMBER(FIND("2F",ScheduleCompile!D153)),ISNUMBER(FIND("3F",ScheduleCompile!D153)),ISNUMBER(FIND("6F",ScheduleCompile!D153)),ISNUMBER(FIND("7F",ScheduleCompile!D153)),ISNUMBER(FIND("9F",ScheduleCompile!D153)),ISNUMBER(FIND("4F",ScheduleCompile!D153))),VALUE(LEFT(ScheduleCompile!D153,FIND("F",ScheduleCompile!D153)-1)),ScheduleCompile!D153)))))))</f>
        <v>0.9</v>
      </c>
      <c r="J160" s="1">
        <f>IF(AND(ISERROR(IF(ScheduleCompile!E153="Off",0,IF(ScheduleCompile!E153="On",1,IF(ISNUMBER(ScheduleCompile!E153),ScheduleCompile!E153/1,IF(ISTEXT(ScheduleCompile!E153),IF(OR(ISNUMBER(FIND("5F",ScheduleCompile!E153)),ISNUMBER(FIND("0F",ScheduleCompile!E153)),ISNUMBER(FIND("8F",ScheduleCompile!E153)),ISNUMBER(FIND("1F",ScheduleCompile!E153)),ISNUMBER(FIND("2F",ScheduleCompile!E153)),ISNUMBER(FIND("3F",ScheduleCompile!E153)),ISNUMBER(FIND("6F",ScheduleCompile!E153)),ISNUMBER(FIND("7F",ScheduleCompile!E153)),ISNUMBER(FIND("9F",ScheduleCompile!E153)),ISNUMBER(FIND("4F",ScheduleCompile!E153))),VALUE(LEFT(ScheduleCompile!E153,FIND("F",ScheduleCompile!E153)-1)),ScheduleCompile!E153)))))),ISTEXT(ScheduleCompile!#REF!)),"ENDTABLE",IF(ISERROR(IF(ScheduleCompile!E153="Off",0,IF(ScheduleCompile!E153="On",1,IF(ISNUMBER(ScheduleCompile!E153),ScheduleCompile!E153/1,IF(ISTEXT(ScheduleCompile!E153),IF(OR(ISNUMBER(FIND("5F",ScheduleCompile!E153)),ISNUMBER(FIND("0F",ScheduleCompile!E153)),ISNUMBER(FIND("8F",ScheduleCompile!E153)),ISNUMBER(FIND("1F",ScheduleCompile!E153)),ISNUMBER(FIND("2F",ScheduleCompile!E153)),ISNUMBER(FIND("3F",ScheduleCompile!E153)),ISNUMBER(FIND("6F",ScheduleCompile!E153)),ISNUMBER(FIND("7F",ScheduleCompile!E153)),ISNUMBER(FIND("9F",ScheduleCompile!E153)),ISNUMBER(FIND("4F",ScheduleCompile!E153))),VALUE(LEFT(ScheduleCompile!E153,FIND("F",ScheduleCompile!E153)-1)),ScheduleCompile!E153)))))),"",IF(ScheduleCompile!E153="Off",0,IF(ScheduleCompile!E153="On",1,IF(ISNUMBER(ScheduleCompile!E153),ScheduleCompile!E153/1,IF(ISTEXT(ScheduleCompile!E153),IF(OR(ISNUMBER(FIND("5F",ScheduleCompile!E153)),ISNUMBER(FIND("0F",ScheduleCompile!E153)),ISNUMBER(FIND("8F",ScheduleCompile!E153)),ISNUMBER(FIND("1F",ScheduleCompile!E153)),ISNUMBER(FIND("2F",ScheduleCompile!E153)),ISNUMBER(FIND("3F",ScheduleCompile!E153)),ISNUMBER(FIND("6F",ScheduleCompile!E153)),ISNUMBER(FIND("7F",ScheduleCompile!E153)),ISNUMBER(FIND("9F",ScheduleCompile!E153)),ISNUMBER(FIND("4F",ScheduleCompile!E153))),VALUE(LEFT(ScheduleCompile!E153,FIND("F",ScheduleCompile!E153)-1)),ScheduleCompile!E153)))))))</f>
        <v>0.9</v>
      </c>
      <c r="K160" s="1">
        <f>IF(AND(ISERROR(IF(ScheduleCompile!F153="Off",0,IF(ScheduleCompile!F153="On",1,IF(ISNUMBER(ScheduleCompile!F153),ScheduleCompile!F153/1,IF(ISTEXT(ScheduleCompile!F153),IF(OR(ISNUMBER(FIND("5F",ScheduleCompile!F153)),ISNUMBER(FIND("0F",ScheduleCompile!F153)),ISNUMBER(FIND("8F",ScheduleCompile!F153)),ISNUMBER(FIND("1F",ScheduleCompile!F153)),ISNUMBER(FIND("2F",ScheduleCompile!F153)),ISNUMBER(FIND("3F",ScheduleCompile!F153)),ISNUMBER(FIND("6F",ScheduleCompile!F153)),ISNUMBER(FIND("7F",ScheduleCompile!F153)),ISNUMBER(FIND("9F",ScheduleCompile!F153)),ISNUMBER(FIND("4F",ScheduleCompile!F153))),VALUE(LEFT(ScheduleCompile!F153,FIND("F",ScheduleCompile!F153)-1)),ScheduleCompile!F153)))))),ISTEXT(ScheduleCompile!#REF!)),"ENDTABLE",IF(ISERROR(IF(ScheduleCompile!F153="Off",0,IF(ScheduleCompile!F153="On",1,IF(ISNUMBER(ScheduleCompile!F153),ScheduleCompile!F153/1,IF(ISTEXT(ScheduleCompile!F153),IF(OR(ISNUMBER(FIND("5F",ScheduleCompile!F153)),ISNUMBER(FIND("0F",ScheduleCompile!F153)),ISNUMBER(FIND("8F",ScheduleCompile!F153)),ISNUMBER(FIND("1F",ScheduleCompile!F153)),ISNUMBER(FIND("2F",ScheduleCompile!F153)),ISNUMBER(FIND("3F",ScheduleCompile!F153)),ISNUMBER(FIND("6F",ScheduleCompile!F153)),ISNUMBER(FIND("7F",ScheduleCompile!F153)),ISNUMBER(FIND("9F",ScheduleCompile!F153)),ISNUMBER(FIND("4F",ScheduleCompile!F153))),VALUE(LEFT(ScheduleCompile!F153,FIND("F",ScheduleCompile!F153)-1)),ScheduleCompile!F153)))))),"",IF(ScheduleCompile!F153="Off",0,IF(ScheduleCompile!F153="On",1,IF(ISNUMBER(ScheduleCompile!F153),ScheduleCompile!F153/1,IF(ISTEXT(ScheduleCompile!F153),IF(OR(ISNUMBER(FIND("5F",ScheduleCompile!F153)),ISNUMBER(FIND("0F",ScheduleCompile!F153)),ISNUMBER(FIND("8F",ScheduleCompile!F153)),ISNUMBER(FIND("1F",ScheduleCompile!F153)),ISNUMBER(FIND("2F",ScheduleCompile!F153)),ISNUMBER(FIND("3F",ScheduleCompile!F153)),ISNUMBER(FIND("6F",ScheduleCompile!F153)),ISNUMBER(FIND("7F",ScheduleCompile!F153)),ISNUMBER(FIND("9F",ScheduleCompile!F153)),ISNUMBER(FIND("4F",ScheduleCompile!F153))),VALUE(LEFT(ScheduleCompile!F153,FIND("F",ScheduleCompile!F153)-1)),ScheduleCompile!F153)))))))</f>
        <v>0.9</v>
      </c>
      <c r="L160" s="1">
        <f>IF(AND(ISERROR(IF(ScheduleCompile!G153="Off",0,IF(ScheduleCompile!G153="On",1,IF(ISNUMBER(ScheduleCompile!G153),ScheduleCompile!G153/1,IF(ISTEXT(ScheduleCompile!G153),IF(OR(ISNUMBER(FIND("5F",ScheduleCompile!G153)),ISNUMBER(FIND("0F",ScheduleCompile!G153)),ISNUMBER(FIND("8F",ScheduleCompile!G153)),ISNUMBER(FIND("1F",ScheduleCompile!G153)),ISNUMBER(FIND("2F",ScheduleCompile!G153)),ISNUMBER(FIND("3F",ScheduleCompile!G153)),ISNUMBER(FIND("6F",ScheduleCompile!G153)),ISNUMBER(FIND("7F",ScheduleCompile!G153)),ISNUMBER(FIND("9F",ScheduleCompile!G153)),ISNUMBER(FIND("4F",ScheduleCompile!G153))),VALUE(LEFT(ScheduleCompile!G153,FIND("F",ScheduleCompile!G153)-1)),ScheduleCompile!G153)))))),ISTEXT(ScheduleCompile!#REF!)),"ENDTABLE",IF(ISERROR(IF(ScheduleCompile!G153="Off",0,IF(ScheduleCompile!G153="On",1,IF(ISNUMBER(ScheduleCompile!G153),ScheduleCompile!G153/1,IF(ISTEXT(ScheduleCompile!G153),IF(OR(ISNUMBER(FIND("5F",ScheduleCompile!G153)),ISNUMBER(FIND("0F",ScheduleCompile!G153)),ISNUMBER(FIND("8F",ScheduleCompile!G153)),ISNUMBER(FIND("1F",ScheduleCompile!G153)),ISNUMBER(FIND("2F",ScheduleCompile!G153)),ISNUMBER(FIND("3F",ScheduleCompile!G153)),ISNUMBER(FIND("6F",ScheduleCompile!G153)),ISNUMBER(FIND("7F",ScheduleCompile!G153)),ISNUMBER(FIND("9F",ScheduleCompile!G153)),ISNUMBER(FIND("4F",ScheduleCompile!G153))),VALUE(LEFT(ScheduleCompile!G153,FIND("F",ScheduleCompile!G153)-1)),ScheduleCompile!G153)))))),"",IF(ScheduleCompile!G153="Off",0,IF(ScheduleCompile!G153="On",1,IF(ISNUMBER(ScheduleCompile!G153),ScheduleCompile!G153/1,IF(ISTEXT(ScheduleCompile!G153),IF(OR(ISNUMBER(FIND("5F",ScheduleCompile!G153)),ISNUMBER(FIND("0F",ScheduleCompile!G153)),ISNUMBER(FIND("8F",ScheduleCompile!G153)),ISNUMBER(FIND("1F",ScheduleCompile!G153)),ISNUMBER(FIND("2F",ScheduleCompile!G153)),ISNUMBER(FIND("3F",ScheduleCompile!G153)),ISNUMBER(FIND("6F",ScheduleCompile!G153)),ISNUMBER(FIND("7F",ScheduleCompile!G153)),ISNUMBER(FIND("9F",ScheduleCompile!G153)),ISNUMBER(FIND("4F",ScheduleCompile!G153))),VALUE(LEFT(ScheduleCompile!G153,FIND("F",ScheduleCompile!G153)-1)),ScheduleCompile!G153)))))))</f>
        <v>0.9</v>
      </c>
      <c r="M160" s="1">
        <f>IF(AND(ISERROR(IF(ScheduleCompile!H153="Off",0,IF(ScheduleCompile!H153="On",1,IF(ISNUMBER(ScheduleCompile!H153),ScheduleCompile!H153/1,IF(ISTEXT(ScheduleCompile!H153),IF(OR(ISNUMBER(FIND("5F",ScheduleCompile!H153)),ISNUMBER(FIND("0F",ScheduleCompile!H153)),ISNUMBER(FIND("8F",ScheduleCompile!H153)),ISNUMBER(FIND("1F",ScheduleCompile!H153)),ISNUMBER(FIND("2F",ScheduleCompile!H153)),ISNUMBER(FIND("3F",ScheduleCompile!H153)),ISNUMBER(FIND("6F",ScheduleCompile!H153)),ISNUMBER(FIND("7F",ScheduleCompile!H153)),ISNUMBER(FIND("9F",ScheduleCompile!H153)),ISNUMBER(FIND("4F",ScheduleCompile!H153))),VALUE(LEFT(ScheduleCompile!H153,FIND("F",ScheduleCompile!H153)-1)),ScheduleCompile!H153)))))),ISTEXT(ScheduleCompile!#REF!)),"ENDTABLE",IF(ISERROR(IF(ScheduleCompile!H153="Off",0,IF(ScheduleCompile!H153="On",1,IF(ISNUMBER(ScheduleCompile!H153),ScheduleCompile!H153/1,IF(ISTEXT(ScheduleCompile!H153),IF(OR(ISNUMBER(FIND("5F",ScheduleCompile!H153)),ISNUMBER(FIND("0F",ScheduleCompile!H153)),ISNUMBER(FIND("8F",ScheduleCompile!H153)),ISNUMBER(FIND("1F",ScheduleCompile!H153)),ISNUMBER(FIND("2F",ScheduleCompile!H153)),ISNUMBER(FIND("3F",ScheduleCompile!H153)),ISNUMBER(FIND("6F",ScheduleCompile!H153)),ISNUMBER(FIND("7F",ScheduleCompile!H153)),ISNUMBER(FIND("9F",ScheduleCompile!H153)),ISNUMBER(FIND("4F",ScheduleCompile!H153))),VALUE(LEFT(ScheduleCompile!H153,FIND("F",ScheduleCompile!H153)-1)),ScheduleCompile!H153)))))),"",IF(ScheduleCompile!H153="Off",0,IF(ScheduleCompile!H153="On",1,IF(ISNUMBER(ScheduleCompile!H153),ScheduleCompile!H153/1,IF(ISTEXT(ScheduleCompile!H153),IF(OR(ISNUMBER(FIND("5F",ScheduleCompile!H153)),ISNUMBER(FIND("0F",ScheduleCompile!H153)),ISNUMBER(FIND("8F",ScheduleCompile!H153)),ISNUMBER(FIND("1F",ScheduleCompile!H153)),ISNUMBER(FIND("2F",ScheduleCompile!H153)),ISNUMBER(FIND("3F",ScheduleCompile!H153)),ISNUMBER(FIND("6F",ScheduleCompile!H153)),ISNUMBER(FIND("7F",ScheduleCompile!H153)),ISNUMBER(FIND("9F",ScheduleCompile!H153)),ISNUMBER(FIND("4F",ScheduleCompile!H153))),VALUE(LEFT(ScheduleCompile!H153,FIND("F",ScheduleCompile!H153)-1)),ScheduleCompile!H153)))))))</f>
        <v>0.9</v>
      </c>
      <c r="N160" s="1">
        <f>IF(AND(ISERROR(IF(ScheduleCompile!I153="Off",0,IF(ScheduleCompile!I153="On",1,IF(ISNUMBER(ScheduleCompile!I153),ScheduleCompile!I153/1,IF(ISTEXT(ScheduleCompile!I153),IF(OR(ISNUMBER(FIND("5F",ScheduleCompile!I153)),ISNUMBER(FIND("0F",ScheduleCompile!I153)),ISNUMBER(FIND("8F",ScheduleCompile!I153)),ISNUMBER(FIND("1F",ScheduleCompile!I153)),ISNUMBER(FIND("2F",ScheduleCompile!I153)),ISNUMBER(FIND("3F",ScheduleCompile!I153)),ISNUMBER(FIND("6F",ScheduleCompile!I153)),ISNUMBER(FIND("7F",ScheduleCompile!I153)),ISNUMBER(FIND("9F",ScheduleCompile!I153)),ISNUMBER(FIND("4F",ScheduleCompile!I153))),VALUE(LEFT(ScheduleCompile!I153,FIND("F",ScheduleCompile!I153)-1)),ScheduleCompile!I153)))))),ISTEXT(ScheduleCompile!#REF!)),"ENDTABLE",IF(ISERROR(IF(ScheduleCompile!I153="Off",0,IF(ScheduleCompile!I153="On",1,IF(ISNUMBER(ScheduleCompile!I153),ScheduleCompile!I153/1,IF(ISTEXT(ScheduleCompile!I153),IF(OR(ISNUMBER(FIND("5F",ScheduleCompile!I153)),ISNUMBER(FIND("0F",ScheduleCompile!I153)),ISNUMBER(FIND("8F",ScheduleCompile!I153)),ISNUMBER(FIND("1F",ScheduleCompile!I153)),ISNUMBER(FIND("2F",ScheduleCompile!I153)),ISNUMBER(FIND("3F",ScheduleCompile!I153)),ISNUMBER(FIND("6F",ScheduleCompile!I153)),ISNUMBER(FIND("7F",ScheduleCompile!I153)),ISNUMBER(FIND("9F",ScheduleCompile!I153)),ISNUMBER(FIND("4F",ScheduleCompile!I153))),VALUE(LEFT(ScheduleCompile!I153,FIND("F",ScheduleCompile!I153)-1)),ScheduleCompile!I153)))))),"",IF(ScheduleCompile!I153="Off",0,IF(ScheduleCompile!I153="On",1,IF(ISNUMBER(ScheduleCompile!I153),ScheduleCompile!I153/1,IF(ISTEXT(ScheduleCompile!I153),IF(OR(ISNUMBER(FIND("5F",ScheduleCompile!I153)),ISNUMBER(FIND("0F",ScheduleCompile!I153)),ISNUMBER(FIND("8F",ScheduleCompile!I153)),ISNUMBER(FIND("1F",ScheduleCompile!I153)),ISNUMBER(FIND("2F",ScheduleCompile!I153)),ISNUMBER(FIND("3F",ScheduleCompile!I153)),ISNUMBER(FIND("6F",ScheduleCompile!I153)),ISNUMBER(FIND("7F",ScheduleCompile!I153)),ISNUMBER(FIND("9F",ScheduleCompile!I153)),ISNUMBER(FIND("4F",ScheduleCompile!I153))),VALUE(LEFT(ScheduleCompile!I153,FIND("F",ScheduleCompile!I153)-1)),ScheduleCompile!I153)))))))</f>
        <v>0.9</v>
      </c>
      <c r="O160" s="1">
        <f>IF(AND(ISERROR(IF(ScheduleCompile!J153="Off",0,IF(ScheduleCompile!J153="On",1,IF(ISNUMBER(ScheduleCompile!J153),ScheduleCompile!J153/1,IF(ISTEXT(ScheduleCompile!J153),IF(OR(ISNUMBER(FIND("5F",ScheduleCompile!J153)),ISNUMBER(FIND("0F",ScheduleCompile!J153)),ISNUMBER(FIND("8F",ScheduleCompile!J153)),ISNUMBER(FIND("1F",ScheduleCompile!J153)),ISNUMBER(FIND("2F",ScheduleCompile!J153)),ISNUMBER(FIND("3F",ScheduleCompile!J153)),ISNUMBER(FIND("6F",ScheduleCompile!J153)),ISNUMBER(FIND("7F",ScheduleCompile!J153)),ISNUMBER(FIND("9F",ScheduleCompile!J153)),ISNUMBER(FIND("4F",ScheduleCompile!J153))),VALUE(LEFT(ScheduleCompile!J153,FIND("F",ScheduleCompile!J153)-1)),ScheduleCompile!J153)))))),ISTEXT(ScheduleCompile!#REF!)),"ENDTABLE",IF(ISERROR(IF(ScheduleCompile!J153="Off",0,IF(ScheduleCompile!J153="On",1,IF(ISNUMBER(ScheduleCompile!J153),ScheduleCompile!J153/1,IF(ISTEXT(ScheduleCompile!J153),IF(OR(ISNUMBER(FIND("5F",ScheduleCompile!J153)),ISNUMBER(FIND("0F",ScheduleCompile!J153)),ISNUMBER(FIND("8F",ScheduleCompile!J153)),ISNUMBER(FIND("1F",ScheduleCompile!J153)),ISNUMBER(FIND("2F",ScheduleCompile!J153)),ISNUMBER(FIND("3F",ScheduleCompile!J153)),ISNUMBER(FIND("6F",ScheduleCompile!J153)),ISNUMBER(FIND("7F",ScheduleCompile!J153)),ISNUMBER(FIND("9F",ScheduleCompile!J153)),ISNUMBER(FIND("4F",ScheduleCompile!J153))),VALUE(LEFT(ScheduleCompile!J153,FIND("F",ScheduleCompile!J153)-1)),ScheduleCompile!J153)))))),"",IF(ScheduleCompile!J153="Off",0,IF(ScheduleCompile!J153="On",1,IF(ISNUMBER(ScheduleCompile!J153),ScheduleCompile!J153/1,IF(ISTEXT(ScheduleCompile!J153),IF(OR(ISNUMBER(FIND("5F",ScheduleCompile!J153)),ISNUMBER(FIND("0F",ScheduleCompile!J153)),ISNUMBER(FIND("8F",ScheduleCompile!J153)),ISNUMBER(FIND("1F",ScheduleCompile!J153)),ISNUMBER(FIND("2F",ScheduleCompile!J153)),ISNUMBER(FIND("3F",ScheduleCompile!J153)),ISNUMBER(FIND("6F",ScheduleCompile!J153)),ISNUMBER(FIND("7F",ScheduleCompile!J153)),ISNUMBER(FIND("9F",ScheduleCompile!J153)),ISNUMBER(FIND("4F",ScheduleCompile!J153))),VALUE(LEFT(ScheduleCompile!J153,FIND("F",ScheduleCompile!J153)-1)),ScheduleCompile!J153)))))))</f>
        <v>0.9</v>
      </c>
      <c r="P160" s="1">
        <f>IF(AND(ISERROR(IF(ScheduleCompile!K153="Off",0,IF(ScheduleCompile!K153="On",1,IF(ISNUMBER(ScheduleCompile!K153),ScheduleCompile!K153/1,IF(ISTEXT(ScheduleCompile!K153),IF(OR(ISNUMBER(FIND("5F",ScheduleCompile!K153)),ISNUMBER(FIND("0F",ScheduleCompile!K153)),ISNUMBER(FIND("8F",ScheduleCompile!K153)),ISNUMBER(FIND("1F",ScheduleCompile!K153)),ISNUMBER(FIND("2F",ScheduleCompile!K153)),ISNUMBER(FIND("3F",ScheduleCompile!K153)),ISNUMBER(FIND("6F",ScheduleCompile!K153)),ISNUMBER(FIND("7F",ScheduleCompile!K153)),ISNUMBER(FIND("9F",ScheduleCompile!K153)),ISNUMBER(FIND("4F",ScheduleCompile!K153))),VALUE(LEFT(ScheduleCompile!K153,FIND("F",ScheduleCompile!K153)-1)),ScheduleCompile!K153)))))),ISTEXT(ScheduleCompile!#REF!)),"ENDTABLE",IF(ISERROR(IF(ScheduleCompile!K153="Off",0,IF(ScheduleCompile!K153="On",1,IF(ISNUMBER(ScheduleCompile!K153),ScheduleCompile!K153/1,IF(ISTEXT(ScheduleCompile!K153),IF(OR(ISNUMBER(FIND("5F",ScheduleCompile!K153)),ISNUMBER(FIND("0F",ScheduleCompile!K153)),ISNUMBER(FIND("8F",ScheduleCompile!K153)),ISNUMBER(FIND("1F",ScheduleCompile!K153)),ISNUMBER(FIND("2F",ScheduleCompile!K153)),ISNUMBER(FIND("3F",ScheduleCompile!K153)),ISNUMBER(FIND("6F",ScheduleCompile!K153)),ISNUMBER(FIND("7F",ScheduleCompile!K153)),ISNUMBER(FIND("9F",ScheduleCompile!K153)),ISNUMBER(FIND("4F",ScheduleCompile!K153))),VALUE(LEFT(ScheduleCompile!K153,FIND("F",ScheduleCompile!K153)-1)),ScheduleCompile!K153)))))),"",IF(ScheduleCompile!K153="Off",0,IF(ScheduleCompile!K153="On",1,IF(ISNUMBER(ScheduleCompile!K153),ScheduleCompile!K153/1,IF(ISTEXT(ScheduleCompile!K153),IF(OR(ISNUMBER(FIND("5F",ScheduleCompile!K153)),ISNUMBER(FIND("0F",ScheduleCompile!K153)),ISNUMBER(FIND("8F",ScheduleCompile!K153)),ISNUMBER(FIND("1F",ScheduleCompile!K153)),ISNUMBER(FIND("2F",ScheduleCompile!K153)),ISNUMBER(FIND("3F",ScheduleCompile!K153)),ISNUMBER(FIND("6F",ScheduleCompile!K153)),ISNUMBER(FIND("7F",ScheduleCompile!K153)),ISNUMBER(FIND("9F",ScheduleCompile!K153)),ISNUMBER(FIND("4F",ScheduleCompile!K153))),VALUE(LEFT(ScheduleCompile!K153,FIND("F",ScheduleCompile!K153)-1)),ScheduleCompile!K153)))))))</f>
        <v>0.9</v>
      </c>
      <c r="Q160" s="1">
        <f>IF(AND(ISERROR(IF(ScheduleCompile!L153="Off",0,IF(ScheduleCompile!L153="On",1,IF(ISNUMBER(ScheduleCompile!L153),ScheduleCompile!L153/1,IF(ISTEXT(ScheduleCompile!L153),IF(OR(ISNUMBER(FIND("5F",ScheduleCompile!L153)),ISNUMBER(FIND("0F",ScheduleCompile!L153)),ISNUMBER(FIND("8F",ScheduleCompile!L153)),ISNUMBER(FIND("1F",ScheduleCompile!L153)),ISNUMBER(FIND("2F",ScheduleCompile!L153)),ISNUMBER(FIND("3F",ScheduleCompile!L153)),ISNUMBER(FIND("6F",ScheduleCompile!L153)),ISNUMBER(FIND("7F",ScheduleCompile!L153)),ISNUMBER(FIND("9F",ScheduleCompile!L153)),ISNUMBER(FIND("4F",ScheduleCompile!L153))),VALUE(LEFT(ScheduleCompile!L153,FIND("F",ScheduleCompile!L153)-1)),ScheduleCompile!L153)))))),ISTEXT(ScheduleCompile!#REF!)),"ENDTABLE",IF(ISERROR(IF(ScheduleCompile!L153="Off",0,IF(ScheduleCompile!L153="On",1,IF(ISNUMBER(ScheduleCompile!L153),ScheduleCompile!L153/1,IF(ISTEXT(ScheduleCompile!L153),IF(OR(ISNUMBER(FIND("5F",ScheduleCompile!L153)),ISNUMBER(FIND("0F",ScheduleCompile!L153)),ISNUMBER(FIND("8F",ScheduleCompile!L153)),ISNUMBER(FIND("1F",ScheduleCompile!L153)),ISNUMBER(FIND("2F",ScheduleCompile!L153)),ISNUMBER(FIND("3F",ScheduleCompile!L153)),ISNUMBER(FIND("6F",ScheduleCompile!L153)),ISNUMBER(FIND("7F",ScheduleCompile!L153)),ISNUMBER(FIND("9F",ScheduleCompile!L153)),ISNUMBER(FIND("4F",ScheduleCompile!L153))),VALUE(LEFT(ScheduleCompile!L153,FIND("F",ScheduleCompile!L153)-1)),ScheduleCompile!L153)))))),"",IF(ScheduleCompile!L153="Off",0,IF(ScheduleCompile!L153="On",1,IF(ISNUMBER(ScheduleCompile!L153),ScheduleCompile!L153/1,IF(ISTEXT(ScheduleCompile!L153),IF(OR(ISNUMBER(FIND("5F",ScheduleCompile!L153)),ISNUMBER(FIND("0F",ScheduleCompile!L153)),ISNUMBER(FIND("8F",ScheduleCompile!L153)),ISNUMBER(FIND("1F",ScheduleCompile!L153)),ISNUMBER(FIND("2F",ScheduleCompile!L153)),ISNUMBER(FIND("3F",ScheduleCompile!L153)),ISNUMBER(FIND("6F",ScheduleCompile!L153)),ISNUMBER(FIND("7F",ScheduleCompile!L153)),ISNUMBER(FIND("9F",ScheduleCompile!L153)),ISNUMBER(FIND("4F",ScheduleCompile!L153))),VALUE(LEFT(ScheduleCompile!L153,FIND("F",ScheduleCompile!L153)-1)),ScheduleCompile!L153)))))))</f>
        <v>0.9</v>
      </c>
      <c r="R160" s="1">
        <f>IF(AND(ISERROR(IF(ScheduleCompile!M153="Off",0,IF(ScheduleCompile!M153="On",1,IF(ISNUMBER(ScheduleCompile!M153),ScheduleCompile!M153/1,IF(ISTEXT(ScheduleCompile!M153),IF(OR(ISNUMBER(FIND("5F",ScheduleCompile!M153)),ISNUMBER(FIND("0F",ScheduleCompile!M153)),ISNUMBER(FIND("8F",ScheduleCompile!M153)),ISNUMBER(FIND("1F",ScheduleCompile!M153)),ISNUMBER(FIND("2F",ScheduleCompile!M153)),ISNUMBER(FIND("3F",ScheduleCompile!M153)),ISNUMBER(FIND("6F",ScheduleCompile!M153)),ISNUMBER(FIND("7F",ScheduleCompile!M153)),ISNUMBER(FIND("9F",ScheduleCompile!M153)),ISNUMBER(FIND("4F",ScheduleCompile!M153))),VALUE(LEFT(ScheduleCompile!M153,FIND("F",ScheduleCompile!M153)-1)),ScheduleCompile!M153)))))),ISTEXT(ScheduleCompile!#REF!)),"ENDTABLE",IF(ISERROR(IF(ScheduleCompile!M153="Off",0,IF(ScheduleCompile!M153="On",1,IF(ISNUMBER(ScheduleCompile!M153),ScheduleCompile!M153/1,IF(ISTEXT(ScheduleCompile!M153),IF(OR(ISNUMBER(FIND("5F",ScheduleCompile!M153)),ISNUMBER(FIND("0F",ScheduleCompile!M153)),ISNUMBER(FIND("8F",ScheduleCompile!M153)),ISNUMBER(FIND("1F",ScheduleCompile!M153)),ISNUMBER(FIND("2F",ScheduleCompile!M153)),ISNUMBER(FIND("3F",ScheduleCompile!M153)),ISNUMBER(FIND("6F",ScheduleCompile!M153)),ISNUMBER(FIND("7F",ScheduleCompile!M153)),ISNUMBER(FIND("9F",ScheduleCompile!M153)),ISNUMBER(FIND("4F",ScheduleCompile!M153))),VALUE(LEFT(ScheduleCompile!M153,FIND("F",ScheduleCompile!M153)-1)),ScheduleCompile!M153)))))),"",IF(ScheduleCompile!M153="Off",0,IF(ScheduleCompile!M153="On",1,IF(ISNUMBER(ScheduleCompile!M153),ScheduleCompile!M153/1,IF(ISTEXT(ScheduleCompile!M153),IF(OR(ISNUMBER(FIND("5F",ScheduleCompile!M153)),ISNUMBER(FIND("0F",ScheduleCompile!M153)),ISNUMBER(FIND("8F",ScheduleCompile!M153)),ISNUMBER(FIND("1F",ScheduleCompile!M153)),ISNUMBER(FIND("2F",ScheduleCompile!M153)),ISNUMBER(FIND("3F",ScheduleCompile!M153)),ISNUMBER(FIND("6F",ScheduleCompile!M153)),ISNUMBER(FIND("7F",ScheduleCompile!M153)),ISNUMBER(FIND("9F",ScheduleCompile!M153)),ISNUMBER(FIND("4F",ScheduleCompile!M153))),VALUE(LEFT(ScheduleCompile!M153,FIND("F",ScheduleCompile!M153)-1)),ScheduleCompile!M153)))))))</f>
        <v>0.9</v>
      </c>
      <c r="S160" s="1">
        <f>IF(AND(ISERROR(IF(ScheduleCompile!N153="Off",0,IF(ScheduleCompile!N153="On",1,IF(ISNUMBER(ScheduleCompile!N153),ScheduleCompile!N153/1,IF(ISTEXT(ScheduleCompile!N153),IF(OR(ISNUMBER(FIND("5F",ScheduleCompile!N153)),ISNUMBER(FIND("0F",ScheduleCompile!N153)),ISNUMBER(FIND("8F",ScheduleCompile!N153)),ISNUMBER(FIND("1F",ScheduleCompile!N153)),ISNUMBER(FIND("2F",ScheduleCompile!N153)),ISNUMBER(FIND("3F",ScheduleCompile!N153)),ISNUMBER(FIND("6F",ScheduleCompile!N153)),ISNUMBER(FIND("7F",ScheduleCompile!N153)),ISNUMBER(FIND("9F",ScheduleCompile!N153)),ISNUMBER(FIND("4F",ScheduleCompile!N153))),VALUE(LEFT(ScheduleCompile!N153,FIND("F",ScheduleCompile!N153)-1)),ScheduleCompile!N153)))))),ISTEXT(ScheduleCompile!#REF!)),"ENDTABLE",IF(ISERROR(IF(ScheduleCompile!N153="Off",0,IF(ScheduleCompile!N153="On",1,IF(ISNUMBER(ScheduleCompile!N153),ScheduleCompile!N153/1,IF(ISTEXT(ScheduleCompile!N153),IF(OR(ISNUMBER(FIND("5F",ScheduleCompile!N153)),ISNUMBER(FIND("0F",ScheduleCompile!N153)),ISNUMBER(FIND("8F",ScheduleCompile!N153)),ISNUMBER(FIND("1F",ScheduleCompile!N153)),ISNUMBER(FIND("2F",ScheduleCompile!N153)),ISNUMBER(FIND("3F",ScheduleCompile!N153)),ISNUMBER(FIND("6F",ScheduleCompile!N153)),ISNUMBER(FIND("7F",ScheduleCompile!N153)),ISNUMBER(FIND("9F",ScheduleCompile!N153)),ISNUMBER(FIND("4F",ScheduleCompile!N153))),VALUE(LEFT(ScheduleCompile!N153,FIND("F",ScheduleCompile!N153)-1)),ScheduleCompile!N153)))))),"",IF(ScheduleCompile!N153="Off",0,IF(ScheduleCompile!N153="On",1,IF(ISNUMBER(ScheduleCompile!N153),ScheduleCompile!N153/1,IF(ISTEXT(ScheduleCompile!N153),IF(OR(ISNUMBER(FIND("5F",ScheduleCompile!N153)),ISNUMBER(FIND("0F",ScheduleCompile!N153)),ISNUMBER(FIND("8F",ScheduleCompile!N153)),ISNUMBER(FIND("1F",ScheduleCompile!N153)),ISNUMBER(FIND("2F",ScheduleCompile!N153)),ISNUMBER(FIND("3F",ScheduleCompile!N153)),ISNUMBER(FIND("6F",ScheduleCompile!N153)),ISNUMBER(FIND("7F",ScheduleCompile!N153)),ISNUMBER(FIND("9F",ScheduleCompile!N153)),ISNUMBER(FIND("4F",ScheduleCompile!N153))),VALUE(LEFT(ScheduleCompile!N153,FIND("F",ScheduleCompile!N153)-1)),ScheduleCompile!N153)))))))</f>
        <v>0.9</v>
      </c>
      <c r="T160" s="1">
        <f>IF(AND(ISERROR(IF(ScheduleCompile!O153="Off",0,IF(ScheduleCompile!O153="On",1,IF(ISNUMBER(ScheduleCompile!O153),ScheduleCompile!O153/1,IF(ISTEXT(ScheduleCompile!O153),IF(OR(ISNUMBER(FIND("5F",ScheduleCompile!O153)),ISNUMBER(FIND("0F",ScheduleCompile!O153)),ISNUMBER(FIND("8F",ScheduleCompile!O153)),ISNUMBER(FIND("1F",ScheduleCompile!O153)),ISNUMBER(FIND("2F",ScheduleCompile!O153)),ISNUMBER(FIND("3F",ScheduleCompile!O153)),ISNUMBER(FIND("6F",ScheduleCompile!O153)),ISNUMBER(FIND("7F",ScheduleCompile!O153)),ISNUMBER(FIND("9F",ScheduleCompile!O153)),ISNUMBER(FIND("4F",ScheduleCompile!O153))),VALUE(LEFT(ScheduleCompile!O153,FIND("F",ScheduleCompile!O153)-1)),ScheduleCompile!O153)))))),ISTEXT(ScheduleCompile!#REF!)),"ENDTABLE",IF(ISERROR(IF(ScheduleCompile!O153="Off",0,IF(ScheduleCompile!O153="On",1,IF(ISNUMBER(ScheduleCompile!O153),ScheduleCompile!O153/1,IF(ISTEXT(ScheduleCompile!O153),IF(OR(ISNUMBER(FIND("5F",ScheduleCompile!O153)),ISNUMBER(FIND("0F",ScheduleCompile!O153)),ISNUMBER(FIND("8F",ScheduleCompile!O153)),ISNUMBER(FIND("1F",ScheduleCompile!O153)),ISNUMBER(FIND("2F",ScheduleCompile!O153)),ISNUMBER(FIND("3F",ScheduleCompile!O153)),ISNUMBER(FIND("6F",ScheduleCompile!O153)),ISNUMBER(FIND("7F",ScheduleCompile!O153)),ISNUMBER(FIND("9F",ScheduleCompile!O153)),ISNUMBER(FIND("4F",ScheduleCompile!O153))),VALUE(LEFT(ScheduleCompile!O153,FIND("F",ScheduleCompile!O153)-1)),ScheduleCompile!O153)))))),"",IF(ScheduleCompile!O153="Off",0,IF(ScheduleCompile!O153="On",1,IF(ISNUMBER(ScheduleCompile!O153),ScheduleCompile!O153/1,IF(ISTEXT(ScheduleCompile!O153),IF(OR(ISNUMBER(FIND("5F",ScheduleCompile!O153)),ISNUMBER(FIND("0F",ScheduleCompile!O153)),ISNUMBER(FIND("8F",ScheduleCompile!O153)),ISNUMBER(FIND("1F",ScheduleCompile!O153)),ISNUMBER(FIND("2F",ScheduleCompile!O153)),ISNUMBER(FIND("3F",ScheduleCompile!O153)),ISNUMBER(FIND("6F",ScheduleCompile!O153)),ISNUMBER(FIND("7F",ScheduleCompile!O153)),ISNUMBER(FIND("9F",ScheduleCompile!O153)),ISNUMBER(FIND("4F",ScheduleCompile!O153))),VALUE(LEFT(ScheduleCompile!O153,FIND("F",ScheduleCompile!O153)-1)),ScheduleCompile!O153)))))))</f>
        <v>0.9</v>
      </c>
      <c r="U160" s="1">
        <f>IF(AND(ISERROR(IF(ScheduleCompile!P153="Off",0,IF(ScheduleCompile!P153="On",1,IF(ISNUMBER(ScheduleCompile!P153),ScheduleCompile!P153/1,IF(ISTEXT(ScheduleCompile!P153),IF(OR(ISNUMBER(FIND("5F",ScheduleCompile!P153)),ISNUMBER(FIND("0F",ScheduleCompile!P153)),ISNUMBER(FIND("8F",ScheduleCompile!P153)),ISNUMBER(FIND("1F",ScheduleCompile!P153)),ISNUMBER(FIND("2F",ScheduleCompile!P153)),ISNUMBER(FIND("3F",ScheduleCompile!P153)),ISNUMBER(FIND("6F",ScheduleCompile!P153)),ISNUMBER(FIND("7F",ScheduleCompile!P153)),ISNUMBER(FIND("9F",ScheduleCompile!P153)),ISNUMBER(FIND("4F",ScheduleCompile!P153))),VALUE(LEFT(ScheduleCompile!P153,FIND("F",ScheduleCompile!P153)-1)),ScheduleCompile!P153)))))),ISTEXT(ScheduleCompile!#REF!)),"ENDTABLE",IF(ISERROR(IF(ScheduleCompile!P153="Off",0,IF(ScheduleCompile!P153="On",1,IF(ISNUMBER(ScheduleCompile!P153),ScheduleCompile!P153/1,IF(ISTEXT(ScheduleCompile!P153),IF(OR(ISNUMBER(FIND("5F",ScheduleCompile!P153)),ISNUMBER(FIND("0F",ScheduleCompile!P153)),ISNUMBER(FIND("8F",ScheduleCompile!P153)),ISNUMBER(FIND("1F",ScheduleCompile!P153)),ISNUMBER(FIND("2F",ScheduleCompile!P153)),ISNUMBER(FIND("3F",ScheduleCompile!P153)),ISNUMBER(FIND("6F",ScheduleCompile!P153)),ISNUMBER(FIND("7F",ScheduleCompile!P153)),ISNUMBER(FIND("9F",ScheduleCompile!P153)),ISNUMBER(FIND("4F",ScheduleCompile!P153))),VALUE(LEFT(ScheduleCompile!P153,FIND("F",ScheduleCompile!P153)-1)),ScheduleCompile!P153)))))),"",IF(ScheduleCompile!P153="Off",0,IF(ScheduleCompile!P153="On",1,IF(ISNUMBER(ScheduleCompile!P153),ScheduleCompile!P153/1,IF(ISTEXT(ScheduleCompile!P153),IF(OR(ISNUMBER(FIND("5F",ScheduleCompile!P153)),ISNUMBER(FIND("0F",ScheduleCompile!P153)),ISNUMBER(FIND("8F",ScheduleCompile!P153)),ISNUMBER(FIND("1F",ScheduleCompile!P153)),ISNUMBER(FIND("2F",ScheduleCompile!P153)),ISNUMBER(FIND("3F",ScheduleCompile!P153)),ISNUMBER(FIND("6F",ScheduleCompile!P153)),ISNUMBER(FIND("7F",ScheduleCompile!P153)),ISNUMBER(FIND("9F",ScheduleCompile!P153)),ISNUMBER(FIND("4F",ScheduleCompile!P153))),VALUE(LEFT(ScheduleCompile!P153,FIND("F",ScheduleCompile!P153)-1)),ScheduleCompile!P153)))))))</f>
        <v>0.9</v>
      </c>
      <c r="V160" s="1">
        <f>IF(AND(ISERROR(IF(ScheduleCompile!Q153="Off",0,IF(ScheduleCompile!Q153="On",1,IF(ISNUMBER(ScheduleCompile!Q153),ScheduleCompile!Q153/1,IF(ISTEXT(ScheduleCompile!Q153),IF(OR(ISNUMBER(FIND("5F",ScheduleCompile!Q153)),ISNUMBER(FIND("0F",ScheduleCompile!Q153)),ISNUMBER(FIND("8F",ScheduleCompile!Q153)),ISNUMBER(FIND("1F",ScheduleCompile!Q153)),ISNUMBER(FIND("2F",ScheduleCompile!Q153)),ISNUMBER(FIND("3F",ScheduleCompile!Q153)),ISNUMBER(FIND("6F",ScheduleCompile!Q153)),ISNUMBER(FIND("7F",ScheduleCompile!Q153)),ISNUMBER(FIND("9F",ScheduleCompile!Q153)),ISNUMBER(FIND("4F",ScheduleCompile!Q153))),VALUE(LEFT(ScheduleCompile!Q153,FIND("F",ScheduleCompile!Q153)-1)),ScheduleCompile!Q153)))))),ISTEXT(ScheduleCompile!#REF!)),"ENDTABLE",IF(ISERROR(IF(ScheduleCompile!Q153="Off",0,IF(ScheduleCompile!Q153="On",1,IF(ISNUMBER(ScheduleCompile!Q153),ScheduleCompile!Q153/1,IF(ISTEXT(ScheduleCompile!Q153),IF(OR(ISNUMBER(FIND("5F",ScheduleCompile!Q153)),ISNUMBER(FIND("0F",ScheduleCompile!Q153)),ISNUMBER(FIND("8F",ScheduleCompile!Q153)),ISNUMBER(FIND("1F",ScheduleCompile!Q153)),ISNUMBER(FIND("2F",ScheduleCompile!Q153)),ISNUMBER(FIND("3F",ScheduleCompile!Q153)),ISNUMBER(FIND("6F",ScheduleCompile!Q153)),ISNUMBER(FIND("7F",ScheduleCompile!Q153)),ISNUMBER(FIND("9F",ScheduleCompile!Q153)),ISNUMBER(FIND("4F",ScheduleCompile!Q153))),VALUE(LEFT(ScheduleCompile!Q153,FIND("F",ScheduleCompile!Q153)-1)),ScheduleCompile!Q153)))))),"",IF(ScheduleCompile!Q153="Off",0,IF(ScheduleCompile!Q153="On",1,IF(ISNUMBER(ScheduleCompile!Q153),ScheduleCompile!Q153/1,IF(ISTEXT(ScheduleCompile!Q153),IF(OR(ISNUMBER(FIND("5F",ScheduleCompile!Q153)),ISNUMBER(FIND("0F",ScheduleCompile!Q153)),ISNUMBER(FIND("8F",ScheduleCompile!Q153)),ISNUMBER(FIND("1F",ScheduleCompile!Q153)),ISNUMBER(FIND("2F",ScheduleCompile!Q153)),ISNUMBER(FIND("3F",ScheduleCompile!Q153)),ISNUMBER(FIND("6F",ScheduleCompile!Q153)),ISNUMBER(FIND("7F",ScheduleCompile!Q153)),ISNUMBER(FIND("9F",ScheduleCompile!Q153)),ISNUMBER(FIND("4F",ScheduleCompile!Q153))),VALUE(LEFT(ScheduleCompile!Q153,FIND("F",ScheduleCompile!Q153)-1)),ScheduleCompile!Q153)))))))</f>
        <v>0.9</v>
      </c>
      <c r="W160" s="1">
        <f>IF(AND(ISERROR(IF(ScheduleCompile!R153="Off",0,IF(ScheduleCompile!R153="On",1,IF(ISNUMBER(ScheduleCompile!R153),ScheduleCompile!R153/1,IF(ISTEXT(ScheduleCompile!R153),IF(OR(ISNUMBER(FIND("5F",ScheduleCompile!R153)),ISNUMBER(FIND("0F",ScheduleCompile!R153)),ISNUMBER(FIND("8F",ScheduleCompile!R153)),ISNUMBER(FIND("1F",ScheduleCompile!R153)),ISNUMBER(FIND("2F",ScheduleCompile!R153)),ISNUMBER(FIND("3F",ScheduleCompile!R153)),ISNUMBER(FIND("6F",ScheduleCompile!R153)),ISNUMBER(FIND("7F",ScheduleCompile!R153)),ISNUMBER(FIND("9F",ScheduleCompile!R153)),ISNUMBER(FIND("4F",ScheduleCompile!R153))),VALUE(LEFT(ScheduleCompile!R153,FIND("F",ScheduleCompile!R153)-1)),ScheduleCompile!R153)))))),ISTEXT(ScheduleCompile!#REF!)),"ENDTABLE",IF(ISERROR(IF(ScheduleCompile!R153="Off",0,IF(ScheduleCompile!R153="On",1,IF(ISNUMBER(ScheduleCompile!R153),ScheduleCompile!R153/1,IF(ISTEXT(ScheduleCompile!R153),IF(OR(ISNUMBER(FIND("5F",ScheduleCompile!R153)),ISNUMBER(FIND("0F",ScheduleCompile!R153)),ISNUMBER(FIND("8F",ScheduleCompile!R153)),ISNUMBER(FIND("1F",ScheduleCompile!R153)),ISNUMBER(FIND("2F",ScheduleCompile!R153)),ISNUMBER(FIND("3F",ScheduleCompile!R153)),ISNUMBER(FIND("6F",ScheduleCompile!R153)),ISNUMBER(FIND("7F",ScheduleCompile!R153)),ISNUMBER(FIND("9F",ScheduleCompile!R153)),ISNUMBER(FIND("4F",ScheduleCompile!R153))),VALUE(LEFT(ScheduleCompile!R153,FIND("F",ScheduleCompile!R153)-1)),ScheduleCompile!R153)))))),"",IF(ScheduleCompile!R153="Off",0,IF(ScheduleCompile!R153="On",1,IF(ISNUMBER(ScheduleCompile!R153),ScheduleCompile!R153/1,IF(ISTEXT(ScheduleCompile!R153),IF(OR(ISNUMBER(FIND("5F",ScheduleCompile!R153)),ISNUMBER(FIND("0F",ScheduleCompile!R153)),ISNUMBER(FIND("8F",ScheduleCompile!R153)),ISNUMBER(FIND("1F",ScheduleCompile!R153)),ISNUMBER(FIND("2F",ScheduleCompile!R153)),ISNUMBER(FIND("3F",ScheduleCompile!R153)),ISNUMBER(FIND("6F",ScheduleCompile!R153)),ISNUMBER(FIND("7F",ScheduleCompile!R153)),ISNUMBER(FIND("9F",ScheduleCompile!R153)),ISNUMBER(FIND("4F",ScheduleCompile!R153))),VALUE(LEFT(ScheduleCompile!R153,FIND("F",ScheduleCompile!R153)-1)),ScheduleCompile!R153)))))))</f>
        <v>0.9</v>
      </c>
      <c r="X160" s="1">
        <f>IF(AND(ISERROR(IF(ScheduleCompile!S153="Off",0,IF(ScheduleCompile!S153="On",1,IF(ISNUMBER(ScheduleCompile!S153),ScheduleCompile!S153/1,IF(ISTEXT(ScheduleCompile!S153),IF(OR(ISNUMBER(FIND("5F",ScheduleCompile!S153)),ISNUMBER(FIND("0F",ScheduleCompile!S153)),ISNUMBER(FIND("8F",ScheduleCompile!S153)),ISNUMBER(FIND("1F",ScheduleCompile!S153)),ISNUMBER(FIND("2F",ScheduleCompile!S153)),ISNUMBER(FIND("3F",ScheduleCompile!S153)),ISNUMBER(FIND("6F",ScheduleCompile!S153)),ISNUMBER(FIND("7F",ScheduleCompile!S153)),ISNUMBER(FIND("9F",ScheduleCompile!S153)),ISNUMBER(FIND("4F",ScheduleCompile!S153))),VALUE(LEFT(ScheduleCompile!S153,FIND("F",ScheduleCompile!S153)-1)),ScheduleCompile!S153)))))),ISTEXT(ScheduleCompile!#REF!)),"ENDTABLE",IF(ISERROR(IF(ScheduleCompile!S153="Off",0,IF(ScheduleCompile!S153="On",1,IF(ISNUMBER(ScheduleCompile!S153),ScheduleCompile!S153/1,IF(ISTEXT(ScheduleCompile!S153),IF(OR(ISNUMBER(FIND("5F",ScheduleCompile!S153)),ISNUMBER(FIND("0F",ScheduleCompile!S153)),ISNUMBER(FIND("8F",ScheduleCompile!S153)),ISNUMBER(FIND("1F",ScheduleCompile!S153)),ISNUMBER(FIND("2F",ScheduleCompile!S153)),ISNUMBER(FIND("3F",ScheduleCompile!S153)),ISNUMBER(FIND("6F",ScheduleCompile!S153)),ISNUMBER(FIND("7F",ScheduleCompile!S153)),ISNUMBER(FIND("9F",ScheduleCompile!S153)),ISNUMBER(FIND("4F",ScheduleCompile!S153))),VALUE(LEFT(ScheduleCompile!S153,FIND("F",ScheduleCompile!S153)-1)),ScheduleCompile!S153)))))),"",IF(ScheduleCompile!S153="Off",0,IF(ScheduleCompile!S153="On",1,IF(ISNUMBER(ScheduleCompile!S153),ScheduleCompile!S153/1,IF(ISTEXT(ScheduleCompile!S153),IF(OR(ISNUMBER(FIND("5F",ScheduleCompile!S153)),ISNUMBER(FIND("0F",ScheduleCompile!S153)),ISNUMBER(FIND("8F",ScheduleCompile!S153)),ISNUMBER(FIND("1F",ScheduleCompile!S153)),ISNUMBER(FIND("2F",ScheduleCompile!S153)),ISNUMBER(FIND("3F",ScheduleCompile!S153)),ISNUMBER(FIND("6F",ScheduleCompile!S153)),ISNUMBER(FIND("7F",ScheduleCompile!S153)),ISNUMBER(FIND("9F",ScheduleCompile!S153)),ISNUMBER(FIND("4F",ScheduleCompile!S153))),VALUE(LEFT(ScheduleCompile!S153,FIND("F",ScheduleCompile!S153)-1)),ScheduleCompile!S153)))))))</f>
        <v>0.9</v>
      </c>
      <c r="Y160" s="1">
        <f>IF(AND(ISERROR(IF(ScheduleCompile!T153="Off",0,IF(ScheduleCompile!T153="On",1,IF(ISNUMBER(ScheduleCompile!T153),ScheduleCompile!T153/1,IF(ISTEXT(ScheduleCompile!T153),IF(OR(ISNUMBER(FIND("5F",ScheduleCompile!T153)),ISNUMBER(FIND("0F",ScheduleCompile!T153)),ISNUMBER(FIND("8F",ScheduleCompile!T153)),ISNUMBER(FIND("1F",ScheduleCompile!T153)),ISNUMBER(FIND("2F",ScheduleCompile!T153)),ISNUMBER(FIND("3F",ScheduleCompile!T153)),ISNUMBER(FIND("6F",ScheduleCompile!T153)),ISNUMBER(FIND("7F",ScheduleCompile!T153)),ISNUMBER(FIND("9F",ScheduleCompile!T153)),ISNUMBER(FIND("4F",ScheduleCompile!T153))),VALUE(LEFT(ScheduleCompile!T153,FIND("F",ScheduleCompile!T153)-1)),ScheduleCompile!T153)))))),ISTEXT(ScheduleCompile!#REF!)),"ENDTABLE",IF(ISERROR(IF(ScheduleCompile!T153="Off",0,IF(ScheduleCompile!T153="On",1,IF(ISNUMBER(ScheduleCompile!T153),ScheduleCompile!T153/1,IF(ISTEXT(ScheduleCompile!T153),IF(OR(ISNUMBER(FIND("5F",ScheduleCompile!T153)),ISNUMBER(FIND("0F",ScheduleCompile!T153)),ISNUMBER(FIND("8F",ScheduleCompile!T153)),ISNUMBER(FIND("1F",ScheduleCompile!T153)),ISNUMBER(FIND("2F",ScheduleCompile!T153)),ISNUMBER(FIND("3F",ScheduleCompile!T153)),ISNUMBER(FIND("6F",ScheduleCompile!T153)),ISNUMBER(FIND("7F",ScheduleCompile!T153)),ISNUMBER(FIND("9F",ScheduleCompile!T153)),ISNUMBER(FIND("4F",ScheduleCompile!T153))),VALUE(LEFT(ScheduleCompile!T153,FIND("F",ScheduleCompile!T153)-1)),ScheduleCompile!T153)))))),"",IF(ScheduleCompile!T153="Off",0,IF(ScheduleCompile!T153="On",1,IF(ISNUMBER(ScheduleCompile!T153),ScheduleCompile!T153/1,IF(ISTEXT(ScheduleCompile!T153),IF(OR(ISNUMBER(FIND("5F",ScheduleCompile!T153)),ISNUMBER(FIND("0F",ScheduleCompile!T153)),ISNUMBER(FIND("8F",ScheduleCompile!T153)),ISNUMBER(FIND("1F",ScheduleCompile!T153)),ISNUMBER(FIND("2F",ScheduleCompile!T153)),ISNUMBER(FIND("3F",ScheduleCompile!T153)),ISNUMBER(FIND("6F",ScheduleCompile!T153)),ISNUMBER(FIND("7F",ScheduleCompile!T153)),ISNUMBER(FIND("9F",ScheduleCompile!T153)),ISNUMBER(FIND("4F",ScheduleCompile!T153))),VALUE(LEFT(ScheduleCompile!T153,FIND("F",ScheduleCompile!T153)-1)),ScheduleCompile!T153)))))))</f>
        <v>0.9</v>
      </c>
      <c r="Z160" s="1">
        <f>IF(AND(ISERROR(IF(ScheduleCompile!U153="Off",0,IF(ScheduleCompile!U153="On",1,IF(ISNUMBER(ScheduleCompile!U153),ScheduleCompile!U153/1,IF(ISTEXT(ScheduleCompile!U153),IF(OR(ISNUMBER(FIND("5F",ScheduleCompile!U153)),ISNUMBER(FIND("0F",ScheduleCompile!U153)),ISNUMBER(FIND("8F",ScheduleCompile!U153)),ISNUMBER(FIND("1F",ScheduleCompile!U153)),ISNUMBER(FIND("2F",ScheduleCompile!U153)),ISNUMBER(FIND("3F",ScheduleCompile!U153)),ISNUMBER(FIND("6F",ScheduleCompile!U153)),ISNUMBER(FIND("7F",ScheduleCompile!U153)),ISNUMBER(FIND("9F",ScheduleCompile!U153)),ISNUMBER(FIND("4F",ScheduleCompile!U153))),VALUE(LEFT(ScheduleCompile!U153,FIND("F",ScheduleCompile!U153)-1)),ScheduleCompile!U153)))))),ISTEXT(ScheduleCompile!#REF!)),"ENDTABLE",IF(ISERROR(IF(ScheduleCompile!U153="Off",0,IF(ScheduleCompile!U153="On",1,IF(ISNUMBER(ScheduleCompile!U153),ScheduleCompile!U153/1,IF(ISTEXT(ScheduleCompile!U153),IF(OR(ISNUMBER(FIND("5F",ScheduleCompile!U153)),ISNUMBER(FIND("0F",ScheduleCompile!U153)),ISNUMBER(FIND("8F",ScheduleCompile!U153)),ISNUMBER(FIND("1F",ScheduleCompile!U153)),ISNUMBER(FIND("2F",ScheduleCompile!U153)),ISNUMBER(FIND("3F",ScheduleCompile!U153)),ISNUMBER(FIND("6F",ScheduleCompile!U153)),ISNUMBER(FIND("7F",ScheduleCompile!U153)),ISNUMBER(FIND("9F",ScheduleCompile!U153)),ISNUMBER(FIND("4F",ScheduleCompile!U153))),VALUE(LEFT(ScheduleCompile!U153,FIND("F",ScheduleCompile!U153)-1)),ScheduleCompile!U153)))))),"",IF(ScheduleCompile!U153="Off",0,IF(ScheduleCompile!U153="On",1,IF(ISNUMBER(ScheduleCompile!U153),ScheduleCompile!U153/1,IF(ISTEXT(ScheduleCompile!U153),IF(OR(ISNUMBER(FIND("5F",ScheduleCompile!U153)),ISNUMBER(FIND("0F",ScheduleCompile!U153)),ISNUMBER(FIND("8F",ScheduleCompile!U153)),ISNUMBER(FIND("1F",ScheduleCompile!U153)),ISNUMBER(FIND("2F",ScheduleCompile!U153)),ISNUMBER(FIND("3F",ScheduleCompile!U153)),ISNUMBER(FIND("6F",ScheduleCompile!U153)),ISNUMBER(FIND("7F",ScheduleCompile!U153)),ISNUMBER(FIND("9F",ScheduleCompile!U153)),ISNUMBER(FIND("4F",ScheduleCompile!U153))),VALUE(LEFT(ScheduleCompile!U153,FIND("F",ScheduleCompile!U153)-1)),ScheduleCompile!U153)))))))</f>
        <v>0.9</v>
      </c>
      <c r="AA160" s="1">
        <f>IF(AND(ISERROR(IF(ScheduleCompile!V153="Off",0,IF(ScheduleCompile!V153="On",1,IF(ISNUMBER(ScheduleCompile!V153),ScheduleCompile!V153/1,IF(ISTEXT(ScheduleCompile!V153),IF(OR(ISNUMBER(FIND("5F",ScheduleCompile!V153)),ISNUMBER(FIND("0F",ScheduleCompile!V153)),ISNUMBER(FIND("8F",ScheduleCompile!V153)),ISNUMBER(FIND("1F",ScheduleCompile!V153)),ISNUMBER(FIND("2F",ScheduleCompile!V153)),ISNUMBER(FIND("3F",ScheduleCompile!V153)),ISNUMBER(FIND("6F",ScheduleCompile!V153)),ISNUMBER(FIND("7F",ScheduleCompile!V153)),ISNUMBER(FIND("9F",ScheduleCompile!V153)),ISNUMBER(FIND("4F",ScheduleCompile!V153))),VALUE(LEFT(ScheduleCompile!V153,FIND("F",ScheduleCompile!V153)-1)),ScheduleCompile!V153)))))),ISTEXT(ScheduleCompile!#REF!)),"ENDTABLE",IF(ISERROR(IF(ScheduleCompile!V153="Off",0,IF(ScheduleCompile!V153="On",1,IF(ISNUMBER(ScheduleCompile!V153),ScheduleCompile!V153/1,IF(ISTEXT(ScheduleCompile!V153),IF(OR(ISNUMBER(FIND("5F",ScheduleCompile!V153)),ISNUMBER(FIND("0F",ScheduleCompile!V153)),ISNUMBER(FIND("8F",ScheduleCompile!V153)),ISNUMBER(FIND("1F",ScheduleCompile!V153)),ISNUMBER(FIND("2F",ScheduleCompile!V153)),ISNUMBER(FIND("3F",ScheduleCompile!V153)),ISNUMBER(FIND("6F",ScheduleCompile!V153)),ISNUMBER(FIND("7F",ScheduleCompile!V153)),ISNUMBER(FIND("9F",ScheduleCompile!V153)),ISNUMBER(FIND("4F",ScheduleCompile!V153))),VALUE(LEFT(ScheduleCompile!V153,FIND("F",ScheduleCompile!V153)-1)),ScheduleCompile!V153)))))),"",IF(ScheduleCompile!V153="Off",0,IF(ScheduleCompile!V153="On",1,IF(ISNUMBER(ScheduleCompile!V153),ScheduleCompile!V153/1,IF(ISTEXT(ScheduleCompile!V153),IF(OR(ISNUMBER(FIND("5F",ScheduleCompile!V153)),ISNUMBER(FIND("0F",ScheduleCompile!V153)),ISNUMBER(FIND("8F",ScheduleCompile!V153)),ISNUMBER(FIND("1F",ScheduleCompile!V153)),ISNUMBER(FIND("2F",ScheduleCompile!V153)),ISNUMBER(FIND("3F",ScheduleCompile!V153)),ISNUMBER(FIND("6F",ScheduleCompile!V153)),ISNUMBER(FIND("7F",ScheduleCompile!V153)),ISNUMBER(FIND("9F",ScheduleCompile!V153)),ISNUMBER(FIND("4F",ScheduleCompile!V153))),VALUE(LEFT(ScheduleCompile!V153,FIND("F",ScheduleCompile!V153)-1)),ScheduleCompile!V153)))))))</f>
        <v>0.9</v>
      </c>
      <c r="AB160" s="1">
        <f>IF(AND(ISERROR(IF(ScheduleCompile!W153="Off",0,IF(ScheduleCompile!W153="On",1,IF(ISNUMBER(ScheduleCompile!W153),ScheduleCompile!W153/1,IF(ISTEXT(ScheduleCompile!W153),IF(OR(ISNUMBER(FIND("5F",ScheduleCompile!W153)),ISNUMBER(FIND("0F",ScheduleCompile!W153)),ISNUMBER(FIND("8F",ScheduleCompile!W153)),ISNUMBER(FIND("1F",ScheduleCompile!W153)),ISNUMBER(FIND("2F",ScheduleCompile!W153)),ISNUMBER(FIND("3F",ScheduleCompile!W153)),ISNUMBER(FIND("6F",ScheduleCompile!W153)),ISNUMBER(FIND("7F",ScheduleCompile!W153)),ISNUMBER(FIND("9F",ScheduleCompile!W153)),ISNUMBER(FIND("4F",ScheduleCompile!W153))),VALUE(LEFT(ScheduleCompile!W153,FIND("F",ScheduleCompile!W153)-1)),ScheduleCompile!W153)))))),ISTEXT(ScheduleCompile!#REF!)),"ENDTABLE",IF(ISERROR(IF(ScheduleCompile!W153="Off",0,IF(ScheduleCompile!W153="On",1,IF(ISNUMBER(ScheduleCompile!W153),ScheduleCompile!W153/1,IF(ISTEXT(ScheduleCompile!W153),IF(OR(ISNUMBER(FIND("5F",ScheduleCompile!W153)),ISNUMBER(FIND("0F",ScheduleCompile!W153)),ISNUMBER(FIND("8F",ScheduleCompile!W153)),ISNUMBER(FIND("1F",ScheduleCompile!W153)),ISNUMBER(FIND("2F",ScheduleCompile!W153)),ISNUMBER(FIND("3F",ScheduleCompile!W153)),ISNUMBER(FIND("6F",ScheduleCompile!W153)),ISNUMBER(FIND("7F",ScheduleCompile!W153)),ISNUMBER(FIND("9F",ScheduleCompile!W153)),ISNUMBER(FIND("4F",ScheduleCompile!W153))),VALUE(LEFT(ScheduleCompile!W153,FIND("F",ScheduleCompile!W153)-1)),ScheduleCompile!W153)))))),"",IF(ScheduleCompile!W153="Off",0,IF(ScheduleCompile!W153="On",1,IF(ISNUMBER(ScheduleCompile!W153),ScheduleCompile!W153/1,IF(ISTEXT(ScheduleCompile!W153),IF(OR(ISNUMBER(FIND("5F",ScheduleCompile!W153)),ISNUMBER(FIND("0F",ScheduleCompile!W153)),ISNUMBER(FIND("8F",ScheduleCompile!W153)),ISNUMBER(FIND("1F",ScheduleCompile!W153)),ISNUMBER(FIND("2F",ScheduleCompile!W153)),ISNUMBER(FIND("3F",ScheduleCompile!W153)),ISNUMBER(FIND("6F",ScheduleCompile!W153)),ISNUMBER(FIND("7F",ScheduleCompile!W153)),ISNUMBER(FIND("9F",ScheduleCompile!W153)),ISNUMBER(FIND("4F",ScheduleCompile!W153))),VALUE(LEFT(ScheduleCompile!W153,FIND("F",ScheduleCompile!W153)-1)),ScheduleCompile!W153)))))))</f>
        <v>0.9</v>
      </c>
      <c r="AC160" s="1">
        <f>IF(AND(ISERROR(IF(ScheduleCompile!X153="Off",0,IF(ScheduleCompile!X153="On",1,IF(ISNUMBER(ScheduleCompile!X153),ScheduleCompile!X153/1,IF(ISTEXT(ScheduleCompile!X153),IF(OR(ISNUMBER(FIND("5F",ScheduleCompile!X153)),ISNUMBER(FIND("0F",ScheduleCompile!X153)),ISNUMBER(FIND("8F",ScheduleCompile!X153)),ISNUMBER(FIND("1F",ScheduleCompile!X153)),ISNUMBER(FIND("2F",ScheduleCompile!X153)),ISNUMBER(FIND("3F",ScheduleCompile!X153)),ISNUMBER(FIND("6F",ScheduleCompile!X153)),ISNUMBER(FIND("7F",ScheduleCompile!X153)),ISNUMBER(FIND("9F",ScheduleCompile!X153)),ISNUMBER(FIND("4F",ScheduleCompile!X153))),VALUE(LEFT(ScheduleCompile!X153,FIND("F",ScheduleCompile!X153)-1)),ScheduleCompile!X153)))))),ISTEXT(ScheduleCompile!#REF!)),"ENDTABLE",IF(ISERROR(IF(ScheduleCompile!X153="Off",0,IF(ScheduleCompile!X153="On",1,IF(ISNUMBER(ScheduleCompile!X153),ScheduleCompile!X153/1,IF(ISTEXT(ScheduleCompile!X153),IF(OR(ISNUMBER(FIND("5F",ScheduleCompile!X153)),ISNUMBER(FIND("0F",ScheduleCompile!X153)),ISNUMBER(FIND("8F",ScheduleCompile!X153)),ISNUMBER(FIND("1F",ScheduleCompile!X153)),ISNUMBER(FIND("2F",ScheduleCompile!X153)),ISNUMBER(FIND("3F",ScheduleCompile!X153)),ISNUMBER(FIND("6F",ScheduleCompile!X153)),ISNUMBER(FIND("7F",ScheduleCompile!X153)),ISNUMBER(FIND("9F",ScheduleCompile!X153)),ISNUMBER(FIND("4F",ScheduleCompile!X153))),VALUE(LEFT(ScheduleCompile!X153,FIND("F",ScheduleCompile!X153)-1)),ScheduleCompile!X153)))))),"",IF(ScheduleCompile!X153="Off",0,IF(ScheduleCompile!X153="On",1,IF(ISNUMBER(ScheduleCompile!X153),ScheduleCompile!X153/1,IF(ISTEXT(ScheduleCompile!X153),IF(OR(ISNUMBER(FIND("5F",ScheduleCompile!X153)),ISNUMBER(FIND("0F",ScheduleCompile!X153)),ISNUMBER(FIND("8F",ScheduleCompile!X153)),ISNUMBER(FIND("1F",ScheduleCompile!X153)),ISNUMBER(FIND("2F",ScheduleCompile!X153)),ISNUMBER(FIND("3F",ScheduleCompile!X153)),ISNUMBER(FIND("6F",ScheduleCompile!X153)),ISNUMBER(FIND("7F",ScheduleCompile!X153)),ISNUMBER(FIND("9F",ScheduleCompile!X153)),ISNUMBER(FIND("4F",ScheduleCompile!X153))),VALUE(LEFT(ScheduleCompile!X153,FIND("F",ScheduleCompile!X153)-1)),ScheduleCompile!X153)))))))</f>
        <v>0.9</v>
      </c>
      <c r="AD160" s="1">
        <f>IF(AND(ISERROR(IF(ScheduleCompile!Y153="Off",0,IF(ScheduleCompile!Y153="On",1,IF(ISNUMBER(ScheduleCompile!Y153),ScheduleCompile!Y153/1,IF(ISTEXT(ScheduleCompile!Y153),IF(OR(ISNUMBER(FIND("5F",ScheduleCompile!Y153)),ISNUMBER(FIND("0F",ScheduleCompile!Y153)),ISNUMBER(FIND("8F",ScheduleCompile!Y153)),ISNUMBER(FIND("1F",ScheduleCompile!Y153)),ISNUMBER(FIND("2F",ScheduleCompile!Y153)),ISNUMBER(FIND("3F",ScheduleCompile!Y153)),ISNUMBER(FIND("6F",ScheduleCompile!Y153)),ISNUMBER(FIND("7F",ScheduleCompile!Y153)),ISNUMBER(FIND("9F",ScheduleCompile!Y153)),ISNUMBER(FIND("4F",ScheduleCompile!Y153))),VALUE(LEFT(ScheduleCompile!Y153,FIND("F",ScheduleCompile!Y153)-1)),ScheduleCompile!Y153)))))),ISTEXT(ScheduleCompile!#REF!)),"ENDTABLE",IF(ISERROR(IF(ScheduleCompile!Y153="Off",0,IF(ScheduleCompile!Y153="On",1,IF(ISNUMBER(ScheduleCompile!Y153),ScheduleCompile!Y153/1,IF(ISTEXT(ScheduleCompile!Y153),IF(OR(ISNUMBER(FIND("5F",ScheduleCompile!Y153)),ISNUMBER(FIND("0F",ScheduleCompile!Y153)),ISNUMBER(FIND("8F",ScheduleCompile!Y153)),ISNUMBER(FIND("1F",ScheduleCompile!Y153)),ISNUMBER(FIND("2F",ScheduleCompile!Y153)),ISNUMBER(FIND("3F",ScheduleCompile!Y153)),ISNUMBER(FIND("6F",ScheduleCompile!Y153)),ISNUMBER(FIND("7F",ScheduleCompile!Y153)),ISNUMBER(FIND("9F",ScheduleCompile!Y153)),ISNUMBER(FIND("4F",ScheduleCompile!Y153))),VALUE(LEFT(ScheduleCompile!Y153,FIND("F",ScheduleCompile!Y153)-1)),ScheduleCompile!Y153)))))),"",IF(ScheduleCompile!Y153="Off",0,IF(ScheduleCompile!Y153="On",1,IF(ISNUMBER(ScheduleCompile!Y153),ScheduleCompile!Y153/1,IF(ISTEXT(ScheduleCompile!Y153),IF(OR(ISNUMBER(FIND("5F",ScheduleCompile!Y153)),ISNUMBER(FIND("0F",ScheduleCompile!Y153)),ISNUMBER(FIND("8F",ScheduleCompile!Y153)),ISNUMBER(FIND("1F",ScheduleCompile!Y153)),ISNUMBER(FIND("2F",ScheduleCompile!Y153)),ISNUMBER(FIND("3F",ScheduleCompile!Y153)),ISNUMBER(FIND("6F",ScheduleCompile!Y153)),ISNUMBER(FIND("7F",ScheduleCompile!Y153)),ISNUMBER(FIND("9F",ScheduleCompile!Y153)),ISNUMBER(FIND("4F",ScheduleCompile!Y153))),VALUE(LEFT(ScheduleCompile!Y153,FIND("F",ScheduleCompile!Y153)-1)),ScheduleCompile!Y153)))))))</f>
        <v>0.9</v>
      </c>
    </row>
    <row r="161" spans="1:30" x14ac:dyDescent="0.25">
      <c r="A161" t="str">
        <f t="shared" si="8"/>
        <v>SchDay "LabRefrigerationSun"  Type = "Fraction" Hr = (0.9, 0.9, 0.9, 0.9, 0.9, 0.9, 0.9, 0.9, 0.9, 0.9, 0.9, 0.9, 0.9, 0.9, 0.9, 0.9, 0.9, 0.9, 0.9, 0.9, 0.9, 0.9, 0.9, 0.9) ..</v>
      </c>
      <c r="B161" s="1" t="s">
        <v>623</v>
      </c>
      <c r="C161" t="str">
        <f t="shared" si="9"/>
        <v xml:space="preserve">SchDay "LabRefrigerationSun"  Type = "Fraction" Hr = </v>
      </c>
      <c r="D161" t="str">
        <f t="shared" si="10"/>
        <v>(0.9, 0.9, 0.9, 0.9, 0.9, 0.9, 0.9, 0.9, 0.9, 0.9, 0.9, 0.9, 0.9, 0.9, 0.9, 0.9, 0.9, 0.9, 0.9, 0.9, 0.9, 0.9, 0.9, 0.9) ..</v>
      </c>
      <c r="E161" s="30" t="str">
        <f>ScheduleCompile!A154</f>
        <v>LabRefrigerationSun</v>
      </c>
      <c r="F161" t="str">
        <f t="shared" si="11"/>
        <v>Fraction</v>
      </c>
      <c r="G161" s="1">
        <f>IF(AND(ISERROR(IF(ScheduleCompile!B154="Off",0,IF(ScheduleCompile!B154="On",1,IF(ISNUMBER(ScheduleCompile!B154),ScheduleCompile!B154/1,IF(ISTEXT(ScheduleCompile!B154),IF(OR(ISNUMBER(FIND("5F",ScheduleCompile!B154)),ISNUMBER(FIND("0F",ScheduleCompile!B154)),ISNUMBER(FIND("8F",ScheduleCompile!B154)),ISNUMBER(FIND("1F",ScheduleCompile!B154)),ISNUMBER(FIND("2F",ScheduleCompile!B154)),ISNUMBER(FIND("3F",ScheduleCompile!B154)),ISNUMBER(FIND("6F",ScheduleCompile!B154)),ISNUMBER(FIND("7F",ScheduleCompile!B154)),ISNUMBER(FIND("9F",ScheduleCompile!B154)),ISNUMBER(FIND("4F",ScheduleCompile!B154))),VALUE(LEFT(ScheduleCompile!B154,FIND("F",ScheduleCompile!B154)-1)),ScheduleCompile!B154)))))),ISTEXT(ScheduleCompile!#REF!)),"ENDTABLE",IF(ISERROR(IF(ScheduleCompile!B154="Off",0,IF(ScheduleCompile!B154="On",1,IF(ISNUMBER(ScheduleCompile!B154),ScheduleCompile!B154/1,IF(ISTEXT(ScheduleCompile!B154),IF(OR(ISNUMBER(FIND("5F",ScheduleCompile!B154)),ISNUMBER(FIND("0F",ScheduleCompile!B154)),ISNUMBER(FIND("8F",ScheduleCompile!B154)),ISNUMBER(FIND("1F",ScheduleCompile!B154)),ISNUMBER(FIND("2F",ScheduleCompile!B154)),ISNUMBER(FIND("3F",ScheduleCompile!B154)),ISNUMBER(FIND("6F",ScheduleCompile!B154)),ISNUMBER(FIND("7F",ScheduleCompile!B154)),ISNUMBER(FIND("9F",ScheduleCompile!B154)),ISNUMBER(FIND("4F",ScheduleCompile!B154))),VALUE(LEFT(ScheduleCompile!B154,FIND("F",ScheduleCompile!B154)-1)),ScheduleCompile!B154)))))),"",IF(ScheduleCompile!B154="Off",0,IF(ScheduleCompile!B154="On",1,IF(ISNUMBER(ScheduleCompile!B154),ScheduleCompile!B154/1,IF(ISTEXT(ScheduleCompile!B154),IF(OR(ISNUMBER(FIND("5F",ScheduleCompile!B154)),ISNUMBER(FIND("0F",ScheduleCompile!B154)),ISNUMBER(FIND("8F",ScheduleCompile!B154)),ISNUMBER(FIND("1F",ScheduleCompile!B154)),ISNUMBER(FIND("2F",ScheduleCompile!B154)),ISNUMBER(FIND("3F",ScheduleCompile!B154)),ISNUMBER(FIND("6F",ScheduleCompile!B154)),ISNUMBER(FIND("7F",ScheduleCompile!B154)),ISNUMBER(FIND("9F",ScheduleCompile!B154)),ISNUMBER(FIND("4F",ScheduleCompile!B154))),VALUE(LEFT(ScheduleCompile!B154,FIND("F",ScheduleCompile!B154)-1)),ScheduleCompile!B154)))))))</f>
        <v>0.9</v>
      </c>
      <c r="H161" s="1">
        <f>IF(AND(ISERROR(IF(ScheduleCompile!C154="Off",0,IF(ScheduleCompile!C154="On",1,IF(ISNUMBER(ScheduleCompile!C154),ScheduleCompile!C154/1,IF(ISTEXT(ScheduleCompile!C154),IF(OR(ISNUMBER(FIND("5F",ScheduleCompile!C154)),ISNUMBER(FIND("0F",ScheduleCompile!C154)),ISNUMBER(FIND("8F",ScheduleCompile!C154)),ISNUMBER(FIND("1F",ScheduleCompile!C154)),ISNUMBER(FIND("2F",ScheduleCompile!C154)),ISNUMBER(FIND("3F",ScheduleCompile!C154)),ISNUMBER(FIND("6F",ScheduleCompile!C154)),ISNUMBER(FIND("7F",ScheduleCompile!C154)),ISNUMBER(FIND("9F",ScheduleCompile!C154)),ISNUMBER(FIND("4F",ScheduleCompile!C154))),VALUE(LEFT(ScheduleCompile!C154,FIND("F",ScheduleCompile!C154)-1)),ScheduleCompile!C154)))))),ISTEXT(ScheduleCompile!#REF!)),"ENDTABLE",IF(ISERROR(IF(ScheduleCompile!C154="Off",0,IF(ScheduleCompile!C154="On",1,IF(ISNUMBER(ScheduleCompile!C154),ScheduleCompile!C154/1,IF(ISTEXT(ScheduleCompile!C154),IF(OR(ISNUMBER(FIND("5F",ScheduleCompile!C154)),ISNUMBER(FIND("0F",ScheduleCompile!C154)),ISNUMBER(FIND("8F",ScheduleCompile!C154)),ISNUMBER(FIND("1F",ScheduleCompile!C154)),ISNUMBER(FIND("2F",ScheduleCompile!C154)),ISNUMBER(FIND("3F",ScheduleCompile!C154)),ISNUMBER(FIND("6F",ScheduleCompile!C154)),ISNUMBER(FIND("7F",ScheduleCompile!C154)),ISNUMBER(FIND("9F",ScheduleCompile!C154)),ISNUMBER(FIND("4F",ScheduleCompile!C154))),VALUE(LEFT(ScheduleCompile!C154,FIND("F",ScheduleCompile!C154)-1)),ScheduleCompile!C154)))))),"",IF(ScheduleCompile!C154="Off",0,IF(ScheduleCompile!C154="On",1,IF(ISNUMBER(ScheduleCompile!C154),ScheduleCompile!C154/1,IF(ISTEXT(ScheduleCompile!C154),IF(OR(ISNUMBER(FIND("5F",ScheduleCompile!C154)),ISNUMBER(FIND("0F",ScheduleCompile!C154)),ISNUMBER(FIND("8F",ScheduleCompile!C154)),ISNUMBER(FIND("1F",ScheduleCompile!C154)),ISNUMBER(FIND("2F",ScheduleCompile!C154)),ISNUMBER(FIND("3F",ScheduleCompile!C154)),ISNUMBER(FIND("6F",ScheduleCompile!C154)),ISNUMBER(FIND("7F",ScheduleCompile!C154)),ISNUMBER(FIND("9F",ScheduleCompile!C154)),ISNUMBER(FIND("4F",ScheduleCompile!C154))),VALUE(LEFT(ScheduleCompile!C154,FIND("F",ScheduleCompile!C154)-1)),ScheduleCompile!C154)))))))</f>
        <v>0.9</v>
      </c>
      <c r="I161" s="1">
        <f>IF(AND(ISERROR(IF(ScheduleCompile!D154="Off",0,IF(ScheduleCompile!D154="On",1,IF(ISNUMBER(ScheduleCompile!D154),ScheduleCompile!D154/1,IF(ISTEXT(ScheduleCompile!D154),IF(OR(ISNUMBER(FIND("5F",ScheduleCompile!D154)),ISNUMBER(FIND("0F",ScheduleCompile!D154)),ISNUMBER(FIND("8F",ScheduleCompile!D154)),ISNUMBER(FIND("1F",ScheduleCompile!D154)),ISNUMBER(FIND("2F",ScheduleCompile!D154)),ISNUMBER(FIND("3F",ScheduleCompile!D154)),ISNUMBER(FIND("6F",ScheduleCompile!D154)),ISNUMBER(FIND("7F",ScheduleCompile!D154)),ISNUMBER(FIND("9F",ScheduleCompile!D154)),ISNUMBER(FIND("4F",ScheduleCompile!D154))),VALUE(LEFT(ScheduleCompile!D154,FIND("F",ScheduleCompile!D154)-1)),ScheduleCompile!D154)))))),ISTEXT(ScheduleCompile!#REF!)),"ENDTABLE",IF(ISERROR(IF(ScheduleCompile!D154="Off",0,IF(ScheduleCompile!D154="On",1,IF(ISNUMBER(ScheduleCompile!D154),ScheduleCompile!D154/1,IF(ISTEXT(ScheduleCompile!D154),IF(OR(ISNUMBER(FIND("5F",ScheduleCompile!D154)),ISNUMBER(FIND("0F",ScheduleCompile!D154)),ISNUMBER(FIND("8F",ScheduleCompile!D154)),ISNUMBER(FIND("1F",ScheduleCompile!D154)),ISNUMBER(FIND("2F",ScheduleCompile!D154)),ISNUMBER(FIND("3F",ScheduleCompile!D154)),ISNUMBER(FIND("6F",ScheduleCompile!D154)),ISNUMBER(FIND("7F",ScheduleCompile!D154)),ISNUMBER(FIND("9F",ScheduleCompile!D154)),ISNUMBER(FIND("4F",ScheduleCompile!D154))),VALUE(LEFT(ScheduleCompile!D154,FIND("F",ScheduleCompile!D154)-1)),ScheduleCompile!D154)))))),"",IF(ScheduleCompile!D154="Off",0,IF(ScheduleCompile!D154="On",1,IF(ISNUMBER(ScheduleCompile!D154),ScheduleCompile!D154/1,IF(ISTEXT(ScheduleCompile!D154),IF(OR(ISNUMBER(FIND("5F",ScheduleCompile!D154)),ISNUMBER(FIND("0F",ScheduleCompile!D154)),ISNUMBER(FIND("8F",ScheduleCompile!D154)),ISNUMBER(FIND("1F",ScheduleCompile!D154)),ISNUMBER(FIND("2F",ScheduleCompile!D154)),ISNUMBER(FIND("3F",ScheduleCompile!D154)),ISNUMBER(FIND("6F",ScheduleCompile!D154)),ISNUMBER(FIND("7F",ScheduleCompile!D154)),ISNUMBER(FIND("9F",ScheduleCompile!D154)),ISNUMBER(FIND("4F",ScheduleCompile!D154))),VALUE(LEFT(ScheduleCompile!D154,FIND("F",ScheduleCompile!D154)-1)),ScheduleCompile!D154)))))))</f>
        <v>0.9</v>
      </c>
      <c r="J161" s="1">
        <f>IF(AND(ISERROR(IF(ScheduleCompile!E154="Off",0,IF(ScheduleCompile!E154="On",1,IF(ISNUMBER(ScheduleCompile!E154),ScheduleCompile!E154/1,IF(ISTEXT(ScheduleCompile!E154),IF(OR(ISNUMBER(FIND("5F",ScheduleCompile!E154)),ISNUMBER(FIND("0F",ScheduleCompile!E154)),ISNUMBER(FIND("8F",ScheduleCompile!E154)),ISNUMBER(FIND("1F",ScheduleCompile!E154)),ISNUMBER(FIND("2F",ScheduleCompile!E154)),ISNUMBER(FIND("3F",ScheduleCompile!E154)),ISNUMBER(FIND("6F",ScheduleCompile!E154)),ISNUMBER(FIND("7F",ScheduleCompile!E154)),ISNUMBER(FIND("9F",ScheduleCompile!E154)),ISNUMBER(FIND("4F",ScheduleCompile!E154))),VALUE(LEFT(ScheduleCompile!E154,FIND("F",ScheduleCompile!E154)-1)),ScheduleCompile!E154)))))),ISTEXT(ScheduleCompile!#REF!)),"ENDTABLE",IF(ISERROR(IF(ScheduleCompile!E154="Off",0,IF(ScheduleCompile!E154="On",1,IF(ISNUMBER(ScheduleCompile!E154),ScheduleCompile!E154/1,IF(ISTEXT(ScheduleCompile!E154),IF(OR(ISNUMBER(FIND("5F",ScheduleCompile!E154)),ISNUMBER(FIND("0F",ScheduleCompile!E154)),ISNUMBER(FIND("8F",ScheduleCompile!E154)),ISNUMBER(FIND("1F",ScheduleCompile!E154)),ISNUMBER(FIND("2F",ScheduleCompile!E154)),ISNUMBER(FIND("3F",ScheduleCompile!E154)),ISNUMBER(FIND("6F",ScheduleCompile!E154)),ISNUMBER(FIND("7F",ScheduleCompile!E154)),ISNUMBER(FIND("9F",ScheduleCompile!E154)),ISNUMBER(FIND("4F",ScheduleCompile!E154))),VALUE(LEFT(ScheduleCompile!E154,FIND("F",ScheduleCompile!E154)-1)),ScheduleCompile!E154)))))),"",IF(ScheduleCompile!E154="Off",0,IF(ScheduleCompile!E154="On",1,IF(ISNUMBER(ScheduleCompile!E154),ScheduleCompile!E154/1,IF(ISTEXT(ScheduleCompile!E154),IF(OR(ISNUMBER(FIND("5F",ScheduleCompile!E154)),ISNUMBER(FIND("0F",ScheduleCompile!E154)),ISNUMBER(FIND("8F",ScheduleCompile!E154)),ISNUMBER(FIND("1F",ScheduleCompile!E154)),ISNUMBER(FIND("2F",ScheduleCompile!E154)),ISNUMBER(FIND("3F",ScheduleCompile!E154)),ISNUMBER(FIND("6F",ScheduleCompile!E154)),ISNUMBER(FIND("7F",ScheduleCompile!E154)),ISNUMBER(FIND("9F",ScheduleCompile!E154)),ISNUMBER(FIND("4F",ScheduleCompile!E154))),VALUE(LEFT(ScheduleCompile!E154,FIND("F",ScheduleCompile!E154)-1)),ScheduleCompile!E154)))))))</f>
        <v>0.9</v>
      </c>
      <c r="K161" s="1">
        <f>IF(AND(ISERROR(IF(ScheduleCompile!F154="Off",0,IF(ScheduleCompile!F154="On",1,IF(ISNUMBER(ScheduleCompile!F154),ScheduleCompile!F154/1,IF(ISTEXT(ScheduleCompile!F154),IF(OR(ISNUMBER(FIND("5F",ScheduleCompile!F154)),ISNUMBER(FIND("0F",ScheduleCompile!F154)),ISNUMBER(FIND("8F",ScheduleCompile!F154)),ISNUMBER(FIND("1F",ScheduleCompile!F154)),ISNUMBER(FIND("2F",ScheduleCompile!F154)),ISNUMBER(FIND("3F",ScheduleCompile!F154)),ISNUMBER(FIND("6F",ScheduleCompile!F154)),ISNUMBER(FIND("7F",ScheduleCompile!F154)),ISNUMBER(FIND("9F",ScheduleCompile!F154)),ISNUMBER(FIND("4F",ScheduleCompile!F154))),VALUE(LEFT(ScheduleCompile!F154,FIND("F",ScheduleCompile!F154)-1)),ScheduleCompile!F154)))))),ISTEXT(ScheduleCompile!#REF!)),"ENDTABLE",IF(ISERROR(IF(ScheduleCompile!F154="Off",0,IF(ScheduleCompile!F154="On",1,IF(ISNUMBER(ScheduleCompile!F154),ScheduleCompile!F154/1,IF(ISTEXT(ScheduleCompile!F154),IF(OR(ISNUMBER(FIND("5F",ScheduleCompile!F154)),ISNUMBER(FIND("0F",ScheduleCompile!F154)),ISNUMBER(FIND("8F",ScheduleCompile!F154)),ISNUMBER(FIND("1F",ScheduleCompile!F154)),ISNUMBER(FIND("2F",ScheduleCompile!F154)),ISNUMBER(FIND("3F",ScheduleCompile!F154)),ISNUMBER(FIND("6F",ScheduleCompile!F154)),ISNUMBER(FIND("7F",ScheduleCompile!F154)),ISNUMBER(FIND("9F",ScheduleCompile!F154)),ISNUMBER(FIND("4F",ScheduleCompile!F154))),VALUE(LEFT(ScheduleCompile!F154,FIND("F",ScheduleCompile!F154)-1)),ScheduleCompile!F154)))))),"",IF(ScheduleCompile!F154="Off",0,IF(ScheduleCompile!F154="On",1,IF(ISNUMBER(ScheduleCompile!F154),ScheduleCompile!F154/1,IF(ISTEXT(ScheduleCompile!F154),IF(OR(ISNUMBER(FIND("5F",ScheduleCompile!F154)),ISNUMBER(FIND("0F",ScheduleCompile!F154)),ISNUMBER(FIND("8F",ScheduleCompile!F154)),ISNUMBER(FIND("1F",ScheduleCompile!F154)),ISNUMBER(FIND("2F",ScheduleCompile!F154)),ISNUMBER(FIND("3F",ScheduleCompile!F154)),ISNUMBER(FIND("6F",ScheduleCompile!F154)),ISNUMBER(FIND("7F",ScheduleCompile!F154)),ISNUMBER(FIND("9F",ScheduleCompile!F154)),ISNUMBER(FIND("4F",ScheduleCompile!F154))),VALUE(LEFT(ScheduleCompile!F154,FIND("F",ScheduleCompile!F154)-1)),ScheduleCompile!F154)))))))</f>
        <v>0.9</v>
      </c>
      <c r="L161" s="1">
        <f>IF(AND(ISERROR(IF(ScheduleCompile!G154="Off",0,IF(ScheduleCompile!G154="On",1,IF(ISNUMBER(ScheduleCompile!G154),ScheduleCompile!G154/1,IF(ISTEXT(ScheduleCompile!G154),IF(OR(ISNUMBER(FIND("5F",ScheduleCompile!G154)),ISNUMBER(FIND("0F",ScheduleCompile!G154)),ISNUMBER(FIND("8F",ScheduleCompile!G154)),ISNUMBER(FIND("1F",ScheduleCompile!G154)),ISNUMBER(FIND("2F",ScheduleCompile!G154)),ISNUMBER(FIND("3F",ScheduleCompile!G154)),ISNUMBER(FIND("6F",ScheduleCompile!G154)),ISNUMBER(FIND("7F",ScheduleCompile!G154)),ISNUMBER(FIND("9F",ScheduleCompile!G154)),ISNUMBER(FIND("4F",ScheduleCompile!G154))),VALUE(LEFT(ScheduleCompile!G154,FIND("F",ScheduleCompile!G154)-1)),ScheduleCompile!G154)))))),ISTEXT(ScheduleCompile!#REF!)),"ENDTABLE",IF(ISERROR(IF(ScheduleCompile!G154="Off",0,IF(ScheduleCompile!G154="On",1,IF(ISNUMBER(ScheduleCompile!G154),ScheduleCompile!G154/1,IF(ISTEXT(ScheduleCompile!G154),IF(OR(ISNUMBER(FIND("5F",ScheduleCompile!G154)),ISNUMBER(FIND("0F",ScheduleCompile!G154)),ISNUMBER(FIND("8F",ScheduleCompile!G154)),ISNUMBER(FIND("1F",ScheduleCompile!G154)),ISNUMBER(FIND("2F",ScheduleCompile!G154)),ISNUMBER(FIND("3F",ScheduleCompile!G154)),ISNUMBER(FIND("6F",ScheduleCompile!G154)),ISNUMBER(FIND("7F",ScheduleCompile!G154)),ISNUMBER(FIND("9F",ScheduleCompile!G154)),ISNUMBER(FIND("4F",ScheduleCompile!G154))),VALUE(LEFT(ScheduleCompile!G154,FIND("F",ScheduleCompile!G154)-1)),ScheduleCompile!G154)))))),"",IF(ScheduleCompile!G154="Off",0,IF(ScheduleCompile!G154="On",1,IF(ISNUMBER(ScheduleCompile!G154),ScheduleCompile!G154/1,IF(ISTEXT(ScheduleCompile!G154),IF(OR(ISNUMBER(FIND("5F",ScheduleCompile!G154)),ISNUMBER(FIND("0F",ScheduleCompile!G154)),ISNUMBER(FIND("8F",ScheduleCompile!G154)),ISNUMBER(FIND("1F",ScheduleCompile!G154)),ISNUMBER(FIND("2F",ScheduleCompile!G154)),ISNUMBER(FIND("3F",ScheduleCompile!G154)),ISNUMBER(FIND("6F",ScheduleCompile!G154)),ISNUMBER(FIND("7F",ScheduleCompile!G154)),ISNUMBER(FIND("9F",ScheduleCompile!G154)),ISNUMBER(FIND("4F",ScheduleCompile!G154))),VALUE(LEFT(ScheduleCompile!G154,FIND("F",ScheduleCompile!G154)-1)),ScheduleCompile!G154)))))))</f>
        <v>0.9</v>
      </c>
      <c r="M161" s="1">
        <f>IF(AND(ISERROR(IF(ScheduleCompile!H154="Off",0,IF(ScheduleCompile!H154="On",1,IF(ISNUMBER(ScheduleCompile!H154),ScheduleCompile!H154/1,IF(ISTEXT(ScheduleCompile!H154),IF(OR(ISNUMBER(FIND("5F",ScheduleCompile!H154)),ISNUMBER(FIND("0F",ScheduleCompile!H154)),ISNUMBER(FIND("8F",ScheduleCompile!H154)),ISNUMBER(FIND("1F",ScheduleCompile!H154)),ISNUMBER(FIND("2F",ScheduleCompile!H154)),ISNUMBER(FIND("3F",ScheduleCompile!H154)),ISNUMBER(FIND("6F",ScheduleCompile!H154)),ISNUMBER(FIND("7F",ScheduleCompile!H154)),ISNUMBER(FIND("9F",ScheduleCompile!H154)),ISNUMBER(FIND("4F",ScheduleCompile!H154))),VALUE(LEFT(ScheduleCompile!H154,FIND("F",ScheduleCompile!H154)-1)),ScheduleCompile!H154)))))),ISTEXT(ScheduleCompile!#REF!)),"ENDTABLE",IF(ISERROR(IF(ScheduleCompile!H154="Off",0,IF(ScheduleCompile!H154="On",1,IF(ISNUMBER(ScheduleCompile!H154),ScheduleCompile!H154/1,IF(ISTEXT(ScheduleCompile!H154),IF(OR(ISNUMBER(FIND("5F",ScheduleCompile!H154)),ISNUMBER(FIND("0F",ScheduleCompile!H154)),ISNUMBER(FIND("8F",ScheduleCompile!H154)),ISNUMBER(FIND("1F",ScheduleCompile!H154)),ISNUMBER(FIND("2F",ScheduleCompile!H154)),ISNUMBER(FIND("3F",ScheduleCompile!H154)),ISNUMBER(FIND("6F",ScheduleCompile!H154)),ISNUMBER(FIND("7F",ScheduleCompile!H154)),ISNUMBER(FIND("9F",ScheduleCompile!H154)),ISNUMBER(FIND("4F",ScheduleCompile!H154))),VALUE(LEFT(ScheduleCompile!H154,FIND("F",ScheduleCompile!H154)-1)),ScheduleCompile!H154)))))),"",IF(ScheduleCompile!H154="Off",0,IF(ScheduleCompile!H154="On",1,IF(ISNUMBER(ScheduleCompile!H154),ScheduleCompile!H154/1,IF(ISTEXT(ScheduleCompile!H154),IF(OR(ISNUMBER(FIND("5F",ScheduleCompile!H154)),ISNUMBER(FIND("0F",ScheduleCompile!H154)),ISNUMBER(FIND("8F",ScheduleCompile!H154)),ISNUMBER(FIND("1F",ScheduleCompile!H154)),ISNUMBER(FIND("2F",ScheduleCompile!H154)),ISNUMBER(FIND("3F",ScheduleCompile!H154)),ISNUMBER(FIND("6F",ScheduleCompile!H154)),ISNUMBER(FIND("7F",ScheduleCompile!H154)),ISNUMBER(FIND("9F",ScheduleCompile!H154)),ISNUMBER(FIND("4F",ScheduleCompile!H154))),VALUE(LEFT(ScheduleCompile!H154,FIND("F",ScheduleCompile!H154)-1)),ScheduleCompile!H154)))))))</f>
        <v>0.9</v>
      </c>
      <c r="N161" s="1">
        <f>IF(AND(ISERROR(IF(ScheduleCompile!I154="Off",0,IF(ScheduleCompile!I154="On",1,IF(ISNUMBER(ScheduleCompile!I154),ScheduleCompile!I154/1,IF(ISTEXT(ScheduleCompile!I154),IF(OR(ISNUMBER(FIND("5F",ScheduleCompile!I154)),ISNUMBER(FIND("0F",ScheduleCompile!I154)),ISNUMBER(FIND("8F",ScheduleCompile!I154)),ISNUMBER(FIND("1F",ScheduleCompile!I154)),ISNUMBER(FIND("2F",ScheduleCompile!I154)),ISNUMBER(FIND("3F",ScheduleCompile!I154)),ISNUMBER(FIND("6F",ScheduleCompile!I154)),ISNUMBER(FIND("7F",ScheduleCompile!I154)),ISNUMBER(FIND("9F",ScheduleCompile!I154)),ISNUMBER(FIND("4F",ScheduleCompile!I154))),VALUE(LEFT(ScheduleCompile!I154,FIND("F",ScheduleCompile!I154)-1)),ScheduleCompile!I154)))))),ISTEXT(ScheduleCompile!#REF!)),"ENDTABLE",IF(ISERROR(IF(ScheduleCompile!I154="Off",0,IF(ScheduleCompile!I154="On",1,IF(ISNUMBER(ScheduleCompile!I154),ScheduleCompile!I154/1,IF(ISTEXT(ScheduleCompile!I154),IF(OR(ISNUMBER(FIND("5F",ScheduleCompile!I154)),ISNUMBER(FIND("0F",ScheduleCompile!I154)),ISNUMBER(FIND("8F",ScheduleCompile!I154)),ISNUMBER(FIND("1F",ScheduleCompile!I154)),ISNUMBER(FIND("2F",ScheduleCompile!I154)),ISNUMBER(FIND("3F",ScheduleCompile!I154)),ISNUMBER(FIND("6F",ScheduleCompile!I154)),ISNUMBER(FIND("7F",ScheduleCompile!I154)),ISNUMBER(FIND("9F",ScheduleCompile!I154)),ISNUMBER(FIND("4F",ScheduleCompile!I154))),VALUE(LEFT(ScheduleCompile!I154,FIND("F",ScheduleCompile!I154)-1)),ScheduleCompile!I154)))))),"",IF(ScheduleCompile!I154="Off",0,IF(ScheduleCompile!I154="On",1,IF(ISNUMBER(ScheduleCompile!I154),ScheduleCompile!I154/1,IF(ISTEXT(ScheduleCompile!I154),IF(OR(ISNUMBER(FIND("5F",ScheduleCompile!I154)),ISNUMBER(FIND("0F",ScheduleCompile!I154)),ISNUMBER(FIND("8F",ScheduleCompile!I154)),ISNUMBER(FIND("1F",ScheduleCompile!I154)),ISNUMBER(FIND("2F",ScheduleCompile!I154)),ISNUMBER(FIND("3F",ScheduleCompile!I154)),ISNUMBER(FIND("6F",ScheduleCompile!I154)),ISNUMBER(FIND("7F",ScheduleCompile!I154)),ISNUMBER(FIND("9F",ScheduleCompile!I154)),ISNUMBER(FIND("4F",ScheduleCompile!I154))),VALUE(LEFT(ScheduleCompile!I154,FIND("F",ScheduleCompile!I154)-1)),ScheduleCompile!I154)))))))</f>
        <v>0.9</v>
      </c>
      <c r="O161" s="1">
        <f>IF(AND(ISERROR(IF(ScheduleCompile!J154="Off",0,IF(ScheduleCompile!J154="On",1,IF(ISNUMBER(ScheduleCompile!J154),ScheduleCompile!J154/1,IF(ISTEXT(ScheduleCompile!J154),IF(OR(ISNUMBER(FIND("5F",ScheduleCompile!J154)),ISNUMBER(FIND("0F",ScheduleCompile!J154)),ISNUMBER(FIND("8F",ScheduleCompile!J154)),ISNUMBER(FIND("1F",ScheduleCompile!J154)),ISNUMBER(FIND("2F",ScheduleCompile!J154)),ISNUMBER(FIND("3F",ScheduleCompile!J154)),ISNUMBER(FIND("6F",ScheduleCompile!J154)),ISNUMBER(FIND("7F",ScheduleCompile!J154)),ISNUMBER(FIND("9F",ScheduleCompile!J154)),ISNUMBER(FIND("4F",ScheduleCompile!J154))),VALUE(LEFT(ScheduleCompile!J154,FIND("F",ScheduleCompile!J154)-1)),ScheduleCompile!J154)))))),ISTEXT(ScheduleCompile!#REF!)),"ENDTABLE",IF(ISERROR(IF(ScheduleCompile!J154="Off",0,IF(ScheduleCompile!J154="On",1,IF(ISNUMBER(ScheduleCompile!J154),ScheduleCompile!J154/1,IF(ISTEXT(ScheduleCompile!J154),IF(OR(ISNUMBER(FIND("5F",ScheduleCompile!J154)),ISNUMBER(FIND("0F",ScheduleCompile!J154)),ISNUMBER(FIND("8F",ScheduleCompile!J154)),ISNUMBER(FIND("1F",ScheduleCompile!J154)),ISNUMBER(FIND("2F",ScheduleCompile!J154)),ISNUMBER(FIND("3F",ScheduleCompile!J154)),ISNUMBER(FIND("6F",ScheduleCompile!J154)),ISNUMBER(FIND("7F",ScheduleCompile!J154)),ISNUMBER(FIND("9F",ScheduleCompile!J154)),ISNUMBER(FIND("4F",ScheduleCompile!J154))),VALUE(LEFT(ScheduleCompile!J154,FIND("F",ScheduleCompile!J154)-1)),ScheduleCompile!J154)))))),"",IF(ScheduleCompile!J154="Off",0,IF(ScheduleCompile!J154="On",1,IF(ISNUMBER(ScheduleCompile!J154),ScheduleCompile!J154/1,IF(ISTEXT(ScheduleCompile!J154),IF(OR(ISNUMBER(FIND("5F",ScheduleCompile!J154)),ISNUMBER(FIND("0F",ScheduleCompile!J154)),ISNUMBER(FIND("8F",ScheduleCompile!J154)),ISNUMBER(FIND("1F",ScheduleCompile!J154)),ISNUMBER(FIND("2F",ScheduleCompile!J154)),ISNUMBER(FIND("3F",ScheduleCompile!J154)),ISNUMBER(FIND("6F",ScheduleCompile!J154)),ISNUMBER(FIND("7F",ScheduleCompile!J154)),ISNUMBER(FIND("9F",ScheduleCompile!J154)),ISNUMBER(FIND("4F",ScheduleCompile!J154))),VALUE(LEFT(ScheduleCompile!J154,FIND("F",ScheduleCompile!J154)-1)),ScheduleCompile!J154)))))))</f>
        <v>0.9</v>
      </c>
      <c r="P161" s="1">
        <f>IF(AND(ISERROR(IF(ScheduleCompile!K154="Off",0,IF(ScheduleCompile!K154="On",1,IF(ISNUMBER(ScheduleCompile!K154),ScheduleCompile!K154/1,IF(ISTEXT(ScheduleCompile!K154),IF(OR(ISNUMBER(FIND("5F",ScheduleCompile!K154)),ISNUMBER(FIND("0F",ScheduleCompile!K154)),ISNUMBER(FIND("8F",ScheduleCompile!K154)),ISNUMBER(FIND("1F",ScheduleCompile!K154)),ISNUMBER(FIND("2F",ScheduleCompile!K154)),ISNUMBER(FIND("3F",ScheduleCompile!K154)),ISNUMBER(FIND("6F",ScheduleCompile!K154)),ISNUMBER(FIND("7F",ScheduleCompile!K154)),ISNUMBER(FIND("9F",ScheduleCompile!K154)),ISNUMBER(FIND("4F",ScheduleCompile!K154))),VALUE(LEFT(ScheduleCompile!K154,FIND("F",ScheduleCompile!K154)-1)),ScheduleCompile!K154)))))),ISTEXT(ScheduleCompile!#REF!)),"ENDTABLE",IF(ISERROR(IF(ScheduleCompile!K154="Off",0,IF(ScheduleCompile!K154="On",1,IF(ISNUMBER(ScheduleCompile!K154),ScheduleCompile!K154/1,IF(ISTEXT(ScheduleCompile!K154),IF(OR(ISNUMBER(FIND("5F",ScheduleCompile!K154)),ISNUMBER(FIND("0F",ScheduleCompile!K154)),ISNUMBER(FIND("8F",ScheduleCompile!K154)),ISNUMBER(FIND("1F",ScheduleCompile!K154)),ISNUMBER(FIND("2F",ScheduleCompile!K154)),ISNUMBER(FIND("3F",ScheduleCompile!K154)),ISNUMBER(FIND("6F",ScheduleCompile!K154)),ISNUMBER(FIND("7F",ScheduleCompile!K154)),ISNUMBER(FIND("9F",ScheduleCompile!K154)),ISNUMBER(FIND("4F",ScheduleCompile!K154))),VALUE(LEFT(ScheduleCompile!K154,FIND("F",ScheduleCompile!K154)-1)),ScheduleCompile!K154)))))),"",IF(ScheduleCompile!K154="Off",0,IF(ScheduleCompile!K154="On",1,IF(ISNUMBER(ScheduleCompile!K154),ScheduleCompile!K154/1,IF(ISTEXT(ScheduleCompile!K154),IF(OR(ISNUMBER(FIND("5F",ScheduleCompile!K154)),ISNUMBER(FIND("0F",ScheduleCompile!K154)),ISNUMBER(FIND("8F",ScheduleCompile!K154)),ISNUMBER(FIND("1F",ScheduleCompile!K154)),ISNUMBER(FIND("2F",ScheduleCompile!K154)),ISNUMBER(FIND("3F",ScheduleCompile!K154)),ISNUMBER(FIND("6F",ScheduleCompile!K154)),ISNUMBER(FIND("7F",ScheduleCompile!K154)),ISNUMBER(FIND("9F",ScheduleCompile!K154)),ISNUMBER(FIND("4F",ScheduleCompile!K154))),VALUE(LEFT(ScheduleCompile!K154,FIND("F",ScheduleCompile!K154)-1)),ScheduleCompile!K154)))))))</f>
        <v>0.9</v>
      </c>
      <c r="Q161" s="1">
        <f>IF(AND(ISERROR(IF(ScheduleCompile!L154="Off",0,IF(ScheduleCompile!L154="On",1,IF(ISNUMBER(ScheduleCompile!L154),ScheduleCompile!L154/1,IF(ISTEXT(ScheduleCompile!L154),IF(OR(ISNUMBER(FIND("5F",ScheduleCompile!L154)),ISNUMBER(FIND("0F",ScheduleCompile!L154)),ISNUMBER(FIND("8F",ScheduleCompile!L154)),ISNUMBER(FIND("1F",ScheduleCompile!L154)),ISNUMBER(FIND("2F",ScheduleCompile!L154)),ISNUMBER(FIND("3F",ScheduleCompile!L154)),ISNUMBER(FIND("6F",ScheduleCompile!L154)),ISNUMBER(FIND("7F",ScheduleCompile!L154)),ISNUMBER(FIND("9F",ScheduleCompile!L154)),ISNUMBER(FIND("4F",ScheduleCompile!L154))),VALUE(LEFT(ScheduleCompile!L154,FIND("F",ScheduleCompile!L154)-1)),ScheduleCompile!L154)))))),ISTEXT(ScheduleCompile!#REF!)),"ENDTABLE",IF(ISERROR(IF(ScheduleCompile!L154="Off",0,IF(ScheduleCompile!L154="On",1,IF(ISNUMBER(ScheduleCompile!L154),ScheduleCompile!L154/1,IF(ISTEXT(ScheduleCompile!L154),IF(OR(ISNUMBER(FIND("5F",ScheduleCompile!L154)),ISNUMBER(FIND("0F",ScheduleCompile!L154)),ISNUMBER(FIND("8F",ScheduleCompile!L154)),ISNUMBER(FIND("1F",ScheduleCompile!L154)),ISNUMBER(FIND("2F",ScheduleCompile!L154)),ISNUMBER(FIND("3F",ScheduleCompile!L154)),ISNUMBER(FIND("6F",ScheduleCompile!L154)),ISNUMBER(FIND("7F",ScheduleCompile!L154)),ISNUMBER(FIND("9F",ScheduleCompile!L154)),ISNUMBER(FIND("4F",ScheduleCompile!L154))),VALUE(LEFT(ScheduleCompile!L154,FIND("F",ScheduleCompile!L154)-1)),ScheduleCompile!L154)))))),"",IF(ScheduleCompile!L154="Off",0,IF(ScheduleCompile!L154="On",1,IF(ISNUMBER(ScheduleCompile!L154),ScheduleCompile!L154/1,IF(ISTEXT(ScheduleCompile!L154),IF(OR(ISNUMBER(FIND("5F",ScheduleCompile!L154)),ISNUMBER(FIND("0F",ScheduleCompile!L154)),ISNUMBER(FIND("8F",ScheduleCompile!L154)),ISNUMBER(FIND("1F",ScheduleCompile!L154)),ISNUMBER(FIND("2F",ScheduleCompile!L154)),ISNUMBER(FIND("3F",ScheduleCompile!L154)),ISNUMBER(FIND("6F",ScheduleCompile!L154)),ISNUMBER(FIND("7F",ScheduleCompile!L154)),ISNUMBER(FIND("9F",ScheduleCompile!L154)),ISNUMBER(FIND("4F",ScheduleCompile!L154))),VALUE(LEFT(ScheduleCompile!L154,FIND("F",ScheduleCompile!L154)-1)),ScheduleCompile!L154)))))))</f>
        <v>0.9</v>
      </c>
      <c r="R161" s="1">
        <f>IF(AND(ISERROR(IF(ScheduleCompile!M154="Off",0,IF(ScheduleCompile!M154="On",1,IF(ISNUMBER(ScheduleCompile!M154),ScheduleCompile!M154/1,IF(ISTEXT(ScheduleCompile!M154),IF(OR(ISNUMBER(FIND("5F",ScheduleCompile!M154)),ISNUMBER(FIND("0F",ScheduleCompile!M154)),ISNUMBER(FIND("8F",ScheduleCompile!M154)),ISNUMBER(FIND("1F",ScheduleCompile!M154)),ISNUMBER(FIND("2F",ScheduleCompile!M154)),ISNUMBER(FIND("3F",ScheduleCompile!M154)),ISNUMBER(FIND("6F",ScheduleCompile!M154)),ISNUMBER(FIND("7F",ScheduleCompile!M154)),ISNUMBER(FIND("9F",ScheduleCompile!M154)),ISNUMBER(FIND("4F",ScheduleCompile!M154))),VALUE(LEFT(ScheduleCompile!M154,FIND("F",ScheduleCompile!M154)-1)),ScheduleCompile!M154)))))),ISTEXT(ScheduleCompile!#REF!)),"ENDTABLE",IF(ISERROR(IF(ScheduleCompile!M154="Off",0,IF(ScheduleCompile!M154="On",1,IF(ISNUMBER(ScheduleCompile!M154),ScheduleCompile!M154/1,IF(ISTEXT(ScheduleCompile!M154),IF(OR(ISNUMBER(FIND("5F",ScheduleCompile!M154)),ISNUMBER(FIND("0F",ScheduleCompile!M154)),ISNUMBER(FIND("8F",ScheduleCompile!M154)),ISNUMBER(FIND("1F",ScheduleCompile!M154)),ISNUMBER(FIND("2F",ScheduleCompile!M154)),ISNUMBER(FIND("3F",ScheduleCompile!M154)),ISNUMBER(FIND("6F",ScheduleCompile!M154)),ISNUMBER(FIND("7F",ScheduleCompile!M154)),ISNUMBER(FIND("9F",ScheduleCompile!M154)),ISNUMBER(FIND("4F",ScheduleCompile!M154))),VALUE(LEFT(ScheduleCompile!M154,FIND("F",ScheduleCompile!M154)-1)),ScheduleCompile!M154)))))),"",IF(ScheduleCompile!M154="Off",0,IF(ScheduleCompile!M154="On",1,IF(ISNUMBER(ScheduleCompile!M154),ScheduleCompile!M154/1,IF(ISTEXT(ScheduleCompile!M154),IF(OR(ISNUMBER(FIND("5F",ScheduleCompile!M154)),ISNUMBER(FIND("0F",ScheduleCompile!M154)),ISNUMBER(FIND("8F",ScheduleCompile!M154)),ISNUMBER(FIND("1F",ScheduleCompile!M154)),ISNUMBER(FIND("2F",ScheduleCompile!M154)),ISNUMBER(FIND("3F",ScheduleCompile!M154)),ISNUMBER(FIND("6F",ScheduleCompile!M154)),ISNUMBER(FIND("7F",ScheduleCompile!M154)),ISNUMBER(FIND("9F",ScheduleCompile!M154)),ISNUMBER(FIND("4F",ScheduleCompile!M154))),VALUE(LEFT(ScheduleCompile!M154,FIND("F",ScheduleCompile!M154)-1)),ScheduleCompile!M154)))))))</f>
        <v>0.9</v>
      </c>
      <c r="S161" s="1">
        <f>IF(AND(ISERROR(IF(ScheduleCompile!N154="Off",0,IF(ScheduleCompile!N154="On",1,IF(ISNUMBER(ScheduleCompile!N154),ScheduleCompile!N154/1,IF(ISTEXT(ScheduleCompile!N154),IF(OR(ISNUMBER(FIND("5F",ScheduleCompile!N154)),ISNUMBER(FIND("0F",ScheduleCompile!N154)),ISNUMBER(FIND("8F",ScheduleCompile!N154)),ISNUMBER(FIND("1F",ScheduleCompile!N154)),ISNUMBER(FIND("2F",ScheduleCompile!N154)),ISNUMBER(FIND("3F",ScheduleCompile!N154)),ISNUMBER(FIND("6F",ScheduleCompile!N154)),ISNUMBER(FIND("7F",ScheduleCompile!N154)),ISNUMBER(FIND("9F",ScheduleCompile!N154)),ISNUMBER(FIND("4F",ScheduleCompile!N154))),VALUE(LEFT(ScheduleCompile!N154,FIND("F",ScheduleCompile!N154)-1)),ScheduleCompile!N154)))))),ISTEXT(ScheduleCompile!#REF!)),"ENDTABLE",IF(ISERROR(IF(ScheduleCompile!N154="Off",0,IF(ScheduleCompile!N154="On",1,IF(ISNUMBER(ScheduleCompile!N154),ScheduleCompile!N154/1,IF(ISTEXT(ScheduleCompile!N154),IF(OR(ISNUMBER(FIND("5F",ScheduleCompile!N154)),ISNUMBER(FIND("0F",ScheduleCompile!N154)),ISNUMBER(FIND("8F",ScheduleCompile!N154)),ISNUMBER(FIND("1F",ScheduleCompile!N154)),ISNUMBER(FIND("2F",ScheduleCompile!N154)),ISNUMBER(FIND("3F",ScheduleCompile!N154)),ISNUMBER(FIND("6F",ScheduleCompile!N154)),ISNUMBER(FIND("7F",ScheduleCompile!N154)),ISNUMBER(FIND("9F",ScheduleCompile!N154)),ISNUMBER(FIND("4F",ScheduleCompile!N154))),VALUE(LEFT(ScheduleCompile!N154,FIND("F",ScheduleCompile!N154)-1)),ScheduleCompile!N154)))))),"",IF(ScheduleCompile!N154="Off",0,IF(ScheduleCompile!N154="On",1,IF(ISNUMBER(ScheduleCompile!N154),ScheduleCompile!N154/1,IF(ISTEXT(ScheduleCompile!N154),IF(OR(ISNUMBER(FIND("5F",ScheduleCompile!N154)),ISNUMBER(FIND("0F",ScheduleCompile!N154)),ISNUMBER(FIND("8F",ScheduleCompile!N154)),ISNUMBER(FIND("1F",ScheduleCompile!N154)),ISNUMBER(FIND("2F",ScheduleCompile!N154)),ISNUMBER(FIND("3F",ScheduleCompile!N154)),ISNUMBER(FIND("6F",ScheduleCompile!N154)),ISNUMBER(FIND("7F",ScheduleCompile!N154)),ISNUMBER(FIND("9F",ScheduleCompile!N154)),ISNUMBER(FIND("4F",ScheduleCompile!N154))),VALUE(LEFT(ScheduleCompile!N154,FIND("F",ScheduleCompile!N154)-1)),ScheduleCompile!N154)))))))</f>
        <v>0.9</v>
      </c>
      <c r="T161" s="1">
        <f>IF(AND(ISERROR(IF(ScheduleCompile!O154="Off",0,IF(ScheduleCompile!O154="On",1,IF(ISNUMBER(ScheduleCompile!O154),ScheduleCompile!O154/1,IF(ISTEXT(ScheduleCompile!O154),IF(OR(ISNUMBER(FIND("5F",ScheduleCompile!O154)),ISNUMBER(FIND("0F",ScheduleCompile!O154)),ISNUMBER(FIND("8F",ScheduleCompile!O154)),ISNUMBER(FIND("1F",ScheduleCompile!O154)),ISNUMBER(FIND("2F",ScheduleCompile!O154)),ISNUMBER(FIND("3F",ScheduleCompile!O154)),ISNUMBER(FIND("6F",ScheduleCompile!O154)),ISNUMBER(FIND("7F",ScheduleCompile!O154)),ISNUMBER(FIND("9F",ScheduleCompile!O154)),ISNUMBER(FIND("4F",ScheduleCompile!O154))),VALUE(LEFT(ScheduleCompile!O154,FIND("F",ScheduleCompile!O154)-1)),ScheduleCompile!O154)))))),ISTEXT(ScheduleCompile!#REF!)),"ENDTABLE",IF(ISERROR(IF(ScheduleCompile!O154="Off",0,IF(ScheduleCompile!O154="On",1,IF(ISNUMBER(ScheduleCompile!O154),ScheduleCompile!O154/1,IF(ISTEXT(ScheduleCompile!O154),IF(OR(ISNUMBER(FIND("5F",ScheduleCompile!O154)),ISNUMBER(FIND("0F",ScheduleCompile!O154)),ISNUMBER(FIND("8F",ScheduleCompile!O154)),ISNUMBER(FIND("1F",ScheduleCompile!O154)),ISNUMBER(FIND("2F",ScheduleCompile!O154)),ISNUMBER(FIND("3F",ScheduleCompile!O154)),ISNUMBER(FIND("6F",ScheduleCompile!O154)),ISNUMBER(FIND("7F",ScheduleCompile!O154)),ISNUMBER(FIND("9F",ScheduleCompile!O154)),ISNUMBER(FIND("4F",ScheduleCompile!O154))),VALUE(LEFT(ScheduleCompile!O154,FIND("F",ScheduleCompile!O154)-1)),ScheduleCompile!O154)))))),"",IF(ScheduleCompile!O154="Off",0,IF(ScheduleCompile!O154="On",1,IF(ISNUMBER(ScheduleCompile!O154),ScheduleCompile!O154/1,IF(ISTEXT(ScheduleCompile!O154),IF(OR(ISNUMBER(FIND("5F",ScheduleCompile!O154)),ISNUMBER(FIND("0F",ScheduleCompile!O154)),ISNUMBER(FIND("8F",ScheduleCompile!O154)),ISNUMBER(FIND("1F",ScheduleCompile!O154)),ISNUMBER(FIND("2F",ScheduleCompile!O154)),ISNUMBER(FIND("3F",ScheduleCompile!O154)),ISNUMBER(FIND("6F",ScheduleCompile!O154)),ISNUMBER(FIND("7F",ScheduleCompile!O154)),ISNUMBER(FIND("9F",ScheduleCompile!O154)),ISNUMBER(FIND("4F",ScheduleCompile!O154))),VALUE(LEFT(ScheduleCompile!O154,FIND("F",ScheduleCompile!O154)-1)),ScheduleCompile!O154)))))))</f>
        <v>0.9</v>
      </c>
      <c r="U161" s="1">
        <f>IF(AND(ISERROR(IF(ScheduleCompile!P154="Off",0,IF(ScheduleCompile!P154="On",1,IF(ISNUMBER(ScheduleCompile!P154),ScheduleCompile!P154/1,IF(ISTEXT(ScheduleCompile!P154),IF(OR(ISNUMBER(FIND("5F",ScheduleCompile!P154)),ISNUMBER(FIND("0F",ScheduleCompile!P154)),ISNUMBER(FIND("8F",ScheduleCompile!P154)),ISNUMBER(FIND("1F",ScheduleCompile!P154)),ISNUMBER(FIND("2F",ScheduleCompile!P154)),ISNUMBER(FIND("3F",ScheduleCompile!P154)),ISNUMBER(FIND("6F",ScheduleCompile!P154)),ISNUMBER(FIND("7F",ScheduleCompile!P154)),ISNUMBER(FIND("9F",ScheduleCompile!P154)),ISNUMBER(FIND("4F",ScheduleCompile!P154))),VALUE(LEFT(ScheduleCompile!P154,FIND("F",ScheduleCompile!P154)-1)),ScheduleCompile!P154)))))),ISTEXT(ScheduleCompile!#REF!)),"ENDTABLE",IF(ISERROR(IF(ScheduleCompile!P154="Off",0,IF(ScheduleCompile!P154="On",1,IF(ISNUMBER(ScheduleCompile!P154),ScheduleCompile!P154/1,IF(ISTEXT(ScheduleCompile!P154),IF(OR(ISNUMBER(FIND("5F",ScheduleCompile!P154)),ISNUMBER(FIND("0F",ScheduleCompile!P154)),ISNUMBER(FIND("8F",ScheduleCompile!P154)),ISNUMBER(FIND("1F",ScheduleCompile!P154)),ISNUMBER(FIND("2F",ScheduleCompile!P154)),ISNUMBER(FIND("3F",ScheduleCompile!P154)),ISNUMBER(FIND("6F",ScheduleCompile!P154)),ISNUMBER(FIND("7F",ScheduleCompile!P154)),ISNUMBER(FIND("9F",ScheduleCompile!P154)),ISNUMBER(FIND("4F",ScheduleCompile!P154))),VALUE(LEFT(ScheduleCompile!P154,FIND("F",ScheduleCompile!P154)-1)),ScheduleCompile!P154)))))),"",IF(ScheduleCompile!P154="Off",0,IF(ScheduleCompile!P154="On",1,IF(ISNUMBER(ScheduleCompile!P154),ScheduleCompile!P154/1,IF(ISTEXT(ScheduleCompile!P154),IF(OR(ISNUMBER(FIND("5F",ScheduleCompile!P154)),ISNUMBER(FIND("0F",ScheduleCompile!P154)),ISNUMBER(FIND("8F",ScheduleCompile!P154)),ISNUMBER(FIND("1F",ScheduleCompile!P154)),ISNUMBER(FIND("2F",ScheduleCompile!P154)),ISNUMBER(FIND("3F",ScheduleCompile!P154)),ISNUMBER(FIND("6F",ScheduleCompile!P154)),ISNUMBER(FIND("7F",ScheduleCompile!P154)),ISNUMBER(FIND("9F",ScheduleCompile!P154)),ISNUMBER(FIND("4F",ScheduleCompile!P154))),VALUE(LEFT(ScheduleCompile!P154,FIND("F",ScheduleCompile!P154)-1)),ScheduleCompile!P154)))))))</f>
        <v>0.9</v>
      </c>
      <c r="V161" s="1">
        <f>IF(AND(ISERROR(IF(ScheduleCompile!Q154="Off",0,IF(ScheduleCompile!Q154="On",1,IF(ISNUMBER(ScheduleCompile!Q154),ScheduleCompile!Q154/1,IF(ISTEXT(ScheduleCompile!Q154),IF(OR(ISNUMBER(FIND("5F",ScheduleCompile!Q154)),ISNUMBER(FIND("0F",ScheduleCompile!Q154)),ISNUMBER(FIND("8F",ScheduleCompile!Q154)),ISNUMBER(FIND("1F",ScheduleCompile!Q154)),ISNUMBER(FIND("2F",ScheduleCompile!Q154)),ISNUMBER(FIND("3F",ScheduleCompile!Q154)),ISNUMBER(FIND("6F",ScheduleCompile!Q154)),ISNUMBER(FIND("7F",ScheduleCompile!Q154)),ISNUMBER(FIND("9F",ScheduleCompile!Q154)),ISNUMBER(FIND("4F",ScheduleCompile!Q154))),VALUE(LEFT(ScheduleCompile!Q154,FIND("F",ScheduleCompile!Q154)-1)),ScheduleCompile!Q154)))))),ISTEXT(ScheduleCompile!#REF!)),"ENDTABLE",IF(ISERROR(IF(ScheduleCompile!Q154="Off",0,IF(ScheduleCompile!Q154="On",1,IF(ISNUMBER(ScheduleCompile!Q154),ScheduleCompile!Q154/1,IF(ISTEXT(ScheduleCompile!Q154),IF(OR(ISNUMBER(FIND("5F",ScheduleCompile!Q154)),ISNUMBER(FIND("0F",ScheduleCompile!Q154)),ISNUMBER(FIND("8F",ScheduleCompile!Q154)),ISNUMBER(FIND("1F",ScheduleCompile!Q154)),ISNUMBER(FIND("2F",ScheduleCompile!Q154)),ISNUMBER(FIND("3F",ScheduleCompile!Q154)),ISNUMBER(FIND("6F",ScheduleCompile!Q154)),ISNUMBER(FIND("7F",ScheduleCompile!Q154)),ISNUMBER(FIND("9F",ScheduleCompile!Q154)),ISNUMBER(FIND("4F",ScheduleCompile!Q154))),VALUE(LEFT(ScheduleCompile!Q154,FIND("F",ScheduleCompile!Q154)-1)),ScheduleCompile!Q154)))))),"",IF(ScheduleCompile!Q154="Off",0,IF(ScheduleCompile!Q154="On",1,IF(ISNUMBER(ScheduleCompile!Q154),ScheduleCompile!Q154/1,IF(ISTEXT(ScheduleCompile!Q154),IF(OR(ISNUMBER(FIND("5F",ScheduleCompile!Q154)),ISNUMBER(FIND("0F",ScheduleCompile!Q154)),ISNUMBER(FIND("8F",ScheduleCompile!Q154)),ISNUMBER(FIND("1F",ScheduleCompile!Q154)),ISNUMBER(FIND("2F",ScheduleCompile!Q154)),ISNUMBER(FIND("3F",ScheduleCompile!Q154)),ISNUMBER(FIND("6F",ScheduleCompile!Q154)),ISNUMBER(FIND("7F",ScheduleCompile!Q154)),ISNUMBER(FIND("9F",ScheduleCompile!Q154)),ISNUMBER(FIND("4F",ScheduleCompile!Q154))),VALUE(LEFT(ScheduleCompile!Q154,FIND("F",ScheduleCompile!Q154)-1)),ScheduleCompile!Q154)))))))</f>
        <v>0.9</v>
      </c>
      <c r="W161" s="1">
        <f>IF(AND(ISERROR(IF(ScheduleCompile!R154="Off",0,IF(ScheduleCompile!R154="On",1,IF(ISNUMBER(ScheduleCompile!R154),ScheduleCompile!R154/1,IF(ISTEXT(ScheduleCompile!R154),IF(OR(ISNUMBER(FIND("5F",ScheduleCompile!R154)),ISNUMBER(FIND("0F",ScheduleCompile!R154)),ISNUMBER(FIND("8F",ScheduleCompile!R154)),ISNUMBER(FIND("1F",ScheduleCompile!R154)),ISNUMBER(FIND("2F",ScheduleCompile!R154)),ISNUMBER(FIND("3F",ScheduleCompile!R154)),ISNUMBER(FIND("6F",ScheduleCompile!R154)),ISNUMBER(FIND("7F",ScheduleCompile!R154)),ISNUMBER(FIND("9F",ScheduleCompile!R154)),ISNUMBER(FIND("4F",ScheduleCompile!R154))),VALUE(LEFT(ScheduleCompile!R154,FIND("F",ScheduleCompile!R154)-1)),ScheduleCompile!R154)))))),ISTEXT(ScheduleCompile!#REF!)),"ENDTABLE",IF(ISERROR(IF(ScheduleCompile!R154="Off",0,IF(ScheduleCompile!R154="On",1,IF(ISNUMBER(ScheduleCompile!R154),ScheduleCompile!R154/1,IF(ISTEXT(ScheduleCompile!R154),IF(OR(ISNUMBER(FIND("5F",ScheduleCompile!R154)),ISNUMBER(FIND("0F",ScheduleCompile!R154)),ISNUMBER(FIND("8F",ScheduleCompile!R154)),ISNUMBER(FIND("1F",ScheduleCompile!R154)),ISNUMBER(FIND("2F",ScheduleCompile!R154)),ISNUMBER(FIND("3F",ScheduleCompile!R154)),ISNUMBER(FIND("6F",ScheduleCompile!R154)),ISNUMBER(FIND("7F",ScheduleCompile!R154)),ISNUMBER(FIND("9F",ScheduleCompile!R154)),ISNUMBER(FIND("4F",ScheduleCompile!R154))),VALUE(LEFT(ScheduleCompile!R154,FIND("F",ScheduleCompile!R154)-1)),ScheduleCompile!R154)))))),"",IF(ScheduleCompile!R154="Off",0,IF(ScheduleCompile!R154="On",1,IF(ISNUMBER(ScheduleCompile!R154),ScheduleCompile!R154/1,IF(ISTEXT(ScheduleCompile!R154),IF(OR(ISNUMBER(FIND("5F",ScheduleCompile!R154)),ISNUMBER(FIND("0F",ScheduleCompile!R154)),ISNUMBER(FIND("8F",ScheduleCompile!R154)),ISNUMBER(FIND("1F",ScheduleCompile!R154)),ISNUMBER(FIND("2F",ScheduleCompile!R154)),ISNUMBER(FIND("3F",ScheduleCompile!R154)),ISNUMBER(FIND("6F",ScheduleCompile!R154)),ISNUMBER(FIND("7F",ScheduleCompile!R154)),ISNUMBER(FIND("9F",ScheduleCompile!R154)),ISNUMBER(FIND("4F",ScheduleCompile!R154))),VALUE(LEFT(ScheduleCompile!R154,FIND("F",ScheduleCompile!R154)-1)),ScheduleCompile!R154)))))))</f>
        <v>0.9</v>
      </c>
      <c r="X161" s="1">
        <f>IF(AND(ISERROR(IF(ScheduleCompile!S154="Off",0,IF(ScheduleCompile!S154="On",1,IF(ISNUMBER(ScheduleCompile!S154),ScheduleCompile!S154/1,IF(ISTEXT(ScheduleCompile!S154),IF(OR(ISNUMBER(FIND("5F",ScheduleCompile!S154)),ISNUMBER(FIND("0F",ScheduleCompile!S154)),ISNUMBER(FIND("8F",ScheduleCompile!S154)),ISNUMBER(FIND("1F",ScheduleCompile!S154)),ISNUMBER(FIND("2F",ScheduleCompile!S154)),ISNUMBER(FIND("3F",ScheduleCompile!S154)),ISNUMBER(FIND("6F",ScheduleCompile!S154)),ISNUMBER(FIND("7F",ScheduleCompile!S154)),ISNUMBER(FIND("9F",ScheduleCompile!S154)),ISNUMBER(FIND("4F",ScheduleCompile!S154))),VALUE(LEFT(ScheduleCompile!S154,FIND("F",ScheduleCompile!S154)-1)),ScheduleCompile!S154)))))),ISTEXT(ScheduleCompile!#REF!)),"ENDTABLE",IF(ISERROR(IF(ScheduleCompile!S154="Off",0,IF(ScheduleCompile!S154="On",1,IF(ISNUMBER(ScheduleCompile!S154),ScheduleCompile!S154/1,IF(ISTEXT(ScheduleCompile!S154),IF(OR(ISNUMBER(FIND("5F",ScheduleCompile!S154)),ISNUMBER(FIND("0F",ScheduleCompile!S154)),ISNUMBER(FIND("8F",ScheduleCompile!S154)),ISNUMBER(FIND("1F",ScheduleCompile!S154)),ISNUMBER(FIND("2F",ScheduleCompile!S154)),ISNUMBER(FIND("3F",ScheduleCompile!S154)),ISNUMBER(FIND("6F",ScheduleCompile!S154)),ISNUMBER(FIND("7F",ScheduleCompile!S154)),ISNUMBER(FIND("9F",ScheduleCompile!S154)),ISNUMBER(FIND("4F",ScheduleCompile!S154))),VALUE(LEFT(ScheduleCompile!S154,FIND("F",ScheduleCompile!S154)-1)),ScheduleCompile!S154)))))),"",IF(ScheduleCompile!S154="Off",0,IF(ScheduleCompile!S154="On",1,IF(ISNUMBER(ScheduleCompile!S154),ScheduleCompile!S154/1,IF(ISTEXT(ScheduleCompile!S154),IF(OR(ISNUMBER(FIND("5F",ScheduleCompile!S154)),ISNUMBER(FIND("0F",ScheduleCompile!S154)),ISNUMBER(FIND("8F",ScheduleCompile!S154)),ISNUMBER(FIND("1F",ScheduleCompile!S154)),ISNUMBER(FIND("2F",ScheduleCompile!S154)),ISNUMBER(FIND("3F",ScheduleCompile!S154)),ISNUMBER(FIND("6F",ScheduleCompile!S154)),ISNUMBER(FIND("7F",ScheduleCompile!S154)),ISNUMBER(FIND("9F",ScheduleCompile!S154)),ISNUMBER(FIND("4F",ScheduleCompile!S154))),VALUE(LEFT(ScheduleCompile!S154,FIND("F",ScheduleCompile!S154)-1)),ScheduleCompile!S154)))))))</f>
        <v>0.9</v>
      </c>
      <c r="Y161" s="1">
        <f>IF(AND(ISERROR(IF(ScheduleCompile!T154="Off",0,IF(ScheduleCompile!T154="On",1,IF(ISNUMBER(ScheduleCompile!T154),ScheduleCompile!T154/1,IF(ISTEXT(ScheduleCompile!T154),IF(OR(ISNUMBER(FIND("5F",ScheduleCompile!T154)),ISNUMBER(FIND("0F",ScheduleCompile!T154)),ISNUMBER(FIND("8F",ScheduleCompile!T154)),ISNUMBER(FIND("1F",ScheduleCompile!T154)),ISNUMBER(FIND("2F",ScheduleCompile!T154)),ISNUMBER(FIND("3F",ScheduleCompile!T154)),ISNUMBER(FIND("6F",ScheduleCompile!T154)),ISNUMBER(FIND("7F",ScheduleCompile!T154)),ISNUMBER(FIND("9F",ScheduleCompile!T154)),ISNUMBER(FIND("4F",ScheduleCompile!T154))),VALUE(LEFT(ScheduleCompile!T154,FIND("F",ScheduleCompile!T154)-1)),ScheduleCompile!T154)))))),ISTEXT(ScheduleCompile!#REF!)),"ENDTABLE",IF(ISERROR(IF(ScheduleCompile!T154="Off",0,IF(ScheduleCompile!T154="On",1,IF(ISNUMBER(ScheduleCompile!T154),ScheduleCompile!T154/1,IF(ISTEXT(ScheduleCompile!T154),IF(OR(ISNUMBER(FIND("5F",ScheduleCompile!T154)),ISNUMBER(FIND("0F",ScheduleCompile!T154)),ISNUMBER(FIND("8F",ScheduleCompile!T154)),ISNUMBER(FIND("1F",ScheduleCompile!T154)),ISNUMBER(FIND("2F",ScheduleCompile!T154)),ISNUMBER(FIND("3F",ScheduleCompile!T154)),ISNUMBER(FIND("6F",ScheduleCompile!T154)),ISNUMBER(FIND("7F",ScheduleCompile!T154)),ISNUMBER(FIND("9F",ScheduleCompile!T154)),ISNUMBER(FIND("4F",ScheduleCompile!T154))),VALUE(LEFT(ScheduleCompile!T154,FIND("F",ScheduleCompile!T154)-1)),ScheduleCompile!T154)))))),"",IF(ScheduleCompile!T154="Off",0,IF(ScheduleCompile!T154="On",1,IF(ISNUMBER(ScheduleCompile!T154),ScheduleCompile!T154/1,IF(ISTEXT(ScheduleCompile!T154),IF(OR(ISNUMBER(FIND("5F",ScheduleCompile!T154)),ISNUMBER(FIND("0F",ScheduleCompile!T154)),ISNUMBER(FIND("8F",ScheduleCompile!T154)),ISNUMBER(FIND("1F",ScheduleCompile!T154)),ISNUMBER(FIND("2F",ScheduleCompile!T154)),ISNUMBER(FIND("3F",ScheduleCompile!T154)),ISNUMBER(FIND("6F",ScheduleCompile!T154)),ISNUMBER(FIND("7F",ScheduleCompile!T154)),ISNUMBER(FIND("9F",ScheduleCompile!T154)),ISNUMBER(FIND("4F",ScheduleCompile!T154))),VALUE(LEFT(ScheduleCompile!T154,FIND("F",ScheduleCompile!T154)-1)),ScheduleCompile!T154)))))))</f>
        <v>0.9</v>
      </c>
      <c r="Z161" s="1">
        <f>IF(AND(ISERROR(IF(ScheduleCompile!U154="Off",0,IF(ScheduleCompile!U154="On",1,IF(ISNUMBER(ScheduleCompile!U154),ScheduleCompile!U154/1,IF(ISTEXT(ScheduleCompile!U154),IF(OR(ISNUMBER(FIND("5F",ScheduleCompile!U154)),ISNUMBER(FIND("0F",ScheduleCompile!U154)),ISNUMBER(FIND("8F",ScheduleCompile!U154)),ISNUMBER(FIND("1F",ScheduleCompile!U154)),ISNUMBER(FIND("2F",ScheduleCompile!U154)),ISNUMBER(FIND("3F",ScheduleCompile!U154)),ISNUMBER(FIND("6F",ScheduleCompile!U154)),ISNUMBER(FIND("7F",ScheduleCompile!U154)),ISNUMBER(FIND("9F",ScheduleCompile!U154)),ISNUMBER(FIND("4F",ScheduleCompile!U154))),VALUE(LEFT(ScheduleCompile!U154,FIND("F",ScheduleCompile!U154)-1)),ScheduleCompile!U154)))))),ISTEXT(ScheduleCompile!#REF!)),"ENDTABLE",IF(ISERROR(IF(ScheduleCompile!U154="Off",0,IF(ScheduleCompile!U154="On",1,IF(ISNUMBER(ScheduleCompile!U154),ScheduleCompile!U154/1,IF(ISTEXT(ScheduleCompile!U154),IF(OR(ISNUMBER(FIND("5F",ScheduleCompile!U154)),ISNUMBER(FIND("0F",ScheduleCompile!U154)),ISNUMBER(FIND("8F",ScheduleCompile!U154)),ISNUMBER(FIND("1F",ScheduleCompile!U154)),ISNUMBER(FIND("2F",ScheduleCompile!U154)),ISNUMBER(FIND("3F",ScheduleCompile!U154)),ISNUMBER(FIND("6F",ScheduleCompile!U154)),ISNUMBER(FIND("7F",ScheduleCompile!U154)),ISNUMBER(FIND("9F",ScheduleCompile!U154)),ISNUMBER(FIND("4F",ScheduleCompile!U154))),VALUE(LEFT(ScheduleCompile!U154,FIND("F",ScheduleCompile!U154)-1)),ScheduleCompile!U154)))))),"",IF(ScheduleCompile!U154="Off",0,IF(ScheduleCompile!U154="On",1,IF(ISNUMBER(ScheduleCompile!U154),ScheduleCompile!U154/1,IF(ISTEXT(ScheduleCompile!U154),IF(OR(ISNUMBER(FIND("5F",ScheduleCompile!U154)),ISNUMBER(FIND("0F",ScheduleCompile!U154)),ISNUMBER(FIND("8F",ScheduleCompile!U154)),ISNUMBER(FIND("1F",ScheduleCompile!U154)),ISNUMBER(FIND("2F",ScheduleCompile!U154)),ISNUMBER(FIND("3F",ScheduleCompile!U154)),ISNUMBER(FIND("6F",ScheduleCompile!U154)),ISNUMBER(FIND("7F",ScheduleCompile!U154)),ISNUMBER(FIND("9F",ScheduleCompile!U154)),ISNUMBER(FIND("4F",ScheduleCompile!U154))),VALUE(LEFT(ScheduleCompile!U154,FIND("F",ScheduleCompile!U154)-1)),ScheduleCompile!U154)))))))</f>
        <v>0.9</v>
      </c>
      <c r="AA161" s="1">
        <f>IF(AND(ISERROR(IF(ScheduleCompile!V154="Off",0,IF(ScheduleCompile!V154="On",1,IF(ISNUMBER(ScheduleCompile!V154),ScheduleCompile!V154/1,IF(ISTEXT(ScheduleCompile!V154),IF(OR(ISNUMBER(FIND("5F",ScheduleCompile!V154)),ISNUMBER(FIND("0F",ScheduleCompile!V154)),ISNUMBER(FIND("8F",ScheduleCompile!V154)),ISNUMBER(FIND("1F",ScheduleCompile!V154)),ISNUMBER(FIND("2F",ScheduleCompile!V154)),ISNUMBER(FIND("3F",ScheduleCompile!V154)),ISNUMBER(FIND("6F",ScheduleCompile!V154)),ISNUMBER(FIND("7F",ScheduleCompile!V154)),ISNUMBER(FIND("9F",ScheduleCompile!V154)),ISNUMBER(FIND("4F",ScheduleCompile!V154))),VALUE(LEFT(ScheduleCompile!V154,FIND("F",ScheduleCompile!V154)-1)),ScheduleCompile!V154)))))),ISTEXT(ScheduleCompile!#REF!)),"ENDTABLE",IF(ISERROR(IF(ScheduleCompile!V154="Off",0,IF(ScheduleCompile!V154="On",1,IF(ISNUMBER(ScheduleCompile!V154),ScheduleCompile!V154/1,IF(ISTEXT(ScheduleCompile!V154),IF(OR(ISNUMBER(FIND("5F",ScheduleCompile!V154)),ISNUMBER(FIND("0F",ScheduleCompile!V154)),ISNUMBER(FIND("8F",ScheduleCompile!V154)),ISNUMBER(FIND("1F",ScheduleCompile!V154)),ISNUMBER(FIND("2F",ScheduleCompile!V154)),ISNUMBER(FIND("3F",ScheduleCompile!V154)),ISNUMBER(FIND("6F",ScheduleCompile!V154)),ISNUMBER(FIND("7F",ScheduleCompile!V154)),ISNUMBER(FIND("9F",ScheduleCompile!V154)),ISNUMBER(FIND("4F",ScheduleCompile!V154))),VALUE(LEFT(ScheduleCompile!V154,FIND("F",ScheduleCompile!V154)-1)),ScheduleCompile!V154)))))),"",IF(ScheduleCompile!V154="Off",0,IF(ScheduleCompile!V154="On",1,IF(ISNUMBER(ScheduleCompile!V154),ScheduleCompile!V154/1,IF(ISTEXT(ScheduleCompile!V154),IF(OR(ISNUMBER(FIND("5F",ScheduleCompile!V154)),ISNUMBER(FIND("0F",ScheduleCompile!V154)),ISNUMBER(FIND("8F",ScheduleCompile!V154)),ISNUMBER(FIND("1F",ScheduleCompile!V154)),ISNUMBER(FIND("2F",ScheduleCompile!V154)),ISNUMBER(FIND("3F",ScheduleCompile!V154)),ISNUMBER(FIND("6F",ScheduleCompile!V154)),ISNUMBER(FIND("7F",ScheduleCompile!V154)),ISNUMBER(FIND("9F",ScheduleCompile!V154)),ISNUMBER(FIND("4F",ScheduleCompile!V154))),VALUE(LEFT(ScheduleCompile!V154,FIND("F",ScheduleCompile!V154)-1)),ScheduleCompile!V154)))))))</f>
        <v>0.9</v>
      </c>
      <c r="AB161" s="1">
        <f>IF(AND(ISERROR(IF(ScheduleCompile!W154="Off",0,IF(ScheduleCompile!W154="On",1,IF(ISNUMBER(ScheduleCompile!W154),ScheduleCompile!W154/1,IF(ISTEXT(ScheduleCompile!W154),IF(OR(ISNUMBER(FIND("5F",ScheduleCompile!W154)),ISNUMBER(FIND("0F",ScheduleCompile!W154)),ISNUMBER(FIND("8F",ScheduleCompile!W154)),ISNUMBER(FIND("1F",ScheduleCompile!W154)),ISNUMBER(FIND("2F",ScheduleCompile!W154)),ISNUMBER(FIND("3F",ScheduleCompile!W154)),ISNUMBER(FIND("6F",ScheduleCompile!W154)),ISNUMBER(FIND("7F",ScheduleCompile!W154)),ISNUMBER(FIND("9F",ScheduleCompile!W154)),ISNUMBER(FIND("4F",ScheduleCompile!W154))),VALUE(LEFT(ScheduleCompile!W154,FIND("F",ScheduleCompile!W154)-1)),ScheduleCompile!W154)))))),ISTEXT(ScheduleCompile!#REF!)),"ENDTABLE",IF(ISERROR(IF(ScheduleCompile!W154="Off",0,IF(ScheduleCompile!W154="On",1,IF(ISNUMBER(ScheduleCompile!W154),ScheduleCompile!W154/1,IF(ISTEXT(ScheduleCompile!W154),IF(OR(ISNUMBER(FIND("5F",ScheduleCompile!W154)),ISNUMBER(FIND("0F",ScheduleCompile!W154)),ISNUMBER(FIND("8F",ScheduleCompile!W154)),ISNUMBER(FIND("1F",ScheduleCompile!W154)),ISNUMBER(FIND("2F",ScheduleCompile!W154)),ISNUMBER(FIND("3F",ScheduleCompile!W154)),ISNUMBER(FIND("6F",ScheduleCompile!W154)),ISNUMBER(FIND("7F",ScheduleCompile!W154)),ISNUMBER(FIND("9F",ScheduleCompile!W154)),ISNUMBER(FIND("4F",ScheduleCompile!W154))),VALUE(LEFT(ScheduleCompile!W154,FIND("F",ScheduleCompile!W154)-1)),ScheduleCompile!W154)))))),"",IF(ScheduleCompile!W154="Off",0,IF(ScheduleCompile!W154="On",1,IF(ISNUMBER(ScheduleCompile!W154),ScheduleCompile!W154/1,IF(ISTEXT(ScheduleCompile!W154),IF(OR(ISNUMBER(FIND("5F",ScheduleCompile!W154)),ISNUMBER(FIND("0F",ScheduleCompile!W154)),ISNUMBER(FIND("8F",ScheduleCompile!W154)),ISNUMBER(FIND("1F",ScheduleCompile!W154)),ISNUMBER(FIND("2F",ScheduleCompile!W154)),ISNUMBER(FIND("3F",ScheduleCompile!W154)),ISNUMBER(FIND("6F",ScheduleCompile!W154)),ISNUMBER(FIND("7F",ScheduleCompile!W154)),ISNUMBER(FIND("9F",ScheduleCompile!W154)),ISNUMBER(FIND("4F",ScheduleCompile!W154))),VALUE(LEFT(ScheduleCompile!W154,FIND("F",ScheduleCompile!W154)-1)),ScheduleCompile!W154)))))))</f>
        <v>0.9</v>
      </c>
      <c r="AC161" s="1">
        <f>IF(AND(ISERROR(IF(ScheduleCompile!X154="Off",0,IF(ScheduleCompile!X154="On",1,IF(ISNUMBER(ScheduleCompile!X154),ScheduleCompile!X154/1,IF(ISTEXT(ScheduleCompile!X154),IF(OR(ISNUMBER(FIND("5F",ScheduleCompile!X154)),ISNUMBER(FIND("0F",ScheduleCompile!X154)),ISNUMBER(FIND("8F",ScheduleCompile!X154)),ISNUMBER(FIND("1F",ScheduleCompile!X154)),ISNUMBER(FIND("2F",ScheduleCompile!X154)),ISNUMBER(FIND("3F",ScheduleCompile!X154)),ISNUMBER(FIND("6F",ScheduleCompile!X154)),ISNUMBER(FIND("7F",ScheduleCompile!X154)),ISNUMBER(FIND("9F",ScheduleCompile!X154)),ISNUMBER(FIND("4F",ScheduleCompile!X154))),VALUE(LEFT(ScheduleCompile!X154,FIND("F",ScheduleCompile!X154)-1)),ScheduleCompile!X154)))))),ISTEXT(ScheduleCompile!#REF!)),"ENDTABLE",IF(ISERROR(IF(ScheduleCompile!X154="Off",0,IF(ScheduleCompile!X154="On",1,IF(ISNUMBER(ScheduleCompile!X154),ScheduleCompile!X154/1,IF(ISTEXT(ScheduleCompile!X154),IF(OR(ISNUMBER(FIND("5F",ScheduleCompile!X154)),ISNUMBER(FIND("0F",ScheduleCompile!X154)),ISNUMBER(FIND("8F",ScheduleCompile!X154)),ISNUMBER(FIND("1F",ScheduleCompile!X154)),ISNUMBER(FIND("2F",ScheduleCompile!X154)),ISNUMBER(FIND("3F",ScheduleCompile!X154)),ISNUMBER(FIND("6F",ScheduleCompile!X154)),ISNUMBER(FIND("7F",ScheduleCompile!X154)),ISNUMBER(FIND("9F",ScheduleCompile!X154)),ISNUMBER(FIND("4F",ScheduleCompile!X154))),VALUE(LEFT(ScheduleCompile!X154,FIND("F",ScheduleCompile!X154)-1)),ScheduleCompile!X154)))))),"",IF(ScheduleCompile!X154="Off",0,IF(ScheduleCompile!X154="On",1,IF(ISNUMBER(ScheduleCompile!X154),ScheduleCompile!X154/1,IF(ISTEXT(ScheduleCompile!X154),IF(OR(ISNUMBER(FIND("5F",ScheduleCompile!X154)),ISNUMBER(FIND("0F",ScheduleCompile!X154)),ISNUMBER(FIND("8F",ScheduleCompile!X154)),ISNUMBER(FIND("1F",ScheduleCompile!X154)),ISNUMBER(FIND("2F",ScheduleCompile!X154)),ISNUMBER(FIND("3F",ScheduleCompile!X154)),ISNUMBER(FIND("6F",ScheduleCompile!X154)),ISNUMBER(FIND("7F",ScheduleCompile!X154)),ISNUMBER(FIND("9F",ScheduleCompile!X154)),ISNUMBER(FIND("4F",ScheduleCompile!X154))),VALUE(LEFT(ScheduleCompile!X154,FIND("F",ScheduleCompile!X154)-1)),ScheduleCompile!X154)))))))</f>
        <v>0.9</v>
      </c>
      <c r="AD161" s="1">
        <f>IF(AND(ISERROR(IF(ScheduleCompile!Y154="Off",0,IF(ScheduleCompile!Y154="On",1,IF(ISNUMBER(ScheduleCompile!Y154),ScheduleCompile!Y154/1,IF(ISTEXT(ScheduleCompile!Y154),IF(OR(ISNUMBER(FIND("5F",ScheduleCompile!Y154)),ISNUMBER(FIND("0F",ScheduleCompile!Y154)),ISNUMBER(FIND("8F",ScheduleCompile!Y154)),ISNUMBER(FIND("1F",ScheduleCompile!Y154)),ISNUMBER(FIND("2F",ScheduleCompile!Y154)),ISNUMBER(FIND("3F",ScheduleCompile!Y154)),ISNUMBER(FIND("6F",ScheduleCompile!Y154)),ISNUMBER(FIND("7F",ScheduleCompile!Y154)),ISNUMBER(FIND("9F",ScheduleCompile!Y154)),ISNUMBER(FIND("4F",ScheduleCompile!Y154))),VALUE(LEFT(ScheduleCompile!Y154,FIND("F",ScheduleCompile!Y154)-1)),ScheduleCompile!Y154)))))),ISTEXT(ScheduleCompile!#REF!)),"ENDTABLE",IF(ISERROR(IF(ScheduleCompile!Y154="Off",0,IF(ScheduleCompile!Y154="On",1,IF(ISNUMBER(ScheduleCompile!Y154),ScheduleCompile!Y154/1,IF(ISTEXT(ScheduleCompile!Y154),IF(OR(ISNUMBER(FIND("5F",ScheduleCompile!Y154)),ISNUMBER(FIND("0F",ScheduleCompile!Y154)),ISNUMBER(FIND("8F",ScheduleCompile!Y154)),ISNUMBER(FIND("1F",ScheduleCompile!Y154)),ISNUMBER(FIND("2F",ScheduleCompile!Y154)),ISNUMBER(FIND("3F",ScheduleCompile!Y154)),ISNUMBER(FIND("6F",ScheduleCompile!Y154)),ISNUMBER(FIND("7F",ScheduleCompile!Y154)),ISNUMBER(FIND("9F",ScheduleCompile!Y154)),ISNUMBER(FIND("4F",ScheduleCompile!Y154))),VALUE(LEFT(ScheduleCompile!Y154,FIND("F",ScheduleCompile!Y154)-1)),ScheduleCompile!Y154)))))),"",IF(ScheduleCompile!Y154="Off",0,IF(ScheduleCompile!Y154="On",1,IF(ISNUMBER(ScheduleCompile!Y154),ScheduleCompile!Y154/1,IF(ISTEXT(ScheduleCompile!Y154),IF(OR(ISNUMBER(FIND("5F",ScheduleCompile!Y154)),ISNUMBER(FIND("0F",ScheduleCompile!Y154)),ISNUMBER(FIND("8F",ScheduleCompile!Y154)),ISNUMBER(FIND("1F",ScheduleCompile!Y154)),ISNUMBER(FIND("2F",ScheduleCompile!Y154)),ISNUMBER(FIND("3F",ScheduleCompile!Y154)),ISNUMBER(FIND("6F",ScheduleCompile!Y154)),ISNUMBER(FIND("7F",ScheduleCompile!Y154)),ISNUMBER(FIND("9F",ScheduleCompile!Y154)),ISNUMBER(FIND("4F",ScheduleCompile!Y154))),VALUE(LEFT(ScheduleCompile!Y154,FIND("F",ScheduleCompile!Y154)-1)),ScheduleCompile!Y154)))))))</f>
        <v>0.9</v>
      </c>
    </row>
    <row r="162" spans="1:30" x14ac:dyDescent="0.25">
      <c r="A162" t="str">
        <f t="shared" si="8"/>
        <v>SchDay "LabGasEquipWD"  Type = "Fraction" Hr = (0, 0, 0, 0, 0, 0, 0, 0.1, 0.2, 0.9, 0.9, 0.45, 0.45, 0.9, 0.9, 0.9, 0.9, 0.9, 0.1, 0.1, 0, 0, 0, 0) ..</v>
      </c>
      <c r="B162" s="1" t="s">
        <v>623</v>
      </c>
      <c r="C162" t="str">
        <f t="shared" si="9"/>
        <v xml:space="preserve">SchDay "LabGasEquipWD"  Type = "Fraction" Hr = </v>
      </c>
      <c r="D162" t="str">
        <f t="shared" si="10"/>
        <v>(0, 0, 0, 0, 0, 0, 0, 0.1, 0.2, 0.9, 0.9, 0.45, 0.45, 0.9, 0.9, 0.9, 0.9, 0.9, 0.1, 0.1, 0, 0, 0, 0) ..</v>
      </c>
      <c r="E162" s="30" t="str">
        <f>ScheduleCompile!A155</f>
        <v>LabGasEquipWD</v>
      </c>
      <c r="F162" t="str">
        <f t="shared" si="11"/>
        <v>Fraction</v>
      </c>
      <c r="G162" s="1">
        <f>IF(AND(ISERROR(IF(ScheduleCompile!B155="Off",0,IF(ScheduleCompile!B155="On",1,IF(ISNUMBER(ScheduleCompile!B155),ScheduleCompile!B155/1,IF(ISTEXT(ScheduleCompile!B155),IF(OR(ISNUMBER(FIND("5F",ScheduleCompile!B155)),ISNUMBER(FIND("0F",ScheduleCompile!B155)),ISNUMBER(FIND("8F",ScheduleCompile!B155)),ISNUMBER(FIND("1F",ScheduleCompile!B155)),ISNUMBER(FIND("2F",ScheduleCompile!B155)),ISNUMBER(FIND("3F",ScheduleCompile!B155)),ISNUMBER(FIND("6F",ScheduleCompile!B155)),ISNUMBER(FIND("7F",ScheduleCompile!B155)),ISNUMBER(FIND("9F",ScheduleCompile!B155)),ISNUMBER(FIND("4F",ScheduleCompile!B155))),VALUE(LEFT(ScheduleCompile!B155,FIND("F",ScheduleCompile!B155)-1)),ScheduleCompile!B155)))))),ISTEXT(ScheduleCompile!#REF!)),"ENDTABLE",IF(ISERROR(IF(ScheduleCompile!B155="Off",0,IF(ScheduleCompile!B155="On",1,IF(ISNUMBER(ScheduleCompile!B155),ScheduleCompile!B155/1,IF(ISTEXT(ScheduleCompile!B155),IF(OR(ISNUMBER(FIND("5F",ScheduleCompile!B155)),ISNUMBER(FIND("0F",ScheduleCompile!B155)),ISNUMBER(FIND("8F",ScheduleCompile!B155)),ISNUMBER(FIND("1F",ScheduleCompile!B155)),ISNUMBER(FIND("2F",ScheduleCompile!B155)),ISNUMBER(FIND("3F",ScheduleCompile!B155)),ISNUMBER(FIND("6F",ScheduleCompile!B155)),ISNUMBER(FIND("7F",ScheduleCompile!B155)),ISNUMBER(FIND("9F",ScheduleCompile!B155)),ISNUMBER(FIND("4F",ScheduleCompile!B155))),VALUE(LEFT(ScheduleCompile!B155,FIND("F",ScheduleCompile!B155)-1)),ScheduleCompile!B155)))))),"",IF(ScheduleCompile!B155="Off",0,IF(ScheduleCompile!B155="On",1,IF(ISNUMBER(ScheduleCompile!B155),ScheduleCompile!B155/1,IF(ISTEXT(ScheduleCompile!B155),IF(OR(ISNUMBER(FIND("5F",ScheduleCompile!B155)),ISNUMBER(FIND("0F",ScheduleCompile!B155)),ISNUMBER(FIND("8F",ScheduleCompile!B155)),ISNUMBER(FIND("1F",ScheduleCompile!B155)),ISNUMBER(FIND("2F",ScheduleCompile!B155)),ISNUMBER(FIND("3F",ScheduleCompile!B155)),ISNUMBER(FIND("6F",ScheduleCompile!B155)),ISNUMBER(FIND("7F",ScheduleCompile!B155)),ISNUMBER(FIND("9F",ScheduleCompile!B155)),ISNUMBER(FIND("4F",ScheduleCompile!B155))),VALUE(LEFT(ScheduleCompile!B155,FIND("F",ScheduleCompile!B155)-1)),ScheduleCompile!B155)))))))</f>
        <v>0</v>
      </c>
      <c r="H162" s="1">
        <f>IF(AND(ISERROR(IF(ScheduleCompile!C155="Off",0,IF(ScheduleCompile!C155="On",1,IF(ISNUMBER(ScheduleCompile!C155),ScheduleCompile!C155/1,IF(ISTEXT(ScheduleCompile!C155),IF(OR(ISNUMBER(FIND("5F",ScheduleCompile!C155)),ISNUMBER(FIND("0F",ScheduleCompile!C155)),ISNUMBER(FIND("8F",ScheduleCompile!C155)),ISNUMBER(FIND("1F",ScheduleCompile!C155)),ISNUMBER(FIND("2F",ScheduleCompile!C155)),ISNUMBER(FIND("3F",ScheduleCompile!C155)),ISNUMBER(FIND("6F",ScheduleCompile!C155)),ISNUMBER(FIND("7F",ScheduleCompile!C155)),ISNUMBER(FIND("9F",ScheduleCompile!C155)),ISNUMBER(FIND("4F",ScheduleCompile!C155))),VALUE(LEFT(ScheduleCompile!C155,FIND("F",ScheduleCompile!C155)-1)),ScheduleCompile!C155)))))),ISTEXT(ScheduleCompile!#REF!)),"ENDTABLE",IF(ISERROR(IF(ScheduleCompile!C155="Off",0,IF(ScheduleCompile!C155="On",1,IF(ISNUMBER(ScheduleCompile!C155),ScheduleCompile!C155/1,IF(ISTEXT(ScheduleCompile!C155),IF(OR(ISNUMBER(FIND("5F",ScheduleCompile!C155)),ISNUMBER(FIND("0F",ScheduleCompile!C155)),ISNUMBER(FIND("8F",ScheduleCompile!C155)),ISNUMBER(FIND("1F",ScheduleCompile!C155)),ISNUMBER(FIND("2F",ScheduleCompile!C155)),ISNUMBER(FIND("3F",ScheduleCompile!C155)),ISNUMBER(FIND("6F",ScheduleCompile!C155)),ISNUMBER(FIND("7F",ScheduleCompile!C155)),ISNUMBER(FIND("9F",ScheduleCompile!C155)),ISNUMBER(FIND("4F",ScheduleCompile!C155))),VALUE(LEFT(ScheduleCompile!C155,FIND("F",ScheduleCompile!C155)-1)),ScheduleCompile!C155)))))),"",IF(ScheduleCompile!C155="Off",0,IF(ScheduleCompile!C155="On",1,IF(ISNUMBER(ScheduleCompile!C155),ScheduleCompile!C155/1,IF(ISTEXT(ScheduleCompile!C155),IF(OR(ISNUMBER(FIND("5F",ScheduleCompile!C155)),ISNUMBER(FIND("0F",ScheduleCompile!C155)),ISNUMBER(FIND("8F",ScheduleCompile!C155)),ISNUMBER(FIND("1F",ScheduleCompile!C155)),ISNUMBER(FIND("2F",ScheduleCompile!C155)),ISNUMBER(FIND("3F",ScheduleCompile!C155)),ISNUMBER(FIND("6F",ScheduleCompile!C155)),ISNUMBER(FIND("7F",ScheduleCompile!C155)),ISNUMBER(FIND("9F",ScheduleCompile!C155)),ISNUMBER(FIND("4F",ScheduleCompile!C155))),VALUE(LEFT(ScheduleCompile!C155,FIND("F",ScheduleCompile!C155)-1)),ScheduleCompile!C155)))))))</f>
        <v>0</v>
      </c>
      <c r="I162" s="1">
        <f>IF(AND(ISERROR(IF(ScheduleCompile!D155="Off",0,IF(ScheduleCompile!D155="On",1,IF(ISNUMBER(ScheduleCompile!D155),ScheduleCompile!D155/1,IF(ISTEXT(ScheduleCompile!D155),IF(OR(ISNUMBER(FIND("5F",ScheduleCompile!D155)),ISNUMBER(FIND("0F",ScheduleCompile!D155)),ISNUMBER(FIND("8F",ScheduleCompile!D155)),ISNUMBER(FIND("1F",ScheduleCompile!D155)),ISNUMBER(FIND("2F",ScheduleCompile!D155)),ISNUMBER(FIND("3F",ScheduleCompile!D155)),ISNUMBER(FIND("6F",ScheduleCompile!D155)),ISNUMBER(FIND("7F",ScheduleCompile!D155)),ISNUMBER(FIND("9F",ScheduleCompile!D155)),ISNUMBER(FIND("4F",ScheduleCompile!D155))),VALUE(LEFT(ScheduleCompile!D155,FIND("F",ScheduleCompile!D155)-1)),ScheduleCompile!D155)))))),ISTEXT(ScheduleCompile!#REF!)),"ENDTABLE",IF(ISERROR(IF(ScheduleCompile!D155="Off",0,IF(ScheduleCompile!D155="On",1,IF(ISNUMBER(ScheduleCompile!D155),ScheduleCompile!D155/1,IF(ISTEXT(ScheduleCompile!D155),IF(OR(ISNUMBER(FIND("5F",ScheduleCompile!D155)),ISNUMBER(FIND("0F",ScheduleCompile!D155)),ISNUMBER(FIND("8F",ScheduleCompile!D155)),ISNUMBER(FIND("1F",ScheduleCompile!D155)),ISNUMBER(FIND("2F",ScheduleCompile!D155)),ISNUMBER(FIND("3F",ScheduleCompile!D155)),ISNUMBER(FIND("6F",ScheduleCompile!D155)),ISNUMBER(FIND("7F",ScheduleCompile!D155)),ISNUMBER(FIND("9F",ScheduleCompile!D155)),ISNUMBER(FIND("4F",ScheduleCompile!D155))),VALUE(LEFT(ScheduleCompile!D155,FIND("F",ScheduleCompile!D155)-1)),ScheduleCompile!D155)))))),"",IF(ScheduleCompile!D155="Off",0,IF(ScheduleCompile!D155="On",1,IF(ISNUMBER(ScheduleCompile!D155),ScheduleCompile!D155/1,IF(ISTEXT(ScheduleCompile!D155),IF(OR(ISNUMBER(FIND("5F",ScheduleCompile!D155)),ISNUMBER(FIND("0F",ScheduleCompile!D155)),ISNUMBER(FIND("8F",ScheduleCompile!D155)),ISNUMBER(FIND("1F",ScheduleCompile!D155)),ISNUMBER(FIND("2F",ScheduleCompile!D155)),ISNUMBER(FIND("3F",ScheduleCompile!D155)),ISNUMBER(FIND("6F",ScheduleCompile!D155)),ISNUMBER(FIND("7F",ScheduleCompile!D155)),ISNUMBER(FIND("9F",ScheduleCompile!D155)),ISNUMBER(FIND("4F",ScheduleCompile!D155))),VALUE(LEFT(ScheduleCompile!D155,FIND("F",ScheduleCompile!D155)-1)),ScheduleCompile!D155)))))))</f>
        <v>0</v>
      </c>
      <c r="J162" s="1">
        <f>IF(AND(ISERROR(IF(ScheduleCompile!E155="Off",0,IF(ScheduleCompile!E155="On",1,IF(ISNUMBER(ScheduleCompile!E155),ScheduleCompile!E155/1,IF(ISTEXT(ScheduleCompile!E155),IF(OR(ISNUMBER(FIND("5F",ScheduleCompile!E155)),ISNUMBER(FIND("0F",ScheduleCompile!E155)),ISNUMBER(FIND("8F",ScheduleCompile!E155)),ISNUMBER(FIND("1F",ScheduleCompile!E155)),ISNUMBER(FIND("2F",ScheduleCompile!E155)),ISNUMBER(FIND("3F",ScheduleCompile!E155)),ISNUMBER(FIND("6F",ScheduleCompile!E155)),ISNUMBER(FIND("7F",ScheduleCompile!E155)),ISNUMBER(FIND("9F",ScheduleCompile!E155)),ISNUMBER(FIND("4F",ScheduleCompile!E155))),VALUE(LEFT(ScheduleCompile!E155,FIND("F",ScheduleCompile!E155)-1)),ScheduleCompile!E155)))))),ISTEXT(ScheduleCompile!#REF!)),"ENDTABLE",IF(ISERROR(IF(ScheduleCompile!E155="Off",0,IF(ScheduleCompile!E155="On",1,IF(ISNUMBER(ScheduleCompile!E155),ScheduleCompile!E155/1,IF(ISTEXT(ScheduleCompile!E155),IF(OR(ISNUMBER(FIND("5F",ScheduleCompile!E155)),ISNUMBER(FIND("0F",ScheduleCompile!E155)),ISNUMBER(FIND("8F",ScheduleCompile!E155)),ISNUMBER(FIND("1F",ScheduleCompile!E155)),ISNUMBER(FIND("2F",ScheduleCompile!E155)),ISNUMBER(FIND("3F",ScheduleCompile!E155)),ISNUMBER(FIND("6F",ScheduleCompile!E155)),ISNUMBER(FIND("7F",ScheduleCompile!E155)),ISNUMBER(FIND("9F",ScheduleCompile!E155)),ISNUMBER(FIND("4F",ScheduleCompile!E155))),VALUE(LEFT(ScheduleCompile!E155,FIND("F",ScheduleCompile!E155)-1)),ScheduleCompile!E155)))))),"",IF(ScheduleCompile!E155="Off",0,IF(ScheduleCompile!E155="On",1,IF(ISNUMBER(ScheduleCompile!E155),ScheduleCompile!E155/1,IF(ISTEXT(ScheduleCompile!E155),IF(OR(ISNUMBER(FIND("5F",ScheduleCompile!E155)),ISNUMBER(FIND("0F",ScheduleCompile!E155)),ISNUMBER(FIND("8F",ScheduleCompile!E155)),ISNUMBER(FIND("1F",ScheduleCompile!E155)),ISNUMBER(FIND("2F",ScheduleCompile!E155)),ISNUMBER(FIND("3F",ScheduleCompile!E155)),ISNUMBER(FIND("6F",ScheduleCompile!E155)),ISNUMBER(FIND("7F",ScheduleCompile!E155)),ISNUMBER(FIND("9F",ScheduleCompile!E155)),ISNUMBER(FIND("4F",ScheduleCompile!E155))),VALUE(LEFT(ScheduleCompile!E155,FIND("F",ScheduleCompile!E155)-1)),ScheduleCompile!E155)))))))</f>
        <v>0</v>
      </c>
      <c r="K162" s="1">
        <f>IF(AND(ISERROR(IF(ScheduleCompile!F155="Off",0,IF(ScheduleCompile!F155="On",1,IF(ISNUMBER(ScheduleCompile!F155),ScheduleCompile!F155/1,IF(ISTEXT(ScheduleCompile!F155),IF(OR(ISNUMBER(FIND("5F",ScheduleCompile!F155)),ISNUMBER(FIND("0F",ScheduleCompile!F155)),ISNUMBER(FIND("8F",ScheduleCompile!F155)),ISNUMBER(FIND("1F",ScheduleCompile!F155)),ISNUMBER(FIND("2F",ScheduleCompile!F155)),ISNUMBER(FIND("3F",ScheduleCompile!F155)),ISNUMBER(FIND("6F",ScheduleCompile!F155)),ISNUMBER(FIND("7F",ScheduleCompile!F155)),ISNUMBER(FIND("9F",ScheduleCompile!F155)),ISNUMBER(FIND("4F",ScheduleCompile!F155))),VALUE(LEFT(ScheduleCompile!F155,FIND("F",ScheduleCompile!F155)-1)),ScheduleCompile!F155)))))),ISTEXT(ScheduleCompile!#REF!)),"ENDTABLE",IF(ISERROR(IF(ScheduleCompile!F155="Off",0,IF(ScheduleCompile!F155="On",1,IF(ISNUMBER(ScheduleCompile!F155),ScheduleCompile!F155/1,IF(ISTEXT(ScheduleCompile!F155),IF(OR(ISNUMBER(FIND("5F",ScheduleCompile!F155)),ISNUMBER(FIND("0F",ScheduleCompile!F155)),ISNUMBER(FIND("8F",ScheduleCompile!F155)),ISNUMBER(FIND("1F",ScheduleCompile!F155)),ISNUMBER(FIND("2F",ScheduleCompile!F155)),ISNUMBER(FIND("3F",ScheduleCompile!F155)),ISNUMBER(FIND("6F",ScheduleCompile!F155)),ISNUMBER(FIND("7F",ScheduleCompile!F155)),ISNUMBER(FIND("9F",ScheduleCompile!F155)),ISNUMBER(FIND("4F",ScheduleCompile!F155))),VALUE(LEFT(ScheduleCompile!F155,FIND("F",ScheduleCompile!F155)-1)),ScheduleCompile!F155)))))),"",IF(ScheduleCompile!F155="Off",0,IF(ScheduleCompile!F155="On",1,IF(ISNUMBER(ScheduleCompile!F155),ScheduleCompile!F155/1,IF(ISTEXT(ScheduleCompile!F155),IF(OR(ISNUMBER(FIND("5F",ScheduleCompile!F155)),ISNUMBER(FIND("0F",ScheduleCompile!F155)),ISNUMBER(FIND("8F",ScheduleCompile!F155)),ISNUMBER(FIND("1F",ScheduleCompile!F155)),ISNUMBER(FIND("2F",ScheduleCompile!F155)),ISNUMBER(FIND("3F",ScheduleCompile!F155)),ISNUMBER(FIND("6F",ScheduleCompile!F155)),ISNUMBER(FIND("7F",ScheduleCompile!F155)),ISNUMBER(FIND("9F",ScheduleCompile!F155)),ISNUMBER(FIND("4F",ScheduleCompile!F155))),VALUE(LEFT(ScheduleCompile!F155,FIND("F",ScheduleCompile!F155)-1)),ScheduleCompile!F155)))))))</f>
        <v>0</v>
      </c>
      <c r="L162" s="1">
        <f>IF(AND(ISERROR(IF(ScheduleCompile!G155="Off",0,IF(ScheduleCompile!G155="On",1,IF(ISNUMBER(ScheduleCompile!G155),ScheduleCompile!G155/1,IF(ISTEXT(ScheduleCompile!G155),IF(OR(ISNUMBER(FIND("5F",ScheduleCompile!G155)),ISNUMBER(FIND("0F",ScheduleCompile!G155)),ISNUMBER(FIND("8F",ScheduleCompile!G155)),ISNUMBER(FIND("1F",ScheduleCompile!G155)),ISNUMBER(FIND("2F",ScheduleCompile!G155)),ISNUMBER(FIND("3F",ScheduleCompile!G155)),ISNUMBER(FIND("6F",ScheduleCompile!G155)),ISNUMBER(FIND("7F",ScheduleCompile!G155)),ISNUMBER(FIND("9F",ScheduleCompile!G155)),ISNUMBER(FIND("4F",ScheduleCompile!G155))),VALUE(LEFT(ScheduleCompile!G155,FIND("F",ScheduleCompile!G155)-1)),ScheduleCompile!G155)))))),ISTEXT(ScheduleCompile!#REF!)),"ENDTABLE",IF(ISERROR(IF(ScheduleCompile!G155="Off",0,IF(ScheduleCompile!G155="On",1,IF(ISNUMBER(ScheduleCompile!G155),ScheduleCompile!G155/1,IF(ISTEXT(ScheduleCompile!G155),IF(OR(ISNUMBER(FIND("5F",ScheduleCompile!G155)),ISNUMBER(FIND("0F",ScheduleCompile!G155)),ISNUMBER(FIND("8F",ScheduleCompile!G155)),ISNUMBER(FIND("1F",ScheduleCompile!G155)),ISNUMBER(FIND("2F",ScheduleCompile!G155)),ISNUMBER(FIND("3F",ScheduleCompile!G155)),ISNUMBER(FIND("6F",ScheduleCompile!G155)),ISNUMBER(FIND("7F",ScheduleCompile!G155)),ISNUMBER(FIND("9F",ScheduleCompile!G155)),ISNUMBER(FIND("4F",ScheduleCompile!G155))),VALUE(LEFT(ScheduleCompile!G155,FIND("F",ScheduleCompile!G155)-1)),ScheduleCompile!G155)))))),"",IF(ScheduleCompile!G155="Off",0,IF(ScheduleCompile!G155="On",1,IF(ISNUMBER(ScheduleCompile!G155),ScheduleCompile!G155/1,IF(ISTEXT(ScheduleCompile!G155),IF(OR(ISNUMBER(FIND("5F",ScheduleCompile!G155)),ISNUMBER(FIND("0F",ScheduleCompile!G155)),ISNUMBER(FIND("8F",ScheduleCompile!G155)),ISNUMBER(FIND("1F",ScheduleCompile!G155)),ISNUMBER(FIND("2F",ScheduleCompile!G155)),ISNUMBER(FIND("3F",ScheduleCompile!G155)),ISNUMBER(FIND("6F",ScheduleCompile!G155)),ISNUMBER(FIND("7F",ScheduleCompile!G155)),ISNUMBER(FIND("9F",ScheduleCompile!G155)),ISNUMBER(FIND("4F",ScheduleCompile!G155))),VALUE(LEFT(ScheduleCompile!G155,FIND("F",ScheduleCompile!G155)-1)),ScheduleCompile!G155)))))))</f>
        <v>0</v>
      </c>
      <c r="M162" s="1">
        <f>IF(AND(ISERROR(IF(ScheduleCompile!H155="Off",0,IF(ScheduleCompile!H155="On",1,IF(ISNUMBER(ScheduleCompile!H155),ScheduleCompile!H155/1,IF(ISTEXT(ScheduleCompile!H155),IF(OR(ISNUMBER(FIND("5F",ScheduleCompile!H155)),ISNUMBER(FIND("0F",ScheduleCompile!H155)),ISNUMBER(FIND("8F",ScheduleCompile!H155)),ISNUMBER(FIND("1F",ScheduleCompile!H155)),ISNUMBER(FIND("2F",ScheduleCompile!H155)),ISNUMBER(FIND("3F",ScheduleCompile!H155)),ISNUMBER(FIND("6F",ScheduleCompile!H155)),ISNUMBER(FIND("7F",ScheduleCompile!H155)),ISNUMBER(FIND("9F",ScheduleCompile!H155)),ISNUMBER(FIND("4F",ScheduleCompile!H155))),VALUE(LEFT(ScheduleCompile!H155,FIND("F",ScheduleCompile!H155)-1)),ScheduleCompile!H155)))))),ISTEXT(ScheduleCompile!#REF!)),"ENDTABLE",IF(ISERROR(IF(ScheduleCompile!H155="Off",0,IF(ScheduleCompile!H155="On",1,IF(ISNUMBER(ScheduleCompile!H155),ScheduleCompile!H155/1,IF(ISTEXT(ScheduleCompile!H155),IF(OR(ISNUMBER(FIND("5F",ScheduleCompile!H155)),ISNUMBER(FIND("0F",ScheduleCompile!H155)),ISNUMBER(FIND("8F",ScheduleCompile!H155)),ISNUMBER(FIND("1F",ScheduleCompile!H155)),ISNUMBER(FIND("2F",ScheduleCompile!H155)),ISNUMBER(FIND("3F",ScheduleCompile!H155)),ISNUMBER(FIND("6F",ScheduleCompile!H155)),ISNUMBER(FIND("7F",ScheduleCompile!H155)),ISNUMBER(FIND("9F",ScheduleCompile!H155)),ISNUMBER(FIND("4F",ScheduleCompile!H155))),VALUE(LEFT(ScheduleCompile!H155,FIND("F",ScheduleCompile!H155)-1)),ScheduleCompile!H155)))))),"",IF(ScheduleCompile!H155="Off",0,IF(ScheduleCompile!H155="On",1,IF(ISNUMBER(ScheduleCompile!H155),ScheduleCompile!H155/1,IF(ISTEXT(ScheduleCompile!H155),IF(OR(ISNUMBER(FIND("5F",ScheduleCompile!H155)),ISNUMBER(FIND("0F",ScheduleCompile!H155)),ISNUMBER(FIND("8F",ScheduleCompile!H155)),ISNUMBER(FIND("1F",ScheduleCompile!H155)),ISNUMBER(FIND("2F",ScheduleCompile!H155)),ISNUMBER(FIND("3F",ScheduleCompile!H155)),ISNUMBER(FIND("6F",ScheduleCompile!H155)),ISNUMBER(FIND("7F",ScheduleCompile!H155)),ISNUMBER(FIND("9F",ScheduleCompile!H155)),ISNUMBER(FIND("4F",ScheduleCompile!H155))),VALUE(LEFT(ScheduleCompile!H155,FIND("F",ScheduleCompile!H155)-1)),ScheduleCompile!H155)))))))</f>
        <v>0</v>
      </c>
      <c r="N162" s="1">
        <f>IF(AND(ISERROR(IF(ScheduleCompile!I155="Off",0,IF(ScheduleCompile!I155="On",1,IF(ISNUMBER(ScheduleCompile!I155),ScheduleCompile!I155/1,IF(ISTEXT(ScheduleCompile!I155),IF(OR(ISNUMBER(FIND("5F",ScheduleCompile!I155)),ISNUMBER(FIND("0F",ScheduleCompile!I155)),ISNUMBER(FIND("8F",ScheduleCompile!I155)),ISNUMBER(FIND("1F",ScheduleCompile!I155)),ISNUMBER(FIND("2F",ScheduleCompile!I155)),ISNUMBER(FIND("3F",ScheduleCompile!I155)),ISNUMBER(FIND("6F",ScheduleCompile!I155)),ISNUMBER(FIND("7F",ScheduleCompile!I155)),ISNUMBER(FIND("9F",ScheduleCompile!I155)),ISNUMBER(FIND("4F",ScheduleCompile!I155))),VALUE(LEFT(ScheduleCompile!I155,FIND("F",ScheduleCompile!I155)-1)),ScheduleCompile!I155)))))),ISTEXT(ScheduleCompile!#REF!)),"ENDTABLE",IF(ISERROR(IF(ScheduleCompile!I155="Off",0,IF(ScheduleCompile!I155="On",1,IF(ISNUMBER(ScheduleCompile!I155),ScheduleCompile!I155/1,IF(ISTEXT(ScheduleCompile!I155),IF(OR(ISNUMBER(FIND("5F",ScheduleCompile!I155)),ISNUMBER(FIND("0F",ScheduleCompile!I155)),ISNUMBER(FIND("8F",ScheduleCompile!I155)),ISNUMBER(FIND("1F",ScheduleCompile!I155)),ISNUMBER(FIND("2F",ScheduleCompile!I155)),ISNUMBER(FIND("3F",ScheduleCompile!I155)),ISNUMBER(FIND("6F",ScheduleCompile!I155)),ISNUMBER(FIND("7F",ScheduleCompile!I155)),ISNUMBER(FIND("9F",ScheduleCompile!I155)),ISNUMBER(FIND("4F",ScheduleCompile!I155))),VALUE(LEFT(ScheduleCompile!I155,FIND("F",ScheduleCompile!I155)-1)),ScheduleCompile!I155)))))),"",IF(ScheduleCompile!I155="Off",0,IF(ScheduleCompile!I155="On",1,IF(ISNUMBER(ScheduleCompile!I155),ScheduleCompile!I155/1,IF(ISTEXT(ScheduleCompile!I155),IF(OR(ISNUMBER(FIND("5F",ScheduleCompile!I155)),ISNUMBER(FIND("0F",ScheduleCompile!I155)),ISNUMBER(FIND("8F",ScheduleCompile!I155)),ISNUMBER(FIND("1F",ScheduleCompile!I155)),ISNUMBER(FIND("2F",ScheduleCompile!I155)),ISNUMBER(FIND("3F",ScheduleCompile!I155)),ISNUMBER(FIND("6F",ScheduleCompile!I155)),ISNUMBER(FIND("7F",ScheduleCompile!I155)),ISNUMBER(FIND("9F",ScheduleCompile!I155)),ISNUMBER(FIND("4F",ScheduleCompile!I155))),VALUE(LEFT(ScheduleCompile!I155,FIND("F",ScheduleCompile!I155)-1)),ScheduleCompile!I155)))))))</f>
        <v>0.1</v>
      </c>
      <c r="O162" s="1">
        <f>IF(AND(ISERROR(IF(ScheduleCompile!J155="Off",0,IF(ScheduleCompile!J155="On",1,IF(ISNUMBER(ScheduleCompile!J155),ScheduleCompile!J155/1,IF(ISTEXT(ScheduleCompile!J155),IF(OR(ISNUMBER(FIND("5F",ScheduleCompile!J155)),ISNUMBER(FIND("0F",ScheduleCompile!J155)),ISNUMBER(FIND("8F",ScheduleCompile!J155)),ISNUMBER(FIND("1F",ScheduleCompile!J155)),ISNUMBER(FIND("2F",ScheduleCompile!J155)),ISNUMBER(FIND("3F",ScheduleCompile!J155)),ISNUMBER(FIND("6F",ScheduleCompile!J155)),ISNUMBER(FIND("7F",ScheduleCompile!J155)),ISNUMBER(FIND("9F",ScheduleCompile!J155)),ISNUMBER(FIND("4F",ScheduleCompile!J155))),VALUE(LEFT(ScheduleCompile!J155,FIND("F",ScheduleCompile!J155)-1)),ScheduleCompile!J155)))))),ISTEXT(ScheduleCompile!#REF!)),"ENDTABLE",IF(ISERROR(IF(ScheduleCompile!J155="Off",0,IF(ScheduleCompile!J155="On",1,IF(ISNUMBER(ScheduleCompile!J155),ScheduleCompile!J155/1,IF(ISTEXT(ScheduleCompile!J155),IF(OR(ISNUMBER(FIND("5F",ScheduleCompile!J155)),ISNUMBER(FIND("0F",ScheduleCompile!J155)),ISNUMBER(FIND("8F",ScheduleCompile!J155)),ISNUMBER(FIND("1F",ScheduleCompile!J155)),ISNUMBER(FIND("2F",ScheduleCompile!J155)),ISNUMBER(FIND("3F",ScheduleCompile!J155)),ISNUMBER(FIND("6F",ScheduleCompile!J155)),ISNUMBER(FIND("7F",ScheduleCompile!J155)),ISNUMBER(FIND("9F",ScheduleCompile!J155)),ISNUMBER(FIND("4F",ScheduleCompile!J155))),VALUE(LEFT(ScheduleCompile!J155,FIND("F",ScheduleCompile!J155)-1)),ScheduleCompile!J155)))))),"",IF(ScheduleCompile!J155="Off",0,IF(ScheduleCompile!J155="On",1,IF(ISNUMBER(ScheduleCompile!J155),ScheduleCompile!J155/1,IF(ISTEXT(ScheduleCompile!J155),IF(OR(ISNUMBER(FIND("5F",ScheduleCompile!J155)),ISNUMBER(FIND("0F",ScheduleCompile!J155)),ISNUMBER(FIND("8F",ScheduleCompile!J155)),ISNUMBER(FIND("1F",ScheduleCompile!J155)),ISNUMBER(FIND("2F",ScheduleCompile!J155)),ISNUMBER(FIND("3F",ScheduleCompile!J155)),ISNUMBER(FIND("6F",ScheduleCompile!J155)),ISNUMBER(FIND("7F",ScheduleCompile!J155)),ISNUMBER(FIND("9F",ScheduleCompile!J155)),ISNUMBER(FIND("4F",ScheduleCompile!J155))),VALUE(LEFT(ScheduleCompile!J155,FIND("F",ScheduleCompile!J155)-1)),ScheduleCompile!J155)))))))</f>
        <v>0.2</v>
      </c>
      <c r="P162" s="1">
        <f>IF(AND(ISERROR(IF(ScheduleCompile!K155="Off",0,IF(ScheduleCompile!K155="On",1,IF(ISNUMBER(ScheduleCompile!K155),ScheduleCompile!K155/1,IF(ISTEXT(ScheduleCompile!K155),IF(OR(ISNUMBER(FIND("5F",ScheduleCompile!K155)),ISNUMBER(FIND("0F",ScheduleCompile!K155)),ISNUMBER(FIND("8F",ScheduleCompile!K155)),ISNUMBER(FIND("1F",ScheduleCompile!K155)),ISNUMBER(FIND("2F",ScheduleCompile!K155)),ISNUMBER(FIND("3F",ScheduleCompile!K155)),ISNUMBER(FIND("6F",ScheduleCompile!K155)),ISNUMBER(FIND("7F",ScheduleCompile!K155)),ISNUMBER(FIND("9F",ScheduleCompile!K155)),ISNUMBER(FIND("4F",ScheduleCompile!K155))),VALUE(LEFT(ScheduleCompile!K155,FIND("F",ScheduleCompile!K155)-1)),ScheduleCompile!K155)))))),ISTEXT(ScheduleCompile!#REF!)),"ENDTABLE",IF(ISERROR(IF(ScheduleCompile!K155="Off",0,IF(ScheduleCompile!K155="On",1,IF(ISNUMBER(ScheduleCompile!K155),ScheduleCompile!K155/1,IF(ISTEXT(ScheduleCompile!K155),IF(OR(ISNUMBER(FIND("5F",ScheduleCompile!K155)),ISNUMBER(FIND("0F",ScheduleCompile!K155)),ISNUMBER(FIND("8F",ScheduleCompile!K155)),ISNUMBER(FIND("1F",ScheduleCompile!K155)),ISNUMBER(FIND("2F",ScheduleCompile!K155)),ISNUMBER(FIND("3F",ScheduleCompile!K155)),ISNUMBER(FIND("6F",ScheduleCompile!K155)),ISNUMBER(FIND("7F",ScheduleCompile!K155)),ISNUMBER(FIND("9F",ScheduleCompile!K155)),ISNUMBER(FIND("4F",ScheduleCompile!K155))),VALUE(LEFT(ScheduleCompile!K155,FIND("F",ScheduleCompile!K155)-1)),ScheduleCompile!K155)))))),"",IF(ScheduleCompile!K155="Off",0,IF(ScheduleCompile!K155="On",1,IF(ISNUMBER(ScheduleCompile!K155),ScheduleCompile!K155/1,IF(ISTEXT(ScheduleCompile!K155),IF(OR(ISNUMBER(FIND("5F",ScheduleCompile!K155)),ISNUMBER(FIND("0F",ScheduleCompile!K155)),ISNUMBER(FIND("8F",ScheduleCompile!K155)),ISNUMBER(FIND("1F",ScheduleCompile!K155)),ISNUMBER(FIND("2F",ScheduleCompile!K155)),ISNUMBER(FIND("3F",ScheduleCompile!K155)),ISNUMBER(FIND("6F",ScheduleCompile!K155)),ISNUMBER(FIND("7F",ScheduleCompile!K155)),ISNUMBER(FIND("9F",ScheduleCompile!K155)),ISNUMBER(FIND("4F",ScheduleCompile!K155))),VALUE(LEFT(ScheduleCompile!K155,FIND("F",ScheduleCompile!K155)-1)),ScheduleCompile!K155)))))))</f>
        <v>0.9</v>
      </c>
      <c r="Q162" s="1">
        <f>IF(AND(ISERROR(IF(ScheduleCompile!L155="Off",0,IF(ScheduleCompile!L155="On",1,IF(ISNUMBER(ScheduleCompile!L155),ScheduleCompile!L155/1,IF(ISTEXT(ScheduleCompile!L155),IF(OR(ISNUMBER(FIND("5F",ScheduleCompile!L155)),ISNUMBER(FIND("0F",ScheduleCompile!L155)),ISNUMBER(FIND("8F",ScheduleCompile!L155)),ISNUMBER(FIND("1F",ScheduleCompile!L155)),ISNUMBER(FIND("2F",ScheduleCompile!L155)),ISNUMBER(FIND("3F",ScheduleCompile!L155)),ISNUMBER(FIND("6F",ScheduleCompile!L155)),ISNUMBER(FIND("7F",ScheduleCompile!L155)),ISNUMBER(FIND("9F",ScheduleCompile!L155)),ISNUMBER(FIND("4F",ScheduleCompile!L155))),VALUE(LEFT(ScheduleCompile!L155,FIND("F",ScheduleCompile!L155)-1)),ScheduleCompile!L155)))))),ISTEXT(ScheduleCompile!#REF!)),"ENDTABLE",IF(ISERROR(IF(ScheduleCompile!L155="Off",0,IF(ScheduleCompile!L155="On",1,IF(ISNUMBER(ScheduleCompile!L155),ScheduleCompile!L155/1,IF(ISTEXT(ScheduleCompile!L155),IF(OR(ISNUMBER(FIND("5F",ScheduleCompile!L155)),ISNUMBER(FIND("0F",ScheduleCompile!L155)),ISNUMBER(FIND("8F",ScheduleCompile!L155)),ISNUMBER(FIND("1F",ScheduleCompile!L155)),ISNUMBER(FIND("2F",ScheduleCompile!L155)),ISNUMBER(FIND("3F",ScheduleCompile!L155)),ISNUMBER(FIND("6F",ScheduleCompile!L155)),ISNUMBER(FIND("7F",ScheduleCompile!L155)),ISNUMBER(FIND("9F",ScheduleCompile!L155)),ISNUMBER(FIND("4F",ScheduleCompile!L155))),VALUE(LEFT(ScheduleCompile!L155,FIND("F",ScheduleCompile!L155)-1)),ScheduleCompile!L155)))))),"",IF(ScheduleCompile!L155="Off",0,IF(ScheduleCompile!L155="On",1,IF(ISNUMBER(ScheduleCompile!L155),ScheduleCompile!L155/1,IF(ISTEXT(ScheduleCompile!L155),IF(OR(ISNUMBER(FIND("5F",ScheduleCompile!L155)),ISNUMBER(FIND("0F",ScheduleCompile!L155)),ISNUMBER(FIND("8F",ScheduleCompile!L155)),ISNUMBER(FIND("1F",ScheduleCompile!L155)),ISNUMBER(FIND("2F",ScheduleCompile!L155)),ISNUMBER(FIND("3F",ScheduleCompile!L155)),ISNUMBER(FIND("6F",ScheduleCompile!L155)),ISNUMBER(FIND("7F",ScheduleCompile!L155)),ISNUMBER(FIND("9F",ScheduleCompile!L155)),ISNUMBER(FIND("4F",ScheduleCompile!L155))),VALUE(LEFT(ScheduleCompile!L155,FIND("F",ScheduleCompile!L155)-1)),ScheduleCompile!L155)))))))</f>
        <v>0.9</v>
      </c>
      <c r="R162" s="1">
        <f>IF(AND(ISERROR(IF(ScheduleCompile!M155="Off",0,IF(ScheduleCompile!M155="On",1,IF(ISNUMBER(ScheduleCompile!M155),ScheduleCompile!M155/1,IF(ISTEXT(ScheduleCompile!M155),IF(OR(ISNUMBER(FIND("5F",ScheduleCompile!M155)),ISNUMBER(FIND("0F",ScheduleCompile!M155)),ISNUMBER(FIND("8F",ScheduleCompile!M155)),ISNUMBER(FIND("1F",ScheduleCompile!M155)),ISNUMBER(FIND("2F",ScheduleCompile!M155)),ISNUMBER(FIND("3F",ScheduleCompile!M155)),ISNUMBER(FIND("6F",ScheduleCompile!M155)),ISNUMBER(FIND("7F",ScheduleCompile!M155)),ISNUMBER(FIND("9F",ScheduleCompile!M155)),ISNUMBER(FIND("4F",ScheduleCompile!M155))),VALUE(LEFT(ScheduleCompile!M155,FIND("F",ScheduleCompile!M155)-1)),ScheduleCompile!M155)))))),ISTEXT(ScheduleCompile!#REF!)),"ENDTABLE",IF(ISERROR(IF(ScheduleCompile!M155="Off",0,IF(ScheduleCompile!M155="On",1,IF(ISNUMBER(ScheduleCompile!M155),ScheduleCompile!M155/1,IF(ISTEXT(ScheduleCompile!M155),IF(OR(ISNUMBER(FIND("5F",ScheduleCompile!M155)),ISNUMBER(FIND("0F",ScheduleCompile!M155)),ISNUMBER(FIND("8F",ScheduleCompile!M155)),ISNUMBER(FIND("1F",ScheduleCompile!M155)),ISNUMBER(FIND("2F",ScheduleCompile!M155)),ISNUMBER(FIND("3F",ScheduleCompile!M155)),ISNUMBER(FIND("6F",ScheduleCompile!M155)),ISNUMBER(FIND("7F",ScheduleCompile!M155)),ISNUMBER(FIND("9F",ScheduleCompile!M155)),ISNUMBER(FIND("4F",ScheduleCompile!M155))),VALUE(LEFT(ScheduleCompile!M155,FIND("F",ScheduleCompile!M155)-1)),ScheduleCompile!M155)))))),"",IF(ScheduleCompile!M155="Off",0,IF(ScheduleCompile!M155="On",1,IF(ISNUMBER(ScheduleCompile!M155),ScheduleCompile!M155/1,IF(ISTEXT(ScheduleCompile!M155),IF(OR(ISNUMBER(FIND("5F",ScheduleCompile!M155)),ISNUMBER(FIND("0F",ScheduleCompile!M155)),ISNUMBER(FIND("8F",ScheduleCompile!M155)),ISNUMBER(FIND("1F",ScheduleCompile!M155)),ISNUMBER(FIND("2F",ScheduleCompile!M155)),ISNUMBER(FIND("3F",ScheduleCompile!M155)),ISNUMBER(FIND("6F",ScheduleCompile!M155)),ISNUMBER(FIND("7F",ScheduleCompile!M155)),ISNUMBER(FIND("9F",ScheduleCompile!M155)),ISNUMBER(FIND("4F",ScheduleCompile!M155))),VALUE(LEFT(ScheduleCompile!M155,FIND("F",ScheduleCompile!M155)-1)),ScheduleCompile!M155)))))))</f>
        <v>0.45</v>
      </c>
      <c r="S162" s="1">
        <f>IF(AND(ISERROR(IF(ScheduleCompile!N155="Off",0,IF(ScheduleCompile!N155="On",1,IF(ISNUMBER(ScheduleCompile!N155),ScheduleCompile!N155/1,IF(ISTEXT(ScheduleCompile!N155),IF(OR(ISNUMBER(FIND("5F",ScheduleCompile!N155)),ISNUMBER(FIND("0F",ScheduleCompile!N155)),ISNUMBER(FIND("8F",ScheduleCompile!N155)),ISNUMBER(FIND("1F",ScheduleCompile!N155)),ISNUMBER(FIND("2F",ScheduleCompile!N155)),ISNUMBER(FIND("3F",ScheduleCompile!N155)),ISNUMBER(FIND("6F",ScheduleCompile!N155)),ISNUMBER(FIND("7F",ScheduleCompile!N155)),ISNUMBER(FIND("9F",ScheduleCompile!N155)),ISNUMBER(FIND("4F",ScheduleCompile!N155))),VALUE(LEFT(ScheduleCompile!N155,FIND("F",ScheduleCompile!N155)-1)),ScheduleCompile!N155)))))),ISTEXT(ScheduleCompile!#REF!)),"ENDTABLE",IF(ISERROR(IF(ScheduleCompile!N155="Off",0,IF(ScheduleCompile!N155="On",1,IF(ISNUMBER(ScheduleCompile!N155),ScheduleCompile!N155/1,IF(ISTEXT(ScheduleCompile!N155),IF(OR(ISNUMBER(FIND("5F",ScheduleCompile!N155)),ISNUMBER(FIND("0F",ScheduleCompile!N155)),ISNUMBER(FIND("8F",ScheduleCompile!N155)),ISNUMBER(FIND("1F",ScheduleCompile!N155)),ISNUMBER(FIND("2F",ScheduleCompile!N155)),ISNUMBER(FIND("3F",ScheduleCompile!N155)),ISNUMBER(FIND("6F",ScheduleCompile!N155)),ISNUMBER(FIND("7F",ScheduleCompile!N155)),ISNUMBER(FIND("9F",ScheduleCompile!N155)),ISNUMBER(FIND("4F",ScheduleCompile!N155))),VALUE(LEFT(ScheduleCompile!N155,FIND("F",ScheduleCompile!N155)-1)),ScheduleCompile!N155)))))),"",IF(ScheduleCompile!N155="Off",0,IF(ScheduleCompile!N155="On",1,IF(ISNUMBER(ScheduleCompile!N155),ScheduleCompile!N155/1,IF(ISTEXT(ScheduleCompile!N155),IF(OR(ISNUMBER(FIND("5F",ScheduleCompile!N155)),ISNUMBER(FIND("0F",ScheduleCompile!N155)),ISNUMBER(FIND("8F",ScheduleCompile!N155)),ISNUMBER(FIND("1F",ScheduleCompile!N155)),ISNUMBER(FIND("2F",ScheduleCompile!N155)),ISNUMBER(FIND("3F",ScheduleCompile!N155)),ISNUMBER(FIND("6F",ScheduleCompile!N155)),ISNUMBER(FIND("7F",ScheduleCompile!N155)),ISNUMBER(FIND("9F",ScheduleCompile!N155)),ISNUMBER(FIND("4F",ScheduleCompile!N155))),VALUE(LEFT(ScheduleCompile!N155,FIND("F",ScheduleCompile!N155)-1)),ScheduleCompile!N155)))))))</f>
        <v>0.45</v>
      </c>
      <c r="T162" s="1">
        <f>IF(AND(ISERROR(IF(ScheduleCompile!O155="Off",0,IF(ScheduleCompile!O155="On",1,IF(ISNUMBER(ScheduleCompile!O155),ScheduleCompile!O155/1,IF(ISTEXT(ScheduleCompile!O155),IF(OR(ISNUMBER(FIND("5F",ScheduleCompile!O155)),ISNUMBER(FIND("0F",ScheduleCompile!O155)),ISNUMBER(FIND("8F",ScheduleCompile!O155)),ISNUMBER(FIND("1F",ScheduleCompile!O155)),ISNUMBER(FIND("2F",ScheduleCompile!O155)),ISNUMBER(FIND("3F",ScheduleCompile!O155)),ISNUMBER(FIND("6F",ScheduleCompile!O155)),ISNUMBER(FIND("7F",ScheduleCompile!O155)),ISNUMBER(FIND("9F",ScheduleCompile!O155)),ISNUMBER(FIND("4F",ScheduleCompile!O155))),VALUE(LEFT(ScheduleCompile!O155,FIND("F",ScheduleCompile!O155)-1)),ScheduleCompile!O155)))))),ISTEXT(ScheduleCompile!#REF!)),"ENDTABLE",IF(ISERROR(IF(ScheduleCompile!O155="Off",0,IF(ScheduleCompile!O155="On",1,IF(ISNUMBER(ScheduleCompile!O155),ScheduleCompile!O155/1,IF(ISTEXT(ScheduleCompile!O155),IF(OR(ISNUMBER(FIND("5F",ScheduleCompile!O155)),ISNUMBER(FIND("0F",ScheduleCompile!O155)),ISNUMBER(FIND("8F",ScheduleCompile!O155)),ISNUMBER(FIND("1F",ScheduleCompile!O155)),ISNUMBER(FIND("2F",ScheduleCompile!O155)),ISNUMBER(FIND("3F",ScheduleCompile!O155)),ISNUMBER(FIND("6F",ScheduleCompile!O155)),ISNUMBER(FIND("7F",ScheduleCompile!O155)),ISNUMBER(FIND("9F",ScheduleCompile!O155)),ISNUMBER(FIND("4F",ScheduleCompile!O155))),VALUE(LEFT(ScheduleCompile!O155,FIND("F",ScheduleCompile!O155)-1)),ScheduleCompile!O155)))))),"",IF(ScheduleCompile!O155="Off",0,IF(ScheduleCompile!O155="On",1,IF(ISNUMBER(ScheduleCompile!O155),ScheduleCompile!O155/1,IF(ISTEXT(ScheduleCompile!O155),IF(OR(ISNUMBER(FIND("5F",ScheduleCompile!O155)),ISNUMBER(FIND("0F",ScheduleCompile!O155)),ISNUMBER(FIND("8F",ScheduleCompile!O155)),ISNUMBER(FIND("1F",ScheduleCompile!O155)),ISNUMBER(FIND("2F",ScheduleCompile!O155)),ISNUMBER(FIND("3F",ScheduleCompile!O155)),ISNUMBER(FIND("6F",ScheduleCompile!O155)),ISNUMBER(FIND("7F",ScheduleCompile!O155)),ISNUMBER(FIND("9F",ScheduleCompile!O155)),ISNUMBER(FIND("4F",ScheduleCompile!O155))),VALUE(LEFT(ScheduleCompile!O155,FIND("F",ScheduleCompile!O155)-1)),ScheduleCompile!O155)))))))</f>
        <v>0.9</v>
      </c>
      <c r="U162" s="1">
        <f>IF(AND(ISERROR(IF(ScheduleCompile!P155="Off",0,IF(ScheduleCompile!P155="On",1,IF(ISNUMBER(ScheduleCompile!P155),ScheduleCompile!P155/1,IF(ISTEXT(ScheduleCompile!P155),IF(OR(ISNUMBER(FIND("5F",ScheduleCompile!P155)),ISNUMBER(FIND("0F",ScheduleCompile!P155)),ISNUMBER(FIND("8F",ScheduleCompile!P155)),ISNUMBER(FIND("1F",ScheduleCompile!P155)),ISNUMBER(FIND("2F",ScheduleCompile!P155)),ISNUMBER(FIND("3F",ScheduleCompile!P155)),ISNUMBER(FIND("6F",ScheduleCompile!P155)),ISNUMBER(FIND("7F",ScheduleCompile!P155)),ISNUMBER(FIND("9F",ScheduleCompile!P155)),ISNUMBER(FIND("4F",ScheduleCompile!P155))),VALUE(LEFT(ScheduleCompile!P155,FIND("F",ScheduleCompile!P155)-1)),ScheduleCompile!P155)))))),ISTEXT(ScheduleCompile!#REF!)),"ENDTABLE",IF(ISERROR(IF(ScheduleCompile!P155="Off",0,IF(ScheduleCompile!P155="On",1,IF(ISNUMBER(ScheduleCompile!P155),ScheduleCompile!P155/1,IF(ISTEXT(ScheduleCompile!P155),IF(OR(ISNUMBER(FIND("5F",ScheduleCompile!P155)),ISNUMBER(FIND("0F",ScheduleCompile!P155)),ISNUMBER(FIND("8F",ScheduleCompile!P155)),ISNUMBER(FIND("1F",ScheduleCompile!P155)),ISNUMBER(FIND("2F",ScheduleCompile!P155)),ISNUMBER(FIND("3F",ScheduleCompile!P155)),ISNUMBER(FIND("6F",ScheduleCompile!P155)),ISNUMBER(FIND("7F",ScheduleCompile!P155)),ISNUMBER(FIND("9F",ScheduleCompile!P155)),ISNUMBER(FIND("4F",ScheduleCompile!P155))),VALUE(LEFT(ScheduleCompile!P155,FIND("F",ScheduleCompile!P155)-1)),ScheduleCompile!P155)))))),"",IF(ScheduleCompile!P155="Off",0,IF(ScheduleCompile!P155="On",1,IF(ISNUMBER(ScheduleCompile!P155),ScheduleCompile!P155/1,IF(ISTEXT(ScheduleCompile!P155),IF(OR(ISNUMBER(FIND("5F",ScheduleCompile!P155)),ISNUMBER(FIND("0F",ScheduleCompile!P155)),ISNUMBER(FIND("8F",ScheduleCompile!P155)),ISNUMBER(FIND("1F",ScheduleCompile!P155)),ISNUMBER(FIND("2F",ScheduleCompile!P155)),ISNUMBER(FIND("3F",ScheduleCompile!P155)),ISNUMBER(FIND("6F",ScheduleCompile!P155)),ISNUMBER(FIND("7F",ScheduleCompile!P155)),ISNUMBER(FIND("9F",ScheduleCompile!P155)),ISNUMBER(FIND("4F",ScheduleCompile!P155))),VALUE(LEFT(ScheduleCompile!P155,FIND("F",ScheduleCompile!P155)-1)),ScheduleCompile!P155)))))))</f>
        <v>0.9</v>
      </c>
      <c r="V162" s="1">
        <f>IF(AND(ISERROR(IF(ScheduleCompile!Q155="Off",0,IF(ScheduleCompile!Q155="On",1,IF(ISNUMBER(ScheduleCompile!Q155),ScheduleCompile!Q155/1,IF(ISTEXT(ScheduleCompile!Q155),IF(OR(ISNUMBER(FIND("5F",ScheduleCompile!Q155)),ISNUMBER(FIND("0F",ScheduleCompile!Q155)),ISNUMBER(FIND("8F",ScheduleCompile!Q155)),ISNUMBER(FIND("1F",ScheduleCompile!Q155)),ISNUMBER(FIND("2F",ScheduleCompile!Q155)),ISNUMBER(FIND("3F",ScheduleCompile!Q155)),ISNUMBER(FIND("6F",ScheduleCompile!Q155)),ISNUMBER(FIND("7F",ScheduleCompile!Q155)),ISNUMBER(FIND("9F",ScheduleCompile!Q155)),ISNUMBER(FIND("4F",ScheduleCompile!Q155))),VALUE(LEFT(ScheduleCompile!Q155,FIND("F",ScheduleCompile!Q155)-1)),ScheduleCompile!Q155)))))),ISTEXT(ScheduleCompile!#REF!)),"ENDTABLE",IF(ISERROR(IF(ScheduleCompile!Q155="Off",0,IF(ScheduleCompile!Q155="On",1,IF(ISNUMBER(ScheduleCompile!Q155),ScheduleCompile!Q155/1,IF(ISTEXT(ScheduleCompile!Q155),IF(OR(ISNUMBER(FIND("5F",ScheduleCompile!Q155)),ISNUMBER(FIND("0F",ScheduleCompile!Q155)),ISNUMBER(FIND("8F",ScheduleCompile!Q155)),ISNUMBER(FIND("1F",ScheduleCompile!Q155)),ISNUMBER(FIND("2F",ScheduleCompile!Q155)),ISNUMBER(FIND("3F",ScheduleCompile!Q155)),ISNUMBER(FIND("6F",ScheduleCompile!Q155)),ISNUMBER(FIND("7F",ScheduleCompile!Q155)),ISNUMBER(FIND("9F",ScheduleCompile!Q155)),ISNUMBER(FIND("4F",ScheduleCompile!Q155))),VALUE(LEFT(ScheduleCompile!Q155,FIND("F",ScheduleCompile!Q155)-1)),ScheduleCompile!Q155)))))),"",IF(ScheduleCompile!Q155="Off",0,IF(ScheduleCompile!Q155="On",1,IF(ISNUMBER(ScheduleCompile!Q155),ScheduleCompile!Q155/1,IF(ISTEXT(ScheduleCompile!Q155),IF(OR(ISNUMBER(FIND("5F",ScheduleCompile!Q155)),ISNUMBER(FIND("0F",ScheduleCompile!Q155)),ISNUMBER(FIND("8F",ScheduleCompile!Q155)),ISNUMBER(FIND("1F",ScheduleCompile!Q155)),ISNUMBER(FIND("2F",ScheduleCompile!Q155)),ISNUMBER(FIND("3F",ScheduleCompile!Q155)),ISNUMBER(FIND("6F",ScheduleCompile!Q155)),ISNUMBER(FIND("7F",ScheduleCompile!Q155)),ISNUMBER(FIND("9F",ScheduleCompile!Q155)),ISNUMBER(FIND("4F",ScheduleCompile!Q155))),VALUE(LEFT(ScheduleCompile!Q155,FIND("F",ScheduleCompile!Q155)-1)),ScheduleCompile!Q155)))))))</f>
        <v>0.9</v>
      </c>
      <c r="W162" s="1">
        <f>IF(AND(ISERROR(IF(ScheduleCompile!R155="Off",0,IF(ScheduleCompile!R155="On",1,IF(ISNUMBER(ScheduleCompile!R155),ScheduleCompile!R155/1,IF(ISTEXT(ScheduleCompile!R155),IF(OR(ISNUMBER(FIND("5F",ScheduleCompile!R155)),ISNUMBER(FIND("0F",ScheduleCompile!R155)),ISNUMBER(FIND("8F",ScheduleCompile!R155)),ISNUMBER(FIND("1F",ScheduleCompile!R155)),ISNUMBER(FIND("2F",ScheduleCompile!R155)),ISNUMBER(FIND("3F",ScheduleCompile!R155)),ISNUMBER(FIND("6F",ScheduleCompile!R155)),ISNUMBER(FIND("7F",ScheduleCompile!R155)),ISNUMBER(FIND("9F",ScheduleCompile!R155)),ISNUMBER(FIND("4F",ScheduleCompile!R155))),VALUE(LEFT(ScheduleCompile!R155,FIND("F",ScheduleCompile!R155)-1)),ScheduleCompile!R155)))))),ISTEXT(ScheduleCompile!#REF!)),"ENDTABLE",IF(ISERROR(IF(ScheduleCompile!R155="Off",0,IF(ScheduleCompile!R155="On",1,IF(ISNUMBER(ScheduleCompile!R155),ScheduleCompile!R155/1,IF(ISTEXT(ScheduleCompile!R155),IF(OR(ISNUMBER(FIND("5F",ScheduleCompile!R155)),ISNUMBER(FIND("0F",ScheduleCompile!R155)),ISNUMBER(FIND("8F",ScheduleCompile!R155)),ISNUMBER(FIND("1F",ScheduleCompile!R155)),ISNUMBER(FIND("2F",ScheduleCompile!R155)),ISNUMBER(FIND("3F",ScheduleCompile!R155)),ISNUMBER(FIND("6F",ScheduleCompile!R155)),ISNUMBER(FIND("7F",ScheduleCompile!R155)),ISNUMBER(FIND("9F",ScheduleCompile!R155)),ISNUMBER(FIND("4F",ScheduleCompile!R155))),VALUE(LEFT(ScheduleCompile!R155,FIND("F",ScheduleCompile!R155)-1)),ScheduleCompile!R155)))))),"",IF(ScheduleCompile!R155="Off",0,IF(ScheduleCompile!R155="On",1,IF(ISNUMBER(ScheduleCompile!R155),ScheduleCompile!R155/1,IF(ISTEXT(ScheduleCompile!R155),IF(OR(ISNUMBER(FIND("5F",ScheduleCompile!R155)),ISNUMBER(FIND("0F",ScheduleCompile!R155)),ISNUMBER(FIND("8F",ScheduleCompile!R155)),ISNUMBER(FIND("1F",ScheduleCompile!R155)),ISNUMBER(FIND("2F",ScheduleCompile!R155)),ISNUMBER(FIND("3F",ScheduleCompile!R155)),ISNUMBER(FIND("6F",ScheduleCompile!R155)),ISNUMBER(FIND("7F",ScheduleCompile!R155)),ISNUMBER(FIND("9F",ScheduleCompile!R155)),ISNUMBER(FIND("4F",ScheduleCompile!R155))),VALUE(LEFT(ScheduleCompile!R155,FIND("F",ScheduleCompile!R155)-1)),ScheduleCompile!R155)))))))</f>
        <v>0.9</v>
      </c>
      <c r="X162" s="1">
        <f>IF(AND(ISERROR(IF(ScheduleCompile!S155="Off",0,IF(ScheduleCompile!S155="On",1,IF(ISNUMBER(ScheduleCompile!S155),ScheduleCompile!S155/1,IF(ISTEXT(ScheduleCompile!S155),IF(OR(ISNUMBER(FIND("5F",ScheduleCompile!S155)),ISNUMBER(FIND("0F",ScheduleCompile!S155)),ISNUMBER(FIND("8F",ScheduleCompile!S155)),ISNUMBER(FIND("1F",ScheduleCompile!S155)),ISNUMBER(FIND("2F",ScheduleCompile!S155)),ISNUMBER(FIND("3F",ScheduleCompile!S155)),ISNUMBER(FIND("6F",ScheduleCompile!S155)),ISNUMBER(FIND("7F",ScheduleCompile!S155)),ISNUMBER(FIND("9F",ScheduleCompile!S155)),ISNUMBER(FIND("4F",ScheduleCompile!S155))),VALUE(LEFT(ScheduleCompile!S155,FIND("F",ScheduleCompile!S155)-1)),ScheduleCompile!S155)))))),ISTEXT(ScheduleCompile!#REF!)),"ENDTABLE",IF(ISERROR(IF(ScheduleCompile!S155="Off",0,IF(ScheduleCompile!S155="On",1,IF(ISNUMBER(ScheduleCompile!S155),ScheduleCompile!S155/1,IF(ISTEXT(ScheduleCompile!S155),IF(OR(ISNUMBER(FIND("5F",ScheduleCompile!S155)),ISNUMBER(FIND("0F",ScheduleCompile!S155)),ISNUMBER(FIND("8F",ScheduleCompile!S155)),ISNUMBER(FIND("1F",ScheduleCompile!S155)),ISNUMBER(FIND("2F",ScheduleCompile!S155)),ISNUMBER(FIND("3F",ScheduleCompile!S155)),ISNUMBER(FIND("6F",ScheduleCompile!S155)),ISNUMBER(FIND("7F",ScheduleCompile!S155)),ISNUMBER(FIND("9F",ScheduleCompile!S155)),ISNUMBER(FIND("4F",ScheduleCompile!S155))),VALUE(LEFT(ScheduleCompile!S155,FIND("F",ScheduleCompile!S155)-1)),ScheduleCompile!S155)))))),"",IF(ScheduleCompile!S155="Off",0,IF(ScheduleCompile!S155="On",1,IF(ISNUMBER(ScheduleCompile!S155),ScheduleCompile!S155/1,IF(ISTEXT(ScheduleCompile!S155),IF(OR(ISNUMBER(FIND("5F",ScheduleCompile!S155)),ISNUMBER(FIND("0F",ScheduleCompile!S155)),ISNUMBER(FIND("8F",ScheduleCompile!S155)),ISNUMBER(FIND("1F",ScheduleCompile!S155)),ISNUMBER(FIND("2F",ScheduleCompile!S155)),ISNUMBER(FIND("3F",ScheduleCompile!S155)),ISNUMBER(FIND("6F",ScheduleCompile!S155)),ISNUMBER(FIND("7F",ScheduleCompile!S155)),ISNUMBER(FIND("9F",ScheduleCompile!S155)),ISNUMBER(FIND("4F",ScheduleCompile!S155))),VALUE(LEFT(ScheduleCompile!S155,FIND("F",ScheduleCompile!S155)-1)),ScheduleCompile!S155)))))))</f>
        <v>0.9</v>
      </c>
      <c r="Y162" s="1">
        <f>IF(AND(ISERROR(IF(ScheduleCompile!T155="Off",0,IF(ScheduleCompile!T155="On",1,IF(ISNUMBER(ScheduleCompile!T155),ScheduleCompile!T155/1,IF(ISTEXT(ScheduleCompile!T155),IF(OR(ISNUMBER(FIND("5F",ScheduleCompile!T155)),ISNUMBER(FIND("0F",ScheduleCompile!T155)),ISNUMBER(FIND("8F",ScheduleCompile!T155)),ISNUMBER(FIND("1F",ScheduleCompile!T155)),ISNUMBER(FIND("2F",ScheduleCompile!T155)),ISNUMBER(FIND("3F",ScheduleCompile!T155)),ISNUMBER(FIND("6F",ScheduleCompile!T155)),ISNUMBER(FIND("7F",ScheduleCompile!T155)),ISNUMBER(FIND("9F",ScheduleCompile!T155)),ISNUMBER(FIND("4F",ScheduleCompile!T155))),VALUE(LEFT(ScheduleCompile!T155,FIND("F",ScheduleCompile!T155)-1)),ScheduleCompile!T155)))))),ISTEXT(ScheduleCompile!#REF!)),"ENDTABLE",IF(ISERROR(IF(ScheduleCompile!T155="Off",0,IF(ScheduleCompile!T155="On",1,IF(ISNUMBER(ScheduleCompile!T155),ScheduleCompile!T155/1,IF(ISTEXT(ScheduleCompile!T155),IF(OR(ISNUMBER(FIND("5F",ScheduleCompile!T155)),ISNUMBER(FIND("0F",ScheduleCompile!T155)),ISNUMBER(FIND("8F",ScheduleCompile!T155)),ISNUMBER(FIND("1F",ScheduleCompile!T155)),ISNUMBER(FIND("2F",ScheduleCompile!T155)),ISNUMBER(FIND("3F",ScheduleCompile!T155)),ISNUMBER(FIND("6F",ScheduleCompile!T155)),ISNUMBER(FIND("7F",ScheduleCompile!T155)),ISNUMBER(FIND("9F",ScheduleCompile!T155)),ISNUMBER(FIND("4F",ScheduleCompile!T155))),VALUE(LEFT(ScheduleCompile!T155,FIND("F",ScheduleCompile!T155)-1)),ScheduleCompile!T155)))))),"",IF(ScheduleCompile!T155="Off",0,IF(ScheduleCompile!T155="On",1,IF(ISNUMBER(ScheduleCompile!T155),ScheduleCompile!T155/1,IF(ISTEXT(ScheduleCompile!T155),IF(OR(ISNUMBER(FIND("5F",ScheduleCompile!T155)),ISNUMBER(FIND("0F",ScheduleCompile!T155)),ISNUMBER(FIND("8F",ScheduleCompile!T155)),ISNUMBER(FIND("1F",ScheduleCompile!T155)),ISNUMBER(FIND("2F",ScheduleCompile!T155)),ISNUMBER(FIND("3F",ScheduleCompile!T155)),ISNUMBER(FIND("6F",ScheduleCompile!T155)),ISNUMBER(FIND("7F",ScheduleCompile!T155)),ISNUMBER(FIND("9F",ScheduleCompile!T155)),ISNUMBER(FIND("4F",ScheduleCompile!T155))),VALUE(LEFT(ScheduleCompile!T155,FIND("F",ScheduleCompile!T155)-1)),ScheduleCompile!T155)))))))</f>
        <v>0.1</v>
      </c>
      <c r="Z162" s="1">
        <f>IF(AND(ISERROR(IF(ScheduleCompile!U155="Off",0,IF(ScheduleCompile!U155="On",1,IF(ISNUMBER(ScheduleCompile!U155),ScheduleCompile!U155/1,IF(ISTEXT(ScheduleCompile!U155),IF(OR(ISNUMBER(FIND("5F",ScheduleCompile!U155)),ISNUMBER(FIND("0F",ScheduleCompile!U155)),ISNUMBER(FIND("8F",ScheduleCompile!U155)),ISNUMBER(FIND("1F",ScheduleCompile!U155)),ISNUMBER(FIND("2F",ScheduleCompile!U155)),ISNUMBER(FIND("3F",ScheduleCompile!U155)),ISNUMBER(FIND("6F",ScheduleCompile!U155)),ISNUMBER(FIND("7F",ScheduleCompile!U155)),ISNUMBER(FIND("9F",ScheduleCompile!U155)),ISNUMBER(FIND("4F",ScheduleCompile!U155))),VALUE(LEFT(ScheduleCompile!U155,FIND("F",ScheduleCompile!U155)-1)),ScheduleCompile!U155)))))),ISTEXT(ScheduleCompile!#REF!)),"ENDTABLE",IF(ISERROR(IF(ScheduleCompile!U155="Off",0,IF(ScheduleCompile!U155="On",1,IF(ISNUMBER(ScheduleCompile!U155),ScheduleCompile!U155/1,IF(ISTEXT(ScheduleCompile!U155),IF(OR(ISNUMBER(FIND("5F",ScheduleCompile!U155)),ISNUMBER(FIND("0F",ScheduleCompile!U155)),ISNUMBER(FIND("8F",ScheduleCompile!U155)),ISNUMBER(FIND("1F",ScheduleCompile!U155)),ISNUMBER(FIND("2F",ScheduleCompile!U155)),ISNUMBER(FIND("3F",ScheduleCompile!U155)),ISNUMBER(FIND("6F",ScheduleCompile!U155)),ISNUMBER(FIND("7F",ScheduleCompile!U155)),ISNUMBER(FIND("9F",ScheduleCompile!U155)),ISNUMBER(FIND("4F",ScheduleCompile!U155))),VALUE(LEFT(ScheduleCompile!U155,FIND("F",ScheduleCompile!U155)-1)),ScheduleCompile!U155)))))),"",IF(ScheduleCompile!U155="Off",0,IF(ScheduleCompile!U155="On",1,IF(ISNUMBER(ScheduleCompile!U155),ScheduleCompile!U155/1,IF(ISTEXT(ScheduleCompile!U155),IF(OR(ISNUMBER(FIND("5F",ScheduleCompile!U155)),ISNUMBER(FIND("0F",ScheduleCompile!U155)),ISNUMBER(FIND("8F",ScheduleCompile!U155)),ISNUMBER(FIND("1F",ScheduleCompile!U155)),ISNUMBER(FIND("2F",ScheduleCompile!U155)),ISNUMBER(FIND("3F",ScheduleCompile!U155)),ISNUMBER(FIND("6F",ScheduleCompile!U155)),ISNUMBER(FIND("7F",ScheduleCompile!U155)),ISNUMBER(FIND("9F",ScheduleCompile!U155)),ISNUMBER(FIND("4F",ScheduleCompile!U155))),VALUE(LEFT(ScheduleCompile!U155,FIND("F",ScheduleCompile!U155)-1)),ScheduleCompile!U155)))))))</f>
        <v>0.1</v>
      </c>
      <c r="AA162" s="1">
        <f>IF(AND(ISERROR(IF(ScheduleCompile!V155="Off",0,IF(ScheduleCompile!V155="On",1,IF(ISNUMBER(ScheduleCompile!V155),ScheduleCompile!V155/1,IF(ISTEXT(ScheduleCompile!V155),IF(OR(ISNUMBER(FIND("5F",ScheduleCompile!V155)),ISNUMBER(FIND("0F",ScheduleCompile!V155)),ISNUMBER(FIND("8F",ScheduleCompile!V155)),ISNUMBER(FIND("1F",ScheduleCompile!V155)),ISNUMBER(FIND("2F",ScheduleCompile!V155)),ISNUMBER(FIND("3F",ScheduleCompile!V155)),ISNUMBER(FIND("6F",ScheduleCompile!V155)),ISNUMBER(FIND("7F",ScheduleCompile!V155)),ISNUMBER(FIND("9F",ScheduleCompile!V155)),ISNUMBER(FIND("4F",ScheduleCompile!V155))),VALUE(LEFT(ScheduleCompile!V155,FIND("F",ScheduleCompile!V155)-1)),ScheduleCompile!V155)))))),ISTEXT(ScheduleCompile!#REF!)),"ENDTABLE",IF(ISERROR(IF(ScheduleCompile!V155="Off",0,IF(ScheduleCompile!V155="On",1,IF(ISNUMBER(ScheduleCompile!V155),ScheduleCompile!V155/1,IF(ISTEXT(ScheduleCompile!V155),IF(OR(ISNUMBER(FIND("5F",ScheduleCompile!V155)),ISNUMBER(FIND("0F",ScheduleCompile!V155)),ISNUMBER(FIND("8F",ScheduleCompile!V155)),ISNUMBER(FIND("1F",ScheduleCompile!V155)),ISNUMBER(FIND("2F",ScheduleCompile!V155)),ISNUMBER(FIND("3F",ScheduleCompile!V155)),ISNUMBER(FIND("6F",ScheduleCompile!V155)),ISNUMBER(FIND("7F",ScheduleCompile!V155)),ISNUMBER(FIND("9F",ScheduleCompile!V155)),ISNUMBER(FIND("4F",ScheduleCompile!V155))),VALUE(LEFT(ScheduleCompile!V155,FIND("F",ScheduleCompile!V155)-1)),ScheduleCompile!V155)))))),"",IF(ScheduleCompile!V155="Off",0,IF(ScheduleCompile!V155="On",1,IF(ISNUMBER(ScheduleCompile!V155),ScheduleCompile!V155/1,IF(ISTEXT(ScheduleCompile!V155),IF(OR(ISNUMBER(FIND("5F",ScheduleCompile!V155)),ISNUMBER(FIND("0F",ScheduleCompile!V155)),ISNUMBER(FIND("8F",ScheduleCompile!V155)),ISNUMBER(FIND("1F",ScheduleCompile!V155)),ISNUMBER(FIND("2F",ScheduleCompile!V155)),ISNUMBER(FIND("3F",ScheduleCompile!V155)),ISNUMBER(FIND("6F",ScheduleCompile!V155)),ISNUMBER(FIND("7F",ScheduleCompile!V155)),ISNUMBER(FIND("9F",ScheduleCompile!V155)),ISNUMBER(FIND("4F",ScheduleCompile!V155))),VALUE(LEFT(ScheduleCompile!V155,FIND("F",ScheduleCompile!V155)-1)),ScheduleCompile!V155)))))))</f>
        <v>0</v>
      </c>
      <c r="AB162" s="1">
        <f>IF(AND(ISERROR(IF(ScheduleCompile!W155="Off",0,IF(ScheduleCompile!W155="On",1,IF(ISNUMBER(ScheduleCompile!W155),ScheduleCompile!W155/1,IF(ISTEXT(ScheduleCompile!W155),IF(OR(ISNUMBER(FIND("5F",ScheduleCompile!W155)),ISNUMBER(FIND("0F",ScheduleCompile!W155)),ISNUMBER(FIND("8F",ScheduleCompile!W155)),ISNUMBER(FIND("1F",ScheduleCompile!W155)),ISNUMBER(FIND("2F",ScheduleCompile!W155)),ISNUMBER(FIND("3F",ScheduleCompile!W155)),ISNUMBER(FIND("6F",ScheduleCompile!W155)),ISNUMBER(FIND("7F",ScheduleCompile!W155)),ISNUMBER(FIND("9F",ScheduleCompile!W155)),ISNUMBER(FIND("4F",ScheduleCompile!W155))),VALUE(LEFT(ScheduleCompile!W155,FIND("F",ScheduleCompile!W155)-1)),ScheduleCompile!W155)))))),ISTEXT(ScheduleCompile!#REF!)),"ENDTABLE",IF(ISERROR(IF(ScheduleCompile!W155="Off",0,IF(ScheduleCompile!W155="On",1,IF(ISNUMBER(ScheduleCompile!W155),ScheduleCompile!W155/1,IF(ISTEXT(ScheduleCompile!W155),IF(OR(ISNUMBER(FIND("5F",ScheduleCompile!W155)),ISNUMBER(FIND("0F",ScheduleCompile!W155)),ISNUMBER(FIND("8F",ScheduleCompile!W155)),ISNUMBER(FIND("1F",ScheduleCompile!W155)),ISNUMBER(FIND("2F",ScheduleCompile!W155)),ISNUMBER(FIND("3F",ScheduleCompile!W155)),ISNUMBER(FIND("6F",ScheduleCompile!W155)),ISNUMBER(FIND("7F",ScheduleCompile!W155)),ISNUMBER(FIND("9F",ScheduleCompile!W155)),ISNUMBER(FIND("4F",ScheduleCompile!W155))),VALUE(LEFT(ScheduleCompile!W155,FIND("F",ScheduleCompile!W155)-1)),ScheduleCompile!W155)))))),"",IF(ScheduleCompile!W155="Off",0,IF(ScheduleCompile!W155="On",1,IF(ISNUMBER(ScheduleCompile!W155),ScheduleCompile!W155/1,IF(ISTEXT(ScheduleCompile!W155),IF(OR(ISNUMBER(FIND("5F",ScheduleCompile!W155)),ISNUMBER(FIND("0F",ScheduleCompile!W155)),ISNUMBER(FIND("8F",ScheduleCompile!W155)),ISNUMBER(FIND("1F",ScheduleCompile!W155)),ISNUMBER(FIND("2F",ScheduleCompile!W155)),ISNUMBER(FIND("3F",ScheduleCompile!W155)),ISNUMBER(FIND("6F",ScheduleCompile!W155)),ISNUMBER(FIND("7F",ScheduleCompile!W155)),ISNUMBER(FIND("9F",ScheduleCompile!W155)),ISNUMBER(FIND("4F",ScheduleCompile!W155))),VALUE(LEFT(ScheduleCompile!W155,FIND("F",ScheduleCompile!W155)-1)),ScheduleCompile!W155)))))))</f>
        <v>0</v>
      </c>
      <c r="AC162" s="1">
        <f>IF(AND(ISERROR(IF(ScheduleCompile!X155="Off",0,IF(ScheduleCompile!X155="On",1,IF(ISNUMBER(ScheduleCompile!X155),ScheduleCompile!X155/1,IF(ISTEXT(ScheduleCompile!X155),IF(OR(ISNUMBER(FIND("5F",ScheduleCompile!X155)),ISNUMBER(FIND("0F",ScheduleCompile!X155)),ISNUMBER(FIND("8F",ScheduleCompile!X155)),ISNUMBER(FIND("1F",ScheduleCompile!X155)),ISNUMBER(FIND("2F",ScheduleCompile!X155)),ISNUMBER(FIND("3F",ScheduleCompile!X155)),ISNUMBER(FIND("6F",ScheduleCompile!X155)),ISNUMBER(FIND("7F",ScheduleCompile!X155)),ISNUMBER(FIND("9F",ScheduleCompile!X155)),ISNUMBER(FIND("4F",ScheduleCompile!X155))),VALUE(LEFT(ScheduleCompile!X155,FIND("F",ScheduleCompile!X155)-1)),ScheduleCompile!X155)))))),ISTEXT(ScheduleCompile!#REF!)),"ENDTABLE",IF(ISERROR(IF(ScheduleCompile!X155="Off",0,IF(ScheduleCompile!X155="On",1,IF(ISNUMBER(ScheduleCompile!X155),ScheduleCompile!X155/1,IF(ISTEXT(ScheduleCompile!X155),IF(OR(ISNUMBER(FIND("5F",ScheduleCompile!X155)),ISNUMBER(FIND("0F",ScheduleCompile!X155)),ISNUMBER(FIND("8F",ScheduleCompile!X155)),ISNUMBER(FIND("1F",ScheduleCompile!X155)),ISNUMBER(FIND("2F",ScheduleCompile!X155)),ISNUMBER(FIND("3F",ScheduleCompile!X155)),ISNUMBER(FIND("6F",ScheduleCompile!X155)),ISNUMBER(FIND("7F",ScheduleCompile!X155)),ISNUMBER(FIND("9F",ScheduleCompile!X155)),ISNUMBER(FIND("4F",ScheduleCompile!X155))),VALUE(LEFT(ScheduleCompile!X155,FIND("F",ScheduleCompile!X155)-1)),ScheduleCompile!X155)))))),"",IF(ScheduleCompile!X155="Off",0,IF(ScheduleCompile!X155="On",1,IF(ISNUMBER(ScheduleCompile!X155),ScheduleCompile!X155/1,IF(ISTEXT(ScheduleCompile!X155),IF(OR(ISNUMBER(FIND("5F",ScheduleCompile!X155)),ISNUMBER(FIND("0F",ScheduleCompile!X155)),ISNUMBER(FIND("8F",ScheduleCompile!X155)),ISNUMBER(FIND("1F",ScheduleCompile!X155)),ISNUMBER(FIND("2F",ScheduleCompile!X155)),ISNUMBER(FIND("3F",ScheduleCompile!X155)),ISNUMBER(FIND("6F",ScheduleCompile!X155)),ISNUMBER(FIND("7F",ScheduleCompile!X155)),ISNUMBER(FIND("9F",ScheduleCompile!X155)),ISNUMBER(FIND("4F",ScheduleCompile!X155))),VALUE(LEFT(ScheduleCompile!X155,FIND("F",ScheduleCompile!X155)-1)),ScheduleCompile!X155)))))))</f>
        <v>0</v>
      </c>
      <c r="AD162" s="1">
        <f>IF(AND(ISERROR(IF(ScheduleCompile!Y155="Off",0,IF(ScheduleCompile!Y155="On",1,IF(ISNUMBER(ScheduleCompile!Y155),ScheduleCompile!Y155/1,IF(ISTEXT(ScheduleCompile!Y155),IF(OR(ISNUMBER(FIND("5F",ScheduleCompile!Y155)),ISNUMBER(FIND("0F",ScheduleCompile!Y155)),ISNUMBER(FIND("8F",ScheduleCompile!Y155)),ISNUMBER(FIND("1F",ScheduleCompile!Y155)),ISNUMBER(FIND("2F",ScheduleCompile!Y155)),ISNUMBER(FIND("3F",ScheduleCompile!Y155)),ISNUMBER(FIND("6F",ScheduleCompile!Y155)),ISNUMBER(FIND("7F",ScheduleCompile!Y155)),ISNUMBER(FIND("9F",ScheduleCompile!Y155)),ISNUMBER(FIND("4F",ScheduleCompile!Y155))),VALUE(LEFT(ScheduleCompile!Y155,FIND("F",ScheduleCompile!Y155)-1)),ScheduleCompile!Y155)))))),ISTEXT(ScheduleCompile!#REF!)),"ENDTABLE",IF(ISERROR(IF(ScheduleCompile!Y155="Off",0,IF(ScheduleCompile!Y155="On",1,IF(ISNUMBER(ScheduleCompile!Y155),ScheduleCompile!Y155/1,IF(ISTEXT(ScheduleCompile!Y155),IF(OR(ISNUMBER(FIND("5F",ScheduleCompile!Y155)),ISNUMBER(FIND("0F",ScheduleCompile!Y155)),ISNUMBER(FIND("8F",ScheduleCompile!Y155)),ISNUMBER(FIND("1F",ScheduleCompile!Y155)),ISNUMBER(FIND("2F",ScheduleCompile!Y155)),ISNUMBER(FIND("3F",ScheduleCompile!Y155)),ISNUMBER(FIND("6F",ScheduleCompile!Y155)),ISNUMBER(FIND("7F",ScheduleCompile!Y155)),ISNUMBER(FIND("9F",ScheduleCompile!Y155)),ISNUMBER(FIND("4F",ScheduleCompile!Y155))),VALUE(LEFT(ScheduleCompile!Y155,FIND("F",ScheduleCompile!Y155)-1)),ScheduleCompile!Y155)))))),"",IF(ScheduleCompile!Y155="Off",0,IF(ScheduleCompile!Y155="On",1,IF(ISNUMBER(ScheduleCompile!Y155),ScheduleCompile!Y155/1,IF(ISTEXT(ScheduleCompile!Y155),IF(OR(ISNUMBER(FIND("5F",ScheduleCompile!Y155)),ISNUMBER(FIND("0F",ScheduleCompile!Y155)),ISNUMBER(FIND("8F",ScheduleCompile!Y155)),ISNUMBER(FIND("1F",ScheduleCompile!Y155)),ISNUMBER(FIND("2F",ScheduleCompile!Y155)),ISNUMBER(FIND("3F",ScheduleCompile!Y155)),ISNUMBER(FIND("6F",ScheduleCompile!Y155)),ISNUMBER(FIND("7F",ScheduleCompile!Y155)),ISNUMBER(FIND("9F",ScheduleCompile!Y155)),ISNUMBER(FIND("4F",ScheduleCompile!Y155))),VALUE(LEFT(ScheduleCompile!Y155,FIND("F",ScheduleCompile!Y155)-1)),ScheduleCompile!Y155)))))))</f>
        <v>0</v>
      </c>
    </row>
    <row r="163" spans="1:30" x14ac:dyDescent="0.25">
      <c r="A163" t="str">
        <f t="shared" si="8"/>
        <v>SchDay "LabGasEquipSat"  Type = "Fraction" Hr = (0, 0, 0, 0, 0, 0, 0, 0.1, 0.1, 0.3, 0.3, 0.3, 0.3, 0.1, 0.1, 0.1, 0.1, 0.1, 0, 0, 0, 0, 0, 0) ..</v>
      </c>
      <c r="B163" s="1" t="s">
        <v>623</v>
      </c>
      <c r="C163" t="str">
        <f t="shared" si="9"/>
        <v xml:space="preserve">SchDay "LabGasEquipSat"  Type = "Fraction" Hr = </v>
      </c>
      <c r="D163" t="str">
        <f t="shared" si="10"/>
        <v>(0, 0, 0, 0, 0, 0, 0, 0.1, 0.1, 0.3, 0.3, 0.3, 0.3, 0.1, 0.1, 0.1, 0.1, 0.1, 0, 0, 0, 0, 0, 0) ..</v>
      </c>
      <c r="E163" s="30" t="str">
        <f>ScheduleCompile!A156</f>
        <v>LabGasEquipSat</v>
      </c>
      <c r="F163" t="str">
        <f t="shared" si="11"/>
        <v>Fraction</v>
      </c>
      <c r="G163" s="1">
        <f>IF(AND(ISERROR(IF(ScheduleCompile!B156="Off",0,IF(ScheduleCompile!B156="On",1,IF(ISNUMBER(ScheduleCompile!B156),ScheduleCompile!B156/1,IF(ISTEXT(ScheduleCompile!B156),IF(OR(ISNUMBER(FIND("5F",ScheduleCompile!B156)),ISNUMBER(FIND("0F",ScheduleCompile!B156)),ISNUMBER(FIND("8F",ScheduleCompile!B156)),ISNUMBER(FIND("1F",ScheduleCompile!B156)),ISNUMBER(FIND("2F",ScheduleCompile!B156)),ISNUMBER(FIND("3F",ScheduleCompile!B156)),ISNUMBER(FIND("6F",ScheduleCompile!B156)),ISNUMBER(FIND("7F",ScheduleCompile!B156)),ISNUMBER(FIND("9F",ScheduleCompile!B156)),ISNUMBER(FIND("4F",ScheduleCompile!B156))),VALUE(LEFT(ScheduleCompile!B156,FIND("F",ScheduleCompile!B156)-1)),ScheduleCompile!B156)))))),ISTEXT(ScheduleCompile!#REF!)),"ENDTABLE",IF(ISERROR(IF(ScheduleCompile!B156="Off",0,IF(ScheduleCompile!B156="On",1,IF(ISNUMBER(ScheduleCompile!B156),ScheduleCompile!B156/1,IF(ISTEXT(ScheduleCompile!B156),IF(OR(ISNUMBER(FIND("5F",ScheduleCompile!B156)),ISNUMBER(FIND("0F",ScheduleCompile!B156)),ISNUMBER(FIND("8F",ScheduleCompile!B156)),ISNUMBER(FIND("1F",ScheduleCompile!B156)),ISNUMBER(FIND("2F",ScheduleCompile!B156)),ISNUMBER(FIND("3F",ScheduleCompile!B156)),ISNUMBER(FIND("6F",ScheduleCompile!B156)),ISNUMBER(FIND("7F",ScheduleCompile!B156)),ISNUMBER(FIND("9F",ScheduleCompile!B156)),ISNUMBER(FIND("4F",ScheduleCompile!B156))),VALUE(LEFT(ScheduleCompile!B156,FIND("F",ScheduleCompile!B156)-1)),ScheduleCompile!B156)))))),"",IF(ScheduleCompile!B156="Off",0,IF(ScheduleCompile!B156="On",1,IF(ISNUMBER(ScheduleCompile!B156),ScheduleCompile!B156/1,IF(ISTEXT(ScheduleCompile!B156),IF(OR(ISNUMBER(FIND("5F",ScheduleCompile!B156)),ISNUMBER(FIND("0F",ScheduleCompile!B156)),ISNUMBER(FIND("8F",ScheduleCompile!B156)),ISNUMBER(FIND("1F",ScheduleCompile!B156)),ISNUMBER(FIND("2F",ScheduleCompile!B156)),ISNUMBER(FIND("3F",ScheduleCompile!B156)),ISNUMBER(FIND("6F",ScheduleCompile!B156)),ISNUMBER(FIND("7F",ScheduleCompile!B156)),ISNUMBER(FIND("9F",ScheduleCompile!B156)),ISNUMBER(FIND("4F",ScheduleCompile!B156))),VALUE(LEFT(ScheduleCompile!B156,FIND("F",ScheduleCompile!B156)-1)),ScheduleCompile!B156)))))))</f>
        <v>0</v>
      </c>
      <c r="H163" s="1">
        <f>IF(AND(ISERROR(IF(ScheduleCompile!C156="Off",0,IF(ScheduleCompile!C156="On",1,IF(ISNUMBER(ScheduleCompile!C156),ScheduleCompile!C156/1,IF(ISTEXT(ScheduleCompile!C156),IF(OR(ISNUMBER(FIND("5F",ScheduleCompile!C156)),ISNUMBER(FIND("0F",ScheduleCompile!C156)),ISNUMBER(FIND("8F",ScheduleCompile!C156)),ISNUMBER(FIND("1F",ScheduleCompile!C156)),ISNUMBER(FIND("2F",ScheduleCompile!C156)),ISNUMBER(FIND("3F",ScheduleCompile!C156)),ISNUMBER(FIND("6F",ScheduleCompile!C156)),ISNUMBER(FIND("7F",ScheduleCompile!C156)),ISNUMBER(FIND("9F",ScheduleCompile!C156)),ISNUMBER(FIND("4F",ScheduleCompile!C156))),VALUE(LEFT(ScheduleCompile!C156,FIND("F",ScheduleCompile!C156)-1)),ScheduleCompile!C156)))))),ISTEXT(ScheduleCompile!#REF!)),"ENDTABLE",IF(ISERROR(IF(ScheduleCompile!C156="Off",0,IF(ScheduleCompile!C156="On",1,IF(ISNUMBER(ScheduleCompile!C156),ScheduleCompile!C156/1,IF(ISTEXT(ScheduleCompile!C156),IF(OR(ISNUMBER(FIND("5F",ScheduleCompile!C156)),ISNUMBER(FIND("0F",ScheduleCompile!C156)),ISNUMBER(FIND("8F",ScheduleCompile!C156)),ISNUMBER(FIND("1F",ScheduleCompile!C156)),ISNUMBER(FIND("2F",ScheduleCompile!C156)),ISNUMBER(FIND("3F",ScheduleCompile!C156)),ISNUMBER(FIND("6F",ScheduleCompile!C156)),ISNUMBER(FIND("7F",ScheduleCompile!C156)),ISNUMBER(FIND("9F",ScheduleCompile!C156)),ISNUMBER(FIND("4F",ScheduleCompile!C156))),VALUE(LEFT(ScheduleCompile!C156,FIND("F",ScheduleCompile!C156)-1)),ScheduleCompile!C156)))))),"",IF(ScheduleCompile!C156="Off",0,IF(ScheduleCompile!C156="On",1,IF(ISNUMBER(ScheduleCompile!C156),ScheduleCompile!C156/1,IF(ISTEXT(ScheduleCompile!C156),IF(OR(ISNUMBER(FIND("5F",ScheduleCompile!C156)),ISNUMBER(FIND("0F",ScheduleCompile!C156)),ISNUMBER(FIND("8F",ScheduleCompile!C156)),ISNUMBER(FIND("1F",ScheduleCompile!C156)),ISNUMBER(FIND("2F",ScheduleCompile!C156)),ISNUMBER(FIND("3F",ScheduleCompile!C156)),ISNUMBER(FIND("6F",ScheduleCompile!C156)),ISNUMBER(FIND("7F",ScheduleCompile!C156)),ISNUMBER(FIND("9F",ScheduleCompile!C156)),ISNUMBER(FIND("4F",ScheduleCompile!C156))),VALUE(LEFT(ScheduleCompile!C156,FIND("F",ScheduleCompile!C156)-1)),ScheduleCompile!C156)))))))</f>
        <v>0</v>
      </c>
      <c r="I163" s="1">
        <f>IF(AND(ISERROR(IF(ScheduleCompile!D156="Off",0,IF(ScheduleCompile!D156="On",1,IF(ISNUMBER(ScheduleCompile!D156),ScheduleCompile!D156/1,IF(ISTEXT(ScheduleCompile!D156),IF(OR(ISNUMBER(FIND("5F",ScheduleCompile!D156)),ISNUMBER(FIND("0F",ScheduleCompile!D156)),ISNUMBER(FIND("8F",ScheduleCompile!D156)),ISNUMBER(FIND("1F",ScheduleCompile!D156)),ISNUMBER(FIND("2F",ScheduleCompile!D156)),ISNUMBER(FIND("3F",ScheduleCompile!D156)),ISNUMBER(FIND("6F",ScheduleCompile!D156)),ISNUMBER(FIND("7F",ScheduleCompile!D156)),ISNUMBER(FIND("9F",ScheduleCompile!D156)),ISNUMBER(FIND("4F",ScheduleCompile!D156))),VALUE(LEFT(ScheduleCompile!D156,FIND("F",ScheduleCompile!D156)-1)),ScheduleCompile!D156)))))),ISTEXT(ScheduleCompile!#REF!)),"ENDTABLE",IF(ISERROR(IF(ScheduleCompile!D156="Off",0,IF(ScheduleCompile!D156="On",1,IF(ISNUMBER(ScheduleCompile!D156),ScheduleCompile!D156/1,IF(ISTEXT(ScheduleCompile!D156),IF(OR(ISNUMBER(FIND("5F",ScheduleCompile!D156)),ISNUMBER(FIND("0F",ScheduleCompile!D156)),ISNUMBER(FIND("8F",ScheduleCompile!D156)),ISNUMBER(FIND("1F",ScheduleCompile!D156)),ISNUMBER(FIND("2F",ScheduleCompile!D156)),ISNUMBER(FIND("3F",ScheduleCompile!D156)),ISNUMBER(FIND("6F",ScheduleCompile!D156)),ISNUMBER(FIND("7F",ScheduleCompile!D156)),ISNUMBER(FIND("9F",ScheduleCompile!D156)),ISNUMBER(FIND("4F",ScheduleCompile!D156))),VALUE(LEFT(ScheduleCompile!D156,FIND("F",ScheduleCompile!D156)-1)),ScheduleCompile!D156)))))),"",IF(ScheduleCompile!D156="Off",0,IF(ScheduleCompile!D156="On",1,IF(ISNUMBER(ScheduleCompile!D156),ScheduleCompile!D156/1,IF(ISTEXT(ScheduleCompile!D156),IF(OR(ISNUMBER(FIND("5F",ScheduleCompile!D156)),ISNUMBER(FIND("0F",ScheduleCompile!D156)),ISNUMBER(FIND("8F",ScheduleCompile!D156)),ISNUMBER(FIND("1F",ScheduleCompile!D156)),ISNUMBER(FIND("2F",ScheduleCompile!D156)),ISNUMBER(FIND("3F",ScheduleCompile!D156)),ISNUMBER(FIND("6F",ScheduleCompile!D156)),ISNUMBER(FIND("7F",ScheduleCompile!D156)),ISNUMBER(FIND("9F",ScheduleCompile!D156)),ISNUMBER(FIND("4F",ScheduleCompile!D156))),VALUE(LEFT(ScheduleCompile!D156,FIND("F",ScheduleCompile!D156)-1)),ScheduleCompile!D156)))))))</f>
        <v>0</v>
      </c>
      <c r="J163" s="1">
        <f>IF(AND(ISERROR(IF(ScheduleCompile!E156="Off",0,IF(ScheduleCompile!E156="On",1,IF(ISNUMBER(ScheduleCompile!E156),ScheduleCompile!E156/1,IF(ISTEXT(ScheduleCompile!E156),IF(OR(ISNUMBER(FIND("5F",ScheduleCompile!E156)),ISNUMBER(FIND("0F",ScheduleCompile!E156)),ISNUMBER(FIND("8F",ScheduleCompile!E156)),ISNUMBER(FIND("1F",ScheduleCompile!E156)),ISNUMBER(FIND("2F",ScheduleCompile!E156)),ISNUMBER(FIND("3F",ScheduleCompile!E156)),ISNUMBER(FIND("6F",ScheduleCompile!E156)),ISNUMBER(FIND("7F",ScheduleCompile!E156)),ISNUMBER(FIND("9F",ScheduleCompile!E156)),ISNUMBER(FIND("4F",ScheduleCompile!E156))),VALUE(LEFT(ScheduleCompile!E156,FIND("F",ScheduleCompile!E156)-1)),ScheduleCompile!E156)))))),ISTEXT(ScheduleCompile!#REF!)),"ENDTABLE",IF(ISERROR(IF(ScheduleCompile!E156="Off",0,IF(ScheduleCompile!E156="On",1,IF(ISNUMBER(ScheduleCompile!E156),ScheduleCompile!E156/1,IF(ISTEXT(ScheduleCompile!E156),IF(OR(ISNUMBER(FIND("5F",ScheduleCompile!E156)),ISNUMBER(FIND("0F",ScheduleCompile!E156)),ISNUMBER(FIND("8F",ScheduleCompile!E156)),ISNUMBER(FIND("1F",ScheduleCompile!E156)),ISNUMBER(FIND("2F",ScheduleCompile!E156)),ISNUMBER(FIND("3F",ScheduleCompile!E156)),ISNUMBER(FIND("6F",ScheduleCompile!E156)),ISNUMBER(FIND("7F",ScheduleCompile!E156)),ISNUMBER(FIND("9F",ScheduleCompile!E156)),ISNUMBER(FIND("4F",ScheduleCompile!E156))),VALUE(LEFT(ScheduleCompile!E156,FIND("F",ScheduleCompile!E156)-1)),ScheduleCompile!E156)))))),"",IF(ScheduleCompile!E156="Off",0,IF(ScheduleCompile!E156="On",1,IF(ISNUMBER(ScheduleCompile!E156),ScheduleCompile!E156/1,IF(ISTEXT(ScheduleCompile!E156),IF(OR(ISNUMBER(FIND("5F",ScheduleCompile!E156)),ISNUMBER(FIND("0F",ScheduleCompile!E156)),ISNUMBER(FIND("8F",ScheduleCompile!E156)),ISNUMBER(FIND("1F",ScheduleCompile!E156)),ISNUMBER(FIND("2F",ScheduleCompile!E156)),ISNUMBER(FIND("3F",ScheduleCompile!E156)),ISNUMBER(FIND("6F",ScheduleCompile!E156)),ISNUMBER(FIND("7F",ScheduleCompile!E156)),ISNUMBER(FIND("9F",ScheduleCompile!E156)),ISNUMBER(FIND("4F",ScheduleCompile!E156))),VALUE(LEFT(ScheduleCompile!E156,FIND("F",ScheduleCompile!E156)-1)),ScheduleCompile!E156)))))))</f>
        <v>0</v>
      </c>
      <c r="K163" s="1">
        <f>IF(AND(ISERROR(IF(ScheduleCompile!F156="Off",0,IF(ScheduleCompile!F156="On",1,IF(ISNUMBER(ScheduleCompile!F156),ScheduleCompile!F156/1,IF(ISTEXT(ScheduleCompile!F156),IF(OR(ISNUMBER(FIND("5F",ScheduleCompile!F156)),ISNUMBER(FIND("0F",ScheduleCompile!F156)),ISNUMBER(FIND("8F",ScheduleCompile!F156)),ISNUMBER(FIND("1F",ScheduleCompile!F156)),ISNUMBER(FIND("2F",ScheduleCompile!F156)),ISNUMBER(FIND("3F",ScheduleCompile!F156)),ISNUMBER(FIND("6F",ScheduleCompile!F156)),ISNUMBER(FIND("7F",ScheduleCompile!F156)),ISNUMBER(FIND("9F",ScheduleCompile!F156)),ISNUMBER(FIND("4F",ScheduleCompile!F156))),VALUE(LEFT(ScheduleCompile!F156,FIND("F",ScheduleCompile!F156)-1)),ScheduleCompile!F156)))))),ISTEXT(ScheduleCompile!#REF!)),"ENDTABLE",IF(ISERROR(IF(ScheduleCompile!F156="Off",0,IF(ScheduleCompile!F156="On",1,IF(ISNUMBER(ScheduleCompile!F156),ScheduleCompile!F156/1,IF(ISTEXT(ScheduleCompile!F156),IF(OR(ISNUMBER(FIND("5F",ScheduleCompile!F156)),ISNUMBER(FIND("0F",ScheduleCompile!F156)),ISNUMBER(FIND("8F",ScheduleCompile!F156)),ISNUMBER(FIND("1F",ScheduleCompile!F156)),ISNUMBER(FIND("2F",ScheduleCompile!F156)),ISNUMBER(FIND("3F",ScheduleCompile!F156)),ISNUMBER(FIND("6F",ScheduleCompile!F156)),ISNUMBER(FIND("7F",ScheduleCompile!F156)),ISNUMBER(FIND("9F",ScheduleCompile!F156)),ISNUMBER(FIND("4F",ScheduleCompile!F156))),VALUE(LEFT(ScheduleCompile!F156,FIND("F",ScheduleCompile!F156)-1)),ScheduleCompile!F156)))))),"",IF(ScheduleCompile!F156="Off",0,IF(ScheduleCompile!F156="On",1,IF(ISNUMBER(ScheduleCompile!F156),ScheduleCompile!F156/1,IF(ISTEXT(ScheduleCompile!F156),IF(OR(ISNUMBER(FIND("5F",ScheduleCompile!F156)),ISNUMBER(FIND("0F",ScheduleCompile!F156)),ISNUMBER(FIND("8F",ScheduleCompile!F156)),ISNUMBER(FIND("1F",ScheduleCompile!F156)),ISNUMBER(FIND("2F",ScheduleCompile!F156)),ISNUMBER(FIND("3F",ScheduleCompile!F156)),ISNUMBER(FIND("6F",ScheduleCompile!F156)),ISNUMBER(FIND("7F",ScheduleCompile!F156)),ISNUMBER(FIND("9F",ScheduleCompile!F156)),ISNUMBER(FIND("4F",ScheduleCompile!F156))),VALUE(LEFT(ScheduleCompile!F156,FIND("F",ScheduleCompile!F156)-1)),ScheduleCompile!F156)))))))</f>
        <v>0</v>
      </c>
      <c r="L163" s="1">
        <f>IF(AND(ISERROR(IF(ScheduleCompile!G156="Off",0,IF(ScheduleCompile!G156="On",1,IF(ISNUMBER(ScheduleCompile!G156),ScheduleCompile!G156/1,IF(ISTEXT(ScheduleCompile!G156),IF(OR(ISNUMBER(FIND("5F",ScheduleCompile!G156)),ISNUMBER(FIND("0F",ScheduleCompile!G156)),ISNUMBER(FIND("8F",ScheduleCompile!G156)),ISNUMBER(FIND("1F",ScheduleCompile!G156)),ISNUMBER(FIND("2F",ScheduleCompile!G156)),ISNUMBER(FIND("3F",ScheduleCompile!G156)),ISNUMBER(FIND("6F",ScheduleCompile!G156)),ISNUMBER(FIND("7F",ScheduleCompile!G156)),ISNUMBER(FIND("9F",ScheduleCompile!G156)),ISNUMBER(FIND("4F",ScheduleCompile!G156))),VALUE(LEFT(ScheduleCompile!G156,FIND("F",ScheduleCompile!G156)-1)),ScheduleCompile!G156)))))),ISTEXT(ScheduleCompile!#REF!)),"ENDTABLE",IF(ISERROR(IF(ScheduleCompile!G156="Off",0,IF(ScheduleCompile!G156="On",1,IF(ISNUMBER(ScheduleCompile!G156),ScheduleCompile!G156/1,IF(ISTEXT(ScheduleCompile!G156),IF(OR(ISNUMBER(FIND("5F",ScheduleCompile!G156)),ISNUMBER(FIND("0F",ScheduleCompile!G156)),ISNUMBER(FIND("8F",ScheduleCompile!G156)),ISNUMBER(FIND("1F",ScheduleCompile!G156)),ISNUMBER(FIND("2F",ScheduleCompile!G156)),ISNUMBER(FIND("3F",ScheduleCompile!G156)),ISNUMBER(FIND("6F",ScheduleCompile!G156)),ISNUMBER(FIND("7F",ScheduleCompile!G156)),ISNUMBER(FIND("9F",ScheduleCompile!G156)),ISNUMBER(FIND("4F",ScheduleCompile!G156))),VALUE(LEFT(ScheduleCompile!G156,FIND("F",ScheduleCompile!G156)-1)),ScheduleCompile!G156)))))),"",IF(ScheduleCompile!G156="Off",0,IF(ScheduleCompile!G156="On",1,IF(ISNUMBER(ScheduleCompile!G156),ScheduleCompile!G156/1,IF(ISTEXT(ScheduleCompile!G156),IF(OR(ISNUMBER(FIND("5F",ScheduleCompile!G156)),ISNUMBER(FIND("0F",ScheduleCompile!G156)),ISNUMBER(FIND("8F",ScheduleCompile!G156)),ISNUMBER(FIND("1F",ScheduleCompile!G156)),ISNUMBER(FIND("2F",ScheduleCompile!G156)),ISNUMBER(FIND("3F",ScheduleCompile!G156)),ISNUMBER(FIND("6F",ScheduleCompile!G156)),ISNUMBER(FIND("7F",ScheduleCompile!G156)),ISNUMBER(FIND("9F",ScheduleCompile!G156)),ISNUMBER(FIND("4F",ScheduleCompile!G156))),VALUE(LEFT(ScheduleCompile!G156,FIND("F",ScheduleCompile!G156)-1)),ScheduleCompile!G156)))))))</f>
        <v>0</v>
      </c>
      <c r="M163" s="1">
        <f>IF(AND(ISERROR(IF(ScheduleCompile!H156="Off",0,IF(ScheduleCompile!H156="On",1,IF(ISNUMBER(ScheduleCompile!H156),ScheduleCompile!H156/1,IF(ISTEXT(ScheduleCompile!H156),IF(OR(ISNUMBER(FIND("5F",ScheduleCompile!H156)),ISNUMBER(FIND("0F",ScheduleCompile!H156)),ISNUMBER(FIND("8F",ScheduleCompile!H156)),ISNUMBER(FIND("1F",ScheduleCompile!H156)),ISNUMBER(FIND("2F",ScheduleCompile!H156)),ISNUMBER(FIND("3F",ScheduleCompile!H156)),ISNUMBER(FIND("6F",ScheduleCompile!H156)),ISNUMBER(FIND("7F",ScheduleCompile!H156)),ISNUMBER(FIND("9F",ScheduleCompile!H156)),ISNUMBER(FIND("4F",ScheduleCompile!H156))),VALUE(LEFT(ScheduleCompile!H156,FIND("F",ScheduleCompile!H156)-1)),ScheduleCompile!H156)))))),ISTEXT(ScheduleCompile!#REF!)),"ENDTABLE",IF(ISERROR(IF(ScheduleCompile!H156="Off",0,IF(ScheduleCompile!H156="On",1,IF(ISNUMBER(ScheduleCompile!H156),ScheduleCompile!H156/1,IF(ISTEXT(ScheduleCompile!H156),IF(OR(ISNUMBER(FIND("5F",ScheduleCompile!H156)),ISNUMBER(FIND("0F",ScheduleCompile!H156)),ISNUMBER(FIND("8F",ScheduleCompile!H156)),ISNUMBER(FIND("1F",ScheduleCompile!H156)),ISNUMBER(FIND("2F",ScheduleCompile!H156)),ISNUMBER(FIND("3F",ScheduleCompile!H156)),ISNUMBER(FIND("6F",ScheduleCompile!H156)),ISNUMBER(FIND("7F",ScheduleCompile!H156)),ISNUMBER(FIND("9F",ScheduleCompile!H156)),ISNUMBER(FIND("4F",ScheduleCompile!H156))),VALUE(LEFT(ScheduleCompile!H156,FIND("F",ScheduleCompile!H156)-1)),ScheduleCompile!H156)))))),"",IF(ScheduleCompile!H156="Off",0,IF(ScheduleCompile!H156="On",1,IF(ISNUMBER(ScheduleCompile!H156),ScheduleCompile!H156/1,IF(ISTEXT(ScheduleCompile!H156),IF(OR(ISNUMBER(FIND("5F",ScheduleCompile!H156)),ISNUMBER(FIND("0F",ScheduleCompile!H156)),ISNUMBER(FIND("8F",ScheduleCompile!H156)),ISNUMBER(FIND("1F",ScheduleCompile!H156)),ISNUMBER(FIND("2F",ScheduleCompile!H156)),ISNUMBER(FIND("3F",ScheduleCompile!H156)),ISNUMBER(FIND("6F",ScheduleCompile!H156)),ISNUMBER(FIND("7F",ScheduleCompile!H156)),ISNUMBER(FIND("9F",ScheduleCompile!H156)),ISNUMBER(FIND("4F",ScheduleCompile!H156))),VALUE(LEFT(ScheduleCompile!H156,FIND("F",ScheduleCompile!H156)-1)),ScheduleCompile!H156)))))))</f>
        <v>0</v>
      </c>
      <c r="N163" s="1">
        <f>IF(AND(ISERROR(IF(ScheduleCompile!I156="Off",0,IF(ScheduleCompile!I156="On",1,IF(ISNUMBER(ScheduleCompile!I156),ScheduleCompile!I156/1,IF(ISTEXT(ScheduleCompile!I156),IF(OR(ISNUMBER(FIND("5F",ScheduleCompile!I156)),ISNUMBER(FIND("0F",ScheduleCompile!I156)),ISNUMBER(FIND("8F",ScheduleCompile!I156)),ISNUMBER(FIND("1F",ScheduleCompile!I156)),ISNUMBER(FIND("2F",ScheduleCompile!I156)),ISNUMBER(FIND("3F",ScheduleCompile!I156)),ISNUMBER(FIND("6F",ScheduleCompile!I156)),ISNUMBER(FIND("7F",ScheduleCompile!I156)),ISNUMBER(FIND("9F",ScheduleCompile!I156)),ISNUMBER(FIND("4F",ScheduleCompile!I156))),VALUE(LEFT(ScheduleCompile!I156,FIND("F",ScheduleCompile!I156)-1)),ScheduleCompile!I156)))))),ISTEXT(ScheduleCompile!#REF!)),"ENDTABLE",IF(ISERROR(IF(ScheduleCompile!I156="Off",0,IF(ScheduleCompile!I156="On",1,IF(ISNUMBER(ScheduleCompile!I156),ScheduleCompile!I156/1,IF(ISTEXT(ScheduleCompile!I156),IF(OR(ISNUMBER(FIND("5F",ScheduleCompile!I156)),ISNUMBER(FIND("0F",ScheduleCompile!I156)),ISNUMBER(FIND("8F",ScheduleCompile!I156)),ISNUMBER(FIND("1F",ScheduleCompile!I156)),ISNUMBER(FIND("2F",ScheduleCompile!I156)),ISNUMBER(FIND("3F",ScheduleCompile!I156)),ISNUMBER(FIND("6F",ScheduleCompile!I156)),ISNUMBER(FIND("7F",ScheduleCompile!I156)),ISNUMBER(FIND("9F",ScheduleCompile!I156)),ISNUMBER(FIND("4F",ScheduleCompile!I156))),VALUE(LEFT(ScheduleCompile!I156,FIND("F",ScheduleCompile!I156)-1)),ScheduleCompile!I156)))))),"",IF(ScheduleCompile!I156="Off",0,IF(ScheduleCompile!I156="On",1,IF(ISNUMBER(ScheduleCompile!I156),ScheduleCompile!I156/1,IF(ISTEXT(ScheduleCompile!I156),IF(OR(ISNUMBER(FIND("5F",ScheduleCompile!I156)),ISNUMBER(FIND("0F",ScheduleCompile!I156)),ISNUMBER(FIND("8F",ScheduleCompile!I156)),ISNUMBER(FIND("1F",ScheduleCompile!I156)),ISNUMBER(FIND("2F",ScheduleCompile!I156)),ISNUMBER(FIND("3F",ScheduleCompile!I156)),ISNUMBER(FIND("6F",ScheduleCompile!I156)),ISNUMBER(FIND("7F",ScheduleCompile!I156)),ISNUMBER(FIND("9F",ScheduleCompile!I156)),ISNUMBER(FIND("4F",ScheduleCompile!I156))),VALUE(LEFT(ScheduleCompile!I156,FIND("F",ScheduleCompile!I156)-1)),ScheduleCompile!I156)))))))</f>
        <v>0.1</v>
      </c>
      <c r="O163" s="1">
        <f>IF(AND(ISERROR(IF(ScheduleCompile!J156="Off",0,IF(ScheduleCompile!J156="On",1,IF(ISNUMBER(ScheduleCompile!J156),ScheduleCompile!J156/1,IF(ISTEXT(ScheduleCompile!J156),IF(OR(ISNUMBER(FIND("5F",ScheduleCompile!J156)),ISNUMBER(FIND("0F",ScheduleCompile!J156)),ISNUMBER(FIND("8F",ScheduleCompile!J156)),ISNUMBER(FIND("1F",ScheduleCompile!J156)),ISNUMBER(FIND("2F",ScheduleCompile!J156)),ISNUMBER(FIND("3F",ScheduleCompile!J156)),ISNUMBER(FIND("6F",ScheduleCompile!J156)),ISNUMBER(FIND("7F",ScheduleCompile!J156)),ISNUMBER(FIND("9F",ScheduleCompile!J156)),ISNUMBER(FIND("4F",ScheduleCompile!J156))),VALUE(LEFT(ScheduleCompile!J156,FIND("F",ScheduleCompile!J156)-1)),ScheduleCompile!J156)))))),ISTEXT(ScheduleCompile!#REF!)),"ENDTABLE",IF(ISERROR(IF(ScheduleCompile!J156="Off",0,IF(ScheduleCompile!J156="On",1,IF(ISNUMBER(ScheduleCompile!J156),ScheduleCompile!J156/1,IF(ISTEXT(ScheduleCompile!J156),IF(OR(ISNUMBER(FIND("5F",ScheduleCompile!J156)),ISNUMBER(FIND("0F",ScheduleCompile!J156)),ISNUMBER(FIND("8F",ScheduleCompile!J156)),ISNUMBER(FIND("1F",ScheduleCompile!J156)),ISNUMBER(FIND("2F",ScheduleCompile!J156)),ISNUMBER(FIND("3F",ScheduleCompile!J156)),ISNUMBER(FIND("6F",ScheduleCompile!J156)),ISNUMBER(FIND("7F",ScheduleCompile!J156)),ISNUMBER(FIND("9F",ScheduleCompile!J156)),ISNUMBER(FIND("4F",ScheduleCompile!J156))),VALUE(LEFT(ScheduleCompile!J156,FIND("F",ScheduleCompile!J156)-1)),ScheduleCompile!J156)))))),"",IF(ScheduleCompile!J156="Off",0,IF(ScheduleCompile!J156="On",1,IF(ISNUMBER(ScheduleCompile!J156),ScheduleCompile!J156/1,IF(ISTEXT(ScheduleCompile!J156),IF(OR(ISNUMBER(FIND("5F",ScheduleCompile!J156)),ISNUMBER(FIND("0F",ScheduleCompile!J156)),ISNUMBER(FIND("8F",ScheduleCompile!J156)),ISNUMBER(FIND("1F",ScheduleCompile!J156)),ISNUMBER(FIND("2F",ScheduleCompile!J156)),ISNUMBER(FIND("3F",ScheduleCompile!J156)),ISNUMBER(FIND("6F",ScheduleCompile!J156)),ISNUMBER(FIND("7F",ScheduleCompile!J156)),ISNUMBER(FIND("9F",ScheduleCompile!J156)),ISNUMBER(FIND("4F",ScheduleCompile!J156))),VALUE(LEFT(ScheduleCompile!J156,FIND("F",ScheduleCompile!J156)-1)),ScheduleCompile!J156)))))))</f>
        <v>0.1</v>
      </c>
      <c r="P163" s="1">
        <f>IF(AND(ISERROR(IF(ScheduleCompile!K156="Off",0,IF(ScheduleCompile!K156="On",1,IF(ISNUMBER(ScheduleCompile!K156),ScheduleCompile!K156/1,IF(ISTEXT(ScheduleCompile!K156),IF(OR(ISNUMBER(FIND("5F",ScheduleCompile!K156)),ISNUMBER(FIND("0F",ScheduleCompile!K156)),ISNUMBER(FIND("8F",ScheduleCompile!K156)),ISNUMBER(FIND("1F",ScheduleCompile!K156)),ISNUMBER(FIND("2F",ScheduleCompile!K156)),ISNUMBER(FIND("3F",ScheduleCompile!K156)),ISNUMBER(FIND("6F",ScheduleCompile!K156)),ISNUMBER(FIND("7F",ScheduleCompile!K156)),ISNUMBER(FIND("9F",ScheduleCompile!K156)),ISNUMBER(FIND("4F",ScheduleCompile!K156))),VALUE(LEFT(ScheduleCompile!K156,FIND("F",ScheduleCompile!K156)-1)),ScheduleCompile!K156)))))),ISTEXT(ScheduleCompile!#REF!)),"ENDTABLE",IF(ISERROR(IF(ScheduleCompile!K156="Off",0,IF(ScheduleCompile!K156="On",1,IF(ISNUMBER(ScheduleCompile!K156),ScheduleCompile!K156/1,IF(ISTEXT(ScheduleCompile!K156),IF(OR(ISNUMBER(FIND("5F",ScheduleCompile!K156)),ISNUMBER(FIND("0F",ScheduleCompile!K156)),ISNUMBER(FIND("8F",ScheduleCompile!K156)),ISNUMBER(FIND("1F",ScheduleCompile!K156)),ISNUMBER(FIND("2F",ScheduleCompile!K156)),ISNUMBER(FIND("3F",ScheduleCompile!K156)),ISNUMBER(FIND("6F",ScheduleCompile!K156)),ISNUMBER(FIND("7F",ScheduleCompile!K156)),ISNUMBER(FIND("9F",ScheduleCompile!K156)),ISNUMBER(FIND("4F",ScheduleCompile!K156))),VALUE(LEFT(ScheduleCompile!K156,FIND("F",ScheduleCompile!K156)-1)),ScheduleCompile!K156)))))),"",IF(ScheduleCompile!K156="Off",0,IF(ScheduleCompile!K156="On",1,IF(ISNUMBER(ScheduleCompile!K156),ScheduleCompile!K156/1,IF(ISTEXT(ScheduleCompile!K156),IF(OR(ISNUMBER(FIND("5F",ScheduleCompile!K156)),ISNUMBER(FIND("0F",ScheduleCompile!K156)),ISNUMBER(FIND("8F",ScheduleCompile!K156)),ISNUMBER(FIND("1F",ScheduleCompile!K156)),ISNUMBER(FIND("2F",ScheduleCompile!K156)),ISNUMBER(FIND("3F",ScheduleCompile!K156)),ISNUMBER(FIND("6F",ScheduleCompile!K156)),ISNUMBER(FIND("7F",ScheduleCompile!K156)),ISNUMBER(FIND("9F",ScheduleCompile!K156)),ISNUMBER(FIND("4F",ScheduleCompile!K156))),VALUE(LEFT(ScheduleCompile!K156,FIND("F",ScheduleCompile!K156)-1)),ScheduleCompile!K156)))))))</f>
        <v>0.3</v>
      </c>
      <c r="Q163" s="1">
        <f>IF(AND(ISERROR(IF(ScheduleCompile!L156="Off",0,IF(ScheduleCompile!L156="On",1,IF(ISNUMBER(ScheduleCompile!L156),ScheduleCompile!L156/1,IF(ISTEXT(ScheduleCompile!L156),IF(OR(ISNUMBER(FIND("5F",ScheduleCompile!L156)),ISNUMBER(FIND("0F",ScheduleCompile!L156)),ISNUMBER(FIND("8F",ScheduleCompile!L156)),ISNUMBER(FIND("1F",ScheduleCompile!L156)),ISNUMBER(FIND("2F",ScheduleCompile!L156)),ISNUMBER(FIND("3F",ScheduleCompile!L156)),ISNUMBER(FIND("6F",ScheduleCompile!L156)),ISNUMBER(FIND("7F",ScheduleCompile!L156)),ISNUMBER(FIND("9F",ScheduleCompile!L156)),ISNUMBER(FIND("4F",ScheduleCompile!L156))),VALUE(LEFT(ScheduleCompile!L156,FIND("F",ScheduleCompile!L156)-1)),ScheduleCompile!L156)))))),ISTEXT(ScheduleCompile!#REF!)),"ENDTABLE",IF(ISERROR(IF(ScheduleCompile!L156="Off",0,IF(ScheduleCompile!L156="On",1,IF(ISNUMBER(ScheduleCompile!L156),ScheduleCompile!L156/1,IF(ISTEXT(ScheduleCompile!L156),IF(OR(ISNUMBER(FIND("5F",ScheduleCompile!L156)),ISNUMBER(FIND("0F",ScheduleCompile!L156)),ISNUMBER(FIND("8F",ScheduleCompile!L156)),ISNUMBER(FIND("1F",ScheduleCompile!L156)),ISNUMBER(FIND("2F",ScheduleCompile!L156)),ISNUMBER(FIND("3F",ScheduleCompile!L156)),ISNUMBER(FIND("6F",ScheduleCompile!L156)),ISNUMBER(FIND("7F",ScheduleCompile!L156)),ISNUMBER(FIND("9F",ScheduleCompile!L156)),ISNUMBER(FIND("4F",ScheduleCompile!L156))),VALUE(LEFT(ScheduleCompile!L156,FIND("F",ScheduleCompile!L156)-1)),ScheduleCompile!L156)))))),"",IF(ScheduleCompile!L156="Off",0,IF(ScheduleCompile!L156="On",1,IF(ISNUMBER(ScheduleCompile!L156),ScheduleCompile!L156/1,IF(ISTEXT(ScheduleCompile!L156),IF(OR(ISNUMBER(FIND("5F",ScheduleCompile!L156)),ISNUMBER(FIND("0F",ScheduleCompile!L156)),ISNUMBER(FIND("8F",ScheduleCompile!L156)),ISNUMBER(FIND("1F",ScheduleCompile!L156)),ISNUMBER(FIND("2F",ScheduleCompile!L156)),ISNUMBER(FIND("3F",ScheduleCompile!L156)),ISNUMBER(FIND("6F",ScheduleCompile!L156)),ISNUMBER(FIND("7F",ScheduleCompile!L156)),ISNUMBER(FIND("9F",ScheduleCompile!L156)),ISNUMBER(FIND("4F",ScheduleCompile!L156))),VALUE(LEFT(ScheduleCompile!L156,FIND("F",ScheduleCompile!L156)-1)),ScheduleCompile!L156)))))))</f>
        <v>0.3</v>
      </c>
      <c r="R163" s="1">
        <f>IF(AND(ISERROR(IF(ScheduleCompile!M156="Off",0,IF(ScheduleCompile!M156="On",1,IF(ISNUMBER(ScheduleCompile!M156),ScheduleCompile!M156/1,IF(ISTEXT(ScheduleCompile!M156),IF(OR(ISNUMBER(FIND("5F",ScheduleCompile!M156)),ISNUMBER(FIND("0F",ScheduleCompile!M156)),ISNUMBER(FIND("8F",ScheduleCompile!M156)),ISNUMBER(FIND("1F",ScheduleCompile!M156)),ISNUMBER(FIND("2F",ScheduleCompile!M156)),ISNUMBER(FIND("3F",ScheduleCompile!M156)),ISNUMBER(FIND("6F",ScheduleCompile!M156)),ISNUMBER(FIND("7F",ScheduleCompile!M156)),ISNUMBER(FIND("9F",ScheduleCompile!M156)),ISNUMBER(FIND("4F",ScheduleCompile!M156))),VALUE(LEFT(ScheduleCompile!M156,FIND("F",ScheduleCompile!M156)-1)),ScheduleCompile!M156)))))),ISTEXT(ScheduleCompile!#REF!)),"ENDTABLE",IF(ISERROR(IF(ScheduleCompile!M156="Off",0,IF(ScheduleCompile!M156="On",1,IF(ISNUMBER(ScheduleCompile!M156),ScheduleCompile!M156/1,IF(ISTEXT(ScheduleCompile!M156),IF(OR(ISNUMBER(FIND("5F",ScheduleCompile!M156)),ISNUMBER(FIND("0F",ScheduleCompile!M156)),ISNUMBER(FIND("8F",ScheduleCompile!M156)),ISNUMBER(FIND("1F",ScheduleCompile!M156)),ISNUMBER(FIND("2F",ScheduleCompile!M156)),ISNUMBER(FIND("3F",ScheduleCompile!M156)),ISNUMBER(FIND("6F",ScheduleCompile!M156)),ISNUMBER(FIND("7F",ScheduleCompile!M156)),ISNUMBER(FIND("9F",ScheduleCompile!M156)),ISNUMBER(FIND("4F",ScheduleCompile!M156))),VALUE(LEFT(ScheduleCompile!M156,FIND("F",ScheduleCompile!M156)-1)),ScheduleCompile!M156)))))),"",IF(ScheduleCompile!M156="Off",0,IF(ScheduleCompile!M156="On",1,IF(ISNUMBER(ScheduleCompile!M156),ScheduleCompile!M156/1,IF(ISTEXT(ScheduleCompile!M156),IF(OR(ISNUMBER(FIND("5F",ScheduleCompile!M156)),ISNUMBER(FIND("0F",ScheduleCompile!M156)),ISNUMBER(FIND("8F",ScheduleCompile!M156)),ISNUMBER(FIND("1F",ScheduleCompile!M156)),ISNUMBER(FIND("2F",ScheduleCompile!M156)),ISNUMBER(FIND("3F",ScheduleCompile!M156)),ISNUMBER(FIND("6F",ScheduleCompile!M156)),ISNUMBER(FIND("7F",ScheduleCompile!M156)),ISNUMBER(FIND("9F",ScheduleCompile!M156)),ISNUMBER(FIND("4F",ScheduleCompile!M156))),VALUE(LEFT(ScheduleCompile!M156,FIND("F",ScheduleCompile!M156)-1)),ScheduleCompile!M156)))))))</f>
        <v>0.3</v>
      </c>
      <c r="S163" s="1">
        <f>IF(AND(ISERROR(IF(ScheduleCompile!N156="Off",0,IF(ScheduleCompile!N156="On",1,IF(ISNUMBER(ScheduleCompile!N156),ScheduleCompile!N156/1,IF(ISTEXT(ScheduleCompile!N156),IF(OR(ISNUMBER(FIND("5F",ScheduleCompile!N156)),ISNUMBER(FIND("0F",ScheduleCompile!N156)),ISNUMBER(FIND("8F",ScheduleCompile!N156)),ISNUMBER(FIND("1F",ScheduleCompile!N156)),ISNUMBER(FIND("2F",ScheduleCompile!N156)),ISNUMBER(FIND("3F",ScheduleCompile!N156)),ISNUMBER(FIND("6F",ScheduleCompile!N156)),ISNUMBER(FIND("7F",ScheduleCompile!N156)),ISNUMBER(FIND("9F",ScheduleCompile!N156)),ISNUMBER(FIND("4F",ScheduleCompile!N156))),VALUE(LEFT(ScheduleCompile!N156,FIND("F",ScheduleCompile!N156)-1)),ScheduleCompile!N156)))))),ISTEXT(ScheduleCompile!#REF!)),"ENDTABLE",IF(ISERROR(IF(ScheduleCompile!N156="Off",0,IF(ScheduleCompile!N156="On",1,IF(ISNUMBER(ScheduleCompile!N156),ScheduleCompile!N156/1,IF(ISTEXT(ScheduleCompile!N156),IF(OR(ISNUMBER(FIND("5F",ScheduleCompile!N156)),ISNUMBER(FIND("0F",ScheduleCompile!N156)),ISNUMBER(FIND("8F",ScheduleCompile!N156)),ISNUMBER(FIND("1F",ScheduleCompile!N156)),ISNUMBER(FIND("2F",ScheduleCompile!N156)),ISNUMBER(FIND("3F",ScheduleCompile!N156)),ISNUMBER(FIND("6F",ScheduleCompile!N156)),ISNUMBER(FIND("7F",ScheduleCompile!N156)),ISNUMBER(FIND("9F",ScheduleCompile!N156)),ISNUMBER(FIND("4F",ScheduleCompile!N156))),VALUE(LEFT(ScheduleCompile!N156,FIND("F",ScheduleCompile!N156)-1)),ScheduleCompile!N156)))))),"",IF(ScheduleCompile!N156="Off",0,IF(ScheduleCompile!N156="On",1,IF(ISNUMBER(ScheduleCompile!N156),ScheduleCompile!N156/1,IF(ISTEXT(ScheduleCompile!N156),IF(OR(ISNUMBER(FIND("5F",ScheduleCompile!N156)),ISNUMBER(FIND("0F",ScheduleCompile!N156)),ISNUMBER(FIND("8F",ScheduleCompile!N156)),ISNUMBER(FIND("1F",ScheduleCompile!N156)),ISNUMBER(FIND("2F",ScheduleCompile!N156)),ISNUMBER(FIND("3F",ScheduleCompile!N156)),ISNUMBER(FIND("6F",ScheduleCompile!N156)),ISNUMBER(FIND("7F",ScheduleCompile!N156)),ISNUMBER(FIND("9F",ScheduleCompile!N156)),ISNUMBER(FIND("4F",ScheduleCompile!N156))),VALUE(LEFT(ScheduleCompile!N156,FIND("F",ScheduleCompile!N156)-1)),ScheduleCompile!N156)))))))</f>
        <v>0.3</v>
      </c>
      <c r="T163" s="1">
        <f>IF(AND(ISERROR(IF(ScheduleCompile!O156="Off",0,IF(ScheduleCompile!O156="On",1,IF(ISNUMBER(ScheduleCompile!O156),ScheduleCompile!O156/1,IF(ISTEXT(ScheduleCompile!O156),IF(OR(ISNUMBER(FIND("5F",ScheduleCompile!O156)),ISNUMBER(FIND("0F",ScheduleCompile!O156)),ISNUMBER(FIND("8F",ScheduleCompile!O156)),ISNUMBER(FIND("1F",ScheduleCompile!O156)),ISNUMBER(FIND("2F",ScheduleCompile!O156)),ISNUMBER(FIND("3F",ScheduleCompile!O156)),ISNUMBER(FIND("6F",ScheduleCompile!O156)),ISNUMBER(FIND("7F",ScheduleCompile!O156)),ISNUMBER(FIND("9F",ScheduleCompile!O156)),ISNUMBER(FIND("4F",ScheduleCompile!O156))),VALUE(LEFT(ScheduleCompile!O156,FIND("F",ScheduleCompile!O156)-1)),ScheduleCompile!O156)))))),ISTEXT(ScheduleCompile!#REF!)),"ENDTABLE",IF(ISERROR(IF(ScheduleCompile!O156="Off",0,IF(ScheduleCompile!O156="On",1,IF(ISNUMBER(ScheduleCompile!O156),ScheduleCompile!O156/1,IF(ISTEXT(ScheduleCompile!O156),IF(OR(ISNUMBER(FIND("5F",ScheduleCompile!O156)),ISNUMBER(FIND("0F",ScheduleCompile!O156)),ISNUMBER(FIND("8F",ScheduleCompile!O156)),ISNUMBER(FIND("1F",ScheduleCompile!O156)),ISNUMBER(FIND("2F",ScheduleCompile!O156)),ISNUMBER(FIND("3F",ScheduleCompile!O156)),ISNUMBER(FIND("6F",ScheduleCompile!O156)),ISNUMBER(FIND("7F",ScheduleCompile!O156)),ISNUMBER(FIND("9F",ScheduleCompile!O156)),ISNUMBER(FIND("4F",ScheduleCompile!O156))),VALUE(LEFT(ScheduleCompile!O156,FIND("F",ScheduleCompile!O156)-1)),ScheduleCompile!O156)))))),"",IF(ScheduleCompile!O156="Off",0,IF(ScheduleCompile!O156="On",1,IF(ISNUMBER(ScheduleCompile!O156),ScheduleCompile!O156/1,IF(ISTEXT(ScheduleCompile!O156),IF(OR(ISNUMBER(FIND("5F",ScheduleCompile!O156)),ISNUMBER(FIND("0F",ScheduleCompile!O156)),ISNUMBER(FIND("8F",ScheduleCompile!O156)),ISNUMBER(FIND("1F",ScheduleCompile!O156)),ISNUMBER(FIND("2F",ScheduleCompile!O156)),ISNUMBER(FIND("3F",ScheduleCompile!O156)),ISNUMBER(FIND("6F",ScheduleCompile!O156)),ISNUMBER(FIND("7F",ScheduleCompile!O156)),ISNUMBER(FIND("9F",ScheduleCompile!O156)),ISNUMBER(FIND("4F",ScheduleCompile!O156))),VALUE(LEFT(ScheduleCompile!O156,FIND("F",ScheduleCompile!O156)-1)),ScheduleCompile!O156)))))))</f>
        <v>0.1</v>
      </c>
      <c r="U163" s="1">
        <f>IF(AND(ISERROR(IF(ScheduleCompile!P156="Off",0,IF(ScheduleCompile!P156="On",1,IF(ISNUMBER(ScheduleCompile!P156),ScheduleCompile!P156/1,IF(ISTEXT(ScheduleCompile!P156),IF(OR(ISNUMBER(FIND("5F",ScheduleCompile!P156)),ISNUMBER(FIND("0F",ScheduleCompile!P156)),ISNUMBER(FIND("8F",ScheduleCompile!P156)),ISNUMBER(FIND("1F",ScheduleCompile!P156)),ISNUMBER(FIND("2F",ScheduleCompile!P156)),ISNUMBER(FIND("3F",ScheduleCompile!P156)),ISNUMBER(FIND("6F",ScheduleCompile!P156)),ISNUMBER(FIND("7F",ScheduleCompile!P156)),ISNUMBER(FIND("9F",ScheduleCompile!P156)),ISNUMBER(FIND("4F",ScheduleCompile!P156))),VALUE(LEFT(ScheduleCompile!P156,FIND("F",ScheduleCompile!P156)-1)),ScheduleCompile!P156)))))),ISTEXT(ScheduleCompile!#REF!)),"ENDTABLE",IF(ISERROR(IF(ScheduleCompile!P156="Off",0,IF(ScheduleCompile!P156="On",1,IF(ISNUMBER(ScheduleCompile!P156),ScheduleCompile!P156/1,IF(ISTEXT(ScheduleCompile!P156),IF(OR(ISNUMBER(FIND("5F",ScheduleCompile!P156)),ISNUMBER(FIND("0F",ScheduleCompile!P156)),ISNUMBER(FIND("8F",ScheduleCompile!P156)),ISNUMBER(FIND("1F",ScheduleCompile!P156)),ISNUMBER(FIND("2F",ScheduleCompile!P156)),ISNUMBER(FIND("3F",ScheduleCompile!P156)),ISNUMBER(FIND("6F",ScheduleCompile!P156)),ISNUMBER(FIND("7F",ScheduleCompile!P156)),ISNUMBER(FIND("9F",ScheduleCompile!P156)),ISNUMBER(FIND("4F",ScheduleCompile!P156))),VALUE(LEFT(ScheduleCompile!P156,FIND("F",ScheduleCompile!P156)-1)),ScheduleCompile!P156)))))),"",IF(ScheduleCompile!P156="Off",0,IF(ScheduleCompile!P156="On",1,IF(ISNUMBER(ScheduleCompile!P156),ScheduleCompile!P156/1,IF(ISTEXT(ScheduleCompile!P156),IF(OR(ISNUMBER(FIND("5F",ScheduleCompile!P156)),ISNUMBER(FIND("0F",ScheduleCompile!P156)),ISNUMBER(FIND("8F",ScheduleCompile!P156)),ISNUMBER(FIND("1F",ScheduleCompile!P156)),ISNUMBER(FIND("2F",ScheduleCompile!P156)),ISNUMBER(FIND("3F",ScheduleCompile!P156)),ISNUMBER(FIND("6F",ScheduleCompile!P156)),ISNUMBER(FIND("7F",ScheduleCompile!P156)),ISNUMBER(FIND("9F",ScheduleCompile!P156)),ISNUMBER(FIND("4F",ScheduleCompile!P156))),VALUE(LEFT(ScheduleCompile!P156,FIND("F",ScheduleCompile!P156)-1)),ScheduleCompile!P156)))))))</f>
        <v>0.1</v>
      </c>
      <c r="V163" s="1">
        <f>IF(AND(ISERROR(IF(ScheduleCompile!Q156="Off",0,IF(ScheduleCompile!Q156="On",1,IF(ISNUMBER(ScheduleCompile!Q156),ScheduleCompile!Q156/1,IF(ISTEXT(ScheduleCompile!Q156),IF(OR(ISNUMBER(FIND("5F",ScheduleCompile!Q156)),ISNUMBER(FIND("0F",ScheduleCompile!Q156)),ISNUMBER(FIND("8F",ScheduleCompile!Q156)),ISNUMBER(FIND("1F",ScheduleCompile!Q156)),ISNUMBER(FIND("2F",ScheduleCompile!Q156)),ISNUMBER(FIND("3F",ScheduleCompile!Q156)),ISNUMBER(FIND("6F",ScheduleCompile!Q156)),ISNUMBER(FIND("7F",ScheduleCompile!Q156)),ISNUMBER(FIND("9F",ScheduleCompile!Q156)),ISNUMBER(FIND("4F",ScheduleCompile!Q156))),VALUE(LEFT(ScheduleCompile!Q156,FIND("F",ScheduleCompile!Q156)-1)),ScheduleCompile!Q156)))))),ISTEXT(ScheduleCompile!#REF!)),"ENDTABLE",IF(ISERROR(IF(ScheduleCompile!Q156="Off",0,IF(ScheduleCompile!Q156="On",1,IF(ISNUMBER(ScheduleCompile!Q156),ScheduleCompile!Q156/1,IF(ISTEXT(ScheduleCompile!Q156),IF(OR(ISNUMBER(FIND("5F",ScheduleCompile!Q156)),ISNUMBER(FIND("0F",ScheduleCompile!Q156)),ISNUMBER(FIND("8F",ScheduleCompile!Q156)),ISNUMBER(FIND("1F",ScheduleCompile!Q156)),ISNUMBER(FIND("2F",ScheduleCompile!Q156)),ISNUMBER(FIND("3F",ScheduleCompile!Q156)),ISNUMBER(FIND("6F",ScheduleCompile!Q156)),ISNUMBER(FIND("7F",ScheduleCompile!Q156)),ISNUMBER(FIND("9F",ScheduleCompile!Q156)),ISNUMBER(FIND("4F",ScheduleCompile!Q156))),VALUE(LEFT(ScheduleCompile!Q156,FIND("F",ScheduleCompile!Q156)-1)),ScheduleCompile!Q156)))))),"",IF(ScheduleCompile!Q156="Off",0,IF(ScheduleCompile!Q156="On",1,IF(ISNUMBER(ScheduleCompile!Q156),ScheduleCompile!Q156/1,IF(ISTEXT(ScheduleCompile!Q156),IF(OR(ISNUMBER(FIND("5F",ScheduleCompile!Q156)),ISNUMBER(FIND("0F",ScheduleCompile!Q156)),ISNUMBER(FIND("8F",ScheduleCompile!Q156)),ISNUMBER(FIND("1F",ScheduleCompile!Q156)),ISNUMBER(FIND("2F",ScheduleCompile!Q156)),ISNUMBER(FIND("3F",ScheduleCompile!Q156)),ISNUMBER(FIND("6F",ScheduleCompile!Q156)),ISNUMBER(FIND("7F",ScheduleCompile!Q156)),ISNUMBER(FIND("9F",ScheduleCompile!Q156)),ISNUMBER(FIND("4F",ScheduleCompile!Q156))),VALUE(LEFT(ScheduleCompile!Q156,FIND("F",ScheduleCompile!Q156)-1)),ScheduleCompile!Q156)))))))</f>
        <v>0.1</v>
      </c>
      <c r="W163" s="1">
        <f>IF(AND(ISERROR(IF(ScheduleCompile!R156="Off",0,IF(ScheduleCompile!R156="On",1,IF(ISNUMBER(ScheduleCompile!R156),ScheduleCompile!R156/1,IF(ISTEXT(ScheduleCompile!R156),IF(OR(ISNUMBER(FIND("5F",ScheduleCompile!R156)),ISNUMBER(FIND("0F",ScheduleCompile!R156)),ISNUMBER(FIND("8F",ScheduleCompile!R156)),ISNUMBER(FIND("1F",ScheduleCompile!R156)),ISNUMBER(FIND("2F",ScheduleCompile!R156)),ISNUMBER(FIND("3F",ScheduleCompile!R156)),ISNUMBER(FIND("6F",ScheduleCompile!R156)),ISNUMBER(FIND("7F",ScheduleCompile!R156)),ISNUMBER(FIND("9F",ScheduleCompile!R156)),ISNUMBER(FIND("4F",ScheduleCompile!R156))),VALUE(LEFT(ScheduleCompile!R156,FIND("F",ScheduleCompile!R156)-1)),ScheduleCompile!R156)))))),ISTEXT(ScheduleCompile!#REF!)),"ENDTABLE",IF(ISERROR(IF(ScheduleCompile!R156="Off",0,IF(ScheduleCompile!R156="On",1,IF(ISNUMBER(ScheduleCompile!R156),ScheduleCompile!R156/1,IF(ISTEXT(ScheduleCompile!R156),IF(OR(ISNUMBER(FIND("5F",ScheduleCompile!R156)),ISNUMBER(FIND("0F",ScheduleCompile!R156)),ISNUMBER(FIND("8F",ScheduleCompile!R156)),ISNUMBER(FIND("1F",ScheduleCompile!R156)),ISNUMBER(FIND("2F",ScheduleCompile!R156)),ISNUMBER(FIND("3F",ScheduleCompile!R156)),ISNUMBER(FIND("6F",ScheduleCompile!R156)),ISNUMBER(FIND("7F",ScheduleCompile!R156)),ISNUMBER(FIND("9F",ScheduleCompile!R156)),ISNUMBER(FIND("4F",ScheduleCompile!R156))),VALUE(LEFT(ScheduleCompile!R156,FIND("F",ScheduleCompile!R156)-1)),ScheduleCompile!R156)))))),"",IF(ScheduleCompile!R156="Off",0,IF(ScheduleCompile!R156="On",1,IF(ISNUMBER(ScheduleCompile!R156),ScheduleCompile!R156/1,IF(ISTEXT(ScheduleCompile!R156),IF(OR(ISNUMBER(FIND("5F",ScheduleCompile!R156)),ISNUMBER(FIND("0F",ScheduleCompile!R156)),ISNUMBER(FIND("8F",ScheduleCompile!R156)),ISNUMBER(FIND("1F",ScheduleCompile!R156)),ISNUMBER(FIND("2F",ScheduleCompile!R156)),ISNUMBER(FIND("3F",ScheduleCompile!R156)),ISNUMBER(FIND("6F",ScheduleCompile!R156)),ISNUMBER(FIND("7F",ScheduleCompile!R156)),ISNUMBER(FIND("9F",ScheduleCompile!R156)),ISNUMBER(FIND("4F",ScheduleCompile!R156))),VALUE(LEFT(ScheduleCompile!R156,FIND("F",ScheduleCompile!R156)-1)),ScheduleCompile!R156)))))))</f>
        <v>0.1</v>
      </c>
      <c r="X163" s="1">
        <f>IF(AND(ISERROR(IF(ScheduleCompile!S156="Off",0,IF(ScheduleCompile!S156="On",1,IF(ISNUMBER(ScheduleCompile!S156),ScheduleCompile!S156/1,IF(ISTEXT(ScheduleCompile!S156),IF(OR(ISNUMBER(FIND("5F",ScheduleCompile!S156)),ISNUMBER(FIND("0F",ScheduleCompile!S156)),ISNUMBER(FIND("8F",ScheduleCompile!S156)),ISNUMBER(FIND("1F",ScheduleCompile!S156)),ISNUMBER(FIND("2F",ScheduleCompile!S156)),ISNUMBER(FIND("3F",ScheduleCompile!S156)),ISNUMBER(FIND("6F",ScheduleCompile!S156)),ISNUMBER(FIND("7F",ScheduleCompile!S156)),ISNUMBER(FIND("9F",ScheduleCompile!S156)),ISNUMBER(FIND("4F",ScheduleCompile!S156))),VALUE(LEFT(ScheduleCompile!S156,FIND("F",ScheduleCompile!S156)-1)),ScheduleCompile!S156)))))),ISTEXT(ScheduleCompile!#REF!)),"ENDTABLE",IF(ISERROR(IF(ScheduleCompile!S156="Off",0,IF(ScheduleCompile!S156="On",1,IF(ISNUMBER(ScheduleCompile!S156),ScheduleCompile!S156/1,IF(ISTEXT(ScheduleCompile!S156),IF(OR(ISNUMBER(FIND("5F",ScheduleCompile!S156)),ISNUMBER(FIND("0F",ScheduleCompile!S156)),ISNUMBER(FIND("8F",ScheduleCompile!S156)),ISNUMBER(FIND("1F",ScheduleCompile!S156)),ISNUMBER(FIND("2F",ScheduleCompile!S156)),ISNUMBER(FIND("3F",ScheduleCompile!S156)),ISNUMBER(FIND("6F",ScheduleCompile!S156)),ISNUMBER(FIND("7F",ScheduleCompile!S156)),ISNUMBER(FIND("9F",ScheduleCompile!S156)),ISNUMBER(FIND("4F",ScheduleCompile!S156))),VALUE(LEFT(ScheduleCompile!S156,FIND("F",ScheduleCompile!S156)-1)),ScheduleCompile!S156)))))),"",IF(ScheduleCompile!S156="Off",0,IF(ScheduleCompile!S156="On",1,IF(ISNUMBER(ScheduleCompile!S156),ScheduleCompile!S156/1,IF(ISTEXT(ScheduleCompile!S156),IF(OR(ISNUMBER(FIND("5F",ScheduleCompile!S156)),ISNUMBER(FIND("0F",ScheduleCompile!S156)),ISNUMBER(FIND("8F",ScheduleCompile!S156)),ISNUMBER(FIND("1F",ScheduleCompile!S156)),ISNUMBER(FIND("2F",ScheduleCompile!S156)),ISNUMBER(FIND("3F",ScheduleCompile!S156)),ISNUMBER(FIND("6F",ScheduleCompile!S156)),ISNUMBER(FIND("7F",ScheduleCompile!S156)),ISNUMBER(FIND("9F",ScheduleCompile!S156)),ISNUMBER(FIND("4F",ScheduleCompile!S156))),VALUE(LEFT(ScheduleCompile!S156,FIND("F",ScheduleCompile!S156)-1)),ScheduleCompile!S156)))))))</f>
        <v>0.1</v>
      </c>
      <c r="Y163" s="1">
        <f>IF(AND(ISERROR(IF(ScheduleCompile!T156="Off",0,IF(ScheduleCompile!T156="On",1,IF(ISNUMBER(ScheduleCompile!T156),ScheduleCompile!T156/1,IF(ISTEXT(ScheduleCompile!T156),IF(OR(ISNUMBER(FIND("5F",ScheduleCompile!T156)),ISNUMBER(FIND("0F",ScheduleCompile!T156)),ISNUMBER(FIND("8F",ScheduleCompile!T156)),ISNUMBER(FIND("1F",ScheduleCompile!T156)),ISNUMBER(FIND("2F",ScheduleCompile!T156)),ISNUMBER(FIND("3F",ScheduleCompile!T156)),ISNUMBER(FIND("6F",ScheduleCompile!T156)),ISNUMBER(FIND("7F",ScheduleCompile!T156)),ISNUMBER(FIND("9F",ScheduleCompile!T156)),ISNUMBER(FIND("4F",ScheduleCompile!T156))),VALUE(LEFT(ScheduleCompile!T156,FIND("F",ScheduleCompile!T156)-1)),ScheduleCompile!T156)))))),ISTEXT(ScheduleCompile!#REF!)),"ENDTABLE",IF(ISERROR(IF(ScheduleCompile!T156="Off",0,IF(ScheduleCompile!T156="On",1,IF(ISNUMBER(ScheduleCompile!T156),ScheduleCompile!T156/1,IF(ISTEXT(ScheduleCompile!T156),IF(OR(ISNUMBER(FIND("5F",ScheduleCompile!T156)),ISNUMBER(FIND("0F",ScheduleCompile!T156)),ISNUMBER(FIND("8F",ScheduleCompile!T156)),ISNUMBER(FIND("1F",ScheduleCompile!T156)),ISNUMBER(FIND("2F",ScheduleCompile!T156)),ISNUMBER(FIND("3F",ScheduleCompile!T156)),ISNUMBER(FIND("6F",ScheduleCompile!T156)),ISNUMBER(FIND("7F",ScheduleCompile!T156)),ISNUMBER(FIND("9F",ScheduleCompile!T156)),ISNUMBER(FIND("4F",ScheduleCompile!T156))),VALUE(LEFT(ScheduleCompile!T156,FIND("F",ScheduleCompile!T156)-1)),ScheduleCompile!T156)))))),"",IF(ScheduleCompile!T156="Off",0,IF(ScheduleCompile!T156="On",1,IF(ISNUMBER(ScheduleCompile!T156),ScheduleCompile!T156/1,IF(ISTEXT(ScheduleCompile!T156),IF(OR(ISNUMBER(FIND("5F",ScheduleCompile!T156)),ISNUMBER(FIND("0F",ScheduleCompile!T156)),ISNUMBER(FIND("8F",ScheduleCompile!T156)),ISNUMBER(FIND("1F",ScheduleCompile!T156)),ISNUMBER(FIND("2F",ScheduleCompile!T156)),ISNUMBER(FIND("3F",ScheduleCompile!T156)),ISNUMBER(FIND("6F",ScheduleCompile!T156)),ISNUMBER(FIND("7F",ScheduleCompile!T156)),ISNUMBER(FIND("9F",ScheduleCompile!T156)),ISNUMBER(FIND("4F",ScheduleCompile!T156))),VALUE(LEFT(ScheduleCompile!T156,FIND("F",ScheduleCompile!T156)-1)),ScheduleCompile!T156)))))))</f>
        <v>0</v>
      </c>
      <c r="Z163" s="1">
        <f>IF(AND(ISERROR(IF(ScheduleCompile!U156="Off",0,IF(ScheduleCompile!U156="On",1,IF(ISNUMBER(ScheduleCompile!U156),ScheduleCompile!U156/1,IF(ISTEXT(ScheduleCompile!U156),IF(OR(ISNUMBER(FIND("5F",ScheduleCompile!U156)),ISNUMBER(FIND("0F",ScheduleCompile!U156)),ISNUMBER(FIND("8F",ScheduleCompile!U156)),ISNUMBER(FIND("1F",ScheduleCompile!U156)),ISNUMBER(FIND("2F",ScheduleCompile!U156)),ISNUMBER(FIND("3F",ScheduleCompile!U156)),ISNUMBER(FIND("6F",ScheduleCompile!U156)),ISNUMBER(FIND("7F",ScheduleCompile!U156)),ISNUMBER(FIND("9F",ScheduleCompile!U156)),ISNUMBER(FIND("4F",ScheduleCompile!U156))),VALUE(LEFT(ScheduleCompile!U156,FIND("F",ScheduleCompile!U156)-1)),ScheduleCompile!U156)))))),ISTEXT(ScheduleCompile!#REF!)),"ENDTABLE",IF(ISERROR(IF(ScheduleCompile!U156="Off",0,IF(ScheduleCompile!U156="On",1,IF(ISNUMBER(ScheduleCompile!U156),ScheduleCompile!U156/1,IF(ISTEXT(ScheduleCompile!U156),IF(OR(ISNUMBER(FIND("5F",ScheduleCompile!U156)),ISNUMBER(FIND("0F",ScheduleCompile!U156)),ISNUMBER(FIND("8F",ScheduleCompile!U156)),ISNUMBER(FIND("1F",ScheduleCompile!U156)),ISNUMBER(FIND("2F",ScheduleCompile!U156)),ISNUMBER(FIND("3F",ScheduleCompile!U156)),ISNUMBER(FIND("6F",ScheduleCompile!U156)),ISNUMBER(FIND("7F",ScheduleCompile!U156)),ISNUMBER(FIND("9F",ScheduleCompile!U156)),ISNUMBER(FIND("4F",ScheduleCompile!U156))),VALUE(LEFT(ScheduleCompile!U156,FIND("F",ScheduleCompile!U156)-1)),ScheduleCompile!U156)))))),"",IF(ScheduleCompile!U156="Off",0,IF(ScheduleCompile!U156="On",1,IF(ISNUMBER(ScheduleCompile!U156),ScheduleCompile!U156/1,IF(ISTEXT(ScheduleCompile!U156),IF(OR(ISNUMBER(FIND("5F",ScheduleCompile!U156)),ISNUMBER(FIND("0F",ScheduleCompile!U156)),ISNUMBER(FIND("8F",ScheduleCompile!U156)),ISNUMBER(FIND("1F",ScheduleCompile!U156)),ISNUMBER(FIND("2F",ScheduleCompile!U156)),ISNUMBER(FIND("3F",ScheduleCompile!U156)),ISNUMBER(FIND("6F",ScheduleCompile!U156)),ISNUMBER(FIND("7F",ScheduleCompile!U156)),ISNUMBER(FIND("9F",ScheduleCompile!U156)),ISNUMBER(FIND("4F",ScheduleCompile!U156))),VALUE(LEFT(ScheduleCompile!U156,FIND("F",ScheduleCompile!U156)-1)),ScheduleCompile!U156)))))))</f>
        <v>0</v>
      </c>
      <c r="AA163" s="1">
        <f>IF(AND(ISERROR(IF(ScheduleCompile!V156="Off",0,IF(ScheduleCompile!V156="On",1,IF(ISNUMBER(ScheduleCompile!V156),ScheduleCompile!V156/1,IF(ISTEXT(ScheduleCompile!V156),IF(OR(ISNUMBER(FIND("5F",ScheduleCompile!V156)),ISNUMBER(FIND("0F",ScheduleCompile!V156)),ISNUMBER(FIND("8F",ScheduleCompile!V156)),ISNUMBER(FIND("1F",ScheduleCompile!V156)),ISNUMBER(FIND("2F",ScheduleCompile!V156)),ISNUMBER(FIND("3F",ScheduleCompile!V156)),ISNUMBER(FIND("6F",ScheduleCompile!V156)),ISNUMBER(FIND("7F",ScheduleCompile!V156)),ISNUMBER(FIND("9F",ScheduleCompile!V156)),ISNUMBER(FIND("4F",ScheduleCompile!V156))),VALUE(LEFT(ScheduleCompile!V156,FIND("F",ScheduleCompile!V156)-1)),ScheduleCompile!V156)))))),ISTEXT(ScheduleCompile!#REF!)),"ENDTABLE",IF(ISERROR(IF(ScheduleCompile!V156="Off",0,IF(ScheduleCompile!V156="On",1,IF(ISNUMBER(ScheduleCompile!V156),ScheduleCompile!V156/1,IF(ISTEXT(ScheduleCompile!V156),IF(OR(ISNUMBER(FIND("5F",ScheduleCompile!V156)),ISNUMBER(FIND("0F",ScheduleCompile!V156)),ISNUMBER(FIND("8F",ScheduleCompile!V156)),ISNUMBER(FIND("1F",ScheduleCompile!V156)),ISNUMBER(FIND("2F",ScheduleCompile!V156)),ISNUMBER(FIND("3F",ScheduleCompile!V156)),ISNUMBER(FIND("6F",ScheduleCompile!V156)),ISNUMBER(FIND("7F",ScheduleCompile!V156)),ISNUMBER(FIND("9F",ScheduleCompile!V156)),ISNUMBER(FIND("4F",ScheduleCompile!V156))),VALUE(LEFT(ScheduleCompile!V156,FIND("F",ScheduleCompile!V156)-1)),ScheduleCompile!V156)))))),"",IF(ScheduleCompile!V156="Off",0,IF(ScheduleCompile!V156="On",1,IF(ISNUMBER(ScheduleCompile!V156),ScheduleCompile!V156/1,IF(ISTEXT(ScheduleCompile!V156),IF(OR(ISNUMBER(FIND("5F",ScheduleCompile!V156)),ISNUMBER(FIND("0F",ScheduleCompile!V156)),ISNUMBER(FIND("8F",ScheduleCompile!V156)),ISNUMBER(FIND("1F",ScheduleCompile!V156)),ISNUMBER(FIND("2F",ScheduleCompile!V156)),ISNUMBER(FIND("3F",ScheduleCompile!V156)),ISNUMBER(FIND("6F",ScheduleCompile!V156)),ISNUMBER(FIND("7F",ScheduleCompile!V156)),ISNUMBER(FIND("9F",ScheduleCompile!V156)),ISNUMBER(FIND("4F",ScheduleCompile!V156))),VALUE(LEFT(ScheduleCompile!V156,FIND("F",ScheduleCompile!V156)-1)),ScheduleCompile!V156)))))))</f>
        <v>0</v>
      </c>
      <c r="AB163" s="1">
        <f>IF(AND(ISERROR(IF(ScheduleCompile!W156="Off",0,IF(ScheduleCompile!W156="On",1,IF(ISNUMBER(ScheduleCompile!W156),ScheduleCompile!W156/1,IF(ISTEXT(ScheduleCompile!W156),IF(OR(ISNUMBER(FIND("5F",ScheduleCompile!W156)),ISNUMBER(FIND("0F",ScheduleCompile!W156)),ISNUMBER(FIND("8F",ScheduleCompile!W156)),ISNUMBER(FIND("1F",ScheduleCompile!W156)),ISNUMBER(FIND("2F",ScheduleCompile!W156)),ISNUMBER(FIND("3F",ScheduleCompile!W156)),ISNUMBER(FIND("6F",ScheduleCompile!W156)),ISNUMBER(FIND("7F",ScheduleCompile!W156)),ISNUMBER(FIND("9F",ScheduleCompile!W156)),ISNUMBER(FIND("4F",ScheduleCompile!W156))),VALUE(LEFT(ScheduleCompile!W156,FIND("F",ScheduleCompile!W156)-1)),ScheduleCompile!W156)))))),ISTEXT(ScheduleCompile!#REF!)),"ENDTABLE",IF(ISERROR(IF(ScheduleCompile!W156="Off",0,IF(ScheduleCompile!W156="On",1,IF(ISNUMBER(ScheduleCompile!W156),ScheduleCompile!W156/1,IF(ISTEXT(ScheduleCompile!W156),IF(OR(ISNUMBER(FIND("5F",ScheduleCompile!W156)),ISNUMBER(FIND("0F",ScheduleCompile!W156)),ISNUMBER(FIND("8F",ScheduleCompile!W156)),ISNUMBER(FIND("1F",ScheduleCompile!W156)),ISNUMBER(FIND("2F",ScheduleCompile!W156)),ISNUMBER(FIND("3F",ScheduleCompile!W156)),ISNUMBER(FIND("6F",ScheduleCompile!W156)),ISNUMBER(FIND("7F",ScheduleCompile!W156)),ISNUMBER(FIND("9F",ScheduleCompile!W156)),ISNUMBER(FIND("4F",ScheduleCompile!W156))),VALUE(LEFT(ScheduleCompile!W156,FIND("F",ScheduleCompile!W156)-1)),ScheduleCompile!W156)))))),"",IF(ScheduleCompile!W156="Off",0,IF(ScheduleCompile!W156="On",1,IF(ISNUMBER(ScheduleCompile!W156),ScheduleCompile!W156/1,IF(ISTEXT(ScheduleCompile!W156),IF(OR(ISNUMBER(FIND("5F",ScheduleCompile!W156)),ISNUMBER(FIND("0F",ScheduleCompile!W156)),ISNUMBER(FIND("8F",ScheduleCompile!W156)),ISNUMBER(FIND("1F",ScheduleCompile!W156)),ISNUMBER(FIND("2F",ScheduleCompile!W156)),ISNUMBER(FIND("3F",ScheduleCompile!W156)),ISNUMBER(FIND("6F",ScheduleCompile!W156)),ISNUMBER(FIND("7F",ScheduleCompile!W156)),ISNUMBER(FIND("9F",ScheduleCompile!W156)),ISNUMBER(FIND("4F",ScheduleCompile!W156))),VALUE(LEFT(ScheduleCompile!W156,FIND("F",ScheduleCompile!W156)-1)),ScheduleCompile!W156)))))))</f>
        <v>0</v>
      </c>
      <c r="AC163" s="1">
        <f>IF(AND(ISERROR(IF(ScheduleCompile!X156="Off",0,IF(ScheduleCompile!X156="On",1,IF(ISNUMBER(ScheduleCompile!X156),ScheduleCompile!X156/1,IF(ISTEXT(ScheduleCompile!X156),IF(OR(ISNUMBER(FIND("5F",ScheduleCompile!X156)),ISNUMBER(FIND("0F",ScheduleCompile!X156)),ISNUMBER(FIND("8F",ScheduleCompile!X156)),ISNUMBER(FIND("1F",ScheduleCompile!X156)),ISNUMBER(FIND("2F",ScheduleCompile!X156)),ISNUMBER(FIND("3F",ScheduleCompile!X156)),ISNUMBER(FIND("6F",ScheduleCompile!X156)),ISNUMBER(FIND("7F",ScheduleCompile!X156)),ISNUMBER(FIND("9F",ScheduleCompile!X156)),ISNUMBER(FIND("4F",ScheduleCompile!X156))),VALUE(LEFT(ScheduleCompile!X156,FIND("F",ScheduleCompile!X156)-1)),ScheduleCompile!X156)))))),ISTEXT(ScheduleCompile!#REF!)),"ENDTABLE",IF(ISERROR(IF(ScheduleCompile!X156="Off",0,IF(ScheduleCompile!X156="On",1,IF(ISNUMBER(ScheduleCompile!X156),ScheduleCompile!X156/1,IF(ISTEXT(ScheduleCompile!X156),IF(OR(ISNUMBER(FIND("5F",ScheduleCompile!X156)),ISNUMBER(FIND("0F",ScheduleCompile!X156)),ISNUMBER(FIND("8F",ScheduleCompile!X156)),ISNUMBER(FIND("1F",ScheduleCompile!X156)),ISNUMBER(FIND("2F",ScheduleCompile!X156)),ISNUMBER(FIND("3F",ScheduleCompile!X156)),ISNUMBER(FIND("6F",ScheduleCompile!X156)),ISNUMBER(FIND("7F",ScheduleCompile!X156)),ISNUMBER(FIND("9F",ScheduleCompile!X156)),ISNUMBER(FIND("4F",ScheduleCompile!X156))),VALUE(LEFT(ScheduleCompile!X156,FIND("F",ScheduleCompile!X156)-1)),ScheduleCompile!X156)))))),"",IF(ScheduleCompile!X156="Off",0,IF(ScheduleCompile!X156="On",1,IF(ISNUMBER(ScheduleCompile!X156),ScheduleCompile!X156/1,IF(ISTEXT(ScheduleCompile!X156),IF(OR(ISNUMBER(FIND("5F",ScheduleCompile!X156)),ISNUMBER(FIND("0F",ScheduleCompile!X156)),ISNUMBER(FIND("8F",ScheduleCompile!X156)),ISNUMBER(FIND("1F",ScheduleCompile!X156)),ISNUMBER(FIND("2F",ScheduleCompile!X156)),ISNUMBER(FIND("3F",ScheduleCompile!X156)),ISNUMBER(FIND("6F",ScheduleCompile!X156)),ISNUMBER(FIND("7F",ScheduleCompile!X156)),ISNUMBER(FIND("9F",ScheduleCompile!X156)),ISNUMBER(FIND("4F",ScheduleCompile!X156))),VALUE(LEFT(ScheduleCompile!X156,FIND("F",ScheduleCompile!X156)-1)),ScheduleCompile!X156)))))))</f>
        <v>0</v>
      </c>
      <c r="AD163" s="1">
        <f>IF(AND(ISERROR(IF(ScheduleCompile!Y156="Off",0,IF(ScheduleCompile!Y156="On",1,IF(ISNUMBER(ScheduleCompile!Y156),ScheduleCompile!Y156/1,IF(ISTEXT(ScheduleCompile!Y156),IF(OR(ISNUMBER(FIND("5F",ScheduleCompile!Y156)),ISNUMBER(FIND("0F",ScheduleCompile!Y156)),ISNUMBER(FIND("8F",ScheduleCompile!Y156)),ISNUMBER(FIND("1F",ScheduleCompile!Y156)),ISNUMBER(FIND("2F",ScheduleCompile!Y156)),ISNUMBER(FIND("3F",ScheduleCompile!Y156)),ISNUMBER(FIND("6F",ScheduleCompile!Y156)),ISNUMBER(FIND("7F",ScheduleCompile!Y156)),ISNUMBER(FIND("9F",ScheduleCompile!Y156)),ISNUMBER(FIND("4F",ScheduleCompile!Y156))),VALUE(LEFT(ScheduleCompile!Y156,FIND("F",ScheduleCompile!Y156)-1)),ScheduleCompile!Y156)))))),ISTEXT(ScheduleCompile!#REF!)),"ENDTABLE",IF(ISERROR(IF(ScheduleCompile!Y156="Off",0,IF(ScheduleCompile!Y156="On",1,IF(ISNUMBER(ScheduleCompile!Y156),ScheduleCompile!Y156/1,IF(ISTEXT(ScheduleCompile!Y156),IF(OR(ISNUMBER(FIND("5F",ScheduleCompile!Y156)),ISNUMBER(FIND("0F",ScheduleCompile!Y156)),ISNUMBER(FIND("8F",ScheduleCompile!Y156)),ISNUMBER(FIND("1F",ScheduleCompile!Y156)),ISNUMBER(FIND("2F",ScheduleCompile!Y156)),ISNUMBER(FIND("3F",ScheduleCompile!Y156)),ISNUMBER(FIND("6F",ScheduleCompile!Y156)),ISNUMBER(FIND("7F",ScheduleCompile!Y156)),ISNUMBER(FIND("9F",ScheduleCompile!Y156)),ISNUMBER(FIND("4F",ScheduleCompile!Y156))),VALUE(LEFT(ScheduleCompile!Y156,FIND("F",ScheduleCompile!Y156)-1)),ScheduleCompile!Y156)))))),"",IF(ScheduleCompile!Y156="Off",0,IF(ScheduleCompile!Y156="On",1,IF(ISNUMBER(ScheduleCompile!Y156),ScheduleCompile!Y156/1,IF(ISTEXT(ScheduleCompile!Y156),IF(OR(ISNUMBER(FIND("5F",ScheduleCompile!Y156)),ISNUMBER(FIND("0F",ScheduleCompile!Y156)),ISNUMBER(FIND("8F",ScheduleCompile!Y156)),ISNUMBER(FIND("1F",ScheduleCompile!Y156)),ISNUMBER(FIND("2F",ScheduleCompile!Y156)),ISNUMBER(FIND("3F",ScheduleCompile!Y156)),ISNUMBER(FIND("6F",ScheduleCompile!Y156)),ISNUMBER(FIND("7F",ScheduleCompile!Y156)),ISNUMBER(FIND("9F",ScheduleCompile!Y156)),ISNUMBER(FIND("4F",ScheduleCompile!Y156))),VALUE(LEFT(ScheduleCompile!Y156,FIND("F",ScheduleCompile!Y156)-1)),ScheduleCompile!Y156)))))))</f>
        <v>0</v>
      </c>
    </row>
    <row r="164" spans="1:30" x14ac:dyDescent="0.25">
      <c r="A164" t="str">
        <f t="shared" si="8"/>
        <v>SchDay "LabGasEquipSun"  Type = "Fraction" Hr = (0, 0, 0, 0, 0, 0, 0, 0.1, 0.1, 0.3, 0.3, 0.3, 0.3, 0.1, 0.1, 0.1, 0.1, 0.1, 0, 0, 0, 0, 0, 0) ..</v>
      </c>
      <c r="B164" s="1" t="s">
        <v>623</v>
      </c>
      <c r="C164" t="str">
        <f t="shared" si="9"/>
        <v xml:space="preserve">SchDay "LabGasEquipSun"  Type = "Fraction" Hr = </v>
      </c>
      <c r="D164" t="str">
        <f t="shared" si="10"/>
        <v>(0, 0, 0, 0, 0, 0, 0, 0.1, 0.1, 0.3, 0.3, 0.3, 0.3, 0.1, 0.1, 0.1, 0.1, 0.1, 0, 0, 0, 0, 0, 0) ..</v>
      </c>
      <c r="E164" s="30" t="str">
        <f>ScheduleCompile!A157</f>
        <v>LabGasEquipSun</v>
      </c>
      <c r="F164" t="str">
        <f t="shared" si="11"/>
        <v>Fraction</v>
      </c>
      <c r="G164" s="1">
        <f>IF(AND(ISERROR(IF(ScheduleCompile!B157="Off",0,IF(ScheduleCompile!B157="On",1,IF(ISNUMBER(ScheduleCompile!B157),ScheduleCompile!B157/1,IF(ISTEXT(ScheduleCompile!B157),IF(OR(ISNUMBER(FIND("5F",ScheduleCompile!B157)),ISNUMBER(FIND("0F",ScheduleCompile!B157)),ISNUMBER(FIND("8F",ScheduleCompile!B157)),ISNUMBER(FIND("1F",ScheduleCompile!B157)),ISNUMBER(FIND("2F",ScheduleCompile!B157)),ISNUMBER(FIND("3F",ScheduleCompile!B157)),ISNUMBER(FIND("6F",ScheduleCompile!B157)),ISNUMBER(FIND("7F",ScheduleCompile!B157)),ISNUMBER(FIND("9F",ScheduleCompile!B157)),ISNUMBER(FIND("4F",ScheduleCompile!B157))),VALUE(LEFT(ScheduleCompile!B157,FIND("F",ScheduleCompile!B157)-1)),ScheduleCompile!B157)))))),ISTEXT(ScheduleCompile!#REF!)),"ENDTABLE",IF(ISERROR(IF(ScheduleCompile!B157="Off",0,IF(ScheduleCompile!B157="On",1,IF(ISNUMBER(ScheduleCompile!B157),ScheduleCompile!B157/1,IF(ISTEXT(ScheduleCompile!B157),IF(OR(ISNUMBER(FIND("5F",ScheduleCompile!B157)),ISNUMBER(FIND("0F",ScheduleCompile!B157)),ISNUMBER(FIND("8F",ScheduleCompile!B157)),ISNUMBER(FIND("1F",ScheduleCompile!B157)),ISNUMBER(FIND("2F",ScheduleCompile!B157)),ISNUMBER(FIND("3F",ScheduleCompile!B157)),ISNUMBER(FIND("6F",ScheduleCompile!B157)),ISNUMBER(FIND("7F",ScheduleCompile!B157)),ISNUMBER(FIND("9F",ScheduleCompile!B157)),ISNUMBER(FIND("4F",ScheduleCompile!B157))),VALUE(LEFT(ScheduleCompile!B157,FIND("F",ScheduleCompile!B157)-1)),ScheduleCompile!B157)))))),"",IF(ScheduleCompile!B157="Off",0,IF(ScheduleCompile!B157="On",1,IF(ISNUMBER(ScheduleCompile!B157),ScheduleCompile!B157/1,IF(ISTEXT(ScheduleCompile!B157),IF(OR(ISNUMBER(FIND("5F",ScheduleCompile!B157)),ISNUMBER(FIND("0F",ScheduleCompile!B157)),ISNUMBER(FIND("8F",ScheduleCompile!B157)),ISNUMBER(FIND("1F",ScheduleCompile!B157)),ISNUMBER(FIND("2F",ScheduleCompile!B157)),ISNUMBER(FIND("3F",ScheduleCompile!B157)),ISNUMBER(FIND("6F",ScheduleCompile!B157)),ISNUMBER(FIND("7F",ScheduleCompile!B157)),ISNUMBER(FIND("9F",ScheduleCompile!B157)),ISNUMBER(FIND("4F",ScheduleCompile!B157))),VALUE(LEFT(ScheduleCompile!B157,FIND("F",ScheduleCompile!B157)-1)),ScheduleCompile!B157)))))))</f>
        <v>0</v>
      </c>
      <c r="H164" s="1">
        <f>IF(AND(ISERROR(IF(ScheduleCompile!C157="Off",0,IF(ScheduleCompile!C157="On",1,IF(ISNUMBER(ScheduleCompile!C157),ScheduleCompile!C157/1,IF(ISTEXT(ScheduleCompile!C157),IF(OR(ISNUMBER(FIND("5F",ScheduleCompile!C157)),ISNUMBER(FIND("0F",ScheduleCompile!C157)),ISNUMBER(FIND("8F",ScheduleCompile!C157)),ISNUMBER(FIND("1F",ScheduleCompile!C157)),ISNUMBER(FIND("2F",ScheduleCompile!C157)),ISNUMBER(FIND("3F",ScheduleCompile!C157)),ISNUMBER(FIND("6F",ScheduleCompile!C157)),ISNUMBER(FIND("7F",ScheduleCompile!C157)),ISNUMBER(FIND("9F",ScheduleCompile!C157)),ISNUMBER(FIND("4F",ScheduleCompile!C157))),VALUE(LEFT(ScheduleCompile!C157,FIND("F",ScheduleCompile!C157)-1)),ScheduleCompile!C157)))))),ISTEXT(ScheduleCompile!#REF!)),"ENDTABLE",IF(ISERROR(IF(ScheduleCompile!C157="Off",0,IF(ScheduleCompile!C157="On",1,IF(ISNUMBER(ScheduleCompile!C157),ScheduleCompile!C157/1,IF(ISTEXT(ScheduleCompile!C157),IF(OR(ISNUMBER(FIND("5F",ScheduleCompile!C157)),ISNUMBER(FIND("0F",ScheduleCompile!C157)),ISNUMBER(FIND("8F",ScheduleCompile!C157)),ISNUMBER(FIND("1F",ScheduleCompile!C157)),ISNUMBER(FIND("2F",ScheduleCompile!C157)),ISNUMBER(FIND("3F",ScheduleCompile!C157)),ISNUMBER(FIND("6F",ScheduleCompile!C157)),ISNUMBER(FIND("7F",ScheduleCompile!C157)),ISNUMBER(FIND("9F",ScheduleCompile!C157)),ISNUMBER(FIND("4F",ScheduleCompile!C157))),VALUE(LEFT(ScheduleCompile!C157,FIND("F",ScheduleCompile!C157)-1)),ScheduleCompile!C157)))))),"",IF(ScheduleCompile!C157="Off",0,IF(ScheduleCompile!C157="On",1,IF(ISNUMBER(ScheduleCompile!C157),ScheduleCompile!C157/1,IF(ISTEXT(ScheduleCompile!C157),IF(OR(ISNUMBER(FIND("5F",ScheduleCompile!C157)),ISNUMBER(FIND("0F",ScheduleCompile!C157)),ISNUMBER(FIND("8F",ScheduleCompile!C157)),ISNUMBER(FIND("1F",ScheduleCompile!C157)),ISNUMBER(FIND("2F",ScheduleCompile!C157)),ISNUMBER(FIND("3F",ScheduleCompile!C157)),ISNUMBER(FIND("6F",ScheduleCompile!C157)),ISNUMBER(FIND("7F",ScheduleCompile!C157)),ISNUMBER(FIND("9F",ScheduleCompile!C157)),ISNUMBER(FIND("4F",ScheduleCompile!C157))),VALUE(LEFT(ScheduleCompile!C157,FIND("F",ScheduleCompile!C157)-1)),ScheduleCompile!C157)))))))</f>
        <v>0</v>
      </c>
      <c r="I164" s="1">
        <f>IF(AND(ISERROR(IF(ScheduleCompile!D157="Off",0,IF(ScheduleCompile!D157="On",1,IF(ISNUMBER(ScheduleCompile!D157),ScheduleCompile!D157/1,IF(ISTEXT(ScheduleCompile!D157),IF(OR(ISNUMBER(FIND("5F",ScheduleCompile!D157)),ISNUMBER(FIND("0F",ScheduleCompile!D157)),ISNUMBER(FIND("8F",ScheduleCompile!D157)),ISNUMBER(FIND("1F",ScheduleCompile!D157)),ISNUMBER(FIND("2F",ScheduleCompile!D157)),ISNUMBER(FIND("3F",ScheduleCompile!D157)),ISNUMBER(FIND("6F",ScheduleCompile!D157)),ISNUMBER(FIND("7F",ScheduleCompile!D157)),ISNUMBER(FIND("9F",ScheduleCompile!D157)),ISNUMBER(FIND("4F",ScheduleCompile!D157))),VALUE(LEFT(ScheduleCompile!D157,FIND("F",ScheduleCompile!D157)-1)),ScheduleCompile!D157)))))),ISTEXT(ScheduleCompile!#REF!)),"ENDTABLE",IF(ISERROR(IF(ScheduleCompile!D157="Off",0,IF(ScheduleCompile!D157="On",1,IF(ISNUMBER(ScheduleCompile!D157),ScheduleCompile!D157/1,IF(ISTEXT(ScheduleCompile!D157),IF(OR(ISNUMBER(FIND("5F",ScheduleCompile!D157)),ISNUMBER(FIND("0F",ScheduleCompile!D157)),ISNUMBER(FIND("8F",ScheduleCompile!D157)),ISNUMBER(FIND("1F",ScheduleCompile!D157)),ISNUMBER(FIND("2F",ScheduleCompile!D157)),ISNUMBER(FIND("3F",ScheduleCompile!D157)),ISNUMBER(FIND("6F",ScheduleCompile!D157)),ISNUMBER(FIND("7F",ScheduleCompile!D157)),ISNUMBER(FIND("9F",ScheduleCompile!D157)),ISNUMBER(FIND("4F",ScheduleCompile!D157))),VALUE(LEFT(ScheduleCompile!D157,FIND("F",ScheduleCompile!D157)-1)),ScheduleCompile!D157)))))),"",IF(ScheduleCompile!D157="Off",0,IF(ScheduleCompile!D157="On",1,IF(ISNUMBER(ScheduleCompile!D157),ScheduleCompile!D157/1,IF(ISTEXT(ScheduleCompile!D157),IF(OR(ISNUMBER(FIND("5F",ScheduleCompile!D157)),ISNUMBER(FIND("0F",ScheduleCompile!D157)),ISNUMBER(FIND("8F",ScheduleCompile!D157)),ISNUMBER(FIND("1F",ScheduleCompile!D157)),ISNUMBER(FIND("2F",ScheduleCompile!D157)),ISNUMBER(FIND("3F",ScheduleCompile!D157)),ISNUMBER(FIND("6F",ScheduleCompile!D157)),ISNUMBER(FIND("7F",ScheduleCompile!D157)),ISNUMBER(FIND("9F",ScheduleCompile!D157)),ISNUMBER(FIND("4F",ScheduleCompile!D157))),VALUE(LEFT(ScheduleCompile!D157,FIND("F",ScheduleCompile!D157)-1)),ScheduleCompile!D157)))))))</f>
        <v>0</v>
      </c>
      <c r="J164" s="1">
        <f>IF(AND(ISERROR(IF(ScheduleCompile!E157="Off",0,IF(ScheduleCompile!E157="On",1,IF(ISNUMBER(ScheduleCompile!E157),ScheduleCompile!E157/1,IF(ISTEXT(ScheduleCompile!E157),IF(OR(ISNUMBER(FIND("5F",ScheduleCompile!E157)),ISNUMBER(FIND("0F",ScheduleCompile!E157)),ISNUMBER(FIND("8F",ScheduleCompile!E157)),ISNUMBER(FIND("1F",ScheduleCompile!E157)),ISNUMBER(FIND("2F",ScheduleCompile!E157)),ISNUMBER(FIND("3F",ScheduleCompile!E157)),ISNUMBER(FIND("6F",ScheduleCompile!E157)),ISNUMBER(FIND("7F",ScheduleCompile!E157)),ISNUMBER(FIND("9F",ScheduleCompile!E157)),ISNUMBER(FIND("4F",ScheduleCompile!E157))),VALUE(LEFT(ScheduleCompile!E157,FIND("F",ScheduleCompile!E157)-1)),ScheduleCompile!E157)))))),ISTEXT(ScheduleCompile!#REF!)),"ENDTABLE",IF(ISERROR(IF(ScheduleCompile!E157="Off",0,IF(ScheduleCompile!E157="On",1,IF(ISNUMBER(ScheduleCompile!E157),ScheduleCompile!E157/1,IF(ISTEXT(ScheduleCompile!E157),IF(OR(ISNUMBER(FIND("5F",ScheduleCompile!E157)),ISNUMBER(FIND("0F",ScheduleCompile!E157)),ISNUMBER(FIND("8F",ScheduleCompile!E157)),ISNUMBER(FIND("1F",ScheduleCompile!E157)),ISNUMBER(FIND("2F",ScheduleCompile!E157)),ISNUMBER(FIND("3F",ScheduleCompile!E157)),ISNUMBER(FIND("6F",ScheduleCompile!E157)),ISNUMBER(FIND("7F",ScheduleCompile!E157)),ISNUMBER(FIND("9F",ScheduleCompile!E157)),ISNUMBER(FIND("4F",ScheduleCompile!E157))),VALUE(LEFT(ScheduleCompile!E157,FIND("F",ScheduleCompile!E157)-1)),ScheduleCompile!E157)))))),"",IF(ScheduleCompile!E157="Off",0,IF(ScheduleCompile!E157="On",1,IF(ISNUMBER(ScheduleCompile!E157),ScheduleCompile!E157/1,IF(ISTEXT(ScheduleCompile!E157),IF(OR(ISNUMBER(FIND("5F",ScheduleCompile!E157)),ISNUMBER(FIND("0F",ScheduleCompile!E157)),ISNUMBER(FIND("8F",ScheduleCompile!E157)),ISNUMBER(FIND("1F",ScheduleCompile!E157)),ISNUMBER(FIND("2F",ScheduleCompile!E157)),ISNUMBER(FIND("3F",ScheduleCompile!E157)),ISNUMBER(FIND("6F",ScheduleCompile!E157)),ISNUMBER(FIND("7F",ScheduleCompile!E157)),ISNUMBER(FIND("9F",ScheduleCompile!E157)),ISNUMBER(FIND("4F",ScheduleCompile!E157))),VALUE(LEFT(ScheduleCompile!E157,FIND("F",ScheduleCompile!E157)-1)),ScheduleCompile!E157)))))))</f>
        <v>0</v>
      </c>
      <c r="K164" s="1">
        <f>IF(AND(ISERROR(IF(ScheduleCompile!F157="Off",0,IF(ScheduleCompile!F157="On",1,IF(ISNUMBER(ScheduleCompile!F157),ScheduleCompile!F157/1,IF(ISTEXT(ScheduleCompile!F157),IF(OR(ISNUMBER(FIND("5F",ScheduleCompile!F157)),ISNUMBER(FIND("0F",ScheduleCompile!F157)),ISNUMBER(FIND("8F",ScheduleCompile!F157)),ISNUMBER(FIND("1F",ScheduleCompile!F157)),ISNUMBER(FIND("2F",ScheduleCompile!F157)),ISNUMBER(FIND("3F",ScheduleCompile!F157)),ISNUMBER(FIND("6F",ScheduleCompile!F157)),ISNUMBER(FIND("7F",ScheduleCompile!F157)),ISNUMBER(FIND("9F",ScheduleCompile!F157)),ISNUMBER(FIND("4F",ScheduleCompile!F157))),VALUE(LEFT(ScheduleCompile!F157,FIND("F",ScheduleCompile!F157)-1)),ScheduleCompile!F157)))))),ISTEXT(ScheduleCompile!#REF!)),"ENDTABLE",IF(ISERROR(IF(ScheduleCompile!F157="Off",0,IF(ScheduleCompile!F157="On",1,IF(ISNUMBER(ScheduleCompile!F157),ScheduleCompile!F157/1,IF(ISTEXT(ScheduleCompile!F157),IF(OR(ISNUMBER(FIND("5F",ScheduleCompile!F157)),ISNUMBER(FIND("0F",ScheduleCompile!F157)),ISNUMBER(FIND("8F",ScheduleCompile!F157)),ISNUMBER(FIND("1F",ScheduleCompile!F157)),ISNUMBER(FIND("2F",ScheduleCompile!F157)),ISNUMBER(FIND("3F",ScheduleCompile!F157)),ISNUMBER(FIND("6F",ScheduleCompile!F157)),ISNUMBER(FIND("7F",ScheduleCompile!F157)),ISNUMBER(FIND("9F",ScheduleCompile!F157)),ISNUMBER(FIND("4F",ScheduleCompile!F157))),VALUE(LEFT(ScheduleCompile!F157,FIND("F",ScheduleCompile!F157)-1)),ScheduleCompile!F157)))))),"",IF(ScheduleCompile!F157="Off",0,IF(ScheduleCompile!F157="On",1,IF(ISNUMBER(ScheduleCompile!F157),ScheduleCompile!F157/1,IF(ISTEXT(ScheduleCompile!F157),IF(OR(ISNUMBER(FIND("5F",ScheduleCompile!F157)),ISNUMBER(FIND("0F",ScheduleCompile!F157)),ISNUMBER(FIND("8F",ScheduleCompile!F157)),ISNUMBER(FIND("1F",ScheduleCompile!F157)),ISNUMBER(FIND("2F",ScheduleCompile!F157)),ISNUMBER(FIND("3F",ScheduleCompile!F157)),ISNUMBER(FIND("6F",ScheduleCompile!F157)),ISNUMBER(FIND("7F",ScheduleCompile!F157)),ISNUMBER(FIND("9F",ScheduleCompile!F157)),ISNUMBER(FIND("4F",ScheduleCompile!F157))),VALUE(LEFT(ScheduleCompile!F157,FIND("F",ScheduleCompile!F157)-1)),ScheduleCompile!F157)))))))</f>
        <v>0</v>
      </c>
      <c r="L164" s="1">
        <f>IF(AND(ISERROR(IF(ScheduleCompile!G157="Off",0,IF(ScheduleCompile!G157="On",1,IF(ISNUMBER(ScheduleCompile!G157),ScheduleCompile!G157/1,IF(ISTEXT(ScheduleCompile!G157),IF(OR(ISNUMBER(FIND("5F",ScheduleCompile!G157)),ISNUMBER(FIND("0F",ScheduleCompile!G157)),ISNUMBER(FIND("8F",ScheduleCompile!G157)),ISNUMBER(FIND("1F",ScheduleCompile!G157)),ISNUMBER(FIND("2F",ScheduleCompile!G157)),ISNUMBER(FIND("3F",ScheduleCompile!G157)),ISNUMBER(FIND("6F",ScheduleCompile!G157)),ISNUMBER(FIND("7F",ScheduleCompile!G157)),ISNUMBER(FIND("9F",ScheduleCompile!G157)),ISNUMBER(FIND("4F",ScheduleCompile!G157))),VALUE(LEFT(ScheduleCompile!G157,FIND("F",ScheduleCompile!G157)-1)),ScheduleCompile!G157)))))),ISTEXT(ScheduleCompile!#REF!)),"ENDTABLE",IF(ISERROR(IF(ScheduleCompile!G157="Off",0,IF(ScheduleCompile!G157="On",1,IF(ISNUMBER(ScheduleCompile!G157),ScheduleCompile!G157/1,IF(ISTEXT(ScheduleCompile!G157),IF(OR(ISNUMBER(FIND("5F",ScheduleCompile!G157)),ISNUMBER(FIND("0F",ScheduleCompile!G157)),ISNUMBER(FIND("8F",ScheduleCompile!G157)),ISNUMBER(FIND("1F",ScheduleCompile!G157)),ISNUMBER(FIND("2F",ScheduleCompile!G157)),ISNUMBER(FIND("3F",ScheduleCompile!G157)),ISNUMBER(FIND("6F",ScheduleCompile!G157)),ISNUMBER(FIND("7F",ScheduleCompile!G157)),ISNUMBER(FIND("9F",ScheduleCompile!G157)),ISNUMBER(FIND("4F",ScheduleCompile!G157))),VALUE(LEFT(ScheduleCompile!G157,FIND("F",ScheduleCompile!G157)-1)),ScheduleCompile!G157)))))),"",IF(ScheduleCompile!G157="Off",0,IF(ScheduleCompile!G157="On",1,IF(ISNUMBER(ScheduleCompile!G157),ScheduleCompile!G157/1,IF(ISTEXT(ScheduleCompile!G157),IF(OR(ISNUMBER(FIND("5F",ScheduleCompile!G157)),ISNUMBER(FIND("0F",ScheduleCompile!G157)),ISNUMBER(FIND("8F",ScheduleCompile!G157)),ISNUMBER(FIND("1F",ScheduleCompile!G157)),ISNUMBER(FIND("2F",ScheduleCompile!G157)),ISNUMBER(FIND("3F",ScheduleCompile!G157)),ISNUMBER(FIND("6F",ScheduleCompile!G157)),ISNUMBER(FIND("7F",ScheduleCompile!G157)),ISNUMBER(FIND("9F",ScheduleCompile!G157)),ISNUMBER(FIND("4F",ScheduleCompile!G157))),VALUE(LEFT(ScheduleCompile!G157,FIND("F",ScheduleCompile!G157)-1)),ScheduleCompile!G157)))))))</f>
        <v>0</v>
      </c>
      <c r="M164" s="1">
        <f>IF(AND(ISERROR(IF(ScheduleCompile!H157="Off",0,IF(ScheduleCompile!H157="On",1,IF(ISNUMBER(ScheduleCompile!H157),ScheduleCompile!H157/1,IF(ISTEXT(ScheduleCompile!H157),IF(OR(ISNUMBER(FIND("5F",ScheduleCompile!H157)),ISNUMBER(FIND("0F",ScheduleCompile!H157)),ISNUMBER(FIND("8F",ScheduleCompile!H157)),ISNUMBER(FIND("1F",ScheduleCompile!H157)),ISNUMBER(FIND("2F",ScheduleCompile!H157)),ISNUMBER(FIND("3F",ScheduleCompile!H157)),ISNUMBER(FIND("6F",ScheduleCompile!H157)),ISNUMBER(FIND("7F",ScheduleCompile!H157)),ISNUMBER(FIND("9F",ScheduleCompile!H157)),ISNUMBER(FIND("4F",ScheduleCompile!H157))),VALUE(LEFT(ScheduleCompile!H157,FIND("F",ScheduleCompile!H157)-1)),ScheduleCompile!H157)))))),ISTEXT(ScheduleCompile!#REF!)),"ENDTABLE",IF(ISERROR(IF(ScheduleCompile!H157="Off",0,IF(ScheduleCompile!H157="On",1,IF(ISNUMBER(ScheduleCompile!H157),ScheduleCompile!H157/1,IF(ISTEXT(ScheduleCompile!H157),IF(OR(ISNUMBER(FIND("5F",ScheduleCompile!H157)),ISNUMBER(FIND("0F",ScheduleCompile!H157)),ISNUMBER(FIND("8F",ScheduleCompile!H157)),ISNUMBER(FIND("1F",ScheduleCompile!H157)),ISNUMBER(FIND("2F",ScheduleCompile!H157)),ISNUMBER(FIND("3F",ScheduleCompile!H157)),ISNUMBER(FIND("6F",ScheduleCompile!H157)),ISNUMBER(FIND("7F",ScheduleCompile!H157)),ISNUMBER(FIND("9F",ScheduleCompile!H157)),ISNUMBER(FIND("4F",ScheduleCompile!H157))),VALUE(LEFT(ScheduleCompile!H157,FIND("F",ScheduleCompile!H157)-1)),ScheduleCompile!H157)))))),"",IF(ScheduleCompile!H157="Off",0,IF(ScheduleCompile!H157="On",1,IF(ISNUMBER(ScheduleCompile!H157),ScheduleCompile!H157/1,IF(ISTEXT(ScheduleCompile!H157),IF(OR(ISNUMBER(FIND("5F",ScheduleCompile!H157)),ISNUMBER(FIND("0F",ScheduleCompile!H157)),ISNUMBER(FIND("8F",ScheduleCompile!H157)),ISNUMBER(FIND("1F",ScheduleCompile!H157)),ISNUMBER(FIND("2F",ScheduleCompile!H157)),ISNUMBER(FIND("3F",ScheduleCompile!H157)),ISNUMBER(FIND("6F",ScheduleCompile!H157)),ISNUMBER(FIND("7F",ScheduleCompile!H157)),ISNUMBER(FIND("9F",ScheduleCompile!H157)),ISNUMBER(FIND("4F",ScheduleCompile!H157))),VALUE(LEFT(ScheduleCompile!H157,FIND("F",ScheduleCompile!H157)-1)),ScheduleCompile!H157)))))))</f>
        <v>0</v>
      </c>
      <c r="N164" s="1">
        <f>IF(AND(ISERROR(IF(ScheduleCompile!I157="Off",0,IF(ScheduleCompile!I157="On",1,IF(ISNUMBER(ScheduleCompile!I157),ScheduleCompile!I157/1,IF(ISTEXT(ScheduleCompile!I157),IF(OR(ISNUMBER(FIND("5F",ScheduleCompile!I157)),ISNUMBER(FIND("0F",ScheduleCompile!I157)),ISNUMBER(FIND("8F",ScheduleCompile!I157)),ISNUMBER(FIND("1F",ScheduleCompile!I157)),ISNUMBER(FIND("2F",ScheduleCompile!I157)),ISNUMBER(FIND("3F",ScheduleCompile!I157)),ISNUMBER(FIND("6F",ScheduleCompile!I157)),ISNUMBER(FIND("7F",ScheduleCompile!I157)),ISNUMBER(FIND("9F",ScheduleCompile!I157)),ISNUMBER(FIND("4F",ScheduleCompile!I157))),VALUE(LEFT(ScheduleCompile!I157,FIND("F",ScheduleCompile!I157)-1)),ScheduleCompile!I157)))))),ISTEXT(ScheduleCompile!#REF!)),"ENDTABLE",IF(ISERROR(IF(ScheduleCompile!I157="Off",0,IF(ScheduleCompile!I157="On",1,IF(ISNUMBER(ScheduleCompile!I157),ScheduleCompile!I157/1,IF(ISTEXT(ScheduleCompile!I157),IF(OR(ISNUMBER(FIND("5F",ScheduleCompile!I157)),ISNUMBER(FIND("0F",ScheduleCompile!I157)),ISNUMBER(FIND("8F",ScheduleCompile!I157)),ISNUMBER(FIND("1F",ScheduleCompile!I157)),ISNUMBER(FIND("2F",ScheduleCompile!I157)),ISNUMBER(FIND("3F",ScheduleCompile!I157)),ISNUMBER(FIND("6F",ScheduleCompile!I157)),ISNUMBER(FIND("7F",ScheduleCompile!I157)),ISNUMBER(FIND("9F",ScheduleCompile!I157)),ISNUMBER(FIND("4F",ScheduleCompile!I157))),VALUE(LEFT(ScheduleCompile!I157,FIND("F",ScheduleCompile!I157)-1)),ScheduleCompile!I157)))))),"",IF(ScheduleCompile!I157="Off",0,IF(ScheduleCompile!I157="On",1,IF(ISNUMBER(ScheduleCompile!I157),ScheduleCompile!I157/1,IF(ISTEXT(ScheduleCompile!I157),IF(OR(ISNUMBER(FIND("5F",ScheduleCompile!I157)),ISNUMBER(FIND("0F",ScheduleCompile!I157)),ISNUMBER(FIND("8F",ScheduleCompile!I157)),ISNUMBER(FIND("1F",ScheduleCompile!I157)),ISNUMBER(FIND("2F",ScheduleCompile!I157)),ISNUMBER(FIND("3F",ScheduleCompile!I157)),ISNUMBER(FIND("6F",ScheduleCompile!I157)),ISNUMBER(FIND("7F",ScheduleCompile!I157)),ISNUMBER(FIND("9F",ScheduleCompile!I157)),ISNUMBER(FIND("4F",ScheduleCompile!I157))),VALUE(LEFT(ScheduleCompile!I157,FIND("F",ScheduleCompile!I157)-1)),ScheduleCompile!I157)))))))</f>
        <v>0.1</v>
      </c>
      <c r="O164" s="1">
        <f>IF(AND(ISERROR(IF(ScheduleCompile!J157="Off",0,IF(ScheduleCompile!J157="On",1,IF(ISNUMBER(ScheduleCompile!J157),ScheduleCompile!J157/1,IF(ISTEXT(ScheduleCompile!J157),IF(OR(ISNUMBER(FIND("5F",ScheduleCompile!J157)),ISNUMBER(FIND("0F",ScheduleCompile!J157)),ISNUMBER(FIND("8F",ScheduleCompile!J157)),ISNUMBER(FIND("1F",ScheduleCompile!J157)),ISNUMBER(FIND("2F",ScheduleCompile!J157)),ISNUMBER(FIND("3F",ScheduleCompile!J157)),ISNUMBER(FIND("6F",ScheduleCompile!J157)),ISNUMBER(FIND("7F",ScheduleCompile!J157)),ISNUMBER(FIND("9F",ScheduleCompile!J157)),ISNUMBER(FIND("4F",ScheduleCompile!J157))),VALUE(LEFT(ScheduleCompile!J157,FIND("F",ScheduleCompile!J157)-1)),ScheduleCompile!J157)))))),ISTEXT(ScheduleCompile!#REF!)),"ENDTABLE",IF(ISERROR(IF(ScheduleCompile!J157="Off",0,IF(ScheduleCompile!J157="On",1,IF(ISNUMBER(ScheduleCompile!J157),ScheduleCompile!J157/1,IF(ISTEXT(ScheduleCompile!J157),IF(OR(ISNUMBER(FIND("5F",ScheduleCompile!J157)),ISNUMBER(FIND("0F",ScheduleCompile!J157)),ISNUMBER(FIND("8F",ScheduleCompile!J157)),ISNUMBER(FIND("1F",ScheduleCompile!J157)),ISNUMBER(FIND("2F",ScheduleCompile!J157)),ISNUMBER(FIND("3F",ScheduleCompile!J157)),ISNUMBER(FIND("6F",ScheduleCompile!J157)),ISNUMBER(FIND("7F",ScheduleCompile!J157)),ISNUMBER(FIND("9F",ScheduleCompile!J157)),ISNUMBER(FIND("4F",ScheduleCompile!J157))),VALUE(LEFT(ScheduleCompile!J157,FIND("F",ScheduleCompile!J157)-1)),ScheduleCompile!J157)))))),"",IF(ScheduleCompile!J157="Off",0,IF(ScheduleCompile!J157="On",1,IF(ISNUMBER(ScheduleCompile!J157),ScheduleCompile!J157/1,IF(ISTEXT(ScheduleCompile!J157),IF(OR(ISNUMBER(FIND("5F",ScheduleCompile!J157)),ISNUMBER(FIND("0F",ScheduleCompile!J157)),ISNUMBER(FIND("8F",ScheduleCompile!J157)),ISNUMBER(FIND("1F",ScheduleCompile!J157)),ISNUMBER(FIND("2F",ScheduleCompile!J157)),ISNUMBER(FIND("3F",ScheduleCompile!J157)),ISNUMBER(FIND("6F",ScheduleCompile!J157)),ISNUMBER(FIND("7F",ScheduleCompile!J157)),ISNUMBER(FIND("9F",ScheduleCompile!J157)),ISNUMBER(FIND("4F",ScheduleCompile!J157))),VALUE(LEFT(ScheduleCompile!J157,FIND("F",ScheduleCompile!J157)-1)),ScheduleCompile!J157)))))))</f>
        <v>0.1</v>
      </c>
      <c r="P164" s="1">
        <f>IF(AND(ISERROR(IF(ScheduleCompile!K157="Off",0,IF(ScheduleCompile!K157="On",1,IF(ISNUMBER(ScheduleCompile!K157),ScheduleCompile!K157/1,IF(ISTEXT(ScheduleCompile!K157),IF(OR(ISNUMBER(FIND("5F",ScheduleCompile!K157)),ISNUMBER(FIND("0F",ScheduleCompile!K157)),ISNUMBER(FIND("8F",ScheduleCompile!K157)),ISNUMBER(FIND("1F",ScheduleCompile!K157)),ISNUMBER(FIND("2F",ScheduleCompile!K157)),ISNUMBER(FIND("3F",ScheduleCompile!K157)),ISNUMBER(FIND("6F",ScheduleCompile!K157)),ISNUMBER(FIND("7F",ScheduleCompile!K157)),ISNUMBER(FIND("9F",ScheduleCompile!K157)),ISNUMBER(FIND("4F",ScheduleCompile!K157))),VALUE(LEFT(ScheduleCompile!K157,FIND("F",ScheduleCompile!K157)-1)),ScheduleCompile!K157)))))),ISTEXT(ScheduleCompile!#REF!)),"ENDTABLE",IF(ISERROR(IF(ScheduleCompile!K157="Off",0,IF(ScheduleCompile!K157="On",1,IF(ISNUMBER(ScheduleCompile!K157),ScheduleCompile!K157/1,IF(ISTEXT(ScheduleCompile!K157),IF(OR(ISNUMBER(FIND("5F",ScheduleCompile!K157)),ISNUMBER(FIND("0F",ScheduleCompile!K157)),ISNUMBER(FIND("8F",ScheduleCompile!K157)),ISNUMBER(FIND("1F",ScheduleCompile!K157)),ISNUMBER(FIND("2F",ScheduleCompile!K157)),ISNUMBER(FIND("3F",ScheduleCompile!K157)),ISNUMBER(FIND("6F",ScheduleCompile!K157)),ISNUMBER(FIND("7F",ScheduleCompile!K157)),ISNUMBER(FIND("9F",ScheduleCompile!K157)),ISNUMBER(FIND("4F",ScheduleCompile!K157))),VALUE(LEFT(ScheduleCompile!K157,FIND("F",ScheduleCompile!K157)-1)),ScheduleCompile!K157)))))),"",IF(ScheduleCompile!K157="Off",0,IF(ScheduleCompile!K157="On",1,IF(ISNUMBER(ScheduleCompile!K157),ScheduleCompile!K157/1,IF(ISTEXT(ScheduleCompile!K157),IF(OR(ISNUMBER(FIND("5F",ScheduleCompile!K157)),ISNUMBER(FIND("0F",ScheduleCompile!K157)),ISNUMBER(FIND("8F",ScheduleCompile!K157)),ISNUMBER(FIND("1F",ScheduleCompile!K157)),ISNUMBER(FIND("2F",ScheduleCompile!K157)),ISNUMBER(FIND("3F",ScheduleCompile!K157)),ISNUMBER(FIND("6F",ScheduleCompile!K157)),ISNUMBER(FIND("7F",ScheduleCompile!K157)),ISNUMBER(FIND("9F",ScheduleCompile!K157)),ISNUMBER(FIND("4F",ScheduleCompile!K157))),VALUE(LEFT(ScheduleCompile!K157,FIND("F",ScheduleCompile!K157)-1)),ScheduleCompile!K157)))))))</f>
        <v>0.3</v>
      </c>
      <c r="Q164" s="1">
        <f>IF(AND(ISERROR(IF(ScheduleCompile!L157="Off",0,IF(ScheduleCompile!L157="On",1,IF(ISNUMBER(ScheduleCompile!L157),ScheduleCompile!L157/1,IF(ISTEXT(ScheduleCompile!L157),IF(OR(ISNUMBER(FIND("5F",ScheduleCompile!L157)),ISNUMBER(FIND("0F",ScheduleCompile!L157)),ISNUMBER(FIND("8F",ScheduleCompile!L157)),ISNUMBER(FIND("1F",ScheduleCompile!L157)),ISNUMBER(FIND("2F",ScheduleCompile!L157)),ISNUMBER(FIND("3F",ScheduleCompile!L157)),ISNUMBER(FIND("6F",ScheduleCompile!L157)),ISNUMBER(FIND("7F",ScheduleCompile!L157)),ISNUMBER(FIND("9F",ScheduleCompile!L157)),ISNUMBER(FIND("4F",ScheduleCompile!L157))),VALUE(LEFT(ScheduleCompile!L157,FIND("F",ScheduleCompile!L157)-1)),ScheduleCompile!L157)))))),ISTEXT(ScheduleCompile!#REF!)),"ENDTABLE",IF(ISERROR(IF(ScheduleCompile!L157="Off",0,IF(ScheduleCompile!L157="On",1,IF(ISNUMBER(ScheduleCompile!L157),ScheduleCompile!L157/1,IF(ISTEXT(ScheduleCompile!L157),IF(OR(ISNUMBER(FIND("5F",ScheduleCompile!L157)),ISNUMBER(FIND("0F",ScheduleCompile!L157)),ISNUMBER(FIND("8F",ScheduleCompile!L157)),ISNUMBER(FIND("1F",ScheduleCompile!L157)),ISNUMBER(FIND("2F",ScheduleCompile!L157)),ISNUMBER(FIND("3F",ScheduleCompile!L157)),ISNUMBER(FIND("6F",ScheduleCompile!L157)),ISNUMBER(FIND("7F",ScheduleCompile!L157)),ISNUMBER(FIND("9F",ScheduleCompile!L157)),ISNUMBER(FIND("4F",ScheduleCompile!L157))),VALUE(LEFT(ScheduleCompile!L157,FIND("F",ScheduleCompile!L157)-1)),ScheduleCompile!L157)))))),"",IF(ScheduleCompile!L157="Off",0,IF(ScheduleCompile!L157="On",1,IF(ISNUMBER(ScheduleCompile!L157),ScheduleCompile!L157/1,IF(ISTEXT(ScheduleCompile!L157),IF(OR(ISNUMBER(FIND("5F",ScheduleCompile!L157)),ISNUMBER(FIND("0F",ScheduleCompile!L157)),ISNUMBER(FIND("8F",ScheduleCompile!L157)),ISNUMBER(FIND("1F",ScheduleCompile!L157)),ISNUMBER(FIND("2F",ScheduleCompile!L157)),ISNUMBER(FIND("3F",ScheduleCompile!L157)),ISNUMBER(FIND("6F",ScheduleCompile!L157)),ISNUMBER(FIND("7F",ScheduleCompile!L157)),ISNUMBER(FIND("9F",ScheduleCompile!L157)),ISNUMBER(FIND("4F",ScheduleCompile!L157))),VALUE(LEFT(ScheduleCompile!L157,FIND("F",ScheduleCompile!L157)-1)),ScheduleCompile!L157)))))))</f>
        <v>0.3</v>
      </c>
      <c r="R164" s="1">
        <f>IF(AND(ISERROR(IF(ScheduleCompile!M157="Off",0,IF(ScheduleCompile!M157="On",1,IF(ISNUMBER(ScheduleCompile!M157),ScheduleCompile!M157/1,IF(ISTEXT(ScheduleCompile!M157),IF(OR(ISNUMBER(FIND("5F",ScheduleCompile!M157)),ISNUMBER(FIND("0F",ScheduleCompile!M157)),ISNUMBER(FIND("8F",ScheduleCompile!M157)),ISNUMBER(FIND("1F",ScheduleCompile!M157)),ISNUMBER(FIND("2F",ScheduleCompile!M157)),ISNUMBER(FIND("3F",ScheduleCompile!M157)),ISNUMBER(FIND("6F",ScheduleCompile!M157)),ISNUMBER(FIND("7F",ScheduleCompile!M157)),ISNUMBER(FIND("9F",ScheduleCompile!M157)),ISNUMBER(FIND("4F",ScheduleCompile!M157))),VALUE(LEFT(ScheduleCompile!M157,FIND("F",ScheduleCompile!M157)-1)),ScheduleCompile!M157)))))),ISTEXT(ScheduleCompile!#REF!)),"ENDTABLE",IF(ISERROR(IF(ScheduleCompile!M157="Off",0,IF(ScheduleCompile!M157="On",1,IF(ISNUMBER(ScheduleCompile!M157),ScheduleCompile!M157/1,IF(ISTEXT(ScheduleCompile!M157),IF(OR(ISNUMBER(FIND("5F",ScheduleCompile!M157)),ISNUMBER(FIND("0F",ScheduleCompile!M157)),ISNUMBER(FIND("8F",ScheduleCompile!M157)),ISNUMBER(FIND("1F",ScheduleCompile!M157)),ISNUMBER(FIND("2F",ScheduleCompile!M157)),ISNUMBER(FIND("3F",ScheduleCompile!M157)),ISNUMBER(FIND("6F",ScheduleCompile!M157)),ISNUMBER(FIND("7F",ScheduleCompile!M157)),ISNUMBER(FIND("9F",ScheduleCompile!M157)),ISNUMBER(FIND("4F",ScheduleCompile!M157))),VALUE(LEFT(ScheduleCompile!M157,FIND("F",ScheduleCompile!M157)-1)),ScheduleCompile!M157)))))),"",IF(ScheduleCompile!M157="Off",0,IF(ScheduleCompile!M157="On",1,IF(ISNUMBER(ScheduleCompile!M157),ScheduleCompile!M157/1,IF(ISTEXT(ScheduleCompile!M157),IF(OR(ISNUMBER(FIND("5F",ScheduleCompile!M157)),ISNUMBER(FIND("0F",ScheduleCompile!M157)),ISNUMBER(FIND("8F",ScheduleCompile!M157)),ISNUMBER(FIND("1F",ScheduleCompile!M157)),ISNUMBER(FIND("2F",ScheduleCompile!M157)),ISNUMBER(FIND("3F",ScheduleCompile!M157)),ISNUMBER(FIND("6F",ScheduleCompile!M157)),ISNUMBER(FIND("7F",ScheduleCompile!M157)),ISNUMBER(FIND("9F",ScheduleCompile!M157)),ISNUMBER(FIND("4F",ScheduleCompile!M157))),VALUE(LEFT(ScheduleCompile!M157,FIND("F",ScheduleCompile!M157)-1)),ScheduleCompile!M157)))))))</f>
        <v>0.3</v>
      </c>
      <c r="S164" s="1">
        <f>IF(AND(ISERROR(IF(ScheduleCompile!N157="Off",0,IF(ScheduleCompile!N157="On",1,IF(ISNUMBER(ScheduleCompile!N157),ScheduleCompile!N157/1,IF(ISTEXT(ScheduleCompile!N157),IF(OR(ISNUMBER(FIND("5F",ScheduleCompile!N157)),ISNUMBER(FIND("0F",ScheduleCompile!N157)),ISNUMBER(FIND("8F",ScheduleCompile!N157)),ISNUMBER(FIND("1F",ScheduleCompile!N157)),ISNUMBER(FIND("2F",ScheduleCompile!N157)),ISNUMBER(FIND("3F",ScheduleCompile!N157)),ISNUMBER(FIND("6F",ScheduleCompile!N157)),ISNUMBER(FIND("7F",ScheduleCompile!N157)),ISNUMBER(FIND("9F",ScheduleCompile!N157)),ISNUMBER(FIND("4F",ScheduleCompile!N157))),VALUE(LEFT(ScheduleCompile!N157,FIND("F",ScheduleCompile!N157)-1)),ScheduleCompile!N157)))))),ISTEXT(ScheduleCompile!#REF!)),"ENDTABLE",IF(ISERROR(IF(ScheduleCompile!N157="Off",0,IF(ScheduleCompile!N157="On",1,IF(ISNUMBER(ScheduleCompile!N157),ScheduleCompile!N157/1,IF(ISTEXT(ScheduleCompile!N157),IF(OR(ISNUMBER(FIND("5F",ScheduleCompile!N157)),ISNUMBER(FIND("0F",ScheduleCompile!N157)),ISNUMBER(FIND("8F",ScheduleCompile!N157)),ISNUMBER(FIND("1F",ScheduleCompile!N157)),ISNUMBER(FIND("2F",ScheduleCompile!N157)),ISNUMBER(FIND("3F",ScheduleCompile!N157)),ISNUMBER(FIND("6F",ScheduleCompile!N157)),ISNUMBER(FIND("7F",ScheduleCompile!N157)),ISNUMBER(FIND("9F",ScheduleCompile!N157)),ISNUMBER(FIND("4F",ScheduleCompile!N157))),VALUE(LEFT(ScheduleCompile!N157,FIND("F",ScheduleCompile!N157)-1)),ScheduleCompile!N157)))))),"",IF(ScheduleCompile!N157="Off",0,IF(ScheduleCompile!N157="On",1,IF(ISNUMBER(ScheduleCompile!N157),ScheduleCompile!N157/1,IF(ISTEXT(ScheduleCompile!N157),IF(OR(ISNUMBER(FIND("5F",ScheduleCompile!N157)),ISNUMBER(FIND("0F",ScheduleCompile!N157)),ISNUMBER(FIND("8F",ScheduleCompile!N157)),ISNUMBER(FIND("1F",ScheduleCompile!N157)),ISNUMBER(FIND("2F",ScheduleCompile!N157)),ISNUMBER(FIND("3F",ScheduleCompile!N157)),ISNUMBER(FIND("6F",ScheduleCompile!N157)),ISNUMBER(FIND("7F",ScheduleCompile!N157)),ISNUMBER(FIND("9F",ScheduleCompile!N157)),ISNUMBER(FIND("4F",ScheduleCompile!N157))),VALUE(LEFT(ScheduleCompile!N157,FIND("F",ScheduleCompile!N157)-1)),ScheduleCompile!N157)))))))</f>
        <v>0.3</v>
      </c>
      <c r="T164" s="1">
        <f>IF(AND(ISERROR(IF(ScheduleCompile!O157="Off",0,IF(ScheduleCompile!O157="On",1,IF(ISNUMBER(ScheduleCompile!O157),ScheduleCompile!O157/1,IF(ISTEXT(ScheduleCompile!O157),IF(OR(ISNUMBER(FIND("5F",ScheduleCompile!O157)),ISNUMBER(FIND("0F",ScheduleCompile!O157)),ISNUMBER(FIND("8F",ScheduleCompile!O157)),ISNUMBER(FIND("1F",ScheduleCompile!O157)),ISNUMBER(FIND("2F",ScheduleCompile!O157)),ISNUMBER(FIND("3F",ScheduleCompile!O157)),ISNUMBER(FIND("6F",ScheduleCompile!O157)),ISNUMBER(FIND("7F",ScheduleCompile!O157)),ISNUMBER(FIND("9F",ScheduleCompile!O157)),ISNUMBER(FIND("4F",ScheduleCompile!O157))),VALUE(LEFT(ScheduleCompile!O157,FIND("F",ScheduleCompile!O157)-1)),ScheduleCompile!O157)))))),ISTEXT(ScheduleCompile!#REF!)),"ENDTABLE",IF(ISERROR(IF(ScheduleCompile!O157="Off",0,IF(ScheduleCompile!O157="On",1,IF(ISNUMBER(ScheduleCompile!O157),ScheduleCompile!O157/1,IF(ISTEXT(ScheduleCompile!O157),IF(OR(ISNUMBER(FIND("5F",ScheduleCompile!O157)),ISNUMBER(FIND("0F",ScheduleCompile!O157)),ISNUMBER(FIND("8F",ScheduleCompile!O157)),ISNUMBER(FIND("1F",ScheduleCompile!O157)),ISNUMBER(FIND("2F",ScheduleCompile!O157)),ISNUMBER(FIND("3F",ScheduleCompile!O157)),ISNUMBER(FIND("6F",ScheduleCompile!O157)),ISNUMBER(FIND("7F",ScheduleCompile!O157)),ISNUMBER(FIND("9F",ScheduleCompile!O157)),ISNUMBER(FIND("4F",ScheduleCompile!O157))),VALUE(LEFT(ScheduleCompile!O157,FIND("F",ScheduleCompile!O157)-1)),ScheduleCompile!O157)))))),"",IF(ScheduleCompile!O157="Off",0,IF(ScheduleCompile!O157="On",1,IF(ISNUMBER(ScheduleCompile!O157),ScheduleCompile!O157/1,IF(ISTEXT(ScheduleCompile!O157),IF(OR(ISNUMBER(FIND("5F",ScheduleCompile!O157)),ISNUMBER(FIND("0F",ScheduleCompile!O157)),ISNUMBER(FIND("8F",ScheduleCompile!O157)),ISNUMBER(FIND("1F",ScheduleCompile!O157)),ISNUMBER(FIND("2F",ScheduleCompile!O157)),ISNUMBER(FIND("3F",ScheduleCompile!O157)),ISNUMBER(FIND("6F",ScheduleCompile!O157)),ISNUMBER(FIND("7F",ScheduleCompile!O157)),ISNUMBER(FIND("9F",ScheduleCompile!O157)),ISNUMBER(FIND("4F",ScheduleCompile!O157))),VALUE(LEFT(ScheduleCompile!O157,FIND("F",ScheduleCompile!O157)-1)),ScheduleCompile!O157)))))))</f>
        <v>0.1</v>
      </c>
      <c r="U164" s="1">
        <f>IF(AND(ISERROR(IF(ScheduleCompile!P157="Off",0,IF(ScheduleCompile!P157="On",1,IF(ISNUMBER(ScheduleCompile!P157),ScheduleCompile!P157/1,IF(ISTEXT(ScheduleCompile!P157),IF(OR(ISNUMBER(FIND("5F",ScheduleCompile!P157)),ISNUMBER(FIND("0F",ScheduleCompile!P157)),ISNUMBER(FIND("8F",ScheduleCompile!P157)),ISNUMBER(FIND("1F",ScheduleCompile!P157)),ISNUMBER(FIND("2F",ScheduleCompile!P157)),ISNUMBER(FIND("3F",ScheduleCompile!P157)),ISNUMBER(FIND("6F",ScheduleCompile!P157)),ISNUMBER(FIND("7F",ScheduleCompile!P157)),ISNUMBER(FIND("9F",ScheduleCompile!P157)),ISNUMBER(FIND("4F",ScheduleCompile!P157))),VALUE(LEFT(ScheduleCompile!P157,FIND("F",ScheduleCompile!P157)-1)),ScheduleCompile!P157)))))),ISTEXT(ScheduleCompile!#REF!)),"ENDTABLE",IF(ISERROR(IF(ScheduleCompile!P157="Off",0,IF(ScheduleCompile!P157="On",1,IF(ISNUMBER(ScheduleCompile!P157),ScheduleCompile!P157/1,IF(ISTEXT(ScheduleCompile!P157),IF(OR(ISNUMBER(FIND("5F",ScheduleCompile!P157)),ISNUMBER(FIND("0F",ScheduleCompile!P157)),ISNUMBER(FIND("8F",ScheduleCompile!P157)),ISNUMBER(FIND("1F",ScheduleCompile!P157)),ISNUMBER(FIND("2F",ScheduleCompile!P157)),ISNUMBER(FIND("3F",ScheduleCompile!P157)),ISNUMBER(FIND("6F",ScheduleCompile!P157)),ISNUMBER(FIND("7F",ScheduleCompile!P157)),ISNUMBER(FIND("9F",ScheduleCompile!P157)),ISNUMBER(FIND("4F",ScheduleCompile!P157))),VALUE(LEFT(ScheduleCompile!P157,FIND("F",ScheduleCompile!P157)-1)),ScheduleCompile!P157)))))),"",IF(ScheduleCompile!P157="Off",0,IF(ScheduleCompile!P157="On",1,IF(ISNUMBER(ScheduleCompile!P157),ScheduleCompile!P157/1,IF(ISTEXT(ScheduleCompile!P157),IF(OR(ISNUMBER(FIND("5F",ScheduleCompile!P157)),ISNUMBER(FIND("0F",ScheduleCompile!P157)),ISNUMBER(FIND("8F",ScheduleCompile!P157)),ISNUMBER(FIND("1F",ScheduleCompile!P157)),ISNUMBER(FIND("2F",ScheduleCompile!P157)),ISNUMBER(FIND("3F",ScheduleCompile!P157)),ISNUMBER(FIND("6F",ScheduleCompile!P157)),ISNUMBER(FIND("7F",ScheduleCompile!P157)),ISNUMBER(FIND("9F",ScheduleCompile!P157)),ISNUMBER(FIND("4F",ScheduleCompile!P157))),VALUE(LEFT(ScheduleCompile!P157,FIND("F",ScheduleCompile!P157)-1)),ScheduleCompile!P157)))))))</f>
        <v>0.1</v>
      </c>
      <c r="V164" s="1">
        <f>IF(AND(ISERROR(IF(ScheduleCompile!Q157="Off",0,IF(ScheduleCompile!Q157="On",1,IF(ISNUMBER(ScheduleCompile!Q157),ScheduleCompile!Q157/1,IF(ISTEXT(ScheduleCompile!Q157),IF(OR(ISNUMBER(FIND("5F",ScheduleCompile!Q157)),ISNUMBER(FIND("0F",ScheduleCompile!Q157)),ISNUMBER(FIND("8F",ScheduleCompile!Q157)),ISNUMBER(FIND("1F",ScheduleCompile!Q157)),ISNUMBER(FIND("2F",ScheduleCompile!Q157)),ISNUMBER(FIND("3F",ScheduleCompile!Q157)),ISNUMBER(FIND("6F",ScheduleCompile!Q157)),ISNUMBER(FIND("7F",ScheduleCompile!Q157)),ISNUMBER(FIND("9F",ScheduleCompile!Q157)),ISNUMBER(FIND("4F",ScheduleCompile!Q157))),VALUE(LEFT(ScheduleCompile!Q157,FIND("F",ScheduleCompile!Q157)-1)),ScheduleCompile!Q157)))))),ISTEXT(ScheduleCompile!#REF!)),"ENDTABLE",IF(ISERROR(IF(ScheduleCompile!Q157="Off",0,IF(ScheduleCompile!Q157="On",1,IF(ISNUMBER(ScheduleCompile!Q157),ScheduleCompile!Q157/1,IF(ISTEXT(ScheduleCompile!Q157),IF(OR(ISNUMBER(FIND("5F",ScheduleCompile!Q157)),ISNUMBER(FIND("0F",ScheduleCompile!Q157)),ISNUMBER(FIND("8F",ScheduleCompile!Q157)),ISNUMBER(FIND("1F",ScheduleCompile!Q157)),ISNUMBER(FIND("2F",ScheduleCompile!Q157)),ISNUMBER(FIND("3F",ScheduleCompile!Q157)),ISNUMBER(FIND("6F",ScheduleCompile!Q157)),ISNUMBER(FIND("7F",ScheduleCompile!Q157)),ISNUMBER(FIND("9F",ScheduleCompile!Q157)),ISNUMBER(FIND("4F",ScheduleCompile!Q157))),VALUE(LEFT(ScheduleCompile!Q157,FIND("F",ScheduleCompile!Q157)-1)),ScheduleCompile!Q157)))))),"",IF(ScheduleCompile!Q157="Off",0,IF(ScheduleCompile!Q157="On",1,IF(ISNUMBER(ScheduleCompile!Q157),ScheduleCompile!Q157/1,IF(ISTEXT(ScheduleCompile!Q157),IF(OR(ISNUMBER(FIND("5F",ScheduleCompile!Q157)),ISNUMBER(FIND("0F",ScheduleCompile!Q157)),ISNUMBER(FIND("8F",ScheduleCompile!Q157)),ISNUMBER(FIND("1F",ScheduleCompile!Q157)),ISNUMBER(FIND("2F",ScheduleCompile!Q157)),ISNUMBER(FIND("3F",ScheduleCompile!Q157)),ISNUMBER(FIND("6F",ScheduleCompile!Q157)),ISNUMBER(FIND("7F",ScheduleCompile!Q157)),ISNUMBER(FIND("9F",ScheduleCompile!Q157)),ISNUMBER(FIND("4F",ScheduleCompile!Q157))),VALUE(LEFT(ScheduleCompile!Q157,FIND("F",ScheduleCompile!Q157)-1)),ScheduleCompile!Q157)))))))</f>
        <v>0.1</v>
      </c>
      <c r="W164" s="1">
        <f>IF(AND(ISERROR(IF(ScheduleCompile!R157="Off",0,IF(ScheduleCompile!R157="On",1,IF(ISNUMBER(ScheduleCompile!R157),ScheduleCompile!R157/1,IF(ISTEXT(ScheduleCompile!R157),IF(OR(ISNUMBER(FIND("5F",ScheduleCompile!R157)),ISNUMBER(FIND("0F",ScheduleCompile!R157)),ISNUMBER(FIND("8F",ScheduleCompile!R157)),ISNUMBER(FIND("1F",ScheduleCompile!R157)),ISNUMBER(FIND("2F",ScheduleCompile!R157)),ISNUMBER(FIND("3F",ScheduleCompile!R157)),ISNUMBER(FIND("6F",ScheduleCompile!R157)),ISNUMBER(FIND("7F",ScheduleCompile!R157)),ISNUMBER(FIND("9F",ScheduleCompile!R157)),ISNUMBER(FIND("4F",ScheduleCompile!R157))),VALUE(LEFT(ScheduleCompile!R157,FIND("F",ScheduleCompile!R157)-1)),ScheduleCompile!R157)))))),ISTEXT(ScheduleCompile!#REF!)),"ENDTABLE",IF(ISERROR(IF(ScheduleCompile!R157="Off",0,IF(ScheduleCompile!R157="On",1,IF(ISNUMBER(ScheduleCompile!R157),ScheduleCompile!R157/1,IF(ISTEXT(ScheduleCompile!R157),IF(OR(ISNUMBER(FIND("5F",ScheduleCompile!R157)),ISNUMBER(FIND("0F",ScheduleCompile!R157)),ISNUMBER(FIND("8F",ScheduleCompile!R157)),ISNUMBER(FIND("1F",ScheduleCompile!R157)),ISNUMBER(FIND("2F",ScheduleCompile!R157)),ISNUMBER(FIND("3F",ScheduleCompile!R157)),ISNUMBER(FIND("6F",ScheduleCompile!R157)),ISNUMBER(FIND("7F",ScheduleCompile!R157)),ISNUMBER(FIND("9F",ScheduleCompile!R157)),ISNUMBER(FIND("4F",ScheduleCompile!R157))),VALUE(LEFT(ScheduleCompile!R157,FIND("F",ScheduleCompile!R157)-1)),ScheduleCompile!R157)))))),"",IF(ScheduleCompile!R157="Off",0,IF(ScheduleCompile!R157="On",1,IF(ISNUMBER(ScheduleCompile!R157),ScheduleCompile!R157/1,IF(ISTEXT(ScheduleCompile!R157),IF(OR(ISNUMBER(FIND("5F",ScheduleCompile!R157)),ISNUMBER(FIND("0F",ScheduleCompile!R157)),ISNUMBER(FIND("8F",ScheduleCompile!R157)),ISNUMBER(FIND("1F",ScheduleCompile!R157)),ISNUMBER(FIND("2F",ScheduleCompile!R157)),ISNUMBER(FIND("3F",ScheduleCompile!R157)),ISNUMBER(FIND("6F",ScheduleCompile!R157)),ISNUMBER(FIND("7F",ScheduleCompile!R157)),ISNUMBER(FIND("9F",ScheduleCompile!R157)),ISNUMBER(FIND("4F",ScheduleCompile!R157))),VALUE(LEFT(ScheduleCompile!R157,FIND("F",ScheduleCompile!R157)-1)),ScheduleCompile!R157)))))))</f>
        <v>0.1</v>
      </c>
      <c r="X164" s="1">
        <f>IF(AND(ISERROR(IF(ScheduleCompile!S157="Off",0,IF(ScheduleCompile!S157="On",1,IF(ISNUMBER(ScheduleCompile!S157),ScheduleCompile!S157/1,IF(ISTEXT(ScheduleCompile!S157),IF(OR(ISNUMBER(FIND("5F",ScheduleCompile!S157)),ISNUMBER(FIND("0F",ScheduleCompile!S157)),ISNUMBER(FIND("8F",ScheduleCompile!S157)),ISNUMBER(FIND("1F",ScheduleCompile!S157)),ISNUMBER(FIND("2F",ScheduleCompile!S157)),ISNUMBER(FIND("3F",ScheduleCompile!S157)),ISNUMBER(FIND("6F",ScheduleCompile!S157)),ISNUMBER(FIND("7F",ScheduleCompile!S157)),ISNUMBER(FIND("9F",ScheduleCompile!S157)),ISNUMBER(FIND("4F",ScheduleCompile!S157))),VALUE(LEFT(ScheduleCompile!S157,FIND("F",ScheduleCompile!S157)-1)),ScheduleCompile!S157)))))),ISTEXT(ScheduleCompile!#REF!)),"ENDTABLE",IF(ISERROR(IF(ScheduleCompile!S157="Off",0,IF(ScheduleCompile!S157="On",1,IF(ISNUMBER(ScheduleCompile!S157),ScheduleCompile!S157/1,IF(ISTEXT(ScheduleCompile!S157),IF(OR(ISNUMBER(FIND("5F",ScheduleCompile!S157)),ISNUMBER(FIND("0F",ScheduleCompile!S157)),ISNUMBER(FIND("8F",ScheduleCompile!S157)),ISNUMBER(FIND("1F",ScheduleCompile!S157)),ISNUMBER(FIND("2F",ScheduleCompile!S157)),ISNUMBER(FIND("3F",ScheduleCompile!S157)),ISNUMBER(FIND("6F",ScheduleCompile!S157)),ISNUMBER(FIND("7F",ScheduleCompile!S157)),ISNUMBER(FIND("9F",ScheduleCompile!S157)),ISNUMBER(FIND("4F",ScheduleCompile!S157))),VALUE(LEFT(ScheduleCompile!S157,FIND("F",ScheduleCompile!S157)-1)),ScheduleCompile!S157)))))),"",IF(ScheduleCompile!S157="Off",0,IF(ScheduleCompile!S157="On",1,IF(ISNUMBER(ScheduleCompile!S157),ScheduleCompile!S157/1,IF(ISTEXT(ScheduleCompile!S157),IF(OR(ISNUMBER(FIND("5F",ScheduleCompile!S157)),ISNUMBER(FIND("0F",ScheduleCompile!S157)),ISNUMBER(FIND("8F",ScheduleCompile!S157)),ISNUMBER(FIND("1F",ScheduleCompile!S157)),ISNUMBER(FIND("2F",ScheduleCompile!S157)),ISNUMBER(FIND("3F",ScheduleCompile!S157)),ISNUMBER(FIND("6F",ScheduleCompile!S157)),ISNUMBER(FIND("7F",ScheduleCompile!S157)),ISNUMBER(FIND("9F",ScheduleCompile!S157)),ISNUMBER(FIND("4F",ScheduleCompile!S157))),VALUE(LEFT(ScheduleCompile!S157,FIND("F",ScheduleCompile!S157)-1)),ScheduleCompile!S157)))))))</f>
        <v>0.1</v>
      </c>
      <c r="Y164" s="1">
        <f>IF(AND(ISERROR(IF(ScheduleCompile!T157="Off",0,IF(ScheduleCompile!T157="On",1,IF(ISNUMBER(ScheduleCompile!T157),ScheduleCompile!T157/1,IF(ISTEXT(ScheduleCompile!T157),IF(OR(ISNUMBER(FIND("5F",ScheduleCompile!T157)),ISNUMBER(FIND("0F",ScheduleCompile!T157)),ISNUMBER(FIND("8F",ScheduleCompile!T157)),ISNUMBER(FIND("1F",ScheduleCompile!T157)),ISNUMBER(FIND("2F",ScheduleCompile!T157)),ISNUMBER(FIND("3F",ScheduleCompile!T157)),ISNUMBER(FIND("6F",ScheduleCompile!T157)),ISNUMBER(FIND("7F",ScheduleCompile!T157)),ISNUMBER(FIND("9F",ScheduleCompile!T157)),ISNUMBER(FIND("4F",ScheduleCompile!T157))),VALUE(LEFT(ScheduleCompile!T157,FIND("F",ScheduleCompile!T157)-1)),ScheduleCompile!T157)))))),ISTEXT(ScheduleCompile!#REF!)),"ENDTABLE",IF(ISERROR(IF(ScheduleCompile!T157="Off",0,IF(ScheduleCompile!T157="On",1,IF(ISNUMBER(ScheduleCompile!T157),ScheduleCompile!T157/1,IF(ISTEXT(ScheduleCompile!T157),IF(OR(ISNUMBER(FIND("5F",ScheduleCompile!T157)),ISNUMBER(FIND("0F",ScheduleCompile!T157)),ISNUMBER(FIND("8F",ScheduleCompile!T157)),ISNUMBER(FIND("1F",ScheduleCompile!T157)),ISNUMBER(FIND("2F",ScheduleCompile!T157)),ISNUMBER(FIND("3F",ScheduleCompile!T157)),ISNUMBER(FIND("6F",ScheduleCompile!T157)),ISNUMBER(FIND("7F",ScheduleCompile!T157)),ISNUMBER(FIND("9F",ScheduleCompile!T157)),ISNUMBER(FIND("4F",ScheduleCompile!T157))),VALUE(LEFT(ScheduleCompile!T157,FIND("F",ScheduleCompile!T157)-1)),ScheduleCompile!T157)))))),"",IF(ScheduleCompile!T157="Off",0,IF(ScheduleCompile!T157="On",1,IF(ISNUMBER(ScheduleCompile!T157),ScheduleCompile!T157/1,IF(ISTEXT(ScheduleCompile!T157),IF(OR(ISNUMBER(FIND("5F",ScheduleCompile!T157)),ISNUMBER(FIND("0F",ScheduleCompile!T157)),ISNUMBER(FIND("8F",ScheduleCompile!T157)),ISNUMBER(FIND("1F",ScheduleCompile!T157)),ISNUMBER(FIND("2F",ScheduleCompile!T157)),ISNUMBER(FIND("3F",ScheduleCompile!T157)),ISNUMBER(FIND("6F",ScheduleCompile!T157)),ISNUMBER(FIND("7F",ScheduleCompile!T157)),ISNUMBER(FIND("9F",ScheduleCompile!T157)),ISNUMBER(FIND("4F",ScheduleCompile!T157))),VALUE(LEFT(ScheduleCompile!T157,FIND("F",ScheduleCompile!T157)-1)),ScheduleCompile!T157)))))))</f>
        <v>0</v>
      </c>
      <c r="Z164" s="1">
        <f>IF(AND(ISERROR(IF(ScheduleCompile!U157="Off",0,IF(ScheduleCompile!U157="On",1,IF(ISNUMBER(ScheduleCompile!U157),ScheduleCompile!U157/1,IF(ISTEXT(ScheduleCompile!U157),IF(OR(ISNUMBER(FIND("5F",ScheduleCompile!U157)),ISNUMBER(FIND("0F",ScheduleCompile!U157)),ISNUMBER(FIND("8F",ScheduleCompile!U157)),ISNUMBER(FIND("1F",ScheduleCompile!U157)),ISNUMBER(FIND("2F",ScheduleCompile!U157)),ISNUMBER(FIND("3F",ScheduleCompile!U157)),ISNUMBER(FIND("6F",ScheduleCompile!U157)),ISNUMBER(FIND("7F",ScheduleCompile!U157)),ISNUMBER(FIND("9F",ScheduleCompile!U157)),ISNUMBER(FIND("4F",ScheduleCompile!U157))),VALUE(LEFT(ScheduleCompile!U157,FIND("F",ScheduleCompile!U157)-1)),ScheduleCompile!U157)))))),ISTEXT(ScheduleCompile!#REF!)),"ENDTABLE",IF(ISERROR(IF(ScheduleCompile!U157="Off",0,IF(ScheduleCompile!U157="On",1,IF(ISNUMBER(ScheduleCompile!U157),ScheduleCompile!U157/1,IF(ISTEXT(ScheduleCompile!U157),IF(OR(ISNUMBER(FIND("5F",ScheduleCompile!U157)),ISNUMBER(FIND("0F",ScheduleCompile!U157)),ISNUMBER(FIND("8F",ScheduleCompile!U157)),ISNUMBER(FIND("1F",ScheduleCompile!U157)),ISNUMBER(FIND("2F",ScheduleCompile!U157)),ISNUMBER(FIND("3F",ScheduleCompile!U157)),ISNUMBER(FIND("6F",ScheduleCompile!U157)),ISNUMBER(FIND("7F",ScheduleCompile!U157)),ISNUMBER(FIND("9F",ScheduleCompile!U157)),ISNUMBER(FIND("4F",ScheduleCompile!U157))),VALUE(LEFT(ScheduleCompile!U157,FIND("F",ScheduleCompile!U157)-1)),ScheduleCompile!U157)))))),"",IF(ScheduleCompile!U157="Off",0,IF(ScheduleCompile!U157="On",1,IF(ISNUMBER(ScheduleCompile!U157),ScheduleCompile!U157/1,IF(ISTEXT(ScheduleCompile!U157),IF(OR(ISNUMBER(FIND("5F",ScheduleCompile!U157)),ISNUMBER(FIND("0F",ScheduleCompile!U157)),ISNUMBER(FIND("8F",ScheduleCompile!U157)),ISNUMBER(FIND("1F",ScheduleCompile!U157)),ISNUMBER(FIND("2F",ScheduleCompile!U157)),ISNUMBER(FIND("3F",ScheduleCompile!U157)),ISNUMBER(FIND("6F",ScheduleCompile!U157)),ISNUMBER(FIND("7F",ScheduleCompile!U157)),ISNUMBER(FIND("9F",ScheduleCompile!U157)),ISNUMBER(FIND("4F",ScheduleCompile!U157))),VALUE(LEFT(ScheduleCompile!U157,FIND("F",ScheduleCompile!U157)-1)),ScheduleCompile!U157)))))))</f>
        <v>0</v>
      </c>
      <c r="AA164" s="1">
        <f>IF(AND(ISERROR(IF(ScheduleCompile!V157="Off",0,IF(ScheduleCompile!V157="On",1,IF(ISNUMBER(ScheduleCompile!V157),ScheduleCompile!V157/1,IF(ISTEXT(ScheduleCompile!V157),IF(OR(ISNUMBER(FIND("5F",ScheduleCompile!V157)),ISNUMBER(FIND("0F",ScheduleCompile!V157)),ISNUMBER(FIND("8F",ScheduleCompile!V157)),ISNUMBER(FIND("1F",ScheduleCompile!V157)),ISNUMBER(FIND("2F",ScheduleCompile!V157)),ISNUMBER(FIND("3F",ScheduleCompile!V157)),ISNUMBER(FIND("6F",ScheduleCompile!V157)),ISNUMBER(FIND("7F",ScheduleCompile!V157)),ISNUMBER(FIND("9F",ScheduleCompile!V157)),ISNUMBER(FIND("4F",ScheduleCompile!V157))),VALUE(LEFT(ScheduleCompile!V157,FIND("F",ScheduleCompile!V157)-1)),ScheduleCompile!V157)))))),ISTEXT(ScheduleCompile!#REF!)),"ENDTABLE",IF(ISERROR(IF(ScheduleCompile!V157="Off",0,IF(ScheduleCompile!V157="On",1,IF(ISNUMBER(ScheduleCompile!V157),ScheduleCompile!V157/1,IF(ISTEXT(ScheduleCompile!V157),IF(OR(ISNUMBER(FIND("5F",ScheduleCompile!V157)),ISNUMBER(FIND("0F",ScheduleCompile!V157)),ISNUMBER(FIND("8F",ScheduleCompile!V157)),ISNUMBER(FIND("1F",ScheduleCompile!V157)),ISNUMBER(FIND("2F",ScheduleCompile!V157)),ISNUMBER(FIND("3F",ScheduleCompile!V157)),ISNUMBER(FIND("6F",ScheduleCompile!V157)),ISNUMBER(FIND("7F",ScheduleCompile!V157)),ISNUMBER(FIND("9F",ScheduleCompile!V157)),ISNUMBER(FIND("4F",ScheduleCompile!V157))),VALUE(LEFT(ScheduleCompile!V157,FIND("F",ScheduleCompile!V157)-1)),ScheduleCompile!V157)))))),"",IF(ScheduleCompile!V157="Off",0,IF(ScheduleCompile!V157="On",1,IF(ISNUMBER(ScheduleCompile!V157),ScheduleCompile!V157/1,IF(ISTEXT(ScheduleCompile!V157),IF(OR(ISNUMBER(FIND("5F",ScheduleCompile!V157)),ISNUMBER(FIND("0F",ScheduleCompile!V157)),ISNUMBER(FIND("8F",ScheduleCompile!V157)),ISNUMBER(FIND("1F",ScheduleCompile!V157)),ISNUMBER(FIND("2F",ScheduleCompile!V157)),ISNUMBER(FIND("3F",ScheduleCompile!V157)),ISNUMBER(FIND("6F",ScheduleCompile!V157)),ISNUMBER(FIND("7F",ScheduleCompile!V157)),ISNUMBER(FIND("9F",ScheduleCompile!V157)),ISNUMBER(FIND("4F",ScheduleCompile!V157))),VALUE(LEFT(ScheduleCompile!V157,FIND("F",ScheduleCompile!V157)-1)),ScheduleCompile!V157)))))))</f>
        <v>0</v>
      </c>
      <c r="AB164" s="1">
        <f>IF(AND(ISERROR(IF(ScheduleCompile!W157="Off",0,IF(ScheduleCompile!W157="On",1,IF(ISNUMBER(ScheduleCompile!W157),ScheduleCompile!W157/1,IF(ISTEXT(ScheduleCompile!W157),IF(OR(ISNUMBER(FIND("5F",ScheduleCompile!W157)),ISNUMBER(FIND("0F",ScheduleCompile!W157)),ISNUMBER(FIND("8F",ScheduleCompile!W157)),ISNUMBER(FIND("1F",ScheduleCompile!W157)),ISNUMBER(FIND("2F",ScheduleCompile!W157)),ISNUMBER(FIND("3F",ScheduleCompile!W157)),ISNUMBER(FIND("6F",ScheduleCompile!W157)),ISNUMBER(FIND("7F",ScheduleCompile!W157)),ISNUMBER(FIND("9F",ScheduleCompile!W157)),ISNUMBER(FIND("4F",ScheduleCompile!W157))),VALUE(LEFT(ScheduleCompile!W157,FIND("F",ScheduleCompile!W157)-1)),ScheduleCompile!W157)))))),ISTEXT(ScheduleCompile!#REF!)),"ENDTABLE",IF(ISERROR(IF(ScheduleCompile!W157="Off",0,IF(ScheduleCompile!W157="On",1,IF(ISNUMBER(ScheduleCompile!W157),ScheduleCompile!W157/1,IF(ISTEXT(ScheduleCompile!W157),IF(OR(ISNUMBER(FIND("5F",ScheduleCompile!W157)),ISNUMBER(FIND("0F",ScheduleCompile!W157)),ISNUMBER(FIND("8F",ScheduleCompile!W157)),ISNUMBER(FIND("1F",ScheduleCompile!W157)),ISNUMBER(FIND("2F",ScheduleCompile!W157)),ISNUMBER(FIND("3F",ScheduleCompile!W157)),ISNUMBER(FIND("6F",ScheduleCompile!W157)),ISNUMBER(FIND("7F",ScheduleCompile!W157)),ISNUMBER(FIND("9F",ScheduleCompile!W157)),ISNUMBER(FIND("4F",ScheduleCompile!W157))),VALUE(LEFT(ScheduleCompile!W157,FIND("F",ScheduleCompile!W157)-1)),ScheduleCompile!W157)))))),"",IF(ScheduleCompile!W157="Off",0,IF(ScheduleCompile!W157="On",1,IF(ISNUMBER(ScheduleCompile!W157),ScheduleCompile!W157/1,IF(ISTEXT(ScheduleCompile!W157),IF(OR(ISNUMBER(FIND("5F",ScheduleCompile!W157)),ISNUMBER(FIND("0F",ScheduleCompile!W157)),ISNUMBER(FIND("8F",ScheduleCompile!W157)),ISNUMBER(FIND("1F",ScheduleCompile!W157)),ISNUMBER(FIND("2F",ScheduleCompile!W157)),ISNUMBER(FIND("3F",ScheduleCompile!W157)),ISNUMBER(FIND("6F",ScheduleCompile!W157)),ISNUMBER(FIND("7F",ScheduleCompile!W157)),ISNUMBER(FIND("9F",ScheduleCompile!W157)),ISNUMBER(FIND("4F",ScheduleCompile!W157))),VALUE(LEFT(ScheduleCompile!W157,FIND("F",ScheduleCompile!W157)-1)),ScheduleCompile!W157)))))))</f>
        <v>0</v>
      </c>
      <c r="AC164" s="1">
        <f>IF(AND(ISERROR(IF(ScheduleCompile!X157="Off",0,IF(ScheduleCompile!X157="On",1,IF(ISNUMBER(ScheduleCompile!X157),ScheduleCompile!X157/1,IF(ISTEXT(ScheduleCompile!X157),IF(OR(ISNUMBER(FIND("5F",ScheduleCompile!X157)),ISNUMBER(FIND("0F",ScheduleCompile!X157)),ISNUMBER(FIND("8F",ScheduleCompile!X157)),ISNUMBER(FIND("1F",ScheduleCompile!X157)),ISNUMBER(FIND("2F",ScheduleCompile!X157)),ISNUMBER(FIND("3F",ScheduleCompile!X157)),ISNUMBER(FIND("6F",ScheduleCompile!X157)),ISNUMBER(FIND("7F",ScheduleCompile!X157)),ISNUMBER(FIND("9F",ScheduleCompile!X157)),ISNUMBER(FIND("4F",ScheduleCompile!X157))),VALUE(LEFT(ScheduleCompile!X157,FIND("F",ScheduleCompile!X157)-1)),ScheduleCompile!X157)))))),ISTEXT(ScheduleCompile!#REF!)),"ENDTABLE",IF(ISERROR(IF(ScheduleCompile!X157="Off",0,IF(ScheduleCompile!X157="On",1,IF(ISNUMBER(ScheduleCompile!X157),ScheduleCompile!X157/1,IF(ISTEXT(ScheduleCompile!X157),IF(OR(ISNUMBER(FIND("5F",ScheduleCompile!X157)),ISNUMBER(FIND("0F",ScheduleCompile!X157)),ISNUMBER(FIND("8F",ScheduleCompile!X157)),ISNUMBER(FIND("1F",ScheduleCompile!X157)),ISNUMBER(FIND("2F",ScheduleCompile!X157)),ISNUMBER(FIND("3F",ScheduleCompile!X157)),ISNUMBER(FIND("6F",ScheduleCompile!X157)),ISNUMBER(FIND("7F",ScheduleCompile!X157)),ISNUMBER(FIND("9F",ScheduleCompile!X157)),ISNUMBER(FIND("4F",ScheduleCompile!X157))),VALUE(LEFT(ScheduleCompile!X157,FIND("F",ScheduleCompile!X157)-1)),ScheduleCompile!X157)))))),"",IF(ScheduleCompile!X157="Off",0,IF(ScheduleCompile!X157="On",1,IF(ISNUMBER(ScheduleCompile!X157),ScheduleCompile!X157/1,IF(ISTEXT(ScheduleCompile!X157),IF(OR(ISNUMBER(FIND("5F",ScheduleCompile!X157)),ISNUMBER(FIND("0F",ScheduleCompile!X157)),ISNUMBER(FIND("8F",ScheduleCompile!X157)),ISNUMBER(FIND("1F",ScheduleCompile!X157)),ISNUMBER(FIND("2F",ScheduleCompile!X157)),ISNUMBER(FIND("3F",ScheduleCompile!X157)),ISNUMBER(FIND("6F",ScheduleCompile!X157)),ISNUMBER(FIND("7F",ScheduleCompile!X157)),ISNUMBER(FIND("9F",ScheduleCompile!X157)),ISNUMBER(FIND("4F",ScheduleCompile!X157))),VALUE(LEFT(ScheduleCompile!X157,FIND("F",ScheduleCompile!X157)-1)),ScheduleCompile!X157)))))))</f>
        <v>0</v>
      </c>
      <c r="AD164" s="1">
        <f>IF(AND(ISERROR(IF(ScheduleCompile!Y157="Off",0,IF(ScheduleCompile!Y157="On",1,IF(ISNUMBER(ScheduleCompile!Y157),ScheduleCompile!Y157/1,IF(ISTEXT(ScheduleCompile!Y157),IF(OR(ISNUMBER(FIND("5F",ScheduleCompile!Y157)),ISNUMBER(FIND("0F",ScheduleCompile!Y157)),ISNUMBER(FIND("8F",ScheduleCompile!Y157)),ISNUMBER(FIND("1F",ScheduleCompile!Y157)),ISNUMBER(FIND("2F",ScheduleCompile!Y157)),ISNUMBER(FIND("3F",ScheduleCompile!Y157)),ISNUMBER(FIND("6F",ScheduleCompile!Y157)),ISNUMBER(FIND("7F",ScheduleCompile!Y157)),ISNUMBER(FIND("9F",ScheduleCompile!Y157)),ISNUMBER(FIND("4F",ScheduleCompile!Y157))),VALUE(LEFT(ScheduleCompile!Y157,FIND("F",ScheduleCompile!Y157)-1)),ScheduleCompile!Y157)))))),ISTEXT(ScheduleCompile!#REF!)),"ENDTABLE",IF(ISERROR(IF(ScheduleCompile!Y157="Off",0,IF(ScheduleCompile!Y157="On",1,IF(ISNUMBER(ScheduleCompile!Y157),ScheduleCompile!Y157/1,IF(ISTEXT(ScheduleCompile!Y157),IF(OR(ISNUMBER(FIND("5F",ScheduleCompile!Y157)),ISNUMBER(FIND("0F",ScheduleCompile!Y157)),ISNUMBER(FIND("8F",ScheduleCompile!Y157)),ISNUMBER(FIND("1F",ScheduleCompile!Y157)),ISNUMBER(FIND("2F",ScheduleCompile!Y157)),ISNUMBER(FIND("3F",ScheduleCompile!Y157)),ISNUMBER(FIND("6F",ScheduleCompile!Y157)),ISNUMBER(FIND("7F",ScheduleCompile!Y157)),ISNUMBER(FIND("9F",ScheduleCompile!Y157)),ISNUMBER(FIND("4F",ScheduleCompile!Y157))),VALUE(LEFT(ScheduleCompile!Y157,FIND("F",ScheduleCompile!Y157)-1)),ScheduleCompile!Y157)))))),"",IF(ScheduleCompile!Y157="Off",0,IF(ScheduleCompile!Y157="On",1,IF(ISNUMBER(ScheduleCompile!Y157),ScheduleCompile!Y157/1,IF(ISTEXT(ScheduleCompile!Y157),IF(OR(ISNUMBER(FIND("5F",ScheduleCompile!Y157)),ISNUMBER(FIND("0F",ScheduleCompile!Y157)),ISNUMBER(FIND("8F",ScheduleCompile!Y157)),ISNUMBER(FIND("1F",ScheduleCompile!Y157)),ISNUMBER(FIND("2F",ScheduleCompile!Y157)),ISNUMBER(FIND("3F",ScheduleCompile!Y157)),ISNUMBER(FIND("6F",ScheduleCompile!Y157)),ISNUMBER(FIND("7F",ScheduleCompile!Y157)),ISNUMBER(FIND("9F",ScheduleCompile!Y157)),ISNUMBER(FIND("4F",ScheduleCompile!Y157))),VALUE(LEFT(ScheduleCompile!Y157,FIND("F",ScheduleCompile!Y157)-1)),ScheduleCompile!Y157)))))))</f>
        <v>0</v>
      </c>
    </row>
    <row r="165" spans="1:30" x14ac:dyDescent="0.25">
      <c r="A165" t="str">
        <f t="shared" si="8"/>
        <v>SchDay "LabHtgSetptWD"  Type = "Temperature" Hr = (70, 70, 70, 70, 70, 70, 70, 70, 70, 70, 70, 70, 70, 70, 70, 70, 70, 70, 70, 70, 70, 70, 70, 70) ..</v>
      </c>
      <c r="B165" s="1" t="s">
        <v>623</v>
      </c>
      <c r="C165" t="str">
        <f t="shared" si="9"/>
        <v xml:space="preserve">SchDay "LabHtgSetptWD"  Type = "Temperature" Hr = </v>
      </c>
      <c r="D165" t="str">
        <f t="shared" si="10"/>
        <v>(70, 70, 70, 70, 70, 70, 70, 70, 70, 70, 70, 70, 70, 70, 70, 70, 70, 70, 70, 70, 70, 70, 70, 70) ..</v>
      </c>
      <c r="E165" s="30" t="str">
        <f>ScheduleCompile!A158</f>
        <v>LabHtgSetptWD</v>
      </c>
      <c r="F165" t="str">
        <f t="shared" si="11"/>
        <v>Temperature</v>
      </c>
      <c r="G165" s="1">
        <f>IF(AND(ISERROR(IF(ScheduleCompile!B158="Off",0,IF(ScheduleCompile!B158="On",1,IF(ISNUMBER(ScheduleCompile!B158),ScheduleCompile!B158/1,IF(ISTEXT(ScheduleCompile!B158),IF(OR(ISNUMBER(FIND("5F",ScheduleCompile!B158)),ISNUMBER(FIND("0F",ScheduleCompile!B158)),ISNUMBER(FIND("8F",ScheduleCompile!B158)),ISNUMBER(FIND("1F",ScheduleCompile!B158)),ISNUMBER(FIND("2F",ScheduleCompile!B158)),ISNUMBER(FIND("3F",ScheduleCompile!B158)),ISNUMBER(FIND("6F",ScheduleCompile!B158)),ISNUMBER(FIND("7F",ScheduleCompile!B158)),ISNUMBER(FIND("9F",ScheduleCompile!B158)),ISNUMBER(FIND("4F",ScheduleCompile!B158))),VALUE(LEFT(ScheduleCompile!B158,FIND("F",ScheduleCompile!B158)-1)),ScheduleCompile!B158)))))),ISTEXT(ScheduleCompile!#REF!)),"ENDTABLE",IF(ISERROR(IF(ScheduleCompile!B158="Off",0,IF(ScheduleCompile!B158="On",1,IF(ISNUMBER(ScheduleCompile!B158),ScheduleCompile!B158/1,IF(ISTEXT(ScheduleCompile!B158),IF(OR(ISNUMBER(FIND("5F",ScheduleCompile!B158)),ISNUMBER(FIND("0F",ScheduleCompile!B158)),ISNUMBER(FIND("8F",ScheduleCompile!B158)),ISNUMBER(FIND("1F",ScheduleCompile!B158)),ISNUMBER(FIND("2F",ScheduleCompile!B158)),ISNUMBER(FIND("3F",ScheduleCompile!B158)),ISNUMBER(FIND("6F",ScheduleCompile!B158)),ISNUMBER(FIND("7F",ScheduleCompile!B158)),ISNUMBER(FIND("9F",ScheduleCompile!B158)),ISNUMBER(FIND("4F",ScheduleCompile!B158))),VALUE(LEFT(ScheduleCompile!B158,FIND("F",ScheduleCompile!B158)-1)),ScheduleCompile!B158)))))),"",IF(ScheduleCompile!B158="Off",0,IF(ScheduleCompile!B158="On",1,IF(ISNUMBER(ScheduleCompile!B158),ScheduleCompile!B158/1,IF(ISTEXT(ScheduleCompile!B158),IF(OR(ISNUMBER(FIND("5F",ScheduleCompile!B158)),ISNUMBER(FIND("0F",ScheduleCompile!B158)),ISNUMBER(FIND("8F",ScheduleCompile!B158)),ISNUMBER(FIND("1F",ScheduleCompile!B158)),ISNUMBER(FIND("2F",ScheduleCompile!B158)),ISNUMBER(FIND("3F",ScheduleCompile!B158)),ISNUMBER(FIND("6F",ScheduleCompile!B158)),ISNUMBER(FIND("7F",ScheduleCompile!B158)),ISNUMBER(FIND("9F",ScheduleCompile!B158)),ISNUMBER(FIND("4F",ScheduleCompile!B158))),VALUE(LEFT(ScheduleCompile!B158,FIND("F",ScheduleCompile!B158)-1)),ScheduleCompile!B158)))))))</f>
        <v>70</v>
      </c>
      <c r="H165" s="1">
        <f>IF(AND(ISERROR(IF(ScheduleCompile!C158="Off",0,IF(ScheduleCompile!C158="On",1,IF(ISNUMBER(ScheduleCompile!C158),ScheduleCompile!C158/1,IF(ISTEXT(ScheduleCompile!C158),IF(OR(ISNUMBER(FIND("5F",ScheduleCompile!C158)),ISNUMBER(FIND("0F",ScheduleCompile!C158)),ISNUMBER(FIND("8F",ScheduleCompile!C158)),ISNUMBER(FIND("1F",ScheduleCompile!C158)),ISNUMBER(FIND("2F",ScheduleCompile!C158)),ISNUMBER(FIND("3F",ScheduleCompile!C158)),ISNUMBER(FIND("6F",ScheduleCompile!C158)),ISNUMBER(FIND("7F",ScheduleCompile!C158)),ISNUMBER(FIND("9F",ScheduleCompile!C158)),ISNUMBER(FIND("4F",ScheduleCompile!C158))),VALUE(LEFT(ScheduleCompile!C158,FIND("F",ScheduleCompile!C158)-1)),ScheduleCompile!C158)))))),ISTEXT(ScheduleCompile!#REF!)),"ENDTABLE",IF(ISERROR(IF(ScheduleCompile!C158="Off",0,IF(ScheduleCompile!C158="On",1,IF(ISNUMBER(ScheduleCompile!C158),ScheduleCompile!C158/1,IF(ISTEXT(ScheduleCompile!C158),IF(OR(ISNUMBER(FIND("5F",ScheduleCompile!C158)),ISNUMBER(FIND("0F",ScheduleCompile!C158)),ISNUMBER(FIND("8F",ScheduleCompile!C158)),ISNUMBER(FIND("1F",ScheduleCompile!C158)),ISNUMBER(FIND("2F",ScheduleCompile!C158)),ISNUMBER(FIND("3F",ScheduleCompile!C158)),ISNUMBER(FIND("6F",ScheduleCompile!C158)),ISNUMBER(FIND("7F",ScheduleCompile!C158)),ISNUMBER(FIND("9F",ScheduleCompile!C158)),ISNUMBER(FIND("4F",ScheduleCompile!C158))),VALUE(LEFT(ScheduleCompile!C158,FIND("F",ScheduleCompile!C158)-1)),ScheduleCompile!C158)))))),"",IF(ScheduleCompile!C158="Off",0,IF(ScheduleCompile!C158="On",1,IF(ISNUMBER(ScheduleCompile!C158),ScheduleCompile!C158/1,IF(ISTEXT(ScheduleCompile!C158),IF(OR(ISNUMBER(FIND("5F",ScheduleCompile!C158)),ISNUMBER(FIND("0F",ScheduleCompile!C158)),ISNUMBER(FIND("8F",ScheduleCompile!C158)),ISNUMBER(FIND("1F",ScheduleCompile!C158)),ISNUMBER(FIND("2F",ScheduleCompile!C158)),ISNUMBER(FIND("3F",ScheduleCompile!C158)),ISNUMBER(FIND("6F",ScheduleCompile!C158)),ISNUMBER(FIND("7F",ScheduleCompile!C158)),ISNUMBER(FIND("9F",ScheduleCompile!C158)),ISNUMBER(FIND("4F",ScheduleCompile!C158))),VALUE(LEFT(ScheduleCompile!C158,FIND("F",ScheduleCompile!C158)-1)),ScheduleCompile!C158)))))))</f>
        <v>70</v>
      </c>
      <c r="I165" s="1">
        <f>IF(AND(ISERROR(IF(ScheduleCompile!D158="Off",0,IF(ScheduleCompile!D158="On",1,IF(ISNUMBER(ScheduleCompile!D158),ScheduleCompile!D158/1,IF(ISTEXT(ScheduleCompile!D158),IF(OR(ISNUMBER(FIND("5F",ScheduleCompile!D158)),ISNUMBER(FIND("0F",ScheduleCompile!D158)),ISNUMBER(FIND("8F",ScheduleCompile!D158)),ISNUMBER(FIND("1F",ScheduleCompile!D158)),ISNUMBER(FIND("2F",ScheduleCompile!D158)),ISNUMBER(FIND("3F",ScheduleCompile!D158)),ISNUMBER(FIND("6F",ScheduleCompile!D158)),ISNUMBER(FIND("7F",ScheduleCompile!D158)),ISNUMBER(FIND("9F",ScheduleCompile!D158)),ISNUMBER(FIND("4F",ScheduleCompile!D158))),VALUE(LEFT(ScheduleCompile!D158,FIND("F",ScheduleCompile!D158)-1)),ScheduleCompile!D158)))))),ISTEXT(ScheduleCompile!#REF!)),"ENDTABLE",IF(ISERROR(IF(ScheduleCompile!D158="Off",0,IF(ScheduleCompile!D158="On",1,IF(ISNUMBER(ScheduleCompile!D158),ScheduleCompile!D158/1,IF(ISTEXT(ScheduleCompile!D158),IF(OR(ISNUMBER(FIND("5F",ScheduleCompile!D158)),ISNUMBER(FIND("0F",ScheduleCompile!D158)),ISNUMBER(FIND("8F",ScheduleCompile!D158)),ISNUMBER(FIND("1F",ScheduleCompile!D158)),ISNUMBER(FIND("2F",ScheduleCompile!D158)),ISNUMBER(FIND("3F",ScheduleCompile!D158)),ISNUMBER(FIND("6F",ScheduleCompile!D158)),ISNUMBER(FIND("7F",ScheduleCompile!D158)),ISNUMBER(FIND("9F",ScheduleCompile!D158)),ISNUMBER(FIND("4F",ScheduleCompile!D158))),VALUE(LEFT(ScheduleCompile!D158,FIND("F",ScheduleCompile!D158)-1)),ScheduleCompile!D158)))))),"",IF(ScheduleCompile!D158="Off",0,IF(ScheduleCompile!D158="On",1,IF(ISNUMBER(ScheduleCompile!D158),ScheduleCompile!D158/1,IF(ISTEXT(ScheduleCompile!D158),IF(OR(ISNUMBER(FIND("5F",ScheduleCompile!D158)),ISNUMBER(FIND("0F",ScheduleCompile!D158)),ISNUMBER(FIND("8F",ScheduleCompile!D158)),ISNUMBER(FIND("1F",ScheduleCompile!D158)),ISNUMBER(FIND("2F",ScheduleCompile!D158)),ISNUMBER(FIND("3F",ScheduleCompile!D158)),ISNUMBER(FIND("6F",ScheduleCompile!D158)),ISNUMBER(FIND("7F",ScheduleCompile!D158)),ISNUMBER(FIND("9F",ScheduleCompile!D158)),ISNUMBER(FIND("4F",ScheduleCompile!D158))),VALUE(LEFT(ScheduleCompile!D158,FIND("F",ScheduleCompile!D158)-1)),ScheduleCompile!D158)))))))</f>
        <v>70</v>
      </c>
      <c r="J165" s="1">
        <f>IF(AND(ISERROR(IF(ScheduleCompile!E158="Off",0,IF(ScheduleCompile!E158="On",1,IF(ISNUMBER(ScheduleCompile!E158),ScheduleCompile!E158/1,IF(ISTEXT(ScheduleCompile!E158),IF(OR(ISNUMBER(FIND("5F",ScheduleCompile!E158)),ISNUMBER(FIND("0F",ScheduleCompile!E158)),ISNUMBER(FIND("8F",ScheduleCompile!E158)),ISNUMBER(FIND("1F",ScheduleCompile!E158)),ISNUMBER(FIND("2F",ScheduleCompile!E158)),ISNUMBER(FIND("3F",ScheduleCompile!E158)),ISNUMBER(FIND("6F",ScheduleCompile!E158)),ISNUMBER(FIND("7F",ScheduleCompile!E158)),ISNUMBER(FIND("9F",ScheduleCompile!E158)),ISNUMBER(FIND("4F",ScheduleCompile!E158))),VALUE(LEFT(ScheduleCompile!E158,FIND("F",ScheduleCompile!E158)-1)),ScheduleCompile!E158)))))),ISTEXT(ScheduleCompile!#REF!)),"ENDTABLE",IF(ISERROR(IF(ScheduleCompile!E158="Off",0,IF(ScheduleCompile!E158="On",1,IF(ISNUMBER(ScheduleCompile!E158),ScheduleCompile!E158/1,IF(ISTEXT(ScheduleCompile!E158),IF(OR(ISNUMBER(FIND("5F",ScheduleCompile!E158)),ISNUMBER(FIND("0F",ScheduleCompile!E158)),ISNUMBER(FIND("8F",ScheduleCompile!E158)),ISNUMBER(FIND("1F",ScheduleCompile!E158)),ISNUMBER(FIND("2F",ScheduleCompile!E158)),ISNUMBER(FIND("3F",ScheduleCompile!E158)),ISNUMBER(FIND("6F",ScheduleCompile!E158)),ISNUMBER(FIND("7F",ScheduleCompile!E158)),ISNUMBER(FIND("9F",ScheduleCompile!E158)),ISNUMBER(FIND("4F",ScheduleCompile!E158))),VALUE(LEFT(ScheduleCompile!E158,FIND("F",ScheduleCompile!E158)-1)),ScheduleCompile!E158)))))),"",IF(ScheduleCompile!E158="Off",0,IF(ScheduleCompile!E158="On",1,IF(ISNUMBER(ScheduleCompile!E158),ScheduleCompile!E158/1,IF(ISTEXT(ScheduleCompile!E158),IF(OR(ISNUMBER(FIND("5F",ScheduleCompile!E158)),ISNUMBER(FIND("0F",ScheduleCompile!E158)),ISNUMBER(FIND("8F",ScheduleCompile!E158)),ISNUMBER(FIND("1F",ScheduleCompile!E158)),ISNUMBER(FIND("2F",ScheduleCompile!E158)),ISNUMBER(FIND("3F",ScheduleCompile!E158)),ISNUMBER(FIND("6F",ScheduleCompile!E158)),ISNUMBER(FIND("7F",ScheduleCompile!E158)),ISNUMBER(FIND("9F",ScheduleCompile!E158)),ISNUMBER(FIND("4F",ScheduleCompile!E158))),VALUE(LEFT(ScheduleCompile!E158,FIND("F",ScheduleCompile!E158)-1)),ScheduleCompile!E158)))))))</f>
        <v>70</v>
      </c>
      <c r="K165" s="1">
        <f>IF(AND(ISERROR(IF(ScheduleCompile!F158="Off",0,IF(ScheduleCompile!F158="On",1,IF(ISNUMBER(ScheduleCompile!F158),ScheduleCompile!F158/1,IF(ISTEXT(ScheduleCompile!F158),IF(OR(ISNUMBER(FIND("5F",ScheduleCompile!F158)),ISNUMBER(FIND("0F",ScheduleCompile!F158)),ISNUMBER(FIND("8F",ScheduleCompile!F158)),ISNUMBER(FIND("1F",ScheduleCompile!F158)),ISNUMBER(FIND("2F",ScheduleCompile!F158)),ISNUMBER(FIND("3F",ScheduleCompile!F158)),ISNUMBER(FIND("6F",ScheduleCompile!F158)),ISNUMBER(FIND("7F",ScheduleCompile!F158)),ISNUMBER(FIND("9F",ScheduleCompile!F158)),ISNUMBER(FIND("4F",ScheduleCompile!F158))),VALUE(LEFT(ScheduleCompile!F158,FIND("F",ScheduleCompile!F158)-1)),ScheduleCompile!F158)))))),ISTEXT(ScheduleCompile!#REF!)),"ENDTABLE",IF(ISERROR(IF(ScheduleCompile!F158="Off",0,IF(ScheduleCompile!F158="On",1,IF(ISNUMBER(ScheduleCompile!F158),ScheduleCompile!F158/1,IF(ISTEXT(ScheduleCompile!F158),IF(OR(ISNUMBER(FIND("5F",ScheduleCompile!F158)),ISNUMBER(FIND("0F",ScheduleCompile!F158)),ISNUMBER(FIND("8F",ScheduleCompile!F158)),ISNUMBER(FIND("1F",ScheduleCompile!F158)),ISNUMBER(FIND("2F",ScheduleCompile!F158)),ISNUMBER(FIND("3F",ScheduleCompile!F158)),ISNUMBER(FIND("6F",ScheduleCompile!F158)),ISNUMBER(FIND("7F",ScheduleCompile!F158)),ISNUMBER(FIND("9F",ScheduleCompile!F158)),ISNUMBER(FIND("4F",ScheduleCompile!F158))),VALUE(LEFT(ScheduleCompile!F158,FIND("F",ScheduleCompile!F158)-1)),ScheduleCompile!F158)))))),"",IF(ScheduleCompile!F158="Off",0,IF(ScheduleCompile!F158="On",1,IF(ISNUMBER(ScheduleCompile!F158),ScheduleCompile!F158/1,IF(ISTEXT(ScheduleCompile!F158),IF(OR(ISNUMBER(FIND("5F",ScheduleCompile!F158)),ISNUMBER(FIND("0F",ScheduleCompile!F158)),ISNUMBER(FIND("8F",ScheduleCompile!F158)),ISNUMBER(FIND("1F",ScheduleCompile!F158)),ISNUMBER(FIND("2F",ScheduleCompile!F158)),ISNUMBER(FIND("3F",ScheduleCompile!F158)),ISNUMBER(FIND("6F",ScheduleCompile!F158)),ISNUMBER(FIND("7F",ScheduleCompile!F158)),ISNUMBER(FIND("9F",ScheduleCompile!F158)),ISNUMBER(FIND("4F",ScheduleCompile!F158))),VALUE(LEFT(ScheduleCompile!F158,FIND("F",ScheduleCompile!F158)-1)),ScheduleCompile!F158)))))))</f>
        <v>70</v>
      </c>
      <c r="L165" s="1">
        <f>IF(AND(ISERROR(IF(ScheduleCompile!G158="Off",0,IF(ScheduleCompile!G158="On",1,IF(ISNUMBER(ScheduleCompile!G158),ScheduleCompile!G158/1,IF(ISTEXT(ScheduleCompile!G158),IF(OR(ISNUMBER(FIND("5F",ScheduleCompile!G158)),ISNUMBER(FIND("0F",ScheduleCompile!G158)),ISNUMBER(FIND("8F",ScheduleCompile!G158)),ISNUMBER(FIND("1F",ScheduleCompile!G158)),ISNUMBER(FIND("2F",ScheduleCompile!G158)),ISNUMBER(FIND("3F",ScheduleCompile!G158)),ISNUMBER(FIND("6F",ScheduleCompile!G158)),ISNUMBER(FIND("7F",ScheduleCompile!G158)),ISNUMBER(FIND("9F",ScheduleCompile!G158)),ISNUMBER(FIND("4F",ScheduleCompile!G158))),VALUE(LEFT(ScheduleCompile!G158,FIND("F",ScheduleCompile!G158)-1)),ScheduleCompile!G158)))))),ISTEXT(ScheduleCompile!#REF!)),"ENDTABLE",IF(ISERROR(IF(ScheduleCompile!G158="Off",0,IF(ScheduleCompile!G158="On",1,IF(ISNUMBER(ScheduleCompile!G158),ScheduleCompile!G158/1,IF(ISTEXT(ScheduleCompile!G158),IF(OR(ISNUMBER(FIND("5F",ScheduleCompile!G158)),ISNUMBER(FIND("0F",ScheduleCompile!G158)),ISNUMBER(FIND("8F",ScheduleCompile!G158)),ISNUMBER(FIND("1F",ScheduleCompile!G158)),ISNUMBER(FIND("2F",ScheduleCompile!G158)),ISNUMBER(FIND("3F",ScheduleCompile!G158)),ISNUMBER(FIND("6F",ScheduleCompile!G158)),ISNUMBER(FIND("7F",ScheduleCompile!G158)),ISNUMBER(FIND("9F",ScheduleCompile!G158)),ISNUMBER(FIND("4F",ScheduleCompile!G158))),VALUE(LEFT(ScheduleCompile!G158,FIND("F",ScheduleCompile!G158)-1)),ScheduleCompile!G158)))))),"",IF(ScheduleCompile!G158="Off",0,IF(ScheduleCompile!G158="On",1,IF(ISNUMBER(ScheduleCompile!G158),ScheduleCompile!G158/1,IF(ISTEXT(ScheduleCompile!G158),IF(OR(ISNUMBER(FIND("5F",ScheduleCompile!G158)),ISNUMBER(FIND("0F",ScheduleCompile!G158)),ISNUMBER(FIND("8F",ScheduleCompile!G158)),ISNUMBER(FIND("1F",ScheduleCompile!G158)),ISNUMBER(FIND("2F",ScheduleCompile!G158)),ISNUMBER(FIND("3F",ScheduleCompile!G158)),ISNUMBER(FIND("6F",ScheduleCompile!G158)),ISNUMBER(FIND("7F",ScheduleCompile!G158)),ISNUMBER(FIND("9F",ScheduleCompile!G158)),ISNUMBER(FIND("4F",ScheduleCompile!G158))),VALUE(LEFT(ScheduleCompile!G158,FIND("F",ScheduleCompile!G158)-1)),ScheduleCompile!G158)))))))</f>
        <v>70</v>
      </c>
      <c r="M165" s="1">
        <f>IF(AND(ISERROR(IF(ScheduleCompile!H158="Off",0,IF(ScheduleCompile!H158="On",1,IF(ISNUMBER(ScheduleCompile!H158),ScheduleCompile!H158/1,IF(ISTEXT(ScheduleCompile!H158),IF(OR(ISNUMBER(FIND("5F",ScheduleCompile!H158)),ISNUMBER(FIND("0F",ScheduleCompile!H158)),ISNUMBER(FIND("8F",ScheduleCompile!H158)),ISNUMBER(FIND("1F",ScheduleCompile!H158)),ISNUMBER(FIND("2F",ScheduleCompile!H158)),ISNUMBER(FIND("3F",ScheduleCompile!H158)),ISNUMBER(FIND("6F",ScheduleCompile!H158)),ISNUMBER(FIND("7F",ScheduleCompile!H158)),ISNUMBER(FIND("9F",ScheduleCompile!H158)),ISNUMBER(FIND("4F",ScheduleCompile!H158))),VALUE(LEFT(ScheduleCompile!H158,FIND("F",ScheduleCompile!H158)-1)),ScheduleCompile!H158)))))),ISTEXT(ScheduleCompile!#REF!)),"ENDTABLE",IF(ISERROR(IF(ScheduleCompile!H158="Off",0,IF(ScheduleCompile!H158="On",1,IF(ISNUMBER(ScheduleCompile!H158),ScheduleCompile!H158/1,IF(ISTEXT(ScheduleCompile!H158),IF(OR(ISNUMBER(FIND("5F",ScheduleCompile!H158)),ISNUMBER(FIND("0F",ScheduleCompile!H158)),ISNUMBER(FIND("8F",ScheduleCompile!H158)),ISNUMBER(FIND("1F",ScheduleCompile!H158)),ISNUMBER(FIND("2F",ScheduleCompile!H158)),ISNUMBER(FIND("3F",ScheduleCompile!H158)),ISNUMBER(FIND("6F",ScheduleCompile!H158)),ISNUMBER(FIND("7F",ScheduleCompile!H158)),ISNUMBER(FIND("9F",ScheduleCompile!H158)),ISNUMBER(FIND("4F",ScheduleCompile!H158))),VALUE(LEFT(ScheduleCompile!H158,FIND("F",ScheduleCompile!H158)-1)),ScheduleCompile!H158)))))),"",IF(ScheduleCompile!H158="Off",0,IF(ScheduleCompile!H158="On",1,IF(ISNUMBER(ScheduleCompile!H158),ScheduleCompile!H158/1,IF(ISTEXT(ScheduleCompile!H158),IF(OR(ISNUMBER(FIND("5F",ScheduleCompile!H158)),ISNUMBER(FIND("0F",ScheduleCompile!H158)),ISNUMBER(FIND("8F",ScheduleCompile!H158)),ISNUMBER(FIND("1F",ScheduleCompile!H158)),ISNUMBER(FIND("2F",ScheduleCompile!H158)),ISNUMBER(FIND("3F",ScheduleCompile!H158)),ISNUMBER(FIND("6F",ScheduleCompile!H158)),ISNUMBER(FIND("7F",ScheduleCompile!H158)),ISNUMBER(FIND("9F",ScheduleCompile!H158)),ISNUMBER(FIND("4F",ScheduleCompile!H158))),VALUE(LEFT(ScheduleCompile!H158,FIND("F",ScheduleCompile!H158)-1)),ScheduleCompile!H158)))))))</f>
        <v>70</v>
      </c>
      <c r="N165" s="1">
        <f>IF(AND(ISERROR(IF(ScheduleCompile!I158="Off",0,IF(ScheduleCompile!I158="On",1,IF(ISNUMBER(ScheduleCompile!I158),ScheduleCompile!I158/1,IF(ISTEXT(ScheduleCompile!I158),IF(OR(ISNUMBER(FIND("5F",ScheduleCompile!I158)),ISNUMBER(FIND("0F",ScheduleCompile!I158)),ISNUMBER(FIND("8F",ScheduleCompile!I158)),ISNUMBER(FIND("1F",ScheduleCompile!I158)),ISNUMBER(FIND("2F",ScheduleCompile!I158)),ISNUMBER(FIND("3F",ScheduleCompile!I158)),ISNUMBER(FIND("6F",ScheduleCompile!I158)),ISNUMBER(FIND("7F",ScheduleCompile!I158)),ISNUMBER(FIND("9F",ScheduleCompile!I158)),ISNUMBER(FIND("4F",ScheduleCompile!I158))),VALUE(LEFT(ScheduleCompile!I158,FIND("F",ScheduleCompile!I158)-1)),ScheduleCompile!I158)))))),ISTEXT(ScheduleCompile!#REF!)),"ENDTABLE",IF(ISERROR(IF(ScheduleCompile!I158="Off",0,IF(ScheduleCompile!I158="On",1,IF(ISNUMBER(ScheduleCompile!I158),ScheduleCompile!I158/1,IF(ISTEXT(ScheduleCompile!I158),IF(OR(ISNUMBER(FIND("5F",ScheduleCompile!I158)),ISNUMBER(FIND("0F",ScheduleCompile!I158)),ISNUMBER(FIND("8F",ScheduleCompile!I158)),ISNUMBER(FIND("1F",ScheduleCompile!I158)),ISNUMBER(FIND("2F",ScheduleCompile!I158)),ISNUMBER(FIND("3F",ScheduleCompile!I158)),ISNUMBER(FIND("6F",ScheduleCompile!I158)),ISNUMBER(FIND("7F",ScheduleCompile!I158)),ISNUMBER(FIND("9F",ScheduleCompile!I158)),ISNUMBER(FIND("4F",ScheduleCompile!I158))),VALUE(LEFT(ScheduleCompile!I158,FIND("F",ScheduleCompile!I158)-1)),ScheduleCompile!I158)))))),"",IF(ScheduleCompile!I158="Off",0,IF(ScheduleCompile!I158="On",1,IF(ISNUMBER(ScheduleCompile!I158),ScheduleCompile!I158/1,IF(ISTEXT(ScheduleCompile!I158),IF(OR(ISNUMBER(FIND("5F",ScheduleCompile!I158)),ISNUMBER(FIND("0F",ScheduleCompile!I158)),ISNUMBER(FIND("8F",ScheduleCompile!I158)),ISNUMBER(FIND("1F",ScheduleCompile!I158)),ISNUMBER(FIND("2F",ScheduleCompile!I158)),ISNUMBER(FIND("3F",ScheduleCompile!I158)),ISNUMBER(FIND("6F",ScheduleCompile!I158)),ISNUMBER(FIND("7F",ScheduleCompile!I158)),ISNUMBER(FIND("9F",ScheduleCompile!I158)),ISNUMBER(FIND("4F",ScheduleCompile!I158))),VALUE(LEFT(ScheduleCompile!I158,FIND("F",ScheduleCompile!I158)-1)),ScheduleCompile!I158)))))))</f>
        <v>70</v>
      </c>
      <c r="O165" s="1">
        <f>IF(AND(ISERROR(IF(ScheduleCompile!J158="Off",0,IF(ScheduleCompile!J158="On",1,IF(ISNUMBER(ScheduleCompile!J158),ScheduleCompile!J158/1,IF(ISTEXT(ScheduleCompile!J158),IF(OR(ISNUMBER(FIND("5F",ScheduleCompile!J158)),ISNUMBER(FIND("0F",ScheduleCompile!J158)),ISNUMBER(FIND("8F",ScheduleCompile!J158)),ISNUMBER(FIND("1F",ScheduleCompile!J158)),ISNUMBER(FIND("2F",ScheduleCompile!J158)),ISNUMBER(FIND("3F",ScheduleCompile!J158)),ISNUMBER(FIND("6F",ScheduleCompile!J158)),ISNUMBER(FIND("7F",ScheduleCompile!J158)),ISNUMBER(FIND("9F",ScheduleCompile!J158)),ISNUMBER(FIND("4F",ScheduleCompile!J158))),VALUE(LEFT(ScheduleCompile!J158,FIND("F",ScheduleCompile!J158)-1)),ScheduleCompile!J158)))))),ISTEXT(ScheduleCompile!#REF!)),"ENDTABLE",IF(ISERROR(IF(ScheduleCompile!J158="Off",0,IF(ScheduleCompile!J158="On",1,IF(ISNUMBER(ScheduleCompile!J158),ScheduleCompile!J158/1,IF(ISTEXT(ScheduleCompile!J158),IF(OR(ISNUMBER(FIND("5F",ScheduleCompile!J158)),ISNUMBER(FIND("0F",ScheduleCompile!J158)),ISNUMBER(FIND("8F",ScheduleCompile!J158)),ISNUMBER(FIND("1F",ScheduleCompile!J158)),ISNUMBER(FIND("2F",ScheduleCompile!J158)),ISNUMBER(FIND("3F",ScheduleCompile!J158)),ISNUMBER(FIND("6F",ScheduleCompile!J158)),ISNUMBER(FIND("7F",ScheduleCompile!J158)),ISNUMBER(FIND("9F",ScheduleCompile!J158)),ISNUMBER(FIND("4F",ScheduleCompile!J158))),VALUE(LEFT(ScheduleCompile!J158,FIND("F",ScheduleCompile!J158)-1)),ScheduleCompile!J158)))))),"",IF(ScheduleCompile!J158="Off",0,IF(ScheduleCompile!J158="On",1,IF(ISNUMBER(ScheduleCompile!J158),ScheduleCompile!J158/1,IF(ISTEXT(ScheduleCompile!J158),IF(OR(ISNUMBER(FIND("5F",ScheduleCompile!J158)),ISNUMBER(FIND("0F",ScheduleCompile!J158)),ISNUMBER(FIND("8F",ScheduleCompile!J158)),ISNUMBER(FIND("1F",ScheduleCompile!J158)),ISNUMBER(FIND("2F",ScheduleCompile!J158)),ISNUMBER(FIND("3F",ScheduleCompile!J158)),ISNUMBER(FIND("6F",ScheduleCompile!J158)),ISNUMBER(FIND("7F",ScheduleCompile!J158)),ISNUMBER(FIND("9F",ScheduleCompile!J158)),ISNUMBER(FIND("4F",ScheduleCompile!J158))),VALUE(LEFT(ScheduleCompile!J158,FIND("F",ScheduleCompile!J158)-1)),ScheduleCompile!J158)))))))</f>
        <v>70</v>
      </c>
      <c r="P165" s="1">
        <f>IF(AND(ISERROR(IF(ScheduleCompile!K158="Off",0,IF(ScheduleCompile!K158="On",1,IF(ISNUMBER(ScheduleCompile!K158),ScheduleCompile!K158/1,IF(ISTEXT(ScheduleCompile!K158),IF(OR(ISNUMBER(FIND("5F",ScheduleCompile!K158)),ISNUMBER(FIND("0F",ScheduleCompile!K158)),ISNUMBER(FIND("8F",ScheduleCompile!K158)),ISNUMBER(FIND("1F",ScheduleCompile!K158)),ISNUMBER(FIND("2F",ScheduleCompile!K158)),ISNUMBER(FIND("3F",ScheduleCompile!K158)),ISNUMBER(FIND("6F",ScheduleCompile!K158)),ISNUMBER(FIND("7F",ScheduleCompile!K158)),ISNUMBER(FIND("9F",ScheduleCompile!K158)),ISNUMBER(FIND("4F",ScheduleCompile!K158))),VALUE(LEFT(ScheduleCompile!K158,FIND("F",ScheduleCompile!K158)-1)),ScheduleCompile!K158)))))),ISTEXT(ScheduleCompile!#REF!)),"ENDTABLE",IF(ISERROR(IF(ScheduleCompile!K158="Off",0,IF(ScheduleCompile!K158="On",1,IF(ISNUMBER(ScheduleCompile!K158),ScheduleCompile!K158/1,IF(ISTEXT(ScheduleCompile!K158),IF(OR(ISNUMBER(FIND("5F",ScheduleCompile!K158)),ISNUMBER(FIND("0F",ScheduleCompile!K158)),ISNUMBER(FIND("8F",ScheduleCompile!K158)),ISNUMBER(FIND("1F",ScheduleCompile!K158)),ISNUMBER(FIND("2F",ScheduleCompile!K158)),ISNUMBER(FIND("3F",ScheduleCompile!K158)),ISNUMBER(FIND("6F",ScheduleCompile!K158)),ISNUMBER(FIND("7F",ScheduleCompile!K158)),ISNUMBER(FIND("9F",ScheduleCompile!K158)),ISNUMBER(FIND("4F",ScheduleCompile!K158))),VALUE(LEFT(ScheduleCompile!K158,FIND("F",ScheduleCompile!K158)-1)),ScheduleCompile!K158)))))),"",IF(ScheduleCompile!K158="Off",0,IF(ScheduleCompile!K158="On",1,IF(ISNUMBER(ScheduleCompile!K158),ScheduleCompile!K158/1,IF(ISTEXT(ScheduleCompile!K158),IF(OR(ISNUMBER(FIND("5F",ScheduleCompile!K158)),ISNUMBER(FIND("0F",ScheduleCompile!K158)),ISNUMBER(FIND("8F",ScheduleCompile!K158)),ISNUMBER(FIND("1F",ScheduleCompile!K158)),ISNUMBER(FIND("2F",ScheduleCompile!K158)),ISNUMBER(FIND("3F",ScheduleCompile!K158)),ISNUMBER(FIND("6F",ScheduleCompile!K158)),ISNUMBER(FIND("7F",ScheduleCompile!K158)),ISNUMBER(FIND("9F",ScheduleCompile!K158)),ISNUMBER(FIND("4F",ScheduleCompile!K158))),VALUE(LEFT(ScheduleCompile!K158,FIND("F",ScheduleCompile!K158)-1)),ScheduleCompile!K158)))))))</f>
        <v>70</v>
      </c>
      <c r="Q165" s="1">
        <f>IF(AND(ISERROR(IF(ScheduleCompile!L158="Off",0,IF(ScheduleCompile!L158="On",1,IF(ISNUMBER(ScheduleCompile!L158),ScheduleCompile!L158/1,IF(ISTEXT(ScheduleCompile!L158),IF(OR(ISNUMBER(FIND("5F",ScheduleCompile!L158)),ISNUMBER(FIND("0F",ScheduleCompile!L158)),ISNUMBER(FIND("8F",ScheduleCompile!L158)),ISNUMBER(FIND("1F",ScheduleCompile!L158)),ISNUMBER(FIND("2F",ScheduleCompile!L158)),ISNUMBER(FIND("3F",ScheduleCompile!L158)),ISNUMBER(FIND("6F",ScheduleCompile!L158)),ISNUMBER(FIND("7F",ScheduleCompile!L158)),ISNUMBER(FIND("9F",ScheduleCompile!L158)),ISNUMBER(FIND("4F",ScheduleCompile!L158))),VALUE(LEFT(ScheduleCompile!L158,FIND("F",ScheduleCompile!L158)-1)),ScheduleCompile!L158)))))),ISTEXT(ScheduleCompile!#REF!)),"ENDTABLE",IF(ISERROR(IF(ScheduleCompile!L158="Off",0,IF(ScheduleCompile!L158="On",1,IF(ISNUMBER(ScheduleCompile!L158),ScheduleCompile!L158/1,IF(ISTEXT(ScheduleCompile!L158),IF(OR(ISNUMBER(FIND("5F",ScheduleCompile!L158)),ISNUMBER(FIND("0F",ScheduleCompile!L158)),ISNUMBER(FIND("8F",ScheduleCompile!L158)),ISNUMBER(FIND("1F",ScheduleCompile!L158)),ISNUMBER(FIND("2F",ScheduleCompile!L158)),ISNUMBER(FIND("3F",ScheduleCompile!L158)),ISNUMBER(FIND("6F",ScheduleCompile!L158)),ISNUMBER(FIND("7F",ScheduleCompile!L158)),ISNUMBER(FIND("9F",ScheduleCompile!L158)),ISNUMBER(FIND("4F",ScheduleCompile!L158))),VALUE(LEFT(ScheduleCompile!L158,FIND("F",ScheduleCompile!L158)-1)),ScheduleCompile!L158)))))),"",IF(ScheduleCompile!L158="Off",0,IF(ScheduleCompile!L158="On",1,IF(ISNUMBER(ScheduleCompile!L158),ScheduleCompile!L158/1,IF(ISTEXT(ScheduleCompile!L158),IF(OR(ISNUMBER(FIND("5F",ScheduleCompile!L158)),ISNUMBER(FIND("0F",ScheduleCompile!L158)),ISNUMBER(FIND("8F",ScheduleCompile!L158)),ISNUMBER(FIND("1F",ScheduleCompile!L158)),ISNUMBER(FIND("2F",ScheduleCompile!L158)),ISNUMBER(FIND("3F",ScheduleCompile!L158)),ISNUMBER(FIND("6F",ScheduleCompile!L158)),ISNUMBER(FIND("7F",ScheduleCompile!L158)),ISNUMBER(FIND("9F",ScheduleCompile!L158)),ISNUMBER(FIND("4F",ScheduleCompile!L158))),VALUE(LEFT(ScheduleCompile!L158,FIND("F",ScheduleCompile!L158)-1)),ScheduleCompile!L158)))))))</f>
        <v>70</v>
      </c>
      <c r="R165" s="1">
        <f>IF(AND(ISERROR(IF(ScheduleCompile!M158="Off",0,IF(ScheduleCompile!M158="On",1,IF(ISNUMBER(ScheduleCompile!M158),ScheduleCompile!M158/1,IF(ISTEXT(ScheduleCompile!M158),IF(OR(ISNUMBER(FIND("5F",ScheduleCompile!M158)),ISNUMBER(FIND("0F",ScheduleCompile!M158)),ISNUMBER(FIND("8F",ScheduleCompile!M158)),ISNUMBER(FIND("1F",ScheduleCompile!M158)),ISNUMBER(FIND("2F",ScheduleCompile!M158)),ISNUMBER(FIND("3F",ScheduleCompile!M158)),ISNUMBER(FIND("6F",ScheduleCompile!M158)),ISNUMBER(FIND("7F",ScheduleCompile!M158)),ISNUMBER(FIND("9F",ScheduleCompile!M158)),ISNUMBER(FIND("4F",ScheduleCompile!M158))),VALUE(LEFT(ScheduleCompile!M158,FIND("F",ScheduleCompile!M158)-1)),ScheduleCompile!M158)))))),ISTEXT(ScheduleCompile!#REF!)),"ENDTABLE",IF(ISERROR(IF(ScheduleCompile!M158="Off",0,IF(ScheduleCompile!M158="On",1,IF(ISNUMBER(ScheduleCompile!M158),ScheduleCompile!M158/1,IF(ISTEXT(ScheduleCompile!M158),IF(OR(ISNUMBER(FIND("5F",ScheduleCompile!M158)),ISNUMBER(FIND("0F",ScheduleCompile!M158)),ISNUMBER(FIND("8F",ScheduleCompile!M158)),ISNUMBER(FIND("1F",ScheduleCompile!M158)),ISNUMBER(FIND("2F",ScheduleCompile!M158)),ISNUMBER(FIND("3F",ScheduleCompile!M158)),ISNUMBER(FIND("6F",ScheduleCompile!M158)),ISNUMBER(FIND("7F",ScheduleCompile!M158)),ISNUMBER(FIND("9F",ScheduleCompile!M158)),ISNUMBER(FIND("4F",ScheduleCompile!M158))),VALUE(LEFT(ScheduleCompile!M158,FIND("F",ScheduleCompile!M158)-1)),ScheduleCompile!M158)))))),"",IF(ScheduleCompile!M158="Off",0,IF(ScheduleCompile!M158="On",1,IF(ISNUMBER(ScheduleCompile!M158),ScheduleCompile!M158/1,IF(ISTEXT(ScheduleCompile!M158),IF(OR(ISNUMBER(FIND("5F",ScheduleCompile!M158)),ISNUMBER(FIND("0F",ScheduleCompile!M158)),ISNUMBER(FIND("8F",ScheduleCompile!M158)),ISNUMBER(FIND("1F",ScheduleCompile!M158)),ISNUMBER(FIND("2F",ScheduleCompile!M158)),ISNUMBER(FIND("3F",ScheduleCompile!M158)),ISNUMBER(FIND("6F",ScheduleCompile!M158)),ISNUMBER(FIND("7F",ScheduleCompile!M158)),ISNUMBER(FIND("9F",ScheduleCompile!M158)),ISNUMBER(FIND("4F",ScheduleCompile!M158))),VALUE(LEFT(ScheduleCompile!M158,FIND("F",ScheduleCompile!M158)-1)),ScheduleCompile!M158)))))))</f>
        <v>70</v>
      </c>
      <c r="S165" s="1">
        <f>IF(AND(ISERROR(IF(ScheduleCompile!N158="Off",0,IF(ScheduleCompile!N158="On",1,IF(ISNUMBER(ScheduleCompile!N158),ScheduleCompile!N158/1,IF(ISTEXT(ScheduleCompile!N158),IF(OR(ISNUMBER(FIND("5F",ScheduleCompile!N158)),ISNUMBER(FIND("0F",ScheduleCompile!N158)),ISNUMBER(FIND("8F",ScheduleCompile!N158)),ISNUMBER(FIND("1F",ScheduleCompile!N158)),ISNUMBER(FIND("2F",ScheduleCompile!N158)),ISNUMBER(FIND("3F",ScheduleCompile!N158)),ISNUMBER(FIND("6F",ScheduleCompile!N158)),ISNUMBER(FIND("7F",ScheduleCompile!N158)),ISNUMBER(FIND("9F",ScheduleCompile!N158)),ISNUMBER(FIND("4F",ScheduleCompile!N158))),VALUE(LEFT(ScheduleCompile!N158,FIND("F",ScheduleCompile!N158)-1)),ScheduleCompile!N158)))))),ISTEXT(ScheduleCompile!#REF!)),"ENDTABLE",IF(ISERROR(IF(ScheduleCompile!N158="Off",0,IF(ScheduleCompile!N158="On",1,IF(ISNUMBER(ScheduleCompile!N158),ScheduleCompile!N158/1,IF(ISTEXT(ScheduleCompile!N158),IF(OR(ISNUMBER(FIND("5F",ScheduleCompile!N158)),ISNUMBER(FIND("0F",ScheduleCompile!N158)),ISNUMBER(FIND("8F",ScheduleCompile!N158)),ISNUMBER(FIND("1F",ScheduleCompile!N158)),ISNUMBER(FIND("2F",ScheduleCompile!N158)),ISNUMBER(FIND("3F",ScheduleCompile!N158)),ISNUMBER(FIND("6F",ScheduleCompile!N158)),ISNUMBER(FIND("7F",ScheduleCompile!N158)),ISNUMBER(FIND("9F",ScheduleCompile!N158)),ISNUMBER(FIND("4F",ScheduleCompile!N158))),VALUE(LEFT(ScheduleCompile!N158,FIND("F",ScheduleCompile!N158)-1)),ScheduleCompile!N158)))))),"",IF(ScheduleCompile!N158="Off",0,IF(ScheduleCompile!N158="On",1,IF(ISNUMBER(ScheduleCompile!N158),ScheduleCompile!N158/1,IF(ISTEXT(ScheduleCompile!N158),IF(OR(ISNUMBER(FIND("5F",ScheduleCompile!N158)),ISNUMBER(FIND("0F",ScheduleCompile!N158)),ISNUMBER(FIND("8F",ScheduleCompile!N158)),ISNUMBER(FIND("1F",ScheduleCompile!N158)),ISNUMBER(FIND("2F",ScheduleCompile!N158)),ISNUMBER(FIND("3F",ScheduleCompile!N158)),ISNUMBER(FIND("6F",ScheduleCompile!N158)),ISNUMBER(FIND("7F",ScheduleCompile!N158)),ISNUMBER(FIND("9F",ScheduleCompile!N158)),ISNUMBER(FIND("4F",ScheduleCompile!N158))),VALUE(LEFT(ScheduleCompile!N158,FIND("F",ScheduleCompile!N158)-1)),ScheduleCompile!N158)))))))</f>
        <v>70</v>
      </c>
      <c r="T165" s="1">
        <f>IF(AND(ISERROR(IF(ScheduleCompile!O158="Off",0,IF(ScheduleCompile!O158="On",1,IF(ISNUMBER(ScheduleCompile!O158),ScheduleCompile!O158/1,IF(ISTEXT(ScheduleCompile!O158),IF(OR(ISNUMBER(FIND("5F",ScheduleCompile!O158)),ISNUMBER(FIND("0F",ScheduleCompile!O158)),ISNUMBER(FIND("8F",ScheduleCompile!O158)),ISNUMBER(FIND("1F",ScheduleCompile!O158)),ISNUMBER(FIND("2F",ScheduleCompile!O158)),ISNUMBER(FIND("3F",ScheduleCompile!O158)),ISNUMBER(FIND("6F",ScheduleCompile!O158)),ISNUMBER(FIND("7F",ScheduleCompile!O158)),ISNUMBER(FIND("9F",ScheduleCompile!O158)),ISNUMBER(FIND("4F",ScheduleCompile!O158))),VALUE(LEFT(ScheduleCompile!O158,FIND("F",ScheduleCompile!O158)-1)),ScheduleCompile!O158)))))),ISTEXT(ScheduleCompile!#REF!)),"ENDTABLE",IF(ISERROR(IF(ScheduleCompile!O158="Off",0,IF(ScheduleCompile!O158="On",1,IF(ISNUMBER(ScheduleCompile!O158),ScheduleCompile!O158/1,IF(ISTEXT(ScheduleCompile!O158),IF(OR(ISNUMBER(FIND("5F",ScheduleCompile!O158)),ISNUMBER(FIND("0F",ScheduleCompile!O158)),ISNUMBER(FIND("8F",ScheduleCompile!O158)),ISNUMBER(FIND("1F",ScheduleCompile!O158)),ISNUMBER(FIND("2F",ScheduleCompile!O158)),ISNUMBER(FIND("3F",ScheduleCompile!O158)),ISNUMBER(FIND("6F",ScheduleCompile!O158)),ISNUMBER(FIND("7F",ScheduleCompile!O158)),ISNUMBER(FIND("9F",ScheduleCompile!O158)),ISNUMBER(FIND("4F",ScheduleCompile!O158))),VALUE(LEFT(ScheduleCompile!O158,FIND("F",ScheduleCompile!O158)-1)),ScheduleCompile!O158)))))),"",IF(ScheduleCompile!O158="Off",0,IF(ScheduleCompile!O158="On",1,IF(ISNUMBER(ScheduleCompile!O158),ScheduleCompile!O158/1,IF(ISTEXT(ScheduleCompile!O158),IF(OR(ISNUMBER(FIND("5F",ScheduleCompile!O158)),ISNUMBER(FIND("0F",ScheduleCompile!O158)),ISNUMBER(FIND("8F",ScheduleCompile!O158)),ISNUMBER(FIND("1F",ScheduleCompile!O158)),ISNUMBER(FIND("2F",ScheduleCompile!O158)),ISNUMBER(FIND("3F",ScheduleCompile!O158)),ISNUMBER(FIND("6F",ScheduleCompile!O158)),ISNUMBER(FIND("7F",ScheduleCompile!O158)),ISNUMBER(FIND("9F",ScheduleCompile!O158)),ISNUMBER(FIND("4F",ScheduleCompile!O158))),VALUE(LEFT(ScheduleCompile!O158,FIND("F",ScheduleCompile!O158)-1)),ScheduleCompile!O158)))))))</f>
        <v>70</v>
      </c>
      <c r="U165" s="1">
        <f>IF(AND(ISERROR(IF(ScheduleCompile!P158="Off",0,IF(ScheduleCompile!P158="On",1,IF(ISNUMBER(ScheduleCompile!P158),ScheduleCompile!P158/1,IF(ISTEXT(ScheduleCompile!P158),IF(OR(ISNUMBER(FIND("5F",ScheduleCompile!P158)),ISNUMBER(FIND("0F",ScheduleCompile!P158)),ISNUMBER(FIND("8F",ScheduleCompile!P158)),ISNUMBER(FIND("1F",ScheduleCompile!P158)),ISNUMBER(FIND("2F",ScheduleCompile!P158)),ISNUMBER(FIND("3F",ScheduleCompile!P158)),ISNUMBER(FIND("6F",ScheduleCompile!P158)),ISNUMBER(FIND("7F",ScheduleCompile!P158)),ISNUMBER(FIND("9F",ScheduleCompile!P158)),ISNUMBER(FIND("4F",ScheduleCompile!P158))),VALUE(LEFT(ScheduleCompile!P158,FIND("F",ScheduleCompile!P158)-1)),ScheduleCompile!P158)))))),ISTEXT(ScheduleCompile!#REF!)),"ENDTABLE",IF(ISERROR(IF(ScheduleCompile!P158="Off",0,IF(ScheduleCompile!P158="On",1,IF(ISNUMBER(ScheduleCompile!P158),ScheduleCompile!P158/1,IF(ISTEXT(ScheduleCompile!P158),IF(OR(ISNUMBER(FIND("5F",ScheduleCompile!P158)),ISNUMBER(FIND("0F",ScheduleCompile!P158)),ISNUMBER(FIND("8F",ScheduleCompile!P158)),ISNUMBER(FIND("1F",ScheduleCompile!P158)),ISNUMBER(FIND("2F",ScheduleCompile!P158)),ISNUMBER(FIND("3F",ScheduleCompile!P158)),ISNUMBER(FIND("6F",ScheduleCompile!P158)),ISNUMBER(FIND("7F",ScheduleCompile!P158)),ISNUMBER(FIND("9F",ScheduleCompile!P158)),ISNUMBER(FIND("4F",ScheduleCompile!P158))),VALUE(LEFT(ScheduleCompile!P158,FIND("F",ScheduleCompile!P158)-1)),ScheduleCompile!P158)))))),"",IF(ScheduleCompile!P158="Off",0,IF(ScheduleCompile!P158="On",1,IF(ISNUMBER(ScheduleCompile!P158),ScheduleCompile!P158/1,IF(ISTEXT(ScheduleCompile!P158),IF(OR(ISNUMBER(FIND("5F",ScheduleCompile!P158)),ISNUMBER(FIND("0F",ScheduleCompile!P158)),ISNUMBER(FIND("8F",ScheduleCompile!P158)),ISNUMBER(FIND("1F",ScheduleCompile!P158)),ISNUMBER(FIND("2F",ScheduleCompile!P158)),ISNUMBER(FIND("3F",ScheduleCompile!P158)),ISNUMBER(FIND("6F",ScheduleCompile!P158)),ISNUMBER(FIND("7F",ScheduleCompile!P158)),ISNUMBER(FIND("9F",ScheduleCompile!P158)),ISNUMBER(FIND("4F",ScheduleCompile!P158))),VALUE(LEFT(ScheduleCompile!P158,FIND("F",ScheduleCompile!P158)-1)),ScheduleCompile!P158)))))))</f>
        <v>70</v>
      </c>
      <c r="V165" s="1">
        <f>IF(AND(ISERROR(IF(ScheduleCompile!Q158="Off",0,IF(ScheduleCompile!Q158="On",1,IF(ISNUMBER(ScheduleCompile!Q158),ScheduleCompile!Q158/1,IF(ISTEXT(ScheduleCompile!Q158),IF(OR(ISNUMBER(FIND("5F",ScheduleCompile!Q158)),ISNUMBER(FIND("0F",ScheduleCompile!Q158)),ISNUMBER(FIND("8F",ScheduleCompile!Q158)),ISNUMBER(FIND("1F",ScheduleCompile!Q158)),ISNUMBER(FIND("2F",ScheduleCompile!Q158)),ISNUMBER(FIND("3F",ScheduleCompile!Q158)),ISNUMBER(FIND("6F",ScheduleCompile!Q158)),ISNUMBER(FIND("7F",ScheduleCompile!Q158)),ISNUMBER(FIND("9F",ScheduleCompile!Q158)),ISNUMBER(FIND("4F",ScheduleCompile!Q158))),VALUE(LEFT(ScheduleCompile!Q158,FIND("F",ScheduleCompile!Q158)-1)),ScheduleCompile!Q158)))))),ISTEXT(ScheduleCompile!#REF!)),"ENDTABLE",IF(ISERROR(IF(ScheduleCompile!Q158="Off",0,IF(ScheduleCompile!Q158="On",1,IF(ISNUMBER(ScheduleCompile!Q158),ScheduleCompile!Q158/1,IF(ISTEXT(ScheduleCompile!Q158),IF(OR(ISNUMBER(FIND("5F",ScheduleCompile!Q158)),ISNUMBER(FIND("0F",ScheduleCompile!Q158)),ISNUMBER(FIND("8F",ScheduleCompile!Q158)),ISNUMBER(FIND("1F",ScheduleCompile!Q158)),ISNUMBER(FIND("2F",ScheduleCompile!Q158)),ISNUMBER(FIND("3F",ScheduleCompile!Q158)),ISNUMBER(FIND("6F",ScheduleCompile!Q158)),ISNUMBER(FIND("7F",ScheduleCompile!Q158)),ISNUMBER(FIND("9F",ScheduleCompile!Q158)),ISNUMBER(FIND("4F",ScheduleCompile!Q158))),VALUE(LEFT(ScheduleCompile!Q158,FIND("F",ScheduleCompile!Q158)-1)),ScheduleCompile!Q158)))))),"",IF(ScheduleCompile!Q158="Off",0,IF(ScheduleCompile!Q158="On",1,IF(ISNUMBER(ScheduleCompile!Q158),ScheduleCompile!Q158/1,IF(ISTEXT(ScheduleCompile!Q158),IF(OR(ISNUMBER(FIND("5F",ScheduleCompile!Q158)),ISNUMBER(FIND("0F",ScheduleCompile!Q158)),ISNUMBER(FIND("8F",ScheduleCompile!Q158)),ISNUMBER(FIND("1F",ScheduleCompile!Q158)),ISNUMBER(FIND("2F",ScheduleCompile!Q158)),ISNUMBER(FIND("3F",ScheduleCompile!Q158)),ISNUMBER(FIND("6F",ScheduleCompile!Q158)),ISNUMBER(FIND("7F",ScheduleCompile!Q158)),ISNUMBER(FIND("9F",ScheduleCompile!Q158)),ISNUMBER(FIND("4F",ScheduleCompile!Q158))),VALUE(LEFT(ScheduleCompile!Q158,FIND("F",ScheduleCompile!Q158)-1)),ScheduleCompile!Q158)))))))</f>
        <v>70</v>
      </c>
      <c r="W165" s="1">
        <f>IF(AND(ISERROR(IF(ScheduleCompile!R158="Off",0,IF(ScheduleCompile!R158="On",1,IF(ISNUMBER(ScheduleCompile!R158),ScheduleCompile!R158/1,IF(ISTEXT(ScheduleCompile!R158),IF(OR(ISNUMBER(FIND("5F",ScheduleCompile!R158)),ISNUMBER(FIND("0F",ScheduleCompile!R158)),ISNUMBER(FIND("8F",ScheduleCompile!R158)),ISNUMBER(FIND("1F",ScheduleCompile!R158)),ISNUMBER(FIND("2F",ScheduleCompile!R158)),ISNUMBER(FIND("3F",ScheduleCompile!R158)),ISNUMBER(FIND("6F",ScheduleCompile!R158)),ISNUMBER(FIND("7F",ScheduleCompile!R158)),ISNUMBER(FIND("9F",ScheduleCompile!R158)),ISNUMBER(FIND("4F",ScheduleCompile!R158))),VALUE(LEFT(ScheduleCompile!R158,FIND("F",ScheduleCompile!R158)-1)),ScheduleCompile!R158)))))),ISTEXT(ScheduleCompile!#REF!)),"ENDTABLE",IF(ISERROR(IF(ScheduleCompile!R158="Off",0,IF(ScheduleCompile!R158="On",1,IF(ISNUMBER(ScheduleCompile!R158),ScheduleCompile!R158/1,IF(ISTEXT(ScheduleCompile!R158),IF(OR(ISNUMBER(FIND("5F",ScheduleCompile!R158)),ISNUMBER(FIND("0F",ScheduleCompile!R158)),ISNUMBER(FIND("8F",ScheduleCompile!R158)),ISNUMBER(FIND("1F",ScheduleCompile!R158)),ISNUMBER(FIND("2F",ScheduleCompile!R158)),ISNUMBER(FIND("3F",ScheduleCompile!R158)),ISNUMBER(FIND("6F",ScheduleCompile!R158)),ISNUMBER(FIND("7F",ScheduleCompile!R158)),ISNUMBER(FIND("9F",ScheduleCompile!R158)),ISNUMBER(FIND("4F",ScheduleCompile!R158))),VALUE(LEFT(ScheduleCompile!R158,FIND("F",ScheduleCompile!R158)-1)),ScheduleCompile!R158)))))),"",IF(ScheduleCompile!R158="Off",0,IF(ScheduleCompile!R158="On",1,IF(ISNUMBER(ScheduleCompile!R158),ScheduleCompile!R158/1,IF(ISTEXT(ScheduleCompile!R158),IF(OR(ISNUMBER(FIND("5F",ScheduleCompile!R158)),ISNUMBER(FIND("0F",ScheduleCompile!R158)),ISNUMBER(FIND("8F",ScheduleCompile!R158)),ISNUMBER(FIND("1F",ScheduleCompile!R158)),ISNUMBER(FIND("2F",ScheduleCompile!R158)),ISNUMBER(FIND("3F",ScheduleCompile!R158)),ISNUMBER(FIND("6F",ScheduleCompile!R158)),ISNUMBER(FIND("7F",ScheduleCompile!R158)),ISNUMBER(FIND("9F",ScheduleCompile!R158)),ISNUMBER(FIND("4F",ScheduleCompile!R158))),VALUE(LEFT(ScheduleCompile!R158,FIND("F",ScheduleCompile!R158)-1)),ScheduleCompile!R158)))))))</f>
        <v>70</v>
      </c>
      <c r="X165" s="1">
        <f>IF(AND(ISERROR(IF(ScheduleCompile!S158="Off",0,IF(ScheduleCompile!S158="On",1,IF(ISNUMBER(ScheduleCompile!S158),ScheduleCompile!S158/1,IF(ISTEXT(ScheduleCompile!S158),IF(OR(ISNUMBER(FIND("5F",ScheduleCompile!S158)),ISNUMBER(FIND("0F",ScheduleCompile!S158)),ISNUMBER(FIND("8F",ScheduleCompile!S158)),ISNUMBER(FIND("1F",ScheduleCompile!S158)),ISNUMBER(FIND("2F",ScheduleCompile!S158)),ISNUMBER(FIND("3F",ScheduleCompile!S158)),ISNUMBER(FIND("6F",ScheduleCompile!S158)),ISNUMBER(FIND("7F",ScheduleCompile!S158)),ISNUMBER(FIND("9F",ScheduleCompile!S158)),ISNUMBER(FIND("4F",ScheduleCompile!S158))),VALUE(LEFT(ScheduleCompile!S158,FIND("F",ScheduleCompile!S158)-1)),ScheduleCompile!S158)))))),ISTEXT(ScheduleCompile!#REF!)),"ENDTABLE",IF(ISERROR(IF(ScheduleCompile!S158="Off",0,IF(ScheduleCompile!S158="On",1,IF(ISNUMBER(ScheduleCompile!S158),ScheduleCompile!S158/1,IF(ISTEXT(ScheduleCompile!S158),IF(OR(ISNUMBER(FIND("5F",ScheduleCompile!S158)),ISNUMBER(FIND("0F",ScheduleCompile!S158)),ISNUMBER(FIND("8F",ScheduleCompile!S158)),ISNUMBER(FIND("1F",ScheduleCompile!S158)),ISNUMBER(FIND("2F",ScheduleCompile!S158)),ISNUMBER(FIND("3F",ScheduleCompile!S158)),ISNUMBER(FIND("6F",ScheduleCompile!S158)),ISNUMBER(FIND("7F",ScheduleCompile!S158)),ISNUMBER(FIND("9F",ScheduleCompile!S158)),ISNUMBER(FIND("4F",ScheduleCompile!S158))),VALUE(LEFT(ScheduleCompile!S158,FIND("F",ScheduleCompile!S158)-1)),ScheduleCompile!S158)))))),"",IF(ScheduleCompile!S158="Off",0,IF(ScheduleCompile!S158="On",1,IF(ISNUMBER(ScheduleCompile!S158),ScheduleCompile!S158/1,IF(ISTEXT(ScheduleCompile!S158),IF(OR(ISNUMBER(FIND("5F",ScheduleCompile!S158)),ISNUMBER(FIND("0F",ScheduleCompile!S158)),ISNUMBER(FIND("8F",ScheduleCompile!S158)),ISNUMBER(FIND("1F",ScheduleCompile!S158)),ISNUMBER(FIND("2F",ScheduleCompile!S158)),ISNUMBER(FIND("3F",ScheduleCompile!S158)),ISNUMBER(FIND("6F",ScheduleCompile!S158)),ISNUMBER(FIND("7F",ScheduleCompile!S158)),ISNUMBER(FIND("9F",ScheduleCompile!S158)),ISNUMBER(FIND("4F",ScheduleCompile!S158))),VALUE(LEFT(ScheduleCompile!S158,FIND("F",ScheduleCompile!S158)-1)),ScheduleCompile!S158)))))))</f>
        <v>70</v>
      </c>
      <c r="Y165" s="1">
        <f>IF(AND(ISERROR(IF(ScheduleCompile!T158="Off",0,IF(ScheduleCompile!T158="On",1,IF(ISNUMBER(ScheduleCompile!T158),ScheduleCompile!T158/1,IF(ISTEXT(ScheduleCompile!T158),IF(OR(ISNUMBER(FIND("5F",ScheduleCompile!T158)),ISNUMBER(FIND("0F",ScheduleCompile!T158)),ISNUMBER(FIND("8F",ScheduleCompile!T158)),ISNUMBER(FIND("1F",ScheduleCompile!T158)),ISNUMBER(FIND("2F",ScheduleCompile!T158)),ISNUMBER(FIND("3F",ScheduleCompile!T158)),ISNUMBER(FIND("6F",ScheduleCompile!T158)),ISNUMBER(FIND("7F",ScheduleCompile!T158)),ISNUMBER(FIND("9F",ScheduleCompile!T158)),ISNUMBER(FIND("4F",ScheduleCompile!T158))),VALUE(LEFT(ScheduleCompile!T158,FIND("F",ScheduleCompile!T158)-1)),ScheduleCompile!T158)))))),ISTEXT(ScheduleCompile!#REF!)),"ENDTABLE",IF(ISERROR(IF(ScheduleCompile!T158="Off",0,IF(ScheduleCompile!T158="On",1,IF(ISNUMBER(ScheduleCompile!T158),ScheduleCompile!T158/1,IF(ISTEXT(ScheduleCompile!T158),IF(OR(ISNUMBER(FIND("5F",ScheduleCompile!T158)),ISNUMBER(FIND("0F",ScheduleCompile!T158)),ISNUMBER(FIND("8F",ScheduleCompile!T158)),ISNUMBER(FIND("1F",ScheduleCompile!T158)),ISNUMBER(FIND("2F",ScheduleCompile!T158)),ISNUMBER(FIND("3F",ScheduleCompile!T158)),ISNUMBER(FIND("6F",ScheduleCompile!T158)),ISNUMBER(FIND("7F",ScheduleCompile!T158)),ISNUMBER(FIND("9F",ScheduleCompile!T158)),ISNUMBER(FIND("4F",ScheduleCompile!T158))),VALUE(LEFT(ScheduleCompile!T158,FIND("F",ScheduleCompile!T158)-1)),ScheduleCompile!T158)))))),"",IF(ScheduleCompile!T158="Off",0,IF(ScheduleCompile!T158="On",1,IF(ISNUMBER(ScheduleCompile!T158),ScheduleCompile!T158/1,IF(ISTEXT(ScheduleCompile!T158),IF(OR(ISNUMBER(FIND("5F",ScheduleCompile!T158)),ISNUMBER(FIND("0F",ScheduleCompile!T158)),ISNUMBER(FIND("8F",ScheduleCompile!T158)),ISNUMBER(FIND("1F",ScheduleCompile!T158)),ISNUMBER(FIND("2F",ScheduleCompile!T158)),ISNUMBER(FIND("3F",ScheduleCompile!T158)),ISNUMBER(FIND("6F",ScheduleCompile!T158)),ISNUMBER(FIND("7F",ScheduleCompile!T158)),ISNUMBER(FIND("9F",ScheduleCompile!T158)),ISNUMBER(FIND("4F",ScheduleCompile!T158))),VALUE(LEFT(ScheduleCompile!T158,FIND("F",ScheduleCompile!T158)-1)),ScheduleCompile!T158)))))))</f>
        <v>70</v>
      </c>
      <c r="Z165" s="1">
        <f>IF(AND(ISERROR(IF(ScheduleCompile!U158="Off",0,IF(ScheduleCompile!U158="On",1,IF(ISNUMBER(ScheduleCompile!U158),ScheduleCompile!U158/1,IF(ISTEXT(ScheduleCompile!U158),IF(OR(ISNUMBER(FIND("5F",ScheduleCompile!U158)),ISNUMBER(FIND("0F",ScheduleCompile!U158)),ISNUMBER(FIND("8F",ScheduleCompile!U158)),ISNUMBER(FIND("1F",ScheduleCompile!U158)),ISNUMBER(FIND("2F",ScheduleCompile!U158)),ISNUMBER(FIND("3F",ScheduleCompile!U158)),ISNUMBER(FIND("6F",ScheduleCompile!U158)),ISNUMBER(FIND("7F",ScheduleCompile!U158)),ISNUMBER(FIND("9F",ScheduleCompile!U158)),ISNUMBER(FIND("4F",ScheduleCompile!U158))),VALUE(LEFT(ScheduleCompile!U158,FIND("F",ScheduleCompile!U158)-1)),ScheduleCompile!U158)))))),ISTEXT(ScheduleCompile!#REF!)),"ENDTABLE",IF(ISERROR(IF(ScheduleCompile!U158="Off",0,IF(ScheduleCompile!U158="On",1,IF(ISNUMBER(ScheduleCompile!U158),ScheduleCompile!U158/1,IF(ISTEXT(ScheduleCompile!U158),IF(OR(ISNUMBER(FIND("5F",ScheduleCompile!U158)),ISNUMBER(FIND("0F",ScheduleCompile!U158)),ISNUMBER(FIND("8F",ScheduleCompile!U158)),ISNUMBER(FIND("1F",ScheduleCompile!U158)),ISNUMBER(FIND("2F",ScheduleCompile!U158)),ISNUMBER(FIND("3F",ScheduleCompile!U158)),ISNUMBER(FIND("6F",ScheduleCompile!U158)),ISNUMBER(FIND("7F",ScheduleCompile!U158)),ISNUMBER(FIND("9F",ScheduleCompile!U158)),ISNUMBER(FIND("4F",ScheduleCompile!U158))),VALUE(LEFT(ScheduleCompile!U158,FIND("F",ScheduleCompile!U158)-1)),ScheduleCompile!U158)))))),"",IF(ScheduleCompile!U158="Off",0,IF(ScheduleCompile!U158="On",1,IF(ISNUMBER(ScheduleCompile!U158),ScheduleCompile!U158/1,IF(ISTEXT(ScheduleCompile!U158),IF(OR(ISNUMBER(FIND("5F",ScheduleCompile!U158)),ISNUMBER(FIND("0F",ScheduleCompile!U158)),ISNUMBER(FIND("8F",ScheduleCompile!U158)),ISNUMBER(FIND("1F",ScheduleCompile!U158)),ISNUMBER(FIND("2F",ScheduleCompile!U158)),ISNUMBER(FIND("3F",ScheduleCompile!U158)),ISNUMBER(FIND("6F",ScheduleCompile!U158)),ISNUMBER(FIND("7F",ScheduleCompile!U158)),ISNUMBER(FIND("9F",ScheduleCompile!U158)),ISNUMBER(FIND("4F",ScheduleCompile!U158))),VALUE(LEFT(ScheduleCompile!U158,FIND("F",ScheduleCompile!U158)-1)),ScheduleCompile!U158)))))))</f>
        <v>70</v>
      </c>
      <c r="AA165" s="1">
        <f>IF(AND(ISERROR(IF(ScheduleCompile!V158="Off",0,IF(ScheduleCompile!V158="On",1,IF(ISNUMBER(ScheduleCompile!V158),ScheduleCompile!V158/1,IF(ISTEXT(ScheduleCompile!V158),IF(OR(ISNUMBER(FIND("5F",ScheduleCompile!V158)),ISNUMBER(FIND("0F",ScheduleCompile!V158)),ISNUMBER(FIND("8F",ScheduleCompile!V158)),ISNUMBER(FIND("1F",ScheduleCompile!V158)),ISNUMBER(FIND("2F",ScheduleCompile!V158)),ISNUMBER(FIND("3F",ScheduleCompile!V158)),ISNUMBER(FIND("6F",ScheduleCompile!V158)),ISNUMBER(FIND("7F",ScheduleCompile!V158)),ISNUMBER(FIND("9F",ScheduleCompile!V158)),ISNUMBER(FIND("4F",ScheduleCompile!V158))),VALUE(LEFT(ScheduleCompile!V158,FIND("F",ScheduleCompile!V158)-1)),ScheduleCompile!V158)))))),ISTEXT(ScheduleCompile!#REF!)),"ENDTABLE",IF(ISERROR(IF(ScheduleCompile!V158="Off",0,IF(ScheduleCompile!V158="On",1,IF(ISNUMBER(ScheduleCompile!V158),ScheduleCompile!V158/1,IF(ISTEXT(ScheduleCompile!V158),IF(OR(ISNUMBER(FIND("5F",ScheduleCompile!V158)),ISNUMBER(FIND("0F",ScheduleCompile!V158)),ISNUMBER(FIND("8F",ScheduleCompile!V158)),ISNUMBER(FIND("1F",ScheduleCompile!V158)),ISNUMBER(FIND("2F",ScheduleCompile!V158)),ISNUMBER(FIND("3F",ScheduleCompile!V158)),ISNUMBER(FIND("6F",ScheduleCompile!V158)),ISNUMBER(FIND("7F",ScheduleCompile!V158)),ISNUMBER(FIND("9F",ScheduleCompile!V158)),ISNUMBER(FIND("4F",ScheduleCompile!V158))),VALUE(LEFT(ScheduleCompile!V158,FIND("F",ScheduleCompile!V158)-1)),ScheduleCompile!V158)))))),"",IF(ScheduleCompile!V158="Off",0,IF(ScheduleCompile!V158="On",1,IF(ISNUMBER(ScheduleCompile!V158),ScheduleCompile!V158/1,IF(ISTEXT(ScheduleCompile!V158),IF(OR(ISNUMBER(FIND("5F",ScheduleCompile!V158)),ISNUMBER(FIND("0F",ScheduleCompile!V158)),ISNUMBER(FIND("8F",ScheduleCompile!V158)),ISNUMBER(FIND("1F",ScheduleCompile!V158)),ISNUMBER(FIND("2F",ScheduleCompile!V158)),ISNUMBER(FIND("3F",ScheduleCompile!V158)),ISNUMBER(FIND("6F",ScheduleCompile!V158)),ISNUMBER(FIND("7F",ScheduleCompile!V158)),ISNUMBER(FIND("9F",ScheduleCompile!V158)),ISNUMBER(FIND("4F",ScheduleCompile!V158))),VALUE(LEFT(ScheduleCompile!V158,FIND("F",ScheduleCompile!V158)-1)),ScheduleCompile!V158)))))))</f>
        <v>70</v>
      </c>
      <c r="AB165" s="1">
        <f>IF(AND(ISERROR(IF(ScheduleCompile!W158="Off",0,IF(ScheduleCompile!W158="On",1,IF(ISNUMBER(ScheduleCompile!W158),ScheduleCompile!W158/1,IF(ISTEXT(ScheduleCompile!W158),IF(OR(ISNUMBER(FIND("5F",ScheduleCompile!W158)),ISNUMBER(FIND("0F",ScheduleCompile!W158)),ISNUMBER(FIND("8F",ScheduleCompile!W158)),ISNUMBER(FIND("1F",ScheduleCompile!W158)),ISNUMBER(FIND("2F",ScheduleCompile!W158)),ISNUMBER(FIND("3F",ScheduleCompile!W158)),ISNUMBER(FIND("6F",ScheduleCompile!W158)),ISNUMBER(FIND("7F",ScheduleCompile!W158)),ISNUMBER(FIND("9F",ScheduleCompile!W158)),ISNUMBER(FIND("4F",ScheduleCompile!W158))),VALUE(LEFT(ScheduleCompile!W158,FIND("F",ScheduleCompile!W158)-1)),ScheduleCompile!W158)))))),ISTEXT(ScheduleCompile!#REF!)),"ENDTABLE",IF(ISERROR(IF(ScheduleCompile!W158="Off",0,IF(ScheduleCompile!W158="On",1,IF(ISNUMBER(ScheduleCompile!W158),ScheduleCompile!W158/1,IF(ISTEXT(ScheduleCompile!W158),IF(OR(ISNUMBER(FIND("5F",ScheduleCompile!W158)),ISNUMBER(FIND("0F",ScheduleCompile!W158)),ISNUMBER(FIND("8F",ScheduleCompile!W158)),ISNUMBER(FIND("1F",ScheduleCompile!W158)),ISNUMBER(FIND("2F",ScheduleCompile!W158)),ISNUMBER(FIND("3F",ScheduleCompile!W158)),ISNUMBER(FIND("6F",ScheduleCompile!W158)),ISNUMBER(FIND("7F",ScheduleCompile!W158)),ISNUMBER(FIND("9F",ScheduleCompile!W158)),ISNUMBER(FIND("4F",ScheduleCompile!W158))),VALUE(LEFT(ScheduleCompile!W158,FIND("F",ScheduleCompile!W158)-1)),ScheduleCompile!W158)))))),"",IF(ScheduleCompile!W158="Off",0,IF(ScheduleCompile!W158="On",1,IF(ISNUMBER(ScheduleCompile!W158),ScheduleCompile!W158/1,IF(ISTEXT(ScheduleCompile!W158),IF(OR(ISNUMBER(FIND("5F",ScheduleCompile!W158)),ISNUMBER(FIND("0F",ScheduleCompile!W158)),ISNUMBER(FIND("8F",ScheduleCompile!W158)),ISNUMBER(FIND("1F",ScheduleCompile!W158)),ISNUMBER(FIND("2F",ScheduleCompile!W158)),ISNUMBER(FIND("3F",ScheduleCompile!W158)),ISNUMBER(FIND("6F",ScheduleCompile!W158)),ISNUMBER(FIND("7F",ScheduleCompile!W158)),ISNUMBER(FIND("9F",ScheduleCompile!W158)),ISNUMBER(FIND("4F",ScheduleCompile!W158))),VALUE(LEFT(ScheduleCompile!W158,FIND("F",ScheduleCompile!W158)-1)),ScheduleCompile!W158)))))))</f>
        <v>70</v>
      </c>
      <c r="AC165" s="1">
        <f>IF(AND(ISERROR(IF(ScheduleCompile!X158="Off",0,IF(ScheduleCompile!X158="On",1,IF(ISNUMBER(ScheduleCompile!X158),ScheduleCompile!X158/1,IF(ISTEXT(ScheduleCompile!X158),IF(OR(ISNUMBER(FIND("5F",ScheduleCompile!X158)),ISNUMBER(FIND("0F",ScheduleCompile!X158)),ISNUMBER(FIND("8F",ScheduleCompile!X158)),ISNUMBER(FIND("1F",ScheduleCompile!X158)),ISNUMBER(FIND("2F",ScheduleCompile!X158)),ISNUMBER(FIND("3F",ScheduleCompile!X158)),ISNUMBER(FIND("6F",ScheduleCompile!X158)),ISNUMBER(FIND("7F",ScheduleCompile!X158)),ISNUMBER(FIND("9F",ScheduleCompile!X158)),ISNUMBER(FIND("4F",ScheduleCompile!X158))),VALUE(LEFT(ScheduleCompile!X158,FIND("F",ScheduleCompile!X158)-1)),ScheduleCompile!X158)))))),ISTEXT(ScheduleCompile!#REF!)),"ENDTABLE",IF(ISERROR(IF(ScheduleCompile!X158="Off",0,IF(ScheduleCompile!X158="On",1,IF(ISNUMBER(ScheduleCompile!X158),ScheduleCompile!X158/1,IF(ISTEXT(ScheduleCompile!X158),IF(OR(ISNUMBER(FIND("5F",ScheduleCompile!X158)),ISNUMBER(FIND("0F",ScheduleCompile!X158)),ISNUMBER(FIND("8F",ScheduleCompile!X158)),ISNUMBER(FIND("1F",ScheduleCompile!X158)),ISNUMBER(FIND("2F",ScheduleCompile!X158)),ISNUMBER(FIND("3F",ScheduleCompile!X158)),ISNUMBER(FIND("6F",ScheduleCompile!X158)),ISNUMBER(FIND("7F",ScheduleCompile!X158)),ISNUMBER(FIND("9F",ScheduleCompile!X158)),ISNUMBER(FIND("4F",ScheduleCompile!X158))),VALUE(LEFT(ScheduleCompile!X158,FIND("F",ScheduleCompile!X158)-1)),ScheduleCompile!X158)))))),"",IF(ScheduleCompile!X158="Off",0,IF(ScheduleCompile!X158="On",1,IF(ISNUMBER(ScheduleCompile!X158),ScheduleCompile!X158/1,IF(ISTEXT(ScheduleCompile!X158),IF(OR(ISNUMBER(FIND("5F",ScheduleCompile!X158)),ISNUMBER(FIND("0F",ScheduleCompile!X158)),ISNUMBER(FIND("8F",ScheduleCompile!X158)),ISNUMBER(FIND("1F",ScheduleCompile!X158)),ISNUMBER(FIND("2F",ScheduleCompile!X158)),ISNUMBER(FIND("3F",ScheduleCompile!X158)),ISNUMBER(FIND("6F",ScheduleCompile!X158)),ISNUMBER(FIND("7F",ScheduleCompile!X158)),ISNUMBER(FIND("9F",ScheduleCompile!X158)),ISNUMBER(FIND("4F",ScheduleCompile!X158))),VALUE(LEFT(ScheduleCompile!X158,FIND("F",ScheduleCompile!X158)-1)),ScheduleCompile!X158)))))))</f>
        <v>70</v>
      </c>
      <c r="AD165" s="1">
        <f>IF(AND(ISERROR(IF(ScheduleCompile!Y158="Off",0,IF(ScheduleCompile!Y158="On",1,IF(ISNUMBER(ScheduleCompile!Y158),ScheduleCompile!Y158/1,IF(ISTEXT(ScheduleCompile!Y158),IF(OR(ISNUMBER(FIND("5F",ScheduleCompile!Y158)),ISNUMBER(FIND("0F",ScheduleCompile!Y158)),ISNUMBER(FIND("8F",ScheduleCompile!Y158)),ISNUMBER(FIND("1F",ScheduleCompile!Y158)),ISNUMBER(FIND("2F",ScheduleCompile!Y158)),ISNUMBER(FIND("3F",ScheduleCompile!Y158)),ISNUMBER(FIND("6F",ScheduleCompile!Y158)),ISNUMBER(FIND("7F",ScheduleCompile!Y158)),ISNUMBER(FIND("9F",ScheduleCompile!Y158)),ISNUMBER(FIND("4F",ScheduleCompile!Y158))),VALUE(LEFT(ScheduleCompile!Y158,FIND("F",ScheduleCompile!Y158)-1)),ScheduleCompile!Y158)))))),ISTEXT(ScheduleCompile!#REF!)),"ENDTABLE",IF(ISERROR(IF(ScheduleCompile!Y158="Off",0,IF(ScheduleCompile!Y158="On",1,IF(ISNUMBER(ScheduleCompile!Y158),ScheduleCompile!Y158/1,IF(ISTEXT(ScheduleCompile!Y158),IF(OR(ISNUMBER(FIND("5F",ScheduleCompile!Y158)),ISNUMBER(FIND("0F",ScheduleCompile!Y158)),ISNUMBER(FIND("8F",ScheduleCompile!Y158)),ISNUMBER(FIND("1F",ScheduleCompile!Y158)),ISNUMBER(FIND("2F",ScheduleCompile!Y158)),ISNUMBER(FIND("3F",ScheduleCompile!Y158)),ISNUMBER(FIND("6F",ScheduleCompile!Y158)),ISNUMBER(FIND("7F",ScheduleCompile!Y158)),ISNUMBER(FIND("9F",ScheduleCompile!Y158)),ISNUMBER(FIND("4F",ScheduleCompile!Y158))),VALUE(LEFT(ScheduleCompile!Y158,FIND("F",ScheduleCompile!Y158)-1)),ScheduleCompile!Y158)))))),"",IF(ScheduleCompile!Y158="Off",0,IF(ScheduleCompile!Y158="On",1,IF(ISNUMBER(ScheduleCompile!Y158),ScheduleCompile!Y158/1,IF(ISTEXT(ScheduleCompile!Y158),IF(OR(ISNUMBER(FIND("5F",ScheduleCompile!Y158)),ISNUMBER(FIND("0F",ScheduleCompile!Y158)),ISNUMBER(FIND("8F",ScheduleCompile!Y158)),ISNUMBER(FIND("1F",ScheduleCompile!Y158)),ISNUMBER(FIND("2F",ScheduleCompile!Y158)),ISNUMBER(FIND("3F",ScheduleCompile!Y158)),ISNUMBER(FIND("6F",ScheduleCompile!Y158)),ISNUMBER(FIND("7F",ScheduleCompile!Y158)),ISNUMBER(FIND("9F",ScheduleCompile!Y158)),ISNUMBER(FIND("4F",ScheduleCompile!Y158))),VALUE(LEFT(ScheduleCompile!Y158,FIND("F",ScheduleCompile!Y158)-1)),ScheduleCompile!Y158)))))))</f>
        <v>70</v>
      </c>
    </row>
    <row r="166" spans="1:30" x14ac:dyDescent="0.25">
      <c r="A166" t="str">
        <f t="shared" si="8"/>
        <v>SchDay "LabHtgSetptSat"  Type = "Temperature" Hr = (70, 70, 70, 70, 70, 70, 70, 70, 70, 70, 70, 70, 70, 70, 70, 70, 70, 70, 70, 70, 70, 70, 70, 70) ..</v>
      </c>
      <c r="B166" s="1" t="s">
        <v>623</v>
      </c>
      <c r="C166" t="str">
        <f t="shared" si="9"/>
        <v xml:space="preserve">SchDay "LabHtgSetptSat"  Type = "Temperature" Hr = </v>
      </c>
      <c r="D166" t="str">
        <f t="shared" si="10"/>
        <v>(70, 70, 70, 70, 70, 70, 70, 70, 70, 70, 70, 70, 70, 70, 70, 70, 70, 70, 70, 70, 70, 70, 70, 70) ..</v>
      </c>
      <c r="E166" s="30" t="str">
        <f>ScheduleCompile!A159</f>
        <v>LabHtgSetptSat</v>
      </c>
      <c r="F166" t="str">
        <f t="shared" si="11"/>
        <v>Temperature</v>
      </c>
      <c r="G166" s="1">
        <f>IF(AND(ISERROR(IF(ScheduleCompile!B159="Off",0,IF(ScheduleCompile!B159="On",1,IF(ISNUMBER(ScheduleCompile!B159),ScheduleCompile!B159/1,IF(ISTEXT(ScheduleCompile!B159),IF(OR(ISNUMBER(FIND("5F",ScheduleCompile!B159)),ISNUMBER(FIND("0F",ScheduleCompile!B159)),ISNUMBER(FIND("8F",ScheduleCompile!B159)),ISNUMBER(FIND("1F",ScheduleCompile!B159)),ISNUMBER(FIND("2F",ScheduleCompile!B159)),ISNUMBER(FIND("3F",ScheduleCompile!B159)),ISNUMBER(FIND("6F",ScheduleCompile!B159)),ISNUMBER(FIND("7F",ScheduleCompile!B159)),ISNUMBER(FIND("9F",ScheduleCompile!B159)),ISNUMBER(FIND("4F",ScheduleCompile!B159))),VALUE(LEFT(ScheduleCompile!B159,FIND("F",ScheduleCompile!B159)-1)),ScheduleCompile!B159)))))),ISTEXT(ScheduleCompile!#REF!)),"ENDTABLE",IF(ISERROR(IF(ScheduleCompile!B159="Off",0,IF(ScheduleCompile!B159="On",1,IF(ISNUMBER(ScheduleCompile!B159),ScheduleCompile!B159/1,IF(ISTEXT(ScheduleCompile!B159),IF(OR(ISNUMBER(FIND("5F",ScheduleCompile!B159)),ISNUMBER(FIND("0F",ScheduleCompile!B159)),ISNUMBER(FIND("8F",ScheduleCompile!B159)),ISNUMBER(FIND("1F",ScheduleCompile!B159)),ISNUMBER(FIND("2F",ScheduleCompile!B159)),ISNUMBER(FIND("3F",ScheduleCompile!B159)),ISNUMBER(FIND("6F",ScheduleCompile!B159)),ISNUMBER(FIND("7F",ScheduleCompile!B159)),ISNUMBER(FIND("9F",ScheduleCompile!B159)),ISNUMBER(FIND("4F",ScheduleCompile!B159))),VALUE(LEFT(ScheduleCompile!B159,FIND("F",ScheduleCompile!B159)-1)),ScheduleCompile!B159)))))),"",IF(ScheduleCompile!B159="Off",0,IF(ScheduleCompile!B159="On",1,IF(ISNUMBER(ScheduleCompile!B159),ScheduleCompile!B159/1,IF(ISTEXT(ScheduleCompile!B159),IF(OR(ISNUMBER(FIND("5F",ScheduleCompile!B159)),ISNUMBER(FIND("0F",ScheduleCompile!B159)),ISNUMBER(FIND("8F",ScheduleCompile!B159)),ISNUMBER(FIND("1F",ScheduleCompile!B159)),ISNUMBER(FIND("2F",ScheduleCompile!B159)),ISNUMBER(FIND("3F",ScheduleCompile!B159)),ISNUMBER(FIND("6F",ScheduleCompile!B159)),ISNUMBER(FIND("7F",ScheduleCompile!B159)),ISNUMBER(FIND("9F",ScheduleCompile!B159)),ISNUMBER(FIND("4F",ScheduleCompile!B159))),VALUE(LEFT(ScheduleCompile!B159,FIND("F",ScheduleCompile!B159)-1)),ScheduleCompile!B159)))))))</f>
        <v>70</v>
      </c>
      <c r="H166" s="1">
        <f>IF(AND(ISERROR(IF(ScheduleCompile!C159="Off",0,IF(ScheduleCompile!C159="On",1,IF(ISNUMBER(ScheduleCompile!C159),ScheduleCompile!C159/1,IF(ISTEXT(ScheduleCompile!C159),IF(OR(ISNUMBER(FIND("5F",ScheduleCompile!C159)),ISNUMBER(FIND("0F",ScheduleCompile!C159)),ISNUMBER(FIND("8F",ScheduleCompile!C159)),ISNUMBER(FIND("1F",ScheduleCompile!C159)),ISNUMBER(FIND("2F",ScheduleCompile!C159)),ISNUMBER(FIND("3F",ScheduleCompile!C159)),ISNUMBER(FIND("6F",ScheduleCompile!C159)),ISNUMBER(FIND("7F",ScheduleCompile!C159)),ISNUMBER(FIND("9F",ScheduleCompile!C159)),ISNUMBER(FIND("4F",ScheduleCompile!C159))),VALUE(LEFT(ScheduleCompile!C159,FIND("F",ScheduleCompile!C159)-1)),ScheduleCompile!C159)))))),ISTEXT(ScheduleCompile!#REF!)),"ENDTABLE",IF(ISERROR(IF(ScheduleCompile!C159="Off",0,IF(ScheduleCompile!C159="On",1,IF(ISNUMBER(ScheduleCompile!C159),ScheduleCompile!C159/1,IF(ISTEXT(ScheduleCompile!C159),IF(OR(ISNUMBER(FIND("5F",ScheduleCompile!C159)),ISNUMBER(FIND("0F",ScheduleCompile!C159)),ISNUMBER(FIND("8F",ScheduleCompile!C159)),ISNUMBER(FIND("1F",ScheduleCompile!C159)),ISNUMBER(FIND("2F",ScheduleCompile!C159)),ISNUMBER(FIND("3F",ScheduleCompile!C159)),ISNUMBER(FIND("6F",ScheduleCompile!C159)),ISNUMBER(FIND("7F",ScheduleCompile!C159)),ISNUMBER(FIND("9F",ScheduleCompile!C159)),ISNUMBER(FIND("4F",ScheduleCompile!C159))),VALUE(LEFT(ScheduleCompile!C159,FIND("F",ScheduleCompile!C159)-1)),ScheduleCompile!C159)))))),"",IF(ScheduleCompile!C159="Off",0,IF(ScheduleCompile!C159="On",1,IF(ISNUMBER(ScheduleCompile!C159),ScheduleCompile!C159/1,IF(ISTEXT(ScheduleCompile!C159),IF(OR(ISNUMBER(FIND("5F",ScheduleCompile!C159)),ISNUMBER(FIND("0F",ScheduleCompile!C159)),ISNUMBER(FIND("8F",ScheduleCompile!C159)),ISNUMBER(FIND("1F",ScheduleCompile!C159)),ISNUMBER(FIND("2F",ScheduleCompile!C159)),ISNUMBER(FIND("3F",ScheduleCompile!C159)),ISNUMBER(FIND("6F",ScheduleCompile!C159)),ISNUMBER(FIND("7F",ScheduleCompile!C159)),ISNUMBER(FIND("9F",ScheduleCompile!C159)),ISNUMBER(FIND("4F",ScheduleCompile!C159))),VALUE(LEFT(ScheduleCompile!C159,FIND("F",ScheduleCompile!C159)-1)),ScheduleCompile!C159)))))))</f>
        <v>70</v>
      </c>
      <c r="I166" s="1">
        <f>IF(AND(ISERROR(IF(ScheduleCompile!D159="Off",0,IF(ScheduleCompile!D159="On",1,IF(ISNUMBER(ScheduleCompile!D159),ScheduleCompile!D159/1,IF(ISTEXT(ScheduleCompile!D159),IF(OR(ISNUMBER(FIND("5F",ScheduleCompile!D159)),ISNUMBER(FIND("0F",ScheduleCompile!D159)),ISNUMBER(FIND("8F",ScheduleCompile!D159)),ISNUMBER(FIND("1F",ScheduleCompile!D159)),ISNUMBER(FIND("2F",ScheduleCompile!D159)),ISNUMBER(FIND("3F",ScheduleCompile!D159)),ISNUMBER(FIND("6F",ScheduleCompile!D159)),ISNUMBER(FIND("7F",ScheduleCompile!D159)),ISNUMBER(FIND("9F",ScheduleCompile!D159)),ISNUMBER(FIND("4F",ScheduleCompile!D159))),VALUE(LEFT(ScheduleCompile!D159,FIND("F",ScheduleCompile!D159)-1)),ScheduleCompile!D159)))))),ISTEXT(ScheduleCompile!#REF!)),"ENDTABLE",IF(ISERROR(IF(ScheduleCompile!D159="Off",0,IF(ScheduleCompile!D159="On",1,IF(ISNUMBER(ScheduleCompile!D159),ScheduleCompile!D159/1,IF(ISTEXT(ScheduleCompile!D159),IF(OR(ISNUMBER(FIND("5F",ScheduleCompile!D159)),ISNUMBER(FIND("0F",ScheduleCompile!D159)),ISNUMBER(FIND("8F",ScheduleCompile!D159)),ISNUMBER(FIND("1F",ScheduleCompile!D159)),ISNUMBER(FIND("2F",ScheduleCompile!D159)),ISNUMBER(FIND("3F",ScheduleCompile!D159)),ISNUMBER(FIND("6F",ScheduleCompile!D159)),ISNUMBER(FIND("7F",ScheduleCompile!D159)),ISNUMBER(FIND("9F",ScheduleCompile!D159)),ISNUMBER(FIND("4F",ScheduleCompile!D159))),VALUE(LEFT(ScheduleCompile!D159,FIND("F",ScheduleCompile!D159)-1)),ScheduleCompile!D159)))))),"",IF(ScheduleCompile!D159="Off",0,IF(ScheduleCompile!D159="On",1,IF(ISNUMBER(ScheduleCompile!D159),ScheduleCompile!D159/1,IF(ISTEXT(ScheduleCompile!D159),IF(OR(ISNUMBER(FIND("5F",ScheduleCompile!D159)),ISNUMBER(FIND("0F",ScheduleCompile!D159)),ISNUMBER(FIND("8F",ScheduleCompile!D159)),ISNUMBER(FIND("1F",ScheduleCompile!D159)),ISNUMBER(FIND("2F",ScheduleCompile!D159)),ISNUMBER(FIND("3F",ScheduleCompile!D159)),ISNUMBER(FIND("6F",ScheduleCompile!D159)),ISNUMBER(FIND("7F",ScheduleCompile!D159)),ISNUMBER(FIND("9F",ScheduleCompile!D159)),ISNUMBER(FIND("4F",ScheduleCompile!D159))),VALUE(LEFT(ScheduleCompile!D159,FIND("F",ScheduleCompile!D159)-1)),ScheduleCompile!D159)))))))</f>
        <v>70</v>
      </c>
      <c r="J166" s="1">
        <f>IF(AND(ISERROR(IF(ScheduleCompile!E159="Off",0,IF(ScheduleCompile!E159="On",1,IF(ISNUMBER(ScheduleCompile!E159),ScheduleCompile!E159/1,IF(ISTEXT(ScheduleCompile!E159),IF(OR(ISNUMBER(FIND("5F",ScheduleCompile!E159)),ISNUMBER(FIND("0F",ScheduleCompile!E159)),ISNUMBER(FIND("8F",ScheduleCompile!E159)),ISNUMBER(FIND("1F",ScheduleCompile!E159)),ISNUMBER(FIND("2F",ScheduleCompile!E159)),ISNUMBER(FIND("3F",ScheduleCompile!E159)),ISNUMBER(FIND("6F",ScheduleCompile!E159)),ISNUMBER(FIND("7F",ScheduleCompile!E159)),ISNUMBER(FIND("9F",ScheduleCompile!E159)),ISNUMBER(FIND("4F",ScheduleCompile!E159))),VALUE(LEFT(ScheduleCompile!E159,FIND("F",ScheduleCompile!E159)-1)),ScheduleCompile!E159)))))),ISTEXT(ScheduleCompile!#REF!)),"ENDTABLE",IF(ISERROR(IF(ScheduleCompile!E159="Off",0,IF(ScheduleCompile!E159="On",1,IF(ISNUMBER(ScheduleCompile!E159),ScheduleCompile!E159/1,IF(ISTEXT(ScheduleCompile!E159),IF(OR(ISNUMBER(FIND("5F",ScheduleCompile!E159)),ISNUMBER(FIND("0F",ScheduleCompile!E159)),ISNUMBER(FIND("8F",ScheduleCompile!E159)),ISNUMBER(FIND("1F",ScheduleCompile!E159)),ISNUMBER(FIND("2F",ScheduleCompile!E159)),ISNUMBER(FIND("3F",ScheduleCompile!E159)),ISNUMBER(FIND("6F",ScheduleCompile!E159)),ISNUMBER(FIND("7F",ScheduleCompile!E159)),ISNUMBER(FIND("9F",ScheduleCompile!E159)),ISNUMBER(FIND("4F",ScheduleCompile!E159))),VALUE(LEFT(ScheduleCompile!E159,FIND("F",ScheduleCompile!E159)-1)),ScheduleCompile!E159)))))),"",IF(ScheduleCompile!E159="Off",0,IF(ScheduleCompile!E159="On",1,IF(ISNUMBER(ScheduleCompile!E159),ScheduleCompile!E159/1,IF(ISTEXT(ScheduleCompile!E159),IF(OR(ISNUMBER(FIND("5F",ScheduleCompile!E159)),ISNUMBER(FIND("0F",ScheduleCompile!E159)),ISNUMBER(FIND("8F",ScheduleCompile!E159)),ISNUMBER(FIND("1F",ScheduleCompile!E159)),ISNUMBER(FIND("2F",ScheduleCompile!E159)),ISNUMBER(FIND("3F",ScheduleCompile!E159)),ISNUMBER(FIND("6F",ScheduleCompile!E159)),ISNUMBER(FIND("7F",ScheduleCompile!E159)),ISNUMBER(FIND("9F",ScheduleCompile!E159)),ISNUMBER(FIND("4F",ScheduleCompile!E159))),VALUE(LEFT(ScheduleCompile!E159,FIND("F",ScheduleCompile!E159)-1)),ScheduleCompile!E159)))))))</f>
        <v>70</v>
      </c>
      <c r="K166" s="1">
        <f>IF(AND(ISERROR(IF(ScheduleCompile!F159="Off",0,IF(ScheduleCompile!F159="On",1,IF(ISNUMBER(ScheduleCompile!F159),ScheduleCompile!F159/1,IF(ISTEXT(ScheduleCompile!F159),IF(OR(ISNUMBER(FIND("5F",ScheduleCompile!F159)),ISNUMBER(FIND("0F",ScheduleCompile!F159)),ISNUMBER(FIND("8F",ScheduleCompile!F159)),ISNUMBER(FIND("1F",ScheduleCompile!F159)),ISNUMBER(FIND("2F",ScheduleCompile!F159)),ISNUMBER(FIND("3F",ScheduleCompile!F159)),ISNUMBER(FIND("6F",ScheduleCompile!F159)),ISNUMBER(FIND("7F",ScheduleCompile!F159)),ISNUMBER(FIND("9F",ScheduleCompile!F159)),ISNUMBER(FIND("4F",ScheduleCompile!F159))),VALUE(LEFT(ScheduleCompile!F159,FIND("F",ScheduleCompile!F159)-1)),ScheduleCompile!F159)))))),ISTEXT(ScheduleCompile!#REF!)),"ENDTABLE",IF(ISERROR(IF(ScheduleCompile!F159="Off",0,IF(ScheduleCompile!F159="On",1,IF(ISNUMBER(ScheduleCompile!F159),ScheduleCompile!F159/1,IF(ISTEXT(ScheduleCompile!F159),IF(OR(ISNUMBER(FIND("5F",ScheduleCompile!F159)),ISNUMBER(FIND("0F",ScheduleCompile!F159)),ISNUMBER(FIND("8F",ScheduleCompile!F159)),ISNUMBER(FIND("1F",ScheduleCompile!F159)),ISNUMBER(FIND("2F",ScheduleCompile!F159)),ISNUMBER(FIND("3F",ScheduleCompile!F159)),ISNUMBER(FIND("6F",ScheduleCompile!F159)),ISNUMBER(FIND("7F",ScheduleCompile!F159)),ISNUMBER(FIND("9F",ScheduleCompile!F159)),ISNUMBER(FIND("4F",ScheduleCompile!F159))),VALUE(LEFT(ScheduleCompile!F159,FIND("F",ScheduleCompile!F159)-1)),ScheduleCompile!F159)))))),"",IF(ScheduleCompile!F159="Off",0,IF(ScheduleCompile!F159="On",1,IF(ISNUMBER(ScheduleCompile!F159),ScheduleCompile!F159/1,IF(ISTEXT(ScheduleCompile!F159),IF(OR(ISNUMBER(FIND("5F",ScheduleCompile!F159)),ISNUMBER(FIND("0F",ScheduleCompile!F159)),ISNUMBER(FIND("8F",ScheduleCompile!F159)),ISNUMBER(FIND("1F",ScheduleCompile!F159)),ISNUMBER(FIND("2F",ScheduleCompile!F159)),ISNUMBER(FIND("3F",ScheduleCompile!F159)),ISNUMBER(FIND("6F",ScheduleCompile!F159)),ISNUMBER(FIND("7F",ScheduleCompile!F159)),ISNUMBER(FIND("9F",ScheduleCompile!F159)),ISNUMBER(FIND("4F",ScheduleCompile!F159))),VALUE(LEFT(ScheduleCompile!F159,FIND("F",ScheduleCompile!F159)-1)),ScheduleCompile!F159)))))))</f>
        <v>70</v>
      </c>
      <c r="L166" s="1">
        <f>IF(AND(ISERROR(IF(ScheduleCompile!G159="Off",0,IF(ScheduleCompile!G159="On",1,IF(ISNUMBER(ScheduleCompile!G159),ScheduleCompile!G159/1,IF(ISTEXT(ScheduleCompile!G159),IF(OR(ISNUMBER(FIND("5F",ScheduleCompile!G159)),ISNUMBER(FIND("0F",ScheduleCompile!G159)),ISNUMBER(FIND("8F",ScheduleCompile!G159)),ISNUMBER(FIND("1F",ScheduleCompile!G159)),ISNUMBER(FIND("2F",ScheduleCompile!G159)),ISNUMBER(FIND("3F",ScheduleCompile!G159)),ISNUMBER(FIND("6F",ScheduleCompile!G159)),ISNUMBER(FIND("7F",ScheduleCompile!G159)),ISNUMBER(FIND("9F",ScheduleCompile!G159)),ISNUMBER(FIND("4F",ScheduleCompile!G159))),VALUE(LEFT(ScheduleCompile!G159,FIND("F",ScheduleCompile!G159)-1)),ScheduleCompile!G159)))))),ISTEXT(ScheduleCompile!#REF!)),"ENDTABLE",IF(ISERROR(IF(ScheduleCompile!G159="Off",0,IF(ScheduleCompile!G159="On",1,IF(ISNUMBER(ScheduleCompile!G159),ScheduleCompile!G159/1,IF(ISTEXT(ScheduleCompile!G159),IF(OR(ISNUMBER(FIND("5F",ScheduleCompile!G159)),ISNUMBER(FIND("0F",ScheduleCompile!G159)),ISNUMBER(FIND("8F",ScheduleCompile!G159)),ISNUMBER(FIND("1F",ScheduleCompile!G159)),ISNUMBER(FIND("2F",ScheduleCompile!G159)),ISNUMBER(FIND("3F",ScheduleCompile!G159)),ISNUMBER(FIND("6F",ScheduleCompile!G159)),ISNUMBER(FIND("7F",ScheduleCompile!G159)),ISNUMBER(FIND("9F",ScheduleCompile!G159)),ISNUMBER(FIND("4F",ScheduleCompile!G159))),VALUE(LEFT(ScheduleCompile!G159,FIND("F",ScheduleCompile!G159)-1)),ScheduleCompile!G159)))))),"",IF(ScheduleCompile!G159="Off",0,IF(ScheduleCompile!G159="On",1,IF(ISNUMBER(ScheduleCompile!G159),ScheduleCompile!G159/1,IF(ISTEXT(ScheduleCompile!G159),IF(OR(ISNUMBER(FIND("5F",ScheduleCompile!G159)),ISNUMBER(FIND("0F",ScheduleCompile!G159)),ISNUMBER(FIND("8F",ScheduleCompile!G159)),ISNUMBER(FIND("1F",ScheduleCompile!G159)),ISNUMBER(FIND("2F",ScheduleCompile!G159)),ISNUMBER(FIND("3F",ScheduleCompile!G159)),ISNUMBER(FIND("6F",ScheduleCompile!G159)),ISNUMBER(FIND("7F",ScheduleCompile!G159)),ISNUMBER(FIND("9F",ScheduleCompile!G159)),ISNUMBER(FIND("4F",ScheduleCompile!G159))),VALUE(LEFT(ScheduleCompile!G159,FIND("F",ScheduleCompile!G159)-1)),ScheduleCompile!G159)))))))</f>
        <v>70</v>
      </c>
      <c r="M166" s="1">
        <f>IF(AND(ISERROR(IF(ScheduleCompile!H159="Off",0,IF(ScheduleCompile!H159="On",1,IF(ISNUMBER(ScheduleCompile!H159),ScheduleCompile!H159/1,IF(ISTEXT(ScheduleCompile!H159),IF(OR(ISNUMBER(FIND("5F",ScheduleCompile!H159)),ISNUMBER(FIND("0F",ScheduleCompile!H159)),ISNUMBER(FIND("8F",ScheduleCompile!H159)),ISNUMBER(FIND("1F",ScheduleCompile!H159)),ISNUMBER(FIND("2F",ScheduleCompile!H159)),ISNUMBER(FIND("3F",ScheduleCompile!H159)),ISNUMBER(FIND("6F",ScheduleCompile!H159)),ISNUMBER(FIND("7F",ScheduleCompile!H159)),ISNUMBER(FIND("9F",ScheduleCompile!H159)),ISNUMBER(FIND("4F",ScheduleCompile!H159))),VALUE(LEFT(ScheduleCompile!H159,FIND("F",ScheduleCompile!H159)-1)),ScheduleCompile!H159)))))),ISTEXT(ScheduleCompile!#REF!)),"ENDTABLE",IF(ISERROR(IF(ScheduleCompile!H159="Off",0,IF(ScheduleCompile!H159="On",1,IF(ISNUMBER(ScheduleCompile!H159),ScheduleCompile!H159/1,IF(ISTEXT(ScheduleCompile!H159),IF(OR(ISNUMBER(FIND("5F",ScheduleCompile!H159)),ISNUMBER(FIND("0F",ScheduleCompile!H159)),ISNUMBER(FIND("8F",ScheduleCompile!H159)),ISNUMBER(FIND("1F",ScheduleCompile!H159)),ISNUMBER(FIND("2F",ScheduleCompile!H159)),ISNUMBER(FIND("3F",ScheduleCompile!H159)),ISNUMBER(FIND("6F",ScheduleCompile!H159)),ISNUMBER(FIND("7F",ScheduleCompile!H159)),ISNUMBER(FIND("9F",ScheduleCompile!H159)),ISNUMBER(FIND("4F",ScheduleCompile!H159))),VALUE(LEFT(ScheduleCompile!H159,FIND("F",ScheduleCompile!H159)-1)),ScheduleCompile!H159)))))),"",IF(ScheduleCompile!H159="Off",0,IF(ScheduleCompile!H159="On",1,IF(ISNUMBER(ScheduleCompile!H159),ScheduleCompile!H159/1,IF(ISTEXT(ScheduleCompile!H159),IF(OR(ISNUMBER(FIND("5F",ScheduleCompile!H159)),ISNUMBER(FIND("0F",ScheduleCompile!H159)),ISNUMBER(FIND("8F",ScheduleCompile!H159)),ISNUMBER(FIND("1F",ScheduleCompile!H159)),ISNUMBER(FIND("2F",ScheduleCompile!H159)),ISNUMBER(FIND("3F",ScheduleCompile!H159)),ISNUMBER(FIND("6F",ScheduleCompile!H159)),ISNUMBER(FIND("7F",ScheduleCompile!H159)),ISNUMBER(FIND("9F",ScheduleCompile!H159)),ISNUMBER(FIND("4F",ScheduleCompile!H159))),VALUE(LEFT(ScheduleCompile!H159,FIND("F",ScheduleCompile!H159)-1)),ScheduleCompile!H159)))))))</f>
        <v>70</v>
      </c>
      <c r="N166" s="1">
        <f>IF(AND(ISERROR(IF(ScheduleCompile!I159="Off",0,IF(ScheduleCompile!I159="On",1,IF(ISNUMBER(ScheduleCompile!I159),ScheduleCompile!I159/1,IF(ISTEXT(ScheduleCompile!I159),IF(OR(ISNUMBER(FIND("5F",ScheduleCompile!I159)),ISNUMBER(FIND("0F",ScheduleCompile!I159)),ISNUMBER(FIND("8F",ScheduleCompile!I159)),ISNUMBER(FIND("1F",ScheduleCompile!I159)),ISNUMBER(FIND("2F",ScheduleCompile!I159)),ISNUMBER(FIND("3F",ScheduleCompile!I159)),ISNUMBER(FIND("6F",ScheduleCompile!I159)),ISNUMBER(FIND("7F",ScheduleCompile!I159)),ISNUMBER(FIND("9F",ScheduleCompile!I159)),ISNUMBER(FIND("4F",ScheduleCompile!I159))),VALUE(LEFT(ScheduleCompile!I159,FIND("F",ScheduleCompile!I159)-1)),ScheduleCompile!I159)))))),ISTEXT(ScheduleCompile!#REF!)),"ENDTABLE",IF(ISERROR(IF(ScheduleCompile!I159="Off",0,IF(ScheduleCompile!I159="On",1,IF(ISNUMBER(ScheduleCompile!I159),ScheduleCompile!I159/1,IF(ISTEXT(ScheduleCompile!I159),IF(OR(ISNUMBER(FIND("5F",ScheduleCompile!I159)),ISNUMBER(FIND("0F",ScheduleCompile!I159)),ISNUMBER(FIND("8F",ScheduleCompile!I159)),ISNUMBER(FIND("1F",ScheduleCompile!I159)),ISNUMBER(FIND("2F",ScheduleCompile!I159)),ISNUMBER(FIND("3F",ScheduleCompile!I159)),ISNUMBER(FIND("6F",ScheduleCompile!I159)),ISNUMBER(FIND("7F",ScheduleCompile!I159)),ISNUMBER(FIND("9F",ScheduleCompile!I159)),ISNUMBER(FIND("4F",ScheduleCompile!I159))),VALUE(LEFT(ScheduleCompile!I159,FIND("F",ScheduleCompile!I159)-1)),ScheduleCompile!I159)))))),"",IF(ScheduleCompile!I159="Off",0,IF(ScheduleCompile!I159="On",1,IF(ISNUMBER(ScheduleCompile!I159),ScheduleCompile!I159/1,IF(ISTEXT(ScheduleCompile!I159),IF(OR(ISNUMBER(FIND("5F",ScheduleCompile!I159)),ISNUMBER(FIND("0F",ScheduleCompile!I159)),ISNUMBER(FIND("8F",ScheduleCompile!I159)),ISNUMBER(FIND("1F",ScheduleCompile!I159)),ISNUMBER(FIND("2F",ScheduleCompile!I159)),ISNUMBER(FIND("3F",ScheduleCompile!I159)),ISNUMBER(FIND("6F",ScheduleCompile!I159)),ISNUMBER(FIND("7F",ScheduleCompile!I159)),ISNUMBER(FIND("9F",ScheduleCompile!I159)),ISNUMBER(FIND("4F",ScheduleCompile!I159))),VALUE(LEFT(ScheduleCompile!I159,FIND("F",ScheduleCompile!I159)-1)),ScheduleCompile!I159)))))))</f>
        <v>70</v>
      </c>
      <c r="O166" s="1">
        <f>IF(AND(ISERROR(IF(ScheduleCompile!J159="Off",0,IF(ScheduleCompile!J159="On",1,IF(ISNUMBER(ScheduleCompile!J159),ScheduleCompile!J159/1,IF(ISTEXT(ScheduleCompile!J159),IF(OR(ISNUMBER(FIND("5F",ScheduleCompile!J159)),ISNUMBER(FIND("0F",ScheduleCompile!J159)),ISNUMBER(FIND("8F",ScheduleCompile!J159)),ISNUMBER(FIND("1F",ScheduleCompile!J159)),ISNUMBER(FIND("2F",ScheduleCompile!J159)),ISNUMBER(FIND("3F",ScheduleCompile!J159)),ISNUMBER(FIND("6F",ScheduleCompile!J159)),ISNUMBER(FIND("7F",ScheduleCompile!J159)),ISNUMBER(FIND("9F",ScheduleCompile!J159)),ISNUMBER(FIND("4F",ScheduleCompile!J159))),VALUE(LEFT(ScheduleCompile!J159,FIND("F",ScheduleCompile!J159)-1)),ScheduleCompile!J159)))))),ISTEXT(ScheduleCompile!#REF!)),"ENDTABLE",IF(ISERROR(IF(ScheduleCompile!J159="Off",0,IF(ScheduleCompile!J159="On",1,IF(ISNUMBER(ScheduleCompile!J159),ScheduleCompile!J159/1,IF(ISTEXT(ScheduleCompile!J159),IF(OR(ISNUMBER(FIND("5F",ScheduleCompile!J159)),ISNUMBER(FIND("0F",ScheduleCompile!J159)),ISNUMBER(FIND("8F",ScheduleCompile!J159)),ISNUMBER(FIND("1F",ScheduleCompile!J159)),ISNUMBER(FIND("2F",ScheduleCompile!J159)),ISNUMBER(FIND("3F",ScheduleCompile!J159)),ISNUMBER(FIND("6F",ScheduleCompile!J159)),ISNUMBER(FIND("7F",ScheduleCompile!J159)),ISNUMBER(FIND("9F",ScheduleCompile!J159)),ISNUMBER(FIND("4F",ScheduleCompile!J159))),VALUE(LEFT(ScheduleCompile!J159,FIND("F",ScheduleCompile!J159)-1)),ScheduleCompile!J159)))))),"",IF(ScheduleCompile!J159="Off",0,IF(ScheduleCompile!J159="On",1,IF(ISNUMBER(ScheduleCompile!J159),ScheduleCompile!J159/1,IF(ISTEXT(ScheduleCompile!J159),IF(OR(ISNUMBER(FIND("5F",ScheduleCompile!J159)),ISNUMBER(FIND("0F",ScheduleCompile!J159)),ISNUMBER(FIND("8F",ScheduleCompile!J159)),ISNUMBER(FIND("1F",ScheduleCompile!J159)),ISNUMBER(FIND("2F",ScheduleCompile!J159)),ISNUMBER(FIND("3F",ScheduleCompile!J159)),ISNUMBER(FIND("6F",ScheduleCompile!J159)),ISNUMBER(FIND("7F",ScheduleCompile!J159)),ISNUMBER(FIND("9F",ScheduleCompile!J159)),ISNUMBER(FIND("4F",ScheduleCompile!J159))),VALUE(LEFT(ScheduleCompile!J159,FIND("F",ScheduleCompile!J159)-1)),ScheduleCompile!J159)))))))</f>
        <v>70</v>
      </c>
      <c r="P166" s="1">
        <f>IF(AND(ISERROR(IF(ScheduleCompile!K159="Off",0,IF(ScheduleCompile!K159="On",1,IF(ISNUMBER(ScheduleCompile!K159),ScheduleCompile!K159/1,IF(ISTEXT(ScheduleCompile!K159),IF(OR(ISNUMBER(FIND("5F",ScheduleCompile!K159)),ISNUMBER(FIND("0F",ScheduleCompile!K159)),ISNUMBER(FIND("8F",ScheduleCompile!K159)),ISNUMBER(FIND("1F",ScheduleCompile!K159)),ISNUMBER(FIND("2F",ScheduleCompile!K159)),ISNUMBER(FIND("3F",ScheduleCompile!K159)),ISNUMBER(FIND("6F",ScheduleCompile!K159)),ISNUMBER(FIND("7F",ScheduleCompile!K159)),ISNUMBER(FIND("9F",ScheduleCompile!K159)),ISNUMBER(FIND("4F",ScheduleCompile!K159))),VALUE(LEFT(ScheduleCompile!K159,FIND("F",ScheduleCompile!K159)-1)),ScheduleCompile!K159)))))),ISTEXT(ScheduleCompile!#REF!)),"ENDTABLE",IF(ISERROR(IF(ScheduleCompile!K159="Off",0,IF(ScheduleCompile!K159="On",1,IF(ISNUMBER(ScheduleCompile!K159),ScheduleCompile!K159/1,IF(ISTEXT(ScheduleCompile!K159),IF(OR(ISNUMBER(FIND("5F",ScheduleCompile!K159)),ISNUMBER(FIND("0F",ScheduleCompile!K159)),ISNUMBER(FIND("8F",ScheduleCompile!K159)),ISNUMBER(FIND("1F",ScheduleCompile!K159)),ISNUMBER(FIND("2F",ScheduleCompile!K159)),ISNUMBER(FIND("3F",ScheduleCompile!K159)),ISNUMBER(FIND("6F",ScheduleCompile!K159)),ISNUMBER(FIND("7F",ScheduleCompile!K159)),ISNUMBER(FIND("9F",ScheduleCompile!K159)),ISNUMBER(FIND("4F",ScheduleCompile!K159))),VALUE(LEFT(ScheduleCompile!K159,FIND("F",ScheduleCompile!K159)-1)),ScheduleCompile!K159)))))),"",IF(ScheduleCompile!K159="Off",0,IF(ScheduleCompile!K159="On",1,IF(ISNUMBER(ScheduleCompile!K159),ScheduleCompile!K159/1,IF(ISTEXT(ScheduleCompile!K159),IF(OR(ISNUMBER(FIND("5F",ScheduleCompile!K159)),ISNUMBER(FIND("0F",ScheduleCompile!K159)),ISNUMBER(FIND("8F",ScheduleCompile!K159)),ISNUMBER(FIND("1F",ScheduleCompile!K159)),ISNUMBER(FIND("2F",ScheduleCompile!K159)),ISNUMBER(FIND("3F",ScheduleCompile!K159)),ISNUMBER(FIND("6F",ScheduleCompile!K159)),ISNUMBER(FIND("7F",ScheduleCompile!K159)),ISNUMBER(FIND("9F",ScheduleCompile!K159)),ISNUMBER(FIND("4F",ScheduleCompile!K159))),VALUE(LEFT(ScheduleCompile!K159,FIND("F",ScheduleCompile!K159)-1)),ScheduleCompile!K159)))))))</f>
        <v>70</v>
      </c>
      <c r="Q166" s="1">
        <f>IF(AND(ISERROR(IF(ScheduleCompile!L159="Off",0,IF(ScheduleCompile!L159="On",1,IF(ISNUMBER(ScheduleCompile!L159),ScheduleCompile!L159/1,IF(ISTEXT(ScheduleCompile!L159),IF(OR(ISNUMBER(FIND("5F",ScheduleCompile!L159)),ISNUMBER(FIND("0F",ScheduleCompile!L159)),ISNUMBER(FIND("8F",ScheduleCompile!L159)),ISNUMBER(FIND("1F",ScheduleCompile!L159)),ISNUMBER(FIND("2F",ScheduleCompile!L159)),ISNUMBER(FIND("3F",ScheduleCompile!L159)),ISNUMBER(FIND("6F",ScheduleCompile!L159)),ISNUMBER(FIND("7F",ScheduleCompile!L159)),ISNUMBER(FIND("9F",ScheduleCompile!L159)),ISNUMBER(FIND("4F",ScheduleCompile!L159))),VALUE(LEFT(ScheduleCompile!L159,FIND("F",ScheduleCompile!L159)-1)),ScheduleCompile!L159)))))),ISTEXT(ScheduleCompile!#REF!)),"ENDTABLE",IF(ISERROR(IF(ScheduleCompile!L159="Off",0,IF(ScheduleCompile!L159="On",1,IF(ISNUMBER(ScheduleCompile!L159),ScheduleCompile!L159/1,IF(ISTEXT(ScheduleCompile!L159),IF(OR(ISNUMBER(FIND("5F",ScheduleCompile!L159)),ISNUMBER(FIND("0F",ScheduleCompile!L159)),ISNUMBER(FIND("8F",ScheduleCompile!L159)),ISNUMBER(FIND("1F",ScheduleCompile!L159)),ISNUMBER(FIND("2F",ScheduleCompile!L159)),ISNUMBER(FIND("3F",ScheduleCompile!L159)),ISNUMBER(FIND("6F",ScheduleCompile!L159)),ISNUMBER(FIND("7F",ScheduleCompile!L159)),ISNUMBER(FIND("9F",ScheduleCompile!L159)),ISNUMBER(FIND("4F",ScheduleCompile!L159))),VALUE(LEFT(ScheduleCompile!L159,FIND("F",ScheduleCompile!L159)-1)),ScheduleCompile!L159)))))),"",IF(ScheduleCompile!L159="Off",0,IF(ScheduleCompile!L159="On",1,IF(ISNUMBER(ScheduleCompile!L159),ScheduleCompile!L159/1,IF(ISTEXT(ScheduleCompile!L159),IF(OR(ISNUMBER(FIND("5F",ScheduleCompile!L159)),ISNUMBER(FIND("0F",ScheduleCompile!L159)),ISNUMBER(FIND("8F",ScheduleCompile!L159)),ISNUMBER(FIND("1F",ScheduleCompile!L159)),ISNUMBER(FIND("2F",ScheduleCompile!L159)),ISNUMBER(FIND("3F",ScheduleCompile!L159)),ISNUMBER(FIND("6F",ScheduleCompile!L159)),ISNUMBER(FIND("7F",ScheduleCompile!L159)),ISNUMBER(FIND("9F",ScheduleCompile!L159)),ISNUMBER(FIND("4F",ScheduleCompile!L159))),VALUE(LEFT(ScheduleCompile!L159,FIND("F",ScheduleCompile!L159)-1)),ScheduleCompile!L159)))))))</f>
        <v>70</v>
      </c>
      <c r="R166" s="1">
        <f>IF(AND(ISERROR(IF(ScheduleCompile!M159="Off",0,IF(ScheduleCompile!M159="On",1,IF(ISNUMBER(ScheduleCompile!M159),ScheduleCompile!M159/1,IF(ISTEXT(ScheduleCompile!M159),IF(OR(ISNUMBER(FIND("5F",ScheduleCompile!M159)),ISNUMBER(FIND("0F",ScheduleCompile!M159)),ISNUMBER(FIND("8F",ScheduleCompile!M159)),ISNUMBER(FIND("1F",ScheduleCompile!M159)),ISNUMBER(FIND("2F",ScheduleCompile!M159)),ISNUMBER(FIND("3F",ScheduleCompile!M159)),ISNUMBER(FIND("6F",ScheduleCompile!M159)),ISNUMBER(FIND("7F",ScheduleCompile!M159)),ISNUMBER(FIND("9F",ScheduleCompile!M159)),ISNUMBER(FIND("4F",ScheduleCompile!M159))),VALUE(LEFT(ScheduleCompile!M159,FIND("F",ScheduleCompile!M159)-1)),ScheduleCompile!M159)))))),ISTEXT(ScheduleCompile!#REF!)),"ENDTABLE",IF(ISERROR(IF(ScheduleCompile!M159="Off",0,IF(ScheduleCompile!M159="On",1,IF(ISNUMBER(ScheduleCompile!M159),ScheduleCompile!M159/1,IF(ISTEXT(ScheduleCompile!M159),IF(OR(ISNUMBER(FIND("5F",ScheduleCompile!M159)),ISNUMBER(FIND("0F",ScheduleCompile!M159)),ISNUMBER(FIND("8F",ScheduleCompile!M159)),ISNUMBER(FIND("1F",ScheduleCompile!M159)),ISNUMBER(FIND("2F",ScheduleCompile!M159)),ISNUMBER(FIND("3F",ScheduleCompile!M159)),ISNUMBER(FIND("6F",ScheduleCompile!M159)),ISNUMBER(FIND("7F",ScheduleCompile!M159)),ISNUMBER(FIND("9F",ScheduleCompile!M159)),ISNUMBER(FIND("4F",ScheduleCompile!M159))),VALUE(LEFT(ScheduleCompile!M159,FIND("F",ScheduleCompile!M159)-1)),ScheduleCompile!M159)))))),"",IF(ScheduleCompile!M159="Off",0,IF(ScheduleCompile!M159="On",1,IF(ISNUMBER(ScheduleCompile!M159),ScheduleCompile!M159/1,IF(ISTEXT(ScheduleCompile!M159),IF(OR(ISNUMBER(FIND("5F",ScheduleCompile!M159)),ISNUMBER(FIND("0F",ScheduleCompile!M159)),ISNUMBER(FIND("8F",ScheduleCompile!M159)),ISNUMBER(FIND("1F",ScheduleCompile!M159)),ISNUMBER(FIND("2F",ScheduleCompile!M159)),ISNUMBER(FIND("3F",ScheduleCompile!M159)),ISNUMBER(FIND("6F",ScheduleCompile!M159)),ISNUMBER(FIND("7F",ScheduleCompile!M159)),ISNUMBER(FIND("9F",ScheduleCompile!M159)),ISNUMBER(FIND("4F",ScheduleCompile!M159))),VALUE(LEFT(ScheduleCompile!M159,FIND("F",ScheduleCompile!M159)-1)),ScheduleCompile!M159)))))))</f>
        <v>70</v>
      </c>
      <c r="S166" s="1">
        <f>IF(AND(ISERROR(IF(ScheduleCompile!N159="Off",0,IF(ScheduleCompile!N159="On",1,IF(ISNUMBER(ScheduleCompile!N159),ScheduleCompile!N159/1,IF(ISTEXT(ScheduleCompile!N159),IF(OR(ISNUMBER(FIND("5F",ScheduleCompile!N159)),ISNUMBER(FIND("0F",ScheduleCompile!N159)),ISNUMBER(FIND("8F",ScheduleCompile!N159)),ISNUMBER(FIND("1F",ScheduleCompile!N159)),ISNUMBER(FIND("2F",ScheduleCompile!N159)),ISNUMBER(FIND("3F",ScheduleCompile!N159)),ISNUMBER(FIND("6F",ScheduleCompile!N159)),ISNUMBER(FIND("7F",ScheduleCompile!N159)),ISNUMBER(FIND("9F",ScheduleCompile!N159)),ISNUMBER(FIND("4F",ScheduleCompile!N159))),VALUE(LEFT(ScheduleCompile!N159,FIND("F",ScheduleCompile!N159)-1)),ScheduleCompile!N159)))))),ISTEXT(ScheduleCompile!#REF!)),"ENDTABLE",IF(ISERROR(IF(ScheduleCompile!N159="Off",0,IF(ScheduleCompile!N159="On",1,IF(ISNUMBER(ScheduleCompile!N159),ScheduleCompile!N159/1,IF(ISTEXT(ScheduleCompile!N159),IF(OR(ISNUMBER(FIND("5F",ScheduleCompile!N159)),ISNUMBER(FIND("0F",ScheduleCompile!N159)),ISNUMBER(FIND("8F",ScheduleCompile!N159)),ISNUMBER(FIND("1F",ScheduleCompile!N159)),ISNUMBER(FIND("2F",ScheduleCompile!N159)),ISNUMBER(FIND("3F",ScheduleCompile!N159)),ISNUMBER(FIND("6F",ScheduleCompile!N159)),ISNUMBER(FIND("7F",ScheduleCompile!N159)),ISNUMBER(FIND("9F",ScheduleCompile!N159)),ISNUMBER(FIND("4F",ScheduleCompile!N159))),VALUE(LEFT(ScheduleCompile!N159,FIND("F",ScheduleCompile!N159)-1)),ScheduleCompile!N159)))))),"",IF(ScheduleCompile!N159="Off",0,IF(ScheduleCompile!N159="On",1,IF(ISNUMBER(ScheduleCompile!N159),ScheduleCompile!N159/1,IF(ISTEXT(ScheduleCompile!N159),IF(OR(ISNUMBER(FIND("5F",ScheduleCompile!N159)),ISNUMBER(FIND("0F",ScheduleCompile!N159)),ISNUMBER(FIND("8F",ScheduleCompile!N159)),ISNUMBER(FIND("1F",ScheduleCompile!N159)),ISNUMBER(FIND("2F",ScheduleCompile!N159)),ISNUMBER(FIND("3F",ScheduleCompile!N159)),ISNUMBER(FIND("6F",ScheduleCompile!N159)),ISNUMBER(FIND("7F",ScheduleCompile!N159)),ISNUMBER(FIND("9F",ScheduleCompile!N159)),ISNUMBER(FIND("4F",ScheduleCompile!N159))),VALUE(LEFT(ScheduleCompile!N159,FIND("F",ScheduleCompile!N159)-1)),ScheduleCompile!N159)))))))</f>
        <v>70</v>
      </c>
      <c r="T166" s="1">
        <f>IF(AND(ISERROR(IF(ScheduleCompile!O159="Off",0,IF(ScheduleCompile!O159="On",1,IF(ISNUMBER(ScheduleCompile!O159),ScheduleCompile!O159/1,IF(ISTEXT(ScheduleCompile!O159),IF(OR(ISNUMBER(FIND("5F",ScheduleCompile!O159)),ISNUMBER(FIND("0F",ScheduleCompile!O159)),ISNUMBER(FIND("8F",ScheduleCompile!O159)),ISNUMBER(FIND("1F",ScheduleCompile!O159)),ISNUMBER(FIND("2F",ScheduleCompile!O159)),ISNUMBER(FIND("3F",ScheduleCompile!O159)),ISNUMBER(FIND("6F",ScheduleCompile!O159)),ISNUMBER(FIND("7F",ScheduleCompile!O159)),ISNUMBER(FIND("9F",ScheduleCompile!O159)),ISNUMBER(FIND("4F",ScheduleCompile!O159))),VALUE(LEFT(ScheduleCompile!O159,FIND("F",ScheduleCompile!O159)-1)),ScheduleCompile!O159)))))),ISTEXT(ScheduleCompile!#REF!)),"ENDTABLE",IF(ISERROR(IF(ScheduleCompile!O159="Off",0,IF(ScheduleCompile!O159="On",1,IF(ISNUMBER(ScheduleCompile!O159),ScheduleCompile!O159/1,IF(ISTEXT(ScheduleCompile!O159),IF(OR(ISNUMBER(FIND("5F",ScheduleCompile!O159)),ISNUMBER(FIND("0F",ScheduleCompile!O159)),ISNUMBER(FIND("8F",ScheduleCompile!O159)),ISNUMBER(FIND("1F",ScheduleCompile!O159)),ISNUMBER(FIND("2F",ScheduleCompile!O159)),ISNUMBER(FIND("3F",ScheduleCompile!O159)),ISNUMBER(FIND("6F",ScheduleCompile!O159)),ISNUMBER(FIND("7F",ScheduleCompile!O159)),ISNUMBER(FIND("9F",ScheduleCompile!O159)),ISNUMBER(FIND("4F",ScheduleCompile!O159))),VALUE(LEFT(ScheduleCompile!O159,FIND("F",ScheduleCompile!O159)-1)),ScheduleCompile!O159)))))),"",IF(ScheduleCompile!O159="Off",0,IF(ScheduleCompile!O159="On",1,IF(ISNUMBER(ScheduleCompile!O159),ScheduleCompile!O159/1,IF(ISTEXT(ScheduleCompile!O159),IF(OR(ISNUMBER(FIND("5F",ScheduleCompile!O159)),ISNUMBER(FIND("0F",ScheduleCompile!O159)),ISNUMBER(FIND("8F",ScheduleCompile!O159)),ISNUMBER(FIND("1F",ScheduleCompile!O159)),ISNUMBER(FIND("2F",ScheduleCompile!O159)),ISNUMBER(FIND("3F",ScheduleCompile!O159)),ISNUMBER(FIND("6F",ScheduleCompile!O159)),ISNUMBER(FIND("7F",ScheduleCompile!O159)),ISNUMBER(FIND("9F",ScheduleCompile!O159)),ISNUMBER(FIND("4F",ScheduleCompile!O159))),VALUE(LEFT(ScheduleCompile!O159,FIND("F",ScheduleCompile!O159)-1)),ScheduleCompile!O159)))))))</f>
        <v>70</v>
      </c>
      <c r="U166" s="1">
        <f>IF(AND(ISERROR(IF(ScheduleCompile!P159="Off",0,IF(ScheduleCompile!P159="On",1,IF(ISNUMBER(ScheduleCompile!P159),ScheduleCompile!P159/1,IF(ISTEXT(ScheduleCompile!P159),IF(OR(ISNUMBER(FIND("5F",ScheduleCompile!P159)),ISNUMBER(FIND("0F",ScheduleCompile!P159)),ISNUMBER(FIND("8F",ScheduleCompile!P159)),ISNUMBER(FIND("1F",ScheduleCompile!P159)),ISNUMBER(FIND("2F",ScheduleCompile!P159)),ISNUMBER(FIND("3F",ScheduleCompile!P159)),ISNUMBER(FIND("6F",ScheduleCompile!P159)),ISNUMBER(FIND("7F",ScheduleCompile!P159)),ISNUMBER(FIND("9F",ScheduleCompile!P159)),ISNUMBER(FIND("4F",ScheduleCompile!P159))),VALUE(LEFT(ScheduleCompile!P159,FIND("F",ScheduleCompile!P159)-1)),ScheduleCompile!P159)))))),ISTEXT(ScheduleCompile!#REF!)),"ENDTABLE",IF(ISERROR(IF(ScheduleCompile!P159="Off",0,IF(ScheduleCompile!P159="On",1,IF(ISNUMBER(ScheduleCompile!P159),ScheduleCompile!P159/1,IF(ISTEXT(ScheduleCompile!P159),IF(OR(ISNUMBER(FIND("5F",ScheduleCompile!P159)),ISNUMBER(FIND("0F",ScheduleCompile!P159)),ISNUMBER(FIND("8F",ScheduleCompile!P159)),ISNUMBER(FIND("1F",ScheduleCompile!P159)),ISNUMBER(FIND("2F",ScheduleCompile!P159)),ISNUMBER(FIND("3F",ScheduleCompile!P159)),ISNUMBER(FIND("6F",ScheduleCompile!P159)),ISNUMBER(FIND("7F",ScheduleCompile!P159)),ISNUMBER(FIND("9F",ScheduleCompile!P159)),ISNUMBER(FIND("4F",ScheduleCompile!P159))),VALUE(LEFT(ScheduleCompile!P159,FIND("F",ScheduleCompile!P159)-1)),ScheduleCompile!P159)))))),"",IF(ScheduleCompile!P159="Off",0,IF(ScheduleCompile!P159="On",1,IF(ISNUMBER(ScheduleCompile!P159),ScheduleCompile!P159/1,IF(ISTEXT(ScheduleCompile!P159),IF(OR(ISNUMBER(FIND("5F",ScheduleCompile!P159)),ISNUMBER(FIND("0F",ScheduleCompile!P159)),ISNUMBER(FIND("8F",ScheduleCompile!P159)),ISNUMBER(FIND("1F",ScheduleCompile!P159)),ISNUMBER(FIND("2F",ScheduleCompile!P159)),ISNUMBER(FIND("3F",ScheduleCompile!P159)),ISNUMBER(FIND("6F",ScheduleCompile!P159)),ISNUMBER(FIND("7F",ScheduleCompile!P159)),ISNUMBER(FIND("9F",ScheduleCompile!P159)),ISNUMBER(FIND("4F",ScheduleCompile!P159))),VALUE(LEFT(ScheduleCompile!P159,FIND("F",ScheduleCompile!P159)-1)),ScheduleCompile!P159)))))))</f>
        <v>70</v>
      </c>
      <c r="V166" s="1">
        <f>IF(AND(ISERROR(IF(ScheduleCompile!Q159="Off",0,IF(ScheduleCompile!Q159="On",1,IF(ISNUMBER(ScheduleCompile!Q159),ScheduleCompile!Q159/1,IF(ISTEXT(ScheduleCompile!Q159),IF(OR(ISNUMBER(FIND("5F",ScheduleCompile!Q159)),ISNUMBER(FIND("0F",ScheduleCompile!Q159)),ISNUMBER(FIND("8F",ScheduleCompile!Q159)),ISNUMBER(FIND("1F",ScheduleCompile!Q159)),ISNUMBER(FIND("2F",ScheduleCompile!Q159)),ISNUMBER(FIND("3F",ScheduleCompile!Q159)),ISNUMBER(FIND("6F",ScheduleCompile!Q159)),ISNUMBER(FIND("7F",ScheduleCompile!Q159)),ISNUMBER(FIND("9F",ScheduleCompile!Q159)),ISNUMBER(FIND("4F",ScheduleCompile!Q159))),VALUE(LEFT(ScheduleCompile!Q159,FIND("F",ScheduleCompile!Q159)-1)),ScheduleCompile!Q159)))))),ISTEXT(ScheduleCompile!#REF!)),"ENDTABLE",IF(ISERROR(IF(ScheduleCompile!Q159="Off",0,IF(ScheduleCompile!Q159="On",1,IF(ISNUMBER(ScheduleCompile!Q159),ScheduleCompile!Q159/1,IF(ISTEXT(ScheduleCompile!Q159),IF(OR(ISNUMBER(FIND("5F",ScheduleCompile!Q159)),ISNUMBER(FIND("0F",ScheduleCompile!Q159)),ISNUMBER(FIND("8F",ScheduleCompile!Q159)),ISNUMBER(FIND("1F",ScheduleCompile!Q159)),ISNUMBER(FIND("2F",ScheduleCompile!Q159)),ISNUMBER(FIND("3F",ScheduleCompile!Q159)),ISNUMBER(FIND("6F",ScheduleCompile!Q159)),ISNUMBER(FIND("7F",ScheduleCompile!Q159)),ISNUMBER(FIND("9F",ScheduleCompile!Q159)),ISNUMBER(FIND("4F",ScheduleCompile!Q159))),VALUE(LEFT(ScheduleCompile!Q159,FIND("F",ScheduleCompile!Q159)-1)),ScheduleCompile!Q159)))))),"",IF(ScheduleCompile!Q159="Off",0,IF(ScheduleCompile!Q159="On",1,IF(ISNUMBER(ScheduleCompile!Q159),ScheduleCompile!Q159/1,IF(ISTEXT(ScheduleCompile!Q159),IF(OR(ISNUMBER(FIND("5F",ScheduleCompile!Q159)),ISNUMBER(FIND("0F",ScheduleCompile!Q159)),ISNUMBER(FIND("8F",ScheduleCompile!Q159)),ISNUMBER(FIND("1F",ScheduleCompile!Q159)),ISNUMBER(FIND("2F",ScheduleCompile!Q159)),ISNUMBER(FIND("3F",ScheduleCompile!Q159)),ISNUMBER(FIND("6F",ScheduleCompile!Q159)),ISNUMBER(FIND("7F",ScheduleCompile!Q159)),ISNUMBER(FIND("9F",ScheduleCompile!Q159)),ISNUMBER(FIND("4F",ScheduleCompile!Q159))),VALUE(LEFT(ScheduleCompile!Q159,FIND("F",ScheduleCompile!Q159)-1)),ScheduleCompile!Q159)))))))</f>
        <v>70</v>
      </c>
      <c r="W166" s="1">
        <f>IF(AND(ISERROR(IF(ScheduleCompile!R159="Off",0,IF(ScheduleCompile!R159="On",1,IF(ISNUMBER(ScheduleCompile!R159),ScheduleCompile!R159/1,IF(ISTEXT(ScheduleCompile!R159),IF(OR(ISNUMBER(FIND("5F",ScheduleCompile!R159)),ISNUMBER(FIND("0F",ScheduleCompile!R159)),ISNUMBER(FIND("8F",ScheduleCompile!R159)),ISNUMBER(FIND("1F",ScheduleCompile!R159)),ISNUMBER(FIND("2F",ScheduleCompile!R159)),ISNUMBER(FIND("3F",ScheduleCompile!R159)),ISNUMBER(FIND("6F",ScheduleCompile!R159)),ISNUMBER(FIND("7F",ScheduleCompile!R159)),ISNUMBER(FIND("9F",ScheduleCompile!R159)),ISNUMBER(FIND("4F",ScheduleCompile!R159))),VALUE(LEFT(ScheduleCompile!R159,FIND("F",ScheduleCompile!R159)-1)),ScheduleCompile!R159)))))),ISTEXT(ScheduleCompile!#REF!)),"ENDTABLE",IF(ISERROR(IF(ScheduleCompile!R159="Off",0,IF(ScheduleCompile!R159="On",1,IF(ISNUMBER(ScheduleCompile!R159),ScheduleCompile!R159/1,IF(ISTEXT(ScheduleCompile!R159),IF(OR(ISNUMBER(FIND("5F",ScheduleCompile!R159)),ISNUMBER(FIND("0F",ScheduleCompile!R159)),ISNUMBER(FIND("8F",ScheduleCompile!R159)),ISNUMBER(FIND("1F",ScheduleCompile!R159)),ISNUMBER(FIND("2F",ScheduleCompile!R159)),ISNUMBER(FIND("3F",ScheduleCompile!R159)),ISNUMBER(FIND("6F",ScheduleCompile!R159)),ISNUMBER(FIND("7F",ScheduleCompile!R159)),ISNUMBER(FIND("9F",ScheduleCompile!R159)),ISNUMBER(FIND("4F",ScheduleCompile!R159))),VALUE(LEFT(ScheduleCompile!R159,FIND("F",ScheduleCompile!R159)-1)),ScheduleCompile!R159)))))),"",IF(ScheduleCompile!R159="Off",0,IF(ScheduleCompile!R159="On",1,IF(ISNUMBER(ScheduleCompile!R159),ScheduleCompile!R159/1,IF(ISTEXT(ScheduleCompile!R159),IF(OR(ISNUMBER(FIND("5F",ScheduleCompile!R159)),ISNUMBER(FIND("0F",ScheduleCompile!R159)),ISNUMBER(FIND("8F",ScheduleCompile!R159)),ISNUMBER(FIND("1F",ScheduleCompile!R159)),ISNUMBER(FIND("2F",ScheduleCompile!R159)),ISNUMBER(FIND("3F",ScheduleCompile!R159)),ISNUMBER(FIND("6F",ScheduleCompile!R159)),ISNUMBER(FIND("7F",ScheduleCompile!R159)),ISNUMBER(FIND("9F",ScheduleCompile!R159)),ISNUMBER(FIND("4F",ScheduleCompile!R159))),VALUE(LEFT(ScheduleCompile!R159,FIND("F",ScheduleCompile!R159)-1)),ScheduleCompile!R159)))))))</f>
        <v>70</v>
      </c>
      <c r="X166" s="1">
        <f>IF(AND(ISERROR(IF(ScheduleCompile!S159="Off",0,IF(ScheduleCompile!S159="On",1,IF(ISNUMBER(ScheduleCompile!S159),ScheduleCompile!S159/1,IF(ISTEXT(ScheduleCompile!S159),IF(OR(ISNUMBER(FIND("5F",ScheduleCompile!S159)),ISNUMBER(FIND("0F",ScheduleCompile!S159)),ISNUMBER(FIND("8F",ScheduleCompile!S159)),ISNUMBER(FIND("1F",ScheduleCompile!S159)),ISNUMBER(FIND("2F",ScheduleCompile!S159)),ISNUMBER(FIND("3F",ScheduleCompile!S159)),ISNUMBER(FIND("6F",ScheduleCompile!S159)),ISNUMBER(FIND("7F",ScheduleCompile!S159)),ISNUMBER(FIND("9F",ScheduleCompile!S159)),ISNUMBER(FIND("4F",ScheduleCompile!S159))),VALUE(LEFT(ScheduleCompile!S159,FIND("F",ScheduleCompile!S159)-1)),ScheduleCompile!S159)))))),ISTEXT(ScheduleCompile!#REF!)),"ENDTABLE",IF(ISERROR(IF(ScheduleCompile!S159="Off",0,IF(ScheduleCompile!S159="On",1,IF(ISNUMBER(ScheduleCompile!S159),ScheduleCompile!S159/1,IF(ISTEXT(ScheduleCompile!S159),IF(OR(ISNUMBER(FIND("5F",ScheduleCompile!S159)),ISNUMBER(FIND("0F",ScheduleCompile!S159)),ISNUMBER(FIND("8F",ScheduleCompile!S159)),ISNUMBER(FIND("1F",ScheduleCompile!S159)),ISNUMBER(FIND("2F",ScheduleCompile!S159)),ISNUMBER(FIND("3F",ScheduleCompile!S159)),ISNUMBER(FIND("6F",ScheduleCompile!S159)),ISNUMBER(FIND("7F",ScheduleCompile!S159)),ISNUMBER(FIND("9F",ScheduleCompile!S159)),ISNUMBER(FIND("4F",ScheduleCompile!S159))),VALUE(LEFT(ScheduleCompile!S159,FIND("F",ScheduleCompile!S159)-1)),ScheduleCompile!S159)))))),"",IF(ScheduleCompile!S159="Off",0,IF(ScheduleCompile!S159="On",1,IF(ISNUMBER(ScheduleCompile!S159),ScheduleCompile!S159/1,IF(ISTEXT(ScheduleCompile!S159),IF(OR(ISNUMBER(FIND("5F",ScheduleCompile!S159)),ISNUMBER(FIND("0F",ScheduleCompile!S159)),ISNUMBER(FIND("8F",ScheduleCompile!S159)),ISNUMBER(FIND("1F",ScheduleCompile!S159)),ISNUMBER(FIND("2F",ScheduleCompile!S159)),ISNUMBER(FIND("3F",ScheduleCompile!S159)),ISNUMBER(FIND("6F",ScheduleCompile!S159)),ISNUMBER(FIND("7F",ScheduleCompile!S159)),ISNUMBER(FIND("9F",ScheduleCompile!S159)),ISNUMBER(FIND("4F",ScheduleCompile!S159))),VALUE(LEFT(ScheduleCompile!S159,FIND("F",ScheduleCompile!S159)-1)),ScheduleCompile!S159)))))))</f>
        <v>70</v>
      </c>
      <c r="Y166" s="1">
        <f>IF(AND(ISERROR(IF(ScheduleCompile!T159="Off",0,IF(ScheduleCompile!T159="On",1,IF(ISNUMBER(ScheduleCompile!T159),ScheduleCompile!T159/1,IF(ISTEXT(ScheduleCompile!T159),IF(OR(ISNUMBER(FIND("5F",ScheduleCompile!T159)),ISNUMBER(FIND("0F",ScheduleCompile!T159)),ISNUMBER(FIND("8F",ScheduleCompile!T159)),ISNUMBER(FIND("1F",ScheduleCompile!T159)),ISNUMBER(FIND("2F",ScheduleCompile!T159)),ISNUMBER(FIND("3F",ScheduleCompile!T159)),ISNUMBER(FIND("6F",ScheduleCompile!T159)),ISNUMBER(FIND("7F",ScheduleCompile!T159)),ISNUMBER(FIND("9F",ScheduleCompile!T159)),ISNUMBER(FIND("4F",ScheduleCompile!T159))),VALUE(LEFT(ScheduleCompile!T159,FIND("F",ScheduleCompile!T159)-1)),ScheduleCompile!T159)))))),ISTEXT(ScheduleCompile!#REF!)),"ENDTABLE",IF(ISERROR(IF(ScheduleCompile!T159="Off",0,IF(ScheduleCompile!T159="On",1,IF(ISNUMBER(ScheduleCompile!T159),ScheduleCompile!T159/1,IF(ISTEXT(ScheduleCompile!T159),IF(OR(ISNUMBER(FIND("5F",ScheduleCompile!T159)),ISNUMBER(FIND("0F",ScheduleCompile!T159)),ISNUMBER(FIND("8F",ScheduleCompile!T159)),ISNUMBER(FIND("1F",ScheduleCompile!T159)),ISNUMBER(FIND("2F",ScheduleCompile!T159)),ISNUMBER(FIND("3F",ScheduleCompile!T159)),ISNUMBER(FIND("6F",ScheduleCompile!T159)),ISNUMBER(FIND("7F",ScheduleCompile!T159)),ISNUMBER(FIND("9F",ScheduleCompile!T159)),ISNUMBER(FIND("4F",ScheduleCompile!T159))),VALUE(LEFT(ScheduleCompile!T159,FIND("F",ScheduleCompile!T159)-1)),ScheduleCompile!T159)))))),"",IF(ScheduleCompile!T159="Off",0,IF(ScheduleCompile!T159="On",1,IF(ISNUMBER(ScheduleCompile!T159),ScheduleCompile!T159/1,IF(ISTEXT(ScheduleCompile!T159),IF(OR(ISNUMBER(FIND("5F",ScheduleCompile!T159)),ISNUMBER(FIND("0F",ScheduleCompile!T159)),ISNUMBER(FIND("8F",ScheduleCompile!T159)),ISNUMBER(FIND("1F",ScheduleCompile!T159)),ISNUMBER(FIND("2F",ScheduleCompile!T159)),ISNUMBER(FIND("3F",ScheduleCompile!T159)),ISNUMBER(FIND("6F",ScheduleCompile!T159)),ISNUMBER(FIND("7F",ScheduleCompile!T159)),ISNUMBER(FIND("9F",ScheduleCompile!T159)),ISNUMBER(FIND("4F",ScheduleCompile!T159))),VALUE(LEFT(ScheduleCompile!T159,FIND("F",ScheduleCompile!T159)-1)),ScheduleCompile!T159)))))))</f>
        <v>70</v>
      </c>
      <c r="Z166" s="1">
        <f>IF(AND(ISERROR(IF(ScheduleCompile!U159="Off",0,IF(ScheduleCompile!U159="On",1,IF(ISNUMBER(ScheduleCompile!U159),ScheduleCompile!U159/1,IF(ISTEXT(ScheduleCompile!U159),IF(OR(ISNUMBER(FIND("5F",ScheduleCompile!U159)),ISNUMBER(FIND("0F",ScheduleCompile!U159)),ISNUMBER(FIND("8F",ScheduleCompile!U159)),ISNUMBER(FIND("1F",ScheduleCompile!U159)),ISNUMBER(FIND("2F",ScheduleCompile!U159)),ISNUMBER(FIND("3F",ScheduleCompile!U159)),ISNUMBER(FIND("6F",ScheduleCompile!U159)),ISNUMBER(FIND("7F",ScheduleCompile!U159)),ISNUMBER(FIND("9F",ScheduleCompile!U159)),ISNUMBER(FIND("4F",ScheduleCompile!U159))),VALUE(LEFT(ScheduleCompile!U159,FIND("F",ScheduleCompile!U159)-1)),ScheduleCompile!U159)))))),ISTEXT(ScheduleCompile!#REF!)),"ENDTABLE",IF(ISERROR(IF(ScheduleCompile!U159="Off",0,IF(ScheduleCompile!U159="On",1,IF(ISNUMBER(ScheduleCompile!U159),ScheduleCompile!U159/1,IF(ISTEXT(ScheduleCompile!U159),IF(OR(ISNUMBER(FIND("5F",ScheduleCompile!U159)),ISNUMBER(FIND("0F",ScheduleCompile!U159)),ISNUMBER(FIND("8F",ScheduleCompile!U159)),ISNUMBER(FIND("1F",ScheduleCompile!U159)),ISNUMBER(FIND("2F",ScheduleCompile!U159)),ISNUMBER(FIND("3F",ScheduleCompile!U159)),ISNUMBER(FIND("6F",ScheduleCompile!U159)),ISNUMBER(FIND("7F",ScheduleCompile!U159)),ISNUMBER(FIND("9F",ScheduleCompile!U159)),ISNUMBER(FIND("4F",ScheduleCompile!U159))),VALUE(LEFT(ScheduleCompile!U159,FIND("F",ScheduleCompile!U159)-1)),ScheduleCompile!U159)))))),"",IF(ScheduleCompile!U159="Off",0,IF(ScheduleCompile!U159="On",1,IF(ISNUMBER(ScheduleCompile!U159),ScheduleCompile!U159/1,IF(ISTEXT(ScheduleCompile!U159),IF(OR(ISNUMBER(FIND("5F",ScheduleCompile!U159)),ISNUMBER(FIND("0F",ScheduleCompile!U159)),ISNUMBER(FIND("8F",ScheduleCompile!U159)),ISNUMBER(FIND("1F",ScheduleCompile!U159)),ISNUMBER(FIND("2F",ScheduleCompile!U159)),ISNUMBER(FIND("3F",ScheduleCompile!U159)),ISNUMBER(FIND("6F",ScheduleCompile!U159)),ISNUMBER(FIND("7F",ScheduleCompile!U159)),ISNUMBER(FIND("9F",ScheduleCompile!U159)),ISNUMBER(FIND("4F",ScheduleCompile!U159))),VALUE(LEFT(ScheduleCompile!U159,FIND("F",ScheduleCompile!U159)-1)),ScheduleCompile!U159)))))))</f>
        <v>70</v>
      </c>
      <c r="AA166" s="1">
        <f>IF(AND(ISERROR(IF(ScheduleCompile!V159="Off",0,IF(ScheduleCompile!V159="On",1,IF(ISNUMBER(ScheduleCompile!V159),ScheduleCompile!V159/1,IF(ISTEXT(ScheduleCompile!V159),IF(OR(ISNUMBER(FIND("5F",ScheduleCompile!V159)),ISNUMBER(FIND("0F",ScheduleCompile!V159)),ISNUMBER(FIND("8F",ScheduleCompile!V159)),ISNUMBER(FIND("1F",ScheduleCompile!V159)),ISNUMBER(FIND("2F",ScheduleCompile!V159)),ISNUMBER(FIND("3F",ScheduleCompile!V159)),ISNUMBER(FIND("6F",ScheduleCompile!V159)),ISNUMBER(FIND("7F",ScheduleCompile!V159)),ISNUMBER(FIND("9F",ScheduleCompile!V159)),ISNUMBER(FIND("4F",ScheduleCompile!V159))),VALUE(LEFT(ScheduleCompile!V159,FIND("F",ScheduleCompile!V159)-1)),ScheduleCompile!V159)))))),ISTEXT(ScheduleCompile!#REF!)),"ENDTABLE",IF(ISERROR(IF(ScheduleCompile!V159="Off",0,IF(ScheduleCompile!V159="On",1,IF(ISNUMBER(ScheduleCompile!V159),ScheduleCompile!V159/1,IF(ISTEXT(ScheduleCompile!V159),IF(OR(ISNUMBER(FIND("5F",ScheduleCompile!V159)),ISNUMBER(FIND("0F",ScheduleCompile!V159)),ISNUMBER(FIND("8F",ScheduleCompile!V159)),ISNUMBER(FIND("1F",ScheduleCompile!V159)),ISNUMBER(FIND("2F",ScheduleCompile!V159)),ISNUMBER(FIND("3F",ScheduleCompile!V159)),ISNUMBER(FIND("6F",ScheduleCompile!V159)),ISNUMBER(FIND("7F",ScheduleCompile!V159)),ISNUMBER(FIND("9F",ScheduleCompile!V159)),ISNUMBER(FIND("4F",ScheduleCompile!V159))),VALUE(LEFT(ScheduleCompile!V159,FIND("F",ScheduleCompile!V159)-1)),ScheduleCompile!V159)))))),"",IF(ScheduleCompile!V159="Off",0,IF(ScheduleCompile!V159="On",1,IF(ISNUMBER(ScheduleCompile!V159),ScheduleCompile!V159/1,IF(ISTEXT(ScheduleCompile!V159),IF(OR(ISNUMBER(FIND("5F",ScheduleCompile!V159)),ISNUMBER(FIND("0F",ScheduleCompile!V159)),ISNUMBER(FIND("8F",ScheduleCompile!V159)),ISNUMBER(FIND("1F",ScheduleCompile!V159)),ISNUMBER(FIND("2F",ScheduleCompile!V159)),ISNUMBER(FIND("3F",ScheduleCompile!V159)),ISNUMBER(FIND("6F",ScheduleCompile!V159)),ISNUMBER(FIND("7F",ScheduleCompile!V159)),ISNUMBER(FIND("9F",ScheduleCompile!V159)),ISNUMBER(FIND("4F",ScheduleCompile!V159))),VALUE(LEFT(ScheduleCompile!V159,FIND("F",ScheduleCompile!V159)-1)),ScheduleCompile!V159)))))))</f>
        <v>70</v>
      </c>
      <c r="AB166" s="1">
        <f>IF(AND(ISERROR(IF(ScheduleCompile!W159="Off",0,IF(ScheduleCompile!W159="On",1,IF(ISNUMBER(ScheduleCompile!W159),ScheduleCompile!W159/1,IF(ISTEXT(ScheduleCompile!W159),IF(OR(ISNUMBER(FIND("5F",ScheduleCompile!W159)),ISNUMBER(FIND("0F",ScheduleCompile!W159)),ISNUMBER(FIND("8F",ScheduleCompile!W159)),ISNUMBER(FIND("1F",ScheduleCompile!W159)),ISNUMBER(FIND("2F",ScheduleCompile!W159)),ISNUMBER(FIND("3F",ScheduleCompile!W159)),ISNUMBER(FIND("6F",ScheduleCompile!W159)),ISNUMBER(FIND("7F",ScheduleCompile!W159)),ISNUMBER(FIND("9F",ScheduleCompile!W159)),ISNUMBER(FIND("4F",ScheduleCompile!W159))),VALUE(LEFT(ScheduleCompile!W159,FIND("F",ScheduleCompile!W159)-1)),ScheduleCompile!W159)))))),ISTEXT(ScheduleCompile!#REF!)),"ENDTABLE",IF(ISERROR(IF(ScheduleCompile!W159="Off",0,IF(ScheduleCompile!W159="On",1,IF(ISNUMBER(ScheduleCompile!W159),ScheduleCompile!W159/1,IF(ISTEXT(ScheduleCompile!W159),IF(OR(ISNUMBER(FIND("5F",ScheduleCompile!W159)),ISNUMBER(FIND("0F",ScheduleCompile!W159)),ISNUMBER(FIND("8F",ScheduleCompile!W159)),ISNUMBER(FIND("1F",ScheduleCompile!W159)),ISNUMBER(FIND("2F",ScheduleCompile!W159)),ISNUMBER(FIND("3F",ScheduleCompile!W159)),ISNUMBER(FIND("6F",ScheduleCompile!W159)),ISNUMBER(FIND("7F",ScheduleCompile!W159)),ISNUMBER(FIND("9F",ScheduleCompile!W159)),ISNUMBER(FIND("4F",ScheduleCompile!W159))),VALUE(LEFT(ScheduleCompile!W159,FIND("F",ScheduleCompile!W159)-1)),ScheduleCompile!W159)))))),"",IF(ScheduleCompile!W159="Off",0,IF(ScheduleCompile!W159="On",1,IF(ISNUMBER(ScheduleCompile!W159),ScheduleCompile!W159/1,IF(ISTEXT(ScheduleCompile!W159),IF(OR(ISNUMBER(FIND("5F",ScheduleCompile!W159)),ISNUMBER(FIND("0F",ScheduleCompile!W159)),ISNUMBER(FIND("8F",ScheduleCompile!W159)),ISNUMBER(FIND("1F",ScheduleCompile!W159)),ISNUMBER(FIND("2F",ScheduleCompile!W159)),ISNUMBER(FIND("3F",ScheduleCompile!W159)),ISNUMBER(FIND("6F",ScheduleCompile!W159)),ISNUMBER(FIND("7F",ScheduleCompile!W159)),ISNUMBER(FIND("9F",ScheduleCompile!W159)),ISNUMBER(FIND("4F",ScheduleCompile!W159))),VALUE(LEFT(ScheduleCompile!W159,FIND("F",ScheduleCompile!W159)-1)),ScheduleCompile!W159)))))))</f>
        <v>70</v>
      </c>
      <c r="AC166" s="1">
        <f>IF(AND(ISERROR(IF(ScheduleCompile!X159="Off",0,IF(ScheduleCompile!X159="On",1,IF(ISNUMBER(ScheduleCompile!X159),ScheduleCompile!X159/1,IF(ISTEXT(ScheduleCompile!X159),IF(OR(ISNUMBER(FIND("5F",ScheduleCompile!X159)),ISNUMBER(FIND("0F",ScheduleCompile!X159)),ISNUMBER(FIND("8F",ScheduleCompile!X159)),ISNUMBER(FIND("1F",ScheduleCompile!X159)),ISNUMBER(FIND("2F",ScheduleCompile!X159)),ISNUMBER(FIND("3F",ScheduleCompile!X159)),ISNUMBER(FIND("6F",ScheduleCompile!X159)),ISNUMBER(FIND("7F",ScheduleCompile!X159)),ISNUMBER(FIND("9F",ScheduleCompile!X159)),ISNUMBER(FIND("4F",ScheduleCompile!X159))),VALUE(LEFT(ScheduleCompile!X159,FIND("F",ScheduleCompile!X159)-1)),ScheduleCompile!X159)))))),ISTEXT(ScheduleCompile!#REF!)),"ENDTABLE",IF(ISERROR(IF(ScheduleCompile!X159="Off",0,IF(ScheduleCompile!X159="On",1,IF(ISNUMBER(ScheduleCompile!X159),ScheduleCompile!X159/1,IF(ISTEXT(ScheduleCompile!X159),IF(OR(ISNUMBER(FIND("5F",ScheduleCompile!X159)),ISNUMBER(FIND("0F",ScheduleCompile!X159)),ISNUMBER(FIND("8F",ScheduleCompile!X159)),ISNUMBER(FIND("1F",ScheduleCompile!X159)),ISNUMBER(FIND("2F",ScheduleCompile!X159)),ISNUMBER(FIND("3F",ScheduleCompile!X159)),ISNUMBER(FIND("6F",ScheduleCompile!X159)),ISNUMBER(FIND("7F",ScheduleCompile!X159)),ISNUMBER(FIND("9F",ScheduleCompile!X159)),ISNUMBER(FIND("4F",ScheduleCompile!X159))),VALUE(LEFT(ScheduleCompile!X159,FIND("F",ScheduleCompile!X159)-1)),ScheduleCompile!X159)))))),"",IF(ScheduleCompile!X159="Off",0,IF(ScheduleCompile!X159="On",1,IF(ISNUMBER(ScheduleCompile!X159),ScheduleCompile!X159/1,IF(ISTEXT(ScheduleCompile!X159),IF(OR(ISNUMBER(FIND("5F",ScheduleCompile!X159)),ISNUMBER(FIND("0F",ScheduleCompile!X159)),ISNUMBER(FIND("8F",ScheduleCompile!X159)),ISNUMBER(FIND("1F",ScheduleCompile!X159)),ISNUMBER(FIND("2F",ScheduleCompile!X159)),ISNUMBER(FIND("3F",ScheduleCompile!X159)),ISNUMBER(FIND("6F",ScheduleCompile!X159)),ISNUMBER(FIND("7F",ScheduleCompile!X159)),ISNUMBER(FIND("9F",ScheduleCompile!X159)),ISNUMBER(FIND("4F",ScheduleCompile!X159))),VALUE(LEFT(ScheduleCompile!X159,FIND("F",ScheduleCompile!X159)-1)),ScheduleCompile!X159)))))))</f>
        <v>70</v>
      </c>
      <c r="AD166" s="1">
        <f>IF(AND(ISERROR(IF(ScheduleCompile!Y159="Off",0,IF(ScheduleCompile!Y159="On",1,IF(ISNUMBER(ScheduleCompile!Y159),ScheduleCompile!Y159/1,IF(ISTEXT(ScheduleCompile!Y159),IF(OR(ISNUMBER(FIND("5F",ScheduleCompile!Y159)),ISNUMBER(FIND("0F",ScheduleCompile!Y159)),ISNUMBER(FIND("8F",ScheduleCompile!Y159)),ISNUMBER(FIND("1F",ScheduleCompile!Y159)),ISNUMBER(FIND("2F",ScheduleCompile!Y159)),ISNUMBER(FIND("3F",ScheduleCompile!Y159)),ISNUMBER(FIND("6F",ScheduleCompile!Y159)),ISNUMBER(FIND("7F",ScheduleCompile!Y159)),ISNUMBER(FIND("9F",ScheduleCompile!Y159)),ISNUMBER(FIND("4F",ScheduleCompile!Y159))),VALUE(LEFT(ScheduleCompile!Y159,FIND("F",ScheduleCompile!Y159)-1)),ScheduleCompile!Y159)))))),ISTEXT(ScheduleCompile!#REF!)),"ENDTABLE",IF(ISERROR(IF(ScheduleCompile!Y159="Off",0,IF(ScheduleCompile!Y159="On",1,IF(ISNUMBER(ScheduleCompile!Y159),ScheduleCompile!Y159/1,IF(ISTEXT(ScheduleCompile!Y159),IF(OR(ISNUMBER(FIND("5F",ScheduleCompile!Y159)),ISNUMBER(FIND("0F",ScheduleCompile!Y159)),ISNUMBER(FIND("8F",ScheduleCompile!Y159)),ISNUMBER(FIND("1F",ScheduleCompile!Y159)),ISNUMBER(FIND("2F",ScheduleCompile!Y159)),ISNUMBER(FIND("3F",ScheduleCompile!Y159)),ISNUMBER(FIND("6F",ScheduleCompile!Y159)),ISNUMBER(FIND("7F",ScheduleCompile!Y159)),ISNUMBER(FIND("9F",ScheduleCompile!Y159)),ISNUMBER(FIND("4F",ScheduleCompile!Y159))),VALUE(LEFT(ScheduleCompile!Y159,FIND("F",ScheduleCompile!Y159)-1)),ScheduleCompile!Y159)))))),"",IF(ScheduleCompile!Y159="Off",0,IF(ScheduleCompile!Y159="On",1,IF(ISNUMBER(ScheduleCompile!Y159),ScheduleCompile!Y159/1,IF(ISTEXT(ScheduleCompile!Y159),IF(OR(ISNUMBER(FIND("5F",ScheduleCompile!Y159)),ISNUMBER(FIND("0F",ScheduleCompile!Y159)),ISNUMBER(FIND("8F",ScheduleCompile!Y159)),ISNUMBER(FIND("1F",ScheduleCompile!Y159)),ISNUMBER(FIND("2F",ScheduleCompile!Y159)),ISNUMBER(FIND("3F",ScheduleCompile!Y159)),ISNUMBER(FIND("6F",ScheduleCompile!Y159)),ISNUMBER(FIND("7F",ScheduleCompile!Y159)),ISNUMBER(FIND("9F",ScheduleCompile!Y159)),ISNUMBER(FIND("4F",ScheduleCompile!Y159))),VALUE(LEFT(ScheduleCompile!Y159,FIND("F",ScheduleCompile!Y159)-1)),ScheduleCompile!Y159)))))))</f>
        <v>70</v>
      </c>
    </row>
    <row r="167" spans="1:30" x14ac:dyDescent="0.25">
      <c r="A167" t="str">
        <f t="shared" si="8"/>
        <v>SchDay "LabHtgSetptSun"  Type = "Temperature" Hr = (70, 70, 70, 70, 70, 70, 70, 70, 70, 70, 70, 70, 70, 70, 70, 70, 70, 70, 70, 70, 70, 70, 70, 70) ..</v>
      </c>
      <c r="B167" s="1" t="s">
        <v>623</v>
      </c>
      <c r="C167" t="str">
        <f t="shared" si="9"/>
        <v xml:space="preserve">SchDay "LabHtgSetptSun"  Type = "Temperature" Hr = </v>
      </c>
      <c r="D167" t="str">
        <f t="shared" si="10"/>
        <v>(70, 70, 70, 70, 70, 70, 70, 70, 70, 70, 70, 70, 70, 70, 70, 70, 70, 70, 70, 70, 70, 70, 70, 70) ..</v>
      </c>
      <c r="E167" s="30" t="str">
        <f>ScheduleCompile!A160</f>
        <v>LabHtgSetptSun</v>
      </c>
      <c r="F167" t="str">
        <f t="shared" si="11"/>
        <v>Temperature</v>
      </c>
      <c r="G167" s="1">
        <f>IF(AND(ISERROR(IF(ScheduleCompile!B160="Off",0,IF(ScheduleCompile!B160="On",1,IF(ISNUMBER(ScheduleCompile!B160),ScheduleCompile!B160/1,IF(ISTEXT(ScheduleCompile!B160),IF(OR(ISNUMBER(FIND("5F",ScheduleCompile!B160)),ISNUMBER(FIND("0F",ScheduleCompile!B160)),ISNUMBER(FIND("8F",ScheduleCompile!B160)),ISNUMBER(FIND("1F",ScheduleCompile!B160)),ISNUMBER(FIND("2F",ScheduleCompile!B160)),ISNUMBER(FIND("3F",ScheduleCompile!B160)),ISNUMBER(FIND("6F",ScheduleCompile!B160)),ISNUMBER(FIND("7F",ScheduleCompile!B160)),ISNUMBER(FIND("9F",ScheduleCompile!B160)),ISNUMBER(FIND("4F",ScheduleCompile!B160))),VALUE(LEFT(ScheduleCompile!B160,FIND("F",ScheduleCompile!B160)-1)),ScheduleCompile!B160)))))),ISTEXT(ScheduleCompile!#REF!)),"ENDTABLE",IF(ISERROR(IF(ScheduleCompile!B160="Off",0,IF(ScheduleCompile!B160="On",1,IF(ISNUMBER(ScheduleCompile!B160),ScheduleCompile!B160/1,IF(ISTEXT(ScheduleCompile!B160),IF(OR(ISNUMBER(FIND("5F",ScheduleCompile!B160)),ISNUMBER(FIND("0F",ScheduleCompile!B160)),ISNUMBER(FIND("8F",ScheduleCompile!B160)),ISNUMBER(FIND("1F",ScheduleCompile!B160)),ISNUMBER(FIND("2F",ScheduleCompile!B160)),ISNUMBER(FIND("3F",ScheduleCompile!B160)),ISNUMBER(FIND("6F",ScheduleCompile!B160)),ISNUMBER(FIND("7F",ScheduleCompile!B160)),ISNUMBER(FIND("9F",ScheduleCompile!B160)),ISNUMBER(FIND("4F",ScheduleCompile!B160))),VALUE(LEFT(ScheduleCompile!B160,FIND("F",ScheduleCompile!B160)-1)),ScheduleCompile!B160)))))),"",IF(ScheduleCompile!B160="Off",0,IF(ScheduleCompile!B160="On",1,IF(ISNUMBER(ScheduleCompile!B160),ScheduleCompile!B160/1,IF(ISTEXT(ScheduleCompile!B160),IF(OR(ISNUMBER(FIND("5F",ScheduleCompile!B160)),ISNUMBER(FIND("0F",ScheduleCompile!B160)),ISNUMBER(FIND("8F",ScheduleCompile!B160)),ISNUMBER(FIND("1F",ScheduleCompile!B160)),ISNUMBER(FIND("2F",ScheduleCompile!B160)),ISNUMBER(FIND("3F",ScheduleCompile!B160)),ISNUMBER(FIND("6F",ScheduleCompile!B160)),ISNUMBER(FIND("7F",ScheduleCompile!B160)),ISNUMBER(FIND("9F",ScheduleCompile!B160)),ISNUMBER(FIND("4F",ScheduleCompile!B160))),VALUE(LEFT(ScheduleCompile!B160,FIND("F",ScheduleCompile!B160)-1)),ScheduleCompile!B160)))))))</f>
        <v>70</v>
      </c>
      <c r="H167" s="1">
        <f>IF(AND(ISERROR(IF(ScheduleCompile!C160="Off",0,IF(ScheduleCompile!C160="On",1,IF(ISNUMBER(ScheduleCompile!C160),ScheduleCompile!C160/1,IF(ISTEXT(ScheduleCompile!C160),IF(OR(ISNUMBER(FIND("5F",ScheduleCompile!C160)),ISNUMBER(FIND("0F",ScheduleCompile!C160)),ISNUMBER(FIND("8F",ScheduleCompile!C160)),ISNUMBER(FIND("1F",ScheduleCompile!C160)),ISNUMBER(FIND("2F",ScheduleCompile!C160)),ISNUMBER(FIND("3F",ScheduleCompile!C160)),ISNUMBER(FIND("6F",ScheduleCompile!C160)),ISNUMBER(FIND("7F",ScheduleCompile!C160)),ISNUMBER(FIND("9F",ScheduleCompile!C160)),ISNUMBER(FIND("4F",ScheduleCompile!C160))),VALUE(LEFT(ScheduleCompile!C160,FIND("F",ScheduleCompile!C160)-1)),ScheduleCompile!C160)))))),ISTEXT(ScheduleCompile!#REF!)),"ENDTABLE",IF(ISERROR(IF(ScheduleCompile!C160="Off",0,IF(ScheduleCompile!C160="On",1,IF(ISNUMBER(ScheduleCompile!C160),ScheduleCompile!C160/1,IF(ISTEXT(ScheduleCompile!C160),IF(OR(ISNUMBER(FIND("5F",ScheduleCompile!C160)),ISNUMBER(FIND("0F",ScheduleCompile!C160)),ISNUMBER(FIND("8F",ScheduleCompile!C160)),ISNUMBER(FIND("1F",ScheduleCompile!C160)),ISNUMBER(FIND("2F",ScheduleCompile!C160)),ISNUMBER(FIND("3F",ScheduleCompile!C160)),ISNUMBER(FIND("6F",ScheduleCompile!C160)),ISNUMBER(FIND("7F",ScheduleCompile!C160)),ISNUMBER(FIND("9F",ScheduleCompile!C160)),ISNUMBER(FIND("4F",ScheduleCompile!C160))),VALUE(LEFT(ScheduleCompile!C160,FIND("F",ScheduleCompile!C160)-1)),ScheduleCompile!C160)))))),"",IF(ScheduleCompile!C160="Off",0,IF(ScheduleCompile!C160="On",1,IF(ISNUMBER(ScheduleCompile!C160),ScheduleCompile!C160/1,IF(ISTEXT(ScheduleCompile!C160),IF(OR(ISNUMBER(FIND("5F",ScheduleCompile!C160)),ISNUMBER(FIND("0F",ScheduleCompile!C160)),ISNUMBER(FIND("8F",ScheduleCompile!C160)),ISNUMBER(FIND("1F",ScheduleCompile!C160)),ISNUMBER(FIND("2F",ScheduleCompile!C160)),ISNUMBER(FIND("3F",ScheduleCompile!C160)),ISNUMBER(FIND("6F",ScheduleCompile!C160)),ISNUMBER(FIND("7F",ScheduleCompile!C160)),ISNUMBER(FIND("9F",ScheduleCompile!C160)),ISNUMBER(FIND("4F",ScheduleCompile!C160))),VALUE(LEFT(ScheduleCompile!C160,FIND("F",ScheduleCompile!C160)-1)),ScheduleCompile!C160)))))))</f>
        <v>70</v>
      </c>
      <c r="I167" s="1">
        <f>IF(AND(ISERROR(IF(ScheduleCompile!D160="Off",0,IF(ScheduleCompile!D160="On",1,IF(ISNUMBER(ScheduleCompile!D160),ScheduleCompile!D160/1,IF(ISTEXT(ScheduleCompile!D160),IF(OR(ISNUMBER(FIND("5F",ScheduleCompile!D160)),ISNUMBER(FIND("0F",ScheduleCompile!D160)),ISNUMBER(FIND("8F",ScheduleCompile!D160)),ISNUMBER(FIND("1F",ScheduleCompile!D160)),ISNUMBER(FIND("2F",ScheduleCompile!D160)),ISNUMBER(FIND("3F",ScheduleCompile!D160)),ISNUMBER(FIND("6F",ScheduleCompile!D160)),ISNUMBER(FIND("7F",ScheduleCompile!D160)),ISNUMBER(FIND("9F",ScheduleCompile!D160)),ISNUMBER(FIND("4F",ScheduleCompile!D160))),VALUE(LEFT(ScheduleCompile!D160,FIND("F",ScheduleCompile!D160)-1)),ScheduleCompile!D160)))))),ISTEXT(ScheduleCompile!#REF!)),"ENDTABLE",IF(ISERROR(IF(ScheduleCompile!D160="Off",0,IF(ScheduleCompile!D160="On",1,IF(ISNUMBER(ScheduleCompile!D160),ScheduleCompile!D160/1,IF(ISTEXT(ScheduleCompile!D160),IF(OR(ISNUMBER(FIND("5F",ScheduleCompile!D160)),ISNUMBER(FIND("0F",ScheduleCompile!D160)),ISNUMBER(FIND("8F",ScheduleCompile!D160)),ISNUMBER(FIND("1F",ScheduleCompile!D160)),ISNUMBER(FIND("2F",ScheduleCompile!D160)),ISNUMBER(FIND("3F",ScheduleCompile!D160)),ISNUMBER(FIND("6F",ScheduleCompile!D160)),ISNUMBER(FIND("7F",ScheduleCompile!D160)),ISNUMBER(FIND("9F",ScheduleCompile!D160)),ISNUMBER(FIND("4F",ScheduleCompile!D160))),VALUE(LEFT(ScheduleCompile!D160,FIND("F",ScheduleCompile!D160)-1)),ScheduleCompile!D160)))))),"",IF(ScheduleCompile!D160="Off",0,IF(ScheduleCompile!D160="On",1,IF(ISNUMBER(ScheduleCompile!D160),ScheduleCompile!D160/1,IF(ISTEXT(ScheduleCompile!D160),IF(OR(ISNUMBER(FIND("5F",ScheduleCompile!D160)),ISNUMBER(FIND("0F",ScheduleCompile!D160)),ISNUMBER(FIND("8F",ScheduleCompile!D160)),ISNUMBER(FIND("1F",ScheduleCompile!D160)),ISNUMBER(FIND("2F",ScheduleCompile!D160)),ISNUMBER(FIND("3F",ScheduleCompile!D160)),ISNUMBER(FIND("6F",ScheduleCompile!D160)),ISNUMBER(FIND("7F",ScheduleCompile!D160)),ISNUMBER(FIND("9F",ScheduleCompile!D160)),ISNUMBER(FIND("4F",ScheduleCompile!D160))),VALUE(LEFT(ScheduleCompile!D160,FIND("F",ScheduleCompile!D160)-1)),ScheduleCompile!D160)))))))</f>
        <v>70</v>
      </c>
      <c r="J167" s="1">
        <f>IF(AND(ISERROR(IF(ScheduleCompile!E160="Off",0,IF(ScheduleCompile!E160="On",1,IF(ISNUMBER(ScheduleCompile!E160),ScheduleCompile!E160/1,IF(ISTEXT(ScheduleCompile!E160),IF(OR(ISNUMBER(FIND("5F",ScheduleCompile!E160)),ISNUMBER(FIND("0F",ScheduleCompile!E160)),ISNUMBER(FIND("8F",ScheduleCompile!E160)),ISNUMBER(FIND("1F",ScheduleCompile!E160)),ISNUMBER(FIND("2F",ScheduleCompile!E160)),ISNUMBER(FIND("3F",ScheduleCompile!E160)),ISNUMBER(FIND("6F",ScheduleCompile!E160)),ISNUMBER(FIND("7F",ScheduleCompile!E160)),ISNUMBER(FIND("9F",ScheduleCompile!E160)),ISNUMBER(FIND("4F",ScheduleCompile!E160))),VALUE(LEFT(ScheduleCompile!E160,FIND("F",ScheduleCompile!E160)-1)),ScheduleCompile!E160)))))),ISTEXT(ScheduleCompile!#REF!)),"ENDTABLE",IF(ISERROR(IF(ScheduleCompile!E160="Off",0,IF(ScheduleCompile!E160="On",1,IF(ISNUMBER(ScheduleCompile!E160),ScheduleCompile!E160/1,IF(ISTEXT(ScheduleCompile!E160),IF(OR(ISNUMBER(FIND("5F",ScheduleCompile!E160)),ISNUMBER(FIND("0F",ScheduleCompile!E160)),ISNUMBER(FIND("8F",ScheduleCompile!E160)),ISNUMBER(FIND("1F",ScheduleCompile!E160)),ISNUMBER(FIND("2F",ScheduleCompile!E160)),ISNUMBER(FIND("3F",ScheduleCompile!E160)),ISNUMBER(FIND("6F",ScheduleCompile!E160)),ISNUMBER(FIND("7F",ScheduleCompile!E160)),ISNUMBER(FIND("9F",ScheduleCompile!E160)),ISNUMBER(FIND("4F",ScheduleCompile!E160))),VALUE(LEFT(ScheduleCompile!E160,FIND("F",ScheduleCompile!E160)-1)),ScheduleCompile!E160)))))),"",IF(ScheduleCompile!E160="Off",0,IF(ScheduleCompile!E160="On",1,IF(ISNUMBER(ScheduleCompile!E160),ScheduleCompile!E160/1,IF(ISTEXT(ScheduleCompile!E160),IF(OR(ISNUMBER(FIND("5F",ScheduleCompile!E160)),ISNUMBER(FIND("0F",ScheduleCompile!E160)),ISNUMBER(FIND("8F",ScheduleCompile!E160)),ISNUMBER(FIND("1F",ScheduleCompile!E160)),ISNUMBER(FIND("2F",ScheduleCompile!E160)),ISNUMBER(FIND("3F",ScheduleCompile!E160)),ISNUMBER(FIND("6F",ScheduleCompile!E160)),ISNUMBER(FIND("7F",ScheduleCompile!E160)),ISNUMBER(FIND("9F",ScheduleCompile!E160)),ISNUMBER(FIND("4F",ScheduleCompile!E160))),VALUE(LEFT(ScheduleCompile!E160,FIND("F",ScheduleCompile!E160)-1)),ScheduleCompile!E160)))))))</f>
        <v>70</v>
      </c>
      <c r="K167" s="1">
        <f>IF(AND(ISERROR(IF(ScheduleCompile!F160="Off",0,IF(ScheduleCompile!F160="On",1,IF(ISNUMBER(ScheduleCompile!F160),ScheduleCompile!F160/1,IF(ISTEXT(ScheduleCompile!F160),IF(OR(ISNUMBER(FIND("5F",ScheduleCompile!F160)),ISNUMBER(FIND("0F",ScheduleCompile!F160)),ISNUMBER(FIND("8F",ScheduleCompile!F160)),ISNUMBER(FIND("1F",ScheduleCompile!F160)),ISNUMBER(FIND("2F",ScheduleCompile!F160)),ISNUMBER(FIND("3F",ScheduleCompile!F160)),ISNUMBER(FIND("6F",ScheduleCompile!F160)),ISNUMBER(FIND("7F",ScheduleCompile!F160)),ISNUMBER(FIND("9F",ScheduleCompile!F160)),ISNUMBER(FIND("4F",ScheduleCompile!F160))),VALUE(LEFT(ScheduleCompile!F160,FIND("F",ScheduleCompile!F160)-1)),ScheduleCompile!F160)))))),ISTEXT(ScheduleCompile!#REF!)),"ENDTABLE",IF(ISERROR(IF(ScheduleCompile!F160="Off",0,IF(ScheduleCompile!F160="On",1,IF(ISNUMBER(ScheduleCompile!F160),ScheduleCompile!F160/1,IF(ISTEXT(ScheduleCompile!F160),IF(OR(ISNUMBER(FIND("5F",ScheduleCompile!F160)),ISNUMBER(FIND("0F",ScheduleCompile!F160)),ISNUMBER(FIND("8F",ScheduleCompile!F160)),ISNUMBER(FIND("1F",ScheduleCompile!F160)),ISNUMBER(FIND("2F",ScheduleCompile!F160)),ISNUMBER(FIND("3F",ScheduleCompile!F160)),ISNUMBER(FIND("6F",ScheduleCompile!F160)),ISNUMBER(FIND("7F",ScheduleCompile!F160)),ISNUMBER(FIND("9F",ScheduleCompile!F160)),ISNUMBER(FIND("4F",ScheduleCompile!F160))),VALUE(LEFT(ScheduleCompile!F160,FIND("F",ScheduleCompile!F160)-1)),ScheduleCompile!F160)))))),"",IF(ScheduleCompile!F160="Off",0,IF(ScheduleCompile!F160="On",1,IF(ISNUMBER(ScheduleCompile!F160),ScheduleCompile!F160/1,IF(ISTEXT(ScheduleCompile!F160),IF(OR(ISNUMBER(FIND("5F",ScheduleCompile!F160)),ISNUMBER(FIND("0F",ScheduleCompile!F160)),ISNUMBER(FIND("8F",ScheduleCompile!F160)),ISNUMBER(FIND("1F",ScheduleCompile!F160)),ISNUMBER(FIND("2F",ScheduleCompile!F160)),ISNUMBER(FIND("3F",ScheduleCompile!F160)),ISNUMBER(FIND("6F",ScheduleCompile!F160)),ISNUMBER(FIND("7F",ScheduleCompile!F160)),ISNUMBER(FIND("9F",ScheduleCompile!F160)),ISNUMBER(FIND("4F",ScheduleCompile!F160))),VALUE(LEFT(ScheduleCompile!F160,FIND("F",ScheduleCompile!F160)-1)),ScheduleCompile!F160)))))))</f>
        <v>70</v>
      </c>
      <c r="L167" s="1">
        <f>IF(AND(ISERROR(IF(ScheduleCompile!G160="Off",0,IF(ScheduleCompile!G160="On",1,IF(ISNUMBER(ScheduleCompile!G160),ScheduleCompile!G160/1,IF(ISTEXT(ScheduleCompile!G160),IF(OR(ISNUMBER(FIND("5F",ScheduleCompile!G160)),ISNUMBER(FIND("0F",ScheduleCompile!G160)),ISNUMBER(FIND("8F",ScheduleCompile!G160)),ISNUMBER(FIND("1F",ScheduleCompile!G160)),ISNUMBER(FIND("2F",ScheduleCompile!G160)),ISNUMBER(FIND("3F",ScheduleCompile!G160)),ISNUMBER(FIND("6F",ScheduleCompile!G160)),ISNUMBER(FIND("7F",ScheduleCompile!G160)),ISNUMBER(FIND("9F",ScheduleCompile!G160)),ISNUMBER(FIND("4F",ScheduleCompile!G160))),VALUE(LEFT(ScheduleCompile!G160,FIND("F",ScheduleCompile!G160)-1)),ScheduleCompile!G160)))))),ISTEXT(ScheduleCompile!#REF!)),"ENDTABLE",IF(ISERROR(IF(ScheduleCompile!G160="Off",0,IF(ScheduleCompile!G160="On",1,IF(ISNUMBER(ScheduleCompile!G160),ScheduleCompile!G160/1,IF(ISTEXT(ScheduleCompile!G160),IF(OR(ISNUMBER(FIND("5F",ScheduleCompile!G160)),ISNUMBER(FIND("0F",ScheduleCompile!G160)),ISNUMBER(FIND("8F",ScheduleCompile!G160)),ISNUMBER(FIND("1F",ScheduleCompile!G160)),ISNUMBER(FIND("2F",ScheduleCompile!G160)),ISNUMBER(FIND("3F",ScheduleCompile!G160)),ISNUMBER(FIND("6F",ScheduleCompile!G160)),ISNUMBER(FIND("7F",ScheduleCompile!G160)),ISNUMBER(FIND("9F",ScheduleCompile!G160)),ISNUMBER(FIND("4F",ScheduleCompile!G160))),VALUE(LEFT(ScheduleCompile!G160,FIND("F",ScheduleCompile!G160)-1)),ScheduleCompile!G160)))))),"",IF(ScheduleCompile!G160="Off",0,IF(ScheduleCompile!G160="On",1,IF(ISNUMBER(ScheduleCompile!G160),ScheduleCompile!G160/1,IF(ISTEXT(ScheduleCompile!G160),IF(OR(ISNUMBER(FIND("5F",ScheduleCompile!G160)),ISNUMBER(FIND("0F",ScheduleCompile!G160)),ISNUMBER(FIND("8F",ScheduleCompile!G160)),ISNUMBER(FIND("1F",ScheduleCompile!G160)),ISNUMBER(FIND("2F",ScheduleCompile!G160)),ISNUMBER(FIND("3F",ScheduleCompile!G160)),ISNUMBER(FIND("6F",ScheduleCompile!G160)),ISNUMBER(FIND("7F",ScheduleCompile!G160)),ISNUMBER(FIND("9F",ScheduleCompile!G160)),ISNUMBER(FIND("4F",ScheduleCompile!G160))),VALUE(LEFT(ScheduleCompile!G160,FIND("F",ScheduleCompile!G160)-1)),ScheduleCompile!G160)))))))</f>
        <v>70</v>
      </c>
      <c r="M167" s="1">
        <f>IF(AND(ISERROR(IF(ScheduleCompile!H160="Off",0,IF(ScheduleCompile!H160="On",1,IF(ISNUMBER(ScheduleCompile!H160),ScheduleCompile!H160/1,IF(ISTEXT(ScheduleCompile!H160),IF(OR(ISNUMBER(FIND("5F",ScheduleCompile!H160)),ISNUMBER(FIND("0F",ScheduleCompile!H160)),ISNUMBER(FIND("8F",ScheduleCompile!H160)),ISNUMBER(FIND("1F",ScheduleCompile!H160)),ISNUMBER(FIND("2F",ScheduleCompile!H160)),ISNUMBER(FIND("3F",ScheduleCompile!H160)),ISNUMBER(FIND("6F",ScheduleCompile!H160)),ISNUMBER(FIND("7F",ScheduleCompile!H160)),ISNUMBER(FIND("9F",ScheduleCompile!H160)),ISNUMBER(FIND("4F",ScheduleCompile!H160))),VALUE(LEFT(ScheduleCompile!H160,FIND("F",ScheduleCompile!H160)-1)),ScheduleCompile!H160)))))),ISTEXT(ScheduleCompile!#REF!)),"ENDTABLE",IF(ISERROR(IF(ScheduleCompile!H160="Off",0,IF(ScheduleCompile!H160="On",1,IF(ISNUMBER(ScheduleCompile!H160),ScheduleCompile!H160/1,IF(ISTEXT(ScheduleCompile!H160),IF(OR(ISNUMBER(FIND("5F",ScheduleCompile!H160)),ISNUMBER(FIND("0F",ScheduleCompile!H160)),ISNUMBER(FIND("8F",ScheduleCompile!H160)),ISNUMBER(FIND("1F",ScheduleCompile!H160)),ISNUMBER(FIND("2F",ScheduleCompile!H160)),ISNUMBER(FIND("3F",ScheduleCompile!H160)),ISNUMBER(FIND("6F",ScheduleCompile!H160)),ISNUMBER(FIND("7F",ScheduleCompile!H160)),ISNUMBER(FIND("9F",ScheduleCompile!H160)),ISNUMBER(FIND("4F",ScheduleCompile!H160))),VALUE(LEFT(ScheduleCompile!H160,FIND("F",ScheduleCompile!H160)-1)),ScheduleCompile!H160)))))),"",IF(ScheduleCompile!H160="Off",0,IF(ScheduleCompile!H160="On",1,IF(ISNUMBER(ScheduleCompile!H160),ScheduleCompile!H160/1,IF(ISTEXT(ScheduleCompile!H160),IF(OR(ISNUMBER(FIND("5F",ScheduleCompile!H160)),ISNUMBER(FIND("0F",ScheduleCompile!H160)),ISNUMBER(FIND("8F",ScheduleCompile!H160)),ISNUMBER(FIND("1F",ScheduleCompile!H160)),ISNUMBER(FIND("2F",ScheduleCompile!H160)),ISNUMBER(FIND("3F",ScheduleCompile!H160)),ISNUMBER(FIND("6F",ScheduleCompile!H160)),ISNUMBER(FIND("7F",ScheduleCompile!H160)),ISNUMBER(FIND("9F",ScheduleCompile!H160)),ISNUMBER(FIND("4F",ScheduleCompile!H160))),VALUE(LEFT(ScheduleCompile!H160,FIND("F",ScheduleCompile!H160)-1)),ScheduleCompile!H160)))))))</f>
        <v>70</v>
      </c>
      <c r="N167" s="1">
        <f>IF(AND(ISERROR(IF(ScheduleCompile!I160="Off",0,IF(ScheduleCompile!I160="On",1,IF(ISNUMBER(ScheduleCompile!I160),ScheduleCompile!I160/1,IF(ISTEXT(ScheduleCompile!I160),IF(OR(ISNUMBER(FIND("5F",ScheduleCompile!I160)),ISNUMBER(FIND("0F",ScheduleCompile!I160)),ISNUMBER(FIND("8F",ScheduleCompile!I160)),ISNUMBER(FIND("1F",ScheduleCompile!I160)),ISNUMBER(FIND("2F",ScheduleCompile!I160)),ISNUMBER(FIND("3F",ScheduleCompile!I160)),ISNUMBER(FIND("6F",ScheduleCompile!I160)),ISNUMBER(FIND("7F",ScheduleCompile!I160)),ISNUMBER(FIND("9F",ScheduleCompile!I160)),ISNUMBER(FIND("4F",ScheduleCompile!I160))),VALUE(LEFT(ScheduleCompile!I160,FIND("F",ScheduleCompile!I160)-1)),ScheduleCompile!I160)))))),ISTEXT(ScheduleCompile!#REF!)),"ENDTABLE",IF(ISERROR(IF(ScheduleCompile!I160="Off",0,IF(ScheduleCompile!I160="On",1,IF(ISNUMBER(ScheduleCompile!I160),ScheduleCompile!I160/1,IF(ISTEXT(ScheduleCompile!I160),IF(OR(ISNUMBER(FIND("5F",ScheduleCompile!I160)),ISNUMBER(FIND("0F",ScheduleCompile!I160)),ISNUMBER(FIND("8F",ScheduleCompile!I160)),ISNUMBER(FIND("1F",ScheduleCompile!I160)),ISNUMBER(FIND("2F",ScheduleCompile!I160)),ISNUMBER(FIND("3F",ScheduleCompile!I160)),ISNUMBER(FIND("6F",ScheduleCompile!I160)),ISNUMBER(FIND("7F",ScheduleCompile!I160)),ISNUMBER(FIND("9F",ScheduleCompile!I160)),ISNUMBER(FIND("4F",ScheduleCompile!I160))),VALUE(LEFT(ScheduleCompile!I160,FIND("F",ScheduleCompile!I160)-1)),ScheduleCompile!I160)))))),"",IF(ScheduleCompile!I160="Off",0,IF(ScheduleCompile!I160="On",1,IF(ISNUMBER(ScheduleCompile!I160),ScheduleCompile!I160/1,IF(ISTEXT(ScheduleCompile!I160),IF(OR(ISNUMBER(FIND("5F",ScheduleCompile!I160)),ISNUMBER(FIND("0F",ScheduleCompile!I160)),ISNUMBER(FIND("8F",ScheduleCompile!I160)),ISNUMBER(FIND("1F",ScheduleCompile!I160)),ISNUMBER(FIND("2F",ScheduleCompile!I160)),ISNUMBER(FIND("3F",ScheduleCompile!I160)),ISNUMBER(FIND("6F",ScheduleCompile!I160)),ISNUMBER(FIND("7F",ScheduleCompile!I160)),ISNUMBER(FIND("9F",ScheduleCompile!I160)),ISNUMBER(FIND("4F",ScheduleCompile!I160))),VALUE(LEFT(ScheduleCompile!I160,FIND("F",ScheduleCompile!I160)-1)),ScheduleCompile!I160)))))))</f>
        <v>70</v>
      </c>
      <c r="O167" s="1">
        <f>IF(AND(ISERROR(IF(ScheduleCompile!J160="Off",0,IF(ScheduleCompile!J160="On",1,IF(ISNUMBER(ScheduleCompile!J160),ScheduleCompile!J160/1,IF(ISTEXT(ScheduleCompile!J160),IF(OR(ISNUMBER(FIND("5F",ScheduleCompile!J160)),ISNUMBER(FIND("0F",ScheduleCompile!J160)),ISNUMBER(FIND("8F",ScheduleCompile!J160)),ISNUMBER(FIND("1F",ScheduleCompile!J160)),ISNUMBER(FIND("2F",ScheduleCompile!J160)),ISNUMBER(FIND("3F",ScheduleCompile!J160)),ISNUMBER(FIND("6F",ScheduleCompile!J160)),ISNUMBER(FIND("7F",ScheduleCompile!J160)),ISNUMBER(FIND("9F",ScheduleCompile!J160)),ISNUMBER(FIND("4F",ScheduleCompile!J160))),VALUE(LEFT(ScheduleCompile!J160,FIND("F",ScheduleCompile!J160)-1)),ScheduleCompile!J160)))))),ISTEXT(ScheduleCompile!#REF!)),"ENDTABLE",IF(ISERROR(IF(ScheduleCompile!J160="Off",0,IF(ScheduleCompile!J160="On",1,IF(ISNUMBER(ScheduleCompile!J160),ScheduleCompile!J160/1,IF(ISTEXT(ScheduleCompile!J160),IF(OR(ISNUMBER(FIND("5F",ScheduleCompile!J160)),ISNUMBER(FIND("0F",ScheduleCompile!J160)),ISNUMBER(FIND("8F",ScheduleCompile!J160)),ISNUMBER(FIND("1F",ScheduleCompile!J160)),ISNUMBER(FIND("2F",ScheduleCompile!J160)),ISNUMBER(FIND("3F",ScheduleCompile!J160)),ISNUMBER(FIND("6F",ScheduleCompile!J160)),ISNUMBER(FIND("7F",ScheduleCompile!J160)),ISNUMBER(FIND("9F",ScheduleCompile!J160)),ISNUMBER(FIND("4F",ScheduleCompile!J160))),VALUE(LEFT(ScheduleCompile!J160,FIND("F",ScheduleCompile!J160)-1)),ScheduleCompile!J160)))))),"",IF(ScheduleCompile!J160="Off",0,IF(ScheduleCompile!J160="On",1,IF(ISNUMBER(ScheduleCompile!J160),ScheduleCompile!J160/1,IF(ISTEXT(ScheduleCompile!J160),IF(OR(ISNUMBER(FIND("5F",ScheduleCompile!J160)),ISNUMBER(FIND("0F",ScheduleCompile!J160)),ISNUMBER(FIND("8F",ScheduleCompile!J160)),ISNUMBER(FIND("1F",ScheduleCompile!J160)),ISNUMBER(FIND("2F",ScheduleCompile!J160)),ISNUMBER(FIND("3F",ScheduleCompile!J160)),ISNUMBER(FIND("6F",ScheduleCompile!J160)),ISNUMBER(FIND("7F",ScheduleCompile!J160)),ISNUMBER(FIND("9F",ScheduleCompile!J160)),ISNUMBER(FIND("4F",ScheduleCompile!J160))),VALUE(LEFT(ScheduleCompile!J160,FIND("F",ScheduleCompile!J160)-1)),ScheduleCompile!J160)))))))</f>
        <v>70</v>
      </c>
      <c r="P167" s="1">
        <f>IF(AND(ISERROR(IF(ScheduleCompile!K160="Off",0,IF(ScheduleCompile!K160="On",1,IF(ISNUMBER(ScheduleCompile!K160),ScheduleCompile!K160/1,IF(ISTEXT(ScheduleCompile!K160),IF(OR(ISNUMBER(FIND("5F",ScheduleCompile!K160)),ISNUMBER(FIND("0F",ScheduleCompile!K160)),ISNUMBER(FIND("8F",ScheduleCompile!K160)),ISNUMBER(FIND("1F",ScheduleCompile!K160)),ISNUMBER(FIND("2F",ScheduleCompile!K160)),ISNUMBER(FIND("3F",ScheduleCompile!K160)),ISNUMBER(FIND("6F",ScheduleCompile!K160)),ISNUMBER(FIND("7F",ScheduleCompile!K160)),ISNUMBER(FIND("9F",ScheduleCompile!K160)),ISNUMBER(FIND("4F",ScheduleCompile!K160))),VALUE(LEFT(ScheduleCompile!K160,FIND("F",ScheduleCompile!K160)-1)),ScheduleCompile!K160)))))),ISTEXT(ScheduleCompile!#REF!)),"ENDTABLE",IF(ISERROR(IF(ScheduleCompile!K160="Off",0,IF(ScheduleCompile!K160="On",1,IF(ISNUMBER(ScheduleCompile!K160),ScheduleCompile!K160/1,IF(ISTEXT(ScheduleCompile!K160),IF(OR(ISNUMBER(FIND("5F",ScheduleCompile!K160)),ISNUMBER(FIND("0F",ScheduleCompile!K160)),ISNUMBER(FIND("8F",ScheduleCompile!K160)),ISNUMBER(FIND("1F",ScheduleCompile!K160)),ISNUMBER(FIND("2F",ScheduleCompile!K160)),ISNUMBER(FIND("3F",ScheduleCompile!K160)),ISNUMBER(FIND("6F",ScheduleCompile!K160)),ISNUMBER(FIND("7F",ScheduleCompile!K160)),ISNUMBER(FIND("9F",ScheduleCompile!K160)),ISNUMBER(FIND("4F",ScheduleCompile!K160))),VALUE(LEFT(ScheduleCompile!K160,FIND("F",ScheduleCompile!K160)-1)),ScheduleCompile!K160)))))),"",IF(ScheduleCompile!K160="Off",0,IF(ScheduleCompile!K160="On",1,IF(ISNUMBER(ScheduleCompile!K160),ScheduleCompile!K160/1,IF(ISTEXT(ScheduleCompile!K160),IF(OR(ISNUMBER(FIND("5F",ScheduleCompile!K160)),ISNUMBER(FIND("0F",ScheduleCompile!K160)),ISNUMBER(FIND("8F",ScheduleCompile!K160)),ISNUMBER(FIND("1F",ScheduleCompile!K160)),ISNUMBER(FIND("2F",ScheduleCompile!K160)),ISNUMBER(FIND("3F",ScheduleCompile!K160)),ISNUMBER(FIND("6F",ScheduleCompile!K160)),ISNUMBER(FIND("7F",ScheduleCompile!K160)),ISNUMBER(FIND("9F",ScheduleCompile!K160)),ISNUMBER(FIND("4F",ScheduleCompile!K160))),VALUE(LEFT(ScheduleCompile!K160,FIND("F",ScheduleCompile!K160)-1)),ScheduleCompile!K160)))))))</f>
        <v>70</v>
      </c>
      <c r="Q167" s="1">
        <f>IF(AND(ISERROR(IF(ScheduleCompile!L160="Off",0,IF(ScheduleCompile!L160="On",1,IF(ISNUMBER(ScheduleCompile!L160),ScheduleCompile!L160/1,IF(ISTEXT(ScheduleCompile!L160),IF(OR(ISNUMBER(FIND("5F",ScheduleCompile!L160)),ISNUMBER(FIND("0F",ScheduleCompile!L160)),ISNUMBER(FIND("8F",ScheduleCompile!L160)),ISNUMBER(FIND("1F",ScheduleCompile!L160)),ISNUMBER(FIND("2F",ScheduleCompile!L160)),ISNUMBER(FIND("3F",ScheduleCompile!L160)),ISNUMBER(FIND("6F",ScheduleCompile!L160)),ISNUMBER(FIND("7F",ScheduleCompile!L160)),ISNUMBER(FIND("9F",ScheduleCompile!L160)),ISNUMBER(FIND("4F",ScheduleCompile!L160))),VALUE(LEFT(ScheduleCompile!L160,FIND("F",ScheduleCompile!L160)-1)),ScheduleCompile!L160)))))),ISTEXT(ScheduleCompile!#REF!)),"ENDTABLE",IF(ISERROR(IF(ScheduleCompile!L160="Off",0,IF(ScheduleCompile!L160="On",1,IF(ISNUMBER(ScheduleCompile!L160),ScheduleCompile!L160/1,IF(ISTEXT(ScheduleCompile!L160),IF(OR(ISNUMBER(FIND("5F",ScheduleCompile!L160)),ISNUMBER(FIND("0F",ScheduleCompile!L160)),ISNUMBER(FIND("8F",ScheduleCompile!L160)),ISNUMBER(FIND("1F",ScheduleCompile!L160)),ISNUMBER(FIND("2F",ScheduleCompile!L160)),ISNUMBER(FIND("3F",ScheduleCompile!L160)),ISNUMBER(FIND("6F",ScheduleCompile!L160)),ISNUMBER(FIND("7F",ScheduleCompile!L160)),ISNUMBER(FIND("9F",ScheduleCompile!L160)),ISNUMBER(FIND("4F",ScheduleCompile!L160))),VALUE(LEFT(ScheduleCompile!L160,FIND("F",ScheduleCompile!L160)-1)),ScheduleCompile!L160)))))),"",IF(ScheduleCompile!L160="Off",0,IF(ScheduleCompile!L160="On",1,IF(ISNUMBER(ScheduleCompile!L160),ScheduleCompile!L160/1,IF(ISTEXT(ScheduleCompile!L160),IF(OR(ISNUMBER(FIND("5F",ScheduleCompile!L160)),ISNUMBER(FIND("0F",ScheduleCompile!L160)),ISNUMBER(FIND("8F",ScheduleCompile!L160)),ISNUMBER(FIND("1F",ScheduleCompile!L160)),ISNUMBER(FIND("2F",ScheduleCompile!L160)),ISNUMBER(FIND("3F",ScheduleCompile!L160)),ISNUMBER(FIND("6F",ScheduleCompile!L160)),ISNUMBER(FIND("7F",ScheduleCompile!L160)),ISNUMBER(FIND("9F",ScheduleCompile!L160)),ISNUMBER(FIND("4F",ScheduleCompile!L160))),VALUE(LEFT(ScheduleCompile!L160,FIND("F",ScheduleCompile!L160)-1)),ScheduleCompile!L160)))))))</f>
        <v>70</v>
      </c>
      <c r="R167" s="1">
        <f>IF(AND(ISERROR(IF(ScheduleCompile!M160="Off",0,IF(ScheduleCompile!M160="On",1,IF(ISNUMBER(ScheduleCompile!M160),ScheduleCompile!M160/1,IF(ISTEXT(ScheduleCompile!M160),IF(OR(ISNUMBER(FIND("5F",ScheduleCompile!M160)),ISNUMBER(FIND("0F",ScheduleCompile!M160)),ISNUMBER(FIND("8F",ScheduleCompile!M160)),ISNUMBER(FIND("1F",ScheduleCompile!M160)),ISNUMBER(FIND("2F",ScheduleCompile!M160)),ISNUMBER(FIND("3F",ScheduleCompile!M160)),ISNUMBER(FIND("6F",ScheduleCompile!M160)),ISNUMBER(FIND("7F",ScheduleCompile!M160)),ISNUMBER(FIND("9F",ScheduleCompile!M160)),ISNUMBER(FIND("4F",ScheduleCompile!M160))),VALUE(LEFT(ScheduleCompile!M160,FIND("F",ScheduleCompile!M160)-1)),ScheduleCompile!M160)))))),ISTEXT(ScheduleCompile!#REF!)),"ENDTABLE",IF(ISERROR(IF(ScheduleCompile!M160="Off",0,IF(ScheduleCompile!M160="On",1,IF(ISNUMBER(ScheduleCompile!M160),ScheduleCompile!M160/1,IF(ISTEXT(ScheduleCompile!M160),IF(OR(ISNUMBER(FIND("5F",ScheduleCompile!M160)),ISNUMBER(FIND("0F",ScheduleCompile!M160)),ISNUMBER(FIND("8F",ScheduleCompile!M160)),ISNUMBER(FIND("1F",ScheduleCompile!M160)),ISNUMBER(FIND("2F",ScheduleCompile!M160)),ISNUMBER(FIND("3F",ScheduleCompile!M160)),ISNUMBER(FIND("6F",ScheduleCompile!M160)),ISNUMBER(FIND("7F",ScheduleCompile!M160)),ISNUMBER(FIND("9F",ScheduleCompile!M160)),ISNUMBER(FIND("4F",ScheduleCompile!M160))),VALUE(LEFT(ScheduleCompile!M160,FIND("F",ScheduleCompile!M160)-1)),ScheduleCompile!M160)))))),"",IF(ScheduleCompile!M160="Off",0,IF(ScheduleCompile!M160="On",1,IF(ISNUMBER(ScheduleCompile!M160),ScheduleCompile!M160/1,IF(ISTEXT(ScheduleCompile!M160),IF(OR(ISNUMBER(FIND("5F",ScheduleCompile!M160)),ISNUMBER(FIND("0F",ScheduleCompile!M160)),ISNUMBER(FIND("8F",ScheduleCompile!M160)),ISNUMBER(FIND("1F",ScheduleCompile!M160)),ISNUMBER(FIND("2F",ScheduleCompile!M160)),ISNUMBER(FIND("3F",ScheduleCompile!M160)),ISNUMBER(FIND("6F",ScheduleCompile!M160)),ISNUMBER(FIND("7F",ScheduleCompile!M160)),ISNUMBER(FIND("9F",ScheduleCompile!M160)),ISNUMBER(FIND("4F",ScheduleCompile!M160))),VALUE(LEFT(ScheduleCompile!M160,FIND("F",ScheduleCompile!M160)-1)),ScheduleCompile!M160)))))))</f>
        <v>70</v>
      </c>
      <c r="S167" s="1">
        <f>IF(AND(ISERROR(IF(ScheduleCompile!N160="Off",0,IF(ScheduleCompile!N160="On",1,IF(ISNUMBER(ScheduleCompile!N160),ScheduleCompile!N160/1,IF(ISTEXT(ScheduleCompile!N160),IF(OR(ISNUMBER(FIND("5F",ScheduleCompile!N160)),ISNUMBER(FIND("0F",ScheduleCompile!N160)),ISNUMBER(FIND("8F",ScheduleCompile!N160)),ISNUMBER(FIND("1F",ScheduleCompile!N160)),ISNUMBER(FIND("2F",ScheduleCompile!N160)),ISNUMBER(FIND("3F",ScheduleCompile!N160)),ISNUMBER(FIND("6F",ScheduleCompile!N160)),ISNUMBER(FIND("7F",ScheduleCompile!N160)),ISNUMBER(FIND("9F",ScheduleCompile!N160)),ISNUMBER(FIND("4F",ScheduleCompile!N160))),VALUE(LEFT(ScheduleCompile!N160,FIND("F",ScheduleCompile!N160)-1)),ScheduleCompile!N160)))))),ISTEXT(ScheduleCompile!#REF!)),"ENDTABLE",IF(ISERROR(IF(ScheduleCompile!N160="Off",0,IF(ScheduleCompile!N160="On",1,IF(ISNUMBER(ScheduleCompile!N160),ScheduleCompile!N160/1,IF(ISTEXT(ScheduleCompile!N160),IF(OR(ISNUMBER(FIND("5F",ScheduleCompile!N160)),ISNUMBER(FIND("0F",ScheduleCompile!N160)),ISNUMBER(FIND("8F",ScheduleCompile!N160)),ISNUMBER(FIND("1F",ScheduleCompile!N160)),ISNUMBER(FIND("2F",ScheduleCompile!N160)),ISNUMBER(FIND("3F",ScheduleCompile!N160)),ISNUMBER(FIND("6F",ScheduleCompile!N160)),ISNUMBER(FIND("7F",ScheduleCompile!N160)),ISNUMBER(FIND("9F",ScheduleCompile!N160)),ISNUMBER(FIND("4F",ScheduleCompile!N160))),VALUE(LEFT(ScheduleCompile!N160,FIND("F",ScheduleCompile!N160)-1)),ScheduleCompile!N160)))))),"",IF(ScheduleCompile!N160="Off",0,IF(ScheduleCompile!N160="On",1,IF(ISNUMBER(ScheduleCompile!N160),ScheduleCompile!N160/1,IF(ISTEXT(ScheduleCompile!N160),IF(OR(ISNUMBER(FIND("5F",ScheduleCompile!N160)),ISNUMBER(FIND("0F",ScheduleCompile!N160)),ISNUMBER(FIND("8F",ScheduleCompile!N160)),ISNUMBER(FIND("1F",ScheduleCompile!N160)),ISNUMBER(FIND("2F",ScheduleCompile!N160)),ISNUMBER(FIND("3F",ScheduleCompile!N160)),ISNUMBER(FIND("6F",ScheduleCompile!N160)),ISNUMBER(FIND("7F",ScheduleCompile!N160)),ISNUMBER(FIND("9F",ScheduleCompile!N160)),ISNUMBER(FIND("4F",ScheduleCompile!N160))),VALUE(LEFT(ScheduleCompile!N160,FIND("F",ScheduleCompile!N160)-1)),ScheduleCompile!N160)))))))</f>
        <v>70</v>
      </c>
      <c r="T167" s="1">
        <f>IF(AND(ISERROR(IF(ScheduleCompile!O160="Off",0,IF(ScheduleCompile!O160="On",1,IF(ISNUMBER(ScheduleCompile!O160),ScheduleCompile!O160/1,IF(ISTEXT(ScheduleCompile!O160),IF(OR(ISNUMBER(FIND("5F",ScheduleCompile!O160)),ISNUMBER(FIND("0F",ScheduleCompile!O160)),ISNUMBER(FIND("8F",ScheduleCompile!O160)),ISNUMBER(FIND("1F",ScheduleCompile!O160)),ISNUMBER(FIND("2F",ScheduleCompile!O160)),ISNUMBER(FIND("3F",ScheduleCompile!O160)),ISNUMBER(FIND("6F",ScheduleCompile!O160)),ISNUMBER(FIND("7F",ScheduleCompile!O160)),ISNUMBER(FIND("9F",ScheduleCompile!O160)),ISNUMBER(FIND("4F",ScheduleCompile!O160))),VALUE(LEFT(ScheduleCompile!O160,FIND("F",ScheduleCompile!O160)-1)),ScheduleCompile!O160)))))),ISTEXT(ScheduleCompile!#REF!)),"ENDTABLE",IF(ISERROR(IF(ScheduleCompile!O160="Off",0,IF(ScheduleCompile!O160="On",1,IF(ISNUMBER(ScheduleCompile!O160),ScheduleCompile!O160/1,IF(ISTEXT(ScheduleCompile!O160),IF(OR(ISNUMBER(FIND("5F",ScheduleCompile!O160)),ISNUMBER(FIND("0F",ScheduleCompile!O160)),ISNUMBER(FIND("8F",ScheduleCompile!O160)),ISNUMBER(FIND("1F",ScheduleCompile!O160)),ISNUMBER(FIND("2F",ScheduleCompile!O160)),ISNUMBER(FIND("3F",ScheduleCompile!O160)),ISNUMBER(FIND("6F",ScheduleCompile!O160)),ISNUMBER(FIND("7F",ScheduleCompile!O160)),ISNUMBER(FIND("9F",ScheduleCompile!O160)),ISNUMBER(FIND("4F",ScheduleCompile!O160))),VALUE(LEFT(ScheduleCompile!O160,FIND("F",ScheduleCompile!O160)-1)),ScheduleCompile!O160)))))),"",IF(ScheduleCompile!O160="Off",0,IF(ScheduleCompile!O160="On",1,IF(ISNUMBER(ScheduleCompile!O160),ScheduleCompile!O160/1,IF(ISTEXT(ScheduleCompile!O160),IF(OR(ISNUMBER(FIND("5F",ScheduleCompile!O160)),ISNUMBER(FIND("0F",ScheduleCompile!O160)),ISNUMBER(FIND("8F",ScheduleCompile!O160)),ISNUMBER(FIND("1F",ScheduleCompile!O160)),ISNUMBER(FIND("2F",ScheduleCompile!O160)),ISNUMBER(FIND("3F",ScheduleCompile!O160)),ISNUMBER(FIND("6F",ScheduleCompile!O160)),ISNUMBER(FIND("7F",ScheduleCompile!O160)),ISNUMBER(FIND("9F",ScheduleCompile!O160)),ISNUMBER(FIND("4F",ScheduleCompile!O160))),VALUE(LEFT(ScheduleCompile!O160,FIND("F",ScheduleCompile!O160)-1)),ScheduleCompile!O160)))))))</f>
        <v>70</v>
      </c>
      <c r="U167" s="1">
        <f>IF(AND(ISERROR(IF(ScheduleCompile!P160="Off",0,IF(ScheduleCompile!P160="On",1,IF(ISNUMBER(ScheduleCompile!P160),ScheduleCompile!P160/1,IF(ISTEXT(ScheduleCompile!P160),IF(OR(ISNUMBER(FIND("5F",ScheduleCompile!P160)),ISNUMBER(FIND("0F",ScheduleCompile!P160)),ISNUMBER(FIND("8F",ScheduleCompile!P160)),ISNUMBER(FIND("1F",ScheduleCompile!P160)),ISNUMBER(FIND("2F",ScheduleCompile!P160)),ISNUMBER(FIND("3F",ScheduleCompile!P160)),ISNUMBER(FIND("6F",ScheduleCompile!P160)),ISNUMBER(FIND("7F",ScheduleCompile!P160)),ISNUMBER(FIND("9F",ScheduleCompile!P160)),ISNUMBER(FIND("4F",ScheduleCompile!P160))),VALUE(LEFT(ScheduleCompile!P160,FIND("F",ScheduleCompile!P160)-1)),ScheduleCompile!P160)))))),ISTEXT(ScheduleCompile!#REF!)),"ENDTABLE",IF(ISERROR(IF(ScheduleCompile!P160="Off",0,IF(ScheduleCompile!P160="On",1,IF(ISNUMBER(ScheduleCompile!P160),ScheduleCompile!P160/1,IF(ISTEXT(ScheduleCompile!P160),IF(OR(ISNUMBER(FIND("5F",ScheduleCompile!P160)),ISNUMBER(FIND("0F",ScheduleCompile!P160)),ISNUMBER(FIND("8F",ScheduleCompile!P160)),ISNUMBER(FIND("1F",ScheduleCompile!P160)),ISNUMBER(FIND("2F",ScheduleCompile!P160)),ISNUMBER(FIND("3F",ScheduleCompile!P160)),ISNUMBER(FIND("6F",ScheduleCompile!P160)),ISNUMBER(FIND("7F",ScheduleCompile!P160)),ISNUMBER(FIND("9F",ScheduleCompile!P160)),ISNUMBER(FIND("4F",ScheduleCompile!P160))),VALUE(LEFT(ScheduleCompile!P160,FIND("F",ScheduleCompile!P160)-1)),ScheduleCompile!P160)))))),"",IF(ScheduleCompile!P160="Off",0,IF(ScheduleCompile!P160="On",1,IF(ISNUMBER(ScheduleCompile!P160),ScheduleCompile!P160/1,IF(ISTEXT(ScheduleCompile!P160),IF(OR(ISNUMBER(FIND("5F",ScheduleCompile!P160)),ISNUMBER(FIND("0F",ScheduleCompile!P160)),ISNUMBER(FIND("8F",ScheduleCompile!P160)),ISNUMBER(FIND("1F",ScheduleCompile!P160)),ISNUMBER(FIND("2F",ScheduleCompile!P160)),ISNUMBER(FIND("3F",ScheduleCompile!P160)),ISNUMBER(FIND("6F",ScheduleCompile!P160)),ISNUMBER(FIND("7F",ScheduleCompile!P160)),ISNUMBER(FIND("9F",ScheduleCompile!P160)),ISNUMBER(FIND("4F",ScheduleCompile!P160))),VALUE(LEFT(ScheduleCompile!P160,FIND("F",ScheduleCompile!P160)-1)),ScheduleCompile!P160)))))))</f>
        <v>70</v>
      </c>
      <c r="V167" s="1">
        <f>IF(AND(ISERROR(IF(ScheduleCompile!Q160="Off",0,IF(ScheduleCompile!Q160="On",1,IF(ISNUMBER(ScheduleCompile!Q160),ScheduleCompile!Q160/1,IF(ISTEXT(ScheduleCompile!Q160),IF(OR(ISNUMBER(FIND("5F",ScheduleCompile!Q160)),ISNUMBER(FIND("0F",ScheduleCompile!Q160)),ISNUMBER(FIND("8F",ScheduleCompile!Q160)),ISNUMBER(FIND("1F",ScheduleCompile!Q160)),ISNUMBER(FIND("2F",ScheduleCompile!Q160)),ISNUMBER(FIND("3F",ScheduleCompile!Q160)),ISNUMBER(FIND("6F",ScheduleCompile!Q160)),ISNUMBER(FIND("7F",ScheduleCompile!Q160)),ISNUMBER(FIND("9F",ScheduleCompile!Q160)),ISNUMBER(FIND("4F",ScheduleCompile!Q160))),VALUE(LEFT(ScheduleCompile!Q160,FIND("F",ScheduleCompile!Q160)-1)),ScheduleCompile!Q160)))))),ISTEXT(ScheduleCompile!#REF!)),"ENDTABLE",IF(ISERROR(IF(ScheduleCompile!Q160="Off",0,IF(ScheduleCompile!Q160="On",1,IF(ISNUMBER(ScheduleCompile!Q160),ScheduleCompile!Q160/1,IF(ISTEXT(ScheduleCompile!Q160),IF(OR(ISNUMBER(FIND("5F",ScheduleCompile!Q160)),ISNUMBER(FIND("0F",ScheduleCompile!Q160)),ISNUMBER(FIND("8F",ScheduleCompile!Q160)),ISNUMBER(FIND("1F",ScheduleCompile!Q160)),ISNUMBER(FIND("2F",ScheduleCompile!Q160)),ISNUMBER(FIND("3F",ScheduleCompile!Q160)),ISNUMBER(FIND("6F",ScheduleCompile!Q160)),ISNUMBER(FIND("7F",ScheduleCompile!Q160)),ISNUMBER(FIND("9F",ScheduleCompile!Q160)),ISNUMBER(FIND("4F",ScheduleCompile!Q160))),VALUE(LEFT(ScheduleCompile!Q160,FIND("F",ScheduleCompile!Q160)-1)),ScheduleCompile!Q160)))))),"",IF(ScheduleCompile!Q160="Off",0,IF(ScheduleCompile!Q160="On",1,IF(ISNUMBER(ScheduleCompile!Q160),ScheduleCompile!Q160/1,IF(ISTEXT(ScheduleCompile!Q160),IF(OR(ISNUMBER(FIND("5F",ScheduleCompile!Q160)),ISNUMBER(FIND("0F",ScheduleCompile!Q160)),ISNUMBER(FIND("8F",ScheduleCompile!Q160)),ISNUMBER(FIND("1F",ScheduleCompile!Q160)),ISNUMBER(FIND("2F",ScheduleCompile!Q160)),ISNUMBER(FIND("3F",ScheduleCompile!Q160)),ISNUMBER(FIND("6F",ScheduleCompile!Q160)),ISNUMBER(FIND("7F",ScheduleCompile!Q160)),ISNUMBER(FIND("9F",ScheduleCompile!Q160)),ISNUMBER(FIND("4F",ScheduleCompile!Q160))),VALUE(LEFT(ScheduleCompile!Q160,FIND("F",ScheduleCompile!Q160)-1)),ScheduleCompile!Q160)))))))</f>
        <v>70</v>
      </c>
      <c r="W167" s="1">
        <f>IF(AND(ISERROR(IF(ScheduleCompile!R160="Off",0,IF(ScheduleCompile!R160="On",1,IF(ISNUMBER(ScheduleCompile!R160),ScheduleCompile!R160/1,IF(ISTEXT(ScheduleCompile!R160),IF(OR(ISNUMBER(FIND("5F",ScheduleCompile!R160)),ISNUMBER(FIND("0F",ScheduleCompile!R160)),ISNUMBER(FIND("8F",ScheduleCompile!R160)),ISNUMBER(FIND("1F",ScheduleCompile!R160)),ISNUMBER(FIND("2F",ScheduleCompile!R160)),ISNUMBER(FIND("3F",ScheduleCompile!R160)),ISNUMBER(FIND("6F",ScheduleCompile!R160)),ISNUMBER(FIND("7F",ScheduleCompile!R160)),ISNUMBER(FIND("9F",ScheduleCompile!R160)),ISNUMBER(FIND("4F",ScheduleCompile!R160))),VALUE(LEFT(ScheduleCompile!R160,FIND("F",ScheduleCompile!R160)-1)),ScheduleCompile!R160)))))),ISTEXT(ScheduleCompile!#REF!)),"ENDTABLE",IF(ISERROR(IF(ScheduleCompile!R160="Off",0,IF(ScheduleCompile!R160="On",1,IF(ISNUMBER(ScheduleCompile!R160),ScheduleCompile!R160/1,IF(ISTEXT(ScheduleCompile!R160),IF(OR(ISNUMBER(FIND("5F",ScheduleCompile!R160)),ISNUMBER(FIND("0F",ScheduleCompile!R160)),ISNUMBER(FIND("8F",ScheduleCompile!R160)),ISNUMBER(FIND("1F",ScheduleCompile!R160)),ISNUMBER(FIND("2F",ScheduleCompile!R160)),ISNUMBER(FIND("3F",ScheduleCompile!R160)),ISNUMBER(FIND("6F",ScheduleCompile!R160)),ISNUMBER(FIND("7F",ScheduleCompile!R160)),ISNUMBER(FIND("9F",ScheduleCompile!R160)),ISNUMBER(FIND("4F",ScheduleCompile!R160))),VALUE(LEFT(ScheduleCompile!R160,FIND("F",ScheduleCompile!R160)-1)),ScheduleCompile!R160)))))),"",IF(ScheduleCompile!R160="Off",0,IF(ScheduleCompile!R160="On",1,IF(ISNUMBER(ScheduleCompile!R160),ScheduleCompile!R160/1,IF(ISTEXT(ScheduleCompile!R160),IF(OR(ISNUMBER(FIND("5F",ScheduleCompile!R160)),ISNUMBER(FIND("0F",ScheduleCompile!R160)),ISNUMBER(FIND("8F",ScheduleCompile!R160)),ISNUMBER(FIND("1F",ScheduleCompile!R160)),ISNUMBER(FIND("2F",ScheduleCompile!R160)),ISNUMBER(FIND("3F",ScheduleCompile!R160)),ISNUMBER(FIND("6F",ScheduleCompile!R160)),ISNUMBER(FIND("7F",ScheduleCompile!R160)),ISNUMBER(FIND("9F",ScheduleCompile!R160)),ISNUMBER(FIND("4F",ScheduleCompile!R160))),VALUE(LEFT(ScheduleCompile!R160,FIND("F",ScheduleCompile!R160)-1)),ScheduleCompile!R160)))))))</f>
        <v>70</v>
      </c>
      <c r="X167" s="1">
        <f>IF(AND(ISERROR(IF(ScheduleCompile!S160="Off",0,IF(ScheduleCompile!S160="On",1,IF(ISNUMBER(ScheduleCompile!S160),ScheduleCompile!S160/1,IF(ISTEXT(ScheduleCompile!S160),IF(OR(ISNUMBER(FIND("5F",ScheduleCompile!S160)),ISNUMBER(FIND("0F",ScheduleCompile!S160)),ISNUMBER(FIND("8F",ScheduleCompile!S160)),ISNUMBER(FIND("1F",ScheduleCompile!S160)),ISNUMBER(FIND("2F",ScheduleCompile!S160)),ISNUMBER(FIND("3F",ScheduleCompile!S160)),ISNUMBER(FIND("6F",ScheduleCompile!S160)),ISNUMBER(FIND("7F",ScheduleCompile!S160)),ISNUMBER(FIND("9F",ScheduleCompile!S160)),ISNUMBER(FIND("4F",ScheduleCompile!S160))),VALUE(LEFT(ScheduleCompile!S160,FIND("F",ScheduleCompile!S160)-1)),ScheduleCompile!S160)))))),ISTEXT(ScheduleCompile!#REF!)),"ENDTABLE",IF(ISERROR(IF(ScheduleCompile!S160="Off",0,IF(ScheduleCompile!S160="On",1,IF(ISNUMBER(ScheduleCompile!S160),ScheduleCompile!S160/1,IF(ISTEXT(ScheduleCompile!S160),IF(OR(ISNUMBER(FIND("5F",ScheduleCompile!S160)),ISNUMBER(FIND("0F",ScheduleCompile!S160)),ISNUMBER(FIND("8F",ScheduleCompile!S160)),ISNUMBER(FIND("1F",ScheduleCompile!S160)),ISNUMBER(FIND("2F",ScheduleCompile!S160)),ISNUMBER(FIND("3F",ScheduleCompile!S160)),ISNUMBER(FIND("6F",ScheduleCompile!S160)),ISNUMBER(FIND("7F",ScheduleCompile!S160)),ISNUMBER(FIND("9F",ScheduleCompile!S160)),ISNUMBER(FIND("4F",ScheduleCompile!S160))),VALUE(LEFT(ScheduleCompile!S160,FIND("F",ScheduleCompile!S160)-1)),ScheduleCompile!S160)))))),"",IF(ScheduleCompile!S160="Off",0,IF(ScheduleCompile!S160="On",1,IF(ISNUMBER(ScheduleCompile!S160),ScheduleCompile!S160/1,IF(ISTEXT(ScheduleCompile!S160),IF(OR(ISNUMBER(FIND("5F",ScheduleCompile!S160)),ISNUMBER(FIND("0F",ScheduleCompile!S160)),ISNUMBER(FIND("8F",ScheduleCompile!S160)),ISNUMBER(FIND("1F",ScheduleCompile!S160)),ISNUMBER(FIND("2F",ScheduleCompile!S160)),ISNUMBER(FIND("3F",ScheduleCompile!S160)),ISNUMBER(FIND("6F",ScheduleCompile!S160)),ISNUMBER(FIND("7F",ScheduleCompile!S160)),ISNUMBER(FIND("9F",ScheduleCompile!S160)),ISNUMBER(FIND("4F",ScheduleCompile!S160))),VALUE(LEFT(ScheduleCompile!S160,FIND("F",ScheduleCompile!S160)-1)),ScheduleCompile!S160)))))))</f>
        <v>70</v>
      </c>
      <c r="Y167" s="1">
        <f>IF(AND(ISERROR(IF(ScheduleCompile!T160="Off",0,IF(ScheduleCompile!T160="On",1,IF(ISNUMBER(ScheduleCompile!T160),ScheduleCompile!T160/1,IF(ISTEXT(ScheduleCompile!T160),IF(OR(ISNUMBER(FIND("5F",ScheduleCompile!T160)),ISNUMBER(FIND("0F",ScheduleCompile!T160)),ISNUMBER(FIND("8F",ScheduleCompile!T160)),ISNUMBER(FIND("1F",ScheduleCompile!T160)),ISNUMBER(FIND("2F",ScheduleCompile!T160)),ISNUMBER(FIND("3F",ScheduleCompile!T160)),ISNUMBER(FIND("6F",ScheduleCompile!T160)),ISNUMBER(FIND("7F",ScheduleCompile!T160)),ISNUMBER(FIND("9F",ScheduleCompile!T160)),ISNUMBER(FIND("4F",ScheduleCompile!T160))),VALUE(LEFT(ScheduleCompile!T160,FIND("F",ScheduleCompile!T160)-1)),ScheduleCompile!T160)))))),ISTEXT(ScheduleCompile!#REF!)),"ENDTABLE",IF(ISERROR(IF(ScheduleCompile!T160="Off",0,IF(ScheduleCompile!T160="On",1,IF(ISNUMBER(ScheduleCompile!T160),ScheduleCompile!T160/1,IF(ISTEXT(ScheduleCompile!T160),IF(OR(ISNUMBER(FIND("5F",ScheduleCompile!T160)),ISNUMBER(FIND("0F",ScheduleCompile!T160)),ISNUMBER(FIND("8F",ScheduleCompile!T160)),ISNUMBER(FIND("1F",ScheduleCompile!T160)),ISNUMBER(FIND("2F",ScheduleCompile!T160)),ISNUMBER(FIND("3F",ScheduleCompile!T160)),ISNUMBER(FIND("6F",ScheduleCompile!T160)),ISNUMBER(FIND("7F",ScheduleCompile!T160)),ISNUMBER(FIND("9F",ScheduleCompile!T160)),ISNUMBER(FIND("4F",ScheduleCompile!T160))),VALUE(LEFT(ScheduleCompile!T160,FIND("F",ScheduleCompile!T160)-1)),ScheduleCompile!T160)))))),"",IF(ScheduleCompile!T160="Off",0,IF(ScheduleCompile!T160="On",1,IF(ISNUMBER(ScheduleCompile!T160),ScheduleCompile!T160/1,IF(ISTEXT(ScheduleCompile!T160),IF(OR(ISNUMBER(FIND("5F",ScheduleCompile!T160)),ISNUMBER(FIND("0F",ScheduleCompile!T160)),ISNUMBER(FIND("8F",ScheduleCompile!T160)),ISNUMBER(FIND("1F",ScheduleCompile!T160)),ISNUMBER(FIND("2F",ScheduleCompile!T160)),ISNUMBER(FIND("3F",ScheduleCompile!T160)),ISNUMBER(FIND("6F",ScheduleCompile!T160)),ISNUMBER(FIND("7F",ScheduleCompile!T160)),ISNUMBER(FIND("9F",ScheduleCompile!T160)),ISNUMBER(FIND("4F",ScheduleCompile!T160))),VALUE(LEFT(ScheduleCompile!T160,FIND("F",ScheduleCompile!T160)-1)),ScheduleCompile!T160)))))))</f>
        <v>70</v>
      </c>
      <c r="Z167" s="1">
        <f>IF(AND(ISERROR(IF(ScheduleCompile!U160="Off",0,IF(ScheduleCompile!U160="On",1,IF(ISNUMBER(ScheduleCompile!U160),ScheduleCompile!U160/1,IF(ISTEXT(ScheduleCompile!U160),IF(OR(ISNUMBER(FIND("5F",ScheduleCompile!U160)),ISNUMBER(FIND("0F",ScheduleCompile!U160)),ISNUMBER(FIND("8F",ScheduleCompile!U160)),ISNUMBER(FIND("1F",ScheduleCompile!U160)),ISNUMBER(FIND("2F",ScheduleCompile!U160)),ISNUMBER(FIND("3F",ScheduleCompile!U160)),ISNUMBER(FIND("6F",ScheduleCompile!U160)),ISNUMBER(FIND("7F",ScheduleCompile!U160)),ISNUMBER(FIND("9F",ScheduleCompile!U160)),ISNUMBER(FIND("4F",ScheduleCompile!U160))),VALUE(LEFT(ScheduleCompile!U160,FIND("F",ScheduleCompile!U160)-1)),ScheduleCompile!U160)))))),ISTEXT(ScheduleCompile!#REF!)),"ENDTABLE",IF(ISERROR(IF(ScheduleCompile!U160="Off",0,IF(ScheduleCompile!U160="On",1,IF(ISNUMBER(ScheduleCompile!U160),ScheduleCompile!U160/1,IF(ISTEXT(ScheduleCompile!U160),IF(OR(ISNUMBER(FIND("5F",ScheduleCompile!U160)),ISNUMBER(FIND("0F",ScheduleCompile!U160)),ISNUMBER(FIND("8F",ScheduleCompile!U160)),ISNUMBER(FIND("1F",ScheduleCompile!U160)),ISNUMBER(FIND("2F",ScheduleCompile!U160)),ISNUMBER(FIND("3F",ScheduleCompile!U160)),ISNUMBER(FIND("6F",ScheduleCompile!U160)),ISNUMBER(FIND("7F",ScheduleCompile!U160)),ISNUMBER(FIND("9F",ScheduleCompile!U160)),ISNUMBER(FIND("4F",ScheduleCompile!U160))),VALUE(LEFT(ScheduleCompile!U160,FIND("F",ScheduleCompile!U160)-1)),ScheduleCompile!U160)))))),"",IF(ScheduleCompile!U160="Off",0,IF(ScheduleCompile!U160="On",1,IF(ISNUMBER(ScheduleCompile!U160),ScheduleCompile!U160/1,IF(ISTEXT(ScheduleCompile!U160),IF(OR(ISNUMBER(FIND("5F",ScheduleCompile!U160)),ISNUMBER(FIND("0F",ScheduleCompile!U160)),ISNUMBER(FIND("8F",ScheduleCompile!U160)),ISNUMBER(FIND("1F",ScheduleCompile!U160)),ISNUMBER(FIND("2F",ScheduleCompile!U160)),ISNUMBER(FIND("3F",ScheduleCompile!U160)),ISNUMBER(FIND("6F",ScheduleCompile!U160)),ISNUMBER(FIND("7F",ScheduleCompile!U160)),ISNUMBER(FIND("9F",ScheduleCompile!U160)),ISNUMBER(FIND("4F",ScheduleCompile!U160))),VALUE(LEFT(ScheduleCompile!U160,FIND("F",ScheduleCompile!U160)-1)),ScheduleCompile!U160)))))))</f>
        <v>70</v>
      </c>
      <c r="AA167" s="1">
        <f>IF(AND(ISERROR(IF(ScheduleCompile!V160="Off",0,IF(ScheduleCompile!V160="On",1,IF(ISNUMBER(ScheduleCompile!V160),ScheduleCompile!V160/1,IF(ISTEXT(ScheduleCompile!V160),IF(OR(ISNUMBER(FIND("5F",ScheduleCompile!V160)),ISNUMBER(FIND("0F",ScheduleCompile!V160)),ISNUMBER(FIND("8F",ScheduleCompile!V160)),ISNUMBER(FIND("1F",ScheduleCompile!V160)),ISNUMBER(FIND("2F",ScheduleCompile!V160)),ISNUMBER(FIND("3F",ScheduleCompile!V160)),ISNUMBER(FIND("6F",ScheduleCompile!V160)),ISNUMBER(FIND("7F",ScheduleCompile!V160)),ISNUMBER(FIND("9F",ScheduleCompile!V160)),ISNUMBER(FIND("4F",ScheduleCompile!V160))),VALUE(LEFT(ScheduleCompile!V160,FIND("F",ScheduleCompile!V160)-1)),ScheduleCompile!V160)))))),ISTEXT(ScheduleCompile!#REF!)),"ENDTABLE",IF(ISERROR(IF(ScheduleCompile!V160="Off",0,IF(ScheduleCompile!V160="On",1,IF(ISNUMBER(ScheduleCompile!V160),ScheduleCompile!V160/1,IF(ISTEXT(ScheduleCompile!V160),IF(OR(ISNUMBER(FIND("5F",ScheduleCompile!V160)),ISNUMBER(FIND("0F",ScheduleCompile!V160)),ISNUMBER(FIND("8F",ScheduleCompile!V160)),ISNUMBER(FIND("1F",ScheduleCompile!V160)),ISNUMBER(FIND("2F",ScheduleCompile!V160)),ISNUMBER(FIND("3F",ScheduleCompile!V160)),ISNUMBER(FIND("6F",ScheduleCompile!V160)),ISNUMBER(FIND("7F",ScheduleCompile!V160)),ISNUMBER(FIND("9F",ScheduleCompile!V160)),ISNUMBER(FIND("4F",ScheduleCompile!V160))),VALUE(LEFT(ScheduleCompile!V160,FIND("F",ScheduleCompile!V160)-1)),ScheduleCompile!V160)))))),"",IF(ScheduleCompile!V160="Off",0,IF(ScheduleCompile!V160="On",1,IF(ISNUMBER(ScheduleCompile!V160),ScheduleCompile!V160/1,IF(ISTEXT(ScheduleCompile!V160),IF(OR(ISNUMBER(FIND("5F",ScheduleCompile!V160)),ISNUMBER(FIND("0F",ScheduleCompile!V160)),ISNUMBER(FIND("8F",ScheduleCompile!V160)),ISNUMBER(FIND("1F",ScheduleCompile!V160)),ISNUMBER(FIND("2F",ScheduleCompile!V160)),ISNUMBER(FIND("3F",ScheduleCompile!V160)),ISNUMBER(FIND("6F",ScheduleCompile!V160)),ISNUMBER(FIND("7F",ScheduleCompile!V160)),ISNUMBER(FIND("9F",ScheduleCompile!V160)),ISNUMBER(FIND("4F",ScheduleCompile!V160))),VALUE(LEFT(ScheduleCompile!V160,FIND("F",ScheduleCompile!V160)-1)),ScheduleCompile!V160)))))))</f>
        <v>70</v>
      </c>
      <c r="AB167" s="1">
        <f>IF(AND(ISERROR(IF(ScheduleCompile!W160="Off",0,IF(ScheduleCompile!W160="On",1,IF(ISNUMBER(ScheduleCompile!W160),ScheduleCompile!W160/1,IF(ISTEXT(ScheduleCompile!W160),IF(OR(ISNUMBER(FIND("5F",ScheduleCompile!W160)),ISNUMBER(FIND("0F",ScheduleCompile!W160)),ISNUMBER(FIND("8F",ScheduleCompile!W160)),ISNUMBER(FIND("1F",ScheduleCompile!W160)),ISNUMBER(FIND("2F",ScheduleCompile!W160)),ISNUMBER(FIND("3F",ScheduleCompile!W160)),ISNUMBER(FIND("6F",ScheduleCompile!W160)),ISNUMBER(FIND("7F",ScheduleCompile!W160)),ISNUMBER(FIND("9F",ScheduleCompile!W160)),ISNUMBER(FIND("4F",ScheduleCompile!W160))),VALUE(LEFT(ScheduleCompile!W160,FIND("F",ScheduleCompile!W160)-1)),ScheduleCompile!W160)))))),ISTEXT(ScheduleCompile!#REF!)),"ENDTABLE",IF(ISERROR(IF(ScheduleCompile!W160="Off",0,IF(ScheduleCompile!W160="On",1,IF(ISNUMBER(ScheduleCompile!W160),ScheduleCompile!W160/1,IF(ISTEXT(ScheduleCompile!W160),IF(OR(ISNUMBER(FIND("5F",ScheduleCompile!W160)),ISNUMBER(FIND("0F",ScheduleCompile!W160)),ISNUMBER(FIND("8F",ScheduleCompile!W160)),ISNUMBER(FIND("1F",ScheduleCompile!W160)),ISNUMBER(FIND("2F",ScheduleCompile!W160)),ISNUMBER(FIND("3F",ScheduleCompile!W160)),ISNUMBER(FIND("6F",ScheduleCompile!W160)),ISNUMBER(FIND("7F",ScheduleCompile!W160)),ISNUMBER(FIND("9F",ScheduleCompile!W160)),ISNUMBER(FIND("4F",ScheduleCompile!W160))),VALUE(LEFT(ScheduleCompile!W160,FIND("F",ScheduleCompile!W160)-1)),ScheduleCompile!W160)))))),"",IF(ScheduleCompile!W160="Off",0,IF(ScheduleCompile!W160="On",1,IF(ISNUMBER(ScheduleCompile!W160),ScheduleCompile!W160/1,IF(ISTEXT(ScheduleCompile!W160),IF(OR(ISNUMBER(FIND("5F",ScheduleCompile!W160)),ISNUMBER(FIND("0F",ScheduleCompile!W160)),ISNUMBER(FIND("8F",ScheduleCompile!W160)),ISNUMBER(FIND("1F",ScheduleCompile!W160)),ISNUMBER(FIND("2F",ScheduleCompile!W160)),ISNUMBER(FIND("3F",ScheduleCompile!W160)),ISNUMBER(FIND("6F",ScheduleCompile!W160)),ISNUMBER(FIND("7F",ScheduleCompile!W160)),ISNUMBER(FIND("9F",ScheduleCompile!W160)),ISNUMBER(FIND("4F",ScheduleCompile!W160))),VALUE(LEFT(ScheduleCompile!W160,FIND("F",ScheduleCompile!W160)-1)),ScheduleCompile!W160)))))))</f>
        <v>70</v>
      </c>
      <c r="AC167" s="1">
        <f>IF(AND(ISERROR(IF(ScheduleCompile!X160="Off",0,IF(ScheduleCompile!X160="On",1,IF(ISNUMBER(ScheduleCompile!X160),ScheduleCompile!X160/1,IF(ISTEXT(ScheduleCompile!X160),IF(OR(ISNUMBER(FIND("5F",ScheduleCompile!X160)),ISNUMBER(FIND("0F",ScheduleCompile!X160)),ISNUMBER(FIND("8F",ScheduleCompile!X160)),ISNUMBER(FIND("1F",ScheduleCompile!X160)),ISNUMBER(FIND("2F",ScheduleCompile!X160)),ISNUMBER(FIND("3F",ScheduleCompile!X160)),ISNUMBER(FIND("6F",ScheduleCompile!X160)),ISNUMBER(FIND("7F",ScheduleCompile!X160)),ISNUMBER(FIND("9F",ScheduleCompile!X160)),ISNUMBER(FIND("4F",ScheduleCompile!X160))),VALUE(LEFT(ScheduleCompile!X160,FIND("F",ScheduleCompile!X160)-1)),ScheduleCompile!X160)))))),ISTEXT(ScheduleCompile!#REF!)),"ENDTABLE",IF(ISERROR(IF(ScheduleCompile!X160="Off",0,IF(ScheduleCompile!X160="On",1,IF(ISNUMBER(ScheduleCompile!X160),ScheduleCompile!X160/1,IF(ISTEXT(ScheduleCompile!X160),IF(OR(ISNUMBER(FIND("5F",ScheduleCompile!X160)),ISNUMBER(FIND("0F",ScheduleCompile!X160)),ISNUMBER(FIND("8F",ScheduleCompile!X160)),ISNUMBER(FIND("1F",ScheduleCompile!X160)),ISNUMBER(FIND("2F",ScheduleCompile!X160)),ISNUMBER(FIND("3F",ScheduleCompile!X160)),ISNUMBER(FIND("6F",ScheduleCompile!X160)),ISNUMBER(FIND("7F",ScheduleCompile!X160)),ISNUMBER(FIND("9F",ScheduleCompile!X160)),ISNUMBER(FIND("4F",ScheduleCompile!X160))),VALUE(LEFT(ScheduleCompile!X160,FIND("F",ScheduleCompile!X160)-1)),ScheduleCompile!X160)))))),"",IF(ScheduleCompile!X160="Off",0,IF(ScheduleCompile!X160="On",1,IF(ISNUMBER(ScheduleCompile!X160),ScheduleCompile!X160/1,IF(ISTEXT(ScheduleCompile!X160),IF(OR(ISNUMBER(FIND("5F",ScheduleCompile!X160)),ISNUMBER(FIND("0F",ScheduleCompile!X160)),ISNUMBER(FIND("8F",ScheduleCompile!X160)),ISNUMBER(FIND("1F",ScheduleCompile!X160)),ISNUMBER(FIND("2F",ScheduleCompile!X160)),ISNUMBER(FIND("3F",ScheduleCompile!X160)),ISNUMBER(FIND("6F",ScheduleCompile!X160)),ISNUMBER(FIND("7F",ScheduleCompile!X160)),ISNUMBER(FIND("9F",ScheduleCompile!X160)),ISNUMBER(FIND("4F",ScheduleCompile!X160))),VALUE(LEFT(ScheduleCompile!X160,FIND("F",ScheduleCompile!X160)-1)),ScheduleCompile!X160)))))))</f>
        <v>70</v>
      </c>
      <c r="AD167" s="1">
        <f>IF(AND(ISERROR(IF(ScheduleCompile!Y160="Off",0,IF(ScheduleCompile!Y160="On",1,IF(ISNUMBER(ScheduleCompile!Y160),ScheduleCompile!Y160/1,IF(ISTEXT(ScheduleCompile!Y160),IF(OR(ISNUMBER(FIND("5F",ScheduleCompile!Y160)),ISNUMBER(FIND("0F",ScheduleCompile!Y160)),ISNUMBER(FIND("8F",ScheduleCompile!Y160)),ISNUMBER(FIND("1F",ScheduleCompile!Y160)),ISNUMBER(FIND("2F",ScheduleCompile!Y160)),ISNUMBER(FIND("3F",ScheduleCompile!Y160)),ISNUMBER(FIND("6F",ScheduleCompile!Y160)),ISNUMBER(FIND("7F",ScheduleCompile!Y160)),ISNUMBER(FIND("9F",ScheduleCompile!Y160)),ISNUMBER(FIND("4F",ScheduleCompile!Y160))),VALUE(LEFT(ScheduleCompile!Y160,FIND("F",ScheduleCompile!Y160)-1)),ScheduleCompile!Y160)))))),ISTEXT(ScheduleCompile!#REF!)),"ENDTABLE",IF(ISERROR(IF(ScheduleCompile!Y160="Off",0,IF(ScheduleCompile!Y160="On",1,IF(ISNUMBER(ScheduleCompile!Y160),ScheduleCompile!Y160/1,IF(ISTEXT(ScheduleCompile!Y160),IF(OR(ISNUMBER(FIND("5F",ScheduleCompile!Y160)),ISNUMBER(FIND("0F",ScheduleCompile!Y160)),ISNUMBER(FIND("8F",ScheduleCompile!Y160)),ISNUMBER(FIND("1F",ScheduleCompile!Y160)),ISNUMBER(FIND("2F",ScheduleCompile!Y160)),ISNUMBER(FIND("3F",ScheduleCompile!Y160)),ISNUMBER(FIND("6F",ScheduleCompile!Y160)),ISNUMBER(FIND("7F",ScheduleCompile!Y160)),ISNUMBER(FIND("9F",ScheduleCompile!Y160)),ISNUMBER(FIND("4F",ScheduleCompile!Y160))),VALUE(LEFT(ScheduleCompile!Y160,FIND("F",ScheduleCompile!Y160)-1)),ScheduleCompile!Y160)))))),"",IF(ScheduleCompile!Y160="Off",0,IF(ScheduleCompile!Y160="On",1,IF(ISNUMBER(ScheduleCompile!Y160),ScheduleCompile!Y160/1,IF(ISTEXT(ScheduleCompile!Y160),IF(OR(ISNUMBER(FIND("5F",ScheduleCompile!Y160)),ISNUMBER(FIND("0F",ScheduleCompile!Y160)),ISNUMBER(FIND("8F",ScheduleCompile!Y160)),ISNUMBER(FIND("1F",ScheduleCompile!Y160)),ISNUMBER(FIND("2F",ScheduleCompile!Y160)),ISNUMBER(FIND("3F",ScheduleCompile!Y160)),ISNUMBER(FIND("6F",ScheduleCompile!Y160)),ISNUMBER(FIND("7F",ScheduleCompile!Y160)),ISNUMBER(FIND("9F",ScheduleCompile!Y160)),ISNUMBER(FIND("4F",ScheduleCompile!Y160))),VALUE(LEFT(ScheduleCompile!Y160,FIND("F",ScheduleCompile!Y160)-1)),ScheduleCompile!Y160)))))))</f>
        <v>70</v>
      </c>
    </row>
    <row r="168" spans="1:30" x14ac:dyDescent="0.25">
      <c r="A168" t="str">
        <f t="shared" si="8"/>
        <v>SchDay "LabClgSetptWD"  Type = "Temperature" Hr = (75, 75, 75, 75, 75, 75, 75, 75, 75, 75, 75, 75, 75, 75, 75, 75, 75, 75, 75, 75, 75, 75, 75, 75) ..</v>
      </c>
      <c r="B168" s="1" t="s">
        <v>623</v>
      </c>
      <c r="C168" t="str">
        <f t="shared" si="9"/>
        <v xml:space="preserve">SchDay "LabClgSetptWD"  Type = "Temperature" Hr = </v>
      </c>
      <c r="D168" t="str">
        <f t="shared" si="10"/>
        <v>(75, 75, 75, 75, 75, 75, 75, 75, 75, 75, 75, 75, 75, 75, 75, 75, 75, 75, 75, 75, 75, 75, 75, 75) ..</v>
      </c>
      <c r="E168" s="30" t="str">
        <f>ScheduleCompile!A161</f>
        <v>LabClgSetptWD</v>
      </c>
      <c r="F168" t="str">
        <f t="shared" si="11"/>
        <v>Temperature</v>
      </c>
      <c r="G168" s="1">
        <f>IF(AND(ISERROR(IF(ScheduleCompile!B161="Off",0,IF(ScheduleCompile!B161="On",1,IF(ISNUMBER(ScheduleCompile!B161),ScheduleCompile!B161/1,IF(ISTEXT(ScheduleCompile!B161),IF(OR(ISNUMBER(FIND("5F",ScheduleCompile!B161)),ISNUMBER(FIND("0F",ScheduleCompile!B161)),ISNUMBER(FIND("8F",ScheduleCompile!B161)),ISNUMBER(FIND("1F",ScheduleCompile!B161)),ISNUMBER(FIND("2F",ScheduleCompile!B161)),ISNUMBER(FIND("3F",ScheduleCompile!B161)),ISNUMBER(FIND("6F",ScheduleCompile!B161)),ISNUMBER(FIND("7F",ScheduleCompile!B161)),ISNUMBER(FIND("9F",ScheduleCompile!B161)),ISNUMBER(FIND("4F",ScheduleCompile!B161))),VALUE(LEFT(ScheduleCompile!B161,FIND("F",ScheduleCompile!B161)-1)),ScheduleCompile!B161)))))),ISTEXT(ScheduleCompile!#REF!)),"ENDTABLE",IF(ISERROR(IF(ScheduleCompile!B161="Off",0,IF(ScheduleCompile!B161="On",1,IF(ISNUMBER(ScheduleCompile!B161),ScheduleCompile!B161/1,IF(ISTEXT(ScheduleCompile!B161),IF(OR(ISNUMBER(FIND("5F",ScheduleCompile!B161)),ISNUMBER(FIND("0F",ScheduleCompile!B161)),ISNUMBER(FIND("8F",ScheduleCompile!B161)),ISNUMBER(FIND("1F",ScheduleCompile!B161)),ISNUMBER(FIND("2F",ScheduleCompile!B161)),ISNUMBER(FIND("3F",ScheduleCompile!B161)),ISNUMBER(FIND("6F",ScheduleCompile!B161)),ISNUMBER(FIND("7F",ScheduleCompile!B161)),ISNUMBER(FIND("9F",ScheduleCompile!B161)),ISNUMBER(FIND("4F",ScheduleCompile!B161))),VALUE(LEFT(ScheduleCompile!B161,FIND("F",ScheduleCompile!B161)-1)),ScheduleCompile!B161)))))),"",IF(ScheduleCompile!B161="Off",0,IF(ScheduleCompile!B161="On",1,IF(ISNUMBER(ScheduleCompile!B161),ScheduleCompile!B161/1,IF(ISTEXT(ScheduleCompile!B161),IF(OR(ISNUMBER(FIND("5F",ScheduleCompile!B161)),ISNUMBER(FIND("0F",ScheduleCompile!B161)),ISNUMBER(FIND("8F",ScheduleCompile!B161)),ISNUMBER(FIND("1F",ScheduleCompile!B161)),ISNUMBER(FIND("2F",ScheduleCompile!B161)),ISNUMBER(FIND("3F",ScheduleCompile!B161)),ISNUMBER(FIND("6F",ScheduleCompile!B161)),ISNUMBER(FIND("7F",ScheduleCompile!B161)),ISNUMBER(FIND("9F",ScheduleCompile!B161)),ISNUMBER(FIND("4F",ScheduleCompile!B161))),VALUE(LEFT(ScheduleCompile!B161,FIND("F",ScheduleCompile!B161)-1)),ScheduleCompile!B161)))))))</f>
        <v>75</v>
      </c>
      <c r="H168" s="1">
        <f>IF(AND(ISERROR(IF(ScheduleCompile!C161="Off",0,IF(ScheduleCompile!C161="On",1,IF(ISNUMBER(ScheduleCompile!C161),ScheduleCompile!C161/1,IF(ISTEXT(ScheduleCompile!C161),IF(OR(ISNUMBER(FIND("5F",ScheduleCompile!C161)),ISNUMBER(FIND("0F",ScheduleCompile!C161)),ISNUMBER(FIND("8F",ScheduleCompile!C161)),ISNUMBER(FIND("1F",ScheduleCompile!C161)),ISNUMBER(FIND("2F",ScheduleCompile!C161)),ISNUMBER(FIND("3F",ScheduleCompile!C161)),ISNUMBER(FIND("6F",ScheduleCompile!C161)),ISNUMBER(FIND("7F",ScheduleCompile!C161)),ISNUMBER(FIND("9F",ScheduleCompile!C161)),ISNUMBER(FIND("4F",ScheduleCompile!C161))),VALUE(LEFT(ScheduleCompile!C161,FIND("F",ScheduleCompile!C161)-1)),ScheduleCompile!C161)))))),ISTEXT(ScheduleCompile!#REF!)),"ENDTABLE",IF(ISERROR(IF(ScheduleCompile!C161="Off",0,IF(ScheduleCompile!C161="On",1,IF(ISNUMBER(ScheduleCompile!C161),ScheduleCompile!C161/1,IF(ISTEXT(ScheduleCompile!C161),IF(OR(ISNUMBER(FIND("5F",ScheduleCompile!C161)),ISNUMBER(FIND("0F",ScheduleCompile!C161)),ISNUMBER(FIND("8F",ScheduleCompile!C161)),ISNUMBER(FIND("1F",ScheduleCompile!C161)),ISNUMBER(FIND("2F",ScheduleCompile!C161)),ISNUMBER(FIND("3F",ScheduleCompile!C161)),ISNUMBER(FIND("6F",ScheduleCompile!C161)),ISNUMBER(FIND("7F",ScheduleCompile!C161)),ISNUMBER(FIND("9F",ScheduleCompile!C161)),ISNUMBER(FIND("4F",ScheduleCompile!C161))),VALUE(LEFT(ScheduleCompile!C161,FIND("F",ScheduleCompile!C161)-1)),ScheduleCompile!C161)))))),"",IF(ScheduleCompile!C161="Off",0,IF(ScheduleCompile!C161="On",1,IF(ISNUMBER(ScheduleCompile!C161),ScheduleCompile!C161/1,IF(ISTEXT(ScheduleCompile!C161),IF(OR(ISNUMBER(FIND("5F",ScheduleCompile!C161)),ISNUMBER(FIND("0F",ScheduleCompile!C161)),ISNUMBER(FIND("8F",ScheduleCompile!C161)),ISNUMBER(FIND("1F",ScheduleCompile!C161)),ISNUMBER(FIND("2F",ScheduleCompile!C161)),ISNUMBER(FIND("3F",ScheduleCompile!C161)),ISNUMBER(FIND("6F",ScheduleCompile!C161)),ISNUMBER(FIND("7F",ScheduleCompile!C161)),ISNUMBER(FIND("9F",ScheduleCompile!C161)),ISNUMBER(FIND("4F",ScheduleCompile!C161))),VALUE(LEFT(ScheduleCompile!C161,FIND("F",ScheduleCompile!C161)-1)),ScheduleCompile!C161)))))))</f>
        <v>75</v>
      </c>
      <c r="I168" s="1">
        <f>IF(AND(ISERROR(IF(ScheduleCompile!D161="Off",0,IF(ScheduleCompile!D161="On",1,IF(ISNUMBER(ScheduleCompile!D161),ScheduleCompile!D161/1,IF(ISTEXT(ScheduleCompile!D161),IF(OR(ISNUMBER(FIND("5F",ScheduleCompile!D161)),ISNUMBER(FIND("0F",ScheduleCompile!D161)),ISNUMBER(FIND("8F",ScheduleCompile!D161)),ISNUMBER(FIND("1F",ScheduleCompile!D161)),ISNUMBER(FIND("2F",ScheduleCompile!D161)),ISNUMBER(FIND("3F",ScheduleCompile!D161)),ISNUMBER(FIND("6F",ScheduleCompile!D161)),ISNUMBER(FIND("7F",ScheduleCompile!D161)),ISNUMBER(FIND("9F",ScheduleCompile!D161)),ISNUMBER(FIND("4F",ScheduleCompile!D161))),VALUE(LEFT(ScheduleCompile!D161,FIND("F",ScheduleCompile!D161)-1)),ScheduleCompile!D161)))))),ISTEXT(ScheduleCompile!#REF!)),"ENDTABLE",IF(ISERROR(IF(ScheduleCompile!D161="Off",0,IF(ScheduleCompile!D161="On",1,IF(ISNUMBER(ScheduleCompile!D161),ScheduleCompile!D161/1,IF(ISTEXT(ScheduleCompile!D161),IF(OR(ISNUMBER(FIND("5F",ScheduleCompile!D161)),ISNUMBER(FIND("0F",ScheduleCompile!D161)),ISNUMBER(FIND("8F",ScheduleCompile!D161)),ISNUMBER(FIND("1F",ScheduleCompile!D161)),ISNUMBER(FIND("2F",ScheduleCompile!D161)),ISNUMBER(FIND("3F",ScheduleCompile!D161)),ISNUMBER(FIND("6F",ScheduleCompile!D161)),ISNUMBER(FIND("7F",ScheduleCompile!D161)),ISNUMBER(FIND("9F",ScheduleCompile!D161)),ISNUMBER(FIND("4F",ScheduleCompile!D161))),VALUE(LEFT(ScheduleCompile!D161,FIND("F",ScheduleCompile!D161)-1)),ScheduleCompile!D161)))))),"",IF(ScheduleCompile!D161="Off",0,IF(ScheduleCompile!D161="On",1,IF(ISNUMBER(ScheduleCompile!D161),ScheduleCompile!D161/1,IF(ISTEXT(ScheduleCompile!D161),IF(OR(ISNUMBER(FIND("5F",ScheduleCompile!D161)),ISNUMBER(FIND("0F",ScheduleCompile!D161)),ISNUMBER(FIND("8F",ScheduleCompile!D161)),ISNUMBER(FIND("1F",ScheduleCompile!D161)),ISNUMBER(FIND("2F",ScheduleCompile!D161)),ISNUMBER(FIND("3F",ScheduleCompile!D161)),ISNUMBER(FIND("6F",ScheduleCompile!D161)),ISNUMBER(FIND("7F",ScheduleCompile!D161)),ISNUMBER(FIND("9F",ScheduleCompile!D161)),ISNUMBER(FIND("4F",ScheduleCompile!D161))),VALUE(LEFT(ScheduleCompile!D161,FIND("F",ScheduleCompile!D161)-1)),ScheduleCompile!D161)))))))</f>
        <v>75</v>
      </c>
      <c r="J168" s="1">
        <f>IF(AND(ISERROR(IF(ScheduleCompile!E161="Off",0,IF(ScheduleCompile!E161="On",1,IF(ISNUMBER(ScheduleCompile!E161),ScheduleCompile!E161/1,IF(ISTEXT(ScheduleCompile!E161),IF(OR(ISNUMBER(FIND("5F",ScheduleCompile!E161)),ISNUMBER(FIND("0F",ScheduleCompile!E161)),ISNUMBER(FIND("8F",ScheduleCompile!E161)),ISNUMBER(FIND("1F",ScheduleCompile!E161)),ISNUMBER(FIND("2F",ScheduleCompile!E161)),ISNUMBER(FIND("3F",ScheduleCompile!E161)),ISNUMBER(FIND("6F",ScheduleCompile!E161)),ISNUMBER(FIND("7F",ScheduleCompile!E161)),ISNUMBER(FIND("9F",ScheduleCompile!E161)),ISNUMBER(FIND("4F",ScheduleCompile!E161))),VALUE(LEFT(ScheduleCompile!E161,FIND("F",ScheduleCompile!E161)-1)),ScheduleCompile!E161)))))),ISTEXT(ScheduleCompile!#REF!)),"ENDTABLE",IF(ISERROR(IF(ScheduleCompile!E161="Off",0,IF(ScheduleCompile!E161="On",1,IF(ISNUMBER(ScheduleCompile!E161),ScheduleCompile!E161/1,IF(ISTEXT(ScheduleCompile!E161),IF(OR(ISNUMBER(FIND("5F",ScheduleCompile!E161)),ISNUMBER(FIND("0F",ScheduleCompile!E161)),ISNUMBER(FIND("8F",ScheduleCompile!E161)),ISNUMBER(FIND("1F",ScheduleCompile!E161)),ISNUMBER(FIND("2F",ScheduleCompile!E161)),ISNUMBER(FIND("3F",ScheduleCompile!E161)),ISNUMBER(FIND("6F",ScheduleCompile!E161)),ISNUMBER(FIND("7F",ScheduleCompile!E161)),ISNUMBER(FIND("9F",ScheduleCompile!E161)),ISNUMBER(FIND("4F",ScheduleCompile!E161))),VALUE(LEFT(ScheduleCompile!E161,FIND("F",ScheduleCompile!E161)-1)),ScheduleCompile!E161)))))),"",IF(ScheduleCompile!E161="Off",0,IF(ScheduleCompile!E161="On",1,IF(ISNUMBER(ScheduleCompile!E161),ScheduleCompile!E161/1,IF(ISTEXT(ScheduleCompile!E161),IF(OR(ISNUMBER(FIND("5F",ScheduleCompile!E161)),ISNUMBER(FIND("0F",ScheduleCompile!E161)),ISNUMBER(FIND("8F",ScheduleCompile!E161)),ISNUMBER(FIND("1F",ScheduleCompile!E161)),ISNUMBER(FIND("2F",ScheduleCompile!E161)),ISNUMBER(FIND("3F",ScheduleCompile!E161)),ISNUMBER(FIND("6F",ScheduleCompile!E161)),ISNUMBER(FIND("7F",ScheduleCompile!E161)),ISNUMBER(FIND("9F",ScheduleCompile!E161)),ISNUMBER(FIND("4F",ScheduleCompile!E161))),VALUE(LEFT(ScheduleCompile!E161,FIND("F",ScheduleCompile!E161)-1)),ScheduleCompile!E161)))))))</f>
        <v>75</v>
      </c>
      <c r="K168" s="1">
        <f>IF(AND(ISERROR(IF(ScheduleCompile!F161="Off",0,IF(ScheduleCompile!F161="On",1,IF(ISNUMBER(ScheduleCompile!F161),ScheduleCompile!F161/1,IF(ISTEXT(ScheduleCompile!F161),IF(OR(ISNUMBER(FIND("5F",ScheduleCompile!F161)),ISNUMBER(FIND("0F",ScheduleCompile!F161)),ISNUMBER(FIND("8F",ScheduleCompile!F161)),ISNUMBER(FIND("1F",ScheduleCompile!F161)),ISNUMBER(FIND("2F",ScheduleCompile!F161)),ISNUMBER(FIND("3F",ScheduleCompile!F161)),ISNUMBER(FIND("6F",ScheduleCompile!F161)),ISNUMBER(FIND("7F",ScheduleCompile!F161)),ISNUMBER(FIND("9F",ScheduleCompile!F161)),ISNUMBER(FIND("4F",ScheduleCompile!F161))),VALUE(LEFT(ScheduleCompile!F161,FIND("F",ScheduleCompile!F161)-1)),ScheduleCompile!F161)))))),ISTEXT(ScheduleCompile!#REF!)),"ENDTABLE",IF(ISERROR(IF(ScheduleCompile!F161="Off",0,IF(ScheduleCompile!F161="On",1,IF(ISNUMBER(ScheduleCompile!F161),ScheduleCompile!F161/1,IF(ISTEXT(ScheduleCompile!F161),IF(OR(ISNUMBER(FIND("5F",ScheduleCompile!F161)),ISNUMBER(FIND("0F",ScheduleCompile!F161)),ISNUMBER(FIND("8F",ScheduleCompile!F161)),ISNUMBER(FIND("1F",ScheduleCompile!F161)),ISNUMBER(FIND("2F",ScheduleCompile!F161)),ISNUMBER(FIND("3F",ScheduleCompile!F161)),ISNUMBER(FIND("6F",ScheduleCompile!F161)),ISNUMBER(FIND("7F",ScheduleCompile!F161)),ISNUMBER(FIND("9F",ScheduleCompile!F161)),ISNUMBER(FIND("4F",ScheduleCompile!F161))),VALUE(LEFT(ScheduleCompile!F161,FIND("F",ScheduleCompile!F161)-1)),ScheduleCompile!F161)))))),"",IF(ScheduleCompile!F161="Off",0,IF(ScheduleCompile!F161="On",1,IF(ISNUMBER(ScheduleCompile!F161),ScheduleCompile!F161/1,IF(ISTEXT(ScheduleCompile!F161),IF(OR(ISNUMBER(FIND("5F",ScheduleCompile!F161)),ISNUMBER(FIND("0F",ScheduleCompile!F161)),ISNUMBER(FIND("8F",ScheduleCompile!F161)),ISNUMBER(FIND("1F",ScheduleCompile!F161)),ISNUMBER(FIND("2F",ScheduleCompile!F161)),ISNUMBER(FIND("3F",ScheduleCompile!F161)),ISNUMBER(FIND("6F",ScheduleCompile!F161)),ISNUMBER(FIND("7F",ScheduleCompile!F161)),ISNUMBER(FIND("9F",ScheduleCompile!F161)),ISNUMBER(FIND("4F",ScheduleCompile!F161))),VALUE(LEFT(ScheduleCompile!F161,FIND("F",ScheduleCompile!F161)-1)),ScheduleCompile!F161)))))))</f>
        <v>75</v>
      </c>
      <c r="L168" s="1">
        <f>IF(AND(ISERROR(IF(ScheduleCompile!G161="Off",0,IF(ScheduleCompile!G161="On",1,IF(ISNUMBER(ScheduleCompile!G161),ScheduleCompile!G161/1,IF(ISTEXT(ScheduleCompile!G161),IF(OR(ISNUMBER(FIND("5F",ScheduleCompile!G161)),ISNUMBER(FIND("0F",ScheduleCompile!G161)),ISNUMBER(FIND("8F",ScheduleCompile!G161)),ISNUMBER(FIND("1F",ScheduleCompile!G161)),ISNUMBER(FIND("2F",ScheduleCompile!G161)),ISNUMBER(FIND("3F",ScheduleCompile!G161)),ISNUMBER(FIND("6F",ScheduleCompile!G161)),ISNUMBER(FIND("7F",ScheduleCompile!G161)),ISNUMBER(FIND("9F",ScheduleCompile!G161)),ISNUMBER(FIND("4F",ScheduleCompile!G161))),VALUE(LEFT(ScheduleCompile!G161,FIND("F",ScheduleCompile!G161)-1)),ScheduleCompile!G161)))))),ISTEXT(ScheduleCompile!#REF!)),"ENDTABLE",IF(ISERROR(IF(ScheduleCompile!G161="Off",0,IF(ScheduleCompile!G161="On",1,IF(ISNUMBER(ScheduleCompile!G161),ScheduleCompile!G161/1,IF(ISTEXT(ScheduleCompile!G161),IF(OR(ISNUMBER(FIND("5F",ScheduleCompile!G161)),ISNUMBER(FIND("0F",ScheduleCompile!G161)),ISNUMBER(FIND("8F",ScheduleCompile!G161)),ISNUMBER(FIND("1F",ScheduleCompile!G161)),ISNUMBER(FIND("2F",ScheduleCompile!G161)),ISNUMBER(FIND("3F",ScheduleCompile!G161)),ISNUMBER(FIND("6F",ScheduleCompile!G161)),ISNUMBER(FIND("7F",ScheduleCompile!G161)),ISNUMBER(FIND("9F",ScheduleCompile!G161)),ISNUMBER(FIND("4F",ScheduleCompile!G161))),VALUE(LEFT(ScheduleCompile!G161,FIND("F",ScheduleCompile!G161)-1)),ScheduleCompile!G161)))))),"",IF(ScheduleCompile!G161="Off",0,IF(ScheduleCompile!G161="On",1,IF(ISNUMBER(ScheduleCompile!G161),ScheduleCompile!G161/1,IF(ISTEXT(ScheduleCompile!G161),IF(OR(ISNUMBER(FIND("5F",ScheduleCompile!G161)),ISNUMBER(FIND("0F",ScheduleCompile!G161)),ISNUMBER(FIND("8F",ScheduleCompile!G161)),ISNUMBER(FIND("1F",ScheduleCompile!G161)),ISNUMBER(FIND("2F",ScheduleCompile!G161)),ISNUMBER(FIND("3F",ScheduleCompile!G161)),ISNUMBER(FIND("6F",ScheduleCompile!G161)),ISNUMBER(FIND("7F",ScheduleCompile!G161)),ISNUMBER(FIND("9F",ScheduleCompile!G161)),ISNUMBER(FIND("4F",ScheduleCompile!G161))),VALUE(LEFT(ScheduleCompile!G161,FIND("F",ScheduleCompile!G161)-1)),ScheduleCompile!G161)))))))</f>
        <v>75</v>
      </c>
      <c r="M168" s="1">
        <f>IF(AND(ISERROR(IF(ScheduleCompile!H161="Off",0,IF(ScheduleCompile!H161="On",1,IF(ISNUMBER(ScheduleCompile!H161),ScheduleCompile!H161/1,IF(ISTEXT(ScheduleCompile!H161),IF(OR(ISNUMBER(FIND("5F",ScheduleCompile!H161)),ISNUMBER(FIND("0F",ScheduleCompile!H161)),ISNUMBER(FIND("8F",ScheduleCompile!H161)),ISNUMBER(FIND("1F",ScheduleCompile!H161)),ISNUMBER(FIND("2F",ScheduleCompile!H161)),ISNUMBER(FIND("3F",ScheduleCompile!H161)),ISNUMBER(FIND("6F",ScheduleCompile!H161)),ISNUMBER(FIND("7F",ScheduleCompile!H161)),ISNUMBER(FIND("9F",ScheduleCompile!H161)),ISNUMBER(FIND("4F",ScheduleCompile!H161))),VALUE(LEFT(ScheduleCompile!H161,FIND("F",ScheduleCompile!H161)-1)),ScheduleCompile!H161)))))),ISTEXT(ScheduleCompile!#REF!)),"ENDTABLE",IF(ISERROR(IF(ScheduleCompile!H161="Off",0,IF(ScheduleCompile!H161="On",1,IF(ISNUMBER(ScheduleCompile!H161),ScheduleCompile!H161/1,IF(ISTEXT(ScheduleCompile!H161),IF(OR(ISNUMBER(FIND("5F",ScheduleCompile!H161)),ISNUMBER(FIND("0F",ScheduleCompile!H161)),ISNUMBER(FIND("8F",ScheduleCompile!H161)),ISNUMBER(FIND("1F",ScheduleCompile!H161)),ISNUMBER(FIND("2F",ScheduleCompile!H161)),ISNUMBER(FIND("3F",ScheduleCompile!H161)),ISNUMBER(FIND("6F",ScheduleCompile!H161)),ISNUMBER(FIND("7F",ScheduleCompile!H161)),ISNUMBER(FIND("9F",ScheduleCompile!H161)),ISNUMBER(FIND("4F",ScheduleCompile!H161))),VALUE(LEFT(ScheduleCompile!H161,FIND("F",ScheduleCompile!H161)-1)),ScheduleCompile!H161)))))),"",IF(ScheduleCompile!H161="Off",0,IF(ScheduleCompile!H161="On",1,IF(ISNUMBER(ScheduleCompile!H161),ScheduleCompile!H161/1,IF(ISTEXT(ScheduleCompile!H161),IF(OR(ISNUMBER(FIND("5F",ScheduleCompile!H161)),ISNUMBER(FIND("0F",ScheduleCompile!H161)),ISNUMBER(FIND("8F",ScheduleCompile!H161)),ISNUMBER(FIND("1F",ScheduleCompile!H161)),ISNUMBER(FIND("2F",ScheduleCompile!H161)),ISNUMBER(FIND("3F",ScheduleCompile!H161)),ISNUMBER(FIND("6F",ScheduleCompile!H161)),ISNUMBER(FIND("7F",ScheduleCompile!H161)),ISNUMBER(FIND("9F",ScheduleCompile!H161)),ISNUMBER(FIND("4F",ScheduleCompile!H161))),VALUE(LEFT(ScheduleCompile!H161,FIND("F",ScheduleCompile!H161)-1)),ScheduleCompile!H161)))))))</f>
        <v>75</v>
      </c>
      <c r="N168" s="1">
        <f>IF(AND(ISERROR(IF(ScheduleCompile!I161="Off",0,IF(ScheduleCompile!I161="On",1,IF(ISNUMBER(ScheduleCompile!I161),ScheduleCompile!I161/1,IF(ISTEXT(ScheduleCompile!I161),IF(OR(ISNUMBER(FIND("5F",ScheduleCompile!I161)),ISNUMBER(FIND("0F",ScheduleCompile!I161)),ISNUMBER(FIND("8F",ScheduleCompile!I161)),ISNUMBER(FIND("1F",ScheduleCompile!I161)),ISNUMBER(FIND("2F",ScheduleCompile!I161)),ISNUMBER(FIND("3F",ScheduleCompile!I161)),ISNUMBER(FIND("6F",ScheduleCompile!I161)),ISNUMBER(FIND("7F",ScheduleCompile!I161)),ISNUMBER(FIND("9F",ScheduleCompile!I161)),ISNUMBER(FIND("4F",ScheduleCompile!I161))),VALUE(LEFT(ScheduleCompile!I161,FIND("F",ScheduleCompile!I161)-1)),ScheduleCompile!I161)))))),ISTEXT(ScheduleCompile!#REF!)),"ENDTABLE",IF(ISERROR(IF(ScheduleCompile!I161="Off",0,IF(ScheduleCompile!I161="On",1,IF(ISNUMBER(ScheduleCompile!I161),ScheduleCompile!I161/1,IF(ISTEXT(ScheduleCompile!I161),IF(OR(ISNUMBER(FIND("5F",ScheduleCompile!I161)),ISNUMBER(FIND("0F",ScheduleCompile!I161)),ISNUMBER(FIND("8F",ScheduleCompile!I161)),ISNUMBER(FIND("1F",ScheduleCompile!I161)),ISNUMBER(FIND("2F",ScheduleCompile!I161)),ISNUMBER(FIND("3F",ScheduleCompile!I161)),ISNUMBER(FIND("6F",ScheduleCompile!I161)),ISNUMBER(FIND("7F",ScheduleCompile!I161)),ISNUMBER(FIND("9F",ScheduleCompile!I161)),ISNUMBER(FIND("4F",ScheduleCompile!I161))),VALUE(LEFT(ScheduleCompile!I161,FIND("F",ScheduleCompile!I161)-1)),ScheduleCompile!I161)))))),"",IF(ScheduleCompile!I161="Off",0,IF(ScheduleCompile!I161="On",1,IF(ISNUMBER(ScheduleCompile!I161),ScheduleCompile!I161/1,IF(ISTEXT(ScheduleCompile!I161),IF(OR(ISNUMBER(FIND("5F",ScheduleCompile!I161)),ISNUMBER(FIND("0F",ScheduleCompile!I161)),ISNUMBER(FIND("8F",ScheduleCompile!I161)),ISNUMBER(FIND("1F",ScheduleCompile!I161)),ISNUMBER(FIND("2F",ScheduleCompile!I161)),ISNUMBER(FIND("3F",ScheduleCompile!I161)),ISNUMBER(FIND("6F",ScheduleCompile!I161)),ISNUMBER(FIND("7F",ScheduleCompile!I161)),ISNUMBER(FIND("9F",ScheduleCompile!I161)),ISNUMBER(FIND("4F",ScheduleCompile!I161))),VALUE(LEFT(ScheduleCompile!I161,FIND("F",ScheduleCompile!I161)-1)),ScheduleCompile!I161)))))))</f>
        <v>75</v>
      </c>
      <c r="O168" s="1">
        <f>IF(AND(ISERROR(IF(ScheduleCompile!J161="Off",0,IF(ScheduleCompile!J161="On",1,IF(ISNUMBER(ScheduleCompile!J161),ScheduleCompile!J161/1,IF(ISTEXT(ScheduleCompile!J161),IF(OR(ISNUMBER(FIND("5F",ScheduleCompile!J161)),ISNUMBER(FIND("0F",ScheduleCompile!J161)),ISNUMBER(FIND("8F",ScheduleCompile!J161)),ISNUMBER(FIND("1F",ScheduleCompile!J161)),ISNUMBER(FIND("2F",ScheduleCompile!J161)),ISNUMBER(FIND("3F",ScheduleCompile!J161)),ISNUMBER(FIND("6F",ScheduleCompile!J161)),ISNUMBER(FIND("7F",ScheduleCompile!J161)),ISNUMBER(FIND("9F",ScheduleCompile!J161)),ISNUMBER(FIND("4F",ScheduleCompile!J161))),VALUE(LEFT(ScheduleCompile!J161,FIND("F",ScheduleCompile!J161)-1)),ScheduleCompile!J161)))))),ISTEXT(ScheduleCompile!#REF!)),"ENDTABLE",IF(ISERROR(IF(ScheduleCompile!J161="Off",0,IF(ScheduleCompile!J161="On",1,IF(ISNUMBER(ScheduleCompile!J161),ScheduleCompile!J161/1,IF(ISTEXT(ScheduleCompile!J161),IF(OR(ISNUMBER(FIND("5F",ScheduleCompile!J161)),ISNUMBER(FIND("0F",ScheduleCompile!J161)),ISNUMBER(FIND("8F",ScheduleCompile!J161)),ISNUMBER(FIND("1F",ScheduleCompile!J161)),ISNUMBER(FIND("2F",ScheduleCompile!J161)),ISNUMBER(FIND("3F",ScheduleCompile!J161)),ISNUMBER(FIND("6F",ScheduleCompile!J161)),ISNUMBER(FIND("7F",ScheduleCompile!J161)),ISNUMBER(FIND("9F",ScheduleCompile!J161)),ISNUMBER(FIND("4F",ScheduleCompile!J161))),VALUE(LEFT(ScheduleCompile!J161,FIND("F",ScheduleCompile!J161)-1)),ScheduleCompile!J161)))))),"",IF(ScheduleCompile!J161="Off",0,IF(ScheduleCompile!J161="On",1,IF(ISNUMBER(ScheduleCompile!J161),ScheduleCompile!J161/1,IF(ISTEXT(ScheduleCompile!J161),IF(OR(ISNUMBER(FIND("5F",ScheduleCompile!J161)),ISNUMBER(FIND("0F",ScheduleCompile!J161)),ISNUMBER(FIND("8F",ScheduleCompile!J161)),ISNUMBER(FIND("1F",ScheduleCompile!J161)),ISNUMBER(FIND("2F",ScheduleCompile!J161)),ISNUMBER(FIND("3F",ScheduleCompile!J161)),ISNUMBER(FIND("6F",ScheduleCompile!J161)),ISNUMBER(FIND("7F",ScheduleCompile!J161)),ISNUMBER(FIND("9F",ScheduleCompile!J161)),ISNUMBER(FIND("4F",ScheduleCompile!J161))),VALUE(LEFT(ScheduleCompile!J161,FIND("F",ScheduleCompile!J161)-1)),ScheduleCompile!J161)))))))</f>
        <v>75</v>
      </c>
      <c r="P168" s="1">
        <f>IF(AND(ISERROR(IF(ScheduleCompile!K161="Off",0,IF(ScheduleCompile!K161="On",1,IF(ISNUMBER(ScheduleCompile!K161),ScheduleCompile!K161/1,IF(ISTEXT(ScheduleCompile!K161),IF(OR(ISNUMBER(FIND("5F",ScheduleCompile!K161)),ISNUMBER(FIND("0F",ScheduleCompile!K161)),ISNUMBER(FIND("8F",ScheduleCompile!K161)),ISNUMBER(FIND("1F",ScheduleCompile!K161)),ISNUMBER(FIND("2F",ScheduleCompile!K161)),ISNUMBER(FIND("3F",ScheduleCompile!K161)),ISNUMBER(FIND("6F",ScheduleCompile!K161)),ISNUMBER(FIND("7F",ScheduleCompile!K161)),ISNUMBER(FIND("9F",ScheduleCompile!K161)),ISNUMBER(FIND("4F",ScheduleCompile!K161))),VALUE(LEFT(ScheduleCompile!K161,FIND("F",ScheduleCompile!K161)-1)),ScheduleCompile!K161)))))),ISTEXT(ScheduleCompile!#REF!)),"ENDTABLE",IF(ISERROR(IF(ScheduleCompile!K161="Off",0,IF(ScheduleCompile!K161="On",1,IF(ISNUMBER(ScheduleCompile!K161),ScheduleCompile!K161/1,IF(ISTEXT(ScheduleCompile!K161),IF(OR(ISNUMBER(FIND("5F",ScheduleCompile!K161)),ISNUMBER(FIND("0F",ScheduleCompile!K161)),ISNUMBER(FIND("8F",ScheduleCompile!K161)),ISNUMBER(FIND("1F",ScheduleCompile!K161)),ISNUMBER(FIND("2F",ScheduleCompile!K161)),ISNUMBER(FIND("3F",ScheduleCompile!K161)),ISNUMBER(FIND("6F",ScheduleCompile!K161)),ISNUMBER(FIND("7F",ScheduleCompile!K161)),ISNUMBER(FIND("9F",ScheduleCompile!K161)),ISNUMBER(FIND("4F",ScheduleCompile!K161))),VALUE(LEFT(ScheduleCompile!K161,FIND("F",ScheduleCompile!K161)-1)),ScheduleCompile!K161)))))),"",IF(ScheduleCompile!K161="Off",0,IF(ScheduleCompile!K161="On",1,IF(ISNUMBER(ScheduleCompile!K161),ScheduleCompile!K161/1,IF(ISTEXT(ScheduleCompile!K161),IF(OR(ISNUMBER(FIND("5F",ScheduleCompile!K161)),ISNUMBER(FIND("0F",ScheduleCompile!K161)),ISNUMBER(FIND("8F",ScheduleCompile!K161)),ISNUMBER(FIND("1F",ScheduleCompile!K161)),ISNUMBER(FIND("2F",ScheduleCompile!K161)),ISNUMBER(FIND("3F",ScheduleCompile!K161)),ISNUMBER(FIND("6F",ScheduleCompile!K161)),ISNUMBER(FIND("7F",ScheduleCompile!K161)),ISNUMBER(FIND("9F",ScheduleCompile!K161)),ISNUMBER(FIND("4F",ScheduleCompile!K161))),VALUE(LEFT(ScheduleCompile!K161,FIND("F",ScheduleCompile!K161)-1)),ScheduleCompile!K161)))))))</f>
        <v>75</v>
      </c>
      <c r="Q168" s="1">
        <f>IF(AND(ISERROR(IF(ScheduleCompile!L161="Off",0,IF(ScheduleCompile!L161="On",1,IF(ISNUMBER(ScheduleCompile!L161),ScheduleCompile!L161/1,IF(ISTEXT(ScheduleCompile!L161),IF(OR(ISNUMBER(FIND("5F",ScheduleCompile!L161)),ISNUMBER(FIND("0F",ScheduleCompile!L161)),ISNUMBER(FIND("8F",ScheduleCompile!L161)),ISNUMBER(FIND("1F",ScheduleCompile!L161)),ISNUMBER(FIND("2F",ScheduleCompile!L161)),ISNUMBER(FIND("3F",ScheduleCompile!L161)),ISNUMBER(FIND("6F",ScheduleCompile!L161)),ISNUMBER(FIND("7F",ScheduleCompile!L161)),ISNUMBER(FIND("9F",ScheduleCompile!L161)),ISNUMBER(FIND("4F",ScheduleCompile!L161))),VALUE(LEFT(ScheduleCompile!L161,FIND("F",ScheduleCompile!L161)-1)),ScheduleCompile!L161)))))),ISTEXT(ScheduleCompile!#REF!)),"ENDTABLE",IF(ISERROR(IF(ScheduleCompile!L161="Off",0,IF(ScheduleCompile!L161="On",1,IF(ISNUMBER(ScheduleCompile!L161),ScheduleCompile!L161/1,IF(ISTEXT(ScheduleCompile!L161),IF(OR(ISNUMBER(FIND("5F",ScheduleCompile!L161)),ISNUMBER(FIND("0F",ScheduleCompile!L161)),ISNUMBER(FIND("8F",ScheduleCompile!L161)),ISNUMBER(FIND("1F",ScheduleCompile!L161)),ISNUMBER(FIND("2F",ScheduleCompile!L161)),ISNUMBER(FIND("3F",ScheduleCompile!L161)),ISNUMBER(FIND("6F",ScheduleCompile!L161)),ISNUMBER(FIND("7F",ScheduleCompile!L161)),ISNUMBER(FIND("9F",ScheduleCompile!L161)),ISNUMBER(FIND("4F",ScheduleCompile!L161))),VALUE(LEFT(ScheduleCompile!L161,FIND("F",ScheduleCompile!L161)-1)),ScheduleCompile!L161)))))),"",IF(ScheduleCompile!L161="Off",0,IF(ScheduleCompile!L161="On",1,IF(ISNUMBER(ScheduleCompile!L161),ScheduleCompile!L161/1,IF(ISTEXT(ScheduleCompile!L161),IF(OR(ISNUMBER(FIND("5F",ScheduleCompile!L161)),ISNUMBER(FIND("0F",ScheduleCompile!L161)),ISNUMBER(FIND("8F",ScheduleCompile!L161)),ISNUMBER(FIND("1F",ScheduleCompile!L161)),ISNUMBER(FIND("2F",ScheduleCompile!L161)),ISNUMBER(FIND("3F",ScheduleCompile!L161)),ISNUMBER(FIND("6F",ScheduleCompile!L161)),ISNUMBER(FIND("7F",ScheduleCompile!L161)),ISNUMBER(FIND("9F",ScheduleCompile!L161)),ISNUMBER(FIND("4F",ScheduleCompile!L161))),VALUE(LEFT(ScheduleCompile!L161,FIND("F",ScheduleCompile!L161)-1)),ScheduleCompile!L161)))))))</f>
        <v>75</v>
      </c>
      <c r="R168" s="1">
        <f>IF(AND(ISERROR(IF(ScheduleCompile!M161="Off",0,IF(ScheduleCompile!M161="On",1,IF(ISNUMBER(ScheduleCompile!M161),ScheduleCompile!M161/1,IF(ISTEXT(ScheduleCompile!M161),IF(OR(ISNUMBER(FIND("5F",ScheduleCompile!M161)),ISNUMBER(FIND("0F",ScheduleCompile!M161)),ISNUMBER(FIND("8F",ScheduleCompile!M161)),ISNUMBER(FIND("1F",ScheduleCompile!M161)),ISNUMBER(FIND("2F",ScheduleCompile!M161)),ISNUMBER(FIND("3F",ScheduleCompile!M161)),ISNUMBER(FIND("6F",ScheduleCompile!M161)),ISNUMBER(FIND("7F",ScheduleCompile!M161)),ISNUMBER(FIND("9F",ScheduleCompile!M161)),ISNUMBER(FIND("4F",ScheduleCompile!M161))),VALUE(LEFT(ScheduleCompile!M161,FIND("F",ScheduleCompile!M161)-1)),ScheduleCompile!M161)))))),ISTEXT(ScheduleCompile!#REF!)),"ENDTABLE",IF(ISERROR(IF(ScheduleCompile!M161="Off",0,IF(ScheduleCompile!M161="On",1,IF(ISNUMBER(ScheduleCompile!M161),ScheduleCompile!M161/1,IF(ISTEXT(ScheduleCompile!M161),IF(OR(ISNUMBER(FIND("5F",ScheduleCompile!M161)),ISNUMBER(FIND("0F",ScheduleCompile!M161)),ISNUMBER(FIND("8F",ScheduleCompile!M161)),ISNUMBER(FIND("1F",ScheduleCompile!M161)),ISNUMBER(FIND("2F",ScheduleCompile!M161)),ISNUMBER(FIND("3F",ScheduleCompile!M161)),ISNUMBER(FIND("6F",ScheduleCompile!M161)),ISNUMBER(FIND("7F",ScheduleCompile!M161)),ISNUMBER(FIND("9F",ScheduleCompile!M161)),ISNUMBER(FIND("4F",ScheduleCompile!M161))),VALUE(LEFT(ScheduleCompile!M161,FIND("F",ScheduleCompile!M161)-1)),ScheduleCompile!M161)))))),"",IF(ScheduleCompile!M161="Off",0,IF(ScheduleCompile!M161="On",1,IF(ISNUMBER(ScheduleCompile!M161),ScheduleCompile!M161/1,IF(ISTEXT(ScheduleCompile!M161),IF(OR(ISNUMBER(FIND("5F",ScheduleCompile!M161)),ISNUMBER(FIND("0F",ScheduleCompile!M161)),ISNUMBER(FIND("8F",ScheduleCompile!M161)),ISNUMBER(FIND("1F",ScheduleCompile!M161)),ISNUMBER(FIND("2F",ScheduleCompile!M161)),ISNUMBER(FIND("3F",ScheduleCompile!M161)),ISNUMBER(FIND("6F",ScheduleCompile!M161)),ISNUMBER(FIND("7F",ScheduleCompile!M161)),ISNUMBER(FIND("9F",ScheduleCompile!M161)),ISNUMBER(FIND("4F",ScheduleCompile!M161))),VALUE(LEFT(ScheduleCompile!M161,FIND("F",ScheduleCompile!M161)-1)),ScheduleCompile!M161)))))))</f>
        <v>75</v>
      </c>
      <c r="S168" s="1">
        <f>IF(AND(ISERROR(IF(ScheduleCompile!N161="Off",0,IF(ScheduleCompile!N161="On",1,IF(ISNUMBER(ScheduleCompile!N161),ScheduleCompile!N161/1,IF(ISTEXT(ScheduleCompile!N161),IF(OR(ISNUMBER(FIND("5F",ScheduleCompile!N161)),ISNUMBER(FIND("0F",ScheduleCompile!N161)),ISNUMBER(FIND("8F",ScheduleCompile!N161)),ISNUMBER(FIND("1F",ScheduleCompile!N161)),ISNUMBER(FIND("2F",ScheduleCompile!N161)),ISNUMBER(FIND("3F",ScheduleCompile!N161)),ISNUMBER(FIND("6F",ScheduleCompile!N161)),ISNUMBER(FIND("7F",ScheduleCompile!N161)),ISNUMBER(FIND("9F",ScheduleCompile!N161)),ISNUMBER(FIND("4F",ScheduleCompile!N161))),VALUE(LEFT(ScheduleCompile!N161,FIND("F",ScheduleCompile!N161)-1)),ScheduleCompile!N161)))))),ISTEXT(ScheduleCompile!#REF!)),"ENDTABLE",IF(ISERROR(IF(ScheduleCompile!N161="Off",0,IF(ScheduleCompile!N161="On",1,IF(ISNUMBER(ScheduleCompile!N161),ScheduleCompile!N161/1,IF(ISTEXT(ScheduleCompile!N161),IF(OR(ISNUMBER(FIND("5F",ScheduleCompile!N161)),ISNUMBER(FIND("0F",ScheduleCompile!N161)),ISNUMBER(FIND("8F",ScheduleCompile!N161)),ISNUMBER(FIND("1F",ScheduleCompile!N161)),ISNUMBER(FIND("2F",ScheduleCompile!N161)),ISNUMBER(FIND("3F",ScheduleCompile!N161)),ISNUMBER(FIND("6F",ScheduleCompile!N161)),ISNUMBER(FIND("7F",ScheduleCompile!N161)),ISNUMBER(FIND("9F",ScheduleCompile!N161)),ISNUMBER(FIND("4F",ScheduleCompile!N161))),VALUE(LEFT(ScheduleCompile!N161,FIND("F",ScheduleCompile!N161)-1)),ScheduleCompile!N161)))))),"",IF(ScheduleCompile!N161="Off",0,IF(ScheduleCompile!N161="On",1,IF(ISNUMBER(ScheduleCompile!N161),ScheduleCompile!N161/1,IF(ISTEXT(ScheduleCompile!N161),IF(OR(ISNUMBER(FIND("5F",ScheduleCompile!N161)),ISNUMBER(FIND("0F",ScheduleCompile!N161)),ISNUMBER(FIND("8F",ScheduleCompile!N161)),ISNUMBER(FIND("1F",ScheduleCompile!N161)),ISNUMBER(FIND("2F",ScheduleCompile!N161)),ISNUMBER(FIND("3F",ScheduleCompile!N161)),ISNUMBER(FIND("6F",ScheduleCompile!N161)),ISNUMBER(FIND("7F",ScheduleCompile!N161)),ISNUMBER(FIND("9F",ScheduleCompile!N161)),ISNUMBER(FIND("4F",ScheduleCompile!N161))),VALUE(LEFT(ScheduleCompile!N161,FIND("F",ScheduleCompile!N161)-1)),ScheduleCompile!N161)))))))</f>
        <v>75</v>
      </c>
      <c r="T168" s="1">
        <f>IF(AND(ISERROR(IF(ScheduleCompile!O161="Off",0,IF(ScheduleCompile!O161="On",1,IF(ISNUMBER(ScheduleCompile!O161),ScheduleCompile!O161/1,IF(ISTEXT(ScheduleCompile!O161),IF(OR(ISNUMBER(FIND("5F",ScheduleCompile!O161)),ISNUMBER(FIND("0F",ScheduleCompile!O161)),ISNUMBER(FIND("8F",ScheduleCompile!O161)),ISNUMBER(FIND("1F",ScheduleCompile!O161)),ISNUMBER(FIND("2F",ScheduleCompile!O161)),ISNUMBER(FIND("3F",ScheduleCompile!O161)),ISNUMBER(FIND("6F",ScheduleCompile!O161)),ISNUMBER(FIND("7F",ScheduleCompile!O161)),ISNUMBER(FIND("9F",ScheduleCompile!O161)),ISNUMBER(FIND("4F",ScheduleCompile!O161))),VALUE(LEFT(ScheduleCompile!O161,FIND("F",ScheduleCompile!O161)-1)),ScheduleCompile!O161)))))),ISTEXT(ScheduleCompile!#REF!)),"ENDTABLE",IF(ISERROR(IF(ScheduleCompile!O161="Off",0,IF(ScheduleCompile!O161="On",1,IF(ISNUMBER(ScheduleCompile!O161),ScheduleCompile!O161/1,IF(ISTEXT(ScheduleCompile!O161),IF(OR(ISNUMBER(FIND("5F",ScheduleCompile!O161)),ISNUMBER(FIND("0F",ScheduleCompile!O161)),ISNUMBER(FIND("8F",ScheduleCompile!O161)),ISNUMBER(FIND("1F",ScheduleCompile!O161)),ISNUMBER(FIND("2F",ScheduleCompile!O161)),ISNUMBER(FIND("3F",ScheduleCompile!O161)),ISNUMBER(FIND("6F",ScheduleCompile!O161)),ISNUMBER(FIND("7F",ScheduleCompile!O161)),ISNUMBER(FIND("9F",ScheduleCompile!O161)),ISNUMBER(FIND("4F",ScheduleCompile!O161))),VALUE(LEFT(ScheduleCompile!O161,FIND("F",ScheduleCompile!O161)-1)),ScheduleCompile!O161)))))),"",IF(ScheduleCompile!O161="Off",0,IF(ScheduleCompile!O161="On",1,IF(ISNUMBER(ScheduleCompile!O161),ScheduleCompile!O161/1,IF(ISTEXT(ScheduleCompile!O161),IF(OR(ISNUMBER(FIND("5F",ScheduleCompile!O161)),ISNUMBER(FIND("0F",ScheduleCompile!O161)),ISNUMBER(FIND("8F",ScheduleCompile!O161)),ISNUMBER(FIND("1F",ScheduleCompile!O161)),ISNUMBER(FIND("2F",ScheduleCompile!O161)),ISNUMBER(FIND("3F",ScheduleCompile!O161)),ISNUMBER(FIND("6F",ScheduleCompile!O161)),ISNUMBER(FIND("7F",ScheduleCompile!O161)),ISNUMBER(FIND("9F",ScheduleCompile!O161)),ISNUMBER(FIND("4F",ScheduleCompile!O161))),VALUE(LEFT(ScheduleCompile!O161,FIND("F",ScheduleCompile!O161)-1)),ScheduleCompile!O161)))))))</f>
        <v>75</v>
      </c>
      <c r="U168" s="1">
        <f>IF(AND(ISERROR(IF(ScheduleCompile!P161="Off",0,IF(ScheduleCompile!P161="On",1,IF(ISNUMBER(ScheduleCompile!P161),ScheduleCompile!P161/1,IF(ISTEXT(ScheduleCompile!P161),IF(OR(ISNUMBER(FIND("5F",ScheduleCompile!P161)),ISNUMBER(FIND("0F",ScheduleCompile!P161)),ISNUMBER(FIND("8F",ScheduleCompile!P161)),ISNUMBER(FIND("1F",ScheduleCompile!P161)),ISNUMBER(FIND("2F",ScheduleCompile!P161)),ISNUMBER(FIND("3F",ScheduleCompile!P161)),ISNUMBER(FIND("6F",ScheduleCompile!P161)),ISNUMBER(FIND("7F",ScheduleCompile!P161)),ISNUMBER(FIND("9F",ScheduleCompile!P161)),ISNUMBER(FIND("4F",ScheduleCompile!P161))),VALUE(LEFT(ScheduleCompile!P161,FIND("F",ScheduleCompile!P161)-1)),ScheduleCompile!P161)))))),ISTEXT(ScheduleCompile!#REF!)),"ENDTABLE",IF(ISERROR(IF(ScheduleCompile!P161="Off",0,IF(ScheduleCompile!P161="On",1,IF(ISNUMBER(ScheduleCompile!P161),ScheduleCompile!P161/1,IF(ISTEXT(ScheduleCompile!P161),IF(OR(ISNUMBER(FIND("5F",ScheduleCompile!P161)),ISNUMBER(FIND("0F",ScheduleCompile!P161)),ISNUMBER(FIND("8F",ScheduleCompile!P161)),ISNUMBER(FIND("1F",ScheduleCompile!P161)),ISNUMBER(FIND("2F",ScheduleCompile!P161)),ISNUMBER(FIND("3F",ScheduleCompile!P161)),ISNUMBER(FIND("6F",ScheduleCompile!P161)),ISNUMBER(FIND("7F",ScheduleCompile!P161)),ISNUMBER(FIND("9F",ScheduleCompile!P161)),ISNUMBER(FIND("4F",ScheduleCompile!P161))),VALUE(LEFT(ScheduleCompile!P161,FIND("F",ScheduleCompile!P161)-1)),ScheduleCompile!P161)))))),"",IF(ScheduleCompile!P161="Off",0,IF(ScheduleCompile!P161="On",1,IF(ISNUMBER(ScheduleCompile!P161),ScheduleCompile!P161/1,IF(ISTEXT(ScheduleCompile!P161),IF(OR(ISNUMBER(FIND("5F",ScheduleCompile!P161)),ISNUMBER(FIND("0F",ScheduleCompile!P161)),ISNUMBER(FIND("8F",ScheduleCompile!P161)),ISNUMBER(FIND("1F",ScheduleCompile!P161)),ISNUMBER(FIND("2F",ScheduleCompile!P161)),ISNUMBER(FIND("3F",ScheduleCompile!P161)),ISNUMBER(FIND("6F",ScheduleCompile!P161)),ISNUMBER(FIND("7F",ScheduleCompile!P161)),ISNUMBER(FIND("9F",ScheduleCompile!P161)),ISNUMBER(FIND("4F",ScheduleCompile!P161))),VALUE(LEFT(ScheduleCompile!P161,FIND("F",ScheduleCompile!P161)-1)),ScheduleCompile!P161)))))))</f>
        <v>75</v>
      </c>
      <c r="V168" s="1">
        <f>IF(AND(ISERROR(IF(ScheduleCompile!Q161="Off",0,IF(ScheduleCompile!Q161="On",1,IF(ISNUMBER(ScheduleCompile!Q161),ScheduleCompile!Q161/1,IF(ISTEXT(ScheduleCompile!Q161),IF(OR(ISNUMBER(FIND("5F",ScheduleCompile!Q161)),ISNUMBER(FIND("0F",ScheduleCompile!Q161)),ISNUMBER(FIND("8F",ScheduleCompile!Q161)),ISNUMBER(FIND("1F",ScheduleCompile!Q161)),ISNUMBER(FIND("2F",ScheduleCompile!Q161)),ISNUMBER(FIND("3F",ScheduleCompile!Q161)),ISNUMBER(FIND("6F",ScheduleCompile!Q161)),ISNUMBER(FIND("7F",ScheduleCompile!Q161)),ISNUMBER(FIND("9F",ScheduleCompile!Q161)),ISNUMBER(FIND("4F",ScheduleCompile!Q161))),VALUE(LEFT(ScheduleCompile!Q161,FIND("F",ScheduleCompile!Q161)-1)),ScheduleCompile!Q161)))))),ISTEXT(ScheduleCompile!#REF!)),"ENDTABLE",IF(ISERROR(IF(ScheduleCompile!Q161="Off",0,IF(ScheduleCompile!Q161="On",1,IF(ISNUMBER(ScheduleCompile!Q161),ScheduleCompile!Q161/1,IF(ISTEXT(ScheduleCompile!Q161),IF(OR(ISNUMBER(FIND("5F",ScheduleCompile!Q161)),ISNUMBER(FIND("0F",ScheduleCompile!Q161)),ISNUMBER(FIND("8F",ScheduleCompile!Q161)),ISNUMBER(FIND("1F",ScheduleCompile!Q161)),ISNUMBER(FIND("2F",ScheduleCompile!Q161)),ISNUMBER(FIND("3F",ScheduleCompile!Q161)),ISNUMBER(FIND("6F",ScheduleCompile!Q161)),ISNUMBER(FIND("7F",ScheduleCompile!Q161)),ISNUMBER(FIND("9F",ScheduleCompile!Q161)),ISNUMBER(FIND("4F",ScheduleCompile!Q161))),VALUE(LEFT(ScheduleCompile!Q161,FIND("F",ScheduleCompile!Q161)-1)),ScheduleCompile!Q161)))))),"",IF(ScheduleCompile!Q161="Off",0,IF(ScheduleCompile!Q161="On",1,IF(ISNUMBER(ScheduleCompile!Q161),ScheduleCompile!Q161/1,IF(ISTEXT(ScheduleCompile!Q161),IF(OR(ISNUMBER(FIND("5F",ScheduleCompile!Q161)),ISNUMBER(FIND("0F",ScheduleCompile!Q161)),ISNUMBER(FIND("8F",ScheduleCompile!Q161)),ISNUMBER(FIND("1F",ScheduleCompile!Q161)),ISNUMBER(FIND("2F",ScheduleCompile!Q161)),ISNUMBER(FIND("3F",ScheduleCompile!Q161)),ISNUMBER(FIND("6F",ScheduleCompile!Q161)),ISNUMBER(FIND("7F",ScheduleCompile!Q161)),ISNUMBER(FIND("9F",ScheduleCompile!Q161)),ISNUMBER(FIND("4F",ScheduleCompile!Q161))),VALUE(LEFT(ScheduleCompile!Q161,FIND("F",ScheduleCompile!Q161)-1)),ScheduleCompile!Q161)))))))</f>
        <v>75</v>
      </c>
      <c r="W168" s="1">
        <f>IF(AND(ISERROR(IF(ScheduleCompile!R161="Off",0,IF(ScheduleCompile!R161="On",1,IF(ISNUMBER(ScheduleCompile!R161),ScheduleCompile!R161/1,IF(ISTEXT(ScheduleCompile!R161),IF(OR(ISNUMBER(FIND("5F",ScheduleCompile!R161)),ISNUMBER(FIND("0F",ScheduleCompile!R161)),ISNUMBER(FIND("8F",ScheduleCompile!R161)),ISNUMBER(FIND("1F",ScheduleCompile!R161)),ISNUMBER(FIND("2F",ScheduleCompile!R161)),ISNUMBER(FIND("3F",ScheduleCompile!R161)),ISNUMBER(FIND("6F",ScheduleCompile!R161)),ISNUMBER(FIND("7F",ScheduleCompile!R161)),ISNUMBER(FIND("9F",ScheduleCompile!R161)),ISNUMBER(FIND("4F",ScheduleCompile!R161))),VALUE(LEFT(ScheduleCompile!R161,FIND("F",ScheduleCompile!R161)-1)),ScheduleCompile!R161)))))),ISTEXT(ScheduleCompile!#REF!)),"ENDTABLE",IF(ISERROR(IF(ScheduleCompile!R161="Off",0,IF(ScheduleCompile!R161="On",1,IF(ISNUMBER(ScheduleCompile!R161),ScheduleCompile!R161/1,IF(ISTEXT(ScheduleCompile!R161),IF(OR(ISNUMBER(FIND("5F",ScheduleCompile!R161)),ISNUMBER(FIND("0F",ScheduleCompile!R161)),ISNUMBER(FIND("8F",ScheduleCompile!R161)),ISNUMBER(FIND("1F",ScheduleCompile!R161)),ISNUMBER(FIND("2F",ScheduleCompile!R161)),ISNUMBER(FIND("3F",ScheduleCompile!R161)),ISNUMBER(FIND("6F",ScheduleCompile!R161)),ISNUMBER(FIND("7F",ScheduleCompile!R161)),ISNUMBER(FIND("9F",ScheduleCompile!R161)),ISNUMBER(FIND("4F",ScheduleCompile!R161))),VALUE(LEFT(ScheduleCompile!R161,FIND("F",ScheduleCompile!R161)-1)),ScheduleCompile!R161)))))),"",IF(ScheduleCompile!R161="Off",0,IF(ScheduleCompile!R161="On",1,IF(ISNUMBER(ScheduleCompile!R161),ScheduleCompile!R161/1,IF(ISTEXT(ScheduleCompile!R161),IF(OR(ISNUMBER(FIND("5F",ScheduleCompile!R161)),ISNUMBER(FIND("0F",ScheduleCompile!R161)),ISNUMBER(FIND("8F",ScheduleCompile!R161)),ISNUMBER(FIND("1F",ScheduleCompile!R161)),ISNUMBER(FIND("2F",ScheduleCompile!R161)),ISNUMBER(FIND("3F",ScheduleCompile!R161)),ISNUMBER(FIND("6F",ScheduleCompile!R161)),ISNUMBER(FIND("7F",ScheduleCompile!R161)),ISNUMBER(FIND("9F",ScheduleCompile!R161)),ISNUMBER(FIND("4F",ScheduleCompile!R161))),VALUE(LEFT(ScheduleCompile!R161,FIND("F",ScheduleCompile!R161)-1)),ScheduleCompile!R161)))))))</f>
        <v>75</v>
      </c>
      <c r="X168" s="1">
        <f>IF(AND(ISERROR(IF(ScheduleCompile!S161="Off",0,IF(ScheduleCompile!S161="On",1,IF(ISNUMBER(ScheduleCompile!S161),ScheduleCompile!S161/1,IF(ISTEXT(ScheduleCompile!S161),IF(OR(ISNUMBER(FIND("5F",ScheduleCompile!S161)),ISNUMBER(FIND("0F",ScheduleCompile!S161)),ISNUMBER(FIND("8F",ScheduleCompile!S161)),ISNUMBER(FIND("1F",ScheduleCompile!S161)),ISNUMBER(FIND("2F",ScheduleCompile!S161)),ISNUMBER(FIND("3F",ScheduleCompile!S161)),ISNUMBER(FIND("6F",ScheduleCompile!S161)),ISNUMBER(FIND("7F",ScheduleCompile!S161)),ISNUMBER(FIND("9F",ScheduleCompile!S161)),ISNUMBER(FIND("4F",ScheduleCompile!S161))),VALUE(LEFT(ScheduleCompile!S161,FIND("F",ScheduleCompile!S161)-1)),ScheduleCompile!S161)))))),ISTEXT(ScheduleCompile!#REF!)),"ENDTABLE",IF(ISERROR(IF(ScheduleCompile!S161="Off",0,IF(ScheduleCompile!S161="On",1,IF(ISNUMBER(ScheduleCompile!S161),ScheduleCompile!S161/1,IF(ISTEXT(ScheduleCompile!S161),IF(OR(ISNUMBER(FIND("5F",ScheduleCompile!S161)),ISNUMBER(FIND("0F",ScheduleCompile!S161)),ISNUMBER(FIND("8F",ScheduleCompile!S161)),ISNUMBER(FIND("1F",ScheduleCompile!S161)),ISNUMBER(FIND("2F",ScheduleCompile!S161)),ISNUMBER(FIND("3F",ScheduleCompile!S161)),ISNUMBER(FIND("6F",ScheduleCompile!S161)),ISNUMBER(FIND("7F",ScheduleCompile!S161)),ISNUMBER(FIND("9F",ScheduleCompile!S161)),ISNUMBER(FIND("4F",ScheduleCompile!S161))),VALUE(LEFT(ScheduleCompile!S161,FIND("F",ScheduleCompile!S161)-1)),ScheduleCompile!S161)))))),"",IF(ScheduleCompile!S161="Off",0,IF(ScheduleCompile!S161="On",1,IF(ISNUMBER(ScheduleCompile!S161),ScheduleCompile!S161/1,IF(ISTEXT(ScheduleCompile!S161),IF(OR(ISNUMBER(FIND("5F",ScheduleCompile!S161)),ISNUMBER(FIND("0F",ScheduleCompile!S161)),ISNUMBER(FIND("8F",ScheduleCompile!S161)),ISNUMBER(FIND("1F",ScheduleCompile!S161)),ISNUMBER(FIND("2F",ScheduleCompile!S161)),ISNUMBER(FIND("3F",ScheduleCompile!S161)),ISNUMBER(FIND("6F",ScheduleCompile!S161)),ISNUMBER(FIND("7F",ScheduleCompile!S161)),ISNUMBER(FIND("9F",ScheduleCompile!S161)),ISNUMBER(FIND("4F",ScheduleCompile!S161))),VALUE(LEFT(ScheduleCompile!S161,FIND("F",ScheduleCompile!S161)-1)),ScheduleCompile!S161)))))))</f>
        <v>75</v>
      </c>
      <c r="Y168" s="1">
        <f>IF(AND(ISERROR(IF(ScheduleCompile!T161="Off",0,IF(ScheduleCompile!T161="On",1,IF(ISNUMBER(ScheduleCompile!T161),ScheduleCompile!T161/1,IF(ISTEXT(ScheduleCompile!T161),IF(OR(ISNUMBER(FIND("5F",ScheduleCompile!T161)),ISNUMBER(FIND("0F",ScheduleCompile!T161)),ISNUMBER(FIND("8F",ScheduleCompile!T161)),ISNUMBER(FIND("1F",ScheduleCompile!T161)),ISNUMBER(FIND("2F",ScheduleCompile!T161)),ISNUMBER(FIND("3F",ScheduleCompile!T161)),ISNUMBER(FIND("6F",ScheduleCompile!T161)),ISNUMBER(FIND("7F",ScheduleCompile!T161)),ISNUMBER(FIND("9F",ScheduleCompile!T161)),ISNUMBER(FIND("4F",ScheduleCompile!T161))),VALUE(LEFT(ScheduleCompile!T161,FIND("F",ScheduleCompile!T161)-1)),ScheduleCompile!T161)))))),ISTEXT(ScheduleCompile!#REF!)),"ENDTABLE",IF(ISERROR(IF(ScheduleCompile!T161="Off",0,IF(ScheduleCompile!T161="On",1,IF(ISNUMBER(ScheduleCompile!T161),ScheduleCompile!T161/1,IF(ISTEXT(ScheduleCompile!T161),IF(OR(ISNUMBER(FIND("5F",ScheduleCompile!T161)),ISNUMBER(FIND("0F",ScheduleCompile!T161)),ISNUMBER(FIND("8F",ScheduleCompile!T161)),ISNUMBER(FIND("1F",ScheduleCompile!T161)),ISNUMBER(FIND("2F",ScheduleCompile!T161)),ISNUMBER(FIND("3F",ScheduleCompile!T161)),ISNUMBER(FIND("6F",ScheduleCompile!T161)),ISNUMBER(FIND("7F",ScheduleCompile!T161)),ISNUMBER(FIND("9F",ScheduleCompile!T161)),ISNUMBER(FIND("4F",ScheduleCompile!T161))),VALUE(LEFT(ScheduleCompile!T161,FIND("F",ScheduleCompile!T161)-1)),ScheduleCompile!T161)))))),"",IF(ScheduleCompile!T161="Off",0,IF(ScheduleCompile!T161="On",1,IF(ISNUMBER(ScheduleCompile!T161),ScheduleCompile!T161/1,IF(ISTEXT(ScheduleCompile!T161),IF(OR(ISNUMBER(FIND("5F",ScheduleCompile!T161)),ISNUMBER(FIND("0F",ScheduleCompile!T161)),ISNUMBER(FIND("8F",ScheduleCompile!T161)),ISNUMBER(FIND("1F",ScheduleCompile!T161)),ISNUMBER(FIND("2F",ScheduleCompile!T161)),ISNUMBER(FIND("3F",ScheduleCompile!T161)),ISNUMBER(FIND("6F",ScheduleCompile!T161)),ISNUMBER(FIND("7F",ScheduleCompile!T161)),ISNUMBER(FIND("9F",ScheduleCompile!T161)),ISNUMBER(FIND("4F",ScheduleCompile!T161))),VALUE(LEFT(ScheduleCompile!T161,FIND("F",ScheduleCompile!T161)-1)),ScheduleCompile!T161)))))))</f>
        <v>75</v>
      </c>
      <c r="Z168" s="1">
        <f>IF(AND(ISERROR(IF(ScheduleCompile!U161="Off",0,IF(ScheduleCompile!U161="On",1,IF(ISNUMBER(ScheduleCompile!U161),ScheduleCompile!U161/1,IF(ISTEXT(ScheduleCompile!U161),IF(OR(ISNUMBER(FIND("5F",ScheduleCompile!U161)),ISNUMBER(FIND("0F",ScheduleCompile!U161)),ISNUMBER(FIND("8F",ScheduleCompile!U161)),ISNUMBER(FIND("1F",ScheduleCompile!U161)),ISNUMBER(FIND("2F",ScheduleCompile!U161)),ISNUMBER(FIND("3F",ScheduleCompile!U161)),ISNUMBER(FIND("6F",ScheduleCompile!U161)),ISNUMBER(FIND("7F",ScheduleCompile!U161)),ISNUMBER(FIND("9F",ScheduleCompile!U161)),ISNUMBER(FIND("4F",ScheduleCompile!U161))),VALUE(LEFT(ScheduleCompile!U161,FIND("F",ScheduleCompile!U161)-1)),ScheduleCompile!U161)))))),ISTEXT(ScheduleCompile!#REF!)),"ENDTABLE",IF(ISERROR(IF(ScheduleCompile!U161="Off",0,IF(ScheduleCompile!U161="On",1,IF(ISNUMBER(ScheduleCompile!U161),ScheduleCompile!U161/1,IF(ISTEXT(ScheduleCompile!U161),IF(OR(ISNUMBER(FIND("5F",ScheduleCompile!U161)),ISNUMBER(FIND("0F",ScheduleCompile!U161)),ISNUMBER(FIND("8F",ScheduleCompile!U161)),ISNUMBER(FIND("1F",ScheduleCompile!U161)),ISNUMBER(FIND("2F",ScheduleCompile!U161)),ISNUMBER(FIND("3F",ScheduleCompile!U161)),ISNUMBER(FIND("6F",ScheduleCompile!U161)),ISNUMBER(FIND("7F",ScheduleCompile!U161)),ISNUMBER(FIND("9F",ScheduleCompile!U161)),ISNUMBER(FIND("4F",ScheduleCompile!U161))),VALUE(LEFT(ScheduleCompile!U161,FIND("F",ScheduleCompile!U161)-1)),ScheduleCompile!U161)))))),"",IF(ScheduleCompile!U161="Off",0,IF(ScheduleCompile!U161="On",1,IF(ISNUMBER(ScheduleCompile!U161),ScheduleCompile!U161/1,IF(ISTEXT(ScheduleCompile!U161),IF(OR(ISNUMBER(FIND("5F",ScheduleCompile!U161)),ISNUMBER(FIND("0F",ScheduleCompile!U161)),ISNUMBER(FIND("8F",ScheduleCompile!U161)),ISNUMBER(FIND("1F",ScheduleCompile!U161)),ISNUMBER(FIND("2F",ScheduleCompile!U161)),ISNUMBER(FIND("3F",ScheduleCompile!U161)),ISNUMBER(FIND("6F",ScheduleCompile!U161)),ISNUMBER(FIND("7F",ScheduleCompile!U161)),ISNUMBER(FIND("9F",ScheduleCompile!U161)),ISNUMBER(FIND("4F",ScheduleCompile!U161))),VALUE(LEFT(ScheduleCompile!U161,FIND("F",ScheduleCompile!U161)-1)),ScheduleCompile!U161)))))))</f>
        <v>75</v>
      </c>
      <c r="AA168" s="1">
        <f>IF(AND(ISERROR(IF(ScheduleCompile!V161="Off",0,IF(ScheduleCompile!V161="On",1,IF(ISNUMBER(ScheduleCompile!V161),ScheduleCompile!V161/1,IF(ISTEXT(ScheduleCompile!V161),IF(OR(ISNUMBER(FIND("5F",ScheduleCompile!V161)),ISNUMBER(FIND("0F",ScheduleCompile!V161)),ISNUMBER(FIND("8F",ScheduleCompile!V161)),ISNUMBER(FIND("1F",ScheduleCompile!V161)),ISNUMBER(FIND("2F",ScheduleCompile!V161)),ISNUMBER(FIND("3F",ScheduleCompile!V161)),ISNUMBER(FIND("6F",ScheduleCompile!V161)),ISNUMBER(FIND("7F",ScheduleCompile!V161)),ISNUMBER(FIND("9F",ScheduleCompile!V161)),ISNUMBER(FIND("4F",ScheduleCompile!V161))),VALUE(LEFT(ScheduleCompile!V161,FIND("F",ScheduleCompile!V161)-1)),ScheduleCompile!V161)))))),ISTEXT(ScheduleCompile!#REF!)),"ENDTABLE",IF(ISERROR(IF(ScheduleCompile!V161="Off",0,IF(ScheduleCompile!V161="On",1,IF(ISNUMBER(ScheduleCompile!V161),ScheduleCompile!V161/1,IF(ISTEXT(ScheduleCompile!V161),IF(OR(ISNUMBER(FIND("5F",ScheduleCompile!V161)),ISNUMBER(FIND("0F",ScheduleCompile!V161)),ISNUMBER(FIND("8F",ScheduleCompile!V161)),ISNUMBER(FIND("1F",ScheduleCompile!V161)),ISNUMBER(FIND("2F",ScheduleCompile!V161)),ISNUMBER(FIND("3F",ScheduleCompile!V161)),ISNUMBER(FIND("6F",ScheduleCompile!V161)),ISNUMBER(FIND("7F",ScheduleCompile!V161)),ISNUMBER(FIND("9F",ScheduleCompile!V161)),ISNUMBER(FIND("4F",ScheduleCompile!V161))),VALUE(LEFT(ScheduleCompile!V161,FIND("F",ScheduleCompile!V161)-1)),ScheduleCompile!V161)))))),"",IF(ScheduleCompile!V161="Off",0,IF(ScheduleCompile!V161="On",1,IF(ISNUMBER(ScheduleCompile!V161),ScheduleCompile!V161/1,IF(ISTEXT(ScheduleCompile!V161),IF(OR(ISNUMBER(FIND("5F",ScheduleCompile!V161)),ISNUMBER(FIND("0F",ScheduleCompile!V161)),ISNUMBER(FIND("8F",ScheduleCompile!V161)),ISNUMBER(FIND("1F",ScheduleCompile!V161)),ISNUMBER(FIND("2F",ScheduleCompile!V161)),ISNUMBER(FIND("3F",ScheduleCompile!V161)),ISNUMBER(FIND("6F",ScheduleCompile!V161)),ISNUMBER(FIND("7F",ScheduleCompile!V161)),ISNUMBER(FIND("9F",ScheduleCompile!V161)),ISNUMBER(FIND("4F",ScheduleCompile!V161))),VALUE(LEFT(ScheduleCompile!V161,FIND("F",ScheduleCompile!V161)-1)),ScheduleCompile!V161)))))))</f>
        <v>75</v>
      </c>
      <c r="AB168" s="1">
        <f>IF(AND(ISERROR(IF(ScheduleCompile!W161="Off",0,IF(ScheduleCompile!W161="On",1,IF(ISNUMBER(ScheduleCompile!W161),ScheduleCompile!W161/1,IF(ISTEXT(ScheduleCompile!W161),IF(OR(ISNUMBER(FIND("5F",ScheduleCompile!W161)),ISNUMBER(FIND("0F",ScheduleCompile!W161)),ISNUMBER(FIND("8F",ScheduleCompile!W161)),ISNUMBER(FIND("1F",ScheduleCompile!W161)),ISNUMBER(FIND("2F",ScheduleCompile!W161)),ISNUMBER(FIND("3F",ScheduleCompile!W161)),ISNUMBER(FIND("6F",ScheduleCompile!W161)),ISNUMBER(FIND("7F",ScheduleCompile!W161)),ISNUMBER(FIND("9F",ScheduleCompile!W161)),ISNUMBER(FIND("4F",ScheduleCompile!W161))),VALUE(LEFT(ScheduleCompile!W161,FIND("F",ScheduleCompile!W161)-1)),ScheduleCompile!W161)))))),ISTEXT(ScheduleCompile!#REF!)),"ENDTABLE",IF(ISERROR(IF(ScheduleCompile!W161="Off",0,IF(ScheduleCompile!W161="On",1,IF(ISNUMBER(ScheduleCompile!W161),ScheduleCompile!W161/1,IF(ISTEXT(ScheduleCompile!W161),IF(OR(ISNUMBER(FIND("5F",ScheduleCompile!W161)),ISNUMBER(FIND("0F",ScheduleCompile!W161)),ISNUMBER(FIND("8F",ScheduleCompile!W161)),ISNUMBER(FIND("1F",ScheduleCompile!W161)),ISNUMBER(FIND("2F",ScheduleCompile!W161)),ISNUMBER(FIND("3F",ScheduleCompile!W161)),ISNUMBER(FIND("6F",ScheduleCompile!W161)),ISNUMBER(FIND("7F",ScheduleCompile!W161)),ISNUMBER(FIND("9F",ScheduleCompile!W161)),ISNUMBER(FIND("4F",ScheduleCompile!W161))),VALUE(LEFT(ScheduleCompile!W161,FIND("F",ScheduleCompile!W161)-1)),ScheduleCompile!W161)))))),"",IF(ScheduleCompile!W161="Off",0,IF(ScheduleCompile!W161="On",1,IF(ISNUMBER(ScheduleCompile!W161),ScheduleCompile!W161/1,IF(ISTEXT(ScheduleCompile!W161),IF(OR(ISNUMBER(FIND("5F",ScheduleCompile!W161)),ISNUMBER(FIND("0F",ScheduleCompile!W161)),ISNUMBER(FIND("8F",ScheduleCompile!W161)),ISNUMBER(FIND("1F",ScheduleCompile!W161)),ISNUMBER(FIND("2F",ScheduleCompile!W161)),ISNUMBER(FIND("3F",ScheduleCompile!W161)),ISNUMBER(FIND("6F",ScheduleCompile!W161)),ISNUMBER(FIND("7F",ScheduleCompile!W161)),ISNUMBER(FIND("9F",ScheduleCompile!W161)),ISNUMBER(FIND("4F",ScheduleCompile!W161))),VALUE(LEFT(ScheduleCompile!W161,FIND("F",ScheduleCompile!W161)-1)),ScheduleCompile!W161)))))))</f>
        <v>75</v>
      </c>
      <c r="AC168" s="1">
        <f>IF(AND(ISERROR(IF(ScheduleCompile!X161="Off",0,IF(ScheduleCompile!X161="On",1,IF(ISNUMBER(ScheduleCompile!X161),ScheduleCompile!X161/1,IF(ISTEXT(ScheduleCompile!X161),IF(OR(ISNUMBER(FIND("5F",ScheduleCompile!X161)),ISNUMBER(FIND("0F",ScheduleCompile!X161)),ISNUMBER(FIND("8F",ScheduleCompile!X161)),ISNUMBER(FIND("1F",ScheduleCompile!X161)),ISNUMBER(FIND("2F",ScheduleCompile!X161)),ISNUMBER(FIND("3F",ScheduleCompile!X161)),ISNUMBER(FIND("6F",ScheduleCompile!X161)),ISNUMBER(FIND("7F",ScheduleCompile!X161)),ISNUMBER(FIND("9F",ScheduleCompile!X161)),ISNUMBER(FIND("4F",ScheduleCompile!X161))),VALUE(LEFT(ScheduleCompile!X161,FIND("F",ScheduleCompile!X161)-1)),ScheduleCompile!X161)))))),ISTEXT(ScheduleCompile!#REF!)),"ENDTABLE",IF(ISERROR(IF(ScheduleCompile!X161="Off",0,IF(ScheduleCompile!X161="On",1,IF(ISNUMBER(ScheduleCompile!X161),ScheduleCompile!X161/1,IF(ISTEXT(ScheduleCompile!X161),IF(OR(ISNUMBER(FIND("5F",ScheduleCompile!X161)),ISNUMBER(FIND("0F",ScheduleCompile!X161)),ISNUMBER(FIND("8F",ScheduleCompile!X161)),ISNUMBER(FIND("1F",ScheduleCompile!X161)),ISNUMBER(FIND("2F",ScheduleCompile!X161)),ISNUMBER(FIND("3F",ScheduleCompile!X161)),ISNUMBER(FIND("6F",ScheduleCompile!X161)),ISNUMBER(FIND("7F",ScheduleCompile!X161)),ISNUMBER(FIND("9F",ScheduleCompile!X161)),ISNUMBER(FIND("4F",ScheduleCompile!X161))),VALUE(LEFT(ScheduleCompile!X161,FIND("F",ScheduleCompile!X161)-1)),ScheduleCompile!X161)))))),"",IF(ScheduleCompile!X161="Off",0,IF(ScheduleCompile!X161="On",1,IF(ISNUMBER(ScheduleCompile!X161),ScheduleCompile!X161/1,IF(ISTEXT(ScheduleCompile!X161),IF(OR(ISNUMBER(FIND("5F",ScheduleCompile!X161)),ISNUMBER(FIND("0F",ScheduleCompile!X161)),ISNUMBER(FIND("8F",ScheduleCompile!X161)),ISNUMBER(FIND("1F",ScheduleCompile!X161)),ISNUMBER(FIND("2F",ScheduleCompile!X161)),ISNUMBER(FIND("3F",ScheduleCompile!X161)),ISNUMBER(FIND("6F",ScheduleCompile!X161)),ISNUMBER(FIND("7F",ScheduleCompile!X161)),ISNUMBER(FIND("9F",ScheduleCompile!X161)),ISNUMBER(FIND("4F",ScheduleCompile!X161))),VALUE(LEFT(ScheduleCompile!X161,FIND("F",ScheduleCompile!X161)-1)),ScheduleCompile!X161)))))))</f>
        <v>75</v>
      </c>
      <c r="AD168" s="1">
        <f>IF(AND(ISERROR(IF(ScheduleCompile!Y161="Off",0,IF(ScheduleCompile!Y161="On",1,IF(ISNUMBER(ScheduleCompile!Y161),ScheduleCompile!Y161/1,IF(ISTEXT(ScheduleCompile!Y161),IF(OR(ISNUMBER(FIND("5F",ScheduleCompile!Y161)),ISNUMBER(FIND("0F",ScheduleCompile!Y161)),ISNUMBER(FIND("8F",ScheduleCompile!Y161)),ISNUMBER(FIND("1F",ScheduleCompile!Y161)),ISNUMBER(FIND("2F",ScheduleCompile!Y161)),ISNUMBER(FIND("3F",ScheduleCompile!Y161)),ISNUMBER(FIND("6F",ScheduleCompile!Y161)),ISNUMBER(FIND("7F",ScheduleCompile!Y161)),ISNUMBER(FIND("9F",ScheduleCompile!Y161)),ISNUMBER(FIND("4F",ScheduleCompile!Y161))),VALUE(LEFT(ScheduleCompile!Y161,FIND("F",ScheduleCompile!Y161)-1)),ScheduleCompile!Y161)))))),ISTEXT(ScheduleCompile!#REF!)),"ENDTABLE",IF(ISERROR(IF(ScheduleCompile!Y161="Off",0,IF(ScheduleCompile!Y161="On",1,IF(ISNUMBER(ScheduleCompile!Y161),ScheduleCompile!Y161/1,IF(ISTEXT(ScheduleCompile!Y161),IF(OR(ISNUMBER(FIND("5F",ScheduleCompile!Y161)),ISNUMBER(FIND("0F",ScheduleCompile!Y161)),ISNUMBER(FIND("8F",ScheduleCompile!Y161)),ISNUMBER(FIND("1F",ScheduleCompile!Y161)),ISNUMBER(FIND("2F",ScheduleCompile!Y161)),ISNUMBER(FIND("3F",ScheduleCompile!Y161)),ISNUMBER(FIND("6F",ScheduleCompile!Y161)),ISNUMBER(FIND("7F",ScheduleCompile!Y161)),ISNUMBER(FIND("9F",ScheduleCompile!Y161)),ISNUMBER(FIND("4F",ScheduleCompile!Y161))),VALUE(LEFT(ScheduleCompile!Y161,FIND("F",ScheduleCompile!Y161)-1)),ScheduleCompile!Y161)))))),"",IF(ScheduleCompile!Y161="Off",0,IF(ScheduleCompile!Y161="On",1,IF(ISNUMBER(ScheduleCompile!Y161),ScheduleCompile!Y161/1,IF(ISTEXT(ScheduleCompile!Y161),IF(OR(ISNUMBER(FIND("5F",ScheduleCompile!Y161)),ISNUMBER(FIND("0F",ScheduleCompile!Y161)),ISNUMBER(FIND("8F",ScheduleCompile!Y161)),ISNUMBER(FIND("1F",ScheduleCompile!Y161)),ISNUMBER(FIND("2F",ScheduleCompile!Y161)),ISNUMBER(FIND("3F",ScheduleCompile!Y161)),ISNUMBER(FIND("6F",ScheduleCompile!Y161)),ISNUMBER(FIND("7F",ScheduleCompile!Y161)),ISNUMBER(FIND("9F",ScheduleCompile!Y161)),ISNUMBER(FIND("4F",ScheduleCompile!Y161))),VALUE(LEFT(ScheduleCompile!Y161,FIND("F",ScheduleCompile!Y161)-1)),ScheduleCompile!Y161)))))))</f>
        <v>75</v>
      </c>
    </row>
    <row r="169" spans="1:30" x14ac:dyDescent="0.25">
      <c r="A169" t="str">
        <f t="shared" si="8"/>
        <v>SchDay "LabClgSetptSat"  Type = "Temperature" Hr = (75, 75, 75, 75, 75, 75, 75, 75, 75, 75, 75, 75, 75, 75, 75, 75, 75, 75, 75, 75, 75, 75, 75, 75) ..</v>
      </c>
      <c r="B169" s="1" t="s">
        <v>623</v>
      </c>
      <c r="C169" t="str">
        <f t="shared" si="9"/>
        <v xml:space="preserve">SchDay "LabClgSetptSat"  Type = "Temperature" Hr = </v>
      </c>
      <c r="D169" t="str">
        <f t="shared" si="10"/>
        <v>(75, 75, 75, 75, 75, 75, 75, 75, 75, 75, 75, 75, 75, 75, 75, 75, 75, 75, 75, 75, 75, 75, 75, 75) ..</v>
      </c>
      <c r="E169" s="30" t="str">
        <f>ScheduleCompile!A162</f>
        <v>LabClgSetptSat</v>
      </c>
      <c r="F169" t="str">
        <f t="shared" si="11"/>
        <v>Temperature</v>
      </c>
      <c r="G169" s="1">
        <f>IF(AND(ISERROR(IF(ScheduleCompile!B162="Off",0,IF(ScheduleCompile!B162="On",1,IF(ISNUMBER(ScheduleCompile!B162),ScheduleCompile!B162/1,IF(ISTEXT(ScheduleCompile!B162),IF(OR(ISNUMBER(FIND("5F",ScheduleCompile!B162)),ISNUMBER(FIND("0F",ScheduleCompile!B162)),ISNUMBER(FIND("8F",ScheduleCompile!B162)),ISNUMBER(FIND("1F",ScheduleCompile!B162)),ISNUMBER(FIND("2F",ScheduleCompile!B162)),ISNUMBER(FIND("3F",ScheduleCompile!B162)),ISNUMBER(FIND("6F",ScheduleCompile!B162)),ISNUMBER(FIND("7F",ScheduleCompile!B162)),ISNUMBER(FIND("9F",ScheduleCompile!B162)),ISNUMBER(FIND("4F",ScheduleCompile!B162))),VALUE(LEFT(ScheduleCompile!B162,FIND("F",ScheduleCompile!B162)-1)),ScheduleCompile!B162)))))),ISTEXT(ScheduleCompile!#REF!)),"ENDTABLE",IF(ISERROR(IF(ScheduleCompile!B162="Off",0,IF(ScheduleCompile!B162="On",1,IF(ISNUMBER(ScheduleCompile!B162),ScheduleCompile!B162/1,IF(ISTEXT(ScheduleCompile!B162),IF(OR(ISNUMBER(FIND("5F",ScheduleCompile!B162)),ISNUMBER(FIND("0F",ScheduleCompile!B162)),ISNUMBER(FIND("8F",ScheduleCompile!B162)),ISNUMBER(FIND("1F",ScheduleCompile!B162)),ISNUMBER(FIND("2F",ScheduleCompile!B162)),ISNUMBER(FIND("3F",ScheduleCompile!B162)),ISNUMBER(FIND("6F",ScheduleCompile!B162)),ISNUMBER(FIND("7F",ScheduleCompile!B162)),ISNUMBER(FIND("9F",ScheduleCompile!B162)),ISNUMBER(FIND("4F",ScheduleCompile!B162))),VALUE(LEFT(ScheduleCompile!B162,FIND("F",ScheduleCompile!B162)-1)),ScheduleCompile!B162)))))),"",IF(ScheduleCompile!B162="Off",0,IF(ScheduleCompile!B162="On",1,IF(ISNUMBER(ScheduleCompile!B162),ScheduleCompile!B162/1,IF(ISTEXT(ScheduleCompile!B162),IF(OR(ISNUMBER(FIND("5F",ScheduleCompile!B162)),ISNUMBER(FIND("0F",ScheduleCompile!B162)),ISNUMBER(FIND("8F",ScheduleCompile!B162)),ISNUMBER(FIND("1F",ScheduleCompile!B162)),ISNUMBER(FIND("2F",ScheduleCompile!B162)),ISNUMBER(FIND("3F",ScheduleCompile!B162)),ISNUMBER(FIND("6F",ScheduleCompile!B162)),ISNUMBER(FIND("7F",ScheduleCompile!B162)),ISNUMBER(FIND("9F",ScheduleCompile!B162)),ISNUMBER(FIND("4F",ScheduleCompile!B162))),VALUE(LEFT(ScheduleCompile!B162,FIND("F",ScheduleCompile!B162)-1)),ScheduleCompile!B162)))))))</f>
        <v>75</v>
      </c>
      <c r="H169" s="1">
        <f>IF(AND(ISERROR(IF(ScheduleCompile!C162="Off",0,IF(ScheduleCompile!C162="On",1,IF(ISNUMBER(ScheduleCompile!C162),ScheduleCompile!C162/1,IF(ISTEXT(ScheduleCompile!C162),IF(OR(ISNUMBER(FIND("5F",ScheduleCompile!C162)),ISNUMBER(FIND("0F",ScheduleCompile!C162)),ISNUMBER(FIND("8F",ScheduleCompile!C162)),ISNUMBER(FIND("1F",ScheduleCompile!C162)),ISNUMBER(FIND("2F",ScheduleCompile!C162)),ISNUMBER(FIND("3F",ScheduleCompile!C162)),ISNUMBER(FIND("6F",ScheduleCompile!C162)),ISNUMBER(FIND("7F",ScheduleCompile!C162)),ISNUMBER(FIND("9F",ScheduleCompile!C162)),ISNUMBER(FIND("4F",ScheduleCompile!C162))),VALUE(LEFT(ScheduleCompile!C162,FIND("F",ScheduleCompile!C162)-1)),ScheduleCompile!C162)))))),ISTEXT(ScheduleCompile!#REF!)),"ENDTABLE",IF(ISERROR(IF(ScheduleCompile!C162="Off",0,IF(ScheduleCompile!C162="On",1,IF(ISNUMBER(ScheduleCompile!C162),ScheduleCompile!C162/1,IF(ISTEXT(ScheduleCompile!C162),IF(OR(ISNUMBER(FIND("5F",ScheduleCompile!C162)),ISNUMBER(FIND("0F",ScheduleCompile!C162)),ISNUMBER(FIND("8F",ScheduleCompile!C162)),ISNUMBER(FIND("1F",ScheduleCompile!C162)),ISNUMBER(FIND("2F",ScheduleCompile!C162)),ISNUMBER(FIND("3F",ScheduleCompile!C162)),ISNUMBER(FIND("6F",ScheduleCompile!C162)),ISNUMBER(FIND("7F",ScheduleCompile!C162)),ISNUMBER(FIND("9F",ScheduleCompile!C162)),ISNUMBER(FIND("4F",ScheduleCompile!C162))),VALUE(LEFT(ScheduleCompile!C162,FIND("F",ScheduleCompile!C162)-1)),ScheduleCompile!C162)))))),"",IF(ScheduleCompile!C162="Off",0,IF(ScheduleCompile!C162="On",1,IF(ISNUMBER(ScheduleCompile!C162),ScheduleCompile!C162/1,IF(ISTEXT(ScheduleCompile!C162),IF(OR(ISNUMBER(FIND("5F",ScheduleCompile!C162)),ISNUMBER(FIND("0F",ScheduleCompile!C162)),ISNUMBER(FIND("8F",ScheduleCompile!C162)),ISNUMBER(FIND("1F",ScheduleCompile!C162)),ISNUMBER(FIND("2F",ScheduleCompile!C162)),ISNUMBER(FIND("3F",ScheduleCompile!C162)),ISNUMBER(FIND("6F",ScheduleCompile!C162)),ISNUMBER(FIND("7F",ScheduleCompile!C162)),ISNUMBER(FIND("9F",ScheduleCompile!C162)),ISNUMBER(FIND("4F",ScheduleCompile!C162))),VALUE(LEFT(ScheduleCompile!C162,FIND("F",ScheduleCompile!C162)-1)),ScheduleCompile!C162)))))))</f>
        <v>75</v>
      </c>
      <c r="I169" s="1">
        <f>IF(AND(ISERROR(IF(ScheduleCompile!D162="Off",0,IF(ScheduleCompile!D162="On",1,IF(ISNUMBER(ScheduleCompile!D162),ScheduleCompile!D162/1,IF(ISTEXT(ScheduleCompile!D162),IF(OR(ISNUMBER(FIND("5F",ScheduleCompile!D162)),ISNUMBER(FIND("0F",ScheduleCompile!D162)),ISNUMBER(FIND("8F",ScheduleCompile!D162)),ISNUMBER(FIND("1F",ScheduleCompile!D162)),ISNUMBER(FIND("2F",ScheduleCompile!D162)),ISNUMBER(FIND("3F",ScheduleCompile!D162)),ISNUMBER(FIND("6F",ScheduleCompile!D162)),ISNUMBER(FIND("7F",ScheduleCompile!D162)),ISNUMBER(FIND("9F",ScheduleCompile!D162)),ISNUMBER(FIND("4F",ScheduleCompile!D162))),VALUE(LEFT(ScheduleCompile!D162,FIND("F",ScheduleCompile!D162)-1)),ScheduleCompile!D162)))))),ISTEXT(ScheduleCompile!#REF!)),"ENDTABLE",IF(ISERROR(IF(ScheduleCompile!D162="Off",0,IF(ScheduleCompile!D162="On",1,IF(ISNUMBER(ScheduleCompile!D162),ScheduleCompile!D162/1,IF(ISTEXT(ScheduleCompile!D162),IF(OR(ISNUMBER(FIND("5F",ScheduleCompile!D162)),ISNUMBER(FIND("0F",ScheduleCompile!D162)),ISNUMBER(FIND("8F",ScheduleCompile!D162)),ISNUMBER(FIND("1F",ScheduleCompile!D162)),ISNUMBER(FIND("2F",ScheduleCompile!D162)),ISNUMBER(FIND("3F",ScheduleCompile!D162)),ISNUMBER(FIND("6F",ScheduleCompile!D162)),ISNUMBER(FIND("7F",ScheduleCompile!D162)),ISNUMBER(FIND("9F",ScheduleCompile!D162)),ISNUMBER(FIND("4F",ScheduleCompile!D162))),VALUE(LEFT(ScheduleCompile!D162,FIND("F",ScheduleCompile!D162)-1)),ScheduleCompile!D162)))))),"",IF(ScheduleCompile!D162="Off",0,IF(ScheduleCompile!D162="On",1,IF(ISNUMBER(ScheduleCompile!D162),ScheduleCompile!D162/1,IF(ISTEXT(ScheduleCompile!D162),IF(OR(ISNUMBER(FIND("5F",ScheduleCompile!D162)),ISNUMBER(FIND("0F",ScheduleCompile!D162)),ISNUMBER(FIND("8F",ScheduleCompile!D162)),ISNUMBER(FIND("1F",ScheduleCompile!D162)),ISNUMBER(FIND("2F",ScheduleCompile!D162)),ISNUMBER(FIND("3F",ScheduleCompile!D162)),ISNUMBER(FIND("6F",ScheduleCompile!D162)),ISNUMBER(FIND("7F",ScheduleCompile!D162)),ISNUMBER(FIND("9F",ScheduleCompile!D162)),ISNUMBER(FIND("4F",ScheduleCompile!D162))),VALUE(LEFT(ScheduleCompile!D162,FIND("F",ScheduleCompile!D162)-1)),ScheduleCompile!D162)))))))</f>
        <v>75</v>
      </c>
      <c r="J169" s="1">
        <f>IF(AND(ISERROR(IF(ScheduleCompile!E162="Off",0,IF(ScheduleCompile!E162="On",1,IF(ISNUMBER(ScheduleCompile!E162),ScheduleCompile!E162/1,IF(ISTEXT(ScheduleCompile!E162),IF(OR(ISNUMBER(FIND("5F",ScheduleCompile!E162)),ISNUMBER(FIND("0F",ScheduleCompile!E162)),ISNUMBER(FIND("8F",ScheduleCompile!E162)),ISNUMBER(FIND("1F",ScheduleCompile!E162)),ISNUMBER(FIND("2F",ScheduleCompile!E162)),ISNUMBER(FIND("3F",ScheduleCompile!E162)),ISNUMBER(FIND("6F",ScheduleCompile!E162)),ISNUMBER(FIND("7F",ScheduleCompile!E162)),ISNUMBER(FIND("9F",ScheduleCompile!E162)),ISNUMBER(FIND("4F",ScheduleCompile!E162))),VALUE(LEFT(ScheduleCompile!E162,FIND("F",ScheduleCompile!E162)-1)),ScheduleCompile!E162)))))),ISTEXT(ScheduleCompile!#REF!)),"ENDTABLE",IF(ISERROR(IF(ScheduleCompile!E162="Off",0,IF(ScheduleCompile!E162="On",1,IF(ISNUMBER(ScheduleCompile!E162),ScheduleCompile!E162/1,IF(ISTEXT(ScheduleCompile!E162),IF(OR(ISNUMBER(FIND("5F",ScheduleCompile!E162)),ISNUMBER(FIND("0F",ScheduleCompile!E162)),ISNUMBER(FIND("8F",ScheduleCompile!E162)),ISNUMBER(FIND("1F",ScheduleCompile!E162)),ISNUMBER(FIND("2F",ScheduleCompile!E162)),ISNUMBER(FIND("3F",ScheduleCompile!E162)),ISNUMBER(FIND("6F",ScheduleCompile!E162)),ISNUMBER(FIND("7F",ScheduleCompile!E162)),ISNUMBER(FIND("9F",ScheduleCompile!E162)),ISNUMBER(FIND("4F",ScheduleCompile!E162))),VALUE(LEFT(ScheduleCompile!E162,FIND("F",ScheduleCompile!E162)-1)),ScheduleCompile!E162)))))),"",IF(ScheduleCompile!E162="Off",0,IF(ScheduleCompile!E162="On",1,IF(ISNUMBER(ScheduleCompile!E162),ScheduleCompile!E162/1,IF(ISTEXT(ScheduleCompile!E162),IF(OR(ISNUMBER(FIND("5F",ScheduleCompile!E162)),ISNUMBER(FIND("0F",ScheduleCompile!E162)),ISNUMBER(FIND("8F",ScheduleCompile!E162)),ISNUMBER(FIND("1F",ScheduleCompile!E162)),ISNUMBER(FIND("2F",ScheduleCompile!E162)),ISNUMBER(FIND("3F",ScheduleCompile!E162)),ISNUMBER(FIND("6F",ScheduleCompile!E162)),ISNUMBER(FIND("7F",ScheduleCompile!E162)),ISNUMBER(FIND("9F",ScheduleCompile!E162)),ISNUMBER(FIND("4F",ScheduleCompile!E162))),VALUE(LEFT(ScheduleCompile!E162,FIND("F",ScheduleCompile!E162)-1)),ScheduleCompile!E162)))))))</f>
        <v>75</v>
      </c>
      <c r="K169" s="1">
        <f>IF(AND(ISERROR(IF(ScheduleCompile!F162="Off",0,IF(ScheduleCompile!F162="On",1,IF(ISNUMBER(ScheduleCompile!F162),ScheduleCompile!F162/1,IF(ISTEXT(ScheduleCompile!F162),IF(OR(ISNUMBER(FIND("5F",ScheduleCompile!F162)),ISNUMBER(FIND("0F",ScheduleCompile!F162)),ISNUMBER(FIND("8F",ScheduleCompile!F162)),ISNUMBER(FIND("1F",ScheduleCompile!F162)),ISNUMBER(FIND("2F",ScheduleCompile!F162)),ISNUMBER(FIND("3F",ScheduleCompile!F162)),ISNUMBER(FIND("6F",ScheduleCompile!F162)),ISNUMBER(FIND("7F",ScheduleCompile!F162)),ISNUMBER(FIND("9F",ScheduleCompile!F162)),ISNUMBER(FIND("4F",ScheduleCompile!F162))),VALUE(LEFT(ScheduleCompile!F162,FIND("F",ScheduleCompile!F162)-1)),ScheduleCompile!F162)))))),ISTEXT(ScheduleCompile!#REF!)),"ENDTABLE",IF(ISERROR(IF(ScheduleCompile!F162="Off",0,IF(ScheduleCompile!F162="On",1,IF(ISNUMBER(ScheduleCompile!F162),ScheduleCompile!F162/1,IF(ISTEXT(ScheduleCompile!F162),IF(OR(ISNUMBER(FIND("5F",ScheduleCompile!F162)),ISNUMBER(FIND("0F",ScheduleCompile!F162)),ISNUMBER(FIND("8F",ScheduleCompile!F162)),ISNUMBER(FIND("1F",ScheduleCompile!F162)),ISNUMBER(FIND("2F",ScheduleCompile!F162)),ISNUMBER(FIND("3F",ScheduleCompile!F162)),ISNUMBER(FIND("6F",ScheduleCompile!F162)),ISNUMBER(FIND("7F",ScheduleCompile!F162)),ISNUMBER(FIND("9F",ScheduleCompile!F162)),ISNUMBER(FIND("4F",ScheduleCompile!F162))),VALUE(LEFT(ScheduleCompile!F162,FIND("F",ScheduleCompile!F162)-1)),ScheduleCompile!F162)))))),"",IF(ScheduleCompile!F162="Off",0,IF(ScheduleCompile!F162="On",1,IF(ISNUMBER(ScheduleCompile!F162),ScheduleCompile!F162/1,IF(ISTEXT(ScheduleCompile!F162),IF(OR(ISNUMBER(FIND("5F",ScheduleCompile!F162)),ISNUMBER(FIND("0F",ScheduleCompile!F162)),ISNUMBER(FIND("8F",ScheduleCompile!F162)),ISNUMBER(FIND("1F",ScheduleCompile!F162)),ISNUMBER(FIND("2F",ScheduleCompile!F162)),ISNUMBER(FIND("3F",ScheduleCompile!F162)),ISNUMBER(FIND("6F",ScheduleCompile!F162)),ISNUMBER(FIND("7F",ScheduleCompile!F162)),ISNUMBER(FIND("9F",ScheduleCompile!F162)),ISNUMBER(FIND("4F",ScheduleCompile!F162))),VALUE(LEFT(ScheduleCompile!F162,FIND("F",ScheduleCompile!F162)-1)),ScheduleCompile!F162)))))))</f>
        <v>75</v>
      </c>
      <c r="L169" s="1">
        <f>IF(AND(ISERROR(IF(ScheduleCompile!G162="Off",0,IF(ScheduleCompile!G162="On",1,IF(ISNUMBER(ScheduleCompile!G162),ScheduleCompile!G162/1,IF(ISTEXT(ScheduleCompile!G162),IF(OR(ISNUMBER(FIND("5F",ScheduleCompile!G162)),ISNUMBER(FIND("0F",ScheduleCompile!G162)),ISNUMBER(FIND("8F",ScheduleCompile!G162)),ISNUMBER(FIND("1F",ScheduleCompile!G162)),ISNUMBER(FIND("2F",ScheduleCompile!G162)),ISNUMBER(FIND("3F",ScheduleCompile!G162)),ISNUMBER(FIND("6F",ScheduleCompile!G162)),ISNUMBER(FIND("7F",ScheduleCompile!G162)),ISNUMBER(FIND("9F",ScheduleCompile!G162)),ISNUMBER(FIND("4F",ScheduleCompile!G162))),VALUE(LEFT(ScheduleCompile!G162,FIND("F",ScheduleCompile!G162)-1)),ScheduleCompile!G162)))))),ISTEXT(ScheduleCompile!#REF!)),"ENDTABLE",IF(ISERROR(IF(ScheduleCompile!G162="Off",0,IF(ScheduleCompile!G162="On",1,IF(ISNUMBER(ScheduleCompile!G162),ScheduleCompile!G162/1,IF(ISTEXT(ScheduleCompile!G162),IF(OR(ISNUMBER(FIND("5F",ScheduleCompile!G162)),ISNUMBER(FIND("0F",ScheduleCompile!G162)),ISNUMBER(FIND("8F",ScheduleCompile!G162)),ISNUMBER(FIND("1F",ScheduleCompile!G162)),ISNUMBER(FIND("2F",ScheduleCompile!G162)),ISNUMBER(FIND("3F",ScheduleCompile!G162)),ISNUMBER(FIND("6F",ScheduleCompile!G162)),ISNUMBER(FIND("7F",ScheduleCompile!G162)),ISNUMBER(FIND("9F",ScheduleCompile!G162)),ISNUMBER(FIND("4F",ScheduleCompile!G162))),VALUE(LEFT(ScheduleCompile!G162,FIND("F",ScheduleCompile!G162)-1)),ScheduleCompile!G162)))))),"",IF(ScheduleCompile!G162="Off",0,IF(ScheduleCompile!G162="On",1,IF(ISNUMBER(ScheduleCompile!G162),ScheduleCompile!G162/1,IF(ISTEXT(ScheduleCompile!G162),IF(OR(ISNUMBER(FIND("5F",ScheduleCompile!G162)),ISNUMBER(FIND("0F",ScheduleCompile!G162)),ISNUMBER(FIND("8F",ScheduleCompile!G162)),ISNUMBER(FIND("1F",ScheduleCompile!G162)),ISNUMBER(FIND("2F",ScheduleCompile!G162)),ISNUMBER(FIND("3F",ScheduleCompile!G162)),ISNUMBER(FIND("6F",ScheduleCompile!G162)),ISNUMBER(FIND("7F",ScheduleCompile!G162)),ISNUMBER(FIND("9F",ScheduleCompile!G162)),ISNUMBER(FIND("4F",ScheduleCompile!G162))),VALUE(LEFT(ScheduleCompile!G162,FIND("F",ScheduleCompile!G162)-1)),ScheduleCompile!G162)))))))</f>
        <v>75</v>
      </c>
      <c r="M169" s="1">
        <f>IF(AND(ISERROR(IF(ScheduleCompile!H162="Off",0,IF(ScheduleCompile!H162="On",1,IF(ISNUMBER(ScheduleCompile!H162),ScheduleCompile!H162/1,IF(ISTEXT(ScheduleCompile!H162),IF(OR(ISNUMBER(FIND("5F",ScheduleCompile!H162)),ISNUMBER(FIND("0F",ScheduleCompile!H162)),ISNUMBER(FIND("8F",ScheduleCompile!H162)),ISNUMBER(FIND("1F",ScheduleCompile!H162)),ISNUMBER(FIND("2F",ScheduleCompile!H162)),ISNUMBER(FIND("3F",ScheduleCompile!H162)),ISNUMBER(FIND("6F",ScheduleCompile!H162)),ISNUMBER(FIND("7F",ScheduleCompile!H162)),ISNUMBER(FIND("9F",ScheduleCompile!H162)),ISNUMBER(FIND("4F",ScheduleCompile!H162))),VALUE(LEFT(ScheduleCompile!H162,FIND("F",ScheduleCompile!H162)-1)),ScheduleCompile!H162)))))),ISTEXT(ScheduleCompile!#REF!)),"ENDTABLE",IF(ISERROR(IF(ScheduleCompile!H162="Off",0,IF(ScheduleCompile!H162="On",1,IF(ISNUMBER(ScheduleCompile!H162),ScheduleCompile!H162/1,IF(ISTEXT(ScheduleCompile!H162),IF(OR(ISNUMBER(FIND("5F",ScheduleCompile!H162)),ISNUMBER(FIND("0F",ScheduleCompile!H162)),ISNUMBER(FIND("8F",ScheduleCompile!H162)),ISNUMBER(FIND("1F",ScheduleCompile!H162)),ISNUMBER(FIND("2F",ScheduleCompile!H162)),ISNUMBER(FIND("3F",ScheduleCompile!H162)),ISNUMBER(FIND("6F",ScheduleCompile!H162)),ISNUMBER(FIND("7F",ScheduleCompile!H162)),ISNUMBER(FIND("9F",ScheduleCompile!H162)),ISNUMBER(FIND("4F",ScheduleCompile!H162))),VALUE(LEFT(ScheduleCompile!H162,FIND("F",ScheduleCompile!H162)-1)),ScheduleCompile!H162)))))),"",IF(ScheduleCompile!H162="Off",0,IF(ScheduleCompile!H162="On",1,IF(ISNUMBER(ScheduleCompile!H162),ScheduleCompile!H162/1,IF(ISTEXT(ScheduleCompile!H162),IF(OR(ISNUMBER(FIND("5F",ScheduleCompile!H162)),ISNUMBER(FIND("0F",ScheduleCompile!H162)),ISNUMBER(FIND("8F",ScheduleCompile!H162)),ISNUMBER(FIND("1F",ScheduleCompile!H162)),ISNUMBER(FIND("2F",ScheduleCompile!H162)),ISNUMBER(FIND("3F",ScheduleCompile!H162)),ISNUMBER(FIND("6F",ScheduleCompile!H162)),ISNUMBER(FIND("7F",ScheduleCompile!H162)),ISNUMBER(FIND("9F",ScheduleCompile!H162)),ISNUMBER(FIND("4F",ScheduleCompile!H162))),VALUE(LEFT(ScheduleCompile!H162,FIND("F",ScheduleCompile!H162)-1)),ScheduleCompile!H162)))))))</f>
        <v>75</v>
      </c>
      <c r="N169" s="1">
        <f>IF(AND(ISERROR(IF(ScheduleCompile!I162="Off",0,IF(ScheduleCompile!I162="On",1,IF(ISNUMBER(ScheduleCompile!I162),ScheduleCompile!I162/1,IF(ISTEXT(ScheduleCompile!I162),IF(OR(ISNUMBER(FIND("5F",ScheduleCompile!I162)),ISNUMBER(FIND("0F",ScheduleCompile!I162)),ISNUMBER(FIND("8F",ScheduleCompile!I162)),ISNUMBER(FIND("1F",ScheduleCompile!I162)),ISNUMBER(FIND("2F",ScheduleCompile!I162)),ISNUMBER(FIND("3F",ScheduleCompile!I162)),ISNUMBER(FIND("6F",ScheduleCompile!I162)),ISNUMBER(FIND("7F",ScheduleCompile!I162)),ISNUMBER(FIND("9F",ScheduleCompile!I162)),ISNUMBER(FIND("4F",ScheduleCompile!I162))),VALUE(LEFT(ScheduleCompile!I162,FIND("F",ScheduleCompile!I162)-1)),ScheduleCompile!I162)))))),ISTEXT(ScheduleCompile!#REF!)),"ENDTABLE",IF(ISERROR(IF(ScheduleCompile!I162="Off",0,IF(ScheduleCompile!I162="On",1,IF(ISNUMBER(ScheduleCompile!I162),ScheduleCompile!I162/1,IF(ISTEXT(ScheduleCompile!I162),IF(OR(ISNUMBER(FIND("5F",ScheduleCompile!I162)),ISNUMBER(FIND("0F",ScheduleCompile!I162)),ISNUMBER(FIND("8F",ScheduleCompile!I162)),ISNUMBER(FIND("1F",ScheduleCompile!I162)),ISNUMBER(FIND("2F",ScheduleCompile!I162)),ISNUMBER(FIND("3F",ScheduleCompile!I162)),ISNUMBER(FIND("6F",ScheduleCompile!I162)),ISNUMBER(FIND("7F",ScheduleCompile!I162)),ISNUMBER(FIND("9F",ScheduleCompile!I162)),ISNUMBER(FIND("4F",ScheduleCompile!I162))),VALUE(LEFT(ScheduleCompile!I162,FIND("F",ScheduleCompile!I162)-1)),ScheduleCompile!I162)))))),"",IF(ScheduleCompile!I162="Off",0,IF(ScheduleCompile!I162="On",1,IF(ISNUMBER(ScheduleCompile!I162),ScheduleCompile!I162/1,IF(ISTEXT(ScheduleCompile!I162),IF(OR(ISNUMBER(FIND("5F",ScheduleCompile!I162)),ISNUMBER(FIND("0F",ScheduleCompile!I162)),ISNUMBER(FIND("8F",ScheduleCompile!I162)),ISNUMBER(FIND("1F",ScheduleCompile!I162)),ISNUMBER(FIND("2F",ScheduleCompile!I162)),ISNUMBER(FIND("3F",ScheduleCompile!I162)),ISNUMBER(FIND("6F",ScheduleCompile!I162)),ISNUMBER(FIND("7F",ScheduleCompile!I162)),ISNUMBER(FIND("9F",ScheduleCompile!I162)),ISNUMBER(FIND("4F",ScheduleCompile!I162))),VALUE(LEFT(ScheduleCompile!I162,FIND("F",ScheduleCompile!I162)-1)),ScheduleCompile!I162)))))))</f>
        <v>75</v>
      </c>
      <c r="O169" s="1">
        <f>IF(AND(ISERROR(IF(ScheduleCompile!J162="Off",0,IF(ScheduleCompile!J162="On",1,IF(ISNUMBER(ScheduleCompile!J162),ScheduleCompile!J162/1,IF(ISTEXT(ScheduleCompile!J162),IF(OR(ISNUMBER(FIND("5F",ScheduleCompile!J162)),ISNUMBER(FIND("0F",ScheduleCompile!J162)),ISNUMBER(FIND("8F",ScheduleCompile!J162)),ISNUMBER(FIND("1F",ScheduleCompile!J162)),ISNUMBER(FIND("2F",ScheduleCompile!J162)),ISNUMBER(FIND("3F",ScheduleCompile!J162)),ISNUMBER(FIND("6F",ScheduleCompile!J162)),ISNUMBER(FIND("7F",ScheduleCompile!J162)),ISNUMBER(FIND("9F",ScheduleCompile!J162)),ISNUMBER(FIND("4F",ScheduleCompile!J162))),VALUE(LEFT(ScheduleCompile!J162,FIND("F",ScheduleCompile!J162)-1)),ScheduleCompile!J162)))))),ISTEXT(ScheduleCompile!#REF!)),"ENDTABLE",IF(ISERROR(IF(ScheduleCompile!J162="Off",0,IF(ScheduleCompile!J162="On",1,IF(ISNUMBER(ScheduleCompile!J162),ScheduleCompile!J162/1,IF(ISTEXT(ScheduleCompile!J162),IF(OR(ISNUMBER(FIND("5F",ScheduleCompile!J162)),ISNUMBER(FIND("0F",ScheduleCompile!J162)),ISNUMBER(FIND("8F",ScheduleCompile!J162)),ISNUMBER(FIND("1F",ScheduleCompile!J162)),ISNUMBER(FIND("2F",ScheduleCompile!J162)),ISNUMBER(FIND("3F",ScheduleCompile!J162)),ISNUMBER(FIND("6F",ScheduleCompile!J162)),ISNUMBER(FIND("7F",ScheduleCompile!J162)),ISNUMBER(FIND("9F",ScheduleCompile!J162)),ISNUMBER(FIND("4F",ScheduleCompile!J162))),VALUE(LEFT(ScheduleCompile!J162,FIND("F",ScheduleCompile!J162)-1)),ScheduleCompile!J162)))))),"",IF(ScheduleCompile!J162="Off",0,IF(ScheduleCompile!J162="On",1,IF(ISNUMBER(ScheduleCompile!J162),ScheduleCompile!J162/1,IF(ISTEXT(ScheduleCompile!J162),IF(OR(ISNUMBER(FIND("5F",ScheduleCompile!J162)),ISNUMBER(FIND("0F",ScheduleCompile!J162)),ISNUMBER(FIND("8F",ScheduleCompile!J162)),ISNUMBER(FIND("1F",ScheduleCompile!J162)),ISNUMBER(FIND("2F",ScheduleCompile!J162)),ISNUMBER(FIND("3F",ScheduleCompile!J162)),ISNUMBER(FIND("6F",ScheduleCompile!J162)),ISNUMBER(FIND("7F",ScheduleCompile!J162)),ISNUMBER(FIND("9F",ScheduleCompile!J162)),ISNUMBER(FIND("4F",ScheduleCompile!J162))),VALUE(LEFT(ScheduleCompile!J162,FIND("F",ScheduleCompile!J162)-1)),ScheduleCompile!J162)))))))</f>
        <v>75</v>
      </c>
      <c r="P169" s="1">
        <f>IF(AND(ISERROR(IF(ScheduleCompile!K162="Off",0,IF(ScheduleCompile!K162="On",1,IF(ISNUMBER(ScheduleCompile!K162),ScheduleCompile!K162/1,IF(ISTEXT(ScheduleCompile!K162),IF(OR(ISNUMBER(FIND("5F",ScheduleCompile!K162)),ISNUMBER(FIND("0F",ScheduleCompile!K162)),ISNUMBER(FIND("8F",ScheduleCompile!K162)),ISNUMBER(FIND("1F",ScheduleCompile!K162)),ISNUMBER(FIND("2F",ScheduleCompile!K162)),ISNUMBER(FIND("3F",ScheduleCompile!K162)),ISNUMBER(FIND("6F",ScheduleCompile!K162)),ISNUMBER(FIND("7F",ScheduleCompile!K162)),ISNUMBER(FIND("9F",ScheduleCompile!K162)),ISNUMBER(FIND("4F",ScheduleCompile!K162))),VALUE(LEFT(ScheduleCompile!K162,FIND("F",ScheduleCompile!K162)-1)),ScheduleCompile!K162)))))),ISTEXT(ScheduleCompile!#REF!)),"ENDTABLE",IF(ISERROR(IF(ScheduleCompile!K162="Off",0,IF(ScheduleCompile!K162="On",1,IF(ISNUMBER(ScheduleCompile!K162),ScheduleCompile!K162/1,IF(ISTEXT(ScheduleCompile!K162),IF(OR(ISNUMBER(FIND("5F",ScheduleCompile!K162)),ISNUMBER(FIND("0F",ScheduleCompile!K162)),ISNUMBER(FIND("8F",ScheduleCompile!K162)),ISNUMBER(FIND("1F",ScheduleCompile!K162)),ISNUMBER(FIND("2F",ScheduleCompile!K162)),ISNUMBER(FIND("3F",ScheduleCompile!K162)),ISNUMBER(FIND("6F",ScheduleCompile!K162)),ISNUMBER(FIND("7F",ScheduleCompile!K162)),ISNUMBER(FIND("9F",ScheduleCompile!K162)),ISNUMBER(FIND("4F",ScheduleCompile!K162))),VALUE(LEFT(ScheduleCompile!K162,FIND("F",ScheduleCompile!K162)-1)),ScheduleCompile!K162)))))),"",IF(ScheduleCompile!K162="Off",0,IF(ScheduleCompile!K162="On",1,IF(ISNUMBER(ScheduleCompile!K162),ScheduleCompile!K162/1,IF(ISTEXT(ScheduleCompile!K162),IF(OR(ISNUMBER(FIND("5F",ScheduleCompile!K162)),ISNUMBER(FIND("0F",ScheduleCompile!K162)),ISNUMBER(FIND("8F",ScheduleCompile!K162)),ISNUMBER(FIND("1F",ScheduleCompile!K162)),ISNUMBER(FIND("2F",ScheduleCompile!K162)),ISNUMBER(FIND("3F",ScheduleCompile!K162)),ISNUMBER(FIND("6F",ScheduleCompile!K162)),ISNUMBER(FIND("7F",ScheduleCompile!K162)),ISNUMBER(FIND("9F",ScheduleCompile!K162)),ISNUMBER(FIND("4F",ScheduleCompile!K162))),VALUE(LEFT(ScheduleCompile!K162,FIND("F",ScheduleCompile!K162)-1)),ScheduleCompile!K162)))))))</f>
        <v>75</v>
      </c>
      <c r="Q169" s="1">
        <f>IF(AND(ISERROR(IF(ScheduleCompile!L162="Off",0,IF(ScheduleCompile!L162="On",1,IF(ISNUMBER(ScheduleCompile!L162),ScheduleCompile!L162/1,IF(ISTEXT(ScheduleCompile!L162),IF(OR(ISNUMBER(FIND("5F",ScheduleCompile!L162)),ISNUMBER(FIND("0F",ScheduleCompile!L162)),ISNUMBER(FIND("8F",ScheduleCompile!L162)),ISNUMBER(FIND("1F",ScheduleCompile!L162)),ISNUMBER(FIND("2F",ScheduleCompile!L162)),ISNUMBER(FIND("3F",ScheduleCompile!L162)),ISNUMBER(FIND("6F",ScheduleCompile!L162)),ISNUMBER(FIND("7F",ScheduleCompile!L162)),ISNUMBER(FIND("9F",ScheduleCompile!L162)),ISNUMBER(FIND("4F",ScheduleCompile!L162))),VALUE(LEFT(ScheduleCompile!L162,FIND("F",ScheduleCompile!L162)-1)),ScheduleCompile!L162)))))),ISTEXT(ScheduleCompile!#REF!)),"ENDTABLE",IF(ISERROR(IF(ScheduleCompile!L162="Off",0,IF(ScheduleCompile!L162="On",1,IF(ISNUMBER(ScheduleCompile!L162),ScheduleCompile!L162/1,IF(ISTEXT(ScheduleCompile!L162),IF(OR(ISNUMBER(FIND("5F",ScheduleCompile!L162)),ISNUMBER(FIND("0F",ScheduleCompile!L162)),ISNUMBER(FIND("8F",ScheduleCompile!L162)),ISNUMBER(FIND("1F",ScheduleCompile!L162)),ISNUMBER(FIND("2F",ScheduleCompile!L162)),ISNUMBER(FIND("3F",ScheduleCompile!L162)),ISNUMBER(FIND("6F",ScheduleCompile!L162)),ISNUMBER(FIND("7F",ScheduleCompile!L162)),ISNUMBER(FIND("9F",ScheduleCompile!L162)),ISNUMBER(FIND("4F",ScheduleCompile!L162))),VALUE(LEFT(ScheduleCompile!L162,FIND("F",ScheduleCompile!L162)-1)),ScheduleCompile!L162)))))),"",IF(ScheduleCompile!L162="Off",0,IF(ScheduleCompile!L162="On",1,IF(ISNUMBER(ScheduleCompile!L162),ScheduleCompile!L162/1,IF(ISTEXT(ScheduleCompile!L162),IF(OR(ISNUMBER(FIND("5F",ScheduleCompile!L162)),ISNUMBER(FIND("0F",ScheduleCompile!L162)),ISNUMBER(FIND("8F",ScheduleCompile!L162)),ISNUMBER(FIND("1F",ScheduleCompile!L162)),ISNUMBER(FIND("2F",ScheduleCompile!L162)),ISNUMBER(FIND("3F",ScheduleCompile!L162)),ISNUMBER(FIND("6F",ScheduleCompile!L162)),ISNUMBER(FIND("7F",ScheduleCompile!L162)),ISNUMBER(FIND("9F",ScheduleCompile!L162)),ISNUMBER(FIND("4F",ScheduleCompile!L162))),VALUE(LEFT(ScheduleCompile!L162,FIND("F",ScheduleCompile!L162)-1)),ScheduleCompile!L162)))))))</f>
        <v>75</v>
      </c>
      <c r="R169" s="1">
        <f>IF(AND(ISERROR(IF(ScheduleCompile!M162="Off",0,IF(ScheduleCompile!M162="On",1,IF(ISNUMBER(ScheduleCompile!M162),ScheduleCompile!M162/1,IF(ISTEXT(ScheduleCompile!M162),IF(OR(ISNUMBER(FIND("5F",ScheduleCompile!M162)),ISNUMBER(FIND("0F",ScheduleCompile!M162)),ISNUMBER(FIND("8F",ScheduleCompile!M162)),ISNUMBER(FIND("1F",ScheduleCompile!M162)),ISNUMBER(FIND("2F",ScheduleCompile!M162)),ISNUMBER(FIND("3F",ScheduleCompile!M162)),ISNUMBER(FIND("6F",ScheduleCompile!M162)),ISNUMBER(FIND("7F",ScheduleCompile!M162)),ISNUMBER(FIND("9F",ScheduleCompile!M162)),ISNUMBER(FIND("4F",ScheduleCompile!M162))),VALUE(LEFT(ScheduleCompile!M162,FIND("F",ScheduleCompile!M162)-1)),ScheduleCompile!M162)))))),ISTEXT(ScheduleCompile!#REF!)),"ENDTABLE",IF(ISERROR(IF(ScheduleCompile!M162="Off",0,IF(ScheduleCompile!M162="On",1,IF(ISNUMBER(ScheduleCompile!M162),ScheduleCompile!M162/1,IF(ISTEXT(ScheduleCompile!M162),IF(OR(ISNUMBER(FIND("5F",ScheduleCompile!M162)),ISNUMBER(FIND("0F",ScheduleCompile!M162)),ISNUMBER(FIND("8F",ScheduleCompile!M162)),ISNUMBER(FIND("1F",ScheduleCompile!M162)),ISNUMBER(FIND("2F",ScheduleCompile!M162)),ISNUMBER(FIND("3F",ScheduleCompile!M162)),ISNUMBER(FIND("6F",ScheduleCompile!M162)),ISNUMBER(FIND("7F",ScheduleCompile!M162)),ISNUMBER(FIND("9F",ScheduleCompile!M162)),ISNUMBER(FIND("4F",ScheduleCompile!M162))),VALUE(LEFT(ScheduleCompile!M162,FIND("F",ScheduleCompile!M162)-1)),ScheduleCompile!M162)))))),"",IF(ScheduleCompile!M162="Off",0,IF(ScheduleCompile!M162="On",1,IF(ISNUMBER(ScheduleCompile!M162),ScheduleCompile!M162/1,IF(ISTEXT(ScheduleCompile!M162),IF(OR(ISNUMBER(FIND("5F",ScheduleCompile!M162)),ISNUMBER(FIND("0F",ScheduleCompile!M162)),ISNUMBER(FIND("8F",ScheduleCompile!M162)),ISNUMBER(FIND("1F",ScheduleCompile!M162)),ISNUMBER(FIND("2F",ScheduleCompile!M162)),ISNUMBER(FIND("3F",ScheduleCompile!M162)),ISNUMBER(FIND("6F",ScheduleCompile!M162)),ISNUMBER(FIND("7F",ScheduleCompile!M162)),ISNUMBER(FIND("9F",ScheduleCompile!M162)),ISNUMBER(FIND("4F",ScheduleCompile!M162))),VALUE(LEFT(ScheduleCompile!M162,FIND("F",ScheduleCompile!M162)-1)),ScheduleCompile!M162)))))))</f>
        <v>75</v>
      </c>
      <c r="S169" s="1">
        <f>IF(AND(ISERROR(IF(ScheduleCompile!N162="Off",0,IF(ScheduleCompile!N162="On",1,IF(ISNUMBER(ScheduleCompile!N162),ScheduleCompile!N162/1,IF(ISTEXT(ScheduleCompile!N162),IF(OR(ISNUMBER(FIND("5F",ScheduleCompile!N162)),ISNUMBER(FIND("0F",ScheduleCompile!N162)),ISNUMBER(FIND("8F",ScheduleCompile!N162)),ISNUMBER(FIND("1F",ScheduleCompile!N162)),ISNUMBER(FIND("2F",ScheduleCompile!N162)),ISNUMBER(FIND("3F",ScheduleCompile!N162)),ISNUMBER(FIND("6F",ScheduleCompile!N162)),ISNUMBER(FIND("7F",ScheduleCompile!N162)),ISNUMBER(FIND("9F",ScheduleCompile!N162)),ISNUMBER(FIND("4F",ScheduleCompile!N162))),VALUE(LEFT(ScheduleCompile!N162,FIND("F",ScheduleCompile!N162)-1)),ScheduleCompile!N162)))))),ISTEXT(ScheduleCompile!#REF!)),"ENDTABLE",IF(ISERROR(IF(ScheduleCompile!N162="Off",0,IF(ScheduleCompile!N162="On",1,IF(ISNUMBER(ScheduleCompile!N162),ScheduleCompile!N162/1,IF(ISTEXT(ScheduleCompile!N162),IF(OR(ISNUMBER(FIND("5F",ScheduleCompile!N162)),ISNUMBER(FIND("0F",ScheduleCompile!N162)),ISNUMBER(FIND("8F",ScheduleCompile!N162)),ISNUMBER(FIND("1F",ScheduleCompile!N162)),ISNUMBER(FIND("2F",ScheduleCompile!N162)),ISNUMBER(FIND("3F",ScheduleCompile!N162)),ISNUMBER(FIND("6F",ScheduleCompile!N162)),ISNUMBER(FIND("7F",ScheduleCompile!N162)),ISNUMBER(FIND("9F",ScheduleCompile!N162)),ISNUMBER(FIND("4F",ScheduleCompile!N162))),VALUE(LEFT(ScheduleCompile!N162,FIND("F",ScheduleCompile!N162)-1)),ScheduleCompile!N162)))))),"",IF(ScheduleCompile!N162="Off",0,IF(ScheduleCompile!N162="On",1,IF(ISNUMBER(ScheduleCompile!N162),ScheduleCompile!N162/1,IF(ISTEXT(ScheduleCompile!N162),IF(OR(ISNUMBER(FIND("5F",ScheduleCompile!N162)),ISNUMBER(FIND("0F",ScheduleCompile!N162)),ISNUMBER(FIND("8F",ScheduleCompile!N162)),ISNUMBER(FIND("1F",ScheduleCompile!N162)),ISNUMBER(FIND("2F",ScheduleCompile!N162)),ISNUMBER(FIND("3F",ScheduleCompile!N162)),ISNUMBER(FIND("6F",ScheduleCompile!N162)),ISNUMBER(FIND("7F",ScheduleCompile!N162)),ISNUMBER(FIND("9F",ScheduleCompile!N162)),ISNUMBER(FIND("4F",ScheduleCompile!N162))),VALUE(LEFT(ScheduleCompile!N162,FIND("F",ScheduleCompile!N162)-1)),ScheduleCompile!N162)))))))</f>
        <v>75</v>
      </c>
      <c r="T169" s="1">
        <f>IF(AND(ISERROR(IF(ScheduleCompile!O162="Off",0,IF(ScheduleCompile!O162="On",1,IF(ISNUMBER(ScheduleCompile!O162),ScheduleCompile!O162/1,IF(ISTEXT(ScheduleCompile!O162),IF(OR(ISNUMBER(FIND("5F",ScheduleCompile!O162)),ISNUMBER(FIND("0F",ScheduleCompile!O162)),ISNUMBER(FIND("8F",ScheduleCompile!O162)),ISNUMBER(FIND("1F",ScheduleCompile!O162)),ISNUMBER(FIND("2F",ScheduleCompile!O162)),ISNUMBER(FIND("3F",ScheduleCompile!O162)),ISNUMBER(FIND("6F",ScheduleCompile!O162)),ISNUMBER(FIND("7F",ScheduleCompile!O162)),ISNUMBER(FIND("9F",ScheduleCompile!O162)),ISNUMBER(FIND("4F",ScheduleCompile!O162))),VALUE(LEFT(ScheduleCompile!O162,FIND("F",ScheduleCompile!O162)-1)),ScheduleCompile!O162)))))),ISTEXT(ScheduleCompile!#REF!)),"ENDTABLE",IF(ISERROR(IF(ScheduleCompile!O162="Off",0,IF(ScheduleCompile!O162="On",1,IF(ISNUMBER(ScheduleCompile!O162),ScheduleCompile!O162/1,IF(ISTEXT(ScheduleCompile!O162),IF(OR(ISNUMBER(FIND("5F",ScheduleCompile!O162)),ISNUMBER(FIND("0F",ScheduleCompile!O162)),ISNUMBER(FIND("8F",ScheduleCompile!O162)),ISNUMBER(FIND("1F",ScheduleCompile!O162)),ISNUMBER(FIND("2F",ScheduleCompile!O162)),ISNUMBER(FIND("3F",ScheduleCompile!O162)),ISNUMBER(FIND("6F",ScheduleCompile!O162)),ISNUMBER(FIND("7F",ScheduleCompile!O162)),ISNUMBER(FIND("9F",ScheduleCompile!O162)),ISNUMBER(FIND("4F",ScheduleCompile!O162))),VALUE(LEFT(ScheduleCompile!O162,FIND("F",ScheduleCompile!O162)-1)),ScheduleCompile!O162)))))),"",IF(ScheduleCompile!O162="Off",0,IF(ScheduleCompile!O162="On",1,IF(ISNUMBER(ScheduleCompile!O162),ScheduleCompile!O162/1,IF(ISTEXT(ScheduleCompile!O162),IF(OR(ISNUMBER(FIND("5F",ScheduleCompile!O162)),ISNUMBER(FIND("0F",ScheduleCompile!O162)),ISNUMBER(FIND("8F",ScheduleCompile!O162)),ISNUMBER(FIND("1F",ScheduleCompile!O162)),ISNUMBER(FIND("2F",ScheduleCompile!O162)),ISNUMBER(FIND("3F",ScheduleCompile!O162)),ISNUMBER(FIND("6F",ScheduleCompile!O162)),ISNUMBER(FIND("7F",ScheduleCompile!O162)),ISNUMBER(FIND("9F",ScheduleCompile!O162)),ISNUMBER(FIND("4F",ScheduleCompile!O162))),VALUE(LEFT(ScheduleCompile!O162,FIND("F",ScheduleCompile!O162)-1)),ScheduleCompile!O162)))))))</f>
        <v>75</v>
      </c>
      <c r="U169" s="1">
        <f>IF(AND(ISERROR(IF(ScheduleCompile!P162="Off",0,IF(ScheduleCompile!P162="On",1,IF(ISNUMBER(ScheduleCompile!P162),ScheduleCompile!P162/1,IF(ISTEXT(ScheduleCompile!P162),IF(OR(ISNUMBER(FIND("5F",ScheduleCompile!P162)),ISNUMBER(FIND("0F",ScheduleCompile!P162)),ISNUMBER(FIND("8F",ScheduleCompile!P162)),ISNUMBER(FIND("1F",ScheduleCompile!P162)),ISNUMBER(FIND("2F",ScheduleCompile!P162)),ISNUMBER(FIND("3F",ScheduleCompile!P162)),ISNUMBER(FIND("6F",ScheduleCompile!P162)),ISNUMBER(FIND("7F",ScheduleCompile!P162)),ISNUMBER(FIND("9F",ScheduleCompile!P162)),ISNUMBER(FIND("4F",ScheduleCompile!P162))),VALUE(LEFT(ScheduleCompile!P162,FIND("F",ScheduleCompile!P162)-1)),ScheduleCompile!P162)))))),ISTEXT(ScheduleCompile!#REF!)),"ENDTABLE",IF(ISERROR(IF(ScheduleCompile!P162="Off",0,IF(ScheduleCompile!P162="On",1,IF(ISNUMBER(ScheduleCompile!P162),ScheduleCompile!P162/1,IF(ISTEXT(ScheduleCompile!P162),IF(OR(ISNUMBER(FIND("5F",ScheduleCompile!P162)),ISNUMBER(FIND("0F",ScheduleCompile!P162)),ISNUMBER(FIND("8F",ScheduleCompile!P162)),ISNUMBER(FIND("1F",ScheduleCompile!P162)),ISNUMBER(FIND("2F",ScheduleCompile!P162)),ISNUMBER(FIND("3F",ScheduleCompile!P162)),ISNUMBER(FIND("6F",ScheduleCompile!P162)),ISNUMBER(FIND("7F",ScheduleCompile!P162)),ISNUMBER(FIND("9F",ScheduleCompile!P162)),ISNUMBER(FIND("4F",ScheduleCompile!P162))),VALUE(LEFT(ScheduleCompile!P162,FIND("F",ScheduleCompile!P162)-1)),ScheduleCompile!P162)))))),"",IF(ScheduleCompile!P162="Off",0,IF(ScheduleCompile!P162="On",1,IF(ISNUMBER(ScheduleCompile!P162),ScheduleCompile!P162/1,IF(ISTEXT(ScheduleCompile!P162),IF(OR(ISNUMBER(FIND("5F",ScheduleCompile!P162)),ISNUMBER(FIND("0F",ScheduleCompile!P162)),ISNUMBER(FIND("8F",ScheduleCompile!P162)),ISNUMBER(FIND("1F",ScheduleCompile!P162)),ISNUMBER(FIND("2F",ScheduleCompile!P162)),ISNUMBER(FIND("3F",ScheduleCompile!P162)),ISNUMBER(FIND("6F",ScheduleCompile!P162)),ISNUMBER(FIND("7F",ScheduleCompile!P162)),ISNUMBER(FIND("9F",ScheduleCompile!P162)),ISNUMBER(FIND("4F",ScheduleCompile!P162))),VALUE(LEFT(ScheduleCompile!P162,FIND("F",ScheduleCompile!P162)-1)),ScheduleCompile!P162)))))))</f>
        <v>75</v>
      </c>
      <c r="V169" s="1">
        <f>IF(AND(ISERROR(IF(ScheduleCompile!Q162="Off",0,IF(ScheduleCompile!Q162="On",1,IF(ISNUMBER(ScheduleCompile!Q162),ScheduleCompile!Q162/1,IF(ISTEXT(ScheduleCompile!Q162),IF(OR(ISNUMBER(FIND("5F",ScheduleCompile!Q162)),ISNUMBER(FIND("0F",ScheduleCompile!Q162)),ISNUMBER(FIND("8F",ScheduleCompile!Q162)),ISNUMBER(FIND("1F",ScheduleCompile!Q162)),ISNUMBER(FIND("2F",ScheduleCompile!Q162)),ISNUMBER(FIND("3F",ScheduleCompile!Q162)),ISNUMBER(FIND("6F",ScheduleCompile!Q162)),ISNUMBER(FIND("7F",ScheduleCompile!Q162)),ISNUMBER(FIND("9F",ScheduleCompile!Q162)),ISNUMBER(FIND("4F",ScheduleCompile!Q162))),VALUE(LEFT(ScheduleCompile!Q162,FIND("F",ScheduleCompile!Q162)-1)),ScheduleCompile!Q162)))))),ISTEXT(ScheduleCompile!#REF!)),"ENDTABLE",IF(ISERROR(IF(ScheduleCompile!Q162="Off",0,IF(ScheduleCompile!Q162="On",1,IF(ISNUMBER(ScheduleCompile!Q162),ScheduleCompile!Q162/1,IF(ISTEXT(ScheduleCompile!Q162),IF(OR(ISNUMBER(FIND("5F",ScheduleCompile!Q162)),ISNUMBER(FIND("0F",ScheduleCompile!Q162)),ISNUMBER(FIND("8F",ScheduleCompile!Q162)),ISNUMBER(FIND("1F",ScheduleCompile!Q162)),ISNUMBER(FIND("2F",ScheduleCompile!Q162)),ISNUMBER(FIND("3F",ScheduleCompile!Q162)),ISNUMBER(FIND("6F",ScheduleCompile!Q162)),ISNUMBER(FIND("7F",ScheduleCompile!Q162)),ISNUMBER(FIND("9F",ScheduleCompile!Q162)),ISNUMBER(FIND("4F",ScheduleCompile!Q162))),VALUE(LEFT(ScheduleCompile!Q162,FIND("F",ScheduleCompile!Q162)-1)),ScheduleCompile!Q162)))))),"",IF(ScheduleCompile!Q162="Off",0,IF(ScheduleCompile!Q162="On",1,IF(ISNUMBER(ScheduleCompile!Q162),ScheduleCompile!Q162/1,IF(ISTEXT(ScheduleCompile!Q162),IF(OR(ISNUMBER(FIND("5F",ScheduleCompile!Q162)),ISNUMBER(FIND("0F",ScheduleCompile!Q162)),ISNUMBER(FIND("8F",ScheduleCompile!Q162)),ISNUMBER(FIND("1F",ScheduleCompile!Q162)),ISNUMBER(FIND("2F",ScheduleCompile!Q162)),ISNUMBER(FIND("3F",ScheduleCompile!Q162)),ISNUMBER(FIND("6F",ScheduleCompile!Q162)),ISNUMBER(FIND("7F",ScheduleCompile!Q162)),ISNUMBER(FIND("9F",ScheduleCompile!Q162)),ISNUMBER(FIND("4F",ScheduleCompile!Q162))),VALUE(LEFT(ScheduleCompile!Q162,FIND("F",ScheduleCompile!Q162)-1)),ScheduleCompile!Q162)))))))</f>
        <v>75</v>
      </c>
      <c r="W169" s="1">
        <f>IF(AND(ISERROR(IF(ScheduleCompile!R162="Off",0,IF(ScheduleCompile!R162="On",1,IF(ISNUMBER(ScheduleCompile!R162),ScheduleCompile!R162/1,IF(ISTEXT(ScheduleCompile!R162),IF(OR(ISNUMBER(FIND("5F",ScheduleCompile!R162)),ISNUMBER(FIND("0F",ScheduleCompile!R162)),ISNUMBER(FIND("8F",ScheduleCompile!R162)),ISNUMBER(FIND("1F",ScheduleCompile!R162)),ISNUMBER(FIND("2F",ScheduleCompile!R162)),ISNUMBER(FIND("3F",ScheduleCompile!R162)),ISNUMBER(FIND("6F",ScheduleCompile!R162)),ISNUMBER(FIND("7F",ScheduleCompile!R162)),ISNUMBER(FIND("9F",ScheduleCompile!R162)),ISNUMBER(FIND("4F",ScheduleCompile!R162))),VALUE(LEFT(ScheduleCompile!R162,FIND("F",ScheduleCompile!R162)-1)),ScheduleCompile!R162)))))),ISTEXT(ScheduleCompile!#REF!)),"ENDTABLE",IF(ISERROR(IF(ScheduleCompile!R162="Off",0,IF(ScheduleCompile!R162="On",1,IF(ISNUMBER(ScheduleCompile!R162),ScheduleCompile!R162/1,IF(ISTEXT(ScheduleCompile!R162),IF(OR(ISNUMBER(FIND("5F",ScheduleCompile!R162)),ISNUMBER(FIND("0F",ScheduleCompile!R162)),ISNUMBER(FIND("8F",ScheduleCompile!R162)),ISNUMBER(FIND("1F",ScheduleCompile!R162)),ISNUMBER(FIND("2F",ScheduleCompile!R162)),ISNUMBER(FIND("3F",ScheduleCompile!R162)),ISNUMBER(FIND("6F",ScheduleCompile!R162)),ISNUMBER(FIND("7F",ScheduleCompile!R162)),ISNUMBER(FIND("9F",ScheduleCompile!R162)),ISNUMBER(FIND("4F",ScheduleCompile!R162))),VALUE(LEFT(ScheduleCompile!R162,FIND("F",ScheduleCompile!R162)-1)),ScheduleCompile!R162)))))),"",IF(ScheduleCompile!R162="Off",0,IF(ScheduleCompile!R162="On",1,IF(ISNUMBER(ScheduleCompile!R162),ScheduleCompile!R162/1,IF(ISTEXT(ScheduleCompile!R162),IF(OR(ISNUMBER(FIND("5F",ScheduleCompile!R162)),ISNUMBER(FIND("0F",ScheduleCompile!R162)),ISNUMBER(FIND("8F",ScheduleCompile!R162)),ISNUMBER(FIND("1F",ScheduleCompile!R162)),ISNUMBER(FIND("2F",ScheduleCompile!R162)),ISNUMBER(FIND("3F",ScheduleCompile!R162)),ISNUMBER(FIND("6F",ScheduleCompile!R162)),ISNUMBER(FIND("7F",ScheduleCompile!R162)),ISNUMBER(FIND("9F",ScheduleCompile!R162)),ISNUMBER(FIND("4F",ScheduleCompile!R162))),VALUE(LEFT(ScheduleCompile!R162,FIND("F",ScheduleCompile!R162)-1)),ScheduleCompile!R162)))))))</f>
        <v>75</v>
      </c>
      <c r="X169" s="1">
        <f>IF(AND(ISERROR(IF(ScheduleCompile!S162="Off",0,IF(ScheduleCompile!S162="On",1,IF(ISNUMBER(ScheduleCompile!S162),ScheduleCompile!S162/1,IF(ISTEXT(ScheduleCompile!S162),IF(OR(ISNUMBER(FIND("5F",ScheduleCompile!S162)),ISNUMBER(FIND("0F",ScheduleCompile!S162)),ISNUMBER(FIND("8F",ScheduleCompile!S162)),ISNUMBER(FIND("1F",ScheduleCompile!S162)),ISNUMBER(FIND("2F",ScheduleCompile!S162)),ISNUMBER(FIND("3F",ScheduleCompile!S162)),ISNUMBER(FIND("6F",ScheduleCompile!S162)),ISNUMBER(FIND("7F",ScheduleCompile!S162)),ISNUMBER(FIND("9F",ScheduleCompile!S162)),ISNUMBER(FIND("4F",ScheduleCompile!S162))),VALUE(LEFT(ScheduleCompile!S162,FIND("F",ScheduleCompile!S162)-1)),ScheduleCompile!S162)))))),ISTEXT(ScheduleCompile!#REF!)),"ENDTABLE",IF(ISERROR(IF(ScheduleCompile!S162="Off",0,IF(ScheduleCompile!S162="On",1,IF(ISNUMBER(ScheduleCompile!S162),ScheduleCompile!S162/1,IF(ISTEXT(ScheduleCompile!S162),IF(OR(ISNUMBER(FIND("5F",ScheduleCompile!S162)),ISNUMBER(FIND("0F",ScheduleCompile!S162)),ISNUMBER(FIND("8F",ScheduleCompile!S162)),ISNUMBER(FIND("1F",ScheduleCompile!S162)),ISNUMBER(FIND("2F",ScheduleCompile!S162)),ISNUMBER(FIND("3F",ScheduleCompile!S162)),ISNUMBER(FIND("6F",ScheduleCompile!S162)),ISNUMBER(FIND("7F",ScheduleCompile!S162)),ISNUMBER(FIND("9F",ScheduleCompile!S162)),ISNUMBER(FIND("4F",ScheduleCompile!S162))),VALUE(LEFT(ScheduleCompile!S162,FIND("F",ScheduleCompile!S162)-1)),ScheduleCompile!S162)))))),"",IF(ScheduleCompile!S162="Off",0,IF(ScheduleCompile!S162="On",1,IF(ISNUMBER(ScheduleCompile!S162),ScheduleCompile!S162/1,IF(ISTEXT(ScheduleCompile!S162),IF(OR(ISNUMBER(FIND("5F",ScheduleCompile!S162)),ISNUMBER(FIND("0F",ScheduleCompile!S162)),ISNUMBER(FIND("8F",ScheduleCompile!S162)),ISNUMBER(FIND("1F",ScheduleCompile!S162)),ISNUMBER(FIND("2F",ScheduleCompile!S162)),ISNUMBER(FIND("3F",ScheduleCompile!S162)),ISNUMBER(FIND("6F",ScheduleCompile!S162)),ISNUMBER(FIND("7F",ScheduleCompile!S162)),ISNUMBER(FIND("9F",ScheduleCompile!S162)),ISNUMBER(FIND("4F",ScheduleCompile!S162))),VALUE(LEFT(ScheduleCompile!S162,FIND("F",ScheduleCompile!S162)-1)),ScheduleCompile!S162)))))))</f>
        <v>75</v>
      </c>
      <c r="Y169" s="1">
        <f>IF(AND(ISERROR(IF(ScheduleCompile!T162="Off",0,IF(ScheduleCompile!T162="On",1,IF(ISNUMBER(ScheduleCompile!T162),ScheduleCompile!T162/1,IF(ISTEXT(ScheduleCompile!T162),IF(OR(ISNUMBER(FIND("5F",ScheduleCompile!T162)),ISNUMBER(FIND("0F",ScheduleCompile!T162)),ISNUMBER(FIND("8F",ScheduleCompile!T162)),ISNUMBER(FIND("1F",ScheduleCompile!T162)),ISNUMBER(FIND("2F",ScheduleCompile!T162)),ISNUMBER(FIND("3F",ScheduleCompile!T162)),ISNUMBER(FIND("6F",ScheduleCompile!T162)),ISNUMBER(FIND("7F",ScheduleCompile!T162)),ISNUMBER(FIND("9F",ScheduleCompile!T162)),ISNUMBER(FIND("4F",ScheduleCompile!T162))),VALUE(LEFT(ScheduleCompile!T162,FIND("F",ScheduleCompile!T162)-1)),ScheduleCompile!T162)))))),ISTEXT(ScheduleCompile!#REF!)),"ENDTABLE",IF(ISERROR(IF(ScheduleCompile!T162="Off",0,IF(ScheduleCompile!T162="On",1,IF(ISNUMBER(ScheduleCompile!T162),ScheduleCompile!T162/1,IF(ISTEXT(ScheduleCompile!T162),IF(OR(ISNUMBER(FIND("5F",ScheduleCompile!T162)),ISNUMBER(FIND("0F",ScheduleCompile!T162)),ISNUMBER(FIND("8F",ScheduleCompile!T162)),ISNUMBER(FIND("1F",ScheduleCompile!T162)),ISNUMBER(FIND("2F",ScheduleCompile!T162)),ISNUMBER(FIND("3F",ScheduleCompile!T162)),ISNUMBER(FIND("6F",ScheduleCompile!T162)),ISNUMBER(FIND("7F",ScheduleCompile!T162)),ISNUMBER(FIND("9F",ScheduleCompile!T162)),ISNUMBER(FIND("4F",ScheduleCompile!T162))),VALUE(LEFT(ScheduleCompile!T162,FIND("F",ScheduleCompile!T162)-1)),ScheduleCompile!T162)))))),"",IF(ScheduleCompile!T162="Off",0,IF(ScheduleCompile!T162="On",1,IF(ISNUMBER(ScheduleCompile!T162),ScheduleCompile!T162/1,IF(ISTEXT(ScheduleCompile!T162),IF(OR(ISNUMBER(FIND("5F",ScheduleCompile!T162)),ISNUMBER(FIND("0F",ScheduleCompile!T162)),ISNUMBER(FIND("8F",ScheduleCompile!T162)),ISNUMBER(FIND("1F",ScheduleCompile!T162)),ISNUMBER(FIND("2F",ScheduleCompile!T162)),ISNUMBER(FIND("3F",ScheduleCompile!T162)),ISNUMBER(FIND("6F",ScheduleCompile!T162)),ISNUMBER(FIND("7F",ScheduleCompile!T162)),ISNUMBER(FIND("9F",ScheduleCompile!T162)),ISNUMBER(FIND("4F",ScheduleCompile!T162))),VALUE(LEFT(ScheduleCompile!T162,FIND("F",ScheduleCompile!T162)-1)),ScheduleCompile!T162)))))))</f>
        <v>75</v>
      </c>
      <c r="Z169" s="1">
        <f>IF(AND(ISERROR(IF(ScheduleCompile!U162="Off",0,IF(ScheduleCompile!U162="On",1,IF(ISNUMBER(ScheduleCompile!U162),ScheduleCompile!U162/1,IF(ISTEXT(ScheduleCompile!U162),IF(OR(ISNUMBER(FIND("5F",ScheduleCompile!U162)),ISNUMBER(FIND("0F",ScheduleCompile!U162)),ISNUMBER(FIND("8F",ScheduleCompile!U162)),ISNUMBER(FIND("1F",ScheduleCompile!U162)),ISNUMBER(FIND("2F",ScheduleCompile!U162)),ISNUMBER(FIND("3F",ScheduleCompile!U162)),ISNUMBER(FIND("6F",ScheduleCompile!U162)),ISNUMBER(FIND("7F",ScheduleCompile!U162)),ISNUMBER(FIND("9F",ScheduleCompile!U162)),ISNUMBER(FIND("4F",ScheduleCompile!U162))),VALUE(LEFT(ScheduleCompile!U162,FIND("F",ScheduleCompile!U162)-1)),ScheduleCompile!U162)))))),ISTEXT(ScheduleCompile!#REF!)),"ENDTABLE",IF(ISERROR(IF(ScheduleCompile!U162="Off",0,IF(ScheduleCompile!U162="On",1,IF(ISNUMBER(ScheduleCompile!U162),ScheduleCompile!U162/1,IF(ISTEXT(ScheduleCompile!U162),IF(OR(ISNUMBER(FIND("5F",ScheduleCompile!U162)),ISNUMBER(FIND("0F",ScheduleCompile!U162)),ISNUMBER(FIND("8F",ScheduleCompile!U162)),ISNUMBER(FIND("1F",ScheduleCompile!U162)),ISNUMBER(FIND("2F",ScheduleCompile!U162)),ISNUMBER(FIND("3F",ScheduleCompile!U162)),ISNUMBER(FIND("6F",ScheduleCompile!U162)),ISNUMBER(FIND("7F",ScheduleCompile!U162)),ISNUMBER(FIND("9F",ScheduleCompile!U162)),ISNUMBER(FIND("4F",ScheduleCompile!U162))),VALUE(LEFT(ScheduleCompile!U162,FIND("F",ScheduleCompile!U162)-1)),ScheduleCompile!U162)))))),"",IF(ScheduleCompile!U162="Off",0,IF(ScheduleCompile!U162="On",1,IF(ISNUMBER(ScheduleCompile!U162),ScheduleCompile!U162/1,IF(ISTEXT(ScheduleCompile!U162),IF(OR(ISNUMBER(FIND("5F",ScheduleCompile!U162)),ISNUMBER(FIND("0F",ScheduleCompile!U162)),ISNUMBER(FIND("8F",ScheduleCompile!U162)),ISNUMBER(FIND("1F",ScheduleCompile!U162)),ISNUMBER(FIND("2F",ScheduleCompile!U162)),ISNUMBER(FIND("3F",ScheduleCompile!U162)),ISNUMBER(FIND("6F",ScheduleCompile!U162)),ISNUMBER(FIND("7F",ScheduleCompile!U162)),ISNUMBER(FIND("9F",ScheduleCompile!U162)),ISNUMBER(FIND("4F",ScheduleCompile!U162))),VALUE(LEFT(ScheduleCompile!U162,FIND("F",ScheduleCompile!U162)-1)),ScheduleCompile!U162)))))))</f>
        <v>75</v>
      </c>
      <c r="AA169" s="1">
        <f>IF(AND(ISERROR(IF(ScheduleCompile!V162="Off",0,IF(ScheduleCompile!V162="On",1,IF(ISNUMBER(ScheduleCompile!V162),ScheduleCompile!V162/1,IF(ISTEXT(ScheduleCompile!V162),IF(OR(ISNUMBER(FIND("5F",ScheduleCompile!V162)),ISNUMBER(FIND("0F",ScheduleCompile!V162)),ISNUMBER(FIND("8F",ScheduleCompile!V162)),ISNUMBER(FIND("1F",ScheduleCompile!V162)),ISNUMBER(FIND("2F",ScheduleCompile!V162)),ISNUMBER(FIND("3F",ScheduleCompile!V162)),ISNUMBER(FIND("6F",ScheduleCompile!V162)),ISNUMBER(FIND("7F",ScheduleCompile!V162)),ISNUMBER(FIND("9F",ScheduleCompile!V162)),ISNUMBER(FIND("4F",ScheduleCompile!V162))),VALUE(LEFT(ScheduleCompile!V162,FIND("F",ScheduleCompile!V162)-1)),ScheduleCompile!V162)))))),ISTEXT(ScheduleCompile!#REF!)),"ENDTABLE",IF(ISERROR(IF(ScheduleCompile!V162="Off",0,IF(ScheduleCompile!V162="On",1,IF(ISNUMBER(ScheduleCompile!V162),ScheduleCompile!V162/1,IF(ISTEXT(ScheduleCompile!V162),IF(OR(ISNUMBER(FIND("5F",ScheduleCompile!V162)),ISNUMBER(FIND("0F",ScheduleCompile!V162)),ISNUMBER(FIND("8F",ScheduleCompile!V162)),ISNUMBER(FIND("1F",ScheduleCompile!V162)),ISNUMBER(FIND("2F",ScheduleCompile!V162)),ISNUMBER(FIND("3F",ScheduleCompile!V162)),ISNUMBER(FIND("6F",ScheduleCompile!V162)),ISNUMBER(FIND("7F",ScheduleCompile!V162)),ISNUMBER(FIND("9F",ScheduleCompile!V162)),ISNUMBER(FIND("4F",ScheduleCompile!V162))),VALUE(LEFT(ScheduleCompile!V162,FIND("F",ScheduleCompile!V162)-1)),ScheduleCompile!V162)))))),"",IF(ScheduleCompile!V162="Off",0,IF(ScheduleCompile!V162="On",1,IF(ISNUMBER(ScheduleCompile!V162),ScheduleCompile!V162/1,IF(ISTEXT(ScheduleCompile!V162),IF(OR(ISNUMBER(FIND("5F",ScheduleCompile!V162)),ISNUMBER(FIND("0F",ScheduleCompile!V162)),ISNUMBER(FIND("8F",ScheduleCompile!V162)),ISNUMBER(FIND("1F",ScheduleCompile!V162)),ISNUMBER(FIND("2F",ScheduleCompile!V162)),ISNUMBER(FIND("3F",ScheduleCompile!V162)),ISNUMBER(FIND("6F",ScheduleCompile!V162)),ISNUMBER(FIND("7F",ScheduleCompile!V162)),ISNUMBER(FIND("9F",ScheduleCompile!V162)),ISNUMBER(FIND("4F",ScheduleCompile!V162))),VALUE(LEFT(ScheduleCompile!V162,FIND("F",ScheduleCompile!V162)-1)),ScheduleCompile!V162)))))))</f>
        <v>75</v>
      </c>
      <c r="AB169" s="1">
        <f>IF(AND(ISERROR(IF(ScheduleCompile!W162="Off",0,IF(ScheduleCompile!W162="On",1,IF(ISNUMBER(ScheduleCompile!W162),ScheduleCompile!W162/1,IF(ISTEXT(ScheduleCompile!W162),IF(OR(ISNUMBER(FIND("5F",ScheduleCompile!W162)),ISNUMBER(FIND("0F",ScheduleCompile!W162)),ISNUMBER(FIND("8F",ScheduleCompile!W162)),ISNUMBER(FIND("1F",ScheduleCompile!W162)),ISNUMBER(FIND("2F",ScheduleCompile!W162)),ISNUMBER(FIND("3F",ScheduleCompile!W162)),ISNUMBER(FIND("6F",ScheduleCompile!W162)),ISNUMBER(FIND("7F",ScheduleCompile!W162)),ISNUMBER(FIND("9F",ScheduleCompile!W162)),ISNUMBER(FIND("4F",ScheduleCompile!W162))),VALUE(LEFT(ScheduleCompile!W162,FIND("F",ScheduleCompile!W162)-1)),ScheduleCompile!W162)))))),ISTEXT(ScheduleCompile!#REF!)),"ENDTABLE",IF(ISERROR(IF(ScheduleCompile!W162="Off",0,IF(ScheduleCompile!W162="On",1,IF(ISNUMBER(ScheduleCompile!W162),ScheduleCompile!W162/1,IF(ISTEXT(ScheduleCompile!W162),IF(OR(ISNUMBER(FIND("5F",ScheduleCompile!W162)),ISNUMBER(FIND("0F",ScheduleCompile!W162)),ISNUMBER(FIND("8F",ScheduleCompile!W162)),ISNUMBER(FIND("1F",ScheduleCompile!W162)),ISNUMBER(FIND("2F",ScheduleCompile!W162)),ISNUMBER(FIND("3F",ScheduleCompile!W162)),ISNUMBER(FIND("6F",ScheduleCompile!W162)),ISNUMBER(FIND("7F",ScheduleCompile!W162)),ISNUMBER(FIND("9F",ScheduleCompile!W162)),ISNUMBER(FIND("4F",ScheduleCompile!W162))),VALUE(LEFT(ScheduleCompile!W162,FIND("F",ScheduleCompile!W162)-1)),ScheduleCompile!W162)))))),"",IF(ScheduleCompile!W162="Off",0,IF(ScheduleCompile!W162="On",1,IF(ISNUMBER(ScheduleCompile!W162),ScheduleCompile!W162/1,IF(ISTEXT(ScheduleCompile!W162),IF(OR(ISNUMBER(FIND("5F",ScheduleCompile!W162)),ISNUMBER(FIND("0F",ScheduleCompile!W162)),ISNUMBER(FIND("8F",ScheduleCompile!W162)),ISNUMBER(FIND("1F",ScheduleCompile!W162)),ISNUMBER(FIND("2F",ScheduleCompile!W162)),ISNUMBER(FIND("3F",ScheduleCompile!W162)),ISNUMBER(FIND("6F",ScheduleCompile!W162)),ISNUMBER(FIND("7F",ScheduleCompile!W162)),ISNUMBER(FIND("9F",ScheduleCompile!W162)),ISNUMBER(FIND("4F",ScheduleCompile!W162))),VALUE(LEFT(ScheduleCompile!W162,FIND("F",ScheduleCompile!W162)-1)),ScheduleCompile!W162)))))))</f>
        <v>75</v>
      </c>
      <c r="AC169" s="1">
        <f>IF(AND(ISERROR(IF(ScheduleCompile!X162="Off",0,IF(ScheduleCompile!X162="On",1,IF(ISNUMBER(ScheduleCompile!X162),ScheduleCompile!X162/1,IF(ISTEXT(ScheduleCompile!X162),IF(OR(ISNUMBER(FIND("5F",ScheduleCompile!X162)),ISNUMBER(FIND("0F",ScheduleCompile!X162)),ISNUMBER(FIND("8F",ScheduleCompile!X162)),ISNUMBER(FIND("1F",ScheduleCompile!X162)),ISNUMBER(FIND("2F",ScheduleCompile!X162)),ISNUMBER(FIND("3F",ScheduleCompile!X162)),ISNUMBER(FIND("6F",ScheduleCompile!X162)),ISNUMBER(FIND("7F",ScheduleCompile!X162)),ISNUMBER(FIND("9F",ScheduleCompile!X162)),ISNUMBER(FIND("4F",ScheduleCompile!X162))),VALUE(LEFT(ScheduleCompile!X162,FIND("F",ScheduleCompile!X162)-1)),ScheduleCompile!X162)))))),ISTEXT(ScheduleCompile!#REF!)),"ENDTABLE",IF(ISERROR(IF(ScheduleCompile!X162="Off",0,IF(ScheduleCompile!X162="On",1,IF(ISNUMBER(ScheduleCompile!X162),ScheduleCompile!X162/1,IF(ISTEXT(ScheduleCompile!X162),IF(OR(ISNUMBER(FIND("5F",ScheduleCompile!X162)),ISNUMBER(FIND("0F",ScheduleCompile!X162)),ISNUMBER(FIND("8F",ScheduleCompile!X162)),ISNUMBER(FIND("1F",ScheduleCompile!X162)),ISNUMBER(FIND("2F",ScheduleCompile!X162)),ISNUMBER(FIND("3F",ScheduleCompile!X162)),ISNUMBER(FIND("6F",ScheduleCompile!X162)),ISNUMBER(FIND("7F",ScheduleCompile!X162)),ISNUMBER(FIND("9F",ScheduleCompile!X162)),ISNUMBER(FIND("4F",ScheduleCompile!X162))),VALUE(LEFT(ScheduleCompile!X162,FIND("F",ScheduleCompile!X162)-1)),ScheduleCompile!X162)))))),"",IF(ScheduleCompile!X162="Off",0,IF(ScheduleCompile!X162="On",1,IF(ISNUMBER(ScheduleCompile!X162),ScheduleCompile!X162/1,IF(ISTEXT(ScheduleCompile!X162),IF(OR(ISNUMBER(FIND("5F",ScheduleCompile!X162)),ISNUMBER(FIND("0F",ScheduleCompile!X162)),ISNUMBER(FIND("8F",ScheduleCompile!X162)),ISNUMBER(FIND("1F",ScheduleCompile!X162)),ISNUMBER(FIND("2F",ScheduleCompile!X162)),ISNUMBER(FIND("3F",ScheduleCompile!X162)),ISNUMBER(FIND("6F",ScheduleCompile!X162)),ISNUMBER(FIND("7F",ScheduleCompile!X162)),ISNUMBER(FIND("9F",ScheduleCompile!X162)),ISNUMBER(FIND("4F",ScheduleCompile!X162))),VALUE(LEFT(ScheduleCompile!X162,FIND("F",ScheduleCompile!X162)-1)),ScheduleCompile!X162)))))))</f>
        <v>75</v>
      </c>
      <c r="AD169" s="1">
        <f>IF(AND(ISERROR(IF(ScheduleCompile!Y162="Off",0,IF(ScheduleCompile!Y162="On",1,IF(ISNUMBER(ScheduleCompile!Y162),ScheduleCompile!Y162/1,IF(ISTEXT(ScheduleCompile!Y162),IF(OR(ISNUMBER(FIND("5F",ScheduleCompile!Y162)),ISNUMBER(FIND("0F",ScheduleCompile!Y162)),ISNUMBER(FIND("8F",ScheduleCompile!Y162)),ISNUMBER(FIND("1F",ScheduleCompile!Y162)),ISNUMBER(FIND("2F",ScheduleCompile!Y162)),ISNUMBER(FIND("3F",ScheduleCompile!Y162)),ISNUMBER(FIND("6F",ScheduleCompile!Y162)),ISNUMBER(FIND("7F",ScheduleCompile!Y162)),ISNUMBER(FIND("9F",ScheduleCompile!Y162)),ISNUMBER(FIND("4F",ScheduleCompile!Y162))),VALUE(LEFT(ScheduleCompile!Y162,FIND("F",ScheduleCompile!Y162)-1)),ScheduleCompile!Y162)))))),ISTEXT(ScheduleCompile!#REF!)),"ENDTABLE",IF(ISERROR(IF(ScheduleCompile!Y162="Off",0,IF(ScheduleCompile!Y162="On",1,IF(ISNUMBER(ScheduleCompile!Y162),ScheduleCompile!Y162/1,IF(ISTEXT(ScheduleCompile!Y162),IF(OR(ISNUMBER(FIND("5F",ScheduleCompile!Y162)),ISNUMBER(FIND("0F",ScheduleCompile!Y162)),ISNUMBER(FIND("8F",ScheduleCompile!Y162)),ISNUMBER(FIND("1F",ScheduleCompile!Y162)),ISNUMBER(FIND("2F",ScheduleCompile!Y162)),ISNUMBER(FIND("3F",ScheduleCompile!Y162)),ISNUMBER(FIND("6F",ScheduleCompile!Y162)),ISNUMBER(FIND("7F",ScheduleCompile!Y162)),ISNUMBER(FIND("9F",ScheduleCompile!Y162)),ISNUMBER(FIND("4F",ScheduleCompile!Y162))),VALUE(LEFT(ScheduleCompile!Y162,FIND("F",ScheduleCompile!Y162)-1)),ScheduleCompile!Y162)))))),"",IF(ScheduleCompile!Y162="Off",0,IF(ScheduleCompile!Y162="On",1,IF(ISNUMBER(ScheduleCompile!Y162),ScheduleCompile!Y162/1,IF(ISTEXT(ScheduleCompile!Y162),IF(OR(ISNUMBER(FIND("5F",ScheduleCompile!Y162)),ISNUMBER(FIND("0F",ScheduleCompile!Y162)),ISNUMBER(FIND("8F",ScheduleCompile!Y162)),ISNUMBER(FIND("1F",ScheduleCompile!Y162)),ISNUMBER(FIND("2F",ScheduleCompile!Y162)),ISNUMBER(FIND("3F",ScheduleCompile!Y162)),ISNUMBER(FIND("6F",ScheduleCompile!Y162)),ISNUMBER(FIND("7F",ScheduleCompile!Y162)),ISNUMBER(FIND("9F",ScheduleCompile!Y162)),ISNUMBER(FIND("4F",ScheduleCompile!Y162))),VALUE(LEFT(ScheduleCompile!Y162,FIND("F",ScheduleCompile!Y162)-1)),ScheduleCompile!Y162)))))))</f>
        <v>75</v>
      </c>
    </row>
    <row r="170" spans="1:30" x14ac:dyDescent="0.25">
      <c r="A170" t="str">
        <f t="shared" si="8"/>
        <v>SchDay "LabClgSetptSun"  Type = "Temperature" Hr = (75, 75, 75, 75, 75, 75, 75, 75, 75, 75, 75, 75, 75, 75, 75, 75, 75, 75, 75, 75, 75, 75, 75, 75) ..</v>
      </c>
      <c r="B170" s="1" t="s">
        <v>623</v>
      </c>
      <c r="C170" t="str">
        <f t="shared" si="9"/>
        <v xml:space="preserve">SchDay "LabClgSetptSun"  Type = "Temperature" Hr = </v>
      </c>
      <c r="D170" t="str">
        <f t="shared" si="10"/>
        <v>(75, 75, 75, 75, 75, 75, 75, 75, 75, 75, 75, 75, 75, 75, 75, 75, 75, 75, 75, 75, 75, 75, 75, 75) ..</v>
      </c>
      <c r="E170" s="30" t="str">
        <f>ScheduleCompile!A163</f>
        <v>LabClgSetptSun</v>
      </c>
      <c r="F170" t="str">
        <f t="shared" si="11"/>
        <v>Temperature</v>
      </c>
      <c r="G170" s="1">
        <f>IF(AND(ISERROR(IF(ScheduleCompile!B163="Off",0,IF(ScheduleCompile!B163="On",1,IF(ISNUMBER(ScheduleCompile!B163),ScheduleCompile!B163/1,IF(ISTEXT(ScheduleCompile!B163),IF(OR(ISNUMBER(FIND("5F",ScheduleCompile!B163)),ISNUMBER(FIND("0F",ScheduleCompile!B163)),ISNUMBER(FIND("8F",ScheduleCompile!B163)),ISNUMBER(FIND("1F",ScheduleCompile!B163)),ISNUMBER(FIND("2F",ScheduleCompile!B163)),ISNUMBER(FIND("3F",ScheduleCompile!B163)),ISNUMBER(FIND("6F",ScheduleCompile!B163)),ISNUMBER(FIND("7F",ScheduleCompile!B163)),ISNUMBER(FIND("9F",ScheduleCompile!B163)),ISNUMBER(FIND("4F",ScheduleCompile!B163))),VALUE(LEFT(ScheduleCompile!B163,FIND("F",ScheduleCompile!B163)-1)),ScheduleCompile!B163)))))),ISTEXT(ScheduleCompile!#REF!)),"ENDTABLE",IF(ISERROR(IF(ScheduleCompile!B163="Off",0,IF(ScheduleCompile!B163="On",1,IF(ISNUMBER(ScheduleCompile!B163),ScheduleCompile!B163/1,IF(ISTEXT(ScheduleCompile!B163),IF(OR(ISNUMBER(FIND("5F",ScheduleCompile!B163)),ISNUMBER(FIND("0F",ScheduleCompile!B163)),ISNUMBER(FIND("8F",ScheduleCompile!B163)),ISNUMBER(FIND("1F",ScheduleCompile!B163)),ISNUMBER(FIND("2F",ScheduleCompile!B163)),ISNUMBER(FIND("3F",ScheduleCompile!B163)),ISNUMBER(FIND("6F",ScheduleCompile!B163)),ISNUMBER(FIND("7F",ScheduleCompile!B163)),ISNUMBER(FIND("9F",ScheduleCompile!B163)),ISNUMBER(FIND("4F",ScheduleCompile!B163))),VALUE(LEFT(ScheduleCompile!B163,FIND("F",ScheduleCompile!B163)-1)),ScheduleCompile!B163)))))),"",IF(ScheduleCompile!B163="Off",0,IF(ScheduleCompile!B163="On",1,IF(ISNUMBER(ScheduleCompile!B163),ScheduleCompile!B163/1,IF(ISTEXT(ScheduleCompile!B163),IF(OR(ISNUMBER(FIND("5F",ScheduleCompile!B163)),ISNUMBER(FIND("0F",ScheduleCompile!B163)),ISNUMBER(FIND("8F",ScheduleCompile!B163)),ISNUMBER(FIND("1F",ScheduleCompile!B163)),ISNUMBER(FIND("2F",ScheduleCompile!B163)),ISNUMBER(FIND("3F",ScheduleCompile!B163)),ISNUMBER(FIND("6F",ScheduleCompile!B163)),ISNUMBER(FIND("7F",ScheduleCompile!B163)),ISNUMBER(FIND("9F",ScheduleCompile!B163)),ISNUMBER(FIND("4F",ScheduleCompile!B163))),VALUE(LEFT(ScheduleCompile!B163,FIND("F",ScheduleCompile!B163)-1)),ScheduleCompile!B163)))))))</f>
        <v>75</v>
      </c>
      <c r="H170" s="1">
        <f>IF(AND(ISERROR(IF(ScheduleCompile!C163="Off",0,IF(ScheduleCompile!C163="On",1,IF(ISNUMBER(ScheduleCompile!C163),ScheduleCompile!C163/1,IF(ISTEXT(ScheduleCompile!C163),IF(OR(ISNUMBER(FIND("5F",ScheduleCompile!C163)),ISNUMBER(FIND("0F",ScheduleCompile!C163)),ISNUMBER(FIND("8F",ScheduleCompile!C163)),ISNUMBER(FIND("1F",ScheduleCompile!C163)),ISNUMBER(FIND("2F",ScheduleCompile!C163)),ISNUMBER(FIND("3F",ScheduleCompile!C163)),ISNUMBER(FIND("6F",ScheduleCompile!C163)),ISNUMBER(FIND("7F",ScheduleCompile!C163)),ISNUMBER(FIND("9F",ScheduleCompile!C163)),ISNUMBER(FIND("4F",ScheduleCompile!C163))),VALUE(LEFT(ScheduleCompile!C163,FIND("F",ScheduleCompile!C163)-1)),ScheduleCompile!C163)))))),ISTEXT(ScheduleCompile!#REF!)),"ENDTABLE",IF(ISERROR(IF(ScheduleCompile!C163="Off",0,IF(ScheduleCompile!C163="On",1,IF(ISNUMBER(ScheduleCompile!C163),ScheduleCompile!C163/1,IF(ISTEXT(ScheduleCompile!C163),IF(OR(ISNUMBER(FIND("5F",ScheduleCompile!C163)),ISNUMBER(FIND("0F",ScheduleCompile!C163)),ISNUMBER(FIND("8F",ScheduleCompile!C163)),ISNUMBER(FIND("1F",ScheduleCompile!C163)),ISNUMBER(FIND("2F",ScheduleCompile!C163)),ISNUMBER(FIND("3F",ScheduleCompile!C163)),ISNUMBER(FIND("6F",ScheduleCompile!C163)),ISNUMBER(FIND("7F",ScheduleCompile!C163)),ISNUMBER(FIND("9F",ScheduleCompile!C163)),ISNUMBER(FIND("4F",ScheduleCompile!C163))),VALUE(LEFT(ScheduleCompile!C163,FIND("F",ScheduleCompile!C163)-1)),ScheduleCompile!C163)))))),"",IF(ScheduleCompile!C163="Off",0,IF(ScheduleCompile!C163="On",1,IF(ISNUMBER(ScheduleCompile!C163),ScheduleCompile!C163/1,IF(ISTEXT(ScheduleCompile!C163),IF(OR(ISNUMBER(FIND("5F",ScheduleCompile!C163)),ISNUMBER(FIND("0F",ScheduleCompile!C163)),ISNUMBER(FIND("8F",ScheduleCompile!C163)),ISNUMBER(FIND("1F",ScheduleCompile!C163)),ISNUMBER(FIND("2F",ScheduleCompile!C163)),ISNUMBER(FIND("3F",ScheduleCompile!C163)),ISNUMBER(FIND("6F",ScheduleCompile!C163)),ISNUMBER(FIND("7F",ScheduleCompile!C163)),ISNUMBER(FIND("9F",ScheduleCompile!C163)),ISNUMBER(FIND("4F",ScheduleCompile!C163))),VALUE(LEFT(ScheduleCompile!C163,FIND("F",ScheduleCompile!C163)-1)),ScheduleCompile!C163)))))))</f>
        <v>75</v>
      </c>
      <c r="I170" s="1">
        <f>IF(AND(ISERROR(IF(ScheduleCompile!D163="Off",0,IF(ScheduleCompile!D163="On",1,IF(ISNUMBER(ScheduleCompile!D163),ScheduleCompile!D163/1,IF(ISTEXT(ScheduleCompile!D163),IF(OR(ISNUMBER(FIND("5F",ScheduleCompile!D163)),ISNUMBER(FIND("0F",ScheduleCompile!D163)),ISNUMBER(FIND("8F",ScheduleCompile!D163)),ISNUMBER(FIND("1F",ScheduleCompile!D163)),ISNUMBER(FIND("2F",ScheduleCompile!D163)),ISNUMBER(FIND("3F",ScheduleCompile!D163)),ISNUMBER(FIND("6F",ScheduleCompile!D163)),ISNUMBER(FIND("7F",ScheduleCompile!D163)),ISNUMBER(FIND("9F",ScheduleCompile!D163)),ISNUMBER(FIND("4F",ScheduleCompile!D163))),VALUE(LEFT(ScheduleCompile!D163,FIND("F",ScheduleCompile!D163)-1)),ScheduleCompile!D163)))))),ISTEXT(ScheduleCompile!#REF!)),"ENDTABLE",IF(ISERROR(IF(ScheduleCompile!D163="Off",0,IF(ScheduleCompile!D163="On",1,IF(ISNUMBER(ScheduleCompile!D163),ScheduleCompile!D163/1,IF(ISTEXT(ScheduleCompile!D163),IF(OR(ISNUMBER(FIND("5F",ScheduleCompile!D163)),ISNUMBER(FIND("0F",ScheduleCompile!D163)),ISNUMBER(FIND("8F",ScheduleCompile!D163)),ISNUMBER(FIND("1F",ScheduleCompile!D163)),ISNUMBER(FIND("2F",ScheduleCompile!D163)),ISNUMBER(FIND("3F",ScheduleCompile!D163)),ISNUMBER(FIND("6F",ScheduleCompile!D163)),ISNUMBER(FIND("7F",ScheduleCompile!D163)),ISNUMBER(FIND("9F",ScheduleCompile!D163)),ISNUMBER(FIND("4F",ScheduleCompile!D163))),VALUE(LEFT(ScheduleCompile!D163,FIND("F",ScheduleCompile!D163)-1)),ScheduleCompile!D163)))))),"",IF(ScheduleCompile!D163="Off",0,IF(ScheduleCompile!D163="On",1,IF(ISNUMBER(ScheduleCompile!D163),ScheduleCompile!D163/1,IF(ISTEXT(ScheduleCompile!D163),IF(OR(ISNUMBER(FIND("5F",ScheduleCompile!D163)),ISNUMBER(FIND("0F",ScheduleCompile!D163)),ISNUMBER(FIND("8F",ScheduleCompile!D163)),ISNUMBER(FIND("1F",ScheduleCompile!D163)),ISNUMBER(FIND("2F",ScheduleCompile!D163)),ISNUMBER(FIND("3F",ScheduleCompile!D163)),ISNUMBER(FIND("6F",ScheduleCompile!D163)),ISNUMBER(FIND("7F",ScheduleCompile!D163)),ISNUMBER(FIND("9F",ScheduleCompile!D163)),ISNUMBER(FIND("4F",ScheduleCompile!D163))),VALUE(LEFT(ScheduleCompile!D163,FIND("F",ScheduleCompile!D163)-1)),ScheduleCompile!D163)))))))</f>
        <v>75</v>
      </c>
      <c r="J170" s="1">
        <f>IF(AND(ISERROR(IF(ScheduleCompile!E163="Off",0,IF(ScheduleCompile!E163="On",1,IF(ISNUMBER(ScheduleCompile!E163),ScheduleCompile!E163/1,IF(ISTEXT(ScheduleCompile!E163),IF(OR(ISNUMBER(FIND("5F",ScheduleCompile!E163)),ISNUMBER(FIND("0F",ScheduleCompile!E163)),ISNUMBER(FIND("8F",ScheduleCompile!E163)),ISNUMBER(FIND("1F",ScheduleCompile!E163)),ISNUMBER(FIND("2F",ScheduleCompile!E163)),ISNUMBER(FIND("3F",ScheduleCompile!E163)),ISNUMBER(FIND("6F",ScheduleCompile!E163)),ISNUMBER(FIND("7F",ScheduleCompile!E163)),ISNUMBER(FIND("9F",ScheduleCompile!E163)),ISNUMBER(FIND("4F",ScheduleCompile!E163))),VALUE(LEFT(ScheduleCompile!E163,FIND("F",ScheduleCompile!E163)-1)),ScheduleCompile!E163)))))),ISTEXT(ScheduleCompile!#REF!)),"ENDTABLE",IF(ISERROR(IF(ScheduleCompile!E163="Off",0,IF(ScheduleCompile!E163="On",1,IF(ISNUMBER(ScheduleCompile!E163),ScheduleCompile!E163/1,IF(ISTEXT(ScheduleCompile!E163),IF(OR(ISNUMBER(FIND("5F",ScheduleCompile!E163)),ISNUMBER(FIND("0F",ScheduleCompile!E163)),ISNUMBER(FIND("8F",ScheduleCompile!E163)),ISNUMBER(FIND("1F",ScheduleCompile!E163)),ISNUMBER(FIND("2F",ScheduleCompile!E163)),ISNUMBER(FIND("3F",ScheduleCompile!E163)),ISNUMBER(FIND("6F",ScheduleCompile!E163)),ISNUMBER(FIND("7F",ScheduleCompile!E163)),ISNUMBER(FIND("9F",ScheduleCompile!E163)),ISNUMBER(FIND("4F",ScheduleCompile!E163))),VALUE(LEFT(ScheduleCompile!E163,FIND("F",ScheduleCompile!E163)-1)),ScheduleCompile!E163)))))),"",IF(ScheduleCompile!E163="Off",0,IF(ScheduleCompile!E163="On",1,IF(ISNUMBER(ScheduleCompile!E163),ScheduleCompile!E163/1,IF(ISTEXT(ScheduleCompile!E163),IF(OR(ISNUMBER(FIND("5F",ScheduleCompile!E163)),ISNUMBER(FIND("0F",ScheduleCompile!E163)),ISNUMBER(FIND("8F",ScheduleCompile!E163)),ISNUMBER(FIND("1F",ScheduleCompile!E163)),ISNUMBER(FIND("2F",ScheduleCompile!E163)),ISNUMBER(FIND("3F",ScheduleCompile!E163)),ISNUMBER(FIND("6F",ScheduleCompile!E163)),ISNUMBER(FIND("7F",ScheduleCompile!E163)),ISNUMBER(FIND("9F",ScheduleCompile!E163)),ISNUMBER(FIND("4F",ScheduleCompile!E163))),VALUE(LEFT(ScheduleCompile!E163,FIND("F",ScheduleCompile!E163)-1)),ScheduleCompile!E163)))))))</f>
        <v>75</v>
      </c>
      <c r="K170" s="1">
        <f>IF(AND(ISERROR(IF(ScheduleCompile!F163="Off",0,IF(ScheduleCompile!F163="On",1,IF(ISNUMBER(ScheduleCompile!F163),ScheduleCompile!F163/1,IF(ISTEXT(ScheduleCompile!F163),IF(OR(ISNUMBER(FIND("5F",ScheduleCompile!F163)),ISNUMBER(FIND("0F",ScheduleCompile!F163)),ISNUMBER(FIND("8F",ScheduleCompile!F163)),ISNUMBER(FIND("1F",ScheduleCompile!F163)),ISNUMBER(FIND("2F",ScheduleCompile!F163)),ISNUMBER(FIND("3F",ScheduleCompile!F163)),ISNUMBER(FIND("6F",ScheduleCompile!F163)),ISNUMBER(FIND("7F",ScheduleCompile!F163)),ISNUMBER(FIND("9F",ScheduleCompile!F163)),ISNUMBER(FIND("4F",ScheduleCompile!F163))),VALUE(LEFT(ScheduleCompile!F163,FIND("F",ScheduleCompile!F163)-1)),ScheduleCompile!F163)))))),ISTEXT(ScheduleCompile!#REF!)),"ENDTABLE",IF(ISERROR(IF(ScheduleCompile!F163="Off",0,IF(ScheduleCompile!F163="On",1,IF(ISNUMBER(ScheduleCompile!F163),ScheduleCompile!F163/1,IF(ISTEXT(ScheduleCompile!F163),IF(OR(ISNUMBER(FIND("5F",ScheduleCompile!F163)),ISNUMBER(FIND("0F",ScheduleCompile!F163)),ISNUMBER(FIND("8F",ScheduleCompile!F163)),ISNUMBER(FIND("1F",ScheduleCompile!F163)),ISNUMBER(FIND("2F",ScheduleCompile!F163)),ISNUMBER(FIND("3F",ScheduleCompile!F163)),ISNUMBER(FIND("6F",ScheduleCompile!F163)),ISNUMBER(FIND("7F",ScheduleCompile!F163)),ISNUMBER(FIND("9F",ScheduleCompile!F163)),ISNUMBER(FIND("4F",ScheduleCompile!F163))),VALUE(LEFT(ScheduleCompile!F163,FIND("F",ScheduleCompile!F163)-1)),ScheduleCompile!F163)))))),"",IF(ScheduleCompile!F163="Off",0,IF(ScheduleCompile!F163="On",1,IF(ISNUMBER(ScheduleCompile!F163),ScheduleCompile!F163/1,IF(ISTEXT(ScheduleCompile!F163),IF(OR(ISNUMBER(FIND("5F",ScheduleCompile!F163)),ISNUMBER(FIND("0F",ScheduleCompile!F163)),ISNUMBER(FIND("8F",ScheduleCompile!F163)),ISNUMBER(FIND("1F",ScheduleCompile!F163)),ISNUMBER(FIND("2F",ScheduleCompile!F163)),ISNUMBER(FIND("3F",ScheduleCompile!F163)),ISNUMBER(FIND("6F",ScheduleCompile!F163)),ISNUMBER(FIND("7F",ScheduleCompile!F163)),ISNUMBER(FIND("9F",ScheduleCompile!F163)),ISNUMBER(FIND("4F",ScheduleCompile!F163))),VALUE(LEFT(ScheduleCompile!F163,FIND("F",ScheduleCompile!F163)-1)),ScheduleCompile!F163)))))))</f>
        <v>75</v>
      </c>
      <c r="L170" s="1">
        <f>IF(AND(ISERROR(IF(ScheduleCompile!G163="Off",0,IF(ScheduleCompile!G163="On",1,IF(ISNUMBER(ScheduleCompile!G163),ScheduleCompile!G163/1,IF(ISTEXT(ScheduleCompile!G163),IF(OR(ISNUMBER(FIND("5F",ScheduleCompile!G163)),ISNUMBER(FIND("0F",ScheduleCompile!G163)),ISNUMBER(FIND("8F",ScheduleCompile!G163)),ISNUMBER(FIND("1F",ScheduleCompile!G163)),ISNUMBER(FIND("2F",ScheduleCompile!G163)),ISNUMBER(FIND("3F",ScheduleCompile!G163)),ISNUMBER(FIND("6F",ScheduleCompile!G163)),ISNUMBER(FIND("7F",ScheduleCompile!G163)),ISNUMBER(FIND("9F",ScheduleCompile!G163)),ISNUMBER(FIND("4F",ScheduleCompile!G163))),VALUE(LEFT(ScheduleCompile!G163,FIND("F",ScheduleCompile!G163)-1)),ScheduleCompile!G163)))))),ISTEXT(ScheduleCompile!#REF!)),"ENDTABLE",IF(ISERROR(IF(ScheduleCompile!G163="Off",0,IF(ScheduleCompile!G163="On",1,IF(ISNUMBER(ScheduleCompile!G163),ScheduleCompile!G163/1,IF(ISTEXT(ScheduleCompile!G163),IF(OR(ISNUMBER(FIND("5F",ScheduleCompile!G163)),ISNUMBER(FIND("0F",ScheduleCompile!G163)),ISNUMBER(FIND("8F",ScheduleCompile!G163)),ISNUMBER(FIND("1F",ScheduleCompile!G163)),ISNUMBER(FIND("2F",ScheduleCompile!G163)),ISNUMBER(FIND("3F",ScheduleCompile!G163)),ISNUMBER(FIND("6F",ScheduleCompile!G163)),ISNUMBER(FIND("7F",ScheduleCompile!G163)),ISNUMBER(FIND("9F",ScheduleCompile!G163)),ISNUMBER(FIND("4F",ScheduleCompile!G163))),VALUE(LEFT(ScheduleCompile!G163,FIND("F",ScheduleCompile!G163)-1)),ScheduleCompile!G163)))))),"",IF(ScheduleCompile!G163="Off",0,IF(ScheduleCompile!G163="On",1,IF(ISNUMBER(ScheduleCompile!G163),ScheduleCompile!G163/1,IF(ISTEXT(ScheduleCompile!G163),IF(OR(ISNUMBER(FIND("5F",ScheduleCompile!G163)),ISNUMBER(FIND("0F",ScheduleCompile!G163)),ISNUMBER(FIND("8F",ScheduleCompile!G163)),ISNUMBER(FIND("1F",ScheduleCompile!G163)),ISNUMBER(FIND("2F",ScheduleCompile!G163)),ISNUMBER(FIND("3F",ScheduleCompile!G163)),ISNUMBER(FIND("6F",ScheduleCompile!G163)),ISNUMBER(FIND("7F",ScheduleCompile!G163)),ISNUMBER(FIND("9F",ScheduleCompile!G163)),ISNUMBER(FIND("4F",ScheduleCompile!G163))),VALUE(LEFT(ScheduleCompile!G163,FIND("F",ScheduleCompile!G163)-1)),ScheduleCompile!G163)))))))</f>
        <v>75</v>
      </c>
      <c r="M170" s="1">
        <f>IF(AND(ISERROR(IF(ScheduleCompile!H163="Off",0,IF(ScheduleCompile!H163="On",1,IF(ISNUMBER(ScheduleCompile!H163),ScheduleCompile!H163/1,IF(ISTEXT(ScheduleCompile!H163),IF(OR(ISNUMBER(FIND("5F",ScheduleCompile!H163)),ISNUMBER(FIND("0F",ScheduleCompile!H163)),ISNUMBER(FIND("8F",ScheduleCompile!H163)),ISNUMBER(FIND("1F",ScheduleCompile!H163)),ISNUMBER(FIND("2F",ScheduleCompile!H163)),ISNUMBER(FIND("3F",ScheduleCompile!H163)),ISNUMBER(FIND("6F",ScheduleCompile!H163)),ISNUMBER(FIND("7F",ScheduleCompile!H163)),ISNUMBER(FIND("9F",ScheduleCompile!H163)),ISNUMBER(FIND("4F",ScheduleCompile!H163))),VALUE(LEFT(ScheduleCompile!H163,FIND("F",ScheduleCompile!H163)-1)),ScheduleCompile!H163)))))),ISTEXT(ScheduleCompile!#REF!)),"ENDTABLE",IF(ISERROR(IF(ScheduleCompile!H163="Off",0,IF(ScheduleCompile!H163="On",1,IF(ISNUMBER(ScheduleCompile!H163),ScheduleCompile!H163/1,IF(ISTEXT(ScheduleCompile!H163),IF(OR(ISNUMBER(FIND("5F",ScheduleCompile!H163)),ISNUMBER(FIND("0F",ScheduleCompile!H163)),ISNUMBER(FIND("8F",ScheduleCompile!H163)),ISNUMBER(FIND("1F",ScheduleCompile!H163)),ISNUMBER(FIND("2F",ScheduleCompile!H163)),ISNUMBER(FIND("3F",ScheduleCompile!H163)),ISNUMBER(FIND("6F",ScheduleCompile!H163)),ISNUMBER(FIND("7F",ScheduleCompile!H163)),ISNUMBER(FIND("9F",ScheduleCompile!H163)),ISNUMBER(FIND("4F",ScheduleCompile!H163))),VALUE(LEFT(ScheduleCompile!H163,FIND("F",ScheduleCompile!H163)-1)),ScheduleCompile!H163)))))),"",IF(ScheduleCompile!H163="Off",0,IF(ScheduleCompile!H163="On",1,IF(ISNUMBER(ScheduleCompile!H163),ScheduleCompile!H163/1,IF(ISTEXT(ScheduleCompile!H163),IF(OR(ISNUMBER(FIND("5F",ScheduleCompile!H163)),ISNUMBER(FIND("0F",ScheduleCompile!H163)),ISNUMBER(FIND("8F",ScheduleCompile!H163)),ISNUMBER(FIND("1F",ScheduleCompile!H163)),ISNUMBER(FIND("2F",ScheduleCompile!H163)),ISNUMBER(FIND("3F",ScheduleCompile!H163)),ISNUMBER(FIND("6F",ScheduleCompile!H163)),ISNUMBER(FIND("7F",ScheduleCompile!H163)),ISNUMBER(FIND("9F",ScheduleCompile!H163)),ISNUMBER(FIND("4F",ScheduleCompile!H163))),VALUE(LEFT(ScheduleCompile!H163,FIND("F",ScheduleCompile!H163)-1)),ScheduleCompile!H163)))))))</f>
        <v>75</v>
      </c>
      <c r="N170" s="1">
        <f>IF(AND(ISERROR(IF(ScheduleCompile!I163="Off",0,IF(ScheduleCompile!I163="On",1,IF(ISNUMBER(ScheduleCompile!I163),ScheduleCompile!I163/1,IF(ISTEXT(ScheduleCompile!I163),IF(OR(ISNUMBER(FIND("5F",ScheduleCompile!I163)),ISNUMBER(FIND("0F",ScheduleCompile!I163)),ISNUMBER(FIND("8F",ScheduleCompile!I163)),ISNUMBER(FIND("1F",ScheduleCompile!I163)),ISNUMBER(FIND("2F",ScheduleCompile!I163)),ISNUMBER(FIND("3F",ScheduleCompile!I163)),ISNUMBER(FIND("6F",ScheduleCompile!I163)),ISNUMBER(FIND("7F",ScheduleCompile!I163)),ISNUMBER(FIND("9F",ScheduleCompile!I163)),ISNUMBER(FIND("4F",ScheduleCompile!I163))),VALUE(LEFT(ScheduleCompile!I163,FIND("F",ScheduleCompile!I163)-1)),ScheduleCompile!I163)))))),ISTEXT(ScheduleCompile!#REF!)),"ENDTABLE",IF(ISERROR(IF(ScheduleCompile!I163="Off",0,IF(ScheduleCompile!I163="On",1,IF(ISNUMBER(ScheduleCompile!I163),ScheduleCompile!I163/1,IF(ISTEXT(ScheduleCompile!I163),IF(OR(ISNUMBER(FIND("5F",ScheduleCompile!I163)),ISNUMBER(FIND("0F",ScheduleCompile!I163)),ISNUMBER(FIND("8F",ScheduleCompile!I163)),ISNUMBER(FIND("1F",ScheduleCompile!I163)),ISNUMBER(FIND("2F",ScheduleCompile!I163)),ISNUMBER(FIND("3F",ScheduleCompile!I163)),ISNUMBER(FIND("6F",ScheduleCompile!I163)),ISNUMBER(FIND("7F",ScheduleCompile!I163)),ISNUMBER(FIND("9F",ScheduleCompile!I163)),ISNUMBER(FIND("4F",ScheduleCompile!I163))),VALUE(LEFT(ScheduleCompile!I163,FIND("F",ScheduleCompile!I163)-1)),ScheduleCompile!I163)))))),"",IF(ScheduleCompile!I163="Off",0,IF(ScheduleCompile!I163="On",1,IF(ISNUMBER(ScheduleCompile!I163),ScheduleCompile!I163/1,IF(ISTEXT(ScheduleCompile!I163),IF(OR(ISNUMBER(FIND("5F",ScheduleCompile!I163)),ISNUMBER(FIND("0F",ScheduleCompile!I163)),ISNUMBER(FIND("8F",ScheduleCompile!I163)),ISNUMBER(FIND("1F",ScheduleCompile!I163)),ISNUMBER(FIND("2F",ScheduleCompile!I163)),ISNUMBER(FIND("3F",ScheduleCompile!I163)),ISNUMBER(FIND("6F",ScheduleCompile!I163)),ISNUMBER(FIND("7F",ScheduleCompile!I163)),ISNUMBER(FIND("9F",ScheduleCompile!I163)),ISNUMBER(FIND("4F",ScheduleCompile!I163))),VALUE(LEFT(ScheduleCompile!I163,FIND("F",ScheduleCompile!I163)-1)),ScheduleCompile!I163)))))))</f>
        <v>75</v>
      </c>
      <c r="O170" s="1">
        <f>IF(AND(ISERROR(IF(ScheduleCompile!J163="Off",0,IF(ScheduleCompile!J163="On",1,IF(ISNUMBER(ScheduleCompile!J163),ScheduleCompile!J163/1,IF(ISTEXT(ScheduleCompile!J163),IF(OR(ISNUMBER(FIND("5F",ScheduleCompile!J163)),ISNUMBER(FIND("0F",ScheduleCompile!J163)),ISNUMBER(FIND("8F",ScheduleCompile!J163)),ISNUMBER(FIND("1F",ScheduleCompile!J163)),ISNUMBER(FIND("2F",ScheduleCompile!J163)),ISNUMBER(FIND("3F",ScheduleCompile!J163)),ISNUMBER(FIND("6F",ScheduleCompile!J163)),ISNUMBER(FIND("7F",ScheduleCompile!J163)),ISNUMBER(FIND("9F",ScheduleCompile!J163)),ISNUMBER(FIND("4F",ScheduleCompile!J163))),VALUE(LEFT(ScheduleCompile!J163,FIND("F",ScheduleCompile!J163)-1)),ScheduleCompile!J163)))))),ISTEXT(ScheduleCompile!#REF!)),"ENDTABLE",IF(ISERROR(IF(ScheduleCompile!J163="Off",0,IF(ScheduleCompile!J163="On",1,IF(ISNUMBER(ScheduleCompile!J163),ScheduleCompile!J163/1,IF(ISTEXT(ScheduleCompile!J163),IF(OR(ISNUMBER(FIND("5F",ScheduleCompile!J163)),ISNUMBER(FIND("0F",ScheduleCompile!J163)),ISNUMBER(FIND("8F",ScheduleCompile!J163)),ISNUMBER(FIND("1F",ScheduleCompile!J163)),ISNUMBER(FIND("2F",ScheduleCompile!J163)),ISNUMBER(FIND("3F",ScheduleCompile!J163)),ISNUMBER(FIND("6F",ScheduleCompile!J163)),ISNUMBER(FIND("7F",ScheduleCompile!J163)),ISNUMBER(FIND("9F",ScheduleCompile!J163)),ISNUMBER(FIND("4F",ScheduleCompile!J163))),VALUE(LEFT(ScheduleCompile!J163,FIND("F",ScheduleCompile!J163)-1)),ScheduleCompile!J163)))))),"",IF(ScheduleCompile!J163="Off",0,IF(ScheduleCompile!J163="On",1,IF(ISNUMBER(ScheduleCompile!J163),ScheduleCompile!J163/1,IF(ISTEXT(ScheduleCompile!J163),IF(OR(ISNUMBER(FIND("5F",ScheduleCompile!J163)),ISNUMBER(FIND("0F",ScheduleCompile!J163)),ISNUMBER(FIND("8F",ScheduleCompile!J163)),ISNUMBER(FIND("1F",ScheduleCompile!J163)),ISNUMBER(FIND("2F",ScheduleCompile!J163)),ISNUMBER(FIND("3F",ScheduleCompile!J163)),ISNUMBER(FIND("6F",ScheduleCompile!J163)),ISNUMBER(FIND("7F",ScheduleCompile!J163)),ISNUMBER(FIND("9F",ScheduleCompile!J163)),ISNUMBER(FIND("4F",ScheduleCompile!J163))),VALUE(LEFT(ScheduleCompile!J163,FIND("F",ScheduleCompile!J163)-1)),ScheduleCompile!J163)))))))</f>
        <v>75</v>
      </c>
      <c r="P170" s="1">
        <f>IF(AND(ISERROR(IF(ScheduleCompile!K163="Off",0,IF(ScheduleCompile!K163="On",1,IF(ISNUMBER(ScheduleCompile!K163),ScheduleCompile!K163/1,IF(ISTEXT(ScheduleCompile!K163),IF(OR(ISNUMBER(FIND("5F",ScheduleCompile!K163)),ISNUMBER(FIND("0F",ScheduleCompile!K163)),ISNUMBER(FIND("8F",ScheduleCompile!K163)),ISNUMBER(FIND("1F",ScheduleCompile!K163)),ISNUMBER(FIND("2F",ScheduleCompile!K163)),ISNUMBER(FIND("3F",ScheduleCompile!K163)),ISNUMBER(FIND("6F",ScheduleCompile!K163)),ISNUMBER(FIND("7F",ScheduleCompile!K163)),ISNUMBER(FIND("9F",ScheduleCompile!K163)),ISNUMBER(FIND("4F",ScheduleCompile!K163))),VALUE(LEFT(ScheduleCompile!K163,FIND("F",ScheduleCompile!K163)-1)),ScheduleCompile!K163)))))),ISTEXT(ScheduleCompile!#REF!)),"ENDTABLE",IF(ISERROR(IF(ScheduleCompile!K163="Off",0,IF(ScheduleCompile!K163="On",1,IF(ISNUMBER(ScheduleCompile!K163),ScheduleCompile!K163/1,IF(ISTEXT(ScheduleCompile!K163),IF(OR(ISNUMBER(FIND("5F",ScheduleCompile!K163)),ISNUMBER(FIND("0F",ScheduleCompile!K163)),ISNUMBER(FIND("8F",ScheduleCompile!K163)),ISNUMBER(FIND("1F",ScheduleCompile!K163)),ISNUMBER(FIND("2F",ScheduleCompile!K163)),ISNUMBER(FIND("3F",ScheduleCompile!K163)),ISNUMBER(FIND("6F",ScheduleCompile!K163)),ISNUMBER(FIND("7F",ScheduleCompile!K163)),ISNUMBER(FIND("9F",ScheduleCompile!K163)),ISNUMBER(FIND("4F",ScheduleCompile!K163))),VALUE(LEFT(ScheduleCompile!K163,FIND("F",ScheduleCompile!K163)-1)),ScheduleCompile!K163)))))),"",IF(ScheduleCompile!K163="Off",0,IF(ScheduleCompile!K163="On",1,IF(ISNUMBER(ScheduleCompile!K163),ScheduleCompile!K163/1,IF(ISTEXT(ScheduleCompile!K163),IF(OR(ISNUMBER(FIND("5F",ScheduleCompile!K163)),ISNUMBER(FIND("0F",ScheduleCompile!K163)),ISNUMBER(FIND("8F",ScheduleCompile!K163)),ISNUMBER(FIND("1F",ScheduleCompile!K163)),ISNUMBER(FIND("2F",ScheduleCompile!K163)),ISNUMBER(FIND("3F",ScheduleCompile!K163)),ISNUMBER(FIND("6F",ScheduleCompile!K163)),ISNUMBER(FIND("7F",ScheduleCompile!K163)),ISNUMBER(FIND("9F",ScheduleCompile!K163)),ISNUMBER(FIND("4F",ScheduleCompile!K163))),VALUE(LEFT(ScheduleCompile!K163,FIND("F",ScheduleCompile!K163)-1)),ScheduleCompile!K163)))))))</f>
        <v>75</v>
      </c>
      <c r="Q170" s="1">
        <f>IF(AND(ISERROR(IF(ScheduleCompile!L163="Off",0,IF(ScheduleCompile!L163="On",1,IF(ISNUMBER(ScheduleCompile!L163),ScheduleCompile!L163/1,IF(ISTEXT(ScheduleCompile!L163),IF(OR(ISNUMBER(FIND("5F",ScheduleCompile!L163)),ISNUMBER(FIND("0F",ScheduleCompile!L163)),ISNUMBER(FIND("8F",ScheduleCompile!L163)),ISNUMBER(FIND("1F",ScheduleCompile!L163)),ISNUMBER(FIND("2F",ScheduleCompile!L163)),ISNUMBER(FIND("3F",ScheduleCompile!L163)),ISNUMBER(FIND("6F",ScheduleCompile!L163)),ISNUMBER(FIND("7F",ScheduleCompile!L163)),ISNUMBER(FIND("9F",ScheduleCompile!L163)),ISNUMBER(FIND("4F",ScheduleCompile!L163))),VALUE(LEFT(ScheduleCompile!L163,FIND("F",ScheduleCompile!L163)-1)),ScheduleCompile!L163)))))),ISTEXT(ScheduleCompile!#REF!)),"ENDTABLE",IF(ISERROR(IF(ScheduleCompile!L163="Off",0,IF(ScheduleCompile!L163="On",1,IF(ISNUMBER(ScheduleCompile!L163),ScheduleCompile!L163/1,IF(ISTEXT(ScheduleCompile!L163),IF(OR(ISNUMBER(FIND("5F",ScheduleCompile!L163)),ISNUMBER(FIND("0F",ScheduleCompile!L163)),ISNUMBER(FIND("8F",ScheduleCompile!L163)),ISNUMBER(FIND("1F",ScheduleCompile!L163)),ISNUMBER(FIND("2F",ScheduleCompile!L163)),ISNUMBER(FIND("3F",ScheduleCompile!L163)),ISNUMBER(FIND("6F",ScheduleCompile!L163)),ISNUMBER(FIND("7F",ScheduleCompile!L163)),ISNUMBER(FIND("9F",ScheduleCompile!L163)),ISNUMBER(FIND("4F",ScheduleCompile!L163))),VALUE(LEFT(ScheduleCompile!L163,FIND("F",ScheduleCompile!L163)-1)),ScheduleCompile!L163)))))),"",IF(ScheduleCompile!L163="Off",0,IF(ScheduleCompile!L163="On",1,IF(ISNUMBER(ScheduleCompile!L163),ScheduleCompile!L163/1,IF(ISTEXT(ScheduleCompile!L163),IF(OR(ISNUMBER(FIND("5F",ScheduleCompile!L163)),ISNUMBER(FIND("0F",ScheduleCompile!L163)),ISNUMBER(FIND("8F",ScheduleCompile!L163)),ISNUMBER(FIND("1F",ScheduleCompile!L163)),ISNUMBER(FIND("2F",ScheduleCompile!L163)),ISNUMBER(FIND("3F",ScheduleCompile!L163)),ISNUMBER(FIND("6F",ScheduleCompile!L163)),ISNUMBER(FIND("7F",ScheduleCompile!L163)),ISNUMBER(FIND("9F",ScheduleCompile!L163)),ISNUMBER(FIND("4F",ScheduleCompile!L163))),VALUE(LEFT(ScheduleCompile!L163,FIND("F",ScheduleCompile!L163)-1)),ScheduleCompile!L163)))))))</f>
        <v>75</v>
      </c>
      <c r="R170" s="1">
        <f>IF(AND(ISERROR(IF(ScheduleCompile!M163="Off",0,IF(ScheduleCompile!M163="On",1,IF(ISNUMBER(ScheduleCompile!M163),ScheduleCompile!M163/1,IF(ISTEXT(ScheduleCompile!M163),IF(OR(ISNUMBER(FIND("5F",ScheduleCompile!M163)),ISNUMBER(FIND("0F",ScheduleCompile!M163)),ISNUMBER(FIND("8F",ScheduleCompile!M163)),ISNUMBER(FIND("1F",ScheduleCompile!M163)),ISNUMBER(FIND("2F",ScheduleCompile!M163)),ISNUMBER(FIND("3F",ScheduleCompile!M163)),ISNUMBER(FIND("6F",ScheduleCompile!M163)),ISNUMBER(FIND("7F",ScheduleCompile!M163)),ISNUMBER(FIND("9F",ScheduleCompile!M163)),ISNUMBER(FIND("4F",ScheduleCompile!M163))),VALUE(LEFT(ScheduleCompile!M163,FIND("F",ScheduleCompile!M163)-1)),ScheduleCompile!M163)))))),ISTEXT(ScheduleCompile!#REF!)),"ENDTABLE",IF(ISERROR(IF(ScheduleCompile!M163="Off",0,IF(ScheduleCompile!M163="On",1,IF(ISNUMBER(ScheduleCompile!M163),ScheduleCompile!M163/1,IF(ISTEXT(ScheduleCompile!M163),IF(OR(ISNUMBER(FIND("5F",ScheduleCompile!M163)),ISNUMBER(FIND("0F",ScheduleCompile!M163)),ISNUMBER(FIND("8F",ScheduleCompile!M163)),ISNUMBER(FIND("1F",ScheduleCompile!M163)),ISNUMBER(FIND("2F",ScheduleCompile!M163)),ISNUMBER(FIND("3F",ScheduleCompile!M163)),ISNUMBER(FIND("6F",ScheduleCompile!M163)),ISNUMBER(FIND("7F",ScheduleCompile!M163)),ISNUMBER(FIND("9F",ScheduleCompile!M163)),ISNUMBER(FIND("4F",ScheduleCompile!M163))),VALUE(LEFT(ScheduleCompile!M163,FIND("F",ScheduleCompile!M163)-1)),ScheduleCompile!M163)))))),"",IF(ScheduleCompile!M163="Off",0,IF(ScheduleCompile!M163="On",1,IF(ISNUMBER(ScheduleCompile!M163),ScheduleCompile!M163/1,IF(ISTEXT(ScheduleCompile!M163),IF(OR(ISNUMBER(FIND("5F",ScheduleCompile!M163)),ISNUMBER(FIND("0F",ScheduleCompile!M163)),ISNUMBER(FIND("8F",ScheduleCompile!M163)),ISNUMBER(FIND("1F",ScheduleCompile!M163)),ISNUMBER(FIND("2F",ScheduleCompile!M163)),ISNUMBER(FIND("3F",ScheduleCompile!M163)),ISNUMBER(FIND("6F",ScheduleCompile!M163)),ISNUMBER(FIND("7F",ScheduleCompile!M163)),ISNUMBER(FIND("9F",ScheduleCompile!M163)),ISNUMBER(FIND("4F",ScheduleCompile!M163))),VALUE(LEFT(ScheduleCompile!M163,FIND("F",ScheduleCompile!M163)-1)),ScheduleCompile!M163)))))))</f>
        <v>75</v>
      </c>
      <c r="S170" s="1">
        <f>IF(AND(ISERROR(IF(ScheduleCompile!N163="Off",0,IF(ScheduleCompile!N163="On",1,IF(ISNUMBER(ScheduleCompile!N163),ScheduleCompile!N163/1,IF(ISTEXT(ScheduleCompile!N163),IF(OR(ISNUMBER(FIND("5F",ScheduleCompile!N163)),ISNUMBER(FIND("0F",ScheduleCompile!N163)),ISNUMBER(FIND("8F",ScheduleCompile!N163)),ISNUMBER(FIND("1F",ScheduleCompile!N163)),ISNUMBER(FIND("2F",ScheduleCompile!N163)),ISNUMBER(FIND("3F",ScheduleCompile!N163)),ISNUMBER(FIND("6F",ScheduleCompile!N163)),ISNUMBER(FIND("7F",ScheduleCompile!N163)),ISNUMBER(FIND("9F",ScheduleCompile!N163)),ISNUMBER(FIND("4F",ScheduleCompile!N163))),VALUE(LEFT(ScheduleCompile!N163,FIND("F",ScheduleCompile!N163)-1)),ScheduleCompile!N163)))))),ISTEXT(ScheduleCompile!#REF!)),"ENDTABLE",IF(ISERROR(IF(ScheduleCompile!N163="Off",0,IF(ScheduleCompile!N163="On",1,IF(ISNUMBER(ScheduleCompile!N163),ScheduleCompile!N163/1,IF(ISTEXT(ScheduleCompile!N163),IF(OR(ISNUMBER(FIND("5F",ScheduleCompile!N163)),ISNUMBER(FIND("0F",ScheduleCompile!N163)),ISNUMBER(FIND("8F",ScheduleCompile!N163)),ISNUMBER(FIND("1F",ScheduleCompile!N163)),ISNUMBER(FIND("2F",ScheduleCompile!N163)),ISNUMBER(FIND("3F",ScheduleCompile!N163)),ISNUMBER(FIND("6F",ScheduleCompile!N163)),ISNUMBER(FIND("7F",ScheduleCompile!N163)),ISNUMBER(FIND("9F",ScheduleCompile!N163)),ISNUMBER(FIND("4F",ScheduleCompile!N163))),VALUE(LEFT(ScheduleCompile!N163,FIND("F",ScheduleCompile!N163)-1)),ScheduleCompile!N163)))))),"",IF(ScheduleCompile!N163="Off",0,IF(ScheduleCompile!N163="On",1,IF(ISNUMBER(ScheduleCompile!N163),ScheduleCompile!N163/1,IF(ISTEXT(ScheduleCompile!N163),IF(OR(ISNUMBER(FIND("5F",ScheduleCompile!N163)),ISNUMBER(FIND("0F",ScheduleCompile!N163)),ISNUMBER(FIND("8F",ScheduleCompile!N163)),ISNUMBER(FIND("1F",ScheduleCompile!N163)),ISNUMBER(FIND("2F",ScheduleCompile!N163)),ISNUMBER(FIND("3F",ScheduleCompile!N163)),ISNUMBER(FIND("6F",ScheduleCompile!N163)),ISNUMBER(FIND("7F",ScheduleCompile!N163)),ISNUMBER(FIND("9F",ScheduleCompile!N163)),ISNUMBER(FIND("4F",ScheduleCompile!N163))),VALUE(LEFT(ScheduleCompile!N163,FIND("F",ScheduleCompile!N163)-1)),ScheduleCompile!N163)))))))</f>
        <v>75</v>
      </c>
      <c r="T170" s="1">
        <f>IF(AND(ISERROR(IF(ScheduleCompile!O163="Off",0,IF(ScheduleCompile!O163="On",1,IF(ISNUMBER(ScheduleCompile!O163),ScheduleCompile!O163/1,IF(ISTEXT(ScheduleCompile!O163),IF(OR(ISNUMBER(FIND("5F",ScheduleCompile!O163)),ISNUMBER(FIND("0F",ScheduleCompile!O163)),ISNUMBER(FIND("8F",ScheduleCompile!O163)),ISNUMBER(FIND("1F",ScheduleCompile!O163)),ISNUMBER(FIND("2F",ScheduleCompile!O163)),ISNUMBER(FIND("3F",ScheduleCompile!O163)),ISNUMBER(FIND("6F",ScheduleCompile!O163)),ISNUMBER(FIND("7F",ScheduleCompile!O163)),ISNUMBER(FIND("9F",ScheduleCompile!O163)),ISNUMBER(FIND("4F",ScheduleCompile!O163))),VALUE(LEFT(ScheduleCompile!O163,FIND("F",ScheduleCompile!O163)-1)),ScheduleCompile!O163)))))),ISTEXT(ScheduleCompile!#REF!)),"ENDTABLE",IF(ISERROR(IF(ScheduleCompile!O163="Off",0,IF(ScheduleCompile!O163="On",1,IF(ISNUMBER(ScheduleCompile!O163),ScheduleCompile!O163/1,IF(ISTEXT(ScheduleCompile!O163),IF(OR(ISNUMBER(FIND("5F",ScheduleCompile!O163)),ISNUMBER(FIND("0F",ScheduleCompile!O163)),ISNUMBER(FIND("8F",ScheduleCompile!O163)),ISNUMBER(FIND("1F",ScheduleCompile!O163)),ISNUMBER(FIND("2F",ScheduleCompile!O163)),ISNUMBER(FIND("3F",ScheduleCompile!O163)),ISNUMBER(FIND("6F",ScheduleCompile!O163)),ISNUMBER(FIND("7F",ScheduleCompile!O163)),ISNUMBER(FIND("9F",ScheduleCompile!O163)),ISNUMBER(FIND("4F",ScheduleCompile!O163))),VALUE(LEFT(ScheduleCompile!O163,FIND("F",ScheduleCompile!O163)-1)),ScheduleCompile!O163)))))),"",IF(ScheduleCompile!O163="Off",0,IF(ScheduleCompile!O163="On",1,IF(ISNUMBER(ScheduleCompile!O163),ScheduleCompile!O163/1,IF(ISTEXT(ScheduleCompile!O163),IF(OR(ISNUMBER(FIND("5F",ScheduleCompile!O163)),ISNUMBER(FIND("0F",ScheduleCompile!O163)),ISNUMBER(FIND("8F",ScheduleCompile!O163)),ISNUMBER(FIND("1F",ScheduleCompile!O163)),ISNUMBER(FIND("2F",ScheduleCompile!O163)),ISNUMBER(FIND("3F",ScheduleCompile!O163)),ISNUMBER(FIND("6F",ScheduleCompile!O163)),ISNUMBER(FIND("7F",ScheduleCompile!O163)),ISNUMBER(FIND("9F",ScheduleCompile!O163)),ISNUMBER(FIND("4F",ScheduleCompile!O163))),VALUE(LEFT(ScheduleCompile!O163,FIND("F",ScheduleCompile!O163)-1)),ScheduleCompile!O163)))))))</f>
        <v>75</v>
      </c>
      <c r="U170" s="1">
        <f>IF(AND(ISERROR(IF(ScheduleCompile!P163="Off",0,IF(ScheduleCompile!P163="On",1,IF(ISNUMBER(ScheduleCompile!P163),ScheduleCompile!P163/1,IF(ISTEXT(ScheduleCompile!P163),IF(OR(ISNUMBER(FIND("5F",ScheduleCompile!P163)),ISNUMBER(FIND("0F",ScheduleCompile!P163)),ISNUMBER(FIND("8F",ScheduleCompile!P163)),ISNUMBER(FIND("1F",ScheduleCompile!P163)),ISNUMBER(FIND("2F",ScheduleCompile!P163)),ISNUMBER(FIND("3F",ScheduleCompile!P163)),ISNUMBER(FIND("6F",ScheduleCompile!P163)),ISNUMBER(FIND("7F",ScheduleCompile!P163)),ISNUMBER(FIND("9F",ScheduleCompile!P163)),ISNUMBER(FIND("4F",ScheduleCompile!P163))),VALUE(LEFT(ScheduleCompile!P163,FIND("F",ScheduleCompile!P163)-1)),ScheduleCompile!P163)))))),ISTEXT(ScheduleCompile!#REF!)),"ENDTABLE",IF(ISERROR(IF(ScheduleCompile!P163="Off",0,IF(ScheduleCompile!P163="On",1,IF(ISNUMBER(ScheduleCompile!P163),ScheduleCompile!P163/1,IF(ISTEXT(ScheduleCompile!P163),IF(OR(ISNUMBER(FIND("5F",ScheduleCompile!P163)),ISNUMBER(FIND("0F",ScheduleCompile!P163)),ISNUMBER(FIND("8F",ScheduleCompile!P163)),ISNUMBER(FIND("1F",ScheduleCompile!P163)),ISNUMBER(FIND("2F",ScheduleCompile!P163)),ISNUMBER(FIND("3F",ScheduleCompile!P163)),ISNUMBER(FIND("6F",ScheduleCompile!P163)),ISNUMBER(FIND("7F",ScheduleCompile!P163)),ISNUMBER(FIND("9F",ScheduleCompile!P163)),ISNUMBER(FIND("4F",ScheduleCompile!P163))),VALUE(LEFT(ScheduleCompile!P163,FIND("F",ScheduleCompile!P163)-1)),ScheduleCompile!P163)))))),"",IF(ScheduleCompile!P163="Off",0,IF(ScheduleCompile!P163="On",1,IF(ISNUMBER(ScheduleCompile!P163),ScheduleCompile!P163/1,IF(ISTEXT(ScheduleCompile!P163),IF(OR(ISNUMBER(FIND("5F",ScheduleCompile!P163)),ISNUMBER(FIND("0F",ScheduleCompile!P163)),ISNUMBER(FIND("8F",ScheduleCompile!P163)),ISNUMBER(FIND("1F",ScheduleCompile!P163)),ISNUMBER(FIND("2F",ScheduleCompile!P163)),ISNUMBER(FIND("3F",ScheduleCompile!P163)),ISNUMBER(FIND("6F",ScheduleCompile!P163)),ISNUMBER(FIND("7F",ScheduleCompile!P163)),ISNUMBER(FIND("9F",ScheduleCompile!P163)),ISNUMBER(FIND("4F",ScheduleCompile!P163))),VALUE(LEFT(ScheduleCompile!P163,FIND("F",ScheduleCompile!P163)-1)),ScheduleCompile!P163)))))))</f>
        <v>75</v>
      </c>
      <c r="V170" s="1">
        <f>IF(AND(ISERROR(IF(ScheduleCompile!Q163="Off",0,IF(ScheduleCompile!Q163="On",1,IF(ISNUMBER(ScheduleCompile!Q163),ScheduleCompile!Q163/1,IF(ISTEXT(ScheduleCompile!Q163),IF(OR(ISNUMBER(FIND("5F",ScheduleCompile!Q163)),ISNUMBER(FIND("0F",ScheduleCompile!Q163)),ISNUMBER(FIND("8F",ScheduleCompile!Q163)),ISNUMBER(FIND("1F",ScheduleCompile!Q163)),ISNUMBER(FIND("2F",ScheduleCompile!Q163)),ISNUMBER(FIND("3F",ScheduleCompile!Q163)),ISNUMBER(FIND("6F",ScheduleCompile!Q163)),ISNUMBER(FIND("7F",ScheduleCompile!Q163)),ISNUMBER(FIND("9F",ScheduleCompile!Q163)),ISNUMBER(FIND("4F",ScheduleCompile!Q163))),VALUE(LEFT(ScheduleCompile!Q163,FIND("F",ScheduleCompile!Q163)-1)),ScheduleCompile!Q163)))))),ISTEXT(ScheduleCompile!#REF!)),"ENDTABLE",IF(ISERROR(IF(ScheduleCompile!Q163="Off",0,IF(ScheduleCompile!Q163="On",1,IF(ISNUMBER(ScheduleCompile!Q163),ScheduleCompile!Q163/1,IF(ISTEXT(ScheduleCompile!Q163),IF(OR(ISNUMBER(FIND("5F",ScheduleCompile!Q163)),ISNUMBER(FIND("0F",ScheduleCompile!Q163)),ISNUMBER(FIND("8F",ScheduleCompile!Q163)),ISNUMBER(FIND("1F",ScheduleCompile!Q163)),ISNUMBER(FIND("2F",ScheduleCompile!Q163)),ISNUMBER(FIND("3F",ScheduleCompile!Q163)),ISNUMBER(FIND("6F",ScheduleCompile!Q163)),ISNUMBER(FIND("7F",ScheduleCompile!Q163)),ISNUMBER(FIND("9F",ScheduleCompile!Q163)),ISNUMBER(FIND("4F",ScheduleCompile!Q163))),VALUE(LEFT(ScheduleCompile!Q163,FIND("F",ScheduleCompile!Q163)-1)),ScheduleCompile!Q163)))))),"",IF(ScheduleCompile!Q163="Off",0,IF(ScheduleCompile!Q163="On",1,IF(ISNUMBER(ScheduleCompile!Q163),ScheduleCompile!Q163/1,IF(ISTEXT(ScheduleCompile!Q163),IF(OR(ISNUMBER(FIND("5F",ScheduleCompile!Q163)),ISNUMBER(FIND("0F",ScheduleCompile!Q163)),ISNUMBER(FIND("8F",ScheduleCompile!Q163)),ISNUMBER(FIND("1F",ScheduleCompile!Q163)),ISNUMBER(FIND("2F",ScheduleCompile!Q163)),ISNUMBER(FIND("3F",ScheduleCompile!Q163)),ISNUMBER(FIND("6F",ScheduleCompile!Q163)),ISNUMBER(FIND("7F",ScheduleCompile!Q163)),ISNUMBER(FIND("9F",ScheduleCompile!Q163)),ISNUMBER(FIND("4F",ScheduleCompile!Q163))),VALUE(LEFT(ScheduleCompile!Q163,FIND("F",ScheduleCompile!Q163)-1)),ScheduleCompile!Q163)))))))</f>
        <v>75</v>
      </c>
      <c r="W170" s="1">
        <f>IF(AND(ISERROR(IF(ScheduleCompile!R163="Off",0,IF(ScheduleCompile!R163="On",1,IF(ISNUMBER(ScheduleCompile!R163),ScheduleCompile!R163/1,IF(ISTEXT(ScheduleCompile!R163),IF(OR(ISNUMBER(FIND("5F",ScheduleCompile!R163)),ISNUMBER(FIND("0F",ScheduleCompile!R163)),ISNUMBER(FIND("8F",ScheduleCompile!R163)),ISNUMBER(FIND("1F",ScheduleCompile!R163)),ISNUMBER(FIND("2F",ScheduleCompile!R163)),ISNUMBER(FIND("3F",ScheduleCompile!R163)),ISNUMBER(FIND("6F",ScheduleCompile!R163)),ISNUMBER(FIND("7F",ScheduleCompile!R163)),ISNUMBER(FIND("9F",ScheduleCompile!R163)),ISNUMBER(FIND("4F",ScheduleCompile!R163))),VALUE(LEFT(ScheduleCompile!R163,FIND("F",ScheduleCompile!R163)-1)),ScheduleCompile!R163)))))),ISTEXT(ScheduleCompile!#REF!)),"ENDTABLE",IF(ISERROR(IF(ScheduleCompile!R163="Off",0,IF(ScheduleCompile!R163="On",1,IF(ISNUMBER(ScheduleCompile!R163),ScheduleCompile!R163/1,IF(ISTEXT(ScheduleCompile!R163),IF(OR(ISNUMBER(FIND("5F",ScheduleCompile!R163)),ISNUMBER(FIND("0F",ScheduleCompile!R163)),ISNUMBER(FIND("8F",ScheduleCompile!R163)),ISNUMBER(FIND("1F",ScheduleCompile!R163)),ISNUMBER(FIND("2F",ScheduleCompile!R163)),ISNUMBER(FIND("3F",ScheduleCompile!R163)),ISNUMBER(FIND("6F",ScheduleCompile!R163)),ISNUMBER(FIND("7F",ScheduleCompile!R163)),ISNUMBER(FIND("9F",ScheduleCompile!R163)),ISNUMBER(FIND("4F",ScheduleCompile!R163))),VALUE(LEFT(ScheduleCompile!R163,FIND("F",ScheduleCompile!R163)-1)),ScheduleCompile!R163)))))),"",IF(ScheduleCompile!R163="Off",0,IF(ScheduleCompile!R163="On",1,IF(ISNUMBER(ScheduleCompile!R163),ScheduleCompile!R163/1,IF(ISTEXT(ScheduleCompile!R163),IF(OR(ISNUMBER(FIND("5F",ScheduleCompile!R163)),ISNUMBER(FIND("0F",ScheduleCompile!R163)),ISNUMBER(FIND("8F",ScheduleCompile!R163)),ISNUMBER(FIND("1F",ScheduleCompile!R163)),ISNUMBER(FIND("2F",ScheduleCompile!R163)),ISNUMBER(FIND("3F",ScheduleCompile!R163)),ISNUMBER(FIND("6F",ScheduleCompile!R163)),ISNUMBER(FIND("7F",ScheduleCompile!R163)),ISNUMBER(FIND("9F",ScheduleCompile!R163)),ISNUMBER(FIND("4F",ScheduleCompile!R163))),VALUE(LEFT(ScheduleCompile!R163,FIND("F",ScheduleCompile!R163)-1)),ScheduleCompile!R163)))))))</f>
        <v>75</v>
      </c>
      <c r="X170" s="1">
        <f>IF(AND(ISERROR(IF(ScheduleCompile!S163="Off",0,IF(ScheduleCompile!S163="On",1,IF(ISNUMBER(ScheduleCompile!S163),ScheduleCompile!S163/1,IF(ISTEXT(ScheduleCompile!S163),IF(OR(ISNUMBER(FIND("5F",ScheduleCompile!S163)),ISNUMBER(FIND("0F",ScheduleCompile!S163)),ISNUMBER(FIND("8F",ScheduleCompile!S163)),ISNUMBER(FIND("1F",ScheduleCompile!S163)),ISNUMBER(FIND("2F",ScheduleCompile!S163)),ISNUMBER(FIND("3F",ScheduleCompile!S163)),ISNUMBER(FIND("6F",ScheduleCompile!S163)),ISNUMBER(FIND("7F",ScheduleCompile!S163)),ISNUMBER(FIND("9F",ScheduleCompile!S163)),ISNUMBER(FIND("4F",ScheduleCompile!S163))),VALUE(LEFT(ScheduleCompile!S163,FIND("F",ScheduleCompile!S163)-1)),ScheduleCompile!S163)))))),ISTEXT(ScheduleCompile!#REF!)),"ENDTABLE",IF(ISERROR(IF(ScheduleCompile!S163="Off",0,IF(ScheduleCompile!S163="On",1,IF(ISNUMBER(ScheduleCompile!S163),ScheduleCompile!S163/1,IF(ISTEXT(ScheduleCompile!S163),IF(OR(ISNUMBER(FIND("5F",ScheduleCompile!S163)),ISNUMBER(FIND("0F",ScheduleCompile!S163)),ISNUMBER(FIND("8F",ScheduleCompile!S163)),ISNUMBER(FIND("1F",ScheduleCompile!S163)),ISNUMBER(FIND("2F",ScheduleCompile!S163)),ISNUMBER(FIND("3F",ScheduleCompile!S163)),ISNUMBER(FIND("6F",ScheduleCompile!S163)),ISNUMBER(FIND("7F",ScheduleCompile!S163)),ISNUMBER(FIND("9F",ScheduleCompile!S163)),ISNUMBER(FIND("4F",ScheduleCompile!S163))),VALUE(LEFT(ScheduleCompile!S163,FIND("F",ScheduleCompile!S163)-1)),ScheduleCompile!S163)))))),"",IF(ScheduleCompile!S163="Off",0,IF(ScheduleCompile!S163="On",1,IF(ISNUMBER(ScheduleCompile!S163),ScheduleCompile!S163/1,IF(ISTEXT(ScheduleCompile!S163),IF(OR(ISNUMBER(FIND("5F",ScheduleCompile!S163)),ISNUMBER(FIND("0F",ScheduleCompile!S163)),ISNUMBER(FIND("8F",ScheduleCompile!S163)),ISNUMBER(FIND("1F",ScheduleCompile!S163)),ISNUMBER(FIND("2F",ScheduleCompile!S163)),ISNUMBER(FIND("3F",ScheduleCompile!S163)),ISNUMBER(FIND("6F",ScheduleCompile!S163)),ISNUMBER(FIND("7F",ScheduleCompile!S163)),ISNUMBER(FIND("9F",ScheduleCompile!S163)),ISNUMBER(FIND("4F",ScheduleCompile!S163))),VALUE(LEFT(ScheduleCompile!S163,FIND("F",ScheduleCompile!S163)-1)),ScheduleCompile!S163)))))))</f>
        <v>75</v>
      </c>
      <c r="Y170" s="1">
        <f>IF(AND(ISERROR(IF(ScheduleCompile!T163="Off",0,IF(ScheduleCompile!T163="On",1,IF(ISNUMBER(ScheduleCompile!T163),ScheduleCompile!T163/1,IF(ISTEXT(ScheduleCompile!T163),IF(OR(ISNUMBER(FIND("5F",ScheduleCompile!T163)),ISNUMBER(FIND("0F",ScheduleCompile!T163)),ISNUMBER(FIND("8F",ScheduleCompile!T163)),ISNUMBER(FIND("1F",ScheduleCompile!T163)),ISNUMBER(FIND("2F",ScheduleCompile!T163)),ISNUMBER(FIND("3F",ScheduleCompile!T163)),ISNUMBER(FIND("6F",ScheduleCompile!T163)),ISNUMBER(FIND("7F",ScheduleCompile!T163)),ISNUMBER(FIND("9F",ScheduleCompile!T163)),ISNUMBER(FIND("4F",ScheduleCompile!T163))),VALUE(LEFT(ScheduleCompile!T163,FIND("F",ScheduleCompile!T163)-1)),ScheduleCompile!T163)))))),ISTEXT(ScheduleCompile!#REF!)),"ENDTABLE",IF(ISERROR(IF(ScheduleCompile!T163="Off",0,IF(ScheduleCompile!T163="On",1,IF(ISNUMBER(ScheduleCompile!T163),ScheduleCompile!T163/1,IF(ISTEXT(ScheduleCompile!T163),IF(OR(ISNUMBER(FIND("5F",ScheduleCompile!T163)),ISNUMBER(FIND("0F",ScheduleCompile!T163)),ISNUMBER(FIND("8F",ScheduleCompile!T163)),ISNUMBER(FIND("1F",ScheduleCompile!T163)),ISNUMBER(FIND("2F",ScheduleCompile!T163)),ISNUMBER(FIND("3F",ScheduleCompile!T163)),ISNUMBER(FIND("6F",ScheduleCompile!T163)),ISNUMBER(FIND("7F",ScheduleCompile!T163)),ISNUMBER(FIND("9F",ScheduleCompile!T163)),ISNUMBER(FIND("4F",ScheduleCompile!T163))),VALUE(LEFT(ScheduleCompile!T163,FIND("F",ScheduleCompile!T163)-1)),ScheduleCompile!T163)))))),"",IF(ScheduleCompile!T163="Off",0,IF(ScheduleCompile!T163="On",1,IF(ISNUMBER(ScheduleCompile!T163),ScheduleCompile!T163/1,IF(ISTEXT(ScheduleCompile!T163),IF(OR(ISNUMBER(FIND("5F",ScheduleCompile!T163)),ISNUMBER(FIND("0F",ScheduleCompile!T163)),ISNUMBER(FIND("8F",ScheduleCompile!T163)),ISNUMBER(FIND("1F",ScheduleCompile!T163)),ISNUMBER(FIND("2F",ScheduleCompile!T163)),ISNUMBER(FIND("3F",ScheduleCompile!T163)),ISNUMBER(FIND("6F",ScheduleCompile!T163)),ISNUMBER(FIND("7F",ScheduleCompile!T163)),ISNUMBER(FIND("9F",ScheduleCompile!T163)),ISNUMBER(FIND("4F",ScheduleCompile!T163))),VALUE(LEFT(ScheduleCompile!T163,FIND("F",ScheduleCompile!T163)-1)),ScheduleCompile!T163)))))))</f>
        <v>75</v>
      </c>
      <c r="Z170" s="1">
        <f>IF(AND(ISERROR(IF(ScheduleCompile!U163="Off",0,IF(ScheduleCompile!U163="On",1,IF(ISNUMBER(ScheduleCompile!U163),ScheduleCompile!U163/1,IF(ISTEXT(ScheduleCompile!U163),IF(OR(ISNUMBER(FIND("5F",ScheduleCompile!U163)),ISNUMBER(FIND("0F",ScheduleCompile!U163)),ISNUMBER(FIND("8F",ScheduleCompile!U163)),ISNUMBER(FIND("1F",ScheduleCompile!U163)),ISNUMBER(FIND("2F",ScheduleCompile!U163)),ISNUMBER(FIND("3F",ScheduleCompile!U163)),ISNUMBER(FIND("6F",ScheduleCompile!U163)),ISNUMBER(FIND("7F",ScheduleCompile!U163)),ISNUMBER(FIND("9F",ScheduleCompile!U163)),ISNUMBER(FIND("4F",ScheduleCompile!U163))),VALUE(LEFT(ScheduleCompile!U163,FIND("F",ScheduleCompile!U163)-1)),ScheduleCompile!U163)))))),ISTEXT(ScheduleCompile!#REF!)),"ENDTABLE",IF(ISERROR(IF(ScheduleCompile!U163="Off",0,IF(ScheduleCompile!U163="On",1,IF(ISNUMBER(ScheduleCompile!U163),ScheduleCompile!U163/1,IF(ISTEXT(ScheduleCompile!U163),IF(OR(ISNUMBER(FIND("5F",ScheduleCompile!U163)),ISNUMBER(FIND("0F",ScheduleCompile!U163)),ISNUMBER(FIND("8F",ScheduleCompile!U163)),ISNUMBER(FIND("1F",ScheduleCompile!U163)),ISNUMBER(FIND("2F",ScheduleCompile!U163)),ISNUMBER(FIND("3F",ScheduleCompile!U163)),ISNUMBER(FIND("6F",ScheduleCompile!U163)),ISNUMBER(FIND("7F",ScheduleCompile!U163)),ISNUMBER(FIND("9F",ScheduleCompile!U163)),ISNUMBER(FIND("4F",ScheduleCompile!U163))),VALUE(LEFT(ScheduleCompile!U163,FIND("F",ScheduleCompile!U163)-1)),ScheduleCompile!U163)))))),"",IF(ScheduleCompile!U163="Off",0,IF(ScheduleCompile!U163="On",1,IF(ISNUMBER(ScheduleCompile!U163),ScheduleCompile!U163/1,IF(ISTEXT(ScheduleCompile!U163),IF(OR(ISNUMBER(FIND("5F",ScheduleCompile!U163)),ISNUMBER(FIND("0F",ScheduleCompile!U163)),ISNUMBER(FIND("8F",ScheduleCompile!U163)),ISNUMBER(FIND("1F",ScheduleCompile!U163)),ISNUMBER(FIND("2F",ScheduleCompile!U163)),ISNUMBER(FIND("3F",ScheduleCompile!U163)),ISNUMBER(FIND("6F",ScheduleCompile!U163)),ISNUMBER(FIND("7F",ScheduleCompile!U163)),ISNUMBER(FIND("9F",ScheduleCompile!U163)),ISNUMBER(FIND("4F",ScheduleCompile!U163))),VALUE(LEFT(ScheduleCompile!U163,FIND("F",ScheduleCompile!U163)-1)),ScheduleCompile!U163)))))))</f>
        <v>75</v>
      </c>
      <c r="AA170" s="1">
        <f>IF(AND(ISERROR(IF(ScheduleCompile!V163="Off",0,IF(ScheduleCompile!V163="On",1,IF(ISNUMBER(ScheduleCompile!V163),ScheduleCompile!V163/1,IF(ISTEXT(ScheduleCompile!V163),IF(OR(ISNUMBER(FIND("5F",ScheduleCompile!V163)),ISNUMBER(FIND("0F",ScheduleCompile!V163)),ISNUMBER(FIND("8F",ScheduleCompile!V163)),ISNUMBER(FIND("1F",ScheduleCompile!V163)),ISNUMBER(FIND("2F",ScheduleCompile!V163)),ISNUMBER(FIND("3F",ScheduleCompile!V163)),ISNUMBER(FIND("6F",ScheduleCompile!V163)),ISNUMBER(FIND("7F",ScheduleCompile!V163)),ISNUMBER(FIND("9F",ScheduleCompile!V163)),ISNUMBER(FIND("4F",ScheduleCompile!V163))),VALUE(LEFT(ScheduleCompile!V163,FIND("F",ScheduleCompile!V163)-1)),ScheduleCompile!V163)))))),ISTEXT(ScheduleCompile!#REF!)),"ENDTABLE",IF(ISERROR(IF(ScheduleCompile!V163="Off",0,IF(ScheduleCompile!V163="On",1,IF(ISNUMBER(ScheduleCompile!V163),ScheduleCompile!V163/1,IF(ISTEXT(ScheduleCompile!V163),IF(OR(ISNUMBER(FIND("5F",ScheduleCompile!V163)),ISNUMBER(FIND("0F",ScheduleCompile!V163)),ISNUMBER(FIND("8F",ScheduleCompile!V163)),ISNUMBER(FIND("1F",ScheduleCompile!V163)),ISNUMBER(FIND("2F",ScheduleCompile!V163)),ISNUMBER(FIND("3F",ScheduleCompile!V163)),ISNUMBER(FIND("6F",ScheduleCompile!V163)),ISNUMBER(FIND("7F",ScheduleCompile!V163)),ISNUMBER(FIND("9F",ScheduleCompile!V163)),ISNUMBER(FIND("4F",ScheduleCompile!V163))),VALUE(LEFT(ScheduleCompile!V163,FIND("F",ScheduleCompile!V163)-1)),ScheduleCompile!V163)))))),"",IF(ScheduleCompile!V163="Off",0,IF(ScheduleCompile!V163="On",1,IF(ISNUMBER(ScheduleCompile!V163),ScheduleCompile!V163/1,IF(ISTEXT(ScheduleCompile!V163),IF(OR(ISNUMBER(FIND("5F",ScheduleCompile!V163)),ISNUMBER(FIND("0F",ScheduleCompile!V163)),ISNUMBER(FIND("8F",ScheduleCompile!V163)),ISNUMBER(FIND("1F",ScheduleCompile!V163)),ISNUMBER(FIND("2F",ScheduleCompile!V163)),ISNUMBER(FIND("3F",ScheduleCompile!V163)),ISNUMBER(FIND("6F",ScheduleCompile!V163)),ISNUMBER(FIND("7F",ScheduleCompile!V163)),ISNUMBER(FIND("9F",ScheduleCompile!V163)),ISNUMBER(FIND("4F",ScheduleCompile!V163))),VALUE(LEFT(ScheduleCompile!V163,FIND("F",ScheduleCompile!V163)-1)),ScheduleCompile!V163)))))))</f>
        <v>75</v>
      </c>
      <c r="AB170" s="1">
        <f>IF(AND(ISERROR(IF(ScheduleCompile!W163="Off",0,IF(ScheduleCompile!W163="On",1,IF(ISNUMBER(ScheduleCompile!W163),ScheduleCompile!W163/1,IF(ISTEXT(ScheduleCompile!W163),IF(OR(ISNUMBER(FIND("5F",ScheduleCompile!W163)),ISNUMBER(FIND("0F",ScheduleCompile!W163)),ISNUMBER(FIND("8F",ScheduleCompile!W163)),ISNUMBER(FIND("1F",ScheduleCompile!W163)),ISNUMBER(FIND("2F",ScheduleCompile!W163)),ISNUMBER(FIND("3F",ScheduleCompile!W163)),ISNUMBER(FIND("6F",ScheduleCompile!W163)),ISNUMBER(FIND("7F",ScheduleCompile!W163)),ISNUMBER(FIND("9F",ScheduleCompile!W163)),ISNUMBER(FIND("4F",ScheduleCompile!W163))),VALUE(LEFT(ScheduleCompile!W163,FIND("F",ScheduleCompile!W163)-1)),ScheduleCompile!W163)))))),ISTEXT(ScheduleCompile!#REF!)),"ENDTABLE",IF(ISERROR(IF(ScheduleCompile!W163="Off",0,IF(ScheduleCompile!W163="On",1,IF(ISNUMBER(ScheduleCompile!W163),ScheduleCompile!W163/1,IF(ISTEXT(ScheduleCompile!W163),IF(OR(ISNUMBER(FIND("5F",ScheduleCompile!W163)),ISNUMBER(FIND("0F",ScheduleCompile!W163)),ISNUMBER(FIND("8F",ScheduleCompile!W163)),ISNUMBER(FIND("1F",ScheduleCompile!W163)),ISNUMBER(FIND("2F",ScheduleCompile!W163)),ISNUMBER(FIND("3F",ScheduleCompile!W163)),ISNUMBER(FIND("6F",ScheduleCompile!W163)),ISNUMBER(FIND("7F",ScheduleCompile!W163)),ISNUMBER(FIND("9F",ScheduleCompile!W163)),ISNUMBER(FIND("4F",ScheduleCompile!W163))),VALUE(LEFT(ScheduleCompile!W163,FIND("F",ScheduleCompile!W163)-1)),ScheduleCompile!W163)))))),"",IF(ScheduleCompile!W163="Off",0,IF(ScheduleCompile!W163="On",1,IF(ISNUMBER(ScheduleCompile!W163),ScheduleCompile!W163/1,IF(ISTEXT(ScheduleCompile!W163),IF(OR(ISNUMBER(FIND("5F",ScheduleCompile!W163)),ISNUMBER(FIND("0F",ScheduleCompile!W163)),ISNUMBER(FIND("8F",ScheduleCompile!W163)),ISNUMBER(FIND("1F",ScheduleCompile!W163)),ISNUMBER(FIND("2F",ScheduleCompile!W163)),ISNUMBER(FIND("3F",ScheduleCompile!W163)),ISNUMBER(FIND("6F",ScheduleCompile!W163)),ISNUMBER(FIND("7F",ScheduleCompile!W163)),ISNUMBER(FIND("9F",ScheduleCompile!W163)),ISNUMBER(FIND("4F",ScheduleCompile!W163))),VALUE(LEFT(ScheduleCompile!W163,FIND("F",ScheduleCompile!W163)-1)),ScheduleCompile!W163)))))))</f>
        <v>75</v>
      </c>
      <c r="AC170" s="1">
        <f>IF(AND(ISERROR(IF(ScheduleCompile!X163="Off",0,IF(ScheduleCompile!X163="On",1,IF(ISNUMBER(ScheduleCompile!X163),ScheduleCompile!X163/1,IF(ISTEXT(ScheduleCompile!X163),IF(OR(ISNUMBER(FIND("5F",ScheduleCompile!X163)),ISNUMBER(FIND("0F",ScheduleCompile!X163)),ISNUMBER(FIND("8F",ScheduleCompile!X163)),ISNUMBER(FIND("1F",ScheduleCompile!X163)),ISNUMBER(FIND("2F",ScheduleCompile!X163)),ISNUMBER(FIND("3F",ScheduleCompile!X163)),ISNUMBER(FIND("6F",ScheduleCompile!X163)),ISNUMBER(FIND("7F",ScheduleCompile!X163)),ISNUMBER(FIND("9F",ScheduleCompile!X163)),ISNUMBER(FIND("4F",ScheduleCompile!X163))),VALUE(LEFT(ScheduleCompile!X163,FIND("F",ScheduleCompile!X163)-1)),ScheduleCompile!X163)))))),ISTEXT(ScheduleCompile!#REF!)),"ENDTABLE",IF(ISERROR(IF(ScheduleCompile!X163="Off",0,IF(ScheduleCompile!X163="On",1,IF(ISNUMBER(ScheduleCompile!X163),ScheduleCompile!X163/1,IF(ISTEXT(ScheduleCompile!X163),IF(OR(ISNUMBER(FIND("5F",ScheduleCompile!X163)),ISNUMBER(FIND("0F",ScheduleCompile!X163)),ISNUMBER(FIND("8F",ScheduleCompile!X163)),ISNUMBER(FIND("1F",ScheduleCompile!X163)),ISNUMBER(FIND("2F",ScheduleCompile!X163)),ISNUMBER(FIND("3F",ScheduleCompile!X163)),ISNUMBER(FIND("6F",ScheduleCompile!X163)),ISNUMBER(FIND("7F",ScheduleCompile!X163)),ISNUMBER(FIND("9F",ScheduleCompile!X163)),ISNUMBER(FIND("4F",ScheduleCompile!X163))),VALUE(LEFT(ScheduleCompile!X163,FIND("F",ScheduleCompile!X163)-1)),ScheduleCompile!X163)))))),"",IF(ScheduleCompile!X163="Off",0,IF(ScheduleCompile!X163="On",1,IF(ISNUMBER(ScheduleCompile!X163),ScheduleCompile!X163/1,IF(ISTEXT(ScheduleCompile!X163),IF(OR(ISNUMBER(FIND("5F",ScheduleCompile!X163)),ISNUMBER(FIND("0F",ScheduleCompile!X163)),ISNUMBER(FIND("8F",ScheduleCompile!X163)),ISNUMBER(FIND("1F",ScheduleCompile!X163)),ISNUMBER(FIND("2F",ScheduleCompile!X163)),ISNUMBER(FIND("3F",ScheduleCompile!X163)),ISNUMBER(FIND("6F",ScheduleCompile!X163)),ISNUMBER(FIND("7F",ScheduleCompile!X163)),ISNUMBER(FIND("9F",ScheduleCompile!X163)),ISNUMBER(FIND("4F",ScheduleCompile!X163))),VALUE(LEFT(ScheduleCompile!X163,FIND("F",ScheduleCompile!X163)-1)),ScheduleCompile!X163)))))))</f>
        <v>75</v>
      </c>
      <c r="AD170" s="1">
        <f>IF(AND(ISERROR(IF(ScheduleCompile!Y163="Off",0,IF(ScheduleCompile!Y163="On",1,IF(ISNUMBER(ScheduleCompile!Y163),ScheduleCompile!Y163/1,IF(ISTEXT(ScheduleCompile!Y163),IF(OR(ISNUMBER(FIND("5F",ScheduleCompile!Y163)),ISNUMBER(FIND("0F",ScheduleCompile!Y163)),ISNUMBER(FIND("8F",ScheduleCompile!Y163)),ISNUMBER(FIND("1F",ScheduleCompile!Y163)),ISNUMBER(FIND("2F",ScheduleCompile!Y163)),ISNUMBER(FIND("3F",ScheduleCompile!Y163)),ISNUMBER(FIND("6F",ScheduleCompile!Y163)),ISNUMBER(FIND("7F",ScheduleCompile!Y163)),ISNUMBER(FIND("9F",ScheduleCompile!Y163)),ISNUMBER(FIND("4F",ScheduleCompile!Y163))),VALUE(LEFT(ScheduleCompile!Y163,FIND("F",ScheduleCompile!Y163)-1)),ScheduleCompile!Y163)))))),ISTEXT(ScheduleCompile!#REF!)),"ENDTABLE",IF(ISERROR(IF(ScheduleCompile!Y163="Off",0,IF(ScheduleCompile!Y163="On",1,IF(ISNUMBER(ScheduleCompile!Y163),ScheduleCompile!Y163/1,IF(ISTEXT(ScheduleCompile!Y163),IF(OR(ISNUMBER(FIND("5F",ScheduleCompile!Y163)),ISNUMBER(FIND("0F",ScheduleCompile!Y163)),ISNUMBER(FIND("8F",ScheduleCompile!Y163)),ISNUMBER(FIND("1F",ScheduleCompile!Y163)),ISNUMBER(FIND("2F",ScheduleCompile!Y163)),ISNUMBER(FIND("3F",ScheduleCompile!Y163)),ISNUMBER(FIND("6F",ScheduleCompile!Y163)),ISNUMBER(FIND("7F",ScheduleCompile!Y163)),ISNUMBER(FIND("9F",ScheduleCompile!Y163)),ISNUMBER(FIND("4F",ScheduleCompile!Y163))),VALUE(LEFT(ScheduleCompile!Y163,FIND("F",ScheduleCompile!Y163)-1)),ScheduleCompile!Y163)))))),"",IF(ScheduleCompile!Y163="Off",0,IF(ScheduleCompile!Y163="On",1,IF(ISNUMBER(ScheduleCompile!Y163),ScheduleCompile!Y163/1,IF(ISTEXT(ScheduleCompile!Y163),IF(OR(ISNUMBER(FIND("5F",ScheduleCompile!Y163)),ISNUMBER(FIND("0F",ScheduleCompile!Y163)),ISNUMBER(FIND("8F",ScheduleCompile!Y163)),ISNUMBER(FIND("1F",ScheduleCompile!Y163)),ISNUMBER(FIND("2F",ScheduleCompile!Y163)),ISNUMBER(FIND("3F",ScheduleCompile!Y163)),ISNUMBER(FIND("6F",ScheduleCompile!Y163)),ISNUMBER(FIND("7F",ScheduleCompile!Y163)),ISNUMBER(FIND("9F",ScheduleCompile!Y163)),ISNUMBER(FIND("4F",ScheduleCompile!Y163))),VALUE(LEFT(ScheduleCompile!Y163,FIND("F",ScheduleCompile!Y163)-1)),ScheduleCompile!Y163)))))))</f>
        <v>75</v>
      </c>
    </row>
    <row r="171" spans="1:30" x14ac:dyDescent="0.25">
      <c r="A171" t="str">
        <f t="shared" si="8"/>
        <v>SchDay "LabInfiltrationWD"  Type = "Fraction" Hr = (0.25, 0.25, 0.25, 0.25, 0.25, 0.25, 0.25, 0.25, 0.25, 0.25, 0.25, 0.25, 0.25, 0.25, 0.25, 0.25, 0.25, 0.25, 0.25, 0.25, 0.25, 0.25, 0.25, 0.25) ..</v>
      </c>
      <c r="B171" s="1" t="s">
        <v>623</v>
      </c>
      <c r="C171" t="str">
        <f t="shared" si="9"/>
        <v xml:space="preserve">SchDay "LabInfiltrationWD"  Type = "Fraction" Hr = </v>
      </c>
      <c r="D171" t="str">
        <f t="shared" si="10"/>
        <v>(0.25, 0.25, 0.25, 0.25, 0.25, 0.25, 0.25, 0.25, 0.25, 0.25, 0.25, 0.25, 0.25, 0.25, 0.25, 0.25, 0.25, 0.25, 0.25, 0.25, 0.25, 0.25, 0.25, 0.25) ..</v>
      </c>
      <c r="E171" s="30" t="str">
        <f>ScheduleCompile!A164</f>
        <v>LabInfiltrationWD</v>
      </c>
      <c r="F171" t="str">
        <f t="shared" si="11"/>
        <v>Fraction</v>
      </c>
      <c r="G171" s="1">
        <f>IF(AND(ISERROR(IF(ScheduleCompile!B164="Off",0,IF(ScheduleCompile!B164="On",1,IF(ISNUMBER(ScheduleCompile!B164),ScheduleCompile!B164/1,IF(ISTEXT(ScheduleCompile!B164),IF(OR(ISNUMBER(FIND("5F",ScheduleCompile!B164)),ISNUMBER(FIND("0F",ScheduleCompile!B164)),ISNUMBER(FIND("8F",ScheduleCompile!B164)),ISNUMBER(FIND("1F",ScheduleCompile!B164)),ISNUMBER(FIND("2F",ScheduleCompile!B164)),ISNUMBER(FIND("3F",ScheduleCompile!B164)),ISNUMBER(FIND("6F",ScheduleCompile!B164)),ISNUMBER(FIND("7F",ScheduleCompile!B164)),ISNUMBER(FIND("9F",ScheduleCompile!B164)),ISNUMBER(FIND("4F",ScheduleCompile!B164))),VALUE(LEFT(ScheduleCompile!B164,FIND("F",ScheduleCompile!B164)-1)),ScheduleCompile!B164)))))),ISTEXT(ScheduleCompile!#REF!)),"ENDTABLE",IF(ISERROR(IF(ScheduleCompile!B164="Off",0,IF(ScheduleCompile!B164="On",1,IF(ISNUMBER(ScheduleCompile!B164),ScheduleCompile!B164/1,IF(ISTEXT(ScheduleCompile!B164),IF(OR(ISNUMBER(FIND("5F",ScheduleCompile!B164)),ISNUMBER(FIND("0F",ScheduleCompile!B164)),ISNUMBER(FIND("8F",ScheduleCompile!B164)),ISNUMBER(FIND("1F",ScheduleCompile!B164)),ISNUMBER(FIND("2F",ScheduleCompile!B164)),ISNUMBER(FIND("3F",ScheduleCompile!B164)),ISNUMBER(FIND("6F",ScheduleCompile!B164)),ISNUMBER(FIND("7F",ScheduleCompile!B164)),ISNUMBER(FIND("9F",ScheduleCompile!B164)),ISNUMBER(FIND("4F",ScheduleCompile!B164))),VALUE(LEFT(ScheduleCompile!B164,FIND("F",ScheduleCompile!B164)-1)),ScheduleCompile!B164)))))),"",IF(ScheduleCompile!B164="Off",0,IF(ScheduleCompile!B164="On",1,IF(ISNUMBER(ScheduleCompile!B164),ScheduleCompile!B164/1,IF(ISTEXT(ScheduleCompile!B164),IF(OR(ISNUMBER(FIND("5F",ScheduleCompile!B164)),ISNUMBER(FIND("0F",ScheduleCompile!B164)),ISNUMBER(FIND("8F",ScheduleCompile!B164)),ISNUMBER(FIND("1F",ScheduleCompile!B164)),ISNUMBER(FIND("2F",ScheduleCompile!B164)),ISNUMBER(FIND("3F",ScheduleCompile!B164)),ISNUMBER(FIND("6F",ScheduleCompile!B164)),ISNUMBER(FIND("7F",ScheduleCompile!B164)),ISNUMBER(FIND("9F",ScheduleCompile!B164)),ISNUMBER(FIND("4F",ScheduleCompile!B164))),VALUE(LEFT(ScheduleCompile!B164,FIND("F",ScheduleCompile!B164)-1)),ScheduleCompile!B164)))))))</f>
        <v>0.25</v>
      </c>
      <c r="H171" s="1">
        <f>IF(AND(ISERROR(IF(ScheduleCompile!C164="Off",0,IF(ScheduleCompile!C164="On",1,IF(ISNUMBER(ScheduleCompile!C164),ScheduleCompile!C164/1,IF(ISTEXT(ScheduleCompile!C164),IF(OR(ISNUMBER(FIND("5F",ScheduleCompile!C164)),ISNUMBER(FIND("0F",ScheduleCompile!C164)),ISNUMBER(FIND("8F",ScheduleCompile!C164)),ISNUMBER(FIND("1F",ScheduleCompile!C164)),ISNUMBER(FIND("2F",ScheduleCompile!C164)),ISNUMBER(FIND("3F",ScheduleCompile!C164)),ISNUMBER(FIND("6F",ScheduleCompile!C164)),ISNUMBER(FIND("7F",ScheduleCompile!C164)),ISNUMBER(FIND("9F",ScheduleCompile!C164)),ISNUMBER(FIND("4F",ScheduleCompile!C164))),VALUE(LEFT(ScheduleCompile!C164,FIND("F",ScheduleCompile!C164)-1)),ScheduleCompile!C164)))))),ISTEXT(ScheduleCompile!#REF!)),"ENDTABLE",IF(ISERROR(IF(ScheduleCompile!C164="Off",0,IF(ScheduleCompile!C164="On",1,IF(ISNUMBER(ScheduleCompile!C164),ScheduleCompile!C164/1,IF(ISTEXT(ScheduleCompile!C164),IF(OR(ISNUMBER(FIND("5F",ScheduleCompile!C164)),ISNUMBER(FIND("0F",ScheduleCompile!C164)),ISNUMBER(FIND("8F",ScheduleCompile!C164)),ISNUMBER(FIND("1F",ScheduleCompile!C164)),ISNUMBER(FIND("2F",ScheduleCompile!C164)),ISNUMBER(FIND("3F",ScheduleCompile!C164)),ISNUMBER(FIND("6F",ScheduleCompile!C164)),ISNUMBER(FIND("7F",ScheduleCompile!C164)),ISNUMBER(FIND("9F",ScheduleCompile!C164)),ISNUMBER(FIND("4F",ScheduleCompile!C164))),VALUE(LEFT(ScheduleCompile!C164,FIND("F",ScheduleCompile!C164)-1)),ScheduleCompile!C164)))))),"",IF(ScheduleCompile!C164="Off",0,IF(ScheduleCompile!C164="On",1,IF(ISNUMBER(ScheduleCompile!C164),ScheduleCompile!C164/1,IF(ISTEXT(ScheduleCompile!C164),IF(OR(ISNUMBER(FIND("5F",ScheduleCompile!C164)),ISNUMBER(FIND("0F",ScheduleCompile!C164)),ISNUMBER(FIND("8F",ScheduleCompile!C164)),ISNUMBER(FIND("1F",ScheduleCompile!C164)),ISNUMBER(FIND("2F",ScheduleCompile!C164)),ISNUMBER(FIND("3F",ScheduleCompile!C164)),ISNUMBER(FIND("6F",ScheduleCompile!C164)),ISNUMBER(FIND("7F",ScheduleCompile!C164)),ISNUMBER(FIND("9F",ScheduleCompile!C164)),ISNUMBER(FIND("4F",ScheduleCompile!C164))),VALUE(LEFT(ScheduleCompile!C164,FIND("F",ScheduleCompile!C164)-1)),ScheduleCompile!C164)))))))</f>
        <v>0.25</v>
      </c>
      <c r="I171" s="1">
        <f>IF(AND(ISERROR(IF(ScheduleCompile!D164="Off",0,IF(ScheduleCompile!D164="On",1,IF(ISNUMBER(ScheduleCompile!D164),ScheduleCompile!D164/1,IF(ISTEXT(ScheduleCompile!D164),IF(OR(ISNUMBER(FIND("5F",ScheduleCompile!D164)),ISNUMBER(FIND("0F",ScheduleCompile!D164)),ISNUMBER(FIND("8F",ScheduleCompile!D164)),ISNUMBER(FIND("1F",ScheduleCompile!D164)),ISNUMBER(FIND("2F",ScheduleCompile!D164)),ISNUMBER(FIND("3F",ScheduleCompile!D164)),ISNUMBER(FIND("6F",ScheduleCompile!D164)),ISNUMBER(FIND("7F",ScheduleCompile!D164)),ISNUMBER(FIND("9F",ScheduleCompile!D164)),ISNUMBER(FIND("4F",ScheduleCompile!D164))),VALUE(LEFT(ScheduleCompile!D164,FIND("F",ScheduleCompile!D164)-1)),ScheduleCompile!D164)))))),ISTEXT(ScheduleCompile!#REF!)),"ENDTABLE",IF(ISERROR(IF(ScheduleCompile!D164="Off",0,IF(ScheduleCompile!D164="On",1,IF(ISNUMBER(ScheduleCompile!D164),ScheduleCompile!D164/1,IF(ISTEXT(ScheduleCompile!D164),IF(OR(ISNUMBER(FIND("5F",ScheduleCompile!D164)),ISNUMBER(FIND("0F",ScheduleCompile!D164)),ISNUMBER(FIND("8F",ScheduleCompile!D164)),ISNUMBER(FIND("1F",ScheduleCompile!D164)),ISNUMBER(FIND("2F",ScheduleCompile!D164)),ISNUMBER(FIND("3F",ScheduleCompile!D164)),ISNUMBER(FIND("6F",ScheduleCompile!D164)),ISNUMBER(FIND("7F",ScheduleCompile!D164)),ISNUMBER(FIND("9F",ScheduleCompile!D164)),ISNUMBER(FIND("4F",ScheduleCompile!D164))),VALUE(LEFT(ScheduleCompile!D164,FIND("F",ScheduleCompile!D164)-1)),ScheduleCompile!D164)))))),"",IF(ScheduleCompile!D164="Off",0,IF(ScheduleCompile!D164="On",1,IF(ISNUMBER(ScheduleCompile!D164),ScheduleCompile!D164/1,IF(ISTEXT(ScheduleCompile!D164),IF(OR(ISNUMBER(FIND("5F",ScheduleCompile!D164)),ISNUMBER(FIND("0F",ScheduleCompile!D164)),ISNUMBER(FIND("8F",ScheduleCompile!D164)),ISNUMBER(FIND("1F",ScheduleCompile!D164)),ISNUMBER(FIND("2F",ScheduleCompile!D164)),ISNUMBER(FIND("3F",ScheduleCompile!D164)),ISNUMBER(FIND("6F",ScheduleCompile!D164)),ISNUMBER(FIND("7F",ScheduleCompile!D164)),ISNUMBER(FIND("9F",ScheduleCompile!D164)),ISNUMBER(FIND("4F",ScheduleCompile!D164))),VALUE(LEFT(ScheduleCompile!D164,FIND("F",ScheduleCompile!D164)-1)),ScheduleCompile!D164)))))))</f>
        <v>0.25</v>
      </c>
      <c r="J171" s="1">
        <f>IF(AND(ISERROR(IF(ScheduleCompile!E164="Off",0,IF(ScheduleCompile!E164="On",1,IF(ISNUMBER(ScheduleCompile!E164),ScheduleCompile!E164/1,IF(ISTEXT(ScheduleCompile!E164),IF(OR(ISNUMBER(FIND("5F",ScheduleCompile!E164)),ISNUMBER(FIND("0F",ScheduleCompile!E164)),ISNUMBER(FIND("8F",ScheduleCompile!E164)),ISNUMBER(FIND("1F",ScheduleCompile!E164)),ISNUMBER(FIND("2F",ScheduleCompile!E164)),ISNUMBER(FIND("3F",ScheduleCompile!E164)),ISNUMBER(FIND("6F",ScheduleCompile!E164)),ISNUMBER(FIND("7F",ScheduleCompile!E164)),ISNUMBER(FIND("9F",ScheduleCompile!E164)),ISNUMBER(FIND("4F",ScheduleCompile!E164))),VALUE(LEFT(ScheduleCompile!E164,FIND("F",ScheduleCompile!E164)-1)),ScheduleCompile!E164)))))),ISTEXT(ScheduleCompile!#REF!)),"ENDTABLE",IF(ISERROR(IF(ScheduleCompile!E164="Off",0,IF(ScheduleCompile!E164="On",1,IF(ISNUMBER(ScheduleCompile!E164),ScheduleCompile!E164/1,IF(ISTEXT(ScheduleCompile!E164),IF(OR(ISNUMBER(FIND("5F",ScheduleCompile!E164)),ISNUMBER(FIND("0F",ScheduleCompile!E164)),ISNUMBER(FIND("8F",ScheduleCompile!E164)),ISNUMBER(FIND("1F",ScheduleCompile!E164)),ISNUMBER(FIND("2F",ScheduleCompile!E164)),ISNUMBER(FIND("3F",ScheduleCompile!E164)),ISNUMBER(FIND("6F",ScheduleCompile!E164)),ISNUMBER(FIND("7F",ScheduleCompile!E164)),ISNUMBER(FIND("9F",ScheduleCompile!E164)),ISNUMBER(FIND("4F",ScheduleCompile!E164))),VALUE(LEFT(ScheduleCompile!E164,FIND("F",ScheduleCompile!E164)-1)),ScheduleCompile!E164)))))),"",IF(ScheduleCompile!E164="Off",0,IF(ScheduleCompile!E164="On",1,IF(ISNUMBER(ScheduleCompile!E164),ScheduleCompile!E164/1,IF(ISTEXT(ScheduleCompile!E164),IF(OR(ISNUMBER(FIND("5F",ScheduleCompile!E164)),ISNUMBER(FIND("0F",ScheduleCompile!E164)),ISNUMBER(FIND("8F",ScheduleCompile!E164)),ISNUMBER(FIND("1F",ScheduleCompile!E164)),ISNUMBER(FIND("2F",ScheduleCompile!E164)),ISNUMBER(FIND("3F",ScheduleCompile!E164)),ISNUMBER(FIND("6F",ScheduleCompile!E164)),ISNUMBER(FIND("7F",ScheduleCompile!E164)),ISNUMBER(FIND("9F",ScheduleCompile!E164)),ISNUMBER(FIND("4F",ScheduleCompile!E164))),VALUE(LEFT(ScheduleCompile!E164,FIND("F",ScheduleCompile!E164)-1)),ScheduleCompile!E164)))))))</f>
        <v>0.25</v>
      </c>
      <c r="K171" s="1">
        <f>IF(AND(ISERROR(IF(ScheduleCompile!F164="Off",0,IF(ScheduleCompile!F164="On",1,IF(ISNUMBER(ScheduleCompile!F164),ScheduleCompile!F164/1,IF(ISTEXT(ScheduleCompile!F164),IF(OR(ISNUMBER(FIND("5F",ScheduleCompile!F164)),ISNUMBER(FIND("0F",ScheduleCompile!F164)),ISNUMBER(FIND("8F",ScheduleCompile!F164)),ISNUMBER(FIND("1F",ScheduleCompile!F164)),ISNUMBER(FIND("2F",ScheduleCompile!F164)),ISNUMBER(FIND("3F",ScheduleCompile!F164)),ISNUMBER(FIND("6F",ScheduleCompile!F164)),ISNUMBER(FIND("7F",ScheduleCompile!F164)),ISNUMBER(FIND("9F",ScheduleCompile!F164)),ISNUMBER(FIND("4F",ScheduleCompile!F164))),VALUE(LEFT(ScheduleCompile!F164,FIND("F",ScheduleCompile!F164)-1)),ScheduleCompile!F164)))))),ISTEXT(ScheduleCompile!#REF!)),"ENDTABLE",IF(ISERROR(IF(ScheduleCompile!F164="Off",0,IF(ScheduleCompile!F164="On",1,IF(ISNUMBER(ScheduleCompile!F164),ScheduleCompile!F164/1,IF(ISTEXT(ScheduleCompile!F164),IF(OR(ISNUMBER(FIND("5F",ScheduleCompile!F164)),ISNUMBER(FIND("0F",ScheduleCompile!F164)),ISNUMBER(FIND("8F",ScheduleCompile!F164)),ISNUMBER(FIND("1F",ScheduleCompile!F164)),ISNUMBER(FIND("2F",ScheduleCompile!F164)),ISNUMBER(FIND("3F",ScheduleCompile!F164)),ISNUMBER(FIND("6F",ScheduleCompile!F164)),ISNUMBER(FIND("7F",ScheduleCompile!F164)),ISNUMBER(FIND("9F",ScheduleCompile!F164)),ISNUMBER(FIND("4F",ScheduleCompile!F164))),VALUE(LEFT(ScheduleCompile!F164,FIND("F",ScheduleCompile!F164)-1)),ScheduleCompile!F164)))))),"",IF(ScheduleCompile!F164="Off",0,IF(ScheduleCompile!F164="On",1,IF(ISNUMBER(ScheduleCompile!F164),ScheduleCompile!F164/1,IF(ISTEXT(ScheduleCompile!F164),IF(OR(ISNUMBER(FIND("5F",ScheduleCompile!F164)),ISNUMBER(FIND("0F",ScheduleCompile!F164)),ISNUMBER(FIND("8F",ScheduleCompile!F164)),ISNUMBER(FIND("1F",ScheduleCompile!F164)),ISNUMBER(FIND("2F",ScheduleCompile!F164)),ISNUMBER(FIND("3F",ScheduleCompile!F164)),ISNUMBER(FIND("6F",ScheduleCompile!F164)),ISNUMBER(FIND("7F",ScheduleCompile!F164)),ISNUMBER(FIND("9F",ScheduleCompile!F164)),ISNUMBER(FIND("4F",ScheduleCompile!F164))),VALUE(LEFT(ScheduleCompile!F164,FIND("F",ScheduleCompile!F164)-1)),ScheduleCompile!F164)))))))</f>
        <v>0.25</v>
      </c>
      <c r="L171" s="1">
        <f>IF(AND(ISERROR(IF(ScheduleCompile!G164="Off",0,IF(ScheduleCompile!G164="On",1,IF(ISNUMBER(ScheduleCompile!G164),ScheduleCompile!G164/1,IF(ISTEXT(ScheduleCompile!G164),IF(OR(ISNUMBER(FIND("5F",ScheduleCompile!G164)),ISNUMBER(FIND("0F",ScheduleCompile!G164)),ISNUMBER(FIND("8F",ScheduleCompile!G164)),ISNUMBER(FIND("1F",ScheduleCompile!G164)),ISNUMBER(FIND("2F",ScheduleCompile!G164)),ISNUMBER(FIND("3F",ScheduleCompile!G164)),ISNUMBER(FIND("6F",ScheduleCompile!G164)),ISNUMBER(FIND("7F",ScheduleCompile!G164)),ISNUMBER(FIND("9F",ScheduleCompile!G164)),ISNUMBER(FIND("4F",ScheduleCompile!G164))),VALUE(LEFT(ScheduleCompile!G164,FIND("F",ScheduleCompile!G164)-1)),ScheduleCompile!G164)))))),ISTEXT(ScheduleCompile!#REF!)),"ENDTABLE",IF(ISERROR(IF(ScheduleCompile!G164="Off",0,IF(ScheduleCompile!G164="On",1,IF(ISNUMBER(ScheduleCompile!G164),ScheduleCompile!G164/1,IF(ISTEXT(ScheduleCompile!G164),IF(OR(ISNUMBER(FIND("5F",ScheduleCompile!G164)),ISNUMBER(FIND("0F",ScheduleCompile!G164)),ISNUMBER(FIND("8F",ScheduleCompile!G164)),ISNUMBER(FIND("1F",ScheduleCompile!G164)),ISNUMBER(FIND("2F",ScheduleCompile!G164)),ISNUMBER(FIND("3F",ScheduleCompile!G164)),ISNUMBER(FIND("6F",ScheduleCompile!G164)),ISNUMBER(FIND("7F",ScheduleCompile!G164)),ISNUMBER(FIND("9F",ScheduleCompile!G164)),ISNUMBER(FIND("4F",ScheduleCompile!G164))),VALUE(LEFT(ScheduleCompile!G164,FIND("F",ScheduleCompile!G164)-1)),ScheduleCompile!G164)))))),"",IF(ScheduleCompile!G164="Off",0,IF(ScheduleCompile!G164="On",1,IF(ISNUMBER(ScheduleCompile!G164),ScheduleCompile!G164/1,IF(ISTEXT(ScheduleCompile!G164),IF(OR(ISNUMBER(FIND("5F",ScheduleCompile!G164)),ISNUMBER(FIND("0F",ScheduleCompile!G164)),ISNUMBER(FIND("8F",ScheduleCompile!G164)),ISNUMBER(FIND("1F",ScheduleCompile!G164)),ISNUMBER(FIND("2F",ScheduleCompile!G164)),ISNUMBER(FIND("3F",ScheduleCompile!G164)),ISNUMBER(FIND("6F",ScheduleCompile!G164)),ISNUMBER(FIND("7F",ScheduleCompile!G164)),ISNUMBER(FIND("9F",ScheduleCompile!G164)),ISNUMBER(FIND("4F",ScheduleCompile!G164))),VALUE(LEFT(ScheduleCompile!G164,FIND("F",ScheduleCompile!G164)-1)),ScheduleCompile!G164)))))))</f>
        <v>0.25</v>
      </c>
      <c r="M171" s="1">
        <f>IF(AND(ISERROR(IF(ScheduleCompile!H164="Off",0,IF(ScheduleCompile!H164="On",1,IF(ISNUMBER(ScheduleCompile!H164),ScheduleCompile!H164/1,IF(ISTEXT(ScheduleCompile!H164),IF(OR(ISNUMBER(FIND("5F",ScheduleCompile!H164)),ISNUMBER(FIND("0F",ScheduleCompile!H164)),ISNUMBER(FIND("8F",ScheduleCompile!H164)),ISNUMBER(FIND("1F",ScheduleCompile!H164)),ISNUMBER(FIND("2F",ScheduleCompile!H164)),ISNUMBER(FIND("3F",ScheduleCompile!H164)),ISNUMBER(FIND("6F",ScheduleCompile!H164)),ISNUMBER(FIND("7F",ScheduleCompile!H164)),ISNUMBER(FIND("9F",ScheduleCompile!H164)),ISNUMBER(FIND("4F",ScheduleCompile!H164))),VALUE(LEFT(ScheduleCompile!H164,FIND("F",ScheduleCompile!H164)-1)),ScheduleCompile!H164)))))),ISTEXT(ScheduleCompile!#REF!)),"ENDTABLE",IF(ISERROR(IF(ScheduleCompile!H164="Off",0,IF(ScheduleCompile!H164="On",1,IF(ISNUMBER(ScheduleCompile!H164),ScheduleCompile!H164/1,IF(ISTEXT(ScheduleCompile!H164),IF(OR(ISNUMBER(FIND("5F",ScheduleCompile!H164)),ISNUMBER(FIND("0F",ScheduleCompile!H164)),ISNUMBER(FIND("8F",ScheduleCompile!H164)),ISNUMBER(FIND("1F",ScheduleCompile!H164)),ISNUMBER(FIND("2F",ScheduleCompile!H164)),ISNUMBER(FIND("3F",ScheduleCompile!H164)),ISNUMBER(FIND("6F",ScheduleCompile!H164)),ISNUMBER(FIND("7F",ScheduleCompile!H164)),ISNUMBER(FIND("9F",ScheduleCompile!H164)),ISNUMBER(FIND("4F",ScheduleCompile!H164))),VALUE(LEFT(ScheduleCompile!H164,FIND("F",ScheduleCompile!H164)-1)),ScheduleCompile!H164)))))),"",IF(ScheduleCompile!H164="Off",0,IF(ScheduleCompile!H164="On",1,IF(ISNUMBER(ScheduleCompile!H164),ScheduleCompile!H164/1,IF(ISTEXT(ScheduleCompile!H164),IF(OR(ISNUMBER(FIND("5F",ScheduleCompile!H164)),ISNUMBER(FIND("0F",ScheduleCompile!H164)),ISNUMBER(FIND("8F",ScheduleCompile!H164)),ISNUMBER(FIND("1F",ScheduleCompile!H164)),ISNUMBER(FIND("2F",ScheduleCompile!H164)),ISNUMBER(FIND("3F",ScheduleCompile!H164)),ISNUMBER(FIND("6F",ScheduleCompile!H164)),ISNUMBER(FIND("7F",ScheduleCompile!H164)),ISNUMBER(FIND("9F",ScheduleCompile!H164)),ISNUMBER(FIND("4F",ScheduleCompile!H164))),VALUE(LEFT(ScheduleCompile!H164,FIND("F",ScheduleCompile!H164)-1)),ScheduleCompile!H164)))))))</f>
        <v>0.25</v>
      </c>
      <c r="N171" s="1">
        <f>IF(AND(ISERROR(IF(ScheduleCompile!I164="Off",0,IF(ScheduleCompile!I164="On",1,IF(ISNUMBER(ScheduleCompile!I164),ScheduleCompile!I164/1,IF(ISTEXT(ScheduleCompile!I164),IF(OR(ISNUMBER(FIND("5F",ScheduleCompile!I164)),ISNUMBER(FIND("0F",ScheduleCompile!I164)),ISNUMBER(FIND("8F",ScheduleCompile!I164)),ISNUMBER(FIND("1F",ScheduleCompile!I164)),ISNUMBER(FIND("2F",ScheduleCompile!I164)),ISNUMBER(FIND("3F",ScheduleCompile!I164)),ISNUMBER(FIND("6F",ScheduleCompile!I164)),ISNUMBER(FIND("7F",ScheduleCompile!I164)),ISNUMBER(FIND("9F",ScheduleCompile!I164)),ISNUMBER(FIND("4F",ScheduleCompile!I164))),VALUE(LEFT(ScheduleCompile!I164,FIND("F",ScheduleCompile!I164)-1)),ScheduleCompile!I164)))))),ISTEXT(ScheduleCompile!#REF!)),"ENDTABLE",IF(ISERROR(IF(ScheduleCompile!I164="Off",0,IF(ScheduleCompile!I164="On",1,IF(ISNUMBER(ScheduleCompile!I164),ScheduleCompile!I164/1,IF(ISTEXT(ScheduleCompile!I164),IF(OR(ISNUMBER(FIND("5F",ScheduleCompile!I164)),ISNUMBER(FIND("0F",ScheduleCompile!I164)),ISNUMBER(FIND("8F",ScheduleCompile!I164)),ISNUMBER(FIND("1F",ScheduleCompile!I164)),ISNUMBER(FIND("2F",ScheduleCompile!I164)),ISNUMBER(FIND("3F",ScheduleCompile!I164)),ISNUMBER(FIND("6F",ScheduleCompile!I164)),ISNUMBER(FIND("7F",ScheduleCompile!I164)),ISNUMBER(FIND("9F",ScheduleCompile!I164)),ISNUMBER(FIND("4F",ScheduleCompile!I164))),VALUE(LEFT(ScheduleCompile!I164,FIND("F",ScheduleCompile!I164)-1)),ScheduleCompile!I164)))))),"",IF(ScheduleCompile!I164="Off",0,IF(ScheduleCompile!I164="On",1,IF(ISNUMBER(ScheduleCompile!I164),ScheduleCompile!I164/1,IF(ISTEXT(ScheduleCompile!I164),IF(OR(ISNUMBER(FIND("5F",ScheduleCompile!I164)),ISNUMBER(FIND("0F",ScheduleCompile!I164)),ISNUMBER(FIND("8F",ScheduleCompile!I164)),ISNUMBER(FIND("1F",ScheduleCompile!I164)),ISNUMBER(FIND("2F",ScheduleCompile!I164)),ISNUMBER(FIND("3F",ScheduleCompile!I164)),ISNUMBER(FIND("6F",ScheduleCompile!I164)),ISNUMBER(FIND("7F",ScheduleCompile!I164)),ISNUMBER(FIND("9F",ScheduleCompile!I164)),ISNUMBER(FIND("4F",ScheduleCompile!I164))),VALUE(LEFT(ScheduleCompile!I164,FIND("F",ScheduleCompile!I164)-1)),ScheduleCompile!I164)))))))</f>
        <v>0.25</v>
      </c>
      <c r="O171" s="1">
        <f>IF(AND(ISERROR(IF(ScheduleCompile!J164="Off",0,IF(ScheduleCompile!J164="On",1,IF(ISNUMBER(ScheduleCompile!J164),ScheduleCompile!J164/1,IF(ISTEXT(ScheduleCompile!J164),IF(OR(ISNUMBER(FIND("5F",ScheduleCompile!J164)),ISNUMBER(FIND("0F",ScheduleCompile!J164)),ISNUMBER(FIND("8F",ScheduleCompile!J164)),ISNUMBER(FIND("1F",ScheduleCompile!J164)),ISNUMBER(FIND("2F",ScheduleCompile!J164)),ISNUMBER(FIND("3F",ScheduleCompile!J164)),ISNUMBER(FIND("6F",ScheduleCompile!J164)),ISNUMBER(FIND("7F",ScheduleCompile!J164)),ISNUMBER(FIND("9F",ScheduleCompile!J164)),ISNUMBER(FIND("4F",ScheduleCompile!J164))),VALUE(LEFT(ScheduleCompile!J164,FIND("F",ScheduleCompile!J164)-1)),ScheduleCompile!J164)))))),ISTEXT(ScheduleCompile!#REF!)),"ENDTABLE",IF(ISERROR(IF(ScheduleCompile!J164="Off",0,IF(ScheduleCompile!J164="On",1,IF(ISNUMBER(ScheduleCompile!J164),ScheduleCompile!J164/1,IF(ISTEXT(ScheduleCompile!J164),IF(OR(ISNUMBER(FIND("5F",ScheduleCompile!J164)),ISNUMBER(FIND("0F",ScheduleCompile!J164)),ISNUMBER(FIND("8F",ScheduleCompile!J164)),ISNUMBER(FIND("1F",ScheduleCompile!J164)),ISNUMBER(FIND("2F",ScheduleCompile!J164)),ISNUMBER(FIND("3F",ScheduleCompile!J164)),ISNUMBER(FIND("6F",ScheduleCompile!J164)),ISNUMBER(FIND("7F",ScheduleCompile!J164)),ISNUMBER(FIND("9F",ScheduleCompile!J164)),ISNUMBER(FIND("4F",ScheduleCompile!J164))),VALUE(LEFT(ScheduleCompile!J164,FIND("F",ScheduleCompile!J164)-1)),ScheduleCompile!J164)))))),"",IF(ScheduleCompile!J164="Off",0,IF(ScheduleCompile!J164="On",1,IF(ISNUMBER(ScheduleCompile!J164),ScheduleCompile!J164/1,IF(ISTEXT(ScheduleCompile!J164),IF(OR(ISNUMBER(FIND("5F",ScheduleCompile!J164)),ISNUMBER(FIND("0F",ScheduleCompile!J164)),ISNUMBER(FIND("8F",ScheduleCompile!J164)),ISNUMBER(FIND("1F",ScheduleCompile!J164)),ISNUMBER(FIND("2F",ScheduleCompile!J164)),ISNUMBER(FIND("3F",ScheduleCompile!J164)),ISNUMBER(FIND("6F",ScheduleCompile!J164)),ISNUMBER(FIND("7F",ScheduleCompile!J164)),ISNUMBER(FIND("9F",ScheduleCompile!J164)),ISNUMBER(FIND("4F",ScheduleCompile!J164))),VALUE(LEFT(ScheduleCompile!J164,FIND("F",ScheduleCompile!J164)-1)),ScheduleCompile!J164)))))))</f>
        <v>0.25</v>
      </c>
      <c r="P171" s="1">
        <f>IF(AND(ISERROR(IF(ScheduleCompile!K164="Off",0,IF(ScheduleCompile!K164="On",1,IF(ISNUMBER(ScheduleCompile!K164),ScheduleCompile!K164/1,IF(ISTEXT(ScheduleCompile!K164),IF(OR(ISNUMBER(FIND("5F",ScheduleCompile!K164)),ISNUMBER(FIND("0F",ScheduleCompile!K164)),ISNUMBER(FIND("8F",ScheduleCompile!K164)),ISNUMBER(FIND("1F",ScheduleCompile!K164)),ISNUMBER(FIND("2F",ScheduleCompile!K164)),ISNUMBER(FIND("3F",ScheduleCompile!K164)),ISNUMBER(FIND("6F",ScheduleCompile!K164)),ISNUMBER(FIND("7F",ScheduleCompile!K164)),ISNUMBER(FIND("9F",ScheduleCompile!K164)),ISNUMBER(FIND("4F",ScheduleCompile!K164))),VALUE(LEFT(ScheduleCompile!K164,FIND("F",ScheduleCompile!K164)-1)),ScheduleCompile!K164)))))),ISTEXT(ScheduleCompile!#REF!)),"ENDTABLE",IF(ISERROR(IF(ScheduleCompile!K164="Off",0,IF(ScheduleCompile!K164="On",1,IF(ISNUMBER(ScheduleCompile!K164),ScheduleCompile!K164/1,IF(ISTEXT(ScheduleCompile!K164),IF(OR(ISNUMBER(FIND("5F",ScheduleCompile!K164)),ISNUMBER(FIND("0F",ScheduleCompile!K164)),ISNUMBER(FIND("8F",ScheduleCompile!K164)),ISNUMBER(FIND("1F",ScheduleCompile!K164)),ISNUMBER(FIND("2F",ScheduleCompile!K164)),ISNUMBER(FIND("3F",ScheduleCompile!K164)),ISNUMBER(FIND("6F",ScheduleCompile!K164)),ISNUMBER(FIND("7F",ScheduleCompile!K164)),ISNUMBER(FIND("9F",ScheduleCompile!K164)),ISNUMBER(FIND("4F",ScheduleCompile!K164))),VALUE(LEFT(ScheduleCompile!K164,FIND("F",ScheduleCompile!K164)-1)),ScheduleCompile!K164)))))),"",IF(ScheduleCompile!K164="Off",0,IF(ScheduleCompile!K164="On",1,IF(ISNUMBER(ScheduleCompile!K164),ScheduleCompile!K164/1,IF(ISTEXT(ScheduleCompile!K164),IF(OR(ISNUMBER(FIND("5F",ScheduleCompile!K164)),ISNUMBER(FIND("0F",ScheduleCompile!K164)),ISNUMBER(FIND("8F",ScheduleCompile!K164)),ISNUMBER(FIND("1F",ScheduleCompile!K164)),ISNUMBER(FIND("2F",ScheduleCompile!K164)),ISNUMBER(FIND("3F",ScheduleCompile!K164)),ISNUMBER(FIND("6F",ScheduleCompile!K164)),ISNUMBER(FIND("7F",ScheduleCompile!K164)),ISNUMBER(FIND("9F",ScheduleCompile!K164)),ISNUMBER(FIND("4F",ScheduleCompile!K164))),VALUE(LEFT(ScheduleCompile!K164,FIND("F",ScheduleCompile!K164)-1)),ScheduleCompile!K164)))))))</f>
        <v>0.25</v>
      </c>
      <c r="Q171" s="1">
        <f>IF(AND(ISERROR(IF(ScheduleCompile!L164="Off",0,IF(ScheduleCompile!L164="On",1,IF(ISNUMBER(ScheduleCompile!L164),ScheduleCompile!L164/1,IF(ISTEXT(ScheduleCompile!L164),IF(OR(ISNUMBER(FIND("5F",ScheduleCompile!L164)),ISNUMBER(FIND("0F",ScheduleCompile!L164)),ISNUMBER(FIND("8F",ScheduleCompile!L164)),ISNUMBER(FIND("1F",ScheduleCompile!L164)),ISNUMBER(FIND("2F",ScheduleCompile!L164)),ISNUMBER(FIND("3F",ScheduleCompile!L164)),ISNUMBER(FIND("6F",ScheduleCompile!L164)),ISNUMBER(FIND("7F",ScheduleCompile!L164)),ISNUMBER(FIND("9F",ScheduleCompile!L164)),ISNUMBER(FIND("4F",ScheduleCompile!L164))),VALUE(LEFT(ScheduleCompile!L164,FIND("F",ScheduleCompile!L164)-1)),ScheduleCompile!L164)))))),ISTEXT(ScheduleCompile!#REF!)),"ENDTABLE",IF(ISERROR(IF(ScheduleCompile!L164="Off",0,IF(ScheduleCompile!L164="On",1,IF(ISNUMBER(ScheduleCompile!L164),ScheduleCompile!L164/1,IF(ISTEXT(ScheduleCompile!L164),IF(OR(ISNUMBER(FIND("5F",ScheduleCompile!L164)),ISNUMBER(FIND("0F",ScheduleCompile!L164)),ISNUMBER(FIND("8F",ScheduleCompile!L164)),ISNUMBER(FIND("1F",ScheduleCompile!L164)),ISNUMBER(FIND("2F",ScheduleCompile!L164)),ISNUMBER(FIND("3F",ScheduleCompile!L164)),ISNUMBER(FIND("6F",ScheduleCompile!L164)),ISNUMBER(FIND("7F",ScheduleCompile!L164)),ISNUMBER(FIND("9F",ScheduleCompile!L164)),ISNUMBER(FIND("4F",ScheduleCompile!L164))),VALUE(LEFT(ScheduleCompile!L164,FIND("F",ScheduleCompile!L164)-1)),ScheduleCompile!L164)))))),"",IF(ScheduleCompile!L164="Off",0,IF(ScheduleCompile!L164="On",1,IF(ISNUMBER(ScheduleCompile!L164),ScheduleCompile!L164/1,IF(ISTEXT(ScheduleCompile!L164),IF(OR(ISNUMBER(FIND("5F",ScheduleCompile!L164)),ISNUMBER(FIND("0F",ScheduleCompile!L164)),ISNUMBER(FIND("8F",ScheduleCompile!L164)),ISNUMBER(FIND("1F",ScheduleCompile!L164)),ISNUMBER(FIND("2F",ScheduleCompile!L164)),ISNUMBER(FIND("3F",ScheduleCompile!L164)),ISNUMBER(FIND("6F",ScheduleCompile!L164)),ISNUMBER(FIND("7F",ScheduleCompile!L164)),ISNUMBER(FIND("9F",ScheduleCompile!L164)),ISNUMBER(FIND("4F",ScheduleCompile!L164))),VALUE(LEFT(ScheduleCompile!L164,FIND("F",ScheduleCompile!L164)-1)),ScheduleCompile!L164)))))))</f>
        <v>0.25</v>
      </c>
      <c r="R171" s="1">
        <f>IF(AND(ISERROR(IF(ScheduleCompile!M164="Off",0,IF(ScheduleCompile!M164="On",1,IF(ISNUMBER(ScheduleCompile!M164),ScheduleCompile!M164/1,IF(ISTEXT(ScheduleCompile!M164),IF(OR(ISNUMBER(FIND("5F",ScheduleCompile!M164)),ISNUMBER(FIND("0F",ScheduleCompile!M164)),ISNUMBER(FIND("8F",ScheduleCompile!M164)),ISNUMBER(FIND("1F",ScheduleCompile!M164)),ISNUMBER(FIND("2F",ScheduleCompile!M164)),ISNUMBER(FIND("3F",ScheduleCompile!M164)),ISNUMBER(FIND("6F",ScheduleCompile!M164)),ISNUMBER(FIND("7F",ScheduleCompile!M164)),ISNUMBER(FIND("9F",ScheduleCompile!M164)),ISNUMBER(FIND("4F",ScheduleCompile!M164))),VALUE(LEFT(ScheduleCompile!M164,FIND("F",ScheduleCompile!M164)-1)),ScheduleCompile!M164)))))),ISTEXT(ScheduleCompile!#REF!)),"ENDTABLE",IF(ISERROR(IF(ScheduleCompile!M164="Off",0,IF(ScheduleCompile!M164="On",1,IF(ISNUMBER(ScheduleCompile!M164),ScheduleCompile!M164/1,IF(ISTEXT(ScheduleCompile!M164),IF(OR(ISNUMBER(FIND("5F",ScheduleCompile!M164)),ISNUMBER(FIND("0F",ScheduleCompile!M164)),ISNUMBER(FIND("8F",ScheduleCompile!M164)),ISNUMBER(FIND("1F",ScheduleCompile!M164)),ISNUMBER(FIND("2F",ScheduleCompile!M164)),ISNUMBER(FIND("3F",ScheduleCompile!M164)),ISNUMBER(FIND("6F",ScheduleCompile!M164)),ISNUMBER(FIND("7F",ScheduleCompile!M164)),ISNUMBER(FIND("9F",ScheduleCompile!M164)),ISNUMBER(FIND("4F",ScheduleCompile!M164))),VALUE(LEFT(ScheduleCompile!M164,FIND("F",ScheduleCompile!M164)-1)),ScheduleCompile!M164)))))),"",IF(ScheduleCompile!M164="Off",0,IF(ScheduleCompile!M164="On",1,IF(ISNUMBER(ScheduleCompile!M164),ScheduleCompile!M164/1,IF(ISTEXT(ScheduleCompile!M164),IF(OR(ISNUMBER(FIND("5F",ScheduleCompile!M164)),ISNUMBER(FIND("0F",ScheduleCompile!M164)),ISNUMBER(FIND("8F",ScheduleCompile!M164)),ISNUMBER(FIND("1F",ScheduleCompile!M164)),ISNUMBER(FIND("2F",ScheduleCompile!M164)),ISNUMBER(FIND("3F",ScheduleCompile!M164)),ISNUMBER(FIND("6F",ScheduleCompile!M164)),ISNUMBER(FIND("7F",ScheduleCompile!M164)),ISNUMBER(FIND("9F",ScheduleCompile!M164)),ISNUMBER(FIND("4F",ScheduleCompile!M164))),VALUE(LEFT(ScheduleCompile!M164,FIND("F",ScheduleCompile!M164)-1)),ScheduleCompile!M164)))))))</f>
        <v>0.25</v>
      </c>
      <c r="S171" s="1">
        <f>IF(AND(ISERROR(IF(ScheduleCompile!N164="Off",0,IF(ScheduleCompile!N164="On",1,IF(ISNUMBER(ScheduleCompile!N164),ScheduleCompile!N164/1,IF(ISTEXT(ScheduleCompile!N164),IF(OR(ISNUMBER(FIND("5F",ScheduleCompile!N164)),ISNUMBER(FIND("0F",ScheduleCompile!N164)),ISNUMBER(FIND("8F",ScheduleCompile!N164)),ISNUMBER(FIND("1F",ScheduleCompile!N164)),ISNUMBER(FIND("2F",ScheduleCompile!N164)),ISNUMBER(FIND("3F",ScheduleCompile!N164)),ISNUMBER(FIND("6F",ScheduleCompile!N164)),ISNUMBER(FIND("7F",ScheduleCompile!N164)),ISNUMBER(FIND("9F",ScheduleCompile!N164)),ISNUMBER(FIND("4F",ScheduleCompile!N164))),VALUE(LEFT(ScheduleCompile!N164,FIND("F",ScheduleCompile!N164)-1)),ScheduleCompile!N164)))))),ISTEXT(ScheduleCompile!#REF!)),"ENDTABLE",IF(ISERROR(IF(ScheduleCompile!N164="Off",0,IF(ScheduleCompile!N164="On",1,IF(ISNUMBER(ScheduleCompile!N164),ScheduleCompile!N164/1,IF(ISTEXT(ScheduleCompile!N164),IF(OR(ISNUMBER(FIND("5F",ScheduleCompile!N164)),ISNUMBER(FIND("0F",ScheduleCompile!N164)),ISNUMBER(FIND("8F",ScheduleCompile!N164)),ISNUMBER(FIND("1F",ScheduleCompile!N164)),ISNUMBER(FIND("2F",ScheduleCompile!N164)),ISNUMBER(FIND("3F",ScheduleCompile!N164)),ISNUMBER(FIND("6F",ScheduleCompile!N164)),ISNUMBER(FIND("7F",ScheduleCompile!N164)),ISNUMBER(FIND("9F",ScheduleCompile!N164)),ISNUMBER(FIND("4F",ScheduleCompile!N164))),VALUE(LEFT(ScheduleCompile!N164,FIND("F",ScheduleCompile!N164)-1)),ScheduleCompile!N164)))))),"",IF(ScheduleCompile!N164="Off",0,IF(ScheduleCompile!N164="On",1,IF(ISNUMBER(ScheduleCompile!N164),ScheduleCompile!N164/1,IF(ISTEXT(ScheduleCompile!N164),IF(OR(ISNUMBER(FIND("5F",ScheduleCompile!N164)),ISNUMBER(FIND("0F",ScheduleCompile!N164)),ISNUMBER(FIND("8F",ScheduleCompile!N164)),ISNUMBER(FIND("1F",ScheduleCompile!N164)),ISNUMBER(FIND("2F",ScheduleCompile!N164)),ISNUMBER(FIND("3F",ScheduleCompile!N164)),ISNUMBER(FIND("6F",ScheduleCompile!N164)),ISNUMBER(FIND("7F",ScheduleCompile!N164)),ISNUMBER(FIND("9F",ScheduleCompile!N164)),ISNUMBER(FIND("4F",ScheduleCompile!N164))),VALUE(LEFT(ScheduleCompile!N164,FIND("F",ScheduleCompile!N164)-1)),ScheduleCompile!N164)))))))</f>
        <v>0.25</v>
      </c>
      <c r="T171" s="1">
        <f>IF(AND(ISERROR(IF(ScheduleCompile!O164="Off",0,IF(ScheduleCompile!O164="On",1,IF(ISNUMBER(ScheduleCompile!O164),ScheduleCompile!O164/1,IF(ISTEXT(ScheduleCompile!O164),IF(OR(ISNUMBER(FIND("5F",ScheduleCompile!O164)),ISNUMBER(FIND("0F",ScheduleCompile!O164)),ISNUMBER(FIND("8F",ScheduleCompile!O164)),ISNUMBER(FIND("1F",ScheduleCompile!O164)),ISNUMBER(FIND("2F",ScheduleCompile!O164)),ISNUMBER(FIND("3F",ScheduleCompile!O164)),ISNUMBER(FIND("6F",ScheduleCompile!O164)),ISNUMBER(FIND("7F",ScheduleCompile!O164)),ISNUMBER(FIND("9F",ScheduleCompile!O164)),ISNUMBER(FIND("4F",ScheduleCompile!O164))),VALUE(LEFT(ScheduleCompile!O164,FIND("F",ScheduleCompile!O164)-1)),ScheduleCompile!O164)))))),ISTEXT(ScheduleCompile!#REF!)),"ENDTABLE",IF(ISERROR(IF(ScheduleCompile!O164="Off",0,IF(ScheduleCompile!O164="On",1,IF(ISNUMBER(ScheduleCompile!O164),ScheduleCompile!O164/1,IF(ISTEXT(ScheduleCompile!O164),IF(OR(ISNUMBER(FIND("5F",ScheduleCompile!O164)),ISNUMBER(FIND("0F",ScheduleCompile!O164)),ISNUMBER(FIND("8F",ScheduleCompile!O164)),ISNUMBER(FIND("1F",ScheduleCompile!O164)),ISNUMBER(FIND("2F",ScheduleCompile!O164)),ISNUMBER(FIND("3F",ScheduleCompile!O164)),ISNUMBER(FIND("6F",ScheduleCompile!O164)),ISNUMBER(FIND("7F",ScheduleCompile!O164)),ISNUMBER(FIND("9F",ScheduleCompile!O164)),ISNUMBER(FIND("4F",ScheduleCompile!O164))),VALUE(LEFT(ScheduleCompile!O164,FIND("F",ScheduleCompile!O164)-1)),ScheduleCompile!O164)))))),"",IF(ScheduleCompile!O164="Off",0,IF(ScheduleCompile!O164="On",1,IF(ISNUMBER(ScheduleCompile!O164),ScheduleCompile!O164/1,IF(ISTEXT(ScheduleCompile!O164),IF(OR(ISNUMBER(FIND("5F",ScheduleCompile!O164)),ISNUMBER(FIND("0F",ScheduleCompile!O164)),ISNUMBER(FIND("8F",ScheduleCompile!O164)),ISNUMBER(FIND("1F",ScheduleCompile!O164)),ISNUMBER(FIND("2F",ScheduleCompile!O164)),ISNUMBER(FIND("3F",ScheduleCompile!O164)),ISNUMBER(FIND("6F",ScheduleCompile!O164)),ISNUMBER(FIND("7F",ScheduleCompile!O164)),ISNUMBER(FIND("9F",ScheduleCompile!O164)),ISNUMBER(FIND("4F",ScheduleCompile!O164))),VALUE(LEFT(ScheduleCompile!O164,FIND("F",ScheduleCompile!O164)-1)),ScheduleCompile!O164)))))))</f>
        <v>0.25</v>
      </c>
      <c r="U171" s="1">
        <f>IF(AND(ISERROR(IF(ScheduleCompile!P164="Off",0,IF(ScheduleCompile!P164="On",1,IF(ISNUMBER(ScheduleCompile!P164),ScheduleCompile!P164/1,IF(ISTEXT(ScheduleCompile!P164),IF(OR(ISNUMBER(FIND("5F",ScheduleCompile!P164)),ISNUMBER(FIND("0F",ScheduleCompile!P164)),ISNUMBER(FIND("8F",ScheduleCompile!P164)),ISNUMBER(FIND("1F",ScheduleCompile!P164)),ISNUMBER(FIND("2F",ScheduleCompile!P164)),ISNUMBER(FIND("3F",ScheduleCompile!P164)),ISNUMBER(FIND("6F",ScheduleCompile!P164)),ISNUMBER(FIND("7F",ScheduleCompile!P164)),ISNUMBER(FIND("9F",ScheduleCompile!P164)),ISNUMBER(FIND("4F",ScheduleCompile!P164))),VALUE(LEFT(ScheduleCompile!P164,FIND("F",ScheduleCompile!P164)-1)),ScheduleCompile!P164)))))),ISTEXT(ScheduleCompile!#REF!)),"ENDTABLE",IF(ISERROR(IF(ScheduleCompile!P164="Off",0,IF(ScheduleCompile!P164="On",1,IF(ISNUMBER(ScheduleCompile!P164),ScheduleCompile!P164/1,IF(ISTEXT(ScheduleCompile!P164),IF(OR(ISNUMBER(FIND("5F",ScheduleCompile!P164)),ISNUMBER(FIND("0F",ScheduleCompile!P164)),ISNUMBER(FIND("8F",ScheduleCompile!P164)),ISNUMBER(FIND("1F",ScheduleCompile!P164)),ISNUMBER(FIND("2F",ScheduleCompile!P164)),ISNUMBER(FIND("3F",ScheduleCompile!P164)),ISNUMBER(FIND("6F",ScheduleCompile!P164)),ISNUMBER(FIND("7F",ScheduleCompile!P164)),ISNUMBER(FIND("9F",ScheduleCompile!P164)),ISNUMBER(FIND("4F",ScheduleCompile!P164))),VALUE(LEFT(ScheduleCompile!P164,FIND("F",ScheduleCompile!P164)-1)),ScheduleCompile!P164)))))),"",IF(ScheduleCompile!P164="Off",0,IF(ScheduleCompile!P164="On",1,IF(ISNUMBER(ScheduleCompile!P164),ScheduleCompile!P164/1,IF(ISTEXT(ScheduleCompile!P164),IF(OR(ISNUMBER(FIND("5F",ScheduleCompile!P164)),ISNUMBER(FIND("0F",ScheduleCompile!P164)),ISNUMBER(FIND("8F",ScheduleCompile!P164)),ISNUMBER(FIND("1F",ScheduleCompile!P164)),ISNUMBER(FIND("2F",ScheduleCompile!P164)),ISNUMBER(FIND("3F",ScheduleCompile!P164)),ISNUMBER(FIND("6F",ScheduleCompile!P164)),ISNUMBER(FIND("7F",ScheduleCompile!P164)),ISNUMBER(FIND("9F",ScheduleCompile!P164)),ISNUMBER(FIND("4F",ScheduleCompile!P164))),VALUE(LEFT(ScheduleCompile!P164,FIND("F",ScheduleCompile!P164)-1)),ScheduleCompile!P164)))))))</f>
        <v>0.25</v>
      </c>
      <c r="V171" s="1">
        <f>IF(AND(ISERROR(IF(ScheduleCompile!Q164="Off",0,IF(ScheduleCompile!Q164="On",1,IF(ISNUMBER(ScheduleCompile!Q164),ScheduleCompile!Q164/1,IF(ISTEXT(ScheduleCompile!Q164),IF(OR(ISNUMBER(FIND("5F",ScheduleCompile!Q164)),ISNUMBER(FIND("0F",ScheduleCompile!Q164)),ISNUMBER(FIND("8F",ScheduleCompile!Q164)),ISNUMBER(FIND("1F",ScheduleCompile!Q164)),ISNUMBER(FIND("2F",ScheduleCompile!Q164)),ISNUMBER(FIND("3F",ScheduleCompile!Q164)),ISNUMBER(FIND("6F",ScheduleCompile!Q164)),ISNUMBER(FIND("7F",ScheduleCompile!Q164)),ISNUMBER(FIND("9F",ScheduleCompile!Q164)),ISNUMBER(FIND("4F",ScheduleCompile!Q164))),VALUE(LEFT(ScheduleCompile!Q164,FIND("F",ScheduleCompile!Q164)-1)),ScheduleCompile!Q164)))))),ISTEXT(ScheduleCompile!#REF!)),"ENDTABLE",IF(ISERROR(IF(ScheduleCompile!Q164="Off",0,IF(ScheduleCompile!Q164="On",1,IF(ISNUMBER(ScheduleCompile!Q164),ScheduleCompile!Q164/1,IF(ISTEXT(ScheduleCompile!Q164),IF(OR(ISNUMBER(FIND("5F",ScheduleCompile!Q164)),ISNUMBER(FIND("0F",ScheduleCompile!Q164)),ISNUMBER(FIND("8F",ScheduleCompile!Q164)),ISNUMBER(FIND("1F",ScheduleCompile!Q164)),ISNUMBER(FIND("2F",ScheduleCompile!Q164)),ISNUMBER(FIND("3F",ScheduleCompile!Q164)),ISNUMBER(FIND("6F",ScheduleCompile!Q164)),ISNUMBER(FIND("7F",ScheduleCompile!Q164)),ISNUMBER(FIND("9F",ScheduleCompile!Q164)),ISNUMBER(FIND("4F",ScheduleCompile!Q164))),VALUE(LEFT(ScheduleCompile!Q164,FIND("F",ScheduleCompile!Q164)-1)),ScheduleCompile!Q164)))))),"",IF(ScheduleCompile!Q164="Off",0,IF(ScheduleCompile!Q164="On",1,IF(ISNUMBER(ScheduleCompile!Q164),ScheduleCompile!Q164/1,IF(ISTEXT(ScheduleCompile!Q164),IF(OR(ISNUMBER(FIND("5F",ScheduleCompile!Q164)),ISNUMBER(FIND("0F",ScheduleCompile!Q164)),ISNUMBER(FIND("8F",ScheduleCompile!Q164)),ISNUMBER(FIND("1F",ScheduleCompile!Q164)),ISNUMBER(FIND("2F",ScheduleCompile!Q164)),ISNUMBER(FIND("3F",ScheduleCompile!Q164)),ISNUMBER(FIND("6F",ScheduleCompile!Q164)),ISNUMBER(FIND("7F",ScheduleCompile!Q164)),ISNUMBER(FIND("9F",ScheduleCompile!Q164)),ISNUMBER(FIND("4F",ScheduleCompile!Q164))),VALUE(LEFT(ScheduleCompile!Q164,FIND("F",ScheduleCompile!Q164)-1)),ScheduleCompile!Q164)))))))</f>
        <v>0.25</v>
      </c>
      <c r="W171" s="1">
        <f>IF(AND(ISERROR(IF(ScheduleCompile!R164="Off",0,IF(ScheduleCompile!R164="On",1,IF(ISNUMBER(ScheduleCompile!R164),ScheduleCompile!R164/1,IF(ISTEXT(ScheduleCompile!R164),IF(OR(ISNUMBER(FIND("5F",ScheduleCompile!R164)),ISNUMBER(FIND("0F",ScheduleCompile!R164)),ISNUMBER(FIND("8F",ScheduleCompile!R164)),ISNUMBER(FIND("1F",ScheduleCompile!R164)),ISNUMBER(FIND("2F",ScheduleCompile!R164)),ISNUMBER(FIND("3F",ScheduleCompile!R164)),ISNUMBER(FIND("6F",ScheduleCompile!R164)),ISNUMBER(FIND("7F",ScheduleCompile!R164)),ISNUMBER(FIND("9F",ScheduleCompile!R164)),ISNUMBER(FIND("4F",ScheduleCompile!R164))),VALUE(LEFT(ScheduleCompile!R164,FIND("F",ScheduleCompile!R164)-1)),ScheduleCompile!R164)))))),ISTEXT(ScheduleCompile!#REF!)),"ENDTABLE",IF(ISERROR(IF(ScheduleCompile!R164="Off",0,IF(ScheduleCompile!R164="On",1,IF(ISNUMBER(ScheduleCompile!R164),ScheduleCompile!R164/1,IF(ISTEXT(ScheduleCompile!R164),IF(OR(ISNUMBER(FIND("5F",ScheduleCompile!R164)),ISNUMBER(FIND("0F",ScheduleCompile!R164)),ISNUMBER(FIND("8F",ScheduleCompile!R164)),ISNUMBER(FIND("1F",ScheduleCompile!R164)),ISNUMBER(FIND("2F",ScheduleCompile!R164)),ISNUMBER(FIND("3F",ScheduleCompile!R164)),ISNUMBER(FIND("6F",ScheduleCompile!R164)),ISNUMBER(FIND("7F",ScheduleCompile!R164)),ISNUMBER(FIND("9F",ScheduleCompile!R164)),ISNUMBER(FIND("4F",ScheduleCompile!R164))),VALUE(LEFT(ScheduleCompile!R164,FIND("F",ScheduleCompile!R164)-1)),ScheduleCompile!R164)))))),"",IF(ScheduleCompile!R164="Off",0,IF(ScheduleCompile!R164="On",1,IF(ISNUMBER(ScheduleCompile!R164),ScheduleCompile!R164/1,IF(ISTEXT(ScheduleCompile!R164),IF(OR(ISNUMBER(FIND("5F",ScheduleCompile!R164)),ISNUMBER(FIND("0F",ScheduleCompile!R164)),ISNUMBER(FIND("8F",ScheduleCompile!R164)),ISNUMBER(FIND("1F",ScheduleCompile!R164)),ISNUMBER(FIND("2F",ScheduleCompile!R164)),ISNUMBER(FIND("3F",ScheduleCompile!R164)),ISNUMBER(FIND("6F",ScheduleCompile!R164)),ISNUMBER(FIND("7F",ScheduleCompile!R164)),ISNUMBER(FIND("9F",ScheduleCompile!R164)),ISNUMBER(FIND("4F",ScheduleCompile!R164))),VALUE(LEFT(ScheduleCompile!R164,FIND("F",ScheduleCompile!R164)-1)),ScheduleCompile!R164)))))))</f>
        <v>0.25</v>
      </c>
      <c r="X171" s="1">
        <f>IF(AND(ISERROR(IF(ScheduleCompile!S164="Off",0,IF(ScheduleCompile!S164="On",1,IF(ISNUMBER(ScheduleCompile!S164),ScheduleCompile!S164/1,IF(ISTEXT(ScheduleCompile!S164),IF(OR(ISNUMBER(FIND("5F",ScheduleCompile!S164)),ISNUMBER(FIND("0F",ScheduleCompile!S164)),ISNUMBER(FIND("8F",ScheduleCompile!S164)),ISNUMBER(FIND("1F",ScheduleCompile!S164)),ISNUMBER(FIND("2F",ScheduleCompile!S164)),ISNUMBER(FIND("3F",ScheduleCompile!S164)),ISNUMBER(FIND("6F",ScheduleCompile!S164)),ISNUMBER(FIND("7F",ScheduleCompile!S164)),ISNUMBER(FIND("9F",ScheduleCompile!S164)),ISNUMBER(FIND("4F",ScheduleCompile!S164))),VALUE(LEFT(ScheduleCompile!S164,FIND("F",ScheduleCompile!S164)-1)),ScheduleCompile!S164)))))),ISTEXT(ScheduleCompile!#REF!)),"ENDTABLE",IF(ISERROR(IF(ScheduleCompile!S164="Off",0,IF(ScheduleCompile!S164="On",1,IF(ISNUMBER(ScheduleCompile!S164),ScheduleCompile!S164/1,IF(ISTEXT(ScheduleCompile!S164),IF(OR(ISNUMBER(FIND("5F",ScheduleCompile!S164)),ISNUMBER(FIND("0F",ScheduleCompile!S164)),ISNUMBER(FIND("8F",ScheduleCompile!S164)),ISNUMBER(FIND("1F",ScheduleCompile!S164)),ISNUMBER(FIND("2F",ScheduleCompile!S164)),ISNUMBER(FIND("3F",ScheduleCompile!S164)),ISNUMBER(FIND("6F",ScheduleCompile!S164)),ISNUMBER(FIND("7F",ScheduleCompile!S164)),ISNUMBER(FIND("9F",ScheduleCompile!S164)),ISNUMBER(FIND("4F",ScheduleCompile!S164))),VALUE(LEFT(ScheduleCompile!S164,FIND("F",ScheduleCompile!S164)-1)),ScheduleCompile!S164)))))),"",IF(ScheduleCompile!S164="Off",0,IF(ScheduleCompile!S164="On",1,IF(ISNUMBER(ScheduleCompile!S164),ScheduleCompile!S164/1,IF(ISTEXT(ScheduleCompile!S164),IF(OR(ISNUMBER(FIND("5F",ScheduleCompile!S164)),ISNUMBER(FIND("0F",ScheduleCompile!S164)),ISNUMBER(FIND("8F",ScheduleCompile!S164)),ISNUMBER(FIND("1F",ScheduleCompile!S164)),ISNUMBER(FIND("2F",ScheduleCompile!S164)),ISNUMBER(FIND("3F",ScheduleCompile!S164)),ISNUMBER(FIND("6F",ScheduleCompile!S164)),ISNUMBER(FIND("7F",ScheduleCompile!S164)),ISNUMBER(FIND("9F",ScheduleCompile!S164)),ISNUMBER(FIND("4F",ScheduleCompile!S164))),VALUE(LEFT(ScheduleCompile!S164,FIND("F",ScheduleCompile!S164)-1)),ScheduleCompile!S164)))))))</f>
        <v>0.25</v>
      </c>
      <c r="Y171" s="1">
        <f>IF(AND(ISERROR(IF(ScheduleCompile!T164="Off",0,IF(ScheduleCompile!T164="On",1,IF(ISNUMBER(ScheduleCompile!T164),ScheduleCompile!T164/1,IF(ISTEXT(ScheduleCompile!T164),IF(OR(ISNUMBER(FIND("5F",ScheduleCompile!T164)),ISNUMBER(FIND("0F",ScheduleCompile!T164)),ISNUMBER(FIND("8F",ScheduleCompile!T164)),ISNUMBER(FIND("1F",ScheduleCompile!T164)),ISNUMBER(FIND("2F",ScheduleCompile!T164)),ISNUMBER(FIND("3F",ScheduleCompile!T164)),ISNUMBER(FIND("6F",ScheduleCompile!T164)),ISNUMBER(FIND("7F",ScheduleCompile!T164)),ISNUMBER(FIND("9F",ScheduleCompile!T164)),ISNUMBER(FIND("4F",ScheduleCompile!T164))),VALUE(LEFT(ScheduleCompile!T164,FIND("F",ScheduleCompile!T164)-1)),ScheduleCompile!T164)))))),ISTEXT(ScheduleCompile!#REF!)),"ENDTABLE",IF(ISERROR(IF(ScheduleCompile!T164="Off",0,IF(ScheduleCompile!T164="On",1,IF(ISNUMBER(ScheduleCompile!T164),ScheduleCompile!T164/1,IF(ISTEXT(ScheduleCompile!T164),IF(OR(ISNUMBER(FIND("5F",ScheduleCompile!T164)),ISNUMBER(FIND("0F",ScheduleCompile!T164)),ISNUMBER(FIND("8F",ScheduleCompile!T164)),ISNUMBER(FIND("1F",ScheduleCompile!T164)),ISNUMBER(FIND("2F",ScheduleCompile!T164)),ISNUMBER(FIND("3F",ScheduleCompile!T164)),ISNUMBER(FIND("6F",ScheduleCompile!T164)),ISNUMBER(FIND("7F",ScheduleCompile!T164)),ISNUMBER(FIND("9F",ScheduleCompile!T164)),ISNUMBER(FIND("4F",ScheduleCompile!T164))),VALUE(LEFT(ScheduleCompile!T164,FIND("F",ScheduleCompile!T164)-1)),ScheduleCompile!T164)))))),"",IF(ScheduleCompile!T164="Off",0,IF(ScheduleCompile!T164="On",1,IF(ISNUMBER(ScheduleCompile!T164),ScheduleCompile!T164/1,IF(ISTEXT(ScheduleCompile!T164),IF(OR(ISNUMBER(FIND("5F",ScheduleCompile!T164)),ISNUMBER(FIND("0F",ScheduleCompile!T164)),ISNUMBER(FIND("8F",ScheduleCompile!T164)),ISNUMBER(FIND("1F",ScheduleCompile!T164)),ISNUMBER(FIND("2F",ScheduleCompile!T164)),ISNUMBER(FIND("3F",ScheduleCompile!T164)),ISNUMBER(FIND("6F",ScheduleCompile!T164)),ISNUMBER(FIND("7F",ScheduleCompile!T164)),ISNUMBER(FIND("9F",ScheduleCompile!T164)),ISNUMBER(FIND("4F",ScheduleCompile!T164))),VALUE(LEFT(ScheduleCompile!T164,FIND("F",ScheduleCompile!T164)-1)),ScheduleCompile!T164)))))))</f>
        <v>0.25</v>
      </c>
      <c r="Z171" s="1">
        <f>IF(AND(ISERROR(IF(ScheduleCompile!U164="Off",0,IF(ScheduleCompile!U164="On",1,IF(ISNUMBER(ScheduleCompile!U164),ScheduleCompile!U164/1,IF(ISTEXT(ScheduleCompile!U164),IF(OR(ISNUMBER(FIND("5F",ScheduleCompile!U164)),ISNUMBER(FIND("0F",ScheduleCompile!U164)),ISNUMBER(FIND("8F",ScheduleCompile!U164)),ISNUMBER(FIND("1F",ScheduleCompile!U164)),ISNUMBER(FIND("2F",ScheduleCompile!U164)),ISNUMBER(FIND("3F",ScheduleCompile!U164)),ISNUMBER(FIND("6F",ScheduleCompile!U164)),ISNUMBER(FIND("7F",ScheduleCompile!U164)),ISNUMBER(FIND("9F",ScheduleCompile!U164)),ISNUMBER(FIND("4F",ScheduleCompile!U164))),VALUE(LEFT(ScheduleCompile!U164,FIND("F",ScheduleCompile!U164)-1)),ScheduleCompile!U164)))))),ISTEXT(ScheduleCompile!#REF!)),"ENDTABLE",IF(ISERROR(IF(ScheduleCompile!U164="Off",0,IF(ScheduleCompile!U164="On",1,IF(ISNUMBER(ScheduleCompile!U164),ScheduleCompile!U164/1,IF(ISTEXT(ScheduleCompile!U164),IF(OR(ISNUMBER(FIND("5F",ScheduleCompile!U164)),ISNUMBER(FIND("0F",ScheduleCompile!U164)),ISNUMBER(FIND("8F",ScheduleCompile!U164)),ISNUMBER(FIND("1F",ScheduleCompile!U164)),ISNUMBER(FIND("2F",ScheduleCompile!U164)),ISNUMBER(FIND("3F",ScheduleCompile!U164)),ISNUMBER(FIND("6F",ScheduleCompile!U164)),ISNUMBER(FIND("7F",ScheduleCompile!U164)),ISNUMBER(FIND("9F",ScheduleCompile!U164)),ISNUMBER(FIND("4F",ScheduleCompile!U164))),VALUE(LEFT(ScheduleCompile!U164,FIND("F",ScheduleCompile!U164)-1)),ScheduleCompile!U164)))))),"",IF(ScheduleCompile!U164="Off",0,IF(ScheduleCompile!U164="On",1,IF(ISNUMBER(ScheduleCompile!U164),ScheduleCompile!U164/1,IF(ISTEXT(ScheduleCompile!U164),IF(OR(ISNUMBER(FIND("5F",ScheduleCompile!U164)),ISNUMBER(FIND("0F",ScheduleCompile!U164)),ISNUMBER(FIND("8F",ScheduleCompile!U164)),ISNUMBER(FIND("1F",ScheduleCompile!U164)),ISNUMBER(FIND("2F",ScheduleCompile!U164)),ISNUMBER(FIND("3F",ScheduleCompile!U164)),ISNUMBER(FIND("6F",ScheduleCompile!U164)),ISNUMBER(FIND("7F",ScheduleCompile!U164)),ISNUMBER(FIND("9F",ScheduleCompile!U164)),ISNUMBER(FIND("4F",ScheduleCompile!U164))),VALUE(LEFT(ScheduleCompile!U164,FIND("F",ScheduleCompile!U164)-1)),ScheduleCompile!U164)))))))</f>
        <v>0.25</v>
      </c>
      <c r="AA171" s="1">
        <f>IF(AND(ISERROR(IF(ScheduleCompile!V164="Off",0,IF(ScheduleCompile!V164="On",1,IF(ISNUMBER(ScheduleCompile!V164),ScheduleCompile!V164/1,IF(ISTEXT(ScheduleCompile!V164),IF(OR(ISNUMBER(FIND("5F",ScheduleCompile!V164)),ISNUMBER(FIND("0F",ScheduleCompile!V164)),ISNUMBER(FIND("8F",ScheduleCompile!V164)),ISNUMBER(FIND("1F",ScheduleCompile!V164)),ISNUMBER(FIND("2F",ScheduleCompile!V164)),ISNUMBER(FIND("3F",ScheduleCompile!V164)),ISNUMBER(FIND("6F",ScheduleCompile!V164)),ISNUMBER(FIND("7F",ScheduleCompile!V164)),ISNUMBER(FIND("9F",ScheduleCompile!V164)),ISNUMBER(FIND("4F",ScheduleCompile!V164))),VALUE(LEFT(ScheduleCompile!V164,FIND("F",ScheduleCompile!V164)-1)),ScheduleCompile!V164)))))),ISTEXT(ScheduleCompile!#REF!)),"ENDTABLE",IF(ISERROR(IF(ScheduleCompile!V164="Off",0,IF(ScheduleCompile!V164="On",1,IF(ISNUMBER(ScheduleCompile!V164),ScheduleCompile!V164/1,IF(ISTEXT(ScheduleCompile!V164),IF(OR(ISNUMBER(FIND("5F",ScheduleCompile!V164)),ISNUMBER(FIND("0F",ScheduleCompile!V164)),ISNUMBER(FIND("8F",ScheduleCompile!V164)),ISNUMBER(FIND("1F",ScheduleCompile!V164)),ISNUMBER(FIND("2F",ScheduleCompile!V164)),ISNUMBER(FIND("3F",ScheduleCompile!V164)),ISNUMBER(FIND("6F",ScheduleCompile!V164)),ISNUMBER(FIND("7F",ScheduleCompile!V164)),ISNUMBER(FIND("9F",ScheduleCompile!V164)),ISNUMBER(FIND("4F",ScheduleCompile!V164))),VALUE(LEFT(ScheduleCompile!V164,FIND("F",ScheduleCompile!V164)-1)),ScheduleCompile!V164)))))),"",IF(ScheduleCompile!V164="Off",0,IF(ScheduleCompile!V164="On",1,IF(ISNUMBER(ScheduleCompile!V164),ScheduleCompile!V164/1,IF(ISTEXT(ScheduleCompile!V164),IF(OR(ISNUMBER(FIND("5F",ScheduleCompile!V164)),ISNUMBER(FIND("0F",ScheduleCompile!V164)),ISNUMBER(FIND("8F",ScheduleCompile!V164)),ISNUMBER(FIND("1F",ScheduleCompile!V164)),ISNUMBER(FIND("2F",ScheduleCompile!V164)),ISNUMBER(FIND("3F",ScheduleCompile!V164)),ISNUMBER(FIND("6F",ScheduleCompile!V164)),ISNUMBER(FIND("7F",ScheduleCompile!V164)),ISNUMBER(FIND("9F",ScheduleCompile!V164)),ISNUMBER(FIND("4F",ScheduleCompile!V164))),VALUE(LEFT(ScheduleCompile!V164,FIND("F",ScheduleCompile!V164)-1)),ScheduleCompile!V164)))))))</f>
        <v>0.25</v>
      </c>
      <c r="AB171" s="1">
        <f>IF(AND(ISERROR(IF(ScheduleCompile!W164="Off",0,IF(ScheduleCompile!W164="On",1,IF(ISNUMBER(ScheduleCompile!W164),ScheduleCompile!W164/1,IF(ISTEXT(ScheduleCompile!W164),IF(OR(ISNUMBER(FIND("5F",ScheduleCompile!W164)),ISNUMBER(FIND("0F",ScheduleCompile!W164)),ISNUMBER(FIND("8F",ScheduleCompile!W164)),ISNUMBER(FIND("1F",ScheduleCompile!W164)),ISNUMBER(FIND("2F",ScheduleCompile!W164)),ISNUMBER(FIND("3F",ScheduleCompile!W164)),ISNUMBER(FIND("6F",ScheduleCompile!W164)),ISNUMBER(FIND("7F",ScheduleCompile!W164)),ISNUMBER(FIND("9F",ScheduleCompile!W164)),ISNUMBER(FIND("4F",ScheduleCompile!W164))),VALUE(LEFT(ScheduleCompile!W164,FIND("F",ScheduleCompile!W164)-1)),ScheduleCompile!W164)))))),ISTEXT(ScheduleCompile!#REF!)),"ENDTABLE",IF(ISERROR(IF(ScheduleCompile!W164="Off",0,IF(ScheduleCompile!W164="On",1,IF(ISNUMBER(ScheduleCompile!W164),ScheduleCompile!W164/1,IF(ISTEXT(ScheduleCompile!W164),IF(OR(ISNUMBER(FIND("5F",ScheduleCompile!W164)),ISNUMBER(FIND("0F",ScheduleCompile!W164)),ISNUMBER(FIND("8F",ScheduleCompile!W164)),ISNUMBER(FIND("1F",ScheduleCompile!W164)),ISNUMBER(FIND("2F",ScheduleCompile!W164)),ISNUMBER(FIND("3F",ScheduleCompile!W164)),ISNUMBER(FIND("6F",ScheduleCompile!W164)),ISNUMBER(FIND("7F",ScheduleCompile!W164)),ISNUMBER(FIND("9F",ScheduleCompile!W164)),ISNUMBER(FIND("4F",ScheduleCompile!W164))),VALUE(LEFT(ScheduleCompile!W164,FIND("F",ScheduleCompile!W164)-1)),ScheduleCompile!W164)))))),"",IF(ScheduleCompile!W164="Off",0,IF(ScheduleCompile!W164="On",1,IF(ISNUMBER(ScheduleCompile!W164),ScheduleCompile!W164/1,IF(ISTEXT(ScheduleCompile!W164),IF(OR(ISNUMBER(FIND("5F",ScheduleCompile!W164)),ISNUMBER(FIND("0F",ScheduleCompile!W164)),ISNUMBER(FIND("8F",ScheduleCompile!W164)),ISNUMBER(FIND("1F",ScheduleCompile!W164)),ISNUMBER(FIND("2F",ScheduleCompile!W164)),ISNUMBER(FIND("3F",ScheduleCompile!W164)),ISNUMBER(FIND("6F",ScheduleCompile!W164)),ISNUMBER(FIND("7F",ScheduleCompile!W164)),ISNUMBER(FIND("9F",ScheduleCompile!W164)),ISNUMBER(FIND("4F",ScheduleCompile!W164))),VALUE(LEFT(ScheduleCompile!W164,FIND("F",ScheduleCompile!W164)-1)),ScheduleCompile!W164)))))))</f>
        <v>0.25</v>
      </c>
      <c r="AC171" s="1">
        <f>IF(AND(ISERROR(IF(ScheduleCompile!X164="Off",0,IF(ScheduleCompile!X164="On",1,IF(ISNUMBER(ScheduleCompile!X164),ScheduleCompile!X164/1,IF(ISTEXT(ScheduleCompile!X164),IF(OR(ISNUMBER(FIND("5F",ScheduleCompile!X164)),ISNUMBER(FIND("0F",ScheduleCompile!X164)),ISNUMBER(FIND("8F",ScheduleCompile!X164)),ISNUMBER(FIND("1F",ScheduleCompile!X164)),ISNUMBER(FIND("2F",ScheduleCompile!X164)),ISNUMBER(FIND("3F",ScheduleCompile!X164)),ISNUMBER(FIND("6F",ScheduleCompile!X164)),ISNUMBER(FIND("7F",ScheduleCompile!X164)),ISNUMBER(FIND("9F",ScheduleCompile!X164)),ISNUMBER(FIND("4F",ScheduleCompile!X164))),VALUE(LEFT(ScheduleCompile!X164,FIND("F",ScheduleCompile!X164)-1)),ScheduleCompile!X164)))))),ISTEXT(ScheduleCompile!#REF!)),"ENDTABLE",IF(ISERROR(IF(ScheduleCompile!X164="Off",0,IF(ScheduleCompile!X164="On",1,IF(ISNUMBER(ScheduleCompile!X164),ScheduleCompile!X164/1,IF(ISTEXT(ScheduleCompile!X164),IF(OR(ISNUMBER(FIND("5F",ScheduleCompile!X164)),ISNUMBER(FIND("0F",ScheduleCompile!X164)),ISNUMBER(FIND("8F",ScheduleCompile!X164)),ISNUMBER(FIND("1F",ScheduleCompile!X164)),ISNUMBER(FIND("2F",ScheduleCompile!X164)),ISNUMBER(FIND("3F",ScheduleCompile!X164)),ISNUMBER(FIND("6F",ScheduleCompile!X164)),ISNUMBER(FIND("7F",ScheduleCompile!X164)),ISNUMBER(FIND("9F",ScheduleCompile!X164)),ISNUMBER(FIND("4F",ScheduleCompile!X164))),VALUE(LEFT(ScheduleCompile!X164,FIND("F",ScheduleCompile!X164)-1)),ScheduleCompile!X164)))))),"",IF(ScheduleCompile!X164="Off",0,IF(ScheduleCompile!X164="On",1,IF(ISNUMBER(ScheduleCompile!X164),ScheduleCompile!X164/1,IF(ISTEXT(ScheduleCompile!X164),IF(OR(ISNUMBER(FIND("5F",ScheduleCompile!X164)),ISNUMBER(FIND("0F",ScheduleCompile!X164)),ISNUMBER(FIND("8F",ScheduleCompile!X164)),ISNUMBER(FIND("1F",ScheduleCompile!X164)),ISNUMBER(FIND("2F",ScheduleCompile!X164)),ISNUMBER(FIND("3F",ScheduleCompile!X164)),ISNUMBER(FIND("6F",ScheduleCompile!X164)),ISNUMBER(FIND("7F",ScheduleCompile!X164)),ISNUMBER(FIND("9F",ScheduleCompile!X164)),ISNUMBER(FIND("4F",ScheduleCompile!X164))),VALUE(LEFT(ScheduleCompile!X164,FIND("F",ScheduleCompile!X164)-1)),ScheduleCompile!X164)))))))</f>
        <v>0.25</v>
      </c>
      <c r="AD171" s="1">
        <f>IF(AND(ISERROR(IF(ScheduleCompile!Y164="Off",0,IF(ScheduleCompile!Y164="On",1,IF(ISNUMBER(ScheduleCompile!Y164),ScheduleCompile!Y164/1,IF(ISTEXT(ScheduleCompile!Y164),IF(OR(ISNUMBER(FIND("5F",ScheduleCompile!Y164)),ISNUMBER(FIND("0F",ScheduleCompile!Y164)),ISNUMBER(FIND("8F",ScheduleCompile!Y164)),ISNUMBER(FIND("1F",ScheduleCompile!Y164)),ISNUMBER(FIND("2F",ScheduleCompile!Y164)),ISNUMBER(FIND("3F",ScheduleCompile!Y164)),ISNUMBER(FIND("6F",ScheduleCompile!Y164)),ISNUMBER(FIND("7F",ScheduleCompile!Y164)),ISNUMBER(FIND("9F",ScheduleCompile!Y164)),ISNUMBER(FIND("4F",ScheduleCompile!Y164))),VALUE(LEFT(ScheduleCompile!Y164,FIND("F",ScheduleCompile!Y164)-1)),ScheduleCompile!Y164)))))),ISTEXT(ScheduleCompile!#REF!)),"ENDTABLE",IF(ISERROR(IF(ScheduleCompile!Y164="Off",0,IF(ScheduleCompile!Y164="On",1,IF(ISNUMBER(ScheduleCompile!Y164),ScheduleCompile!Y164/1,IF(ISTEXT(ScheduleCompile!Y164),IF(OR(ISNUMBER(FIND("5F",ScheduleCompile!Y164)),ISNUMBER(FIND("0F",ScheduleCompile!Y164)),ISNUMBER(FIND("8F",ScheduleCompile!Y164)),ISNUMBER(FIND("1F",ScheduleCompile!Y164)),ISNUMBER(FIND("2F",ScheduleCompile!Y164)),ISNUMBER(FIND("3F",ScheduleCompile!Y164)),ISNUMBER(FIND("6F",ScheduleCompile!Y164)),ISNUMBER(FIND("7F",ScheduleCompile!Y164)),ISNUMBER(FIND("9F",ScheduleCompile!Y164)),ISNUMBER(FIND("4F",ScheduleCompile!Y164))),VALUE(LEFT(ScheduleCompile!Y164,FIND("F",ScheduleCompile!Y164)-1)),ScheduleCompile!Y164)))))),"",IF(ScheduleCompile!Y164="Off",0,IF(ScheduleCompile!Y164="On",1,IF(ISNUMBER(ScheduleCompile!Y164),ScheduleCompile!Y164/1,IF(ISTEXT(ScheduleCompile!Y164),IF(OR(ISNUMBER(FIND("5F",ScheduleCompile!Y164)),ISNUMBER(FIND("0F",ScheduleCompile!Y164)),ISNUMBER(FIND("8F",ScheduleCompile!Y164)),ISNUMBER(FIND("1F",ScheduleCompile!Y164)),ISNUMBER(FIND("2F",ScheduleCompile!Y164)),ISNUMBER(FIND("3F",ScheduleCompile!Y164)),ISNUMBER(FIND("6F",ScheduleCompile!Y164)),ISNUMBER(FIND("7F",ScheduleCompile!Y164)),ISNUMBER(FIND("9F",ScheduleCompile!Y164)),ISNUMBER(FIND("4F",ScheduleCompile!Y164))),VALUE(LEFT(ScheduleCompile!Y164,FIND("F",ScheduleCompile!Y164)-1)),ScheduleCompile!Y164)))))))</f>
        <v>0.25</v>
      </c>
    </row>
    <row r="172" spans="1:30" x14ac:dyDescent="0.25">
      <c r="A172" t="str">
        <f t="shared" si="8"/>
        <v>SchDay "LabInfiltrationSat"  Type = "Fraction" Hr = (0.25, 0.25, 0.25, 0.25, 0.25, 0.25, 0.25, 0.25, 0.25, 0.25, 0.25, 0.25, 0.25, 0.25, 0.25, 0.25, 0.25, 0.25, 0.25, 0.25, 0.25, 0.25, 0.25, 0.25) ..</v>
      </c>
      <c r="B172" s="1" t="s">
        <v>623</v>
      </c>
      <c r="C172" t="str">
        <f t="shared" si="9"/>
        <v xml:space="preserve">SchDay "LabInfiltrationSat"  Type = "Fraction" Hr = </v>
      </c>
      <c r="D172" t="str">
        <f t="shared" si="10"/>
        <v>(0.25, 0.25, 0.25, 0.25, 0.25, 0.25, 0.25, 0.25, 0.25, 0.25, 0.25, 0.25, 0.25, 0.25, 0.25, 0.25, 0.25, 0.25, 0.25, 0.25, 0.25, 0.25, 0.25, 0.25) ..</v>
      </c>
      <c r="E172" s="30" t="str">
        <f>ScheduleCompile!A165</f>
        <v>LabInfiltrationSat</v>
      </c>
      <c r="F172" t="str">
        <f t="shared" si="11"/>
        <v>Fraction</v>
      </c>
      <c r="G172" s="1">
        <f>IF(AND(ISERROR(IF(ScheduleCompile!B165="Off",0,IF(ScheduleCompile!B165="On",1,IF(ISNUMBER(ScheduleCompile!B165),ScheduleCompile!B165/1,IF(ISTEXT(ScheduleCompile!B165),IF(OR(ISNUMBER(FIND("5F",ScheduleCompile!B165)),ISNUMBER(FIND("0F",ScheduleCompile!B165)),ISNUMBER(FIND("8F",ScheduleCompile!B165)),ISNUMBER(FIND("1F",ScheduleCompile!B165)),ISNUMBER(FIND("2F",ScheduleCompile!B165)),ISNUMBER(FIND("3F",ScheduleCompile!B165)),ISNUMBER(FIND("6F",ScheduleCompile!B165)),ISNUMBER(FIND("7F",ScheduleCompile!B165)),ISNUMBER(FIND("9F",ScheduleCompile!B165)),ISNUMBER(FIND("4F",ScheduleCompile!B165))),VALUE(LEFT(ScheduleCompile!B165,FIND("F",ScheduleCompile!B165)-1)),ScheduleCompile!B165)))))),ISTEXT(ScheduleCompile!#REF!)),"ENDTABLE",IF(ISERROR(IF(ScheduleCompile!B165="Off",0,IF(ScheduleCompile!B165="On",1,IF(ISNUMBER(ScheduleCompile!B165),ScheduleCompile!B165/1,IF(ISTEXT(ScheduleCompile!B165),IF(OR(ISNUMBER(FIND("5F",ScheduleCompile!B165)),ISNUMBER(FIND("0F",ScheduleCompile!B165)),ISNUMBER(FIND("8F",ScheduleCompile!B165)),ISNUMBER(FIND("1F",ScheduleCompile!B165)),ISNUMBER(FIND("2F",ScheduleCompile!B165)),ISNUMBER(FIND("3F",ScheduleCompile!B165)),ISNUMBER(FIND("6F",ScheduleCompile!B165)),ISNUMBER(FIND("7F",ScheduleCompile!B165)),ISNUMBER(FIND("9F",ScheduleCompile!B165)),ISNUMBER(FIND("4F",ScheduleCompile!B165))),VALUE(LEFT(ScheduleCompile!B165,FIND("F",ScheduleCompile!B165)-1)),ScheduleCompile!B165)))))),"",IF(ScheduleCompile!B165="Off",0,IF(ScheduleCompile!B165="On",1,IF(ISNUMBER(ScheduleCompile!B165),ScheduleCompile!B165/1,IF(ISTEXT(ScheduleCompile!B165),IF(OR(ISNUMBER(FIND("5F",ScheduleCompile!B165)),ISNUMBER(FIND("0F",ScheduleCompile!B165)),ISNUMBER(FIND("8F",ScheduleCompile!B165)),ISNUMBER(FIND("1F",ScheduleCompile!B165)),ISNUMBER(FIND("2F",ScheduleCompile!B165)),ISNUMBER(FIND("3F",ScheduleCompile!B165)),ISNUMBER(FIND("6F",ScheduleCompile!B165)),ISNUMBER(FIND("7F",ScheduleCompile!B165)),ISNUMBER(FIND("9F",ScheduleCompile!B165)),ISNUMBER(FIND("4F",ScheduleCompile!B165))),VALUE(LEFT(ScheduleCompile!B165,FIND("F",ScheduleCompile!B165)-1)),ScheduleCompile!B165)))))))</f>
        <v>0.25</v>
      </c>
      <c r="H172" s="1">
        <f>IF(AND(ISERROR(IF(ScheduleCompile!C165="Off",0,IF(ScheduleCompile!C165="On",1,IF(ISNUMBER(ScheduleCompile!C165),ScheduleCompile!C165/1,IF(ISTEXT(ScheduleCompile!C165),IF(OR(ISNUMBER(FIND("5F",ScheduleCompile!C165)),ISNUMBER(FIND("0F",ScheduleCompile!C165)),ISNUMBER(FIND("8F",ScheduleCompile!C165)),ISNUMBER(FIND("1F",ScheduleCompile!C165)),ISNUMBER(FIND("2F",ScheduleCompile!C165)),ISNUMBER(FIND("3F",ScheduleCompile!C165)),ISNUMBER(FIND("6F",ScheduleCompile!C165)),ISNUMBER(FIND("7F",ScheduleCompile!C165)),ISNUMBER(FIND("9F",ScheduleCompile!C165)),ISNUMBER(FIND("4F",ScheduleCompile!C165))),VALUE(LEFT(ScheduleCompile!C165,FIND("F",ScheduleCompile!C165)-1)),ScheduleCompile!C165)))))),ISTEXT(ScheduleCompile!#REF!)),"ENDTABLE",IF(ISERROR(IF(ScheduleCompile!C165="Off",0,IF(ScheduleCompile!C165="On",1,IF(ISNUMBER(ScheduleCompile!C165),ScheduleCompile!C165/1,IF(ISTEXT(ScheduleCompile!C165),IF(OR(ISNUMBER(FIND("5F",ScheduleCompile!C165)),ISNUMBER(FIND("0F",ScheduleCompile!C165)),ISNUMBER(FIND("8F",ScheduleCompile!C165)),ISNUMBER(FIND("1F",ScheduleCompile!C165)),ISNUMBER(FIND("2F",ScheduleCompile!C165)),ISNUMBER(FIND("3F",ScheduleCompile!C165)),ISNUMBER(FIND("6F",ScheduleCompile!C165)),ISNUMBER(FIND("7F",ScheduleCompile!C165)),ISNUMBER(FIND("9F",ScheduleCompile!C165)),ISNUMBER(FIND("4F",ScheduleCompile!C165))),VALUE(LEFT(ScheduleCompile!C165,FIND("F",ScheduleCompile!C165)-1)),ScheduleCompile!C165)))))),"",IF(ScheduleCompile!C165="Off",0,IF(ScheduleCompile!C165="On",1,IF(ISNUMBER(ScheduleCompile!C165),ScheduleCompile!C165/1,IF(ISTEXT(ScheduleCompile!C165),IF(OR(ISNUMBER(FIND("5F",ScheduleCompile!C165)),ISNUMBER(FIND("0F",ScheduleCompile!C165)),ISNUMBER(FIND("8F",ScheduleCompile!C165)),ISNUMBER(FIND("1F",ScheduleCompile!C165)),ISNUMBER(FIND("2F",ScheduleCompile!C165)),ISNUMBER(FIND("3F",ScheduleCompile!C165)),ISNUMBER(FIND("6F",ScheduleCompile!C165)),ISNUMBER(FIND("7F",ScheduleCompile!C165)),ISNUMBER(FIND("9F",ScheduleCompile!C165)),ISNUMBER(FIND("4F",ScheduleCompile!C165))),VALUE(LEFT(ScheduleCompile!C165,FIND("F",ScheduleCompile!C165)-1)),ScheduleCompile!C165)))))))</f>
        <v>0.25</v>
      </c>
      <c r="I172" s="1">
        <f>IF(AND(ISERROR(IF(ScheduleCompile!D165="Off",0,IF(ScheduleCompile!D165="On",1,IF(ISNUMBER(ScheduleCompile!D165),ScheduleCompile!D165/1,IF(ISTEXT(ScheduleCompile!D165),IF(OR(ISNUMBER(FIND("5F",ScheduleCompile!D165)),ISNUMBER(FIND("0F",ScheduleCompile!D165)),ISNUMBER(FIND("8F",ScheduleCompile!D165)),ISNUMBER(FIND("1F",ScheduleCompile!D165)),ISNUMBER(FIND("2F",ScheduleCompile!D165)),ISNUMBER(FIND("3F",ScheduleCompile!D165)),ISNUMBER(FIND("6F",ScheduleCompile!D165)),ISNUMBER(FIND("7F",ScheduleCompile!D165)),ISNUMBER(FIND("9F",ScheduleCompile!D165)),ISNUMBER(FIND("4F",ScheduleCompile!D165))),VALUE(LEFT(ScheduleCompile!D165,FIND("F",ScheduleCompile!D165)-1)),ScheduleCompile!D165)))))),ISTEXT(ScheduleCompile!#REF!)),"ENDTABLE",IF(ISERROR(IF(ScheduleCompile!D165="Off",0,IF(ScheduleCompile!D165="On",1,IF(ISNUMBER(ScheduleCompile!D165),ScheduleCompile!D165/1,IF(ISTEXT(ScheduleCompile!D165),IF(OR(ISNUMBER(FIND("5F",ScheduleCompile!D165)),ISNUMBER(FIND("0F",ScheduleCompile!D165)),ISNUMBER(FIND("8F",ScheduleCompile!D165)),ISNUMBER(FIND("1F",ScheduleCompile!D165)),ISNUMBER(FIND("2F",ScheduleCompile!D165)),ISNUMBER(FIND("3F",ScheduleCompile!D165)),ISNUMBER(FIND("6F",ScheduleCompile!D165)),ISNUMBER(FIND("7F",ScheduleCompile!D165)),ISNUMBER(FIND("9F",ScheduleCompile!D165)),ISNUMBER(FIND("4F",ScheduleCompile!D165))),VALUE(LEFT(ScheduleCompile!D165,FIND("F",ScheduleCompile!D165)-1)),ScheduleCompile!D165)))))),"",IF(ScheduleCompile!D165="Off",0,IF(ScheduleCompile!D165="On",1,IF(ISNUMBER(ScheduleCompile!D165),ScheduleCompile!D165/1,IF(ISTEXT(ScheduleCompile!D165),IF(OR(ISNUMBER(FIND("5F",ScheduleCompile!D165)),ISNUMBER(FIND("0F",ScheduleCompile!D165)),ISNUMBER(FIND("8F",ScheduleCompile!D165)),ISNUMBER(FIND("1F",ScheduleCompile!D165)),ISNUMBER(FIND("2F",ScheduleCompile!D165)),ISNUMBER(FIND("3F",ScheduleCompile!D165)),ISNUMBER(FIND("6F",ScheduleCompile!D165)),ISNUMBER(FIND("7F",ScheduleCompile!D165)),ISNUMBER(FIND("9F",ScheduleCompile!D165)),ISNUMBER(FIND("4F",ScheduleCompile!D165))),VALUE(LEFT(ScheduleCompile!D165,FIND("F",ScheduleCompile!D165)-1)),ScheduleCompile!D165)))))))</f>
        <v>0.25</v>
      </c>
      <c r="J172" s="1">
        <f>IF(AND(ISERROR(IF(ScheduleCompile!E165="Off",0,IF(ScheduleCompile!E165="On",1,IF(ISNUMBER(ScheduleCompile!E165),ScheduleCompile!E165/1,IF(ISTEXT(ScheduleCompile!E165),IF(OR(ISNUMBER(FIND("5F",ScheduleCompile!E165)),ISNUMBER(FIND("0F",ScheduleCompile!E165)),ISNUMBER(FIND("8F",ScheduleCompile!E165)),ISNUMBER(FIND("1F",ScheduleCompile!E165)),ISNUMBER(FIND("2F",ScheduleCompile!E165)),ISNUMBER(FIND("3F",ScheduleCompile!E165)),ISNUMBER(FIND("6F",ScheduleCompile!E165)),ISNUMBER(FIND("7F",ScheduleCompile!E165)),ISNUMBER(FIND("9F",ScheduleCompile!E165)),ISNUMBER(FIND("4F",ScheduleCompile!E165))),VALUE(LEFT(ScheduleCompile!E165,FIND("F",ScheduleCompile!E165)-1)),ScheduleCompile!E165)))))),ISTEXT(ScheduleCompile!#REF!)),"ENDTABLE",IF(ISERROR(IF(ScheduleCompile!E165="Off",0,IF(ScheduleCompile!E165="On",1,IF(ISNUMBER(ScheduleCompile!E165),ScheduleCompile!E165/1,IF(ISTEXT(ScheduleCompile!E165),IF(OR(ISNUMBER(FIND("5F",ScheduleCompile!E165)),ISNUMBER(FIND("0F",ScheduleCompile!E165)),ISNUMBER(FIND("8F",ScheduleCompile!E165)),ISNUMBER(FIND("1F",ScheduleCompile!E165)),ISNUMBER(FIND("2F",ScheduleCompile!E165)),ISNUMBER(FIND("3F",ScheduleCompile!E165)),ISNUMBER(FIND("6F",ScheduleCompile!E165)),ISNUMBER(FIND("7F",ScheduleCompile!E165)),ISNUMBER(FIND("9F",ScheduleCompile!E165)),ISNUMBER(FIND("4F",ScheduleCompile!E165))),VALUE(LEFT(ScheduleCompile!E165,FIND("F",ScheduleCompile!E165)-1)),ScheduleCompile!E165)))))),"",IF(ScheduleCompile!E165="Off",0,IF(ScheduleCompile!E165="On",1,IF(ISNUMBER(ScheduleCompile!E165),ScheduleCompile!E165/1,IF(ISTEXT(ScheduleCompile!E165),IF(OR(ISNUMBER(FIND("5F",ScheduleCompile!E165)),ISNUMBER(FIND("0F",ScheduleCompile!E165)),ISNUMBER(FIND("8F",ScheduleCompile!E165)),ISNUMBER(FIND("1F",ScheduleCompile!E165)),ISNUMBER(FIND("2F",ScheduleCompile!E165)),ISNUMBER(FIND("3F",ScheduleCompile!E165)),ISNUMBER(FIND("6F",ScheduleCompile!E165)),ISNUMBER(FIND("7F",ScheduleCompile!E165)),ISNUMBER(FIND("9F",ScheduleCompile!E165)),ISNUMBER(FIND("4F",ScheduleCompile!E165))),VALUE(LEFT(ScheduleCompile!E165,FIND("F",ScheduleCompile!E165)-1)),ScheduleCompile!E165)))))))</f>
        <v>0.25</v>
      </c>
      <c r="K172" s="1">
        <f>IF(AND(ISERROR(IF(ScheduleCompile!F165="Off",0,IF(ScheduleCompile!F165="On",1,IF(ISNUMBER(ScheduleCompile!F165),ScheduleCompile!F165/1,IF(ISTEXT(ScheduleCompile!F165),IF(OR(ISNUMBER(FIND("5F",ScheduleCompile!F165)),ISNUMBER(FIND("0F",ScheduleCompile!F165)),ISNUMBER(FIND("8F",ScheduleCompile!F165)),ISNUMBER(FIND("1F",ScheduleCompile!F165)),ISNUMBER(FIND("2F",ScheduleCompile!F165)),ISNUMBER(FIND("3F",ScheduleCompile!F165)),ISNUMBER(FIND("6F",ScheduleCompile!F165)),ISNUMBER(FIND("7F",ScheduleCompile!F165)),ISNUMBER(FIND("9F",ScheduleCompile!F165)),ISNUMBER(FIND("4F",ScheduleCompile!F165))),VALUE(LEFT(ScheduleCompile!F165,FIND("F",ScheduleCompile!F165)-1)),ScheduleCompile!F165)))))),ISTEXT(ScheduleCompile!#REF!)),"ENDTABLE",IF(ISERROR(IF(ScheduleCompile!F165="Off",0,IF(ScheduleCompile!F165="On",1,IF(ISNUMBER(ScheduleCompile!F165),ScheduleCompile!F165/1,IF(ISTEXT(ScheduleCompile!F165),IF(OR(ISNUMBER(FIND("5F",ScheduleCompile!F165)),ISNUMBER(FIND("0F",ScheduleCompile!F165)),ISNUMBER(FIND("8F",ScheduleCompile!F165)),ISNUMBER(FIND("1F",ScheduleCompile!F165)),ISNUMBER(FIND("2F",ScheduleCompile!F165)),ISNUMBER(FIND("3F",ScheduleCompile!F165)),ISNUMBER(FIND("6F",ScheduleCompile!F165)),ISNUMBER(FIND("7F",ScheduleCompile!F165)),ISNUMBER(FIND("9F",ScheduleCompile!F165)),ISNUMBER(FIND("4F",ScheduleCompile!F165))),VALUE(LEFT(ScheduleCompile!F165,FIND("F",ScheduleCompile!F165)-1)),ScheduleCompile!F165)))))),"",IF(ScheduleCompile!F165="Off",0,IF(ScheduleCompile!F165="On",1,IF(ISNUMBER(ScheduleCompile!F165),ScheduleCompile!F165/1,IF(ISTEXT(ScheduleCompile!F165),IF(OR(ISNUMBER(FIND("5F",ScheduleCompile!F165)),ISNUMBER(FIND("0F",ScheduleCompile!F165)),ISNUMBER(FIND("8F",ScheduleCompile!F165)),ISNUMBER(FIND("1F",ScheduleCompile!F165)),ISNUMBER(FIND("2F",ScheduleCompile!F165)),ISNUMBER(FIND("3F",ScheduleCompile!F165)),ISNUMBER(FIND("6F",ScheduleCompile!F165)),ISNUMBER(FIND("7F",ScheduleCompile!F165)),ISNUMBER(FIND("9F",ScheduleCompile!F165)),ISNUMBER(FIND("4F",ScheduleCompile!F165))),VALUE(LEFT(ScheduleCompile!F165,FIND("F",ScheduleCompile!F165)-1)),ScheduleCompile!F165)))))))</f>
        <v>0.25</v>
      </c>
      <c r="L172" s="1">
        <f>IF(AND(ISERROR(IF(ScheduleCompile!G165="Off",0,IF(ScheduleCompile!G165="On",1,IF(ISNUMBER(ScheduleCompile!G165),ScheduleCompile!G165/1,IF(ISTEXT(ScheduleCompile!G165),IF(OR(ISNUMBER(FIND("5F",ScheduleCompile!G165)),ISNUMBER(FIND("0F",ScheduleCompile!G165)),ISNUMBER(FIND("8F",ScheduleCompile!G165)),ISNUMBER(FIND("1F",ScheduleCompile!G165)),ISNUMBER(FIND("2F",ScheduleCompile!G165)),ISNUMBER(FIND("3F",ScheduleCompile!G165)),ISNUMBER(FIND("6F",ScheduleCompile!G165)),ISNUMBER(FIND("7F",ScheduleCompile!G165)),ISNUMBER(FIND("9F",ScheduleCompile!G165)),ISNUMBER(FIND("4F",ScheduleCompile!G165))),VALUE(LEFT(ScheduleCompile!G165,FIND("F",ScheduleCompile!G165)-1)),ScheduleCompile!G165)))))),ISTEXT(ScheduleCompile!#REF!)),"ENDTABLE",IF(ISERROR(IF(ScheduleCompile!G165="Off",0,IF(ScheduleCompile!G165="On",1,IF(ISNUMBER(ScheduleCompile!G165),ScheduleCompile!G165/1,IF(ISTEXT(ScheduleCompile!G165),IF(OR(ISNUMBER(FIND("5F",ScheduleCompile!G165)),ISNUMBER(FIND("0F",ScheduleCompile!G165)),ISNUMBER(FIND("8F",ScheduleCompile!G165)),ISNUMBER(FIND("1F",ScheduleCompile!G165)),ISNUMBER(FIND("2F",ScheduleCompile!G165)),ISNUMBER(FIND("3F",ScheduleCompile!G165)),ISNUMBER(FIND("6F",ScheduleCompile!G165)),ISNUMBER(FIND("7F",ScheduleCompile!G165)),ISNUMBER(FIND("9F",ScheduleCompile!G165)),ISNUMBER(FIND("4F",ScheduleCompile!G165))),VALUE(LEFT(ScheduleCompile!G165,FIND("F",ScheduleCompile!G165)-1)),ScheduleCompile!G165)))))),"",IF(ScheduleCompile!G165="Off",0,IF(ScheduleCompile!G165="On",1,IF(ISNUMBER(ScheduleCompile!G165),ScheduleCompile!G165/1,IF(ISTEXT(ScheduleCompile!G165),IF(OR(ISNUMBER(FIND("5F",ScheduleCompile!G165)),ISNUMBER(FIND("0F",ScheduleCompile!G165)),ISNUMBER(FIND("8F",ScheduleCompile!G165)),ISNUMBER(FIND("1F",ScheduleCompile!G165)),ISNUMBER(FIND("2F",ScheduleCompile!G165)),ISNUMBER(FIND("3F",ScheduleCompile!G165)),ISNUMBER(FIND("6F",ScheduleCompile!G165)),ISNUMBER(FIND("7F",ScheduleCompile!G165)),ISNUMBER(FIND("9F",ScheduleCompile!G165)),ISNUMBER(FIND("4F",ScheduleCompile!G165))),VALUE(LEFT(ScheduleCompile!G165,FIND("F",ScheduleCompile!G165)-1)),ScheduleCompile!G165)))))))</f>
        <v>0.25</v>
      </c>
      <c r="M172" s="1">
        <f>IF(AND(ISERROR(IF(ScheduleCompile!H165="Off",0,IF(ScheduleCompile!H165="On",1,IF(ISNUMBER(ScheduleCompile!H165),ScheduleCompile!H165/1,IF(ISTEXT(ScheduleCompile!H165),IF(OR(ISNUMBER(FIND("5F",ScheduleCompile!H165)),ISNUMBER(FIND("0F",ScheduleCompile!H165)),ISNUMBER(FIND("8F",ScheduleCompile!H165)),ISNUMBER(FIND("1F",ScheduleCompile!H165)),ISNUMBER(FIND("2F",ScheduleCompile!H165)),ISNUMBER(FIND("3F",ScheduleCompile!H165)),ISNUMBER(FIND("6F",ScheduleCompile!H165)),ISNUMBER(FIND("7F",ScheduleCompile!H165)),ISNUMBER(FIND("9F",ScheduleCompile!H165)),ISNUMBER(FIND("4F",ScheduleCompile!H165))),VALUE(LEFT(ScheduleCompile!H165,FIND("F",ScheduleCompile!H165)-1)),ScheduleCompile!H165)))))),ISTEXT(ScheduleCompile!#REF!)),"ENDTABLE",IF(ISERROR(IF(ScheduleCompile!H165="Off",0,IF(ScheduleCompile!H165="On",1,IF(ISNUMBER(ScheduleCompile!H165),ScheduleCompile!H165/1,IF(ISTEXT(ScheduleCompile!H165),IF(OR(ISNUMBER(FIND("5F",ScheduleCompile!H165)),ISNUMBER(FIND("0F",ScheduleCompile!H165)),ISNUMBER(FIND("8F",ScheduleCompile!H165)),ISNUMBER(FIND("1F",ScheduleCompile!H165)),ISNUMBER(FIND("2F",ScheduleCompile!H165)),ISNUMBER(FIND("3F",ScheduleCompile!H165)),ISNUMBER(FIND("6F",ScheduleCompile!H165)),ISNUMBER(FIND("7F",ScheduleCompile!H165)),ISNUMBER(FIND("9F",ScheduleCompile!H165)),ISNUMBER(FIND("4F",ScheduleCompile!H165))),VALUE(LEFT(ScheduleCompile!H165,FIND("F",ScheduleCompile!H165)-1)),ScheduleCompile!H165)))))),"",IF(ScheduleCompile!H165="Off",0,IF(ScheduleCompile!H165="On",1,IF(ISNUMBER(ScheduleCompile!H165),ScheduleCompile!H165/1,IF(ISTEXT(ScheduleCompile!H165),IF(OR(ISNUMBER(FIND("5F",ScheduleCompile!H165)),ISNUMBER(FIND("0F",ScheduleCompile!H165)),ISNUMBER(FIND("8F",ScheduleCompile!H165)),ISNUMBER(FIND("1F",ScheduleCompile!H165)),ISNUMBER(FIND("2F",ScheduleCompile!H165)),ISNUMBER(FIND("3F",ScheduleCompile!H165)),ISNUMBER(FIND("6F",ScheduleCompile!H165)),ISNUMBER(FIND("7F",ScheduleCompile!H165)),ISNUMBER(FIND("9F",ScheduleCompile!H165)),ISNUMBER(FIND("4F",ScheduleCompile!H165))),VALUE(LEFT(ScheduleCompile!H165,FIND("F",ScheduleCompile!H165)-1)),ScheduleCompile!H165)))))))</f>
        <v>0.25</v>
      </c>
      <c r="N172" s="1">
        <f>IF(AND(ISERROR(IF(ScheduleCompile!I165="Off",0,IF(ScheduleCompile!I165="On",1,IF(ISNUMBER(ScheduleCompile!I165),ScheduleCompile!I165/1,IF(ISTEXT(ScheduleCompile!I165),IF(OR(ISNUMBER(FIND("5F",ScheduleCompile!I165)),ISNUMBER(FIND("0F",ScheduleCompile!I165)),ISNUMBER(FIND("8F",ScheduleCompile!I165)),ISNUMBER(FIND("1F",ScheduleCompile!I165)),ISNUMBER(FIND("2F",ScheduleCompile!I165)),ISNUMBER(FIND("3F",ScheduleCompile!I165)),ISNUMBER(FIND("6F",ScheduleCompile!I165)),ISNUMBER(FIND("7F",ScheduleCompile!I165)),ISNUMBER(FIND("9F",ScheduleCompile!I165)),ISNUMBER(FIND("4F",ScheduleCompile!I165))),VALUE(LEFT(ScheduleCompile!I165,FIND("F",ScheduleCompile!I165)-1)),ScheduleCompile!I165)))))),ISTEXT(ScheduleCompile!#REF!)),"ENDTABLE",IF(ISERROR(IF(ScheduleCompile!I165="Off",0,IF(ScheduleCompile!I165="On",1,IF(ISNUMBER(ScheduleCompile!I165),ScheduleCompile!I165/1,IF(ISTEXT(ScheduleCompile!I165),IF(OR(ISNUMBER(FIND("5F",ScheduleCompile!I165)),ISNUMBER(FIND("0F",ScheduleCompile!I165)),ISNUMBER(FIND("8F",ScheduleCompile!I165)),ISNUMBER(FIND("1F",ScheduleCompile!I165)),ISNUMBER(FIND("2F",ScheduleCompile!I165)),ISNUMBER(FIND("3F",ScheduleCompile!I165)),ISNUMBER(FIND("6F",ScheduleCompile!I165)),ISNUMBER(FIND("7F",ScheduleCompile!I165)),ISNUMBER(FIND("9F",ScheduleCompile!I165)),ISNUMBER(FIND("4F",ScheduleCompile!I165))),VALUE(LEFT(ScheduleCompile!I165,FIND("F",ScheduleCompile!I165)-1)),ScheduleCompile!I165)))))),"",IF(ScheduleCompile!I165="Off",0,IF(ScheduleCompile!I165="On",1,IF(ISNUMBER(ScheduleCompile!I165),ScheduleCompile!I165/1,IF(ISTEXT(ScheduleCompile!I165),IF(OR(ISNUMBER(FIND("5F",ScheduleCompile!I165)),ISNUMBER(FIND("0F",ScheduleCompile!I165)),ISNUMBER(FIND("8F",ScheduleCompile!I165)),ISNUMBER(FIND("1F",ScheduleCompile!I165)),ISNUMBER(FIND("2F",ScheduleCompile!I165)),ISNUMBER(FIND("3F",ScheduleCompile!I165)),ISNUMBER(FIND("6F",ScheduleCompile!I165)),ISNUMBER(FIND("7F",ScheduleCompile!I165)),ISNUMBER(FIND("9F",ScheduleCompile!I165)),ISNUMBER(FIND("4F",ScheduleCompile!I165))),VALUE(LEFT(ScheduleCompile!I165,FIND("F",ScheduleCompile!I165)-1)),ScheduleCompile!I165)))))))</f>
        <v>0.25</v>
      </c>
      <c r="O172" s="1">
        <f>IF(AND(ISERROR(IF(ScheduleCompile!J165="Off",0,IF(ScheduleCompile!J165="On",1,IF(ISNUMBER(ScheduleCompile!J165),ScheduleCompile!J165/1,IF(ISTEXT(ScheduleCompile!J165),IF(OR(ISNUMBER(FIND("5F",ScheduleCompile!J165)),ISNUMBER(FIND("0F",ScheduleCompile!J165)),ISNUMBER(FIND("8F",ScheduleCompile!J165)),ISNUMBER(FIND("1F",ScheduleCompile!J165)),ISNUMBER(FIND("2F",ScheduleCompile!J165)),ISNUMBER(FIND("3F",ScheduleCompile!J165)),ISNUMBER(FIND("6F",ScheduleCompile!J165)),ISNUMBER(FIND("7F",ScheduleCompile!J165)),ISNUMBER(FIND("9F",ScheduleCompile!J165)),ISNUMBER(FIND("4F",ScheduleCompile!J165))),VALUE(LEFT(ScheduleCompile!J165,FIND("F",ScheduleCompile!J165)-1)),ScheduleCompile!J165)))))),ISTEXT(ScheduleCompile!#REF!)),"ENDTABLE",IF(ISERROR(IF(ScheduleCompile!J165="Off",0,IF(ScheduleCompile!J165="On",1,IF(ISNUMBER(ScheduleCompile!J165),ScheduleCompile!J165/1,IF(ISTEXT(ScheduleCompile!J165),IF(OR(ISNUMBER(FIND("5F",ScheduleCompile!J165)),ISNUMBER(FIND("0F",ScheduleCompile!J165)),ISNUMBER(FIND("8F",ScheduleCompile!J165)),ISNUMBER(FIND("1F",ScheduleCompile!J165)),ISNUMBER(FIND("2F",ScheduleCompile!J165)),ISNUMBER(FIND("3F",ScheduleCompile!J165)),ISNUMBER(FIND("6F",ScheduleCompile!J165)),ISNUMBER(FIND("7F",ScheduleCompile!J165)),ISNUMBER(FIND("9F",ScheduleCompile!J165)),ISNUMBER(FIND("4F",ScheduleCompile!J165))),VALUE(LEFT(ScheduleCompile!J165,FIND("F",ScheduleCompile!J165)-1)),ScheduleCompile!J165)))))),"",IF(ScheduleCompile!J165="Off",0,IF(ScheduleCompile!J165="On",1,IF(ISNUMBER(ScheduleCompile!J165),ScheduleCompile!J165/1,IF(ISTEXT(ScheduleCompile!J165),IF(OR(ISNUMBER(FIND("5F",ScheduleCompile!J165)),ISNUMBER(FIND("0F",ScheduleCompile!J165)),ISNUMBER(FIND("8F",ScheduleCompile!J165)),ISNUMBER(FIND("1F",ScheduleCompile!J165)),ISNUMBER(FIND("2F",ScheduleCompile!J165)),ISNUMBER(FIND("3F",ScheduleCompile!J165)),ISNUMBER(FIND("6F",ScheduleCompile!J165)),ISNUMBER(FIND("7F",ScheduleCompile!J165)),ISNUMBER(FIND("9F",ScheduleCompile!J165)),ISNUMBER(FIND("4F",ScheduleCompile!J165))),VALUE(LEFT(ScheduleCompile!J165,FIND("F",ScheduleCompile!J165)-1)),ScheduleCompile!J165)))))))</f>
        <v>0.25</v>
      </c>
      <c r="P172" s="1">
        <f>IF(AND(ISERROR(IF(ScheduleCompile!K165="Off",0,IF(ScheduleCompile!K165="On",1,IF(ISNUMBER(ScheduleCompile!K165),ScheduleCompile!K165/1,IF(ISTEXT(ScheduleCompile!K165),IF(OR(ISNUMBER(FIND("5F",ScheduleCompile!K165)),ISNUMBER(FIND("0F",ScheduleCompile!K165)),ISNUMBER(FIND("8F",ScheduleCompile!K165)),ISNUMBER(FIND("1F",ScheduleCompile!K165)),ISNUMBER(FIND("2F",ScheduleCompile!K165)),ISNUMBER(FIND("3F",ScheduleCompile!K165)),ISNUMBER(FIND("6F",ScheduleCompile!K165)),ISNUMBER(FIND("7F",ScheduleCompile!K165)),ISNUMBER(FIND("9F",ScheduleCompile!K165)),ISNUMBER(FIND("4F",ScheduleCompile!K165))),VALUE(LEFT(ScheduleCompile!K165,FIND("F",ScheduleCompile!K165)-1)),ScheduleCompile!K165)))))),ISTEXT(ScheduleCompile!#REF!)),"ENDTABLE",IF(ISERROR(IF(ScheduleCompile!K165="Off",0,IF(ScheduleCompile!K165="On",1,IF(ISNUMBER(ScheduleCompile!K165),ScheduleCompile!K165/1,IF(ISTEXT(ScheduleCompile!K165),IF(OR(ISNUMBER(FIND("5F",ScheduleCompile!K165)),ISNUMBER(FIND("0F",ScheduleCompile!K165)),ISNUMBER(FIND("8F",ScheduleCompile!K165)),ISNUMBER(FIND("1F",ScheduleCompile!K165)),ISNUMBER(FIND("2F",ScheduleCompile!K165)),ISNUMBER(FIND("3F",ScheduleCompile!K165)),ISNUMBER(FIND("6F",ScheduleCompile!K165)),ISNUMBER(FIND("7F",ScheduleCompile!K165)),ISNUMBER(FIND("9F",ScheduleCompile!K165)),ISNUMBER(FIND("4F",ScheduleCompile!K165))),VALUE(LEFT(ScheduleCompile!K165,FIND("F",ScheduleCompile!K165)-1)),ScheduleCompile!K165)))))),"",IF(ScheduleCompile!K165="Off",0,IF(ScheduleCompile!K165="On",1,IF(ISNUMBER(ScheduleCompile!K165),ScheduleCompile!K165/1,IF(ISTEXT(ScheduleCompile!K165),IF(OR(ISNUMBER(FIND("5F",ScheduleCompile!K165)),ISNUMBER(FIND("0F",ScheduleCompile!K165)),ISNUMBER(FIND("8F",ScheduleCompile!K165)),ISNUMBER(FIND("1F",ScheduleCompile!K165)),ISNUMBER(FIND("2F",ScheduleCompile!K165)),ISNUMBER(FIND("3F",ScheduleCompile!K165)),ISNUMBER(FIND("6F",ScheduleCompile!K165)),ISNUMBER(FIND("7F",ScheduleCompile!K165)),ISNUMBER(FIND("9F",ScheduleCompile!K165)),ISNUMBER(FIND("4F",ScheduleCompile!K165))),VALUE(LEFT(ScheduleCompile!K165,FIND("F",ScheduleCompile!K165)-1)),ScheduleCompile!K165)))))))</f>
        <v>0.25</v>
      </c>
      <c r="Q172" s="1">
        <f>IF(AND(ISERROR(IF(ScheduleCompile!L165="Off",0,IF(ScheduleCompile!L165="On",1,IF(ISNUMBER(ScheduleCompile!L165),ScheduleCompile!L165/1,IF(ISTEXT(ScheduleCompile!L165),IF(OR(ISNUMBER(FIND("5F",ScheduleCompile!L165)),ISNUMBER(FIND("0F",ScheduleCompile!L165)),ISNUMBER(FIND("8F",ScheduleCompile!L165)),ISNUMBER(FIND("1F",ScheduleCompile!L165)),ISNUMBER(FIND("2F",ScheduleCompile!L165)),ISNUMBER(FIND("3F",ScheduleCompile!L165)),ISNUMBER(FIND("6F",ScheduleCompile!L165)),ISNUMBER(FIND("7F",ScheduleCompile!L165)),ISNUMBER(FIND("9F",ScheduleCompile!L165)),ISNUMBER(FIND("4F",ScheduleCompile!L165))),VALUE(LEFT(ScheduleCompile!L165,FIND("F",ScheduleCompile!L165)-1)),ScheduleCompile!L165)))))),ISTEXT(ScheduleCompile!#REF!)),"ENDTABLE",IF(ISERROR(IF(ScheduleCompile!L165="Off",0,IF(ScheduleCompile!L165="On",1,IF(ISNUMBER(ScheduleCompile!L165),ScheduleCompile!L165/1,IF(ISTEXT(ScheduleCompile!L165),IF(OR(ISNUMBER(FIND("5F",ScheduleCompile!L165)),ISNUMBER(FIND("0F",ScheduleCompile!L165)),ISNUMBER(FIND("8F",ScheduleCompile!L165)),ISNUMBER(FIND("1F",ScheduleCompile!L165)),ISNUMBER(FIND("2F",ScheduleCompile!L165)),ISNUMBER(FIND("3F",ScheduleCompile!L165)),ISNUMBER(FIND("6F",ScheduleCompile!L165)),ISNUMBER(FIND("7F",ScheduleCompile!L165)),ISNUMBER(FIND("9F",ScheduleCompile!L165)),ISNUMBER(FIND("4F",ScheduleCompile!L165))),VALUE(LEFT(ScheduleCompile!L165,FIND("F",ScheduleCompile!L165)-1)),ScheduleCompile!L165)))))),"",IF(ScheduleCompile!L165="Off",0,IF(ScheduleCompile!L165="On",1,IF(ISNUMBER(ScheduleCompile!L165),ScheduleCompile!L165/1,IF(ISTEXT(ScheduleCompile!L165),IF(OR(ISNUMBER(FIND("5F",ScheduleCompile!L165)),ISNUMBER(FIND("0F",ScheduleCompile!L165)),ISNUMBER(FIND("8F",ScheduleCompile!L165)),ISNUMBER(FIND("1F",ScheduleCompile!L165)),ISNUMBER(FIND("2F",ScheduleCompile!L165)),ISNUMBER(FIND("3F",ScheduleCompile!L165)),ISNUMBER(FIND("6F",ScheduleCompile!L165)),ISNUMBER(FIND("7F",ScheduleCompile!L165)),ISNUMBER(FIND("9F",ScheduleCompile!L165)),ISNUMBER(FIND("4F",ScheduleCompile!L165))),VALUE(LEFT(ScheduleCompile!L165,FIND("F",ScheduleCompile!L165)-1)),ScheduleCompile!L165)))))))</f>
        <v>0.25</v>
      </c>
      <c r="R172" s="1">
        <f>IF(AND(ISERROR(IF(ScheduleCompile!M165="Off",0,IF(ScheduleCompile!M165="On",1,IF(ISNUMBER(ScheduleCompile!M165),ScheduleCompile!M165/1,IF(ISTEXT(ScheduleCompile!M165),IF(OR(ISNUMBER(FIND("5F",ScheduleCompile!M165)),ISNUMBER(FIND("0F",ScheduleCompile!M165)),ISNUMBER(FIND("8F",ScheduleCompile!M165)),ISNUMBER(FIND("1F",ScheduleCompile!M165)),ISNUMBER(FIND("2F",ScheduleCompile!M165)),ISNUMBER(FIND("3F",ScheduleCompile!M165)),ISNUMBER(FIND("6F",ScheduleCompile!M165)),ISNUMBER(FIND("7F",ScheduleCompile!M165)),ISNUMBER(FIND("9F",ScheduleCompile!M165)),ISNUMBER(FIND("4F",ScheduleCompile!M165))),VALUE(LEFT(ScheduleCompile!M165,FIND("F",ScheduleCompile!M165)-1)),ScheduleCompile!M165)))))),ISTEXT(ScheduleCompile!#REF!)),"ENDTABLE",IF(ISERROR(IF(ScheduleCompile!M165="Off",0,IF(ScheduleCompile!M165="On",1,IF(ISNUMBER(ScheduleCompile!M165),ScheduleCompile!M165/1,IF(ISTEXT(ScheduleCompile!M165),IF(OR(ISNUMBER(FIND("5F",ScheduleCompile!M165)),ISNUMBER(FIND("0F",ScheduleCompile!M165)),ISNUMBER(FIND("8F",ScheduleCompile!M165)),ISNUMBER(FIND("1F",ScheduleCompile!M165)),ISNUMBER(FIND("2F",ScheduleCompile!M165)),ISNUMBER(FIND("3F",ScheduleCompile!M165)),ISNUMBER(FIND("6F",ScheduleCompile!M165)),ISNUMBER(FIND("7F",ScheduleCompile!M165)),ISNUMBER(FIND("9F",ScheduleCompile!M165)),ISNUMBER(FIND("4F",ScheduleCompile!M165))),VALUE(LEFT(ScheduleCompile!M165,FIND("F",ScheduleCompile!M165)-1)),ScheduleCompile!M165)))))),"",IF(ScheduleCompile!M165="Off",0,IF(ScheduleCompile!M165="On",1,IF(ISNUMBER(ScheduleCompile!M165),ScheduleCompile!M165/1,IF(ISTEXT(ScheduleCompile!M165),IF(OR(ISNUMBER(FIND("5F",ScheduleCompile!M165)),ISNUMBER(FIND("0F",ScheduleCompile!M165)),ISNUMBER(FIND("8F",ScheduleCompile!M165)),ISNUMBER(FIND("1F",ScheduleCompile!M165)),ISNUMBER(FIND("2F",ScheduleCompile!M165)),ISNUMBER(FIND("3F",ScheduleCompile!M165)),ISNUMBER(FIND("6F",ScheduleCompile!M165)),ISNUMBER(FIND("7F",ScheduleCompile!M165)),ISNUMBER(FIND("9F",ScheduleCompile!M165)),ISNUMBER(FIND("4F",ScheduleCompile!M165))),VALUE(LEFT(ScheduleCompile!M165,FIND("F",ScheduleCompile!M165)-1)),ScheduleCompile!M165)))))))</f>
        <v>0.25</v>
      </c>
      <c r="S172" s="1">
        <f>IF(AND(ISERROR(IF(ScheduleCompile!N165="Off",0,IF(ScheduleCompile!N165="On",1,IF(ISNUMBER(ScheduleCompile!N165),ScheduleCompile!N165/1,IF(ISTEXT(ScheduleCompile!N165),IF(OR(ISNUMBER(FIND("5F",ScheduleCompile!N165)),ISNUMBER(FIND("0F",ScheduleCompile!N165)),ISNUMBER(FIND("8F",ScheduleCompile!N165)),ISNUMBER(FIND("1F",ScheduleCompile!N165)),ISNUMBER(FIND("2F",ScheduleCompile!N165)),ISNUMBER(FIND("3F",ScheduleCompile!N165)),ISNUMBER(FIND("6F",ScheduleCompile!N165)),ISNUMBER(FIND("7F",ScheduleCompile!N165)),ISNUMBER(FIND("9F",ScheduleCompile!N165)),ISNUMBER(FIND("4F",ScheduleCompile!N165))),VALUE(LEFT(ScheduleCompile!N165,FIND("F",ScheduleCompile!N165)-1)),ScheduleCompile!N165)))))),ISTEXT(ScheduleCompile!#REF!)),"ENDTABLE",IF(ISERROR(IF(ScheduleCompile!N165="Off",0,IF(ScheduleCompile!N165="On",1,IF(ISNUMBER(ScheduleCompile!N165),ScheduleCompile!N165/1,IF(ISTEXT(ScheduleCompile!N165),IF(OR(ISNUMBER(FIND("5F",ScheduleCompile!N165)),ISNUMBER(FIND("0F",ScheduleCompile!N165)),ISNUMBER(FIND("8F",ScheduleCompile!N165)),ISNUMBER(FIND("1F",ScheduleCompile!N165)),ISNUMBER(FIND("2F",ScheduleCompile!N165)),ISNUMBER(FIND("3F",ScheduleCompile!N165)),ISNUMBER(FIND("6F",ScheduleCompile!N165)),ISNUMBER(FIND("7F",ScheduleCompile!N165)),ISNUMBER(FIND("9F",ScheduleCompile!N165)),ISNUMBER(FIND("4F",ScheduleCompile!N165))),VALUE(LEFT(ScheduleCompile!N165,FIND("F",ScheduleCompile!N165)-1)),ScheduleCompile!N165)))))),"",IF(ScheduleCompile!N165="Off",0,IF(ScheduleCompile!N165="On",1,IF(ISNUMBER(ScheduleCompile!N165),ScheduleCompile!N165/1,IF(ISTEXT(ScheduleCompile!N165),IF(OR(ISNUMBER(FIND("5F",ScheduleCompile!N165)),ISNUMBER(FIND("0F",ScheduleCompile!N165)),ISNUMBER(FIND("8F",ScheduleCompile!N165)),ISNUMBER(FIND("1F",ScheduleCompile!N165)),ISNUMBER(FIND("2F",ScheduleCompile!N165)),ISNUMBER(FIND("3F",ScheduleCompile!N165)),ISNUMBER(FIND("6F",ScheduleCompile!N165)),ISNUMBER(FIND("7F",ScheduleCompile!N165)),ISNUMBER(FIND("9F",ScheduleCompile!N165)),ISNUMBER(FIND("4F",ScheduleCompile!N165))),VALUE(LEFT(ScheduleCompile!N165,FIND("F",ScheduleCompile!N165)-1)),ScheduleCompile!N165)))))))</f>
        <v>0.25</v>
      </c>
      <c r="T172" s="1">
        <f>IF(AND(ISERROR(IF(ScheduleCompile!O165="Off",0,IF(ScheduleCompile!O165="On",1,IF(ISNUMBER(ScheduleCompile!O165),ScheduleCompile!O165/1,IF(ISTEXT(ScheduleCompile!O165),IF(OR(ISNUMBER(FIND("5F",ScheduleCompile!O165)),ISNUMBER(FIND("0F",ScheduleCompile!O165)),ISNUMBER(FIND("8F",ScheduleCompile!O165)),ISNUMBER(FIND("1F",ScheduleCompile!O165)),ISNUMBER(FIND("2F",ScheduleCompile!O165)),ISNUMBER(FIND("3F",ScheduleCompile!O165)),ISNUMBER(FIND("6F",ScheduleCompile!O165)),ISNUMBER(FIND("7F",ScheduleCompile!O165)),ISNUMBER(FIND("9F",ScheduleCompile!O165)),ISNUMBER(FIND("4F",ScheduleCompile!O165))),VALUE(LEFT(ScheduleCompile!O165,FIND("F",ScheduleCompile!O165)-1)),ScheduleCompile!O165)))))),ISTEXT(ScheduleCompile!#REF!)),"ENDTABLE",IF(ISERROR(IF(ScheduleCompile!O165="Off",0,IF(ScheduleCompile!O165="On",1,IF(ISNUMBER(ScheduleCompile!O165),ScheduleCompile!O165/1,IF(ISTEXT(ScheduleCompile!O165),IF(OR(ISNUMBER(FIND("5F",ScheduleCompile!O165)),ISNUMBER(FIND("0F",ScheduleCompile!O165)),ISNUMBER(FIND("8F",ScheduleCompile!O165)),ISNUMBER(FIND("1F",ScheduleCompile!O165)),ISNUMBER(FIND("2F",ScheduleCompile!O165)),ISNUMBER(FIND("3F",ScheduleCompile!O165)),ISNUMBER(FIND("6F",ScheduleCompile!O165)),ISNUMBER(FIND("7F",ScheduleCompile!O165)),ISNUMBER(FIND("9F",ScheduleCompile!O165)),ISNUMBER(FIND("4F",ScheduleCompile!O165))),VALUE(LEFT(ScheduleCompile!O165,FIND("F",ScheduleCompile!O165)-1)),ScheduleCompile!O165)))))),"",IF(ScheduleCompile!O165="Off",0,IF(ScheduleCompile!O165="On",1,IF(ISNUMBER(ScheduleCompile!O165),ScheduleCompile!O165/1,IF(ISTEXT(ScheduleCompile!O165),IF(OR(ISNUMBER(FIND("5F",ScheduleCompile!O165)),ISNUMBER(FIND("0F",ScheduleCompile!O165)),ISNUMBER(FIND("8F",ScheduleCompile!O165)),ISNUMBER(FIND("1F",ScheduleCompile!O165)),ISNUMBER(FIND("2F",ScheduleCompile!O165)),ISNUMBER(FIND("3F",ScheduleCompile!O165)),ISNUMBER(FIND("6F",ScheduleCompile!O165)),ISNUMBER(FIND("7F",ScheduleCompile!O165)),ISNUMBER(FIND("9F",ScheduleCompile!O165)),ISNUMBER(FIND("4F",ScheduleCompile!O165))),VALUE(LEFT(ScheduleCompile!O165,FIND("F",ScheduleCompile!O165)-1)),ScheduleCompile!O165)))))))</f>
        <v>0.25</v>
      </c>
      <c r="U172" s="1">
        <f>IF(AND(ISERROR(IF(ScheduleCompile!P165="Off",0,IF(ScheduleCompile!P165="On",1,IF(ISNUMBER(ScheduleCompile!P165),ScheduleCompile!P165/1,IF(ISTEXT(ScheduleCompile!P165),IF(OR(ISNUMBER(FIND("5F",ScheduleCompile!P165)),ISNUMBER(FIND("0F",ScheduleCompile!P165)),ISNUMBER(FIND("8F",ScheduleCompile!P165)),ISNUMBER(FIND("1F",ScheduleCompile!P165)),ISNUMBER(FIND("2F",ScheduleCompile!P165)),ISNUMBER(FIND("3F",ScheduleCompile!P165)),ISNUMBER(FIND("6F",ScheduleCompile!P165)),ISNUMBER(FIND("7F",ScheduleCompile!P165)),ISNUMBER(FIND("9F",ScheduleCompile!P165)),ISNUMBER(FIND("4F",ScheduleCompile!P165))),VALUE(LEFT(ScheduleCompile!P165,FIND("F",ScheduleCompile!P165)-1)),ScheduleCompile!P165)))))),ISTEXT(ScheduleCompile!#REF!)),"ENDTABLE",IF(ISERROR(IF(ScheduleCompile!P165="Off",0,IF(ScheduleCompile!P165="On",1,IF(ISNUMBER(ScheduleCompile!P165),ScheduleCompile!P165/1,IF(ISTEXT(ScheduleCompile!P165),IF(OR(ISNUMBER(FIND("5F",ScheduleCompile!P165)),ISNUMBER(FIND("0F",ScheduleCompile!P165)),ISNUMBER(FIND("8F",ScheduleCompile!P165)),ISNUMBER(FIND("1F",ScheduleCompile!P165)),ISNUMBER(FIND("2F",ScheduleCompile!P165)),ISNUMBER(FIND("3F",ScheduleCompile!P165)),ISNUMBER(FIND("6F",ScheduleCompile!P165)),ISNUMBER(FIND("7F",ScheduleCompile!P165)),ISNUMBER(FIND("9F",ScheduleCompile!P165)),ISNUMBER(FIND("4F",ScheduleCompile!P165))),VALUE(LEFT(ScheduleCompile!P165,FIND("F",ScheduleCompile!P165)-1)),ScheduleCompile!P165)))))),"",IF(ScheduleCompile!P165="Off",0,IF(ScheduleCompile!P165="On",1,IF(ISNUMBER(ScheduleCompile!P165),ScheduleCompile!P165/1,IF(ISTEXT(ScheduleCompile!P165),IF(OR(ISNUMBER(FIND("5F",ScheduleCompile!P165)),ISNUMBER(FIND("0F",ScheduleCompile!P165)),ISNUMBER(FIND("8F",ScheduleCompile!P165)),ISNUMBER(FIND("1F",ScheduleCompile!P165)),ISNUMBER(FIND("2F",ScheduleCompile!P165)),ISNUMBER(FIND("3F",ScheduleCompile!P165)),ISNUMBER(FIND("6F",ScheduleCompile!P165)),ISNUMBER(FIND("7F",ScheduleCompile!P165)),ISNUMBER(FIND("9F",ScheduleCompile!P165)),ISNUMBER(FIND("4F",ScheduleCompile!P165))),VALUE(LEFT(ScheduleCompile!P165,FIND("F",ScheduleCompile!P165)-1)),ScheduleCompile!P165)))))))</f>
        <v>0.25</v>
      </c>
      <c r="V172" s="1">
        <f>IF(AND(ISERROR(IF(ScheduleCompile!Q165="Off",0,IF(ScheduleCompile!Q165="On",1,IF(ISNUMBER(ScheduleCompile!Q165),ScheduleCompile!Q165/1,IF(ISTEXT(ScheduleCompile!Q165),IF(OR(ISNUMBER(FIND("5F",ScheduleCompile!Q165)),ISNUMBER(FIND("0F",ScheduleCompile!Q165)),ISNUMBER(FIND("8F",ScheduleCompile!Q165)),ISNUMBER(FIND("1F",ScheduleCompile!Q165)),ISNUMBER(FIND("2F",ScheduleCompile!Q165)),ISNUMBER(FIND("3F",ScheduleCompile!Q165)),ISNUMBER(FIND("6F",ScheduleCompile!Q165)),ISNUMBER(FIND("7F",ScheduleCompile!Q165)),ISNUMBER(FIND("9F",ScheduleCompile!Q165)),ISNUMBER(FIND("4F",ScheduleCompile!Q165))),VALUE(LEFT(ScheduleCompile!Q165,FIND("F",ScheduleCompile!Q165)-1)),ScheduleCompile!Q165)))))),ISTEXT(ScheduleCompile!#REF!)),"ENDTABLE",IF(ISERROR(IF(ScheduleCompile!Q165="Off",0,IF(ScheduleCompile!Q165="On",1,IF(ISNUMBER(ScheduleCompile!Q165),ScheduleCompile!Q165/1,IF(ISTEXT(ScheduleCompile!Q165),IF(OR(ISNUMBER(FIND("5F",ScheduleCompile!Q165)),ISNUMBER(FIND("0F",ScheduleCompile!Q165)),ISNUMBER(FIND("8F",ScheduleCompile!Q165)),ISNUMBER(FIND("1F",ScheduleCompile!Q165)),ISNUMBER(FIND("2F",ScheduleCompile!Q165)),ISNUMBER(FIND("3F",ScheduleCompile!Q165)),ISNUMBER(FIND("6F",ScheduleCompile!Q165)),ISNUMBER(FIND("7F",ScheduleCompile!Q165)),ISNUMBER(FIND("9F",ScheduleCompile!Q165)),ISNUMBER(FIND("4F",ScheduleCompile!Q165))),VALUE(LEFT(ScheduleCompile!Q165,FIND("F",ScheduleCompile!Q165)-1)),ScheduleCompile!Q165)))))),"",IF(ScheduleCompile!Q165="Off",0,IF(ScheduleCompile!Q165="On",1,IF(ISNUMBER(ScheduleCompile!Q165),ScheduleCompile!Q165/1,IF(ISTEXT(ScheduleCompile!Q165),IF(OR(ISNUMBER(FIND("5F",ScheduleCompile!Q165)),ISNUMBER(FIND("0F",ScheduleCompile!Q165)),ISNUMBER(FIND("8F",ScheduleCompile!Q165)),ISNUMBER(FIND("1F",ScheduleCompile!Q165)),ISNUMBER(FIND("2F",ScheduleCompile!Q165)),ISNUMBER(FIND("3F",ScheduleCompile!Q165)),ISNUMBER(FIND("6F",ScheduleCompile!Q165)),ISNUMBER(FIND("7F",ScheduleCompile!Q165)),ISNUMBER(FIND("9F",ScheduleCompile!Q165)),ISNUMBER(FIND("4F",ScheduleCompile!Q165))),VALUE(LEFT(ScheduleCompile!Q165,FIND("F",ScheduleCompile!Q165)-1)),ScheduleCompile!Q165)))))))</f>
        <v>0.25</v>
      </c>
      <c r="W172" s="1">
        <f>IF(AND(ISERROR(IF(ScheduleCompile!R165="Off",0,IF(ScheduleCompile!R165="On",1,IF(ISNUMBER(ScheduleCompile!R165),ScheduleCompile!R165/1,IF(ISTEXT(ScheduleCompile!R165),IF(OR(ISNUMBER(FIND("5F",ScheduleCompile!R165)),ISNUMBER(FIND("0F",ScheduleCompile!R165)),ISNUMBER(FIND("8F",ScheduleCompile!R165)),ISNUMBER(FIND("1F",ScheduleCompile!R165)),ISNUMBER(FIND("2F",ScheduleCompile!R165)),ISNUMBER(FIND("3F",ScheduleCompile!R165)),ISNUMBER(FIND("6F",ScheduleCompile!R165)),ISNUMBER(FIND("7F",ScheduleCompile!R165)),ISNUMBER(FIND("9F",ScheduleCompile!R165)),ISNUMBER(FIND("4F",ScheduleCompile!R165))),VALUE(LEFT(ScheduleCompile!R165,FIND("F",ScheduleCompile!R165)-1)),ScheduleCompile!R165)))))),ISTEXT(ScheduleCompile!#REF!)),"ENDTABLE",IF(ISERROR(IF(ScheduleCompile!R165="Off",0,IF(ScheduleCompile!R165="On",1,IF(ISNUMBER(ScheduleCompile!R165),ScheduleCompile!R165/1,IF(ISTEXT(ScheduleCompile!R165),IF(OR(ISNUMBER(FIND("5F",ScheduleCompile!R165)),ISNUMBER(FIND("0F",ScheduleCompile!R165)),ISNUMBER(FIND("8F",ScheduleCompile!R165)),ISNUMBER(FIND("1F",ScheduleCompile!R165)),ISNUMBER(FIND("2F",ScheduleCompile!R165)),ISNUMBER(FIND("3F",ScheduleCompile!R165)),ISNUMBER(FIND("6F",ScheduleCompile!R165)),ISNUMBER(FIND("7F",ScheduleCompile!R165)),ISNUMBER(FIND("9F",ScheduleCompile!R165)),ISNUMBER(FIND("4F",ScheduleCompile!R165))),VALUE(LEFT(ScheduleCompile!R165,FIND("F",ScheduleCompile!R165)-1)),ScheduleCompile!R165)))))),"",IF(ScheduleCompile!R165="Off",0,IF(ScheduleCompile!R165="On",1,IF(ISNUMBER(ScheduleCompile!R165),ScheduleCompile!R165/1,IF(ISTEXT(ScheduleCompile!R165),IF(OR(ISNUMBER(FIND("5F",ScheduleCompile!R165)),ISNUMBER(FIND("0F",ScheduleCompile!R165)),ISNUMBER(FIND("8F",ScheduleCompile!R165)),ISNUMBER(FIND("1F",ScheduleCompile!R165)),ISNUMBER(FIND("2F",ScheduleCompile!R165)),ISNUMBER(FIND("3F",ScheduleCompile!R165)),ISNUMBER(FIND("6F",ScheduleCompile!R165)),ISNUMBER(FIND("7F",ScheduleCompile!R165)),ISNUMBER(FIND("9F",ScheduleCompile!R165)),ISNUMBER(FIND("4F",ScheduleCompile!R165))),VALUE(LEFT(ScheduleCompile!R165,FIND("F",ScheduleCompile!R165)-1)),ScheduleCompile!R165)))))))</f>
        <v>0.25</v>
      </c>
      <c r="X172" s="1">
        <f>IF(AND(ISERROR(IF(ScheduleCompile!S165="Off",0,IF(ScheduleCompile!S165="On",1,IF(ISNUMBER(ScheduleCompile!S165),ScheduleCompile!S165/1,IF(ISTEXT(ScheduleCompile!S165),IF(OR(ISNUMBER(FIND("5F",ScheduleCompile!S165)),ISNUMBER(FIND("0F",ScheduleCompile!S165)),ISNUMBER(FIND("8F",ScheduleCompile!S165)),ISNUMBER(FIND("1F",ScheduleCompile!S165)),ISNUMBER(FIND("2F",ScheduleCompile!S165)),ISNUMBER(FIND("3F",ScheduleCompile!S165)),ISNUMBER(FIND("6F",ScheduleCompile!S165)),ISNUMBER(FIND("7F",ScheduleCompile!S165)),ISNUMBER(FIND("9F",ScheduleCompile!S165)),ISNUMBER(FIND("4F",ScheduleCompile!S165))),VALUE(LEFT(ScheduleCompile!S165,FIND("F",ScheduleCompile!S165)-1)),ScheduleCompile!S165)))))),ISTEXT(ScheduleCompile!#REF!)),"ENDTABLE",IF(ISERROR(IF(ScheduleCompile!S165="Off",0,IF(ScheduleCompile!S165="On",1,IF(ISNUMBER(ScheduleCompile!S165),ScheduleCompile!S165/1,IF(ISTEXT(ScheduleCompile!S165),IF(OR(ISNUMBER(FIND("5F",ScheduleCompile!S165)),ISNUMBER(FIND("0F",ScheduleCompile!S165)),ISNUMBER(FIND("8F",ScheduleCompile!S165)),ISNUMBER(FIND("1F",ScheduleCompile!S165)),ISNUMBER(FIND("2F",ScheduleCompile!S165)),ISNUMBER(FIND("3F",ScheduleCompile!S165)),ISNUMBER(FIND("6F",ScheduleCompile!S165)),ISNUMBER(FIND("7F",ScheduleCompile!S165)),ISNUMBER(FIND("9F",ScheduleCompile!S165)),ISNUMBER(FIND("4F",ScheduleCompile!S165))),VALUE(LEFT(ScheduleCompile!S165,FIND("F",ScheduleCompile!S165)-1)),ScheduleCompile!S165)))))),"",IF(ScheduleCompile!S165="Off",0,IF(ScheduleCompile!S165="On",1,IF(ISNUMBER(ScheduleCompile!S165),ScheduleCompile!S165/1,IF(ISTEXT(ScheduleCompile!S165),IF(OR(ISNUMBER(FIND("5F",ScheduleCompile!S165)),ISNUMBER(FIND("0F",ScheduleCompile!S165)),ISNUMBER(FIND("8F",ScheduleCompile!S165)),ISNUMBER(FIND("1F",ScheduleCompile!S165)),ISNUMBER(FIND("2F",ScheduleCompile!S165)),ISNUMBER(FIND("3F",ScheduleCompile!S165)),ISNUMBER(FIND("6F",ScheduleCompile!S165)),ISNUMBER(FIND("7F",ScheduleCompile!S165)),ISNUMBER(FIND("9F",ScheduleCompile!S165)),ISNUMBER(FIND("4F",ScheduleCompile!S165))),VALUE(LEFT(ScheduleCompile!S165,FIND("F",ScheduleCompile!S165)-1)),ScheduleCompile!S165)))))))</f>
        <v>0.25</v>
      </c>
      <c r="Y172" s="1">
        <f>IF(AND(ISERROR(IF(ScheduleCompile!T165="Off",0,IF(ScheduleCompile!T165="On",1,IF(ISNUMBER(ScheduleCompile!T165),ScheduleCompile!T165/1,IF(ISTEXT(ScheduleCompile!T165),IF(OR(ISNUMBER(FIND("5F",ScheduleCompile!T165)),ISNUMBER(FIND("0F",ScheduleCompile!T165)),ISNUMBER(FIND("8F",ScheduleCompile!T165)),ISNUMBER(FIND("1F",ScheduleCompile!T165)),ISNUMBER(FIND("2F",ScheduleCompile!T165)),ISNUMBER(FIND("3F",ScheduleCompile!T165)),ISNUMBER(FIND("6F",ScheduleCompile!T165)),ISNUMBER(FIND("7F",ScheduleCompile!T165)),ISNUMBER(FIND("9F",ScheduleCompile!T165)),ISNUMBER(FIND("4F",ScheduleCompile!T165))),VALUE(LEFT(ScheduleCompile!T165,FIND("F",ScheduleCompile!T165)-1)),ScheduleCompile!T165)))))),ISTEXT(ScheduleCompile!#REF!)),"ENDTABLE",IF(ISERROR(IF(ScheduleCompile!T165="Off",0,IF(ScheduleCompile!T165="On",1,IF(ISNUMBER(ScheduleCompile!T165),ScheduleCompile!T165/1,IF(ISTEXT(ScheduleCompile!T165),IF(OR(ISNUMBER(FIND("5F",ScheduleCompile!T165)),ISNUMBER(FIND("0F",ScheduleCompile!T165)),ISNUMBER(FIND("8F",ScheduleCompile!T165)),ISNUMBER(FIND("1F",ScheduleCompile!T165)),ISNUMBER(FIND("2F",ScheduleCompile!T165)),ISNUMBER(FIND("3F",ScheduleCompile!T165)),ISNUMBER(FIND("6F",ScheduleCompile!T165)),ISNUMBER(FIND("7F",ScheduleCompile!T165)),ISNUMBER(FIND("9F",ScheduleCompile!T165)),ISNUMBER(FIND("4F",ScheduleCompile!T165))),VALUE(LEFT(ScheduleCompile!T165,FIND("F",ScheduleCompile!T165)-1)),ScheduleCompile!T165)))))),"",IF(ScheduleCompile!T165="Off",0,IF(ScheduleCompile!T165="On",1,IF(ISNUMBER(ScheduleCompile!T165),ScheduleCompile!T165/1,IF(ISTEXT(ScheduleCompile!T165),IF(OR(ISNUMBER(FIND("5F",ScheduleCompile!T165)),ISNUMBER(FIND("0F",ScheduleCompile!T165)),ISNUMBER(FIND("8F",ScheduleCompile!T165)),ISNUMBER(FIND("1F",ScheduleCompile!T165)),ISNUMBER(FIND("2F",ScheduleCompile!T165)),ISNUMBER(FIND("3F",ScheduleCompile!T165)),ISNUMBER(FIND("6F",ScheduleCompile!T165)),ISNUMBER(FIND("7F",ScheduleCompile!T165)),ISNUMBER(FIND("9F",ScheduleCompile!T165)),ISNUMBER(FIND("4F",ScheduleCompile!T165))),VALUE(LEFT(ScheduleCompile!T165,FIND("F",ScheduleCompile!T165)-1)),ScheduleCompile!T165)))))))</f>
        <v>0.25</v>
      </c>
      <c r="Z172" s="1">
        <f>IF(AND(ISERROR(IF(ScheduleCompile!U165="Off",0,IF(ScheduleCompile!U165="On",1,IF(ISNUMBER(ScheduleCompile!U165),ScheduleCompile!U165/1,IF(ISTEXT(ScheduleCompile!U165),IF(OR(ISNUMBER(FIND("5F",ScheduleCompile!U165)),ISNUMBER(FIND("0F",ScheduleCompile!U165)),ISNUMBER(FIND("8F",ScheduleCompile!U165)),ISNUMBER(FIND("1F",ScheduleCompile!U165)),ISNUMBER(FIND("2F",ScheduleCompile!U165)),ISNUMBER(FIND("3F",ScheduleCompile!U165)),ISNUMBER(FIND("6F",ScheduleCompile!U165)),ISNUMBER(FIND("7F",ScheduleCompile!U165)),ISNUMBER(FIND("9F",ScheduleCompile!U165)),ISNUMBER(FIND("4F",ScheduleCompile!U165))),VALUE(LEFT(ScheduleCompile!U165,FIND("F",ScheduleCompile!U165)-1)),ScheduleCompile!U165)))))),ISTEXT(ScheduleCompile!#REF!)),"ENDTABLE",IF(ISERROR(IF(ScheduleCompile!U165="Off",0,IF(ScheduleCompile!U165="On",1,IF(ISNUMBER(ScheduleCompile!U165),ScheduleCompile!U165/1,IF(ISTEXT(ScheduleCompile!U165),IF(OR(ISNUMBER(FIND("5F",ScheduleCompile!U165)),ISNUMBER(FIND("0F",ScheduleCompile!U165)),ISNUMBER(FIND("8F",ScheduleCompile!U165)),ISNUMBER(FIND("1F",ScheduleCompile!U165)),ISNUMBER(FIND("2F",ScheduleCompile!U165)),ISNUMBER(FIND("3F",ScheduleCompile!U165)),ISNUMBER(FIND("6F",ScheduleCompile!U165)),ISNUMBER(FIND("7F",ScheduleCompile!U165)),ISNUMBER(FIND("9F",ScheduleCompile!U165)),ISNUMBER(FIND("4F",ScheduleCompile!U165))),VALUE(LEFT(ScheduleCompile!U165,FIND("F",ScheduleCompile!U165)-1)),ScheduleCompile!U165)))))),"",IF(ScheduleCompile!U165="Off",0,IF(ScheduleCompile!U165="On",1,IF(ISNUMBER(ScheduleCompile!U165),ScheduleCompile!U165/1,IF(ISTEXT(ScheduleCompile!U165),IF(OR(ISNUMBER(FIND("5F",ScheduleCompile!U165)),ISNUMBER(FIND("0F",ScheduleCompile!U165)),ISNUMBER(FIND("8F",ScheduleCompile!U165)),ISNUMBER(FIND("1F",ScheduleCompile!U165)),ISNUMBER(FIND("2F",ScheduleCompile!U165)),ISNUMBER(FIND("3F",ScheduleCompile!U165)),ISNUMBER(FIND("6F",ScheduleCompile!U165)),ISNUMBER(FIND("7F",ScheduleCompile!U165)),ISNUMBER(FIND("9F",ScheduleCompile!U165)),ISNUMBER(FIND("4F",ScheduleCompile!U165))),VALUE(LEFT(ScheduleCompile!U165,FIND("F",ScheduleCompile!U165)-1)),ScheduleCompile!U165)))))))</f>
        <v>0.25</v>
      </c>
      <c r="AA172" s="1">
        <f>IF(AND(ISERROR(IF(ScheduleCompile!V165="Off",0,IF(ScheduleCompile!V165="On",1,IF(ISNUMBER(ScheduleCompile!V165),ScheduleCompile!V165/1,IF(ISTEXT(ScheduleCompile!V165),IF(OR(ISNUMBER(FIND("5F",ScheduleCompile!V165)),ISNUMBER(FIND("0F",ScheduleCompile!V165)),ISNUMBER(FIND("8F",ScheduleCompile!V165)),ISNUMBER(FIND("1F",ScheduleCompile!V165)),ISNUMBER(FIND("2F",ScheduleCompile!V165)),ISNUMBER(FIND("3F",ScheduleCompile!V165)),ISNUMBER(FIND("6F",ScheduleCompile!V165)),ISNUMBER(FIND("7F",ScheduleCompile!V165)),ISNUMBER(FIND("9F",ScheduleCompile!V165)),ISNUMBER(FIND("4F",ScheduleCompile!V165))),VALUE(LEFT(ScheduleCompile!V165,FIND("F",ScheduleCompile!V165)-1)),ScheduleCompile!V165)))))),ISTEXT(ScheduleCompile!#REF!)),"ENDTABLE",IF(ISERROR(IF(ScheduleCompile!V165="Off",0,IF(ScheduleCompile!V165="On",1,IF(ISNUMBER(ScheduleCompile!V165),ScheduleCompile!V165/1,IF(ISTEXT(ScheduleCompile!V165),IF(OR(ISNUMBER(FIND("5F",ScheduleCompile!V165)),ISNUMBER(FIND("0F",ScheduleCompile!V165)),ISNUMBER(FIND("8F",ScheduleCompile!V165)),ISNUMBER(FIND("1F",ScheduleCompile!V165)),ISNUMBER(FIND("2F",ScheduleCompile!V165)),ISNUMBER(FIND("3F",ScheduleCompile!V165)),ISNUMBER(FIND("6F",ScheduleCompile!V165)),ISNUMBER(FIND("7F",ScheduleCompile!V165)),ISNUMBER(FIND("9F",ScheduleCompile!V165)),ISNUMBER(FIND("4F",ScheduleCompile!V165))),VALUE(LEFT(ScheduleCompile!V165,FIND("F",ScheduleCompile!V165)-1)),ScheduleCompile!V165)))))),"",IF(ScheduleCompile!V165="Off",0,IF(ScheduleCompile!V165="On",1,IF(ISNUMBER(ScheduleCompile!V165),ScheduleCompile!V165/1,IF(ISTEXT(ScheduleCompile!V165),IF(OR(ISNUMBER(FIND("5F",ScheduleCompile!V165)),ISNUMBER(FIND("0F",ScheduleCompile!V165)),ISNUMBER(FIND("8F",ScheduleCompile!V165)),ISNUMBER(FIND("1F",ScheduleCompile!V165)),ISNUMBER(FIND("2F",ScheduleCompile!V165)),ISNUMBER(FIND("3F",ScheduleCompile!V165)),ISNUMBER(FIND("6F",ScheduleCompile!V165)),ISNUMBER(FIND("7F",ScheduleCompile!V165)),ISNUMBER(FIND("9F",ScheduleCompile!V165)),ISNUMBER(FIND("4F",ScheduleCompile!V165))),VALUE(LEFT(ScheduleCompile!V165,FIND("F",ScheduleCompile!V165)-1)),ScheduleCompile!V165)))))))</f>
        <v>0.25</v>
      </c>
      <c r="AB172" s="1">
        <f>IF(AND(ISERROR(IF(ScheduleCompile!W165="Off",0,IF(ScheduleCompile!W165="On",1,IF(ISNUMBER(ScheduleCompile!W165),ScheduleCompile!W165/1,IF(ISTEXT(ScheduleCompile!W165),IF(OR(ISNUMBER(FIND("5F",ScheduleCompile!W165)),ISNUMBER(FIND("0F",ScheduleCompile!W165)),ISNUMBER(FIND("8F",ScheduleCompile!W165)),ISNUMBER(FIND("1F",ScheduleCompile!W165)),ISNUMBER(FIND("2F",ScheduleCompile!W165)),ISNUMBER(FIND("3F",ScheduleCompile!W165)),ISNUMBER(FIND("6F",ScheduleCompile!W165)),ISNUMBER(FIND("7F",ScheduleCompile!W165)),ISNUMBER(FIND("9F",ScheduleCompile!W165)),ISNUMBER(FIND("4F",ScheduleCompile!W165))),VALUE(LEFT(ScheduleCompile!W165,FIND("F",ScheduleCompile!W165)-1)),ScheduleCompile!W165)))))),ISTEXT(ScheduleCompile!#REF!)),"ENDTABLE",IF(ISERROR(IF(ScheduleCompile!W165="Off",0,IF(ScheduleCompile!W165="On",1,IF(ISNUMBER(ScheduleCompile!W165),ScheduleCompile!W165/1,IF(ISTEXT(ScheduleCompile!W165),IF(OR(ISNUMBER(FIND("5F",ScheduleCompile!W165)),ISNUMBER(FIND("0F",ScheduleCompile!W165)),ISNUMBER(FIND("8F",ScheduleCompile!W165)),ISNUMBER(FIND("1F",ScheduleCompile!W165)),ISNUMBER(FIND("2F",ScheduleCompile!W165)),ISNUMBER(FIND("3F",ScheduleCompile!W165)),ISNUMBER(FIND("6F",ScheduleCompile!W165)),ISNUMBER(FIND("7F",ScheduleCompile!W165)),ISNUMBER(FIND("9F",ScheduleCompile!W165)),ISNUMBER(FIND("4F",ScheduleCompile!W165))),VALUE(LEFT(ScheduleCompile!W165,FIND("F",ScheduleCompile!W165)-1)),ScheduleCompile!W165)))))),"",IF(ScheduleCompile!W165="Off",0,IF(ScheduleCompile!W165="On",1,IF(ISNUMBER(ScheduleCompile!W165),ScheduleCompile!W165/1,IF(ISTEXT(ScheduleCompile!W165),IF(OR(ISNUMBER(FIND("5F",ScheduleCompile!W165)),ISNUMBER(FIND("0F",ScheduleCompile!W165)),ISNUMBER(FIND("8F",ScheduleCompile!W165)),ISNUMBER(FIND("1F",ScheduleCompile!W165)),ISNUMBER(FIND("2F",ScheduleCompile!W165)),ISNUMBER(FIND("3F",ScheduleCompile!W165)),ISNUMBER(FIND("6F",ScheduleCompile!W165)),ISNUMBER(FIND("7F",ScheduleCompile!W165)),ISNUMBER(FIND("9F",ScheduleCompile!W165)),ISNUMBER(FIND("4F",ScheduleCompile!W165))),VALUE(LEFT(ScheduleCompile!W165,FIND("F",ScheduleCompile!W165)-1)),ScheduleCompile!W165)))))))</f>
        <v>0.25</v>
      </c>
      <c r="AC172" s="1">
        <f>IF(AND(ISERROR(IF(ScheduleCompile!X165="Off",0,IF(ScheduleCompile!X165="On",1,IF(ISNUMBER(ScheduleCompile!X165),ScheduleCompile!X165/1,IF(ISTEXT(ScheduleCompile!X165),IF(OR(ISNUMBER(FIND("5F",ScheduleCompile!X165)),ISNUMBER(FIND("0F",ScheduleCompile!X165)),ISNUMBER(FIND("8F",ScheduleCompile!X165)),ISNUMBER(FIND("1F",ScheduleCompile!X165)),ISNUMBER(FIND("2F",ScheduleCompile!X165)),ISNUMBER(FIND("3F",ScheduleCompile!X165)),ISNUMBER(FIND("6F",ScheduleCompile!X165)),ISNUMBER(FIND("7F",ScheduleCompile!X165)),ISNUMBER(FIND("9F",ScheduleCompile!X165)),ISNUMBER(FIND("4F",ScheduleCompile!X165))),VALUE(LEFT(ScheduleCompile!X165,FIND("F",ScheduleCompile!X165)-1)),ScheduleCompile!X165)))))),ISTEXT(ScheduleCompile!#REF!)),"ENDTABLE",IF(ISERROR(IF(ScheduleCompile!X165="Off",0,IF(ScheduleCompile!X165="On",1,IF(ISNUMBER(ScheduleCompile!X165),ScheduleCompile!X165/1,IF(ISTEXT(ScheduleCompile!X165),IF(OR(ISNUMBER(FIND("5F",ScheduleCompile!X165)),ISNUMBER(FIND("0F",ScheduleCompile!X165)),ISNUMBER(FIND("8F",ScheduleCompile!X165)),ISNUMBER(FIND("1F",ScheduleCompile!X165)),ISNUMBER(FIND("2F",ScheduleCompile!X165)),ISNUMBER(FIND("3F",ScheduleCompile!X165)),ISNUMBER(FIND("6F",ScheduleCompile!X165)),ISNUMBER(FIND("7F",ScheduleCompile!X165)),ISNUMBER(FIND("9F",ScheduleCompile!X165)),ISNUMBER(FIND("4F",ScheduleCompile!X165))),VALUE(LEFT(ScheduleCompile!X165,FIND("F",ScheduleCompile!X165)-1)),ScheduleCompile!X165)))))),"",IF(ScheduleCompile!X165="Off",0,IF(ScheduleCompile!X165="On",1,IF(ISNUMBER(ScheduleCompile!X165),ScheduleCompile!X165/1,IF(ISTEXT(ScheduleCompile!X165),IF(OR(ISNUMBER(FIND("5F",ScheduleCompile!X165)),ISNUMBER(FIND("0F",ScheduleCompile!X165)),ISNUMBER(FIND("8F",ScheduleCompile!X165)),ISNUMBER(FIND("1F",ScheduleCompile!X165)),ISNUMBER(FIND("2F",ScheduleCompile!X165)),ISNUMBER(FIND("3F",ScheduleCompile!X165)),ISNUMBER(FIND("6F",ScheduleCompile!X165)),ISNUMBER(FIND("7F",ScheduleCompile!X165)),ISNUMBER(FIND("9F",ScheduleCompile!X165)),ISNUMBER(FIND("4F",ScheduleCompile!X165))),VALUE(LEFT(ScheduleCompile!X165,FIND("F",ScheduleCompile!X165)-1)),ScheduleCompile!X165)))))))</f>
        <v>0.25</v>
      </c>
      <c r="AD172" s="1">
        <f>IF(AND(ISERROR(IF(ScheduleCompile!Y165="Off",0,IF(ScheduleCompile!Y165="On",1,IF(ISNUMBER(ScheduleCompile!Y165),ScheduleCompile!Y165/1,IF(ISTEXT(ScheduleCompile!Y165),IF(OR(ISNUMBER(FIND("5F",ScheduleCompile!Y165)),ISNUMBER(FIND("0F",ScheduleCompile!Y165)),ISNUMBER(FIND("8F",ScheduleCompile!Y165)),ISNUMBER(FIND("1F",ScheduleCompile!Y165)),ISNUMBER(FIND("2F",ScheduleCompile!Y165)),ISNUMBER(FIND("3F",ScheduleCompile!Y165)),ISNUMBER(FIND("6F",ScheduleCompile!Y165)),ISNUMBER(FIND("7F",ScheduleCompile!Y165)),ISNUMBER(FIND("9F",ScheduleCompile!Y165)),ISNUMBER(FIND("4F",ScheduleCompile!Y165))),VALUE(LEFT(ScheduleCompile!Y165,FIND("F",ScheduleCompile!Y165)-1)),ScheduleCompile!Y165)))))),ISTEXT(ScheduleCompile!#REF!)),"ENDTABLE",IF(ISERROR(IF(ScheduleCompile!Y165="Off",0,IF(ScheduleCompile!Y165="On",1,IF(ISNUMBER(ScheduleCompile!Y165),ScheduleCompile!Y165/1,IF(ISTEXT(ScheduleCompile!Y165),IF(OR(ISNUMBER(FIND("5F",ScheduleCompile!Y165)),ISNUMBER(FIND("0F",ScheduleCompile!Y165)),ISNUMBER(FIND("8F",ScheduleCompile!Y165)),ISNUMBER(FIND("1F",ScheduleCompile!Y165)),ISNUMBER(FIND("2F",ScheduleCompile!Y165)),ISNUMBER(FIND("3F",ScheduleCompile!Y165)),ISNUMBER(FIND("6F",ScheduleCompile!Y165)),ISNUMBER(FIND("7F",ScheduleCompile!Y165)),ISNUMBER(FIND("9F",ScheduleCompile!Y165)),ISNUMBER(FIND("4F",ScheduleCompile!Y165))),VALUE(LEFT(ScheduleCompile!Y165,FIND("F",ScheduleCompile!Y165)-1)),ScheduleCompile!Y165)))))),"",IF(ScheduleCompile!Y165="Off",0,IF(ScheduleCompile!Y165="On",1,IF(ISNUMBER(ScheduleCompile!Y165),ScheduleCompile!Y165/1,IF(ISTEXT(ScheduleCompile!Y165),IF(OR(ISNUMBER(FIND("5F",ScheduleCompile!Y165)),ISNUMBER(FIND("0F",ScheduleCompile!Y165)),ISNUMBER(FIND("8F",ScheduleCompile!Y165)),ISNUMBER(FIND("1F",ScheduleCompile!Y165)),ISNUMBER(FIND("2F",ScheduleCompile!Y165)),ISNUMBER(FIND("3F",ScheduleCompile!Y165)),ISNUMBER(FIND("6F",ScheduleCompile!Y165)),ISNUMBER(FIND("7F",ScheduleCompile!Y165)),ISNUMBER(FIND("9F",ScheduleCompile!Y165)),ISNUMBER(FIND("4F",ScheduleCompile!Y165))),VALUE(LEFT(ScheduleCompile!Y165,FIND("F",ScheduleCompile!Y165)-1)),ScheduleCompile!Y165)))))))</f>
        <v>0.25</v>
      </c>
    </row>
    <row r="173" spans="1:30" x14ac:dyDescent="0.25">
      <c r="A173" t="str">
        <f t="shared" si="8"/>
        <v>SchDay "LabInfiltrationSun"  Type = "Fraction" Hr = (0.25, 0.25, 0.25, 0.25, 0.25, 0.25, 0.25, 0.25, 0.25, 0.25, 0.25, 0.25, 0.25, 0.25, 0.25, 0.25, 0.25, 0.25, 0.25, 0.25, 0.25, 0.25, 0.25, 0.25) ..</v>
      </c>
      <c r="B173" s="1" t="s">
        <v>623</v>
      </c>
      <c r="C173" t="str">
        <f t="shared" si="9"/>
        <v xml:space="preserve">SchDay "LabInfiltrationSun"  Type = "Fraction" Hr = </v>
      </c>
      <c r="D173" t="str">
        <f t="shared" si="10"/>
        <v>(0.25, 0.25, 0.25, 0.25, 0.25, 0.25, 0.25, 0.25, 0.25, 0.25, 0.25, 0.25, 0.25, 0.25, 0.25, 0.25, 0.25, 0.25, 0.25, 0.25, 0.25, 0.25, 0.25, 0.25) ..</v>
      </c>
      <c r="E173" s="30" t="str">
        <f>ScheduleCompile!A166</f>
        <v>LabInfiltrationSun</v>
      </c>
      <c r="F173" t="str">
        <f t="shared" si="11"/>
        <v>Fraction</v>
      </c>
      <c r="G173" s="1">
        <f>IF(AND(ISERROR(IF(ScheduleCompile!B166="Off",0,IF(ScheduleCompile!B166="On",1,IF(ISNUMBER(ScheduleCompile!B166),ScheduleCompile!B166/1,IF(ISTEXT(ScheduleCompile!B166),IF(OR(ISNUMBER(FIND("5F",ScheduleCompile!B166)),ISNUMBER(FIND("0F",ScheduleCompile!B166)),ISNUMBER(FIND("8F",ScheduleCompile!B166)),ISNUMBER(FIND("1F",ScheduleCompile!B166)),ISNUMBER(FIND("2F",ScheduleCompile!B166)),ISNUMBER(FIND("3F",ScheduleCompile!B166)),ISNUMBER(FIND("6F",ScheduleCompile!B166)),ISNUMBER(FIND("7F",ScheduleCompile!B166)),ISNUMBER(FIND("9F",ScheduleCompile!B166)),ISNUMBER(FIND("4F",ScheduleCompile!B166))),VALUE(LEFT(ScheduleCompile!B166,FIND("F",ScheduleCompile!B166)-1)),ScheduleCompile!B166)))))),ISTEXT(ScheduleCompile!#REF!)),"ENDTABLE",IF(ISERROR(IF(ScheduleCompile!B166="Off",0,IF(ScheduleCompile!B166="On",1,IF(ISNUMBER(ScheduleCompile!B166),ScheduleCompile!B166/1,IF(ISTEXT(ScheduleCompile!B166),IF(OR(ISNUMBER(FIND("5F",ScheduleCompile!B166)),ISNUMBER(FIND("0F",ScheduleCompile!B166)),ISNUMBER(FIND("8F",ScheduleCompile!B166)),ISNUMBER(FIND("1F",ScheduleCompile!B166)),ISNUMBER(FIND("2F",ScheduleCompile!B166)),ISNUMBER(FIND("3F",ScheduleCompile!B166)),ISNUMBER(FIND("6F",ScheduleCompile!B166)),ISNUMBER(FIND("7F",ScheduleCompile!B166)),ISNUMBER(FIND("9F",ScheduleCompile!B166)),ISNUMBER(FIND("4F",ScheduleCompile!B166))),VALUE(LEFT(ScheduleCompile!B166,FIND("F",ScheduleCompile!B166)-1)),ScheduleCompile!B166)))))),"",IF(ScheduleCompile!B166="Off",0,IF(ScheduleCompile!B166="On",1,IF(ISNUMBER(ScheduleCompile!B166),ScheduleCompile!B166/1,IF(ISTEXT(ScheduleCompile!B166),IF(OR(ISNUMBER(FIND("5F",ScheduleCompile!B166)),ISNUMBER(FIND("0F",ScheduleCompile!B166)),ISNUMBER(FIND("8F",ScheduleCompile!B166)),ISNUMBER(FIND("1F",ScheduleCompile!B166)),ISNUMBER(FIND("2F",ScheduleCompile!B166)),ISNUMBER(FIND("3F",ScheduleCompile!B166)),ISNUMBER(FIND("6F",ScheduleCompile!B166)),ISNUMBER(FIND("7F",ScheduleCompile!B166)),ISNUMBER(FIND("9F",ScheduleCompile!B166)),ISNUMBER(FIND("4F",ScheduleCompile!B166))),VALUE(LEFT(ScheduleCompile!B166,FIND("F",ScheduleCompile!B166)-1)),ScheduleCompile!B166)))))))</f>
        <v>0.25</v>
      </c>
      <c r="H173" s="1">
        <f>IF(AND(ISERROR(IF(ScheduleCompile!C166="Off",0,IF(ScheduleCompile!C166="On",1,IF(ISNUMBER(ScheduleCompile!C166),ScheduleCompile!C166/1,IF(ISTEXT(ScheduleCompile!C166),IF(OR(ISNUMBER(FIND("5F",ScheduleCompile!C166)),ISNUMBER(FIND("0F",ScheduleCompile!C166)),ISNUMBER(FIND("8F",ScheduleCompile!C166)),ISNUMBER(FIND("1F",ScheduleCompile!C166)),ISNUMBER(FIND("2F",ScheduleCompile!C166)),ISNUMBER(FIND("3F",ScheduleCompile!C166)),ISNUMBER(FIND("6F",ScheduleCompile!C166)),ISNUMBER(FIND("7F",ScheduleCompile!C166)),ISNUMBER(FIND("9F",ScheduleCompile!C166)),ISNUMBER(FIND("4F",ScheduleCompile!C166))),VALUE(LEFT(ScheduleCompile!C166,FIND("F",ScheduleCompile!C166)-1)),ScheduleCompile!C166)))))),ISTEXT(ScheduleCompile!#REF!)),"ENDTABLE",IF(ISERROR(IF(ScheduleCompile!C166="Off",0,IF(ScheduleCompile!C166="On",1,IF(ISNUMBER(ScheduleCompile!C166),ScheduleCompile!C166/1,IF(ISTEXT(ScheduleCompile!C166),IF(OR(ISNUMBER(FIND("5F",ScheduleCompile!C166)),ISNUMBER(FIND("0F",ScheduleCompile!C166)),ISNUMBER(FIND("8F",ScheduleCompile!C166)),ISNUMBER(FIND("1F",ScheduleCompile!C166)),ISNUMBER(FIND("2F",ScheduleCompile!C166)),ISNUMBER(FIND("3F",ScheduleCompile!C166)),ISNUMBER(FIND("6F",ScheduleCompile!C166)),ISNUMBER(FIND("7F",ScheduleCompile!C166)),ISNUMBER(FIND("9F",ScheduleCompile!C166)),ISNUMBER(FIND("4F",ScheduleCompile!C166))),VALUE(LEFT(ScheduleCompile!C166,FIND("F",ScheduleCompile!C166)-1)),ScheduleCompile!C166)))))),"",IF(ScheduleCompile!C166="Off",0,IF(ScheduleCompile!C166="On",1,IF(ISNUMBER(ScheduleCompile!C166),ScheduleCompile!C166/1,IF(ISTEXT(ScheduleCompile!C166),IF(OR(ISNUMBER(FIND("5F",ScheduleCompile!C166)),ISNUMBER(FIND("0F",ScheduleCompile!C166)),ISNUMBER(FIND("8F",ScheduleCompile!C166)),ISNUMBER(FIND("1F",ScheduleCompile!C166)),ISNUMBER(FIND("2F",ScheduleCompile!C166)),ISNUMBER(FIND("3F",ScheduleCompile!C166)),ISNUMBER(FIND("6F",ScheduleCompile!C166)),ISNUMBER(FIND("7F",ScheduleCompile!C166)),ISNUMBER(FIND("9F",ScheduleCompile!C166)),ISNUMBER(FIND("4F",ScheduleCompile!C166))),VALUE(LEFT(ScheduleCompile!C166,FIND("F",ScheduleCompile!C166)-1)),ScheduleCompile!C166)))))))</f>
        <v>0.25</v>
      </c>
      <c r="I173" s="1">
        <f>IF(AND(ISERROR(IF(ScheduleCompile!D166="Off",0,IF(ScheduleCompile!D166="On",1,IF(ISNUMBER(ScheduleCompile!D166),ScheduleCompile!D166/1,IF(ISTEXT(ScheduleCompile!D166),IF(OR(ISNUMBER(FIND("5F",ScheduleCompile!D166)),ISNUMBER(FIND("0F",ScheduleCompile!D166)),ISNUMBER(FIND("8F",ScheduleCompile!D166)),ISNUMBER(FIND("1F",ScheduleCompile!D166)),ISNUMBER(FIND("2F",ScheduleCompile!D166)),ISNUMBER(FIND("3F",ScheduleCompile!D166)),ISNUMBER(FIND("6F",ScheduleCompile!D166)),ISNUMBER(FIND("7F",ScheduleCompile!D166)),ISNUMBER(FIND("9F",ScheduleCompile!D166)),ISNUMBER(FIND("4F",ScheduleCompile!D166))),VALUE(LEFT(ScheduleCompile!D166,FIND("F",ScheduleCompile!D166)-1)),ScheduleCompile!D166)))))),ISTEXT(ScheduleCompile!#REF!)),"ENDTABLE",IF(ISERROR(IF(ScheduleCompile!D166="Off",0,IF(ScheduleCompile!D166="On",1,IF(ISNUMBER(ScheduleCompile!D166),ScheduleCompile!D166/1,IF(ISTEXT(ScheduleCompile!D166),IF(OR(ISNUMBER(FIND("5F",ScheduleCompile!D166)),ISNUMBER(FIND("0F",ScheduleCompile!D166)),ISNUMBER(FIND("8F",ScheduleCompile!D166)),ISNUMBER(FIND("1F",ScheduleCompile!D166)),ISNUMBER(FIND("2F",ScheduleCompile!D166)),ISNUMBER(FIND("3F",ScheduleCompile!D166)),ISNUMBER(FIND("6F",ScheduleCompile!D166)),ISNUMBER(FIND("7F",ScheduleCompile!D166)),ISNUMBER(FIND("9F",ScheduleCompile!D166)),ISNUMBER(FIND("4F",ScheduleCompile!D166))),VALUE(LEFT(ScheduleCompile!D166,FIND("F",ScheduleCompile!D166)-1)),ScheduleCompile!D166)))))),"",IF(ScheduleCompile!D166="Off",0,IF(ScheduleCompile!D166="On",1,IF(ISNUMBER(ScheduleCompile!D166),ScheduleCompile!D166/1,IF(ISTEXT(ScheduleCompile!D166),IF(OR(ISNUMBER(FIND("5F",ScheduleCompile!D166)),ISNUMBER(FIND("0F",ScheduleCompile!D166)),ISNUMBER(FIND("8F",ScheduleCompile!D166)),ISNUMBER(FIND("1F",ScheduleCompile!D166)),ISNUMBER(FIND("2F",ScheduleCompile!D166)),ISNUMBER(FIND("3F",ScheduleCompile!D166)),ISNUMBER(FIND("6F",ScheduleCompile!D166)),ISNUMBER(FIND("7F",ScheduleCompile!D166)),ISNUMBER(FIND("9F",ScheduleCompile!D166)),ISNUMBER(FIND("4F",ScheduleCompile!D166))),VALUE(LEFT(ScheduleCompile!D166,FIND("F",ScheduleCompile!D166)-1)),ScheduleCompile!D166)))))))</f>
        <v>0.25</v>
      </c>
      <c r="J173" s="1">
        <f>IF(AND(ISERROR(IF(ScheduleCompile!E166="Off",0,IF(ScheduleCompile!E166="On",1,IF(ISNUMBER(ScheduleCompile!E166),ScheduleCompile!E166/1,IF(ISTEXT(ScheduleCompile!E166),IF(OR(ISNUMBER(FIND("5F",ScheduleCompile!E166)),ISNUMBER(FIND("0F",ScheduleCompile!E166)),ISNUMBER(FIND("8F",ScheduleCompile!E166)),ISNUMBER(FIND("1F",ScheduleCompile!E166)),ISNUMBER(FIND("2F",ScheduleCompile!E166)),ISNUMBER(FIND("3F",ScheduleCompile!E166)),ISNUMBER(FIND("6F",ScheduleCompile!E166)),ISNUMBER(FIND("7F",ScheduleCompile!E166)),ISNUMBER(FIND("9F",ScheduleCompile!E166)),ISNUMBER(FIND("4F",ScheduleCompile!E166))),VALUE(LEFT(ScheduleCompile!E166,FIND("F",ScheduleCompile!E166)-1)),ScheduleCompile!E166)))))),ISTEXT(ScheduleCompile!#REF!)),"ENDTABLE",IF(ISERROR(IF(ScheduleCompile!E166="Off",0,IF(ScheduleCompile!E166="On",1,IF(ISNUMBER(ScheduleCompile!E166),ScheduleCompile!E166/1,IF(ISTEXT(ScheduleCompile!E166),IF(OR(ISNUMBER(FIND("5F",ScheduleCompile!E166)),ISNUMBER(FIND("0F",ScheduleCompile!E166)),ISNUMBER(FIND("8F",ScheduleCompile!E166)),ISNUMBER(FIND("1F",ScheduleCompile!E166)),ISNUMBER(FIND("2F",ScheduleCompile!E166)),ISNUMBER(FIND("3F",ScheduleCompile!E166)),ISNUMBER(FIND("6F",ScheduleCompile!E166)),ISNUMBER(FIND("7F",ScheduleCompile!E166)),ISNUMBER(FIND("9F",ScheduleCompile!E166)),ISNUMBER(FIND("4F",ScheduleCompile!E166))),VALUE(LEFT(ScheduleCompile!E166,FIND("F",ScheduleCompile!E166)-1)),ScheduleCompile!E166)))))),"",IF(ScheduleCompile!E166="Off",0,IF(ScheduleCompile!E166="On",1,IF(ISNUMBER(ScheduleCompile!E166),ScheduleCompile!E166/1,IF(ISTEXT(ScheduleCompile!E166),IF(OR(ISNUMBER(FIND("5F",ScheduleCompile!E166)),ISNUMBER(FIND("0F",ScheduleCompile!E166)),ISNUMBER(FIND("8F",ScheduleCompile!E166)),ISNUMBER(FIND("1F",ScheduleCompile!E166)),ISNUMBER(FIND("2F",ScheduleCompile!E166)),ISNUMBER(FIND("3F",ScheduleCompile!E166)),ISNUMBER(FIND("6F",ScheduleCompile!E166)),ISNUMBER(FIND("7F",ScheduleCompile!E166)),ISNUMBER(FIND("9F",ScheduleCompile!E166)),ISNUMBER(FIND("4F",ScheduleCompile!E166))),VALUE(LEFT(ScheduleCompile!E166,FIND("F",ScheduleCompile!E166)-1)),ScheduleCompile!E166)))))))</f>
        <v>0.25</v>
      </c>
      <c r="K173" s="1">
        <f>IF(AND(ISERROR(IF(ScheduleCompile!F166="Off",0,IF(ScheduleCompile!F166="On",1,IF(ISNUMBER(ScheduleCompile!F166),ScheduleCompile!F166/1,IF(ISTEXT(ScheduleCompile!F166),IF(OR(ISNUMBER(FIND("5F",ScheduleCompile!F166)),ISNUMBER(FIND("0F",ScheduleCompile!F166)),ISNUMBER(FIND("8F",ScheduleCompile!F166)),ISNUMBER(FIND("1F",ScheduleCompile!F166)),ISNUMBER(FIND("2F",ScheduleCompile!F166)),ISNUMBER(FIND("3F",ScheduleCompile!F166)),ISNUMBER(FIND("6F",ScheduleCompile!F166)),ISNUMBER(FIND("7F",ScheduleCompile!F166)),ISNUMBER(FIND("9F",ScheduleCompile!F166)),ISNUMBER(FIND("4F",ScheduleCompile!F166))),VALUE(LEFT(ScheduleCompile!F166,FIND("F",ScheduleCompile!F166)-1)),ScheduleCompile!F166)))))),ISTEXT(ScheduleCompile!#REF!)),"ENDTABLE",IF(ISERROR(IF(ScheduleCompile!F166="Off",0,IF(ScheduleCompile!F166="On",1,IF(ISNUMBER(ScheduleCompile!F166),ScheduleCompile!F166/1,IF(ISTEXT(ScheduleCompile!F166),IF(OR(ISNUMBER(FIND("5F",ScheduleCompile!F166)),ISNUMBER(FIND("0F",ScheduleCompile!F166)),ISNUMBER(FIND("8F",ScheduleCompile!F166)),ISNUMBER(FIND("1F",ScheduleCompile!F166)),ISNUMBER(FIND("2F",ScheduleCompile!F166)),ISNUMBER(FIND("3F",ScheduleCompile!F166)),ISNUMBER(FIND("6F",ScheduleCompile!F166)),ISNUMBER(FIND("7F",ScheduleCompile!F166)),ISNUMBER(FIND("9F",ScheduleCompile!F166)),ISNUMBER(FIND("4F",ScheduleCompile!F166))),VALUE(LEFT(ScheduleCompile!F166,FIND("F",ScheduleCompile!F166)-1)),ScheduleCompile!F166)))))),"",IF(ScheduleCompile!F166="Off",0,IF(ScheduleCompile!F166="On",1,IF(ISNUMBER(ScheduleCompile!F166),ScheduleCompile!F166/1,IF(ISTEXT(ScheduleCompile!F166),IF(OR(ISNUMBER(FIND("5F",ScheduleCompile!F166)),ISNUMBER(FIND("0F",ScheduleCompile!F166)),ISNUMBER(FIND("8F",ScheduleCompile!F166)),ISNUMBER(FIND("1F",ScheduleCompile!F166)),ISNUMBER(FIND("2F",ScheduleCompile!F166)),ISNUMBER(FIND("3F",ScheduleCompile!F166)),ISNUMBER(FIND("6F",ScheduleCompile!F166)),ISNUMBER(FIND("7F",ScheduleCompile!F166)),ISNUMBER(FIND("9F",ScheduleCompile!F166)),ISNUMBER(FIND("4F",ScheduleCompile!F166))),VALUE(LEFT(ScheduleCompile!F166,FIND("F",ScheduleCompile!F166)-1)),ScheduleCompile!F166)))))))</f>
        <v>0.25</v>
      </c>
      <c r="L173" s="1">
        <f>IF(AND(ISERROR(IF(ScheduleCompile!G166="Off",0,IF(ScheduleCompile!G166="On",1,IF(ISNUMBER(ScheduleCompile!G166),ScheduleCompile!G166/1,IF(ISTEXT(ScheduleCompile!G166),IF(OR(ISNUMBER(FIND("5F",ScheduleCompile!G166)),ISNUMBER(FIND("0F",ScheduleCompile!G166)),ISNUMBER(FIND("8F",ScheduleCompile!G166)),ISNUMBER(FIND("1F",ScheduleCompile!G166)),ISNUMBER(FIND("2F",ScheduleCompile!G166)),ISNUMBER(FIND("3F",ScheduleCompile!G166)),ISNUMBER(FIND("6F",ScheduleCompile!G166)),ISNUMBER(FIND("7F",ScheduleCompile!G166)),ISNUMBER(FIND("9F",ScheduleCompile!G166)),ISNUMBER(FIND("4F",ScheduleCompile!G166))),VALUE(LEFT(ScheduleCompile!G166,FIND("F",ScheduleCompile!G166)-1)),ScheduleCompile!G166)))))),ISTEXT(ScheduleCompile!#REF!)),"ENDTABLE",IF(ISERROR(IF(ScheduleCompile!G166="Off",0,IF(ScheduleCompile!G166="On",1,IF(ISNUMBER(ScheduleCompile!G166),ScheduleCompile!G166/1,IF(ISTEXT(ScheduleCompile!G166),IF(OR(ISNUMBER(FIND("5F",ScheduleCompile!G166)),ISNUMBER(FIND("0F",ScheduleCompile!G166)),ISNUMBER(FIND("8F",ScheduleCompile!G166)),ISNUMBER(FIND("1F",ScheduleCompile!G166)),ISNUMBER(FIND("2F",ScheduleCompile!G166)),ISNUMBER(FIND("3F",ScheduleCompile!G166)),ISNUMBER(FIND("6F",ScheduleCompile!G166)),ISNUMBER(FIND("7F",ScheduleCompile!G166)),ISNUMBER(FIND("9F",ScheduleCompile!G166)),ISNUMBER(FIND("4F",ScheduleCompile!G166))),VALUE(LEFT(ScheduleCompile!G166,FIND("F",ScheduleCompile!G166)-1)),ScheduleCompile!G166)))))),"",IF(ScheduleCompile!G166="Off",0,IF(ScheduleCompile!G166="On",1,IF(ISNUMBER(ScheduleCompile!G166),ScheduleCompile!G166/1,IF(ISTEXT(ScheduleCompile!G166),IF(OR(ISNUMBER(FIND("5F",ScheduleCompile!G166)),ISNUMBER(FIND("0F",ScheduleCompile!G166)),ISNUMBER(FIND("8F",ScheduleCompile!G166)),ISNUMBER(FIND("1F",ScheduleCompile!G166)),ISNUMBER(FIND("2F",ScheduleCompile!G166)),ISNUMBER(FIND("3F",ScheduleCompile!G166)),ISNUMBER(FIND("6F",ScheduleCompile!G166)),ISNUMBER(FIND("7F",ScheduleCompile!G166)),ISNUMBER(FIND("9F",ScheduleCompile!G166)),ISNUMBER(FIND("4F",ScheduleCompile!G166))),VALUE(LEFT(ScheduleCompile!G166,FIND("F",ScheduleCompile!G166)-1)),ScheduleCompile!G166)))))))</f>
        <v>0.25</v>
      </c>
      <c r="M173" s="1">
        <f>IF(AND(ISERROR(IF(ScheduleCompile!H166="Off",0,IF(ScheduleCompile!H166="On",1,IF(ISNUMBER(ScheduleCompile!H166),ScheduleCompile!H166/1,IF(ISTEXT(ScheduleCompile!H166),IF(OR(ISNUMBER(FIND("5F",ScheduleCompile!H166)),ISNUMBER(FIND("0F",ScheduleCompile!H166)),ISNUMBER(FIND("8F",ScheduleCompile!H166)),ISNUMBER(FIND("1F",ScheduleCompile!H166)),ISNUMBER(FIND("2F",ScheduleCompile!H166)),ISNUMBER(FIND("3F",ScheduleCompile!H166)),ISNUMBER(FIND("6F",ScheduleCompile!H166)),ISNUMBER(FIND("7F",ScheduleCompile!H166)),ISNUMBER(FIND("9F",ScheduleCompile!H166)),ISNUMBER(FIND("4F",ScheduleCompile!H166))),VALUE(LEFT(ScheduleCompile!H166,FIND("F",ScheduleCompile!H166)-1)),ScheduleCompile!H166)))))),ISTEXT(ScheduleCompile!#REF!)),"ENDTABLE",IF(ISERROR(IF(ScheduleCompile!H166="Off",0,IF(ScheduleCompile!H166="On",1,IF(ISNUMBER(ScheduleCompile!H166),ScheduleCompile!H166/1,IF(ISTEXT(ScheduleCompile!H166),IF(OR(ISNUMBER(FIND("5F",ScheduleCompile!H166)),ISNUMBER(FIND("0F",ScheduleCompile!H166)),ISNUMBER(FIND("8F",ScheduleCompile!H166)),ISNUMBER(FIND("1F",ScheduleCompile!H166)),ISNUMBER(FIND("2F",ScheduleCompile!H166)),ISNUMBER(FIND("3F",ScheduleCompile!H166)),ISNUMBER(FIND("6F",ScheduleCompile!H166)),ISNUMBER(FIND("7F",ScheduleCompile!H166)),ISNUMBER(FIND("9F",ScheduleCompile!H166)),ISNUMBER(FIND("4F",ScheduleCompile!H166))),VALUE(LEFT(ScheduleCompile!H166,FIND("F",ScheduleCompile!H166)-1)),ScheduleCompile!H166)))))),"",IF(ScheduleCompile!H166="Off",0,IF(ScheduleCompile!H166="On",1,IF(ISNUMBER(ScheduleCompile!H166),ScheduleCompile!H166/1,IF(ISTEXT(ScheduleCompile!H166),IF(OR(ISNUMBER(FIND("5F",ScheduleCompile!H166)),ISNUMBER(FIND("0F",ScheduleCompile!H166)),ISNUMBER(FIND("8F",ScheduleCompile!H166)),ISNUMBER(FIND("1F",ScheduleCompile!H166)),ISNUMBER(FIND("2F",ScheduleCompile!H166)),ISNUMBER(FIND("3F",ScheduleCompile!H166)),ISNUMBER(FIND("6F",ScheduleCompile!H166)),ISNUMBER(FIND("7F",ScheduleCompile!H166)),ISNUMBER(FIND("9F",ScheduleCompile!H166)),ISNUMBER(FIND("4F",ScheduleCompile!H166))),VALUE(LEFT(ScheduleCompile!H166,FIND("F",ScheduleCompile!H166)-1)),ScheduleCompile!H166)))))))</f>
        <v>0.25</v>
      </c>
      <c r="N173" s="1">
        <f>IF(AND(ISERROR(IF(ScheduleCompile!I166="Off",0,IF(ScheduleCompile!I166="On",1,IF(ISNUMBER(ScheduleCompile!I166),ScheduleCompile!I166/1,IF(ISTEXT(ScheduleCompile!I166),IF(OR(ISNUMBER(FIND("5F",ScheduleCompile!I166)),ISNUMBER(FIND("0F",ScheduleCompile!I166)),ISNUMBER(FIND("8F",ScheduleCompile!I166)),ISNUMBER(FIND("1F",ScheduleCompile!I166)),ISNUMBER(FIND("2F",ScheduleCompile!I166)),ISNUMBER(FIND("3F",ScheduleCompile!I166)),ISNUMBER(FIND("6F",ScheduleCompile!I166)),ISNUMBER(FIND("7F",ScheduleCompile!I166)),ISNUMBER(FIND("9F",ScheduleCompile!I166)),ISNUMBER(FIND("4F",ScheduleCompile!I166))),VALUE(LEFT(ScheduleCompile!I166,FIND("F",ScheduleCompile!I166)-1)),ScheduleCompile!I166)))))),ISTEXT(ScheduleCompile!#REF!)),"ENDTABLE",IF(ISERROR(IF(ScheduleCompile!I166="Off",0,IF(ScheduleCompile!I166="On",1,IF(ISNUMBER(ScheduleCompile!I166),ScheduleCompile!I166/1,IF(ISTEXT(ScheduleCompile!I166),IF(OR(ISNUMBER(FIND("5F",ScheduleCompile!I166)),ISNUMBER(FIND("0F",ScheduleCompile!I166)),ISNUMBER(FIND("8F",ScheduleCompile!I166)),ISNUMBER(FIND("1F",ScheduleCompile!I166)),ISNUMBER(FIND("2F",ScheduleCompile!I166)),ISNUMBER(FIND("3F",ScheduleCompile!I166)),ISNUMBER(FIND("6F",ScheduleCompile!I166)),ISNUMBER(FIND("7F",ScheduleCompile!I166)),ISNUMBER(FIND("9F",ScheduleCompile!I166)),ISNUMBER(FIND("4F",ScheduleCompile!I166))),VALUE(LEFT(ScheduleCompile!I166,FIND("F",ScheduleCompile!I166)-1)),ScheduleCompile!I166)))))),"",IF(ScheduleCompile!I166="Off",0,IF(ScheduleCompile!I166="On",1,IF(ISNUMBER(ScheduleCompile!I166),ScheduleCompile!I166/1,IF(ISTEXT(ScheduleCompile!I166),IF(OR(ISNUMBER(FIND("5F",ScheduleCompile!I166)),ISNUMBER(FIND("0F",ScheduleCompile!I166)),ISNUMBER(FIND("8F",ScheduleCompile!I166)),ISNUMBER(FIND("1F",ScheduleCompile!I166)),ISNUMBER(FIND("2F",ScheduleCompile!I166)),ISNUMBER(FIND("3F",ScheduleCompile!I166)),ISNUMBER(FIND("6F",ScheduleCompile!I166)),ISNUMBER(FIND("7F",ScheduleCompile!I166)),ISNUMBER(FIND("9F",ScheduleCompile!I166)),ISNUMBER(FIND("4F",ScheduleCompile!I166))),VALUE(LEFT(ScheduleCompile!I166,FIND("F",ScheduleCompile!I166)-1)),ScheduleCompile!I166)))))))</f>
        <v>0.25</v>
      </c>
      <c r="O173" s="1">
        <f>IF(AND(ISERROR(IF(ScheduleCompile!J166="Off",0,IF(ScheduleCompile!J166="On",1,IF(ISNUMBER(ScheduleCompile!J166),ScheduleCompile!J166/1,IF(ISTEXT(ScheduleCompile!J166),IF(OR(ISNUMBER(FIND("5F",ScheduleCompile!J166)),ISNUMBER(FIND("0F",ScheduleCompile!J166)),ISNUMBER(FIND("8F",ScheduleCompile!J166)),ISNUMBER(FIND("1F",ScheduleCompile!J166)),ISNUMBER(FIND("2F",ScheduleCompile!J166)),ISNUMBER(FIND("3F",ScheduleCompile!J166)),ISNUMBER(FIND("6F",ScheduleCompile!J166)),ISNUMBER(FIND("7F",ScheduleCompile!J166)),ISNUMBER(FIND("9F",ScheduleCompile!J166)),ISNUMBER(FIND("4F",ScheduleCompile!J166))),VALUE(LEFT(ScheduleCompile!J166,FIND("F",ScheduleCompile!J166)-1)),ScheduleCompile!J166)))))),ISTEXT(ScheduleCompile!#REF!)),"ENDTABLE",IF(ISERROR(IF(ScheduleCompile!J166="Off",0,IF(ScheduleCompile!J166="On",1,IF(ISNUMBER(ScheduleCompile!J166),ScheduleCompile!J166/1,IF(ISTEXT(ScheduleCompile!J166),IF(OR(ISNUMBER(FIND("5F",ScheduleCompile!J166)),ISNUMBER(FIND("0F",ScheduleCompile!J166)),ISNUMBER(FIND("8F",ScheduleCompile!J166)),ISNUMBER(FIND("1F",ScheduleCompile!J166)),ISNUMBER(FIND("2F",ScheduleCompile!J166)),ISNUMBER(FIND("3F",ScheduleCompile!J166)),ISNUMBER(FIND("6F",ScheduleCompile!J166)),ISNUMBER(FIND("7F",ScheduleCompile!J166)),ISNUMBER(FIND("9F",ScheduleCompile!J166)),ISNUMBER(FIND("4F",ScheduleCompile!J166))),VALUE(LEFT(ScheduleCompile!J166,FIND("F",ScheduleCompile!J166)-1)),ScheduleCompile!J166)))))),"",IF(ScheduleCompile!J166="Off",0,IF(ScheduleCompile!J166="On",1,IF(ISNUMBER(ScheduleCompile!J166),ScheduleCompile!J166/1,IF(ISTEXT(ScheduleCompile!J166),IF(OR(ISNUMBER(FIND("5F",ScheduleCompile!J166)),ISNUMBER(FIND("0F",ScheduleCompile!J166)),ISNUMBER(FIND("8F",ScheduleCompile!J166)),ISNUMBER(FIND("1F",ScheduleCompile!J166)),ISNUMBER(FIND("2F",ScheduleCompile!J166)),ISNUMBER(FIND("3F",ScheduleCompile!J166)),ISNUMBER(FIND("6F",ScheduleCompile!J166)),ISNUMBER(FIND("7F",ScheduleCompile!J166)),ISNUMBER(FIND("9F",ScheduleCompile!J166)),ISNUMBER(FIND("4F",ScheduleCompile!J166))),VALUE(LEFT(ScheduleCompile!J166,FIND("F",ScheduleCompile!J166)-1)),ScheduleCompile!J166)))))))</f>
        <v>0.25</v>
      </c>
      <c r="P173" s="1">
        <f>IF(AND(ISERROR(IF(ScheduleCompile!K166="Off",0,IF(ScheduleCompile!K166="On",1,IF(ISNUMBER(ScheduleCompile!K166),ScheduleCompile!K166/1,IF(ISTEXT(ScheduleCompile!K166),IF(OR(ISNUMBER(FIND("5F",ScheduleCompile!K166)),ISNUMBER(FIND("0F",ScheduleCompile!K166)),ISNUMBER(FIND("8F",ScheduleCompile!K166)),ISNUMBER(FIND("1F",ScheduleCompile!K166)),ISNUMBER(FIND("2F",ScheduleCompile!K166)),ISNUMBER(FIND("3F",ScheduleCompile!K166)),ISNUMBER(FIND("6F",ScheduleCompile!K166)),ISNUMBER(FIND("7F",ScheduleCompile!K166)),ISNUMBER(FIND("9F",ScheduleCompile!K166)),ISNUMBER(FIND("4F",ScheduleCompile!K166))),VALUE(LEFT(ScheduleCompile!K166,FIND("F",ScheduleCompile!K166)-1)),ScheduleCompile!K166)))))),ISTEXT(ScheduleCompile!#REF!)),"ENDTABLE",IF(ISERROR(IF(ScheduleCompile!K166="Off",0,IF(ScheduleCompile!K166="On",1,IF(ISNUMBER(ScheduleCompile!K166),ScheduleCompile!K166/1,IF(ISTEXT(ScheduleCompile!K166),IF(OR(ISNUMBER(FIND("5F",ScheduleCompile!K166)),ISNUMBER(FIND("0F",ScheduleCompile!K166)),ISNUMBER(FIND("8F",ScheduleCompile!K166)),ISNUMBER(FIND("1F",ScheduleCompile!K166)),ISNUMBER(FIND("2F",ScheduleCompile!K166)),ISNUMBER(FIND("3F",ScheduleCompile!K166)),ISNUMBER(FIND("6F",ScheduleCompile!K166)),ISNUMBER(FIND("7F",ScheduleCompile!K166)),ISNUMBER(FIND("9F",ScheduleCompile!K166)),ISNUMBER(FIND("4F",ScheduleCompile!K166))),VALUE(LEFT(ScheduleCompile!K166,FIND("F",ScheduleCompile!K166)-1)),ScheduleCompile!K166)))))),"",IF(ScheduleCompile!K166="Off",0,IF(ScheduleCompile!K166="On",1,IF(ISNUMBER(ScheduleCompile!K166),ScheduleCompile!K166/1,IF(ISTEXT(ScheduleCompile!K166),IF(OR(ISNUMBER(FIND("5F",ScheduleCompile!K166)),ISNUMBER(FIND("0F",ScheduleCompile!K166)),ISNUMBER(FIND("8F",ScheduleCompile!K166)),ISNUMBER(FIND("1F",ScheduleCompile!K166)),ISNUMBER(FIND("2F",ScheduleCompile!K166)),ISNUMBER(FIND("3F",ScheduleCompile!K166)),ISNUMBER(FIND("6F",ScheduleCompile!K166)),ISNUMBER(FIND("7F",ScheduleCompile!K166)),ISNUMBER(FIND("9F",ScheduleCompile!K166)),ISNUMBER(FIND("4F",ScheduleCompile!K166))),VALUE(LEFT(ScheduleCompile!K166,FIND("F",ScheduleCompile!K166)-1)),ScheduleCompile!K166)))))))</f>
        <v>0.25</v>
      </c>
      <c r="Q173" s="1">
        <f>IF(AND(ISERROR(IF(ScheduleCompile!L166="Off",0,IF(ScheduleCompile!L166="On",1,IF(ISNUMBER(ScheduleCompile!L166),ScheduleCompile!L166/1,IF(ISTEXT(ScheduleCompile!L166),IF(OR(ISNUMBER(FIND("5F",ScheduleCompile!L166)),ISNUMBER(FIND("0F",ScheduleCompile!L166)),ISNUMBER(FIND("8F",ScheduleCompile!L166)),ISNUMBER(FIND("1F",ScheduleCompile!L166)),ISNUMBER(FIND("2F",ScheduleCompile!L166)),ISNUMBER(FIND("3F",ScheduleCompile!L166)),ISNUMBER(FIND("6F",ScheduleCompile!L166)),ISNUMBER(FIND("7F",ScheduleCompile!L166)),ISNUMBER(FIND("9F",ScheduleCompile!L166)),ISNUMBER(FIND("4F",ScheduleCompile!L166))),VALUE(LEFT(ScheduleCompile!L166,FIND("F",ScheduleCompile!L166)-1)),ScheduleCompile!L166)))))),ISTEXT(ScheduleCompile!#REF!)),"ENDTABLE",IF(ISERROR(IF(ScheduleCompile!L166="Off",0,IF(ScheduleCompile!L166="On",1,IF(ISNUMBER(ScheduleCompile!L166),ScheduleCompile!L166/1,IF(ISTEXT(ScheduleCompile!L166),IF(OR(ISNUMBER(FIND("5F",ScheduleCompile!L166)),ISNUMBER(FIND("0F",ScheduleCompile!L166)),ISNUMBER(FIND("8F",ScheduleCompile!L166)),ISNUMBER(FIND("1F",ScheduleCompile!L166)),ISNUMBER(FIND("2F",ScheduleCompile!L166)),ISNUMBER(FIND("3F",ScheduleCompile!L166)),ISNUMBER(FIND("6F",ScheduleCompile!L166)),ISNUMBER(FIND("7F",ScheduleCompile!L166)),ISNUMBER(FIND("9F",ScheduleCompile!L166)),ISNUMBER(FIND("4F",ScheduleCompile!L166))),VALUE(LEFT(ScheduleCompile!L166,FIND("F",ScheduleCompile!L166)-1)),ScheduleCompile!L166)))))),"",IF(ScheduleCompile!L166="Off",0,IF(ScheduleCompile!L166="On",1,IF(ISNUMBER(ScheduleCompile!L166),ScheduleCompile!L166/1,IF(ISTEXT(ScheduleCompile!L166),IF(OR(ISNUMBER(FIND("5F",ScheduleCompile!L166)),ISNUMBER(FIND("0F",ScheduleCompile!L166)),ISNUMBER(FIND("8F",ScheduleCompile!L166)),ISNUMBER(FIND("1F",ScheduleCompile!L166)),ISNUMBER(FIND("2F",ScheduleCompile!L166)),ISNUMBER(FIND("3F",ScheduleCompile!L166)),ISNUMBER(FIND("6F",ScheduleCompile!L166)),ISNUMBER(FIND("7F",ScheduleCompile!L166)),ISNUMBER(FIND("9F",ScheduleCompile!L166)),ISNUMBER(FIND("4F",ScheduleCompile!L166))),VALUE(LEFT(ScheduleCompile!L166,FIND("F",ScheduleCompile!L166)-1)),ScheduleCompile!L166)))))))</f>
        <v>0.25</v>
      </c>
      <c r="R173" s="1">
        <f>IF(AND(ISERROR(IF(ScheduleCompile!M166="Off",0,IF(ScheduleCompile!M166="On",1,IF(ISNUMBER(ScheduleCompile!M166),ScheduleCompile!M166/1,IF(ISTEXT(ScheduleCompile!M166),IF(OR(ISNUMBER(FIND("5F",ScheduleCompile!M166)),ISNUMBER(FIND("0F",ScheduleCompile!M166)),ISNUMBER(FIND("8F",ScheduleCompile!M166)),ISNUMBER(FIND("1F",ScheduleCompile!M166)),ISNUMBER(FIND("2F",ScheduleCompile!M166)),ISNUMBER(FIND("3F",ScheduleCompile!M166)),ISNUMBER(FIND("6F",ScheduleCompile!M166)),ISNUMBER(FIND("7F",ScheduleCompile!M166)),ISNUMBER(FIND("9F",ScheduleCompile!M166)),ISNUMBER(FIND("4F",ScheduleCompile!M166))),VALUE(LEFT(ScheduleCompile!M166,FIND("F",ScheduleCompile!M166)-1)),ScheduleCompile!M166)))))),ISTEXT(ScheduleCompile!#REF!)),"ENDTABLE",IF(ISERROR(IF(ScheduleCompile!M166="Off",0,IF(ScheduleCompile!M166="On",1,IF(ISNUMBER(ScheduleCompile!M166),ScheduleCompile!M166/1,IF(ISTEXT(ScheduleCompile!M166),IF(OR(ISNUMBER(FIND("5F",ScheduleCompile!M166)),ISNUMBER(FIND("0F",ScheduleCompile!M166)),ISNUMBER(FIND("8F",ScheduleCompile!M166)),ISNUMBER(FIND("1F",ScheduleCompile!M166)),ISNUMBER(FIND("2F",ScheduleCompile!M166)),ISNUMBER(FIND("3F",ScheduleCompile!M166)),ISNUMBER(FIND("6F",ScheduleCompile!M166)),ISNUMBER(FIND("7F",ScheduleCompile!M166)),ISNUMBER(FIND("9F",ScheduleCompile!M166)),ISNUMBER(FIND("4F",ScheduleCompile!M166))),VALUE(LEFT(ScheduleCompile!M166,FIND("F",ScheduleCompile!M166)-1)),ScheduleCompile!M166)))))),"",IF(ScheduleCompile!M166="Off",0,IF(ScheduleCompile!M166="On",1,IF(ISNUMBER(ScheduleCompile!M166),ScheduleCompile!M166/1,IF(ISTEXT(ScheduleCompile!M166),IF(OR(ISNUMBER(FIND("5F",ScheduleCompile!M166)),ISNUMBER(FIND("0F",ScheduleCompile!M166)),ISNUMBER(FIND("8F",ScheduleCompile!M166)),ISNUMBER(FIND("1F",ScheduleCompile!M166)),ISNUMBER(FIND("2F",ScheduleCompile!M166)),ISNUMBER(FIND("3F",ScheduleCompile!M166)),ISNUMBER(FIND("6F",ScheduleCompile!M166)),ISNUMBER(FIND("7F",ScheduleCompile!M166)),ISNUMBER(FIND("9F",ScheduleCompile!M166)),ISNUMBER(FIND("4F",ScheduleCompile!M166))),VALUE(LEFT(ScheduleCompile!M166,FIND("F",ScheduleCompile!M166)-1)),ScheduleCompile!M166)))))))</f>
        <v>0.25</v>
      </c>
      <c r="S173" s="1">
        <f>IF(AND(ISERROR(IF(ScheduleCompile!N166="Off",0,IF(ScheduleCompile!N166="On",1,IF(ISNUMBER(ScheduleCompile!N166),ScheduleCompile!N166/1,IF(ISTEXT(ScheduleCompile!N166),IF(OR(ISNUMBER(FIND("5F",ScheduleCompile!N166)),ISNUMBER(FIND("0F",ScheduleCompile!N166)),ISNUMBER(FIND("8F",ScheduleCompile!N166)),ISNUMBER(FIND("1F",ScheduleCompile!N166)),ISNUMBER(FIND("2F",ScheduleCompile!N166)),ISNUMBER(FIND("3F",ScheduleCompile!N166)),ISNUMBER(FIND("6F",ScheduleCompile!N166)),ISNUMBER(FIND("7F",ScheduleCompile!N166)),ISNUMBER(FIND("9F",ScheduleCompile!N166)),ISNUMBER(FIND("4F",ScheduleCompile!N166))),VALUE(LEFT(ScheduleCompile!N166,FIND("F",ScheduleCompile!N166)-1)),ScheduleCompile!N166)))))),ISTEXT(ScheduleCompile!#REF!)),"ENDTABLE",IF(ISERROR(IF(ScheduleCompile!N166="Off",0,IF(ScheduleCompile!N166="On",1,IF(ISNUMBER(ScheduleCompile!N166),ScheduleCompile!N166/1,IF(ISTEXT(ScheduleCompile!N166),IF(OR(ISNUMBER(FIND("5F",ScheduleCompile!N166)),ISNUMBER(FIND("0F",ScheduleCompile!N166)),ISNUMBER(FIND("8F",ScheduleCompile!N166)),ISNUMBER(FIND("1F",ScheduleCompile!N166)),ISNUMBER(FIND("2F",ScheduleCompile!N166)),ISNUMBER(FIND("3F",ScheduleCompile!N166)),ISNUMBER(FIND("6F",ScheduleCompile!N166)),ISNUMBER(FIND("7F",ScheduleCompile!N166)),ISNUMBER(FIND("9F",ScheduleCompile!N166)),ISNUMBER(FIND("4F",ScheduleCompile!N166))),VALUE(LEFT(ScheduleCompile!N166,FIND("F",ScheduleCompile!N166)-1)),ScheduleCompile!N166)))))),"",IF(ScheduleCompile!N166="Off",0,IF(ScheduleCompile!N166="On",1,IF(ISNUMBER(ScheduleCompile!N166),ScheduleCompile!N166/1,IF(ISTEXT(ScheduleCompile!N166),IF(OR(ISNUMBER(FIND("5F",ScheduleCompile!N166)),ISNUMBER(FIND("0F",ScheduleCompile!N166)),ISNUMBER(FIND("8F",ScheduleCompile!N166)),ISNUMBER(FIND("1F",ScheduleCompile!N166)),ISNUMBER(FIND("2F",ScheduleCompile!N166)),ISNUMBER(FIND("3F",ScheduleCompile!N166)),ISNUMBER(FIND("6F",ScheduleCompile!N166)),ISNUMBER(FIND("7F",ScheduleCompile!N166)),ISNUMBER(FIND("9F",ScheduleCompile!N166)),ISNUMBER(FIND("4F",ScheduleCompile!N166))),VALUE(LEFT(ScheduleCompile!N166,FIND("F",ScheduleCompile!N166)-1)),ScheduleCompile!N166)))))))</f>
        <v>0.25</v>
      </c>
      <c r="T173" s="1">
        <f>IF(AND(ISERROR(IF(ScheduleCompile!O166="Off",0,IF(ScheduleCompile!O166="On",1,IF(ISNUMBER(ScheduleCompile!O166),ScheduleCompile!O166/1,IF(ISTEXT(ScheduleCompile!O166),IF(OR(ISNUMBER(FIND("5F",ScheduleCompile!O166)),ISNUMBER(FIND("0F",ScheduleCompile!O166)),ISNUMBER(FIND("8F",ScheduleCompile!O166)),ISNUMBER(FIND("1F",ScheduleCompile!O166)),ISNUMBER(FIND("2F",ScheduleCompile!O166)),ISNUMBER(FIND("3F",ScheduleCompile!O166)),ISNUMBER(FIND("6F",ScheduleCompile!O166)),ISNUMBER(FIND("7F",ScheduleCompile!O166)),ISNUMBER(FIND("9F",ScheduleCompile!O166)),ISNUMBER(FIND("4F",ScheduleCompile!O166))),VALUE(LEFT(ScheduleCompile!O166,FIND("F",ScheduleCompile!O166)-1)),ScheduleCompile!O166)))))),ISTEXT(ScheduleCompile!#REF!)),"ENDTABLE",IF(ISERROR(IF(ScheduleCompile!O166="Off",0,IF(ScheduleCompile!O166="On",1,IF(ISNUMBER(ScheduleCompile!O166),ScheduleCompile!O166/1,IF(ISTEXT(ScheduleCompile!O166),IF(OR(ISNUMBER(FIND("5F",ScheduleCompile!O166)),ISNUMBER(FIND("0F",ScheduleCompile!O166)),ISNUMBER(FIND("8F",ScheduleCompile!O166)),ISNUMBER(FIND("1F",ScheduleCompile!O166)),ISNUMBER(FIND("2F",ScheduleCompile!O166)),ISNUMBER(FIND("3F",ScheduleCompile!O166)),ISNUMBER(FIND("6F",ScheduleCompile!O166)),ISNUMBER(FIND("7F",ScheduleCompile!O166)),ISNUMBER(FIND("9F",ScheduleCompile!O166)),ISNUMBER(FIND("4F",ScheduleCompile!O166))),VALUE(LEFT(ScheduleCompile!O166,FIND("F",ScheduleCompile!O166)-1)),ScheduleCompile!O166)))))),"",IF(ScheduleCompile!O166="Off",0,IF(ScheduleCompile!O166="On",1,IF(ISNUMBER(ScheduleCompile!O166),ScheduleCompile!O166/1,IF(ISTEXT(ScheduleCompile!O166),IF(OR(ISNUMBER(FIND("5F",ScheduleCompile!O166)),ISNUMBER(FIND("0F",ScheduleCompile!O166)),ISNUMBER(FIND("8F",ScheduleCompile!O166)),ISNUMBER(FIND("1F",ScheduleCompile!O166)),ISNUMBER(FIND("2F",ScheduleCompile!O166)),ISNUMBER(FIND("3F",ScheduleCompile!O166)),ISNUMBER(FIND("6F",ScheduleCompile!O166)),ISNUMBER(FIND("7F",ScheduleCompile!O166)),ISNUMBER(FIND("9F",ScheduleCompile!O166)),ISNUMBER(FIND("4F",ScheduleCompile!O166))),VALUE(LEFT(ScheduleCompile!O166,FIND("F",ScheduleCompile!O166)-1)),ScheduleCompile!O166)))))))</f>
        <v>0.25</v>
      </c>
      <c r="U173" s="1">
        <f>IF(AND(ISERROR(IF(ScheduleCompile!P166="Off",0,IF(ScheduleCompile!P166="On",1,IF(ISNUMBER(ScheduleCompile!P166),ScheduleCompile!P166/1,IF(ISTEXT(ScheduleCompile!P166),IF(OR(ISNUMBER(FIND("5F",ScheduleCompile!P166)),ISNUMBER(FIND("0F",ScheduleCompile!P166)),ISNUMBER(FIND("8F",ScheduleCompile!P166)),ISNUMBER(FIND("1F",ScheduleCompile!P166)),ISNUMBER(FIND("2F",ScheduleCompile!P166)),ISNUMBER(FIND("3F",ScheduleCompile!P166)),ISNUMBER(FIND("6F",ScheduleCompile!P166)),ISNUMBER(FIND("7F",ScheduleCompile!P166)),ISNUMBER(FIND("9F",ScheduleCompile!P166)),ISNUMBER(FIND("4F",ScheduleCompile!P166))),VALUE(LEFT(ScheduleCompile!P166,FIND("F",ScheduleCompile!P166)-1)),ScheduleCompile!P166)))))),ISTEXT(ScheduleCompile!#REF!)),"ENDTABLE",IF(ISERROR(IF(ScheduleCompile!P166="Off",0,IF(ScheduleCompile!P166="On",1,IF(ISNUMBER(ScheduleCompile!P166),ScheduleCompile!P166/1,IF(ISTEXT(ScheduleCompile!P166),IF(OR(ISNUMBER(FIND("5F",ScheduleCompile!P166)),ISNUMBER(FIND("0F",ScheduleCompile!P166)),ISNUMBER(FIND("8F",ScheduleCompile!P166)),ISNUMBER(FIND("1F",ScheduleCompile!P166)),ISNUMBER(FIND("2F",ScheduleCompile!P166)),ISNUMBER(FIND("3F",ScheduleCompile!P166)),ISNUMBER(FIND("6F",ScheduleCompile!P166)),ISNUMBER(FIND("7F",ScheduleCompile!P166)),ISNUMBER(FIND("9F",ScheduleCompile!P166)),ISNUMBER(FIND("4F",ScheduleCompile!P166))),VALUE(LEFT(ScheduleCompile!P166,FIND("F",ScheduleCompile!P166)-1)),ScheduleCompile!P166)))))),"",IF(ScheduleCompile!P166="Off",0,IF(ScheduleCompile!P166="On",1,IF(ISNUMBER(ScheduleCompile!P166),ScheduleCompile!P166/1,IF(ISTEXT(ScheduleCompile!P166),IF(OR(ISNUMBER(FIND("5F",ScheduleCompile!P166)),ISNUMBER(FIND("0F",ScheduleCompile!P166)),ISNUMBER(FIND("8F",ScheduleCompile!P166)),ISNUMBER(FIND("1F",ScheduleCompile!P166)),ISNUMBER(FIND("2F",ScheduleCompile!P166)),ISNUMBER(FIND("3F",ScheduleCompile!P166)),ISNUMBER(FIND("6F",ScheduleCompile!P166)),ISNUMBER(FIND("7F",ScheduleCompile!P166)),ISNUMBER(FIND("9F",ScheduleCompile!P166)),ISNUMBER(FIND("4F",ScheduleCompile!P166))),VALUE(LEFT(ScheduleCompile!P166,FIND("F",ScheduleCompile!P166)-1)),ScheduleCompile!P166)))))))</f>
        <v>0.25</v>
      </c>
      <c r="V173" s="1">
        <f>IF(AND(ISERROR(IF(ScheduleCompile!Q166="Off",0,IF(ScheduleCompile!Q166="On",1,IF(ISNUMBER(ScheduleCompile!Q166),ScheduleCompile!Q166/1,IF(ISTEXT(ScheduleCompile!Q166),IF(OR(ISNUMBER(FIND("5F",ScheduleCompile!Q166)),ISNUMBER(FIND("0F",ScheduleCompile!Q166)),ISNUMBER(FIND("8F",ScheduleCompile!Q166)),ISNUMBER(FIND("1F",ScheduleCompile!Q166)),ISNUMBER(FIND("2F",ScheduleCompile!Q166)),ISNUMBER(FIND("3F",ScheduleCompile!Q166)),ISNUMBER(FIND("6F",ScheduleCompile!Q166)),ISNUMBER(FIND("7F",ScheduleCompile!Q166)),ISNUMBER(FIND("9F",ScheduleCompile!Q166)),ISNUMBER(FIND("4F",ScheduleCompile!Q166))),VALUE(LEFT(ScheduleCompile!Q166,FIND("F",ScheduleCompile!Q166)-1)),ScheduleCompile!Q166)))))),ISTEXT(ScheduleCompile!#REF!)),"ENDTABLE",IF(ISERROR(IF(ScheduleCompile!Q166="Off",0,IF(ScheduleCompile!Q166="On",1,IF(ISNUMBER(ScheduleCompile!Q166),ScheduleCompile!Q166/1,IF(ISTEXT(ScheduleCompile!Q166),IF(OR(ISNUMBER(FIND("5F",ScheduleCompile!Q166)),ISNUMBER(FIND("0F",ScheduleCompile!Q166)),ISNUMBER(FIND("8F",ScheduleCompile!Q166)),ISNUMBER(FIND("1F",ScheduleCompile!Q166)),ISNUMBER(FIND("2F",ScheduleCompile!Q166)),ISNUMBER(FIND("3F",ScheduleCompile!Q166)),ISNUMBER(FIND("6F",ScheduleCompile!Q166)),ISNUMBER(FIND("7F",ScheduleCompile!Q166)),ISNUMBER(FIND("9F",ScheduleCompile!Q166)),ISNUMBER(FIND("4F",ScheduleCompile!Q166))),VALUE(LEFT(ScheduleCompile!Q166,FIND("F",ScheduleCompile!Q166)-1)),ScheduleCompile!Q166)))))),"",IF(ScheduleCompile!Q166="Off",0,IF(ScheduleCompile!Q166="On",1,IF(ISNUMBER(ScheduleCompile!Q166),ScheduleCompile!Q166/1,IF(ISTEXT(ScheduleCompile!Q166),IF(OR(ISNUMBER(FIND("5F",ScheduleCompile!Q166)),ISNUMBER(FIND("0F",ScheduleCompile!Q166)),ISNUMBER(FIND("8F",ScheduleCompile!Q166)),ISNUMBER(FIND("1F",ScheduleCompile!Q166)),ISNUMBER(FIND("2F",ScheduleCompile!Q166)),ISNUMBER(FIND("3F",ScheduleCompile!Q166)),ISNUMBER(FIND("6F",ScheduleCompile!Q166)),ISNUMBER(FIND("7F",ScheduleCompile!Q166)),ISNUMBER(FIND("9F",ScheduleCompile!Q166)),ISNUMBER(FIND("4F",ScheduleCompile!Q166))),VALUE(LEFT(ScheduleCompile!Q166,FIND("F",ScheduleCompile!Q166)-1)),ScheduleCompile!Q166)))))))</f>
        <v>0.25</v>
      </c>
      <c r="W173" s="1">
        <f>IF(AND(ISERROR(IF(ScheduleCompile!R166="Off",0,IF(ScheduleCompile!R166="On",1,IF(ISNUMBER(ScheduleCompile!R166),ScheduleCompile!R166/1,IF(ISTEXT(ScheduleCompile!R166),IF(OR(ISNUMBER(FIND("5F",ScheduleCompile!R166)),ISNUMBER(FIND("0F",ScheduleCompile!R166)),ISNUMBER(FIND("8F",ScheduleCompile!R166)),ISNUMBER(FIND("1F",ScheduleCompile!R166)),ISNUMBER(FIND("2F",ScheduleCompile!R166)),ISNUMBER(FIND("3F",ScheduleCompile!R166)),ISNUMBER(FIND("6F",ScheduleCompile!R166)),ISNUMBER(FIND("7F",ScheduleCompile!R166)),ISNUMBER(FIND("9F",ScheduleCompile!R166)),ISNUMBER(FIND("4F",ScheduleCompile!R166))),VALUE(LEFT(ScheduleCompile!R166,FIND("F",ScheduleCompile!R166)-1)),ScheduleCompile!R166)))))),ISTEXT(ScheduleCompile!#REF!)),"ENDTABLE",IF(ISERROR(IF(ScheduleCompile!R166="Off",0,IF(ScheduleCompile!R166="On",1,IF(ISNUMBER(ScheduleCompile!R166),ScheduleCompile!R166/1,IF(ISTEXT(ScheduleCompile!R166),IF(OR(ISNUMBER(FIND("5F",ScheduleCompile!R166)),ISNUMBER(FIND("0F",ScheduleCompile!R166)),ISNUMBER(FIND("8F",ScheduleCompile!R166)),ISNUMBER(FIND("1F",ScheduleCompile!R166)),ISNUMBER(FIND("2F",ScheduleCompile!R166)),ISNUMBER(FIND("3F",ScheduleCompile!R166)),ISNUMBER(FIND("6F",ScheduleCompile!R166)),ISNUMBER(FIND("7F",ScheduleCompile!R166)),ISNUMBER(FIND("9F",ScheduleCompile!R166)),ISNUMBER(FIND("4F",ScheduleCompile!R166))),VALUE(LEFT(ScheduleCompile!R166,FIND("F",ScheduleCompile!R166)-1)),ScheduleCompile!R166)))))),"",IF(ScheduleCompile!R166="Off",0,IF(ScheduleCompile!R166="On",1,IF(ISNUMBER(ScheduleCompile!R166),ScheduleCompile!R166/1,IF(ISTEXT(ScheduleCompile!R166),IF(OR(ISNUMBER(FIND("5F",ScheduleCompile!R166)),ISNUMBER(FIND("0F",ScheduleCompile!R166)),ISNUMBER(FIND("8F",ScheduleCompile!R166)),ISNUMBER(FIND("1F",ScheduleCompile!R166)),ISNUMBER(FIND("2F",ScheduleCompile!R166)),ISNUMBER(FIND("3F",ScheduleCompile!R166)),ISNUMBER(FIND("6F",ScheduleCompile!R166)),ISNUMBER(FIND("7F",ScheduleCompile!R166)),ISNUMBER(FIND("9F",ScheduleCompile!R166)),ISNUMBER(FIND("4F",ScheduleCompile!R166))),VALUE(LEFT(ScheduleCompile!R166,FIND("F",ScheduleCompile!R166)-1)),ScheduleCompile!R166)))))))</f>
        <v>0.25</v>
      </c>
      <c r="X173" s="1">
        <f>IF(AND(ISERROR(IF(ScheduleCompile!S166="Off",0,IF(ScheduleCompile!S166="On",1,IF(ISNUMBER(ScheduleCompile!S166),ScheduleCompile!S166/1,IF(ISTEXT(ScheduleCompile!S166),IF(OR(ISNUMBER(FIND("5F",ScheduleCompile!S166)),ISNUMBER(FIND("0F",ScheduleCompile!S166)),ISNUMBER(FIND("8F",ScheduleCompile!S166)),ISNUMBER(FIND("1F",ScheduleCompile!S166)),ISNUMBER(FIND("2F",ScheduleCompile!S166)),ISNUMBER(FIND("3F",ScheduleCompile!S166)),ISNUMBER(FIND("6F",ScheduleCompile!S166)),ISNUMBER(FIND("7F",ScheduleCompile!S166)),ISNUMBER(FIND("9F",ScheduleCompile!S166)),ISNUMBER(FIND("4F",ScheduleCompile!S166))),VALUE(LEFT(ScheduleCompile!S166,FIND("F",ScheduleCompile!S166)-1)),ScheduleCompile!S166)))))),ISTEXT(ScheduleCompile!#REF!)),"ENDTABLE",IF(ISERROR(IF(ScheduleCompile!S166="Off",0,IF(ScheduleCompile!S166="On",1,IF(ISNUMBER(ScheduleCompile!S166),ScheduleCompile!S166/1,IF(ISTEXT(ScheduleCompile!S166),IF(OR(ISNUMBER(FIND("5F",ScheduleCompile!S166)),ISNUMBER(FIND("0F",ScheduleCompile!S166)),ISNUMBER(FIND("8F",ScheduleCompile!S166)),ISNUMBER(FIND("1F",ScheduleCompile!S166)),ISNUMBER(FIND("2F",ScheduleCompile!S166)),ISNUMBER(FIND("3F",ScheduleCompile!S166)),ISNUMBER(FIND("6F",ScheduleCompile!S166)),ISNUMBER(FIND("7F",ScheduleCompile!S166)),ISNUMBER(FIND("9F",ScheduleCompile!S166)),ISNUMBER(FIND("4F",ScheduleCompile!S166))),VALUE(LEFT(ScheduleCompile!S166,FIND("F",ScheduleCompile!S166)-1)),ScheduleCompile!S166)))))),"",IF(ScheduleCompile!S166="Off",0,IF(ScheduleCompile!S166="On",1,IF(ISNUMBER(ScheduleCompile!S166),ScheduleCompile!S166/1,IF(ISTEXT(ScheduleCompile!S166),IF(OR(ISNUMBER(FIND("5F",ScheduleCompile!S166)),ISNUMBER(FIND("0F",ScheduleCompile!S166)),ISNUMBER(FIND("8F",ScheduleCompile!S166)),ISNUMBER(FIND("1F",ScheduleCompile!S166)),ISNUMBER(FIND("2F",ScheduleCompile!S166)),ISNUMBER(FIND("3F",ScheduleCompile!S166)),ISNUMBER(FIND("6F",ScheduleCompile!S166)),ISNUMBER(FIND("7F",ScheduleCompile!S166)),ISNUMBER(FIND("9F",ScheduleCompile!S166)),ISNUMBER(FIND("4F",ScheduleCompile!S166))),VALUE(LEFT(ScheduleCompile!S166,FIND("F",ScheduleCompile!S166)-1)),ScheduleCompile!S166)))))))</f>
        <v>0.25</v>
      </c>
      <c r="Y173" s="1">
        <f>IF(AND(ISERROR(IF(ScheduleCompile!T166="Off",0,IF(ScheduleCompile!T166="On",1,IF(ISNUMBER(ScheduleCompile!T166),ScheduleCompile!T166/1,IF(ISTEXT(ScheduleCompile!T166),IF(OR(ISNUMBER(FIND("5F",ScheduleCompile!T166)),ISNUMBER(FIND("0F",ScheduleCompile!T166)),ISNUMBER(FIND("8F",ScheduleCompile!T166)),ISNUMBER(FIND("1F",ScheduleCompile!T166)),ISNUMBER(FIND("2F",ScheduleCompile!T166)),ISNUMBER(FIND("3F",ScheduleCompile!T166)),ISNUMBER(FIND("6F",ScheduleCompile!T166)),ISNUMBER(FIND("7F",ScheduleCompile!T166)),ISNUMBER(FIND("9F",ScheduleCompile!T166)),ISNUMBER(FIND("4F",ScheduleCompile!T166))),VALUE(LEFT(ScheduleCompile!T166,FIND("F",ScheduleCompile!T166)-1)),ScheduleCompile!T166)))))),ISTEXT(ScheduleCompile!#REF!)),"ENDTABLE",IF(ISERROR(IF(ScheduleCompile!T166="Off",0,IF(ScheduleCompile!T166="On",1,IF(ISNUMBER(ScheduleCompile!T166),ScheduleCompile!T166/1,IF(ISTEXT(ScheduleCompile!T166),IF(OR(ISNUMBER(FIND("5F",ScheduleCompile!T166)),ISNUMBER(FIND("0F",ScheduleCompile!T166)),ISNUMBER(FIND("8F",ScheduleCompile!T166)),ISNUMBER(FIND("1F",ScheduleCompile!T166)),ISNUMBER(FIND("2F",ScheduleCompile!T166)),ISNUMBER(FIND("3F",ScheduleCompile!T166)),ISNUMBER(FIND("6F",ScheduleCompile!T166)),ISNUMBER(FIND("7F",ScheduleCompile!T166)),ISNUMBER(FIND("9F",ScheduleCompile!T166)),ISNUMBER(FIND("4F",ScheduleCompile!T166))),VALUE(LEFT(ScheduleCompile!T166,FIND("F",ScheduleCompile!T166)-1)),ScheduleCompile!T166)))))),"",IF(ScheduleCompile!T166="Off",0,IF(ScheduleCompile!T166="On",1,IF(ISNUMBER(ScheduleCompile!T166),ScheduleCompile!T166/1,IF(ISTEXT(ScheduleCompile!T166),IF(OR(ISNUMBER(FIND("5F",ScheduleCompile!T166)),ISNUMBER(FIND("0F",ScheduleCompile!T166)),ISNUMBER(FIND("8F",ScheduleCompile!T166)),ISNUMBER(FIND("1F",ScheduleCompile!T166)),ISNUMBER(FIND("2F",ScheduleCompile!T166)),ISNUMBER(FIND("3F",ScheduleCompile!T166)),ISNUMBER(FIND("6F",ScheduleCompile!T166)),ISNUMBER(FIND("7F",ScheduleCompile!T166)),ISNUMBER(FIND("9F",ScheduleCompile!T166)),ISNUMBER(FIND("4F",ScheduleCompile!T166))),VALUE(LEFT(ScheduleCompile!T166,FIND("F",ScheduleCompile!T166)-1)),ScheduleCompile!T166)))))))</f>
        <v>0.25</v>
      </c>
      <c r="Z173" s="1">
        <f>IF(AND(ISERROR(IF(ScheduleCompile!U166="Off",0,IF(ScheduleCompile!U166="On",1,IF(ISNUMBER(ScheduleCompile!U166),ScheduleCompile!U166/1,IF(ISTEXT(ScheduleCompile!U166),IF(OR(ISNUMBER(FIND("5F",ScheduleCompile!U166)),ISNUMBER(FIND("0F",ScheduleCompile!U166)),ISNUMBER(FIND("8F",ScheduleCompile!U166)),ISNUMBER(FIND("1F",ScheduleCompile!U166)),ISNUMBER(FIND("2F",ScheduleCompile!U166)),ISNUMBER(FIND("3F",ScheduleCompile!U166)),ISNUMBER(FIND("6F",ScheduleCompile!U166)),ISNUMBER(FIND("7F",ScheduleCompile!U166)),ISNUMBER(FIND("9F",ScheduleCompile!U166)),ISNUMBER(FIND("4F",ScheduleCompile!U166))),VALUE(LEFT(ScheduleCompile!U166,FIND("F",ScheduleCompile!U166)-1)),ScheduleCompile!U166)))))),ISTEXT(ScheduleCompile!#REF!)),"ENDTABLE",IF(ISERROR(IF(ScheduleCompile!U166="Off",0,IF(ScheduleCompile!U166="On",1,IF(ISNUMBER(ScheduleCompile!U166),ScheduleCompile!U166/1,IF(ISTEXT(ScheduleCompile!U166),IF(OR(ISNUMBER(FIND("5F",ScheduleCompile!U166)),ISNUMBER(FIND("0F",ScheduleCompile!U166)),ISNUMBER(FIND("8F",ScheduleCompile!U166)),ISNUMBER(FIND("1F",ScheduleCompile!U166)),ISNUMBER(FIND("2F",ScheduleCompile!U166)),ISNUMBER(FIND("3F",ScheduleCompile!U166)),ISNUMBER(FIND("6F",ScheduleCompile!U166)),ISNUMBER(FIND("7F",ScheduleCompile!U166)),ISNUMBER(FIND("9F",ScheduleCompile!U166)),ISNUMBER(FIND("4F",ScheduleCompile!U166))),VALUE(LEFT(ScheduleCompile!U166,FIND("F",ScheduleCompile!U166)-1)),ScheduleCompile!U166)))))),"",IF(ScheduleCompile!U166="Off",0,IF(ScheduleCompile!U166="On",1,IF(ISNUMBER(ScheduleCompile!U166),ScheduleCompile!U166/1,IF(ISTEXT(ScheduleCompile!U166),IF(OR(ISNUMBER(FIND("5F",ScheduleCompile!U166)),ISNUMBER(FIND("0F",ScheduleCompile!U166)),ISNUMBER(FIND("8F",ScheduleCompile!U166)),ISNUMBER(FIND("1F",ScheduleCompile!U166)),ISNUMBER(FIND("2F",ScheduleCompile!U166)),ISNUMBER(FIND("3F",ScheduleCompile!U166)),ISNUMBER(FIND("6F",ScheduleCompile!U166)),ISNUMBER(FIND("7F",ScheduleCompile!U166)),ISNUMBER(FIND("9F",ScheduleCompile!U166)),ISNUMBER(FIND("4F",ScheduleCompile!U166))),VALUE(LEFT(ScheduleCompile!U166,FIND("F",ScheduleCompile!U166)-1)),ScheduleCompile!U166)))))))</f>
        <v>0.25</v>
      </c>
      <c r="AA173" s="1">
        <f>IF(AND(ISERROR(IF(ScheduleCompile!V166="Off",0,IF(ScheduleCompile!V166="On",1,IF(ISNUMBER(ScheduleCompile!V166),ScheduleCompile!V166/1,IF(ISTEXT(ScheduleCompile!V166),IF(OR(ISNUMBER(FIND("5F",ScheduleCompile!V166)),ISNUMBER(FIND("0F",ScheduleCompile!V166)),ISNUMBER(FIND("8F",ScheduleCompile!V166)),ISNUMBER(FIND("1F",ScheduleCompile!V166)),ISNUMBER(FIND("2F",ScheduleCompile!V166)),ISNUMBER(FIND("3F",ScheduleCompile!V166)),ISNUMBER(FIND("6F",ScheduleCompile!V166)),ISNUMBER(FIND("7F",ScheduleCompile!V166)),ISNUMBER(FIND("9F",ScheduleCompile!V166)),ISNUMBER(FIND("4F",ScheduleCompile!V166))),VALUE(LEFT(ScheduleCompile!V166,FIND("F",ScheduleCompile!V166)-1)),ScheduleCompile!V166)))))),ISTEXT(ScheduleCompile!#REF!)),"ENDTABLE",IF(ISERROR(IF(ScheduleCompile!V166="Off",0,IF(ScheduleCompile!V166="On",1,IF(ISNUMBER(ScheduleCompile!V166),ScheduleCompile!V166/1,IF(ISTEXT(ScheduleCompile!V166),IF(OR(ISNUMBER(FIND("5F",ScheduleCompile!V166)),ISNUMBER(FIND("0F",ScheduleCompile!V166)),ISNUMBER(FIND("8F",ScheduleCompile!V166)),ISNUMBER(FIND("1F",ScheduleCompile!V166)),ISNUMBER(FIND("2F",ScheduleCompile!V166)),ISNUMBER(FIND("3F",ScheduleCompile!V166)),ISNUMBER(FIND("6F",ScheduleCompile!V166)),ISNUMBER(FIND("7F",ScheduleCompile!V166)),ISNUMBER(FIND("9F",ScheduleCompile!V166)),ISNUMBER(FIND("4F",ScheduleCompile!V166))),VALUE(LEFT(ScheduleCompile!V166,FIND("F",ScheduleCompile!V166)-1)),ScheduleCompile!V166)))))),"",IF(ScheduleCompile!V166="Off",0,IF(ScheduleCompile!V166="On",1,IF(ISNUMBER(ScheduleCompile!V166),ScheduleCompile!V166/1,IF(ISTEXT(ScheduleCompile!V166),IF(OR(ISNUMBER(FIND("5F",ScheduleCompile!V166)),ISNUMBER(FIND("0F",ScheduleCompile!V166)),ISNUMBER(FIND("8F",ScheduleCompile!V166)),ISNUMBER(FIND("1F",ScheduleCompile!V166)),ISNUMBER(FIND("2F",ScheduleCompile!V166)),ISNUMBER(FIND("3F",ScheduleCompile!V166)),ISNUMBER(FIND("6F",ScheduleCompile!V166)),ISNUMBER(FIND("7F",ScheduleCompile!V166)),ISNUMBER(FIND("9F",ScheduleCompile!V166)),ISNUMBER(FIND("4F",ScheduleCompile!V166))),VALUE(LEFT(ScheduleCompile!V166,FIND("F",ScheduleCompile!V166)-1)),ScheduleCompile!V166)))))))</f>
        <v>0.25</v>
      </c>
      <c r="AB173" s="1">
        <f>IF(AND(ISERROR(IF(ScheduleCompile!W166="Off",0,IF(ScheduleCompile!W166="On",1,IF(ISNUMBER(ScheduleCompile!W166),ScheduleCompile!W166/1,IF(ISTEXT(ScheduleCompile!W166),IF(OR(ISNUMBER(FIND("5F",ScheduleCompile!W166)),ISNUMBER(FIND("0F",ScheduleCompile!W166)),ISNUMBER(FIND("8F",ScheduleCompile!W166)),ISNUMBER(FIND("1F",ScheduleCompile!W166)),ISNUMBER(FIND("2F",ScheduleCompile!W166)),ISNUMBER(FIND("3F",ScheduleCompile!W166)),ISNUMBER(FIND("6F",ScheduleCompile!W166)),ISNUMBER(FIND("7F",ScheduleCompile!W166)),ISNUMBER(FIND("9F",ScheduleCompile!W166)),ISNUMBER(FIND("4F",ScheduleCompile!W166))),VALUE(LEFT(ScheduleCompile!W166,FIND("F",ScheduleCompile!W166)-1)),ScheduleCompile!W166)))))),ISTEXT(ScheduleCompile!#REF!)),"ENDTABLE",IF(ISERROR(IF(ScheduleCompile!W166="Off",0,IF(ScheduleCompile!W166="On",1,IF(ISNUMBER(ScheduleCompile!W166),ScheduleCompile!W166/1,IF(ISTEXT(ScheduleCompile!W166),IF(OR(ISNUMBER(FIND("5F",ScheduleCompile!W166)),ISNUMBER(FIND("0F",ScheduleCompile!W166)),ISNUMBER(FIND("8F",ScheduleCompile!W166)),ISNUMBER(FIND("1F",ScheduleCompile!W166)),ISNUMBER(FIND("2F",ScheduleCompile!W166)),ISNUMBER(FIND("3F",ScheduleCompile!W166)),ISNUMBER(FIND("6F",ScheduleCompile!W166)),ISNUMBER(FIND("7F",ScheduleCompile!W166)),ISNUMBER(FIND("9F",ScheduleCompile!W166)),ISNUMBER(FIND("4F",ScheduleCompile!W166))),VALUE(LEFT(ScheduleCompile!W166,FIND("F",ScheduleCompile!W166)-1)),ScheduleCompile!W166)))))),"",IF(ScheduleCompile!W166="Off",0,IF(ScheduleCompile!W166="On",1,IF(ISNUMBER(ScheduleCompile!W166),ScheduleCompile!W166/1,IF(ISTEXT(ScheduleCompile!W166),IF(OR(ISNUMBER(FIND("5F",ScheduleCompile!W166)),ISNUMBER(FIND("0F",ScheduleCompile!W166)),ISNUMBER(FIND("8F",ScheduleCompile!W166)),ISNUMBER(FIND("1F",ScheduleCompile!W166)),ISNUMBER(FIND("2F",ScheduleCompile!W166)),ISNUMBER(FIND("3F",ScheduleCompile!W166)),ISNUMBER(FIND("6F",ScheduleCompile!W166)),ISNUMBER(FIND("7F",ScheduleCompile!W166)),ISNUMBER(FIND("9F",ScheduleCompile!W166)),ISNUMBER(FIND("4F",ScheduleCompile!W166))),VALUE(LEFT(ScheduleCompile!W166,FIND("F",ScheduleCompile!W166)-1)),ScheduleCompile!W166)))))))</f>
        <v>0.25</v>
      </c>
      <c r="AC173" s="1">
        <f>IF(AND(ISERROR(IF(ScheduleCompile!X166="Off",0,IF(ScheduleCompile!X166="On",1,IF(ISNUMBER(ScheduleCompile!X166),ScheduleCompile!X166/1,IF(ISTEXT(ScheduleCompile!X166),IF(OR(ISNUMBER(FIND("5F",ScheduleCompile!X166)),ISNUMBER(FIND("0F",ScheduleCompile!X166)),ISNUMBER(FIND("8F",ScheduleCompile!X166)),ISNUMBER(FIND("1F",ScheduleCompile!X166)),ISNUMBER(FIND("2F",ScheduleCompile!X166)),ISNUMBER(FIND("3F",ScheduleCompile!X166)),ISNUMBER(FIND("6F",ScheduleCompile!X166)),ISNUMBER(FIND("7F",ScheduleCompile!X166)),ISNUMBER(FIND("9F",ScheduleCompile!X166)),ISNUMBER(FIND("4F",ScheduleCompile!X166))),VALUE(LEFT(ScheduleCompile!X166,FIND("F",ScheduleCompile!X166)-1)),ScheduleCompile!X166)))))),ISTEXT(ScheduleCompile!#REF!)),"ENDTABLE",IF(ISERROR(IF(ScheduleCompile!X166="Off",0,IF(ScheduleCompile!X166="On",1,IF(ISNUMBER(ScheduleCompile!X166),ScheduleCompile!X166/1,IF(ISTEXT(ScheduleCompile!X166),IF(OR(ISNUMBER(FIND("5F",ScheduleCompile!X166)),ISNUMBER(FIND("0F",ScheduleCompile!X166)),ISNUMBER(FIND("8F",ScheduleCompile!X166)),ISNUMBER(FIND("1F",ScheduleCompile!X166)),ISNUMBER(FIND("2F",ScheduleCompile!X166)),ISNUMBER(FIND("3F",ScheduleCompile!X166)),ISNUMBER(FIND("6F",ScheduleCompile!X166)),ISNUMBER(FIND("7F",ScheduleCompile!X166)),ISNUMBER(FIND("9F",ScheduleCompile!X166)),ISNUMBER(FIND("4F",ScheduleCompile!X166))),VALUE(LEFT(ScheduleCompile!X166,FIND("F",ScheduleCompile!X166)-1)),ScheduleCompile!X166)))))),"",IF(ScheduleCompile!X166="Off",0,IF(ScheduleCompile!X166="On",1,IF(ISNUMBER(ScheduleCompile!X166),ScheduleCompile!X166/1,IF(ISTEXT(ScheduleCompile!X166),IF(OR(ISNUMBER(FIND("5F",ScheduleCompile!X166)),ISNUMBER(FIND("0F",ScheduleCompile!X166)),ISNUMBER(FIND("8F",ScheduleCompile!X166)),ISNUMBER(FIND("1F",ScheduleCompile!X166)),ISNUMBER(FIND("2F",ScheduleCompile!X166)),ISNUMBER(FIND("3F",ScheduleCompile!X166)),ISNUMBER(FIND("6F",ScheduleCompile!X166)),ISNUMBER(FIND("7F",ScheduleCompile!X166)),ISNUMBER(FIND("9F",ScheduleCompile!X166)),ISNUMBER(FIND("4F",ScheduleCompile!X166))),VALUE(LEFT(ScheduleCompile!X166,FIND("F",ScheduleCompile!X166)-1)),ScheduleCompile!X166)))))))</f>
        <v>0.25</v>
      </c>
      <c r="AD173" s="1">
        <f>IF(AND(ISERROR(IF(ScheduleCompile!Y166="Off",0,IF(ScheduleCompile!Y166="On",1,IF(ISNUMBER(ScheduleCompile!Y166),ScheduleCompile!Y166/1,IF(ISTEXT(ScheduleCompile!Y166),IF(OR(ISNUMBER(FIND("5F",ScheduleCompile!Y166)),ISNUMBER(FIND("0F",ScheduleCompile!Y166)),ISNUMBER(FIND("8F",ScheduleCompile!Y166)),ISNUMBER(FIND("1F",ScheduleCompile!Y166)),ISNUMBER(FIND("2F",ScheduleCompile!Y166)),ISNUMBER(FIND("3F",ScheduleCompile!Y166)),ISNUMBER(FIND("6F",ScheduleCompile!Y166)),ISNUMBER(FIND("7F",ScheduleCompile!Y166)),ISNUMBER(FIND("9F",ScheduleCompile!Y166)),ISNUMBER(FIND("4F",ScheduleCompile!Y166))),VALUE(LEFT(ScheduleCompile!Y166,FIND("F",ScheduleCompile!Y166)-1)),ScheduleCompile!Y166)))))),ISTEXT(ScheduleCompile!#REF!)),"ENDTABLE",IF(ISERROR(IF(ScheduleCompile!Y166="Off",0,IF(ScheduleCompile!Y166="On",1,IF(ISNUMBER(ScheduleCompile!Y166),ScheduleCompile!Y166/1,IF(ISTEXT(ScheduleCompile!Y166),IF(OR(ISNUMBER(FIND("5F",ScheduleCompile!Y166)),ISNUMBER(FIND("0F",ScheduleCompile!Y166)),ISNUMBER(FIND("8F",ScheduleCompile!Y166)),ISNUMBER(FIND("1F",ScheduleCompile!Y166)),ISNUMBER(FIND("2F",ScheduleCompile!Y166)),ISNUMBER(FIND("3F",ScheduleCompile!Y166)),ISNUMBER(FIND("6F",ScheduleCompile!Y166)),ISNUMBER(FIND("7F",ScheduleCompile!Y166)),ISNUMBER(FIND("9F",ScheduleCompile!Y166)),ISNUMBER(FIND("4F",ScheduleCompile!Y166))),VALUE(LEFT(ScheduleCompile!Y166,FIND("F",ScheduleCompile!Y166)-1)),ScheduleCompile!Y166)))))),"",IF(ScheduleCompile!Y166="Off",0,IF(ScheduleCompile!Y166="On",1,IF(ISNUMBER(ScheduleCompile!Y166),ScheduleCompile!Y166/1,IF(ISTEXT(ScheduleCompile!Y166),IF(OR(ISNUMBER(FIND("5F",ScheduleCompile!Y166)),ISNUMBER(FIND("0F",ScheduleCompile!Y166)),ISNUMBER(FIND("8F",ScheduleCompile!Y166)),ISNUMBER(FIND("1F",ScheduleCompile!Y166)),ISNUMBER(FIND("2F",ScheduleCompile!Y166)),ISNUMBER(FIND("3F",ScheduleCompile!Y166)),ISNUMBER(FIND("6F",ScheduleCompile!Y166)),ISNUMBER(FIND("7F",ScheduleCompile!Y166)),ISNUMBER(FIND("9F",ScheduleCompile!Y166)),ISNUMBER(FIND("4F",ScheduleCompile!Y166))),VALUE(LEFT(ScheduleCompile!Y166,FIND("F",ScheduleCompile!Y166)-1)),ScheduleCompile!Y166)))))))</f>
        <v>0.25</v>
      </c>
    </row>
    <row r="174" spans="1:30" x14ac:dyDescent="0.25">
      <c r="A174" t="str">
        <f t="shared" si="8"/>
        <v>SchDay "LabWtrHtrSetptWD"  Type = "Temperature" Hr = (135, 135, 135, 135, 135, 135, 135, 135, 135, 135, 135, 135, 135, 135, 135, 135, 135, 135, 135, 135, 135, 135, 135, 135) ..</v>
      </c>
      <c r="B174" s="1" t="s">
        <v>623</v>
      </c>
      <c r="C174" t="str">
        <f t="shared" si="9"/>
        <v xml:space="preserve">SchDay "LabWtrHtrSetptWD"  Type = "Temperature" Hr = </v>
      </c>
      <c r="D174" t="str">
        <f t="shared" si="10"/>
        <v>(135, 135, 135, 135, 135, 135, 135, 135, 135, 135, 135, 135, 135, 135, 135, 135, 135, 135, 135, 135, 135, 135, 135, 135) ..</v>
      </c>
      <c r="E174" s="30" t="str">
        <f>ScheduleCompile!A167</f>
        <v>LabWtrHtrSetptWD</v>
      </c>
      <c r="F174" t="str">
        <f t="shared" si="11"/>
        <v>Temperature</v>
      </c>
      <c r="G174" s="1">
        <f>IF(AND(ISERROR(IF(ScheduleCompile!B167="Off",0,IF(ScheduleCompile!B167="On",1,IF(ISNUMBER(ScheduleCompile!B167),ScheduleCompile!B167/1,IF(ISTEXT(ScheduleCompile!B167),IF(OR(ISNUMBER(FIND("5F",ScheduleCompile!B167)),ISNUMBER(FIND("0F",ScheduleCompile!B167)),ISNUMBER(FIND("8F",ScheduleCompile!B167)),ISNUMBER(FIND("1F",ScheduleCompile!B167)),ISNUMBER(FIND("2F",ScheduleCompile!B167)),ISNUMBER(FIND("3F",ScheduleCompile!B167)),ISNUMBER(FIND("6F",ScheduleCompile!B167)),ISNUMBER(FIND("7F",ScheduleCompile!B167)),ISNUMBER(FIND("9F",ScheduleCompile!B167)),ISNUMBER(FIND("4F",ScheduleCompile!B167))),VALUE(LEFT(ScheduleCompile!B167,FIND("F",ScheduleCompile!B167)-1)),ScheduleCompile!B167)))))),ISTEXT(ScheduleCompile!#REF!)),"ENDTABLE",IF(ISERROR(IF(ScheduleCompile!B167="Off",0,IF(ScheduleCompile!B167="On",1,IF(ISNUMBER(ScheduleCompile!B167),ScheduleCompile!B167/1,IF(ISTEXT(ScheduleCompile!B167),IF(OR(ISNUMBER(FIND("5F",ScheduleCompile!B167)),ISNUMBER(FIND("0F",ScheduleCompile!B167)),ISNUMBER(FIND("8F",ScheduleCompile!B167)),ISNUMBER(FIND("1F",ScheduleCompile!B167)),ISNUMBER(FIND("2F",ScheduleCompile!B167)),ISNUMBER(FIND("3F",ScheduleCompile!B167)),ISNUMBER(FIND("6F",ScheduleCompile!B167)),ISNUMBER(FIND("7F",ScheduleCompile!B167)),ISNUMBER(FIND("9F",ScheduleCompile!B167)),ISNUMBER(FIND("4F",ScheduleCompile!B167))),VALUE(LEFT(ScheduleCompile!B167,FIND("F",ScheduleCompile!B167)-1)),ScheduleCompile!B167)))))),"",IF(ScheduleCompile!B167="Off",0,IF(ScheduleCompile!B167="On",1,IF(ISNUMBER(ScheduleCompile!B167),ScheduleCompile!B167/1,IF(ISTEXT(ScheduleCompile!B167),IF(OR(ISNUMBER(FIND("5F",ScheduleCompile!B167)),ISNUMBER(FIND("0F",ScheduleCompile!B167)),ISNUMBER(FIND("8F",ScheduleCompile!B167)),ISNUMBER(FIND("1F",ScheduleCompile!B167)),ISNUMBER(FIND("2F",ScheduleCompile!B167)),ISNUMBER(FIND("3F",ScheduleCompile!B167)),ISNUMBER(FIND("6F",ScheduleCompile!B167)),ISNUMBER(FIND("7F",ScheduleCompile!B167)),ISNUMBER(FIND("9F",ScheduleCompile!B167)),ISNUMBER(FIND("4F",ScheduleCompile!B167))),VALUE(LEFT(ScheduleCompile!B167,FIND("F",ScheduleCompile!B167)-1)),ScheduleCompile!B167)))))))</f>
        <v>135</v>
      </c>
      <c r="H174" s="1">
        <f>IF(AND(ISERROR(IF(ScheduleCompile!C167="Off",0,IF(ScheduleCompile!C167="On",1,IF(ISNUMBER(ScheduleCompile!C167),ScheduleCompile!C167/1,IF(ISTEXT(ScheduleCompile!C167),IF(OR(ISNUMBER(FIND("5F",ScheduleCompile!C167)),ISNUMBER(FIND("0F",ScheduleCompile!C167)),ISNUMBER(FIND("8F",ScheduleCompile!C167)),ISNUMBER(FIND("1F",ScheduleCompile!C167)),ISNUMBER(FIND("2F",ScheduleCompile!C167)),ISNUMBER(FIND("3F",ScheduleCompile!C167)),ISNUMBER(FIND("6F",ScheduleCompile!C167)),ISNUMBER(FIND("7F",ScheduleCompile!C167)),ISNUMBER(FIND("9F",ScheduleCompile!C167)),ISNUMBER(FIND("4F",ScheduleCompile!C167))),VALUE(LEFT(ScheduleCompile!C167,FIND("F",ScheduleCompile!C167)-1)),ScheduleCompile!C167)))))),ISTEXT(ScheduleCompile!#REF!)),"ENDTABLE",IF(ISERROR(IF(ScheduleCompile!C167="Off",0,IF(ScheduleCompile!C167="On",1,IF(ISNUMBER(ScheduleCompile!C167),ScheduleCompile!C167/1,IF(ISTEXT(ScheduleCompile!C167),IF(OR(ISNUMBER(FIND("5F",ScheduleCompile!C167)),ISNUMBER(FIND("0F",ScheduleCompile!C167)),ISNUMBER(FIND("8F",ScheduleCompile!C167)),ISNUMBER(FIND("1F",ScheduleCompile!C167)),ISNUMBER(FIND("2F",ScheduleCompile!C167)),ISNUMBER(FIND("3F",ScheduleCompile!C167)),ISNUMBER(FIND("6F",ScheduleCompile!C167)),ISNUMBER(FIND("7F",ScheduleCompile!C167)),ISNUMBER(FIND("9F",ScheduleCompile!C167)),ISNUMBER(FIND("4F",ScheduleCompile!C167))),VALUE(LEFT(ScheduleCompile!C167,FIND("F",ScheduleCompile!C167)-1)),ScheduleCompile!C167)))))),"",IF(ScheduleCompile!C167="Off",0,IF(ScheduleCompile!C167="On",1,IF(ISNUMBER(ScheduleCompile!C167),ScheduleCompile!C167/1,IF(ISTEXT(ScheduleCompile!C167),IF(OR(ISNUMBER(FIND("5F",ScheduleCompile!C167)),ISNUMBER(FIND("0F",ScheduleCompile!C167)),ISNUMBER(FIND("8F",ScheduleCompile!C167)),ISNUMBER(FIND("1F",ScheduleCompile!C167)),ISNUMBER(FIND("2F",ScheduleCompile!C167)),ISNUMBER(FIND("3F",ScheduleCompile!C167)),ISNUMBER(FIND("6F",ScheduleCompile!C167)),ISNUMBER(FIND("7F",ScheduleCompile!C167)),ISNUMBER(FIND("9F",ScheduleCompile!C167)),ISNUMBER(FIND("4F",ScheduleCompile!C167))),VALUE(LEFT(ScheduleCompile!C167,FIND("F",ScheduleCompile!C167)-1)),ScheduleCompile!C167)))))))</f>
        <v>135</v>
      </c>
      <c r="I174" s="1">
        <f>IF(AND(ISERROR(IF(ScheduleCompile!D167="Off",0,IF(ScheduleCompile!D167="On",1,IF(ISNUMBER(ScheduleCompile!D167),ScheduleCompile!D167/1,IF(ISTEXT(ScheduleCompile!D167),IF(OR(ISNUMBER(FIND("5F",ScheduleCompile!D167)),ISNUMBER(FIND("0F",ScheduleCompile!D167)),ISNUMBER(FIND("8F",ScheduleCompile!D167)),ISNUMBER(FIND("1F",ScheduleCompile!D167)),ISNUMBER(FIND("2F",ScheduleCompile!D167)),ISNUMBER(FIND("3F",ScheduleCompile!D167)),ISNUMBER(FIND("6F",ScheduleCompile!D167)),ISNUMBER(FIND("7F",ScheduleCompile!D167)),ISNUMBER(FIND("9F",ScheduleCompile!D167)),ISNUMBER(FIND("4F",ScheduleCompile!D167))),VALUE(LEFT(ScheduleCompile!D167,FIND("F",ScheduleCompile!D167)-1)),ScheduleCompile!D167)))))),ISTEXT(ScheduleCompile!#REF!)),"ENDTABLE",IF(ISERROR(IF(ScheduleCompile!D167="Off",0,IF(ScheduleCompile!D167="On",1,IF(ISNUMBER(ScheduleCompile!D167),ScheduleCompile!D167/1,IF(ISTEXT(ScheduleCompile!D167),IF(OR(ISNUMBER(FIND("5F",ScheduleCompile!D167)),ISNUMBER(FIND("0F",ScheduleCompile!D167)),ISNUMBER(FIND("8F",ScheduleCompile!D167)),ISNUMBER(FIND("1F",ScheduleCompile!D167)),ISNUMBER(FIND("2F",ScheduleCompile!D167)),ISNUMBER(FIND("3F",ScheduleCompile!D167)),ISNUMBER(FIND("6F",ScheduleCompile!D167)),ISNUMBER(FIND("7F",ScheduleCompile!D167)),ISNUMBER(FIND("9F",ScheduleCompile!D167)),ISNUMBER(FIND("4F",ScheduleCompile!D167))),VALUE(LEFT(ScheduleCompile!D167,FIND("F",ScheduleCompile!D167)-1)),ScheduleCompile!D167)))))),"",IF(ScheduleCompile!D167="Off",0,IF(ScheduleCompile!D167="On",1,IF(ISNUMBER(ScheduleCompile!D167),ScheduleCompile!D167/1,IF(ISTEXT(ScheduleCompile!D167),IF(OR(ISNUMBER(FIND("5F",ScheduleCompile!D167)),ISNUMBER(FIND("0F",ScheduleCompile!D167)),ISNUMBER(FIND("8F",ScheduleCompile!D167)),ISNUMBER(FIND("1F",ScheduleCompile!D167)),ISNUMBER(FIND("2F",ScheduleCompile!D167)),ISNUMBER(FIND("3F",ScheduleCompile!D167)),ISNUMBER(FIND("6F",ScheduleCompile!D167)),ISNUMBER(FIND("7F",ScheduleCompile!D167)),ISNUMBER(FIND("9F",ScheduleCompile!D167)),ISNUMBER(FIND("4F",ScheduleCompile!D167))),VALUE(LEFT(ScheduleCompile!D167,FIND("F",ScheduleCompile!D167)-1)),ScheduleCompile!D167)))))))</f>
        <v>135</v>
      </c>
      <c r="J174" s="1">
        <f>IF(AND(ISERROR(IF(ScheduleCompile!E167="Off",0,IF(ScheduleCompile!E167="On",1,IF(ISNUMBER(ScheduleCompile!E167),ScheduleCompile!E167/1,IF(ISTEXT(ScheduleCompile!E167),IF(OR(ISNUMBER(FIND("5F",ScheduleCompile!E167)),ISNUMBER(FIND("0F",ScheduleCompile!E167)),ISNUMBER(FIND("8F",ScheduleCompile!E167)),ISNUMBER(FIND("1F",ScheduleCompile!E167)),ISNUMBER(FIND("2F",ScheduleCompile!E167)),ISNUMBER(FIND("3F",ScheduleCompile!E167)),ISNUMBER(FIND("6F",ScheduleCompile!E167)),ISNUMBER(FIND("7F",ScheduleCompile!E167)),ISNUMBER(FIND("9F",ScheduleCompile!E167)),ISNUMBER(FIND("4F",ScheduleCompile!E167))),VALUE(LEFT(ScheduleCompile!E167,FIND("F",ScheduleCompile!E167)-1)),ScheduleCompile!E167)))))),ISTEXT(ScheduleCompile!#REF!)),"ENDTABLE",IF(ISERROR(IF(ScheduleCompile!E167="Off",0,IF(ScheduleCompile!E167="On",1,IF(ISNUMBER(ScheduleCompile!E167),ScheduleCompile!E167/1,IF(ISTEXT(ScheduleCompile!E167),IF(OR(ISNUMBER(FIND("5F",ScheduleCompile!E167)),ISNUMBER(FIND("0F",ScheduleCompile!E167)),ISNUMBER(FIND("8F",ScheduleCompile!E167)),ISNUMBER(FIND("1F",ScheduleCompile!E167)),ISNUMBER(FIND("2F",ScheduleCompile!E167)),ISNUMBER(FIND("3F",ScheduleCompile!E167)),ISNUMBER(FIND("6F",ScheduleCompile!E167)),ISNUMBER(FIND("7F",ScheduleCompile!E167)),ISNUMBER(FIND("9F",ScheduleCompile!E167)),ISNUMBER(FIND("4F",ScheduleCompile!E167))),VALUE(LEFT(ScheduleCompile!E167,FIND("F",ScheduleCompile!E167)-1)),ScheduleCompile!E167)))))),"",IF(ScheduleCompile!E167="Off",0,IF(ScheduleCompile!E167="On",1,IF(ISNUMBER(ScheduleCompile!E167),ScheduleCompile!E167/1,IF(ISTEXT(ScheduleCompile!E167),IF(OR(ISNUMBER(FIND("5F",ScheduleCompile!E167)),ISNUMBER(FIND("0F",ScheduleCompile!E167)),ISNUMBER(FIND("8F",ScheduleCompile!E167)),ISNUMBER(FIND("1F",ScheduleCompile!E167)),ISNUMBER(FIND("2F",ScheduleCompile!E167)),ISNUMBER(FIND("3F",ScheduleCompile!E167)),ISNUMBER(FIND("6F",ScheduleCompile!E167)),ISNUMBER(FIND("7F",ScheduleCompile!E167)),ISNUMBER(FIND("9F",ScheduleCompile!E167)),ISNUMBER(FIND("4F",ScheduleCompile!E167))),VALUE(LEFT(ScheduleCompile!E167,FIND("F",ScheduleCompile!E167)-1)),ScheduleCompile!E167)))))))</f>
        <v>135</v>
      </c>
      <c r="K174" s="1">
        <f>IF(AND(ISERROR(IF(ScheduleCompile!F167="Off",0,IF(ScheduleCompile!F167="On",1,IF(ISNUMBER(ScheduleCompile!F167),ScheduleCompile!F167/1,IF(ISTEXT(ScheduleCompile!F167),IF(OR(ISNUMBER(FIND("5F",ScheduleCompile!F167)),ISNUMBER(FIND("0F",ScheduleCompile!F167)),ISNUMBER(FIND("8F",ScheduleCompile!F167)),ISNUMBER(FIND("1F",ScheduleCompile!F167)),ISNUMBER(FIND("2F",ScheduleCompile!F167)),ISNUMBER(FIND("3F",ScheduleCompile!F167)),ISNUMBER(FIND("6F",ScheduleCompile!F167)),ISNUMBER(FIND("7F",ScheduleCompile!F167)),ISNUMBER(FIND("9F",ScheduleCompile!F167)),ISNUMBER(FIND("4F",ScheduleCompile!F167))),VALUE(LEFT(ScheduleCompile!F167,FIND("F",ScheduleCompile!F167)-1)),ScheduleCompile!F167)))))),ISTEXT(ScheduleCompile!#REF!)),"ENDTABLE",IF(ISERROR(IF(ScheduleCompile!F167="Off",0,IF(ScheduleCompile!F167="On",1,IF(ISNUMBER(ScheduleCompile!F167),ScheduleCompile!F167/1,IF(ISTEXT(ScheduleCompile!F167),IF(OR(ISNUMBER(FIND("5F",ScheduleCompile!F167)),ISNUMBER(FIND("0F",ScheduleCompile!F167)),ISNUMBER(FIND("8F",ScheduleCompile!F167)),ISNUMBER(FIND("1F",ScheduleCompile!F167)),ISNUMBER(FIND("2F",ScheduleCompile!F167)),ISNUMBER(FIND("3F",ScheduleCompile!F167)),ISNUMBER(FIND("6F",ScheduleCompile!F167)),ISNUMBER(FIND("7F",ScheduleCompile!F167)),ISNUMBER(FIND("9F",ScheduleCompile!F167)),ISNUMBER(FIND("4F",ScheduleCompile!F167))),VALUE(LEFT(ScheduleCompile!F167,FIND("F",ScheduleCompile!F167)-1)),ScheduleCompile!F167)))))),"",IF(ScheduleCompile!F167="Off",0,IF(ScheduleCompile!F167="On",1,IF(ISNUMBER(ScheduleCompile!F167),ScheduleCompile!F167/1,IF(ISTEXT(ScheduleCompile!F167),IF(OR(ISNUMBER(FIND("5F",ScheduleCompile!F167)),ISNUMBER(FIND("0F",ScheduleCompile!F167)),ISNUMBER(FIND("8F",ScheduleCompile!F167)),ISNUMBER(FIND("1F",ScheduleCompile!F167)),ISNUMBER(FIND("2F",ScheduleCompile!F167)),ISNUMBER(FIND("3F",ScheduleCompile!F167)),ISNUMBER(FIND("6F",ScheduleCompile!F167)),ISNUMBER(FIND("7F",ScheduleCompile!F167)),ISNUMBER(FIND("9F",ScheduleCompile!F167)),ISNUMBER(FIND("4F",ScheduleCompile!F167))),VALUE(LEFT(ScheduleCompile!F167,FIND("F",ScheduleCompile!F167)-1)),ScheduleCompile!F167)))))))</f>
        <v>135</v>
      </c>
      <c r="L174" s="1">
        <f>IF(AND(ISERROR(IF(ScheduleCompile!G167="Off",0,IF(ScheduleCompile!G167="On",1,IF(ISNUMBER(ScheduleCompile!G167),ScheduleCompile!G167/1,IF(ISTEXT(ScheduleCompile!G167),IF(OR(ISNUMBER(FIND("5F",ScheduleCompile!G167)),ISNUMBER(FIND("0F",ScheduleCompile!G167)),ISNUMBER(FIND("8F",ScheduleCompile!G167)),ISNUMBER(FIND("1F",ScheduleCompile!G167)),ISNUMBER(FIND("2F",ScheduleCompile!G167)),ISNUMBER(FIND("3F",ScheduleCompile!G167)),ISNUMBER(FIND("6F",ScheduleCompile!G167)),ISNUMBER(FIND("7F",ScheduleCompile!G167)),ISNUMBER(FIND("9F",ScheduleCompile!G167)),ISNUMBER(FIND("4F",ScheduleCompile!G167))),VALUE(LEFT(ScheduleCompile!G167,FIND("F",ScheduleCompile!G167)-1)),ScheduleCompile!G167)))))),ISTEXT(ScheduleCompile!#REF!)),"ENDTABLE",IF(ISERROR(IF(ScheduleCompile!G167="Off",0,IF(ScheduleCompile!G167="On",1,IF(ISNUMBER(ScheduleCompile!G167),ScheduleCompile!G167/1,IF(ISTEXT(ScheduleCompile!G167),IF(OR(ISNUMBER(FIND("5F",ScheduleCompile!G167)),ISNUMBER(FIND("0F",ScheduleCompile!G167)),ISNUMBER(FIND("8F",ScheduleCompile!G167)),ISNUMBER(FIND("1F",ScheduleCompile!G167)),ISNUMBER(FIND("2F",ScheduleCompile!G167)),ISNUMBER(FIND("3F",ScheduleCompile!G167)),ISNUMBER(FIND("6F",ScheduleCompile!G167)),ISNUMBER(FIND("7F",ScheduleCompile!G167)),ISNUMBER(FIND("9F",ScheduleCompile!G167)),ISNUMBER(FIND("4F",ScheduleCompile!G167))),VALUE(LEFT(ScheduleCompile!G167,FIND("F",ScheduleCompile!G167)-1)),ScheduleCompile!G167)))))),"",IF(ScheduleCompile!G167="Off",0,IF(ScheduleCompile!G167="On",1,IF(ISNUMBER(ScheduleCompile!G167),ScheduleCompile!G167/1,IF(ISTEXT(ScheduleCompile!G167),IF(OR(ISNUMBER(FIND("5F",ScheduleCompile!G167)),ISNUMBER(FIND("0F",ScheduleCompile!G167)),ISNUMBER(FIND("8F",ScheduleCompile!G167)),ISNUMBER(FIND("1F",ScheduleCompile!G167)),ISNUMBER(FIND("2F",ScheduleCompile!G167)),ISNUMBER(FIND("3F",ScheduleCompile!G167)),ISNUMBER(FIND("6F",ScheduleCompile!G167)),ISNUMBER(FIND("7F",ScheduleCompile!G167)),ISNUMBER(FIND("9F",ScheduleCompile!G167)),ISNUMBER(FIND("4F",ScheduleCompile!G167))),VALUE(LEFT(ScheduleCompile!G167,FIND("F",ScheduleCompile!G167)-1)),ScheduleCompile!G167)))))))</f>
        <v>135</v>
      </c>
      <c r="M174" s="1">
        <f>IF(AND(ISERROR(IF(ScheduleCompile!H167="Off",0,IF(ScheduleCompile!H167="On",1,IF(ISNUMBER(ScheduleCompile!H167),ScheduleCompile!H167/1,IF(ISTEXT(ScheduleCompile!H167),IF(OR(ISNUMBER(FIND("5F",ScheduleCompile!H167)),ISNUMBER(FIND("0F",ScheduleCompile!H167)),ISNUMBER(FIND("8F",ScheduleCompile!H167)),ISNUMBER(FIND("1F",ScheduleCompile!H167)),ISNUMBER(FIND("2F",ScheduleCompile!H167)),ISNUMBER(FIND("3F",ScheduleCompile!H167)),ISNUMBER(FIND("6F",ScheduleCompile!H167)),ISNUMBER(FIND("7F",ScheduleCompile!H167)),ISNUMBER(FIND("9F",ScheduleCompile!H167)),ISNUMBER(FIND("4F",ScheduleCompile!H167))),VALUE(LEFT(ScheduleCompile!H167,FIND("F",ScheduleCompile!H167)-1)),ScheduleCompile!H167)))))),ISTEXT(ScheduleCompile!#REF!)),"ENDTABLE",IF(ISERROR(IF(ScheduleCompile!H167="Off",0,IF(ScheduleCompile!H167="On",1,IF(ISNUMBER(ScheduleCompile!H167),ScheduleCompile!H167/1,IF(ISTEXT(ScheduleCompile!H167),IF(OR(ISNUMBER(FIND("5F",ScheduleCompile!H167)),ISNUMBER(FIND("0F",ScheduleCompile!H167)),ISNUMBER(FIND("8F",ScheduleCompile!H167)),ISNUMBER(FIND("1F",ScheduleCompile!H167)),ISNUMBER(FIND("2F",ScheduleCompile!H167)),ISNUMBER(FIND("3F",ScheduleCompile!H167)),ISNUMBER(FIND("6F",ScheduleCompile!H167)),ISNUMBER(FIND("7F",ScheduleCompile!H167)),ISNUMBER(FIND("9F",ScheduleCompile!H167)),ISNUMBER(FIND("4F",ScheduleCompile!H167))),VALUE(LEFT(ScheduleCompile!H167,FIND("F",ScheduleCompile!H167)-1)),ScheduleCompile!H167)))))),"",IF(ScheduleCompile!H167="Off",0,IF(ScheduleCompile!H167="On",1,IF(ISNUMBER(ScheduleCompile!H167),ScheduleCompile!H167/1,IF(ISTEXT(ScheduleCompile!H167),IF(OR(ISNUMBER(FIND("5F",ScheduleCompile!H167)),ISNUMBER(FIND("0F",ScheduleCompile!H167)),ISNUMBER(FIND("8F",ScheduleCompile!H167)),ISNUMBER(FIND("1F",ScheduleCompile!H167)),ISNUMBER(FIND("2F",ScheduleCompile!H167)),ISNUMBER(FIND("3F",ScheduleCompile!H167)),ISNUMBER(FIND("6F",ScheduleCompile!H167)),ISNUMBER(FIND("7F",ScheduleCompile!H167)),ISNUMBER(FIND("9F",ScheduleCompile!H167)),ISNUMBER(FIND("4F",ScheduleCompile!H167))),VALUE(LEFT(ScheduleCompile!H167,FIND("F",ScheduleCompile!H167)-1)),ScheduleCompile!H167)))))))</f>
        <v>135</v>
      </c>
      <c r="N174" s="1">
        <f>IF(AND(ISERROR(IF(ScheduleCompile!I167="Off",0,IF(ScheduleCompile!I167="On",1,IF(ISNUMBER(ScheduleCompile!I167),ScheduleCompile!I167/1,IF(ISTEXT(ScheduleCompile!I167),IF(OR(ISNUMBER(FIND("5F",ScheduleCompile!I167)),ISNUMBER(FIND("0F",ScheduleCompile!I167)),ISNUMBER(FIND("8F",ScheduleCompile!I167)),ISNUMBER(FIND("1F",ScheduleCompile!I167)),ISNUMBER(FIND("2F",ScheduleCompile!I167)),ISNUMBER(FIND("3F",ScheduleCompile!I167)),ISNUMBER(FIND("6F",ScheduleCompile!I167)),ISNUMBER(FIND("7F",ScheduleCompile!I167)),ISNUMBER(FIND("9F",ScheduleCompile!I167)),ISNUMBER(FIND("4F",ScheduleCompile!I167))),VALUE(LEFT(ScheduleCompile!I167,FIND("F",ScheduleCompile!I167)-1)),ScheduleCompile!I167)))))),ISTEXT(ScheduleCompile!#REF!)),"ENDTABLE",IF(ISERROR(IF(ScheduleCompile!I167="Off",0,IF(ScheduleCompile!I167="On",1,IF(ISNUMBER(ScheduleCompile!I167),ScheduleCompile!I167/1,IF(ISTEXT(ScheduleCompile!I167),IF(OR(ISNUMBER(FIND("5F",ScheduleCompile!I167)),ISNUMBER(FIND("0F",ScheduleCompile!I167)),ISNUMBER(FIND("8F",ScheduleCompile!I167)),ISNUMBER(FIND("1F",ScheduleCompile!I167)),ISNUMBER(FIND("2F",ScheduleCompile!I167)),ISNUMBER(FIND("3F",ScheduleCompile!I167)),ISNUMBER(FIND("6F",ScheduleCompile!I167)),ISNUMBER(FIND("7F",ScheduleCompile!I167)),ISNUMBER(FIND("9F",ScheduleCompile!I167)),ISNUMBER(FIND("4F",ScheduleCompile!I167))),VALUE(LEFT(ScheduleCompile!I167,FIND("F",ScheduleCompile!I167)-1)),ScheduleCompile!I167)))))),"",IF(ScheduleCompile!I167="Off",0,IF(ScheduleCompile!I167="On",1,IF(ISNUMBER(ScheduleCompile!I167),ScheduleCompile!I167/1,IF(ISTEXT(ScheduleCompile!I167),IF(OR(ISNUMBER(FIND("5F",ScheduleCompile!I167)),ISNUMBER(FIND("0F",ScheduleCompile!I167)),ISNUMBER(FIND("8F",ScheduleCompile!I167)),ISNUMBER(FIND("1F",ScheduleCompile!I167)),ISNUMBER(FIND("2F",ScheduleCompile!I167)),ISNUMBER(FIND("3F",ScheduleCompile!I167)),ISNUMBER(FIND("6F",ScheduleCompile!I167)),ISNUMBER(FIND("7F",ScheduleCompile!I167)),ISNUMBER(FIND("9F",ScheduleCompile!I167)),ISNUMBER(FIND("4F",ScheduleCompile!I167))),VALUE(LEFT(ScheduleCompile!I167,FIND("F",ScheduleCompile!I167)-1)),ScheduleCompile!I167)))))))</f>
        <v>135</v>
      </c>
      <c r="O174" s="1">
        <f>IF(AND(ISERROR(IF(ScheduleCompile!J167="Off",0,IF(ScheduleCompile!J167="On",1,IF(ISNUMBER(ScheduleCompile!J167),ScheduleCompile!J167/1,IF(ISTEXT(ScheduleCompile!J167),IF(OR(ISNUMBER(FIND("5F",ScheduleCompile!J167)),ISNUMBER(FIND("0F",ScheduleCompile!J167)),ISNUMBER(FIND("8F",ScheduleCompile!J167)),ISNUMBER(FIND("1F",ScheduleCompile!J167)),ISNUMBER(FIND("2F",ScheduleCompile!J167)),ISNUMBER(FIND("3F",ScheduleCompile!J167)),ISNUMBER(FIND("6F",ScheduleCompile!J167)),ISNUMBER(FIND("7F",ScheduleCompile!J167)),ISNUMBER(FIND("9F",ScheduleCompile!J167)),ISNUMBER(FIND("4F",ScheduleCompile!J167))),VALUE(LEFT(ScheduleCompile!J167,FIND("F",ScheduleCompile!J167)-1)),ScheduleCompile!J167)))))),ISTEXT(ScheduleCompile!#REF!)),"ENDTABLE",IF(ISERROR(IF(ScheduleCompile!J167="Off",0,IF(ScheduleCompile!J167="On",1,IF(ISNUMBER(ScheduleCompile!J167),ScheduleCompile!J167/1,IF(ISTEXT(ScheduleCompile!J167),IF(OR(ISNUMBER(FIND("5F",ScheduleCompile!J167)),ISNUMBER(FIND("0F",ScheduleCompile!J167)),ISNUMBER(FIND("8F",ScheduleCompile!J167)),ISNUMBER(FIND("1F",ScheduleCompile!J167)),ISNUMBER(FIND("2F",ScheduleCompile!J167)),ISNUMBER(FIND("3F",ScheduleCompile!J167)),ISNUMBER(FIND("6F",ScheduleCompile!J167)),ISNUMBER(FIND("7F",ScheduleCompile!J167)),ISNUMBER(FIND("9F",ScheduleCompile!J167)),ISNUMBER(FIND("4F",ScheduleCompile!J167))),VALUE(LEFT(ScheduleCompile!J167,FIND("F",ScheduleCompile!J167)-1)),ScheduleCompile!J167)))))),"",IF(ScheduleCompile!J167="Off",0,IF(ScheduleCompile!J167="On",1,IF(ISNUMBER(ScheduleCompile!J167),ScheduleCompile!J167/1,IF(ISTEXT(ScheduleCompile!J167),IF(OR(ISNUMBER(FIND("5F",ScheduleCompile!J167)),ISNUMBER(FIND("0F",ScheduleCompile!J167)),ISNUMBER(FIND("8F",ScheduleCompile!J167)),ISNUMBER(FIND("1F",ScheduleCompile!J167)),ISNUMBER(FIND("2F",ScheduleCompile!J167)),ISNUMBER(FIND("3F",ScheduleCompile!J167)),ISNUMBER(FIND("6F",ScheduleCompile!J167)),ISNUMBER(FIND("7F",ScheduleCompile!J167)),ISNUMBER(FIND("9F",ScheduleCompile!J167)),ISNUMBER(FIND("4F",ScheduleCompile!J167))),VALUE(LEFT(ScheduleCompile!J167,FIND("F",ScheduleCompile!J167)-1)),ScheduleCompile!J167)))))))</f>
        <v>135</v>
      </c>
      <c r="P174" s="1">
        <f>IF(AND(ISERROR(IF(ScheduleCompile!K167="Off",0,IF(ScheduleCompile!K167="On",1,IF(ISNUMBER(ScheduleCompile!K167),ScheduleCompile!K167/1,IF(ISTEXT(ScheduleCompile!K167),IF(OR(ISNUMBER(FIND("5F",ScheduleCompile!K167)),ISNUMBER(FIND("0F",ScheduleCompile!K167)),ISNUMBER(FIND("8F",ScheduleCompile!K167)),ISNUMBER(FIND("1F",ScheduleCompile!K167)),ISNUMBER(FIND("2F",ScheduleCompile!K167)),ISNUMBER(FIND("3F",ScheduleCompile!K167)),ISNUMBER(FIND("6F",ScheduleCompile!K167)),ISNUMBER(FIND("7F",ScheduleCompile!K167)),ISNUMBER(FIND("9F",ScheduleCompile!K167)),ISNUMBER(FIND("4F",ScheduleCompile!K167))),VALUE(LEFT(ScheduleCompile!K167,FIND("F",ScheduleCompile!K167)-1)),ScheduleCompile!K167)))))),ISTEXT(ScheduleCompile!#REF!)),"ENDTABLE",IF(ISERROR(IF(ScheduleCompile!K167="Off",0,IF(ScheduleCompile!K167="On",1,IF(ISNUMBER(ScheduleCompile!K167),ScheduleCompile!K167/1,IF(ISTEXT(ScheduleCompile!K167),IF(OR(ISNUMBER(FIND("5F",ScheduleCompile!K167)),ISNUMBER(FIND("0F",ScheduleCompile!K167)),ISNUMBER(FIND("8F",ScheduleCompile!K167)),ISNUMBER(FIND("1F",ScheduleCompile!K167)),ISNUMBER(FIND("2F",ScheduleCompile!K167)),ISNUMBER(FIND("3F",ScheduleCompile!K167)),ISNUMBER(FIND("6F",ScheduleCompile!K167)),ISNUMBER(FIND("7F",ScheduleCompile!K167)),ISNUMBER(FIND("9F",ScheduleCompile!K167)),ISNUMBER(FIND("4F",ScheduleCompile!K167))),VALUE(LEFT(ScheduleCompile!K167,FIND("F",ScheduleCompile!K167)-1)),ScheduleCompile!K167)))))),"",IF(ScheduleCompile!K167="Off",0,IF(ScheduleCompile!K167="On",1,IF(ISNUMBER(ScheduleCompile!K167),ScheduleCompile!K167/1,IF(ISTEXT(ScheduleCompile!K167),IF(OR(ISNUMBER(FIND("5F",ScheduleCompile!K167)),ISNUMBER(FIND("0F",ScheduleCompile!K167)),ISNUMBER(FIND("8F",ScheduleCompile!K167)),ISNUMBER(FIND("1F",ScheduleCompile!K167)),ISNUMBER(FIND("2F",ScheduleCompile!K167)),ISNUMBER(FIND("3F",ScheduleCompile!K167)),ISNUMBER(FIND("6F",ScheduleCompile!K167)),ISNUMBER(FIND("7F",ScheduleCompile!K167)),ISNUMBER(FIND("9F",ScheduleCompile!K167)),ISNUMBER(FIND("4F",ScheduleCompile!K167))),VALUE(LEFT(ScheduleCompile!K167,FIND("F",ScheduleCompile!K167)-1)),ScheduleCompile!K167)))))))</f>
        <v>135</v>
      </c>
      <c r="Q174" s="1">
        <f>IF(AND(ISERROR(IF(ScheduleCompile!L167="Off",0,IF(ScheduleCompile!L167="On",1,IF(ISNUMBER(ScheduleCompile!L167),ScheduleCompile!L167/1,IF(ISTEXT(ScheduleCompile!L167),IF(OR(ISNUMBER(FIND("5F",ScheduleCompile!L167)),ISNUMBER(FIND("0F",ScheduleCompile!L167)),ISNUMBER(FIND("8F",ScheduleCompile!L167)),ISNUMBER(FIND("1F",ScheduleCompile!L167)),ISNUMBER(FIND("2F",ScheduleCompile!L167)),ISNUMBER(FIND("3F",ScheduleCompile!L167)),ISNUMBER(FIND("6F",ScheduleCompile!L167)),ISNUMBER(FIND("7F",ScheduleCompile!L167)),ISNUMBER(FIND("9F",ScheduleCompile!L167)),ISNUMBER(FIND("4F",ScheduleCompile!L167))),VALUE(LEFT(ScheduleCompile!L167,FIND("F",ScheduleCompile!L167)-1)),ScheduleCompile!L167)))))),ISTEXT(ScheduleCompile!#REF!)),"ENDTABLE",IF(ISERROR(IF(ScheduleCompile!L167="Off",0,IF(ScheduleCompile!L167="On",1,IF(ISNUMBER(ScheduleCompile!L167),ScheduleCompile!L167/1,IF(ISTEXT(ScheduleCompile!L167),IF(OR(ISNUMBER(FIND("5F",ScheduleCompile!L167)),ISNUMBER(FIND("0F",ScheduleCompile!L167)),ISNUMBER(FIND("8F",ScheduleCompile!L167)),ISNUMBER(FIND("1F",ScheduleCompile!L167)),ISNUMBER(FIND("2F",ScheduleCompile!L167)),ISNUMBER(FIND("3F",ScheduleCompile!L167)),ISNUMBER(FIND("6F",ScheduleCompile!L167)),ISNUMBER(FIND("7F",ScheduleCompile!L167)),ISNUMBER(FIND("9F",ScheduleCompile!L167)),ISNUMBER(FIND("4F",ScheduleCompile!L167))),VALUE(LEFT(ScheduleCompile!L167,FIND("F",ScheduleCompile!L167)-1)),ScheduleCompile!L167)))))),"",IF(ScheduleCompile!L167="Off",0,IF(ScheduleCompile!L167="On",1,IF(ISNUMBER(ScheduleCompile!L167),ScheduleCompile!L167/1,IF(ISTEXT(ScheduleCompile!L167),IF(OR(ISNUMBER(FIND("5F",ScheduleCompile!L167)),ISNUMBER(FIND("0F",ScheduleCompile!L167)),ISNUMBER(FIND("8F",ScheduleCompile!L167)),ISNUMBER(FIND("1F",ScheduleCompile!L167)),ISNUMBER(FIND("2F",ScheduleCompile!L167)),ISNUMBER(FIND("3F",ScheduleCompile!L167)),ISNUMBER(FIND("6F",ScheduleCompile!L167)),ISNUMBER(FIND("7F",ScheduleCompile!L167)),ISNUMBER(FIND("9F",ScheduleCompile!L167)),ISNUMBER(FIND("4F",ScheduleCompile!L167))),VALUE(LEFT(ScheduleCompile!L167,FIND("F",ScheduleCompile!L167)-1)),ScheduleCompile!L167)))))))</f>
        <v>135</v>
      </c>
      <c r="R174" s="1">
        <f>IF(AND(ISERROR(IF(ScheduleCompile!M167="Off",0,IF(ScheduleCompile!M167="On",1,IF(ISNUMBER(ScheduleCompile!M167),ScheduleCompile!M167/1,IF(ISTEXT(ScheduleCompile!M167),IF(OR(ISNUMBER(FIND("5F",ScheduleCompile!M167)),ISNUMBER(FIND("0F",ScheduleCompile!M167)),ISNUMBER(FIND("8F",ScheduleCompile!M167)),ISNUMBER(FIND("1F",ScheduleCompile!M167)),ISNUMBER(FIND("2F",ScheduleCompile!M167)),ISNUMBER(FIND("3F",ScheduleCompile!M167)),ISNUMBER(FIND("6F",ScheduleCompile!M167)),ISNUMBER(FIND("7F",ScheduleCompile!M167)),ISNUMBER(FIND("9F",ScheduleCompile!M167)),ISNUMBER(FIND("4F",ScheduleCompile!M167))),VALUE(LEFT(ScheduleCompile!M167,FIND("F",ScheduleCompile!M167)-1)),ScheduleCompile!M167)))))),ISTEXT(ScheduleCompile!#REF!)),"ENDTABLE",IF(ISERROR(IF(ScheduleCompile!M167="Off",0,IF(ScheduleCompile!M167="On",1,IF(ISNUMBER(ScheduleCompile!M167),ScheduleCompile!M167/1,IF(ISTEXT(ScheduleCompile!M167),IF(OR(ISNUMBER(FIND("5F",ScheduleCompile!M167)),ISNUMBER(FIND("0F",ScheduleCompile!M167)),ISNUMBER(FIND("8F",ScheduleCompile!M167)),ISNUMBER(FIND("1F",ScheduleCompile!M167)),ISNUMBER(FIND("2F",ScheduleCompile!M167)),ISNUMBER(FIND("3F",ScheduleCompile!M167)),ISNUMBER(FIND("6F",ScheduleCompile!M167)),ISNUMBER(FIND("7F",ScheduleCompile!M167)),ISNUMBER(FIND("9F",ScheduleCompile!M167)),ISNUMBER(FIND("4F",ScheduleCompile!M167))),VALUE(LEFT(ScheduleCompile!M167,FIND("F",ScheduleCompile!M167)-1)),ScheduleCompile!M167)))))),"",IF(ScheduleCompile!M167="Off",0,IF(ScheduleCompile!M167="On",1,IF(ISNUMBER(ScheduleCompile!M167),ScheduleCompile!M167/1,IF(ISTEXT(ScheduleCompile!M167),IF(OR(ISNUMBER(FIND("5F",ScheduleCompile!M167)),ISNUMBER(FIND("0F",ScheduleCompile!M167)),ISNUMBER(FIND("8F",ScheduleCompile!M167)),ISNUMBER(FIND("1F",ScheduleCompile!M167)),ISNUMBER(FIND("2F",ScheduleCompile!M167)),ISNUMBER(FIND("3F",ScheduleCompile!M167)),ISNUMBER(FIND("6F",ScheduleCompile!M167)),ISNUMBER(FIND("7F",ScheduleCompile!M167)),ISNUMBER(FIND("9F",ScheduleCompile!M167)),ISNUMBER(FIND("4F",ScheduleCompile!M167))),VALUE(LEFT(ScheduleCompile!M167,FIND("F",ScheduleCompile!M167)-1)),ScheduleCompile!M167)))))))</f>
        <v>135</v>
      </c>
      <c r="S174" s="1">
        <f>IF(AND(ISERROR(IF(ScheduleCompile!N167="Off",0,IF(ScheduleCompile!N167="On",1,IF(ISNUMBER(ScheduleCompile!N167),ScheduleCompile!N167/1,IF(ISTEXT(ScheduleCompile!N167),IF(OR(ISNUMBER(FIND("5F",ScheduleCompile!N167)),ISNUMBER(FIND("0F",ScheduleCompile!N167)),ISNUMBER(FIND("8F",ScheduleCompile!N167)),ISNUMBER(FIND("1F",ScheduleCompile!N167)),ISNUMBER(FIND("2F",ScheduleCompile!N167)),ISNUMBER(FIND("3F",ScheduleCompile!N167)),ISNUMBER(FIND("6F",ScheduleCompile!N167)),ISNUMBER(FIND("7F",ScheduleCompile!N167)),ISNUMBER(FIND("9F",ScheduleCompile!N167)),ISNUMBER(FIND("4F",ScheduleCompile!N167))),VALUE(LEFT(ScheduleCompile!N167,FIND("F",ScheduleCompile!N167)-1)),ScheduleCompile!N167)))))),ISTEXT(ScheduleCompile!#REF!)),"ENDTABLE",IF(ISERROR(IF(ScheduleCompile!N167="Off",0,IF(ScheduleCompile!N167="On",1,IF(ISNUMBER(ScheduleCompile!N167),ScheduleCompile!N167/1,IF(ISTEXT(ScheduleCompile!N167),IF(OR(ISNUMBER(FIND("5F",ScheduleCompile!N167)),ISNUMBER(FIND("0F",ScheduleCompile!N167)),ISNUMBER(FIND("8F",ScheduleCompile!N167)),ISNUMBER(FIND("1F",ScheduleCompile!N167)),ISNUMBER(FIND("2F",ScheduleCompile!N167)),ISNUMBER(FIND("3F",ScheduleCompile!N167)),ISNUMBER(FIND("6F",ScheduleCompile!N167)),ISNUMBER(FIND("7F",ScheduleCompile!N167)),ISNUMBER(FIND("9F",ScheduleCompile!N167)),ISNUMBER(FIND("4F",ScheduleCompile!N167))),VALUE(LEFT(ScheduleCompile!N167,FIND("F",ScheduleCompile!N167)-1)),ScheduleCompile!N167)))))),"",IF(ScheduleCompile!N167="Off",0,IF(ScheduleCompile!N167="On",1,IF(ISNUMBER(ScheduleCompile!N167),ScheduleCompile!N167/1,IF(ISTEXT(ScheduleCompile!N167),IF(OR(ISNUMBER(FIND("5F",ScheduleCompile!N167)),ISNUMBER(FIND("0F",ScheduleCompile!N167)),ISNUMBER(FIND("8F",ScheduleCompile!N167)),ISNUMBER(FIND("1F",ScheduleCompile!N167)),ISNUMBER(FIND("2F",ScheduleCompile!N167)),ISNUMBER(FIND("3F",ScheduleCompile!N167)),ISNUMBER(FIND("6F",ScheduleCompile!N167)),ISNUMBER(FIND("7F",ScheduleCompile!N167)),ISNUMBER(FIND("9F",ScheduleCompile!N167)),ISNUMBER(FIND("4F",ScheduleCompile!N167))),VALUE(LEFT(ScheduleCompile!N167,FIND("F",ScheduleCompile!N167)-1)),ScheduleCompile!N167)))))))</f>
        <v>135</v>
      </c>
      <c r="T174" s="1">
        <f>IF(AND(ISERROR(IF(ScheduleCompile!O167="Off",0,IF(ScheduleCompile!O167="On",1,IF(ISNUMBER(ScheduleCompile!O167),ScheduleCompile!O167/1,IF(ISTEXT(ScheduleCompile!O167),IF(OR(ISNUMBER(FIND("5F",ScheduleCompile!O167)),ISNUMBER(FIND("0F",ScheduleCompile!O167)),ISNUMBER(FIND("8F",ScheduleCompile!O167)),ISNUMBER(FIND("1F",ScheduleCompile!O167)),ISNUMBER(FIND("2F",ScheduleCompile!O167)),ISNUMBER(FIND("3F",ScheduleCompile!O167)),ISNUMBER(FIND("6F",ScheduleCompile!O167)),ISNUMBER(FIND("7F",ScheduleCompile!O167)),ISNUMBER(FIND("9F",ScheduleCompile!O167)),ISNUMBER(FIND("4F",ScheduleCompile!O167))),VALUE(LEFT(ScheduleCompile!O167,FIND("F",ScheduleCompile!O167)-1)),ScheduleCompile!O167)))))),ISTEXT(ScheduleCompile!#REF!)),"ENDTABLE",IF(ISERROR(IF(ScheduleCompile!O167="Off",0,IF(ScheduleCompile!O167="On",1,IF(ISNUMBER(ScheduleCompile!O167),ScheduleCompile!O167/1,IF(ISTEXT(ScheduleCompile!O167),IF(OR(ISNUMBER(FIND("5F",ScheduleCompile!O167)),ISNUMBER(FIND("0F",ScheduleCompile!O167)),ISNUMBER(FIND("8F",ScheduleCompile!O167)),ISNUMBER(FIND("1F",ScheduleCompile!O167)),ISNUMBER(FIND("2F",ScheduleCompile!O167)),ISNUMBER(FIND("3F",ScheduleCompile!O167)),ISNUMBER(FIND("6F",ScheduleCompile!O167)),ISNUMBER(FIND("7F",ScheduleCompile!O167)),ISNUMBER(FIND("9F",ScheduleCompile!O167)),ISNUMBER(FIND("4F",ScheduleCompile!O167))),VALUE(LEFT(ScheduleCompile!O167,FIND("F",ScheduleCompile!O167)-1)),ScheduleCompile!O167)))))),"",IF(ScheduleCompile!O167="Off",0,IF(ScheduleCompile!O167="On",1,IF(ISNUMBER(ScheduleCompile!O167),ScheduleCompile!O167/1,IF(ISTEXT(ScheduleCompile!O167),IF(OR(ISNUMBER(FIND("5F",ScheduleCompile!O167)),ISNUMBER(FIND("0F",ScheduleCompile!O167)),ISNUMBER(FIND("8F",ScheduleCompile!O167)),ISNUMBER(FIND("1F",ScheduleCompile!O167)),ISNUMBER(FIND("2F",ScheduleCompile!O167)),ISNUMBER(FIND("3F",ScheduleCompile!O167)),ISNUMBER(FIND("6F",ScheduleCompile!O167)),ISNUMBER(FIND("7F",ScheduleCompile!O167)),ISNUMBER(FIND("9F",ScheduleCompile!O167)),ISNUMBER(FIND("4F",ScheduleCompile!O167))),VALUE(LEFT(ScheduleCompile!O167,FIND("F",ScheduleCompile!O167)-1)),ScheduleCompile!O167)))))))</f>
        <v>135</v>
      </c>
      <c r="U174" s="1">
        <f>IF(AND(ISERROR(IF(ScheduleCompile!P167="Off",0,IF(ScheduleCompile!P167="On",1,IF(ISNUMBER(ScheduleCompile!P167),ScheduleCompile!P167/1,IF(ISTEXT(ScheduleCompile!P167),IF(OR(ISNUMBER(FIND("5F",ScheduleCompile!P167)),ISNUMBER(FIND("0F",ScheduleCompile!P167)),ISNUMBER(FIND("8F",ScheduleCompile!P167)),ISNUMBER(FIND("1F",ScheduleCompile!P167)),ISNUMBER(FIND("2F",ScheduleCompile!P167)),ISNUMBER(FIND("3F",ScheduleCompile!P167)),ISNUMBER(FIND("6F",ScheduleCompile!P167)),ISNUMBER(FIND("7F",ScheduleCompile!P167)),ISNUMBER(FIND("9F",ScheduleCompile!P167)),ISNUMBER(FIND("4F",ScheduleCompile!P167))),VALUE(LEFT(ScheduleCompile!P167,FIND("F",ScheduleCompile!P167)-1)),ScheduleCompile!P167)))))),ISTEXT(ScheduleCompile!#REF!)),"ENDTABLE",IF(ISERROR(IF(ScheduleCompile!P167="Off",0,IF(ScheduleCompile!P167="On",1,IF(ISNUMBER(ScheduleCompile!P167),ScheduleCompile!P167/1,IF(ISTEXT(ScheduleCompile!P167),IF(OR(ISNUMBER(FIND("5F",ScheduleCompile!P167)),ISNUMBER(FIND("0F",ScheduleCompile!P167)),ISNUMBER(FIND("8F",ScheduleCompile!P167)),ISNUMBER(FIND("1F",ScheduleCompile!P167)),ISNUMBER(FIND("2F",ScheduleCompile!P167)),ISNUMBER(FIND("3F",ScheduleCompile!P167)),ISNUMBER(FIND("6F",ScheduleCompile!P167)),ISNUMBER(FIND("7F",ScheduleCompile!P167)),ISNUMBER(FIND("9F",ScheduleCompile!P167)),ISNUMBER(FIND("4F",ScheduleCompile!P167))),VALUE(LEFT(ScheduleCompile!P167,FIND("F",ScheduleCompile!P167)-1)),ScheduleCompile!P167)))))),"",IF(ScheduleCompile!P167="Off",0,IF(ScheduleCompile!P167="On",1,IF(ISNUMBER(ScheduleCompile!P167),ScheduleCompile!P167/1,IF(ISTEXT(ScheduleCompile!P167),IF(OR(ISNUMBER(FIND("5F",ScheduleCompile!P167)),ISNUMBER(FIND("0F",ScheduleCompile!P167)),ISNUMBER(FIND("8F",ScheduleCompile!P167)),ISNUMBER(FIND("1F",ScheduleCompile!P167)),ISNUMBER(FIND("2F",ScheduleCompile!P167)),ISNUMBER(FIND("3F",ScheduleCompile!P167)),ISNUMBER(FIND("6F",ScheduleCompile!P167)),ISNUMBER(FIND("7F",ScheduleCompile!P167)),ISNUMBER(FIND("9F",ScheduleCompile!P167)),ISNUMBER(FIND("4F",ScheduleCompile!P167))),VALUE(LEFT(ScheduleCompile!P167,FIND("F",ScheduleCompile!P167)-1)),ScheduleCompile!P167)))))))</f>
        <v>135</v>
      </c>
      <c r="V174" s="1">
        <f>IF(AND(ISERROR(IF(ScheduleCompile!Q167="Off",0,IF(ScheduleCompile!Q167="On",1,IF(ISNUMBER(ScheduleCompile!Q167),ScheduleCompile!Q167/1,IF(ISTEXT(ScheduleCompile!Q167),IF(OR(ISNUMBER(FIND("5F",ScheduleCompile!Q167)),ISNUMBER(FIND("0F",ScheduleCompile!Q167)),ISNUMBER(FIND("8F",ScheduleCompile!Q167)),ISNUMBER(FIND("1F",ScheduleCompile!Q167)),ISNUMBER(FIND("2F",ScheduleCompile!Q167)),ISNUMBER(FIND("3F",ScheduleCompile!Q167)),ISNUMBER(FIND("6F",ScheduleCompile!Q167)),ISNUMBER(FIND("7F",ScheduleCompile!Q167)),ISNUMBER(FIND("9F",ScheduleCompile!Q167)),ISNUMBER(FIND("4F",ScheduleCompile!Q167))),VALUE(LEFT(ScheduleCompile!Q167,FIND("F",ScheduleCompile!Q167)-1)),ScheduleCompile!Q167)))))),ISTEXT(ScheduleCompile!#REF!)),"ENDTABLE",IF(ISERROR(IF(ScheduleCompile!Q167="Off",0,IF(ScheduleCompile!Q167="On",1,IF(ISNUMBER(ScheduleCompile!Q167),ScheduleCompile!Q167/1,IF(ISTEXT(ScheduleCompile!Q167),IF(OR(ISNUMBER(FIND("5F",ScheduleCompile!Q167)),ISNUMBER(FIND("0F",ScheduleCompile!Q167)),ISNUMBER(FIND("8F",ScheduleCompile!Q167)),ISNUMBER(FIND("1F",ScheduleCompile!Q167)),ISNUMBER(FIND("2F",ScheduleCompile!Q167)),ISNUMBER(FIND("3F",ScheduleCompile!Q167)),ISNUMBER(FIND("6F",ScheduleCompile!Q167)),ISNUMBER(FIND("7F",ScheduleCompile!Q167)),ISNUMBER(FIND("9F",ScheduleCompile!Q167)),ISNUMBER(FIND("4F",ScheduleCompile!Q167))),VALUE(LEFT(ScheduleCompile!Q167,FIND("F",ScheduleCompile!Q167)-1)),ScheduleCompile!Q167)))))),"",IF(ScheduleCompile!Q167="Off",0,IF(ScheduleCompile!Q167="On",1,IF(ISNUMBER(ScheduleCompile!Q167),ScheduleCompile!Q167/1,IF(ISTEXT(ScheduleCompile!Q167),IF(OR(ISNUMBER(FIND("5F",ScheduleCompile!Q167)),ISNUMBER(FIND("0F",ScheduleCompile!Q167)),ISNUMBER(FIND("8F",ScheduleCompile!Q167)),ISNUMBER(FIND("1F",ScheduleCompile!Q167)),ISNUMBER(FIND("2F",ScheduleCompile!Q167)),ISNUMBER(FIND("3F",ScheduleCompile!Q167)),ISNUMBER(FIND("6F",ScheduleCompile!Q167)),ISNUMBER(FIND("7F",ScheduleCompile!Q167)),ISNUMBER(FIND("9F",ScheduleCompile!Q167)),ISNUMBER(FIND("4F",ScheduleCompile!Q167))),VALUE(LEFT(ScheduleCompile!Q167,FIND("F",ScheduleCompile!Q167)-1)),ScheduleCompile!Q167)))))))</f>
        <v>135</v>
      </c>
      <c r="W174" s="1">
        <f>IF(AND(ISERROR(IF(ScheduleCompile!R167="Off",0,IF(ScheduleCompile!R167="On",1,IF(ISNUMBER(ScheduleCompile!R167),ScheduleCompile!R167/1,IF(ISTEXT(ScheduleCompile!R167),IF(OR(ISNUMBER(FIND("5F",ScheduleCompile!R167)),ISNUMBER(FIND("0F",ScheduleCompile!R167)),ISNUMBER(FIND("8F",ScheduleCompile!R167)),ISNUMBER(FIND("1F",ScheduleCompile!R167)),ISNUMBER(FIND("2F",ScheduleCompile!R167)),ISNUMBER(FIND("3F",ScheduleCompile!R167)),ISNUMBER(FIND("6F",ScheduleCompile!R167)),ISNUMBER(FIND("7F",ScheduleCompile!R167)),ISNUMBER(FIND("9F",ScheduleCompile!R167)),ISNUMBER(FIND("4F",ScheduleCompile!R167))),VALUE(LEFT(ScheduleCompile!R167,FIND("F",ScheduleCompile!R167)-1)),ScheduleCompile!R167)))))),ISTEXT(ScheduleCompile!#REF!)),"ENDTABLE",IF(ISERROR(IF(ScheduleCompile!R167="Off",0,IF(ScheduleCompile!R167="On",1,IF(ISNUMBER(ScheduleCompile!R167),ScheduleCompile!R167/1,IF(ISTEXT(ScheduleCompile!R167),IF(OR(ISNUMBER(FIND("5F",ScheduleCompile!R167)),ISNUMBER(FIND("0F",ScheduleCompile!R167)),ISNUMBER(FIND("8F",ScheduleCompile!R167)),ISNUMBER(FIND("1F",ScheduleCompile!R167)),ISNUMBER(FIND("2F",ScheduleCompile!R167)),ISNUMBER(FIND("3F",ScheduleCompile!R167)),ISNUMBER(FIND("6F",ScheduleCompile!R167)),ISNUMBER(FIND("7F",ScheduleCompile!R167)),ISNUMBER(FIND("9F",ScheduleCompile!R167)),ISNUMBER(FIND("4F",ScheduleCompile!R167))),VALUE(LEFT(ScheduleCompile!R167,FIND("F",ScheduleCompile!R167)-1)),ScheduleCompile!R167)))))),"",IF(ScheduleCompile!R167="Off",0,IF(ScheduleCompile!R167="On",1,IF(ISNUMBER(ScheduleCompile!R167),ScheduleCompile!R167/1,IF(ISTEXT(ScheduleCompile!R167),IF(OR(ISNUMBER(FIND("5F",ScheduleCompile!R167)),ISNUMBER(FIND("0F",ScheduleCompile!R167)),ISNUMBER(FIND("8F",ScheduleCompile!R167)),ISNUMBER(FIND("1F",ScheduleCompile!R167)),ISNUMBER(FIND("2F",ScheduleCompile!R167)),ISNUMBER(FIND("3F",ScheduleCompile!R167)),ISNUMBER(FIND("6F",ScheduleCompile!R167)),ISNUMBER(FIND("7F",ScheduleCompile!R167)),ISNUMBER(FIND("9F",ScheduleCompile!R167)),ISNUMBER(FIND("4F",ScheduleCompile!R167))),VALUE(LEFT(ScheduleCompile!R167,FIND("F",ScheduleCompile!R167)-1)),ScheduleCompile!R167)))))))</f>
        <v>135</v>
      </c>
      <c r="X174" s="1">
        <f>IF(AND(ISERROR(IF(ScheduleCompile!S167="Off",0,IF(ScheduleCompile!S167="On",1,IF(ISNUMBER(ScheduleCompile!S167),ScheduleCompile!S167/1,IF(ISTEXT(ScheduleCompile!S167),IF(OR(ISNUMBER(FIND("5F",ScheduleCompile!S167)),ISNUMBER(FIND("0F",ScheduleCompile!S167)),ISNUMBER(FIND("8F",ScheduleCompile!S167)),ISNUMBER(FIND("1F",ScheduleCompile!S167)),ISNUMBER(FIND("2F",ScheduleCompile!S167)),ISNUMBER(FIND("3F",ScheduleCompile!S167)),ISNUMBER(FIND("6F",ScheduleCompile!S167)),ISNUMBER(FIND("7F",ScheduleCompile!S167)),ISNUMBER(FIND("9F",ScheduleCompile!S167)),ISNUMBER(FIND("4F",ScheduleCompile!S167))),VALUE(LEFT(ScheduleCompile!S167,FIND("F",ScheduleCompile!S167)-1)),ScheduleCompile!S167)))))),ISTEXT(ScheduleCompile!#REF!)),"ENDTABLE",IF(ISERROR(IF(ScheduleCompile!S167="Off",0,IF(ScheduleCompile!S167="On",1,IF(ISNUMBER(ScheduleCompile!S167),ScheduleCompile!S167/1,IF(ISTEXT(ScheduleCompile!S167),IF(OR(ISNUMBER(FIND("5F",ScheduleCompile!S167)),ISNUMBER(FIND("0F",ScheduleCompile!S167)),ISNUMBER(FIND("8F",ScheduleCompile!S167)),ISNUMBER(FIND("1F",ScheduleCompile!S167)),ISNUMBER(FIND("2F",ScheduleCompile!S167)),ISNUMBER(FIND("3F",ScheduleCompile!S167)),ISNUMBER(FIND("6F",ScheduleCompile!S167)),ISNUMBER(FIND("7F",ScheduleCompile!S167)),ISNUMBER(FIND("9F",ScheduleCompile!S167)),ISNUMBER(FIND("4F",ScheduleCompile!S167))),VALUE(LEFT(ScheduleCompile!S167,FIND("F",ScheduleCompile!S167)-1)),ScheduleCompile!S167)))))),"",IF(ScheduleCompile!S167="Off",0,IF(ScheduleCompile!S167="On",1,IF(ISNUMBER(ScheduleCompile!S167),ScheduleCompile!S167/1,IF(ISTEXT(ScheduleCompile!S167),IF(OR(ISNUMBER(FIND("5F",ScheduleCompile!S167)),ISNUMBER(FIND("0F",ScheduleCompile!S167)),ISNUMBER(FIND("8F",ScheduleCompile!S167)),ISNUMBER(FIND("1F",ScheduleCompile!S167)),ISNUMBER(FIND("2F",ScheduleCompile!S167)),ISNUMBER(FIND("3F",ScheduleCompile!S167)),ISNUMBER(FIND("6F",ScheduleCompile!S167)),ISNUMBER(FIND("7F",ScheduleCompile!S167)),ISNUMBER(FIND("9F",ScheduleCompile!S167)),ISNUMBER(FIND("4F",ScheduleCompile!S167))),VALUE(LEFT(ScheduleCompile!S167,FIND("F",ScheduleCompile!S167)-1)),ScheduleCompile!S167)))))))</f>
        <v>135</v>
      </c>
      <c r="Y174" s="1">
        <f>IF(AND(ISERROR(IF(ScheduleCompile!T167="Off",0,IF(ScheduleCompile!T167="On",1,IF(ISNUMBER(ScheduleCompile!T167),ScheduleCompile!T167/1,IF(ISTEXT(ScheduleCompile!T167),IF(OR(ISNUMBER(FIND("5F",ScheduleCompile!T167)),ISNUMBER(FIND("0F",ScheduleCompile!T167)),ISNUMBER(FIND("8F",ScheduleCompile!T167)),ISNUMBER(FIND("1F",ScheduleCompile!T167)),ISNUMBER(FIND("2F",ScheduleCompile!T167)),ISNUMBER(FIND("3F",ScheduleCompile!T167)),ISNUMBER(FIND("6F",ScheduleCompile!T167)),ISNUMBER(FIND("7F",ScheduleCompile!T167)),ISNUMBER(FIND("9F",ScheduleCompile!T167)),ISNUMBER(FIND("4F",ScheduleCompile!T167))),VALUE(LEFT(ScheduleCompile!T167,FIND("F",ScheduleCompile!T167)-1)),ScheduleCompile!T167)))))),ISTEXT(ScheduleCompile!#REF!)),"ENDTABLE",IF(ISERROR(IF(ScheduleCompile!T167="Off",0,IF(ScheduleCompile!T167="On",1,IF(ISNUMBER(ScheduleCompile!T167),ScheduleCompile!T167/1,IF(ISTEXT(ScheduleCompile!T167),IF(OR(ISNUMBER(FIND("5F",ScheduleCompile!T167)),ISNUMBER(FIND("0F",ScheduleCompile!T167)),ISNUMBER(FIND("8F",ScheduleCompile!T167)),ISNUMBER(FIND("1F",ScheduleCompile!T167)),ISNUMBER(FIND("2F",ScheduleCompile!T167)),ISNUMBER(FIND("3F",ScheduleCompile!T167)),ISNUMBER(FIND("6F",ScheduleCompile!T167)),ISNUMBER(FIND("7F",ScheduleCompile!T167)),ISNUMBER(FIND("9F",ScheduleCompile!T167)),ISNUMBER(FIND("4F",ScheduleCompile!T167))),VALUE(LEFT(ScheduleCompile!T167,FIND("F",ScheduleCompile!T167)-1)),ScheduleCompile!T167)))))),"",IF(ScheduleCompile!T167="Off",0,IF(ScheduleCompile!T167="On",1,IF(ISNUMBER(ScheduleCompile!T167),ScheduleCompile!T167/1,IF(ISTEXT(ScheduleCompile!T167),IF(OR(ISNUMBER(FIND("5F",ScheduleCompile!T167)),ISNUMBER(FIND("0F",ScheduleCompile!T167)),ISNUMBER(FIND("8F",ScheduleCompile!T167)),ISNUMBER(FIND("1F",ScheduleCompile!T167)),ISNUMBER(FIND("2F",ScheduleCompile!T167)),ISNUMBER(FIND("3F",ScheduleCompile!T167)),ISNUMBER(FIND("6F",ScheduleCompile!T167)),ISNUMBER(FIND("7F",ScheduleCompile!T167)),ISNUMBER(FIND("9F",ScheduleCompile!T167)),ISNUMBER(FIND("4F",ScheduleCompile!T167))),VALUE(LEFT(ScheduleCompile!T167,FIND("F",ScheduleCompile!T167)-1)),ScheduleCompile!T167)))))))</f>
        <v>135</v>
      </c>
      <c r="Z174" s="1">
        <f>IF(AND(ISERROR(IF(ScheduleCompile!U167="Off",0,IF(ScheduleCompile!U167="On",1,IF(ISNUMBER(ScheduleCompile!U167),ScheduleCompile!U167/1,IF(ISTEXT(ScheduleCompile!U167),IF(OR(ISNUMBER(FIND("5F",ScheduleCompile!U167)),ISNUMBER(FIND("0F",ScheduleCompile!U167)),ISNUMBER(FIND("8F",ScheduleCompile!U167)),ISNUMBER(FIND("1F",ScheduleCompile!U167)),ISNUMBER(FIND("2F",ScheduleCompile!U167)),ISNUMBER(FIND("3F",ScheduleCompile!U167)),ISNUMBER(FIND("6F",ScheduleCompile!U167)),ISNUMBER(FIND("7F",ScheduleCompile!U167)),ISNUMBER(FIND("9F",ScheduleCompile!U167)),ISNUMBER(FIND("4F",ScheduleCompile!U167))),VALUE(LEFT(ScheduleCompile!U167,FIND("F",ScheduleCompile!U167)-1)),ScheduleCompile!U167)))))),ISTEXT(ScheduleCompile!#REF!)),"ENDTABLE",IF(ISERROR(IF(ScheduleCompile!U167="Off",0,IF(ScheduleCompile!U167="On",1,IF(ISNUMBER(ScheduleCompile!U167),ScheduleCompile!U167/1,IF(ISTEXT(ScheduleCompile!U167),IF(OR(ISNUMBER(FIND("5F",ScheduleCompile!U167)),ISNUMBER(FIND("0F",ScheduleCompile!U167)),ISNUMBER(FIND("8F",ScheduleCompile!U167)),ISNUMBER(FIND("1F",ScheduleCompile!U167)),ISNUMBER(FIND("2F",ScheduleCompile!U167)),ISNUMBER(FIND("3F",ScheduleCompile!U167)),ISNUMBER(FIND("6F",ScheduleCompile!U167)),ISNUMBER(FIND("7F",ScheduleCompile!U167)),ISNUMBER(FIND("9F",ScheduleCompile!U167)),ISNUMBER(FIND("4F",ScheduleCompile!U167))),VALUE(LEFT(ScheduleCompile!U167,FIND("F",ScheduleCompile!U167)-1)),ScheduleCompile!U167)))))),"",IF(ScheduleCompile!U167="Off",0,IF(ScheduleCompile!U167="On",1,IF(ISNUMBER(ScheduleCompile!U167),ScheduleCompile!U167/1,IF(ISTEXT(ScheduleCompile!U167),IF(OR(ISNUMBER(FIND("5F",ScheduleCompile!U167)),ISNUMBER(FIND("0F",ScheduleCompile!U167)),ISNUMBER(FIND("8F",ScheduleCompile!U167)),ISNUMBER(FIND("1F",ScheduleCompile!U167)),ISNUMBER(FIND("2F",ScheduleCompile!U167)),ISNUMBER(FIND("3F",ScheduleCompile!U167)),ISNUMBER(FIND("6F",ScheduleCompile!U167)),ISNUMBER(FIND("7F",ScheduleCompile!U167)),ISNUMBER(FIND("9F",ScheduleCompile!U167)),ISNUMBER(FIND("4F",ScheduleCompile!U167))),VALUE(LEFT(ScheduleCompile!U167,FIND("F",ScheduleCompile!U167)-1)),ScheduleCompile!U167)))))))</f>
        <v>135</v>
      </c>
      <c r="AA174" s="1">
        <f>IF(AND(ISERROR(IF(ScheduleCompile!V167="Off",0,IF(ScheduleCompile!V167="On",1,IF(ISNUMBER(ScheduleCompile!V167),ScheduleCompile!V167/1,IF(ISTEXT(ScheduleCompile!V167),IF(OR(ISNUMBER(FIND("5F",ScheduleCompile!V167)),ISNUMBER(FIND("0F",ScheduleCompile!V167)),ISNUMBER(FIND("8F",ScheduleCompile!V167)),ISNUMBER(FIND("1F",ScheduleCompile!V167)),ISNUMBER(FIND("2F",ScheduleCompile!V167)),ISNUMBER(FIND("3F",ScheduleCompile!V167)),ISNUMBER(FIND("6F",ScheduleCompile!V167)),ISNUMBER(FIND("7F",ScheduleCompile!V167)),ISNUMBER(FIND("9F",ScheduleCompile!V167)),ISNUMBER(FIND("4F",ScheduleCompile!V167))),VALUE(LEFT(ScheduleCompile!V167,FIND("F",ScheduleCompile!V167)-1)),ScheduleCompile!V167)))))),ISTEXT(ScheduleCompile!#REF!)),"ENDTABLE",IF(ISERROR(IF(ScheduleCompile!V167="Off",0,IF(ScheduleCompile!V167="On",1,IF(ISNUMBER(ScheduleCompile!V167),ScheduleCompile!V167/1,IF(ISTEXT(ScheduleCompile!V167),IF(OR(ISNUMBER(FIND("5F",ScheduleCompile!V167)),ISNUMBER(FIND("0F",ScheduleCompile!V167)),ISNUMBER(FIND("8F",ScheduleCompile!V167)),ISNUMBER(FIND("1F",ScheduleCompile!V167)),ISNUMBER(FIND("2F",ScheduleCompile!V167)),ISNUMBER(FIND("3F",ScheduleCompile!V167)),ISNUMBER(FIND("6F",ScheduleCompile!V167)),ISNUMBER(FIND("7F",ScheduleCompile!V167)),ISNUMBER(FIND("9F",ScheduleCompile!V167)),ISNUMBER(FIND("4F",ScheduleCompile!V167))),VALUE(LEFT(ScheduleCompile!V167,FIND("F",ScheduleCompile!V167)-1)),ScheduleCompile!V167)))))),"",IF(ScheduleCompile!V167="Off",0,IF(ScheduleCompile!V167="On",1,IF(ISNUMBER(ScheduleCompile!V167),ScheduleCompile!V167/1,IF(ISTEXT(ScheduleCompile!V167),IF(OR(ISNUMBER(FIND("5F",ScheduleCompile!V167)),ISNUMBER(FIND("0F",ScheduleCompile!V167)),ISNUMBER(FIND("8F",ScheduleCompile!V167)),ISNUMBER(FIND("1F",ScheduleCompile!V167)),ISNUMBER(FIND("2F",ScheduleCompile!V167)),ISNUMBER(FIND("3F",ScheduleCompile!V167)),ISNUMBER(FIND("6F",ScheduleCompile!V167)),ISNUMBER(FIND("7F",ScheduleCompile!V167)),ISNUMBER(FIND("9F",ScheduleCompile!V167)),ISNUMBER(FIND("4F",ScheduleCompile!V167))),VALUE(LEFT(ScheduleCompile!V167,FIND("F",ScheduleCompile!V167)-1)),ScheduleCompile!V167)))))))</f>
        <v>135</v>
      </c>
      <c r="AB174" s="1">
        <f>IF(AND(ISERROR(IF(ScheduleCompile!W167="Off",0,IF(ScheduleCompile!W167="On",1,IF(ISNUMBER(ScheduleCompile!W167),ScheduleCompile!W167/1,IF(ISTEXT(ScheduleCompile!W167),IF(OR(ISNUMBER(FIND("5F",ScheduleCompile!W167)),ISNUMBER(FIND("0F",ScheduleCompile!W167)),ISNUMBER(FIND("8F",ScheduleCompile!W167)),ISNUMBER(FIND("1F",ScheduleCompile!W167)),ISNUMBER(FIND("2F",ScheduleCompile!W167)),ISNUMBER(FIND("3F",ScheduleCompile!W167)),ISNUMBER(FIND("6F",ScheduleCompile!W167)),ISNUMBER(FIND("7F",ScheduleCompile!W167)),ISNUMBER(FIND("9F",ScheduleCompile!W167)),ISNUMBER(FIND("4F",ScheduleCompile!W167))),VALUE(LEFT(ScheduleCompile!W167,FIND("F",ScheduleCompile!W167)-1)),ScheduleCompile!W167)))))),ISTEXT(ScheduleCompile!#REF!)),"ENDTABLE",IF(ISERROR(IF(ScheduleCompile!W167="Off",0,IF(ScheduleCompile!W167="On",1,IF(ISNUMBER(ScheduleCompile!W167),ScheduleCompile!W167/1,IF(ISTEXT(ScheduleCompile!W167),IF(OR(ISNUMBER(FIND("5F",ScheduleCompile!W167)),ISNUMBER(FIND("0F",ScheduleCompile!W167)),ISNUMBER(FIND("8F",ScheduleCompile!W167)),ISNUMBER(FIND("1F",ScheduleCompile!W167)),ISNUMBER(FIND("2F",ScheduleCompile!W167)),ISNUMBER(FIND("3F",ScheduleCompile!W167)),ISNUMBER(FIND("6F",ScheduleCompile!W167)),ISNUMBER(FIND("7F",ScheduleCompile!W167)),ISNUMBER(FIND("9F",ScheduleCompile!W167)),ISNUMBER(FIND("4F",ScheduleCompile!W167))),VALUE(LEFT(ScheduleCompile!W167,FIND("F",ScheduleCompile!W167)-1)),ScheduleCompile!W167)))))),"",IF(ScheduleCompile!W167="Off",0,IF(ScheduleCompile!W167="On",1,IF(ISNUMBER(ScheduleCompile!W167),ScheduleCompile!W167/1,IF(ISTEXT(ScheduleCompile!W167),IF(OR(ISNUMBER(FIND("5F",ScheduleCompile!W167)),ISNUMBER(FIND("0F",ScheduleCompile!W167)),ISNUMBER(FIND("8F",ScheduleCompile!W167)),ISNUMBER(FIND("1F",ScheduleCompile!W167)),ISNUMBER(FIND("2F",ScheduleCompile!W167)),ISNUMBER(FIND("3F",ScheduleCompile!W167)),ISNUMBER(FIND("6F",ScheduleCompile!W167)),ISNUMBER(FIND("7F",ScheduleCompile!W167)),ISNUMBER(FIND("9F",ScheduleCompile!W167)),ISNUMBER(FIND("4F",ScheduleCompile!W167))),VALUE(LEFT(ScheduleCompile!W167,FIND("F",ScheduleCompile!W167)-1)),ScheduleCompile!W167)))))))</f>
        <v>135</v>
      </c>
      <c r="AC174" s="1">
        <f>IF(AND(ISERROR(IF(ScheduleCompile!X167="Off",0,IF(ScheduleCompile!X167="On",1,IF(ISNUMBER(ScheduleCompile!X167),ScheduleCompile!X167/1,IF(ISTEXT(ScheduleCompile!X167),IF(OR(ISNUMBER(FIND("5F",ScheduleCompile!X167)),ISNUMBER(FIND("0F",ScheduleCompile!X167)),ISNUMBER(FIND("8F",ScheduleCompile!X167)),ISNUMBER(FIND("1F",ScheduleCompile!X167)),ISNUMBER(FIND("2F",ScheduleCompile!X167)),ISNUMBER(FIND("3F",ScheduleCompile!X167)),ISNUMBER(FIND("6F",ScheduleCompile!X167)),ISNUMBER(FIND("7F",ScheduleCompile!X167)),ISNUMBER(FIND("9F",ScheduleCompile!X167)),ISNUMBER(FIND("4F",ScheduleCompile!X167))),VALUE(LEFT(ScheduleCompile!X167,FIND("F",ScheduleCompile!X167)-1)),ScheduleCompile!X167)))))),ISTEXT(ScheduleCompile!#REF!)),"ENDTABLE",IF(ISERROR(IF(ScheduleCompile!X167="Off",0,IF(ScheduleCompile!X167="On",1,IF(ISNUMBER(ScheduleCompile!X167),ScheduleCompile!X167/1,IF(ISTEXT(ScheduleCompile!X167),IF(OR(ISNUMBER(FIND("5F",ScheduleCompile!X167)),ISNUMBER(FIND("0F",ScheduleCompile!X167)),ISNUMBER(FIND("8F",ScheduleCompile!X167)),ISNUMBER(FIND("1F",ScheduleCompile!X167)),ISNUMBER(FIND("2F",ScheduleCompile!X167)),ISNUMBER(FIND("3F",ScheduleCompile!X167)),ISNUMBER(FIND("6F",ScheduleCompile!X167)),ISNUMBER(FIND("7F",ScheduleCompile!X167)),ISNUMBER(FIND("9F",ScheduleCompile!X167)),ISNUMBER(FIND("4F",ScheduleCompile!X167))),VALUE(LEFT(ScheduleCompile!X167,FIND("F",ScheduleCompile!X167)-1)),ScheduleCompile!X167)))))),"",IF(ScheduleCompile!X167="Off",0,IF(ScheduleCompile!X167="On",1,IF(ISNUMBER(ScheduleCompile!X167),ScheduleCompile!X167/1,IF(ISTEXT(ScheduleCompile!X167),IF(OR(ISNUMBER(FIND("5F",ScheduleCompile!X167)),ISNUMBER(FIND("0F",ScheduleCompile!X167)),ISNUMBER(FIND("8F",ScheduleCompile!X167)),ISNUMBER(FIND("1F",ScheduleCompile!X167)),ISNUMBER(FIND("2F",ScheduleCompile!X167)),ISNUMBER(FIND("3F",ScheduleCompile!X167)),ISNUMBER(FIND("6F",ScheduleCompile!X167)),ISNUMBER(FIND("7F",ScheduleCompile!X167)),ISNUMBER(FIND("9F",ScheduleCompile!X167)),ISNUMBER(FIND("4F",ScheduleCompile!X167))),VALUE(LEFT(ScheduleCompile!X167,FIND("F",ScheduleCompile!X167)-1)),ScheduleCompile!X167)))))))</f>
        <v>135</v>
      </c>
      <c r="AD174" s="1">
        <f>IF(AND(ISERROR(IF(ScheduleCompile!Y167="Off",0,IF(ScheduleCompile!Y167="On",1,IF(ISNUMBER(ScheduleCompile!Y167),ScheduleCompile!Y167/1,IF(ISTEXT(ScheduleCompile!Y167),IF(OR(ISNUMBER(FIND("5F",ScheduleCompile!Y167)),ISNUMBER(FIND("0F",ScheduleCompile!Y167)),ISNUMBER(FIND("8F",ScheduleCompile!Y167)),ISNUMBER(FIND("1F",ScheduleCompile!Y167)),ISNUMBER(FIND("2F",ScheduleCompile!Y167)),ISNUMBER(FIND("3F",ScheduleCompile!Y167)),ISNUMBER(FIND("6F",ScheduleCompile!Y167)),ISNUMBER(FIND("7F",ScheduleCompile!Y167)),ISNUMBER(FIND("9F",ScheduleCompile!Y167)),ISNUMBER(FIND("4F",ScheduleCompile!Y167))),VALUE(LEFT(ScheduleCompile!Y167,FIND("F",ScheduleCompile!Y167)-1)),ScheduleCompile!Y167)))))),ISTEXT(ScheduleCompile!#REF!)),"ENDTABLE",IF(ISERROR(IF(ScheduleCompile!Y167="Off",0,IF(ScheduleCompile!Y167="On",1,IF(ISNUMBER(ScheduleCompile!Y167),ScheduleCompile!Y167/1,IF(ISTEXT(ScheduleCompile!Y167),IF(OR(ISNUMBER(FIND("5F",ScheduleCompile!Y167)),ISNUMBER(FIND("0F",ScheduleCompile!Y167)),ISNUMBER(FIND("8F",ScheduleCompile!Y167)),ISNUMBER(FIND("1F",ScheduleCompile!Y167)),ISNUMBER(FIND("2F",ScheduleCompile!Y167)),ISNUMBER(FIND("3F",ScheduleCompile!Y167)),ISNUMBER(FIND("6F",ScheduleCompile!Y167)),ISNUMBER(FIND("7F",ScheduleCompile!Y167)),ISNUMBER(FIND("9F",ScheduleCompile!Y167)),ISNUMBER(FIND("4F",ScheduleCompile!Y167))),VALUE(LEFT(ScheduleCompile!Y167,FIND("F",ScheduleCompile!Y167)-1)),ScheduleCompile!Y167)))))),"",IF(ScheduleCompile!Y167="Off",0,IF(ScheduleCompile!Y167="On",1,IF(ISNUMBER(ScheduleCompile!Y167),ScheduleCompile!Y167/1,IF(ISTEXT(ScheduleCompile!Y167),IF(OR(ISNUMBER(FIND("5F",ScheduleCompile!Y167)),ISNUMBER(FIND("0F",ScheduleCompile!Y167)),ISNUMBER(FIND("8F",ScheduleCompile!Y167)),ISNUMBER(FIND("1F",ScheduleCompile!Y167)),ISNUMBER(FIND("2F",ScheduleCompile!Y167)),ISNUMBER(FIND("3F",ScheduleCompile!Y167)),ISNUMBER(FIND("6F",ScheduleCompile!Y167)),ISNUMBER(FIND("7F",ScheduleCompile!Y167)),ISNUMBER(FIND("9F",ScheduleCompile!Y167)),ISNUMBER(FIND("4F",ScheduleCompile!Y167))),VALUE(LEFT(ScheduleCompile!Y167,FIND("F",ScheduleCompile!Y167)-1)),ScheduleCompile!Y167)))))))</f>
        <v>135</v>
      </c>
    </row>
    <row r="175" spans="1:30" x14ac:dyDescent="0.25">
      <c r="A175" t="str">
        <f t="shared" si="8"/>
        <v>SchDay "LabWtrHtrSetptSat"  Type = "Temperature" Hr = (135, 135, 135, 135, 135, 135, 135, 135, 135, 135, 135, 135, 135, 135, 135, 135, 135, 135, 135, 135, 135, 135, 135, 135) ..</v>
      </c>
      <c r="B175" s="1" t="s">
        <v>623</v>
      </c>
      <c r="C175" t="str">
        <f t="shared" si="9"/>
        <v xml:space="preserve">SchDay "LabWtrHtrSetptSat"  Type = "Temperature" Hr = </v>
      </c>
      <c r="D175" t="str">
        <f t="shared" si="10"/>
        <v>(135, 135, 135, 135, 135, 135, 135, 135, 135, 135, 135, 135, 135, 135, 135, 135, 135, 135, 135, 135, 135, 135, 135, 135) ..</v>
      </c>
      <c r="E175" s="30" t="str">
        <f>ScheduleCompile!A168</f>
        <v>LabWtrHtrSetptSat</v>
      </c>
      <c r="F175" t="str">
        <f t="shared" si="11"/>
        <v>Temperature</v>
      </c>
      <c r="G175" s="1">
        <f>IF(AND(ISERROR(IF(ScheduleCompile!B168="Off",0,IF(ScheduleCompile!B168="On",1,IF(ISNUMBER(ScheduleCompile!B168),ScheduleCompile!B168/1,IF(ISTEXT(ScheduleCompile!B168),IF(OR(ISNUMBER(FIND("5F",ScheduleCompile!B168)),ISNUMBER(FIND("0F",ScheduleCompile!B168)),ISNUMBER(FIND("8F",ScheduleCompile!B168)),ISNUMBER(FIND("1F",ScheduleCompile!B168)),ISNUMBER(FIND("2F",ScheduleCompile!B168)),ISNUMBER(FIND("3F",ScheduleCompile!B168)),ISNUMBER(FIND("6F",ScheduleCompile!B168)),ISNUMBER(FIND("7F",ScheduleCompile!B168)),ISNUMBER(FIND("9F",ScheduleCompile!B168)),ISNUMBER(FIND("4F",ScheduleCompile!B168))),VALUE(LEFT(ScheduleCompile!B168,FIND("F",ScheduleCompile!B168)-1)),ScheduleCompile!B168)))))),ISTEXT(ScheduleCompile!#REF!)),"ENDTABLE",IF(ISERROR(IF(ScheduleCompile!B168="Off",0,IF(ScheduleCompile!B168="On",1,IF(ISNUMBER(ScheduleCompile!B168),ScheduleCompile!B168/1,IF(ISTEXT(ScheduleCompile!B168),IF(OR(ISNUMBER(FIND("5F",ScheduleCompile!B168)),ISNUMBER(FIND("0F",ScheduleCompile!B168)),ISNUMBER(FIND("8F",ScheduleCompile!B168)),ISNUMBER(FIND("1F",ScheduleCompile!B168)),ISNUMBER(FIND("2F",ScheduleCompile!B168)),ISNUMBER(FIND("3F",ScheduleCompile!B168)),ISNUMBER(FIND("6F",ScheduleCompile!B168)),ISNUMBER(FIND("7F",ScheduleCompile!B168)),ISNUMBER(FIND("9F",ScheduleCompile!B168)),ISNUMBER(FIND("4F",ScheduleCompile!B168))),VALUE(LEFT(ScheduleCompile!B168,FIND("F",ScheduleCompile!B168)-1)),ScheduleCompile!B168)))))),"",IF(ScheduleCompile!B168="Off",0,IF(ScheduleCompile!B168="On",1,IF(ISNUMBER(ScheduleCompile!B168),ScheduleCompile!B168/1,IF(ISTEXT(ScheduleCompile!B168),IF(OR(ISNUMBER(FIND("5F",ScheduleCompile!B168)),ISNUMBER(FIND("0F",ScheduleCompile!B168)),ISNUMBER(FIND("8F",ScheduleCompile!B168)),ISNUMBER(FIND("1F",ScheduleCompile!B168)),ISNUMBER(FIND("2F",ScheduleCompile!B168)),ISNUMBER(FIND("3F",ScheduleCompile!B168)),ISNUMBER(FIND("6F",ScheduleCompile!B168)),ISNUMBER(FIND("7F",ScheduleCompile!B168)),ISNUMBER(FIND("9F",ScheduleCompile!B168)),ISNUMBER(FIND("4F",ScheduleCompile!B168))),VALUE(LEFT(ScheduleCompile!B168,FIND("F",ScheduleCompile!B168)-1)),ScheduleCompile!B168)))))))</f>
        <v>135</v>
      </c>
      <c r="H175" s="1">
        <f>IF(AND(ISERROR(IF(ScheduleCompile!C168="Off",0,IF(ScheduleCompile!C168="On",1,IF(ISNUMBER(ScheduleCompile!C168),ScheduleCompile!C168/1,IF(ISTEXT(ScheduleCompile!C168),IF(OR(ISNUMBER(FIND("5F",ScheduleCompile!C168)),ISNUMBER(FIND("0F",ScheduleCompile!C168)),ISNUMBER(FIND("8F",ScheduleCompile!C168)),ISNUMBER(FIND("1F",ScheduleCompile!C168)),ISNUMBER(FIND("2F",ScheduleCompile!C168)),ISNUMBER(FIND("3F",ScheduleCompile!C168)),ISNUMBER(FIND("6F",ScheduleCompile!C168)),ISNUMBER(FIND("7F",ScheduleCompile!C168)),ISNUMBER(FIND("9F",ScheduleCompile!C168)),ISNUMBER(FIND("4F",ScheduleCompile!C168))),VALUE(LEFT(ScheduleCompile!C168,FIND("F",ScheduleCompile!C168)-1)),ScheduleCompile!C168)))))),ISTEXT(ScheduleCompile!#REF!)),"ENDTABLE",IF(ISERROR(IF(ScheduleCompile!C168="Off",0,IF(ScheduleCompile!C168="On",1,IF(ISNUMBER(ScheduleCompile!C168),ScheduleCompile!C168/1,IF(ISTEXT(ScheduleCompile!C168),IF(OR(ISNUMBER(FIND("5F",ScheduleCompile!C168)),ISNUMBER(FIND("0F",ScheduleCompile!C168)),ISNUMBER(FIND("8F",ScheduleCompile!C168)),ISNUMBER(FIND("1F",ScheduleCompile!C168)),ISNUMBER(FIND("2F",ScheduleCompile!C168)),ISNUMBER(FIND("3F",ScheduleCompile!C168)),ISNUMBER(FIND("6F",ScheduleCompile!C168)),ISNUMBER(FIND("7F",ScheduleCompile!C168)),ISNUMBER(FIND("9F",ScheduleCompile!C168)),ISNUMBER(FIND("4F",ScheduleCompile!C168))),VALUE(LEFT(ScheduleCompile!C168,FIND("F",ScheduleCompile!C168)-1)),ScheduleCompile!C168)))))),"",IF(ScheduleCompile!C168="Off",0,IF(ScheduleCompile!C168="On",1,IF(ISNUMBER(ScheduleCompile!C168),ScheduleCompile!C168/1,IF(ISTEXT(ScheduleCompile!C168),IF(OR(ISNUMBER(FIND("5F",ScheduleCompile!C168)),ISNUMBER(FIND("0F",ScheduleCompile!C168)),ISNUMBER(FIND("8F",ScheduleCompile!C168)),ISNUMBER(FIND("1F",ScheduleCompile!C168)),ISNUMBER(FIND("2F",ScheduleCompile!C168)),ISNUMBER(FIND("3F",ScheduleCompile!C168)),ISNUMBER(FIND("6F",ScheduleCompile!C168)),ISNUMBER(FIND("7F",ScheduleCompile!C168)),ISNUMBER(FIND("9F",ScheduleCompile!C168)),ISNUMBER(FIND("4F",ScheduleCompile!C168))),VALUE(LEFT(ScheduleCompile!C168,FIND("F",ScheduleCompile!C168)-1)),ScheduleCompile!C168)))))))</f>
        <v>135</v>
      </c>
      <c r="I175" s="1">
        <f>IF(AND(ISERROR(IF(ScheduleCompile!D168="Off",0,IF(ScheduleCompile!D168="On",1,IF(ISNUMBER(ScheduleCompile!D168),ScheduleCompile!D168/1,IF(ISTEXT(ScheduleCompile!D168),IF(OR(ISNUMBER(FIND("5F",ScheduleCompile!D168)),ISNUMBER(FIND("0F",ScheduleCompile!D168)),ISNUMBER(FIND("8F",ScheduleCompile!D168)),ISNUMBER(FIND("1F",ScheduleCompile!D168)),ISNUMBER(FIND("2F",ScheduleCompile!D168)),ISNUMBER(FIND("3F",ScheduleCompile!D168)),ISNUMBER(FIND("6F",ScheduleCompile!D168)),ISNUMBER(FIND("7F",ScheduleCompile!D168)),ISNUMBER(FIND("9F",ScheduleCompile!D168)),ISNUMBER(FIND("4F",ScheduleCompile!D168))),VALUE(LEFT(ScheduleCompile!D168,FIND("F",ScheduleCompile!D168)-1)),ScheduleCompile!D168)))))),ISTEXT(ScheduleCompile!#REF!)),"ENDTABLE",IF(ISERROR(IF(ScheduleCompile!D168="Off",0,IF(ScheduleCompile!D168="On",1,IF(ISNUMBER(ScheduleCompile!D168),ScheduleCompile!D168/1,IF(ISTEXT(ScheduleCompile!D168),IF(OR(ISNUMBER(FIND("5F",ScheduleCompile!D168)),ISNUMBER(FIND("0F",ScheduleCompile!D168)),ISNUMBER(FIND("8F",ScheduleCompile!D168)),ISNUMBER(FIND("1F",ScheduleCompile!D168)),ISNUMBER(FIND("2F",ScheduleCompile!D168)),ISNUMBER(FIND("3F",ScheduleCompile!D168)),ISNUMBER(FIND("6F",ScheduleCompile!D168)),ISNUMBER(FIND("7F",ScheduleCompile!D168)),ISNUMBER(FIND("9F",ScheduleCompile!D168)),ISNUMBER(FIND("4F",ScheduleCompile!D168))),VALUE(LEFT(ScheduleCompile!D168,FIND("F",ScheduleCompile!D168)-1)),ScheduleCompile!D168)))))),"",IF(ScheduleCompile!D168="Off",0,IF(ScheduleCompile!D168="On",1,IF(ISNUMBER(ScheduleCompile!D168),ScheduleCompile!D168/1,IF(ISTEXT(ScheduleCompile!D168),IF(OR(ISNUMBER(FIND("5F",ScheduleCompile!D168)),ISNUMBER(FIND("0F",ScheduleCompile!D168)),ISNUMBER(FIND("8F",ScheduleCompile!D168)),ISNUMBER(FIND("1F",ScheduleCompile!D168)),ISNUMBER(FIND("2F",ScheduleCompile!D168)),ISNUMBER(FIND("3F",ScheduleCompile!D168)),ISNUMBER(FIND("6F",ScheduleCompile!D168)),ISNUMBER(FIND("7F",ScheduleCompile!D168)),ISNUMBER(FIND("9F",ScheduleCompile!D168)),ISNUMBER(FIND("4F",ScheduleCompile!D168))),VALUE(LEFT(ScheduleCompile!D168,FIND("F",ScheduleCompile!D168)-1)),ScheduleCompile!D168)))))))</f>
        <v>135</v>
      </c>
      <c r="J175" s="1">
        <f>IF(AND(ISERROR(IF(ScheduleCompile!E168="Off",0,IF(ScheduleCompile!E168="On",1,IF(ISNUMBER(ScheduleCompile!E168),ScheduleCompile!E168/1,IF(ISTEXT(ScheduleCompile!E168),IF(OR(ISNUMBER(FIND("5F",ScheduleCompile!E168)),ISNUMBER(FIND("0F",ScheduleCompile!E168)),ISNUMBER(FIND("8F",ScheduleCompile!E168)),ISNUMBER(FIND("1F",ScheduleCompile!E168)),ISNUMBER(FIND("2F",ScheduleCompile!E168)),ISNUMBER(FIND("3F",ScheduleCompile!E168)),ISNUMBER(FIND("6F",ScheduleCompile!E168)),ISNUMBER(FIND("7F",ScheduleCompile!E168)),ISNUMBER(FIND("9F",ScheduleCompile!E168)),ISNUMBER(FIND("4F",ScheduleCompile!E168))),VALUE(LEFT(ScheduleCompile!E168,FIND("F",ScheduleCompile!E168)-1)),ScheduleCompile!E168)))))),ISTEXT(ScheduleCompile!#REF!)),"ENDTABLE",IF(ISERROR(IF(ScheduleCompile!E168="Off",0,IF(ScheduleCompile!E168="On",1,IF(ISNUMBER(ScheduleCompile!E168),ScheduleCompile!E168/1,IF(ISTEXT(ScheduleCompile!E168),IF(OR(ISNUMBER(FIND("5F",ScheduleCompile!E168)),ISNUMBER(FIND("0F",ScheduleCompile!E168)),ISNUMBER(FIND("8F",ScheduleCompile!E168)),ISNUMBER(FIND("1F",ScheduleCompile!E168)),ISNUMBER(FIND("2F",ScheduleCompile!E168)),ISNUMBER(FIND("3F",ScheduleCompile!E168)),ISNUMBER(FIND("6F",ScheduleCompile!E168)),ISNUMBER(FIND("7F",ScheduleCompile!E168)),ISNUMBER(FIND("9F",ScheduleCompile!E168)),ISNUMBER(FIND("4F",ScheduleCompile!E168))),VALUE(LEFT(ScheduleCompile!E168,FIND("F",ScheduleCompile!E168)-1)),ScheduleCompile!E168)))))),"",IF(ScheduleCompile!E168="Off",0,IF(ScheduleCompile!E168="On",1,IF(ISNUMBER(ScheduleCompile!E168),ScheduleCompile!E168/1,IF(ISTEXT(ScheduleCompile!E168),IF(OR(ISNUMBER(FIND("5F",ScheduleCompile!E168)),ISNUMBER(FIND("0F",ScheduleCompile!E168)),ISNUMBER(FIND("8F",ScheduleCompile!E168)),ISNUMBER(FIND("1F",ScheduleCompile!E168)),ISNUMBER(FIND("2F",ScheduleCompile!E168)),ISNUMBER(FIND("3F",ScheduleCompile!E168)),ISNUMBER(FIND("6F",ScheduleCompile!E168)),ISNUMBER(FIND("7F",ScheduleCompile!E168)),ISNUMBER(FIND("9F",ScheduleCompile!E168)),ISNUMBER(FIND("4F",ScheduleCompile!E168))),VALUE(LEFT(ScheduleCompile!E168,FIND("F",ScheduleCompile!E168)-1)),ScheduleCompile!E168)))))))</f>
        <v>135</v>
      </c>
      <c r="K175" s="1">
        <f>IF(AND(ISERROR(IF(ScheduleCompile!F168="Off",0,IF(ScheduleCompile!F168="On",1,IF(ISNUMBER(ScheduleCompile!F168),ScheduleCompile!F168/1,IF(ISTEXT(ScheduleCompile!F168),IF(OR(ISNUMBER(FIND("5F",ScheduleCompile!F168)),ISNUMBER(FIND("0F",ScheduleCompile!F168)),ISNUMBER(FIND("8F",ScheduleCompile!F168)),ISNUMBER(FIND("1F",ScheduleCompile!F168)),ISNUMBER(FIND("2F",ScheduleCompile!F168)),ISNUMBER(FIND("3F",ScheduleCompile!F168)),ISNUMBER(FIND("6F",ScheduleCompile!F168)),ISNUMBER(FIND("7F",ScheduleCompile!F168)),ISNUMBER(FIND("9F",ScheduleCompile!F168)),ISNUMBER(FIND("4F",ScheduleCompile!F168))),VALUE(LEFT(ScheduleCompile!F168,FIND("F",ScheduleCompile!F168)-1)),ScheduleCompile!F168)))))),ISTEXT(ScheduleCompile!#REF!)),"ENDTABLE",IF(ISERROR(IF(ScheduleCompile!F168="Off",0,IF(ScheduleCompile!F168="On",1,IF(ISNUMBER(ScheduleCompile!F168),ScheduleCompile!F168/1,IF(ISTEXT(ScheduleCompile!F168),IF(OR(ISNUMBER(FIND("5F",ScheduleCompile!F168)),ISNUMBER(FIND("0F",ScheduleCompile!F168)),ISNUMBER(FIND("8F",ScheduleCompile!F168)),ISNUMBER(FIND("1F",ScheduleCompile!F168)),ISNUMBER(FIND("2F",ScheduleCompile!F168)),ISNUMBER(FIND("3F",ScheduleCompile!F168)),ISNUMBER(FIND("6F",ScheduleCompile!F168)),ISNUMBER(FIND("7F",ScheduleCompile!F168)),ISNUMBER(FIND("9F",ScheduleCompile!F168)),ISNUMBER(FIND("4F",ScheduleCompile!F168))),VALUE(LEFT(ScheduleCompile!F168,FIND("F",ScheduleCompile!F168)-1)),ScheduleCompile!F168)))))),"",IF(ScheduleCompile!F168="Off",0,IF(ScheduleCompile!F168="On",1,IF(ISNUMBER(ScheduleCompile!F168),ScheduleCompile!F168/1,IF(ISTEXT(ScheduleCompile!F168),IF(OR(ISNUMBER(FIND("5F",ScheduleCompile!F168)),ISNUMBER(FIND("0F",ScheduleCompile!F168)),ISNUMBER(FIND("8F",ScheduleCompile!F168)),ISNUMBER(FIND("1F",ScheduleCompile!F168)),ISNUMBER(FIND("2F",ScheduleCompile!F168)),ISNUMBER(FIND("3F",ScheduleCompile!F168)),ISNUMBER(FIND("6F",ScheduleCompile!F168)),ISNUMBER(FIND("7F",ScheduleCompile!F168)),ISNUMBER(FIND("9F",ScheduleCompile!F168)),ISNUMBER(FIND("4F",ScheduleCompile!F168))),VALUE(LEFT(ScheduleCompile!F168,FIND("F",ScheduleCompile!F168)-1)),ScheduleCompile!F168)))))))</f>
        <v>135</v>
      </c>
      <c r="L175" s="1">
        <f>IF(AND(ISERROR(IF(ScheduleCompile!G168="Off",0,IF(ScheduleCompile!G168="On",1,IF(ISNUMBER(ScheduleCompile!G168),ScheduleCompile!G168/1,IF(ISTEXT(ScheduleCompile!G168),IF(OR(ISNUMBER(FIND("5F",ScheduleCompile!G168)),ISNUMBER(FIND("0F",ScheduleCompile!G168)),ISNUMBER(FIND("8F",ScheduleCompile!G168)),ISNUMBER(FIND("1F",ScheduleCompile!G168)),ISNUMBER(FIND("2F",ScheduleCompile!G168)),ISNUMBER(FIND("3F",ScheduleCompile!G168)),ISNUMBER(FIND("6F",ScheduleCompile!G168)),ISNUMBER(FIND("7F",ScheduleCompile!G168)),ISNUMBER(FIND("9F",ScheduleCompile!G168)),ISNUMBER(FIND("4F",ScheduleCompile!G168))),VALUE(LEFT(ScheduleCompile!G168,FIND("F",ScheduleCompile!G168)-1)),ScheduleCompile!G168)))))),ISTEXT(ScheduleCompile!#REF!)),"ENDTABLE",IF(ISERROR(IF(ScheduleCompile!G168="Off",0,IF(ScheduleCompile!G168="On",1,IF(ISNUMBER(ScheduleCompile!G168),ScheduleCompile!G168/1,IF(ISTEXT(ScheduleCompile!G168),IF(OR(ISNUMBER(FIND("5F",ScheduleCompile!G168)),ISNUMBER(FIND("0F",ScheduleCompile!G168)),ISNUMBER(FIND("8F",ScheduleCompile!G168)),ISNUMBER(FIND("1F",ScheduleCompile!G168)),ISNUMBER(FIND("2F",ScheduleCompile!G168)),ISNUMBER(FIND("3F",ScheduleCompile!G168)),ISNUMBER(FIND("6F",ScheduleCompile!G168)),ISNUMBER(FIND("7F",ScheduleCompile!G168)),ISNUMBER(FIND("9F",ScheduleCompile!G168)),ISNUMBER(FIND("4F",ScheduleCompile!G168))),VALUE(LEFT(ScheduleCompile!G168,FIND("F",ScheduleCompile!G168)-1)),ScheduleCompile!G168)))))),"",IF(ScheduleCompile!G168="Off",0,IF(ScheduleCompile!G168="On",1,IF(ISNUMBER(ScheduleCompile!G168),ScheduleCompile!G168/1,IF(ISTEXT(ScheduleCompile!G168),IF(OR(ISNUMBER(FIND("5F",ScheduleCompile!G168)),ISNUMBER(FIND("0F",ScheduleCompile!G168)),ISNUMBER(FIND("8F",ScheduleCompile!G168)),ISNUMBER(FIND("1F",ScheduleCompile!G168)),ISNUMBER(FIND("2F",ScheduleCompile!G168)),ISNUMBER(FIND("3F",ScheduleCompile!G168)),ISNUMBER(FIND("6F",ScheduleCompile!G168)),ISNUMBER(FIND("7F",ScheduleCompile!G168)),ISNUMBER(FIND("9F",ScheduleCompile!G168)),ISNUMBER(FIND("4F",ScheduleCompile!G168))),VALUE(LEFT(ScheduleCompile!G168,FIND("F",ScheduleCompile!G168)-1)),ScheduleCompile!G168)))))))</f>
        <v>135</v>
      </c>
      <c r="M175" s="1">
        <f>IF(AND(ISERROR(IF(ScheduleCompile!H168="Off",0,IF(ScheduleCompile!H168="On",1,IF(ISNUMBER(ScheduleCompile!H168),ScheduleCompile!H168/1,IF(ISTEXT(ScheduleCompile!H168),IF(OR(ISNUMBER(FIND("5F",ScheduleCompile!H168)),ISNUMBER(FIND("0F",ScheduleCompile!H168)),ISNUMBER(FIND("8F",ScheduleCompile!H168)),ISNUMBER(FIND("1F",ScheduleCompile!H168)),ISNUMBER(FIND("2F",ScheduleCompile!H168)),ISNUMBER(FIND("3F",ScheduleCompile!H168)),ISNUMBER(FIND("6F",ScheduleCompile!H168)),ISNUMBER(FIND("7F",ScheduleCompile!H168)),ISNUMBER(FIND("9F",ScheduleCompile!H168)),ISNUMBER(FIND("4F",ScheduleCompile!H168))),VALUE(LEFT(ScheduleCompile!H168,FIND("F",ScheduleCompile!H168)-1)),ScheduleCompile!H168)))))),ISTEXT(ScheduleCompile!#REF!)),"ENDTABLE",IF(ISERROR(IF(ScheduleCompile!H168="Off",0,IF(ScheduleCompile!H168="On",1,IF(ISNUMBER(ScheduleCompile!H168),ScheduleCompile!H168/1,IF(ISTEXT(ScheduleCompile!H168),IF(OR(ISNUMBER(FIND("5F",ScheduleCompile!H168)),ISNUMBER(FIND("0F",ScheduleCompile!H168)),ISNUMBER(FIND("8F",ScheduleCompile!H168)),ISNUMBER(FIND("1F",ScheduleCompile!H168)),ISNUMBER(FIND("2F",ScheduleCompile!H168)),ISNUMBER(FIND("3F",ScheduleCompile!H168)),ISNUMBER(FIND("6F",ScheduleCompile!H168)),ISNUMBER(FIND("7F",ScheduleCompile!H168)),ISNUMBER(FIND("9F",ScheduleCompile!H168)),ISNUMBER(FIND("4F",ScheduleCompile!H168))),VALUE(LEFT(ScheduleCompile!H168,FIND("F",ScheduleCompile!H168)-1)),ScheduleCompile!H168)))))),"",IF(ScheduleCompile!H168="Off",0,IF(ScheduleCompile!H168="On",1,IF(ISNUMBER(ScheduleCompile!H168),ScheduleCompile!H168/1,IF(ISTEXT(ScheduleCompile!H168),IF(OR(ISNUMBER(FIND("5F",ScheduleCompile!H168)),ISNUMBER(FIND("0F",ScheduleCompile!H168)),ISNUMBER(FIND("8F",ScheduleCompile!H168)),ISNUMBER(FIND("1F",ScheduleCompile!H168)),ISNUMBER(FIND("2F",ScheduleCompile!H168)),ISNUMBER(FIND("3F",ScheduleCompile!H168)),ISNUMBER(FIND("6F",ScheduleCompile!H168)),ISNUMBER(FIND("7F",ScheduleCompile!H168)),ISNUMBER(FIND("9F",ScheduleCompile!H168)),ISNUMBER(FIND("4F",ScheduleCompile!H168))),VALUE(LEFT(ScheduleCompile!H168,FIND("F",ScheduleCompile!H168)-1)),ScheduleCompile!H168)))))))</f>
        <v>135</v>
      </c>
      <c r="N175" s="1">
        <f>IF(AND(ISERROR(IF(ScheduleCompile!I168="Off",0,IF(ScheduleCompile!I168="On",1,IF(ISNUMBER(ScheduleCompile!I168),ScheduleCompile!I168/1,IF(ISTEXT(ScheduleCompile!I168),IF(OR(ISNUMBER(FIND("5F",ScheduleCompile!I168)),ISNUMBER(FIND("0F",ScheduleCompile!I168)),ISNUMBER(FIND("8F",ScheduleCompile!I168)),ISNUMBER(FIND("1F",ScheduleCompile!I168)),ISNUMBER(FIND("2F",ScheduleCompile!I168)),ISNUMBER(FIND("3F",ScheduleCompile!I168)),ISNUMBER(FIND("6F",ScheduleCompile!I168)),ISNUMBER(FIND("7F",ScheduleCompile!I168)),ISNUMBER(FIND("9F",ScheduleCompile!I168)),ISNUMBER(FIND("4F",ScheduleCompile!I168))),VALUE(LEFT(ScheduleCompile!I168,FIND("F",ScheduleCompile!I168)-1)),ScheduleCompile!I168)))))),ISTEXT(ScheduleCompile!#REF!)),"ENDTABLE",IF(ISERROR(IF(ScheduleCompile!I168="Off",0,IF(ScheduleCompile!I168="On",1,IF(ISNUMBER(ScheduleCompile!I168),ScheduleCompile!I168/1,IF(ISTEXT(ScheduleCompile!I168),IF(OR(ISNUMBER(FIND("5F",ScheduleCompile!I168)),ISNUMBER(FIND("0F",ScheduleCompile!I168)),ISNUMBER(FIND("8F",ScheduleCompile!I168)),ISNUMBER(FIND("1F",ScheduleCompile!I168)),ISNUMBER(FIND("2F",ScheduleCompile!I168)),ISNUMBER(FIND("3F",ScheduleCompile!I168)),ISNUMBER(FIND("6F",ScheduleCompile!I168)),ISNUMBER(FIND("7F",ScheduleCompile!I168)),ISNUMBER(FIND("9F",ScheduleCompile!I168)),ISNUMBER(FIND("4F",ScheduleCompile!I168))),VALUE(LEFT(ScheduleCompile!I168,FIND("F",ScheduleCompile!I168)-1)),ScheduleCompile!I168)))))),"",IF(ScheduleCompile!I168="Off",0,IF(ScheduleCompile!I168="On",1,IF(ISNUMBER(ScheduleCompile!I168),ScheduleCompile!I168/1,IF(ISTEXT(ScheduleCompile!I168),IF(OR(ISNUMBER(FIND("5F",ScheduleCompile!I168)),ISNUMBER(FIND("0F",ScheduleCompile!I168)),ISNUMBER(FIND("8F",ScheduleCompile!I168)),ISNUMBER(FIND("1F",ScheduleCompile!I168)),ISNUMBER(FIND("2F",ScheduleCompile!I168)),ISNUMBER(FIND("3F",ScheduleCompile!I168)),ISNUMBER(FIND("6F",ScheduleCompile!I168)),ISNUMBER(FIND("7F",ScheduleCompile!I168)),ISNUMBER(FIND("9F",ScheduleCompile!I168)),ISNUMBER(FIND("4F",ScheduleCompile!I168))),VALUE(LEFT(ScheduleCompile!I168,FIND("F",ScheduleCompile!I168)-1)),ScheduleCompile!I168)))))))</f>
        <v>135</v>
      </c>
      <c r="O175" s="1">
        <f>IF(AND(ISERROR(IF(ScheduleCompile!J168="Off",0,IF(ScheduleCompile!J168="On",1,IF(ISNUMBER(ScheduleCompile!J168),ScheduleCompile!J168/1,IF(ISTEXT(ScheduleCompile!J168),IF(OR(ISNUMBER(FIND("5F",ScheduleCompile!J168)),ISNUMBER(FIND("0F",ScheduleCompile!J168)),ISNUMBER(FIND("8F",ScheduleCompile!J168)),ISNUMBER(FIND("1F",ScheduleCompile!J168)),ISNUMBER(FIND("2F",ScheduleCompile!J168)),ISNUMBER(FIND("3F",ScheduleCompile!J168)),ISNUMBER(FIND("6F",ScheduleCompile!J168)),ISNUMBER(FIND("7F",ScheduleCompile!J168)),ISNUMBER(FIND("9F",ScheduleCompile!J168)),ISNUMBER(FIND("4F",ScheduleCompile!J168))),VALUE(LEFT(ScheduleCompile!J168,FIND("F",ScheduleCompile!J168)-1)),ScheduleCompile!J168)))))),ISTEXT(ScheduleCompile!#REF!)),"ENDTABLE",IF(ISERROR(IF(ScheduleCompile!J168="Off",0,IF(ScheduleCompile!J168="On",1,IF(ISNUMBER(ScheduleCompile!J168),ScheduleCompile!J168/1,IF(ISTEXT(ScheduleCompile!J168),IF(OR(ISNUMBER(FIND("5F",ScheduleCompile!J168)),ISNUMBER(FIND("0F",ScheduleCompile!J168)),ISNUMBER(FIND("8F",ScheduleCompile!J168)),ISNUMBER(FIND("1F",ScheduleCompile!J168)),ISNUMBER(FIND("2F",ScheduleCompile!J168)),ISNUMBER(FIND("3F",ScheduleCompile!J168)),ISNUMBER(FIND("6F",ScheduleCompile!J168)),ISNUMBER(FIND("7F",ScheduleCompile!J168)),ISNUMBER(FIND("9F",ScheduleCompile!J168)),ISNUMBER(FIND("4F",ScheduleCompile!J168))),VALUE(LEFT(ScheduleCompile!J168,FIND("F",ScheduleCompile!J168)-1)),ScheduleCompile!J168)))))),"",IF(ScheduleCompile!J168="Off",0,IF(ScheduleCompile!J168="On",1,IF(ISNUMBER(ScheduleCompile!J168),ScheduleCompile!J168/1,IF(ISTEXT(ScheduleCompile!J168),IF(OR(ISNUMBER(FIND("5F",ScheduleCompile!J168)),ISNUMBER(FIND("0F",ScheduleCompile!J168)),ISNUMBER(FIND("8F",ScheduleCompile!J168)),ISNUMBER(FIND("1F",ScheduleCompile!J168)),ISNUMBER(FIND("2F",ScheduleCompile!J168)),ISNUMBER(FIND("3F",ScheduleCompile!J168)),ISNUMBER(FIND("6F",ScheduleCompile!J168)),ISNUMBER(FIND("7F",ScheduleCompile!J168)),ISNUMBER(FIND("9F",ScheduleCompile!J168)),ISNUMBER(FIND("4F",ScheduleCompile!J168))),VALUE(LEFT(ScheduleCompile!J168,FIND("F",ScheduleCompile!J168)-1)),ScheduleCompile!J168)))))))</f>
        <v>135</v>
      </c>
      <c r="P175" s="1">
        <f>IF(AND(ISERROR(IF(ScheduleCompile!K168="Off",0,IF(ScheduleCompile!K168="On",1,IF(ISNUMBER(ScheduleCompile!K168),ScheduleCompile!K168/1,IF(ISTEXT(ScheduleCompile!K168),IF(OR(ISNUMBER(FIND("5F",ScheduleCompile!K168)),ISNUMBER(FIND("0F",ScheduleCompile!K168)),ISNUMBER(FIND("8F",ScheduleCompile!K168)),ISNUMBER(FIND("1F",ScheduleCompile!K168)),ISNUMBER(FIND("2F",ScheduleCompile!K168)),ISNUMBER(FIND("3F",ScheduleCompile!K168)),ISNUMBER(FIND("6F",ScheduleCompile!K168)),ISNUMBER(FIND("7F",ScheduleCompile!K168)),ISNUMBER(FIND("9F",ScheduleCompile!K168)),ISNUMBER(FIND("4F",ScheduleCompile!K168))),VALUE(LEFT(ScheduleCompile!K168,FIND("F",ScheduleCompile!K168)-1)),ScheduleCompile!K168)))))),ISTEXT(ScheduleCompile!#REF!)),"ENDTABLE",IF(ISERROR(IF(ScheduleCompile!K168="Off",0,IF(ScheduleCompile!K168="On",1,IF(ISNUMBER(ScheduleCompile!K168),ScheduleCompile!K168/1,IF(ISTEXT(ScheduleCompile!K168),IF(OR(ISNUMBER(FIND("5F",ScheduleCompile!K168)),ISNUMBER(FIND("0F",ScheduleCompile!K168)),ISNUMBER(FIND("8F",ScheduleCompile!K168)),ISNUMBER(FIND("1F",ScheduleCompile!K168)),ISNUMBER(FIND("2F",ScheduleCompile!K168)),ISNUMBER(FIND("3F",ScheduleCompile!K168)),ISNUMBER(FIND("6F",ScheduleCompile!K168)),ISNUMBER(FIND("7F",ScheduleCompile!K168)),ISNUMBER(FIND("9F",ScheduleCompile!K168)),ISNUMBER(FIND("4F",ScheduleCompile!K168))),VALUE(LEFT(ScheduleCompile!K168,FIND("F",ScheduleCompile!K168)-1)),ScheduleCompile!K168)))))),"",IF(ScheduleCompile!K168="Off",0,IF(ScheduleCompile!K168="On",1,IF(ISNUMBER(ScheduleCompile!K168),ScheduleCompile!K168/1,IF(ISTEXT(ScheduleCompile!K168),IF(OR(ISNUMBER(FIND("5F",ScheduleCompile!K168)),ISNUMBER(FIND("0F",ScheduleCompile!K168)),ISNUMBER(FIND("8F",ScheduleCompile!K168)),ISNUMBER(FIND("1F",ScheduleCompile!K168)),ISNUMBER(FIND("2F",ScheduleCompile!K168)),ISNUMBER(FIND("3F",ScheduleCompile!K168)),ISNUMBER(FIND("6F",ScheduleCompile!K168)),ISNUMBER(FIND("7F",ScheduleCompile!K168)),ISNUMBER(FIND("9F",ScheduleCompile!K168)),ISNUMBER(FIND("4F",ScheduleCompile!K168))),VALUE(LEFT(ScheduleCompile!K168,FIND("F",ScheduleCompile!K168)-1)),ScheduleCompile!K168)))))))</f>
        <v>135</v>
      </c>
      <c r="Q175" s="1">
        <f>IF(AND(ISERROR(IF(ScheduleCompile!L168="Off",0,IF(ScheduleCompile!L168="On",1,IF(ISNUMBER(ScheduleCompile!L168),ScheduleCompile!L168/1,IF(ISTEXT(ScheduleCompile!L168),IF(OR(ISNUMBER(FIND("5F",ScheduleCompile!L168)),ISNUMBER(FIND("0F",ScheduleCompile!L168)),ISNUMBER(FIND("8F",ScheduleCompile!L168)),ISNUMBER(FIND("1F",ScheduleCompile!L168)),ISNUMBER(FIND("2F",ScheduleCompile!L168)),ISNUMBER(FIND("3F",ScheduleCompile!L168)),ISNUMBER(FIND("6F",ScheduleCompile!L168)),ISNUMBER(FIND("7F",ScheduleCompile!L168)),ISNUMBER(FIND("9F",ScheduleCompile!L168)),ISNUMBER(FIND("4F",ScheduleCompile!L168))),VALUE(LEFT(ScheduleCompile!L168,FIND("F",ScheduleCompile!L168)-1)),ScheduleCompile!L168)))))),ISTEXT(ScheduleCompile!#REF!)),"ENDTABLE",IF(ISERROR(IF(ScheduleCompile!L168="Off",0,IF(ScheduleCompile!L168="On",1,IF(ISNUMBER(ScheduleCompile!L168),ScheduleCompile!L168/1,IF(ISTEXT(ScheduleCompile!L168),IF(OR(ISNUMBER(FIND("5F",ScheduleCompile!L168)),ISNUMBER(FIND("0F",ScheduleCompile!L168)),ISNUMBER(FIND("8F",ScheduleCompile!L168)),ISNUMBER(FIND("1F",ScheduleCompile!L168)),ISNUMBER(FIND("2F",ScheduleCompile!L168)),ISNUMBER(FIND("3F",ScheduleCompile!L168)),ISNUMBER(FIND("6F",ScheduleCompile!L168)),ISNUMBER(FIND("7F",ScheduleCompile!L168)),ISNUMBER(FIND("9F",ScheduleCompile!L168)),ISNUMBER(FIND("4F",ScheduleCompile!L168))),VALUE(LEFT(ScheduleCompile!L168,FIND("F",ScheduleCompile!L168)-1)),ScheduleCompile!L168)))))),"",IF(ScheduleCompile!L168="Off",0,IF(ScheduleCompile!L168="On",1,IF(ISNUMBER(ScheduleCompile!L168),ScheduleCompile!L168/1,IF(ISTEXT(ScheduleCompile!L168),IF(OR(ISNUMBER(FIND("5F",ScheduleCompile!L168)),ISNUMBER(FIND("0F",ScheduleCompile!L168)),ISNUMBER(FIND("8F",ScheduleCompile!L168)),ISNUMBER(FIND("1F",ScheduleCompile!L168)),ISNUMBER(FIND("2F",ScheduleCompile!L168)),ISNUMBER(FIND("3F",ScheduleCompile!L168)),ISNUMBER(FIND("6F",ScheduleCompile!L168)),ISNUMBER(FIND("7F",ScheduleCompile!L168)),ISNUMBER(FIND("9F",ScheduleCompile!L168)),ISNUMBER(FIND("4F",ScheduleCompile!L168))),VALUE(LEFT(ScheduleCompile!L168,FIND("F",ScheduleCompile!L168)-1)),ScheduleCompile!L168)))))))</f>
        <v>135</v>
      </c>
      <c r="R175" s="1">
        <f>IF(AND(ISERROR(IF(ScheduleCompile!M168="Off",0,IF(ScheduleCompile!M168="On",1,IF(ISNUMBER(ScheduleCompile!M168),ScheduleCompile!M168/1,IF(ISTEXT(ScheduleCompile!M168),IF(OR(ISNUMBER(FIND("5F",ScheduleCompile!M168)),ISNUMBER(FIND("0F",ScheduleCompile!M168)),ISNUMBER(FIND("8F",ScheduleCompile!M168)),ISNUMBER(FIND("1F",ScheduleCompile!M168)),ISNUMBER(FIND("2F",ScheduleCompile!M168)),ISNUMBER(FIND("3F",ScheduleCompile!M168)),ISNUMBER(FIND("6F",ScheduleCompile!M168)),ISNUMBER(FIND("7F",ScheduleCompile!M168)),ISNUMBER(FIND("9F",ScheduleCompile!M168)),ISNUMBER(FIND("4F",ScheduleCompile!M168))),VALUE(LEFT(ScheduleCompile!M168,FIND("F",ScheduleCompile!M168)-1)),ScheduleCompile!M168)))))),ISTEXT(ScheduleCompile!#REF!)),"ENDTABLE",IF(ISERROR(IF(ScheduleCompile!M168="Off",0,IF(ScheduleCompile!M168="On",1,IF(ISNUMBER(ScheduleCompile!M168),ScheduleCompile!M168/1,IF(ISTEXT(ScheduleCompile!M168),IF(OR(ISNUMBER(FIND("5F",ScheduleCompile!M168)),ISNUMBER(FIND("0F",ScheduleCompile!M168)),ISNUMBER(FIND("8F",ScheduleCompile!M168)),ISNUMBER(FIND("1F",ScheduleCompile!M168)),ISNUMBER(FIND("2F",ScheduleCompile!M168)),ISNUMBER(FIND("3F",ScheduleCompile!M168)),ISNUMBER(FIND("6F",ScheduleCompile!M168)),ISNUMBER(FIND("7F",ScheduleCompile!M168)),ISNUMBER(FIND("9F",ScheduleCompile!M168)),ISNUMBER(FIND("4F",ScheduleCompile!M168))),VALUE(LEFT(ScheduleCompile!M168,FIND("F",ScheduleCompile!M168)-1)),ScheduleCompile!M168)))))),"",IF(ScheduleCompile!M168="Off",0,IF(ScheduleCompile!M168="On",1,IF(ISNUMBER(ScheduleCompile!M168),ScheduleCompile!M168/1,IF(ISTEXT(ScheduleCompile!M168),IF(OR(ISNUMBER(FIND("5F",ScheduleCompile!M168)),ISNUMBER(FIND("0F",ScheduleCompile!M168)),ISNUMBER(FIND("8F",ScheduleCompile!M168)),ISNUMBER(FIND("1F",ScheduleCompile!M168)),ISNUMBER(FIND("2F",ScheduleCompile!M168)),ISNUMBER(FIND("3F",ScheduleCompile!M168)),ISNUMBER(FIND("6F",ScheduleCompile!M168)),ISNUMBER(FIND("7F",ScheduleCompile!M168)),ISNUMBER(FIND("9F",ScheduleCompile!M168)),ISNUMBER(FIND("4F",ScheduleCompile!M168))),VALUE(LEFT(ScheduleCompile!M168,FIND("F",ScheduleCompile!M168)-1)),ScheduleCompile!M168)))))))</f>
        <v>135</v>
      </c>
      <c r="S175" s="1">
        <f>IF(AND(ISERROR(IF(ScheduleCompile!N168="Off",0,IF(ScheduleCompile!N168="On",1,IF(ISNUMBER(ScheduleCompile!N168),ScheduleCompile!N168/1,IF(ISTEXT(ScheduleCompile!N168),IF(OR(ISNUMBER(FIND("5F",ScheduleCompile!N168)),ISNUMBER(FIND("0F",ScheduleCompile!N168)),ISNUMBER(FIND("8F",ScheduleCompile!N168)),ISNUMBER(FIND("1F",ScheduleCompile!N168)),ISNUMBER(FIND("2F",ScheduleCompile!N168)),ISNUMBER(FIND("3F",ScheduleCompile!N168)),ISNUMBER(FIND("6F",ScheduleCompile!N168)),ISNUMBER(FIND("7F",ScheduleCompile!N168)),ISNUMBER(FIND("9F",ScheduleCompile!N168)),ISNUMBER(FIND("4F",ScheduleCompile!N168))),VALUE(LEFT(ScheduleCompile!N168,FIND("F",ScheduleCompile!N168)-1)),ScheduleCompile!N168)))))),ISTEXT(ScheduleCompile!#REF!)),"ENDTABLE",IF(ISERROR(IF(ScheduleCompile!N168="Off",0,IF(ScheduleCompile!N168="On",1,IF(ISNUMBER(ScheduleCompile!N168),ScheduleCompile!N168/1,IF(ISTEXT(ScheduleCompile!N168),IF(OR(ISNUMBER(FIND("5F",ScheduleCompile!N168)),ISNUMBER(FIND("0F",ScheduleCompile!N168)),ISNUMBER(FIND("8F",ScheduleCompile!N168)),ISNUMBER(FIND("1F",ScheduleCompile!N168)),ISNUMBER(FIND("2F",ScheduleCompile!N168)),ISNUMBER(FIND("3F",ScheduleCompile!N168)),ISNUMBER(FIND("6F",ScheduleCompile!N168)),ISNUMBER(FIND("7F",ScheduleCompile!N168)),ISNUMBER(FIND("9F",ScheduleCompile!N168)),ISNUMBER(FIND("4F",ScheduleCompile!N168))),VALUE(LEFT(ScheduleCompile!N168,FIND("F",ScheduleCompile!N168)-1)),ScheduleCompile!N168)))))),"",IF(ScheduleCompile!N168="Off",0,IF(ScheduleCompile!N168="On",1,IF(ISNUMBER(ScheduleCompile!N168),ScheduleCompile!N168/1,IF(ISTEXT(ScheduleCompile!N168),IF(OR(ISNUMBER(FIND("5F",ScheduleCompile!N168)),ISNUMBER(FIND("0F",ScheduleCompile!N168)),ISNUMBER(FIND("8F",ScheduleCompile!N168)),ISNUMBER(FIND("1F",ScheduleCompile!N168)),ISNUMBER(FIND("2F",ScheduleCompile!N168)),ISNUMBER(FIND("3F",ScheduleCompile!N168)),ISNUMBER(FIND("6F",ScheduleCompile!N168)),ISNUMBER(FIND("7F",ScheduleCompile!N168)),ISNUMBER(FIND("9F",ScheduleCompile!N168)),ISNUMBER(FIND("4F",ScheduleCompile!N168))),VALUE(LEFT(ScheduleCompile!N168,FIND("F",ScheduleCompile!N168)-1)),ScheduleCompile!N168)))))))</f>
        <v>135</v>
      </c>
      <c r="T175" s="1">
        <f>IF(AND(ISERROR(IF(ScheduleCompile!O168="Off",0,IF(ScheduleCompile!O168="On",1,IF(ISNUMBER(ScheduleCompile!O168),ScheduleCompile!O168/1,IF(ISTEXT(ScheduleCompile!O168),IF(OR(ISNUMBER(FIND("5F",ScheduleCompile!O168)),ISNUMBER(FIND("0F",ScheduleCompile!O168)),ISNUMBER(FIND("8F",ScheduleCompile!O168)),ISNUMBER(FIND("1F",ScheduleCompile!O168)),ISNUMBER(FIND("2F",ScheduleCompile!O168)),ISNUMBER(FIND("3F",ScheduleCompile!O168)),ISNUMBER(FIND("6F",ScheduleCompile!O168)),ISNUMBER(FIND("7F",ScheduleCompile!O168)),ISNUMBER(FIND("9F",ScheduleCompile!O168)),ISNUMBER(FIND("4F",ScheduleCompile!O168))),VALUE(LEFT(ScheduleCompile!O168,FIND("F",ScheduleCompile!O168)-1)),ScheduleCompile!O168)))))),ISTEXT(ScheduleCompile!#REF!)),"ENDTABLE",IF(ISERROR(IF(ScheduleCompile!O168="Off",0,IF(ScheduleCompile!O168="On",1,IF(ISNUMBER(ScheduleCompile!O168),ScheduleCompile!O168/1,IF(ISTEXT(ScheduleCompile!O168),IF(OR(ISNUMBER(FIND("5F",ScheduleCompile!O168)),ISNUMBER(FIND("0F",ScheduleCompile!O168)),ISNUMBER(FIND("8F",ScheduleCompile!O168)),ISNUMBER(FIND("1F",ScheduleCompile!O168)),ISNUMBER(FIND("2F",ScheduleCompile!O168)),ISNUMBER(FIND("3F",ScheduleCompile!O168)),ISNUMBER(FIND("6F",ScheduleCompile!O168)),ISNUMBER(FIND("7F",ScheduleCompile!O168)),ISNUMBER(FIND("9F",ScheduleCompile!O168)),ISNUMBER(FIND("4F",ScheduleCompile!O168))),VALUE(LEFT(ScheduleCompile!O168,FIND("F",ScheduleCompile!O168)-1)),ScheduleCompile!O168)))))),"",IF(ScheduleCompile!O168="Off",0,IF(ScheduleCompile!O168="On",1,IF(ISNUMBER(ScheduleCompile!O168),ScheduleCompile!O168/1,IF(ISTEXT(ScheduleCompile!O168),IF(OR(ISNUMBER(FIND("5F",ScheduleCompile!O168)),ISNUMBER(FIND("0F",ScheduleCompile!O168)),ISNUMBER(FIND("8F",ScheduleCompile!O168)),ISNUMBER(FIND("1F",ScheduleCompile!O168)),ISNUMBER(FIND("2F",ScheduleCompile!O168)),ISNUMBER(FIND("3F",ScheduleCompile!O168)),ISNUMBER(FIND("6F",ScheduleCompile!O168)),ISNUMBER(FIND("7F",ScheduleCompile!O168)),ISNUMBER(FIND("9F",ScheduleCompile!O168)),ISNUMBER(FIND("4F",ScheduleCompile!O168))),VALUE(LEFT(ScheduleCompile!O168,FIND("F",ScheduleCompile!O168)-1)),ScheduleCompile!O168)))))))</f>
        <v>135</v>
      </c>
      <c r="U175" s="1">
        <f>IF(AND(ISERROR(IF(ScheduleCompile!P168="Off",0,IF(ScheduleCompile!P168="On",1,IF(ISNUMBER(ScheduleCompile!P168),ScheduleCompile!P168/1,IF(ISTEXT(ScheduleCompile!P168),IF(OR(ISNUMBER(FIND("5F",ScheduleCompile!P168)),ISNUMBER(FIND("0F",ScheduleCompile!P168)),ISNUMBER(FIND("8F",ScheduleCompile!P168)),ISNUMBER(FIND("1F",ScheduleCompile!P168)),ISNUMBER(FIND("2F",ScheduleCompile!P168)),ISNUMBER(FIND("3F",ScheduleCompile!P168)),ISNUMBER(FIND("6F",ScheduleCompile!P168)),ISNUMBER(FIND("7F",ScheduleCompile!P168)),ISNUMBER(FIND("9F",ScheduleCompile!P168)),ISNUMBER(FIND("4F",ScheduleCompile!P168))),VALUE(LEFT(ScheduleCompile!P168,FIND("F",ScheduleCompile!P168)-1)),ScheduleCompile!P168)))))),ISTEXT(ScheduleCompile!#REF!)),"ENDTABLE",IF(ISERROR(IF(ScheduleCompile!P168="Off",0,IF(ScheduleCompile!P168="On",1,IF(ISNUMBER(ScheduleCompile!P168),ScheduleCompile!P168/1,IF(ISTEXT(ScheduleCompile!P168),IF(OR(ISNUMBER(FIND("5F",ScheduleCompile!P168)),ISNUMBER(FIND("0F",ScheduleCompile!P168)),ISNUMBER(FIND("8F",ScheduleCompile!P168)),ISNUMBER(FIND("1F",ScheduleCompile!P168)),ISNUMBER(FIND("2F",ScheduleCompile!P168)),ISNUMBER(FIND("3F",ScheduleCompile!P168)),ISNUMBER(FIND("6F",ScheduleCompile!P168)),ISNUMBER(FIND("7F",ScheduleCompile!P168)),ISNUMBER(FIND("9F",ScheduleCompile!P168)),ISNUMBER(FIND("4F",ScheduleCompile!P168))),VALUE(LEFT(ScheduleCompile!P168,FIND("F",ScheduleCompile!P168)-1)),ScheduleCompile!P168)))))),"",IF(ScheduleCompile!P168="Off",0,IF(ScheduleCompile!P168="On",1,IF(ISNUMBER(ScheduleCompile!P168),ScheduleCompile!P168/1,IF(ISTEXT(ScheduleCompile!P168),IF(OR(ISNUMBER(FIND("5F",ScheduleCompile!P168)),ISNUMBER(FIND("0F",ScheduleCompile!P168)),ISNUMBER(FIND("8F",ScheduleCompile!P168)),ISNUMBER(FIND("1F",ScheduleCompile!P168)),ISNUMBER(FIND("2F",ScheduleCompile!P168)),ISNUMBER(FIND("3F",ScheduleCompile!P168)),ISNUMBER(FIND("6F",ScheduleCompile!P168)),ISNUMBER(FIND("7F",ScheduleCompile!P168)),ISNUMBER(FIND("9F",ScheduleCompile!P168)),ISNUMBER(FIND("4F",ScheduleCompile!P168))),VALUE(LEFT(ScheduleCompile!P168,FIND("F",ScheduleCompile!P168)-1)),ScheduleCompile!P168)))))))</f>
        <v>135</v>
      </c>
      <c r="V175" s="1">
        <f>IF(AND(ISERROR(IF(ScheduleCompile!Q168="Off",0,IF(ScheduleCompile!Q168="On",1,IF(ISNUMBER(ScheduleCompile!Q168),ScheduleCompile!Q168/1,IF(ISTEXT(ScheduleCompile!Q168),IF(OR(ISNUMBER(FIND("5F",ScheduleCompile!Q168)),ISNUMBER(FIND("0F",ScheduleCompile!Q168)),ISNUMBER(FIND("8F",ScheduleCompile!Q168)),ISNUMBER(FIND("1F",ScheduleCompile!Q168)),ISNUMBER(FIND("2F",ScheduleCompile!Q168)),ISNUMBER(FIND("3F",ScheduleCompile!Q168)),ISNUMBER(FIND("6F",ScheduleCompile!Q168)),ISNUMBER(FIND("7F",ScheduleCompile!Q168)),ISNUMBER(FIND("9F",ScheduleCompile!Q168)),ISNUMBER(FIND("4F",ScheduleCompile!Q168))),VALUE(LEFT(ScheduleCompile!Q168,FIND("F",ScheduleCompile!Q168)-1)),ScheduleCompile!Q168)))))),ISTEXT(ScheduleCompile!#REF!)),"ENDTABLE",IF(ISERROR(IF(ScheduleCompile!Q168="Off",0,IF(ScheduleCompile!Q168="On",1,IF(ISNUMBER(ScheduleCompile!Q168),ScheduleCompile!Q168/1,IF(ISTEXT(ScheduleCompile!Q168),IF(OR(ISNUMBER(FIND("5F",ScheduleCompile!Q168)),ISNUMBER(FIND("0F",ScheduleCompile!Q168)),ISNUMBER(FIND("8F",ScheduleCompile!Q168)),ISNUMBER(FIND("1F",ScheduleCompile!Q168)),ISNUMBER(FIND("2F",ScheduleCompile!Q168)),ISNUMBER(FIND("3F",ScheduleCompile!Q168)),ISNUMBER(FIND("6F",ScheduleCompile!Q168)),ISNUMBER(FIND("7F",ScheduleCompile!Q168)),ISNUMBER(FIND("9F",ScheduleCompile!Q168)),ISNUMBER(FIND("4F",ScheduleCompile!Q168))),VALUE(LEFT(ScheduleCompile!Q168,FIND("F",ScheduleCompile!Q168)-1)),ScheduleCompile!Q168)))))),"",IF(ScheduleCompile!Q168="Off",0,IF(ScheduleCompile!Q168="On",1,IF(ISNUMBER(ScheduleCompile!Q168),ScheduleCompile!Q168/1,IF(ISTEXT(ScheduleCompile!Q168),IF(OR(ISNUMBER(FIND("5F",ScheduleCompile!Q168)),ISNUMBER(FIND("0F",ScheduleCompile!Q168)),ISNUMBER(FIND("8F",ScheduleCompile!Q168)),ISNUMBER(FIND("1F",ScheduleCompile!Q168)),ISNUMBER(FIND("2F",ScheduleCompile!Q168)),ISNUMBER(FIND("3F",ScheduleCompile!Q168)),ISNUMBER(FIND("6F",ScheduleCompile!Q168)),ISNUMBER(FIND("7F",ScheduleCompile!Q168)),ISNUMBER(FIND("9F",ScheduleCompile!Q168)),ISNUMBER(FIND("4F",ScheduleCompile!Q168))),VALUE(LEFT(ScheduleCompile!Q168,FIND("F",ScheduleCompile!Q168)-1)),ScheduleCompile!Q168)))))))</f>
        <v>135</v>
      </c>
      <c r="W175" s="1">
        <f>IF(AND(ISERROR(IF(ScheduleCompile!R168="Off",0,IF(ScheduleCompile!R168="On",1,IF(ISNUMBER(ScheduleCompile!R168),ScheduleCompile!R168/1,IF(ISTEXT(ScheduleCompile!R168),IF(OR(ISNUMBER(FIND("5F",ScheduleCompile!R168)),ISNUMBER(FIND("0F",ScheduleCompile!R168)),ISNUMBER(FIND("8F",ScheduleCompile!R168)),ISNUMBER(FIND("1F",ScheduleCompile!R168)),ISNUMBER(FIND("2F",ScheduleCompile!R168)),ISNUMBER(FIND("3F",ScheduleCompile!R168)),ISNUMBER(FIND("6F",ScheduleCompile!R168)),ISNUMBER(FIND("7F",ScheduleCompile!R168)),ISNUMBER(FIND("9F",ScheduleCompile!R168)),ISNUMBER(FIND("4F",ScheduleCompile!R168))),VALUE(LEFT(ScheduleCompile!R168,FIND("F",ScheduleCompile!R168)-1)),ScheduleCompile!R168)))))),ISTEXT(ScheduleCompile!#REF!)),"ENDTABLE",IF(ISERROR(IF(ScheduleCompile!R168="Off",0,IF(ScheduleCompile!R168="On",1,IF(ISNUMBER(ScheduleCompile!R168),ScheduleCompile!R168/1,IF(ISTEXT(ScheduleCompile!R168),IF(OR(ISNUMBER(FIND("5F",ScheduleCompile!R168)),ISNUMBER(FIND("0F",ScheduleCompile!R168)),ISNUMBER(FIND("8F",ScheduleCompile!R168)),ISNUMBER(FIND("1F",ScheduleCompile!R168)),ISNUMBER(FIND("2F",ScheduleCompile!R168)),ISNUMBER(FIND("3F",ScheduleCompile!R168)),ISNUMBER(FIND("6F",ScheduleCompile!R168)),ISNUMBER(FIND("7F",ScheduleCompile!R168)),ISNUMBER(FIND("9F",ScheduleCompile!R168)),ISNUMBER(FIND("4F",ScheduleCompile!R168))),VALUE(LEFT(ScheduleCompile!R168,FIND("F",ScheduleCompile!R168)-1)),ScheduleCompile!R168)))))),"",IF(ScheduleCompile!R168="Off",0,IF(ScheduleCompile!R168="On",1,IF(ISNUMBER(ScheduleCompile!R168),ScheduleCompile!R168/1,IF(ISTEXT(ScheduleCompile!R168),IF(OR(ISNUMBER(FIND("5F",ScheduleCompile!R168)),ISNUMBER(FIND("0F",ScheduleCompile!R168)),ISNUMBER(FIND("8F",ScheduleCompile!R168)),ISNUMBER(FIND("1F",ScheduleCompile!R168)),ISNUMBER(FIND("2F",ScheduleCompile!R168)),ISNUMBER(FIND("3F",ScheduleCompile!R168)),ISNUMBER(FIND("6F",ScheduleCompile!R168)),ISNUMBER(FIND("7F",ScheduleCompile!R168)),ISNUMBER(FIND("9F",ScheduleCompile!R168)),ISNUMBER(FIND("4F",ScheduleCompile!R168))),VALUE(LEFT(ScheduleCompile!R168,FIND("F",ScheduleCompile!R168)-1)),ScheduleCompile!R168)))))))</f>
        <v>135</v>
      </c>
      <c r="X175" s="1">
        <f>IF(AND(ISERROR(IF(ScheduleCompile!S168="Off",0,IF(ScheduleCompile!S168="On",1,IF(ISNUMBER(ScheduleCompile!S168),ScheduleCompile!S168/1,IF(ISTEXT(ScheduleCompile!S168),IF(OR(ISNUMBER(FIND("5F",ScheduleCompile!S168)),ISNUMBER(FIND("0F",ScheduleCompile!S168)),ISNUMBER(FIND("8F",ScheduleCompile!S168)),ISNUMBER(FIND("1F",ScheduleCompile!S168)),ISNUMBER(FIND("2F",ScheduleCompile!S168)),ISNUMBER(FIND("3F",ScheduleCompile!S168)),ISNUMBER(FIND("6F",ScheduleCompile!S168)),ISNUMBER(FIND("7F",ScheduleCompile!S168)),ISNUMBER(FIND("9F",ScheduleCompile!S168)),ISNUMBER(FIND("4F",ScheduleCompile!S168))),VALUE(LEFT(ScheduleCompile!S168,FIND("F",ScheduleCompile!S168)-1)),ScheduleCompile!S168)))))),ISTEXT(ScheduleCompile!#REF!)),"ENDTABLE",IF(ISERROR(IF(ScheduleCompile!S168="Off",0,IF(ScheduleCompile!S168="On",1,IF(ISNUMBER(ScheduleCompile!S168),ScheduleCompile!S168/1,IF(ISTEXT(ScheduleCompile!S168),IF(OR(ISNUMBER(FIND("5F",ScheduleCompile!S168)),ISNUMBER(FIND("0F",ScheduleCompile!S168)),ISNUMBER(FIND("8F",ScheduleCompile!S168)),ISNUMBER(FIND("1F",ScheduleCompile!S168)),ISNUMBER(FIND("2F",ScheduleCompile!S168)),ISNUMBER(FIND("3F",ScheduleCompile!S168)),ISNUMBER(FIND("6F",ScheduleCompile!S168)),ISNUMBER(FIND("7F",ScheduleCompile!S168)),ISNUMBER(FIND("9F",ScheduleCompile!S168)),ISNUMBER(FIND("4F",ScheduleCompile!S168))),VALUE(LEFT(ScheduleCompile!S168,FIND("F",ScheduleCompile!S168)-1)),ScheduleCompile!S168)))))),"",IF(ScheduleCompile!S168="Off",0,IF(ScheduleCompile!S168="On",1,IF(ISNUMBER(ScheduleCompile!S168),ScheduleCompile!S168/1,IF(ISTEXT(ScheduleCompile!S168),IF(OR(ISNUMBER(FIND("5F",ScheduleCompile!S168)),ISNUMBER(FIND("0F",ScheduleCompile!S168)),ISNUMBER(FIND("8F",ScheduleCompile!S168)),ISNUMBER(FIND("1F",ScheduleCompile!S168)),ISNUMBER(FIND("2F",ScheduleCompile!S168)),ISNUMBER(FIND("3F",ScheduleCompile!S168)),ISNUMBER(FIND("6F",ScheduleCompile!S168)),ISNUMBER(FIND("7F",ScheduleCompile!S168)),ISNUMBER(FIND("9F",ScheduleCompile!S168)),ISNUMBER(FIND("4F",ScheduleCompile!S168))),VALUE(LEFT(ScheduleCompile!S168,FIND("F",ScheduleCompile!S168)-1)),ScheduleCompile!S168)))))))</f>
        <v>135</v>
      </c>
      <c r="Y175" s="1">
        <f>IF(AND(ISERROR(IF(ScheduleCompile!T168="Off",0,IF(ScheduleCompile!T168="On",1,IF(ISNUMBER(ScheduleCompile!T168),ScheduleCompile!T168/1,IF(ISTEXT(ScheduleCompile!T168),IF(OR(ISNUMBER(FIND("5F",ScheduleCompile!T168)),ISNUMBER(FIND("0F",ScheduleCompile!T168)),ISNUMBER(FIND("8F",ScheduleCompile!T168)),ISNUMBER(FIND("1F",ScheduleCompile!T168)),ISNUMBER(FIND("2F",ScheduleCompile!T168)),ISNUMBER(FIND("3F",ScheduleCompile!T168)),ISNUMBER(FIND("6F",ScheduleCompile!T168)),ISNUMBER(FIND("7F",ScheduleCompile!T168)),ISNUMBER(FIND("9F",ScheduleCompile!T168)),ISNUMBER(FIND("4F",ScheduleCompile!T168))),VALUE(LEFT(ScheduleCompile!T168,FIND("F",ScheduleCompile!T168)-1)),ScheduleCompile!T168)))))),ISTEXT(ScheduleCompile!#REF!)),"ENDTABLE",IF(ISERROR(IF(ScheduleCompile!T168="Off",0,IF(ScheduleCompile!T168="On",1,IF(ISNUMBER(ScheduleCompile!T168),ScheduleCompile!T168/1,IF(ISTEXT(ScheduleCompile!T168),IF(OR(ISNUMBER(FIND("5F",ScheduleCompile!T168)),ISNUMBER(FIND("0F",ScheduleCompile!T168)),ISNUMBER(FIND("8F",ScheduleCompile!T168)),ISNUMBER(FIND("1F",ScheduleCompile!T168)),ISNUMBER(FIND("2F",ScheduleCompile!T168)),ISNUMBER(FIND("3F",ScheduleCompile!T168)),ISNUMBER(FIND("6F",ScheduleCompile!T168)),ISNUMBER(FIND("7F",ScheduleCompile!T168)),ISNUMBER(FIND("9F",ScheduleCompile!T168)),ISNUMBER(FIND("4F",ScheduleCompile!T168))),VALUE(LEFT(ScheduleCompile!T168,FIND("F",ScheduleCompile!T168)-1)),ScheduleCompile!T168)))))),"",IF(ScheduleCompile!T168="Off",0,IF(ScheduleCompile!T168="On",1,IF(ISNUMBER(ScheduleCompile!T168),ScheduleCompile!T168/1,IF(ISTEXT(ScheduleCompile!T168),IF(OR(ISNUMBER(FIND("5F",ScheduleCompile!T168)),ISNUMBER(FIND("0F",ScheduleCompile!T168)),ISNUMBER(FIND("8F",ScheduleCompile!T168)),ISNUMBER(FIND("1F",ScheduleCompile!T168)),ISNUMBER(FIND("2F",ScheduleCompile!T168)),ISNUMBER(FIND("3F",ScheduleCompile!T168)),ISNUMBER(FIND("6F",ScheduleCompile!T168)),ISNUMBER(FIND("7F",ScheduleCompile!T168)),ISNUMBER(FIND("9F",ScheduleCompile!T168)),ISNUMBER(FIND("4F",ScheduleCompile!T168))),VALUE(LEFT(ScheduleCompile!T168,FIND("F",ScheduleCompile!T168)-1)),ScheduleCompile!T168)))))))</f>
        <v>135</v>
      </c>
      <c r="Z175" s="1">
        <f>IF(AND(ISERROR(IF(ScheduleCompile!U168="Off",0,IF(ScheduleCompile!U168="On",1,IF(ISNUMBER(ScheduleCompile!U168),ScheduleCompile!U168/1,IF(ISTEXT(ScheduleCompile!U168),IF(OR(ISNUMBER(FIND("5F",ScheduleCompile!U168)),ISNUMBER(FIND("0F",ScheduleCompile!U168)),ISNUMBER(FIND("8F",ScheduleCompile!U168)),ISNUMBER(FIND("1F",ScheduleCompile!U168)),ISNUMBER(FIND("2F",ScheduleCompile!U168)),ISNUMBER(FIND("3F",ScheduleCompile!U168)),ISNUMBER(FIND("6F",ScheduleCompile!U168)),ISNUMBER(FIND("7F",ScheduleCompile!U168)),ISNUMBER(FIND("9F",ScheduleCompile!U168)),ISNUMBER(FIND("4F",ScheduleCompile!U168))),VALUE(LEFT(ScheduleCompile!U168,FIND("F",ScheduleCompile!U168)-1)),ScheduleCompile!U168)))))),ISTEXT(ScheduleCompile!#REF!)),"ENDTABLE",IF(ISERROR(IF(ScheduleCompile!U168="Off",0,IF(ScheduleCompile!U168="On",1,IF(ISNUMBER(ScheduleCompile!U168),ScheduleCompile!U168/1,IF(ISTEXT(ScheduleCompile!U168),IF(OR(ISNUMBER(FIND("5F",ScheduleCompile!U168)),ISNUMBER(FIND("0F",ScheduleCompile!U168)),ISNUMBER(FIND("8F",ScheduleCompile!U168)),ISNUMBER(FIND("1F",ScheduleCompile!U168)),ISNUMBER(FIND("2F",ScheduleCompile!U168)),ISNUMBER(FIND("3F",ScheduleCompile!U168)),ISNUMBER(FIND("6F",ScheduleCompile!U168)),ISNUMBER(FIND("7F",ScheduleCompile!U168)),ISNUMBER(FIND("9F",ScheduleCompile!U168)),ISNUMBER(FIND("4F",ScheduleCompile!U168))),VALUE(LEFT(ScheduleCompile!U168,FIND("F",ScheduleCompile!U168)-1)),ScheduleCompile!U168)))))),"",IF(ScheduleCompile!U168="Off",0,IF(ScheduleCompile!U168="On",1,IF(ISNUMBER(ScheduleCompile!U168),ScheduleCompile!U168/1,IF(ISTEXT(ScheduleCompile!U168),IF(OR(ISNUMBER(FIND("5F",ScheduleCompile!U168)),ISNUMBER(FIND("0F",ScheduleCompile!U168)),ISNUMBER(FIND("8F",ScheduleCompile!U168)),ISNUMBER(FIND("1F",ScheduleCompile!U168)),ISNUMBER(FIND("2F",ScheduleCompile!U168)),ISNUMBER(FIND("3F",ScheduleCompile!U168)),ISNUMBER(FIND("6F",ScheduleCompile!U168)),ISNUMBER(FIND("7F",ScheduleCompile!U168)),ISNUMBER(FIND("9F",ScheduleCompile!U168)),ISNUMBER(FIND("4F",ScheduleCompile!U168))),VALUE(LEFT(ScheduleCompile!U168,FIND("F",ScheduleCompile!U168)-1)),ScheduleCompile!U168)))))))</f>
        <v>135</v>
      </c>
      <c r="AA175" s="1">
        <f>IF(AND(ISERROR(IF(ScheduleCompile!V168="Off",0,IF(ScheduleCompile!V168="On",1,IF(ISNUMBER(ScheduleCompile!V168),ScheduleCompile!V168/1,IF(ISTEXT(ScheduleCompile!V168),IF(OR(ISNUMBER(FIND("5F",ScheduleCompile!V168)),ISNUMBER(FIND("0F",ScheduleCompile!V168)),ISNUMBER(FIND("8F",ScheduleCompile!V168)),ISNUMBER(FIND("1F",ScheduleCompile!V168)),ISNUMBER(FIND("2F",ScheduleCompile!V168)),ISNUMBER(FIND("3F",ScheduleCompile!V168)),ISNUMBER(FIND("6F",ScheduleCompile!V168)),ISNUMBER(FIND("7F",ScheduleCompile!V168)),ISNUMBER(FIND("9F",ScheduleCompile!V168)),ISNUMBER(FIND("4F",ScheduleCompile!V168))),VALUE(LEFT(ScheduleCompile!V168,FIND("F",ScheduleCompile!V168)-1)),ScheduleCompile!V168)))))),ISTEXT(ScheduleCompile!#REF!)),"ENDTABLE",IF(ISERROR(IF(ScheduleCompile!V168="Off",0,IF(ScheduleCompile!V168="On",1,IF(ISNUMBER(ScheduleCompile!V168),ScheduleCompile!V168/1,IF(ISTEXT(ScheduleCompile!V168),IF(OR(ISNUMBER(FIND("5F",ScheduleCompile!V168)),ISNUMBER(FIND("0F",ScheduleCompile!V168)),ISNUMBER(FIND("8F",ScheduleCompile!V168)),ISNUMBER(FIND("1F",ScheduleCompile!V168)),ISNUMBER(FIND("2F",ScheduleCompile!V168)),ISNUMBER(FIND("3F",ScheduleCompile!V168)),ISNUMBER(FIND("6F",ScheduleCompile!V168)),ISNUMBER(FIND("7F",ScheduleCompile!V168)),ISNUMBER(FIND("9F",ScheduleCompile!V168)),ISNUMBER(FIND("4F",ScheduleCompile!V168))),VALUE(LEFT(ScheduleCompile!V168,FIND("F",ScheduleCompile!V168)-1)),ScheduleCompile!V168)))))),"",IF(ScheduleCompile!V168="Off",0,IF(ScheduleCompile!V168="On",1,IF(ISNUMBER(ScheduleCompile!V168),ScheduleCompile!V168/1,IF(ISTEXT(ScheduleCompile!V168),IF(OR(ISNUMBER(FIND("5F",ScheduleCompile!V168)),ISNUMBER(FIND("0F",ScheduleCompile!V168)),ISNUMBER(FIND("8F",ScheduleCompile!V168)),ISNUMBER(FIND("1F",ScheduleCompile!V168)),ISNUMBER(FIND("2F",ScheduleCompile!V168)),ISNUMBER(FIND("3F",ScheduleCompile!V168)),ISNUMBER(FIND("6F",ScheduleCompile!V168)),ISNUMBER(FIND("7F",ScheduleCompile!V168)),ISNUMBER(FIND("9F",ScheduleCompile!V168)),ISNUMBER(FIND("4F",ScheduleCompile!V168))),VALUE(LEFT(ScheduleCompile!V168,FIND("F",ScheduleCompile!V168)-1)),ScheduleCompile!V168)))))))</f>
        <v>135</v>
      </c>
      <c r="AB175" s="1">
        <f>IF(AND(ISERROR(IF(ScheduleCompile!W168="Off",0,IF(ScheduleCompile!W168="On",1,IF(ISNUMBER(ScheduleCompile!W168),ScheduleCompile!W168/1,IF(ISTEXT(ScheduleCompile!W168),IF(OR(ISNUMBER(FIND("5F",ScheduleCompile!W168)),ISNUMBER(FIND("0F",ScheduleCompile!W168)),ISNUMBER(FIND("8F",ScheduleCompile!W168)),ISNUMBER(FIND("1F",ScheduleCompile!W168)),ISNUMBER(FIND("2F",ScheduleCompile!W168)),ISNUMBER(FIND("3F",ScheduleCompile!W168)),ISNUMBER(FIND("6F",ScheduleCompile!W168)),ISNUMBER(FIND("7F",ScheduleCompile!W168)),ISNUMBER(FIND("9F",ScheduleCompile!W168)),ISNUMBER(FIND("4F",ScheduleCompile!W168))),VALUE(LEFT(ScheduleCompile!W168,FIND("F",ScheduleCompile!W168)-1)),ScheduleCompile!W168)))))),ISTEXT(ScheduleCompile!#REF!)),"ENDTABLE",IF(ISERROR(IF(ScheduleCompile!W168="Off",0,IF(ScheduleCompile!W168="On",1,IF(ISNUMBER(ScheduleCompile!W168),ScheduleCompile!W168/1,IF(ISTEXT(ScheduleCompile!W168),IF(OR(ISNUMBER(FIND("5F",ScheduleCompile!W168)),ISNUMBER(FIND("0F",ScheduleCompile!W168)),ISNUMBER(FIND("8F",ScheduleCompile!W168)),ISNUMBER(FIND("1F",ScheduleCompile!W168)),ISNUMBER(FIND("2F",ScheduleCompile!W168)),ISNUMBER(FIND("3F",ScheduleCompile!W168)),ISNUMBER(FIND("6F",ScheduleCompile!W168)),ISNUMBER(FIND("7F",ScheduleCompile!W168)),ISNUMBER(FIND("9F",ScheduleCompile!W168)),ISNUMBER(FIND("4F",ScheduleCompile!W168))),VALUE(LEFT(ScheduleCompile!W168,FIND("F",ScheduleCompile!W168)-1)),ScheduleCompile!W168)))))),"",IF(ScheduleCompile!W168="Off",0,IF(ScheduleCompile!W168="On",1,IF(ISNUMBER(ScheduleCompile!W168),ScheduleCompile!W168/1,IF(ISTEXT(ScheduleCompile!W168),IF(OR(ISNUMBER(FIND("5F",ScheduleCompile!W168)),ISNUMBER(FIND("0F",ScheduleCompile!W168)),ISNUMBER(FIND("8F",ScheduleCompile!W168)),ISNUMBER(FIND("1F",ScheduleCompile!W168)),ISNUMBER(FIND("2F",ScheduleCompile!W168)),ISNUMBER(FIND("3F",ScheduleCompile!W168)),ISNUMBER(FIND("6F",ScheduleCompile!W168)),ISNUMBER(FIND("7F",ScheduleCompile!W168)),ISNUMBER(FIND("9F",ScheduleCompile!W168)),ISNUMBER(FIND("4F",ScheduleCompile!W168))),VALUE(LEFT(ScheduleCompile!W168,FIND("F",ScheduleCompile!W168)-1)),ScheduleCompile!W168)))))))</f>
        <v>135</v>
      </c>
      <c r="AC175" s="1">
        <f>IF(AND(ISERROR(IF(ScheduleCompile!X168="Off",0,IF(ScheduleCompile!X168="On",1,IF(ISNUMBER(ScheduleCompile!X168),ScheduleCompile!X168/1,IF(ISTEXT(ScheduleCompile!X168),IF(OR(ISNUMBER(FIND("5F",ScheduleCompile!X168)),ISNUMBER(FIND("0F",ScheduleCompile!X168)),ISNUMBER(FIND("8F",ScheduleCompile!X168)),ISNUMBER(FIND("1F",ScheduleCompile!X168)),ISNUMBER(FIND("2F",ScheduleCompile!X168)),ISNUMBER(FIND("3F",ScheduleCompile!X168)),ISNUMBER(FIND("6F",ScheduleCompile!X168)),ISNUMBER(FIND("7F",ScheduleCompile!X168)),ISNUMBER(FIND("9F",ScheduleCompile!X168)),ISNUMBER(FIND("4F",ScheduleCompile!X168))),VALUE(LEFT(ScheduleCompile!X168,FIND("F",ScheduleCompile!X168)-1)),ScheduleCompile!X168)))))),ISTEXT(ScheduleCompile!#REF!)),"ENDTABLE",IF(ISERROR(IF(ScheduleCompile!X168="Off",0,IF(ScheduleCompile!X168="On",1,IF(ISNUMBER(ScheduleCompile!X168),ScheduleCompile!X168/1,IF(ISTEXT(ScheduleCompile!X168),IF(OR(ISNUMBER(FIND("5F",ScheduleCompile!X168)),ISNUMBER(FIND("0F",ScheduleCompile!X168)),ISNUMBER(FIND("8F",ScheduleCompile!X168)),ISNUMBER(FIND("1F",ScheduleCompile!X168)),ISNUMBER(FIND("2F",ScheduleCompile!X168)),ISNUMBER(FIND("3F",ScheduleCompile!X168)),ISNUMBER(FIND("6F",ScheduleCompile!X168)),ISNUMBER(FIND("7F",ScheduleCompile!X168)),ISNUMBER(FIND("9F",ScheduleCompile!X168)),ISNUMBER(FIND("4F",ScheduleCompile!X168))),VALUE(LEFT(ScheduleCompile!X168,FIND("F",ScheduleCompile!X168)-1)),ScheduleCompile!X168)))))),"",IF(ScheduleCompile!X168="Off",0,IF(ScheduleCompile!X168="On",1,IF(ISNUMBER(ScheduleCompile!X168),ScheduleCompile!X168/1,IF(ISTEXT(ScheduleCompile!X168),IF(OR(ISNUMBER(FIND("5F",ScheduleCompile!X168)),ISNUMBER(FIND("0F",ScheduleCompile!X168)),ISNUMBER(FIND("8F",ScheduleCompile!X168)),ISNUMBER(FIND("1F",ScheduleCompile!X168)),ISNUMBER(FIND("2F",ScheduleCompile!X168)),ISNUMBER(FIND("3F",ScheduleCompile!X168)),ISNUMBER(FIND("6F",ScheduleCompile!X168)),ISNUMBER(FIND("7F",ScheduleCompile!X168)),ISNUMBER(FIND("9F",ScheduleCompile!X168)),ISNUMBER(FIND("4F",ScheduleCompile!X168))),VALUE(LEFT(ScheduleCompile!X168,FIND("F",ScheduleCompile!X168)-1)),ScheduleCompile!X168)))))))</f>
        <v>135</v>
      </c>
      <c r="AD175" s="1">
        <f>IF(AND(ISERROR(IF(ScheduleCompile!Y168="Off",0,IF(ScheduleCompile!Y168="On",1,IF(ISNUMBER(ScheduleCompile!Y168),ScheduleCompile!Y168/1,IF(ISTEXT(ScheduleCompile!Y168),IF(OR(ISNUMBER(FIND("5F",ScheduleCompile!Y168)),ISNUMBER(FIND("0F",ScheduleCompile!Y168)),ISNUMBER(FIND("8F",ScheduleCompile!Y168)),ISNUMBER(FIND("1F",ScheduleCompile!Y168)),ISNUMBER(FIND("2F",ScheduleCompile!Y168)),ISNUMBER(FIND("3F",ScheduleCompile!Y168)),ISNUMBER(FIND("6F",ScheduleCompile!Y168)),ISNUMBER(FIND("7F",ScheduleCompile!Y168)),ISNUMBER(FIND("9F",ScheduleCompile!Y168)),ISNUMBER(FIND("4F",ScheduleCompile!Y168))),VALUE(LEFT(ScheduleCompile!Y168,FIND("F",ScheduleCompile!Y168)-1)),ScheduleCompile!Y168)))))),ISTEXT(ScheduleCompile!#REF!)),"ENDTABLE",IF(ISERROR(IF(ScheduleCompile!Y168="Off",0,IF(ScheduleCompile!Y168="On",1,IF(ISNUMBER(ScheduleCompile!Y168),ScheduleCompile!Y168/1,IF(ISTEXT(ScheduleCompile!Y168),IF(OR(ISNUMBER(FIND("5F",ScheduleCompile!Y168)),ISNUMBER(FIND("0F",ScheduleCompile!Y168)),ISNUMBER(FIND("8F",ScheduleCompile!Y168)),ISNUMBER(FIND("1F",ScheduleCompile!Y168)),ISNUMBER(FIND("2F",ScheduleCompile!Y168)),ISNUMBER(FIND("3F",ScheduleCompile!Y168)),ISNUMBER(FIND("6F",ScheduleCompile!Y168)),ISNUMBER(FIND("7F",ScheduleCompile!Y168)),ISNUMBER(FIND("9F",ScheduleCompile!Y168)),ISNUMBER(FIND("4F",ScheduleCompile!Y168))),VALUE(LEFT(ScheduleCompile!Y168,FIND("F",ScheduleCompile!Y168)-1)),ScheduleCompile!Y168)))))),"",IF(ScheduleCompile!Y168="Off",0,IF(ScheduleCompile!Y168="On",1,IF(ISNUMBER(ScheduleCompile!Y168),ScheduleCompile!Y168/1,IF(ISTEXT(ScheduleCompile!Y168),IF(OR(ISNUMBER(FIND("5F",ScheduleCompile!Y168)),ISNUMBER(FIND("0F",ScheduleCompile!Y168)),ISNUMBER(FIND("8F",ScheduleCompile!Y168)),ISNUMBER(FIND("1F",ScheduleCompile!Y168)),ISNUMBER(FIND("2F",ScheduleCompile!Y168)),ISNUMBER(FIND("3F",ScheduleCompile!Y168)),ISNUMBER(FIND("6F",ScheduleCompile!Y168)),ISNUMBER(FIND("7F",ScheduleCompile!Y168)),ISNUMBER(FIND("9F",ScheduleCompile!Y168)),ISNUMBER(FIND("4F",ScheduleCompile!Y168))),VALUE(LEFT(ScheduleCompile!Y168,FIND("F",ScheduleCompile!Y168)-1)),ScheduleCompile!Y168)))))))</f>
        <v>135</v>
      </c>
    </row>
    <row r="176" spans="1:30" x14ac:dyDescent="0.25">
      <c r="A176" t="str">
        <f t="shared" si="8"/>
        <v>SchDay "LabWtrHtrSetptSun"  Type = "Temperature" Hr = (135, 135, 135, 135, 135, 135, 135, 135, 135, 135, 135, 135, 135, 135, 135, 135, 135, 135, 135, 135, 135, 135, 135, 135) ..</v>
      </c>
      <c r="B176" s="1" t="s">
        <v>623</v>
      </c>
      <c r="C176" t="str">
        <f t="shared" si="9"/>
        <v xml:space="preserve">SchDay "LabWtrHtrSetptSun"  Type = "Temperature" Hr = </v>
      </c>
      <c r="D176" t="str">
        <f t="shared" si="10"/>
        <v>(135, 135, 135, 135, 135, 135, 135, 135, 135, 135, 135, 135, 135, 135, 135, 135, 135, 135, 135, 135, 135, 135, 135, 135) ..</v>
      </c>
      <c r="E176" s="30" t="str">
        <f>ScheduleCompile!A169</f>
        <v>LabWtrHtrSetptSun</v>
      </c>
      <c r="F176" t="str">
        <f t="shared" si="11"/>
        <v>Temperature</v>
      </c>
      <c r="G176" s="1">
        <f>IF(AND(ISERROR(IF(ScheduleCompile!B169="Off",0,IF(ScheduleCompile!B169="On",1,IF(ISNUMBER(ScheduleCompile!B169),ScheduleCompile!B169/1,IF(ISTEXT(ScheduleCompile!B169),IF(OR(ISNUMBER(FIND("5F",ScheduleCompile!B169)),ISNUMBER(FIND("0F",ScheduleCompile!B169)),ISNUMBER(FIND("8F",ScheduleCompile!B169)),ISNUMBER(FIND("1F",ScheduleCompile!B169)),ISNUMBER(FIND("2F",ScheduleCompile!B169)),ISNUMBER(FIND("3F",ScheduleCompile!B169)),ISNUMBER(FIND("6F",ScheduleCompile!B169)),ISNUMBER(FIND("7F",ScheduleCompile!B169)),ISNUMBER(FIND("9F",ScheduleCompile!B169)),ISNUMBER(FIND("4F",ScheduleCompile!B169))),VALUE(LEFT(ScheduleCompile!B169,FIND("F",ScheduleCompile!B169)-1)),ScheduleCompile!B169)))))),ISTEXT(ScheduleCompile!#REF!)),"ENDTABLE",IF(ISERROR(IF(ScheduleCompile!B169="Off",0,IF(ScheduleCompile!B169="On",1,IF(ISNUMBER(ScheduleCompile!B169),ScheduleCompile!B169/1,IF(ISTEXT(ScheduleCompile!B169),IF(OR(ISNUMBER(FIND("5F",ScheduleCompile!B169)),ISNUMBER(FIND("0F",ScheduleCompile!B169)),ISNUMBER(FIND("8F",ScheduleCompile!B169)),ISNUMBER(FIND("1F",ScheduleCompile!B169)),ISNUMBER(FIND("2F",ScheduleCompile!B169)),ISNUMBER(FIND("3F",ScheduleCompile!B169)),ISNUMBER(FIND("6F",ScheduleCompile!B169)),ISNUMBER(FIND("7F",ScheduleCompile!B169)),ISNUMBER(FIND("9F",ScheduleCompile!B169)),ISNUMBER(FIND("4F",ScheduleCompile!B169))),VALUE(LEFT(ScheduleCompile!B169,FIND("F",ScheduleCompile!B169)-1)),ScheduleCompile!B169)))))),"",IF(ScheduleCompile!B169="Off",0,IF(ScheduleCompile!B169="On",1,IF(ISNUMBER(ScheduleCompile!B169),ScheduleCompile!B169/1,IF(ISTEXT(ScheduleCompile!B169),IF(OR(ISNUMBER(FIND("5F",ScheduleCompile!B169)),ISNUMBER(FIND("0F",ScheduleCompile!B169)),ISNUMBER(FIND("8F",ScheduleCompile!B169)),ISNUMBER(FIND("1F",ScheduleCompile!B169)),ISNUMBER(FIND("2F",ScheduleCompile!B169)),ISNUMBER(FIND("3F",ScheduleCompile!B169)),ISNUMBER(FIND("6F",ScheduleCompile!B169)),ISNUMBER(FIND("7F",ScheduleCompile!B169)),ISNUMBER(FIND("9F",ScheduleCompile!B169)),ISNUMBER(FIND("4F",ScheduleCompile!B169))),VALUE(LEFT(ScheduleCompile!B169,FIND("F",ScheduleCompile!B169)-1)),ScheduleCompile!B169)))))))</f>
        <v>135</v>
      </c>
      <c r="H176" s="1">
        <f>IF(AND(ISERROR(IF(ScheduleCompile!C169="Off",0,IF(ScheduleCompile!C169="On",1,IF(ISNUMBER(ScheduleCompile!C169),ScheduleCompile!C169/1,IF(ISTEXT(ScheduleCompile!C169),IF(OR(ISNUMBER(FIND("5F",ScheduleCompile!C169)),ISNUMBER(FIND("0F",ScheduleCompile!C169)),ISNUMBER(FIND("8F",ScheduleCompile!C169)),ISNUMBER(FIND("1F",ScheduleCompile!C169)),ISNUMBER(FIND("2F",ScheduleCompile!C169)),ISNUMBER(FIND("3F",ScheduleCompile!C169)),ISNUMBER(FIND("6F",ScheduleCompile!C169)),ISNUMBER(FIND("7F",ScheduleCompile!C169)),ISNUMBER(FIND("9F",ScheduleCompile!C169)),ISNUMBER(FIND("4F",ScheduleCompile!C169))),VALUE(LEFT(ScheduleCompile!C169,FIND("F",ScheduleCompile!C169)-1)),ScheduleCompile!C169)))))),ISTEXT(ScheduleCompile!#REF!)),"ENDTABLE",IF(ISERROR(IF(ScheduleCompile!C169="Off",0,IF(ScheduleCompile!C169="On",1,IF(ISNUMBER(ScheduleCompile!C169),ScheduleCompile!C169/1,IF(ISTEXT(ScheduleCompile!C169),IF(OR(ISNUMBER(FIND("5F",ScheduleCompile!C169)),ISNUMBER(FIND("0F",ScheduleCompile!C169)),ISNUMBER(FIND("8F",ScheduleCompile!C169)),ISNUMBER(FIND("1F",ScheduleCompile!C169)),ISNUMBER(FIND("2F",ScheduleCompile!C169)),ISNUMBER(FIND("3F",ScheduleCompile!C169)),ISNUMBER(FIND("6F",ScheduleCompile!C169)),ISNUMBER(FIND("7F",ScheduleCompile!C169)),ISNUMBER(FIND("9F",ScheduleCompile!C169)),ISNUMBER(FIND("4F",ScheduleCompile!C169))),VALUE(LEFT(ScheduleCompile!C169,FIND("F",ScheduleCompile!C169)-1)),ScheduleCompile!C169)))))),"",IF(ScheduleCompile!C169="Off",0,IF(ScheduleCompile!C169="On",1,IF(ISNUMBER(ScheduleCompile!C169),ScheduleCompile!C169/1,IF(ISTEXT(ScheduleCompile!C169),IF(OR(ISNUMBER(FIND("5F",ScheduleCompile!C169)),ISNUMBER(FIND("0F",ScheduleCompile!C169)),ISNUMBER(FIND("8F",ScheduleCompile!C169)),ISNUMBER(FIND("1F",ScheduleCompile!C169)),ISNUMBER(FIND("2F",ScheduleCompile!C169)),ISNUMBER(FIND("3F",ScheduleCompile!C169)),ISNUMBER(FIND("6F",ScheduleCompile!C169)),ISNUMBER(FIND("7F",ScheduleCompile!C169)),ISNUMBER(FIND("9F",ScheduleCompile!C169)),ISNUMBER(FIND("4F",ScheduleCompile!C169))),VALUE(LEFT(ScheduleCompile!C169,FIND("F",ScheduleCompile!C169)-1)),ScheduleCompile!C169)))))))</f>
        <v>135</v>
      </c>
      <c r="I176" s="1">
        <f>IF(AND(ISERROR(IF(ScheduleCompile!D169="Off",0,IF(ScheduleCompile!D169="On",1,IF(ISNUMBER(ScheduleCompile!D169),ScheduleCompile!D169/1,IF(ISTEXT(ScheduleCompile!D169),IF(OR(ISNUMBER(FIND("5F",ScheduleCompile!D169)),ISNUMBER(FIND("0F",ScheduleCompile!D169)),ISNUMBER(FIND("8F",ScheduleCompile!D169)),ISNUMBER(FIND("1F",ScheduleCompile!D169)),ISNUMBER(FIND("2F",ScheduleCompile!D169)),ISNUMBER(FIND("3F",ScheduleCompile!D169)),ISNUMBER(FIND("6F",ScheduleCompile!D169)),ISNUMBER(FIND("7F",ScheduleCompile!D169)),ISNUMBER(FIND("9F",ScheduleCompile!D169)),ISNUMBER(FIND("4F",ScheduleCompile!D169))),VALUE(LEFT(ScheduleCompile!D169,FIND("F",ScheduleCompile!D169)-1)),ScheduleCompile!D169)))))),ISTEXT(ScheduleCompile!#REF!)),"ENDTABLE",IF(ISERROR(IF(ScheduleCompile!D169="Off",0,IF(ScheduleCompile!D169="On",1,IF(ISNUMBER(ScheduleCompile!D169),ScheduleCompile!D169/1,IF(ISTEXT(ScheduleCompile!D169),IF(OR(ISNUMBER(FIND("5F",ScheduleCompile!D169)),ISNUMBER(FIND("0F",ScheduleCompile!D169)),ISNUMBER(FIND("8F",ScheduleCompile!D169)),ISNUMBER(FIND("1F",ScheduleCompile!D169)),ISNUMBER(FIND("2F",ScheduleCompile!D169)),ISNUMBER(FIND("3F",ScheduleCompile!D169)),ISNUMBER(FIND("6F",ScheduleCompile!D169)),ISNUMBER(FIND("7F",ScheduleCompile!D169)),ISNUMBER(FIND("9F",ScheduleCompile!D169)),ISNUMBER(FIND("4F",ScheduleCompile!D169))),VALUE(LEFT(ScheduleCompile!D169,FIND("F",ScheduleCompile!D169)-1)),ScheduleCompile!D169)))))),"",IF(ScheduleCompile!D169="Off",0,IF(ScheduleCompile!D169="On",1,IF(ISNUMBER(ScheduleCompile!D169),ScheduleCompile!D169/1,IF(ISTEXT(ScheduleCompile!D169),IF(OR(ISNUMBER(FIND("5F",ScheduleCompile!D169)),ISNUMBER(FIND("0F",ScheduleCompile!D169)),ISNUMBER(FIND("8F",ScheduleCompile!D169)),ISNUMBER(FIND("1F",ScheduleCompile!D169)),ISNUMBER(FIND("2F",ScheduleCompile!D169)),ISNUMBER(FIND("3F",ScheduleCompile!D169)),ISNUMBER(FIND("6F",ScheduleCompile!D169)),ISNUMBER(FIND("7F",ScheduleCompile!D169)),ISNUMBER(FIND("9F",ScheduleCompile!D169)),ISNUMBER(FIND("4F",ScheduleCompile!D169))),VALUE(LEFT(ScheduleCompile!D169,FIND("F",ScheduleCompile!D169)-1)),ScheduleCompile!D169)))))))</f>
        <v>135</v>
      </c>
      <c r="J176" s="1">
        <f>IF(AND(ISERROR(IF(ScheduleCompile!E169="Off",0,IF(ScheduleCompile!E169="On",1,IF(ISNUMBER(ScheduleCompile!E169),ScheduleCompile!E169/1,IF(ISTEXT(ScheduleCompile!E169),IF(OR(ISNUMBER(FIND("5F",ScheduleCompile!E169)),ISNUMBER(FIND("0F",ScheduleCompile!E169)),ISNUMBER(FIND("8F",ScheduleCompile!E169)),ISNUMBER(FIND("1F",ScheduleCompile!E169)),ISNUMBER(FIND("2F",ScheduleCompile!E169)),ISNUMBER(FIND("3F",ScheduleCompile!E169)),ISNUMBER(FIND("6F",ScheduleCompile!E169)),ISNUMBER(FIND("7F",ScheduleCompile!E169)),ISNUMBER(FIND("9F",ScheduleCompile!E169)),ISNUMBER(FIND("4F",ScheduleCompile!E169))),VALUE(LEFT(ScheduleCompile!E169,FIND("F",ScheduleCompile!E169)-1)),ScheduleCompile!E169)))))),ISTEXT(ScheduleCompile!#REF!)),"ENDTABLE",IF(ISERROR(IF(ScheduleCompile!E169="Off",0,IF(ScheduleCompile!E169="On",1,IF(ISNUMBER(ScheduleCompile!E169),ScheduleCompile!E169/1,IF(ISTEXT(ScheduleCompile!E169),IF(OR(ISNUMBER(FIND("5F",ScheduleCompile!E169)),ISNUMBER(FIND("0F",ScheduleCompile!E169)),ISNUMBER(FIND("8F",ScheduleCompile!E169)),ISNUMBER(FIND("1F",ScheduleCompile!E169)),ISNUMBER(FIND("2F",ScheduleCompile!E169)),ISNUMBER(FIND("3F",ScheduleCompile!E169)),ISNUMBER(FIND("6F",ScheduleCompile!E169)),ISNUMBER(FIND("7F",ScheduleCompile!E169)),ISNUMBER(FIND("9F",ScheduleCompile!E169)),ISNUMBER(FIND("4F",ScheduleCompile!E169))),VALUE(LEFT(ScheduleCompile!E169,FIND("F",ScheduleCompile!E169)-1)),ScheduleCompile!E169)))))),"",IF(ScheduleCompile!E169="Off",0,IF(ScheduleCompile!E169="On",1,IF(ISNUMBER(ScheduleCompile!E169),ScheduleCompile!E169/1,IF(ISTEXT(ScheduleCompile!E169),IF(OR(ISNUMBER(FIND("5F",ScheduleCompile!E169)),ISNUMBER(FIND("0F",ScheduleCompile!E169)),ISNUMBER(FIND("8F",ScheduleCompile!E169)),ISNUMBER(FIND("1F",ScheduleCompile!E169)),ISNUMBER(FIND("2F",ScheduleCompile!E169)),ISNUMBER(FIND("3F",ScheduleCompile!E169)),ISNUMBER(FIND("6F",ScheduleCompile!E169)),ISNUMBER(FIND("7F",ScheduleCompile!E169)),ISNUMBER(FIND("9F",ScheduleCompile!E169)),ISNUMBER(FIND("4F",ScheduleCompile!E169))),VALUE(LEFT(ScheduleCompile!E169,FIND("F",ScheduleCompile!E169)-1)),ScheduleCompile!E169)))))))</f>
        <v>135</v>
      </c>
      <c r="K176" s="1">
        <f>IF(AND(ISERROR(IF(ScheduleCompile!F169="Off",0,IF(ScheduleCompile!F169="On",1,IF(ISNUMBER(ScheduleCompile!F169),ScheduleCompile!F169/1,IF(ISTEXT(ScheduleCompile!F169),IF(OR(ISNUMBER(FIND("5F",ScheduleCompile!F169)),ISNUMBER(FIND("0F",ScheduleCompile!F169)),ISNUMBER(FIND("8F",ScheduleCompile!F169)),ISNUMBER(FIND("1F",ScheduleCompile!F169)),ISNUMBER(FIND("2F",ScheduleCompile!F169)),ISNUMBER(FIND("3F",ScheduleCompile!F169)),ISNUMBER(FIND("6F",ScheduleCompile!F169)),ISNUMBER(FIND("7F",ScheduleCompile!F169)),ISNUMBER(FIND("9F",ScheduleCompile!F169)),ISNUMBER(FIND("4F",ScheduleCompile!F169))),VALUE(LEFT(ScheduleCompile!F169,FIND("F",ScheduleCompile!F169)-1)),ScheduleCompile!F169)))))),ISTEXT(ScheduleCompile!#REF!)),"ENDTABLE",IF(ISERROR(IF(ScheduleCompile!F169="Off",0,IF(ScheduleCompile!F169="On",1,IF(ISNUMBER(ScheduleCompile!F169),ScheduleCompile!F169/1,IF(ISTEXT(ScheduleCompile!F169),IF(OR(ISNUMBER(FIND("5F",ScheduleCompile!F169)),ISNUMBER(FIND("0F",ScheduleCompile!F169)),ISNUMBER(FIND("8F",ScheduleCompile!F169)),ISNUMBER(FIND("1F",ScheduleCompile!F169)),ISNUMBER(FIND("2F",ScheduleCompile!F169)),ISNUMBER(FIND("3F",ScheduleCompile!F169)),ISNUMBER(FIND("6F",ScheduleCompile!F169)),ISNUMBER(FIND("7F",ScheduleCompile!F169)),ISNUMBER(FIND("9F",ScheduleCompile!F169)),ISNUMBER(FIND("4F",ScheduleCompile!F169))),VALUE(LEFT(ScheduleCompile!F169,FIND("F",ScheduleCompile!F169)-1)),ScheduleCompile!F169)))))),"",IF(ScheduleCompile!F169="Off",0,IF(ScheduleCompile!F169="On",1,IF(ISNUMBER(ScheduleCompile!F169),ScheduleCompile!F169/1,IF(ISTEXT(ScheduleCompile!F169),IF(OR(ISNUMBER(FIND("5F",ScheduleCompile!F169)),ISNUMBER(FIND("0F",ScheduleCompile!F169)),ISNUMBER(FIND("8F",ScheduleCompile!F169)),ISNUMBER(FIND("1F",ScheduleCompile!F169)),ISNUMBER(FIND("2F",ScheduleCompile!F169)),ISNUMBER(FIND("3F",ScheduleCompile!F169)),ISNUMBER(FIND("6F",ScheduleCompile!F169)),ISNUMBER(FIND("7F",ScheduleCompile!F169)),ISNUMBER(FIND("9F",ScheduleCompile!F169)),ISNUMBER(FIND("4F",ScheduleCompile!F169))),VALUE(LEFT(ScheduleCompile!F169,FIND("F",ScheduleCompile!F169)-1)),ScheduleCompile!F169)))))))</f>
        <v>135</v>
      </c>
      <c r="L176" s="1">
        <f>IF(AND(ISERROR(IF(ScheduleCompile!G169="Off",0,IF(ScheduleCompile!G169="On",1,IF(ISNUMBER(ScheduleCompile!G169),ScheduleCompile!G169/1,IF(ISTEXT(ScheduleCompile!G169),IF(OR(ISNUMBER(FIND("5F",ScheduleCompile!G169)),ISNUMBER(FIND("0F",ScheduleCompile!G169)),ISNUMBER(FIND("8F",ScheduleCompile!G169)),ISNUMBER(FIND("1F",ScheduleCompile!G169)),ISNUMBER(FIND("2F",ScheduleCompile!G169)),ISNUMBER(FIND("3F",ScheduleCompile!G169)),ISNUMBER(FIND("6F",ScheduleCompile!G169)),ISNUMBER(FIND("7F",ScheduleCompile!G169)),ISNUMBER(FIND("9F",ScheduleCompile!G169)),ISNUMBER(FIND("4F",ScheduleCompile!G169))),VALUE(LEFT(ScheduleCompile!G169,FIND("F",ScheduleCompile!G169)-1)),ScheduleCompile!G169)))))),ISTEXT(ScheduleCompile!#REF!)),"ENDTABLE",IF(ISERROR(IF(ScheduleCompile!G169="Off",0,IF(ScheduleCompile!G169="On",1,IF(ISNUMBER(ScheduleCompile!G169),ScheduleCompile!G169/1,IF(ISTEXT(ScheduleCompile!G169),IF(OR(ISNUMBER(FIND("5F",ScheduleCompile!G169)),ISNUMBER(FIND("0F",ScheduleCompile!G169)),ISNUMBER(FIND("8F",ScheduleCompile!G169)),ISNUMBER(FIND("1F",ScheduleCompile!G169)),ISNUMBER(FIND("2F",ScheduleCompile!G169)),ISNUMBER(FIND("3F",ScheduleCompile!G169)),ISNUMBER(FIND("6F",ScheduleCompile!G169)),ISNUMBER(FIND("7F",ScheduleCompile!G169)),ISNUMBER(FIND("9F",ScheduleCompile!G169)),ISNUMBER(FIND("4F",ScheduleCompile!G169))),VALUE(LEFT(ScheduleCompile!G169,FIND("F",ScheduleCompile!G169)-1)),ScheduleCompile!G169)))))),"",IF(ScheduleCompile!G169="Off",0,IF(ScheduleCompile!G169="On",1,IF(ISNUMBER(ScheduleCompile!G169),ScheduleCompile!G169/1,IF(ISTEXT(ScheduleCompile!G169),IF(OR(ISNUMBER(FIND("5F",ScheduleCompile!G169)),ISNUMBER(FIND("0F",ScheduleCompile!G169)),ISNUMBER(FIND("8F",ScheduleCompile!G169)),ISNUMBER(FIND("1F",ScheduleCompile!G169)),ISNUMBER(FIND("2F",ScheduleCompile!G169)),ISNUMBER(FIND("3F",ScheduleCompile!G169)),ISNUMBER(FIND("6F",ScheduleCompile!G169)),ISNUMBER(FIND("7F",ScheduleCompile!G169)),ISNUMBER(FIND("9F",ScheduleCompile!G169)),ISNUMBER(FIND("4F",ScheduleCompile!G169))),VALUE(LEFT(ScheduleCompile!G169,FIND("F",ScheduleCompile!G169)-1)),ScheduleCompile!G169)))))))</f>
        <v>135</v>
      </c>
      <c r="M176" s="1">
        <f>IF(AND(ISERROR(IF(ScheduleCompile!H169="Off",0,IF(ScheduleCompile!H169="On",1,IF(ISNUMBER(ScheduleCompile!H169),ScheduleCompile!H169/1,IF(ISTEXT(ScheduleCompile!H169),IF(OR(ISNUMBER(FIND("5F",ScheduleCompile!H169)),ISNUMBER(FIND("0F",ScheduleCompile!H169)),ISNUMBER(FIND("8F",ScheduleCompile!H169)),ISNUMBER(FIND("1F",ScheduleCompile!H169)),ISNUMBER(FIND("2F",ScheduleCompile!H169)),ISNUMBER(FIND("3F",ScheduleCompile!H169)),ISNUMBER(FIND("6F",ScheduleCompile!H169)),ISNUMBER(FIND("7F",ScheduleCompile!H169)),ISNUMBER(FIND("9F",ScheduleCompile!H169)),ISNUMBER(FIND("4F",ScheduleCompile!H169))),VALUE(LEFT(ScheduleCompile!H169,FIND("F",ScheduleCompile!H169)-1)),ScheduleCompile!H169)))))),ISTEXT(ScheduleCompile!#REF!)),"ENDTABLE",IF(ISERROR(IF(ScheduleCompile!H169="Off",0,IF(ScheduleCompile!H169="On",1,IF(ISNUMBER(ScheduleCompile!H169),ScheduleCompile!H169/1,IF(ISTEXT(ScheduleCompile!H169),IF(OR(ISNUMBER(FIND("5F",ScheduleCompile!H169)),ISNUMBER(FIND("0F",ScheduleCompile!H169)),ISNUMBER(FIND("8F",ScheduleCompile!H169)),ISNUMBER(FIND("1F",ScheduleCompile!H169)),ISNUMBER(FIND("2F",ScheduleCompile!H169)),ISNUMBER(FIND("3F",ScheduleCompile!H169)),ISNUMBER(FIND("6F",ScheduleCompile!H169)),ISNUMBER(FIND("7F",ScheduleCompile!H169)),ISNUMBER(FIND("9F",ScheduleCompile!H169)),ISNUMBER(FIND("4F",ScheduleCompile!H169))),VALUE(LEFT(ScheduleCompile!H169,FIND("F",ScheduleCompile!H169)-1)),ScheduleCompile!H169)))))),"",IF(ScheduleCompile!H169="Off",0,IF(ScheduleCompile!H169="On",1,IF(ISNUMBER(ScheduleCompile!H169),ScheduleCompile!H169/1,IF(ISTEXT(ScheduleCompile!H169),IF(OR(ISNUMBER(FIND("5F",ScheduleCompile!H169)),ISNUMBER(FIND("0F",ScheduleCompile!H169)),ISNUMBER(FIND("8F",ScheduleCompile!H169)),ISNUMBER(FIND("1F",ScheduleCompile!H169)),ISNUMBER(FIND("2F",ScheduleCompile!H169)),ISNUMBER(FIND("3F",ScheduleCompile!H169)),ISNUMBER(FIND("6F",ScheduleCompile!H169)),ISNUMBER(FIND("7F",ScheduleCompile!H169)),ISNUMBER(FIND("9F",ScheduleCompile!H169)),ISNUMBER(FIND("4F",ScheduleCompile!H169))),VALUE(LEFT(ScheduleCompile!H169,FIND("F",ScheduleCompile!H169)-1)),ScheduleCompile!H169)))))))</f>
        <v>135</v>
      </c>
      <c r="N176" s="1">
        <f>IF(AND(ISERROR(IF(ScheduleCompile!I169="Off",0,IF(ScheduleCompile!I169="On",1,IF(ISNUMBER(ScheduleCompile!I169),ScheduleCompile!I169/1,IF(ISTEXT(ScheduleCompile!I169),IF(OR(ISNUMBER(FIND("5F",ScheduleCompile!I169)),ISNUMBER(FIND("0F",ScheduleCompile!I169)),ISNUMBER(FIND("8F",ScheduleCompile!I169)),ISNUMBER(FIND("1F",ScheduleCompile!I169)),ISNUMBER(FIND("2F",ScheduleCompile!I169)),ISNUMBER(FIND("3F",ScheduleCompile!I169)),ISNUMBER(FIND("6F",ScheduleCompile!I169)),ISNUMBER(FIND("7F",ScheduleCompile!I169)),ISNUMBER(FIND("9F",ScheduleCompile!I169)),ISNUMBER(FIND("4F",ScheduleCompile!I169))),VALUE(LEFT(ScheduleCompile!I169,FIND("F",ScheduleCompile!I169)-1)),ScheduleCompile!I169)))))),ISTEXT(ScheduleCompile!#REF!)),"ENDTABLE",IF(ISERROR(IF(ScheduleCompile!I169="Off",0,IF(ScheduleCompile!I169="On",1,IF(ISNUMBER(ScheduleCompile!I169),ScheduleCompile!I169/1,IF(ISTEXT(ScheduleCompile!I169),IF(OR(ISNUMBER(FIND("5F",ScheduleCompile!I169)),ISNUMBER(FIND("0F",ScheduleCompile!I169)),ISNUMBER(FIND("8F",ScheduleCompile!I169)),ISNUMBER(FIND("1F",ScheduleCompile!I169)),ISNUMBER(FIND("2F",ScheduleCompile!I169)),ISNUMBER(FIND("3F",ScheduleCompile!I169)),ISNUMBER(FIND("6F",ScheduleCompile!I169)),ISNUMBER(FIND("7F",ScheduleCompile!I169)),ISNUMBER(FIND("9F",ScheduleCompile!I169)),ISNUMBER(FIND("4F",ScheduleCompile!I169))),VALUE(LEFT(ScheduleCompile!I169,FIND("F",ScheduleCompile!I169)-1)),ScheduleCompile!I169)))))),"",IF(ScheduleCompile!I169="Off",0,IF(ScheduleCompile!I169="On",1,IF(ISNUMBER(ScheduleCompile!I169),ScheduleCompile!I169/1,IF(ISTEXT(ScheduleCompile!I169),IF(OR(ISNUMBER(FIND("5F",ScheduleCompile!I169)),ISNUMBER(FIND("0F",ScheduleCompile!I169)),ISNUMBER(FIND("8F",ScheduleCompile!I169)),ISNUMBER(FIND("1F",ScheduleCompile!I169)),ISNUMBER(FIND("2F",ScheduleCompile!I169)),ISNUMBER(FIND("3F",ScheduleCompile!I169)),ISNUMBER(FIND("6F",ScheduleCompile!I169)),ISNUMBER(FIND("7F",ScheduleCompile!I169)),ISNUMBER(FIND("9F",ScheduleCompile!I169)),ISNUMBER(FIND("4F",ScheduleCompile!I169))),VALUE(LEFT(ScheduleCompile!I169,FIND("F",ScheduleCompile!I169)-1)),ScheduleCompile!I169)))))))</f>
        <v>135</v>
      </c>
      <c r="O176" s="1">
        <f>IF(AND(ISERROR(IF(ScheduleCompile!J169="Off",0,IF(ScheduleCompile!J169="On",1,IF(ISNUMBER(ScheduleCompile!J169),ScheduleCompile!J169/1,IF(ISTEXT(ScheduleCompile!J169),IF(OR(ISNUMBER(FIND("5F",ScheduleCompile!J169)),ISNUMBER(FIND("0F",ScheduleCompile!J169)),ISNUMBER(FIND("8F",ScheduleCompile!J169)),ISNUMBER(FIND("1F",ScheduleCompile!J169)),ISNUMBER(FIND("2F",ScheduleCompile!J169)),ISNUMBER(FIND("3F",ScheduleCompile!J169)),ISNUMBER(FIND("6F",ScheduleCompile!J169)),ISNUMBER(FIND("7F",ScheduleCompile!J169)),ISNUMBER(FIND("9F",ScheduleCompile!J169)),ISNUMBER(FIND("4F",ScheduleCompile!J169))),VALUE(LEFT(ScheduleCompile!J169,FIND("F",ScheduleCompile!J169)-1)),ScheduleCompile!J169)))))),ISTEXT(ScheduleCompile!#REF!)),"ENDTABLE",IF(ISERROR(IF(ScheduleCompile!J169="Off",0,IF(ScheduleCompile!J169="On",1,IF(ISNUMBER(ScheduleCompile!J169),ScheduleCompile!J169/1,IF(ISTEXT(ScheduleCompile!J169),IF(OR(ISNUMBER(FIND("5F",ScheduleCompile!J169)),ISNUMBER(FIND("0F",ScheduleCompile!J169)),ISNUMBER(FIND("8F",ScheduleCompile!J169)),ISNUMBER(FIND("1F",ScheduleCompile!J169)),ISNUMBER(FIND("2F",ScheduleCompile!J169)),ISNUMBER(FIND("3F",ScheduleCompile!J169)),ISNUMBER(FIND("6F",ScheduleCompile!J169)),ISNUMBER(FIND("7F",ScheduleCompile!J169)),ISNUMBER(FIND("9F",ScheduleCompile!J169)),ISNUMBER(FIND("4F",ScheduleCompile!J169))),VALUE(LEFT(ScheduleCompile!J169,FIND("F",ScheduleCompile!J169)-1)),ScheduleCompile!J169)))))),"",IF(ScheduleCompile!J169="Off",0,IF(ScheduleCompile!J169="On",1,IF(ISNUMBER(ScheduleCompile!J169),ScheduleCompile!J169/1,IF(ISTEXT(ScheduleCompile!J169),IF(OR(ISNUMBER(FIND("5F",ScheduleCompile!J169)),ISNUMBER(FIND("0F",ScheduleCompile!J169)),ISNUMBER(FIND("8F",ScheduleCompile!J169)),ISNUMBER(FIND("1F",ScheduleCompile!J169)),ISNUMBER(FIND("2F",ScheduleCompile!J169)),ISNUMBER(FIND("3F",ScheduleCompile!J169)),ISNUMBER(FIND("6F",ScheduleCompile!J169)),ISNUMBER(FIND("7F",ScheduleCompile!J169)),ISNUMBER(FIND("9F",ScheduleCompile!J169)),ISNUMBER(FIND("4F",ScheduleCompile!J169))),VALUE(LEFT(ScheduleCompile!J169,FIND("F",ScheduleCompile!J169)-1)),ScheduleCompile!J169)))))))</f>
        <v>135</v>
      </c>
      <c r="P176" s="1">
        <f>IF(AND(ISERROR(IF(ScheduleCompile!K169="Off",0,IF(ScheduleCompile!K169="On",1,IF(ISNUMBER(ScheduleCompile!K169),ScheduleCompile!K169/1,IF(ISTEXT(ScheduleCompile!K169),IF(OR(ISNUMBER(FIND("5F",ScheduleCompile!K169)),ISNUMBER(FIND("0F",ScheduleCompile!K169)),ISNUMBER(FIND("8F",ScheduleCompile!K169)),ISNUMBER(FIND("1F",ScheduleCompile!K169)),ISNUMBER(FIND("2F",ScheduleCompile!K169)),ISNUMBER(FIND("3F",ScheduleCompile!K169)),ISNUMBER(FIND("6F",ScheduleCompile!K169)),ISNUMBER(FIND("7F",ScheduleCompile!K169)),ISNUMBER(FIND("9F",ScheduleCompile!K169)),ISNUMBER(FIND("4F",ScheduleCompile!K169))),VALUE(LEFT(ScheduleCompile!K169,FIND("F",ScheduleCompile!K169)-1)),ScheduleCompile!K169)))))),ISTEXT(ScheduleCompile!#REF!)),"ENDTABLE",IF(ISERROR(IF(ScheduleCompile!K169="Off",0,IF(ScheduleCompile!K169="On",1,IF(ISNUMBER(ScheduleCompile!K169),ScheduleCompile!K169/1,IF(ISTEXT(ScheduleCompile!K169),IF(OR(ISNUMBER(FIND("5F",ScheduleCompile!K169)),ISNUMBER(FIND("0F",ScheduleCompile!K169)),ISNUMBER(FIND("8F",ScheduleCompile!K169)),ISNUMBER(FIND("1F",ScheduleCompile!K169)),ISNUMBER(FIND("2F",ScheduleCompile!K169)),ISNUMBER(FIND("3F",ScheduleCompile!K169)),ISNUMBER(FIND("6F",ScheduleCompile!K169)),ISNUMBER(FIND("7F",ScheduleCompile!K169)),ISNUMBER(FIND("9F",ScheduleCompile!K169)),ISNUMBER(FIND("4F",ScheduleCompile!K169))),VALUE(LEFT(ScheduleCompile!K169,FIND("F",ScheduleCompile!K169)-1)),ScheduleCompile!K169)))))),"",IF(ScheduleCompile!K169="Off",0,IF(ScheduleCompile!K169="On",1,IF(ISNUMBER(ScheduleCompile!K169),ScheduleCompile!K169/1,IF(ISTEXT(ScheduleCompile!K169),IF(OR(ISNUMBER(FIND("5F",ScheduleCompile!K169)),ISNUMBER(FIND("0F",ScheduleCompile!K169)),ISNUMBER(FIND("8F",ScheduleCompile!K169)),ISNUMBER(FIND("1F",ScheduleCompile!K169)),ISNUMBER(FIND("2F",ScheduleCompile!K169)),ISNUMBER(FIND("3F",ScheduleCompile!K169)),ISNUMBER(FIND("6F",ScheduleCompile!K169)),ISNUMBER(FIND("7F",ScheduleCompile!K169)),ISNUMBER(FIND("9F",ScheduleCompile!K169)),ISNUMBER(FIND("4F",ScheduleCompile!K169))),VALUE(LEFT(ScheduleCompile!K169,FIND("F",ScheduleCompile!K169)-1)),ScheduleCompile!K169)))))))</f>
        <v>135</v>
      </c>
      <c r="Q176" s="1">
        <f>IF(AND(ISERROR(IF(ScheduleCompile!L169="Off",0,IF(ScheduleCompile!L169="On",1,IF(ISNUMBER(ScheduleCompile!L169),ScheduleCompile!L169/1,IF(ISTEXT(ScheduleCompile!L169),IF(OR(ISNUMBER(FIND("5F",ScheduleCompile!L169)),ISNUMBER(FIND("0F",ScheduleCompile!L169)),ISNUMBER(FIND("8F",ScheduleCompile!L169)),ISNUMBER(FIND("1F",ScheduleCompile!L169)),ISNUMBER(FIND("2F",ScheduleCompile!L169)),ISNUMBER(FIND("3F",ScheduleCompile!L169)),ISNUMBER(FIND("6F",ScheduleCompile!L169)),ISNUMBER(FIND("7F",ScheduleCompile!L169)),ISNUMBER(FIND("9F",ScheduleCompile!L169)),ISNUMBER(FIND("4F",ScheduleCompile!L169))),VALUE(LEFT(ScheduleCompile!L169,FIND("F",ScheduleCompile!L169)-1)),ScheduleCompile!L169)))))),ISTEXT(ScheduleCompile!#REF!)),"ENDTABLE",IF(ISERROR(IF(ScheduleCompile!L169="Off",0,IF(ScheduleCompile!L169="On",1,IF(ISNUMBER(ScheduleCompile!L169),ScheduleCompile!L169/1,IF(ISTEXT(ScheduleCompile!L169),IF(OR(ISNUMBER(FIND("5F",ScheduleCompile!L169)),ISNUMBER(FIND("0F",ScheduleCompile!L169)),ISNUMBER(FIND("8F",ScheduleCompile!L169)),ISNUMBER(FIND("1F",ScheduleCompile!L169)),ISNUMBER(FIND("2F",ScheduleCompile!L169)),ISNUMBER(FIND("3F",ScheduleCompile!L169)),ISNUMBER(FIND("6F",ScheduleCompile!L169)),ISNUMBER(FIND("7F",ScheduleCompile!L169)),ISNUMBER(FIND("9F",ScheduleCompile!L169)),ISNUMBER(FIND("4F",ScheduleCompile!L169))),VALUE(LEFT(ScheduleCompile!L169,FIND("F",ScheduleCompile!L169)-1)),ScheduleCompile!L169)))))),"",IF(ScheduleCompile!L169="Off",0,IF(ScheduleCompile!L169="On",1,IF(ISNUMBER(ScheduleCompile!L169),ScheduleCompile!L169/1,IF(ISTEXT(ScheduleCompile!L169),IF(OR(ISNUMBER(FIND("5F",ScheduleCompile!L169)),ISNUMBER(FIND("0F",ScheduleCompile!L169)),ISNUMBER(FIND("8F",ScheduleCompile!L169)),ISNUMBER(FIND("1F",ScheduleCompile!L169)),ISNUMBER(FIND("2F",ScheduleCompile!L169)),ISNUMBER(FIND("3F",ScheduleCompile!L169)),ISNUMBER(FIND("6F",ScheduleCompile!L169)),ISNUMBER(FIND("7F",ScheduleCompile!L169)),ISNUMBER(FIND("9F",ScheduleCompile!L169)),ISNUMBER(FIND("4F",ScheduleCompile!L169))),VALUE(LEFT(ScheduleCompile!L169,FIND("F",ScheduleCompile!L169)-1)),ScheduleCompile!L169)))))))</f>
        <v>135</v>
      </c>
      <c r="R176" s="1">
        <f>IF(AND(ISERROR(IF(ScheduleCompile!M169="Off",0,IF(ScheduleCompile!M169="On",1,IF(ISNUMBER(ScheduleCompile!M169),ScheduleCompile!M169/1,IF(ISTEXT(ScheduleCompile!M169),IF(OR(ISNUMBER(FIND("5F",ScheduleCompile!M169)),ISNUMBER(FIND("0F",ScheduleCompile!M169)),ISNUMBER(FIND("8F",ScheduleCompile!M169)),ISNUMBER(FIND("1F",ScheduleCompile!M169)),ISNUMBER(FIND("2F",ScheduleCompile!M169)),ISNUMBER(FIND("3F",ScheduleCompile!M169)),ISNUMBER(FIND("6F",ScheduleCompile!M169)),ISNUMBER(FIND("7F",ScheduleCompile!M169)),ISNUMBER(FIND("9F",ScheduleCompile!M169)),ISNUMBER(FIND("4F",ScheduleCompile!M169))),VALUE(LEFT(ScheduleCompile!M169,FIND("F",ScheduleCompile!M169)-1)),ScheduleCompile!M169)))))),ISTEXT(ScheduleCompile!#REF!)),"ENDTABLE",IF(ISERROR(IF(ScheduleCompile!M169="Off",0,IF(ScheduleCompile!M169="On",1,IF(ISNUMBER(ScheduleCompile!M169),ScheduleCompile!M169/1,IF(ISTEXT(ScheduleCompile!M169),IF(OR(ISNUMBER(FIND("5F",ScheduleCompile!M169)),ISNUMBER(FIND("0F",ScheduleCompile!M169)),ISNUMBER(FIND("8F",ScheduleCompile!M169)),ISNUMBER(FIND("1F",ScheduleCompile!M169)),ISNUMBER(FIND("2F",ScheduleCompile!M169)),ISNUMBER(FIND("3F",ScheduleCompile!M169)),ISNUMBER(FIND("6F",ScheduleCompile!M169)),ISNUMBER(FIND("7F",ScheduleCompile!M169)),ISNUMBER(FIND("9F",ScheduleCompile!M169)),ISNUMBER(FIND("4F",ScheduleCompile!M169))),VALUE(LEFT(ScheduleCompile!M169,FIND("F",ScheduleCompile!M169)-1)),ScheduleCompile!M169)))))),"",IF(ScheduleCompile!M169="Off",0,IF(ScheduleCompile!M169="On",1,IF(ISNUMBER(ScheduleCompile!M169),ScheduleCompile!M169/1,IF(ISTEXT(ScheduleCompile!M169),IF(OR(ISNUMBER(FIND("5F",ScheduleCompile!M169)),ISNUMBER(FIND("0F",ScheduleCompile!M169)),ISNUMBER(FIND("8F",ScheduleCompile!M169)),ISNUMBER(FIND("1F",ScheduleCompile!M169)),ISNUMBER(FIND("2F",ScheduleCompile!M169)),ISNUMBER(FIND("3F",ScheduleCompile!M169)),ISNUMBER(FIND("6F",ScheduleCompile!M169)),ISNUMBER(FIND("7F",ScheduleCompile!M169)),ISNUMBER(FIND("9F",ScheduleCompile!M169)),ISNUMBER(FIND("4F",ScheduleCompile!M169))),VALUE(LEFT(ScheduleCompile!M169,FIND("F",ScheduleCompile!M169)-1)),ScheduleCompile!M169)))))))</f>
        <v>135</v>
      </c>
      <c r="S176" s="1">
        <f>IF(AND(ISERROR(IF(ScheduleCompile!N169="Off",0,IF(ScheduleCompile!N169="On",1,IF(ISNUMBER(ScheduleCompile!N169),ScheduleCompile!N169/1,IF(ISTEXT(ScheduleCompile!N169),IF(OR(ISNUMBER(FIND("5F",ScheduleCompile!N169)),ISNUMBER(FIND("0F",ScheduleCompile!N169)),ISNUMBER(FIND("8F",ScheduleCompile!N169)),ISNUMBER(FIND("1F",ScheduleCompile!N169)),ISNUMBER(FIND("2F",ScheduleCompile!N169)),ISNUMBER(FIND("3F",ScheduleCompile!N169)),ISNUMBER(FIND("6F",ScheduleCompile!N169)),ISNUMBER(FIND("7F",ScheduleCompile!N169)),ISNUMBER(FIND("9F",ScheduleCompile!N169)),ISNUMBER(FIND("4F",ScheduleCompile!N169))),VALUE(LEFT(ScheduleCompile!N169,FIND("F",ScheduleCompile!N169)-1)),ScheduleCompile!N169)))))),ISTEXT(ScheduleCompile!#REF!)),"ENDTABLE",IF(ISERROR(IF(ScheduleCompile!N169="Off",0,IF(ScheduleCompile!N169="On",1,IF(ISNUMBER(ScheduleCompile!N169),ScheduleCompile!N169/1,IF(ISTEXT(ScheduleCompile!N169),IF(OR(ISNUMBER(FIND("5F",ScheduleCompile!N169)),ISNUMBER(FIND("0F",ScheduleCompile!N169)),ISNUMBER(FIND("8F",ScheduleCompile!N169)),ISNUMBER(FIND("1F",ScheduleCompile!N169)),ISNUMBER(FIND("2F",ScheduleCompile!N169)),ISNUMBER(FIND("3F",ScheduleCompile!N169)),ISNUMBER(FIND("6F",ScheduleCompile!N169)),ISNUMBER(FIND("7F",ScheduleCompile!N169)),ISNUMBER(FIND("9F",ScheduleCompile!N169)),ISNUMBER(FIND("4F",ScheduleCompile!N169))),VALUE(LEFT(ScheduleCompile!N169,FIND("F",ScheduleCompile!N169)-1)),ScheduleCompile!N169)))))),"",IF(ScheduleCompile!N169="Off",0,IF(ScheduleCompile!N169="On",1,IF(ISNUMBER(ScheduleCompile!N169),ScheduleCompile!N169/1,IF(ISTEXT(ScheduleCompile!N169),IF(OR(ISNUMBER(FIND("5F",ScheduleCompile!N169)),ISNUMBER(FIND("0F",ScheduleCompile!N169)),ISNUMBER(FIND("8F",ScheduleCompile!N169)),ISNUMBER(FIND("1F",ScheduleCompile!N169)),ISNUMBER(FIND("2F",ScheduleCompile!N169)),ISNUMBER(FIND("3F",ScheduleCompile!N169)),ISNUMBER(FIND("6F",ScheduleCompile!N169)),ISNUMBER(FIND("7F",ScheduleCompile!N169)),ISNUMBER(FIND("9F",ScheduleCompile!N169)),ISNUMBER(FIND("4F",ScheduleCompile!N169))),VALUE(LEFT(ScheduleCompile!N169,FIND("F",ScheduleCompile!N169)-1)),ScheduleCompile!N169)))))))</f>
        <v>135</v>
      </c>
      <c r="T176" s="1">
        <f>IF(AND(ISERROR(IF(ScheduleCompile!O169="Off",0,IF(ScheduleCompile!O169="On",1,IF(ISNUMBER(ScheduleCompile!O169),ScheduleCompile!O169/1,IF(ISTEXT(ScheduleCompile!O169),IF(OR(ISNUMBER(FIND("5F",ScheduleCompile!O169)),ISNUMBER(FIND("0F",ScheduleCompile!O169)),ISNUMBER(FIND("8F",ScheduleCompile!O169)),ISNUMBER(FIND("1F",ScheduleCompile!O169)),ISNUMBER(FIND("2F",ScheduleCompile!O169)),ISNUMBER(FIND("3F",ScheduleCompile!O169)),ISNUMBER(FIND("6F",ScheduleCompile!O169)),ISNUMBER(FIND("7F",ScheduleCompile!O169)),ISNUMBER(FIND("9F",ScheduleCompile!O169)),ISNUMBER(FIND("4F",ScheduleCompile!O169))),VALUE(LEFT(ScheduleCompile!O169,FIND("F",ScheduleCompile!O169)-1)),ScheduleCompile!O169)))))),ISTEXT(ScheduleCompile!#REF!)),"ENDTABLE",IF(ISERROR(IF(ScheduleCompile!O169="Off",0,IF(ScheduleCompile!O169="On",1,IF(ISNUMBER(ScheduleCompile!O169),ScheduleCompile!O169/1,IF(ISTEXT(ScheduleCompile!O169),IF(OR(ISNUMBER(FIND("5F",ScheduleCompile!O169)),ISNUMBER(FIND("0F",ScheduleCompile!O169)),ISNUMBER(FIND("8F",ScheduleCompile!O169)),ISNUMBER(FIND("1F",ScheduleCompile!O169)),ISNUMBER(FIND("2F",ScheduleCompile!O169)),ISNUMBER(FIND("3F",ScheduleCompile!O169)),ISNUMBER(FIND("6F",ScheduleCompile!O169)),ISNUMBER(FIND("7F",ScheduleCompile!O169)),ISNUMBER(FIND("9F",ScheduleCompile!O169)),ISNUMBER(FIND("4F",ScheduleCompile!O169))),VALUE(LEFT(ScheduleCompile!O169,FIND("F",ScheduleCompile!O169)-1)),ScheduleCompile!O169)))))),"",IF(ScheduleCompile!O169="Off",0,IF(ScheduleCompile!O169="On",1,IF(ISNUMBER(ScheduleCompile!O169),ScheduleCompile!O169/1,IF(ISTEXT(ScheduleCompile!O169),IF(OR(ISNUMBER(FIND("5F",ScheduleCompile!O169)),ISNUMBER(FIND("0F",ScheduleCompile!O169)),ISNUMBER(FIND("8F",ScheduleCompile!O169)),ISNUMBER(FIND("1F",ScheduleCompile!O169)),ISNUMBER(FIND("2F",ScheduleCompile!O169)),ISNUMBER(FIND("3F",ScheduleCompile!O169)),ISNUMBER(FIND("6F",ScheduleCompile!O169)),ISNUMBER(FIND("7F",ScheduleCompile!O169)),ISNUMBER(FIND("9F",ScheduleCompile!O169)),ISNUMBER(FIND("4F",ScheduleCompile!O169))),VALUE(LEFT(ScheduleCompile!O169,FIND("F",ScheduleCompile!O169)-1)),ScheduleCompile!O169)))))))</f>
        <v>135</v>
      </c>
      <c r="U176" s="1">
        <f>IF(AND(ISERROR(IF(ScheduleCompile!P169="Off",0,IF(ScheduleCompile!P169="On",1,IF(ISNUMBER(ScheduleCompile!P169),ScheduleCompile!P169/1,IF(ISTEXT(ScheduleCompile!P169),IF(OR(ISNUMBER(FIND("5F",ScheduleCompile!P169)),ISNUMBER(FIND("0F",ScheduleCompile!P169)),ISNUMBER(FIND("8F",ScheduleCompile!P169)),ISNUMBER(FIND("1F",ScheduleCompile!P169)),ISNUMBER(FIND("2F",ScheduleCompile!P169)),ISNUMBER(FIND("3F",ScheduleCompile!P169)),ISNUMBER(FIND("6F",ScheduleCompile!P169)),ISNUMBER(FIND("7F",ScheduleCompile!P169)),ISNUMBER(FIND("9F",ScheduleCompile!P169)),ISNUMBER(FIND("4F",ScheduleCompile!P169))),VALUE(LEFT(ScheduleCompile!P169,FIND("F",ScheduleCompile!P169)-1)),ScheduleCompile!P169)))))),ISTEXT(ScheduleCompile!#REF!)),"ENDTABLE",IF(ISERROR(IF(ScheduleCompile!P169="Off",0,IF(ScheduleCompile!P169="On",1,IF(ISNUMBER(ScheduleCompile!P169),ScheduleCompile!P169/1,IF(ISTEXT(ScheduleCompile!P169),IF(OR(ISNUMBER(FIND("5F",ScheduleCompile!P169)),ISNUMBER(FIND("0F",ScheduleCompile!P169)),ISNUMBER(FIND("8F",ScheduleCompile!P169)),ISNUMBER(FIND("1F",ScheduleCompile!P169)),ISNUMBER(FIND("2F",ScheduleCompile!P169)),ISNUMBER(FIND("3F",ScheduleCompile!P169)),ISNUMBER(FIND("6F",ScheduleCompile!P169)),ISNUMBER(FIND("7F",ScheduleCompile!P169)),ISNUMBER(FIND("9F",ScheduleCompile!P169)),ISNUMBER(FIND("4F",ScheduleCompile!P169))),VALUE(LEFT(ScheduleCompile!P169,FIND("F",ScheduleCompile!P169)-1)),ScheduleCompile!P169)))))),"",IF(ScheduleCompile!P169="Off",0,IF(ScheduleCompile!P169="On",1,IF(ISNUMBER(ScheduleCompile!P169),ScheduleCompile!P169/1,IF(ISTEXT(ScheduleCompile!P169),IF(OR(ISNUMBER(FIND("5F",ScheduleCompile!P169)),ISNUMBER(FIND("0F",ScheduleCompile!P169)),ISNUMBER(FIND("8F",ScheduleCompile!P169)),ISNUMBER(FIND("1F",ScheduleCompile!P169)),ISNUMBER(FIND("2F",ScheduleCompile!P169)),ISNUMBER(FIND("3F",ScheduleCompile!P169)),ISNUMBER(FIND("6F",ScheduleCompile!P169)),ISNUMBER(FIND("7F",ScheduleCompile!P169)),ISNUMBER(FIND("9F",ScheduleCompile!P169)),ISNUMBER(FIND("4F",ScheduleCompile!P169))),VALUE(LEFT(ScheduleCompile!P169,FIND("F",ScheduleCompile!P169)-1)),ScheduleCompile!P169)))))))</f>
        <v>135</v>
      </c>
      <c r="V176" s="1">
        <f>IF(AND(ISERROR(IF(ScheduleCompile!Q169="Off",0,IF(ScheduleCompile!Q169="On",1,IF(ISNUMBER(ScheduleCompile!Q169),ScheduleCompile!Q169/1,IF(ISTEXT(ScheduleCompile!Q169),IF(OR(ISNUMBER(FIND("5F",ScheduleCompile!Q169)),ISNUMBER(FIND("0F",ScheduleCompile!Q169)),ISNUMBER(FIND("8F",ScheduleCompile!Q169)),ISNUMBER(FIND("1F",ScheduleCompile!Q169)),ISNUMBER(FIND("2F",ScheduleCompile!Q169)),ISNUMBER(FIND("3F",ScheduleCompile!Q169)),ISNUMBER(FIND("6F",ScheduleCompile!Q169)),ISNUMBER(FIND("7F",ScheduleCompile!Q169)),ISNUMBER(FIND("9F",ScheduleCompile!Q169)),ISNUMBER(FIND("4F",ScheduleCompile!Q169))),VALUE(LEFT(ScheduleCompile!Q169,FIND("F",ScheduleCompile!Q169)-1)),ScheduleCompile!Q169)))))),ISTEXT(ScheduleCompile!#REF!)),"ENDTABLE",IF(ISERROR(IF(ScheduleCompile!Q169="Off",0,IF(ScheduleCompile!Q169="On",1,IF(ISNUMBER(ScheduleCompile!Q169),ScheduleCompile!Q169/1,IF(ISTEXT(ScheduleCompile!Q169),IF(OR(ISNUMBER(FIND("5F",ScheduleCompile!Q169)),ISNUMBER(FIND("0F",ScheduleCompile!Q169)),ISNUMBER(FIND("8F",ScheduleCompile!Q169)),ISNUMBER(FIND("1F",ScheduleCompile!Q169)),ISNUMBER(FIND("2F",ScheduleCompile!Q169)),ISNUMBER(FIND("3F",ScheduleCompile!Q169)),ISNUMBER(FIND("6F",ScheduleCompile!Q169)),ISNUMBER(FIND("7F",ScheduleCompile!Q169)),ISNUMBER(FIND("9F",ScheduleCompile!Q169)),ISNUMBER(FIND("4F",ScheduleCompile!Q169))),VALUE(LEFT(ScheduleCompile!Q169,FIND("F",ScheduleCompile!Q169)-1)),ScheduleCompile!Q169)))))),"",IF(ScheduleCompile!Q169="Off",0,IF(ScheduleCompile!Q169="On",1,IF(ISNUMBER(ScheduleCompile!Q169),ScheduleCompile!Q169/1,IF(ISTEXT(ScheduleCompile!Q169),IF(OR(ISNUMBER(FIND("5F",ScheduleCompile!Q169)),ISNUMBER(FIND("0F",ScheduleCompile!Q169)),ISNUMBER(FIND("8F",ScheduleCompile!Q169)),ISNUMBER(FIND("1F",ScheduleCompile!Q169)),ISNUMBER(FIND("2F",ScheduleCompile!Q169)),ISNUMBER(FIND("3F",ScheduleCompile!Q169)),ISNUMBER(FIND("6F",ScheduleCompile!Q169)),ISNUMBER(FIND("7F",ScheduleCompile!Q169)),ISNUMBER(FIND("9F",ScheduleCompile!Q169)),ISNUMBER(FIND("4F",ScheduleCompile!Q169))),VALUE(LEFT(ScheduleCompile!Q169,FIND("F",ScheduleCompile!Q169)-1)),ScheduleCompile!Q169)))))))</f>
        <v>135</v>
      </c>
      <c r="W176" s="1">
        <f>IF(AND(ISERROR(IF(ScheduleCompile!R169="Off",0,IF(ScheduleCompile!R169="On",1,IF(ISNUMBER(ScheduleCompile!R169),ScheduleCompile!R169/1,IF(ISTEXT(ScheduleCompile!R169),IF(OR(ISNUMBER(FIND("5F",ScheduleCompile!R169)),ISNUMBER(FIND("0F",ScheduleCompile!R169)),ISNUMBER(FIND("8F",ScheduleCompile!R169)),ISNUMBER(FIND("1F",ScheduleCompile!R169)),ISNUMBER(FIND("2F",ScheduleCompile!R169)),ISNUMBER(FIND("3F",ScheduleCompile!R169)),ISNUMBER(FIND("6F",ScheduleCompile!R169)),ISNUMBER(FIND("7F",ScheduleCompile!R169)),ISNUMBER(FIND("9F",ScheduleCompile!R169)),ISNUMBER(FIND("4F",ScheduleCompile!R169))),VALUE(LEFT(ScheduleCompile!R169,FIND("F",ScheduleCompile!R169)-1)),ScheduleCompile!R169)))))),ISTEXT(ScheduleCompile!#REF!)),"ENDTABLE",IF(ISERROR(IF(ScheduleCompile!R169="Off",0,IF(ScheduleCompile!R169="On",1,IF(ISNUMBER(ScheduleCompile!R169),ScheduleCompile!R169/1,IF(ISTEXT(ScheduleCompile!R169),IF(OR(ISNUMBER(FIND("5F",ScheduleCompile!R169)),ISNUMBER(FIND("0F",ScheduleCompile!R169)),ISNUMBER(FIND("8F",ScheduleCompile!R169)),ISNUMBER(FIND("1F",ScheduleCompile!R169)),ISNUMBER(FIND("2F",ScheduleCompile!R169)),ISNUMBER(FIND("3F",ScheduleCompile!R169)),ISNUMBER(FIND("6F",ScheduleCompile!R169)),ISNUMBER(FIND("7F",ScheduleCompile!R169)),ISNUMBER(FIND("9F",ScheduleCompile!R169)),ISNUMBER(FIND("4F",ScheduleCompile!R169))),VALUE(LEFT(ScheduleCompile!R169,FIND("F",ScheduleCompile!R169)-1)),ScheduleCompile!R169)))))),"",IF(ScheduleCompile!R169="Off",0,IF(ScheduleCompile!R169="On",1,IF(ISNUMBER(ScheduleCompile!R169),ScheduleCompile!R169/1,IF(ISTEXT(ScheduleCompile!R169),IF(OR(ISNUMBER(FIND("5F",ScheduleCompile!R169)),ISNUMBER(FIND("0F",ScheduleCompile!R169)),ISNUMBER(FIND("8F",ScheduleCompile!R169)),ISNUMBER(FIND("1F",ScheduleCompile!R169)),ISNUMBER(FIND("2F",ScheduleCompile!R169)),ISNUMBER(FIND("3F",ScheduleCompile!R169)),ISNUMBER(FIND("6F",ScheduleCompile!R169)),ISNUMBER(FIND("7F",ScheduleCompile!R169)),ISNUMBER(FIND("9F",ScheduleCompile!R169)),ISNUMBER(FIND("4F",ScheduleCompile!R169))),VALUE(LEFT(ScheduleCompile!R169,FIND("F",ScheduleCompile!R169)-1)),ScheduleCompile!R169)))))))</f>
        <v>135</v>
      </c>
      <c r="X176" s="1">
        <f>IF(AND(ISERROR(IF(ScheduleCompile!S169="Off",0,IF(ScheduleCompile!S169="On",1,IF(ISNUMBER(ScheduleCompile!S169),ScheduleCompile!S169/1,IF(ISTEXT(ScheduleCompile!S169),IF(OR(ISNUMBER(FIND("5F",ScheduleCompile!S169)),ISNUMBER(FIND("0F",ScheduleCompile!S169)),ISNUMBER(FIND("8F",ScheduleCompile!S169)),ISNUMBER(FIND("1F",ScheduleCompile!S169)),ISNUMBER(FIND("2F",ScheduleCompile!S169)),ISNUMBER(FIND("3F",ScheduleCompile!S169)),ISNUMBER(FIND("6F",ScheduleCompile!S169)),ISNUMBER(FIND("7F",ScheduleCompile!S169)),ISNUMBER(FIND("9F",ScheduleCompile!S169)),ISNUMBER(FIND("4F",ScheduleCompile!S169))),VALUE(LEFT(ScheduleCompile!S169,FIND("F",ScheduleCompile!S169)-1)),ScheduleCompile!S169)))))),ISTEXT(ScheduleCompile!#REF!)),"ENDTABLE",IF(ISERROR(IF(ScheduleCompile!S169="Off",0,IF(ScheduleCompile!S169="On",1,IF(ISNUMBER(ScheduleCompile!S169),ScheduleCompile!S169/1,IF(ISTEXT(ScheduleCompile!S169),IF(OR(ISNUMBER(FIND("5F",ScheduleCompile!S169)),ISNUMBER(FIND("0F",ScheduleCompile!S169)),ISNUMBER(FIND("8F",ScheduleCompile!S169)),ISNUMBER(FIND("1F",ScheduleCompile!S169)),ISNUMBER(FIND("2F",ScheduleCompile!S169)),ISNUMBER(FIND("3F",ScheduleCompile!S169)),ISNUMBER(FIND("6F",ScheduleCompile!S169)),ISNUMBER(FIND("7F",ScheduleCompile!S169)),ISNUMBER(FIND("9F",ScheduleCompile!S169)),ISNUMBER(FIND("4F",ScheduleCompile!S169))),VALUE(LEFT(ScheduleCompile!S169,FIND("F",ScheduleCompile!S169)-1)),ScheduleCompile!S169)))))),"",IF(ScheduleCompile!S169="Off",0,IF(ScheduleCompile!S169="On",1,IF(ISNUMBER(ScheduleCompile!S169),ScheduleCompile!S169/1,IF(ISTEXT(ScheduleCompile!S169),IF(OR(ISNUMBER(FIND("5F",ScheduleCompile!S169)),ISNUMBER(FIND("0F",ScheduleCompile!S169)),ISNUMBER(FIND("8F",ScheduleCompile!S169)),ISNUMBER(FIND("1F",ScheduleCompile!S169)),ISNUMBER(FIND("2F",ScheduleCompile!S169)),ISNUMBER(FIND("3F",ScheduleCompile!S169)),ISNUMBER(FIND("6F",ScheduleCompile!S169)),ISNUMBER(FIND("7F",ScheduleCompile!S169)),ISNUMBER(FIND("9F",ScheduleCompile!S169)),ISNUMBER(FIND("4F",ScheduleCompile!S169))),VALUE(LEFT(ScheduleCompile!S169,FIND("F",ScheduleCompile!S169)-1)),ScheduleCompile!S169)))))))</f>
        <v>135</v>
      </c>
      <c r="Y176" s="1">
        <f>IF(AND(ISERROR(IF(ScheduleCompile!T169="Off",0,IF(ScheduleCompile!T169="On",1,IF(ISNUMBER(ScheduleCompile!T169),ScheduleCompile!T169/1,IF(ISTEXT(ScheduleCompile!T169),IF(OR(ISNUMBER(FIND("5F",ScheduleCompile!T169)),ISNUMBER(FIND("0F",ScheduleCompile!T169)),ISNUMBER(FIND("8F",ScheduleCompile!T169)),ISNUMBER(FIND("1F",ScheduleCompile!T169)),ISNUMBER(FIND("2F",ScheduleCompile!T169)),ISNUMBER(FIND("3F",ScheduleCompile!T169)),ISNUMBER(FIND("6F",ScheduleCompile!T169)),ISNUMBER(FIND("7F",ScheduleCompile!T169)),ISNUMBER(FIND("9F",ScheduleCompile!T169)),ISNUMBER(FIND("4F",ScheduleCompile!T169))),VALUE(LEFT(ScheduleCompile!T169,FIND("F",ScheduleCompile!T169)-1)),ScheduleCompile!T169)))))),ISTEXT(ScheduleCompile!#REF!)),"ENDTABLE",IF(ISERROR(IF(ScheduleCompile!T169="Off",0,IF(ScheduleCompile!T169="On",1,IF(ISNUMBER(ScheduleCompile!T169),ScheduleCompile!T169/1,IF(ISTEXT(ScheduleCompile!T169),IF(OR(ISNUMBER(FIND("5F",ScheduleCompile!T169)),ISNUMBER(FIND("0F",ScheduleCompile!T169)),ISNUMBER(FIND("8F",ScheduleCompile!T169)),ISNUMBER(FIND("1F",ScheduleCompile!T169)),ISNUMBER(FIND("2F",ScheduleCompile!T169)),ISNUMBER(FIND("3F",ScheduleCompile!T169)),ISNUMBER(FIND("6F",ScheduleCompile!T169)),ISNUMBER(FIND("7F",ScheduleCompile!T169)),ISNUMBER(FIND("9F",ScheduleCompile!T169)),ISNUMBER(FIND("4F",ScheduleCompile!T169))),VALUE(LEFT(ScheduleCompile!T169,FIND("F",ScheduleCompile!T169)-1)),ScheduleCompile!T169)))))),"",IF(ScheduleCompile!T169="Off",0,IF(ScheduleCompile!T169="On",1,IF(ISNUMBER(ScheduleCompile!T169),ScheduleCompile!T169/1,IF(ISTEXT(ScheduleCompile!T169),IF(OR(ISNUMBER(FIND("5F",ScheduleCompile!T169)),ISNUMBER(FIND("0F",ScheduleCompile!T169)),ISNUMBER(FIND("8F",ScheduleCompile!T169)),ISNUMBER(FIND("1F",ScheduleCompile!T169)),ISNUMBER(FIND("2F",ScheduleCompile!T169)),ISNUMBER(FIND("3F",ScheduleCompile!T169)),ISNUMBER(FIND("6F",ScheduleCompile!T169)),ISNUMBER(FIND("7F",ScheduleCompile!T169)),ISNUMBER(FIND("9F",ScheduleCompile!T169)),ISNUMBER(FIND("4F",ScheduleCompile!T169))),VALUE(LEFT(ScheduleCompile!T169,FIND("F",ScheduleCompile!T169)-1)),ScheduleCompile!T169)))))))</f>
        <v>135</v>
      </c>
      <c r="Z176" s="1">
        <f>IF(AND(ISERROR(IF(ScheduleCompile!U169="Off",0,IF(ScheduleCompile!U169="On",1,IF(ISNUMBER(ScheduleCompile!U169),ScheduleCompile!U169/1,IF(ISTEXT(ScheduleCompile!U169),IF(OR(ISNUMBER(FIND("5F",ScheduleCompile!U169)),ISNUMBER(FIND("0F",ScheduleCompile!U169)),ISNUMBER(FIND("8F",ScheduleCompile!U169)),ISNUMBER(FIND("1F",ScheduleCompile!U169)),ISNUMBER(FIND("2F",ScheduleCompile!U169)),ISNUMBER(FIND("3F",ScheduleCompile!U169)),ISNUMBER(FIND("6F",ScheduleCompile!U169)),ISNUMBER(FIND("7F",ScheduleCompile!U169)),ISNUMBER(FIND("9F",ScheduleCompile!U169)),ISNUMBER(FIND("4F",ScheduleCompile!U169))),VALUE(LEFT(ScheduleCompile!U169,FIND("F",ScheduleCompile!U169)-1)),ScheduleCompile!U169)))))),ISTEXT(ScheduleCompile!#REF!)),"ENDTABLE",IF(ISERROR(IF(ScheduleCompile!U169="Off",0,IF(ScheduleCompile!U169="On",1,IF(ISNUMBER(ScheduleCompile!U169),ScheduleCompile!U169/1,IF(ISTEXT(ScheduleCompile!U169),IF(OR(ISNUMBER(FIND("5F",ScheduleCompile!U169)),ISNUMBER(FIND("0F",ScheduleCompile!U169)),ISNUMBER(FIND("8F",ScheduleCompile!U169)),ISNUMBER(FIND("1F",ScheduleCompile!U169)),ISNUMBER(FIND("2F",ScheduleCompile!U169)),ISNUMBER(FIND("3F",ScheduleCompile!U169)),ISNUMBER(FIND("6F",ScheduleCompile!U169)),ISNUMBER(FIND("7F",ScheduleCompile!U169)),ISNUMBER(FIND("9F",ScheduleCompile!U169)),ISNUMBER(FIND("4F",ScheduleCompile!U169))),VALUE(LEFT(ScheduleCompile!U169,FIND("F",ScheduleCompile!U169)-1)),ScheduleCompile!U169)))))),"",IF(ScheduleCompile!U169="Off",0,IF(ScheduleCompile!U169="On",1,IF(ISNUMBER(ScheduleCompile!U169),ScheduleCompile!U169/1,IF(ISTEXT(ScheduleCompile!U169),IF(OR(ISNUMBER(FIND("5F",ScheduleCompile!U169)),ISNUMBER(FIND("0F",ScheduleCompile!U169)),ISNUMBER(FIND("8F",ScheduleCompile!U169)),ISNUMBER(FIND("1F",ScheduleCompile!U169)),ISNUMBER(FIND("2F",ScheduleCompile!U169)),ISNUMBER(FIND("3F",ScheduleCompile!U169)),ISNUMBER(FIND("6F",ScheduleCompile!U169)),ISNUMBER(FIND("7F",ScheduleCompile!U169)),ISNUMBER(FIND("9F",ScheduleCompile!U169)),ISNUMBER(FIND("4F",ScheduleCompile!U169))),VALUE(LEFT(ScheduleCompile!U169,FIND("F",ScheduleCompile!U169)-1)),ScheduleCompile!U169)))))))</f>
        <v>135</v>
      </c>
      <c r="AA176" s="1">
        <f>IF(AND(ISERROR(IF(ScheduleCompile!V169="Off",0,IF(ScheduleCompile!V169="On",1,IF(ISNUMBER(ScheduleCompile!V169),ScheduleCompile!V169/1,IF(ISTEXT(ScheduleCompile!V169),IF(OR(ISNUMBER(FIND("5F",ScheduleCompile!V169)),ISNUMBER(FIND("0F",ScheduleCompile!V169)),ISNUMBER(FIND("8F",ScheduleCompile!V169)),ISNUMBER(FIND("1F",ScheduleCompile!V169)),ISNUMBER(FIND("2F",ScheduleCompile!V169)),ISNUMBER(FIND("3F",ScheduleCompile!V169)),ISNUMBER(FIND("6F",ScheduleCompile!V169)),ISNUMBER(FIND("7F",ScheduleCompile!V169)),ISNUMBER(FIND("9F",ScheduleCompile!V169)),ISNUMBER(FIND("4F",ScheduleCompile!V169))),VALUE(LEFT(ScheduleCompile!V169,FIND("F",ScheduleCompile!V169)-1)),ScheduleCompile!V169)))))),ISTEXT(ScheduleCompile!#REF!)),"ENDTABLE",IF(ISERROR(IF(ScheduleCompile!V169="Off",0,IF(ScheduleCompile!V169="On",1,IF(ISNUMBER(ScheduleCompile!V169),ScheduleCompile!V169/1,IF(ISTEXT(ScheduleCompile!V169),IF(OR(ISNUMBER(FIND("5F",ScheduleCompile!V169)),ISNUMBER(FIND("0F",ScheduleCompile!V169)),ISNUMBER(FIND("8F",ScheduleCompile!V169)),ISNUMBER(FIND("1F",ScheduleCompile!V169)),ISNUMBER(FIND("2F",ScheduleCompile!V169)),ISNUMBER(FIND("3F",ScheduleCompile!V169)),ISNUMBER(FIND("6F",ScheduleCompile!V169)),ISNUMBER(FIND("7F",ScheduleCompile!V169)),ISNUMBER(FIND("9F",ScheduleCompile!V169)),ISNUMBER(FIND("4F",ScheduleCompile!V169))),VALUE(LEFT(ScheduleCompile!V169,FIND("F",ScheduleCompile!V169)-1)),ScheduleCompile!V169)))))),"",IF(ScheduleCompile!V169="Off",0,IF(ScheduleCompile!V169="On",1,IF(ISNUMBER(ScheduleCompile!V169),ScheduleCompile!V169/1,IF(ISTEXT(ScheduleCompile!V169),IF(OR(ISNUMBER(FIND("5F",ScheduleCompile!V169)),ISNUMBER(FIND("0F",ScheduleCompile!V169)),ISNUMBER(FIND("8F",ScheduleCompile!V169)),ISNUMBER(FIND("1F",ScheduleCompile!V169)),ISNUMBER(FIND("2F",ScheduleCompile!V169)),ISNUMBER(FIND("3F",ScheduleCompile!V169)),ISNUMBER(FIND("6F",ScheduleCompile!V169)),ISNUMBER(FIND("7F",ScheduleCompile!V169)),ISNUMBER(FIND("9F",ScheduleCompile!V169)),ISNUMBER(FIND("4F",ScheduleCompile!V169))),VALUE(LEFT(ScheduleCompile!V169,FIND("F",ScheduleCompile!V169)-1)),ScheduleCompile!V169)))))))</f>
        <v>135</v>
      </c>
      <c r="AB176" s="1">
        <f>IF(AND(ISERROR(IF(ScheduleCompile!W169="Off",0,IF(ScheduleCompile!W169="On",1,IF(ISNUMBER(ScheduleCompile!W169),ScheduleCompile!W169/1,IF(ISTEXT(ScheduleCompile!W169),IF(OR(ISNUMBER(FIND("5F",ScheduleCompile!W169)),ISNUMBER(FIND("0F",ScheduleCompile!W169)),ISNUMBER(FIND("8F",ScheduleCompile!W169)),ISNUMBER(FIND("1F",ScheduleCompile!W169)),ISNUMBER(FIND("2F",ScheduleCompile!W169)),ISNUMBER(FIND("3F",ScheduleCompile!W169)),ISNUMBER(FIND("6F",ScheduleCompile!W169)),ISNUMBER(FIND("7F",ScheduleCompile!W169)),ISNUMBER(FIND("9F",ScheduleCompile!W169)),ISNUMBER(FIND("4F",ScheduleCompile!W169))),VALUE(LEFT(ScheduleCompile!W169,FIND("F",ScheduleCompile!W169)-1)),ScheduleCompile!W169)))))),ISTEXT(ScheduleCompile!#REF!)),"ENDTABLE",IF(ISERROR(IF(ScheduleCompile!W169="Off",0,IF(ScheduleCompile!W169="On",1,IF(ISNUMBER(ScheduleCompile!W169),ScheduleCompile!W169/1,IF(ISTEXT(ScheduleCompile!W169),IF(OR(ISNUMBER(FIND("5F",ScheduleCompile!W169)),ISNUMBER(FIND("0F",ScheduleCompile!W169)),ISNUMBER(FIND("8F",ScheduleCompile!W169)),ISNUMBER(FIND("1F",ScheduleCompile!W169)),ISNUMBER(FIND("2F",ScheduleCompile!W169)),ISNUMBER(FIND("3F",ScheduleCompile!W169)),ISNUMBER(FIND("6F",ScheduleCompile!W169)),ISNUMBER(FIND("7F",ScheduleCompile!W169)),ISNUMBER(FIND("9F",ScheduleCompile!W169)),ISNUMBER(FIND("4F",ScheduleCompile!W169))),VALUE(LEFT(ScheduleCompile!W169,FIND("F",ScheduleCompile!W169)-1)),ScheduleCompile!W169)))))),"",IF(ScheduleCompile!W169="Off",0,IF(ScheduleCompile!W169="On",1,IF(ISNUMBER(ScheduleCompile!W169),ScheduleCompile!W169/1,IF(ISTEXT(ScheduleCompile!W169),IF(OR(ISNUMBER(FIND("5F",ScheduleCompile!W169)),ISNUMBER(FIND("0F",ScheduleCompile!W169)),ISNUMBER(FIND("8F",ScheduleCompile!W169)),ISNUMBER(FIND("1F",ScheduleCompile!W169)),ISNUMBER(FIND("2F",ScheduleCompile!W169)),ISNUMBER(FIND("3F",ScheduleCompile!W169)),ISNUMBER(FIND("6F",ScheduleCompile!W169)),ISNUMBER(FIND("7F",ScheduleCompile!W169)),ISNUMBER(FIND("9F",ScheduleCompile!W169)),ISNUMBER(FIND("4F",ScheduleCompile!W169))),VALUE(LEFT(ScheduleCompile!W169,FIND("F",ScheduleCompile!W169)-1)),ScheduleCompile!W169)))))))</f>
        <v>135</v>
      </c>
      <c r="AC176" s="1">
        <f>IF(AND(ISERROR(IF(ScheduleCompile!X169="Off",0,IF(ScheduleCompile!X169="On",1,IF(ISNUMBER(ScheduleCompile!X169),ScheduleCompile!X169/1,IF(ISTEXT(ScheduleCompile!X169),IF(OR(ISNUMBER(FIND("5F",ScheduleCompile!X169)),ISNUMBER(FIND("0F",ScheduleCompile!X169)),ISNUMBER(FIND("8F",ScheduleCompile!X169)),ISNUMBER(FIND("1F",ScheduleCompile!X169)),ISNUMBER(FIND("2F",ScheduleCompile!X169)),ISNUMBER(FIND("3F",ScheduleCompile!X169)),ISNUMBER(FIND("6F",ScheduleCompile!X169)),ISNUMBER(FIND("7F",ScheduleCompile!X169)),ISNUMBER(FIND("9F",ScheduleCompile!X169)),ISNUMBER(FIND("4F",ScheduleCompile!X169))),VALUE(LEFT(ScheduleCompile!X169,FIND("F",ScheduleCompile!X169)-1)),ScheduleCompile!X169)))))),ISTEXT(ScheduleCompile!#REF!)),"ENDTABLE",IF(ISERROR(IF(ScheduleCompile!X169="Off",0,IF(ScheduleCompile!X169="On",1,IF(ISNUMBER(ScheduleCompile!X169),ScheduleCompile!X169/1,IF(ISTEXT(ScheduleCompile!X169),IF(OR(ISNUMBER(FIND("5F",ScheduleCompile!X169)),ISNUMBER(FIND("0F",ScheduleCompile!X169)),ISNUMBER(FIND("8F",ScheduleCompile!X169)),ISNUMBER(FIND("1F",ScheduleCompile!X169)),ISNUMBER(FIND("2F",ScheduleCompile!X169)),ISNUMBER(FIND("3F",ScheduleCompile!X169)),ISNUMBER(FIND("6F",ScheduleCompile!X169)),ISNUMBER(FIND("7F",ScheduleCompile!X169)),ISNUMBER(FIND("9F",ScheduleCompile!X169)),ISNUMBER(FIND("4F",ScheduleCompile!X169))),VALUE(LEFT(ScheduleCompile!X169,FIND("F",ScheduleCompile!X169)-1)),ScheduleCompile!X169)))))),"",IF(ScheduleCompile!X169="Off",0,IF(ScheduleCompile!X169="On",1,IF(ISNUMBER(ScheduleCompile!X169),ScheduleCompile!X169/1,IF(ISTEXT(ScheduleCompile!X169),IF(OR(ISNUMBER(FIND("5F",ScheduleCompile!X169)),ISNUMBER(FIND("0F",ScheduleCompile!X169)),ISNUMBER(FIND("8F",ScheduleCompile!X169)),ISNUMBER(FIND("1F",ScheduleCompile!X169)),ISNUMBER(FIND("2F",ScheduleCompile!X169)),ISNUMBER(FIND("3F",ScheduleCompile!X169)),ISNUMBER(FIND("6F",ScheduleCompile!X169)),ISNUMBER(FIND("7F",ScheduleCompile!X169)),ISNUMBER(FIND("9F",ScheduleCompile!X169)),ISNUMBER(FIND("4F",ScheduleCompile!X169))),VALUE(LEFT(ScheduleCompile!X169,FIND("F",ScheduleCompile!X169)-1)),ScheduleCompile!X169)))))))</f>
        <v>135</v>
      </c>
      <c r="AD176" s="1">
        <f>IF(AND(ISERROR(IF(ScheduleCompile!Y169="Off",0,IF(ScheduleCompile!Y169="On",1,IF(ISNUMBER(ScheduleCompile!Y169),ScheduleCompile!Y169/1,IF(ISTEXT(ScheduleCompile!Y169),IF(OR(ISNUMBER(FIND("5F",ScheduleCompile!Y169)),ISNUMBER(FIND("0F",ScheduleCompile!Y169)),ISNUMBER(FIND("8F",ScheduleCompile!Y169)),ISNUMBER(FIND("1F",ScheduleCompile!Y169)),ISNUMBER(FIND("2F",ScheduleCompile!Y169)),ISNUMBER(FIND("3F",ScheduleCompile!Y169)),ISNUMBER(FIND("6F",ScheduleCompile!Y169)),ISNUMBER(FIND("7F",ScheduleCompile!Y169)),ISNUMBER(FIND("9F",ScheduleCompile!Y169)),ISNUMBER(FIND("4F",ScheduleCompile!Y169))),VALUE(LEFT(ScheduleCompile!Y169,FIND("F",ScheduleCompile!Y169)-1)),ScheduleCompile!Y169)))))),ISTEXT(ScheduleCompile!#REF!)),"ENDTABLE",IF(ISERROR(IF(ScheduleCompile!Y169="Off",0,IF(ScheduleCompile!Y169="On",1,IF(ISNUMBER(ScheduleCompile!Y169),ScheduleCompile!Y169/1,IF(ISTEXT(ScheduleCompile!Y169),IF(OR(ISNUMBER(FIND("5F",ScheduleCompile!Y169)),ISNUMBER(FIND("0F",ScheduleCompile!Y169)),ISNUMBER(FIND("8F",ScheduleCompile!Y169)),ISNUMBER(FIND("1F",ScheduleCompile!Y169)),ISNUMBER(FIND("2F",ScheduleCompile!Y169)),ISNUMBER(FIND("3F",ScheduleCompile!Y169)),ISNUMBER(FIND("6F",ScheduleCompile!Y169)),ISNUMBER(FIND("7F",ScheduleCompile!Y169)),ISNUMBER(FIND("9F",ScheduleCompile!Y169)),ISNUMBER(FIND("4F",ScheduleCompile!Y169))),VALUE(LEFT(ScheduleCompile!Y169,FIND("F",ScheduleCompile!Y169)-1)),ScheduleCompile!Y169)))))),"",IF(ScheduleCompile!Y169="Off",0,IF(ScheduleCompile!Y169="On",1,IF(ISNUMBER(ScheduleCompile!Y169),ScheduleCompile!Y169/1,IF(ISTEXT(ScheduleCompile!Y169),IF(OR(ISNUMBER(FIND("5F",ScheduleCompile!Y169)),ISNUMBER(FIND("0F",ScheduleCompile!Y169)),ISNUMBER(FIND("8F",ScheduleCompile!Y169)),ISNUMBER(FIND("1F",ScheduleCompile!Y169)),ISNUMBER(FIND("2F",ScheduleCompile!Y169)),ISNUMBER(FIND("3F",ScheduleCompile!Y169)),ISNUMBER(FIND("6F",ScheduleCompile!Y169)),ISNUMBER(FIND("7F",ScheduleCompile!Y169)),ISNUMBER(FIND("9F",ScheduleCompile!Y169)),ISNUMBER(FIND("4F",ScheduleCompile!Y169))),VALUE(LEFT(ScheduleCompile!Y169,FIND("F",ScheduleCompile!Y169)-1)),ScheduleCompile!Y169)))))))</f>
        <v>135</v>
      </c>
    </row>
    <row r="177" spans="1:30" x14ac:dyDescent="0.25">
      <c r="A177" t="str">
        <f t="shared" si="8"/>
        <v>SchDay "ManufacturingOccupancyWD"  Type = "Fraction" Hr = (0, 0, 0, 0, 0, 0, 0.1, 0.2, 0.95, 0.95, 0.95, 0.95, 0.5, 0.95, 0.95, 0.95, 0.95, 0.3, 0.1, 0.1, 0.1, 0.1, 0.05, 0.05) ..</v>
      </c>
      <c r="B177" s="1" t="s">
        <v>623</v>
      </c>
      <c r="C177" t="str">
        <f t="shared" si="9"/>
        <v xml:space="preserve">SchDay "ManufacturingOccupancyWD"  Type = "Fraction" Hr = </v>
      </c>
      <c r="D177" t="str">
        <f t="shared" si="10"/>
        <v>(0, 0, 0, 0, 0, 0, 0.1, 0.2, 0.95, 0.95, 0.95, 0.95, 0.5, 0.95, 0.95, 0.95, 0.95, 0.3, 0.1, 0.1, 0.1, 0.1, 0.05, 0.05) ..</v>
      </c>
      <c r="E177" s="30" t="str">
        <f>ScheduleCompile!A170</f>
        <v>ManufacturingOccupancyWD</v>
      </c>
      <c r="F177" t="str">
        <f t="shared" si="11"/>
        <v>Fraction</v>
      </c>
      <c r="G177" s="1">
        <f>IF(AND(ISERROR(IF(ScheduleCompile!B170="Off",0,IF(ScheduleCompile!B170="On",1,IF(ISNUMBER(ScheduleCompile!B170),ScheduleCompile!B170/1,IF(ISTEXT(ScheduleCompile!B170),IF(OR(ISNUMBER(FIND("5F",ScheduleCompile!B170)),ISNUMBER(FIND("0F",ScheduleCompile!B170)),ISNUMBER(FIND("8F",ScheduleCompile!B170)),ISNUMBER(FIND("1F",ScheduleCompile!B170)),ISNUMBER(FIND("2F",ScheduleCompile!B170)),ISNUMBER(FIND("3F",ScheduleCompile!B170)),ISNUMBER(FIND("6F",ScheduleCompile!B170)),ISNUMBER(FIND("7F",ScheduleCompile!B170)),ISNUMBER(FIND("9F",ScheduleCompile!B170)),ISNUMBER(FIND("4F",ScheduleCompile!B170))),VALUE(LEFT(ScheduleCompile!B170,FIND("F",ScheduleCompile!B170)-1)),ScheduleCompile!B170)))))),ISTEXT(ScheduleCompile!#REF!)),"ENDTABLE",IF(ISERROR(IF(ScheduleCompile!B170="Off",0,IF(ScheduleCompile!B170="On",1,IF(ISNUMBER(ScheduleCompile!B170),ScheduleCompile!B170/1,IF(ISTEXT(ScheduleCompile!B170),IF(OR(ISNUMBER(FIND("5F",ScheduleCompile!B170)),ISNUMBER(FIND("0F",ScheduleCompile!B170)),ISNUMBER(FIND("8F",ScheduleCompile!B170)),ISNUMBER(FIND("1F",ScheduleCompile!B170)),ISNUMBER(FIND("2F",ScheduleCompile!B170)),ISNUMBER(FIND("3F",ScheduleCompile!B170)),ISNUMBER(FIND("6F",ScheduleCompile!B170)),ISNUMBER(FIND("7F",ScheduleCompile!B170)),ISNUMBER(FIND("9F",ScheduleCompile!B170)),ISNUMBER(FIND("4F",ScheduleCompile!B170))),VALUE(LEFT(ScheduleCompile!B170,FIND("F",ScheduleCompile!B170)-1)),ScheduleCompile!B170)))))),"",IF(ScheduleCompile!B170="Off",0,IF(ScheduleCompile!B170="On",1,IF(ISNUMBER(ScheduleCompile!B170),ScheduleCompile!B170/1,IF(ISTEXT(ScheduleCompile!B170),IF(OR(ISNUMBER(FIND("5F",ScheduleCompile!B170)),ISNUMBER(FIND("0F",ScheduleCompile!B170)),ISNUMBER(FIND("8F",ScheduleCompile!B170)),ISNUMBER(FIND("1F",ScheduleCompile!B170)),ISNUMBER(FIND("2F",ScheduleCompile!B170)),ISNUMBER(FIND("3F",ScheduleCompile!B170)),ISNUMBER(FIND("6F",ScheduleCompile!B170)),ISNUMBER(FIND("7F",ScheduleCompile!B170)),ISNUMBER(FIND("9F",ScheduleCompile!B170)),ISNUMBER(FIND("4F",ScheduleCompile!B170))),VALUE(LEFT(ScheduleCompile!B170,FIND("F",ScheduleCompile!B170)-1)),ScheduleCompile!B170)))))))</f>
        <v>0</v>
      </c>
      <c r="H177" s="1">
        <f>IF(AND(ISERROR(IF(ScheduleCompile!C170="Off",0,IF(ScheduleCompile!C170="On",1,IF(ISNUMBER(ScheduleCompile!C170),ScheduleCompile!C170/1,IF(ISTEXT(ScheduleCompile!C170),IF(OR(ISNUMBER(FIND("5F",ScheduleCompile!C170)),ISNUMBER(FIND("0F",ScheduleCompile!C170)),ISNUMBER(FIND("8F",ScheduleCompile!C170)),ISNUMBER(FIND("1F",ScheduleCompile!C170)),ISNUMBER(FIND("2F",ScheduleCompile!C170)),ISNUMBER(FIND("3F",ScheduleCompile!C170)),ISNUMBER(FIND("6F",ScheduleCompile!C170)),ISNUMBER(FIND("7F",ScheduleCompile!C170)),ISNUMBER(FIND("9F",ScheduleCompile!C170)),ISNUMBER(FIND("4F",ScheduleCompile!C170))),VALUE(LEFT(ScheduleCompile!C170,FIND("F",ScheduleCompile!C170)-1)),ScheduleCompile!C170)))))),ISTEXT(ScheduleCompile!#REF!)),"ENDTABLE",IF(ISERROR(IF(ScheduleCompile!C170="Off",0,IF(ScheduleCompile!C170="On",1,IF(ISNUMBER(ScheduleCompile!C170),ScheduleCompile!C170/1,IF(ISTEXT(ScheduleCompile!C170),IF(OR(ISNUMBER(FIND("5F",ScheduleCompile!C170)),ISNUMBER(FIND("0F",ScheduleCompile!C170)),ISNUMBER(FIND("8F",ScheduleCompile!C170)),ISNUMBER(FIND("1F",ScheduleCompile!C170)),ISNUMBER(FIND("2F",ScheduleCompile!C170)),ISNUMBER(FIND("3F",ScheduleCompile!C170)),ISNUMBER(FIND("6F",ScheduleCompile!C170)),ISNUMBER(FIND("7F",ScheduleCompile!C170)),ISNUMBER(FIND("9F",ScheduleCompile!C170)),ISNUMBER(FIND("4F",ScheduleCompile!C170))),VALUE(LEFT(ScheduleCompile!C170,FIND("F",ScheduleCompile!C170)-1)),ScheduleCompile!C170)))))),"",IF(ScheduleCompile!C170="Off",0,IF(ScheduleCompile!C170="On",1,IF(ISNUMBER(ScheduleCompile!C170),ScheduleCompile!C170/1,IF(ISTEXT(ScheduleCompile!C170),IF(OR(ISNUMBER(FIND("5F",ScheduleCompile!C170)),ISNUMBER(FIND("0F",ScheduleCompile!C170)),ISNUMBER(FIND("8F",ScheduleCompile!C170)),ISNUMBER(FIND("1F",ScheduleCompile!C170)),ISNUMBER(FIND("2F",ScheduleCompile!C170)),ISNUMBER(FIND("3F",ScheduleCompile!C170)),ISNUMBER(FIND("6F",ScheduleCompile!C170)),ISNUMBER(FIND("7F",ScheduleCompile!C170)),ISNUMBER(FIND("9F",ScheduleCompile!C170)),ISNUMBER(FIND("4F",ScheduleCompile!C170))),VALUE(LEFT(ScheduleCompile!C170,FIND("F",ScheduleCompile!C170)-1)),ScheduleCompile!C170)))))))</f>
        <v>0</v>
      </c>
      <c r="I177" s="1">
        <f>IF(AND(ISERROR(IF(ScheduleCompile!D170="Off",0,IF(ScheduleCompile!D170="On",1,IF(ISNUMBER(ScheduleCompile!D170),ScheduleCompile!D170/1,IF(ISTEXT(ScheduleCompile!D170),IF(OR(ISNUMBER(FIND("5F",ScheduleCompile!D170)),ISNUMBER(FIND("0F",ScheduleCompile!D170)),ISNUMBER(FIND("8F",ScheduleCompile!D170)),ISNUMBER(FIND("1F",ScheduleCompile!D170)),ISNUMBER(FIND("2F",ScheduleCompile!D170)),ISNUMBER(FIND("3F",ScheduleCompile!D170)),ISNUMBER(FIND("6F",ScheduleCompile!D170)),ISNUMBER(FIND("7F",ScheduleCompile!D170)),ISNUMBER(FIND("9F",ScheduleCompile!D170)),ISNUMBER(FIND("4F",ScheduleCompile!D170))),VALUE(LEFT(ScheduleCompile!D170,FIND("F",ScheduleCompile!D170)-1)),ScheduleCompile!D170)))))),ISTEXT(ScheduleCompile!#REF!)),"ENDTABLE",IF(ISERROR(IF(ScheduleCompile!D170="Off",0,IF(ScheduleCompile!D170="On",1,IF(ISNUMBER(ScheduleCompile!D170),ScheduleCompile!D170/1,IF(ISTEXT(ScheduleCompile!D170),IF(OR(ISNUMBER(FIND("5F",ScheduleCompile!D170)),ISNUMBER(FIND("0F",ScheduleCompile!D170)),ISNUMBER(FIND("8F",ScheduleCompile!D170)),ISNUMBER(FIND("1F",ScheduleCompile!D170)),ISNUMBER(FIND("2F",ScheduleCompile!D170)),ISNUMBER(FIND("3F",ScheduleCompile!D170)),ISNUMBER(FIND("6F",ScheduleCompile!D170)),ISNUMBER(FIND("7F",ScheduleCompile!D170)),ISNUMBER(FIND("9F",ScheduleCompile!D170)),ISNUMBER(FIND("4F",ScheduleCompile!D170))),VALUE(LEFT(ScheduleCompile!D170,FIND("F",ScheduleCompile!D170)-1)),ScheduleCompile!D170)))))),"",IF(ScheduleCompile!D170="Off",0,IF(ScheduleCompile!D170="On",1,IF(ISNUMBER(ScheduleCompile!D170),ScheduleCompile!D170/1,IF(ISTEXT(ScheduleCompile!D170),IF(OR(ISNUMBER(FIND("5F",ScheduleCompile!D170)),ISNUMBER(FIND("0F",ScheduleCompile!D170)),ISNUMBER(FIND("8F",ScheduleCompile!D170)),ISNUMBER(FIND("1F",ScheduleCompile!D170)),ISNUMBER(FIND("2F",ScheduleCompile!D170)),ISNUMBER(FIND("3F",ScheduleCompile!D170)),ISNUMBER(FIND("6F",ScheduleCompile!D170)),ISNUMBER(FIND("7F",ScheduleCompile!D170)),ISNUMBER(FIND("9F",ScheduleCompile!D170)),ISNUMBER(FIND("4F",ScheduleCompile!D170))),VALUE(LEFT(ScheduleCompile!D170,FIND("F",ScheduleCompile!D170)-1)),ScheduleCompile!D170)))))))</f>
        <v>0</v>
      </c>
      <c r="J177" s="1">
        <f>IF(AND(ISERROR(IF(ScheduleCompile!E170="Off",0,IF(ScheduleCompile!E170="On",1,IF(ISNUMBER(ScheduleCompile!E170),ScheduleCompile!E170/1,IF(ISTEXT(ScheduleCompile!E170),IF(OR(ISNUMBER(FIND("5F",ScheduleCompile!E170)),ISNUMBER(FIND("0F",ScheduleCompile!E170)),ISNUMBER(FIND("8F",ScheduleCompile!E170)),ISNUMBER(FIND("1F",ScheduleCompile!E170)),ISNUMBER(FIND("2F",ScheduleCompile!E170)),ISNUMBER(FIND("3F",ScheduleCompile!E170)),ISNUMBER(FIND("6F",ScheduleCompile!E170)),ISNUMBER(FIND("7F",ScheduleCompile!E170)),ISNUMBER(FIND("9F",ScheduleCompile!E170)),ISNUMBER(FIND("4F",ScheduleCompile!E170))),VALUE(LEFT(ScheduleCompile!E170,FIND("F",ScheduleCompile!E170)-1)),ScheduleCompile!E170)))))),ISTEXT(ScheduleCompile!#REF!)),"ENDTABLE",IF(ISERROR(IF(ScheduleCompile!E170="Off",0,IF(ScheduleCompile!E170="On",1,IF(ISNUMBER(ScheduleCompile!E170),ScheduleCompile!E170/1,IF(ISTEXT(ScheduleCompile!E170),IF(OR(ISNUMBER(FIND("5F",ScheduleCompile!E170)),ISNUMBER(FIND("0F",ScheduleCompile!E170)),ISNUMBER(FIND("8F",ScheduleCompile!E170)),ISNUMBER(FIND("1F",ScheduleCompile!E170)),ISNUMBER(FIND("2F",ScheduleCompile!E170)),ISNUMBER(FIND("3F",ScheduleCompile!E170)),ISNUMBER(FIND("6F",ScheduleCompile!E170)),ISNUMBER(FIND("7F",ScheduleCompile!E170)),ISNUMBER(FIND("9F",ScheduleCompile!E170)),ISNUMBER(FIND("4F",ScheduleCompile!E170))),VALUE(LEFT(ScheduleCompile!E170,FIND("F",ScheduleCompile!E170)-1)),ScheduleCompile!E170)))))),"",IF(ScheduleCompile!E170="Off",0,IF(ScheduleCompile!E170="On",1,IF(ISNUMBER(ScheduleCompile!E170),ScheduleCompile!E170/1,IF(ISTEXT(ScheduleCompile!E170),IF(OR(ISNUMBER(FIND("5F",ScheduleCompile!E170)),ISNUMBER(FIND("0F",ScheduleCompile!E170)),ISNUMBER(FIND("8F",ScheduleCompile!E170)),ISNUMBER(FIND("1F",ScheduleCompile!E170)),ISNUMBER(FIND("2F",ScheduleCompile!E170)),ISNUMBER(FIND("3F",ScheduleCompile!E170)),ISNUMBER(FIND("6F",ScheduleCompile!E170)),ISNUMBER(FIND("7F",ScheduleCompile!E170)),ISNUMBER(FIND("9F",ScheduleCompile!E170)),ISNUMBER(FIND("4F",ScheduleCompile!E170))),VALUE(LEFT(ScheduleCompile!E170,FIND("F",ScheduleCompile!E170)-1)),ScheduleCompile!E170)))))))</f>
        <v>0</v>
      </c>
      <c r="K177" s="1">
        <f>IF(AND(ISERROR(IF(ScheduleCompile!F170="Off",0,IF(ScheduleCompile!F170="On",1,IF(ISNUMBER(ScheduleCompile!F170),ScheduleCompile!F170/1,IF(ISTEXT(ScheduleCompile!F170),IF(OR(ISNUMBER(FIND("5F",ScheduleCompile!F170)),ISNUMBER(FIND("0F",ScheduleCompile!F170)),ISNUMBER(FIND("8F",ScheduleCompile!F170)),ISNUMBER(FIND("1F",ScheduleCompile!F170)),ISNUMBER(FIND("2F",ScheduleCompile!F170)),ISNUMBER(FIND("3F",ScheduleCompile!F170)),ISNUMBER(FIND("6F",ScheduleCompile!F170)),ISNUMBER(FIND("7F",ScheduleCompile!F170)),ISNUMBER(FIND("9F",ScheduleCompile!F170)),ISNUMBER(FIND("4F",ScheduleCompile!F170))),VALUE(LEFT(ScheduleCompile!F170,FIND("F",ScheduleCompile!F170)-1)),ScheduleCompile!F170)))))),ISTEXT(ScheduleCompile!#REF!)),"ENDTABLE",IF(ISERROR(IF(ScheduleCompile!F170="Off",0,IF(ScheduleCompile!F170="On",1,IF(ISNUMBER(ScheduleCompile!F170),ScheduleCompile!F170/1,IF(ISTEXT(ScheduleCompile!F170),IF(OR(ISNUMBER(FIND("5F",ScheduleCompile!F170)),ISNUMBER(FIND("0F",ScheduleCompile!F170)),ISNUMBER(FIND("8F",ScheduleCompile!F170)),ISNUMBER(FIND("1F",ScheduleCompile!F170)),ISNUMBER(FIND("2F",ScheduleCompile!F170)),ISNUMBER(FIND("3F",ScheduleCompile!F170)),ISNUMBER(FIND("6F",ScheduleCompile!F170)),ISNUMBER(FIND("7F",ScheduleCompile!F170)),ISNUMBER(FIND("9F",ScheduleCompile!F170)),ISNUMBER(FIND("4F",ScheduleCompile!F170))),VALUE(LEFT(ScheduleCompile!F170,FIND("F",ScheduleCompile!F170)-1)),ScheduleCompile!F170)))))),"",IF(ScheduleCompile!F170="Off",0,IF(ScheduleCompile!F170="On",1,IF(ISNUMBER(ScheduleCompile!F170),ScheduleCompile!F170/1,IF(ISTEXT(ScheduleCompile!F170),IF(OR(ISNUMBER(FIND("5F",ScheduleCompile!F170)),ISNUMBER(FIND("0F",ScheduleCompile!F170)),ISNUMBER(FIND("8F",ScheduleCompile!F170)),ISNUMBER(FIND("1F",ScheduleCompile!F170)),ISNUMBER(FIND("2F",ScheduleCompile!F170)),ISNUMBER(FIND("3F",ScheduleCompile!F170)),ISNUMBER(FIND("6F",ScheduleCompile!F170)),ISNUMBER(FIND("7F",ScheduleCompile!F170)),ISNUMBER(FIND("9F",ScheduleCompile!F170)),ISNUMBER(FIND("4F",ScheduleCompile!F170))),VALUE(LEFT(ScheduleCompile!F170,FIND("F",ScheduleCompile!F170)-1)),ScheduleCompile!F170)))))))</f>
        <v>0</v>
      </c>
      <c r="L177" s="1">
        <f>IF(AND(ISERROR(IF(ScheduleCompile!G170="Off",0,IF(ScheduleCompile!G170="On",1,IF(ISNUMBER(ScheduleCompile!G170),ScheduleCompile!G170/1,IF(ISTEXT(ScheduleCompile!G170),IF(OR(ISNUMBER(FIND("5F",ScheduleCompile!G170)),ISNUMBER(FIND("0F",ScheduleCompile!G170)),ISNUMBER(FIND("8F",ScheduleCompile!G170)),ISNUMBER(FIND("1F",ScheduleCompile!G170)),ISNUMBER(FIND("2F",ScheduleCompile!G170)),ISNUMBER(FIND("3F",ScheduleCompile!G170)),ISNUMBER(FIND("6F",ScheduleCompile!G170)),ISNUMBER(FIND("7F",ScheduleCompile!G170)),ISNUMBER(FIND("9F",ScheduleCompile!G170)),ISNUMBER(FIND("4F",ScheduleCompile!G170))),VALUE(LEFT(ScheduleCompile!G170,FIND("F",ScheduleCompile!G170)-1)),ScheduleCompile!G170)))))),ISTEXT(ScheduleCompile!#REF!)),"ENDTABLE",IF(ISERROR(IF(ScheduleCompile!G170="Off",0,IF(ScheduleCompile!G170="On",1,IF(ISNUMBER(ScheduleCompile!G170),ScheduleCompile!G170/1,IF(ISTEXT(ScheduleCompile!G170),IF(OR(ISNUMBER(FIND("5F",ScheduleCompile!G170)),ISNUMBER(FIND("0F",ScheduleCompile!G170)),ISNUMBER(FIND("8F",ScheduleCompile!G170)),ISNUMBER(FIND("1F",ScheduleCompile!G170)),ISNUMBER(FIND("2F",ScheduleCompile!G170)),ISNUMBER(FIND("3F",ScheduleCompile!G170)),ISNUMBER(FIND("6F",ScheduleCompile!G170)),ISNUMBER(FIND("7F",ScheduleCompile!G170)),ISNUMBER(FIND("9F",ScheduleCompile!G170)),ISNUMBER(FIND("4F",ScheduleCompile!G170))),VALUE(LEFT(ScheduleCompile!G170,FIND("F",ScheduleCompile!G170)-1)),ScheduleCompile!G170)))))),"",IF(ScheduleCompile!G170="Off",0,IF(ScheduleCompile!G170="On",1,IF(ISNUMBER(ScheduleCompile!G170),ScheduleCompile!G170/1,IF(ISTEXT(ScheduleCompile!G170),IF(OR(ISNUMBER(FIND("5F",ScheduleCompile!G170)),ISNUMBER(FIND("0F",ScheduleCompile!G170)),ISNUMBER(FIND("8F",ScheduleCompile!G170)),ISNUMBER(FIND("1F",ScheduleCompile!G170)),ISNUMBER(FIND("2F",ScheduleCompile!G170)),ISNUMBER(FIND("3F",ScheduleCompile!G170)),ISNUMBER(FIND("6F",ScheduleCompile!G170)),ISNUMBER(FIND("7F",ScheduleCompile!G170)),ISNUMBER(FIND("9F",ScheduleCompile!G170)),ISNUMBER(FIND("4F",ScheduleCompile!G170))),VALUE(LEFT(ScheduleCompile!G170,FIND("F",ScheduleCompile!G170)-1)),ScheduleCompile!G170)))))))</f>
        <v>0</v>
      </c>
      <c r="M177" s="1">
        <f>IF(AND(ISERROR(IF(ScheduleCompile!H170="Off",0,IF(ScheduleCompile!H170="On",1,IF(ISNUMBER(ScheduleCompile!H170),ScheduleCompile!H170/1,IF(ISTEXT(ScheduleCompile!H170),IF(OR(ISNUMBER(FIND("5F",ScheduleCompile!H170)),ISNUMBER(FIND("0F",ScheduleCompile!H170)),ISNUMBER(FIND("8F",ScheduleCompile!H170)),ISNUMBER(FIND("1F",ScheduleCompile!H170)),ISNUMBER(FIND("2F",ScheduleCompile!H170)),ISNUMBER(FIND("3F",ScheduleCompile!H170)),ISNUMBER(FIND("6F",ScheduleCompile!H170)),ISNUMBER(FIND("7F",ScheduleCompile!H170)),ISNUMBER(FIND("9F",ScheduleCompile!H170)),ISNUMBER(FIND("4F",ScheduleCompile!H170))),VALUE(LEFT(ScheduleCompile!H170,FIND("F",ScheduleCompile!H170)-1)),ScheduleCompile!H170)))))),ISTEXT(ScheduleCompile!#REF!)),"ENDTABLE",IF(ISERROR(IF(ScheduleCompile!H170="Off",0,IF(ScheduleCompile!H170="On",1,IF(ISNUMBER(ScheduleCompile!H170),ScheduleCompile!H170/1,IF(ISTEXT(ScheduleCompile!H170),IF(OR(ISNUMBER(FIND("5F",ScheduleCompile!H170)),ISNUMBER(FIND("0F",ScheduleCompile!H170)),ISNUMBER(FIND("8F",ScheduleCompile!H170)),ISNUMBER(FIND("1F",ScheduleCompile!H170)),ISNUMBER(FIND("2F",ScheduleCompile!H170)),ISNUMBER(FIND("3F",ScheduleCompile!H170)),ISNUMBER(FIND("6F",ScheduleCompile!H170)),ISNUMBER(FIND("7F",ScheduleCompile!H170)),ISNUMBER(FIND("9F",ScheduleCompile!H170)),ISNUMBER(FIND("4F",ScheduleCompile!H170))),VALUE(LEFT(ScheduleCompile!H170,FIND("F",ScheduleCompile!H170)-1)),ScheduleCompile!H170)))))),"",IF(ScheduleCompile!H170="Off",0,IF(ScheduleCompile!H170="On",1,IF(ISNUMBER(ScheduleCompile!H170),ScheduleCompile!H170/1,IF(ISTEXT(ScheduleCompile!H170),IF(OR(ISNUMBER(FIND("5F",ScheduleCompile!H170)),ISNUMBER(FIND("0F",ScheduleCompile!H170)),ISNUMBER(FIND("8F",ScheduleCompile!H170)),ISNUMBER(FIND("1F",ScheduleCompile!H170)),ISNUMBER(FIND("2F",ScheduleCompile!H170)),ISNUMBER(FIND("3F",ScheduleCompile!H170)),ISNUMBER(FIND("6F",ScheduleCompile!H170)),ISNUMBER(FIND("7F",ScheduleCompile!H170)),ISNUMBER(FIND("9F",ScheduleCompile!H170)),ISNUMBER(FIND("4F",ScheduleCompile!H170))),VALUE(LEFT(ScheduleCompile!H170,FIND("F",ScheduleCompile!H170)-1)),ScheduleCompile!H170)))))))</f>
        <v>0.1</v>
      </c>
      <c r="N177" s="1">
        <f>IF(AND(ISERROR(IF(ScheduleCompile!I170="Off",0,IF(ScheduleCompile!I170="On",1,IF(ISNUMBER(ScheduleCompile!I170),ScheduleCompile!I170/1,IF(ISTEXT(ScheduleCompile!I170),IF(OR(ISNUMBER(FIND("5F",ScheduleCompile!I170)),ISNUMBER(FIND("0F",ScheduleCompile!I170)),ISNUMBER(FIND("8F",ScheduleCompile!I170)),ISNUMBER(FIND("1F",ScheduleCompile!I170)),ISNUMBER(FIND("2F",ScheduleCompile!I170)),ISNUMBER(FIND("3F",ScheduleCompile!I170)),ISNUMBER(FIND("6F",ScheduleCompile!I170)),ISNUMBER(FIND("7F",ScheduleCompile!I170)),ISNUMBER(FIND("9F",ScheduleCompile!I170)),ISNUMBER(FIND("4F",ScheduleCompile!I170))),VALUE(LEFT(ScheduleCompile!I170,FIND("F",ScheduleCompile!I170)-1)),ScheduleCompile!I170)))))),ISTEXT(ScheduleCompile!#REF!)),"ENDTABLE",IF(ISERROR(IF(ScheduleCompile!I170="Off",0,IF(ScheduleCompile!I170="On",1,IF(ISNUMBER(ScheduleCompile!I170),ScheduleCompile!I170/1,IF(ISTEXT(ScheduleCompile!I170),IF(OR(ISNUMBER(FIND("5F",ScheduleCompile!I170)),ISNUMBER(FIND("0F",ScheduleCompile!I170)),ISNUMBER(FIND("8F",ScheduleCompile!I170)),ISNUMBER(FIND("1F",ScheduleCompile!I170)),ISNUMBER(FIND("2F",ScheduleCompile!I170)),ISNUMBER(FIND("3F",ScheduleCompile!I170)),ISNUMBER(FIND("6F",ScheduleCompile!I170)),ISNUMBER(FIND("7F",ScheduleCompile!I170)),ISNUMBER(FIND("9F",ScheduleCompile!I170)),ISNUMBER(FIND("4F",ScheduleCompile!I170))),VALUE(LEFT(ScheduleCompile!I170,FIND("F",ScheduleCompile!I170)-1)),ScheduleCompile!I170)))))),"",IF(ScheduleCompile!I170="Off",0,IF(ScheduleCompile!I170="On",1,IF(ISNUMBER(ScheduleCompile!I170),ScheduleCompile!I170/1,IF(ISTEXT(ScheduleCompile!I170),IF(OR(ISNUMBER(FIND("5F",ScheduleCompile!I170)),ISNUMBER(FIND("0F",ScheduleCompile!I170)),ISNUMBER(FIND("8F",ScheduleCompile!I170)),ISNUMBER(FIND("1F",ScheduleCompile!I170)),ISNUMBER(FIND("2F",ScheduleCompile!I170)),ISNUMBER(FIND("3F",ScheduleCompile!I170)),ISNUMBER(FIND("6F",ScheduleCompile!I170)),ISNUMBER(FIND("7F",ScheduleCompile!I170)),ISNUMBER(FIND("9F",ScheduleCompile!I170)),ISNUMBER(FIND("4F",ScheduleCompile!I170))),VALUE(LEFT(ScheduleCompile!I170,FIND("F",ScheduleCompile!I170)-1)),ScheduleCompile!I170)))))))</f>
        <v>0.2</v>
      </c>
      <c r="O177" s="1">
        <f>IF(AND(ISERROR(IF(ScheduleCompile!J170="Off",0,IF(ScheduleCompile!J170="On",1,IF(ISNUMBER(ScheduleCompile!J170),ScheduleCompile!J170/1,IF(ISTEXT(ScheduleCompile!J170),IF(OR(ISNUMBER(FIND("5F",ScheduleCompile!J170)),ISNUMBER(FIND("0F",ScheduleCompile!J170)),ISNUMBER(FIND("8F",ScheduleCompile!J170)),ISNUMBER(FIND("1F",ScheduleCompile!J170)),ISNUMBER(FIND("2F",ScheduleCompile!J170)),ISNUMBER(FIND("3F",ScheduleCompile!J170)),ISNUMBER(FIND("6F",ScheduleCompile!J170)),ISNUMBER(FIND("7F",ScheduleCompile!J170)),ISNUMBER(FIND("9F",ScheduleCompile!J170)),ISNUMBER(FIND("4F",ScheduleCompile!J170))),VALUE(LEFT(ScheduleCompile!J170,FIND("F",ScheduleCompile!J170)-1)),ScheduleCompile!J170)))))),ISTEXT(ScheduleCompile!#REF!)),"ENDTABLE",IF(ISERROR(IF(ScheduleCompile!J170="Off",0,IF(ScheduleCompile!J170="On",1,IF(ISNUMBER(ScheduleCompile!J170),ScheduleCompile!J170/1,IF(ISTEXT(ScheduleCompile!J170),IF(OR(ISNUMBER(FIND("5F",ScheduleCompile!J170)),ISNUMBER(FIND("0F",ScheduleCompile!J170)),ISNUMBER(FIND("8F",ScheduleCompile!J170)),ISNUMBER(FIND("1F",ScheduleCompile!J170)),ISNUMBER(FIND("2F",ScheduleCompile!J170)),ISNUMBER(FIND("3F",ScheduleCompile!J170)),ISNUMBER(FIND("6F",ScheduleCompile!J170)),ISNUMBER(FIND("7F",ScheduleCompile!J170)),ISNUMBER(FIND("9F",ScheduleCompile!J170)),ISNUMBER(FIND("4F",ScheduleCompile!J170))),VALUE(LEFT(ScheduleCompile!J170,FIND("F",ScheduleCompile!J170)-1)),ScheduleCompile!J170)))))),"",IF(ScheduleCompile!J170="Off",0,IF(ScheduleCompile!J170="On",1,IF(ISNUMBER(ScheduleCompile!J170),ScheduleCompile!J170/1,IF(ISTEXT(ScheduleCompile!J170),IF(OR(ISNUMBER(FIND("5F",ScheduleCompile!J170)),ISNUMBER(FIND("0F",ScheduleCompile!J170)),ISNUMBER(FIND("8F",ScheduleCompile!J170)),ISNUMBER(FIND("1F",ScheduleCompile!J170)),ISNUMBER(FIND("2F",ScheduleCompile!J170)),ISNUMBER(FIND("3F",ScheduleCompile!J170)),ISNUMBER(FIND("6F",ScheduleCompile!J170)),ISNUMBER(FIND("7F",ScheduleCompile!J170)),ISNUMBER(FIND("9F",ScheduleCompile!J170)),ISNUMBER(FIND("4F",ScheduleCompile!J170))),VALUE(LEFT(ScheduleCompile!J170,FIND("F",ScheduleCompile!J170)-1)),ScheduleCompile!J170)))))))</f>
        <v>0.95</v>
      </c>
      <c r="P177" s="1">
        <f>IF(AND(ISERROR(IF(ScheduleCompile!K170="Off",0,IF(ScheduleCompile!K170="On",1,IF(ISNUMBER(ScheduleCompile!K170),ScheduleCompile!K170/1,IF(ISTEXT(ScheduleCompile!K170),IF(OR(ISNUMBER(FIND("5F",ScheduleCompile!K170)),ISNUMBER(FIND("0F",ScheduleCompile!K170)),ISNUMBER(FIND("8F",ScheduleCompile!K170)),ISNUMBER(FIND("1F",ScheduleCompile!K170)),ISNUMBER(FIND("2F",ScheduleCompile!K170)),ISNUMBER(FIND("3F",ScheduleCompile!K170)),ISNUMBER(FIND("6F",ScheduleCompile!K170)),ISNUMBER(FIND("7F",ScheduleCompile!K170)),ISNUMBER(FIND("9F",ScheduleCompile!K170)),ISNUMBER(FIND("4F",ScheduleCompile!K170))),VALUE(LEFT(ScheduleCompile!K170,FIND("F",ScheduleCompile!K170)-1)),ScheduleCompile!K170)))))),ISTEXT(ScheduleCompile!#REF!)),"ENDTABLE",IF(ISERROR(IF(ScheduleCompile!K170="Off",0,IF(ScheduleCompile!K170="On",1,IF(ISNUMBER(ScheduleCompile!K170),ScheduleCompile!K170/1,IF(ISTEXT(ScheduleCompile!K170),IF(OR(ISNUMBER(FIND("5F",ScheduleCompile!K170)),ISNUMBER(FIND("0F",ScheduleCompile!K170)),ISNUMBER(FIND("8F",ScheduleCompile!K170)),ISNUMBER(FIND("1F",ScheduleCompile!K170)),ISNUMBER(FIND("2F",ScheduleCompile!K170)),ISNUMBER(FIND("3F",ScheduleCompile!K170)),ISNUMBER(FIND("6F",ScheduleCompile!K170)),ISNUMBER(FIND("7F",ScheduleCompile!K170)),ISNUMBER(FIND("9F",ScheduleCompile!K170)),ISNUMBER(FIND("4F",ScheduleCompile!K170))),VALUE(LEFT(ScheduleCompile!K170,FIND("F",ScheduleCompile!K170)-1)),ScheduleCompile!K170)))))),"",IF(ScheduleCompile!K170="Off",0,IF(ScheduleCompile!K170="On",1,IF(ISNUMBER(ScheduleCompile!K170),ScheduleCompile!K170/1,IF(ISTEXT(ScheduleCompile!K170),IF(OR(ISNUMBER(FIND("5F",ScheduleCompile!K170)),ISNUMBER(FIND("0F",ScheduleCompile!K170)),ISNUMBER(FIND("8F",ScheduleCompile!K170)),ISNUMBER(FIND("1F",ScheduleCompile!K170)),ISNUMBER(FIND("2F",ScheduleCompile!K170)),ISNUMBER(FIND("3F",ScheduleCompile!K170)),ISNUMBER(FIND("6F",ScheduleCompile!K170)),ISNUMBER(FIND("7F",ScheduleCompile!K170)),ISNUMBER(FIND("9F",ScheduleCompile!K170)),ISNUMBER(FIND("4F",ScheduleCompile!K170))),VALUE(LEFT(ScheduleCompile!K170,FIND("F",ScheduleCompile!K170)-1)),ScheduleCompile!K170)))))))</f>
        <v>0.95</v>
      </c>
      <c r="Q177" s="1">
        <f>IF(AND(ISERROR(IF(ScheduleCompile!L170="Off",0,IF(ScheduleCompile!L170="On",1,IF(ISNUMBER(ScheduleCompile!L170),ScheduleCompile!L170/1,IF(ISTEXT(ScheduleCompile!L170),IF(OR(ISNUMBER(FIND("5F",ScheduleCompile!L170)),ISNUMBER(FIND("0F",ScheduleCompile!L170)),ISNUMBER(FIND("8F",ScheduleCompile!L170)),ISNUMBER(FIND("1F",ScheduleCompile!L170)),ISNUMBER(FIND("2F",ScheduleCompile!L170)),ISNUMBER(FIND("3F",ScheduleCompile!L170)),ISNUMBER(FIND("6F",ScheduleCompile!L170)),ISNUMBER(FIND("7F",ScheduleCompile!L170)),ISNUMBER(FIND("9F",ScheduleCompile!L170)),ISNUMBER(FIND("4F",ScheduleCompile!L170))),VALUE(LEFT(ScheduleCompile!L170,FIND("F",ScheduleCompile!L170)-1)),ScheduleCompile!L170)))))),ISTEXT(ScheduleCompile!#REF!)),"ENDTABLE",IF(ISERROR(IF(ScheduleCompile!L170="Off",0,IF(ScheduleCompile!L170="On",1,IF(ISNUMBER(ScheduleCompile!L170),ScheduleCompile!L170/1,IF(ISTEXT(ScheduleCompile!L170),IF(OR(ISNUMBER(FIND("5F",ScheduleCompile!L170)),ISNUMBER(FIND("0F",ScheduleCompile!L170)),ISNUMBER(FIND("8F",ScheduleCompile!L170)),ISNUMBER(FIND("1F",ScheduleCompile!L170)),ISNUMBER(FIND("2F",ScheduleCompile!L170)),ISNUMBER(FIND("3F",ScheduleCompile!L170)),ISNUMBER(FIND("6F",ScheduleCompile!L170)),ISNUMBER(FIND("7F",ScheduleCompile!L170)),ISNUMBER(FIND("9F",ScheduleCompile!L170)),ISNUMBER(FIND("4F",ScheduleCompile!L170))),VALUE(LEFT(ScheduleCompile!L170,FIND("F",ScheduleCompile!L170)-1)),ScheduleCompile!L170)))))),"",IF(ScheduleCompile!L170="Off",0,IF(ScheduleCompile!L170="On",1,IF(ISNUMBER(ScheduleCompile!L170),ScheduleCompile!L170/1,IF(ISTEXT(ScheduleCompile!L170),IF(OR(ISNUMBER(FIND("5F",ScheduleCompile!L170)),ISNUMBER(FIND("0F",ScheduleCompile!L170)),ISNUMBER(FIND("8F",ScheduleCompile!L170)),ISNUMBER(FIND("1F",ScheduleCompile!L170)),ISNUMBER(FIND("2F",ScheduleCompile!L170)),ISNUMBER(FIND("3F",ScheduleCompile!L170)),ISNUMBER(FIND("6F",ScheduleCompile!L170)),ISNUMBER(FIND("7F",ScheduleCompile!L170)),ISNUMBER(FIND("9F",ScheduleCompile!L170)),ISNUMBER(FIND("4F",ScheduleCompile!L170))),VALUE(LEFT(ScheduleCompile!L170,FIND("F",ScheduleCompile!L170)-1)),ScheduleCompile!L170)))))))</f>
        <v>0.95</v>
      </c>
      <c r="R177" s="1">
        <f>IF(AND(ISERROR(IF(ScheduleCompile!M170="Off",0,IF(ScheduleCompile!M170="On",1,IF(ISNUMBER(ScheduleCompile!M170),ScheduleCompile!M170/1,IF(ISTEXT(ScheduleCompile!M170),IF(OR(ISNUMBER(FIND("5F",ScheduleCompile!M170)),ISNUMBER(FIND("0F",ScheduleCompile!M170)),ISNUMBER(FIND("8F",ScheduleCompile!M170)),ISNUMBER(FIND("1F",ScheduleCompile!M170)),ISNUMBER(FIND("2F",ScheduleCompile!M170)),ISNUMBER(FIND("3F",ScheduleCompile!M170)),ISNUMBER(FIND("6F",ScheduleCompile!M170)),ISNUMBER(FIND("7F",ScheduleCompile!M170)),ISNUMBER(FIND("9F",ScheduleCompile!M170)),ISNUMBER(FIND("4F",ScheduleCompile!M170))),VALUE(LEFT(ScheduleCompile!M170,FIND("F",ScheduleCompile!M170)-1)),ScheduleCompile!M170)))))),ISTEXT(ScheduleCompile!#REF!)),"ENDTABLE",IF(ISERROR(IF(ScheduleCompile!M170="Off",0,IF(ScheduleCompile!M170="On",1,IF(ISNUMBER(ScheduleCompile!M170),ScheduleCompile!M170/1,IF(ISTEXT(ScheduleCompile!M170),IF(OR(ISNUMBER(FIND("5F",ScheduleCompile!M170)),ISNUMBER(FIND("0F",ScheduleCompile!M170)),ISNUMBER(FIND("8F",ScheduleCompile!M170)),ISNUMBER(FIND("1F",ScheduleCompile!M170)),ISNUMBER(FIND("2F",ScheduleCompile!M170)),ISNUMBER(FIND("3F",ScheduleCompile!M170)),ISNUMBER(FIND("6F",ScheduleCompile!M170)),ISNUMBER(FIND("7F",ScheduleCompile!M170)),ISNUMBER(FIND("9F",ScheduleCompile!M170)),ISNUMBER(FIND("4F",ScheduleCompile!M170))),VALUE(LEFT(ScheduleCompile!M170,FIND("F",ScheduleCompile!M170)-1)),ScheduleCompile!M170)))))),"",IF(ScheduleCompile!M170="Off",0,IF(ScheduleCompile!M170="On",1,IF(ISNUMBER(ScheduleCompile!M170),ScheduleCompile!M170/1,IF(ISTEXT(ScheduleCompile!M170),IF(OR(ISNUMBER(FIND("5F",ScheduleCompile!M170)),ISNUMBER(FIND("0F",ScheduleCompile!M170)),ISNUMBER(FIND("8F",ScheduleCompile!M170)),ISNUMBER(FIND("1F",ScheduleCompile!M170)),ISNUMBER(FIND("2F",ScheduleCompile!M170)),ISNUMBER(FIND("3F",ScheduleCompile!M170)),ISNUMBER(FIND("6F",ScheduleCompile!M170)),ISNUMBER(FIND("7F",ScheduleCompile!M170)),ISNUMBER(FIND("9F",ScheduleCompile!M170)),ISNUMBER(FIND("4F",ScheduleCompile!M170))),VALUE(LEFT(ScheduleCompile!M170,FIND("F",ScheduleCompile!M170)-1)),ScheduleCompile!M170)))))))</f>
        <v>0.95</v>
      </c>
      <c r="S177" s="1">
        <f>IF(AND(ISERROR(IF(ScheduleCompile!N170="Off",0,IF(ScheduleCompile!N170="On",1,IF(ISNUMBER(ScheduleCompile!N170),ScheduleCompile!N170/1,IF(ISTEXT(ScheduleCompile!N170),IF(OR(ISNUMBER(FIND("5F",ScheduleCompile!N170)),ISNUMBER(FIND("0F",ScheduleCompile!N170)),ISNUMBER(FIND("8F",ScheduleCompile!N170)),ISNUMBER(FIND("1F",ScheduleCompile!N170)),ISNUMBER(FIND("2F",ScheduleCompile!N170)),ISNUMBER(FIND("3F",ScheduleCompile!N170)),ISNUMBER(FIND("6F",ScheduleCompile!N170)),ISNUMBER(FIND("7F",ScheduleCompile!N170)),ISNUMBER(FIND("9F",ScheduleCompile!N170)),ISNUMBER(FIND("4F",ScheduleCompile!N170))),VALUE(LEFT(ScheduleCompile!N170,FIND("F",ScheduleCompile!N170)-1)),ScheduleCompile!N170)))))),ISTEXT(ScheduleCompile!#REF!)),"ENDTABLE",IF(ISERROR(IF(ScheduleCompile!N170="Off",0,IF(ScheduleCompile!N170="On",1,IF(ISNUMBER(ScheduleCompile!N170),ScheduleCompile!N170/1,IF(ISTEXT(ScheduleCompile!N170),IF(OR(ISNUMBER(FIND("5F",ScheduleCompile!N170)),ISNUMBER(FIND("0F",ScheduleCompile!N170)),ISNUMBER(FIND("8F",ScheduleCompile!N170)),ISNUMBER(FIND("1F",ScheduleCompile!N170)),ISNUMBER(FIND("2F",ScheduleCompile!N170)),ISNUMBER(FIND("3F",ScheduleCompile!N170)),ISNUMBER(FIND("6F",ScheduleCompile!N170)),ISNUMBER(FIND("7F",ScheduleCompile!N170)),ISNUMBER(FIND("9F",ScheduleCompile!N170)),ISNUMBER(FIND("4F",ScheduleCompile!N170))),VALUE(LEFT(ScheduleCompile!N170,FIND("F",ScheduleCompile!N170)-1)),ScheduleCompile!N170)))))),"",IF(ScheduleCompile!N170="Off",0,IF(ScheduleCompile!N170="On",1,IF(ISNUMBER(ScheduleCompile!N170),ScheduleCompile!N170/1,IF(ISTEXT(ScheduleCompile!N170),IF(OR(ISNUMBER(FIND("5F",ScheduleCompile!N170)),ISNUMBER(FIND("0F",ScheduleCompile!N170)),ISNUMBER(FIND("8F",ScheduleCompile!N170)),ISNUMBER(FIND("1F",ScheduleCompile!N170)),ISNUMBER(FIND("2F",ScheduleCompile!N170)),ISNUMBER(FIND("3F",ScheduleCompile!N170)),ISNUMBER(FIND("6F",ScheduleCompile!N170)),ISNUMBER(FIND("7F",ScheduleCompile!N170)),ISNUMBER(FIND("9F",ScheduleCompile!N170)),ISNUMBER(FIND("4F",ScheduleCompile!N170))),VALUE(LEFT(ScheduleCompile!N170,FIND("F",ScheduleCompile!N170)-1)),ScheduleCompile!N170)))))))</f>
        <v>0.5</v>
      </c>
      <c r="T177" s="1">
        <f>IF(AND(ISERROR(IF(ScheduleCompile!O170="Off",0,IF(ScheduleCompile!O170="On",1,IF(ISNUMBER(ScheduleCompile!O170),ScheduleCompile!O170/1,IF(ISTEXT(ScheduleCompile!O170),IF(OR(ISNUMBER(FIND("5F",ScheduleCompile!O170)),ISNUMBER(FIND("0F",ScheduleCompile!O170)),ISNUMBER(FIND("8F",ScheduleCompile!O170)),ISNUMBER(FIND("1F",ScheduleCompile!O170)),ISNUMBER(FIND("2F",ScheduleCompile!O170)),ISNUMBER(FIND("3F",ScheduleCompile!O170)),ISNUMBER(FIND("6F",ScheduleCompile!O170)),ISNUMBER(FIND("7F",ScheduleCompile!O170)),ISNUMBER(FIND("9F",ScheduleCompile!O170)),ISNUMBER(FIND("4F",ScheduleCompile!O170))),VALUE(LEFT(ScheduleCompile!O170,FIND("F",ScheduleCompile!O170)-1)),ScheduleCompile!O170)))))),ISTEXT(ScheduleCompile!#REF!)),"ENDTABLE",IF(ISERROR(IF(ScheduleCompile!O170="Off",0,IF(ScheduleCompile!O170="On",1,IF(ISNUMBER(ScheduleCompile!O170),ScheduleCompile!O170/1,IF(ISTEXT(ScheduleCompile!O170),IF(OR(ISNUMBER(FIND("5F",ScheduleCompile!O170)),ISNUMBER(FIND("0F",ScheduleCompile!O170)),ISNUMBER(FIND("8F",ScheduleCompile!O170)),ISNUMBER(FIND("1F",ScheduleCompile!O170)),ISNUMBER(FIND("2F",ScheduleCompile!O170)),ISNUMBER(FIND("3F",ScheduleCompile!O170)),ISNUMBER(FIND("6F",ScheduleCompile!O170)),ISNUMBER(FIND("7F",ScheduleCompile!O170)),ISNUMBER(FIND("9F",ScheduleCompile!O170)),ISNUMBER(FIND("4F",ScheduleCompile!O170))),VALUE(LEFT(ScheduleCompile!O170,FIND("F",ScheduleCompile!O170)-1)),ScheduleCompile!O170)))))),"",IF(ScheduleCompile!O170="Off",0,IF(ScheduleCompile!O170="On",1,IF(ISNUMBER(ScheduleCompile!O170),ScheduleCompile!O170/1,IF(ISTEXT(ScheduleCompile!O170),IF(OR(ISNUMBER(FIND("5F",ScheduleCompile!O170)),ISNUMBER(FIND("0F",ScheduleCompile!O170)),ISNUMBER(FIND("8F",ScheduleCompile!O170)),ISNUMBER(FIND("1F",ScheduleCompile!O170)),ISNUMBER(FIND("2F",ScheduleCompile!O170)),ISNUMBER(FIND("3F",ScheduleCompile!O170)),ISNUMBER(FIND("6F",ScheduleCompile!O170)),ISNUMBER(FIND("7F",ScheduleCompile!O170)),ISNUMBER(FIND("9F",ScheduleCompile!O170)),ISNUMBER(FIND("4F",ScheduleCompile!O170))),VALUE(LEFT(ScheduleCompile!O170,FIND("F",ScheduleCompile!O170)-1)),ScheduleCompile!O170)))))))</f>
        <v>0.95</v>
      </c>
      <c r="U177" s="1">
        <f>IF(AND(ISERROR(IF(ScheduleCompile!P170="Off",0,IF(ScheduleCompile!P170="On",1,IF(ISNUMBER(ScheduleCompile!P170),ScheduleCompile!P170/1,IF(ISTEXT(ScheduleCompile!P170),IF(OR(ISNUMBER(FIND("5F",ScheduleCompile!P170)),ISNUMBER(FIND("0F",ScheduleCompile!P170)),ISNUMBER(FIND("8F",ScheduleCompile!P170)),ISNUMBER(FIND("1F",ScheduleCompile!P170)),ISNUMBER(FIND("2F",ScheduleCompile!P170)),ISNUMBER(FIND("3F",ScheduleCompile!P170)),ISNUMBER(FIND("6F",ScheduleCompile!P170)),ISNUMBER(FIND("7F",ScheduleCompile!P170)),ISNUMBER(FIND("9F",ScheduleCompile!P170)),ISNUMBER(FIND("4F",ScheduleCompile!P170))),VALUE(LEFT(ScheduleCompile!P170,FIND("F",ScheduleCompile!P170)-1)),ScheduleCompile!P170)))))),ISTEXT(ScheduleCompile!#REF!)),"ENDTABLE",IF(ISERROR(IF(ScheduleCompile!P170="Off",0,IF(ScheduleCompile!P170="On",1,IF(ISNUMBER(ScheduleCompile!P170),ScheduleCompile!P170/1,IF(ISTEXT(ScheduleCompile!P170),IF(OR(ISNUMBER(FIND("5F",ScheduleCompile!P170)),ISNUMBER(FIND("0F",ScheduleCompile!P170)),ISNUMBER(FIND("8F",ScheduleCompile!P170)),ISNUMBER(FIND("1F",ScheduleCompile!P170)),ISNUMBER(FIND("2F",ScheduleCompile!P170)),ISNUMBER(FIND("3F",ScheduleCompile!P170)),ISNUMBER(FIND("6F",ScheduleCompile!P170)),ISNUMBER(FIND("7F",ScheduleCompile!P170)),ISNUMBER(FIND("9F",ScheduleCompile!P170)),ISNUMBER(FIND("4F",ScheduleCompile!P170))),VALUE(LEFT(ScheduleCompile!P170,FIND("F",ScheduleCompile!P170)-1)),ScheduleCompile!P170)))))),"",IF(ScheduleCompile!P170="Off",0,IF(ScheduleCompile!P170="On",1,IF(ISNUMBER(ScheduleCompile!P170),ScheduleCompile!P170/1,IF(ISTEXT(ScheduleCompile!P170),IF(OR(ISNUMBER(FIND("5F",ScheduleCompile!P170)),ISNUMBER(FIND("0F",ScheduleCompile!P170)),ISNUMBER(FIND("8F",ScheduleCompile!P170)),ISNUMBER(FIND("1F",ScheduleCompile!P170)),ISNUMBER(FIND("2F",ScheduleCompile!P170)),ISNUMBER(FIND("3F",ScheduleCompile!P170)),ISNUMBER(FIND("6F",ScheduleCompile!P170)),ISNUMBER(FIND("7F",ScheduleCompile!P170)),ISNUMBER(FIND("9F",ScheduleCompile!P170)),ISNUMBER(FIND("4F",ScheduleCompile!P170))),VALUE(LEFT(ScheduleCompile!P170,FIND("F",ScheduleCompile!P170)-1)),ScheduleCompile!P170)))))))</f>
        <v>0.95</v>
      </c>
      <c r="V177" s="1">
        <f>IF(AND(ISERROR(IF(ScheduleCompile!Q170="Off",0,IF(ScheduleCompile!Q170="On",1,IF(ISNUMBER(ScheduleCompile!Q170),ScheduleCompile!Q170/1,IF(ISTEXT(ScheduleCompile!Q170),IF(OR(ISNUMBER(FIND("5F",ScheduleCompile!Q170)),ISNUMBER(FIND("0F",ScheduleCompile!Q170)),ISNUMBER(FIND("8F",ScheduleCompile!Q170)),ISNUMBER(FIND("1F",ScheduleCompile!Q170)),ISNUMBER(FIND("2F",ScheduleCompile!Q170)),ISNUMBER(FIND("3F",ScheduleCompile!Q170)),ISNUMBER(FIND("6F",ScheduleCompile!Q170)),ISNUMBER(FIND("7F",ScheduleCompile!Q170)),ISNUMBER(FIND("9F",ScheduleCompile!Q170)),ISNUMBER(FIND("4F",ScheduleCompile!Q170))),VALUE(LEFT(ScheduleCompile!Q170,FIND("F",ScheduleCompile!Q170)-1)),ScheduleCompile!Q170)))))),ISTEXT(ScheduleCompile!#REF!)),"ENDTABLE",IF(ISERROR(IF(ScheduleCompile!Q170="Off",0,IF(ScheduleCompile!Q170="On",1,IF(ISNUMBER(ScheduleCompile!Q170),ScheduleCompile!Q170/1,IF(ISTEXT(ScheduleCompile!Q170),IF(OR(ISNUMBER(FIND("5F",ScheduleCompile!Q170)),ISNUMBER(FIND("0F",ScheduleCompile!Q170)),ISNUMBER(FIND("8F",ScheduleCompile!Q170)),ISNUMBER(FIND("1F",ScheduleCompile!Q170)),ISNUMBER(FIND("2F",ScheduleCompile!Q170)),ISNUMBER(FIND("3F",ScheduleCompile!Q170)),ISNUMBER(FIND("6F",ScheduleCompile!Q170)),ISNUMBER(FIND("7F",ScheduleCompile!Q170)),ISNUMBER(FIND("9F",ScheduleCompile!Q170)),ISNUMBER(FIND("4F",ScheduleCompile!Q170))),VALUE(LEFT(ScheduleCompile!Q170,FIND("F",ScheduleCompile!Q170)-1)),ScheduleCompile!Q170)))))),"",IF(ScheduleCompile!Q170="Off",0,IF(ScheduleCompile!Q170="On",1,IF(ISNUMBER(ScheduleCompile!Q170),ScheduleCompile!Q170/1,IF(ISTEXT(ScheduleCompile!Q170),IF(OR(ISNUMBER(FIND("5F",ScheduleCompile!Q170)),ISNUMBER(FIND("0F",ScheduleCompile!Q170)),ISNUMBER(FIND("8F",ScheduleCompile!Q170)),ISNUMBER(FIND("1F",ScheduleCompile!Q170)),ISNUMBER(FIND("2F",ScheduleCompile!Q170)),ISNUMBER(FIND("3F",ScheduleCompile!Q170)),ISNUMBER(FIND("6F",ScheduleCompile!Q170)),ISNUMBER(FIND("7F",ScheduleCompile!Q170)),ISNUMBER(FIND("9F",ScheduleCompile!Q170)),ISNUMBER(FIND("4F",ScheduleCompile!Q170))),VALUE(LEFT(ScheduleCompile!Q170,FIND("F",ScheduleCompile!Q170)-1)),ScheduleCompile!Q170)))))))</f>
        <v>0.95</v>
      </c>
      <c r="W177" s="1">
        <f>IF(AND(ISERROR(IF(ScheduleCompile!R170="Off",0,IF(ScheduleCompile!R170="On",1,IF(ISNUMBER(ScheduleCompile!R170),ScheduleCompile!R170/1,IF(ISTEXT(ScheduleCompile!R170),IF(OR(ISNUMBER(FIND("5F",ScheduleCompile!R170)),ISNUMBER(FIND("0F",ScheduleCompile!R170)),ISNUMBER(FIND("8F",ScheduleCompile!R170)),ISNUMBER(FIND("1F",ScheduleCompile!R170)),ISNUMBER(FIND("2F",ScheduleCompile!R170)),ISNUMBER(FIND("3F",ScheduleCompile!R170)),ISNUMBER(FIND("6F",ScheduleCompile!R170)),ISNUMBER(FIND("7F",ScheduleCompile!R170)),ISNUMBER(FIND("9F",ScheduleCompile!R170)),ISNUMBER(FIND("4F",ScheduleCompile!R170))),VALUE(LEFT(ScheduleCompile!R170,FIND("F",ScheduleCompile!R170)-1)),ScheduleCompile!R170)))))),ISTEXT(ScheduleCompile!#REF!)),"ENDTABLE",IF(ISERROR(IF(ScheduleCompile!R170="Off",0,IF(ScheduleCompile!R170="On",1,IF(ISNUMBER(ScheduleCompile!R170),ScheduleCompile!R170/1,IF(ISTEXT(ScheduleCompile!R170),IF(OR(ISNUMBER(FIND("5F",ScheduleCompile!R170)),ISNUMBER(FIND("0F",ScheduleCompile!R170)),ISNUMBER(FIND("8F",ScheduleCompile!R170)),ISNUMBER(FIND("1F",ScheduleCompile!R170)),ISNUMBER(FIND("2F",ScheduleCompile!R170)),ISNUMBER(FIND("3F",ScheduleCompile!R170)),ISNUMBER(FIND("6F",ScheduleCompile!R170)),ISNUMBER(FIND("7F",ScheduleCompile!R170)),ISNUMBER(FIND("9F",ScheduleCompile!R170)),ISNUMBER(FIND("4F",ScheduleCompile!R170))),VALUE(LEFT(ScheduleCompile!R170,FIND("F",ScheduleCompile!R170)-1)),ScheduleCompile!R170)))))),"",IF(ScheduleCompile!R170="Off",0,IF(ScheduleCompile!R170="On",1,IF(ISNUMBER(ScheduleCompile!R170),ScheduleCompile!R170/1,IF(ISTEXT(ScheduleCompile!R170),IF(OR(ISNUMBER(FIND("5F",ScheduleCompile!R170)),ISNUMBER(FIND("0F",ScheduleCompile!R170)),ISNUMBER(FIND("8F",ScheduleCompile!R170)),ISNUMBER(FIND("1F",ScheduleCompile!R170)),ISNUMBER(FIND("2F",ScheduleCompile!R170)),ISNUMBER(FIND("3F",ScheduleCompile!R170)),ISNUMBER(FIND("6F",ScheduleCompile!R170)),ISNUMBER(FIND("7F",ScheduleCompile!R170)),ISNUMBER(FIND("9F",ScheduleCompile!R170)),ISNUMBER(FIND("4F",ScheduleCompile!R170))),VALUE(LEFT(ScheduleCompile!R170,FIND("F",ScheduleCompile!R170)-1)),ScheduleCompile!R170)))))))</f>
        <v>0.95</v>
      </c>
      <c r="X177" s="1">
        <f>IF(AND(ISERROR(IF(ScheduleCompile!S170="Off",0,IF(ScheduleCompile!S170="On",1,IF(ISNUMBER(ScheduleCompile!S170),ScheduleCompile!S170/1,IF(ISTEXT(ScheduleCompile!S170),IF(OR(ISNUMBER(FIND("5F",ScheduleCompile!S170)),ISNUMBER(FIND("0F",ScheduleCompile!S170)),ISNUMBER(FIND("8F",ScheduleCompile!S170)),ISNUMBER(FIND("1F",ScheduleCompile!S170)),ISNUMBER(FIND("2F",ScheduleCompile!S170)),ISNUMBER(FIND("3F",ScheduleCompile!S170)),ISNUMBER(FIND("6F",ScheduleCompile!S170)),ISNUMBER(FIND("7F",ScheduleCompile!S170)),ISNUMBER(FIND("9F",ScheduleCompile!S170)),ISNUMBER(FIND("4F",ScheduleCompile!S170))),VALUE(LEFT(ScheduleCompile!S170,FIND("F",ScheduleCompile!S170)-1)),ScheduleCompile!S170)))))),ISTEXT(ScheduleCompile!#REF!)),"ENDTABLE",IF(ISERROR(IF(ScheduleCompile!S170="Off",0,IF(ScheduleCompile!S170="On",1,IF(ISNUMBER(ScheduleCompile!S170),ScheduleCompile!S170/1,IF(ISTEXT(ScheduleCompile!S170),IF(OR(ISNUMBER(FIND("5F",ScheduleCompile!S170)),ISNUMBER(FIND("0F",ScheduleCompile!S170)),ISNUMBER(FIND("8F",ScheduleCompile!S170)),ISNUMBER(FIND("1F",ScheduleCompile!S170)),ISNUMBER(FIND("2F",ScheduleCompile!S170)),ISNUMBER(FIND("3F",ScheduleCompile!S170)),ISNUMBER(FIND("6F",ScheduleCompile!S170)),ISNUMBER(FIND("7F",ScheduleCompile!S170)),ISNUMBER(FIND("9F",ScheduleCompile!S170)),ISNUMBER(FIND("4F",ScheduleCompile!S170))),VALUE(LEFT(ScheduleCompile!S170,FIND("F",ScheduleCompile!S170)-1)),ScheduleCompile!S170)))))),"",IF(ScheduleCompile!S170="Off",0,IF(ScheduleCompile!S170="On",1,IF(ISNUMBER(ScheduleCompile!S170),ScheduleCompile!S170/1,IF(ISTEXT(ScheduleCompile!S170),IF(OR(ISNUMBER(FIND("5F",ScheduleCompile!S170)),ISNUMBER(FIND("0F",ScheduleCompile!S170)),ISNUMBER(FIND("8F",ScheduleCompile!S170)),ISNUMBER(FIND("1F",ScheduleCompile!S170)),ISNUMBER(FIND("2F",ScheduleCompile!S170)),ISNUMBER(FIND("3F",ScheduleCompile!S170)),ISNUMBER(FIND("6F",ScheduleCompile!S170)),ISNUMBER(FIND("7F",ScheduleCompile!S170)),ISNUMBER(FIND("9F",ScheduleCompile!S170)),ISNUMBER(FIND("4F",ScheduleCompile!S170))),VALUE(LEFT(ScheduleCompile!S170,FIND("F",ScheduleCompile!S170)-1)),ScheduleCompile!S170)))))))</f>
        <v>0.3</v>
      </c>
      <c r="Y177" s="1">
        <f>IF(AND(ISERROR(IF(ScheduleCompile!T170="Off",0,IF(ScheduleCompile!T170="On",1,IF(ISNUMBER(ScheduleCompile!T170),ScheduleCompile!T170/1,IF(ISTEXT(ScheduleCompile!T170),IF(OR(ISNUMBER(FIND("5F",ScheduleCompile!T170)),ISNUMBER(FIND("0F",ScheduleCompile!T170)),ISNUMBER(FIND("8F",ScheduleCompile!T170)),ISNUMBER(FIND("1F",ScheduleCompile!T170)),ISNUMBER(FIND("2F",ScheduleCompile!T170)),ISNUMBER(FIND("3F",ScheduleCompile!T170)),ISNUMBER(FIND("6F",ScheduleCompile!T170)),ISNUMBER(FIND("7F",ScheduleCompile!T170)),ISNUMBER(FIND("9F",ScheduleCompile!T170)),ISNUMBER(FIND("4F",ScheduleCompile!T170))),VALUE(LEFT(ScheduleCompile!T170,FIND("F",ScheduleCompile!T170)-1)),ScheduleCompile!T170)))))),ISTEXT(ScheduleCompile!#REF!)),"ENDTABLE",IF(ISERROR(IF(ScheduleCompile!T170="Off",0,IF(ScheduleCompile!T170="On",1,IF(ISNUMBER(ScheduleCompile!T170),ScheduleCompile!T170/1,IF(ISTEXT(ScheduleCompile!T170),IF(OR(ISNUMBER(FIND("5F",ScheduleCompile!T170)),ISNUMBER(FIND("0F",ScheduleCompile!T170)),ISNUMBER(FIND("8F",ScheduleCompile!T170)),ISNUMBER(FIND("1F",ScheduleCompile!T170)),ISNUMBER(FIND("2F",ScheduleCompile!T170)),ISNUMBER(FIND("3F",ScheduleCompile!T170)),ISNUMBER(FIND("6F",ScheduleCompile!T170)),ISNUMBER(FIND("7F",ScheduleCompile!T170)),ISNUMBER(FIND("9F",ScheduleCompile!T170)),ISNUMBER(FIND("4F",ScheduleCompile!T170))),VALUE(LEFT(ScheduleCompile!T170,FIND("F",ScheduleCompile!T170)-1)),ScheduleCompile!T170)))))),"",IF(ScheduleCompile!T170="Off",0,IF(ScheduleCompile!T170="On",1,IF(ISNUMBER(ScheduleCompile!T170),ScheduleCompile!T170/1,IF(ISTEXT(ScheduleCompile!T170),IF(OR(ISNUMBER(FIND("5F",ScheduleCompile!T170)),ISNUMBER(FIND("0F",ScheduleCompile!T170)),ISNUMBER(FIND("8F",ScheduleCompile!T170)),ISNUMBER(FIND("1F",ScheduleCompile!T170)),ISNUMBER(FIND("2F",ScheduleCompile!T170)),ISNUMBER(FIND("3F",ScheduleCompile!T170)),ISNUMBER(FIND("6F",ScheduleCompile!T170)),ISNUMBER(FIND("7F",ScheduleCompile!T170)),ISNUMBER(FIND("9F",ScheduleCompile!T170)),ISNUMBER(FIND("4F",ScheduleCompile!T170))),VALUE(LEFT(ScheduleCompile!T170,FIND("F",ScheduleCompile!T170)-1)),ScheduleCompile!T170)))))))</f>
        <v>0.1</v>
      </c>
      <c r="Z177" s="1">
        <f>IF(AND(ISERROR(IF(ScheduleCompile!U170="Off",0,IF(ScheduleCompile!U170="On",1,IF(ISNUMBER(ScheduleCompile!U170),ScheduleCompile!U170/1,IF(ISTEXT(ScheduleCompile!U170),IF(OR(ISNUMBER(FIND("5F",ScheduleCompile!U170)),ISNUMBER(FIND("0F",ScheduleCompile!U170)),ISNUMBER(FIND("8F",ScheduleCompile!U170)),ISNUMBER(FIND("1F",ScheduleCompile!U170)),ISNUMBER(FIND("2F",ScheduleCompile!U170)),ISNUMBER(FIND("3F",ScheduleCompile!U170)),ISNUMBER(FIND("6F",ScheduleCompile!U170)),ISNUMBER(FIND("7F",ScheduleCompile!U170)),ISNUMBER(FIND("9F",ScheduleCompile!U170)),ISNUMBER(FIND("4F",ScheduleCompile!U170))),VALUE(LEFT(ScheduleCompile!U170,FIND("F",ScheduleCompile!U170)-1)),ScheduleCompile!U170)))))),ISTEXT(ScheduleCompile!#REF!)),"ENDTABLE",IF(ISERROR(IF(ScheduleCompile!U170="Off",0,IF(ScheduleCompile!U170="On",1,IF(ISNUMBER(ScheduleCompile!U170),ScheduleCompile!U170/1,IF(ISTEXT(ScheduleCompile!U170),IF(OR(ISNUMBER(FIND("5F",ScheduleCompile!U170)),ISNUMBER(FIND("0F",ScheduleCompile!U170)),ISNUMBER(FIND("8F",ScheduleCompile!U170)),ISNUMBER(FIND("1F",ScheduleCompile!U170)),ISNUMBER(FIND("2F",ScheduleCompile!U170)),ISNUMBER(FIND("3F",ScheduleCompile!U170)),ISNUMBER(FIND("6F",ScheduleCompile!U170)),ISNUMBER(FIND("7F",ScheduleCompile!U170)),ISNUMBER(FIND("9F",ScheduleCompile!U170)),ISNUMBER(FIND("4F",ScheduleCompile!U170))),VALUE(LEFT(ScheduleCompile!U170,FIND("F",ScheduleCompile!U170)-1)),ScheduleCompile!U170)))))),"",IF(ScheduleCompile!U170="Off",0,IF(ScheduleCompile!U170="On",1,IF(ISNUMBER(ScheduleCompile!U170),ScheduleCompile!U170/1,IF(ISTEXT(ScheduleCompile!U170),IF(OR(ISNUMBER(FIND("5F",ScheduleCompile!U170)),ISNUMBER(FIND("0F",ScheduleCompile!U170)),ISNUMBER(FIND("8F",ScheduleCompile!U170)),ISNUMBER(FIND("1F",ScheduleCompile!U170)),ISNUMBER(FIND("2F",ScheduleCompile!U170)),ISNUMBER(FIND("3F",ScheduleCompile!U170)),ISNUMBER(FIND("6F",ScheduleCompile!U170)),ISNUMBER(FIND("7F",ScheduleCompile!U170)),ISNUMBER(FIND("9F",ScheduleCompile!U170)),ISNUMBER(FIND("4F",ScheduleCompile!U170))),VALUE(LEFT(ScheduleCompile!U170,FIND("F",ScheduleCompile!U170)-1)),ScheduleCompile!U170)))))))</f>
        <v>0.1</v>
      </c>
      <c r="AA177" s="1">
        <f>IF(AND(ISERROR(IF(ScheduleCompile!V170="Off",0,IF(ScheduleCompile!V170="On",1,IF(ISNUMBER(ScheduleCompile!V170),ScheduleCompile!V170/1,IF(ISTEXT(ScheduleCompile!V170),IF(OR(ISNUMBER(FIND("5F",ScheduleCompile!V170)),ISNUMBER(FIND("0F",ScheduleCompile!V170)),ISNUMBER(FIND("8F",ScheduleCompile!V170)),ISNUMBER(FIND("1F",ScheduleCompile!V170)),ISNUMBER(FIND("2F",ScheduleCompile!V170)),ISNUMBER(FIND("3F",ScheduleCompile!V170)),ISNUMBER(FIND("6F",ScheduleCompile!V170)),ISNUMBER(FIND("7F",ScheduleCompile!V170)),ISNUMBER(FIND("9F",ScheduleCompile!V170)),ISNUMBER(FIND("4F",ScheduleCompile!V170))),VALUE(LEFT(ScheduleCompile!V170,FIND("F",ScheduleCompile!V170)-1)),ScheduleCompile!V170)))))),ISTEXT(ScheduleCompile!#REF!)),"ENDTABLE",IF(ISERROR(IF(ScheduleCompile!V170="Off",0,IF(ScheduleCompile!V170="On",1,IF(ISNUMBER(ScheduleCompile!V170),ScheduleCompile!V170/1,IF(ISTEXT(ScheduleCompile!V170),IF(OR(ISNUMBER(FIND("5F",ScheduleCompile!V170)),ISNUMBER(FIND("0F",ScheduleCompile!V170)),ISNUMBER(FIND("8F",ScheduleCompile!V170)),ISNUMBER(FIND("1F",ScheduleCompile!V170)),ISNUMBER(FIND("2F",ScheduleCompile!V170)),ISNUMBER(FIND("3F",ScheduleCompile!V170)),ISNUMBER(FIND("6F",ScheduleCompile!V170)),ISNUMBER(FIND("7F",ScheduleCompile!V170)),ISNUMBER(FIND("9F",ScheduleCompile!V170)),ISNUMBER(FIND("4F",ScheduleCompile!V170))),VALUE(LEFT(ScheduleCompile!V170,FIND("F",ScheduleCompile!V170)-1)),ScheduleCompile!V170)))))),"",IF(ScheduleCompile!V170="Off",0,IF(ScheduleCompile!V170="On",1,IF(ISNUMBER(ScheduleCompile!V170),ScheduleCompile!V170/1,IF(ISTEXT(ScheduleCompile!V170),IF(OR(ISNUMBER(FIND("5F",ScheduleCompile!V170)),ISNUMBER(FIND("0F",ScheduleCompile!V170)),ISNUMBER(FIND("8F",ScheduleCompile!V170)),ISNUMBER(FIND("1F",ScheduleCompile!V170)),ISNUMBER(FIND("2F",ScheduleCompile!V170)),ISNUMBER(FIND("3F",ScheduleCompile!V170)),ISNUMBER(FIND("6F",ScheduleCompile!V170)),ISNUMBER(FIND("7F",ScheduleCompile!V170)),ISNUMBER(FIND("9F",ScheduleCompile!V170)),ISNUMBER(FIND("4F",ScheduleCompile!V170))),VALUE(LEFT(ScheduleCompile!V170,FIND("F",ScheduleCompile!V170)-1)),ScheduleCompile!V170)))))))</f>
        <v>0.1</v>
      </c>
      <c r="AB177" s="1">
        <f>IF(AND(ISERROR(IF(ScheduleCompile!W170="Off",0,IF(ScheduleCompile!W170="On",1,IF(ISNUMBER(ScheduleCompile!W170),ScheduleCompile!W170/1,IF(ISTEXT(ScheduleCompile!W170),IF(OR(ISNUMBER(FIND("5F",ScheduleCompile!W170)),ISNUMBER(FIND("0F",ScheduleCompile!W170)),ISNUMBER(FIND("8F",ScheduleCompile!W170)),ISNUMBER(FIND("1F",ScheduleCompile!W170)),ISNUMBER(FIND("2F",ScheduleCompile!W170)),ISNUMBER(FIND("3F",ScheduleCompile!W170)),ISNUMBER(FIND("6F",ScheduleCompile!W170)),ISNUMBER(FIND("7F",ScheduleCompile!W170)),ISNUMBER(FIND("9F",ScheduleCompile!W170)),ISNUMBER(FIND("4F",ScheduleCompile!W170))),VALUE(LEFT(ScheduleCompile!W170,FIND("F",ScheduleCompile!W170)-1)),ScheduleCompile!W170)))))),ISTEXT(ScheduleCompile!#REF!)),"ENDTABLE",IF(ISERROR(IF(ScheduleCompile!W170="Off",0,IF(ScheduleCompile!W170="On",1,IF(ISNUMBER(ScheduleCompile!W170),ScheduleCompile!W170/1,IF(ISTEXT(ScheduleCompile!W170),IF(OR(ISNUMBER(FIND("5F",ScheduleCompile!W170)),ISNUMBER(FIND("0F",ScheduleCompile!W170)),ISNUMBER(FIND("8F",ScheduleCompile!W170)),ISNUMBER(FIND("1F",ScheduleCompile!W170)),ISNUMBER(FIND("2F",ScheduleCompile!W170)),ISNUMBER(FIND("3F",ScheduleCompile!W170)),ISNUMBER(FIND("6F",ScheduleCompile!W170)),ISNUMBER(FIND("7F",ScheduleCompile!W170)),ISNUMBER(FIND("9F",ScheduleCompile!W170)),ISNUMBER(FIND("4F",ScheduleCompile!W170))),VALUE(LEFT(ScheduleCompile!W170,FIND("F",ScheduleCompile!W170)-1)),ScheduleCompile!W170)))))),"",IF(ScheduleCompile!W170="Off",0,IF(ScheduleCompile!W170="On",1,IF(ISNUMBER(ScheduleCompile!W170),ScheduleCompile!W170/1,IF(ISTEXT(ScheduleCompile!W170),IF(OR(ISNUMBER(FIND("5F",ScheduleCompile!W170)),ISNUMBER(FIND("0F",ScheduleCompile!W170)),ISNUMBER(FIND("8F",ScheduleCompile!W170)),ISNUMBER(FIND("1F",ScheduleCompile!W170)),ISNUMBER(FIND("2F",ScheduleCompile!W170)),ISNUMBER(FIND("3F",ScheduleCompile!W170)),ISNUMBER(FIND("6F",ScheduleCompile!W170)),ISNUMBER(FIND("7F",ScheduleCompile!W170)),ISNUMBER(FIND("9F",ScheduleCompile!W170)),ISNUMBER(FIND("4F",ScheduleCompile!W170))),VALUE(LEFT(ScheduleCompile!W170,FIND("F",ScheduleCompile!W170)-1)),ScheduleCompile!W170)))))))</f>
        <v>0.1</v>
      </c>
      <c r="AC177" s="1">
        <f>IF(AND(ISERROR(IF(ScheduleCompile!X170="Off",0,IF(ScheduleCompile!X170="On",1,IF(ISNUMBER(ScheduleCompile!X170),ScheduleCompile!X170/1,IF(ISTEXT(ScheduleCompile!X170),IF(OR(ISNUMBER(FIND("5F",ScheduleCompile!X170)),ISNUMBER(FIND("0F",ScheduleCompile!X170)),ISNUMBER(FIND("8F",ScheduleCompile!X170)),ISNUMBER(FIND("1F",ScheduleCompile!X170)),ISNUMBER(FIND("2F",ScheduleCompile!X170)),ISNUMBER(FIND("3F",ScheduleCompile!X170)),ISNUMBER(FIND("6F",ScheduleCompile!X170)),ISNUMBER(FIND("7F",ScheduleCompile!X170)),ISNUMBER(FIND("9F",ScheduleCompile!X170)),ISNUMBER(FIND("4F",ScheduleCompile!X170))),VALUE(LEFT(ScheduleCompile!X170,FIND("F",ScheduleCompile!X170)-1)),ScheduleCompile!X170)))))),ISTEXT(ScheduleCompile!#REF!)),"ENDTABLE",IF(ISERROR(IF(ScheduleCompile!X170="Off",0,IF(ScheduleCompile!X170="On",1,IF(ISNUMBER(ScheduleCompile!X170),ScheduleCompile!X170/1,IF(ISTEXT(ScheduleCompile!X170),IF(OR(ISNUMBER(FIND("5F",ScheduleCompile!X170)),ISNUMBER(FIND("0F",ScheduleCompile!X170)),ISNUMBER(FIND("8F",ScheduleCompile!X170)),ISNUMBER(FIND("1F",ScheduleCompile!X170)),ISNUMBER(FIND("2F",ScheduleCompile!X170)),ISNUMBER(FIND("3F",ScheduleCompile!X170)),ISNUMBER(FIND("6F",ScheduleCompile!X170)),ISNUMBER(FIND("7F",ScheduleCompile!X170)),ISNUMBER(FIND("9F",ScheduleCompile!X170)),ISNUMBER(FIND("4F",ScheduleCompile!X170))),VALUE(LEFT(ScheduleCompile!X170,FIND("F",ScheduleCompile!X170)-1)),ScheduleCompile!X170)))))),"",IF(ScheduleCompile!X170="Off",0,IF(ScheduleCompile!X170="On",1,IF(ISNUMBER(ScheduleCompile!X170),ScheduleCompile!X170/1,IF(ISTEXT(ScheduleCompile!X170),IF(OR(ISNUMBER(FIND("5F",ScheduleCompile!X170)),ISNUMBER(FIND("0F",ScheduleCompile!X170)),ISNUMBER(FIND("8F",ScheduleCompile!X170)),ISNUMBER(FIND("1F",ScheduleCompile!X170)),ISNUMBER(FIND("2F",ScheduleCompile!X170)),ISNUMBER(FIND("3F",ScheduleCompile!X170)),ISNUMBER(FIND("6F",ScheduleCompile!X170)),ISNUMBER(FIND("7F",ScheduleCompile!X170)),ISNUMBER(FIND("9F",ScheduleCompile!X170)),ISNUMBER(FIND("4F",ScheduleCompile!X170))),VALUE(LEFT(ScheduleCompile!X170,FIND("F",ScheduleCompile!X170)-1)),ScheduleCompile!X170)))))))</f>
        <v>0.05</v>
      </c>
      <c r="AD177" s="1">
        <f>IF(AND(ISERROR(IF(ScheduleCompile!Y170="Off",0,IF(ScheduleCompile!Y170="On",1,IF(ISNUMBER(ScheduleCompile!Y170),ScheduleCompile!Y170/1,IF(ISTEXT(ScheduleCompile!Y170),IF(OR(ISNUMBER(FIND("5F",ScheduleCompile!Y170)),ISNUMBER(FIND("0F",ScheduleCompile!Y170)),ISNUMBER(FIND("8F",ScheduleCompile!Y170)),ISNUMBER(FIND("1F",ScheduleCompile!Y170)),ISNUMBER(FIND("2F",ScheduleCompile!Y170)),ISNUMBER(FIND("3F",ScheduleCompile!Y170)),ISNUMBER(FIND("6F",ScheduleCompile!Y170)),ISNUMBER(FIND("7F",ScheduleCompile!Y170)),ISNUMBER(FIND("9F",ScheduleCompile!Y170)),ISNUMBER(FIND("4F",ScheduleCompile!Y170))),VALUE(LEFT(ScheduleCompile!Y170,FIND("F",ScheduleCompile!Y170)-1)),ScheduleCompile!Y170)))))),ISTEXT(ScheduleCompile!#REF!)),"ENDTABLE",IF(ISERROR(IF(ScheduleCompile!Y170="Off",0,IF(ScheduleCompile!Y170="On",1,IF(ISNUMBER(ScheduleCompile!Y170),ScheduleCompile!Y170/1,IF(ISTEXT(ScheduleCompile!Y170),IF(OR(ISNUMBER(FIND("5F",ScheduleCompile!Y170)),ISNUMBER(FIND("0F",ScheduleCompile!Y170)),ISNUMBER(FIND("8F",ScheduleCompile!Y170)),ISNUMBER(FIND("1F",ScheduleCompile!Y170)),ISNUMBER(FIND("2F",ScheduleCompile!Y170)),ISNUMBER(FIND("3F",ScheduleCompile!Y170)),ISNUMBER(FIND("6F",ScheduleCompile!Y170)),ISNUMBER(FIND("7F",ScheduleCompile!Y170)),ISNUMBER(FIND("9F",ScheduleCompile!Y170)),ISNUMBER(FIND("4F",ScheduleCompile!Y170))),VALUE(LEFT(ScheduleCompile!Y170,FIND("F",ScheduleCompile!Y170)-1)),ScheduleCompile!Y170)))))),"",IF(ScheduleCompile!Y170="Off",0,IF(ScheduleCompile!Y170="On",1,IF(ISNUMBER(ScheduleCompile!Y170),ScheduleCompile!Y170/1,IF(ISTEXT(ScheduleCompile!Y170),IF(OR(ISNUMBER(FIND("5F",ScheduleCompile!Y170)),ISNUMBER(FIND("0F",ScheduleCompile!Y170)),ISNUMBER(FIND("8F",ScheduleCompile!Y170)),ISNUMBER(FIND("1F",ScheduleCompile!Y170)),ISNUMBER(FIND("2F",ScheduleCompile!Y170)),ISNUMBER(FIND("3F",ScheduleCompile!Y170)),ISNUMBER(FIND("6F",ScheduleCompile!Y170)),ISNUMBER(FIND("7F",ScheduleCompile!Y170)),ISNUMBER(FIND("9F",ScheduleCompile!Y170)),ISNUMBER(FIND("4F",ScheduleCompile!Y170))),VALUE(LEFT(ScheduleCompile!Y170,FIND("F",ScheduleCompile!Y170)-1)),ScheduleCompile!Y170)))))))</f>
        <v>0.05</v>
      </c>
    </row>
    <row r="178" spans="1:30" x14ac:dyDescent="0.25">
      <c r="A178" t="str">
        <f t="shared" si="8"/>
        <v>SchDay "ManufacturingOccupancySat"  Type = "Fraction" Hr = (0, 0, 0, 0, 0, 0, 0.1, 0.1, 0.3, 0.3, 0.3, 0.3, 0.1, 0.1, 0.1, 0.1, 0.1, 0.05, 0.05, 0, 0, 0, 0, 0) ..</v>
      </c>
      <c r="B178" s="1" t="s">
        <v>623</v>
      </c>
      <c r="C178" t="str">
        <f t="shared" si="9"/>
        <v xml:space="preserve">SchDay "ManufacturingOccupancySat"  Type = "Fraction" Hr = </v>
      </c>
      <c r="D178" t="str">
        <f t="shared" si="10"/>
        <v>(0, 0, 0, 0, 0, 0, 0.1, 0.1, 0.3, 0.3, 0.3, 0.3, 0.1, 0.1, 0.1, 0.1, 0.1, 0.05, 0.05, 0, 0, 0, 0, 0) ..</v>
      </c>
      <c r="E178" s="30" t="str">
        <f>ScheduleCompile!A171</f>
        <v>ManufacturingOccupancySat</v>
      </c>
      <c r="F178" t="str">
        <f t="shared" si="11"/>
        <v>Fraction</v>
      </c>
      <c r="G178" s="1">
        <f>IF(AND(ISERROR(IF(ScheduleCompile!B171="Off",0,IF(ScheduleCompile!B171="On",1,IF(ISNUMBER(ScheduleCompile!B171),ScheduleCompile!B171/1,IF(ISTEXT(ScheduleCompile!B171),IF(OR(ISNUMBER(FIND("5F",ScheduleCompile!B171)),ISNUMBER(FIND("0F",ScheduleCompile!B171)),ISNUMBER(FIND("8F",ScheduleCompile!B171)),ISNUMBER(FIND("1F",ScheduleCompile!B171)),ISNUMBER(FIND("2F",ScheduleCompile!B171)),ISNUMBER(FIND("3F",ScheduleCompile!B171)),ISNUMBER(FIND("6F",ScheduleCompile!B171)),ISNUMBER(FIND("7F",ScheduleCompile!B171)),ISNUMBER(FIND("9F",ScheduleCompile!B171)),ISNUMBER(FIND("4F",ScheduleCompile!B171))),VALUE(LEFT(ScheduleCompile!B171,FIND("F",ScheduleCompile!B171)-1)),ScheduleCompile!B171)))))),ISTEXT(ScheduleCompile!#REF!)),"ENDTABLE",IF(ISERROR(IF(ScheduleCompile!B171="Off",0,IF(ScheduleCompile!B171="On",1,IF(ISNUMBER(ScheduleCompile!B171),ScheduleCompile!B171/1,IF(ISTEXT(ScheduleCompile!B171),IF(OR(ISNUMBER(FIND("5F",ScheduleCompile!B171)),ISNUMBER(FIND("0F",ScheduleCompile!B171)),ISNUMBER(FIND("8F",ScheduleCompile!B171)),ISNUMBER(FIND("1F",ScheduleCompile!B171)),ISNUMBER(FIND("2F",ScheduleCompile!B171)),ISNUMBER(FIND("3F",ScheduleCompile!B171)),ISNUMBER(FIND("6F",ScheduleCompile!B171)),ISNUMBER(FIND("7F",ScheduleCompile!B171)),ISNUMBER(FIND("9F",ScheduleCompile!B171)),ISNUMBER(FIND("4F",ScheduleCompile!B171))),VALUE(LEFT(ScheduleCompile!B171,FIND("F",ScheduleCompile!B171)-1)),ScheduleCompile!B171)))))),"",IF(ScheduleCompile!B171="Off",0,IF(ScheduleCompile!B171="On",1,IF(ISNUMBER(ScheduleCompile!B171),ScheduleCompile!B171/1,IF(ISTEXT(ScheduleCompile!B171),IF(OR(ISNUMBER(FIND("5F",ScheduleCompile!B171)),ISNUMBER(FIND("0F",ScheduleCompile!B171)),ISNUMBER(FIND("8F",ScheduleCompile!B171)),ISNUMBER(FIND("1F",ScheduleCompile!B171)),ISNUMBER(FIND("2F",ScheduleCompile!B171)),ISNUMBER(FIND("3F",ScheduleCompile!B171)),ISNUMBER(FIND("6F",ScheduleCompile!B171)),ISNUMBER(FIND("7F",ScheduleCompile!B171)),ISNUMBER(FIND("9F",ScheduleCompile!B171)),ISNUMBER(FIND("4F",ScheduleCompile!B171))),VALUE(LEFT(ScheduleCompile!B171,FIND("F",ScheduleCompile!B171)-1)),ScheduleCompile!B171)))))))</f>
        <v>0</v>
      </c>
      <c r="H178" s="1">
        <f>IF(AND(ISERROR(IF(ScheduleCompile!C171="Off",0,IF(ScheduleCompile!C171="On",1,IF(ISNUMBER(ScheduleCompile!C171),ScheduleCompile!C171/1,IF(ISTEXT(ScheduleCompile!C171),IF(OR(ISNUMBER(FIND("5F",ScheduleCompile!C171)),ISNUMBER(FIND("0F",ScheduleCompile!C171)),ISNUMBER(FIND("8F",ScheduleCompile!C171)),ISNUMBER(FIND("1F",ScheduleCompile!C171)),ISNUMBER(FIND("2F",ScheduleCompile!C171)),ISNUMBER(FIND("3F",ScheduleCompile!C171)),ISNUMBER(FIND("6F",ScheduleCompile!C171)),ISNUMBER(FIND("7F",ScheduleCompile!C171)),ISNUMBER(FIND("9F",ScheduleCompile!C171)),ISNUMBER(FIND("4F",ScheduleCompile!C171))),VALUE(LEFT(ScheduleCompile!C171,FIND("F",ScheduleCompile!C171)-1)),ScheduleCompile!C171)))))),ISTEXT(ScheduleCompile!#REF!)),"ENDTABLE",IF(ISERROR(IF(ScheduleCompile!C171="Off",0,IF(ScheduleCompile!C171="On",1,IF(ISNUMBER(ScheduleCompile!C171),ScheduleCompile!C171/1,IF(ISTEXT(ScheduleCompile!C171),IF(OR(ISNUMBER(FIND("5F",ScheduleCompile!C171)),ISNUMBER(FIND("0F",ScheduleCompile!C171)),ISNUMBER(FIND("8F",ScheduleCompile!C171)),ISNUMBER(FIND("1F",ScheduleCompile!C171)),ISNUMBER(FIND("2F",ScheduleCompile!C171)),ISNUMBER(FIND("3F",ScheduleCompile!C171)),ISNUMBER(FIND("6F",ScheduleCompile!C171)),ISNUMBER(FIND("7F",ScheduleCompile!C171)),ISNUMBER(FIND("9F",ScheduleCompile!C171)),ISNUMBER(FIND("4F",ScheduleCompile!C171))),VALUE(LEFT(ScheduleCompile!C171,FIND("F",ScheduleCompile!C171)-1)),ScheduleCompile!C171)))))),"",IF(ScheduleCompile!C171="Off",0,IF(ScheduleCompile!C171="On",1,IF(ISNUMBER(ScheduleCompile!C171),ScheduleCompile!C171/1,IF(ISTEXT(ScheduleCompile!C171),IF(OR(ISNUMBER(FIND("5F",ScheduleCompile!C171)),ISNUMBER(FIND("0F",ScheduleCompile!C171)),ISNUMBER(FIND("8F",ScheduleCompile!C171)),ISNUMBER(FIND("1F",ScheduleCompile!C171)),ISNUMBER(FIND("2F",ScheduleCompile!C171)),ISNUMBER(FIND("3F",ScheduleCompile!C171)),ISNUMBER(FIND("6F",ScheduleCompile!C171)),ISNUMBER(FIND("7F",ScheduleCompile!C171)),ISNUMBER(FIND("9F",ScheduleCompile!C171)),ISNUMBER(FIND("4F",ScheduleCompile!C171))),VALUE(LEFT(ScheduleCompile!C171,FIND("F",ScheduleCompile!C171)-1)),ScheduleCompile!C171)))))))</f>
        <v>0</v>
      </c>
      <c r="I178" s="1">
        <f>IF(AND(ISERROR(IF(ScheduleCompile!D171="Off",0,IF(ScheduleCompile!D171="On",1,IF(ISNUMBER(ScheduleCompile!D171),ScheduleCompile!D171/1,IF(ISTEXT(ScheduleCompile!D171),IF(OR(ISNUMBER(FIND("5F",ScheduleCompile!D171)),ISNUMBER(FIND("0F",ScheduleCompile!D171)),ISNUMBER(FIND("8F",ScheduleCompile!D171)),ISNUMBER(FIND("1F",ScheduleCompile!D171)),ISNUMBER(FIND("2F",ScheduleCompile!D171)),ISNUMBER(FIND("3F",ScheduleCompile!D171)),ISNUMBER(FIND("6F",ScheduleCompile!D171)),ISNUMBER(FIND("7F",ScheduleCompile!D171)),ISNUMBER(FIND("9F",ScheduleCompile!D171)),ISNUMBER(FIND("4F",ScheduleCompile!D171))),VALUE(LEFT(ScheduleCompile!D171,FIND("F",ScheduleCompile!D171)-1)),ScheduleCompile!D171)))))),ISTEXT(ScheduleCompile!#REF!)),"ENDTABLE",IF(ISERROR(IF(ScheduleCompile!D171="Off",0,IF(ScheduleCompile!D171="On",1,IF(ISNUMBER(ScheduleCompile!D171),ScheduleCompile!D171/1,IF(ISTEXT(ScheduleCompile!D171),IF(OR(ISNUMBER(FIND("5F",ScheduleCompile!D171)),ISNUMBER(FIND("0F",ScheduleCompile!D171)),ISNUMBER(FIND("8F",ScheduleCompile!D171)),ISNUMBER(FIND("1F",ScheduleCompile!D171)),ISNUMBER(FIND("2F",ScheduleCompile!D171)),ISNUMBER(FIND("3F",ScheduleCompile!D171)),ISNUMBER(FIND("6F",ScheduleCompile!D171)),ISNUMBER(FIND("7F",ScheduleCompile!D171)),ISNUMBER(FIND("9F",ScheduleCompile!D171)),ISNUMBER(FIND("4F",ScheduleCompile!D171))),VALUE(LEFT(ScheduleCompile!D171,FIND("F",ScheduleCompile!D171)-1)),ScheduleCompile!D171)))))),"",IF(ScheduleCompile!D171="Off",0,IF(ScheduleCompile!D171="On",1,IF(ISNUMBER(ScheduleCompile!D171),ScheduleCompile!D171/1,IF(ISTEXT(ScheduleCompile!D171),IF(OR(ISNUMBER(FIND("5F",ScheduleCompile!D171)),ISNUMBER(FIND("0F",ScheduleCompile!D171)),ISNUMBER(FIND("8F",ScheduleCompile!D171)),ISNUMBER(FIND("1F",ScheduleCompile!D171)),ISNUMBER(FIND("2F",ScheduleCompile!D171)),ISNUMBER(FIND("3F",ScheduleCompile!D171)),ISNUMBER(FIND("6F",ScheduleCompile!D171)),ISNUMBER(FIND("7F",ScheduleCompile!D171)),ISNUMBER(FIND("9F",ScheduleCompile!D171)),ISNUMBER(FIND("4F",ScheduleCompile!D171))),VALUE(LEFT(ScheduleCompile!D171,FIND("F",ScheduleCompile!D171)-1)),ScheduleCompile!D171)))))))</f>
        <v>0</v>
      </c>
      <c r="J178" s="1">
        <f>IF(AND(ISERROR(IF(ScheduleCompile!E171="Off",0,IF(ScheduleCompile!E171="On",1,IF(ISNUMBER(ScheduleCompile!E171),ScheduleCompile!E171/1,IF(ISTEXT(ScheduleCompile!E171),IF(OR(ISNUMBER(FIND("5F",ScheduleCompile!E171)),ISNUMBER(FIND("0F",ScheduleCompile!E171)),ISNUMBER(FIND("8F",ScheduleCompile!E171)),ISNUMBER(FIND("1F",ScheduleCompile!E171)),ISNUMBER(FIND("2F",ScheduleCompile!E171)),ISNUMBER(FIND("3F",ScheduleCompile!E171)),ISNUMBER(FIND("6F",ScheduleCompile!E171)),ISNUMBER(FIND("7F",ScheduleCompile!E171)),ISNUMBER(FIND("9F",ScheduleCompile!E171)),ISNUMBER(FIND("4F",ScheduleCompile!E171))),VALUE(LEFT(ScheduleCompile!E171,FIND("F",ScheduleCompile!E171)-1)),ScheduleCompile!E171)))))),ISTEXT(ScheduleCompile!#REF!)),"ENDTABLE",IF(ISERROR(IF(ScheduleCompile!E171="Off",0,IF(ScheduleCompile!E171="On",1,IF(ISNUMBER(ScheduleCompile!E171),ScheduleCompile!E171/1,IF(ISTEXT(ScheduleCompile!E171),IF(OR(ISNUMBER(FIND("5F",ScheduleCompile!E171)),ISNUMBER(FIND("0F",ScheduleCompile!E171)),ISNUMBER(FIND("8F",ScheduleCompile!E171)),ISNUMBER(FIND("1F",ScheduleCompile!E171)),ISNUMBER(FIND("2F",ScheduleCompile!E171)),ISNUMBER(FIND("3F",ScheduleCompile!E171)),ISNUMBER(FIND("6F",ScheduleCompile!E171)),ISNUMBER(FIND("7F",ScheduleCompile!E171)),ISNUMBER(FIND("9F",ScheduleCompile!E171)),ISNUMBER(FIND("4F",ScheduleCompile!E171))),VALUE(LEFT(ScheduleCompile!E171,FIND("F",ScheduleCompile!E171)-1)),ScheduleCompile!E171)))))),"",IF(ScheduleCompile!E171="Off",0,IF(ScheduleCompile!E171="On",1,IF(ISNUMBER(ScheduleCompile!E171),ScheduleCompile!E171/1,IF(ISTEXT(ScheduleCompile!E171),IF(OR(ISNUMBER(FIND("5F",ScheduleCompile!E171)),ISNUMBER(FIND("0F",ScheduleCompile!E171)),ISNUMBER(FIND("8F",ScheduleCompile!E171)),ISNUMBER(FIND("1F",ScheduleCompile!E171)),ISNUMBER(FIND("2F",ScheduleCompile!E171)),ISNUMBER(FIND("3F",ScheduleCompile!E171)),ISNUMBER(FIND("6F",ScheduleCompile!E171)),ISNUMBER(FIND("7F",ScheduleCompile!E171)),ISNUMBER(FIND("9F",ScheduleCompile!E171)),ISNUMBER(FIND("4F",ScheduleCompile!E171))),VALUE(LEFT(ScheduleCompile!E171,FIND("F",ScheduleCompile!E171)-1)),ScheduleCompile!E171)))))))</f>
        <v>0</v>
      </c>
      <c r="K178" s="1">
        <f>IF(AND(ISERROR(IF(ScheduleCompile!F171="Off",0,IF(ScheduleCompile!F171="On",1,IF(ISNUMBER(ScheduleCompile!F171),ScheduleCompile!F171/1,IF(ISTEXT(ScheduleCompile!F171),IF(OR(ISNUMBER(FIND("5F",ScheduleCompile!F171)),ISNUMBER(FIND("0F",ScheduleCompile!F171)),ISNUMBER(FIND("8F",ScheduleCompile!F171)),ISNUMBER(FIND("1F",ScheduleCompile!F171)),ISNUMBER(FIND("2F",ScheduleCompile!F171)),ISNUMBER(FIND("3F",ScheduleCompile!F171)),ISNUMBER(FIND("6F",ScheduleCompile!F171)),ISNUMBER(FIND("7F",ScheduleCompile!F171)),ISNUMBER(FIND("9F",ScheduleCompile!F171)),ISNUMBER(FIND("4F",ScheduleCompile!F171))),VALUE(LEFT(ScheduleCompile!F171,FIND("F",ScheduleCompile!F171)-1)),ScheduleCompile!F171)))))),ISTEXT(ScheduleCompile!#REF!)),"ENDTABLE",IF(ISERROR(IF(ScheduleCompile!F171="Off",0,IF(ScheduleCompile!F171="On",1,IF(ISNUMBER(ScheduleCompile!F171),ScheduleCompile!F171/1,IF(ISTEXT(ScheduleCompile!F171),IF(OR(ISNUMBER(FIND("5F",ScheduleCompile!F171)),ISNUMBER(FIND("0F",ScheduleCompile!F171)),ISNUMBER(FIND("8F",ScheduleCompile!F171)),ISNUMBER(FIND("1F",ScheduleCompile!F171)),ISNUMBER(FIND("2F",ScheduleCompile!F171)),ISNUMBER(FIND("3F",ScheduleCompile!F171)),ISNUMBER(FIND("6F",ScheduleCompile!F171)),ISNUMBER(FIND("7F",ScheduleCompile!F171)),ISNUMBER(FIND("9F",ScheduleCompile!F171)),ISNUMBER(FIND("4F",ScheduleCompile!F171))),VALUE(LEFT(ScheduleCompile!F171,FIND("F",ScheduleCompile!F171)-1)),ScheduleCompile!F171)))))),"",IF(ScheduleCompile!F171="Off",0,IF(ScheduleCompile!F171="On",1,IF(ISNUMBER(ScheduleCompile!F171),ScheduleCompile!F171/1,IF(ISTEXT(ScheduleCompile!F171),IF(OR(ISNUMBER(FIND("5F",ScheduleCompile!F171)),ISNUMBER(FIND("0F",ScheduleCompile!F171)),ISNUMBER(FIND("8F",ScheduleCompile!F171)),ISNUMBER(FIND("1F",ScheduleCompile!F171)),ISNUMBER(FIND("2F",ScheduleCompile!F171)),ISNUMBER(FIND("3F",ScheduleCompile!F171)),ISNUMBER(FIND("6F",ScheduleCompile!F171)),ISNUMBER(FIND("7F",ScheduleCompile!F171)),ISNUMBER(FIND("9F",ScheduleCompile!F171)),ISNUMBER(FIND("4F",ScheduleCompile!F171))),VALUE(LEFT(ScheduleCompile!F171,FIND("F",ScheduleCompile!F171)-1)),ScheduleCompile!F171)))))))</f>
        <v>0</v>
      </c>
      <c r="L178" s="1">
        <f>IF(AND(ISERROR(IF(ScheduleCompile!G171="Off",0,IF(ScheduleCompile!G171="On",1,IF(ISNUMBER(ScheduleCompile!G171),ScheduleCompile!G171/1,IF(ISTEXT(ScheduleCompile!G171),IF(OR(ISNUMBER(FIND("5F",ScheduleCompile!G171)),ISNUMBER(FIND("0F",ScheduleCompile!G171)),ISNUMBER(FIND("8F",ScheduleCompile!G171)),ISNUMBER(FIND("1F",ScheduleCompile!G171)),ISNUMBER(FIND("2F",ScheduleCompile!G171)),ISNUMBER(FIND("3F",ScheduleCompile!G171)),ISNUMBER(FIND("6F",ScheduleCompile!G171)),ISNUMBER(FIND("7F",ScheduleCompile!G171)),ISNUMBER(FIND("9F",ScheduleCompile!G171)),ISNUMBER(FIND("4F",ScheduleCompile!G171))),VALUE(LEFT(ScheduleCompile!G171,FIND("F",ScheduleCompile!G171)-1)),ScheduleCompile!G171)))))),ISTEXT(ScheduleCompile!#REF!)),"ENDTABLE",IF(ISERROR(IF(ScheduleCompile!G171="Off",0,IF(ScheduleCompile!G171="On",1,IF(ISNUMBER(ScheduleCompile!G171),ScheduleCompile!G171/1,IF(ISTEXT(ScheduleCompile!G171),IF(OR(ISNUMBER(FIND("5F",ScheduleCompile!G171)),ISNUMBER(FIND("0F",ScheduleCompile!G171)),ISNUMBER(FIND("8F",ScheduleCompile!G171)),ISNUMBER(FIND("1F",ScheduleCompile!G171)),ISNUMBER(FIND("2F",ScheduleCompile!G171)),ISNUMBER(FIND("3F",ScheduleCompile!G171)),ISNUMBER(FIND("6F",ScheduleCompile!G171)),ISNUMBER(FIND("7F",ScheduleCompile!G171)),ISNUMBER(FIND("9F",ScheduleCompile!G171)),ISNUMBER(FIND("4F",ScheduleCompile!G171))),VALUE(LEFT(ScheduleCompile!G171,FIND("F",ScheduleCompile!G171)-1)),ScheduleCompile!G171)))))),"",IF(ScheduleCompile!G171="Off",0,IF(ScheduleCompile!G171="On",1,IF(ISNUMBER(ScheduleCompile!G171),ScheduleCompile!G171/1,IF(ISTEXT(ScheduleCompile!G171),IF(OR(ISNUMBER(FIND("5F",ScheduleCompile!G171)),ISNUMBER(FIND("0F",ScheduleCompile!G171)),ISNUMBER(FIND("8F",ScheduleCompile!G171)),ISNUMBER(FIND("1F",ScheduleCompile!G171)),ISNUMBER(FIND("2F",ScheduleCompile!G171)),ISNUMBER(FIND("3F",ScheduleCompile!G171)),ISNUMBER(FIND("6F",ScheduleCompile!G171)),ISNUMBER(FIND("7F",ScheduleCompile!G171)),ISNUMBER(FIND("9F",ScheduleCompile!G171)),ISNUMBER(FIND("4F",ScheduleCompile!G171))),VALUE(LEFT(ScheduleCompile!G171,FIND("F",ScheduleCompile!G171)-1)),ScheduleCompile!G171)))))))</f>
        <v>0</v>
      </c>
      <c r="M178" s="1">
        <f>IF(AND(ISERROR(IF(ScheduleCompile!H171="Off",0,IF(ScheduleCompile!H171="On",1,IF(ISNUMBER(ScheduleCompile!H171),ScheduleCompile!H171/1,IF(ISTEXT(ScheduleCompile!H171),IF(OR(ISNUMBER(FIND("5F",ScheduleCompile!H171)),ISNUMBER(FIND("0F",ScheduleCompile!H171)),ISNUMBER(FIND("8F",ScheduleCompile!H171)),ISNUMBER(FIND("1F",ScheduleCompile!H171)),ISNUMBER(FIND("2F",ScheduleCompile!H171)),ISNUMBER(FIND("3F",ScheduleCompile!H171)),ISNUMBER(FIND("6F",ScheduleCompile!H171)),ISNUMBER(FIND("7F",ScheduleCompile!H171)),ISNUMBER(FIND("9F",ScheduleCompile!H171)),ISNUMBER(FIND("4F",ScheduleCompile!H171))),VALUE(LEFT(ScheduleCompile!H171,FIND("F",ScheduleCompile!H171)-1)),ScheduleCompile!H171)))))),ISTEXT(ScheduleCompile!#REF!)),"ENDTABLE",IF(ISERROR(IF(ScheduleCompile!H171="Off",0,IF(ScheduleCompile!H171="On",1,IF(ISNUMBER(ScheduleCompile!H171),ScheduleCompile!H171/1,IF(ISTEXT(ScheduleCompile!H171),IF(OR(ISNUMBER(FIND("5F",ScheduleCompile!H171)),ISNUMBER(FIND("0F",ScheduleCompile!H171)),ISNUMBER(FIND("8F",ScheduleCompile!H171)),ISNUMBER(FIND("1F",ScheduleCompile!H171)),ISNUMBER(FIND("2F",ScheduleCompile!H171)),ISNUMBER(FIND("3F",ScheduleCompile!H171)),ISNUMBER(FIND("6F",ScheduleCompile!H171)),ISNUMBER(FIND("7F",ScheduleCompile!H171)),ISNUMBER(FIND("9F",ScheduleCompile!H171)),ISNUMBER(FIND("4F",ScheduleCompile!H171))),VALUE(LEFT(ScheduleCompile!H171,FIND("F",ScheduleCompile!H171)-1)),ScheduleCompile!H171)))))),"",IF(ScheduleCompile!H171="Off",0,IF(ScheduleCompile!H171="On",1,IF(ISNUMBER(ScheduleCompile!H171),ScheduleCompile!H171/1,IF(ISTEXT(ScheduleCompile!H171),IF(OR(ISNUMBER(FIND("5F",ScheduleCompile!H171)),ISNUMBER(FIND("0F",ScheduleCompile!H171)),ISNUMBER(FIND("8F",ScheduleCompile!H171)),ISNUMBER(FIND("1F",ScheduleCompile!H171)),ISNUMBER(FIND("2F",ScheduleCompile!H171)),ISNUMBER(FIND("3F",ScheduleCompile!H171)),ISNUMBER(FIND("6F",ScheduleCompile!H171)),ISNUMBER(FIND("7F",ScheduleCompile!H171)),ISNUMBER(FIND("9F",ScheduleCompile!H171)),ISNUMBER(FIND("4F",ScheduleCompile!H171))),VALUE(LEFT(ScheduleCompile!H171,FIND("F",ScheduleCompile!H171)-1)),ScheduleCompile!H171)))))))</f>
        <v>0.1</v>
      </c>
      <c r="N178" s="1">
        <f>IF(AND(ISERROR(IF(ScheduleCompile!I171="Off",0,IF(ScheduleCompile!I171="On",1,IF(ISNUMBER(ScheduleCompile!I171),ScheduleCompile!I171/1,IF(ISTEXT(ScheduleCompile!I171),IF(OR(ISNUMBER(FIND("5F",ScheduleCompile!I171)),ISNUMBER(FIND("0F",ScheduleCompile!I171)),ISNUMBER(FIND("8F",ScheduleCompile!I171)),ISNUMBER(FIND("1F",ScheduleCompile!I171)),ISNUMBER(FIND("2F",ScheduleCompile!I171)),ISNUMBER(FIND("3F",ScheduleCompile!I171)),ISNUMBER(FIND("6F",ScheduleCompile!I171)),ISNUMBER(FIND("7F",ScheduleCompile!I171)),ISNUMBER(FIND("9F",ScheduleCompile!I171)),ISNUMBER(FIND("4F",ScheduleCompile!I171))),VALUE(LEFT(ScheduleCompile!I171,FIND("F",ScheduleCompile!I171)-1)),ScheduleCompile!I171)))))),ISTEXT(ScheduleCompile!#REF!)),"ENDTABLE",IF(ISERROR(IF(ScheduleCompile!I171="Off",0,IF(ScheduleCompile!I171="On",1,IF(ISNUMBER(ScheduleCompile!I171),ScheduleCompile!I171/1,IF(ISTEXT(ScheduleCompile!I171),IF(OR(ISNUMBER(FIND("5F",ScheduleCompile!I171)),ISNUMBER(FIND("0F",ScheduleCompile!I171)),ISNUMBER(FIND("8F",ScheduleCompile!I171)),ISNUMBER(FIND("1F",ScheduleCompile!I171)),ISNUMBER(FIND("2F",ScheduleCompile!I171)),ISNUMBER(FIND("3F",ScheduleCompile!I171)),ISNUMBER(FIND("6F",ScheduleCompile!I171)),ISNUMBER(FIND("7F",ScheduleCompile!I171)),ISNUMBER(FIND("9F",ScheduleCompile!I171)),ISNUMBER(FIND("4F",ScheduleCompile!I171))),VALUE(LEFT(ScheduleCompile!I171,FIND("F",ScheduleCompile!I171)-1)),ScheduleCompile!I171)))))),"",IF(ScheduleCompile!I171="Off",0,IF(ScheduleCompile!I171="On",1,IF(ISNUMBER(ScheduleCompile!I171),ScheduleCompile!I171/1,IF(ISTEXT(ScheduleCompile!I171),IF(OR(ISNUMBER(FIND("5F",ScheduleCompile!I171)),ISNUMBER(FIND("0F",ScheduleCompile!I171)),ISNUMBER(FIND("8F",ScheduleCompile!I171)),ISNUMBER(FIND("1F",ScheduleCompile!I171)),ISNUMBER(FIND("2F",ScheduleCompile!I171)),ISNUMBER(FIND("3F",ScheduleCompile!I171)),ISNUMBER(FIND("6F",ScheduleCompile!I171)),ISNUMBER(FIND("7F",ScheduleCompile!I171)),ISNUMBER(FIND("9F",ScheduleCompile!I171)),ISNUMBER(FIND("4F",ScheduleCompile!I171))),VALUE(LEFT(ScheduleCompile!I171,FIND("F",ScheduleCompile!I171)-1)),ScheduleCompile!I171)))))))</f>
        <v>0.1</v>
      </c>
      <c r="O178" s="1">
        <f>IF(AND(ISERROR(IF(ScheduleCompile!J171="Off",0,IF(ScheduleCompile!J171="On",1,IF(ISNUMBER(ScheduleCompile!J171),ScheduleCompile!J171/1,IF(ISTEXT(ScheduleCompile!J171),IF(OR(ISNUMBER(FIND("5F",ScheduleCompile!J171)),ISNUMBER(FIND("0F",ScheduleCompile!J171)),ISNUMBER(FIND("8F",ScheduleCompile!J171)),ISNUMBER(FIND("1F",ScheduleCompile!J171)),ISNUMBER(FIND("2F",ScheduleCompile!J171)),ISNUMBER(FIND("3F",ScheduleCompile!J171)),ISNUMBER(FIND("6F",ScheduleCompile!J171)),ISNUMBER(FIND("7F",ScheduleCompile!J171)),ISNUMBER(FIND("9F",ScheduleCompile!J171)),ISNUMBER(FIND("4F",ScheduleCompile!J171))),VALUE(LEFT(ScheduleCompile!J171,FIND("F",ScheduleCompile!J171)-1)),ScheduleCompile!J171)))))),ISTEXT(ScheduleCompile!#REF!)),"ENDTABLE",IF(ISERROR(IF(ScheduleCompile!J171="Off",0,IF(ScheduleCompile!J171="On",1,IF(ISNUMBER(ScheduleCompile!J171),ScheduleCompile!J171/1,IF(ISTEXT(ScheduleCompile!J171),IF(OR(ISNUMBER(FIND("5F",ScheduleCompile!J171)),ISNUMBER(FIND("0F",ScheduleCompile!J171)),ISNUMBER(FIND("8F",ScheduleCompile!J171)),ISNUMBER(FIND("1F",ScheduleCompile!J171)),ISNUMBER(FIND("2F",ScheduleCompile!J171)),ISNUMBER(FIND("3F",ScheduleCompile!J171)),ISNUMBER(FIND("6F",ScheduleCompile!J171)),ISNUMBER(FIND("7F",ScheduleCompile!J171)),ISNUMBER(FIND("9F",ScheduleCompile!J171)),ISNUMBER(FIND("4F",ScheduleCompile!J171))),VALUE(LEFT(ScheduleCompile!J171,FIND("F",ScheduleCompile!J171)-1)),ScheduleCompile!J171)))))),"",IF(ScheduleCompile!J171="Off",0,IF(ScheduleCompile!J171="On",1,IF(ISNUMBER(ScheduleCompile!J171),ScheduleCompile!J171/1,IF(ISTEXT(ScheduleCompile!J171),IF(OR(ISNUMBER(FIND("5F",ScheduleCompile!J171)),ISNUMBER(FIND("0F",ScheduleCompile!J171)),ISNUMBER(FIND("8F",ScheduleCompile!J171)),ISNUMBER(FIND("1F",ScheduleCompile!J171)),ISNUMBER(FIND("2F",ScheduleCompile!J171)),ISNUMBER(FIND("3F",ScheduleCompile!J171)),ISNUMBER(FIND("6F",ScheduleCompile!J171)),ISNUMBER(FIND("7F",ScheduleCompile!J171)),ISNUMBER(FIND("9F",ScheduleCompile!J171)),ISNUMBER(FIND("4F",ScheduleCompile!J171))),VALUE(LEFT(ScheduleCompile!J171,FIND("F",ScheduleCompile!J171)-1)),ScheduleCompile!J171)))))))</f>
        <v>0.3</v>
      </c>
      <c r="P178" s="1">
        <f>IF(AND(ISERROR(IF(ScheduleCompile!K171="Off",0,IF(ScheduleCompile!K171="On",1,IF(ISNUMBER(ScheduleCompile!K171),ScheduleCompile!K171/1,IF(ISTEXT(ScheduleCompile!K171),IF(OR(ISNUMBER(FIND("5F",ScheduleCompile!K171)),ISNUMBER(FIND("0F",ScheduleCompile!K171)),ISNUMBER(FIND("8F",ScheduleCompile!K171)),ISNUMBER(FIND("1F",ScheduleCompile!K171)),ISNUMBER(FIND("2F",ScheduleCompile!K171)),ISNUMBER(FIND("3F",ScheduleCompile!K171)),ISNUMBER(FIND("6F",ScheduleCompile!K171)),ISNUMBER(FIND("7F",ScheduleCompile!K171)),ISNUMBER(FIND("9F",ScheduleCompile!K171)),ISNUMBER(FIND("4F",ScheduleCompile!K171))),VALUE(LEFT(ScheduleCompile!K171,FIND("F",ScheduleCompile!K171)-1)),ScheduleCompile!K171)))))),ISTEXT(ScheduleCompile!#REF!)),"ENDTABLE",IF(ISERROR(IF(ScheduleCompile!K171="Off",0,IF(ScheduleCompile!K171="On",1,IF(ISNUMBER(ScheduleCompile!K171),ScheduleCompile!K171/1,IF(ISTEXT(ScheduleCompile!K171),IF(OR(ISNUMBER(FIND("5F",ScheduleCompile!K171)),ISNUMBER(FIND("0F",ScheduleCompile!K171)),ISNUMBER(FIND("8F",ScheduleCompile!K171)),ISNUMBER(FIND("1F",ScheduleCompile!K171)),ISNUMBER(FIND("2F",ScheduleCompile!K171)),ISNUMBER(FIND("3F",ScheduleCompile!K171)),ISNUMBER(FIND("6F",ScheduleCompile!K171)),ISNUMBER(FIND("7F",ScheduleCompile!K171)),ISNUMBER(FIND("9F",ScheduleCompile!K171)),ISNUMBER(FIND("4F",ScheduleCompile!K171))),VALUE(LEFT(ScheduleCompile!K171,FIND("F",ScheduleCompile!K171)-1)),ScheduleCompile!K171)))))),"",IF(ScheduleCompile!K171="Off",0,IF(ScheduleCompile!K171="On",1,IF(ISNUMBER(ScheduleCompile!K171),ScheduleCompile!K171/1,IF(ISTEXT(ScheduleCompile!K171),IF(OR(ISNUMBER(FIND("5F",ScheduleCompile!K171)),ISNUMBER(FIND("0F",ScheduleCompile!K171)),ISNUMBER(FIND("8F",ScheduleCompile!K171)),ISNUMBER(FIND("1F",ScheduleCompile!K171)),ISNUMBER(FIND("2F",ScheduleCompile!K171)),ISNUMBER(FIND("3F",ScheduleCompile!K171)),ISNUMBER(FIND("6F",ScheduleCompile!K171)),ISNUMBER(FIND("7F",ScheduleCompile!K171)),ISNUMBER(FIND("9F",ScheduleCompile!K171)),ISNUMBER(FIND("4F",ScheduleCompile!K171))),VALUE(LEFT(ScheduleCompile!K171,FIND("F",ScheduleCompile!K171)-1)),ScheduleCompile!K171)))))))</f>
        <v>0.3</v>
      </c>
      <c r="Q178" s="1">
        <f>IF(AND(ISERROR(IF(ScheduleCompile!L171="Off",0,IF(ScheduleCompile!L171="On",1,IF(ISNUMBER(ScheduleCompile!L171),ScheduleCompile!L171/1,IF(ISTEXT(ScheduleCompile!L171),IF(OR(ISNUMBER(FIND("5F",ScheduleCompile!L171)),ISNUMBER(FIND("0F",ScheduleCompile!L171)),ISNUMBER(FIND("8F",ScheduleCompile!L171)),ISNUMBER(FIND("1F",ScheduleCompile!L171)),ISNUMBER(FIND("2F",ScheduleCompile!L171)),ISNUMBER(FIND("3F",ScheduleCompile!L171)),ISNUMBER(FIND("6F",ScheduleCompile!L171)),ISNUMBER(FIND("7F",ScheduleCompile!L171)),ISNUMBER(FIND("9F",ScheduleCompile!L171)),ISNUMBER(FIND("4F",ScheduleCompile!L171))),VALUE(LEFT(ScheduleCompile!L171,FIND("F",ScheduleCompile!L171)-1)),ScheduleCompile!L171)))))),ISTEXT(ScheduleCompile!#REF!)),"ENDTABLE",IF(ISERROR(IF(ScheduleCompile!L171="Off",0,IF(ScheduleCompile!L171="On",1,IF(ISNUMBER(ScheduleCompile!L171),ScheduleCompile!L171/1,IF(ISTEXT(ScheduleCompile!L171),IF(OR(ISNUMBER(FIND("5F",ScheduleCompile!L171)),ISNUMBER(FIND("0F",ScheduleCompile!L171)),ISNUMBER(FIND("8F",ScheduleCompile!L171)),ISNUMBER(FIND("1F",ScheduleCompile!L171)),ISNUMBER(FIND("2F",ScheduleCompile!L171)),ISNUMBER(FIND("3F",ScheduleCompile!L171)),ISNUMBER(FIND("6F",ScheduleCompile!L171)),ISNUMBER(FIND("7F",ScheduleCompile!L171)),ISNUMBER(FIND("9F",ScheduleCompile!L171)),ISNUMBER(FIND("4F",ScheduleCompile!L171))),VALUE(LEFT(ScheduleCompile!L171,FIND("F",ScheduleCompile!L171)-1)),ScheduleCompile!L171)))))),"",IF(ScheduleCompile!L171="Off",0,IF(ScheduleCompile!L171="On",1,IF(ISNUMBER(ScheduleCompile!L171),ScheduleCompile!L171/1,IF(ISTEXT(ScheduleCompile!L171),IF(OR(ISNUMBER(FIND("5F",ScheduleCompile!L171)),ISNUMBER(FIND("0F",ScheduleCompile!L171)),ISNUMBER(FIND("8F",ScheduleCompile!L171)),ISNUMBER(FIND("1F",ScheduleCompile!L171)),ISNUMBER(FIND("2F",ScheduleCompile!L171)),ISNUMBER(FIND("3F",ScheduleCompile!L171)),ISNUMBER(FIND("6F",ScheduleCompile!L171)),ISNUMBER(FIND("7F",ScheduleCompile!L171)),ISNUMBER(FIND("9F",ScheduleCompile!L171)),ISNUMBER(FIND("4F",ScheduleCompile!L171))),VALUE(LEFT(ScheduleCompile!L171,FIND("F",ScheduleCompile!L171)-1)),ScheduleCompile!L171)))))))</f>
        <v>0.3</v>
      </c>
      <c r="R178" s="1">
        <f>IF(AND(ISERROR(IF(ScheduleCompile!M171="Off",0,IF(ScheduleCompile!M171="On",1,IF(ISNUMBER(ScheduleCompile!M171),ScheduleCompile!M171/1,IF(ISTEXT(ScheduleCompile!M171),IF(OR(ISNUMBER(FIND("5F",ScheduleCompile!M171)),ISNUMBER(FIND("0F",ScheduleCompile!M171)),ISNUMBER(FIND("8F",ScheduleCompile!M171)),ISNUMBER(FIND("1F",ScheduleCompile!M171)),ISNUMBER(FIND("2F",ScheduleCompile!M171)),ISNUMBER(FIND("3F",ScheduleCompile!M171)),ISNUMBER(FIND("6F",ScheduleCompile!M171)),ISNUMBER(FIND("7F",ScheduleCompile!M171)),ISNUMBER(FIND("9F",ScheduleCompile!M171)),ISNUMBER(FIND("4F",ScheduleCompile!M171))),VALUE(LEFT(ScheduleCompile!M171,FIND("F",ScheduleCompile!M171)-1)),ScheduleCompile!M171)))))),ISTEXT(ScheduleCompile!#REF!)),"ENDTABLE",IF(ISERROR(IF(ScheduleCompile!M171="Off",0,IF(ScheduleCompile!M171="On",1,IF(ISNUMBER(ScheduleCompile!M171),ScheduleCompile!M171/1,IF(ISTEXT(ScheduleCompile!M171),IF(OR(ISNUMBER(FIND("5F",ScheduleCompile!M171)),ISNUMBER(FIND("0F",ScheduleCompile!M171)),ISNUMBER(FIND("8F",ScheduleCompile!M171)),ISNUMBER(FIND("1F",ScheduleCompile!M171)),ISNUMBER(FIND("2F",ScheduleCompile!M171)),ISNUMBER(FIND("3F",ScheduleCompile!M171)),ISNUMBER(FIND("6F",ScheduleCompile!M171)),ISNUMBER(FIND("7F",ScheduleCompile!M171)),ISNUMBER(FIND("9F",ScheduleCompile!M171)),ISNUMBER(FIND("4F",ScheduleCompile!M171))),VALUE(LEFT(ScheduleCompile!M171,FIND("F",ScheduleCompile!M171)-1)),ScheduleCompile!M171)))))),"",IF(ScheduleCompile!M171="Off",0,IF(ScheduleCompile!M171="On",1,IF(ISNUMBER(ScheduleCompile!M171),ScheduleCompile!M171/1,IF(ISTEXT(ScheduleCompile!M171),IF(OR(ISNUMBER(FIND("5F",ScheduleCompile!M171)),ISNUMBER(FIND("0F",ScheduleCompile!M171)),ISNUMBER(FIND("8F",ScheduleCompile!M171)),ISNUMBER(FIND("1F",ScheduleCompile!M171)),ISNUMBER(FIND("2F",ScheduleCompile!M171)),ISNUMBER(FIND("3F",ScheduleCompile!M171)),ISNUMBER(FIND("6F",ScheduleCompile!M171)),ISNUMBER(FIND("7F",ScheduleCompile!M171)),ISNUMBER(FIND("9F",ScheduleCompile!M171)),ISNUMBER(FIND("4F",ScheduleCompile!M171))),VALUE(LEFT(ScheduleCompile!M171,FIND("F",ScheduleCompile!M171)-1)),ScheduleCompile!M171)))))))</f>
        <v>0.3</v>
      </c>
      <c r="S178" s="1">
        <f>IF(AND(ISERROR(IF(ScheduleCompile!N171="Off",0,IF(ScheduleCompile!N171="On",1,IF(ISNUMBER(ScheduleCompile!N171),ScheduleCompile!N171/1,IF(ISTEXT(ScheduleCompile!N171),IF(OR(ISNUMBER(FIND("5F",ScheduleCompile!N171)),ISNUMBER(FIND("0F",ScheduleCompile!N171)),ISNUMBER(FIND("8F",ScheduleCompile!N171)),ISNUMBER(FIND("1F",ScheduleCompile!N171)),ISNUMBER(FIND("2F",ScheduleCompile!N171)),ISNUMBER(FIND("3F",ScheduleCompile!N171)),ISNUMBER(FIND("6F",ScheduleCompile!N171)),ISNUMBER(FIND("7F",ScheduleCompile!N171)),ISNUMBER(FIND("9F",ScheduleCompile!N171)),ISNUMBER(FIND("4F",ScheduleCompile!N171))),VALUE(LEFT(ScheduleCompile!N171,FIND("F",ScheduleCompile!N171)-1)),ScheduleCompile!N171)))))),ISTEXT(ScheduleCompile!#REF!)),"ENDTABLE",IF(ISERROR(IF(ScheduleCompile!N171="Off",0,IF(ScheduleCompile!N171="On",1,IF(ISNUMBER(ScheduleCompile!N171),ScheduleCompile!N171/1,IF(ISTEXT(ScheduleCompile!N171),IF(OR(ISNUMBER(FIND("5F",ScheduleCompile!N171)),ISNUMBER(FIND("0F",ScheduleCompile!N171)),ISNUMBER(FIND("8F",ScheduleCompile!N171)),ISNUMBER(FIND("1F",ScheduleCompile!N171)),ISNUMBER(FIND("2F",ScheduleCompile!N171)),ISNUMBER(FIND("3F",ScheduleCompile!N171)),ISNUMBER(FIND("6F",ScheduleCompile!N171)),ISNUMBER(FIND("7F",ScheduleCompile!N171)),ISNUMBER(FIND("9F",ScheduleCompile!N171)),ISNUMBER(FIND("4F",ScheduleCompile!N171))),VALUE(LEFT(ScheduleCompile!N171,FIND("F",ScheduleCompile!N171)-1)),ScheduleCompile!N171)))))),"",IF(ScheduleCompile!N171="Off",0,IF(ScheduleCompile!N171="On",1,IF(ISNUMBER(ScheduleCompile!N171),ScheduleCompile!N171/1,IF(ISTEXT(ScheduleCompile!N171),IF(OR(ISNUMBER(FIND("5F",ScheduleCompile!N171)),ISNUMBER(FIND("0F",ScheduleCompile!N171)),ISNUMBER(FIND("8F",ScheduleCompile!N171)),ISNUMBER(FIND("1F",ScheduleCompile!N171)),ISNUMBER(FIND("2F",ScheduleCompile!N171)),ISNUMBER(FIND("3F",ScheduleCompile!N171)),ISNUMBER(FIND("6F",ScheduleCompile!N171)),ISNUMBER(FIND("7F",ScheduleCompile!N171)),ISNUMBER(FIND("9F",ScheduleCompile!N171)),ISNUMBER(FIND("4F",ScheduleCompile!N171))),VALUE(LEFT(ScheduleCompile!N171,FIND("F",ScheduleCompile!N171)-1)),ScheduleCompile!N171)))))))</f>
        <v>0.1</v>
      </c>
      <c r="T178" s="1">
        <f>IF(AND(ISERROR(IF(ScheduleCompile!O171="Off",0,IF(ScheduleCompile!O171="On",1,IF(ISNUMBER(ScheduleCompile!O171),ScheduleCompile!O171/1,IF(ISTEXT(ScheduleCompile!O171),IF(OR(ISNUMBER(FIND("5F",ScheduleCompile!O171)),ISNUMBER(FIND("0F",ScheduleCompile!O171)),ISNUMBER(FIND("8F",ScheduleCompile!O171)),ISNUMBER(FIND("1F",ScheduleCompile!O171)),ISNUMBER(FIND("2F",ScheduleCompile!O171)),ISNUMBER(FIND("3F",ScheduleCompile!O171)),ISNUMBER(FIND("6F",ScheduleCompile!O171)),ISNUMBER(FIND("7F",ScheduleCompile!O171)),ISNUMBER(FIND("9F",ScheduleCompile!O171)),ISNUMBER(FIND("4F",ScheduleCompile!O171))),VALUE(LEFT(ScheduleCompile!O171,FIND("F",ScheduleCompile!O171)-1)),ScheduleCompile!O171)))))),ISTEXT(ScheduleCompile!#REF!)),"ENDTABLE",IF(ISERROR(IF(ScheduleCompile!O171="Off",0,IF(ScheduleCompile!O171="On",1,IF(ISNUMBER(ScheduleCompile!O171),ScheduleCompile!O171/1,IF(ISTEXT(ScheduleCompile!O171),IF(OR(ISNUMBER(FIND("5F",ScheduleCompile!O171)),ISNUMBER(FIND("0F",ScheduleCompile!O171)),ISNUMBER(FIND("8F",ScheduleCompile!O171)),ISNUMBER(FIND("1F",ScheduleCompile!O171)),ISNUMBER(FIND("2F",ScheduleCompile!O171)),ISNUMBER(FIND("3F",ScheduleCompile!O171)),ISNUMBER(FIND("6F",ScheduleCompile!O171)),ISNUMBER(FIND("7F",ScheduleCompile!O171)),ISNUMBER(FIND("9F",ScheduleCompile!O171)),ISNUMBER(FIND("4F",ScheduleCompile!O171))),VALUE(LEFT(ScheduleCompile!O171,FIND("F",ScheduleCompile!O171)-1)),ScheduleCompile!O171)))))),"",IF(ScheduleCompile!O171="Off",0,IF(ScheduleCompile!O171="On",1,IF(ISNUMBER(ScheduleCompile!O171),ScheduleCompile!O171/1,IF(ISTEXT(ScheduleCompile!O171),IF(OR(ISNUMBER(FIND("5F",ScheduleCompile!O171)),ISNUMBER(FIND("0F",ScheduleCompile!O171)),ISNUMBER(FIND("8F",ScheduleCompile!O171)),ISNUMBER(FIND("1F",ScheduleCompile!O171)),ISNUMBER(FIND("2F",ScheduleCompile!O171)),ISNUMBER(FIND("3F",ScheduleCompile!O171)),ISNUMBER(FIND("6F",ScheduleCompile!O171)),ISNUMBER(FIND("7F",ScheduleCompile!O171)),ISNUMBER(FIND("9F",ScheduleCompile!O171)),ISNUMBER(FIND("4F",ScheduleCompile!O171))),VALUE(LEFT(ScheduleCompile!O171,FIND("F",ScheduleCompile!O171)-1)),ScheduleCompile!O171)))))))</f>
        <v>0.1</v>
      </c>
      <c r="U178" s="1">
        <f>IF(AND(ISERROR(IF(ScheduleCompile!P171="Off",0,IF(ScheduleCompile!P171="On",1,IF(ISNUMBER(ScheduleCompile!P171),ScheduleCompile!P171/1,IF(ISTEXT(ScheduleCompile!P171),IF(OR(ISNUMBER(FIND("5F",ScheduleCompile!P171)),ISNUMBER(FIND("0F",ScheduleCompile!P171)),ISNUMBER(FIND("8F",ScheduleCompile!P171)),ISNUMBER(FIND("1F",ScheduleCompile!P171)),ISNUMBER(FIND("2F",ScheduleCompile!P171)),ISNUMBER(FIND("3F",ScheduleCompile!P171)),ISNUMBER(FIND("6F",ScheduleCompile!P171)),ISNUMBER(FIND("7F",ScheduleCompile!P171)),ISNUMBER(FIND("9F",ScheduleCompile!P171)),ISNUMBER(FIND("4F",ScheduleCompile!P171))),VALUE(LEFT(ScheduleCompile!P171,FIND("F",ScheduleCompile!P171)-1)),ScheduleCompile!P171)))))),ISTEXT(ScheduleCompile!#REF!)),"ENDTABLE",IF(ISERROR(IF(ScheduleCompile!P171="Off",0,IF(ScheduleCompile!P171="On",1,IF(ISNUMBER(ScheduleCompile!P171),ScheduleCompile!P171/1,IF(ISTEXT(ScheduleCompile!P171),IF(OR(ISNUMBER(FIND("5F",ScheduleCompile!P171)),ISNUMBER(FIND("0F",ScheduleCompile!P171)),ISNUMBER(FIND("8F",ScheduleCompile!P171)),ISNUMBER(FIND("1F",ScheduleCompile!P171)),ISNUMBER(FIND("2F",ScheduleCompile!P171)),ISNUMBER(FIND("3F",ScheduleCompile!P171)),ISNUMBER(FIND("6F",ScheduleCompile!P171)),ISNUMBER(FIND("7F",ScheduleCompile!P171)),ISNUMBER(FIND("9F",ScheduleCompile!P171)),ISNUMBER(FIND("4F",ScheduleCompile!P171))),VALUE(LEFT(ScheduleCompile!P171,FIND("F",ScheduleCompile!P171)-1)),ScheduleCompile!P171)))))),"",IF(ScheduleCompile!P171="Off",0,IF(ScheduleCompile!P171="On",1,IF(ISNUMBER(ScheduleCompile!P171),ScheduleCompile!P171/1,IF(ISTEXT(ScheduleCompile!P171),IF(OR(ISNUMBER(FIND("5F",ScheduleCompile!P171)),ISNUMBER(FIND("0F",ScheduleCompile!P171)),ISNUMBER(FIND("8F",ScheduleCompile!P171)),ISNUMBER(FIND("1F",ScheduleCompile!P171)),ISNUMBER(FIND("2F",ScheduleCompile!P171)),ISNUMBER(FIND("3F",ScheduleCompile!P171)),ISNUMBER(FIND("6F",ScheduleCompile!P171)),ISNUMBER(FIND("7F",ScheduleCompile!P171)),ISNUMBER(FIND("9F",ScheduleCompile!P171)),ISNUMBER(FIND("4F",ScheduleCompile!P171))),VALUE(LEFT(ScheduleCompile!P171,FIND("F",ScheduleCompile!P171)-1)),ScheduleCompile!P171)))))))</f>
        <v>0.1</v>
      </c>
      <c r="V178" s="1">
        <f>IF(AND(ISERROR(IF(ScheduleCompile!Q171="Off",0,IF(ScheduleCompile!Q171="On",1,IF(ISNUMBER(ScheduleCompile!Q171),ScheduleCompile!Q171/1,IF(ISTEXT(ScheduleCompile!Q171),IF(OR(ISNUMBER(FIND("5F",ScheduleCompile!Q171)),ISNUMBER(FIND("0F",ScheduleCompile!Q171)),ISNUMBER(FIND("8F",ScheduleCompile!Q171)),ISNUMBER(FIND("1F",ScheduleCompile!Q171)),ISNUMBER(FIND("2F",ScheduleCompile!Q171)),ISNUMBER(FIND("3F",ScheduleCompile!Q171)),ISNUMBER(FIND("6F",ScheduleCompile!Q171)),ISNUMBER(FIND("7F",ScheduleCompile!Q171)),ISNUMBER(FIND("9F",ScheduleCompile!Q171)),ISNUMBER(FIND("4F",ScheduleCompile!Q171))),VALUE(LEFT(ScheduleCompile!Q171,FIND("F",ScheduleCompile!Q171)-1)),ScheduleCompile!Q171)))))),ISTEXT(ScheduleCompile!#REF!)),"ENDTABLE",IF(ISERROR(IF(ScheduleCompile!Q171="Off",0,IF(ScheduleCompile!Q171="On",1,IF(ISNUMBER(ScheduleCompile!Q171),ScheduleCompile!Q171/1,IF(ISTEXT(ScheduleCompile!Q171),IF(OR(ISNUMBER(FIND("5F",ScheduleCompile!Q171)),ISNUMBER(FIND("0F",ScheduleCompile!Q171)),ISNUMBER(FIND("8F",ScheduleCompile!Q171)),ISNUMBER(FIND("1F",ScheduleCompile!Q171)),ISNUMBER(FIND("2F",ScheduleCompile!Q171)),ISNUMBER(FIND("3F",ScheduleCompile!Q171)),ISNUMBER(FIND("6F",ScheduleCompile!Q171)),ISNUMBER(FIND("7F",ScheduleCompile!Q171)),ISNUMBER(FIND("9F",ScheduleCompile!Q171)),ISNUMBER(FIND("4F",ScheduleCompile!Q171))),VALUE(LEFT(ScheduleCompile!Q171,FIND("F",ScheduleCompile!Q171)-1)),ScheduleCompile!Q171)))))),"",IF(ScheduleCompile!Q171="Off",0,IF(ScheduleCompile!Q171="On",1,IF(ISNUMBER(ScheduleCompile!Q171),ScheduleCompile!Q171/1,IF(ISTEXT(ScheduleCompile!Q171),IF(OR(ISNUMBER(FIND("5F",ScheduleCompile!Q171)),ISNUMBER(FIND("0F",ScheduleCompile!Q171)),ISNUMBER(FIND("8F",ScheduleCompile!Q171)),ISNUMBER(FIND("1F",ScheduleCompile!Q171)),ISNUMBER(FIND("2F",ScheduleCompile!Q171)),ISNUMBER(FIND("3F",ScheduleCompile!Q171)),ISNUMBER(FIND("6F",ScheduleCompile!Q171)),ISNUMBER(FIND("7F",ScheduleCompile!Q171)),ISNUMBER(FIND("9F",ScheduleCompile!Q171)),ISNUMBER(FIND("4F",ScheduleCompile!Q171))),VALUE(LEFT(ScheduleCompile!Q171,FIND("F",ScheduleCompile!Q171)-1)),ScheduleCompile!Q171)))))))</f>
        <v>0.1</v>
      </c>
      <c r="W178" s="1">
        <f>IF(AND(ISERROR(IF(ScheduleCompile!R171="Off",0,IF(ScheduleCompile!R171="On",1,IF(ISNUMBER(ScheduleCompile!R171),ScheduleCompile!R171/1,IF(ISTEXT(ScheduleCompile!R171),IF(OR(ISNUMBER(FIND("5F",ScheduleCompile!R171)),ISNUMBER(FIND("0F",ScheduleCompile!R171)),ISNUMBER(FIND("8F",ScheduleCompile!R171)),ISNUMBER(FIND("1F",ScheduleCompile!R171)),ISNUMBER(FIND("2F",ScheduleCompile!R171)),ISNUMBER(FIND("3F",ScheduleCompile!R171)),ISNUMBER(FIND("6F",ScheduleCompile!R171)),ISNUMBER(FIND("7F",ScheduleCompile!R171)),ISNUMBER(FIND("9F",ScheduleCompile!R171)),ISNUMBER(FIND("4F",ScheduleCompile!R171))),VALUE(LEFT(ScheduleCompile!R171,FIND("F",ScheduleCompile!R171)-1)),ScheduleCompile!R171)))))),ISTEXT(ScheduleCompile!#REF!)),"ENDTABLE",IF(ISERROR(IF(ScheduleCompile!R171="Off",0,IF(ScheduleCompile!R171="On",1,IF(ISNUMBER(ScheduleCompile!R171),ScheduleCompile!R171/1,IF(ISTEXT(ScheduleCompile!R171),IF(OR(ISNUMBER(FIND("5F",ScheduleCompile!R171)),ISNUMBER(FIND("0F",ScheduleCompile!R171)),ISNUMBER(FIND("8F",ScheduleCompile!R171)),ISNUMBER(FIND("1F",ScheduleCompile!R171)),ISNUMBER(FIND("2F",ScheduleCompile!R171)),ISNUMBER(FIND("3F",ScheduleCompile!R171)),ISNUMBER(FIND("6F",ScheduleCompile!R171)),ISNUMBER(FIND("7F",ScheduleCompile!R171)),ISNUMBER(FIND("9F",ScheduleCompile!R171)),ISNUMBER(FIND("4F",ScheduleCompile!R171))),VALUE(LEFT(ScheduleCompile!R171,FIND("F",ScheduleCompile!R171)-1)),ScheduleCompile!R171)))))),"",IF(ScheduleCompile!R171="Off",0,IF(ScheduleCompile!R171="On",1,IF(ISNUMBER(ScheduleCompile!R171),ScheduleCompile!R171/1,IF(ISTEXT(ScheduleCompile!R171),IF(OR(ISNUMBER(FIND("5F",ScheduleCompile!R171)),ISNUMBER(FIND("0F",ScheduleCompile!R171)),ISNUMBER(FIND("8F",ScheduleCompile!R171)),ISNUMBER(FIND("1F",ScheduleCompile!R171)),ISNUMBER(FIND("2F",ScheduleCompile!R171)),ISNUMBER(FIND("3F",ScheduleCompile!R171)),ISNUMBER(FIND("6F",ScheduleCompile!R171)),ISNUMBER(FIND("7F",ScheduleCompile!R171)),ISNUMBER(FIND("9F",ScheduleCompile!R171)),ISNUMBER(FIND("4F",ScheduleCompile!R171))),VALUE(LEFT(ScheduleCompile!R171,FIND("F",ScheduleCompile!R171)-1)),ScheduleCompile!R171)))))))</f>
        <v>0.1</v>
      </c>
      <c r="X178" s="1">
        <f>IF(AND(ISERROR(IF(ScheduleCompile!S171="Off",0,IF(ScheduleCompile!S171="On",1,IF(ISNUMBER(ScheduleCompile!S171),ScheduleCompile!S171/1,IF(ISTEXT(ScheduleCompile!S171),IF(OR(ISNUMBER(FIND("5F",ScheduleCompile!S171)),ISNUMBER(FIND("0F",ScheduleCompile!S171)),ISNUMBER(FIND("8F",ScheduleCompile!S171)),ISNUMBER(FIND("1F",ScheduleCompile!S171)),ISNUMBER(FIND("2F",ScheduleCompile!S171)),ISNUMBER(FIND("3F",ScheduleCompile!S171)),ISNUMBER(FIND("6F",ScheduleCompile!S171)),ISNUMBER(FIND("7F",ScheduleCompile!S171)),ISNUMBER(FIND("9F",ScheduleCompile!S171)),ISNUMBER(FIND("4F",ScheduleCompile!S171))),VALUE(LEFT(ScheduleCompile!S171,FIND("F",ScheduleCompile!S171)-1)),ScheduleCompile!S171)))))),ISTEXT(ScheduleCompile!#REF!)),"ENDTABLE",IF(ISERROR(IF(ScheduleCompile!S171="Off",0,IF(ScheduleCompile!S171="On",1,IF(ISNUMBER(ScheduleCompile!S171),ScheduleCompile!S171/1,IF(ISTEXT(ScheduleCompile!S171),IF(OR(ISNUMBER(FIND("5F",ScheduleCompile!S171)),ISNUMBER(FIND("0F",ScheduleCompile!S171)),ISNUMBER(FIND("8F",ScheduleCompile!S171)),ISNUMBER(FIND("1F",ScheduleCompile!S171)),ISNUMBER(FIND("2F",ScheduleCompile!S171)),ISNUMBER(FIND("3F",ScheduleCompile!S171)),ISNUMBER(FIND("6F",ScheduleCompile!S171)),ISNUMBER(FIND("7F",ScheduleCompile!S171)),ISNUMBER(FIND("9F",ScheduleCompile!S171)),ISNUMBER(FIND("4F",ScheduleCompile!S171))),VALUE(LEFT(ScheduleCompile!S171,FIND("F",ScheduleCompile!S171)-1)),ScheduleCompile!S171)))))),"",IF(ScheduleCompile!S171="Off",0,IF(ScheduleCompile!S171="On",1,IF(ISNUMBER(ScheduleCompile!S171),ScheduleCompile!S171/1,IF(ISTEXT(ScheduleCompile!S171),IF(OR(ISNUMBER(FIND("5F",ScheduleCompile!S171)),ISNUMBER(FIND("0F",ScheduleCompile!S171)),ISNUMBER(FIND("8F",ScheduleCompile!S171)),ISNUMBER(FIND("1F",ScheduleCompile!S171)),ISNUMBER(FIND("2F",ScheduleCompile!S171)),ISNUMBER(FIND("3F",ScheduleCompile!S171)),ISNUMBER(FIND("6F",ScheduleCompile!S171)),ISNUMBER(FIND("7F",ScheduleCompile!S171)),ISNUMBER(FIND("9F",ScheduleCompile!S171)),ISNUMBER(FIND("4F",ScheduleCompile!S171))),VALUE(LEFT(ScheduleCompile!S171,FIND("F",ScheduleCompile!S171)-1)),ScheduleCompile!S171)))))))</f>
        <v>0.05</v>
      </c>
      <c r="Y178" s="1">
        <f>IF(AND(ISERROR(IF(ScheduleCompile!T171="Off",0,IF(ScheduleCompile!T171="On",1,IF(ISNUMBER(ScheduleCompile!T171),ScheduleCompile!T171/1,IF(ISTEXT(ScheduleCompile!T171),IF(OR(ISNUMBER(FIND("5F",ScheduleCompile!T171)),ISNUMBER(FIND("0F",ScheduleCompile!T171)),ISNUMBER(FIND("8F",ScheduleCompile!T171)),ISNUMBER(FIND("1F",ScheduleCompile!T171)),ISNUMBER(FIND("2F",ScheduleCompile!T171)),ISNUMBER(FIND("3F",ScheduleCompile!T171)),ISNUMBER(FIND("6F",ScheduleCompile!T171)),ISNUMBER(FIND("7F",ScheduleCompile!T171)),ISNUMBER(FIND("9F",ScheduleCompile!T171)),ISNUMBER(FIND("4F",ScheduleCompile!T171))),VALUE(LEFT(ScheduleCompile!T171,FIND("F",ScheduleCompile!T171)-1)),ScheduleCompile!T171)))))),ISTEXT(ScheduleCompile!#REF!)),"ENDTABLE",IF(ISERROR(IF(ScheduleCompile!T171="Off",0,IF(ScheduleCompile!T171="On",1,IF(ISNUMBER(ScheduleCompile!T171),ScheduleCompile!T171/1,IF(ISTEXT(ScheduleCompile!T171),IF(OR(ISNUMBER(FIND("5F",ScheduleCompile!T171)),ISNUMBER(FIND("0F",ScheduleCompile!T171)),ISNUMBER(FIND("8F",ScheduleCompile!T171)),ISNUMBER(FIND("1F",ScheduleCompile!T171)),ISNUMBER(FIND("2F",ScheduleCompile!T171)),ISNUMBER(FIND("3F",ScheduleCompile!T171)),ISNUMBER(FIND("6F",ScheduleCompile!T171)),ISNUMBER(FIND("7F",ScheduleCompile!T171)),ISNUMBER(FIND("9F",ScheduleCompile!T171)),ISNUMBER(FIND("4F",ScheduleCompile!T171))),VALUE(LEFT(ScheduleCompile!T171,FIND("F",ScheduleCompile!T171)-1)),ScheduleCompile!T171)))))),"",IF(ScheduleCompile!T171="Off",0,IF(ScheduleCompile!T171="On",1,IF(ISNUMBER(ScheduleCompile!T171),ScheduleCompile!T171/1,IF(ISTEXT(ScheduleCompile!T171),IF(OR(ISNUMBER(FIND("5F",ScheduleCompile!T171)),ISNUMBER(FIND("0F",ScheduleCompile!T171)),ISNUMBER(FIND("8F",ScheduleCompile!T171)),ISNUMBER(FIND("1F",ScheduleCompile!T171)),ISNUMBER(FIND("2F",ScheduleCompile!T171)),ISNUMBER(FIND("3F",ScheduleCompile!T171)),ISNUMBER(FIND("6F",ScheduleCompile!T171)),ISNUMBER(FIND("7F",ScheduleCompile!T171)),ISNUMBER(FIND("9F",ScheduleCompile!T171)),ISNUMBER(FIND("4F",ScheduleCompile!T171))),VALUE(LEFT(ScheduleCompile!T171,FIND("F",ScheduleCompile!T171)-1)),ScheduleCompile!T171)))))))</f>
        <v>0.05</v>
      </c>
      <c r="Z178" s="1">
        <f>IF(AND(ISERROR(IF(ScheduleCompile!U171="Off",0,IF(ScheduleCompile!U171="On",1,IF(ISNUMBER(ScheduleCompile!U171),ScheduleCompile!U171/1,IF(ISTEXT(ScheduleCompile!U171),IF(OR(ISNUMBER(FIND("5F",ScheduleCompile!U171)),ISNUMBER(FIND("0F",ScheduleCompile!U171)),ISNUMBER(FIND("8F",ScheduleCompile!U171)),ISNUMBER(FIND("1F",ScheduleCompile!U171)),ISNUMBER(FIND("2F",ScheduleCompile!U171)),ISNUMBER(FIND("3F",ScheduleCompile!U171)),ISNUMBER(FIND("6F",ScheduleCompile!U171)),ISNUMBER(FIND("7F",ScheduleCompile!U171)),ISNUMBER(FIND("9F",ScheduleCompile!U171)),ISNUMBER(FIND("4F",ScheduleCompile!U171))),VALUE(LEFT(ScheduleCompile!U171,FIND("F",ScheduleCompile!U171)-1)),ScheduleCompile!U171)))))),ISTEXT(ScheduleCompile!#REF!)),"ENDTABLE",IF(ISERROR(IF(ScheduleCompile!U171="Off",0,IF(ScheduleCompile!U171="On",1,IF(ISNUMBER(ScheduleCompile!U171),ScheduleCompile!U171/1,IF(ISTEXT(ScheduleCompile!U171),IF(OR(ISNUMBER(FIND("5F",ScheduleCompile!U171)),ISNUMBER(FIND("0F",ScheduleCompile!U171)),ISNUMBER(FIND("8F",ScheduleCompile!U171)),ISNUMBER(FIND("1F",ScheduleCompile!U171)),ISNUMBER(FIND("2F",ScheduleCompile!U171)),ISNUMBER(FIND("3F",ScheduleCompile!U171)),ISNUMBER(FIND("6F",ScheduleCompile!U171)),ISNUMBER(FIND("7F",ScheduleCompile!U171)),ISNUMBER(FIND("9F",ScheduleCompile!U171)),ISNUMBER(FIND("4F",ScheduleCompile!U171))),VALUE(LEFT(ScheduleCompile!U171,FIND("F",ScheduleCompile!U171)-1)),ScheduleCompile!U171)))))),"",IF(ScheduleCompile!U171="Off",0,IF(ScheduleCompile!U171="On",1,IF(ISNUMBER(ScheduleCompile!U171),ScheduleCompile!U171/1,IF(ISTEXT(ScheduleCompile!U171),IF(OR(ISNUMBER(FIND("5F",ScheduleCompile!U171)),ISNUMBER(FIND("0F",ScheduleCompile!U171)),ISNUMBER(FIND("8F",ScheduleCompile!U171)),ISNUMBER(FIND("1F",ScheduleCompile!U171)),ISNUMBER(FIND("2F",ScheduleCompile!U171)),ISNUMBER(FIND("3F",ScheduleCompile!U171)),ISNUMBER(FIND("6F",ScheduleCompile!U171)),ISNUMBER(FIND("7F",ScheduleCompile!U171)),ISNUMBER(FIND("9F",ScheduleCompile!U171)),ISNUMBER(FIND("4F",ScheduleCompile!U171))),VALUE(LEFT(ScheduleCompile!U171,FIND("F",ScheduleCompile!U171)-1)),ScheduleCompile!U171)))))))</f>
        <v>0</v>
      </c>
      <c r="AA178" s="1">
        <f>IF(AND(ISERROR(IF(ScheduleCompile!V171="Off",0,IF(ScheduleCompile!V171="On",1,IF(ISNUMBER(ScheduleCompile!V171),ScheduleCompile!V171/1,IF(ISTEXT(ScheduleCompile!V171),IF(OR(ISNUMBER(FIND("5F",ScheduleCompile!V171)),ISNUMBER(FIND("0F",ScheduleCompile!V171)),ISNUMBER(FIND("8F",ScheduleCompile!V171)),ISNUMBER(FIND("1F",ScheduleCompile!V171)),ISNUMBER(FIND("2F",ScheduleCompile!V171)),ISNUMBER(FIND("3F",ScheduleCompile!V171)),ISNUMBER(FIND("6F",ScheduleCompile!V171)),ISNUMBER(FIND("7F",ScheduleCompile!V171)),ISNUMBER(FIND("9F",ScheduleCompile!V171)),ISNUMBER(FIND("4F",ScheduleCompile!V171))),VALUE(LEFT(ScheduleCompile!V171,FIND("F",ScheduleCompile!V171)-1)),ScheduleCompile!V171)))))),ISTEXT(ScheduleCompile!#REF!)),"ENDTABLE",IF(ISERROR(IF(ScheduleCompile!V171="Off",0,IF(ScheduleCompile!V171="On",1,IF(ISNUMBER(ScheduleCompile!V171),ScheduleCompile!V171/1,IF(ISTEXT(ScheduleCompile!V171),IF(OR(ISNUMBER(FIND("5F",ScheduleCompile!V171)),ISNUMBER(FIND("0F",ScheduleCompile!V171)),ISNUMBER(FIND("8F",ScheduleCompile!V171)),ISNUMBER(FIND("1F",ScheduleCompile!V171)),ISNUMBER(FIND("2F",ScheduleCompile!V171)),ISNUMBER(FIND("3F",ScheduleCompile!V171)),ISNUMBER(FIND("6F",ScheduleCompile!V171)),ISNUMBER(FIND("7F",ScheduleCompile!V171)),ISNUMBER(FIND("9F",ScheduleCompile!V171)),ISNUMBER(FIND("4F",ScheduleCompile!V171))),VALUE(LEFT(ScheduleCompile!V171,FIND("F",ScheduleCompile!V171)-1)),ScheduleCompile!V171)))))),"",IF(ScheduleCompile!V171="Off",0,IF(ScheduleCompile!V171="On",1,IF(ISNUMBER(ScheduleCompile!V171),ScheduleCompile!V171/1,IF(ISTEXT(ScheduleCompile!V171),IF(OR(ISNUMBER(FIND("5F",ScheduleCompile!V171)),ISNUMBER(FIND("0F",ScheduleCompile!V171)),ISNUMBER(FIND("8F",ScheduleCompile!V171)),ISNUMBER(FIND("1F",ScheduleCompile!V171)),ISNUMBER(FIND("2F",ScheduleCompile!V171)),ISNUMBER(FIND("3F",ScheduleCompile!V171)),ISNUMBER(FIND("6F",ScheduleCompile!V171)),ISNUMBER(FIND("7F",ScheduleCompile!V171)),ISNUMBER(FIND("9F",ScheduleCompile!V171)),ISNUMBER(FIND("4F",ScheduleCompile!V171))),VALUE(LEFT(ScheduleCompile!V171,FIND("F",ScheduleCompile!V171)-1)),ScheduleCompile!V171)))))))</f>
        <v>0</v>
      </c>
      <c r="AB178" s="1">
        <f>IF(AND(ISERROR(IF(ScheduleCompile!W171="Off",0,IF(ScheduleCompile!W171="On",1,IF(ISNUMBER(ScheduleCompile!W171),ScheduleCompile!W171/1,IF(ISTEXT(ScheduleCompile!W171),IF(OR(ISNUMBER(FIND("5F",ScheduleCompile!W171)),ISNUMBER(FIND("0F",ScheduleCompile!W171)),ISNUMBER(FIND("8F",ScheduleCompile!W171)),ISNUMBER(FIND("1F",ScheduleCompile!W171)),ISNUMBER(FIND("2F",ScheduleCompile!W171)),ISNUMBER(FIND("3F",ScheduleCompile!W171)),ISNUMBER(FIND("6F",ScheduleCompile!W171)),ISNUMBER(FIND("7F",ScheduleCompile!W171)),ISNUMBER(FIND("9F",ScheduleCompile!W171)),ISNUMBER(FIND("4F",ScheduleCompile!W171))),VALUE(LEFT(ScheduleCompile!W171,FIND("F",ScheduleCompile!W171)-1)),ScheduleCompile!W171)))))),ISTEXT(ScheduleCompile!#REF!)),"ENDTABLE",IF(ISERROR(IF(ScheduleCompile!W171="Off",0,IF(ScheduleCompile!W171="On",1,IF(ISNUMBER(ScheduleCompile!W171),ScheduleCompile!W171/1,IF(ISTEXT(ScheduleCompile!W171),IF(OR(ISNUMBER(FIND("5F",ScheduleCompile!W171)),ISNUMBER(FIND("0F",ScheduleCompile!W171)),ISNUMBER(FIND("8F",ScheduleCompile!W171)),ISNUMBER(FIND("1F",ScheduleCompile!W171)),ISNUMBER(FIND("2F",ScheduleCompile!W171)),ISNUMBER(FIND("3F",ScheduleCompile!W171)),ISNUMBER(FIND("6F",ScheduleCompile!W171)),ISNUMBER(FIND("7F",ScheduleCompile!W171)),ISNUMBER(FIND("9F",ScheduleCompile!W171)),ISNUMBER(FIND("4F",ScheduleCompile!W171))),VALUE(LEFT(ScheduleCompile!W171,FIND("F",ScheduleCompile!W171)-1)),ScheduleCompile!W171)))))),"",IF(ScheduleCompile!W171="Off",0,IF(ScheduleCompile!W171="On",1,IF(ISNUMBER(ScheduleCompile!W171),ScheduleCompile!W171/1,IF(ISTEXT(ScheduleCompile!W171),IF(OR(ISNUMBER(FIND("5F",ScheduleCompile!W171)),ISNUMBER(FIND("0F",ScheduleCompile!W171)),ISNUMBER(FIND("8F",ScheduleCompile!W171)),ISNUMBER(FIND("1F",ScheduleCompile!W171)),ISNUMBER(FIND("2F",ScheduleCompile!W171)),ISNUMBER(FIND("3F",ScheduleCompile!W171)),ISNUMBER(FIND("6F",ScheduleCompile!W171)),ISNUMBER(FIND("7F",ScheduleCompile!W171)),ISNUMBER(FIND("9F",ScheduleCompile!W171)),ISNUMBER(FIND("4F",ScheduleCompile!W171))),VALUE(LEFT(ScheduleCompile!W171,FIND("F",ScheduleCompile!W171)-1)),ScheduleCompile!W171)))))))</f>
        <v>0</v>
      </c>
      <c r="AC178" s="1">
        <f>IF(AND(ISERROR(IF(ScheduleCompile!X171="Off",0,IF(ScheduleCompile!X171="On",1,IF(ISNUMBER(ScheduleCompile!X171),ScheduleCompile!X171/1,IF(ISTEXT(ScheduleCompile!X171),IF(OR(ISNUMBER(FIND("5F",ScheduleCompile!X171)),ISNUMBER(FIND("0F",ScheduleCompile!X171)),ISNUMBER(FIND("8F",ScheduleCompile!X171)),ISNUMBER(FIND("1F",ScheduleCompile!X171)),ISNUMBER(FIND("2F",ScheduleCompile!X171)),ISNUMBER(FIND("3F",ScheduleCompile!X171)),ISNUMBER(FIND("6F",ScheduleCompile!X171)),ISNUMBER(FIND("7F",ScheduleCompile!X171)),ISNUMBER(FIND("9F",ScheduleCompile!X171)),ISNUMBER(FIND("4F",ScheduleCompile!X171))),VALUE(LEFT(ScheduleCompile!X171,FIND("F",ScheduleCompile!X171)-1)),ScheduleCompile!X171)))))),ISTEXT(ScheduleCompile!#REF!)),"ENDTABLE",IF(ISERROR(IF(ScheduleCompile!X171="Off",0,IF(ScheduleCompile!X171="On",1,IF(ISNUMBER(ScheduleCompile!X171),ScheduleCompile!X171/1,IF(ISTEXT(ScheduleCompile!X171),IF(OR(ISNUMBER(FIND("5F",ScheduleCompile!X171)),ISNUMBER(FIND("0F",ScheduleCompile!X171)),ISNUMBER(FIND("8F",ScheduleCompile!X171)),ISNUMBER(FIND("1F",ScheduleCompile!X171)),ISNUMBER(FIND("2F",ScheduleCompile!X171)),ISNUMBER(FIND("3F",ScheduleCompile!X171)),ISNUMBER(FIND("6F",ScheduleCompile!X171)),ISNUMBER(FIND("7F",ScheduleCompile!X171)),ISNUMBER(FIND("9F",ScheduleCompile!X171)),ISNUMBER(FIND("4F",ScheduleCompile!X171))),VALUE(LEFT(ScheduleCompile!X171,FIND("F",ScheduleCompile!X171)-1)),ScheduleCompile!X171)))))),"",IF(ScheduleCompile!X171="Off",0,IF(ScheduleCompile!X171="On",1,IF(ISNUMBER(ScheduleCompile!X171),ScheduleCompile!X171/1,IF(ISTEXT(ScheduleCompile!X171),IF(OR(ISNUMBER(FIND("5F",ScheduleCompile!X171)),ISNUMBER(FIND("0F",ScheduleCompile!X171)),ISNUMBER(FIND("8F",ScheduleCompile!X171)),ISNUMBER(FIND("1F",ScheduleCompile!X171)),ISNUMBER(FIND("2F",ScheduleCompile!X171)),ISNUMBER(FIND("3F",ScheduleCompile!X171)),ISNUMBER(FIND("6F",ScheduleCompile!X171)),ISNUMBER(FIND("7F",ScheduleCompile!X171)),ISNUMBER(FIND("9F",ScheduleCompile!X171)),ISNUMBER(FIND("4F",ScheduleCompile!X171))),VALUE(LEFT(ScheduleCompile!X171,FIND("F",ScheduleCompile!X171)-1)),ScheduleCompile!X171)))))))</f>
        <v>0</v>
      </c>
      <c r="AD178" s="1">
        <f>IF(AND(ISERROR(IF(ScheduleCompile!Y171="Off",0,IF(ScheduleCompile!Y171="On",1,IF(ISNUMBER(ScheduleCompile!Y171),ScheduleCompile!Y171/1,IF(ISTEXT(ScheduleCompile!Y171),IF(OR(ISNUMBER(FIND("5F",ScheduleCompile!Y171)),ISNUMBER(FIND("0F",ScheduleCompile!Y171)),ISNUMBER(FIND("8F",ScheduleCompile!Y171)),ISNUMBER(FIND("1F",ScheduleCompile!Y171)),ISNUMBER(FIND("2F",ScheduleCompile!Y171)),ISNUMBER(FIND("3F",ScheduleCompile!Y171)),ISNUMBER(FIND("6F",ScheduleCompile!Y171)),ISNUMBER(FIND("7F",ScheduleCompile!Y171)),ISNUMBER(FIND("9F",ScheduleCompile!Y171)),ISNUMBER(FIND("4F",ScheduleCompile!Y171))),VALUE(LEFT(ScheduleCompile!Y171,FIND("F",ScheduleCompile!Y171)-1)),ScheduleCompile!Y171)))))),ISTEXT(ScheduleCompile!#REF!)),"ENDTABLE",IF(ISERROR(IF(ScheduleCompile!Y171="Off",0,IF(ScheduleCompile!Y171="On",1,IF(ISNUMBER(ScheduleCompile!Y171),ScheduleCompile!Y171/1,IF(ISTEXT(ScheduleCompile!Y171),IF(OR(ISNUMBER(FIND("5F",ScheduleCompile!Y171)),ISNUMBER(FIND("0F",ScheduleCompile!Y171)),ISNUMBER(FIND("8F",ScheduleCompile!Y171)),ISNUMBER(FIND("1F",ScheduleCompile!Y171)),ISNUMBER(FIND("2F",ScheduleCompile!Y171)),ISNUMBER(FIND("3F",ScheduleCompile!Y171)),ISNUMBER(FIND("6F",ScheduleCompile!Y171)),ISNUMBER(FIND("7F",ScheduleCompile!Y171)),ISNUMBER(FIND("9F",ScheduleCompile!Y171)),ISNUMBER(FIND("4F",ScheduleCompile!Y171))),VALUE(LEFT(ScheduleCompile!Y171,FIND("F",ScheduleCompile!Y171)-1)),ScheduleCompile!Y171)))))),"",IF(ScheduleCompile!Y171="Off",0,IF(ScheduleCompile!Y171="On",1,IF(ISNUMBER(ScheduleCompile!Y171),ScheduleCompile!Y171/1,IF(ISTEXT(ScheduleCompile!Y171),IF(OR(ISNUMBER(FIND("5F",ScheduleCompile!Y171)),ISNUMBER(FIND("0F",ScheduleCompile!Y171)),ISNUMBER(FIND("8F",ScheduleCompile!Y171)),ISNUMBER(FIND("1F",ScheduleCompile!Y171)),ISNUMBER(FIND("2F",ScheduleCompile!Y171)),ISNUMBER(FIND("3F",ScheduleCompile!Y171)),ISNUMBER(FIND("6F",ScheduleCompile!Y171)),ISNUMBER(FIND("7F",ScheduleCompile!Y171)),ISNUMBER(FIND("9F",ScheduleCompile!Y171)),ISNUMBER(FIND("4F",ScheduleCompile!Y171))),VALUE(LEFT(ScheduleCompile!Y171,FIND("F",ScheduleCompile!Y171)-1)),ScheduleCompile!Y171)))))))</f>
        <v>0</v>
      </c>
    </row>
    <row r="179" spans="1:30" x14ac:dyDescent="0.25">
      <c r="A179" t="str">
        <f t="shared" si="8"/>
        <v>SchDay "ManufacturingOccupancySun"  Type = "Fraction" Hr = (0, 0, 0, 0, 0, 0, 0.05, 0.05, 0.05, 0.05, 0.05, 0.05, 0.05, 0.05, 0.05, 0.05, 0.05, 0.05, 0, 0, 0, 0, 0, 0) ..</v>
      </c>
      <c r="B179" s="1" t="s">
        <v>623</v>
      </c>
      <c r="C179" t="str">
        <f t="shared" si="9"/>
        <v xml:space="preserve">SchDay "ManufacturingOccupancySun"  Type = "Fraction" Hr = </v>
      </c>
      <c r="D179" t="str">
        <f t="shared" si="10"/>
        <v>(0, 0, 0, 0, 0, 0, 0.05, 0.05, 0.05, 0.05, 0.05, 0.05, 0.05, 0.05, 0.05, 0.05, 0.05, 0.05, 0, 0, 0, 0, 0, 0) ..</v>
      </c>
      <c r="E179" s="30" t="str">
        <f>ScheduleCompile!A172</f>
        <v>ManufacturingOccupancySun</v>
      </c>
      <c r="F179" t="str">
        <f t="shared" si="11"/>
        <v>Fraction</v>
      </c>
      <c r="G179" s="1">
        <f>IF(AND(ISERROR(IF(ScheduleCompile!B172="Off",0,IF(ScheduleCompile!B172="On",1,IF(ISNUMBER(ScheduleCompile!B172),ScheduleCompile!B172/1,IF(ISTEXT(ScheduleCompile!B172),IF(OR(ISNUMBER(FIND("5F",ScheduleCompile!B172)),ISNUMBER(FIND("0F",ScheduleCompile!B172)),ISNUMBER(FIND("8F",ScheduleCompile!B172)),ISNUMBER(FIND("1F",ScheduleCompile!B172)),ISNUMBER(FIND("2F",ScheduleCompile!B172)),ISNUMBER(FIND("3F",ScheduleCompile!B172)),ISNUMBER(FIND("6F",ScheduleCompile!B172)),ISNUMBER(FIND("7F",ScheduleCompile!B172)),ISNUMBER(FIND("9F",ScheduleCompile!B172)),ISNUMBER(FIND("4F",ScheduleCompile!B172))),VALUE(LEFT(ScheduleCompile!B172,FIND("F",ScheduleCompile!B172)-1)),ScheduleCompile!B172)))))),ISTEXT(ScheduleCompile!#REF!)),"ENDTABLE",IF(ISERROR(IF(ScheduleCompile!B172="Off",0,IF(ScheduleCompile!B172="On",1,IF(ISNUMBER(ScheduleCompile!B172),ScheduleCompile!B172/1,IF(ISTEXT(ScheduleCompile!B172),IF(OR(ISNUMBER(FIND("5F",ScheduleCompile!B172)),ISNUMBER(FIND("0F",ScheduleCompile!B172)),ISNUMBER(FIND("8F",ScheduleCompile!B172)),ISNUMBER(FIND("1F",ScheduleCompile!B172)),ISNUMBER(FIND("2F",ScheduleCompile!B172)),ISNUMBER(FIND("3F",ScheduleCompile!B172)),ISNUMBER(FIND("6F",ScheduleCompile!B172)),ISNUMBER(FIND("7F",ScheduleCompile!B172)),ISNUMBER(FIND("9F",ScheduleCompile!B172)),ISNUMBER(FIND("4F",ScheduleCompile!B172))),VALUE(LEFT(ScheduleCompile!B172,FIND("F",ScheduleCompile!B172)-1)),ScheduleCompile!B172)))))),"",IF(ScheduleCompile!B172="Off",0,IF(ScheduleCompile!B172="On",1,IF(ISNUMBER(ScheduleCompile!B172),ScheduleCompile!B172/1,IF(ISTEXT(ScheduleCompile!B172),IF(OR(ISNUMBER(FIND("5F",ScheduleCompile!B172)),ISNUMBER(FIND("0F",ScheduleCompile!B172)),ISNUMBER(FIND("8F",ScheduleCompile!B172)),ISNUMBER(FIND("1F",ScheduleCompile!B172)),ISNUMBER(FIND("2F",ScheduleCompile!B172)),ISNUMBER(FIND("3F",ScheduleCompile!B172)),ISNUMBER(FIND("6F",ScheduleCompile!B172)),ISNUMBER(FIND("7F",ScheduleCompile!B172)),ISNUMBER(FIND("9F",ScheduleCompile!B172)),ISNUMBER(FIND("4F",ScheduleCompile!B172))),VALUE(LEFT(ScheduleCompile!B172,FIND("F",ScheduleCompile!B172)-1)),ScheduleCompile!B172)))))))</f>
        <v>0</v>
      </c>
      <c r="H179" s="1">
        <f>IF(AND(ISERROR(IF(ScheduleCompile!C172="Off",0,IF(ScheduleCompile!C172="On",1,IF(ISNUMBER(ScheduleCompile!C172),ScheduleCompile!C172/1,IF(ISTEXT(ScheduleCompile!C172),IF(OR(ISNUMBER(FIND("5F",ScheduleCompile!C172)),ISNUMBER(FIND("0F",ScheduleCompile!C172)),ISNUMBER(FIND("8F",ScheduleCompile!C172)),ISNUMBER(FIND("1F",ScheduleCompile!C172)),ISNUMBER(FIND("2F",ScheduleCompile!C172)),ISNUMBER(FIND("3F",ScheduleCompile!C172)),ISNUMBER(FIND("6F",ScheduleCompile!C172)),ISNUMBER(FIND("7F",ScheduleCompile!C172)),ISNUMBER(FIND("9F",ScheduleCompile!C172)),ISNUMBER(FIND("4F",ScheduleCompile!C172))),VALUE(LEFT(ScheduleCompile!C172,FIND("F",ScheduleCompile!C172)-1)),ScheduleCompile!C172)))))),ISTEXT(ScheduleCompile!#REF!)),"ENDTABLE",IF(ISERROR(IF(ScheduleCompile!C172="Off",0,IF(ScheduleCompile!C172="On",1,IF(ISNUMBER(ScheduleCompile!C172),ScheduleCompile!C172/1,IF(ISTEXT(ScheduleCompile!C172),IF(OR(ISNUMBER(FIND("5F",ScheduleCompile!C172)),ISNUMBER(FIND("0F",ScheduleCompile!C172)),ISNUMBER(FIND("8F",ScheduleCompile!C172)),ISNUMBER(FIND("1F",ScheduleCompile!C172)),ISNUMBER(FIND("2F",ScheduleCompile!C172)),ISNUMBER(FIND("3F",ScheduleCompile!C172)),ISNUMBER(FIND("6F",ScheduleCompile!C172)),ISNUMBER(FIND("7F",ScheduleCompile!C172)),ISNUMBER(FIND("9F",ScheduleCompile!C172)),ISNUMBER(FIND("4F",ScheduleCompile!C172))),VALUE(LEFT(ScheduleCompile!C172,FIND("F",ScheduleCompile!C172)-1)),ScheduleCompile!C172)))))),"",IF(ScheduleCompile!C172="Off",0,IF(ScheduleCompile!C172="On",1,IF(ISNUMBER(ScheduleCompile!C172),ScheduleCompile!C172/1,IF(ISTEXT(ScheduleCompile!C172),IF(OR(ISNUMBER(FIND("5F",ScheduleCompile!C172)),ISNUMBER(FIND("0F",ScheduleCompile!C172)),ISNUMBER(FIND("8F",ScheduleCompile!C172)),ISNUMBER(FIND("1F",ScheduleCompile!C172)),ISNUMBER(FIND("2F",ScheduleCompile!C172)),ISNUMBER(FIND("3F",ScheduleCompile!C172)),ISNUMBER(FIND("6F",ScheduleCompile!C172)),ISNUMBER(FIND("7F",ScheduleCompile!C172)),ISNUMBER(FIND("9F",ScheduleCompile!C172)),ISNUMBER(FIND("4F",ScheduleCompile!C172))),VALUE(LEFT(ScheduleCompile!C172,FIND("F",ScheduleCompile!C172)-1)),ScheduleCompile!C172)))))))</f>
        <v>0</v>
      </c>
      <c r="I179" s="1">
        <f>IF(AND(ISERROR(IF(ScheduleCompile!D172="Off",0,IF(ScheduleCompile!D172="On",1,IF(ISNUMBER(ScheduleCompile!D172),ScheduleCompile!D172/1,IF(ISTEXT(ScheduleCompile!D172),IF(OR(ISNUMBER(FIND("5F",ScheduleCompile!D172)),ISNUMBER(FIND("0F",ScheduleCompile!D172)),ISNUMBER(FIND("8F",ScheduleCompile!D172)),ISNUMBER(FIND("1F",ScheduleCompile!D172)),ISNUMBER(FIND("2F",ScheduleCompile!D172)),ISNUMBER(FIND("3F",ScheduleCompile!D172)),ISNUMBER(FIND("6F",ScheduleCompile!D172)),ISNUMBER(FIND("7F",ScheduleCompile!D172)),ISNUMBER(FIND("9F",ScheduleCompile!D172)),ISNUMBER(FIND("4F",ScheduleCompile!D172))),VALUE(LEFT(ScheduleCompile!D172,FIND("F",ScheduleCompile!D172)-1)),ScheduleCompile!D172)))))),ISTEXT(ScheduleCompile!#REF!)),"ENDTABLE",IF(ISERROR(IF(ScheduleCompile!D172="Off",0,IF(ScheduleCompile!D172="On",1,IF(ISNUMBER(ScheduleCompile!D172),ScheduleCompile!D172/1,IF(ISTEXT(ScheduleCompile!D172),IF(OR(ISNUMBER(FIND("5F",ScheduleCompile!D172)),ISNUMBER(FIND("0F",ScheduleCompile!D172)),ISNUMBER(FIND("8F",ScheduleCompile!D172)),ISNUMBER(FIND("1F",ScheduleCompile!D172)),ISNUMBER(FIND("2F",ScheduleCompile!D172)),ISNUMBER(FIND("3F",ScheduleCompile!D172)),ISNUMBER(FIND("6F",ScheduleCompile!D172)),ISNUMBER(FIND("7F",ScheduleCompile!D172)),ISNUMBER(FIND("9F",ScheduleCompile!D172)),ISNUMBER(FIND("4F",ScheduleCompile!D172))),VALUE(LEFT(ScheduleCompile!D172,FIND("F",ScheduleCompile!D172)-1)),ScheduleCompile!D172)))))),"",IF(ScheduleCompile!D172="Off",0,IF(ScheduleCompile!D172="On",1,IF(ISNUMBER(ScheduleCompile!D172),ScheduleCompile!D172/1,IF(ISTEXT(ScheduleCompile!D172),IF(OR(ISNUMBER(FIND("5F",ScheduleCompile!D172)),ISNUMBER(FIND("0F",ScheduleCompile!D172)),ISNUMBER(FIND("8F",ScheduleCompile!D172)),ISNUMBER(FIND("1F",ScheduleCompile!D172)),ISNUMBER(FIND("2F",ScheduleCompile!D172)),ISNUMBER(FIND("3F",ScheduleCompile!D172)),ISNUMBER(FIND("6F",ScheduleCompile!D172)),ISNUMBER(FIND("7F",ScheduleCompile!D172)),ISNUMBER(FIND("9F",ScheduleCompile!D172)),ISNUMBER(FIND("4F",ScheduleCompile!D172))),VALUE(LEFT(ScheduleCompile!D172,FIND("F",ScheduleCompile!D172)-1)),ScheduleCompile!D172)))))))</f>
        <v>0</v>
      </c>
      <c r="J179" s="1">
        <f>IF(AND(ISERROR(IF(ScheduleCompile!E172="Off",0,IF(ScheduleCompile!E172="On",1,IF(ISNUMBER(ScheduleCompile!E172),ScheduleCompile!E172/1,IF(ISTEXT(ScheduleCompile!E172),IF(OR(ISNUMBER(FIND("5F",ScheduleCompile!E172)),ISNUMBER(FIND("0F",ScheduleCompile!E172)),ISNUMBER(FIND("8F",ScheduleCompile!E172)),ISNUMBER(FIND("1F",ScheduleCompile!E172)),ISNUMBER(FIND("2F",ScheduleCompile!E172)),ISNUMBER(FIND("3F",ScheduleCompile!E172)),ISNUMBER(FIND("6F",ScheduleCompile!E172)),ISNUMBER(FIND("7F",ScheduleCompile!E172)),ISNUMBER(FIND("9F",ScheduleCompile!E172)),ISNUMBER(FIND("4F",ScheduleCompile!E172))),VALUE(LEFT(ScheduleCompile!E172,FIND("F",ScheduleCompile!E172)-1)),ScheduleCompile!E172)))))),ISTEXT(ScheduleCompile!#REF!)),"ENDTABLE",IF(ISERROR(IF(ScheduleCompile!E172="Off",0,IF(ScheduleCompile!E172="On",1,IF(ISNUMBER(ScheduleCompile!E172),ScheduleCompile!E172/1,IF(ISTEXT(ScheduleCompile!E172),IF(OR(ISNUMBER(FIND("5F",ScheduleCompile!E172)),ISNUMBER(FIND("0F",ScheduleCompile!E172)),ISNUMBER(FIND("8F",ScheduleCompile!E172)),ISNUMBER(FIND("1F",ScheduleCompile!E172)),ISNUMBER(FIND("2F",ScheduleCompile!E172)),ISNUMBER(FIND("3F",ScheduleCompile!E172)),ISNUMBER(FIND("6F",ScheduleCompile!E172)),ISNUMBER(FIND("7F",ScheduleCompile!E172)),ISNUMBER(FIND("9F",ScheduleCompile!E172)),ISNUMBER(FIND("4F",ScheduleCompile!E172))),VALUE(LEFT(ScheduleCompile!E172,FIND("F",ScheduleCompile!E172)-1)),ScheduleCompile!E172)))))),"",IF(ScheduleCompile!E172="Off",0,IF(ScheduleCompile!E172="On",1,IF(ISNUMBER(ScheduleCompile!E172),ScheduleCompile!E172/1,IF(ISTEXT(ScheduleCompile!E172),IF(OR(ISNUMBER(FIND("5F",ScheduleCompile!E172)),ISNUMBER(FIND("0F",ScheduleCompile!E172)),ISNUMBER(FIND("8F",ScheduleCompile!E172)),ISNUMBER(FIND("1F",ScheduleCompile!E172)),ISNUMBER(FIND("2F",ScheduleCompile!E172)),ISNUMBER(FIND("3F",ScheduleCompile!E172)),ISNUMBER(FIND("6F",ScheduleCompile!E172)),ISNUMBER(FIND("7F",ScheduleCompile!E172)),ISNUMBER(FIND("9F",ScheduleCompile!E172)),ISNUMBER(FIND("4F",ScheduleCompile!E172))),VALUE(LEFT(ScheduleCompile!E172,FIND("F",ScheduleCompile!E172)-1)),ScheduleCompile!E172)))))))</f>
        <v>0</v>
      </c>
      <c r="K179" s="1">
        <f>IF(AND(ISERROR(IF(ScheduleCompile!F172="Off",0,IF(ScheduleCompile!F172="On",1,IF(ISNUMBER(ScheduleCompile!F172),ScheduleCompile!F172/1,IF(ISTEXT(ScheduleCompile!F172),IF(OR(ISNUMBER(FIND("5F",ScheduleCompile!F172)),ISNUMBER(FIND("0F",ScheduleCompile!F172)),ISNUMBER(FIND("8F",ScheduleCompile!F172)),ISNUMBER(FIND("1F",ScheduleCompile!F172)),ISNUMBER(FIND("2F",ScheduleCompile!F172)),ISNUMBER(FIND("3F",ScheduleCompile!F172)),ISNUMBER(FIND("6F",ScheduleCompile!F172)),ISNUMBER(FIND("7F",ScheduleCompile!F172)),ISNUMBER(FIND("9F",ScheduleCompile!F172)),ISNUMBER(FIND("4F",ScheduleCompile!F172))),VALUE(LEFT(ScheduleCompile!F172,FIND("F",ScheduleCompile!F172)-1)),ScheduleCompile!F172)))))),ISTEXT(ScheduleCompile!#REF!)),"ENDTABLE",IF(ISERROR(IF(ScheduleCompile!F172="Off",0,IF(ScheduleCompile!F172="On",1,IF(ISNUMBER(ScheduleCompile!F172),ScheduleCompile!F172/1,IF(ISTEXT(ScheduleCompile!F172),IF(OR(ISNUMBER(FIND("5F",ScheduleCompile!F172)),ISNUMBER(FIND("0F",ScheduleCompile!F172)),ISNUMBER(FIND("8F",ScheduleCompile!F172)),ISNUMBER(FIND("1F",ScheduleCompile!F172)),ISNUMBER(FIND("2F",ScheduleCompile!F172)),ISNUMBER(FIND("3F",ScheduleCompile!F172)),ISNUMBER(FIND("6F",ScheduleCompile!F172)),ISNUMBER(FIND("7F",ScheduleCompile!F172)),ISNUMBER(FIND("9F",ScheduleCompile!F172)),ISNUMBER(FIND("4F",ScheduleCompile!F172))),VALUE(LEFT(ScheduleCompile!F172,FIND("F",ScheduleCompile!F172)-1)),ScheduleCompile!F172)))))),"",IF(ScheduleCompile!F172="Off",0,IF(ScheduleCompile!F172="On",1,IF(ISNUMBER(ScheduleCompile!F172),ScheduleCompile!F172/1,IF(ISTEXT(ScheduleCompile!F172),IF(OR(ISNUMBER(FIND("5F",ScheduleCompile!F172)),ISNUMBER(FIND("0F",ScheduleCompile!F172)),ISNUMBER(FIND("8F",ScheduleCompile!F172)),ISNUMBER(FIND("1F",ScheduleCompile!F172)),ISNUMBER(FIND("2F",ScheduleCompile!F172)),ISNUMBER(FIND("3F",ScheduleCompile!F172)),ISNUMBER(FIND("6F",ScheduleCompile!F172)),ISNUMBER(FIND("7F",ScheduleCompile!F172)),ISNUMBER(FIND("9F",ScheduleCompile!F172)),ISNUMBER(FIND("4F",ScheduleCompile!F172))),VALUE(LEFT(ScheduleCompile!F172,FIND("F",ScheduleCompile!F172)-1)),ScheduleCompile!F172)))))))</f>
        <v>0</v>
      </c>
      <c r="L179" s="1">
        <f>IF(AND(ISERROR(IF(ScheduleCompile!G172="Off",0,IF(ScheduleCompile!G172="On",1,IF(ISNUMBER(ScheduleCompile!G172),ScheduleCompile!G172/1,IF(ISTEXT(ScheduleCompile!G172),IF(OR(ISNUMBER(FIND("5F",ScheduleCompile!G172)),ISNUMBER(FIND("0F",ScheduleCompile!G172)),ISNUMBER(FIND("8F",ScheduleCompile!G172)),ISNUMBER(FIND("1F",ScheduleCompile!G172)),ISNUMBER(FIND("2F",ScheduleCompile!G172)),ISNUMBER(FIND("3F",ScheduleCompile!G172)),ISNUMBER(FIND("6F",ScheduleCompile!G172)),ISNUMBER(FIND("7F",ScheduleCompile!G172)),ISNUMBER(FIND("9F",ScheduleCompile!G172)),ISNUMBER(FIND("4F",ScheduleCompile!G172))),VALUE(LEFT(ScheduleCompile!G172,FIND("F",ScheduleCompile!G172)-1)),ScheduleCompile!G172)))))),ISTEXT(ScheduleCompile!#REF!)),"ENDTABLE",IF(ISERROR(IF(ScheduleCompile!G172="Off",0,IF(ScheduleCompile!G172="On",1,IF(ISNUMBER(ScheduleCompile!G172),ScheduleCompile!G172/1,IF(ISTEXT(ScheduleCompile!G172),IF(OR(ISNUMBER(FIND("5F",ScheduleCompile!G172)),ISNUMBER(FIND("0F",ScheduleCompile!G172)),ISNUMBER(FIND("8F",ScheduleCompile!G172)),ISNUMBER(FIND("1F",ScheduleCompile!G172)),ISNUMBER(FIND("2F",ScheduleCompile!G172)),ISNUMBER(FIND("3F",ScheduleCompile!G172)),ISNUMBER(FIND("6F",ScheduleCompile!G172)),ISNUMBER(FIND("7F",ScheduleCompile!G172)),ISNUMBER(FIND("9F",ScheduleCompile!G172)),ISNUMBER(FIND("4F",ScheduleCompile!G172))),VALUE(LEFT(ScheduleCompile!G172,FIND("F",ScheduleCompile!G172)-1)),ScheduleCompile!G172)))))),"",IF(ScheduleCompile!G172="Off",0,IF(ScheduleCompile!G172="On",1,IF(ISNUMBER(ScheduleCompile!G172),ScheduleCompile!G172/1,IF(ISTEXT(ScheduleCompile!G172),IF(OR(ISNUMBER(FIND("5F",ScheduleCompile!G172)),ISNUMBER(FIND("0F",ScheduleCompile!G172)),ISNUMBER(FIND("8F",ScheduleCompile!G172)),ISNUMBER(FIND("1F",ScheduleCompile!G172)),ISNUMBER(FIND("2F",ScheduleCompile!G172)),ISNUMBER(FIND("3F",ScheduleCompile!G172)),ISNUMBER(FIND("6F",ScheduleCompile!G172)),ISNUMBER(FIND("7F",ScheduleCompile!G172)),ISNUMBER(FIND("9F",ScheduleCompile!G172)),ISNUMBER(FIND("4F",ScheduleCompile!G172))),VALUE(LEFT(ScheduleCompile!G172,FIND("F",ScheduleCompile!G172)-1)),ScheduleCompile!G172)))))))</f>
        <v>0</v>
      </c>
      <c r="M179" s="1">
        <f>IF(AND(ISERROR(IF(ScheduleCompile!H172="Off",0,IF(ScheduleCompile!H172="On",1,IF(ISNUMBER(ScheduleCompile!H172),ScheduleCompile!H172/1,IF(ISTEXT(ScheduleCompile!H172),IF(OR(ISNUMBER(FIND("5F",ScheduleCompile!H172)),ISNUMBER(FIND("0F",ScheduleCompile!H172)),ISNUMBER(FIND("8F",ScheduleCompile!H172)),ISNUMBER(FIND("1F",ScheduleCompile!H172)),ISNUMBER(FIND("2F",ScheduleCompile!H172)),ISNUMBER(FIND("3F",ScheduleCompile!H172)),ISNUMBER(FIND("6F",ScheduleCompile!H172)),ISNUMBER(FIND("7F",ScheduleCompile!H172)),ISNUMBER(FIND("9F",ScheduleCompile!H172)),ISNUMBER(FIND("4F",ScheduleCompile!H172))),VALUE(LEFT(ScheduleCompile!H172,FIND("F",ScheduleCompile!H172)-1)),ScheduleCompile!H172)))))),ISTEXT(ScheduleCompile!#REF!)),"ENDTABLE",IF(ISERROR(IF(ScheduleCompile!H172="Off",0,IF(ScheduleCompile!H172="On",1,IF(ISNUMBER(ScheduleCompile!H172),ScheduleCompile!H172/1,IF(ISTEXT(ScheduleCompile!H172),IF(OR(ISNUMBER(FIND("5F",ScheduleCompile!H172)),ISNUMBER(FIND("0F",ScheduleCompile!H172)),ISNUMBER(FIND("8F",ScheduleCompile!H172)),ISNUMBER(FIND("1F",ScheduleCompile!H172)),ISNUMBER(FIND("2F",ScheduleCompile!H172)),ISNUMBER(FIND("3F",ScheduleCompile!H172)),ISNUMBER(FIND("6F",ScheduleCompile!H172)),ISNUMBER(FIND("7F",ScheduleCompile!H172)),ISNUMBER(FIND("9F",ScheduleCompile!H172)),ISNUMBER(FIND("4F",ScheduleCompile!H172))),VALUE(LEFT(ScheduleCompile!H172,FIND("F",ScheduleCompile!H172)-1)),ScheduleCompile!H172)))))),"",IF(ScheduleCompile!H172="Off",0,IF(ScheduleCompile!H172="On",1,IF(ISNUMBER(ScheduleCompile!H172),ScheduleCompile!H172/1,IF(ISTEXT(ScheduleCompile!H172),IF(OR(ISNUMBER(FIND("5F",ScheduleCompile!H172)),ISNUMBER(FIND("0F",ScheduleCompile!H172)),ISNUMBER(FIND("8F",ScheduleCompile!H172)),ISNUMBER(FIND("1F",ScheduleCompile!H172)),ISNUMBER(FIND("2F",ScheduleCompile!H172)),ISNUMBER(FIND("3F",ScheduleCompile!H172)),ISNUMBER(FIND("6F",ScheduleCompile!H172)),ISNUMBER(FIND("7F",ScheduleCompile!H172)),ISNUMBER(FIND("9F",ScheduleCompile!H172)),ISNUMBER(FIND("4F",ScheduleCompile!H172))),VALUE(LEFT(ScheduleCompile!H172,FIND("F",ScheduleCompile!H172)-1)),ScheduleCompile!H172)))))))</f>
        <v>0.05</v>
      </c>
      <c r="N179" s="1">
        <f>IF(AND(ISERROR(IF(ScheduleCompile!I172="Off",0,IF(ScheduleCompile!I172="On",1,IF(ISNUMBER(ScheduleCompile!I172),ScheduleCompile!I172/1,IF(ISTEXT(ScheduleCompile!I172),IF(OR(ISNUMBER(FIND("5F",ScheduleCompile!I172)),ISNUMBER(FIND("0F",ScheduleCompile!I172)),ISNUMBER(FIND("8F",ScheduleCompile!I172)),ISNUMBER(FIND("1F",ScheduleCompile!I172)),ISNUMBER(FIND("2F",ScheduleCompile!I172)),ISNUMBER(FIND("3F",ScheduleCompile!I172)),ISNUMBER(FIND("6F",ScheduleCompile!I172)),ISNUMBER(FIND("7F",ScheduleCompile!I172)),ISNUMBER(FIND("9F",ScheduleCompile!I172)),ISNUMBER(FIND("4F",ScheduleCompile!I172))),VALUE(LEFT(ScheduleCompile!I172,FIND("F",ScheduleCompile!I172)-1)),ScheduleCompile!I172)))))),ISTEXT(ScheduleCompile!#REF!)),"ENDTABLE",IF(ISERROR(IF(ScheduleCompile!I172="Off",0,IF(ScheduleCompile!I172="On",1,IF(ISNUMBER(ScheduleCompile!I172),ScheduleCompile!I172/1,IF(ISTEXT(ScheduleCompile!I172),IF(OR(ISNUMBER(FIND("5F",ScheduleCompile!I172)),ISNUMBER(FIND("0F",ScheduleCompile!I172)),ISNUMBER(FIND("8F",ScheduleCompile!I172)),ISNUMBER(FIND("1F",ScheduleCompile!I172)),ISNUMBER(FIND("2F",ScheduleCompile!I172)),ISNUMBER(FIND("3F",ScheduleCompile!I172)),ISNUMBER(FIND("6F",ScheduleCompile!I172)),ISNUMBER(FIND("7F",ScheduleCompile!I172)),ISNUMBER(FIND("9F",ScheduleCompile!I172)),ISNUMBER(FIND("4F",ScheduleCompile!I172))),VALUE(LEFT(ScheduleCompile!I172,FIND("F",ScheduleCompile!I172)-1)),ScheduleCompile!I172)))))),"",IF(ScheduleCompile!I172="Off",0,IF(ScheduleCompile!I172="On",1,IF(ISNUMBER(ScheduleCompile!I172),ScheduleCompile!I172/1,IF(ISTEXT(ScheduleCompile!I172),IF(OR(ISNUMBER(FIND("5F",ScheduleCompile!I172)),ISNUMBER(FIND("0F",ScheduleCompile!I172)),ISNUMBER(FIND("8F",ScheduleCompile!I172)),ISNUMBER(FIND("1F",ScheduleCompile!I172)),ISNUMBER(FIND("2F",ScheduleCompile!I172)),ISNUMBER(FIND("3F",ScheduleCompile!I172)),ISNUMBER(FIND("6F",ScheduleCompile!I172)),ISNUMBER(FIND("7F",ScheduleCompile!I172)),ISNUMBER(FIND("9F",ScheduleCompile!I172)),ISNUMBER(FIND("4F",ScheduleCompile!I172))),VALUE(LEFT(ScheduleCompile!I172,FIND("F",ScheduleCompile!I172)-1)),ScheduleCompile!I172)))))))</f>
        <v>0.05</v>
      </c>
      <c r="O179" s="1">
        <f>IF(AND(ISERROR(IF(ScheduleCompile!J172="Off",0,IF(ScheduleCompile!J172="On",1,IF(ISNUMBER(ScheduleCompile!J172),ScheduleCompile!J172/1,IF(ISTEXT(ScheduleCompile!J172),IF(OR(ISNUMBER(FIND("5F",ScheduleCompile!J172)),ISNUMBER(FIND("0F",ScheduleCompile!J172)),ISNUMBER(FIND("8F",ScheduleCompile!J172)),ISNUMBER(FIND("1F",ScheduleCompile!J172)),ISNUMBER(FIND("2F",ScheduleCompile!J172)),ISNUMBER(FIND("3F",ScheduleCompile!J172)),ISNUMBER(FIND("6F",ScheduleCompile!J172)),ISNUMBER(FIND("7F",ScheduleCompile!J172)),ISNUMBER(FIND("9F",ScheduleCompile!J172)),ISNUMBER(FIND("4F",ScheduleCompile!J172))),VALUE(LEFT(ScheduleCompile!J172,FIND("F",ScheduleCompile!J172)-1)),ScheduleCompile!J172)))))),ISTEXT(ScheduleCompile!#REF!)),"ENDTABLE",IF(ISERROR(IF(ScheduleCompile!J172="Off",0,IF(ScheduleCompile!J172="On",1,IF(ISNUMBER(ScheduleCompile!J172),ScheduleCompile!J172/1,IF(ISTEXT(ScheduleCompile!J172),IF(OR(ISNUMBER(FIND("5F",ScheduleCompile!J172)),ISNUMBER(FIND("0F",ScheduleCompile!J172)),ISNUMBER(FIND("8F",ScheduleCompile!J172)),ISNUMBER(FIND("1F",ScheduleCompile!J172)),ISNUMBER(FIND("2F",ScheduleCompile!J172)),ISNUMBER(FIND("3F",ScheduleCompile!J172)),ISNUMBER(FIND("6F",ScheduleCompile!J172)),ISNUMBER(FIND("7F",ScheduleCompile!J172)),ISNUMBER(FIND("9F",ScheduleCompile!J172)),ISNUMBER(FIND("4F",ScheduleCompile!J172))),VALUE(LEFT(ScheduleCompile!J172,FIND("F",ScheduleCompile!J172)-1)),ScheduleCompile!J172)))))),"",IF(ScheduleCompile!J172="Off",0,IF(ScheduleCompile!J172="On",1,IF(ISNUMBER(ScheduleCompile!J172),ScheduleCompile!J172/1,IF(ISTEXT(ScheduleCompile!J172),IF(OR(ISNUMBER(FIND("5F",ScheduleCompile!J172)),ISNUMBER(FIND("0F",ScheduleCompile!J172)),ISNUMBER(FIND("8F",ScheduleCompile!J172)),ISNUMBER(FIND("1F",ScheduleCompile!J172)),ISNUMBER(FIND("2F",ScheduleCompile!J172)),ISNUMBER(FIND("3F",ScheduleCompile!J172)),ISNUMBER(FIND("6F",ScheduleCompile!J172)),ISNUMBER(FIND("7F",ScheduleCompile!J172)),ISNUMBER(FIND("9F",ScheduleCompile!J172)),ISNUMBER(FIND("4F",ScheduleCompile!J172))),VALUE(LEFT(ScheduleCompile!J172,FIND("F",ScheduleCompile!J172)-1)),ScheduleCompile!J172)))))))</f>
        <v>0.05</v>
      </c>
      <c r="P179" s="1">
        <f>IF(AND(ISERROR(IF(ScheduleCompile!K172="Off",0,IF(ScheduleCompile!K172="On",1,IF(ISNUMBER(ScheduleCompile!K172),ScheduleCompile!K172/1,IF(ISTEXT(ScheduleCompile!K172),IF(OR(ISNUMBER(FIND("5F",ScheduleCompile!K172)),ISNUMBER(FIND("0F",ScheduleCompile!K172)),ISNUMBER(FIND("8F",ScheduleCompile!K172)),ISNUMBER(FIND("1F",ScheduleCompile!K172)),ISNUMBER(FIND("2F",ScheduleCompile!K172)),ISNUMBER(FIND("3F",ScheduleCompile!K172)),ISNUMBER(FIND("6F",ScheduleCompile!K172)),ISNUMBER(FIND("7F",ScheduleCompile!K172)),ISNUMBER(FIND("9F",ScheduleCompile!K172)),ISNUMBER(FIND("4F",ScheduleCompile!K172))),VALUE(LEFT(ScheduleCompile!K172,FIND("F",ScheduleCompile!K172)-1)),ScheduleCompile!K172)))))),ISTEXT(ScheduleCompile!#REF!)),"ENDTABLE",IF(ISERROR(IF(ScheduleCompile!K172="Off",0,IF(ScheduleCompile!K172="On",1,IF(ISNUMBER(ScheduleCompile!K172),ScheduleCompile!K172/1,IF(ISTEXT(ScheduleCompile!K172),IF(OR(ISNUMBER(FIND("5F",ScheduleCompile!K172)),ISNUMBER(FIND("0F",ScheduleCompile!K172)),ISNUMBER(FIND("8F",ScheduleCompile!K172)),ISNUMBER(FIND("1F",ScheduleCompile!K172)),ISNUMBER(FIND("2F",ScheduleCompile!K172)),ISNUMBER(FIND("3F",ScheduleCompile!K172)),ISNUMBER(FIND("6F",ScheduleCompile!K172)),ISNUMBER(FIND("7F",ScheduleCompile!K172)),ISNUMBER(FIND("9F",ScheduleCompile!K172)),ISNUMBER(FIND("4F",ScheduleCompile!K172))),VALUE(LEFT(ScheduleCompile!K172,FIND("F",ScheduleCompile!K172)-1)),ScheduleCompile!K172)))))),"",IF(ScheduleCompile!K172="Off",0,IF(ScheduleCompile!K172="On",1,IF(ISNUMBER(ScheduleCompile!K172),ScheduleCompile!K172/1,IF(ISTEXT(ScheduleCompile!K172),IF(OR(ISNUMBER(FIND("5F",ScheduleCompile!K172)),ISNUMBER(FIND("0F",ScheduleCompile!K172)),ISNUMBER(FIND("8F",ScheduleCompile!K172)),ISNUMBER(FIND("1F",ScheduleCompile!K172)),ISNUMBER(FIND("2F",ScheduleCompile!K172)),ISNUMBER(FIND("3F",ScheduleCompile!K172)),ISNUMBER(FIND("6F",ScheduleCompile!K172)),ISNUMBER(FIND("7F",ScheduleCompile!K172)),ISNUMBER(FIND("9F",ScheduleCompile!K172)),ISNUMBER(FIND("4F",ScheduleCompile!K172))),VALUE(LEFT(ScheduleCompile!K172,FIND("F",ScheduleCompile!K172)-1)),ScheduleCompile!K172)))))))</f>
        <v>0.05</v>
      </c>
      <c r="Q179" s="1">
        <f>IF(AND(ISERROR(IF(ScheduleCompile!L172="Off",0,IF(ScheduleCompile!L172="On",1,IF(ISNUMBER(ScheduleCompile!L172),ScheduleCompile!L172/1,IF(ISTEXT(ScheduleCompile!L172),IF(OR(ISNUMBER(FIND("5F",ScheduleCompile!L172)),ISNUMBER(FIND("0F",ScheduleCompile!L172)),ISNUMBER(FIND("8F",ScheduleCompile!L172)),ISNUMBER(FIND("1F",ScheduleCompile!L172)),ISNUMBER(FIND("2F",ScheduleCompile!L172)),ISNUMBER(FIND("3F",ScheduleCompile!L172)),ISNUMBER(FIND("6F",ScheduleCompile!L172)),ISNUMBER(FIND("7F",ScheduleCompile!L172)),ISNUMBER(FIND("9F",ScheduleCompile!L172)),ISNUMBER(FIND("4F",ScheduleCompile!L172))),VALUE(LEFT(ScheduleCompile!L172,FIND("F",ScheduleCompile!L172)-1)),ScheduleCompile!L172)))))),ISTEXT(ScheduleCompile!#REF!)),"ENDTABLE",IF(ISERROR(IF(ScheduleCompile!L172="Off",0,IF(ScheduleCompile!L172="On",1,IF(ISNUMBER(ScheduleCompile!L172),ScheduleCompile!L172/1,IF(ISTEXT(ScheduleCompile!L172),IF(OR(ISNUMBER(FIND("5F",ScheduleCompile!L172)),ISNUMBER(FIND("0F",ScheduleCompile!L172)),ISNUMBER(FIND("8F",ScheduleCompile!L172)),ISNUMBER(FIND("1F",ScheduleCompile!L172)),ISNUMBER(FIND("2F",ScheduleCompile!L172)),ISNUMBER(FIND("3F",ScheduleCompile!L172)),ISNUMBER(FIND("6F",ScheduleCompile!L172)),ISNUMBER(FIND("7F",ScheduleCompile!L172)),ISNUMBER(FIND("9F",ScheduleCompile!L172)),ISNUMBER(FIND("4F",ScheduleCompile!L172))),VALUE(LEFT(ScheduleCompile!L172,FIND("F",ScheduleCompile!L172)-1)),ScheduleCompile!L172)))))),"",IF(ScheduleCompile!L172="Off",0,IF(ScheduleCompile!L172="On",1,IF(ISNUMBER(ScheduleCompile!L172),ScheduleCompile!L172/1,IF(ISTEXT(ScheduleCompile!L172),IF(OR(ISNUMBER(FIND("5F",ScheduleCompile!L172)),ISNUMBER(FIND("0F",ScheduleCompile!L172)),ISNUMBER(FIND("8F",ScheduleCompile!L172)),ISNUMBER(FIND("1F",ScheduleCompile!L172)),ISNUMBER(FIND("2F",ScheduleCompile!L172)),ISNUMBER(FIND("3F",ScheduleCompile!L172)),ISNUMBER(FIND("6F",ScheduleCompile!L172)),ISNUMBER(FIND("7F",ScheduleCompile!L172)),ISNUMBER(FIND("9F",ScheduleCompile!L172)),ISNUMBER(FIND("4F",ScheduleCompile!L172))),VALUE(LEFT(ScheduleCompile!L172,FIND("F",ScheduleCompile!L172)-1)),ScheduleCompile!L172)))))))</f>
        <v>0.05</v>
      </c>
      <c r="R179" s="1">
        <f>IF(AND(ISERROR(IF(ScheduleCompile!M172="Off",0,IF(ScheduleCompile!M172="On",1,IF(ISNUMBER(ScheduleCompile!M172),ScheduleCompile!M172/1,IF(ISTEXT(ScheduleCompile!M172),IF(OR(ISNUMBER(FIND("5F",ScheduleCompile!M172)),ISNUMBER(FIND("0F",ScheduleCompile!M172)),ISNUMBER(FIND("8F",ScheduleCompile!M172)),ISNUMBER(FIND("1F",ScheduleCompile!M172)),ISNUMBER(FIND("2F",ScheduleCompile!M172)),ISNUMBER(FIND("3F",ScheduleCompile!M172)),ISNUMBER(FIND("6F",ScheduleCompile!M172)),ISNUMBER(FIND("7F",ScheduleCompile!M172)),ISNUMBER(FIND("9F",ScheduleCompile!M172)),ISNUMBER(FIND("4F",ScheduleCompile!M172))),VALUE(LEFT(ScheduleCompile!M172,FIND("F",ScheduleCompile!M172)-1)),ScheduleCompile!M172)))))),ISTEXT(ScheduleCompile!#REF!)),"ENDTABLE",IF(ISERROR(IF(ScheduleCompile!M172="Off",0,IF(ScheduleCompile!M172="On",1,IF(ISNUMBER(ScheduleCompile!M172),ScheduleCompile!M172/1,IF(ISTEXT(ScheduleCompile!M172),IF(OR(ISNUMBER(FIND("5F",ScheduleCompile!M172)),ISNUMBER(FIND("0F",ScheduleCompile!M172)),ISNUMBER(FIND("8F",ScheduleCompile!M172)),ISNUMBER(FIND("1F",ScheduleCompile!M172)),ISNUMBER(FIND("2F",ScheduleCompile!M172)),ISNUMBER(FIND("3F",ScheduleCompile!M172)),ISNUMBER(FIND("6F",ScheduleCompile!M172)),ISNUMBER(FIND("7F",ScheduleCompile!M172)),ISNUMBER(FIND("9F",ScheduleCompile!M172)),ISNUMBER(FIND("4F",ScheduleCompile!M172))),VALUE(LEFT(ScheduleCompile!M172,FIND("F",ScheduleCompile!M172)-1)),ScheduleCompile!M172)))))),"",IF(ScheduleCompile!M172="Off",0,IF(ScheduleCompile!M172="On",1,IF(ISNUMBER(ScheduleCompile!M172),ScheduleCompile!M172/1,IF(ISTEXT(ScheduleCompile!M172),IF(OR(ISNUMBER(FIND("5F",ScheduleCompile!M172)),ISNUMBER(FIND("0F",ScheduleCompile!M172)),ISNUMBER(FIND("8F",ScheduleCompile!M172)),ISNUMBER(FIND("1F",ScheduleCompile!M172)),ISNUMBER(FIND("2F",ScheduleCompile!M172)),ISNUMBER(FIND("3F",ScheduleCompile!M172)),ISNUMBER(FIND("6F",ScheduleCompile!M172)),ISNUMBER(FIND("7F",ScheduleCompile!M172)),ISNUMBER(FIND("9F",ScheduleCompile!M172)),ISNUMBER(FIND("4F",ScheduleCompile!M172))),VALUE(LEFT(ScheduleCompile!M172,FIND("F",ScheduleCompile!M172)-1)),ScheduleCompile!M172)))))))</f>
        <v>0.05</v>
      </c>
      <c r="S179" s="1">
        <f>IF(AND(ISERROR(IF(ScheduleCompile!N172="Off",0,IF(ScheduleCompile!N172="On",1,IF(ISNUMBER(ScheduleCompile!N172),ScheduleCompile!N172/1,IF(ISTEXT(ScheduleCompile!N172),IF(OR(ISNUMBER(FIND("5F",ScheduleCompile!N172)),ISNUMBER(FIND("0F",ScheduleCompile!N172)),ISNUMBER(FIND("8F",ScheduleCompile!N172)),ISNUMBER(FIND("1F",ScheduleCompile!N172)),ISNUMBER(FIND("2F",ScheduleCompile!N172)),ISNUMBER(FIND("3F",ScheduleCompile!N172)),ISNUMBER(FIND("6F",ScheduleCompile!N172)),ISNUMBER(FIND("7F",ScheduleCompile!N172)),ISNUMBER(FIND("9F",ScheduleCompile!N172)),ISNUMBER(FIND("4F",ScheduleCompile!N172))),VALUE(LEFT(ScheduleCompile!N172,FIND("F",ScheduleCompile!N172)-1)),ScheduleCompile!N172)))))),ISTEXT(ScheduleCompile!#REF!)),"ENDTABLE",IF(ISERROR(IF(ScheduleCompile!N172="Off",0,IF(ScheduleCompile!N172="On",1,IF(ISNUMBER(ScheduleCompile!N172),ScheduleCompile!N172/1,IF(ISTEXT(ScheduleCompile!N172),IF(OR(ISNUMBER(FIND("5F",ScheduleCompile!N172)),ISNUMBER(FIND("0F",ScheduleCompile!N172)),ISNUMBER(FIND("8F",ScheduleCompile!N172)),ISNUMBER(FIND("1F",ScheduleCompile!N172)),ISNUMBER(FIND("2F",ScheduleCompile!N172)),ISNUMBER(FIND("3F",ScheduleCompile!N172)),ISNUMBER(FIND("6F",ScheduleCompile!N172)),ISNUMBER(FIND("7F",ScheduleCompile!N172)),ISNUMBER(FIND("9F",ScheduleCompile!N172)),ISNUMBER(FIND("4F",ScheduleCompile!N172))),VALUE(LEFT(ScheduleCompile!N172,FIND("F",ScheduleCompile!N172)-1)),ScheduleCompile!N172)))))),"",IF(ScheduleCompile!N172="Off",0,IF(ScheduleCompile!N172="On",1,IF(ISNUMBER(ScheduleCompile!N172),ScheduleCompile!N172/1,IF(ISTEXT(ScheduleCompile!N172),IF(OR(ISNUMBER(FIND("5F",ScheduleCompile!N172)),ISNUMBER(FIND("0F",ScheduleCompile!N172)),ISNUMBER(FIND("8F",ScheduleCompile!N172)),ISNUMBER(FIND("1F",ScheduleCompile!N172)),ISNUMBER(FIND("2F",ScheduleCompile!N172)),ISNUMBER(FIND("3F",ScheduleCompile!N172)),ISNUMBER(FIND("6F",ScheduleCompile!N172)),ISNUMBER(FIND("7F",ScheduleCompile!N172)),ISNUMBER(FIND("9F",ScheduleCompile!N172)),ISNUMBER(FIND("4F",ScheduleCompile!N172))),VALUE(LEFT(ScheduleCompile!N172,FIND("F",ScheduleCompile!N172)-1)),ScheduleCompile!N172)))))))</f>
        <v>0.05</v>
      </c>
      <c r="T179" s="1">
        <f>IF(AND(ISERROR(IF(ScheduleCompile!O172="Off",0,IF(ScheduleCompile!O172="On",1,IF(ISNUMBER(ScheduleCompile!O172),ScheduleCompile!O172/1,IF(ISTEXT(ScheduleCompile!O172),IF(OR(ISNUMBER(FIND("5F",ScheduleCompile!O172)),ISNUMBER(FIND("0F",ScheduleCompile!O172)),ISNUMBER(FIND("8F",ScheduleCompile!O172)),ISNUMBER(FIND("1F",ScheduleCompile!O172)),ISNUMBER(FIND("2F",ScheduleCompile!O172)),ISNUMBER(FIND("3F",ScheduleCompile!O172)),ISNUMBER(FIND("6F",ScheduleCompile!O172)),ISNUMBER(FIND("7F",ScheduleCompile!O172)),ISNUMBER(FIND("9F",ScheduleCompile!O172)),ISNUMBER(FIND("4F",ScheduleCompile!O172))),VALUE(LEFT(ScheduleCompile!O172,FIND("F",ScheduleCompile!O172)-1)),ScheduleCompile!O172)))))),ISTEXT(ScheduleCompile!#REF!)),"ENDTABLE",IF(ISERROR(IF(ScheduleCompile!O172="Off",0,IF(ScheduleCompile!O172="On",1,IF(ISNUMBER(ScheduleCompile!O172),ScheduleCompile!O172/1,IF(ISTEXT(ScheduleCompile!O172),IF(OR(ISNUMBER(FIND("5F",ScheduleCompile!O172)),ISNUMBER(FIND("0F",ScheduleCompile!O172)),ISNUMBER(FIND("8F",ScheduleCompile!O172)),ISNUMBER(FIND("1F",ScheduleCompile!O172)),ISNUMBER(FIND("2F",ScheduleCompile!O172)),ISNUMBER(FIND("3F",ScheduleCompile!O172)),ISNUMBER(FIND("6F",ScheduleCompile!O172)),ISNUMBER(FIND("7F",ScheduleCompile!O172)),ISNUMBER(FIND("9F",ScheduleCompile!O172)),ISNUMBER(FIND("4F",ScheduleCompile!O172))),VALUE(LEFT(ScheduleCompile!O172,FIND("F",ScheduleCompile!O172)-1)),ScheduleCompile!O172)))))),"",IF(ScheduleCompile!O172="Off",0,IF(ScheduleCompile!O172="On",1,IF(ISNUMBER(ScheduleCompile!O172),ScheduleCompile!O172/1,IF(ISTEXT(ScheduleCompile!O172),IF(OR(ISNUMBER(FIND("5F",ScheduleCompile!O172)),ISNUMBER(FIND("0F",ScheduleCompile!O172)),ISNUMBER(FIND("8F",ScheduleCompile!O172)),ISNUMBER(FIND("1F",ScheduleCompile!O172)),ISNUMBER(FIND("2F",ScheduleCompile!O172)),ISNUMBER(FIND("3F",ScheduleCompile!O172)),ISNUMBER(FIND("6F",ScheduleCompile!O172)),ISNUMBER(FIND("7F",ScheduleCompile!O172)),ISNUMBER(FIND("9F",ScheduleCompile!O172)),ISNUMBER(FIND("4F",ScheduleCompile!O172))),VALUE(LEFT(ScheduleCompile!O172,FIND("F",ScheduleCompile!O172)-1)),ScheduleCompile!O172)))))))</f>
        <v>0.05</v>
      </c>
      <c r="U179" s="1">
        <f>IF(AND(ISERROR(IF(ScheduleCompile!P172="Off",0,IF(ScheduleCompile!P172="On",1,IF(ISNUMBER(ScheduleCompile!P172),ScheduleCompile!P172/1,IF(ISTEXT(ScheduleCompile!P172),IF(OR(ISNUMBER(FIND("5F",ScheduleCompile!P172)),ISNUMBER(FIND("0F",ScheduleCompile!P172)),ISNUMBER(FIND("8F",ScheduleCompile!P172)),ISNUMBER(FIND("1F",ScheduleCompile!P172)),ISNUMBER(FIND("2F",ScheduleCompile!P172)),ISNUMBER(FIND("3F",ScheduleCompile!P172)),ISNUMBER(FIND("6F",ScheduleCompile!P172)),ISNUMBER(FIND("7F",ScheduleCompile!P172)),ISNUMBER(FIND("9F",ScheduleCompile!P172)),ISNUMBER(FIND("4F",ScheduleCompile!P172))),VALUE(LEFT(ScheduleCompile!P172,FIND("F",ScheduleCompile!P172)-1)),ScheduleCompile!P172)))))),ISTEXT(ScheduleCompile!#REF!)),"ENDTABLE",IF(ISERROR(IF(ScheduleCompile!P172="Off",0,IF(ScheduleCompile!P172="On",1,IF(ISNUMBER(ScheduleCompile!P172),ScheduleCompile!P172/1,IF(ISTEXT(ScheduleCompile!P172),IF(OR(ISNUMBER(FIND("5F",ScheduleCompile!P172)),ISNUMBER(FIND("0F",ScheduleCompile!P172)),ISNUMBER(FIND("8F",ScheduleCompile!P172)),ISNUMBER(FIND("1F",ScheduleCompile!P172)),ISNUMBER(FIND("2F",ScheduleCompile!P172)),ISNUMBER(FIND("3F",ScheduleCompile!P172)),ISNUMBER(FIND("6F",ScheduleCompile!P172)),ISNUMBER(FIND("7F",ScheduleCompile!P172)),ISNUMBER(FIND("9F",ScheduleCompile!P172)),ISNUMBER(FIND("4F",ScheduleCompile!P172))),VALUE(LEFT(ScheduleCompile!P172,FIND("F",ScheduleCompile!P172)-1)),ScheduleCompile!P172)))))),"",IF(ScheduleCompile!P172="Off",0,IF(ScheduleCompile!P172="On",1,IF(ISNUMBER(ScheduleCompile!P172),ScheduleCompile!P172/1,IF(ISTEXT(ScheduleCompile!P172),IF(OR(ISNUMBER(FIND("5F",ScheduleCompile!P172)),ISNUMBER(FIND("0F",ScheduleCompile!P172)),ISNUMBER(FIND("8F",ScheduleCompile!P172)),ISNUMBER(FIND("1F",ScheduleCompile!P172)),ISNUMBER(FIND("2F",ScheduleCompile!P172)),ISNUMBER(FIND("3F",ScheduleCompile!P172)),ISNUMBER(FIND("6F",ScheduleCompile!P172)),ISNUMBER(FIND("7F",ScheduleCompile!P172)),ISNUMBER(FIND("9F",ScheduleCompile!P172)),ISNUMBER(FIND("4F",ScheduleCompile!P172))),VALUE(LEFT(ScheduleCompile!P172,FIND("F",ScheduleCompile!P172)-1)),ScheduleCompile!P172)))))))</f>
        <v>0.05</v>
      </c>
      <c r="V179" s="1">
        <f>IF(AND(ISERROR(IF(ScheduleCompile!Q172="Off",0,IF(ScheduleCompile!Q172="On",1,IF(ISNUMBER(ScheduleCompile!Q172),ScheduleCompile!Q172/1,IF(ISTEXT(ScheduleCompile!Q172),IF(OR(ISNUMBER(FIND("5F",ScheduleCompile!Q172)),ISNUMBER(FIND("0F",ScheduleCompile!Q172)),ISNUMBER(FIND("8F",ScheduleCompile!Q172)),ISNUMBER(FIND("1F",ScheduleCompile!Q172)),ISNUMBER(FIND("2F",ScheduleCompile!Q172)),ISNUMBER(FIND("3F",ScheduleCompile!Q172)),ISNUMBER(FIND("6F",ScheduleCompile!Q172)),ISNUMBER(FIND("7F",ScheduleCompile!Q172)),ISNUMBER(FIND("9F",ScheduleCompile!Q172)),ISNUMBER(FIND("4F",ScheduleCompile!Q172))),VALUE(LEFT(ScheduleCompile!Q172,FIND("F",ScheduleCompile!Q172)-1)),ScheduleCompile!Q172)))))),ISTEXT(ScheduleCompile!#REF!)),"ENDTABLE",IF(ISERROR(IF(ScheduleCompile!Q172="Off",0,IF(ScheduleCompile!Q172="On",1,IF(ISNUMBER(ScheduleCompile!Q172),ScheduleCompile!Q172/1,IF(ISTEXT(ScheduleCompile!Q172),IF(OR(ISNUMBER(FIND("5F",ScheduleCompile!Q172)),ISNUMBER(FIND("0F",ScheduleCompile!Q172)),ISNUMBER(FIND("8F",ScheduleCompile!Q172)),ISNUMBER(FIND("1F",ScheduleCompile!Q172)),ISNUMBER(FIND("2F",ScheduleCompile!Q172)),ISNUMBER(FIND("3F",ScheduleCompile!Q172)),ISNUMBER(FIND("6F",ScheduleCompile!Q172)),ISNUMBER(FIND("7F",ScheduleCompile!Q172)),ISNUMBER(FIND("9F",ScheduleCompile!Q172)),ISNUMBER(FIND("4F",ScheduleCompile!Q172))),VALUE(LEFT(ScheduleCompile!Q172,FIND("F",ScheduleCompile!Q172)-1)),ScheduleCompile!Q172)))))),"",IF(ScheduleCompile!Q172="Off",0,IF(ScheduleCompile!Q172="On",1,IF(ISNUMBER(ScheduleCompile!Q172),ScheduleCompile!Q172/1,IF(ISTEXT(ScheduleCompile!Q172),IF(OR(ISNUMBER(FIND("5F",ScheduleCompile!Q172)),ISNUMBER(FIND("0F",ScheduleCompile!Q172)),ISNUMBER(FIND("8F",ScheduleCompile!Q172)),ISNUMBER(FIND("1F",ScheduleCompile!Q172)),ISNUMBER(FIND("2F",ScheduleCompile!Q172)),ISNUMBER(FIND("3F",ScheduleCompile!Q172)),ISNUMBER(FIND("6F",ScheduleCompile!Q172)),ISNUMBER(FIND("7F",ScheduleCompile!Q172)),ISNUMBER(FIND("9F",ScheduleCompile!Q172)),ISNUMBER(FIND("4F",ScheduleCompile!Q172))),VALUE(LEFT(ScheduleCompile!Q172,FIND("F",ScheduleCompile!Q172)-1)),ScheduleCompile!Q172)))))))</f>
        <v>0.05</v>
      </c>
      <c r="W179" s="1">
        <f>IF(AND(ISERROR(IF(ScheduleCompile!R172="Off",0,IF(ScheduleCompile!R172="On",1,IF(ISNUMBER(ScheduleCompile!R172),ScheduleCompile!R172/1,IF(ISTEXT(ScheduleCompile!R172),IF(OR(ISNUMBER(FIND("5F",ScheduleCompile!R172)),ISNUMBER(FIND("0F",ScheduleCompile!R172)),ISNUMBER(FIND("8F",ScheduleCompile!R172)),ISNUMBER(FIND("1F",ScheduleCompile!R172)),ISNUMBER(FIND("2F",ScheduleCompile!R172)),ISNUMBER(FIND("3F",ScheduleCompile!R172)),ISNUMBER(FIND("6F",ScheduleCompile!R172)),ISNUMBER(FIND("7F",ScheduleCompile!R172)),ISNUMBER(FIND("9F",ScheduleCompile!R172)),ISNUMBER(FIND("4F",ScheduleCompile!R172))),VALUE(LEFT(ScheduleCompile!R172,FIND("F",ScheduleCompile!R172)-1)),ScheduleCompile!R172)))))),ISTEXT(ScheduleCompile!#REF!)),"ENDTABLE",IF(ISERROR(IF(ScheduleCompile!R172="Off",0,IF(ScheduleCompile!R172="On",1,IF(ISNUMBER(ScheduleCompile!R172),ScheduleCompile!R172/1,IF(ISTEXT(ScheduleCompile!R172),IF(OR(ISNUMBER(FIND("5F",ScheduleCompile!R172)),ISNUMBER(FIND("0F",ScheduleCompile!R172)),ISNUMBER(FIND("8F",ScheduleCompile!R172)),ISNUMBER(FIND("1F",ScheduleCompile!R172)),ISNUMBER(FIND("2F",ScheduleCompile!R172)),ISNUMBER(FIND("3F",ScheduleCompile!R172)),ISNUMBER(FIND("6F",ScheduleCompile!R172)),ISNUMBER(FIND("7F",ScheduleCompile!R172)),ISNUMBER(FIND("9F",ScheduleCompile!R172)),ISNUMBER(FIND("4F",ScheduleCompile!R172))),VALUE(LEFT(ScheduleCompile!R172,FIND("F",ScheduleCompile!R172)-1)),ScheduleCompile!R172)))))),"",IF(ScheduleCompile!R172="Off",0,IF(ScheduleCompile!R172="On",1,IF(ISNUMBER(ScheduleCompile!R172),ScheduleCompile!R172/1,IF(ISTEXT(ScheduleCompile!R172),IF(OR(ISNUMBER(FIND("5F",ScheduleCompile!R172)),ISNUMBER(FIND("0F",ScheduleCompile!R172)),ISNUMBER(FIND("8F",ScheduleCompile!R172)),ISNUMBER(FIND("1F",ScheduleCompile!R172)),ISNUMBER(FIND("2F",ScheduleCompile!R172)),ISNUMBER(FIND("3F",ScheduleCompile!R172)),ISNUMBER(FIND("6F",ScheduleCompile!R172)),ISNUMBER(FIND("7F",ScheduleCompile!R172)),ISNUMBER(FIND("9F",ScheduleCompile!R172)),ISNUMBER(FIND("4F",ScheduleCompile!R172))),VALUE(LEFT(ScheduleCompile!R172,FIND("F",ScheduleCompile!R172)-1)),ScheduleCompile!R172)))))))</f>
        <v>0.05</v>
      </c>
      <c r="X179" s="1">
        <f>IF(AND(ISERROR(IF(ScheduleCompile!S172="Off",0,IF(ScheduleCompile!S172="On",1,IF(ISNUMBER(ScheduleCompile!S172),ScheduleCompile!S172/1,IF(ISTEXT(ScheduleCompile!S172),IF(OR(ISNUMBER(FIND("5F",ScheduleCompile!S172)),ISNUMBER(FIND("0F",ScheduleCompile!S172)),ISNUMBER(FIND("8F",ScheduleCompile!S172)),ISNUMBER(FIND("1F",ScheduleCompile!S172)),ISNUMBER(FIND("2F",ScheduleCompile!S172)),ISNUMBER(FIND("3F",ScheduleCompile!S172)),ISNUMBER(FIND("6F",ScheduleCompile!S172)),ISNUMBER(FIND("7F",ScheduleCompile!S172)),ISNUMBER(FIND("9F",ScheduleCompile!S172)),ISNUMBER(FIND("4F",ScheduleCompile!S172))),VALUE(LEFT(ScheduleCompile!S172,FIND("F",ScheduleCompile!S172)-1)),ScheduleCompile!S172)))))),ISTEXT(ScheduleCompile!#REF!)),"ENDTABLE",IF(ISERROR(IF(ScheduleCompile!S172="Off",0,IF(ScheduleCompile!S172="On",1,IF(ISNUMBER(ScheduleCompile!S172),ScheduleCompile!S172/1,IF(ISTEXT(ScheduleCompile!S172),IF(OR(ISNUMBER(FIND("5F",ScheduleCompile!S172)),ISNUMBER(FIND("0F",ScheduleCompile!S172)),ISNUMBER(FIND("8F",ScheduleCompile!S172)),ISNUMBER(FIND("1F",ScheduleCompile!S172)),ISNUMBER(FIND("2F",ScheduleCompile!S172)),ISNUMBER(FIND("3F",ScheduleCompile!S172)),ISNUMBER(FIND("6F",ScheduleCompile!S172)),ISNUMBER(FIND("7F",ScheduleCompile!S172)),ISNUMBER(FIND("9F",ScheduleCompile!S172)),ISNUMBER(FIND("4F",ScheduleCompile!S172))),VALUE(LEFT(ScheduleCompile!S172,FIND("F",ScheduleCompile!S172)-1)),ScheduleCompile!S172)))))),"",IF(ScheduleCompile!S172="Off",0,IF(ScheduleCompile!S172="On",1,IF(ISNUMBER(ScheduleCompile!S172),ScheduleCompile!S172/1,IF(ISTEXT(ScheduleCompile!S172),IF(OR(ISNUMBER(FIND("5F",ScheduleCompile!S172)),ISNUMBER(FIND("0F",ScheduleCompile!S172)),ISNUMBER(FIND("8F",ScheduleCompile!S172)),ISNUMBER(FIND("1F",ScheduleCompile!S172)),ISNUMBER(FIND("2F",ScheduleCompile!S172)),ISNUMBER(FIND("3F",ScheduleCompile!S172)),ISNUMBER(FIND("6F",ScheduleCompile!S172)),ISNUMBER(FIND("7F",ScheduleCompile!S172)),ISNUMBER(FIND("9F",ScheduleCompile!S172)),ISNUMBER(FIND("4F",ScheduleCompile!S172))),VALUE(LEFT(ScheduleCompile!S172,FIND("F",ScheduleCompile!S172)-1)),ScheduleCompile!S172)))))))</f>
        <v>0.05</v>
      </c>
      <c r="Y179" s="1">
        <f>IF(AND(ISERROR(IF(ScheduleCompile!T172="Off",0,IF(ScheduleCompile!T172="On",1,IF(ISNUMBER(ScheduleCompile!T172),ScheduleCompile!T172/1,IF(ISTEXT(ScheduleCompile!T172),IF(OR(ISNUMBER(FIND("5F",ScheduleCompile!T172)),ISNUMBER(FIND("0F",ScheduleCompile!T172)),ISNUMBER(FIND("8F",ScheduleCompile!T172)),ISNUMBER(FIND("1F",ScheduleCompile!T172)),ISNUMBER(FIND("2F",ScheduleCompile!T172)),ISNUMBER(FIND("3F",ScheduleCompile!T172)),ISNUMBER(FIND("6F",ScheduleCompile!T172)),ISNUMBER(FIND("7F",ScheduleCompile!T172)),ISNUMBER(FIND("9F",ScheduleCompile!T172)),ISNUMBER(FIND("4F",ScheduleCompile!T172))),VALUE(LEFT(ScheduleCompile!T172,FIND("F",ScheduleCompile!T172)-1)),ScheduleCompile!T172)))))),ISTEXT(ScheduleCompile!#REF!)),"ENDTABLE",IF(ISERROR(IF(ScheduleCompile!T172="Off",0,IF(ScheduleCompile!T172="On",1,IF(ISNUMBER(ScheduleCompile!T172),ScheduleCompile!T172/1,IF(ISTEXT(ScheduleCompile!T172),IF(OR(ISNUMBER(FIND("5F",ScheduleCompile!T172)),ISNUMBER(FIND("0F",ScheduleCompile!T172)),ISNUMBER(FIND("8F",ScheduleCompile!T172)),ISNUMBER(FIND("1F",ScheduleCompile!T172)),ISNUMBER(FIND("2F",ScheduleCompile!T172)),ISNUMBER(FIND("3F",ScheduleCompile!T172)),ISNUMBER(FIND("6F",ScheduleCompile!T172)),ISNUMBER(FIND("7F",ScheduleCompile!T172)),ISNUMBER(FIND("9F",ScheduleCompile!T172)),ISNUMBER(FIND("4F",ScheduleCompile!T172))),VALUE(LEFT(ScheduleCompile!T172,FIND("F",ScheduleCompile!T172)-1)),ScheduleCompile!T172)))))),"",IF(ScheduleCompile!T172="Off",0,IF(ScheduleCompile!T172="On",1,IF(ISNUMBER(ScheduleCompile!T172),ScheduleCompile!T172/1,IF(ISTEXT(ScheduleCompile!T172),IF(OR(ISNUMBER(FIND("5F",ScheduleCompile!T172)),ISNUMBER(FIND("0F",ScheduleCompile!T172)),ISNUMBER(FIND("8F",ScheduleCompile!T172)),ISNUMBER(FIND("1F",ScheduleCompile!T172)),ISNUMBER(FIND("2F",ScheduleCompile!T172)),ISNUMBER(FIND("3F",ScheduleCompile!T172)),ISNUMBER(FIND("6F",ScheduleCompile!T172)),ISNUMBER(FIND("7F",ScheduleCompile!T172)),ISNUMBER(FIND("9F",ScheduleCompile!T172)),ISNUMBER(FIND("4F",ScheduleCompile!T172))),VALUE(LEFT(ScheduleCompile!T172,FIND("F",ScheduleCompile!T172)-1)),ScheduleCompile!T172)))))))</f>
        <v>0</v>
      </c>
      <c r="Z179" s="1">
        <f>IF(AND(ISERROR(IF(ScheduleCompile!U172="Off",0,IF(ScheduleCompile!U172="On",1,IF(ISNUMBER(ScheduleCompile!U172),ScheduleCompile!U172/1,IF(ISTEXT(ScheduleCompile!U172),IF(OR(ISNUMBER(FIND("5F",ScheduleCompile!U172)),ISNUMBER(FIND("0F",ScheduleCompile!U172)),ISNUMBER(FIND("8F",ScheduleCompile!U172)),ISNUMBER(FIND("1F",ScheduleCompile!U172)),ISNUMBER(FIND("2F",ScheduleCompile!U172)),ISNUMBER(FIND("3F",ScheduleCompile!U172)),ISNUMBER(FIND("6F",ScheduleCompile!U172)),ISNUMBER(FIND("7F",ScheduleCompile!U172)),ISNUMBER(FIND("9F",ScheduleCompile!U172)),ISNUMBER(FIND("4F",ScheduleCompile!U172))),VALUE(LEFT(ScheduleCompile!U172,FIND("F",ScheduleCompile!U172)-1)),ScheduleCompile!U172)))))),ISTEXT(ScheduleCompile!#REF!)),"ENDTABLE",IF(ISERROR(IF(ScheduleCompile!U172="Off",0,IF(ScheduleCompile!U172="On",1,IF(ISNUMBER(ScheduleCompile!U172),ScheduleCompile!U172/1,IF(ISTEXT(ScheduleCompile!U172),IF(OR(ISNUMBER(FIND("5F",ScheduleCompile!U172)),ISNUMBER(FIND("0F",ScheduleCompile!U172)),ISNUMBER(FIND("8F",ScheduleCompile!U172)),ISNUMBER(FIND("1F",ScheduleCompile!U172)),ISNUMBER(FIND("2F",ScheduleCompile!U172)),ISNUMBER(FIND("3F",ScheduleCompile!U172)),ISNUMBER(FIND("6F",ScheduleCompile!U172)),ISNUMBER(FIND("7F",ScheduleCompile!U172)),ISNUMBER(FIND("9F",ScheduleCompile!U172)),ISNUMBER(FIND("4F",ScheduleCompile!U172))),VALUE(LEFT(ScheduleCompile!U172,FIND("F",ScheduleCompile!U172)-1)),ScheduleCompile!U172)))))),"",IF(ScheduleCompile!U172="Off",0,IF(ScheduleCompile!U172="On",1,IF(ISNUMBER(ScheduleCompile!U172),ScheduleCompile!U172/1,IF(ISTEXT(ScheduleCompile!U172),IF(OR(ISNUMBER(FIND("5F",ScheduleCompile!U172)),ISNUMBER(FIND("0F",ScheduleCompile!U172)),ISNUMBER(FIND("8F",ScheduleCompile!U172)),ISNUMBER(FIND("1F",ScheduleCompile!U172)),ISNUMBER(FIND("2F",ScheduleCompile!U172)),ISNUMBER(FIND("3F",ScheduleCompile!U172)),ISNUMBER(FIND("6F",ScheduleCompile!U172)),ISNUMBER(FIND("7F",ScheduleCompile!U172)),ISNUMBER(FIND("9F",ScheduleCompile!U172)),ISNUMBER(FIND("4F",ScheduleCompile!U172))),VALUE(LEFT(ScheduleCompile!U172,FIND("F",ScheduleCompile!U172)-1)),ScheduleCompile!U172)))))))</f>
        <v>0</v>
      </c>
      <c r="AA179" s="1">
        <f>IF(AND(ISERROR(IF(ScheduleCompile!V172="Off",0,IF(ScheduleCompile!V172="On",1,IF(ISNUMBER(ScheduleCompile!V172),ScheduleCompile!V172/1,IF(ISTEXT(ScheduleCompile!V172),IF(OR(ISNUMBER(FIND("5F",ScheduleCompile!V172)),ISNUMBER(FIND("0F",ScheduleCompile!V172)),ISNUMBER(FIND("8F",ScheduleCompile!V172)),ISNUMBER(FIND("1F",ScheduleCompile!V172)),ISNUMBER(FIND("2F",ScheduleCompile!V172)),ISNUMBER(FIND("3F",ScheduleCompile!V172)),ISNUMBER(FIND("6F",ScheduleCompile!V172)),ISNUMBER(FIND("7F",ScheduleCompile!V172)),ISNUMBER(FIND("9F",ScheduleCompile!V172)),ISNUMBER(FIND("4F",ScheduleCompile!V172))),VALUE(LEFT(ScheduleCompile!V172,FIND("F",ScheduleCompile!V172)-1)),ScheduleCompile!V172)))))),ISTEXT(ScheduleCompile!#REF!)),"ENDTABLE",IF(ISERROR(IF(ScheduleCompile!V172="Off",0,IF(ScheduleCompile!V172="On",1,IF(ISNUMBER(ScheduleCompile!V172),ScheduleCompile!V172/1,IF(ISTEXT(ScheduleCompile!V172),IF(OR(ISNUMBER(FIND("5F",ScheduleCompile!V172)),ISNUMBER(FIND("0F",ScheduleCompile!V172)),ISNUMBER(FIND("8F",ScheduleCompile!V172)),ISNUMBER(FIND("1F",ScheduleCompile!V172)),ISNUMBER(FIND("2F",ScheduleCompile!V172)),ISNUMBER(FIND("3F",ScheduleCompile!V172)),ISNUMBER(FIND("6F",ScheduleCompile!V172)),ISNUMBER(FIND("7F",ScheduleCompile!V172)),ISNUMBER(FIND("9F",ScheduleCompile!V172)),ISNUMBER(FIND("4F",ScheduleCompile!V172))),VALUE(LEFT(ScheduleCompile!V172,FIND("F",ScheduleCompile!V172)-1)),ScheduleCompile!V172)))))),"",IF(ScheduleCompile!V172="Off",0,IF(ScheduleCompile!V172="On",1,IF(ISNUMBER(ScheduleCompile!V172),ScheduleCompile!V172/1,IF(ISTEXT(ScheduleCompile!V172),IF(OR(ISNUMBER(FIND("5F",ScheduleCompile!V172)),ISNUMBER(FIND("0F",ScheduleCompile!V172)),ISNUMBER(FIND("8F",ScheduleCompile!V172)),ISNUMBER(FIND("1F",ScheduleCompile!V172)),ISNUMBER(FIND("2F",ScheduleCompile!V172)),ISNUMBER(FIND("3F",ScheduleCompile!V172)),ISNUMBER(FIND("6F",ScheduleCompile!V172)),ISNUMBER(FIND("7F",ScheduleCompile!V172)),ISNUMBER(FIND("9F",ScheduleCompile!V172)),ISNUMBER(FIND("4F",ScheduleCompile!V172))),VALUE(LEFT(ScheduleCompile!V172,FIND("F",ScheduleCompile!V172)-1)),ScheduleCompile!V172)))))))</f>
        <v>0</v>
      </c>
      <c r="AB179" s="1">
        <f>IF(AND(ISERROR(IF(ScheduleCompile!W172="Off",0,IF(ScheduleCompile!W172="On",1,IF(ISNUMBER(ScheduleCompile!W172),ScheduleCompile!W172/1,IF(ISTEXT(ScheduleCompile!W172),IF(OR(ISNUMBER(FIND("5F",ScheduleCompile!W172)),ISNUMBER(FIND("0F",ScheduleCompile!W172)),ISNUMBER(FIND("8F",ScheduleCompile!W172)),ISNUMBER(FIND("1F",ScheduleCompile!W172)),ISNUMBER(FIND("2F",ScheduleCompile!W172)),ISNUMBER(FIND("3F",ScheduleCompile!W172)),ISNUMBER(FIND("6F",ScheduleCompile!W172)),ISNUMBER(FIND("7F",ScheduleCompile!W172)),ISNUMBER(FIND("9F",ScheduleCompile!W172)),ISNUMBER(FIND("4F",ScheduleCompile!W172))),VALUE(LEFT(ScheduleCompile!W172,FIND("F",ScheduleCompile!W172)-1)),ScheduleCompile!W172)))))),ISTEXT(ScheduleCompile!#REF!)),"ENDTABLE",IF(ISERROR(IF(ScheduleCompile!W172="Off",0,IF(ScheduleCompile!W172="On",1,IF(ISNUMBER(ScheduleCompile!W172),ScheduleCompile!W172/1,IF(ISTEXT(ScheduleCompile!W172),IF(OR(ISNUMBER(FIND("5F",ScheduleCompile!W172)),ISNUMBER(FIND("0F",ScheduleCompile!W172)),ISNUMBER(FIND("8F",ScheduleCompile!W172)),ISNUMBER(FIND("1F",ScheduleCompile!W172)),ISNUMBER(FIND("2F",ScheduleCompile!W172)),ISNUMBER(FIND("3F",ScheduleCompile!W172)),ISNUMBER(FIND("6F",ScheduleCompile!W172)),ISNUMBER(FIND("7F",ScheduleCompile!W172)),ISNUMBER(FIND("9F",ScheduleCompile!W172)),ISNUMBER(FIND("4F",ScheduleCompile!W172))),VALUE(LEFT(ScheduleCompile!W172,FIND("F",ScheduleCompile!W172)-1)),ScheduleCompile!W172)))))),"",IF(ScheduleCompile!W172="Off",0,IF(ScheduleCompile!W172="On",1,IF(ISNUMBER(ScheduleCompile!W172),ScheduleCompile!W172/1,IF(ISTEXT(ScheduleCompile!W172),IF(OR(ISNUMBER(FIND("5F",ScheduleCompile!W172)),ISNUMBER(FIND("0F",ScheduleCompile!W172)),ISNUMBER(FIND("8F",ScheduleCompile!W172)),ISNUMBER(FIND("1F",ScheduleCompile!W172)),ISNUMBER(FIND("2F",ScheduleCompile!W172)),ISNUMBER(FIND("3F",ScheduleCompile!W172)),ISNUMBER(FIND("6F",ScheduleCompile!W172)),ISNUMBER(FIND("7F",ScheduleCompile!W172)),ISNUMBER(FIND("9F",ScheduleCompile!W172)),ISNUMBER(FIND("4F",ScheduleCompile!W172))),VALUE(LEFT(ScheduleCompile!W172,FIND("F",ScheduleCompile!W172)-1)),ScheduleCompile!W172)))))))</f>
        <v>0</v>
      </c>
      <c r="AC179" s="1">
        <f>IF(AND(ISERROR(IF(ScheduleCompile!X172="Off",0,IF(ScheduleCompile!X172="On",1,IF(ISNUMBER(ScheduleCompile!X172),ScheduleCompile!X172/1,IF(ISTEXT(ScheduleCompile!X172),IF(OR(ISNUMBER(FIND("5F",ScheduleCompile!X172)),ISNUMBER(FIND("0F",ScheduleCompile!X172)),ISNUMBER(FIND("8F",ScheduleCompile!X172)),ISNUMBER(FIND("1F",ScheduleCompile!X172)),ISNUMBER(FIND("2F",ScheduleCompile!X172)),ISNUMBER(FIND("3F",ScheduleCompile!X172)),ISNUMBER(FIND("6F",ScheduleCompile!X172)),ISNUMBER(FIND("7F",ScheduleCompile!X172)),ISNUMBER(FIND("9F",ScheduleCompile!X172)),ISNUMBER(FIND("4F",ScheduleCompile!X172))),VALUE(LEFT(ScheduleCompile!X172,FIND("F",ScheduleCompile!X172)-1)),ScheduleCompile!X172)))))),ISTEXT(ScheduleCompile!#REF!)),"ENDTABLE",IF(ISERROR(IF(ScheduleCompile!X172="Off",0,IF(ScheduleCompile!X172="On",1,IF(ISNUMBER(ScheduleCompile!X172),ScheduleCompile!X172/1,IF(ISTEXT(ScheduleCompile!X172),IF(OR(ISNUMBER(FIND("5F",ScheduleCompile!X172)),ISNUMBER(FIND("0F",ScheduleCompile!X172)),ISNUMBER(FIND("8F",ScheduleCompile!X172)),ISNUMBER(FIND("1F",ScheduleCompile!X172)),ISNUMBER(FIND("2F",ScheduleCompile!X172)),ISNUMBER(FIND("3F",ScheduleCompile!X172)),ISNUMBER(FIND("6F",ScheduleCompile!X172)),ISNUMBER(FIND("7F",ScheduleCompile!X172)),ISNUMBER(FIND("9F",ScheduleCompile!X172)),ISNUMBER(FIND("4F",ScheduleCompile!X172))),VALUE(LEFT(ScheduleCompile!X172,FIND("F",ScheduleCompile!X172)-1)),ScheduleCompile!X172)))))),"",IF(ScheduleCompile!X172="Off",0,IF(ScheduleCompile!X172="On",1,IF(ISNUMBER(ScheduleCompile!X172),ScheduleCompile!X172/1,IF(ISTEXT(ScheduleCompile!X172),IF(OR(ISNUMBER(FIND("5F",ScheduleCompile!X172)),ISNUMBER(FIND("0F",ScheduleCompile!X172)),ISNUMBER(FIND("8F",ScheduleCompile!X172)),ISNUMBER(FIND("1F",ScheduleCompile!X172)),ISNUMBER(FIND("2F",ScheduleCompile!X172)),ISNUMBER(FIND("3F",ScheduleCompile!X172)),ISNUMBER(FIND("6F",ScheduleCompile!X172)),ISNUMBER(FIND("7F",ScheduleCompile!X172)),ISNUMBER(FIND("9F",ScheduleCompile!X172)),ISNUMBER(FIND("4F",ScheduleCompile!X172))),VALUE(LEFT(ScheduleCompile!X172,FIND("F",ScheduleCompile!X172)-1)),ScheduleCompile!X172)))))))</f>
        <v>0</v>
      </c>
      <c r="AD179" s="1">
        <f>IF(AND(ISERROR(IF(ScheduleCompile!Y172="Off",0,IF(ScheduleCompile!Y172="On",1,IF(ISNUMBER(ScheduleCompile!Y172),ScheduleCompile!Y172/1,IF(ISTEXT(ScheduleCompile!Y172),IF(OR(ISNUMBER(FIND("5F",ScheduleCompile!Y172)),ISNUMBER(FIND("0F",ScheduleCompile!Y172)),ISNUMBER(FIND("8F",ScheduleCompile!Y172)),ISNUMBER(FIND("1F",ScheduleCompile!Y172)),ISNUMBER(FIND("2F",ScheduleCompile!Y172)),ISNUMBER(FIND("3F",ScheduleCompile!Y172)),ISNUMBER(FIND("6F",ScheduleCompile!Y172)),ISNUMBER(FIND("7F",ScheduleCompile!Y172)),ISNUMBER(FIND("9F",ScheduleCompile!Y172)),ISNUMBER(FIND("4F",ScheduleCompile!Y172))),VALUE(LEFT(ScheduleCompile!Y172,FIND("F",ScheduleCompile!Y172)-1)),ScheduleCompile!Y172)))))),ISTEXT(ScheduleCompile!#REF!)),"ENDTABLE",IF(ISERROR(IF(ScheduleCompile!Y172="Off",0,IF(ScheduleCompile!Y172="On",1,IF(ISNUMBER(ScheduleCompile!Y172),ScheduleCompile!Y172/1,IF(ISTEXT(ScheduleCompile!Y172),IF(OR(ISNUMBER(FIND("5F",ScheduleCompile!Y172)),ISNUMBER(FIND("0F",ScheduleCompile!Y172)),ISNUMBER(FIND("8F",ScheduleCompile!Y172)),ISNUMBER(FIND("1F",ScheduleCompile!Y172)),ISNUMBER(FIND("2F",ScheduleCompile!Y172)),ISNUMBER(FIND("3F",ScheduleCompile!Y172)),ISNUMBER(FIND("6F",ScheduleCompile!Y172)),ISNUMBER(FIND("7F",ScheduleCompile!Y172)),ISNUMBER(FIND("9F",ScheduleCompile!Y172)),ISNUMBER(FIND("4F",ScheduleCompile!Y172))),VALUE(LEFT(ScheduleCompile!Y172,FIND("F",ScheduleCompile!Y172)-1)),ScheduleCompile!Y172)))))),"",IF(ScheduleCompile!Y172="Off",0,IF(ScheduleCompile!Y172="On",1,IF(ISNUMBER(ScheduleCompile!Y172),ScheduleCompile!Y172/1,IF(ISTEXT(ScheduleCompile!Y172),IF(OR(ISNUMBER(FIND("5F",ScheduleCompile!Y172)),ISNUMBER(FIND("0F",ScheduleCompile!Y172)),ISNUMBER(FIND("8F",ScheduleCompile!Y172)),ISNUMBER(FIND("1F",ScheduleCompile!Y172)),ISNUMBER(FIND("2F",ScheduleCompile!Y172)),ISNUMBER(FIND("3F",ScheduleCompile!Y172)),ISNUMBER(FIND("6F",ScheduleCompile!Y172)),ISNUMBER(FIND("7F",ScheduleCompile!Y172)),ISNUMBER(FIND("9F",ScheduleCompile!Y172)),ISNUMBER(FIND("4F",ScheduleCompile!Y172))),VALUE(LEFT(ScheduleCompile!Y172,FIND("F",ScheduleCompile!Y172)-1)),ScheduleCompile!Y172)))))))</f>
        <v>0</v>
      </c>
    </row>
    <row r="180" spans="1:30" x14ac:dyDescent="0.25">
      <c r="A180" t="str">
        <f t="shared" si="8"/>
        <v>SchDay "ManufacturingLightsWD"  Type = "Fraction" Hr = (0.05, 0.05, 0.05, 0.05, 0.05, 0.1, 0.1, 0.3, 0.85, 0.85, 0.85, 0.85, 0.85, 0.85, 0.85, 0.85, 0.85, 0.5, 0.3, 0.3, 0.2, 0.2, 0.1, 0.05) ..</v>
      </c>
      <c r="B180" s="1" t="s">
        <v>623</v>
      </c>
      <c r="C180" t="str">
        <f t="shared" si="9"/>
        <v xml:space="preserve">SchDay "ManufacturingLightsWD"  Type = "Fraction" Hr = </v>
      </c>
      <c r="D180" t="str">
        <f t="shared" si="10"/>
        <v>(0.05, 0.05, 0.05, 0.05, 0.05, 0.1, 0.1, 0.3, 0.85, 0.85, 0.85, 0.85, 0.85, 0.85, 0.85, 0.85, 0.85, 0.5, 0.3, 0.3, 0.2, 0.2, 0.1, 0.05) ..</v>
      </c>
      <c r="E180" s="30" t="str">
        <f>ScheduleCompile!A173</f>
        <v>ManufacturingLightsWD</v>
      </c>
      <c r="F180" t="str">
        <f t="shared" si="11"/>
        <v>Fraction</v>
      </c>
      <c r="G180" s="1">
        <f>IF(AND(ISERROR(IF(ScheduleCompile!B173="Off",0,IF(ScheduleCompile!B173="On",1,IF(ISNUMBER(ScheduleCompile!B173),ScheduleCompile!B173/1,IF(ISTEXT(ScheduleCompile!B173),IF(OR(ISNUMBER(FIND("5F",ScheduleCompile!B173)),ISNUMBER(FIND("0F",ScheduleCompile!B173)),ISNUMBER(FIND("8F",ScheduleCompile!B173)),ISNUMBER(FIND("1F",ScheduleCompile!B173)),ISNUMBER(FIND("2F",ScheduleCompile!B173)),ISNUMBER(FIND("3F",ScheduleCompile!B173)),ISNUMBER(FIND("6F",ScheduleCompile!B173)),ISNUMBER(FIND("7F",ScheduleCompile!B173)),ISNUMBER(FIND("9F",ScheduleCompile!B173)),ISNUMBER(FIND("4F",ScheduleCompile!B173))),VALUE(LEFT(ScheduleCompile!B173,FIND("F",ScheduleCompile!B173)-1)),ScheduleCompile!B173)))))),ISTEXT(ScheduleCompile!#REF!)),"ENDTABLE",IF(ISERROR(IF(ScheduleCompile!B173="Off",0,IF(ScheduleCompile!B173="On",1,IF(ISNUMBER(ScheduleCompile!B173),ScheduleCompile!B173/1,IF(ISTEXT(ScheduleCompile!B173),IF(OR(ISNUMBER(FIND("5F",ScheduleCompile!B173)),ISNUMBER(FIND("0F",ScheduleCompile!B173)),ISNUMBER(FIND("8F",ScheduleCompile!B173)),ISNUMBER(FIND("1F",ScheduleCompile!B173)),ISNUMBER(FIND("2F",ScheduleCompile!B173)),ISNUMBER(FIND("3F",ScheduleCompile!B173)),ISNUMBER(FIND("6F",ScheduleCompile!B173)),ISNUMBER(FIND("7F",ScheduleCompile!B173)),ISNUMBER(FIND("9F",ScheduleCompile!B173)),ISNUMBER(FIND("4F",ScheduleCompile!B173))),VALUE(LEFT(ScheduleCompile!B173,FIND("F",ScheduleCompile!B173)-1)),ScheduleCompile!B173)))))),"",IF(ScheduleCompile!B173="Off",0,IF(ScheduleCompile!B173="On",1,IF(ISNUMBER(ScheduleCompile!B173),ScheduleCompile!B173/1,IF(ISTEXT(ScheduleCompile!B173),IF(OR(ISNUMBER(FIND("5F",ScheduleCompile!B173)),ISNUMBER(FIND("0F",ScheduleCompile!B173)),ISNUMBER(FIND("8F",ScheduleCompile!B173)),ISNUMBER(FIND("1F",ScheduleCompile!B173)),ISNUMBER(FIND("2F",ScheduleCompile!B173)),ISNUMBER(FIND("3F",ScheduleCompile!B173)),ISNUMBER(FIND("6F",ScheduleCompile!B173)),ISNUMBER(FIND("7F",ScheduleCompile!B173)),ISNUMBER(FIND("9F",ScheduleCompile!B173)),ISNUMBER(FIND("4F",ScheduleCompile!B173))),VALUE(LEFT(ScheduleCompile!B173,FIND("F",ScheduleCompile!B173)-1)),ScheduleCompile!B173)))))))</f>
        <v>0.05</v>
      </c>
      <c r="H180" s="1">
        <f>IF(AND(ISERROR(IF(ScheduleCompile!C173="Off",0,IF(ScheduleCompile!C173="On",1,IF(ISNUMBER(ScheduleCompile!C173),ScheduleCompile!C173/1,IF(ISTEXT(ScheduleCompile!C173),IF(OR(ISNUMBER(FIND("5F",ScheduleCompile!C173)),ISNUMBER(FIND("0F",ScheduleCompile!C173)),ISNUMBER(FIND("8F",ScheduleCompile!C173)),ISNUMBER(FIND("1F",ScheduleCompile!C173)),ISNUMBER(FIND("2F",ScheduleCompile!C173)),ISNUMBER(FIND("3F",ScheduleCompile!C173)),ISNUMBER(FIND("6F",ScheduleCompile!C173)),ISNUMBER(FIND("7F",ScheduleCompile!C173)),ISNUMBER(FIND("9F",ScheduleCompile!C173)),ISNUMBER(FIND("4F",ScheduleCompile!C173))),VALUE(LEFT(ScheduleCompile!C173,FIND("F",ScheduleCompile!C173)-1)),ScheduleCompile!C173)))))),ISTEXT(ScheduleCompile!#REF!)),"ENDTABLE",IF(ISERROR(IF(ScheduleCompile!C173="Off",0,IF(ScheduleCompile!C173="On",1,IF(ISNUMBER(ScheduleCompile!C173),ScheduleCompile!C173/1,IF(ISTEXT(ScheduleCompile!C173),IF(OR(ISNUMBER(FIND("5F",ScheduleCompile!C173)),ISNUMBER(FIND("0F",ScheduleCompile!C173)),ISNUMBER(FIND("8F",ScheduleCompile!C173)),ISNUMBER(FIND("1F",ScheduleCompile!C173)),ISNUMBER(FIND("2F",ScheduleCompile!C173)),ISNUMBER(FIND("3F",ScheduleCompile!C173)),ISNUMBER(FIND("6F",ScheduleCompile!C173)),ISNUMBER(FIND("7F",ScheduleCompile!C173)),ISNUMBER(FIND("9F",ScheduleCompile!C173)),ISNUMBER(FIND("4F",ScheduleCompile!C173))),VALUE(LEFT(ScheduleCompile!C173,FIND("F",ScheduleCompile!C173)-1)),ScheduleCompile!C173)))))),"",IF(ScheduleCompile!C173="Off",0,IF(ScheduleCompile!C173="On",1,IF(ISNUMBER(ScheduleCompile!C173),ScheduleCompile!C173/1,IF(ISTEXT(ScheduleCompile!C173),IF(OR(ISNUMBER(FIND("5F",ScheduleCompile!C173)),ISNUMBER(FIND("0F",ScheduleCompile!C173)),ISNUMBER(FIND("8F",ScheduleCompile!C173)),ISNUMBER(FIND("1F",ScheduleCompile!C173)),ISNUMBER(FIND("2F",ScheduleCompile!C173)),ISNUMBER(FIND("3F",ScheduleCompile!C173)),ISNUMBER(FIND("6F",ScheduleCompile!C173)),ISNUMBER(FIND("7F",ScheduleCompile!C173)),ISNUMBER(FIND("9F",ScheduleCompile!C173)),ISNUMBER(FIND("4F",ScheduleCompile!C173))),VALUE(LEFT(ScheduleCompile!C173,FIND("F",ScheduleCompile!C173)-1)),ScheduleCompile!C173)))))))</f>
        <v>0.05</v>
      </c>
      <c r="I180" s="1">
        <f>IF(AND(ISERROR(IF(ScheduleCompile!D173="Off",0,IF(ScheduleCompile!D173="On",1,IF(ISNUMBER(ScheduleCompile!D173),ScheduleCompile!D173/1,IF(ISTEXT(ScheduleCompile!D173),IF(OR(ISNUMBER(FIND("5F",ScheduleCompile!D173)),ISNUMBER(FIND("0F",ScheduleCompile!D173)),ISNUMBER(FIND("8F",ScheduleCompile!D173)),ISNUMBER(FIND("1F",ScheduleCompile!D173)),ISNUMBER(FIND("2F",ScheduleCompile!D173)),ISNUMBER(FIND("3F",ScheduleCompile!D173)),ISNUMBER(FIND("6F",ScheduleCompile!D173)),ISNUMBER(FIND("7F",ScheduleCompile!D173)),ISNUMBER(FIND("9F",ScheduleCompile!D173)),ISNUMBER(FIND("4F",ScheduleCompile!D173))),VALUE(LEFT(ScheduleCompile!D173,FIND("F",ScheduleCompile!D173)-1)),ScheduleCompile!D173)))))),ISTEXT(ScheduleCompile!#REF!)),"ENDTABLE",IF(ISERROR(IF(ScheduleCompile!D173="Off",0,IF(ScheduleCompile!D173="On",1,IF(ISNUMBER(ScheduleCompile!D173),ScheduleCompile!D173/1,IF(ISTEXT(ScheduleCompile!D173),IF(OR(ISNUMBER(FIND("5F",ScheduleCompile!D173)),ISNUMBER(FIND("0F",ScheduleCompile!D173)),ISNUMBER(FIND("8F",ScheduleCompile!D173)),ISNUMBER(FIND("1F",ScheduleCompile!D173)),ISNUMBER(FIND("2F",ScheduleCompile!D173)),ISNUMBER(FIND("3F",ScheduleCompile!D173)),ISNUMBER(FIND("6F",ScheduleCompile!D173)),ISNUMBER(FIND("7F",ScheduleCompile!D173)),ISNUMBER(FIND("9F",ScheduleCompile!D173)),ISNUMBER(FIND("4F",ScheduleCompile!D173))),VALUE(LEFT(ScheduleCompile!D173,FIND("F",ScheduleCompile!D173)-1)),ScheduleCompile!D173)))))),"",IF(ScheduleCompile!D173="Off",0,IF(ScheduleCompile!D173="On",1,IF(ISNUMBER(ScheduleCompile!D173),ScheduleCompile!D173/1,IF(ISTEXT(ScheduleCompile!D173),IF(OR(ISNUMBER(FIND("5F",ScheduleCompile!D173)),ISNUMBER(FIND("0F",ScheduleCompile!D173)),ISNUMBER(FIND("8F",ScheduleCompile!D173)),ISNUMBER(FIND("1F",ScheduleCompile!D173)),ISNUMBER(FIND("2F",ScheduleCompile!D173)),ISNUMBER(FIND("3F",ScheduleCompile!D173)),ISNUMBER(FIND("6F",ScheduleCompile!D173)),ISNUMBER(FIND("7F",ScheduleCompile!D173)),ISNUMBER(FIND("9F",ScheduleCompile!D173)),ISNUMBER(FIND("4F",ScheduleCompile!D173))),VALUE(LEFT(ScheduleCompile!D173,FIND("F",ScheduleCompile!D173)-1)),ScheduleCompile!D173)))))))</f>
        <v>0.05</v>
      </c>
      <c r="J180" s="1">
        <f>IF(AND(ISERROR(IF(ScheduleCompile!E173="Off",0,IF(ScheduleCompile!E173="On",1,IF(ISNUMBER(ScheduleCompile!E173),ScheduleCompile!E173/1,IF(ISTEXT(ScheduleCompile!E173),IF(OR(ISNUMBER(FIND("5F",ScheduleCompile!E173)),ISNUMBER(FIND("0F",ScheduleCompile!E173)),ISNUMBER(FIND("8F",ScheduleCompile!E173)),ISNUMBER(FIND("1F",ScheduleCompile!E173)),ISNUMBER(FIND("2F",ScheduleCompile!E173)),ISNUMBER(FIND("3F",ScheduleCompile!E173)),ISNUMBER(FIND("6F",ScheduleCompile!E173)),ISNUMBER(FIND("7F",ScheduleCompile!E173)),ISNUMBER(FIND("9F",ScheduleCompile!E173)),ISNUMBER(FIND("4F",ScheduleCompile!E173))),VALUE(LEFT(ScheduleCompile!E173,FIND("F",ScheduleCompile!E173)-1)),ScheduleCompile!E173)))))),ISTEXT(ScheduleCompile!#REF!)),"ENDTABLE",IF(ISERROR(IF(ScheduleCompile!E173="Off",0,IF(ScheduleCompile!E173="On",1,IF(ISNUMBER(ScheduleCompile!E173),ScheduleCompile!E173/1,IF(ISTEXT(ScheduleCompile!E173),IF(OR(ISNUMBER(FIND("5F",ScheduleCompile!E173)),ISNUMBER(FIND("0F",ScheduleCompile!E173)),ISNUMBER(FIND("8F",ScheduleCompile!E173)),ISNUMBER(FIND("1F",ScheduleCompile!E173)),ISNUMBER(FIND("2F",ScheduleCompile!E173)),ISNUMBER(FIND("3F",ScheduleCompile!E173)),ISNUMBER(FIND("6F",ScheduleCompile!E173)),ISNUMBER(FIND("7F",ScheduleCompile!E173)),ISNUMBER(FIND("9F",ScheduleCompile!E173)),ISNUMBER(FIND("4F",ScheduleCompile!E173))),VALUE(LEFT(ScheduleCompile!E173,FIND("F",ScheduleCompile!E173)-1)),ScheduleCompile!E173)))))),"",IF(ScheduleCompile!E173="Off",0,IF(ScheduleCompile!E173="On",1,IF(ISNUMBER(ScheduleCompile!E173),ScheduleCompile!E173/1,IF(ISTEXT(ScheduleCompile!E173),IF(OR(ISNUMBER(FIND("5F",ScheduleCompile!E173)),ISNUMBER(FIND("0F",ScheduleCompile!E173)),ISNUMBER(FIND("8F",ScheduleCompile!E173)),ISNUMBER(FIND("1F",ScheduleCompile!E173)),ISNUMBER(FIND("2F",ScheduleCompile!E173)),ISNUMBER(FIND("3F",ScheduleCompile!E173)),ISNUMBER(FIND("6F",ScheduleCompile!E173)),ISNUMBER(FIND("7F",ScheduleCompile!E173)),ISNUMBER(FIND("9F",ScheduleCompile!E173)),ISNUMBER(FIND("4F",ScheduleCompile!E173))),VALUE(LEFT(ScheduleCompile!E173,FIND("F",ScheduleCompile!E173)-1)),ScheduleCompile!E173)))))))</f>
        <v>0.05</v>
      </c>
      <c r="K180" s="1">
        <f>IF(AND(ISERROR(IF(ScheduleCompile!F173="Off",0,IF(ScheduleCompile!F173="On",1,IF(ISNUMBER(ScheduleCompile!F173),ScheduleCompile!F173/1,IF(ISTEXT(ScheduleCompile!F173),IF(OR(ISNUMBER(FIND("5F",ScheduleCompile!F173)),ISNUMBER(FIND("0F",ScheduleCompile!F173)),ISNUMBER(FIND("8F",ScheduleCompile!F173)),ISNUMBER(FIND("1F",ScheduleCompile!F173)),ISNUMBER(FIND("2F",ScheduleCompile!F173)),ISNUMBER(FIND("3F",ScheduleCompile!F173)),ISNUMBER(FIND("6F",ScheduleCompile!F173)),ISNUMBER(FIND("7F",ScheduleCompile!F173)),ISNUMBER(FIND("9F",ScheduleCompile!F173)),ISNUMBER(FIND("4F",ScheduleCompile!F173))),VALUE(LEFT(ScheduleCompile!F173,FIND("F",ScheduleCompile!F173)-1)),ScheduleCompile!F173)))))),ISTEXT(ScheduleCompile!#REF!)),"ENDTABLE",IF(ISERROR(IF(ScheduleCompile!F173="Off",0,IF(ScheduleCompile!F173="On",1,IF(ISNUMBER(ScheduleCompile!F173),ScheduleCompile!F173/1,IF(ISTEXT(ScheduleCompile!F173),IF(OR(ISNUMBER(FIND("5F",ScheduleCompile!F173)),ISNUMBER(FIND("0F",ScheduleCompile!F173)),ISNUMBER(FIND("8F",ScheduleCompile!F173)),ISNUMBER(FIND("1F",ScheduleCompile!F173)),ISNUMBER(FIND("2F",ScheduleCompile!F173)),ISNUMBER(FIND("3F",ScheduleCompile!F173)),ISNUMBER(FIND("6F",ScheduleCompile!F173)),ISNUMBER(FIND("7F",ScheduleCompile!F173)),ISNUMBER(FIND("9F",ScheduleCompile!F173)),ISNUMBER(FIND("4F",ScheduleCompile!F173))),VALUE(LEFT(ScheduleCompile!F173,FIND("F",ScheduleCompile!F173)-1)),ScheduleCompile!F173)))))),"",IF(ScheduleCompile!F173="Off",0,IF(ScheduleCompile!F173="On",1,IF(ISNUMBER(ScheduleCompile!F173),ScheduleCompile!F173/1,IF(ISTEXT(ScheduleCompile!F173),IF(OR(ISNUMBER(FIND("5F",ScheduleCompile!F173)),ISNUMBER(FIND("0F",ScheduleCompile!F173)),ISNUMBER(FIND("8F",ScheduleCompile!F173)),ISNUMBER(FIND("1F",ScheduleCompile!F173)),ISNUMBER(FIND("2F",ScheduleCompile!F173)),ISNUMBER(FIND("3F",ScheduleCompile!F173)),ISNUMBER(FIND("6F",ScheduleCompile!F173)),ISNUMBER(FIND("7F",ScheduleCompile!F173)),ISNUMBER(FIND("9F",ScheduleCompile!F173)),ISNUMBER(FIND("4F",ScheduleCompile!F173))),VALUE(LEFT(ScheduleCompile!F173,FIND("F",ScheduleCompile!F173)-1)),ScheduleCompile!F173)))))))</f>
        <v>0.05</v>
      </c>
      <c r="L180" s="1">
        <f>IF(AND(ISERROR(IF(ScheduleCompile!G173="Off",0,IF(ScheduleCompile!G173="On",1,IF(ISNUMBER(ScheduleCompile!G173),ScheduleCompile!G173/1,IF(ISTEXT(ScheduleCompile!G173),IF(OR(ISNUMBER(FIND("5F",ScheduleCompile!G173)),ISNUMBER(FIND("0F",ScheduleCompile!G173)),ISNUMBER(FIND("8F",ScheduleCompile!G173)),ISNUMBER(FIND("1F",ScheduleCompile!G173)),ISNUMBER(FIND("2F",ScheduleCompile!G173)),ISNUMBER(FIND("3F",ScheduleCompile!G173)),ISNUMBER(FIND("6F",ScheduleCompile!G173)),ISNUMBER(FIND("7F",ScheduleCompile!G173)),ISNUMBER(FIND("9F",ScheduleCompile!G173)),ISNUMBER(FIND("4F",ScheduleCompile!G173))),VALUE(LEFT(ScheduleCompile!G173,FIND("F",ScheduleCompile!G173)-1)),ScheduleCompile!G173)))))),ISTEXT(ScheduleCompile!#REF!)),"ENDTABLE",IF(ISERROR(IF(ScheduleCompile!G173="Off",0,IF(ScheduleCompile!G173="On",1,IF(ISNUMBER(ScheduleCompile!G173),ScheduleCompile!G173/1,IF(ISTEXT(ScheduleCompile!G173),IF(OR(ISNUMBER(FIND("5F",ScheduleCompile!G173)),ISNUMBER(FIND("0F",ScheduleCompile!G173)),ISNUMBER(FIND("8F",ScheduleCompile!G173)),ISNUMBER(FIND("1F",ScheduleCompile!G173)),ISNUMBER(FIND("2F",ScheduleCompile!G173)),ISNUMBER(FIND("3F",ScheduleCompile!G173)),ISNUMBER(FIND("6F",ScheduleCompile!G173)),ISNUMBER(FIND("7F",ScheduleCompile!G173)),ISNUMBER(FIND("9F",ScheduleCompile!G173)),ISNUMBER(FIND("4F",ScheduleCompile!G173))),VALUE(LEFT(ScheduleCompile!G173,FIND("F",ScheduleCompile!G173)-1)),ScheduleCompile!G173)))))),"",IF(ScheduleCompile!G173="Off",0,IF(ScheduleCompile!G173="On",1,IF(ISNUMBER(ScheduleCompile!G173),ScheduleCompile!G173/1,IF(ISTEXT(ScheduleCompile!G173),IF(OR(ISNUMBER(FIND("5F",ScheduleCompile!G173)),ISNUMBER(FIND("0F",ScheduleCompile!G173)),ISNUMBER(FIND("8F",ScheduleCompile!G173)),ISNUMBER(FIND("1F",ScheduleCompile!G173)),ISNUMBER(FIND("2F",ScheduleCompile!G173)),ISNUMBER(FIND("3F",ScheduleCompile!G173)),ISNUMBER(FIND("6F",ScheduleCompile!G173)),ISNUMBER(FIND("7F",ScheduleCompile!G173)),ISNUMBER(FIND("9F",ScheduleCompile!G173)),ISNUMBER(FIND("4F",ScheduleCompile!G173))),VALUE(LEFT(ScheduleCompile!G173,FIND("F",ScheduleCompile!G173)-1)),ScheduleCompile!G173)))))))</f>
        <v>0.1</v>
      </c>
      <c r="M180" s="1">
        <f>IF(AND(ISERROR(IF(ScheduleCompile!H173="Off",0,IF(ScheduleCompile!H173="On",1,IF(ISNUMBER(ScheduleCompile!H173),ScheduleCompile!H173/1,IF(ISTEXT(ScheduleCompile!H173),IF(OR(ISNUMBER(FIND("5F",ScheduleCompile!H173)),ISNUMBER(FIND("0F",ScheduleCompile!H173)),ISNUMBER(FIND("8F",ScheduleCompile!H173)),ISNUMBER(FIND("1F",ScheduleCompile!H173)),ISNUMBER(FIND("2F",ScheduleCompile!H173)),ISNUMBER(FIND("3F",ScheduleCompile!H173)),ISNUMBER(FIND("6F",ScheduleCompile!H173)),ISNUMBER(FIND("7F",ScheduleCompile!H173)),ISNUMBER(FIND("9F",ScheduleCompile!H173)),ISNUMBER(FIND("4F",ScheduleCompile!H173))),VALUE(LEFT(ScheduleCompile!H173,FIND("F",ScheduleCompile!H173)-1)),ScheduleCompile!H173)))))),ISTEXT(ScheduleCompile!#REF!)),"ENDTABLE",IF(ISERROR(IF(ScheduleCompile!H173="Off",0,IF(ScheduleCompile!H173="On",1,IF(ISNUMBER(ScheduleCompile!H173),ScheduleCompile!H173/1,IF(ISTEXT(ScheduleCompile!H173),IF(OR(ISNUMBER(FIND("5F",ScheduleCompile!H173)),ISNUMBER(FIND("0F",ScheduleCompile!H173)),ISNUMBER(FIND("8F",ScheduleCompile!H173)),ISNUMBER(FIND("1F",ScheduleCompile!H173)),ISNUMBER(FIND("2F",ScheduleCompile!H173)),ISNUMBER(FIND("3F",ScheduleCompile!H173)),ISNUMBER(FIND("6F",ScheduleCompile!H173)),ISNUMBER(FIND("7F",ScheduleCompile!H173)),ISNUMBER(FIND("9F",ScheduleCompile!H173)),ISNUMBER(FIND("4F",ScheduleCompile!H173))),VALUE(LEFT(ScheduleCompile!H173,FIND("F",ScheduleCompile!H173)-1)),ScheduleCompile!H173)))))),"",IF(ScheduleCompile!H173="Off",0,IF(ScheduleCompile!H173="On",1,IF(ISNUMBER(ScheduleCompile!H173),ScheduleCompile!H173/1,IF(ISTEXT(ScheduleCompile!H173),IF(OR(ISNUMBER(FIND("5F",ScheduleCompile!H173)),ISNUMBER(FIND("0F",ScheduleCompile!H173)),ISNUMBER(FIND("8F",ScheduleCompile!H173)),ISNUMBER(FIND("1F",ScheduleCompile!H173)),ISNUMBER(FIND("2F",ScheduleCompile!H173)),ISNUMBER(FIND("3F",ScheduleCompile!H173)),ISNUMBER(FIND("6F",ScheduleCompile!H173)),ISNUMBER(FIND("7F",ScheduleCompile!H173)),ISNUMBER(FIND("9F",ScheduleCompile!H173)),ISNUMBER(FIND("4F",ScheduleCompile!H173))),VALUE(LEFT(ScheduleCompile!H173,FIND("F",ScheduleCompile!H173)-1)),ScheduleCompile!H173)))))))</f>
        <v>0.1</v>
      </c>
      <c r="N180" s="1">
        <f>IF(AND(ISERROR(IF(ScheduleCompile!I173="Off",0,IF(ScheduleCompile!I173="On",1,IF(ISNUMBER(ScheduleCompile!I173),ScheduleCompile!I173/1,IF(ISTEXT(ScheduleCompile!I173),IF(OR(ISNUMBER(FIND("5F",ScheduleCompile!I173)),ISNUMBER(FIND("0F",ScheduleCompile!I173)),ISNUMBER(FIND("8F",ScheduleCompile!I173)),ISNUMBER(FIND("1F",ScheduleCompile!I173)),ISNUMBER(FIND("2F",ScheduleCompile!I173)),ISNUMBER(FIND("3F",ScheduleCompile!I173)),ISNUMBER(FIND("6F",ScheduleCompile!I173)),ISNUMBER(FIND("7F",ScheduleCompile!I173)),ISNUMBER(FIND("9F",ScheduleCompile!I173)),ISNUMBER(FIND("4F",ScheduleCompile!I173))),VALUE(LEFT(ScheduleCompile!I173,FIND("F",ScheduleCompile!I173)-1)),ScheduleCompile!I173)))))),ISTEXT(ScheduleCompile!#REF!)),"ENDTABLE",IF(ISERROR(IF(ScheduleCompile!I173="Off",0,IF(ScheduleCompile!I173="On",1,IF(ISNUMBER(ScheduleCompile!I173),ScheduleCompile!I173/1,IF(ISTEXT(ScheduleCompile!I173),IF(OR(ISNUMBER(FIND("5F",ScheduleCompile!I173)),ISNUMBER(FIND("0F",ScheduleCompile!I173)),ISNUMBER(FIND("8F",ScheduleCompile!I173)),ISNUMBER(FIND("1F",ScheduleCompile!I173)),ISNUMBER(FIND("2F",ScheduleCompile!I173)),ISNUMBER(FIND("3F",ScheduleCompile!I173)),ISNUMBER(FIND("6F",ScheduleCompile!I173)),ISNUMBER(FIND("7F",ScheduleCompile!I173)),ISNUMBER(FIND("9F",ScheduleCompile!I173)),ISNUMBER(FIND("4F",ScheduleCompile!I173))),VALUE(LEFT(ScheduleCompile!I173,FIND("F",ScheduleCompile!I173)-1)),ScheduleCompile!I173)))))),"",IF(ScheduleCompile!I173="Off",0,IF(ScheduleCompile!I173="On",1,IF(ISNUMBER(ScheduleCompile!I173),ScheduleCompile!I173/1,IF(ISTEXT(ScheduleCompile!I173),IF(OR(ISNUMBER(FIND("5F",ScheduleCompile!I173)),ISNUMBER(FIND("0F",ScheduleCompile!I173)),ISNUMBER(FIND("8F",ScheduleCompile!I173)),ISNUMBER(FIND("1F",ScheduleCompile!I173)),ISNUMBER(FIND("2F",ScheduleCompile!I173)),ISNUMBER(FIND("3F",ScheduleCompile!I173)),ISNUMBER(FIND("6F",ScheduleCompile!I173)),ISNUMBER(FIND("7F",ScheduleCompile!I173)),ISNUMBER(FIND("9F",ScheduleCompile!I173)),ISNUMBER(FIND("4F",ScheduleCompile!I173))),VALUE(LEFT(ScheduleCompile!I173,FIND("F",ScheduleCompile!I173)-1)),ScheduleCompile!I173)))))))</f>
        <v>0.3</v>
      </c>
      <c r="O180" s="1">
        <f>IF(AND(ISERROR(IF(ScheduleCompile!J173="Off",0,IF(ScheduleCompile!J173="On",1,IF(ISNUMBER(ScheduleCompile!J173),ScheduleCompile!J173/1,IF(ISTEXT(ScheduleCompile!J173),IF(OR(ISNUMBER(FIND("5F",ScheduleCompile!J173)),ISNUMBER(FIND("0F",ScheduleCompile!J173)),ISNUMBER(FIND("8F",ScheduleCompile!J173)),ISNUMBER(FIND("1F",ScheduleCompile!J173)),ISNUMBER(FIND("2F",ScheduleCompile!J173)),ISNUMBER(FIND("3F",ScheduleCompile!J173)),ISNUMBER(FIND("6F",ScheduleCompile!J173)),ISNUMBER(FIND("7F",ScheduleCompile!J173)),ISNUMBER(FIND("9F",ScheduleCompile!J173)),ISNUMBER(FIND("4F",ScheduleCompile!J173))),VALUE(LEFT(ScheduleCompile!J173,FIND("F",ScheduleCompile!J173)-1)),ScheduleCompile!J173)))))),ISTEXT(ScheduleCompile!#REF!)),"ENDTABLE",IF(ISERROR(IF(ScheduleCompile!J173="Off",0,IF(ScheduleCompile!J173="On",1,IF(ISNUMBER(ScheduleCompile!J173),ScheduleCompile!J173/1,IF(ISTEXT(ScheduleCompile!J173),IF(OR(ISNUMBER(FIND("5F",ScheduleCompile!J173)),ISNUMBER(FIND("0F",ScheduleCompile!J173)),ISNUMBER(FIND("8F",ScheduleCompile!J173)),ISNUMBER(FIND("1F",ScheduleCompile!J173)),ISNUMBER(FIND("2F",ScheduleCompile!J173)),ISNUMBER(FIND("3F",ScheduleCompile!J173)),ISNUMBER(FIND("6F",ScheduleCompile!J173)),ISNUMBER(FIND("7F",ScheduleCompile!J173)),ISNUMBER(FIND("9F",ScheduleCompile!J173)),ISNUMBER(FIND("4F",ScheduleCompile!J173))),VALUE(LEFT(ScheduleCompile!J173,FIND("F",ScheduleCompile!J173)-1)),ScheduleCompile!J173)))))),"",IF(ScheduleCompile!J173="Off",0,IF(ScheduleCompile!J173="On",1,IF(ISNUMBER(ScheduleCompile!J173),ScheduleCompile!J173/1,IF(ISTEXT(ScheduleCompile!J173),IF(OR(ISNUMBER(FIND("5F",ScheduleCompile!J173)),ISNUMBER(FIND("0F",ScheduleCompile!J173)),ISNUMBER(FIND("8F",ScheduleCompile!J173)),ISNUMBER(FIND("1F",ScheduleCompile!J173)),ISNUMBER(FIND("2F",ScheduleCompile!J173)),ISNUMBER(FIND("3F",ScheduleCompile!J173)),ISNUMBER(FIND("6F",ScheduleCompile!J173)),ISNUMBER(FIND("7F",ScheduleCompile!J173)),ISNUMBER(FIND("9F",ScheduleCompile!J173)),ISNUMBER(FIND("4F",ScheduleCompile!J173))),VALUE(LEFT(ScheduleCompile!J173,FIND("F",ScheduleCompile!J173)-1)),ScheduleCompile!J173)))))))</f>
        <v>0.85</v>
      </c>
      <c r="P180" s="1">
        <f>IF(AND(ISERROR(IF(ScheduleCompile!K173="Off",0,IF(ScheduleCompile!K173="On",1,IF(ISNUMBER(ScheduleCompile!K173),ScheduleCompile!K173/1,IF(ISTEXT(ScheduleCompile!K173),IF(OR(ISNUMBER(FIND("5F",ScheduleCompile!K173)),ISNUMBER(FIND("0F",ScheduleCompile!K173)),ISNUMBER(FIND("8F",ScheduleCompile!K173)),ISNUMBER(FIND("1F",ScheduleCompile!K173)),ISNUMBER(FIND("2F",ScheduleCompile!K173)),ISNUMBER(FIND("3F",ScheduleCompile!K173)),ISNUMBER(FIND("6F",ScheduleCompile!K173)),ISNUMBER(FIND("7F",ScheduleCompile!K173)),ISNUMBER(FIND("9F",ScheduleCompile!K173)),ISNUMBER(FIND("4F",ScheduleCompile!K173))),VALUE(LEFT(ScheduleCompile!K173,FIND("F",ScheduleCompile!K173)-1)),ScheduleCompile!K173)))))),ISTEXT(ScheduleCompile!#REF!)),"ENDTABLE",IF(ISERROR(IF(ScheduleCompile!K173="Off",0,IF(ScheduleCompile!K173="On",1,IF(ISNUMBER(ScheduleCompile!K173),ScheduleCompile!K173/1,IF(ISTEXT(ScheduleCompile!K173),IF(OR(ISNUMBER(FIND("5F",ScheduleCompile!K173)),ISNUMBER(FIND("0F",ScheduleCompile!K173)),ISNUMBER(FIND("8F",ScheduleCompile!K173)),ISNUMBER(FIND("1F",ScheduleCompile!K173)),ISNUMBER(FIND("2F",ScheduleCompile!K173)),ISNUMBER(FIND("3F",ScheduleCompile!K173)),ISNUMBER(FIND("6F",ScheduleCompile!K173)),ISNUMBER(FIND("7F",ScheduleCompile!K173)),ISNUMBER(FIND("9F",ScheduleCompile!K173)),ISNUMBER(FIND("4F",ScheduleCompile!K173))),VALUE(LEFT(ScheduleCompile!K173,FIND("F",ScheduleCompile!K173)-1)),ScheduleCompile!K173)))))),"",IF(ScheduleCompile!K173="Off",0,IF(ScheduleCompile!K173="On",1,IF(ISNUMBER(ScheduleCompile!K173),ScheduleCompile!K173/1,IF(ISTEXT(ScheduleCompile!K173),IF(OR(ISNUMBER(FIND("5F",ScheduleCompile!K173)),ISNUMBER(FIND("0F",ScheduleCompile!K173)),ISNUMBER(FIND("8F",ScheduleCompile!K173)),ISNUMBER(FIND("1F",ScheduleCompile!K173)),ISNUMBER(FIND("2F",ScheduleCompile!K173)),ISNUMBER(FIND("3F",ScheduleCompile!K173)),ISNUMBER(FIND("6F",ScheduleCompile!K173)),ISNUMBER(FIND("7F",ScheduleCompile!K173)),ISNUMBER(FIND("9F",ScheduleCompile!K173)),ISNUMBER(FIND("4F",ScheduleCompile!K173))),VALUE(LEFT(ScheduleCompile!K173,FIND("F",ScheduleCompile!K173)-1)),ScheduleCompile!K173)))))))</f>
        <v>0.85</v>
      </c>
      <c r="Q180" s="1">
        <f>IF(AND(ISERROR(IF(ScheduleCompile!L173="Off",0,IF(ScheduleCompile!L173="On",1,IF(ISNUMBER(ScheduleCompile!L173),ScheduleCompile!L173/1,IF(ISTEXT(ScheduleCompile!L173),IF(OR(ISNUMBER(FIND("5F",ScheduleCompile!L173)),ISNUMBER(FIND("0F",ScheduleCompile!L173)),ISNUMBER(FIND("8F",ScheduleCompile!L173)),ISNUMBER(FIND("1F",ScheduleCompile!L173)),ISNUMBER(FIND("2F",ScheduleCompile!L173)),ISNUMBER(FIND("3F",ScheduleCompile!L173)),ISNUMBER(FIND("6F",ScheduleCompile!L173)),ISNUMBER(FIND("7F",ScheduleCompile!L173)),ISNUMBER(FIND("9F",ScheduleCompile!L173)),ISNUMBER(FIND("4F",ScheduleCompile!L173))),VALUE(LEFT(ScheduleCompile!L173,FIND("F",ScheduleCompile!L173)-1)),ScheduleCompile!L173)))))),ISTEXT(ScheduleCompile!#REF!)),"ENDTABLE",IF(ISERROR(IF(ScheduleCompile!L173="Off",0,IF(ScheduleCompile!L173="On",1,IF(ISNUMBER(ScheduleCompile!L173),ScheduleCompile!L173/1,IF(ISTEXT(ScheduleCompile!L173),IF(OR(ISNUMBER(FIND("5F",ScheduleCompile!L173)),ISNUMBER(FIND("0F",ScheduleCompile!L173)),ISNUMBER(FIND("8F",ScheduleCompile!L173)),ISNUMBER(FIND("1F",ScheduleCompile!L173)),ISNUMBER(FIND("2F",ScheduleCompile!L173)),ISNUMBER(FIND("3F",ScheduleCompile!L173)),ISNUMBER(FIND("6F",ScheduleCompile!L173)),ISNUMBER(FIND("7F",ScheduleCompile!L173)),ISNUMBER(FIND("9F",ScheduleCompile!L173)),ISNUMBER(FIND("4F",ScheduleCompile!L173))),VALUE(LEFT(ScheduleCompile!L173,FIND("F",ScheduleCompile!L173)-1)),ScheduleCompile!L173)))))),"",IF(ScheduleCompile!L173="Off",0,IF(ScheduleCompile!L173="On",1,IF(ISNUMBER(ScheduleCompile!L173),ScheduleCompile!L173/1,IF(ISTEXT(ScheduleCompile!L173),IF(OR(ISNUMBER(FIND("5F",ScheduleCompile!L173)),ISNUMBER(FIND("0F",ScheduleCompile!L173)),ISNUMBER(FIND("8F",ScheduleCompile!L173)),ISNUMBER(FIND("1F",ScheduleCompile!L173)),ISNUMBER(FIND("2F",ScheduleCompile!L173)),ISNUMBER(FIND("3F",ScheduleCompile!L173)),ISNUMBER(FIND("6F",ScheduleCompile!L173)),ISNUMBER(FIND("7F",ScheduleCompile!L173)),ISNUMBER(FIND("9F",ScheduleCompile!L173)),ISNUMBER(FIND("4F",ScheduleCompile!L173))),VALUE(LEFT(ScheduleCompile!L173,FIND("F",ScheduleCompile!L173)-1)),ScheduleCompile!L173)))))))</f>
        <v>0.85</v>
      </c>
      <c r="R180" s="1">
        <f>IF(AND(ISERROR(IF(ScheduleCompile!M173="Off",0,IF(ScheduleCompile!M173="On",1,IF(ISNUMBER(ScheduleCompile!M173),ScheduleCompile!M173/1,IF(ISTEXT(ScheduleCompile!M173),IF(OR(ISNUMBER(FIND("5F",ScheduleCompile!M173)),ISNUMBER(FIND("0F",ScheduleCompile!M173)),ISNUMBER(FIND("8F",ScheduleCompile!M173)),ISNUMBER(FIND("1F",ScheduleCompile!M173)),ISNUMBER(FIND("2F",ScheduleCompile!M173)),ISNUMBER(FIND("3F",ScheduleCompile!M173)),ISNUMBER(FIND("6F",ScheduleCompile!M173)),ISNUMBER(FIND("7F",ScheduleCompile!M173)),ISNUMBER(FIND("9F",ScheduleCompile!M173)),ISNUMBER(FIND("4F",ScheduleCompile!M173))),VALUE(LEFT(ScheduleCompile!M173,FIND("F",ScheduleCompile!M173)-1)),ScheduleCompile!M173)))))),ISTEXT(ScheduleCompile!#REF!)),"ENDTABLE",IF(ISERROR(IF(ScheduleCompile!M173="Off",0,IF(ScheduleCompile!M173="On",1,IF(ISNUMBER(ScheduleCompile!M173),ScheduleCompile!M173/1,IF(ISTEXT(ScheduleCompile!M173),IF(OR(ISNUMBER(FIND("5F",ScheduleCompile!M173)),ISNUMBER(FIND("0F",ScheduleCompile!M173)),ISNUMBER(FIND("8F",ScheduleCompile!M173)),ISNUMBER(FIND("1F",ScheduleCompile!M173)),ISNUMBER(FIND("2F",ScheduleCompile!M173)),ISNUMBER(FIND("3F",ScheduleCompile!M173)),ISNUMBER(FIND("6F",ScheduleCompile!M173)),ISNUMBER(FIND("7F",ScheduleCompile!M173)),ISNUMBER(FIND("9F",ScheduleCompile!M173)),ISNUMBER(FIND("4F",ScheduleCompile!M173))),VALUE(LEFT(ScheduleCompile!M173,FIND("F",ScheduleCompile!M173)-1)),ScheduleCompile!M173)))))),"",IF(ScheduleCompile!M173="Off",0,IF(ScheduleCompile!M173="On",1,IF(ISNUMBER(ScheduleCompile!M173),ScheduleCompile!M173/1,IF(ISTEXT(ScheduleCompile!M173),IF(OR(ISNUMBER(FIND("5F",ScheduleCompile!M173)),ISNUMBER(FIND("0F",ScheduleCompile!M173)),ISNUMBER(FIND("8F",ScheduleCompile!M173)),ISNUMBER(FIND("1F",ScheduleCompile!M173)),ISNUMBER(FIND("2F",ScheduleCompile!M173)),ISNUMBER(FIND("3F",ScheduleCompile!M173)),ISNUMBER(FIND("6F",ScheduleCompile!M173)),ISNUMBER(FIND("7F",ScheduleCompile!M173)),ISNUMBER(FIND("9F",ScheduleCompile!M173)),ISNUMBER(FIND("4F",ScheduleCompile!M173))),VALUE(LEFT(ScheduleCompile!M173,FIND("F",ScheduleCompile!M173)-1)),ScheduleCompile!M173)))))))</f>
        <v>0.85</v>
      </c>
      <c r="S180" s="1">
        <f>IF(AND(ISERROR(IF(ScheduleCompile!N173="Off",0,IF(ScheduleCompile!N173="On",1,IF(ISNUMBER(ScheduleCompile!N173),ScheduleCompile!N173/1,IF(ISTEXT(ScheduleCompile!N173),IF(OR(ISNUMBER(FIND("5F",ScheduleCompile!N173)),ISNUMBER(FIND("0F",ScheduleCompile!N173)),ISNUMBER(FIND("8F",ScheduleCompile!N173)),ISNUMBER(FIND("1F",ScheduleCompile!N173)),ISNUMBER(FIND("2F",ScheduleCompile!N173)),ISNUMBER(FIND("3F",ScheduleCompile!N173)),ISNUMBER(FIND("6F",ScheduleCompile!N173)),ISNUMBER(FIND("7F",ScheduleCompile!N173)),ISNUMBER(FIND("9F",ScheduleCompile!N173)),ISNUMBER(FIND("4F",ScheduleCompile!N173))),VALUE(LEFT(ScheduleCompile!N173,FIND("F",ScheduleCompile!N173)-1)),ScheduleCompile!N173)))))),ISTEXT(ScheduleCompile!#REF!)),"ENDTABLE",IF(ISERROR(IF(ScheduleCompile!N173="Off",0,IF(ScheduleCompile!N173="On",1,IF(ISNUMBER(ScheduleCompile!N173),ScheduleCompile!N173/1,IF(ISTEXT(ScheduleCompile!N173),IF(OR(ISNUMBER(FIND("5F",ScheduleCompile!N173)),ISNUMBER(FIND("0F",ScheduleCompile!N173)),ISNUMBER(FIND("8F",ScheduleCompile!N173)),ISNUMBER(FIND("1F",ScheduleCompile!N173)),ISNUMBER(FIND("2F",ScheduleCompile!N173)),ISNUMBER(FIND("3F",ScheduleCompile!N173)),ISNUMBER(FIND("6F",ScheduleCompile!N173)),ISNUMBER(FIND("7F",ScheduleCompile!N173)),ISNUMBER(FIND("9F",ScheduleCompile!N173)),ISNUMBER(FIND("4F",ScheduleCompile!N173))),VALUE(LEFT(ScheduleCompile!N173,FIND("F",ScheduleCompile!N173)-1)),ScheduleCompile!N173)))))),"",IF(ScheduleCompile!N173="Off",0,IF(ScheduleCompile!N173="On",1,IF(ISNUMBER(ScheduleCompile!N173),ScheduleCompile!N173/1,IF(ISTEXT(ScheduleCompile!N173),IF(OR(ISNUMBER(FIND("5F",ScheduleCompile!N173)),ISNUMBER(FIND("0F",ScheduleCompile!N173)),ISNUMBER(FIND("8F",ScheduleCompile!N173)),ISNUMBER(FIND("1F",ScheduleCompile!N173)),ISNUMBER(FIND("2F",ScheduleCompile!N173)),ISNUMBER(FIND("3F",ScheduleCompile!N173)),ISNUMBER(FIND("6F",ScheduleCompile!N173)),ISNUMBER(FIND("7F",ScheduleCompile!N173)),ISNUMBER(FIND("9F",ScheduleCompile!N173)),ISNUMBER(FIND("4F",ScheduleCompile!N173))),VALUE(LEFT(ScheduleCompile!N173,FIND("F",ScheduleCompile!N173)-1)),ScheduleCompile!N173)))))))</f>
        <v>0.85</v>
      </c>
      <c r="T180" s="1">
        <f>IF(AND(ISERROR(IF(ScheduleCompile!O173="Off",0,IF(ScheduleCompile!O173="On",1,IF(ISNUMBER(ScheduleCompile!O173),ScheduleCompile!O173/1,IF(ISTEXT(ScheduleCompile!O173),IF(OR(ISNUMBER(FIND("5F",ScheduleCompile!O173)),ISNUMBER(FIND("0F",ScheduleCompile!O173)),ISNUMBER(FIND("8F",ScheduleCompile!O173)),ISNUMBER(FIND("1F",ScheduleCompile!O173)),ISNUMBER(FIND("2F",ScheduleCompile!O173)),ISNUMBER(FIND("3F",ScheduleCompile!O173)),ISNUMBER(FIND("6F",ScheduleCompile!O173)),ISNUMBER(FIND("7F",ScheduleCompile!O173)),ISNUMBER(FIND("9F",ScheduleCompile!O173)),ISNUMBER(FIND("4F",ScheduleCompile!O173))),VALUE(LEFT(ScheduleCompile!O173,FIND("F",ScheduleCompile!O173)-1)),ScheduleCompile!O173)))))),ISTEXT(ScheduleCompile!#REF!)),"ENDTABLE",IF(ISERROR(IF(ScheduleCompile!O173="Off",0,IF(ScheduleCompile!O173="On",1,IF(ISNUMBER(ScheduleCompile!O173),ScheduleCompile!O173/1,IF(ISTEXT(ScheduleCompile!O173),IF(OR(ISNUMBER(FIND("5F",ScheduleCompile!O173)),ISNUMBER(FIND("0F",ScheduleCompile!O173)),ISNUMBER(FIND("8F",ScheduleCompile!O173)),ISNUMBER(FIND("1F",ScheduleCompile!O173)),ISNUMBER(FIND("2F",ScheduleCompile!O173)),ISNUMBER(FIND("3F",ScheduleCompile!O173)),ISNUMBER(FIND("6F",ScheduleCompile!O173)),ISNUMBER(FIND("7F",ScheduleCompile!O173)),ISNUMBER(FIND("9F",ScheduleCompile!O173)),ISNUMBER(FIND("4F",ScheduleCompile!O173))),VALUE(LEFT(ScheduleCompile!O173,FIND("F",ScheduleCompile!O173)-1)),ScheduleCompile!O173)))))),"",IF(ScheduleCompile!O173="Off",0,IF(ScheduleCompile!O173="On",1,IF(ISNUMBER(ScheduleCompile!O173),ScheduleCompile!O173/1,IF(ISTEXT(ScheduleCompile!O173),IF(OR(ISNUMBER(FIND("5F",ScheduleCompile!O173)),ISNUMBER(FIND("0F",ScheduleCompile!O173)),ISNUMBER(FIND("8F",ScheduleCompile!O173)),ISNUMBER(FIND("1F",ScheduleCompile!O173)),ISNUMBER(FIND("2F",ScheduleCompile!O173)),ISNUMBER(FIND("3F",ScheduleCompile!O173)),ISNUMBER(FIND("6F",ScheduleCompile!O173)),ISNUMBER(FIND("7F",ScheduleCompile!O173)),ISNUMBER(FIND("9F",ScheduleCompile!O173)),ISNUMBER(FIND("4F",ScheduleCompile!O173))),VALUE(LEFT(ScheduleCompile!O173,FIND("F",ScheduleCompile!O173)-1)),ScheduleCompile!O173)))))))</f>
        <v>0.85</v>
      </c>
      <c r="U180" s="1">
        <f>IF(AND(ISERROR(IF(ScheduleCompile!P173="Off",0,IF(ScheduleCompile!P173="On",1,IF(ISNUMBER(ScheduleCompile!P173),ScheduleCompile!P173/1,IF(ISTEXT(ScheduleCompile!P173),IF(OR(ISNUMBER(FIND("5F",ScheduleCompile!P173)),ISNUMBER(FIND("0F",ScheduleCompile!P173)),ISNUMBER(FIND("8F",ScheduleCompile!P173)),ISNUMBER(FIND("1F",ScheduleCompile!P173)),ISNUMBER(FIND("2F",ScheduleCompile!P173)),ISNUMBER(FIND("3F",ScheduleCompile!P173)),ISNUMBER(FIND("6F",ScheduleCompile!P173)),ISNUMBER(FIND("7F",ScheduleCompile!P173)),ISNUMBER(FIND("9F",ScheduleCompile!P173)),ISNUMBER(FIND("4F",ScheduleCompile!P173))),VALUE(LEFT(ScheduleCompile!P173,FIND("F",ScheduleCompile!P173)-1)),ScheduleCompile!P173)))))),ISTEXT(ScheduleCompile!#REF!)),"ENDTABLE",IF(ISERROR(IF(ScheduleCompile!P173="Off",0,IF(ScheduleCompile!P173="On",1,IF(ISNUMBER(ScheduleCompile!P173),ScheduleCompile!P173/1,IF(ISTEXT(ScheduleCompile!P173),IF(OR(ISNUMBER(FIND("5F",ScheduleCompile!P173)),ISNUMBER(FIND("0F",ScheduleCompile!P173)),ISNUMBER(FIND("8F",ScheduleCompile!P173)),ISNUMBER(FIND("1F",ScheduleCompile!P173)),ISNUMBER(FIND("2F",ScheduleCompile!P173)),ISNUMBER(FIND("3F",ScheduleCompile!P173)),ISNUMBER(FIND("6F",ScheduleCompile!P173)),ISNUMBER(FIND("7F",ScheduleCompile!P173)),ISNUMBER(FIND("9F",ScheduleCompile!P173)),ISNUMBER(FIND("4F",ScheduleCompile!P173))),VALUE(LEFT(ScheduleCompile!P173,FIND("F",ScheduleCompile!P173)-1)),ScheduleCompile!P173)))))),"",IF(ScheduleCompile!P173="Off",0,IF(ScheduleCompile!P173="On",1,IF(ISNUMBER(ScheduleCompile!P173),ScheduleCompile!P173/1,IF(ISTEXT(ScheduleCompile!P173),IF(OR(ISNUMBER(FIND("5F",ScheduleCompile!P173)),ISNUMBER(FIND("0F",ScheduleCompile!P173)),ISNUMBER(FIND("8F",ScheduleCompile!P173)),ISNUMBER(FIND("1F",ScheduleCompile!P173)),ISNUMBER(FIND("2F",ScheduleCompile!P173)),ISNUMBER(FIND("3F",ScheduleCompile!P173)),ISNUMBER(FIND("6F",ScheduleCompile!P173)),ISNUMBER(FIND("7F",ScheduleCompile!P173)),ISNUMBER(FIND("9F",ScheduleCompile!P173)),ISNUMBER(FIND("4F",ScheduleCompile!P173))),VALUE(LEFT(ScheduleCompile!P173,FIND("F",ScheduleCompile!P173)-1)),ScheduleCompile!P173)))))))</f>
        <v>0.85</v>
      </c>
      <c r="V180" s="1">
        <f>IF(AND(ISERROR(IF(ScheduleCompile!Q173="Off",0,IF(ScheduleCompile!Q173="On",1,IF(ISNUMBER(ScheduleCompile!Q173),ScheduleCompile!Q173/1,IF(ISTEXT(ScheduleCompile!Q173),IF(OR(ISNUMBER(FIND("5F",ScheduleCompile!Q173)),ISNUMBER(FIND("0F",ScheduleCompile!Q173)),ISNUMBER(FIND("8F",ScheduleCompile!Q173)),ISNUMBER(FIND("1F",ScheduleCompile!Q173)),ISNUMBER(FIND("2F",ScheduleCompile!Q173)),ISNUMBER(FIND("3F",ScheduleCompile!Q173)),ISNUMBER(FIND("6F",ScheduleCompile!Q173)),ISNUMBER(FIND("7F",ScheduleCompile!Q173)),ISNUMBER(FIND("9F",ScheduleCompile!Q173)),ISNUMBER(FIND("4F",ScheduleCompile!Q173))),VALUE(LEFT(ScheduleCompile!Q173,FIND("F",ScheduleCompile!Q173)-1)),ScheduleCompile!Q173)))))),ISTEXT(ScheduleCompile!#REF!)),"ENDTABLE",IF(ISERROR(IF(ScheduleCompile!Q173="Off",0,IF(ScheduleCompile!Q173="On",1,IF(ISNUMBER(ScheduleCompile!Q173),ScheduleCompile!Q173/1,IF(ISTEXT(ScheduleCompile!Q173),IF(OR(ISNUMBER(FIND("5F",ScheduleCompile!Q173)),ISNUMBER(FIND("0F",ScheduleCompile!Q173)),ISNUMBER(FIND("8F",ScheduleCompile!Q173)),ISNUMBER(FIND("1F",ScheduleCompile!Q173)),ISNUMBER(FIND("2F",ScheduleCompile!Q173)),ISNUMBER(FIND("3F",ScheduleCompile!Q173)),ISNUMBER(FIND("6F",ScheduleCompile!Q173)),ISNUMBER(FIND("7F",ScheduleCompile!Q173)),ISNUMBER(FIND("9F",ScheduleCompile!Q173)),ISNUMBER(FIND("4F",ScheduleCompile!Q173))),VALUE(LEFT(ScheduleCompile!Q173,FIND("F",ScheduleCompile!Q173)-1)),ScheduleCompile!Q173)))))),"",IF(ScheduleCompile!Q173="Off",0,IF(ScheduleCompile!Q173="On",1,IF(ISNUMBER(ScheduleCompile!Q173),ScheduleCompile!Q173/1,IF(ISTEXT(ScheduleCompile!Q173),IF(OR(ISNUMBER(FIND("5F",ScheduleCompile!Q173)),ISNUMBER(FIND("0F",ScheduleCompile!Q173)),ISNUMBER(FIND("8F",ScheduleCompile!Q173)),ISNUMBER(FIND("1F",ScheduleCompile!Q173)),ISNUMBER(FIND("2F",ScheduleCompile!Q173)),ISNUMBER(FIND("3F",ScheduleCompile!Q173)),ISNUMBER(FIND("6F",ScheduleCompile!Q173)),ISNUMBER(FIND("7F",ScheduleCompile!Q173)),ISNUMBER(FIND("9F",ScheduleCompile!Q173)),ISNUMBER(FIND("4F",ScheduleCompile!Q173))),VALUE(LEFT(ScheduleCompile!Q173,FIND("F",ScheduleCompile!Q173)-1)),ScheduleCompile!Q173)))))))</f>
        <v>0.85</v>
      </c>
      <c r="W180" s="1">
        <f>IF(AND(ISERROR(IF(ScheduleCompile!R173="Off",0,IF(ScheduleCompile!R173="On",1,IF(ISNUMBER(ScheduleCompile!R173),ScheduleCompile!R173/1,IF(ISTEXT(ScheduleCompile!R173),IF(OR(ISNUMBER(FIND("5F",ScheduleCompile!R173)),ISNUMBER(FIND("0F",ScheduleCompile!R173)),ISNUMBER(FIND("8F",ScheduleCompile!R173)),ISNUMBER(FIND("1F",ScheduleCompile!R173)),ISNUMBER(FIND("2F",ScheduleCompile!R173)),ISNUMBER(FIND("3F",ScheduleCompile!R173)),ISNUMBER(FIND("6F",ScheduleCompile!R173)),ISNUMBER(FIND("7F",ScheduleCompile!R173)),ISNUMBER(FIND("9F",ScheduleCompile!R173)),ISNUMBER(FIND("4F",ScheduleCompile!R173))),VALUE(LEFT(ScheduleCompile!R173,FIND("F",ScheduleCompile!R173)-1)),ScheduleCompile!R173)))))),ISTEXT(ScheduleCompile!#REF!)),"ENDTABLE",IF(ISERROR(IF(ScheduleCompile!R173="Off",0,IF(ScheduleCompile!R173="On",1,IF(ISNUMBER(ScheduleCompile!R173),ScheduleCompile!R173/1,IF(ISTEXT(ScheduleCompile!R173),IF(OR(ISNUMBER(FIND("5F",ScheduleCompile!R173)),ISNUMBER(FIND("0F",ScheduleCompile!R173)),ISNUMBER(FIND("8F",ScheduleCompile!R173)),ISNUMBER(FIND("1F",ScheduleCompile!R173)),ISNUMBER(FIND("2F",ScheduleCompile!R173)),ISNUMBER(FIND("3F",ScheduleCompile!R173)),ISNUMBER(FIND("6F",ScheduleCompile!R173)),ISNUMBER(FIND("7F",ScheduleCompile!R173)),ISNUMBER(FIND("9F",ScheduleCompile!R173)),ISNUMBER(FIND("4F",ScheduleCompile!R173))),VALUE(LEFT(ScheduleCompile!R173,FIND("F",ScheduleCompile!R173)-1)),ScheduleCompile!R173)))))),"",IF(ScheduleCompile!R173="Off",0,IF(ScheduleCompile!R173="On",1,IF(ISNUMBER(ScheduleCompile!R173),ScheduleCompile!R173/1,IF(ISTEXT(ScheduleCompile!R173),IF(OR(ISNUMBER(FIND("5F",ScheduleCompile!R173)),ISNUMBER(FIND("0F",ScheduleCompile!R173)),ISNUMBER(FIND("8F",ScheduleCompile!R173)),ISNUMBER(FIND("1F",ScheduleCompile!R173)),ISNUMBER(FIND("2F",ScheduleCompile!R173)),ISNUMBER(FIND("3F",ScheduleCompile!R173)),ISNUMBER(FIND("6F",ScheduleCompile!R173)),ISNUMBER(FIND("7F",ScheduleCompile!R173)),ISNUMBER(FIND("9F",ScheduleCompile!R173)),ISNUMBER(FIND("4F",ScheduleCompile!R173))),VALUE(LEFT(ScheduleCompile!R173,FIND("F",ScheduleCompile!R173)-1)),ScheduleCompile!R173)))))))</f>
        <v>0.85</v>
      </c>
      <c r="X180" s="1">
        <f>IF(AND(ISERROR(IF(ScheduleCompile!S173="Off",0,IF(ScheduleCompile!S173="On",1,IF(ISNUMBER(ScheduleCompile!S173),ScheduleCompile!S173/1,IF(ISTEXT(ScheduleCompile!S173),IF(OR(ISNUMBER(FIND("5F",ScheduleCompile!S173)),ISNUMBER(FIND("0F",ScheduleCompile!S173)),ISNUMBER(FIND("8F",ScheduleCompile!S173)),ISNUMBER(FIND("1F",ScheduleCompile!S173)),ISNUMBER(FIND("2F",ScheduleCompile!S173)),ISNUMBER(FIND("3F",ScheduleCompile!S173)),ISNUMBER(FIND("6F",ScheduleCompile!S173)),ISNUMBER(FIND("7F",ScheduleCompile!S173)),ISNUMBER(FIND("9F",ScheduleCompile!S173)),ISNUMBER(FIND("4F",ScheduleCompile!S173))),VALUE(LEFT(ScheduleCompile!S173,FIND("F",ScheduleCompile!S173)-1)),ScheduleCompile!S173)))))),ISTEXT(ScheduleCompile!#REF!)),"ENDTABLE",IF(ISERROR(IF(ScheduleCompile!S173="Off",0,IF(ScheduleCompile!S173="On",1,IF(ISNUMBER(ScheduleCompile!S173),ScheduleCompile!S173/1,IF(ISTEXT(ScheduleCompile!S173),IF(OR(ISNUMBER(FIND("5F",ScheduleCompile!S173)),ISNUMBER(FIND("0F",ScheduleCompile!S173)),ISNUMBER(FIND("8F",ScheduleCompile!S173)),ISNUMBER(FIND("1F",ScheduleCompile!S173)),ISNUMBER(FIND("2F",ScheduleCompile!S173)),ISNUMBER(FIND("3F",ScheduleCompile!S173)),ISNUMBER(FIND("6F",ScheduleCompile!S173)),ISNUMBER(FIND("7F",ScheduleCompile!S173)),ISNUMBER(FIND("9F",ScheduleCompile!S173)),ISNUMBER(FIND("4F",ScheduleCompile!S173))),VALUE(LEFT(ScheduleCompile!S173,FIND("F",ScheduleCompile!S173)-1)),ScheduleCompile!S173)))))),"",IF(ScheduleCompile!S173="Off",0,IF(ScheduleCompile!S173="On",1,IF(ISNUMBER(ScheduleCompile!S173),ScheduleCompile!S173/1,IF(ISTEXT(ScheduleCompile!S173),IF(OR(ISNUMBER(FIND("5F",ScheduleCompile!S173)),ISNUMBER(FIND("0F",ScheduleCompile!S173)),ISNUMBER(FIND("8F",ScheduleCompile!S173)),ISNUMBER(FIND("1F",ScheduleCompile!S173)),ISNUMBER(FIND("2F",ScheduleCompile!S173)),ISNUMBER(FIND("3F",ScheduleCompile!S173)),ISNUMBER(FIND("6F",ScheduleCompile!S173)),ISNUMBER(FIND("7F",ScheduleCompile!S173)),ISNUMBER(FIND("9F",ScheduleCompile!S173)),ISNUMBER(FIND("4F",ScheduleCompile!S173))),VALUE(LEFT(ScheduleCompile!S173,FIND("F",ScheduleCompile!S173)-1)),ScheduleCompile!S173)))))))</f>
        <v>0.5</v>
      </c>
      <c r="Y180" s="1">
        <f>IF(AND(ISERROR(IF(ScheduleCompile!T173="Off",0,IF(ScheduleCompile!T173="On",1,IF(ISNUMBER(ScheduleCompile!T173),ScheduleCompile!T173/1,IF(ISTEXT(ScheduleCompile!T173),IF(OR(ISNUMBER(FIND("5F",ScheduleCompile!T173)),ISNUMBER(FIND("0F",ScheduleCompile!T173)),ISNUMBER(FIND("8F",ScheduleCompile!T173)),ISNUMBER(FIND("1F",ScheduleCompile!T173)),ISNUMBER(FIND("2F",ScheduleCompile!T173)),ISNUMBER(FIND("3F",ScheduleCompile!T173)),ISNUMBER(FIND("6F",ScheduleCompile!T173)),ISNUMBER(FIND("7F",ScheduleCompile!T173)),ISNUMBER(FIND("9F",ScheduleCompile!T173)),ISNUMBER(FIND("4F",ScheduleCompile!T173))),VALUE(LEFT(ScheduleCompile!T173,FIND("F",ScheduleCompile!T173)-1)),ScheduleCompile!T173)))))),ISTEXT(ScheduleCompile!#REF!)),"ENDTABLE",IF(ISERROR(IF(ScheduleCompile!T173="Off",0,IF(ScheduleCompile!T173="On",1,IF(ISNUMBER(ScheduleCompile!T173),ScheduleCompile!T173/1,IF(ISTEXT(ScheduleCompile!T173),IF(OR(ISNUMBER(FIND("5F",ScheduleCompile!T173)),ISNUMBER(FIND("0F",ScheduleCompile!T173)),ISNUMBER(FIND("8F",ScheduleCompile!T173)),ISNUMBER(FIND("1F",ScheduleCompile!T173)),ISNUMBER(FIND("2F",ScheduleCompile!T173)),ISNUMBER(FIND("3F",ScheduleCompile!T173)),ISNUMBER(FIND("6F",ScheduleCompile!T173)),ISNUMBER(FIND("7F",ScheduleCompile!T173)),ISNUMBER(FIND("9F",ScheduleCompile!T173)),ISNUMBER(FIND("4F",ScheduleCompile!T173))),VALUE(LEFT(ScheduleCompile!T173,FIND("F",ScheduleCompile!T173)-1)),ScheduleCompile!T173)))))),"",IF(ScheduleCompile!T173="Off",0,IF(ScheduleCompile!T173="On",1,IF(ISNUMBER(ScheduleCompile!T173),ScheduleCompile!T173/1,IF(ISTEXT(ScheduleCompile!T173),IF(OR(ISNUMBER(FIND("5F",ScheduleCompile!T173)),ISNUMBER(FIND("0F",ScheduleCompile!T173)),ISNUMBER(FIND("8F",ScheduleCompile!T173)),ISNUMBER(FIND("1F",ScheduleCompile!T173)),ISNUMBER(FIND("2F",ScheduleCompile!T173)),ISNUMBER(FIND("3F",ScheduleCompile!T173)),ISNUMBER(FIND("6F",ScheduleCompile!T173)),ISNUMBER(FIND("7F",ScheduleCompile!T173)),ISNUMBER(FIND("9F",ScheduleCompile!T173)),ISNUMBER(FIND("4F",ScheduleCompile!T173))),VALUE(LEFT(ScheduleCompile!T173,FIND("F",ScheduleCompile!T173)-1)),ScheduleCompile!T173)))))))</f>
        <v>0.3</v>
      </c>
      <c r="Z180" s="1">
        <f>IF(AND(ISERROR(IF(ScheduleCompile!U173="Off",0,IF(ScheduleCompile!U173="On",1,IF(ISNUMBER(ScheduleCompile!U173),ScheduleCompile!U173/1,IF(ISTEXT(ScheduleCompile!U173),IF(OR(ISNUMBER(FIND("5F",ScheduleCompile!U173)),ISNUMBER(FIND("0F",ScheduleCompile!U173)),ISNUMBER(FIND("8F",ScheduleCompile!U173)),ISNUMBER(FIND("1F",ScheduleCompile!U173)),ISNUMBER(FIND("2F",ScheduleCompile!U173)),ISNUMBER(FIND("3F",ScheduleCompile!U173)),ISNUMBER(FIND("6F",ScheduleCompile!U173)),ISNUMBER(FIND("7F",ScheduleCompile!U173)),ISNUMBER(FIND("9F",ScheduleCompile!U173)),ISNUMBER(FIND("4F",ScheduleCompile!U173))),VALUE(LEFT(ScheduleCompile!U173,FIND("F",ScheduleCompile!U173)-1)),ScheduleCompile!U173)))))),ISTEXT(ScheduleCompile!#REF!)),"ENDTABLE",IF(ISERROR(IF(ScheduleCompile!U173="Off",0,IF(ScheduleCompile!U173="On",1,IF(ISNUMBER(ScheduleCompile!U173),ScheduleCompile!U173/1,IF(ISTEXT(ScheduleCompile!U173),IF(OR(ISNUMBER(FIND("5F",ScheduleCompile!U173)),ISNUMBER(FIND("0F",ScheduleCompile!U173)),ISNUMBER(FIND("8F",ScheduleCompile!U173)),ISNUMBER(FIND("1F",ScheduleCompile!U173)),ISNUMBER(FIND("2F",ScheduleCompile!U173)),ISNUMBER(FIND("3F",ScheduleCompile!U173)),ISNUMBER(FIND("6F",ScheduleCompile!U173)),ISNUMBER(FIND("7F",ScheduleCompile!U173)),ISNUMBER(FIND("9F",ScheduleCompile!U173)),ISNUMBER(FIND("4F",ScheduleCompile!U173))),VALUE(LEFT(ScheduleCompile!U173,FIND("F",ScheduleCompile!U173)-1)),ScheduleCompile!U173)))))),"",IF(ScheduleCompile!U173="Off",0,IF(ScheduleCompile!U173="On",1,IF(ISNUMBER(ScheduleCompile!U173),ScheduleCompile!U173/1,IF(ISTEXT(ScheduleCompile!U173),IF(OR(ISNUMBER(FIND("5F",ScheduleCompile!U173)),ISNUMBER(FIND("0F",ScheduleCompile!U173)),ISNUMBER(FIND("8F",ScheduleCompile!U173)),ISNUMBER(FIND("1F",ScheduleCompile!U173)),ISNUMBER(FIND("2F",ScheduleCompile!U173)),ISNUMBER(FIND("3F",ScheduleCompile!U173)),ISNUMBER(FIND("6F",ScheduleCompile!U173)),ISNUMBER(FIND("7F",ScheduleCompile!U173)),ISNUMBER(FIND("9F",ScheduleCompile!U173)),ISNUMBER(FIND("4F",ScheduleCompile!U173))),VALUE(LEFT(ScheduleCompile!U173,FIND("F",ScheduleCompile!U173)-1)),ScheduleCompile!U173)))))))</f>
        <v>0.3</v>
      </c>
      <c r="AA180" s="1">
        <f>IF(AND(ISERROR(IF(ScheduleCompile!V173="Off",0,IF(ScheduleCompile!V173="On",1,IF(ISNUMBER(ScheduleCompile!V173),ScheduleCompile!V173/1,IF(ISTEXT(ScheduleCompile!V173),IF(OR(ISNUMBER(FIND("5F",ScheduleCompile!V173)),ISNUMBER(FIND("0F",ScheduleCompile!V173)),ISNUMBER(FIND("8F",ScheduleCompile!V173)),ISNUMBER(FIND("1F",ScheduleCompile!V173)),ISNUMBER(FIND("2F",ScheduleCompile!V173)),ISNUMBER(FIND("3F",ScheduleCompile!V173)),ISNUMBER(FIND("6F",ScheduleCompile!V173)),ISNUMBER(FIND("7F",ScheduleCompile!V173)),ISNUMBER(FIND("9F",ScheduleCompile!V173)),ISNUMBER(FIND("4F",ScheduleCompile!V173))),VALUE(LEFT(ScheduleCompile!V173,FIND("F",ScheduleCompile!V173)-1)),ScheduleCompile!V173)))))),ISTEXT(ScheduleCompile!#REF!)),"ENDTABLE",IF(ISERROR(IF(ScheduleCompile!V173="Off",0,IF(ScheduleCompile!V173="On",1,IF(ISNUMBER(ScheduleCompile!V173),ScheduleCompile!V173/1,IF(ISTEXT(ScheduleCompile!V173),IF(OR(ISNUMBER(FIND("5F",ScheduleCompile!V173)),ISNUMBER(FIND("0F",ScheduleCompile!V173)),ISNUMBER(FIND("8F",ScheduleCompile!V173)),ISNUMBER(FIND("1F",ScheduleCompile!V173)),ISNUMBER(FIND("2F",ScheduleCompile!V173)),ISNUMBER(FIND("3F",ScheduleCompile!V173)),ISNUMBER(FIND("6F",ScheduleCompile!V173)),ISNUMBER(FIND("7F",ScheduleCompile!V173)),ISNUMBER(FIND("9F",ScheduleCompile!V173)),ISNUMBER(FIND("4F",ScheduleCompile!V173))),VALUE(LEFT(ScheduleCompile!V173,FIND("F",ScheduleCompile!V173)-1)),ScheduleCompile!V173)))))),"",IF(ScheduleCompile!V173="Off",0,IF(ScheduleCompile!V173="On",1,IF(ISNUMBER(ScheduleCompile!V173),ScheduleCompile!V173/1,IF(ISTEXT(ScheduleCompile!V173),IF(OR(ISNUMBER(FIND("5F",ScheduleCompile!V173)),ISNUMBER(FIND("0F",ScheduleCompile!V173)),ISNUMBER(FIND("8F",ScheduleCompile!V173)),ISNUMBER(FIND("1F",ScheduleCompile!V173)),ISNUMBER(FIND("2F",ScheduleCompile!V173)),ISNUMBER(FIND("3F",ScheduleCompile!V173)),ISNUMBER(FIND("6F",ScheduleCompile!V173)),ISNUMBER(FIND("7F",ScheduleCompile!V173)),ISNUMBER(FIND("9F",ScheduleCompile!V173)),ISNUMBER(FIND("4F",ScheduleCompile!V173))),VALUE(LEFT(ScheduleCompile!V173,FIND("F",ScheduleCompile!V173)-1)),ScheduleCompile!V173)))))))</f>
        <v>0.2</v>
      </c>
      <c r="AB180" s="1">
        <f>IF(AND(ISERROR(IF(ScheduleCompile!W173="Off",0,IF(ScheduleCompile!W173="On",1,IF(ISNUMBER(ScheduleCompile!W173),ScheduleCompile!W173/1,IF(ISTEXT(ScheduleCompile!W173),IF(OR(ISNUMBER(FIND("5F",ScheduleCompile!W173)),ISNUMBER(FIND("0F",ScheduleCompile!W173)),ISNUMBER(FIND("8F",ScheduleCompile!W173)),ISNUMBER(FIND("1F",ScheduleCompile!W173)),ISNUMBER(FIND("2F",ScheduleCompile!W173)),ISNUMBER(FIND("3F",ScheduleCompile!W173)),ISNUMBER(FIND("6F",ScheduleCompile!W173)),ISNUMBER(FIND("7F",ScheduleCompile!W173)),ISNUMBER(FIND("9F",ScheduleCompile!W173)),ISNUMBER(FIND("4F",ScheduleCompile!W173))),VALUE(LEFT(ScheduleCompile!W173,FIND("F",ScheduleCompile!W173)-1)),ScheduleCompile!W173)))))),ISTEXT(ScheduleCompile!#REF!)),"ENDTABLE",IF(ISERROR(IF(ScheduleCompile!W173="Off",0,IF(ScheduleCompile!W173="On",1,IF(ISNUMBER(ScheduleCompile!W173),ScheduleCompile!W173/1,IF(ISTEXT(ScheduleCompile!W173),IF(OR(ISNUMBER(FIND("5F",ScheduleCompile!W173)),ISNUMBER(FIND("0F",ScheduleCompile!W173)),ISNUMBER(FIND("8F",ScheduleCompile!W173)),ISNUMBER(FIND("1F",ScheduleCompile!W173)),ISNUMBER(FIND("2F",ScheduleCompile!W173)),ISNUMBER(FIND("3F",ScheduleCompile!W173)),ISNUMBER(FIND("6F",ScheduleCompile!W173)),ISNUMBER(FIND("7F",ScheduleCompile!W173)),ISNUMBER(FIND("9F",ScheduleCompile!W173)),ISNUMBER(FIND("4F",ScheduleCompile!W173))),VALUE(LEFT(ScheduleCompile!W173,FIND("F",ScheduleCompile!W173)-1)),ScheduleCompile!W173)))))),"",IF(ScheduleCompile!W173="Off",0,IF(ScheduleCompile!W173="On",1,IF(ISNUMBER(ScheduleCompile!W173),ScheduleCompile!W173/1,IF(ISTEXT(ScheduleCompile!W173),IF(OR(ISNUMBER(FIND("5F",ScheduleCompile!W173)),ISNUMBER(FIND("0F",ScheduleCompile!W173)),ISNUMBER(FIND("8F",ScheduleCompile!W173)),ISNUMBER(FIND("1F",ScheduleCompile!W173)),ISNUMBER(FIND("2F",ScheduleCompile!W173)),ISNUMBER(FIND("3F",ScheduleCompile!W173)),ISNUMBER(FIND("6F",ScheduleCompile!W173)),ISNUMBER(FIND("7F",ScheduleCompile!W173)),ISNUMBER(FIND("9F",ScheduleCompile!W173)),ISNUMBER(FIND("4F",ScheduleCompile!W173))),VALUE(LEFT(ScheduleCompile!W173,FIND("F",ScheduleCompile!W173)-1)),ScheduleCompile!W173)))))))</f>
        <v>0.2</v>
      </c>
      <c r="AC180" s="1">
        <f>IF(AND(ISERROR(IF(ScheduleCompile!X173="Off",0,IF(ScheduleCompile!X173="On",1,IF(ISNUMBER(ScheduleCompile!X173),ScheduleCompile!X173/1,IF(ISTEXT(ScheduleCompile!X173),IF(OR(ISNUMBER(FIND("5F",ScheduleCompile!X173)),ISNUMBER(FIND("0F",ScheduleCompile!X173)),ISNUMBER(FIND("8F",ScheduleCompile!X173)),ISNUMBER(FIND("1F",ScheduleCompile!X173)),ISNUMBER(FIND("2F",ScheduleCompile!X173)),ISNUMBER(FIND("3F",ScheduleCompile!X173)),ISNUMBER(FIND("6F",ScheduleCompile!X173)),ISNUMBER(FIND("7F",ScheduleCompile!X173)),ISNUMBER(FIND("9F",ScheduleCompile!X173)),ISNUMBER(FIND("4F",ScheduleCompile!X173))),VALUE(LEFT(ScheduleCompile!X173,FIND("F",ScheduleCompile!X173)-1)),ScheduleCompile!X173)))))),ISTEXT(ScheduleCompile!#REF!)),"ENDTABLE",IF(ISERROR(IF(ScheduleCompile!X173="Off",0,IF(ScheduleCompile!X173="On",1,IF(ISNUMBER(ScheduleCompile!X173),ScheduleCompile!X173/1,IF(ISTEXT(ScheduleCompile!X173),IF(OR(ISNUMBER(FIND("5F",ScheduleCompile!X173)),ISNUMBER(FIND("0F",ScheduleCompile!X173)),ISNUMBER(FIND("8F",ScheduleCompile!X173)),ISNUMBER(FIND("1F",ScheduleCompile!X173)),ISNUMBER(FIND("2F",ScheduleCompile!X173)),ISNUMBER(FIND("3F",ScheduleCompile!X173)),ISNUMBER(FIND("6F",ScheduleCompile!X173)),ISNUMBER(FIND("7F",ScheduleCompile!X173)),ISNUMBER(FIND("9F",ScheduleCompile!X173)),ISNUMBER(FIND("4F",ScheduleCompile!X173))),VALUE(LEFT(ScheduleCompile!X173,FIND("F",ScheduleCompile!X173)-1)),ScheduleCompile!X173)))))),"",IF(ScheduleCompile!X173="Off",0,IF(ScheduleCompile!X173="On",1,IF(ISNUMBER(ScheduleCompile!X173),ScheduleCompile!X173/1,IF(ISTEXT(ScheduleCompile!X173),IF(OR(ISNUMBER(FIND("5F",ScheduleCompile!X173)),ISNUMBER(FIND("0F",ScheduleCompile!X173)),ISNUMBER(FIND("8F",ScheduleCompile!X173)),ISNUMBER(FIND("1F",ScheduleCompile!X173)),ISNUMBER(FIND("2F",ScheduleCompile!X173)),ISNUMBER(FIND("3F",ScheduleCompile!X173)),ISNUMBER(FIND("6F",ScheduleCompile!X173)),ISNUMBER(FIND("7F",ScheduleCompile!X173)),ISNUMBER(FIND("9F",ScheduleCompile!X173)),ISNUMBER(FIND("4F",ScheduleCompile!X173))),VALUE(LEFT(ScheduleCompile!X173,FIND("F",ScheduleCompile!X173)-1)),ScheduleCompile!X173)))))))</f>
        <v>0.1</v>
      </c>
      <c r="AD180" s="1">
        <f>IF(AND(ISERROR(IF(ScheduleCompile!Y173="Off",0,IF(ScheduleCompile!Y173="On",1,IF(ISNUMBER(ScheduleCompile!Y173),ScheduleCompile!Y173/1,IF(ISTEXT(ScheduleCompile!Y173),IF(OR(ISNUMBER(FIND("5F",ScheduleCompile!Y173)),ISNUMBER(FIND("0F",ScheduleCompile!Y173)),ISNUMBER(FIND("8F",ScheduleCompile!Y173)),ISNUMBER(FIND("1F",ScheduleCompile!Y173)),ISNUMBER(FIND("2F",ScheduleCompile!Y173)),ISNUMBER(FIND("3F",ScheduleCompile!Y173)),ISNUMBER(FIND("6F",ScheduleCompile!Y173)),ISNUMBER(FIND("7F",ScheduleCompile!Y173)),ISNUMBER(FIND("9F",ScheduleCompile!Y173)),ISNUMBER(FIND("4F",ScheduleCompile!Y173))),VALUE(LEFT(ScheduleCompile!Y173,FIND("F",ScheduleCompile!Y173)-1)),ScheduleCompile!Y173)))))),ISTEXT(ScheduleCompile!#REF!)),"ENDTABLE",IF(ISERROR(IF(ScheduleCompile!Y173="Off",0,IF(ScheduleCompile!Y173="On",1,IF(ISNUMBER(ScheduleCompile!Y173),ScheduleCompile!Y173/1,IF(ISTEXT(ScheduleCompile!Y173),IF(OR(ISNUMBER(FIND("5F",ScheduleCompile!Y173)),ISNUMBER(FIND("0F",ScheduleCompile!Y173)),ISNUMBER(FIND("8F",ScheduleCompile!Y173)),ISNUMBER(FIND("1F",ScheduleCompile!Y173)),ISNUMBER(FIND("2F",ScheduleCompile!Y173)),ISNUMBER(FIND("3F",ScheduleCompile!Y173)),ISNUMBER(FIND("6F",ScheduleCompile!Y173)),ISNUMBER(FIND("7F",ScheduleCompile!Y173)),ISNUMBER(FIND("9F",ScheduleCompile!Y173)),ISNUMBER(FIND("4F",ScheduleCompile!Y173))),VALUE(LEFT(ScheduleCompile!Y173,FIND("F",ScheduleCompile!Y173)-1)),ScheduleCompile!Y173)))))),"",IF(ScheduleCompile!Y173="Off",0,IF(ScheduleCompile!Y173="On",1,IF(ISNUMBER(ScheduleCompile!Y173),ScheduleCompile!Y173/1,IF(ISTEXT(ScheduleCompile!Y173),IF(OR(ISNUMBER(FIND("5F",ScheduleCompile!Y173)),ISNUMBER(FIND("0F",ScheduleCompile!Y173)),ISNUMBER(FIND("8F",ScheduleCompile!Y173)),ISNUMBER(FIND("1F",ScheduleCompile!Y173)),ISNUMBER(FIND("2F",ScheduleCompile!Y173)),ISNUMBER(FIND("3F",ScheduleCompile!Y173)),ISNUMBER(FIND("6F",ScheduleCompile!Y173)),ISNUMBER(FIND("7F",ScheduleCompile!Y173)),ISNUMBER(FIND("9F",ScheduleCompile!Y173)),ISNUMBER(FIND("4F",ScheduleCompile!Y173))),VALUE(LEFT(ScheduleCompile!Y173,FIND("F",ScheduleCompile!Y173)-1)),ScheduleCompile!Y173)))))))</f>
        <v>0.05</v>
      </c>
    </row>
    <row r="181" spans="1:30" x14ac:dyDescent="0.25">
      <c r="A181" t="str">
        <f t="shared" si="8"/>
        <v>SchDay "ManufacturingLightsSat"  Type = "Fraction" Hr = (0.05, 0.05, 0.05, 0.05, 0.05, 0.05, 0.1, 0.1, 0.3, 0.3, 0.3, 0.3, 0.15, 0.15, 0.15, 0.15, 0.15, 0.05, 0.05, 0.05, 0.05, 0.05, 0.05, 0.05) ..</v>
      </c>
      <c r="B181" s="1" t="s">
        <v>623</v>
      </c>
      <c r="C181" t="str">
        <f t="shared" si="9"/>
        <v xml:space="preserve">SchDay "ManufacturingLightsSat"  Type = "Fraction" Hr = </v>
      </c>
      <c r="D181" t="str">
        <f t="shared" si="10"/>
        <v>(0.05, 0.05, 0.05, 0.05, 0.05, 0.05, 0.1, 0.1, 0.3, 0.3, 0.3, 0.3, 0.15, 0.15, 0.15, 0.15, 0.15, 0.05, 0.05, 0.05, 0.05, 0.05, 0.05, 0.05) ..</v>
      </c>
      <c r="E181" s="30" t="str">
        <f>ScheduleCompile!A174</f>
        <v>ManufacturingLightsSat</v>
      </c>
      <c r="F181" t="str">
        <f t="shared" si="11"/>
        <v>Fraction</v>
      </c>
      <c r="G181" s="1">
        <f>IF(AND(ISERROR(IF(ScheduleCompile!B174="Off",0,IF(ScheduleCompile!B174="On",1,IF(ISNUMBER(ScheduleCompile!B174),ScheduleCompile!B174/1,IF(ISTEXT(ScheduleCompile!B174),IF(OR(ISNUMBER(FIND("5F",ScheduleCompile!B174)),ISNUMBER(FIND("0F",ScheduleCompile!B174)),ISNUMBER(FIND("8F",ScheduleCompile!B174)),ISNUMBER(FIND("1F",ScheduleCompile!B174)),ISNUMBER(FIND("2F",ScheduleCompile!B174)),ISNUMBER(FIND("3F",ScheduleCompile!B174)),ISNUMBER(FIND("6F",ScheduleCompile!B174)),ISNUMBER(FIND("7F",ScheduleCompile!B174)),ISNUMBER(FIND("9F",ScheduleCompile!B174)),ISNUMBER(FIND("4F",ScheduleCompile!B174))),VALUE(LEFT(ScheduleCompile!B174,FIND("F",ScheduleCompile!B174)-1)),ScheduleCompile!B174)))))),ISTEXT(ScheduleCompile!#REF!)),"ENDTABLE",IF(ISERROR(IF(ScheduleCompile!B174="Off",0,IF(ScheduleCompile!B174="On",1,IF(ISNUMBER(ScheduleCompile!B174),ScheduleCompile!B174/1,IF(ISTEXT(ScheduleCompile!B174),IF(OR(ISNUMBER(FIND("5F",ScheduleCompile!B174)),ISNUMBER(FIND("0F",ScheduleCompile!B174)),ISNUMBER(FIND("8F",ScheduleCompile!B174)),ISNUMBER(FIND("1F",ScheduleCompile!B174)),ISNUMBER(FIND("2F",ScheduleCompile!B174)),ISNUMBER(FIND("3F",ScheduleCompile!B174)),ISNUMBER(FIND("6F",ScheduleCompile!B174)),ISNUMBER(FIND("7F",ScheduleCompile!B174)),ISNUMBER(FIND("9F",ScheduleCompile!B174)),ISNUMBER(FIND("4F",ScheduleCompile!B174))),VALUE(LEFT(ScheduleCompile!B174,FIND("F",ScheduleCompile!B174)-1)),ScheduleCompile!B174)))))),"",IF(ScheduleCompile!B174="Off",0,IF(ScheduleCompile!B174="On",1,IF(ISNUMBER(ScheduleCompile!B174),ScheduleCompile!B174/1,IF(ISTEXT(ScheduleCompile!B174),IF(OR(ISNUMBER(FIND("5F",ScheduleCompile!B174)),ISNUMBER(FIND("0F",ScheduleCompile!B174)),ISNUMBER(FIND("8F",ScheduleCompile!B174)),ISNUMBER(FIND("1F",ScheduleCompile!B174)),ISNUMBER(FIND("2F",ScheduleCompile!B174)),ISNUMBER(FIND("3F",ScheduleCompile!B174)),ISNUMBER(FIND("6F",ScheduleCompile!B174)),ISNUMBER(FIND("7F",ScheduleCompile!B174)),ISNUMBER(FIND("9F",ScheduleCompile!B174)),ISNUMBER(FIND("4F",ScheduleCompile!B174))),VALUE(LEFT(ScheduleCompile!B174,FIND("F",ScheduleCompile!B174)-1)),ScheduleCompile!B174)))))))</f>
        <v>0.05</v>
      </c>
      <c r="H181" s="1">
        <f>IF(AND(ISERROR(IF(ScheduleCompile!C174="Off",0,IF(ScheduleCompile!C174="On",1,IF(ISNUMBER(ScheduleCompile!C174),ScheduleCompile!C174/1,IF(ISTEXT(ScheduleCompile!C174),IF(OR(ISNUMBER(FIND("5F",ScheduleCompile!C174)),ISNUMBER(FIND("0F",ScheduleCompile!C174)),ISNUMBER(FIND("8F",ScheduleCompile!C174)),ISNUMBER(FIND("1F",ScheduleCompile!C174)),ISNUMBER(FIND("2F",ScheduleCompile!C174)),ISNUMBER(FIND("3F",ScheduleCompile!C174)),ISNUMBER(FIND("6F",ScheduleCompile!C174)),ISNUMBER(FIND("7F",ScheduleCompile!C174)),ISNUMBER(FIND("9F",ScheduleCompile!C174)),ISNUMBER(FIND("4F",ScheduleCompile!C174))),VALUE(LEFT(ScheduleCompile!C174,FIND("F",ScheduleCompile!C174)-1)),ScheduleCompile!C174)))))),ISTEXT(ScheduleCompile!#REF!)),"ENDTABLE",IF(ISERROR(IF(ScheduleCompile!C174="Off",0,IF(ScheduleCompile!C174="On",1,IF(ISNUMBER(ScheduleCompile!C174),ScheduleCompile!C174/1,IF(ISTEXT(ScheduleCompile!C174),IF(OR(ISNUMBER(FIND("5F",ScheduleCompile!C174)),ISNUMBER(FIND("0F",ScheduleCompile!C174)),ISNUMBER(FIND("8F",ScheduleCompile!C174)),ISNUMBER(FIND("1F",ScheduleCompile!C174)),ISNUMBER(FIND("2F",ScheduleCompile!C174)),ISNUMBER(FIND("3F",ScheduleCompile!C174)),ISNUMBER(FIND("6F",ScheduleCompile!C174)),ISNUMBER(FIND("7F",ScheduleCompile!C174)),ISNUMBER(FIND("9F",ScheduleCompile!C174)),ISNUMBER(FIND("4F",ScheduleCompile!C174))),VALUE(LEFT(ScheduleCompile!C174,FIND("F",ScheduleCompile!C174)-1)),ScheduleCompile!C174)))))),"",IF(ScheduleCompile!C174="Off",0,IF(ScheduleCompile!C174="On",1,IF(ISNUMBER(ScheduleCompile!C174),ScheduleCompile!C174/1,IF(ISTEXT(ScheduleCompile!C174),IF(OR(ISNUMBER(FIND("5F",ScheduleCompile!C174)),ISNUMBER(FIND("0F",ScheduleCompile!C174)),ISNUMBER(FIND("8F",ScheduleCompile!C174)),ISNUMBER(FIND("1F",ScheduleCompile!C174)),ISNUMBER(FIND("2F",ScheduleCompile!C174)),ISNUMBER(FIND("3F",ScheduleCompile!C174)),ISNUMBER(FIND("6F",ScheduleCompile!C174)),ISNUMBER(FIND("7F",ScheduleCompile!C174)),ISNUMBER(FIND("9F",ScheduleCompile!C174)),ISNUMBER(FIND("4F",ScheduleCompile!C174))),VALUE(LEFT(ScheduleCompile!C174,FIND("F",ScheduleCompile!C174)-1)),ScheduleCompile!C174)))))))</f>
        <v>0.05</v>
      </c>
      <c r="I181" s="1">
        <f>IF(AND(ISERROR(IF(ScheduleCompile!D174="Off",0,IF(ScheduleCompile!D174="On",1,IF(ISNUMBER(ScheduleCompile!D174),ScheduleCompile!D174/1,IF(ISTEXT(ScheduleCompile!D174),IF(OR(ISNUMBER(FIND("5F",ScheduleCompile!D174)),ISNUMBER(FIND("0F",ScheduleCompile!D174)),ISNUMBER(FIND("8F",ScheduleCompile!D174)),ISNUMBER(FIND("1F",ScheduleCompile!D174)),ISNUMBER(FIND("2F",ScheduleCompile!D174)),ISNUMBER(FIND("3F",ScheduleCompile!D174)),ISNUMBER(FIND("6F",ScheduleCompile!D174)),ISNUMBER(FIND("7F",ScheduleCompile!D174)),ISNUMBER(FIND("9F",ScheduleCompile!D174)),ISNUMBER(FIND("4F",ScheduleCompile!D174))),VALUE(LEFT(ScheduleCompile!D174,FIND("F",ScheduleCompile!D174)-1)),ScheduleCompile!D174)))))),ISTEXT(ScheduleCompile!#REF!)),"ENDTABLE",IF(ISERROR(IF(ScheduleCompile!D174="Off",0,IF(ScheduleCompile!D174="On",1,IF(ISNUMBER(ScheduleCompile!D174),ScheduleCompile!D174/1,IF(ISTEXT(ScheduleCompile!D174),IF(OR(ISNUMBER(FIND("5F",ScheduleCompile!D174)),ISNUMBER(FIND("0F",ScheduleCompile!D174)),ISNUMBER(FIND("8F",ScheduleCompile!D174)),ISNUMBER(FIND("1F",ScheduleCompile!D174)),ISNUMBER(FIND("2F",ScheduleCompile!D174)),ISNUMBER(FIND("3F",ScheduleCompile!D174)),ISNUMBER(FIND("6F",ScheduleCompile!D174)),ISNUMBER(FIND("7F",ScheduleCompile!D174)),ISNUMBER(FIND("9F",ScheduleCompile!D174)),ISNUMBER(FIND("4F",ScheduleCompile!D174))),VALUE(LEFT(ScheduleCompile!D174,FIND("F",ScheduleCompile!D174)-1)),ScheduleCompile!D174)))))),"",IF(ScheduleCompile!D174="Off",0,IF(ScheduleCompile!D174="On",1,IF(ISNUMBER(ScheduleCompile!D174),ScheduleCompile!D174/1,IF(ISTEXT(ScheduleCompile!D174),IF(OR(ISNUMBER(FIND("5F",ScheduleCompile!D174)),ISNUMBER(FIND("0F",ScheduleCompile!D174)),ISNUMBER(FIND("8F",ScheduleCompile!D174)),ISNUMBER(FIND("1F",ScheduleCompile!D174)),ISNUMBER(FIND("2F",ScheduleCompile!D174)),ISNUMBER(FIND("3F",ScheduleCompile!D174)),ISNUMBER(FIND("6F",ScheduleCompile!D174)),ISNUMBER(FIND("7F",ScheduleCompile!D174)),ISNUMBER(FIND("9F",ScheduleCompile!D174)),ISNUMBER(FIND("4F",ScheduleCompile!D174))),VALUE(LEFT(ScheduleCompile!D174,FIND("F",ScheduleCompile!D174)-1)),ScheduleCompile!D174)))))))</f>
        <v>0.05</v>
      </c>
      <c r="J181" s="1">
        <f>IF(AND(ISERROR(IF(ScheduleCompile!E174="Off",0,IF(ScheduleCompile!E174="On",1,IF(ISNUMBER(ScheduleCompile!E174),ScheduleCompile!E174/1,IF(ISTEXT(ScheduleCompile!E174),IF(OR(ISNUMBER(FIND("5F",ScheduleCompile!E174)),ISNUMBER(FIND("0F",ScheduleCompile!E174)),ISNUMBER(FIND("8F",ScheduleCompile!E174)),ISNUMBER(FIND("1F",ScheduleCompile!E174)),ISNUMBER(FIND("2F",ScheduleCompile!E174)),ISNUMBER(FIND("3F",ScheduleCompile!E174)),ISNUMBER(FIND("6F",ScheduleCompile!E174)),ISNUMBER(FIND("7F",ScheduleCompile!E174)),ISNUMBER(FIND("9F",ScheduleCompile!E174)),ISNUMBER(FIND("4F",ScheduleCompile!E174))),VALUE(LEFT(ScheduleCompile!E174,FIND("F",ScheduleCompile!E174)-1)),ScheduleCompile!E174)))))),ISTEXT(ScheduleCompile!#REF!)),"ENDTABLE",IF(ISERROR(IF(ScheduleCompile!E174="Off",0,IF(ScheduleCompile!E174="On",1,IF(ISNUMBER(ScheduleCompile!E174),ScheduleCompile!E174/1,IF(ISTEXT(ScheduleCompile!E174),IF(OR(ISNUMBER(FIND("5F",ScheduleCompile!E174)),ISNUMBER(FIND("0F",ScheduleCompile!E174)),ISNUMBER(FIND("8F",ScheduleCompile!E174)),ISNUMBER(FIND("1F",ScheduleCompile!E174)),ISNUMBER(FIND("2F",ScheduleCompile!E174)),ISNUMBER(FIND("3F",ScheduleCompile!E174)),ISNUMBER(FIND("6F",ScheduleCompile!E174)),ISNUMBER(FIND("7F",ScheduleCompile!E174)),ISNUMBER(FIND("9F",ScheduleCompile!E174)),ISNUMBER(FIND("4F",ScheduleCompile!E174))),VALUE(LEFT(ScheduleCompile!E174,FIND("F",ScheduleCompile!E174)-1)),ScheduleCompile!E174)))))),"",IF(ScheduleCompile!E174="Off",0,IF(ScheduleCompile!E174="On",1,IF(ISNUMBER(ScheduleCompile!E174),ScheduleCompile!E174/1,IF(ISTEXT(ScheduleCompile!E174),IF(OR(ISNUMBER(FIND("5F",ScheduleCompile!E174)),ISNUMBER(FIND("0F",ScheduleCompile!E174)),ISNUMBER(FIND("8F",ScheduleCompile!E174)),ISNUMBER(FIND("1F",ScheduleCompile!E174)),ISNUMBER(FIND("2F",ScheduleCompile!E174)),ISNUMBER(FIND("3F",ScheduleCompile!E174)),ISNUMBER(FIND("6F",ScheduleCompile!E174)),ISNUMBER(FIND("7F",ScheduleCompile!E174)),ISNUMBER(FIND("9F",ScheduleCompile!E174)),ISNUMBER(FIND("4F",ScheduleCompile!E174))),VALUE(LEFT(ScheduleCompile!E174,FIND("F",ScheduleCompile!E174)-1)),ScheduleCompile!E174)))))))</f>
        <v>0.05</v>
      </c>
      <c r="K181" s="1">
        <f>IF(AND(ISERROR(IF(ScheduleCompile!F174="Off",0,IF(ScheduleCompile!F174="On",1,IF(ISNUMBER(ScheduleCompile!F174),ScheduleCompile!F174/1,IF(ISTEXT(ScheduleCompile!F174),IF(OR(ISNUMBER(FIND("5F",ScheduleCompile!F174)),ISNUMBER(FIND("0F",ScheduleCompile!F174)),ISNUMBER(FIND("8F",ScheduleCompile!F174)),ISNUMBER(FIND("1F",ScheduleCompile!F174)),ISNUMBER(FIND("2F",ScheduleCompile!F174)),ISNUMBER(FIND("3F",ScheduleCompile!F174)),ISNUMBER(FIND("6F",ScheduleCompile!F174)),ISNUMBER(FIND("7F",ScheduleCompile!F174)),ISNUMBER(FIND("9F",ScheduleCompile!F174)),ISNUMBER(FIND("4F",ScheduleCompile!F174))),VALUE(LEFT(ScheduleCompile!F174,FIND("F",ScheduleCompile!F174)-1)),ScheduleCompile!F174)))))),ISTEXT(ScheduleCompile!#REF!)),"ENDTABLE",IF(ISERROR(IF(ScheduleCompile!F174="Off",0,IF(ScheduleCompile!F174="On",1,IF(ISNUMBER(ScheduleCompile!F174),ScheduleCompile!F174/1,IF(ISTEXT(ScheduleCompile!F174),IF(OR(ISNUMBER(FIND("5F",ScheduleCompile!F174)),ISNUMBER(FIND("0F",ScheduleCompile!F174)),ISNUMBER(FIND("8F",ScheduleCompile!F174)),ISNUMBER(FIND("1F",ScheduleCompile!F174)),ISNUMBER(FIND("2F",ScheduleCompile!F174)),ISNUMBER(FIND("3F",ScheduleCompile!F174)),ISNUMBER(FIND("6F",ScheduleCompile!F174)),ISNUMBER(FIND("7F",ScheduleCompile!F174)),ISNUMBER(FIND("9F",ScheduleCompile!F174)),ISNUMBER(FIND("4F",ScheduleCompile!F174))),VALUE(LEFT(ScheduleCompile!F174,FIND("F",ScheduleCompile!F174)-1)),ScheduleCompile!F174)))))),"",IF(ScheduleCompile!F174="Off",0,IF(ScheduleCompile!F174="On",1,IF(ISNUMBER(ScheduleCompile!F174),ScheduleCompile!F174/1,IF(ISTEXT(ScheduleCompile!F174),IF(OR(ISNUMBER(FIND("5F",ScheduleCompile!F174)),ISNUMBER(FIND("0F",ScheduleCompile!F174)),ISNUMBER(FIND("8F",ScheduleCompile!F174)),ISNUMBER(FIND("1F",ScheduleCompile!F174)),ISNUMBER(FIND("2F",ScheduleCompile!F174)),ISNUMBER(FIND("3F",ScheduleCompile!F174)),ISNUMBER(FIND("6F",ScheduleCompile!F174)),ISNUMBER(FIND("7F",ScheduleCompile!F174)),ISNUMBER(FIND("9F",ScheduleCompile!F174)),ISNUMBER(FIND("4F",ScheduleCompile!F174))),VALUE(LEFT(ScheduleCompile!F174,FIND("F",ScheduleCompile!F174)-1)),ScheduleCompile!F174)))))))</f>
        <v>0.05</v>
      </c>
      <c r="L181" s="1">
        <f>IF(AND(ISERROR(IF(ScheduleCompile!G174="Off",0,IF(ScheduleCompile!G174="On",1,IF(ISNUMBER(ScheduleCompile!G174),ScheduleCompile!G174/1,IF(ISTEXT(ScheduleCompile!G174),IF(OR(ISNUMBER(FIND("5F",ScheduleCompile!G174)),ISNUMBER(FIND("0F",ScheduleCompile!G174)),ISNUMBER(FIND("8F",ScheduleCompile!G174)),ISNUMBER(FIND("1F",ScheduleCompile!G174)),ISNUMBER(FIND("2F",ScheduleCompile!G174)),ISNUMBER(FIND("3F",ScheduleCompile!G174)),ISNUMBER(FIND("6F",ScheduleCompile!G174)),ISNUMBER(FIND("7F",ScheduleCompile!G174)),ISNUMBER(FIND("9F",ScheduleCompile!G174)),ISNUMBER(FIND("4F",ScheduleCompile!G174))),VALUE(LEFT(ScheduleCompile!G174,FIND("F",ScheduleCompile!G174)-1)),ScheduleCompile!G174)))))),ISTEXT(ScheduleCompile!#REF!)),"ENDTABLE",IF(ISERROR(IF(ScheduleCompile!G174="Off",0,IF(ScheduleCompile!G174="On",1,IF(ISNUMBER(ScheduleCompile!G174),ScheduleCompile!G174/1,IF(ISTEXT(ScheduleCompile!G174),IF(OR(ISNUMBER(FIND("5F",ScheduleCompile!G174)),ISNUMBER(FIND("0F",ScheduleCompile!G174)),ISNUMBER(FIND("8F",ScheduleCompile!G174)),ISNUMBER(FIND("1F",ScheduleCompile!G174)),ISNUMBER(FIND("2F",ScheduleCompile!G174)),ISNUMBER(FIND("3F",ScheduleCompile!G174)),ISNUMBER(FIND("6F",ScheduleCompile!G174)),ISNUMBER(FIND("7F",ScheduleCompile!G174)),ISNUMBER(FIND("9F",ScheduleCompile!G174)),ISNUMBER(FIND("4F",ScheduleCompile!G174))),VALUE(LEFT(ScheduleCompile!G174,FIND("F",ScheduleCompile!G174)-1)),ScheduleCompile!G174)))))),"",IF(ScheduleCompile!G174="Off",0,IF(ScheduleCompile!G174="On",1,IF(ISNUMBER(ScheduleCompile!G174),ScheduleCompile!G174/1,IF(ISTEXT(ScheduleCompile!G174),IF(OR(ISNUMBER(FIND("5F",ScheduleCompile!G174)),ISNUMBER(FIND("0F",ScheduleCompile!G174)),ISNUMBER(FIND("8F",ScheduleCompile!G174)),ISNUMBER(FIND("1F",ScheduleCompile!G174)),ISNUMBER(FIND("2F",ScheduleCompile!G174)),ISNUMBER(FIND("3F",ScheduleCompile!G174)),ISNUMBER(FIND("6F",ScheduleCompile!G174)),ISNUMBER(FIND("7F",ScheduleCompile!G174)),ISNUMBER(FIND("9F",ScheduleCompile!G174)),ISNUMBER(FIND("4F",ScheduleCompile!G174))),VALUE(LEFT(ScheduleCompile!G174,FIND("F",ScheduleCompile!G174)-1)),ScheduleCompile!G174)))))))</f>
        <v>0.05</v>
      </c>
      <c r="M181" s="1">
        <f>IF(AND(ISERROR(IF(ScheduleCompile!H174="Off",0,IF(ScheduleCompile!H174="On",1,IF(ISNUMBER(ScheduleCompile!H174),ScheduleCompile!H174/1,IF(ISTEXT(ScheduleCompile!H174),IF(OR(ISNUMBER(FIND("5F",ScheduleCompile!H174)),ISNUMBER(FIND("0F",ScheduleCompile!H174)),ISNUMBER(FIND("8F",ScheduleCompile!H174)),ISNUMBER(FIND("1F",ScheduleCompile!H174)),ISNUMBER(FIND("2F",ScheduleCompile!H174)),ISNUMBER(FIND("3F",ScheduleCompile!H174)),ISNUMBER(FIND("6F",ScheduleCompile!H174)),ISNUMBER(FIND("7F",ScheduleCompile!H174)),ISNUMBER(FIND("9F",ScheduleCompile!H174)),ISNUMBER(FIND("4F",ScheduleCompile!H174))),VALUE(LEFT(ScheduleCompile!H174,FIND("F",ScheduleCompile!H174)-1)),ScheduleCompile!H174)))))),ISTEXT(ScheduleCompile!#REF!)),"ENDTABLE",IF(ISERROR(IF(ScheduleCompile!H174="Off",0,IF(ScheduleCompile!H174="On",1,IF(ISNUMBER(ScheduleCompile!H174),ScheduleCompile!H174/1,IF(ISTEXT(ScheduleCompile!H174),IF(OR(ISNUMBER(FIND("5F",ScheduleCompile!H174)),ISNUMBER(FIND("0F",ScheduleCompile!H174)),ISNUMBER(FIND("8F",ScheduleCompile!H174)),ISNUMBER(FIND("1F",ScheduleCompile!H174)),ISNUMBER(FIND("2F",ScheduleCompile!H174)),ISNUMBER(FIND("3F",ScheduleCompile!H174)),ISNUMBER(FIND("6F",ScheduleCompile!H174)),ISNUMBER(FIND("7F",ScheduleCompile!H174)),ISNUMBER(FIND("9F",ScheduleCompile!H174)),ISNUMBER(FIND("4F",ScheduleCompile!H174))),VALUE(LEFT(ScheduleCompile!H174,FIND("F",ScheduleCompile!H174)-1)),ScheduleCompile!H174)))))),"",IF(ScheduleCompile!H174="Off",0,IF(ScheduleCompile!H174="On",1,IF(ISNUMBER(ScheduleCompile!H174),ScheduleCompile!H174/1,IF(ISTEXT(ScheduleCompile!H174),IF(OR(ISNUMBER(FIND("5F",ScheduleCompile!H174)),ISNUMBER(FIND("0F",ScheduleCompile!H174)),ISNUMBER(FIND("8F",ScheduleCompile!H174)),ISNUMBER(FIND("1F",ScheduleCompile!H174)),ISNUMBER(FIND("2F",ScheduleCompile!H174)),ISNUMBER(FIND("3F",ScheduleCompile!H174)),ISNUMBER(FIND("6F",ScheduleCompile!H174)),ISNUMBER(FIND("7F",ScheduleCompile!H174)),ISNUMBER(FIND("9F",ScheduleCompile!H174)),ISNUMBER(FIND("4F",ScheduleCompile!H174))),VALUE(LEFT(ScheduleCompile!H174,FIND("F",ScheduleCompile!H174)-1)),ScheduleCompile!H174)))))))</f>
        <v>0.1</v>
      </c>
      <c r="N181" s="1">
        <f>IF(AND(ISERROR(IF(ScheduleCompile!I174="Off",0,IF(ScheduleCompile!I174="On",1,IF(ISNUMBER(ScheduleCompile!I174),ScheduleCompile!I174/1,IF(ISTEXT(ScheduleCompile!I174),IF(OR(ISNUMBER(FIND("5F",ScheduleCompile!I174)),ISNUMBER(FIND("0F",ScheduleCompile!I174)),ISNUMBER(FIND("8F",ScheduleCompile!I174)),ISNUMBER(FIND("1F",ScheduleCompile!I174)),ISNUMBER(FIND("2F",ScheduleCompile!I174)),ISNUMBER(FIND("3F",ScheduleCompile!I174)),ISNUMBER(FIND("6F",ScheduleCompile!I174)),ISNUMBER(FIND("7F",ScheduleCompile!I174)),ISNUMBER(FIND("9F",ScheduleCompile!I174)),ISNUMBER(FIND("4F",ScheduleCompile!I174))),VALUE(LEFT(ScheduleCompile!I174,FIND("F",ScheduleCompile!I174)-1)),ScheduleCompile!I174)))))),ISTEXT(ScheduleCompile!#REF!)),"ENDTABLE",IF(ISERROR(IF(ScheduleCompile!I174="Off",0,IF(ScheduleCompile!I174="On",1,IF(ISNUMBER(ScheduleCompile!I174),ScheduleCompile!I174/1,IF(ISTEXT(ScheduleCompile!I174),IF(OR(ISNUMBER(FIND("5F",ScheduleCompile!I174)),ISNUMBER(FIND("0F",ScheduleCompile!I174)),ISNUMBER(FIND("8F",ScheduleCompile!I174)),ISNUMBER(FIND("1F",ScheduleCompile!I174)),ISNUMBER(FIND("2F",ScheduleCompile!I174)),ISNUMBER(FIND("3F",ScheduleCompile!I174)),ISNUMBER(FIND("6F",ScheduleCompile!I174)),ISNUMBER(FIND("7F",ScheduleCompile!I174)),ISNUMBER(FIND("9F",ScheduleCompile!I174)),ISNUMBER(FIND("4F",ScheduleCompile!I174))),VALUE(LEFT(ScheduleCompile!I174,FIND("F",ScheduleCompile!I174)-1)),ScheduleCompile!I174)))))),"",IF(ScheduleCompile!I174="Off",0,IF(ScheduleCompile!I174="On",1,IF(ISNUMBER(ScheduleCompile!I174),ScheduleCompile!I174/1,IF(ISTEXT(ScheduleCompile!I174),IF(OR(ISNUMBER(FIND("5F",ScheduleCompile!I174)),ISNUMBER(FIND("0F",ScheduleCompile!I174)),ISNUMBER(FIND("8F",ScheduleCompile!I174)),ISNUMBER(FIND("1F",ScheduleCompile!I174)),ISNUMBER(FIND("2F",ScheduleCompile!I174)),ISNUMBER(FIND("3F",ScheduleCompile!I174)),ISNUMBER(FIND("6F",ScheduleCompile!I174)),ISNUMBER(FIND("7F",ScheduleCompile!I174)),ISNUMBER(FIND("9F",ScheduleCompile!I174)),ISNUMBER(FIND("4F",ScheduleCompile!I174))),VALUE(LEFT(ScheduleCompile!I174,FIND("F",ScheduleCompile!I174)-1)),ScheduleCompile!I174)))))))</f>
        <v>0.1</v>
      </c>
      <c r="O181" s="1">
        <f>IF(AND(ISERROR(IF(ScheduleCompile!J174="Off",0,IF(ScheduleCompile!J174="On",1,IF(ISNUMBER(ScheduleCompile!J174),ScheduleCompile!J174/1,IF(ISTEXT(ScheduleCompile!J174),IF(OR(ISNUMBER(FIND("5F",ScheduleCompile!J174)),ISNUMBER(FIND("0F",ScheduleCompile!J174)),ISNUMBER(FIND("8F",ScheduleCompile!J174)),ISNUMBER(FIND("1F",ScheduleCompile!J174)),ISNUMBER(FIND("2F",ScheduleCompile!J174)),ISNUMBER(FIND("3F",ScheduleCompile!J174)),ISNUMBER(FIND("6F",ScheduleCompile!J174)),ISNUMBER(FIND("7F",ScheduleCompile!J174)),ISNUMBER(FIND("9F",ScheduleCompile!J174)),ISNUMBER(FIND("4F",ScheduleCompile!J174))),VALUE(LEFT(ScheduleCompile!J174,FIND("F",ScheduleCompile!J174)-1)),ScheduleCompile!J174)))))),ISTEXT(ScheduleCompile!#REF!)),"ENDTABLE",IF(ISERROR(IF(ScheduleCompile!J174="Off",0,IF(ScheduleCompile!J174="On",1,IF(ISNUMBER(ScheduleCompile!J174),ScheduleCompile!J174/1,IF(ISTEXT(ScheduleCompile!J174),IF(OR(ISNUMBER(FIND("5F",ScheduleCompile!J174)),ISNUMBER(FIND("0F",ScheduleCompile!J174)),ISNUMBER(FIND("8F",ScheduleCompile!J174)),ISNUMBER(FIND("1F",ScheduleCompile!J174)),ISNUMBER(FIND("2F",ScheduleCompile!J174)),ISNUMBER(FIND("3F",ScheduleCompile!J174)),ISNUMBER(FIND("6F",ScheduleCompile!J174)),ISNUMBER(FIND("7F",ScheduleCompile!J174)),ISNUMBER(FIND("9F",ScheduleCompile!J174)),ISNUMBER(FIND("4F",ScheduleCompile!J174))),VALUE(LEFT(ScheduleCompile!J174,FIND("F",ScheduleCompile!J174)-1)),ScheduleCompile!J174)))))),"",IF(ScheduleCompile!J174="Off",0,IF(ScheduleCompile!J174="On",1,IF(ISNUMBER(ScheduleCompile!J174),ScheduleCompile!J174/1,IF(ISTEXT(ScheduleCompile!J174),IF(OR(ISNUMBER(FIND("5F",ScheduleCompile!J174)),ISNUMBER(FIND("0F",ScheduleCompile!J174)),ISNUMBER(FIND("8F",ScheduleCompile!J174)),ISNUMBER(FIND("1F",ScheduleCompile!J174)),ISNUMBER(FIND("2F",ScheduleCompile!J174)),ISNUMBER(FIND("3F",ScheduleCompile!J174)),ISNUMBER(FIND("6F",ScheduleCompile!J174)),ISNUMBER(FIND("7F",ScheduleCompile!J174)),ISNUMBER(FIND("9F",ScheduleCompile!J174)),ISNUMBER(FIND("4F",ScheduleCompile!J174))),VALUE(LEFT(ScheduleCompile!J174,FIND("F",ScheduleCompile!J174)-1)),ScheduleCompile!J174)))))))</f>
        <v>0.3</v>
      </c>
      <c r="P181" s="1">
        <f>IF(AND(ISERROR(IF(ScheduleCompile!K174="Off",0,IF(ScheduleCompile!K174="On",1,IF(ISNUMBER(ScheduleCompile!K174),ScheduleCompile!K174/1,IF(ISTEXT(ScheduleCompile!K174),IF(OR(ISNUMBER(FIND("5F",ScheduleCompile!K174)),ISNUMBER(FIND("0F",ScheduleCompile!K174)),ISNUMBER(FIND("8F",ScheduleCompile!K174)),ISNUMBER(FIND("1F",ScheduleCompile!K174)),ISNUMBER(FIND("2F",ScheduleCompile!K174)),ISNUMBER(FIND("3F",ScheduleCompile!K174)),ISNUMBER(FIND("6F",ScheduleCompile!K174)),ISNUMBER(FIND("7F",ScheduleCompile!K174)),ISNUMBER(FIND("9F",ScheduleCompile!K174)),ISNUMBER(FIND("4F",ScheduleCompile!K174))),VALUE(LEFT(ScheduleCompile!K174,FIND("F",ScheduleCompile!K174)-1)),ScheduleCompile!K174)))))),ISTEXT(ScheduleCompile!#REF!)),"ENDTABLE",IF(ISERROR(IF(ScheduleCompile!K174="Off",0,IF(ScheduleCompile!K174="On",1,IF(ISNUMBER(ScheduleCompile!K174),ScheduleCompile!K174/1,IF(ISTEXT(ScheduleCompile!K174),IF(OR(ISNUMBER(FIND("5F",ScheduleCompile!K174)),ISNUMBER(FIND("0F",ScheduleCompile!K174)),ISNUMBER(FIND("8F",ScheduleCompile!K174)),ISNUMBER(FIND("1F",ScheduleCompile!K174)),ISNUMBER(FIND("2F",ScheduleCompile!K174)),ISNUMBER(FIND("3F",ScheduleCompile!K174)),ISNUMBER(FIND("6F",ScheduleCompile!K174)),ISNUMBER(FIND("7F",ScheduleCompile!K174)),ISNUMBER(FIND("9F",ScheduleCompile!K174)),ISNUMBER(FIND("4F",ScheduleCompile!K174))),VALUE(LEFT(ScheduleCompile!K174,FIND("F",ScheduleCompile!K174)-1)),ScheduleCompile!K174)))))),"",IF(ScheduleCompile!K174="Off",0,IF(ScheduleCompile!K174="On",1,IF(ISNUMBER(ScheduleCompile!K174),ScheduleCompile!K174/1,IF(ISTEXT(ScheduleCompile!K174),IF(OR(ISNUMBER(FIND("5F",ScheduleCompile!K174)),ISNUMBER(FIND("0F",ScheduleCompile!K174)),ISNUMBER(FIND("8F",ScheduleCompile!K174)),ISNUMBER(FIND("1F",ScheduleCompile!K174)),ISNUMBER(FIND("2F",ScheduleCompile!K174)),ISNUMBER(FIND("3F",ScheduleCompile!K174)),ISNUMBER(FIND("6F",ScheduleCompile!K174)),ISNUMBER(FIND("7F",ScheduleCompile!K174)),ISNUMBER(FIND("9F",ScheduleCompile!K174)),ISNUMBER(FIND("4F",ScheduleCompile!K174))),VALUE(LEFT(ScheduleCompile!K174,FIND("F",ScheduleCompile!K174)-1)),ScheduleCompile!K174)))))))</f>
        <v>0.3</v>
      </c>
      <c r="Q181" s="1">
        <f>IF(AND(ISERROR(IF(ScheduleCompile!L174="Off",0,IF(ScheduleCompile!L174="On",1,IF(ISNUMBER(ScheduleCompile!L174),ScheduleCompile!L174/1,IF(ISTEXT(ScheduleCompile!L174),IF(OR(ISNUMBER(FIND("5F",ScheduleCompile!L174)),ISNUMBER(FIND("0F",ScheduleCompile!L174)),ISNUMBER(FIND("8F",ScheduleCompile!L174)),ISNUMBER(FIND("1F",ScheduleCompile!L174)),ISNUMBER(FIND("2F",ScheduleCompile!L174)),ISNUMBER(FIND("3F",ScheduleCompile!L174)),ISNUMBER(FIND("6F",ScheduleCompile!L174)),ISNUMBER(FIND("7F",ScheduleCompile!L174)),ISNUMBER(FIND("9F",ScheduleCompile!L174)),ISNUMBER(FIND("4F",ScheduleCompile!L174))),VALUE(LEFT(ScheduleCompile!L174,FIND("F",ScheduleCompile!L174)-1)),ScheduleCompile!L174)))))),ISTEXT(ScheduleCompile!#REF!)),"ENDTABLE",IF(ISERROR(IF(ScheduleCompile!L174="Off",0,IF(ScheduleCompile!L174="On",1,IF(ISNUMBER(ScheduleCompile!L174),ScheduleCompile!L174/1,IF(ISTEXT(ScheduleCompile!L174),IF(OR(ISNUMBER(FIND("5F",ScheduleCompile!L174)),ISNUMBER(FIND("0F",ScheduleCompile!L174)),ISNUMBER(FIND("8F",ScheduleCompile!L174)),ISNUMBER(FIND("1F",ScheduleCompile!L174)),ISNUMBER(FIND("2F",ScheduleCompile!L174)),ISNUMBER(FIND("3F",ScheduleCompile!L174)),ISNUMBER(FIND("6F",ScheduleCompile!L174)),ISNUMBER(FIND("7F",ScheduleCompile!L174)),ISNUMBER(FIND("9F",ScheduleCompile!L174)),ISNUMBER(FIND("4F",ScheduleCompile!L174))),VALUE(LEFT(ScheduleCompile!L174,FIND("F",ScheduleCompile!L174)-1)),ScheduleCompile!L174)))))),"",IF(ScheduleCompile!L174="Off",0,IF(ScheduleCompile!L174="On",1,IF(ISNUMBER(ScheduleCompile!L174),ScheduleCompile!L174/1,IF(ISTEXT(ScheduleCompile!L174),IF(OR(ISNUMBER(FIND("5F",ScheduleCompile!L174)),ISNUMBER(FIND("0F",ScheduleCompile!L174)),ISNUMBER(FIND("8F",ScheduleCompile!L174)),ISNUMBER(FIND("1F",ScheduleCompile!L174)),ISNUMBER(FIND("2F",ScheduleCompile!L174)),ISNUMBER(FIND("3F",ScheduleCompile!L174)),ISNUMBER(FIND("6F",ScheduleCompile!L174)),ISNUMBER(FIND("7F",ScheduleCompile!L174)),ISNUMBER(FIND("9F",ScheduleCompile!L174)),ISNUMBER(FIND("4F",ScheduleCompile!L174))),VALUE(LEFT(ScheduleCompile!L174,FIND("F",ScheduleCompile!L174)-1)),ScheduleCompile!L174)))))))</f>
        <v>0.3</v>
      </c>
      <c r="R181" s="1">
        <f>IF(AND(ISERROR(IF(ScheduleCompile!M174="Off",0,IF(ScheduleCompile!M174="On",1,IF(ISNUMBER(ScheduleCompile!M174),ScheduleCompile!M174/1,IF(ISTEXT(ScheduleCompile!M174),IF(OR(ISNUMBER(FIND("5F",ScheduleCompile!M174)),ISNUMBER(FIND("0F",ScheduleCompile!M174)),ISNUMBER(FIND("8F",ScheduleCompile!M174)),ISNUMBER(FIND("1F",ScheduleCompile!M174)),ISNUMBER(FIND("2F",ScheduleCompile!M174)),ISNUMBER(FIND("3F",ScheduleCompile!M174)),ISNUMBER(FIND("6F",ScheduleCompile!M174)),ISNUMBER(FIND("7F",ScheduleCompile!M174)),ISNUMBER(FIND("9F",ScheduleCompile!M174)),ISNUMBER(FIND("4F",ScheduleCompile!M174))),VALUE(LEFT(ScheduleCompile!M174,FIND("F",ScheduleCompile!M174)-1)),ScheduleCompile!M174)))))),ISTEXT(ScheduleCompile!#REF!)),"ENDTABLE",IF(ISERROR(IF(ScheduleCompile!M174="Off",0,IF(ScheduleCompile!M174="On",1,IF(ISNUMBER(ScheduleCompile!M174),ScheduleCompile!M174/1,IF(ISTEXT(ScheduleCompile!M174),IF(OR(ISNUMBER(FIND("5F",ScheduleCompile!M174)),ISNUMBER(FIND("0F",ScheduleCompile!M174)),ISNUMBER(FIND("8F",ScheduleCompile!M174)),ISNUMBER(FIND("1F",ScheduleCompile!M174)),ISNUMBER(FIND("2F",ScheduleCompile!M174)),ISNUMBER(FIND("3F",ScheduleCompile!M174)),ISNUMBER(FIND("6F",ScheduleCompile!M174)),ISNUMBER(FIND("7F",ScheduleCompile!M174)),ISNUMBER(FIND("9F",ScheduleCompile!M174)),ISNUMBER(FIND("4F",ScheduleCompile!M174))),VALUE(LEFT(ScheduleCompile!M174,FIND("F",ScheduleCompile!M174)-1)),ScheduleCompile!M174)))))),"",IF(ScheduleCompile!M174="Off",0,IF(ScheduleCompile!M174="On",1,IF(ISNUMBER(ScheduleCompile!M174),ScheduleCompile!M174/1,IF(ISTEXT(ScheduleCompile!M174),IF(OR(ISNUMBER(FIND("5F",ScheduleCompile!M174)),ISNUMBER(FIND("0F",ScheduleCompile!M174)),ISNUMBER(FIND("8F",ScheduleCompile!M174)),ISNUMBER(FIND("1F",ScheduleCompile!M174)),ISNUMBER(FIND("2F",ScheduleCompile!M174)),ISNUMBER(FIND("3F",ScheduleCompile!M174)),ISNUMBER(FIND("6F",ScheduleCompile!M174)),ISNUMBER(FIND("7F",ScheduleCompile!M174)),ISNUMBER(FIND("9F",ScheduleCompile!M174)),ISNUMBER(FIND("4F",ScheduleCompile!M174))),VALUE(LEFT(ScheduleCompile!M174,FIND("F",ScheduleCompile!M174)-1)),ScheduleCompile!M174)))))))</f>
        <v>0.3</v>
      </c>
      <c r="S181" s="1">
        <f>IF(AND(ISERROR(IF(ScheduleCompile!N174="Off",0,IF(ScheduleCompile!N174="On",1,IF(ISNUMBER(ScheduleCompile!N174),ScheduleCompile!N174/1,IF(ISTEXT(ScheduleCompile!N174),IF(OR(ISNUMBER(FIND("5F",ScheduleCompile!N174)),ISNUMBER(FIND("0F",ScheduleCompile!N174)),ISNUMBER(FIND("8F",ScheduleCompile!N174)),ISNUMBER(FIND("1F",ScheduleCompile!N174)),ISNUMBER(FIND("2F",ScheduleCompile!N174)),ISNUMBER(FIND("3F",ScheduleCompile!N174)),ISNUMBER(FIND("6F",ScheduleCompile!N174)),ISNUMBER(FIND("7F",ScheduleCompile!N174)),ISNUMBER(FIND("9F",ScheduleCompile!N174)),ISNUMBER(FIND("4F",ScheduleCompile!N174))),VALUE(LEFT(ScheduleCompile!N174,FIND("F",ScheduleCompile!N174)-1)),ScheduleCompile!N174)))))),ISTEXT(ScheduleCompile!#REF!)),"ENDTABLE",IF(ISERROR(IF(ScheduleCompile!N174="Off",0,IF(ScheduleCompile!N174="On",1,IF(ISNUMBER(ScheduleCompile!N174),ScheduleCompile!N174/1,IF(ISTEXT(ScheduleCompile!N174),IF(OR(ISNUMBER(FIND("5F",ScheduleCompile!N174)),ISNUMBER(FIND("0F",ScheduleCompile!N174)),ISNUMBER(FIND("8F",ScheduleCompile!N174)),ISNUMBER(FIND("1F",ScheduleCompile!N174)),ISNUMBER(FIND("2F",ScheduleCompile!N174)),ISNUMBER(FIND("3F",ScheduleCompile!N174)),ISNUMBER(FIND("6F",ScheduleCompile!N174)),ISNUMBER(FIND("7F",ScheduleCompile!N174)),ISNUMBER(FIND("9F",ScheduleCompile!N174)),ISNUMBER(FIND("4F",ScheduleCompile!N174))),VALUE(LEFT(ScheduleCompile!N174,FIND("F",ScheduleCompile!N174)-1)),ScheduleCompile!N174)))))),"",IF(ScheduleCompile!N174="Off",0,IF(ScheduleCompile!N174="On",1,IF(ISNUMBER(ScheduleCompile!N174),ScheduleCompile!N174/1,IF(ISTEXT(ScheduleCompile!N174),IF(OR(ISNUMBER(FIND("5F",ScheduleCompile!N174)),ISNUMBER(FIND("0F",ScheduleCompile!N174)),ISNUMBER(FIND("8F",ScheduleCompile!N174)),ISNUMBER(FIND("1F",ScheduleCompile!N174)),ISNUMBER(FIND("2F",ScheduleCompile!N174)),ISNUMBER(FIND("3F",ScheduleCompile!N174)),ISNUMBER(FIND("6F",ScheduleCompile!N174)),ISNUMBER(FIND("7F",ScheduleCompile!N174)),ISNUMBER(FIND("9F",ScheduleCompile!N174)),ISNUMBER(FIND("4F",ScheduleCompile!N174))),VALUE(LEFT(ScheduleCompile!N174,FIND("F",ScheduleCompile!N174)-1)),ScheduleCompile!N174)))))))</f>
        <v>0.15</v>
      </c>
      <c r="T181" s="1">
        <f>IF(AND(ISERROR(IF(ScheduleCompile!O174="Off",0,IF(ScheduleCompile!O174="On",1,IF(ISNUMBER(ScheduleCompile!O174),ScheduleCompile!O174/1,IF(ISTEXT(ScheduleCompile!O174),IF(OR(ISNUMBER(FIND("5F",ScheduleCompile!O174)),ISNUMBER(FIND("0F",ScheduleCompile!O174)),ISNUMBER(FIND("8F",ScheduleCompile!O174)),ISNUMBER(FIND("1F",ScheduleCompile!O174)),ISNUMBER(FIND("2F",ScheduleCompile!O174)),ISNUMBER(FIND("3F",ScheduleCompile!O174)),ISNUMBER(FIND("6F",ScheduleCompile!O174)),ISNUMBER(FIND("7F",ScheduleCompile!O174)),ISNUMBER(FIND("9F",ScheduleCompile!O174)),ISNUMBER(FIND("4F",ScheduleCompile!O174))),VALUE(LEFT(ScheduleCompile!O174,FIND("F",ScheduleCompile!O174)-1)),ScheduleCompile!O174)))))),ISTEXT(ScheduleCompile!#REF!)),"ENDTABLE",IF(ISERROR(IF(ScheduleCompile!O174="Off",0,IF(ScheduleCompile!O174="On",1,IF(ISNUMBER(ScheduleCompile!O174),ScheduleCompile!O174/1,IF(ISTEXT(ScheduleCompile!O174),IF(OR(ISNUMBER(FIND("5F",ScheduleCompile!O174)),ISNUMBER(FIND("0F",ScheduleCompile!O174)),ISNUMBER(FIND("8F",ScheduleCompile!O174)),ISNUMBER(FIND("1F",ScheduleCompile!O174)),ISNUMBER(FIND("2F",ScheduleCompile!O174)),ISNUMBER(FIND("3F",ScheduleCompile!O174)),ISNUMBER(FIND("6F",ScheduleCompile!O174)),ISNUMBER(FIND("7F",ScheduleCompile!O174)),ISNUMBER(FIND("9F",ScheduleCompile!O174)),ISNUMBER(FIND("4F",ScheduleCompile!O174))),VALUE(LEFT(ScheduleCompile!O174,FIND("F",ScheduleCompile!O174)-1)),ScheduleCompile!O174)))))),"",IF(ScheduleCompile!O174="Off",0,IF(ScheduleCompile!O174="On",1,IF(ISNUMBER(ScheduleCompile!O174),ScheduleCompile!O174/1,IF(ISTEXT(ScheduleCompile!O174),IF(OR(ISNUMBER(FIND("5F",ScheduleCompile!O174)),ISNUMBER(FIND("0F",ScheduleCompile!O174)),ISNUMBER(FIND("8F",ScheduleCompile!O174)),ISNUMBER(FIND("1F",ScheduleCompile!O174)),ISNUMBER(FIND("2F",ScheduleCompile!O174)),ISNUMBER(FIND("3F",ScheduleCompile!O174)),ISNUMBER(FIND("6F",ScheduleCompile!O174)),ISNUMBER(FIND("7F",ScheduleCompile!O174)),ISNUMBER(FIND("9F",ScheduleCompile!O174)),ISNUMBER(FIND("4F",ScheduleCompile!O174))),VALUE(LEFT(ScheduleCompile!O174,FIND("F",ScheduleCompile!O174)-1)),ScheduleCompile!O174)))))))</f>
        <v>0.15</v>
      </c>
      <c r="U181" s="1">
        <f>IF(AND(ISERROR(IF(ScheduleCompile!P174="Off",0,IF(ScheduleCompile!P174="On",1,IF(ISNUMBER(ScheduleCompile!P174),ScheduleCompile!P174/1,IF(ISTEXT(ScheduleCompile!P174),IF(OR(ISNUMBER(FIND("5F",ScheduleCompile!P174)),ISNUMBER(FIND("0F",ScheduleCompile!P174)),ISNUMBER(FIND("8F",ScheduleCompile!P174)),ISNUMBER(FIND("1F",ScheduleCompile!P174)),ISNUMBER(FIND("2F",ScheduleCompile!P174)),ISNUMBER(FIND("3F",ScheduleCompile!P174)),ISNUMBER(FIND("6F",ScheduleCompile!P174)),ISNUMBER(FIND("7F",ScheduleCompile!P174)),ISNUMBER(FIND("9F",ScheduleCompile!P174)),ISNUMBER(FIND("4F",ScheduleCompile!P174))),VALUE(LEFT(ScheduleCompile!P174,FIND("F",ScheduleCompile!P174)-1)),ScheduleCompile!P174)))))),ISTEXT(ScheduleCompile!#REF!)),"ENDTABLE",IF(ISERROR(IF(ScheduleCompile!P174="Off",0,IF(ScheduleCompile!P174="On",1,IF(ISNUMBER(ScheduleCompile!P174),ScheduleCompile!P174/1,IF(ISTEXT(ScheduleCompile!P174),IF(OR(ISNUMBER(FIND("5F",ScheduleCompile!P174)),ISNUMBER(FIND("0F",ScheduleCompile!P174)),ISNUMBER(FIND("8F",ScheduleCompile!P174)),ISNUMBER(FIND("1F",ScheduleCompile!P174)),ISNUMBER(FIND("2F",ScheduleCompile!P174)),ISNUMBER(FIND("3F",ScheduleCompile!P174)),ISNUMBER(FIND("6F",ScheduleCompile!P174)),ISNUMBER(FIND("7F",ScheduleCompile!P174)),ISNUMBER(FIND("9F",ScheduleCompile!P174)),ISNUMBER(FIND("4F",ScheduleCompile!P174))),VALUE(LEFT(ScheduleCompile!P174,FIND("F",ScheduleCompile!P174)-1)),ScheduleCompile!P174)))))),"",IF(ScheduleCompile!P174="Off",0,IF(ScheduleCompile!P174="On",1,IF(ISNUMBER(ScheduleCompile!P174),ScheduleCompile!P174/1,IF(ISTEXT(ScheduleCompile!P174),IF(OR(ISNUMBER(FIND("5F",ScheduleCompile!P174)),ISNUMBER(FIND("0F",ScheduleCompile!P174)),ISNUMBER(FIND("8F",ScheduleCompile!P174)),ISNUMBER(FIND("1F",ScheduleCompile!P174)),ISNUMBER(FIND("2F",ScheduleCompile!P174)),ISNUMBER(FIND("3F",ScheduleCompile!P174)),ISNUMBER(FIND("6F",ScheduleCompile!P174)),ISNUMBER(FIND("7F",ScheduleCompile!P174)),ISNUMBER(FIND("9F",ScheduleCompile!P174)),ISNUMBER(FIND("4F",ScheduleCompile!P174))),VALUE(LEFT(ScheduleCompile!P174,FIND("F",ScheduleCompile!P174)-1)),ScheduleCompile!P174)))))))</f>
        <v>0.15</v>
      </c>
      <c r="V181" s="1">
        <f>IF(AND(ISERROR(IF(ScheduleCompile!Q174="Off",0,IF(ScheduleCompile!Q174="On",1,IF(ISNUMBER(ScheduleCompile!Q174),ScheduleCompile!Q174/1,IF(ISTEXT(ScheduleCompile!Q174),IF(OR(ISNUMBER(FIND("5F",ScheduleCompile!Q174)),ISNUMBER(FIND("0F",ScheduleCompile!Q174)),ISNUMBER(FIND("8F",ScheduleCompile!Q174)),ISNUMBER(FIND("1F",ScheduleCompile!Q174)),ISNUMBER(FIND("2F",ScheduleCompile!Q174)),ISNUMBER(FIND("3F",ScheduleCompile!Q174)),ISNUMBER(FIND("6F",ScheduleCompile!Q174)),ISNUMBER(FIND("7F",ScheduleCompile!Q174)),ISNUMBER(FIND("9F",ScheduleCompile!Q174)),ISNUMBER(FIND("4F",ScheduleCompile!Q174))),VALUE(LEFT(ScheduleCompile!Q174,FIND("F",ScheduleCompile!Q174)-1)),ScheduleCompile!Q174)))))),ISTEXT(ScheduleCompile!#REF!)),"ENDTABLE",IF(ISERROR(IF(ScheduleCompile!Q174="Off",0,IF(ScheduleCompile!Q174="On",1,IF(ISNUMBER(ScheduleCompile!Q174),ScheduleCompile!Q174/1,IF(ISTEXT(ScheduleCompile!Q174),IF(OR(ISNUMBER(FIND("5F",ScheduleCompile!Q174)),ISNUMBER(FIND("0F",ScheduleCompile!Q174)),ISNUMBER(FIND("8F",ScheduleCompile!Q174)),ISNUMBER(FIND("1F",ScheduleCompile!Q174)),ISNUMBER(FIND("2F",ScheduleCompile!Q174)),ISNUMBER(FIND("3F",ScheduleCompile!Q174)),ISNUMBER(FIND("6F",ScheduleCompile!Q174)),ISNUMBER(FIND("7F",ScheduleCompile!Q174)),ISNUMBER(FIND("9F",ScheduleCompile!Q174)),ISNUMBER(FIND("4F",ScheduleCompile!Q174))),VALUE(LEFT(ScheduleCompile!Q174,FIND("F",ScheduleCompile!Q174)-1)),ScheduleCompile!Q174)))))),"",IF(ScheduleCompile!Q174="Off",0,IF(ScheduleCompile!Q174="On",1,IF(ISNUMBER(ScheduleCompile!Q174),ScheduleCompile!Q174/1,IF(ISTEXT(ScheduleCompile!Q174),IF(OR(ISNUMBER(FIND("5F",ScheduleCompile!Q174)),ISNUMBER(FIND("0F",ScheduleCompile!Q174)),ISNUMBER(FIND("8F",ScheduleCompile!Q174)),ISNUMBER(FIND("1F",ScheduleCompile!Q174)),ISNUMBER(FIND("2F",ScheduleCompile!Q174)),ISNUMBER(FIND("3F",ScheduleCompile!Q174)),ISNUMBER(FIND("6F",ScheduleCompile!Q174)),ISNUMBER(FIND("7F",ScheduleCompile!Q174)),ISNUMBER(FIND("9F",ScheduleCompile!Q174)),ISNUMBER(FIND("4F",ScheduleCompile!Q174))),VALUE(LEFT(ScheduleCompile!Q174,FIND("F",ScheduleCompile!Q174)-1)),ScheduleCompile!Q174)))))))</f>
        <v>0.15</v>
      </c>
      <c r="W181" s="1">
        <f>IF(AND(ISERROR(IF(ScheduleCompile!R174="Off",0,IF(ScheduleCompile!R174="On",1,IF(ISNUMBER(ScheduleCompile!R174),ScheduleCompile!R174/1,IF(ISTEXT(ScheduleCompile!R174),IF(OR(ISNUMBER(FIND("5F",ScheduleCompile!R174)),ISNUMBER(FIND("0F",ScheduleCompile!R174)),ISNUMBER(FIND("8F",ScheduleCompile!R174)),ISNUMBER(FIND("1F",ScheduleCompile!R174)),ISNUMBER(FIND("2F",ScheduleCompile!R174)),ISNUMBER(FIND("3F",ScheduleCompile!R174)),ISNUMBER(FIND("6F",ScheduleCompile!R174)),ISNUMBER(FIND("7F",ScheduleCompile!R174)),ISNUMBER(FIND("9F",ScheduleCompile!R174)),ISNUMBER(FIND("4F",ScheduleCompile!R174))),VALUE(LEFT(ScheduleCompile!R174,FIND("F",ScheduleCompile!R174)-1)),ScheduleCompile!R174)))))),ISTEXT(ScheduleCompile!#REF!)),"ENDTABLE",IF(ISERROR(IF(ScheduleCompile!R174="Off",0,IF(ScheduleCompile!R174="On",1,IF(ISNUMBER(ScheduleCompile!R174),ScheduleCompile!R174/1,IF(ISTEXT(ScheduleCompile!R174),IF(OR(ISNUMBER(FIND("5F",ScheduleCompile!R174)),ISNUMBER(FIND("0F",ScheduleCompile!R174)),ISNUMBER(FIND("8F",ScheduleCompile!R174)),ISNUMBER(FIND("1F",ScheduleCompile!R174)),ISNUMBER(FIND("2F",ScheduleCompile!R174)),ISNUMBER(FIND("3F",ScheduleCompile!R174)),ISNUMBER(FIND("6F",ScheduleCompile!R174)),ISNUMBER(FIND("7F",ScheduleCompile!R174)),ISNUMBER(FIND("9F",ScheduleCompile!R174)),ISNUMBER(FIND("4F",ScheduleCompile!R174))),VALUE(LEFT(ScheduleCompile!R174,FIND("F",ScheduleCompile!R174)-1)),ScheduleCompile!R174)))))),"",IF(ScheduleCompile!R174="Off",0,IF(ScheduleCompile!R174="On",1,IF(ISNUMBER(ScheduleCompile!R174),ScheduleCompile!R174/1,IF(ISTEXT(ScheduleCompile!R174),IF(OR(ISNUMBER(FIND("5F",ScheduleCompile!R174)),ISNUMBER(FIND("0F",ScheduleCompile!R174)),ISNUMBER(FIND("8F",ScheduleCompile!R174)),ISNUMBER(FIND("1F",ScheduleCompile!R174)),ISNUMBER(FIND("2F",ScheduleCompile!R174)),ISNUMBER(FIND("3F",ScheduleCompile!R174)),ISNUMBER(FIND("6F",ScheduleCompile!R174)),ISNUMBER(FIND("7F",ScheduleCompile!R174)),ISNUMBER(FIND("9F",ScheduleCompile!R174)),ISNUMBER(FIND("4F",ScheduleCompile!R174))),VALUE(LEFT(ScheduleCompile!R174,FIND("F",ScheduleCompile!R174)-1)),ScheduleCompile!R174)))))))</f>
        <v>0.15</v>
      </c>
      <c r="X181" s="1">
        <f>IF(AND(ISERROR(IF(ScheduleCompile!S174="Off",0,IF(ScheduleCompile!S174="On",1,IF(ISNUMBER(ScheduleCompile!S174),ScheduleCompile!S174/1,IF(ISTEXT(ScheduleCompile!S174),IF(OR(ISNUMBER(FIND("5F",ScheduleCompile!S174)),ISNUMBER(FIND("0F",ScheduleCompile!S174)),ISNUMBER(FIND("8F",ScheduleCompile!S174)),ISNUMBER(FIND("1F",ScheduleCompile!S174)),ISNUMBER(FIND("2F",ScheduleCompile!S174)),ISNUMBER(FIND("3F",ScheduleCompile!S174)),ISNUMBER(FIND("6F",ScheduleCompile!S174)),ISNUMBER(FIND("7F",ScheduleCompile!S174)),ISNUMBER(FIND("9F",ScheduleCompile!S174)),ISNUMBER(FIND("4F",ScheduleCompile!S174))),VALUE(LEFT(ScheduleCompile!S174,FIND("F",ScheduleCompile!S174)-1)),ScheduleCompile!S174)))))),ISTEXT(ScheduleCompile!#REF!)),"ENDTABLE",IF(ISERROR(IF(ScheduleCompile!S174="Off",0,IF(ScheduleCompile!S174="On",1,IF(ISNUMBER(ScheduleCompile!S174),ScheduleCompile!S174/1,IF(ISTEXT(ScheduleCompile!S174),IF(OR(ISNUMBER(FIND("5F",ScheduleCompile!S174)),ISNUMBER(FIND("0F",ScheduleCompile!S174)),ISNUMBER(FIND("8F",ScheduleCompile!S174)),ISNUMBER(FIND("1F",ScheduleCompile!S174)),ISNUMBER(FIND("2F",ScheduleCompile!S174)),ISNUMBER(FIND("3F",ScheduleCompile!S174)),ISNUMBER(FIND("6F",ScheduleCompile!S174)),ISNUMBER(FIND("7F",ScheduleCompile!S174)),ISNUMBER(FIND("9F",ScheduleCompile!S174)),ISNUMBER(FIND("4F",ScheduleCompile!S174))),VALUE(LEFT(ScheduleCompile!S174,FIND("F",ScheduleCompile!S174)-1)),ScheduleCompile!S174)))))),"",IF(ScheduleCompile!S174="Off",0,IF(ScheduleCompile!S174="On",1,IF(ISNUMBER(ScheduleCompile!S174),ScheduleCompile!S174/1,IF(ISTEXT(ScheduleCompile!S174),IF(OR(ISNUMBER(FIND("5F",ScheduleCompile!S174)),ISNUMBER(FIND("0F",ScheduleCompile!S174)),ISNUMBER(FIND("8F",ScheduleCompile!S174)),ISNUMBER(FIND("1F",ScheduleCompile!S174)),ISNUMBER(FIND("2F",ScheduleCompile!S174)),ISNUMBER(FIND("3F",ScheduleCompile!S174)),ISNUMBER(FIND("6F",ScheduleCompile!S174)),ISNUMBER(FIND("7F",ScheduleCompile!S174)),ISNUMBER(FIND("9F",ScheduleCompile!S174)),ISNUMBER(FIND("4F",ScheduleCompile!S174))),VALUE(LEFT(ScheduleCompile!S174,FIND("F",ScheduleCompile!S174)-1)),ScheduleCompile!S174)))))))</f>
        <v>0.05</v>
      </c>
      <c r="Y181" s="1">
        <f>IF(AND(ISERROR(IF(ScheduleCompile!T174="Off",0,IF(ScheduleCompile!T174="On",1,IF(ISNUMBER(ScheduleCompile!T174),ScheduleCompile!T174/1,IF(ISTEXT(ScheduleCompile!T174),IF(OR(ISNUMBER(FIND("5F",ScheduleCompile!T174)),ISNUMBER(FIND("0F",ScheduleCompile!T174)),ISNUMBER(FIND("8F",ScheduleCompile!T174)),ISNUMBER(FIND("1F",ScheduleCompile!T174)),ISNUMBER(FIND("2F",ScheduleCompile!T174)),ISNUMBER(FIND("3F",ScheduleCompile!T174)),ISNUMBER(FIND("6F",ScheduleCompile!T174)),ISNUMBER(FIND("7F",ScheduleCompile!T174)),ISNUMBER(FIND("9F",ScheduleCompile!T174)),ISNUMBER(FIND("4F",ScheduleCompile!T174))),VALUE(LEFT(ScheduleCompile!T174,FIND("F",ScheduleCompile!T174)-1)),ScheduleCompile!T174)))))),ISTEXT(ScheduleCompile!#REF!)),"ENDTABLE",IF(ISERROR(IF(ScheduleCompile!T174="Off",0,IF(ScheduleCompile!T174="On",1,IF(ISNUMBER(ScheduleCompile!T174),ScheduleCompile!T174/1,IF(ISTEXT(ScheduleCompile!T174),IF(OR(ISNUMBER(FIND("5F",ScheduleCompile!T174)),ISNUMBER(FIND("0F",ScheduleCompile!T174)),ISNUMBER(FIND("8F",ScheduleCompile!T174)),ISNUMBER(FIND("1F",ScheduleCompile!T174)),ISNUMBER(FIND("2F",ScheduleCompile!T174)),ISNUMBER(FIND("3F",ScheduleCompile!T174)),ISNUMBER(FIND("6F",ScheduleCompile!T174)),ISNUMBER(FIND("7F",ScheduleCompile!T174)),ISNUMBER(FIND("9F",ScheduleCompile!T174)),ISNUMBER(FIND("4F",ScheduleCompile!T174))),VALUE(LEFT(ScheduleCompile!T174,FIND("F",ScheduleCompile!T174)-1)),ScheduleCompile!T174)))))),"",IF(ScheduleCompile!T174="Off",0,IF(ScheduleCompile!T174="On",1,IF(ISNUMBER(ScheduleCompile!T174),ScheduleCompile!T174/1,IF(ISTEXT(ScheduleCompile!T174),IF(OR(ISNUMBER(FIND("5F",ScheduleCompile!T174)),ISNUMBER(FIND("0F",ScheduleCompile!T174)),ISNUMBER(FIND("8F",ScheduleCompile!T174)),ISNUMBER(FIND("1F",ScheduleCompile!T174)),ISNUMBER(FIND("2F",ScheduleCompile!T174)),ISNUMBER(FIND("3F",ScheduleCompile!T174)),ISNUMBER(FIND("6F",ScheduleCompile!T174)),ISNUMBER(FIND("7F",ScheduleCompile!T174)),ISNUMBER(FIND("9F",ScheduleCompile!T174)),ISNUMBER(FIND("4F",ScheduleCompile!T174))),VALUE(LEFT(ScheduleCompile!T174,FIND("F",ScheduleCompile!T174)-1)),ScheduleCompile!T174)))))))</f>
        <v>0.05</v>
      </c>
      <c r="Z181" s="1">
        <f>IF(AND(ISERROR(IF(ScheduleCompile!U174="Off",0,IF(ScheduleCompile!U174="On",1,IF(ISNUMBER(ScheduleCompile!U174),ScheduleCompile!U174/1,IF(ISTEXT(ScheduleCompile!U174),IF(OR(ISNUMBER(FIND("5F",ScheduleCompile!U174)),ISNUMBER(FIND("0F",ScheduleCompile!U174)),ISNUMBER(FIND("8F",ScheduleCompile!U174)),ISNUMBER(FIND("1F",ScheduleCompile!U174)),ISNUMBER(FIND("2F",ScheduleCompile!U174)),ISNUMBER(FIND("3F",ScheduleCompile!U174)),ISNUMBER(FIND("6F",ScheduleCompile!U174)),ISNUMBER(FIND("7F",ScheduleCompile!U174)),ISNUMBER(FIND("9F",ScheduleCompile!U174)),ISNUMBER(FIND("4F",ScheduleCompile!U174))),VALUE(LEFT(ScheduleCompile!U174,FIND("F",ScheduleCompile!U174)-1)),ScheduleCompile!U174)))))),ISTEXT(ScheduleCompile!#REF!)),"ENDTABLE",IF(ISERROR(IF(ScheduleCompile!U174="Off",0,IF(ScheduleCompile!U174="On",1,IF(ISNUMBER(ScheduleCompile!U174),ScheduleCompile!U174/1,IF(ISTEXT(ScheduleCompile!U174),IF(OR(ISNUMBER(FIND("5F",ScheduleCompile!U174)),ISNUMBER(FIND("0F",ScheduleCompile!U174)),ISNUMBER(FIND("8F",ScheduleCompile!U174)),ISNUMBER(FIND("1F",ScheduleCompile!U174)),ISNUMBER(FIND("2F",ScheduleCompile!U174)),ISNUMBER(FIND("3F",ScheduleCompile!U174)),ISNUMBER(FIND("6F",ScheduleCompile!U174)),ISNUMBER(FIND("7F",ScheduleCompile!U174)),ISNUMBER(FIND("9F",ScheduleCompile!U174)),ISNUMBER(FIND("4F",ScheduleCompile!U174))),VALUE(LEFT(ScheduleCompile!U174,FIND("F",ScheduleCompile!U174)-1)),ScheduleCompile!U174)))))),"",IF(ScheduleCompile!U174="Off",0,IF(ScheduleCompile!U174="On",1,IF(ISNUMBER(ScheduleCompile!U174),ScheduleCompile!U174/1,IF(ISTEXT(ScheduleCompile!U174),IF(OR(ISNUMBER(FIND("5F",ScheduleCompile!U174)),ISNUMBER(FIND("0F",ScheduleCompile!U174)),ISNUMBER(FIND("8F",ScheduleCompile!U174)),ISNUMBER(FIND("1F",ScheduleCompile!U174)),ISNUMBER(FIND("2F",ScheduleCompile!U174)),ISNUMBER(FIND("3F",ScheduleCompile!U174)),ISNUMBER(FIND("6F",ScheduleCompile!U174)),ISNUMBER(FIND("7F",ScheduleCompile!U174)),ISNUMBER(FIND("9F",ScheduleCompile!U174)),ISNUMBER(FIND("4F",ScheduleCompile!U174))),VALUE(LEFT(ScheduleCompile!U174,FIND("F",ScheduleCompile!U174)-1)),ScheduleCompile!U174)))))))</f>
        <v>0.05</v>
      </c>
      <c r="AA181" s="1">
        <f>IF(AND(ISERROR(IF(ScheduleCompile!V174="Off",0,IF(ScheduleCompile!V174="On",1,IF(ISNUMBER(ScheduleCompile!V174),ScheduleCompile!V174/1,IF(ISTEXT(ScheduleCompile!V174),IF(OR(ISNUMBER(FIND("5F",ScheduleCompile!V174)),ISNUMBER(FIND("0F",ScheduleCompile!V174)),ISNUMBER(FIND("8F",ScheduleCompile!V174)),ISNUMBER(FIND("1F",ScheduleCompile!V174)),ISNUMBER(FIND("2F",ScheduleCompile!V174)),ISNUMBER(FIND("3F",ScheduleCompile!V174)),ISNUMBER(FIND("6F",ScheduleCompile!V174)),ISNUMBER(FIND("7F",ScheduleCompile!V174)),ISNUMBER(FIND("9F",ScheduleCompile!V174)),ISNUMBER(FIND("4F",ScheduleCompile!V174))),VALUE(LEFT(ScheduleCompile!V174,FIND("F",ScheduleCompile!V174)-1)),ScheduleCompile!V174)))))),ISTEXT(ScheduleCompile!#REF!)),"ENDTABLE",IF(ISERROR(IF(ScheduleCompile!V174="Off",0,IF(ScheduleCompile!V174="On",1,IF(ISNUMBER(ScheduleCompile!V174),ScheduleCompile!V174/1,IF(ISTEXT(ScheduleCompile!V174),IF(OR(ISNUMBER(FIND("5F",ScheduleCompile!V174)),ISNUMBER(FIND("0F",ScheduleCompile!V174)),ISNUMBER(FIND("8F",ScheduleCompile!V174)),ISNUMBER(FIND("1F",ScheduleCompile!V174)),ISNUMBER(FIND("2F",ScheduleCompile!V174)),ISNUMBER(FIND("3F",ScheduleCompile!V174)),ISNUMBER(FIND("6F",ScheduleCompile!V174)),ISNUMBER(FIND("7F",ScheduleCompile!V174)),ISNUMBER(FIND("9F",ScheduleCompile!V174)),ISNUMBER(FIND("4F",ScheduleCompile!V174))),VALUE(LEFT(ScheduleCompile!V174,FIND("F",ScheduleCompile!V174)-1)),ScheduleCompile!V174)))))),"",IF(ScheduleCompile!V174="Off",0,IF(ScheduleCompile!V174="On",1,IF(ISNUMBER(ScheduleCompile!V174),ScheduleCompile!V174/1,IF(ISTEXT(ScheduleCompile!V174),IF(OR(ISNUMBER(FIND("5F",ScheduleCompile!V174)),ISNUMBER(FIND("0F",ScheduleCompile!V174)),ISNUMBER(FIND("8F",ScheduleCompile!V174)),ISNUMBER(FIND("1F",ScheduleCompile!V174)),ISNUMBER(FIND("2F",ScheduleCompile!V174)),ISNUMBER(FIND("3F",ScheduleCompile!V174)),ISNUMBER(FIND("6F",ScheduleCompile!V174)),ISNUMBER(FIND("7F",ScheduleCompile!V174)),ISNUMBER(FIND("9F",ScheduleCompile!V174)),ISNUMBER(FIND("4F",ScheduleCompile!V174))),VALUE(LEFT(ScheduleCompile!V174,FIND("F",ScheduleCompile!V174)-1)),ScheduleCompile!V174)))))))</f>
        <v>0.05</v>
      </c>
      <c r="AB181" s="1">
        <f>IF(AND(ISERROR(IF(ScheduleCompile!W174="Off",0,IF(ScheduleCompile!W174="On",1,IF(ISNUMBER(ScheduleCompile!W174),ScheduleCompile!W174/1,IF(ISTEXT(ScheduleCompile!W174),IF(OR(ISNUMBER(FIND("5F",ScheduleCompile!W174)),ISNUMBER(FIND("0F",ScheduleCompile!W174)),ISNUMBER(FIND("8F",ScheduleCompile!W174)),ISNUMBER(FIND("1F",ScheduleCompile!W174)),ISNUMBER(FIND("2F",ScheduleCompile!W174)),ISNUMBER(FIND("3F",ScheduleCompile!W174)),ISNUMBER(FIND("6F",ScheduleCompile!W174)),ISNUMBER(FIND("7F",ScheduleCompile!W174)),ISNUMBER(FIND("9F",ScheduleCompile!W174)),ISNUMBER(FIND("4F",ScheduleCompile!W174))),VALUE(LEFT(ScheduleCompile!W174,FIND("F",ScheduleCompile!W174)-1)),ScheduleCompile!W174)))))),ISTEXT(ScheduleCompile!#REF!)),"ENDTABLE",IF(ISERROR(IF(ScheduleCompile!W174="Off",0,IF(ScheduleCompile!W174="On",1,IF(ISNUMBER(ScheduleCompile!W174),ScheduleCompile!W174/1,IF(ISTEXT(ScheduleCompile!W174),IF(OR(ISNUMBER(FIND("5F",ScheduleCompile!W174)),ISNUMBER(FIND("0F",ScheduleCompile!W174)),ISNUMBER(FIND("8F",ScheduleCompile!W174)),ISNUMBER(FIND("1F",ScheduleCompile!W174)),ISNUMBER(FIND("2F",ScheduleCompile!W174)),ISNUMBER(FIND("3F",ScheduleCompile!W174)),ISNUMBER(FIND("6F",ScheduleCompile!W174)),ISNUMBER(FIND("7F",ScheduleCompile!W174)),ISNUMBER(FIND("9F",ScheduleCompile!W174)),ISNUMBER(FIND("4F",ScheduleCompile!W174))),VALUE(LEFT(ScheduleCompile!W174,FIND("F",ScheduleCompile!W174)-1)),ScheduleCompile!W174)))))),"",IF(ScheduleCompile!W174="Off",0,IF(ScheduleCompile!W174="On",1,IF(ISNUMBER(ScheduleCompile!W174),ScheduleCompile!W174/1,IF(ISTEXT(ScheduleCompile!W174),IF(OR(ISNUMBER(FIND("5F",ScheduleCompile!W174)),ISNUMBER(FIND("0F",ScheduleCompile!W174)),ISNUMBER(FIND("8F",ScheduleCompile!W174)),ISNUMBER(FIND("1F",ScheduleCompile!W174)),ISNUMBER(FIND("2F",ScheduleCompile!W174)),ISNUMBER(FIND("3F",ScheduleCompile!W174)),ISNUMBER(FIND("6F",ScheduleCompile!W174)),ISNUMBER(FIND("7F",ScheduleCompile!W174)),ISNUMBER(FIND("9F",ScheduleCompile!W174)),ISNUMBER(FIND("4F",ScheduleCompile!W174))),VALUE(LEFT(ScheduleCompile!W174,FIND("F",ScheduleCompile!W174)-1)),ScheduleCompile!W174)))))))</f>
        <v>0.05</v>
      </c>
      <c r="AC181" s="1">
        <f>IF(AND(ISERROR(IF(ScheduleCompile!X174="Off",0,IF(ScheduleCompile!X174="On",1,IF(ISNUMBER(ScheduleCompile!X174),ScheduleCompile!X174/1,IF(ISTEXT(ScheduleCompile!X174),IF(OR(ISNUMBER(FIND("5F",ScheduleCompile!X174)),ISNUMBER(FIND("0F",ScheduleCompile!X174)),ISNUMBER(FIND("8F",ScheduleCompile!X174)),ISNUMBER(FIND("1F",ScheduleCompile!X174)),ISNUMBER(FIND("2F",ScheduleCompile!X174)),ISNUMBER(FIND("3F",ScheduleCompile!X174)),ISNUMBER(FIND("6F",ScheduleCompile!X174)),ISNUMBER(FIND("7F",ScheduleCompile!X174)),ISNUMBER(FIND("9F",ScheduleCompile!X174)),ISNUMBER(FIND("4F",ScheduleCompile!X174))),VALUE(LEFT(ScheduleCompile!X174,FIND("F",ScheduleCompile!X174)-1)),ScheduleCompile!X174)))))),ISTEXT(ScheduleCompile!#REF!)),"ENDTABLE",IF(ISERROR(IF(ScheduleCompile!X174="Off",0,IF(ScheduleCompile!X174="On",1,IF(ISNUMBER(ScheduleCompile!X174),ScheduleCompile!X174/1,IF(ISTEXT(ScheduleCompile!X174),IF(OR(ISNUMBER(FIND("5F",ScheduleCompile!X174)),ISNUMBER(FIND("0F",ScheduleCompile!X174)),ISNUMBER(FIND("8F",ScheduleCompile!X174)),ISNUMBER(FIND("1F",ScheduleCompile!X174)),ISNUMBER(FIND("2F",ScheduleCompile!X174)),ISNUMBER(FIND("3F",ScheduleCompile!X174)),ISNUMBER(FIND("6F",ScheduleCompile!X174)),ISNUMBER(FIND("7F",ScheduleCompile!X174)),ISNUMBER(FIND("9F",ScheduleCompile!X174)),ISNUMBER(FIND("4F",ScheduleCompile!X174))),VALUE(LEFT(ScheduleCompile!X174,FIND("F",ScheduleCompile!X174)-1)),ScheduleCompile!X174)))))),"",IF(ScheduleCompile!X174="Off",0,IF(ScheduleCompile!X174="On",1,IF(ISNUMBER(ScheduleCompile!X174),ScheduleCompile!X174/1,IF(ISTEXT(ScheduleCompile!X174),IF(OR(ISNUMBER(FIND("5F",ScheduleCompile!X174)),ISNUMBER(FIND("0F",ScheduleCompile!X174)),ISNUMBER(FIND("8F",ScheduleCompile!X174)),ISNUMBER(FIND("1F",ScheduleCompile!X174)),ISNUMBER(FIND("2F",ScheduleCompile!X174)),ISNUMBER(FIND("3F",ScheduleCompile!X174)),ISNUMBER(FIND("6F",ScheduleCompile!X174)),ISNUMBER(FIND("7F",ScheduleCompile!X174)),ISNUMBER(FIND("9F",ScheduleCompile!X174)),ISNUMBER(FIND("4F",ScheduleCompile!X174))),VALUE(LEFT(ScheduleCompile!X174,FIND("F",ScheduleCompile!X174)-1)),ScheduleCompile!X174)))))))</f>
        <v>0.05</v>
      </c>
      <c r="AD181" s="1">
        <f>IF(AND(ISERROR(IF(ScheduleCompile!Y174="Off",0,IF(ScheduleCompile!Y174="On",1,IF(ISNUMBER(ScheduleCompile!Y174),ScheduleCompile!Y174/1,IF(ISTEXT(ScheduleCompile!Y174),IF(OR(ISNUMBER(FIND("5F",ScheduleCompile!Y174)),ISNUMBER(FIND("0F",ScheduleCompile!Y174)),ISNUMBER(FIND("8F",ScheduleCompile!Y174)),ISNUMBER(FIND("1F",ScheduleCompile!Y174)),ISNUMBER(FIND("2F",ScheduleCompile!Y174)),ISNUMBER(FIND("3F",ScheduleCompile!Y174)),ISNUMBER(FIND("6F",ScheduleCompile!Y174)),ISNUMBER(FIND("7F",ScheduleCompile!Y174)),ISNUMBER(FIND("9F",ScheduleCompile!Y174)),ISNUMBER(FIND("4F",ScheduleCompile!Y174))),VALUE(LEFT(ScheduleCompile!Y174,FIND("F",ScheduleCompile!Y174)-1)),ScheduleCompile!Y174)))))),ISTEXT(ScheduleCompile!#REF!)),"ENDTABLE",IF(ISERROR(IF(ScheduleCompile!Y174="Off",0,IF(ScheduleCompile!Y174="On",1,IF(ISNUMBER(ScheduleCompile!Y174),ScheduleCompile!Y174/1,IF(ISTEXT(ScheduleCompile!Y174),IF(OR(ISNUMBER(FIND("5F",ScheduleCompile!Y174)),ISNUMBER(FIND("0F",ScheduleCompile!Y174)),ISNUMBER(FIND("8F",ScheduleCompile!Y174)),ISNUMBER(FIND("1F",ScheduleCompile!Y174)),ISNUMBER(FIND("2F",ScheduleCompile!Y174)),ISNUMBER(FIND("3F",ScheduleCompile!Y174)),ISNUMBER(FIND("6F",ScheduleCompile!Y174)),ISNUMBER(FIND("7F",ScheduleCompile!Y174)),ISNUMBER(FIND("9F",ScheduleCompile!Y174)),ISNUMBER(FIND("4F",ScheduleCompile!Y174))),VALUE(LEFT(ScheduleCompile!Y174,FIND("F",ScheduleCompile!Y174)-1)),ScheduleCompile!Y174)))))),"",IF(ScheduleCompile!Y174="Off",0,IF(ScheduleCompile!Y174="On",1,IF(ISNUMBER(ScheduleCompile!Y174),ScheduleCompile!Y174/1,IF(ISTEXT(ScheduleCompile!Y174),IF(OR(ISNUMBER(FIND("5F",ScheduleCompile!Y174)),ISNUMBER(FIND("0F",ScheduleCompile!Y174)),ISNUMBER(FIND("8F",ScheduleCompile!Y174)),ISNUMBER(FIND("1F",ScheduleCompile!Y174)),ISNUMBER(FIND("2F",ScheduleCompile!Y174)),ISNUMBER(FIND("3F",ScheduleCompile!Y174)),ISNUMBER(FIND("6F",ScheduleCompile!Y174)),ISNUMBER(FIND("7F",ScheduleCompile!Y174)),ISNUMBER(FIND("9F",ScheduleCompile!Y174)),ISNUMBER(FIND("4F",ScheduleCompile!Y174))),VALUE(LEFT(ScheduleCompile!Y174,FIND("F",ScheduleCompile!Y174)-1)),ScheduleCompile!Y174)))))))</f>
        <v>0.05</v>
      </c>
    </row>
    <row r="182" spans="1:30" x14ac:dyDescent="0.25">
      <c r="A182" t="str">
        <f t="shared" si="8"/>
        <v>SchDay "ManufacturingLightsSun"  Type = "Fraction" Hr = (0.05, 0.05, 0.05, 0.05, 0.05, 0.05, 0.05, 0.05, 0.05, 0.05, 0.05, 0.05, 0.05, 0.05, 0.05, 0.05, 0.05, 0.05, 0.05, 0.05, 0.05, 0.05, 0.05, 0.05) ..</v>
      </c>
      <c r="B182" s="1" t="s">
        <v>623</v>
      </c>
      <c r="C182" t="str">
        <f t="shared" si="9"/>
        <v xml:space="preserve">SchDay "ManufacturingLightsSun"  Type = "Fraction" Hr = </v>
      </c>
      <c r="D182" t="str">
        <f t="shared" si="10"/>
        <v>(0.05, 0.05, 0.05, 0.05, 0.05, 0.05, 0.05, 0.05, 0.05, 0.05, 0.05, 0.05, 0.05, 0.05, 0.05, 0.05, 0.05, 0.05, 0.05, 0.05, 0.05, 0.05, 0.05, 0.05) ..</v>
      </c>
      <c r="E182" s="30" t="str">
        <f>ScheduleCompile!A175</f>
        <v>ManufacturingLightsSun</v>
      </c>
      <c r="F182" t="str">
        <f t="shared" si="11"/>
        <v>Fraction</v>
      </c>
      <c r="G182" s="1">
        <f>IF(AND(ISERROR(IF(ScheduleCompile!B175="Off",0,IF(ScheduleCompile!B175="On",1,IF(ISNUMBER(ScheduleCompile!B175),ScheduleCompile!B175/1,IF(ISTEXT(ScheduleCompile!B175),IF(OR(ISNUMBER(FIND("5F",ScheduleCompile!B175)),ISNUMBER(FIND("0F",ScheduleCompile!B175)),ISNUMBER(FIND("8F",ScheduleCompile!B175)),ISNUMBER(FIND("1F",ScheduleCompile!B175)),ISNUMBER(FIND("2F",ScheduleCompile!B175)),ISNUMBER(FIND("3F",ScheduleCompile!B175)),ISNUMBER(FIND("6F",ScheduleCompile!B175)),ISNUMBER(FIND("7F",ScheduleCompile!B175)),ISNUMBER(FIND("9F",ScheduleCompile!B175)),ISNUMBER(FIND("4F",ScheduleCompile!B175))),VALUE(LEFT(ScheduleCompile!B175,FIND("F",ScheduleCompile!B175)-1)),ScheduleCompile!B175)))))),ISTEXT(ScheduleCompile!#REF!)),"ENDTABLE",IF(ISERROR(IF(ScheduleCompile!B175="Off",0,IF(ScheduleCompile!B175="On",1,IF(ISNUMBER(ScheduleCompile!B175),ScheduleCompile!B175/1,IF(ISTEXT(ScheduleCompile!B175),IF(OR(ISNUMBER(FIND("5F",ScheduleCompile!B175)),ISNUMBER(FIND("0F",ScheduleCompile!B175)),ISNUMBER(FIND("8F",ScheduleCompile!B175)),ISNUMBER(FIND("1F",ScheduleCompile!B175)),ISNUMBER(FIND("2F",ScheduleCompile!B175)),ISNUMBER(FIND("3F",ScheduleCompile!B175)),ISNUMBER(FIND("6F",ScheduleCompile!B175)),ISNUMBER(FIND("7F",ScheduleCompile!B175)),ISNUMBER(FIND("9F",ScheduleCompile!B175)),ISNUMBER(FIND("4F",ScheduleCompile!B175))),VALUE(LEFT(ScheduleCompile!B175,FIND("F",ScheduleCompile!B175)-1)),ScheduleCompile!B175)))))),"",IF(ScheduleCompile!B175="Off",0,IF(ScheduleCompile!B175="On",1,IF(ISNUMBER(ScheduleCompile!B175),ScheduleCompile!B175/1,IF(ISTEXT(ScheduleCompile!B175),IF(OR(ISNUMBER(FIND("5F",ScheduleCompile!B175)),ISNUMBER(FIND("0F",ScheduleCompile!B175)),ISNUMBER(FIND("8F",ScheduleCompile!B175)),ISNUMBER(FIND("1F",ScheduleCompile!B175)),ISNUMBER(FIND("2F",ScheduleCompile!B175)),ISNUMBER(FIND("3F",ScheduleCompile!B175)),ISNUMBER(FIND("6F",ScheduleCompile!B175)),ISNUMBER(FIND("7F",ScheduleCompile!B175)),ISNUMBER(FIND("9F",ScheduleCompile!B175)),ISNUMBER(FIND("4F",ScheduleCompile!B175))),VALUE(LEFT(ScheduleCompile!B175,FIND("F",ScheduleCompile!B175)-1)),ScheduleCompile!B175)))))))</f>
        <v>0.05</v>
      </c>
      <c r="H182" s="1">
        <f>IF(AND(ISERROR(IF(ScheduleCompile!C175="Off",0,IF(ScheduleCompile!C175="On",1,IF(ISNUMBER(ScheduleCompile!C175),ScheduleCompile!C175/1,IF(ISTEXT(ScheduleCompile!C175),IF(OR(ISNUMBER(FIND("5F",ScheduleCompile!C175)),ISNUMBER(FIND("0F",ScheduleCompile!C175)),ISNUMBER(FIND("8F",ScheduleCompile!C175)),ISNUMBER(FIND("1F",ScheduleCompile!C175)),ISNUMBER(FIND("2F",ScheduleCompile!C175)),ISNUMBER(FIND("3F",ScheduleCompile!C175)),ISNUMBER(FIND("6F",ScheduleCompile!C175)),ISNUMBER(FIND("7F",ScheduleCompile!C175)),ISNUMBER(FIND("9F",ScheduleCompile!C175)),ISNUMBER(FIND("4F",ScheduleCompile!C175))),VALUE(LEFT(ScheduleCompile!C175,FIND("F",ScheduleCompile!C175)-1)),ScheduleCompile!C175)))))),ISTEXT(ScheduleCompile!#REF!)),"ENDTABLE",IF(ISERROR(IF(ScheduleCompile!C175="Off",0,IF(ScheduleCompile!C175="On",1,IF(ISNUMBER(ScheduleCompile!C175),ScheduleCompile!C175/1,IF(ISTEXT(ScheduleCompile!C175),IF(OR(ISNUMBER(FIND("5F",ScheduleCompile!C175)),ISNUMBER(FIND("0F",ScheduleCompile!C175)),ISNUMBER(FIND("8F",ScheduleCompile!C175)),ISNUMBER(FIND("1F",ScheduleCompile!C175)),ISNUMBER(FIND("2F",ScheduleCompile!C175)),ISNUMBER(FIND("3F",ScheduleCompile!C175)),ISNUMBER(FIND("6F",ScheduleCompile!C175)),ISNUMBER(FIND("7F",ScheduleCompile!C175)),ISNUMBER(FIND("9F",ScheduleCompile!C175)),ISNUMBER(FIND("4F",ScheduleCompile!C175))),VALUE(LEFT(ScheduleCompile!C175,FIND("F",ScheduleCompile!C175)-1)),ScheduleCompile!C175)))))),"",IF(ScheduleCompile!C175="Off",0,IF(ScheduleCompile!C175="On",1,IF(ISNUMBER(ScheduleCompile!C175),ScheduleCompile!C175/1,IF(ISTEXT(ScheduleCompile!C175),IF(OR(ISNUMBER(FIND("5F",ScheduleCompile!C175)),ISNUMBER(FIND("0F",ScheduleCompile!C175)),ISNUMBER(FIND("8F",ScheduleCompile!C175)),ISNUMBER(FIND("1F",ScheduleCompile!C175)),ISNUMBER(FIND("2F",ScheduleCompile!C175)),ISNUMBER(FIND("3F",ScheduleCompile!C175)),ISNUMBER(FIND("6F",ScheduleCompile!C175)),ISNUMBER(FIND("7F",ScheduleCompile!C175)),ISNUMBER(FIND("9F",ScheduleCompile!C175)),ISNUMBER(FIND("4F",ScheduleCompile!C175))),VALUE(LEFT(ScheduleCompile!C175,FIND("F",ScheduleCompile!C175)-1)),ScheduleCompile!C175)))))))</f>
        <v>0.05</v>
      </c>
      <c r="I182" s="1">
        <f>IF(AND(ISERROR(IF(ScheduleCompile!D175="Off",0,IF(ScheduleCompile!D175="On",1,IF(ISNUMBER(ScheduleCompile!D175),ScheduleCompile!D175/1,IF(ISTEXT(ScheduleCompile!D175),IF(OR(ISNUMBER(FIND("5F",ScheduleCompile!D175)),ISNUMBER(FIND("0F",ScheduleCompile!D175)),ISNUMBER(FIND("8F",ScheduleCompile!D175)),ISNUMBER(FIND("1F",ScheduleCompile!D175)),ISNUMBER(FIND("2F",ScheduleCompile!D175)),ISNUMBER(FIND("3F",ScheduleCompile!D175)),ISNUMBER(FIND("6F",ScheduleCompile!D175)),ISNUMBER(FIND("7F",ScheduleCompile!D175)),ISNUMBER(FIND("9F",ScheduleCompile!D175)),ISNUMBER(FIND("4F",ScheduleCompile!D175))),VALUE(LEFT(ScheduleCompile!D175,FIND("F",ScheduleCompile!D175)-1)),ScheduleCompile!D175)))))),ISTEXT(ScheduleCompile!#REF!)),"ENDTABLE",IF(ISERROR(IF(ScheduleCompile!D175="Off",0,IF(ScheduleCompile!D175="On",1,IF(ISNUMBER(ScheduleCompile!D175),ScheduleCompile!D175/1,IF(ISTEXT(ScheduleCompile!D175),IF(OR(ISNUMBER(FIND("5F",ScheduleCompile!D175)),ISNUMBER(FIND("0F",ScheduleCompile!D175)),ISNUMBER(FIND("8F",ScheduleCompile!D175)),ISNUMBER(FIND("1F",ScheduleCompile!D175)),ISNUMBER(FIND("2F",ScheduleCompile!D175)),ISNUMBER(FIND("3F",ScheduleCompile!D175)),ISNUMBER(FIND("6F",ScheduleCompile!D175)),ISNUMBER(FIND("7F",ScheduleCompile!D175)),ISNUMBER(FIND("9F",ScheduleCompile!D175)),ISNUMBER(FIND("4F",ScheduleCompile!D175))),VALUE(LEFT(ScheduleCompile!D175,FIND("F",ScheduleCompile!D175)-1)),ScheduleCompile!D175)))))),"",IF(ScheduleCompile!D175="Off",0,IF(ScheduleCompile!D175="On",1,IF(ISNUMBER(ScheduleCompile!D175),ScheduleCompile!D175/1,IF(ISTEXT(ScheduleCompile!D175),IF(OR(ISNUMBER(FIND("5F",ScheduleCompile!D175)),ISNUMBER(FIND("0F",ScheduleCompile!D175)),ISNUMBER(FIND("8F",ScheduleCompile!D175)),ISNUMBER(FIND("1F",ScheduleCompile!D175)),ISNUMBER(FIND("2F",ScheduleCompile!D175)),ISNUMBER(FIND("3F",ScheduleCompile!D175)),ISNUMBER(FIND("6F",ScheduleCompile!D175)),ISNUMBER(FIND("7F",ScheduleCompile!D175)),ISNUMBER(FIND("9F",ScheduleCompile!D175)),ISNUMBER(FIND("4F",ScheduleCompile!D175))),VALUE(LEFT(ScheduleCompile!D175,FIND("F",ScheduleCompile!D175)-1)),ScheduleCompile!D175)))))))</f>
        <v>0.05</v>
      </c>
      <c r="J182" s="1">
        <f>IF(AND(ISERROR(IF(ScheduleCompile!E175="Off",0,IF(ScheduleCompile!E175="On",1,IF(ISNUMBER(ScheduleCompile!E175),ScheduleCompile!E175/1,IF(ISTEXT(ScheduleCompile!E175),IF(OR(ISNUMBER(FIND("5F",ScheduleCompile!E175)),ISNUMBER(FIND("0F",ScheduleCompile!E175)),ISNUMBER(FIND("8F",ScheduleCompile!E175)),ISNUMBER(FIND("1F",ScheduleCompile!E175)),ISNUMBER(FIND("2F",ScheduleCompile!E175)),ISNUMBER(FIND("3F",ScheduleCompile!E175)),ISNUMBER(FIND("6F",ScheduleCompile!E175)),ISNUMBER(FIND("7F",ScheduleCompile!E175)),ISNUMBER(FIND("9F",ScheduleCompile!E175)),ISNUMBER(FIND("4F",ScheduleCompile!E175))),VALUE(LEFT(ScheduleCompile!E175,FIND("F",ScheduleCompile!E175)-1)),ScheduleCompile!E175)))))),ISTEXT(ScheduleCompile!#REF!)),"ENDTABLE",IF(ISERROR(IF(ScheduleCompile!E175="Off",0,IF(ScheduleCompile!E175="On",1,IF(ISNUMBER(ScheduleCompile!E175),ScheduleCompile!E175/1,IF(ISTEXT(ScheduleCompile!E175),IF(OR(ISNUMBER(FIND("5F",ScheduleCompile!E175)),ISNUMBER(FIND("0F",ScheduleCompile!E175)),ISNUMBER(FIND("8F",ScheduleCompile!E175)),ISNUMBER(FIND("1F",ScheduleCompile!E175)),ISNUMBER(FIND("2F",ScheduleCompile!E175)),ISNUMBER(FIND("3F",ScheduleCompile!E175)),ISNUMBER(FIND("6F",ScheduleCompile!E175)),ISNUMBER(FIND("7F",ScheduleCompile!E175)),ISNUMBER(FIND("9F",ScheduleCompile!E175)),ISNUMBER(FIND("4F",ScheduleCompile!E175))),VALUE(LEFT(ScheduleCompile!E175,FIND("F",ScheduleCompile!E175)-1)),ScheduleCompile!E175)))))),"",IF(ScheduleCompile!E175="Off",0,IF(ScheduleCompile!E175="On",1,IF(ISNUMBER(ScheduleCompile!E175),ScheduleCompile!E175/1,IF(ISTEXT(ScheduleCompile!E175),IF(OR(ISNUMBER(FIND("5F",ScheduleCompile!E175)),ISNUMBER(FIND("0F",ScheduleCompile!E175)),ISNUMBER(FIND("8F",ScheduleCompile!E175)),ISNUMBER(FIND("1F",ScheduleCompile!E175)),ISNUMBER(FIND("2F",ScheduleCompile!E175)),ISNUMBER(FIND("3F",ScheduleCompile!E175)),ISNUMBER(FIND("6F",ScheduleCompile!E175)),ISNUMBER(FIND("7F",ScheduleCompile!E175)),ISNUMBER(FIND("9F",ScheduleCompile!E175)),ISNUMBER(FIND("4F",ScheduleCompile!E175))),VALUE(LEFT(ScheduleCompile!E175,FIND("F",ScheduleCompile!E175)-1)),ScheduleCompile!E175)))))))</f>
        <v>0.05</v>
      </c>
      <c r="K182" s="1">
        <f>IF(AND(ISERROR(IF(ScheduleCompile!F175="Off",0,IF(ScheduleCompile!F175="On",1,IF(ISNUMBER(ScheduleCompile!F175),ScheduleCompile!F175/1,IF(ISTEXT(ScheduleCompile!F175),IF(OR(ISNUMBER(FIND("5F",ScheduleCompile!F175)),ISNUMBER(FIND("0F",ScheduleCompile!F175)),ISNUMBER(FIND("8F",ScheduleCompile!F175)),ISNUMBER(FIND("1F",ScheduleCompile!F175)),ISNUMBER(FIND("2F",ScheduleCompile!F175)),ISNUMBER(FIND("3F",ScheduleCompile!F175)),ISNUMBER(FIND("6F",ScheduleCompile!F175)),ISNUMBER(FIND("7F",ScheduleCompile!F175)),ISNUMBER(FIND("9F",ScheduleCompile!F175)),ISNUMBER(FIND("4F",ScheduleCompile!F175))),VALUE(LEFT(ScheduleCompile!F175,FIND("F",ScheduleCompile!F175)-1)),ScheduleCompile!F175)))))),ISTEXT(ScheduleCompile!#REF!)),"ENDTABLE",IF(ISERROR(IF(ScheduleCompile!F175="Off",0,IF(ScheduleCompile!F175="On",1,IF(ISNUMBER(ScheduleCompile!F175),ScheduleCompile!F175/1,IF(ISTEXT(ScheduleCompile!F175),IF(OR(ISNUMBER(FIND("5F",ScheduleCompile!F175)),ISNUMBER(FIND("0F",ScheduleCompile!F175)),ISNUMBER(FIND("8F",ScheduleCompile!F175)),ISNUMBER(FIND("1F",ScheduleCompile!F175)),ISNUMBER(FIND("2F",ScheduleCompile!F175)),ISNUMBER(FIND("3F",ScheduleCompile!F175)),ISNUMBER(FIND("6F",ScheduleCompile!F175)),ISNUMBER(FIND("7F",ScheduleCompile!F175)),ISNUMBER(FIND("9F",ScheduleCompile!F175)),ISNUMBER(FIND("4F",ScheduleCompile!F175))),VALUE(LEFT(ScheduleCompile!F175,FIND("F",ScheduleCompile!F175)-1)),ScheduleCompile!F175)))))),"",IF(ScheduleCompile!F175="Off",0,IF(ScheduleCompile!F175="On",1,IF(ISNUMBER(ScheduleCompile!F175),ScheduleCompile!F175/1,IF(ISTEXT(ScheduleCompile!F175),IF(OR(ISNUMBER(FIND("5F",ScheduleCompile!F175)),ISNUMBER(FIND("0F",ScheduleCompile!F175)),ISNUMBER(FIND("8F",ScheduleCompile!F175)),ISNUMBER(FIND("1F",ScheduleCompile!F175)),ISNUMBER(FIND("2F",ScheduleCompile!F175)),ISNUMBER(FIND("3F",ScheduleCompile!F175)),ISNUMBER(FIND("6F",ScheduleCompile!F175)),ISNUMBER(FIND("7F",ScheduleCompile!F175)),ISNUMBER(FIND("9F",ScheduleCompile!F175)),ISNUMBER(FIND("4F",ScheduleCompile!F175))),VALUE(LEFT(ScheduleCompile!F175,FIND("F",ScheduleCompile!F175)-1)),ScheduleCompile!F175)))))))</f>
        <v>0.05</v>
      </c>
      <c r="L182" s="1">
        <f>IF(AND(ISERROR(IF(ScheduleCompile!G175="Off",0,IF(ScheduleCompile!G175="On",1,IF(ISNUMBER(ScheduleCompile!G175),ScheduleCompile!G175/1,IF(ISTEXT(ScheduleCompile!G175),IF(OR(ISNUMBER(FIND("5F",ScheduleCompile!G175)),ISNUMBER(FIND("0F",ScheduleCompile!G175)),ISNUMBER(FIND("8F",ScheduleCompile!G175)),ISNUMBER(FIND("1F",ScheduleCompile!G175)),ISNUMBER(FIND("2F",ScheduleCompile!G175)),ISNUMBER(FIND("3F",ScheduleCompile!G175)),ISNUMBER(FIND("6F",ScheduleCompile!G175)),ISNUMBER(FIND("7F",ScheduleCompile!G175)),ISNUMBER(FIND("9F",ScheduleCompile!G175)),ISNUMBER(FIND("4F",ScheduleCompile!G175))),VALUE(LEFT(ScheduleCompile!G175,FIND("F",ScheduleCompile!G175)-1)),ScheduleCompile!G175)))))),ISTEXT(ScheduleCompile!#REF!)),"ENDTABLE",IF(ISERROR(IF(ScheduleCompile!G175="Off",0,IF(ScheduleCompile!G175="On",1,IF(ISNUMBER(ScheduleCompile!G175),ScheduleCompile!G175/1,IF(ISTEXT(ScheduleCompile!G175),IF(OR(ISNUMBER(FIND("5F",ScheduleCompile!G175)),ISNUMBER(FIND("0F",ScheduleCompile!G175)),ISNUMBER(FIND("8F",ScheduleCompile!G175)),ISNUMBER(FIND("1F",ScheduleCompile!G175)),ISNUMBER(FIND("2F",ScheduleCompile!G175)),ISNUMBER(FIND("3F",ScheduleCompile!G175)),ISNUMBER(FIND("6F",ScheduleCompile!G175)),ISNUMBER(FIND("7F",ScheduleCompile!G175)),ISNUMBER(FIND("9F",ScheduleCompile!G175)),ISNUMBER(FIND("4F",ScheduleCompile!G175))),VALUE(LEFT(ScheduleCompile!G175,FIND("F",ScheduleCompile!G175)-1)),ScheduleCompile!G175)))))),"",IF(ScheduleCompile!G175="Off",0,IF(ScheduleCompile!G175="On",1,IF(ISNUMBER(ScheduleCompile!G175),ScheduleCompile!G175/1,IF(ISTEXT(ScheduleCompile!G175),IF(OR(ISNUMBER(FIND("5F",ScheduleCompile!G175)),ISNUMBER(FIND("0F",ScheduleCompile!G175)),ISNUMBER(FIND("8F",ScheduleCompile!G175)),ISNUMBER(FIND("1F",ScheduleCompile!G175)),ISNUMBER(FIND("2F",ScheduleCompile!G175)),ISNUMBER(FIND("3F",ScheduleCompile!G175)),ISNUMBER(FIND("6F",ScheduleCompile!G175)),ISNUMBER(FIND("7F",ScheduleCompile!G175)),ISNUMBER(FIND("9F",ScheduleCompile!G175)),ISNUMBER(FIND("4F",ScheduleCompile!G175))),VALUE(LEFT(ScheduleCompile!G175,FIND("F",ScheduleCompile!G175)-1)),ScheduleCompile!G175)))))))</f>
        <v>0.05</v>
      </c>
      <c r="M182" s="1">
        <f>IF(AND(ISERROR(IF(ScheduleCompile!H175="Off",0,IF(ScheduleCompile!H175="On",1,IF(ISNUMBER(ScheduleCompile!H175),ScheduleCompile!H175/1,IF(ISTEXT(ScheduleCompile!H175),IF(OR(ISNUMBER(FIND("5F",ScheduleCompile!H175)),ISNUMBER(FIND("0F",ScheduleCompile!H175)),ISNUMBER(FIND("8F",ScheduleCompile!H175)),ISNUMBER(FIND("1F",ScheduleCompile!H175)),ISNUMBER(FIND("2F",ScheduleCompile!H175)),ISNUMBER(FIND("3F",ScheduleCompile!H175)),ISNUMBER(FIND("6F",ScheduleCompile!H175)),ISNUMBER(FIND("7F",ScheduleCompile!H175)),ISNUMBER(FIND("9F",ScheduleCompile!H175)),ISNUMBER(FIND("4F",ScheduleCompile!H175))),VALUE(LEFT(ScheduleCompile!H175,FIND("F",ScheduleCompile!H175)-1)),ScheduleCompile!H175)))))),ISTEXT(ScheduleCompile!#REF!)),"ENDTABLE",IF(ISERROR(IF(ScheduleCompile!H175="Off",0,IF(ScheduleCompile!H175="On",1,IF(ISNUMBER(ScheduleCompile!H175),ScheduleCompile!H175/1,IF(ISTEXT(ScheduleCompile!H175),IF(OR(ISNUMBER(FIND("5F",ScheduleCompile!H175)),ISNUMBER(FIND("0F",ScheduleCompile!H175)),ISNUMBER(FIND("8F",ScheduleCompile!H175)),ISNUMBER(FIND("1F",ScheduleCompile!H175)),ISNUMBER(FIND("2F",ScheduleCompile!H175)),ISNUMBER(FIND("3F",ScheduleCompile!H175)),ISNUMBER(FIND("6F",ScheduleCompile!H175)),ISNUMBER(FIND("7F",ScheduleCompile!H175)),ISNUMBER(FIND("9F",ScheduleCompile!H175)),ISNUMBER(FIND("4F",ScheduleCompile!H175))),VALUE(LEFT(ScheduleCompile!H175,FIND("F",ScheduleCompile!H175)-1)),ScheduleCompile!H175)))))),"",IF(ScheduleCompile!H175="Off",0,IF(ScheduleCompile!H175="On",1,IF(ISNUMBER(ScheduleCompile!H175),ScheduleCompile!H175/1,IF(ISTEXT(ScheduleCompile!H175),IF(OR(ISNUMBER(FIND("5F",ScheduleCompile!H175)),ISNUMBER(FIND("0F",ScheduleCompile!H175)),ISNUMBER(FIND("8F",ScheduleCompile!H175)),ISNUMBER(FIND("1F",ScheduleCompile!H175)),ISNUMBER(FIND("2F",ScheduleCompile!H175)),ISNUMBER(FIND("3F",ScheduleCompile!H175)),ISNUMBER(FIND("6F",ScheduleCompile!H175)),ISNUMBER(FIND("7F",ScheduleCompile!H175)),ISNUMBER(FIND("9F",ScheduleCompile!H175)),ISNUMBER(FIND("4F",ScheduleCompile!H175))),VALUE(LEFT(ScheduleCompile!H175,FIND("F",ScheduleCompile!H175)-1)),ScheduleCompile!H175)))))))</f>
        <v>0.05</v>
      </c>
      <c r="N182" s="1">
        <f>IF(AND(ISERROR(IF(ScheduleCompile!I175="Off",0,IF(ScheduleCompile!I175="On",1,IF(ISNUMBER(ScheduleCompile!I175),ScheduleCompile!I175/1,IF(ISTEXT(ScheduleCompile!I175),IF(OR(ISNUMBER(FIND("5F",ScheduleCompile!I175)),ISNUMBER(FIND("0F",ScheduleCompile!I175)),ISNUMBER(FIND("8F",ScheduleCompile!I175)),ISNUMBER(FIND("1F",ScheduleCompile!I175)),ISNUMBER(FIND("2F",ScheduleCompile!I175)),ISNUMBER(FIND("3F",ScheduleCompile!I175)),ISNUMBER(FIND("6F",ScheduleCompile!I175)),ISNUMBER(FIND("7F",ScheduleCompile!I175)),ISNUMBER(FIND("9F",ScheduleCompile!I175)),ISNUMBER(FIND("4F",ScheduleCompile!I175))),VALUE(LEFT(ScheduleCompile!I175,FIND("F",ScheduleCompile!I175)-1)),ScheduleCompile!I175)))))),ISTEXT(ScheduleCompile!#REF!)),"ENDTABLE",IF(ISERROR(IF(ScheduleCompile!I175="Off",0,IF(ScheduleCompile!I175="On",1,IF(ISNUMBER(ScheduleCompile!I175),ScheduleCompile!I175/1,IF(ISTEXT(ScheduleCompile!I175),IF(OR(ISNUMBER(FIND("5F",ScheduleCompile!I175)),ISNUMBER(FIND("0F",ScheduleCompile!I175)),ISNUMBER(FIND("8F",ScheduleCompile!I175)),ISNUMBER(FIND("1F",ScheduleCompile!I175)),ISNUMBER(FIND("2F",ScheduleCompile!I175)),ISNUMBER(FIND("3F",ScheduleCompile!I175)),ISNUMBER(FIND("6F",ScheduleCompile!I175)),ISNUMBER(FIND("7F",ScheduleCompile!I175)),ISNUMBER(FIND("9F",ScheduleCompile!I175)),ISNUMBER(FIND("4F",ScheduleCompile!I175))),VALUE(LEFT(ScheduleCompile!I175,FIND("F",ScheduleCompile!I175)-1)),ScheduleCompile!I175)))))),"",IF(ScheduleCompile!I175="Off",0,IF(ScheduleCompile!I175="On",1,IF(ISNUMBER(ScheduleCompile!I175),ScheduleCompile!I175/1,IF(ISTEXT(ScheduleCompile!I175),IF(OR(ISNUMBER(FIND("5F",ScheduleCompile!I175)),ISNUMBER(FIND("0F",ScheduleCompile!I175)),ISNUMBER(FIND("8F",ScheduleCompile!I175)),ISNUMBER(FIND("1F",ScheduleCompile!I175)),ISNUMBER(FIND("2F",ScheduleCompile!I175)),ISNUMBER(FIND("3F",ScheduleCompile!I175)),ISNUMBER(FIND("6F",ScheduleCompile!I175)),ISNUMBER(FIND("7F",ScheduleCompile!I175)),ISNUMBER(FIND("9F",ScheduleCompile!I175)),ISNUMBER(FIND("4F",ScheduleCompile!I175))),VALUE(LEFT(ScheduleCompile!I175,FIND("F",ScheduleCompile!I175)-1)),ScheduleCompile!I175)))))))</f>
        <v>0.05</v>
      </c>
      <c r="O182" s="1">
        <f>IF(AND(ISERROR(IF(ScheduleCompile!J175="Off",0,IF(ScheduleCompile!J175="On",1,IF(ISNUMBER(ScheduleCompile!J175),ScheduleCompile!J175/1,IF(ISTEXT(ScheduleCompile!J175),IF(OR(ISNUMBER(FIND("5F",ScheduleCompile!J175)),ISNUMBER(FIND("0F",ScheduleCompile!J175)),ISNUMBER(FIND("8F",ScheduleCompile!J175)),ISNUMBER(FIND("1F",ScheduleCompile!J175)),ISNUMBER(FIND("2F",ScheduleCompile!J175)),ISNUMBER(FIND("3F",ScheduleCompile!J175)),ISNUMBER(FIND("6F",ScheduleCompile!J175)),ISNUMBER(FIND("7F",ScheduleCompile!J175)),ISNUMBER(FIND("9F",ScheduleCompile!J175)),ISNUMBER(FIND("4F",ScheduleCompile!J175))),VALUE(LEFT(ScheduleCompile!J175,FIND("F",ScheduleCompile!J175)-1)),ScheduleCompile!J175)))))),ISTEXT(ScheduleCompile!#REF!)),"ENDTABLE",IF(ISERROR(IF(ScheduleCompile!J175="Off",0,IF(ScheduleCompile!J175="On",1,IF(ISNUMBER(ScheduleCompile!J175),ScheduleCompile!J175/1,IF(ISTEXT(ScheduleCompile!J175),IF(OR(ISNUMBER(FIND("5F",ScheduleCompile!J175)),ISNUMBER(FIND("0F",ScheduleCompile!J175)),ISNUMBER(FIND("8F",ScheduleCompile!J175)),ISNUMBER(FIND("1F",ScheduleCompile!J175)),ISNUMBER(FIND("2F",ScheduleCompile!J175)),ISNUMBER(FIND("3F",ScheduleCompile!J175)),ISNUMBER(FIND("6F",ScheduleCompile!J175)),ISNUMBER(FIND("7F",ScheduleCompile!J175)),ISNUMBER(FIND("9F",ScheduleCompile!J175)),ISNUMBER(FIND("4F",ScheduleCompile!J175))),VALUE(LEFT(ScheduleCompile!J175,FIND("F",ScheduleCompile!J175)-1)),ScheduleCompile!J175)))))),"",IF(ScheduleCompile!J175="Off",0,IF(ScheduleCompile!J175="On",1,IF(ISNUMBER(ScheduleCompile!J175),ScheduleCompile!J175/1,IF(ISTEXT(ScheduleCompile!J175),IF(OR(ISNUMBER(FIND("5F",ScheduleCompile!J175)),ISNUMBER(FIND("0F",ScheduleCompile!J175)),ISNUMBER(FIND("8F",ScheduleCompile!J175)),ISNUMBER(FIND("1F",ScheduleCompile!J175)),ISNUMBER(FIND("2F",ScheduleCompile!J175)),ISNUMBER(FIND("3F",ScheduleCompile!J175)),ISNUMBER(FIND("6F",ScheduleCompile!J175)),ISNUMBER(FIND("7F",ScheduleCompile!J175)),ISNUMBER(FIND("9F",ScheduleCompile!J175)),ISNUMBER(FIND("4F",ScheduleCompile!J175))),VALUE(LEFT(ScheduleCompile!J175,FIND("F",ScheduleCompile!J175)-1)),ScheduleCompile!J175)))))))</f>
        <v>0.05</v>
      </c>
      <c r="P182" s="1">
        <f>IF(AND(ISERROR(IF(ScheduleCompile!K175="Off",0,IF(ScheduleCompile!K175="On",1,IF(ISNUMBER(ScheduleCompile!K175),ScheduleCompile!K175/1,IF(ISTEXT(ScheduleCompile!K175),IF(OR(ISNUMBER(FIND("5F",ScheduleCompile!K175)),ISNUMBER(FIND("0F",ScheduleCompile!K175)),ISNUMBER(FIND("8F",ScheduleCompile!K175)),ISNUMBER(FIND("1F",ScheduleCompile!K175)),ISNUMBER(FIND("2F",ScheduleCompile!K175)),ISNUMBER(FIND("3F",ScheduleCompile!K175)),ISNUMBER(FIND("6F",ScheduleCompile!K175)),ISNUMBER(FIND("7F",ScheduleCompile!K175)),ISNUMBER(FIND("9F",ScheduleCompile!K175)),ISNUMBER(FIND("4F",ScheduleCompile!K175))),VALUE(LEFT(ScheduleCompile!K175,FIND("F",ScheduleCompile!K175)-1)),ScheduleCompile!K175)))))),ISTEXT(ScheduleCompile!#REF!)),"ENDTABLE",IF(ISERROR(IF(ScheduleCompile!K175="Off",0,IF(ScheduleCompile!K175="On",1,IF(ISNUMBER(ScheduleCompile!K175),ScheduleCompile!K175/1,IF(ISTEXT(ScheduleCompile!K175),IF(OR(ISNUMBER(FIND("5F",ScheduleCompile!K175)),ISNUMBER(FIND("0F",ScheduleCompile!K175)),ISNUMBER(FIND("8F",ScheduleCompile!K175)),ISNUMBER(FIND("1F",ScheduleCompile!K175)),ISNUMBER(FIND("2F",ScheduleCompile!K175)),ISNUMBER(FIND("3F",ScheduleCompile!K175)),ISNUMBER(FIND("6F",ScheduleCompile!K175)),ISNUMBER(FIND("7F",ScheduleCompile!K175)),ISNUMBER(FIND("9F",ScheduleCompile!K175)),ISNUMBER(FIND("4F",ScheduleCompile!K175))),VALUE(LEFT(ScheduleCompile!K175,FIND("F",ScheduleCompile!K175)-1)),ScheduleCompile!K175)))))),"",IF(ScheduleCompile!K175="Off",0,IF(ScheduleCompile!K175="On",1,IF(ISNUMBER(ScheduleCompile!K175),ScheduleCompile!K175/1,IF(ISTEXT(ScheduleCompile!K175),IF(OR(ISNUMBER(FIND("5F",ScheduleCompile!K175)),ISNUMBER(FIND("0F",ScheduleCompile!K175)),ISNUMBER(FIND("8F",ScheduleCompile!K175)),ISNUMBER(FIND("1F",ScheduleCompile!K175)),ISNUMBER(FIND("2F",ScheduleCompile!K175)),ISNUMBER(FIND("3F",ScheduleCompile!K175)),ISNUMBER(FIND("6F",ScheduleCompile!K175)),ISNUMBER(FIND("7F",ScheduleCompile!K175)),ISNUMBER(FIND("9F",ScheduleCompile!K175)),ISNUMBER(FIND("4F",ScheduleCompile!K175))),VALUE(LEFT(ScheduleCompile!K175,FIND("F",ScheduleCompile!K175)-1)),ScheduleCompile!K175)))))))</f>
        <v>0.05</v>
      </c>
      <c r="Q182" s="1">
        <f>IF(AND(ISERROR(IF(ScheduleCompile!L175="Off",0,IF(ScheduleCompile!L175="On",1,IF(ISNUMBER(ScheduleCompile!L175),ScheduleCompile!L175/1,IF(ISTEXT(ScheduleCompile!L175),IF(OR(ISNUMBER(FIND("5F",ScheduleCompile!L175)),ISNUMBER(FIND("0F",ScheduleCompile!L175)),ISNUMBER(FIND("8F",ScheduleCompile!L175)),ISNUMBER(FIND("1F",ScheduleCompile!L175)),ISNUMBER(FIND("2F",ScheduleCompile!L175)),ISNUMBER(FIND("3F",ScheduleCompile!L175)),ISNUMBER(FIND("6F",ScheduleCompile!L175)),ISNUMBER(FIND("7F",ScheduleCompile!L175)),ISNUMBER(FIND("9F",ScheduleCompile!L175)),ISNUMBER(FIND("4F",ScheduleCompile!L175))),VALUE(LEFT(ScheduleCompile!L175,FIND("F",ScheduleCompile!L175)-1)),ScheduleCompile!L175)))))),ISTEXT(ScheduleCompile!#REF!)),"ENDTABLE",IF(ISERROR(IF(ScheduleCompile!L175="Off",0,IF(ScheduleCompile!L175="On",1,IF(ISNUMBER(ScheduleCompile!L175),ScheduleCompile!L175/1,IF(ISTEXT(ScheduleCompile!L175),IF(OR(ISNUMBER(FIND("5F",ScheduleCompile!L175)),ISNUMBER(FIND("0F",ScheduleCompile!L175)),ISNUMBER(FIND("8F",ScheduleCompile!L175)),ISNUMBER(FIND("1F",ScheduleCompile!L175)),ISNUMBER(FIND("2F",ScheduleCompile!L175)),ISNUMBER(FIND("3F",ScheduleCompile!L175)),ISNUMBER(FIND("6F",ScheduleCompile!L175)),ISNUMBER(FIND("7F",ScheduleCompile!L175)),ISNUMBER(FIND("9F",ScheduleCompile!L175)),ISNUMBER(FIND("4F",ScheduleCompile!L175))),VALUE(LEFT(ScheduleCompile!L175,FIND("F",ScheduleCompile!L175)-1)),ScheduleCompile!L175)))))),"",IF(ScheduleCompile!L175="Off",0,IF(ScheduleCompile!L175="On",1,IF(ISNUMBER(ScheduleCompile!L175),ScheduleCompile!L175/1,IF(ISTEXT(ScheduleCompile!L175),IF(OR(ISNUMBER(FIND("5F",ScheduleCompile!L175)),ISNUMBER(FIND("0F",ScheduleCompile!L175)),ISNUMBER(FIND("8F",ScheduleCompile!L175)),ISNUMBER(FIND("1F",ScheduleCompile!L175)),ISNUMBER(FIND("2F",ScheduleCompile!L175)),ISNUMBER(FIND("3F",ScheduleCompile!L175)),ISNUMBER(FIND("6F",ScheduleCompile!L175)),ISNUMBER(FIND("7F",ScheduleCompile!L175)),ISNUMBER(FIND("9F",ScheduleCompile!L175)),ISNUMBER(FIND("4F",ScheduleCompile!L175))),VALUE(LEFT(ScheduleCompile!L175,FIND("F",ScheduleCompile!L175)-1)),ScheduleCompile!L175)))))))</f>
        <v>0.05</v>
      </c>
      <c r="R182" s="1">
        <f>IF(AND(ISERROR(IF(ScheduleCompile!M175="Off",0,IF(ScheduleCompile!M175="On",1,IF(ISNUMBER(ScheduleCompile!M175),ScheduleCompile!M175/1,IF(ISTEXT(ScheduleCompile!M175),IF(OR(ISNUMBER(FIND("5F",ScheduleCompile!M175)),ISNUMBER(FIND("0F",ScheduleCompile!M175)),ISNUMBER(FIND("8F",ScheduleCompile!M175)),ISNUMBER(FIND("1F",ScheduleCompile!M175)),ISNUMBER(FIND("2F",ScheduleCompile!M175)),ISNUMBER(FIND("3F",ScheduleCompile!M175)),ISNUMBER(FIND("6F",ScheduleCompile!M175)),ISNUMBER(FIND("7F",ScheduleCompile!M175)),ISNUMBER(FIND("9F",ScheduleCompile!M175)),ISNUMBER(FIND("4F",ScheduleCompile!M175))),VALUE(LEFT(ScheduleCompile!M175,FIND("F",ScheduleCompile!M175)-1)),ScheduleCompile!M175)))))),ISTEXT(ScheduleCompile!#REF!)),"ENDTABLE",IF(ISERROR(IF(ScheduleCompile!M175="Off",0,IF(ScheduleCompile!M175="On",1,IF(ISNUMBER(ScheduleCompile!M175),ScheduleCompile!M175/1,IF(ISTEXT(ScheduleCompile!M175),IF(OR(ISNUMBER(FIND("5F",ScheduleCompile!M175)),ISNUMBER(FIND("0F",ScheduleCompile!M175)),ISNUMBER(FIND("8F",ScheduleCompile!M175)),ISNUMBER(FIND("1F",ScheduleCompile!M175)),ISNUMBER(FIND("2F",ScheduleCompile!M175)),ISNUMBER(FIND("3F",ScheduleCompile!M175)),ISNUMBER(FIND("6F",ScheduleCompile!M175)),ISNUMBER(FIND("7F",ScheduleCompile!M175)),ISNUMBER(FIND("9F",ScheduleCompile!M175)),ISNUMBER(FIND("4F",ScheduleCompile!M175))),VALUE(LEFT(ScheduleCompile!M175,FIND("F",ScheduleCompile!M175)-1)),ScheduleCompile!M175)))))),"",IF(ScheduleCompile!M175="Off",0,IF(ScheduleCompile!M175="On",1,IF(ISNUMBER(ScheduleCompile!M175),ScheduleCompile!M175/1,IF(ISTEXT(ScheduleCompile!M175),IF(OR(ISNUMBER(FIND("5F",ScheduleCompile!M175)),ISNUMBER(FIND("0F",ScheduleCompile!M175)),ISNUMBER(FIND("8F",ScheduleCompile!M175)),ISNUMBER(FIND("1F",ScheduleCompile!M175)),ISNUMBER(FIND("2F",ScheduleCompile!M175)),ISNUMBER(FIND("3F",ScheduleCompile!M175)),ISNUMBER(FIND("6F",ScheduleCompile!M175)),ISNUMBER(FIND("7F",ScheduleCompile!M175)),ISNUMBER(FIND("9F",ScheduleCompile!M175)),ISNUMBER(FIND("4F",ScheduleCompile!M175))),VALUE(LEFT(ScheduleCompile!M175,FIND("F",ScheduleCompile!M175)-1)),ScheduleCompile!M175)))))))</f>
        <v>0.05</v>
      </c>
      <c r="S182" s="1">
        <f>IF(AND(ISERROR(IF(ScheduleCompile!N175="Off",0,IF(ScheduleCompile!N175="On",1,IF(ISNUMBER(ScheduleCompile!N175),ScheduleCompile!N175/1,IF(ISTEXT(ScheduleCompile!N175),IF(OR(ISNUMBER(FIND("5F",ScheduleCompile!N175)),ISNUMBER(FIND("0F",ScheduleCompile!N175)),ISNUMBER(FIND("8F",ScheduleCompile!N175)),ISNUMBER(FIND("1F",ScheduleCompile!N175)),ISNUMBER(FIND("2F",ScheduleCompile!N175)),ISNUMBER(FIND("3F",ScheduleCompile!N175)),ISNUMBER(FIND("6F",ScheduleCompile!N175)),ISNUMBER(FIND("7F",ScheduleCompile!N175)),ISNUMBER(FIND("9F",ScheduleCompile!N175)),ISNUMBER(FIND("4F",ScheduleCompile!N175))),VALUE(LEFT(ScheduleCompile!N175,FIND("F",ScheduleCompile!N175)-1)),ScheduleCompile!N175)))))),ISTEXT(ScheduleCompile!#REF!)),"ENDTABLE",IF(ISERROR(IF(ScheduleCompile!N175="Off",0,IF(ScheduleCompile!N175="On",1,IF(ISNUMBER(ScheduleCompile!N175),ScheduleCompile!N175/1,IF(ISTEXT(ScheduleCompile!N175),IF(OR(ISNUMBER(FIND("5F",ScheduleCompile!N175)),ISNUMBER(FIND("0F",ScheduleCompile!N175)),ISNUMBER(FIND("8F",ScheduleCompile!N175)),ISNUMBER(FIND("1F",ScheduleCompile!N175)),ISNUMBER(FIND("2F",ScheduleCompile!N175)),ISNUMBER(FIND("3F",ScheduleCompile!N175)),ISNUMBER(FIND("6F",ScheduleCompile!N175)),ISNUMBER(FIND("7F",ScheduleCompile!N175)),ISNUMBER(FIND("9F",ScheduleCompile!N175)),ISNUMBER(FIND("4F",ScheduleCompile!N175))),VALUE(LEFT(ScheduleCompile!N175,FIND("F",ScheduleCompile!N175)-1)),ScheduleCompile!N175)))))),"",IF(ScheduleCompile!N175="Off",0,IF(ScheduleCompile!N175="On",1,IF(ISNUMBER(ScheduleCompile!N175),ScheduleCompile!N175/1,IF(ISTEXT(ScheduleCompile!N175),IF(OR(ISNUMBER(FIND("5F",ScheduleCompile!N175)),ISNUMBER(FIND("0F",ScheduleCompile!N175)),ISNUMBER(FIND("8F",ScheduleCompile!N175)),ISNUMBER(FIND("1F",ScheduleCompile!N175)),ISNUMBER(FIND("2F",ScheduleCompile!N175)),ISNUMBER(FIND("3F",ScheduleCompile!N175)),ISNUMBER(FIND("6F",ScheduleCompile!N175)),ISNUMBER(FIND("7F",ScheduleCompile!N175)),ISNUMBER(FIND("9F",ScheduleCompile!N175)),ISNUMBER(FIND("4F",ScheduleCompile!N175))),VALUE(LEFT(ScheduleCompile!N175,FIND("F",ScheduleCompile!N175)-1)),ScheduleCompile!N175)))))))</f>
        <v>0.05</v>
      </c>
      <c r="T182" s="1">
        <f>IF(AND(ISERROR(IF(ScheduleCompile!O175="Off",0,IF(ScheduleCompile!O175="On",1,IF(ISNUMBER(ScheduleCompile!O175),ScheduleCompile!O175/1,IF(ISTEXT(ScheduleCompile!O175),IF(OR(ISNUMBER(FIND("5F",ScheduleCompile!O175)),ISNUMBER(FIND("0F",ScheduleCompile!O175)),ISNUMBER(FIND("8F",ScheduleCompile!O175)),ISNUMBER(FIND("1F",ScheduleCompile!O175)),ISNUMBER(FIND("2F",ScheduleCompile!O175)),ISNUMBER(FIND("3F",ScheduleCompile!O175)),ISNUMBER(FIND("6F",ScheduleCompile!O175)),ISNUMBER(FIND("7F",ScheduleCompile!O175)),ISNUMBER(FIND("9F",ScheduleCompile!O175)),ISNUMBER(FIND("4F",ScheduleCompile!O175))),VALUE(LEFT(ScheduleCompile!O175,FIND("F",ScheduleCompile!O175)-1)),ScheduleCompile!O175)))))),ISTEXT(ScheduleCompile!#REF!)),"ENDTABLE",IF(ISERROR(IF(ScheduleCompile!O175="Off",0,IF(ScheduleCompile!O175="On",1,IF(ISNUMBER(ScheduleCompile!O175),ScheduleCompile!O175/1,IF(ISTEXT(ScheduleCompile!O175),IF(OR(ISNUMBER(FIND("5F",ScheduleCompile!O175)),ISNUMBER(FIND("0F",ScheduleCompile!O175)),ISNUMBER(FIND("8F",ScheduleCompile!O175)),ISNUMBER(FIND("1F",ScheduleCompile!O175)),ISNUMBER(FIND("2F",ScheduleCompile!O175)),ISNUMBER(FIND("3F",ScheduleCompile!O175)),ISNUMBER(FIND("6F",ScheduleCompile!O175)),ISNUMBER(FIND("7F",ScheduleCompile!O175)),ISNUMBER(FIND("9F",ScheduleCompile!O175)),ISNUMBER(FIND("4F",ScheduleCompile!O175))),VALUE(LEFT(ScheduleCompile!O175,FIND("F",ScheduleCompile!O175)-1)),ScheduleCompile!O175)))))),"",IF(ScheduleCompile!O175="Off",0,IF(ScheduleCompile!O175="On",1,IF(ISNUMBER(ScheduleCompile!O175),ScheduleCompile!O175/1,IF(ISTEXT(ScheduleCompile!O175),IF(OR(ISNUMBER(FIND("5F",ScheduleCompile!O175)),ISNUMBER(FIND("0F",ScheduleCompile!O175)),ISNUMBER(FIND("8F",ScheduleCompile!O175)),ISNUMBER(FIND("1F",ScheduleCompile!O175)),ISNUMBER(FIND("2F",ScheduleCompile!O175)),ISNUMBER(FIND("3F",ScheduleCompile!O175)),ISNUMBER(FIND("6F",ScheduleCompile!O175)),ISNUMBER(FIND("7F",ScheduleCompile!O175)),ISNUMBER(FIND("9F",ScheduleCompile!O175)),ISNUMBER(FIND("4F",ScheduleCompile!O175))),VALUE(LEFT(ScheduleCompile!O175,FIND("F",ScheduleCompile!O175)-1)),ScheduleCompile!O175)))))))</f>
        <v>0.05</v>
      </c>
      <c r="U182" s="1">
        <f>IF(AND(ISERROR(IF(ScheduleCompile!P175="Off",0,IF(ScheduleCompile!P175="On",1,IF(ISNUMBER(ScheduleCompile!P175),ScheduleCompile!P175/1,IF(ISTEXT(ScheduleCompile!P175),IF(OR(ISNUMBER(FIND("5F",ScheduleCompile!P175)),ISNUMBER(FIND("0F",ScheduleCompile!P175)),ISNUMBER(FIND("8F",ScheduleCompile!P175)),ISNUMBER(FIND("1F",ScheduleCompile!P175)),ISNUMBER(FIND("2F",ScheduleCompile!P175)),ISNUMBER(FIND("3F",ScheduleCompile!P175)),ISNUMBER(FIND("6F",ScheduleCompile!P175)),ISNUMBER(FIND("7F",ScheduleCompile!P175)),ISNUMBER(FIND("9F",ScheduleCompile!P175)),ISNUMBER(FIND("4F",ScheduleCompile!P175))),VALUE(LEFT(ScheduleCompile!P175,FIND("F",ScheduleCompile!P175)-1)),ScheduleCompile!P175)))))),ISTEXT(ScheduleCompile!#REF!)),"ENDTABLE",IF(ISERROR(IF(ScheduleCompile!P175="Off",0,IF(ScheduleCompile!P175="On",1,IF(ISNUMBER(ScheduleCompile!P175),ScheduleCompile!P175/1,IF(ISTEXT(ScheduleCompile!P175),IF(OR(ISNUMBER(FIND("5F",ScheduleCompile!P175)),ISNUMBER(FIND("0F",ScheduleCompile!P175)),ISNUMBER(FIND("8F",ScheduleCompile!P175)),ISNUMBER(FIND("1F",ScheduleCompile!P175)),ISNUMBER(FIND("2F",ScheduleCompile!P175)),ISNUMBER(FIND("3F",ScheduleCompile!P175)),ISNUMBER(FIND("6F",ScheduleCompile!P175)),ISNUMBER(FIND("7F",ScheduleCompile!P175)),ISNUMBER(FIND("9F",ScheduleCompile!P175)),ISNUMBER(FIND("4F",ScheduleCompile!P175))),VALUE(LEFT(ScheduleCompile!P175,FIND("F",ScheduleCompile!P175)-1)),ScheduleCompile!P175)))))),"",IF(ScheduleCompile!P175="Off",0,IF(ScheduleCompile!P175="On",1,IF(ISNUMBER(ScheduleCompile!P175),ScheduleCompile!P175/1,IF(ISTEXT(ScheduleCompile!P175),IF(OR(ISNUMBER(FIND("5F",ScheduleCompile!P175)),ISNUMBER(FIND("0F",ScheduleCompile!P175)),ISNUMBER(FIND("8F",ScheduleCompile!P175)),ISNUMBER(FIND("1F",ScheduleCompile!P175)),ISNUMBER(FIND("2F",ScheduleCompile!P175)),ISNUMBER(FIND("3F",ScheduleCompile!P175)),ISNUMBER(FIND("6F",ScheduleCompile!P175)),ISNUMBER(FIND("7F",ScheduleCompile!P175)),ISNUMBER(FIND("9F",ScheduleCompile!P175)),ISNUMBER(FIND("4F",ScheduleCompile!P175))),VALUE(LEFT(ScheduleCompile!P175,FIND("F",ScheduleCompile!P175)-1)),ScheduleCompile!P175)))))))</f>
        <v>0.05</v>
      </c>
      <c r="V182" s="1">
        <f>IF(AND(ISERROR(IF(ScheduleCompile!Q175="Off",0,IF(ScheduleCompile!Q175="On",1,IF(ISNUMBER(ScheduleCompile!Q175),ScheduleCompile!Q175/1,IF(ISTEXT(ScheduleCompile!Q175),IF(OR(ISNUMBER(FIND("5F",ScheduleCompile!Q175)),ISNUMBER(FIND("0F",ScheduleCompile!Q175)),ISNUMBER(FIND("8F",ScheduleCompile!Q175)),ISNUMBER(FIND("1F",ScheduleCompile!Q175)),ISNUMBER(FIND("2F",ScheduleCompile!Q175)),ISNUMBER(FIND("3F",ScheduleCompile!Q175)),ISNUMBER(FIND("6F",ScheduleCompile!Q175)),ISNUMBER(FIND("7F",ScheduleCompile!Q175)),ISNUMBER(FIND("9F",ScheduleCompile!Q175)),ISNUMBER(FIND("4F",ScheduleCompile!Q175))),VALUE(LEFT(ScheduleCompile!Q175,FIND("F",ScheduleCompile!Q175)-1)),ScheduleCompile!Q175)))))),ISTEXT(ScheduleCompile!#REF!)),"ENDTABLE",IF(ISERROR(IF(ScheduleCompile!Q175="Off",0,IF(ScheduleCompile!Q175="On",1,IF(ISNUMBER(ScheduleCompile!Q175),ScheduleCompile!Q175/1,IF(ISTEXT(ScheduleCompile!Q175),IF(OR(ISNUMBER(FIND("5F",ScheduleCompile!Q175)),ISNUMBER(FIND("0F",ScheduleCompile!Q175)),ISNUMBER(FIND("8F",ScheduleCompile!Q175)),ISNUMBER(FIND("1F",ScheduleCompile!Q175)),ISNUMBER(FIND("2F",ScheduleCompile!Q175)),ISNUMBER(FIND("3F",ScheduleCompile!Q175)),ISNUMBER(FIND("6F",ScheduleCompile!Q175)),ISNUMBER(FIND("7F",ScheduleCompile!Q175)),ISNUMBER(FIND("9F",ScheduleCompile!Q175)),ISNUMBER(FIND("4F",ScheduleCompile!Q175))),VALUE(LEFT(ScheduleCompile!Q175,FIND("F",ScheduleCompile!Q175)-1)),ScheduleCompile!Q175)))))),"",IF(ScheduleCompile!Q175="Off",0,IF(ScheduleCompile!Q175="On",1,IF(ISNUMBER(ScheduleCompile!Q175),ScheduleCompile!Q175/1,IF(ISTEXT(ScheduleCompile!Q175),IF(OR(ISNUMBER(FIND("5F",ScheduleCompile!Q175)),ISNUMBER(FIND("0F",ScheduleCompile!Q175)),ISNUMBER(FIND("8F",ScheduleCompile!Q175)),ISNUMBER(FIND("1F",ScheduleCompile!Q175)),ISNUMBER(FIND("2F",ScheduleCompile!Q175)),ISNUMBER(FIND("3F",ScheduleCompile!Q175)),ISNUMBER(FIND("6F",ScheduleCompile!Q175)),ISNUMBER(FIND("7F",ScheduleCompile!Q175)),ISNUMBER(FIND("9F",ScheduleCompile!Q175)),ISNUMBER(FIND("4F",ScheduleCompile!Q175))),VALUE(LEFT(ScheduleCompile!Q175,FIND("F",ScheduleCompile!Q175)-1)),ScheduleCompile!Q175)))))))</f>
        <v>0.05</v>
      </c>
      <c r="W182" s="1">
        <f>IF(AND(ISERROR(IF(ScheduleCompile!R175="Off",0,IF(ScheduleCompile!R175="On",1,IF(ISNUMBER(ScheduleCompile!R175),ScheduleCompile!R175/1,IF(ISTEXT(ScheduleCompile!R175),IF(OR(ISNUMBER(FIND("5F",ScheduleCompile!R175)),ISNUMBER(FIND("0F",ScheduleCompile!R175)),ISNUMBER(FIND("8F",ScheduleCompile!R175)),ISNUMBER(FIND("1F",ScheduleCompile!R175)),ISNUMBER(FIND("2F",ScheduleCompile!R175)),ISNUMBER(FIND("3F",ScheduleCompile!R175)),ISNUMBER(FIND("6F",ScheduleCompile!R175)),ISNUMBER(FIND("7F",ScheduleCompile!R175)),ISNUMBER(FIND("9F",ScheduleCompile!R175)),ISNUMBER(FIND("4F",ScheduleCompile!R175))),VALUE(LEFT(ScheduleCompile!R175,FIND("F",ScheduleCompile!R175)-1)),ScheduleCompile!R175)))))),ISTEXT(ScheduleCompile!#REF!)),"ENDTABLE",IF(ISERROR(IF(ScheduleCompile!R175="Off",0,IF(ScheduleCompile!R175="On",1,IF(ISNUMBER(ScheduleCompile!R175),ScheduleCompile!R175/1,IF(ISTEXT(ScheduleCompile!R175),IF(OR(ISNUMBER(FIND("5F",ScheduleCompile!R175)),ISNUMBER(FIND("0F",ScheduleCompile!R175)),ISNUMBER(FIND("8F",ScheduleCompile!R175)),ISNUMBER(FIND("1F",ScheduleCompile!R175)),ISNUMBER(FIND("2F",ScheduleCompile!R175)),ISNUMBER(FIND("3F",ScheduleCompile!R175)),ISNUMBER(FIND("6F",ScheduleCompile!R175)),ISNUMBER(FIND("7F",ScheduleCompile!R175)),ISNUMBER(FIND("9F",ScheduleCompile!R175)),ISNUMBER(FIND("4F",ScheduleCompile!R175))),VALUE(LEFT(ScheduleCompile!R175,FIND("F",ScheduleCompile!R175)-1)),ScheduleCompile!R175)))))),"",IF(ScheduleCompile!R175="Off",0,IF(ScheduleCompile!R175="On",1,IF(ISNUMBER(ScheduleCompile!R175),ScheduleCompile!R175/1,IF(ISTEXT(ScheduleCompile!R175),IF(OR(ISNUMBER(FIND("5F",ScheduleCompile!R175)),ISNUMBER(FIND("0F",ScheduleCompile!R175)),ISNUMBER(FIND("8F",ScheduleCompile!R175)),ISNUMBER(FIND("1F",ScheduleCompile!R175)),ISNUMBER(FIND("2F",ScheduleCompile!R175)),ISNUMBER(FIND("3F",ScheduleCompile!R175)),ISNUMBER(FIND("6F",ScheduleCompile!R175)),ISNUMBER(FIND("7F",ScheduleCompile!R175)),ISNUMBER(FIND("9F",ScheduleCompile!R175)),ISNUMBER(FIND("4F",ScheduleCompile!R175))),VALUE(LEFT(ScheduleCompile!R175,FIND("F",ScheduleCompile!R175)-1)),ScheduleCompile!R175)))))))</f>
        <v>0.05</v>
      </c>
      <c r="X182" s="1">
        <f>IF(AND(ISERROR(IF(ScheduleCompile!S175="Off",0,IF(ScheduleCompile!S175="On",1,IF(ISNUMBER(ScheduleCompile!S175),ScheduleCompile!S175/1,IF(ISTEXT(ScheduleCompile!S175),IF(OR(ISNUMBER(FIND("5F",ScheduleCompile!S175)),ISNUMBER(FIND("0F",ScheduleCompile!S175)),ISNUMBER(FIND("8F",ScheduleCompile!S175)),ISNUMBER(FIND("1F",ScheduleCompile!S175)),ISNUMBER(FIND("2F",ScheduleCompile!S175)),ISNUMBER(FIND("3F",ScheduleCompile!S175)),ISNUMBER(FIND("6F",ScheduleCompile!S175)),ISNUMBER(FIND("7F",ScheduleCompile!S175)),ISNUMBER(FIND("9F",ScheduleCompile!S175)),ISNUMBER(FIND("4F",ScheduleCompile!S175))),VALUE(LEFT(ScheduleCompile!S175,FIND("F",ScheduleCompile!S175)-1)),ScheduleCompile!S175)))))),ISTEXT(ScheduleCompile!#REF!)),"ENDTABLE",IF(ISERROR(IF(ScheduleCompile!S175="Off",0,IF(ScheduleCompile!S175="On",1,IF(ISNUMBER(ScheduleCompile!S175),ScheduleCompile!S175/1,IF(ISTEXT(ScheduleCompile!S175),IF(OR(ISNUMBER(FIND("5F",ScheduleCompile!S175)),ISNUMBER(FIND("0F",ScheduleCompile!S175)),ISNUMBER(FIND("8F",ScheduleCompile!S175)),ISNUMBER(FIND("1F",ScheduleCompile!S175)),ISNUMBER(FIND("2F",ScheduleCompile!S175)),ISNUMBER(FIND("3F",ScheduleCompile!S175)),ISNUMBER(FIND("6F",ScheduleCompile!S175)),ISNUMBER(FIND("7F",ScheduleCompile!S175)),ISNUMBER(FIND("9F",ScheduleCompile!S175)),ISNUMBER(FIND("4F",ScheduleCompile!S175))),VALUE(LEFT(ScheduleCompile!S175,FIND("F",ScheduleCompile!S175)-1)),ScheduleCompile!S175)))))),"",IF(ScheduleCompile!S175="Off",0,IF(ScheduleCompile!S175="On",1,IF(ISNUMBER(ScheduleCompile!S175),ScheduleCompile!S175/1,IF(ISTEXT(ScheduleCompile!S175),IF(OR(ISNUMBER(FIND("5F",ScheduleCompile!S175)),ISNUMBER(FIND("0F",ScheduleCompile!S175)),ISNUMBER(FIND("8F",ScheduleCompile!S175)),ISNUMBER(FIND("1F",ScheduleCompile!S175)),ISNUMBER(FIND("2F",ScheduleCompile!S175)),ISNUMBER(FIND("3F",ScheduleCompile!S175)),ISNUMBER(FIND("6F",ScheduleCompile!S175)),ISNUMBER(FIND("7F",ScheduleCompile!S175)),ISNUMBER(FIND("9F",ScheduleCompile!S175)),ISNUMBER(FIND("4F",ScheduleCompile!S175))),VALUE(LEFT(ScheduleCompile!S175,FIND("F",ScheduleCompile!S175)-1)),ScheduleCompile!S175)))))))</f>
        <v>0.05</v>
      </c>
      <c r="Y182" s="1">
        <f>IF(AND(ISERROR(IF(ScheduleCompile!T175="Off",0,IF(ScheduleCompile!T175="On",1,IF(ISNUMBER(ScheduleCompile!T175),ScheduleCompile!T175/1,IF(ISTEXT(ScheduleCompile!T175),IF(OR(ISNUMBER(FIND("5F",ScheduleCompile!T175)),ISNUMBER(FIND("0F",ScheduleCompile!T175)),ISNUMBER(FIND("8F",ScheduleCompile!T175)),ISNUMBER(FIND("1F",ScheduleCompile!T175)),ISNUMBER(FIND("2F",ScheduleCompile!T175)),ISNUMBER(FIND("3F",ScheduleCompile!T175)),ISNUMBER(FIND("6F",ScheduleCompile!T175)),ISNUMBER(FIND("7F",ScheduleCompile!T175)),ISNUMBER(FIND("9F",ScheduleCompile!T175)),ISNUMBER(FIND("4F",ScheduleCompile!T175))),VALUE(LEFT(ScheduleCompile!T175,FIND("F",ScheduleCompile!T175)-1)),ScheduleCompile!T175)))))),ISTEXT(ScheduleCompile!#REF!)),"ENDTABLE",IF(ISERROR(IF(ScheduleCompile!T175="Off",0,IF(ScheduleCompile!T175="On",1,IF(ISNUMBER(ScheduleCompile!T175),ScheduleCompile!T175/1,IF(ISTEXT(ScheduleCompile!T175),IF(OR(ISNUMBER(FIND("5F",ScheduleCompile!T175)),ISNUMBER(FIND("0F",ScheduleCompile!T175)),ISNUMBER(FIND("8F",ScheduleCompile!T175)),ISNUMBER(FIND("1F",ScheduleCompile!T175)),ISNUMBER(FIND("2F",ScheduleCompile!T175)),ISNUMBER(FIND("3F",ScheduleCompile!T175)),ISNUMBER(FIND("6F",ScheduleCompile!T175)),ISNUMBER(FIND("7F",ScheduleCompile!T175)),ISNUMBER(FIND("9F",ScheduleCompile!T175)),ISNUMBER(FIND("4F",ScheduleCompile!T175))),VALUE(LEFT(ScheduleCompile!T175,FIND("F",ScheduleCompile!T175)-1)),ScheduleCompile!T175)))))),"",IF(ScheduleCompile!T175="Off",0,IF(ScheduleCompile!T175="On",1,IF(ISNUMBER(ScheduleCompile!T175),ScheduleCompile!T175/1,IF(ISTEXT(ScheduleCompile!T175),IF(OR(ISNUMBER(FIND("5F",ScheduleCompile!T175)),ISNUMBER(FIND("0F",ScheduleCompile!T175)),ISNUMBER(FIND("8F",ScheduleCompile!T175)),ISNUMBER(FIND("1F",ScheduleCompile!T175)),ISNUMBER(FIND("2F",ScheduleCompile!T175)),ISNUMBER(FIND("3F",ScheduleCompile!T175)),ISNUMBER(FIND("6F",ScheduleCompile!T175)),ISNUMBER(FIND("7F",ScheduleCompile!T175)),ISNUMBER(FIND("9F",ScheduleCompile!T175)),ISNUMBER(FIND("4F",ScheduleCompile!T175))),VALUE(LEFT(ScheduleCompile!T175,FIND("F",ScheduleCompile!T175)-1)),ScheduleCompile!T175)))))))</f>
        <v>0.05</v>
      </c>
      <c r="Z182" s="1">
        <f>IF(AND(ISERROR(IF(ScheduleCompile!U175="Off",0,IF(ScheduleCompile!U175="On",1,IF(ISNUMBER(ScheduleCompile!U175),ScheduleCompile!U175/1,IF(ISTEXT(ScheduleCompile!U175),IF(OR(ISNUMBER(FIND("5F",ScheduleCompile!U175)),ISNUMBER(FIND("0F",ScheduleCompile!U175)),ISNUMBER(FIND("8F",ScheduleCompile!U175)),ISNUMBER(FIND("1F",ScheduleCompile!U175)),ISNUMBER(FIND("2F",ScheduleCompile!U175)),ISNUMBER(FIND("3F",ScheduleCompile!U175)),ISNUMBER(FIND("6F",ScheduleCompile!U175)),ISNUMBER(FIND("7F",ScheduleCompile!U175)),ISNUMBER(FIND("9F",ScheduleCompile!U175)),ISNUMBER(FIND("4F",ScheduleCompile!U175))),VALUE(LEFT(ScheduleCompile!U175,FIND("F",ScheduleCompile!U175)-1)),ScheduleCompile!U175)))))),ISTEXT(ScheduleCompile!#REF!)),"ENDTABLE",IF(ISERROR(IF(ScheduleCompile!U175="Off",0,IF(ScheduleCompile!U175="On",1,IF(ISNUMBER(ScheduleCompile!U175),ScheduleCompile!U175/1,IF(ISTEXT(ScheduleCompile!U175),IF(OR(ISNUMBER(FIND("5F",ScheduleCompile!U175)),ISNUMBER(FIND("0F",ScheduleCompile!U175)),ISNUMBER(FIND("8F",ScheduleCompile!U175)),ISNUMBER(FIND("1F",ScheduleCompile!U175)),ISNUMBER(FIND("2F",ScheduleCompile!U175)),ISNUMBER(FIND("3F",ScheduleCompile!U175)),ISNUMBER(FIND("6F",ScheduleCompile!U175)),ISNUMBER(FIND("7F",ScheduleCompile!U175)),ISNUMBER(FIND("9F",ScheduleCompile!U175)),ISNUMBER(FIND("4F",ScheduleCompile!U175))),VALUE(LEFT(ScheduleCompile!U175,FIND("F",ScheduleCompile!U175)-1)),ScheduleCompile!U175)))))),"",IF(ScheduleCompile!U175="Off",0,IF(ScheduleCompile!U175="On",1,IF(ISNUMBER(ScheduleCompile!U175),ScheduleCompile!U175/1,IF(ISTEXT(ScheduleCompile!U175),IF(OR(ISNUMBER(FIND("5F",ScheduleCompile!U175)),ISNUMBER(FIND("0F",ScheduleCompile!U175)),ISNUMBER(FIND("8F",ScheduleCompile!U175)),ISNUMBER(FIND("1F",ScheduleCompile!U175)),ISNUMBER(FIND("2F",ScheduleCompile!U175)),ISNUMBER(FIND("3F",ScheduleCompile!U175)),ISNUMBER(FIND("6F",ScheduleCompile!U175)),ISNUMBER(FIND("7F",ScheduleCompile!U175)),ISNUMBER(FIND("9F",ScheduleCompile!U175)),ISNUMBER(FIND("4F",ScheduleCompile!U175))),VALUE(LEFT(ScheduleCompile!U175,FIND("F",ScheduleCompile!U175)-1)),ScheduleCompile!U175)))))))</f>
        <v>0.05</v>
      </c>
      <c r="AA182" s="1">
        <f>IF(AND(ISERROR(IF(ScheduleCompile!V175="Off",0,IF(ScheduleCompile!V175="On",1,IF(ISNUMBER(ScheduleCompile!V175),ScheduleCompile!V175/1,IF(ISTEXT(ScheduleCompile!V175),IF(OR(ISNUMBER(FIND("5F",ScheduleCompile!V175)),ISNUMBER(FIND("0F",ScheduleCompile!V175)),ISNUMBER(FIND("8F",ScheduleCompile!V175)),ISNUMBER(FIND("1F",ScheduleCompile!V175)),ISNUMBER(FIND("2F",ScheduleCompile!V175)),ISNUMBER(FIND("3F",ScheduleCompile!V175)),ISNUMBER(FIND("6F",ScheduleCompile!V175)),ISNUMBER(FIND("7F",ScheduleCompile!V175)),ISNUMBER(FIND("9F",ScheduleCompile!V175)),ISNUMBER(FIND("4F",ScheduleCompile!V175))),VALUE(LEFT(ScheduleCompile!V175,FIND("F",ScheduleCompile!V175)-1)),ScheduleCompile!V175)))))),ISTEXT(ScheduleCompile!#REF!)),"ENDTABLE",IF(ISERROR(IF(ScheduleCompile!V175="Off",0,IF(ScheduleCompile!V175="On",1,IF(ISNUMBER(ScheduleCompile!V175),ScheduleCompile!V175/1,IF(ISTEXT(ScheduleCompile!V175),IF(OR(ISNUMBER(FIND("5F",ScheduleCompile!V175)),ISNUMBER(FIND("0F",ScheduleCompile!V175)),ISNUMBER(FIND("8F",ScheduleCompile!V175)),ISNUMBER(FIND("1F",ScheduleCompile!V175)),ISNUMBER(FIND("2F",ScheduleCompile!V175)),ISNUMBER(FIND("3F",ScheduleCompile!V175)),ISNUMBER(FIND("6F",ScheduleCompile!V175)),ISNUMBER(FIND("7F",ScheduleCompile!V175)),ISNUMBER(FIND("9F",ScheduleCompile!V175)),ISNUMBER(FIND("4F",ScheduleCompile!V175))),VALUE(LEFT(ScheduleCompile!V175,FIND("F",ScheduleCompile!V175)-1)),ScheduleCompile!V175)))))),"",IF(ScheduleCompile!V175="Off",0,IF(ScheduleCompile!V175="On",1,IF(ISNUMBER(ScheduleCompile!V175),ScheduleCompile!V175/1,IF(ISTEXT(ScheduleCompile!V175),IF(OR(ISNUMBER(FIND("5F",ScheduleCompile!V175)),ISNUMBER(FIND("0F",ScheduleCompile!V175)),ISNUMBER(FIND("8F",ScheduleCompile!V175)),ISNUMBER(FIND("1F",ScheduleCompile!V175)),ISNUMBER(FIND("2F",ScheduleCompile!V175)),ISNUMBER(FIND("3F",ScheduleCompile!V175)),ISNUMBER(FIND("6F",ScheduleCompile!V175)),ISNUMBER(FIND("7F",ScheduleCompile!V175)),ISNUMBER(FIND("9F",ScheduleCompile!V175)),ISNUMBER(FIND("4F",ScheduleCompile!V175))),VALUE(LEFT(ScheduleCompile!V175,FIND("F",ScheduleCompile!V175)-1)),ScheduleCompile!V175)))))))</f>
        <v>0.05</v>
      </c>
      <c r="AB182" s="1">
        <f>IF(AND(ISERROR(IF(ScheduleCompile!W175="Off",0,IF(ScheduleCompile!W175="On",1,IF(ISNUMBER(ScheduleCompile!W175),ScheduleCompile!W175/1,IF(ISTEXT(ScheduleCompile!W175),IF(OR(ISNUMBER(FIND("5F",ScheduleCompile!W175)),ISNUMBER(FIND("0F",ScheduleCompile!W175)),ISNUMBER(FIND("8F",ScheduleCompile!W175)),ISNUMBER(FIND("1F",ScheduleCompile!W175)),ISNUMBER(FIND("2F",ScheduleCompile!W175)),ISNUMBER(FIND("3F",ScheduleCompile!W175)),ISNUMBER(FIND("6F",ScheduleCompile!W175)),ISNUMBER(FIND("7F",ScheduleCompile!W175)),ISNUMBER(FIND("9F",ScheduleCompile!W175)),ISNUMBER(FIND("4F",ScheduleCompile!W175))),VALUE(LEFT(ScheduleCompile!W175,FIND("F",ScheduleCompile!W175)-1)),ScheduleCompile!W175)))))),ISTEXT(ScheduleCompile!#REF!)),"ENDTABLE",IF(ISERROR(IF(ScheduleCompile!W175="Off",0,IF(ScheduleCompile!W175="On",1,IF(ISNUMBER(ScheduleCompile!W175),ScheduleCompile!W175/1,IF(ISTEXT(ScheduleCompile!W175),IF(OR(ISNUMBER(FIND("5F",ScheduleCompile!W175)),ISNUMBER(FIND("0F",ScheduleCompile!W175)),ISNUMBER(FIND("8F",ScheduleCompile!W175)),ISNUMBER(FIND("1F",ScheduleCompile!W175)),ISNUMBER(FIND("2F",ScheduleCompile!W175)),ISNUMBER(FIND("3F",ScheduleCompile!W175)),ISNUMBER(FIND("6F",ScheduleCompile!W175)),ISNUMBER(FIND("7F",ScheduleCompile!W175)),ISNUMBER(FIND("9F",ScheduleCompile!W175)),ISNUMBER(FIND("4F",ScheduleCompile!W175))),VALUE(LEFT(ScheduleCompile!W175,FIND("F",ScheduleCompile!W175)-1)),ScheduleCompile!W175)))))),"",IF(ScheduleCompile!W175="Off",0,IF(ScheduleCompile!W175="On",1,IF(ISNUMBER(ScheduleCompile!W175),ScheduleCompile!W175/1,IF(ISTEXT(ScheduleCompile!W175),IF(OR(ISNUMBER(FIND("5F",ScheduleCompile!W175)),ISNUMBER(FIND("0F",ScheduleCompile!W175)),ISNUMBER(FIND("8F",ScheduleCompile!W175)),ISNUMBER(FIND("1F",ScheduleCompile!W175)),ISNUMBER(FIND("2F",ScheduleCompile!W175)),ISNUMBER(FIND("3F",ScheduleCompile!W175)),ISNUMBER(FIND("6F",ScheduleCompile!W175)),ISNUMBER(FIND("7F",ScheduleCompile!W175)),ISNUMBER(FIND("9F",ScheduleCompile!W175)),ISNUMBER(FIND("4F",ScheduleCompile!W175))),VALUE(LEFT(ScheduleCompile!W175,FIND("F",ScheduleCompile!W175)-1)),ScheduleCompile!W175)))))))</f>
        <v>0.05</v>
      </c>
      <c r="AC182" s="1">
        <f>IF(AND(ISERROR(IF(ScheduleCompile!X175="Off",0,IF(ScheduleCompile!X175="On",1,IF(ISNUMBER(ScheduleCompile!X175),ScheduleCompile!X175/1,IF(ISTEXT(ScheduleCompile!X175),IF(OR(ISNUMBER(FIND("5F",ScheduleCompile!X175)),ISNUMBER(FIND("0F",ScheduleCompile!X175)),ISNUMBER(FIND("8F",ScheduleCompile!X175)),ISNUMBER(FIND("1F",ScheduleCompile!X175)),ISNUMBER(FIND("2F",ScheduleCompile!X175)),ISNUMBER(FIND("3F",ScheduleCompile!X175)),ISNUMBER(FIND("6F",ScheduleCompile!X175)),ISNUMBER(FIND("7F",ScheduleCompile!X175)),ISNUMBER(FIND("9F",ScheduleCompile!X175)),ISNUMBER(FIND("4F",ScheduleCompile!X175))),VALUE(LEFT(ScheduleCompile!X175,FIND("F",ScheduleCompile!X175)-1)),ScheduleCompile!X175)))))),ISTEXT(ScheduleCompile!#REF!)),"ENDTABLE",IF(ISERROR(IF(ScheduleCompile!X175="Off",0,IF(ScheduleCompile!X175="On",1,IF(ISNUMBER(ScheduleCompile!X175),ScheduleCompile!X175/1,IF(ISTEXT(ScheduleCompile!X175),IF(OR(ISNUMBER(FIND("5F",ScheduleCompile!X175)),ISNUMBER(FIND("0F",ScheduleCompile!X175)),ISNUMBER(FIND("8F",ScheduleCompile!X175)),ISNUMBER(FIND("1F",ScheduleCompile!X175)),ISNUMBER(FIND("2F",ScheduleCompile!X175)),ISNUMBER(FIND("3F",ScheduleCompile!X175)),ISNUMBER(FIND("6F",ScheduleCompile!X175)),ISNUMBER(FIND("7F",ScheduleCompile!X175)),ISNUMBER(FIND("9F",ScheduleCompile!X175)),ISNUMBER(FIND("4F",ScheduleCompile!X175))),VALUE(LEFT(ScheduleCompile!X175,FIND("F",ScheduleCompile!X175)-1)),ScheduleCompile!X175)))))),"",IF(ScheduleCompile!X175="Off",0,IF(ScheduleCompile!X175="On",1,IF(ISNUMBER(ScheduleCompile!X175),ScheduleCompile!X175/1,IF(ISTEXT(ScheduleCompile!X175),IF(OR(ISNUMBER(FIND("5F",ScheduleCompile!X175)),ISNUMBER(FIND("0F",ScheduleCompile!X175)),ISNUMBER(FIND("8F",ScheduleCompile!X175)),ISNUMBER(FIND("1F",ScheduleCompile!X175)),ISNUMBER(FIND("2F",ScheduleCompile!X175)),ISNUMBER(FIND("3F",ScheduleCompile!X175)),ISNUMBER(FIND("6F",ScheduleCompile!X175)),ISNUMBER(FIND("7F",ScheduleCompile!X175)),ISNUMBER(FIND("9F",ScheduleCompile!X175)),ISNUMBER(FIND("4F",ScheduleCompile!X175))),VALUE(LEFT(ScheduleCompile!X175,FIND("F",ScheduleCompile!X175)-1)),ScheduleCompile!X175)))))))</f>
        <v>0.05</v>
      </c>
      <c r="AD182" s="1">
        <f>IF(AND(ISERROR(IF(ScheduleCompile!Y175="Off",0,IF(ScheduleCompile!Y175="On",1,IF(ISNUMBER(ScheduleCompile!Y175),ScheduleCompile!Y175/1,IF(ISTEXT(ScheduleCompile!Y175),IF(OR(ISNUMBER(FIND("5F",ScheduleCompile!Y175)),ISNUMBER(FIND("0F",ScheduleCompile!Y175)),ISNUMBER(FIND("8F",ScheduleCompile!Y175)),ISNUMBER(FIND("1F",ScheduleCompile!Y175)),ISNUMBER(FIND("2F",ScheduleCompile!Y175)),ISNUMBER(FIND("3F",ScheduleCompile!Y175)),ISNUMBER(FIND("6F",ScheduleCompile!Y175)),ISNUMBER(FIND("7F",ScheduleCompile!Y175)),ISNUMBER(FIND("9F",ScheduleCompile!Y175)),ISNUMBER(FIND("4F",ScheduleCompile!Y175))),VALUE(LEFT(ScheduleCompile!Y175,FIND("F",ScheduleCompile!Y175)-1)),ScheduleCompile!Y175)))))),ISTEXT(ScheduleCompile!#REF!)),"ENDTABLE",IF(ISERROR(IF(ScheduleCompile!Y175="Off",0,IF(ScheduleCompile!Y175="On",1,IF(ISNUMBER(ScheduleCompile!Y175),ScheduleCompile!Y175/1,IF(ISTEXT(ScheduleCompile!Y175),IF(OR(ISNUMBER(FIND("5F",ScheduleCompile!Y175)),ISNUMBER(FIND("0F",ScheduleCompile!Y175)),ISNUMBER(FIND("8F",ScheduleCompile!Y175)),ISNUMBER(FIND("1F",ScheduleCompile!Y175)),ISNUMBER(FIND("2F",ScheduleCompile!Y175)),ISNUMBER(FIND("3F",ScheduleCompile!Y175)),ISNUMBER(FIND("6F",ScheduleCompile!Y175)),ISNUMBER(FIND("7F",ScheduleCompile!Y175)),ISNUMBER(FIND("9F",ScheduleCompile!Y175)),ISNUMBER(FIND("4F",ScheduleCompile!Y175))),VALUE(LEFT(ScheduleCompile!Y175,FIND("F",ScheduleCompile!Y175)-1)),ScheduleCompile!Y175)))))),"",IF(ScheduleCompile!Y175="Off",0,IF(ScheduleCompile!Y175="On",1,IF(ISNUMBER(ScheduleCompile!Y175),ScheduleCompile!Y175/1,IF(ISTEXT(ScheduleCompile!Y175),IF(OR(ISNUMBER(FIND("5F",ScheduleCompile!Y175)),ISNUMBER(FIND("0F",ScheduleCompile!Y175)),ISNUMBER(FIND("8F",ScheduleCompile!Y175)),ISNUMBER(FIND("1F",ScheduleCompile!Y175)),ISNUMBER(FIND("2F",ScheduleCompile!Y175)),ISNUMBER(FIND("3F",ScheduleCompile!Y175)),ISNUMBER(FIND("6F",ScheduleCompile!Y175)),ISNUMBER(FIND("7F",ScheduleCompile!Y175)),ISNUMBER(FIND("9F",ScheduleCompile!Y175)),ISNUMBER(FIND("4F",ScheduleCompile!Y175))),VALUE(LEFT(ScheduleCompile!Y175,FIND("F",ScheduleCompile!Y175)-1)),ScheduleCompile!Y175)))))))</f>
        <v>0.05</v>
      </c>
    </row>
    <row r="183" spans="1:30" x14ac:dyDescent="0.25">
      <c r="A183" t="str">
        <f t="shared" si="8"/>
        <v>SchDay "ManufacturingReceptacleWD"  Type = "Fraction" Hr = (0.05, 0.05, 0.05, 0.05, 0.05, 0.1, 0.1, 0.3, 0.9, 0.9, 0.9, 0.9, 0.9, 0.9, 0.9, 0.9, 0.9, 0.5, 0.3, 0.3, 0.2, 0.2, 0.1, 0.05) ..</v>
      </c>
      <c r="B183" s="1" t="s">
        <v>623</v>
      </c>
      <c r="C183" t="str">
        <f t="shared" si="9"/>
        <v xml:space="preserve">SchDay "ManufacturingReceptacleWD"  Type = "Fraction" Hr = </v>
      </c>
      <c r="D183" t="str">
        <f t="shared" si="10"/>
        <v>(0.05, 0.05, 0.05, 0.05, 0.05, 0.1, 0.1, 0.3, 0.9, 0.9, 0.9, 0.9, 0.9, 0.9, 0.9, 0.9, 0.9, 0.5, 0.3, 0.3, 0.2, 0.2, 0.1, 0.05) ..</v>
      </c>
      <c r="E183" s="30" t="str">
        <f>ScheduleCompile!A176</f>
        <v>ManufacturingReceptacleWD</v>
      </c>
      <c r="F183" t="str">
        <f t="shared" si="11"/>
        <v>Fraction</v>
      </c>
      <c r="G183" s="1">
        <f>IF(AND(ISERROR(IF(ScheduleCompile!B176="Off",0,IF(ScheduleCompile!B176="On",1,IF(ISNUMBER(ScheduleCompile!B176),ScheduleCompile!B176/1,IF(ISTEXT(ScheduleCompile!B176),IF(OR(ISNUMBER(FIND("5F",ScheduleCompile!B176)),ISNUMBER(FIND("0F",ScheduleCompile!B176)),ISNUMBER(FIND("8F",ScheduleCompile!B176)),ISNUMBER(FIND("1F",ScheduleCompile!B176)),ISNUMBER(FIND("2F",ScheduleCompile!B176)),ISNUMBER(FIND("3F",ScheduleCompile!B176)),ISNUMBER(FIND("6F",ScheduleCompile!B176)),ISNUMBER(FIND("7F",ScheduleCompile!B176)),ISNUMBER(FIND("9F",ScheduleCompile!B176)),ISNUMBER(FIND("4F",ScheduleCompile!B176))),VALUE(LEFT(ScheduleCompile!B176,FIND("F",ScheduleCompile!B176)-1)),ScheduleCompile!B176)))))),ISTEXT(ScheduleCompile!#REF!)),"ENDTABLE",IF(ISERROR(IF(ScheduleCompile!B176="Off",0,IF(ScheduleCompile!B176="On",1,IF(ISNUMBER(ScheduleCompile!B176),ScheduleCompile!B176/1,IF(ISTEXT(ScheduleCompile!B176),IF(OR(ISNUMBER(FIND("5F",ScheduleCompile!B176)),ISNUMBER(FIND("0F",ScheduleCompile!B176)),ISNUMBER(FIND("8F",ScheduleCompile!B176)),ISNUMBER(FIND("1F",ScheduleCompile!B176)),ISNUMBER(FIND("2F",ScheduleCompile!B176)),ISNUMBER(FIND("3F",ScheduleCompile!B176)),ISNUMBER(FIND("6F",ScheduleCompile!B176)),ISNUMBER(FIND("7F",ScheduleCompile!B176)),ISNUMBER(FIND("9F",ScheduleCompile!B176)),ISNUMBER(FIND("4F",ScheduleCompile!B176))),VALUE(LEFT(ScheduleCompile!B176,FIND("F",ScheduleCompile!B176)-1)),ScheduleCompile!B176)))))),"",IF(ScheduleCompile!B176="Off",0,IF(ScheduleCompile!B176="On",1,IF(ISNUMBER(ScheduleCompile!B176),ScheduleCompile!B176/1,IF(ISTEXT(ScheduleCompile!B176),IF(OR(ISNUMBER(FIND("5F",ScheduleCompile!B176)),ISNUMBER(FIND("0F",ScheduleCompile!B176)),ISNUMBER(FIND("8F",ScheduleCompile!B176)),ISNUMBER(FIND("1F",ScheduleCompile!B176)),ISNUMBER(FIND("2F",ScheduleCompile!B176)),ISNUMBER(FIND("3F",ScheduleCompile!B176)),ISNUMBER(FIND("6F",ScheduleCompile!B176)),ISNUMBER(FIND("7F",ScheduleCompile!B176)),ISNUMBER(FIND("9F",ScheduleCompile!B176)),ISNUMBER(FIND("4F",ScheduleCompile!B176))),VALUE(LEFT(ScheduleCompile!B176,FIND("F",ScheduleCompile!B176)-1)),ScheduleCompile!B176)))))))</f>
        <v>0.05</v>
      </c>
      <c r="H183" s="1">
        <f>IF(AND(ISERROR(IF(ScheduleCompile!C176="Off",0,IF(ScheduleCompile!C176="On",1,IF(ISNUMBER(ScheduleCompile!C176),ScheduleCompile!C176/1,IF(ISTEXT(ScheduleCompile!C176),IF(OR(ISNUMBER(FIND("5F",ScheduleCompile!C176)),ISNUMBER(FIND("0F",ScheduleCompile!C176)),ISNUMBER(FIND("8F",ScheduleCompile!C176)),ISNUMBER(FIND("1F",ScheduleCompile!C176)),ISNUMBER(FIND("2F",ScheduleCompile!C176)),ISNUMBER(FIND("3F",ScheduleCompile!C176)),ISNUMBER(FIND("6F",ScheduleCompile!C176)),ISNUMBER(FIND("7F",ScheduleCompile!C176)),ISNUMBER(FIND("9F",ScheduleCompile!C176)),ISNUMBER(FIND("4F",ScheduleCompile!C176))),VALUE(LEFT(ScheduleCompile!C176,FIND("F",ScheduleCompile!C176)-1)),ScheduleCompile!C176)))))),ISTEXT(ScheduleCompile!#REF!)),"ENDTABLE",IF(ISERROR(IF(ScheduleCompile!C176="Off",0,IF(ScheduleCompile!C176="On",1,IF(ISNUMBER(ScheduleCompile!C176),ScheduleCompile!C176/1,IF(ISTEXT(ScheduleCompile!C176),IF(OR(ISNUMBER(FIND("5F",ScheduleCompile!C176)),ISNUMBER(FIND("0F",ScheduleCompile!C176)),ISNUMBER(FIND("8F",ScheduleCompile!C176)),ISNUMBER(FIND("1F",ScheduleCompile!C176)),ISNUMBER(FIND("2F",ScheduleCompile!C176)),ISNUMBER(FIND("3F",ScheduleCompile!C176)),ISNUMBER(FIND("6F",ScheduleCompile!C176)),ISNUMBER(FIND("7F",ScheduleCompile!C176)),ISNUMBER(FIND("9F",ScheduleCompile!C176)),ISNUMBER(FIND("4F",ScheduleCompile!C176))),VALUE(LEFT(ScheduleCompile!C176,FIND("F",ScheduleCompile!C176)-1)),ScheduleCompile!C176)))))),"",IF(ScheduleCompile!C176="Off",0,IF(ScheduleCompile!C176="On",1,IF(ISNUMBER(ScheduleCompile!C176),ScheduleCompile!C176/1,IF(ISTEXT(ScheduleCompile!C176),IF(OR(ISNUMBER(FIND("5F",ScheduleCompile!C176)),ISNUMBER(FIND("0F",ScheduleCompile!C176)),ISNUMBER(FIND("8F",ScheduleCompile!C176)),ISNUMBER(FIND("1F",ScheduleCompile!C176)),ISNUMBER(FIND("2F",ScheduleCompile!C176)),ISNUMBER(FIND("3F",ScheduleCompile!C176)),ISNUMBER(FIND("6F",ScheduleCompile!C176)),ISNUMBER(FIND("7F",ScheduleCompile!C176)),ISNUMBER(FIND("9F",ScheduleCompile!C176)),ISNUMBER(FIND("4F",ScheduleCompile!C176))),VALUE(LEFT(ScheduleCompile!C176,FIND("F",ScheduleCompile!C176)-1)),ScheduleCompile!C176)))))))</f>
        <v>0.05</v>
      </c>
      <c r="I183" s="1">
        <f>IF(AND(ISERROR(IF(ScheduleCompile!D176="Off",0,IF(ScheduleCompile!D176="On",1,IF(ISNUMBER(ScheduleCompile!D176),ScheduleCompile!D176/1,IF(ISTEXT(ScheduleCompile!D176),IF(OR(ISNUMBER(FIND("5F",ScheduleCompile!D176)),ISNUMBER(FIND("0F",ScheduleCompile!D176)),ISNUMBER(FIND("8F",ScheduleCompile!D176)),ISNUMBER(FIND("1F",ScheduleCompile!D176)),ISNUMBER(FIND("2F",ScheduleCompile!D176)),ISNUMBER(FIND("3F",ScheduleCompile!D176)),ISNUMBER(FIND("6F",ScheduleCompile!D176)),ISNUMBER(FIND("7F",ScheduleCompile!D176)),ISNUMBER(FIND("9F",ScheduleCompile!D176)),ISNUMBER(FIND("4F",ScheduleCompile!D176))),VALUE(LEFT(ScheduleCompile!D176,FIND("F",ScheduleCompile!D176)-1)),ScheduleCompile!D176)))))),ISTEXT(ScheduleCompile!#REF!)),"ENDTABLE",IF(ISERROR(IF(ScheduleCompile!D176="Off",0,IF(ScheduleCompile!D176="On",1,IF(ISNUMBER(ScheduleCompile!D176),ScheduleCompile!D176/1,IF(ISTEXT(ScheduleCompile!D176),IF(OR(ISNUMBER(FIND("5F",ScheduleCompile!D176)),ISNUMBER(FIND("0F",ScheduleCompile!D176)),ISNUMBER(FIND("8F",ScheduleCompile!D176)),ISNUMBER(FIND("1F",ScheduleCompile!D176)),ISNUMBER(FIND("2F",ScheduleCompile!D176)),ISNUMBER(FIND("3F",ScheduleCompile!D176)),ISNUMBER(FIND("6F",ScheduleCompile!D176)),ISNUMBER(FIND("7F",ScheduleCompile!D176)),ISNUMBER(FIND("9F",ScheduleCompile!D176)),ISNUMBER(FIND("4F",ScheduleCompile!D176))),VALUE(LEFT(ScheduleCompile!D176,FIND("F",ScheduleCompile!D176)-1)),ScheduleCompile!D176)))))),"",IF(ScheduleCompile!D176="Off",0,IF(ScheduleCompile!D176="On",1,IF(ISNUMBER(ScheduleCompile!D176),ScheduleCompile!D176/1,IF(ISTEXT(ScheduleCompile!D176),IF(OR(ISNUMBER(FIND("5F",ScheduleCompile!D176)),ISNUMBER(FIND("0F",ScheduleCompile!D176)),ISNUMBER(FIND("8F",ScheduleCompile!D176)),ISNUMBER(FIND("1F",ScheduleCompile!D176)),ISNUMBER(FIND("2F",ScheduleCompile!D176)),ISNUMBER(FIND("3F",ScheduleCompile!D176)),ISNUMBER(FIND("6F",ScheduleCompile!D176)),ISNUMBER(FIND("7F",ScheduleCompile!D176)),ISNUMBER(FIND("9F",ScheduleCompile!D176)),ISNUMBER(FIND("4F",ScheduleCompile!D176))),VALUE(LEFT(ScheduleCompile!D176,FIND("F",ScheduleCompile!D176)-1)),ScheduleCompile!D176)))))))</f>
        <v>0.05</v>
      </c>
      <c r="J183" s="1">
        <f>IF(AND(ISERROR(IF(ScheduleCompile!E176="Off",0,IF(ScheduleCompile!E176="On",1,IF(ISNUMBER(ScheduleCompile!E176),ScheduleCompile!E176/1,IF(ISTEXT(ScheduleCompile!E176),IF(OR(ISNUMBER(FIND("5F",ScheduleCompile!E176)),ISNUMBER(FIND("0F",ScheduleCompile!E176)),ISNUMBER(FIND("8F",ScheduleCompile!E176)),ISNUMBER(FIND("1F",ScheduleCompile!E176)),ISNUMBER(FIND("2F",ScheduleCompile!E176)),ISNUMBER(FIND("3F",ScheduleCompile!E176)),ISNUMBER(FIND("6F",ScheduleCompile!E176)),ISNUMBER(FIND("7F",ScheduleCompile!E176)),ISNUMBER(FIND("9F",ScheduleCompile!E176)),ISNUMBER(FIND("4F",ScheduleCompile!E176))),VALUE(LEFT(ScheduleCompile!E176,FIND("F",ScheduleCompile!E176)-1)),ScheduleCompile!E176)))))),ISTEXT(ScheduleCompile!#REF!)),"ENDTABLE",IF(ISERROR(IF(ScheduleCompile!E176="Off",0,IF(ScheduleCompile!E176="On",1,IF(ISNUMBER(ScheduleCompile!E176),ScheduleCompile!E176/1,IF(ISTEXT(ScheduleCompile!E176),IF(OR(ISNUMBER(FIND("5F",ScheduleCompile!E176)),ISNUMBER(FIND("0F",ScheduleCompile!E176)),ISNUMBER(FIND("8F",ScheduleCompile!E176)),ISNUMBER(FIND("1F",ScheduleCompile!E176)),ISNUMBER(FIND("2F",ScheduleCompile!E176)),ISNUMBER(FIND("3F",ScheduleCompile!E176)),ISNUMBER(FIND("6F",ScheduleCompile!E176)),ISNUMBER(FIND("7F",ScheduleCompile!E176)),ISNUMBER(FIND("9F",ScheduleCompile!E176)),ISNUMBER(FIND("4F",ScheduleCompile!E176))),VALUE(LEFT(ScheduleCompile!E176,FIND("F",ScheduleCompile!E176)-1)),ScheduleCompile!E176)))))),"",IF(ScheduleCompile!E176="Off",0,IF(ScheduleCompile!E176="On",1,IF(ISNUMBER(ScheduleCompile!E176),ScheduleCompile!E176/1,IF(ISTEXT(ScheduleCompile!E176),IF(OR(ISNUMBER(FIND("5F",ScheduleCompile!E176)),ISNUMBER(FIND("0F",ScheduleCompile!E176)),ISNUMBER(FIND("8F",ScheduleCompile!E176)),ISNUMBER(FIND("1F",ScheduleCompile!E176)),ISNUMBER(FIND("2F",ScheduleCompile!E176)),ISNUMBER(FIND("3F",ScheduleCompile!E176)),ISNUMBER(FIND("6F",ScheduleCompile!E176)),ISNUMBER(FIND("7F",ScheduleCompile!E176)),ISNUMBER(FIND("9F",ScheduleCompile!E176)),ISNUMBER(FIND("4F",ScheduleCompile!E176))),VALUE(LEFT(ScheduleCompile!E176,FIND("F",ScheduleCompile!E176)-1)),ScheduleCompile!E176)))))))</f>
        <v>0.05</v>
      </c>
      <c r="K183" s="1">
        <f>IF(AND(ISERROR(IF(ScheduleCompile!F176="Off",0,IF(ScheduleCompile!F176="On",1,IF(ISNUMBER(ScheduleCompile!F176),ScheduleCompile!F176/1,IF(ISTEXT(ScheduleCompile!F176),IF(OR(ISNUMBER(FIND("5F",ScheduleCompile!F176)),ISNUMBER(FIND("0F",ScheduleCompile!F176)),ISNUMBER(FIND("8F",ScheduleCompile!F176)),ISNUMBER(FIND("1F",ScheduleCompile!F176)),ISNUMBER(FIND("2F",ScheduleCompile!F176)),ISNUMBER(FIND("3F",ScheduleCompile!F176)),ISNUMBER(FIND("6F",ScheduleCompile!F176)),ISNUMBER(FIND("7F",ScheduleCompile!F176)),ISNUMBER(FIND("9F",ScheduleCompile!F176)),ISNUMBER(FIND("4F",ScheduleCompile!F176))),VALUE(LEFT(ScheduleCompile!F176,FIND("F",ScheduleCompile!F176)-1)),ScheduleCompile!F176)))))),ISTEXT(ScheduleCompile!#REF!)),"ENDTABLE",IF(ISERROR(IF(ScheduleCompile!F176="Off",0,IF(ScheduleCompile!F176="On",1,IF(ISNUMBER(ScheduleCompile!F176),ScheduleCompile!F176/1,IF(ISTEXT(ScheduleCompile!F176),IF(OR(ISNUMBER(FIND("5F",ScheduleCompile!F176)),ISNUMBER(FIND("0F",ScheduleCompile!F176)),ISNUMBER(FIND("8F",ScheduleCompile!F176)),ISNUMBER(FIND("1F",ScheduleCompile!F176)),ISNUMBER(FIND("2F",ScheduleCompile!F176)),ISNUMBER(FIND("3F",ScheduleCompile!F176)),ISNUMBER(FIND("6F",ScheduleCompile!F176)),ISNUMBER(FIND("7F",ScheduleCompile!F176)),ISNUMBER(FIND("9F",ScheduleCompile!F176)),ISNUMBER(FIND("4F",ScheduleCompile!F176))),VALUE(LEFT(ScheduleCompile!F176,FIND("F",ScheduleCompile!F176)-1)),ScheduleCompile!F176)))))),"",IF(ScheduleCompile!F176="Off",0,IF(ScheduleCompile!F176="On",1,IF(ISNUMBER(ScheduleCompile!F176),ScheduleCompile!F176/1,IF(ISTEXT(ScheduleCompile!F176),IF(OR(ISNUMBER(FIND("5F",ScheduleCompile!F176)),ISNUMBER(FIND("0F",ScheduleCompile!F176)),ISNUMBER(FIND("8F",ScheduleCompile!F176)),ISNUMBER(FIND("1F",ScheduleCompile!F176)),ISNUMBER(FIND("2F",ScheduleCompile!F176)),ISNUMBER(FIND("3F",ScheduleCompile!F176)),ISNUMBER(FIND("6F",ScheduleCompile!F176)),ISNUMBER(FIND("7F",ScheduleCompile!F176)),ISNUMBER(FIND("9F",ScheduleCompile!F176)),ISNUMBER(FIND("4F",ScheduleCompile!F176))),VALUE(LEFT(ScheduleCompile!F176,FIND("F",ScheduleCompile!F176)-1)),ScheduleCompile!F176)))))))</f>
        <v>0.05</v>
      </c>
      <c r="L183" s="1">
        <f>IF(AND(ISERROR(IF(ScheduleCompile!G176="Off",0,IF(ScheduleCompile!G176="On",1,IF(ISNUMBER(ScheduleCompile!G176),ScheduleCompile!G176/1,IF(ISTEXT(ScheduleCompile!G176),IF(OR(ISNUMBER(FIND("5F",ScheduleCompile!G176)),ISNUMBER(FIND("0F",ScheduleCompile!G176)),ISNUMBER(FIND("8F",ScheduleCompile!G176)),ISNUMBER(FIND("1F",ScheduleCompile!G176)),ISNUMBER(FIND("2F",ScheduleCompile!G176)),ISNUMBER(FIND("3F",ScheduleCompile!G176)),ISNUMBER(FIND("6F",ScheduleCompile!G176)),ISNUMBER(FIND("7F",ScheduleCompile!G176)),ISNUMBER(FIND("9F",ScheduleCompile!G176)),ISNUMBER(FIND("4F",ScheduleCompile!G176))),VALUE(LEFT(ScheduleCompile!G176,FIND("F",ScheduleCompile!G176)-1)),ScheduleCompile!G176)))))),ISTEXT(ScheduleCompile!#REF!)),"ENDTABLE",IF(ISERROR(IF(ScheduleCompile!G176="Off",0,IF(ScheduleCompile!G176="On",1,IF(ISNUMBER(ScheduleCompile!G176),ScheduleCompile!G176/1,IF(ISTEXT(ScheduleCompile!G176),IF(OR(ISNUMBER(FIND("5F",ScheduleCompile!G176)),ISNUMBER(FIND("0F",ScheduleCompile!G176)),ISNUMBER(FIND("8F",ScheduleCompile!G176)),ISNUMBER(FIND("1F",ScheduleCompile!G176)),ISNUMBER(FIND("2F",ScheduleCompile!G176)),ISNUMBER(FIND("3F",ScheduleCompile!G176)),ISNUMBER(FIND("6F",ScheduleCompile!G176)),ISNUMBER(FIND("7F",ScheduleCompile!G176)),ISNUMBER(FIND("9F",ScheduleCompile!G176)),ISNUMBER(FIND("4F",ScheduleCompile!G176))),VALUE(LEFT(ScheduleCompile!G176,FIND("F",ScheduleCompile!G176)-1)),ScheduleCompile!G176)))))),"",IF(ScheduleCompile!G176="Off",0,IF(ScheduleCompile!G176="On",1,IF(ISNUMBER(ScheduleCompile!G176),ScheduleCompile!G176/1,IF(ISTEXT(ScheduleCompile!G176),IF(OR(ISNUMBER(FIND("5F",ScheduleCompile!G176)),ISNUMBER(FIND("0F",ScheduleCompile!G176)),ISNUMBER(FIND("8F",ScheduleCompile!G176)),ISNUMBER(FIND("1F",ScheduleCompile!G176)),ISNUMBER(FIND("2F",ScheduleCompile!G176)),ISNUMBER(FIND("3F",ScheduleCompile!G176)),ISNUMBER(FIND("6F",ScheduleCompile!G176)),ISNUMBER(FIND("7F",ScheduleCompile!G176)),ISNUMBER(FIND("9F",ScheduleCompile!G176)),ISNUMBER(FIND("4F",ScheduleCompile!G176))),VALUE(LEFT(ScheduleCompile!G176,FIND("F",ScheduleCompile!G176)-1)),ScheduleCompile!G176)))))))</f>
        <v>0.1</v>
      </c>
      <c r="M183" s="1">
        <f>IF(AND(ISERROR(IF(ScheduleCompile!H176="Off",0,IF(ScheduleCompile!H176="On",1,IF(ISNUMBER(ScheduleCompile!H176),ScheduleCompile!H176/1,IF(ISTEXT(ScheduleCompile!H176),IF(OR(ISNUMBER(FIND("5F",ScheduleCompile!H176)),ISNUMBER(FIND("0F",ScheduleCompile!H176)),ISNUMBER(FIND("8F",ScheduleCompile!H176)),ISNUMBER(FIND("1F",ScheduleCompile!H176)),ISNUMBER(FIND("2F",ScheduleCompile!H176)),ISNUMBER(FIND("3F",ScheduleCompile!H176)),ISNUMBER(FIND("6F",ScheduleCompile!H176)),ISNUMBER(FIND("7F",ScheduleCompile!H176)),ISNUMBER(FIND("9F",ScheduleCompile!H176)),ISNUMBER(FIND("4F",ScheduleCompile!H176))),VALUE(LEFT(ScheduleCompile!H176,FIND("F",ScheduleCompile!H176)-1)),ScheduleCompile!H176)))))),ISTEXT(ScheduleCompile!#REF!)),"ENDTABLE",IF(ISERROR(IF(ScheduleCompile!H176="Off",0,IF(ScheduleCompile!H176="On",1,IF(ISNUMBER(ScheduleCompile!H176),ScheduleCompile!H176/1,IF(ISTEXT(ScheduleCompile!H176),IF(OR(ISNUMBER(FIND("5F",ScheduleCompile!H176)),ISNUMBER(FIND("0F",ScheduleCompile!H176)),ISNUMBER(FIND("8F",ScheduleCompile!H176)),ISNUMBER(FIND("1F",ScheduleCompile!H176)),ISNUMBER(FIND("2F",ScheduleCompile!H176)),ISNUMBER(FIND("3F",ScheduleCompile!H176)),ISNUMBER(FIND("6F",ScheduleCompile!H176)),ISNUMBER(FIND("7F",ScheduleCompile!H176)),ISNUMBER(FIND("9F",ScheduleCompile!H176)),ISNUMBER(FIND("4F",ScheduleCompile!H176))),VALUE(LEFT(ScheduleCompile!H176,FIND("F",ScheduleCompile!H176)-1)),ScheduleCompile!H176)))))),"",IF(ScheduleCompile!H176="Off",0,IF(ScheduleCompile!H176="On",1,IF(ISNUMBER(ScheduleCompile!H176),ScheduleCompile!H176/1,IF(ISTEXT(ScheduleCompile!H176),IF(OR(ISNUMBER(FIND("5F",ScheduleCompile!H176)),ISNUMBER(FIND("0F",ScheduleCompile!H176)),ISNUMBER(FIND("8F",ScheduleCompile!H176)),ISNUMBER(FIND("1F",ScheduleCompile!H176)),ISNUMBER(FIND("2F",ScheduleCompile!H176)),ISNUMBER(FIND("3F",ScheduleCompile!H176)),ISNUMBER(FIND("6F",ScheduleCompile!H176)),ISNUMBER(FIND("7F",ScheduleCompile!H176)),ISNUMBER(FIND("9F",ScheduleCompile!H176)),ISNUMBER(FIND("4F",ScheduleCompile!H176))),VALUE(LEFT(ScheduleCompile!H176,FIND("F",ScheduleCompile!H176)-1)),ScheduleCompile!H176)))))))</f>
        <v>0.1</v>
      </c>
      <c r="N183" s="1">
        <f>IF(AND(ISERROR(IF(ScheduleCompile!I176="Off",0,IF(ScheduleCompile!I176="On",1,IF(ISNUMBER(ScheduleCompile!I176),ScheduleCompile!I176/1,IF(ISTEXT(ScheduleCompile!I176),IF(OR(ISNUMBER(FIND("5F",ScheduleCompile!I176)),ISNUMBER(FIND("0F",ScheduleCompile!I176)),ISNUMBER(FIND("8F",ScheduleCompile!I176)),ISNUMBER(FIND("1F",ScheduleCompile!I176)),ISNUMBER(FIND("2F",ScheduleCompile!I176)),ISNUMBER(FIND("3F",ScheduleCompile!I176)),ISNUMBER(FIND("6F",ScheduleCompile!I176)),ISNUMBER(FIND("7F",ScheduleCompile!I176)),ISNUMBER(FIND("9F",ScheduleCompile!I176)),ISNUMBER(FIND("4F",ScheduleCompile!I176))),VALUE(LEFT(ScheduleCompile!I176,FIND("F",ScheduleCompile!I176)-1)),ScheduleCompile!I176)))))),ISTEXT(ScheduleCompile!#REF!)),"ENDTABLE",IF(ISERROR(IF(ScheduleCompile!I176="Off",0,IF(ScheduleCompile!I176="On",1,IF(ISNUMBER(ScheduleCompile!I176),ScheduleCompile!I176/1,IF(ISTEXT(ScheduleCompile!I176),IF(OR(ISNUMBER(FIND("5F",ScheduleCompile!I176)),ISNUMBER(FIND("0F",ScheduleCompile!I176)),ISNUMBER(FIND("8F",ScheduleCompile!I176)),ISNUMBER(FIND("1F",ScheduleCompile!I176)),ISNUMBER(FIND("2F",ScheduleCompile!I176)),ISNUMBER(FIND("3F",ScheduleCompile!I176)),ISNUMBER(FIND("6F",ScheduleCompile!I176)),ISNUMBER(FIND("7F",ScheduleCompile!I176)),ISNUMBER(FIND("9F",ScheduleCompile!I176)),ISNUMBER(FIND("4F",ScheduleCompile!I176))),VALUE(LEFT(ScheduleCompile!I176,FIND("F",ScheduleCompile!I176)-1)),ScheduleCompile!I176)))))),"",IF(ScheduleCompile!I176="Off",0,IF(ScheduleCompile!I176="On",1,IF(ISNUMBER(ScheduleCompile!I176),ScheduleCompile!I176/1,IF(ISTEXT(ScheduleCompile!I176),IF(OR(ISNUMBER(FIND("5F",ScheduleCompile!I176)),ISNUMBER(FIND("0F",ScheduleCompile!I176)),ISNUMBER(FIND("8F",ScheduleCompile!I176)),ISNUMBER(FIND("1F",ScheduleCompile!I176)),ISNUMBER(FIND("2F",ScheduleCompile!I176)),ISNUMBER(FIND("3F",ScheduleCompile!I176)),ISNUMBER(FIND("6F",ScheduleCompile!I176)),ISNUMBER(FIND("7F",ScheduleCompile!I176)),ISNUMBER(FIND("9F",ScheduleCompile!I176)),ISNUMBER(FIND("4F",ScheduleCompile!I176))),VALUE(LEFT(ScheduleCompile!I176,FIND("F",ScheduleCompile!I176)-1)),ScheduleCompile!I176)))))))</f>
        <v>0.3</v>
      </c>
      <c r="O183" s="1">
        <f>IF(AND(ISERROR(IF(ScheduleCompile!J176="Off",0,IF(ScheduleCompile!J176="On",1,IF(ISNUMBER(ScheduleCompile!J176),ScheduleCompile!J176/1,IF(ISTEXT(ScheduleCompile!J176),IF(OR(ISNUMBER(FIND("5F",ScheduleCompile!J176)),ISNUMBER(FIND("0F",ScheduleCompile!J176)),ISNUMBER(FIND("8F",ScheduleCompile!J176)),ISNUMBER(FIND("1F",ScheduleCompile!J176)),ISNUMBER(FIND("2F",ScheduleCompile!J176)),ISNUMBER(FIND("3F",ScheduleCompile!J176)),ISNUMBER(FIND("6F",ScheduleCompile!J176)),ISNUMBER(FIND("7F",ScheduleCompile!J176)),ISNUMBER(FIND("9F",ScheduleCompile!J176)),ISNUMBER(FIND("4F",ScheduleCompile!J176))),VALUE(LEFT(ScheduleCompile!J176,FIND("F",ScheduleCompile!J176)-1)),ScheduleCompile!J176)))))),ISTEXT(ScheduleCompile!#REF!)),"ENDTABLE",IF(ISERROR(IF(ScheduleCompile!J176="Off",0,IF(ScheduleCompile!J176="On",1,IF(ISNUMBER(ScheduleCompile!J176),ScheduleCompile!J176/1,IF(ISTEXT(ScheduleCompile!J176),IF(OR(ISNUMBER(FIND("5F",ScheduleCompile!J176)),ISNUMBER(FIND("0F",ScheduleCompile!J176)),ISNUMBER(FIND("8F",ScheduleCompile!J176)),ISNUMBER(FIND("1F",ScheduleCompile!J176)),ISNUMBER(FIND("2F",ScheduleCompile!J176)),ISNUMBER(FIND("3F",ScheduleCompile!J176)),ISNUMBER(FIND("6F",ScheduleCompile!J176)),ISNUMBER(FIND("7F",ScheduleCompile!J176)),ISNUMBER(FIND("9F",ScheduleCompile!J176)),ISNUMBER(FIND("4F",ScheduleCompile!J176))),VALUE(LEFT(ScheduleCompile!J176,FIND("F",ScheduleCompile!J176)-1)),ScheduleCompile!J176)))))),"",IF(ScheduleCompile!J176="Off",0,IF(ScheduleCompile!J176="On",1,IF(ISNUMBER(ScheduleCompile!J176),ScheduleCompile!J176/1,IF(ISTEXT(ScheduleCompile!J176),IF(OR(ISNUMBER(FIND("5F",ScheduleCompile!J176)),ISNUMBER(FIND("0F",ScheduleCompile!J176)),ISNUMBER(FIND("8F",ScheduleCompile!J176)),ISNUMBER(FIND("1F",ScheduleCompile!J176)),ISNUMBER(FIND("2F",ScheduleCompile!J176)),ISNUMBER(FIND("3F",ScheduleCompile!J176)),ISNUMBER(FIND("6F",ScheduleCompile!J176)),ISNUMBER(FIND("7F",ScheduleCompile!J176)),ISNUMBER(FIND("9F",ScheduleCompile!J176)),ISNUMBER(FIND("4F",ScheduleCompile!J176))),VALUE(LEFT(ScheduleCompile!J176,FIND("F",ScheduleCompile!J176)-1)),ScheduleCompile!J176)))))))</f>
        <v>0.9</v>
      </c>
      <c r="P183" s="1">
        <f>IF(AND(ISERROR(IF(ScheduleCompile!K176="Off",0,IF(ScheduleCompile!K176="On",1,IF(ISNUMBER(ScheduleCompile!K176),ScheduleCompile!K176/1,IF(ISTEXT(ScheduleCompile!K176),IF(OR(ISNUMBER(FIND("5F",ScheduleCompile!K176)),ISNUMBER(FIND("0F",ScheduleCompile!K176)),ISNUMBER(FIND("8F",ScheduleCompile!K176)),ISNUMBER(FIND("1F",ScheduleCompile!K176)),ISNUMBER(FIND("2F",ScheduleCompile!K176)),ISNUMBER(FIND("3F",ScheduleCompile!K176)),ISNUMBER(FIND("6F",ScheduleCompile!K176)),ISNUMBER(FIND("7F",ScheduleCompile!K176)),ISNUMBER(FIND("9F",ScheduleCompile!K176)),ISNUMBER(FIND("4F",ScheduleCompile!K176))),VALUE(LEFT(ScheduleCompile!K176,FIND("F",ScheduleCompile!K176)-1)),ScheduleCompile!K176)))))),ISTEXT(ScheduleCompile!#REF!)),"ENDTABLE",IF(ISERROR(IF(ScheduleCompile!K176="Off",0,IF(ScheduleCompile!K176="On",1,IF(ISNUMBER(ScheduleCompile!K176),ScheduleCompile!K176/1,IF(ISTEXT(ScheduleCompile!K176),IF(OR(ISNUMBER(FIND("5F",ScheduleCompile!K176)),ISNUMBER(FIND("0F",ScheduleCompile!K176)),ISNUMBER(FIND("8F",ScheduleCompile!K176)),ISNUMBER(FIND("1F",ScheduleCompile!K176)),ISNUMBER(FIND("2F",ScheduleCompile!K176)),ISNUMBER(FIND("3F",ScheduleCompile!K176)),ISNUMBER(FIND("6F",ScheduleCompile!K176)),ISNUMBER(FIND("7F",ScheduleCompile!K176)),ISNUMBER(FIND("9F",ScheduleCompile!K176)),ISNUMBER(FIND("4F",ScheduleCompile!K176))),VALUE(LEFT(ScheduleCompile!K176,FIND("F",ScheduleCompile!K176)-1)),ScheduleCompile!K176)))))),"",IF(ScheduleCompile!K176="Off",0,IF(ScheduleCompile!K176="On",1,IF(ISNUMBER(ScheduleCompile!K176),ScheduleCompile!K176/1,IF(ISTEXT(ScheduleCompile!K176),IF(OR(ISNUMBER(FIND("5F",ScheduleCompile!K176)),ISNUMBER(FIND("0F",ScheduleCompile!K176)),ISNUMBER(FIND("8F",ScheduleCompile!K176)),ISNUMBER(FIND("1F",ScheduleCompile!K176)),ISNUMBER(FIND("2F",ScheduleCompile!K176)),ISNUMBER(FIND("3F",ScheduleCompile!K176)),ISNUMBER(FIND("6F",ScheduleCompile!K176)),ISNUMBER(FIND("7F",ScheduleCompile!K176)),ISNUMBER(FIND("9F",ScheduleCompile!K176)),ISNUMBER(FIND("4F",ScheduleCompile!K176))),VALUE(LEFT(ScheduleCompile!K176,FIND("F",ScheduleCompile!K176)-1)),ScheduleCompile!K176)))))))</f>
        <v>0.9</v>
      </c>
      <c r="Q183" s="1">
        <f>IF(AND(ISERROR(IF(ScheduleCompile!L176="Off",0,IF(ScheduleCompile!L176="On",1,IF(ISNUMBER(ScheduleCompile!L176),ScheduleCompile!L176/1,IF(ISTEXT(ScheduleCompile!L176),IF(OR(ISNUMBER(FIND("5F",ScheduleCompile!L176)),ISNUMBER(FIND("0F",ScheduleCompile!L176)),ISNUMBER(FIND("8F",ScheduleCompile!L176)),ISNUMBER(FIND("1F",ScheduleCompile!L176)),ISNUMBER(FIND("2F",ScheduleCompile!L176)),ISNUMBER(FIND("3F",ScheduleCompile!L176)),ISNUMBER(FIND("6F",ScheduleCompile!L176)),ISNUMBER(FIND("7F",ScheduleCompile!L176)),ISNUMBER(FIND("9F",ScheduleCompile!L176)),ISNUMBER(FIND("4F",ScheduleCompile!L176))),VALUE(LEFT(ScheduleCompile!L176,FIND("F",ScheduleCompile!L176)-1)),ScheduleCompile!L176)))))),ISTEXT(ScheduleCompile!#REF!)),"ENDTABLE",IF(ISERROR(IF(ScheduleCompile!L176="Off",0,IF(ScheduleCompile!L176="On",1,IF(ISNUMBER(ScheduleCompile!L176),ScheduleCompile!L176/1,IF(ISTEXT(ScheduleCompile!L176),IF(OR(ISNUMBER(FIND("5F",ScheduleCompile!L176)),ISNUMBER(FIND("0F",ScheduleCompile!L176)),ISNUMBER(FIND("8F",ScheduleCompile!L176)),ISNUMBER(FIND("1F",ScheduleCompile!L176)),ISNUMBER(FIND("2F",ScheduleCompile!L176)),ISNUMBER(FIND("3F",ScheduleCompile!L176)),ISNUMBER(FIND("6F",ScheduleCompile!L176)),ISNUMBER(FIND("7F",ScheduleCompile!L176)),ISNUMBER(FIND("9F",ScheduleCompile!L176)),ISNUMBER(FIND("4F",ScheduleCompile!L176))),VALUE(LEFT(ScheduleCompile!L176,FIND("F",ScheduleCompile!L176)-1)),ScheduleCompile!L176)))))),"",IF(ScheduleCompile!L176="Off",0,IF(ScheduleCompile!L176="On",1,IF(ISNUMBER(ScheduleCompile!L176),ScheduleCompile!L176/1,IF(ISTEXT(ScheduleCompile!L176),IF(OR(ISNUMBER(FIND("5F",ScheduleCompile!L176)),ISNUMBER(FIND("0F",ScheduleCompile!L176)),ISNUMBER(FIND("8F",ScheduleCompile!L176)),ISNUMBER(FIND("1F",ScheduleCompile!L176)),ISNUMBER(FIND("2F",ScheduleCompile!L176)),ISNUMBER(FIND("3F",ScheduleCompile!L176)),ISNUMBER(FIND("6F",ScheduleCompile!L176)),ISNUMBER(FIND("7F",ScheduleCompile!L176)),ISNUMBER(FIND("9F",ScheduleCompile!L176)),ISNUMBER(FIND("4F",ScheduleCompile!L176))),VALUE(LEFT(ScheduleCompile!L176,FIND("F",ScheduleCompile!L176)-1)),ScheduleCompile!L176)))))))</f>
        <v>0.9</v>
      </c>
      <c r="R183" s="1">
        <f>IF(AND(ISERROR(IF(ScheduleCompile!M176="Off",0,IF(ScheduleCompile!M176="On",1,IF(ISNUMBER(ScheduleCompile!M176),ScheduleCompile!M176/1,IF(ISTEXT(ScheduleCompile!M176),IF(OR(ISNUMBER(FIND("5F",ScheduleCompile!M176)),ISNUMBER(FIND("0F",ScheduleCompile!M176)),ISNUMBER(FIND("8F",ScheduleCompile!M176)),ISNUMBER(FIND("1F",ScheduleCompile!M176)),ISNUMBER(FIND("2F",ScheduleCompile!M176)),ISNUMBER(FIND("3F",ScheduleCompile!M176)),ISNUMBER(FIND("6F",ScheduleCompile!M176)),ISNUMBER(FIND("7F",ScheduleCompile!M176)),ISNUMBER(FIND("9F",ScheduleCompile!M176)),ISNUMBER(FIND("4F",ScheduleCompile!M176))),VALUE(LEFT(ScheduleCompile!M176,FIND("F",ScheduleCompile!M176)-1)),ScheduleCompile!M176)))))),ISTEXT(ScheduleCompile!#REF!)),"ENDTABLE",IF(ISERROR(IF(ScheduleCompile!M176="Off",0,IF(ScheduleCompile!M176="On",1,IF(ISNUMBER(ScheduleCompile!M176),ScheduleCompile!M176/1,IF(ISTEXT(ScheduleCompile!M176),IF(OR(ISNUMBER(FIND("5F",ScheduleCompile!M176)),ISNUMBER(FIND("0F",ScheduleCompile!M176)),ISNUMBER(FIND("8F",ScheduleCompile!M176)),ISNUMBER(FIND("1F",ScheduleCompile!M176)),ISNUMBER(FIND("2F",ScheduleCompile!M176)),ISNUMBER(FIND("3F",ScheduleCompile!M176)),ISNUMBER(FIND("6F",ScheduleCompile!M176)),ISNUMBER(FIND("7F",ScheduleCompile!M176)),ISNUMBER(FIND("9F",ScheduleCompile!M176)),ISNUMBER(FIND("4F",ScheduleCompile!M176))),VALUE(LEFT(ScheduleCompile!M176,FIND("F",ScheduleCompile!M176)-1)),ScheduleCompile!M176)))))),"",IF(ScheduleCompile!M176="Off",0,IF(ScheduleCompile!M176="On",1,IF(ISNUMBER(ScheduleCompile!M176),ScheduleCompile!M176/1,IF(ISTEXT(ScheduleCompile!M176),IF(OR(ISNUMBER(FIND("5F",ScheduleCompile!M176)),ISNUMBER(FIND("0F",ScheduleCompile!M176)),ISNUMBER(FIND("8F",ScheduleCompile!M176)),ISNUMBER(FIND("1F",ScheduleCompile!M176)),ISNUMBER(FIND("2F",ScheduleCompile!M176)),ISNUMBER(FIND("3F",ScheduleCompile!M176)),ISNUMBER(FIND("6F",ScheduleCompile!M176)),ISNUMBER(FIND("7F",ScheduleCompile!M176)),ISNUMBER(FIND("9F",ScheduleCompile!M176)),ISNUMBER(FIND("4F",ScheduleCompile!M176))),VALUE(LEFT(ScheduleCompile!M176,FIND("F",ScheduleCompile!M176)-1)),ScheduleCompile!M176)))))))</f>
        <v>0.9</v>
      </c>
      <c r="S183" s="1">
        <f>IF(AND(ISERROR(IF(ScheduleCompile!N176="Off",0,IF(ScheduleCompile!N176="On",1,IF(ISNUMBER(ScheduleCompile!N176),ScheduleCompile!N176/1,IF(ISTEXT(ScheduleCompile!N176),IF(OR(ISNUMBER(FIND("5F",ScheduleCompile!N176)),ISNUMBER(FIND("0F",ScheduleCompile!N176)),ISNUMBER(FIND("8F",ScheduleCompile!N176)),ISNUMBER(FIND("1F",ScheduleCompile!N176)),ISNUMBER(FIND("2F",ScheduleCompile!N176)),ISNUMBER(FIND("3F",ScheduleCompile!N176)),ISNUMBER(FIND("6F",ScheduleCompile!N176)),ISNUMBER(FIND("7F",ScheduleCompile!N176)),ISNUMBER(FIND("9F",ScheduleCompile!N176)),ISNUMBER(FIND("4F",ScheduleCompile!N176))),VALUE(LEFT(ScheduleCompile!N176,FIND("F",ScheduleCompile!N176)-1)),ScheduleCompile!N176)))))),ISTEXT(ScheduleCompile!#REF!)),"ENDTABLE",IF(ISERROR(IF(ScheduleCompile!N176="Off",0,IF(ScheduleCompile!N176="On",1,IF(ISNUMBER(ScheduleCompile!N176),ScheduleCompile!N176/1,IF(ISTEXT(ScheduleCompile!N176),IF(OR(ISNUMBER(FIND("5F",ScheduleCompile!N176)),ISNUMBER(FIND("0F",ScheduleCompile!N176)),ISNUMBER(FIND("8F",ScheduleCompile!N176)),ISNUMBER(FIND("1F",ScheduleCompile!N176)),ISNUMBER(FIND("2F",ScheduleCompile!N176)),ISNUMBER(FIND("3F",ScheduleCompile!N176)),ISNUMBER(FIND("6F",ScheduleCompile!N176)),ISNUMBER(FIND("7F",ScheduleCompile!N176)),ISNUMBER(FIND("9F",ScheduleCompile!N176)),ISNUMBER(FIND("4F",ScheduleCompile!N176))),VALUE(LEFT(ScheduleCompile!N176,FIND("F",ScheduleCompile!N176)-1)),ScheduleCompile!N176)))))),"",IF(ScheduleCompile!N176="Off",0,IF(ScheduleCompile!N176="On",1,IF(ISNUMBER(ScheduleCompile!N176),ScheduleCompile!N176/1,IF(ISTEXT(ScheduleCompile!N176),IF(OR(ISNUMBER(FIND("5F",ScheduleCompile!N176)),ISNUMBER(FIND("0F",ScheduleCompile!N176)),ISNUMBER(FIND("8F",ScheduleCompile!N176)),ISNUMBER(FIND("1F",ScheduleCompile!N176)),ISNUMBER(FIND("2F",ScheduleCompile!N176)),ISNUMBER(FIND("3F",ScheduleCompile!N176)),ISNUMBER(FIND("6F",ScheduleCompile!N176)),ISNUMBER(FIND("7F",ScheduleCompile!N176)),ISNUMBER(FIND("9F",ScheduleCompile!N176)),ISNUMBER(FIND("4F",ScheduleCompile!N176))),VALUE(LEFT(ScheduleCompile!N176,FIND("F",ScheduleCompile!N176)-1)),ScheduleCompile!N176)))))))</f>
        <v>0.9</v>
      </c>
      <c r="T183" s="1">
        <f>IF(AND(ISERROR(IF(ScheduleCompile!O176="Off",0,IF(ScheduleCompile!O176="On",1,IF(ISNUMBER(ScheduleCompile!O176),ScheduleCompile!O176/1,IF(ISTEXT(ScheduleCompile!O176),IF(OR(ISNUMBER(FIND("5F",ScheduleCompile!O176)),ISNUMBER(FIND("0F",ScheduleCompile!O176)),ISNUMBER(FIND("8F",ScheduleCompile!O176)),ISNUMBER(FIND("1F",ScheduleCompile!O176)),ISNUMBER(FIND("2F",ScheduleCompile!O176)),ISNUMBER(FIND("3F",ScheduleCompile!O176)),ISNUMBER(FIND("6F",ScheduleCompile!O176)),ISNUMBER(FIND("7F",ScheduleCompile!O176)),ISNUMBER(FIND("9F",ScheduleCompile!O176)),ISNUMBER(FIND("4F",ScheduleCompile!O176))),VALUE(LEFT(ScheduleCompile!O176,FIND("F",ScheduleCompile!O176)-1)),ScheduleCompile!O176)))))),ISTEXT(ScheduleCompile!#REF!)),"ENDTABLE",IF(ISERROR(IF(ScheduleCompile!O176="Off",0,IF(ScheduleCompile!O176="On",1,IF(ISNUMBER(ScheduleCompile!O176),ScheduleCompile!O176/1,IF(ISTEXT(ScheduleCompile!O176),IF(OR(ISNUMBER(FIND("5F",ScheduleCompile!O176)),ISNUMBER(FIND("0F",ScheduleCompile!O176)),ISNUMBER(FIND("8F",ScheduleCompile!O176)),ISNUMBER(FIND("1F",ScheduleCompile!O176)),ISNUMBER(FIND("2F",ScheduleCompile!O176)),ISNUMBER(FIND("3F",ScheduleCompile!O176)),ISNUMBER(FIND("6F",ScheduleCompile!O176)),ISNUMBER(FIND("7F",ScheduleCompile!O176)),ISNUMBER(FIND("9F",ScheduleCompile!O176)),ISNUMBER(FIND("4F",ScheduleCompile!O176))),VALUE(LEFT(ScheduleCompile!O176,FIND("F",ScheduleCompile!O176)-1)),ScheduleCompile!O176)))))),"",IF(ScheduleCompile!O176="Off",0,IF(ScheduleCompile!O176="On",1,IF(ISNUMBER(ScheduleCompile!O176),ScheduleCompile!O176/1,IF(ISTEXT(ScheduleCompile!O176),IF(OR(ISNUMBER(FIND("5F",ScheduleCompile!O176)),ISNUMBER(FIND("0F",ScheduleCompile!O176)),ISNUMBER(FIND("8F",ScheduleCompile!O176)),ISNUMBER(FIND("1F",ScheduleCompile!O176)),ISNUMBER(FIND("2F",ScheduleCompile!O176)),ISNUMBER(FIND("3F",ScheduleCompile!O176)),ISNUMBER(FIND("6F",ScheduleCompile!O176)),ISNUMBER(FIND("7F",ScheduleCompile!O176)),ISNUMBER(FIND("9F",ScheduleCompile!O176)),ISNUMBER(FIND("4F",ScheduleCompile!O176))),VALUE(LEFT(ScheduleCompile!O176,FIND("F",ScheduleCompile!O176)-1)),ScheduleCompile!O176)))))))</f>
        <v>0.9</v>
      </c>
      <c r="U183" s="1">
        <f>IF(AND(ISERROR(IF(ScheduleCompile!P176="Off",0,IF(ScheduleCompile!P176="On",1,IF(ISNUMBER(ScheduleCompile!P176),ScheduleCompile!P176/1,IF(ISTEXT(ScheduleCompile!P176),IF(OR(ISNUMBER(FIND("5F",ScheduleCompile!P176)),ISNUMBER(FIND("0F",ScheduleCompile!P176)),ISNUMBER(FIND("8F",ScheduleCompile!P176)),ISNUMBER(FIND("1F",ScheduleCompile!P176)),ISNUMBER(FIND("2F",ScheduleCompile!P176)),ISNUMBER(FIND("3F",ScheduleCompile!P176)),ISNUMBER(FIND("6F",ScheduleCompile!P176)),ISNUMBER(FIND("7F",ScheduleCompile!P176)),ISNUMBER(FIND("9F",ScheduleCompile!P176)),ISNUMBER(FIND("4F",ScheduleCompile!P176))),VALUE(LEFT(ScheduleCompile!P176,FIND("F",ScheduleCompile!P176)-1)),ScheduleCompile!P176)))))),ISTEXT(ScheduleCompile!#REF!)),"ENDTABLE",IF(ISERROR(IF(ScheduleCompile!P176="Off",0,IF(ScheduleCompile!P176="On",1,IF(ISNUMBER(ScheduleCompile!P176),ScheduleCompile!P176/1,IF(ISTEXT(ScheduleCompile!P176),IF(OR(ISNUMBER(FIND("5F",ScheduleCompile!P176)),ISNUMBER(FIND("0F",ScheduleCompile!P176)),ISNUMBER(FIND("8F",ScheduleCompile!P176)),ISNUMBER(FIND("1F",ScheduleCompile!P176)),ISNUMBER(FIND("2F",ScheduleCompile!P176)),ISNUMBER(FIND("3F",ScheduleCompile!P176)),ISNUMBER(FIND("6F",ScheduleCompile!P176)),ISNUMBER(FIND("7F",ScheduleCompile!P176)),ISNUMBER(FIND("9F",ScheduleCompile!P176)),ISNUMBER(FIND("4F",ScheduleCompile!P176))),VALUE(LEFT(ScheduleCompile!P176,FIND("F",ScheduleCompile!P176)-1)),ScheduleCompile!P176)))))),"",IF(ScheduleCompile!P176="Off",0,IF(ScheduleCompile!P176="On",1,IF(ISNUMBER(ScheduleCompile!P176),ScheduleCompile!P176/1,IF(ISTEXT(ScheduleCompile!P176),IF(OR(ISNUMBER(FIND("5F",ScheduleCompile!P176)),ISNUMBER(FIND("0F",ScheduleCompile!P176)),ISNUMBER(FIND("8F",ScheduleCompile!P176)),ISNUMBER(FIND("1F",ScheduleCompile!P176)),ISNUMBER(FIND("2F",ScheduleCompile!P176)),ISNUMBER(FIND("3F",ScheduleCompile!P176)),ISNUMBER(FIND("6F",ScheduleCompile!P176)),ISNUMBER(FIND("7F",ScheduleCompile!P176)),ISNUMBER(FIND("9F",ScheduleCompile!P176)),ISNUMBER(FIND("4F",ScheduleCompile!P176))),VALUE(LEFT(ScheduleCompile!P176,FIND("F",ScheduleCompile!P176)-1)),ScheduleCompile!P176)))))))</f>
        <v>0.9</v>
      </c>
      <c r="V183" s="1">
        <f>IF(AND(ISERROR(IF(ScheduleCompile!Q176="Off",0,IF(ScheduleCompile!Q176="On",1,IF(ISNUMBER(ScheduleCompile!Q176),ScheduleCompile!Q176/1,IF(ISTEXT(ScheduleCompile!Q176),IF(OR(ISNUMBER(FIND("5F",ScheduleCompile!Q176)),ISNUMBER(FIND("0F",ScheduleCompile!Q176)),ISNUMBER(FIND("8F",ScheduleCompile!Q176)),ISNUMBER(FIND("1F",ScheduleCompile!Q176)),ISNUMBER(FIND("2F",ScheduleCompile!Q176)),ISNUMBER(FIND("3F",ScheduleCompile!Q176)),ISNUMBER(FIND("6F",ScheduleCompile!Q176)),ISNUMBER(FIND("7F",ScheduleCompile!Q176)),ISNUMBER(FIND("9F",ScheduleCompile!Q176)),ISNUMBER(FIND("4F",ScheduleCompile!Q176))),VALUE(LEFT(ScheduleCompile!Q176,FIND("F",ScheduleCompile!Q176)-1)),ScheduleCompile!Q176)))))),ISTEXT(ScheduleCompile!#REF!)),"ENDTABLE",IF(ISERROR(IF(ScheduleCompile!Q176="Off",0,IF(ScheduleCompile!Q176="On",1,IF(ISNUMBER(ScheduleCompile!Q176),ScheduleCompile!Q176/1,IF(ISTEXT(ScheduleCompile!Q176),IF(OR(ISNUMBER(FIND("5F",ScheduleCompile!Q176)),ISNUMBER(FIND("0F",ScheduleCompile!Q176)),ISNUMBER(FIND("8F",ScheduleCompile!Q176)),ISNUMBER(FIND("1F",ScheduleCompile!Q176)),ISNUMBER(FIND("2F",ScheduleCompile!Q176)),ISNUMBER(FIND("3F",ScheduleCompile!Q176)),ISNUMBER(FIND("6F",ScheduleCompile!Q176)),ISNUMBER(FIND("7F",ScheduleCompile!Q176)),ISNUMBER(FIND("9F",ScheduleCompile!Q176)),ISNUMBER(FIND("4F",ScheduleCompile!Q176))),VALUE(LEFT(ScheduleCompile!Q176,FIND("F",ScheduleCompile!Q176)-1)),ScheduleCompile!Q176)))))),"",IF(ScheduleCompile!Q176="Off",0,IF(ScheduleCompile!Q176="On",1,IF(ISNUMBER(ScheduleCompile!Q176),ScheduleCompile!Q176/1,IF(ISTEXT(ScheduleCompile!Q176),IF(OR(ISNUMBER(FIND("5F",ScheduleCompile!Q176)),ISNUMBER(FIND("0F",ScheduleCompile!Q176)),ISNUMBER(FIND("8F",ScheduleCompile!Q176)),ISNUMBER(FIND("1F",ScheduleCompile!Q176)),ISNUMBER(FIND("2F",ScheduleCompile!Q176)),ISNUMBER(FIND("3F",ScheduleCompile!Q176)),ISNUMBER(FIND("6F",ScheduleCompile!Q176)),ISNUMBER(FIND("7F",ScheduleCompile!Q176)),ISNUMBER(FIND("9F",ScheduleCompile!Q176)),ISNUMBER(FIND("4F",ScheduleCompile!Q176))),VALUE(LEFT(ScheduleCompile!Q176,FIND("F",ScheduleCompile!Q176)-1)),ScheduleCompile!Q176)))))))</f>
        <v>0.9</v>
      </c>
      <c r="W183" s="1">
        <f>IF(AND(ISERROR(IF(ScheduleCompile!R176="Off",0,IF(ScheduleCompile!R176="On",1,IF(ISNUMBER(ScheduleCompile!R176),ScheduleCompile!R176/1,IF(ISTEXT(ScheduleCompile!R176),IF(OR(ISNUMBER(FIND("5F",ScheduleCompile!R176)),ISNUMBER(FIND("0F",ScheduleCompile!R176)),ISNUMBER(FIND("8F",ScheduleCompile!R176)),ISNUMBER(FIND("1F",ScheduleCompile!R176)),ISNUMBER(FIND("2F",ScheduleCompile!R176)),ISNUMBER(FIND("3F",ScheduleCompile!R176)),ISNUMBER(FIND("6F",ScheduleCompile!R176)),ISNUMBER(FIND("7F",ScheduleCompile!R176)),ISNUMBER(FIND("9F",ScheduleCompile!R176)),ISNUMBER(FIND("4F",ScheduleCompile!R176))),VALUE(LEFT(ScheduleCompile!R176,FIND("F",ScheduleCompile!R176)-1)),ScheduleCompile!R176)))))),ISTEXT(ScheduleCompile!#REF!)),"ENDTABLE",IF(ISERROR(IF(ScheduleCompile!R176="Off",0,IF(ScheduleCompile!R176="On",1,IF(ISNUMBER(ScheduleCompile!R176),ScheduleCompile!R176/1,IF(ISTEXT(ScheduleCompile!R176),IF(OR(ISNUMBER(FIND("5F",ScheduleCompile!R176)),ISNUMBER(FIND("0F",ScheduleCompile!R176)),ISNUMBER(FIND("8F",ScheduleCompile!R176)),ISNUMBER(FIND("1F",ScheduleCompile!R176)),ISNUMBER(FIND("2F",ScheduleCompile!R176)),ISNUMBER(FIND("3F",ScheduleCompile!R176)),ISNUMBER(FIND("6F",ScheduleCompile!R176)),ISNUMBER(FIND("7F",ScheduleCompile!R176)),ISNUMBER(FIND("9F",ScheduleCompile!R176)),ISNUMBER(FIND("4F",ScheduleCompile!R176))),VALUE(LEFT(ScheduleCompile!R176,FIND("F",ScheduleCompile!R176)-1)),ScheduleCompile!R176)))))),"",IF(ScheduleCompile!R176="Off",0,IF(ScheduleCompile!R176="On",1,IF(ISNUMBER(ScheduleCompile!R176),ScheduleCompile!R176/1,IF(ISTEXT(ScheduleCompile!R176),IF(OR(ISNUMBER(FIND("5F",ScheduleCompile!R176)),ISNUMBER(FIND("0F",ScheduleCompile!R176)),ISNUMBER(FIND("8F",ScheduleCompile!R176)),ISNUMBER(FIND("1F",ScheduleCompile!R176)),ISNUMBER(FIND("2F",ScheduleCompile!R176)),ISNUMBER(FIND("3F",ScheduleCompile!R176)),ISNUMBER(FIND("6F",ScheduleCompile!R176)),ISNUMBER(FIND("7F",ScheduleCompile!R176)),ISNUMBER(FIND("9F",ScheduleCompile!R176)),ISNUMBER(FIND("4F",ScheduleCompile!R176))),VALUE(LEFT(ScheduleCompile!R176,FIND("F",ScheduleCompile!R176)-1)),ScheduleCompile!R176)))))))</f>
        <v>0.9</v>
      </c>
      <c r="X183" s="1">
        <f>IF(AND(ISERROR(IF(ScheduleCompile!S176="Off",0,IF(ScheduleCompile!S176="On",1,IF(ISNUMBER(ScheduleCompile!S176),ScheduleCompile!S176/1,IF(ISTEXT(ScheduleCompile!S176),IF(OR(ISNUMBER(FIND("5F",ScheduleCompile!S176)),ISNUMBER(FIND("0F",ScheduleCompile!S176)),ISNUMBER(FIND("8F",ScheduleCompile!S176)),ISNUMBER(FIND("1F",ScheduleCompile!S176)),ISNUMBER(FIND("2F",ScheduleCompile!S176)),ISNUMBER(FIND("3F",ScheduleCompile!S176)),ISNUMBER(FIND("6F",ScheduleCompile!S176)),ISNUMBER(FIND("7F",ScheduleCompile!S176)),ISNUMBER(FIND("9F",ScheduleCompile!S176)),ISNUMBER(FIND("4F",ScheduleCompile!S176))),VALUE(LEFT(ScheduleCompile!S176,FIND("F",ScheduleCompile!S176)-1)),ScheduleCompile!S176)))))),ISTEXT(ScheduleCompile!#REF!)),"ENDTABLE",IF(ISERROR(IF(ScheduleCompile!S176="Off",0,IF(ScheduleCompile!S176="On",1,IF(ISNUMBER(ScheduleCompile!S176),ScheduleCompile!S176/1,IF(ISTEXT(ScheduleCompile!S176),IF(OR(ISNUMBER(FIND("5F",ScheduleCompile!S176)),ISNUMBER(FIND("0F",ScheduleCompile!S176)),ISNUMBER(FIND("8F",ScheduleCompile!S176)),ISNUMBER(FIND("1F",ScheduleCompile!S176)),ISNUMBER(FIND("2F",ScheduleCompile!S176)),ISNUMBER(FIND("3F",ScheduleCompile!S176)),ISNUMBER(FIND("6F",ScheduleCompile!S176)),ISNUMBER(FIND("7F",ScheduleCompile!S176)),ISNUMBER(FIND("9F",ScheduleCompile!S176)),ISNUMBER(FIND("4F",ScheduleCompile!S176))),VALUE(LEFT(ScheduleCompile!S176,FIND("F",ScheduleCompile!S176)-1)),ScheduleCompile!S176)))))),"",IF(ScheduleCompile!S176="Off",0,IF(ScheduleCompile!S176="On",1,IF(ISNUMBER(ScheduleCompile!S176),ScheduleCompile!S176/1,IF(ISTEXT(ScheduleCompile!S176),IF(OR(ISNUMBER(FIND("5F",ScheduleCompile!S176)),ISNUMBER(FIND("0F",ScheduleCompile!S176)),ISNUMBER(FIND("8F",ScheduleCompile!S176)),ISNUMBER(FIND("1F",ScheduleCompile!S176)),ISNUMBER(FIND("2F",ScheduleCompile!S176)),ISNUMBER(FIND("3F",ScheduleCompile!S176)),ISNUMBER(FIND("6F",ScheduleCompile!S176)),ISNUMBER(FIND("7F",ScheduleCompile!S176)),ISNUMBER(FIND("9F",ScheduleCompile!S176)),ISNUMBER(FIND("4F",ScheduleCompile!S176))),VALUE(LEFT(ScheduleCompile!S176,FIND("F",ScheduleCompile!S176)-1)),ScheduleCompile!S176)))))))</f>
        <v>0.5</v>
      </c>
      <c r="Y183" s="1">
        <f>IF(AND(ISERROR(IF(ScheduleCompile!T176="Off",0,IF(ScheduleCompile!T176="On",1,IF(ISNUMBER(ScheduleCompile!T176),ScheduleCompile!T176/1,IF(ISTEXT(ScheduleCompile!T176),IF(OR(ISNUMBER(FIND("5F",ScheduleCompile!T176)),ISNUMBER(FIND("0F",ScheduleCompile!T176)),ISNUMBER(FIND("8F",ScheduleCompile!T176)),ISNUMBER(FIND("1F",ScheduleCompile!T176)),ISNUMBER(FIND("2F",ScheduleCompile!T176)),ISNUMBER(FIND("3F",ScheduleCompile!T176)),ISNUMBER(FIND("6F",ScheduleCompile!T176)),ISNUMBER(FIND("7F",ScheduleCompile!T176)),ISNUMBER(FIND("9F",ScheduleCompile!T176)),ISNUMBER(FIND("4F",ScheduleCompile!T176))),VALUE(LEFT(ScheduleCompile!T176,FIND("F",ScheduleCompile!T176)-1)),ScheduleCompile!T176)))))),ISTEXT(ScheduleCompile!#REF!)),"ENDTABLE",IF(ISERROR(IF(ScheduleCompile!T176="Off",0,IF(ScheduleCompile!T176="On",1,IF(ISNUMBER(ScheduleCompile!T176),ScheduleCompile!T176/1,IF(ISTEXT(ScheduleCompile!T176),IF(OR(ISNUMBER(FIND("5F",ScheduleCompile!T176)),ISNUMBER(FIND("0F",ScheduleCompile!T176)),ISNUMBER(FIND("8F",ScheduleCompile!T176)),ISNUMBER(FIND("1F",ScheduleCompile!T176)),ISNUMBER(FIND("2F",ScheduleCompile!T176)),ISNUMBER(FIND("3F",ScheduleCompile!T176)),ISNUMBER(FIND("6F",ScheduleCompile!T176)),ISNUMBER(FIND("7F",ScheduleCompile!T176)),ISNUMBER(FIND("9F",ScheduleCompile!T176)),ISNUMBER(FIND("4F",ScheduleCompile!T176))),VALUE(LEFT(ScheduleCompile!T176,FIND("F",ScheduleCompile!T176)-1)),ScheduleCompile!T176)))))),"",IF(ScheduleCompile!T176="Off",0,IF(ScheduleCompile!T176="On",1,IF(ISNUMBER(ScheduleCompile!T176),ScheduleCompile!T176/1,IF(ISTEXT(ScheduleCompile!T176),IF(OR(ISNUMBER(FIND("5F",ScheduleCompile!T176)),ISNUMBER(FIND("0F",ScheduleCompile!T176)),ISNUMBER(FIND("8F",ScheduleCompile!T176)),ISNUMBER(FIND("1F",ScheduleCompile!T176)),ISNUMBER(FIND("2F",ScheduleCompile!T176)),ISNUMBER(FIND("3F",ScheduleCompile!T176)),ISNUMBER(FIND("6F",ScheduleCompile!T176)),ISNUMBER(FIND("7F",ScheduleCompile!T176)),ISNUMBER(FIND("9F",ScheduleCompile!T176)),ISNUMBER(FIND("4F",ScheduleCompile!T176))),VALUE(LEFT(ScheduleCompile!T176,FIND("F",ScheduleCompile!T176)-1)),ScheduleCompile!T176)))))))</f>
        <v>0.3</v>
      </c>
      <c r="Z183" s="1">
        <f>IF(AND(ISERROR(IF(ScheduleCompile!U176="Off",0,IF(ScheduleCompile!U176="On",1,IF(ISNUMBER(ScheduleCompile!U176),ScheduleCompile!U176/1,IF(ISTEXT(ScheduleCompile!U176),IF(OR(ISNUMBER(FIND("5F",ScheduleCompile!U176)),ISNUMBER(FIND("0F",ScheduleCompile!U176)),ISNUMBER(FIND("8F",ScheduleCompile!U176)),ISNUMBER(FIND("1F",ScheduleCompile!U176)),ISNUMBER(FIND("2F",ScheduleCompile!U176)),ISNUMBER(FIND("3F",ScheduleCompile!U176)),ISNUMBER(FIND("6F",ScheduleCompile!U176)),ISNUMBER(FIND("7F",ScheduleCompile!U176)),ISNUMBER(FIND("9F",ScheduleCompile!U176)),ISNUMBER(FIND("4F",ScheduleCompile!U176))),VALUE(LEFT(ScheduleCompile!U176,FIND("F",ScheduleCompile!U176)-1)),ScheduleCompile!U176)))))),ISTEXT(ScheduleCompile!#REF!)),"ENDTABLE",IF(ISERROR(IF(ScheduleCompile!U176="Off",0,IF(ScheduleCompile!U176="On",1,IF(ISNUMBER(ScheduleCompile!U176),ScheduleCompile!U176/1,IF(ISTEXT(ScheduleCompile!U176),IF(OR(ISNUMBER(FIND("5F",ScheduleCompile!U176)),ISNUMBER(FIND("0F",ScheduleCompile!U176)),ISNUMBER(FIND("8F",ScheduleCompile!U176)),ISNUMBER(FIND("1F",ScheduleCompile!U176)),ISNUMBER(FIND("2F",ScheduleCompile!U176)),ISNUMBER(FIND("3F",ScheduleCompile!U176)),ISNUMBER(FIND("6F",ScheduleCompile!U176)),ISNUMBER(FIND("7F",ScheduleCompile!U176)),ISNUMBER(FIND("9F",ScheduleCompile!U176)),ISNUMBER(FIND("4F",ScheduleCompile!U176))),VALUE(LEFT(ScheduleCompile!U176,FIND("F",ScheduleCompile!U176)-1)),ScheduleCompile!U176)))))),"",IF(ScheduleCompile!U176="Off",0,IF(ScheduleCompile!U176="On",1,IF(ISNUMBER(ScheduleCompile!U176),ScheduleCompile!U176/1,IF(ISTEXT(ScheduleCompile!U176),IF(OR(ISNUMBER(FIND("5F",ScheduleCompile!U176)),ISNUMBER(FIND("0F",ScheduleCompile!U176)),ISNUMBER(FIND("8F",ScheduleCompile!U176)),ISNUMBER(FIND("1F",ScheduleCompile!U176)),ISNUMBER(FIND("2F",ScheduleCompile!U176)),ISNUMBER(FIND("3F",ScheduleCompile!U176)),ISNUMBER(FIND("6F",ScheduleCompile!U176)),ISNUMBER(FIND("7F",ScheduleCompile!U176)),ISNUMBER(FIND("9F",ScheduleCompile!U176)),ISNUMBER(FIND("4F",ScheduleCompile!U176))),VALUE(LEFT(ScheduleCompile!U176,FIND("F",ScheduleCompile!U176)-1)),ScheduleCompile!U176)))))))</f>
        <v>0.3</v>
      </c>
      <c r="AA183" s="1">
        <f>IF(AND(ISERROR(IF(ScheduleCompile!V176="Off",0,IF(ScheduleCompile!V176="On",1,IF(ISNUMBER(ScheduleCompile!V176),ScheduleCompile!V176/1,IF(ISTEXT(ScheduleCompile!V176),IF(OR(ISNUMBER(FIND("5F",ScheduleCompile!V176)),ISNUMBER(FIND("0F",ScheduleCompile!V176)),ISNUMBER(FIND("8F",ScheduleCompile!V176)),ISNUMBER(FIND("1F",ScheduleCompile!V176)),ISNUMBER(FIND("2F",ScheduleCompile!V176)),ISNUMBER(FIND("3F",ScheduleCompile!V176)),ISNUMBER(FIND("6F",ScheduleCompile!V176)),ISNUMBER(FIND("7F",ScheduleCompile!V176)),ISNUMBER(FIND("9F",ScheduleCompile!V176)),ISNUMBER(FIND("4F",ScheduleCompile!V176))),VALUE(LEFT(ScheduleCompile!V176,FIND("F",ScheduleCompile!V176)-1)),ScheduleCompile!V176)))))),ISTEXT(ScheduleCompile!#REF!)),"ENDTABLE",IF(ISERROR(IF(ScheduleCompile!V176="Off",0,IF(ScheduleCompile!V176="On",1,IF(ISNUMBER(ScheduleCompile!V176),ScheduleCompile!V176/1,IF(ISTEXT(ScheduleCompile!V176),IF(OR(ISNUMBER(FIND("5F",ScheduleCompile!V176)),ISNUMBER(FIND("0F",ScheduleCompile!V176)),ISNUMBER(FIND("8F",ScheduleCompile!V176)),ISNUMBER(FIND("1F",ScheduleCompile!V176)),ISNUMBER(FIND("2F",ScheduleCompile!V176)),ISNUMBER(FIND("3F",ScheduleCompile!V176)),ISNUMBER(FIND("6F",ScheduleCompile!V176)),ISNUMBER(FIND("7F",ScheduleCompile!V176)),ISNUMBER(FIND("9F",ScheduleCompile!V176)),ISNUMBER(FIND("4F",ScheduleCompile!V176))),VALUE(LEFT(ScheduleCompile!V176,FIND("F",ScheduleCompile!V176)-1)),ScheduleCompile!V176)))))),"",IF(ScheduleCompile!V176="Off",0,IF(ScheduleCompile!V176="On",1,IF(ISNUMBER(ScheduleCompile!V176),ScheduleCompile!V176/1,IF(ISTEXT(ScheduleCompile!V176),IF(OR(ISNUMBER(FIND("5F",ScheduleCompile!V176)),ISNUMBER(FIND("0F",ScheduleCompile!V176)),ISNUMBER(FIND("8F",ScheduleCompile!V176)),ISNUMBER(FIND("1F",ScheduleCompile!V176)),ISNUMBER(FIND("2F",ScheduleCompile!V176)),ISNUMBER(FIND("3F",ScheduleCompile!V176)),ISNUMBER(FIND("6F",ScheduleCompile!V176)),ISNUMBER(FIND("7F",ScheduleCompile!V176)),ISNUMBER(FIND("9F",ScheduleCompile!V176)),ISNUMBER(FIND("4F",ScheduleCompile!V176))),VALUE(LEFT(ScheduleCompile!V176,FIND("F",ScheduleCompile!V176)-1)),ScheduleCompile!V176)))))))</f>
        <v>0.2</v>
      </c>
      <c r="AB183" s="1">
        <f>IF(AND(ISERROR(IF(ScheduleCompile!W176="Off",0,IF(ScheduleCompile!W176="On",1,IF(ISNUMBER(ScheduleCompile!W176),ScheduleCompile!W176/1,IF(ISTEXT(ScheduleCompile!W176),IF(OR(ISNUMBER(FIND("5F",ScheduleCompile!W176)),ISNUMBER(FIND("0F",ScheduleCompile!W176)),ISNUMBER(FIND("8F",ScheduleCompile!W176)),ISNUMBER(FIND("1F",ScheduleCompile!W176)),ISNUMBER(FIND("2F",ScheduleCompile!W176)),ISNUMBER(FIND("3F",ScheduleCompile!W176)),ISNUMBER(FIND("6F",ScheduleCompile!W176)),ISNUMBER(FIND("7F",ScheduleCompile!W176)),ISNUMBER(FIND("9F",ScheduleCompile!W176)),ISNUMBER(FIND("4F",ScheduleCompile!W176))),VALUE(LEFT(ScheduleCompile!W176,FIND("F",ScheduleCompile!W176)-1)),ScheduleCompile!W176)))))),ISTEXT(ScheduleCompile!#REF!)),"ENDTABLE",IF(ISERROR(IF(ScheduleCompile!W176="Off",0,IF(ScheduleCompile!W176="On",1,IF(ISNUMBER(ScheduleCompile!W176),ScheduleCompile!W176/1,IF(ISTEXT(ScheduleCompile!W176),IF(OR(ISNUMBER(FIND("5F",ScheduleCompile!W176)),ISNUMBER(FIND("0F",ScheduleCompile!W176)),ISNUMBER(FIND("8F",ScheduleCompile!W176)),ISNUMBER(FIND("1F",ScheduleCompile!W176)),ISNUMBER(FIND("2F",ScheduleCompile!W176)),ISNUMBER(FIND("3F",ScheduleCompile!W176)),ISNUMBER(FIND("6F",ScheduleCompile!W176)),ISNUMBER(FIND("7F",ScheduleCompile!W176)),ISNUMBER(FIND("9F",ScheduleCompile!W176)),ISNUMBER(FIND("4F",ScheduleCompile!W176))),VALUE(LEFT(ScheduleCompile!W176,FIND("F",ScheduleCompile!W176)-1)),ScheduleCompile!W176)))))),"",IF(ScheduleCompile!W176="Off",0,IF(ScheduleCompile!W176="On",1,IF(ISNUMBER(ScheduleCompile!W176),ScheduleCompile!W176/1,IF(ISTEXT(ScheduleCompile!W176),IF(OR(ISNUMBER(FIND("5F",ScheduleCompile!W176)),ISNUMBER(FIND("0F",ScheduleCompile!W176)),ISNUMBER(FIND("8F",ScheduleCompile!W176)),ISNUMBER(FIND("1F",ScheduleCompile!W176)),ISNUMBER(FIND("2F",ScheduleCompile!W176)),ISNUMBER(FIND("3F",ScheduleCompile!W176)),ISNUMBER(FIND("6F",ScheduleCompile!W176)),ISNUMBER(FIND("7F",ScheduleCompile!W176)),ISNUMBER(FIND("9F",ScheduleCompile!W176)),ISNUMBER(FIND("4F",ScheduleCompile!W176))),VALUE(LEFT(ScheduleCompile!W176,FIND("F",ScheduleCompile!W176)-1)),ScheduleCompile!W176)))))))</f>
        <v>0.2</v>
      </c>
      <c r="AC183" s="1">
        <f>IF(AND(ISERROR(IF(ScheduleCompile!X176="Off",0,IF(ScheduleCompile!X176="On",1,IF(ISNUMBER(ScheduleCompile!X176),ScheduleCompile!X176/1,IF(ISTEXT(ScheduleCompile!X176),IF(OR(ISNUMBER(FIND("5F",ScheduleCompile!X176)),ISNUMBER(FIND("0F",ScheduleCompile!X176)),ISNUMBER(FIND("8F",ScheduleCompile!X176)),ISNUMBER(FIND("1F",ScheduleCompile!X176)),ISNUMBER(FIND("2F",ScheduleCompile!X176)),ISNUMBER(FIND("3F",ScheduleCompile!X176)),ISNUMBER(FIND("6F",ScheduleCompile!X176)),ISNUMBER(FIND("7F",ScheduleCompile!X176)),ISNUMBER(FIND("9F",ScheduleCompile!X176)),ISNUMBER(FIND("4F",ScheduleCompile!X176))),VALUE(LEFT(ScheduleCompile!X176,FIND("F",ScheduleCompile!X176)-1)),ScheduleCompile!X176)))))),ISTEXT(ScheduleCompile!#REF!)),"ENDTABLE",IF(ISERROR(IF(ScheduleCompile!X176="Off",0,IF(ScheduleCompile!X176="On",1,IF(ISNUMBER(ScheduleCompile!X176),ScheduleCompile!X176/1,IF(ISTEXT(ScheduleCompile!X176),IF(OR(ISNUMBER(FIND("5F",ScheduleCompile!X176)),ISNUMBER(FIND("0F",ScheduleCompile!X176)),ISNUMBER(FIND("8F",ScheduleCompile!X176)),ISNUMBER(FIND("1F",ScheduleCompile!X176)),ISNUMBER(FIND("2F",ScheduleCompile!X176)),ISNUMBER(FIND("3F",ScheduleCompile!X176)),ISNUMBER(FIND("6F",ScheduleCompile!X176)),ISNUMBER(FIND("7F",ScheduleCompile!X176)),ISNUMBER(FIND("9F",ScheduleCompile!X176)),ISNUMBER(FIND("4F",ScheduleCompile!X176))),VALUE(LEFT(ScheduleCompile!X176,FIND("F",ScheduleCompile!X176)-1)),ScheduleCompile!X176)))))),"",IF(ScheduleCompile!X176="Off",0,IF(ScheduleCompile!X176="On",1,IF(ISNUMBER(ScheduleCompile!X176),ScheduleCompile!X176/1,IF(ISTEXT(ScheduleCompile!X176),IF(OR(ISNUMBER(FIND("5F",ScheduleCompile!X176)),ISNUMBER(FIND("0F",ScheduleCompile!X176)),ISNUMBER(FIND("8F",ScheduleCompile!X176)),ISNUMBER(FIND("1F",ScheduleCompile!X176)),ISNUMBER(FIND("2F",ScheduleCompile!X176)),ISNUMBER(FIND("3F",ScheduleCompile!X176)),ISNUMBER(FIND("6F",ScheduleCompile!X176)),ISNUMBER(FIND("7F",ScheduleCompile!X176)),ISNUMBER(FIND("9F",ScheduleCompile!X176)),ISNUMBER(FIND("4F",ScheduleCompile!X176))),VALUE(LEFT(ScheduleCompile!X176,FIND("F",ScheduleCompile!X176)-1)),ScheduleCompile!X176)))))))</f>
        <v>0.1</v>
      </c>
      <c r="AD183" s="1">
        <f>IF(AND(ISERROR(IF(ScheduleCompile!Y176="Off",0,IF(ScheduleCompile!Y176="On",1,IF(ISNUMBER(ScheduleCompile!Y176),ScheduleCompile!Y176/1,IF(ISTEXT(ScheduleCompile!Y176),IF(OR(ISNUMBER(FIND("5F",ScheduleCompile!Y176)),ISNUMBER(FIND("0F",ScheduleCompile!Y176)),ISNUMBER(FIND("8F",ScheduleCompile!Y176)),ISNUMBER(FIND("1F",ScheduleCompile!Y176)),ISNUMBER(FIND("2F",ScheduleCompile!Y176)),ISNUMBER(FIND("3F",ScheduleCompile!Y176)),ISNUMBER(FIND("6F",ScheduleCompile!Y176)),ISNUMBER(FIND("7F",ScheduleCompile!Y176)),ISNUMBER(FIND("9F",ScheduleCompile!Y176)),ISNUMBER(FIND("4F",ScheduleCompile!Y176))),VALUE(LEFT(ScheduleCompile!Y176,FIND("F",ScheduleCompile!Y176)-1)),ScheduleCompile!Y176)))))),ISTEXT(ScheduleCompile!#REF!)),"ENDTABLE",IF(ISERROR(IF(ScheduleCompile!Y176="Off",0,IF(ScheduleCompile!Y176="On",1,IF(ISNUMBER(ScheduleCompile!Y176),ScheduleCompile!Y176/1,IF(ISTEXT(ScheduleCompile!Y176),IF(OR(ISNUMBER(FIND("5F",ScheduleCompile!Y176)),ISNUMBER(FIND("0F",ScheduleCompile!Y176)),ISNUMBER(FIND("8F",ScheduleCompile!Y176)),ISNUMBER(FIND("1F",ScheduleCompile!Y176)),ISNUMBER(FIND("2F",ScheduleCompile!Y176)),ISNUMBER(FIND("3F",ScheduleCompile!Y176)),ISNUMBER(FIND("6F",ScheduleCompile!Y176)),ISNUMBER(FIND("7F",ScheduleCompile!Y176)),ISNUMBER(FIND("9F",ScheduleCompile!Y176)),ISNUMBER(FIND("4F",ScheduleCompile!Y176))),VALUE(LEFT(ScheduleCompile!Y176,FIND("F",ScheduleCompile!Y176)-1)),ScheduleCompile!Y176)))))),"",IF(ScheduleCompile!Y176="Off",0,IF(ScheduleCompile!Y176="On",1,IF(ISNUMBER(ScheduleCompile!Y176),ScheduleCompile!Y176/1,IF(ISTEXT(ScheduleCompile!Y176),IF(OR(ISNUMBER(FIND("5F",ScheduleCompile!Y176)),ISNUMBER(FIND("0F",ScheduleCompile!Y176)),ISNUMBER(FIND("8F",ScheduleCompile!Y176)),ISNUMBER(FIND("1F",ScheduleCompile!Y176)),ISNUMBER(FIND("2F",ScheduleCompile!Y176)),ISNUMBER(FIND("3F",ScheduleCompile!Y176)),ISNUMBER(FIND("6F",ScheduleCompile!Y176)),ISNUMBER(FIND("7F",ScheduleCompile!Y176)),ISNUMBER(FIND("9F",ScheduleCompile!Y176)),ISNUMBER(FIND("4F",ScheduleCompile!Y176))),VALUE(LEFT(ScheduleCompile!Y176,FIND("F",ScheduleCompile!Y176)-1)),ScheduleCompile!Y176)))))))</f>
        <v>0.05</v>
      </c>
    </row>
    <row r="184" spans="1:30" x14ac:dyDescent="0.25">
      <c r="A184" t="str">
        <f t="shared" si="8"/>
        <v>SchDay "ManufacturingReceptacleSat"  Type = "Fraction" Hr = (0.05, 0.05, 0.05, 0.05, 0.05, 0.05, 0.1, 0.1, 0.3, 0.3, 0.3, 0.3, 0.15, 0.15, 0.15, 0.15, 0.15, 0.05, 0.05, 0.05, 0.05, 0.05, 0.05, 0.05) ..</v>
      </c>
      <c r="B184" s="1" t="s">
        <v>623</v>
      </c>
      <c r="C184" t="str">
        <f t="shared" si="9"/>
        <v xml:space="preserve">SchDay "ManufacturingReceptacleSat"  Type = "Fraction" Hr = </v>
      </c>
      <c r="D184" t="str">
        <f t="shared" si="10"/>
        <v>(0.05, 0.05, 0.05, 0.05, 0.05, 0.05, 0.1, 0.1, 0.3, 0.3, 0.3, 0.3, 0.15, 0.15, 0.15, 0.15, 0.15, 0.05, 0.05, 0.05, 0.05, 0.05, 0.05, 0.05) ..</v>
      </c>
      <c r="E184" s="30" t="str">
        <f>ScheduleCompile!A177</f>
        <v>ManufacturingReceptacleSat</v>
      </c>
      <c r="F184" t="str">
        <f t="shared" si="11"/>
        <v>Fraction</v>
      </c>
      <c r="G184" s="1">
        <f>IF(AND(ISERROR(IF(ScheduleCompile!B177="Off",0,IF(ScheduleCompile!B177="On",1,IF(ISNUMBER(ScheduleCompile!B177),ScheduleCompile!B177/1,IF(ISTEXT(ScheduleCompile!B177),IF(OR(ISNUMBER(FIND("5F",ScheduleCompile!B177)),ISNUMBER(FIND("0F",ScheduleCompile!B177)),ISNUMBER(FIND("8F",ScheduleCompile!B177)),ISNUMBER(FIND("1F",ScheduleCompile!B177)),ISNUMBER(FIND("2F",ScheduleCompile!B177)),ISNUMBER(FIND("3F",ScheduleCompile!B177)),ISNUMBER(FIND("6F",ScheduleCompile!B177)),ISNUMBER(FIND("7F",ScheduleCompile!B177)),ISNUMBER(FIND("9F",ScheduleCompile!B177)),ISNUMBER(FIND("4F",ScheduleCompile!B177))),VALUE(LEFT(ScheduleCompile!B177,FIND("F",ScheduleCompile!B177)-1)),ScheduleCompile!B177)))))),ISTEXT(ScheduleCompile!#REF!)),"ENDTABLE",IF(ISERROR(IF(ScheduleCompile!B177="Off",0,IF(ScheduleCompile!B177="On",1,IF(ISNUMBER(ScheduleCompile!B177),ScheduleCompile!B177/1,IF(ISTEXT(ScheduleCompile!B177),IF(OR(ISNUMBER(FIND("5F",ScheduleCompile!B177)),ISNUMBER(FIND("0F",ScheduleCompile!B177)),ISNUMBER(FIND("8F",ScheduleCompile!B177)),ISNUMBER(FIND("1F",ScheduleCompile!B177)),ISNUMBER(FIND("2F",ScheduleCompile!B177)),ISNUMBER(FIND("3F",ScheduleCompile!B177)),ISNUMBER(FIND("6F",ScheduleCompile!B177)),ISNUMBER(FIND("7F",ScheduleCompile!B177)),ISNUMBER(FIND("9F",ScheduleCompile!B177)),ISNUMBER(FIND("4F",ScheduleCompile!B177))),VALUE(LEFT(ScheduleCompile!B177,FIND("F",ScheduleCompile!B177)-1)),ScheduleCompile!B177)))))),"",IF(ScheduleCompile!B177="Off",0,IF(ScheduleCompile!B177="On",1,IF(ISNUMBER(ScheduleCompile!B177),ScheduleCompile!B177/1,IF(ISTEXT(ScheduleCompile!B177),IF(OR(ISNUMBER(FIND("5F",ScheduleCompile!B177)),ISNUMBER(FIND("0F",ScheduleCompile!B177)),ISNUMBER(FIND("8F",ScheduleCompile!B177)),ISNUMBER(FIND("1F",ScheduleCompile!B177)),ISNUMBER(FIND("2F",ScheduleCompile!B177)),ISNUMBER(FIND("3F",ScheduleCompile!B177)),ISNUMBER(FIND("6F",ScheduleCompile!B177)),ISNUMBER(FIND("7F",ScheduleCompile!B177)),ISNUMBER(FIND("9F",ScheduleCompile!B177)),ISNUMBER(FIND("4F",ScheduleCompile!B177))),VALUE(LEFT(ScheduleCompile!B177,FIND("F",ScheduleCompile!B177)-1)),ScheduleCompile!B177)))))))</f>
        <v>0.05</v>
      </c>
      <c r="H184" s="1">
        <f>IF(AND(ISERROR(IF(ScheduleCompile!C177="Off",0,IF(ScheduleCompile!C177="On",1,IF(ISNUMBER(ScheduleCompile!C177),ScheduleCompile!C177/1,IF(ISTEXT(ScheduleCompile!C177),IF(OR(ISNUMBER(FIND("5F",ScheduleCompile!C177)),ISNUMBER(FIND("0F",ScheduleCompile!C177)),ISNUMBER(FIND("8F",ScheduleCompile!C177)),ISNUMBER(FIND("1F",ScheduleCompile!C177)),ISNUMBER(FIND("2F",ScheduleCompile!C177)),ISNUMBER(FIND("3F",ScheduleCompile!C177)),ISNUMBER(FIND("6F",ScheduleCompile!C177)),ISNUMBER(FIND("7F",ScheduleCompile!C177)),ISNUMBER(FIND("9F",ScheduleCompile!C177)),ISNUMBER(FIND("4F",ScheduleCompile!C177))),VALUE(LEFT(ScheduleCompile!C177,FIND("F",ScheduleCompile!C177)-1)),ScheduleCompile!C177)))))),ISTEXT(ScheduleCompile!#REF!)),"ENDTABLE",IF(ISERROR(IF(ScheduleCompile!C177="Off",0,IF(ScheduleCompile!C177="On",1,IF(ISNUMBER(ScheduleCompile!C177),ScheduleCompile!C177/1,IF(ISTEXT(ScheduleCompile!C177),IF(OR(ISNUMBER(FIND("5F",ScheduleCompile!C177)),ISNUMBER(FIND("0F",ScheduleCompile!C177)),ISNUMBER(FIND("8F",ScheduleCompile!C177)),ISNUMBER(FIND("1F",ScheduleCompile!C177)),ISNUMBER(FIND("2F",ScheduleCompile!C177)),ISNUMBER(FIND("3F",ScheduleCompile!C177)),ISNUMBER(FIND("6F",ScheduleCompile!C177)),ISNUMBER(FIND("7F",ScheduleCompile!C177)),ISNUMBER(FIND("9F",ScheduleCompile!C177)),ISNUMBER(FIND("4F",ScheduleCompile!C177))),VALUE(LEFT(ScheduleCompile!C177,FIND("F",ScheduleCompile!C177)-1)),ScheduleCompile!C177)))))),"",IF(ScheduleCompile!C177="Off",0,IF(ScheduleCompile!C177="On",1,IF(ISNUMBER(ScheduleCompile!C177),ScheduleCompile!C177/1,IF(ISTEXT(ScheduleCompile!C177),IF(OR(ISNUMBER(FIND("5F",ScheduleCompile!C177)),ISNUMBER(FIND("0F",ScheduleCompile!C177)),ISNUMBER(FIND("8F",ScheduleCompile!C177)),ISNUMBER(FIND("1F",ScheduleCompile!C177)),ISNUMBER(FIND("2F",ScheduleCompile!C177)),ISNUMBER(FIND("3F",ScheduleCompile!C177)),ISNUMBER(FIND("6F",ScheduleCompile!C177)),ISNUMBER(FIND("7F",ScheduleCompile!C177)),ISNUMBER(FIND("9F",ScheduleCompile!C177)),ISNUMBER(FIND("4F",ScheduleCompile!C177))),VALUE(LEFT(ScheduleCompile!C177,FIND("F",ScheduleCompile!C177)-1)),ScheduleCompile!C177)))))))</f>
        <v>0.05</v>
      </c>
      <c r="I184" s="1">
        <f>IF(AND(ISERROR(IF(ScheduleCompile!D177="Off",0,IF(ScheduleCompile!D177="On",1,IF(ISNUMBER(ScheduleCompile!D177),ScheduleCompile!D177/1,IF(ISTEXT(ScheduleCompile!D177),IF(OR(ISNUMBER(FIND("5F",ScheduleCompile!D177)),ISNUMBER(FIND("0F",ScheduleCompile!D177)),ISNUMBER(FIND("8F",ScheduleCompile!D177)),ISNUMBER(FIND("1F",ScheduleCompile!D177)),ISNUMBER(FIND("2F",ScheduleCompile!D177)),ISNUMBER(FIND("3F",ScheduleCompile!D177)),ISNUMBER(FIND("6F",ScheduleCompile!D177)),ISNUMBER(FIND("7F",ScheduleCompile!D177)),ISNUMBER(FIND("9F",ScheduleCompile!D177)),ISNUMBER(FIND("4F",ScheduleCompile!D177))),VALUE(LEFT(ScheduleCompile!D177,FIND("F",ScheduleCompile!D177)-1)),ScheduleCompile!D177)))))),ISTEXT(ScheduleCompile!#REF!)),"ENDTABLE",IF(ISERROR(IF(ScheduleCompile!D177="Off",0,IF(ScheduleCompile!D177="On",1,IF(ISNUMBER(ScheduleCompile!D177),ScheduleCompile!D177/1,IF(ISTEXT(ScheduleCompile!D177),IF(OR(ISNUMBER(FIND("5F",ScheduleCompile!D177)),ISNUMBER(FIND("0F",ScheduleCompile!D177)),ISNUMBER(FIND("8F",ScheduleCompile!D177)),ISNUMBER(FIND("1F",ScheduleCompile!D177)),ISNUMBER(FIND("2F",ScheduleCompile!D177)),ISNUMBER(FIND("3F",ScheduleCompile!D177)),ISNUMBER(FIND("6F",ScheduleCompile!D177)),ISNUMBER(FIND("7F",ScheduleCompile!D177)),ISNUMBER(FIND("9F",ScheduleCompile!D177)),ISNUMBER(FIND("4F",ScheduleCompile!D177))),VALUE(LEFT(ScheduleCompile!D177,FIND("F",ScheduleCompile!D177)-1)),ScheduleCompile!D177)))))),"",IF(ScheduleCompile!D177="Off",0,IF(ScheduleCompile!D177="On",1,IF(ISNUMBER(ScheduleCompile!D177),ScheduleCompile!D177/1,IF(ISTEXT(ScheduleCompile!D177),IF(OR(ISNUMBER(FIND("5F",ScheduleCompile!D177)),ISNUMBER(FIND("0F",ScheduleCompile!D177)),ISNUMBER(FIND("8F",ScheduleCompile!D177)),ISNUMBER(FIND("1F",ScheduleCompile!D177)),ISNUMBER(FIND("2F",ScheduleCompile!D177)),ISNUMBER(FIND("3F",ScheduleCompile!D177)),ISNUMBER(FIND("6F",ScheduleCompile!D177)),ISNUMBER(FIND("7F",ScheduleCompile!D177)),ISNUMBER(FIND("9F",ScheduleCompile!D177)),ISNUMBER(FIND("4F",ScheduleCompile!D177))),VALUE(LEFT(ScheduleCompile!D177,FIND("F",ScheduleCompile!D177)-1)),ScheduleCompile!D177)))))))</f>
        <v>0.05</v>
      </c>
      <c r="J184" s="1">
        <f>IF(AND(ISERROR(IF(ScheduleCompile!E177="Off",0,IF(ScheduleCompile!E177="On",1,IF(ISNUMBER(ScheduleCompile!E177),ScheduleCompile!E177/1,IF(ISTEXT(ScheduleCompile!E177),IF(OR(ISNUMBER(FIND("5F",ScheduleCompile!E177)),ISNUMBER(FIND("0F",ScheduleCompile!E177)),ISNUMBER(FIND("8F",ScheduleCompile!E177)),ISNUMBER(FIND("1F",ScheduleCompile!E177)),ISNUMBER(FIND("2F",ScheduleCompile!E177)),ISNUMBER(FIND("3F",ScheduleCompile!E177)),ISNUMBER(FIND("6F",ScheduleCompile!E177)),ISNUMBER(FIND("7F",ScheduleCompile!E177)),ISNUMBER(FIND("9F",ScheduleCompile!E177)),ISNUMBER(FIND("4F",ScheduleCompile!E177))),VALUE(LEFT(ScheduleCompile!E177,FIND("F",ScheduleCompile!E177)-1)),ScheduleCompile!E177)))))),ISTEXT(ScheduleCompile!#REF!)),"ENDTABLE",IF(ISERROR(IF(ScheduleCompile!E177="Off",0,IF(ScheduleCompile!E177="On",1,IF(ISNUMBER(ScheduleCompile!E177),ScheduleCompile!E177/1,IF(ISTEXT(ScheduleCompile!E177),IF(OR(ISNUMBER(FIND("5F",ScheduleCompile!E177)),ISNUMBER(FIND("0F",ScheduleCompile!E177)),ISNUMBER(FIND("8F",ScheduleCompile!E177)),ISNUMBER(FIND("1F",ScheduleCompile!E177)),ISNUMBER(FIND("2F",ScheduleCompile!E177)),ISNUMBER(FIND("3F",ScheduleCompile!E177)),ISNUMBER(FIND("6F",ScheduleCompile!E177)),ISNUMBER(FIND("7F",ScheduleCompile!E177)),ISNUMBER(FIND("9F",ScheduleCompile!E177)),ISNUMBER(FIND("4F",ScheduleCompile!E177))),VALUE(LEFT(ScheduleCompile!E177,FIND("F",ScheduleCompile!E177)-1)),ScheduleCompile!E177)))))),"",IF(ScheduleCompile!E177="Off",0,IF(ScheduleCompile!E177="On",1,IF(ISNUMBER(ScheduleCompile!E177),ScheduleCompile!E177/1,IF(ISTEXT(ScheduleCompile!E177),IF(OR(ISNUMBER(FIND("5F",ScheduleCompile!E177)),ISNUMBER(FIND("0F",ScheduleCompile!E177)),ISNUMBER(FIND("8F",ScheduleCompile!E177)),ISNUMBER(FIND("1F",ScheduleCompile!E177)),ISNUMBER(FIND("2F",ScheduleCompile!E177)),ISNUMBER(FIND("3F",ScheduleCompile!E177)),ISNUMBER(FIND("6F",ScheduleCompile!E177)),ISNUMBER(FIND("7F",ScheduleCompile!E177)),ISNUMBER(FIND("9F",ScheduleCompile!E177)),ISNUMBER(FIND("4F",ScheduleCompile!E177))),VALUE(LEFT(ScheduleCompile!E177,FIND("F",ScheduleCompile!E177)-1)),ScheduleCompile!E177)))))))</f>
        <v>0.05</v>
      </c>
      <c r="K184" s="1">
        <f>IF(AND(ISERROR(IF(ScheduleCompile!F177="Off",0,IF(ScheduleCompile!F177="On",1,IF(ISNUMBER(ScheduleCompile!F177),ScheduleCompile!F177/1,IF(ISTEXT(ScheduleCompile!F177),IF(OR(ISNUMBER(FIND("5F",ScheduleCompile!F177)),ISNUMBER(FIND("0F",ScheduleCompile!F177)),ISNUMBER(FIND("8F",ScheduleCompile!F177)),ISNUMBER(FIND("1F",ScheduleCompile!F177)),ISNUMBER(FIND("2F",ScheduleCompile!F177)),ISNUMBER(FIND("3F",ScheduleCompile!F177)),ISNUMBER(FIND("6F",ScheduleCompile!F177)),ISNUMBER(FIND("7F",ScheduleCompile!F177)),ISNUMBER(FIND("9F",ScheduleCompile!F177)),ISNUMBER(FIND("4F",ScheduleCompile!F177))),VALUE(LEFT(ScheduleCompile!F177,FIND("F",ScheduleCompile!F177)-1)),ScheduleCompile!F177)))))),ISTEXT(ScheduleCompile!#REF!)),"ENDTABLE",IF(ISERROR(IF(ScheduleCompile!F177="Off",0,IF(ScheduleCompile!F177="On",1,IF(ISNUMBER(ScheduleCompile!F177),ScheduleCompile!F177/1,IF(ISTEXT(ScheduleCompile!F177),IF(OR(ISNUMBER(FIND("5F",ScheduleCompile!F177)),ISNUMBER(FIND("0F",ScheduleCompile!F177)),ISNUMBER(FIND("8F",ScheduleCompile!F177)),ISNUMBER(FIND("1F",ScheduleCompile!F177)),ISNUMBER(FIND("2F",ScheduleCompile!F177)),ISNUMBER(FIND("3F",ScheduleCompile!F177)),ISNUMBER(FIND("6F",ScheduleCompile!F177)),ISNUMBER(FIND("7F",ScheduleCompile!F177)),ISNUMBER(FIND("9F",ScheduleCompile!F177)),ISNUMBER(FIND("4F",ScheduleCompile!F177))),VALUE(LEFT(ScheduleCompile!F177,FIND("F",ScheduleCompile!F177)-1)),ScheduleCompile!F177)))))),"",IF(ScheduleCompile!F177="Off",0,IF(ScheduleCompile!F177="On",1,IF(ISNUMBER(ScheduleCompile!F177),ScheduleCompile!F177/1,IF(ISTEXT(ScheduleCompile!F177),IF(OR(ISNUMBER(FIND("5F",ScheduleCompile!F177)),ISNUMBER(FIND("0F",ScheduleCompile!F177)),ISNUMBER(FIND("8F",ScheduleCompile!F177)),ISNUMBER(FIND("1F",ScheduleCompile!F177)),ISNUMBER(FIND("2F",ScheduleCompile!F177)),ISNUMBER(FIND("3F",ScheduleCompile!F177)),ISNUMBER(FIND("6F",ScheduleCompile!F177)),ISNUMBER(FIND("7F",ScheduleCompile!F177)),ISNUMBER(FIND("9F",ScheduleCompile!F177)),ISNUMBER(FIND("4F",ScheduleCompile!F177))),VALUE(LEFT(ScheduleCompile!F177,FIND("F",ScheduleCompile!F177)-1)),ScheduleCompile!F177)))))))</f>
        <v>0.05</v>
      </c>
      <c r="L184" s="1">
        <f>IF(AND(ISERROR(IF(ScheduleCompile!G177="Off",0,IF(ScheduleCompile!G177="On",1,IF(ISNUMBER(ScheduleCompile!G177),ScheduleCompile!G177/1,IF(ISTEXT(ScheduleCompile!G177),IF(OR(ISNUMBER(FIND("5F",ScheduleCompile!G177)),ISNUMBER(FIND("0F",ScheduleCompile!G177)),ISNUMBER(FIND("8F",ScheduleCompile!G177)),ISNUMBER(FIND("1F",ScheduleCompile!G177)),ISNUMBER(FIND("2F",ScheduleCompile!G177)),ISNUMBER(FIND("3F",ScheduleCompile!G177)),ISNUMBER(FIND("6F",ScheduleCompile!G177)),ISNUMBER(FIND("7F",ScheduleCompile!G177)),ISNUMBER(FIND("9F",ScheduleCompile!G177)),ISNUMBER(FIND("4F",ScheduleCompile!G177))),VALUE(LEFT(ScheduleCompile!G177,FIND("F",ScheduleCompile!G177)-1)),ScheduleCompile!G177)))))),ISTEXT(ScheduleCompile!#REF!)),"ENDTABLE",IF(ISERROR(IF(ScheduleCompile!G177="Off",0,IF(ScheduleCompile!G177="On",1,IF(ISNUMBER(ScheduleCompile!G177),ScheduleCompile!G177/1,IF(ISTEXT(ScheduleCompile!G177),IF(OR(ISNUMBER(FIND("5F",ScheduleCompile!G177)),ISNUMBER(FIND("0F",ScheduleCompile!G177)),ISNUMBER(FIND("8F",ScheduleCompile!G177)),ISNUMBER(FIND("1F",ScheduleCompile!G177)),ISNUMBER(FIND("2F",ScheduleCompile!G177)),ISNUMBER(FIND("3F",ScheduleCompile!G177)),ISNUMBER(FIND("6F",ScheduleCompile!G177)),ISNUMBER(FIND("7F",ScheduleCompile!G177)),ISNUMBER(FIND("9F",ScheduleCompile!G177)),ISNUMBER(FIND("4F",ScheduleCompile!G177))),VALUE(LEFT(ScheduleCompile!G177,FIND("F",ScheduleCompile!G177)-1)),ScheduleCompile!G177)))))),"",IF(ScheduleCompile!G177="Off",0,IF(ScheduleCompile!G177="On",1,IF(ISNUMBER(ScheduleCompile!G177),ScheduleCompile!G177/1,IF(ISTEXT(ScheduleCompile!G177),IF(OR(ISNUMBER(FIND("5F",ScheduleCompile!G177)),ISNUMBER(FIND("0F",ScheduleCompile!G177)),ISNUMBER(FIND("8F",ScheduleCompile!G177)),ISNUMBER(FIND("1F",ScheduleCompile!G177)),ISNUMBER(FIND("2F",ScheduleCompile!G177)),ISNUMBER(FIND("3F",ScheduleCompile!G177)),ISNUMBER(FIND("6F",ScheduleCompile!G177)),ISNUMBER(FIND("7F",ScheduleCompile!G177)),ISNUMBER(FIND("9F",ScheduleCompile!G177)),ISNUMBER(FIND("4F",ScheduleCompile!G177))),VALUE(LEFT(ScheduleCompile!G177,FIND("F",ScheduleCompile!G177)-1)),ScheduleCompile!G177)))))))</f>
        <v>0.05</v>
      </c>
      <c r="M184" s="1">
        <f>IF(AND(ISERROR(IF(ScheduleCompile!H177="Off",0,IF(ScheduleCompile!H177="On",1,IF(ISNUMBER(ScheduleCompile!H177),ScheduleCompile!H177/1,IF(ISTEXT(ScheduleCompile!H177),IF(OR(ISNUMBER(FIND("5F",ScheduleCompile!H177)),ISNUMBER(FIND("0F",ScheduleCompile!H177)),ISNUMBER(FIND("8F",ScheduleCompile!H177)),ISNUMBER(FIND("1F",ScheduleCompile!H177)),ISNUMBER(FIND("2F",ScheduleCompile!H177)),ISNUMBER(FIND("3F",ScheduleCompile!H177)),ISNUMBER(FIND("6F",ScheduleCompile!H177)),ISNUMBER(FIND("7F",ScheduleCompile!H177)),ISNUMBER(FIND("9F",ScheduleCompile!H177)),ISNUMBER(FIND("4F",ScheduleCompile!H177))),VALUE(LEFT(ScheduleCompile!H177,FIND("F",ScheduleCompile!H177)-1)),ScheduleCompile!H177)))))),ISTEXT(ScheduleCompile!#REF!)),"ENDTABLE",IF(ISERROR(IF(ScheduleCompile!H177="Off",0,IF(ScheduleCompile!H177="On",1,IF(ISNUMBER(ScheduleCompile!H177),ScheduleCompile!H177/1,IF(ISTEXT(ScheduleCompile!H177),IF(OR(ISNUMBER(FIND("5F",ScheduleCompile!H177)),ISNUMBER(FIND("0F",ScheduleCompile!H177)),ISNUMBER(FIND("8F",ScheduleCompile!H177)),ISNUMBER(FIND("1F",ScheduleCompile!H177)),ISNUMBER(FIND("2F",ScheduleCompile!H177)),ISNUMBER(FIND("3F",ScheduleCompile!H177)),ISNUMBER(FIND("6F",ScheduleCompile!H177)),ISNUMBER(FIND("7F",ScheduleCompile!H177)),ISNUMBER(FIND("9F",ScheduleCompile!H177)),ISNUMBER(FIND("4F",ScheduleCompile!H177))),VALUE(LEFT(ScheduleCompile!H177,FIND("F",ScheduleCompile!H177)-1)),ScheduleCompile!H177)))))),"",IF(ScheduleCompile!H177="Off",0,IF(ScheduleCompile!H177="On",1,IF(ISNUMBER(ScheduleCompile!H177),ScheduleCompile!H177/1,IF(ISTEXT(ScheduleCompile!H177),IF(OR(ISNUMBER(FIND("5F",ScheduleCompile!H177)),ISNUMBER(FIND("0F",ScheduleCompile!H177)),ISNUMBER(FIND("8F",ScheduleCompile!H177)),ISNUMBER(FIND("1F",ScheduleCompile!H177)),ISNUMBER(FIND("2F",ScheduleCompile!H177)),ISNUMBER(FIND("3F",ScheduleCompile!H177)),ISNUMBER(FIND("6F",ScheduleCompile!H177)),ISNUMBER(FIND("7F",ScheduleCompile!H177)),ISNUMBER(FIND("9F",ScheduleCompile!H177)),ISNUMBER(FIND("4F",ScheduleCompile!H177))),VALUE(LEFT(ScheduleCompile!H177,FIND("F",ScheduleCompile!H177)-1)),ScheduleCompile!H177)))))))</f>
        <v>0.1</v>
      </c>
      <c r="N184" s="1">
        <f>IF(AND(ISERROR(IF(ScheduleCompile!I177="Off",0,IF(ScheduleCompile!I177="On",1,IF(ISNUMBER(ScheduleCompile!I177),ScheduleCompile!I177/1,IF(ISTEXT(ScheduleCompile!I177),IF(OR(ISNUMBER(FIND("5F",ScheduleCompile!I177)),ISNUMBER(FIND("0F",ScheduleCompile!I177)),ISNUMBER(FIND("8F",ScheduleCompile!I177)),ISNUMBER(FIND("1F",ScheduleCompile!I177)),ISNUMBER(FIND("2F",ScheduleCompile!I177)),ISNUMBER(FIND("3F",ScheduleCompile!I177)),ISNUMBER(FIND("6F",ScheduleCompile!I177)),ISNUMBER(FIND("7F",ScheduleCompile!I177)),ISNUMBER(FIND("9F",ScheduleCompile!I177)),ISNUMBER(FIND("4F",ScheduleCompile!I177))),VALUE(LEFT(ScheduleCompile!I177,FIND("F",ScheduleCompile!I177)-1)),ScheduleCompile!I177)))))),ISTEXT(ScheduleCompile!#REF!)),"ENDTABLE",IF(ISERROR(IF(ScheduleCompile!I177="Off",0,IF(ScheduleCompile!I177="On",1,IF(ISNUMBER(ScheduleCompile!I177),ScheduleCompile!I177/1,IF(ISTEXT(ScheduleCompile!I177),IF(OR(ISNUMBER(FIND("5F",ScheduleCompile!I177)),ISNUMBER(FIND("0F",ScheduleCompile!I177)),ISNUMBER(FIND("8F",ScheduleCompile!I177)),ISNUMBER(FIND("1F",ScheduleCompile!I177)),ISNUMBER(FIND("2F",ScheduleCompile!I177)),ISNUMBER(FIND("3F",ScheduleCompile!I177)),ISNUMBER(FIND("6F",ScheduleCompile!I177)),ISNUMBER(FIND("7F",ScheduleCompile!I177)),ISNUMBER(FIND("9F",ScheduleCompile!I177)),ISNUMBER(FIND("4F",ScheduleCompile!I177))),VALUE(LEFT(ScheduleCompile!I177,FIND("F",ScheduleCompile!I177)-1)),ScheduleCompile!I177)))))),"",IF(ScheduleCompile!I177="Off",0,IF(ScheduleCompile!I177="On",1,IF(ISNUMBER(ScheduleCompile!I177),ScheduleCompile!I177/1,IF(ISTEXT(ScheduleCompile!I177),IF(OR(ISNUMBER(FIND("5F",ScheduleCompile!I177)),ISNUMBER(FIND("0F",ScheduleCompile!I177)),ISNUMBER(FIND("8F",ScheduleCompile!I177)),ISNUMBER(FIND("1F",ScheduleCompile!I177)),ISNUMBER(FIND("2F",ScheduleCompile!I177)),ISNUMBER(FIND("3F",ScheduleCompile!I177)),ISNUMBER(FIND("6F",ScheduleCompile!I177)),ISNUMBER(FIND("7F",ScheduleCompile!I177)),ISNUMBER(FIND("9F",ScheduleCompile!I177)),ISNUMBER(FIND("4F",ScheduleCompile!I177))),VALUE(LEFT(ScheduleCompile!I177,FIND("F",ScheduleCompile!I177)-1)),ScheduleCompile!I177)))))))</f>
        <v>0.1</v>
      </c>
      <c r="O184" s="1">
        <f>IF(AND(ISERROR(IF(ScheduleCompile!J177="Off",0,IF(ScheduleCompile!J177="On",1,IF(ISNUMBER(ScheduleCompile!J177),ScheduleCompile!J177/1,IF(ISTEXT(ScheduleCompile!J177),IF(OR(ISNUMBER(FIND("5F",ScheduleCompile!J177)),ISNUMBER(FIND("0F",ScheduleCompile!J177)),ISNUMBER(FIND("8F",ScheduleCompile!J177)),ISNUMBER(FIND("1F",ScheduleCompile!J177)),ISNUMBER(FIND("2F",ScheduleCompile!J177)),ISNUMBER(FIND("3F",ScheduleCompile!J177)),ISNUMBER(FIND("6F",ScheduleCompile!J177)),ISNUMBER(FIND("7F",ScheduleCompile!J177)),ISNUMBER(FIND("9F",ScheduleCompile!J177)),ISNUMBER(FIND("4F",ScheduleCompile!J177))),VALUE(LEFT(ScheduleCompile!J177,FIND("F",ScheduleCompile!J177)-1)),ScheduleCompile!J177)))))),ISTEXT(ScheduleCompile!#REF!)),"ENDTABLE",IF(ISERROR(IF(ScheduleCompile!J177="Off",0,IF(ScheduleCompile!J177="On",1,IF(ISNUMBER(ScheduleCompile!J177),ScheduleCompile!J177/1,IF(ISTEXT(ScheduleCompile!J177),IF(OR(ISNUMBER(FIND("5F",ScheduleCompile!J177)),ISNUMBER(FIND("0F",ScheduleCompile!J177)),ISNUMBER(FIND("8F",ScheduleCompile!J177)),ISNUMBER(FIND("1F",ScheduleCompile!J177)),ISNUMBER(FIND("2F",ScheduleCompile!J177)),ISNUMBER(FIND("3F",ScheduleCompile!J177)),ISNUMBER(FIND("6F",ScheduleCompile!J177)),ISNUMBER(FIND("7F",ScheduleCompile!J177)),ISNUMBER(FIND("9F",ScheduleCompile!J177)),ISNUMBER(FIND("4F",ScheduleCompile!J177))),VALUE(LEFT(ScheduleCompile!J177,FIND("F",ScheduleCompile!J177)-1)),ScheduleCompile!J177)))))),"",IF(ScheduleCompile!J177="Off",0,IF(ScheduleCompile!J177="On",1,IF(ISNUMBER(ScheduleCompile!J177),ScheduleCompile!J177/1,IF(ISTEXT(ScheduleCompile!J177),IF(OR(ISNUMBER(FIND("5F",ScheduleCompile!J177)),ISNUMBER(FIND("0F",ScheduleCompile!J177)),ISNUMBER(FIND("8F",ScheduleCompile!J177)),ISNUMBER(FIND("1F",ScheduleCompile!J177)),ISNUMBER(FIND("2F",ScheduleCompile!J177)),ISNUMBER(FIND("3F",ScheduleCompile!J177)),ISNUMBER(FIND("6F",ScheduleCompile!J177)),ISNUMBER(FIND("7F",ScheduleCompile!J177)),ISNUMBER(FIND("9F",ScheduleCompile!J177)),ISNUMBER(FIND("4F",ScheduleCompile!J177))),VALUE(LEFT(ScheduleCompile!J177,FIND("F",ScheduleCompile!J177)-1)),ScheduleCompile!J177)))))))</f>
        <v>0.3</v>
      </c>
      <c r="P184" s="1">
        <f>IF(AND(ISERROR(IF(ScheduleCompile!K177="Off",0,IF(ScheduleCompile!K177="On",1,IF(ISNUMBER(ScheduleCompile!K177),ScheduleCompile!K177/1,IF(ISTEXT(ScheduleCompile!K177),IF(OR(ISNUMBER(FIND("5F",ScheduleCompile!K177)),ISNUMBER(FIND("0F",ScheduleCompile!K177)),ISNUMBER(FIND("8F",ScheduleCompile!K177)),ISNUMBER(FIND("1F",ScheduleCompile!K177)),ISNUMBER(FIND("2F",ScheduleCompile!K177)),ISNUMBER(FIND("3F",ScheduleCompile!K177)),ISNUMBER(FIND("6F",ScheduleCompile!K177)),ISNUMBER(FIND("7F",ScheduleCompile!K177)),ISNUMBER(FIND("9F",ScheduleCompile!K177)),ISNUMBER(FIND("4F",ScheduleCompile!K177))),VALUE(LEFT(ScheduleCompile!K177,FIND("F",ScheduleCompile!K177)-1)),ScheduleCompile!K177)))))),ISTEXT(ScheduleCompile!#REF!)),"ENDTABLE",IF(ISERROR(IF(ScheduleCompile!K177="Off",0,IF(ScheduleCompile!K177="On",1,IF(ISNUMBER(ScheduleCompile!K177),ScheduleCompile!K177/1,IF(ISTEXT(ScheduleCompile!K177),IF(OR(ISNUMBER(FIND("5F",ScheduleCompile!K177)),ISNUMBER(FIND("0F",ScheduleCompile!K177)),ISNUMBER(FIND("8F",ScheduleCompile!K177)),ISNUMBER(FIND("1F",ScheduleCompile!K177)),ISNUMBER(FIND("2F",ScheduleCompile!K177)),ISNUMBER(FIND("3F",ScheduleCompile!K177)),ISNUMBER(FIND("6F",ScheduleCompile!K177)),ISNUMBER(FIND("7F",ScheduleCompile!K177)),ISNUMBER(FIND("9F",ScheduleCompile!K177)),ISNUMBER(FIND("4F",ScheduleCompile!K177))),VALUE(LEFT(ScheduleCompile!K177,FIND("F",ScheduleCompile!K177)-1)),ScheduleCompile!K177)))))),"",IF(ScheduleCompile!K177="Off",0,IF(ScheduleCompile!K177="On",1,IF(ISNUMBER(ScheduleCompile!K177),ScheduleCompile!K177/1,IF(ISTEXT(ScheduleCompile!K177),IF(OR(ISNUMBER(FIND("5F",ScheduleCompile!K177)),ISNUMBER(FIND("0F",ScheduleCompile!K177)),ISNUMBER(FIND("8F",ScheduleCompile!K177)),ISNUMBER(FIND("1F",ScheduleCompile!K177)),ISNUMBER(FIND("2F",ScheduleCompile!K177)),ISNUMBER(FIND("3F",ScheduleCompile!K177)),ISNUMBER(FIND("6F",ScheduleCompile!K177)),ISNUMBER(FIND("7F",ScheduleCompile!K177)),ISNUMBER(FIND("9F",ScheduleCompile!K177)),ISNUMBER(FIND("4F",ScheduleCompile!K177))),VALUE(LEFT(ScheduleCompile!K177,FIND("F",ScheduleCompile!K177)-1)),ScheduleCompile!K177)))))))</f>
        <v>0.3</v>
      </c>
      <c r="Q184" s="1">
        <f>IF(AND(ISERROR(IF(ScheduleCompile!L177="Off",0,IF(ScheduleCompile!L177="On",1,IF(ISNUMBER(ScheduleCompile!L177),ScheduleCompile!L177/1,IF(ISTEXT(ScheduleCompile!L177),IF(OR(ISNUMBER(FIND("5F",ScheduleCompile!L177)),ISNUMBER(FIND("0F",ScheduleCompile!L177)),ISNUMBER(FIND("8F",ScheduleCompile!L177)),ISNUMBER(FIND("1F",ScheduleCompile!L177)),ISNUMBER(FIND("2F",ScheduleCompile!L177)),ISNUMBER(FIND("3F",ScheduleCompile!L177)),ISNUMBER(FIND("6F",ScheduleCompile!L177)),ISNUMBER(FIND("7F",ScheduleCompile!L177)),ISNUMBER(FIND("9F",ScheduleCompile!L177)),ISNUMBER(FIND("4F",ScheduleCompile!L177))),VALUE(LEFT(ScheduleCompile!L177,FIND("F",ScheduleCompile!L177)-1)),ScheduleCompile!L177)))))),ISTEXT(ScheduleCompile!#REF!)),"ENDTABLE",IF(ISERROR(IF(ScheduleCompile!L177="Off",0,IF(ScheduleCompile!L177="On",1,IF(ISNUMBER(ScheduleCompile!L177),ScheduleCompile!L177/1,IF(ISTEXT(ScheduleCompile!L177),IF(OR(ISNUMBER(FIND("5F",ScheduleCompile!L177)),ISNUMBER(FIND("0F",ScheduleCompile!L177)),ISNUMBER(FIND("8F",ScheduleCompile!L177)),ISNUMBER(FIND("1F",ScheduleCompile!L177)),ISNUMBER(FIND("2F",ScheduleCompile!L177)),ISNUMBER(FIND("3F",ScheduleCompile!L177)),ISNUMBER(FIND("6F",ScheduleCompile!L177)),ISNUMBER(FIND("7F",ScheduleCompile!L177)),ISNUMBER(FIND("9F",ScheduleCompile!L177)),ISNUMBER(FIND("4F",ScheduleCompile!L177))),VALUE(LEFT(ScheduleCompile!L177,FIND("F",ScheduleCompile!L177)-1)),ScheduleCompile!L177)))))),"",IF(ScheduleCompile!L177="Off",0,IF(ScheduleCompile!L177="On",1,IF(ISNUMBER(ScheduleCompile!L177),ScheduleCompile!L177/1,IF(ISTEXT(ScheduleCompile!L177),IF(OR(ISNUMBER(FIND("5F",ScheduleCompile!L177)),ISNUMBER(FIND("0F",ScheduleCompile!L177)),ISNUMBER(FIND("8F",ScheduleCompile!L177)),ISNUMBER(FIND("1F",ScheduleCompile!L177)),ISNUMBER(FIND("2F",ScheduleCompile!L177)),ISNUMBER(FIND("3F",ScheduleCompile!L177)),ISNUMBER(FIND("6F",ScheduleCompile!L177)),ISNUMBER(FIND("7F",ScheduleCompile!L177)),ISNUMBER(FIND("9F",ScheduleCompile!L177)),ISNUMBER(FIND("4F",ScheduleCompile!L177))),VALUE(LEFT(ScheduleCompile!L177,FIND("F",ScheduleCompile!L177)-1)),ScheduleCompile!L177)))))))</f>
        <v>0.3</v>
      </c>
      <c r="R184" s="1">
        <f>IF(AND(ISERROR(IF(ScheduleCompile!M177="Off",0,IF(ScheduleCompile!M177="On",1,IF(ISNUMBER(ScheduleCompile!M177),ScheduleCompile!M177/1,IF(ISTEXT(ScheduleCompile!M177),IF(OR(ISNUMBER(FIND("5F",ScheduleCompile!M177)),ISNUMBER(FIND("0F",ScheduleCompile!M177)),ISNUMBER(FIND("8F",ScheduleCompile!M177)),ISNUMBER(FIND("1F",ScheduleCompile!M177)),ISNUMBER(FIND("2F",ScheduleCompile!M177)),ISNUMBER(FIND("3F",ScheduleCompile!M177)),ISNUMBER(FIND("6F",ScheduleCompile!M177)),ISNUMBER(FIND("7F",ScheduleCompile!M177)),ISNUMBER(FIND("9F",ScheduleCompile!M177)),ISNUMBER(FIND("4F",ScheduleCompile!M177))),VALUE(LEFT(ScheduleCompile!M177,FIND("F",ScheduleCompile!M177)-1)),ScheduleCompile!M177)))))),ISTEXT(ScheduleCompile!#REF!)),"ENDTABLE",IF(ISERROR(IF(ScheduleCompile!M177="Off",0,IF(ScheduleCompile!M177="On",1,IF(ISNUMBER(ScheduleCompile!M177),ScheduleCompile!M177/1,IF(ISTEXT(ScheduleCompile!M177),IF(OR(ISNUMBER(FIND("5F",ScheduleCompile!M177)),ISNUMBER(FIND("0F",ScheduleCompile!M177)),ISNUMBER(FIND("8F",ScheduleCompile!M177)),ISNUMBER(FIND("1F",ScheduleCompile!M177)),ISNUMBER(FIND("2F",ScheduleCompile!M177)),ISNUMBER(FIND("3F",ScheduleCompile!M177)),ISNUMBER(FIND("6F",ScheduleCompile!M177)),ISNUMBER(FIND("7F",ScheduleCompile!M177)),ISNUMBER(FIND("9F",ScheduleCompile!M177)),ISNUMBER(FIND("4F",ScheduleCompile!M177))),VALUE(LEFT(ScheduleCompile!M177,FIND("F",ScheduleCompile!M177)-1)),ScheduleCompile!M177)))))),"",IF(ScheduleCompile!M177="Off",0,IF(ScheduleCompile!M177="On",1,IF(ISNUMBER(ScheduleCompile!M177),ScheduleCompile!M177/1,IF(ISTEXT(ScheduleCompile!M177),IF(OR(ISNUMBER(FIND("5F",ScheduleCompile!M177)),ISNUMBER(FIND("0F",ScheduleCompile!M177)),ISNUMBER(FIND("8F",ScheduleCompile!M177)),ISNUMBER(FIND("1F",ScheduleCompile!M177)),ISNUMBER(FIND("2F",ScheduleCompile!M177)),ISNUMBER(FIND("3F",ScheduleCompile!M177)),ISNUMBER(FIND("6F",ScheduleCompile!M177)),ISNUMBER(FIND("7F",ScheduleCompile!M177)),ISNUMBER(FIND("9F",ScheduleCompile!M177)),ISNUMBER(FIND("4F",ScheduleCompile!M177))),VALUE(LEFT(ScheduleCompile!M177,FIND("F",ScheduleCompile!M177)-1)),ScheduleCompile!M177)))))))</f>
        <v>0.3</v>
      </c>
      <c r="S184" s="1">
        <f>IF(AND(ISERROR(IF(ScheduleCompile!N177="Off",0,IF(ScheduleCompile!N177="On",1,IF(ISNUMBER(ScheduleCompile!N177),ScheduleCompile!N177/1,IF(ISTEXT(ScheduleCompile!N177),IF(OR(ISNUMBER(FIND("5F",ScheduleCompile!N177)),ISNUMBER(FIND("0F",ScheduleCompile!N177)),ISNUMBER(FIND("8F",ScheduleCompile!N177)),ISNUMBER(FIND("1F",ScheduleCompile!N177)),ISNUMBER(FIND("2F",ScheduleCompile!N177)),ISNUMBER(FIND("3F",ScheduleCompile!N177)),ISNUMBER(FIND("6F",ScheduleCompile!N177)),ISNUMBER(FIND("7F",ScheduleCompile!N177)),ISNUMBER(FIND("9F",ScheduleCompile!N177)),ISNUMBER(FIND("4F",ScheduleCompile!N177))),VALUE(LEFT(ScheduleCompile!N177,FIND("F",ScheduleCompile!N177)-1)),ScheduleCompile!N177)))))),ISTEXT(ScheduleCompile!#REF!)),"ENDTABLE",IF(ISERROR(IF(ScheduleCompile!N177="Off",0,IF(ScheduleCompile!N177="On",1,IF(ISNUMBER(ScheduleCompile!N177),ScheduleCompile!N177/1,IF(ISTEXT(ScheduleCompile!N177),IF(OR(ISNUMBER(FIND("5F",ScheduleCompile!N177)),ISNUMBER(FIND("0F",ScheduleCompile!N177)),ISNUMBER(FIND("8F",ScheduleCompile!N177)),ISNUMBER(FIND("1F",ScheduleCompile!N177)),ISNUMBER(FIND("2F",ScheduleCompile!N177)),ISNUMBER(FIND("3F",ScheduleCompile!N177)),ISNUMBER(FIND("6F",ScheduleCompile!N177)),ISNUMBER(FIND("7F",ScheduleCompile!N177)),ISNUMBER(FIND("9F",ScheduleCompile!N177)),ISNUMBER(FIND("4F",ScheduleCompile!N177))),VALUE(LEFT(ScheduleCompile!N177,FIND("F",ScheduleCompile!N177)-1)),ScheduleCompile!N177)))))),"",IF(ScheduleCompile!N177="Off",0,IF(ScheduleCompile!N177="On",1,IF(ISNUMBER(ScheduleCompile!N177),ScheduleCompile!N177/1,IF(ISTEXT(ScheduleCompile!N177),IF(OR(ISNUMBER(FIND("5F",ScheduleCompile!N177)),ISNUMBER(FIND("0F",ScheduleCompile!N177)),ISNUMBER(FIND("8F",ScheduleCompile!N177)),ISNUMBER(FIND("1F",ScheduleCompile!N177)),ISNUMBER(FIND("2F",ScheduleCompile!N177)),ISNUMBER(FIND("3F",ScheduleCompile!N177)),ISNUMBER(FIND("6F",ScheduleCompile!N177)),ISNUMBER(FIND("7F",ScheduleCompile!N177)),ISNUMBER(FIND("9F",ScheduleCompile!N177)),ISNUMBER(FIND("4F",ScheduleCompile!N177))),VALUE(LEFT(ScheduleCompile!N177,FIND("F",ScheduleCompile!N177)-1)),ScheduleCompile!N177)))))))</f>
        <v>0.15</v>
      </c>
      <c r="T184" s="1">
        <f>IF(AND(ISERROR(IF(ScheduleCompile!O177="Off",0,IF(ScheduleCompile!O177="On",1,IF(ISNUMBER(ScheduleCompile!O177),ScheduleCompile!O177/1,IF(ISTEXT(ScheduleCompile!O177),IF(OR(ISNUMBER(FIND("5F",ScheduleCompile!O177)),ISNUMBER(FIND("0F",ScheduleCompile!O177)),ISNUMBER(FIND("8F",ScheduleCompile!O177)),ISNUMBER(FIND("1F",ScheduleCompile!O177)),ISNUMBER(FIND("2F",ScheduleCompile!O177)),ISNUMBER(FIND("3F",ScheduleCompile!O177)),ISNUMBER(FIND("6F",ScheduleCompile!O177)),ISNUMBER(FIND("7F",ScheduleCompile!O177)),ISNUMBER(FIND("9F",ScheduleCompile!O177)),ISNUMBER(FIND("4F",ScheduleCompile!O177))),VALUE(LEFT(ScheduleCompile!O177,FIND("F",ScheduleCompile!O177)-1)),ScheduleCompile!O177)))))),ISTEXT(ScheduleCompile!#REF!)),"ENDTABLE",IF(ISERROR(IF(ScheduleCompile!O177="Off",0,IF(ScheduleCompile!O177="On",1,IF(ISNUMBER(ScheduleCompile!O177),ScheduleCompile!O177/1,IF(ISTEXT(ScheduleCompile!O177),IF(OR(ISNUMBER(FIND("5F",ScheduleCompile!O177)),ISNUMBER(FIND("0F",ScheduleCompile!O177)),ISNUMBER(FIND("8F",ScheduleCompile!O177)),ISNUMBER(FIND("1F",ScheduleCompile!O177)),ISNUMBER(FIND("2F",ScheduleCompile!O177)),ISNUMBER(FIND("3F",ScheduleCompile!O177)),ISNUMBER(FIND("6F",ScheduleCompile!O177)),ISNUMBER(FIND("7F",ScheduleCompile!O177)),ISNUMBER(FIND("9F",ScheduleCompile!O177)),ISNUMBER(FIND("4F",ScheduleCompile!O177))),VALUE(LEFT(ScheduleCompile!O177,FIND("F",ScheduleCompile!O177)-1)),ScheduleCompile!O177)))))),"",IF(ScheduleCompile!O177="Off",0,IF(ScheduleCompile!O177="On",1,IF(ISNUMBER(ScheduleCompile!O177),ScheduleCompile!O177/1,IF(ISTEXT(ScheduleCompile!O177),IF(OR(ISNUMBER(FIND("5F",ScheduleCompile!O177)),ISNUMBER(FIND("0F",ScheduleCompile!O177)),ISNUMBER(FIND("8F",ScheduleCompile!O177)),ISNUMBER(FIND("1F",ScheduleCompile!O177)),ISNUMBER(FIND("2F",ScheduleCompile!O177)),ISNUMBER(FIND("3F",ScheduleCompile!O177)),ISNUMBER(FIND("6F",ScheduleCompile!O177)),ISNUMBER(FIND("7F",ScheduleCompile!O177)),ISNUMBER(FIND("9F",ScheduleCompile!O177)),ISNUMBER(FIND("4F",ScheduleCompile!O177))),VALUE(LEFT(ScheduleCompile!O177,FIND("F",ScheduleCompile!O177)-1)),ScheduleCompile!O177)))))))</f>
        <v>0.15</v>
      </c>
      <c r="U184" s="1">
        <f>IF(AND(ISERROR(IF(ScheduleCompile!P177="Off",0,IF(ScheduleCompile!P177="On",1,IF(ISNUMBER(ScheduleCompile!P177),ScheduleCompile!P177/1,IF(ISTEXT(ScheduleCompile!P177),IF(OR(ISNUMBER(FIND("5F",ScheduleCompile!P177)),ISNUMBER(FIND("0F",ScheduleCompile!P177)),ISNUMBER(FIND("8F",ScheduleCompile!P177)),ISNUMBER(FIND("1F",ScheduleCompile!P177)),ISNUMBER(FIND("2F",ScheduleCompile!P177)),ISNUMBER(FIND("3F",ScheduleCompile!P177)),ISNUMBER(FIND("6F",ScheduleCompile!P177)),ISNUMBER(FIND("7F",ScheduleCompile!P177)),ISNUMBER(FIND("9F",ScheduleCompile!P177)),ISNUMBER(FIND("4F",ScheduleCompile!P177))),VALUE(LEFT(ScheduleCompile!P177,FIND("F",ScheduleCompile!P177)-1)),ScheduleCompile!P177)))))),ISTEXT(ScheduleCompile!#REF!)),"ENDTABLE",IF(ISERROR(IF(ScheduleCompile!P177="Off",0,IF(ScheduleCompile!P177="On",1,IF(ISNUMBER(ScheduleCompile!P177),ScheduleCompile!P177/1,IF(ISTEXT(ScheduleCompile!P177),IF(OR(ISNUMBER(FIND("5F",ScheduleCompile!P177)),ISNUMBER(FIND("0F",ScheduleCompile!P177)),ISNUMBER(FIND("8F",ScheduleCompile!P177)),ISNUMBER(FIND("1F",ScheduleCompile!P177)),ISNUMBER(FIND("2F",ScheduleCompile!P177)),ISNUMBER(FIND("3F",ScheduleCompile!P177)),ISNUMBER(FIND("6F",ScheduleCompile!P177)),ISNUMBER(FIND("7F",ScheduleCompile!P177)),ISNUMBER(FIND("9F",ScheduleCompile!P177)),ISNUMBER(FIND("4F",ScheduleCompile!P177))),VALUE(LEFT(ScheduleCompile!P177,FIND("F",ScheduleCompile!P177)-1)),ScheduleCompile!P177)))))),"",IF(ScheduleCompile!P177="Off",0,IF(ScheduleCompile!P177="On",1,IF(ISNUMBER(ScheduleCompile!P177),ScheduleCompile!P177/1,IF(ISTEXT(ScheduleCompile!P177),IF(OR(ISNUMBER(FIND("5F",ScheduleCompile!P177)),ISNUMBER(FIND("0F",ScheduleCompile!P177)),ISNUMBER(FIND("8F",ScheduleCompile!P177)),ISNUMBER(FIND("1F",ScheduleCompile!P177)),ISNUMBER(FIND("2F",ScheduleCompile!P177)),ISNUMBER(FIND("3F",ScheduleCompile!P177)),ISNUMBER(FIND("6F",ScheduleCompile!P177)),ISNUMBER(FIND("7F",ScheduleCompile!P177)),ISNUMBER(FIND("9F",ScheduleCompile!P177)),ISNUMBER(FIND("4F",ScheduleCompile!P177))),VALUE(LEFT(ScheduleCompile!P177,FIND("F",ScheduleCompile!P177)-1)),ScheduleCompile!P177)))))))</f>
        <v>0.15</v>
      </c>
      <c r="V184" s="1">
        <f>IF(AND(ISERROR(IF(ScheduleCompile!Q177="Off",0,IF(ScheduleCompile!Q177="On",1,IF(ISNUMBER(ScheduleCompile!Q177),ScheduleCompile!Q177/1,IF(ISTEXT(ScheduleCompile!Q177),IF(OR(ISNUMBER(FIND("5F",ScheduleCompile!Q177)),ISNUMBER(FIND("0F",ScheduleCompile!Q177)),ISNUMBER(FIND("8F",ScheduleCompile!Q177)),ISNUMBER(FIND("1F",ScheduleCompile!Q177)),ISNUMBER(FIND("2F",ScheduleCompile!Q177)),ISNUMBER(FIND("3F",ScheduleCompile!Q177)),ISNUMBER(FIND("6F",ScheduleCompile!Q177)),ISNUMBER(FIND("7F",ScheduleCompile!Q177)),ISNUMBER(FIND("9F",ScheduleCompile!Q177)),ISNUMBER(FIND("4F",ScheduleCompile!Q177))),VALUE(LEFT(ScheduleCompile!Q177,FIND("F",ScheduleCompile!Q177)-1)),ScheduleCompile!Q177)))))),ISTEXT(ScheduleCompile!#REF!)),"ENDTABLE",IF(ISERROR(IF(ScheduleCompile!Q177="Off",0,IF(ScheduleCompile!Q177="On",1,IF(ISNUMBER(ScheduleCompile!Q177),ScheduleCompile!Q177/1,IF(ISTEXT(ScheduleCompile!Q177),IF(OR(ISNUMBER(FIND("5F",ScheduleCompile!Q177)),ISNUMBER(FIND("0F",ScheduleCompile!Q177)),ISNUMBER(FIND("8F",ScheduleCompile!Q177)),ISNUMBER(FIND("1F",ScheduleCompile!Q177)),ISNUMBER(FIND("2F",ScheduleCompile!Q177)),ISNUMBER(FIND("3F",ScheduleCompile!Q177)),ISNUMBER(FIND("6F",ScheduleCompile!Q177)),ISNUMBER(FIND("7F",ScheduleCompile!Q177)),ISNUMBER(FIND("9F",ScheduleCompile!Q177)),ISNUMBER(FIND("4F",ScheduleCompile!Q177))),VALUE(LEFT(ScheduleCompile!Q177,FIND("F",ScheduleCompile!Q177)-1)),ScheduleCompile!Q177)))))),"",IF(ScheduleCompile!Q177="Off",0,IF(ScheduleCompile!Q177="On",1,IF(ISNUMBER(ScheduleCompile!Q177),ScheduleCompile!Q177/1,IF(ISTEXT(ScheduleCompile!Q177),IF(OR(ISNUMBER(FIND("5F",ScheduleCompile!Q177)),ISNUMBER(FIND("0F",ScheduleCompile!Q177)),ISNUMBER(FIND("8F",ScheduleCompile!Q177)),ISNUMBER(FIND("1F",ScheduleCompile!Q177)),ISNUMBER(FIND("2F",ScheduleCompile!Q177)),ISNUMBER(FIND("3F",ScheduleCompile!Q177)),ISNUMBER(FIND("6F",ScheduleCompile!Q177)),ISNUMBER(FIND("7F",ScheduleCompile!Q177)),ISNUMBER(FIND("9F",ScheduleCompile!Q177)),ISNUMBER(FIND("4F",ScheduleCompile!Q177))),VALUE(LEFT(ScheduleCompile!Q177,FIND("F",ScheduleCompile!Q177)-1)),ScheduleCompile!Q177)))))))</f>
        <v>0.15</v>
      </c>
      <c r="W184" s="1">
        <f>IF(AND(ISERROR(IF(ScheduleCompile!R177="Off",0,IF(ScheduleCompile!R177="On",1,IF(ISNUMBER(ScheduleCompile!R177),ScheduleCompile!R177/1,IF(ISTEXT(ScheduleCompile!R177),IF(OR(ISNUMBER(FIND("5F",ScheduleCompile!R177)),ISNUMBER(FIND("0F",ScheduleCompile!R177)),ISNUMBER(FIND("8F",ScheduleCompile!R177)),ISNUMBER(FIND("1F",ScheduleCompile!R177)),ISNUMBER(FIND("2F",ScheduleCompile!R177)),ISNUMBER(FIND("3F",ScheduleCompile!R177)),ISNUMBER(FIND("6F",ScheduleCompile!R177)),ISNUMBER(FIND("7F",ScheduleCompile!R177)),ISNUMBER(FIND("9F",ScheduleCompile!R177)),ISNUMBER(FIND("4F",ScheduleCompile!R177))),VALUE(LEFT(ScheduleCompile!R177,FIND("F",ScheduleCompile!R177)-1)),ScheduleCompile!R177)))))),ISTEXT(ScheduleCompile!#REF!)),"ENDTABLE",IF(ISERROR(IF(ScheduleCompile!R177="Off",0,IF(ScheduleCompile!R177="On",1,IF(ISNUMBER(ScheduleCompile!R177),ScheduleCompile!R177/1,IF(ISTEXT(ScheduleCompile!R177),IF(OR(ISNUMBER(FIND("5F",ScheduleCompile!R177)),ISNUMBER(FIND("0F",ScheduleCompile!R177)),ISNUMBER(FIND("8F",ScheduleCompile!R177)),ISNUMBER(FIND("1F",ScheduleCompile!R177)),ISNUMBER(FIND("2F",ScheduleCompile!R177)),ISNUMBER(FIND("3F",ScheduleCompile!R177)),ISNUMBER(FIND("6F",ScheduleCompile!R177)),ISNUMBER(FIND("7F",ScheduleCompile!R177)),ISNUMBER(FIND("9F",ScheduleCompile!R177)),ISNUMBER(FIND("4F",ScheduleCompile!R177))),VALUE(LEFT(ScheduleCompile!R177,FIND("F",ScheduleCompile!R177)-1)),ScheduleCompile!R177)))))),"",IF(ScheduleCompile!R177="Off",0,IF(ScheduleCompile!R177="On",1,IF(ISNUMBER(ScheduleCompile!R177),ScheduleCompile!R177/1,IF(ISTEXT(ScheduleCompile!R177),IF(OR(ISNUMBER(FIND("5F",ScheduleCompile!R177)),ISNUMBER(FIND("0F",ScheduleCompile!R177)),ISNUMBER(FIND("8F",ScheduleCompile!R177)),ISNUMBER(FIND("1F",ScheduleCompile!R177)),ISNUMBER(FIND("2F",ScheduleCompile!R177)),ISNUMBER(FIND("3F",ScheduleCompile!R177)),ISNUMBER(FIND("6F",ScheduleCompile!R177)),ISNUMBER(FIND("7F",ScheduleCompile!R177)),ISNUMBER(FIND("9F",ScheduleCompile!R177)),ISNUMBER(FIND("4F",ScheduleCompile!R177))),VALUE(LEFT(ScheduleCompile!R177,FIND("F",ScheduleCompile!R177)-1)),ScheduleCompile!R177)))))))</f>
        <v>0.15</v>
      </c>
      <c r="X184" s="1">
        <f>IF(AND(ISERROR(IF(ScheduleCompile!S177="Off",0,IF(ScheduleCompile!S177="On",1,IF(ISNUMBER(ScheduleCompile!S177),ScheduleCompile!S177/1,IF(ISTEXT(ScheduleCompile!S177),IF(OR(ISNUMBER(FIND("5F",ScheduleCompile!S177)),ISNUMBER(FIND("0F",ScheduleCompile!S177)),ISNUMBER(FIND("8F",ScheduleCompile!S177)),ISNUMBER(FIND("1F",ScheduleCompile!S177)),ISNUMBER(FIND("2F",ScheduleCompile!S177)),ISNUMBER(FIND("3F",ScheduleCompile!S177)),ISNUMBER(FIND("6F",ScheduleCompile!S177)),ISNUMBER(FIND("7F",ScheduleCompile!S177)),ISNUMBER(FIND("9F",ScheduleCompile!S177)),ISNUMBER(FIND("4F",ScheduleCompile!S177))),VALUE(LEFT(ScheduleCompile!S177,FIND("F",ScheduleCompile!S177)-1)),ScheduleCompile!S177)))))),ISTEXT(ScheduleCompile!#REF!)),"ENDTABLE",IF(ISERROR(IF(ScheduleCompile!S177="Off",0,IF(ScheduleCompile!S177="On",1,IF(ISNUMBER(ScheduleCompile!S177),ScheduleCompile!S177/1,IF(ISTEXT(ScheduleCompile!S177),IF(OR(ISNUMBER(FIND("5F",ScheduleCompile!S177)),ISNUMBER(FIND("0F",ScheduleCompile!S177)),ISNUMBER(FIND("8F",ScheduleCompile!S177)),ISNUMBER(FIND("1F",ScheduleCompile!S177)),ISNUMBER(FIND("2F",ScheduleCompile!S177)),ISNUMBER(FIND("3F",ScheduleCompile!S177)),ISNUMBER(FIND("6F",ScheduleCompile!S177)),ISNUMBER(FIND("7F",ScheduleCompile!S177)),ISNUMBER(FIND("9F",ScheduleCompile!S177)),ISNUMBER(FIND("4F",ScheduleCompile!S177))),VALUE(LEFT(ScheduleCompile!S177,FIND("F",ScheduleCompile!S177)-1)),ScheduleCompile!S177)))))),"",IF(ScheduleCompile!S177="Off",0,IF(ScheduleCompile!S177="On",1,IF(ISNUMBER(ScheduleCompile!S177),ScheduleCompile!S177/1,IF(ISTEXT(ScheduleCompile!S177),IF(OR(ISNUMBER(FIND("5F",ScheduleCompile!S177)),ISNUMBER(FIND("0F",ScheduleCompile!S177)),ISNUMBER(FIND("8F",ScheduleCompile!S177)),ISNUMBER(FIND("1F",ScheduleCompile!S177)),ISNUMBER(FIND("2F",ScheduleCompile!S177)),ISNUMBER(FIND("3F",ScheduleCompile!S177)),ISNUMBER(FIND("6F",ScheduleCompile!S177)),ISNUMBER(FIND("7F",ScheduleCompile!S177)),ISNUMBER(FIND("9F",ScheduleCompile!S177)),ISNUMBER(FIND("4F",ScheduleCompile!S177))),VALUE(LEFT(ScheduleCompile!S177,FIND("F",ScheduleCompile!S177)-1)),ScheduleCompile!S177)))))))</f>
        <v>0.05</v>
      </c>
      <c r="Y184" s="1">
        <f>IF(AND(ISERROR(IF(ScheduleCompile!T177="Off",0,IF(ScheduleCompile!T177="On",1,IF(ISNUMBER(ScheduleCompile!T177),ScheduleCompile!T177/1,IF(ISTEXT(ScheduleCompile!T177),IF(OR(ISNUMBER(FIND("5F",ScheduleCompile!T177)),ISNUMBER(FIND("0F",ScheduleCompile!T177)),ISNUMBER(FIND("8F",ScheduleCompile!T177)),ISNUMBER(FIND("1F",ScheduleCompile!T177)),ISNUMBER(FIND("2F",ScheduleCompile!T177)),ISNUMBER(FIND("3F",ScheduleCompile!T177)),ISNUMBER(FIND("6F",ScheduleCompile!T177)),ISNUMBER(FIND("7F",ScheduleCompile!T177)),ISNUMBER(FIND("9F",ScheduleCompile!T177)),ISNUMBER(FIND("4F",ScheduleCompile!T177))),VALUE(LEFT(ScheduleCompile!T177,FIND("F",ScheduleCompile!T177)-1)),ScheduleCompile!T177)))))),ISTEXT(ScheduleCompile!#REF!)),"ENDTABLE",IF(ISERROR(IF(ScheduleCompile!T177="Off",0,IF(ScheduleCompile!T177="On",1,IF(ISNUMBER(ScheduleCompile!T177),ScheduleCompile!T177/1,IF(ISTEXT(ScheduleCompile!T177),IF(OR(ISNUMBER(FIND("5F",ScheduleCompile!T177)),ISNUMBER(FIND("0F",ScheduleCompile!T177)),ISNUMBER(FIND("8F",ScheduleCompile!T177)),ISNUMBER(FIND("1F",ScheduleCompile!T177)),ISNUMBER(FIND("2F",ScheduleCompile!T177)),ISNUMBER(FIND("3F",ScheduleCompile!T177)),ISNUMBER(FIND("6F",ScheduleCompile!T177)),ISNUMBER(FIND("7F",ScheduleCompile!T177)),ISNUMBER(FIND("9F",ScheduleCompile!T177)),ISNUMBER(FIND("4F",ScheduleCompile!T177))),VALUE(LEFT(ScheduleCompile!T177,FIND("F",ScheduleCompile!T177)-1)),ScheduleCompile!T177)))))),"",IF(ScheduleCompile!T177="Off",0,IF(ScheduleCompile!T177="On",1,IF(ISNUMBER(ScheduleCompile!T177),ScheduleCompile!T177/1,IF(ISTEXT(ScheduleCompile!T177),IF(OR(ISNUMBER(FIND("5F",ScheduleCompile!T177)),ISNUMBER(FIND("0F",ScheduleCompile!T177)),ISNUMBER(FIND("8F",ScheduleCompile!T177)),ISNUMBER(FIND("1F",ScheduleCompile!T177)),ISNUMBER(FIND("2F",ScheduleCompile!T177)),ISNUMBER(FIND("3F",ScheduleCompile!T177)),ISNUMBER(FIND("6F",ScheduleCompile!T177)),ISNUMBER(FIND("7F",ScheduleCompile!T177)),ISNUMBER(FIND("9F",ScheduleCompile!T177)),ISNUMBER(FIND("4F",ScheduleCompile!T177))),VALUE(LEFT(ScheduleCompile!T177,FIND("F",ScheduleCompile!T177)-1)),ScheduleCompile!T177)))))))</f>
        <v>0.05</v>
      </c>
      <c r="Z184" s="1">
        <f>IF(AND(ISERROR(IF(ScheduleCompile!U177="Off",0,IF(ScheduleCompile!U177="On",1,IF(ISNUMBER(ScheduleCompile!U177),ScheduleCompile!U177/1,IF(ISTEXT(ScheduleCompile!U177),IF(OR(ISNUMBER(FIND("5F",ScheduleCompile!U177)),ISNUMBER(FIND("0F",ScheduleCompile!U177)),ISNUMBER(FIND("8F",ScheduleCompile!U177)),ISNUMBER(FIND("1F",ScheduleCompile!U177)),ISNUMBER(FIND("2F",ScheduleCompile!U177)),ISNUMBER(FIND("3F",ScheduleCompile!U177)),ISNUMBER(FIND("6F",ScheduleCompile!U177)),ISNUMBER(FIND("7F",ScheduleCompile!U177)),ISNUMBER(FIND("9F",ScheduleCompile!U177)),ISNUMBER(FIND("4F",ScheduleCompile!U177))),VALUE(LEFT(ScheduleCompile!U177,FIND("F",ScheduleCompile!U177)-1)),ScheduleCompile!U177)))))),ISTEXT(ScheduleCompile!#REF!)),"ENDTABLE",IF(ISERROR(IF(ScheduleCompile!U177="Off",0,IF(ScheduleCompile!U177="On",1,IF(ISNUMBER(ScheduleCompile!U177),ScheduleCompile!U177/1,IF(ISTEXT(ScheduleCompile!U177),IF(OR(ISNUMBER(FIND("5F",ScheduleCompile!U177)),ISNUMBER(FIND("0F",ScheduleCompile!U177)),ISNUMBER(FIND("8F",ScheduleCompile!U177)),ISNUMBER(FIND("1F",ScheduleCompile!U177)),ISNUMBER(FIND("2F",ScheduleCompile!U177)),ISNUMBER(FIND("3F",ScheduleCompile!U177)),ISNUMBER(FIND("6F",ScheduleCompile!U177)),ISNUMBER(FIND("7F",ScheduleCompile!U177)),ISNUMBER(FIND("9F",ScheduleCompile!U177)),ISNUMBER(FIND("4F",ScheduleCompile!U177))),VALUE(LEFT(ScheduleCompile!U177,FIND("F",ScheduleCompile!U177)-1)),ScheduleCompile!U177)))))),"",IF(ScheduleCompile!U177="Off",0,IF(ScheduleCompile!U177="On",1,IF(ISNUMBER(ScheduleCompile!U177),ScheduleCompile!U177/1,IF(ISTEXT(ScheduleCompile!U177),IF(OR(ISNUMBER(FIND("5F",ScheduleCompile!U177)),ISNUMBER(FIND("0F",ScheduleCompile!U177)),ISNUMBER(FIND("8F",ScheduleCompile!U177)),ISNUMBER(FIND("1F",ScheduleCompile!U177)),ISNUMBER(FIND("2F",ScheduleCompile!U177)),ISNUMBER(FIND("3F",ScheduleCompile!U177)),ISNUMBER(FIND("6F",ScheduleCompile!U177)),ISNUMBER(FIND("7F",ScheduleCompile!U177)),ISNUMBER(FIND("9F",ScheduleCompile!U177)),ISNUMBER(FIND("4F",ScheduleCompile!U177))),VALUE(LEFT(ScheduleCompile!U177,FIND("F",ScheduleCompile!U177)-1)),ScheduleCompile!U177)))))))</f>
        <v>0.05</v>
      </c>
      <c r="AA184" s="1">
        <f>IF(AND(ISERROR(IF(ScheduleCompile!V177="Off",0,IF(ScheduleCompile!V177="On",1,IF(ISNUMBER(ScheduleCompile!V177),ScheduleCompile!V177/1,IF(ISTEXT(ScheduleCompile!V177),IF(OR(ISNUMBER(FIND("5F",ScheduleCompile!V177)),ISNUMBER(FIND("0F",ScheduleCompile!V177)),ISNUMBER(FIND("8F",ScheduleCompile!V177)),ISNUMBER(FIND("1F",ScheduleCompile!V177)),ISNUMBER(FIND("2F",ScheduleCompile!V177)),ISNUMBER(FIND("3F",ScheduleCompile!V177)),ISNUMBER(FIND("6F",ScheduleCompile!V177)),ISNUMBER(FIND("7F",ScheduleCompile!V177)),ISNUMBER(FIND("9F",ScheduleCompile!V177)),ISNUMBER(FIND("4F",ScheduleCompile!V177))),VALUE(LEFT(ScheduleCompile!V177,FIND("F",ScheduleCompile!V177)-1)),ScheduleCompile!V177)))))),ISTEXT(ScheduleCompile!#REF!)),"ENDTABLE",IF(ISERROR(IF(ScheduleCompile!V177="Off",0,IF(ScheduleCompile!V177="On",1,IF(ISNUMBER(ScheduleCompile!V177),ScheduleCompile!V177/1,IF(ISTEXT(ScheduleCompile!V177),IF(OR(ISNUMBER(FIND("5F",ScheduleCompile!V177)),ISNUMBER(FIND("0F",ScheduleCompile!V177)),ISNUMBER(FIND("8F",ScheduleCompile!V177)),ISNUMBER(FIND("1F",ScheduleCompile!V177)),ISNUMBER(FIND("2F",ScheduleCompile!V177)),ISNUMBER(FIND("3F",ScheduleCompile!V177)),ISNUMBER(FIND("6F",ScheduleCompile!V177)),ISNUMBER(FIND("7F",ScheduleCompile!V177)),ISNUMBER(FIND("9F",ScheduleCompile!V177)),ISNUMBER(FIND("4F",ScheduleCompile!V177))),VALUE(LEFT(ScheduleCompile!V177,FIND("F",ScheduleCompile!V177)-1)),ScheduleCompile!V177)))))),"",IF(ScheduleCompile!V177="Off",0,IF(ScheduleCompile!V177="On",1,IF(ISNUMBER(ScheduleCompile!V177),ScheduleCompile!V177/1,IF(ISTEXT(ScheduleCompile!V177),IF(OR(ISNUMBER(FIND("5F",ScheduleCompile!V177)),ISNUMBER(FIND("0F",ScheduleCompile!V177)),ISNUMBER(FIND("8F",ScheduleCompile!V177)),ISNUMBER(FIND("1F",ScheduleCompile!V177)),ISNUMBER(FIND("2F",ScheduleCompile!V177)),ISNUMBER(FIND("3F",ScheduleCompile!V177)),ISNUMBER(FIND("6F",ScheduleCompile!V177)),ISNUMBER(FIND("7F",ScheduleCompile!V177)),ISNUMBER(FIND("9F",ScheduleCompile!V177)),ISNUMBER(FIND("4F",ScheduleCompile!V177))),VALUE(LEFT(ScheduleCompile!V177,FIND("F",ScheduleCompile!V177)-1)),ScheduleCompile!V177)))))))</f>
        <v>0.05</v>
      </c>
      <c r="AB184" s="1">
        <f>IF(AND(ISERROR(IF(ScheduleCompile!W177="Off",0,IF(ScheduleCompile!W177="On",1,IF(ISNUMBER(ScheduleCompile!W177),ScheduleCompile!W177/1,IF(ISTEXT(ScheduleCompile!W177),IF(OR(ISNUMBER(FIND("5F",ScheduleCompile!W177)),ISNUMBER(FIND("0F",ScheduleCompile!W177)),ISNUMBER(FIND("8F",ScheduleCompile!W177)),ISNUMBER(FIND("1F",ScheduleCompile!W177)),ISNUMBER(FIND("2F",ScheduleCompile!W177)),ISNUMBER(FIND("3F",ScheduleCompile!W177)),ISNUMBER(FIND("6F",ScheduleCompile!W177)),ISNUMBER(FIND("7F",ScheduleCompile!W177)),ISNUMBER(FIND("9F",ScheduleCompile!W177)),ISNUMBER(FIND("4F",ScheduleCompile!W177))),VALUE(LEFT(ScheduleCompile!W177,FIND("F",ScheduleCompile!W177)-1)),ScheduleCompile!W177)))))),ISTEXT(ScheduleCompile!#REF!)),"ENDTABLE",IF(ISERROR(IF(ScheduleCompile!W177="Off",0,IF(ScheduleCompile!W177="On",1,IF(ISNUMBER(ScheduleCompile!W177),ScheduleCompile!W177/1,IF(ISTEXT(ScheduleCompile!W177),IF(OR(ISNUMBER(FIND("5F",ScheduleCompile!W177)),ISNUMBER(FIND("0F",ScheduleCompile!W177)),ISNUMBER(FIND("8F",ScheduleCompile!W177)),ISNUMBER(FIND("1F",ScheduleCompile!W177)),ISNUMBER(FIND("2F",ScheduleCompile!W177)),ISNUMBER(FIND("3F",ScheduleCompile!W177)),ISNUMBER(FIND("6F",ScheduleCompile!W177)),ISNUMBER(FIND("7F",ScheduleCompile!W177)),ISNUMBER(FIND("9F",ScheduleCompile!W177)),ISNUMBER(FIND("4F",ScheduleCompile!W177))),VALUE(LEFT(ScheduleCompile!W177,FIND("F",ScheduleCompile!W177)-1)),ScheduleCompile!W177)))))),"",IF(ScheduleCompile!W177="Off",0,IF(ScheduleCompile!W177="On",1,IF(ISNUMBER(ScheduleCompile!W177),ScheduleCompile!W177/1,IF(ISTEXT(ScheduleCompile!W177),IF(OR(ISNUMBER(FIND("5F",ScheduleCompile!W177)),ISNUMBER(FIND("0F",ScheduleCompile!W177)),ISNUMBER(FIND("8F",ScheduleCompile!W177)),ISNUMBER(FIND("1F",ScheduleCompile!W177)),ISNUMBER(FIND("2F",ScheduleCompile!W177)),ISNUMBER(FIND("3F",ScheduleCompile!W177)),ISNUMBER(FIND("6F",ScheduleCompile!W177)),ISNUMBER(FIND("7F",ScheduleCompile!W177)),ISNUMBER(FIND("9F",ScheduleCompile!W177)),ISNUMBER(FIND("4F",ScheduleCompile!W177))),VALUE(LEFT(ScheduleCompile!W177,FIND("F",ScheduleCompile!W177)-1)),ScheduleCompile!W177)))))))</f>
        <v>0.05</v>
      </c>
      <c r="AC184" s="1">
        <f>IF(AND(ISERROR(IF(ScheduleCompile!X177="Off",0,IF(ScheduleCompile!X177="On",1,IF(ISNUMBER(ScheduleCompile!X177),ScheduleCompile!X177/1,IF(ISTEXT(ScheduleCompile!X177),IF(OR(ISNUMBER(FIND("5F",ScheduleCompile!X177)),ISNUMBER(FIND("0F",ScheduleCompile!X177)),ISNUMBER(FIND("8F",ScheduleCompile!X177)),ISNUMBER(FIND("1F",ScheduleCompile!X177)),ISNUMBER(FIND("2F",ScheduleCompile!X177)),ISNUMBER(FIND("3F",ScheduleCompile!X177)),ISNUMBER(FIND("6F",ScheduleCompile!X177)),ISNUMBER(FIND("7F",ScheduleCompile!X177)),ISNUMBER(FIND("9F",ScheduleCompile!X177)),ISNUMBER(FIND("4F",ScheduleCompile!X177))),VALUE(LEFT(ScheduleCompile!X177,FIND("F",ScheduleCompile!X177)-1)),ScheduleCompile!X177)))))),ISTEXT(ScheduleCompile!#REF!)),"ENDTABLE",IF(ISERROR(IF(ScheduleCompile!X177="Off",0,IF(ScheduleCompile!X177="On",1,IF(ISNUMBER(ScheduleCompile!X177),ScheduleCompile!X177/1,IF(ISTEXT(ScheduleCompile!X177),IF(OR(ISNUMBER(FIND("5F",ScheduleCompile!X177)),ISNUMBER(FIND("0F",ScheduleCompile!X177)),ISNUMBER(FIND("8F",ScheduleCompile!X177)),ISNUMBER(FIND("1F",ScheduleCompile!X177)),ISNUMBER(FIND("2F",ScheduleCompile!X177)),ISNUMBER(FIND("3F",ScheduleCompile!X177)),ISNUMBER(FIND("6F",ScheduleCompile!X177)),ISNUMBER(FIND("7F",ScheduleCompile!X177)),ISNUMBER(FIND("9F",ScheduleCompile!X177)),ISNUMBER(FIND("4F",ScheduleCompile!X177))),VALUE(LEFT(ScheduleCompile!X177,FIND("F",ScheduleCompile!X177)-1)),ScheduleCompile!X177)))))),"",IF(ScheduleCompile!X177="Off",0,IF(ScheduleCompile!X177="On",1,IF(ISNUMBER(ScheduleCompile!X177),ScheduleCompile!X177/1,IF(ISTEXT(ScheduleCompile!X177),IF(OR(ISNUMBER(FIND("5F",ScheduleCompile!X177)),ISNUMBER(FIND("0F",ScheduleCompile!X177)),ISNUMBER(FIND("8F",ScheduleCompile!X177)),ISNUMBER(FIND("1F",ScheduleCompile!X177)),ISNUMBER(FIND("2F",ScheduleCompile!X177)),ISNUMBER(FIND("3F",ScheduleCompile!X177)),ISNUMBER(FIND("6F",ScheduleCompile!X177)),ISNUMBER(FIND("7F",ScheduleCompile!X177)),ISNUMBER(FIND("9F",ScheduleCompile!X177)),ISNUMBER(FIND("4F",ScheduleCompile!X177))),VALUE(LEFT(ScheduleCompile!X177,FIND("F",ScheduleCompile!X177)-1)),ScheduleCompile!X177)))))))</f>
        <v>0.05</v>
      </c>
      <c r="AD184" s="1">
        <f>IF(AND(ISERROR(IF(ScheduleCompile!Y177="Off",0,IF(ScheduleCompile!Y177="On",1,IF(ISNUMBER(ScheduleCompile!Y177),ScheduleCompile!Y177/1,IF(ISTEXT(ScheduleCompile!Y177),IF(OR(ISNUMBER(FIND("5F",ScheduleCompile!Y177)),ISNUMBER(FIND("0F",ScheduleCompile!Y177)),ISNUMBER(FIND("8F",ScheduleCompile!Y177)),ISNUMBER(FIND("1F",ScheduleCompile!Y177)),ISNUMBER(FIND("2F",ScheduleCompile!Y177)),ISNUMBER(FIND("3F",ScheduleCompile!Y177)),ISNUMBER(FIND("6F",ScheduleCompile!Y177)),ISNUMBER(FIND("7F",ScheduleCompile!Y177)),ISNUMBER(FIND("9F",ScheduleCompile!Y177)),ISNUMBER(FIND("4F",ScheduleCompile!Y177))),VALUE(LEFT(ScheduleCompile!Y177,FIND("F",ScheduleCompile!Y177)-1)),ScheduleCompile!Y177)))))),ISTEXT(ScheduleCompile!#REF!)),"ENDTABLE",IF(ISERROR(IF(ScheduleCompile!Y177="Off",0,IF(ScheduleCompile!Y177="On",1,IF(ISNUMBER(ScheduleCompile!Y177),ScheduleCompile!Y177/1,IF(ISTEXT(ScheduleCompile!Y177),IF(OR(ISNUMBER(FIND("5F",ScheduleCompile!Y177)),ISNUMBER(FIND("0F",ScheduleCompile!Y177)),ISNUMBER(FIND("8F",ScheduleCompile!Y177)),ISNUMBER(FIND("1F",ScheduleCompile!Y177)),ISNUMBER(FIND("2F",ScheduleCompile!Y177)),ISNUMBER(FIND("3F",ScheduleCompile!Y177)),ISNUMBER(FIND("6F",ScheduleCompile!Y177)),ISNUMBER(FIND("7F",ScheduleCompile!Y177)),ISNUMBER(FIND("9F",ScheduleCompile!Y177)),ISNUMBER(FIND("4F",ScheduleCompile!Y177))),VALUE(LEFT(ScheduleCompile!Y177,FIND("F",ScheduleCompile!Y177)-1)),ScheduleCompile!Y177)))))),"",IF(ScheduleCompile!Y177="Off",0,IF(ScheduleCompile!Y177="On",1,IF(ISNUMBER(ScheduleCompile!Y177),ScheduleCompile!Y177/1,IF(ISTEXT(ScheduleCompile!Y177),IF(OR(ISNUMBER(FIND("5F",ScheduleCompile!Y177)),ISNUMBER(FIND("0F",ScheduleCompile!Y177)),ISNUMBER(FIND("8F",ScheduleCompile!Y177)),ISNUMBER(FIND("1F",ScheduleCompile!Y177)),ISNUMBER(FIND("2F",ScheduleCompile!Y177)),ISNUMBER(FIND("3F",ScheduleCompile!Y177)),ISNUMBER(FIND("6F",ScheduleCompile!Y177)),ISNUMBER(FIND("7F",ScheduleCompile!Y177)),ISNUMBER(FIND("9F",ScheduleCompile!Y177)),ISNUMBER(FIND("4F",ScheduleCompile!Y177))),VALUE(LEFT(ScheduleCompile!Y177,FIND("F",ScheduleCompile!Y177)-1)),ScheduleCompile!Y177)))))))</f>
        <v>0.05</v>
      </c>
    </row>
    <row r="185" spans="1:30" x14ac:dyDescent="0.25">
      <c r="A185" t="str">
        <f t="shared" si="8"/>
        <v>SchDay "ManufacturingReceptacleSun"  Type = "Fraction" Hr = (0.05, 0.05, 0.05, 0.05, 0.05, 0.05, 0.05, 0.05, 0.05, 0.05, 0.05, 0.05, 0.05, 0.05, 0.05, 0.05, 0.05, 0.05, 0.05, 0.05, 0.05, 0.05, 0.05, 0.05) ..</v>
      </c>
      <c r="B185" s="1" t="s">
        <v>623</v>
      </c>
      <c r="C185" t="str">
        <f t="shared" si="9"/>
        <v xml:space="preserve">SchDay "ManufacturingReceptacleSun"  Type = "Fraction" Hr = </v>
      </c>
      <c r="D185" t="str">
        <f t="shared" si="10"/>
        <v>(0.05, 0.05, 0.05, 0.05, 0.05, 0.05, 0.05, 0.05, 0.05, 0.05, 0.05, 0.05, 0.05, 0.05, 0.05, 0.05, 0.05, 0.05, 0.05, 0.05, 0.05, 0.05, 0.05, 0.05) ..</v>
      </c>
      <c r="E185" s="30" t="str">
        <f>ScheduleCompile!A178</f>
        <v>ManufacturingReceptacleSun</v>
      </c>
      <c r="F185" t="str">
        <f t="shared" si="11"/>
        <v>Fraction</v>
      </c>
      <c r="G185" s="1">
        <f>IF(AND(ISERROR(IF(ScheduleCompile!B178="Off",0,IF(ScheduleCompile!B178="On",1,IF(ISNUMBER(ScheduleCompile!B178),ScheduleCompile!B178/1,IF(ISTEXT(ScheduleCompile!B178),IF(OR(ISNUMBER(FIND("5F",ScheduleCompile!B178)),ISNUMBER(FIND("0F",ScheduleCompile!B178)),ISNUMBER(FIND("8F",ScheduleCompile!B178)),ISNUMBER(FIND("1F",ScheduleCompile!B178)),ISNUMBER(FIND("2F",ScheduleCompile!B178)),ISNUMBER(FIND("3F",ScheduleCompile!B178)),ISNUMBER(FIND("6F",ScheduleCompile!B178)),ISNUMBER(FIND("7F",ScheduleCompile!B178)),ISNUMBER(FIND("9F",ScheduleCompile!B178)),ISNUMBER(FIND("4F",ScheduleCompile!B178))),VALUE(LEFT(ScheduleCompile!B178,FIND("F",ScheduleCompile!B178)-1)),ScheduleCompile!B178)))))),ISTEXT(ScheduleCompile!#REF!)),"ENDTABLE",IF(ISERROR(IF(ScheduleCompile!B178="Off",0,IF(ScheduleCompile!B178="On",1,IF(ISNUMBER(ScheduleCompile!B178),ScheduleCompile!B178/1,IF(ISTEXT(ScheduleCompile!B178),IF(OR(ISNUMBER(FIND("5F",ScheduleCompile!B178)),ISNUMBER(FIND("0F",ScheduleCompile!B178)),ISNUMBER(FIND("8F",ScheduleCompile!B178)),ISNUMBER(FIND("1F",ScheduleCompile!B178)),ISNUMBER(FIND("2F",ScheduleCompile!B178)),ISNUMBER(FIND("3F",ScheduleCompile!B178)),ISNUMBER(FIND("6F",ScheduleCompile!B178)),ISNUMBER(FIND("7F",ScheduleCompile!B178)),ISNUMBER(FIND("9F",ScheduleCompile!B178)),ISNUMBER(FIND("4F",ScheduleCompile!B178))),VALUE(LEFT(ScheduleCompile!B178,FIND("F",ScheduleCompile!B178)-1)),ScheduleCompile!B178)))))),"",IF(ScheduleCompile!B178="Off",0,IF(ScheduleCompile!B178="On",1,IF(ISNUMBER(ScheduleCompile!B178),ScheduleCompile!B178/1,IF(ISTEXT(ScheduleCompile!B178),IF(OR(ISNUMBER(FIND("5F",ScheduleCompile!B178)),ISNUMBER(FIND("0F",ScheduleCompile!B178)),ISNUMBER(FIND("8F",ScheduleCompile!B178)),ISNUMBER(FIND("1F",ScheduleCompile!B178)),ISNUMBER(FIND("2F",ScheduleCompile!B178)),ISNUMBER(FIND("3F",ScheduleCompile!B178)),ISNUMBER(FIND("6F",ScheduleCompile!B178)),ISNUMBER(FIND("7F",ScheduleCompile!B178)),ISNUMBER(FIND("9F",ScheduleCompile!B178)),ISNUMBER(FIND("4F",ScheduleCompile!B178))),VALUE(LEFT(ScheduleCompile!B178,FIND("F",ScheduleCompile!B178)-1)),ScheduleCompile!B178)))))))</f>
        <v>0.05</v>
      </c>
      <c r="H185" s="1">
        <f>IF(AND(ISERROR(IF(ScheduleCompile!C178="Off",0,IF(ScheduleCompile!C178="On",1,IF(ISNUMBER(ScheduleCompile!C178),ScheduleCompile!C178/1,IF(ISTEXT(ScheduleCompile!C178),IF(OR(ISNUMBER(FIND("5F",ScheduleCompile!C178)),ISNUMBER(FIND("0F",ScheduleCompile!C178)),ISNUMBER(FIND("8F",ScheduleCompile!C178)),ISNUMBER(FIND("1F",ScheduleCompile!C178)),ISNUMBER(FIND("2F",ScheduleCompile!C178)),ISNUMBER(FIND("3F",ScheduleCompile!C178)),ISNUMBER(FIND("6F",ScheduleCompile!C178)),ISNUMBER(FIND("7F",ScheduleCompile!C178)),ISNUMBER(FIND("9F",ScheduleCompile!C178)),ISNUMBER(FIND("4F",ScheduleCompile!C178))),VALUE(LEFT(ScheduleCompile!C178,FIND("F",ScheduleCompile!C178)-1)),ScheduleCompile!C178)))))),ISTEXT(ScheduleCompile!#REF!)),"ENDTABLE",IF(ISERROR(IF(ScheduleCompile!C178="Off",0,IF(ScheduleCompile!C178="On",1,IF(ISNUMBER(ScheduleCompile!C178),ScheduleCompile!C178/1,IF(ISTEXT(ScheduleCompile!C178),IF(OR(ISNUMBER(FIND("5F",ScheduleCompile!C178)),ISNUMBER(FIND("0F",ScheduleCompile!C178)),ISNUMBER(FIND("8F",ScheduleCompile!C178)),ISNUMBER(FIND("1F",ScheduleCompile!C178)),ISNUMBER(FIND("2F",ScheduleCompile!C178)),ISNUMBER(FIND("3F",ScheduleCompile!C178)),ISNUMBER(FIND("6F",ScheduleCompile!C178)),ISNUMBER(FIND("7F",ScheduleCompile!C178)),ISNUMBER(FIND("9F",ScheduleCompile!C178)),ISNUMBER(FIND("4F",ScheduleCompile!C178))),VALUE(LEFT(ScheduleCompile!C178,FIND("F",ScheduleCompile!C178)-1)),ScheduleCompile!C178)))))),"",IF(ScheduleCompile!C178="Off",0,IF(ScheduleCompile!C178="On",1,IF(ISNUMBER(ScheduleCompile!C178),ScheduleCompile!C178/1,IF(ISTEXT(ScheduleCompile!C178),IF(OR(ISNUMBER(FIND("5F",ScheduleCompile!C178)),ISNUMBER(FIND("0F",ScheduleCompile!C178)),ISNUMBER(FIND("8F",ScheduleCompile!C178)),ISNUMBER(FIND("1F",ScheduleCompile!C178)),ISNUMBER(FIND("2F",ScheduleCompile!C178)),ISNUMBER(FIND("3F",ScheduleCompile!C178)),ISNUMBER(FIND("6F",ScheduleCompile!C178)),ISNUMBER(FIND("7F",ScheduleCompile!C178)),ISNUMBER(FIND("9F",ScheduleCompile!C178)),ISNUMBER(FIND("4F",ScheduleCompile!C178))),VALUE(LEFT(ScheduleCompile!C178,FIND("F",ScheduleCompile!C178)-1)),ScheduleCompile!C178)))))))</f>
        <v>0.05</v>
      </c>
      <c r="I185" s="1">
        <f>IF(AND(ISERROR(IF(ScheduleCompile!D178="Off",0,IF(ScheduleCompile!D178="On",1,IF(ISNUMBER(ScheduleCompile!D178),ScheduleCompile!D178/1,IF(ISTEXT(ScheduleCompile!D178),IF(OR(ISNUMBER(FIND("5F",ScheduleCompile!D178)),ISNUMBER(FIND("0F",ScheduleCompile!D178)),ISNUMBER(FIND("8F",ScheduleCompile!D178)),ISNUMBER(FIND("1F",ScheduleCompile!D178)),ISNUMBER(FIND("2F",ScheduleCompile!D178)),ISNUMBER(FIND("3F",ScheduleCompile!D178)),ISNUMBER(FIND("6F",ScheduleCompile!D178)),ISNUMBER(FIND("7F",ScheduleCompile!D178)),ISNUMBER(FIND("9F",ScheduleCompile!D178)),ISNUMBER(FIND("4F",ScheduleCompile!D178))),VALUE(LEFT(ScheduleCompile!D178,FIND("F",ScheduleCompile!D178)-1)),ScheduleCompile!D178)))))),ISTEXT(ScheduleCompile!#REF!)),"ENDTABLE",IF(ISERROR(IF(ScheduleCompile!D178="Off",0,IF(ScheduleCompile!D178="On",1,IF(ISNUMBER(ScheduleCompile!D178),ScheduleCompile!D178/1,IF(ISTEXT(ScheduleCompile!D178),IF(OR(ISNUMBER(FIND("5F",ScheduleCompile!D178)),ISNUMBER(FIND("0F",ScheduleCompile!D178)),ISNUMBER(FIND("8F",ScheduleCompile!D178)),ISNUMBER(FIND("1F",ScheduleCompile!D178)),ISNUMBER(FIND("2F",ScheduleCompile!D178)),ISNUMBER(FIND("3F",ScheduleCompile!D178)),ISNUMBER(FIND("6F",ScheduleCompile!D178)),ISNUMBER(FIND("7F",ScheduleCompile!D178)),ISNUMBER(FIND("9F",ScheduleCompile!D178)),ISNUMBER(FIND("4F",ScheduleCompile!D178))),VALUE(LEFT(ScheduleCompile!D178,FIND("F",ScheduleCompile!D178)-1)),ScheduleCompile!D178)))))),"",IF(ScheduleCompile!D178="Off",0,IF(ScheduleCompile!D178="On",1,IF(ISNUMBER(ScheduleCompile!D178),ScheduleCompile!D178/1,IF(ISTEXT(ScheduleCompile!D178),IF(OR(ISNUMBER(FIND("5F",ScheduleCompile!D178)),ISNUMBER(FIND("0F",ScheduleCompile!D178)),ISNUMBER(FIND("8F",ScheduleCompile!D178)),ISNUMBER(FIND("1F",ScheduleCompile!D178)),ISNUMBER(FIND("2F",ScheduleCompile!D178)),ISNUMBER(FIND("3F",ScheduleCompile!D178)),ISNUMBER(FIND("6F",ScheduleCompile!D178)),ISNUMBER(FIND("7F",ScheduleCompile!D178)),ISNUMBER(FIND("9F",ScheduleCompile!D178)),ISNUMBER(FIND("4F",ScheduleCompile!D178))),VALUE(LEFT(ScheduleCompile!D178,FIND("F",ScheduleCompile!D178)-1)),ScheduleCompile!D178)))))))</f>
        <v>0.05</v>
      </c>
      <c r="J185" s="1">
        <f>IF(AND(ISERROR(IF(ScheduleCompile!E178="Off",0,IF(ScheduleCompile!E178="On",1,IF(ISNUMBER(ScheduleCompile!E178),ScheduleCompile!E178/1,IF(ISTEXT(ScheduleCompile!E178),IF(OR(ISNUMBER(FIND("5F",ScheduleCompile!E178)),ISNUMBER(FIND("0F",ScheduleCompile!E178)),ISNUMBER(FIND("8F",ScheduleCompile!E178)),ISNUMBER(FIND("1F",ScheduleCompile!E178)),ISNUMBER(FIND("2F",ScheduleCompile!E178)),ISNUMBER(FIND("3F",ScheduleCompile!E178)),ISNUMBER(FIND("6F",ScheduleCompile!E178)),ISNUMBER(FIND("7F",ScheduleCompile!E178)),ISNUMBER(FIND("9F",ScheduleCompile!E178)),ISNUMBER(FIND("4F",ScheduleCompile!E178))),VALUE(LEFT(ScheduleCompile!E178,FIND("F",ScheduleCompile!E178)-1)),ScheduleCompile!E178)))))),ISTEXT(ScheduleCompile!#REF!)),"ENDTABLE",IF(ISERROR(IF(ScheduleCompile!E178="Off",0,IF(ScheduleCompile!E178="On",1,IF(ISNUMBER(ScheduleCompile!E178),ScheduleCompile!E178/1,IF(ISTEXT(ScheduleCompile!E178),IF(OR(ISNUMBER(FIND("5F",ScheduleCompile!E178)),ISNUMBER(FIND("0F",ScheduleCompile!E178)),ISNUMBER(FIND("8F",ScheduleCompile!E178)),ISNUMBER(FIND("1F",ScheduleCompile!E178)),ISNUMBER(FIND("2F",ScheduleCompile!E178)),ISNUMBER(FIND("3F",ScheduleCompile!E178)),ISNUMBER(FIND("6F",ScheduleCompile!E178)),ISNUMBER(FIND("7F",ScheduleCompile!E178)),ISNUMBER(FIND("9F",ScheduleCompile!E178)),ISNUMBER(FIND("4F",ScheduleCompile!E178))),VALUE(LEFT(ScheduleCompile!E178,FIND("F",ScheduleCompile!E178)-1)),ScheduleCompile!E178)))))),"",IF(ScheduleCompile!E178="Off",0,IF(ScheduleCompile!E178="On",1,IF(ISNUMBER(ScheduleCompile!E178),ScheduleCompile!E178/1,IF(ISTEXT(ScheduleCompile!E178),IF(OR(ISNUMBER(FIND("5F",ScheduleCompile!E178)),ISNUMBER(FIND("0F",ScheduleCompile!E178)),ISNUMBER(FIND("8F",ScheduleCompile!E178)),ISNUMBER(FIND("1F",ScheduleCompile!E178)),ISNUMBER(FIND("2F",ScheduleCompile!E178)),ISNUMBER(FIND("3F",ScheduleCompile!E178)),ISNUMBER(FIND("6F",ScheduleCompile!E178)),ISNUMBER(FIND("7F",ScheduleCompile!E178)),ISNUMBER(FIND("9F",ScheduleCompile!E178)),ISNUMBER(FIND("4F",ScheduleCompile!E178))),VALUE(LEFT(ScheduleCompile!E178,FIND("F",ScheduleCompile!E178)-1)),ScheduleCompile!E178)))))))</f>
        <v>0.05</v>
      </c>
      <c r="K185" s="1">
        <f>IF(AND(ISERROR(IF(ScheduleCompile!F178="Off",0,IF(ScheduleCompile!F178="On",1,IF(ISNUMBER(ScheduleCompile!F178),ScheduleCompile!F178/1,IF(ISTEXT(ScheduleCompile!F178),IF(OR(ISNUMBER(FIND("5F",ScheduleCompile!F178)),ISNUMBER(FIND("0F",ScheduleCompile!F178)),ISNUMBER(FIND("8F",ScheduleCompile!F178)),ISNUMBER(FIND("1F",ScheduleCompile!F178)),ISNUMBER(FIND("2F",ScheduleCompile!F178)),ISNUMBER(FIND("3F",ScheduleCompile!F178)),ISNUMBER(FIND("6F",ScheduleCompile!F178)),ISNUMBER(FIND("7F",ScheduleCompile!F178)),ISNUMBER(FIND("9F",ScheduleCompile!F178)),ISNUMBER(FIND("4F",ScheduleCompile!F178))),VALUE(LEFT(ScheduleCompile!F178,FIND("F",ScheduleCompile!F178)-1)),ScheduleCompile!F178)))))),ISTEXT(ScheduleCompile!#REF!)),"ENDTABLE",IF(ISERROR(IF(ScheduleCompile!F178="Off",0,IF(ScheduleCompile!F178="On",1,IF(ISNUMBER(ScheduleCompile!F178),ScheduleCompile!F178/1,IF(ISTEXT(ScheduleCompile!F178),IF(OR(ISNUMBER(FIND("5F",ScheduleCompile!F178)),ISNUMBER(FIND("0F",ScheduleCompile!F178)),ISNUMBER(FIND("8F",ScheduleCompile!F178)),ISNUMBER(FIND("1F",ScheduleCompile!F178)),ISNUMBER(FIND("2F",ScheduleCompile!F178)),ISNUMBER(FIND("3F",ScheduleCompile!F178)),ISNUMBER(FIND("6F",ScheduleCompile!F178)),ISNUMBER(FIND("7F",ScheduleCompile!F178)),ISNUMBER(FIND("9F",ScheduleCompile!F178)),ISNUMBER(FIND("4F",ScheduleCompile!F178))),VALUE(LEFT(ScheduleCompile!F178,FIND("F",ScheduleCompile!F178)-1)),ScheduleCompile!F178)))))),"",IF(ScheduleCompile!F178="Off",0,IF(ScheduleCompile!F178="On",1,IF(ISNUMBER(ScheduleCompile!F178),ScheduleCompile!F178/1,IF(ISTEXT(ScheduleCompile!F178),IF(OR(ISNUMBER(FIND("5F",ScheduleCompile!F178)),ISNUMBER(FIND("0F",ScheduleCompile!F178)),ISNUMBER(FIND("8F",ScheduleCompile!F178)),ISNUMBER(FIND("1F",ScheduleCompile!F178)),ISNUMBER(FIND("2F",ScheduleCompile!F178)),ISNUMBER(FIND("3F",ScheduleCompile!F178)),ISNUMBER(FIND("6F",ScheduleCompile!F178)),ISNUMBER(FIND("7F",ScheduleCompile!F178)),ISNUMBER(FIND("9F",ScheduleCompile!F178)),ISNUMBER(FIND("4F",ScheduleCompile!F178))),VALUE(LEFT(ScheduleCompile!F178,FIND("F",ScheduleCompile!F178)-1)),ScheduleCompile!F178)))))))</f>
        <v>0.05</v>
      </c>
      <c r="L185" s="1">
        <f>IF(AND(ISERROR(IF(ScheduleCompile!G178="Off",0,IF(ScheduleCompile!G178="On",1,IF(ISNUMBER(ScheduleCompile!G178),ScheduleCompile!G178/1,IF(ISTEXT(ScheduleCompile!G178),IF(OR(ISNUMBER(FIND("5F",ScheduleCompile!G178)),ISNUMBER(FIND("0F",ScheduleCompile!G178)),ISNUMBER(FIND("8F",ScheduleCompile!G178)),ISNUMBER(FIND("1F",ScheduleCompile!G178)),ISNUMBER(FIND("2F",ScheduleCompile!G178)),ISNUMBER(FIND("3F",ScheduleCompile!G178)),ISNUMBER(FIND("6F",ScheduleCompile!G178)),ISNUMBER(FIND("7F",ScheduleCompile!G178)),ISNUMBER(FIND("9F",ScheduleCompile!G178)),ISNUMBER(FIND("4F",ScheduleCompile!G178))),VALUE(LEFT(ScheduleCompile!G178,FIND("F",ScheduleCompile!G178)-1)),ScheduleCompile!G178)))))),ISTEXT(ScheduleCompile!#REF!)),"ENDTABLE",IF(ISERROR(IF(ScheduleCompile!G178="Off",0,IF(ScheduleCompile!G178="On",1,IF(ISNUMBER(ScheduleCompile!G178),ScheduleCompile!G178/1,IF(ISTEXT(ScheduleCompile!G178),IF(OR(ISNUMBER(FIND("5F",ScheduleCompile!G178)),ISNUMBER(FIND("0F",ScheduleCompile!G178)),ISNUMBER(FIND("8F",ScheduleCompile!G178)),ISNUMBER(FIND("1F",ScheduleCompile!G178)),ISNUMBER(FIND("2F",ScheduleCompile!G178)),ISNUMBER(FIND("3F",ScheduleCompile!G178)),ISNUMBER(FIND("6F",ScheduleCompile!G178)),ISNUMBER(FIND("7F",ScheduleCompile!G178)),ISNUMBER(FIND("9F",ScheduleCompile!G178)),ISNUMBER(FIND("4F",ScheduleCompile!G178))),VALUE(LEFT(ScheduleCompile!G178,FIND("F",ScheduleCompile!G178)-1)),ScheduleCompile!G178)))))),"",IF(ScheduleCompile!G178="Off",0,IF(ScheduleCompile!G178="On",1,IF(ISNUMBER(ScheduleCompile!G178),ScheduleCompile!G178/1,IF(ISTEXT(ScheduleCompile!G178),IF(OR(ISNUMBER(FIND("5F",ScheduleCompile!G178)),ISNUMBER(FIND("0F",ScheduleCompile!G178)),ISNUMBER(FIND("8F",ScheduleCompile!G178)),ISNUMBER(FIND("1F",ScheduleCompile!G178)),ISNUMBER(FIND("2F",ScheduleCompile!G178)),ISNUMBER(FIND("3F",ScheduleCompile!G178)),ISNUMBER(FIND("6F",ScheduleCompile!G178)),ISNUMBER(FIND("7F",ScheduleCompile!G178)),ISNUMBER(FIND("9F",ScheduleCompile!G178)),ISNUMBER(FIND("4F",ScheduleCompile!G178))),VALUE(LEFT(ScheduleCompile!G178,FIND("F",ScheduleCompile!G178)-1)),ScheduleCompile!G178)))))))</f>
        <v>0.05</v>
      </c>
      <c r="M185" s="1">
        <f>IF(AND(ISERROR(IF(ScheduleCompile!H178="Off",0,IF(ScheduleCompile!H178="On",1,IF(ISNUMBER(ScheduleCompile!H178),ScheduleCompile!H178/1,IF(ISTEXT(ScheduleCompile!H178),IF(OR(ISNUMBER(FIND("5F",ScheduleCompile!H178)),ISNUMBER(FIND("0F",ScheduleCompile!H178)),ISNUMBER(FIND("8F",ScheduleCompile!H178)),ISNUMBER(FIND("1F",ScheduleCompile!H178)),ISNUMBER(FIND("2F",ScheduleCompile!H178)),ISNUMBER(FIND("3F",ScheduleCompile!H178)),ISNUMBER(FIND("6F",ScheduleCompile!H178)),ISNUMBER(FIND("7F",ScheduleCompile!H178)),ISNUMBER(FIND("9F",ScheduleCompile!H178)),ISNUMBER(FIND("4F",ScheduleCompile!H178))),VALUE(LEFT(ScheduleCompile!H178,FIND("F",ScheduleCompile!H178)-1)),ScheduleCompile!H178)))))),ISTEXT(ScheduleCompile!#REF!)),"ENDTABLE",IF(ISERROR(IF(ScheduleCompile!H178="Off",0,IF(ScheduleCompile!H178="On",1,IF(ISNUMBER(ScheduleCompile!H178),ScheduleCompile!H178/1,IF(ISTEXT(ScheduleCompile!H178),IF(OR(ISNUMBER(FIND("5F",ScheduleCompile!H178)),ISNUMBER(FIND("0F",ScheduleCompile!H178)),ISNUMBER(FIND("8F",ScheduleCompile!H178)),ISNUMBER(FIND("1F",ScheduleCompile!H178)),ISNUMBER(FIND("2F",ScheduleCompile!H178)),ISNUMBER(FIND("3F",ScheduleCompile!H178)),ISNUMBER(FIND("6F",ScheduleCompile!H178)),ISNUMBER(FIND("7F",ScheduleCompile!H178)),ISNUMBER(FIND("9F",ScheduleCompile!H178)),ISNUMBER(FIND("4F",ScheduleCompile!H178))),VALUE(LEFT(ScheduleCompile!H178,FIND("F",ScheduleCompile!H178)-1)),ScheduleCompile!H178)))))),"",IF(ScheduleCompile!H178="Off",0,IF(ScheduleCompile!H178="On",1,IF(ISNUMBER(ScheduleCompile!H178),ScheduleCompile!H178/1,IF(ISTEXT(ScheduleCompile!H178),IF(OR(ISNUMBER(FIND("5F",ScheduleCompile!H178)),ISNUMBER(FIND("0F",ScheduleCompile!H178)),ISNUMBER(FIND("8F",ScheduleCompile!H178)),ISNUMBER(FIND("1F",ScheduleCompile!H178)),ISNUMBER(FIND("2F",ScheduleCompile!H178)),ISNUMBER(FIND("3F",ScheduleCompile!H178)),ISNUMBER(FIND("6F",ScheduleCompile!H178)),ISNUMBER(FIND("7F",ScheduleCompile!H178)),ISNUMBER(FIND("9F",ScheduleCompile!H178)),ISNUMBER(FIND("4F",ScheduleCompile!H178))),VALUE(LEFT(ScheduleCompile!H178,FIND("F",ScheduleCompile!H178)-1)),ScheduleCompile!H178)))))))</f>
        <v>0.05</v>
      </c>
      <c r="N185" s="1">
        <f>IF(AND(ISERROR(IF(ScheduleCompile!I178="Off",0,IF(ScheduleCompile!I178="On",1,IF(ISNUMBER(ScheduleCompile!I178),ScheduleCompile!I178/1,IF(ISTEXT(ScheduleCompile!I178),IF(OR(ISNUMBER(FIND("5F",ScheduleCompile!I178)),ISNUMBER(FIND("0F",ScheduleCompile!I178)),ISNUMBER(FIND("8F",ScheduleCompile!I178)),ISNUMBER(FIND("1F",ScheduleCompile!I178)),ISNUMBER(FIND("2F",ScheduleCompile!I178)),ISNUMBER(FIND("3F",ScheduleCompile!I178)),ISNUMBER(FIND("6F",ScheduleCompile!I178)),ISNUMBER(FIND("7F",ScheduleCompile!I178)),ISNUMBER(FIND("9F",ScheduleCompile!I178)),ISNUMBER(FIND("4F",ScheduleCompile!I178))),VALUE(LEFT(ScheduleCompile!I178,FIND("F",ScheduleCompile!I178)-1)),ScheduleCompile!I178)))))),ISTEXT(ScheduleCompile!#REF!)),"ENDTABLE",IF(ISERROR(IF(ScheduleCompile!I178="Off",0,IF(ScheduleCompile!I178="On",1,IF(ISNUMBER(ScheduleCompile!I178),ScheduleCompile!I178/1,IF(ISTEXT(ScheduleCompile!I178),IF(OR(ISNUMBER(FIND("5F",ScheduleCompile!I178)),ISNUMBER(FIND("0F",ScheduleCompile!I178)),ISNUMBER(FIND("8F",ScheduleCompile!I178)),ISNUMBER(FIND("1F",ScheduleCompile!I178)),ISNUMBER(FIND("2F",ScheduleCompile!I178)),ISNUMBER(FIND("3F",ScheduleCompile!I178)),ISNUMBER(FIND("6F",ScheduleCompile!I178)),ISNUMBER(FIND("7F",ScheduleCompile!I178)),ISNUMBER(FIND("9F",ScheduleCompile!I178)),ISNUMBER(FIND("4F",ScheduleCompile!I178))),VALUE(LEFT(ScheduleCompile!I178,FIND("F",ScheduleCompile!I178)-1)),ScheduleCompile!I178)))))),"",IF(ScheduleCompile!I178="Off",0,IF(ScheduleCompile!I178="On",1,IF(ISNUMBER(ScheduleCompile!I178),ScheduleCompile!I178/1,IF(ISTEXT(ScheduleCompile!I178),IF(OR(ISNUMBER(FIND("5F",ScheduleCompile!I178)),ISNUMBER(FIND("0F",ScheduleCompile!I178)),ISNUMBER(FIND("8F",ScheduleCompile!I178)),ISNUMBER(FIND("1F",ScheduleCompile!I178)),ISNUMBER(FIND("2F",ScheduleCompile!I178)),ISNUMBER(FIND("3F",ScheduleCompile!I178)),ISNUMBER(FIND("6F",ScheduleCompile!I178)),ISNUMBER(FIND("7F",ScheduleCompile!I178)),ISNUMBER(FIND("9F",ScheduleCompile!I178)),ISNUMBER(FIND("4F",ScheduleCompile!I178))),VALUE(LEFT(ScheduleCompile!I178,FIND("F",ScheduleCompile!I178)-1)),ScheduleCompile!I178)))))))</f>
        <v>0.05</v>
      </c>
      <c r="O185" s="1">
        <f>IF(AND(ISERROR(IF(ScheduleCompile!J178="Off",0,IF(ScheduleCompile!J178="On",1,IF(ISNUMBER(ScheduleCompile!J178),ScheduleCompile!J178/1,IF(ISTEXT(ScheduleCompile!J178),IF(OR(ISNUMBER(FIND("5F",ScheduleCompile!J178)),ISNUMBER(FIND("0F",ScheduleCompile!J178)),ISNUMBER(FIND("8F",ScheduleCompile!J178)),ISNUMBER(FIND("1F",ScheduleCompile!J178)),ISNUMBER(FIND("2F",ScheduleCompile!J178)),ISNUMBER(FIND("3F",ScheduleCompile!J178)),ISNUMBER(FIND("6F",ScheduleCompile!J178)),ISNUMBER(FIND("7F",ScheduleCompile!J178)),ISNUMBER(FIND("9F",ScheduleCompile!J178)),ISNUMBER(FIND("4F",ScheduleCompile!J178))),VALUE(LEFT(ScheduleCompile!J178,FIND("F",ScheduleCompile!J178)-1)),ScheduleCompile!J178)))))),ISTEXT(ScheduleCompile!#REF!)),"ENDTABLE",IF(ISERROR(IF(ScheduleCompile!J178="Off",0,IF(ScheduleCompile!J178="On",1,IF(ISNUMBER(ScheduleCompile!J178),ScheduleCompile!J178/1,IF(ISTEXT(ScheduleCompile!J178),IF(OR(ISNUMBER(FIND("5F",ScheduleCompile!J178)),ISNUMBER(FIND("0F",ScheduleCompile!J178)),ISNUMBER(FIND("8F",ScheduleCompile!J178)),ISNUMBER(FIND("1F",ScheduleCompile!J178)),ISNUMBER(FIND("2F",ScheduleCompile!J178)),ISNUMBER(FIND("3F",ScheduleCompile!J178)),ISNUMBER(FIND("6F",ScheduleCompile!J178)),ISNUMBER(FIND("7F",ScheduleCompile!J178)),ISNUMBER(FIND("9F",ScheduleCompile!J178)),ISNUMBER(FIND("4F",ScheduleCompile!J178))),VALUE(LEFT(ScheduleCompile!J178,FIND("F",ScheduleCompile!J178)-1)),ScheduleCompile!J178)))))),"",IF(ScheduleCompile!J178="Off",0,IF(ScheduleCompile!J178="On",1,IF(ISNUMBER(ScheduleCompile!J178),ScheduleCompile!J178/1,IF(ISTEXT(ScheduleCompile!J178),IF(OR(ISNUMBER(FIND("5F",ScheduleCompile!J178)),ISNUMBER(FIND("0F",ScheduleCompile!J178)),ISNUMBER(FIND("8F",ScheduleCompile!J178)),ISNUMBER(FIND("1F",ScheduleCompile!J178)),ISNUMBER(FIND("2F",ScheduleCompile!J178)),ISNUMBER(FIND("3F",ScheduleCompile!J178)),ISNUMBER(FIND("6F",ScheduleCompile!J178)),ISNUMBER(FIND("7F",ScheduleCompile!J178)),ISNUMBER(FIND("9F",ScheduleCompile!J178)),ISNUMBER(FIND("4F",ScheduleCompile!J178))),VALUE(LEFT(ScheduleCompile!J178,FIND("F",ScheduleCompile!J178)-1)),ScheduleCompile!J178)))))))</f>
        <v>0.05</v>
      </c>
      <c r="P185" s="1">
        <f>IF(AND(ISERROR(IF(ScheduleCompile!K178="Off",0,IF(ScheduleCompile!K178="On",1,IF(ISNUMBER(ScheduleCompile!K178),ScheduleCompile!K178/1,IF(ISTEXT(ScheduleCompile!K178),IF(OR(ISNUMBER(FIND("5F",ScheduleCompile!K178)),ISNUMBER(FIND("0F",ScheduleCompile!K178)),ISNUMBER(FIND("8F",ScheduleCompile!K178)),ISNUMBER(FIND("1F",ScheduleCompile!K178)),ISNUMBER(FIND("2F",ScheduleCompile!K178)),ISNUMBER(FIND("3F",ScheduleCompile!K178)),ISNUMBER(FIND("6F",ScheduleCompile!K178)),ISNUMBER(FIND("7F",ScheduleCompile!K178)),ISNUMBER(FIND("9F",ScheduleCompile!K178)),ISNUMBER(FIND("4F",ScheduleCompile!K178))),VALUE(LEFT(ScheduleCompile!K178,FIND("F",ScheduleCompile!K178)-1)),ScheduleCompile!K178)))))),ISTEXT(ScheduleCompile!#REF!)),"ENDTABLE",IF(ISERROR(IF(ScheduleCompile!K178="Off",0,IF(ScheduleCompile!K178="On",1,IF(ISNUMBER(ScheduleCompile!K178),ScheduleCompile!K178/1,IF(ISTEXT(ScheduleCompile!K178),IF(OR(ISNUMBER(FIND("5F",ScheduleCompile!K178)),ISNUMBER(FIND("0F",ScheduleCompile!K178)),ISNUMBER(FIND("8F",ScheduleCompile!K178)),ISNUMBER(FIND("1F",ScheduleCompile!K178)),ISNUMBER(FIND("2F",ScheduleCompile!K178)),ISNUMBER(FIND("3F",ScheduleCompile!K178)),ISNUMBER(FIND("6F",ScheduleCompile!K178)),ISNUMBER(FIND("7F",ScheduleCompile!K178)),ISNUMBER(FIND("9F",ScheduleCompile!K178)),ISNUMBER(FIND("4F",ScheduleCompile!K178))),VALUE(LEFT(ScheduleCompile!K178,FIND("F",ScheduleCompile!K178)-1)),ScheduleCompile!K178)))))),"",IF(ScheduleCompile!K178="Off",0,IF(ScheduleCompile!K178="On",1,IF(ISNUMBER(ScheduleCompile!K178),ScheduleCompile!K178/1,IF(ISTEXT(ScheduleCompile!K178),IF(OR(ISNUMBER(FIND("5F",ScheduleCompile!K178)),ISNUMBER(FIND("0F",ScheduleCompile!K178)),ISNUMBER(FIND("8F",ScheduleCompile!K178)),ISNUMBER(FIND("1F",ScheduleCompile!K178)),ISNUMBER(FIND("2F",ScheduleCompile!K178)),ISNUMBER(FIND("3F",ScheduleCompile!K178)),ISNUMBER(FIND("6F",ScheduleCompile!K178)),ISNUMBER(FIND("7F",ScheduleCompile!K178)),ISNUMBER(FIND("9F",ScheduleCompile!K178)),ISNUMBER(FIND("4F",ScheduleCompile!K178))),VALUE(LEFT(ScheduleCompile!K178,FIND("F",ScheduleCompile!K178)-1)),ScheduleCompile!K178)))))))</f>
        <v>0.05</v>
      </c>
      <c r="Q185" s="1">
        <f>IF(AND(ISERROR(IF(ScheduleCompile!L178="Off",0,IF(ScheduleCompile!L178="On",1,IF(ISNUMBER(ScheduleCompile!L178),ScheduleCompile!L178/1,IF(ISTEXT(ScheduleCompile!L178),IF(OR(ISNUMBER(FIND("5F",ScheduleCompile!L178)),ISNUMBER(FIND("0F",ScheduleCompile!L178)),ISNUMBER(FIND("8F",ScheduleCompile!L178)),ISNUMBER(FIND("1F",ScheduleCompile!L178)),ISNUMBER(FIND("2F",ScheduleCompile!L178)),ISNUMBER(FIND("3F",ScheduleCompile!L178)),ISNUMBER(FIND("6F",ScheduleCompile!L178)),ISNUMBER(FIND("7F",ScheduleCompile!L178)),ISNUMBER(FIND("9F",ScheduleCompile!L178)),ISNUMBER(FIND("4F",ScheduleCompile!L178))),VALUE(LEFT(ScheduleCompile!L178,FIND("F",ScheduleCompile!L178)-1)),ScheduleCompile!L178)))))),ISTEXT(ScheduleCompile!#REF!)),"ENDTABLE",IF(ISERROR(IF(ScheduleCompile!L178="Off",0,IF(ScheduleCompile!L178="On",1,IF(ISNUMBER(ScheduleCompile!L178),ScheduleCompile!L178/1,IF(ISTEXT(ScheduleCompile!L178),IF(OR(ISNUMBER(FIND("5F",ScheduleCompile!L178)),ISNUMBER(FIND("0F",ScheduleCompile!L178)),ISNUMBER(FIND("8F",ScheduleCompile!L178)),ISNUMBER(FIND("1F",ScheduleCompile!L178)),ISNUMBER(FIND("2F",ScheduleCompile!L178)),ISNUMBER(FIND("3F",ScheduleCompile!L178)),ISNUMBER(FIND("6F",ScheduleCompile!L178)),ISNUMBER(FIND("7F",ScheduleCompile!L178)),ISNUMBER(FIND("9F",ScheduleCompile!L178)),ISNUMBER(FIND("4F",ScheduleCompile!L178))),VALUE(LEFT(ScheduleCompile!L178,FIND("F",ScheduleCompile!L178)-1)),ScheduleCompile!L178)))))),"",IF(ScheduleCompile!L178="Off",0,IF(ScheduleCompile!L178="On",1,IF(ISNUMBER(ScheduleCompile!L178),ScheduleCompile!L178/1,IF(ISTEXT(ScheduleCompile!L178),IF(OR(ISNUMBER(FIND("5F",ScheduleCompile!L178)),ISNUMBER(FIND("0F",ScheduleCompile!L178)),ISNUMBER(FIND("8F",ScheduleCompile!L178)),ISNUMBER(FIND("1F",ScheduleCompile!L178)),ISNUMBER(FIND("2F",ScheduleCompile!L178)),ISNUMBER(FIND("3F",ScheduleCompile!L178)),ISNUMBER(FIND("6F",ScheduleCompile!L178)),ISNUMBER(FIND("7F",ScheduleCompile!L178)),ISNUMBER(FIND("9F",ScheduleCompile!L178)),ISNUMBER(FIND("4F",ScheduleCompile!L178))),VALUE(LEFT(ScheduleCompile!L178,FIND("F",ScheduleCompile!L178)-1)),ScheduleCompile!L178)))))))</f>
        <v>0.05</v>
      </c>
      <c r="R185" s="1">
        <f>IF(AND(ISERROR(IF(ScheduleCompile!M178="Off",0,IF(ScheduleCompile!M178="On",1,IF(ISNUMBER(ScheduleCompile!M178),ScheduleCompile!M178/1,IF(ISTEXT(ScheduleCompile!M178),IF(OR(ISNUMBER(FIND("5F",ScheduleCompile!M178)),ISNUMBER(FIND("0F",ScheduleCompile!M178)),ISNUMBER(FIND("8F",ScheduleCompile!M178)),ISNUMBER(FIND("1F",ScheduleCompile!M178)),ISNUMBER(FIND("2F",ScheduleCompile!M178)),ISNUMBER(FIND("3F",ScheduleCompile!M178)),ISNUMBER(FIND("6F",ScheduleCompile!M178)),ISNUMBER(FIND("7F",ScheduleCompile!M178)),ISNUMBER(FIND("9F",ScheduleCompile!M178)),ISNUMBER(FIND("4F",ScheduleCompile!M178))),VALUE(LEFT(ScheduleCompile!M178,FIND("F",ScheduleCompile!M178)-1)),ScheduleCompile!M178)))))),ISTEXT(ScheduleCompile!#REF!)),"ENDTABLE",IF(ISERROR(IF(ScheduleCompile!M178="Off",0,IF(ScheduleCompile!M178="On",1,IF(ISNUMBER(ScheduleCompile!M178),ScheduleCompile!M178/1,IF(ISTEXT(ScheduleCompile!M178),IF(OR(ISNUMBER(FIND("5F",ScheduleCompile!M178)),ISNUMBER(FIND("0F",ScheduleCompile!M178)),ISNUMBER(FIND("8F",ScheduleCompile!M178)),ISNUMBER(FIND("1F",ScheduleCompile!M178)),ISNUMBER(FIND("2F",ScheduleCompile!M178)),ISNUMBER(FIND("3F",ScheduleCompile!M178)),ISNUMBER(FIND("6F",ScheduleCompile!M178)),ISNUMBER(FIND("7F",ScheduleCompile!M178)),ISNUMBER(FIND("9F",ScheduleCompile!M178)),ISNUMBER(FIND("4F",ScheduleCompile!M178))),VALUE(LEFT(ScheduleCompile!M178,FIND("F",ScheduleCompile!M178)-1)),ScheduleCompile!M178)))))),"",IF(ScheduleCompile!M178="Off",0,IF(ScheduleCompile!M178="On",1,IF(ISNUMBER(ScheduleCompile!M178),ScheduleCompile!M178/1,IF(ISTEXT(ScheduleCompile!M178),IF(OR(ISNUMBER(FIND("5F",ScheduleCompile!M178)),ISNUMBER(FIND("0F",ScheduleCompile!M178)),ISNUMBER(FIND("8F",ScheduleCompile!M178)),ISNUMBER(FIND("1F",ScheduleCompile!M178)),ISNUMBER(FIND("2F",ScheduleCompile!M178)),ISNUMBER(FIND("3F",ScheduleCompile!M178)),ISNUMBER(FIND("6F",ScheduleCompile!M178)),ISNUMBER(FIND("7F",ScheduleCompile!M178)),ISNUMBER(FIND("9F",ScheduleCompile!M178)),ISNUMBER(FIND("4F",ScheduleCompile!M178))),VALUE(LEFT(ScheduleCompile!M178,FIND("F",ScheduleCompile!M178)-1)),ScheduleCompile!M178)))))))</f>
        <v>0.05</v>
      </c>
      <c r="S185" s="1">
        <f>IF(AND(ISERROR(IF(ScheduleCompile!N178="Off",0,IF(ScheduleCompile!N178="On",1,IF(ISNUMBER(ScheduleCompile!N178),ScheduleCompile!N178/1,IF(ISTEXT(ScheduleCompile!N178),IF(OR(ISNUMBER(FIND("5F",ScheduleCompile!N178)),ISNUMBER(FIND("0F",ScheduleCompile!N178)),ISNUMBER(FIND("8F",ScheduleCompile!N178)),ISNUMBER(FIND("1F",ScheduleCompile!N178)),ISNUMBER(FIND("2F",ScheduleCompile!N178)),ISNUMBER(FIND("3F",ScheduleCompile!N178)),ISNUMBER(FIND("6F",ScheduleCompile!N178)),ISNUMBER(FIND("7F",ScheduleCompile!N178)),ISNUMBER(FIND("9F",ScheduleCompile!N178)),ISNUMBER(FIND("4F",ScheduleCompile!N178))),VALUE(LEFT(ScheduleCompile!N178,FIND("F",ScheduleCompile!N178)-1)),ScheduleCompile!N178)))))),ISTEXT(ScheduleCompile!#REF!)),"ENDTABLE",IF(ISERROR(IF(ScheduleCompile!N178="Off",0,IF(ScheduleCompile!N178="On",1,IF(ISNUMBER(ScheduleCompile!N178),ScheduleCompile!N178/1,IF(ISTEXT(ScheduleCompile!N178),IF(OR(ISNUMBER(FIND("5F",ScheduleCompile!N178)),ISNUMBER(FIND("0F",ScheduleCompile!N178)),ISNUMBER(FIND("8F",ScheduleCompile!N178)),ISNUMBER(FIND("1F",ScheduleCompile!N178)),ISNUMBER(FIND("2F",ScheduleCompile!N178)),ISNUMBER(FIND("3F",ScheduleCompile!N178)),ISNUMBER(FIND("6F",ScheduleCompile!N178)),ISNUMBER(FIND("7F",ScheduleCompile!N178)),ISNUMBER(FIND("9F",ScheduleCompile!N178)),ISNUMBER(FIND("4F",ScheduleCompile!N178))),VALUE(LEFT(ScheduleCompile!N178,FIND("F",ScheduleCompile!N178)-1)),ScheduleCompile!N178)))))),"",IF(ScheduleCompile!N178="Off",0,IF(ScheduleCompile!N178="On",1,IF(ISNUMBER(ScheduleCompile!N178),ScheduleCompile!N178/1,IF(ISTEXT(ScheduleCompile!N178),IF(OR(ISNUMBER(FIND("5F",ScheduleCompile!N178)),ISNUMBER(FIND("0F",ScheduleCompile!N178)),ISNUMBER(FIND("8F",ScheduleCompile!N178)),ISNUMBER(FIND("1F",ScheduleCompile!N178)),ISNUMBER(FIND("2F",ScheduleCompile!N178)),ISNUMBER(FIND("3F",ScheduleCompile!N178)),ISNUMBER(FIND("6F",ScheduleCompile!N178)),ISNUMBER(FIND("7F",ScheduleCompile!N178)),ISNUMBER(FIND("9F",ScheduleCompile!N178)),ISNUMBER(FIND("4F",ScheduleCompile!N178))),VALUE(LEFT(ScheduleCompile!N178,FIND("F",ScheduleCompile!N178)-1)),ScheduleCompile!N178)))))))</f>
        <v>0.05</v>
      </c>
      <c r="T185" s="1">
        <f>IF(AND(ISERROR(IF(ScheduleCompile!O178="Off",0,IF(ScheduleCompile!O178="On",1,IF(ISNUMBER(ScheduleCompile!O178),ScheduleCompile!O178/1,IF(ISTEXT(ScheduleCompile!O178),IF(OR(ISNUMBER(FIND("5F",ScheduleCompile!O178)),ISNUMBER(FIND("0F",ScheduleCompile!O178)),ISNUMBER(FIND("8F",ScheduleCompile!O178)),ISNUMBER(FIND("1F",ScheduleCompile!O178)),ISNUMBER(FIND("2F",ScheduleCompile!O178)),ISNUMBER(FIND("3F",ScheduleCompile!O178)),ISNUMBER(FIND("6F",ScheduleCompile!O178)),ISNUMBER(FIND("7F",ScheduleCompile!O178)),ISNUMBER(FIND("9F",ScheduleCompile!O178)),ISNUMBER(FIND("4F",ScheduleCompile!O178))),VALUE(LEFT(ScheduleCompile!O178,FIND("F",ScheduleCompile!O178)-1)),ScheduleCompile!O178)))))),ISTEXT(ScheduleCompile!#REF!)),"ENDTABLE",IF(ISERROR(IF(ScheduleCompile!O178="Off",0,IF(ScheduleCompile!O178="On",1,IF(ISNUMBER(ScheduleCompile!O178),ScheduleCompile!O178/1,IF(ISTEXT(ScheduleCompile!O178),IF(OR(ISNUMBER(FIND("5F",ScheduleCompile!O178)),ISNUMBER(FIND("0F",ScheduleCompile!O178)),ISNUMBER(FIND("8F",ScheduleCompile!O178)),ISNUMBER(FIND("1F",ScheduleCompile!O178)),ISNUMBER(FIND("2F",ScheduleCompile!O178)),ISNUMBER(FIND("3F",ScheduleCompile!O178)),ISNUMBER(FIND("6F",ScheduleCompile!O178)),ISNUMBER(FIND("7F",ScheduleCompile!O178)),ISNUMBER(FIND("9F",ScheduleCompile!O178)),ISNUMBER(FIND("4F",ScheduleCompile!O178))),VALUE(LEFT(ScheduleCompile!O178,FIND("F",ScheduleCompile!O178)-1)),ScheduleCompile!O178)))))),"",IF(ScheduleCompile!O178="Off",0,IF(ScheduleCompile!O178="On",1,IF(ISNUMBER(ScheduleCompile!O178),ScheduleCompile!O178/1,IF(ISTEXT(ScheduleCompile!O178),IF(OR(ISNUMBER(FIND("5F",ScheduleCompile!O178)),ISNUMBER(FIND("0F",ScheduleCompile!O178)),ISNUMBER(FIND("8F",ScheduleCompile!O178)),ISNUMBER(FIND("1F",ScheduleCompile!O178)),ISNUMBER(FIND("2F",ScheduleCompile!O178)),ISNUMBER(FIND("3F",ScheduleCompile!O178)),ISNUMBER(FIND("6F",ScheduleCompile!O178)),ISNUMBER(FIND("7F",ScheduleCompile!O178)),ISNUMBER(FIND("9F",ScheduleCompile!O178)),ISNUMBER(FIND("4F",ScheduleCompile!O178))),VALUE(LEFT(ScheduleCompile!O178,FIND("F",ScheduleCompile!O178)-1)),ScheduleCompile!O178)))))))</f>
        <v>0.05</v>
      </c>
      <c r="U185" s="1">
        <f>IF(AND(ISERROR(IF(ScheduleCompile!P178="Off",0,IF(ScheduleCompile!P178="On",1,IF(ISNUMBER(ScheduleCompile!P178),ScheduleCompile!P178/1,IF(ISTEXT(ScheduleCompile!P178),IF(OR(ISNUMBER(FIND("5F",ScheduleCompile!P178)),ISNUMBER(FIND("0F",ScheduleCompile!P178)),ISNUMBER(FIND("8F",ScheduleCompile!P178)),ISNUMBER(FIND("1F",ScheduleCompile!P178)),ISNUMBER(FIND("2F",ScheduleCompile!P178)),ISNUMBER(FIND("3F",ScheduleCompile!P178)),ISNUMBER(FIND("6F",ScheduleCompile!P178)),ISNUMBER(FIND("7F",ScheduleCompile!P178)),ISNUMBER(FIND("9F",ScheduleCompile!P178)),ISNUMBER(FIND("4F",ScheduleCompile!P178))),VALUE(LEFT(ScheduleCompile!P178,FIND("F",ScheduleCompile!P178)-1)),ScheduleCompile!P178)))))),ISTEXT(ScheduleCompile!#REF!)),"ENDTABLE",IF(ISERROR(IF(ScheduleCompile!P178="Off",0,IF(ScheduleCompile!P178="On",1,IF(ISNUMBER(ScheduleCompile!P178),ScheduleCompile!P178/1,IF(ISTEXT(ScheduleCompile!P178),IF(OR(ISNUMBER(FIND("5F",ScheduleCompile!P178)),ISNUMBER(FIND("0F",ScheduleCompile!P178)),ISNUMBER(FIND("8F",ScheduleCompile!P178)),ISNUMBER(FIND("1F",ScheduleCompile!P178)),ISNUMBER(FIND("2F",ScheduleCompile!P178)),ISNUMBER(FIND("3F",ScheduleCompile!P178)),ISNUMBER(FIND("6F",ScheduleCompile!P178)),ISNUMBER(FIND("7F",ScheduleCompile!P178)),ISNUMBER(FIND("9F",ScheduleCompile!P178)),ISNUMBER(FIND("4F",ScheduleCompile!P178))),VALUE(LEFT(ScheduleCompile!P178,FIND("F",ScheduleCompile!P178)-1)),ScheduleCompile!P178)))))),"",IF(ScheduleCompile!P178="Off",0,IF(ScheduleCompile!P178="On",1,IF(ISNUMBER(ScheduleCompile!P178),ScheduleCompile!P178/1,IF(ISTEXT(ScheduleCompile!P178),IF(OR(ISNUMBER(FIND("5F",ScheduleCompile!P178)),ISNUMBER(FIND("0F",ScheduleCompile!P178)),ISNUMBER(FIND("8F",ScheduleCompile!P178)),ISNUMBER(FIND("1F",ScheduleCompile!P178)),ISNUMBER(FIND("2F",ScheduleCompile!P178)),ISNUMBER(FIND("3F",ScheduleCompile!P178)),ISNUMBER(FIND("6F",ScheduleCompile!P178)),ISNUMBER(FIND("7F",ScheduleCompile!P178)),ISNUMBER(FIND("9F",ScheduleCompile!P178)),ISNUMBER(FIND("4F",ScheduleCompile!P178))),VALUE(LEFT(ScheduleCompile!P178,FIND("F",ScheduleCompile!P178)-1)),ScheduleCompile!P178)))))))</f>
        <v>0.05</v>
      </c>
      <c r="V185" s="1">
        <f>IF(AND(ISERROR(IF(ScheduleCompile!Q178="Off",0,IF(ScheduleCompile!Q178="On",1,IF(ISNUMBER(ScheduleCompile!Q178),ScheduleCompile!Q178/1,IF(ISTEXT(ScheduleCompile!Q178),IF(OR(ISNUMBER(FIND("5F",ScheduleCompile!Q178)),ISNUMBER(FIND("0F",ScheduleCompile!Q178)),ISNUMBER(FIND("8F",ScheduleCompile!Q178)),ISNUMBER(FIND("1F",ScheduleCompile!Q178)),ISNUMBER(FIND("2F",ScheduleCompile!Q178)),ISNUMBER(FIND("3F",ScheduleCompile!Q178)),ISNUMBER(FIND("6F",ScheduleCompile!Q178)),ISNUMBER(FIND("7F",ScheduleCompile!Q178)),ISNUMBER(FIND("9F",ScheduleCompile!Q178)),ISNUMBER(FIND("4F",ScheduleCompile!Q178))),VALUE(LEFT(ScheduleCompile!Q178,FIND("F",ScheduleCompile!Q178)-1)),ScheduleCompile!Q178)))))),ISTEXT(ScheduleCompile!#REF!)),"ENDTABLE",IF(ISERROR(IF(ScheduleCompile!Q178="Off",0,IF(ScheduleCompile!Q178="On",1,IF(ISNUMBER(ScheduleCompile!Q178),ScheduleCompile!Q178/1,IF(ISTEXT(ScheduleCompile!Q178),IF(OR(ISNUMBER(FIND("5F",ScheduleCompile!Q178)),ISNUMBER(FIND("0F",ScheduleCompile!Q178)),ISNUMBER(FIND("8F",ScheduleCompile!Q178)),ISNUMBER(FIND("1F",ScheduleCompile!Q178)),ISNUMBER(FIND("2F",ScheduleCompile!Q178)),ISNUMBER(FIND("3F",ScheduleCompile!Q178)),ISNUMBER(FIND("6F",ScheduleCompile!Q178)),ISNUMBER(FIND("7F",ScheduleCompile!Q178)),ISNUMBER(FIND("9F",ScheduleCompile!Q178)),ISNUMBER(FIND("4F",ScheduleCompile!Q178))),VALUE(LEFT(ScheduleCompile!Q178,FIND("F",ScheduleCompile!Q178)-1)),ScheduleCompile!Q178)))))),"",IF(ScheduleCompile!Q178="Off",0,IF(ScheduleCompile!Q178="On",1,IF(ISNUMBER(ScheduleCompile!Q178),ScheduleCompile!Q178/1,IF(ISTEXT(ScheduleCompile!Q178),IF(OR(ISNUMBER(FIND("5F",ScheduleCompile!Q178)),ISNUMBER(FIND("0F",ScheduleCompile!Q178)),ISNUMBER(FIND("8F",ScheduleCompile!Q178)),ISNUMBER(FIND("1F",ScheduleCompile!Q178)),ISNUMBER(FIND("2F",ScheduleCompile!Q178)),ISNUMBER(FIND("3F",ScheduleCompile!Q178)),ISNUMBER(FIND("6F",ScheduleCompile!Q178)),ISNUMBER(FIND("7F",ScheduleCompile!Q178)),ISNUMBER(FIND("9F",ScheduleCompile!Q178)),ISNUMBER(FIND("4F",ScheduleCompile!Q178))),VALUE(LEFT(ScheduleCompile!Q178,FIND("F",ScheduleCompile!Q178)-1)),ScheduleCompile!Q178)))))))</f>
        <v>0.05</v>
      </c>
      <c r="W185" s="1">
        <f>IF(AND(ISERROR(IF(ScheduleCompile!R178="Off",0,IF(ScheduleCompile!R178="On",1,IF(ISNUMBER(ScheduleCompile!R178),ScheduleCompile!R178/1,IF(ISTEXT(ScheduleCompile!R178),IF(OR(ISNUMBER(FIND("5F",ScheduleCompile!R178)),ISNUMBER(FIND("0F",ScheduleCompile!R178)),ISNUMBER(FIND("8F",ScheduleCompile!R178)),ISNUMBER(FIND("1F",ScheduleCompile!R178)),ISNUMBER(FIND("2F",ScheduleCompile!R178)),ISNUMBER(FIND("3F",ScheduleCompile!R178)),ISNUMBER(FIND("6F",ScheduleCompile!R178)),ISNUMBER(FIND("7F",ScheduleCompile!R178)),ISNUMBER(FIND("9F",ScheduleCompile!R178)),ISNUMBER(FIND("4F",ScheduleCompile!R178))),VALUE(LEFT(ScheduleCompile!R178,FIND("F",ScheduleCompile!R178)-1)),ScheduleCompile!R178)))))),ISTEXT(ScheduleCompile!#REF!)),"ENDTABLE",IF(ISERROR(IF(ScheduleCompile!R178="Off",0,IF(ScheduleCompile!R178="On",1,IF(ISNUMBER(ScheduleCompile!R178),ScheduleCompile!R178/1,IF(ISTEXT(ScheduleCompile!R178),IF(OR(ISNUMBER(FIND("5F",ScheduleCompile!R178)),ISNUMBER(FIND("0F",ScheduleCompile!R178)),ISNUMBER(FIND("8F",ScheduleCompile!R178)),ISNUMBER(FIND("1F",ScheduleCompile!R178)),ISNUMBER(FIND("2F",ScheduleCompile!R178)),ISNUMBER(FIND("3F",ScheduleCompile!R178)),ISNUMBER(FIND("6F",ScheduleCompile!R178)),ISNUMBER(FIND("7F",ScheduleCompile!R178)),ISNUMBER(FIND("9F",ScheduleCompile!R178)),ISNUMBER(FIND("4F",ScheduleCompile!R178))),VALUE(LEFT(ScheduleCompile!R178,FIND("F",ScheduleCompile!R178)-1)),ScheduleCompile!R178)))))),"",IF(ScheduleCompile!R178="Off",0,IF(ScheduleCompile!R178="On",1,IF(ISNUMBER(ScheduleCompile!R178),ScheduleCompile!R178/1,IF(ISTEXT(ScheduleCompile!R178),IF(OR(ISNUMBER(FIND("5F",ScheduleCompile!R178)),ISNUMBER(FIND("0F",ScheduleCompile!R178)),ISNUMBER(FIND("8F",ScheduleCompile!R178)),ISNUMBER(FIND("1F",ScheduleCompile!R178)),ISNUMBER(FIND("2F",ScheduleCompile!R178)),ISNUMBER(FIND("3F",ScheduleCompile!R178)),ISNUMBER(FIND("6F",ScheduleCompile!R178)),ISNUMBER(FIND("7F",ScheduleCompile!R178)),ISNUMBER(FIND("9F",ScheduleCompile!R178)),ISNUMBER(FIND("4F",ScheduleCompile!R178))),VALUE(LEFT(ScheduleCompile!R178,FIND("F",ScheduleCompile!R178)-1)),ScheduleCompile!R178)))))))</f>
        <v>0.05</v>
      </c>
      <c r="X185" s="1">
        <f>IF(AND(ISERROR(IF(ScheduleCompile!S178="Off",0,IF(ScheduleCompile!S178="On",1,IF(ISNUMBER(ScheduleCompile!S178),ScheduleCompile!S178/1,IF(ISTEXT(ScheduleCompile!S178),IF(OR(ISNUMBER(FIND("5F",ScheduleCompile!S178)),ISNUMBER(FIND("0F",ScheduleCompile!S178)),ISNUMBER(FIND("8F",ScheduleCompile!S178)),ISNUMBER(FIND("1F",ScheduleCompile!S178)),ISNUMBER(FIND("2F",ScheduleCompile!S178)),ISNUMBER(FIND("3F",ScheduleCompile!S178)),ISNUMBER(FIND("6F",ScheduleCompile!S178)),ISNUMBER(FIND("7F",ScheduleCompile!S178)),ISNUMBER(FIND("9F",ScheduleCompile!S178)),ISNUMBER(FIND("4F",ScheduleCompile!S178))),VALUE(LEFT(ScheduleCompile!S178,FIND("F",ScheduleCompile!S178)-1)),ScheduleCompile!S178)))))),ISTEXT(ScheduleCompile!#REF!)),"ENDTABLE",IF(ISERROR(IF(ScheduleCompile!S178="Off",0,IF(ScheduleCompile!S178="On",1,IF(ISNUMBER(ScheduleCompile!S178),ScheduleCompile!S178/1,IF(ISTEXT(ScheduleCompile!S178),IF(OR(ISNUMBER(FIND("5F",ScheduleCompile!S178)),ISNUMBER(FIND("0F",ScheduleCompile!S178)),ISNUMBER(FIND("8F",ScheduleCompile!S178)),ISNUMBER(FIND("1F",ScheduleCompile!S178)),ISNUMBER(FIND("2F",ScheduleCompile!S178)),ISNUMBER(FIND("3F",ScheduleCompile!S178)),ISNUMBER(FIND("6F",ScheduleCompile!S178)),ISNUMBER(FIND("7F",ScheduleCompile!S178)),ISNUMBER(FIND("9F",ScheduleCompile!S178)),ISNUMBER(FIND("4F",ScheduleCompile!S178))),VALUE(LEFT(ScheduleCompile!S178,FIND("F",ScheduleCompile!S178)-1)),ScheduleCompile!S178)))))),"",IF(ScheduleCompile!S178="Off",0,IF(ScheduleCompile!S178="On",1,IF(ISNUMBER(ScheduleCompile!S178),ScheduleCompile!S178/1,IF(ISTEXT(ScheduleCompile!S178),IF(OR(ISNUMBER(FIND("5F",ScheduleCompile!S178)),ISNUMBER(FIND("0F",ScheduleCompile!S178)),ISNUMBER(FIND("8F",ScheduleCompile!S178)),ISNUMBER(FIND("1F",ScheduleCompile!S178)),ISNUMBER(FIND("2F",ScheduleCompile!S178)),ISNUMBER(FIND("3F",ScheduleCompile!S178)),ISNUMBER(FIND("6F",ScheduleCompile!S178)),ISNUMBER(FIND("7F",ScheduleCompile!S178)),ISNUMBER(FIND("9F",ScheduleCompile!S178)),ISNUMBER(FIND("4F",ScheduleCompile!S178))),VALUE(LEFT(ScheduleCompile!S178,FIND("F",ScheduleCompile!S178)-1)),ScheduleCompile!S178)))))))</f>
        <v>0.05</v>
      </c>
      <c r="Y185" s="1">
        <f>IF(AND(ISERROR(IF(ScheduleCompile!T178="Off",0,IF(ScheduleCompile!T178="On",1,IF(ISNUMBER(ScheduleCompile!T178),ScheduleCompile!T178/1,IF(ISTEXT(ScheduleCompile!T178),IF(OR(ISNUMBER(FIND("5F",ScheduleCompile!T178)),ISNUMBER(FIND("0F",ScheduleCompile!T178)),ISNUMBER(FIND("8F",ScheduleCompile!T178)),ISNUMBER(FIND("1F",ScheduleCompile!T178)),ISNUMBER(FIND("2F",ScheduleCompile!T178)),ISNUMBER(FIND("3F",ScheduleCompile!T178)),ISNUMBER(FIND("6F",ScheduleCompile!T178)),ISNUMBER(FIND("7F",ScheduleCompile!T178)),ISNUMBER(FIND("9F",ScheduleCompile!T178)),ISNUMBER(FIND("4F",ScheduleCompile!T178))),VALUE(LEFT(ScheduleCompile!T178,FIND("F",ScheduleCompile!T178)-1)),ScheduleCompile!T178)))))),ISTEXT(ScheduleCompile!#REF!)),"ENDTABLE",IF(ISERROR(IF(ScheduleCompile!T178="Off",0,IF(ScheduleCompile!T178="On",1,IF(ISNUMBER(ScheduleCompile!T178),ScheduleCompile!T178/1,IF(ISTEXT(ScheduleCompile!T178),IF(OR(ISNUMBER(FIND("5F",ScheduleCompile!T178)),ISNUMBER(FIND("0F",ScheduleCompile!T178)),ISNUMBER(FIND("8F",ScheduleCompile!T178)),ISNUMBER(FIND("1F",ScheduleCompile!T178)),ISNUMBER(FIND("2F",ScheduleCompile!T178)),ISNUMBER(FIND("3F",ScheduleCompile!T178)),ISNUMBER(FIND("6F",ScheduleCompile!T178)),ISNUMBER(FIND("7F",ScheduleCompile!T178)),ISNUMBER(FIND("9F",ScheduleCompile!T178)),ISNUMBER(FIND("4F",ScheduleCompile!T178))),VALUE(LEFT(ScheduleCompile!T178,FIND("F",ScheduleCompile!T178)-1)),ScheduleCompile!T178)))))),"",IF(ScheduleCompile!T178="Off",0,IF(ScheduleCompile!T178="On",1,IF(ISNUMBER(ScheduleCompile!T178),ScheduleCompile!T178/1,IF(ISTEXT(ScheduleCompile!T178),IF(OR(ISNUMBER(FIND("5F",ScheduleCompile!T178)),ISNUMBER(FIND("0F",ScheduleCompile!T178)),ISNUMBER(FIND("8F",ScheduleCompile!T178)),ISNUMBER(FIND("1F",ScheduleCompile!T178)),ISNUMBER(FIND("2F",ScheduleCompile!T178)),ISNUMBER(FIND("3F",ScheduleCompile!T178)),ISNUMBER(FIND("6F",ScheduleCompile!T178)),ISNUMBER(FIND("7F",ScheduleCompile!T178)),ISNUMBER(FIND("9F",ScheduleCompile!T178)),ISNUMBER(FIND("4F",ScheduleCompile!T178))),VALUE(LEFT(ScheduleCompile!T178,FIND("F",ScheduleCompile!T178)-1)),ScheduleCompile!T178)))))))</f>
        <v>0.05</v>
      </c>
      <c r="Z185" s="1">
        <f>IF(AND(ISERROR(IF(ScheduleCompile!U178="Off",0,IF(ScheduleCompile!U178="On",1,IF(ISNUMBER(ScheduleCompile!U178),ScheduleCompile!U178/1,IF(ISTEXT(ScheduleCompile!U178),IF(OR(ISNUMBER(FIND("5F",ScheduleCompile!U178)),ISNUMBER(FIND("0F",ScheduleCompile!U178)),ISNUMBER(FIND("8F",ScheduleCompile!U178)),ISNUMBER(FIND("1F",ScheduleCompile!U178)),ISNUMBER(FIND("2F",ScheduleCompile!U178)),ISNUMBER(FIND("3F",ScheduleCompile!U178)),ISNUMBER(FIND("6F",ScheduleCompile!U178)),ISNUMBER(FIND("7F",ScheduleCompile!U178)),ISNUMBER(FIND("9F",ScheduleCompile!U178)),ISNUMBER(FIND("4F",ScheduleCompile!U178))),VALUE(LEFT(ScheduleCompile!U178,FIND("F",ScheduleCompile!U178)-1)),ScheduleCompile!U178)))))),ISTEXT(ScheduleCompile!#REF!)),"ENDTABLE",IF(ISERROR(IF(ScheduleCompile!U178="Off",0,IF(ScheduleCompile!U178="On",1,IF(ISNUMBER(ScheduleCompile!U178),ScheduleCompile!U178/1,IF(ISTEXT(ScheduleCompile!U178),IF(OR(ISNUMBER(FIND("5F",ScheduleCompile!U178)),ISNUMBER(FIND("0F",ScheduleCompile!U178)),ISNUMBER(FIND("8F",ScheduleCompile!U178)),ISNUMBER(FIND("1F",ScheduleCompile!U178)),ISNUMBER(FIND("2F",ScheduleCompile!U178)),ISNUMBER(FIND("3F",ScheduleCompile!U178)),ISNUMBER(FIND("6F",ScheduleCompile!U178)),ISNUMBER(FIND("7F",ScheduleCompile!U178)),ISNUMBER(FIND("9F",ScheduleCompile!U178)),ISNUMBER(FIND("4F",ScheduleCompile!U178))),VALUE(LEFT(ScheduleCompile!U178,FIND("F",ScheduleCompile!U178)-1)),ScheduleCompile!U178)))))),"",IF(ScheduleCompile!U178="Off",0,IF(ScheduleCompile!U178="On",1,IF(ISNUMBER(ScheduleCompile!U178),ScheduleCompile!U178/1,IF(ISTEXT(ScheduleCompile!U178),IF(OR(ISNUMBER(FIND("5F",ScheduleCompile!U178)),ISNUMBER(FIND("0F",ScheduleCompile!U178)),ISNUMBER(FIND("8F",ScheduleCompile!U178)),ISNUMBER(FIND("1F",ScheduleCompile!U178)),ISNUMBER(FIND("2F",ScheduleCompile!U178)),ISNUMBER(FIND("3F",ScheduleCompile!U178)),ISNUMBER(FIND("6F",ScheduleCompile!U178)),ISNUMBER(FIND("7F",ScheduleCompile!U178)),ISNUMBER(FIND("9F",ScheduleCompile!U178)),ISNUMBER(FIND("4F",ScheduleCompile!U178))),VALUE(LEFT(ScheduleCompile!U178,FIND("F",ScheduleCompile!U178)-1)),ScheduleCompile!U178)))))))</f>
        <v>0.05</v>
      </c>
      <c r="AA185" s="1">
        <f>IF(AND(ISERROR(IF(ScheduleCompile!V178="Off",0,IF(ScheduleCompile!V178="On",1,IF(ISNUMBER(ScheduleCompile!V178),ScheduleCompile!V178/1,IF(ISTEXT(ScheduleCompile!V178),IF(OR(ISNUMBER(FIND("5F",ScheduleCompile!V178)),ISNUMBER(FIND("0F",ScheduleCompile!V178)),ISNUMBER(FIND("8F",ScheduleCompile!V178)),ISNUMBER(FIND("1F",ScheduleCompile!V178)),ISNUMBER(FIND("2F",ScheduleCompile!V178)),ISNUMBER(FIND("3F",ScheduleCompile!V178)),ISNUMBER(FIND("6F",ScheduleCompile!V178)),ISNUMBER(FIND("7F",ScheduleCompile!V178)),ISNUMBER(FIND("9F",ScheduleCompile!V178)),ISNUMBER(FIND("4F",ScheduleCompile!V178))),VALUE(LEFT(ScheduleCompile!V178,FIND("F",ScheduleCompile!V178)-1)),ScheduleCompile!V178)))))),ISTEXT(ScheduleCompile!#REF!)),"ENDTABLE",IF(ISERROR(IF(ScheduleCompile!V178="Off",0,IF(ScheduleCompile!V178="On",1,IF(ISNUMBER(ScheduleCompile!V178),ScheduleCompile!V178/1,IF(ISTEXT(ScheduleCompile!V178),IF(OR(ISNUMBER(FIND("5F",ScheduleCompile!V178)),ISNUMBER(FIND("0F",ScheduleCompile!V178)),ISNUMBER(FIND("8F",ScheduleCompile!V178)),ISNUMBER(FIND("1F",ScheduleCompile!V178)),ISNUMBER(FIND("2F",ScheduleCompile!V178)),ISNUMBER(FIND("3F",ScheduleCompile!V178)),ISNUMBER(FIND("6F",ScheduleCompile!V178)),ISNUMBER(FIND("7F",ScheduleCompile!V178)),ISNUMBER(FIND("9F",ScheduleCompile!V178)),ISNUMBER(FIND("4F",ScheduleCompile!V178))),VALUE(LEFT(ScheduleCompile!V178,FIND("F",ScheduleCompile!V178)-1)),ScheduleCompile!V178)))))),"",IF(ScheduleCompile!V178="Off",0,IF(ScheduleCompile!V178="On",1,IF(ISNUMBER(ScheduleCompile!V178),ScheduleCompile!V178/1,IF(ISTEXT(ScheduleCompile!V178),IF(OR(ISNUMBER(FIND("5F",ScheduleCompile!V178)),ISNUMBER(FIND("0F",ScheduleCompile!V178)),ISNUMBER(FIND("8F",ScheduleCompile!V178)),ISNUMBER(FIND("1F",ScheduleCompile!V178)),ISNUMBER(FIND("2F",ScheduleCompile!V178)),ISNUMBER(FIND("3F",ScheduleCompile!V178)),ISNUMBER(FIND("6F",ScheduleCompile!V178)),ISNUMBER(FIND("7F",ScheduleCompile!V178)),ISNUMBER(FIND("9F",ScheduleCompile!V178)),ISNUMBER(FIND("4F",ScheduleCompile!V178))),VALUE(LEFT(ScheduleCompile!V178,FIND("F",ScheduleCompile!V178)-1)),ScheduleCompile!V178)))))))</f>
        <v>0.05</v>
      </c>
      <c r="AB185" s="1">
        <f>IF(AND(ISERROR(IF(ScheduleCompile!W178="Off",0,IF(ScheduleCompile!W178="On",1,IF(ISNUMBER(ScheduleCompile!W178),ScheduleCompile!W178/1,IF(ISTEXT(ScheduleCompile!W178),IF(OR(ISNUMBER(FIND("5F",ScheduleCompile!W178)),ISNUMBER(FIND("0F",ScheduleCompile!W178)),ISNUMBER(FIND("8F",ScheduleCompile!W178)),ISNUMBER(FIND("1F",ScheduleCompile!W178)),ISNUMBER(FIND("2F",ScheduleCompile!W178)),ISNUMBER(FIND("3F",ScheduleCompile!W178)),ISNUMBER(FIND("6F",ScheduleCompile!W178)),ISNUMBER(FIND("7F",ScheduleCompile!W178)),ISNUMBER(FIND("9F",ScheduleCompile!W178)),ISNUMBER(FIND("4F",ScheduleCompile!W178))),VALUE(LEFT(ScheduleCompile!W178,FIND("F",ScheduleCompile!W178)-1)),ScheduleCompile!W178)))))),ISTEXT(ScheduleCompile!#REF!)),"ENDTABLE",IF(ISERROR(IF(ScheduleCompile!W178="Off",0,IF(ScheduleCompile!W178="On",1,IF(ISNUMBER(ScheduleCompile!W178),ScheduleCompile!W178/1,IF(ISTEXT(ScheduleCompile!W178),IF(OR(ISNUMBER(FIND("5F",ScheduleCompile!W178)),ISNUMBER(FIND("0F",ScheduleCompile!W178)),ISNUMBER(FIND("8F",ScheduleCompile!W178)),ISNUMBER(FIND("1F",ScheduleCompile!W178)),ISNUMBER(FIND("2F",ScheduleCompile!W178)),ISNUMBER(FIND("3F",ScheduleCompile!W178)),ISNUMBER(FIND("6F",ScheduleCompile!W178)),ISNUMBER(FIND("7F",ScheduleCompile!W178)),ISNUMBER(FIND("9F",ScheduleCompile!W178)),ISNUMBER(FIND("4F",ScheduleCompile!W178))),VALUE(LEFT(ScheduleCompile!W178,FIND("F",ScheduleCompile!W178)-1)),ScheduleCompile!W178)))))),"",IF(ScheduleCompile!W178="Off",0,IF(ScheduleCompile!W178="On",1,IF(ISNUMBER(ScheduleCompile!W178),ScheduleCompile!W178/1,IF(ISTEXT(ScheduleCompile!W178),IF(OR(ISNUMBER(FIND("5F",ScheduleCompile!W178)),ISNUMBER(FIND("0F",ScheduleCompile!W178)),ISNUMBER(FIND("8F",ScheduleCompile!W178)),ISNUMBER(FIND("1F",ScheduleCompile!W178)),ISNUMBER(FIND("2F",ScheduleCompile!W178)),ISNUMBER(FIND("3F",ScheduleCompile!W178)),ISNUMBER(FIND("6F",ScheduleCompile!W178)),ISNUMBER(FIND("7F",ScheduleCompile!W178)),ISNUMBER(FIND("9F",ScheduleCompile!W178)),ISNUMBER(FIND("4F",ScheduleCompile!W178))),VALUE(LEFT(ScheduleCompile!W178,FIND("F",ScheduleCompile!W178)-1)),ScheduleCompile!W178)))))))</f>
        <v>0.05</v>
      </c>
      <c r="AC185" s="1">
        <f>IF(AND(ISERROR(IF(ScheduleCompile!X178="Off",0,IF(ScheduleCompile!X178="On",1,IF(ISNUMBER(ScheduleCompile!X178),ScheduleCompile!X178/1,IF(ISTEXT(ScheduleCompile!X178),IF(OR(ISNUMBER(FIND("5F",ScheduleCompile!X178)),ISNUMBER(FIND("0F",ScheduleCompile!X178)),ISNUMBER(FIND("8F",ScheduleCompile!X178)),ISNUMBER(FIND("1F",ScheduleCompile!X178)),ISNUMBER(FIND("2F",ScheduleCompile!X178)),ISNUMBER(FIND("3F",ScheduleCompile!X178)),ISNUMBER(FIND("6F",ScheduleCompile!X178)),ISNUMBER(FIND("7F",ScheduleCompile!X178)),ISNUMBER(FIND("9F",ScheduleCompile!X178)),ISNUMBER(FIND("4F",ScheduleCompile!X178))),VALUE(LEFT(ScheduleCompile!X178,FIND("F",ScheduleCompile!X178)-1)),ScheduleCompile!X178)))))),ISTEXT(ScheduleCompile!#REF!)),"ENDTABLE",IF(ISERROR(IF(ScheduleCompile!X178="Off",0,IF(ScheduleCompile!X178="On",1,IF(ISNUMBER(ScheduleCompile!X178),ScheduleCompile!X178/1,IF(ISTEXT(ScheduleCompile!X178),IF(OR(ISNUMBER(FIND("5F",ScheduleCompile!X178)),ISNUMBER(FIND("0F",ScheduleCompile!X178)),ISNUMBER(FIND("8F",ScheduleCompile!X178)),ISNUMBER(FIND("1F",ScheduleCompile!X178)),ISNUMBER(FIND("2F",ScheduleCompile!X178)),ISNUMBER(FIND("3F",ScheduleCompile!X178)),ISNUMBER(FIND("6F",ScheduleCompile!X178)),ISNUMBER(FIND("7F",ScheduleCompile!X178)),ISNUMBER(FIND("9F",ScheduleCompile!X178)),ISNUMBER(FIND("4F",ScheduleCompile!X178))),VALUE(LEFT(ScheduleCompile!X178,FIND("F",ScheduleCompile!X178)-1)),ScheduleCompile!X178)))))),"",IF(ScheduleCompile!X178="Off",0,IF(ScheduleCompile!X178="On",1,IF(ISNUMBER(ScheduleCompile!X178),ScheduleCompile!X178/1,IF(ISTEXT(ScheduleCompile!X178),IF(OR(ISNUMBER(FIND("5F",ScheduleCompile!X178)),ISNUMBER(FIND("0F",ScheduleCompile!X178)),ISNUMBER(FIND("8F",ScheduleCompile!X178)),ISNUMBER(FIND("1F",ScheduleCompile!X178)),ISNUMBER(FIND("2F",ScheduleCompile!X178)),ISNUMBER(FIND("3F",ScheduleCompile!X178)),ISNUMBER(FIND("6F",ScheduleCompile!X178)),ISNUMBER(FIND("7F",ScheduleCompile!X178)),ISNUMBER(FIND("9F",ScheduleCompile!X178)),ISNUMBER(FIND("4F",ScheduleCompile!X178))),VALUE(LEFT(ScheduleCompile!X178,FIND("F",ScheduleCompile!X178)-1)),ScheduleCompile!X178)))))))</f>
        <v>0.05</v>
      </c>
      <c r="AD185" s="1">
        <f>IF(AND(ISERROR(IF(ScheduleCompile!Y178="Off",0,IF(ScheduleCompile!Y178="On",1,IF(ISNUMBER(ScheduleCompile!Y178),ScheduleCompile!Y178/1,IF(ISTEXT(ScheduleCompile!Y178),IF(OR(ISNUMBER(FIND("5F",ScheduleCompile!Y178)),ISNUMBER(FIND("0F",ScheduleCompile!Y178)),ISNUMBER(FIND("8F",ScheduleCompile!Y178)),ISNUMBER(FIND("1F",ScheduleCompile!Y178)),ISNUMBER(FIND("2F",ScheduleCompile!Y178)),ISNUMBER(FIND("3F",ScheduleCompile!Y178)),ISNUMBER(FIND("6F",ScheduleCompile!Y178)),ISNUMBER(FIND("7F",ScheduleCompile!Y178)),ISNUMBER(FIND("9F",ScheduleCompile!Y178)),ISNUMBER(FIND("4F",ScheduleCompile!Y178))),VALUE(LEFT(ScheduleCompile!Y178,FIND("F",ScheduleCompile!Y178)-1)),ScheduleCompile!Y178)))))),ISTEXT(ScheduleCompile!#REF!)),"ENDTABLE",IF(ISERROR(IF(ScheduleCompile!Y178="Off",0,IF(ScheduleCompile!Y178="On",1,IF(ISNUMBER(ScheduleCompile!Y178),ScheduleCompile!Y178/1,IF(ISTEXT(ScheduleCompile!Y178),IF(OR(ISNUMBER(FIND("5F",ScheduleCompile!Y178)),ISNUMBER(FIND("0F",ScheduleCompile!Y178)),ISNUMBER(FIND("8F",ScheduleCompile!Y178)),ISNUMBER(FIND("1F",ScheduleCompile!Y178)),ISNUMBER(FIND("2F",ScheduleCompile!Y178)),ISNUMBER(FIND("3F",ScheduleCompile!Y178)),ISNUMBER(FIND("6F",ScheduleCompile!Y178)),ISNUMBER(FIND("7F",ScheduleCompile!Y178)),ISNUMBER(FIND("9F",ScheduleCompile!Y178)),ISNUMBER(FIND("4F",ScheduleCompile!Y178))),VALUE(LEFT(ScheduleCompile!Y178,FIND("F",ScheduleCompile!Y178)-1)),ScheduleCompile!Y178)))))),"",IF(ScheduleCompile!Y178="Off",0,IF(ScheduleCompile!Y178="On",1,IF(ISNUMBER(ScheduleCompile!Y178),ScheduleCompile!Y178/1,IF(ISTEXT(ScheduleCompile!Y178),IF(OR(ISNUMBER(FIND("5F",ScheduleCompile!Y178)),ISNUMBER(FIND("0F",ScheduleCompile!Y178)),ISNUMBER(FIND("8F",ScheduleCompile!Y178)),ISNUMBER(FIND("1F",ScheduleCompile!Y178)),ISNUMBER(FIND("2F",ScheduleCompile!Y178)),ISNUMBER(FIND("3F",ScheduleCompile!Y178)),ISNUMBER(FIND("6F",ScheduleCompile!Y178)),ISNUMBER(FIND("7F",ScheduleCompile!Y178)),ISNUMBER(FIND("9F",ScheduleCompile!Y178)),ISNUMBER(FIND("4F",ScheduleCompile!Y178))),VALUE(LEFT(ScheduleCompile!Y178,FIND("F",ScheduleCompile!Y178)-1)),ScheduleCompile!Y178)))))))</f>
        <v>0.05</v>
      </c>
    </row>
    <row r="186" spans="1:30" x14ac:dyDescent="0.25">
      <c r="A186" t="str">
        <f t="shared" si="8"/>
        <v>SchDay "ManufacturingHVACAvailWD"  Type = "OnOff" Hr = (0, 0, 0, 0, 0, 1, 1, 1, 1, 1, 1, 1, 1, 1, 1, 1, 1, 1, 1, 1, 1, 1, 1, 1) ..</v>
      </c>
      <c r="B186" s="1" t="s">
        <v>623</v>
      </c>
      <c r="C186" t="str">
        <f t="shared" si="9"/>
        <v xml:space="preserve">SchDay "ManufacturingHVACAvailWD"  Type = "OnOff" Hr = </v>
      </c>
      <c r="D186" t="str">
        <f t="shared" si="10"/>
        <v>(0, 0, 0, 0, 0, 1, 1, 1, 1, 1, 1, 1, 1, 1, 1, 1, 1, 1, 1, 1, 1, 1, 1, 1) ..</v>
      </c>
      <c r="E186" s="30" t="str">
        <f>ScheduleCompile!A179</f>
        <v>ManufacturingHVACAvailWD</v>
      </c>
      <c r="F186" t="str">
        <f t="shared" si="11"/>
        <v>OnOff</v>
      </c>
      <c r="G186" s="1">
        <f>IF(AND(ISERROR(IF(ScheduleCompile!B179="Off",0,IF(ScheduleCompile!B179="On",1,IF(ISNUMBER(ScheduleCompile!B179),ScheduleCompile!B179/1,IF(ISTEXT(ScheduleCompile!B179),IF(OR(ISNUMBER(FIND("5F",ScheduleCompile!B179)),ISNUMBER(FIND("0F",ScheduleCompile!B179)),ISNUMBER(FIND("8F",ScheduleCompile!B179)),ISNUMBER(FIND("1F",ScheduleCompile!B179)),ISNUMBER(FIND("2F",ScheduleCompile!B179)),ISNUMBER(FIND("3F",ScheduleCompile!B179)),ISNUMBER(FIND("6F",ScheduleCompile!B179)),ISNUMBER(FIND("7F",ScheduleCompile!B179)),ISNUMBER(FIND("9F",ScheduleCompile!B179)),ISNUMBER(FIND("4F",ScheduleCompile!B179))),VALUE(LEFT(ScheduleCompile!B179,FIND("F",ScheduleCompile!B179)-1)),ScheduleCompile!B179)))))),ISTEXT(ScheduleCompile!#REF!)),"ENDTABLE",IF(ISERROR(IF(ScheduleCompile!B179="Off",0,IF(ScheduleCompile!B179="On",1,IF(ISNUMBER(ScheduleCompile!B179),ScheduleCompile!B179/1,IF(ISTEXT(ScheduleCompile!B179),IF(OR(ISNUMBER(FIND("5F",ScheduleCompile!B179)),ISNUMBER(FIND("0F",ScheduleCompile!B179)),ISNUMBER(FIND("8F",ScheduleCompile!B179)),ISNUMBER(FIND("1F",ScheduleCompile!B179)),ISNUMBER(FIND("2F",ScheduleCompile!B179)),ISNUMBER(FIND("3F",ScheduleCompile!B179)),ISNUMBER(FIND("6F",ScheduleCompile!B179)),ISNUMBER(FIND("7F",ScheduleCompile!B179)),ISNUMBER(FIND("9F",ScheduleCompile!B179)),ISNUMBER(FIND("4F",ScheduleCompile!B179))),VALUE(LEFT(ScheduleCompile!B179,FIND("F",ScheduleCompile!B179)-1)),ScheduleCompile!B179)))))),"",IF(ScheduleCompile!B179="Off",0,IF(ScheduleCompile!B179="On",1,IF(ISNUMBER(ScheduleCompile!B179),ScheduleCompile!B179/1,IF(ISTEXT(ScheduleCompile!B179),IF(OR(ISNUMBER(FIND("5F",ScheduleCompile!B179)),ISNUMBER(FIND("0F",ScheduleCompile!B179)),ISNUMBER(FIND("8F",ScheduleCompile!B179)),ISNUMBER(FIND("1F",ScheduleCompile!B179)),ISNUMBER(FIND("2F",ScheduleCompile!B179)),ISNUMBER(FIND("3F",ScheduleCompile!B179)),ISNUMBER(FIND("6F",ScheduleCompile!B179)),ISNUMBER(FIND("7F",ScheduleCompile!B179)),ISNUMBER(FIND("9F",ScheduleCompile!B179)),ISNUMBER(FIND("4F",ScheduleCompile!B179))),VALUE(LEFT(ScheduleCompile!B179,FIND("F",ScheduleCompile!B179)-1)),ScheduleCompile!B179)))))))</f>
        <v>0</v>
      </c>
      <c r="H186" s="1">
        <f>IF(AND(ISERROR(IF(ScheduleCompile!C179="Off",0,IF(ScheduleCompile!C179="On",1,IF(ISNUMBER(ScheduleCompile!C179),ScheduleCompile!C179/1,IF(ISTEXT(ScheduleCompile!C179),IF(OR(ISNUMBER(FIND("5F",ScheduleCompile!C179)),ISNUMBER(FIND("0F",ScheduleCompile!C179)),ISNUMBER(FIND("8F",ScheduleCompile!C179)),ISNUMBER(FIND("1F",ScheduleCompile!C179)),ISNUMBER(FIND("2F",ScheduleCompile!C179)),ISNUMBER(FIND("3F",ScheduleCompile!C179)),ISNUMBER(FIND("6F",ScheduleCompile!C179)),ISNUMBER(FIND("7F",ScheduleCompile!C179)),ISNUMBER(FIND("9F",ScheduleCompile!C179)),ISNUMBER(FIND("4F",ScheduleCompile!C179))),VALUE(LEFT(ScheduleCompile!C179,FIND("F",ScheduleCompile!C179)-1)),ScheduleCompile!C179)))))),ISTEXT(ScheduleCompile!#REF!)),"ENDTABLE",IF(ISERROR(IF(ScheduleCompile!C179="Off",0,IF(ScheduleCompile!C179="On",1,IF(ISNUMBER(ScheduleCompile!C179),ScheduleCompile!C179/1,IF(ISTEXT(ScheduleCompile!C179),IF(OR(ISNUMBER(FIND("5F",ScheduleCompile!C179)),ISNUMBER(FIND("0F",ScheduleCompile!C179)),ISNUMBER(FIND("8F",ScheduleCompile!C179)),ISNUMBER(FIND("1F",ScheduleCompile!C179)),ISNUMBER(FIND("2F",ScheduleCompile!C179)),ISNUMBER(FIND("3F",ScheduleCompile!C179)),ISNUMBER(FIND("6F",ScheduleCompile!C179)),ISNUMBER(FIND("7F",ScheduleCompile!C179)),ISNUMBER(FIND("9F",ScheduleCompile!C179)),ISNUMBER(FIND("4F",ScheduleCompile!C179))),VALUE(LEFT(ScheduleCompile!C179,FIND("F",ScheduleCompile!C179)-1)),ScheduleCompile!C179)))))),"",IF(ScheduleCompile!C179="Off",0,IF(ScheduleCompile!C179="On",1,IF(ISNUMBER(ScheduleCompile!C179),ScheduleCompile!C179/1,IF(ISTEXT(ScheduleCompile!C179),IF(OR(ISNUMBER(FIND("5F",ScheduleCompile!C179)),ISNUMBER(FIND("0F",ScheduleCompile!C179)),ISNUMBER(FIND("8F",ScheduleCompile!C179)),ISNUMBER(FIND("1F",ScheduleCompile!C179)),ISNUMBER(FIND("2F",ScheduleCompile!C179)),ISNUMBER(FIND("3F",ScheduleCompile!C179)),ISNUMBER(FIND("6F",ScheduleCompile!C179)),ISNUMBER(FIND("7F",ScheduleCompile!C179)),ISNUMBER(FIND("9F",ScheduleCompile!C179)),ISNUMBER(FIND("4F",ScheduleCompile!C179))),VALUE(LEFT(ScheduleCompile!C179,FIND("F",ScheduleCompile!C179)-1)),ScheduleCompile!C179)))))))</f>
        <v>0</v>
      </c>
      <c r="I186" s="1">
        <f>IF(AND(ISERROR(IF(ScheduleCompile!D179="Off",0,IF(ScheduleCompile!D179="On",1,IF(ISNUMBER(ScheduleCompile!D179),ScheduleCompile!D179/1,IF(ISTEXT(ScheduleCompile!D179),IF(OR(ISNUMBER(FIND("5F",ScheduleCompile!D179)),ISNUMBER(FIND("0F",ScheduleCompile!D179)),ISNUMBER(FIND("8F",ScheduleCompile!D179)),ISNUMBER(FIND("1F",ScheduleCompile!D179)),ISNUMBER(FIND("2F",ScheduleCompile!D179)),ISNUMBER(FIND("3F",ScheduleCompile!D179)),ISNUMBER(FIND("6F",ScheduleCompile!D179)),ISNUMBER(FIND("7F",ScheduleCompile!D179)),ISNUMBER(FIND("9F",ScheduleCompile!D179)),ISNUMBER(FIND("4F",ScheduleCompile!D179))),VALUE(LEFT(ScheduleCompile!D179,FIND("F",ScheduleCompile!D179)-1)),ScheduleCompile!D179)))))),ISTEXT(ScheduleCompile!#REF!)),"ENDTABLE",IF(ISERROR(IF(ScheduleCompile!D179="Off",0,IF(ScheduleCompile!D179="On",1,IF(ISNUMBER(ScheduleCompile!D179),ScheduleCompile!D179/1,IF(ISTEXT(ScheduleCompile!D179),IF(OR(ISNUMBER(FIND("5F",ScheduleCompile!D179)),ISNUMBER(FIND("0F",ScheduleCompile!D179)),ISNUMBER(FIND("8F",ScheduleCompile!D179)),ISNUMBER(FIND("1F",ScheduleCompile!D179)),ISNUMBER(FIND("2F",ScheduleCompile!D179)),ISNUMBER(FIND("3F",ScheduleCompile!D179)),ISNUMBER(FIND("6F",ScheduleCompile!D179)),ISNUMBER(FIND("7F",ScheduleCompile!D179)),ISNUMBER(FIND("9F",ScheduleCompile!D179)),ISNUMBER(FIND("4F",ScheduleCompile!D179))),VALUE(LEFT(ScheduleCompile!D179,FIND("F",ScheduleCompile!D179)-1)),ScheduleCompile!D179)))))),"",IF(ScheduleCompile!D179="Off",0,IF(ScheduleCompile!D179="On",1,IF(ISNUMBER(ScheduleCompile!D179),ScheduleCompile!D179/1,IF(ISTEXT(ScheduleCompile!D179),IF(OR(ISNUMBER(FIND("5F",ScheduleCompile!D179)),ISNUMBER(FIND("0F",ScheduleCompile!D179)),ISNUMBER(FIND("8F",ScheduleCompile!D179)),ISNUMBER(FIND("1F",ScheduleCompile!D179)),ISNUMBER(FIND("2F",ScheduleCompile!D179)),ISNUMBER(FIND("3F",ScheduleCompile!D179)),ISNUMBER(FIND("6F",ScheduleCompile!D179)),ISNUMBER(FIND("7F",ScheduleCompile!D179)),ISNUMBER(FIND("9F",ScheduleCompile!D179)),ISNUMBER(FIND("4F",ScheduleCompile!D179))),VALUE(LEFT(ScheduleCompile!D179,FIND("F",ScheduleCompile!D179)-1)),ScheduleCompile!D179)))))))</f>
        <v>0</v>
      </c>
      <c r="J186" s="1">
        <f>IF(AND(ISERROR(IF(ScheduleCompile!E179="Off",0,IF(ScheduleCompile!E179="On",1,IF(ISNUMBER(ScheduleCompile!E179),ScheduleCompile!E179/1,IF(ISTEXT(ScheduleCompile!E179),IF(OR(ISNUMBER(FIND("5F",ScheduleCompile!E179)),ISNUMBER(FIND("0F",ScheduleCompile!E179)),ISNUMBER(FIND("8F",ScheduleCompile!E179)),ISNUMBER(FIND("1F",ScheduleCompile!E179)),ISNUMBER(FIND("2F",ScheduleCompile!E179)),ISNUMBER(FIND("3F",ScheduleCompile!E179)),ISNUMBER(FIND("6F",ScheduleCompile!E179)),ISNUMBER(FIND("7F",ScheduleCompile!E179)),ISNUMBER(FIND("9F",ScheduleCompile!E179)),ISNUMBER(FIND("4F",ScheduleCompile!E179))),VALUE(LEFT(ScheduleCompile!E179,FIND("F",ScheduleCompile!E179)-1)),ScheduleCompile!E179)))))),ISTEXT(ScheduleCompile!#REF!)),"ENDTABLE",IF(ISERROR(IF(ScheduleCompile!E179="Off",0,IF(ScheduleCompile!E179="On",1,IF(ISNUMBER(ScheduleCompile!E179),ScheduleCompile!E179/1,IF(ISTEXT(ScheduleCompile!E179),IF(OR(ISNUMBER(FIND("5F",ScheduleCompile!E179)),ISNUMBER(FIND("0F",ScheduleCompile!E179)),ISNUMBER(FIND("8F",ScheduleCompile!E179)),ISNUMBER(FIND("1F",ScheduleCompile!E179)),ISNUMBER(FIND("2F",ScheduleCompile!E179)),ISNUMBER(FIND("3F",ScheduleCompile!E179)),ISNUMBER(FIND("6F",ScheduleCompile!E179)),ISNUMBER(FIND("7F",ScheduleCompile!E179)),ISNUMBER(FIND("9F",ScheduleCompile!E179)),ISNUMBER(FIND("4F",ScheduleCompile!E179))),VALUE(LEFT(ScheduleCompile!E179,FIND("F",ScheduleCompile!E179)-1)),ScheduleCompile!E179)))))),"",IF(ScheduleCompile!E179="Off",0,IF(ScheduleCompile!E179="On",1,IF(ISNUMBER(ScheduleCompile!E179),ScheduleCompile!E179/1,IF(ISTEXT(ScheduleCompile!E179),IF(OR(ISNUMBER(FIND("5F",ScheduleCompile!E179)),ISNUMBER(FIND("0F",ScheduleCompile!E179)),ISNUMBER(FIND("8F",ScheduleCompile!E179)),ISNUMBER(FIND("1F",ScheduleCompile!E179)),ISNUMBER(FIND("2F",ScheduleCompile!E179)),ISNUMBER(FIND("3F",ScheduleCompile!E179)),ISNUMBER(FIND("6F",ScheduleCompile!E179)),ISNUMBER(FIND("7F",ScheduleCompile!E179)),ISNUMBER(FIND("9F",ScheduleCompile!E179)),ISNUMBER(FIND("4F",ScheduleCompile!E179))),VALUE(LEFT(ScheduleCompile!E179,FIND("F",ScheduleCompile!E179)-1)),ScheduleCompile!E179)))))))</f>
        <v>0</v>
      </c>
      <c r="K186" s="1">
        <f>IF(AND(ISERROR(IF(ScheduleCompile!F179="Off",0,IF(ScheduleCompile!F179="On",1,IF(ISNUMBER(ScheduleCompile!F179),ScheduleCompile!F179/1,IF(ISTEXT(ScheduleCompile!F179),IF(OR(ISNUMBER(FIND("5F",ScheduleCompile!F179)),ISNUMBER(FIND("0F",ScheduleCompile!F179)),ISNUMBER(FIND("8F",ScheduleCompile!F179)),ISNUMBER(FIND("1F",ScheduleCompile!F179)),ISNUMBER(FIND("2F",ScheduleCompile!F179)),ISNUMBER(FIND("3F",ScheduleCompile!F179)),ISNUMBER(FIND("6F",ScheduleCompile!F179)),ISNUMBER(FIND("7F",ScheduleCompile!F179)),ISNUMBER(FIND("9F",ScheduleCompile!F179)),ISNUMBER(FIND("4F",ScheduleCompile!F179))),VALUE(LEFT(ScheduleCompile!F179,FIND("F",ScheduleCompile!F179)-1)),ScheduleCompile!F179)))))),ISTEXT(ScheduleCompile!#REF!)),"ENDTABLE",IF(ISERROR(IF(ScheduleCompile!F179="Off",0,IF(ScheduleCompile!F179="On",1,IF(ISNUMBER(ScheduleCompile!F179),ScheduleCompile!F179/1,IF(ISTEXT(ScheduleCompile!F179),IF(OR(ISNUMBER(FIND("5F",ScheduleCompile!F179)),ISNUMBER(FIND("0F",ScheduleCompile!F179)),ISNUMBER(FIND("8F",ScheduleCompile!F179)),ISNUMBER(FIND("1F",ScheduleCompile!F179)),ISNUMBER(FIND("2F",ScheduleCompile!F179)),ISNUMBER(FIND("3F",ScheduleCompile!F179)),ISNUMBER(FIND("6F",ScheduleCompile!F179)),ISNUMBER(FIND("7F",ScheduleCompile!F179)),ISNUMBER(FIND("9F",ScheduleCompile!F179)),ISNUMBER(FIND("4F",ScheduleCompile!F179))),VALUE(LEFT(ScheduleCompile!F179,FIND("F",ScheduleCompile!F179)-1)),ScheduleCompile!F179)))))),"",IF(ScheduleCompile!F179="Off",0,IF(ScheduleCompile!F179="On",1,IF(ISNUMBER(ScheduleCompile!F179),ScheduleCompile!F179/1,IF(ISTEXT(ScheduleCompile!F179),IF(OR(ISNUMBER(FIND("5F",ScheduleCompile!F179)),ISNUMBER(FIND("0F",ScheduleCompile!F179)),ISNUMBER(FIND("8F",ScheduleCompile!F179)),ISNUMBER(FIND("1F",ScheduleCompile!F179)),ISNUMBER(FIND("2F",ScheduleCompile!F179)),ISNUMBER(FIND("3F",ScheduleCompile!F179)),ISNUMBER(FIND("6F",ScheduleCompile!F179)),ISNUMBER(FIND("7F",ScheduleCompile!F179)),ISNUMBER(FIND("9F",ScheduleCompile!F179)),ISNUMBER(FIND("4F",ScheduleCompile!F179))),VALUE(LEFT(ScheduleCompile!F179,FIND("F",ScheduleCompile!F179)-1)),ScheduleCompile!F179)))))))</f>
        <v>0</v>
      </c>
      <c r="L186" s="1">
        <f>IF(AND(ISERROR(IF(ScheduleCompile!G179="Off",0,IF(ScheduleCompile!G179="On",1,IF(ISNUMBER(ScheduleCompile!G179),ScheduleCompile!G179/1,IF(ISTEXT(ScheduleCompile!G179),IF(OR(ISNUMBER(FIND("5F",ScheduleCompile!G179)),ISNUMBER(FIND("0F",ScheduleCompile!G179)),ISNUMBER(FIND("8F",ScheduleCompile!G179)),ISNUMBER(FIND("1F",ScheduleCompile!G179)),ISNUMBER(FIND("2F",ScheduleCompile!G179)),ISNUMBER(FIND("3F",ScheduleCompile!G179)),ISNUMBER(FIND("6F",ScheduleCompile!G179)),ISNUMBER(FIND("7F",ScheduleCompile!G179)),ISNUMBER(FIND("9F",ScheduleCompile!G179)),ISNUMBER(FIND("4F",ScheduleCompile!G179))),VALUE(LEFT(ScheduleCompile!G179,FIND("F",ScheduleCompile!G179)-1)),ScheduleCompile!G179)))))),ISTEXT(ScheduleCompile!#REF!)),"ENDTABLE",IF(ISERROR(IF(ScheduleCompile!G179="Off",0,IF(ScheduleCompile!G179="On",1,IF(ISNUMBER(ScheduleCompile!G179),ScheduleCompile!G179/1,IF(ISTEXT(ScheduleCompile!G179),IF(OR(ISNUMBER(FIND("5F",ScheduleCompile!G179)),ISNUMBER(FIND("0F",ScheduleCompile!G179)),ISNUMBER(FIND("8F",ScheduleCompile!G179)),ISNUMBER(FIND("1F",ScheduleCompile!G179)),ISNUMBER(FIND("2F",ScheduleCompile!G179)),ISNUMBER(FIND("3F",ScheduleCompile!G179)),ISNUMBER(FIND("6F",ScheduleCompile!G179)),ISNUMBER(FIND("7F",ScheduleCompile!G179)),ISNUMBER(FIND("9F",ScheduleCompile!G179)),ISNUMBER(FIND("4F",ScheduleCompile!G179))),VALUE(LEFT(ScheduleCompile!G179,FIND("F",ScheduleCompile!G179)-1)),ScheduleCompile!G179)))))),"",IF(ScheduleCompile!G179="Off",0,IF(ScheduleCompile!G179="On",1,IF(ISNUMBER(ScheduleCompile!G179),ScheduleCompile!G179/1,IF(ISTEXT(ScheduleCompile!G179),IF(OR(ISNUMBER(FIND("5F",ScheduleCompile!G179)),ISNUMBER(FIND("0F",ScheduleCompile!G179)),ISNUMBER(FIND("8F",ScheduleCompile!G179)),ISNUMBER(FIND("1F",ScheduleCompile!G179)),ISNUMBER(FIND("2F",ScheduleCompile!G179)),ISNUMBER(FIND("3F",ScheduleCompile!G179)),ISNUMBER(FIND("6F",ScheduleCompile!G179)),ISNUMBER(FIND("7F",ScheduleCompile!G179)),ISNUMBER(FIND("9F",ScheduleCompile!G179)),ISNUMBER(FIND("4F",ScheduleCompile!G179))),VALUE(LEFT(ScheduleCompile!G179,FIND("F",ScheduleCompile!G179)-1)),ScheduleCompile!G179)))))))</f>
        <v>1</v>
      </c>
      <c r="M186" s="1">
        <f>IF(AND(ISERROR(IF(ScheduleCompile!H179="Off",0,IF(ScheduleCompile!H179="On",1,IF(ISNUMBER(ScheduleCompile!H179),ScheduleCompile!H179/1,IF(ISTEXT(ScheduleCompile!H179),IF(OR(ISNUMBER(FIND("5F",ScheduleCompile!H179)),ISNUMBER(FIND("0F",ScheduleCompile!H179)),ISNUMBER(FIND("8F",ScheduleCompile!H179)),ISNUMBER(FIND("1F",ScheduleCompile!H179)),ISNUMBER(FIND("2F",ScheduleCompile!H179)),ISNUMBER(FIND("3F",ScheduleCompile!H179)),ISNUMBER(FIND("6F",ScheduleCompile!H179)),ISNUMBER(FIND("7F",ScheduleCompile!H179)),ISNUMBER(FIND("9F",ScheduleCompile!H179)),ISNUMBER(FIND("4F",ScheduleCompile!H179))),VALUE(LEFT(ScheduleCompile!H179,FIND("F",ScheduleCompile!H179)-1)),ScheduleCompile!H179)))))),ISTEXT(ScheduleCompile!#REF!)),"ENDTABLE",IF(ISERROR(IF(ScheduleCompile!H179="Off",0,IF(ScheduleCompile!H179="On",1,IF(ISNUMBER(ScheduleCompile!H179),ScheduleCompile!H179/1,IF(ISTEXT(ScheduleCompile!H179),IF(OR(ISNUMBER(FIND("5F",ScheduleCompile!H179)),ISNUMBER(FIND("0F",ScheduleCompile!H179)),ISNUMBER(FIND("8F",ScheduleCompile!H179)),ISNUMBER(FIND("1F",ScheduleCompile!H179)),ISNUMBER(FIND("2F",ScheduleCompile!H179)),ISNUMBER(FIND("3F",ScheduleCompile!H179)),ISNUMBER(FIND("6F",ScheduleCompile!H179)),ISNUMBER(FIND("7F",ScheduleCompile!H179)),ISNUMBER(FIND("9F",ScheduleCompile!H179)),ISNUMBER(FIND("4F",ScheduleCompile!H179))),VALUE(LEFT(ScheduleCompile!H179,FIND("F",ScheduleCompile!H179)-1)),ScheduleCompile!H179)))))),"",IF(ScheduleCompile!H179="Off",0,IF(ScheduleCompile!H179="On",1,IF(ISNUMBER(ScheduleCompile!H179),ScheduleCompile!H179/1,IF(ISTEXT(ScheduleCompile!H179),IF(OR(ISNUMBER(FIND("5F",ScheduleCompile!H179)),ISNUMBER(FIND("0F",ScheduleCompile!H179)),ISNUMBER(FIND("8F",ScheduleCompile!H179)),ISNUMBER(FIND("1F",ScheduleCompile!H179)),ISNUMBER(FIND("2F",ScheduleCompile!H179)),ISNUMBER(FIND("3F",ScheduleCompile!H179)),ISNUMBER(FIND("6F",ScheduleCompile!H179)),ISNUMBER(FIND("7F",ScheduleCompile!H179)),ISNUMBER(FIND("9F",ScheduleCompile!H179)),ISNUMBER(FIND("4F",ScheduleCompile!H179))),VALUE(LEFT(ScheduleCompile!H179,FIND("F",ScheduleCompile!H179)-1)),ScheduleCompile!H179)))))))</f>
        <v>1</v>
      </c>
      <c r="N186" s="1">
        <f>IF(AND(ISERROR(IF(ScheduleCompile!I179="Off",0,IF(ScheduleCompile!I179="On",1,IF(ISNUMBER(ScheduleCompile!I179),ScheduleCompile!I179/1,IF(ISTEXT(ScheduleCompile!I179),IF(OR(ISNUMBER(FIND("5F",ScheduleCompile!I179)),ISNUMBER(FIND("0F",ScheduleCompile!I179)),ISNUMBER(FIND("8F",ScheduleCompile!I179)),ISNUMBER(FIND("1F",ScheduleCompile!I179)),ISNUMBER(FIND("2F",ScheduleCompile!I179)),ISNUMBER(FIND("3F",ScheduleCompile!I179)),ISNUMBER(FIND("6F",ScheduleCompile!I179)),ISNUMBER(FIND("7F",ScheduleCompile!I179)),ISNUMBER(FIND("9F",ScheduleCompile!I179)),ISNUMBER(FIND("4F",ScheduleCompile!I179))),VALUE(LEFT(ScheduleCompile!I179,FIND("F",ScheduleCompile!I179)-1)),ScheduleCompile!I179)))))),ISTEXT(ScheduleCompile!#REF!)),"ENDTABLE",IF(ISERROR(IF(ScheduleCompile!I179="Off",0,IF(ScheduleCompile!I179="On",1,IF(ISNUMBER(ScheduleCompile!I179),ScheduleCompile!I179/1,IF(ISTEXT(ScheduleCompile!I179),IF(OR(ISNUMBER(FIND("5F",ScheduleCompile!I179)),ISNUMBER(FIND("0F",ScheduleCompile!I179)),ISNUMBER(FIND("8F",ScheduleCompile!I179)),ISNUMBER(FIND("1F",ScheduleCompile!I179)),ISNUMBER(FIND("2F",ScheduleCompile!I179)),ISNUMBER(FIND("3F",ScheduleCompile!I179)),ISNUMBER(FIND("6F",ScheduleCompile!I179)),ISNUMBER(FIND("7F",ScheduleCompile!I179)),ISNUMBER(FIND("9F",ScheduleCompile!I179)),ISNUMBER(FIND("4F",ScheduleCompile!I179))),VALUE(LEFT(ScheduleCompile!I179,FIND("F",ScheduleCompile!I179)-1)),ScheduleCompile!I179)))))),"",IF(ScheduleCompile!I179="Off",0,IF(ScheduleCompile!I179="On",1,IF(ISNUMBER(ScheduleCompile!I179),ScheduleCompile!I179/1,IF(ISTEXT(ScheduleCompile!I179),IF(OR(ISNUMBER(FIND("5F",ScheduleCompile!I179)),ISNUMBER(FIND("0F",ScheduleCompile!I179)),ISNUMBER(FIND("8F",ScheduleCompile!I179)),ISNUMBER(FIND("1F",ScheduleCompile!I179)),ISNUMBER(FIND("2F",ScheduleCompile!I179)),ISNUMBER(FIND("3F",ScheduleCompile!I179)),ISNUMBER(FIND("6F",ScheduleCompile!I179)),ISNUMBER(FIND("7F",ScheduleCompile!I179)),ISNUMBER(FIND("9F",ScheduleCompile!I179)),ISNUMBER(FIND("4F",ScheduleCompile!I179))),VALUE(LEFT(ScheduleCompile!I179,FIND("F",ScheduleCompile!I179)-1)),ScheduleCompile!I179)))))))</f>
        <v>1</v>
      </c>
      <c r="O186" s="1">
        <f>IF(AND(ISERROR(IF(ScheduleCompile!J179="Off",0,IF(ScheduleCompile!J179="On",1,IF(ISNUMBER(ScheduleCompile!J179),ScheduleCompile!J179/1,IF(ISTEXT(ScheduleCompile!J179),IF(OR(ISNUMBER(FIND("5F",ScheduleCompile!J179)),ISNUMBER(FIND("0F",ScheduleCompile!J179)),ISNUMBER(FIND("8F",ScheduleCompile!J179)),ISNUMBER(FIND("1F",ScheduleCompile!J179)),ISNUMBER(FIND("2F",ScheduleCompile!J179)),ISNUMBER(FIND("3F",ScheduleCompile!J179)),ISNUMBER(FIND("6F",ScheduleCompile!J179)),ISNUMBER(FIND("7F",ScheduleCompile!J179)),ISNUMBER(FIND("9F",ScheduleCompile!J179)),ISNUMBER(FIND("4F",ScheduleCompile!J179))),VALUE(LEFT(ScheduleCompile!J179,FIND("F",ScheduleCompile!J179)-1)),ScheduleCompile!J179)))))),ISTEXT(ScheduleCompile!#REF!)),"ENDTABLE",IF(ISERROR(IF(ScheduleCompile!J179="Off",0,IF(ScheduleCompile!J179="On",1,IF(ISNUMBER(ScheduleCompile!J179),ScheduleCompile!J179/1,IF(ISTEXT(ScheduleCompile!J179),IF(OR(ISNUMBER(FIND("5F",ScheduleCompile!J179)),ISNUMBER(FIND("0F",ScheduleCompile!J179)),ISNUMBER(FIND("8F",ScheduleCompile!J179)),ISNUMBER(FIND("1F",ScheduleCompile!J179)),ISNUMBER(FIND("2F",ScheduleCompile!J179)),ISNUMBER(FIND("3F",ScheduleCompile!J179)),ISNUMBER(FIND("6F",ScheduleCompile!J179)),ISNUMBER(FIND("7F",ScheduleCompile!J179)),ISNUMBER(FIND("9F",ScheduleCompile!J179)),ISNUMBER(FIND("4F",ScheduleCompile!J179))),VALUE(LEFT(ScheduleCompile!J179,FIND("F",ScheduleCompile!J179)-1)),ScheduleCompile!J179)))))),"",IF(ScheduleCompile!J179="Off",0,IF(ScheduleCompile!J179="On",1,IF(ISNUMBER(ScheduleCompile!J179),ScheduleCompile!J179/1,IF(ISTEXT(ScheduleCompile!J179),IF(OR(ISNUMBER(FIND("5F",ScheduleCompile!J179)),ISNUMBER(FIND("0F",ScheduleCompile!J179)),ISNUMBER(FIND("8F",ScheduleCompile!J179)),ISNUMBER(FIND("1F",ScheduleCompile!J179)),ISNUMBER(FIND("2F",ScheduleCompile!J179)),ISNUMBER(FIND("3F",ScheduleCompile!J179)),ISNUMBER(FIND("6F",ScheduleCompile!J179)),ISNUMBER(FIND("7F",ScheduleCompile!J179)),ISNUMBER(FIND("9F",ScheduleCompile!J179)),ISNUMBER(FIND("4F",ScheduleCompile!J179))),VALUE(LEFT(ScheduleCompile!J179,FIND("F",ScheduleCompile!J179)-1)),ScheduleCompile!J179)))))))</f>
        <v>1</v>
      </c>
      <c r="P186" s="1">
        <f>IF(AND(ISERROR(IF(ScheduleCompile!K179="Off",0,IF(ScheduleCompile!K179="On",1,IF(ISNUMBER(ScheduleCompile!K179),ScheduleCompile!K179/1,IF(ISTEXT(ScheduleCompile!K179),IF(OR(ISNUMBER(FIND("5F",ScheduleCompile!K179)),ISNUMBER(FIND("0F",ScheduleCompile!K179)),ISNUMBER(FIND("8F",ScheduleCompile!K179)),ISNUMBER(FIND("1F",ScheduleCompile!K179)),ISNUMBER(FIND("2F",ScheduleCompile!K179)),ISNUMBER(FIND("3F",ScheduleCompile!K179)),ISNUMBER(FIND("6F",ScheduleCompile!K179)),ISNUMBER(FIND("7F",ScheduleCompile!K179)),ISNUMBER(FIND("9F",ScheduleCompile!K179)),ISNUMBER(FIND("4F",ScheduleCompile!K179))),VALUE(LEFT(ScheduleCompile!K179,FIND("F",ScheduleCompile!K179)-1)),ScheduleCompile!K179)))))),ISTEXT(ScheduleCompile!#REF!)),"ENDTABLE",IF(ISERROR(IF(ScheduleCompile!K179="Off",0,IF(ScheduleCompile!K179="On",1,IF(ISNUMBER(ScheduleCompile!K179),ScheduleCompile!K179/1,IF(ISTEXT(ScheduleCompile!K179),IF(OR(ISNUMBER(FIND("5F",ScheduleCompile!K179)),ISNUMBER(FIND("0F",ScheduleCompile!K179)),ISNUMBER(FIND("8F",ScheduleCompile!K179)),ISNUMBER(FIND("1F",ScheduleCompile!K179)),ISNUMBER(FIND("2F",ScheduleCompile!K179)),ISNUMBER(FIND("3F",ScheduleCompile!K179)),ISNUMBER(FIND("6F",ScheduleCompile!K179)),ISNUMBER(FIND("7F",ScheduleCompile!K179)),ISNUMBER(FIND("9F",ScheduleCompile!K179)),ISNUMBER(FIND("4F",ScheduleCompile!K179))),VALUE(LEFT(ScheduleCompile!K179,FIND("F",ScheduleCompile!K179)-1)),ScheduleCompile!K179)))))),"",IF(ScheduleCompile!K179="Off",0,IF(ScheduleCompile!K179="On",1,IF(ISNUMBER(ScheduleCompile!K179),ScheduleCompile!K179/1,IF(ISTEXT(ScheduleCompile!K179),IF(OR(ISNUMBER(FIND("5F",ScheduleCompile!K179)),ISNUMBER(FIND("0F",ScheduleCompile!K179)),ISNUMBER(FIND("8F",ScheduleCompile!K179)),ISNUMBER(FIND("1F",ScheduleCompile!K179)),ISNUMBER(FIND("2F",ScheduleCompile!K179)),ISNUMBER(FIND("3F",ScheduleCompile!K179)),ISNUMBER(FIND("6F",ScheduleCompile!K179)),ISNUMBER(FIND("7F",ScheduleCompile!K179)),ISNUMBER(FIND("9F",ScheduleCompile!K179)),ISNUMBER(FIND("4F",ScheduleCompile!K179))),VALUE(LEFT(ScheduleCompile!K179,FIND("F",ScheduleCompile!K179)-1)),ScheduleCompile!K179)))))))</f>
        <v>1</v>
      </c>
      <c r="Q186" s="1">
        <f>IF(AND(ISERROR(IF(ScheduleCompile!L179="Off",0,IF(ScheduleCompile!L179="On",1,IF(ISNUMBER(ScheduleCompile!L179),ScheduleCompile!L179/1,IF(ISTEXT(ScheduleCompile!L179),IF(OR(ISNUMBER(FIND("5F",ScheduleCompile!L179)),ISNUMBER(FIND("0F",ScheduleCompile!L179)),ISNUMBER(FIND("8F",ScheduleCompile!L179)),ISNUMBER(FIND("1F",ScheduleCompile!L179)),ISNUMBER(FIND("2F",ScheduleCompile!L179)),ISNUMBER(FIND("3F",ScheduleCompile!L179)),ISNUMBER(FIND("6F",ScheduleCompile!L179)),ISNUMBER(FIND("7F",ScheduleCompile!L179)),ISNUMBER(FIND("9F",ScheduleCompile!L179)),ISNUMBER(FIND("4F",ScheduleCompile!L179))),VALUE(LEFT(ScheduleCompile!L179,FIND("F",ScheduleCompile!L179)-1)),ScheduleCompile!L179)))))),ISTEXT(ScheduleCompile!#REF!)),"ENDTABLE",IF(ISERROR(IF(ScheduleCompile!L179="Off",0,IF(ScheduleCompile!L179="On",1,IF(ISNUMBER(ScheduleCompile!L179),ScheduleCompile!L179/1,IF(ISTEXT(ScheduleCompile!L179),IF(OR(ISNUMBER(FIND("5F",ScheduleCompile!L179)),ISNUMBER(FIND("0F",ScheduleCompile!L179)),ISNUMBER(FIND("8F",ScheduleCompile!L179)),ISNUMBER(FIND("1F",ScheduleCompile!L179)),ISNUMBER(FIND("2F",ScheduleCompile!L179)),ISNUMBER(FIND("3F",ScheduleCompile!L179)),ISNUMBER(FIND("6F",ScheduleCompile!L179)),ISNUMBER(FIND("7F",ScheduleCompile!L179)),ISNUMBER(FIND("9F",ScheduleCompile!L179)),ISNUMBER(FIND("4F",ScheduleCompile!L179))),VALUE(LEFT(ScheduleCompile!L179,FIND("F",ScheduleCompile!L179)-1)),ScheduleCompile!L179)))))),"",IF(ScheduleCompile!L179="Off",0,IF(ScheduleCompile!L179="On",1,IF(ISNUMBER(ScheduleCompile!L179),ScheduleCompile!L179/1,IF(ISTEXT(ScheduleCompile!L179),IF(OR(ISNUMBER(FIND("5F",ScheduleCompile!L179)),ISNUMBER(FIND("0F",ScheduleCompile!L179)),ISNUMBER(FIND("8F",ScheduleCompile!L179)),ISNUMBER(FIND("1F",ScheduleCompile!L179)),ISNUMBER(FIND("2F",ScheduleCompile!L179)),ISNUMBER(FIND("3F",ScheduleCompile!L179)),ISNUMBER(FIND("6F",ScheduleCompile!L179)),ISNUMBER(FIND("7F",ScheduleCompile!L179)),ISNUMBER(FIND("9F",ScheduleCompile!L179)),ISNUMBER(FIND("4F",ScheduleCompile!L179))),VALUE(LEFT(ScheduleCompile!L179,FIND("F",ScheduleCompile!L179)-1)),ScheduleCompile!L179)))))))</f>
        <v>1</v>
      </c>
      <c r="R186" s="1">
        <f>IF(AND(ISERROR(IF(ScheduleCompile!M179="Off",0,IF(ScheduleCompile!M179="On",1,IF(ISNUMBER(ScheduleCompile!M179),ScheduleCompile!M179/1,IF(ISTEXT(ScheduleCompile!M179),IF(OR(ISNUMBER(FIND("5F",ScheduleCompile!M179)),ISNUMBER(FIND("0F",ScheduleCompile!M179)),ISNUMBER(FIND("8F",ScheduleCompile!M179)),ISNUMBER(FIND("1F",ScheduleCompile!M179)),ISNUMBER(FIND("2F",ScheduleCompile!M179)),ISNUMBER(FIND("3F",ScheduleCompile!M179)),ISNUMBER(FIND("6F",ScheduleCompile!M179)),ISNUMBER(FIND("7F",ScheduleCompile!M179)),ISNUMBER(FIND("9F",ScheduleCompile!M179)),ISNUMBER(FIND("4F",ScheduleCompile!M179))),VALUE(LEFT(ScheduleCompile!M179,FIND("F",ScheduleCompile!M179)-1)),ScheduleCompile!M179)))))),ISTEXT(ScheduleCompile!#REF!)),"ENDTABLE",IF(ISERROR(IF(ScheduleCompile!M179="Off",0,IF(ScheduleCompile!M179="On",1,IF(ISNUMBER(ScheduleCompile!M179),ScheduleCompile!M179/1,IF(ISTEXT(ScheduleCompile!M179),IF(OR(ISNUMBER(FIND("5F",ScheduleCompile!M179)),ISNUMBER(FIND("0F",ScheduleCompile!M179)),ISNUMBER(FIND("8F",ScheduleCompile!M179)),ISNUMBER(FIND("1F",ScheduleCompile!M179)),ISNUMBER(FIND("2F",ScheduleCompile!M179)),ISNUMBER(FIND("3F",ScheduleCompile!M179)),ISNUMBER(FIND("6F",ScheduleCompile!M179)),ISNUMBER(FIND("7F",ScheduleCompile!M179)),ISNUMBER(FIND("9F",ScheduleCompile!M179)),ISNUMBER(FIND("4F",ScheduleCompile!M179))),VALUE(LEFT(ScheduleCompile!M179,FIND("F",ScheduleCompile!M179)-1)),ScheduleCompile!M179)))))),"",IF(ScheduleCompile!M179="Off",0,IF(ScheduleCompile!M179="On",1,IF(ISNUMBER(ScheduleCompile!M179),ScheduleCompile!M179/1,IF(ISTEXT(ScheduleCompile!M179),IF(OR(ISNUMBER(FIND("5F",ScheduleCompile!M179)),ISNUMBER(FIND("0F",ScheduleCompile!M179)),ISNUMBER(FIND("8F",ScheduleCompile!M179)),ISNUMBER(FIND("1F",ScheduleCompile!M179)),ISNUMBER(FIND("2F",ScheduleCompile!M179)),ISNUMBER(FIND("3F",ScheduleCompile!M179)),ISNUMBER(FIND("6F",ScheduleCompile!M179)),ISNUMBER(FIND("7F",ScheduleCompile!M179)),ISNUMBER(FIND("9F",ScheduleCompile!M179)),ISNUMBER(FIND("4F",ScheduleCompile!M179))),VALUE(LEFT(ScheduleCompile!M179,FIND("F",ScheduleCompile!M179)-1)),ScheduleCompile!M179)))))))</f>
        <v>1</v>
      </c>
      <c r="S186" s="1">
        <f>IF(AND(ISERROR(IF(ScheduleCompile!N179="Off",0,IF(ScheduleCompile!N179="On",1,IF(ISNUMBER(ScheduleCompile!N179),ScheduleCompile!N179/1,IF(ISTEXT(ScheduleCompile!N179),IF(OR(ISNUMBER(FIND("5F",ScheduleCompile!N179)),ISNUMBER(FIND("0F",ScheduleCompile!N179)),ISNUMBER(FIND("8F",ScheduleCompile!N179)),ISNUMBER(FIND("1F",ScheduleCompile!N179)),ISNUMBER(FIND("2F",ScheduleCompile!N179)),ISNUMBER(FIND("3F",ScheduleCompile!N179)),ISNUMBER(FIND("6F",ScheduleCompile!N179)),ISNUMBER(FIND("7F",ScheduleCompile!N179)),ISNUMBER(FIND("9F",ScheduleCompile!N179)),ISNUMBER(FIND("4F",ScheduleCompile!N179))),VALUE(LEFT(ScheduleCompile!N179,FIND("F",ScheduleCompile!N179)-1)),ScheduleCompile!N179)))))),ISTEXT(ScheduleCompile!#REF!)),"ENDTABLE",IF(ISERROR(IF(ScheduleCompile!N179="Off",0,IF(ScheduleCompile!N179="On",1,IF(ISNUMBER(ScheduleCompile!N179),ScheduleCompile!N179/1,IF(ISTEXT(ScheduleCompile!N179),IF(OR(ISNUMBER(FIND("5F",ScheduleCompile!N179)),ISNUMBER(FIND("0F",ScheduleCompile!N179)),ISNUMBER(FIND("8F",ScheduleCompile!N179)),ISNUMBER(FIND("1F",ScheduleCompile!N179)),ISNUMBER(FIND("2F",ScheduleCompile!N179)),ISNUMBER(FIND("3F",ScheduleCompile!N179)),ISNUMBER(FIND("6F",ScheduleCompile!N179)),ISNUMBER(FIND("7F",ScheduleCompile!N179)),ISNUMBER(FIND("9F",ScheduleCompile!N179)),ISNUMBER(FIND("4F",ScheduleCompile!N179))),VALUE(LEFT(ScheduleCompile!N179,FIND("F",ScheduleCompile!N179)-1)),ScheduleCompile!N179)))))),"",IF(ScheduleCompile!N179="Off",0,IF(ScheduleCompile!N179="On",1,IF(ISNUMBER(ScheduleCompile!N179),ScheduleCompile!N179/1,IF(ISTEXT(ScheduleCompile!N179),IF(OR(ISNUMBER(FIND("5F",ScheduleCompile!N179)),ISNUMBER(FIND("0F",ScheduleCompile!N179)),ISNUMBER(FIND("8F",ScheduleCompile!N179)),ISNUMBER(FIND("1F",ScheduleCompile!N179)),ISNUMBER(FIND("2F",ScheduleCompile!N179)),ISNUMBER(FIND("3F",ScheduleCompile!N179)),ISNUMBER(FIND("6F",ScheduleCompile!N179)),ISNUMBER(FIND("7F",ScheduleCompile!N179)),ISNUMBER(FIND("9F",ScheduleCompile!N179)),ISNUMBER(FIND("4F",ScheduleCompile!N179))),VALUE(LEFT(ScheduleCompile!N179,FIND("F",ScheduleCompile!N179)-1)),ScheduleCompile!N179)))))))</f>
        <v>1</v>
      </c>
      <c r="T186" s="1">
        <f>IF(AND(ISERROR(IF(ScheduleCompile!O179="Off",0,IF(ScheduleCompile!O179="On",1,IF(ISNUMBER(ScheduleCompile!O179),ScheduleCompile!O179/1,IF(ISTEXT(ScheduleCompile!O179),IF(OR(ISNUMBER(FIND("5F",ScheduleCompile!O179)),ISNUMBER(FIND("0F",ScheduleCompile!O179)),ISNUMBER(FIND("8F",ScheduleCompile!O179)),ISNUMBER(FIND("1F",ScheduleCompile!O179)),ISNUMBER(FIND("2F",ScheduleCompile!O179)),ISNUMBER(FIND("3F",ScheduleCompile!O179)),ISNUMBER(FIND("6F",ScheduleCompile!O179)),ISNUMBER(FIND("7F",ScheduleCompile!O179)),ISNUMBER(FIND("9F",ScheduleCompile!O179)),ISNUMBER(FIND("4F",ScheduleCompile!O179))),VALUE(LEFT(ScheduleCompile!O179,FIND("F",ScheduleCompile!O179)-1)),ScheduleCompile!O179)))))),ISTEXT(ScheduleCompile!#REF!)),"ENDTABLE",IF(ISERROR(IF(ScheduleCompile!O179="Off",0,IF(ScheduleCompile!O179="On",1,IF(ISNUMBER(ScheduleCompile!O179),ScheduleCompile!O179/1,IF(ISTEXT(ScheduleCompile!O179),IF(OR(ISNUMBER(FIND("5F",ScheduleCompile!O179)),ISNUMBER(FIND("0F",ScheduleCompile!O179)),ISNUMBER(FIND("8F",ScheduleCompile!O179)),ISNUMBER(FIND("1F",ScheduleCompile!O179)),ISNUMBER(FIND("2F",ScheduleCompile!O179)),ISNUMBER(FIND("3F",ScheduleCompile!O179)),ISNUMBER(FIND("6F",ScheduleCompile!O179)),ISNUMBER(FIND("7F",ScheduleCompile!O179)),ISNUMBER(FIND("9F",ScheduleCompile!O179)),ISNUMBER(FIND("4F",ScheduleCompile!O179))),VALUE(LEFT(ScheduleCompile!O179,FIND("F",ScheduleCompile!O179)-1)),ScheduleCompile!O179)))))),"",IF(ScheduleCompile!O179="Off",0,IF(ScheduleCompile!O179="On",1,IF(ISNUMBER(ScheduleCompile!O179),ScheduleCompile!O179/1,IF(ISTEXT(ScheduleCompile!O179),IF(OR(ISNUMBER(FIND("5F",ScheduleCompile!O179)),ISNUMBER(FIND("0F",ScheduleCompile!O179)),ISNUMBER(FIND("8F",ScheduleCompile!O179)),ISNUMBER(FIND("1F",ScheduleCompile!O179)),ISNUMBER(FIND("2F",ScheduleCompile!O179)),ISNUMBER(FIND("3F",ScheduleCompile!O179)),ISNUMBER(FIND("6F",ScheduleCompile!O179)),ISNUMBER(FIND("7F",ScheduleCompile!O179)),ISNUMBER(FIND("9F",ScheduleCompile!O179)),ISNUMBER(FIND("4F",ScheduleCompile!O179))),VALUE(LEFT(ScheduleCompile!O179,FIND("F",ScheduleCompile!O179)-1)),ScheduleCompile!O179)))))))</f>
        <v>1</v>
      </c>
      <c r="U186" s="1">
        <f>IF(AND(ISERROR(IF(ScheduleCompile!P179="Off",0,IF(ScheduleCompile!P179="On",1,IF(ISNUMBER(ScheduleCompile!P179),ScheduleCompile!P179/1,IF(ISTEXT(ScheduleCompile!P179),IF(OR(ISNUMBER(FIND("5F",ScheduleCompile!P179)),ISNUMBER(FIND("0F",ScheduleCompile!P179)),ISNUMBER(FIND("8F",ScheduleCompile!P179)),ISNUMBER(FIND("1F",ScheduleCompile!P179)),ISNUMBER(FIND("2F",ScheduleCompile!P179)),ISNUMBER(FIND("3F",ScheduleCompile!P179)),ISNUMBER(FIND("6F",ScheduleCompile!P179)),ISNUMBER(FIND("7F",ScheduleCompile!P179)),ISNUMBER(FIND("9F",ScheduleCompile!P179)),ISNUMBER(FIND("4F",ScheduleCompile!P179))),VALUE(LEFT(ScheduleCompile!P179,FIND("F",ScheduleCompile!P179)-1)),ScheduleCompile!P179)))))),ISTEXT(ScheduleCompile!#REF!)),"ENDTABLE",IF(ISERROR(IF(ScheduleCompile!P179="Off",0,IF(ScheduleCompile!P179="On",1,IF(ISNUMBER(ScheduleCompile!P179),ScheduleCompile!P179/1,IF(ISTEXT(ScheduleCompile!P179),IF(OR(ISNUMBER(FIND("5F",ScheduleCompile!P179)),ISNUMBER(FIND("0F",ScheduleCompile!P179)),ISNUMBER(FIND("8F",ScheduleCompile!P179)),ISNUMBER(FIND("1F",ScheduleCompile!P179)),ISNUMBER(FIND("2F",ScheduleCompile!P179)),ISNUMBER(FIND("3F",ScheduleCompile!P179)),ISNUMBER(FIND("6F",ScheduleCompile!P179)),ISNUMBER(FIND("7F",ScheduleCompile!P179)),ISNUMBER(FIND("9F",ScheduleCompile!P179)),ISNUMBER(FIND("4F",ScheduleCompile!P179))),VALUE(LEFT(ScheduleCompile!P179,FIND("F",ScheduleCompile!P179)-1)),ScheduleCompile!P179)))))),"",IF(ScheduleCompile!P179="Off",0,IF(ScheduleCompile!P179="On",1,IF(ISNUMBER(ScheduleCompile!P179),ScheduleCompile!P179/1,IF(ISTEXT(ScheduleCompile!P179),IF(OR(ISNUMBER(FIND("5F",ScheduleCompile!P179)),ISNUMBER(FIND("0F",ScheduleCompile!P179)),ISNUMBER(FIND("8F",ScheduleCompile!P179)),ISNUMBER(FIND("1F",ScheduleCompile!P179)),ISNUMBER(FIND("2F",ScheduleCompile!P179)),ISNUMBER(FIND("3F",ScheduleCompile!P179)),ISNUMBER(FIND("6F",ScheduleCompile!P179)),ISNUMBER(FIND("7F",ScheduleCompile!P179)),ISNUMBER(FIND("9F",ScheduleCompile!P179)),ISNUMBER(FIND("4F",ScheduleCompile!P179))),VALUE(LEFT(ScheduleCompile!P179,FIND("F",ScheduleCompile!P179)-1)),ScheduleCompile!P179)))))))</f>
        <v>1</v>
      </c>
      <c r="V186" s="1">
        <f>IF(AND(ISERROR(IF(ScheduleCompile!Q179="Off",0,IF(ScheduleCompile!Q179="On",1,IF(ISNUMBER(ScheduleCompile!Q179),ScheduleCompile!Q179/1,IF(ISTEXT(ScheduleCompile!Q179),IF(OR(ISNUMBER(FIND("5F",ScheduleCompile!Q179)),ISNUMBER(FIND("0F",ScheduleCompile!Q179)),ISNUMBER(FIND("8F",ScheduleCompile!Q179)),ISNUMBER(FIND("1F",ScheduleCompile!Q179)),ISNUMBER(FIND("2F",ScheduleCompile!Q179)),ISNUMBER(FIND("3F",ScheduleCompile!Q179)),ISNUMBER(FIND("6F",ScheduleCompile!Q179)),ISNUMBER(FIND("7F",ScheduleCompile!Q179)),ISNUMBER(FIND("9F",ScheduleCompile!Q179)),ISNUMBER(FIND("4F",ScheduleCompile!Q179))),VALUE(LEFT(ScheduleCompile!Q179,FIND("F",ScheduleCompile!Q179)-1)),ScheduleCompile!Q179)))))),ISTEXT(ScheduleCompile!#REF!)),"ENDTABLE",IF(ISERROR(IF(ScheduleCompile!Q179="Off",0,IF(ScheduleCompile!Q179="On",1,IF(ISNUMBER(ScheduleCompile!Q179),ScheduleCompile!Q179/1,IF(ISTEXT(ScheduleCompile!Q179),IF(OR(ISNUMBER(FIND("5F",ScheduleCompile!Q179)),ISNUMBER(FIND("0F",ScheduleCompile!Q179)),ISNUMBER(FIND("8F",ScheduleCompile!Q179)),ISNUMBER(FIND("1F",ScheduleCompile!Q179)),ISNUMBER(FIND("2F",ScheduleCompile!Q179)),ISNUMBER(FIND("3F",ScheduleCompile!Q179)),ISNUMBER(FIND("6F",ScheduleCompile!Q179)),ISNUMBER(FIND("7F",ScheduleCompile!Q179)),ISNUMBER(FIND("9F",ScheduleCompile!Q179)),ISNUMBER(FIND("4F",ScheduleCompile!Q179))),VALUE(LEFT(ScheduleCompile!Q179,FIND("F",ScheduleCompile!Q179)-1)),ScheduleCompile!Q179)))))),"",IF(ScheduleCompile!Q179="Off",0,IF(ScheduleCompile!Q179="On",1,IF(ISNUMBER(ScheduleCompile!Q179),ScheduleCompile!Q179/1,IF(ISTEXT(ScheduleCompile!Q179),IF(OR(ISNUMBER(FIND("5F",ScheduleCompile!Q179)),ISNUMBER(FIND("0F",ScheduleCompile!Q179)),ISNUMBER(FIND("8F",ScheduleCompile!Q179)),ISNUMBER(FIND("1F",ScheduleCompile!Q179)),ISNUMBER(FIND("2F",ScheduleCompile!Q179)),ISNUMBER(FIND("3F",ScheduleCompile!Q179)),ISNUMBER(FIND("6F",ScheduleCompile!Q179)),ISNUMBER(FIND("7F",ScheduleCompile!Q179)),ISNUMBER(FIND("9F",ScheduleCompile!Q179)),ISNUMBER(FIND("4F",ScheduleCompile!Q179))),VALUE(LEFT(ScheduleCompile!Q179,FIND("F",ScheduleCompile!Q179)-1)),ScheduleCompile!Q179)))))))</f>
        <v>1</v>
      </c>
      <c r="W186" s="1">
        <f>IF(AND(ISERROR(IF(ScheduleCompile!R179="Off",0,IF(ScheduleCompile!R179="On",1,IF(ISNUMBER(ScheduleCompile!R179),ScheduleCompile!R179/1,IF(ISTEXT(ScheduleCompile!R179),IF(OR(ISNUMBER(FIND("5F",ScheduleCompile!R179)),ISNUMBER(FIND("0F",ScheduleCompile!R179)),ISNUMBER(FIND("8F",ScheduleCompile!R179)),ISNUMBER(FIND("1F",ScheduleCompile!R179)),ISNUMBER(FIND("2F",ScheduleCompile!R179)),ISNUMBER(FIND("3F",ScheduleCompile!R179)),ISNUMBER(FIND("6F",ScheduleCompile!R179)),ISNUMBER(FIND("7F",ScheduleCompile!R179)),ISNUMBER(FIND("9F",ScheduleCompile!R179)),ISNUMBER(FIND("4F",ScheduleCompile!R179))),VALUE(LEFT(ScheduleCompile!R179,FIND("F",ScheduleCompile!R179)-1)),ScheduleCompile!R179)))))),ISTEXT(ScheduleCompile!#REF!)),"ENDTABLE",IF(ISERROR(IF(ScheduleCompile!R179="Off",0,IF(ScheduleCompile!R179="On",1,IF(ISNUMBER(ScheduleCompile!R179),ScheduleCompile!R179/1,IF(ISTEXT(ScheduleCompile!R179),IF(OR(ISNUMBER(FIND("5F",ScheduleCompile!R179)),ISNUMBER(FIND("0F",ScheduleCompile!R179)),ISNUMBER(FIND("8F",ScheduleCompile!R179)),ISNUMBER(FIND("1F",ScheduleCompile!R179)),ISNUMBER(FIND("2F",ScheduleCompile!R179)),ISNUMBER(FIND("3F",ScheduleCompile!R179)),ISNUMBER(FIND("6F",ScheduleCompile!R179)),ISNUMBER(FIND("7F",ScheduleCompile!R179)),ISNUMBER(FIND("9F",ScheduleCompile!R179)),ISNUMBER(FIND("4F",ScheduleCompile!R179))),VALUE(LEFT(ScheduleCompile!R179,FIND("F",ScheduleCompile!R179)-1)),ScheduleCompile!R179)))))),"",IF(ScheduleCompile!R179="Off",0,IF(ScheduleCompile!R179="On",1,IF(ISNUMBER(ScheduleCompile!R179),ScheduleCompile!R179/1,IF(ISTEXT(ScheduleCompile!R179),IF(OR(ISNUMBER(FIND("5F",ScheduleCompile!R179)),ISNUMBER(FIND("0F",ScheduleCompile!R179)),ISNUMBER(FIND("8F",ScheduleCompile!R179)),ISNUMBER(FIND("1F",ScheduleCompile!R179)),ISNUMBER(FIND("2F",ScheduleCompile!R179)),ISNUMBER(FIND("3F",ScheduleCompile!R179)),ISNUMBER(FIND("6F",ScheduleCompile!R179)),ISNUMBER(FIND("7F",ScheduleCompile!R179)),ISNUMBER(FIND("9F",ScheduleCompile!R179)),ISNUMBER(FIND("4F",ScheduleCompile!R179))),VALUE(LEFT(ScheduleCompile!R179,FIND("F",ScheduleCompile!R179)-1)),ScheduleCompile!R179)))))))</f>
        <v>1</v>
      </c>
      <c r="X186" s="1">
        <f>IF(AND(ISERROR(IF(ScheduleCompile!S179="Off",0,IF(ScheduleCompile!S179="On",1,IF(ISNUMBER(ScheduleCompile!S179),ScheduleCompile!S179/1,IF(ISTEXT(ScheduleCompile!S179),IF(OR(ISNUMBER(FIND("5F",ScheduleCompile!S179)),ISNUMBER(FIND("0F",ScheduleCompile!S179)),ISNUMBER(FIND("8F",ScheduleCompile!S179)),ISNUMBER(FIND("1F",ScheduleCompile!S179)),ISNUMBER(FIND("2F",ScheduleCompile!S179)),ISNUMBER(FIND("3F",ScheduleCompile!S179)),ISNUMBER(FIND("6F",ScheduleCompile!S179)),ISNUMBER(FIND("7F",ScheduleCompile!S179)),ISNUMBER(FIND("9F",ScheduleCompile!S179)),ISNUMBER(FIND("4F",ScheduleCompile!S179))),VALUE(LEFT(ScheduleCompile!S179,FIND("F",ScheduleCompile!S179)-1)),ScheduleCompile!S179)))))),ISTEXT(ScheduleCompile!#REF!)),"ENDTABLE",IF(ISERROR(IF(ScheduleCompile!S179="Off",0,IF(ScheduleCompile!S179="On",1,IF(ISNUMBER(ScheduleCompile!S179),ScheduleCompile!S179/1,IF(ISTEXT(ScheduleCompile!S179),IF(OR(ISNUMBER(FIND("5F",ScheduleCompile!S179)),ISNUMBER(FIND("0F",ScheduleCompile!S179)),ISNUMBER(FIND("8F",ScheduleCompile!S179)),ISNUMBER(FIND("1F",ScheduleCompile!S179)),ISNUMBER(FIND("2F",ScheduleCompile!S179)),ISNUMBER(FIND("3F",ScheduleCompile!S179)),ISNUMBER(FIND("6F",ScheduleCompile!S179)),ISNUMBER(FIND("7F",ScheduleCompile!S179)),ISNUMBER(FIND("9F",ScheduleCompile!S179)),ISNUMBER(FIND("4F",ScheduleCompile!S179))),VALUE(LEFT(ScheduleCompile!S179,FIND("F",ScheduleCompile!S179)-1)),ScheduleCompile!S179)))))),"",IF(ScheduleCompile!S179="Off",0,IF(ScheduleCompile!S179="On",1,IF(ISNUMBER(ScheduleCompile!S179),ScheduleCompile!S179/1,IF(ISTEXT(ScheduleCompile!S179),IF(OR(ISNUMBER(FIND("5F",ScheduleCompile!S179)),ISNUMBER(FIND("0F",ScheduleCompile!S179)),ISNUMBER(FIND("8F",ScheduleCompile!S179)),ISNUMBER(FIND("1F",ScheduleCompile!S179)),ISNUMBER(FIND("2F",ScheduleCompile!S179)),ISNUMBER(FIND("3F",ScheduleCompile!S179)),ISNUMBER(FIND("6F",ScheduleCompile!S179)),ISNUMBER(FIND("7F",ScheduleCompile!S179)),ISNUMBER(FIND("9F",ScheduleCompile!S179)),ISNUMBER(FIND("4F",ScheduleCompile!S179))),VALUE(LEFT(ScheduleCompile!S179,FIND("F",ScheduleCompile!S179)-1)),ScheduleCompile!S179)))))))</f>
        <v>1</v>
      </c>
      <c r="Y186" s="1">
        <f>IF(AND(ISERROR(IF(ScheduleCompile!T179="Off",0,IF(ScheduleCompile!T179="On",1,IF(ISNUMBER(ScheduleCompile!T179),ScheduleCompile!T179/1,IF(ISTEXT(ScheduleCompile!T179),IF(OR(ISNUMBER(FIND("5F",ScheduleCompile!T179)),ISNUMBER(FIND("0F",ScheduleCompile!T179)),ISNUMBER(FIND("8F",ScheduleCompile!T179)),ISNUMBER(FIND("1F",ScheduleCompile!T179)),ISNUMBER(FIND("2F",ScheduleCompile!T179)),ISNUMBER(FIND("3F",ScheduleCompile!T179)),ISNUMBER(FIND("6F",ScheduleCompile!T179)),ISNUMBER(FIND("7F",ScheduleCompile!T179)),ISNUMBER(FIND("9F",ScheduleCompile!T179)),ISNUMBER(FIND("4F",ScheduleCompile!T179))),VALUE(LEFT(ScheduleCompile!T179,FIND("F",ScheduleCompile!T179)-1)),ScheduleCompile!T179)))))),ISTEXT(ScheduleCompile!#REF!)),"ENDTABLE",IF(ISERROR(IF(ScheduleCompile!T179="Off",0,IF(ScheduleCompile!T179="On",1,IF(ISNUMBER(ScheduleCompile!T179),ScheduleCompile!T179/1,IF(ISTEXT(ScheduleCompile!T179),IF(OR(ISNUMBER(FIND("5F",ScheduleCompile!T179)),ISNUMBER(FIND("0F",ScheduleCompile!T179)),ISNUMBER(FIND("8F",ScheduleCompile!T179)),ISNUMBER(FIND("1F",ScheduleCompile!T179)),ISNUMBER(FIND("2F",ScheduleCompile!T179)),ISNUMBER(FIND("3F",ScheduleCompile!T179)),ISNUMBER(FIND("6F",ScheduleCompile!T179)),ISNUMBER(FIND("7F",ScheduleCompile!T179)),ISNUMBER(FIND("9F",ScheduleCompile!T179)),ISNUMBER(FIND("4F",ScheduleCompile!T179))),VALUE(LEFT(ScheduleCompile!T179,FIND("F",ScheduleCompile!T179)-1)),ScheduleCompile!T179)))))),"",IF(ScheduleCompile!T179="Off",0,IF(ScheduleCompile!T179="On",1,IF(ISNUMBER(ScheduleCompile!T179),ScheduleCompile!T179/1,IF(ISTEXT(ScheduleCompile!T179),IF(OR(ISNUMBER(FIND("5F",ScheduleCompile!T179)),ISNUMBER(FIND("0F",ScheduleCompile!T179)),ISNUMBER(FIND("8F",ScheduleCompile!T179)),ISNUMBER(FIND("1F",ScheduleCompile!T179)),ISNUMBER(FIND("2F",ScheduleCompile!T179)),ISNUMBER(FIND("3F",ScheduleCompile!T179)),ISNUMBER(FIND("6F",ScheduleCompile!T179)),ISNUMBER(FIND("7F",ScheduleCompile!T179)),ISNUMBER(FIND("9F",ScheduleCompile!T179)),ISNUMBER(FIND("4F",ScheduleCompile!T179))),VALUE(LEFT(ScheduleCompile!T179,FIND("F",ScheduleCompile!T179)-1)),ScheduleCompile!T179)))))))</f>
        <v>1</v>
      </c>
      <c r="Z186" s="1">
        <f>IF(AND(ISERROR(IF(ScheduleCompile!U179="Off",0,IF(ScheduleCompile!U179="On",1,IF(ISNUMBER(ScheduleCompile!U179),ScheduleCompile!U179/1,IF(ISTEXT(ScheduleCompile!U179),IF(OR(ISNUMBER(FIND("5F",ScheduleCompile!U179)),ISNUMBER(FIND("0F",ScheduleCompile!U179)),ISNUMBER(FIND("8F",ScheduleCompile!U179)),ISNUMBER(FIND("1F",ScheduleCompile!U179)),ISNUMBER(FIND("2F",ScheduleCompile!U179)),ISNUMBER(FIND("3F",ScheduleCompile!U179)),ISNUMBER(FIND("6F",ScheduleCompile!U179)),ISNUMBER(FIND("7F",ScheduleCompile!U179)),ISNUMBER(FIND("9F",ScheduleCompile!U179)),ISNUMBER(FIND("4F",ScheduleCompile!U179))),VALUE(LEFT(ScheduleCompile!U179,FIND("F",ScheduleCompile!U179)-1)),ScheduleCompile!U179)))))),ISTEXT(ScheduleCompile!#REF!)),"ENDTABLE",IF(ISERROR(IF(ScheduleCompile!U179="Off",0,IF(ScheduleCompile!U179="On",1,IF(ISNUMBER(ScheduleCompile!U179),ScheduleCompile!U179/1,IF(ISTEXT(ScheduleCompile!U179),IF(OR(ISNUMBER(FIND("5F",ScheduleCompile!U179)),ISNUMBER(FIND("0F",ScheduleCompile!U179)),ISNUMBER(FIND("8F",ScheduleCompile!U179)),ISNUMBER(FIND("1F",ScheduleCompile!U179)),ISNUMBER(FIND("2F",ScheduleCompile!U179)),ISNUMBER(FIND("3F",ScheduleCompile!U179)),ISNUMBER(FIND("6F",ScheduleCompile!U179)),ISNUMBER(FIND("7F",ScheduleCompile!U179)),ISNUMBER(FIND("9F",ScheduleCompile!U179)),ISNUMBER(FIND("4F",ScheduleCompile!U179))),VALUE(LEFT(ScheduleCompile!U179,FIND("F",ScheduleCompile!U179)-1)),ScheduleCompile!U179)))))),"",IF(ScheduleCompile!U179="Off",0,IF(ScheduleCompile!U179="On",1,IF(ISNUMBER(ScheduleCompile!U179),ScheduleCompile!U179/1,IF(ISTEXT(ScheduleCompile!U179),IF(OR(ISNUMBER(FIND("5F",ScheduleCompile!U179)),ISNUMBER(FIND("0F",ScheduleCompile!U179)),ISNUMBER(FIND("8F",ScheduleCompile!U179)),ISNUMBER(FIND("1F",ScheduleCompile!U179)),ISNUMBER(FIND("2F",ScheduleCompile!U179)),ISNUMBER(FIND("3F",ScheduleCompile!U179)),ISNUMBER(FIND("6F",ScheduleCompile!U179)),ISNUMBER(FIND("7F",ScheduleCompile!U179)),ISNUMBER(FIND("9F",ScheduleCompile!U179)),ISNUMBER(FIND("4F",ScheduleCompile!U179))),VALUE(LEFT(ScheduleCompile!U179,FIND("F",ScheduleCompile!U179)-1)),ScheduleCompile!U179)))))))</f>
        <v>1</v>
      </c>
      <c r="AA186" s="1">
        <f>IF(AND(ISERROR(IF(ScheduleCompile!V179="Off",0,IF(ScheduleCompile!V179="On",1,IF(ISNUMBER(ScheduleCompile!V179),ScheduleCompile!V179/1,IF(ISTEXT(ScheduleCompile!V179),IF(OR(ISNUMBER(FIND("5F",ScheduleCompile!V179)),ISNUMBER(FIND("0F",ScheduleCompile!V179)),ISNUMBER(FIND("8F",ScheduleCompile!V179)),ISNUMBER(FIND("1F",ScheduleCompile!V179)),ISNUMBER(FIND("2F",ScheduleCompile!V179)),ISNUMBER(FIND("3F",ScheduleCompile!V179)),ISNUMBER(FIND("6F",ScheduleCompile!V179)),ISNUMBER(FIND("7F",ScheduleCompile!V179)),ISNUMBER(FIND("9F",ScheduleCompile!V179)),ISNUMBER(FIND("4F",ScheduleCompile!V179))),VALUE(LEFT(ScheduleCompile!V179,FIND("F",ScheduleCompile!V179)-1)),ScheduleCompile!V179)))))),ISTEXT(ScheduleCompile!#REF!)),"ENDTABLE",IF(ISERROR(IF(ScheduleCompile!V179="Off",0,IF(ScheduleCompile!V179="On",1,IF(ISNUMBER(ScheduleCompile!V179),ScheduleCompile!V179/1,IF(ISTEXT(ScheduleCompile!V179),IF(OR(ISNUMBER(FIND("5F",ScheduleCompile!V179)),ISNUMBER(FIND("0F",ScheduleCompile!V179)),ISNUMBER(FIND("8F",ScheduleCompile!V179)),ISNUMBER(FIND("1F",ScheduleCompile!V179)),ISNUMBER(FIND("2F",ScheduleCompile!V179)),ISNUMBER(FIND("3F",ScheduleCompile!V179)),ISNUMBER(FIND("6F",ScheduleCompile!V179)),ISNUMBER(FIND("7F",ScheduleCompile!V179)),ISNUMBER(FIND("9F",ScheduleCompile!V179)),ISNUMBER(FIND("4F",ScheduleCompile!V179))),VALUE(LEFT(ScheduleCompile!V179,FIND("F",ScheduleCompile!V179)-1)),ScheduleCompile!V179)))))),"",IF(ScheduleCompile!V179="Off",0,IF(ScheduleCompile!V179="On",1,IF(ISNUMBER(ScheduleCompile!V179),ScheduleCompile!V179/1,IF(ISTEXT(ScheduleCompile!V179),IF(OR(ISNUMBER(FIND("5F",ScheduleCompile!V179)),ISNUMBER(FIND("0F",ScheduleCompile!V179)),ISNUMBER(FIND("8F",ScheduleCompile!V179)),ISNUMBER(FIND("1F",ScheduleCompile!V179)),ISNUMBER(FIND("2F",ScheduleCompile!V179)),ISNUMBER(FIND("3F",ScheduleCompile!V179)),ISNUMBER(FIND("6F",ScheduleCompile!V179)),ISNUMBER(FIND("7F",ScheduleCompile!V179)),ISNUMBER(FIND("9F",ScheduleCompile!V179)),ISNUMBER(FIND("4F",ScheduleCompile!V179))),VALUE(LEFT(ScheduleCompile!V179,FIND("F",ScheduleCompile!V179)-1)),ScheduleCompile!V179)))))))</f>
        <v>1</v>
      </c>
      <c r="AB186" s="1">
        <f>IF(AND(ISERROR(IF(ScheduleCompile!W179="Off",0,IF(ScheduleCompile!W179="On",1,IF(ISNUMBER(ScheduleCompile!W179),ScheduleCompile!W179/1,IF(ISTEXT(ScheduleCompile!W179),IF(OR(ISNUMBER(FIND("5F",ScheduleCompile!W179)),ISNUMBER(FIND("0F",ScheduleCompile!W179)),ISNUMBER(FIND("8F",ScheduleCompile!W179)),ISNUMBER(FIND("1F",ScheduleCompile!W179)),ISNUMBER(FIND("2F",ScheduleCompile!W179)),ISNUMBER(FIND("3F",ScheduleCompile!W179)),ISNUMBER(FIND("6F",ScheduleCompile!W179)),ISNUMBER(FIND("7F",ScheduleCompile!W179)),ISNUMBER(FIND("9F",ScheduleCompile!W179)),ISNUMBER(FIND("4F",ScheduleCompile!W179))),VALUE(LEFT(ScheduleCompile!W179,FIND("F",ScheduleCompile!W179)-1)),ScheduleCompile!W179)))))),ISTEXT(ScheduleCompile!#REF!)),"ENDTABLE",IF(ISERROR(IF(ScheduleCompile!W179="Off",0,IF(ScheduleCompile!W179="On",1,IF(ISNUMBER(ScheduleCompile!W179),ScheduleCompile!W179/1,IF(ISTEXT(ScheduleCompile!W179),IF(OR(ISNUMBER(FIND("5F",ScheduleCompile!W179)),ISNUMBER(FIND("0F",ScheduleCompile!W179)),ISNUMBER(FIND("8F",ScheduleCompile!W179)),ISNUMBER(FIND("1F",ScheduleCompile!W179)),ISNUMBER(FIND("2F",ScheduleCompile!W179)),ISNUMBER(FIND("3F",ScheduleCompile!W179)),ISNUMBER(FIND("6F",ScheduleCompile!W179)),ISNUMBER(FIND("7F",ScheduleCompile!W179)),ISNUMBER(FIND("9F",ScheduleCompile!W179)),ISNUMBER(FIND("4F",ScheduleCompile!W179))),VALUE(LEFT(ScheduleCompile!W179,FIND("F",ScheduleCompile!W179)-1)),ScheduleCompile!W179)))))),"",IF(ScheduleCompile!W179="Off",0,IF(ScheduleCompile!W179="On",1,IF(ISNUMBER(ScheduleCompile!W179),ScheduleCompile!W179/1,IF(ISTEXT(ScheduleCompile!W179),IF(OR(ISNUMBER(FIND("5F",ScheduleCompile!W179)),ISNUMBER(FIND("0F",ScheduleCompile!W179)),ISNUMBER(FIND("8F",ScheduleCompile!W179)),ISNUMBER(FIND("1F",ScheduleCompile!W179)),ISNUMBER(FIND("2F",ScheduleCompile!W179)),ISNUMBER(FIND("3F",ScheduleCompile!W179)),ISNUMBER(FIND("6F",ScheduleCompile!W179)),ISNUMBER(FIND("7F",ScheduleCompile!W179)),ISNUMBER(FIND("9F",ScheduleCompile!W179)),ISNUMBER(FIND("4F",ScheduleCompile!W179))),VALUE(LEFT(ScheduleCompile!W179,FIND("F",ScheduleCompile!W179)-1)),ScheduleCompile!W179)))))))</f>
        <v>1</v>
      </c>
      <c r="AC186" s="1">
        <f>IF(AND(ISERROR(IF(ScheduleCompile!X179="Off",0,IF(ScheduleCompile!X179="On",1,IF(ISNUMBER(ScheduleCompile!X179),ScheduleCompile!X179/1,IF(ISTEXT(ScheduleCompile!X179),IF(OR(ISNUMBER(FIND("5F",ScheduleCompile!X179)),ISNUMBER(FIND("0F",ScheduleCompile!X179)),ISNUMBER(FIND("8F",ScheduleCompile!X179)),ISNUMBER(FIND("1F",ScheduleCompile!X179)),ISNUMBER(FIND("2F",ScheduleCompile!X179)),ISNUMBER(FIND("3F",ScheduleCompile!X179)),ISNUMBER(FIND("6F",ScheduleCompile!X179)),ISNUMBER(FIND("7F",ScheduleCompile!X179)),ISNUMBER(FIND("9F",ScheduleCompile!X179)),ISNUMBER(FIND("4F",ScheduleCompile!X179))),VALUE(LEFT(ScheduleCompile!X179,FIND("F",ScheduleCompile!X179)-1)),ScheduleCompile!X179)))))),ISTEXT(ScheduleCompile!#REF!)),"ENDTABLE",IF(ISERROR(IF(ScheduleCompile!X179="Off",0,IF(ScheduleCompile!X179="On",1,IF(ISNUMBER(ScheduleCompile!X179),ScheduleCompile!X179/1,IF(ISTEXT(ScheduleCompile!X179),IF(OR(ISNUMBER(FIND("5F",ScheduleCompile!X179)),ISNUMBER(FIND("0F",ScheduleCompile!X179)),ISNUMBER(FIND("8F",ScheduleCompile!X179)),ISNUMBER(FIND("1F",ScheduleCompile!X179)),ISNUMBER(FIND("2F",ScheduleCompile!X179)),ISNUMBER(FIND("3F",ScheduleCompile!X179)),ISNUMBER(FIND("6F",ScheduleCompile!X179)),ISNUMBER(FIND("7F",ScheduleCompile!X179)),ISNUMBER(FIND("9F",ScheduleCompile!X179)),ISNUMBER(FIND("4F",ScheduleCompile!X179))),VALUE(LEFT(ScheduleCompile!X179,FIND("F",ScheduleCompile!X179)-1)),ScheduleCompile!X179)))))),"",IF(ScheduleCompile!X179="Off",0,IF(ScheduleCompile!X179="On",1,IF(ISNUMBER(ScheduleCompile!X179),ScheduleCompile!X179/1,IF(ISTEXT(ScheduleCompile!X179),IF(OR(ISNUMBER(FIND("5F",ScheduleCompile!X179)),ISNUMBER(FIND("0F",ScheduleCompile!X179)),ISNUMBER(FIND("8F",ScheduleCompile!X179)),ISNUMBER(FIND("1F",ScheduleCompile!X179)),ISNUMBER(FIND("2F",ScheduleCompile!X179)),ISNUMBER(FIND("3F",ScheduleCompile!X179)),ISNUMBER(FIND("6F",ScheduleCompile!X179)),ISNUMBER(FIND("7F",ScheduleCompile!X179)),ISNUMBER(FIND("9F",ScheduleCompile!X179)),ISNUMBER(FIND("4F",ScheduleCompile!X179))),VALUE(LEFT(ScheduleCompile!X179,FIND("F",ScheduleCompile!X179)-1)),ScheduleCompile!X179)))))))</f>
        <v>1</v>
      </c>
      <c r="AD186" s="1">
        <f>IF(AND(ISERROR(IF(ScheduleCompile!Y179="Off",0,IF(ScheduleCompile!Y179="On",1,IF(ISNUMBER(ScheduleCompile!Y179),ScheduleCompile!Y179/1,IF(ISTEXT(ScheduleCompile!Y179),IF(OR(ISNUMBER(FIND("5F",ScheduleCompile!Y179)),ISNUMBER(FIND("0F",ScheduleCompile!Y179)),ISNUMBER(FIND("8F",ScheduleCompile!Y179)),ISNUMBER(FIND("1F",ScheduleCompile!Y179)),ISNUMBER(FIND("2F",ScheduleCompile!Y179)),ISNUMBER(FIND("3F",ScheduleCompile!Y179)),ISNUMBER(FIND("6F",ScheduleCompile!Y179)),ISNUMBER(FIND("7F",ScheduleCompile!Y179)),ISNUMBER(FIND("9F",ScheduleCompile!Y179)),ISNUMBER(FIND("4F",ScheduleCompile!Y179))),VALUE(LEFT(ScheduleCompile!Y179,FIND("F",ScheduleCompile!Y179)-1)),ScheduleCompile!Y179)))))),ISTEXT(ScheduleCompile!#REF!)),"ENDTABLE",IF(ISERROR(IF(ScheduleCompile!Y179="Off",0,IF(ScheduleCompile!Y179="On",1,IF(ISNUMBER(ScheduleCompile!Y179),ScheduleCompile!Y179/1,IF(ISTEXT(ScheduleCompile!Y179),IF(OR(ISNUMBER(FIND("5F",ScheduleCompile!Y179)),ISNUMBER(FIND("0F",ScheduleCompile!Y179)),ISNUMBER(FIND("8F",ScheduleCompile!Y179)),ISNUMBER(FIND("1F",ScheduleCompile!Y179)),ISNUMBER(FIND("2F",ScheduleCompile!Y179)),ISNUMBER(FIND("3F",ScheduleCompile!Y179)),ISNUMBER(FIND("6F",ScheduleCompile!Y179)),ISNUMBER(FIND("7F",ScheduleCompile!Y179)),ISNUMBER(FIND("9F",ScheduleCompile!Y179)),ISNUMBER(FIND("4F",ScheduleCompile!Y179))),VALUE(LEFT(ScheduleCompile!Y179,FIND("F",ScheduleCompile!Y179)-1)),ScheduleCompile!Y179)))))),"",IF(ScheduleCompile!Y179="Off",0,IF(ScheduleCompile!Y179="On",1,IF(ISNUMBER(ScheduleCompile!Y179),ScheduleCompile!Y179/1,IF(ISTEXT(ScheduleCompile!Y179),IF(OR(ISNUMBER(FIND("5F",ScheduleCompile!Y179)),ISNUMBER(FIND("0F",ScheduleCompile!Y179)),ISNUMBER(FIND("8F",ScheduleCompile!Y179)),ISNUMBER(FIND("1F",ScheduleCompile!Y179)),ISNUMBER(FIND("2F",ScheduleCompile!Y179)),ISNUMBER(FIND("3F",ScheduleCompile!Y179)),ISNUMBER(FIND("6F",ScheduleCompile!Y179)),ISNUMBER(FIND("7F",ScheduleCompile!Y179)),ISNUMBER(FIND("9F",ScheduleCompile!Y179)),ISNUMBER(FIND("4F",ScheduleCompile!Y179))),VALUE(LEFT(ScheduleCompile!Y179,FIND("F",ScheduleCompile!Y179)-1)),ScheduleCompile!Y179)))))))</f>
        <v>1</v>
      </c>
    </row>
    <row r="187" spans="1:30" x14ac:dyDescent="0.25">
      <c r="A187" t="str">
        <f t="shared" si="8"/>
        <v>SchDay "ManufacturingHVACAvailSat"  Type = "OnOff" Hr = (0, 0, 0, 0, 0, 1, 1, 1, 1, 1, 1, 1, 1, 1, 1, 1, 1, 1, 1, 0, 0, 0, 0, 0) ..</v>
      </c>
      <c r="B187" s="1" t="s">
        <v>623</v>
      </c>
      <c r="C187" t="str">
        <f t="shared" si="9"/>
        <v xml:space="preserve">SchDay "ManufacturingHVACAvailSat"  Type = "OnOff" Hr = </v>
      </c>
      <c r="D187" t="str">
        <f t="shared" si="10"/>
        <v>(0, 0, 0, 0, 0, 1, 1, 1, 1, 1, 1, 1, 1, 1, 1, 1, 1, 1, 1, 0, 0, 0, 0, 0) ..</v>
      </c>
      <c r="E187" s="30" t="str">
        <f>ScheduleCompile!A180</f>
        <v>ManufacturingHVACAvailSat</v>
      </c>
      <c r="F187" t="str">
        <f t="shared" si="11"/>
        <v>OnOff</v>
      </c>
      <c r="G187" s="1">
        <f>IF(AND(ISERROR(IF(ScheduleCompile!B180="Off",0,IF(ScheduleCompile!B180="On",1,IF(ISNUMBER(ScheduleCompile!B180),ScheduleCompile!B180/1,IF(ISTEXT(ScheduleCompile!B180),IF(OR(ISNUMBER(FIND("5F",ScheduleCompile!B180)),ISNUMBER(FIND("0F",ScheduleCompile!B180)),ISNUMBER(FIND("8F",ScheduleCompile!B180)),ISNUMBER(FIND("1F",ScheduleCompile!B180)),ISNUMBER(FIND("2F",ScheduleCompile!B180)),ISNUMBER(FIND("3F",ScheduleCompile!B180)),ISNUMBER(FIND("6F",ScheduleCompile!B180)),ISNUMBER(FIND("7F",ScheduleCompile!B180)),ISNUMBER(FIND("9F",ScheduleCompile!B180)),ISNUMBER(FIND("4F",ScheduleCompile!B180))),VALUE(LEFT(ScheduleCompile!B180,FIND("F",ScheduleCompile!B180)-1)),ScheduleCompile!B180)))))),ISTEXT(ScheduleCompile!#REF!)),"ENDTABLE",IF(ISERROR(IF(ScheduleCompile!B180="Off",0,IF(ScheduleCompile!B180="On",1,IF(ISNUMBER(ScheduleCompile!B180),ScheduleCompile!B180/1,IF(ISTEXT(ScheduleCompile!B180),IF(OR(ISNUMBER(FIND("5F",ScheduleCompile!B180)),ISNUMBER(FIND("0F",ScheduleCompile!B180)),ISNUMBER(FIND("8F",ScheduleCompile!B180)),ISNUMBER(FIND("1F",ScheduleCompile!B180)),ISNUMBER(FIND("2F",ScheduleCompile!B180)),ISNUMBER(FIND("3F",ScheduleCompile!B180)),ISNUMBER(FIND("6F",ScheduleCompile!B180)),ISNUMBER(FIND("7F",ScheduleCompile!B180)),ISNUMBER(FIND("9F",ScheduleCompile!B180)),ISNUMBER(FIND("4F",ScheduleCompile!B180))),VALUE(LEFT(ScheduleCompile!B180,FIND("F",ScheduleCompile!B180)-1)),ScheduleCompile!B180)))))),"",IF(ScheduleCompile!B180="Off",0,IF(ScheduleCompile!B180="On",1,IF(ISNUMBER(ScheduleCompile!B180),ScheduleCompile!B180/1,IF(ISTEXT(ScheduleCompile!B180),IF(OR(ISNUMBER(FIND("5F",ScheduleCompile!B180)),ISNUMBER(FIND("0F",ScheduleCompile!B180)),ISNUMBER(FIND("8F",ScheduleCompile!B180)),ISNUMBER(FIND("1F",ScheduleCompile!B180)),ISNUMBER(FIND("2F",ScheduleCompile!B180)),ISNUMBER(FIND("3F",ScheduleCompile!B180)),ISNUMBER(FIND("6F",ScheduleCompile!B180)),ISNUMBER(FIND("7F",ScheduleCompile!B180)),ISNUMBER(FIND("9F",ScheduleCompile!B180)),ISNUMBER(FIND("4F",ScheduleCompile!B180))),VALUE(LEFT(ScheduleCompile!B180,FIND("F",ScheduleCompile!B180)-1)),ScheduleCompile!B180)))))))</f>
        <v>0</v>
      </c>
      <c r="H187" s="1">
        <f>IF(AND(ISERROR(IF(ScheduleCompile!C180="Off",0,IF(ScheduleCompile!C180="On",1,IF(ISNUMBER(ScheduleCompile!C180),ScheduleCompile!C180/1,IF(ISTEXT(ScheduleCompile!C180),IF(OR(ISNUMBER(FIND("5F",ScheduleCompile!C180)),ISNUMBER(FIND("0F",ScheduleCompile!C180)),ISNUMBER(FIND("8F",ScheduleCompile!C180)),ISNUMBER(FIND("1F",ScheduleCompile!C180)),ISNUMBER(FIND("2F",ScheduleCompile!C180)),ISNUMBER(FIND("3F",ScheduleCompile!C180)),ISNUMBER(FIND("6F",ScheduleCompile!C180)),ISNUMBER(FIND("7F",ScheduleCompile!C180)),ISNUMBER(FIND("9F",ScheduleCompile!C180)),ISNUMBER(FIND("4F",ScheduleCompile!C180))),VALUE(LEFT(ScheduleCompile!C180,FIND("F",ScheduleCompile!C180)-1)),ScheduleCompile!C180)))))),ISTEXT(ScheduleCompile!#REF!)),"ENDTABLE",IF(ISERROR(IF(ScheduleCompile!C180="Off",0,IF(ScheduleCompile!C180="On",1,IF(ISNUMBER(ScheduleCompile!C180),ScheduleCompile!C180/1,IF(ISTEXT(ScheduleCompile!C180),IF(OR(ISNUMBER(FIND("5F",ScheduleCompile!C180)),ISNUMBER(FIND("0F",ScheduleCompile!C180)),ISNUMBER(FIND("8F",ScheduleCompile!C180)),ISNUMBER(FIND("1F",ScheduleCompile!C180)),ISNUMBER(FIND("2F",ScheduleCompile!C180)),ISNUMBER(FIND("3F",ScheduleCompile!C180)),ISNUMBER(FIND("6F",ScheduleCompile!C180)),ISNUMBER(FIND("7F",ScheduleCompile!C180)),ISNUMBER(FIND("9F",ScheduleCompile!C180)),ISNUMBER(FIND("4F",ScheduleCompile!C180))),VALUE(LEFT(ScheduleCompile!C180,FIND("F",ScheduleCompile!C180)-1)),ScheduleCompile!C180)))))),"",IF(ScheduleCompile!C180="Off",0,IF(ScheduleCompile!C180="On",1,IF(ISNUMBER(ScheduleCompile!C180),ScheduleCompile!C180/1,IF(ISTEXT(ScheduleCompile!C180),IF(OR(ISNUMBER(FIND("5F",ScheduleCompile!C180)),ISNUMBER(FIND("0F",ScheduleCompile!C180)),ISNUMBER(FIND("8F",ScheduleCompile!C180)),ISNUMBER(FIND("1F",ScheduleCompile!C180)),ISNUMBER(FIND("2F",ScheduleCompile!C180)),ISNUMBER(FIND("3F",ScheduleCompile!C180)),ISNUMBER(FIND("6F",ScheduleCompile!C180)),ISNUMBER(FIND("7F",ScheduleCompile!C180)),ISNUMBER(FIND("9F",ScheduleCompile!C180)),ISNUMBER(FIND("4F",ScheduleCompile!C180))),VALUE(LEFT(ScheduleCompile!C180,FIND("F",ScheduleCompile!C180)-1)),ScheduleCompile!C180)))))))</f>
        <v>0</v>
      </c>
      <c r="I187" s="1">
        <f>IF(AND(ISERROR(IF(ScheduleCompile!D180="Off",0,IF(ScheduleCompile!D180="On",1,IF(ISNUMBER(ScheduleCompile!D180),ScheduleCompile!D180/1,IF(ISTEXT(ScheduleCompile!D180),IF(OR(ISNUMBER(FIND("5F",ScheduleCompile!D180)),ISNUMBER(FIND("0F",ScheduleCompile!D180)),ISNUMBER(FIND("8F",ScheduleCompile!D180)),ISNUMBER(FIND("1F",ScheduleCompile!D180)),ISNUMBER(FIND("2F",ScheduleCompile!D180)),ISNUMBER(FIND("3F",ScheduleCompile!D180)),ISNUMBER(FIND("6F",ScheduleCompile!D180)),ISNUMBER(FIND("7F",ScheduleCompile!D180)),ISNUMBER(FIND("9F",ScheduleCompile!D180)),ISNUMBER(FIND("4F",ScheduleCompile!D180))),VALUE(LEFT(ScheduleCompile!D180,FIND("F",ScheduleCompile!D180)-1)),ScheduleCompile!D180)))))),ISTEXT(ScheduleCompile!#REF!)),"ENDTABLE",IF(ISERROR(IF(ScheduleCompile!D180="Off",0,IF(ScheduleCompile!D180="On",1,IF(ISNUMBER(ScheduleCompile!D180),ScheduleCompile!D180/1,IF(ISTEXT(ScheduleCompile!D180),IF(OR(ISNUMBER(FIND("5F",ScheduleCompile!D180)),ISNUMBER(FIND("0F",ScheduleCompile!D180)),ISNUMBER(FIND("8F",ScheduleCompile!D180)),ISNUMBER(FIND("1F",ScheduleCompile!D180)),ISNUMBER(FIND("2F",ScheduleCompile!D180)),ISNUMBER(FIND("3F",ScheduleCompile!D180)),ISNUMBER(FIND("6F",ScheduleCompile!D180)),ISNUMBER(FIND("7F",ScheduleCompile!D180)),ISNUMBER(FIND("9F",ScheduleCompile!D180)),ISNUMBER(FIND("4F",ScheduleCompile!D180))),VALUE(LEFT(ScheduleCompile!D180,FIND("F",ScheduleCompile!D180)-1)),ScheduleCompile!D180)))))),"",IF(ScheduleCompile!D180="Off",0,IF(ScheduleCompile!D180="On",1,IF(ISNUMBER(ScheduleCompile!D180),ScheduleCompile!D180/1,IF(ISTEXT(ScheduleCompile!D180),IF(OR(ISNUMBER(FIND("5F",ScheduleCompile!D180)),ISNUMBER(FIND("0F",ScheduleCompile!D180)),ISNUMBER(FIND("8F",ScheduleCompile!D180)),ISNUMBER(FIND("1F",ScheduleCompile!D180)),ISNUMBER(FIND("2F",ScheduleCompile!D180)),ISNUMBER(FIND("3F",ScheduleCompile!D180)),ISNUMBER(FIND("6F",ScheduleCompile!D180)),ISNUMBER(FIND("7F",ScheduleCompile!D180)),ISNUMBER(FIND("9F",ScheduleCompile!D180)),ISNUMBER(FIND("4F",ScheduleCompile!D180))),VALUE(LEFT(ScheduleCompile!D180,FIND("F",ScheduleCompile!D180)-1)),ScheduleCompile!D180)))))))</f>
        <v>0</v>
      </c>
      <c r="J187" s="1">
        <f>IF(AND(ISERROR(IF(ScheduleCompile!E180="Off",0,IF(ScheduleCompile!E180="On",1,IF(ISNUMBER(ScheduleCompile!E180),ScheduleCompile!E180/1,IF(ISTEXT(ScheduleCompile!E180),IF(OR(ISNUMBER(FIND("5F",ScheduleCompile!E180)),ISNUMBER(FIND("0F",ScheduleCompile!E180)),ISNUMBER(FIND("8F",ScheduleCompile!E180)),ISNUMBER(FIND("1F",ScheduleCompile!E180)),ISNUMBER(FIND("2F",ScheduleCompile!E180)),ISNUMBER(FIND("3F",ScheduleCompile!E180)),ISNUMBER(FIND("6F",ScheduleCompile!E180)),ISNUMBER(FIND("7F",ScheduleCompile!E180)),ISNUMBER(FIND("9F",ScheduleCompile!E180)),ISNUMBER(FIND("4F",ScheduleCompile!E180))),VALUE(LEFT(ScheduleCompile!E180,FIND("F",ScheduleCompile!E180)-1)),ScheduleCompile!E180)))))),ISTEXT(ScheduleCompile!#REF!)),"ENDTABLE",IF(ISERROR(IF(ScheduleCompile!E180="Off",0,IF(ScheduleCompile!E180="On",1,IF(ISNUMBER(ScheduleCompile!E180),ScheduleCompile!E180/1,IF(ISTEXT(ScheduleCompile!E180),IF(OR(ISNUMBER(FIND("5F",ScheduleCompile!E180)),ISNUMBER(FIND("0F",ScheduleCompile!E180)),ISNUMBER(FIND("8F",ScheduleCompile!E180)),ISNUMBER(FIND("1F",ScheduleCompile!E180)),ISNUMBER(FIND("2F",ScheduleCompile!E180)),ISNUMBER(FIND("3F",ScheduleCompile!E180)),ISNUMBER(FIND("6F",ScheduleCompile!E180)),ISNUMBER(FIND("7F",ScheduleCompile!E180)),ISNUMBER(FIND("9F",ScheduleCompile!E180)),ISNUMBER(FIND("4F",ScheduleCompile!E180))),VALUE(LEFT(ScheduleCompile!E180,FIND("F",ScheduleCompile!E180)-1)),ScheduleCompile!E180)))))),"",IF(ScheduleCompile!E180="Off",0,IF(ScheduleCompile!E180="On",1,IF(ISNUMBER(ScheduleCompile!E180),ScheduleCompile!E180/1,IF(ISTEXT(ScheduleCompile!E180),IF(OR(ISNUMBER(FIND("5F",ScheduleCompile!E180)),ISNUMBER(FIND("0F",ScheduleCompile!E180)),ISNUMBER(FIND("8F",ScheduleCompile!E180)),ISNUMBER(FIND("1F",ScheduleCompile!E180)),ISNUMBER(FIND("2F",ScheduleCompile!E180)),ISNUMBER(FIND("3F",ScheduleCompile!E180)),ISNUMBER(FIND("6F",ScheduleCompile!E180)),ISNUMBER(FIND("7F",ScheduleCompile!E180)),ISNUMBER(FIND("9F",ScheduleCompile!E180)),ISNUMBER(FIND("4F",ScheduleCompile!E180))),VALUE(LEFT(ScheduleCompile!E180,FIND("F",ScheduleCompile!E180)-1)),ScheduleCompile!E180)))))))</f>
        <v>0</v>
      </c>
      <c r="K187" s="1">
        <f>IF(AND(ISERROR(IF(ScheduleCompile!F180="Off",0,IF(ScheduleCompile!F180="On",1,IF(ISNUMBER(ScheduleCompile!F180),ScheduleCompile!F180/1,IF(ISTEXT(ScheduleCompile!F180),IF(OR(ISNUMBER(FIND("5F",ScheduleCompile!F180)),ISNUMBER(FIND("0F",ScheduleCompile!F180)),ISNUMBER(FIND("8F",ScheduleCompile!F180)),ISNUMBER(FIND("1F",ScheduleCompile!F180)),ISNUMBER(FIND("2F",ScheduleCompile!F180)),ISNUMBER(FIND("3F",ScheduleCompile!F180)),ISNUMBER(FIND("6F",ScheduleCompile!F180)),ISNUMBER(FIND("7F",ScheduleCompile!F180)),ISNUMBER(FIND("9F",ScheduleCompile!F180)),ISNUMBER(FIND("4F",ScheduleCompile!F180))),VALUE(LEFT(ScheduleCompile!F180,FIND("F",ScheduleCompile!F180)-1)),ScheduleCompile!F180)))))),ISTEXT(ScheduleCompile!#REF!)),"ENDTABLE",IF(ISERROR(IF(ScheduleCompile!F180="Off",0,IF(ScheduleCompile!F180="On",1,IF(ISNUMBER(ScheduleCompile!F180),ScheduleCompile!F180/1,IF(ISTEXT(ScheduleCompile!F180),IF(OR(ISNUMBER(FIND("5F",ScheduleCompile!F180)),ISNUMBER(FIND("0F",ScheduleCompile!F180)),ISNUMBER(FIND("8F",ScheduleCompile!F180)),ISNUMBER(FIND("1F",ScheduleCompile!F180)),ISNUMBER(FIND("2F",ScheduleCompile!F180)),ISNUMBER(FIND("3F",ScheduleCompile!F180)),ISNUMBER(FIND("6F",ScheduleCompile!F180)),ISNUMBER(FIND("7F",ScheduleCompile!F180)),ISNUMBER(FIND("9F",ScheduleCompile!F180)),ISNUMBER(FIND("4F",ScheduleCompile!F180))),VALUE(LEFT(ScheduleCompile!F180,FIND("F",ScheduleCompile!F180)-1)),ScheduleCompile!F180)))))),"",IF(ScheduleCompile!F180="Off",0,IF(ScheduleCompile!F180="On",1,IF(ISNUMBER(ScheduleCompile!F180),ScheduleCompile!F180/1,IF(ISTEXT(ScheduleCompile!F180),IF(OR(ISNUMBER(FIND("5F",ScheduleCompile!F180)),ISNUMBER(FIND("0F",ScheduleCompile!F180)),ISNUMBER(FIND("8F",ScheduleCompile!F180)),ISNUMBER(FIND("1F",ScheduleCompile!F180)),ISNUMBER(FIND("2F",ScheduleCompile!F180)),ISNUMBER(FIND("3F",ScheduleCompile!F180)),ISNUMBER(FIND("6F",ScheduleCompile!F180)),ISNUMBER(FIND("7F",ScheduleCompile!F180)),ISNUMBER(FIND("9F",ScheduleCompile!F180)),ISNUMBER(FIND("4F",ScheduleCompile!F180))),VALUE(LEFT(ScheduleCompile!F180,FIND("F",ScheduleCompile!F180)-1)),ScheduleCompile!F180)))))))</f>
        <v>0</v>
      </c>
      <c r="L187" s="1">
        <f>IF(AND(ISERROR(IF(ScheduleCompile!G180="Off",0,IF(ScheduleCompile!G180="On",1,IF(ISNUMBER(ScheduleCompile!G180),ScheduleCompile!G180/1,IF(ISTEXT(ScheduleCompile!G180),IF(OR(ISNUMBER(FIND("5F",ScheduleCompile!G180)),ISNUMBER(FIND("0F",ScheduleCompile!G180)),ISNUMBER(FIND("8F",ScheduleCompile!G180)),ISNUMBER(FIND("1F",ScheduleCompile!G180)),ISNUMBER(FIND("2F",ScheduleCompile!G180)),ISNUMBER(FIND("3F",ScheduleCompile!G180)),ISNUMBER(FIND("6F",ScheduleCompile!G180)),ISNUMBER(FIND("7F",ScheduleCompile!G180)),ISNUMBER(FIND("9F",ScheduleCompile!G180)),ISNUMBER(FIND("4F",ScheduleCompile!G180))),VALUE(LEFT(ScheduleCompile!G180,FIND("F",ScheduleCompile!G180)-1)),ScheduleCompile!G180)))))),ISTEXT(ScheduleCompile!#REF!)),"ENDTABLE",IF(ISERROR(IF(ScheduleCompile!G180="Off",0,IF(ScheduleCompile!G180="On",1,IF(ISNUMBER(ScheduleCompile!G180),ScheduleCompile!G180/1,IF(ISTEXT(ScheduleCompile!G180),IF(OR(ISNUMBER(FIND("5F",ScheduleCompile!G180)),ISNUMBER(FIND("0F",ScheduleCompile!G180)),ISNUMBER(FIND("8F",ScheduleCompile!G180)),ISNUMBER(FIND("1F",ScheduleCompile!G180)),ISNUMBER(FIND("2F",ScheduleCompile!G180)),ISNUMBER(FIND("3F",ScheduleCompile!G180)),ISNUMBER(FIND("6F",ScheduleCompile!G180)),ISNUMBER(FIND("7F",ScheduleCompile!G180)),ISNUMBER(FIND("9F",ScheduleCompile!G180)),ISNUMBER(FIND("4F",ScheduleCompile!G180))),VALUE(LEFT(ScheduleCompile!G180,FIND("F",ScheduleCompile!G180)-1)),ScheduleCompile!G180)))))),"",IF(ScheduleCompile!G180="Off",0,IF(ScheduleCompile!G180="On",1,IF(ISNUMBER(ScheduleCompile!G180),ScheduleCompile!G180/1,IF(ISTEXT(ScheduleCompile!G180),IF(OR(ISNUMBER(FIND("5F",ScheduleCompile!G180)),ISNUMBER(FIND("0F",ScheduleCompile!G180)),ISNUMBER(FIND("8F",ScheduleCompile!G180)),ISNUMBER(FIND("1F",ScheduleCompile!G180)),ISNUMBER(FIND("2F",ScheduleCompile!G180)),ISNUMBER(FIND("3F",ScheduleCompile!G180)),ISNUMBER(FIND("6F",ScheduleCompile!G180)),ISNUMBER(FIND("7F",ScheduleCompile!G180)),ISNUMBER(FIND("9F",ScheduleCompile!G180)),ISNUMBER(FIND("4F",ScheduleCompile!G180))),VALUE(LEFT(ScheduleCompile!G180,FIND("F",ScheduleCompile!G180)-1)),ScheduleCompile!G180)))))))</f>
        <v>1</v>
      </c>
      <c r="M187" s="1">
        <f>IF(AND(ISERROR(IF(ScheduleCompile!H180="Off",0,IF(ScheduleCompile!H180="On",1,IF(ISNUMBER(ScheduleCompile!H180),ScheduleCompile!H180/1,IF(ISTEXT(ScheduleCompile!H180),IF(OR(ISNUMBER(FIND("5F",ScheduleCompile!H180)),ISNUMBER(FIND("0F",ScheduleCompile!H180)),ISNUMBER(FIND("8F",ScheduleCompile!H180)),ISNUMBER(FIND("1F",ScheduleCompile!H180)),ISNUMBER(FIND("2F",ScheduleCompile!H180)),ISNUMBER(FIND("3F",ScheduleCompile!H180)),ISNUMBER(FIND("6F",ScheduleCompile!H180)),ISNUMBER(FIND("7F",ScheduleCompile!H180)),ISNUMBER(FIND("9F",ScheduleCompile!H180)),ISNUMBER(FIND("4F",ScheduleCompile!H180))),VALUE(LEFT(ScheduleCompile!H180,FIND("F",ScheduleCompile!H180)-1)),ScheduleCompile!H180)))))),ISTEXT(ScheduleCompile!#REF!)),"ENDTABLE",IF(ISERROR(IF(ScheduleCompile!H180="Off",0,IF(ScheduleCompile!H180="On",1,IF(ISNUMBER(ScheduleCompile!H180),ScheduleCompile!H180/1,IF(ISTEXT(ScheduleCompile!H180),IF(OR(ISNUMBER(FIND("5F",ScheduleCompile!H180)),ISNUMBER(FIND("0F",ScheduleCompile!H180)),ISNUMBER(FIND("8F",ScheduleCompile!H180)),ISNUMBER(FIND("1F",ScheduleCompile!H180)),ISNUMBER(FIND("2F",ScheduleCompile!H180)),ISNUMBER(FIND("3F",ScheduleCompile!H180)),ISNUMBER(FIND("6F",ScheduleCompile!H180)),ISNUMBER(FIND("7F",ScheduleCompile!H180)),ISNUMBER(FIND("9F",ScheduleCompile!H180)),ISNUMBER(FIND("4F",ScheduleCompile!H180))),VALUE(LEFT(ScheduleCompile!H180,FIND("F",ScheduleCompile!H180)-1)),ScheduleCompile!H180)))))),"",IF(ScheduleCompile!H180="Off",0,IF(ScheduleCompile!H180="On",1,IF(ISNUMBER(ScheduleCompile!H180),ScheduleCompile!H180/1,IF(ISTEXT(ScheduleCompile!H180),IF(OR(ISNUMBER(FIND("5F",ScheduleCompile!H180)),ISNUMBER(FIND("0F",ScheduleCompile!H180)),ISNUMBER(FIND("8F",ScheduleCompile!H180)),ISNUMBER(FIND("1F",ScheduleCompile!H180)),ISNUMBER(FIND("2F",ScheduleCompile!H180)),ISNUMBER(FIND("3F",ScheduleCompile!H180)),ISNUMBER(FIND("6F",ScheduleCompile!H180)),ISNUMBER(FIND("7F",ScheduleCompile!H180)),ISNUMBER(FIND("9F",ScheduleCompile!H180)),ISNUMBER(FIND("4F",ScheduleCompile!H180))),VALUE(LEFT(ScheduleCompile!H180,FIND("F",ScheduleCompile!H180)-1)),ScheduleCompile!H180)))))))</f>
        <v>1</v>
      </c>
      <c r="N187" s="1">
        <f>IF(AND(ISERROR(IF(ScheduleCompile!I180="Off",0,IF(ScheduleCompile!I180="On",1,IF(ISNUMBER(ScheduleCompile!I180),ScheduleCompile!I180/1,IF(ISTEXT(ScheduleCompile!I180),IF(OR(ISNUMBER(FIND("5F",ScheduleCompile!I180)),ISNUMBER(FIND("0F",ScheduleCompile!I180)),ISNUMBER(FIND("8F",ScheduleCompile!I180)),ISNUMBER(FIND("1F",ScheduleCompile!I180)),ISNUMBER(FIND("2F",ScheduleCompile!I180)),ISNUMBER(FIND("3F",ScheduleCompile!I180)),ISNUMBER(FIND("6F",ScheduleCompile!I180)),ISNUMBER(FIND("7F",ScheduleCompile!I180)),ISNUMBER(FIND("9F",ScheduleCompile!I180)),ISNUMBER(FIND("4F",ScheduleCompile!I180))),VALUE(LEFT(ScheduleCompile!I180,FIND("F",ScheduleCompile!I180)-1)),ScheduleCompile!I180)))))),ISTEXT(ScheduleCompile!#REF!)),"ENDTABLE",IF(ISERROR(IF(ScheduleCompile!I180="Off",0,IF(ScheduleCompile!I180="On",1,IF(ISNUMBER(ScheduleCompile!I180),ScheduleCompile!I180/1,IF(ISTEXT(ScheduleCompile!I180),IF(OR(ISNUMBER(FIND("5F",ScheduleCompile!I180)),ISNUMBER(FIND("0F",ScheduleCompile!I180)),ISNUMBER(FIND("8F",ScheduleCompile!I180)),ISNUMBER(FIND("1F",ScheduleCompile!I180)),ISNUMBER(FIND("2F",ScheduleCompile!I180)),ISNUMBER(FIND("3F",ScheduleCompile!I180)),ISNUMBER(FIND("6F",ScheduleCompile!I180)),ISNUMBER(FIND("7F",ScheduleCompile!I180)),ISNUMBER(FIND("9F",ScheduleCompile!I180)),ISNUMBER(FIND("4F",ScheduleCompile!I180))),VALUE(LEFT(ScheduleCompile!I180,FIND("F",ScheduleCompile!I180)-1)),ScheduleCompile!I180)))))),"",IF(ScheduleCompile!I180="Off",0,IF(ScheduleCompile!I180="On",1,IF(ISNUMBER(ScheduleCompile!I180),ScheduleCompile!I180/1,IF(ISTEXT(ScheduleCompile!I180),IF(OR(ISNUMBER(FIND("5F",ScheduleCompile!I180)),ISNUMBER(FIND("0F",ScheduleCompile!I180)),ISNUMBER(FIND("8F",ScheduleCompile!I180)),ISNUMBER(FIND("1F",ScheduleCompile!I180)),ISNUMBER(FIND("2F",ScheduleCompile!I180)),ISNUMBER(FIND("3F",ScheduleCompile!I180)),ISNUMBER(FIND("6F",ScheduleCompile!I180)),ISNUMBER(FIND("7F",ScheduleCompile!I180)),ISNUMBER(FIND("9F",ScheduleCompile!I180)),ISNUMBER(FIND("4F",ScheduleCompile!I180))),VALUE(LEFT(ScheduleCompile!I180,FIND("F",ScheduleCompile!I180)-1)),ScheduleCompile!I180)))))))</f>
        <v>1</v>
      </c>
      <c r="O187" s="1">
        <f>IF(AND(ISERROR(IF(ScheduleCompile!J180="Off",0,IF(ScheduleCompile!J180="On",1,IF(ISNUMBER(ScheduleCompile!J180),ScheduleCompile!J180/1,IF(ISTEXT(ScheduleCompile!J180),IF(OR(ISNUMBER(FIND("5F",ScheduleCompile!J180)),ISNUMBER(FIND("0F",ScheduleCompile!J180)),ISNUMBER(FIND("8F",ScheduleCompile!J180)),ISNUMBER(FIND("1F",ScheduleCompile!J180)),ISNUMBER(FIND("2F",ScheduleCompile!J180)),ISNUMBER(FIND("3F",ScheduleCompile!J180)),ISNUMBER(FIND("6F",ScheduleCompile!J180)),ISNUMBER(FIND("7F",ScheduleCompile!J180)),ISNUMBER(FIND("9F",ScheduleCompile!J180)),ISNUMBER(FIND("4F",ScheduleCompile!J180))),VALUE(LEFT(ScheduleCompile!J180,FIND("F",ScheduleCompile!J180)-1)),ScheduleCompile!J180)))))),ISTEXT(ScheduleCompile!#REF!)),"ENDTABLE",IF(ISERROR(IF(ScheduleCompile!J180="Off",0,IF(ScheduleCompile!J180="On",1,IF(ISNUMBER(ScheduleCompile!J180),ScheduleCompile!J180/1,IF(ISTEXT(ScheduleCompile!J180),IF(OR(ISNUMBER(FIND("5F",ScheduleCompile!J180)),ISNUMBER(FIND("0F",ScheduleCompile!J180)),ISNUMBER(FIND("8F",ScheduleCompile!J180)),ISNUMBER(FIND("1F",ScheduleCompile!J180)),ISNUMBER(FIND("2F",ScheduleCompile!J180)),ISNUMBER(FIND("3F",ScheduleCompile!J180)),ISNUMBER(FIND("6F",ScheduleCompile!J180)),ISNUMBER(FIND("7F",ScheduleCompile!J180)),ISNUMBER(FIND("9F",ScheduleCompile!J180)),ISNUMBER(FIND("4F",ScheduleCompile!J180))),VALUE(LEFT(ScheduleCompile!J180,FIND("F",ScheduleCompile!J180)-1)),ScheduleCompile!J180)))))),"",IF(ScheduleCompile!J180="Off",0,IF(ScheduleCompile!J180="On",1,IF(ISNUMBER(ScheduleCompile!J180),ScheduleCompile!J180/1,IF(ISTEXT(ScheduleCompile!J180),IF(OR(ISNUMBER(FIND("5F",ScheduleCompile!J180)),ISNUMBER(FIND("0F",ScheduleCompile!J180)),ISNUMBER(FIND("8F",ScheduleCompile!J180)),ISNUMBER(FIND("1F",ScheduleCompile!J180)),ISNUMBER(FIND("2F",ScheduleCompile!J180)),ISNUMBER(FIND("3F",ScheduleCompile!J180)),ISNUMBER(FIND("6F",ScheduleCompile!J180)),ISNUMBER(FIND("7F",ScheduleCompile!J180)),ISNUMBER(FIND("9F",ScheduleCompile!J180)),ISNUMBER(FIND("4F",ScheduleCompile!J180))),VALUE(LEFT(ScheduleCompile!J180,FIND("F",ScheduleCompile!J180)-1)),ScheduleCompile!J180)))))))</f>
        <v>1</v>
      </c>
      <c r="P187" s="1">
        <f>IF(AND(ISERROR(IF(ScheduleCompile!K180="Off",0,IF(ScheduleCompile!K180="On",1,IF(ISNUMBER(ScheduleCompile!K180),ScheduleCompile!K180/1,IF(ISTEXT(ScheduleCompile!K180),IF(OR(ISNUMBER(FIND("5F",ScheduleCompile!K180)),ISNUMBER(FIND("0F",ScheduleCompile!K180)),ISNUMBER(FIND("8F",ScheduleCompile!K180)),ISNUMBER(FIND("1F",ScheduleCompile!K180)),ISNUMBER(FIND("2F",ScheduleCompile!K180)),ISNUMBER(FIND("3F",ScheduleCompile!K180)),ISNUMBER(FIND("6F",ScheduleCompile!K180)),ISNUMBER(FIND("7F",ScheduleCompile!K180)),ISNUMBER(FIND("9F",ScheduleCompile!K180)),ISNUMBER(FIND("4F",ScheduleCompile!K180))),VALUE(LEFT(ScheduleCompile!K180,FIND("F",ScheduleCompile!K180)-1)),ScheduleCompile!K180)))))),ISTEXT(ScheduleCompile!#REF!)),"ENDTABLE",IF(ISERROR(IF(ScheduleCompile!K180="Off",0,IF(ScheduleCompile!K180="On",1,IF(ISNUMBER(ScheduleCompile!K180),ScheduleCompile!K180/1,IF(ISTEXT(ScheduleCompile!K180),IF(OR(ISNUMBER(FIND("5F",ScheduleCompile!K180)),ISNUMBER(FIND("0F",ScheduleCompile!K180)),ISNUMBER(FIND("8F",ScheduleCompile!K180)),ISNUMBER(FIND("1F",ScheduleCompile!K180)),ISNUMBER(FIND("2F",ScheduleCompile!K180)),ISNUMBER(FIND("3F",ScheduleCompile!K180)),ISNUMBER(FIND("6F",ScheduleCompile!K180)),ISNUMBER(FIND("7F",ScheduleCompile!K180)),ISNUMBER(FIND("9F",ScheduleCompile!K180)),ISNUMBER(FIND("4F",ScheduleCompile!K180))),VALUE(LEFT(ScheduleCompile!K180,FIND("F",ScheduleCompile!K180)-1)),ScheduleCompile!K180)))))),"",IF(ScheduleCompile!K180="Off",0,IF(ScheduleCompile!K180="On",1,IF(ISNUMBER(ScheduleCompile!K180),ScheduleCompile!K180/1,IF(ISTEXT(ScheduleCompile!K180),IF(OR(ISNUMBER(FIND("5F",ScheduleCompile!K180)),ISNUMBER(FIND("0F",ScheduleCompile!K180)),ISNUMBER(FIND("8F",ScheduleCompile!K180)),ISNUMBER(FIND("1F",ScheduleCompile!K180)),ISNUMBER(FIND("2F",ScheduleCompile!K180)),ISNUMBER(FIND("3F",ScheduleCompile!K180)),ISNUMBER(FIND("6F",ScheduleCompile!K180)),ISNUMBER(FIND("7F",ScheduleCompile!K180)),ISNUMBER(FIND("9F",ScheduleCompile!K180)),ISNUMBER(FIND("4F",ScheduleCompile!K180))),VALUE(LEFT(ScheduleCompile!K180,FIND("F",ScheduleCompile!K180)-1)),ScheduleCompile!K180)))))))</f>
        <v>1</v>
      </c>
      <c r="Q187" s="1">
        <f>IF(AND(ISERROR(IF(ScheduleCompile!L180="Off",0,IF(ScheduleCompile!L180="On",1,IF(ISNUMBER(ScheduleCompile!L180),ScheduleCompile!L180/1,IF(ISTEXT(ScheduleCompile!L180),IF(OR(ISNUMBER(FIND("5F",ScheduleCompile!L180)),ISNUMBER(FIND("0F",ScheduleCompile!L180)),ISNUMBER(FIND("8F",ScheduleCompile!L180)),ISNUMBER(FIND("1F",ScheduleCompile!L180)),ISNUMBER(FIND("2F",ScheduleCompile!L180)),ISNUMBER(FIND("3F",ScheduleCompile!L180)),ISNUMBER(FIND("6F",ScheduleCompile!L180)),ISNUMBER(FIND("7F",ScheduleCompile!L180)),ISNUMBER(FIND("9F",ScheduleCompile!L180)),ISNUMBER(FIND("4F",ScheduleCompile!L180))),VALUE(LEFT(ScheduleCompile!L180,FIND("F",ScheduleCompile!L180)-1)),ScheduleCompile!L180)))))),ISTEXT(ScheduleCompile!#REF!)),"ENDTABLE",IF(ISERROR(IF(ScheduleCompile!L180="Off",0,IF(ScheduleCompile!L180="On",1,IF(ISNUMBER(ScheduleCompile!L180),ScheduleCompile!L180/1,IF(ISTEXT(ScheduleCompile!L180),IF(OR(ISNUMBER(FIND("5F",ScheduleCompile!L180)),ISNUMBER(FIND("0F",ScheduleCompile!L180)),ISNUMBER(FIND("8F",ScheduleCompile!L180)),ISNUMBER(FIND("1F",ScheduleCompile!L180)),ISNUMBER(FIND("2F",ScheduleCompile!L180)),ISNUMBER(FIND("3F",ScheduleCompile!L180)),ISNUMBER(FIND("6F",ScheduleCompile!L180)),ISNUMBER(FIND("7F",ScheduleCompile!L180)),ISNUMBER(FIND("9F",ScheduleCompile!L180)),ISNUMBER(FIND("4F",ScheduleCompile!L180))),VALUE(LEFT(ScheduleCompile!L180,FIND("F",ScheduleCompile!L180)-1)),ScheduleCompile!L180)))))),"",IF(ScheduleCompile!L180="Off",0,IF(ScheduleCompile!L180="On",1,IF(ISNUMBER(ScheduleCompile!L180),ScheduleCompile!L180/1,IF(ISTEXT(ScheduleCompile!L180),IF(OR(ISNUMBER(FIND("5F",ScheduleCompile!L180)),ISNUMBER(FIND("0F",ScheduleCompile!L180)),ISNUMBER(FIND("8F",ScheduleCompile!L180)),ISNUMBER(FIND("1F",ScheduleCompile!L180)),ISNUMBER(FIND("2F",ScheduleCompile!L180)),ISNUMBER(FIND("3F",ScheduleCompile!L180)),ISNUMBER(FIND("6F",ScheduleCompile!L180)),ISNUMBER(FIND("7F",ScheduleCompile!L180)),ISNUMBER(FIND("9F",ScheduleCompile!L180)),ISNUMBER(FIND("4F",ScheduleCompile!L180))),VALUE(LEFT(ScheduleCompile!L180,FIND("F",ScheduleCompile!L180)-1)),ScheduleCompile!L180)))))))</f>
        <v>1</v>
      </c>
      <c r="R187" s="1">
        <f>IF(AND(ISERROR(IF(ScheduleCompile!M180="Off",0,IF(ScheduleCompile!M180="On",1,IF(ISNUMBER(ScheduleCompile!M180),ScheduleCompile!M180/1,IF(ISTEXT(ScheduleCompile!M180),IF(OR(ISNUMBER(FIND("5F",ScheduleCompile!M180)),ISNUMBER(FIND("0F",ScheduleCompile!M180)),ISNUMBER(FIND("8F",ScheduleCompile!M180)),ISNUMBER(FIND("1F",ScheduleCompile!M180)),ISNUMBER(FIND("2F",ScheduleCompile!M180)),ISNUMBER(FIND("3F",ScheduleCompile!M180)),ISNUMBER(FIND("6F",ScheduleCompile!M180)),ISNUMBER(FIND("7F",ScheduleCompile!M180)),ISNUMBER(FIND("9F",ScheduleCompile!M180)),ISNUMBER(FIND("4F",ScheduleCompile!M180))),VALUE(LEFT(ScheduleCompile!M180,FIND("F",ScheduleCompile!M180)-1)),ScheduleCompile!M180)))))),ISTEXT(ScheduleCompile!#REF!)),"ENDTABLE",IF(ISERROR(IF(ScheduleCompile!M180="Off",0,IF(ScheduleCompile!M180="On",1,IF(ISNUMBER(ScheduleCompile!M180),ScheduleCompile!M180/1,IF(ISTEXT(ScheduleCompile!M180),IF(OR(ISNUMBER(FIND("5F",ScheduleCompile!M180)),ISNUMBER(FIND("0F",ScheduleCompile!M180)),ISNUMBER(FIND("8F",ScheduleCompile!M180)),ISNUMBER(FIND("1F",ScheduleCompile!M180)),ISNUMBER(FIND("2F",ScheduleCompile!M180)),ISNUMBER(FIND("3F",ScheduleCompile!M180)),ISNUMBER(FIND("6F",ScheduleCompile!M180)),ISNUMBER(FIND("7F",ScheduleCompile!M180)),ISNUMBER(FIND("9F",ScheduleCompile!M180)),ISNUMBER(FIND("4F",ScheduleCompile!M180))),VALUE(LEFT(ScheduleCompile!M180,FIND("F",ScheduleCompile!M180)-1)),ScheduleCompile!M180)))))),"",IF(ScheduleCompile!M180="Off",0,IF(ScheduleCompile!M180="On",1,IF(ISNUMBER(ScheduleCompile!M180),ScheduleCompile!M180/1,IF(ISTEXT(ScheduleCompile!M180),IF(OR(ISNUMBER(FIND("5F",ScheduleCompile!M180)),ISNUMBER(FIND("0F",ScheduleCompile!M180)),ISNUMBER(FIND("8F",ScheduleCompile!M180)),ISNUMBER(FIND("1F",ScheduleCompile!M180)),ISNUMBER(FIND("2F",ScheduleCompile!M180)),ISNUMBER(FIND("3F",ScheduleCompile!M180)),ISNUMBER(FIND("6F",ScheduleCompile!M180)),ISNUMBER(FIND("7F",ScheduleCompile!M180)),ISNUMBER(FIND("9F",ScheduleCompile!M180)),ISNUMBER(FIND("4F",ScheduleCompile!M180))),VALUE(LEFT(ScheduleCompile!M180,FIND("F",ScheduleCompile!M180)-1)),ScheduleCompile!M180)))))))</f>
        <v>1</v>
      </c>
      <c r="S187" s="1">
        <f>IF(AND(ISERROR(IF(ScheduleCompile!N180="Off",0,IF(ScheduleCompile!N180="On",1,IF(ISNUMBER(ScheduleCompile!N180),ScheduleCompile!N180/1,IF(ISTEXT(ScheduleCompile!N180),IF(OR(ISNUMBER(FIND("5F",ScheduleCompile!N180)),ISNUMBER(FIND("0F",ScheduleCompile!N180)),ISNUMBER(FIND("8F",ScheduleCompile!N180)),ISNUMBER(FIND("1F",ScheduleCompile!N180)),ISNUMBER(FIND("2F",ScheduleCompile!N180)),ISNUMBER(FIND("3F",ScheduleCompile!N180)),ISNUMBER(FIND("6F",ScheduleCompile!N180)),ISNUMBER(FIND("7F",ScheduleCompile!N180)),ISNUMBER(FIND("9F",ScheduleCompile!N180)),ISNUMBER(FIND("4F",ScheduleCompile!N180))),VALUE(LEFT(ScheduleCompile!N180,FIND("F",ScheduleCompile!N180)-1)),ScheduleCompile!N180)))))),ISTEXT(ScheduleCompile!#REF!)),"ENDTABLE",IF(ISERROR(IF(ScheduleCompile!N180="Off",0,IF(ScheduleCompile!N180="On",1,IF(ISNUMBER(ScheduleCompile!N180),ScheduleCompile!N180/1,IF(ISTEXT(ScheduleCompile!N180),IF(OR(ISNUMBER(FIND("5F",ScheduleCompile!N180)),ISNUMBER(FIND("0F",ScheduleCompile!N180)),ISNUMBER(FIND("8F",ScheduleCompile!N180)),ISNUMBER(FIND("1F",ScheduleCompile!N180)),ISNUMBER(FIND("2F",ScheduleCompile!N180)),ISNUMBER(FIND("3F",ScheduleCompile!N180)),ISNUMBER(FIND("6F",ScheduleCompile!N180)),ISNUMBER(FIND("7F",ScheduleCompile!N180)),ISNUMBER(FIND("9F",ScheduleCompile!N180)),ISNUMBER(FIND("4F",ScheduleCompile!N180))),VALUE(LEFT(ScheduleCompile!N180,FIND("F",ScheduleCompile!N180)-1)),ScheduleCompile!N180)))))),"",IF(ScheduleCompile!N180="Off",0,IF(ScheduleCompile!N180="On",1,IF(ISNUMBER(ScheduleCompile!N180),ScheduleCompile!N180/1,IF(ISTEXT(ScheduleCompile!N180),IF(OR(ISNUMBER(FIND("5F",ScheduleCompile!N180)),ISNUMBER(FIND("0F",ScheduleCompile!N180)),ISNUMBER(FIND("8F",ScheduleCompile!N180)),ISNUMBER(FIND("1F",ScheduleCompile!N180)),ISNUMBER(FIND("2F",ScheduleCompile!N180)),ISNUMBER(FIND("3F",ScheduleCompile!N180)),ISNUMBER(FIND("6F",ScheduleCompile!N180)),ISNUMBER(FIND("7F",ScheduleCompile!N180)),ISNUMBER(FIND("9F",ScheduleCompile!N180)),ISNUMBER(FIND("4F",ScheduleCompile!N180))),VALUE(LEFT(ScheduleCompile!N180,FIND("F",ScheduleCompile!N180)-1)),ScheduleCompile!N180)))))))</f>
        <v>1</v>
      </c>
      <c r="T187" s="1">
        <f>IF(AND(ISERROR(IF(ScheduleCompile!O180="Off",0,IF(ScheduleCompile!O180="On",1,IF(ISNUMBER(ScheduleCompile!O180),ScheduleCompile!O180/1,IF(ISTEXT(ScheduleCompile!O180),IF(OR(ISNUMBER(FIND("5F",ScheduleCompile!O180)),ISNUMBER(FIND("0F",ScheduleCompile!O180)),ISNUMBER(FIND("8F",ScheduleCompile!O180)),ISNUMBER(FIND("1F",ScheduleCompile!O180)),ISNUMBER(FIND("2F",ScheduleCompile!O180)),ISNUMBER(FIND("3F",ScheduleCompile!O180)),ISNUMBER(FIND("6F",ScheduleCompile!O180)),ISNUMBER(FIND("7F",ScheduleCompile!O180)),ISNUMBER(FIND("9F",ScheduleCompile!O180)),ISNUMBER(FIND("4F",ScheduleCompile!O180))),VALUE(LEFT(ScheduleCompile!O180,FIND("F",ScheduleCompile!O180)-1)),ScheduleCompile!O180)))))),ISTEXT(ScheduleCompile!#REF!)),"ENDTABLE",IF(ISERROR(IF(ScheduleCompile!O180="Off",0,IF(ScheduleCompile!O180="On",1,IF(ISNUMBER(ScheduleCompile!O180),ScheduleCompile!O180/1,IF(ISTEXT(ScheduleCompile!O180),IF(OR(ISNUMBER(FIND("5F",ScheduleCompile!O180)),ISNUMBER(FIND("0F",ScheduleCompile!O180)),ISNUMBER(FIND("8F",ScheduleCompile!O180)),ISNUMBER(FIND("1F",ScheduleCompile!O180)),ISNUMBER(FIND("2F",ScheduleCompile!O180)),ISNUMBER(FIND("3F",ScheduleCompile!O180)),ISNUMBER(FIND("6F",ScheduleCompile!O180)),ISNUMBER(FIND("7F",ScheduleCompile!O180)),ISNUMBER(FIND("9F",ScheduleCompile!O180)),ISNUMBER(FIND("4F",ScheduleCompile!O180))),VALUE(LEFT(ScheduleCompile!O180,FIND("F",ScheduleCompile!O180)-1)),ScheduleCompile!O180)))))),"",IF(ScheduleCompile!O180="Off",0,IF(ScheduleCompile!O180="On",1,IF(ISNUMBER(ScheduleCompile!O180),ScheduleCompile!O180/1,IF(ISTEXT(ScheduleCompile!O180),IF(OR(ISNUMBER(FIND("5F",ScheduleCompile!O180)),ISNUMBER(FIND("0F",ScheduleCompile!O180)),ISNUMBER(FIND("8F",ScheduleCompile!O180)),ISNUMBER(FIND("1F",ScheduleCompile!O180)),ISNUMBER(FIND("2F",ScheduleCompile!O180)),ISNUMBER(FIND("3F",ScheduleCompile!O180)),ISNUMBER(FIND("6F",ScheduleCompile!O180)),ISNUMBER(FIND("7F",ScheduleCompile!O180)),ISNUMBER(FIND("9F",ScheduleCompile!O180)),ISNUMBER(FIND("4F",ScheduleCompile!O180))),VALUE(LEFT(ScheduleCompile!O180,FIND("F",ScheduleCompile!O180)-1)),ScheduleCompile!O180)))))))</f>
        <v>1</v>
      </c>
      <c r="U187" s="1">
        <f>IF(AND(ISERROR(IF(ScheduleCompile!P180="Off",0,IF(ScheduleCompile!P180="On",1,IF(ISNUMBER(ScheduleCompile!P180),ScheduleCompile!P180/1,IF(ISTEXT(ScheduleCompile!P180),IF(OR(ISNUMBER(FIND("5F",ScheduleCompile!P180)),ISNUMBER(FIND("0F",ScheduleCompile!P180)),ISNUMBER(FIND("8F",ScheduleCompile!P180)),ISNUMBER(FIND("1F",ScheduleCompile!P180)),ISNUMBER(FIND("2F",ScheduleCompile!P180)),ISNUMBER(FIND("3F",ScheduleCompile!P180)),ISNUMBER(FIND("6F",ScheduleCompile!P180)),ISNUMBER(FIND("7F",ScheduleCompile!P180)),ISNUMBER(FIND("9F",ScheduleCompile!P180)),ISNUMBER(FIND("4F",ScheduleCompile!P180))),VALUE(LEFT(ScheduleCompile!P180,FIND("F",ScheduleCompile!P180)-1)),ScheduleCompile!P180)))))),ISTEXT(ScheduleCompile!#REF!)),"ENDTABLE",IF(ISERROR(IF(ScheduleCompile!P180="Off",0,IF(ScheduleCompile!P180="On",1,IF(ISNUMBER(ScheduleCompile!P180),ScheduleCompile!P180/1,IF(ISTEXT(ScheduleCompile!P180),IF(OR(ISNUMBER(FIND("5F",ScheduleCompile!P180)),ISNUMBER(FIND("0F",ScheduleCompile!P180)),ISNUMBER(FIND("8F",ScheduleCompile!P180)),ISNUMBER(FIND("1F",ScheduleCompile!P180)),ISNUMBER(FIND("2F",ScheduleCompile!P180)),ISNUMBER(FIND("3F",ScheduleCompile!P180)),ISNUMBER(FIND("6F",ScheduleCompile!P180)),ISNUMBER(FIND("7F",ScheduleCompile!P180)),ISNUMBER(FIND("9F",ScheduleCompile!P180)),ISNUMBER(FIND("4F",ScheduleCompile!P180))),VALUE(LEFT(ScheduleCompile!P180,FIND("F",ScheduleCompile!P180)-1)),ScheduleCompile!P180)))))),"",IF(ScheduleCompile!P180="Off",0,IF(ScheduleCompile!P180="On",1,IF(ISNUMBER(ScheduleCompile!P180),ScheduleCompile!P180/1,IF(ISTEXT(ScheduleCompile!P180),IF(OR(ISNUMBER(FIND("5F",ScheduleCompile!P180)),ISNUMBER(FIND("0F",ScheduleCompile!P180)),ISNUMBER(FIND("8F",ScheduleCompile!P180)),ISNUMBER(FIND("1F",ScheduleCompile!P180)),ISNUMBER(FIND("2F",ScheduleCompile!P180)),ISNUMBER(FIND("3F",ScheduleCompile!P180)),ISNUMBER(FIND("6F",ScheduleCompile!P180)),ISNUMBER(FIND("7F",ScheduleCompile!P180)),ISNUMBER(FIND("9F",ScheduleCompile!P180)),ISNUMBER(FIND("4F",ScheduleCompile!P180))),VALUE(LEFT(ScheduleCompile!P180,FIND("F",ScheduleCompile!P180)-1)),ScheduleCompile!P180)))))))</f>
        <v>1</v>
      </c>
      <c r="V187" s="1">
        <f>IF(AND(ISERROR(IF(ScheduleCompile!Q180="Off",0,IF(ScheduleCompile!Q180="On",1,IF(ISNUMBER(ScheduleCompile!Q180),ScheduleCompile!Q180/1,IF(ISTEXT(ScheduleCompile!Q180),IF(OR(ISNUMBER(FIND("5F",ScheduleCompile!Q180)),ISNUMBER(FIND("0F",ScheduleCompile!Q180)),ISNUMBER(FIND("8F",ScheduleCompile!Q180)),ISNUMBER(FIND("1F",ScheduleCompile!Q180)),ISNUMBER(FIND("2F",ScheduleCompile!Q180)),ISNUMBER(FIND("3F",ScheduleCompile!Q180)),ISNUMBER(FIND("6F",ScheduleCompile!Q180)),ISNUMBER(FIND("7F",ScheduleCompile!Q180)),ISNUMBER(FIND("9F",ScheduleCompile!Q180)),ISNUMBER(FIND("4F",ScheduleCompile!Q180))),VALUE(LEFT(ScheduleCompile!Q180,FIND("F",ScheduleCompile!Q180)-1)),ScheduleCompile!Q180)))))),ISTEXT(ScheduleCompile!#REF!)),"ENDTABLE",IF(ISERROR(IF(ScheduleCompile!Q180="Off",0,IF(ScheduleCompile!Q180="On",1,IF(ISNUMBER(ScheduleCompile!Q180),ScheduleCompile!Q180/1,IF(ISTEXT(ScheduleCompile!Q180),IF(OR(ISNUMBER(FIND("5F",ScheduleCompile!Q180)),ISNUMBER(FIND("0F",ScheduleCompile!Q180)),ISNUMBER(FIND("8F",ScheduleCompile!Q180)),ISNUMBER(FIND("1F",ScheduleCompile!Q180)),ISNUMBER(FIND("2F",ScheduleCompile!Q180)),ISNUMBER(FIND("3F",ScheduleCompile!Q180)),ISNUMBER(FIND("6F",ScheduleCompile!Q180)),ISNUMBER(FIND("7F",ScheduleCompile!Q180)),ISNUMBER(FIND("9F",ScheduleCompile!Q180)),ISNUMBER(FIND("4F",ScheduleCompile!Q180))),VALUE(LEFT(ScheduleCompile!Q180,FIND("F",ScheduleCompile!Q180)-1)),ScheduleCompile!Q180)))))),"",IF(ScheduleCompile!Q180="Off",0,IF(ScheduleCompile!Q180="On",1,IF(ISNUMBER(ScheduleCompile!Q180),ScheduleCompile!Q180/1,IF(ISTEXT(ScheduleCompile!Q180),IF(OR(ISNUMBER(FIND("5F",ScheduleCompile!Q180)),ISNUMBER(FIND("0F",ScheduleCompile!Q180)),ISNUMBER(FIND("8F",ScheduleCompile!Q180)),ISNUMBER(FIND("1F",ScheduleCompile!Q180)),ISNUMBER(FIND("2F",ScheduleCompile!Q180)),ISNUMBER(FIND("3F",ScheduleCompile!Q180)),ISNUMBER(FIND("6F",ScheduleCompile!Q180)),ISNUMBER(FIND("7F",ScheduleCompile!Q180)),ISNUMBER(FIND("9F",ScheduleCompile!Q180)),ISNUMBER(FIND("4F",ScheduleCompile!Q180))),VALUE(LEFT(ScheduleCompile!Q180,FIND("F",ScheduleCompile!Q180)-1)),ScheduleCompile!Q180)))))))</f>
        <v>1</v>
      </c>
      <c r="W187" s="1">
        <f>IF(AND(ISERROR(IF(ScheduleCompile!R180="Off",0,IF(ScheduleCompile!R180="On",1,IF(ISNUMBER(ScheduleCompile!R180),ScheduleCompile!R180/1,IF(ISTEXT(ScheduleCompile!R180),IF(OR(ISNUMBER(FIND("5F",ScheduleCompile!R180)),ISNUMBER(FIND("0F",ScheduleCompile!R180)),ISNUMBER(FIND("8F",ScheduleCompile!R180)),ISNUMBER(FIND("1F",ScheduleCompile!R180)),ISNUMBER(FIND("2F",ScheduleCompile!R180)),ISNUMBER(FIND("3F",ScheduleCompile!R180)),ISNUMBER(FIND("6F",ScheduleCompile!R180)),ISNUMBER(FIND("7F",ScheduleCompile!R180)),ISNUMBER(FIND("9F",ScheduleCompile!R180)),ISNUMBER(FIND("4F",ScheduleCompile!R180))),VALUE(LEFT(ScheduleCompile!R180,FIND("F",ScheduleCompile!R180)-1)),ScheduleCompile!R180)))))),ISTEXT(ScheduleCompile!#REF!)),"ENDTABLE",IF(ISERROR(IF(ScheduleCompile!R180="Off",0,IF(ScheduleCompile!R180="On",1,IF(ISNUMBER(ScheduleCompile!R180),ScheduleCompile!R180/1,IF(ISTEXT(ScheduleCompile!R180),IF(OR(ISNUMBER(FIND("5F",ScheduleCompile!R180)),ISNUMBER(FIND("0F",ScheduleCompile!R180)),ISNUMBER(FIND("8F",ScheduleCompile!R180)),ISNUMBER(FIND("1F",ScheduleCompile!R180)),ISNUMBER(FIND("2F",ScheduleCompile!R180)),ISNUMBER(FIND("3F",ScheduleCompile!R180)),ISNUMBER(FIND("6F",ScheduleCompile!R180)),ISNUMBER(FIND("7F",ScheduleCompile!R180)),ISNUMBER(FIND("9F",ScheduleCompile!R180)),ISNUMBER(FIND("4F",ScheduleCompile!R180))),VALUE(LEFT(ScheduleCompile!R180,FIND("F",ScheduleCompile!R180)-1)),ScheduleCompile!R180)))))),"",IF(ScheduleCompile!R180="Off",0,IF(ScheduleCompile!R180="On",1,IF(ISNUMBER(ScheduleCompile!R180),ScheduleCompile!R180/1,IF(ISTEXT(ScheduleCompile!R180),IF(OR(ISNUMBER(FIND("5F",ScheduleCompile!R180)),ISNUMBER(FIND("0F",ScheduleCompile!R180)),ISNUMBER(FIND("8F",ScheduleCompile!R180)),ISNUMBER(FIND("1F",ScheduleCompile!R180)),ISNUMBER(FIND("2F",ScheduleCompile!R180)),ISNUMBER(FIND("3F",ScheduleCompile!R180)),ISNUMBER(FIND("6F",ScheduleCompile!R180)),ISNUMBER(FIND("7F",ScheduleCompile!R180)),ISNUMBER(FIND("9F",ScheduleCompile!R180)),ISNUMBER(FIND("4F",ScheduleCompile!R180))),VALUE(LEFT(ScheduleCompile!R180,FIND("F",ScheduleCompile!R180)-1)),ScheduleCompile!R180)))))))</f>
        <v>1</v>
      </c>
      <c r="X187" s="1">
        <f>IF(AND(ISERROR(IF(ScheduleCompile!S180="Off",0,IF(ScheduleCompile!S180="On",1,IF(ISNUMBER(ScheduleCompile!S180),ScheduleCompile!S180/1,IF(ISTEXT(ScheduleCompile!S180),IF(OR(ISNUMBER(FIND("5F",ScheduleCompile!S180)),ISNUMBER(FIND("0F",ScheduleCompile!S180)),ISNUMBER(FIND("8F",ScheduleCompile!S180)),ISNUMBER(FIND("1F",ScheduleCompile!S180)),ISNUMBER(FIND("2F",ScheduleCompile!S180)),ISNUMBER(FIND("3F",ScheduleCompile!S180)),ISNUMBER(FIND("6F",ScheduleCompile!S180)),ISNUMBER(FIND("7F",ScheduleCompile!S180)),ISNUMBER(FIND("9F",ScheduleCompile!S180)),ISNUMBER(FIND("4F",ScheduleCompile!S180))),VALUE(LEFT(ScheduleCompile!S180,FIND("F",ScheduleCompile!S180)-1)),ScheduleCompile!S180)))))),ISTEXT(ScheduleCompile!#REF!)),"ENDTABLE",IF(ISERROR(IF(ScheduleCompile!S180="Off",0,IF(ScheduleCompile!S180="On",1,IF(ISNUMBER(ScheduleCompile!S180),ScheduleCompile!S180/1,IF(ISTEXT(ScheduleCompile!S180),IF(OR(ISNUMBER(FIND("5F",ScheduleCompile!S180)),ISNUMBER(FIND("0F",ScheduleCompile!S180)),ISNUMBER(FIND("8F",ScheduleCompile!S180)),ISNUMBER(FIND("1F",ScheduleCompile!S180)),ISNUMBER(FIND("2F",ScheduleCompile!S180)),ISNUMBER(FIND("3F",ScheduleCompile!S180)),ISNUMBER(FIND("6F",ScheduleCompile!S180)),ISNUMBER(FIND("7F",ScheduleCompile!S180)),ISNUMBER(FIND("9F",ScheduleCompile!S180)),ISNUMBER(FIND("4F",ScheduleCompile!S180))),VALUE(LEFT(ScheduleCompile!S180,FIND("F",ScheduleCompile!S180)-1)),ScheduleCompile!S180)))))),"",IF(ScheduleCompile!S180="Off",0,IF(ScheduleCompile!S180="On",1,IF(ISNUMBER(ScheduleCompile!S180),ScheduleCompile!S180/1,IF(ISTEXT(ScheduleCompile!S180),IF(OR(ISNUMBER(FIND("5F",ScheduleCompile!S180)),ISNUMBER(FIND("0F",ScheduleCompile!S180)),ISNUMBER(FIND("8F",ScheduleCompile!S180)),ISNUMBER(FIND("1F",ScheduleCompile!S180)),ISNUMBER(FIND("2F",ScheduleCompile!S180)),ISNUMBER(FIND("3F",ScheduleCompile!S180)),ISNUMBER(FIND("6F",ScheduleCompile!S180)),ISNUMBER(FIND("7F",ScheduleCompile!S180)),ISNUMBER(FIND("9F",ScheduleCompile!S180)),ISNUMBER(FIND("4F",ScheduleCompile!S180))),VALUE(LEFT(ScheduleCompile!S180,FIND("F",ScheduleCompile!S180)-1)),ScheduleCompile!S180)))))))</f>
        <v>1</v>
      </c>
      <c r="Y187" s="1">
        <f>IF(AND(ISERROR(IF(ScheduleCompile!T180="Off",0,IF(ScheduleCompile!T180="On",1,IF(ISNUMBER(ScheduleCompile!T180),ScheduleCompile!T180/1,IF(ISTEXT(ScheduleCompile!T180),IF(OR(ISNUMBER(FIND("5F",ScheduleCompile!T180)),ISNUMBER(FIND("0F",ScheduleCompile!T180)),ISNUMBER(FIND("8F",ScheduleCompile!T180)),ISNUMBER(FIND("1F",ScheduleCompile!T180)),ISNUMBER(FIND("2F",ScheduleCompile!T180)),ISNUMBER(FIND("3F",ScheduleCompile!T180)),ISNUMBER(FIND("6F",ScheduleCompile!T180)),ISNUMBER(FIND("7F",ScheduleCompile!T180)),ISNUMBER(FIND("9F",ScheduleCompile!T180)),ISNUMBER(FIND("4F",ScheduleCompile!T180))),VALUE(LEFT(ScheduleCompile!T180,FIND("F",ScheduleCompile!T180)-1)),ScheduleCompile!T180)))))),ISTEXT(ScheduleCompile!#REF!)),"ENDTABLE",IF(ISERROR(IF(ScheduleCompile!T180="Off",0,IF(ScheduleCompile!T180="On",1,IF(ISNUMBER(ScheduleCompile!T180),ScheduleCompile!T180/1,IF(ISTEXT(ScheduleCompile!T180),IF(OR(ISNUMBER(FIND("5F",ScheduleCompile!T180)),ISNUMBER(FIND("0F",ScheduleCompile!T180)),ISNUMBER(FIND("8F",ScheduleCompile!T180)),ISNUMBER(FIND("1F",ScheduleCompile!T180)),ISNUMBER(FIND("2F",ScheduleCompile!T180)),ISNUMBER(FIND("3F",ScheduleCompile!T180)),ISNUMBER(FIND("6F",ScheduleCompile!T180)),ISNUMBER(FIND("7F",ScheduleCompile!T180)),ISNUMBER(FIND("9F",ScheduleCompile!T180)),ISNUMBER(FIND("4F",ScheduleCompile!T180))),VALUE(LEFT(ScheduleCompile!T180,FIND("F",ScheduleCompile!T180)-1)),ScheduleCompile!T180)))))),"",IF(ScheduleCompile!T180="Off",0,IF(ScheduleCompile!T180="On",1,IF(ISNUMBER(ScheduleCompile!T180),ScheduleCompile!T180/1,IF(ISTEXT(ScheduleCompile!T180),IF(OR(ISNUMBER(FIND("5F",ScheduleCompile!T180)),ISNUMBER(FIND("0F",ScheduleCompile!T180)),ISNUMBER(FIND("8F",ScheduleCompile!T180)),ISNUMBER(FIND("1F",ScheduleCompile!T180)),ISNUMBER(FIND("2F",ScheduleCompile!T180)),ISNUMBER(FIND("3F",ScheduleCompile!T180)),ISNUMBER(FIND("6F",ScheduleCompile!T180)),ISNUMBER(FIND("7F",ScheduleCompile!T180)),ISNUMBER(FIND("9F",ScheduleCompile!T180)),ISNUMBER(FIND("4F",ScheduleCompile!T180))),VALUE(LEFT(ScheduleCompile!T180,FIND("F",ScheduleCompile!T180)-1)),ScheduleCompile!T180)))))))</f>
        <v>1</v>
      </c>
      <c r="Z187" s="1">
        <f>IF(AND(ISERROR(IF(ScheduleCompile!U180="Off",0,IF(ScheduleCompile!U180="On",1,IF(ISNUMBER(ScheduleCompile!U180),ScheduleCompile!U180/1,IF(ISTEXT(ScheduleCompile!U180),IF(OR(ISNUMBER(FIND("5F",ScheduleCompile!U180)),ISNUMBER(FIND("0F",ScheduleCompile!U180)),ISNUMBER(FIND("8F",ScheduleCompile!U180)),ISNUMBER(FIND("1F",ScheduleCompile!U180)),ISNUMBER(FIND("2F",ScheduleCompile!U180)),ISNUMBER(FIND("3F",ScheduleCompile!U180)),ISNUMBER(FIND("6F",ScheduleCompile!U180)),ISNUMBER(FIND("7F",ScheduleCompile!U180)),ISNUMBER(FIND("9F",ScheduleCompile!U180)),ISNUMBER(FIND("4F",ScheduleCompile!U180))),VALUE(LEFT(ScheduleCompile!U180,FIND("F",ScheduleCompile!U180)-1)),ScheduleCompile!U180)))))),ISTEXT(ScheduleCompile!#REF!)),"ENDTABLE",IF(ISERROR(IF(ScheduleCompile!U180="Off",0,IF(ScheduleCompile!U180="On",1,IF(ISNUMBER(ScheduleCompile!U180),ScheduleCompile!U180/1,IF(ISTEXT(ScheduleCompile!U180),IF(OR(ISNUMBER(FIND("5F",ScheduleCompile!U180)),ISNUMBER(FIND("0F",ScheduleCompile!U180)),ISNUMBER(FIND("8F",ScheduleCompile!U180)),ISNUMBER(FIND("1F",ScheduleCompile!U180)),ISNUMBER(FIND("2F",ScheduleCompile!U180)),ISNUMBER(FIND("3F",ScheduleCompile!U180)),ISNUMBER(FIND("6F",ScheduleCompile!U180)),ISNUMBER(FIND("7F",ScheduleCompile!U180)),ISNUMBER(FIND("9F",ScheduleCompile!U180)),ISNUMBER(FIND("4F",ScheduleCompile!U180))),VALUE(LEFT(ScheduleCompile!U180,FIND("F",ScheduleCompile!U180)-1)),ScheduleCompile!U180)))))),"",IF(ScheduleCompile!U180="Off",0,IF(ScheduleCompile!U180="On",1,IF(ISNUMBER(ScheduleCompile!U180),ScheduleCompile!U180/1,IF(ISTEXT(ScheduleCompile!U180),IF(OR(ISNUMBER(FIND("5F",ScheduleCompile!U180)),ISNUMBER(FIND("0F",ScheduleCompile!U180)),ISNUMBER(FIND("8F",ScheduleCompile!U180)),ISNUMBER(FIND("1F",ScheduleCompile!U180)),ISNUMBER(FIND("2F",ScheduleCompile!U180)),ISNUMBER(FIND("3F",ScheduleCompile!U180)),ISNUMBER(FIND("6F",ScheduleCompile!U180)),ISNUMBER(FIND("7F",ScheduleCompile!U180)),ISNUMBER(FIND("9F",ScheduleCompile!U180)),ISNUMBER(FIND("4F",ScheduleCompile!U180))),VALUE(LEFT(ScheduleCompile!U180,FIND("F",ScheduleCompile!U180)-1)),ScheduleCompile!U180)))))))</f>
        <v>0</v>
      </c>
      <c r="AA187" s="1">
        <f>IF(AND(ISERROR(IF(ScheduleCompile!V180="Off",0,IF(ScheduleCompile!V180="On",1,IF(ISNUMBER(ScheduleCompile!V180),ScheduleCompile!V180/1,IF(ISTEXT(ScheduleCompile!V180),IF(OR(ISNUMBER(FIND("5F",ScheduleCompile!V180)),ISNUMBER(FIND("0F",ScheduleCompile!V180)),ISNUMBER(FIND("8F",ScheduleCompile!V180)),ISNUMBER(FIND("1F",ScheduleCompile!V180)),ISNUMBER(FIND("2F",ScheduleCompile!V180)),ISNUMBER(FIND("3F",ScheduleCompile!V180)),ISNUMBER(FIND("6F",ScheduleCompile!V180)),ISNUMBER(FIND("7F",ScheduleCompile!V180)),ISNUMBER(FIND("9F",ScheduleCompile!V180)),ISNUMBER(FIND("4F",ScheduleCompile!V180))),VALUE(LEFT(ScheduleCompile!V180,FIND("F",ScheduleCompile!V180)-1)),ScheduleCompile!V180)))))),ISTEXT(ScheduleCompile!#REF!)),"ENDTABLE",IF(ISERROR(IF(ScheduleCompile!V180="Off",0,IF(ScheduleCompile!V180="On",1,IF(ISNUMBER(ScheduleCompile!V180),ScheduleCompile!V180/1,IF(ISTEXT(ScheduleCompile!V180),IF(OR(ISNUMBER(FIND("5F",ScheduleCompile!V180)),ISNUMBER(FIND("0F",ScheduleCompile!V180)),ISNUMBER(FIND("8F",ScheduleCompile!V180)),ISNUMBER(FIND("1F",ScheduleCompile!V180)),ISNUMBER(FIND("2F",ScheduleCompile!V180)),ISNUMBER(FIND("3F",ScheduleCompile!V180)),ISNUMBER(FIND("6F",ScheduleCompile!V180)),ISNUMBER(FIND("7F",ScheduleCompile!V180)),ISNUMBER(FIND("9F",ScheduleCompile!V180)),ISNUMBER(FIND("4F",ScheduleCompile!V180))),VALUE(LEFT(ScheduleCompile!V180,FIND("F",ScheduleCompile!V180)-1)),ScheduleCompile!V180)))))),"",IF(ScheduleCompile!V180="Off",0,IF(ScheduleCompile!V180="On",1,IF(ISNUMBER(ScheduleCompile!V180),ScheduleCompile!V180/1,IF(ISTEXT(ScheduleCompile!V180),IF(OR(ISNUMBER(FIND("5F",ScheduleCompile!V180)),ISNUMBER(FIND("0F",ScheduleCompile!V180)),ISNUMBER(FIND("8F",ScheduleCompile!V180)),ISNUMBER(FIND("1F",ScheduleCompile!V180)),ISNUMBER(FIND("2F",ScheduleCompile!V180)),ISNUMBER(FIND("3F",ScheduleCompile!V180)),ISNUMBER(FIND("6F",ScheduleCompile!V180)),ISNUMBER(FIND("7F",ScheduleCompile!V180)),ISNUMBER(FIND("9F",ScheduleCompile!V180)),ISNUMBER(FIND("4F",ScheduleCompile!V180))),VALUE(LEFT(ScheduleCompile!V180,FIND("F",ScheduleCompile!V180)-1)),ScheduleCompile!V180)))))))</f>
        <v>0</v>
      </c>
      <c r="AB187" s="1">
        <f>IF(AND(ISERROR(IF(ScheduleCompile!W180="Off",0,IF(ScheduleCompile!W180="On",1,IF(ISNUMBER(ScheduleCompile!W180),ScheduleCompile!W180/1,IF(ISTEXT(ScheduleCompile!W180),IF(OR(ISNUMBER(FIND("5F",ScheduleCompile!W180)),ISNUMBER(FIND("0F",ScheduleCompile!W180)),ISNUMBER(FIND("8F",ScheduleCompile!W180)),ISNUMBER(FIND("1F",ScheduleCompile!W180)),ISNUMBER(FIND("2F",ScheduleCompile!W180)),ISNUMBER(FIND("3F",ScheduleCompile!W180)),ISNUMBER(FIND("6F",ScheduleCompile!W180)),ISNUMBER(FIND("7F",ScheduleCompile!W180)),ISNUMBER(FIND("9F",ScheduleCompile!W180)),ISNUMBER(FIND("4F",ScheduleCompile!W180))),VALUE(LEFT(ScheduleCompile!W180,FIND("F",ScheduleCompile!W180)-1)),ScheduleCompile!W180)))))),ISTEXT(ScheduleCompile!#REF!)),"ENDTABLE",IF(ISERROR(IF(ScheduleCompile!W180="Off",0,IF(ScheduleCompile!W180="On",1,IF(ISNUMBER(ScheduleCompile!W180),ScheduleCompile!W180/1,IF(ISTEXT(ScheduleCompile!W180),IF(OR(ISNUMBER(FIND("5F",ScheduleCompile!W180)),ISNUMBER(FIND("0F",ScheduleCompile!W180)),ISNUMBER(FIND("8F",ScheduleCompile!W180)),ISNUMBER(FIND("1F",ScheduleCompile!W180)),ISNUMBER(FIND("2F",ScheduleCompile!W180)),ISNUMBER(FIND("3F",ScheduleCompile!W180)),ISNUMBER(FIND("6F",ScheduleCompile!W180)),ISNUMBER(FIND("7F",ScheduleCompile!W180)),ISNUMBER(FIND("9F",ScheduleCompile!W180)),ISNUMBER(FIND("4F",ScheduleCompile!W180))),VALUE(LEFT(ScheduleCompile!W180,FIND("F",ScheduleCompile!W180)-1)),ScheduleCompile!W180)))))),"",IF(ScheduleCompile!W180="Off",0,IF(ScheduleCompile!W180="On",1,IF(ISNUMBER(ScheduleCompile!W180),ScheduleCompile!W180/1,IF(ISTEXT(ScheduleCompile!W180),IF(OR(ISNUMBER(FIND("5F",ScheduleCompile!W180)),ISNUMBER(FIND("0F",ScheduleCompile!W180)),ISNUMBER(FIND("8F",ScheduleCompile!W180)),ISNUMBER(FIND("1F",ScheduleCompile!W180)),ISNUMBER(FIND("2F",ScheduleCompile!W180)),ISNUMBER(FIND("3F",ScheduleCompile!W180)),ISNUMBER(FIND("6F",ScheduleCompile!W180)),ISNUMBER(FIND("7F",ScheduleCompile!W180)),ISNUMBER(FIND("9F",ScheduleCompile!W180)),ISNUMBER(FIND("4F",ScheduleCompile!W180))),VALUE(LEFT(ScheduleCompile!W180,FIND("F",ScheduleCompile!W180)-1)),ScheduleCompile!W180)))))))</f>
        <v>0</v>
      </c>
      <c r="AC187" s="1">
        <f>IF(AND(ISERROR(IF(ScheduleCompile!X180="Off",0,IF(ScheduleCompile!X180="On",1,IF(ISNUMBER(ScheduleCompile!X180),ScheduleCompile!X180/1,IF(ISTEXT(ScheduleCompile!X180),IF(OR(ISNUMBER(FIND("5F",ScheduleCompile!X180)),ISNUMBER(FIND("0F",ScheduleCompile!X180)),ISNUMBER(FIND("8F",ScheduleCompile!X180)),ISNUMBER(FIND("1F",ScheduleCompile!X180)),ISNUMBER(FIND("2F",ScheduleCompile!X180)),ISNUMBER(FIND("3F",ScheduleCompile!X180)),ISNUMBER(FIND("6F",ScheduleCompile!X180)),ISNUMBER(FIND("7F",ScheduleCompile!X180)),ISNUMBER(FIND("9F",ScheduleCompile!X180)),ISNUMBER(FIND("4F",ScheduleCompile!X180))),VALUE(LEFT(ScheduleCompile!X180,FIND("F",ScheduleCompile!X180)-1)),ScheduleCompile!X180)))))),ISTEXT(ScheduleCompile!#REF!)),"ENDTABLE",IF(ISERROR(IF(ScheduleCompile!X180="Off",0,IF(ScheduleCompile!X180="On",1,IF(ISNUMBER(ScheduleCompile!X180),ScheduleCompile!X180/1,IF(ISTEXT(ScheduleCompile!X180),IF(OR(ISNUMBER(FIND("5F",ScheduleCompile!X180)),ISNUMBER(FIND("0F",ScheduleCompile!X180)),ISNUMBER(FIND("8F",ScheduleCompile!X180)),ISNUMBER(FIND("1F",ScheduleCompile!X180)),ISNUMBER(FIND("2F",ScheduleCompile!X180)),ISNUMBER(FIND("3F",ScheduleCompile!X180)),ISNUMBER(FIND("6F",ScheduleCompile!X180)),ISNUMBER(FIND("7F",ScheduleCompile!X180)),ISNUMBER(FIND("9F",ScheduleCompile!X180)),ISNUMBER(FIND("4F",ScheduleCompile!X180))),VALUE(LEFT(ScheduleCompile!X180,FIND("F",ScheduleCompile!X180)-1)),ScheduleCompile!X180)))))),"",IF(ScheduleCompile!X180="Off",0,IF(ScheduleCompile!X180="On",1,IF(ISNUMBER(ScheduleCompile!X180),ScheduleCompile!X180/1,IF(ISTEXT(ScheduleCompile!X180),IF(OR(ISNUMBER(FIND("5F",ScheduleCompile!X180)),ISNUMBER(FIND("0F",ScheduleCompile!X180)),ISNUMBER(FIND("8F",ScheduleCompile!X180)),ISNUMBER(FIND("1F",ScheduleCompile!X180)),ISNUMBER(FIND("2F",ScheduleCompile!X180)),ISNUMBER(FIND("3F",ScheduleCompile!X180)),ISNUMBER(FIND("6F",ScheduleCompile!X180)),ISNUMBER(FIND("7F",ScheduleCompile!X180)),ISNUMBER(FIND("9F",ScheduleCompile!X180)),ISNUMBER(FIND("4F",ScheduleCompile!X180))),VALUE(LEFT(ScheduleCompile!X180,FIND("F",ScheduleCompile!X180)-1)),ScheduleCompile!X180)))))))</f>
        <v>0</v>
      </c>
      <c r="AD187" s="1">
        <f>IF(AND(ISERROR(IF(ScheduleCompile!Y180="Off",0,IF(ScheduleCompile!Y180="On",1,IF(ISNUMBER(ScheduleCompile!Y180),ScheduleCompile!Y180/1,IF(ISTEXT(ScheduleCompile!Y180),IF(OR(ISNUMBER(FIND("5F",ScheduleCompile!Y180)),ISNUMBER(FIND("0F",ScheduleCompile!Y180)),ISNUMBER(FIND("8F",ScheduleCompile!Y180)),ISNUMBER(FIND("1F",ScheduleCompile!Y180)),ISNUMBER(FIND("2F",ScheduleCompile!Y180)),ISNUMBER(FIND("3F",ScheduleCompile!Y180)),ISNUMBER(FIND("6F",ScheduleCompile!Y180)),ISNUMBER(FIND("7F",ScheduleCompile!Y180)),ISNUMBER(FIND("9F",ScheduleCompile!Y180)),ISNUMBER(FIND("4F",ScheduleCompile!Y180))),VALUE(LEFT(ScheduleCompile!Y180,FIND("F",ScheduleCompile!Y180)-1)),ScheduleCompile!Y180)))))),ISTEXT(ScheduleCompile!#REF!)),"ENDTABLE",IF(ISERROR(IF(ScheduleCompile!Y180="Off",0,IF(ScheduleCompile!Y180="On",1,IF(ISNUMBER(ScheduleCompile!Y180),ScheduleCompile!Y180/1,IF(ISTEXT(ScheduleCompile!Y180),IF(OR(ISNUMBER(FIND("5F",ScheduleCompile!Y180)),ISNUMBER(FIND("0F",ScheduleCompile!Y180)),ISNUMBER(FIND("8F",ScheduleCompile!Y180)),ISNUMBER(FIND("1F",ScheduleCompile!Y180)),ISNUMBER(FIND("2F",ScheduleCompile!Y180)),ISNUMBER(FIND("3F",ScheduleCompile!Y180)),ISNUMBER(FIND("6F",ScheduleCompile!Y180)),ISNUMBER(FIND("7F",ScheduleCompile!Y180)),ISNUMBER(FIND("9F",ScheduleCompile!Y180)),ISNUMBER(FIND("4F",ScheduleCompile!Y180))),VALUE(LEFT(ScheduleCompile!Y180,FIND("F",ScheduleCompile!Y180)-1)),ScheduleCompile!Y180)))))),"",IF(ScheduleCompile!Y180="Off",0,IF(ScheduleCompile!Y180="On",1,IF(ISNUMBER(ScheduleCompile!Y180),ScheduleCompile!Y180/1,IF(ISTEXT(ScheduleCompile!Y180),IF(OR(ISNUMBER(FIND("5F",ScheduleCompile!Y180)),ISNUMBER(FIND("0F",ScheduleCompile!Y180)),ISNUMBER(FIND("8F",ScheduleCompile!Y180)),ISNUMBER(FIND("1F",ScheduleCompile!Y180)),ISNUMBER(FIND("2F",ScheduleCompile!Y180)),ISNUMBER(FIND("3F",ScheduleCompile!Y180)),ISNUMBER(FIND("6F",ScheduleCompile!Y180)),ISNUMBER(FIND("7F",ScheduleCompile!Y180)),ISNUMBER(FIND("9F",ScheduleCompile!Y180)),ISNUMBER(FIND("4F",ScheduleCompile!Y180))),VALUE(LEFT(ScheduleCompile!Y180,FIND("F",ScheduleCompile!Y180)-1)),ScheduleCompile!Y180)))))))</f>
        <v>0</v>
      </c>
    </row>
    <row r="188" spans="1:30" x14ac:dyDescent="0.25">
      <c r="A188" t="str">
        <f t="shared" si="8"/>
        <v>SchDay "ManufacturingHVACAvailSun"  Type = "OnOff" Hr = (0, 0, 0, 0, 0, 1, 1, 1, 1, 1, 1, 1, 1, 1, 1, 1, 1, 1, 0, 0, 0, 0, 0, 0) ..</v>
      </c>
      <c r="B188" s="1" t="s">
        <v>623</v>
      </c>
      <c r="C188" t="str">
        <f t="shared" si="9"/>
        <v xml:space="preserve">SchDay "ManufacturingHVACAvailSun"  Type = "OnOff" Hr = </v>
      </c>
      <c r="D188" t="str">
        <f t="shared" si="10"/>
        <v>(0, 0, 0, 0, 0, 1, 1, 1, 1, 1, 1, 1, 1, 1, 1, 1, 1, 1, 0, 0, 0, 0, 0, 0) ..</v>
      </c>
      <c r="E188" s="30" t="str">
        <f>ScheduleCompile!A181</f>
        <v>ManufacturingHVACAvailSun</v>
      </c>
      <c r="F188" t="str">
        <f t="shared" si="11"/>
        <v>OnOff</v>
      </c>
      <c r="G188" s="1">
        <f>IF(AND(ISERROR(IF(ScheduleCompile!B181="Off",0,IF(ScheduleCompile!B181="On",1,IF(ISNUMBER(ScheduleCompile!B181),ScheduleCompile!B181/1,IF(ISTEXT(ScheduleCompile!B181),IF(OR(ISNUMBER(FIND("5F",ScheduleCompile!B181)),ISNUMBER(FIND("0F",ScheduleCompile!B181)),ISNUMBER(FIND("8F",ScheduleCompile!B181)),ISNUMBER(FIND("1F",ScheduleCompile!B181)),ISNUMBER(FIND("2F",ScheduleCompile!B181)),ISNUMBER(FIND("3F",ScheduleCompile!B181)),ISNUMBER(FIND("6F",ScheduleCompile!B181)),ISNUMBER(FIND("7F",ScheduleCompile!B181)),ISNUMBER(FIND("9F",ScheduleCompile!B181)),ISNUMBER(FIND("4F",ScheduleCompile!B181))),VALUE(LEFT(ScheduleCompile!B181,FIND("F",ScheduleCompile!B181)-1)),ScheduleCompile!B181)))))),ISTEXT(ScheduleCompile!#REF!)),"ENDTABLE",IF(ISERROR(IF(ScheduleCompile!B181="Off",0,IF(ScheduleCompile!B181="On",1,IF(ISNUMBER(ScheduleCompile!B181),ScheduleCompile!B181/1,IF(ISTEXT(ScheduleCompile!B181),IF(OR(ISNUMBER(FIND("5F",ScheduleCompile!B181)),ISNUMBER(FIND("0F",ScheduleCompile!B181)),ISNUMBER(FIND("8F",ScheduleCompile!B181)),ISNUMBER(FIND("1F",ScheduleCompile!B181)),ISNUMBER(FIND("2F",ScheduleCompile!B181)),ISNUMBER(FIND("3F",ScheduleCompile!B181)),ISNUMBER(FIND("6F",ScheduleCompile!B181)),ISNUMBER(FIND("7F",ScheduleCompile!B181)),ISNUMBER(FIND("9F",ScheduleCompile!B181)),ISNUMBER(FIND("4F",ScheduleCompile!B181))),VALUE(LEFT(ScheduleCompile!B181,FIND("F",ScheduleCompile!B181)-1)),ScheduleCompile!B181)))))),"",IF(ScheduleCompile!B181="Off",0,IF(ScheduleCompile!B181="On",1,IF(ISNUMBER(ScheduleCompile!B181),ScheduleCompile!B181/1,IF(ISTEXT(ScheduleCompile!B181),IF(OR(ISNUMBER(FIND("5F",ScheduleCompile!B181)),ISNUMBER(FIND("0F",ScheduleCompile!B181)),ISNUMBER(FIND("8F",ScheduleCompile!B181)),ISNUMBER(FIND("1F",ScheduleCompile!B181)),ISNUMBER(FIND("2F",ScheduleCompile!B181)),ISNUMBER(FIND("3F",ScheduleCompile!B181)),ISNUMBER(FIND("6F",ScheduleCompile!B181)),ISNUMBER(FIND("7F",ScheduleCompile!B181)),ISNUMBER(FIND("9F",ScheduleCompile!B181)),ISNUMBER(FIND("4F",ScheduleCompile!B181))),VALUE(LEFT(ScheduleCompile!B181,FIND("F",ScheduleCompile!B181)-1)),ScheduleCompile!B181)))))))</f>
        <v>0</v>
      </c>
      <c r="H188" s="1">
        <f>IF(AND(ISERROR(IF(ScheduleCompile!C181="Off",0,IF(ScheduleCompile!C181="On",1,IF(ISNUMBER(ScheduleCompile!C181),ScheduleCompile!C181/1,IF(ISTEXT(ScheduleCompile!C181),IF(OR(ISNUMBER(FIND("5F",ScheduleCompile!C181)),ISNUMBER(FIND("0F",ScheduleCompile!C181)),ISNUMBER(FIND("8F",ScheduleCompile!C181)),ISNUMBER(FIND("1F",ScheduleCompile!C181)),ISNUMBER(FIND("2F",ScheduleCompile!C181)),ISNUMBER(FIND("3F",ScheduleCompile!C181)),ISNUMBER(FIND("6F",ScheduleCompile!C181)),ISNUMBER(FIND("7F",ScheduleCompile!C181)),ISNUMBER(FIND("9F",ScheduleCompile!C181)),ISNUMBER(FIND("4F",ScheduleCompile!C181))),VALUE(LEFT(ScheduleCompile!C181,FIND("F",ScheduleCompile!C181)-1)),ScheduleCompile!C181)))))),ISTEXT(ScheduleCompile!#REF!)),"ENDTABLE",IF(ISERROR(IF(ScheduleCompile!C181="Off",0,IF(ScheduleCompile!C181="On",1,IF(ISNUMBER(ScheduleCompile!C181),ScheduleCompile!C181/1,IF(ISTEXT(ScheduleCompile!C181),IF(OR(ISNUMBER(FIND("5F",ScheduleCompile!C181)),ISNUMBER(FIND("0F",ScheduleCompile!C181)),ISNUMBER(FIND("8F",ScheduleCompile!C181)),ISNUMBER(FIND("1F",ScheduleCompile!C181)),ISNUMBER(FIND("2F",ScheduleCompile!C181)),ISNUMBER(FIND("3F",ScheduleCompile!C181)),ISNUMBER(FIND("6F",ScheduleCompile!C181)),ISNUMBER(FIND("7F",ScheduleCompile!C181)),ISNUMBER(FIND("9F",ScheduleCompile!C181)),ISNUMBER(FIND("4F",ScheduleCompile!C181))),VALUE(LEFT(ScheduleCompile!C181,FIND("F",ScheduleCompile!C181)-1)),ScheduleCompile!C181)))))),"",IF(ScheduleCompile!C181="Off",0,IF(ScheduleCompile!C181="On",1,IF(ISNUMBER(ScheduleCompile!C181),ScheduleCompile!C181/1,IF(ISTEXT(ScheduleCompile!C181),IF(OR(ISNUMBER(FIND("5F",ScheduleCompile!C181)),ISNUMBER(FIND("0F",ScheduleCompile!C181)),ISNUMBER(FIND("8F",ScheduleCompile!C181)),ISNUMBER(FIND("1F",ScheduleCompile!C181)),ISNUMBER(FIND("2F",ScheduleCompile!C181)),ISNUMBER(FIND("3F",ScheduleCompile!C181)),ISNUMBER(FIND("6F",ScheduleCompile!C181)),ISNUMBER(FIND("7F",ScheduleCompile!C181)),ISNUMBER(FIND("9F",ScheduleCompile!C181)),ISNUMBER(FIND("4F",ScheduleCompile!C181))),VALUE(LEFT(ScheduleCompile!C181,FIND("F",ScheduleCompile!C181)-1)),ScheduleCompile!C181)))))))</f>
        <v>0</v>
      </c>
      <c r="I188" s="1">
        <f>IF(AND(ISERROR(IF(ScheduleCompile!D181="Off",0,IF(ScheduleCompile!D181="On",1,IF(ISNUMBER(ScheduleCompile!D181),ScheduleCompile!D181/1,IF(ISTEXT(ScheduleCompile!D181),IF(OR(ISNUMBER(FIND("5F",ScheduleCompile!D181)),ISNUMBER(FIND("0F",ScheduleCompile!D181)),ISNUMBER(FIND("8F",ScheduleCompile!D181)),ISNUMBER(FIND("1F",ScheduleCompile!D181)),ISNUMBER(FIND("2F",ScheduleCompile!D181)),ISNUMBER(FIND("3F",ScheduleCompile!D181)),ISNUMBER(FIND("6F",ScheduleCompile!D181)),ISNUMBER(FIND("7F",ScheduleCompile!D181)),ISNUMBER(FIND("9F",ScheduleCompile!D181)),ISNUMBER(FIND("4F",ScheduleCompile!D181))),VALUE(LEFT(ScheduleCompile!D181,FIND("F",ScheduleCompile!D181)-1)),ScheduleCompile!D181)))))),ISTEXT(ScheduleCompile!#REF!)),"ENDTABLE",IF(ISERROR(IF(ScheduleCompile!D181="Off",0,IF(ScheduleCompile!D181="On",1,IF(ISNUMBER(ScheduleCompile!D181),ScheduleCompile!D181/1,IF(ISTEXT(ScheduleCompile!D181),IF(OR(ISNUMBER(FIND("5F",ScheduleCompile!D181)),ISNUMBER(FIND("0F",ScheduleCompile!D181)),ISNUMBER(FIND("8F",ScheduleCompile!D181)),ISNUMBER(FIND("1F",ScheduleCompile!D181)),ISNUMBER(FIND("2F",ScheduleCompile!D181)),ISNUMBER(FIND("3F",ScheduleCompile!D181)),ISNUMBER(FIND("6F",ScheduleCompile!D181)),ISNUMBER(FIND("7F",ScheduleCompile!D181)),ISNUMBER(FIND("9F",ScheduleCompile!D181)),ISNUMBER(FIND("4F",ScheduleCompile!D181))),VALUE(LEFT(ScheduleCompile!D181,FIND("F",ScheduleCompile!D181)-1)),ScheduleCompile!D181)))))),"",IF(ScheduleCompile!D181="Off",0,IF(ScheduleCompile!D181="On",1,IF(ISNUMBER(ScheduleCompile!D181),ScheduleCompile!D181/1,IF(ISTEXT(ScheduleCompile!D181),IF(OR(ISNUMBER(FIND("5F",ScheduleCompile!D181)),ISNUMBER(FIND("0F",ScheduleCompile!D181)),ISNUMBER(FIND("8F",ScheduleCompile!D181)),ISNUMBER(FIND("1F",ScheduleCompile!D181)),ISNUMBER(FIND("2F",ScheduleCompile!D181)),ISNUMBER(FIND("3F",ScheduleCompile!D181)),ISNUMBER(FIND("6F",ScheduleCompile!D181)),ISNUMBER(FIND("7F",ScheduleCompile!D181)),ISNUMBER(FIND("9F",ScheduleCompile!D181)),ISNUMBER(FIND("4F",ScheduleCompile!D181))),VALUE(LEFT(ScheduleCompile!D181,FIND("F",ScheduleCompile!D181)-1)),ScheduleCompile!D181)))))))</f>
        <v>0</v>
      </c>
      <c r="J188" s="1">
        <f>IF(AND(ISERROR(IF(ScheduleCompile!E181="Off",0,IF(ScheduleCompile!E181="On",1,IF(ISNUMBER(ScheduleCompile!E181),ScheduleCompile!E181/1,IF(ISTEXT(ScheduleCompile!E181),IF(OR(ISNUMBER(FIND("5F",ScheduleCompile!E181)),ISNUMBER(FIND("0F",ScheduleCompile!E181)),ISNUMBER(FIND("8F",ScheduleCompile!E181)),ISNUMBER(FIND("1F",ScheduleCompile!E181)),ISNUMBER(FIND("2F",ScheduleCompile!E181)),ISNUMBER(FIND("3F",ScheduleCompile!E181)),ISNUMBER(FIND("6F",ScheduleCompile!E181)),ISNUMBER(FIND("7F",ScheduleCompile!E181)),ISNUMBER(FIND("9F",ScheduleCompile!E181)),ISNUMBER(FIND("4F",ScheduleCompile!E181))),VALUE(LEFT(ScheduleCompile!E181,FIND("F",ScheduleCompile!E181)-1)),ScheduleCompile!E181)))))),ISTEXT(ScheduleCompile!#REF!)),"ENDTABLE",IF(ISERROR(IF(ScheduleCompile!E181="Off",0,IF(ScheduleCompile!E181="On",1,IF(ISNUMBER(ScheduleCompile!E181),ScheduleCompile!E181/1,IF(ISTEXT(ScheduleCompile!E181),IF(OR(ISNUMBER(FIND("5F",ScheduleCompile!E181)),ISNUMBER(FIND("0F",ScheduleCompile!E181)),ISNUMBER(FIND("8F",ScheduleCompile!E181)),ISNUMBER(FIND("1F",ScheduleCompile!E181)),ISNUMBER(FIND("2F",ScheduleCompile!E181)),ISNUMBER(FIND("3F",ScheduleCompile!E181)),ISNUMBER(FIND("6F",ScheduleCompile!E181)),ISNUMBER(FIND("7F",ScheduleCompile!E181)),ISNUMBER(FIND("9F",ScheduleCompile!E181)),ISNUMBER(FIND("4F",ScheduleCompile!E181))),VALUE(LEFT(ScheduleCompile!E181,FIND("F",ScheduleCompile!E181)-1)),ScheduleCompile!E181)))))),"",IF(ScheduleCompile!E181="Off",0,IF(ScheduleCompile!E181="On",1,IF(ISNUMBER(ScheduleCompile!E181),ScheduleCompile!E181/1,IF(ISTEXT(ScheduleCompile!E181),IF(OR(ISNUMBER(FIND("5F",ScheduleCompile!E181)),ISNUMBER(FIND("0F",ScheduleCompile!E181)),ISNUMBER(FIND("8F",ScheduleCompile!E181)),ISNUMBER(FIND("1F",ScheduleCompile!E181)),ISNUMBER(FIND("2F",ScheduleCompile!E181)),ISNUMBER(FIND("3F",ScheduleCompile!E181)),ISNUMBER(FIND("6F",ScheduleCompile!E181)),ISNUMBER(FIND("7F",ScheduleCompile!E181)),ISNUMBER(FIND("9F",ScheduleCompile!E181)),ISNUMBER(FIND("4F",ScheduleCompile!E181))),VALUE(LEFT(ScheduleCompile!E181,FIND("F",ScheduleCompile!E181)-1)),ScheduleCompile!E181)))))))</f>
        <v>0</v>
      </c>
      <c r="K188" s="1">
        <f>IF(AND(ISERROR(IF(ScheduleCompile!F181="Off",0,IF(ScheduleCompile!F181="On",1,IF(ISNUMBER(ScheduleCompile!F181),ScheduleCompile!F181/1,IF(ISTEXT(ScheduleCompile!F181),IF(OR(ISNUMBER(FIND("5F",ScheduleCompile!F181)),ISNUMBER(FIND("0F",ScheduleCompile!F181)),ISNUMBER(FIND("8F",ScheduleCompile!F181)),ISNUMBER(FIND("1F",ScheduleCompile!F181)),ISNUMBER(FIND("2F",ScheduleCompile!F181)),ISNUMBER(FIND("3F",ScheduleCompile!F181)),ISNUMBER(FIND("6F",ScheduleCompile!F181)),ISNUMBER(FIND("7F",ScheduleCompile!F181)),ISNUMBER(FIND("9F",ScheduleCompile!F181)),ISNUMBER(FIND("4F",ScheduleCompile!F181))),VALUE(LEFT(ScheduleCompile!F181,FIND("F",ScheduleCompile!F181)-1)),ScheduleCompile!F181)))))),ISTEXT(ScheduleCompile!#REF!)),"ENDTABLE",IF(ISERROR(IF(ScheduleCompile!F181="Off",0,IF(ScheduleCompile!F181="On",1,IF(ISNUMBER(ScheduleCompile!F181),ScheduleCompile!F181/1,IF(ISTEXT(ScheduleCompile!F181),IF(OR(ISNUMBER(FIND("5F",ScheduleCompile!F181)),ISNUMBER(FIND("0F",ScheduleCompile!F181)),ISNUMBER(FIND("8F",ScheduleCompile!F181)),ISNUMBER(FIND("1F",ScheduleCompile!F181)),ISNUMBER(FIND("2F",ScheduleCompile!F181)),ISNUMBER(FIND("3F",ScheduleCompile!F181)),ISNUMBER(FIND("6F",ScheduleCompile!F181)),ISNUMBER(FIND("7F",ScheduleCompile!F181)),ISNUMBER(FIND("9F",ScheduleCompile!F181)),ISNUMBER(FIND("4F",ScheduleCompile!F181))),VALUE(LEFT(ScheduleCompile!F181,FIND("F",ScheduleCompile!F181)-1)),ScheduleCompile!F181)))))),"",IF(ScheduleCompile!F181="Off",0,IF(ScheduleCompile!F181="On",1,IF(ISNUMBER(ScheduleCompile!F181),ScheduleCompile!F181/1,IF(ISTEXT(ScheduleCompile!F181),IF(OR(ISNUMBER(FIND("5F",ScheduleCompile!F181)),ISNUMBER(FIND("0F",ScheduleCompile!F181)),ISNUMBER(FIND("8F",ScheduleCompile!F181)),ISNUMBER(FIND("1F",ScheduleCompile!F181)),ISNUMBER(FIND("2F",ScheduleCompile!F181)),ISNUMBER(FIND("3F",ScheduleCompile!F181)),ISNUMBER(FIND("6F",ScheduleCompile!F181)),ISNUMBER(FIND("7F",ScheduleCompile!F181)),ISNUMBER(FIND("9F",ScheduleCompile!F181)),ISNUMBER(FIND("4F",ScheduleCompile!F181))),VALUE(LEFT(ScheduleCompile!F181,FIND("F",ScheduleCompile!F181)-1)),ScheduleCompile!F181)))))))</f>
        <v>0</v>
      </c>
      <c r="L188" s="1">
        <f>IF(AND(ISERROR(IF(ScheduleCompile!G181="Off",0,IF(ScheduleCompile!G181="On",1,IF(ISNUMBER(ScheduleCompile!G181),ScheduleCompile!G181/1,IF(ISTEXT(ScheduleCompile!G181),IF(OR(ISNUMBER(FIND("5F",ScheduleCompile!G181)),ISNUMBER(FIND("0F",ScheduleCompile!G181)),ISNUMBER(FIND("8F",ScheduleCompile!G181)),ISNUMBER(FIND("1F",ScheduleCompile!G181)),ISNUMBER(FIND("2F",ScheduleCompile!G181)),ISNUMBER(FIND("3F",ScheduleCompile!G181)),ISNUMBER(FIND("6F",ScheduleCompile!G181)),ISNUMBER(FIND("7F",ScheduleCompile!G181)),ISNUMBER(FIND("9F",ScheduleCompile!G181)),ISNUMBER(FIND("4F",ScheduleCompile!G181))),VALUE(LEFT(ScheduleCompile!G181,FIND("F",ScheduleCompile!G181)-1)),ScheduleCompile!G181)))))),ISTEXT(ScheduleCompile!#REF!)),"ENDTABLE",IF(ISERROR(IF(ScheduleCompile!G181="Off",0,IF(ScheduleCompile!G181="On",1,IF(ISNUMBER(ScheduleCompile!G181),ScheduleCompile!G181/1,IF(ISTEXT(ScheduleCompile!G181),IF(OR(ISNUMBER(FIND("5F",ScheduleCompile!G181)),ISNUMBER(FIND("0F",ScheduleCompile!G181)),ISNUMBER(FIND("8F",ScheduleCompile!G181)),ISNUMBER(FIND("1F",ScheduleCompile!G181)),ISNUMBER(FIND("2F",ScheduleCompile!G181)),ISNUMBER(FIND("3F",ScheduleCompile!G181)),ISNUMBER(FIND("6F",ScheduleCompile!G181)),ISNUMBER(FIND("7F",ScheduleCompile!G181)),ISNUMBER(FIND("9F",ScheduleCompile!G181)),ISNUMBER(FIND("4F",ScheduleCompile!G181))),VALUE(LEFT(ScheduleCompile!G181,FIND("F",ScheduleCompile!G181)-1)),ScheduleCompile!G181)))))),"",IF(ScheduleCompile!G181="Off",0,IF(ScheduleCompile!G181="On",1,IF(ISNUMBER(ScheduleCompile!G181),ScheduleCompile!G181/1,IF(ISTEXT(ScheduleCompile!G181),IF(OR(ISNUMBER(FIND("5F",ScheduleCompile!G181)),ISNUMBER(FIND("0F",ScheduleCompile!G181)),ISNUMBER(FIND("8F",ScheduleCompile!G181)),ISNUMBER(FIND("1F",ScheduleCompile!G181)),ISNUMBER(FIND("2F",ScheduleCompile!G181)),ISNUMBER(FIND("3F",ScheduleCompile!G181)),ISNUMBER(FIND("6F",ScheduleCompile!G181)),ISNUMBER(FIND("7F",ScheduleCompile!G181)),ISNUMBER(FIND("9F",ScheduleCompile!G181)),ISNUMBER(FIND("4F",ScheduleCompile!G181))),VALUE(LEFT(ScheduleCompile!G181,FIND("F",ScheduleCompile!G181)-1)),ScheduleCompile!G181)))))))</f>
        <v>1</v>
      </c>
      <c r="M188" s="1">
        <f>IF(AND(ISERROR(IF(ScheduleCompile!H181="Off",0,IF(ScheduleCompile!H181="On",1,IF(ISNUMBER(ScheduleCompile!H181),ScheduleCompile!H181/1,IF(ISTEXT(ScheduleCompile!H181),IF(OR(ISNUMBER(FIND("5F",ScheduleCompile!H181)),ISNUMBER(FIND("0F",ScheduleCompile!H181)),ISNUMBER(FIND("8F",ScheduleCompile!H181)),ISNUMBER(FIND("1F",ScheduleCompile!H181)),ISNUMBER(FIND("2F",ScheduleCompile!H181)),ISNUMBER(FIND("3F",ScheduleCompile!H181)),ISNUMBER(FIND("6F",ScheduleCompile!H181)),ISNUMBER(FIND("7F",ScheduleCompile!H181)),ISNUMBER(FIND("9F",ScheduleCompile!H181)),ISNUMBER(FIND("4F",ScheduleCompile!H181))),VALUE(LEFT(ScheduleCompile!H181,FIND("F",ScheduleCompile!H181)-1)),ScheduleCompile!H181)))))),ISTEXT(ScheduleCompile!#REF!)),"ENDTABLE",IF(ISERROR(IF(ScheduleCompile!H181="Off",0,IF(ScheduleCompile!H181="On",1,IF(ISNUMBER(ScheduleCompile!H181),ScheduleCompile!H181/1,IF(ISTEXT(ScheduleCompile!H181),IF(OR(ISNUMBER(FIND("5F",ScheduleCompile!H181)),ISNUMBER(FIND("0F",ScheduleCompile!H181)),ISNUMBER(FIND("8F",ScheduleCompile!H181)),ISNUMBER(FIND("1F",ScheduleCompile!H181)),ISNUMBER(FIND("2F",ScheduleCompile!H181)),ISNUMBER(FIND("3F",ScheduleCompile!H181)),ISNUMBER(FIND("6F",ScheduleCompile!H181)),ISNUMBER(FIND("7F",ScheduleCompile!H181)),ISNUMBER(FIND("9F",ScheduleCompile!H181)),ISNUMBER(FIND("4F",ScheduleCompile!H181))),VALUE(LEFT(ScheduleCompile!H181,FIND("F",ScheduleCompile!H181)-1)),ScheduleCompile!H181)))))),"",IF(ScheduleCompile!H181="Off",0,IF(ScheduleCompile!H181="On",1,IF(ISNUMBER(ScheduleCompile!H181),ScheduleCompile!H181/1,IF(ISTEXT(ScheduleCompile!H181),IF(OR(ISNUMBER(FIND("5F",ScheduleCompile!H181)),ISNUMBER(FIND("0F",ScheduleCompile!H181)),ISNUMBER(FIND("8F",ScheduleCompile!H181)),ISNUMBER(FIND("1F",ScheduleCompile!H181)),ISNUMBER(FIND("2F",ScheduleCompile!H181)),ISNUMBER(FIND("3F",ScheduleCompile!H181)),ISNUMBER(FIND("6F",ScheduleCompile!H181)),ISNUMBER(FIND("7F",ScheduleCompile!H181)),ISNUMBER(FIND("9F",ScheduleCompile!H181)),ISNUMBER(FIND("4F",ScheduleCompile!H181))),VALUE(LEFT(ScheduleCompile!H181,FIND("F",ScheduleCompile!H181)-1)),ScheduleCompile!H181)))))))</f>
        <v>1</v>
      </c>
      <c r="N188" s="1">
        <f>IF(AND(ISERROR(IF(ScheduleCompile!I181="Off",0,IF(ScheduleCompile!I181="On",1,IF(ISNUMBER(ScheduleCompile!I181),ScheduleCompile!I181/1,IF(ISTEXT(ScheduleCompile!I181),IF(OR(ISNUMBER(FIND("5F",ScheduleCompile!I181)),ISNUMBER(FIND("0F",ScheduleCompile!I181)),ISNUMBER(FIND("8F",ScheduleCompile!I181)),ISNUMBER(FIND("1F",ScheduleCompile!I181)),ISNUMBER(FIND("2F",ScheduleCompile!I181)),ISNUMBER(FIND("3F",ScheduleCompile!I181)),ISNUMBER(FIND("6F",ScheduleCompile!I181)),ISNUMBER(FIND("7F",ScheduleCompile!I181)),ISNUMBER(FIND("9F",ScheduleCompile!I181)),ISNUMBER(FIND("4F",ScheduleCompile!I181))),VALUE(LEFT(ScheduleCompile!I181,FIND("F",ScheduleCompile!I181)-1)),ScheduleCompile!I181)))))),ISTEXT(ScheduleCompile!#REF!)),"ENDTABLE",IF(ISERROR(IF(ScheduleCompile!I181="Off",0,IF(ScheduleCompile!I181="On",1,IF(ISNUMBER(ScheduleCompile!I181),ScheduleCompile!I181/1,IF(ISTEXT(ScheduleCompile!I181),IF(OR(ISNUMBER(FIND("5F",ScheduleCompile!I181)),ISNUMBER(FIND("0F",ScheduleCompile!I181)),ISNUMBER(FIND("8F",ScheduleCompile!I181)),ISNUMBER(FIND("1F",ScheduleCompile!I181)),ISNUMBER(FIND("2F",ScheduleCompile!I181)),ISNUMBER(FIND("3F",ScheduleCompile!I181)),ISNUMBER(FIND("6F",ScheduleCompile!I181)),ISNUMBER(FIND("7F",ScheduleCompile!I181)),ISNUMBER(FIND("9F",ScheduleCompile!I181)),ISNUMBER(FIND("4F",ScheduleCompile!I181))),VALUE(LEFT(ScheduleCompile!I181,FIND("F",ScheduleCompile!I181)-1)),ScheduleCompile!I181)))))),"",IF(ScheduleCompile!I181="Off",0,IF(ScheduleCompile!I181="On",1,IF(ISNUMBER(ScheduleCompile!I181),ScheduleCompile!I181/1,IF(ISTEXT(ScheduleCompile!I181),IF(OR(ISNUMBER(FIND("5F",ScheduleCompile!I181)),ISNUMBER(FIND("0F",ScheduleCompile!I181)),ISNUMBER(FIND("8F",ScheduleCompile!I181)),ISNUMBER(FIND("1F",ScheduleCompile!I181)),ISNUMBER(FIND("2F",ScheduleCompile!I181)),ISNUMBER(FIND("3F",ScheduleCompile!I181)),ISNUMBER(FIND("6F",ScheduleCompile!I181)),ISNUMBER(FIND("7F",ScheduleCompile!I181)),ISNUMBER(FIND("9F",ScheduleCompile!I181)),ISNUMBER(FIND("4F",ScheduleCompile!I181))),VALUE(LEFT(ScheduleCompile!I181,FIND("F",ScheduleCompile!I181)-1)),ScheduleCompile!I181)))))))</f>
        <v>1</v>
      </c>
      <c r="O188" s="1">
        <f>IF(AND(ISERROR(IF(ScheduleCompile!J181="Off",0,IF(ScheduleCompile!J181="On",1,IF(ISNUMBER(ScheduleCompile!J181),ScheduleCompile!J181/1,IF(ISTEXT(ScheduleCompile!J181),IF(OR(ISNUMBER(FIND("5F",ScheduleCompile!J181)),ISNUMBER(FIND("0F",ScheduleCompile!J181)),ISNUMBER(FIND("8F",ScheduleCompile!J181)),ISNUMBER(FIND("1F",ScheduleCompile!J181)),ISNUMBER(FIND("2F",ScheduleCompile!J181)),ISNUMBER(FIND("3F",ScheduleCompile!J181)),ISNUMBER(FIND("6F",ScheduleCompile!J181)),ISNUMBER(FIND("7F",ScheduleCompile!J181)),ISNUMBER(FIND("9F",ScheduleCompile!J181)),ISNUMBER(FIND("4F",ScheduleCompile!J181))),VALUE(LEFT(ScheduleCompile!J181,FIND("F",ScheduleCompile!J181)-1)),ScheduleCompile!J181)))))),ISTEXT(ScheduleCompile!#REF!)),"ENDTABLE",IF(ISERROR(IF(ScheduleCompile!J181="Off",0,IF(ScheduleCompile!J181="On",1,IF(ISNUMBER(ScheduleCompile!J181),ScheduleCompile!J181/1,IF(ISTEXT(ScheduleCompile!J181),IF(OR(ISNUMBER(FIND("5F",ScheduleCompile!J181)),ISNUMBER(FIND("0F",ScheduleCompile!J181)),ISNUMBER(FIND("8F",ScheduleCompile!J181)),ISNUMBER(FIND("1F",ScheduleCompile!J181)),ISNUMBER(FIND("2F",ScheduleCompile!J181)),ISNUMBER(FIND("3F",ScheduleCompile!J181)),ISNUMBER(FIND("6F",ScheduleCompile!J181)),ISNUMBER(FIND("7F",ScheduleCompile!J181)),ISNUMBER(FIND("9F",ScheduleCompile!J181)),ISNUMBER(FIND("4F",ScheduleCompile!J181))),VALUE(LEFT(ScheduleCompile!J181,FIND("F",ScheduleCompile!J181)-1)),ScheduleCompile!J181)))))),"",IF(ScheduleCompile!J181="Off",0,IF(ScheduleCompile!J181="On",1,IF(ISNUMBER(ScheduleCompile!J181),ScheduleCompile!J181/1,IF(ISTEXT(ScheduleCompile!J181),IF(OR(ISNUMBER(FIND("5F",ScheduleCompile!J181)),ISNUMBER(FIND("0F",ScheduleCompile!J181)),ISNUMBER(FIND("8F",ScheduleCompile!J181)),ISNUMBER(FIND("1F",ScheduleCompile!J181)),ISNUMBER(FIND("2F",ScheduleCompile!J181)),ISNUMBER(FIND("3F",ScheduleCompile!J181)),ISNUMBER(FIND("6F",ScheduleCompile!J181)),ISNUMBER(FIND("7F",ScheduleCompile!J181)),ISNUMBER(FIND("9F",ScheduleCompile!J181)),ISNUMBER(FIND("4F",ScheduleCompile!J181))),VALUE(LEFT(ScheduleCompile!J181,FIND("F",ScheduleCompile!J181)-1)),ScheduleCompile!J181)))))))</f>
        <v>1</v>
      </c>
      <c r="P188" s="1">
        <f>IF(AND(ISERROR(IF(ScheduleCompile!K181="Off",0,IF(ScheduleCompile!K181="On",1,IF(ISNUMBER(ScheduleCompile!K181),ScheduleCompile!K181/1,IF(ISTEXT(ScheduleCompile!K181),IF(OR(ISNUMBER(FIND("5F",ScheduleCompile!K181)),ISNUMBER(FIND("0F",ScheduleCompile!K181)),ISNUMBER(FIND("8F",ScheduleCompile!K181)),ISNUMBER(FIND("1F",ScheduleCompile!K181)),ISNUMBER(FIND("2F",ScheduleCompile!K181)),ISNUMBER(FIND("3F",ScheduleCompile!K181)),ISNUMBER(FIND("6F",ScheduleCompile!K181)),ISNUMBER(FIND("7F",ScheduleCompile!K181)),ISNUMBER(FIND("9F",ScheduleCompile!K181)),ISNUMBER(FIND("4F",ScheduleCompile!K181))),VALUE(LEFT(ScheduleCompile!K181,FIND("F",ScheduleCompile!K181)-1)),ScheduleCompile!K181)))))),ISTEXT(ScheduleCompile!#REF!)),"ENDTABLE",IF(ISERROR(IF(ScheduleCompile!K181="Off",0,IF(ScheduleCompile!K181="On",1,IF(ISNUMBER(ScheduleCompile!K181),ScheduleCompile!K181/1,IF(ISTEXT(ScheduleCompile!K181),IF(OR(ISNUMBER(FIND("5F",ScheduleCompile!K181)),ISNUMBER(FIND("0F",ScheduleCompile!K181)),ISNUMBER(FIND("8F",ScheduleCompile!K181)),ISNUMBER(FIND("1F",ScheduleCompile!K181)),ISNUMBER(FIND("2F",ScheduleCompile!K181)),ISNUMBER(FIND("3F",ScheduleCompile!K181)),ISNUMBER(FIND("6F",ScheduleCompile!K181)),ISNUMBER(FIND("7F",ScheduleCompile!K181)),ISNUMBER(FIND("9F",ScheduleCompile!K181)),ISNUMBER(FIND("4F",ScheduleCompile!K181))),VALUE(LEFT(ScheduleCompile!K181,FIND("F",ScheduleCompile!K181)-1)),ScheduleCompile!K181)))))),"",IF(ScheduleCompile!K181="Off",0,IF(ScheduleCompile!K181="On",1,IF(ISNUMBER(ScheduleCompile!K181),ScheduleCompile!K181/1,IF(ISTEXT(ScheduleCompile!K181),IF(OR(ISNUMBER(FIND("5F",ScheduleCompile!K181)),ISNUMBER(FIND("0F",ScheduleCompile!K181)),ISNUMBER(FIND("8F",ScheduleCompile!K181)),ISNUMBER(FIND("1F",ScheduleCompile!K181)),ISNUMBER(FIND("2F",ScheduleCompile!K181)),ISNUMBER(FIND("3F",ScheduleCompile!K181)),ISNUMBER(FIND("6F",ScheduleCompile!K181)),ISNUMBER(FIND("7F",ScheduleCompile!K181)),ISNUMBER(FIND("9F",ScheduleCompile!K181)),ISNUMBER(FIND("4F",ScheduleCompile!K181))),VALUE(LEFT(ScheduleCompile!K181,FIND("F",ScheduleCompile!K181)-1)),ScheduleCompile!K181)))))))</f>
        <v>1</v>
      </c>
      <c r="Q188" s="1">
        <f>IF(AND(ISERROR(IF(ScheduleCompile!L181="Off",0,IF(ScheduleCompile!L181="On",1,IF(ISNUMBER(ScheduleCompile!L181),ScheduleCompile!L181/1,IF(ISTEXT(ScheduleCompile!L181),IF(OR(ISNUMBER(FIND("5F",ScheduleCompile!L181)),ISNUMBER(FIND("0F",ScheduleCompile!L181)),ISNUMBER(FIND("8F",ScheduleCompile!L181)),ISNUMBER(FIND("1F",ScheduleCompile!L181)),ISNUMBER(FIND("2F",ScheduleCompile!L181)),ISNUMBER(FIND("3F",ScheduleCompile!L181)),ISNUMBER(FIND("6F",ScheduleCompile!L181)),ISNUMBER(FIND("7F",ScheduleCompile!L181)),ISNUMBER(FIND("9F",ScheduleCompile!L181)),ISNUMBER(FIND("4F",ScheduleCompile!L181))),VALUE(LEFT(ScheduleCompile!L181,FIND("F",ScheduleCompile!L181)-1)),ScheduleCompile!L181)))))),ISTEXT(ScheduleCompile!#REF!)),"ENDTABLE",IF(ISERROR(IF(ScheduleCompile!L181="Off",0,IF(ScheduleCompile!L181="On",1,IF(ISNUMBER(ScheduleCompile!L181),ScheduleCompile!L181/1,IF(ISTEXT(ScheduleCompile!L181),IF(OR(ISNUMBER(FIND("5F",ScheduleCompile!L181)),ISNUMBER(FIND("0F",ScheduleCompile!L181)),ISNUMBER(FIND("8F",ScheduleCompile!L181)),ISNUMBER(FIND("1F",ScheduleCompile!L181)),ISNUMBER(FIND("2F",ScheduleCompile!L181)),ISNUMBER(FIND("3F",ScheduleCompile!L181)),ISNUMBER(FIND("6F",ScheduleCompile!L181)),ISNUMBER(FIND("7F",ScheduleCompile!L181)),ISNUMBER(FIND("9F",ScheduleCompile!L181)),ISNUMBER(FIND("4F",ScheduleCompile!L181))),VALUE(LEFT(ScheduleCompile!L181,FIND("F",ScheduleCompile!L181)-1)),ScheduleCompile!L181)))))),"",IF(ScheduleCompile!L181="Off",0,IF(ScheduleCompile!L181="On",1,IF(ISNUMBER(ScheduleCompile!L181),ScheduleCompile!L181/1,IF(ISTEXT(ScheduleCompile!L181),IF(OR(ISNUMBER(FIND("5F",ScheduleCompile!L181)),ISNUMBER(FIND("0F",ScheduleCompile!L181)),ISNUMBER(FIND("8F",ScheduleCompile!L181)),ISNUMBER(FIND("1F",ScheduleCompile!L181)),ISNUMBER(FIND("2F",ScheduleCompile!L181)),ISNUMBER(FIND("3F",ScheduleCompile!L181)),ISNUMBER(FIND("6F",ScheduleCompile!L181)),ISNUMBER(FIND("7F",ScheduleCompile!L181)),ISNUMBER(FIND("9F",ScheduleCompile!L181)),ISNUMBER(FIND("4F",ScheduleCompile!L181))),VALUE(LEFT(ScheduleCompile!L181,FIND("F",ScheduleCompile!L181)-1)),ScheduleCompile!L181)))))))</f>
        <v>1</v>
      </c>
      <c r="R188" s="1">
        <f>IF(AND(ISERROR(IF(ScheduleCompile!M181="Off",0,IF(ScheduleCompile!M181="On",1,IF(ISNUMBER(ScheduleCompile!M181),ScheduleCompile!M181/1,IF(ISTEXT(ScheduleCompile!M181),IF(OR(ISNUMBER(FIND("5F",ScheduleCompile!M181)),ISNUMBER(FIND("0F",ScheduleCompile!M181)),ISNUMBER(FIND("8F",ScheduleCompile!M181)),ISNUMBER(FIND("1F",ScheduleCompile!M181)),ISNUMBER(FIND("2F",ScheduleCompile!M181)),ISNUMBER(FIND("3F",ScheduleCompile!M181)),ISNUMBER(FIND("6F",ScheduleCompile!M181)),ISNUMBER(FIND("7F",ScheduleCompile!M181)),ISNUMBER(FIND("9F",ScheduleCompile!M181)),ISNUMBER(FIND("4F",ScheduleCompile!M181))),VALUE(LEFT(ScheduleCompile!M181,FIND("F",ScheduleCompile!M181)-1)),ScheduleCompile!M181)))))),ISTEXT(ScheduleCompile!#REF!)),"ENDTABLE",IF(ISERROR(IF(ScheduleCompile!M181="Off",0,IF(ScheduleCompile!M181="On",1,IF(ISNUMBER(ScheduleCompile!M181),ScheduleCompile!M181/1,IF(ISTEXT(ScheduleCompile!M181),IF(OR(ISNUMBER(FIND("5F",ScheduleCompile!M181)),ISNUMBER(FIND("0F",ScheduleCompile!M181)),ISNUMBER(FIND("8F",ScheduleCompile!M181)),ISNUMBER(FIND("1F",ScheduleCompile!M181)),ISNUMBER(FIND("2F",ScheduleCompile!M181)),ISNUMBER(FIND("3F",ScheduleCompile!M181)),ISNUMBER(FIND("6F",ScheduleCompile!M181)),ISNUMBER(FIND("7F",ScheduleCompile!M181)),ISNUMBER(FIND("9F",ScheduleCompile!M181)),ISNUMBER(FIND("4F",ScheduleCompile!M181))),VALUE(LEFT(ScheduleCompile!M181,FIND("F",ScheduleCompile!M181)-1)),ScheduleCompile!M181)))))),"",IF(ScheduleCompile!M181="Off",0,IF(ScheduleCompile!M181="On",1,IF(ISNUMBER(ScheduleCompile!M181),ScheduleCompile!M181/1,IF(ISTEXT(ScheduleCompile!M181),IF(OR(ISNUMBER(FIND("5F",ScheduleCompile!M181)),ISNUMBER(FIND("0F",ScheduleCompile!M181)),ISNUMBER(FIND("8F",ScheduleCompile!M181)),ISNUMBER(FIND("1F",ScheduleCompile!M181)),ISNUMBER(FIND("2F",ScheduleCompile!M181)),ISNUMBER(FIND("3F",ScheduleCompile!M181)),ISNUMBER(FIND("6F",ScheduleCompile!M181)),ISNUMBER(FIND("7F",ScheduleCompile!M181)),ISNUMBER(FIND("9F",ScheduleCompile!M181)),ISNUMBER(FIND("4F",ScheduleCompile!M181))),VALUE(LEFT(ScheduleCompile!M181,FIND("F",ScheduleCompile!M181)-1)),ScheduleCompile!M181)))))))</f>
        <v>1</v>
      </c>
      <c r="S188" s="1">
        <f>IF(AND(ISERROR(IF(ScheduleCompile!N181="Off",0,IF(ScheduleCompile!N181="On",1,IF(ISNUMBER(ScheduleCompile!N181),ScheduleCompile!N181/1,IF(ISTEXT(ScheduleCompile!N181),IF(OR(ISNUMBER(FIND("5F",ScheduleCompile!N181)),ISNUMBER(FIND("0F",ScheduleCompile!N181)),ISNUMBER(FIND("8F",ScheduleCompile!N181)),ISNUMBER(FIND("1F",ScheduleCompile!N181)),ISNUMBER(FIND("2F",ScheduleCompile!N181)),ISNUMBER(FIND("3F",ScheduleCompile!N181)),ISNUMBER(FIND("6F",ScheduleCompile!N181)),ISNUMBER(FIND("7F",ScheduleCompile!N181)),ISNUMBER(FIND("9F",ScheduleCompile!N181)),ISNUMBER(FIND("4F",ScheduleCompile!N181))),VALUE(LEFT(ScheduleCompile!N181,FIND("F",ScheduleCompile!N181)-1)),ScheduleCompile!N181)))))),ISTEXT(ScheduleCompile!#REF!)),"ENDTABLE",IF(ISERROR(IF(ScheduleCompile!N181="Off",0,IF(ScheduleCompile!N181="On",1,IF(ISNUMBER(ScheduleCompile!N181),ScheduleCompile!N181/1,IF(ISTEXT(ScheduleCompile!N181),IF(OR(ISNUMBER(FIND("5F",ScheduleCompile!N181)),ISNUMBER(FIND("0F",ScheduleCompile!N181)),ISNUMBER(FIND("8F",ScheduleCompile!N181)),ISNUMBER(FIND("1F",ScheduleCompile!N181)),ISNUMBER(FIND("2F",ScheduleCompile!N181)),ISNUMBER(FIND("3F",ScheduleCompile!N181)),ISNUMBER(FIND("6F",ScheduleCompile!N181)),ISNUMBER(FIND("7F",ScheduleCompile!N181)),ISNUMBER(FIND("9F",ScheduleCompile!N181)),ISNUMBER(FIND("4F",ScheduleCompile!N181))),VALUE(LEFT(ScheduleCompile!N181,FIND("F",ScheduleCompile!N181)-1)),ScheduleCompile!N181)))))),"",IF(ScheduleCompile!N181="Off",0,IF(ScheduleCompile!N181="On",1,IF(ISNUMBER(ScheduleCompile!N181),ScheduleCompile!N181/1,IF(ISTEXT(ScheduleCompile!N181),IF(OR(ISNUMBER(FIND("5F",ScheduleCompile!N181)),ISNUMBER(FIND("0F",ScheduleCompile!N181)),ISNUMBER(FIND("8F",ScheduleCompile!N181)),ISNUMBER(FIND("1F",ScheduleCompile!N181)),ISNUMBER(FIND("2F",ScheduleCompile!N181)),ISNUMBER(FIND("3F",ScheduleCompile!N181)),ISNUMBER(FIND("6F",ScheduleCompile!N181)),ISNUMBER(FIND("7F",ScheduleCompile!N181)),ISNUMBER(FIND("9F",ScheduleCompile!N181)),ISNUMBER(FIND("4F",ScheduleCompile!N181))),VALUE(LEFT(ScheduleCompile!N181,FIND("F",ScheduleCompile!N181)-1)),ScheduleCompile!N181)))))))</f>
        <v>1</v>
      </c>
      <c r="T188" s="1">
        <f>IF(AND(ISERROR(IF(ScheduleCompile!O181="Off",0,IF(ScheduleCompile!O181="On",1,IF(ISNUMBER(ScheduleCompile!O181),ScheduleCompile!O181/1,IF(ISTEXT(ScheduleCompile!O181),IF(OR(ISNUMBER(FIND("5F",ScheduleCompile!O181)),ISNUMBER(FIND("0F",ScheduleCompile!O181)),ISNUMBER(FIND("8F",ScheduleCompile!O181)),ISNUMBER(FIND("1F",ScheduleCompile!O181)),ISNUMBER(FIND("2F",ScheduleCompile!O181)),ISNUMBER(FIND("3F",ScheduleCompile!O181)),ISNUMBER(FIND("6F",ScheduleCompile!O181)),ISNUMBER(FIND("7F",ScheduleCompile!O181)),ISNUMBER(FIND("9F",ScheduleCompile!O181)),ISNUMBER(FIND("4F",ScheduleCompile!O181))),VALUE(LEFT(ScheduleCompile!O181,FIND("F",ScheduleCompile!O181)-1)),ScheduleCompile!O181)))))),ISTEXT(ScheduleCompile!#REF!)),"ENDTABLE",IF(ISERROR(IF(ScheduleCompile!O181="Off",0,IF(ScheduleCompile!O181="On",1,IF(ISNUMBER(ScheduleCompile!O181),ScheduleCompile!O181/1,IF(ISTEXT(ScheduleCompile!O181),IF(OR(ISNUMBER(FIND("5F",ScheduleCompile!O181)),ISNUMBER(FIND("0F",ScheduleCompile!O181)),ISNUMBER(FIND("8F",ScheduleCompile!O181)),ISNUMBER(FIND("1F",ScheduleCompile!O181)),ISNUMBER(FIND("2F",ScheduleCompile!O181)),ISNUMBER(FIND("3F",ScheduleCompile!O181)),ISNUMBER(FIND("6F",ScheduleCompile!O181)),ISNUMBER(FIND("7F",ScheduleCompile!O181)),ISNUMBER(FIND("9F",ScheduleCompile!O181)),ISNUMBER(FIND("4F",ScheduleCompile!O181))),VALUE(LEFT(ScheduleCompile!O181,FIND("F",ScheduleCompile!O181)-1)),ScheduleCompile!O181)))))),"",IF(ScheduleCompile!O181="Off",0,IF(ScheduleCompile!O181="On",1,IF(ISNUMBER(ScheduleCompile!O181),ScheduleCompile!O181/1,IF(ISTEXT(ScheduleCompile!O181),IF(OR(ISNUMBER(FIND("5F",ScheduleCompile!O181)),ISNUMBER(FIND("0F",ScheduleCompile!O181)),ISNUMBER(FIND("8F",ScheduleCompile!O181)),ISNUMBER(FIND("1F",ScheduleCompile!O181)),ISNUMBER(FIND("2F",ScheduleCompile!O181)),ISNUMBER(FIND("3F",ScheduleCompile!O181)),ISNUMBER(FIND("6F",ScheduleCompile!O181)),ISNUMBER(FIND("7F",ScheduleCompile!O181)),ISNUMBER(FIND("9F",ScheduleCompile!O181)),ISNUMBER(FIND("4F",ScheduleCompile!O181))),VALUE(LEFT(ScheduleCompile!O181,FIND("F",ScheduleCompile!O181)-1)),ScheduleCompile!O181)))))))</f>
        <v>1</v>
      </c>
      <c r="U188" s="1">
        <f>IF(AND(ISERROR(IF(ScheduleCompile!P181="Off",0,IF(ScheduleCompile!P181="On",1,IF(ISNUMBER(ScheduleCompile!P181),ScheduleCompile!P181/1,IF(ISTEXT(ScheduleCompile!P181),IF(OR(ISNUMBER(FIND("5F",ScheduleCompile!P181)),ISNUMBER(FIND("0F",ScheduleCompile!P181)),ISNUMBER(FIND("8F",ScheduleCompile!P181)),ISNUMBER(FIND("1F",ScheduleCompile!P181)),ISNUMBER(FIND("2F",ScheduleCompile!P181)),ISNUMBER(FIND("3F",ScheduleCompile!P181)),ISNUMBER(FIND("6F",ScheduleCompile!P181)),ISNUMBER(FIND("7F",ScheduleCompile!P181)),ISNUMBER(FIND("9F",ScheduleCompile!P181)),ISNUMBER(FIND("4F",ScheduleCompile!P181))),VALUE(LEFT(ScheduleCompile!P181,FIND("F",ScheduleCompile!P181)-1)),ScheduleCompile!P181)))))),ISTEXT(ScheduleCompile!#REF!)),"ENDTABLE",IF(ISERROR(IF(ScheduleCompile!P181="Off",0,IF(ScheduleCompile!P181="On",1,IF(ISNUMBER(ScheduleCompile!P181),ScheduleCompile!P181/1,IF(ISTEXT(ScheduleCompile!P181),IF(OR(ISNUMBER(FIND("5F",ScheduleCompile!P181)),ISNUMBER(FIND("0F",ScheduleCompile!P181)),ISNUMBER(FIND("8F",ScheduleCompile!P181)),ISNUMBER(FIND("1F",ScheduleCompile!P181)),ISNUMBER(FIND("2F",ScheduleCompile!P181)),ISNUMBER(FIND("3F",ScheduleCompile!P181)),ISNUMBER(FIND("6F",ScheduleCompile!P181)),ISNUMBER(FIND("7F",ScheduleCompile!P181)),ISNUMBER(FIND("9F",ScheduleCompile!P181)),ISNUMBER(FIND("4F",ScheduleCompile!P181))),VALUE(LEFT(ScheduleCompile!P181,FIND("F",ScheduleCompile!P181)-1)),ScheduleCompile!P181)))))),"",IF(ScheduleCompile!P181="Off",0,IF(ScheduleCompile!P181="On",1,IF(ISNUMBER(ScheduleCompile!P181),ScheduleCompile!P181/1,IF(ISTEXT(ScheduleCompile!P181),IF(OR(ISNUMBER(FIND("5F",ScheduleCompile!P181)),ISNUMBER(FIND("0F",ScheduleCompile!P181)),ISNUMBER(FIND("8F",ScheduleCompile!P181)),ISNUMBER(FIND("1F",ScheduleCompile!P181)),ISNUMBER(FIND("2F",ScheduleCompile!P181)),ISNUMBER(FIND("3F",ScheduleCompile!P181)),ISNUMBER(FIND("6F",ScheduleCompile!P181)),ISNUMBER(FIND("7F",ScheduleCompile!P181)),ISNUMBER(FIND("9F",ScheduleCompile!P181)),ISNUMBER(FIND("4F",ScheduleCompile!P181))),VALUE(LEFT(ScheduleCompile!P181,FIND("F",ScheduleCompile!P181)-1)),ScheduleCompile!P181)))))))</f>
        <v>1</v>
      </c>
      <c r="V188" s="1">
        <f>IF(AND(ISERROR(IF(ScheduleCompile!Q181="Off",0,IF(ScheduleCompile!Q181="On",1,IF(ISNUMBER(ScheduleCompile!Q181),ScheduleCompile!Q181/1,IF(ISTEXT(ScheduleCompile!Q181),IF(OR(ISNUMBER(FIND("5F",ScheduleCompile!Q181)),ISNUMBER(FIND("0F",ScheduleCompile!Q181)),ISNUMBER(FIND("8F",ScheduleCompile!Q181)),ISNUMBER(FIND("1F",ScheduleCompile!Q181)),ISNUMBER(FIND("2F",ScheduleCompile!Q181)),ISNUMBER(FIND("3F",ScheduleCompile!Q181)),ISNUMBER(FIND("6F",ScheduleCompile!Q181)),ISNUMBER(FIND("7F",ScheduleCompile!Q181)),ISNUMBER(FIND("9F",ScheduleCompile!Q181)),ISNUMBER(FIND("4F",ScheduleCompile!Q181))),VALUE(LEFT(ScheduleCompile!Q181,FIND("F",ScheduleCompile!Q181)-1)),ScheduleCompile!Q181)))))),ISTEXT(ScheduleCompile!#REF!)),"ENDTABLE",IF(ISERROR(IF(ScheduleCompile!Q181="Off",0,IF(ScheduleCompile!Q181="On",1,IF(ISNUMBER(ScheduleCompile!Q181),ScheduleCompile!Q181/1,IF(ISTEXT(ScheduleCompile!Q181),IF(OR(ISNUMBER(FIND("5F",ScheduleCompile!Q181)),ISNUMBER(FIND("0F",ScheduleCompile!Q181)),ISNUMBER(FIND("8F",ScheduleCompile!Q181)),ISNUMBER(FIND("1F",ScheduleCompile!Q181)),ISNUMBER(FIND("2F",ScheduleCompile!Q181)),ISNUMBER(FIND("3F",ScheduleCompile!Q181)),ISNUMBER(FIND("6F",ScheduleCompile!Q181)),ISNUMBER(FIND("7F",ScheduleCompile!Q181)),ISNUMBER(FIND("9F",ScheduleCompile!Q181)),ISNUMBER(FIND("4F",ScheduleCompile!Q181))),VALUE(LEFT(ScheduleCompile!Q181,FIND("F",ScheduleCompile!Q181)-1)),ScheduleCompile!Q181)))))),"",IF(ScheduleCompile!Q181="Off",0,IF(ScheduleCompile!Q181="On",1,IF(ISNUMBER(ScheduleCompile!Q181),ScheduleCompile!Q181/1,IF(ISTEXT(ScheduleCompile!Q181),IF(OR(ISNUMBER(FIND("5F",ScheduleCompile!Q181)),ISNUMBER(FIND("0F",ScheduleCompile!Q181)),ISNUMBER(FIND("8F",ScheduleCompile!Q181)),ISNUMBER(FIND("1F",ScheduleCompile!Q181)),ISNUMBER(FIND("2F",ScheduleCompile!Q181)),ISNUMBER(FIND("3F",ScheduleCompile!Q181)),ISNUMBER(FIND("6F",ScheduleCompile!Q181)),ISNUMBER(FIND("7F",ScheduleCompile!Q181)),ISNUMBER(FIND("9F",ScheduleCompile!Q181)),ISNUMBER(FIND("4F",ScheduleCompile!Q181))),VALUE(LEFT(ScheduleCompile!Q181,FIND("F",ScheduleCompile!Q181)-1)),ScheduleCompile!Q181)))))))</f>
        <v>1</v>
      </c>
      <c r="W188" s="1">
        <f>IF(AND(ISERROR(IF(ScheduleCompile!R181="Off",0,IF(ScheduleCompile!R181="On",1,IF(ISNUMBER(ScheduleCompile!R181),ScheduleCompile!R181/1,IF(ISTEXT(ScheduleCompile!R181),IF(OR(ISNUMBER(FIND("5F",ScheduleCompile!R181)),ISNUMBER(FIND("0F",ScheduleCompile!R181)),ISNUMBER(FIND("8F",ScheduleCompile!R181)),ISNUMBER(FIND("1F",ScheduleCompile!R181)),ISNUMBER(FIND("2F",ScheduleCompile!R181)),ISNUMBER(FIND("3F",ScheduleCompile!R181)),ISNUMBER(FIND("6F",ScheduleCompile!R181)),ISNUMBER(FIND("7F",ScheduleCompile!R181)),ISNUMBER(FIND("9F",ScheduleCompile!R181)),ISNUMBER(FIND("4F",ScheduleCompile!R181))),VALUE(LEFT(ScheduleCompile!R181,FIND("F",ScheduleCompile!R181)-1)),ScheduleCompile!R181)))))),ISTEXT(ScheduleCompile!#REF!)),"ENDTABLE",IF(ISERROR(IF(ScheduleCompile!R181="Off",0,IF(ScheduleCompile!R181="On",1,IF(ISNUMBER(ScheduleCompile!R181),ScheduleCompile!R181/1,IF(ISTEXT(ScheduleCompile!R181),IF(OR(ISNUMBER(FIND("5F",ScheduleCompile!R181)),ISNUMBER(FIND("0F",ScheduleCompile!R181)),ISNUMBER(FIND("8F",ScheduleCompile!R181)),ISNUMBER(FIND("1F",ScheduleCompile!R181)),ISNUMBER(FIND("2F",ScheduleCompile!R181)),ISNUMBER(FIND("3F",ScheduleCompile!R181)),ISNUMBER(FIND("6F",ScheduleCompile!R181)),ISNUMBER(FIND("7F",ScheduleCompile!R181)),ISNUMBER(FIND("9F",ScheduleCompile!R181)),ISNUMBER(FIND("4F",ScheduleCompile!R181))),VALUE(LEFT(ScheduleCompile!R181,FIND("F",ScheduleCompile!R181)-1)),ScheduleCompile!R181)))))),"",IF(ScheduleCompile!R181="Off",0,IF(ScheduleCompile!R181="On",1,IF(ISNUMBER(ScheduleCompile!R181),ScheduleCompile!R181/1,IF(ISTEXT(ScheduleCompile!R181),IF(OR(ISNUMBER(FIND("5F",ScheduleCompile!R181)),ISNUMBER(FIND("0F",ScheduleCompile!R181)),ISNUMBER(FIND("8F",ScheduleCompile!R181)),ISNUMBER(FIND("1F",ScheduleCompile!R181)),ISNUMBER(FIND("2F",ScheduleCompile!R181)),ISNUMBER(FIND("3F",ScheduleCompile!R181)),ISNUMBER(FIND("6F",ScheduleCompile!R181)),ISNUMBER(FIND("7F",ScheduleCompile!R181)),ISNUMBER(FIND("9F",ScheduleCompile!R181)),ISNUMBER(FIND("4F",ScheduleCompile!R181))),VALUE(LEFT(ScheduleCompile!R181,FIND("F",ScheduleCompile!R181)-1)),ScheduleCompile!R181)))))))</f>
        <v>1</v>
      </c>
      <c r="X188" s="1">
        <f>IF(AND(ISERROR(IF(ScheduleCompile!S181="Off",0,IF(ScheduleCompile!S181="On",1,IF(ISNUMBER(ScheduleCompile!S181),ScheduleCompile!S181/1,IF(ISTEXT(ScheduleCompile!S181),IF(OR(ISNUMBER(FIND("5F",ScheduleCompile!S181)),ISNUMBER(FIND("0F",ScheduleCompile!S181)),ISNUMBER(FIND("8F",ScheduleCompile!S181)),ISNUMBER(FIND("1F",ScheduleCompile!S181)),ISNUMBER(FIND("2F",ScheduleCompile!S181)),ISNUMBER(FIND("3F",ScheduleCompile!S181)),ISNUMBER(FIND("6F",ScheduleCompile!S181)),ISNUMBER(FIND("7F",ScheduleCompile!S181)),ISNUMBER(FIND("9F",ScheduleCompile!S181)),ISNUMBER(FIND("4F",ScheduleCompile!S181))),VALUE(LEFT(ScheduleCompile!S181,FIND("F",ScheduleCompile!S181)-1)),ScheduleCompile!S181)))))),ISTEXT(ScheduleCompile!#REF!)),"ENDTABLE",IF(ISERROR(IF(ScheduleCompile!S181="Off",0,IF(ScheduleCompile!S181="On",1,IF(ISNUMBER(ScheduleCompile!S181),ScheduleCompile!S181/1,IF(ISTEXT(ScheduleCompile!S181),IF(OR(ISNUMBER(FIND("5F",ScheduleCompile!S181)),ISNUMBER(FIND("0F",ScheduleCompile!S181)),ISNUMBER(FIND("8F",ScheduleCompile!S181)),ISNUMBER(FIND("1F",ScheduleCompile!S181)),ISNUMBER(FIND("2F",ScheduleCompile!S181)),ISNUMBER(FIND("3F",ScheduleCompile!S181)),ISNUMBER(FIND("6F",ScheduleCompile!S181)),ISNUMBER(FIND("7F",ScheduleCompile!S181)),ISNUMBER(FIND("9F",ScheduleCompile!S181)),ISNUMBER(FIND("4F",ScheduleCompile!S181))),VALUE(LEFT(ScheduleCompile!S181,FIND("F",ScheduleCompile!S181)-1)),ScheduleCompile!S181)))))),"",IF(ScheduleCompile!S181="Off",0,IF(ScheduleCompile!S181="On",1,IF(ISNUMBER(ScheduleCompile!S181),ScheduleCompile!S181/1,IF(ISTEXT(ScheduleCompile!S181),IF(OR(ISNUMBER(FIND("5F",ScheduleCompile!S181)),ISNUMBER(FIND("0F",ScheduleCompile!S181)),ISNUMBER(FIND("8F",ScheduleCompile!S181)),ISNUMBER(FIND("1F",ScheduleCompile!S181)),ISNUMBER(FIND("2F",ScheduleCompile!S181)),ISNUMBER(FIND("3F",ScheduleCompile!S181)),ISNUMBER(FIND("6F",ScheduleCompile!S181)),ISNUMBER(FIND("7F",ScheduleCompile!S181)),ISNUMBER(FIND("9F",ScheduleCompile!S181)),ISNUMBER(FIND("4F",ScheduleCompile!S181))),VALUE(LEFT(ScheduleCompile!S181,FIND("F",ScheduleCompile!S181)-1)),ScheduleCompile!S181)))))))</f>
        <v>1</v>
      </c>
      <c r="Y188" s="1">
        <f>IF(AND(ISERROR(IF(ScheduleCompile!T181="Off",0,IF(ScheduleCompile!T181="On",1,IF(ISNUMBER(ScheduleCompile!T181),ScheduleCompile!T181/1,IF(ISTEXT(ScheduleCompile!T181),IF(OR(ISNUMBER(FIND("5F",ScheduleCompile!T181)),ISNUMBER(FIND("0F",ScheduleCompile!T181)),ISNUMBER(FIND("8F",ScheduleCompile!T181)),ISNUMBER(FIND("1F",ScheduleCompile!T181)),ISNUMBER(FIND("2F",ScheduleCompile!T181)),ISNUMBER(FIND("3F",ScheduleCompile!T181)),ISNUMBER(FIND("6F",ScheduleCompile!T181)),ISNUMBER(FIND("7F",ScheduleCompile!T181)),ISNUMBER(FIND("9F",ScheduleCompile!T181)),ISNUMBER(FIND("4F",ScheduleCompile!T181))),VALUE(LEFT(ScheduleCompile!T181,FIND("F",ScheduleCompile!T181)-1)),ScheduleCompile!T181)))))),ISTEXT(ScheduleCompile!#REF!)),"ENDTABLE",IF(ISERROR(IF(ScheduleCompile!T181="Off",0,IF(ScheduleCompile!T181="On",1,IF(ISNUMBER(ScheduleCompile!T181),ScheduleCompile!T181/1,IF(ISTEXT(ScheduleCompile!T181),IF(OR(ISNUMBER(FIND("5F",ScheduleCompile!T181)),ISNUMBER(FIND("0F",ScheduleCompile!T181)),ISNUMBER(FIND("8F",ScheduleCompile!T181)),ISNUMBER(FIND("1F",ScheduleCompile!T181)),ISNUMBER(FIND("2F",ScheduleCompile!T181)),ISNUMBER(FIND("3F",ScheduleCompile!T181)),ISNUMBER(FIND("6F",ScheduleCompile!T181)),ISNUMBER(FIND("7F",ScheduleCompile!T181)),ISNUMBER(FIND("9F",ScheduleCompile!T181)),ISNUMBER(FIND("4F",ScheduleCompile!T181))),VALUE(LEFT(ScheduleCompile!T181,FIND("F",ScheduleCompile!T181)-1)),ScheduleCompile!T181)))))),"",IF(ScheduleCompile!T181="Off",0,IF(ScheduleCompile!T181="On",1,IF(ISNUMBER(ScheduleCompile!T181),ScheduleCompile!T181/1,IF(ISTEXT(ScheduleCompile!T181),IF(OR(ISNUMBER(FIND("5F",ScheduleCompile!T181)),ISNUMBER(FIND("0F",ScheduleCompile!T181)),ISNUMBER(FIND("8F",ScheduleCompile!T181)),ISNUMBER(FIND("1F",ScheduleCompile!T181)),ISNUMBER(FIND("2F",ScheduleCompile!T181)),ISNUMBER(FIND("3F",ScheduleCompile!T181)),ISNUMBER(FIND("6F",ScheduleCompile!T181)),ISNUMBER(FIND("7F",ScheduleCompile!T181)),ISNUMBER(FIND("9F",ScheduleCompile!T181)),ISNUMBER(FIND("4F",ScheduleCompile!T181))),VALUE(LEFT(ScheduleCompile!T181,FIND("F",ScheduleCompile!T181)-1)),ScheduleCompile!T181)))))))</f>
        <v>0</v>
      </c>
      <c r="Z188" s="1">
        <f>IF(AND(ISERROR(IF(ScheduleCompile!U181="Off",0,IF(ScheduleCompile!U181="On",1,IF(ISNUMBER(ScheduleCompile!U181),ScheduleCompile!U181/1,IF(ISTEXT(ScheduleCompile!U181),IF(OR(ISNUMBER(FIND("5F",ScheduleCompile!U181)),ISNUMBER(FIND("0F",ScheduleCompile!U181)),ISNUMBER(FIND("8F",ScheduleCompile!U181)),ISNUMBER(FIND("1F",ScheduleCompile!U181)),ISNUMBER(FIND("2F",ScheduleCompile!U181)),ISNUMBER(FIND("3F",ScheduleCompile!U181)),ISNUMBER(FIND("6F",ScheduleCompile!U181)),ISNUMBER(FIND("7F",ScheduleCompile!U181)),ISNUMBER(FIND("9F",ScheduleCompile!U181)),ISNUMBER(FIND("4F",ScheduleCompile!U181))),VALUE(LEFT(ScheduleCompile!U181,FIND("F",ScheduleCompile!U181)-1)),ScheduleCompile!U181)))))),ISTEXT(ScheduleCompile!#REF!)),"ENDTABLE",IF(ISERROR(IF(ScheduleCompile!U181="Off",0,IF(ScheduleCompile!U181="On",1,IF(ISNUMBER(ScheduleCompile!U181),ScheduleCompile!U181/1,IF(ISTEXT(ScheduleCompile!U181),IF(OR(ISNUMBER(FIND("5F",ScheduleCompile!U181)),ISNUMBER(FIND("0F",ScheduleCompile!U181)),ISNUMBER(FIND("8F",ScheduleCompile!U181)),ISNUMBER(FIND("1F",ScheduleCompile!U181)),ISNUMBER(FIND("2F",ScheduleCompile!U181)),ISNUMBER(FIND("3F",ScheduleCompile!U181)),ISNUMBER(FIND("6F",ScheduleCompile!U181)),ISNUMBER(FIND("7F",ScheduleCompile!U181)),ISNUMBER(FIND("9F",ScheduleCompile!U181)),ISNUMBER(FIND("4F",ScheduleCompile!U181))),VALUE(LEFT(ScheduleCompile!U181,FIND("F",ScheduleCompile!U181)-1)),ScheduleCompile!U181)))))),"",IF(ScheduleCompile!U181="Off",0,IF(ScheduleCompile!U181="On",1,IF(ISNUMBER(ScheduleCompile!U181),ScheduleCompile!U181/1,IF(ISTEXT(ScheduleCompile!U181),IF(OR(ISNUMBER(FIND("5F",ScheduleCompile!U181)),ISNUMBER(FIND("0F",ScheduleCompile!U181)),ISNUMBER(FIND("8F",ScheduleCompile!U181)),ISNUMBER(FIND("1F",ScheduleCompile!U181)),ISNUMBER(FIND("2F",ScheduleCompile!U181)),ISNUMBER(FIND("3F",ScheduleCompile!U181)),ISNUMBER(FIND("6F",ScheduleCompile!U181)),ISNUMBER(FIND("7F",ScheduleCompile!U181)),ISNUMBER(FIND("9F",ScheduleCompile!U181)),ISNUMBER(FIND("4F",ScheduleCompile!U181))),VALUE(LEFT(ScheduleCompile!U181,FIND("F",ScheduleCompile!U181)-1)),ScheduleCompile!U181)))))))</f>
        <v>0</v>
      </c>
      <c r="AA188" s="1">
        <f>IF(AND(ISERROR(IF(ScheduleCompile!V181="Off",0,IF(ScheduleCompile!V181="On",1,IF(ISNUMBER(ScheduleCompile!V181),ScheduleCompile!V181/1,IF(ISTEXT(ScheduleCompile!V181),IF(OR(ISNUMBER(FIND("5F",ScheduleCompile!V181)),ISNUMBER(FIND("0F",ScheduleCompile!V181)),ISNUMBER(FIND("8F",ScheduleCompile!V181)),ISNUMBER(FIND("1F",ScheduleCompile!V181)),ISNUMBER(FIND("2F",ScheduleCompile!V181)),ISNUMBER(FIND("3F",ScheduleCompile!V181)),ISNUMBER(FIND("6F",ScheduleCompile!V181)),ISNUMBER(FIND("7F",ScheduleCompile!V181)),ISNUMBER(FIND("9F",ScheduleCompile!V181)),ISNUMBER(FIND("4F",ScheduleCompile!V181))),VALUE(LEFT(ScheduleCompile!V181,FIND("F",ScheduleCompile!V181)-1)),ScheduleCompile!V181)))))),ISTEXT(ScheduleCompile!#REF!)),"ENDTABLE",IF(ISERROR(IF(ScheduleCompile!V181="Off",0,IF(ScheduleCompile!V181="On",1,IF(ISNUMBER(ScheduleCompile!V181),ScheduleCompile!V181/1,IF(ISTEXT(ScheduleCompile!V181),IF(OR(ISNUMBER(FIND("5F",ScheduleCompile!V181)),ISNUMBER(FIND("0F",ScheduleCompile!V181)),ISNUMBER(FIND("8F",ScheduleCompile!V181)),ISNUMBER(FIND("1F",ScheduleCompile!V181)),ISNUMBER(FIND("2F",ScheduleCompile!V181)),ISNUMBER(FIND("3F",ScheduleCompile!V181)),ISNUMBER(FIND("6F",ScheduleCompile!V181)),ISNUMBER(FIND("7F",ScheduleCompile!V181)),ISNUMBER(FIND("9F",ScheduleCompile!V181)),ISNUMBER(FIND("4F",ScheduleCompile!V181))),VALUE(LEFT(ScheduleCompile!V181,FIND("F",ScheduleCompile!V181)-1)),ScheduleCompile!V181)))))),"",IF(ScheduleCompile!V181="Off",0,IF(ScheduleCompile!V181="On",1,IF(ISNUMBER(ScheduleCompile!V181),ScheduleCompile!V181/1,IF(ISTEXT(ScheduleCompile!V181),IF(OR(ISNUMBER(FIND("5F",ScheduleCompile!V181)),ISNUMBER(FIND("0F",ScheduleCompile!V181)),ISNUMBER(FIND("8F",ScheduleCompile!V181)),ISNUMBER(FIND("1F",ScheduleCompile!V181)),ISNUMBER(FIND("2F",ScheduleCompile!V181)),ISNUMBER(FIND("3F",ScheduleCompile!V181)),ISNUMBER(FIND("6F",ScheduleCompile!V181)),ISNUMBER(FIND("7F",ScheduleCompile!V181)),ISNUMBER(FIND("9F",ScheduleCompile!V181)),ISNUMBER(FIND("4F",ScheduleCompile!V181))),VALUE(LEFT(ScheduleCompile!V181,FIND("F",ScheduleCompile!V181)-1)),ScheduleCompile!V181)))))))</f>
        <v>0</v>
      </c>
      <c r="AB188" s="1">
        <f>IF(AND(ISERROR(IF(ScheduleCompile!W181="Off",0,IF(ScheduleCompile!W181="On",1,IF(ISNUMBER(ScheduleCompile!W181),ScheduleCompile!W181/1,IF(ISTEXT(ScheduleCompile!W181),IF(OR(ISNUMBER(FIND("5F",ScheduleCompile!W181)),ISNUMBER(FIND("0F",ScheduleCompile!W181)),ISNUMBER(FIND("8F",ScheduleCompile!W181)),ISNUMBER(FIND("1F",ScheduleCompile!W181)),ISNUMBER(FIND("2F",ScheduleCompile!W181)),ISNUMBER(FIND("3F",ScheduleCompile!W181)),ISNUMBER(FIND("6F",ScheduleCompile!W181)),ISNUMBER(FIND("7F",ScheduleCompile!W181)),ISNUMBER(FIND("9F",ScheduleCompile!W181)),ISNUMBER(FIND("4F",ScheduleCompile!W181))),VALUE(LEFT(ScheduleCompile!W181,FIND("F",ScheduleCompile!W181)-1)),ScheduleCompile!W181)))))),ISTEXT(ScheduleCompile!#REF!)),"ENDTABLE",IF(ISERROR(IF(ScheduleCompile!W181="Off",0,IF(ScheduleCompile!W181="On",1,IF(ISNUMBER(ScheduleCompile!W181),ScheduleCompile!W181/1,IF(ISTEXT(ScheduleCompile!W181),IF(OR(ISNUMBER(FIND("5F",ScheduleCompile!W181)),ISNUMBER(FIND("0F",ScheduleCompile!W181)),ISNUMBER(FIND("8F",ScheduleCompile!W181)),ISNUMBER(FIND("1F",ScheduleCompile!W181)),ISNUMBER(FIND("2F",ScheduleCompile!W181)),ISNUMBER(FIND("3F",ScheduleCompile!W181)),ISNUMBER(FIND("6F",ScheduleCompile!W181)),ISNUMBER(FIND("7F",ScheduleCompile!W181)),ISNUMBER(FIND("9F",ScheduleCompile!W181)),ISNUMBER(FIND("4F",ScheduleCompile!W181))),VALUE(LEFT(ScheduleCompile!W181,FIND("F",ScheduleCompile!W181)-1)),ScheduleCompile!W181)))))),"",IF(ScheduleCompile!W181="Off",0,IF(ScheduleCompile!W181="On",1,IF(ISNUMBER(ScheduleCompile!W181),ScheduleCompile!W181/1,IF(ISTEXT(ScheduleCompile!W181),IF(OR(ISNUMBER(FIND("5F",ScheduleCompile!W181)),ISNUMBER(FIND("0F",ScheduleCompile!W181)),ISNUMBER(FIND("8F",ScheduleCompile!W181)),ISNUMBER(FIND("1F",ScheduleCompile!W181)),ISNUMBER(FIND("2F",ScheduleCompile!W181)),ISNUMBER(FIND("3F",ScheduleCompile!W181)),ISNUMBER(FIND("6F",ScheduleCompile!W181)),ISNUMBER(FIND("7F",ScheduleCompile!W181)),ISNUMBER(FIND("9F",ScheduleCompile!W181)),ISNUMBER(FIND("4F",ScheduleCompile!W181))),VALUE(LEFT(ScheduleCompile!W181,FIND("F",ScheduleCompile!W181)-1)),ScheduleCompile!W181)))))))</f>
        <v>0</v>
      </c>
      <c r="AC188" s="1">
        <f>IF(AND(ISERROR(IF(ScheduleCompile!X181="Off",0,IF(ScheduleCompile!X181="On",1,IF(ISNUMBER(ScheduleCompile!X181),ScheduleCompile!X181/1,IF(ISTEXT(ScheduleCompile!X181),IF(OR(ISNUMBER(FIND("5F",ScheduleCompile!X181)),ISNUMBER(FIND("0F",ScheduleCompile!X181)),ISNUMBER(FIND("8F",ScheduleCompile!X181)),ISNUMBER(FIND("1F",ScheduleCompile!X181)),ISNUMBER(FIND("2F",ScheduleCompile!X181)),ISNUMBER(FIND("3F",ScheduleCompile!X181)),ISNUMBER(FIND("6F",ScheduleCompile!X181)),ISNUMBER(FIND("7F",ScheduleCompile!X181)),ISNUMBER(FIND("9F",ScheduleCompile!X181)),ISNUMBER(FIND("4F",ScheduleCompile!X181))),VALUE(LEFT(ScheduleCompile!X181,FIND("F",ScheduleCompile!X181)-1)),ScheduleCompile!X181)))))),ISTEXT(ScheduleCompile!#REF!)),"ENDTABLE",IF(ISERROR(IF(ScheduleCompile!X181="Off",0,IF(ScheduleCompile!X181="On",1,IF(ISNUMBER(ScheduleCompile!X181),ScheduleCompile!X181/1,IF(ISTEXT(ScheduleCompile!X181),IF(OR(ISNUMBER(FIND("5F",ScheduleCompile!X181)),ISNUMBER(FIND("0F",ScheduleCompile!X181)),ISNUMBER(FIND("8F",ScheduleCompile!X181)),ISNUMBER(FIND("1F",ScheduleCompile!X181)),ISNUMBER(FIND("2F",ScheduleCompile!X181)),ISNUMBER(FIND("3F",ScheduleCompile!X181)),ISNUMBER(FIND("6F",ScheduleCompile!X181)),ISNUMBER(FIND("7F",ScheduleCompile!X181)),ISNUMBER(FIND("9F",ScheduleCompile!X181)),ISNUMBER(FIND("4F",ScheduleCompile!X181))),VALUE(LEFT(ScheduleCompile!X181,FIND("F",ScheduleCompile!X181)-1)),ScheduleCompile!X181)))))),"",IF(ScheduleCompile!X181="Off",0,IF(ScheduleCompile!X181="On",1,IF(ISNUMBER(ScheduleCompile!X181),ScheduleCompile!X181/1,IF(ISTEXT(ScheduleCompile!X181),IF(OR(ISNUMBER(FIND("5F",ScheduleCompile!X181)),ISNUMBER(FIND("0F",ScheduleCompile!X181)),ISNUMBER(FIND("8F",ScheduleCompile!X181)),ISNUMBER(FIND("1F",ScheduleCompile!X181)),ISNUMBER(FIND("2F",ScheduleCompile!X181)),ISNUMBER(FIND("3F",ScheduleCompile!X181)),ISNUMBER(FIND("6F",ScheduleCompile!X181)),ISNUMBER(FIND("7F",ScheduleCompile!X181)),ISNUMBER(FIND("9F",ScheduleCompile!X181)),ISNUMBER(FIND("4F",ScheduleCompile!X181))),VALUE(LEFT(ScheduleCompile!X181,FIND("F",ScheduleCompile!X181)-1)),ScheduleCompile!X181)))))))</f>
        <v>0</v>
      </c>
      <c r="AD188" s="1">
        <f>IF(AND(ISERROR(IF(ScheduleCompile!Y181="Off",0,IF(ScheduleCompile!Y181="On",1,IF(ISNUMBER(ScheduleCompile!Y181),ScheduleCompile!Y181/1,IF(ISTEXT(ScheduleCompile!Y181),IF(OR(ISNUMBER(FIND("5F",ScheduleCompile!Y181)),ISNUMBER(FIND("0F",ScheduleCompile!Y181)),ISNUMBER(FIND("8F",ScheduleCompile!Y181)),ISNUMBER(FIND("1F",ScheduleCompile!Y181)),ISNUMBER(FIND("2F",ScheduleCompile!Y181)),ISNUMBER(FIND("3F",ScheduleCompile!Y181)),ISNUMBER(FIND("6F",ScheduleCompile!Y181)),ISNUMBER(FIND("7F",ScheduleCompile!Y181)),ISNUMBER(FIND("9F",ScheduleCompile!Y181)),ISNUMBER(FIND("4F",ScheduleCompile!Y181))),VALUE(LEFT(ScheduleCompile!Y181,FIND("F",ScheduleCompile!Y181)-1)),ScheduleCompile!Y181)))))),ISTEXT(ScheduleCompile!#REF!)),"ENDTABLE",IF(ISERROR(IF(ScheduleCompile!Y181="Off",0,IF(ScheduleCompile!Y181="On",1,IF(ISNUMBER(ScheduleCompile!Y181),ScheduleCompile!Y181/1,IF(ISTEXT(ScheduleCompile!Y181),IF(OR(ISNUMBER(FIND("5F",ScheduleCompile!Y181)),ISNUMBER(FIND("0F",ScheduleCompile!Y181)),ISNUMBER(FIND("8F",ScheduleCompile!Y181)),ISNUMBER(FIND("1F",ScheduleCompile!Y181)),ISNUMBER(FIND("2F",ScheduleCompile!Y181)),ISNUMBER(FIND("3F",ScheduleCompile!Y181)),ISNUMBER(FIND("6F",ScheduleCompile!Y181)),ISNUMBER(FIND("7F",ScheduleCompile!Y181)),ISNUMBER(FIND("9F",ScheduleCompile!Y181)),ISNUMBER(FIND("4F",ScheduleCompile!Y181))),VALUE(LEFT(ScheduleCompile!Y181,FIND("F",ScheduleCompile!Y181)-1)),ScheduleCompile!Y181)))))),"",IF(ScheduleCompile!Y181="Off",0,IF(ScheduleCompile!Y181="On",1,IF(ISNUMBER(ScheduleCompile!Y181),ScheduleCompile!Y181/1,IF(ISTEXT(ScheduleCompile!Y181),IF(OR(ISNUMBER(FIND("5F",ScheduleCompile!Y181)),ISNUMBER(FIND("0F",ScheduleCompile!Y181)),ISNUMBER(FIND("8F",ScheduleCompile!Y181)),ISNUMBER(FIND("1F",ScheduleCompile!Y181)),ISNUMBER(FIND("2F",ScheduleCompile!Y181)),ISNUMBER(FIND("3F",ScheduleCompile!Y181)),ISNUMBER(FIND("6F",ScheduleCompile!Y181)),ISNUMBER(FIND("7F",ScheduleCompile!Y181)),ISNUMBER(FIND("9F",ScheduleCompile!Y181)),ISNUMBER(FIND("4F",ScheduleCompile!Y181))),VALUE(LEFT(ScheduleCompile!Y181,FIND("F",ScheduleCompile!Y181)-1)),ScheduleCompile!Y181)))))))</f>
        <v>0</v>
      </c>
    </row>
    <row r="189" spans="1:30" x14ac:dyDescent="0.25">
      <c r="A189" t="str">
        <f t="shared" si="8"/>
        <v>SchDay "ManufacturingServiceHotWaterWD"  Type = "Fraction" Hr = (0.05, 0.05, 0.05, 0.05, 0.05, 0.08, 0.07, 0.19, 0.35, 0.38, 0.39, 0.47, 0.57, 0.54, 0.34, 0.33, 0.44, 0.26, 0.21, 0.15, 0.17, 0.08, 0.05, 0.05) ..</v>
      </c>
      <c r="B189" s="1" t="s">
        <v>623</v>
      </c>
      <c r="C189" t="str">
        <f t="shared" si="9"/>
        <v xml:space="preserve">SchDay "ManufacturingServiceHotWaterWD"  Type = "Fraction" Hr = </v>
      </c>
      <c r="D189" t="str">
        <f t="shared" si="10"/>
        <v>(0.05, 0.05, 0.05, 0.05, 0.05, 0.08, 0.07, 0.19, 0.35, 0.38, 0.39, 0.47, 0.57, 0.54, 0.34, 0.33, 0.44, 0.26, 0.21, 0.15, 0.17, 0.08, 0.05, 0.05) ..</v>
      </c>
      <c r="E189" s="30" t="str">
        <f>ScheduleCompile!A182</f>
        <v>ManufacturingServiceHotWaterWD</v>
      </c>
      <c r="F189" t="str">
        <f t="shared" si="11"/>
        <v>Fraction</v>
      </c>
      <c r="G189" s="1">
        <f>IF(AND(ISERROR(IF(ScheduleCompile!B182="Off",0,IF(ScheduleCompile!B182="On",1,IF(ISNUMBER(ScheduleCompile!B182),ScheduleCompile!B182/1,IF(ISTEXT(ScheduleCompile!B182),IF(OR(ISNUMBER(FIND("5F",ScheduleCompile!B182)),ISNUMBER(FIND("0F",ScheduleCompile!B182)),ISNUMBER(FIND("8F",ScheduleCompile!B182)),ISNUMBER(FIND("1F",ScheduleCompile!B182)),ISNUMBER(FIND("2F",ScheduleCompile!B182)),ISNUMBER(FIND("3F",ScheduleCompile!B182)),ISNUMBER(FIND("6F",ScheduleCompile!B182)),ISNUMBER(FIND("7F",ScheduleCompile!B182)),ISNUMBER(FIND("9F",ScheduleCompile!B182)),ISNUMBER(FIND("4F",ScheduleCompile!B182))),VALUE(LEFT(ScheduleCompile!B182,FIND("F",ScheduleCompile!B182)-1)),ScheduleCompile!B182)))))),ISTEXT(ScheduleCompile!#REF!)),"ENDTABLE",IF(ISERROR(IF(ScheduleCompile!B182="Off",0,IF(ScheduleCompile!B182="On",1,IF(ISNUMBER(ScheduleCompile!B182),ScheduleCompile!B182/1,IF(ISTEXT(ScheduleCompile!B182),IF(OR(ISNUMBER(FIND("5F",ScheduleCompile!B182)),ISNUMBER(FIND("0F",ScheduleCompile!B182)),ISNUMBER(FIND("8F",ScheduleCompile!B182)),ISNUMBER(FIND("1F",ScheduleCompile!B182)),ISNUMBER(FIND("2F",ScheduleCompile!B182)),ISNUMBER(FIND("3F",ScheduleCompile!B182)),ISNUMBER(FIND("6F",ScheduleCompile!B182)),ISNUMBER(FIND("7F",ScheduleCompile!B182)),ISNUMBER(FIND("9F",ScheduleCompile!B182)),ISNUMBER(FIND("4F",ScheduleCompile!B182))),VALUE(LEFT(ScheduleCompile!B182,FIND("F",ScheduleCompile!B182)-1)),ScheduleCompile!B182)))))),"",IF(ScheduleCompile!B182="Off",0,IF(ScheduleCompile!B182="On",1,IF(ISNUMBER(ScheduleCompile!B182),ScheduleCompile!B182/1,IF(ISTEXT(ScheduleCompile!B182),IF(OR(ISNUMBER(FIND("5F",ScheduleCompile!B182)),ISNUMBER(FIND("0F",ScheduleCompile!B182)),ISNUMBER(FIND("8F",ScheduleCompile!B182)),ISNUMBER(FIND("1F",ScheduleCompile!B182)),ISNUMBER(FIND("2F",ScheduleCompile!B182)),ISNUMBER(FIND("3F",ScheduleCompile!B182)),ISNUMBER(FIND("6F",ScheduleCompile!B182)),ISNUMBER(FIND("7F",ScheduleCompile!B182)),ISNUMBER(FIND("9F",ScheduleCompile!B182)),ISNUMBER(FIND("4F",ScheduleCompile!B182))),VALUE(LEFT(ScheduleCompile!B182,FIND("F",ScheduleCompile!B182)-1)),ScheduleCompile!B182)))))))</f>
        <v>0.05</v>
      </c>
      <c r="H189" s="1">
        <f>IF(AND(ISERROR(IF(ScheduleCompile!C182="Off",0,IF(ScheduleCompile!C182="On",1,IF(ISNUMBER(ScheduleCompile!C182),ScheduleCompile!C182/1,IF(ISTEXT(ScheduleCompile!C182),IF(OR(ISNUMBER(FIND("5F",ScheduleCompile!C182)),ISNUMBER(FIND("0F",ScheduleCompile!C182)),ISNUMBER(FIND("8F",ScheduleCompile!C182)),ISNUMBER(FIND("1F",ScheduleCompile!C182)),ISNUMBER(FIND("2F",ScheduleCompile!C182)),ISNUMBER(FIND("3F",ScheduleCompile!C182)),ISNUMBER(FIND("6F",ScheduleCompile!C182)),ISNUMBER(FIND("7F",ScheduleCompile!C182)),ISNUMBER(FIND("9F",ScheduleCompile!C182)),ISNUMBER(FIND("4F",ScheduleCompile!C182))),VALUE(LEFT(ScheduleCompile!C182,FIND("F",ScheduleCompile!C182)-1)),ScheduleCompile!C182)))))),ISTEXT(ScheduleCompile!#REF!)),"ENDTABLE",IF(ISERROR(IF(ScheduleCompile!C182="Off",0,IF(ScheduleCompile!C182="On",1,IF(ISNUMBER(ScheduleCompile!C182),ScheduleCompile!C182/1,IF(ISTEXT(ScheduleCompile!C182),IF(OR(ISNUMBER(FIND("5F",ScheduleCompile!C182)),ISNUMBER(FIND("0F",ScheduleCompile!C182)),ISNUMBER(FIND("8F",ScheduleCompile!C182)),ISNUMBER(FIND("1F",ScheduleCompile!C182)),ISNUMBER(FIND("2F",ScheduleCompile!C182)),ISNUMBER(FIND("3F",ScheduleCompile!C182)),ISNUMBER(FIND("6F",ScheduleCompile!C182)),ISNUMBER(FIND("7F",ScheduleCompile!C182)),ISNUMBER(FIND("9F",ScheduleCompile!C182)),ISNUMBER(FIND("4F",ScheduleCompile!C182))),VALUE(LEFT(ScheduleCompile!C182,FIND("F",ScheduleCompile!C182)-1)),ScheduleCompile!C182)))))),"",IF(ScheduleCompile!C182="Off",0,IF(ScheduleCompile!C182="On",1,IF(ISNUMBER(ScheduleCompile!C182),ScheduleCompile!C182/1,IF(ISTEXT(ScheduleCompile!C182),IF(OR(ISNUMBER(FIND("5F",ScheduleCompile!C182)),ISNUMBER(FIND("0F",ScheduleCompile!C182)),ISNUMBER(FIND("8F",ScheduleCompile!C182)),ISNUMBER(FIND("1F",ScheduleCompile!C182)),ISNUMBER(FIND("2F",ScheduleCompile!C182)),ISNUMBER(FIND("3F",ScheduleCompile!C182)),ISNUMBER(FIND("6F",ScheduleCompile!C182)),ISNUMBER(FIND("7F",ScheduleCompile!C182)),ISNUMBER(FIND("9F",ScheduleCompile!C182)),ISNUMBER(FIND("4F",ScheduleCompile!C182))),VALUE(LEFT(ScheduleCompile!C182,FIND("F",ScheduleCompile!C182)-1)),ScheduleCompile!C182)))))))</f>
        <v>0.05</v>
      </c>
      <c r="I189" s="1">
        <f>IF(AND(ISERROR(IF(ScheduleCompile!D182="Off",0,IF(ScheduleCompile!D182="On",1,IF(ISNUMBER(ScheduleCompile!D182),ScheduleCompile!D182/1,IF(ISTEXT(ScheduleCompile!D182),IF(OR(ISNUMBER(FIND("5F",ScheduleCompile!D182)),ISNUMBER(FIND("0F",ScheduleCompile!D182)),ISNUMBER(FIND("8F",ScheduleCompile!D182)),ISNUMBER(FIND("1F",ScheduleCompile!D182)),ISNUMBER(FIND("2F",ScheduleCompile!D182)),ISNUMBER(FIND("3F",ScheduleCompile!D182)),ISNUMBER(FIND("6F",ScheduleCompile!D182)),ISNUMBER(FIND("7F",ScheduleCompile!D182)),ISNUMBER(FIND("9F",ScheduleCompile!D182)),ISNUMBER(FIND("4F",ScheduleCompile!D182))),VALUE(LEFT(ScheduleCompile!D182,FIND("F",ScheduleCompile!D182)-1)),ScheduleCompile!D182)))))),ISTEXT(ScheduleCompile!#REF!)),"ENDTABLE",IF(ISERROR(IF(ScheduleCompile!D182="Off",0,IF(ScheduleCompile!D182="On",1,IF(ISNUMBER(ScheduleCompile!D182),ScheduleCompile!D182/1,IF(ISTEXT(ScheduleCompile!D182),IF(OR(ISNUMBER(FIND("5F",ScheduleCompile!D182)),ISNUMBER(FIND("0F",ScheduleCompile!D182)),ISNUMBER(FIND("8F",ScheduleCompile!D182)),ISNUMBER(FIND("1F",ScheduleCompile!D182)),ISNUMBER(FIND("2F",ScheduleCompile!D182)),ISNUMBER(FIND("3F",ScheduleCompile!D182)),ISNUMBER(FIND("6F",ScheduleCompile!D182)),ISNUMBER(FIND("7F",ScheduleCompile!D182)),ISNUMBER(FIND("9F",ScheduleCompile!D182)),ISNUMBER(FIND("4F",ScheduleCompile!D182))),VALUE(LEFT(ScheduleCompile!D182,FIND("F",ScheduleCompile!D182)-1)),ScheduleCompile!D182)))))),"",IF(ScheduleCompile!D182="Off",0,IF(ScheduleCompile!D182="On",1,IF(ISNUMBER(ScheduleCompile!D182),ScheduleCompile!D182/1,IF(ISTEXT(ScheduleCompile!D182),IF(OR(ISNUMBER(FIND("5F",ScheduleCompile!D182)),ISNUMBER(FIND("0F",ScheduleCompile!D182)),ISNUMBER(FIND("8F",ScheduleCompile!D182)),ISNUMBER(FIND("1F",ScheduleCompile!D182)),ISNUMBER(FIND("2F",ScheduleCompile!D182)),ISNUMBER(FIND("3F",ScheduleCompile!D182)),ISNUMBER(FIND("6F",ScheduleCompile!D182)),ISNUMBER(FIND("7F",ScheduleCompile!D182)),ISNUMBER(FIND("9F",ScheduleCompile!D182)),ISNUMBER(FIND("4F",ScheduleCompile!D182))),VALUE(LEFT(ScheduleCompile!D182,FIND("F",ScheduleCompile!D182)-1)),ScheduleCompile!D182)))))))</f>
        <v>0.05</v>
      </c>
      <c r="J189" s="1">
        <f>IF(AND(ISERROR(IF(ScheduleCompile!E182="Off",0,IF(ScheduleCompile!E182="On",1,IF(ISNUMBER(ScheduleCompile!E182),ScheduleCompile!E182/1,IF(ISTEXT(ScheduleCompile!E182),IF(OR(ISNUMBER(FIND("5F",ScheduleCompile!E182)),ISNUMBER(FIND("0F",ScheduleCompile!E182)),ISNUMBER(FIND("8F",ScheduleCompile!E182)),ISNUMBER(FIND("1F",ScheduleCompile!E182)),ISNUMBER(FIND("2F",ScheduleCompile!E182)),ISNUMBER(FIND("3F",ScheduleCompile!E182)),ISNUMBER(FIND("6F",ScheduleCompile!E182)),ISNUMBER(FIND("7F",ScheduleCompile!E182)),ISNUMBER(FIND("9F",ScheduleCompile!E182)),ISNUMBER(FIND("4F",ScheduleCompile!E182))),VALUE(LEFT(ScheduleCompile!E182,FIND("F",ScheduleCompile!E182)-1)),ScheduleCompile!E182)))))),ISTEXT(ScheduleCompile!#REF!)),"ENDTABLE",IF(ISERROR(IF(ScheduleCompile!E182="Off",0,IF(ScheduleCompile!E182="On",1,IF(ISNUMBER(ScheduleCompile!E182),ScheduleCompile!E182/1,IF(ISTEXT(ScheduleCompile!E182),IF(OR(ISNUMBER(FIND("5F",ScheduleCompile!E182)),ISNUMBER(FIND("0F",ScheduleCompile!E182)),ISNUMBER(FIND("8F",ScheduleCompile!E182)),ISNUMBER(FIND("1F",ScheduleCompile!E182)),ISNUMBER(FIND("2F",ScheduleCompile!E182)),ISNUMBER(FIND("3F",ScheduleCompile!E182)),ISNUMBER(FIND("6F",ScheduleCompile!E182)),ISNUMBER(FIND("7F",ScheduleCompile!E182)),ISNUMBER(FIND("9F",ScheduleCompile!E182)),ISNUMBER(FIND("4F",ScheduleCompile!E182))),VALUE(LEFT(ScheduleCompile!E182,FIND("F",ScheduleCompile!E182)-1)),ScheduleCompile!E182)))))),"",IF(ScheduleCompile!E182="Off",0,IF(ScheduleCompile!E182="On",1,IF(ISNUMBER(ScheduleCompile!E182),ScheduleCompile!E182/1,IF(ISTEXT(ScheduleCompile!E182),IF(OR(ISNUMBER(FIND("5F",ScheduleCompile!E182)),ISNUMBER(FIND("0F",ScheduleCompile!E182)),ISNUMBER(FIND("8F",ScheduleCompile!E182)),ISNUMBER(FIND("1F",ScheduleCompile!E182)),ISNUMBER(FIND("2F",ScheduleCompile!E182)),ISNUMBER(FIND("3F",ScheduleCompile!E182)),ISNUMBER(FIND("6F",ScheduleCompile!E182)),ISNUMBER(FIND("7F",ScheduleCompile!E182)),ISNUMBER(FIND("9F",ScheduleCompile!E182)),ISNUMBER(FIND("4F",ScheduleCompile!E182))),VALUE(LEFT(ScheduleCompile!E182,FIND("F",ScheduleCompile!E182)-1)),ScheduleCompile!E182)))))))</f>
        <v>0.05</v>
      </c>
      <c r="K189" s="1">
        <f>IF(AND(ISERROR(IF(ScheduleCompile!F182="Off",0,IF(ScheduleCompile!F182="On",1,IF(ISNUMBER(ScheduleCompile!F182),ScheduleCompile!F182/1,IF(ISTEXT(ScheduleCompile!F182),IF(OR(ISNUMBER(FIND("5F",ScheduleCompile!F182)),ISNUMBER(FIND("0F",ScheduleCompile!F182)),ISNUMBER(FIND("8F",ScheduleCompile!F182)),ISNUMBER(FIND("1F",ScheduleCompile!F182)),ISNUMBER(FIND("2F",ScheduleCompile!F182)),ISNUMBER(FIND("3F",ScheduleCompile!F182)),ISNUMBER(FIND("6F",ScheduleCompile!F182)),ISNUMBER(FIND("7F",ScheduleCompile!F182)),ISNUMBER(FIND("9F",ScheduleCompile!F182)),ISNUMBER(FIND("4F",ScheduleCompile!F182))),VALUE(LEFT(ScheduleCompile!F182,FIND("F",ScheduleCompile!F182)-1)),ScheduleCompile!F182)))))),ISTEXT(ScheduleCompile!#REF!)),"ENDTABLE",IF(ISERROR(IF(ScheduleCompile!F182="Off",0,IF(ScheduleCompile!F182="On",1,IF(ISNUMBER(ScheduleCompile!F182),ScheduleCompile!F182/1,IF(ISTEXT(ScheduleCompile!F182),IF(OR(ISNUMBER(FIND("5F",ScheduleCompile!F182)),ISNUMBER(FIND("0F",ScheduleCompile!F182)),ISNUMBER(FIND("8F",ScheduleCompile!F182)),ISNUMBER(FIND("1F",ScheduleCompile!F182)),ISNUMBER(FIND("2F",ScheduleCompile!F182)),ISNUMBER(FIND("3F",ScheduleCompile!F182)),ISNUMBER(FIND("6F",ScheduleCompile!F182)),ISNUMBER(FIND("7F",ScheduleCompile!F182)),ISNUMBER(FIND("9F",ScheduleCompile!F182)),ISNUMBER(FIND("4F",ScheduleCompile!F182))),VALUE(LEFT(ScheduleCompile!F182,FIND("F",ScheduleCompile!F182)-1)),ScheduleCompile!F182)))))),"",IF(ScheduleCompile!F182="Off",0,IF(ScheduleCompile!F182="On",1,IF(ISNUMBER(ScheduleCompile!F182),ScheduleCompile!F182/1,IF(ISTEXT(ScheduleCompile!F182),IF(OR(ISNUMBER(FIND("5F",ScheduleCompile!F182)),ISNUMBER(FIND("0F",ScheduleCompile!F182)),ISNUMBER(FIND("8F",ScheduleCompile!F182)),ISNUMBER(FIND("1F",ScheduleCompile!F182)),ISNUMBER(FIND("2F",ScheduleCompile!F182)),ISNUMBER(FIND("3F",ScheduleCompile!F182)),ISNUMBER(FIND("6F",ScheduleCompile!F182)),ISNUMBER(FIND("7F",ScheduleCompile!F182)),ISNUMBER(FIND("9F",ScheduleCompile!F182)),ISNUMBER(FIND("4F",ScheduleCompile!F182))),VALUE(LEFT(ScheduleCompile!F182,FIND("F",ScheduleCompile!F182)-1)),ScheduleCompile!F182)))))))</f>
        <v>0.05</v>
      </c>
      <c r="L189" s="1">
        <f>IF(AND(ISERROR(IF(ScheduleCompile!G182="Off",0,IF(ScheduleCompile!G182="On",1,IF(ISNUMBER(ScheduleCompile!G182),ScheduleCompile!G182/1,IF(ISTEXT(ScheduleCompile!G182),IF(OR(ISNUMBER(FIND("5F",ScheduleCompile!G182)),ISNUMBER(FIND("0F",ScheduleCompile!G182)),ISNUMBER(FIND("8F",ScheduleCompile!G182)),ISNUMBER(FIND("1F",ScheduleCompile!G182)),ISNUMBER(FIND("2F",ScheduleCompile!G182)),ISNUMBER(FIND("3F",ScheduleCompile!G182)),ISNUMBER(FIND("6F",ScheduleCompile!G182)),ISNUMBER(FIND("7F",ScheduleCompile!G182)),ISNUMBER(FIND("9F",ScheduleCompile!G182)),ISNUMBER(FIND("4F",ScheduleCompile!G182))),VALUE(LEFT(ScheduleCompile!G182,FIND("F",ScheduleCompile!G182)-1)),ScheduleCompile!G182)))))),ISTEXT(ScheduleCompile!#REF!)),"ENDTABLE",IF(ISERROR(IF(ScheduleCompile!G182="Off",0,IF(ScheduleCompile!G182="On",1,IF(ISNUMBER(ScheduleCompile!G182),ScheduleCompile!G182/1,IF(ISTEXT(ScheduleCompile!G182),IF(OR(ISNUMBER(FIND("5F",ScheduleCompile!G182)),ISNUMBER(FIND("0F",ScheduleCompile!G182)),ISNUMBER(FIND("8F",ScheduleCompile!G182)),ISNUMBER(FIND("1F",ScheduleCompile!G182)),ISNUMBER(FIND("2F",ScheduleCompile!G182)),ISNUMBER(FIND("3F",ScheduleCompile!G182)),ISNUMBER(FIND("6F",ScheduleCompile!G182)),ISNUMBER(FIND("7F",ScheduleCompile!G182)),ISNUMBER(FIND("9F",ScheduleCompile!G182)),ISNUMBER(FIND("4F",ScheduleCompile!G182))),VALUE(LEFT(ScheduleCompile!G182,FIND("F",ScheduleCompile!G182)-1)),ScheduleCompile!G182)))))),"",IF(ScheduleCompile!G182="Off",0,IF(ScheduleCompile!G182="On",1,IF(ISNUMBER(ScheduleCompile!G182),ScheduleCompile!G182/1,IF(ISTEXT(ScheduleCompile!G182),IF(OR(ISNUMBER(FIND("5F",ScheduleCompile!G182)),ISNUMBER(FIND("0F",ScheduleCompile!G182)),ISNUMBER(FIND("8F",ScheduleCompile!G182)),ISNUMBER(FIND("1F",ScheduleCompile!G182)),ISNUMBER(FIND("2F",ScheduleCompile!G182)),ISNUMBER(FIND("3F",ScheduleCompile!G182)),ISNUMBER(FIND("6F",ScheduleCompile!G182)),ISNUMBER(FIND("7F",ScheduleCompile!G182)),ISNUMBER(FIND("9F",ScheduleCompile!G182)),ISNUMBER(FIND("4F",ScheduleCompile!G182))),VALUE(LEFT(ScheduleCompile!G182,FIND("F",ScheduleCompile!G182)-1)),ScheduleCompile!G182)))))))</f>
        <v>0.08</v>
      </c>
      <c r="M189" s="1">
        <f>IF(AND(ISERROR(IF(ScheduleCompile!H182="Off",0,IF(ScheduleCompile!H182="On",1,IF(ISNUMBER(ScheduleCompile!H182),ScheduleCompile!H182/1,IF(ISTEXT(ScheduleCompile!H182),IF(OR(ISNUMBER(FIND("5F",ScheduleCompile!H182)),ISNUMBER(FIND("0F",ScheduleCompile!H182)),ISNUMBER(FIND("8F",ScheduleCompile!H182)),ISNUMBER(FIND("1F",ScheduleCompile!H182)),ISNUMBER(FIND("2F",ScheduleCompile!H182)),ISNUMBER(FIND("3F",ScheduleCompile!H182)),ISNUMBER(FIND("6F",ScheduleCompile!H182)),ISNUMBER(FIND("7F",ScheduleCompile!H182)),ISNUMBER(FIND("9F",ScheduleCompile!H182)),ISNUMBER(FIND("4F",ScheduleCompile!H182))),VALUE(LEFT(ScheduleCompile!H182,FIND("F",ScheduleCompile!H182)-1)),ScheduleCompile!H182)))))),ISTEXT(ScheduleCompile!#REF!)),"ENDTABLE",IF(ISERROR(IF(ScheduleCompile!H182="Off",0,IF(ScheduleCompile!H182="On",1,IF(ISNUMBER(ScheduleCompile!H182),ScheduleCompile!H182/1,IF(ISTEXT(ScheduleCompile!H182),IF(OR(ISNUMBER(FIND("5F",ScheduleCompile!H182)),ISNUMBER(FIND("0F",ScheduleCompile!H182)),ISNUMBER(FIND("8F",ScheduleCompile!H182)),ISNUMBER(FIND("1F",ScheduleCompile!H182)),ISNUMBER(FIND("2F",ScheduleCompile!H182)),ISNUMBER(FIND("3F",ScheduleCompile!H182)),ISNUMBER(FIND("6F",ScheduleCompile!H182)),ISNUMBER(FIND("7F",ScheduleCompile!H182)),ISNUMBER(FIND("9F",ScheduleCompile!H182)),ISNUMBER(FIND("4F",ScheduleCompile!H182))),VALUE(LEFT(ScheduleCompile!H182,FIND("F",ScheduleCompile!H182)-1)),ScheduleCompile!H182)))))),"",IF(ScheduleCompile!H182="Off",0,IF(ScheduleCompile!H182="On",1,IF(ISNUMBER(ScheduleCompile!H182),ScheduleCompile!H182/1,IF(ISTEXT(ScheduleCompile!H182),IF(OR(ISNUMBER(FIND("5F",ScheduleCompile!H182)),ISNUMBER(FIND("0F",ScheduleCompile!H182)),ISNUMBER(FIND("8F",ScheduleCompile!H182)),ISNUMBER(FIND("1F",ScheduleCompile!H182)),ISNUMBER(FIND("2F",ScheduleCompile!H182)),ISNUMBER(FIND("3F",ScheduleCompile!H182)),ISNUMBER(FIND("6F",ScheduleCompile!H182)),ISNUMBER(FIND("7F",ScheduleCompile!H182)),ISNUMBER(FIND("9F",ScheduleCompile!H182)),ISNUMBER(FIND("4F",ScheduleCompile!H182))),VALUE(LEFT(ScheduleCompile!H182,FIND("F",ScheduleCompile!H182)-1)),ScheduleCompile!H182)))))))</f>
        <v>7.0000000000000007E-2</v>
      </c>
      <c r="N189" s="1">
        <f>IF(AND(ISERROR(IF(ScheduleCompile!I182="Off",0,IF(ScheduleCompile!I182="On",1,IF(ISNUMBER(ScheduleCompile!I182),ScheduleCompile!I182/1,IF(ISTEXT(ScheduleCompile!I182),IF(OR(ISNUMBER(FIND("5F",ScheduleCompile!I182)),ISNUMBER(FIND("0F",ScheduleCompile!I182)),ISNUMBER(FIND("8F",ScheduleCompile!I182)),ISNUMBER(FIND("1F",ScheduleCompile!I182)),ISNUMBER(FIND("2F",ScheduleCompile!I182)),ISNUMBER(FIND("3F",ScheduleCompile!I182)),ISNUMBER(FIND("6F",ScheduleCompile!I182)),ISNUMBER(FIND("7F",ScheduleCompile!I182)),ISNUMBER(FIND("9F",ScheduleCompile!I182)),ISNUMBER(FIND("4F",ScheduleCompile!I182))),VALUE(LEFT(ScheduleCompile!I182,FIND("F",ScheduleCompile!I182)-1)),ScheduleCompile!I182)))))),ISTEXT(ScheduleCompile!#REF!)),"ENDTABLE",IF(ISERROR(IF(ScheduleCompile!I182="Off",0,IF(ScheduleCompile!I182="On",1,IF(ISNUMBER(ScheduleCompile!I182),ScheduleCompile!I182/1,IF(ISTEXT(ScheduleCompile!I182),IF(OR(ISNUMBER(FIND("5F",ScheduleCompile!I182)),ISNUMBER(FIND("0F",ScheduleCompile!I182)),ISNUMBER(FIND("8F",ScheduleCompile!I182)),ISNUMBER(FIND("1F",ScheduleCompile!I182)),ISNUMBER(FIND("2F",ScheduleCompile!I182)),ISNUMBER(FIND("3F",ScheduleCompile!I182)),ISNUMBER(FIND("6F",ScheduleCompile!I182)),ISNUMBER(FIND("7F",ScheduleCompile!I182)),ISNUMBER(FIND("9F",ScheduleCompile!I182)),ISNUMBER(FIND("4F",ScheduleCompile!I182))),VALUE(LEFT(ScheduleCompile!I182,FIND("F",ScheduleCompile!I182)-1)),ScheduleCompile!I182)))))),"",IF(ScheduleCompile!I182="Off",0,IF(ScheduleCompile!I182="On",1,IF(ISNUMBER(ScheduleCompile!I182),ScheduleCompile!I182/1,IF(ISTEXT(ScheduleCompile!I182),IF(OR(ISNUMBER(FIND("5F",ScheduleCompile!I182)),ISNUMBER(FIND("0F",ScheduleCompile!I182)),ISNUMBER(FIND("8F",ScheduleCompile!I182)),ISNUMBER(FIND("1F",ScheduleCompile!I182)),ISNUMBER(FIND("2F",ScheduleCompile!I182)),ISNUMBER(FIND("3F",ScheduleCompile!I182)),ISNUMBER(FIND("6F",ScheduleCompile!I182)),ISNUMBER(FIND("7F",ScheduleCompile!I182)),ISNUMBER(FIND("9F",ScheduleCompile!I182)),ISNUMBER(FIND("4F",ScheduleCompile!I182))),VALUE(LEFT(ScheduleCompile!I182,FIND("F",ScheduleCompile!I182)-1)),ScheduleCompile!I182)))))))</f>
        <v>0.19</v>
      </c>
      <c r="O189" s="1">
        <f>IF(AND(ISERROR(IF(ScheduleCompile!J182="Off",0,IF(ScheduleCompile!J182="On",1,IF(ISNUMBER(ScheduleCompile!J182),ScheduleCompile!J182/1,IF(ISTEXT(ScheduleCompile!J182),IF(OR(ISNUMBER(FIND("5F",ScheduleCompile!J182)),ISNUMBER(FIND("0F",ScheduleCompile!J182)),ISNUMBER(FIND("8F",ScheduleCompile!J182)),ISNUMBER(FIND("1F",ScheduleCompile!J182)),ISNUMBER(FIND("2F",ScheduleCompile!J182)),ISNUMBER(FIND("3F",ScheduleCompile!J182)),ISNUMBER(FIND("6F",ScheduleCompile!J182)),ISNUMBER(FIND("7F",ScheduleCompile!J182)),ISNUMBER(FIND("9F",ScheduleCompile!J182)),ISNUMBER(FIND("4F",ScheduleCompile!J182))),VALUE(LEFT(ScheduleCompile!J182,FIND("F",ScheduleCompile!J182)-1)),ScheduleCompile!J182)))))),ISTEXT(ScheduleCompile!#REF!)),"ENDTABLE",IF(ISERROR(IF(ScheduleCompile!J182="Off",0,IF(ScheduleCompile!J182="On",1,IF(ISNUMBER(ScheduleCompile!J182),ScheduleCompile!J182/1,IF(ISTEXT(ScheduleCompile!J182),IF(OR(ISNUMBER(FIND("5F",ScheduleCompile!J182)),ISNUMBER(FIND("0F",ScheduleCompile!J182)),ISNUMBER(FIND("8F",ScheduleCompile!J182)),ISNUMBER(FIND("1F",ScheduleCompile!J182)),ISNUMBER(FIND("2F",ScheduleCompile!J182)),ISNUMBER(FIND("3F",ScheduleCompile!J182)),ISNUMBER(FIND("6F",ScheduleCompile!J182)),ISNUMBER(FIND("7F",ScheduleCompile!J182)),ISNUMBER(FIND("9F",ScheduleCompile!J182)),ISNUMBER(FIND("4F",ScheduleCompile!J182))),VALUE(LEFT(ScheduleCompile!J182,FIND("F",ScheduleCompile!J182)-1)),ScheduleCompile!J182)))))),"",IF(ScheduleCompile!J182="Off",0,IF(ScheduleCompile!J182="On",1,IF(ISNUMBER(ScheduleCompile!J182),ScheduleCompile!J182/1,IF(ISTEXT(ScheduleCompile!J182),IF(OR(ISNUMBER(FIND("5F",ScheduleCompile!J182)),ISNUMBER(FIND("0F",ScheduleCompile!J182)),ISNUMBER(FIND("8F",ScheduleCompile!J182)),ISNUMBER(FIND("1F",ScheduleCompile!J182)),ISNUMBER(FIND("2F",ScheduleCompile!J182)),ISNUMBER(FIND("3F",ScheduleCompile!J182)),ISNUMBER(FIND("6F",ScheduleCompile!J182)),ISNUMBER(FIND("7F",ScheduleCompile!J182)),ISNUMBER(FIND("9F",ScheduleCompile!J182)),ISNUMBER(FIND("4F",ScheduleCompile!J182))),VALUE(LEFT(ScheduleCompile!J182,FIND("F",ScheduleCompile!J182)-1)),ScheduleCompile!J182)))))))</f>
        <v>0.35</v>
      </c>
      <c r="P189" s="1">
        <f>IF(AND(ISERROR(IF(ScheduleCompile!K182="Off",0,IF(ScheduleCompile!K182="On",1,IF(ISNUMBER(ScheduleCompile!K182),ScheduleCompile!K182/1,IF(ISTEXT(ScheduleCompile!K182),IF(OR(ISNUMBER(FIND("5F",ScheduleCompile!K182)),ISNUMBER(FIND("0F",ScheduleCompile!K182)),ISNUMBER(FIND("8F",ScheduleCompile!K182)),ISNUMBER(FIND("1F",ScheduleCompile!K182)),ISNUMBER(FIND("2F",ScheduleCompile!K182)),ISNUMBER(FIND("3F",ScheduleCompile!K182)),ISNUMBER(FIND("6F",ScheduleCompile!K182)),ISNUMBER(FIND("7F",ScheduleCompile!K182)),ISNUMBER(FIND("9F",ScheduleCompile!K182)),ISNUMBER(FIND("4F",ScheduleCompile!K182))),VALUE(LEFT(ScheduleCompile!K182,FIND("F",ScheduleCompile!K182)-1)),ScheduleCompile!K182)))))),ISTEXT(ScheduleCompile!#REF!)),"ENDTABLE",IF(ISERROR(IF(ScheduleCompile!K182="Off",0,IF(ScheduleCompile!K182="On",1,IF(ISNUMBER(ScheduleCompile!K182),ScheduleCompile!K182/1,IF(ISTEXT(ScheduleCompile!K182),IF(OR(ISNUMBER(FIND("5F",ScheduleCompile!K182)),ISNUMBER(FIND("0F",ScheduleCompile!K182)),ISNUMBER(FIND("8F",ScheduleCompile!K182)),ISNUMBER(FIND("1F",ScheduleCompile!K182)),ISNUMBER(FIND("2F",ScheduleCompile!K182)),ISNUMBER(FIND("3F",ScheduleCompile!K182)),ISNUMBER(FIND("6F",ScheduleCompile!K182)),ISNUMBER(FIND("7F",ScheduleCompile!K182)),ISNUMBER(FIND("9F",ScheduleCompile!K182)),ISNUMBER(FIND("4F",ScheduleCompile!K182))),VALUE(LEFT(ScheduleCompile!K182,FIND("F",ScheduleCompile!K182)-1)),ScheduleCompile!K182)))))),"",IF(ScheduleCompile!K182="Off",0,IF(ScheduleCompile!K182="On",1,IF(ISNUMBER(ScheduleCompile!K182),ScheduleCompile!K182/1,IF(ISTEXT(ScheduleCompile!K182),IF(OR(ISNUMBER(FIND("5F",ScheduleCompile!K182)),ISNUMBER(FIND("0F",ScheduleCompile!K182)),ISNUMBER(FIND("8F",ScheduleCompile!K182)),ISNUMBER(FIND("1F",ScheduleCompile!K182)),ISNUMBER(FIND("2F",ScheduleCompile!K182)),ISNUMBER(FIND("3F",ScheduleCompile!K182)),ISNUMBER(FIND("6F",ScheduleCompile!K182)),ISNUMBER(FIND("7F",ScheduleCompile!K182)),ISNUMBER(FIND("9F",ScheduleCompile!K182)),ISNUMBER(FIND("4F",ScheduleCompile!K182))),VALUE(LEFT(ScheduleCompile!K182,FIND("F",ScheduleCompile!K182)-1)),ScheduleCompile!K182)))))))</f>
        <v>0.38</v>
      </c>
      <c r="Q189" s="1">
        <f>IF(AND(ISERROR(IF(ScheduleCompile!L182="Off",0,IF(ScheduleCompile!L182="On",1,IF(ISNUMBER(ScheduleCompile!L182),ScheduleCompile!L182/1,IF(ISTEXT(ScheduleCompile!L182),IF(OR(ISNUMBER(FIND("5F",ScheduleCompile!L182)),ISNUMBER(FIND("0F",ScheduleCompile!L182)),ISNUMBER(FIND("8F",ScheduleCompile!L182)),ISNUMBER(FIND("1F",ScheduleCompile!L182)),ISNUMBER(FIND("2F",ScheduleCompile!L182)),ISNUMBER(FIND("3F",ScheduleCompile!L182)),ISNUMBER(FIND("6F",ScheduleCompile!L182)),ISNUMBER(FIND("7F",ScheduleCompile!L182)),ISNUMBER(FIND("9F",ScheduleCompile!L182)),ISNUMBER(FIND("4F",ScheduleCompile!L182))),VALUE(LEFT(ScheduleCompile!L182,FIND("F",ScheduleCompile!L182)-1)),ScheduleCompile!L182)))))),ISTEXT(ScheduleCompile!#REF!)),"ENDTABLE",IF(ISERROR(IF(ScheduleCompile!L182="Off",0,IF(ScheduleCompile!L182="On",1,IF(ISNUMBER(ScheduleCompile!L182),ScheduleCompile!L182/1,IF(ISTEXT(ScheduleCompile!L182),IF(OR(ISNUMBER(FIND("5F",ScheduleCompile!L182)),ISNUMBER(FIND("0F",ScheduleCompile!L182)),ISNUMBER(FIND("8F",ScheduleCompile!L182)),ISNUMBER(FIND("1F",ScheduleCompile!L182)),ISNUMBER(FIND("2F",ScheduleCompile!L182)),ISNUMBER(FIND("3F",ScheduleCompile!L182)),ISNUMBER(FIND("6F",ScheduleCompile!L182)),ISNUMBER(FIND("7F",ScheduleCompile!L182)),ISNUMBER(FIND("9F",ScheduleCompile!L182)),ISNUMBER(FIND("4F",ScheduleCompile!L182))),VALUE(LEFT(ScheduleCompile!L182,FIND("F",ScheduleCompile!L182)-1)),ScheduleCompile!L182)))))),"",IF(ScheduleCompile!L182="Off",0,IF(ScheduleCompile!L182="On",1,IF(ISNUMBER(ScheduleCompile!L182),ScheduleCompile!L182/1,IF(ISTEXT(ScheduleCompile!L182),IF(OR(ISNUMBER(FIND("5F",ScheduleCompile!L182)),ISNUMBER(FIND("0F",ScheduleCompile!L182)),ISNUMBER(FIND("8F",ScheduleCompile!L182)),ISNUMBER(FIND("1F",ScheduleCompile!L182)),ISNUMBER(FIND("2F",ScheduleCompile!L182)),ISNUMBER(FIND("3F",ScheduleCompile!L182)),ISNUMBER(FIND("6F",ScheduleCompile!L182)),ISNUMBER(FIND("7F",ScheduleCompile!L182)),ISNUMBER(FIND("9F",ScheduleCompile!L182)),ISNUMBER(FIND("4F",ScheduleCompile!L182))),VALUE(LEFT(ScheduleCompile!L182,FIND("F",ScheduleCompile!L182)-1)),ScheduleCompile!L182)))))))</f>
        <v>0.39</v>
      </c>
      <c r="R189" s="1">
        <f>IF(AND(ISERROR(IF(ScheduleCompile!M182="Off",0,IF(ScheduleCompile!M182="On",1,IF(ISNUMBER(ScheduleCompile!M182),ScheduleCompile!M182/1,IF(ISTEXT(ScheduleCompile!M182),IF(OR(ISNUMBER(FIND("5F",ScheduleCompile!M182)),ISNUMBER(FIND("0F",ScheduleCompile!M182)),ISNUMBER(FIND("8F",ScheduleCompile!M182)),ISNUMBER(FIND("1F",ScheduleCompile!M182)),ISNUMBER(FIND("2F",ScheduleCompile!M182)),ISNUMBER(FIND("3F",ScheduleCompile!M182)),ISNUMBER(FIND("6F",ScheduleCompile!M182)),ISNUMBER(FIND("7F",ScheduleCompile!M182)),ISNUMBER(FIND("9F",ScheduleCompile!M182)),ISNUMBER(FIND("4F",ScheduleCompile!M182))),VALUE(LEFT(ScheduleCompile!M182,FIND("F",ScheduleCompile!M182)-1)),ScheduleCompile!M182)))))),ISTEXT(ScheduleCompile!#REF!)),"ENDTABLE",IF(ISERROR(IF(ScheduleCompile!M182="Off",0,IF(ScheduleCompile!M182="On",1,IF(ISNUMBER(ScheduleCompile!M182),ScheduleCompile!M182/1,IF(ISTEXT(ScheduleCompile!M182),IF(OR(ISNUMBER(FIND("5F",ScheduleCompile!M182)),ISNUMBER(FIND("0F",ScheduleCompile!M182)),ISNUMBER(FIND("8F",ScheduleCompile!M182)),ISNUMBER(FIND("1F",ScheduleCompile!M182)),ISNUMBER(FIND("2F",ScheduleCompile!M182)),ISNUMBER(FIND("3F",ScheduleCompile!M182)),ISNUMBER(FIND("6F",ScheduleCompile!M182)),ISNUMBER(FIND("7F",ScheduleCompile!M182)),ISNUMBER(FIND("9F",ScheduleCompile!M182)),ISNUMBER(FIND("4F",ScheduleCompile!M182))),VALUE(LEFT(ScheduleCompile!M182,FIND("F",ScheduleCompile!M182)-1)),ScheduleCompile!M182)))))),"",IF(ScheduleCompile!M182="Off",0,IF(ScheduleCompile!M182="On",1,IF(ISNUMBER(ScheduleCompile!M182),ScheduleCompile!M182/1,IF(ISTEXT(ScheduleCompile!M182),IF(OR(ISNUMBER(FIND("5F",ScheduleCompile!M182)),ISNUMBER(FIND("0F",ScheduleCompile!M182)),ISNUMBER(FIND("8F",ScheduleCompile!M182)),ISNUMBER(FIND("1F",ScheduleCompile!M182)),ISNUMBER(FIND("2F",ScheduleCompile!M182)),ISNUMBER(FIND("3F",ScheduleCompile!M182)),ISNUMBER(FIND("6F",ScheduleCompile!M182)),ISNUMBER(FIND("7F",ScheduleCompile!M182)),ISNUMBER(FIND("9F",ScheduleCompile!M182)),ISNUMBER(FIND("4F",ScheduleCompile!M182))),VALUE(LEFT(ScheduleCompile!M182,FIND("F",ScheduleCompile!M182)-1)),ScheduleCompile!M182)))))))</f>
        <v>0.47</v>
      </c>
      <c r="S189" s="1">
        <f>IF(AND(ISERROR(IF(ScheduleCompile!N182="Off",0,IF(ScheduleCompile!N182="On",1,IF(ISNUMBER(ScheduleCompile!N182),ScheduleCompile!N182/1,IF(ISTEXT(ScheduleCompile!N182),IF(OR(ISNUMBER(FIND("5F",ScheduleCompile!N182)),ISNUMBER(FIND("0F",ScheduleCompile!N182)),ISNUMBER(FIND("8F",ScheduleCompile!N182)),ISNUMBER(FIND("1F",ScheduleCompile!N182)),ISNUMBER(FIND("2F",ScheduleCompile!N182)),ISNUMBER(FIND("3F",ScheduleCompile!N182)),ISNUMBER(FIND("6F",ScheduleCompile!N182)),ISNUMBER(FIND("7F",ScheduleCompile!N182)),ISNUMBER(FIND("9F",ScheduleCompile!N182)),ISNUMBER(FIND("4F",ScheduleCompile!N182))),VALUE(LEFT(ScheduleCompile!N182,FIND("F",ScheduleCompile!N182)-1)),ScheduleCompile!N182)))))),ISTEXT(ScheduleCompile!#REF!)),"ENDTABLE",IF(ISERROR(IF(ScheduleCompile!N182="Off",0,IF(ScheduleCompile!N182="On",1,IF(ISNUMBER(ScheduleCompile!N182),ScheduleCompile!N182/1,IF(ISTEXT(ScheduleCompile!N182),IF(OR(ISNUMBER(FIND("5F",ScheduleCompile!N182)),ISNUMBER(FIND("0F",ScheduleCompile!N182)),ISNUMBER(FIND("8F",ScheduleCompile!N182)),ISNUMBER(FIND("1F",ScheduleCompile!N182)),ISNUMBER(FIND("2F",ScheduleCompile!N182)),ISNUMBER(FIND("3F",ScheduleCompile!N182)),ISNUMBER(FIND("6F",ScheduleCompile!N182)),ISNUMBER(FIND("7F",ScheduleCompile!N182)),ISNUMBER(FIND("9F",ScheduleCompile!N182)),ISNUMBER(FIND("4F",ScheduleCompile!N182))),VALUE(LEFT(ScheduleCompile!N182,FIND("F",ScheduleCompile!N182)-1)),ScheduleCompile!N182)))))),"",IF(ScheduleCompile!N182="Off",0,IF(ScheduleCompile!N182="On",1,IF(ISNUMBER(ScheduleCompile!N182),ScheduleCompile!N182/1,IF(ISTEXT(ScheduleCompile!N182),IF(OR(ISNUMBER(FIND("5F",ScheduleCompile!N182)),ISNUMBER(FIND("0F",ScheduleCompile!N182)),ISNUMBER(FIND("8F",ScheduleCompile!N182)),ISNUMBER(FIND("1F",ScheduleCompile!N182)),ISNUMBER(FIND("2F",ScheduleCompile!N182)),ISNUMBER(FIND("3F",ScheduleCompile!N182)),ISNUMBER(FIND("6F",ScheduleCompile!N182)),ISNUMBER(FIND("7F",ScheduleCompile!N182)),ISNUMBER(FIND("9F",ScheduleCompile!N182)),ISNUMBER(FIND("4F",ScheduleCompile!N182))),VALUE(LEFT(ScheduleCompile!N182,FIND("F",ScheduleCompile!N182)-1)),ScheduleCompile!N182)))))))</f>
        <v>0.56999999999999995</v>
      </c>
      <c r="T189" s="1">
        <f>IF(AND(ISERROR(IF(ScheduleCompile!O182="Off",0,IF(ScheduleCompile!O182="On",1,IF(ISNUMBER(ScheduleCompile!O182),ScheduleCompile!O182/1,IF(ISTEXT(ScheduleCompile!O182),IF(OR(ISNUMBER(FIND("5F",ScheduleCompile!O182)),ISNUMBER(FIND("0F",ScheduleCompile!O182)),ISNUMBER(FIND("8F",ScheduleCompile!O182)),ISNUMBER(FIND("1F",ScheduleCompile!O182)),ISNUMBER(FIND("2F",ScheduleCompile!O182)),ISNUMBER(FIND("3F",ScheduleCompile!O182)),ISNUMBER(FIND("6F",ScheduleCompile!O182)),ISNUMBER(FIND("7F",ScheduleCompile!O182)),ISNUMBER(FIND("9F",ScheduleCompile!O182)),ISNUMBER(FIND("4F",ScheduleCompile!O182))),VALUE(LEFT(ScheduleCompile!O182,FIND("F",ScheduleCompile!O182)-1)),ScheduleCompile!O182)))))),ISTEXT(ScheduleCompile!#REF!)),"ENDTABLE",IF(ISERROR(IF(ScheduleCompile!O182="Off",0,IF(ScheduleCompile!O182="On",1,IF(ISNUMBER(ScheduleCompile!O182),ScheduleCompile!O182/1,IF(ISTEXT(ScheduleCompile!O182),IF(OR(ISNUMBER(FIND("5F",ScheduleCompile!O182)),ISNUMBER(FIND("0F",ScheduleCompile!O182)),ISNUMBER(FIND("8F",ScheduleCompile!O182)),ISNUMBER(FIND("1F",ScheduleCompile!O182)),ISNUMBER(FIND("2F",ScheduleCompile!O182)),ISNUMBER(FIND("3F",ScheduleCompile!O182)),ISNUMBER(FIND("6F",ScheduleCompile!O182)),ISNUMBER(FIND("7F",ScheduleCompile!O182)),ISNUMBER(FIND("9F",ScheduleCompile!O182)),ISNUMBER(FIND("4F",ScheduleCompile!O182))),VALUE(LEFT(ScheduleCompile!O182,FIND("F",ScheduleCompile!O182)-1)),ScheduleCompile!O182)))))),"",IF(ScheduleCompile!O182="Off",0,IF(ScheduleCompile!O182="On",1,IF(ISNUMBER(ScheduleCompile!O182),ScheduleCompile!O182/1,IF(ISTEXT(ScheduleCompile!O182),IF(OR(ISNUMBER(FIND("5F",ScheduleCompile!O182)),ISNUMBER(FIND("0F",ScheduleCompile!O182)),ISNUMBER(FIND("8F",ScheduleCompile!O182)),ISNUMBER(FIND("1F",ScheduleCompile!O182)),ISNUMBER(FIND("2F",ScheduleCompile!O182)),ISNUMBER(FIND("3F",ScheduleCompile!O182)),ISNUMBER(FIND("6F",ScheduleCompile!O182)),ISNUMBER(FIND("7F",ScheduleCompile!O182)),ISNUMBER(FIND("9F",ScheduleCompile!O182)),ISNUMBER(FIND("4F",ScheduleCompile!O182))),VALUE(LEFT(ScheduleCompile!O182,FIND("F",ScheduleCompile!O182)-1)),ScheduleCompile!O182)))))))</f>
        <v>0.54</v>
      </c>
      <c r="U189" s="1">
        <f>IF(AND(ISERROR(IF(ScheduleCompile!P182="Off",0,IF(ScheduleCompile!P182="On",1,IF(ISNUMBER(ScheduleCompile!P182),ScheduleCompile!P182/1,IF(ISTEXT(ScheduleCompile!P182),IF(OR(ISNUMBER(FIND("5F",ScheduleCompile!P182)),ISNUMBER(FIND("0F",ScheduleCompile!P182)),ISNUMBER(FIND("8F",ScheduleCompile!P182)),ISNUMBER(FIND("1F",ScheduleCompile!P182)),ISNUMBER(FIND("2F",ScheduleCompile!P182)),ISNUMBER(FIND("3F",ScheduleCompile!P182)),ISNUMBER(FIND("6F",ScheduleCompile!P182)),ISNUMBER(FIND("7F",ScheduleCompile!P182)),ISNUMBER(FIND("9F",ScheduleCompile!P182)),ISNUMBER(FIND("4F",ScheduleCompile!P182))),VALUE(LEFT(ScheduleCompile!P182,FIND("F",ScheduleCompile!P182)-1)),ScheduleCompile!P182)))))),ISTEXT(ScheduleCompile!#REF!)),"ENDTABLE",IF(ISERROR(IF(ScheduleCompile!P182="Off",0,IF(ScheduleCompile!P182="On",1,IF(ISNUMBER(ScheduleCompile!P182),ScheduleCompile!P182/1,IF(ISTEXT(ScheduleCompile!P182),IF(OR(ISNUMBER(FIND("5F",ScheduleCompile!P182)),ISNUMBER(FIND("0F",ScheduleCompile!P182)),ISNUMBER(FIND("8F",ScheduleCompile!P182)),ISNUMBER(FIND("1F",ScheduleCompile!P182)),ISNUMBER(FIND("2F",ScheduleCompile!P182)),ISNUMBER(FIND("3F",ScheduleCompile!P182)),ISNUMBER(FIND("6F",ScheduleCompile!P182)),ISNUMBER(FIND("7F",ScheduleCompile!P182)),ISNUMBER(FIND("9F",ScheduleCompile!P182)),ISNUMBER(FIND("4F",ScheduleCompile!P182))),VALUE(LEFT(ScheduleCompile!P182,FIND("F",ScheduleCompile!P182)-1)),ScheduleCompile!P182)))))),"",IF(ScheduleCompile!P182="Off",0,IF(ScheduleCompile!P182="On",1,IF(ISNUMBER(ScheduleCompile!P182),ScheduleCompile!P182/1,IF(ISTEXT(ScheduleCompile!P182),IF(OR(ISNUMBER(FIND("5F",ScheduleCompile!P182)),ISNUMBER(FIND("0F",ScheduleCompile!P182)),ISNUMBER(FIND("8F",ScheduleCompile!P182)),ISNUMBER(FIND("1F",ScheduleCompile!P182)),ISNUMBER(FIND("2F",ScheduleCompile!P182)),ISNUMBER(FIND("3F",ScheduleCompile!P182)),ISNUMBER(FIND("6F",ScheduleCompile!P182)),ISNUMBER(FIND("7F",ScheduleCompile!P182)),ISNUMBER(FIND("9F",ScheduleCompile!P182)),ISNUMBER(FIND("4F",ScheduleCompile!P182))),VALUE(LEFT(ScheduleCompile!P182,FIND("F",ScheduleCompile!P182)-1)),ScheduleCompile!P182)))))))</f>
        <v>0.34</v>
      </c>
      <c r="V189" s="1">
        <f>IF(AND(ISERROR(IF(ScheduleCompile!Q182="Off",0,IF(ScheduleCompile!Q182="On",1,IF(ISNUMBER(ScheduleCompile!Q182),ScheduleCompile!Q182/1,IF(ISTEXT(ScheduleCompile!Q182),IF(OR(ISNUMBER(FIND("5F",ScheduleCompile!Q182)),ISNUMBER(FIND("0F",ScheduleCompile!Q182)),ISNUMBER(FIND("8F",ScheduleCompile!Q182)),ISNUMBER(FIND("1F",ScheduleCompile!Q182)),ISNUMBER(FIND("2F",ScheduleCompile!Q182)),ISNUMBER(FIND("3F",ScheduleCompile!Q182)),ISNUMBER(FIND("6F",ScheduleCompile!Q182)),ISNUMBER(FIND("7F",ScheduleCompile!Q182)),ISNUMBER(FIND("9F",ScheduleCompile!Q182)),ISNUMBER(FIND("4F",ScheduleCompile!Q182))),VALUE(LEFT(ScheduleCompile!Q182,FIND("F",ScheduleCompile!Q182)-1)),ScheduleCompile!Q182)))))),ISTEXT(ScheduleCompile!#REF!)),"ENDTABLE",IF(ISERROR(IF(ScheduleCompile!Q182="Off",0,IF(ScheduleCompile!Q182="On",1,IF(ISNUMBER(ScheduleCompile!Q182),ScheduleCompile!Q182/1,IF(ISTEXT(ScheduleCompile!Q182),IF(OR(ISNUMBER(FIND("5F",ScheduleCompile!Q182)),ISNUMBER(FIND("0F",ScheduleCompile!Q182)),ISNUMBER(FIND("8F",ScheduleCompile!Q182)),ISNUMBER(FIND("1F",ScheduleCompile!Q182)),ISNUMBER(FIND("2F",ScheduleCompile!Q182)),ISNUMBER(FIND("3F",ScheduleCompile!Q182)),ISNUMBER(FIND("6F",ScheduleCompile!Q182)),ISNUMBER(FIND("7F",ScheduleCompile!Q182)),ISNUMBER(FIND("9F",ScheduleCompile!Q182)),ISNUMBER(FIND("4F",ScheduleCompile!Q182))),VALUE(LEFT(ScheduleCompile!Q182,FIND("F",ScheduleCompile!Q182)-1)),ScheduleCompile!Q182)))))),"",IF(ScheduleCompile!Q182="Off",0,IF(ScheduleCompile!Q182="On",1,IF(ISNUMBER(ScheduleCompile!Q182),ScheduleCompile!Q182/1,IF(ISTEXT(ScheduleCompile!Q182),IF(OR(ISNUMBER(FIND("5F",ScheduleCompile!Q182)),ISNUMBER(FIND("0F",ScheduleCompile!Q182)),ISNUMBER(FIND("8F",ScheduleCompile!Q182)),ISNUMBER(FIND("1F",ScheduleCompile!Q182)),ISNUMBER(FIND("2F",ScheduleCompile!Q182)),ISNUMBER(FIND("3F",ScheduleCompile!Q182)),ISNUMBER(FIND("6F",ScheduleCompile!Q182)),ISNUMBER(FIND("7F",ScheduleCompile!Q182)),ISNUMBER(FIND("9F",ScheduleCompile!Q182)),ISNUMBER(FIND("4F",ScheduleCompile!Q182))),VALUE(LEFT(ScheduleCompile!Q182,FIND("F",ScheduleCompile!Q182)-1)),ScheduleCompile!Q182)))))))</f>
        <v>0.33</v>
      </c>
      <c r="W189" s="1">
        <f>IF(AND(ISERROR(IF(ScheduleCompile!R182="Off",0,IF(ScheduleCompile!R182="On",1,IF(ISNUMBER(ScheduleCompile!R182),ScheduleCompile!R182/1,IF(ISTEXT(ScheduleCompile!R182),IF(OR(ISNUMBER(FIND("5F",ScheduleCompile!R182)),ISNUMBER(FIND("0F",ScheduleCompile!R182)),ISNUMBER(FIND("8F",ScheduleCompile!R182)),ISNUMBER(FIND("1F",ScheduleCompile!R182)),ISNUMBER(FIND("2F",ScheduleCompile!R182)),ISNUMBER(FIND("3F",ScheduleCompile!R182)),ISNUMBER(FIND("6F",ScheduleCompile!R182)),ISNUMBER(FIND("7F",ScheduleCompile!R182)),ISNUMBER(FIND("9F",ScheduleCompile!R182)),ISNUMBER(FIND("4F",ScheduleCompile!R182))),VALUE(LEFT(ScheduleCompile!R182,FIND("F",ScheduleCompile!R182)-1)),ScheduleCompile!R182)))))),ISTEXT(ScheduleCompile!#REF!)),"ENDTABLE",IF(ISERROR(IF(ScheduleCompile!R182="Off",0,IF(ScheduleCompile!R182="On",1,IF(ISNUMBER(ScheduleCompile!R182),ScheduleCompile!R182/1,IF(ISTEXT(ScheduleCompile!R182),IF(OR(ISNUMBER(FIND("5F",ScheduleCompile!R182)),ISNUMBER(FIND("0F",ScheduleCompile!R182)),ISNUMBER(FIND("8F",ScheduleCompile!R182)),ISNUMBER(FIND("1F",ScheduleCompile!R182)),ISNUMBER(FIND("2F",ScheduleCompile!R182)),ISNUMBER(FIND("3F",ScheduleCompile!R182)),ISNUMBER(FIND("6F",ScheduleCompile!R182)),ISNUMBER(FIND("7F",ScheduleCompile!R182)),ISNUMBER(FIND("9F",ScheduleCompile!R182)),ISNUMBER(FIND("4F",ScheduleCompile!R182))),VALUE(LEFT(ScheduleCompile!R182,FIND("F",ScheduleCompile!R182)-1)),ScheduleCompile!R182)))))),"",IF(ScheduleCompile!R182="Off",0,IF(ScheduleCompile!R182="On",1,IF(ISNUMBER(ScheduleCompile!R182),ScheduleCompile!R182/1,IF(ISTEXT(ScheduleCompile!R182),IF(OR(ISNUMBER(FIND("5F",ScheduleCompile!R182)),ISNUMBER(FIND("0F",ScheduleCompile!R182)),ISNUMBER(FIND("8F",ScheduleCompile!R182)),ISNUMBER(FIND("1F",ScheduleCompile!R182)),ISNUMBER(FIND("2F",ScheduleCompile!R182)),ISNUMBER(FIND("3F",ScheduleCompile!R182)),ISNUMBER(FIND("6F",ScheduleCompile!R182)),ISNUMBER(FIND("7F",ScheduleCompile!R182)),ISNUMBER(FIND("9F",ScheduleCompile!R182)),ISNUMBER(FIND("4F",ScheduleCompile!R182))),VALUE(LEFT(ScheduleCompile!R182,FIND("F",ScheduleCompile!R182)-1)),ScheduleCompile!R182)))))))</f>
        <v>0.44</v>
      </c>
      <c r="X189" s="1">
        <f>IF(AND(ISERROR(IF(ScheduleCompile!S182="Off",0,IF(ScheduleCompile!S182="On",1,IF(ISNUMBER(ScheduleCompile!S182),ScheduleCompile!S182/1,IF(ISTEXT(ScheduleCompile!S182),IF(OR(ISNUMBER(FIND("5F",ScheduleCompile!S182)),ISNUMBER(FIND("0F",ScheduleCompile!S182)),ISNUMBER(FIND("8F",ScheduleCompile!S182)),ISNUMBER(FIND("1F",ScheduleCompile!S182)),ISNUMBER(FIND("2F",ScheduleCompile!S182)),ISNUMBER(FIND("3F",ScheduleCompile!S182)),ISNUMBER(FIND("6F",ScheduleCompile!S182)),ISNUMBER(FIND("7F",ScheduleCompile!S182)),ISNUMBER(FIND("9F",ScheduleCompile!S182)),ISNUMBER(FIND("4F",ScheduleCompile!S182))),VALUE(LEFT(ScheduleCompile!S182,FIND("F",ScheduleCompile!S182)-1)),ScheduleCompile!S182)))))),ISTEXT(ScheduleCompile!#REF!)),"ENDTABLE",IF(ISERROR(IF(ScheduleCompile!S182="Off",0,IF(ScheduleCompile!S182="On",1,IF(ISNUMBER(ScheduleCompile!S182),ScheduleCompile!S182/1,IF(ISTEXT(ScheduleCompile!S182),IF(OR(ISNUMBER(FIND("5F",ScheduleCompile!S182)),ISNUMBER(FIND("0F",ScheduleCompile!S182)),ISNUMBER(FIND("8F",ScheduleCompile!S182)),ISNUMBER(FIND("1F",ScheduleCompile!S182)),ISNUMBER(FIND("2F",ScheduleCompile!S182)),ISNUMBER(FIND("3F",ScheduleCompile!S182)),ISNUMBER(FIND("6F",ScheduleCompile!S182)),ISNUMBER(FIND("7F",ScheduleCompile!S182)),ISNUMBER(FIND("9F",ScheduleCompile!S182)),ISNUMBER(FIND("4F",ScheduleCompile!S182))),VALUE(LEFT(ScheduleCompile!S182,FIND("F",ScheduleCompile!S182)-1)),ScheduleCompile!S182)))))),"",IF(ScheduleCompile!S182="Off",0,IF(ScheduleCompile!S182="On",1,IF(ISNUMBER(ScheduleCompile!S182),ScheduleCompile!S182/1,IF(ISTEXT(ScheduleCompile!S182),IF(OR(ISNUMBER(FIND("5F",ScheduleCompile!S182)),ISNUMBER(FIND("0F",ScheduleCompile!S182)),ISNUMBER(FIND("8F",ScheduleCompile!S182)),ISNUMBER(FIND("1F",ScheduleCompile!S182)),ISNUMBER(FIND("2F",ScheduleCompile!S182)),ISNUMBER(FIND("3F",ScheduleCompile!S182)),ISNUMBER(FIND("6F",ScheduleCompile!S182)),ISNUMBER(FIND("7F",ScheduleCompile!S182)),ISNUMBER(FIND("9F",ScheduleCompile!S182)),ISNUMBER(FIND("4F",ScheduleCompile!S182))),VALUE(LEFT(ScheduleCompile!S182,FIND("F",ScheduleCompile!S182)-1)),ScheduleCompile!S182)))))))</f>
        <v>0.26</v>
      </c>
      <c r="Y189" s="1">
        <f>IF(AND(ISERROR(IF(ScheduleCompile!T182="Off",0,IF(ScheduleCompile!T182="On",1,IF(ISNUMBER(ScheduleCompile!T182),ScheduleCompile!T182/1,IF(ISTEXT(ScheduleCompile!T182),IF(OR(ISNUMBER(FIND("5F",ScheduleCompile!T182)),ISNUMBER(FIND("0F",ScheduleCompile!T182)),ISNUMBER(FIND("8F",ScheduleCompile!T182)),ISNUMBER(FIND("1F",ScheduleCompile!T182)),ISNUMBER(FIND("2F",ScheduleCompile!T182)),ISNUMBER(FIND("3F",ScheduleCompile!T182)),ISNUMBER(FIND("6F",ScheduleCompile!T182)),ISNUMBER(FIND("7F",ScheduleCompile!T182)),ISNUMBER(FIND("9F",ScheduleCompile!T182)),ISNUMBER(FIND("4F",ScheduleCompile!T182))),VALUE(LEFT(ScheduleCompile!T182,FIND("F",ScheduleCompile!T182)-1)),ScheduleCompile!T182)))))),ISTEXT(ScheduleCompile!#REF!)),"ENDTABLE",IF(ISERROR(IF(ScheduleCompile!T182="Off",0,IF(ScheduleCompile!T182="On",1,IF(ISNUMBER(ScheduleCompile!T182),ScheduleCompile!T182/1,IF(ISTEXT(ScheduleCompile!T182),IF(OR(ISNUMBER(FIND("5F",ScheduleCompile!T182)),ISNUMBER(FIND("0F",ScheduleCompile!T182)),ISNUMBER(FIND("8F",ScheduleCompile!T182)),ISNUMBER(FIND("1F",ScheduleCompile!T182)),ISNUMBER(FIND("2F",ScheduleCompile!T182)),ISNUMBER(FIND("3F",ScheduleCompile!T182)),ISNUMBER(FIND("6F",ScheduleCompile!T182)),ISNUMBER(FIND("7F",ScheduleCompile!T182)),ISNUMBER(FIND("9F",ScheduleCompile!T182)),ISNUMBER(FIND("4F",ScheduleCompile!T182))),VALUE(LEFT(ScheduleCompile!T182,FIND("F",ScheduleCompile!T182)-1)),ScheduleCompile!T182)))))),"",IF(ScheduleCompile!T182="Off",0,IF(ScheduleCompile!T182="On",1,IF(ISNUMBER(ScheduleCompile!T182),ScheduleCompile!T182/1,IF(ISTEXT(ScheduleCompile!T182),IF(OR(ISNUMBER(FIND("5F",ScheduleCompile!T182)),ISNUMBER(FIND("0F",ScheduleCompile!T182)),ISNUMBER(FIND("8F",ScheduleCompile!T182)),ISNUMBER(FIND("1F",ScheduleCompile!T182)),ISNUMBER(FIND("2F",ScheduleCompile!T182)),ISNUMBER(FIND("3F",ScheduleCompile!T182)),ISNUMBER(FIND("6F",ScheduleCompile!T182)),ISNUMBER(FIND("7F",ScheduleCompile!T182)),ISNUMBER(FIND("9F",ScheduleCompile!T182)),ISNUMBER(FIND("4F",ScheduleCompile!T182))),VALUE(LEFT(ScheduleCompile!T182,FIND("F",ScheduleCompile!T182)-1)),ScheduleCompile!T182)))))))</f>
        <v>0.21</v>
      </c>
      <c r="Z189" s="1">
        <f>IF(AND(ISERROR(IF(ScheduleCompile!U182="Off",0,IF(ScheduleCompile!U182="On",1,IF(ISNUMBER(ScheduleCompile!U182),ScheduleCompile!U182/1,IF(ISTEXT(ScheduleCompile!U182),IF(OR(ISNUMBER(FIND("5F",ScheduleCompile!U182)),ISNUMBER(FIND("0F",ScheduleCompile!U182)),ISNUMBER(FIND("8F",ScheduleCompile!U182)),ISNUMBER(FIND("1F",ScheduleCompile!U182)),ISNUMBER(FIND("2F",ScheduleCompile!U182)),ISNUMBER(FIND("3F",ScheduleCompile!U182)),ISNUMBER(FIND("6F",ScheduleCompile!U182)),ISNUMBER(FIND("7F",ScheduleCompile!U182)),ISNUMBER(FIND("9F",ScheduleCompile!U182)),ISNUMBER(FIND("4F",ScheduleCompile!U182))),VALUE(LEFT(ScheduleCompile!U182,FIND("F",ScheduleCompile!U182)-1)),ScheduleCompile!U182)))))),ISTEXT(ScheduleCompile!#REF!)),"ENDTABLE",IF(ISERROR(IF(ScheduleCompile!U182="Off",0,IF(ScheduleCompile!U182="On",1,IF(ISNUMBER(ScheduleCompile!U182),ScheduleCompile!U182/1,IF(ISTEXT(ScheduleCompile!U182),IF(OR(ISNUMBER(FIND("5F",ScheduleCompile!U182)),ISNUMBER(FIND("0F",ScheduleCompile!U182)),ISNUMBER(FIND("8F",ScheduleCompile!U182)),ISNUMBER(FIND("1F",ScheduleCompile!U182)),ISNUMBER(FIND("2F",ScheduleCompile!U182)),ISNUMBER(FIND("3F",ScheduleCompile!U182)),ISNUMBER(FIND("6F",ScheduleCompile!U182)),ISNUMBER(FIND("7F",ScheduleCompile!U182)),ISNUMBER(FIND("9F",ScheduleCompile!U182)),ISNUMBER(FIND("4F",ScheduleCompile!U182))),VALUE(LEFT(ScheduleCompile!U182,FIND("F",ScheduleCompile!U182)-1)),ScheduleCompile!U182)))))),"",IF(ScheduleCompile!U182="Off",0,IF(ScheduleCompile!U182="On",1,IF(ISNUMBER(ScheduleCompile!U182),ScheduleCompile!U182/1,IF(ISTEXT(ScheduleCompile!U182),IF(OR(ISNUMBER(FIND("5F",ScheduleCompile!U182)),ISNUMBER(FIND("0F",ScheduleCompile!U182)),ISNUMBER(FIND("8F",ScheduleCompile!U182)),ISNUMBER(FIND("1F",ScheduleCompile!U182)),ISNUMBER(FIND("2F",ScheduleCompile!U182)),ISNUMBER(FIND("3F",ScheduleCompile!U182)),ISNUMBER(FIND("6F",ScheduleCompile!U182)),ISNUMBER(FIND("7F",ScheduleCompile!U182)),ISNUMBER(FIND("9F",ScheduleCompile!U182)),ISNUMBER(FIND("4F",ScheduleCompile!U182))),VALUE(LEFT(ScheduleCompile!U182,FIND("F",ScheduleCompile!U182)-1)),ScheduleCompile!U182)))))))</f>
        <v>0.15</v>
      </c>
      <c r="AA189" s="1">
        <f>IF(AND(ISERROR(IF(ScheduleCompile!V182="Off",0,IF(ScheduleCompile!V182="On",1,IF(ISNUMBER(ScheduleCompile!V182),ScheduleCompile!V182/1,IF(ISTEXT(ScheduleCompile!V182),IF(OR(ISNUMBER(FIND("5F",ScheduleCompile!V182)),ISNUMBER(FIND("0F",ScheduleCompile!V182)),ISNUMBER(FIND("8F",ScheduleCompile!V182)),ISNUMBER(FIND("1F",ScheduleCompile!V182)),ISNUMBER(FIND("2F",ScheduleCompile!V182)),ISNUMBER(FIND("3F",ScheduleCompile!V182)),ISNUMBER(FIND("6F",ScheduleCompile!V182)),ISNUMBER(FIND("7F",ScheduleCompile!V182)),ISNUMBER(FIND("9F",ScheduleCompile!V182)),ISNUMBER(FIND("4F",ScheduleCompile!V182))),VALUE(LEFT(ScheduleCompile!V182,FIND("F",ScheduleCompile!V182)-1)),ScheduleCompile!V182)))))),ISTEXT(ScheduleCompile!#REF!)),"ENDTABLE",IF(ISERROR(IF(ScheduleCompile!V182="Off",0,IF(ScheduleCompile!V182="On",1,IF(ISNUMBER(ScheduleCompile!V182),ScheduleCompile!V182/1,IF(ISTEXT(ScheduleCompile!V182),IF(OR(ISNUMBER(FIND("5F",ScheduleCompile!V182)),ISNUMBER(FIND("0F",ScheduleCompile!V182)),ISNUMBER(FIND("8F",ScheduleCompile!V182)),ISNUMBER(FIND("1F",ScheduleCompile!V182)),ISNUMBER(FIND("2F",ScheduleCompile!V182)),ISNUMBER(FIND("3F",ScheduleCompile!V182)),ISNUMBER(FIND("6F",ScheduleCompile!V182)),ISNUMBER(FIND("7F",ScheduleCompile!V182)),ISNUMBER(FIND("9F",ScheduleCompile!V182)),ISNUMBER(FIND("4F",ScheduleCompile!V182))),VALUE(LEFT(ScheduleCompile!V182,FIND("F",ScheduleCompile!V182)-1)),ScheduleCompile!V182)))))),"",IF(ScheduleCompile!V182="Off",0,IF(ScheduleCompile!V182="On",1,IF(ISNUMBER(ScheduleCompile!V182),ScheduleCompile!V182/1,IF(ISTEXT(ScheduleCompile!V182),IF(OR(ISNUMBER(FIND("5F",ScheduleCompile!V182)),ISNUMBER(FIND("0F",ScheduleCompile!V182)),ISNUMBER(FIND("8F",ScheduleCompile!V182)),ISNUMBER(FIND("1F",ScheduleCompile!V182)),ISNUMBER(FIND("2F",ScheduleCompile!V182)),ISNUMBER(FIND("3F",ScheduleCompile!V182)),ISNUMBER(FIND("6F",ScheduleCompile!V182)),ISNUMBER(FIND("7F",ScheduleCompile!V182)),ISNUMBER(FIND("9F",ScheduleCompile!V182)),ISNUMBER(FIND("4F",ScheduleCompile!V182))),VALUE(LEFT(ScheduleCompile!V182,FIND("F",ScheduleCompile!V182)-1)),ScheduleCompile!V182)))))))</f>
        <v>0.17</v>
      </c>
      <c r="AB189" s="1">
        <f>IF(AND(ISERROR(IF(ScheduleCompile!W182="Off",0,IF(ScheduleCompile!W182="On",1,IF(ISNUMBER(ScheduleCompile!W182),ScheduleCompile!W182/1,IF(ISTEXT(ScheduleCompile!W182),IF(OR(ISNUMBER(FIND("5F",ScheduleCompile!W182)),ISNUMBER(FIND("0F",ScheduleCompile!W182)),ISNUMBER(FIND("8F",ScheduleCompile!W182)),ISNUMBER(FIND("1F",ScheduleCompile!W182)),ISNUMBER(FIND("2F",ScheduleCompile!W182)),ISNUMBER(FIND("3F",ScheduleCompile!W182)),ISNUMBER(FIND("6F",ScheduleCompile!W182)),ISNUMBER(FIND("7F",ScheduleCompile!W182)),ISNUMBER(FIND("9F",ScheduleCompile!W182)),ISNUMBER(FIND("4F",ScheduleCompile!W182))),VALUE(LEFT(ScheduleCompile!W182,FIND("F",ScheduleCompile!W182)-1)),ScheduleCompile!W182)))))),ISTEXT(ScheduleCompile!#REF!)),"ENDTABLE",IF(ISERROR(IF(ScheduleCompile!W182="Off",0,IF(ScheduleCompile!W182="On",1,IF(ISNUMBER(ScheduleCompile!W182),ScheduleCompile!W182/1,IF(ISTEXT(ScheduleCompile!W182),IF(OR(ISNUMBER(FIND("5F",ScheduleCompile!W182)),ISNUMBER(FIND("0F",ScheduleCompile!W182)),ISNUMBER(FIND("8F",ScheduleCompile!W182)),ISNUMBER(FIND("1F",ScheduleCompile!W182)),ISNUMBER(FIND("2F",ScheduleCompile!W182)),ISNUMBER(FIND("3F",ScheduleCompile!W182)),ISNUMBER(FIND("6F",ScheduleCompile!W182)),ISNUMBER(FIND("7F",ScheduleCompile!W182)),ISNUMBER(FIND("9F",ScheduleCompile!W182)),ISNUMBER(FIND("4F",ScheduleCompile!W182))),VALUE(LEFT(ScheduleCompile!W182,FIND("F",ScheduleCompile!W182)-1)),ScheduleCompile!W182)))))),"",IF(ScheduleCompile!W182="Off",0,IF(ScheduleCompile!W182="On",1,IF(ISNUMBER(ScheduleCompile!W182),ScheduleCompile!W182/1,IF(ISTEXT(ScheduleCompile!W182),IF(OR(ISNUMBER(FIND("5F",ScheduleCompile!W182)),ISNUMBER(FIND("0F",ScheduleCompile!W182)),ISNUMBER(FIND("8F",ScheduleCompile!W182)),ISNUMBER(FIND("1F",ScheduleCompile!W182)),ISNUMBER(FIND("2F",ScheduleCompile!W182)),ISNUMBER(FIND("3F",ScheduleCompile!W182)),ISNUMBER(FIND("6F",ScheduleCompile!W182)),ISNUMBER(FIND("7F",ScheduleCompile!W182)),ISNUMBER(FIND("9F",ScheduleCompile!W182)),ISNUMBER(FIND("4F",ScheduleCompile!W182))),VALUE(LEFT(ScheduleCompile!W182,FIND("F",ScheduleCompile!W182)-1)),ScheduleCompile!W182)))))))</f>
        <v>0.08</v>
      </c>
      <c r="AC189" s="1">
        <f>IF(AND(ISERROR(IF(ScheduleCompile!X182="Off",0,IF(ScheduleCompile!X182="On",1,IF(ISNUMBER(ScheduleCompile!X182),ScheduleCompile!X182/1,IF(ISTEXT(ScheduleCompile!X182),IF(OR(ISNUMBER(FIND("5F",ScheduleCompile!X182)),ISNUMBER(FIND("0F",ScheduleCompile!X182)),ISNUMBER(FIND("8F",ScheduleCompile!X182)),ISNUMBER(FIND("1F",ScheduleCompile!X182)),ISNUMBER(FIND("2F",ScheduleCompile!X182)),ISNUMBER(FIND("3F",ScheduleCompile!X182)),ISNUMBER(FIND("6F",ScheduleCompile!X182)),ISNUMBER(FIND("7F",ScheduleCompile!X182)),ISNUMBER(FIND("9F",ScheduleCompile!X182)),ISNUMBER(FIND("4F",ScheduleCompile!X182))),VALUE(LEFT(ScheduleCompile!X182,FIND("F",ScheduleCompile!X182)-1)),ScheduleCompile!X182)))))),ISTEXT(ScheduleCompile!#REF!)),"ENDTABLE",IF(ISERROR(IF(ScheduleCompile!X182="Off",0,IF(ScheduleCompile!X182="On",1,IF(ISNUMBER(ScheduleCompile!X182),ScheduleCompile!X182/1,IF(ISTEXT(ScheduleCompile!X182),IF(OR(ISNUMBER(FIND("5F",ScheduleCompile!X182)),ISNUMBER(FIND("0F",ScheduleCompile!X182)),ISNUMBER(FIND("8F",ScheduleCompile!X182)),ISNUMBER(FIND("1F",ScheduleCompile!X182)),ISNUMBER(FIND("2F",ScheduleCompile!X182)),ISNUMBER(FIND("3F",ScheduleCompile!X182)),ISNUMBER(FIND("6F",ScheduleCompile!X182)),ISNUMBER(FIND("7F",ScheduleCompile!X182)),ISNUMBER(FIND("9F",ScheduleCompile!X182)),ISNUMBER(FIND("4F",ScheduleCompile!X182))),VALUE(LEFT(ScheduleCompile!X182,FIND("F",ScheduleCompile!X182)-1)),ScheduleCompile!X182)))))),"",IF(ScheduleCompile!X182="Off",0,IF(ScheduleCompile!X182="On",1,IF(ISNUMBER(ScheduleCompile!X182),ScheduleCompile!X182/1,IF(ISTEXT(ScheduleCompile!X182),IF(OR(ISNUMBER(FIND("5F",ScheduleCompile!X182)),ISNUMBER(FIND("0F",ScheduleCompile!X182)),ISNUMBER(FIND("8F",ScheduleCompile!X182)),ISNUMBER(FIND("1F",ScheduleCompile!X182)),ISNUMBER(FIND("2F",ScheduleCompile!X182)),ISNUMBER(FIND("3F",ScheduleCompile!X182)),ISNUMBER(FIND("6F",ScheduleCompile!X182)),ISNUMBER(FIND("7F",ScheduleCompile!X182)),ISNUMBER(FIND("9F",ScheduleCompile!X182)),ISNUMBER(FIND("4F",ScheduleCompile!X182))),VALUE(LEFT(ScheduleCompile!X182,FIND("F",ScheduleCompile!X182)-1)),ScheduleCompile!X182)))))))</f>
        <v>0.05</v>
      </c>
      <c r="AD189" s="1">
        <f>IF(AND(ISERROR(IF(ScheduleCompile!Y182="Off",0,IF(ScheduleCompile!Y182="On",1,IF(ISNUMBER(ScheduleCompile!Y182),ScheduleCompile!Y182/1,IF(ISTEXT(ScheduleCompile!Y182),IF(OR(ISNUMBER(FIND("5F",ScheduleCompile!Y182)),ISNUMBER(FIND("0F",ScheduleCompile!Y182)),ISNUMBER(FIND("8F",ScheduleCompile!Y182)),ISNUMBER(FIND("1F",ScheduleCompile!Y182)),ISNUMBER(FIND("2F",ScheduleCompile!Y182)),ISNUMBER(FIND("3F",ScheduleCompile!Y182)),ISNUMBER(FIND("6F",ScheduleCompile!Y182)),ISNUMBER(FIND("7F",ScheduleCompile!Y182)),ISNUMBER(FIND("9F",ScheduleCompile!Y182)),ISNUMBER(FIND("4F",ScheduleCompile!Y182))),VALUE(LEFT(ScheduleCompile!Y182,FIND("F",ScheduleCompile!Y182)-1)),ScheduleCompile!Y182)))))),ISTEXT(ScheduleCompile!#REF!)),"ENDTABLE",IF(ISERROR(IF(ScheduleCompile!Y182="Off",0,IF(ScheduleCompile!Y182="On",1,IF(ISNUMBER(ScheduleCompile!Y182),ScheduleCompile!Y182/1,IF(ISTEXT(ScheduleCompile!Y182),IF(OR(ISNUMBER(FIND("5F",ScheduleCompile!Y182)),ISNUMBER(FIND("0F",ScheduleCompile!Y182)),ISNUMBER(FIND("8F",ScheduleCompile!Y182)),ISNUMBER(FIND("1F",ScheduleCompile!Y182)),ISNUMBER(FIND("2F",ScheduleCompile!Y182)),ISNUMBER(FIND("3F",ScheduleCompile!Y182)),ISNUMBER(FIND("6F",ScheduleCompile!Y182)),ISNUMBER(FIND("7F",ScheduleCompile!Y182)),ISNUMBER(FIND("9F",ScheduleCompile!Y182)),ISNUMBER(FIND("4F",ScheduleCompile!Y182))),VALUE(LEFT(ScheduleCompile!Y182,FIND("F",ScheduleCompile!Y182)-1)),ScheduleCompile!Y182)))))),"",IF(ScheduleCompile!Y182="Off",0,IF(ScheduleCompile!Y182="On",1,IF(ISNUMBER(ScheduleCompile!Y182),ScheduleCompile!Y182/1,IF(ISTEXT(ScheduleCompile!Y182),IF(OR(ISNUMBER(FIND("5F",ScheduleCompile!Y182)),ISNUMBER(FIND("0F",ScheduleCompile!Y182)),ISNUMBER(FIND("8F",ScheduleCompile!Y182)),ISNUMBER(FIND("1F",ScheduleCompile!Y182)),ISNUMBER(FIND("2F",ScheduleCompile!Y182)),ISNUMBER(FIND("3F",ScheduleCompile!Y182)),ISNUMBER(FIND("6F",ScheduleCompile!Y182)),ISNUMBER(FIND("7F",ScheduleCompile!Y182)),ISNUMBER(FIND("9F",ScheduleCompile!Y182)),ISNUMBER(FIND("4F",ScheduleCompile!Y182))),VALUE(LEFT(ScheduleCompile!Y182,FIND("F",ScheduleCompile!Y182)-1)),ScheduleCompile!Y182)))))))</f>
        <v>0.05</v>
      </c>
    </row>
    <row r="190" spans="1:30" x14ac:dyDescent="0.25">
      <c r="A190" t="str">
        <f t="shared" si="8"/>
        <v>SchDay "ManufacturingServiceHotWaterSat"  Type = "Fraction" Hr = (0.05, 0.05, 0.05, 0.05, 0.05, 0.08, 0.07, 0.11, 0.15, 0.21, 0.19, 0.23, 0.2, 0.19, 0.15, 0.12, 0.14, 0.07, 0.07, 0.07, 0.07, 0.09, 0.05, 0.05) ..</v>
      </c>
      <c r="B190" s="1" t="s">
        <v>623</v>
      </c>
      <c r="C190" t="str">
        <f t="shared" si="9"/>
        <v xml:space="preserve">SchDay "ManufacturingServiceHotWaterSat"  Type = "Fraction" Hr = </v>
      </c>
      <c r="D190" t="str">
        <f t="shared" si="10"/>
        <v>(0.05, 0.05, 0.05, 0.05, 0.05, 0.08, 0.07, 0.11, 0.15, 0.21, 0.19, 0.23, 0.2, 0.19, 0.15, 0.12, 0.14, 0.07, 0.07, 0.07, 0.07, 0.09, 0.05, 0.05) ..</v>
      </c>
      <c r="E190" s="30" t="str">
        <f>ScheduleCompile!A183</f>
        <v>ManufacturingServiceHotWaterSat</v>
      </c>
      <c r="F190" t="str">
        <f t="shared" si="11"/>
        <v>Fraction</v>
      </c>
      <c r="G190" s="1">
        <f>IF(AND(ISERROR(IF(ScheduleCompile!B183="Off",0,IF(ScheduleCompile!B183="On",1,IF(ISNUMBER(ScheduleCompile!B183),ScheduleCompile!B183/1,IF(ISTEXT(ScheduleCompile!B183),IF(OR(ISNUMBER(FIND("5F",ScheduleCompile!B183)),ISNUMBER(FIND("0F",ScheduleCompile!B183)),ISNUMBER(FIND("8F",ScheduleCompile!B183)),ISNUMBER(FIND("1F",ScheduleCompile!B183)),ISNUMBER(FIND("2F",ScheduleCompile!B183)),ISNUMBER(FIND("3F",ScheduleCompile!B183)),ISNUMBER(FIND("6F",ScheduleCompile!B183)),ISNUMBER(FIND("7F",ScheduleCompile!B183)),ISNUMBER(FIND("9F",ScheduleCompile!B183)),ISNUMBER(FIND("4F",ScheduleCompile!B183))),VALUE(LEFT(ScheduleCompile!B183,FIND("F",ScheduleCompile!B183)-1)),ScheduleCompile!B183)))))),ISTEXT(ScheduleCompile!#REF!)),"ENDTABLE",IF(ISERROR(IF(ScheduleCompile!B183="Off",0,IF(ScheduleCompile!B183="On",1,IF(ISNUMBER(ScheduleCompile!B183),ScheduleCompile!B183/1,IF(ISTEXT(ScheduleCompile!B183),IF(OR(ISNUMBER(FIND("5F",ScheduleCompile!B183)),ISNUMBER(FIND("0F",ScheduleCompile!B183)),ISNUMBER(FIND("8F",ScheduleCompile!B183)),ISNUMBER(FIND("1F",ScheduleCompile!B183)),ISNUMBER(FIND("2F",ScheduleCompile!B183)),ISNUMBER(FIND("3F",ScheduleCompile!B183)),ISNUMBER(FIND("6F",ScheduleCompile!B183)),ISNUMBER(FIND("7F",ScheduleCompile!B183)),ISNUMBER(FIND("9F",ScheduleCompile!B183)),ISNUMBER(FIND("4F",ScheduleCompile!B183))),VALUE(LEFT(ScheduleCompile!B183,FIND("F",ScheduleCompile!B183)-1)),ScheduleCompile!B183)))))),"",IF(ScheduleCompile!B183="Off",0,IF(ScheduleCompile!B183="On",1,IF(ISNUMBER(ScheduleCompile!B183),ScheduleCompile!B183/1,IF(ISTEXT(ScheduleCompile!B183),IF(OR(ISNUMBER(FIND("5F",ScheduleCompile!B183)),ISNUMBER(FIND("0F",ScheduleCompile!B183)),ISNUMBER(FIND("8F",ScheduleCompile!B183)),ISNUMBER(FIND("1F",ScheduleCompile!B183)),ISNUMBER(FIND("2F",ScheduleCompile!B183)),ISNUMBER(FIND("3F",ScheduleCompile!B183)),ISNUMBER(FIND("6F",ScheduleCompile!B183)),ISNUMBER(FIND("7F",ScheduleCompile!B183)),ISNUMBER(FIND("9F",ScheduleCompile!B183)),ISNUMBER(FIND("4F",ScheduleCompile!B183))),VALUE(LEFT(ScheduleCompile!B183,FIND("F",ScheduleCompile!B183)-1)),ScheduleCompile!B183)))))))</f>
        <v>0.05</v>
      </c>
      <c r="H190" s="1">
        <f>IF(AND(ISERROR(IF(ScheduleCompile!C183="Off",0,IF(ScheduleCompile!C183="On",1,IF(ISNUMBER(ScheduleCompile!C183),ScheduleCompile!C183/1,IF(ISTEXT(ScheduleCompile!C183),IF(OR(ISNUMBER(FIND("5F",ScheduleCompile!C183)),ISNUMBER(FIND("0F",ScheduleCompile!C183)),ISNUMBER(FIND("8F",ScheduleCompile!C183)),ISNUMBER(FIND("1F",ScheduleCompile!C183)),ISNUMBER(FIND("2F",ScheduleCompile!C183)),ISNUMBER(FIND("3F",ScheduleCompile!C183)),ISNUMBER(FIND("6F",ScheduleCompile!C183)),ISNUMBER(FIND("7F",ScheduleCompile!C183)),ISNUMBER(FIND("9F",ScheduleCompile!C183)),ISNUMBER(FIND("4F",ScheduleCompile!C183))),VALUE(LEFT(ScheduleCompile!C183,FIND("F",ScheduleCompile!C183)-1)),ScheduleCompile!C183)))))),ISTEXT(ScheduleCompile!#REF!)),"ENDTABLE",IF(ISERROR(IF(ScheduleCompile!C183="Off",0,IF(ScheduleCompile!C183="On",1,IF(ISNUMBER(ScheduleCompile!C183),ScheduleCompile!C183/1,IF(ISTEXT(ScheduleCompile!C183),IF(OR(ISNUMBER(FIND("5F",ScheduleCompile!C183)),ISNUMBER(FIND("0F",ScheduleCompile!C183)),ISNUMBER(FIND("8F",ScheduleCompile!C183)),ISNUMBER(FIND("1F",ScheduleCompile!C183)),ISNUMBER(FIND("2F",ScheduleCompile!C183)),ISNUMBER(FIND("3F",ScheduleCompile!C183)),ISNUMBER(FIND("6F",ScheduleCompile!C183)),ISNUMBER(FIND("7F",ScheduleCompile!C183)),ISNUMBER(FIND("9F",ScheduleCompile!C183)),ISNUMBER(FIND("4F",ScheduleCompile!C183))),VALUE(LEFT(ScheduleCompile!C183,FIND("F",ScheduleCompile!C183)-1)),ScheduleCompile!C183)))))),"",IF(ScheduleCompile!C183="Off",0,IF(ScheduleCompile!C183="On",1,IF(ISNUMBER(ScheduleCompile!C183),ScheduleCompile!C183/1,IF(ISTEXT(ScheduleCompile!C183),IF(OR(ISNUMBER(FIND("5F",ScheduleCompile!C183)),ISNUMBER(FIND("0F",ScheduleCompile!C183)),ISNUMBER(FIND("8F",ScheduleCompile!C183)),ISNUMBER(FIND("1F",ScheduleCompile!C183)),ISNUMBER(FIND("2F",ScheduleCompile!C183)),ISNUMBER(FIND("3F",ScheduleCompile!C183)),ISNUMBER(FIND("6F",ScheduleCompile!C183)),ISNUMBER(FIND("7F",ScheduleCompile!C183)),ISNUMBER(FIND("9F",ScheduleCompile!C183)),ISNUMBER(FIND("4F",ScheduleCompile!C183))),VALUE(LEFT(ScheduleCompile!C183,FIND("F",ScheduleCompile!C183)-1)),ScheduleCompile!C183)))))))</f>
        <v>0.05</v>
      </c>
      <c r="I190" s="1">
        <f>IF(AND(ISERROR(IF(ScheduleCompile!D183="Off",0,IF(ScheduleCompile!D183="On",1,IF(ISNUMBER(ScheduleCompile!D183),ScheduleCompile!D183/1,IF(ISTEXT(ScheduleCompile!D183),IF(OR(ISNUMBER(FIND("5F",ScheduleCompile!D183)),ISNUMBER(FIND("0F",ScheduleCompile!D183)),ISNUMBER(FIND("8F",ScheduleCompile!D183)),ISNUMBER(FIND("1F",ScheduleCompile!D183)),ISNUMBER(FIND("2F",ScheduleCompile!D183)),ISNUMBER(FIND("3F",ScheduleCompile!D183)),ISNUMBER(FIND("6F",ScheduleCompile!D183)),ISNUMBER(FIND("7F",ScheduleCompile!D183)),ISNUMBER(FIND("9F",ScheduleCompile!D183)),ISNUMBER(FIND("4F",ScheduleCompile!D183))),VALUE(LEFT(ScheduleCompile!D183,FIND("F",ScheduleCompile!D183)-1)),ScheduleCompile!D183)))))),ISTEXT(ScheduleCompile!#REF!)),"ENDTABLE",IF(ISERROR(IF(ScheduleCompile!D183="Off",0,IF(ScheduleCompile!D183="On",1,IF(ISNUMBER(ScheduleCompile!D183),ScheduleCompile!D183/1,IF(ISTEXT(ScheduleCompile!D183),IF(OR(ISNUMBER(FIND("5F",ScheduleCompile!D183)),ISNUMBER(FIND("0F",ScheduleCompile!D183)),ISNUMBER(FIND("8F",ScheduleCompile!D183)),ISNUMBER(FIND("1F",ScheduleCompile!D183)),ISNUMBER(FIND("2F",ScheduleCompile!D183)),ISNUMBER(FIND("3F",ScheduleCompile!D183)),ISNUMBER(FIND("6F",ScheduleCompile!D183)),ISNUMBER(FIND("7F",ScheduleCompile!D183)),ISNUMBER(FIND("9F",ScheduleCompile!D183)),ISNUMBER(FIND("4F",ScheduleCompile!D183))),VALUE(LEFT(ScheduleCompile!D183,FIND("F",ScheduleCompile!D183)-1)),ScheduleCompile!D183)))))),"",IF(ScheduleCompile!D183="Off",0,IF(ScheduleCompile!D183="On",1,IF(ISNUMBER(ScheduleCompile!D183),ScheduleCompile!D183/1,IF(ISTEXT(ScheduleCompile!D183),IF(OR(ISNUMBER(FIND("5F",ScheduleCompile!D183)),ISNUMBER(FIND("0F",ScheduleCompile!D183)),ISNUMBER(FIND("8F",ScheduleCompile!D183)),ISNUMBER(FIND("1F",ScheduleCompile!D183)),ISNUMBER(FIND("2F",ScheduleCompile!D183)),ISNUMBER(FIND("3F",ScheduleCompile!D183)),ISNUMBER(FIND("6F",ScheduleCompile!D183)),ISNUMBER(FIND("7F",ScheduleCompile!D183)),ISNUMBER(FIND("9F",ScheduleCompile!D183)),ISNUMBER(FIND("4F",ScheduleCompile!D183))),VALUE(LEFT(ScheduleCompile!D183,FIND("F",ScheduleCompile!D183)-1)),ScheduleCompile!D183)))))))</f>
        <v>0.05</v>
      </c>
      <c r="J190" s="1">
        <f>IF(AND(ISERROR(IF(ScheduleCompile!E183="Off",0,IF(ScheduleCompile!E183="On",1,IF(ISNUMBER(ScheduleCompile!E183),ScheduleCompile!E183/1,IF(ISTEXT(ScheduleCompile!E183),IF(OR(ISNUMBER(FIND("5F",ScheduleCompile!E183)),ISNUMBER(FIND("0F",ScheduleCompile!E183)),ISNUMBER(FIND("8F",ScheduleCompile!E183)),ISNUMBER(FIND("1F",ScheduleCompile!E183)),ISNUMBER(FIND("2F",ScheduleCompile!E183)),ISNUMBER(FIND("3F",ScheduleCompile!E183)),ISNUMBER(FIND("6F",ScheduleCompile!E183)),ISNUMBER(FIND("7F",ScheduleCompile!E183)),ISNUMBER(FIND("9F",ScheduleCompile!E183)),ISNUMBER(FIND("4F",ScheduleCompile!E183))),VALUE(LEFT(ScheduleCompile!E183,FIND("F",ScheduleCompile!E183)-1)),ScheduleCompile!E183)))))),ISTEXT(ScheduleCompile!#REF!)),"ENDTABLE",IF(ISERROR(IF(ScheduleCompile!E183="Off",0,IF(ScheduleCompile!E183="On",1,IF(ISNUMBER(ScheduleCompile!E183),ScheduleCompile!E183/1,IF(ISTEXT(ScheduleCompile!E183),IF(OR(ISNUMBER(FIND("5F",ScheduleCompile!E183)),ISNUMBER(FIND("0F",ScheduleCompile!E183)),ISNUMBER(FIND("8F",ScheduleCompile!E183)),ISNUMBER(FIND("1F",ScheduleCompile!E183)),ISNUMBER(FIND("2F",ScheduleCompile!E183)),ISNUMBER(FIND("3F",ScheduleCompile!E183)),ISNUMBER(FIND("6F",ScheduleCompile!E183)),ISNUMBER(FIND("7F",ScheduleCompile!E183)),ISNUMBER(FIND("9F",ScheduleCompile!E183)),ISNUMBER(FIND("4F",ScheduleCompile!E183))),VALUE(LEFT(ScheduleCompile!E183,FIND("F",ScheduleCompile!E183)-1)),ScheduleCompile!E183)))))),"",IF(ScheduleCompile!E183="Off",0,IF(ScheduleCompile!E183="On",1,IF(ISNUMBER(ScheduleCompile!E183),ScheduleCompile!E183/1,IF(ISTEXT(ScheduleCompile!E183),IF(OR(ISNUMBER(FIND("5F",ScheduleCompile!E183)),ISNUMBER(FIND("0F",ScheduleCompile!E183)),ISNUMBER(FIND("8F",ScheduleCompile!E183)),ISNUMBER(FIND("1F",ScheduleCompile!E183)),ISNUMBER(FIND("2F",ScheduleCompile!E183)),ISNUMBER(FIND("3F",ScheduleCompile!E183)),ISNUMBER(FIND("6F",ScheduleCompile!E183)),ISNUMBER(FIND("7F",ScheduleCompile!E183)),ISNUMBER(FIND("9F",ScheduleCompile!E183)),ISNUMBER(FIND("4F",ScheduleCompile!E183))),VALUE(LEFT(ScheduleCompile!E183,FIND("F",ScheduleCompile!E183)-1)),ScheduleCompile!E183)))))))</f>
        <v>0.05</v>
      </c>
      <c r="K190" s="1">
        <f>IF(AND(ISERROR(IF(ScheduleCompile!F183="Off",0,IF(ScheduleCompile!F183="On",1,IF(ISNUMBER(ScheduleCompile!F183),ScheduleCompile!F183/1,IF(ISTEXT(ScheduleCompile!F183),IF(OR(ISNUMBER(FIND("5F",ScheduleCompile!F183)),ISNUMBER(FIND("0F",ScheduleCompile!F183)),ISNUMBER(FIND("8F",ScheduleCompile!F183)),ISNUMBER(FIND("1F",ScheduleCompile!F183)),ISNUMBER(FIND("2F",ScheduleCompile!F183)),ISNUMBER(FIND("3F",ScheduleCompile!F183)),ISNUMBER(FIND("6F",ScheduleCompile!F183)),ISNUMBER(FIND("7F",ScheduleCompile!F183)),ISNUMBER(FIND("9F",ScheduleCompile!F183)),ISNUMBER(FIND("4F",ScheduleCompile!F183))),VALUE(LEFT(ScheduleCompile!F183,FIND("F",ScheduleCompile!F183)-1)),ScheduleCompile!F183)))))),ISTEXT(ScheduleCompile!#REF!)),"ENDTABLE",IF(ISERROR(IF(ScheduleCompile!F183="Off",0,IF(ScheduleCompile!F183="On",1,IF(ISNUMBER(ScheduleCompile!F183),ScheduleCompile!F183/1,IF(ISTEXT(ScheduleCompile!F183),IF(OR(ISNUMBER(FIND("5F",ScheduleCompile!F183)),ISNUMBER(FIND("0F",ScheduleCompile!F183)),ISNUMBER(FIND("8F",ScheduleCompile!F183)),ISNUMBER(FIND("1F",ScheduleCompile!F183)),ISNUMBER(FIND("2F",ScheduleCompile!F183)),ISNUMBER(FIND("3F",ScheduleCompile!F183)),ISNUMBER(FIND("6F",ScheduleCompile!F183)),ISNUMBER(FIND("7F",ScheduleCompile!F183)),ISNUMBER(FIND("9F",ScheduleCompile!F183)),ISNUMBER(FIND("4F",ScheduleCompile!F183))),VALUE(LEFT(ScheduleCompile!F183,FIND("F",ScheduleCompile!F183)-1)),ScheduleCompile!F183)))))),"",IF(ScheduleCompile!F183="Off",0,IF(ScheduleCompile!F183="On",1,IF(ISNUMBER(ScheduleCompile!F183),ScheduleCompile!F183/1,IF(ISTEXT(ScheduleCompile!F183),IF(OR(ISNUMBER(FIND("5F",ScheduleCompile!F183)),ISNUMBER(FIND("0F",ScheduleCompile!F183)),ISNUMBER(FIND("8F",ScheduleCompile!F183)),ISNUMBER(FIND("1F",ScheduleCompile!F183)),ISNUMBER(FIND("2F",ScheduleCompile!F183)),ISNUMBER(FIND("3F",ScheduleCompile!F183)),ISNUMBER(FIND("6F",ScheduleCompile!F183)),ISNUMBER(FIND("7F",ScheduleCompile!F183)),ISNUMBER(FIND("9F",ScheduleCompile!F183)),ISNUMBER(FIND("4F",ScheduleCompile!F183))),VALUE(LEFT(ScheduleCompile!F183,FIND("F",ScheduleCompile!F183)-1)),ScheduleCompile!F183)))))))</f>
        <v>0.05</v>
      </c>
      <c r="L190" s="1">
        <f>IF(AND(ISERROR(IF(ScheduleCompile!G183="Off",0,IF(ScheduleCompile!G183="On",1,IF(ISNUMBER(ScheduleCompile!G183),ScheduleCompile!G183/1,IF(ISTEXT(ScheduleCompile!G183),IF(OR(ISNUMBER(FIND("5F",ScheduleCompile!G183)),ISNUMBER(FIND("0F",ScheduleCompile!G183)),ISNUMBER(FIND("8F",ScheduleCompile!G183)),ISNUMBER(FIND("1F",ScheduleCompile!G183)),ISNUMBER(FIND("2F",ScheduleCompile!G183)),ISNUMBER(FIND("3F",ScheduleCompile!G183)),ISNUMBER(FIND("6F",ScheduleCompile!G183)),ISNUMBER(FIND("7F",ScheduleCompile!G183)),ISNUMBER(FIND("9F",ScheduleCompile!G183)),ISNUMBER(FIND("4F",ScheduleCompile!G183))),VALUE(LEFT(ScheduleCompile!G183,FIND("F",ScheduleCompile!G183)-1)),ScheduleCompile!G183)))))),ISTEXT(ScheduleCompile!#REF!)),"ENDTABLE",IF(ISERROR(IF(ScheduleCompile!G183="Off",0,IF(ScheduleCompile!G183="On",1,IF(ISNUMBER(ScheduleCompile!G183),ScheduleCompile!G183/1,IF(ISTEXT(ScheduleCompile!G183),IF(OR(ISNUMBER(FIND("5F",ScheduleCompile!G183)),ISNUMBER(FIND("0F",ScheduleCompile!G183)),ISNUMBER(FIND("8F",ScheduleCompile!G183)),ISNUMBER(FIND("1F",ScheduleCompile!G183)),ISNUMBER(FIND("2F",ScheduleCompile!G183)),ISNUMBER(FIND("3F",ScheduleCompile!G183)),ISNUMBER(FIND("6F",ScheduleCompile!G183)),ISNUMBER(FIND("7F",ScheduleCompile!G183)),ISNUMBER(FIND("9F",ScheduleCompile!G183)),ISNUMBER(FIND("4F",ScheduleCompile!G183))),VALUE(LEFT(ScheduleCompile!G183,FIND("F",ScheduleCompile!G183)-1)),ScheduleCompile!G183)))))),"",IF(ScheduleCompile!G183="Off",0,IF(ScheduleCompile!G183="On",1,IF(ISNUMBER(ScheduleCompile!G183),ScheduleCompile!G183/1,IF(ISTEXT(ScheduleCompile!G183),IF(OR(ISNUMBER(FIND("5F",ScheduleCompile!G183)),ISNUMBER(FIND("0F",ScheduleCompile!G183)),ISNUMBER(FIND("8F",ScheduleCompile!G183)),ISNUMBER(FIND("1F",ScheduleCompile!G183)),ISNUMBER(FIND("2F",ScheduleCompile!G183)),ISNUMBER(FIND("3F",ScheduleCompile!G183)),ISNUMBER(FIND("6F",ScheduleCompile!G183)),ISNUMBER(FIND("7F",ScheduleCompile!G183)),ISNUMBER(FIND("9F",ScheduleCompile!G183)),ISNUMBER(FIND("4F",ScheduleCompile!G183))),VALUE(LEFT(ScheduleCompile!G183,FIND("F",ScheduleCompile!G183)-1)),ScheduleCompile!G183)))))))</f>
        <v>0.08</v>
      </c>
      <c r="M190" s="1">
        <f>IF(AND(ISERROR(IF(ScheduleCompile!H183="Off",0,IF(ScheduleCompile!H183="On",1,IF(ISNUMBER(ScheduleCompile!H183),ScheduleCompile!H183/1,IF(ISTEXT(ScheduleCompile!H183),IF(OR(ISNUMBER(FIND("5F",ScheduleCompile!H183)),ISNUMBER(FIND("0F",ScheduleCompile!H183)),ISNUMBER(FIND("8F",ScheduleCompile!H183)),ISNUMBER(FIND("1F",ScheduleCompile!H183)),ISNUMBER(FIND("2F",ScheduleCompile!H183)),ISNUMBER(FIND("3F",ScheduleCompile!H183)),ISNUMBER(FIND("6F",ScheduleCompile!H183)),ISNUMBER(FIND("7F",ScheduleCompile!H183)),ISNUMBER(FIND("9F",ScheduleCompile!H183)),ISNUMBER(FIND("4F",ScheduleCompile!H183))),VALUE(LEFT(ScheduleCompile!H183,FIND("F",ScheduleCompile!H183)-1)),ScheduleCompile!H183)))))),ISTEXT(ScheduleCompile!#REF!)),"ENDTABLE",IF(ISERROR(IF(ScheduleCompile!H183="Off",0,IF(ScheduleCompile!H183="On",1,IF(ISNUMBER(ScheduleCompile!H183),ScheduleCompile!H183/1,IF(ISTEXT(ScheduleCompile!H183),IF(OR(ISNUMBER(FIND("5F",ScheduleCompile!H183)),ISNUMBER(FIND("0F",ScheduleCompile!H183)),ISNUMBER(FIND("8F",ScheduleCompile!H183)),ISNUMBER(FIND("1F",ScheduleCompile!H183)),ISNUMBER(FIND("2F",ScheduleCompile!H183)),ISNUMBER(FIND("3F",ScheduleCompile!H183)),ISNUMBER(FIND("6F",ScheduleCompile!H183)),ISNUMBER(FIND("7F",ScheduleCompile!H183)),ISNUMBER(FIND("9F",ScheduleCompile!H183)),ISNUMBER(FIND("4F",ScheduleCompile!H183))),VALUE(LEFT(ScheduleCompile!H183,FIND("F",ScheduleCompile!H183)-1)),ScheduleCompile!H183)))))),"",IF(ScheduleCompile!H183="Off",0,IF(ScheduleCompile!H183="On",1,IF(ISNUMBER(ScheduleCompile!H183),ScheduleCompile!H183/1,IF(ISTEXT(ScheduleCompile!H183),IF(OR(ISNUMBER(FIND("5F",ScheduleCompile!H183)),ISNUMBER(FIND("0F",ScheduleCompile!H183)),ISNUMBER(FIND("8F",ScheduleCompile!H183)),ISNUMBER(FIND("1F",ScheduleCompile!H183)),ISNUMBER(FIND("2F",ScheduleCompile!H183)),ISNUMBER(FIND("3F",ScheduleCompile!H183)),ISNUMBER(FIND("6F",ScheduleCompile!H183)),ISNUMBER(FIND("7F",ScheduleCompile!H183)),ISNUMBER(FIND("9F",ScheduleCompile!H183)),ISNUMBER(FIND("4F",ScheduleCompile!H183))),VALUE(LEFT(ScheduleCompile!H183,FIND("F",ScheduleCompile!H183)-1)),ScheduleCompile!H183)))))))</f>
        <v>7.0000000000000007E-2</v>
      </c>
      <c r="N190" s="1">
        <f>IF(AND(ISERROR(IF(ScheduleCompile!I183="Off",0,IF(ScheduleCompile!I183="On",1,IF(ISNUMBER(ScheduleCompile!I183),ScheduleCompile!I183/1,IF(ISTEXT(ScheduleCompile!I183),IF(OR(ISNUMBER(FIND("5F",ScheduleCompile!I183)),ISNUMBER(FIND("0F",ScheduleCompile!I183)),ISNUMBER(FIND("8F",ScheduleCompile!I183)),ISNUMBER(FIND("1F",ScheduleCompile!I183)),ISNUMBER(FIND("2F",ScheduleCompile!I183)),ISNUMBER(FIND("3F",ScheduleCompile!I183)),ISNUMBER(FIND("6F",ScheduleCompile!I183)),ISNUMBER(FIND("7F",ScheduleCompile!I183)),ISNUMBER(FIND("9F",ScheduleCompile!I183)),ISNUMBER(FIND("4F",ScheduleCompile!I183))),VALUE(LEFT(ScheduleCompile!I183,FIND("F",ScheduleCompile!I183)-1)),ScheduleCompile!I183)))))),ISTEXT(ScheduleCompile!#REF!)),"ENDTABLE",IF(ISERROR(IF(ScheduleCompile!I183="Off",0,IF(ScheduleCompile!I183="On",1,IF(ISNUMBER(ScheduleCompile!I183),ScheduleCompile!I183/1,IF(ISTEXT(ScheduleCompile!I183),IF(OR(ISNUMBER(FIND("5F",ScheduleCompile!I183)),ISNUMBER(FIND("0F",ScheduleCompile!I183)),ISNUMBER(FIND("8F",ScheduleCompile!I183)),ISNUMBER(FIND("1F",ScheduleCompile!I183)),ISNUMBER(FIND("2F",ScheduleCompile!I183)),ISNUMBER(FIND("3F",ScheduleCompile!I183)),ISNUMBER(FIND("6F",ScheduleCompile!I183)),ISNUMBER(FIND("7F",ScheduleCompile!I183)),ISNUMBER(FIND("9F",ScheduleCompile!I183)),ISNUMBER(FIND("4F",ScheduleCompile!I183))),VALUE(LEFT(ScheduleCompile!I183,FIND("F",ScheduleCompile!I183)-1)),ScheduleCompile!I183)))))),"",IF(ScheduleCompile!I183="Off",0,IF(ScheduleCompile!I183="On",1,IF(ISNUMBER(ScheduleCompile!I183),ScheduleCompile!I183/1,IF(ISTEXT(ScheduleCompile!I183),IF(OR(ISNUMBER(FIND("5F",ScheduleCompile!I183)),ISNUMBER(FIND("0F",ScheduleCompile!I183)),ISNUMBER(FIND("8F",ScheduleCompile!I183)),ISNUMBER(FIND("1F",ScheduleCompile!I183)),ISNUMBER(FIND("2F",ScheduleCompile!I183)),ISNUMBER(FIND("3F",ScheduleCompile!I183)),ISNUMBER(FIND("6F",ScheduleCompile!I183)),ISNUMBER(FIND("7F",ScheduleCompile!I183)),ISNUMBER(FIND("9F",ScheduleCompile!I183)),ISNUMBER(FIND("4F",ScheduleCompile!I183))),VALUE(LEFT(ScheduleCompile!I183,FIND("F",ScheduleCompile!I183)-1)),ScheduleCompile!I183)))))))</f>
        <v>0.11</v>
      </c>
      <c r="O190" s="1">
        <f>IF(AND(ISERROR(IF(ScheduleCompile!J183="Off",0,IF(ScheduleCompile!J183="On",1,IF(ISNUMBER(ScheduleCompile!J183),ScheduleCompile!J183/1,IF(ISTEXT(ScheduleCompile!J183),IF(OR(ISNUMBER(FIND("5F",ScheduleCompile!J183)),ISNUMBER(FIND("0F",ScheduleCompile!J183)),ISNUMBER(FIND("8F",ScheduleCompile!J183)),ISNUMBER(FIND("1F",ScheduleCompile!J183)),ISNUMBER(FIND("2F",ScheduleCompile!J183)),ISNUMBER(FIND("3F",ScheduleCompile!J183)),ISNUMBER(FIND("6F",ScheduleCompile!J183)),ISNUMBER(FIND("7F",ScheduleCompile!J183)),ISNUMBER(FIND("9F",ScheduleCompile!J183)),ISNUMBER(FIND("4F",ScheduleCompile!J183))),VALUE(LEFT(ScheduleCompile!J183,FIND("F",ScheduleCompile!J183)-1)),ScheduleCompile!J183)))))),ISTEXT(ScheduleCompile!#REF!)),"ENDTABLE",IF(ISERROR(IF(ScheduleCompile!J183="Off",0,IF(ScheduleCompile!J183="On",1,IF(ISNUMBER(ScheduleCompile!J183),ScheduleCompile!J183/1,IF(ISTEXT(ScheduleCompile!J183),IF(OR(ISNUMBER(FIND("5F",ScheduleCompile!J183)),ISNUMBER(FIND("0F",ScheduleCompile!J183)),ISNUMBER(FIND("8F",ScheduleCompile!J183)),ISNUMBER(FIND("1F",ScheduleCompile!J183)),ISNUMBER(FIND("2F",ScheduleCompile!J183)),ISNUMBER(FIND("3F",ScheduleCompile!J183)),ISNUMBER(FIND("6F",ScheduleCompile!J183)),ISNUMBER(FIND("7F",ScheduleCompile!J183)),ISNUMBER(FIND("9F",ScheduleCompile!J183)),ISNUMBER(FIND("4F",ScheduleCompile!J183))),VALUE(LEFT(ScheduleCompile!J183,FIND("F",ScheduleCompile!J183)-1)),ScheduleCompile!J183)))))),"",IF(ScheduleCompile!J183="Off",0,IF(ScheduleCompile!J183="On",1,IF(ISNUMBER(ScheduleCompile!J183),ScheduleCompile!J183/1,IF(ISTEXT(ScheduleCompile!J183),IF(OR(ISNUMBER(FIND("5F",ScheduleCompile!J183)),ISNUMBER(FIND("0F",ScheduleCompile!J183)),ISNUMBER(FIND("8F",ScheduleCompile!J183)),ISNUMBER(FIND("1F",ScheduleCompile!J183)),ISNUMBER(FIND("2F",ScheduleCompile!J183)),ISNUMBER(FIND("3F",ScheduleCompile!J183)),ISNUMBER(FIND("6F",ScheduleCompile!J183)),ISNUMBER(FIND("7F",ScheduleCompile!J183)),ISNUMBER(FIND("9F",ScheduleCompile!J183)),ISNUMBER(FIND("4F",ScheduleCompile!J183))),VALUE(LEFT(ScheduleCompile!J183,FIND("F",ScheduleCompile!J183)-1)),ScheduleCompile!J183)))))))</f>
        <v>0.15</v>
      </c>
      <c r="P190" s="1">
        <f>IF(AND(ISERROR(IF(ScheduleCompile!K183="Off",0,IF(ScheduleCompile!K183="On",1,IF(ISNUMBER(ScheduleCompile!K183),ScheduleCompile!K183/1,IF(ISTEXT(ScheduleCompile!K183),IF(OR(ISNUMBER(FIND("5F",ScheduleCompile!K183)),ISNUMBER(FIND("0F",ScheduleCompile!K183)),ISNUMBER(FIND("8F",ScheduleCompile!K183)),ISNUMBER(FIND("1F",ScheduleCompile!K183)),ISNUMBER(FIND("2F",ScheduleCompile!K183)),ISNUMBER(FIND("3F",ScheduleCompile!K183)),ISNUMBER(FIND("6F",ScheduleCompile!K183)),ISNUMBER(FIND("7F",ScheduleCompile!K183)),ISNUMBER(FIND("9F",ScheduleCompile!K183)),ISNUMBER(FIND("4F",ScheduleCompile!K183))),VALUE(LEFT(ScheduleCompile!K183,FIND("F",ScheduleCompile!K183)-1)),ScheduleCompile!K183)))))),ISTEXT(ScheduleCompile!#REF!)),"ENDTABLE",IF(ISERROR(IF(ScheduleCompile!K183="Off",0,IF(ScheduleCompile!K183="On",1,IF(ISNUMBER(ScheduleCompile!K183),ScheduleCompile!K183/1,IF(ISTEXT(ScheduleCompile!K183),IF(OR(ISNUMBER(FIND("5F",ScheduleCompile!K183)),ISNUMBER(FIND("0F",ScheduleCompile!K183)),ISNUMBER(FIND("8F",ScheduleCompile!K183)),ISNUMBER(FIND("1F",ScheduleCompile!K183)),ISNUMBER(FIND("2F",ScheduleCompile!K183)),ISNUMBER(FIND("3F",ScheduleCompile!K183)),ISNUMBER(FIND("6F",ScheduleCompile!K183)),ISNUMBER(FIND("7F",ScheduleCompile!K183)),ISNUMBER(FIND("9F",ScheduleCompile!K183)),ISNUMBER(FIND("4F",ScheduleCompile!K183))),VALUE(LEFT(ScheduleCompile!K183,FIND("F",ScheduleCompile!K183)-1)),ScheduleCompile!K183)))))),"",IF(ScheduleCompile!K183="Off",0,IF(ScheduleCompile!K183="On",1,IF(ISNUMBER(ScheduleCompile!K183),ScheduleCompile!K183/1,IF(ISTEXT(ScheduleCompile!K183),IF(OR(ISNUMBER(FIND("5F",ScheduleCompile!K183)),ISNUMBER(FIND("0F",ScheduleCompile!K183)),ISNUMBER(FIND("8F",ScheduleCompile!K183)),ISNUMBER(FIND("1F",ScheduleCompile!K183)),ISNUMBER(FIND("2F",ScheduleCompile!K183)),ISNUMBER(FIND("3F",ScheduleCompile!K183)),ISNUMBER(FIND("6F",ScheduleCompile!K183)),ISNUMBER(FIND("7F",ScheduleCompile!K183)),ISNUMBER(FIND("9F",ScheduleCompile!K183)),ISNUMBER(FIND("4F",ScheduleCompile!K183))),VALUE(LEFT(ScheduleCompile!K183,FIND("F",ScheduleCompile!K183)-1)),ScheduleCompile!K183)))))))</f>
        <v>0.21</v>
      </c>
      <c r="Q190" s="1">
        <f>IF(AND(ISERROR(IF(ScheduleCompile!L183="Off",0,IF(ScheduleCompile!L183="On",1,IF(ISNUMBER(ScheduleCompile!L183),ScheduleCompile!L183/1,IF(ISTEXT(ScheduleCompile!L183),IF(OR(ISNUMBER(FIND("5F",ScheduleCompile!L183)),ISNUMBER(FIND("0F",ScheduleCompile!L183)),ISNUMBER(FIND("8F",ScheduleCompile!L183)),ISNUMBER(FIND("1F",ScheduleCompile!L183)),ISNUMBER(FIND("2F",ScheduleCompile!L183)),ISNUMBER(FIND("3F",ScheduleCompile!L183)),ISNUMBER(FIND("6F",ScheduleCompile!L183)),ISNUMBER(FIND("7F",ScheduleCompile!L183)),ISNUMBER(FIND("9F",ScheduleCompile!L183)),ISNUMBER(FIND("4F",ScheduleCompile!L183))),VALUE(LEFT(ScheduleCompile!L183,FIND("F",ScheduleCompile!L183)-1)),ScheduleCompile!L183)))))),ISTEXT(ScheduleCompile!#REF!)),"ENDTABLE",IF(ISERROR(IF(ScheduleCompile!L183="Off",0,IF(ScheduleCompile!L183="On",1,IF(ISNUMBER(ScheduleCompile!L183),ScheduleCompile!L183/1,IF(ISTEXT(ScheduleCompile!L183),IF(OR(ISNUMBER(FIND("5F",ScheduleCompile!L183)),ISNUMBER(FIND("0F",ScheduleCompile!L183)),ISNUMBER(FIND("8F",ScheduleCompile!L183)),ISNUMBER(FIND("1F",ScheduleCompile!L183)),ISNUMBER(FIND("2F",ScheduleCompile!L183)),ISNUMBER(FIND("3F",ScheduleCompile!L183)),ISNUMBER(FIND("6F",ScheduleCompile!L183)),ISNUMBER(FIND("7F",ScheduleCompile!L183)),ISNUMBER(FIND("9F",ScheduleCompile!L183)),ISNUMBER(FIND("4F",ScheduleCompile!L183))),VALUE(LEFT(ScheduleCompile!L183,FIND("F",ScheduleCompile!L183)-1)),ScheduleCompile!L183)))))),"",IF(ScheduleCompile!L183="Off",0,IF(ScheduleCompile!L183="On",1,IF(ISNUMBER(ScheduleCompile!L183),ScheduleCompile!L183/1,IF(ISTEXT(ScheduleCompile!L183),IF(OR(ISNUMBER(FIND("5F",ScheduleCompile!L183)),ISNUMBER(FIND("0F",ScheduleCompile!L183)),ISNUMBER(FIND("8F",ScheduleCompile!L183)),ISNUMBER(FIND("1F",ScheduleCompile!L183)),ISNUMBER(FIND("2F",ScheduleCompile!L183)),ISNUMBER(FIND("3F",ScheduleCompile!L183)),ISNUMBER(FIND("6F",ScheduleCompile!L183)),ISNUMBER(FIND("7F",ScheduleCompile!L183)),ISNUMBER(FIND("9F",ScheduleCompile!L183)),ISNUMBER(FIND("4F",ScheduleCompile!L183))),VALUE(LEFT(ScheduleCompile!L183,FIND("F",ScheduleCompile!L183)-1)),ScheduleCompile!L183)))))))</f>
        <v>0.19</v>
      </c>
      <c r="R190" s="1">
        <f>IF(AND(ISERROR(IF(ScheduleCompile!M183="Off",0,IF(ScheduleCompile!M183="On",1,IF(ISNUMBER(ScheduleCompile!M183),ScheduleCompile!M183/1,IF(ISTEXT(ScheduleCompile!M183),IF(OR(ISNUMBER(FIND("5F",ScheduleCompile!M183)),ISNUMBER(FIND("0F",ScheduleCompile!M183)),ISNUMBER(FIND("8F",ScheduleCompile!M183)),ISNUMBER(FIND("1F",ScheduleCompile!M183)),ISNUMBER(FIND("2F",ScheduleCompile!M183)),ISNUMBER(FIND("3F",ScheduleCompile!M183)),ISNUMBER(FIND("6F",ScheduleCompile!M183)),ISNUMBER(FIND("7F",ScheduleCompile!M183)),ISNUMBER(FIND("9F",ScheduleCompile!M183)),ISNUMBER(FIND("4F",ScheduleCompile!M183))),VALUE(LEFT(ScheduleCompile!M183,FIND("F",ScheduleCompile!M183)-1)),ScheduleCompile!M183)))))),ISTEXT(ScheduleCompile!#REF!)),"ENDTABLE",IF(ISERROR(IF(ScheduleCompile!M183="Off",0,IF(ScheduleCompile!M183="On",1,IF(ISNUMBER(ScheduleCompile!M183),ScheduleCompile!M183/1,IF(ISTEXT(ScheduleCompile!M183),IF(OR(ISNUMBER(FIND("5F",ScheduleCompile!M183)),ISNUMBER(FIND("0F",ScheduleCompile!M183)),ISNUMBER(FIND("8F",ScheduleCompile!M183)),ISNUMBER(FIND("1F",ScheduleCompile!M183)),ISNUMBER(FIND("2F",ScheduleCompile!M183)),ISNUMBER(FIND("3F",ScheduleCompile!M183)),ISNUMBER(FIND("6F",ScheduleCompile!M183)),ISNUMBER(FIND("7F",ScheduleCompile!M183)),ISNUMBER(FIND("9F",ScheduleCompile!M183)),ISNUMBER(FIND("4F",ScheduleCompile!M183))),VALUE(LEFT(ScheduleCompile!M183,FIND("F",ScheduleCompile!M183)-1)),ScheduleCompile!M183)))))),"",IF(ScheduleCompile!M183="Off",0,IF(ScheduleCompile!M183="On",1,IF(ISNUMBER(ScheduleCompile!M183),ScheduleCompile!M183/1,IF(ISTEXT(ScheduleCompile!M183),IF(OR(ISNUMBER(FIND("5F",ScheduleCompile!M183)),ISNUMBER(FIND("0F",ScheduleCompile!M183)),ISNUMBER(FIND("8F",ScheduleCompile!M183)),ISNUMBER(FIND("1F",ScheduleCompile!M183)),ISNUMBER(FIND("2F",ScheduleCompile!M183)),ISNUMBER(FIND("3F",ScheduleCompile!M183)),ISNUMBER(FIND("6F",ScheduleCompile!M183)),ISNUMBER(FIND("7F",ScheduleCompile!M183)),ISNUMBER(FIND("9F",ScheduleCompile!M183)),ISNUMBER(FIND("4F",ScheduleCompile!M183))),VALUE(LEFT(ScheduleCompile!M183,FIND("F",ScheduleCompile!M183)-1)),ScheduleCompile!M183)))))))</f>
        <v>0.23</v>
      </c>
      <c r="S190" s="1">
        <f>IF(AND(ISERROR(IF(ScheduleCompile!N183="Off",0,IF(ScheduleCompile!N183="On",1,IF(ISNUMBER(ScheduleCompile!N183),ScheduleCompile!N183/1,IF(ISTEXT(ScheduleCompile!N183),IF(OR(ISNUMBER(FIND("5F",ScheduleCompile!N183)),ISNUMBER(FIND("0F",ScheduleCompile!N183)),ISNUMBER(FIND("8F",ScheduleCompile!N183)),ISNUMBER(FIND("1F",ScheduleCompile!N183)),ISNUMBER(FIND("2F",ScheduleCompile!N183)),ISNUMBER(FIND("3F",ScheduleCompile!N183)),ISNUMBER(FIND("6F",ScheduleCompile!N183)),ISNUMBER(FIND("7F",ScheduleCompile!N183)),ISNUMBER(FIND("9F",ScheduleCompile!N183)),ISNUMBER(FIND("4F",ScheduleCompile!N183))),VALUE(LEFT(ScheduleCompile!N183,FIND("F",ScheduleCompile!N183)-1)),ScheduleCompile!N183)))))),ISTEXT(ScheduleCompile!#REF!)),"ENDTABLE",IF(ISERROR(IF(ScheduleCompile!N183="Off",0,IF(ScheduleCompile!N183="On",1,IF(ISNUMBER(ScheduleCompile!N183),ScheduleCompile!N183/1,IF(ISTEXT(ScheduleCompile!N183),IF(OR(ISNUMBER(FIND("5F",ScheduleCompile!N183)),ISNUMBER(FIND("0F",ScheduleCompile!N183)),ISNUMBER(FIND("8F",ScheduleCompile!N183)),ISNUMBER(FIND("1F",ScheduleCompile!N183)),ISNUMBER(FIND("2F",ScheduleCompile!N183)),ISNUMBER(FIND("3F",ScheduleCompile!N183)),ISNUMBER(FIND("6F",ScheduleCompile!N183)),ISNUMBER(FIND("7F",ScheduleCompile!N183)),ISNUMBER(FIND("9F",ScheduleCompile!N183)),ISNUMBER(FIND("4F",ScheduleCompile!N183))),VALUE(LEFT(ScheduleCompile!N183,FIND("F",ScheduleCompile!N183)-1)),ScheduleCompile!N183)))))),"",IF(ScheduleCompile!N183="Off",0,IF(ScheduleCompile!N183="On",1,IF(ISNUMBER(ScheduleCompile!N183),ScheduleCompile!N183/1,IF(ISTEXT(ScheduleCompile!N183),IF(OR(ISNUMBER(FIND("5F",ScheduleCompile!N183)),ISNUMBER(FIND("0F",ScheduleCompile!N183)),ISNUMBER(FIND("8F",ScheduleCompile!N183)),ISNUMBER(FIND("1F",ScheduleCompile!N183)),ISNUMBER(FIND("2F",ScheduleCompile!N183)),ISNUMBER(FIND("3F",ScheduleCompile!N183)),ISNUMBER(FIND("6F",ScheduleCompile!N183)),ISNUMBER(FIND("7F",ScheduleCompile!N183)),ISNUMBER(FIND("9F",ScheduleCompile!N183)),ISNUMBER(FIND("4F",ScheduleCompile!N183))),VALUE(LEFT(ScheduleCompile!N183,FIND("F",ScheduleCompile!N183)-1)),ScheduleCompile!N183)))))))</f>
        <v>0.2</v>
      </c>
      <c r="T190" s="1">
        <f>IF(AND(ISERROR(IF(ScheduleCompile!O183="Off",0,IF(ScheduleCompile!O183="On",1,IF(ISNUMBER(ScheduleCompile!O183),ScheduleCompile!O183/1,IF(ISTEXT(ScheduleCompile!O183),IF(OR(ISNUMBER(FIND("5F",ScheduleCompile!O183)),ISNUMBER(FIND("0F",ScheduleCompile!O183)),ISNUMBER(FIND("8F",ScheduleCompile!O183)),ISNUMBER(FIND("1F",ScheduleCompile!O183)),ISNUMBER(FIND("2F",ScheduleCompile!O183)),ISNUMBER(FIND("3F",ScheduleCompile!O183)),ISNUMBER(FIND("6F",ScheduleCompile!O183)),ISNUMBER(FIND("7F",ScheduleCompile!O183)),ISNUMBER(FIND("9F",ScheduleCompile!O183)),ISNUMBER(FIND("4F",ScheduleCompile!O183))),VALUE(LEFT(ScheduleCompile!O183,FIND("F",ScheduleCompile!O183)-1)),ScheduleCompile!O183)))))),ISTEXT(ScheduleCompile!#REF!)),"ENDTABLE",IF(ISERROR(IF(ScheduleCompile!O183="Off",0,IF(ScheduleCompile!O183="On",1,IF(ISNUMBER(ScheduleCompile!O183),ScheduleCompile!O183/1,IF(ISTEXT(ScheduleCompile!O183),IF(OR(ISNUMBER(FIND("5F",ScheduleCompile!O183)),ISNUMBER(FIND("0F",ScheduleCompile!O183)),ISNUMBER(FIND("8F",ScheduleCompile!O183)),ISNUMBER(FIND("1F",ScheduleCompile!O183)),ISNUMBER(FIND("2F",ScheduleCompile!O183)),ISNUMBER(FIND("3F",ScheduleCompile!O183)),ISNUMBER(FIND("6F",ScheduleCompile!O183)),ISNUMBER(FIND("7F",ScheduleCompile!O183)),ISNUMBER(FIND("9F",ScheduleCompile!O183)),ISNUMBER(FIND("4F",ScheduleCompile!O183))),VALUE(LEFT(ScheduleCompile!O183,FIND("F",ScheduleCompile!O183)-1)),ScheduleCompile!O183)))))),"",IF(ScheduleCompile!O183="Off",0,IF(ScheduleCompile!O183="On",1,IF(ISNUMBER(ScheduleCompile!O183),ScheduleCompile!O183/1,IF(ISTEXT(ScheduleCompile!O183),IF(OR(ISNUMBER(FIND("5F",ScheduleCompile!O183)),ISNUMBER(FIND("0F",ScheduleCompile!O183)),ISNUMBER(FIND("8F",ScheduleCompile!O183)),ISNUMBER(FIND("1F",ScheduleCompile!O183)),ISNUMBER(FIND("2F",ScheduleCompile!O183)),ISNUMBER(FIND("3F",ScheduleCompile!O183)),ISNUMBER(FIND("6F",ScheduleCompile!O183)),ISNUMBER(FIND("7F",ScheduleCompile!O183)),ISNUMBER(FIND("9F",ScheduleCompile!O183)),ISNUMBER(FIND("4F",ScheduleCompile!O183))),VALUE(LEFT(ScheduleCompile!O183,FIND("F",ScheduleCompile!O183)-1)),ScheduleCompile!O183)))))))</f>
        <v>0.19</v>
      </c>
      <c r="U190" s="1">
        <f>IF(AND(ISERROR(IF(ScheduleCompile!P183="Off",0,IF(ScheduleCompile!P183="On",1,IF(ISNUMBER(ScheduleCompile!P183),ScheduleCompile!P183/1,IF(ISTEXT(ScheduleCompile!P183),IF(OR(ISNUMBER(FIND("5F",ScheduleCompile!P183)),ISNUMBER(FIND("0F",ScheduleCompile!P183)),ISNUMBER(FIND("8F",ScheduleCompile!P183)),ISNUMBER(FIND("1F",ScheduleCompile!P183)),ISNUMBER(FIND("2F",ScheduleCompile!P183)),ISNUMBER(FIND("3F",ScheduleCompile!P183)),ISNUMBER(FIND("6F",ScheduleCompile!P183)),ISNUMBER(FIND("7F",ScheduleCompile!P183)),ISNUMBER(FIND("9F",ScheduleCompile!P183)),ISNUMBER(FIND("4F",ScheduleCompile!P183))),VALUE(LEFT(ScheduleCompile!P183,FIND("F",ScheduleCompile!P183)-1)),ScheduleCompile!P183)))))),ISTEXT(ScheduleCompile!#REF!)),"ENDTABLE",IF(ISERROR(IF(ScheduleCompile!P183="Off",0,IF(ScheduleCompile!P183="On",1,IF(ISNUMBER(ScheduleCompile!P183),ScheduleCompile!P183/1,IF(ISTEXT(ScheduleCompile!P183),IF(OR(ISNUMBER(FIND("5F",ScheduleCompile!P183)),ISNUMBER(FIND("0F",ScheduleCompile!P183)),ISNUMBER(FIND("8F",ScheduleCompile!P183)),ISNUMBER(FIND("1F",ScheduleCompile!P183)),ISNUMBER(FIND("2F",ScheduleCompile!P183)),ISNUMBER(FIND("3F",ScheduleCompile!P183)),ISNUMBER(FIND("6F",ScheduleCompile!P183)),ISNUMBER(FIND("7F",ScheduleCompile!P183)),ISNUMBER(FIND("9F",ScheduleCompile!P183)),ISNUMBER(FIND("4F",ScheduleCompile!P183))),VALUE(LEFT(ScheduleCompile!P183,FIND("F",ScheduleCompile!P183)-1)),ScheduleCompile!P183)))))),"",IF(ScheduleCompile!P183="Off",0,IF(ScheduleCompile!P183="On",1,IF(ISNUMBER(ScheduleCompile!P183),ScheduleCompile!P183/1,IF(ISTEXT(ScheduleCompile!P183),IF(OR(ISNUMBER(FIND("5F",ScheduleCompile!P183)),ISNUMBER(FIND("0F",ScheduleCompile!P183)),ISNUMBER(FIND("8F",ScheduleCompile!P183)),ISNUMBER(FIND("1F",ScheduleCompile!P183)),ISNUMBER(FIND("2F",ScheduleCompile!P183)),ISNUMBER(FIND("3F",ScheduleCompile!P183)),ISNUMBER(FIND("6F",ScheduleCompile!P183)),ISNUMBER(FIND("7F",ScheduleCompile!P183)),ISNUMBER(FIND("9F",ScheduleCompile!P183)),ISNUMBER(FIND("4F",ScheduleCompile!P183))),VALUE(LEFT(ScheduleCompile!P183,FIND("F",ScheduleCompile!P183)-1)),ScheduleCompile!P183)))))))</f>
        <v>0.15</v>
      </c>
      <c r="V190" s="1">
        <f>IF(AND(ISERROR(IF(ScheduleCompile!Q183="Off",0,IF(ScheduleCompile!Q183="On",1,IF(ISNUMBER(ScheduleCompile!Q183),ScheduleCompile!Q183/1,IF(ISTEXT(ScheduleCompile!Q183),IF(OR(ISNUMBER(FIND("5F",ScheduleCompile!Q183)),ISNUMBER(FIND("0F",ScheduleCompile!Q183)),ISNUMBER(FIND("8F",ScheduleCompile!Q183)),ISNUMBER(FIND("1F",ScheduleCompile!Q183)),ISNUMBER(FIND("2F",ScheduleCompile!Q183)),ISNUMBER(FIND("3F",ScheduleCompile!Q183)),ISNUMBER(FIND("6F",ScheduleCompile!Q183)),ISNUMBER(FIND("7F",ScheduleCompile!Q183)),ISNUMBER(FIND("9F",ScheduleCompile!Q183)),ISNUMBER(FIND("4F",ScheduleCompile!Q183))),VALUE(LEFT(ScheduleCompile!Q183,FIND("F",ScheduleCompile!Q183)-1)),ScheduleCompile!Q183)))))),ISTEXT(ScheduleCompile!#REF!)),"ENDTABLE",IF(ISERROR(IF(ScheduleCompile!Q183="Off",0,IF(ScheduleCompile!Q183="On",1,IF(ISNUMBER(ScheduleCompile!Q183),ScheduleCompile!Q183/1,IF(ISTEXT(ScheduleCompile!Q183),IF(OR(ISNUMBER(FIND("5F",ScheduleCompile!Q183)),ISNUMBER(FIND("0F",ScheduleCompile!Q183)),ISNUMBER(FIND("8F",ScheduleCompile!Q183)),ISNUMBER(FIND("1F",ScheduleCompile!Q183)),ISNUMBER(FIND("2F",ScheduleCompile!Q183)),ISNUMBER(FIND("3F",ScheduleCompile!Q183)),ISNUMBER(FIND("6F",ScheduleCompile!Q183)),ISNUMBER(FIND("7F",ScheduleCompile!Q183)),ISNUMBER(FIND("9F",ScheduleCompile!Q183)),ISNUMBER(FIND("4F",ScheduleCompile!Q183))),VALUE(LEFT(ScheduleCompile!Q183,FIND("F",ScheduleCompile!Q183)-1)),ScheduleCompile!Q183)))))),"",IF(ScheduleCompile!Q183="Off",0,IF(ScheduleCompile!Q183="On",1,IF(ISNUMBER(ScheduleCompile!Q183),ScheduleCompile!Q183/1,IF(ISTEXT(ScheduleCompile!Q183),IF(OR(ISNUMBER(FIND("5F",ScheduleCompile!Q183)),ISNUMBER(FIND("0F",ScheduleCompile!Q183)),ISNUMBER(FIND("8F",ScheduleCompile!Q183)),ISNUMBER(FIND("1F",ScheduleCompile!Q183)),ISNUMBER(FIND("2F",ScheduleCompile!Q183)),ISNUMBER(FIND("3F",ScheduleCompile!Q183)),ISNUMBER(FIND("6F",ScheduleCompile!Q183)),ISNUMBER(FIND("7F",ScheduleCompile!Q183)),ISNUMBER(FIND("9F",ScheduleCompile!Q183)),ISNUMBER(FIND("4F",ScheduleCompile!Q183))),VALUE(LEFT(ScheduleCompile!Q183,FIND("F",ScheduleCompile!Q183)-1)),ScheduleCompile!Q183)))))))</f>
        <v>0.12</v>
      </c>
      <c r="W190" s="1">
        <f>IF(AND(ISERROR(IF(ScheduleCompile!R183="Off",0,IF(ScheduleCompile!R183="On",1,IF(ISNUMBER(ScheduleCompile!R183),ScheduleCompile!R183/1,IF(ISTEXT(ScheduleCompile!R183),IF(OR(ISNUMBER(FIND("5F",ScheduleCompile!R183)),ISNUMBER(FIND("0F",ScheduleCompile!R183)),ISNUMBER(FIND("8F",ScheduleCompile!R183)),ISNUMBER(FIND("1F",ScheduleCompile!R183)),ISNUMBER(FIND("2F",ScheduleCompile!R183)),ISNUMBER(FIND("3F",ScheduleCompile!R183)),ISNUMBER(FIND("6F",ScheduleCompile!R183)),ISNUMBER(FIND("7F",ScheduleCompile!R183)),ISNUMBER(FIND("9F",ScheduleCompile!R183)),ISNUMBER(FIND("4F",ScheduleCompile!R183))),VALUE(LEFT(ScheduleCompile!R183,FIND("F",ScheduleCompile!R183)-1)),ScheduleCompile!R183)))))),ISTEXT(ScheduleCompile!#REF!)),"ENDTABLE",IF(ISERROR(IF(ScheduleCompile!R183="Off",0,IF(ScheduleCompile!R183="On",1,IF(ISNUMBER(ScheduleCompile!R183),ScheduleCompile!R183/1,IF(ISTEXT(ScheduleCompile!R183),IF(OR(ISNUMBER(FIND("5F",ScheduleCompile!R183)),ISNUMBER(FIND("0F",ScheduleCompile!R183)),ISNUMBER(FIND("8F",ScheduleCompile!R183)),ISNUMBER(FIND("1F",ScheduleCompile!R183)),ISNUMBER(FIND("2F",ScheduleCompile!R183)),ISNUMBER(FIND("3F",ScheduleCompile!R183)),ISNUMBER(FIND("6F",ScheduleCompile!R183)),ISNUMBER(FIND("7F",ScheduleCompile!R183)),ISNUMBER(FIND("9F",ScheduleCompile!R183)),ISNUMBER(FIND("4F",ScheduleCompile!R183))),VALUE(LEFT(ScheduleCompile!R183,FIND("F",ScheduleCompile!R183)-1)),ScheduleCompile!R183)))))),"",IF(ScheduleCompile!R183="Off",0,IF(ScheduleCompile!R183="On",1,IF(ISNUMBER(ScheduleCompile!R183),ScheduleCompile!R183/1,IF(ISTEXT(ScheduleCompile!R183),IF(OR(ISNUMBER(FIND("5F",ScheduleCompile!R183)),ISNUMBER(FIND("0F",ScheduleCompile!R183)),ISNUMBER(FIND("8F",ScheduleCompile!R183)),ISNUMBER(FIND("1F",ScheduleCompile!R183)),ISNUMBER(FIND("2F",ScheduleCompile!R183)),ISNUMBER(FIND("3F",ScheduleCompile!R183)),ISNUMBER(FIND("6F",ScheduleCompile!R183)),ISNUMBER(FIND("7F",ScheduleCompile!R183)),ISNUMBER(FIND("9F",ScheduleCompile!R183)),ISNUMBER(FIND("4F",ScheduleCompile!R183))),VALUE(LEFT(ScheduleCompile!R183,FIND("F",ScheduleCompile!R183)-1)),ScheduleCompile!R183)))))))</f>
        <v>0.14000000000000001</v>
      </c>
      <c r="X190" s="1">
        <f>IF(AND(ISERROR(IF(ScheduleCompile!S183="Off",0,IF(ScheduleCompile!S183="On",1,IF(ISNUMBER(ScheduleCompile!S183),ScheduleCompile!S183/1,IF(ISTEXT(ScheduleCompile!S183),IF(OR(ISNUMBER(FIND("5F",ScheduleCompile!S183)),ISNUMBER(FIND("0F",ScheduleCompile!S183)),ISNUMBER(FIND("8F",ScheduleCompile!S183)),ISNUMBER(FIND("1F",ScheduleCompile!S183)),ISNUMBER(FIND("2F",ScheduleCompile!S183)),ISNUMBER(FIND("3F",ScheduleCompile!S183)),ISNUMBER(FIND("6F",ScheduleCompile!S183)),ISNUMBER(FIND("7F",ScheduleCompile!S183)),ISNUMBER(FIND("9F",ScheduleCompile!S183)),ISNUMBER(FIND("4F",ScheduleCompile!S183))),VALUE(LEFT(ScheduleCompile!S183,FIND("F",ScheduleCompile!S183)-1)),ScheduleCompile!S183)))))),ISTEXT(ScheduleCompile!#REF!)),"ENDTABLE",IF(ISERROR(IF(ScheduleCompile!S183="Off",0,IF(ScheduleCompile!S183="On",1,IF(ISNUMBER(ScheduleCompile!S183),ScheduleCompile!S183/1,IF(ISTEXT(ScheduleCompile!S183),IF(OR(ISNUMBER(FIND("5F",ScheduleCompile!S183)),ISNUMBER(FIND("0F",ScheduleCompile!S183)),ISNUMBER(FIND("8F",ScheduleCompile!S183)),ISNUMBER(FIND("1F",ScheduleCompile!S183)),ISNUMBER(FIND("2F",ScheduleCompile!S183)),ISNUMBER(FIND("3F",ScheduleCompile!S183)),ISNUMBER(FIND("6F",ScheduleCompile!S183)),ISNUMBER(FIND("7F",ScheduleCompile!S183)),ISNUMBER(FIND("9F",ScheduleCompile!S183)),ISNUMBER(FIND("4F",ScheduleCompile!S183))),VALUE(LEFT(ScheduleCompile!S183,FIND("F",ScheduleCompile!S183)-1)),ScheduleCompile!S183)))))),"",IF(ScheduleCompile!S183="Off",0,IF(ScheduleCompile!S183="On",1,IF(ISNUMBER(ScheduleCompile!S183),ScheduleCompile!S183/1,IF(ISTEXT(ScheduleCompile!S183),IF(OR(ISNUMBER(FIND("5F",ScheduleCompile!S183)),ISNUMBER(FIND("0F",ScheduleCompile!S183)),ISNUMBER(FIND("8F",ScheduleCompile!S183)),ISNUMBER(FIND("1F",ScheduleCompile!S183)),ISNUMBER(FIND("2F",ScheduleCompile!S183)),ISNUMBER(FIND("3F",ScheduleCompile!S183)),ISNUMBER(FIND("6F",ScheduleCompile!S183)),ISNUMBER(FIND("7F",ScheduleCompile!S183)),ISNUMBER(FIND("9F",ScheduleCompile!S183)),ISNUMBER(FIND("4F",ScheduleCompile!S183))),VALUE(LEFT(ScheduleCompile!S183,FIND("F",ScheduleCompile!S183)-1)),ScheduleCompile!S183)))))))</f>
        <v>7.0000000000000007E-2</v>
      </c>
      <c r="Y190" s="1">
        <f>IF(AND(ISERROR(IF(ScheduleCompile!T183="Off",0,IF(ScheduleCompile!T183="On",1,IF(ISNUMBER(ScheduleCompile!T183),ScheduleCompile!T183/1,IF(ISTEXT(ScheduleCompile!T183),IF(OR(ISNUMBER(FIND("5F",ScheduleCompile!T183)),ISNUMBER(FIND("0F",ScheduleCompile!T183)),ISNUMBER(FIND("8F",ScheduleCompile!T183)),ISNUMBER(FIND("1F",ScheduleCompile!T183)),ISNUMBER(FIND("2F",ScheduleCompile!T183)),ISNUMBER(FIND("3F",ScheduleCompile!T183)),ISNUMBER(FIND("6F",ScheduleCompile!T183)),ISNUMBER(FIND("7F",ScheduleCompile!T183)),ISNUMBER(FIND("9F",ScheduleCompile!T183)),ISNUMBER(FIND("4F",ScheduleCompile!T183))),VALUE(LEFT(ScheduleCompile!T183,FIND("F",ScheduleCompile!T183)-1)),ScheduleCompile!T183)))))),ISTEXT(ScheduleCompile!#REF!)),"ENDTABLE",IF(ISERROR(IF(ScheduleCompile!T183="Off",0,IF(ScheduleCompile!T183="On",1,IF(ISNUMBER(ScheduleCompile!T183),ScheduleCompile!T183/1,IF(ISTEXT(ScheduleCompile!T183),IF(OR(ISNUMBER(FIND("5F",ScheduleCompile!T183)),ISNUMBER(FIND("0F",ScheduleCompile!T183)),ISNUMBER(FIND("8F",ScheduleCompile!T183)),ISNUMBER(FIND("1F",ScheduleCompile!T183)),ISNUMBER(FIND("2F",ScheduleCompile!T183)),ISNUMBER(FIND("3F",ScheduleCompile!T183)),ISNUMBER(FIND("6F",ScheduleCompile!T183)),ISNUMBER(FIND("7F",ScheduleCompile!T183)),ISNUMBER(FIND("9F",ScheduleCompile!T183)),ISNUMBER(FIND("4F",ScheduleCompile!T183))),VALUE(LEFT(ScheduleCompile!T183,FIND("F",ScheduleCompile!T183)-1)),ScheduleCompile!T183)))))),"",IF(ScheduleCompile!T183="Off",0,IF(ScheduleCompile!T183="On",1,IF(ISNUMBER(ScheduleCompile!T183),ScheduleCompile!T183/1,IF(ISTEXT(ScheduleCompile!T183),IF(OR(ISNUMBER(FIND("5F",ScheduleCompile!T183)),ISNUMBER(FIND("0F",ScheduleCompile!T183)),ISNUMBER(FIND("8F",ScheduleCompile!T183)),ISNUMBER(FIND("1F",ScheduleCompile!T183)),ISNUMBER(FIND("2F",ScheduleCompile!T183)),ISNUMBER(FIND("3F",ScheduleCompile!T183)),ISNUMBER(FIND("6F",ScheduleCompile!T183)),ISNUMBER(FIND("7F",ScheduleCompile!T183)),ISNUMBER(FIND("9F",ScheduleCompile!T183)),ISNUMBER(FIND("4F",ScheduleCompile!T183))),VALUE(LEFT(ScheduleCompile!T183,FIND("F",ScheduleCompile!T183)-1)),ScheduleCompile!T183)))))))</f>
        <v>7.0000000000000007E-2</v>
      </c>
      <c r="Z190" s="1">
        <f>IF(AND(ISERROR(IF(ScheduleCompile!U183="Off",0,IF(ScheduleCompile!U183="On",1,IF(ISNUMBER(ScheduleCompile!U183),ScheduleCompile!U183/1,IF(ISTEXT(ScheduleCompile!U183),IF(OR(ISNUMBER(FIND("5F",ScheduleCompile!U183)),ISNUMBER(FIND("0F",ScheduleCompile!U183)),ISNUMBER(FIND("8F",ScheduleCompile!U183)),ISNUMBER(FIND("1F",ScheduleCompile!U183)),ISNUMBER(FIND("2F",ScheduleCompile!U183)),ISNUMBER(FIND("3F",ScheduleCompile!U183)),ISNUMBER(FIND("6F",ScheduleCompile!U183)),ISNUMBER(FIND("7F",ScheduleCompile!U183)),ISNUMBER(FIND("9F",ScheduleCompile!U183)),ISNUMBER(FIND("4F",ScheduleCompile!U183))),VALUE(LEFT(ScheduleCompile!U183,FIND("F",ScheduleCompile!U183)-1)),ScheduleCompile!U183)))))),ISTEXT(ScheduleCompile!#REF!)),"ENDTABLE",IF(ISERROR(IF(ScheduleCompile!U183="Off",0,IF(ScheduleCompile!U183="On",1,IF(ISNUMBER(ScheduleCompile!U183),ScheduleCompile!U183/1,IF(ISTEXT(ScheduleCompile!U183),IF(OR(ISNUMBER(FIND("5F",ScheduleCompile!U183)),ISNUMBER(FIND("0F",ScheduleCompile!U183)),ISNUMBER(FIND("8F",ScheduleCompile!U183)),ISNUMBER(FIND("1F",ScheduleCompile!U183)),ISNUMBER(FIND("2F",ScheduleCompile!U183)),ISNUMBER(FIND("3F",ScheduleCompile!U183)),ISNUMBER(FIND("6F",ScheduleCompile!U183)),ISNUMBER(FIND("7F",ScheduleCompile!U183)),ISNUMBER(FIND("9F",ScheduleCompile!U183)),ISNUMBER(FIND("4F",ScheduleCompile!U183))),VALUE(LEFT(ScheduleCompile!U183,FIND("F",ScheduleCompile!U183)-1)),ScheduleCompile!U183)))))),"",IF(ScheduleCompile!U183="Off",0,IF(ScheduleCompile!U183="On",1,IF(ISNUMBER(ScheduleCompile!U183),ScheduleCompile!U183/1,IF(ISTEXT(ScheduleCompile!U183),IF(OR(ISNUMBER(FIND("5F",ScheduleCompile!U183)),ISNUMBER(FIND("0F",ScheduleCompile!U183)),ISNUMBER(FIND("8F",ScheduleCompile!U183)),ISNUMBER(FIND("1F",ScheduleCompile!U183)),ISNUMBER(FIND("2F",ScheduleCompile!U183)),ISNUMBER(FIND("3F",ScheduleCompile!U183)),ISNUMBER(FIND("6F",ScheduleCompile!U183)),ISNUMBER(FIND("7F",ScheduleCompile!U183)),ISNUMBER(FIND("9F",ScheduleCompile!U183)),ISNUMBER(FIND("4F",ScheduleCompile!U183))),VALUE(LEFT(ScheduleCompile!U183,FIND("F",ScheduleCompile!U183)-1)),ScheduleCompile!U183)))))))</f>
        <v>7.0000000000000007E-2</v>
      </c>
      <c r="AA190" s="1">
        <f>IF(AND(ISERROR(IF(ScheduleCompile!V183="Off",0,IF(ScheduleCompile!V183="On",1,IF(ISNUMBER(ScheduleCompile!V183),ScheduleCompile!V183/1,IF(ISTEXT(ScheduleCompile!V183),IF(OR(ISNUMBER(FIND("5F",ScheduleCompile!V183)),ISNUMBER(FIND("0F",ScheduleCompile!V183)),ISNUMBER(FIND("8F",ScheduleCompile!V183)),ISNUMBER(FIND("1F",ScheduleCompile!V183)),ISNUMBER(FIND("2F",ScheduleCompile!V183)),ISNUMBER(FIND("3F",ScheduleCompile!V183)),ISNUMBER(FIND("6F",ScheduleCompile!V183)),ISNUMBER(FIND("7F",ScheduleCompile!V183)),ISNUMBER(FIND("9F",ScheduleCompile!V183)),ISNUMBER(FIND("4F",ScheduleCompile!V183))),VALUE(LEFT(ScheduleCompile!V183,FIND("F",ScheduleCompile!V183)-1)),ScheduleCompile!V183)))))),ISTEXT(ScheduleCompile!#REF!)),"ENDTABLE",IF(ISERROR(IF(ScheduleCompile!V183="Off",0,IF(ScheduleCompile!V183="On",1,IF(ISNUMBER(ScheduleCompile!V183),ScheduleCompile!V183/1,IF(ISTEXT(ScheduleCompile!V183),IF(OR(ISNUMBER(FIND("5F",ScheduleCompile!V183)),ISNUMBER(FIND("0F",ScheduleCompile!V183)),ISNUMBER(FIND("8F",ScheduleCompile!V183)),ISNUMBER(FIND("1F",ScheduleCompile!V183)),ISNUMBER(FIND("2F",ScheduleCompile!V183)),ISNUMBER(FIND("3F",ScheduleCompile!V183)),ISNUMBER(FIND("6F",ScheduleCompile!V183)),ISNUMBER(FIND("7F",ScheduleCompile!V183)),ISNUMBER(FIND("9F",ScheduleCompile!V183)),ISNUMBER(FIND("4F",ScheduleCompile!V183))),VALUE(LEFT(ScheduleCompile!V183,FIND("F",ScheduleCompile!V183)-1)),ScheduleCompile!V183)))))),"",IF(ScheduleCompile!V183="Off",0,IF(ScheduleCompile!V183="On",1,IF(ISNUMBER(ScheduleCompile!V183),ScheduleCompile!V183/1,IF(ISTEXT(ScheduleCompile!V183),IF(OR(ISNUMBER(FIND("5F",ScheduleCompile!V183)),ISNUMBER(FIND("0F",ScheduleCompile!V183)),ISNUMBER(FIND("8F",ScheduleCompile!V183)),ISNUMBER(FIND("1F",ScheduleCompile!V183)),ISNUMBER(FIND("2F",ScheduleCompile!V183)),ISNUMBER(FIND("3F",ScheduleCompile!V183)),ISNUMBER(FIND("6F",ScheduleCompile!V183)),ISNUMBER(FIND("7F",ScheduleCompile!V183)),ISNUMBER(FIND("9F",ScheduleCompile!V183)),ISNUMBER(FIND("4F",ScheduleCompile!V183))),VALUE(LEFT(ScheduleCompile!V183,FIND("F",ScheduleCompile!V183)-1)),ScheduleCompile!V183)))))))</f>
        <v>7.0000000000000007E-2</v>
      </c>
      <c r="AB190" s="1">
        <f>IF(AND(ISERROR(IF(ScheduleCompile!W183="Off",0,IF(ScheduleCompile!W183="On",1,IF(ISNUMBER(ScheduleCompile!W183),ScheduleCompile!W183/1,IF(ISTEXT(ScheduleCompile!W183),IF(OR(ISNUMBER(FIND("5F",ScheduleCompile!W183)),ISNUMBER(FIND("0F",ScheduleCompile!W183)),ISNUMBER(FIND("8F",ScheduleCompile!W183)),ISNUMBER(FIND("1F",ScheduleCompile!W183)),ISNUMBER(FIND("2F",ScheduleCompile!W183)),ISNUMBER(FIND("3F",ScheduleCompile!W183)),ISNUMBER(FIND("6F",ScheduleCompile!W183)),ISNUMBER(FIND("7F",ScheduleCompile!W183)),ISNUMBER(FIND("9F",ScheduleCompile!W183)),ISNUMBER(FIND("4F",ScheduleCompile!W183))),VALUE(LEFT(ScheduleCompile!W183,FIND("F",ScheduleCompile!W183)-1)),ScheduleCompile!W183)))))),ISTEXT(ScheduleCompile!#REF!)),"ENDTABLE",IF(ISERROR(IF(ScheduleCompile!W183="Off",0,IF(ScheduleCompile!W183="On",1,IF(ISNUMBER(ScheduleCompile!W183),ScheduleCompile!W183/1,IF(ISTEXT(ScheduleCompile!W183),IF(OR(ISNUMBER(FIND("5F",ScheduleCompile!W183)),ISNUMBER(FIND("0F",ScheduleCompile!W183)),ISNUMBER(FIND("8F",ScheduleCompile!W183)),ISNUMBER(FIND("1F",ScheduleCompile!W183)),ISNUMBER(FIND("2F",ScheduleCompile!W183)),ISNUMBER(FIND("3F",ScheduleCompile!W183)),ISNUMBER(FIND("6F",ScheduleCompile!W183)),ISNUMBER(FIND("7F",ScheduleCompile!W183)),ISNUMBER(FIND("9F",ScheduleCompile!W183)),ISNUMBER(FIND("4F",ScheduleCompile!W183))),VALUE(LEFT(ScheduleCompile!W183,FIND("F",ScheduleCompile!W183)-1)),ScheduleCompile!W183)))))),"",IF(ScheduleCompile!W183="Off",0,IF(ScheduleCompile!W183="On",1,IF(ISNUMBER(ScheduleCompile!W183),ScheduleCompile!W183/1,IF(ISTEXT(ScheduleCompile!W183),IF(OR(ISNUMBER(FIND("5F",ScheduleCompile!W183)),ISNUMBER(FIND("0F",ScheduleCompile!W183)),ISNUMBER(FIND("8F",ScheduleCompile!W183)),ISNUMBER(FIND("1F",ScheduleCompile!W183)),ISNUMBER(FIND("2F",ScheduleCompile!W183)),ISNUMBER(FIND("3F",ScheduleCompile!W183)),ISNUMBER(FIND("6F",ScheduleCompile!W183)),ISNUMBER(FIND("7F",ScheduleCompile!W183)),ISNUMBER(FIND("9F",ScheduleCompile!W183)),ISNUMBER(FIND("4F",ScheduleCompile!W183))),VALUE(LEFT(ScheduleCompile!W183,FIND("F",ScheduleCompile!W183)-1)),ScheduleCompile!W183)))))))</f>
        <v>0.09</v>
      </c>
      <c r="AC190" s="1">
        <f>IF(AND(ISERROR(IF(ScheduleCompile!X183="Off",0,IF(ScheduleCompile!X183="On",1,IF(ISNUMBER(ScheduleCompile!X183),ScheduleCompile!X183/1,IF(ISTEXT(ScheduleCompile!X183),IF(OR(ISNUMBER(FIND("5F",ScheduleCompile!X183)),ISNUMBER(FIND("0F",ScheduleCompile!X183)),ISNUMBER(FIND("8F",ScheduleCompile!X183)),ISNUMBER(FIND("1F",ScheduleCompile!X183)),ISNUMBER(FIND("2F",ScheduleCompile!X183)),ISNUMBER(FIND("3F",ScheduleCompile!X183)),ISNUMBER(FIND("6F",ScheduleCompile!X183)),ISNUMBER(FIND("7F",ScheduleCompile!X183)),ISNUMBER(FIND("9F",ScheduleCompile!X183)),ISNUMBER(FIND("4F",ScheduleCompile!X183))),VALUE(LEFT(ScheduleCompile!X183,FIND("F",ScheduleCompile!X183)-1)),ScheduleCompile!X183)))))),ISTEXT(ScheduleCompile!#REF!)),"ENDTABLE",IF(ISERROR(IF(ScheduleCompile!X183="Off",0,IF(ScheduleCompile!X183="On",1,IF(ISNUMBER(ScheduleCompile!X183),ScheduleCompile!X183/1,IF(ISTEXT(ScheduleCompile!X183),IF(OR(ISNUMBER(FIND("5F",ScheduleCompile!X183)),ISNUMBER(FIND("0F",ScheduleCompile!X183)),ISNUMBER(FIND("8F",ScheduleCompile!X183)),ISNUMBER(FIND("1F",ScheduleCompile!X183)),ISNUMBER(FIND("2F",ScheduleCompile!X183)),ISNUMBER(FIND("3F",ScheduleCompile!X183)),ISNUMBER(FIND("6F",ScheduleCompile!X183)),ISNUMBER(FIND("7F",ScheduleCompile!X183)),ISNUMBER(FIND("9F",ScheduleCompile!X183)),ISNUMBER(FIND("4F",ScheduleCompile!X183))),VALUE(LEFT(ScheduleCompile!X183,FIND("F",ScheduleCompile!X183)-1)),ScheduleCompile!X183)))))),"",IF(ScheduleCompile!X183="Off",0,IF(ScheduleCompile!X183="On",1,IF(ISNUMBER(ScheduleCompile!X183),ScheduleCompile!X183/1,IF(ISTEXT(ScheduleCompile!X183),IF(OR(ISNUMBER(FIND("5F",ScheduleCompile!X183)),ISNUMBER(FIND("0F",ScheduleCompile!X183)),ISNUMBER(FIND("8F",ScheduleCompile!X183)),ISNUMBER(FIND("1F",ScheduleCompile!X183)),ISNUMBER(FIND("2F",ScheduleCompile!X183)),ISNUMBER(FIND("3F",ScheduleCompile!X183)),ISNUMBER(FIND("6F",ScheduleCompile!X183)),ISNUMBER(FIND("7F",ScheduleCompile!X183)),ISNUMBER(FIND("9F",ScheduleCompile!X183)),ISNUMBER(FIND("4F",ScheduleCompile!X183))),VALUE(LEFT(ScheduleCompile!X183,FIND("F",ScheduleCompile!X183)-1)),ScheduleCompile!X183)))))))</f>
        <v>0.05</v>
      </c>
      <c r="AD190" s="1">
        <f>IF(AND(ISERROR(IF(ScheduleCompile!Y183="Off",0,IF(ScheduleCompile!Y183="On",1,IF(ISNUMBER(ScheduleCompile!Y183),ScheduleCompile!Y183/1,IF(ISTEXT(ScheduleCompile!Y183),IF(OR(ISNUMBER(FIND("5F",ScheduleCompile!Y183)),ISNUMBER(FIND("0F",ScheduleCompile!Y183)),ISNUMBER(FIND("8F",ScheduleCompile!Y183)),ISNUMBER(FIND("1F",ScheduleCompile!Y183)),ISNUMBER(FIND("2F",ScheduleCompile!Y183)),ISNUMBER(FIND("3F",ScheduleCompile!Y183)),ISNUMBER(FIND("6F",ScheduleCompile!Y183)),ISNUMBER(FIND("7F",ScheduleCompile!Y183)),ISNUMBER(FIND("9F",ScheduleCompile!Y183)),ISNUMBER(FIND("4F",ScheduleCompile!Y183))),VALUE(LEFT(ScheduleCompile!Y183,FIND("F",ScheduleCompile!Y183)-1)),ScheduleCompile!Y183)))))),ISTEXT(ScheduleCompile!#REF!)),"ENDTABLE",IF(ISERROR(IF(ScheduleCompile!Y183="Off",0,IF(ScheduleCompile!Y183="On",1,IF(ISNUMBER(ScheduleCompile!Y183),ScheduleCompile!Y183/1,IF(ISTEXT(ScheduleCompile!Y183),IF(OR(ISNUMBER(FIND("5F",ScheduleCompile!Y183)),ISNUMBER(FIND("0F",ScheduleCompile!Y183)),ISNUMBER(FIND("8F",ScheduleCompile!Y183)),ISNUMBER(FIND("1F",ScheduleCompile!Y183)),ISNUMBER(FIND("2F",ScheduleCompile!Y183)),ISNUMBER(FIND("3F",ScheduleCompile!Y183)),ISNUMBER(FIND("6F",ScheduleCompile!Y183)),ISNUMBER(FIND("7F",ScheduleCompile!Y183)),ISNUMBER(FIND("9F",ScheduleCompile!Y183)),ISNUMBER(FIND("4F",ScheduleCompile!Y183))),VALUE(LEFT(ScheduleCompile!Y183,FIND("F",ScheduleCompile!Y183)-1)),ScheduleCompile!Y183)))))),"",IF(ScheduleCompile!Y183="Off",0,IF(ScheduleCompile!Y183="On",1,IF(ISNUMBER(ScheduleCompile!Y183),ScheduleCompile!Y183/1,IF(ISTEXT(ScheduleCompile!Y183),IF(OR(ISNUMBER(FIND("5F",ScheduleCompile!Y183)),ISNUMBER(FIND("0F",ScheduleCompile!Y183)),ISNUMBER(FIND("8F",ScheduleCompile!Y183)),ISNUMBER(FIND("1F",ScheduleCompile!Y183)),ISNUMBER(FIND("2F",ScheduleCompile!Y183)),ISNUMBER(FIND("3F",ScheduleCompile!Y183)),ISNUMBER(FIND("6F",ScheduleCompile!Y183)),ISNUMBER(FIND("7F",ScheduleCompile!Y183)),ISNUMBER(FIND("9F",ScheduleCompile!Y183)),ISNUMBER(FIND("4F",ScheduleCompile!Y183))),VALUE(LEFT(ScheduleCompile!Y183,FIND("F",ScheduleCompile!Y183)-1)),ScheduleCompile!Y183)))))))</f>
        <v>0.05</v>
      </c>
    </row>
    <row r="191" spans="1:30" x14ac:dyDescent="0.25">
      <c r="A191" t="str">
        <f t="shared" si="8"/>
        <v>SchDay "ManufacturingServiceHotWaterSun"  Type = "Fraction" Hr = (0.04, 0.04, 0.04, 0.04, 0.04, 0.07, 0.04, 0.04, 0.04, 0.04, 0.04, 0.06, 0.06, 0.09, 0.06, 0.04, 0.04, 0.04, 0.04, 0.04, 0.04, 0.07, 0.04, 0.04) ..</v>
      </c>
      <c r="B191" s="1" t="s">
        <v>623</v>
      </c>
      <c r="C191" t="str">
        <f t="shared" si="9"/>
        <v xml:space="preserve">SchDay "ManufacturingServiceHotWaterSun"  Type = "Fraction" Hr = </v>
      </c>
      <c r="D191" t="str">
        <f t="shared" si="10"/>
        <v>(0.04, 0.04, 0.04, 0.04, 0.04, 0.07, 0.04, 0.04, 0.04, 0.04, 0.04, 0.06, 0.06, 0.09, 0.06, 0.04, 0.04, 0.04, 0.04, 0.04, 0.04, 0.07, 0.04, 0.04) ..</v>
      </c>
      <c r="E191" s="30" t="str">
        <f>ScheduleCompile!A184</f>
        <v>ManufacturingServiceHotWaterSun</v>
      </c>
      <c r="F191" t="str">
        <f t="shared" si="11"/>
        <v>Fraction</v>
      </c>
      <c r="G191" s="1">
        <f>IF(AND(ISERROR(IF(ScheduleCompile!B184="Off",0,IF(ScheduleCompile!B184="On",1,IF(ISNUMBER(ScheduleCompile!B184),ScheduleCompile!B184/1,IF(ISTEXT(ScheduleCompile!B184),IF(OR(ISNUMBER(FIND("5F",ScheduleCompile!B184)),ISNUMBER(FIND("0F",ScheduleCompile!B184)),ISNUMBER(FIND("8F",ScheduleCompile!B184)),ISNUMBER(FIND("1F",ScheduleCompile!B184)),ISNUMBER(FIND("2F",ScheduleCompile!B184)),ISNUMBER(FIND("3F",ScheduleCompile!B184)),ISNUMBER(FIND("6F",ScheduleCompile!B184)),ISNUMBER(FIND("7F",ScheduleCompile!B184)),ISNUMBER(FIND("9F",ScheduleCompile!B184)),ISNUMBER(FIND("4F",ScheduleCompile!B184))),VALUE(LEFT(ScheduleCompile!B184,FIND("F",ScheduleCompile!B184)-1)),ScheduleCompile!B184)))))),ISTEXT(ScheduleCompile!#REF!)),"ENDTABLE",IF(ISERROR(IF(ScheduleCompile!B184="Off",0,IF(ScheduleCompile!B184="On",1,IF(ISNUMBER(ScheduleCompile!B184),ScheduleCompile!B184/1,IF(ISTEXT(ScheduleCompile!B184),IF(OR(ISNUMBER(FIND("5F",ScheduleCompile!B184)),ISNUMBER(FIND("0F",ScheduleCompile!B184)),ISNUMBER(FIND("8F",ScheduleCompile!B184)),ISNUMBER(FIND("1F",ScheduleCompile!B184)),ISNUMBER(FIND("2F",ScheduleCompile!B184)),ISNUMBER(FIND("3F",ScheduleCompile!B184)),ISNUMBER(FIND("6F",ScheduleCompile!B184)),ISNUMBER(FIND("7F",ScheduleCompile!B184)),ISNUMBER(FIND("9F",ScheduleCompile!B184)),ISNUMBER(FIND("4F",ScheduleCompile!B184))),VALUE(LEFT(ScheduleCompile!B184,FIND("F",ScheduleCompile!B184)-1)),ScheduleCompile!B184)))))),"",IF(ScheduleCompile!B184="Off",0,IF(ScheduleCompile!B184="On",1,IF(ISNUMBER(ScheduleCompile!B184),ScheduleCompile!B184/1,IF(ISTEXT(ScheduleCompile!B184),IF(OR(ISNUMBER(FIND("5F",ScheduleCompile!B184)),ISNUMBER(FIND("0F",ScheduleCompile!B184)),ISNUMBER(FIND("8F",ScheduleCompile!B184)),ISNUMBER(FIND("1F",ScheduleCompile!B184)),ISNUMBER(FIND("2F",ScheduleCompile!B184)),ISNUMBER(FIND("3F",ScheduleCompile!B184)),ISNUMBER(FIND("6F",ScheduleCompile!B184)),ISNUMBER(FIND("7F",ScheduleCompile!B184)),ISNUMBER(FIND("9F",ScheduleCompile!B184)),ISNUMBER(FIND("4F",ScheduleCompile!B184))),VALUE(LEFT(ScheduleCompile!B184,FIND("F",ScheduleCompile!B184)-1)),ScheduleCompile!B184)))))))</f>
        <v>0.04</v>
      </c>
      <c r="H191" s="1">
        <f>IF(AND(ISERROR(IF(ScheduleCompile!C184="Off",0,IF(ScheduleCompile!C184="On",1,IF(ISNUMBER(ScheduleCompile!C184),ScheduleCompile!C184/1,IF(ISTEXT(ScheduleCompile!C184),IF(OR(ISNUMBER(FIND("5F",ScheduleCompile!C184)),ISNUMBER(FIND("0F",ScheduleCompile!C184)),ISNUMBER(FIND("8F",ScheduleCompile!C184)),ISNUMBER(FIND("1F",ScheduleCompile!C184)),ISNUMBER(FIND("2F",ScheduleCompile!C184)),ISNUMBER(FIND("3F",ScheduleCompile!C184)),ISNUMBER(FIND("6F",ScheduleCompile!C184)),ISNUMBER(FIND("7F",ScheduleCompile!C184)),ISNUMBER(FIND("9F",ScheduleCompile!C184)),ISNUMBER(FIND("4F",ScheduleCompile!C184))),VALUE(LEFT(ScheduleCompile!C184,FIND("F",ScheduleCompile!C184)-1)),ScheduleCompile!C184)))))),ISTEXT(ScheduleCompile!#REF!)),"ENDTABLE",IF(ISERROR(IF(ScheduleCompile!C184="Off",0,IF(ScheduleCompile!C184="On",1,IF(ISNUMBER(ScheduleCompile!C184),ScheduleCompile!C184/1,IF(ISTEXT(ScheduleCompile!C184),IF(OR(ISNUMBER(FIND("5F",ScheduleCompile!C184)),ISNUMBER(FIND("0F",ScheduleCompile!C184)),ISNUMBER(FIND("8F",ScheduleCompile!C184)),ISNUMBER(FIND("1F",ScheduleCompile!C184)),ISNUMBER(FIND("2F",ScheduleCompile!C184)),ISNUMBER(FIND("3F",ScheduleCompile!C184)),ISNUMBER(FIND("6F",ScheduleCompile!C184)),ISNUMBER(FIND("7F",ScheduleCompile!C184)),ISNUMBER(FIND("9F",ScheduleCompile!C184)),ISNUMBER(FIND("4F",ScheduleCompile!C184))),VALUE(LEFT(ScheduleCompile!C184,FIND("F",ScheduleCompile!C184)-1)),ScheduleCompile!C184)))))),"",IF(ScheduleCompile!C184="Off",0,IF(ScheduleCompile!C184="On",1,IF(ISNUMBER(ScheduleCompile!C184),ScheduleCompile!C184/1,IF(ISTEXT(ScheduleCompile!C184),IF(OR(ISNUMBER(FIND("5F",ScheduleCompile!C184)),ISNUMBER(FIND("0F",ScheduleCompile!C184)),ISNUMBER(FIND("8F",ScheduleCompile!C184)),ISNUMBER(FIND("1F",ScheduleCompile!C184)),ISNUMBER(FIND("2F",ScheduleCompile!C184)),ISNUMBER(FIND("3F",ScheduleCompile!C184)),ISNUMBER(FIND("6F",ScheduleCompile!C184)),ISNUMBER(FIND("7F",ScheduleCompile!C184)),ISNUMBER(FIND("9F",ScheduleCompile!C184)),ISNUMBER(FIND("4F",ScheduleCompile!C184))),VALUE(LEFT(ScheduleCompile!C184,FIND("F",ScheduleCompile!C184)-1)),ScheduleCompile!C184)))))))</f>
        <v>0.04</v>
      </c>
      <c r="I191" s="1">
        <f>IF(AND(ISERROR(IF(ScheduleCompile!D184="Off",0,IF(ScheduleCompile!D184="On",1,IF(ISNUMBER(ScheduleCompile!D184),ScheduleCompile!D184/1,IF(ISTEXT(ScheduleCompile!D184),IF(OR(ISNUMBER(FIND("5F",ScheduleCompile!D184)),ISNUMBER(FIND("0F",ScheduleCompile!D184)),ISNUMBER(FIND("8F",ScheduleCompile!D184)),ISNUMBER(FIND("1F",ScheduleCompile!D184)),ISNUMBER(FIND("2F",ScheduleCompile!D184)),ISNUMBER(FIND("3F",ScheduleCompile!D184)),ISNUMBER(FIND("6F",ScheduleCompile!D184)),ISNUMBER(FIND("7F",ScheduleCompile!D184)),ISNUMBER(FIND("9F",ScheduleCompile!D184)),ISNUMBER(FIND("4F",ScheduleCompile!D184))),VALUE(LEFT(ScheduleCompile!D184,FIND("F",ScheduleCompile!D184)-1)),ScheduleCompile!D184)))))),ISTEXT(ScheduleCompile!#REF!)),"ENDTABLE",IF(ISERROR(IF(ScheduleCompile!D184="Off",0,IF(ScheduleCompile!D184="On",1,IF(ISNUMBER(ScheduleCompile!D184),ScheduleCompile!D184/1,IF(ISTEXT(ScheduleCompile!D184),IF(OR(ISNUMBER(FIND("5F",ScheduleCompile!D184)),ISNUMBER(FIND("0F",ScheduleCompile!D184)),ISNUMBER(FIND("8F",ScheduleCompile!D184)),ISNUMBER(FIND("1F",ScheduleCompile!D184)),ISNUMBER(FIND("2F",ScheduleCompile!D184)),ISNUMBER(FIND("3F",ScheduleCompile!D184)),ISNUMBER(FIND("6F",ScheduleCompile!D184)),ISNUMBER(FIND("7F",ScheduleCompile!D184)),ISNUMBER(FIND("9F",ScheduleCompile!D184)),ISNUMBER(FIND("4F",ScheduleCompile!D184))),VALUE(LEFT(ScheduleCompile!D184,FIND("F",ScheduleCompile!D184)-1)),ScheduleCompile!D184)))))),"",IF(ScheduleCompile!D184="Off",0,IF(ScheduleCompile!D184="On",1,IF(ISNUMBER(ScheduleCompile!D184),ScheduleCompile!D184/1,IF(ISTEXT(ScheduleCompile!D184),IF(OR(ISNUMBER(FIND("5F",ScheduleCompile!D184)),ISNUMBER(FIND("0F",ScheduleCompile!D184)),ISNUMBER(FIND("8F",ScheduleCompile!D184)),ISNUMBER(FIND("1F",ScheduleCompile!D184)),ISNUMBER(FIND("2F",ScheduleCompile!D184)),ISNUMBER(FIND("3F",ScheduleCompile!D184)),ISNUMBER(FIND("6F",ScheduleCompile!D184)),ISNUMBER(FIND("7F",ScheduleCompile!D184)),ISNUMBER(FIND("9F",ScheduleCompile!D184)),ISNUMBER(FIND("4F",ScheduleCompile!D184))),VALUE(LEFT(ScheduleCompile!D184,FIND("F",ScheduleCompile!D184)-1)),ScheduleCompile!D184)))))))</f>
        <v>0.04</v>
      </c>
      <c r="J191" s="1">
        <f>IF(AND(ISERROR(IF(ScheduleCompile!E184="Off",0,IF(ScheduleCompile!E184="On",1,IF(ISNUMBER(ScheduleCompile!E184),ScheduleCompile!E184/1,IF(ISTEXT(ScheduleCompile!E184),IF(OR(ISNUMBER(FIND("5F",ScheduleCompile!E184)),ISNUMBER(FIND("0F",ScheduleCompile!E184)),ISNUMBER(FIND("8F",ScheduleCompile!E184)),ISNUMBER(FIND("1F",ScheduleCompile!E184)),ISNUMBER(FIND("2F",ScheduleCompile!E184)),ISNUMBER(FIND("3F",ScheduleCompile!E184)),ISNUMBER(FIND("6F",ScheduleCompile!E184)),ISNUMBER(FIND("7F",ScheduleCompile!E184)),ISNUMBER(FIND("9F",ScheduleCompile!E184)),ISNUMBER(FIND("4F",ScheduleCompile!E184))),VALUE(LEFT(ScheduleCompile!E184,FIND("F",ScheduleCompile!E184)-1)),ScheduleCompile!E184)))))),ISTEXT(ScheduleCompile!#REF!)),"ENDTABLE",IF(ISERROR(IF(ScheduleCompile!E184="Off",0,IF(ScheduleCompile!E184="On",1,IF(ISNUMBER(ScheduleCompile!E184),ScheduleCompile!E184/1,IF(ISTEXT(ScheduleCompile!E184),IF(OR(ISNUMBER(FIND("5F",ScheduleCompile!E184)),ISNUMBER(FIND("0F",ScheduleCompile!E184)),ISNUMBER(FIND("8F",ScheduleCompile!E184)),ISNUMBER(FIND("1F",ScheduleCompile!E184)),ISNUMBER(FIND("2F",ScheduleCompile!E184)),ISNUMBER(FIND("3F",ScheduleCompile!E184)),ISNUMBER(FIND("6F",ScheduleCompile!E184)),ISNUMBER(FIND("7F",ScheduleCompile!E184)),ISNUMBER(FIND("9F",ScheduleCompile!E184)),ISNUMBER(FIND("4F",ScheduleCompile!E184))),VALUE(LEFT(ScheduleCompile!E184,FIND("F",ScheduleCompile!E184)-1)),ScheduleCompile!E184)))))),"",IF(ScheduleCompile!E184="Off",0,IF(ScheduleCompile!E184="On",1,IF(ISNUMBER(ScheduleCompile!E184),ScheduleCompile!E184/1,IF(ISTEXT(ScheduleCompile!E184),IF(OR(ISNUMBER(FIND("5F",ScheduleCompile!E184)),ISNUMBER(FIND("0F",ScheduleCompile!E184)),ISNUMBER(FIND("8F",ScheduleCompile!E184)),ISNUMBER(FIND("1F",ScheduleCompile!E184)),ISNUMBER(FIND("2F",ScheduleCompile!E184)),ISNUMBER(FIND("3F",ScheduleCompile!E184)),ISNUMBER(FIND("6F",ScheduleCompile!E184)),ISNUMBER(FIND("7F",ScheduleCompile!E184)),ISNUMBER(FIND("9F",ScheduleCompile!E184)),ISNUMBER(FIND("4F",ScheduleCompile!E184))),VALUE(LEFT(ScheduleCompile!E184,FIND("F",ScheduleCompile!E184)-1)),ScheduleCompile!E184)))))))</f>
        <v>0.04</v>
      </c>
      <c r="K191" s="1">
        <f>IF(AND(ISERROR(IF(ScheduleCompile!F184="Off",0,IF(ScheduleCompile!F184="On",1,IF(ISNUMBER(ScheduleCompile!F184),ScheduleCompile!F184/1,IF(ISTEXT(ScheduleCompile!F184),IF(OR(ISNUMBER(FIND("5F",ScheduleCompile!F184)),ISNUMBER(FIND("0F",ScheduleCompile!F184)),ISNUMBER(FIND("8F",ScheduleCompile!F184)),ISNUMBER(FIND("1F",ScheduleCompile!F184)),ISNUMBER(FIND("2F",ScheduleCompile!F184)),ISNUMBER(FIND("3F",ScheduleCompile!F184)),ISNUMBER(FIND("6F",ScheduleCompile!F184)),ISNUMBER(FIND("7F",ScheduleCompile!F184)),ISNUMBER(FIND("9F",ScheduleCompile!F184)),ISNUMBER(FIND("4F",ScheduleCompile!F184))),VALUE(LEFT(ScheduleCompile!F184,FIND("F",ScheduleCompile!F184)-1)),ScheduleCompile!F184)))))),ISTEXT(ScheduleCompile!#REF!)),"ENDTABLE",IF(ISERROR(IF(ScheduleCompile!F184="Off",0,IF(ScheduleCompile!F184="On",1,IF(ISNUMBER(ScheduleCompile!F184),ScheduleCompile!F184/1,IF(ISTEXT(ScheduleCompile!F184),IF(OR(ISNUMBER(FIND("5F",ScheduleCompile!F184)),ISNUMBER(FIND("0F",ScheduleCompile!F184)),ISNUMBER(FIND("8F",ScheduleCompile!F184)),ISNUMBER(FIND("1F",ScheduleCompile!F184)),ISNUMBER(FIND("2F",ScheduleCompile!F184)),ISNUMBER(FIND("3F",ScheduleCompile!F184)),ISNUMBER(FIND("6F",ScheduleCompile!F184)),ISNUMBER(FIND("7F",ScheduleCompile!F184)),ISNUMBER(FIND("9F",ScheduleCompile!F184)),ISNUMBER(FIND("4F",ScheduleCompile!F184))),VALUE(LEFT(ScheduleCompile!F184,FIND("F",ScheduleCompile!F184)-1)),ScheduleCompile!F184)))))),"",IF(ScheduleCompile!F184="Off",0,IF(ScheduleCompile!F184="On",1,IF(ISNUMBER(ScheduleCompile!F184),ScheduleCompile!F184/1,IF(ISTEXT(ScheduleCompile!F184),IF(OR(ISNUMBER(FIND("5F",ScheduleCompile!F184)),ISNUMBER(FIND("0F",ScheduleCompile!F184)),ISNUMBER(FIND("8F",ScheduleCompile!F184)),ISNUMBER(FIND("1F",ScheduleCompile!F184)),ISNUMBER(FIND("2F",ScheduleCompile!F184)),ISNUMBER(FIND("3F",ScheduleCompile!F184)),ISNUMBER(FIND("6F",ScheduleCompile!F184)),ISNUMBER(FIND("7F",ScheduleCompile!F184)),ISNUMBER(FIND("9F",ScheduleCompile!F184)),ISNUMBER(FIND("4F",ScheduleCompile!F184))),VALUE(LEFT(ScheduleCompile!F184,FIND("F",ScheduleCompile!F184)-1)),ScheduleCompile!F184)))))))</f>
        <v>0.04</v>
      </c>
      <c r="L191" s="1">
        <f>IF(AND(ISERROR(IF(ScheduleCompile!G184="Off",0,IF(ScheduleCompile!G184="On",1,IF(ISNUMBER(ScheduleCompile!G184),ScheduleCompile!G184/1,IF(ISTEXT(ScheduleCompile!G184),IF(OR(ISNUMBER(FIND("5F",ScheduleCompile!G184)),ISNUMBER(FIND("0F",ScheduleCompile!G184)),ISNUMBER(FIND("8F",ScheduleCompile!G184)),ISNUMBER(FIND("1F",ScheduleCompile!G184)),ISNUMBER(FIND("2F",ScheduleCompile!G184)),ISNUMBER(FIND("3F",ScheduleCompile!G184)),ISNUMBER(FIND("6F",ScheduleCompile!G184)),ISNUMBER(FIND("7F",ScheduleCompile!G184)),ISNUMBER(FIND("9F",ScheduleCompile!G184)),ISNUMBER(FIND("4F",ScheduleCompile!G184))),VALUE(LEFT(ScheduleCompile!G184,FIND("F",ScheduleCompile!G184)-1)),ScheduleCompile!G184)))))),ISTEXT(ScheduleCompile!#REF!)),"ENDTABLE",IF(ISERROR(IF(ScheduleCompile!G184="Off",0,IF(ScheduleCompile!G184="On",1,IF(ISNUMBER(ScheduleCompile!G184),ScheduleCompile!G184/1,IF(ISTEXT(ScheduleCompile!G184),IF(OR(ISNUMBER(FIND("5F",ScheduleCompile!G184)),ISNUMBER(FIND("0F",ScheduleCompile!G184)),ISNUMBER(FIND("8F",ScheduleCompile!G184)),ISNUMBER(FIND("1F",ScheduleCompile!G184)),ISNUMBER(FIND("2F",ScheduleCompile!G184)),ISNUMBER(FIND("3F",ScheduleCompile!G184)),ISNUMBER(FIND("6F",ScheduleCompile!G184)),ISNUMBER(FIND("7F",ScheduleCompile!G184)),ISNUMBER(FIND("9F",ScheduleCompile!G184)),ISNUMBER(FIND("4F",ScheduleCompile!G184))),VALUE(LEFT(ScheduleCompile!G184,FIND("F",ScheduleCompile!G184)-1)),ScheduleCompile!G184)))))),"",IF(ScheduleCompile!G184="Off",0,IF(ScheduleCompile!G184="On",1,IF(ISNUMBER(ScheduleCompile!G184),ScheduleCompile!G184/1,IF(ISTEXT(ScheduleCompile!G184),IF(OR(ISNUMBER(FIND("5F",ScheduleCompile!G184)),ISNUMBER(FIND("0F",ScheduleCompile!G184)),ISNUMBER(FIND("8F",ScheduleCompile!G184)),ISNUMBER(FIND("1F",ScheduleCompile!G184)),ISNUMBER(FIND("2F",ScheduleCompile!G184)),ISNUMBER(FIND("3F",ScheduleCompile!G184)),ISNUMBER(FIND("6F",ScheduleCompile!G184)),ISNUMBER(FIND("7F",ScheduleCompile!G184)),ISNUMBER(FIND("9F",ScheduleCompile!G184)),ISNUMBER(FIND("4F",ScheduleCompile!G184))),VALUE(LEFT(ScheduleCompile!G184,FIND("F",ScheduleCompile!G184)-1)),ScheduleCompile!G184)))))))</f>
        <v>7.0000000000000007E-2</v>
      </c>
      <c r="M191" s="1">
        <f>IF(AND(ISERROR(IF(ScheduleCompile!H184="Off",0,IF(ScheduleCompile!H184="On",1,IF(ISNUMBER(ScheduleCompile!H184),ScheduleCompile!H184/1,IF(ISTEXT(ScheduleCompile!H184),IF(OR(ISNUMBER(FIND("5F",ScheduleCompile!H184)),ISNUMBER(FIND("0F",ScheduleCompile!H184)),ISNUMBER(FIND("8F",ScheduleCompile!H184)),ISNUMBER(FIND("1F",ScheduleCompile!H184)),ISNUMBER(FIND("2F",ScheduleCompile!H184)),ISNUMBER(FIND("3F",ScheduleCompile!H184)),ISNUMBER(FIND("6F",ScheduleCompile!H184)),ISNUMBER(FIND("7F",ScheduleCompile!H184)),ISNUMBER(FIND("9F",ScheduleCompile!H184)),ISNUMBER(FIND("4F",ScheduleCompile!H184))),VALUE(LEFT(ScheduleCompile!H184,FIND("F",ScheduleCompile!H184)-1)),ScheduleCompile!H184)))))),ISTEXT(ScheduleCompile!#REF!)),"ENDTABLE",IF(ISERROR(IF(ScheduleCompile!H184="Off",0,IF(ScheduleCompile!H184="On",1,IF(ISNUMBER(ScheduleCompile!H184),ScheduleCompile!H184/1,IF(ISTEXT(ScheduleCompile!H184),IF(OR(ISNUMBER(FIND("5F",ScheduleCompile!H184)),ISNUMBER(FIND("0F",ScheduleCompile!H184)),ISNUMBER(FIND("8F",ScheduleCompile!H184)),ISNUMBER(FIND("1F",ScheduleCompile!H184)),ISNUMBER(FIND("2F",ScheduleCompile!H184)),ISNUMBER(FIND("3F",ScheduleCompile!H184)),ISNUMBER(FIND("6F",ScheduleCompile!H184)),ISNUMBER(FIND("7F",ScheduleCompile!H184)),ISNUMBER(FIND("9F",ScheduleCompile!H184)),ISNUMBER(FIND("4F",ScheduleCompile!H184))),VALUE(LEFT(ScheduleCompile!H184,FIND("F",ScheduleCompile!H184)-1)),ScheduleCompile!H184)))))),"",IF(ScheduleCompile!H184="Off",0,IF(ScheduleCompile!H184="On",1,IF(ISNUMBER(ScheduleCompile!H184),ScheduleCompile!H184/1,IF(ISTEXT(ScheduleCompile!H184),IF(OR(ISNUMBER(FIND("5F",ScheduleCompile!H184)),ISNUMBER(FIND("0F",ScheduleCompile!H184)),ISNUMBER(FIND("8F",ScheduleCompile!H184)),ISNUMBER(FIND("1F",ScheduleCompile!H184)),ISNUMBER(FIND("2F",ScheduleCompile!H184)),ISNUMBER(FIND("3F",ScheduleCompile!H184)),ISNUMBER(FIND("6F",ScheduleCompile!H184)),ISNUMBER(FIND("7F",ScheduleCompile!H184)),ISNUMBER(FIND("9F",ScheduleCompile!H184)),ISNUMBER(FIND("4F",ScheduleCompile!H184))),VALUE(LEFT(ScheduleCompile!H184,FIND("F",ScheduleCompile!H184)-1)),ScheduleCompile!H184)))))))</f>
        <v>0.04</v>
      </c>
      <c r="N191" s="1">
        <f>IF(AND(ISERROR(IF(ScheduleCompile!I184="Off",0,IF(ScheduleCompile!I184="On",1,IF(ISNUMBER(ScheduleCompile!I184),ScheduleCompile!I184/1,IF(ISTEXT(ScheduleCompile!I184),IF(OR(ISNUMBER(FIND("5F",ScheduleCompile!I184)),ISNUMBER(FIND("0F",ScheduleCompile!I184)),ISNUMBER(FIND("8F",ScheduleCompile!I184)),ISNUMBER(FIND("1F",ScheduleCompile!I184)),ISNUMBER(FIND("2F",ScheduleCompile!I184)),ISNUMBER(FIND("3F",ScheduleCompile!I184)),ISNUMBER(FIND("6F",ScheduleCompile!I184)),ISNUMBER(FIND("7F",ScheduleCompile!I184)),ISNUMBER(FIND("9F",ScheduleCompile!I184)),ISNUMBER(FIND("4F",ScheduleCompile!I184))),VALUE(LEFT(ScheduleCompile!I184,FIND("F",ScheduleCompile!I184)-1)),ScheduleCompile!I184)))))),ISTEXT(ScheduleCompile!#REF!)),"ENDTABLE",IF(ISERROR(IF(ScheduleCompile!I184="Off",0,IF(ScheduleCompile!I184="On",1,IF(ISNUMBER(ScheduleCompile!I184),ScheduleCompile!I184/1,IF(ISTEXT(ScheduleCompile!I184),IF(OR(ISNUMBER(FIND("5F",ScheduleCompile!I184)),ISNUMBER(FIND("0F",ScheduleCompile!I184)),ISNUMBER(FIND("8F",ScheduleCompile!I184)),ISNUMBER(FIND("1F",ScheduleCompile!I184)),ISNUMBER(FIND("2F",ScheduleCompile!I184)),ISNUMBER(FIND("3F",ScheduleCompile!I184)),ISNUMBER(FIND("6F",ScheduleCompile!I184)),ISNUMBER(FIND("7F",ScheduleCompile!I184)),ISNUMBER(FIND("9F",ScheduleCompile!I184)),ISNUMBER(FIND("4F",ScheduleCompile!I184))),VALUE(LEFT(ScheduleCompile!I184,FIND("F",ScheduleCompile!I184)-1)),ScheduleCompile!I184)))))),"",IF(ScheduleCompile!I184="Off",0,IF(ScheduleCompile!I184="On",1,IF(ISNUMBER(ScheduleCompile!I184),ScheduleCompile!I184/1,IF(ISTEXT(ScheduleCompile!I184),IF(OR(ISNUMBER(FIND("5F",ScheduleCompile!I184)),ISNUMBER(FIND("0F",ScheduleCompile!I184)),ISNUMBER(FIND("8F",ScheduleCompile!I184)),ISNUMBER(FIND("1F",ScheduleCompile!I184)),ISNUMBER(FIND("2F",ScheduleCompile!I184)),ISNUMBER(FIND("3F",ScheduleCompile!I184)),ISNUMBER(FIND("6F",ScheduleCompile!I184)),ISNUMBER(FIND("7F",ScheduleCompile!I184)),ISNUMBER(FIND("9F",ScheduleCompile!I184)),ISNUMBER(FIND("4F",ScheduleCompile!I184))),VALUE(LEFT(ScheduleCompile!I184,FIND("F",ScheduleCompile!I184)-1)),ScheduleCompile!I184)))))))</f>
        <v>0.04</v>
      </c>
      <c r="O191" s="1">
        <f>IF(AND(ISERROR(IF(ScheduleCompile!J184="Off",0,IF(ScheduleCompile!J184="On",1,IF(ISNUMBER(ScheduleCompile!J184),ScheduleCompile!J184/1,IF(ISTEXT(ScheduleCompile!J184),IF(OR(ISNUMBER(FIND("5F",ScheduleCompile!J184)),ISNUMBER(FIND("0F",ScheduleCompile!J184)),ISNUMBER(FIND("8F",ScheduleCompile!J184)),ISNUMBER(FIND("1F",ScheduleCompile!J184)),ISNUMBER(FIND("2F",ScheduleCompile!J184)),ISNUMBER(FIND("3F",ScheduleCompile!J184)),ISNUMBER(FIND("6F",ScheduleCompile!J184)),ISNUMBER(FIND("7F",ScheduleCompile!J184)),ISNUMBER(FIND("9F",ScheduleCompile!J184)),ISNUMBER(FIND("4F",ScheduleCompile!J184))),VALUE(LEFT(ScheduleCompile!J184,FIND("F",ScheduleCompile!J184)-1)),ScheduleCompile!J184)))))),ISTEXT(ScheduleCompile!#REF!)),"ENDTABLE",IF(ISERROR(IF(ScheduleCompile!J184="Off",0,IF(ScheduleCompile!J184="On",1,IF(ISNUMBER(ScheduleCompile!J184),ScheduleCompile!J184/1,IF(ISTEXT(ScheduleCompile!J184),IF(OR(ISNUMBER(FIND("5F",ScheduleCompile!J184)),ISNUMBER(FIND("0F",ScheduleCompile!J184)),ISNUMBER(FIND("8F",ScheduleCompile!J184)),ISNUMBER(FIND("1F",ScheduleCompile!J184)),ISNUMBER(FIND("2F",ScheduleCompile!J184)),ISNUMBER(FIND("3F",ScheduleCompile!J184)),ISNUMBER(FIND("6F",ScheduleCompile!J184)),ISNUMBER(FIND("7F",ScheduleCompile!J184)),ISNUMBER(FIND("9F",ScheduleCompile!J184)),ISNUMBER(FIND("4F",ScheduleCompile!J184))),VALUE(LEFT(ScheduleCompile!J184,FIND("F",ScheduleCompile!J184)-1)),ScheduleCompile!J184)))))),"",IF(ScheduleCompile!J184="Off",0,IF(ScheduleCompile!J184="On",1,IF(ISNUMBER(ScheduleCompile!J184),ScheduleCompile!J184/1,IF(ISTEXT(ScheduleCompile!J184),IF(OR(ISNUMBER(FIND("5F",ScheduleCompile!J184)),ISNUMBER(FIND("0F",ScheduleCompile!J184)),ISNUMBER(FIND("8F",ScheduleCompile!J184)),ISNUMBER(FIND("1F",ScheduleCompile!J184)),ISNUMBER(FIND("2F",ScheduleCompile!J184)),ISNUMBER(FIND("3F",ScheduleCompile!J184)),ISNUMBER(FIND("6F",ScheduleCompile!J184)),ISNUMBER(FIND("7F",ScheduleCompile!J184)),ISNUMBER(FIND("9F",ScheduleCompile!J184)),ISNUMBER(FIND("4F",ScheduleCompile!J184))),VALUE(LEFT(ScheduleCompile!J184,FIND("F",ScheduleCompile!J184)-1)),ScheduleCompile!J184)))))))</f>
        <v>0.04</v>
      </c>
      <c r="P191" s="1">
        <f>IF(AND(ISERROR(IF(ScheduleCompile!K184="Off",0,IF(ScheduleCompile!K184="On",1,IF(ISNUMBER(ScheduleCompile!K184),ScheduleCompile!K184/1,IF(ISTEXT(ScheduleCompile!K184),IF(OR(ISNUMBER(FIND("5F",ScheduleCompile!K184)),ISNUMBER(FIND("0F",ScheduleCompile!K184)),ISNUMBER(FIND("8F",ScheduleCompile!K184)),ISNUMBER(FIND("1F",ScheduleCompile!K184)),ISNUMBER(FIND("2F",ScheduleCompile!K184)),ISNUMBER(FIND("3F",ScheduleCompile!K184)),ISNUMBER(FIND("6F",ScheduleCompile!K184)),ISNUMBER(FIND("7F",ScheduleCompile!K184)),ISNUMBER(FIND("9F",ScheduleCompile!K184)),ISNUMBER(FIND("4F",ScheduleCompile!K184))),VALUE(LEFT(ScheduleCompile!K184,FIND("F",ScheduleCompile!K184)-1)),ScheduleCompile!K184)))))),ISTEXT(ScheduleCompile!#REF!)),"ENDTABLE",IF(ISERROR(IF(ScheduleCompile!K184="Off",0,IF(ScheduleCompile!K184="On",1,IF(ISNUMBER(ScheduleCompile!K184),ScheduleCompile!K184/1,IF(ISTEXT(ScheduleCompile!K184),IF(OR(ISNUMBER(FIND("5F",ScheduleCompile!K184)),ISNUMBER(FIND("0F",ScheduleCompile!K184)),ISNUMBER(FIND("8F",ScheduleCompile!K184)),ISNUMBER(FIND("1F",ScheduleCompile!K184)),ISNUMBER(FIND("2F",ScheduleCompile!K184)),ISNUMBER(FIND("3F",ScheduleCompile!K184)),ISNUMBER(FIND("6F",ScheduleCompile!K184)),ISNUMBER(FIND("7F",ScheduleCompile!K184)),ISNUMBER(FIND("9F",ScheduleCompile!K184)),ISNUMBER(FIND("4F",ScheduleCompile!K184))),VALUE(LEFT(ScheduleCompile!K184,FIND("F",ScheduleCompile!K184)-1)),ScheduleCompile!K184)))))),"",IF(ScheduleCompile!K184="Off",0,IF(ScheduleCompile!K184="On",1,IF(ISNUMBER(ScheduleCompile!K184),ScheduleCompile!K184/1,IF(ISTEXT(ScheduleCompile!K184),IF(OR(ISNUMBER(FIND("5F",ScheduleCompile!K184)),ISNUMBER(FIND("0F",ScheduleCompile!K184)),ISNUMBER(FIND("8F",ScheduleCompile!K184)),ISNUMBER(FIND("1F",ScheduleCompile!K184)),ISNUMBER(FIND("2F",ScheduleCompile!K184)),ISNUMBER(FIND("3F",ScheduleCompile!K184)),ISNUMBER(FIND("6F",ScheduleCompile!K184)),ISNUMBER(FIND("7F",ScheduleCompile!K184)),ISNUMBER(FIND("9F",ScheduleCompile!K184)),ISNUMBER(FIND("4F",ScheduleCompile!K184))),VALUE(LEFT(ScheduleCompile!K184,FIND("F",ScheduleCompile!K184)-1)),ScheduleCompile!K184)))))))</f>
        <v>0.04</v>
      </c>
      <c r="Q191" s="1">
        <f>IF(AND(ISERROR(IF(ScheduleCompile!L184="Off",0,IF(ScheduleCompile!L184="On",1,IF(ISNUMBER(ScheduleCompile!L184),ScheduleCompile!L184/1,IF(ISTEXT(ScheduleCompile!L184),IF(OR(ISNUMBER(FIND("5F",ScheduleCompile!L184)),ISNUMBER(FIND("0F",ScheduleCompile!L184)),ISNUMBER(FIND("8F",ScheduleCompile!L184)),ISNUMBER(FIND("1F",ScheduleCompile!L184)),ISNUMBER(FIND("2F",ScheduleCompile!L184)),ISNUMBER(FIND("3F",ScheduleCompile!L184)),ISNUMBER(FIND("6F",ScheduleCompile!L184)),ISNUMBER(FIND("7F",ScheduleCompile!L184)),ISNUMBER(FIND("9F",ScheduleCompile!L184)),ISNUMBER(FIND("4F",ScheduleCompile!L184))),VALUE(LEFT(ScheduleCompile!L184,FIND("F",ScheduleCompile!L184)-1)),ScheduleCompile!L184)))))),ISTEXT(ScheduleCompile!#REF!)),"ENDTABLE",IF(ISERROR(IF(ScheduleCompile!L184="Off",0,IF(ScheduleCompile!L184="On",1,IF(ISNUMBER(ScheduleCompile!L184),ScheduleCompile!L184/1,IF(ISTEXT(ScheduleCompile!L184),IF(OR(ISNUMBER(FIND("5F",ScheduleCompile!L184)),ISNUMBER(FIND("0F",ScheduleCompile!L184)),ISNUMBER(FIND("8F",ScheduleCompile!L184)),ISNUMBER(FIND("1F",ScheduleCompile!L184)),ISNUMBER(FIND("2F",ScheduleCompile!L184)),ISNUMBER(FIND("3F",ScheduleCompile!L184)),ISNUMBER(FIND("6F",ScheduleCompile!L184)),ISNUMBER(FIND("7F",ScheduleCompile!L184)),ISNUMBER(FIND("9F",ScheduleCompile!L184)),ISNUMBER(FIND("4F",ScheduleCompile!L184))),VALUE(LEFT(ScheduleCompile!L184,FIND("F",ScheduleCompile!L184)-1)),ScheduleCompile!L184)))))),"",IF(ScheduleCompile!L184="Off",0,IF(ScheduleCompile!L184="On",1,IF(ISNUMBER(ScheduleCompile!L184),ScheduleCompile!L184/1,IF(ISTEXT(ScheduleCompile!L184),IF(OR(ISNUMBER(FIND("5F",ScheduleCompile!L184)),ISNUMBER(FIND("0F",ScheduleCompile!L184)),ISNUMBER(FIND("8F",ScheduleCompile!L184)),ISNUMBER(FIND("1F",ScheduleCompile!L184)),ISNUMBER(FIND("2F",ScheduleCompile!L184)),ISNUMBER(FIND("3F",ScheduleCompile!L184)),ISNUMBER(FIND("6F",ScheduleCompile!L184)),ISNUMBER(FIND("7F",ScheduleCompile!L184)),ISNUMBER(FIND("9F",ScheduleCompile!L184)),ISNUMBER(FIND("4F",ScheduleCompile!L184))),VALUE(LEFT(ScheduleCompile!L184,FIND("F",ScheduleCompile!L184)-1)),ScheduleCompile!L184)))))))</f>
        <v>0.04</v>
      </c>
      <c r="R191" s="1">
        <f>IF(AND(ISERROR(IF(ScheduleCompile!M184="Off",0,IF(ScheduleCompile!M184="On",1,IF(ISNUMBER(ScheduleCompile!M184),ScheduleCompile!M184/1,IF(ISTEXT(ScheduleCompile!M184),IF(OR(ISNUMBER(FIND("5F",ScheduleCompile!M184)),ISNUMBER(FIND("0F",ScheduleCompile!M184)),ISNUMBER(FIND("8F",ScheduleCompile!M184)),ISNUMBER(FIND("1F",ScheduleCompile!M184)),ISNUMBER(FIND("2F",ScheduleCompile!M184)),ISNUMBER(FIND("3F",ScheduleCompile!M184)),ISNUMBER(FIND("6F",ScheduleCompile!M184)),ISNUMBER(FIND("7F",ScheduleCompile!M184)),ISNUMBER(FIND("9F",ScheduleCompile!M184)),ISNUMBER(FIND("4F",ScheduleCompile!M184))),VALUE(LEFT(ScheduleCompile!M184,FIND("F",ScheduleCompile!M184)-1)),ScheduleCompile!M184)))))),ISTEXT(ScheduleCompile!#REF!)),"ENDTABLE",IF(ISERROR(IF(ScheduleCompile!M184="Off",0,IF(ScheduleCompile!M184="On",1,IF(ISNUMBER(ScheduleCompile!M184),ScheduleCompile!M184/1,IF(ISTEXT(ScheduleCompile!M184),IF(OR(ISNUMBER(FIND("5F",ScheduleCompile!M184)),ISNUMBER(FIND("0F",ScheduleCompile!M184)),ISNUMBER(FIND("8F",ScheduleCompile!M184)),ISNUMBER(FIND("1F",ScheduleCompile!M184)),ISNUMBER(FIND("2F",ScheduleCompile!M184)),ISNUMBER(FIND("3F",ScheduleCompile!M184)),ISNUMBER(FIND("6F",ScheduleCompile!M184)),ISNUMBER(FIND("7F",ScheduleCompile!M184)),ISNUMBER(FIND("9F",ScheduleCompile!M184)),ISNUMBER(FIND("4F",ScheduleCompile!M184))),VALUE(LEFT(ScheduleCompile!M184,FIND("F",ScheduleCompile!M184)-1)),ScheduleCompile!M184)))))),"",IF(ScheduleCompile!M184="Off",0,IF(ScheduleCompile!M184="On",1,IF(ISNUMBER(ScheduleCompile!M184),ScheduleCompile!M184/1,IF(ISTEXT(ScheduleCompile!M184),IF(OR(ISNUMBER(FIND("5F",ScheduleCompile!M184)),ISNUMBER(FIND("0F",ScheduleCompile!M184)),ISNUMBER(FIND("8F",ScheduleCompile!M184)),ISNUMBER(FIND("1F",ScheduleCompile!M184)),ISNUMBER(FIND("2F",ScheduleCompile!M184)),ISNUMBER(FIND("3F",ScheduleCompile!M184)),ISNUMBER(FIND("6F",ScheduleCompile!M184)),ISNUMBER(FIND("7F",ScheduleCompile!M184)),ISNUMBER(FIND("9F",ScheduleCompile!M184)),ISNUMBER(FIND("4F",ScheduleCompile!M184))),VALUE(LEFT(ScheduleCompile!M184,FIND("F",ScheduleCompile!M184)-1)),ScheduleCompile!M184)))))))</f>
        <v>0.06</v>
      </c>
      <c r="S191" s="1">
        <f>IF(AND(ISERROR(IF(ScheduleCompile!N184="Off",0,IF(ScheduleCompile!N184="On",1,IF(ISNUMBER(ScheduleCompile!N184),ScheduleCompile!N184/1,IF(ISTEXT(ScheduleCompile!N184),IF(OR(ISNUMBER(FIND("5F",ScheduleCompile!N184)),ISNUMBER(FIND("0F",ScheduleCompile!N184)),ISNUMBER(FIND("8F",ScheduleCompile!N184)),ISNUMBER(FIND("1F",ScheduleCompile!N184)),ISNUMBER(FIND("2F",ScheduleCompile!N184)),ISNUMBER(FIND("3F",ScheduleCompile!N184)),ISNUMBER(FIND("6F",ScheduleCompile!N184)),ISNUMBER(FIND("7F",ScheduleCompile!N184)),ISNUMBER(FIND("9F",ScheduleCompile!N184)),ISNUMBER(FIND("4F",ScheduleCompile!N184))),VALUE(LEFT(ScheduleCompile!N184,FIND("F",ScheduleCompile!N184)-1)),ScheduleCompile!N184)))))),ISTEXT(ScheduleCompile!#REF!)),"ENDTABLE",IF(ISERROR(IF(ScheduleCompile!N184="Off",0,IF(ScheduleCompile!N184="On",1,IF(ISNUMBER(ScheduleCompile!N184),ScheduleCompile!N184/1,IF(ISTEXT(ScheduleCompile!N184),IF(OR(ISNUMBER(FIND("5F",ScheduleCompile!N184)),ISNUMBER(FIND("0F",ScheduleCompile!N184)),ISNUMBER(FIND("8F",ScheduleCompile!N184)),ISNUMBER(FIND("1F",ScheduleCompile!N184)),ISNUMBER(FIND("2F",ScheduleCompile!N184)),ISNUMBER(FIND("3F",ScheduleCompile!N184)),ISNUMBER(FIND("6F",ScheduleCompile!N184)),ISNUMBER(FIND("7F",ScheduleCompile!N184)),ISNUMBER(FIND("9F",ScheduleCompile!N184)),ISNUMBER(FIND("4F",ScheduleCompile!N184))),VALUE(LEFT(ScheduleCompile!N184,FIND("F",ScheduleCompile!N184)-1)),ScheduleCompile!N184)))))),"",IF(ScheduleCompile!N184="Off",0,IF(ScheduleCompile!N184="On",1,IF(ISNUMBER(ScheduleCompile!N184),ScheduleCompile!N184/1,IF(ISTEXT(ScheduleCompile!N184),IF(OR(ISNUMBER(FIND("5F",ScheduleCompile!N184)),ISNUMBER(FIND("0F",ScheduleCompile!N184)),ISNUMBER(FIND("8F",ScheduleCompile!N184)),ISNUMBER(FIND("1F",ScheduleCompile!N184)),ISNUMBER(FIND("2F",ScheduleCompile!N184)),ISNUMBER(FIND("3F",ScheduleCompile!N184)),ISNUMBER(FIND("6F",ScheduleCompile!N184)),ISNUMBER(FIND("7F",ScheduleCompile!N184)),ISNUMBER(FIND("9F",ScheduleCompile!N184)),ISNUMBER(FIND("4F",ScheduleCompile!N184))),VALUE(LEFT(ScheduleCompile!N184,FIND("F",ScheduleCompile!N184)-1)),ScheduleCompile!N184)))))))</f>
        <v>0.06</v>
      </c>
      <c r="T191" s="1">
        <f>IF(AND(ISERROR(IF(ScheduleCompile!O184="Off",0,IF(ScheduleCompile!O184="On",1,IF(ISNUMBER(ScheduleCompile!O184),ScheduleCompile!O184/1,IF(ISTEXT(ScheduleCompile!O184),IF(OR(ISNUMBER(FIND("5F",ScheduleCompile!O184)),ISNUMBER(FIND("0F",ScheduleCompile!O184)),ISNUMBER(FIND("8F",ScheduleCompile!O184)),ISNUMBER(FIND("1F",ScheduleCompile!O184)),ISNUMBER(FIND("2F",ScheduleCompile!O184)),ISNUMBER(FIND("3F",ScheduleCompile!O184)),ISNUMBER(FIND("6F",ScheduleCompile!O184)),ISNUMBER(FIND("7F",ScheduleCompile!O184)),ISNUMBER(FIND("9F",ScheduleCompile!O184)),ISNUMBER(FIND("4F",ScheduleCompile!O184))),VALUE(LEFT(ScheduleCompile!O184,FIND("F",ScheduleCompile!O184)-1)),ScheduleCompile!O184)))))),ISTEXT(ScheduleCompile!#REF!)),"ENDTABLE",IF(ISERROR(IF(ScheduleCompile!O184="Off",0,IF(ScheduleCompile!O184="On",1,IF(ISNUMBER(ScheduleCompile!O184),ScheduleCompile!O184/1,IF(ISTEXT(ScheduleCompile!O184),IF(OR(ISNUMBER(FIND("5F",ScheduleCompile!O184)),ISNUMBER(FIND("0F",ScheduleCompile!O184)),ISNUMBER(FIND("8F",ScheduleCompile!O184)),ISNUMBER(FIND("1F",ScheduleCompile!O184)),ISNUMBER(FIND("2F",ScheduleCompile!O184)),ISNUMBER(FIND("3F",ScheduleCompile!O184)),ISNUMBER(FIND("6F",ScheduleCompile!O184)),ISNUMBER(FIND("7F",ScheduleCompile!O184)),ISNUMBER(FIND("9F",ScheduleCompile!O184)),ISNUMBER(FIND("4F",ScheduleCompile!O184))),VALUE(LEFT(ScheduleCompile!O184,FIND("F",ScheduleCompile!O184)-1)),ScheduleCompile!O184)))))),"",IF(ScheduleCompile!O184="Off",0,IF(ScheduleCompile!O184="On",1,IF(ISNUMBER(ScheduleCompile!O184),ScheduleCompile!O184/1,IF(ISTEXT(ScheduleCompile!O184),IF(OR(ISNUMBER(FIND("5F",ScheduleCompile!O184)),ISNUMBER(FIND("0F",ScheduleCompile!O184)),ISNUMBER(FIND("8F",ScheduleCompile!O184)),ISNUMBER(FIND("1F",ScheduleCompile!O184)),ISNUMBER(FIND("2F",ScheduleCompile!O184)),ISNUMBER(FIND("3F",ScheduleCompile!O184)),ISNUMBER(FIND("6F",ScheduleCompile!O184)),ISNUMBER(FIND("7F",ScheduleCompile!O184)),ISNUMBER(FIND("9F",ScheduleCompile!O184)),ISNUMBER(FIND("4F",ScheduleCompile!O184))),VALUE(LEFT(ScheduleCompile!O184,FIND("F",ScheduleCompile!O184)-1)),ScheduleCompile!O184)))))))</f>
        <v>0.09</v>
      </c>
      <c r="U191" s="1">
        <f>IF(AND(ISERROR(IF(ScheduleCompile!P184="Off",0,IF(ScheduleCompile!P184="On",1,IF(ISNUMBER(ScheduleCompile!P184),ScheduleCompile!P184/1,IF(ISTEXT(ScheduleCompile!P184),IF(OR(ISNUMBER(FIND("5F",ScheduleCompile!P184)),ISNUMBER(FIND("0F",ScheduleCompile!P184)),ISNUMBER(FIND("8F",ScheduleCompile!P184)),ISNUMBER(FIND("1F",ScheduleCompile!P184)),ISNUMBER(FIND("2F",ScheduleCompile!P184)),ISNUMBER(FIND("3F",ScheduleCompile!P184)),ISNUMBER(FIND("6F",ScheduleCompile!P184)),ISNUMBER(FIND("7F",ScheduleCompile!P184)),ISNUMBER(FIND("9F",ScheduleCompile!P184)),ISNUMBER(FIND("4F",ScheduleCompile!P184))),VALUE(LEFT(ScheduleCompile!P184,FIND("F",ScheduleCompile!P184)-1)),ScheduleCompile!P184)))))),ISTEXT(ScheduleCompile!#REF!)),"ENDTABLE",IF(ISERROR(IF(ScheduleCompile!P184="Off",0,IF(ScheduleCompile!P184="On",1,IF(ISNUMBER(ScheduleCompile!P184),ScheduleCompile!P184/1,IF(ISTEXT(ScheduleCompile!P184),IF(OR(ISNUMBER(FIND("5F",ScheduleCompile!P184)),ISNUMBER(FIND("0F",ScheduleCompile!P184)),ISNUMBER(FIND("8F",ScheduleCompile!P184)),ISNUMBER(FIND("1F",ScheduleCompile!P184)),ISNUMBER(FIND("2F",ScheduleCompile!P184)),ISNUMBER(FIND("3F",ScheduleCompile!P184)),ISNUMBER(FIND("6F",ScheduleCompile!P184)),ISNUMBER(FIND("7F",ScheduleCompile!P184)),ISNUMBER(FIND("9F",ScheduleCompile!P184)),ISNUMBER(FIND("4F",ScheduleCompile!P184))),VALUE(LEFT(ScheduleCompile!P184,FIND("F",ScheduleCompile!P184)-1)),ScheduleCompile!P184)))))),"",IF(ScheduleCompile!P184="Off",0,IF(ScheduleCompile!P184="On",1,IF(ISNUMBER(ScheduleCompile!P184),ScheduleCompile!P184/1,IF(ISTEXT(ScheduleCompile!P184),IF(OR(ISNUMBER(FIND("5F",ScheduleCompile!P184)),ISNUMBER(FIND("0F",ScheduleCompile!P184)),ISNUMBER(FIND("8F",ScheduleCompile!P184)),ISNUMBER(FIND("1F",ScheduleCompile!P184)),ISNUMBER(FIND("2F",ScheduleCompile!P184)),ISNUMBER(FIND("3F",ScheduleCompile!P184)),ISNUMBER(FIND("6F",ScheduleCompile!P184)),ISNUMBER(FIND("7F",ScheduleCompile!P184)),ISNUMBER(FIND("9F",ScheduleCompile!P184)),ISNUMBER(FIND("4F",ScheduleCompile!P184))),VALUE(LEFT(ScheduleCompile!P184,FIND("F",ScheduleCompile!P184)-1)),ScheduleCompile!P184)))))))</f>
        <v>0.06</v>
      </c>
      <c r="V191" s="1">
        <f>IF(AND(ISERROR(IF(ScheduleCompile!Q184="Off",0,IF(ScheduleCompile!Q184="On",1,IF(ISNUMBER(ScheduleCompile!Q184),ScheduleCompile!Q184/1,IF(ISTEXT(ScheduleCompile!Q184),IF(OR(ISNUMBER(FIND("5F",ScheduleCompile!Q184)),ISNUMBER(FIND("0F",ScheduleCompile!Q184)),ISNUMBER(FIND("8F",ScheduleCompile!Q184)),ISNUMBER(FIND("1F",ScheduleCompile!Q184)),ISNUMBER(FIND("2F",ScheduleCompile!Q184)),ISNUMBER(FIND("3F",ScheduleCompile!Q184)),ISNUMBER(FIND("6F",ScheduleCompile!Q184)),ISNUMBER(FIND("7F",ScheduleCompile!Q184)),ISNUMBER(FIND("9F",ScheduleCompile!Q184)),ISNUMBER(FIND("4F",ScheduleCompile!Q184))),VALUE(LEFT(ScheduleCompile!Q184,FIND("F",ScheduleCompile!Q184)-1)),ScheduleCompile!Q184)))))),ISTEXT(ScheduleCompile!#REF!)),"ENDTABLE",IF(ISERROR(IF(ScheduleCompile!Q184="Off",0,IF(ScheduleCompile!Q184="On",1,IF(ISNUMBER(ScheduleCompile!Q184),ScheduleCompile!Q184/1,IF(ISTEXT(ScheduleCompile!Q184),IF(OR(ISNUMBER(FIND("5F",ScheduleCompile!Q184)),ISNUMBER(FIND("0F",ScheduleCompile!Q184)),ISNUMBER(FIND("8F",ScheduleCompile!Q184)),ISNUMBER(FIND("1F",ScheduleCompile!Q184)),ISNUMBER(FIND("2F",ScheduleCompile!Q184)),ISNUMBER(FIND("3F",ScheduleCompile!Q184)),ISNUMBER(FIND("6F",ScheduleCompile!Q184)),ISNUMBER(FIND("7F",ScheduleCompile!Q184)),ISNUMBER(FIND("9F",ScheduleCompile!Q184)),ISNUMBER(FIND("4F",ScheduleCompile!Q184))),VALUE(LEFT(ScheduleCompile!Q184,FIND("F",ScheduleCompile!Q184)-1)),ScheduleCompile!Q184)))))),"",IF(ScheduleCompile!Q184="Off",0,IF(ScheduleCompile!Q184="On",1,IF(ISNUMBER(ScheduleCompile!Q184),ScheduleCompile!Q184/1,IF(ISTEXT(ScheduleCompile!Q184),IF(OR(ISNUMBER(FIND("5F",ScheduleCompile!Q184)),ISNUMBER(FIND("0F",ScheduleCompile!Q184)),ISNUMBER(FIND("8F",ScheduleCompile!Q184)),ISNUMBER(FIND("1F",ScheduleCompile!Q184)),ISNUMBER(FIND("2F",ScheduleCompile!Q184)),ISNUMBER(FIND("3F",ScheduleCompile!Q184)),ISNUMBER(FIND("6F",ScheduleCompile!Q184)),ISNUMBER(FIND("7F",ScheduleCompile!Q184)),ISNUMBER(FIND("9F",ScheduleCompile!Q184)),ISNUMBER(FIND("4F",ScheduleCompile!Q184))),VALUE(LEFT(ScheduleCompile!Q184,FIND("F",ScheduleCompile!Q184)-1)),ScheduleCompile!Q184)))))))</f>
        <v>0.04</v>
      </c>
      <c r="W191" s="1">
        <f>IF(AND(ISERROR(IF(ScheduleCompile!R184="Off",0,IF(ScheduleCompile!R184="On",1,IF(ISNUMBER(ScheduleCompile!R184),ScheduleCompile!R184/1,IF(ISTEXT(ScheduleCompile!R184),IF(OR(ISNUMBER(FIND("5F",ScheduleCompile!R184)),ISNUMBER(FIND("0F",ScheduleCompile!R184)),ISNUMBER(FIND("8F",ScheduleCompile!R184)),ISNUMBER(FIND("1F",ScheduleCompile!R184)),ISNUMBER(FIND("2F",ScheduleCompile!R184)),ISNUMBER(FIND("3F",ScheduleCompile!R184)),ISNUMBER(FIND("6F",ScheduleCompile!R184)),ISNUMBER(FIND("7F",ScheduleCompile!R184)),ISNUMBER(FIND("9F",ScheduleCompile!R184)),ISNUMBER(FIND("4F",ScheduleCompile!R184))),VALUE(LEFT(ScheduleCompile!R184,FIND("F",ScheduleCompile!R184)-1)),ScheduleCompile!R184)))))),ISTEXT(ScheduleCompile!#REF!)),"ENDTABLE",IF(ISERROR(IF(ScheduleCompile!R184="Off",0,IF(ScheduleCompile!R184="On",1,IF(ISNUMBER(ScheduleCompile!R184),ScheduleCompile!R184/1,IF(ISTEXT(ScheduleCompile!R184),IF(OR(ISNUMBER(FIND("5F",ScheduleCompile!R184)),ISNUMBER(FIND("0F",ScheduleCompile!R184)),ISNUMBER(FIND("8F",ScheduleCompile!R184)),ISNUMBER(FIND("1F",ScheduleCompile!R184)),ISNUMBER(FIND("2F",ScheduleCompile!R184)),ISNUMBER(FIND("3F",ScheduleCompile!R184)),ISNUMBER(FIND("6F",ScheduleCompile!R184)),ISNUMBER(FIND("7F",ScheduleCompile!R184)),ISNUMBER(FIND("9F",ScheduleCompile!R184)),ISNUMBER(FIND("4F",ScheduleCompile!R184))),VALUE(LEFT(ScheduleCompile!R184,FIND("F",ScheduleCompile!R184)-1)),ScheduleCompile!R184)))))),"",IF(ScheduleCompile!R184="Off",0,IF(ScheduleCompile!R184="On",1,IF(ISNUMBER(ScheduleCompile!R184),ScheduleCompile!R184/1,IF(ISTEXT(ScheduleCompile!R184),IF(OR(ISNUMBER(FIND("5F",ScheduleCompile!R184)),ISNUMBER(FIND("0F",ScheduleCompile!R184)),ISNUMBER(FIND("8F",ScheduleCompile!R184)),ISNUMBER(FIND("1F",ScheduleCompile!R184)),ISNUMBER(FIND("2F",ScheduleCompile!R184)),ISNUMBER(FIND("3F",ScheduleCompile!R184)),ISNUMBER(FIND("6F",ScheduleCompile!R184)),ISNUMBER(FIND("7F",ScheduleCompile!R184)),ISNUMBER(FIND("9F",ScheduleCompile!R184)),ISNUMBER(FIND("4F",ScheduleCompile!R184))),VALUE(LEFT(ScheduleCompile!R184,FIND("F",ScheduleCompile!R184)-1)),ScheduleCompile!R184)))))))</f>
        <v>0.04</v>
      </c>
      <c r="X191" s="1">
        <f>IF(AND(ISERROR(IF(ScheduleCompile!S184="Off",0,IF(ScheduleCompile!S184="On",1,IF(ISNUMBER(ScheduleCompile!S184),ScheduleCompile!S184/1,IF(ISTEXT(ScheduleCompile!S184),IF(OR(ISNUMBER(FIND("5F",ScheduleCompile!S184)),ISNUMBER(FIND("0F",ScheduleCompile!S184)),ISNUMBER(FIND("8F",ScheduleCompile!S184)),ISNUMBER(FIND("1F",ScheduleCompile!S184)),ISNUMBER(FIND("2F",ScheduleCompile!S184)),ISNUMBER(FIND("3F",ScheduleCompile!S184)),ISNUMBER(FIND("6F",ScheduleCompile!S184)),ISNUMBER(FIND("7F",ScheduleCompile!S184)),ISNUMBER(FIND("9F",ScheduleCompile!S184)),ISNUMBER(FIND("4F",ScheduleCompile!S184))),VALUE(LEFT(ScheduleCompile!S184,FIND("F",ScheduleCompile!S184)-1)),ScheduleCompile!S184)))))),ISTEXT(ScheduleCompile!#REF!)),"ENDTABLE",IF(ISERROR(IF(ScheduleCompile!S184="Off",0,IF(ScheduleCompile!S184="On",1,IF(ISNUMBER(ScheduleCompile!S184),ScheduleCompile!S184/1,IF(ISTEXT(ScheduleCompile!S184),IF(OR(ISNUMBER(FIND("5F",ScheduleCompile!S184)),ISNUMBER(FIND("0F",ScheduleCompile!S184)),ISNUMBER(FIND("8F",ScheduleCompile!S184)),ISNUMBER(FIND("1F",ScheduleCompile!S184)),ISNUMBER(FIND("2F",ScheduleCompile!S184)),ISNUMBER(FIND("3F",ScheduleCompile!S184)),ISNUMBER(FIND("6F",ScheduleCompile!S184)),ISNUMBER(FIND("7F",ScheduleCompile!S184)),ISNUMBER(FIND("9F",ScheduleCompile!S184)),ISNUMBER(FIND("4F",ScheduleCompile!S184))),VALUE(LEFT(ScheduleCompile!S184,FIND("F",ScheduleCompile!S184)-1)),ScheduleCompile!S184)))))),"",IF(ScheduleCompile!S184="Off",0,IF(ScheduleCompile!S184="On",1,IF(ISNUMBER(ScheduleCompile!S184),ScheduleCompile!S184/1,IF(ISTEXT(ScheduleCompile!S184),IF(OR(ISNUMBER(FIND("5F",ScheduleCompile!S184)),ISNUMBER(FIND("0F",ScheduleCompile!S184)),ISNUMBER(FIND("8F",ScheduleCompile!S184)),ISNUMBER(FIND("1F",ScheduleCompile!S184)),ISNUMBER(FIND("2F",ScheduleCompile!S184)),ISNUMBER(FIND("3F",ScheduleCompile!S184)),ISNUMBER(FIND("6F",ScheduleCompile!S184)),ISNUMBER(FIND("7F",ScheduleCompile!S184)),ISNUMBER(FIND("9F",ScheduleCompile!S184)),ISNUMBER(FIND("4F",ScheduleCompile!S184))),VALUE(LEFT(ScheduleCompile!S184,FIND("F",ScheduleCompile!S184)-1)),ScheduleCompile!S184)))))))</f>
        <v>0.04</v>
      </c>
      <c r="Y191" s="1">
        <f>IF(AND(ISERROR(IF(ScheduleCompile!T184="Off",0,IF(ScheduleCompile!T184="On",1,IF(ISNUMBER(ScheduleCompile!T184),ScheduleCompile!T184/1,IF(ISTEXT(ScheduleCompile!T184),IF(OR(ISNUMBER(FIND("5F",ScheduleCompile!T184)),ISNUMBER(FIND("0F",ScheduleCompile!T184)),ISNUMBER(FIND("8F",ScheduleCompile!T184)),ISNUMBER(FIND("1F",ScheduleCompile!T184)),ISNUMBER(FIND("2F",ScheduleCompile!T184)),ISNUMBER(FIND("3F",ScheduleCompile!T184)),ISNUMBER(FIND("6F",ScheduleCompile!T184)),ISNUMBER(FIND("7F",ScheduleCompile!T184)),ISNUMBER(FIND("9F",ScheduleCompile!T184)),ISNUMBER(FIND("4F",ScheduleCompile!T184))),VALUE(LEFT(ScheduleCompile!T184,FIND("F",ScheduleCompile!T184)-1)),ScheduleCompile!T184)))))),ISTEXT(ScheduleCompile!#REF!)),"ENDTABLE",IF(ISERROR(IF(ScheduleCompile!T184="Off",0,IF(ScheduleCompile!T184="On",1,IF(ISNUMBER(ScheduleCompile!T184),ScheduleCompile!T184/1,IF(ISTEXT(ScheduleCompile!T184),IF(OR(ISNUMBER(FIND("5F",ScheduleCompile!T184)),ISNUMBER(FIND("0F",ScheduleCompile!T184)),ISNUMBER(FIND("8F",ScheduleCompile!T184)),ISNUMBER(FIND("1F",ScheduleCompile!T184)),ISNUMBER(FIND("2F",ScheduleCompile!T184)),ISNUMBER(FIND("3F",ScheduleCompile!T184)),ISNUMBER(FIND("6F",ScheduleCompile!T184)),ISNUMBER(FIND("7F",ScheduleCompile!T184)),ISNUMBER(FIND("9F",ScheduleCompile!T184)),ISNUMBER(FIND("4F",ScheduleCompile!T184))),VALUE(LEFT(ScheduleCompile!T184,FIND("F",ScheduleCompile!T184)-1)),ScheduleCompile!T184)))))),"",IF(ScheduleCompile!T184="Off",0,IF(ScheduleCompile!T184="On",1,IF(ISNUMBER(ScheduleCompile!T184),ScheduleCompile!T184/1,IF(ISTEXT(ScheduleCompile!T184),IF(OR(ISNUMBER(FIND("5F",ScheduleCompile!T184)),ISNUMBER(FIND("0F",ScheduleCompile!T184)),ISNUMBER(FIND("8F",ScheduleCompile!T184)),ISNUMBER(FIND("1F",ScheduleCompile!T184)),ISNUMBER(FIND("2F",ScheduleCompile!T184)),ISNUMBER(FIND("3F",ScheduleCompile!T184)),ISNUMBER(FIND("6F",ScheduleCompile!T184)),ISNUMBER(FIND("7F",ScheduleCompile!T184)),ISNUMBER(FIND("9F",ScheduleCompile!T184)),ISNUMBER(FIND("4F",ScheduleCompile!T184))),VALUE(LEFT(ScheduleCompile!T184,FIND("F",ScheduleCompile!T184)-1)),ScheduleCompile!T184)))))))</f>
        <v>0.04</v>
      </c>
      <c r="Z191" s="1">
        <f>IF(AND(ISERROR(IF(ScheduleCompile!U184="Off",0,IF(ScheduleCompile!U184="On",1,IF(ISNUMBER(ScheduleCompile!U184),ScheduleCompile!U184/1,IF(ISTEXT(ScheduleCompile!U184),IF(OR(ISNUMBER(FIND("5F",ScheduleCompile!U184)),ISNUMBER(FIND("0F",ScheduleCompile!U184)),ISNUMBER(FIND("8F",ScheduleCompile!U184)),ISNUMBER(FIND("1F",ScheduleCompile!U184)),ISNUMBER(FIND("2F",ScheduleCompile!U184)),ISNUMBER(FIND("3F",ScheduleCompile!U184)),ISNUMBER(FIND("6F",ScheduleCompile!U184)),ISNUMBER(FIND("7F",ScheduleCompile!U184)),ISNUMBER(FIND("9F",ScheduleCompile!U184)),ISNUMBER(FIND("4F",ScheduleCompile!U184))),VALUE(LEFT(ScheduleCompile!U184,FIND("F",ScheduleCompile!U184)-1)),ScheduleCompile!U184)))))),ISTEXT(ScheduleCompile!#REF!)),"ENDTABLE",IF(ISERROR(IF(ScheduleCompile!U184="Off",0,IF(ScheduleCompile!U184="On",1,IF(ISNUMBER(ScheduleCompile!U184),ScheduleCompile!U184/1,IF(ISTEXT(ScheduleCompile!U184),IF(OR(ISNUMBER(FIND("5F",ScheduleCompile!U184)),ISNUMBER(FIND("0F",ScheduleCompile!U184)),ISNUMBER(FIND("8F",ScheduleCompile!U184)),ISNUMBER(FIND("1F",ScheduleCompile!U184)),ISNUMBER(FIND("2F",ScheduleCompile!U184)),ISNUMBER(FIND("3F",ScheduleCompile!U184)),ISNUMBER(FIND("6F",ScheduleCompile!U184)),ISNUMBER(FIND("7F",ScheduleCompile!U184)),ISNUMBER(FIND("9F",ScheduleCompile!U184)),ISNUMBER(FIND("4F",ScheduleCompile!U184))),VALUE(LEFT(ScheduleCompile!U184,FIND("F",ScheduleCompile!U184)-1)),ScheduleCompile!U184)))))),"",IF(ScheduleCompile!U184="Off",0,IF(ScheduleCompile!U184="On",1,IF(ISNUMBER(ScheduleCompile!U184),ScheduleCompile!U184/1,IF(ISTEXT(ScheduleCompile!U184),IF(OR(ISNUMBER(FIND("5F",ScheduleCompile!U184)),ISNUMBER(FIND("0F",ScheduleCompile!U184)),ISNUMBER(FIND("8F",ScheduleCompile!U184)),ISNUMBER(FIND("1F",ScheduleCompile!U184)),ISNUMBER(FIND("2F",ScheduleCompile!U184)),ISNUMBER(FIND("3F",ScheduleCompile!U184)),ISNUMBER(FIND("6F",ScheduleCompile!U184)),ISNUMBER(FIND("7F",ScheduleCompile!U184)),ISNUMBER(FIND("9F",ScheduleCompile!U184)),ISNUMBER(FIND("4F",ScheduleCompile!U184))),VALUE(LEFT(ScheduleCompile!U184,FIND("F",ScheduleCompile!U184)-1)),ScheduleCompile!U184)))))))</f>
        <v>0.04</v>
      </c>
      <c r="AA191" s="1">
        <f>IF(AND(ISERROR(IF(ScheduleCompile!V184="Off",0,IF(ScheduleCompile!V184="On",1,IF(ISNUMBER(ScheduleCompile!V184),ScheduleCompile!V184/1,IF(ISTEXT(ScheduleCompile!V184),IF(OR(ISNUMBER(FIND("5F",ScheduleCompile!V184)),ISNUMBER(FIND("0F",ScheduleCompile!V184)),ISNUMBER(FIND("8F",ScheduleCompile!V184)),ISNUMBER(FIND("1F",ScheduleCompile!V184)),ISNUMBER(FIND("2F",ScheduleCompile!V184)),ISNUMBER(FIND("3F",ScheduleCompile!V184)),ISNUMBER(FIND("6F",ScheduleCompile!V184)),ISNUMBER(FIND("7F",ScheduleCompile!V184)),ISNUMBER(FIND("9F",ScheduleCompile!V184)),ISNUMBER(FIND("4F",ScheduleCompile!V184))),VALUE(LEFT(ScheduleCompile!V184,FIND("F",ScheduleCompile!V184)-1)),ScheduleCompile!V184)))))),ISTEXT(ScheduleCompile!#REF!)),"ENDTABLE",IF(ISERROR(IF(ScheduleCompile!V184="Off",0,IF(ScheduleCompile!V184="On",1,IF(ISNUMBER(ScheduleCompile!V184),ScheduleCompile!V184/1,IF(ISTEXT(ScheduleCompile!V184),IF(OR(ISNUMBER(FIND("5F",ScheduleCompile!V184)),ISNUMBER(FIND("0F",ScheduleCompile!V184)),ISNUMBER(FIND("8F",ScheduleCompile!V184)),ISNUMBER(FIND("1F",ScheduleCompile!V184)),ISNUMBER(FIND("2F",ScheduleCompile!V184)),ISNUMBER(FIND("3F",ScheduleCompile!V184)),ISNUMBER(FIND("6F",ScheduleCompile!V184)),ISNUMBER(FIND("7F",ScheduleCompile!V184)),ISNUMBER(FIND("9F",ScheduleCompile!V184)),ISNUMBER(FIND("4F",ScheduleCompile!V184))),VALUE(LEFT(ScheduleCompile!V184,FIND("F",ScheduleCompile!V184)-1)),ScheduleCompile!V184)))))),"",IF(ScheduleCompile!V184="Off",0,IF(ScheduleCompile!V184="On",1,IF(ISNUMBER(ScheduleCompile!V184),ScheduleCompile!V184/1,IF(ISTEXT(ScheduleCompile!V184),IF(OR(ISNUMBER(FIND("5F",ScheduleCompile!V184)),ISNUMBER(FIND("0F",ScheduleCompile!V184)),ISNUMBER(FIND("8F",ScheduleCompile!V184)),ISNUMBER(FIND("1F",ScheduleCompile!V184)),ISNUMBER(FIND("2F",ScheduleCompile!V184)),ISNUMBER(FIND("3F",ScheduleCompile!V184)),ISNUMBER(FIND("6F",ScheduleCompile!V184)),ISNUMBER(FIND("7F",ScheduleCompile!V184)),ISNUMBER(FIND("9F",ScheduleCompile!V184)),ISNUMBER(FIND("4F",ScheduleCompile!V184))),VALUE(LEFT(ScheduleCompile!V184,FIND("F",ScheduleCompile!V184)-1)),ScheduleCompile!V184)))))))</f>
        <v>0.04</v>
      </c>
      <c r="AB191" s="1">
        <f>IF(AND(ISERROR(IF(ScheduleCompile!W184="Off",0,IF(ScheduleCompile!W184="On",1,IF(ISNUMBER(ScheduleCompile!W184),ScheduleCompile!W184/1,IF(ISTEXT(ScheduleCompile!W184),IF(OR(ISNUMBER(FIND("5F",ScheduleCompile!W184)),ISNUMBER(FIND("0F",ScheduleCompile!W184)),ISNUMBER(FIND("8F",ScheduleCompile!W184)),ISNUMBER(FIND("1F",ScheduleCompile!W184)),ISNUMBER(FIND("2F",ScheduleCompile!W184)),ISNUMBER(FIND("3F",ScheduleCompile!W184)),ISNUMBER(FIND("6F",ScheduleCompile!W184)),ISNUMBER(FIND("7F",ScheduleCompile!W184)),ISNUMBER(FIND("9F",ScheduleCompile!W184)),ISNUMBER(FIND("4F",ScheduleCompile!W184))),VALUE(LEFT(ScheduleCompile!W184,FIND("F",ScheduleCompile!W184)-1)),ScheduleCompile!W184)))))),ISTEXT(ScheduleCompile!#REF!)),"ENDTABLE",IF(ISERROR(IF(ScheduleCompile!W184="Off",0,IF(ScheduleCompile!W184="On",1,IF(ISNUMBER(ScheduleCompile!W184),ScheduleCompile!W184/1,IF(ISTEXT(ScheduleCompile!W184),IF(OR(ISNUMBER(FIND("5F",ScheduleCompile!W184)),ISNUMBER(FIND("0F",ScheduleCompile!W184)),ISNUMBER(FIND("8F",ScheduleCompile!W184)),ISNUMBER(FIND("1F",ScheduleCompile!W184)),ISNUMBER(FIND("2F",ScheduleCompile!W184)),ISNUMBER(FIND("3F",ScheduleCompile!W184)),ISNUMBER(FIND("6F",ScheduleCompile!W184)),ISNUMBER(FIND("7F",ScheduleCompile!W184)),ISNUMBER(FIND("9F",ScheduleCompile!W184)),ISNUMBER(FIND("4F",ScheduleCompile!W184))),VALUE(LEFT(ScheduleCompile!W184,FIND("F",ScheduleCompile!W184)-1)),ScheduleCompile!W184)))))),"",IF(ScheduleCompile!W184="Off",0,IF(ScheduleCompile!W184="On",1,IF(ISNUMBER(ScheduleCompile!W184),ScheduleCompile!W184/1,IF(ISTEXT(ScheduleCompile!W184),IF(OR(ISNUMBER(FIND("5F",ScheduleCompile!W184)),ISNUMBER(FIND("0F",ScheduleCompile!W184)),ISNUMBER(FIND("8F",ScheduleCompile!W184)),ISNUMBER(FIND("1F",ScheduleCompile!W184)),ISNUMBER(FIND("2F",ScheduleCompile!W184)),ISNUMBER(FIND("3F",ScheduleCompile!W184)),ISNUMBER(FIND("6F",ScheduleCompile!W184)),ISNUMBER(FIND("7F",ScheduleCompile!W184)),ISNUMBER(FIND("9F",ScheduleCompile!W184)),ISNUMBER(FIND("4F",ScheduleCompile!W184))),VALUE(LEFT(ScheduleCompile!W184,FIND("F",ScheduleCompile!W184)-1)),ScheduleCompile!W184)))))))</f>
        <v>7.0000000000000007E-2</v>
      </c>
      <c r="AC191" s="1">
        <f>IF(AND(ISERROR(IF(ScheduleCompile!X184="Off",0,IF(ScheduleCompile!X184="On",1,IF(ISNUMBER(ScheduleCompile!X184),ScheduleCompile!X184/1,IF(ISTEXT(ScheduleCompile!X184),IF(OR(ISNUMBER(FIND("5F",ScheduleCompile!X184)),ISNUMBER(FIND("0F",ScheduleCompile!X184)),ISNUMBER(FIND("8F",ScheduleCompile!X184)),ISNUMBER(FIND("1F",ScheduleCompile!X184)),ISNUMBER(FIND("2F",ScheduleCompile!X184)),ISNUMBER(FIND("3F",ScheduleCompile!X184)),ISNUMBER(FIND("6F",ScheduleCompile!X184)),ISNUMBER(FIND("7F",ScheduleCompile!X184)),ISNUMBER(FIND("9F",ScheduleCompile!X184)),ISNUMBER(FIND("4F",ScheduleCompile!X184))),VALUE(LEFT(ScheduleCompile!X184,FIND("F",ScheduleCompile!X184)-1)),ScheduleCompile!X184)))))),ISTEXT(ScheduleCompile!#REF!)),"ENDTABLE",IF(ISERROR(IF(ScheduleCompile!X184="Off",0,IF(ScheduleCompile!X184="On",1,IF(ISNUMBER(ScheduleCompile!X184),ScheduleCompile!X184/1,IF(ISTEXT(ScheduleCompile!X184),IF(OR(ISNUMBER(FIND("5F",ScheduleCompile!X184)),ISNUMBER(FIND("0F",ScheduleCompile!X184)),ISNUMBER(FIND("8F",ScheduleCompile!X184)),ISNUMBER(FIND("1F",ScheduleCompile!X184)),ISNUMBER(FIND("2F",ScheduleCompile!X184)),ISNUMBER(FIND("3F",ScheduleCompile!X184)),ISNUMBER(FIND("6F",ScheduleCompile!X184)),ISNUMBER(FIND("7F",ScheduleCompile!X184)),ISNUMBER(FIND("9F",ScheduleCompile!X184)),ISNUMBER(FIND("4F",ScheduleCompile!X184))),VALUE(LEFT(ScheduleCompile!X184,FIND("F",ScheduleCompile!X184)-1)),ScheduleCompile!X184)))))),"",IF(ScheduleCompile!X184="Off",0,IF(ScheduleCompile!X184="On",1,IF(ISNUMBER(ScheduleCompile!X184),ScheduleCompile!X184/1,IF(ISTEXT(ScheduleCompile!X184),IF(OR(ISNUMBER(FIND("5F",ScheduleCompile!X184)),ISNUMBER(FIND("0F",ScheduleCompile!X184)),ISNUMBER(FIND("8F",ScheduleCompile!X184)),ISNUMBER(FIND("1F",ScheduleCompile!X184)),ISNUMBER(FIND("2F",ScheduleCompile!X184)),ISNUMBER(FIND("3F",ScheduleCompile!X184)),ISNUMBER(FIND("6F",ScheduleCompile!X184)),ISNUMBER(FIND("7F",ScheduleCompile!X184)),ISNUMBER(FIND("9F",ScheduleCompile!X184)),ISNUMBER(FIND("4F",ScheduleCompile!X184))),VALUE(LEFT(ScheduleCompile!X184,FIND("F",ScheduleCompile!X184)-1)),ScheduleCompile!X184)))))))</f>
        <v>0.04</v>
      </c>
      <c r="AD191" s="1">
        <f>IF(AND(ISERROR(IF(ScheduleCompile!Y184="Off",0,IF(ScheduleCompile!Y184="On",1,IF(ISNUMBER(ScheduleCompile!Y184),ScheduleCompile!Y184/1,IF(ISTEXT(ScheduleCompile!Y184),IF(OR(ISNUMBER(FIND("5F",ScheduleCompile!Y184)),ISNUMBER(FIND("0F",ScheduleCompile!Y184)),ISNUMBER(FIND("8F",ScheduleCompile!Y184)),ISNUMBER(FIND("1F",ScheduleCompile!Y184)),ISNUMBER(FIND("2F",ScheduleCompile!Y184)),ISNUMBER(FIND("3F",ScheduleCompile!Y184)),ISNUMBER(FIND("6F",ScheduleCompile!Y184)),ISNUMBER(FIND("7F",ScheduleCompile!Y184)),ISNUMBER(FIND("9F",ScheduleCompile!Y184)),ISNUMBER(FIND("4F",ScheduleCompile!Y184))),VALUE(LEFT(ScheduleCompile!Y184,FIND("F",ScheduleCompile!Y184)-1)),ScheduleCompile!Y184)))))),ISTEXT(ScheduleCompile!#REF!)),"ENDTABLE",IF(ISERROR(IF(ScheduleCompile!Y184="Off",0,IF(ScheduleCompile!Y184="On",1,IF(ISNUMBER(ScheduleCompile!Y184),ScheduleCompile!Y184/1,IF(ISTEXT(ScheduleCompile!Y184),IF(OR(ISNUMBER(FIND("5F",ScheduleCompile!Y184)),ISNUMBER(FIND("0F",ScheduleCompile!Y184)),ISNUMBER(FIND("8F",ScheduleCompile!Y184)),ISNUMBER(FIND("1F",ScheduleCompile!Y184)),ISNUMBER(FIND("2F",ScheduleCompile!Y184)),ISNUMBER(FIND("3F",ScheduleCompile!Y184)),ISNUMBER(FIND("6F",ScheduleCompile!Y184)),ISNUMBER(FIND("7F",ScheduleCompile!Y184)),ISNUMBER(FIND("9F",ScheduleCompile!Y184)),ISNUMBER(FIND("4F",ScheduleCompile!Y184))),VALUE(LEFT(ScheduleCompile!Y184,FIND("F",ScheduleCompile!Y184)-1)),ScheduleCompile!Y184)))))),"",IF(ScheduleCompile!Y184="Off",0,IF(ScheduleCompile!Y184="On",1,IF(ISNUMBER(ScheduleCompile!Y184),ScheduleCompile!Y184/1,IF(ISTEXT(ScheduleCompile!Y184),IF(OR(ISNUMBER(FIND("5F",ScheduleCompile!Y184)),ISNUMBER(FIND("0F",ScheduleCompile!Y184)),ISNUMBER(FIND("8F",ScheduleCompile!Y184)),ISNUMBER(FIND("1F",ScheduleCompile!Y184)),ISNUMBER(FIND("2F",ScheduleCompile!Y184)),ISNUMBER(FIND("3F",ScheduleCompile!Y184)),ISNUMBER(FIND("6F",ScheduleCompile!Y184)),ISNUMBER(FIND("7F",ScheduleCompile!Y184)),ISNUMBER(FIND("9F",ScheduleCompile!Y184)),ISNUMBER(FIND("4F",ScheduleCompile!Y184))),VALUE(LEFT(ScheduleCompile!Y184,FIND("F",ScheduleCompile!Y184)-1)),ScheduleCompile!Y184)))))))</f>
        <v>0.04</v>
      </c>
    </row>
    <row r="192" spans="1:30" x14ac:dyDescent="0.25">
      <c r="A192" t="str">
        <f t="shared" si="8"/>
        <v>SchDay "ManufacturingElevatorWD"  Type = "Fraction" Hr = (0, 0, 0, 0, 0, 0, 0, 0.35, 0.69, 0.43, 0.37, 0.43, 0.58, 0.48, 0.37, 0.37, 0.46, 0.62, 0.2, 0.12, 0.04, 0.04, 0, 0) ..</v>
      </c>
      <c r="B192" s="1" t="s">
        <v>623</v>
      </c>
      <c r="C192" t="str">
        <f t="shared" si="9"/>
        <v xml:space="preserve">SchDay "ManufacturingElevatorWD"  Type = "Fraction" Hr = </v>
      </c>
      <c r="D192" t="str">
        <f t="shared" si="10"/>
        <v>(0, 0, 0, 0, 0, 0, 0, 0.35, 0.69, 0.43, 0.37, 0.43, 0.58, 0.48, 0.37, 0.37, 0.46, 0.62, 0.2, 0.12, 0.04, 0.04, 0, 0) ..</v>
      </c>
      <c r="E192" s="30" t="str">
        <f>ScheduleCompile!A185</f>
        <v>ManufacturingElevatorWD</v>
      </c>
      <c r="F192" t="str">
        <f t="shared" si="11"/>
        <v>Fraction</v>
      </c>
      <c r="G192" s="1">
        <f>IF(AND(ISERROR(IF(ScheduleCompile!B185="Off",0,IF(ScheduleCompile!B185="On",1,IF(ISNUMBER(ScheduleCompile!B185),ScheduleCompile!B185/1,IF(ISTEXT(ScheduleCompile!B185),IF(OR(ISNUMBER(FIND("5F",ScheduleCompile!B185)),ISNUMBER(FIND("0F",ScheduleCompile!B185)),ISNUMBER(FIND("8F",ScheduleCompile!B185)),ISNUMBER(FIND("1F",ScheduleCompile!B185)),ISNUMBER(FIND("2F",ScheduleCompile!B185)),ISNUMBER(FIND("3F",ScheduleCompile!B185)),ISNUMBER(FIND("6F",ScheduleCompile!B185)),ISNUMBER(FIND("7F",ScheduleCompile!B185)),ISNUMBER(FIND("9F",ScheduleCompile!B185)),ISNUMBER(FIND("4F",ScheduleCompile!B185))),VALUE(LEFT(ScheduleCompile!B185,FIND("F",ScheduleCompile!B185)-1)),ScheduleCompile!B185)))))),ISTEXT(ScheduleCompile!#REF!)),"ENDTABLE",IF(ISERROR(IF(ScheduleCompile!B185="Off",0,IF(ScheduleCompile!B185="On",1,IF(ISNUMBER(ScheduleCompile!B185),ScheduleCompile!B185/1,IF(ISTEXT(ScheduleCompile!B185),IF(OR(ISNUMBER(FIND("5F",ScheduleCompile!B185)),ISNUMBER(FIND("0F",ScheduleCompile!B185)),ISNUMBER(FIND("8F",ScheduleCompile!B185)),ISNUMBER(FIND("1F",ScheduleCompile!B185)),ISNUMBER(FIND("2F",ScheduleCompile!B185)),ISNUMBER(FIND("3F",ScheduleCompile!B185)),ISNUMBER(FIND("6F",ScheduleCompile!B185)),ISNUMBER(FIND("7F",ScheduleCompile!B185)),ISNUMBER(FIND("9F",ScheduleCompile!B185)),ISNUMBER(FIND("4F",ScheduleCompile!B185))),VALUE(LEFT(ScheduleCompile!B185,FIND("F",ScheduleCompile!B185)-1)),ScheduleCompile!B185)))))),"",IF(ScheduleCompile!B185="Off",0,IF(ScheduleCompile!B185="On",1,IF(ISNUMBER(ScheduleCompile!B185),ScheduleCompile!B185/1,IF(ISTEXT(ScheduleCompile!B185),IF(OR(ISNUMBER(FIND("5F",ScheduleCompile!B185)),ISNUMBER(FIND("0F",ScheduleCompile!B185)),ISNUMBER(FIND("8F",ScheduleCompile!B185)),ISNUMBER(FIND("1F",ScheduleCompile!B185)),ISNUMBER(FIND("2F",ScheduleCompile!B185)),ISNUMBER(FIND("3F",ScheduleCompile!B185)),ISNUMBER(FIND("6F",ScheduleCompile!B185)),ISNUMBER(FIND("7F",ScheduleCompile!B185)),ISNUMBER(FIND("9F",ScheduleCompile!B185)),ISNUMBER(FIND("4F",ScheduleCompile!B185))),VALUE(LEFT(ScheduleCompile!B185,FIND("F",ScheduleCompile!B185)-1)),ScheduleCompile!B185)))))))</f>
        <v>0</v>
      </c>
      <c r="H192" s="1">
        <f>IF(AND(ISERROR(IF(ScheduleCompile!C185="Off",0,IF(ScheduleCompile!C185="On",1,IF(ISNUMBER(ScheduleCompile!C185),ScheduleCompile!C185/1,IF(ISTEXT(ScheduleCompile!C185),IF(OR(ISNUMBER(FIND("5F",ScheduleCompile!C185)),ISNUMBER(FIND("0F",ScheduleCompile!C185)),ISNUMBER(FIND("8F",ScheduleCompile!C185)),ISNUMBER(FIND("1F",ScheduleCompile!C185)),ISNUMBER(FIND("2F",ScheduleCompile!C185)),ISNUMBER(FIND("3F",ScheduleCompile!C185)),ISNUMBER(FIND("6F",ScheduleCompile!C185)),ISNUMBER(FIND("7F",ScheduleCompile!C185)),ISNUMBER(FIND("9F",ScheduleCompile!C185)),ISNUMBER(FIND("4F",ScheduleCompile!C185))),VALUE(LEFT(ScheduleCompile!C185,FIND("F",ScheduleCompile!C185)-1)),ScheduleCompile!C185)))))),ISTEXT(ScheduleCompile!#REF!)),"ENDTABLE",IF(ISERROR(IF(ScheduleCompile!C185="Off",0,IF(ScheduleCompile!C185="On",1,IF(ISNUMBER(ScheduleCompile!C185),ScheduleCompile!C185/1,IF(ISTEXT(ScheduleCompile!C185),IF(OR(ISNUMBER(FIND("5F",ScheduleCompile!C185)),ISNUMBER(FIND("0F",ScheduleCompile!C185)),ISNUMBER(FIND("8F",ScheduleCompile!C185)),ISNUMBER(FIND("1F",ScheduleCompile!C185)),ISNUMBER(FIND("2F",ScheduleCompile!C185)),ISNUMBER(FIND("3F",ScheduleCompile!C185)),ISNUMBER(FIND("6F",ScheduleCompile!C185)),ISNUMBER(FIND("7F",ScheduleCompile!C185)),ISNUMBER(FIND("9F",ScheduleCompile!C185)),ISNUMBER(FIND("4F",ScheduleCompile!C185))),VALUE(LEFT(ScheduleCompile!C185,FIND("F",ScheduleCompile!C185)-1)),ScheduleCompile!C185)))))),"",IF(ScheduleCompile!C185="Off",0,IF(ScheduleCompile!C185="On",1,IF(ISNUMBER(ScheduleCompile!C185),ScheduleCompile!C185/1,IF(ISTEXT(ScheduleCompile!C185),IF(OR(ISNUMBER(FIND("5F",ScheduleCompile!C185)),ISNUMBER(FIND("0F",ScheduleCompile!C185)),ISNUMBER(FIND("8F",ScheduleCompile!C185)),ISNUMBER(FIND("1F",ScheduleCompile!C185)),ISNUMBER(FIND("2F",ScheduleCompile!C185)),ISNUMBER(FIND("3F",ScheduleCompile!C185)),ISNUMBER(FIND("6F",ScheduleCompile!C185)),ISNUMBER(FIND("7F",ScheduleCompile!C185)),ISNUMBER(FIND("9F",ScheduleCompile!C185)),ISNUMBER(FIND("4F",ScheduleCompile!C185))),VALUE(LEFT(ScheduleCompile!C185,FIND("F",ScheduleCompile!C185)-1)),ScheduleCompile!C185)))))))</f>
        <v>0</v>
      </c>
      <c r="I192" s="1">
        <f>IF(AND(ISERROR(IF(ScheduleCompile!D185="Off",0,IF(ScheduleCompile!D185="On",1,IF(ISNUMBER(ScheduleCompile!D185),ScheduleCompile!D185/1,IF(ISTEXT(ScheduleCompile!D185),IF(OR(ISNUMBER(FIND("5F",ScheduleCompile!D185)),ISNUMBER(FIND("0F",ScheduleCompile!D185)),ISNUMBER(FIND("8F",ScheduleCompile!D185)),ISNUMBER(FIND("1F",ScheduleCompile!D185)),ISNUMBER(FIND("2F",ScheduleCompile!D185)),ISNUMBER(FIND("3F",ScheduleCompile!D185)),ISNUMBER(FIND("6F",ScheduleCompile!D185)),ISNUMBER(FIND("7F",ScheduleCompile!D185)),ISNUMBER(FIND("9F",ScheduleCompile!D185)),ISNUMBER(FIND("4F",ScheduleCompile!D185))),VALUE(LEFT(ScheduleCompile!D185,FIND("F",ScheduleCompile!D185)-1)),ScheduleCompile!D185)))))),ISTEXT(ScheduleCompile!#REF!)),"ENDTABLE",IF(ISERROR(IF(ScheduleCompile!D185="Off",0,IF(ScheduleCompile!D185="On",1,IF(ISNUMBER(ScheduleCompile!D185),ScheduleCompile!D185/1,IF(ISTEXT(ScheduleCompile!D185),IF(OR(ISNUMBER(FIND("5F",ScheduleCompile!D185)),ISNUMBER(FIND("0F",ScheduleCompile!D185)),ISNUMBER(FIND("8F",ScheduleCompile!D185)),ISNUMBER(FIND("1F",ScheduleCompile!D185)),ISNUMBER(FIND("2F",ScheduleCompile!D185)),ISNUMBER(FIND("3F",ScheduleCompile!D185)),ISNUMBER(FIND("6F",ScheduleCompile!D185)),ISNUMBER(FIND("7F",ScheduleCompile!D185)),ISNUMBER(FIND("9F",ScheduleCompile!D185)),ISNUMBER(FIND("4F",ScheduleCompile!D185))),VALUE(LEFT(ScheduleCompile!D185,FIND("F",ScheduleCompile!D185)-1)),ScheduleCompile!D185)))))),"",IF(ScheduleCompile!D185="Off",0,IF(ScheduleCompile!D185="On",1,IF(ISNUMBER(ScheduleCompile!D185),ScheduleCompile!D185/1,IF(ISTEXT(ScheduleCompile!D185),IF(OR(ISNUMBER(FIND("5F",ScheduleCompile!D185)),ISNUMBER(FIND("0F",ScheduleCompile!D185)),ISNUMBER(FIND("8F",ScheduleCompile!D185)),ISNUMBER(FIND("1F",ScheduleCompile!D185)),ISNUMBER(FIND("2F",ScheduleCompile!D185)),ISNUMBER(FIND("3F",ScheduleCompile!D185)),ISNUMBER(FIND("6F",ScheduleCompile!D185)),ISNUMBER(FIND("7F",ScheduleCompile!D185)),ISNUMBER(FIND("9F",ScheduleCompile!D185)),ISNUMBER(FIND("4F",ScheduleCompile!D185))),VALUE(LEFT(ScheduleCompile!D185,FIND("F",ScheduleCompile!D185)-1)),ScheduleCompile!D185)))))))</f>
        <v>0</v>
      </c>
      <c r="J192" s="1">
        <f>IF(AND(ISERROR(IF(ScheduleCompile!E185="Off",0,IF(ScheduleCompile!E185="On",1,IF(ISNUMBER(ScheduleCompile!E185),ScheduleCompile!E185/1,IF(ISTEXT(ScheduleCompile!E185),IF(OR(ISNUMBER(FIND("5F",ScheduleCompile!E185)),ISNUMBER(FIND("0F",ScheduleCompile!E185)),ISNUMBER(FIND("8F",ScheduleCompile!E185)),ISNUMBER(FIND("1F",ScheduleCompile!E185)),ISNUMBER(FIND("2F",ScheduleCompile!E185)),ISNUMBER(FIND("3F",ScheduleCompile!E185)),ISNUMBER(FIND("6F",ScheduleCompile!E185)),ISNUMBER(FIND("7F",ScheduleCompile!E185)),ISNUMBER(FIND("9F",ScheduleCompile!E185)),ISNUMBER(FIND("4F",ScheduleCompile!E185))),VALUE(LEFT(ScheduleCompile!E185,FIND("F",ScheduleCompile!E185)-1)),ScheduleCompile!E185)))))),ISTEXT(ScheduleCompile!#REF!)),"ENDTABLE",IF(ISERROR(IF(ScheduleCompile!E185="Off",0,IF(ScheduleCompile!E185="On",1,IF(ISNUMBER(ScheduleCompile!E185),ScheduleCompile!E185/1,IF(ISTEXT(ScheduleCompile!E185),IF(OR(ISNUMBER(FIND("5F",ScheduleCompile!E185)),ISNUMBER(FIND("0F",ScheduleCompile!E185)),ISNUMBER(FIND("8F",ScheduleCompile!E185)),ISNUMBER(FIND("1F",ScheduleCompile!E185)),ISNUMBER(FIND("2F",ScheduleCompile!E185)),ISNUMBER(FIND("3F",ScheduleCompile!E185)),ISNUMBER(FIND("6F",ScheduleCompile!E185)),ISNUMBER(FIND("7F",ScheduleCompile!E185)),ISNUMBER(FIND("9F",ScheduleCompile!E185)),ISNUMBER(FIND("4F",ScheduleCompile!E185))),VALUE(LEFT(ScheduleCompile!E185,FIND("F",ScheduleCompile!E185)-1)),ScheduleCompile!E185)))))),"",IF(ScheduleCompile!E185="Off",0,IF(ScheduleCompile!E185="On",1,IF(ISNUMBER(ScheduleCompile!E185),ScheduleCompile!E185/1,IF(ISTEXT(ScheduleCompile!E185),IF(OR(ISNUMBER(FIND("5F",ScheduleCompile!E185)),ISNUMBER(FIND("0F",ScheduleCompile!E185)),ISNUMBER(FIND("8F",ScheduleCompile!E185)),ISNUMBER(FIND("1F",ScheduleCompile!E185)),ISNUMBER(FIND("2F",ScheduleCompile!E185)),ISNUMBER(FIND("3F",ScheduleCompile!E185)),ISNUMBER(FIND("6F",ScheduleCompile!E185)),ISNUMBER(FIND("7F",ScheduleCompile!E185)),ISNUMBER(FIND("9F",ScheduleCompile!E185)),ISNUMBER(FIND("4F",ScheduleCompile!E185))),VALUE(LEFT(ScheduleCompile!E185,FIND("F",ScheduleCompile!E185)-1)),ScheduleCompile!E185)))))))</f>
        <v>0</v>
      </c>
      <c r="K192" s="1">
        <f>IF(AND(ISERROR(IF(ScheduleCompile!F185="Off",0,IF(ScheduleCompile!F185="On",1,IF(ISNUMBER(ScheduleCompile!F185),ScheduleCompile!F185/1,IF(ISTEXT(ScheduleCompile!F185),IF(OR(ISNUMBER(FIND("5F",ScheduleCompile!F185)),ISNUMBER(FIND("0F",ScheduleCompile!F185)),ISNUMBER(FIND("8F",ScheduleCompile!F185)),ISNUMBER(FIND("1F",ScheduleCompile!F185)),ISNUMBER(FIND("2F",ScheduleCompile!F185)),ISNUMBER(FIND("3F",ScheduleCompile!F185)),ISNUMBER(FIND("6F",ScheduleCompile!F185)),ISNUMBER(FIND("7F",ScheduleCompile!F185)),ISNUMBER(FIND("9F",ScheduleCompile!F185)),ISNUMBER(FIND("4F",ScheduleCompile!F185))),VALUE(LEFT(ScheduleCompile!F185,FIND("F",ScheduleCompile!F185)-1)),ScheduleCompile!F185)))))),ISTEXT(ScheduleCompile!#REF!)),"ENDTABLE",IF(ISERROR(IF(ScheduleCompile!F185="Off",0,IF(ScheduleCompile!F185="On",1,IF(ISNUMBER(ScheduleCompile!F185),ScheduleCompile!F185/1,IF(ISTEXT(ScheduleCompile!F185),IF(OR(ISNUMBER(FIND("5F",ScheduleCompile!F185)),ISNUMBER(FIND("0F",ScheduleCompile!F185)),ISNUMBER(FIND("8F",ScheduleCompile!F185)),ISNUMBER(FIND("1F",ScheduleCompile!F185)),ISNUMBER(FIND("2F",ScheduleCompile!F185)),ISNUMBER(FIND("3F",ScheduleCompile!F185)),ISNUMBER(FIND("6F",ScheduleCompile!F185)),ISNUMBER(FIND("7F",ScheduleCompile!F185)),ISNUMBER(FIND("9F",ScheduleCompile!F185)),ISNUMBER(FIND("4F",ScheduleCompile!F185))),VALUE(LEFT(ScheduleCompile!F185,FIND("F",ScheduleCompile!F185)-1)),ScheduleCompile!F185)))))),"",IF(ScheduleCompile!F185="Off",0,IF(ScheduleCompile!F185="On",1,IF(ISNUMBER(ScheduleCompile!F185),ScheduleCompile!F185/1,IF(ISTEXT(ScheduleCompile!F185),IF(OR(ISNUMBER(FIND("5F",ScheduleCompile!F185)),ISNUMBER(FIND("0F",ScheduleCompile!F185)),ISNUMBER(FIND("8F",ScheduleCompile!F185)),ISNUMBER(FIND("1F",ScheduleCompile!F185)),ISNUMBER(FIND("2F",ScheduleCompile!F185)),ISNUMBER(FIND("3F",ScheduleCompile!F185)),ISNUMBER(FIND("6F",ScheduleCompile!F185)),ISNUMBER(FIND("7F",ScheduleCompile!F185)),ISNUMBER(FIND("9F",ScheduleCompile!F185)),ISNUMBER(FIND("4F",ScheduleCompile!F185))),VALUE(LEFT(ScheduleCompile!F185,FIND("F",ScheduleCompile!F185)-1)),ScheduleCompile!F185)))))))</f>
        <v>0</v>
      </c>
      <c r="L192" s="1">
        <f>IF(AND(ISERROR(IF(ScheduleCompile!G185="Off",0,IF(ScheduleCompile!G185="On",1,IF(ISNUMBER(ScheduleCompile!G185),ScheduleCompile!G185/1,IF(ISTEXT(ScheduleCompile!G185),IF(OR(ISNUMBER(FIND("5F",ScheduleCompile!G185)),ISNUMBER(FIND("0F",ScheduleCompile!G185)),ISNUMBER(FIND("8F",ScheduleCompile!G185)),ISNUMBER(FIND("1F",ScheduleCompile!G185)),ISNUMBER(FIND("2F",ScheduleCompile!G185)),ISNUMBER(FIND("3F",ScheduleCompile!G185)),ISNUMBER(FIND("6F",ScheduleCompile!G185)),ISNUMBER(FIND("7F",ScheduleCompile!G185)),ISNUMBER(FIND("9F",ScheduleCompile!G185)),ISNUMBER(FIND("4F",ScheduleCompile!G185))),VALUE(LEFT(ScheduleCompile!G185,FIND("F",ScheduleCompile!G185)-1)),ScheduleCompile!G185)))))),ISTEXT(ScheduleCompile!#REF!)),"ENDTABLE",IF(ISERROR(IF(ScheduleCompile!G185="Off",0,IF(ScheduleCompile!G185="On",1,IF(ISNUMBER(ScheduleCompile!G185),ScheduleCompile!G185/1,IF(ISTEXT(ScheduleCompile!G185),IF(OR(ISNUMBER(FIND("5F",ScheduleCompile!G185)),ISNUMBER(FIND("0F",ScheduleCompile!G185)),ISNUMBER(FIND("8F",ScheduleCompile!G185)),ISNUMBER(FIND("1F",ScheduleCompile!G185)),ISNUMBER(FIND("2F",ScheduleCompile!G185)),ISNUMBER(FIND("3F",ScheduleCompile!G185)),ISNUMBER(FIND("6F",ScheduleCompile!G185)),ISNUMBER(FIND("7F",ScheduleCompile!G185)),ISNUMBER(FIND("9F",ScheduleCompile!G185)),ISNUMBER(FIND("4F",ScheduleCompile!G185))),VALUE(LEFT(ScheduleCompile!G185,FIND("F",ScheduleCompile!G185)-1)),ScheduleCompile!G185)))))),"",IF(ScheduleCompile!G185="Off",0,IF(ScheduleCompile!G185="On",1,IF(ISNUMBER(ScheduleCompile!G185),ScheduleCompile!G185/1,IF(ISTEXT(ScheduleCompile!G185),IF(OR(ISNUMBER(FIND("5F",ScheduleCompile!G185)),ISNUMBER(FIND("0F",ScheduleCompile!G185)),ISNUMBER(FIND("8F",ScheduleCompile!G185)),ISNUMBER(FIND("1F",ScheduleCompile!G185)),ISNUMBER(FIND("2F",ScheduleCompile!G185)),ISNUMBER(FIND("3F",ScheduleCompile!G185)),ISNUMBER(FIND("6F",ScheduleCompile!G185)),ISNUMBER(FIND("7F",ScheduleCompile!G185)),ISNUMBER(FIND("9F",ScheduleCompile!G185)),ISNUMBER(FIND("4F",ScheduleCompile!G185))),VALUE(LEFT(ScheduleCompile!G185,FIND("F",ScheduleCompile!G185)-1)),ScheduleCompile!G185)))))))</f>
        <v>0</v>
      </c>
      <c r="M192" s="1">
        <f>IF(AND(ISERROR(IF(ScheduleCompile!H185="Off",0,IF(ScheduleCompile!H185="On",1,IF(ISNUMBER(ScheduleCompile!H185),ScheduleCompile!H185/1,IF(ISTEXT(ScheduleCompile!H185),IF(OR(ISNUMBER(FIND("5F",ScheduleCompile!H185)),ISNUMBER(FIND("0F",ScheduleCompile!H185)),ISNUMBER(FIND("8F",ScheduleCompile!H185)),ISNUMBER(FIND("1F",ScheduleCompile!H185)),ISNUMBER(FIND("2F",ScheduleCompile!H185)),ISNUMBER(FIND("3F",ScheduleCompile!H185)),ISNUMBER(FIND("6F",ScheduleCompile!H185)),ISNUMBER(FIND("7F",ScheduleCompile!H185)),ISNUMBER(FIND("9F",ScheduleCompile!H185)),ISNUMBER(FIND("4F",ScheduleCompile!H185))),VALUE(LEFT(ScheduleCompile!H185,FIND("F",ScheduleCompile!H185)-1)),ScheduleCompile!H185)))))),ISTEXT(ScheduleCompile!#REF!)),"ENDTABLE",IF(ISERROR(IF(ScheduleCompile!H185="Off",0,IF(ScheduleCompile!H185="On",1,IF(ISNUMBER(ScheduleCompile!H185),ScheduleCompile!H185/1,IF(ISTEXT(ScheduleCompile!H185),IF(OR(ISNUMBER(FIND("5F",ScheduleCompile!H185)),ISNUMBER(FIND("0F",ScheduleCompile!H185)),ISNUMBER(FIND("8F",ScheduleCompile!H185)),ISNUMBER(FIND("1F",ScheduleCompile!H185)),ISNUMBER(FIND("2F",ScheduleCompile!H185)),ISNUMBER(FIND("3F",ScheduleCompile!H185)),ISNUMBER(FIND("6F",ScheduleCompile!H185)),ISNUMBER(FIND("7F",ScheduleCompile!H185)),ISNUMBER(FIND("9F",ScheduleCompile!H185)),ISNUMBER(FIND("4F",ScheduleCompile!H185))),VALUE(LEFT(ScheduleCompile!H185,FIND("F",ScheduleCompile!H185)-1)),ScheduleCompile!H185)))))),"",IF(ScheduleCompile!H185="Off",0,IF(ScheduleCompile!H185="On",1,IF(ISNUMBER(ScheduleCompile!H185),ScheduleCompile!H185/1,IF(ISTEXT(ScheduleCompile!H185),IF(OR(ISNUMBER(FIND("5F",ScheduleCompile!H185)),ISNUMBER(FIND("0F",ScheduleCompile!H185)),ISNUMBER(FIND("8F",ScheduleCompile!H185)),ISNUMBER(FIND("1F",ScheduleCompile!H185)),ISNUMBER(FIND("2F",ScheduleCompile!H185)),ISNUMBER(FIND("3F",ScheduleCompile!H185)),ISNUMBER(FIND("6F",ScheduleCompile!H185)),ISNUMBER(FIND("7F",ScheduleCompile!H185)),ISNUMBER(FIND("9F",ScheduleCompile!H185)),ISNUMBER(FIND("4F",ScheduleCompile!H185))),VALUE(LEFT(ScheduleCompile!H185,FIND("F",ScheduleCompile!H185)-1)),ScheduleCompile!H185)))))))</f>
        <v>0</v>
      </c>
      <c r="N192" s="1">
        <f>IF(AND(ISERROR(IF(ScheduleCompile!I185="Off",0,IF(ScheduleCompile!I185="On",1,IF(ISNUMBER(ScheduleCompile!I185),ScheduleCompile!I185/1,IF(ISTEXT(ScheduleCompile!I185),IF(OR(ISNUMBER(FIND("5F",ScheduleCompile!I185)),ISNUMBER(FIND("0F",ScheduleCompile!I185)),ISNUMBER(FIND("8F",ScheduleCompile!I185)),ISNUMBER(FIND("1F",ScheduleCompile!I185)),ISNUMBER(FIND("2F",ScheduleCompile!I185)),ISNUMBER(FIND("3F",ScheduleCompile!I185)),ISNUMBER(FIND("6F",ScheduleCompile!I185)),ISNUMBER(FIND("7F",ScheduleCompile!I185)),ISNUMBER(FIND("9F",ScheduleCompile!I185)),ISNUMBER(FIND("4F",ScheduleCompile!I185))),VALUE(LEFT(ScheduleCompile!I185,FIND("F",ScheduleCompile!I185)-1)),ScheduleCompile!I185)))))),ISTEXT(ScheduleCompile!#REF!)),"ENDTABLE",IF(ISERROR(IF(ScheduleCompile!I185="Off",0,IF(ScheduleCompile!I185="On",1,IF(ISNUMBER(ScheduleCompile!I185),ScheduleCompile!I185/1,IF(ISTEXT(ScheduleCompile!I185),IF(OR(ISNUMBER(FIND("5F",ScheduleCompile!I185)),ISNUMBER(FIND("0F",ScheduleCompile!I185)),ISNUMBER(FIND("8F",ScheduleCompile!I185)),ISNUMBER(FIND("1F",ScheduleCompile!I185)),ISNUMBER(FIND("2F",ScheduleCompile!I185)),ISNUMBER(FIND("3F",ScheduleCompile!I185)),ISNUMBER(FIND("6F",ScheduleCompile!I185)),ISNUMBER(FIND("7F",ScheduleCompile!I185)),ISNUMBER(FIND("9F",ScheduleCompile!I185)),ISNUMBER(FIND("4F",ScheduleCompile!I185))),VALUE(LEFT(ScheduleCompile!I185,FIND("F",ScheduleCompile!I185)-1)),ScheduleCompile!I185)))))),"",IF(ScheduleCompile!I185="Off",0,IF(ScheduleCompile!I185="On",1,IF(ISNUMBER(ScheduleCompile!I185),ScheduleCompile!I185/1,IF(ISTEXT(ScheduleCompile!I185),IF(OR(ISNUMBER(FIND("5F",ScheduleCompile!I185)),ISNUMBER(FIND("0F",ScheduleCompile!I185)),ISNUMBER(FIND("8F",ScheduleCompile!I185)),ISNUMBER(FIND("1F",ScheduleCompile!I185)),ISNUMBER(FIND("2F",ScheduleCompile!I185)),ISNUMBER(FIND("3F",ScheduleCompile!I185)),ISNUMBER(FIND("6F",ScheduleCompile!I185)),ISNUMBER(FIND("7F",ScheduleCompile!I185)),ISNUMBER(FIND("9F",ScheduleCompile!I185)),ISNUMBER(FIND("4F",ScheduleCompile!I185))),VALUE(LEFT(ScheduleCompile!I185,FIND("F",ScheduleCompile!I185)-1)),ScheduleCompile!I185)))))))</f>
        <v>0.35</v>
      </c>
      <c r="O192" s="1">
        <f>IF(AND(ISERROR(IF(ScheduleCompile!J185="Off",0,IF(ScheduleCompile!J185="On",1,IF(ISNUMBER(ScheduleCompile!J185),ScheduleCompile!J185/1,IF(ISTEXT(ScheduleCompile!J185),IF(OR(ISNUMBER(FIND("5F",ScheduleCompile!J185)),ISNUMBER(FIND("0F",ScheduleCompile!J185)),ISNUMBER(FIND("8F",ScheduleCompile!J185)),ISNUMBER(FIND("1F",ScheduleCompile!J185)),ISNUMBER(FIND("2F",ScheduleCompile!J185)),ISNUMBER(FIND("3F",ScheduleCompile!J185)),ISNUMBER(FIND("6F",ScheduleCompile!J185)),ISNUMBER(FIND("7F",ScheduleCompile!J185)),ISNUMBER(FIND("9F",ScheduleCompile!J185)),ISNUMBER(FIND("4F",ScheduleCompile!J185))),VALUE(LEFT(ScheduleCompile!J185,FIND("F",ScheduleCompile!J185)-1)),ScheduleCompile!J185)))))),ISTEXT(ScheduleCompile!#REF!)),"ENDTABLE",IF(ISERROR(IF(ScheduleCompile!J185="Off",0,IF(ScheduleCompile!J185="On",1,IF(ISNUMBER(ScheduleCompile!J185),ScheduleCompile!J185/1,IF(ISTEXT(ScheduleCompile!J185),IF(OR(ISNUMBER(FIND("5F",ScheduleCompile!J185)),ISNUMBER(FIND("0F",ScheduleCompile!J185)),ISNUMBER(FIND("8F",ScheduleCompile!J185)),ISNUMBER(FIND("1F",ScheduleCompile!J185)),ISNUMBER(FIND("2F",ScheduleCompile!J185)),ISNUMBER(FIND("3F",ScheduleCompile!J185)),ISNUMBER(FIND("6F",ScheduleCompile!J185)),ISNUMBER(FIND("7F",ScheduleCompile!J185)),ISNUMBER(FIND("9F",ScheduleCompile!J185)),ISNUMBER(FIND("4F",ScheduleCompile!J185))),VALUE(LEFT(ScheduleCompile!J185,FIND("F",ScheduleCompile!J185)-1)),ScheduleCompile!J185)))))),"",IF(ScheduleCompile!J185="Off",0,IF(ScheduleCompile!J185="On",1,IF(ISNUMBER(ScheduleCompile!J185),ScheduleCompile!J185/1,IF(ISTEXT(ScheduleCompile!J185),IF(OR(ISNUMBER(FIND("5F",ScheduleCompile!J185)),ISNUMBER(FIND("0F",ScheduleCompile!J185)),ISNUMBER(FIND("8F",ScheduleCompile!J185)),ISNUMBER(FIND("1F",ScheduleCompile!J185)),ISNUMBER(FIND("2F",ScheduleCompile!J185)),ISNUMBER(FIND("3F",ScheduleCompile!J185)),ISNUMBER(FIND("6F",ScheduleCompile!J185)),ISNUMBER(FIND("7F",ScheduleCompile!J185)),ISNUMBER(FIND("9F",ScheduleCompile!J185)),ISNUMBER(FIND("4F",ScheduleCompile!J185))),VALUE(LEFT(ScheduleCompile!J185,FIND("F",ScheduleCompile!J185)-1)),ScheduleCompile!J185)))))))</f>
        <v>0.69</v>
      </c>
      <c r="P192" s="1">
        <f>IF(AND(ISERROR(IF(ScheduleCompile!K185="Off",0,IF(ScheduleCompile!K185="On",1,IF(ISNUMBER(ScheduleCompile!K185),ScheduleCompile!K185/1,IF(ISTEXT(ScheduleCompile!K185),IF(OR(ISNUMBER(FIND("5F",ScheduleCompile!K185)),ISNUMBER(FIND("0F",ScheduleCompile!K185)),ISNUMBER(FIND("8F",ScheduleCompile!K185)),ISNUMBER(FIND("1F",ScheduleCompile!K185)),ISNUMBER(FIND("2F",ScheduleCompile!K185)),ISNUMBER(FIND("3F",ScheduleCompile!K185)),ISNUMBER(FIND("6F",ScheduleCompile!K185)),ISNUMBER(FIND("7F",ScheduleCompile!K185)),ISNUMBER(FIND("9F",ScheduleCompile!K185)),ISNUMBER(FIND("4F",ScheduleCompile!K185))),VALUE(LEFT(ScheduleCompile!K185,FIND("F",ScheduleCompile!K185)-1)),ScheduleCompile!K185)))))),ISTEXT(ScheduleCompile!#REF!)),"ENDTABLE",IF(ISERROR(IF(ScheduleCompile!K185="Off",0,IF(ScheduleCompile!K185="On",1,IF(ISNUMBER(ScheduleCompile!K185),ScheduleCompile!K185/1,IF(ISTEXT(ScheduleCompile!K185),IF(OR(ISNUMBER(FIND("5F",ScheduleCompile!K185)),ISNUMBER(FIND("0F",ScheduleCompile!K185)),ISNUMBER(FIND("8F",ScheduleCompile!K185)),ISNUMBER(FIND("1F",ScheduleCompile!K185)),ISNUMBER(FIND("2F",ScheduleCompile!K185)),ISNUMBER(FIND("3F",ScheduleCompile!K185)),ISNUMBER(FIND("6F",ScheduleCompile!K185)),ISNUMBER(FIND("7F",ScheduleCompile!K185)),ISNUMBER(FIND("9F",ScheduleCompile!K185)),ISNUMBER(FIND("4F",ScheduleCompile!K185))),VALUE(LEFT(ScheduleCompile!K185,FIND("F",ScheduleCompile!K185)-1)),ScheduleCompile!K185)))))),"",IF(ScheduleCompile!K185="Off",0,IF(ScheduleCompile!K185="On",1,IF(ISNUMBER(ScheduleCompile!K185),ScheduleCompile!K185/1,IF(ISTEXT(ScheduleCompile!K185),IF(OR(ISNUMBER(FIND("5F",ScheduleCompile!K185)),ISNUMBER(FIND("0F",ScheduleCompile!K185)),ISNUMBER(FIND("8F",ScheduleCompile!K185)),ISNUMBER(FIND("1F",ScheduleCompile!K185)),ISNUMBER(FIND("2F",ScheduleCompile!K185)),ISNUMBER(FIND("3F",ScheduleCompile!K185)),ISNUMBER(FIND("6F",ScheduleCompile!K185)),ISNUMBER(FIND("7F",ScheduleCompile!K185)),ISNUMBER(FIND("9F",ScheduleCompile!K185)),ISNUMBER(FIND("4F",ScheduleCompile!K185))),VALUE(LEFT(ScheduleCompile!K185,FIND("F",ScheduleCompile!K185)-1)),ScheduleCompile!K185)))))))</f>
        <v>0.43</v>
      </c>
      <c r="Q192" s="1">
        <f>IF(AND(ISERROR(IF(ScheduleCompile!L185="Off",0,IF(ScheduleCompile!L185="On",1,IF(ISNUMBER(ScheduleCompile!L185),ScheduleCompile!L185/1,IF(ISTEXT(ScheduleCompile!L185),IF(OR(ISNUMBER(FIND("5F",ScheduleCompile!L185)),ISNUMBER(FIND("0F",ScheduleCompile!L185)),ISNUMBER(FIND("8F",ScheduleCompile!L185)),ISNUMBER(FIND("1F",ScheduleCompile!L185)),ISNUMBER(FIND("2F",ScheduleCompile!L185)),ISNUMBER(FIND("3F",ScheduleCompile!L185)),ISNUMBER(FIND("6F",ScheduleCompile!L185)),ISNUMBER(FIND("7F",ScheduleCompile!L185)),ISNUMBER(FIND("9F",ScheduleCompile!L185)),ISNUMBER(FIND("4F",ScheduleCompile!L185))),VALUE(LEFT(ScheduleCompile!L185,FIND("F",ScheduleCompile!L185)-1)),ScheduleCompile!L185)))))),ISTEXT(ScheduleCompile!#REF!)),"ENDTABLE",IF(ISERROR(IF(ScheduleCompile!L185="Off",0,IF(ScheduleCompile!L185="On",1,IF(ISNUMBER(ScheduleCompile!L185),ScheduleCompile!L185/1,IF(ISTEXT(ScheduleCompile!L185),IF(OR(ISNUMBER(FIND("5F",ScheduleCompile!L185)),ISNUMBER(FIND("0F",ScheduleCompile!L185)),ISNUMBER(FIND("8F",ScheduleCompile!L185)),ISNUMBER(FIND("1F",ScheduleCompile!L185)),ISNUMBER(FIND("2F",ScheduleCompile!L185)),ISNUMBER(FIND("3F",ScheduleCompile!L185)),ISNUMBER(FIND("6F",ScheduleCompile!L185)),ISNUMBER(FIND("7F",ScheduleCompile!L185)),ISNUMBER(FIND("9F",ScheduleCompile!L185)),ISNUMBER(FIND("4F",ScheduleCompile!L185))),VALUE(LEFT(ScheduleCompile!L185,FIND("F",ScheduleCompile!L185)-1)),ScheduleCompile!L185)))))),"",IF(ScheduleCompile!L185="Off",0,IF(ScheduleCompile!L185="On",1,IF(ISNUMBER(ScheduleCompile!L185),ScheduleCompile!L185/1,IF(ISTEXT(ScheduleCompile!L185),IF(OR(ISNUMBER(FIND("5F",ScheduleCompile!L185)),ISNUMBER(FIND("0F",ScheduleCompile!L185)),ISNUMBER(FIND("8F",ScheduleCompile!L185)),ISNUMBER(FIND("1F",ScheduleCompile!L185)),ISNUMBER(FIND("2F",ScheduleCompile!L185)),ISNUMBER(FIND("3F",ScheduleCompile!L185)),ISNUMBER(FIND("6F",ScheduleCompile!L185)),ISNUMBER(FIND("7F",ScheduleCompile!L185)),ISNUMBER(FIND("9F",ScheduleCompile!L185)),ISNUMBER(FIND("4F",ScheduleCompile!L185))),VALUE(LEFT(ScheduleCompile!L185,FIND("F",ScheduleCompile!L185)-1)),ScheduleCompile!L185)))))))</f>
        <v>0.37</v>
      </c>
      <c r="R192" s="1">
        <f>IF(AND(ISERROR(IF(ScheduleCompile!M185="Off",0,IF(ScheduleCompile!M185="On",1,IF(ISNUMBER(ScheduleCompile!M185),ScheduleCompile!M185/1,IF(ISTEXT(ScheduleCompile!M185),IF(OR(ISNUMBER(FIND("5F",ScheduleCompile!M185)),ISNUMBER(FIND("0F",ScheduleCompile!M185)),ISNUMBER(FIND("8F",ScheduleCompile!M185)),ISNUMBER(FIND("1F",ScheduleCompile!M185)),ISNUMBER(FIND("2F",ScheduleCompile!M185)),ISNUMBER(FIND("3F",ScheduleCompile!M185)),ISNUMBER(FIND("6F",ScheduleCompile!M185)),ISNUMBER(FIND("7F",ScheduleCompile!M185)),ISNUMBER(FIND("9F",ScheduleCompile!M185)),ISNUMBER(FIND("4F",ScheduleCompile!M185))),VALUE(LEFT(ScheduleCompile!M185,FIND("F",ScheduleCompile!M185)-1)),ScheduleCompile!M185)))))),ISTEXT(ScheduleCompile!#REF!)),"ENDTABLE",IF(ISERROR(IF(ScheduleCompile!M185="Off",0,IF(ScheduleCompile!M185="On",1,IF(ISNUMBER(ScheduleCompile!M185),ScheduleCompile!M185/1,IF(ISTEXT(ScheduleCompile!M185),IF(OR(ISNUMBER(FIND("5F",ScheduleCompile!M185)),ISNUMBER(FIND("0F",ScheduleCompile!M185)),ISNUMBER(FIND("8F",ScheduleCompile!M185)),ISNUMBER(FIND("1F",ScheduleCompile!M185)),ISNUMBER(FIND("2F",ScheduleCompile!M185)),ISNUMBER(FIND("3F",ScheduleCompile!M185)),ISNUMBER(FIND("6F",ScheduleCompile!M185)),ISNUMBER(FIND("7F",ScheduleCompile!M185)),ISNUMBER(FIND("9F",ScheduleCompile!M185)),ISNUMBER(FIND("4F",ScheduleCompile!M185))),VALUE(LEFT(ScheduleCompile!M185,FIND("F",ScheduleCompile!M185)-1)),ScheduleCompile!M185)))))),"",IF(ScheduleCompile!M185="Off",0,IF(ScheduleCompile!M185="On",1,IF(ISNUMBER(ScheduleCompile!M185),ScheduleCompile!M185/1,IF(ISTEXT(ScheduleCompile!M185),IF(OR(ISNUMBER(FIND("5F",ScheduleCompile!M185)),ISNUMBER(FIND("0F",ScheduleCompile!M185)),ISNUMBER(FIND("8F",ScheduleCompile!M185)),ISNUMBER(FIND("1F",ScheduleCompile!M185)),ISNUMBER(FIND("2F",ScheduleCompile!M185)),ISNUMBER(FIND("3F",ScheduleCompile!M185)),ISNUMBER(FIND("6F",ScheduleCompile!M185)),ISNUMBER(FIND("7F",ScheduleCompile!M185)),ISNUMBER(FIND("9F",ScheduleCompile!M185)),ISNUMBER(FIND("4F",ScheduleCompile!M185))),VALUE(LEFT(ScheduleCompile!M185,FIND("F",ScheduleCompile!M185)-1)),ScheduleCompile!M185)))))))</f>
        <v>0.43</v>
      </c>
      <c r="S192" s="1">
        <f>IF(AND(ISERROR(IF(ScheduleCompile!N185="Off",0,IF(ScheduleCompile!N185="On",1,IF(ISNUMBER(ScheduleCompile!N185),ScheduleCompile!N185/1,IF(ISTEXT(ScheduleCompile!N185),IF(OR(ISNUMBER(FIND("5F",ScheduleCompile!N185)),ISNUMBER(FIND("0F",ScheduleCompile!N185)),ISNUMBER(FIND("8F",ScheduleCompile!N185)),ISNUMBER(FIND("1F",ScheduleCompile!N185)),ISNUMBER(FIND("2F",ScheduleCompile!N185)),ISNUMBER(FIND("3F",ScheduleCompile!N185)),ISNUMBER(FIND("6F",ScheduleCompile!N185)),ISNUMBER(FIND("7F",ScheduleCompile!N185)),ISNUMBER(FIND("9F",ScheduleCompile!N185)),ISNUMBER(FIND("4F",ScheduleCompile!N185))),VALUE(LEFT(ScheduleCompile!N185,FIND("F",ScheduleCompile!N185)-1)),ScheduleCompile!N185)))))),ISTEXT(ScheduleCompile!#REF!)),"ENDTABLE",IF(ISERROR(IF(ScheduleCompile!N185="Off",0,IF(ScheduleCompile!N185="On",1,IF(ISNUMBER(ScheduleCompile!N185),ScheduleCompile!N185/1,IF(ISTEXT(ScheduleCompile!N185),IF(OR(ISNUMBER(FIND("5F",ScheduleCompile!N185)),ISNUMBER(FIND("0F",ScheduleCompile!N185)),ISNUMBER(FIND("8F",ScheduleCompile!N185)),ISNUMBER(FIND("1F",ScheduleCompile!N185)),ISNUMBER(FIND("2F",ScheduleCompile!N185)),ISNUMBER(FIND("3F",ScheduleCompile!N185)),ISNUMBER(FIND("6F",ScheduleCompile!N185)),ISNUMBER(FIND("7F",ScheduleCompile!N185)),ISNUMBER(FIND("9F",ScheduleCompile!N185)),ISNUMBER(FIND("4F",ScheduleCompile!N185))),VALUE(LEFT(ScheduleCompile!N185,FIND("F",ScheduleCompile!N185)-1)),ScheduleCompile!N185)))))),"",IF(ScheduleCompile!N185="Off",0,IF(ScheduleCompile!N185="On",1,IF(ISNUMBER(ScheduleCompile!N185),ScheduleCompile!N185/1,IF(ISTEXT(ScheduleCompile!N185),IF(OR(ISNUMBER(FIND("5F",ScheduleCompile!N185)),ISNUMBER(FIND("0F",ScheduleCompile!N185)),ISNUMBER(FIND("8F",ScheduleCompile!N185)),ISNUMBER(FIND("1F",ScheduleCompile!N185)),ISNUMBER(FIND("2F",ScheduleCompile!N185)),ISNUMBER(FIND("3F",ScheduleCompile!N185)),ISNUMBER(FIND("6F",ScheduleCompile!N185)),ISNUMBER(FIND("7F",ScheduleCompile!N185)),ISNUMBER(FIND("9F",ScheduleCompile!N185)),ISNUMBER(FIND("4F",ScheduleCompile!N185))),VALUE(LEFT(ScheduleCompile!N185,FIND("F",ScheduleCompile!N185)-1)),ScheduleCompile!N185)))))))</f>
        <v>0.57999999999999996</v>
      </c>
      <c r="T192" s="1">
        <f>IF(AND(ISERROR(IF(ScheduleCompile!O185="Off",0,IF(ScheduleCompile!O185="On",1,IF(ISNUMBER(ScheduleCompile!O185),ScheduleCompile!O185/1,IF(ISTEXT(ScheduleCompile!O185),IF(OR(ISNUMBER(FIND("5F",ScheduleCompile!O185)),ISNUMBER(FIND("0F",ScheduleCompile!O185)),ISNUMBER(FIND("8F",ScheduleCompile!O185)),ISNUMBER(FIND("1F",ScheduleCompile!O185)),ISNUMBER(FIND("2F",ScheduleCompile!O185)),ISNUMBER(FIND("3F",ScheduleCompile!O185)),ISNUMBER(FIND("6F",ScheduleCompile!O185)),ISNUMBER(FIND("7F",ScheduleCompile!O185)),ISNUMBER(FIND("9F",ScheduleCompile!O185)),ISNUMBER(FIND("4F",ScheduleCompile!O185))),VALUE(LEFT(ScheduleCompile!O185,FIND("F",ScheduleCompile!O185)-1)),ScheduleCompile!O185)))))),ISTEXT(ScheduleCompile!#REF!)),"ENDTABLE",IF(ISERROR(IF(ScheduleCompile!O185="Off",0,IF(ScheduleCompile!O185="On",1,IF(ISNUMBER(ScheduleCompile!O185),ScheduleCompile!O185/1,IF(ISTEXT(ScheduleCompile!O185),IF(OR(ISNUMBER(FIND("5F",ScheduleCompile!O185)),ISNUMBER(FIND("0F",ScheduleCompile!O185)),ISNUMBER(FIND("8F",ScheduleCompile!O185)),ISNUMBER(FIND("1F",ScheduleCompile!O185)),ISNUMBER(FIND("2F",ScheduleCompile!O185)),ISNUMBER(FIND("3F",ScheduleCompile!O185)),ISNUMBER(FIND("6F",ScheduleCompile!O185)),ISNUMBER(FIND("7F",ScheduleCompile!O185)),ISNUMBER(FIND("9F",ScheduleCompile!O185)),ISNUMBER(FIND("4F",ScheduleCompile!O185))),VALUE(LEFT(ScheduleCompile!O185,FIND("F",ScheduleCompile!O185)-1)),ScheduleCompile!O185)))))),"",IF(ScheduleCompile!O185="Off",0,IF(ScheduleCompile!O185="On",1,IF(ISNUMBER(ScheduleCompile!O185),ScheduleCompile!O185/1,IF(ISTEXT(ScheduleCompile!O185),IF(OR(ISNUMBER(FIND("5F",ScheduleCompile!O185)),ISNUMBER(FIND("0F",ScheduleCompile!O185)),ISNUMBER(FIND("8F",ScheduleCompile!O185)),ISNUMBER(FIND("1F",ScheduleCompile!O185)),ISNUMBER(FIND("2F",ScheduleCompile!O185)),ISNUMBER(FIND("3F",ScheduleCompile!O185)),ISNUMBER(FIND("6F",ScheduleCompile!O185)),ISNUMBER(FIND("7F",ScheduleCompile!O185)),ISNUMBER(FIND("9F",ScheduleCompile!O185)),ISNUMBER(FIND("4F",ScheduleCompile!O185))),VALUE(LEFT(ScheduleCompile!O185,FIND("F",ScheduleCompile!O185)-1)),ScheduleCompile!O185)))))))</f>
        <v>0.48</v>
      </c>
      <c r="U192" s="1">
        <f>IF(AND(ISERROR(IF(ScheduleCompile!P185="Off",0,IF(ScheduleCompile!P185="On",1,IF(ISNUMBER(ScheduleCompile!P185),ScheduleCompile!P185/1,IF(ISTEXT(ScheduleCompile!P185),IF(OR(ISNUMBER(FIND("5F",ScheduleCompile!P185)),ISNUMBER(FIND("0F",ScheduleCompile!P185)),ISNUMBER(FIND("8F",ScheduleCompile!P185)),ISNUMBER(FIND("1F",ScheduleCompile!P185)),ISNUMBER(FIND("2F",ScheduleCompile!P185)),ISNUMBER(FIND("3F",ScheduleCompile!P185)),ISNUMBER(FIND("6F",ScheduleCompile!P185)),ISNUMBER(FIND("7F",ScheduleCompile!P185)),ISNUMBER(FIND("9F",ScheduleCompile!P185)),ISNUMBER(FIND("4F",ScheduleCompile!P185))),VALUE(LEFT(ScheduleCompile!P185,FIND("F",ScheduleCompile!P185)-1)),ScheduleCompile!P185)))))),ISTEXT(ScheduleCompile!#REF!)),"ENDTABLE",IF(ISERROR(IF(ScheduleCompile!P185="Off",0,IF(ScheduleCompile!P185="On",1,IF(ISNUMBER(ScheduleCompile!P185),ScheduleCompile!P185/1,IF(ISTEXT(ScheduleCompile!P185),IF(OR(ISNUMBER(FIND("5F",ScheduleCompile!P185)),ISNUMBER(FIND("0F",ScheduleCompile!P185)),ISNUMBER(FIND("8F",ScheduleCompile!P185)),ISNUMBER(FIND("1F",ScheduleCompile!P185)),ISNUMBER(FIND("2F",ScheduleCompile!P185)),ISNUMBER(FIND("3F",ScheduleCompile!P185)),ISNUMBER(FIND("6F",ScheduleCompile!P185)),ISNUMBER(FIND("7F",ScheduleCompile!P185)),ISNUMBER(FIND("9F",ScheduleCompile!P185)),ISNUMBER(FIND("4F",ScheduleCompile!P185))),VALUE(LEFT(ScheduleCompile!P185,FIND("F",ScheduleCompile!P185)-1)),ScheduleCompile!P185)))))),"",IF(ScheduleCompile!P185="Off",0,IF(ScheduleCompile!P185="On",1,IF(ISNUMBER(ScheduleCompile!P185),ScheduleCompile!P185/1,IF(ISTEXT(ScheduleCompile!P185),IF(OR(ISNUMBER(FIND("5F",ScheduleCompile!P185)),ISNUMBER(FIND("0F",ScheduleCompile!P185)),ISNUMBER(FIND("8F",ScheduleCompile!P185)),ISNUMBER(FIND("1F",ScheduleCompile!P185)),ISNUMBER(FIND("2F",ScheduleCompile!P185)),ISNUMBER(FIND("3F",ScheduleCompile!P185)),ISNUMBER(FIND("6F",ScheduleCompile!P185)),ISNUMBER(FIND("7F",ScheduleCompile!P185)),ISNUMBER(FIND("9F",ScheduleCompile!P185)),ISNUMBER(FIND("4F",ScheduleCompile!P185))),VALUE(LEFT(ScheduleCompile!P185,FIND("F",ScheduleCompile!P185)-1)),ScheduleCompile!P185)))))))</f>
        <v>0.37</v>
      </c>
      <c r="V192" s="1">
        <f>IF(AND(ISERROR(IF(ScheduleCompile!Q185="Off",0,IF(ScheduleCompile!Q185="On",1,IF(ISNUMBER(ScheduleCompile!Q185),ScheduleCompile!Q185/1,IF(ISTEXT(ScheduleCompile!Q185),IF(OR(ISNUMBER(FIND("5F",ScheduleCompile!Q185)),ISNUMBER(FIND("0F",ScheduleCompile!Q185)),ISNUMBER(FIND("8F",ScheduleCompile!Q185)),ISNUMBER(FIND("1F",ScheduleCompile!Q185)),ISNUMBER(FIND("2F",ScheduleCompile!Q185)),ISNUMBER(FIND("3F",ScheduleCompile!Q185)),ISNUMBER(FIND("6F",ScheduleCompile!Q185)),ISNUMBER(FIND("7F",ScheduleCompile!Q185)),ISNUMBER(FIND("9F",ScheduleCompile!Q185)),ISNUMBER(FIND("4F",ScheduleCompile!Q185))),VALUE(LEFT(ScheduleCompile!Q185,FIND("F",ScheduleCompile!Q185)-1)),ScheduleCompile!Q185)))))),ISTEXT(ScheduleCompile!#REF!)),"ENDTABLE",IF(ISERROR(IF(ScheduleCompile!Q185="Off",0,IF(ScheduleCompile!Q185="On",1,IF(ISNUMBER(ScheduleCompile!Q185),ScheduleCompile!Q185/1,IF(ISTEXT(ScheduleCompile!Q185),IF(OR(ISNUMBER(FIND("5F",ScheduleCompile!Q185)),ISNUMBER(FIND("0F",ScheduleCompile!Q185)),ISNUMBER(FIND("8F",ScheduleCompile!Q185)),ISNUMBER(FIND("1F",ScheduleCompile!Q185)),ISNUMBER(FIND("2F",ScheduleCompile!Q185)),ISNUMBER(FIND("3F",ScheduleCompile!Q185)),ISNUMBER(FIND("6F",ScheduleCompile!Q185)),ISNUMBER(FIND("7F",ScheduleCompile!Q185)),ISNUMBER(FIND("9F",ScheduleCompile!Q185)),ISNUMBER(FIND("4F",ScheduleCompile!Q185))),VALUE(LEFT(ScheduleCompile!Q185,FIND("F",ScheduleCompile!Q185)-1)),ScheduleCompile!Q185)))))),"",IF(ScheduleCompile!Q185="Off",0,IF(ScheduleCompile!Q185="On",1,IF(ISNUMBER(ScheduleCompile!Q185),ScheduleCompile!Q185/1,IF(ISTEXT(ScheduleCompile!Q185),IF(OR(ISNUMBER(FIND("5F",ScheduleCompile!Q185)),ISNUMBER(FIND("0F",ScheduleCompile!Q185)),ISNUMBER(FIND("8F",ScheduleCompile!Q185)),ISNUMBER(FIND("1F",ScheduleCompile!Q185)),ISNUMBER(FIND("2F",ScheduleCompile!Q185)),ISNUMBER(FIND("3F",ScheduleCompile!Q185)),ISNUMBER(FIND("6F",ScheduleCompile!Q185)),ISNUMBER(FIND("7F",ScheduleCompile!Q185)),ISNUMBER(FIND("9F",ScheduleCompile!Q185)),ISNUMBER(FIND("4F",ScheduleCompile!Q185))),VALUE(LEFT(ScheduleCompile!Q185,FIND("F",ScheduleCompile!Q185)-1)),ScheduleCompile!Q185)))))))</f>
        <v>0.37</v>
      </c>
      <c r="W192" s="1">
        <f>IF(AND(ISERROR(IF(ScheduleCompile!R185="Off",0,IF(ScheduleCompile!R185="On",1,IF(ISNUMBER(ScheduleCompile!R185),ScheduleCompile!R185/1,IF(ISTEXT(ScheduleCompile!R185),IF(OR(ISNUMBER(FIND("5F",ScheduleCompile!R185)),ISNUMBER(FIND("0F",ScheduleCompile!R185)),ISNUMBER(FIND("8F",ScheduleCompile!R185)),ISNUMBER(FIND("1F",ScheduleCompile!R185)),ISNUMBER(FIND("2F",ScheduleCompile!R185)),ISNUMBER(FIND("3F",ScheduleCompile!R185)),ISNUMBER(FIND("6F",ScheduleCompile!R185)),ISNUMBER(FIND("7F",ScheduleCompile!R185)),ISNUMBER(FIND("9F",ScheduleCompile!R185)),ISNUMBER(FIND("4F",ScheduleCompile!R185))),VALUE(LEFT(ScheduleCompile!R185,FIND("F",ScheduleCompile!R185)-1)),ScheduleCompile!R185)))))),ISTEXT(ScheduleCompile!#REF!)),"ENDTABLE",IF(ISERROR(IF(ScheduleCompile!R185="Off",0,IF(ScheduleCompile!R185="On",1,IF(ISNUMBER(ScheduleCompile!R185),ScheduleCompile!R185/1,IF(ISTEXT(ScheduleCompile!R185),IF(OR(ISNUMBER(FIND("5F",ScheduleCompile!R185)),ISNUMBER(FIND("0F",ScheduleCompile!R185)),ISNUMBER(FIND("8F",ScheduleCompile!R185)),ISNUMBER(FIND("1F",ScheduleCompile!R185)),ISNUMBER(FIND("2F",ScheduleCompile!R185)),ISNUMBER(FIND("3F",ScheduleCompile!R185)),ISNUMBER(FIND("6F",ScheduleCompile!R185)),ISNUMBER(FIND("7F",ScheduleCompile!R185)),ISNUMBER(FIND("9F",ScheduleCompile!R185)),ISNUMBER(FIND("4F",ScheduleCompile!R185))),VALUE(LEFT(ScheduleCompile!R185,FIND("F",ScheduleCompile!R185)-1)),ScheduleCompile!R185)))))),"",IF(ScheduleCompile!R185="Off",0,IF(ScheduleCompile!R185="On",1,IF(ISNUMBER(ScheduleCompile!R185),ScheduleCompile!R185/1,IF(ISTEXT(ScheduleCompile!R185),IF(OR(ISNUMBER(FIND("5F",ScheduleCompile!R185)),ISNUMBER(FIND("0F",ScheduleCompile!R185)),ISNUMBER(FIND("8F",ScheduleCompile!R185)),ISNUMBER(FIND("1F",ScheduleCompile!R185)),ISNUMBER(FIND("2F",ScheduleCompile!R185)),ISNUMBER(FIND("3F",ScheduleCompile!R185)),ISNUMBER(FIND("6F",ScheduleCompile!R185)),ISNUMBER(FIND("7F",ScheduleCompile!R185)),ISNUMBER(FIND("9F",ScheduleCompile!R185)),ISNUMBER(FIND("4F",ScheduleCompile!R185))),VALUE(LEFT(ScheduleCompile!R185,FIND("F",ScheduleCompile!R185)-1)),ScheduleCompile!R185)))))))</f>
        <v>0.46</v>
      </c>
      <c r="X192" s="1">
        <f>IF(AND(ISERROR(IF(ScheduleCompile!S185="Off",0,IF(ScheduleCompile!S185="On",1,IF(ISNUMBER(ScheduleCompile!S185),ScheduleCompile!S185/1,IF(ISTEXT(ScheduleCompile!S185),IF(OR(ISNUMBER(FIND("5F",ScheduleCompile!S185)),ISNUMBER(FIND("0F",ScheduleCompile!S185)),ISNUMBER(FIND("8F",ScheduleCompile!S185)),ISNUMBER(FIND("1F",ScheduleCompile!S185)),ISNUMBER(FIND("2F",ScheduleCompile!S185)),ISNUMBER(FIND("3F",ScheduleCompile!S185)),ISNUMBER(FIND("6F",ScheduleCompile!S185)),ISNUMBER(FIND("7F",ScheduleCompile!S185)),ISNUMBER(FIND("9F",ScheduleCompile!S185)),ISNUMBER(FIND("4F",ScheduleCompile!S185))),VALUE(LEFT(ScheduleCompile!S185,FIND("F",ScheduleCompile!S185)-1)),ScheduleCompile!S185)))))),ISTEXT(ScheduleCompile!#REF!)),"ENDTABLE",IF(ISERROR(IF(ScheduleCompile!S185="Off",0,IF(ScheduleCompile!S185="On",1,IF(ISNUMBER(ScheduleCompile!S185),ScheduleCompile!S185/1,IF(ISTEXT(ScheduleCompile!S185),IF(OR(ISNUMBER(FIND("5F",ScheduleCompile!S185)),ISNUMBER(FIND("0F",ScheduleCompile!S185)),ISNUMBER(FIND("8F",ScheduleCompile!S185)),ISNUMBER(FIND("1F",ScheduleCompile!S185)),ISNUMBER(FIND("2F",ScheduleCompile!S185)),ISNUMBER(FIND("3F",ScheduleCompile!S185)),ISNUMBER(FIND("6F",ScheduleCompile!S185)),ISNUMBER(FIND("7F",ScheduleCompile!S185)),ISNUMBER(FIND("9F",ScheduleCompile!S185)),ISNUMBER(FIND("4F",ScheduleCompile!S185))),VALUE(LEFT(ScheduleCompile!S185,FIND("F",ScheduleCompile!S185)-1)),ScheduleCompile!S185)))))),"",IF(ScheduleCompile!S185="Off",0,IF(ScheduleCompile!S185="On",1,IF(ISNUMBER(ScheduleCompile!S185),ScheduleCompile!S185/1,IF(ISTEXT(ScheduleCompile!S185),IF(OR(ISNUMBER(FIND("5F",ScheduleCompile!S185)),ISNUMBER(FIND("0F",ScheduleCompile!S185)),ISNUMBER(FIND("8F",ScheduleCompile!S185)),ISNUMBER(FIND("1F",ScheduleCompile!S185)),ISNUMBER(FIND("2F",ScheduleCompile!S185)),ISNUMBER(FIND("3F",ScheduleCompile!S185)),ISNUMBER(FIND("6F",ScheduleCompile!S185)),ISNUMBER(FIND("7F",ScheduleCompile!S185)),ISNUMBER(FIND("9F",ScheduleCompile!S185)),ISNUMBER(FIND("4F",ScheduleCompile!S185))),VALUE(LEFT(ScheduleCompile!S185,FIND("F",ScheduleCompile!S185)-1)),ScheduleCompile!S185)))))))</f>
        <v>0.62</v>
      </c>
      <c r="Y192" s="1">
        <f>IF(AND(ISERROR(IF(ScheduleCompile!T185="Off",0,IF(ScheduleCompile!T185="On",1,IF(ISNUMBER(ScheduleCompile!T185),ScheduleCompile!T185/1,IF(ISTEXT(ScheduleCompile!T185),IF(OR(ISNUMBER(FIND("5F",ScheduleCompile!T185)),ISNUMBER(FIND("0F",ScheduleCompile!T185)),ISNUMBER(FIND("8F",ScheduleCompile!T185)),ISNUMBER(FIND("1F",ScheduleCompile!T185)),ISNUMBER(FIND("2F",ScheduleCompile!T185)),ISNUMBER(FIND("3F",ScheduleCompile!T185)),ISNUMBER(FIND("6F",ScheduleCompile!T185)),ISNUMBER(FIND("7F",ScheduleCompile!T185)),ISNUMBER(FIND("9F",ScheduleCompile!T185)),ISNUMBER(FIND("4F",ScheduleCompile!T185))),VALUE(LEFT(ScheduleCompile!T185,FIND("F",ScheduleCompile!T185)-1)),ScheduleCompile!T185)))))),ISTEXT(ScheduleCompile!#REF!)),"ENDTABLE",IF(ISERROR(IF(ScheduleCompile!T185="Off",0,IF(ScheduleCompile!T185="On",1,IF(ISNUMBER(ScheduleCompile!T185),ScheduleCompile!T185/1,IF(ISTEXT(ScheduleCompile!T185),IF(OR(ISNUMBER(FIND("5F",ScheduleCompile!T185)),ISNUMBER(FIND("0F",ScheduleCompile!T185)),ISNUMBER(FIND("8F",ScheduleCompile!T185)),ISNUMBER(FIND("1F",ScheduleCompile!T185)),ISNUMBER(FIND("2F",ScheduleCompile!T185)),ISNUMBER(FIND("3F",ScheduleCompile!T185)),ISNUMBER(FIND("6F",ScheduleCompile!T185)),ISNUMBER(FIND("7F",ScheduleCompile!T185)),ISNUMBER(FIND("9F",ScheduleCompile!T185)),ISNUMBER(FIND("4F",ScheduleCompile!T185))),VALUE(LEFT(ScheduleCompile!T185,FIND("F",ScheduleCompile!T185)-1)),ScheduleCompile!T185)))))),"",IF(ScheduleCompile!T185="Off",0,IF(ScheduleCompile!T185="On",1,IF(ISNUMBER(ScheduleCompile!T185),ScheduleCompile!T185/1,IF(ISTEXT(ScheduleCompile!T185),IF(OR(ISNUMBER(FIND("5F",ScheduleCompile!T185)),ISNUMBER(FIND("0F",ScheduleCompile!T185)),ISNUMBER(FIND("8F",ScheduleCompile!T185)),ISNUMBER(FIND("1F",ScheduleCompile!T185)),ISNUMBER(FIND("2F",ScheduleCompile!T185)),ISNUMBER(FIND("3F",ScheduleCompile!T185)),ISNUMBER(FIND("6F",ScheduleCompile!T185)),ISNUMBER(FIND("7F",ScheduleCompile!T185)),ISNUMBER(FIND("9F",ScheduleCompile!T185)),ISNUMBER(FIND("4F",ScheduleCompile!T185))),VALUE(LEFT(ScheduleCompile!T185,FIND("F",ScheduleCompile!T185)-1)),ScheduleCompile!T185)))))))</f>
        <v>0.2</v>
      </c>
      <c r="Z192" s="1">
        <f>IF(AND(ISERROR(IF(ScheduleCompile!U185="Off",0,IF(ScheduleCompile!U185="On",1,IF(ISNUMBER(ScheduleCompile!U185),ScheduleCompile!U185/1,IF(ISTEXT(ScheduleCompile!U185),IF(OR(ISNUMBER(FIND("5F",ScheduleCompile!U185)),ISNUMBER(FIND("0F",ScheduleCompile!U185)),ISNUMBER(FIND("8F",ScheduleCompile!U185)),ISNUMBER(FIND("1F",ScheduleCompile!U185)),ISNUMBER(FIND("2F",ScheduleCompile!U185)),ISNUMBER(FIND("3F",ScheduleCompile!U185)),ISNUMBER(FIND("6F",ScheduleCompile!U185)),ISNUMBER(FIND("7F",ScheduleCompile!U185)),ISNUMBER(FIND("9F",ScheduleCompile!U185)),ISNUMBER(FIND("4F",ScheduleCompile!U185))),VALUE(LEFT(ScheduleCompile!U185,FIND("F",ScheduleCompile!U185)-1)),ScheduleCompile!U185)))))),ISTEXT(ScheduleCompile!#REF!)),"ENDTABLE",IF(ISERROR(IF(ScheduleCompile!U185="Off",0,IF(ScheduleCompile!U185="On",1,IF(ISNUMBER(ScheduleCompile!U185),ScheduleCompile!U185/1,IF(ISTEXT(ScheduleCompile!U185),IF(OR(ISNUMBER(FIND("5F",ScheduleCompile!U185)),ISNUMBER(FIND("0F",ScheduleCompile!U185)),ISNUMBER(FIND("8F",ScheduleCompile!U185)),ISNUMBER(FIND("1F",ScheduleCompile!U185)),ISNUMBER(FIND("2F",ScheduleCompile!U185)),ISNUMBER(FIND("3F",ScheduleCompile!U185)),ISNUMBER(FIND("6F",ScheduleCompile!U185)),ISNUMBER(FIND("7F",ScheduleCompile!U185)),ISNUMBER(FIND("9F",ScheduleCompile!U185)),ISNUMBER(FIND("4F",ScheduleCompile!U185))),VALUE(LEFT(ScheduleCompile!U185,FIND("F",ScheduleCompile!U185)-1)),ScheduleCompile!U185)))))),"",IF(ScheduleCompile!U185="Off",0,IF(ScheduleCompile!U185="On",1,IF(ISNUMBER(ScheduleCompile!U185),ScheduleCompile!U185/1,IF(ISTEXT(ScheduleCompile!U185),IF(OR(ISNUMBER(FIND("5F",ScheduleCompile!U185)),ISNUMBER(FIND("0F",ScheduleCompile!U185)),ISNUMBER(FIND("8F",ScheduleCompile!U185)),ISNUMBER(FIND("1F",ScheduleCompile!U185)),ISNUMBER(FIND("2F",ScheduleCompile!U185)),ISNUMBER(FIND("3F",ScheduleCompile!U185)),ISNUMBER(FIND("6F",ScheduleCompile!U185)),ISNUMBER(FIND("7F",ScheduleCompile!U185)),ISNUMBER(FIND("9F",ScheduleCompile!U185)),ISNUMBER(FIND("4F",ScheduleCompile!U185))),VALUE(LEFT(ScheduleCompile!U185,FIND("F",ScheduleCompile!U185)-1)),ScheduleCompile!U185)))))))</f>
        <v>0.12</v>
      </c>
      <c r="AA192" s="1">
        <f>IF(AND(ISERROR(IF(ScheduleCompile!V185="Off",0,IF(ScheduleCompile!V185="On",1,IF(ISNUMBER(ScheduleCompile!V185),ScheduleCompile!V185/1,IF(ISTEXT(ScheduleCompile!V185),IF(OR(ISNUMBER(FIND("5F",ScheduleCompile!V185)),ISNUMBER(FIND("0F",ScheduleCompile!V185)),ISNUMBER(FIND("8F",ScheduleCompile!V185)),ISNUMBER(FIND("1F",ScheduleCompile!V185)),ISNUMBER(FIND("2F",ScheduleCompile!V185)),ISNUMBER(FIND("3F",ScheduleCompile!V185)),ISNUMBER(FIND("6F",ScheduleCompile!V185)),ISNUMBER(FIND("7F",ScheduleCompile!V185)),ISNUMBER(FIND("9F",ScheduleCompile!V185)),ISNUMBER(FIND("4F",ScheduleCompile!V185))),VALUE(LEFT(ScheduleCompile!V185,FIND("F",ScheduleCompile!V185)-1)),ScheduleCompile!V185)))))),ISTEXT(ScheduleCompile!#REF!)),"ENDTABLE",IF(ISERROR(IF(ScheduleCompile!V185="Off",0,IF(ScheduleCompile!V185="On",1,IF(ISNUMBER(ScheduleCompile!V185),ScheduleCompile!V185/1,IF(ISTEXT(ScheduleCompile!V185),IF(OR(ISNUMBER(FIND("5F",ScheduleCompile!V185)),ISNUMBER(FIND("0F",ScheduleCompile!V185)),ISNUMBER(FIND("8F",ScheduleCompile!V185)),ISNUMBER(FIND("1F",ScheduleCompile!V185)),ISNUMBER(FIND("2F",ScheduleCompile!V185)),ISNUMBER(FIND("3F",ScheduleCompile!V185)),ISNUMBER(FIND("6F",ScheduleCompile!V185)),ISNUMBER(FIND("7F",ScheduleCompile!V185)),ISNUMBER(FIND("9F",ScheduleCompile!V185)),ISNUMBER(FIND("4F",ScheduleCompile!V185))),VALUE(LEFT(ScheduleCompile!V185,FIND("F",ScheduleCompile!V185)-1)),ScheduleCompile!V185)))))),"",IF(ScheduleCompile!V185="Off",0,IF(ScheduleCompile!V185="On",1,IF(ISNUMBER(ScheduleCompile!V185),ScheduleCompile!V185/1,IF(ISTEXT(ScheduleCompile!V185),IF(OR(ISNUMBER(FIND("5F",ScheduleCompile!V185)),ISNUMBER(FIND("0F",ScheduleCompile!V185)),ISNUMBER(FIND("8F",ScheduleCompile!V185)),ISNUMBER(FIND("1F",ScheduleCompile!V185)),ISNUMBER(FIND("2F",ScheduleCompile!V185)),ISNUMBER(FIND("3F",ScheduleCompile!V185)),ISNUMBER(FIND("6F",ScheduleCompile!V185)),ISNUMBER(FIND("7F",ScheduleCompile!V185)),ISNUMBER(FIND("9F",ScheduleCompile!V185)),ISNUMBER(FIND("4F",ScheduleCompile!V185))),VALUE(LEFT(ScheduleCompile!V185,FIND("F",ScheduleCompile!V185)-1)),ScheduleCompile!V185)))))))</f>
        <v>0.04</v>
      </c>
      <c r="AB192" s="1">
        <f>IF(AND(ISERROR(IF(ScheduleCompile!W185="Off",0,IF(ScheduleCompile!W185="On",1,IF(ISNUMBER(ScheduleCompile!W185),ScheduleCompile!W185/1,IF(ISTEXT(ScheduleCompile!W185),IF(OR(ISNUMBER(FIND("5F",ScheduleCompile!W185)),ISNUMBER(FIND("0F",ScheduleCompile!W185)),ISNUMBER(FIND("8F",ScheduleCompile!W185)),ISNUMBER(FIND("1F",ScheduleCompile!W185)),ISNUMBER(FIND("2F",ScheduleCompile!W185)),ISNUMBER(FIND("3F",ScheduleCompile!W185)),ISNUMBER(FIND("6F",ScheduleCompile!W185)),ISNUMBER(FIND("7F",ScheduleCompile!W185)),ISNUMBER(FIND("9F",ScheduleCompile!W185)),ISNUMBER(FIND("4F",ScheduleCompile!W185))),VALUE(LEFT(ScheduleCompile!W185,FIND("F",ScheduleCompile!W185)-1)),ScheduleCompile!W185)))))),ISTEXT(ScheduleCompile!#REF!)),"ENDTABLE",IF(ISERROR(IF(ScheduleCompile!W185="Off",0,IF(ScheduleCompile!W185="On",1,IF(ISNUMBER(ScheduleCompile!W185),ScheduleCompile!W185/1,IF(ISTEXT(ScheduleCompile!W185),IF(OR(ISNUMBER(FIND("5F",ScheduleCompile!W185)),ISNUMBER(FIND("0F",ScheduleCompile!W185)),ISNUMBER(FIND("8F",ScheduleCompile!W185)),ISNUMBER(FIND("1F",ScheduleCompile!W185)),ISNUMBER(FIND("2F",ScheduleCompile!W185)),ISNUMBER(FIND("3F",ScheduleCompile!W185)),ISNUMBER(FIND("6F",ScheduleCompile!W185)),ISNUMBER(FIND("7F",ScheduleCompile!W185)),ISNUMBER(FIND("9F",ScheduleCompile!W185)),ISNUMBER(FIND("4F",ScheduleCompile!W185))),VALUE(LEFT(ScheduleCompile!W185,FIND("F",ScheduleCompile!W185)-1)),ScheduleCompile!W185)))))),"",IF(ScheduleCompile!W185="Off",0,IF(ScheduleCompile!W185="On",1,IF(ISNUMBER(ScheduleCompile!W185),ScheduleCompile!W185/1,IF(ISTEXT(ScheduleCompile!W185),IF(OR(ISNUMBER(FIND("5F",ScheduleCompile!W185)),ISNUMBER(FIND("0F",ScheduleCompile!W185)),ISNUMBER(FIND("8F",ScheduleCompile!W185)),ISNUMBER(FIND("1F",ScheduleCompile!W185)),ISNUMBER(FIND("2F",ScheduleCompile!W185)),ISNUMBER(FIND("3F",ScheduleCompile!W185)),ISNUMBER(FIND("6F",ScheduleCompile!W185)),ISNUMBER(FIND("7F",ScheduleCompile!W185)),ISNUMBER(FIND("9F",ScheduleCompile!W185)),ISNUMBER(FIND("4F",ScheduleCompile!W185))),VALUE(LEFT(ScheduleCompile!W185,FIND("F",ScheduleCompile!W185)-1)),ScheduleCompile!W185)))))))</f>
        <v>0.04</v>
      </c>
      <c r="AC192" s="1">
        <f>IF(AND(ISERROR(IF(ScheduleCompile!X185="Off",0,IF(ScheduleCompile!X185="On",1,IF(ISNUMBER(ScheduleCompile!X185),ScheduleCompile!X185/1,IF(ISTEXT(ScheduleCompile!X185),IF(OR(ISNUMBER(FIND("5F",ScheduleCompile!X185)),ISNUMBER(FIND("0F",ScheduleCompile!X185)),ISNUMBER(FIND("8F",ScheduleCompile!X185)),ISNUMBER(FIND("1F",ScheduleCompile!X185)),ISNUMBER(FIND("2F",ScheduleCompile!X185)),ISNUMBER(FIND("3F",ScheduleCompile!X185)),ISNUMBER(FIND("6F",ScheduleCompile!X185)),ISNUMBER(FIND("7F",ScheduleCompile!X185)),ISNUMBER(FIND("9F",ScheduleCompile!X185)),ISNUMBER(FIND("4F",ScheduleCompile!X185))),VALUE(LEFT(ScheduleCompile!X185,FIND("F",ScheduleCompile!X185)-1)),ScheduleCompile!X185)))))),ISTEXT(ScheduleCompile!#REF!)),"ENDTABLE",IF(ISERROR(IF(ScheduleCompile!X185="Off",0,IF(ScheduleCompile!X185="On",1,IF(ISNUMBER(ScheduleCompile!X185),ScheduleCompile!X185/1,IF(ISTEXT(ScheduleCompile!X185),IF(OR(ISNUMBER(FIND("5F",ScheduleCompile!X185)),ISNUMBER(FIND("0F",ScheduleCompile!X185)),ISNUMBER(FIND("8F",ScheduleCompile!X185)),ISNUMBER(FIND("1F",ScheduleCompile!X185)),ISNUMBER(FIND("2F",ScheduleCompile!X185)),ISNUMBER(FIND("3F",ScheduleCompile!X185)),ISNUMBER(FIND("6F",ScheduleCompile!X185)),ISNUMBER(FIND("7F",ScheduleCompile!X185)),ISNUMBER(FIND("9F",ScheduleCompile!X185)),ISNUMBER(FIND("4F",ScheduleCompile!X185))),VALUE(LEFT(ScheduleCompile!X185,FIND("F",ScheduleCompile!X185)-1)),ScheduleCompile!X185)))))),"",IF(ScheduleCompile!X185="Off",0,IF(ScheduleCompile!X185="On",1,IF(ISNUMBER(ScheduleCompile!X185),ScheduleCompile!X185/1,IF(ISTEXT(ScheduleCompile!X185),IF(OR(ISNUMBER(FIND("5F",ScheduleCompile!X185)),ISNUMBER(FIND("0F",ScheduleCompile!X185)),ISNUMBER(FIND("8F",ScheduleCompile!X185)),ISNUMBER(FIND("1F",ScheduleCompile!X185)),ISNUMBER(FIND("2F",ScheduleCompile!X185)),ISNUMBER(FIND("3F",ScheduleCompile!X185)),ISNUMBER(FIND("6F",ScheduleCompile!X185)),ISNUMBER(FIND("7F",ScheduleCompile!X185)),ISNUMBER(FIND("9F",ScheduleCompile!X185)),ISNUMBER(FIND("4F",ScheduleCompile!X185))),VALUE(LEFT(ScheduleCompile!X185,FIND("F",ScheduleCompile!X185)-1)),ScheduleCompile!X185)))))))</f>
        <v>0</v>
      </c>
      <c r="AD192" s="1">
        <f>IF(AND(ISERROR(IF(ScheduleCompile!Y185="Off",0,IF(ScheduleCompile!Y185="On",1,IF(ISNUMBER(ScheduleCompile!Y185),ScheduleCompile!Y185/1,IF(ISTEXT(ScheduleCompile!Y185),IF(OR(ISNUMBER(FIND("5F",ScheduleCompile!Y185)),ISNUMBER(FIND("0F",ScheduleCompile!Y185)),ISNUMBER(FIND("8F",ScheduleCompile!Y185)),ISNUMBER(FIND("1F",ScheduleCompile!Y185)),ISNUMBER(FIND("2F",ScheduleCompile!Y185)),ISNUMBER(FIND("3F",ScheduleCompile!Y185)),ISNUMBER(FIND("6F",ScheduleCompile!Y185)),ISNUMBER(FIND("7F",ScheduleCompile!Y185)),ISNUMBER(FIND("9F",ScheduleCompile!Y185)),ISNUMBER(FIND("4F",ScheduleCompile!Y185))),VALUE(LEFT(ScheduleCompile!Y185,FIND("F",ScheduleCompile!Y185)-1)),ScheduleCompile!Y185)))))),ISTEXT(ScheduleCompile!#REF!)),"ENDTABLE",IF(ISERROR(IF(ScheduleCompile!Y185="Off",0,IF(ScheduleCompile!Y185="On",1,IF(ISNUMBER(ScheduleCompile!Y185),ScheduleCompile!Y185/1,IF(ISTEXT(ScheduleCompile!Y185),IF(OR(ISNUMBER(FIND("5F",ScheduleCompile!Y185)),ISNUMBER(FIND("0F",ScheduleCompile!Y185)),ISNUMBER(FIND("8F",ScheduleCompile!Y185)),ISNUMBER(FIND("1F",ScheduleCompile!Y185)),ISNUMBER(FIND("2F",ScheduleCompile!Y185)),ISNUMBER(FIND("3F",ScheduleCompile!Y185)),ISNUMBER(FIND("6F",ScheduleCompile!Y185)),ISNUMBER(FIND("7F",ScheduleCompile!Y185)),ISNUMBER(FIND("9F",ScheduleCompile!Y185)),ISNUMBER(FIND("4F",ScheduleCompile!Y185))),VALUE(LEFT(ScheduleCompile!Y185,FIND("F",ScheduleCompile!Y185)-1)),ScheduleCompile!Y185)))))),"",IF(ScheduleCompile!Y185="Off",0,IF(ScheduleCompile!Y185="On",1,IF(ISNUMBER(ScheduleCompile!Y185),ScheduleCompile!Y185/1,IF(ISTEXT(ScheduleCompile!Y185),IF(OR(ISNUMBER(FIND("5F",ScheduleCompile!Y185)),ISNUMBER(FIND("0F",ScheduleCompile!Y185)),ISNUMBER(FIND("8F",ScheduleCompile!Y185)),ISNUMBER(FIND("1F",ScheduleCompile!Y185)),ISNUMBER(FIND("2F",ScheduleCompile!Y185)),ISNUMBER(FIND("3F",ScheduleCompile!Y185)),ISNUMBER(FIND("6F",ScheduleCompile!Y185)),ISNUMBER(FIND("7F",ScheduleCompile!Y185)),ISNUMBER(FIND("9F",ScheduleCompile!Y185)),ISNUMBER(FIND("4F",ScheduleCompile!Y185))),VALUE(LEFT(ScheduleCompile!Y185,FIND("F",ScheduleCompile!Y185)-1)),ScheduleCompile!Y185)))))))</f>
        <v>0</v>
      </c>
    </row>
    <row r="193" spans="1:30" x14ac:dyDescent="0.25">
      <c r="A193" t="str">
        <f t="shared" si="8"/>
        <v>SchDay "ManufacturingElevatorSat"  Type = "Fraction" Hr = (0, 0, 0, 0, 0, 0, 0, 0.16, 0.14, 0.21, 0.18, 0.25, 0.21, 0.13, 0.08, 0.04, 0.05, 0.06, 0, 0, 0, 0, 0, 0) ..</v>
      </c>
      <c r="B193" s="1" t="s">
        <v>623</v>
      </c>
      <c r="C193" t="str">
        <f t="shared" si="9"/>
        <v xml:space="preserve">SchDay "ManufacturingElevatorSat"  Type = "Fraction" Hr = </v>
      </c>
      <c r="D193" t="str">
        <f t="shared" si="10"/>
        <v>(0, 0, 0, 0, 0, 0, 0, 0.16, 0.14, 0.21, 0.18, 0.25, 0.21, 0.13, 0.08, 0.04, 0.05, 0.06, 0, 0, 0, 0, 0, 0) ..</v>
      </c>
      <c r="E193" s="30" t="str">
        <f>ScheduleCompile!A186</f>
        <v>ManufacturingElevatorSat</v>
      </c>
      <c r="F193" t="str">
        <f t="shared" si="11"/>
        <v>Fraction</v>
      </c>
      <c r="G193" s="1">
        <f>IF(AND(ISERROR(IF(ScheduleCompile!B186="Off",0,IF(ScheduleCompile!B186="On",1,IF(ISNUMBER(ScheduleCompile!B186),ScheduleCompile!B186/1,IF(ISTEXT(ScheduleCompile!B186),IF(OR(ISNUMBER(FIND("5F",ScheduleCompile!B186)),ISNUMBER(FIND("0F",ScheduleCompile!B186)),ISNUMBER(FIND("8F",ScheduleCompile!B186)),ISNUMBER(FIND("1F",ScheduleCompile!B186)),ISNUMBER(FIND("2F",ScheduleCompile!B186)),ISNUMBER(FIND("3F",ScheduleCompile!B186)),ISNUMBER(FIND("6F",ScheduleCompile!B186)),ISNUMBER(FIND("7F",ScheduleCompile!B186)),ISNUMBER(FIND("9F",ScheduleCompile!B186)),ISNUMBER(FIND("4F",ScheduleCompile!B186))),VALUE(LEFT(ScheduleCompile!B186,FIND("F",ScheduleCompile!B186)-1)),ScheduleCompile!B186)))))),ISTEXT(ScheduleCompile!#REF!)),"ENDTABLE",IF(ISERROR(IF(ScheduleCompile!B186="Off",0,IF(ScheduleCompile!B186="On",1,IF(ISNUMBER(ScheduleCompile!B186),ScheduleCompile!B186/1,IF(ISTEXT(ScheduleCompile!B186),IF(OR(ISNUMBER(FIND("5F",ScheduleCompile!B186)),ISNUMBER(FIND("0F",ScheduleCompile!B186)),ISNUMBER(FIND("8F",ScheduleCompile!B186)),ISNUMBER(FIND("1F",ScheduleCompile!B186)),ISNUMBER(FIND("2F",ScheduleCompile!B186)),ISNUMBER(FIND("3F",ScheduleCompile!B186)),ISNUMBER(FIND("6F",ScheduleCompile!B186)),ISNUMBER(FIND("7F",ScheduleCompile!B186)),ISNUMBER(FIND("9F",ScheduleCompile!B186)),ISNUMBER(FIND("4F",ScheduleCompile!B186))),VALUE(LEFT(ScheduleCompile!B186,FIND("F",ScheduleCompile!B186)-1)),ScheduleCompile!B186)))))),"",IF(ScheduleCompile!B186="Off",0,IF(ScheduleCompile!B186="On",1,IF(ISNUMBER(ScheduleCompile!B186),ScheduleCompile!B186/1,IF(ISTEXT(ScheduleCompile!B186),IF(OR(ISNUMBER(FIND("5F",ScheduleCompile!B186)),ISNUMBER(FIND("0F",ScheduleCompile!B186)),ISNUMBER(FIND("8F",ScheduleCompile!B186)),ISNUMBER(FIND("1F",ScheduleCompile!B186)),ISNUMBER(FIND("2F",ScheduleCompile!B186)),ISNUMBER(FIND("3F",ScheduleCompile!B186)),ISNUMBER(FIND("6F",ScheduleCompile!B186)),ISNUMBER(FIND("7F",ScheduleCompile!B186)),ISNUMBER(FIND("9F",ScheduleCompile!B186)),ISNUMBER(FIND("4F",ScheduleCompile!B186))),VALUE(LEFT(ScheduleCompile!B186,FIND("F",ScheduleCompile!B186)-1)),ScheduleCompile!B186)))))))</f>
        <v>0</v>
      </c>
      <c r="H193" s="1">
        <f>IF(AND(ISERROR(IF(ScheduleCompile!C186="Off",0,IF(ScheduleCompile!C186="On",1,IF(ISNUMBER(ScheduleCompile!C186),ScheduleCompile!C186/1,IF(ISTEXT(ScheduleCompile!C186),IF(OR(ISNUMBER(FIND("5F",ScheduleCompile!C186)),ISNUMBER(FIND("0F",ScheduleCompile!C186)),ISNUMBER(FIND("8F",ScheduleCompile!C186)),ISNUMBER(FIND("1F",ScheduleCompile!C186)),ISNUMBER(FIND("2F",ScheduleCompile!C186)),ISNUMBER(FIND("3F",ScheduleCompile!C186)),ISNUMBER(FIND("6F",ScheduleCompile!C186)),ISNUMBER(FIND("7F",ScheduleCompile!C186)),ISNUMBER(FIND("9F",ScheduleCompile!C186)),ISNUMBER(FIND("4F",ScheduleCompile!C186))),VALUE(LEFT(ScheduleCompile!C186,FIND("F",ScheduleCompile!C186)-1)),ScheduleCompile!C186)))))),ISTEXT(ScheduleCompile!#REF!)),"ENDTABLE",IF(ISERROR(IF(ScheduleCompile!C186="Off",0,IF(ScheduleCompile!C186="On",1,IF(ISNUMBER(ScheduleCompile!C186),ScheduleCompile!C186/1,IF(ISTEXT(ScheduleCompile!C186),IF(OR(ISNUMBER(FIND("5F",ScheduleCompile!C186)),ISNUMBER(FIND("0F",ScheduleCompile!C186)),ISNUMBER(FIND("8F",ScheduleCompile!C186)),ISNUMBER(FIND("1F",ScheduleCompile!C186)),ISNUMBER(FIND("2F",ScheduleCompile!C186)),ISNUMBER(FIND("3F",ScheduleCompile!C186)),ISNUMBER(FIND("6F",ScheduleCompile!C186)),ISNUMBER(FIND("7F",ScheduleCompile!C186)),ISNUMBER(FIND("9F",ScheduleCompile!C186)),ISNUMBER(FIND("4F",ScheduleCompile!C186))),VALUE(LEFT(ScheduleCompile!C186,FIND("F",ScheduleCompile!C186)-1)),ScheduleCompile!C186)))))),"",IF(ScheduleCompile!C186="Off",0,IF(ScheduleCompile!C186="On",1,IF(ISNUMBER(ScheduleCompile!C186),ScheduleCompile!C186/1,IF(ISTEXT(ScheduleCompile!C186),IF(OR(ISNUMBER(FIND("5F",ScheduleCompile!C186)),ISNUMBER(FIND("0F",ScheduleCompile!C186)),ISNUMBER(FIND("8F",ScheduleCompile!C186)),ISNUMBER(FIND("1F",ScheduleCompile!C186)),ISNUMBER(FIND("2F",ScheduleCompile!C186)),ISNUMBER(FIND("3F",ScheduleCompile!C186)),ISNUMBER(FIND("6F",ScheduleCompile!C186)),ISNUMBER(FIND("7F",ScheduleCompile!C186)),ISNUMBER(FIND("9F",ScheduleCompile!C186)),ISNUMBER(FIND("4F",ScheduleCompile!C186))),VALUE(LEFT(ScheduleCompile!C186,FIND("F",ScheduleCompile!C186)-1)),ScheduleCompile!C186)))))))</f>
        <v>0</v>
      </c>
      <c r="I193" s="1">
        <f>IF(AND(ISERROR(IF(ScheduleCompile!D186="Off",0,IF(ScheduleCompile!D186="On",1,IF(ISNUMBER(ScheduleCompile!D186),ScheduleCompile!D186/1,IF(ISTEXT(ScheduleCompile!D186),IF(OR(ISNUMBER(FIND("5F",ScheduleCompile!D186)),ISNUMBER(FIND("0F",ScheduleCompile!D186)),ISNUMBER(FIND("8F",ScheduleCompile!D186)),ISNUMBER(FIND("1F",ScheduleCompile!D186)),ISNUMBER(FIND("2F",ScheduleCompile!D186)),ISNUMBER(FIND("3F",ScheduleCompile!D186)),ISNUMBER(FIND("6F",ScheduleCompile!D186)),ISNUMBER(FIND("7F",ScheduleCompile!D186)),ISNUMBER(FIND("9F",ScheduleCompile!D186)),ISNUMBER(FIND("4F",ScheduleCompile!D186))),VALUE(LEFT(ScheduleCompile!D186,FIND("F",ScheduleCompile!D186)-1)),ScheduleCompile!D186)))))),ISTEXT(ScheduleCompile!#REF!)),"ENDTABLE",IF(ISERROR(IF(ScheduleCompile!D186="Off",0,IF(ScheduleCompile!D186="On",1,IF(ISNUMBER(ScheduleCompile!D186),ScheduleCompile!D186/1,IF(ISTEXT(ScheduleCompile!D186),IF(OR(ISNUMBER(FIND("5F",ScheduleCompile!D186)),ISNUMBER(FIND("0F",ScheduleCompile!D186)),ISNUMBER(FIND("8F",ScheduleCompile!D186)),ISNUMBER(FIND("1F",ScheduleCompile!D186)),ISNUMBER(FIND("2F",ScheduleCompile!D186)),ISNUMBER(FIND("3F",ScheduleCompile!D186)),ISNUMBER(FIND("6F",ScheduleCompile!D186)),ISNUMBER(FIND("7F",ScheduleCompile!D186)),ISNUMBER(FIND("9F",ScheduleCompile!D186)),ISNUMBER(FIND("4F",ScheduleCompile!D186))),VALUE(LEFT(ScheduleCompile!D186,FIND("F",ScheduleCompile!D186)-1)),ScheduleCompile!D186)))))),"",IF(ScheduleCompile!D186="Off",0,IF(ScheduleCompile!D186="On",1,IF(ISNUMBER(ScheduleCompile!D186),ScheduleCompile!D186/1,IF(ISTEXT(ScheduleCompile!D186),IF(OR(ISNUMBER(FIND("5F",ScheduleCompile!D186)),ISNUMBER(FIND("0F",ScheduleCompile!D186)),ISNUMBER(FIND("8F",ScheduleCompile!D186)),ISNUMBER(FIND("1F",ScheduleCompile!D186)),ISNUMBER(FIND("2F",ScheduleCompile!D186)),ISNUMBER(FIND("3F",ScheduleCompile!D186)),ISNUMBER(FIND("6F",ScheduleCompile!D186)),ISNUMBER(FIND("7F",ScheduleCompile!D186)),ISNUMBER(FIND("9F",ScheduleCompile!D186)),ISNUMBER(FIND("4F",ScheduleCompile!D186))),VALUE(LEFT(ScheduleCompile!D186,FIND("F",ScheduleCompile!D186)-1)),ScheduleCompile!D186)))))))</f>
        <v>0</v>
      </c>
      <c r="J193" s="1">
        <f>IF(AND(ISERROR(IF(ScheduleCompile!E186="Off",0,IF(ScheduleCompile!E186="On",1,IF(ISNUMBER(ScheduleCompile!E186),ScheduleCompile!E186/1,IF(ISTEXT(ScheduleCompile!E186),IF(OR(ISNUMBER(FIND("5F",ScheduleCompile!E186)),ISNUMBER(FIND("0F",ScheduleCompile!E186)),ISNUMBER(FIND("8F",ScheduleCompile!E186)),ISNUMBER(FIND("1F",ScheduleCompile!E186)),ISNUMBER(FIND("2F",ScheduleCompile!E186)),ISNUMBER(FIND("3F",ScheduleCompile!E186)),ISNUMBER(FIND("6F",ScheduleCompile!E186)),ISNUMBER(FIND("7F",ScheduleCompile!E186)),ISNUMBER(FIND("9F",ScheduleCompile!E186)),ISNUMBER(FIND("4F",ScheduleCompile!E186))),VALUE(LEFT(ScheduleCompile!E186,FIND("F",ScheduleCompile!E186)-1)),ScheduleCompile!E186)))))),ISTEXT(ScheduleCompile!#REF!)),"ENDTABLE",IF(ISERROR(IF(ScheduleCompile!E186="Off",0,IF(ScheduleCompile!E186="On",1,IF(ISNUMBER(ScheduleCompile!E186),ScheduleCompile!E186/1,IF(ISTEXT(ScheduleCompile!E186),IF(OR(ISNUMBER(FIND("5F",ScheduleCompile!E186)),ISNUMBER(FIND("0F",ScheduleCompile!E186)),ISNUMBER(FIND("8F",ScheduleCompile!E186)),ISNUMBER(FIND("1F",ScheduleCompile!E186)),ISNUMBER(FIND("2F",ScheduleCompile!E186)),ISNUMBER(FIND("3F",ScheduleCompile!E186)),ISNUMBER(FIND("6F",ScheduleCompile!E186)),ISNUMBER(FIND("7F",ScheduleCompile!E186)),ISNUMBER(FIND("9F",ScheduleCompile!E186)),ISNUMBER(FIND("4F",ScheduleCompile!E186))),VALUE(LEFT(ScheduleCompile!E186,FIND("F",ScheduleCompile!E186)-1)),ScheduleCompile!E186)))))),"",IF(ScheduleCompile!E186="Off",0,IF(ScheduleCompile!E186="On",1,IF(ISNUMBER(ScheduleCompile!E186),ScheduleCompile!E186/1,IF(ISTEXT(ScheduleCompile!E186),IF(OR(ISNUMBER(FIND("5F",ScheduleCompile!E186)),ISNUMBER(FIND("0F",ScheduleCompile!E186)),ISNUMBER(FIND("8F",ScheduleCompile!E186)),ISNUMBER(FIND("1F",ScheduleCompile!E186)),ISNUMBER(FIND("2F",ScheduleCompile!E186)),ISNUMBER(FIND("3F",ScheduleCompile!E186)),ISNUMBER(FIND("6F",ScheduleCompile!E186)),ISNUMBER(FIND("7F",ScheduleCompile!E186)),ISNUMBER(FIND("9F",ScheduleCompile!E186)),ISNUMBER(FIND("4F",ScheduleCompile!E186))),VALUE(LEFT(ScheduleCompile!E186,FIND("F",ScheduleCompile!E186)-1)),ScheduleCompile!E186)))))))</f>
        <v>0</v>
      </c>
      <c r="K193" s="1">
        <f>IF(AND(ISERROR(IF(ScheduleCompile!F186="Off",0,IF(ScheduleCompile!F186="On",1,IF(ISNUMBER(ScheduleCompile!F186),ScheduleCompile!F186/1,IF(ISTEXT(ScheduleCompile!F186),IF(OR(ISNUMBER(FIND("5F",ScheduleCompile!F186)),ISNUMBER(FIND("0F",ScheduleCompile!F186)),ISNUMBER(FIND("8F",ScheduleCompile!F186)),ISNUMBER(FIND("1F",ScheduleCompile!F186)),ISNUMBER(FIND("2F",ScheduleCompile!F186)),ISNUMBER(FIND("3F",ScheduleCompile!F186)),ISNUMBER(FIND("6F",ScheduleCompile!F186)),ISNUMBER(FIND("7F",ScheduleCompile!F186)),ISNUMBER(FIND("9F",ScheduleCompile!F186)),ISNUMBER(FIND("4F",ScheduleCompile!F186))),VALUE(LEFT(ScheduleCompile!F186,FIND("F",ScheduleCompile!F186)-1)),ScheduleCompile!F186)))))),ISTEXT(ScheduleCompile!#REF!)),"ENDTABLE",IF(ISERROR(IF(ScheduleCompile!F186="Off",0,IF(ScheduleCompile!F186="On",1,IF(ISNUMBER(ScheduleCompile!F186),ScheduleCompile!F186/1,IF(ISTEXT(ScheduleCompile!F186),IF(OR(ISNUMBER(FIND("5F",ScheduleCompile!F186)),ISNUMBER(FIND("0F",ScheduleCompile!F186)),ISNUMBER(FIND("8F",ScheduleCompile!F186)),ISNUMBER(FIND("1F",ScheduleCompile!F186)),ISNUMBER(FIND("2F",ScheduleCompile!F186)),ISNUMBER(FIND("3F",ScheduleCompile!F186)),ISNUMBER(FIND("6F",ScheduleCompile!F186)),ISNUMBER(FIND("7F",ScheduleCompile!F186)),ISNUMBER(FIND("9F",ScheduleCompile!F186)),ISNUMBER(FIND("4F",ScheduleCompile!F186))),VALUE(LEFT(ScheduleCompile!F186,FIND("F",ScheduleCompile!F186)-1)),ScheduleCompile!F186)))))),"",IF(ScheduleCompile!F186="Off",0,IF(ScheduleCompile!F186="On",1,IF(ISNUMBER(ScheduleCompile!F186),ScheduleCompile!F186/1,IF(ISTEXT(ScheduleCompile!F186),IF(OR(ISNUMBER(FIND("5F",ScheduleCompile!F186)),ISNUMBER(FIND("0F",ScheduleCompile!F186)),ISNUMBER(FIND("8F",ScheduleCompile!F186)),ISNUMBER(FIND("1F",ScheduleCompile!F186)),ISNUMBER(FIND("2F",ScheduleCompile!F186)),ISNUMBER(FIND("3F",ScheduleCompile!F186)),ISNUMBER(FIND("6F",ScheduleCompile!F186)),ISNUMBER(FIND("7F",ScheduleCompile!F186)),ISNUMBER(FIND("9F",ScheduleCompile!F186)),ISNUMBER(FIND("4F",ScheduleCompile!F186))),VALUE(LEFT(ScheduleCompile!F186,FIND("F",ScheduleCompile!F186)-1)),ScheduleCompile!F186)))))))</f>
        <v>0</v>
      </c>
      <c r="L193" s="1">
        <f>IF(AND(ISERROR(IF(ScheduleCompile!G186="Off",0,IF(ScheduleCompile!G186="On",1,IF(ISNUMBER(ScheduleCompile!G186),ScheduleCompile!G186/1,IF(ISTEXT(ScheduleCompile!G186),IF(OR(ISNUMBER(FIND("5F",ScheduleCompile!G186)),ISNUMBER(FIND("0F",ScheduleCompile!G186)),ISNUMBER(FIND("8F",ScheduleCompile!G186)),ISNUMBER(FIND("1F",ScheduleCompile!G186)),ISNUMBER(FIND("2F",ScheduleCompile!G186)),ISNUMBER(FIND("3F",ScheduleCompile!G186)),ISNUMBER(FIND("6F",ScheduleCompile!G186)),ISNUMBER(FIND("7F",ScheduleCompile!G186)),ISNUMBER(FIND("9F",ScheduleCompile!G186)),ISNUMBER(FIND("4F",ScheduleCompile!G186))),VALUE(LEFT(ScheduleCompile!G186,FIND("F",ScheduleCompile!G186)-1)),ScheduleCompile!G186)))))),ISTEXT(ScheduleCompile!#REF!)),"ENDTABLE",IF(ISERROR(IF(ScheduleCompile!G186="Off",0,IF(ScheduleCompile!G186="On",1,IF(ISNUMBER(ScheduleCompile!G186),ScheduleCompile!G186/1,IF(ISTEXT(ScheduleCompile!G186),IF(OR(ISNUMBER(FIND("5F",ScheduleCompile!G186)),ISNUMBER(FIND("0F",ScheduleCompile!G186)),ISNUMBER(FIND("8F",ScheduleCompile!G186)),ISNUMBER(FIND("1F",ScheduleCompile!G186)),ISNUMBER(FIND("2F",ScheduleCompile!G186)),ISNUMBER(FIND("3F",ScheduleCompile!G186)),ISNUMBER(FIND("6F",ScheduleCompile!G186)),ISNUMBER(FIND("7F",ScheduleCompile!G186)),ISNUMBER(FIND("9F",ScheduleCompile!G186)),ISNUMBER(FIND("4F",ScheduleCompile!G186))),VALUE(LEFT(ScheduleCompile!G186,FIND("F",ScheduleCompile!G186)-1)),ScheduleCompile!G186)))))),"",IF(ScheduleCompile!G186="Off",0,IF(ScheduleCompile!G186="On",1,IF(ISNUMBER(ScheduleCompile!G186),ScheduleCompile!G186/1,IF(ISTEXT(ScheduleCompile!G186),IF(OR(ISNUMBER(FIND("5F",ScheduleCompile!G186)),ISNUMBER(FIND("0F",ScheduleCompile!G186)),ISNUMBER(FIND("8F",ScheduleCompile!G186)),ISNUMBER(FIND("1F",ScheduleCompile!G186)),ISNUMBER(FIND("2F",ScheduleCompile!G186)),ISNUMBER(FIND("3F",ScheduleCompile!G186)),ISNUMBER(FIND("6F",ScheduleCompile!G186)),ISNUMBER(FIND("7F",ScheduleCompile!G186)),ISNUMBER(FIND("9F",ScheduleCompile!G186)),ISNUMBER(FIND("4F",ScheduleCompile!G186))),VALUE(LEFT(ScheduleCompile!G186,FIND("F",ScheduleCompile!G186)-1)),ScheduleCompile!G186)))))))</f>
        <v>0</v>
      </c>
      <c r="M193" s="1">
        <f>IF(AND(ISERROR(IF(ScheduleCompile!H186="Off",0,IF(ScheduleCompile!H186="On",1,IF(ISNUMBER(ScheduleCompile!H186),ScheduleCompile!H186/1,IF(ISTEXT(ScheduleCompile!H186),IF(OR(ISNUMBER(FIND("5F",ScheduleCompile!H186)),ISNUMBER(FIND("0F",ScheduleCompile!H186)),ISNUMBER(FIND("8F",ScheduleCompile!H186)),ISNUMBER(FIND("1F",ScheduleCompile!H186)),ISNUMBER(FIND("2F",ScheduleCompile!H186)),ISNUMBER(FIND("3F",ScheduleCompile!H186)),ISNUMBER(FIND("6F",ScheduleCompile!H186)),ISNUMBER(FIND("7F",ScheduleCompile!H186)),ISNUMBER(FIND("9F",ScheduleCompile!H186)),ISNUMBER(FIND("4F",ScheduleCompile!H186))),VALUE(LEFT(ScheduleCompile!H186,FIND("F",ScheduleCompile!H186)-1)),ScheduleCompile!H186)))))),ISTEXT(ScheduleCompile!#REF!)),"ENDTABLE",IF(ISERROR(IF(ScheduleCompile!H186="Off",0,IF(ScheduleCompile!H186="On",1,IF(ISNUMBER(ScheduleCompile!H186),ScheduleCompile!H186/1,IF(ISTEXT(ScheduleCompile!H186),IF(OR(ISNUMBER(FIND("5F",ScheduleCompile!H186)),ISNUMBER(FIND("0F",ScheduleCompile!H186)),ISNUMBER(FIND("8F",ScheduleCompile!H186)),ISNUMBER(FIND("1F",ScheduleCompile!H186)),ISNUMBER(FIND("2F",ScheduleCompile!H186)),ISNUMBER(FIND("3F",ScheduleCompile!H186)),ISNUMBER(FIND("6F",ScheduleCompile!H186)),ISNUMBER(FIND("7F",ScheduleCompile!H186)),ISNUMBER(FIND("9F",ScheduleCompile!H186)),ISNUMBER(FIND("4F",ScheduleCompile!H186))),VALUE(LEFT(ScheduleCompile!H186,FIND("F",ScheduleCompile!H186)-1)),ScheduleCompile!H186)))))),"",IF(ScheduleCompile!H186="Off",0,IF(ScheduleCompile!H186="On",1,IF(ISNUMBER(ScheduleCompile!H186),ScheduleCompile!H186/1,IF(ISTEXT(ScheduleCompile!H186),IF(OR(ISNUMBER(FIND("5F",ScheduleCompile!H186)),ISNUMBER(FIND("0F",ScheduleCompile!H186)),ISNUMBER(FIND("8F",ScheduleCompile!H186)),ISNUMBER(FIND("1F",ScheduleCompile!H186)),ISNUMBER(FIND("2F",ScheduleCompile!H186)),ISNUMBER(FIND("3F",ScheduleCompile!H186)),ISNUMBER(FIND("6F",ScheduleCompile!H186)),ISNUMBER(FIND("7F",ScheduleCompile!H186)),ISNUMBER(FIND("9F",ScheduleCompile!H186)),ISNUMBER(FIND("4F",ScheduleCompile!H186))),VALUE(LEFT(ScheduleCompile!H186,FIND("F",ScheduleCompile!H186)-1)),ScheduleCompile!H186)))))))</f>
        <v>0</v>
      </c>
      <c r="N193" s="1">
        <f>IF(AND(ISERROR(IF(ScheduleCompile!I186="Off",0,IF(ScheduleCompile!I186="On",1,IF(ISNUMBER(ScheduleCompile!I186),ScheduleCompile!I186/1,IF(ISTEXT(ScheduleCompile!I186),IF(OR(ISNUMBER(FIND("5F",ScheduleCompile!I186)),ISNUMBER(FIND("0F",ScheduleCompile!I186)),ISNUMBER(FIND("8F",ScheduleCompile!I186)),ISNUMBER(FIND("1F",ScheduleCompile!I186)),ISNUMBER(FIND("2F",ScheduleCompile!I186)),ISNUMBER(FIND("3F",ScheduleCompile!I186)),ISNUMBER(FIND("6F",ScheduleCompile!I186)),ISNUMBER(FIND("7F",ScheduleCompile!I186)),ISNUMBER(FIND("9F",ScheduleCompile!I186)),ISNUMBER(FIND("4F",ScheduleCompile!I186))),VALUE(LEFT(ScheduleCompile!I186,FIND("F",ScheduleCompile!I186)-1)),ScheduleCompile!I186)))))),ISTEXT(ScheduleCompile!#REF!)),"ENDTABLE",IF(ISERROR(IF(ScheduleCompile!I186="Off",0,IF(ScheduleCompile!I186="On",1,IF(ISNUMBER(ScheduleCompile!I186),ScheduleCompile!I186/1,IF(ISTEXT(ScheduleCompile!I186),IF(OR(ISNUMBER(FIND("5F",ScheduleCompile!I186)),ISNUMBER(FIND("0F",ScheduleCompile!I186)),ISNUMBER(FIND("8F",ScheduleCompile!I186)),ISNUMBER(FIND("1F",ScheduleCompile!I186)),ISNUMBER(FIND("2F",ScheduleCompile!I186)),ISNUMBER(FIND("3F",ScheduleCompile!I186)),ISNUMBER(FIND("6F",ScheduleCompile!I186)),ISNUMBER(FIND("7F",ScheduleCompile!I186)),ISNUMBER(FIND("9F",ScheduleCompile!I186)),ISNUMBER(FIND("4F",ScheduleCompile!I186))),VALUE(LEFT(ScheduleCompile!I186,FIND("F",ScheduleCompile!I186)-1)),ScheduleCompile!I186)))))),"",IF(ScheduleCompile!I186="Off",0,IF(ScheduleCompile!I186="On",1,IF(ISNUMBER(ScheduleCompile!I186),ScheduleCompile!I186/1,IF(ISTEXT(ScheduleCompile!I186),IF(OR(ISNUMBER(FIND("5F",ScheduleCompile!I186)),ISNUMBER(FIND("0F",ScheduleCompile!I186)),ISNUMBER(FIND("8F",ScheduleCompile!I186)),ISNUMBER(FIND("1F",ScheduleCompile!I186)),ISNUMBER(FIND("2F",ScheduleCompile!I186)),ISNUMBER(FIND("3F",ScheduleCompile!I186)),ISNUMBER(FIND("6F",ScheduleCompile!I186)),ISNUMBER(FIND("7F",ScheduleCompile!I186)),ISNUMBER(FIND("9F",ScheduleCompile!I186)),ISNUMBER(FIND("4F",ScheduleCompile!I186))),VALUE(LEFT(ScheduleCompile!I186,FIND("F",ScheduleCompile!I186)-1)),ScheduleCompile!I186)))))))</f>
        <v>0.16</v>
      </c>
      <c r="O193" s="1">
        <f>IF(AND(ISERROR(IF(ScheduleCompile!J186="Off",0,IF(ScheduleCompile!J186="On",1,IF(ISNUMBER(ScheduleCompile!J186),ScheduleCompile!J186/1,IF(ISTEXT(ScheduleCompile!J186),IF(OR(ISNUMBER(FIND("5F",ScheduleCompile!J186)),ISNUMBER(FIND("0F",ScheduleCompile!J186)),ISNUMBER(FIND("8F",ScheduleCompile!J186)),ISNUMBER(FIND("1F",ScheduleCompile!J186)),ISNUMBER(FIND("2F",ScheduleCompile!J186)),ISNUMBER(FIND("3F",ScheduleCompile!J186)),ISNUMBER(FIND("6F",ScheduleCompile!J186)),ISNUMBER(FIND("7F",ScheduleCompile!J186)),ISNUMBER(FIND("9F",ScheduleCompile!J186)),ISNUMBER(FIND("4F",ScheduleCompile!J186))),VALUE(LEFT(ScheduleCompile!J186,FIND("F",ScheduleCompile!J186)-1)),ScheduleCompile!J186)))))),ISTEXT(ScheduleCompile!#REF!)),"ENDTABLE",IF(ISERROR(IF(ScheduleCompile!J186="Off",0,IF(ScheduleCompile!J186="On",1,IF(ISNUMBER(ScheduleCompile!J186),ScheduleCompile!J186/1,IF(ISTEXT(ScheduleCompile!J186),IF(OR(ISNUMBER(FIND("5F",ScheduleCompile!J186)),ISNUMBER(FIND("0F",ScheduleCompile!J186)),ISNUMBER(FIND("8F",ScheduleCompile!J186)),ISNUMBER(FIND("1F",ScheduleCompile!J186)),ISNUMBER(FIND("2F",ScheduleCompile!J186)),ISNUMBER(FIND("3F",ScheduleCompile!J186)),ISNUMBER(FIND("6F",ScheduleCompile!J186)),ISNUMBER(FIND("7F",ScheduleCompile!J186)),ISNUMBER(FIND("9F",ScheduleCompile!J186)),ISNUMBER(FIND("4F",ScheduleCompile!J186))),VALUE(LEFT(ScheduleCompile!J186,FIND("F",ScheduleCompile!J186)-1)),ScheduleCompile!J186)))))),"",IF(ScheduleCompile!J186="Off",0,IF(ScheduleCompile!J186="On",1,IF(ISNUMBER(ScheduleCompile!J186),ScheduleCompile!J186/1,IF(ISTEXT(ScheduleCompile!J186),IF(OR(ISNUMBER(FIND("5F",ScheduleCompile!J186)),ISNUMBER(FIND("0F",ScheduleCompile!J186)),ISNUMBER(FIND("8F",ScheduleCompile!J186)),ISNUMBER(FIND("1F",ScheduleCompile!J186)),ISNUMBER(FIND("2F",ScheduleCompile!J186)),ISNUMBER(FIND("3F",ScheduleCompile!J186)),ISNUMBER(FIND("6F",ScheduleCompile!J186)),ISNUMBER(FIND("7F",ScheduleCompile!J186)),ISNUMBER(FIND("9F",ScheduleCompile!J186)),ISNUMBER(FIND("4F",ScheduleCompile!J186))),VALUE(LEFT(ScheduleCompile!J186,FIND("F",ScheduleCompile!J186)-1)),ScheduleCompile!J186)))))))</f>
        <v>0.14000000000000001</v>
      </c>
      <c r="P193" s="1">
        <f>IF(AND(ISERROR(IF(ScheduleCompile!K186="Off",0,IF(ScheduleCompile!K186="On",1,IF(ISNUMBER(ScheduleCompile!K186),ScheduleCompile!K186/1,IF(ISTEXT(ScheduleCompile!K186),IF(OR(ISNUMBER(FIND("5F",ScheduleCompile!K186)),ISNUMBER(FIND("0F",ScheduleCompile!K186)),ISNUMBER(FIND("8F",ScheduleCompile!K186)),ISNUMBER(FIND("1F",ScheduleCompile!K186)),ISNUMBER(FIND("2F",ScheduleCompile!K186)),ISNUMBER(FIND("3F",ScheduleCompile!K186)),ISNUMBER(FIND("6F",ScheduleCompile!K186)),ISNUMBER(FIND("7F",ScheduleCompile!K186)),ISNUMBER(FIND("9F",ScheduleCompile!K186)),ISNUMBER(FIND("4F",ScheduleCompile!K186))),VALUE(LEFT(ScheduleCompile!K186,FIND("F",ScheduleCompile!K186)-1)),ScheduleCompile!K186)))))),ISTEXT(ScheduleCompile!#REF!)),"ENDTABLE",IF(ISERROR(IF(ScheduleCompile!K186="Off",0,IF(ScheduleCompile!K186="On",1,IF(ISNUMBER(ScheduleCompile!K186),ScheduleCompile!K186/1,IF(ISTEXT(ScheduleCompile!K186),IF(OR(ISNUMBER(FIND("5F",ScheduleCompile!K186)),ISNUMBER(FIND("0F",ScheduleCompile!K186)),ISNUMBER(FIND("8F",ScheduleCompile!K186)),ISNUMBER(FIND("1F",ScheduleCompile!K186)),ISNUMBER(FIND("2F",ScheduleCompile!K186)),ISNUMBER(FIND("3F",ScheduleCompile!K186)),ISNUMBER(FIND("6F",ScheduleCompile!K186)),ISNUMBER(FIND("7F",ScheduleCompile!K186)),ISNUMBER(FIND("9F",ScheduleCompile!K186)),ISNUMBER(FIND("4F",ScheduleCompile!K186))),VALUE(LEFT(ScheduleCompile!K186,FIND("F",ScheduleCompile!K186)-1)),ScheduleCompile!K186)))))),"",IF(ScheduleCompile!K186="Off",0,IF(ScheduleCompile!K186="On",1,IF(ISNUMBER(ScheduleCompile!K186),ScheduleCompile!K186/1,IF(ISTEXT(ScheduleCompile!K186),IF(OR(ISNUMBER(FIND("5F",ScheduleCompile!K186)),ISNUMBER(FIND("0F",ScheduleCompile!K186)),ISNUMBER(FIND("8F",ScheduleCompile!K186)),ISNUMBER(FIND("1F",ScheduleCompile!K186)),ISNUMBER(FIND("2F",ScheduleCompile!K186)),ISNUMBER(FIND("3F",ScheduleCompile!K186)),ISNUMBER(FIND("6F",ScheduleCompile!K186)),ISNUMBER(FIND("7F",ScheduleCompile!K186)),ISNUMBER(FIND("9F",ScheduleCompile!K186)),ISNUMBER(FIND("4F",ScheduleCompile!K186))),VALUE(LEFT(ScheduleCompile!K186,FIND("F",ScheduleCompile!K186)-1)),ScheduleCompile!K186)))))))</f>
        <v>0.21</v>
      </c>
      <c r="Q193" s="1">
        <f>IF(AND(ISERROR(IF(ScheduleCompile!L186="Off",0,IF(ScheduleCompile!L186="On",1,IF(ISNUMBER(ScheduleCompile!L186),ScheduleCompile!L186/1,IF(ISTEXT(ScheduleCompile!L186),IF(OR(ISNUMBER(FIND("5F",ScheduleCompile!L186)),ISNUMBER(FIND("0F",ScheduleCompile!L186)),ISNUMBER(FIND("8F",ScheduleCompile!L186)),ISNUMBER(FIND("1F",ScheduleCompile!L186)),ISNUMBER(FIND("2F",ScheduleCompile!L186)),ISNUMBER(FIND("3F",ScheduleCompile!L186)),ISNUMBER(FIND("6F",ScheduleCompile!L186)),ISNUMBER(FIND("7F",ScheduleCompile!L186)),ISNUMBER(FIND("9F",ScheduleCompile!L186)),ISNUMBER(FIND("4F",ScheduleCompile!L186))),VALUE(LEFT(ScheduleCompile!L186,FIND("F",ScheduleCompile!L186)-1)),ScheduleCompile!L186)))))),ISTEXT(ScheduleCompile!#REF!)),"ENDTABLE",IF(ISERROR(IF(ScheduleCompile!L186="Off",0,IF(ScheduleCompile!L186="On",1,IF(ISNUMBER(ScheduleCompile!L186),ScheduleCompile!L186/1,IF(ISTEXT(ScheduleCompile!L186),IF(OR(ISNUMBER(FIND("5F",ScheduleCompile!L186)),ISNUMBER(FIND("0F",ScheduleCompile!L186)),ISNUMBER(FIND("8F",ScheduleCompile!L186)),ISNUMBER(FIND("1F",ScheduleCompile!L186)),ISNUMBER(FIND("2F",ScheduleCompile!L186)),ISNUMBER(FIND("3F",ScheduleCompile!L186)),ISNUMBER(FIND("6F",ScheduleCompile!L186)),ISNUMBER(FIND("7F",ScheduleCompile!L186)),ISNUMBER(FIND("9F",ScheduleCompile!L186)),ISNUMBER(FIND("4F",ScheduleCompile!L186))),VALUE(LEFT(ScheduleCompile!L186,FIND("F",ScheduleCompile!L186)-1)),ScheduleCompile!L186)))))),"",IF(ScheduleCompile!L186="Off",0,IF(ScheduleCompile!L186="On",1,IF(ISNUMBER(ScheduleCompile!L186),ScheduleCompile!L186/1,IF(ISTEXT(ScheduleCompile!L186),IF(OR(ISNUMBER(FIND("5F",ScheduleCompile!L186)),ISNUMBER(FIND("0F",ScheduleCompile!L186)),ISNUMBER(FIND("8F",ScheduleCompile!L186)),ISNUMBER(FIND("1F",ScheduleCompile!L186)),ISNUMBER(FIND("2F",ScheduleCompile!L186)),ISNUMBER(FIND("3F",ScheduleCompile!L186)),ISNUMBER(FIND("6F",ScheduleCompile!L186)),ISNUMBER(FIND("7F",ScheduleCompile!L186)),ISNUMBER(FIND("9F",ScheduleCompile!L186)),ISNUMBER(FIND("4F",ScheduleCompile!L186))),VALUE(LEFT(ScheduleCompile!L186,FIND("F",ScheduleCompile!L186)-1)),ScheduleCompile!L186)))))))</f>
        <v>0.18</v>
      </c>
      <c r="R193" s="1">
        <f>IF(AND(ISERROR(IF(ScheduleCompile!M186="Off",0,IF(ScheduleCompile!M186="On",1,IF(ISNUMBER(ScheduleCompile!M186),ScheduleCompile!M186/1,IF(ISTEXT(ScheduleCompile!M186),IF(OR(ISNUMBER(FIND("5F",ScheduleCompile!M186)),ISNUMBER(FIND("0F",ScheduleCompile!M186)),ISNUMBER(FIND("8F",ScheduleCompile!M186)),ISNUMBER(FIND("1F",ScheduleCompile!M186)),ISNUMBER(FIND("2F",ScheduleCompile!M186)),ISNUMBER(FIND("3F",ScheduleCompile!M186)),ISNUMBER(FIND("6F",ScheduleCompile!M186)),ISNUMBER(FIND("7F",ScheduleCompile!M186)),ISNUMBER(FIND("9F",ScheduleCompile!M186)),ISNUMBER(FIND("4F",ScheduleCompile!M186))),VALUE(LEFT(ScheduleCompile!M186,FIND("F",ScheduleCompile!M186)-1)),ScheduleCompile!M186)))))),ISTEXT(ScheduleCompile!#REF!)),"ENDTABLE",IF(ISERROR(IF(ScheduleCompile!M186="Off",0,IF(ScheduleCompile!M186="On",1,IF(ISNUMBER(ScheduleCompile!M186),ScheduleCompile!M186/1,IF(ISTEXT(ScheduleCompile!M186),IF(OR(ISNUMBER(FIND("5F",ScheduleCompile!M186)),ISNUMBER(FIND("0F",ScheduleCompile!M186)),ISNUMBER(FIND("8F",ScheduleCompile!M186)),ISNUMBER(FIND("1F",ScheduleCompile!M186)),ISNUMBER(FIND("2F",ScheduleCompile!M186)),ISNUMBER(FIND("3F",ScheduleCompile!M186)),ISNUMBER(FIND("6F",ScheduleCompile!M186)),ISNUMBER(FIND("7F",ScheduleCompile!M186)),ISNUMBER(FIND("9F",ScheduleCompile!M186)),ISNUMBER(FIND("4F",ScheduleCompile!M186))),VALUE(LEFT(ScheduleCompile!M186,FIND("F",ScheduleCompile!M186)-1)),ScheduleCompile!M186)))))),"",IF(ScheduleCompile!M186="Off",0,IF(ScheduleCompile!M186="On",1,IF(ISNUMBER(ScheduleCompile!M186),ScheduleCompile!M186/1,IF(ISTEXT(ScheduleCompile!M186),IF(OR(ISNUMBER(FIND("5F",ScheduleCompile!M186)),ISNUMBER(FIND("0F",ScheduleCompile!M186)),ISNUMBER(FIND("8F",ScheduleCompile!M186)),ISNUMBER(FIND("1F",ScheduleCompile!M186)),ISNUMBER(FIND("2F",ScheduleCompile!M186)),ISNUMBER(FIND("3F",ScheduleCompile!M186)),ISNUMBER(FIND("6F",ScheduleCompile!M186)),ISNUMBER(FIND("7F",ScheduleCompile!M186)),ISNUMBER(FIND("9F",ScheduleCompile!M186)),ISNUMBER(FIND("4F",ScheduleCompile!M186))),VALUE(LEFT(ScheduleCompile!M186,FIND("F",ScheduleCompile!M186)-1)),ScheduleCompile!M186)))))))</f>
        <v>0.25</v>
      </c>
      <c r="S193" s="1">
        <f>IF(AND(ISERROR(IF(ScheduleCompile!N186="Off",0,IF(ScheduleCompile!N186="On",1,IF(ISNUMBER(ScheduleCompile!N186),ScheduleCompile!N186/1,IF(ISTEXT(ScheduleCompile!N186),IF(OR(ISNUMBER(FIND("5F",ScheduleCompile!N186)),ISNUMBER(FIND("0F",ScheduleCompile!N186)),ISNUMBER(FIND("8F",ScheduleCompile!N186)),ISNUMBER(FIND("1F",ScheduleCompile!N186)),ISNUMBER(FIND("2F",ScheduleCompile!N186)),ISNUMBER(FIND("3F",ScheduleCompile!N186)),ISNUMBER(FIND("6F",ScheduleCompile!N186)),ISNUMBER(FIND("7F",ScheduleCompile!N186)),ISNUMBER(FIND("9F",ScheduleCompile!N186)),ISNUMBER(FIND("4F",ScheduleCompile!N186))),VALUE(LEFT(ScheduleCompile!N186,FIND("F",ScheduleCompile!N186)-1)),ScheduleCompile!N186)))))),ISTEXT(ScheduleCompile!#REF!)),"ENDTABLE",IF(ISERROR(IF(ScheduleCompile!N186="Off",0,IF(ScheduleCompile!N186="On",1,IF(ISNUMBER(ScheduleCompile!N186),ScheduleCompile!N186/1,IF(ISTEXT(ScheduleCompile!N186),IF(OR(ISNUMBER(FIND("5F",ScheduleCompile!N186)),ISNUMBER(FIND("0F",ScheduleCompile!N186)),ISNUMBER(FIND("8F",ScheduleCompile!N186)),ISNUMBER(FIND("1F",ScheduleCompile!N186)),ISNUMBER(FIND("2F",ScheduleCompile!N186)),ISNUMBER(FIND("3F",ScheduleCompile!N186)),ISNUMBER(FIND("6F",ScheduleCompile!N186)),ISNUMBER(FIND("7F",ScheduleCompile!N186)),ISNUMBER(FIND("9F",ScheduleCompile!N186)),ISNUMBER(FIND("4F",ScheduleCompile!N186))),VALUE(LEFT(ScheduleCompile!N186,FIND("F",ScheduleCompile!N186)-1)),ScheduleCompile!N186)))))),"",IF(ScheduleCompile!N186="Off",0,IF(ScheduleCompile!N186="On",1,IF(ISNUMBER(ScheduleCompile!N186),ScheduleCompile!N186/1,IF(ISTEXT(ScheduleCompile!N186),IF(OR(ISNUMBER(FIND("5F",ScheduleCompile!N186)),ISNUMBER(FIND("0F",ScheduleCompile!N186)),ISNUMBER(FIND("8F",ScheduleCompile!N186)),ISNUMBER(FIND("1F",ScheduleCompile!N186)),ISNUMBER(FIND("2F",ScheduleCompile!N186)),ISNUMBER(FIND("3F",ScheduleCompile!N186)),ISNUMBER(FIND("6F",ScheduleCompile!N186)),ISNUMBER(FIND("7F",ScheduleCompile!N186)),ISNUMBER(FIND("9F",ScheduleCompile!N186)),ISNUMBER(FIND("4F",ScheduleCompile!N186))),VALUE(LEFT(ScheduleCompile!N186,FIND("F",ScheduleCompile!N186)-1)),ScheduleCompile!N186)))))))</f>
        <v>0.21</v>
      </c>
      <c r="T193" s="1">
        <f>IF(AND(ISERROR(IF(ScheduleCompile!O186="Off",0,IF(ScheduleCompile!O186="On",1,IF(ISNUMBER(ScheduleCompile!O186),ScheduleCompile!O186/1,IF(ISTEXT(ScheduleCompile!O186),IF(OR(ISNUMBER(FIND("5F",ScheduleCompile!O186)),ISNUMBER(FIND("0F",ScheduleCompile!O186)),ISNUMBER(FIND("8F",ScheduleCompile!O186)),ISNUMBER(FIND("1F",ScheduleCompile!O186)),ISNUMBER(FIND("2F",ScheduleCompile!O186)),ISNUMBER(FIND("3F",ScheduleCompile!O186)),ISNUMBER(FIND("6F",ScheduleCompile!O186)),ISNUMBER(FIND("7F",ScheduleCompile!O186)),ISNUMBER(FIND("9F",ScheduleCompile!O186)),ISNUMBER(FIND("4F",ScheduleCompile!O186))),VALUE(LEFT(ScheduleCompile!O186,FIND("F",ScheduleCompile!O186)-1)),ScheduleCompile!O186)))))),ISTEXT(ScheduleCompile!#REF!)),"ENDTABLE",IF(ISERROR(IF(ScheduleCompile!O186="Off",0,IF(ScheduleCompile!O186="On",1,IF(ISNUMBER(ScheduleCompile!O186),ScheduleCompile!O186/1,IF(ISTEXT(ScheduleCompile!O186),IF(OR(ISNUMBER(FIND("5F",ScheduleCompile!O186)),ISNUMBER(FIND("0F",ScheduleCompile!O186)),ISNUMBER(FIND("8F",ScheduleCompile!O186)),ISNUMBER(FIND("1F",ScheduleCompile!O186)),ISNUMBER(FIND("2F",ScheduleCompile!O186)),ISNUMBER(FIND("3F",ScheduleCompile!O186)),ISNUMBER(FIND("6F",ScheduleCompile!O186)),ISNUMBER(FIND("7F",ScheduleCompile!O186)),ISNUMBER(FIND("9F",ScheduleCompile!O186)),ISNUMBER(FIND("4F",ScheduleCompile!O186))),VALUE(LEFT(ScheduleCompile!O186,FIND("F",ScheduleCompile!O186)-1)),ScheduleCompile!O186)))))),"",IF(ScheduleCompile!O186="Off",0,IF(ScheduleCompile!O186="On",1,IF(ISNUMBER(ScheduleCompile!O186),ScheduleCompile!O186/1,IF(ISTEXT(ScheduleCompile!O186),IF(OR(ISNUMBER(FIND("5F",ScheduleCompile!O186)),ISNUMBER(FIND("0F",ScheduleCompile!O186)),ISNUMBER(FIND("8F",ScheduleCompile!O186)),ISNUMBER(FIND("1F",ScheduleCompile!O186)),ISNUMBER(FIND("2F",ScheduleCompile!O186)),ISNUMBER(FIND("3F",ScheduleCompile!O186)),ISNUMBER(FIND("6F",ScheduleCompile!O186)),ISNUMBER(FIND("7F",ScheduleCompile!O186)),ISNUMBER(FIND("9F",ScheduleCompile!O186)),ISNUMBER(FIND("4F",ScheduleCompile!O186))),VALUE(LEFT(ScheduleCompile!O186,FIND("F",ScheduleCompile!O186)-1)),ScheduleCompile!O186)))))))</f>
        <v>0.13</v>
      </c>
      <c r="U193" s="1">
        <f>IF(AND(ISERROR(IF(ScheduleCompile!P186="Off",0,IF(ScheduleCompile!P186="On",1,IF(ISNUMBER(ScheduleCompile!P186),ScheduleCompile!P186/1,IF(ISTEXT(ScheduleCompile!P186),IF(OR(ISNUMBER(FIND("5F",ScheduleCompile!P186)),ISNUMBER(FIND("0F",ScheduleCompile!P186)),ISNUMBER(FIND("8F",ScheduleCompile!P186)),ISNUMBER(FIND("1F",ScheduleCompile!P186)),ISNUMBER(FIND("2F",ScheduleCompile!P186)),ISNUMBER(FIND("3F",ScheduleCompile!P186)),ISNUMBER(FIND("6F",ScheduleCompile!P186)),ISNUMBER(FIND("7F",ScheduleCompile!P186)),ISNUMBER(FIND("9F",ScheduleCompile!P186)),ISNUMBER(FIND("4F",ScheduleCompile!P186))),VALUE(LEFT(ScheduleCompile!P186,FIND("F",ScheduleCompile!P186)-1)),ScheduleCompile!P186)))))),ISTEXT(ScheduleCompile!#REF!)),"ENDTABLE",IF(ISERROR(IF(ScheduleCompile!P186="Off",0,IF(ScheduleCompile!P186="On",1,IF(ISNUMBER(ScheduleCompile!P186),ScheduleCompile!P186/1,IF(ISTEXT(ScheduleCompile!P186),IF(OR(ISNUMBER(FIND("5F",ScheduleCompile!P186)),ISNUMBER(FIND("0F",ScheduleCompile!P186)),ISNUMBER(FIND("8F",ScheduleCompile!P186)),ISNUMBER(FIND("1F",ScheduleCompile!P186)),ISNUMBER(FIND("2F",ScheduleCompile!P186)),ISNUMBER(FIND("3F",ScheduleCompile!P186)),ISNUMBER(FIND("6F",ScheduleCompile!P186)),ISNUMBER(FIND("7F",ScheduleCompile!P186)),ISNUMBER(FIND("9F",ScheduleCompile!P186)),ISNUMBER(FIND("4F",ScheduleCompile!P186))),VALUE(LEFT(ScheduleCompile!P186,FIND("F",ScheduleCompile!P186)-1)),ScheduleCompile!P186)))))),"",IF(ScheduleCompile!P186="Off",0,IF(ScheduleCompile!P186="On",1,IF(ISNUMBER(ScheduleCompile!P186),ScheduleCompile!P186/1,IF(ISTEXT(ScheduleCompile!P186),IF(OR(ISNUMBER(FIND("5F",ScheduleCompile!P186)),ISNUMBER(FIND("0F",ScheduleCompile!P186)),ISNUMBER(FIND("8F",ScheduleCompile!P186)),ISNUMBER(FIND("1F",ScheduleCompile!P186)),ISNUMBER(FIND("2F",ScheduleCompile!P186)),ISNUMBER(FIND("3F",ScheduleCompile!P186)),ISNUMBER(FIND("6F",ScheduleCompile!P186)),ISNUMBER(FIND("7F",ScheduleCompile!P186)),ISNUMBER(FIND("9F",ScheduleCompile!P186)),ISNUMBER(FIND("4F",ScheduleCompile!P186))),VALUE(LEFT(ScheduleCompile!P186,FIND("F",ScheduleCompile!P186)-1)),ScheduleCompile!P186)))))))</f>
        <v>0.08</v>
      </c>
      <c r="V193" s="1">
        <f>IF(AND(ISERROR(IF(ScheduleCompile!Q186="Off",0,IF(ScheduleCompile!Q186="On",1,IF(ISNUMBER(ScheduleCompile!Q186),ScheduleCompile!Q186/1,IF(ISTEXT(ScheduleCompile!Q186),IF(OR(ISNUMBER(FIND("5F",ScheduleCompile!Q186)),ISNUMBER(FIND("0F",ScheduleCompile!Q186)),ISNUMBER(FIND("8F",ScheduleCompile!Q186)),ISNUMBER(FIND("1F",ScheduleCompile!Q186)),ISNUMBER(FIND("2F",ScheduleCompile!Q186)),ISNUMBER(FIND("3F",ScheduleCompile!Q186)),ISNUMBER(FIND("6F",ScheduleCompile!Q186)),ISNUMBER(FIND("7F",ScheduleCompile!Q186)),ISNUMBER(FIND("9F",ScheduleCompile!Q186)),ISNUMBER(FIND("4F",ScheduleCompile!Q186))),VALUE(LEFT(ScheduleCompile!Q186,FIND("F",ScheduleCompile!Q186)-1)),ScheduleCompile!Q186)))))),ISTEXT(ScheduleCompile!#REF!)),"ENDTABLE",IF(ISERROR(IF(ScheduleCompile!Q186="Off",0,IF(ScheduleCompile!Q186="On",1,IF(ISNUMBER(ScheduleCompile!Q186),ScheduleCompile!Q186/1,IF(ISTEXT(ScheduleCompile!Q186),IF(OR(ISNUMBER(FIND("5F",ScheduleCompile!Q186)),ISNUMBER(FIND("0F",ScheduleCompile!Q186)),ISNUMBER(FIND("8F",ScheduleCompile!Q186)),ISNUMBER(FIND("1F",ScheduleCompile!Q186)),ISNUMBER(FIND("2F",ScheduleCompile!Q186)),ISNUMBER(FIND("3F",ScheduleCompile!Q186)),ISNUMBER(FIND("6F",ScheduleCompile!Q186)),ISNUMBER(FIND("7F",ScheduleCompile!Q186)),ISNUMBER(FIND("9F",ScheduleCompile!Q186)),ISNUMBER(FIND("4F",ScheduleCompile!Q186))),VALUE(LEFT(ScheduleCompile!Q186,FIND("F",ScheduleCompile!Q186)-1)),ScheduleCompile!Q186)))))),"",IF(ScheduleCompile!Q186="Off",0,IF(ScheduleCompile!Q186="On",1,IF(ISNUMBER(ScheduleCompile!Q186),ScheduleCompile!Q186/1,IF(ISTEXT(ScheduleCompile!Q186),IF(OR(ISNUMBER(FIND("5F",ScheduleCompile!Q186)),ISNUMBER(FIND("0F",ScheduleCompile!Q186)),ISNUMBER(FIND("8F",ScheduleCompile!Q186)),ISNUMBER(FIND("1F",ScheduleCompile!Q186)),ISNUMBER(FIND("2F",ScheduleCompile!Q186)),ISNUMBER(FIND("3F",ScheduleCompile!Q186)),ISNUMBER(FIND("6F",ScheduleCompile!Q186)),ISNUMBER(FIND("7F",ScheduleCompile!Q186)),ISNUMBER(FIND("9F",ScheduleCompile!Q186)),ISNUMBER(FIND("4F",ScheduleCompile!Q186))),VALUE(LEFT(ScheduleCompile!Q186,FIND("F",ScheduleCompile!Q186)-1)),ScheduleCompile!Q186)))))))</f>
        <v>0.04</v>
      </c>
      <c r="W193" s="1">
        <f>IF(AND(ISERROR(IF(ScheduleCompile!R186="Off",0,IF(ScheduleCompile!R186="On",1,IF(ISNUMBER(ScheduleCompile!R186),ScheduleCompile!R186/1,IF(ISTEXT(ScheduleCompile!R186),IF(OR(ISNUMBER(FIND("5F",ScheduleCompile!R186)),ISNUMBER(FIND("0F",ScheduleCompile!R186)),ISNUMBER(FIND("8F",ScheduleCompile!R186)),ISNUMBER(FIND("1F",ScheduleCompile!R186)),ISNUMBER(FIND("2F",ScheduleCompile!R186)),ISNUMBER(FIND("3F",ScheduleCompile!R186)),ISNUMBER(FIND("6F",ScheduleCompile!R186)),ISNUMBER(FIND("7F",ScheduleCompile!R186)),ISNUMBER(FIND("9F",ScheduleCompile!R186)),ISNUMBER(FIND("4F",ScheduleCompile!R186))),VALUE(LEFT(ScheduleCompile!R186,FIND("F",ScheduleCompile!R186)-1)),ScheduleCompile!R186)))))),ISTEXT(ScheduleCompile!#REF!)),"ENDTABLE",IF(ISERROR(IF(ScheduleCompile!R186="Off",0,IF(ScheduleCompile!R186="On",1,IF(ISNUMBER(ScheduleCompile!R186),ScheduleCompile!R186/1,IF(ISTEXT(ScheduleCompile!R186),IF(OR(ISNUMBER(FIND("5F",ScheduleCompile!R186)),ISNUMBER(FIND("0F",ScheduleCompile!R186)),ISNUMBER(FIND("8F",ScheduleCompile!R186)),ISNUMBER(FIND("1F",ScheduleCompile!R186)),ISNUMBER(FIND("2F",ScheduleCompile!R186)),ISNUMBER(FIND("3F",ScheduleCompile!R186)),ISNUMBER(FIND("6F",ScheduleCompile!R186)),ISNUMBER(FIND("7F",ScheduleCompile!R186)),ISNUMBER(FIND("9F",ScheduleCompile!R186)),ISNUMBER(FIND("4F",ScheduleCompile!R186))),VALUE(LEFT(ScheduleCompile!R186,FIND("F",ScheduleCompile!R186)-1)),ScheduleCompile!R186)))))),"",IF(ScheduleCompile!R186="Off",0,IF(ScheduleCompile!R186="On",1,IF(ISNUMBER(ScheduleCompile!R186),ScheduleCompile!R186/1,IF(ISTEXT(ScheduleCompile!R186),IF(OR(ISNUMBER(FIND("5F",ScheduleCompile!R186)),ISNUMBER(FIND("0F",ScheduleCompile!R186)),ISNUMBER(FIND("8F",ScheduleCompile!R186)),ISNUMBER(FIND("1F",ScheduleCompile!R186)),ISNUMBER(FIND("2F",ScheduleCompile!R186)),ISNUMBER(FIND("3F",ScheduleCompile!R186)),ISNUMBER(FIND("6F",ScheduleCompile!R186)),ISNUMBER(FIND("7F",ScheduleCompile!R186)),ISNUMBER(FIND("9F",ScheduleCompile!R186)),ISNUMBER(FIND("4F",ScheduleCompile!R186))),VALUE(LEFT(ScheduleCompile!R186,FIND("F",ScheduleCompile!R186)-1)),ScheduleCompile!R186)))))))</f>
        <v>0.05</v>
      </c>
      <c r="X193" s="1">
        <f>IF(AND(ISERROR(IF(ScheduleCompile!S186="Off",0,IF(ScheduleCompile!S186="On",1,IF(ISNUMBER(ScheduleCompile!S186),ScheduleCompile!S186/1,IF(ISTEXT(ScheduleCompile!S186),IF(OR(ISNUMBER(FIND("5F",ScheduleCompile!S186)),ISNUMBER(FIND("0F",ScheduleCompile!S186)),ISNUMBER(FIND("8F",ScheduleCompile!S186)),ISNUMBER(FIND("1F",ScheduleCompile!S186)),ISNUMBER(FIND("2F",ScheduleCompile!S186)),ISNUMBER(FIND("3F",ScheduleCompile!S186)),ISNUMBER(FIND("6F",ScheduleCompile!S186)),ISNUMBER(FIND("7F",ScheduleCompile!S186)),ISNUMBER(FIND("9F",ScheduleCompile!S186)),ISNUMBER(FIND("4F",ScheduleCompile!S186))),VALUE(LEFT(ScheduleCompile!S186,FIND("F",ScheduleCompile!S186)-1)),ScheduleCompile!S186)))))),ISTEXT(ScheduleCompile!#REF!)),"ENDTABLE",IF(ISERROR(IF(ScheduleCompile!S186="Off",0,IF(ScheduleCompile!S186="On",1,IF(ISNUMBER(ScheduleCompile!S186),ScheduleCompile!S186/1,IF(ISTEXT(ScheduleCompile!S186),IF(OR(ISNUMBER(FIND("5F",ScheduleCompile!S186)),ISNUMBER(FIND("0F",ScheduleCompile!S186)),ISNUMBER(FIND("8F",ScheduleCompile!S186)),ISNUMBER(FIND("1F",ScheduleCompile!S186)),ISNUMBER(FIND("2F",ScheduleCompile!S186)),ISNUMBER(FIND("3F",ScheduleCompile!S186)),ISNUMBER(FIND("6F",ScheduleCompile!S186)),ISNUMBER(FIND("7F",ScheduleCompile!S186)),ISNUMBER(FIND("9F",ScheduleCompile!S186)),ISNUMBER(FIND("4F",ScheduleCompile!S186))),VALUE(LEFT(ScheduleCompile!S186,FIND("F",ScheduleCompile!S186)-1)),ScheduleCompile!S186)))))),"",IF(ScheduleCompile!S186="Off",0,IF(ScheduleCompile!S186="On",1,IF(ISNUMBER(ScheduleCompile!S186),ScheduleCompile!S186/1,IF(ISTEXT(ScheduleCompile!S186),IF(OR(ISNUMBER(FIND("5F",ScheduleCompile!S186)),ISNUMBER(FIND("0F",ScheduleCompile!S186)),ISNUMBER(FIND("8F",ScheduleCompile!S186)),ISNUMBER(FIND("1F",ScheduleCompile!S186)),ISNUMBER(FIND("2F",ScheduleCompile!S186)),ISNUMBER(FIND("3F",ScheduleCompile!S186)),ISNUMBER(FIND("6F",ScheduleCompile!S186)),ISNUMBER(FIND("7F",ScheduleCompile!S186)),ISNUMBER(FIND("9F",ScheduleCompile!S186)),ISNUMBER(FIND("4F",ScheduleCompile!S186))),VALUE(LEFT(ScheduleCompile!S186,FIND("F",ScheduleCompile!S186)-1)),ScheduleCompile!S186)))))))</f>
        <v>0.06</v>
      </c>
      <c r="Y193" s="1">
        <f>IF(AND(ISERROR(IF(ScheduleCompile!T186="Off",0,IF(ScheduleCompile!T186="On",1,IF(ISNUMBER(ScheduleCompile!T186),ScheduleCompile!T186/1,IF(ISTEXT(ScheduleCompile!T186),IF(OR(ISNUMBER(FIND("5F",ScheduleCompile!T186)),ISNUMBER(FIND("0F",ScheduleCompile!T186)),ISNUMBER(FIND("8F",ScheduleCompile!T186)),ISNUMBER(FIND("1F",ScheduleCompile!T186)),ISNUMBER(FIND("2F",ScheduleCompile!T186)),ISNUMBER(FIND("3F",ScheduleCompile!T186)),ISNUMBER(FIND("6F",ScheduleCompile!T186)),ISNUMBER(FIND("7F",ScheduleCompile!T186)),ISNUMBER(FIND("9F",ScheduleCompile!T186)),ISNUMBER(FIND("4F",ScheduleCompile!T186))),VALUE(LEFT(ScheduleCompile!T186,FIND("F",ScheduleCompile!T186)-1)),ScheduleCompile!T186)))))),ISTEXT(ScheduleCompile!#REF!)),"ENDTABLE",IF(ISERROR(IF(ScheduleCompile!T186="Off",0,IF(ScheduleCompile!T186="On",1,IF(ISNUMBER(ScheduleCompile!T186),ScheduleCompile!T186/1,IF(ISTEXT(ScheduleCompile!T186),IF(OR(ISNUMBER(FIND("5F",ScheduleCompile!T186)),ISNUMBER(FIND("0F",ScheduleCompile!T186)),ISNUMBER(FIND("8F",ScheduleCompile!T186)),ISNUMBER(FIND("1F",ScheduleCompile!T186)),ISNUMBER(FIND("2F",ScheduleCompile!T186)),ISNUMBER(FIND("3F",ScheduleCompile!T186)),ISNUMBER(FIND("6F",ScheduleCompile!T186)),ISNUMBER(FIND("7F",ScheduleCompile!T186)),ISNUMBER(FIND("9F",ScheduleCompile!T186)),ISNUMBER(FIND("4F",ScheduleCompile!T186))),VALUE(LEFT(ScheduleCompile!T186,FIND("F",ScheduleCompile!T186)-1)),ScheduleCompile!T186)))))),"",IF(ScheduleCompile!T186="Off",0,IF(ScheduleCompile!T186="On",1,IF(ISNUMBER(ScheduleCompile!T186),ScheduleCompile!T186/1,IF(ISTEXT(ScheduleCompile!T186),IF(OR(ISNUMBER(FIND("5F",ScheduleCompile!T186)),ISNUMBER(FIND("0F",ScheduleCompile!T186)),ISNUMBER(FIND("8F",ScheduleCompile!T186)),ISNUMBER(FIND("1F",ScheduleCompile!T186)),ISNUMBER(FIND("2F",ScheduleCompile!T186)),ISNUMBER(FIND("3F",ScheduleCompile!T186)),ISNUMBER(FIND("6F",ScheduleCompile!T186)),ISNUMBER(FIND("7F",ScheduleCompile!T186)),ISNUMBER(FIND("9F",ScheduleCompile!T186)),ISNUMBER(FIND("4F",ScheduleCompile!T186))),VALUE(LEFT(ScheduleCompile!T186,FIND("F",ScheduleCompile!T186)-1)),ScheduleCompile!T186)))))))</f>
        <v>0</v>
      </c>
      <c r="Z193" s="1">
        <f>IF(AND(ISERROR(IF(ScheduleCompile!U186="Off",0,IF(ScheduleCompile!U186="On",1,IF(ISNUMBER(ScheduleCompile!U186),ScheduleCompile!U186/1,IF(ISTEXT(ScheduleCompile!U186),IF(OR(ISNUMBER(FIND("5F",ScheduleCompile!U186)),ISNUMBER(FIND("0F",ScheduleCompile!U186)),ISNUMBER(FIND("8F",ScheduleCompile!U186)),ISNUMBER(FIND("1F",ScheduleCompile!U186)),ISNUMBER(FIND("2F",ScheduleCompile!U186)),ISNUMBER(FIND("3F",ScheduleCompile!U186)),ISNUMBER(FIND("6F",ScheduleCompile!U186)),ISNUMBER(FIND("7F",ScheduleCompile!U186)),ISNUMBER(FIND("9F",ScheduleCompile!U186)),ISNUMBER(FIND("4F",ScheduleCompile!U186))),VALUE(LEFT(ScheduleCompile!U186,FIND("F",ScheduleCompile!U186)-1)),ScheduleCompile!U186)))))),ISTEXT(ScheduleCompile!#REF!)),"ENDTABLE",IF(ISERROR(IF(ScheduleCompile!U186="Off",0,IF(ScheduleCompile!U186="On",1,IF(ISNUMBER(ScheduleCompile!U186),ScheduleCompile!U186/1,IF(ISTEXT(ScheduleCompile!U186),IF(OR(ISNUMBER(FIND("5F",ScheduleCompile!U186)),ISNUMBER(FIND("0F",ScheduleCompile!U186)),ISNUMBER(FIND("8F",ScheduleCompile!U186)),ISNUMBER(FIND("1F",ScheduleCompile!U186)),ISNUMBER(FIND("2F",ScheduleCompile!U186)),ISNUMBER(FIND("3F",ScheduleCompile!U186)),ISNUMBER(FIND("6F",ScheduleCompile!U186)),ISNUMBER(FIND("7F",ScheduleCompile!U186)),ISNUMBER(FIND("9F",ScheduleCompile!U186)),ISNUMBER(FIND("4F",ScheduleCompile!U186))),VALUE(LEFT(ScheduleCompile!U186,FIND("F",ScheduleCompile!U186)-1)),ScheduleCompile!U186)))))),"",IF(ScheduleCompile!U186="Off",0,IF(ScheduleCompile!U186="On",1,IF(ISNUMBER(ScheduleCompile!U186),ScheduleCompile!U186/1,IF(ISTEXT(ScheduleCompile!U186),IF(OR(ISNUMBER(FIND("5F",ScheduleCompile!U186)),ISNUMBER(FIND("0F",ScheduleCompile!U186)),ISNUMBER(FIND("8F",ScheduleCompile!U186)),ISNUMBER(FIND("1F",ScheduleCompile!U186)),ISNUMBER(FIND("2F",ScheduleCompile!U186)),ISNUMBER(FIND("3F",ScheduleCompile!U186)),ISNUMBER(FIND("6F",ScheduleCompile!U186)),ISNUMBER(FIND("7F",ScheduleCompile!U186)),ISNUMBER(FIND("9F",ScheduleCompile!U186)),ISNUMBER(FIND("4F",ScheduleCompile!U186))),VALUE(LEFT(ScheduleCompile!U186,FIND("F",ScheduleCompile!U186)-1)),ScheduleCompile!U186)))))))</f>
        <v>0</v>
      </c>
      <c r="AA193" s="1">
        <f>IF(AND(ISERROR(IF(ScheduleCompile!V186="Off",0,IF(ScheduleCompile!V186="On",1,IF(ISNUMBER(ScheduleCompile!V186),ScheduleCompile!V186/1,IF(ISTEXT(ScheduleCompile!V186),IF(OR(ISNUMBER(FIND("5F",ScheduleCompile!V186)),ISNUMBER(FIND("0F",ScheduleCompile!V186)),ISNUMBER(FIND("8F",ScheduleCompile!V186)),ISNUMBER(FIND("1F",ScheduleCompile!V186)),ISNUMBER(FIND("2F",ScheduleCompile!V186)),ISNUMBER(FIND("3F",ScheduleCompile!V186)),ISNUMBER(FIND("6F",ScheduleCompile!V186)),ISNUMBER(FIND("7F",ScheduleCompile!V186)),ISNUMBER(FIND("9F",ScheduleCompile!V186)),ISNUMBER(FIND("4F",ScheduleCompile!V186))),VALUE(LEFT(ScheduleCompile!V186,FIND("F",ScheduleCompile!V186)-1)),ScheduleCompile!V186)))))),ISTEXT(ScheduleCompile!#REF!)),"ENDTABLE",IF(ISERROR(IF(ScheduleCompile!V186="Off",0,IF(ScheduleCompile!V186="On",1,IF(ISNUMBER(ScheduleCompile!V186),ScheduleCompile!V186/1,IF(ISTEXT(ScheduleCompile!V186),IF(OR(ISNUMBER(FIND("5F",ScheduleCompile!V186)),ISNUMBER(FIND("0F",ScheduleCompile!V186)),ISNUMBER(FIND("8F",ScheduleCompile!V186)),ISNUMBER(FIND("1F",ScheduleCompile!V186)),ISNUMBER(FIND("2F",ScheduleCompile!V186)),ISNUMBER(FIND("3F",ScheduleCompile!V186)),ISNUMBER(FIND("6F",ScheduleCompile!V186)),ISNUMBER(FIND("7F",ScheduleCompile!V186)),ISNUMBER(FIND("9F",ScheduleCompile!V186)),ISNUMBER(FIND("4F",ScheduleCompile!V186))),VALUE(LEFT(ScheduleCompile!V186,FIND("F",ScheduleCompile!V186)-1)),ScheduleCompile!V186)))))),"",IF(ScheduleCompile!V186="Off",0,IF(ScheduleCompile!V186="On",1,IF(ISNUMBER(ScheduleCompile!V186),ScheduleCompile!V186/1,IF(ISTEXT(ScheduleCompile!V186),IF(OR(ISNUMBER(FIND("5F",ScheduleCompile!V186)),ISNUMBER(FIND("0F",ScheduleCompile!V186)),ISNUMBER(FIND("8F",ScheduleCompile!V186)),ISNUMBER(FIND("1F",ScheduleCompile!V186)),ISNUMBER(FIND("2F",ScheduleCompile!V186)),ISNUMBER(FIND("3F",ScheduleCompile!V186)),ISNUMBER(FIND("6F",ScheduleCompile!V186)),ISNUMBER(FIND("7F",ScheduleCompile!V186)),ISNUMBER(FIND("9F",ScheduleCompile!V186)),ISNUMBER(FIND("4F",ScheduleCompile!V186))),VALUE(LEFT(ScheduleCompile!V186,FIND("F",ScheduleCompile!V186)-1)),ScheduleCompile!V186)))))))</f>
        <v>0</v>
      </c>
      <c r="AB193" s="1">
        <f>IF(AND(ISERROR(IF(ScheduleCompile!W186="Off",0,IF(ScheduleCompile!W186="On",1,IF(ISNUMBER(ScheduleCompile!W186),ScheduleCompile!W186/1,IF(ISTEXT(ScheduleCompile!W186),IF(OR(ISNUMBER(FIND("5F",ScheduleCompile!W186)),ISNUMBER(FIND("0F",ScheduleCompile!W186)),ISNUMBER(FIND("8F",ScheduleCompile!W186)),ISNUMBER(FIND("1F",ScheduleCompile!W186)),ISNUMBER(FIND("2F",ScheduleCompile!W186)),ISNUMBER(FIND("3F",ScheduleCompile!W186)),ISNUMBER(FIND("6F",ScheduleCompile!W186)),ISNUMBER(FIND("7F",ScheduleCompile!W186)),ISNUMBER(FIND("9F",ScheduleCompile!W186)),ISNUMBER(FIND("4F",ScheduleCompile!W186))),VALUE(LEFT(ScheduleCompile!W186,FIND("F",ScheduleCompile!W186)-1)),ScheduleCompile!W186)))))),ISTEXT(ScheduleCompile!#REF!)),"ENDTABLE",IF(ISERROR(IF(ScheduleCompile!W186="Off",0,IF(ScheduleCompile!W186="On",1,IF(ISNUMBER(ScheduleCompile!W186),ScheduleCompile!W186/1,IF(ISTEXT(ScheduleCompile!W186),IF(OR(ISNUMBER(FIND("5F",ScheduleCompile!W186)),ISNUMBER(FIND("0F",ScheduleCompile!W186)),ISNUMBER(FIND("8F",ScheduleCompile!W186)),ISNUMBER(FIND("1F",ScheduleCompile!W186)),ISNUMBER(FIND("2F",ScheduleCompile!W186)),ISNUMBER(FIND("3F",ScheduleCompile!W186)),ISNUMBER(FIND("6F",ScheduleCompile!W186)),ISNUMBER(FIND("7F",ScheduleCompile!W186)),ISNUMBER(FIND("9F",ScheduleCompile!W186)),ISNUMBER(FIND("4F",ScheduleCompile!W186))),VALUE(LEFT(ScheduleCompile!W186,FIND("F",ScheduleCompile!W186)-1)),ScheduleCompile!W186)))))),"",IF(ScheduleCompile!W186="Off",0,IF(ScheduleCompile!W186="On",1,IF(ISNUMBER(ScheduleCompile!W186),ScheduleCompile!W186/1,IF(ISTEXT(ScheduleCompile!W186),IF(OR(ISNUMBER(FIND("5F",ScheduleCompile!W186)),ISNUMBER(FIND("0F",ScheduleCompile!W186)),ISNUMBER(FIND("8F",ScheduleCompile!W186)),ISNUMBER(FIND("1F",ScheduleCompile!W186)),ISNUMBER(FIND("2F",ScheduleCompile!W186)),ISNUMBER(FIND("3F",ScheduleCompile!W186)),ISNUMBER(FIND("6F",ScheduleCompile!W186)),ISNUMBER(FIND("7F",ScheduleCompile!W186)),ISNUMBER(FIND("9F",ScheduleCompile!W186)),ISNUMBER(FIND("4F",ScheduleCompile!W186))),VALUE(LEFT(ScheduleCompile!W186,FIND("F",ScheduleCompile!W186)-1)),ScheduleCompile!W186)))))))</f>
        <v>0</v>
      </c>
      <c r="AC193" s="1">
        <f>IF(AND(ISERROR(IF(ScheduleCompile!X186="Off",0,IF(ScheduleCompile!X186="On",1,IF(ISNUMBER(ScheduleCompile!X186),ScheduleCompile!X186/1,IF(ISTEXT(ScheduleCompile!X186),IF(OR(ISNUMBER(FIND("5F",ScheduleCompile!X186)),ISNUMBER(FIND("0F",ScheduleCompile!X186)),ISNUMBER(FIND("8F",ScheduleCompile!X186)),ISNUMBER(FIND("1F",ScheduleCompile!X186)),ISNUMBER(FIND("2F",ScheduleCompile!X186)),ISNUMBER(FIND("3F",ScheduleCompile!X186)),ISNUMBER(FIND("6F",ScheduleCompile!X186)),ISNUMBER(FIND("7F",ScheduleCompile!X186)),ISNUMBER(FIND("9F",ScheduleCompile!X186)),ISNUMBER(FIND("4F",ScheduleCompile!X186))),VALUE(LEFT(ScheduleCompile!X186,FIND("F",ScheduleCompile!X186)-1)),ScheduleCompile!X186)))))),ISTEXT(ScheduleCompile!#REF!)),"ENDTABLE",IF(ISERROR(IF(ScheduleCompile!X186="Off",0,IF(ScheduleCompile!X186="On",1,IF(ISNUMBER(ScheduleCompile!X186),ScheduleCompile!X186/1,IF(ISTEXT(ScheduleCompile!X186),IF(OR(ISNUMBER(FIND("5F",ScheduleCompile!X186)),ISNUMBER(FIND("0F",ScheduleCompile!X186)),ISNUMBER(FIND("8F",ScheduleCompile!X186)),ISNUMBER(FIND("1F",ScheduleCompile!X186)),ISNUMBER(FIND("2F",ScheduleCompile!X186)),ISNUMBER(FIND("3F",ScheduleCompile!X186)),ISNUMBER(FIND("6F",ScheduleCompile!X186)),ISNUMBER(FIND("7F",ScheduleCompile!X186)),ISNUMBER(FIND("9F",ScheduleCompile!X186)),ISNUMBER(FIND("4F",ScheduleCompile!X186))),VALUE(LEFT(ScheduleCompile!X186,FIND("F",ScheduleCompile!X186)-1)),ScheduleCompile!X186)))))),"",IF(ScheduleCompile!X186="Off",0,IF(ScheduleCompile!X186="On",1,IF(ISNUMBER(ScheduleCompile!X186),ScheduleCompile!X186/1,IF(ISTEXT(ScheduleCompile!X186),IF(OR(ISNUMBER(FIND("5F",ScheduleCompile!X186)),ISNUMBER(FIND("0F",ScheduleCompile!X186)),ISNUMBER(FIND("8F",ScheduleCompile!X186)),ISNUMBER(FIND("1F",ScheduleCompile!X186)),ISNUMBER(FIND("2F",ScheduleCompile!X186)),ISNUMBER(FIND("3F",ScheduleCompile!X186)),ISNUMBER(FIND("6F",ScheduleCompile!X186)),ISNUMBER(FIND("7F",ScheduleCompile!X186)),ISNUMBER(FIND("9F",ScheduleCompile!X186)),ISNUMBER(FIND("4F",ScheduleCompile!X186))),VALUE(LEFT(ScheduleCompile!X186,FIND("F",ScheduleCompile!X186)-1)),ScheduleCompile!X186)))))))</f>
        <v>0</v>
      </c>
      <c r="AD193" s="1">
        <f>IF(AND(ISERROR(IF(ScheduleCompile!Y186="Off",0,IF(ScheduleCompile!Y186="On",1,IF(ISNUMBER(ScheduleCompile!Y186),ScheduleCompile!Y186/1,IF(ISTEXT(ScheduleCompile!Y186),IF(OR(ISNUMBER(FIND("5F",ScheduleCompile!Y186)),ISNUMBER(FIND("0F",ScheduleCompile!Y186)),ISNUMBER(FIND("8F",ScheduleCompile!Y186)),ISNUMBER(FIND("1F",ScheduleCompile!Y186)),ISNUMBER(FIND("2F",ScheduleCompile!Y186)),ISNUMBER(FIND("3F",ScheduleCompile!Y186)),ISNUMBER(FIND("6F",ScheduleCompile!Y186)),ISNUMBER(FIND("7F",ScheduleCompile!Y186)),ISNUMBER(FIND("9F",ScheduleCompile!Y186)),ISNUMBER(FIND("4F",ScheduleCompile!Y186))),VALUE(LEFT(ScheduleCompile!Y186,FIND("F",ScheduleCompile!Y186)-1)),ScheduleCompile!Y186)))))),ISTEXT(ScheduleCompile!#REF!)),"ENDTABLE",IF(ISERROR(IF(ScheduleCompile!Y186="Off",0,IF(ScheduleCompile!Y186="On",1,IF(ISNUMBER(ScheduleCompile!Y186),ScheduleCompile!Y186/1,IF(ISTEXT(ScheduleCompile!Y186),IF(OR(ISNUMBER(FIND("5F",ScheduleCompile!Y186)),ISNUMBER(FIND("0F",ScheduleCompile!Y186)),ISNUMBER(FIND("8F",ScheduleCompile!Y186)),ISNUMBER(FIND("1F",ScheduleCompile!Y186)),ISNUMBER(FIND("2F",ScheduleCompile!Y186)),ISNUMBER(FIND("3F",ScheduleCompile!Y186)),ISNUMBER(FIND("6F",ScheduleCompile!Y186)),ISNUMBER(FIND("7F",ScheduleCompile!Y186)),ISNUMBER(FIND("9F",ScheduleCompile!Y186)),ISNUMBER(FIND("4F",ScheduleCompile!Y186))),VALUE(LEFT(ScheduleCompile!Y186,FIND("F",ScheduleCompile!Y186)-1)),ScheduleCompile!Y186)))))),"",IF(ScheduleCompile!Y186="Off",0,IF(ScheduleCompile!Y186="On",1,IF(ISNUMBER(ScheduleCompile!Y186),ScheduleCompile!Y186/1,IF(ISTEXT(ScheduleCompile!Y186),IF(OR(ISNUMBER(FIND("5F",ScheduleCompile!Y186)),ISNUMBER(FIND("0F",ScheduleCompile!Y186)),ISNUMBER(FIND("8F",ScheduleCompile!Y186)),ISNUMBER(FIND("1F",ScheduleCompile!Y186)),ISNUMBER(FIND("2F",ScheduleCompile!Y186)),ISNUMBER(FIND("3F",ScheduleCompile!Y186)),ISNUMBER(FIND("6F",ScheduleCompile!Y186)),ISNUMBER(FIND("7F",ScheduleCompile!Y186)),ISNUMBER(FIND("9F",ScheduleCompile!Y186)),ISNUMBER(FIND("4F",ScheduleCompile!Y186))),VALUE(LEFT(ScheduleCompile!Y186,FIND("F",ScheduleCompile!Y186)-1)),ScheduleCompile!Y186)))))))</f>
        <v>0</v>
      </c>
    </row>
    <row r="194" spans="1:30" x14ac:dyDescent="0.25">
      <c r="A194" t="str">
        <f t="shared" si="8"/>
        <v>SchDay "ManufacturingElevatorSun"  Type = "Fraction" Hr = (0, 0, 0, 0, 0, 0, 0, 0, 0, 0, 0, 0, 0, 0, 0, 0, 0, 0, 0, 0, 0, 0, 0, 0) ..</v>
      </c>
      <c r="B194" s="1" t="s">
        <v>623</v>
      </c>
      <c r="C194" t="str">
        <f t="shared" si="9"/>
        <v xml:space="preserve">SchDay "ManufacturingElevatorSun"  Type = "Fraction" Hr = </v>
      </c>
      <c r="D194" t="str">
        <f t="shared" si="10"/>
        <v>(0, 0, 0, 0, 0, 0, 0, 0, 0, 0, 0, 0, 0, 0, 0, 0, 0, 0, 0, 0, 0, 0, 0, 0) ..</v>
      </c>
      <c r="E194" s="30" t="str">
        <f>ScheduleCompile!A187</f>
        <v>ManufacturingElevatorSun</v>
      </c>
      <c r="F194" t="str">
        <f t="shared" si="11"/>
        <v>Fraction</v>
      </c>
      <c r="G194" s="1">
        <f>IF(AND(ISERROR(IF(ScheduleCompile!B187="Off",0,IF(ScheduleCompile!B187="On",1,IF(ISNUMBER(ScheduleCompile!B187),ScheduleCompile!B187/1,IF(ISTEXT(ScheduleCompile!B187),IF(OR(ISNUMBER(FIND("5F",ScheduleCompile!B187)),ISNUMBER(FIND("0F",ScheduleCompile!B187)),ISNUMBER(FIND("8F",ScheduleCompile!B187)),ISNUMBER(FIND("1F",ScheduleCompile!B187)),ISNUMBER(FIND("2F",ScheduleCompile!B187)),ISNUMBER(FIND("3F",ScheduleCompile!B187)),ISNUMBER(FIND("6F",ScheduleCompile!B187)),ISNUMBER(FIND("7F",ScheduleCompile!B187)),ISNUMBER(FIND("9F",ScheduleCompile!B187)),ISNUMBER(FIND("4F",ScheduleCompile!B187))),VALUE(LEFT(ScheduleCompile!B187,FIND("F",ScheduleCompile!B187)-1)),ScheduleCompile!B187)))))),ISTEXT(ScheduleCompile!#REF!)),"ENDTABLE",IF(ISERROR(IF(ScheduleCompile!B187="Off",0,IF(ScheduleCompile!B187="On",1,IF(ISNUMBER(ScheduleCompile!B187),ScheduleCompile!B187/1,IF(ISTEXT(ScheduleCompile!B187),IF(OR(ISNUMBER(FIND("5F",ScheduleCompile!B187)),ISNUMBER(FIND("0F",ScheduleCompile!B187)),ISNUMBER(FIND("8F",ScheduleCompile!B187)),ISNUMBER(FIND("1F",ScheduleCompile!B187)),ISNUMBER(FIND("2F",ScheduleCompile!B187)),ISNUMBER(FIND("3F",ScheduleCompile!B187)),ISNUMBER(FIND("6F",ScheduleCompile!B187)),ISNUMBER(FIND("7F",ScheduleCompile!B187)),ISNUMBER(FIND("9F",ScheduleCompile!B187)),ISNUMBER(FIND("4F",ScheduleCompile!B187))),VALUE(LEFT(ScheduleCompile!B187,FIND("F",ScheduleCompile!B187)-1)),ScheduleCompile!B187)))))),"",IF(ScheduleCompile!B187="Off",0,IF(ScheduleCompile!B187="On",1,IF(ISNUMBER(ScheduleCompile!B187),ScheduleCompile!B187/1,IF(ISTEXT(ScheduleCompile!B187),IF(OR(ISNUMBER(FIND("5F",ScheduleCompile!B187)),ISNUMBER(FIND("0F",ScheduleCompile!B187)),ISNUMBER(FIND("8F",ScheduleCompile!B187)),ISNUMBER(FIND("1F",ScheduleCompile!B187)),ISNUMBER(FIND("2F",ScheduleCompile!B187)),ISNUMBER(FIND("3F",ScheduleCompile!B187)),ISNUMBER(FIND("6F",ScheduleCompile!B187)),ISNUMBER(FIND("7F",ScheduleCompile!B187)),ISNUMBER(FIND("9F",ScheduleCompile!B187)),ISNUMBER(FIND("4F",ScheduleCompile!B187))),VALUE(LEFT(ScheduleCompile!B187,FIND("F",ScheduleCompile!B187)-1)),ScheduleCompile!B187)))))))</f>
        <v>0</v>
      </c>
      <c r="H194" s="1">
        <f>IF(AND(ISERROR(IF(ScheduleCompile!C187="Off",0,IF(ScheduleCompile!C187="On",1,IF(ISNUMBER(ScheduleCompile!C187),ScheduleCompile!C187/1,IF(ISTEXT(ScheduleCompile!C187),IF(OR(ISNUMBER(FIND("5F",ScheduleCompile!C187)),ISNUMBER(FIND("0F",ScheduleCompile!C187)),ISNUMBER(FIND("8F",ScheduleCompile!C187)),ISNUMBER(FIND("1F",ScheduleCompile!C187)),ISNUMBER(FIND("2F",ScheduleCompile!C187)),ISNUMBER(FIND("3F",ScheduleCompile!C187)),ISNUMBER(FIND("6F",ScheduleCompile!C187)),ISNUMBER(FIND("7F",ScheduleCompile!C187)),ISNUMBER(FIND("9F",ScheduleCompile!C187)),ISNUMBER(FIND("4F",ScheduleCompile!C187))),VALUE(LEFT(ScheduleCompile!C187,FIND("F",ScheduleCompile!C187)-1)),ScheduleCompile!C187)))))),ISTEXT(ScheduleCompile!#REF!)),"ENDTABLE",IF(ISERROR(IF(ScheduleCompile!C187="Off",0,IF(ScheduleCompile!C187="On",1,IF(ISNUMBER(ScheduleCompile!C187),ScheduleCompile!C187/1,IF(ISTEXT(ScheduleCompile!C187),IF(OR(ISNUMBER(FIND("5F",ScheduleCompile!C187)),ISNUMBER(FIND("0F",ScheduleCompile!C187)),ISNUMBER(FIND("8F",ScheduleCompile!C187)),ISNUMBER(FIND("1F",ScheduleCompile!C187)),ISNUMBER(FIND("2F",ScheduleCompile!C187)),ISNUMBER(FIND("3F",ScheduleCompile!C187)),ISNUMBER(FIND("6F",ScheduleCompile!C187)),ISNUMBER(FIND("7F",ScheduleCompile!C187)),ISNUMBER(FIND("9F",ScheduleCompile!C187)),ISNUMBER(FIND("4F",ScheduleCompile!C187))),VALUE(LEFT(ScheduleCompile!C187,FIND("F",ScheduleCompile!C187)-1)),ScheduleCompile!C187)))))),"",IF(ScheduleCompile!C187="Off",0,IF(ScheduleCompile!C187="On",1,IF(ISNUMBER(ScheduleCompile!C187),ScheduleCompile!C187/1,IF(ISTEXT(ScheduleCompile!C187),IF(OR(ISNUMBER(FIND("5F",ScheduleCompile!C187)),ISNUMBER(FIND("0F",ScheduleCompile!C187)),ISNUMBER(FIND("8F",ScheduleCompile!C187)),ISNUMBER(FIND("1F",ScheduleCompile!C187)),ISNUMBER(FIND("2F",ScheduleCompile!C187)),ISNUMBER(FIND("3F",ScheduleCompile!C187)),ISNUMBER(FIND("6F",ScheduleCompile!C187)),ISNUMBER(FIND("7F",ScheduleCompile!C187)),ISNUMBER(FIND("9F",ScheduleCompile!C187)),ISNUMBER(FIND("4F",ScheduleCompile!C187))),VALUE(LEFT(ScheduleCompile!C187,FIND("F",ScheduleCompile!C187)-1)),ScheduleCompile!C187)))))))</f>
        <v>0</v>
      </c>
      <c r="I194" s="1">
        <f>IF(AND(ISERROR(IF(ScheduleCompile!D187="Off",0,IF(ScheduleCompile!D187="On",1,IF(ISNUMBER(ScheduleCompile!D187),ScheduleCompile!D187/1,IF(ISTEXT(ScheduleCompile!D187),IF(OR(ISNUMBER(FIND("5F",ScheduleCompile!D187)),ISNUMBER(FIND("0F",ScheduleCompile!D187)),ISNUMBER(FIND("8F",ScheduleCompile!D187)),ISNUMBER(FIND("1F",ScheduleCompile!D187)),ISNUMBER(FIND("2F",ScheduleCompile!D187)),ISNUMBER(FIND("3F",ScheduleCompile!D187)),ISNUMBER(FIND("6F",ScheduleCompile!D187)),ISNUMBER(FIND("7F",ScheduleCompile!D187)),ISNUMBER(FIND("9F",ScheduleCompile!D187)),ISNUMBER(FIND("4F",ScheduleCompile!D187))),VALUE(LEFT(ScheduleCompile!D187,FIND("F",ScheduleCompile!D187)-1)),ScheduleCompile!D187)))))),ISTEXT(ScheduleCompile!#REF!)),"ENDTABLE",IF(ISERROR(IF(ScheduleCompile!D187="Off",0,IF(ScheduleCompile!D187="On",1,IF(ISNUMBER(ScheduleCompile!D187),ScheduleCompile!D187/1,IF(ISTEXT(ScheduleCompile!D187),IF(OR(ISNUMBER(FIND("5F",ScheduleCompile!D187)),ISNUMBER(FIND("0F",ScheduleCompile!D187)),ISNUMBER(FIND("8F",ScheduleCompile!D187)),ISNUMBER(FIND("1F",ScheduleCompile!D187)),ISNUMBER(FIND("2F",ScheduleCompile!D187)),ISNUMBER(FIND("3F",ScheduleCompile!D187)),ISNUMBER(FIND("6F",ScheduleCompile!D187)),ISNUMBER(FIND("7F",ScheduleCompile!D187)),ISNUMBER(FIND("9F",ScheduleCompile!D187)),ISNUMBER(FIND("4F",ScheduleCompile!D187))),VALUE(LEFT(ScheduleCompile!D187,FIND("F",ScheduleCompile!D187)-1)),ScheduleCompile!D187)))))),"",IF(ScheduleCompile!D187="Off",0,IF(ScheduleCompile!D187="On",1,IF(ISNUMBER(ScheduleCompile!D187),ScheduleCompile!D187/1,IF(ISTEXT(ScheduleCompile!D187),IF(OR(ISNUMBER(FIND("5F",ScheduleCompile!D187)),ISNUMBER(FIND("0F",ScheduleCompile!D187)),ISNUMBER(FIND("8F",ScheduleCompile!D187)),ISNUMBER(FIND("1F",ScheduleCompile!D187)),ISNUMBER(FIND("2F",ScheduleCompile!D187)),ISNUMBER(FIND("3F",ScheduleCompile!D187)),ISNUMBER(FIND("6F",ScheduleCompile!D187)),ISNUMBER(FIND("7F",ScheduleCompile!D187)),ISNUMBER(FIND("9F",ScheduleCompile!D187)),ISNUMBER(FIND("4F",ScheduleCompile!D187))),VALUE(LEFT(ScheduleCompile!D187,FIND("F",ScheduleCompile!D187)-1)),ScheduleCompile!D187)))))))</f>
        <v>0</v>
      </c>
      <c r="J194" s="1">
        <f>IF(AND(ISERROR(IF(ScheduleCompile!E187="Off",0,IF(ScheduleCompile!E187="On",1,IF(ISNUMBER(ScheduleCompile!E187),ScheduleCompile!E187/1,IF(ISTEXT(ScheduleCompile!E187),IF(OR(ISNUMBER(FIND("5F",ScheduleCompile!E187)),ISNUMBER(FIND("0F",ScheduleCompile!E187)),ISNUMBER(FIND("8F",ScheduleCompile!E187)),ISNUMBER(FIND("1F",ScheduleCompile!E187)),ISNUMBER(FIND("2F",ScheduleCompile!E187)),ISNUMBER(FIND("3F",ScheduleCompile!E187)),ISNUMBER(FIND("6F",ScheduleCompile!E187)),ISNUMBER(FIND("7F",ScheduleCompile!E187)),ISNUMBER(FIND("9F",ScheduleCompile!E187)),ISNUMBER(FIND("4F",ScheduleCompile!E187))),VALUE(LEFT(ScheduleCompile!E187,FIND("F",ScheduleCompile!E187)-1)),ScheduleCompile!E187)))))),ISTEXT(ScheduleCompile!#REF!)),"ENDTABLE",IF(ISERROR(IF(ScheduleCompile!E187="Off",0,IF(ScheduleCompile!E187="On",1,IF(ISNUMBER(ScheduleCompile!E187),ScheduleCompile!E187/1,IF(ISTEXT(ScheduleCompile!E187),IF(OR(ISNUMBER(FIND("5F",ScheduleCompile!E187)),ISNUMBER(FIND("0F",ScheduleCompile!E187)),ISNUMBER(FIND("8F",ScheduleCompile!E187)),ISNUMBER(FIND("1F",ScheduleCompile!E187)),ISNUMBER(FIND("2F",ScheduleCompile!E187)),ISNUMBER(FIND("3F",ScheduleCompile!E187)),ISNUMBER(FIND("6F",ScheduleCompile!E187)),ISNUMBER(FIND("7F",ScheduleCompile!E187)),ISNUMBER(FIND("9F",ScheduleCompile!E187)),ISNUMBER(FIND("4F",ScheduleCompile!E187))),VALUE(LEFT(ScheduleCompile!E187,FIND("F",ScheduleCompile!E187)-1)),ScheduleCompile!E187)))))),"",IF(ScheduleCompile!E187="Off",0,IF(ScheduleCompile!E187="On",1,IF(ISNUMBER(ScheduleCompile!E187),ScheduleCompile!E187/1,IF(ISTEXT(ScheduleCompile!E187),IF(OR(ISNUMBER(FIND("5F",ScheduleCompile!E187)),ISNUMBER(FIND("0F",ScheduleCompile!E187)),ISNUMBER(FIND("8F",ScheduleCompile!E187)),ISNUMBER(FIND("1F",ScheduleCompile!E187)),ISNUMBER(FIND("2F",ScheduleCompile!E187)),ISNUMBER(FIND("3F",ScheduleCompile!E187)),ISNUMBER(FIND("6F",ScheduleCompile!E187)),ISNUMBER(FIND("7F",ScheduleCompile!E187)),ISNUMBER(FIND("9F",ScheduleCompile!E187)),ISNUMBER(FIND("4F",ScheduleCompile!E187))),VALUE(LEFT(ScheduleCompile!E187,FIND("F",ScheduleCompile!E187)-1)),ScheduleCompile!E187)))))))</f>
        <v>0</v>
      </c>
      <c r="K194" s="1">
        <f>IF(AND(ISERROR(IF(ScheduleCompile!F187="Off",0,IF(ScheduleCompile!F187="On",1,IF(ISNUMBER(ScheduleCompile!F187),ScheduleCompile!F187/1,IF(ISTEXT(ScheduleCompile!F187),IF(OR(ISNUMBER(FIND("5F",ScheduleCompile!F187)),ISNUMBER(FIND("0F",ScheduleCompile!F187)),ISNUMBER(FIND("8F",ScheduleCompile!F187)),ISNUMBER(FIND("1F",ScheduleCompile!F187)),ISNUMBER(FIND("2F",ScheduleCompile!F187)),ISNUMBER(FIND("3F",ScheduleCompile!F187)),ISNUMBER(FIND("6F",ScheduleCompile!F187)),ISNUMBER(FIND("7F",ScheduleCompile!F187)),ISNUMBER(FIND("9F",ScheduleCompile!F187)),ISNUMBER(FIND("4F",ScheduleCompile!F187))),VALUE(LEFT(ScheduleCompile!F187,FIND("F",ScheduleCompile!F187)-1)),ScheduleCompile!F187)))))),ISTEXT(ScheduleCompile!#REF!)),"ENDTABLE",IF(ISERROR(IF(ScheduleCompile!F187="Off",0,IF(ScheduleCompile!F187="On",1,IF(ISNUMBER(ScheduleCompile!F187),ScheduleCompile!F187/1,IF(ISTEXT(ScheduleCompile!F187),IF(OR(ISNUMBER(FIND("5F",ScheduleCompile!F187)),ISNUMBER(FIND("0F",ScheduleCompile!F187)),ISNUMBER(FIND("8F",ScheduleCompile!F187)),ISNUMBER(FIND("1F",ScheduleCompile!F187)),ISNUMBER(FIND("2F",ScheduleCompile!F187)),ISNUMBER(FIND("3F",ScheduleCompile!F187)),ISNUMBER(FIND("6F",ScheduleCompile!F187)),ISNUMBER(FIND("7F",ScheduleCompile!F187)),ISNUMBER(FIND("9F",ScheduleCompile!F187)),ISNUMBER(FIND("4F",ScheduleCompile!F187))),VALUE(LEFT(ScheduleCompile!F187,FIND("F",ScheduleCompile!F187)-1)),ScheduleCompile!F187)))))),"",IF(ScheduleCompile!F187="Off",0,IF(ScheduleCompile!F187="On",1,IF(ISNUMBER(ScheduleCompile!F187),ScheduleCompile!F187/1,IF(ISTEXT(ScheduleCompile!F187),IF(OR(ISNUMBER(FIND("5F",ScheduleCompile!F187)),ISNUMBER(FIND("0F",ScheduleCompile!F187)),ISNUMBER(FIND("8F",ScheduleCompile!F187)),ISNUMBER(FIND("1F",ScheduleCompile!F187)),ISNUMBER(FIND("2F",ScheduleCompile!F187)),ISNUMBER(FIND("3F",ScheduleCompile!F187)),ISNUMBER(FIND("6F",ScheduleCompile!F187)),ISNUMBER(FIND("7F",ScheduleCompile!F187)),ISNUMBER(FIND("9F",ScheduleCompile!F187)),ISNUMBER(FIND("4F",ScheduleCompile!F187))),VALUE(LEFT(ScheduleCompile!F187,FIND("F",ScheduleCompile!F187)-1)),ScheduleCompile!F187)))))))</f>
        <v>0</v>
      </c>
      <c r="L194" s="1">
        <f>IF(AND(ISERROR(IF(ScheduleCompile!G187="Off",0,IF(ScheduleCompile!G187="On",1,IF(ISNUMBER(ScheduleCompile!G187),ScheduleCompile!G187/1,IF(ISTEXT(ScheduleCompile!G187),IF(OR(ISNUMBER(FIND("5F",ScheduleCompile!G187)),ISNUMBER(FIND("0F",ScheduleCompile!G187)),ISNUMBER(FIND("8F",ScheduleCompile!G187)),ISNUMBER(FIND("1F",ScheduleCompile!G187)),ISNUMBER(FIND("2F",ScheduleCompile!G187)),ISNUMBER(FIND("3F",ScheduleCompile!G187)),ISNUMBER(FIND("6F",ScheduleCompile!G187)),ISNUMBER(FIND("7F",ScheduleCompile!G187)),ISNUMBER(FIND("9F",ScheduleCompile!G187)),ISNUMBER(FIND("4F",ScheduleCompile!G187))),VALUE(LEFT(ScheduleCompile!G187,FIND("F",ScheduleCompile!G187)-1)),ScheduleCompile!G187)))))),ISTEXT(ScheduleCompile!#REF!)),"ENDTABLE",IF(ISERROR(IF(ScheduleCompile!G187="Off",0,IF(ScheduleCompile!G187="On",1,IF(ISNUMBER(ScheduleCompile!G187),ScheduleCompile!G187/1,IF(ISTEXT(ScheduleCompile!G187),IF(OR(ISNUMBER(FIND("5F",ScheduleCompile!G187)),ISNUMBER(FIND("0F",ScheduleCompile!G187)),ISNUMBER(FIND("8F",ScheduleCompile!G187)),ISNUMBER(FIND("1F",ScheduleCompile!G187)),ISNUMBER(FIND("2F",ScheduleCompile!G187)),ISNUMBER(FIND("3F",ScheduleCompile!G187)),ISNUMBER(FIND("6F",ScheduleCompile!G187)),ISNUMBER(FIND("7F",ScheduleCompile!G187)),ISNUMBER(FIND("9F",ScheduleCompile!G187)),ISNUMBER(FIND("4F",ScheduleCompile!G187))),VALUE(LEFT(ScheduleCompile!G187,FIND("F",ScheduleCompile!G187)-1)),ScheduleCompile!G187)))))),"",IF(ScheduleCompile!G187="Off",0,IF(ScheduleCompile!G187="On",1,IF(ISNUMBER(ScheduleCompile!G187),ScheduleCompile!G187/1,IF(ISTEXT(ScheduleCompile!G187),IF(OR(ISNUMBER(FIND("5F",ScheduleCompile!G187)),ISNUMBER(FIND("0F",ScheduleCompile!G187)),ISNUMBER(FIND("8F",ScheduleCompile!G187)),ISNUMBER(FIND("1F",ScheduleCompile!G187)),ISNUMBER(FIND("2F",ScheduleCompile!G187)),ISNUMBER(FIND("3F",ScheduleCompile!G187)),ISNUMBER(FIND("6F",ScheduleCompile!G187)),ISNUMBER(FIND("7F",ScheduleCompile!G187)),ISNUMBER(FIND("9F",ScheduleCompile!G187)),ISNUMBER(FIND("4F",ScheduleCompile!G187))),VALUE(LEFT(ScheduleCompile!G187,FIND("F",ScheduleCompile!G187)-1)),ScheduleCompile!G187)))))))</f>
        <v>0</v>
      </c>
      <c r="M194" s="1">
        <f>IF(AND(ISERROR(IF(ScheduleCompile!H187="Off",0,IF(ScheduleCompile!H187="On",1,IF(ISNUMBER(ScheduleCompile!H187),ScheduleCompile!H187/1,IF(ISTEXT(ScheduleCompile!H187),IF(OR(ISNUMBER(FIND("5F",ScheduleCompile!H187)),ISNUMBER(FIND("0F",ScheduleCompile!H187)),ISNUMBER(FIND("8F",ScheduleCompile!H187)),ISNUMBER(FIND("1F",ScheduleCompile!H187)),ISNUMBER(FIND("2F",ScheduleCompile!H187)),ISNUMBER(FIND("3F",ScheduleCompile!H187)),ISNUMBER(FIND("6F",ScheduleCompile!H187)),ISNUMBER(FIND("7F",ScheduleCompile!H187)),ISNUMBER(FIND("9F",ScheduleCompile!H187)),ISNUMBER(FIND("4F",ScheduleCompile!H187))),VALUE(LEFT(ScheduleCompile!H187,FIND("F",ScheduleCompile!H187)-1)),ScheduleCompile!H187)))))),ISTEXT(ScheduleCompile!#REF!)),"ENDTABLE",IF(ISERROR(IF(ScheduleCompile!H187="Off",0,IF(ScheduleCompile!H187="On",1,IF(ISNUMBER(ScheduleCompile!H187),ScheduleCompile!H187/1,IF(ISTEXT(ScheduleCompile!H187),IF(OR(ISNUMBER(FIND("5F",ScheduleCompile!H187)),ISNUMBER(FIND("0F",ScheduleCompile!H187)),ISNUMBER(FIND("8F",ScheduleCompile!H187)),ISNUMBER(FIND("1F",ScheduleCompile!H187)),ISNUMBER(FIND("2F",ScheduleCompile!H187)),ISNUMBER(FIND("3F",ScheduleCompile!H187)),ISNUMBER(FIND("6F",ScheduleCompile!H187)),ISNUMBER(FIND("7F",ScheduleCompile!H187)),ISNUMBER(FIND("9F",ScheduleCompile!H187)),ISNUMBER(FIND("4F",ScheduleCompile!H187))),VALUE(LEFT(ScheduleCompile!H187,FIND("F",ScheduleCompile!H187)-1)),ScheduleCompile!H187)))))),"",IF(ScheduleCompile!H187="Off",0,IF(ScheduleCompile!H187="On",1,IF(ISNUMBER(ScheduleCompile!H187),ScheduleCompile!H187/1,IF(ISTEXT(ScheduleCompile!H187),IF(OR(ISNUMBER(FIND("5F",ScheduleCompile!H187)),ISNUMBER(FIND("0F",ScheduleCompile!H187)),ISNUMBER(FIND("8F",ScheduleCompile!H187)),ISNUMBER(FIND("1F",ScheduleCompile!H187)),ISNUMBER(FIND("2F",ScheduleCompile!H187)),ISNUMBER(FIND("3F",ScheduleCompile!H187)),ISNUMBER(FIND("6F",ScheduleCompile!H187)),ISNUMBER(FIND("7F",ScheduleCompile!H187)),ISNUMBER(FIND("9F",ScheduleCompile!H187)),ISNUMBER(FIND("4F",ScheduleCompile!H187))),VALUE(LEFT(ScheduleCompile!H187,FIND("F",ScheduleCompile!H187)-1)),ScheduleCompile!H187)))))))</f>
        <v>0</v>
      </c>
      <c r="N194" s="1">
        <f>IF(AND(ISERROR(IF(ScheduleCompile!I187="Off",0,IF(ScheduleCompile!I187="On",1,IF(ISNUMBER(ScheduleCompile!I187),ScheduleCompile!I187/1,IF(ISTEXT(ScheduleCompile!I187),IF(OR(ISNUMBER(FIND("5F",ScheduleCompile!I187)),ISNUMBER(FIND("0F",ScheduleCompile!I187)),ISNUMBER(FIND("8F",ScheduleCompile!I187)),ISNUMBER(FIND("1F",ScheduleCompile!I187)),ISNUMBER(FIND("2F",ScheduleCompile!I187)),ISNUMBER(FIND("3F",ScheduleCompile!I187)),ISNUMBER(FIND("6F",ScheduleCompile!I187)),ISNUMBER(FIND("7F",ScheduleCompile!I187)),ISNUMBER(FIND("9F",ScheduleCompile!I187)),ISNUMBER(FIND("4F",ScheduleCompile!I187))),VALUE(LEFT(ScheduleCompile!I187,FIND("F",ScheduleCompile!I187)-1)),ScheduleCompile!I187)))))),ISTEXT(ScheduleCompile!#REF!)),"ENDTABLE",IF(ISERROR(IF(ScheduleCompile!I187="Off",0,IF(ScheduleCompile!I187="On",1,IF(ISNUMBER(ScheduleCompile!I187),ScheduleCompile!I187/1,IF(ISTEXT(ScheduleCompile!I187),IF(OR(ISNUMBER(FIND("5F",ScheduleCompile!I187)),ISNUMBER(FIND("0F",ScheduleCompile!I187)),ISNUMBER(FIND("8F",ScheduleCompile!I187)),ISNUMBER(FIND("1F",ScheduleCompile!I187)),ISNUMBER(FIND("2F",ScheduleCompile!I187)),ISNUMBER(FIND("3F",ScheduleCompile!I187)),ISNUMBER(FIND("6F",ScheduleCompile!I187)),ISNUMBER(FIND("7F",ScheduleCompile!I187)),ISNUMBER(FIND("9F",ScheduleCompile!I187)),ISNUMBER(FIND("4F",ScheduleCompile!I187))),VALUE(LEFT(ScheduleCompile!I187,FIND("F",ScheduleCompile!I187)-1)),ScheduleCompile!I187)))))),"",IF(ScheduleCompile!I187="Off",0,IF(ScheduleCompile!I187="On",1,IF(ISNUMBER(ScheduleCompile!I187),ScheduleCompile!I187/1,IF(ISTEXT(ScheduleCompile!I187),IF(OR(ISNUMBER(FIND("5F",ScheduleCompile!I187)),ISNUMBER(FIND("0F",ScheduleCompile!I187)),ISNUMBER(FIND("8F",ScheduleCompile!I187)),ISNUMBER(FIND("1F",ScheduleCompile!I187)),ISNUMBER(FIND("2F",ScheduleCompile!I187)),ISNUMBER(FIND("3F",ScheduleCompile!I187)),ISNUMBER(FIND("6F",ScheduleCompile!I187)),ISNUMBER(FIND("7F",ScheduleCompile!I187)),ISNUMBER(FIND("9F",ScheduleCompile!I187)),ISNUMBER(FIND("4F",ScheduleCompile!I187))),VALUE(LEFT(ScheduleCompile!I187,FIND("F",ScheduleCompile!I187)-1)),ScheduleCompile!I187)))))))</f>
        <v>0</v>
      </c>
      <c r="O194" s="1">
        <f>IF(AND(ISERROR(IF(ScheduleCompile!J187="Off",0,IF(ScheduleCompile!J187="On",1,IF(ISNUMBER(ScheduleCompile!J187),ScheduleCompile!J187/1,IF(ISTEXT(ScheduleCompile!J187),IF(OR(ISNUMBER(FIND("5F",ScheduleCompile!J187)),ISNUMBER(FIND("0F",ScheduleCompile!J187)),ISNUMBER(FIND("8F",ScheduleCompile!J187)),ISNUMBER(FIND("1F",ScheduleCompile!J187)),ISNUMBER(FIND("2F",ScheduleCompile!J187)),ISNUMBER(FIND("3F",ScheduleCompile!J187)),ISNUMBER(FIND("6F",ScheduleCompile!J187)),ISNUMBER(FIND("7F",ScheduleCompile!J187)),ISNUMBER(FIND("9F",ScheduleCompile!J187)),ISNUMBER(FIND("4F",ScheduleCompile!J187))),VALUE(LEFT(ScheduleCompile!J187,FIND("F",ScheduleCompile!J187)-1)),ScheduleCompile!J187)))))),ISTEXT(ScheduleCompile!#REF!)),"ENDTABLE",IF(ISERROR(IF(ScheduleCompile!J187="Off",0,IF(ScheduleCompile!J187="On",1,IF(ISNUMBER(ScheduleCompile!J187),ScheduleCompile!J187/1,IF(ISTEXT(ScheduleCompile!J187),IF(OR(ISNUMBER(FIND("5F",ScheduleCompile!J187)),ISNUMBER(FIND("0F",ScheduleCompile!J187)),ISNUMBER(FIND("8F",ScheduleCompile!J187)),ISNUMBER(FIND("1F",ScheduleCompile!J187)),ISNUMBER(FIND("2F",ScheduleCompile!J187)),ISNUMBER(FIND("3F",ScheduleCompile!J187)),ISNUMBER(FIND("6F",ScheduleCompile!J187)),ISNUMBER(FIND("7F",ScheduleCompile!J187)),ISNUMBER(FIND("9F",ScheduleCompile!J187)),ISNUMBER(FIND("4F",ScheduleCompile!J187))),VALUE(LEFT(ScheduleCompile!J187,FIND("F",ScheduleCompile!J187)-1)),ScheduleCompile!J187)))))),"",IF(ScheduleCompile!J187="Off",0,IF(ScheduleCompile!J187="On",1,IF(ISNUMBER(ScheduleCompile!J187),ScheduleCompile!J187/1,IF(ISTEXT(ScheduleCompile!J187),IF(OR(ISNUMBER(FIND("5F",ScheduleCompile!J187)),ISNUMBER(FIND("0F",ScheduleCompile!J187)),ISNUMBER(FIND("8F",ScheduleCompile!J187)),ISNUMBER(FIND("1F",ScheduleCompile!J187)),ISNUMBER(FIND("2F",ScheduleCompile!J187)),ISNUMBER(FIND("3F",ScheduleCompile!J187)),ISNUMBER(FIND("6F",ScheduleCompile!J187)),ISNUMBER(FIND("7F",ScheduleCompile!J187)),ISNUMBER(FIND("9F",ScheduleCompile!J187)),ISNUMBER(FIND("4F",ScheduleCompile!J187))),VALUE(LEFT(ScheduleCompile!J187,FIND("F",ScheduleCompile!J187)-1)),ScheduleCompile!J187)))))))</f>
        <v>0</v>
      </c>
      <c r="P194" s="1">
        <f>IF(AND(ISERROR(IF(ScheduleCompile!K187="Off",0,IF(ScheduleCompile!K187="On",1,IF(ISNUMBER(ScheduleCompile!K187),ScheduleCompile!K187/1,IF(ISTEXT(ScheduleCompile!K187),IF(OR(ISNUMBER(FIND("5F",ScheduleCompile!K187)),ISNUMBER(FIND("0F",ScheduleCompile!K187)),ISNUMBER(FIND("8F",ScheduleCompile!K187)),ISNUMBER(FIND("1F",ScheduleCompile!K187)),ISNUMBER(FIND("2F",ScheduleCompile!K187)),ISNUMBER(FIND("3F",ScheduleCompile!K187)),ISNUMBER(FIND("6F",ScheduleCompile!K187)),ISNUMBER(FIND("7F",ScheduleCompile!K187)),ISNUMBER(FIND("9F",ScheduleCompile!K187)),ISNUMBER(FIND("4F",ScheduleCompile!K187))),VALUE(LEFT(ScheduleCompile!K187,FIND("F",ScheduleCompile!K187)-1)),ScheduleCompile!K187)))))),ISTEXT(ScheduleCompile!#REF!)),"ENDTABLE",IF(ISERROR(IF(ScheduleCompile!K187="Off",0,IF(ScheduleCompile!K187="On",1,IF(ISNUMBER(ScheduleCompile!K187),ScheduleCompile!K187/1,IF(ISTEXT(ScheduleCompile!K187),IF(OR(ISNUMBER(FIND("5F",ScheduleCompile!K187)),ISNUMBER(FIND("0F",ScheduleCompile!K187)),ISNUMBER(FIND("8F",ScheduleCompile!K187)),ISNUMBER(FIND("1F",ScheduleCompile!K187)),ISNUMBER(FIND("2F",ScheduleCompile!K187)),ISNUMBER(FIND("3F",ScheduleCompile!K187)),ISNUMBER(FIND("6F",ScheduleCompile!K187)),ISNUMBER(FIND("7F",ScheduleCompile!K187)),ISNUMBER(FIND("9F",ScheduleCompile!K187)),ISNUMBER(FIND("4F",ScheduleCompile!K187))),VALUE(LEFT(ScheduleCompile!K187,FIND("F",ScheduleCompile!K187)-1)),ScheduleCompile!K187)))))),"",IF(ScheduleCompile!K187="Off",0,IF(ScheduleCompile!K187="On",1,IF(ISNUMBER(ScheduleCompile!K187),ScheduleCompile!K187/1,IF(ISTEXT(ScheduleCompile!K187),IF(OR(ISNUMBER(FIND("5F",ScheduleCompile!K187)),ISNUMBER(FIND("0F",ScheduleCompile!K187)),ISNUMBER(FIND("8F",ScheduleCompile!K187)),ISNUMBER(FIND("1F",ScheduleCompile!K187)),ISNUMBER(FIND("2F",ScheduleCompile!K187)),ISNUMBER(FIND("3F",ScheduleCompile!K187)),ISNUMBER(FIND("6F",ScheduleCompile!K187)),ISNUMBER(FIND("7F",ScheduleCompile!K187)),ISNUMBER(FIND("9F",ScheduleCompile!K187)),ISNUMBER(FIND("4F",ScheduleCompile!K187))),VALUE(LEFT(ScheduleCompile!K187,FIND("F",ScheduleCompile!K187)-1)),ScheduleCompile!K187)))))))</f>
        <v>0</v>
      </c>
      <c r="Q194" s="1">
        <f>IF(AND(ISERROR(IF(ScheduleCompile!L187="Off",0,IF(ScheduleCompile!L187="On",1,IF(ISNUMBER(ScheduleCompile!L187),ScheduleCompile!L187/1,IF(ISTEXT(ScheduleCompile!L187),IF(OR(ISNUMBER(FIND("5F",ScheduleCompile!L187)),ISNUMBER(FIND("0F",ScheduleCompile!L187)),ISNUMBER(FIND("8F",ScheduleCompile!L187)),ISNUMBER(FIND("1F",ScheduleCompile!L187)),ISNUMBER(FIND("2F",ScheduleCompile!L187)),ISNUMBER(FIND("3F",ScheduleCompile!L187)),ISNUMBER(FIND("6F",ScheduleCompile!L187)),ISNUMBER(FIND("7F",ScheduleCompile!L187)),ISNUMBER(FIND("9F",ScheduleCompile!L187)),ISNUMBER(FIND("4F",ScheduleCompile!L187))),VALUE(LEFT(ScheduleCompile!L187,FIND("F",ScheduleCompile!L187)-1)),ScheduleCompile!L187)))))),ISTEXT(ScheduleCompile!#REF!)),"ENDTABLE",IF(ISERROR(IF(ScheduleCompile!L187="Off",0,IF(ScheduleCompile!L187="On",1,IF(ISNUMBER(ScheduleCompile!L187),ScheduleCompile!L187/1,IF(ISTEXT(ScheduleCompile!L187),IF(OR(ISNUMBER(FIND("5F",ScheduleCompile!L187)),ISNUMBER(FIND("0F",ScheduleCompile!L187)),ISNUMBER(FIND("8F",ScheduleCompile!L187)),ISNUMBER(FIND("1F",ScheduleCompile!L187)),ISNUMBER(FIND("2F",ScheduleCompile!L187)),ISNUMBER(FIND("3F",ScheduleCompile!L187)),ISNUMBER(FIND("6F",ScheduleCompile!L187)),ISNUMBER(FIND("7F",ScheduleCompile!L187)),ISNUMBER(FIND("9F",ScheduleCompile!L187)),ISNUMBER(FIND("4F",ScheduleCompile!L187))),VALUE(LEFT(ScheduleCompile!L187,FIND("F",ScheduleCompile!L187)-1)),ScheduleCompile!L187)))))),"",IF(ScheduleCompile!L187="Off",0,IF(ScheduleCompile!L187="On",1,IF(ISNUMBER(ScheduleCompile!L187),ScheduleCompile!L187/1,IF(ISTEXT(ScheduleCompile!L187),IF(OR(ISNUMBER(FIND("5F",ScheduleCompile!L187)),ISNUMBER(FIND("0F",ScheduleCompile!L187)),ISNUMBER(FIND("8F",ScheduleCompile!L187)),ISNUMBER(FIND("1F",ScheduleCompile!L187)),ISNUMBER(FIND("2F",ScheduleCompile!L187)),ISNUMBER(FIND("3F",ScheduleCompile!L187)),ISNUMBER(FIND("6F",ScheduleCompile!L187)),ISNUMBER(FIND("7F",ScheduleCompile!L187)),ISNUMBER(FIND("9F",ScheduleCompile!L187)),ISNUMBER(FIND("4F",ScheduleCompile!L187))),VALUE(LEFT(ScheduleCompile!L187,FIND("F",ScheduleCompile!L187)-1)),ScheduleCompile!L187)))))))</f>
        <v>0</v>
      </c>
      <c r="R194" s="1">
        <f>IF(AND(ISERROR(IF(ScheduleCompile!M187="Off",0,IF(ScheduleCompile!M187="On",1,IF(ISNUMBER(ScheduleCompile!M187),ScheduleCompile!M187/1,IF(ISTEXT(ScheduleCompile!M187),IF(OR(ISNUMBER(FIND("5F",ScheduleCompile!M187)),ISNUMBER(FIND("0F",ScheduleCompile!M187)),ISNUMBER(FIND("8F",ScheduleCompile!M187)),ISNUMBER(FIND("1F",ScheduleCompile!M187)),ISNUMBER(FIND("2F",ScheduleCompile!M187)),ISNUMBER(FIND("3F",ScheduleCompile!M187)),ISNUMBER(FIND("6F",ScheduleCompile!M187)),ISNUMBER(FIND("7F",ScheduleCompile!M187)),ISNUMBER(FIND("9F",ScheduleCompile!M187)),ISNUMBER(FIND("4F",ScheduleCompile!M187))),VALUE(LEFT(ScheduleCompile!M187,FIND("F",ScheduleCompile!M187)-1)),ScheduleCompile!M187)))))),ISTEXT(ScheduleCompile!#REF!)),"ENDTABLE",IF(ISERROR(IF(ScheduleCompile!M187="Off",0,IF(ScheduleCompile!M187="On",1,IF(ISNUMBER(ScheduleCompile!M187),ScheduleCompile!M187/1,IF(ISTEXT(ScheduleCompile!M187),IF(OR(ISNUMBER(FIND("5F",ScheduleCompile!M187)),ISNUMBER(FIND("0F",ScheduleCompile!M187)),ISNUMBER(FIND("8F",ScheduleCompile!M187)),ISNUMBER(FIND("1F",ScheduleCompile!M187)),ISNUMBER(FIND("2F",ScheduleCompile!M187)),ISNUMBER(FIND("3F",ScheduleCompile!M187)),ISNUMBER(FIND("6F",ScheduleCompile!M187)),ISNUMBER(FIND("7F",ScheduleCompile!M187)),ISNUMBER(FIND("9F",ScheduleCompile!M187)),ISNUMBER(FIND("4F",ScheduleCompile!M187))),VALUE(LEFT(ScheduleCompile!M187,FIND("F",ScheduleCompile!M187)-1)),ScheduleCompile!M187)))))),"",IF(ScheduleCompile!M187="Off",0,IF(ScheduleCompile!M187="On",1,IF(ISNUMBER(ScheduleCompile!M187),ScheduleCompile!M187/1,IF(ISTEXT(ScheduleCompile!M187),IF(OR(ISNUMBER(FIND("5F",ScheduleCompile!M187)),ISNUMBER(FIND("0F",ScheduleCompile!M187)),ISNUMBER(FIND("8F",ScheduleCompile!M187)),ISNUMBER(FIND("1F",ScheduleCompile!M187)),ISNUMBER(FIND("2F",ScheduleCompile!M187)),ISNUMBER(FIND("3F",ScheduleCompile!M187)),ISNUMBER(FIND("6F",ScheduleCompile!M187)),ISNUMBER(FIND("7F",ScheduleCompile!M187)),ISNUMBER(FIND("9F",ScheduleCompile!M187)),ISNUMBER(FIND("4F",ScheduleCompile!M187))),VALUE(LEFT(ScheduleCompile!M187,FIND("F",ScheduleCompile!M187)-1)),ScheduleCompile!M187)))))))</f>
        <v>0</v>
      </c>
      <c r="S194" s="1">
        <f>IF(AND(ISERROR(IF(ScheduleCompile!N187="Off",0,IF(ScheduleCompile!N187="On",1,IF(ISNUMBER(ScheduleCompile!N187),ScheduleCompile!N187/1,IF(ISTEXT(ScheduleCompile!N187),IF(OR(ISNUMBER(FIND("5F",ScheduleCompile!N187)),ISNUMBER(FIND("0F",ScheduleCompile!N187)),ISNUMBER(FIND("8F",ScheduleCompile!N187)),ISNUMBER(FIND("1F",ScheduleCompile!N187)),ISNUMBER(FIND("2F",ScheduleCompile!N187)),ISNUMBER(FIND("3F",ScheduleCompile!N187)),ISNUMBER(FIND("6F",ScheduleCompile!N187)),ISNUMBER(FIND("7F",ScheduleCompile!N187)),ISNUMBER(FIND("9F",ScheduleCompile!N187)),ISNUMBER(FIND("4F",ScheduleCompile!N187))),VALUE(LEFT(ScheduleCompile!N187,FIND("F",ScheduleCompile!N187)-1)),ScheduleCompile!N187)))))),ISTEXT(ScheduleCompile!#REF!)),"ENDTABLE",IF(ISERROR(IF(ScheduleCompile!N187="Off",0,IF(ScheduleCompile!N187="On",1,IF(ISNUMBER(ScheduleCompile!N187),ScheduleCompile!N187/1,IF(ISTEXT(ScheduleCompile!N187),IF(OR(ISNUMBER(FIND("5F",ScheduleCompile!N187)),ISNUMBER(FIND("0F",ScheduleCompile!N187)),ISNUMBER(FIND("8F",ScheduleCompile!N187)),ISNUMBER(FIND("1F",ScheduleCompile!N187)),ISNUMBER(FIND("2F",ScheduleCompile!N187)),ISNUMBER(FIND("3F",ScheduleCompile!N187)),ISNUMBER(FIND("6F",ScheduleCompile!N187)),ISNUMBER(FIND("7F",ScheduleCompile!N187)),ISNUMBER(FIND("9F",ScheduleCompile!N187)),ISNUMBER(FIND("4F",ScheduleCompile!N187))),VALUE(LEFT(ScheduleCompile!N187,FIND("F",ScheduleCompile!N187)-1)),ScheduleCompile!N187)))))),"",IF(ScheduleCompile!N187="Off",0,IF(ScheduleCompile!N187="On",1,IF(ISNUMBER(ScheduleCompile!N187),ScheduleCompile!N187/1,IF(ISTEXT(ScheduleCompile!N187),IF(OR(ISNUMBER(FIND("5F",ScheduleCompile!N187)),ISNUMBER(FIND("0F",ScheduleCompile!N187)),ISNUMBER(FIND("8F",ScheduleCompile!N187)),ISNUMBER(FIND("1F",ScheduleCompile!N187)),ISNUMBER(FIND("2F",ScheduleCompile!N187)),ISNUMBER(FIND("3F",ScheduleCompile!N187)),ISNUMBER(FIND("6F",ScheduleCompile!N187)),ISNUMBER(FIND("7F",ScheduleCompile!N187)),ISNUMBER(FIND("9F",ScheduleCompile!N187)),ISNUMBER(FIND("4F",ScheduleCompile!N187))),VALUE(LEFT(ScheduleCompile!N187,FIND("F",ScheduleCompile!N187)-1)),ScheduleCompile!N187)))))))</f>
        <v>0</v>
      </c>
      <c r="T194" s="1">
        <f>IF(AND(ISERROR(IF(ScheduleCompile!O187="Off",0,IF(ScheduleCompile!O187="On",1,IF(ISNUMBER(ScheduleCompile!O187),ScheduleCompile!O187/1,IF(ISTEXT(ScheduleCompile!O187),IF(OR(ISNUMBER(FIND("5F",ScheduleCompile!O187)),ISNUMBER(FIND("0F",ScheduleCompile!O187)),ISNUMBER(FIND("8F",ScheduleCompile!O187)),ISNUMBER(FIND("1F",ScheduleCompile!O187)),ISNUMBER(FIND("2F",ScheduleCompile!O187)),ISNUMBER(FIND("3F",ScheduleCompile!O187)),ISNUMBER(FIND("6F",ScheduleCompile!O187)),ISNUMBER(FIND("7F",ScheduleCompile!O187)),ISNUMBER(FIND("9F",ScheduleCompile!O187)),ISNUMBER(FIND("4F",ScheduleCompile!O187))),VALUE(LEFT(ScheduleCompile!O187,FIND("F",ScheduleCompile!O187)-1)),ScheduleCompile!O187)))))),ISTEXT(ScheduleCompile!#REF!)),"ENDTABLE",IF(ISERROR(IF(ScheduleCompile!O187="Off",0,IF(ScheduleCompile!O187="On",1,IF(ISNUMBER(ScheduleCompile!O187),ScheduleCompile!O187/1,IF(ISTEXT(ScheduleCompile!O187),IF(OR(ISNUMBER(FIND("5F",ScheduleCompile!O187)),ISNUMBER(FIND("0F",ScheduleCompile!O187)),ISNUMBER(FIND("8F",ScheduleCompile!O187)),ISNUMBER(FIND("1F",ScheduleCompile!O187)),ISNUMBER(FIND("2F",ScheduleCompile!O187)),ISNUMBER(FIND("3F",ScheduleCompile!O187)),ISNUMBER(FIND("6F",ScheduleCompile!O187)),ISNUMBER(FIND("7F",ScheduleCompile!O187)),ISNUMBER(FIND("9F",ScheduleCompile!O187)),ISNUMBER(FIND("4F",ScheduleCompile!O187))),VALUE(LEFT(ScheduleCompile!O187,FIND("F",ScheduleCompile!O187)-1)),ScheduleCompile!O187)))))),"",IF(ScheduleCompile!O187="Off",0,IF(ScheduleCompile!O187="On",1,IF(ISNUMBER(ScheduleCompile!O187),ScheduleCompile!O187/1,IF(ISTEXT(ScheduleCompile!O187),IF(OR(ISNUMBER(FIND("5F",ScheduleCompile!O187)),ISNUMBER(FIND("0F",ScheduleCompile!O187)),ISNUMBER(FIND("8F",ScheduleCompile!O187)),ISNUMBER(FIND("1F",ScheduleCompile!O187)),ISNUMBER(FIND("2F",ScheduleCompile!O187)),ISNUMBER(FIND("3F",ScheduleCompile!O187)),ISNUMBER(FIND("6F",ScheduleCompile!O187)),ISNUMBER(FIND("7F",ScheduleCompile!O187)),ISNUMBER(FIND("9F",ScheduleCompile!O187)),ISNUMBER(FIND("4F",ScheduleCompile!O187))),VALUE(LEFT(ScheduleCompile!O187,FIND("F",ScheduleCompile!O187)-1)),ScheduleCompile!O187)))))))</f>
        <v>0</v>
      </c>
      <c r="U194" s="1">
        <f>IF(AND(ISERROR(IF(ScheduleCompile!P187="Off",0,IF(ScheduleCompile!P187="On",1,IF(ISNUMBER(ScheduleCompile!P187),ScheduleCompile!P187/1,IF(ISTEXT(ScheduleCompile!P187),IF(OR(ISNUMBER(FIND("5F",ScheduleCompile!P187)),ISNUMBER(FIND("0F",ScheduleCompile!P187)),ISNUMBER(FIND("8F",ScheduleCompile!P187)),ISNUMBER(FIND("1F",ScheduleCompile!P187)),ISNUMBER(FIND("2F",ScheduleCompile!P187)),ISNUMBER(FIND("3F",ScheduleCompile!P187)),ISNUMBER(FIND("6F",ScheduleCompile!P187)),ISNUMBER(FIND("7F",ScheduleCompile!P187)),ISNUMBER(FIND("9F",ScheduleCompile!P187)),ISNUMBER(FIND("4F",ScheduleCompile!P187))),VALUE(LEFT(ScheduleCompile!P187,FIND("F",ScheduleCompile!P187)-1)),ScheduleCompile!P187)))))),ISTEXT(ScheduleCompile!#REF!)),"ENDTABLE",IF(ISERROR(IF(ScheduleCompile!P187="Off",0,IF(ScheduleCompile!P187="On",1,IF(ISNUMBER(ScheduleCompile!P187),ScheduleCompile!P187/1,IF(ISTEXT(ScheduleCompile!P187),IF(OR(ISNUMBER(FIND("5F",ScheduleCompile!P187)),ISNUMBER(FIND("0F",ScheduleCompile!P187)),ISNUMBER(FIND("8F",ScheduleCompile!P187)),ISNUMBER(FIND("1F",ScheduleCompile!P187)),ISNUMBER(FIND("2F",ScheduleCompile!P187)),ISNUMBER(FIND("3F",ScheduleCompile!P187)),ISNUMBER(FIND("6F",ScheduleCompile!P187)),ISNUMBER(FIND("7F",ScheduleCompile!P187)),ISNUMBER(FIND("9F",ScheduleCompile!P187)),ISNUMBER(FIND("4F",ScheduleCompile!P187))),VALUE(LEFT(ScheduleCompile!P187,FIND("F",ScheduleCompile!P187)-1)),ScheduleCompile!P187)))))),"",IF(ScheduleCompile!P187="Off",0,IF(ScheduleCompile!P187="On",1,IF(ISNUMBER(ScheduleCompile!P187),ScheduleCompile!P187/1,IF(ISTEXT(ScheduleCompile!P187),IF(OR(ISNUMBER(FIND("5F",ScheduleCompile!P187)),ISNUMBER(FIND("0F",ScheduleCompile!P187)),ISNUMBER(FIND("8F",ScheduleCompile!P187)),ISNUMBER(FIND("1F",ScheduleCompile!P187)),ISNUMBER(FIND("2F",ScheduleCompile!P187)),ISNUMBER(FIND("3F",ScheduleCompile!P187)),ISNUMBER(FIND("6F",ScheduleCompile!P187)),ISNUMBER(FIND("7F",ScheduleCompile!P187)),ISNUMBER(FIND("9F",ScheduleCompile!P187)),ISNUMBER(FIND("4F",ScheduleCompile!P187))),VALUE(LEFT(ScheduleCompile!P187,FIND("F",ScheduleCompile!P187)-1)),ScheduleCompile!P187)))))))</f>
        <v>0</v>
      </c>
      <c r="V194" s="1">
        <f>IF(AND(ISERROR(IF(ScheduleCompile!Q187="Off",0,IF(ScheduleCompile!Q187="On",1,IF(ISNUMBER(ScheduleCompile!Q187),ScheduleCompile!Q187/1,IF(ISTEXT(ScheduleCompile!Q187),IF(OR(ISNUMBER(FIND("5F",ScheduleCompile!Q187)),ISNUMBER(FIND("0F",ScheduleCompile!Q187)),ISNUMBER(FIND("8F",ScheduleCompile!Q187)),ISNUMBER(FIND("1F",ScheduleCompile!Q187)),ISNUMBER(FIND("2F",ScheduleCompile!Q187)),ISNUMBER(FIND("3F",ScheduleCompile!Q187)),ISNUMBER(FIND("6F",ScheduleCompile!Q187)),ISNUMBER(FIND("7F",ScheduleCompile!Q187)),ISNUMBER(FIND("9F",ScheduleCompile!Q187)),ISNUMBER(FIND("4F",ScheduleCompile!Q187))),VALUE(LEFT(ScheduleCompile!Q187,FIND("F",ScheduleCompile!Q187)-1)),ScheduleCompile!Q187)))))),ISTEXT(ScheduleCompile!#REF!)),"ENDTABLE",IF(ISERROR(IF(ScheduleCompile!Q187="Off",0,IF(ScheduleCompile!Q187="On",1,IF(ISNUMBER(ScheduleCompile!Q187),ScheduleCompile!Q187/1,IF(ISTEXT(ScheduleCompile!Q187),IF(OR(ISNUMBER(FIND("5F",ScheduleCompile!Q187)),ISNUMBER(FIND("0F",ScheduleCompile!Q187)),ISNUMBER(FIND("8F",ScheduleCompile!Q187)),ISNUMBER(FIND("1F",ScheduleCompile!Q187)),ISNUMBER(FIND("2F",ScheduleCompile!Q187)),ISNUMBER(FIND("3F",ScheduleCompile!Q187)),ISNUMBER(FIND("6F",ScheduleCompile!Q187)),ISNUMBER(FIND("7F",ScheduleCompile!Q187)),ISNUMBER(FIND("9F",ScheduleCompile!Q187)),ISNUMBER(FIND("4F",ScheduleCompile!Q187))),VALUE(LEFT(ScheduleCompile!Q187,FIND("F",ScheduleCompile!Q187)-1)),ScheduleCompile!Q187)))))),"",IF(ScheduleCompile!Q187="Off",0,IF(ScheduleCompile!Q187="On",1,IF(ISNUMBER(ScheduleCompile!Q187),ScheduleCompile!Q187/1,IF(ISTEXT(ScheduleCompile!Q187),IF(OR(ISNUMBER(FIND("5F",ScheduleCompile!Q187)),ISNUMBER(FIND("0F",ScheduleCompile!Q187)),ISNUMBER(FIND("8F",ScheduleCompile!Q187)),ISNUMBER(FIND("1F",ScheduleCompile!Q187)),ISNUMBER(FIND("2F",ScheduleCompile!Q187)),ISNUMBER(FIND("3F",ScheduleCompile!Q187)),ISNUMBER(FIND("6F",ScheduleCompile!Q187)),ISNUMBER(FIND("7F",ScheduleCompile!Q187)),ISNUMBER(FIND("9F",ScheduleCompile!Q187)),ISNUMBER(FIND("4F",ScheduleCompile!Q187))),VALUE(LEFT(ScheduleCompile!Q187,FIND("F",ScheduleCompile!Q187)-1)),ScheduleCompile!Q187)))))))</f>
        <v>0</v>
      </c>
      <c r="W194" s="1">
        <f>IF(AND(ISERROR(IF(ScheduleCompile!R187="Off",0,IF(ScheduleCompile!R187="On",1,IF(ISNUMBER(ScheduleCompile!R187),ScheduleCompile!R187/1,IF(ISTEXT(ScheduleCompile!R187),IF(OR(ISNUMBER(FIND("5F",ScheduleCompile!R187)),ISNUMBER(FIND("0F",ScheduleCompile!R187)),ISNUMBER(FIND("8F",ScheduleCompile!R187)),ISNUMBER(FIND("1F",ScheduleCompile!R187)),ISNUMBER(FIND("2F",ScheduleCompile!R187)),ISNUMBER(FIND("3F",ScheduleCompile!R187)),ISNUMBER(FIND("6F",ScheduleCompile!R187)),ISNUMBER(FIND("7F",ScheduleCompile!R187)),ISNUMBER(FIND("9F",ScheduleCompile!R187)),ISNUMBER(FIND("4F",ScheduleCompile!R187))),VALUE(LEFT(ScheduleCompile!R187,FIND("F",ScheduleCompile!R187)-1)),ScheduleCompile!R187)))))),ISTEXT(ScheduleCompile!#REF!)),"ENDTABLE",IF(ISERROR(IF(ScheduleCompile!R187="Off",0,IF(ScheduleCompile!R187="On",1,IF(ISNUMBER(ScheduleCompile!R187),ScheduleCompile!R187/1,IF(ISTEXT(ScheduleCompile!R187),IF(OR(ISNUMBER(FIND("5F",ScheduleCompile!R187)),ISNUMBER(FIND("0F",ScheduleCompile!R187)),ISNUMBER(FIND("8F",ScheduleCompile!R187)),ISNUMBER(FIND("1F",ScheduleCompile!R187)),ISNUMBER(FIND("2F",ScheduleCompile!R187)),ISNUMBER(FIND("3F",ScheduleCompile!R187)),ISNUMBER(FIND("6F",ScheduleCompile!R187)),ISNUMBER(FIND("7F",ScheduleCompile!R187)),ISNUMBER(FIND("9F",ScheduleCompile!R187)),ISNUMBER(FIND("4F",ScheduleCompile!R187))),VALUE(LEFT(ScheduleCompile!R187,FIND("F",ScheduleCompile!R187)-1)),ScheduleCompile!R187)))))),"",IF(ScheduleCompile!R187="Off",0,IF(ScheduleCompile!R187="On",1,IF(ISNUMBER(ScheduleCompile!R187),ScheduleCompile!R187/1,IF(ISTEXT(ScheduleCompile!R187),IF(OR(ISNUMBER(FIND("5F",ScheduleCompile!R187)),ISNUMBER(FIND("0F",ScheduleCompile!R187)),ISNUMBER(FIND("8F",ScheduleCompile!R187)),ISNUMBER(FIND("1F",ScheduleCompile!R187)),ISNUMBER(FIND("2F",ScheduleCompile!R187)),ISNUMBER(FIND("3F",ScheduleCompile!R187)),ISNUMBER(FIND("6F",ScheduleCompile!R187)),ISNUMBER(FIND("7F",ScheduleCompile!R187)),ISNUMBER(FIND("9F",ScheduleCompile!R187)),ISNUMBER(FIND("4F",ScheduleCompile!R187))),VALUE(LEFT(ScheduleCompile!R187,FIND("F",ScheduleCompile!R187)-1)),ScheduleCompile!R187)))))))</f>
        <v>0</v>
      </c>
      <c r="X194" s="1">
        <f>IF(AND(ISERROR(IF(ScheduleCompile!S187="Off",0,IF(ScheduleCompile!S187="On",1,IF(ISNUMBER(ScheduleCompile!S187),ScheduleCompile!S187/1,IF(ISTEXT(ScheduleCompile!S187),IF(OR(ISNUMBER(FIND("5F",ScheduleCompile!S187)),ISNUMBER(FIND("0F",ScheduleCompile!S187)),ISNUMBER(FIND("8F",ScheduleCompile!S187)),ISNUMBER(FIND("1F",ScheduleCompile!S187)),ISNUMBER(FIND("2F",ScheduleCompile!S187)),ISNUMBER(FIND("3F",ScheduleCompile!S187)),ISNUMBER(FIND("6F",ScheduleCompile!S187)),ISNUMBER(FIND("7F",ScheduleCompile!S187)),ISNUMBER(FIND("9F",ScheduleCompile!S187)),ISNUMBER(FIND("4F",ScheduleCompile!S187))),VALUE(LEFT(ScheduleCompile!S187,FIND("F",ScheduleCompile!S187)-1)),ScheduleCompile!S187)))))),ISTEXT(ScheduleCompile!#REF!)),"ENDTABLE",IF(ISERROR(IF(ScheduleCompile!S187="Off",0,IF(ScheduleCompile!S187="On",1,IF(ISNUMBER(ScheduleCompile!S187),ScheduleCompile!S187/1,IF(ISTEXT(ScheduleCompile!S187),IF(OR(ISNUMBER(FIND("5F",ScheduleCompile!S187)),ISNUMBER(FIND("0F",ScheduleCompile!S187)),ISNUMBER(FIND("8F",ScheduleCompile!S187)),ISNUMBER(FIND("1F",ScheduleCompile!S187)),ISNUMBER(FIND("2F",ScheduleCompile!S187)),ISNUMBER(FIND("3F",ScheduleCompile!S187)),ISNUMBER(FIND("6F",ScheduleCompile!S187)),ISNUMBER(FIND("7F",ScheduleCompile!S187)),ISNUMBER(FIND("9F",ScheduleCompile!S187)),ISNUMBER(FIND("4F",ScheduleCompile!S187))),VALUE(LEFT(ScheduleCompile!S187,FIND("F",ScheduleCompile!S187)-1)),ScheduleCompile!S187)))))),"",IF(ScheduleCompile!S187="Off",0,IF(ScheduleCompile!S187="On",1,IF(ISNUMBER(ScheduleCompile!S187),ScheduleCompile!S187/1,IF(ISTEXT(ScheduleCompile!S187),IF(OR(ISNUMBER(FIND("5F",ScheduleCompile!S187)),ISNUMBER(FIND("0F",ScheduleCompile!S187)),ISNUMBER(FIND("8F",ScheduleCompile!S187)),ISNUMBER(FIND("1F",ScheduleCompile!S187)),ISNUMBER(FIND("2F",ScheduleCompile!S187)),ISNUMBER(FIND("3F",ScheduleCompile!S187)),ISNUMBER(FIND("6F",ScheduleCompile!S187)),ISNUMBER(FIND("7F",ScheduleCompile!S187)),ISNUMBER(FIND("9F",ScheduleCompile!S187)),ISNUMBER(FIND("4F",ScheduleCompile!S187))),VALUE(LEFT(ScheduleCompile!S187,FIND("F",ScheduleCompile!S187)-1)),ScheduleCompile!S187)))))))</f>
        <v>0</v>
      </c>
      <c r="Y194" s="1">
        <f>IF(AND(ISERROR(IF(ScheduleCompile!T187="Off",0,IF(ScheduleCompile!T187="On",1,IF(ISNUMBER(ScheduleCompile!T187),ScheduleCompile!T187/1,IF(ISTEXT(ScheduleCompile!T187),IF(OR(ISNUMBER(FIND("5F",ScheduleCompile!T187)),ISNUMBER(FIND("0F",ScheduleCompile!T187)),ISNUMBER(FIND("8F",ScheduleCompile!T187)),ISNUMBER(FIND("1F",ScheduleCompile!T187)),ISNUMBER(FIND("2F",ScheduleCompile!T187)),ISNUMBER(FIND("3F",ScheduleCompile!T187)),ISNUMBER(FIND("6F",ScheduleCompile!T187)),ISNUMBER(FIND("7F",ScheduleCompile!T187)),ISNUMBER(FIND("9F",ScheduleCompile!T187)),ISNUMBER(FIND("4F",ScheduleCompile!T187))),VALUE(LEFT(ScheduleCompile!T187,FIND("F",ScheduleCompile!T187)-1)),ScheduleCompile!T187)))))),ISTEXT(ScheduleCompile!#REF!)),"ENDTABLE",IF(ISERROR(IF(ScheduleCompile!T187="Off",0,IF(ScheduleCompile!T187="On",1,IF(ISNUMBER(ScheduleCompile!T187),ScheduleCompile!T187/1,IF(ISTEXT(ScheduleCompile!T187),IF(OR(ISNUMBER(FIND("5F",ScheduleCompile!T187)),ISNUMBER(FIND("0F",ScheduleCompile!T187)),ISNUMBER(FIND("8F",ScheduleCompile!T187)),ISNUMBER(FIND("1F",ScheduleCompile!T187)),ISNUMBER(FIND("2F",ScheduleCompile!T187)),ISNUMBER(FIND("3F",ScheduleCompile!T187)),ISNUMBER(FIND("6F",ScheduleCompile!T187)),ISNUMBER(FIND("7F",ScheduleCompile!T187)),ISNUMBER(FIND("9F",ScheduleCompile!T187)),ISNUMBER(FIND("4F",ScheduleCompile!T187))),VALUE(LEFT(ScheduleCompile!T187,FIND("F",ScheduleCompile!T187)-1)),ScheduleCompile!T187)))))),"",IF(ScheduleCompile!T187="Off",0,IF(ScheduleCompile!T187="On",1,IF(ISNUMBER(ScheduleCompile!T187),ScheduleCompile!T187/1,IF(ISTEXT(ScheduleCompile!T187),IF(OR(ISNUMBER(FIND("5F",ScheduleCompile!T187)),ISNUMBER(FIND("0F",ScheduleCompile!T187)),ISNUMBER(FIND("8F",ScheduleCompile!T187)),ISNUMBER(FIND("1F",ScheduleCompile!T187)),ISNUMBER(FIND("2F",ScheduleCompile!T187)),ISNUMBER(FIND("3F",ScheduleCompile!T187)),ISNUMBER(FIND("6F",ScheduleCompile!T187)),ISNUMBER(FIND("7F",ScheduleCompile!T187)),ISNUMBER(FIND("9F",ScheduleCompile!T187)),ISNUMBER(FIND("4F",ScheduleCompile!T187))),VALUE(LEFT(ScheduleCompile!T187,FIND("F",ScheduleCompile!T187)-1)),ScheduleCompile!T187)))))))</f>
        <v>0</v>
      </c>
      <c r="Z194" s="1">
        <f>IF(AND(ISERROR(IF(ScheduleCompile!U187="Off",0,IF(ScheduleCompile!U187="On",1,IF(ISNUMBER(ScheduleCompile!U187),ScheduleCompile!U187/1,IF(ISTEXT(ScheduleCompile!U187),IF(OR(ISNUMBER(FIND("5F",ScheduleCompile!U187)),ISNUMBER(FIND("0F",ScheduleCompile!U187)),ISNUMBER(FIND("8F",ScheduleCompile!U187)),ISNUMBER(FIND("1F",ScheduleCompile!U187)),ISNUMBER(FIND("2F",ScheduleCompile!U187)),ISNUMBER(FIND("3F",ScheduleCompile!U187)),ISNUMBER(FIND("6F",ScheduleCompile!U187)),ISNUMBER(FIND("7F",ScheduleCompile!U187)),ISNUMBER(FIND("9F",ScheduleCompile!U187)),ISNUMBER(FIND("4F",ScheduleCompile!U187))),VALUE(LEFT(ScheduleCompile!U187,FIND("F",ScheduleCompile!U187)-1)),ScheduleCompile!U187)))))),ISTEXT(ScheduleCompile!#REF!)),"ENDTABLE",IF(ISERROR(IF(ScheduleCompile!U187="Off",0,IF(ScheduleCompile!U187="On",1,IF(ISNUMBER(ScheduleCompile!U187),ScheduleCompile!U187/1,IF(ISTEXT(ScheduleCompile!U187),IF(OR(ISNUMBER(FIND("5F",ScheduleCompile!U187)),ISNUMBER(FIND("0F",ScheduleCompile!U187)),ISNUMBER(FIND("8F",ScheduleCompile!U187)),ISNUMBER(FIND("1F",ScheduleCompile!U187)),ISNUMBER(FIND("2F",ScheduleCompile!U187)),ISNUMBER(FIND("3F",ScheduleCompile!U187)),ISNUMBER(FIND("6F",ScheduleCompile!U187)),ISNUMBER(FIND("7F",ScheduleCompile!U187)),ISNUMBER(FIND("9F",ScheduleCompile!U187)),ISNUMBER(FIND("4F",ScheduleCompile!U187))),VALUE(LEFT(ScheduleCompile!U187,FIND("F",ScheduleCompile!U187)-1)),ScheduleCompile!U187)))))),"",IF(ScheduleCompile!U187="Off",0,IF(ScheduleCompile!U187="On",1,IF(ISNUMBER(ScheduleCompile!U187),ScheduleCompile!U187/1,IF(ISTEXT(ScheduleCompile!U187),IF(OR(ISNUMBER(FIND("5F",ScheduleCompile!U187)),ISNUMBER(FIND("0F",ScheduleCompile!U187)),ISNUMBER(FIND("8F",ScheduleCompile!U187)),ISNUMBER(FIND("1F",ScheduleCompile!U187)),ISNUMBER(FIND("2F",ScheduleCompile!U187)),ISNUMBER(FIND("3F",ScheduleCompile!U187)),ISNUMBER(FIND("6F",ScheduleCompile!U187)),ISNUMBER(FIND("7F",ScheduleCompile!U187)),ISNUMBER(FIND("9F",ScheduleCompile!U187)),ISNUMBER(FIND("4F",ScheduleCompile!U187))),VALUE(LEFT(ScheduleCompile!U187,FIND("F",ScheduleCompile!U187)-1)),ScheduleCompile!U187)))))))</f>
        <v>0</v>
      </c>
      <c r="AA194" s="1">
        <f>IF(AND(ISERROR(IF(ScheduleCompile!V187="Off",0,IF(ScheduleCompile!V187="On",1,IF(ISNUMBER(ScheduleCompile!V187),ScheduleCompile!V187/1,IF(ISTEXT(ScheduleCompile!V187),IF(OR(ISNUMBER(FIND("5F",ScheduleCompile!V187)),ISNUMBER(FIND("0F",ScheduleCompile!V187)),ISNUMBER(FIND("8F",ScheduleCompile!V187)),ISNUMBER(FIND("1F",ScheduleCompile!V187)),ISNUMBER(FIND("2F",ScheduleCompile!V187)),ISNUMBER(FIND("3F",ScheduleCompile!V187)),ISNUMBER(FIND("6F",ScheduleCompile!V187)),ISNUMBER(FIND("7F",ScheduleCompile!V187)),ISNUMBER(FIND("9F",ScheduleCompile!V187)),ISNUMBER(FIND("4F",ScheduleCompile!V187))),VALUE(LEFT(ScheduleCompile!V187,FIND("F",ScheduleCompile!V187)-1)),ScheduleCompile!V187)))))),ISTEXT(ScheduleCompile!#REF!)),"ENDTABLE",IF(ISERROR(IF(ScheduleCompile!V187="Off",0,IF(ScheduleCompile!V187="On",1,IF(ISNUMBER(ScheduleCompile!V187),ScheduleCompile!V187/1,IF(ISTEXT(ScheduleCompile!V187),IF(OR(ISNUMBER(FIND("5F",ScheduleCompile!V187)),ISNUMBER(FIND("0F",ScheduleCompile!V187)),ISNUMBER(FIND("8F",ScheduleCompile!V187)),ISNUMBER(FIND("1F",ScheduleCompile!V187)),ISNUMBER(FIND("2F",ScheduleCompile!V187)),ISNUMBER(FIND("3F",ScheduleCompile!V187)),ISNUMBER(FIND("6F",ScheduleCompile!V187)),ISNUMBER(FIND("7F",ScheduleCompile!V187)),ISNUMBER(FIND("9F",ScheduleCompile!V187)),ISNUMBER(FIND("4F",ScheduleCompile!V187))),VALUE(LEFT(ScheduleCompile!V187,FIND("F",ScheduleCompile!V187)-1)),ScheduleCompile!V187)))))),"",IF(ScheduleCompile!V187="Off",0,IF(ScheduleCompile!V187="On",1,IF(ISNUMBER(ScheduleCompile!V187),ScheduleCompile!V187/1,IF(ISTEXT(ScheduleCompile!V187),IF(OR(ISNUMBER(FIND("5F",ScheduleCompile!V187)),ISNUMBER(FIND("0F",ScheduleCompile!V187)),ISNUMBER(FIND("8F",ScheduleCompile!V187)),ISNUMBER(FIND("1F",ScheduleCompile!V187)),ISNUMBER(FIND("2F",ScheduleCompile!V187)),ISNUMBER(FIND("3F",ScheduleCompile!V187)),ISNUMBER(FIND("6F",ScheduleCompile!V187)),ISNUMBER(FIND("7F",ScheduleCompile!V187)),ISNUMBER(FIND("9F",ScheduleCompile!V187)),ISNUMBER(FIND("4F",ScheduleCompile!V187))),VALUE(LEFT(ScheduleCompile!V187,FIND("F",ScheduleCompile!V187)-1)),ScheduleCompile!V187)))))))</f>
        <v>0</v>
      </c>
      <c r="AB194" s="1">
        <f>IF(AND(ISERROR(IF(ScheduleCompile!W187="Off",0,IF(ScheduleCompile!W187="On",1,IF(ISNUMBER(ScheduleCompile!W187),ScheduleCompile!W187/1,IF(ISTEXT(ScheduleCompile!W187),IF(OR(ISNUMBER(FIND("5F",ScheduleCompile!W187)),ISNUMBER(FIND("0F",ScheduleCompile!W187)),ISNUMBER(FIND("8F",ScheduleCompile!W187)),ISNUMBER(FIND("1F",ScheduleCompile!W187)),ISNUMBER(FIND("2F",ScheduleCompile!W187)),ISNUMBER(FIND("3F",ScheduleCompile!W187)),ISNUMBER(FIND("6F",ScheduleCompile!W187)),ISNUMBER(FIND("7F",ScheduleCompile!W187)),ISNUMBER(FIND("9F",ScheduleCompile!W187)),ISNUMBER(FIND("4F",ScheduleCompile!W187))),VALUE(LEFT(ScheduleCompile!W187,FIND("F",ScheduleCompile!W187)-1)),ScheduleCompile!W187)))))),ISTEXT(ScheduleCompile!#REF!)),"ENDTABLE",IF(ISERROR(IF(ScheduleCompile!W187="Off",0,IF(ScheduleCompile!W187="On",1,IF(ISNUMBER(ScheduleCompile!W187),ScheduleCompile!W187/1,IF(ISTEXT(ScheduleCompile!W187),IF(OR(ISNUMBER(FIND("5F",ScheduleCompile!W187)),ISNUMBER(FIND("0F",ScheduleCompile!W187)),ISNUMBER(FIND("8F",ScheduleCompile!W187)),ISNUMBER(FIND("1F",ScheduleCompile!W187)),ISNUMBER(FIND("2F",ScheduleCompile!W187)),ISNUMBER(FIND("3F",ScheduleCompile!W187)),ISNUMBER(FIND("6F",ScheduleCompile!W187)),ISNUMBER(FIND("7F",ScheduleCompile!W187)),ISNUMBER(FIND("9F",ScheduleCompile!W187)),ISNUMBER(FIND("4F",ScheduleCompile!W187))),VALUE(LEFT(ScheduleCompile!W187,FIND("F",ScheduleCompile!W187)-1)),ScheduleCompile!W187)))))),"",IF(ScheduleCompile!W187="Off",0,IF(ScheduleCompile!W187="On",1,IF(ISNUMBER(ScheduleCompile!W187),ScheduleCompile!W187/1,IF(ISTEXT(ScheduleCompile!W187),IF(OR(ISNUMBER(FIND("5F",ScheduleCompile!W187)),ISNUMBER(FIND("0F",ScheduleCompile!W187)),ISNUMBER(FIND("8F",ScheduleCompile!W187)),ISNUMBER(FIND("1F",ScheduleCompile!W187)),ISNUMBER(FIND("2F",ScheduleCompile!W187)),ISNUMBER(FIND("3F",ScheduleCompile!W187)),ISNUMBER(FIND("6F",ScheduleCompile!W187)),ISNUMBER(FIND("7F",ScheduleCompile!W187)),ISNUMBER(FIND("9F",ScheduleCompile!W187)),ISNUMBER(FIND("4F",ScheduleCompile!W187))),VALUE(LEFT(ScheduleCompile!W187,FIND("F",ScheduleCompile!W187)-1)),ScheduleCompile!W187)))))))</f>
        <v>0</v>
      </c>
      <c r="AC194" s="1">
        <f>IF(AND(ISERROR(IF(ScheduleCompile!X187="Off",0,IF(ScheduleCompile!X187="On",1,IF(ISNUMBER(ScheduleCompile!X187),ScheduleCompile!X187/1,IF(ISTEXT(ScheduleCompile!X187),IF(OR(ISNUMBER(FIND("5F",ScheduleCompile!X187)),ISNUMBER(FIND("0F",ScheduleCompile!X187)),ISNUMBER(FIND("8F",ScheduleCompile!X187)),ISNUMBER(FIND("1F",ScheduleCompile!X187)),ISNUMBER(FIND("2F",ScheduleCompile!X187)),ISNUMBER(FIND("3F",ScheduleCompile!X187)),ISNUMBER(FIND("6F",ScheduleCompile!X187)),ISNUMBER(FIND("7F",ScheduleCompile!X187)),ISNUMBER(FIND("9F",ScheduleCompile!X187)),ISNUMBER(FIND("4F",ScheduleCompile!X187))),VALUE(LEFT(ScheduleCompile!X187,FIND("F",ScheduleCompile!X187)-1)),ScheduleCompile!X187)))))),ISTEXT(ScheduleCompile!#REF!)),"ENDTABLE",IF(ISERROR(IF(ScheduleCompile!X187="Off",0,IF(ScheduleCompile!X187="On",1,IF(ISNUMBER(ScheduleCompile!X187),ScheduleCompile!X187/1,IF(ISTEXT(ScheduleCompile!X187),IF(OR(ISNUMBER(FIND("5F",ScheduleCompile!X187)),ISNUMBER(FIND("0F",ScheduleCompile!X187)),ISNUMBER(FIND("8F",ScheduleCompile!X187)),ISNUMBER(FIND("1F",ScheduleCompile!X187)),ISNUMBER(FIND("2F",ScheduleCompile!X187)),ISNUMBER(FIND("3F",ScheduleCompile!X187)),ISNUMBER(FIND("6F",ScheduleCompile!X187)),ISNUMBER(FIND("7F",ScheduleCompile!X187)),ISNUMBER(FIND("9F",ScheduleCompile!X187)),ISNUMBER(FIND("4F",ScheduleCompile!X187))),VALUE(LEFT(ScheduleCompile!X187,FIND("F",ScheduleCompile!X187)-1)),ScheduleCompile!X187)))))),"",IF(ScheduleCompile!X187="Off",0,IF(ScheduleCompile!X187="On",1,IF(ISNUMBER(ScheduleCompile!X187),ScheduleCompile!X187/1,IF(ISTEXT(ScheduleCompile!X187),IF(OR(ISNUMBER(FIND("5F",ScheduleCompile!X187)),ISNUMBER(FIND("0F",ScheduleCompile!X187)),ISNUMBER(FIND("8F",ScheduleCompile!X187)),ISNUMBER(FIND("1F",ScheduleCompile!X187)),ISNUMBER(FIND("2F",ScheduleCompile!X187)),ISNUMBER(FIND("3F",ScheduleCompile!X187)),ISNUMBER(FIND("6F",ScheduleCompile!X187)),ISNUMBER(FIND("7F",ScheduleCompile!X187)),ISNUMBER(FIND("9F",ScheduleCompile!X187)),ISNUMBER(FIND("4F",ScheduleCompile!X187))),VALUE(LEFT(ScheduleCompile!X187,FIND("F",ScheduleCompile!X187)-1)),ScheduleCompile!X187)))))))</f>
        <v>0</v>
      </c>
      <c r="AD194" s="1">
        <f>IF(AND(ISERROR(IF(ScheduleCompile!Y187="Off",0,IF(ScheduleCompile!Y187="On",1,IF(ISNUMBER(ScheduleCompile!Y187),ScheduleCompile!Y187/1,IF(ISTEXT(ScheduleCompile!Y187),IF(OR(ISNUMBER(FIND("5F",ScheduleCompile!Y187)),ISNUMBER(FIND("0F",ScheduleCompile!Y187)),ISNUMBER(FIND("8F",ScheduleCompile!Y187)),ISNUMBER(FIND("1F",ScheduleCompile!Y187)),ISNUMBER(FIND("2F",ScheduleCompile!Y187)),ISNUMBER(FIND("3F",ScheduleCompile!Y187)),ISNUMBER(FIND("6F",ScheduleCompile!Y187)),ISNUMBER(FIND("7F",ScheduleCompile!Y187)),ISNUMBER(FIND("9F",ScheduleCompile!Y187)),ISNUMBER(FIND("4F",ScheduleCompile!Y187))),VALUE(LEFT(ScheduleCompile!Y187,FIND("F",ScheduleCompile!Y187)-1)),ScheduleCompile!Y187)))))),ISTEXT(ScheduleCompile!#REF!)),"ENDTABLE",IF(ISERROR(IF(ScheduleCompile!Y187="Off",0,IF(ScheduleCompile!Y187="On",1,IF(ISNUMBER(ScheduleCompile!Y187),ScheduleCompile!Y187/1,IF(ISTEXT(ScheduleCompile!Y187),IF(OR(ISNUMBER(FIND("5F",ScheduleCompile!Y187)),ISNUMBER(FIND("0F",ScheduleCompile!Y187)),ISNUMBER(FIND("8F",ScheduleCompile!Y187)),ISNUMBER(FIND("1F",ScheduleCompile!Y187)),ISNUMBER(FIND("2F",ScheduleCompile!Y187)),ISNUMBER(FIND("3F",ScheduleCompile!Y187)),ISNUMBER(FIND("6F",ScheduleCompile!Y187)),ISNUMBER(FIND("7F",ScheduleCompile!Y187)),ISNUMBER(FIND("9F",ScheduleCompile!Y187)),ISNUMBER(FIND("4F",ScheduleCompile!Y187))),VALUE(LEFT(ScheduleCompile!Y187,FIND("F",ScheduleCompile!Y187)-1)),ScheduleCompile!Y187)))))),"",IF(ScheduleCompile!Y187="Off",0,IF(ScheduleCompile!Y187="On",1,IF(ISNUMBER(ScheduleCompile!Y187),ScheduleCompile!Y187/1,IF(ISTEXT(ScheduleCompile!Y187),IF(OR(ISNUMBER(FIND("5F",ScheduleCompile!Y187)),ISNUMBER(FIND("0F",ScheduleCompile!Y187)),ISNUMBER(FIND("8F",ScheduleCompile!Y187)),ISNUMBER(FIND("1F",ScheduleCompile!Y187)),ISNUMBER(FIND("2F",ScheduleCompile!Y187)),ISNUMBER(FIND("3F",ScheduleCompile!Y187)),ISNUMBER(FIND("6F",ScheduleCompile!Y187)),ISNUMBER(FIND("7F",ScheduleCompile!Y187)),ISNUMBER(FIND("9F",ScheduleCompile!Y187)),ISNUMBER(FIND("4F",ScheduleCompile!Y187))),VALUE(LEFT(ScheduleCompile!Y187,FIND("F",ScheduleCompile!Y187)-1)),ScheduleCompile!Y187)))))))</f>
        <v>0</v>
      </c>
    </row>
    <row r="195" spans="1:30" x14ac:dyDescent="0.25">
      <c r="A195" t="str">
        <f t="shared" si="8"/>
        <v>SchDay "ManufacturingRefrigerationWD"  Type = "Fraction" Hr = (0.9, 0.9, 0.9, 0.9, 0.9, 0.9, 0.9, 0.9, 0.9, 0.9, 0.9, 0.9, 0.9, 0.9, 0.9, 0.9, 0.9, 0.9, 0.9, 0.9, 0.9, 0.9, 0.9, 0.9) ..</v>
      </c>
      <c r="B195" s="1" t="s">
        <v>623</v>
      </c>
      <c r="C195" t="str">
        <f t="shared" si="9"/>
        <v xml:space="preserve">SchDay "ManufacturingRefrigerationWD"  Type = "Fraction" Hr = </v>
      </c>
      <c r="D195" t="str">
        <f t="shared" si="10"/>
        <v>(0.9, 0.9, 0.9, 0.9, 0.9, 0.9, 0.9, 0.9, 0.9, 0.9, 0.9, 0.9, 0.9, 0.9, 0.9, 0.9, 0.9, 0.9, 0.9, 0.9, 0.9, 0.9, 0.9, 0.9) ..</v>
      </c>
      <c r="E195" s="30" t="str">
        <f>ScheduleCompile!A188</f>
        <v>ManufacturingRefrigerationWD</v>
      </c>
      <c r="F195" t="str">
        <f t="shared" si="11"/>
        <v>Fraction</v>
      </c>
      <c r="G195" s="1">
        <f>IF(AND(ISERROR(IF(ScheduleCompile!B188="Off",0,IF(ScheduleCompile!B188="On",1,IF(ISNUMBER(ScheduleCompile!B188),ScheduleCompile!B188/1,IF(ISTEXT(ScheduleCompile!B188),IF(OR(ISNUMBER(FIND("5F",ScheduleCompile!B188)),ISNUMBER(FIND("0F",ScheduleCompile!B188)),ISNUMBER(FIND("8F",ScheduleCompile!B188)),ISNUMBER(FIND("1F",ScheduleCompile!B188)),ISNUMBER(FIND("2F",ScheduleCompile!B188)),ISNUMBER(FIND("3F",ScheduleCompile!B188)),ISNUMBER(FIND("6F",ScheduleCompile!B188)),ISNUMBER(FIND("7F",ScheduleCompile!B188)),ISNUMBER(FIND("9F",ScheduleCompile!B188)),ISNUMBER(FIND("4F",ScheduleCompile!B188))),VALUE(LEFT(ScheduleCompile!B188,FIND("F",ScheduleCompile!B188)-1)),ScheduleCompile!B188)))))),ISTEXT(ScheduleCompile!#REF!)),"ENDTABLE",IF(ISERROR(IF(ScheduleCompile!B188="Off",0,IF(ScheduleCompile!B188="On",1,IF(ISNUMBER(ScheduleCompile!B188),ScheduleCompile!B188/1,IF(ISTEXT(ScheduleCompile!B188),IF(OR(ISNUMBER(FIND("5F",ScheduleCompile!B188)),ISNUMBER(FIND("0F",ScheduleCompile!B188)),ISNUMBER(FIND("8F",ScheduleCompile!B188)),ISNUMBER(FIND("1F",ScheduleCompile!B188)),ISNUMBER(FIND("2F",ScheduleCompile!B188)),ISNUMBER(FIND("3F",ScheduleCompile!B188)),ISNUMBER(FIND("6F",ScheduleCompile!B188)),ISNUMBER(FIND("7F",ScheduleCompile!B188)),ISNUMBER(FIND("9F",ScheduleCompile!B188)),ISNUMBER(FIND("4F",ScheduleCompile!B188))),VALUE(LEFT(ScheduleCompile!B188,FIND("F",ScheduleCompile!B188)-1)),ScheduleCompile!B188)))))),"",IF(ScheduleCompile!B188="Off",0,IF(ScheduleCompile!B188="On",1,IF(ISNUMBER(ScheduleCompile!B188),ScheduleCompile!B188/1,IF(ISTEXT(ScheduleCompile!B188),IF(OR(ISNUMBER(FIND("5F",ScheduleCompile!B188)),ISNUMBER(FIND("0F",ScheduleCompile!B188)),ISNUMBER(FIND("8F",ScheduleCompile!B188)),ISNUMBER(FIND("1F",ScheduleCompile!B188)),ISNUMBER(FIND("2F",ScheduleCompile!B188)),ISNUMBER(FIND("3F",ScheduleCompile!B188)),ISNUMBER(FIND("6F",ScheduleCompile!B188)),ISNUMBER(FIND("7F",ScheduleCompile!B188)),ISNUMBER(FIND("9F",ScheduleCompile!B188)),ISNUMBER(FIND("4F",ScheduleCompile!B188))),VALUE(LEFT(ScheduleCompile!B188,FIND("F",ScheduleCompile!B188)-1)),ScheduleCompile!B188)))))))</f>
        <v>0.9</v>
      </c>
      <c r="H195" s="1">
        <f>IF(AND(ISERROR(IF(ScheduleCompile!C188="Off",0,IF(ScheduleCompile!C188="On",1,IF(ISNUMBER(ScheduleCompile!C188),ScheduleCompile!C188/1,IF(ISTEXT(ScheduleCompile!C188),IF(OR(ISNUMBER(FIND("5F",ScheduleCompile!C188)),ISNUMBER(FIND("0F",ScheduleCompile!C188)),ISNUMBER(FIND("8F",ScheduleCompile!C188)),ISNUMBER(FIND("1F",ScheduleCompile!C188)),ISNUMBER(FIND("2F",ScheduleCompile!C188)),ISNUMBER(FIND("3F",ScheduleCompile!C188)),ISNUMBER(FIND("6F",ScheduleCompile!C188)),ISNUMBER(FIND("7F",ScheduleCompile!C188)),ISNUMBER(FIND("9F",ScheduleCompile!C188)),ISNUMBER(FIND("4F",ScheduleCompile!C188))),VALUE(LEFT(ScheduleCompile!C188,FIND("F",ScheduleCompile!C188)-1)),ScheduleCompile!C188)))))),ISTEXT(ScheduleCompile!#REF!)),"ENDTABLE",IF(ISERROR(IF(ScheduleCompile!C188="Off",0,IF(ScheduleCompile!C188="On",1,IF(ISNUMBER(ScheduleCompile!C188),ScheduleCompile!C188/1,IF(ISTEXT(ScheduleCompile!C188),IF(OR(ISNUMBER(FIND("5F",ScheduleCompile!C188)),ISNUMBER(FIND("0F",ScheduleCompile!C188)),ISNUMBER(FIND("8F",ScheduleCompile!C188)),ISNUMBER(FIND("1F",ScheduleCompile!C188)),ISNUMBER(FIND("2F",ScheduleCompile!C188)),ISNUMBER(FIND("3F",ScheduleCompile!C188)),ISNUMBER(FIND("6F",ScheduleCompile!C188)),ISNUMBER(FIND("7F",ScheduleCompile!C188)),ISNUMBER(FIND("9F",ScheduleCompile!C188)),ISNUMBER(FIND("4F",ScheduleCompile!C188))),VALUE(LEFT(ScheduleCompile!C188,FIND("F",ScheduleCompile!C188)-1)),ScheduleCompile!C188)))))),"",IF(ScheduleCompile!C188="Off",0,IF(ScheduleCompile!C188="On",1,IF(ISNUMBER(ScheduleCompile!C188),ScheduleCompile!C188/1,IF(ISTEXT(ScheduleCompile!C188),IF(OR(ISNUMBER(FIND("5F",ScheduleCompile!C188)),ISNUMBER(FIND("0F",ScheduleCompile!C188)),ISNUMBER(FIND("8F",ScheduleCompile!C188)),ISNUMBER(FIND("1F",ScheduleCompile!C188)),ISNUMBER(FIND("2F",ScheduleCompile!C188)),ISNUMBER(FIND("3F",ScheduleCompile!C188)),ISNUMBER(FIND("6F",ScheduleCompile!C188)),ISNUMBER(FIND("7F",ScheduleCompile!C188)),ISNUMBER(FIND("9F",ScheduleCompile!C188)),ISNUMBER(FIND("4F",ScheduleCompile!C188))),VALUE(LEFT(ScheduleCompile!C188,FIND("F",ScheduleCompile!C188)-1)),ScheduleCompile!C188)))))))</f>
        <v>0.9</v>
      </c>
      <c r="I195" s="1">
        <f>IF(AND(ISERROR(IF(ScheduleCompile!D188="Off",0,IF(ScheduleCompile!D188="On",1,IF(ISNUMBER(ScheduleCompile!D188),ScheduleCompile!D188/1,IF(ISTEXT(ScheduleCompile!D188),IF(OR(ISNUMBER(FIND("5F",ScheduleCompile!D188)),ISNUMBER(FIND("0F",ScheduleCompile!D188)),ISNUMBER(FIND("8F",ScheduleCompile!D188)),ISNUMBER(FIND("1F",ScheduleCompile!D188)),ISNUMBER(FIND("2F",ScheduleCompile!D188)),ISNUMBER(FIND("3F",ScheduleCompile!D188)),ISNUMBER(FIND("6F",ScheduleCompile!D188)),ISNUMBER(FIND("7F",ScheduleCompile!D188)),ISNUMBER(FIND("9F",ScheduleCompile!D188)),ISNUMBER(FIND("4F",ScheduleCompile!D188))),VALUE(LEFT(ScheduleCompile!D188,FIND("F",ScheduleCompile!D188)-1)),ScheduleCompile!D188)))))),ISTEXT(ScheduleCompile!#REF!)),"ENDTABLE",IF(ISERROR(IF(ScheduleCompile!D188="Off",0,IF(ScheduleCompile!D188="On",1,IF(ISNUMBER(ScheduleCompile!D188),ScheduleCompile!D188/1,IF(ISTEXT(ScheduleCompile!D188),IF(OR(ISNUMBER(FIND("5F",ScheduleCompile!D188)),ISNUMBER(FIND("0F",ScheduleCompile!D188)),ISNUMBER(FIND("8F",ScheduleCompile!D188)),ISNUMBER(FIND("1F",ScheduleCompile!D188)),ISNUMBER(FIND("2F",ScheduleCompile!D188)),ISNUMBER(FIND("3F",ScheduleCompile!D188)),ISNUMBER(FIND("6F",ScheduleCompile!D188)),ISNUMBER(FIND("7F",ScheduleCompile!D188)),ISNUMBER(FIND("9F",ScheduleCompile!D188)),ISNUMBER(FIND("4F",ScheduleCompile!D188))),VALUE(LEFT(ScheduleCompile!D188,FIND("F",ScheduleCompile!D188)-1)),ScheduleCompile!D188)))))),"",IF(ScheduleCompile!D188="Off",0,IF(ScheduleCompile!D188="On",1,IF(ISNUMBER(ScheduleCompile!D188),ScheduleCompile!D188/1,IF(ISTEXT(ScheduleCompile!D188),IF(OR(ISNUMBER(FIND("5F",ScheduleCompile!D188)),ISNUMBER(FIND("0F",ScheduleCompile!D188)),ISNUMBER(FIND("8F",ScheduleCompile!D188)),ISNUMBER(FIND("1F",ScheduleCompile!D188)),ISNUMBER(FIND("2F",ScheduleCompile!D188)),ISNUMBER(FIND("3F",ScheduleCompile!D188)),ISNUMBER(FIND("6F",ScheduleCompile!D188)),ISNUMBER(FIND("7F",ScheduleCompile!D188)),ISNUMBER(FIND("9F",ScheduleCompile!D188)),ISNUMBER(FIND("4F",ScheduleCompile!D188))),VALUE(LEFT(ScheduleCompile!D188,FIND("F",ScheduleCompile!D188)-1)),ScheduleCompile!D188)))))))</f>
        <v>0.9</v>
      </c>
      <c r="J195" s="1">
        <f>IF(AND(ISERROR(IF(ScheduleCompile!E188="Off",0,IF(ScheduleCompile!E188="On",1,IF(ISNUMBER(ScheduleCompile!E188),ScheduleCompile!E188/1,IF(ISTEXT(ScheduleCompile!E188),IF(OR(ISNUMBER(FIND("5F",ScheduleCompile!E188)),ISNUMBER(FIND("0F",ScheduleCompile!E188)),ISNUMBER(FIND("8F",ScheduleCompile!E188)),ISNUMBER(FIND("1F",ScheduleCompile!E188)),ISNUMBER(FIND("2F",ScheduleCompile!E188)),ISNUMBER(FIND("3F",ScheduleCompile!E188)),ISNUMBER(FIND("6F",ScheduleCompile!E188)),ISNUMBER(FIND("7F",ScheduleCompile!E188)),ISNUMBER(FIND("9F",ScheduleCompile!E188)),ISNUMBER(FIND("4F",ScheduleCompile!E188))),VALUE(LEFT(ScheduleCompile!E188,FIND("F",ScheduleCompile!E188)-1)),ScheduleCompile!E188)))))),ISTEXT(ScheduleCompile!#REF!)),"ENDTABLE",IF(ISERROR(IF(ScheduleCompile!E188="Off",0,IF(ScheduleCompile!E188="On",1,IF(ISNUMBER(ScheduleCompile!E188),ScheduleCompile!E188/1,IF(ISTEXT(ScheduleCompile!E188),IF(OR(ISNUMBER(FIND("5F",ScheduleCompile!E188)),ISNUMBER(FIND("0F",ScheduleCompile!E188)),ISNUMBER(FIND("8F",ScheduleCompile!E188)),ISNUMBER(FIND("1F",ScheduleCompile!E188)),ISNUMBER(FIND("2F",ScheduleCompile!E188)),ISNUMBER(FIND("3F",ScheduleCompile!E188)),ISNUMBER(FIND("6F",ScheduleCompile!E188)),ISNUMBER(FIND("7F",ScheduleCompile!E188)),ISNUMBER(FIND("9F",ScheduleCompile!E188)),ISNUMBER(FIND("4F",ScheduleCompile!E188))),VALUE(LEFT(ScheduleCompile!E188,FIND("F",ScheduleCompile!E188)-1)),ScheduleCompile!E188)))))),"",IF(ScheduleCompile!E188="Off",0,IF(ScheduleCompile!E188="On",1,IF(ISNUMBER(ScheduleCompile!E188),ScheduleCompile!E188/1,IF(ISTEXT(ScheduleCompile!E188),IF(OR(ISNUMBER(FIND("5F",ScheduleCompile!E188)),ISNUMBER(FIND("0F",ScheduleCompile!E188)),ISNUMBER(FIND("8F",ScheduleCompile!E188)),ISNUMBER(FIND("1F",ScheduleCompile!E188)),ISNUMBER(FIND("2F",ScheduleCompile!E188)),ISNUMBER(FIND("3F",ScheduleCompile!E188)),ISNUMBER(FIND("6F",ScheduleCompile!E188)),ISNUMBER(FIND("7F",ScheduleCompile!E188)),ISNUMBER(FIND("9F",ScheduleCompile!E188)),ISNUMBER(FIND("4F",ScheduleCompile!E188))),VALUE(LEFT(ScheduleCompile!E188,FIND("F",ScheduleCompile!E188)-1)),ScheduleCompile!E188)))))))</f>
        <v>0.9</v>
      </c>
      <c r="K195" s="1">
        <f>IF(AND(ISERROR(IF(ScheduleCompile!F188="Off",0,IF(ScheduleCompile!F188="On",1,IF(ISNUMBER(ScheduleCompile!F188),ScheduleCompile!F188/1,IF(ISTEXT(ScheduleCompile!F188),IF(OR(ISNUMBER(FIND("5F",ScheduleCompile!F188)),ISNUMBER(FIND("0F",ScheduleCompile!F188)),ISNUMBER(FIND("8F",ScheduleCompile!F188)),ISNUMBER(FIND("1F",ScheduleCompile!F188)),ISNUMBER(FIND("2F",ScheduleCompile!F188)),ISNUMBER(FIND("3F",ScheduleCompile!F188)),ISNUMBER(FIND("6F",ScheduleCompile!F188)),ISNUMBER(FIND("7F",ScheduleCompile!F188)),ISNUMBER(FIND("9F",ScheduleCompile!F188)),ISNUMBER(FIND("4F",ScheduleCompile!F188))),VALUE(LEFT(ScheduleCompile!F188,FIND("F",ScheduleCompile!F188)-1)),ScheduleCompile!F188)))))),ISTEXT(ScheduleCompile!#REF!)),"ENDTABLE",IF(ISERROR(IF(ScheduleCompile!F188="Off",0,IF(ScheduleCompile!F188="On",1,IF(ISNUMBER(ScheduleCompile!F188),ScheduleCompile!F188/1,IF(ISTEXT(ScheduleCompile!F188),IF(OR(ISNUMBER(FIND("5F",ScheduleCompile!F188)),ISNUMBER(FIND("0F",ScheduleCompile!F188)),ISNUMBER(FIND("8F",ScheduleCompile!F188)),ISNUMBER(FIND("1F",ScheduleCompile!F188)),ISNUMBER(FIND("2F",ScheduleCompile!F188)),ISNUMBER(FIND("3F",ScheduleCompile!F188)),ISNUMBER(FIND("6F",ScheduleCompile!F188)),ISNUMBER(FIND("7F",ScheduleCompile!F188)),ISNUMBER(FIND("9F",ScheduleCompile!F188)),ISNUMBER(FIND("4F",ScheduleCompile!F188))),VALUE(LEFT(ScheduleCompile!F188,FIND("F",ScheduleCompile!F188)-1)),ScheduleCompile!F188)))))),"",IF(ScheduleCompile!F188="Off",0,IF(ScheduleCompile!F188="On",1,IF(ISNUMBER(ScheduleCompile!F188),ScheduleCompile!F188/1,IF(ISTEXT(ScheduleCompile!F188),IF(OR(ISNUMBER(FIND("5F",ScheduleCompile!F188)),ISNUMBER(FIND("0F",ScheduleCompile!F188)),ISNUMBER(FIND("8F",ScheduleCompile!F188)),ISNUMBER(FIND("1F",ScheduleCompile!F188)),ISNUMBER(FIND("2F",ScheduleCompile!F188)),ISNUMBER(FIND("3F",ScheduleCompile!F188)),ISNUMBER(FIND("6F",ScheduleCompile!F188)),ISNUMBER(FIND("7F",ScheduleCompile!F188)),ISNUMBER(FIND("9F",ScheduleCompile!F188)),ISNUMBER(FIND("4F",ScheduleCompile!F188))),VALUE(LEFT(ScheduleCompile!F188,FIND("F",ScheduleCompile!F188)-1)),ScheduleCompile!F188)))))))</f>
        <v>0.9</v>
      </c>
      <c r="L195" s="1">
        <f>IF(AND(ISERROR(IF(ScheduleCompile!G188="Off",0,IF(ScheduleCompile!G188="On",1,IF(ISNUMBER(ScheduleCompile!G188),ScheduleCompile!G188/1,IF(ISTEXT(ScheduleCompile!G188),IF(OR(ISNUMBER(FIND("5F",ScheduleCompile!G188)),ISNUMBER(FIND("0F",ScheduleCompile!G188)),ISNUMBER(FIND("8F",ScheduleCompile!G188)),ISNUMBER(FIND("1F",ScheduleCompile!G188)),ISNUMBER(FIND("2F",ScheduleCompile!G188)),ISNUMBER(FIND("3F",ScheduleCompile!G188)),ISNUMBER(FIND("6F",ScheduleCompile!G188)),ISNUMBER(FIND("7F",ScheduleCompile!G188)),ISNUMBER(FIND("9F",ScheduleCompile!G188)),ISNUMBER(FIND("4F",ScheduleCompile!G188))),VALUE(LEFT(ScheduleCompile!G188,FIND("F",ScheduleCompile!G188)-1)),ScheduleCompile!G188)))))),ISTEXT(ScheduleCompile!#REF!)),"ENDTABLE",IF(ISERROR(IF(ScheduleCompile!G188="Off",0,IF(ScheduleCompile!G188="On",1,IF(ISNUMBER(ScheduleCompile!G188),ScheduleCompile!G188/1,IF(ISTEXT(ScheduleCompile!G188),IF(OR(ISNUMBER(FIND("5F",ScheduleCompile!G188)),ISNUMBER(FIND("0F",ScheduleCompile!G188)),ISNUMBER(FIND("8F",ScheduleCompile!G188)),ISNUMBER(FIND("1F",ScheduleCompile!G188)),ISNUMBER(FIND("2F",ScheduleCompile!G188)),ISNUMBER(FIND("3F",ScheduleCompile!G188)),ISNUMBER(FIND("6F",ScheduleCompile!G188)),ISNUMBER(FIND("7F",ScheduleCompile!G188)),ISNUMBER(FIND("9F",ScheduleCompile!G188)),ISNUMBER(FIND("4F",ScheduleCompile!G188))),VALUE(LEFT(ScheduleCompile!G188,FIND("F",ScheduleCompile!G188)-1)),ScheduleCompile!G188)))))),"",IF(ScheduleCompile!G188="Off",0,IF(ScheduleCompile!G188="On",1,IF(ISNUMBER(ScheduleCompile!G188),ScheduleCompile!G188/1,IF(ISTEXT(ScheduleCompile!G188),IF(OR(ISNUMBER(FIND("5F",ScheduleCompile!G188)),ISNUMBER(FIND("0F",ScheduleCompile!G188)),ISNUMBER(FIND("8F",ScheduleCompile!G188)),ISNUMBER(FIND("1F",ScheduleCompile!G188)),ISNUMBER(FIND("2F",ScheduleCompile!G188)),ISNUMBER(FIND("3F",ScheduleCompile!G188)),ISNUMBER(FIND("6F",ScheduleCompile!G188)),ISNUMBER(FIND("7F",ScheduleCompile!G188)),ISNUMBER(FIND("9F",ScheduleCompile!G188)),ISNUMBER(FIND("4F",ScheduleCompile!G188))),VALUE(LEFT(ScheduleCompile!G188,FIND("F",ScheduleCompile!G188)-1)),ScheduleCompile!G188)))))))</f>
        <v>0.9</v>
      </c>
      <c r="M195" s="1">
        <f>IF(AND(ISERROR(IF(ScheduleCompile!H188="Off",0,IF(ScheduleCompile!H188="On",1,IF(ISNUMBER(ScheduleCompile!H188),ScheduleCompile!H188/1,IF(ISTEXT(ScheduleCompile!H188),IF(OR(ISNUMBER(FIND("5F",ScheduleCompile!H188)),ISNUMBER(FIND("0F",ScheduleCompile!H188)),ISNUMBER(FIND("8F",ScheduleCompile!H188)),ISNUMBER(FIND("1F",ScheduleCompile!H188)),ISNUMBER(FIND("2F",ScheduleCompile!H188)),ISNUMBER(FIND("3F",ScheduleCompile!H188)),ISNUMBER(FIND("6F",ScheduleCompile!H188)),ISNUMBER(FIND("7F",ScheduleCompile!H188)),ISNUMBER(FIND("9F",ScheduleCompile!H188)),ISNUMBER(FIND("4F",ScheduleCompile!H188))),VALUE(LEFT(ScheduleCompile!H188,FIND("F",ScheduleCompile!H188)-1)),ScheduleCompile!H188)))))),ISTEXT(ScheduleCompile!#REF!)),"ENDTABLE",IF(ISERROR(IF(ScheduleCompile!H188="Off",0,IF(ScheduleCompile!H188="On",1,IF(ISNUMBER(ScheduleCompile!H188),ScheduleCompile!H188/1,IF(ISTEXT(ScheduleCompile!H188),IF(OR(ISNUMBER(FIND("5F",ScheduleCompile!H188)),ISNUMBER(FIND("0F",ScheduleCompile!H188)),ISNUMBER(FIND("8F",ScheduleCompile!H188)),ISNUMBER(FIND("1F",ScheduleCompile!H188)),ISNUMBER(FIND("2F",ScheduleCompile!H188)),ISNUMBER(FIND("3F",ScheduleCompile!H188)),ISNUMBER(FIND("6F",ScheduleCompile!H188)),ISNUMBER(FIND("7F",ScheduleCompile!H188)),ISNUMBER(FIND("9F",ScheduleCompile!H188)),ISNUMBER(FIND("4F",ScheduleCompile!H188))),VALUE(LEFT(ScheduleCompile!H188,FIND("F",ScheduleCompile!H188)-1)),ScheduleCompile!H188)))))),"",IF(ScheduleCompile!H188="Off",0,IF(ScheduleCompile!H188="On",1,IF(ISNUMBER(ScheduleCompile!H188),ScheduleCompile!H188/1,IF(ISTEXT(ScheduleCompile!H188),IF(OR(ISNUMBER(FIND("5F",ScheduleCompile!H188)),ISNUMBER(FIND("0F",ScheduleCompile!H188)),ISNUMBER(FIND("8F",ScheduleCompile!H188)),ISNUMBER(FIND("1F",ScheduleCompile!H188)),ISNUMBER(FIND("2F",ScheduleCompile!H188)),ISNUMBER(FIND("3F",ScheduleCompile!H188)),ISNUMBER(FIND("6F",ScheduleCompile!H188)),ISNUMBER(FIND("7F",ScheduleCompile!H188)),ISNUMBER(FIND("9F",ScheduleCompile!H188)),ISNUMBER(FIND("4F",ScheduleCompile!H188))),VALUE(LEFT(ScheduleCompile!H188,FIND("F",ScheduleCompile!H188)-1)),ScheduleCompile!H188)))))))</f>
        <v>0.9</v>
      </c>
      <c r="N195" s="1">
        <f>IF(AND(ISERROR(IF(ScheduleCompile!I188="Off",0,IF(ScheduleCompile!I188="On",1,IF(ISNUMBER(ScheduleCompile!I188),ScheduleCompile!I188/1,IF(ISTEXT(ScheduleCompile!I188),IF(OR(ISNUMBER(FIND("5F",ScheduleCompile!I188)),ISNUMBER(FIND("0F",ScheduleCompile!I188)),ISNUMBER(FIND("8F",ScheduleCompile!I188)),ISNUMBER(FIND("1F",ScheduleCompile!I188)),ISNUMBER(FIND("2F",ScheduleCompile!I188)),ISNUMBER(FIND("3F",ScheduleCompile!I188)),ISNUMBER(FIND("6F",ScheduleCompile!I188)),ISNUMBER(FIND("7F",ScheduleCompile!I188)),ISNUMBER(FIND("9F",ScheduleCompile!I188)),ISNUMBER(FIND("4F",ScheduleCompile!I188))),VALUE(LEFT(ScheduleCompile!I188,FIND("F",ScheduleCompile!I188)-1)),ScheduleCompile!I188)))))),ISTEXT(ScheduleCompile!#REF!)),"ENDTABLE",IF(ISERROR(IF(ScheduleCompile!I188="Off",0,IF(ScheduleCompile!I188="On",1,IF(ISNUMBER(ScheduleCompile!I188),ScheduleCompile!I188/1,IF(ISTEXT(ScheduleCompile!I188),IF(OR(ISNUMBER(FIND("5F",ScheduleCompile!I188)),ISNUMBER(FIND("0F",ScheduleCompile!I188)),ISNUMBER(FIND("8F",ScheduleCompile!I188)),ISNUMBER(FIND("1F",ScheduleCompile!I188)),ISNUMBER(FIND("2F",ScheduleCompile!I188)),ISNUMBER(FIND("3F",ScheduleCompile!I188)),ISNUMBER(FIND("6F",ScheduleCompile!I188)),ISNUMBER(FIND("7F",ScheduleCompile!I188)),ISNUMBER(FIND("9F",ScheduleCompile!I188)),ISNUMBER(FIND("4F",ScheduleCompile!I188))),VALUE(LEFT(ScheduleCompile!I188,FIND("F",ScheduleCompile!I188)-1)),ScheduleCompile!I188)))))),"",IF(ScheduleCompile!I188="Off",0,IF(ScheduleCompile!I188="On",1,IF(ISNUMBER(ScheduleCompile!I188),ScheduleCompile!I188/1,IF(ISTEXT(ScheduleCompile!I188),IF(OR(ISNUMBER(FIND("5F",ScheduleCompile!I188)),ISNUMBER(FIND("0F",ScheduleCompile!I188)),ISNUMBER(FIND("8F",ScheduleCompile!I188)),ISNUMBER(FIND("1F",ScheduleCompile!I188)),ISNUMBER(FIND("2F",ScheduleCompile!I188)),ISNUMBER(FIND("3F",ScheduleCompile!I188)),ISNUMBER(FIND("6F",ScheduleCompile!I188)),ISNUMBER(FIND("7F",ScheduleCompile!I188)),ISNUMBER(FIND("9F",ScheduleCompile!I188)),ISNUMBER(FIND("4F",ScheduleCompile!I188))),VALUE(LEFT(ScheduleCompile!I188,FIND("F",ScheduleCompile!I188)-1)),ScheduleCompile!I188)))))))</f>
        <v>0.9</v>
      </c>
      <c r="O195" s="1">
        <f>IF(AND(ISERROR(IF(ScheduleCompile!J188="Off",0,IF(ScheduleCompile!J188="On",1,IF(ISNUMBER(ScheduleCompile!J188),ScheduleCompile!J188/1,IF(ISTEXT(ScheduleCompile!J188),IF(OR(ISNUMBER(FIND("5F",ScheduleCompile!J188)),ISNUMBER(FIND("0F",ScheduleCompile!J188)),ISNUMBER(FIND("8F",ScheduleCompile!J188)),ISNUMBER(FIND("1F",ScheduleCompile!J188)),ISNUMBER(FIND("2F",ScheduleCompile!J188)),ISNUMBER(FIND("3F",ScheduleCompile!J188)),ISNUMBER(FIND("6F",ScheduleCompile!J188)),ISNUMBER(FIND("7F",ScheduleCompile!J188)),ISNUMBER(FIND("9F",ScheduleCompile!J188)),ISNUMBER(FIND("4F",ScheduleCompile!J188))),VALUE(LEFT(ScheduleCompile!J188,FIND("F",ScheduleCompile!J188)-1)),ScheduleCompile!J188)))))),ISTEXT(ScheduleCompile!#REF!)),"ENDTABLE",IF(ISERROR(IF(ScheduleCompile!J188="Off",0,IF(ScheduleCompile!J188="On",1,IF(ISNUMBER(ScheduleCompile!J188),ScheduleCompile!J188/1,IF(ISTEXT(ScheduleCompile!J188),IF(OR(ISNUMBER(FIND("5F",ScheduleCompile!J188)),ISNUMBER(FIND("0F",ScheduleCompile!J188)),ISNUMBER(FIND("8F",ScheduleCompile!J188)),ISNUMBER(FIND("1F",ScheduleCompile!J188)),ISNUMBER(FIND("2F",ScheduleCompile!J188)),ISNUMBER(FIND("3F",ScheduleCompile!J188)),ISNUMBER(FIND("6F",ScheduleCompile!J188)),ISNUMBER(FIND("7F",ScheduleCompile!J188)),ISNUMBER(FIND("9F",ScheduleCompile!J188)),ISNUMBER(FIND("4F",ScheduleCompile!J188))),VALUE(LEFT(ScheduleCompile!J188,FIND("F",ScheduleCompile!J188)-1)),ScheduleCompile!J188)))))),"",IF(ScheduleCompile!J188="Off",0,IF(ScheduleCompile!J188="On",1,IF(ISNUMBER(ScheduleCompile!J188),ScheduleCompile!J188/1,IF(ISTEXT(ScheduleCompile!J188),IF(OR(ISNUMBER(FIND("5F",ScheduleCompile!J188)),ISNUMBER(FIND("0F",ScheduleCompile!J188)),ISNUMBER(FIND("8F",ScheduleCompile!J188)),ISNUMBER(FIND("1F",ScheduleCompile!J188)),ISNUMBER(FIND("2F",ScheduleCompile!J188)),ISNUMBER(FIND("3F",ScheduleCompile!J188)),ISNUMBER(FIND("6F",ScheduleCompile!J188)),ISNUMBER(FIND("7F",ScheduleCompile!J188)),ISNUMBER(FIND("9F",ScheduleCompile!J188)),ISNUMBER(FIND("4F",ScheduleCompile!J188))),VALUE(LEFT(ScheduleCompile!J188,FIND("F",ScheduleCompile!J188)-1)),ScheduleCompile!J188)))))))</f>
        <v>0.9</v>
      </c>
      <c r="P195" s="1">
        <f>IF(AND(ISERROR(IF(ScheduleCompile!K188="Off",0,IF(ScheduleCompile!K188="On",1,IF(ISNUMBER(ScheduleCompile!K188),ScheduleCompile!K188/1,IF(ISTEXT(ScheduleCompile!K188),IF(OR(ISNUMBER(FIND("5F",ScheduleCompile!K188)),ISNUMBER(FIND("0F",ScheduleCompile!K188)),ISNUMBER(FIND("8F",ScheduleCompile!K188)),ISNUMBER(FIND("1F",ScheduleCompile!K188)),ISNUMBER(FIND("2F",ScheduleCompile!K188)),ISNUMBER(FIND("3F",ScheduleCompile!K188)),ISNUMBER(FIND("6F",ScheduleCompile!K188)),ISNUMBER(FIND("7F",ScheduleCompile!K188)),ISNUMBER(FIND("9F",ScheduleCompile!K188)),ISNUMBER(FIND("4F",ScheduleCompile!K188))),VALUE(LEFT(ScheduleCompile!K188,FIND("F",ScheduleCompile!K188)-1)),ScheduleCompile!K188)))))),ISTEXT(ScheduleCompile!#REF!)),"ENDTABLE",IF(ISERROR(IF(ScheduleCompile!K188="Off",0,IF(ScheduleCompile!K188="On",1,IF(ISNUMBER(ScheduleCompile!K188),ScheduleCompile!K188/1,IF(ISTEXT(ScheduleCompile!K188),IF(OR(ISNUMBER(FIND("5F",ScheduleCompile!K188)),ISNUMBER(FIND("0F",ScheduleCompile!K188)),ISNUMBER(FIND("8F",ScheduleCompile!K188)),ISNUMBER(FIND("1F",ScheduleCompile!K188)),ISNUMBER(FIND("2F",ScheduleCompile!K188)),ISNUMBER(FIND("3F",ScheduleCompile!K188)),ISNUMBER(FIND("6F",ScheduleCompile!K188)),ISNUMBER(FIND("7F",ScheduleCompile!K188)),ISNUMBER(FIND("9F",ScheduleCompile!K188)),ISNUMBER(FIND("4F",ScheduleCompile!K188))),VALUE(LEFT(ScheduleCompile!K188,FIND("F",ScheduleCompile!K188)-1)),ScheduleCompile!K188)))))),"",IF(ScheduleCompile!K188="Off",0,IF(ScheduleCompile!K188="On",1,IF(ISNUMBER(ScheduleCompile!K188),ScheduleCompile!K188/1,IF(ISTEXT(ScheduleCompile!K188),IF(OR(ISNUMBER(FIND("5F",ScheduleCompile!K188)),ISNUMBER(FIND("0F",ScheduleCompile!K188)),ISNUMBER(FIND("8F",ScheduleCompile!K188)),ISNUMBER(FIND("1F",ScheduleCompile!K188)),ISNUMBER(FIND("2F",ScheduleCompile!K188)),ISNUMBER(FIND("3F",ScheduleCompile!K188)),ISNUMBER(FIND("6F",ScheduleCompile!K188)),ISNUMBER(FIND("7F",ScheduleCompile!K188)),ISNUMBER(FIND("9F",ScheduleCompile!K188)),ISNUMBER(FIND("4F",ScheduleCompile!K188))),VALUE(LEFT(ScheduleCompile!K188,FIND("F",ScheduleCompile!K188)-1)),ScheduleCompile!K188)))))))</f>
        <v>0.9</v>
      </c>
      <c r="Q195" s="1">
        <f>IF(AND(ISERROR(IF(ScheduleCompile!L188="Off",0,IF(ScheduleCompile!L188="On",1,IF(ISNUMBER(ScheduleCompile!L188),ScheduleCompile!L188/1,IF(ISTEXT(ScheduleCompile!L188),IF(OR(ISNUMBER(FIND("5F",ScheduleCompile!L188)),ISNUMBER(FIND("0F",ScheduleCompile!L188)),ISNUMBER(FIND("8F",ScheduleCompile!L188)),ISNUMBER(FIND("1F",ScheduleCompile!L188)),ISNUMBER(FIND("2F",ScheduleCompile!L188)),ISNUMBER(FIND("3F",ScheduleCompile!L188)),ISNUMBER(FIND("6F",ScheduleCompile!L188)),ISNUMBER(FIND("7F",ScheduleCompile!L188)),ISNUMBER(FIND("9F",ScheduleCompile!L188)),ISNUMBER(FIND("4F",ScheduleCompile!L188))),VALUE(LEFT(ScheduleCompile!L188,FIND("F",ScheduleCompile!L188)-1)),ScheduleCompile!L188)))))),ISTEXT(ScheduleCompile!#REF!)),"ENDTABLE",IF(ISERROR(IF(ScheduleCompile!L188="Off",0,IF(ScheduleCompile!L188="On",1,IF(ISNUMBER(ScheduleCompile!L188),ScheduleCompile!L188/1,IF(ISTEXT(ScheduleCompile!L188),IF(OR(ISNUMBER(FIND("5F",ScheduleCompile!L188)),ISNUMBER(FIND("0F",ScheduleCompile!L188)),ISNUMBER(FIND("8F",ScheduleCompile!L188)),ISNUMBER(FIND("1F",ScheduleCompile!L188)),ISNUMBER(FIND("2F",ScheduleCompile!L188)),ISNUMBER(FIND("3F",ScheduleCompile!L188)),ISNUMBER(FIND("6F",ScheduleCompile!L188)),ISNUMBER(FIND("7F",ScheduleCompile!L188)),ISNUMBER(FIND("9F",ScheduleCompile!L188)),ISNUMBER(FIND("4F",ScheduleCompile!L188))),VALUE(LEFT(ScheduleCompile!L188,FIND("F",ScheduleCompile!L188)-1)),ScheduleCompile!L188)))))),"",IF(ScheduleCompile!L188="Off",0,IF(ScheduleCompile!L188="On",1,IF(ISNUMBER(ScheduleCompile!L188),ScheduleCompile!L188/1,IF(ISTEXT(ScheduleCompile!L188),IF(OR(ISNUMBER(FIND("5F",ScheduleCompile!L188)),ISNUMBER(FIND("0F",ScheduleCompile!L188)),ISNUMBER(FIND("8F",ScheduleCompile!L188)),ISNUMBER(FIND("1F",ScheduleCompile!L188)),ISNUMBER(FIND("2F",ScheduleCompile!L188)),ISNUMBER(FIND("3F",ScheduleCompile!L188)),ISNUMBER(FIND("6F",ScheduleCompile!L188)),ISNUMBER(FIND("7F",ScheduleCompile!L188)),ISNUMBER(FIND("9F",ScheduleCompile!L188)),ISNUMBER(FIND("4F",ScheduleCompile!L188))),VALUE(LEFT(ScheduleCompile!L188,FIND("F",ScheduleCompile!L188)-1)),ScheduleCompile!L188)))))))</f>
        <v>0.9</v>
      </c>
      <c r="R195" s="1">
        <f>IF(AND(ISERROR(IF(ScheduleCompile!M188="Off",0,IF(ScheduleCompile!M188="On",1,IF(ISNUMBER(ScheduleCompile!M188),ScheduleCompile!M188/1,IF(ISTEXT(ScheduleCompile!M188),IF(OR(ISNUMBER(FIND("5F",ScheduleCompile!M188)),ISNUMBER(FIND("0F",ScheduleCompile!M188)),ISNUMBER(FIND("8F",ScheduleCompile!M188)),ISNUMBER(FIND("1F",ScheduleCompile!M188)),ISNUMBER(FIND("2F",ScheduleCompile!M188)),ISNUMBER(FIND("3F",ScheduleCompile!M188)),ISNUMBER(FIND("6F",ScheduleCompile!M188)),ISNUMBER(FIND("7F",ScheduleCompile!M188)),ISNUMBER(FIND("9F",ScheduleCompile!M188)),ISNUMBER(FIND("4F",ScheduleCompile!M188))),VALUE(LEFT(ScheduleCompile!M188,FIND("F",ScheduleCompile!M188)-1)),ScheduleCompile!M188)))))),ISTEXT(ScheduleCompile!#REF!)),"ENDTABLE",IF(ISERROR(IF(ScheduleCompile!M188="Off",0,IF(ScheduleCompile!M188="On",1,IF(ISNUMBER(ScheduleCompile!M188),ScheduleCompile!M188/1,IF(ISTEXT(ScheduleCompile!M188),IF(OR(ISNUMBER(FIND("5F",ScheduleCompile!M188)),ISNUMBER(FIND("0F",ScheduleCompile!M188)),ISNUMBER(FIND("8F",ScheduleCompile!M188)),ISNUMBER(FIND("1F",ScheduleCompile!M188)),ISNUMBER(FIND("2F",ScheduleCompile!M188)),ISNUMBER(FIND("3F",ScheduleCompile!M188)),ISNUMBER(FIND("6F",ScheduleCompile!M188)),ISNUMBER(FIND("7F",ScheduleCompile!M188)),ISNUMBER(FIND("9F",ScheduleCompile!M188)),ISNUMBER(FIND("4F",ScheduleCompile!M188))),VALUE(LEFT(ScheduleCompile!M188,FIND("F",ScheduleCompile!M188)-1)),ScheduleCompile!M188)))))),"",IF(ScheduleCompile!M188="Off",0,IF(ScheduleCompile!M188="On",1,IF(ISNUMBER(ScheduleCompile!M188),ScheduleCompile!M188/1,IF(ISTEXT(ScheduleCompile!M188),IF(OR(ISNUMBER(FIND("5F",ScheduleCompile!M188)),ISNUMBER(FIND("0F",ScheduleCompile!M188)),ISNUMBER(FIND("8F",ScheduleCompile!M188)),ISNUMBER(FIND("1F",ScheduleCompile!M188)),ISNUMBER(FIND("2F",ScheduleCompile!M188)),ISNUMBER(FIND("3F",ScheduleCompile!M188)),ISNUMBER(FIND("6F",ScheduleCompile!M188)),ISNUMBER(FIND("7F",ScheduleCompile!M188)),ISNUMBER(FIND("9F",ScheduleCompile!M188)),ISNUMBER(FIND("4F",ScheduleCompile!M188))),VALUE(LEFT(ScheduleCompile!M188,FIND("F",ScheduleCompile!M188)-1)),ScheduleCompile!M188)))))))</f>
        <v>0.9</v>
      </c>
      <c r="S195" s="1">
        <f>IF(AND(ISERROR(IF(ScheduleCompile!N188="Off",0,IF(ScheduleCompile!N188="On",1,IF(ISNUMBER(ScheduleCompile!N188),ScheduleCompile!N188/1,IF(ISTEXT(ScheduleCompile!N188),IF(OR(ISNUMBER(FIND("5F",ScheduleCompile!N188)),ISNUMBER(FIND("0F",ScheduleCompile!N188)),ISNUMBER(FIND("8F",ScheduleCompile!N188)),ISNUMBER(FIND("1F",ScheduleCompile!N188)),ISNUMBER(FIND("2F",ScheduleCompile!N188)),ISNUMBER(FIND("3F",ScheduleCompile!N188)),ISNUMBER(FIND("6F",ScheduleCompile!N188)),ISNUMBER(FIND("7F",ScheduleCompile!N188)),ISNUMBER(FIND("9F",ScheduleCompile!N188)),ISNUMBER(FIND("4F",ScheduleCompile!N188))),VALUE(LEFT(ScheduleCompile!N188,FIND("F",ScheduleCompile!N188)-1)),ScheduleCompile!N188)))))),ISTEXT(ScheduleCompile!#REF!)),"ENDTABLE",IF(ISERROR(IF(ScheduleCompile!N188="Off",0,IF(ScheduleCompile!N188="On",1,IF(ISNUMBER(ScheduleCompile!N188),ScheduleCompile!N188/1,IF(ISTEXT(ScheduleCompile!N188),IF(OR(ISNUMBER(FIND("5F",ScheduleCompile!N188)),ISNUMBER(FIND("0F",ScheduleCompile!N188)),ISNUMBER(FIND("8F",ScheduleCompile!N188)),ISNUMBER(FIND("1F",ScheduleCompile!N188)),ISNUMBER(FIND("2F",ScheduleCompile!N188)),ISNUMBER(FIND("3F",ScheduleCompile!N188)),ISNUMBER(FIND("6F",ScheduleCompile!N188)),ISNUMBER(FIND("7F",ScheduleCompile!N188)),ISNUMBER(FIND("9F",ScheduleCompile!N188)),ISNUMBER(FIND("4F",ScheduleCompile!N188))),VALUE(LEFT(ScheduleCompile!N188,FIND("F",ScheduleCompile!N188)-1)),ScheduleCompile!N188)))))),"",IF(ScheduleCompile!N188="Off",0,IF(ScheduleCompile!N188="On",1,IF(ISNUMBER(ScheduleCompile!N188),ScheduleCompile!N188/1,IF(ISTEXT(ScheduleCompile!N188),IF(OR(ISNUMBER(FIND("5F",ScheduleCompile!N188)),ISNUMBER(FIND("0F",ScheduleCompile!N188)),ISNUMBER(FIND("8F",ScheduleCompile!N188)),ISNUMBER(FIND("1F",ScheduleCompile!N188)),ISNUMBER(FIND("2F",ScheduleCompile!N188)),ISNUMBER(FIND("3F",ScheduleCompile!N188)),ISNUMBER(FIND("6F",ScheduleCompile!N188)),ISNUMBER(FIND("7F",ScheduleCompile!N188)),ISNUMBER(FIND("9F",ScheduleCompile!N188)),ISNUMBER(FIND("4F",ScheduleCompile!N188))),VALUE(LEFT(ScheduleCompile!N188,FIND("F",ScheduleCompile!N188)-1)),ScheduleCompile!N188)))))))</f>
        <v>0.9</v>
      </c>
      <c r="T195" s="1">
        <f>IF(AND(ISERROR(IF(ScheduleCompile!O188="Off",0,IF(ScheduleCompile!O188="On",1,IF(ISNUMBER(ScheduleCompile!O188),ScheduleCompile!O188/1,IF(ISTEXT(ScheduleCompile!O188),IF(OR(ISNUMBER(FIND("5F",ScheduleCompile!O188)),ISNUMBER(FIND("0F",ScheduleCompile!O188)),ISNUMBER(FIND("8F",ScheduleCompile!O188)),ISNUMBER(FIND("1F",ScheduleCompile!O188)),ISNUMBER(FIND("2F",ScheduleCompile!O188)),ISNUMBER(FIND("3F",ScheduleCompile!O188)),ISNUMBER(FIND("6F",ScheduleCompile!O188)),ISNUMBER(FIND("7F",ScheduleCompile!O188)),ISNUMBER(FIND("9F",ScheduleCompile!O188)),ISNUMBER(FIND("4F",ScheduleCompile!O188))),VALUE(LEFT(ScheduleCompile!O188,FIND("F",ScheduleCompile!O188)-1)),ScheduleCompile!O188)))))),ISTEXT(ScheduleCompile!#REF!)),"ENDTABLE",IF(ISERROR(IF(ScheduleCompile!O188="Off",0,IF(ScheduleCompile!O188="On",1,IF(ISNUMBER(ScheduleCompile!O188),ScheduleCompile!O188/1,IF(ISTEXT(ScheduleCompile!O188),IF(OR(ISNUMBER(FIND("5F",ScheduleCompile!O188)),ISNUMBER(FIND("0F",ScheduleCompile!O188)),ISNUMBER(FIND("8F",ScheduleCompile!O188)),ISNUMBER(FIND("1F",ScheduleCompile!O188)),ISNUMBER(FIND("2F",ScheduleCompile!O188)),ISNUMBER(FIND("3F",ScheduleCompile!O188)),ISNUMBER(FIND("6F",ScheduleCompile!O188)),ISNUMBER(FIND("7F",ScheduleCompile!O188)),ISNUMBER(FIND("9F",ScheduleCompile!O188)),ISNUMBER(FIND("4F",ScheduleCompile!O188))),VALUE(LEFT(ScheduleCompile!O188,FIND("F",ScheduleCompile!O188)-1)),ScheduleCompile!O188)))))),"",IF(ScheduleCompile!O188="Off",0,IF(ScheduleCompile!O188="On",1,IF(ISNUMBER(ScheduleCompile!O188),ScheduleCompile!O188/1,IF(ISTEXT(ScheduleCompile!O188),IF(OR(ISNUMBER(FIND("5F",ScheduleCompile!O188)),ISNUMBER(FIND("0F",ScheduleCompile!O188)),ISNUMBER(FIND("8F",ScheduleCompile!O188)),ISNUMBER(FIND("1F",ScheduleCompile!O188)),ISNUMBER(FIND("2F",ScheduleCompile!O188)),ISNUMBER(FIND("3F",ScheduleCompile!O188)),ISNUMBER(FIND("6F",ScheduleCompile!O188)),ISNUMBER(FIND("7F",ScheduleCompile!O188)),ISNUMBER(FIND("9F",ScheduleCompile!O188)),ISNUMBER(FIND("4F",ScheduleCompile!O188))),VALUE(LEFT(ScheduleCompile!O188,FIND("F",ScheduleCompile!O188)-1)),ScheduleCompile!O188)))))))</f>
        <v>0.9</v>
      </c>
      <c r="U195" s="1">
        <f>IF(AND(ISERROR(IF(ScheduleCompile!P188="Off",0,IF(ScheduleCompile!P188="On",1,IF(ISNUMBER(ScheduleCompile!P188),ScheduleCompile!P188/1,IF(ISTEXT(ScheduleCompile!P188),IF(OR(ISNUMBER(FIND("5F",ScheduleCompile!P188)),ISNUMBER(FIND("0F",ScheduleCompile!P188)),ISNUMBER(FIND("8F",ScheduleCompile!P188)),ISNUMBER(FIND("1F",ScheduleCompile!P188)),ISNUMBER(FIND("2F",ScheduleCompile!P188)),ISNUMBER(FIND("3F",ScheduleCompile!P188)),ISNUMBER(FIND("6F",ScheduleCompile!P188)),ISNUMBER(FIND("7F",ScheduleCompile!P188)),ISNUMBER(FIND("9F",ScheduleCompile!P188)),ISNUMBER(FIND("4F",ScheduleCompile!P188))),VALUE(LEFT(ScheduleCompile!P188,FIND("F",ScheduleCompile!P188)-1)),ScheduleCompile!P188)))))),ISTEXT(ScheduleCompile!#REF!)),"ENDTABLE",IF(ISERROR(IF(ScheduleCompile!P188="Off",0,IF(ScheduleCompile!P188="On",1,IF(ISNUMBER(ScheduleCompile!P188),ScheduleCompile!P188/1,IF(ISTEXT(ScheduleCompile!P188),IF(OR(ISNUMBER(FIND("5F",ScheduleCompile!P188)),ISNUMBER(FIND("0F",ScheduleCompile!P188)),ISNUMBER(FIND("8F",ScheduleCompile!P188)),ISNUMBER(FIND("1F",ScheduleCompile!P188)),ISNUMBER(FIND("2F",ScheduleCompile!P188)),ISNUMBER(FIND("3F",ScheduleCompile!P188)),ISNUMBER(FIND("6F",ScheduleCompile!P188)),ISNUMBER(FIND("7F",ScheduleCompile!P188)),ISNUMBER(FIND("9F",ScheduleCompile!P188)),ISNUMBER(FIND("4F",ScheduleCompile!P188))),VALUE(LEFT(ScheduleCompile!P188,FIND("F",ScheduleCompile!P188)-1)),ScheduleCompile!P188)))))),"",IF(ScheduleCompile!P188="Off",0,IF(ScheduleCompile!P188="On",1,IF(ISNUMBER(ScheduleCompile!P188),ScheduleCompile!P188/1,IF(ISTEXT(ScheduleCompile!P188),IF(OR(ISNUMBER(FIND("5F",ScheduleCompile!P188)),ISNUMBER(FIND("0F",ScheduleCompile!P188)),ISNUMBER(FIND("8F",ScheduleCompile!P188)),ISNUMBER(FIND("1F",ScheduleCompile!P188)),ISNUMBER(FIND("2F",ScheduleCompile!P188)),ISNUMBER(FIND("3F",ScheduleCompile!P188)),ISNUMBER(FIND("6F",ScheduleCompile!P188)),ISNUMBER(FIND("7F",ScheduleCompile!P188)),ISNUMBER(FIND("9F",ScheduleCompile!P188)),ISNUMBER(FIND("4F",ScheduleCompile!P188))),VALUE(LEFT(ScheduleCompile!P188,FIND("F",ScheduleCompile!P188)-1)),ScheduleCompile!P188)))))))</f>
        <v>0.9</v>
      </c>
      <c r="V195" s="1">
        <f>IF(AND(ISERROR(IF(ScheduleCompile!Q188="Off",0,IF(ScheduleCompile!Q188="On",1,IF(ISNUMBER(ScheduleCompile!Q188),ScheduleCompile!Q188/1,IF(ISTEXT(ScheduleCompile!Q188),IF(OR(ISNUMBER(FIND("5F",ScheduleCompile!Q188)),ISNUMBER(FIND("0F",ScheduleCompile!Q188)),ISNUMBER(FIND("8F",ScheduleCompile!Q188)),ISNUMBER(FIND("1F",ScheduleCompile!Q188)),ISNUMBER(FIND("2F",ScheduleCompile!Q188)),ISNUMBER(FIND("3F",ScheduleCompile!Q188)),ISNUMBER(FIND("6F",ScheduleCompile!Q188)),ISNUMBER(FIND("7F",ScheduleCompile!Q188)),ISNUMBER(FIND("9F",ScheduleCompile!Q188)),ISNUMBER(FIND("4F",ScheduleCompile!Q188))),VALUE(LEFT(ScheduleCompile!Q188,FIND("F",ScheduleCompile!Q188)-1)),ScheduleCompile!Q188)))))),ISTEXT(ScheduleCompile!#REF!)),"ENDTABLE",IF(ISERROR(IF(ScheduleCompile!Q188="Off",0,IF(ScheduleCompile!Q188="On",1,IF(ISNUMBER(ScheduleCompile!Q188),ScheduleCompile!Q188/1,IF(ISTEXT(ScheduleCompile!Q188),IF(OR(ISNUMBER(FIND("5F",ScheduleCompile!Q188)),ISNUMBER(FIND("0F",ScheduleCompile!Q188)),ISNUMBER(FIND("8F",ScheduleCompile!Q188)),ISNUMBER(FIND("1F",ScheduleCompile!Q188)),ISNUMBER(FIND("2F",ScheduleCompile!Q188)),ISNUMBER(FIND("3F",ScheduleCompile!Q188)),ISNUMBER(FIND("6F",ScheduleCompile!Q188)),ISNUMBER(FIND("7F",ScheduleCompile!Q188)),ISNUMBER(FIND("9F",ScheduleCompile!Q188)),ISNUMBER(FIND("4F",ScheduleCompile!Q188))),VALUE(LEFT(ScheduleCompile!Q188,FIND("F",ScheduleCompile!Q188)-1)),ScheduleCompile!Q188)))))),"",IF(ScheduleCompile!Q188="Off",0,IF(ScheduleCompile!Q188="On",1,IF(ISNUMBER(ScheduleCompile!Q188),ScheduleCompile!Q188/1,IF(ISTEXT(ScheduleCompile!Q188),IF(OR(ISNUMBER(FIND("5F",ScheduleCompile!Q188)),ISNUMBER(FIND("0F",ScheduleCompile!Q188)),ISNUMBER(FIND("8F",ScheduleCompile!Q188)),ISNUMBER(FIND("1F",ScheduleCompile!Q188)),ISNUMBER(FIND("2F",ScheduleCompile!Q188)),ISNUMBER(FIND("3F",ScheduleCompile!Q188)),ISNUMBER(FIND("6F",ScheduleCompile!Q188)),ISNUMBER(FIND("7F",ScheduleCompile!Q188)),ISNUMBER(FIND("9F",ScheduleCompile!Q188)),ISNUMBER(FIND("4F",ScheduleCompile!Q188))),VALUE(LEFT(ScheduleCompile!Q188,FIND("F",ScheduleCompile!Q188)-1)),ScheduleCompile!Q188)))))))</f>
        <v>0.9</v>
      </c>
      <c r="W195" s="1">
        <f>IF(AND(ISERROR(IF(ScheduleCompile!R188="Off",0,IF(ScheduleCompile!R188="On",1,IF(ISNUMBER(ScheduleCompile!R188),ScheduleCompile!R188/1,IF(ISTEXT(ScheduleCompile!R188),IF(OR(ISNUMBER(FIND("5F",ScheduleCompile!R188)),ISNUMBER(FIND("0F",ScheduleCompile!R188)),ISNUMBER(FIND("8F",ScheduleCompile!R188)),ISNUMBER(FIND("1F",ScheduleCompile!R188)),ISNUMBER(FIND("2F",ScheduleCompile!R188)),ISNUMBER(FIND("3F",ScheduleCompile!R188)),ISNUMBER(FIND("6F",ScheduleCompile!R188)),ISNUMBER(FIND("7F",ScheduleCompile!R188)),ISNUMBER(FIND("9F",ScheduleCompile!R188)),ISNUMBER(FIND("4F",ScheduleCompile!R188))),VALUE(LEFT(ScheduleCompile!R188,FIND("F",ScheduleCompile!R188)-1)),ScheduleCompile!R188)))))),ISTEXT(ScheduleCompile!#REF!)),"ENDTABLE",IF(ISERROR(IF(ScheduleCompile!R188="Off",0,IF(ScheduleCompile!R188="On",1,IF(ISNUMBER(ScheduleCompile!R188),ScheduleCompile!R188/1,IF(ISTEXT(ScheduleCompile!R188),IF(OR(ISNUMBER(FIND("5F",ScheduleCompile!R188)),ISNUMBER(FIND("0F",ScheduleCompile!R188)),ISNUMBER(FIND("8F",ScheduleCompile!R188)),ISNUMBER(FIND("1F",ScheduleCompile!R188)),ISNUMBER(FIND("2F",ScheduleCompile!R188)),ISNUMBER(FIND("3F",ScheduleCompile!R188)),ISNUMBER(FIND("6F",ScheduleCompile!R188)),ISNUMBER(FIND("7F",ScheduleCompile!R188)),ISNUMBER(FIND("9F",ScheduleCompile!R188)),ISNUMBER(FIND("4F",ScheduleCompile!R188))),VALUE(LEFT(ScheduleCompile!R188,FIND("F",ScheduleCompile!R188)-1)),ScheduleCompile!R188)))))),"",IF(ScheduleCompile!R188="Off",0,IF(ScheduleCompile!R188="On",1,IF(ISNUMBER(ScheduleCompile!R188),ScheduleCompile!R188/1,IF(ISTEXT(ScheduleCompile!R188),IF(OR(ISNUMBER(FIND("5F",ScheduleCompile!R188)),ISNUMBER(FIND("0F",ScheduleCompile!R188)),ISNUMBER(FIND("8F",ScheduleCompile!R188)),ISNUMBER(FIND("1F",ScheduleCompile!R188)),ISNUMBER(FIND("2F",ScheduleCompile!R188)),ISNUMBER(FIND("3F",ScheduleCompile!R188)),ISNUMBER(FIND("6F",ScheduleCompile!R188)),ISNUMBER(FIND("7F",ScheduleCompile!R188)),ISNUMBER(FIND("9F",ScheduleCompile!R188)),ISNUMBER(FIND("4F",ScheduleCompile!R188))),VALUE(LEFT(ScheduleCompile!R188,FIND("F",ScheduleCompile!R188)-1)),ScheduleCompile!R188)))))))</f>
        <v>0.9</v>
      </c>
      <c r="X195" s="1">
        <f>IF(AND(ISERROR(IF(ScheduleCompile!S188="Off",0,IF(ScheduleCompile!S188="On",1,IF(ISNUMBER(ScheduleCompile!S188),ScheduleCompile!S188/1,IF(ISTEXT(ScheduleCompile!S188),IF(OR(ISNUMBER(FIND("5F",ScheduleCompile!S188)),ISNUMBER(FIND("0F",ScheduleCompile!S188)),ISNUMBER(FIND("8F",ScheduleCompile!S188)),ISNUMBER(FIND("1F",ScheduleCompile!S188)),ISNUMBER(FIND("2F",ScheduleCompile!S188)),ISNUMBER(FIND("3F",ScheduleCompile!S188)),ISNUMBER(FIND("6F",ScheduleCompile!S188)),ISNUMBER(FIND("7F",ScheduleCompile!S188)),ISNUMBER(FIND("9F",ScheduleCompile!S188)),ISNUMBER(FIND("4F",ScheduleCompile!S188))),VALUE(LEFT(ScheduleCompile!S188,FIND("F",ScheduleCompile!S188)-1)),ScheduleCompile!S188)))))),ISTEXT(ScheduleCompile!#REF!)),"ENDTABLE",IF(ISERROR(IF(ScheduleCompile!S188="Off",0,IF(ScheduleCompile!S188="On",1,IF(ISNUMBER(ScheduleCompile!S188),ScheduleCompile!S188/1,IF(ISTEXT(ScheduleCompile!S188),IF(OR(ISNUMBER(FIND("5F",ScheduleCompile!S188)),ISNUMBER(FIND("0F",ScheduleCompile!S188)),ISNUMBER(FIND("8F",ScheduleCompile!S188)),ISNUMBER(FIND("1F",ScheduleCompile!S188)),ISNUMBER(FIND("2F",ScheduleCompile!S188)),ISNUMBER(FIND("3F",ScheduleCompile!S188)),ISNUMBER(FIND("6F",ScheduleCompile!S188)),ISNUMBER(FIND("7F",ScheduleCompile!S188)),ISNUMBER(FIND("9F",ScheduleCompile!S188)),ISNUMBER(FIND("4F",ScheduleCompile!S188))),VALUE(LEFT(ScheduleCompile!S188,FIND("F",ScheduleCompile!S188)-1)),ScheduleCompile!S188)))))),"",IF(ScheduleCompile!S188="Off",0,IF(ScheduleCompile!S188="On",1,IF(ISNUMBER(ScheduleCompile!S188),ScheduleCompile!S188/1,IF(ISTEXT(ScheduleCompile!S188),IF(OR(ISNUMBER(FIND("5F",ScheduleCompile!S188)),ISNUMBER(FIND("0F",ScheduleCompile!S188)),ISNUMBER(FIND("8F",ScheduleCompile!S188)),ISNUMBER(FIND("1F",ScheduleCompile!S188)),ISNUMBER(FIND("2F",ScheduleCompile!S188)),ISNUMBER(FIND("3F",ScheduleCompile!S188)),ISNUMBER(FIND("6F",ScheduleCompile!S188)),ISNUMBER(FIND("7F",ScheduleCompile!S188)),ISNUMBER(FIND("9F",ScheduleCompile!S188)),ISNUMBER(FIND("4F",ScheduleCompile!S188))),VALUE(LEFT(ScheduleCompile!S188,FIND("F",ScheduleCompile!S188)-1)),ScheduleCompile!S188)))))))</f>
        <v>0.9</v>
      </c>
      <c r="Y195" s="1">
        <f>IF(AND(ISERROR(IF(ScheduleCompile!T188="Off",0,IF(ScheduleCompile!T188="On",1,IF(ISNUMBER(ScheduleCompile!T188),ScheduleCompile!T188/1,IF(ISTEXT(ScheduleCompile!T188),IF(OR(ISNUMBER(FIND("5F",ScheduleCompile!T188)),ISNUMBER(FIND("0F",ScheduleCompile!T188)),ISNUMBER(FIND("8F",ScheduleCompile!T188)),ISNUMBER(FIND("1F",ScheduleCompile!T188)),ISNUMBER(FIND("2F",ScheduleCompile!T188)),ISNUMBER(FIND("3F",ScheduleCompile!T188)),ISNUMBER(FIND("6F",ScheduleCompile!T188)),ISNUMBER(FIND("7F",ScheduleCompile!T188)),ISNUMBER(FIND("9F",ScheduleCompile!T188)),ISNUMBER(FIND("4F",ScheduleCompile!T188))),VALUE(LEFT(ScheduleCompile!T188,FIND("F",ScheduleCompile!T188)-1)),ScheduleCompile!T188)))))),ISTEXT(ScheduleCompile!#REF!)),"ENDTABLE",IF(ISERROR(IF(ScheduleCompile!T188="Off",0,IF(ScheduleCompile!T188="On",1,IF(ISNUMBER(ScheduleCompile!T188),ScheduleCompile!T188/1,IF(ISTEXT(ScheduleCompile!T188),IF(OR(ISNUMBER(FIND("5F",ScheduleCompile!T188)),ISNUMBER(FIND("0F",ScheduleCompile!T188)),ISNUMBER(FIND("8F",ScheduleCompile!T188)),ISNUMBER(FIND("1F",ScheduleCompile!T188)),ISNUMBER(FIND("2F",ScheduleCompile!T188)),ISNUMBER(FIND("3F",ScheduleCompile!T188)),ISNUMBER(FIND("6F",ScheduleCompile!T188)),ISNUMBER(FIND("7F",ScheduleCompile!T188)),ISNUMBER(FIND("9F",ScheduleCompile!T188)),ISNUMBER(FIND("4F",ScheduleCompile!T188))),VALUE(LEFT(ScheduleCompile!T188,FIND("F",ScheduleCompile!T188)-1)),ScheduleCompile!T188)))))),"",IF(ScheduleCompile!T188="Off",0,IF(ScheduleCompile!T188="On",1,IF(ISNUMBER(ScheduleCompile!T188),ScheduleCompile!T188/1,IF(ISTEXT(ScheduleCompile!T188),IF(OR(ISNUMBER(FIND("5F",ScheduleCompile!T188)),ISNUMBER(FIND("0F",ScheduleCompile!T188)),ISNUMBER(FIND("8F",ScheduleCompile!T188)),ISNUMBER(FIND("1F",ScheduleCompile!T188)),ISNUMBER(FIND("2F",ScheduleCompile!T188)),ISNUMBER(FIND("3F",ScheduleCompile!T188)),ISNUMBER(FIND("6F",ScheduleCompile!T188)),ISNUMBER(FIND("7F",ScheduleCompile!T188)),ISNUMBER(FIND("9F",ScheduleCompile!T188)),ISNUMBER(FIND("4F",ScheduleCompile!T188))),VALUE(LEFT(ScheduleCompile!T188,FIND("F",ScheduleCompile!T188)-1)),ScheduleCompile!T188)))))))</f>
        <v>0.9</v>
      </c>
      <c r="Z195" s="1">
        <f>IF(AND(ISERROR(IF(ScheduleCompile!U188="Off",0,IF(ScheduleCompile!U188="On",1,IF(ISNUMBER(ScheduleCompile!U188),ScheduleCompile!U188/1,IF(ISTEXT(ScheduleCompile!U188),IF(OR(ISNUMBER(FIND("5F",ScheduleCompile!U188)),ISNUMBER(FIND("0F",ScheduleCompile!U188)),ISNUMBER(FIND("8F",ScheduleCompile!U188)),ISNUMBER(FIND("1F",ScheduleCompile!U188)),ISNUMBER(FIND("2F",ScheduleCompile!U188)),ISNUMBER(FIND("3F",ScheduleCompile!U188)),ISNUMBER(FIND("6F",ScheduleCompile!U188)),ISNUMBER(FIND("7F",ScheduleCompile!U188)),ISNUMBER(FIND("9F",ScheduleCompile!U188)),ISNUMBER(FIND("4F",ScheduleCompile!U188))),VALUE(LEFT(ScheduleCompile!U188,FIND("F",ScheduleCompile!U188)-1)),ScheduleCompile!U188)))))),ISTEXT(ScheduleCompile!#REF!)),"ENDTABLE",IF(ISERROR(IF(ScheduleCompile!U188="Off",0,IF(ScheduleCompile!U188="On",1,IF(ISNUMBER(ScheduleCompile!U188),ScheduleCompile!U188/1,IF(ISTEXT(ScheduleCompile!U188),IF(OR(ISNUMBER(FIND("5F",ScheduleCompile!U188)),ISNUMBER(FIND("0F",ScheduleCompile!U188)),ISNUMBER(FIND("8F",ScheduleCompile!U188)),ISNUMBER(FIND("1F",ScheduleCompile!U188)),ISNUMBER(FIND("2F",ScheduleCompile!U188)),ISNUMBER(FIND("3F",ScheduleCompile!U188)),ISNUMBER(FIND("6F",ScheduleCompile!U188)),ISNUMBER(FIND("7F",ScheduleCompile!U188)),ISNUMBER(FIND("9F",ScheduleCompile!U188)),ISNUMBER(FIND("4F",ScheduleCompile!U188))),VALUE(LEFT(ScheduleCompile!U188,FIND("F",ScheduleCompile!U188)-1)),ScheduleCompile!U188)))))),"",IF(ScheduleCompile!U188="Off",0,IF(ScheduleCompile!U188="On",1,IF(ISNUMBER(ScheduleCompile!U188),ScheduleCompile!U188/1,IF(ISTEXT(ScheduleCompile!U188),IF(OR(ISNUMBER(FIND("5F",ScheduleCompile!U188)),ISNUMBER(FIND("0F",ScheduleCompile!U188)),ISNUMBER(FIND("8F",ScheduleCompile!U188)),ISNUMBER(FIND("1F",ScheduleCompile!U188)),ISNUMBER(FIND("2F",ScheduleCompile!U188)),ISNUMBER(FIND("3F",ScheduleCompile!U188)),ISNUMBER(FIND("6F",ScheduleCompile!U188)),ISNUMBER(FIND("7F",ScheduleCompile!U188)),ISNUMBER(FIND("9F",ScheduleCompile!U188)),ISNUMBER(FIND("4F",ScheduleCompile!U188))),VALUE(LEFT(ScheduleCompile!U188,FIND("F",ScheduleCompile!U188)-1)),ScheduleCompile!U188)))))))</f>
        <v>0.9</v>
      </c>
      <c r="AA195" s="1">
        <f>IF(AND(ISERROR(IF(ScheduleCompile!V188="Off",0,IF(ScheduleCompile!V188="On",1,IF(ISNUMBER(ScheduleCompile!V188),ScheduleCompile!V188/1,IF(ISTEXT(ScheduleCompile!V188),IF(OR(ISNUMBER(FIND("5F",ScheduleCompile!V188)),ISNUMBER(FIND("0F",ScheduleCompile!V188)),ISNUMBER(FIND("8F",ScheduleCompile!V188)),ISNUMBER(FIND("1F",ScheduleCompile!V188)),ISNUMBER(FIND("2F",ScheduleCompile!V188)),ISNUMBER(FIND("3F",ScheduleCompile!V188)),ISNUMBER(FIND("6F",ScheduleCompile!V188)),ISNUMBER(FIND("7F",ScheduleCompile!V188)),ISNUMBER(FIND("9F",ScheduleCompile!V188)),ISNUMBER(FIND("4F",ScheduleCompile!V188))),VALUE(LEFT(ScheduleCompile!V188,FIND("F",ScheduleCompile!V188)-1)),ScheduleCompile!V188)))))),ISTEXT(ScheduleCompile!#REF!)),"ENDTABLE",IF(ISERROR(IF(ScheduleCompile!V188="Off",0,IF(ScheduleCompile!V188="On",1,IF(ISNUMBER(ScheduleCompile!V188),ScheduleCompile!V188/1,IF(ISTEXT(ScheduleCompile!V188),IF(OR(ISNUMBER(FIND("5F",ScheduleCompile!V188)),ISNUMBER(FIND("0F",ScheduleCompile!V188)),ISNUMBER(FIND("8F",ScheduleCompile!V188)),ISNUMBER(FIND("1F",ScheduleCompile!V188)),ISNUMBER(FIND("2F",ScheduleCompile!V188)),ISNUMBER(FIND("3F",ScheduleCompile!V188)),ISNUMBER(FIND("6F",ScheduleCompile!V188)),ISNUMBER(FIND("7F",ScheduleCompile!V188)),ISNUMBER(FIND("9F",ScheduleCompile!V188)),ISNUMBER(FIND("4F",ScheduleCompile!V188))),VALUE(LEFT(ScheduleCompile!V188,FIND("F",ScheduleCompile!V188)-1)),ScheduleCompile!V188)))))),"",IF(ScheduleCompile!V188="Off",0,IF(ScheduleCompile!V188="On",1,IF(ISNUMBER(ScheduleCompile!V188),ScheduleCompile!V188/1,IF(ISTEXT(ScheduleCompile!V188),IF(OR(ISNUMBER(FIND("5F",ScheduleCompile!V188)),ISNUMBER(FIND("0F",ScheduleCompile!V188)),ISNUMBER(FIND("8F",ScheduleCompile!V188)),ISNUMBER(FIND("1F",ScheduleCompile!V188)),ISNUMBER(FIND("2F",ScheduleCompile!V188)),ISNUMBER(FIND("3F",ScheduleCompile!V188)),ISNUMBER(FIND("6F",ScheduleCompile!V188)),ISNUMBER(FIND("7F",ScheduleCompile!V188)),ISNUMBER(FIND("9F",ScheduleCompile!V188)),ISNUMBER(FIND("4F",ScheduleCompile!V188))),VALUE(LEFT(ScheduleCompile!V188,FIND("F",ScheduleCompile!V188)-1)),ScheduleCompile!V188)))))))</f>
        <v>0.9</v>
      </c>
      <c r="AB195" s="1">
        <f>IF(AND(ISERROR(IF(ScheduleCompile!W188="Off",0,IF(ScheduleCompile!W188="On",1,IF(ISNUMBER(ScheduleCompile!W188),ScheduleCompile!W188/1,IF(ISTEXT(ScheduleCompile!W188),IF(OR(ISNUMBER(FIND("5F",ScheduleCompile!W188)),ISNUMBER(FIND("0F",ScheduleCompile!W188)),ISNUMBER(FIND("8F",ScheduleCompile!W188)),ISNUMBER(FIND("1F",ScheduleCompile!W188)),ISNUMBER(FIND("2F",ScheduleCompile!W188)),ISNUMBER(FIND("3F",ScheduleCompile!W188)),ISNUMBER(FIND("6F",ScheduleCompile!W188)),ISNUMBER(FIND("7F",ScheduleCompile!W188)),ISNUMBER(FIND("9F",ScheduleCompile!W188)),ISNUMBER(FIND("4F",ScheduleCompile!W188))),VALUE(LEFT(ScheduleCompile!W188,FIND("F",ScheduleCompile!W188)-1)),ScheduleCompile!W188)))))),ISTEXT(ScheduleCompile!#REF!)),"ENDTABLE",IF(ISERROR(IF(ScheduleCompile!W188="Off",0,IF(ScheduleCompile!W188="On",1,IF(ISNUMBER(ScheduleCompile!W188),ScheduleCompile!W188/1,IF(ISTEXT(ScheduleCompile!W188),IF(OR(ISNUMBER(FIND("5F",ScheduleCompile!W188)),ISNUMBER(FIND("0F",ScheduleCompile!W188)),ISNUMBER(FIND("8F",ScheduleCompile!W188)),ISNUMBER(FIND("1F",ScheduleCompile!W188)),ISNUMBER(FIND("2F",ScheduleCompile!W188)),ISNUMBER(FIND("3F",ScheduleCompile!W188)),ISNUMBER(FIND("6F",ScheduleCompile!W188)),ISNUMBER(FIND("7F",ScheduleCompile!W188)),ISNUMBER(FIND("9F",ScheduleCompile!W188)),ISNUMBER(FIND("4F",ScheduleCompile!W188))),VALUE(LEFT(ScheduleCompile!W188,FIND("F",ScheduleCompile!W188)-1)),ScheduleCompile!W188)))))),"",IF(ScheduleCompile!W188="Off",0,IF(ScheduleCompile!W188="On",1,IF(ISNUMBER(ScheduleCompile!W188),ScheduleCompile!W188/1,IF(ISTEXT(ScheduleCompile!W188),IF(OR(ISNUMBER(FIND("5F",ScheduleCompile!W188)),ISNUMBER(FIND("0F",ScheduleCompile!W188)),ISNUMBER(FIND("8F",ScheduleCompile!W188)),ISNUMBER(FIND("1F",ScheduleCompile!W188)),ISNUMBER(FIND("2F",ScheduleCompile!W188)),ISNUMBER(FIND("3F",ScheduleCompile!W188)),ISNUMBER(FIND("6F",ScheduleCompile!W188)),ISNUMBER(FIND("7F",ScheduleCompile!W188)),ISNUMBER(FIND("9F",ScheduleCompile!W188)),ISNUMBER(FIND("4F",ScheduleCompile!W188))),VALUE(LEFT(ScheduleCompile!W188,FIND("F",ScheduleCompile!W188)-1)),ScheduleCompile!W188)))))))</f>
        <v>0.9</v>
      </c>
      <c r="AC195" s="1">
        <f>IF(AND(ISERROR(IF(ScheduleCompile!X188="Off",0,IF(ScheduleCompile!X188="On",1,IF(ISNUMBER(ScheduleCompile!X188),ScheduleCompile!X188/1,IF(ISTEXT(ScheduleCompile!X188),IF(OR(ISNUMBER(FIND("5F",ScheduleCompile!X188)),ISNUMBER(FIND("0F",ScheduleCompile!X188)),ISNUMBER(FIND("8F",ScheduleCompile!X188)),ISNUMBER(FIND("1F",ScheduleCompile!X188)),ISNUMBER(FIND("2F",ScheduleCompile!X188)),ISNUMBER(FIND("3F",ScheduleCompile!X188)),ISNUMBER(FIND("6F",ScheduleCompile!X188)),ISNUMBER(FIND("7F",ScheduleCompile!X188)),ISNUMBER(FIND("9F",ScheduleCompile!X188)),ISNUMBER(FIND("4F",ScheduleCompile!X188))),VALUE(LEFT(ScheduleCompile!X188,FIND("F",ScheduleCompile!X188)-1)),ScheduleCompile!X188)))))),ISTEXT(ScheduleCompile!#REF!)),"ENDTABLE",IF(ISERROR(IF(ScheduleCompile!X188="Off",0,IF(ScheduleCompile!X188="On",1,IF(ISNUMBER(ScheduleCompile!X188),ScheduleCompile!X188/1,IF(ISTEXT(ScheduleCompile!X188),IF(OR(ISNUMBER(FIND("5F",ScheduleCompile!X188)),ISNUMBER(FIND("0F",ScheduleCompile!X188)),ISNUMBER(FIND("8F",ScheduleCompile!X188)),ISNUMBER(FIND("1F",ScheduleCompile!X188)),ISNUMBER(FIND("2F",ScheduleCompile!X188)),ISNUMBER(FIND("3F",ScheduleCompile!X188)),ISNUMBER(FIND("6F",ScheduleCompile!X188)),ISNUMBER(FIND("7F",ScheduleCompile!X188)),ISNUMBER(FIND("9F",ScheduleCompile!X188)),ISNUMBER(FIND("4F",ScheduleCompile!X188))),VALUE(LEFT(ScheduleCompile!X188,FIND("F",ScheduleCompile!X188)-1)),ScheduleCompile!X188)))))),"",IF(ScheduleCompile!X188="Off",0,IF(ScheduleCompile!X188="On",1,IF(ISNUMBER(ScheduleCompile!X188),ScheduleCompile!X188/1,IF(ISTEXT(ScheduleCompile!X188),IF(OR(ISNUMBER(FIND("5F",ScheduleCompile!X188)),ISNUMBER(FIND("0F",ScheduleCompile!X188)),ISNUMBER(FIND("8F",ScheduleCompile!X188)),ISNUMBER(FIND("1F",ScheduleCompile!X188)),ISNUMBER(FIND("2F",ScheduleCompile!X188)),ISNUMBER(FIND("3F",ScheduleCompile!X188)),ISNUMBER(FIND("6F",ScheduleCompile!X188)),ISNUMBER(FIND("7F",ScheduleCompile!X188)),ISNUMBER(FIND("9F",ScheduleCompile!X188)),ISNUMBER(FIND("4F",ScheduleCompile!X188))),VALUE(LEFT(ScheduleCompile!X188,FIND("F",ScheduleCompile!X188)-1)),ScheduleCompile!X188)))))))</f>
        <v>0.9</v>
      </c>
      <c r="AD195" s="1">
        <f>IF(AND(ISERROR(IF(ScheduleCompile!Y188="Off",0,IF(ScheduleCompile!Y188="On",1,IF(ISNUMBER(ScheduleCompile!Y188),ScheduleCompile!Y188/1,IF(ISTEXT(ScheduleCompile!Y188),IF(OR(ISNUMBER(FIND("5F",ScheduleCompile!Y188)),ISNUMBER(FIND("0F",ScheduleCompile!Y188)),ISNUMBER(FIND("8F",ScheduleCompile!Y188)),ISNUMBER(FIND("1F",ScheduleCompile!Y188)),ISNUMBER(FIND("2F",ScheduleCompile!Y188)),ISNUMBER(FIND("3F",ScheduleCompile!Y188)),ISNUMBER(FIND("6F",ScheduleCompile!Y188)),ISNUMBER(FIND("7F",ScheduleCompile!Y188)),ISNUMBER(FIND("9F",ScheduleCompile!Y188)),ISNUMBER(FIND("4F",ScheduleCompile!Y188))),VALUE(LEFT(ScheduleCompile!Y188,FIND("F",ScheduleCompile!Y188)-1)),ScheduleCompile!Y188)))))),ISTEXT(ScheduleCompile!#REF!)),"ENDTABLE",IF(ISERROR(IF(ScheduleCompile!Y188="Off",0,IF(ScheduleCompile!Y188="On",1,IF(ISNUMBER(ScheduleCompile!Y188),ScheduleCompile!Y188/1,IF(ISTEXT(ScheduleCompile!Y188),IF(OR(ISNUMBER(FIND("5F",ScheduleCompile!Y188)),ISNUMBER(FIND("0F",ScheduleCompile!Y188)),ISNUMBER(FIND("8F",ScheduleCompile!Y188)),ISNUMBER(FIND("1F",ScheduleCompile!Y188)),ISNUMBER(FIND("2F",ScheduleCompile!Y188)),ISNUMBER(FIND("3F",ScheduleCompile!Y188)),ISNUMBER(FIND("6F",ScheduleCompile!Y188)),ISNUMBER(FIND("7F",ScheduleCompile!Y188)),ISNUMBER(FIND("9F",ScheduleCompile!Y188)),ISNUMBER(FIND("4F",ScheduleCompile!Y188))),VALUE(LEFT(ScheduleCompile!Y188,FIND("F",ScheduleCompile!Y188)-1)),ScheduleCompile!Y188)))))),"",IF(ScheduleCompile!Y188="Off",0,IF(ScheduleCompile!Y188="On",1,IF(ISNUMBER(ScheduleCompile!Y188),ScheduleCompile!Y188/1,IF(ISTEXT(ScheduleCompile!Y188),IF(OR(ISNUMBER(FIND("5F",ScheduleCompile!Y188)),ISNUMBER(FIND("0F",ScheduleCompile!Y188)),ISNUMBER(FIND("8F",ScheduleCompile!Y188)),ISNUMBER(FIND("1F",ScheduleCompile!Y188)),ISNUMBER(FIND("2F",ScheduleCompile!Y188)),ISNUMBER(FIND("3F",ScheduleCompile!Y188)),ISNUMBER(FIND("6F",ScheduleCompile!Y188)),ISNUMBER(FIND("7F",ScheduleCompile!Y188)),ISNUMBER(FIND("9F",ScheduleCompile!Y188)),ISNUMBER(FIND("4F",ScheduleCompile!Y188))),VALUE(LEFT(ScheduleCompile!Y188,FIND("F",ScheduleCompile!Y188)-1)),ScheduleCompile!Y188)))))))</f>
        <v>0.9</v>
      </c>
    </row>
    <row r="196" spans="1:30" x14ac:dyDescent="0.25">
      <c r="A196" t="str">
        <f t="shared" si="8"/>
        <v>SchDay "ManufacturingRefrigerationSat"  Type = "Fraction" Hr = (0.9, 0.9, 0.9, 0.9, 0.9, 0.9, 0.9, 0.9, 0.9, 0.9, 0.9, 0.9, 0.9, 0.9, 0.9, 0.9, 0.9, 0.9, 0.9, 0.9, 0.9, 0.9, 0.9, 0.9) ..</v>
      </c>
      <c r="B196" s="1" t="s">
        <v>623</v>
      </c>
      <c r="C196" t="str">
        <f t="shared" si="9"/>
        <v xml:space="preserve">SchDay "ManufacturingRefrigerationSat"  Type = "Fraction" Hr = </v>
      </c>
      <c r="D196" t="str">
        <f t="shared" si="10"/>
        <v>(0.9, 0.9, 0.9, 0.9, 0.9, 0.9, 0.9, 0.9, 0.9, 0.9, 0.9, 0.9, 0.9, 0.9, 0.9, 0.9, 0.9, 0.9, 0.9, 0.9, 0.9, 0.9, 0.9, 0.9) ..</v>
      </c>
      <c r="E196" s="30" t="str">
        <f>ScheduleCompile!A189</f>
        <v>ManufacturingRefrigerationSat</v>
      </c>
      <c r="F196" t="str">
        <f t="shared" si="11"/>
        <v>Fraction</v>
      </c>
      <c r="G196" s="1">
        <f>IF(AND(ISERROR(IF(ScheduleCompile!B189="Off",0,IF(ScheduleCompile!B189="On",1,IF(ISNUMBER(ScheduleCompile!B189),ScheduleCompile!B189/1,IF(ISTEXT(ScheduleCompile!B189),IF(OR(ISNUMBER(FIND("5F",ScheduleCompile!B189)),ISNUMBER(FIND("0F",ScheduleCompile!B189)),ISNUMBER(FIND("8F",ScheduleCompile!B189)),ISNUMBER(FIND("1F",ScheduleCompile!B189)),ISNUMBER(FIND("2F",ScheduleCompile!B189)),ISNUMBER(FIND("3F",ScheduleCompile!B189)),ISNUMBER(FIND("6F",ScheduleCompile!B189)),ISNUMBER(FIND("7F",ScheduleCompile!B189)),ISNUMBER(FIND("9F",ScheduleCompile!B189)),ISNUMBER(FIND("4F",ScheduleCompile!B189))),VALUE(LEFT(ScheduleCompile!B189,FIND("F",ScheduleCompile!B189)-1)),ScheduleCompile!B189)))))),ISTEXT(ScheduleCompile!#REF!)),"ENDTABLE",IF(ISERROR(IF(ScheduleCompile!B189="Off",0,IF(ScheduleCompile!B189="On",1,IF(ISNUMBER(ScheduleCompile!B189),ScheduleCompile!B189/1,IF(ISTEXT(ScheduleCompile!B189),IF(OR(ISNUMBER(FIND("5F",ScheduleCompile!B189)),ISNUMBER(FIND("0F",ScheduleCompile!B189)),ISNUMBER(FIND("8F",ScheduleCompile!B189)),ISNUMBER(FIND("1F",ScheduleCompile!B189)),ISNUMBER(FIND("2F",ScheduleCompile!B189)),ISNUMBER(FIND("3F",ScheduleCompile!B189)),ISNUMBER(FIND("6F",ScheduleCompile!B189)),ISNUMBER(FIND("7F",ScheduleCompile!B189)),ISNUMBER(FIND("9F",ScheduleCompile!B189)),ISNUMBER(FIND("4F",ScheduleCompile!B189))),VALUE(LEFT(ScheduleCompile!B189,FIND("F",ScheduleCompile!B189)-1)),ScheduleCompile!B189)))))),"",IF(ScheduleCompile!B189="Off",0,IF(ScheduleCompile!B189="On",1,IF(ISNUMBER(ScheduleCompile!B189),ScheduleCompile!B189/1,IF(ISTEXT(ScheduleCompile!B189),IF(OR(ISNUMBER(FIND("5F",ScheduleCompile!B189)),ISNUMBER(FIND("0F",ScheduleCompile!B189)),ISNUMBER(FIND("8F",ScheduleCompile!B189)),ISNUMBER(FIND("1F",ScheduleCompile!B189)),ISNUMBER(FIND("2F",ScheduleCompile!B189)),ISNUMBER(FIND("3F",ScheduleCompile!B189)),ISNUMBER(FIND("6F",ScheduleCompile!B189)),ISNUMBER(FIND("7F",ScheduleCompile!B189)),ISNUMBER(FIND("9F",ScheduleCompile!B189)),ISNUMBER(FIND("4F",ScheduleCompile!B189))),VALUE(LEFT(ScheduleCompile!B189,FIND("F",ScheduleCompile!B189)-1)),ScheduleCompile!B189)))))))</f>
        <v>0.9</v>
      </c>
      <c r="H196" s="1">
        <f>IF(AND(ISERROR(IF(ScheduleCompile!C189="Off",0,IF(ScheduleCompile!C189="On",1,IF(ISNUMBER(ScheduleCompile!C189),ScheduleCompile!C189/1,IF(ISTEXT(ScheduleCompile!C189),IF(OR(ISNUMBER(FIND("5F",ScheduleCompile!C189)),ISNUMBER(FIND("0F",ScheduleCompile!C189)),ISNUMBER(FIND("8F",ScheduleCompile!C189)),ISNUMBER(FIND("1F",ScheduleCompile!C189)),ISNUMBER(FIND("2F",ScheduleCompile!C189)),ISNUMBER(FIND("3F",ScheduleCompile!C189)),ISNUMBER(FIND("6F",ScheduleCompile!C189)),ISNUMBER(FIND("7F",ScheduleCompile!C189)),ISNUMBER(FIND("9F",ScheduleCompile!C189)),ISNUMBER(FIND("4F",ScheduleCompile!C189))),VALUE(LEFT(ScheduleCompile!C189,FIND("F",ScheduleCompile!C189)-1)),ScheduleCompile!C189)))))),ISTEXT(ScheduleCompile!#REF!)),"ENDTABLE",IF(ISERROR(IF(ScheduleCompile!C189="Off",0,IF(ScheduleCompile!C189="On",1,IF(ISNUMBER(ScheduleCompile!C189),ScheduleCompile!C189/1,IF(ISTEXT(ScheduleCompile!C189),IF(OR(ISNUMBER(FIND("5F",ScheduleCompile!C189)),ISNUMBER(FIND("0F",ScheduleCompile!C189)),ISNUMBER(FIND("8F",ScheduleCompile!C189)),ISNUMBER(FIND("1F",ScheduleCompile!C189)),ISNUMBER(FIND("2F",ScheduleCompile!C189)),ISNUMBER(FIND("3F",ScheduleCompile!C189)),ISNUMBER(FIND("6F",ScheduleCompile!C189)),ISNUMBER(FIND("7F",ScheduleCompile!C189)),ISNUMBER(FIND("9F",ScheduleCompile!C189)),ISNUMBER(FIND("4F",ScheduleCompile!C189))),VALUE(LEFT(ScheduleCompile!C189,FIND("F",ScheduleCompile!C189)-1)),ScheduleCompile!C189)))))),"",IF(ScheduleCompile!C189="Off",0,IF(ScheduleCompile!C189="On",1,IF(ISNUMBER(ScheduleCompile!C189),ScheduleCompile!C189/1,IF(ISTEXT(ScheduleCompile!C189),IF(OR(ISNUMBER(FIND("5F",ScheduleCompile!C189)),ISNUMBER(FIND("0F",ScheduleCompile!C189)),ISNUMBER(FIND("8F",ScheduleCompile!C189)),ISNUMBER(FIND("1F",ScheduleCompile!C189)),ISNUMBER(FIND("2F",ScheduleCompile!C189)),ISNUMBER(FIND("3F",ScheduleCompile!C189)),ISNUMBER(FIND("6F",ScheduleCompile!C189)),ISNUMBER(FIND("7F",ScheduleCompile!C189)),ISNUMBER(FIND("9F",ScheduleCompile!C189)),ISNUMBER(FIND("4F",ScheduleCompile!C189))),VALUE(LEFT(ScheduleCompile!C189,FIND("F",ScheduleCompile!C189)-1)),ScheduleCompile!C189)))))))</f>
        <v>0.9</v>
      </c>
      <c r="I196" s="1">
        <f>IF(AND(ISERROR(IF(ScheduleCompile!D189="Off",0,IF(ScheduleCompile!D189="On",1,IF(ISNUMBER(ScheduleCompile!D189),ScheduleCompile!D189/1,IF(ISTEXT(ScheduleCompile!D189),IF(OR(ISNUMBER(FIND("5F",ScheduleCompile!D189)),ISNUMBER(FIND("0F",ScheduleCompile!D189)),ISNUMBER(FIND("8F",ScheduleCompile!D189)),ISNUMBER(FIND("1F",ScheduleCompile!D189)),ISNUMBER(FIND("2F",ScheduleCompile!D189)),ISNUMBER(FIND("3F",ScheduleCompile!D189)),ISNUMBER(FIND("6F",ScheduleCompile!D189)),ISNUMBER(FIND("7F",ScheduleCompile!D189)),ISNUMBER(FIND("9F",ScheduleCompile!D189)),ISNUMBER(FIND("4F",ScheduleCompile!D189))),VALUE(LEFT(ScheduleCompile!D189,FIND("F",ScheduleCompile!D189)-1)),ScheduleCompile!D189)))))),ISTEXT(ScheduleCompile!#REF!)),"ENDTABLE",IF(ISERROR(IF(ScheduleCompile!D189="Off",0,IF(ScheduleCompile!D189="On",1,IF(ISNUMBER(ScheduleCompile!D189),ScheduleCompile!D189/1,IF(ISTEXT(ScheduleCompile!D189),IF(OR(ISNUMBER(FIND("5F",ScheduleCompile!D189)),ISNUMBER(FIND("0F",ScheduleCompile!D189)),ISNUMBER(FIND("8F",ScheduleCompile!D189)),ISNUMBER(FIND("1F",ScheduleCompile!D189)),ISNUMBER(FIND("2F",ScheduleCompile!D189)),ISNUMBER(FIND("3F",ScheduleCompile!D189)),ISNUMBER(FIND("6F",ScheduleCompile!D189)),ISNUMBER(FIND("7F",ScheduleCompile!D189)),ISNUMBER(FIND("9F",ScheduleCompile!D189)),ISNUMBER(FIND("4F",ScheduleCompile!D189))),VALUE(LEFT(ScheduleCompile!D189,FIND("F",ScheduleCompile!D189)-1)),ScheduleCompile!D189)))))),"",IF(ScheduleCompile!D189="Off",0,IF(ScheduleCompile!D189="On",1,IF(ISNUMBER(ScheduleCompile!D189),ScheduleCompile!D189/1,IF(ISTEXT(ScheduleCompile!D189),IF(OR(ISNUMBER(FIND("5F",ScheduleCompile!D189)),ISNUMBER(FIND("0F",ScheduleCompile!D189)),ISNUMBER(FIND("8F",ScheduleCompile!D189)),ISNUMBER(FIND("1F",ScheduleCompile!D189)),ISNUMBER(FIND("2F",ScheduleCompile!D189)),ISNUMBER(FIND("3F",ScheduleCompile!D189)),ISNUMBER(FIND("6F",ScheduleCompile!D189)),ISNUMBER(FIND("7F",ScheduleCompile!D189)),ISNUMBER(FIND("9F",ScheduleCompile!D189)),ISNUMBER(FIND("4F",ScheduleCompile!D189))),VALUE(LEFT(ScheduleCompile!D189,FIND("F",ScheduleCompile!D189)-1)),ScheduleCompile!D189)))))))</f>
        <v>0.9</v>
      </c>
      <c r="J196" s="1">
        <f>IF(AND(ISERROR(IF(ScheduleCompile!E189="Off",0,IF(ScheduleCompile!E189="On",1,IF(ISNUMBER(ScheduleCompile!E189),ScheduleCompile!E189/1,IF(ISTEXT(ScheduleCompile!E189),IF(OR(ISNUMBER(FIND("5F",ScheduleCompile!E189)),ISNUMBER(FIND("0F",ScheduleCompile!E189)),ISNUMBER(FIND("8F",ScheduleCompile!E189)),ISNUMBER(FIND("1F",ScheduleCompile!E189)),ISNUMBER(FIND("2F",ScheduleCompile!E189)),ISNUMBER(FIND("3F",ScheduleCompile!E189)),ISNUMBER(FIND("6F",ScheduleCompile!E189)),ISNUMBER(FIND("7F",ScheduleCompile!E189)),ISNUMBER(FIND("9F",ScheduleCompile!E189)),ISNUMBER(FIND("4F",ScheduleCompile!E189))),VALUE(LEFT(ScheduleCompile!E189,FIND("F",ScheduleCompile!E189)-1)),ScheduleCompile!E189)))))),ISTEXT(ScheduleCompile!#REF!)),"ENDTABLE",IF(ISERROR(IF(ScheduleCompile!E189="Off",0,IF(ScheduleCompile!E189="On",1,IF(ISNUMBER(ScheduleCompile!E189),ScheduleCompile!E189/1,IF(ISTEXT(ScheduleCompile!E189),IF(OR(ISNUMBER(FIND("5F",ScheduleCompile!E189)),ISNUMBER(FIND("0F",ScheduleCompile!E189)),ISNUMBER(FIND("8F",ScheduleCompile!E189)),ISNUMBER(FIND("1F",ScheduleCompile!E189)),ISNUMBER(FIND("2F",ScheduleCompile!E189)),ISNUMBER(FIND("3F",ScheduleCompile!E189)),ISNUMBER(FIND("6F",ScheduleCompile!E189)),ISNUMBER(FIND("7F",ScheduleCompile!E189)),ISNUMBER(FIND("9F",ScheduleCompile!E189)),ISNUMBER(FIND("4F",ScheduleCompile!E189))),VALUE(LEFT(ScheduleCompile!E189,FIND("F",ScheduleCompile!E189)-1)),ScheduleCompile!E189)))))),"",IF(ScheduleCompile!E189="Off",0,IF(ScheduleCompile!E189="On",1,IF(ISNUMBER(ScheduleCompile!E189),ScheduleCompile!E189/1,IF(ISTEXT(ScheduleCompile!E189),IF(OR(ISNUMBER(FIND("5F",ScheduleCompile!E189)),ISNUMBER(FIND("0F",ScheduleCompile!E189)),ISNUMBER(FIND("8F",ScheduleCompile!E189)),ISNUMBER(FIND("1F",ScheduleCompile!E189)),ISNUMBER(FIND("2F",ScheduleCompile!E189)),ISNUMBER(FIND("3F",ScheduleCompile!E189)),ISNUMBER(FIND("6F",ScheduleCompile!E189)),ISNUMBER(FIND("7F",ScheduleCompile!E189)),ISNUMBER(FIND("9F",ScheduleCompile!E189)),ISNUMBER(FIND("4F",ScheduleCompile!E189))),VALUE(LEFT(ScheduleCompile!E189,FIND("F",ScheduleCompile!E189)-1)),ScheduleCompile!E189)))))))</f>
        <v>0.9</v>
      </c>
      <c r="K196" s="1">
        <f>IF(AND(ISERROR(IF(ScheduleCompile!F189="Off",0,IF(ScheduleCompile!F189="On",1,IF(ISNUMBER(ScheduleCompile!F189),ScheduleCompile!F189/1,IF(ISTEXT(ScheduleCompile!F189),IF(OR(ISNUMBER(FIND("5F",ScheduleCompile!F189)),ISNUMBER(FIND("0F",ScheduleCompile!F189)),ISNUMBER(FIND("8F",ScheduleCompile!F189)),ISNUMBER(FIND("1F",ScheduleCompile!F189)),ISNUMBER(FIND("2F",ScheduleCompile!F189)),ISNUMBER(FIND("3F",ScheduleCompile!F189)),ISNUMBER(FIND("6F",ScheduleCompile!F189)),ISNUMBER(FIND("7F",ScheduleCompile!F189)),ISNUMBER(FIND("9F",ScheduleCompile!F189)),ISNUMBER(FIND("4F",ScheduleCompile!F189))),VALUE(LEFT(ScheduleCompile!F189,FIND("F",ScheduleCompile!F189)-1)),ScheduleCompile!F189)))))),ISTEXT(ScheduleCompile!#REF!)),"ENDTABLE",IF(ISERROR(IF(ScheduleCompile!F189="Off",0,IF(ScheduleCompile!F189="On",1,IF(ISNUMBER(ScheduleCompile!F189),ScheduleCompile!F189/1,IF(ISTEXT(ScheduleCompile!F189),IF(OR(ISNUMBER(FIND("5F",ScheduleCompile!F189)),ISNUMBER(FIND("0F",ScheduleCompile!F189)),ISNUMBER(FIND("8F",ScheduleCompile!F189)),ISNUMBER(FIND("1F",ScheduleCompile!F189)),ISNUMBER(FIND("2F",ScheduleCompile!F189)),ISNUMBER(FIND("3F",ScheduleCompile!F189)),ISNUMBER(FIND("6F",ScheduleCompile!F189)),ISNUMBER(FIND("7F",ScheduleCompile!F189)),ISNUMBER(FIND("9F",ScheduleCompile!F189)),ISNUMBER(FIND("4F",ScheduleCompile!F189))),VALUE(LEFT(ScheduleCompile!F189,FIND("F",ScheduleCompile!F189)-1)),ScheduleCompile!F189)))))),"",IF(ScheduleCompile!F189="Off",0,IF(ScheduleCompile!F189="On",1,IF(ISNUMBER(ScheduleCompile!F189),ScheduleCompile!F189/1,IF(ISTEXT(ScheduleCompile!F189),IF(OR(ISNUMBER(FIND("5F",ScheduleCompile!F189)),ISNUMBER(FIND("0F",ScheduleCompile!F189)),ISNUMBER(FIND("8F",ScheduleCompile!F189)),ISNUMBER(FIND("1F",ScheduleCompile!F189)),ISNUMBER(FIND("2F",ScheduleCompile!F189)),ISNUMBER(FIND("3F",ScheduleCompile!F189)),ISNUMBER(FIND("6F",ScheduleCompile!F189)),ISNUMBER(FIND("7F",ScheduleCompile!F189)),ISNUMBER(FIND("9F",ScheduleCompile!F189)),ISNUMBER(FIND("4F",ScheduleCompile!F189))),VALUE(LEFT(ScheduleCompile!F189,FIND("F",ScheduleCompile!F189)-1)),ScheduleCompile!F189)))))))</f>
        <v>0.9</v>
      </c>
      <c r="L196" s="1">
        <f>IF(AND(ISERROR(IF(ScheduleCompile!G189="Off",0,IF(ScheduleCompile!G189="On",1,IF(ISNUMBER(ScheduleCompile!G189),ScheduleCompile!G189/1,IF(ISTEXT(ScheduleCompile!G189),IF(OR(ISNUMBER(FIND("5F",ScheduleCompile!G189)),ISNUMBER(FIND("0F",ScheduleCompile!G189)),ISNUMBER(FIND("8F",ScheduleCompile!G189)),ISNUMBER(FIND("1F",ScheduleCompile!G189)),ISNUMBER(FIND("2F",ScheduleCompile!G189)),ISNUMBER(FIND("3F",ScheduleCompile!G189)),ISNUMBER(FIND("6F",ScheduleCompile!G189)),ISNUMBER(FIND("7F",ScheduleCompile!G189)),ISNUMBER(FIND("9F",ScheduleCompile!G189)),ISNUMBER(FIND("4F",ScheduleCompile!G189))),VALUE(LEFT(ScheduleCompile!G189,FIND("F",ScheduleCompile!G189)-1)),ScheduleCompile!G189)))))),ISTEXT(ScheduleCompile!#REF!)),"ENDTABLE",IF(ISERROR(IF(ScheduleCompile!G189="Off",0,IF(ScheduleCompile!G189="On",1,IF(ISNUMBER(ScheduleCompile!G189),ScheduleCompile!G189/1,IF(ISTEXT(ScheduleCompile!G189),IF(OR(ISNUMBER(FIND("5F",ScheduleCompile!G189)),ISNUMBER(FIND("0F",ScheduleCompile!G189)),ISNUMBER(FIND("8F",ScheduleCompile!G189)),ISNUMBER(FIND("1F",ScheduleCompile!G189)),ISNUMBER(FIND("2F",ScheduleCompile!G189)),ISNUMBER(FIND("3F",ScheduleCompile!G189)),ISNUMBER(FIND("6F",ScheduleCompile!G189)),ISNUMBER(FIND("7F",ScheduleCompile!G189)),ISNUMBER(FIND("9F",ScheduleCompile!G189)),ISNUMBER(FIND("4F",ScheduleCompile!G189))),VALUE(LEFT(ScheduleCompile!G189,FIND("F",ScheduleCompile!G189)-1)),ScheduleCompile!G189)))))),"",IF(ScheduleCompile!G189="Off",0,IF(ScheduleCompile!G189="On",1,IF(ISNUMBER(ScheduleCompile!G189),ScheduleCompile!G189/1,IF(ISTEXT(ScheduleCompile!G189),IF(OR(ISNUMBER(FIND("5F",ScheduleCompile!G189)),ISNUMBER(FIND("0F",ScheduleCompile!G189)),ISNUMBER(FIND("8F",ScheduleCompile!G189)),ISNUMBER(FIND("1F",ScheduleCompile!G189)),ISNUMBER(FIND("2F",ScheduleCompile!G189)),ISNUMBER(FIND("3F",ScheduleCompile!G189)),ISNUMBER(FIND("6F",ScheduleCompile!G189)),ISNUMBER(FIND("7F",ScheduleCompile!G189)),ISNUMBER(FIND("9F",ScheduleCompile!G189)),ISNUMBER(FIND("4F",ScheduleCompile!G189))),VALUE(LEFT(ScheduleCompile!G189,FIND("F",ScheduleCompile!G189)-1)),ScheduleCompile!G189)))))))</f>
        <v>0.9</v>
      </c>
      <c r="M196" s="1">
        <f>IF(AND(ISERROR(IF(ScheduleCompile!H189="Off",0,IF(ScheduleCompile!H189="On",1,IF(ISNUMBER(ScheduleCompile!H189),ScheduleCompile!H189/1,IF(ISTEXT(ScheduleCompile!H189),IF(OR(ISNUMBER(FIND("5F",ScheduleCompile!H189)),ISNUMBER(FIND("0F",ScheduleCompile!H189)),ISNUMBER(FIND("8F",ScheduleCompile!H189)),ISNUMBER(FIND("1F",ScheduleCompile!H189)),ISNUMBER(FIND("2F",ScheduleCompile!H189)),ISNUMBER(FIND("3F",ScheduleCompile!H189)),ISNUMBER(FIND("6F",ScheduleCompile!H189)),ISNUMBER(FIND("7F",ScheduleCompile!H189)),ISNUMBER(FIND("9F",ScheduleCompile!H189)),ISNUMBER(FIND("4F",ScheduleCompile!H189))),VALUE(LEFT(ScheduleCompile!H189,FIND("F",ScheduleCompile!H189)-1)),ScheduleCompile!H189)))))),ISTEXT(ScheduleCompile!#REF!)),"ENDTABLE",IF(ISERROR(IF(ScheduleCompile!H189="Off",0,IF(ScheduleCompile!H189="On",1,IF(ISNUMBER(ScheduleCompile!H189),ScheduleCompile!H189/1,IF(ISTEXT(ScheduleCompile!H189),IF(OR(ISNUMBER(FIND("5F",ScheduleCompile!H189)),ISNUMBER(FIND("0F",ScheduleCompile!H189)),ISNUMBER(FIND("8F",ScheduleCompile!H189)),ISNUMBER(FIND("1F",ScheduleCompile!H189)),ISNUMBER(FIND("2F",ScheduleCompile!H189)),ISNUMBER(FIND("3F",ScheduleCompile!H189)),ISNUMBER(FIND("6F",ScheduleCompile!H189)),ISNUMBER(FIND("7F",ScheduleCompile!H189)),ISNUMBER(FIND("9F",ScheduleCompile!H189)),ISNUMBER(FIND("4F",ScheduleCompile!H189))),VALUE(LEFT(ScheduleCompile!H189,FIND("F",ScheduleCompile!H189)-1)),ScheduleCompile!H189)))))),"",IF(ScheduleCompile!H189="Off",0,IF(ScheduleCompile!H189="On",1,IF(ISNUMBER(ScheduleCompile!H189),ScheduleCompile!H189/1,IF(ISTEXT(ScheduleCompile!H189),IF(OR(ISNUMBER(FIND("5F",ScheduleCompile!H189)),ISNUMBER(FIND("0F",ScheduleCompile!H189)),ISNUMBER(FIND("8F",ScheduleCompile!H189)),ISNUMBER(FIND("1F",ScheduleCompile!H189)),ISNUMBER(FIND("2F",ScheduleCompile!H189)),ISNUMBER(FIND("3F",ScheduleCompile!H189)),ISNUMBER(FIND("6F",ScheduleCompile!H189)),ISNUMBER(FIND("7F",ScheduleCompile!H189)),ISNUMBER(FIND("9F",ScheduleCompile!H189)),ISNUMBER(FIND("4F",ScheduleCompile!H189))),VALUE(LEFT(ScheduleCompile!H189,FIND("F",ScheduleCompile!H189)-1)),ScheduleCompile!H189)))))))</f>
        <v>0.9</v>
      </c>
      <c r="N196" s="1">
        <f>IF(AND(ISERROR(IF(ScheduleCompile!I189="Off",0,IF(ScheduleCompile!I189="On",1,IF(ISNUMBER(ScheduleCompile!I189),ScheduleCompile!I189/1,IF(ISTEXT(ScheduleCompile!I189),IF(OR(ISNUMBER(FIND("5F",ScheduleCompile!I189)),ISNUMBER(FIND("0F",ScheduleCompile!I189)),ISNUMBER(FIND("8F",ScheduleCompile!I189)),ISNUMBER(FIND("1F",ScheduleCompile!I189)),ISNUMBER(FIND("2F",ScheduleCompile!I189)),ISNUMBER(FIND("3F",ScheduleCompile!I189)),ISNUMBER(FIND("6F",ScheduleCompile!I189)),ISNUMBER(FIND("7F",ScheduleCompile!I189)),ISNUMBER(FIND("9F",ScheduleCompile!I189)),ISNUMBER(FIND("4F",ScheduleCompile!I189))),VALUE(LEFT(ScheduleCompile!I189,FIND("F",ScheduleCompile!I189)-1)),ScheduleCompile!I189)))))),ISTEXT(ScheduleCompile!#REF!)),"ENDTABLE",IF(ISERROR(IF(ScheduleCompile!I189="Off",0,IF(ScheduleCompile!I189="On",1,IF(ISNUMBER(ScheduleCompile!I189),ScheduleCompile!I189/1,IF(ISTEXT(ScheduleCompile!I189),IF(OR(ISNUMBER(FIND("5F",ScheduleCompile!I189)),ISNUMBER(FIND("0F",ScheduleCompile!I189)),ISNUMBER(FIND("8F",ScheduleCompile!I189)),ISNUMBER(FIND("1F",ScheduleCompile!I189)),ISNUMBER(FIND("2F",ScheduleCompile!I189)),ISNUMBER(FIND("3F",ScheduleCompile!I189)),ISNUMBER(FIND("6F",ScheduleCompile!I189)),ISNUMBER(FIND("7F",ScheduleCompile!I189)),ISNUMBER(FIND("9F",ScheduleCompile!I189)),ISNUMBER(FIND("4F",ScheduleCompile!I189))),VALUE(LEFT(ScheduleCompile!I189,FIND("F",ScheduleCompile!I189)-1)),ScheduleCompile!I189)))))),"",IF(ScheduleCompile!I189="Off",0,IF(ScheduleCompile!I189="On",1,IF(ISNUMBER(ScheduleCompile!I189),ScheduleCompile!I189/1,IF(ISTEXT(ScheduleCompile!I189),IF(OR(ISNUMBER(FIND("5F",ScheduleCompile!I189)),ISNUMBER(FIND("0F",ScheduleCompile!I189)),ISNUMBER(FIND("8F",ScheduleCompile!I189)),ISNUMBER(FIND("1F",ScheduleCompile!I189)),ISNUMBER(FIND("2F",ScheduleCompile!I189)),ISNUMBER(FIND("3F",ScheduleCompile!I189)),ISNUMBER(FIND("6F",ScheduleCompile!I189)),ISNUMBER(FIND("7F",ScheduleCompile!I189)),ISNUMBER(FIND("9F",ScheduleCompile!I189)),ISNUMBER(FIND("4F",ScheduleCompile!I189))),VALUE(LEFT(ScheduleCompile!I189,FIND("F",ScheduleCompile!I189)-1)),ScheduleCompile!I189)))))))</f>
        <v>0.9</v>
      </c>
      <c r="O196" s="1">
        <f>IF(AND(ISERROR(IF(ScheduleCompile!J189="Off",0,IF(ScheduleCompile!J189="On",1,IF(ISNUMBER(ScheduleCompile!J189),ScheduleCompile!J189/1,IF(ISTEXT(ScheduleCompile!J189),IF(OR(ISNUMBER(FIND("5F",ScheduleCompile!J189)),ISNUMBER(FIND("0F",ScheduleCompile!J189)),ISNUMBER(FIND("8F",ScheduleCompile!J189)),ISNUMBER(FIND("1F",ScheduleCompile!J189)),ISNUMBER(FIND("2F",ScheduleCompile!J189)),ISNUMBER(FIND("3F",ScheduleCompile!J189)),ISNUMBER(FIND("6F",ScheduleCompile!J189)),ISNUMBER(FIND("7F",ScheduleCompile!J189)),ISNUMBER(FIND("9F",ScheduleCompile!J189)),ISNUMBER(FIND("4F",ScheduleCompile!J189))),VALUE(LEFT(ScheduleCompile!J189,FIND("F",ScheduleCompile!J189)-1)),ScheduleCompile!J189)))))),ISTEXT(ScheduleCompile!#REF!)),"ENDTABLE",IF(ISERROR(IF(ScheduleCompile!J189="Off",0,IF(ScheduleCompile!J189="On",1,IF(ISNUMBER(ScheduleCompile!J189),ScheduleCompile!J189/1,IF(ISTEXT(ScheduleCompile!J189),IF(OR(ISNUMBER(FIND("5F",ScheduleCompile!J189)),ISNUMBER(FIND("0F",ScheduleCompile!J189)),ISNUMBER(FIND("8F",ScheduleCompile!J189)),ISNUMBER(FIND("1F",ScheduleCompile!J189)),ISNUMBER(FIND("2F",ScheduleCompile!J189)),ISNUMBER(FIND("3F",ScheduleCompile!J189)),ISNUMBER(FIND("6F",ScheduleCompile!J189)),ISNUMBER(FIND("7F",ScheduleCompile!J189)),ISNUMBER(FIND("9F",ScheduleCompile!J189)),ISNUMBER(FIND("4F",ScheduleCompile!J189))),VALUE(LEFT(ScheduleCompile!J189,FIND("F",ScheduleCompile!J189)-1)),ScheduleCompile!J189)))))),"",IF(ScheduleCompile!J189="Off",0,IF(ScheduleCompile!J189="On",1,IF(ISNUMBER(ScheduleCompile!J189),ScheduleCompile!J189/1,IF(ISTEXT(ScheduleCompile!J189),IF(OR(ISNUMBER(FIND("5F",ScheduleCompile!J189)),ISNUMBER(FIND("0F",ScheduleCompile!J189)),ISNUMBER(FIND("8F",ScheduleCompile!J189)),ISNUMBER(FIND("1F",ScheduleCompile!J189)),ISNUMBER(FIND("2F",ScheduleCompile!J189)),ISNUMBER(FIND("3F",ScheduleCompile!J189)),ISNUMBER(FIND("6F",ScheduleCompile!J189)),ISNUMBER(FIND("7F",ScheduleCompile!J189)),ISNUMBER(FIND("9F",ScheduleCompile!J189)),ISNUMBER(FIND("4F",ScheduleCompile!J189))),VALUE(LEFT(ScheduleCompile!J189,FIND("F",ScheduleCompile!J189)-1)),ScheduleCompile!J189)))))))</f>
        <v>0.9</v>
      </c>
      <c r="P196" s="1">
        <f>IF(AND(ISERROR(IF(ScheduleCompile!K189="Off",0,IF(ScheduleCompile!K189="On",1,IF(ISNUMBER(ScheduleCompile!K189),ScheduleCompile!K189/1,IF(ISTEXT(ScheduleCompile!K189),IF(OR(ISNUMBER(FIND("5F",ScheduleCompile!K189)),ISNUMBER(FIND("0F",ScheduleCompile!K189)),ISNUMBER(FIND("8F",ScheduleCompile!K189)),ISNUMBER(FIND("1F",ScheduleCompile!K189)),ISNUMBER(FIND("2F",ScheduleCompile!K189)),ISNUMBER(FIND("3F",ScheduleCompile!K189)),ISNUMBER(FIND("6F",ScheduleCompile!K189)),ISNUMBER(FIND("7F",ScheduleCompile!K189)),ISNUMBER(FIND("9F",ScheduleCompile!K189)),ISNUMBER(FIND("4F",ScheduleCompile!K189))),VALUE(LEFT(ScheduleCompile!K189,FIND("F",ScheduleCompile!K189)-1)),ScheduleCompile!K189)))))),ISTEXT(ScheduleCompile!#REF!)),"ENDTABLE",IF(ISERROR(IF(ScheduleCompile!K189="Off",0,IF(ScheduleCompile!K189="On",1,IF(ISNUMBER(ScheduleCompile!K189),ScheduleCompile!K189/1,IF(ISTEXT(ScheduleCompile!K189),IF(OR(ISNUMBER(FIND("5F",ScheduleCompile!K189)),ISNUMBER(FIND("0F",ScheduleCompile!K189)),ISNUMBER(FIND("8F",ScheduleCompile!K189)),ISNUMBER(FIND("1F",ScheduleCompile!K189)),ISNUMBER(FIND("2F",ScheduleCompile!K189)),ISNUMBER(FIND("3F",ScheduleCompile!K189)),ISNUMBER(FIND("6F",ScheduleCompile!K189)),ISNUMBER(FIND("7F",ScheduleCompile!K189)),ISNUMBER(FIND("9F",ScheduleCompile!K189)),ISNUMBER(FIND("4F",ScheduleCompile!K189))),VALUE(LEFT(ScheduleCompile!K189,FIND("F",ScheduleCompile!K189)-1)),ScheduleCompile!K189)))))),"",IF(ScheduleCompile!K189="Off",0,IF(ScheduleCompile!K189="On",1,IF(ISNUMBER(ScheduleCompile!K189),ScheduleCompile!K189/1,IF(ISTEXT(ScheduleCompile!K189),IF(OR(ISNUMBER(FIND("5F",ScheduleCompile!K189)),ISNUMBER(FIND("0F",ScheduleCompile!K189)),ISNUMBER(FIND("8F",ScheduleCompile!K189)),ISNUMBER(FIND("1F",ScheduleCompile!K189)),ISNUMBER(FIND("2F",ScheduleCompile!K189)),ISNUMBER(FIND("3F",ScheduleCompile!K189)),ISNUMBER(FIND("6F",ScheduleCompile!K189)),ISNUMBER(FIND("7F",ScheduleCompile!K189)),ISNUMBER(FIND("9F",ScheduleCompile!K189)),ISNUMBER(FIND("4F",ScheduleCompile!K189))),VALUE(LEFT(ScheduleCompile!K189,FIND("F",ScheduleCompile!K189)-1)),ScheduleCompile!K189)))))))</f>
        <v>0.9</v>
      </c>
      <c r="Q196" s="1">
        <f>IF(AND(ISERROR(IF(ScheduleCompile!L189="Off",0,IF(ScheduleCompile!L189="On",1,IF(ISNUMBER(ScheduleCompile!L189),ScheduleCompile!L189/1,IF(ISTEXT(ScheduleCompile!L189),IF(OR(ISNUMBER(FIND("5F",ScheduleCompile!L189)),ISNUMBER(FIND("0F",ScheduleCompile!L189)),ISNUMBER(FIND("8F",ScheduleCompile!L189)),ISNUMBER(FIND("1F",ScheduleCompile!L189)),ISNUMBER(FIND("2F",ScheduleCompile!L189)),ISNUMBER(FIND("3F",ScheduleCompile!L189)),ISNUMBER(FIND("6F",ScheduleCompile!L189)),ISNUMBER(FIND("7F",ScheduleCompile!L189)),ISNUMBER(FIND("9F",ScheduleCompile!L189)),ISNUMBER(FIND("4F",ScheduleCompile!L189))),VALUE(LEFT(ScheduleCompile!L189,FIND("F",ScheduleCompile!L189)-1)),ScheduleCompile!L189)))))),ISTEXT(ScheduleCompile!#REF!)),"ENDTABLE",IF(ISERROR(IF(ScheduleCompile!L189="Off",0,IF(ScheduleCompile!L189="On",1,IF(ISNUMBER(ScheduleCompile!L189),ScheduleCompile!L189/1,IF(ISTEXT(ScheduleCompile!L189),IF(OR(ISNUMBER(FIND("5F",ScheduleCompile!L189)),ISNUMBER(FIND("0F",ScheduleCompile!L189)),ISNUMBER(FIND("8F",ScheduleCompile!L189)),ISNUMBER(FIND("1F",ScheduleCompile!L189)),ISNUMBER(FIND("2F",ScheduleCompile!L189)),ISNUMBER(FIND("3F",ScheduleCompile!L189)),ISNUMBER(FIND("6F",ScheduleCompile!L189)),ISNUMBER(FIND("7F",ScheduleCompile!L189)),ISNUMBER(FIND("9F",ScheduleCompile!L189)),ISNUMBER(FIND("4F",ScheduleCompile!L189))),VALUE(LEFT(ScheduleCompile!L189,FIND("F",ScheduleCompile!L189)-1)),ScheduleCompile!L189)))))),"",IF(ScheduleCompile!L189="Off",0,IF(ScheduleCompile!L189="On",1,IF(ISNUMBER(ScheduleCompile!L189),ScheduleCompile!L189/1,IF(ISTEXT(ScheduleCompile!L189),IF(OR(ISNUMBER(FIND("5F",ScheduleCompile!L189)),ISNUMBER(FIND("0F",ScheduleCompile!L189)),ISNUMBER(FIND("8F",ScheduleCompile!L189)),ISNUMBER(FIND("1F",ScheduleCompile!L189)),ISNUMBER(FIND("2F",ScheduleCompile!L189)),ISNUMBER(FIND("3F",ScheduleCompile!L189)),ISNUMBER(FIND("6F",ScheduleCompile!L189)),ISNUMBER(FIND("7F",ScheduleCompile!L189)),ISNUMBER(FIND("9F",ScheduleCompile!L189)),ISNUMBER(FIND("4F",ScheduleCompile!L189))),VALUE(LEFT(ScheduleCompile!L189,FIND("F",ScheduleCompile!L189)-1)),ScheduleCompile!L189)))))))</f>
        <v>0.9</v>
      </c>
      <c r="R196" s="1">
        <f>IF(AND(ISERROR(IF(ScheduleCompile!M189="Off",0,IF(ScheduleCompile!M189="On",1,IF(ISNUMBER(ScheduleCompile!M189),ScheduleCompile!M189/1,IF(ISTEXT(ScheduleCompile!M189),IF(OR(ISNUMBER(FIND("5F",ScheduleCompile!M189)),ISNUMBER(FIND("0F",ScheduleCompile!M189)),ISNUMBER(FIND("8F",ScheduleCompile!M189)),ISNUMBER(FIND("1F",ScheduleCompile!M189)),ISNUMBER(FIND("2F",ScheduleCompile!M189)),ISNUMBER(FIND("3F",ScheduleCompile!M189)),ISNUMBER(FIND("6F",ScheduleCompile!M189)),ISNUMBER(FIND("7F",ScheduleCompile!M189)),ISNUMBER(FIND("9F",ScheduleCompile!M189)),ISNUMBER(FIND("4F",ScheduleCompile!M189))),VALUE(LEFT(ScheduleCompile!M189,FIND("F",ScheduleCompile!M189)-1)),ScheduleCompile!M189)))))),ISTEXT(ScheduleCompile!#REF!)),"ENDTABLE",IF(ISERROR(IF(ScheduleCompile!M189="Off",0,IF(ScheduleCompile!M189="On",1,IF(ISNUMBER(ScheduleCompile!M189),ScheduleCompile!M189/1,IF(ISTEXT(ScheduleCompile!M189),IF(OR(ISNUMBER(FIND("5F",ScheduleCompile!M189)),ISNUMBER(FIND("0F",ScheduleCompile!M189)),ISNUMBER(FIND("8F",ScheduleCompile!M189)),ISNUMBER(FIND("1F",ScheduleCompile!M189)),ISNUMBER(FIND("2F",ScheduleCompile!M189)),ISNUMBER(FIND("3F",ScheduleCompile!M189)),ISNUMBER(FIND("6F",ScheduleCompile!M189)),ISNUMBER(FIND("7F",ScheduleCompile!M189)),ISNUMBER(FIND("9F",ScheduleCompile!M189)),ISNUMBER(FIND("4F",ScheduleCompile!M189))),VALUE(LEFT(ScheduleCompile!M189,FIND("F",ScheduleCompile!M189)-1)),ScheduleCompile!M189)))))),"",IF(ScheduleCompile!M189="Off",0,IF(ScheduleCompile!M189="On",1,IF(ISNUMBER(ScheduleCompile!M189),ScheduleCompile!M189/1,IF(ISTEXT(ScheduleCompile!M189),IF(OR(ISNUMBER(FIND("5F",ScheduleCompile!M189)),ISNUMBER(FIND("0F",ScheduleCompile!M189)),ISNUMBER(FIND("8F",ScheduleCompile!M189)),ISNUMBER(FIND("1F",ScheduleCompile!M189)),ISNUMBER(FIND("2F",ScheduleCompile!M189)),ISNUMBER(FIND("3F",ScheduleCompile!M189)),ISNUMBER(FIND("6F",ScheduleCompile!M189)),ISNUMBER(FIND("7F",ScheduleCompile!M189)),ISNUMBER(FIND("9F",ScheduleCompile!M189)),ISNUMBER(FIND("4F",ScheduleCompile!M189))),VALUE(LEFT(ScheduleCompile!M189,FIND("F",ScheduleCompile!M189)-1)),ScheduleCompile!M189)))))))</f>
        <v>0.9</v>
      </c>
      <c r="S196" s="1">
        <f>IF(AND(ISERROR(IF(ScheduleCompile!N189="Off",0,IF(ScheduleCompile!N189="On",1,IF(ISNUMBER(ScheduleCompile!N189),ScheduleCompile!N189/1,IF(ISTEXT(ScheduleCompile!N189),IF(OR(ISNUMBER(FIND("5F",ScheduleCompile!N189)),ISNUMBER(FIND("0F",ScheduleCompile!N189)),ISNUMBER(FIND("8F",ScheduleCompile!N189)),ISNUMBER(FIND("1F",ScheduleCompile!N189)),ISNUMBER(FIND("2F",ScheduleCompile!N189)),ISNUMBER(FIND("3F",ScheduleCompile!N189)),ISNUMBER(FIND("6F",ScheduleCompile!N189)),ISNUMBER(FIND("7F",ScheduleCompile!N189)),ISNUMBER(FIND("9F",ScheduleCompile!N189)),ISNUMBER(FIND("4F",ScheduleCompile!N189))),VALUE(LEFT(ScheduleCompile!N189,FIND("F",ScheduleCompile!N189)-1)),ScheduleCompile!N189)))))),ISTEXT(ScheduleCompile!#REF!)),"ENDTABLE",IF(ISERROR(IF(ScheduleCompile!N189="Off",0,IF(ScheduleCompile!N189="On",1,IF(ISNUMBER(ScheduleCompile!N189),ScheduleCompile!N189/1,IF(ISTEXT(ScheduleCompile!N189),IF(OR(ISNUMBER(FIND("5F",ScheduleCompile!N189)),ISNUMBER(FIND("0F",ScheduleCompile!N189)),ISNUMBER(FIND("8F",ScheduleCompile!N189)),ISNUMBER(FIND("1F",ScheduleCompile!N189)),ISNUMBER(FIND("2F",ScheduleCompile!N189)),ISNUMBER(FIND("3F",ScheduleCompile!N189)),ISNUMBER(FIND("6F",ScheduleCompile!N189)),ISNUMBER(FIND("7F",ScheduleCompile!N189)),ISNUMBER(FIND("9F",ScheduleCompile!N189)),ISNUMBER(FIND("4F",ScheduleCompile!N189))),VALUE(LEFT(ScheduleCompile!N189,FIND("F",ScheduleCompile!N189)-1)),ScheduleCompile!N189)))))),"",IF(ScheduleCompile!N189="Off",0,IF(ScheduleCompile!N189="On",1,IF(ISNUMBER(ScheduleCompile!N189),ScheduleCompile!N189/1,IF(ISTEXT(ScheduleCompile!N189),IF(OR(ISNUMBER(FIND("5F",ScheduleCompile!N189)),ISNUMBER(FIND("0F",ScheduleCompile!N189)),ISNUMBER(FIND("8F",ScheduleCompile!N189)),ISNUMBER(FIND("1F",ScheduleCompile!N189)),ISNUMBER(FIND("2F",ScheduleCompile!N189)),ISNUMBER(FIND("3F",ScheduleCompile!N189)),ISNUMBER(FIND("6F",ScheduleCompile!N189)),ISNUMBER(FIND("7F",ScheduleCompile!N189)),ISNUMBER(FIND("9F",ScheduleCompile!N189)),ISNUMBER(FIND("4F",ScheduleCompile!N189))),VALUE(LEFT(ScheduleCompile!N189,FIND("F",ScheduleCompile!N189)-1)),ScheduleCompile!N189)))))))</f>
        <v>0.9</v>
      </c>
      <c r="T196" s="1">
        <f>IF(AND(ISERROR(IF(ScheduleCompile!O189="Off",0,IF(ScheduleCompile!O189="On",1,IF(ISNUMBER(ScheduleCompile!O189),ScheduleCompile!O189/1,IF(ISTEXT(ScheduleCompile!O189),IF(OR(ISNUMBER(FIND("5F",ScheduleCompile!O189)),ISNUMBER(FIND("0F",ScheduleCompile!O189)),ISNUMBER(FIND("8F",ScheduleCompile!O189)),ISNUMBER(FIND("1F",ScheduleCompile!O189)),ISNUMBER(FIND("2F",ScheduleCompile!O189)),ISNUMBER(FIND("3F",ScheduleCompile!O189)),ISNUMBER(FIND("6F",ScheduleCompile!O189)),ISNUMBER(FIND("7F",ScheduleCompile!O189)),ISNUMBER(FIND("9F",ScheduleCompile!O189)),ISNUMBER(FIND("4F",ScheduleCompile!O189))),VALUE(LEFT(ScheduleCompile!O189,FIND("F",ScheduleCompile!O189)-1)),ScheduleCompile!O189)))))),ISTEXT(ScheduleCompile!#REF!)),"ENDTABLE",IF(ISERROR(IF(ScheduleCompile!O189="Off",0,IF(ScheduleCompile!O189="On",1,IF(ISNUMBER(ScheduleCompile!O189),ScheduleCompile!O189/1,IF(ISTEXT(ScheduleCompile!O189),IF(OR(ISNUMBER(FIND("5F",ScheduleCompile!O189)),ISNUMBER(FIND("0F",ScheduleCompile!O189)),ISNUMBER(FIND("8F",ScheduleCompile!O189)),ISNUMBER(FIND("1F",ScheduleCompile!O189)),ISNUMBER(FIND("2F",ScheduleCompile!O189)),ISNUMBER(FIND("3F",ScheduleCompile!O189)),ISNUMBER(FIND("6F",ScheduleCompile!O189)),ISNUMBER(FIND("7F",ScheduleCompile!O189)),ISNUMBER(FIND("9F",ScheduleCompile!O189)),ISNUMBER(FIND("4F",ScheduleCompile!O189))),VALUE(LEFT(ScheduleCompile!O189,FIND("F",ScheduleCompile!O189)-1)),ScheduleCompile!O189)))))),"",IF(ScheduleCompile!O189="Off",0,IF(ScheduleCompile!O189="On",1,IF(ISNUMBER(ScheduleCompile!O189),ScheduleCompile!O189/1,IF(ISTEXT(ScheduleCompile!O189),IF(OR(ISNUMBER(FIND("5F",ScheduleCompile!O189)),ISNUMBER(FIND("0F",ScheduleCompile!O189)),ISNUMBER(FIND("8F",ScheduleCompile!O189)),ISNUMBER(FIND("1F",ScheduleCompile!O189)),ISNUMBER(FIND("2F",ScheduleCompile!O189)),ISNUMBER(FIND("3F",ScheduleCompile!O189)),ISNUMBER(FIND("6F",ScheduleCompile!O189)),ISNUMBER(FIND("7F",ScheduleCompile!O189)),ISNUMBER(FIND("9F",ScheduleCompile!O189)),ISNUMBER(FIND("4F",ScheduleCompile!O189))),VALUE(LEFT(ScheduleCompile!O189,FIND("F",ScheduleCompile!O189)-1)),ScheduleCompile!O189)))))))</f>
        <v>0.9</v>
      </c>
      <c r="U196" s="1">
        <f>IF(AND(ISERROR(IF(ScheduleCompile!P189="Off",0,IF(ScheduleCompile!P189="On",1,IF(ISNUMBER(ScheduleCompile!P189),ScheduleCompile!P189/1,IF(ISTEXT(ScheduleCompile!P189),IF(OR(ISNUMBER(FIND("5F",ScheduleCompile!P189)),ISNUMBER(FIND("0F",ScheduleCompile!P189)),ISNUMBER(FIND("8F",ScheduleCompile!P189)),ISNUMBER(FIND("1F",ScheduleCompile!P189)),ISNUMBER(FIND("2F",ScheduleCompile!P189)),ISNUMBER(FIND("3F",ScheduleCompile!P189)),ISNUMBER(FIND("6F",ScheduleCompile!P189)),ISNUMBER(FIND("7F",ScheduleCompile!P189)),ISNUMBER(FIND("9F",ScheduleCompile!P189)),ISNUMBER(FIND("4F",ScheduleCompile!P189))),VALUE(LEFT(ScheduleCompile!P189,FIND("F",ScheduleCompile!P189)-1)),ScheduleCompile!P189)))))),ISTEXT(ScheduleCompile!#REF!)),"ENDTABLE",IF(ISERROR(IF(ScheduleCompile!P189="Off",0,IF(ScheduleCompile!P189="On",1,IF(ISNUMBER(ScheduleCompile!P189),ScheduleCompile!P189/1,IF(ISTEXT(ScheduleCompile!P189),IF(OR(ISNUMBER(FIND("5F",ScheduleCompile!P189)),ISNUMBER(FIND("0F",ScheduleCompile!P189)),ISNUMBER(FIND("8F",ScheduleCompile!P189)),ISNUMBER(FIND("1F",ScheduleCompile!P189)),ISNUMBER(FIND("2F",ScheduleCompile!P189)),ISNUMBER(FIND("3F",ScheduleCompile!P189)),ISNUMBER(FIND("6F",ScheduleCompile!P189)),ISNUMBER(FIND("7F",ScheduleCompile!P189)),ISNUMBER(FIND("9F",ScheduleCompile!P189)),ISNUMBER(FIND("4F",ScheduleCompile!P189))),VALUE(LEFT(ScheduleCompile!P189,FIND("F",ScheduleCompile!P189)-1)),ScheduleCompile!P189)))))),"",IF(ScheduleCompile!P189="Off",0,IF(ScheduleCompile!P189="On",1,IF(ISNUMBER(ScheduleCompile!P189),ScheduleCompile!P189/1,IF(ISTEXT(ScheduleCompile!P189),IF(OR(ISNUMBER(FIND("5F",ScheduleCompile!P189)),ISNUMBER(FIND("0F",ScheduleCompile!P189)),ISNUMBER(FIND("8F",ScheduleCompile!P189)),ISNUMBER(FIND("1F",ScheduleCompile!P189)),ISNUMBER(FIND("2F",ScheduleCompile!P189)),ISNUMBER(FIND("3F",ScheduleCompile!P189)),ISNUMBER(FIND("6F",ScheduleCompile!P189)),ISNUMBER(FIND("7F",ScheduleCompile!P189)),ISNUMBER(FIND("9F",ScheduleCompile!P189)),ISNUMBER(FIND("4F",ScheduleCompile!P189))),VALUE(LEFT(ScheduleCompile!P189,FIND("F",ScheduleCompile!P189)-1)),ScheduleCompile!P189)))))))</f>
        <v>0.9</v>
      </c>
      <c r="V196" s="1">
        <f>IF(AND(ISERROR(IF(ScheduleCompile!Q189="Off",0,IF(ScheduleCompile!Q189="On",1,IF(ISNUMBER(ScheduleCompile!Q189),ScheduleCompile!Q189/1,IF(ISTEXT(ScheduleCompile!Q189),IF(OR(ISNUMBER(FIND("5F",ScheduleCompile!Q189)),ISNUMBER(FIND("0F",ScheduleCompile!Q189)),ISNUMBER(FIND("8F",ScheduleCompile!Q189)),ISNUMBER(FIND("1F",ScheduleCompile!Q189)),ISNUMBER(FIND("2F",ScheduleCompile!Q189)),ISNUMBER(FIND("3F",ScheduleCompile!Q189)),ISNUMBER(FIND("6F",ScheduleCompile!Q189)),ISNUMBER(FIND("7F",ScheduleCompile!Q189)),ISNUMBER(FIND("9F",ScheduleCompile!Q189)),ISNUMBER(FIND("4F",ScheduleCompile!Q189))),VALUE(LEFT(ScheduleCompile!Q189,FIND("F",ScheduleCompile!Q189)-1)),ScheduleCompile!Q189)))))),ISTEXT(ScheduleCompile!#REF!)),"ENDTABLE",IF(ISERROR(IF(ScheduleCompile!Q189="Off",0,IF(ScheduleCompile!Q189="On",1,IF(ISNUMBER(ScheduleCompile!Q189),ScheduleCompile!Q189/1,IF(ISTEXT(ScheduleCompile!Q189),IF(OR(ISNUMBER(FIND("5F",ScheduleCompile!Q189)),ISNUMBER(FIND("0F",ScheduleCompile!Q189)),ISNUMBER(FIND("8F",ScheduleCompile!Q189)),ISNUMBER(FIND("1F",ScheduleCompile!Q189)),ISNUMBER(FIND("2F",ScheduleCompile!Q189)),ISNUMBER(FIND("3F",ScheduleCompile!Q189)),ISNUMBER(FIND("6F",ScheduleCompile!Q189)),ISNUMBER(FIND("7F",ScheduleCompile!Q189)),ISNUMBER(FIND("9F",ScheduleCompile!Q189)),ISNUMBER(FIND("4F",ScheduleCompile!Q189))),VALUE(LEFT(ScheduleCompile!Q189,FIND("F",ScheduleCompile!Q189)-1)),ScheduleCompile!Q189)))))),"",IF(ScheduleCompile!Q189="Off",0,IF(ScheduleCompile!Q189="On",1,IF(ISNUMBER(ScheduleCompile!Q189),ScheduleCompile!Q189/1,IF(ISTEXT(ScheduleCompile!Q189),IF(OR(ISNUMBER(FIND("5F",ScheduleCompile!Q189)),ISNUMBER(FIND("0F",ScheduleCompile!Q189)),ISNUMBER(FIND("8F",ScheduleCompile!Q189)),ISNUMBER(FIND("1F",ScheduleCompile!Q189)),ISNUMBER(FIND("2F",ScheduleCompile!Q189)),ISNUMBER(FIND("3F",ScheduleCompile!Q189)),ISNUMBER(FIND("6F",ScheduleCompile!Q189)),ISNUMBER(FIND("7F",ScheduleCompile!Q189)),ISNUMBER(FIND("9F",ScheduleCompile!Q189)),ISNUMBER(FIND("4F",ScheduleCompile!Q189))),VALUE(LEFT(ScheduleCompile!Q189,FIND("F",ScheduleCompile!Q189)-1)),ScheduleCompile!Q189)))))))</f>
        <v>0.9</v>
      </c>
      <c r="W196" s="1">
        <f>IF(AND(ISERROR(IF(ScheduleCompile!R189="Off",0,IF(ScheduleCompile!R189="On",1,IF(ISNUMBER(ScheduleCompile!R189),ScheduleCompile!R189/1,IF(ISTEXT(ScheduleCompile!R189),IF(OR(ISNUMBER(FIND("5F",ScheduleCompile!R189)),ISNUMBER(FIND("0F",ScheduleCompile!R189)),ISNUMBER(FIND("8F",ScheduleCompile!R189)),ISNUMBER(FIND("1F",ScheduleCompile!R189)),ISNUMBER(FIND("2F",ScheduleCompile!R189)),ISNUMBER(FIND("3F",ScheduleCompile!R189)),ISNUMBER(FIND("6F",ScheduleCompile!R189)),ISNUMBER(FIND("7F",ScheduleCompile!R189)),ISNUMBER(FIND("9F",ScheduleCompile!R189)),ISNUMBER(FIND("4F",ScheduleCompile!R189))),VALUE(LEFT(ScheduleCompile!R189,FIND("F",ScheduleCompile!R189)-1)),ScheduleCompile!R189)))))),ISTEXT(ScheduleCompile!#REF!)),"ENDTABLE",IF(ISERROR(IF(ScheduleCompile!R189="Off",0,IF(ScheduleCompile!R189="On",1,IF(ISNUMBER(ScheduleCompile!R189),ScheduleCompile!R189/1,IF(ISTEXT(ScheduleCompile!R189),IF(OR(ISNUMBER(FIND("5F",ScheduleCompile!R189)),ISNUMBER(FIND("0F",ScheduleCompile!R189)),ISNUMBER(FIND("8F",ScheduleCompile!R189)),ISNUMBER(FIND("1F",ScheduleCompile!R189)),ISNUMBER(FIND("2F",ScheduleCompile!R189)),ISNUMBER(FIND("3F",ScheduleCompile!R189)),ISNUMBER(FIND("6F",ScheduleCompile!R189)),ISNUMBER(FIND("7F",ScheduleCompile!R189)),ISNUMBER(FIND("9F",ScheduleCompile!R189)),ISNUMBER(FIND("4F",ScheduleCompile!R189))),VALUE(LEFT(ScheduleCompile!R189,FIND("F",ScheduleCompile!R189)-1)),ScheduleCompile!R189)))))),"",IF(ScheduleCompile!R189="Off",0,IF(ScheduleCompile!R189="On",1,IF(ISNUMBER(ScheduleCompile!R189),ScheduleCompile!R189/1,IF(ISTEXT(ScheduleCompile!R189),IF(OR(ISNUMBER(FIND("5F",ScheduleCompile!R189)),ISNUMBER(FIND("0F",ScheduleCompile!R189)),ISNUMBER(FIND("8F",ScheduleCompile!R189)),ISNUMBER(FIND("1F",ScheduleCompile!R189)),ISNUMBER(FIND("2F",ScheduleCompile!R189)),ISNUMBER(FIND("3F",ScheduleCompile!R189)),ISNUMBER(FIND("6F",ScheduleCompile!R189)),ISNUMBER(FIND("7F",ScheduleCompile!R189)),ISNUMBER(FIND("9F",ScheduleCompile!R189)),ISNUMBER(FIND("4F",ScheduleCompile!R189))),VALUE(LEFT(ScheduleCompile!R189,FIND("F",ScheduleCompile!R189)-1)),ScheduleCompile!R189)))))))</f>
        <v>0.9</v>
      </c>
      <c r="X196" s="1">
        <f>IF(AND(ISERROR(IF(ScheduleCompile!S189="Off",0,IF(ScheduleCompile!S189="On",1,IF(ISNUMBER(ScheduleCompile!S189),ScheduleCompile!S189/1,IF(ISTEXT(ScheduleCompile!S189),IF(OR(ISNUMBER(FIND("5F",ScheduleCompile!S189)),ISNUMBER(FIND("0F",ScheduleCompile!S189)),ISNUMBER(FIND("8F",ScheduleCompile!S189)),ISNUMBER(FIND("1F",ScheduleCompile!S189)),ISNUMBER(FIND("2F",ScheduleCompile!S189)),ISNUMBER(FIND("3F",ScheduleCompile!S189)),ISNUMBER(FIND("6F",ScheduleCompile!S189)),ISNUMBER(FIND("7F",ScheduleCompile!S189)),ISNUMBER(FIND("9F",ScheduleCompile!S189)),ISNUMBER(FIND("4F",ScheduleCompile!S189))),VALUE(LEFT(ScheduleCompile!S189,FIND("F",ScheduleCompile!S189)-1)),ScheduleCompile!S189)))))),ISTEXT(ScheduleCompile!#REF!)),"ENDTABLE",IF(ISERROR(IF(ScheduleCompile!S189="Off",0,IF(ScheduleCompile!S189="On",1,IF(ISNUMBER(ScheduleCompile!S189),ScheduleCompile!S189/1,IF(ISTEXT(ScheduleCompile!S189),IF(OR(ISNUMBER(FIND("5F",ScheduleCompile!S189)),ISNUMBER(FIND("0F",ScheduleCompile!S189)),ISNUMBER(FIND("8F",ScheduleCompile!S189)),ISNUMBER(FIND("1F",ScheduleCompile!S189)),ISNUMBER(FIND("2F",ScheduleCompile!S189)),ISNUMBER(FIND("3F",ScheduleCompile!S189)),ISNUMBER(FIND("6F",ScheduleCompile!S189)),ISNUMBER(FIND("7F",ScheduleCompile!S189)),ISNUMBER(FIND("9F",ScheduleCompile!S189)),ISNUMBER(FIND("4F",ScheduleCompile!S189))),VALUE(LEFT(ScheduleCompile!S189,FIND("F",ScheduleCompile!S189)-1)),ScheduleCompile!S189)))))),"",IF(ScheduleCompile!S189="Off",0,IF(ScheduleCompile!S189="On",1,IF(ISNUMBER(ScheduleCompile!S189),ScheduleCompile!S189/1,IF(ISTEXT(ScheduleCompile!S189),IF(OR(ISNUMBER(FIND("5F",ScheduleCompile!S189)),ISNUMBER(FIND("0F",ScheduleCompile!S189)),ISNUMBER(FIND("8F",ScheduleCompile!S189)),ISNUMBER(FIND("1F",ScheduleCompile!S189)),ISNUMBER(FIND("2F",ScheduleCompile!S189)),ISNUMBER(FIND("3F",ScheduleCompile!S189)),ISNUMBER(FIND("6F",ScheduleCompile!S189)),ISNUMBER(FIND("7F",ScheduleCompile!S189)),ISNUMBER(FIND("9F",ScheduleCompile!S189)),ISNUMBER(FIND("4F",ScheduleCompile!S189))),VALUE(LEFT(ScheduleCompile!S189,FIND("F",ScheduleCompile!S189)-1)),ScheduleCompile!S189)))))))</f>
        <v>0.9</v>
      </c>
      <c r="Y196" s="1">
        <f>IF(AND(ISERROR(IF(ScheduleCompile!T189="Off",0,IF(ScheduleCompile!T189="On",1,IF(ISNUMBER(ScheduleCompile!T189),ScheduleCompile!T189/1,IF(ISTEXT(ScheduleCompile!T189),IF(OR(ISNUMBER(FIND("5F",ScheduleCompile!T189)),ISNUMBER(FIND("0F",ScheduleCompile!T189)),ISNUMBER(FIND("8F",ScheduleCompile!T189)),ISNUMBER(FIND("1F",ScheduleCompile!T189)),ISNUMBER(FIND("2F",ScheduleCompile!T189)),ISNUMBER(FIND("3F",ScheduleCompile!T189)),ISNUMBER(FIND("6F",ScheduleCompile!T189)),ISNUMBER(FIND("7F",ScheduleCompile!T189)),ISNUMBER(FIND("9F",ScheduleCompile!T189)),ISNUMBER(FIND("4F",ScheduleCompile!T189))),VALUE(LEFT(ScheduleCompile!T189,FIND("F",ScheduleCompile!T189)-1)),ScheduleCompile!T189)))))),ISTEXT(ScheduleCompile!#REF!)),"ENDTABLE",IF(ISERROR(IF(ScheduleCompile!T189="Off",0,IF(ScheduleCompile!T189="On",1,IF(ISNUMBER(ScheduleCompile!T189),ScheduleCompile!T189/1,IF(ISTEXT(ScheduleCompile!T189),IF(OR(ISNUMBER(FIND("5F",ScheduleCompile!T189)),ISNUMBER(FIND("0F",ScheduleCompile!T189)),ISNUMBER(FIND("8F",ScheduleCompile!T189)),ISNUMBER(FIND("1F",ScheduleCompile!T189)),ISNUMBER(FIND("2F",ScheduleCompile!T189)),ISNUMBER(FIND("3F",ScheduleCompile!T189)),ISNUMBER(FIND("6F",ScheduleCompile!T189)),ISNUMBER(FIND("7F",ScheduleCompile!T189)),ISNUMBER(FIND("9F",ScheduleCompile!T189)),ISNUMBER(FIND("4F",ScheduleCompile!T189))),VALUE(LEFT(ScheduleCompile!T189,FIND("F",ScheduleCompile!T189)-1)),ScheduleCompile!T189)))))),"",IF(ScheduleCompile!T189="Off",0,IF(ScheduleCompile!T189="On",1,IF(ISNUMBER(ScheduleCompile!T189),ScheduleCompile!T189/1,IF(ISTEXT(ScheduleCompile!T189),IF(OR(ISNUMBER(FIND("5F",ScheduleCompile!T189)),ISNUMBER(FIND("0F",ScheduleCompile!T189)),ISNUMBER(FIND("8F",ScheduleCompile!T189)),ISNUMBER(FIND("1F",ScheduleCompile!T189)),ISNUMBER(FIND("2F",ScheduleCompile!T189)),ISNUMBER(FIND("3F",ScheduleCompile!T189)),ISNUMBER(FIND("6F",ScheduleCompile!T189)),ISNUMBER(FIND("7F",ScheduleCompile!T189)),ISNUMBER(FIND("9F",ScheduleCompile!T189)),ISNUMBER(FIND("4F",ScheduleCompile!T189))),VALUE(LEFT(ScheduleCompile!T189,FIND("F",ScheduleCompile!T189)-1)),ScheduleCompile!T189)))))))</f>
        <v>0.9</v>
      </c>
      <c r="Z196" s="1">
        <f>IF(AND(ISERROR(IF(ScheduleCompile!U189="Off",0,IF(ScheduleCompile!U189="On",1,IF(ISNUMBER(ScheduleCompile!U189),ScheduleCompile!U189/1,IF(ISTEXT(ScheduleCompile!U189),IF(OR(ISNUMBER(FIND("5F",ScheduleCompile!U189)),ISNUMBER(FIND("0F",ScheduleCompile!U189)),ISNUMBER(FIND("8F",ScheduleCompile!U189)),ISNUMBER(FIND("1F",ScheduleCompile!U189)),ISNUMBER(FIND("2F",ScheduleCompile!U189)),ISNUMBER(FIND("3F",ScheduleCompile!U189)),ISNUMBER(FIND("6F",ScheduleCompile!U189)),ISNUMBER(FIND("7F",ScheduleCompile!U189)),ISNUMBER(FIND("9F",ScheduleCompile!U189)),ISNUMBER(FIND("4F",ScheduleCompile!U189))),VALUE(LEFT(ScheduleCompile!U189,FIND("F",ScheduleCompile!U189)-1)),ScheduleCompile!U189)))))),ISTEXT(ScheduleCompile!#REF!)),"ENDTABLE",IF(ISERROR(IF(ScheduleCompile!U189="Off",0,IF(ScheduleCompile!U189="On",1,IF(ISNUMBER(ScheduleCompile!U189),ScheduleCompile!U189/1,IF(ISTEXT(ScheduleCompile!U189),IF(OR(ISNUMBER(FIND("5F",ScheduleCompile!U189)),ISNUMBER(FIND("0F",ScheduleCompile!U189)),ISNUMBER(FIND("8F",ScheduleCompile!U189)),ISNUMBER(FIND("1F",ScheduleCompile!U189)),ISNUMBER(FIND("2F",ScheduleCompile!U189)),ISNUMBER(FIND("3F",ScheduleCompile!U189)),ISNUMBER(FIND("6F",ScheduleCompile!U189)),ISNUMBER(FIND("7F",ScheduleCompile!U189)),ISNUMBER(FIND("9F",ScheduleCompile!U189)),ISNUMBER(FIND("4F",ScheduleCompile!U189))),VALUE(LEFT(ScheduleCompile!U189,FIND("F",ScheduleCompile!U189)-1)),ScheduleCompile!U189)))))),"",IF(ScheduleCompile!U189="Off",0,IF(ScheduleCompile!U189="On",1,IF(ISNUMBER(ScheduleCompile!U189),ScheduleCompile!U189/1,IF(ISTEXT(ScheduleCompile!U189),IF(OR(ISNUMBER(FIND("5F",ScheduleCompile!U189)),ISNUMBER(FIND("0F",ScheduleCompile!U189)),ISNUMBER(FIND("8F",ScheduleCompile!U189)),ISNUMBER(FIND("1F",ScheduleCompile!U189)),ISNUMBER(FIND("2F",ScheduleCompile!U189)),ISNUMBER(FIND("3F",ScheduleCompile!U189)),ISNUMBER(FIND("6F",ScheduleCompile!U189)),ISNUMBER(FIND("7F",ScheduleCompile!U189)),ISNUMBER(FIND("9F",ScheduleCompile!U189)),ISNUMBER(FIND("4F",ScheduleCompile!U189))),VALUE(LEFT(ScheduleCompile!U189,FIND("F",ScheduleCompile!U189)-1)),ScheduleCompile!U189)))))))</f>
        <v>0.9</v>
      </c>
      <c r="AA196" s="1">
        <f>IF(AND(ISERROR(IF(ScheduleCompile!V189="Off",0,IF(ScheduleCompile!V189="On",1,IF(ISNUMBER(ScheduleCompile!V189),ScheduleCompile!V189/1,IF(ISTEXT(ScheduleCompile!V189),IF(OR(ISNUMBER(FIND("5F",ScheduleCompile!V189)),ISNUMBER(FIND("0F",ScheduleCompile!V189)),ISNUMBER(FIND("8F",ScheduleCompile!V189)),ISNUMBER(FIND("1F",ScheduleCompile!V189)),ISNUMBER(FIND("2F",ScheduleCompile!V189)),ISNUMBER(FIND("3F",ScheduleCompile!V189)),ISNUMBER(FIND("6F",ScheduleCompile!V189)),ISNUMBER(FIND("7F",ScheduleCompile!V189)),ISNUMBER(FIND("9F",ScheduleCompile!V189)),ISNUMBER(FIND("4F",ScheduleCompile!V189))),VALUE(LEFT(ScheduleCompile!V189,FIND("F",ScheduleCompile!V189)-1)),ScheduleCompile!V189)))))),ISTEXT(ScheduleCompile!#REF!)),"ENDTABLE",IF(ISERROR(IF(ScheduleCompile!V189="Off",0,IF(ScheduleCompile!V189="On",1,IF(ISNUMBER(ScheduleCompile!V189),ScheduleCompile!V189/1,IF(ISTEXT(ScheduleCompile!V189),IF(OR(ISNUMBER(FIND("5F",ScheduleCompile!V189)),ISNUMBER(FIND("0F",ScheduleCompile!V189)),ISNUMBER(FIND("8F",ScheduleCompile!V189)),ISNUMBER(FIND("1F",ScheduleCompile!V189)),ISNUMBER(FIND("2F",ScheduleCompile!V189)),ISNUMBER(FIND("3F",ScheduleCompile!V189)),ISNUMBER(FIND("6F",ScheduleCompile!V189)),ISNUMBER(FIND("7F",ScheduleCompile!V189)),ISNUMBER(FIND("9F",ScheduleCompile!V189)),ISNUMBER(FIND("4F",ScheduleCompile!V189))),VALUE(LEFT(ScheduleCompile!V189,FIND("F",ScheduleCompile!V189)-1)),ScheduleCompile!V189)))))),"",IF(ScheduleCompile!V189="Off",0,IF(ScheduleCompile!V189="On",1,IF(ISNUMBER(ScheduleCompile!V189),ScheduleCompile!V189/1,IF(ISTEXT(ScheduleCompile!V189),IF(OR(ISNUMBER(FIND("5F",ScheduleCompile!V189)),ISNUMBER(FIND("0F",ScheduleCompile!V189)),ISNUMBER(FIND("8F",ScheduleCompile!V189)),ISNUMBER(FIND("1F",ScheduleCompile!V189)),ISNUMBER(FIND("2F",ScheduleCompile!V189)),ISNUMBER(FIND("3F",ScheduleCompile!V189)),ISNUMBER(FIND("6F",ScheduleCompile!V189)),ISNUMBER(FIND("7F",ScheduleCompile!V189)),ISNUMBER(FIND("9F",ScheduleCompile!V189)),ISNUMBER(FIND("4F",ScheduleCompile!V189))),VALUE(LEFT(ScheduleCompile!V189,FIND("F",ScheduleCompile!V189)-1)),ScheduleCompile!V189)))))))</f>
        <v>0.9</v>
      </c>
      <c r="AB196" s="1">
        <f>IF(AND(ISERROR(IF(ScheduleCompile!W189="Off",0,IF(ScheduleCompile!W189="On",1,IF(ISNUMBER(ScheduleCompile!W189),ScheduleCompile!W189/1,IF(ISTEXT(ScheduleCompile!W189),IF(OR(ISNUMBER(FIND("5F",ScheduleCompile!W189)),ISNUMBER(FIND("0F",ScheduleCompile!W189)),ISNUMBER(FIND("8F",ScheduleCompile!W189)),ISNUMBER(FIND("1F",ScheduleCompile!W189)),ISNUMBER(FIND("2F",ScheduleCompile!W189)),ISNUMBER(FIND("3F",ScheduleCompile!W189)),ISNUMBER(FIND("6F",ScheduleCompile!W189)),ISNUMBER(FIND("7F",ScheduleCompile!W189)),ISNUMBER(FIND("9F",ScheduleCompile!W189)),ISNUMBER(FIND("4F",ScheduleCompile!W189))),VALUE(LEFT(ScheduleCompile!W189,FIND("F",ScheduleCompile!W189)-1)),ScheduleCompile!W189)))))),ISTEXT(ScheduleCompile!#REF!)),"ENDTABLE",IF(ISERROR(IF(ScheduleCompile!W189="Off",0,IF(ScheduleCompile!W189="On",1,IF(ISNUMBER(ScheduleCompile!W189),ScheduleCompile!W189/1,IF(ISTEXT(ScheduleCompile!W189),IF(OR(ISNUMBER(FIND("5F",ScheduleCompile!W189)),ISNUMBER(FIND("0F",ScheduleCompile!W189)),ISNUMBER(FIND("8F",ScheduleCompile!W189)),ISNUMBER(FIND("1F",ScheduleCompile!W189)),ISNUMBER(FIND("2F",ScheduleCompile!W189)),ISNUMBER(FIND("3F",ScheduleCompile!W189)),ISNUMBER(FIND("6F",ScheduleCompile!W189)),ISNUMBER(FIND("7F",ScheduleCompile!W189)),ISNUMBER(FIND("9F",ScheduleCompile!W189)),ISNUMBER(FIND("4F",ScheduleCompile!W189))),VALUE(LEFT(ScheduleCompile!W189,FIND("F",ScheduleCompile!W189)-1)),ScheduleCompile!W189)))))),"",IF(ScheduleCompile!W189="Off",0,IF(ScheduleCompile!W189="On",1,IF(ISNUMBER(ScheduleCompile!W189),ScheduleCompile!W189/1,IF(ISTEXT(ScheduleCompile!W189),IF(OR(ISNUMBER(FIND("5F",ScheduleCompile!W189)),ISNUMBER(FIND("0F",ScheduleCompile!W189)),ISNUMBER(FIND("8F",ScheduleCompile!W189)),ISNUMBER(FIND("1F",ScheduleCompile!W189)),ISNUMBER(FIND("2F",ScheduleCompile!W189)),ISNUMBER(FIND("3F",ScheduleCompile!W189)),ISNUMBER(FIND("6F",ScheduleCompile!W189)),ISNUMBER(FIND("7F",ScheduleCompile!W189)),ISNUMBER(FIND("9F",ScheduleCompile!W189)),ISNUMBER(FIND("4F",ScheduleCompile!W189))),VALUE(LEFT(ScheduleCompile!W189,FIND("F",ScheduleCompile!W189)-1)),ScheduleCompile!W189)))))))</f>
        <v>0.9</v>
      </c>
      <c r="AC196" s="1">
        <f>IF(AND(ISERROR(IF(ScheduleCompile!X189="Off",0,IF(ScheduleCompile!X189="On",1,IF(ISNUMBER(ScheduleCompile!X189),ScheduleCompile!X189/1,IF(ISTEXT(ScheduleCompile!X189),IF(OR(ISNUMBER(FIND("5F",ScheduleCompile!X189)),ISNUMBER(FIND("0F",ScheduleCompile!X189)),ISNUMBER(FIND("8F",ScheduleCompile!X189)),ISNUMBER(FIND("1F",ScheduleCompile!X189)),ISNUMBER(FIND("2F",ScheduleCompile!X189)),ISNUMBER(FIND("3F",ScheduleCompile!X189)),ISNUMBER(FIND("6F",ScheduleCompile!X189)),ISNUMBER(FIND("7F",ScheduleCompile!X189)),ISNUMBER(FIND("9F",ScheduleCompile!X189)),ISNUMBER(FIND("4F",ScheduleCompile!X189))),VALUE(LEFT(ScheduleCompile!X189,FIND("F",ScheduleCompile!X189)-1)),ScheduleCompile!X189)))))),ISTEXT(ScheduleCompile!#REF!)),"ENDTABLE",IF(ISERROR(IF(ScheduleCompile!X189="Off",0,IF(ScheduleCompile!X189="On",1,IF(ISNUMBER(ScheduleCompile!X189),ScheduleCompile!X189/1,IF(ISTEXT(ScheduleCompile!X189),IF(OR(ISNUMBER(FIND("5F",ScheduleCompile!X189)),ISNUMBER(FIND("0F",ScheduleCompile!X189)),ISNUMBER(FIND("8F",ScheduleCompile!X189)),ISNUMBER(FIND("1F",ScheduleCompile!X189)),ISNUMBER(FIND("2F",ScheduleCompile!X189)),ISNUMBER(FIND("3F",ScheduleCompile!X189)),ISNUMBER(FIND("6F",ScheduleCompile!X189)),ISNUMBER(FIND("7F",ScheduleCompile!X189)),ISNUMBER(FIND("9F",ScheduleCompile!X189)),ISNUMBER(FIND("4F",ScheduleCompile!X189))),VALUE(LEFT(ScheduleCompile!X189,FIND("F",ScheduleCompile!X189)-1)),ScheduleCompile!X189)))))),"",IF(ScheduleCompile!X189="Off",0,IF(ScheduleCompile!X189="On",1,IF(ISNUMBER(ScheduleCompile!X189),ScheduleCompile!X189/1,IF(ISTEXT(ScheduleCompile!X189),IF(OR(ISNUMBER(FIND("5F",ScheduleCompile!X189)),ISNUMBER(FIND("0F",ScheduleCompile!X189)),ISNUMBER(FIND("8F",ScheduleCompile!X189)),ISNUMBER(FIND("1F",ScheduleCompile!X189)),ISNUMBER(FIND("2F",ScheduleCompile!X189)),ISNUMBER(FIND("3F",ScheduleCompile!X189)),ISNUMBER(FIND("6F",ScheduleCompile!X189)),ISNUMBER(FIND("7F",ScheduleCompile!X189)),ISNUMBER(FIND("9F",ScheduleCompile!X189)),ISNUMBER(FIND("4F",ScheduleCompile!X189))),VALUE(LEFT(ScheduleCompile!X189,FIND("F",ScheduleCompile!X189)-1)),ScheduleCompile!X189)))))))</f>
        <v>0.9</v>
      </c>
      <c r="AD196" s="1">
        <f>IF(AND(ISERROR(IF(ScheduleCompile!Y189="Off",0,IF(ScheduleCompile!Y189="On",1,IF(ISNUMBER(ScheduleCompile!Y189),ScheduleCompile!Y189/1,IF(ISTEXT(ScheduleCompile!Y189),IF(OR(ISNUMBER(FIND("5F",ScheduleCompile!Y189)),ISNUMBER(FIND("0F",ScheduleCompile!Y189)),ISNUMBER(FIND("8F",ScheduleCompile!Y189)),ISNUMBER(FIND("1F",ScheduleCompile!Y189)),ISNUMBER(FIND("2F",ScheduleCompile!Y189)),ISNUMBER(FIND("3F",ScheduleCompile!Y189)),ISNUMBER(FIND("6F",ScheduleCompile!Y189)),ISNUMBER(FIND("7F",ScheduleCompile!Y189)),ISNUMBER(FIND("9F",ScheduleCompile!Y189)),ISNUMBER(FIND("4F",ScheduleCompile!Y189))),VALUE(LEFT(ScheduleCompile!Y189,FIND("F",ScheduleCompile!Y189)-1)),ScheduleCompile!Y189)))))),ISTEXT(ScheduleCompile!#REF!)),"ENDTABLE",IF(ISERROR(IF(ScheduleCompile!Y189="Off",0,IF(ScheduleCompile!Y189="On",1,IF(ISNUMBER(ScheduleCompile!Y189),ScheduleCompile!Y189/1,IF(ISTEXT(ScheduleCompile!Y189),IF(OR(ISNUMBER(FIND("5F",ScheduleCompile!Y189)),ISNUMBER(FIND("0F",ScheduleCompile!Y189)),ISNUMBER(FIND("8F",ScheduleCompile!Y189)),ISNUMBER(FIND("1F",ScheduleCompile!Y189)),ISNUMBER(FIND("2F",ScheduleCompile!Y189)),ISNUMBER(FIND("3F",ScheduleCompile!Y189)),ISNUMBER(FIND("6F",ScheduleCompile!Y189)),ISNUMBER(FIND("7F",ScheduleCompile!Y189)),ISNUMBER(FIND("9F",ScheduleCompile!Y189)),ISNUMBER(FIND("4F",ScheduleCompile!Y189))),VALUE(LEFT(ScheduleCompile!Y189,FIND("F",ScheduleCompile!Y189)-1)),ScheduleCompile!Y189)))))),"",IF(ScheduleCompile!Y189="Off",0,IF(ScheduleCompile!Y189="On",1,IF(ISNUMBER(ScheduleCompile!Y189),ScheduleCompile!Y189/1,IF(ISTEXT(ScheduleCompile!Y189),IF(OR(ISNUMBER(FIND("5F",ScheduleCompile!Y189)),ISNUMBER(FIND("0F",ScheduleCompile!Y189)),ISNUMBER(FIND("8F",ScheduleCompile!Y189)),ISNUMBER(FIND("1F",ScheduleCompile!Y189)),ISNUMBER(FIND("2F",ScheduleCompile!Y189)),ISNUMBER(FIND("3F",ScheduleCompile!Y189)),ISNUMBER(FIND("6F",ScheduleCompile!Y189)),ISNUMBER(FIND("7F",ScheduleCompile!Y189)),ISNUMBER(FIND("9F",ScheduleCompile!Y189)),ISNUMBER(FIND("4F",ScheduleCompile!Y189))),VALUE(LEFT(ScheduleCompile!Y189,FIND("F",ScheduleCompile!Y189)-1)),ScheduleCompile!Y189)))))))</f>
        <v>0.9</v>
      </c>
    </row>
    <row r="197" spans="1:30" x14ac:dyDescent="0.25">
      <c r="A197" t="str">
        <f t="shared" si="8"/>
        <v>SchDay "ManufacturingRefrigerationSun"  Type = "Fraction" Hr = (0.9, 0.9, 0.9, 0.9, 0.9, 0.9, 0.9, 0.9, 0.9, 0.9, 0.9, 0.9, 0.9, 0.9, 0.9, 0.9, 0.9, 0.9, 0.9, 0.9, 0.9, 0.9, 0.9, 0.9) ..</v>
      </c>
      <c r="B197" s="1" t="s">
        <v>623</v>
      </c>
      <c r="C197" t="str">
        <f t="shared" si="9"/>
        <v xml:space="preserve">SchDay "ManufacturingRefrigerationSun"  Type = "Fraction" Hr = </v>
      </c>
      <c r="D197" t="str">
        <f t="shared" si="10"/>
        <v>(0.9, 0.9, 0.9, 0.9, 0.9, 0.9, 0.9, 0.9, 0.9, 0.9, 0.9, 0.9, 0.9, 0.9, 0.9, 0.9, 0.9, 0.9, 0.9, 0.9, 0.9, 0.9, 0.9, 0.9) ..</v>
      </c>
      <c r="E197" s="30" t="str">
        <f>ScheduleCompile!A190</f>
        <v>ManufacturingRefrigerationSun</v>
      </c>
      <c r="F197" t="str">
        <f t="shared" si="11"/>
        <v>Fraction</v>
      </c>
      <c r="G197" s="1">
        <f>IF(AND(ISERROR(IF(ScheduleCompile!B190="Off",0,IF(ScheduleCompile!B190="On",1,IF(ISNUMBER(ScheduleCompile!B190),ScheduleCompile!B190/1,IF(ISTEXT(ScheduleCompile!B190),IF(OR(ISNUMBER(FIND("5F",ScheduleCompile!B190)),ISNUMBER(FIND("0F",ScheduleCompile!B190)),ISNUMBER(FIND("8F",ScheduleCompile!B190)),ISNUMBER(FIND("1F",ScheduleCompile!B190)),ISNUMBER(FIND("2F",ScheduleCompile!B190)),ISNUMBER(FIND("3F",ScheduleCompile!B190)),ISNUMBER(FIND("6F",ScheduleCompile!B190)),ISNUMBER(FIND("7F",ScheduleCompile!B190)),ISNUMBER(FIND("9F",ScheduleCompile!B190)),ISNUMBER(FIND("4F",ScheduleCompile!B190))),VALUE(LEFT(ScheduleCompile!B190,FIND("F",ScheduleCompile!B190)-1)),ScheduleCompile!B190)))))),ISTEXT(ScheduleCompile!#REF!)),"ENDTABLE",IF(ISERROR(IF(ScheduleCompile!B190="Off",0,IF(ScheduleCompile!B190="On",1,IF(ISNUMBER(ScheduleCompile!B190),ScheduleCompile!B190/1,IF(ISTEXT(ScheduleCompile!B190),IF(OR(ISNUMBER(FIND("5F",ScheduleCompile!B190)),ISNUMBER(FIND("0F",ScheduleCompile!B190)),ISNUMBER(FIND("8F",ScheduleCompile!B190)),ISNUMBER(FIND("1F",ScheduleCompile!B190)),ISNUMBER(FIND("2F",ScheduleCompile!B190)),ISNUMBER(FIND("3F",ScheduleCompile!B190)),ISNUMBER(FIND("6F",ScheduleCompile!B190)),ISNUMBER(FIND("7F",ScheduleCompile!B190)),ISNUMBER(FIND("9F",ScheduleCompile!B190)),ISNUMBER(FIND("4F",ScheduleCompile!B190))),VALUE(LEFT(ScheduleCompile!B190,FIND("F",ScheduleCompile!B190)-1)),ScheduleCompile!B190)))))),"",IF(ScheduleCompile!B190="Off",0,IF(ScheduleCompile!B190="On",1,IF(ISNUMBER(ScheduleCompile!B190),ScheduleCompile!B190/1,IF(ISTEXT(ScheduleCompile!B190),IF(OR(ISNUMBER(FIND("5F",ScheduleCompile!B190)),ISNUMBER(FIND("0F",ScheduleCompile!B190)),ISNUMBER(FIND("8F",ScheduleCompile!B190)),ISNUMBER(FIND("1F",ScheduleCompile!B190)),ISNUMBER(FIND("2F",ScheduleCompile!B190)),ISNUMBER(FIND("3F",ScheduleCompile!B190)),ISNUMBER(FIND("6F",ScheduleCompile!B190)),ISNUMBER(FIND("7F",ScheduleCompile!B190)),ISNUMBER(FIND("9F",ScheduleCompile!B190)),ISNUMBER(FIND("4F",ScheduleCompile!B190))),VALUE(LEFT(ScheduleCompile!B190,FIND("F",ScheduleCompile!B190)-1)),ScheduleCompile!B190)))))))</f>
        <v>0.9</v>
      </c>
      <c r="H197" s="1">
        <f>IF(AND(ISERROR(IF(ScheduleCompile!C190="Off",0,IF(ScheduleCompile!C190="On",1,IF(ISNUMBER(ScheduleCompile!C190),ScheduleCompile!C190/1,IF(ISTEXT(ScheduleCompile!C190),IF(OR(ISNUMBER(FIND("5F",ScheduleCompile!C190)),ISNUMBER(FIND("0F",ScheduleCompile!C190)),ISNUMBER(FIND("8F",ScheduleCompile!C190)),ISNUMBER(FIND("1F",ScheduleCompile!C190)),ISNUMBER(FIND("2F",ScheduleCompile!C190)),ISNUMBER(FIND("3F",ScheduleCompile!C190)),ISNUMBER(FIND("6F",ScheduleCompile!C190)),ISNUMBER(FIND("7F",ScheduleCompile!C190)),ISNUMBER(FIND("9F",ScheduleCompile!C190)),ISNUMBER(FIND("4F",ScheduleCompile!C190))),VALUE(LEFT(ScheduleCompile!C190,FIND("F",ScheduleCompile!C190)-1)),ScheduleCompile!C190)))))),ISTEXT(ScheduleCompile!#REF!)),"ENDTABLE",IF(ISERROR(IF(ScheduleCompile!C190="Off",0,IF(ScheduleCompile!C190="On",1,IF(ISNUMBER(ScheduleCompile!C190),ScheduleCompile!C190/1,IF(ISTEXT(ScheduleCompile!C190),IF(OR(ISNUMBER(FIND("5F",ScheduleCompile!C190)),ISNUMBER(FIND("0F",ScheduleCompile!C190)),ISNUMBER(FIND("8F",ScheduleCompile!C190)),ISNUMBER(FIND("1F",ScheduleCompile!C190)),ISNUMBER(FIND("2F",ScheduleCompile!C190)),ISNUMBER(FIND("3F",ScheduleCompile!C190)),ISNUMBER(FIND("6F",ScheduleCompile!C190)),ISNUMBER(FIND("7F",ScheduleCompile!C190)),ISNUMBER(FIND("9F",ScheduleCompile!C190)),ISNUMBER(FIND("4F",ScheduleCompile!C190))),VALUE(LEFT(ScheduleCompile!C190,FIND("F",ScheduleCompile!C190)-1)),ScheduleCompile!C190)))))),"",IF(ScheduleCompile!C190="Off",0,IF(ScheduleCompile!C190="On",1,IF(ISNUMBER(ScheduleCompile!C190),ScheduleCompile!C190/1,IF(ISTEXT(ScheduleCompile!C190),IF(OR(ISNUMBER(FIND("5F",ScheduleCompile!C190)),ISNUMBER(FIND("0F",ScheduleCompile!C190)),ISNUMBER(FIND("8F",ScheduleCompile!C190)),ISNUMBER(FIND("1F",ScheduleCompile!C190)),ISNUMBER(FIND("2F",ScheduleCompile!C190)),ISNUMBER(FIND("3F",ScheduleCompile!C190)),ISNUMBER(FIND("6F",ScheduleCompile!C190)),ISNUMBER(FIND("7F",ScheduleCompile!C190)),ISNUMBER(FIND("9F",ScheduleCompile!C190)),ISNUMBER(FIND("4F",ScheduleCompile!C190))),VALUE(LEFT(ScheduleCompile!C190,FIND("F",ScheduleCompile!C190)-1)),ScheduleCompile!C190)))))))</f>
        <v>0.9</v>
      </c>
      <c r="I197" s="1">
        <f>IF(AND(ISERROR(IF(ScheduleCompile!D190="Off",0,IF(ScheduleCompile!D190="On",1,IF(ISNUMBER(ScheduleCompile!D190),ScheduleCompile!D190/1,IF(ISTEXT(ScheduleCompile!D190),IF(OR(ISNUMBER(FIND("5F",ScheduleCompile!D190)),ISNUMBER(FIND("0F",ScheduleCompile!D190)),ISNUMBER(FIND("8F",ScheduleCompile!D190)),ISNUMBER(FIND("1F",ScheduleCompile!D190)),ISNUMBER(FIND("2F",ScheduleCompile!D190)),ISNUMBER(FIND("3F",ScheduleCompile!D190)),ISNUMBER(FIND("6F",ScheduleCompile!D190)),ISNUMBER(FIND("7F",ScheduleCompile!D190)),ISNUMBER(FIND("9F",ScheduleCompile!D190)),ISNUMBER(FIND("4F",ScheduleCompile!D190))),VALUE(LEFT(ScheduleCompile!D190,FIND("F",ScheduleCompile!D190)-1)),ScheduleCompile!D190)))))),ISTEXT(ScheduleCompile!#REF!)),"ENDTABLE",IF(ISERROR(IF(ScheduleCompile!D190="Off",0,IF(ScheduleCompile!D190="On",1,IF(ISNUMBER(ScheduleCompile!D190),ScheduleCompile!D190/1,IF(ISTEXT(ScheduleCompile!D190),IF(OR(ISNUMBER(FIND("5F",ScheduleCompile!D190)),ISNUMBER(FIND("0F",ScheduleCompile!D190)),ISNUMBER(FIND("8F",ScheduleCompile!D190)),ISNUMBER(FIND("1F",ScheduleCompile!D190)),ISNUMBER(FIND("2F",ScheduleCompile!D190)),ISNUMBER(FIND("3F",ScheduleCompile!D190)),ISNUMBER(FIND("6F",ScheduleCompile!D190)),ISNUMBER(FIND("7F",ScheduleCompile!D190)),ISNUMBER(FIND("9F",ScheduleCompile!D190)),ISNUMBER(FIND("4F",ScheduleCompile!D190))),VALUE(LEFT(ScheduleCompile!D190,FIND("F",ScheduleCompile!D190)-1)),ScheduleCompile!D190)))))),"",IF(ScheduleCompile!D190="Off",0,IF(ScheduleCompile!D190="On",1,IF(ISNUMBER(ScheduleCompile!D190),ScheduleCompile!D190/1,IF(ISTEXT(ScheduleCompile!D190),IF(OR(ISNUMBER(FIND("5F",ScheduleCompile!D190)),ISNUMBER(FIND("0F",ScheduleCompile!D190)),ISNUMBER(FIND("8F",ScheduleCompile!D190)),ISNUMBER(FIND("1F",ScheduleCompile!D190)),ISNUMBER(FIND("2F",ScheduleCompile!D190)),ISNUMBER(FIND("3F",ScheduleCompile!D190)),ISNUMBER(FIND("6F",ScheduleCompile!D190)),ISNUMBER(FIND("7F",ScheduleCompile!D190)),ISNUMBER(FIND("9F",ScheduleCompile!D190)),ISNUMBER(FIND("4F",ScheduleCompile!D190))),VALUE(LEFT(ScheduleCompile!D190,FIND("F",ScheduleCompile!D190)-1)),ScheduleCompile!D190)))))))</f>
        <v>0.9</v>
      </c>
      <c r="J197" s="1">
        <f>IF(AND(ISERROR(IF(ScheduleCompile!E190="Off",0,IF(ScheduleCompile!E190="On",1,IF(ISNUMBER(ScheduleCompile!E190),ScheduleCompile!E190/1,IF(ISTEXT(ScheduleCompile!E190),IF(OR(ISNUMBER(FIND("5F",ScheduleCompile!E190)),ISNUMBER(FIND("0F",ScheduleCompile!E190)),ISNUMBER(FIND("8F",ScheduleCompile!E190)),ISNUMBER(FIND("1F",ScheduleCompile!E190)),ISNUMBER(FIND("2F",ScheduleCompile!E190)),ISNUMBER(FIND("3F",ScheduleCompile!E190)),ISNUMBER(FIND("6F",ScheduleCompile!E190)),ISNUMBER(FIND("7F",ScheduleCompile!E190)),ISNUMBER(FIND("9F",ScheduleCompile!E190)),ISNUMBER(FIND("4F",ScheduleCompile!E190))),VALUE(LEFT(ScheduleCompile!E190,FIND("F",ScheduleCompile!E190)-1)),ScheduleCompile!E190)))))),ISTEXT(ScheduleCompile!#REF!)),"ENDTABLE",IF(ISERROR(IF(ScheduleCompile!E190="Off",0,IF(ScheduleCompile!E190="On",1,IF(ISNUMBER(ScheduleCompile!E190),ScheduleCompile!E190/1,IF(ISTEXT(ScheduleCompile!E190),IF(OR(ISNUMBER(FIND("5F",ScheduleCompile!E190)),ISNUMBER(FIND("0F",ScheduleCompile!E190)),ISNUMBER(FIND("8F",ScheduleCompile!E190)),ISNUMBER(FIND("1F",ScheduleCompile!E190)),ISNUMBER(FIND("2F",ScheduleCompile!E190)),ISNUMBER(FIND("3F",ScheduleCompile!E190)),ISNUMBER(FIND("6F",ScheduleCompile!E190)),ISNUMBER(FIND("7F",ScheduleCompile!E190)),ISNUMBER(FIND("9F",ScheduleCompile!E190)),ISNUMBER(FIND("4F",ScheduleCompile!E190))),VALUE(LEFT(ScheduleCompile!E190,FIND("F",ScheduleCompile!E190)-1)),ScheduleCompile!E190)))))),"",IF(ScheduleCompile!E190="Off",0,IF(ScheduleCompile!E190="On",1,IF(ISNUMBER(ScheduleCompile!E190),ScheduleCompile!E190/1,IF(ISTEXT(ScheduleCompile!E190),IF(OR(ISNUMBER(FIND("5F",ScheduleCompile!E190)),ISNUMBER(FIND("0F",ScheduleCompile!E190)),ISNUMBER(FIND("8F",ScheduleCompile!E190)),ISNUMBER(FIND("1F",ScheduleCompile!E190)),ISNUMBER(FIND("2F",ScheduleCompile!E190)),ISNUMBER(FIND("3F",ScheduleCompile!E190)),ISNUMBER(FIND("6F",ScheduleCompile!E190)),ISNUMBER(FIND("7F",ScheduleCompile!E190)),ISNUMBER(FIND("9F",ScheduleCompile!E190)),ISNUMBER(FIND("4F",ScheduleCompile!E190))),VALUE(LEFT(ScheduleCompile!E190,FIND("F",ScheduleCompile!E190)-1)),ScheduleCompile!E190)))))))</f>
        <v>0.9</v>
      </c>
      <c r="K197" s="1">
        <f>IF(AND(ISERROR(IF(ScheduleCompile!F190="Off",0,IF(ScheduleCompile!F190="On",1,IF(ISNUMBER(ScheduleCompile!F190),ScheduleCompile!F190/1,IF(ISTEXT(ScheduleCompile!F190),IF(OR(ISNUMBER(FIND("5F",ScheduleCompile!F190)),ISNUMBER(FIND("0F",ScheduleCompile!F190)),ISNUMBER(FIND("8F",ScheduleCompile!F190)),ISNUMBER(FIND("1F",ScheduleCompile!F190)),ISNUMBER(FIND("2F",ScheduleCompile!F190)),ISNUMBER(FIND("3F",ScheduleCompile!F190)),ISNUMBER(FIND("6F",ScheduleCompile!F190)),ISNUMBER(FIND("7F",ScheduleCompile!F190)),ISNUMBER(FIND("9F",ScheduleCompile!F190)),ISNUMBER(FIND("4F",ScheduleCompile!F190))),VALUE(LEFT(ScheduleCompile!F190,FIND("F",ScheduleCompile!F190)-1)),ScheduleCompile!F190)))))),ISTEXT(ScheduleCompile!#REF!)),"ENDTABLE",IF(ISERROR(IF(ScheduleCompile!F190="Off",0,IF(ScheduleCompile!F190="On",1,IF(ISNUMBER(ScheduleCompile!F190),ScheduleCompile!F190/1,IF(ISTEXT(ScheduleCompile!F190),IF(OR(ISNUMBER(FIND("5F",ScheduleCompile!F190)),ISNUMBER(FIND("0F",ScheduleCompile!F190)),ISNUMBER(FIND("8F",ScheduleCompile!F190)),ISNUMBER(FIND("1F",ScheduleCompile!F190)),ISNUMBER(FIND("2F",ScheduleCompile!F190)),ISNUMBER(FIND("3F",ScheduleCompile!F190)),ISNUMBER(FIND("6F",ScheduleCompile!F190)),ISNUMBER(FIND("7F",ScheduleCompile!F190)),ISNUMBER(FIND("9F",ScheduleCompile!F190)),ISNUMBER(FIND("4F",ScheduleCompile!F190))),VALUE(LEFT(ScheduleCompile!F190,FIND("F",ScheduleCompile!F190)-1)),ScheduleCompile!F190)))))),"",IF(ScheduleCompile!F190="Off",0,IF(ScheduleCompile!F190="On",1,IF(ISNUMBER(ScheduleCompile!F190),ScheduleCompile!F190/1,IF(ISTEXT(ScheduleCompile!F190),IF(OR(ISNUMBER(FIND("5F",ScheduleCompile!F190)),ISNUMBER(FIND("0F",ScheduleCompile!F190)),ISNUMBER(FIND("8F",ScheduleCompile!F190)),ISNUMBER(FIND("1F",ScheduleCompile!F190)),ISNUMBER(FIND("2F",ScheduleCompile!F190)),ISNUMBER(FIND("3F",ScheduleCompile!F190)),ISNUMBER(FIND("6F",ScheduleCompile!F190)),ISNUMBER(FIND("7F",ScheduleCompile!F190)),ISNUMBER(FIND("9F",ScheduleCompile!F190)),ISNUMBER(FIND("4F",ScheduleCompile!F190))),VALUE(LEFT(ScheduleCompile!F190,FIND("F",ScheduleCompile!F190)-1)),ScheduleCompile!F190)))))))</f>
        <v>0.9</v>
      </c>
      <c r="L197" s="1">
        <f>IF(AND(ISERROR(IF(ScheduleCompile!G190="Off",0,IF(ScheduleCompile!G190="On",1,IF(ISNUMBER(ScheduleCompile!G190),ScheduleCompile!G190/1,IF(ISTEXT(ScheduleCompile!G190),IF(OR(ISNUMBER(FIND("5F",ScheduleCompile!G190)),ISNUMBER(FIND("0F",ScheduleCompile!G190)),ISNUMBER(FIND("8F",ScheduleCompile!G190)),ISNUMBER(FIND("1F",ScheduleCompile!G190)),ISNUMBER(FIND("2F",ScheduleCompile!G190)),ISNUMBER(FIND("3F",ScheduleCompile!G190)),ISNUMBER(FIND("6F",ScheduleCompile!G190)),ISNUMBER(FIND("7F",ScheduleCompile!G190)),ISNUMBER(FIND("9F",ScheduleCompile!G190)),ISNUMBER(FIND("4F",ScheduleCompile!G190))),VALUE(LEFT(ScheduleCompile!G190,FIND("F",ScheduleCompile!G190)-1)),ScheduleCompile!G190)))))),ISTEXT(ScheduleCompile!#REF!)),"ENDTABLE",IF(ISERROR(IF(ScheduleCompile!G190="Off",0,IF(ScheduleCompile!G190="On",1,IF(ISNUMBER(ScheduleCompile!G190),ScheduleCompile!G190/1,IF(ISTEXT(ScheduleCompile!G190),IF(OR(ISNUMBER(FIND("5F",ScheduleCompile!G190)),ISNUMBER(FIND("0F",ScheduleCompile!G190)),ISNUMBER(FIND("8F",ScheduleCompile!G190)),ISNUMBER(FIND("1F",ScheduleCompile!G190)),ISNUMBER(FIND("2F",ScheduleCompile!G190)),ISNUMBER(FIND("3F",ScheduleCompile!G190)),ISNUMBER(FIND("6F",ScheduleCompile!G190)),ISNUMBER(FIND("7F",ScheduleCompile!G190)),ISNUMBER(FIND("9F",ScheduleCompile!G190)),ISNUMBER(FIND("4F",ScheduleCompile!G190))),VALUE(LEFT(ScheduleCompile!G190,FIND("F",ScheduleCompile!G190)-1)),ScheduleCompile!G190)))))),"",IF(ScheduleCompile!G190="Off",0,IF(ScheduleCompile!G190="On",1,IF(ISNUMBER(ScheduleCompile!G190),ScheduleCompile!G190/1,IF(ISTEXT(ScheduleCompile!G190),IF(OR(ISNUMBER(FIND("5F",ScheduleCompile!G190)),ISNUMBER(FIND("0F",ScheduleCompile!G190)),ISNUMBER(FIND("8F",ScheduleCompile!G190)),ISNUMBER(FIND("1F",ScheduleCompile!G190)),ISNUMBER(FIND("2F",ScheduleCompile!G190)),ISNUMBER(FIND("3F",ScheduleCompile!G190)),ISNUMBER(FIND("6F",ScheduleCompile!G190)),ISNUMBER(FIND("7F",ScheduleCompile!G190)),ISNUMBER(FIND("9F",ScheduleCompile!G190)),ISNUMBER(FIND("4F",ScheduleCompile!G190))),VALUE(LEFT(ScheduleCompile!G190,FIND("F",ScheduleCompile!G190)-1)),ScheduleCompile!G190)))))))</f>
        <v>0.9</v>
      </c>
      <c r="M197" s="1">
        <f>IF(AND(ISERROR(IF(ScheduleCompile!H190="Off",0,IF(ScheduleCompile!H190="On",1,IF(ISNUMBER(ScheduleCompile!H190),ScheduleCompile!H190/1,IF(ISTEXT(ScheduleCompile!H190),IF(OR(ISNUMBER(FIND("5F",ScheduleCompile!H190)),ISNUMBER(FIND("0F",ScheduleCompile!H190)),ISNUMBER(FIND("8F",ScheduleCompile!H190)),ISNUMBER(FIND("1F",ScheduleCompile!H190)),ISNUMBER(FIND("2F",ScheduleCompile!H190)),ISNUMBER(FIND("3F",ScheduleCompile!H190)),ISNUMBER(FIND("6F",ScheduleCompile!H190)),ISNUMBER(FIND("7F",ScheduleCompile!H190)),ISNUMBER(FIND("9F",ScheduleCompile!H190)),ISNUMBER(FIND("4F",ScheduleCompile!H190))),VALUE(LEFT(ScheduleCompile!H190,FIND("F",ScheduleCompile!H190)-1)),ScheduleCompile!H190)))))),ISTEXT(ScheduleCompile!#REF!)),"ENDTABLE",IF(ISERROR(IF(ScheduleCompile!H190="Off",0,IF(ScheduleCompile!H190="On",1,IF(ISNUMBER(ScheduleCompile!H190),ScheduleCompile!H190/1,IF(ISTEXT(ScheduleCompile!H190),IF(OR(ISNUMBER(FIND("5F",ScheduleCompile!H190)),ISNUMBER(FIND("0F",ScheduleCompile!H190)),ISNUMBER(FIND("8F",ScheduleCompile!H190)),ISNUMBER(FIND("1F",ScheduleCompile!H190)),ISNUMBER(FIND("2F",ScheduleCompile!H190)),ISNUMBER(FIND("3F",ScheduleCompile!H190)),ISNUMBER(FIND("6F",ScheduleCompile!H190)),ISNUMBER(FIND("7F",ScheduleCompile!H190)),ISNUMBER(FIND("9F",ScheduleCompile!H190)),ISNUMBER(FIND("4F",ScheduleCompile!H190))),VALUE(LEFT(ScheduleCompile!H190,FIND("F",ScheduleCompile!H190)-1)),ScheduleCompile!H190)))))),"",IF(ScheduleCompile!H190="Off",0,IF(ScheduleCompile!H190="On",1,IF(ISNUMBER(ScheduleCompile!H190),ScheduleCompile!H190/1,IF(ISTEXT(ScheduleCompile!H190),IF(OR(ISNUMBER(FIND("5F",ScheduleCompile!H190)),ISNUMBER(FIND("0F",ScheduleCompile!H190)),ISNUMBER(FIND("8F",ScheduleCompile!H190)),ISNUMBER(FIND("1F",ScheduleCompile!H190)),ISNUMBER(FIND("2F",ScheduleCompile!H190)),ISNUMBER(FIND("3F",ScheduleCompile!H190)),ISNUMBER(FIND("6F",ScheduleCompile!H190)),ISNUMBER(FIND("7F",ScheduleCompile!H190)),ISNUMBER(FIND("9F",ScheduleCompile!H190)),ISNUMBER(FIND("4F",ScheduleCompile!H190))),VALUE(LEFT(ScheduleCompile!H190,FIND("F",ScheduleCompile!H190)-1)),ScheduleCompile!H190)))))))</f>
        <v>0.9</v>
      </c>
      <c r="N197" s="1">
        <f>IF(AND(ISERROR(IF(ScheduleCompile!I190="Off",0,IF(ScheduleCompile!I190="On",1,IF(ISNUMBER(ScheduleCompile!I190),ScheduleCompile!I190/1,IF(ISTEXT(ScheduleCompile!I190),IF(OR(ISNUMBER(FIND("5F",ScheduleCompile!I190)),ISNUMBER(FIND("0F",ScheduleCompile!I190)),ISNUMBER(FIND("8F",ScheduleCompile!I190)),ISNUMBER(FIND("1F",ScheduleCompile!I190)),ISNUMBER(FIND("2F",ScheduleCompile!I190)),ISNUMBER(FIND("3F",ScheduleCompile!I190)),ISNUMBER(FIND("6F",ScheduleCompile!I190)),ISNUMBER(FIND("7F",ScheduleCompile!I190)),ISNUMBER(FIND("9F",ScheduleCompile!I190)),ISNUMBER(FIND("4F",ScheduleCompile!I190))),VALUE(LEFT(ScheduleCompile!I190,FIND("F",ScheduleCompile!I190)-1)),ScheduleCompile!I190)))))),ISTEXT(ScheduleCompile!#REF!)),"ENDTABLE",IF(ISERROR(IF(ScheduleCompile!I190="Off",0,IF(ScheduleCompile!I190="On",1,IF(ISNUMBER(ScheduleCompile!I190),ScheduleCompile!I190/1,IF(ISTEXT(ScheduleCompile!I190),IF(OR(ISNUMBER(FIND("5F",ScheduleCompile!I190)),ISNUMBER(FIND("0F",ScheduleCompile!I190)),ISNUMBER(FIND("8F",ScheduleCompile!I190)),ISNUMBER(FIND("1F",ScheduleCompile!I190)),ISNUMBER(FIND("2F",ScheduleCompile!I190)),ISNUMBER(FIND("3F",ScheduleCompile!I190)),ISNUMBER(FIND("6F",ScheduleCompile!I190)),ISNUMBER(FIND("7F",ScheduleCompile!I190)),ISNUMBER(FIND("9F",ScheduleCompile!I190)),ISNUMBER(FIND("4F",ScheduleCompile!I190))),VALUE(LEFT(ScheduleCompile!I190,FIND("F",ScheduleCompile!I190)-1)),ScheduleCompile!I190)))))),"",IF(ScheduleCompile!I190="Off",0,IF(ScheduleCompile!I190="On",1,IF(ISNUMBER(ScheduleCompile!I190),ScheduleCompile!I190/1,IF(ISTEXT(ScheduleCompile!I190),IF(OR(ISNUMBER(FIND("5F",ScheduleCompile!I190)),ISNUMBER(FIND("0F",ScheduleCompile!I190)),ISNUMBER(FIND("8F",ScheduleCompile!I190)),ISNUMBER(FIND("1F",ScheduleCompile!I190)),ISNUMBER(FIND("2F",ScheduleCompile!I190)),ISNUMBER(FIND("3F",ScheduleCompile!I190)),ISNUMBER(FIND("6F",ScheduleCompile!I190)),ISNUMBER(FIND("7F",ScheduleCompile!I190)),ISNUMBER(FIND("9F",ScheduleCompile!I190)),ISNUMBER(FIND("4F",ScheduleCompile!I190))),VALUE(LEFT(ScheduleCompile!I190,FIND("F",ScheduleCompile!I190)-1)),ScheduleCompile!I190)))))))</f>
        <v>0.9</v>
      </c>
      <c r="O197" s="1">
        <f>IF(AND(ISERROR(IF(ScheduleCompile!J190="Off",0,IF(ScheduleCompile!J190="On",1,IF(ISNUMBER(ScheduleCompile!J190),ScheduleCompile!J190/1,IF(ISTEXT(ScheduleCompile!J190),IF(OR(ISNUMBER(FIND("5F",ScheduleCompile!J190)),ISNUMBER(FIND("0F",ScheduleCompile!J190)),ISNUMBER(FIND("8F",ScheduleCompile!J190)),ISNUMBER(FIND("1F",ScheduleCompile!J190)),ISNUMBER(FIND("2F",ScheduleCompile!J190)),ISNUMBER(FIND("3F",ScheduleCompile!J190)),ISNUMBER(FIND("6F",ScheduleCompile!J190)),ISNUMBER(FIND("7F",ScheduleCompile!J190)),ISNUMBER(FIND("9F",ScheduleCompile!J190)),ISNUMBER(FIND("4F",ScheduleCompile!J190))),VALUE(LEFT(ScheduleCompile!J190,FIND("F",ScheduleCompile!J190)-1)),ScheduleCompile!J190)))))),ISTEXT(ScheduleCompile!#REF!)),"ENDTABLE",IF(ISERROR(IF(ScheduleCompile!J190="Off",0,IF(ScheduleCompile!J190="On",1,IF(ISNUMBER(ScheduleCompile!J190),ScheduleCompile!J190/1,IF(ISTEXT(ScheduleCompile!J190),IF(OR(ISNUMBER(FIND("5F",ScheduleCompile!J190)),ISNUMBER(FIND("0F",ScheduleCompile!J190)),ISNUMBER(FIND("8F",ScheduleCompile!J190)),ISNUMBER(FIND("1F",ScheduleCompile!J190)),ISNUMBER(FIND("2F",ScheduleCompile!J190)),ISNUMBER(FIND("3F",ScheduleCompile!J190)),ISNUMBER(FIND("6F",ScheduleCompile!J190)),ISNUMBER(FIND("7F",ScheduleCompile!J190)),ISNUMBER(FIND("9F",ScheduleCompile!J190)),ISNUMBER(FIND("4F",ScheduleCompile!J190))),VALUE(LEFT(ScheduleCompile!J190,FIND("F",ScheduleCompile!J190)-1)),ScheduleCompile!J190)))))),"",IF(ScheduleCompile!J190="Off",0,IF(ScheduleCompile!J190="On",1,IF(ISNUMBER(ScheduleCompile!J190),ScheduleCompile!J190/1,IF(ISTEXT(ScheduleCompile!J190),IF(OR(ISNUMBER(FIND("5F",ScheduleCompile!J190)),ISNUMBER(FIND("0F",ScheduleCompile!J190)),ISNUMBER(FIND("8F",ScheduleCompile!J190)),ISNUMBER(FIND("1F",ScheduleCompile!J190)),ISNUMBER(FIND("2F",ScheduleCompile!J190)),ISNUMBER(FIND("3F",ScheduleCompile!J190)),ISNUMBER(FIND("6F",ScheduleCompile!J190)),ISNUMBER(FIND("7F",ScheduleCompile!J190)),ISNUMBER(FIND("9F",ScheduleCompile!J190)),ISNUMBER(FIND("4F",ScheduleCompile!J190))),VALUE(LEFT(ScheduleCompile!J190,FIND("F",ScheduleCompile!J190)-1)),ScheduleCompile!J190)))))))</f>
        <v>0.9</v>
      </c>
      <c r="P197" s="1">
        <f>IF(AND(ISERROR(IF(ScheduleCompile!K190="Off",0,IF(ScheduleCompile!K190="On",1,IF(ISNUMBER(ScheduleCompile!K190),ScheduleCompile!K190/1,IF(ISTEXT(ScheduleCompile!K190),IF(OR(ISNUMBER(FIND("5F",ScheduleCompile!K190)),ISNUMBER(FIND("0F",ScheduleCompile!K190)),ISNUMBER(FIND("8F",ScheduleCompile!K190)),ISNUMBER(FIND("1F",ScheduleCompile!K190)),ISNUMBER(FIND("2F",ScheduleCompile!K190)),ISNUMBER(FIND("3F",ScheduleCompile!K190)),ISNUMBER(FIND("6F",ScheduleCompile!K190)),ISNUMBER(FIND("7F",ScheduleCompile!K190)),ISNUMBER(FIND("9F",ScheduleCompile!K190)),ISNUMBER(FIND("4F",ScheduleCompile!K190))),VALUE(LEFT(ScheduleCompile!K190,FIND("F",ScheduleCompile!K190)-1)),ScheduleCompile!K190)))))),ISTEXT(ScheduleCompile!#REF!)),"ENDTABLE",IF(ISERROR(IF(ScheduleCompile!K190="Off",0,IF(ScheduleCompile!K190="On",1,IF(ISNUMBER(ScheduleCompile!K190),ScheduleCompile!K190/1,IF(ISTEXT(ScheduleCompile!K190),IF(OR(ISNUMBER(FIND("5F",ScheduleCompile!K190)),ISNUMBER(FIND("0F",ScheduleCompile!K190)),ISNUMBER(FIND("8F",ScheduleCompile!K190)),ISNUMBER(FIND("1F",ScheduleCompile!K190)),ISNUMBER(FIND("2F",ScheduleCompile!K190)),ISNUMBER(FIND("3F",ScheduleCompile!K190)),ISNUMBER(FIND("6F",ScheduleCompile!K190)),ISNUMBER(FIND("7F",ScheduleCompile!K190)),ISNUMBER(FIND("9F",ScheduleCompile!K190)),ISNUMBER(FIND("4F",ScheduleCompile!K190))),VALUE(LEFT(ScheduleCompile!K190,FIND("F",ScheduleCompile!K190)-1)),ScheduleCompile!K190)))))),"",IF(ScheduleCompile!K190="Off",0,IF(ScheduleCompile!K190="On",1,IF(ISNUMBER(ScheduleCompile!K190),ScheduleCompile!K190/1,IF(ISTEXT(ScheduleCompile!K190),IF(OR(ISNUMBER(FIND("5F",ScheduleCompile!K190)),ISNUMBER(FIND("0F",ScheduleCompile!K190)),ISNUMBER(FIND("8F",ScheduleCompile!K190)),ISNUMBER(FIND("1F",ScheduleCompile!K190)),ISNUMBER(FIND("2F",ScheduleCompile!K190)),ISNUMBER(FIND("3F",ScheduleCompile!K190)),ISNUMBER(FIND("6F",ScheduleCompile!K190)),ISNUMBER(FIND("7F",ScheduleCompile!K190)),ISNUMBER(FIND("9F",ScheduleCompile!K190)),ISNUMBER(FIND("4F",ScheduleCompile!K190))),VALUE(LEFT(ScheduleCompile!K190,FIND("F",ScheduleCompile!K190)-1)),ScheduleCompile!K190)))))))</f>
        <v>0.9</v>
      </c>
      <c r="Q197" s="1">
        <f>IF(AND(ISERROR(IF(ScheduleCompile!L190="Off",0,IF(ScheduleCompile!L190="On",1,IF(ISNUMBER(ScheduleCompile!L190),ScheduleCompile!L190/1,IF(ISTEXT(ScheduleCompile!L190),IF(OR(ISNUMBER(FIND("5F",ScheduleCompile!L190)),ISNUMBER(FIND("0F",ScheduleCompile!L190)),ISNUMBER(FIND("8F",ScheduleCompile!L190)),ISNUMBER(FIND("1F",ScheduleCompile!L190)),ISNUMBER(FIND("2F",ScheduleCompile!L190)),ISNUMBER(FIND("3F",ScheduleCompile!L190)),ISNUMBER(FIND("6F",ScheduleCompile!L190)),ISNUMBER(FIND("7F",ScheduleCompile!L190)),ISNUMBER(FIND("9F",ScheduleCompile!L190)),ISNUMBER(FIND("4F",ScheduleCompile!L190))),VALUE(LEFT(ScheduleCompile!L190,FIND("F",ScheduleCompile!L190)-1)),ScheduleCompile!L190)))))),ISTEXT(ScheduleCompile!#REF!)),"ENDTABLE",IF(ISERROR(IF(ScheduleCompile!L190="Off",0,IF(ScheduleCompile!L190="On",1,IF(ISNUMBER(ScheduleCompile!L190),ScheduleCompile!L190/1,IF(ISTEXT(ScheduleCompile!L190),IF(OR(ISNUMBER(FIND("5F",ScheduleCompile!L190)),ISNUMBER(FIND("0F",ScheduleCompile!L190)),ISNUMBER(FIND("8F",ScheduleCompile!L190)),ISNUMBER(FIND("1F",ScheduleCompile!L190)),ISNUMBER(FIND("2F",ScheduleCompile!L190)),ISNUMBER(FIND("3F",ScheduleCompile!L190)),ISNUMBER(FIND("6F",ScheduleCompile!L190)),ISNUMBER(FIND("7F",ScheduleCompile!L190)),ISNUMBER(FIND("9F",ScheduleCompile!L190)),ISNUMBER(FIND("4F",ScheduleCompile!L190))),VALUE(LEFT(ScheduleCompile!L190,FIND("F",ScheduleCompile!L190)-1)),ScheduleCompile!L190)))))),"",IF(ScheduleCompile!L190="Off",0,IF(ScheduleCompile!L190="On",1,IF(ISNUMBER(ScheduleCompile!L190),ScheduleCompile!L190/1,IF(ISTEXT(ScheduleCompile!L190),IF(OR(ISNUMBER(FIND("5F",ScheduleCompile!L190)),ISNUMBER(FIND("0F",ScheduleCompile!L190)),ISNUMBER(FIND("8F",ScheduleCompile!L190)),ISNUMBER(FIND("1F",ScheduleCompile!L190)),ISNUMBER(FIND("2F",ScheduleCompile!L190)),ISNUMBER(FIND("3F",ScheduleCompile!L190)),ISNUMBER(FIND("6F",ScheduleCompile!L190)),ISNUMBER(FIND("7F",ScheduleCompile!L190)),ISNUMBER(FIND("9F",ScheduleCompile!L190)),ISNUMBER(FIND("4F",ScheduleCompile!L190))),VALUE(LEFT(ScheduleCompile!L190,FIND("F",ScheduleCompile!L190)-1)),ScheduleCompile!L190)))))))</f>
        <v>0.9</v>
      </c>
      <c r="R197" s="1">
        <f>IF(AND(ISERROR(IF(ScheduleCompile!M190="Off",0,IF(ScheduleCompile!M190="On",1,IF(ISNUMBER(ScheduleCompile!M190),ScheduleCompile!M190/1,IF(ISTEXT(ScheduleCompile!M190),IF(OR(ISNUMBER(FIND("5F",ScheduleCompile!M190)),ISNUMBER(FIND("0F",ScheduleCompile!M190)),ISNUMBER(FIND("8F",ScheduleCompile!M190)),ISNUMBER(FIND("1F",ScheduleCompile!M190)),ISNUMBER(FIND("2F",ScheduleCompile!M190)),ISNUMBER(FIND("3F",ScheduleCompile!M190)),ISNUMBER(FIND("6F",ScheduleCompile!M190)),ISNUMBER(FIND("7F",ScheduleCompile!M190)),ISNUMBER(FIND("9F",ScheduleCompile!M190)),ISNUMBER(FIND("4F",ScheduleCompile!M190))),VALUE(LEFT(ScheduleCompile!M190,FIND("F",ScheduleCompile!M190)-1)),ScheduleCompile!M190)))))),ISTEXT(ScheduleCompile!#REF!)),"ENDTABLE",IF(ISERROR(IF(ScheduleCompile!M190="Off",0,IF(ScheduleCompile!M190="On",1,IF(ISNUMBER(ScheduleCompile!M190),ScheduleCompile!M190/1,IF(ISTEXT(ScheduleCompile!M190),IF(OR(ISNUMBER(FIND("5F",ScheduleCompile!M190)),ISNUMBER(FIND("0F",ScheduleCompile!M190)),ISNUMBER(FIND("8F",ScheduleCompile!M190)),ISNUMBER(FIND("1F",ScheduleCompile!M190)),ISNUMBER(FIND("2F",ScheduleCompile!M190)),ISNUMBER(FIND("3F",ScheduleCompile!M190)),ISNUMBER(FIND("6F",ScheduleCompile!M190)),ISNUMBER(FIND("7F",ScheduleCompile!M190)),ISNUMBER(FIND("9F",ScheduleCompile!M190)),ISNUMBER(FIND("4F",ScheduleCompile!M190))),VALUE(LEFT(ScheduleCompile!M190,FIND("F",ScheduleCompile!M190)-1)),ScheduleCompile!M190)))))),"",IF(ScheduleCompile!M190="Off",0,IF(ScheduleCompile!M190="On",1,IF(ISNUMBER(ScheduleCompile!M190),ScheduleCompile!M190/1,IF(ISTEXT(ScheduleCompile!M190),IF(OR(ISNUMBER(FIND("5F",ScheduleCompile!M190)),ISNUMBER(FIND("0F",ScheduleCompile!M190)),ISNUMBER(FIND("8F",ScheduleCompile!M190)),ISNUMBER(FIND("1F",ScheduleCompile!M190)),ISNUMBER(FIND("2F",ScheduleCompile!M190)),ISNUMBER(FIND("3F",ScheduleCompile!M190)),ISNUMBER(FIND("6F",ScheduleCompile!M190)),ISNUMBER(FIND("7F",ScheduleCompile!M190)),ISNUMBER(FIND("9F",ScheduleCompile!M190)),ISNUMBER(FIND("4F",ScheduleCompile!M190))),VALUE(LEFT(ScheduleCompile!M190,FIND("F",ScheduleCompile!M190)-1)),ScheduleCompile!M190)))))))</f>
        <v>0.9</v>
      </c>
      <c r="S197" s="1">
        <f>IF(AND(ISERROR(IF(ScheduleCompile!N190="Off",0,IF(ScheduleCompile!N190="On",1,IF(ISNUMBER(ScheduleCompile!N190),ScheduleCompile!N190/1,IF(ISTEXT(ScheduleCompile!N190),IF(OR(ISNUMBER(FIND("5F",ScheduleCompile!N190)),ISNUMBER(FIND("0F",ScheduleCompile!N190)),ISNUMBER(FIND("8F",ScheduleCompile!N190)),ISNUMBER(FIND("1F",ScheduleCompile!N190)),ISNUMBER(FIND("2F",ScheduleCompile!N190)),ISNUMBER(FIND("3F",ScheduleCompile!N190)),ISNUMBER(FIND("6F",ScheduleCompile!N190)),ISNUMBER(FIND("7F",ScheduleCompile!N190)),ISNUMBER(FIND("9F",ScheduleCompile!N190)),ISNUMBER(FIND("4F",ScheduleCompile!N190))),VALUE(LEFT(ScheduleCompile!N190,FIND("F",ScheduleCompile!N190)-1)),ScheduleCompile!N190)))))),ISTEXT(ScheduleCompile!#REF!)),"ENDTABLE",IF(ISERROR(IF(ScheduleCompile!N190="Off",0,IF(ScheduleCompile!N190="On",1,IF(ISNUMBER(ScheduleCompile!N190),ScheduleCompile!N190/1,IF(ISTEXT(ScheduleCompile!N190),IF(OR(ISNUMBER(FIND("5F",ScheduleCompile!N190)),ISNUMBER(FIND("0F",ScheduleCompile!N190)),ISNUMBER(FIND("8F",ScheduleCompile!N190)),ISNUMBER(FIND("1F",ScheduleCompile!N190)),ISNUMBER(FIND("2F",ScheduleCompile!N190)),ISNUMBER(FIND("3F",ScheduleCompile!N190)),ISNUMBER(FIND("6F",ScheduleCompile!N190)),ISNUMBER(FIND("7F",ScheduleCompile!N190)),ISNUMBER(FIND("9F",ScheduleCompile!N190)),ISNUMBER(FIND("4F",ScheduleCompile!N190))),VALUE(LEFT(ScheduleCompile!N190,FIND("F",ScheduleCompile!N190)-1)),ScheduleCompile!N190)))))),"",IF(ScheduleCompile!N190="Off",0,IF(ScheduleCompile!N190="On",1,IF(ISNUMBER(ScheduleCompile!N190),ScheduleCompile!N190/1,IF(ISTEXT(ScheduleCompile!N190),IF(OR(ISNUMBER(FIND("5F",ScheduleCompile!N190)),ISNUMBER(FIND("0F",ScheduleCompile!N190)),ISNUMBER(FIND("8F",ScheduleCompile!N190)),ISNUMBER(FIND("1F",ScheduleCompile!N190)),ISNUMBER(FIND("2F",ScheduleCompile!N190)),ISNUMBER(FIND("3F",ScheduleCompile!N190)),ISNUMBER(FIND("6F",ScheduleCompile!N190)),ISNUMBER(FIND("7F",ScheduleCompile!N190)),ISNUMBER(FIND("9F",ScheduleCompile!N190)),ISNUMBER(FIND("4F",ScheduleCompile!N190))),VALUE(LEFT(ScheduleCompile!N190,FIND("F",ScheduleCompile!N190)-1)),ScheduleCompile!N190)))))))</f>
        <v>0.9</v>
      </c>
      <c r="T197" s="1">
        <f>IF(AND(ISERROR(IF(ScheduleCompile!O190="Off",0,IF(ScheduleCompile!O190="On",1,IF(ISNUMBER(ScheduleCompile!O190),ScheduleCompile!O190/1,IF(ISTEXT(ScheduleCompile!O190),IF(OR(ISNUMBER(FIND("5F",ScheduleCompile!O190)),ISNUMBER(FIND("0F",ScheduleCompile!O190)),ISNUMBER(FIND("8F",ScheduleCompile!O190)),ISNUMBER(FIND("1F",ScheduleCompile!O190)),ISNUMBER(FIND("2F",ScheduleCompile!O190)),ISNUMBER(FIND("3F",ScheduleCompile!O190)),ISNUMBER(FIND("6F",ScheduleCompile!O190)),ISNUMBER(FIND("7F",ScheduleCompile!O190)),ISNUMBER(FIND("9F",ScheduleCompile!O190)),ISNUMBER(FIND("4F",ScheduleCompile!O190))),VALUE(LEFT(ScheduleCompile!O190,FIND("F",ScheduleCompile!O190)-1)),ScheduleCompile!O190)))))),ISTEXT(ScheduleCompile!#REF!)),"ENDTABLE",IF(ISERROR(IF(ScheduleCompile!O190="Off",0,IF(ScheduleCompile!O190="On",1,IF(ISNUMBER(ScheduleCompile!O190),ScheduleCompile!O190/1,IF(ISTEXT(ScheduleCompile!O190),IF(OR(ISNUMBER(FIND("5F",ScheduleCompile!O190)),ISNUMBER(FIND("0F",ScheduleCompile!O190)),ISNUMBER(FIND("8F",ScheduleCompile!O190)),ISNUMBER(FIND("1F",ScheduleCompile!O190)),ISNUMBER(FIND("2F",ScheduleCompile!O190)),ISNUMBER(FIND("3F",ScheduleCompile!O190)),ISNUMBER(FIND("6F",ScheduleCompile!O190)),ISNUMBER(FIND("7F",ScheduleCompile!O190)),ISNUMBER(FIND("9F",ScheduleCompile!O190)),ISNUMBER(FIND("4F",ScheduleCompile!O190))),VALUE(LEFT(ScheduleCompile!O190,FIND("F",ScheduleCompile!O190)-1)),ScheduleCompile!O190)))))),"",IF(ScheduleCompile!O190="Off",0,IF(ScheduleCompile!O190="On",1,IF(ISNUMBER(ScheduleCompile!O190),ScheduleCompile!O190/1,IF(ISTEXT(ScheduleCompile!O190),IF(OR(ISNUMBER(FIND("5F",ScheduleCompile!O190)),ISNUMBER(FIND("0F",ScheduleCompile!O190)),ISNUMBER(FIND("8F",ScheduleCompile!O190)),ISNUMBER(FIND("1F",ScheduleCompile!O190)),ISNUMBER(FIND("2F",ScheduleCompile!O190)),ISNUMBER(FIND("3F",ScheduleCompile!O190)),ISNUMBER(FIND("6F",ScheduleCompile!O190)),ISNUMBER(FIND("7F",ScheduleCompile!O190)),ISNUMBER(FIND("9F",ScheduleCompile!O190)),ISNUMBER(FIND("4F",ScheduleCompile!O190))),VALUE(LEFT(ScheduleCompile!O190,FIND("F",ScheduleCompile!O190)-1)),ScheduleCompile!O190)))))))</f>
        <v>0.9</v>
      </c>
      <c r="U197" s="1">
        <f>IF(AND(ISERROR(IF(ScheduleCompile!P190="Off",0,IF(ScheduleCompile!P190="On",1,IF(ISNUMBER(ScheduleCompile!P190),ScheduleCompile!P190/1,IF(ISTEXT(ScheduleCompile!P190),IF(OR(ISNUMBER(FIND("5F",ScheduleCompile!P190)),ISNUMBER(FIND("0F",ScheduleCompile!P190)),ISNUMBER(FIND("8F",ScheduleCompile!P190)),ISNUMBER(FIND("1F",ScheduleCompile!P190)),ISNUMBER(FIND("2F",ScheduleCompile!P190)),ISNUMBER(FIND("3F",ScheduleCompile!P190)),ISNUMBER(FIND("6F",ScheduleCompile!P190)),ISNUMBER(FIND("7F",ScheduleCompile!P190)),ISNUMBER(FIND("9F",ScheduleCompile!P190)),ISNUMBER(FIND("4F",ScheduleCompile!P190))),VALUE(LEFT(ScheduleCompile!P190,FIND("F",ScheduleCompile!P190)-1)),ScheduleCompile!P190)))))),ISTEXT(ScheduleCompile!#REF!)),"ENDTABLE",IF(ISERROR(IF(ScheduleCompile!P190="Off",0,IF(ScheduleCompile!P190="On",1,IF(ISNUMBER(ScheduleCompile!P190),ScheduleCompile!P190/1,IF(ISTEXT(ScheduleCompile!P190),IF(OR(ISNUMBER(FIND("5F",ScheduleCompile!P190)),ISNUMBER(FIND("0F",ScheduleCompile!P190)),ISNUMBER(FIND("8F",ScheduleCompile!P190)),ISNUMBER(FIND("1F",ScheduleCompile!P190)),ISNUMBER(FIND("2F",ScheduleCompile!P190)),ISNUMBER(FIND("3F",ScheduleCompile!P190)),ISNUMBER(FIND("6F",ScheduleCompile!P190)),ISNUMBER(FIND("7F",ScheduleCompile!P190)),ISNUMBER(FIND("9F",ScheduleCompile!P190)),ISNUMBER(FIND("4F",ScheduleCompile!P190))),VALUE(LEFT(ScheduleCompile!P190,FIND("F",ScheduleCompile!P190)-1)),ScheduleCompile!P190)))))),"",IF(ScheduleCompile!P190="Off",0,IF(ScheduleCompile!P190="On",1,IF(ISNUMBER(ScheduleCompile!P190),ScheduleCompile!P190/1,IF(ISTEXT(ScheduleCompile!P190),IF(OR(ISNUMBER(FIND("5F",ScheduleCompile!P190)),ISNUMBER(FIND("0F",ScheduleCompile!P190)),ISNUMBER(FIND("8F",ScheduleCompile!P190)),ISNUMBER(FIND("1F",ScheduleCompile!P190)),ISNUMBER(FIND("2F",ScheduleCompile!P190)),ISNUMBER(FIND("3F",ScheduleCompile!P190)),ISNUMBER(FIND("6F",ScheduleCompile!P190)),ISNUMBER(FIND("7F",ScheduleCompile!P190)),ISNUMBER(FIND("9F",ScheduleCompile!P190)),ISNUMBER(FIND("4F",ScheduleCompile!P190))),VALUE(LEFT(ScheduleCompile!P190,FIND("F",ScheduleCompile!P190)-1)),ScheduleCompile!P190)))))))</f>
        <v>0.9</v>
      </c>
      <c r="V197" s="1">
        <f>IF(AND(ISERROR(IF(ScheduleCompile!Q190="Off",0,IF(ScheduleCompile!Q190="On",1,IF(ISNUMBER(ScheduleCompile!Q190),ScheduleCompile!Q190/1,IF(ISTEXT(ScheduleCompile!Q190),IF(OR(ISNUMBER(FIND("5F",ScheduleCompile!Q190)),ISNUMBER(FIND("0F",ScheduleCompile!Q190)),ISNUMBER(FIND("8F",ScheduleCompile!Q190)),ISNUMBER(FIND("1F",ScheduleCompile!Q190)),ISNUMBER(FIND("2F",ScheduleCompile!Q190)),ISNUMBER(FIND("3F",ScheduleCompile!Q190)),ISNUMBER(FIND("6F",ScheduleCompile!Q190)),ISNUMBER(FIND("7F",ScheduleCompile!Q190)),ISNUMBER(FIND("9F",ScheduleCompile!Q190)),ISNUMBER(FIND("4F",ScheduleCompile!Q190))),VALUE(LEFT(ScheduleCompile!Q190,FIND("F",ScheduleCompile!Q190)-1)),ScheduleCompile!Q190)))))),ISTEXT(ScheduleCompile!#REF!)),"ENDTABLE",IF(ISERROR(IF(ScheduleCompile!Q190="Off",0,IF(ScheduleCompile!Q190="On",1,IF(ISNUMBER(ScheduleCompile!Q190),ScheduleCompile!Q190/1,IF(ISTEXT(ScheduleCompile!Q190),IF(OR(ISNUMBER(FIND("5F",ScheduleCompile!Q190)),ISNUMBER(FIND("0F",ScheduleCompile!Q190)),ISNUMBER(FIND("8F",ScheduleCompile!Q190)),ISNUMBER(FIND("1F",ScheduleCompile!Q190)),ISNUMBER(FIND("2F",ScheduleCompile!Q190)),ISNUMBER(FIND("3F",ScheduleCompile!Q190)),ISNUMBER(FIND("6F",ScheduleCompile!Q190)),ISNUMBER(FIND("7F",ScheduleCompile!Q190)),ISNUMBER(FIND("9F",ScheduleCompile!Q190)),ISNUMBER(FIND("4F",ScheduleCompile!Q190))),VALUE(LEFT(ScheduleCompile!Q190,FIND("F",ScheduleCompile!Q190)-1)),ScheduleCompile!Q190)))))),"",IF(ScheduleCompile!Q190="Off",0,IF(ScheduleCompile!Q190="On",1,IF(ISNUMBER(ScheduleCompile!Q190),ScheduleCompile!Q190/1,IF(ISTEXT(ScheduleCompile!Q190),IF(OR(ISNUMBER(FIND("5F",ScheduleCompile!Q190)),ISNUMBER(FIND("0F",ScheduleCompile!Q190)),ISNUMBER(FIND("8F",ScheduleCompile!Q190)),ISNUMBER(FIND("1F",ScheduleCompile!Q190)),ISNUMBER(FIND("2F",ScheduleCompile!Q190)),ISNUMBER(FIND("3F",ScheduleCompile!Q190)),ISNUMBER(FIND("6F",ScheduleCompile!Q190)),ISNUMBER(FIND("7F",ScheduleCompile!Q190)),ISNUMBER(FIND("9F",ScheduleCompile!Q190)),ISNUMBER(FIND("4F",ScheduleCompile!Q190))),VALUE(LEFT(ScheduleCompile!Q190,FIND("F",ScheduleCompile!Q190)-1)),ScheduleCompile!Q190)))))))</f>
        <v>0.9</v>
      </c>
      <c r="W197" s="1">
        <f>IF(AND(ISERROR(IF(ScheduleCompile!R190="Off",0,IF(ScheduleCompile!R190="On",1,IF(ISNUMBER(ScheduleCompile!R190),ScheduleCompile!R190/1,IF(ISTEXT(ScheduleCompile!R190),IF(OR(ISNUMBER(FIND("5F",ScheduleCompile!R190)),ISNUMBER(FIND("0F",ScheduleCompile!R190)),ISNUMBER(FIND("8F",ScheduleCompile!R190)),ISNUMBER(FIND("1F",ScheduleCompile!R190)),ISNUMBER(FIND("2F",ScheduleCompile!R190)),ISNUMBER(FIND("3F",ScheduleCompile!R190)),ISNUMBER(FIND("6F",ScheduleCompile!R190)),ISNUMBER(FIND("7F",ScheduleCompile!R190)),ISNUMBER(FIND("9F",ScheduleCompile!R190)),ISNUMBER(FIND("4F",ScheduleCompile!R190))),VALUE(LEFT(ScheduleCompile!R190,FIND("F",ScheduleCompile!R190)-1)),ScheduleCompile!R190)))))),ISTEXT(ScheduleCompile!#REF!)),"ENDTABLE",IF(ISERROR(IF(ScheduleCompile!R190="Off",0,IF(ScheduleCompile!R190="On",1,IF(ISNUMBER(ScheduleCompile!R190),ScheduleCompile!R190/1,IF(ISTEXT(ScheduleCompile!R190),IF(OR(ISNUMBER(FIND("5F",ScheduleCompile!R190)),ISNUMBER(FIND("0F",ScheduleCompile!R190)),ISNUMBER(FIND("8F",ScheduleCompile!R190)),ISNUMBER(FIND("1F",ScheduleCompile!R190)),ISNUMBER(FIND("2F",ScheduleCompile!R190)),ISNUMBER(FIND("3F",ScheduleCompile!R190)),ISNUMBER(FIND("6F",ScheduleCompile!R190)),ISNUMBER(FIND("7F",ScheduleCompile!R190)),ISNUMBER(FIND("9F",ScheduleCompile!R190)),ISNUMBER(FIND("4F",ScheduleCompile!R190))),VALUE(LEFT(ScheduleCompile!R190,FIND("F",ScheduleCompile!R190)-1)),ScheduleCompile!R190)))))),"",IF(ScheduleCompile!R190="Off",0,IF(ScheduleCompile!R190="On",1,IF(ISNUMBER(ScheduleCompile!R190),ScheduleCompile!R190/1,IF(ISTEXT(ScheduleCompile!R190),IF(OR(ISNUMBER(FIND("5F",ScheduleCompile!R190)),ISNUMBER(FIND("0F",ScheduleCompile!R190)),ISNUMBER(FIND("8F",ScheduleCompile!R190)),ISNUMBER(FIND("1F",ScheduleCompile!R190)),ISNUMBER(FIND("2F",ScheduleCompile!R190)),ISNUMBER(FIND("3F",ScheduleCompile!R190)),ISNUMBER(FIND("6F",ScheduleCompile!R190)),ISNUMBER(FIND("7F",ScheduleCompile!R190)),ISNUMBER(FIND("9F",ScheduleCompile!R190)),ISNUMBER(FIND("4F",ScheduleCompile!R190))),VALUE(LEFT(ScheduleCompile!R190,FIND("F",ScheduleCompile!R190)-1)),ScheduleCompile!R190)))))))</f>
        <v>0.9</v>
      </c>
      <c r="X197" s="1">
        <f>IF(AND(ISERROR(IF(ScheduleCompile!S190="Off",0,IF(ScheduleCompile!S190="On",1,IF(ISNUMBER(ScheduleCompile!S190),ScheduleCompile!S190/1,IF(ISTEXT(ScheduleCompile!S190),IF(OR(ISNUMBER(FIND("5F",ScheduleCompile!S190)),ISNUMBER(FIND("0F",ScheduleCompile!S190)),ISNUMBER(FIND("8F",ScheduleCompile!S190)),ISNUMBER(FIND("1F",ScheduleCompile!S190)),ISNUMBER(FIND("2F",ScheduleCompile!S190)),ISNUMBER(FIND("3F",ScheduleCompile!S190)),ISNUMBER(FIND("6F",ScheduleCompile!S190)),ISNUMBER(FIND("7F",ScheduleCompile!S190)),ISNUMBER(FIND("9F",ScheduleCompile!S190)),ISNUMBER(FIND("4F",ScheduleCompile!S190))),VALUE(LEFT(ScheduleCompile!S190,FIND("F",ScheduleCompile!S190)-1)),ScheduleCompile!S190)))))),ISTEXT(ScheduleCompile!#REF!)),"ENDTABLE",IF(ISERROR(IF(ScheduleCompile!S190="Off",0,IF(ScheduleCompile!S190="On",1,IF(ISNUMBER(ScheduleCompile!S190),ScheduleCompile!S190/1,IF(ISTEXT(ScheduleCompile!S190),IF(OR(ISNUMBER(FIND("5F",ScheduleCompile!S190)),ISNUMBER(FIND("0F",ScheduleCompile!S190)),ISNUMBER(FIND("8F",ScheduleCompile!S190)),ISNUMBER(FIND("1F",ScheduleCompile!S190)),ISNUMBER(FIND("2F",ScheduleCompile!S190)),ISNUMBER(FIND("3F",ScheduleCompile!S190)),ISNUMBER(FIND("6F",ScheduleCompile!S190)),ISNUMBER(FIND("7F",ScheduleCompile!S190)),ISNUMBER(FIND("9F",ScheduleCompile!S190)),ISNUMBER(FIND("4F",ScheduleCompile!S190))),VALUE(LEFT(ScheduleCompile!S190,FIND("F",ScheduleCompile!S190)-1)),ScheduleCompile!S190)))))),"",IF(ScheduleCompile!S190="Off",0,IF(ScheduleCompile!S190="On",1,IF(ISNUMBER(ScheduleCompile!S190),ScheduleCompile!S190/1,IF(ISTEXT(ScheduleCompile!S190),IF(OR(ISNUMBER(FIND("5F",ScheduleCompile!S190)),ISNUMBER(FIND("0F",ScheduleCompile!S190)),ISNUMBER(FIND("8F",ScheduleCompile!S190)),ISNUMBER(FIND("1F",ScheduleCompile!S190)),ISNUMBER(FIND("2F",ScheduleCompile!S190)),ISNUMBER(FIND("3F",ScheduleCompile!S190)),ISNUMBER(FIND("6F",ScheduleCompile!S190)),ISNUMBER(FIND("7F",ScheduleCompile!S190)),ISNUMBER(FIND("9F",ScheduleCompile!S190)),ISNUMBER(FIND("4F",ScheduleCompile!S190))),VALUE(LEFT(ScheduleCompile!S190,FIND("F",ScheduleCompile!S190)-1)),ScheduleCompile!S190)))))))</f>
        <v>0.9</v>
      </c>
      <c r="Y197" s="1">
        <f>IF(AND(ISERROR(IF(ScheduleCompile!T190="Off",0,IF(ScheduleCompile!T190="On",1,IF(ISNUMBER(ScheduleCompile!T190),ScheduleCompile!T190/1,IF(ISTEXT(ScheduleCompile!T190),IF(OR(ISNUMBER(FIND("5F",ScheduleCompile!T190)),ISNUMBER(FIND("0F",ScheduleCompile!T190)),ISNUMBER(FIND("8F",ScheduleCompile!T190)),ISNUMBER(FIND("1F",ScheduleCompile!T190)),ISNUMBER(FIND("2F",ScheduleCompile!T190)),ISNUMBER(FIND("3F",ScheduleCompile!T190)),ISNUMBER(FIND("6F",ScheduleCompile!T190)),ISNUMBER(FIND("7F",ScheduleCompile!T190)),ISNUMBER(FIND("9F",ScheduleCompile!T190)),ISNUMBER(FIND("4F",ScheduleCompile!T190))),VALUE(LEFT(ScheduleCompile!T190,FIND("F",ScheduleCompile!T190)-1)),ScheduleCompile!T190)))))),ISTEXT(ScheduleCompile!#REF!)),"ENDTABLE",IF(ISERROR(IF(ScheduleCompile!T190="Off",0,IF(ScheduleCompile!T190="On",1,IF(ISNUMBER(ScheduleCompile!T190),ScheduleCompile!T190/1,IF(ISTEXT(ScheduleCompile!T190),IF(OR(ISNUMBER(FIND("5F",ScheduleCompile!T190)),ISNUMBER(FIND("0F",ScheduleCompile!T190)),ISNUMBER(FIND("8F",ScheduleCompile!T190)),ISNUMBER(FIND("1F",ScheduleCompile!T190)),ISNUMBER(FIND("2F",ScheduleCompile!T190)),ISNUMBER(FIND("3F",ScheduleCompile!T190)),ISNUMBER(FIND("6F",ScheduleCompile!T190)),ISNUMBER(FIND("7F",ScheduleCompile!T190)),ISNUMBER(FIND("9F",ScheduleCompile!T190)),ISNUMBER(FIND("4F",ScheduleCompile!T190))),VALUE(LEFT(ScheduleCompile!T190,FIND("F",ScheduleCompile!T190)-1)),ScheduleCompile!T190)))))),"",IF(ScheduleCompile!T190="Off",0,IF(ScheduleCompile!T190="On",1,IF(ISNUMBER(ScheduleCompile!T190),ScheduleCompile!T190/1,IF(ISTEXT(ScheduleCompile!T190),IF(OR(ISNUMBER(FIND("5F",ScheduleCompile!T190)),ISNUMBER(FIND("0F",ScheduleCompile!T190)),ISNUMBER(FIND("8F",ScheduleCompile!T190)),ISNUMBER(FIND("1F",ScheduleCompile!T190)),ISNUMBER(FIND("2F",ScheduleCompile!T190)),ISNUMBER(FIND("3F",ScheduleCompile!T190)),ISNUMBER(FIND("6F",ScheduleCompile!T190)),ISNUMBER(FIND("7F",ScheduleCompile!T190)),ISNUMBER(FIND("9F",ScheduleCompile!T190)),ISNUMBER(FIND("4F",ScheduleCompile!T190))),VALUE(LEFT(ScheduleCompile!T190,FIND("F",ScheduleCompile!T190)-1)),ScheduleCompile!T190)))))))</f>
        <v>0.9</v>
      </c>
      <c r="Z197" s="1">
        <f>IF(AND(ISERROR(IF(ScheduleCompile!U190="Off",0,IF(ScheduleCompile!U190="On",1,IF(ISNUMBER(ScheduleCompile!U190),ScheduleCompile!U190/1,IF(ISTEXT(ScheduleCompile!U190),IF(OR(ISNUMBER(FIND("5F",ScheduleCompile!U190)),ISNUMBER(FIND("0F",ScheduleCompile!U190)),ISNUMBER(FIND("8F",ScheduleCompile!U190)),ISNUMBER(FIND("1F",ScheduleCompile!U190)),ISNUMBER(FIND("2F",ScheduleCompile!U190)),ISNUMBER(FIND("3F",ScheduleCompile!U190)),ISNUMBER(FIND("6F",ScheduleCompile!U190)),ISNUMBER(FIND("7F",ScheduleCompile!U190)),ISNUMBER(FIND("9F",ScheduleCompile!U190)),ISNUMBER(FIND("4F",ScheduleCompile!U190))),VALUE(LEFT(ScheduleCompile!U190,FIND("F",ScheduleCompile!U190)-1)),ScheduleCompile!U190)))))),ISTEXT(ScheduleCompile!#REF!)),"ENDTABLE",IF(ISERROR(IF(ScheduleCompile!U190="Off",0,IF(ScheduleCompile!U190="On",1,IF(ISNUMBER(ScheduleCompile!U190),ScheduleCompile!U190/1,IF(ISTEXT(ScheduleCompile!U190),IF(OR(ISNUMBER(FIND("5F",ScheduleCompile!U190)),ISNUMBER(FIND("0F",ScheduleCompile!U190)),ISNUMBER(FIND("8F",ScheduleCompile!U190)),ISNUMBER(FIND("1F",ScheduleCompile!U190)),ISNUMBER(FIND("2F",ScheduleCompile!U190)),ISNUMBER(FIND("3F",ScheduleCompile!U190)),ISNUMBER(FIND("6F",ScheduleCompile!U190)),ISNUMBER(FIND("7F",ScheduleCompile!U190)),ISNUMBER(FIND("9F",ScheduleCompile!U190)),ISNUMBER(FIND("4F",ScheduleCompile!U190))),VALUE(LEFT(ScheduleCompile!U190,FIND("F",ScheduleCompile!U190)-1)),ScheduleCompile!U190)))))),"",IF(ScheduleCompile!U190="Off",0,IF(ScheduleCompile!U190="On",1,IF(ISNUMBER(ScheduleCompile!U190),ScheduleCompile!U190/1,IF(ISTEXT(ScheduleCompile!U190),IF(OR(ISNUMBER(FIND("5F",ScheduleCompile!U190)),ISNUMBER(FIND("0F",ScheduleCompile!U190)),ISNUMBER(FIND("8F",ScheduleCompile!U190)),ISNUMBER(FIND("1F",ScheduleCompile!U190)),ISNUMBER(FIND("2F",ScheduleCompile!U190)),ISNUMBER(FIND("3F",ScheduleCompile!U190)),ISNUMBER(FIND("6F",ScheduleCompile!U190)),ISNUMBER(FIND("7F",ScheduleCompile!U190)),ISNUMBER(FIND("9F",ScheduleCompile!U190)),ISNUMBER(FIND("4F",ScheduleCompile!U190))),VALUE(LEFT(ScheduleCompile!U190,FIND("F",ScheduleCompile!U190)-1)),ScheduleCompile!U190)))))))</f>
        <v>0.9</v>
      </c>
      <c r="AA197" s="1">
        <f>IF(AND(ISERROR(IF(ScheduleCompile!V190="Off",0,IF(ScheduleCompile!V190="On",1,IF(ISNUMBER(ScheduleCompile!V190),ScheduleCompile!V190/1,IF(ISTEXT(ScheduleCompile!V190),IF(OR(ISNUMBER(FIND("5F",ScheduleCompile!V190)),ISNUMBER(FIND("0F",ScheduleCompile!V190)),ISNUMBER(FIND("8F",ScheduleCompile!V190)),ISNUMBER(FIND("1F",ScheduleCompile!V190)),ISNUMBER(FIND("2F",ScheduleCompile!V190)),ISNUMBER(FIND("3F",ScheduleCompile!V190)),ISNUMBER(FIND("6F",ScheduleCompile!V190)),ISNUMBER(FIND("7F",ScheduleCompile!V190)),ISNUMBER(FIND("9F",ScheduleCompile!V190)),ISNUMBER(FIND("4F",ScheduleCompile!V190))),VALUE(LEFT(ScheduleCompile!V190,FIND("F",ScheduleCompile!V190)-1)),ScheduleCompile!V190)))))),ISTEXT(ScheduleCompile!#REF!)),"ENDTABLE",IF(ISERROR(IF(ScheduleCompile!V190="Off",0,IF(ScheduleCompile!V190="On",1,IF(ISNUMBER(ScheduleCompile!V190),ScheduleCompile!V190/1,IF(ISTEXT(ScheduleCompile!V190),IF(OR(ISNUMBER(FIND("5F",ScheduleCompile!V190)),ISNUMBER(FIND("0F",ScheduleCompile!V190)),ISNUMBER(FIND("8F",ScheduleCompile!V190)),ISNUMBER(FIND("1F",ScheduleCompile!V190)),ISNUMBER(FIND("2F",ScheduleCompile!V190)),ISNUMBER(FIND("3F",ScheduleCompile!V190)),ISNUMBER(FIND("6F",ScheduleCompile!V190)),ISNUMBER(FIND("7F",ScheduleCompile!V190)),ISNUMBER(FIND("9F",ScheduleCompile!V190)),ISNUMBER(FIND("4F",ScheduleCompile!V190))),VALUE(LEFT(ScheduleCompile!V190,FIND("F",ScheduleCompile!V190)-1)),ScheduleCompile!V190)))))),"",IF(ScheduleCompile!V190="Off",0,IF(ScheduleCompile!V190="On",1,IF(ISNUMBER(ScheduleCompile!V190),ScheduleCompile!V190/1,IF(ISTEXT(ScheduleCompile!V190),IF(OR(ISNUMBER(FIND("5F",ScheduleCompile!V190)),ISNUMBER(FIND("0F",ScheduleCompile!V190)),ISNUMBER(FIND("8F",ScheduleCompile!V190)),ISNUMBER(FIND("1F",ScheduleCompile!V190)),ISNUMBER(FIND("2F",ScheduleCompile!V190)),ISNUMBER(FIND("3F",ScheduleCompile!V190)),ISNUMBER(FIND("6F",ScheduleCompile!V190)),ISNUMBER(FIND("7F",ScheduleCompile!V190)),ISNUMBER(FIND("9F",ScheduleCompile!V190)),ISNUMBER(FIND("4F",ScheduleCompile!V190))),VALUE(LEFT(ScheduleCompile!V190,FIND("F",ScheduleCompile!V190)-1)),ScheduleCompile!V190)))))))</f>
        <v>0.9</v>
      </c>
      <c r="AB197" s="1">
        <f>IF(AND(ISERROR(IF(ScheduleCompile!W190="Off",0,IF(ScheduleCompile!W190="On",1,IF(ISNUMBER(ScheduleCompile!W190),ScheduleCompile!W190/1,IF(ISTEXT(ScheduleCompile!W190),IF(OR(ISNUMBER(FIND("5F",ScheduleCompile!W190)),ISNUMBER(FIND("0F",ScheduleCompile!W190)),ISNUMBER(FIND("8F",ScheduleCompile!W190)),ISNUMBER(FIND("1F",ScheduleCompile!W190)),ISNUMBER(FIND("2F",ScheduleCompile!W190)),ISNUMBER(FIND("3F",ScheduleCompile!W190)),ISNUMBER(FIND("6F",ScheduleCompile!W190)),ISNUMBER(FIND("7F",ScheduleCompile!W190)),ISNUMBER(FIND("9F",ScheduleCompile!W190)),ISNUMBER(FIND("4F",ScheduleCompile!W190))),VALUE(LEFT(ScheduleCompile!W190,FIND("F",ScheduleCompile!W190)-1)),ScheduleCompile!W190)))))),ISTEXT(ScheduleCompile!#REF!)),"ENDTABLE",IF(ISERROR(IF(ScheduleCompile!W190="Off",0,IF(ScheduleCompile!W190="On",1,IF(ISNUMBER(ScheduleCompile!W190),ScheduleCompile!W190/1,IF(ISTEXT(ScheduleCompile!W190),IF(OR(ISNUMBER(FIND("5F",ScheduleCompile!W190)),ISNUMBER(FIND("0F",ScheduleCompile!W190)),ISNUMBER(FIND("8F",ScheduleCompile!W190)),ISNUMBER(FIND("1F",ScheduleCompile!W190)),ISNUMBER(FIND("2F",ScheduleCompile!W190)),ISNUMBER(FIND("3F",ScheduleCompile!W190)),ISNUMBER(FIND("6F",ScheduleCompile!W190)),ISNUMBER(FIND("7F",ScheduleCompile!W190)),ISNUMBER(FIND("9F",ScheduleCompile!W190)),ISNUMBER(FIND("4F",ScheduleCompile!W190))),VALUE(LEFT(ScheduleCompile!W190,FIND("F",ScheduleCompile!W190)-1)),ScheduleCompile!W190)))))),"",IF(ScheduleCompile!W190="Off",0,IF(ScheduleCompile!W190="On",1,IF(ISNUMBER(ScheduleCompile!W190),ScheduleCompile!W190/1,IF(ISTEXT(ScheduleCompile!W190),IF(OR(ISNUMBER(FIND("5F",ScheduleCompile!W190)),ISNUMBER(FIND("0F",ScheduleCompile!W190)),ISNUMBER(FIND("8F",ScheduleCompile!W190)),ISNUMBER(FIND("1F",ScheduleCompile!W190)),ISNUMBER(FIND("2F",ScheduleCompile!W190)),ISNUMBER(FIND("3F",ScheduleCompile!W190)),ISNUMBER(FIND("6F",ScheduleCompile!W190)),ISNUMBER(FIND("7F",ScheduleCompile!W190)),ISNUMBER(FIND("9F",ScheduleCompile!W190)),ISNUMBER(FIND("4F",ScheduleCompile!W190))),VALUE(LEFT(ScheduleCompile!W190,FIND("F",ScheduleCompile!W190)-1)),ScheduleCompile!W190)))))))</f>
        <v>0.9</v>
      </c>
      <c r="AC197" s="1">
        <f>IF(AND(ISERROR(IF(ScheduleCompile!X190="Off",0,IF(ScheduleCompile!X190="On",1,IF(ISNUMBER(ScheduleCompile!X190),ScheduleCompile!X190/1,IF(ISTEXT(ScheduleCompile!X190),IF(OR(ISNUMBER(FIND("5F",ScheduleCompile!X190)),ISNUMBER(FIND("0F",ScheduleCompile!X190)),ISNUMBER(FIND("8F",ScheduleCompile!X190)),ISNUMBER(FIND("1F",ScheduleCompile!X190)),ISNUMBER(FIND("2F",ScheduleCompile!X190)),ISNUMBER(FIND("3F",ScheduleCompile!X190)),ISNUMBER(FIND("6F",ScheduleCompile!X190)),ISNUMBER(FIND("7F",ScheduleCompile!X190)),ISNUMBER(FIND("9F",ScheduleCompile!X190)),ISNUMBER(FIND("4F",ScheduleCompile!X190))),VALUE(LEFT(ScheduleCompile!X190,FIND("F",ScheduleCompile!X190)-1)),ScheduleCompile!X190)))))),ISTEXT(ScheduleCompile!#REF!)),"ENDTABLE",IF(ISERROR(IF(ScheduleCompile!X190="Off",0,IF(ScheduleCompile!X190="On",1,IF(ISNUMBER(ScheduleCompile!X190),ScheduleCompile!X190/1,IF(ISTEXT(ScheduleCompile!X190),IF(OR(ISNUMBER(FIND("5F",ScheduleCompile!X190)),ISNUMBER(FIND("0F",ScheduleCompile!X190)),ISNUMBER(FIND("8F",ScheduleCompile!X190)),ISNUMBER(FIND("1F",ScheduleCompile!X190)),ISNUMBER(FIND("2F",ScheduleCompile!X190)),ISNUMBER(FIND("3F",ScheduleCompile!X190)),ISNUMBER(FIND("6F",ScheduleCompile!X190)),ISNUMBER(FIND("7F",ScheduleCompile!X190)),ISNUMBER(FIND("9F",ScheduleCompile!X190)),ISNUMBER(FIND("4F",ScheduleCompile!X190))),VALUE(LEFT(ScheduleCompile!X190,FIND("F",ScheduleCompile!X190)-1)),ScheduleCompile!X190)))))),"",IF(ScheduleCompile!X190="Off",0,IF(ScheduleCompile!X190="On",1,IF(ISNUMBER(ScheduleCompile!X190),ScheduleCompile!X190/1,IF(ISTEXT(ScheduleCompile!X190),IF(OR(ISNUMBER(FIND("5F",ScheduleCompile!X190)),ISNUMBER(FIND("0F",ScheduleCompile!X190)),ISNUMBER(FIND("8F",ScheduleCompile!X190)),ISNUMBER(FIND("1F",ScheduleCompile!X190)),ISNUMBER(FIND("2F",ScheduleCompile!X190)),ISNUMBER(FIND("3F",ScheduleCompile!X190)),ISNUMBER(FIND("6F",ScheduleCompile!X190)),ISNUMBER(FIND("7F",ScheduleCompile!X190)),ISNUMBER(FIND("9F",ScheduleCompile!X190)),ISNUMBER(FIND("4F",ScheduleCompile!X190))),VALUE(LEFT(ScheduleCompile!X190,FIND("F",ScheduleCompile!X190)-1)),ScheduleCompile!X190)))))))</f>
        <v>0.9</v>
      </c>
      <c r="AD197" s="1">
        <f>IF(AND(ISERROR(IF(ScheduleCompile!Y190="Off",0,IF(ScheduleCompile!Y190="On",1,IF(ISNUMBER(ScheduleCompile!Y190),ScheduleCompile!Y190/1,IF(ISTEXT(ScheduleCompile!Y190),IF(OR(ISNUMBER(FIND("5F",ScheduleCompile!Y190)),ISNUMBER(FIND("0F",ScheduleCompile!Y190)),ISNUMBER(FIND("8F",ScheduleCompile!Y190)),ISNUMBER(FIND("1F",ScheduleCompile!Y190)),ISNUMBER(FIND("2F",ScheduleCompile!Y190)),ISNUMBER(FIND("3F",ScheduleCompile!Y190)),ISNUMBER(FIND("6F",ScheduleCompile!Y190)),ISNUMBER(FIND("7F",ScheduleCompile!Y190)),ISNUMBER(FIND("9F",ScheduleCompile!Y190)),ISNUMBER(FIND("4F",ScheduleCompile!Y190))),VALUE(LEFT(ScheduleCompile!Y190,FIND("F",ScheduleCompile!Y190)-1)),ScheduleCompile!Y190)))))),ISTEXT(ScheduleCompile!#REF!)),"ENDTABLE",IF(ISERROR(IF(ScheduleCompile!Y190="Off",0,IF(ScheduleCompile!Y190="On",1,IF(ISNUMBER(ScheduleCompile!Y190),ScheduleCompile!Y190/1,IF(ISTEXT(ScheduleCompile!Y190),IF(OR(ISNUMBER(FIND("5F",ScheduleCompile!Y190)),ISNUMBER(FIND("0F",ScheduleCompile!Y190)),ISNUMBER(FIND("8F",ScheduleCompile!Y190)),ISNUMBER(FIND("1F",ScheduleCompile!Y190)),ISNUMBER(FIND("2F",ScheduleCompile!Y190)),ISNUMBER(FIND("3F",ScheduleCompile!Y190)),ISNUMBER(FIND("6F",ScheduleCompile!Y190)),ISNUMBER(FIND("7F",ScheduleCompile!Y190)),ISNUMBER(FIND("9F",ScheduleCompile!Y190)),ISNUMBER(FIND("4F",ScheduleCompile!Y190))),VALUE(LEFT(ScheduleCompile!Y190,FIND("F",ScheduleCompile!Y190)-1)),ScheduleCompile!Y190)))))),"",IF(ScheduleCompile!Y190="Off",0,IF(ScheduleCompile!Y190="On",1,IF(ISNUMBER(ScheduleCompile!Y190),ScheduleCompile!Y190/1,IF(ISTEXT(ScheduleCompile!Y190),IF(OR(ISNUMBER(FIND("5F",ScheduleCompile!Y190)),ISNUMBER(FIND("0F",ScheduleCompile!Y190)),ISNUMBER(FIND("8F",ScheduleCompile!Y190)),ISNUMBER(FIND("1F",ScheduleCompile!Y190)),ISNUMBER(FIND("2F",ScheduleCompile!Y190)),ISNUMBER(FIND("3F",ScheduleCompile!Y190)),ISNUMBER(FIND("6F",ScheduleCompile!Y190)),ISNUMBER(FIND("7F",ScheduleCompile!Y190)),ISNUMBER(FIND("9F",ScheduleCompile!Y190)),ISNUMBER(FIND("4F",ScheduleCompile!Y190))),VALUE(LEFT(ScheduleCompile!Y190,FIND("F",ScheduleCompile!Y190)-1)),ScheduleCompile!Y190)))))))</f>
        <v>0.9</v>
      </c>
    </row>
    <row r="198" spans="1:30" x14ac:dyDescent="0.25">
      <c r="A198" t="str">
        <f t="shared" si="8"/>
        <v>SchDay "ManufacturingGasEquipWD"  Type = "Fraction" Hr = (0, 0, 0, 0, 0, 0, 0.5, 0.75, 0.9, 0.9, 0.9, 0.9, 0.9, 0.9, 0.9, 0.9, 0.9, 0.5, 0, 0, 0, 0, 0, 0) ..</v>
      </c>
      <c r="B198" s="1" t="s">
        <v>623</v>
      </c>
      <c r="C198" t="str">
        <f t="shared" si="9"/>
        <v xml:space="preserve">SchDay "ManufacturingGasEquipWD"  Type = "Fraction" Hr = </v>
      </c>
      <c r="D198" t="str">
        <f t="shared" si="10"/>
        <v>(0, 0, 0, 0, 0, 0, 0.5, 0.75, 0.9, 0.9, 0.9, 0.9, 0.9, 0.9, 0.9, 0.9, 0.9, 0.5, 0, 0, 0, 0, 0, 0) ..</v>
      </c>
      <c r="E198" s="30" t="str">
        <f>ScheduleCompile!A191</f>
        <v>ManufacturingGasEquipWD</v>
      </c>
      <c r="F198" t="str">
        <f t="shared" si="11"/>
        <v>Fraction</v>
      </c>
      <c r="G198" s="1">
        <f>IF(AND(ISERROR(IF(ScheduleCompile!B191="Off",0,IF(ScheduleCompile!B191="On",1,IF(ISNUMBER(ScheduleCompile!B191),ScheduleCompile!B191/1,IF(ISTEXT(ScheduleCompile!B191),IF(OR(ISNUMBER(FIND("5F",ScheduleCompile!B191)),ISNUMBER(FIND("0F",ScheduleCompile!B191)),ISNUMBER(FIND("8F",ScheduleCompile!B191)),ISNUMBER(FIND("1F",ScheduleCompile!B191)),ISNUMBER(FIND("2F",ScheduleCompile!B191)),ISNUMBER(FIND("3F",ScheduleCompile!B191)),ISNUMBER(FIND("6F",ScheduleCompile!B191)),ISNUMBER(FIND("7F",ScheduleCompile!B191)),ISNUMBER(FIND("9F",ScheduleCompile!B191)),ISNUMBER(FIND("4F",ScheduleCompile!B191))),VALUE(LEFT(ScheduleCompile!B191,FIND("F",ScheduleCompile!B191)-1)),ScheduleCompile!B191)))))),ISTEXT(ScheduleCompile!#REF!)),"ENDTABLE",IF(ISERROR(IF(ScheduleCompile!B191="Off",0,IF(ScheduleCompile!B191="On",1,IF(ISNUMBER(ScheduleCompile!B191),ScheduleCompile!B191/1,IF(ISTEXT(ScheduleCompile!B191),IF(OR(ISNUMBER(FIND("5F",ScheduleCompile!B191)),ISNUMBER(FIND("0F",ScheduleCompile!B191)),ISNUMBER(FIND("8F",ScheduleCompile!B191)),ISNUMBER(FIND("1F",ScheduleCompile!B191)),ISNUMBER(FIND("2F",ScheduleCompile!B191)),ISNUMBER(FIND("3F",ScheduleCompile!B191)),ISNUMBER(FIND("6F",ScheduleCompile!B191)),ISNUMBER(FIND("7F",ScheduleCompile!B191)),ISNUMBER(FIND("9F",ScheduleCompile!B191)),ISNUMBER(FIND("4F",ScheduleCompile!B191))),VALUE(LEFT(ScheduleCompile!B191,FIND("F",ScheduleCompile!B191)-1)),ScheduleCompile!B191)))))),"",IF(ScheduleCompile!B191="Off",0,IF(ScheduleCompile!B191="On",1,IF(ISNUMBER(ScheduleCompile!B191),ScheduleCompile!B191/1,IF(ISTEXT(ScheduleCompile!B191),IF(OR(ISNUMBER(FIND("5F",ScheduleCompile!B191)),ISNUMBER(FIND("0F",ScheduleCompile!B191)),ISNUMBER(FIND("8F",ScheduleCompile!B191)),ISNUMBER(FIND("1F",ScheduleCompile!B191)),ISNUMBER(FIND("2F",ScheduleCompile!B191)),ISNUMBER(FIND("3F",ScheduleCompile!B191)),ISNUMBER(FIND("6F",ScheduleCompile!B191)),ISNUMBER(FIND("7F",ScheduleCompile!B191)),ISNUMBER(FIND("9F",ScheduleCompile!B191)),ISNUMBER(FIND("4F",ScheduleCompile!B191))),VALUE(LEFT(ScheduleCompile!B191,FIND("F",ScheduleCompile!B191)-1)),ScheduleCompile!B191)))))))</f>
        <v>0</v>
      </c>
      <c r="H198" s="1">
        <f>IF(AND(ISERROR(IF(ScheduleCompile!C191="Off",0,IF(ScheduleCompile!C191="On",1,IF(ISNUMBER(ScheduleCompile!C191),ScheduleCompile!C191/1,IF(ISTEXT(ScheduleCompile!C191),IF(OR(ISNUMBER(FIND("5F",ScheduleCompile!C191)),ISNUMBER(FIND("0F",ScheduleCompile!C191)),ISNUMBER(FIND("8F",ScheduleCompile!C191)),ISNUMBER(FIND("1F",ScheduleCompile!C191)),ISNUMBER(FIND("2F",ScheduleCompile!C191)),ISNUMBER(FIND("3F",ScheduleCompile!C191)),ISNUMBER(FIND("6F",ScheduleCompile!C191)),ISNUMBER(FIND("7F",ScheduleCompile!C191)),ISNUMBER(FIND("9F",ScheduleCompile!C191)),ISNUMBER(FIND("4F",ScheduleCompile!C191))),VALUE(LEFT(ScheduleCompile!C191,FIND("F",ScheduleCompile!C191)-1)),ScheduleCompile!C191)))))),ISTEXT(ScheduleCompile!#REF!)),"ENDTABLE",IF(ISERROR(IF(ScheduleCompile!C191="Off",0,IF(ScheduleCompile!C191="On",1,IF(ISNUMBER(ScheduleCompile!C191),ScheduleCompile!C191/1,IF(ISTEXT(ScheduleCompile!C191),IF(OR(ISNUMBER(FIND("5F",ScheduleCompile!C191)),ISNUMBER(FIND("0F",ScheduleCompile!C191)),ISNUMBER(FIND("8F",ScheduleCompile!C191)),ISNUMBER(FIND("1F",ScheduleCompile!C191)),ISNUMBER(FIND("2F",ScheduleCompile!C191)),ISNUMBER(FIND("3F",ScheduleCompile!C191)),ISNUMBER(FIND("6F",ScheduleCompile!C191)),ISNUMBER(FIND("7F",ScheduleCompile!C191)),ISNUMBER(FIND("9F",ScheduleCompile!C191)),ISNUMBER(FIND("4F",ScheduleCompile!C191))),VALUE(LEFT(ScheduleCompile!C191,FIND("F",ScheduleCompile!C191)-1)),ScheduleCompile!C191)))))),"",IF(ScheduleCompile!C191="Off",0,IF(ScheduleCompile!C191="On",1,IF(ISNUMBER(ScheduleCompile!C191),ScheduleCompile!C191/1,IF(ISTEXT(ScheduleCompile!C191),IF(OR(ISNUMBER(FIND("5F",ScheduleCompile!C191)),ISNUMBER(FIND("0F",ScheduleCompile!C191)),ISNUMBER(FIND("8F",ScheduleCompile!C191)),ISNUMBER(FIND("1F",ScheduleCompile!C191)),ISNUMBER(FIND("2F",ScheduleCompile!C191)),ISNUMBER(FIND("3F",ScheduleCompile!C191)),ISNUMBER(FIND("6F",ScheduleCompile!C191)),ISNUMBER(FIND("7F",ScheduleCompile!C191)),ISNUMBER(FIND("9F",ScheduleCompile!C191)),ISNUMBER(FIND("4F",ScheduleCompile!C191))),VALUE(LEFT(ScheduleCompile!C191,FIND("F",ScheduleCompile!C191)-1)),ScheduleCompile!C191)))))))</f>
        <v>0</v>
      </c>
      <c r="I198" s="1">
        <f>IF(AND(ISERROR(IF(ScheduleCompile!D191="Off",0,IF(ScheduleCompile!D191="On",1,IF(ISNUMBER(ScheduleCompile!D191),ScheduleCompile!D191/1,IF(ISTEXT(ScheduleCompile!D191),IF(OR(ISNUMBER(FIND("5F",ScheduleCompile!D191)),ISNUMBER(FIND("0F",ScheduleCompile!D191)),ISNUMBER(FIND("8F",ScheduleCompile!D191)),ISNUMBER(FIND("1F",ScheduleCompile!D191)),ISNUMBER(FIND("2F",ScheduleCompile!D191)),ISNUMBER(FIND("3F",ScheduleCompile!D191)),ISNUMBER(FIND("6F",ScheduleCompile!D191)),ISNUMBER(FIND("7F",ScheduleCompile!D191)),ISNUMBER(FIND("9F",ScheduleCompile!D191)),ISNUMBER(FIND("4F",ScheduleCompile!D191))),VALUE(LEFT(ScheduleCompile!D191,FIND("F",ScheduleCompile!D191)-1)),ScheduleCompile!D191)))))),ISTEXT(ScheduleCompile!#REF!)),"ENDTABLE",IF(ISERROR(IF(ScheduleCompile!D191="Off",0,IF(ScheduleCompile!D191="On",1,IF(ISNUMBER(ScheduleCompile!D191),ScheduleCompile!D191/1,IF(ISTEXT(ScheduleCompile!D191),IF(OR(ISNUMBER(FIND("5F",ScheduleCompile!D191)),ISNUMBER(FIND("0F",ScheduleCompile!D191)),ISNUMBER(FIND("8F",ScheduleCompile!D191)),ISNUMBER(FIND("1F",ScheduleCompile!D191)),ISNUMBER(FIND("2F",ScheduleCompile!D191)),ISNUMBER(FIND("3F",ScheduleCompile!D191)),ISNUMBER(FIND("6F",ScheduleCompile!D191)),ISNUMBER(FIND("7F",ScheduleCompile!D191)),ISNUMBER(FIND("9F",ScheduleCompile!D191)),ISNUMBER(FIND("4F",ScheduleCompile!D191))),VALUE(LEFT(ScheduleCompile!D191,FIND("F",ScheduleCompile!D191)-1)),ScheduleCompile!D191)))))),"",IF(ScheduleCompile!D191="Off",0,IF(ScheduleCompile!D191="On",1,IF(ISNUMBER(ScheduleCompile!D191),ScheduleCompile!D191/1,IF(ISTEXT(ScheduleCompile!D191),IF(OR(ISNUMBER(FIND("5F",ScheduleCompile!D191)),ISNUMBER(FIND("0F",ScheduleCompile!D191)),ISNUMBER(FIND("8F",ScheduleCompile!D191)),ISNUMBER(FIND("1F",ScheduleCompile!D191)),ISNUMBER(FIND("2F",ScheduleCompile!D191)),ISNUMBER(FIND("3F",ScheduleCompile!D191)),ISNUMBER(FIND("6F",ScheduleCompile!D191)),ISNUMBER(FIND("7F",ScheduleCompile!D191)),ISNUMBER(FIND("9F",ScheduleCompile!D191)),ISNUMBER(FIND("4F",ScheduleCompile!D191))),VALUE(LEFT(ScheduleCompile!D191,FIND("F",ScheduleCompile!D191)-1)),ScheduleCompile!D191)))))))</f>
        <v>0</v>
      </c>
      <c r="J198" s="1">
        <f>IF(AND(ISERROR(IF(ScheduleCompile!E191="Off",0,IF(ScheduleCompile!E191="On",1,IF(ISNUMBER(ScheduleCompile!E191),ScheduleCompile!E191/1,IF(ISTEXT(ScheduleCompile!E191),IF(OR(ISNUMBER(FIND("5F",ScheduleCompile!E191)),ISNUMBER(FIND("0F",ScheduleCompile!E191)),ISNUMBER(FIND("8F",ScheduleCompile!E191)),ISNUMBER(FIND("1F",ScheduleCompile!E191)),ISNUMBER(FIND("2F",ScheduleCompile!E191)),ISNUMBER(FIND("3F",ScheduleCompile!E191)),ISNUMBER(FIND("6F",ScheduleCompile!E191)),ISNUMBER(FIND("7F",ScheduleCompile!E191)),ISNUMBER(FIND("9F",ScheduleCompile!E191)),ISNUMBER(FIND("4F",ScheduleCompile!E191))),VALUE(LEFT(ScheduleCompile!E191,FIND("F",ScheduleCompile!E191)-1)),ScheduleCompile!E191)))))),ISTEXT(ScheduleCompile!#REF!)),"ENDTABLE",IF(ISERROR(IF(ScheduleCompile!E191="Off",0,IF(ScheduleCompile!E191="On",1,IF(ISNUMBER(ScheduleCompile!E191),ScheduleCompile!E191/1,IF(ISTEXT(ScheduleCompile!E191),IF(OR(ISNUMBER(FIND("5F",ScheduleCompile!E191)),ISNUMBER(FIND("0F",ScheduleCompile!E191)),ISNUMBER(FIND("8F",ScheduleCompile!E191)),ISNUMBER(FIND("1F",ScheduleCompile!E191)),ISNUMBER(FIND("2F",ScheduleCompile!E191)),ISNUMBER(FIND("3F",ScheduleCompile!E191)),ISNUMBER(FIND("6F",ScheduleCompile!E191)),ISNUMBER(FIND("7F",ScheduleCompile!E191)),ISNUMBER(FIND("9F",ScheduleCompile!E191)),ISNUMBER(FIND("4F",ScheduleCompile!E191))),VALUE(LEFT(ScheduleCompile!E191,FIND("F",ScheduleCompile!E191)-1)),ScheduleCompile!E191)))))),"",IF(ScheduleCompile!E191="Off",0,IF(ScheduleCompile!E191="On",1,IF(ISNUMBER(ScheduleCompile!E191),ScheduleCompile!E191/1,IF(ISTEXT(ScheduleCompile!E191),IF(OR(ISNUMBER(FIND("5F",ScheduleCompile!E191)),ISNUMBER(FIND("0F",ScheduleCompile!E191)),ISNUMBER(FIND("8F",ScheduleCompile!E191)),ISNUMBER(FIND("1F",ScheduleCompile!E191)),ISNUMBER(FIND("2F",ScheduleCompile!E191)),ISNUMBER(FIND("3F",ScheduleCompile!E191)),ISNUMBER(FIND("6F",ScheduleCompile!E191)),ISNUMBER(FIND("7F",ScheduleCompile!E191)),ISNUMBER(FIND("9F",ScheduleCompile!E191)),ISNUMBER(FIND("4F",ScheduleCompile!E191))),VALUE(LEFT(ScheduleCompile!E191,FIND("F",ScheduleCompile!E191)-1)),ScheduleCompile!E191)))))))</f>
        <v>0</v>
      </c>
      <c r="K198" s="1">
        <f>IF(AND(ISERROR(IF(ScheduleCompile!F191="Off",0,IF(ScheduleCompile!F191="On",1,IF(ISNUMBER(ScheduleCompile!F191),ScheduleCompile!F191/1,IF(ISTEXT(ScheduleCompile!F191),IF(OR(ISNUMBER(FIND("5F",ScheduleCompile!F191)),ISNUMBER(FIND("0F",ScheduleCompile!F191)),ISNUMBER(FIND("8F",ScheduleCompile!F191)),ISNUMBER(FIND("1F",ScheduleCompile!F191)),ISNUMBER(FIND("2F",ScheduleCompile!F191)),ISNUMBER(FIND("3F",ScheduleCompile!F191)),ISNUMBER(FIND("6F",ScheduleCompile!F191)),ISNUMBER(FIND("7F",ScheduleCompile!F191)),ISNUMBER(FIND("9F",ScheduleCompile!F191)),ISNUMBER(FIND("4F",ScheduleCompile!F191))),VALUE(LEFT(ScheduleCompile!F191,FIND("F",ScheduleCompile!F191)-1)),ScheduleCompile!F191)))))),ISTEXT(ScheduleCompile!#REF!)),"ENDTABLE",IF(ISERROR(IF(ScheduleCompile!F191="Off",0,IF(ScheduleCompile!F191="On",1,IF(ISNUMBER(ScheduleCompile!F191),ScheduleCompile!F191/1,IF(ISTEXT(ScheduleCompile!F191),IF(OR(ISNUMBER(FIND("5F",ScheduleCompile!F191)),ISNUMBER(FIND("0F",ScheduleCompile!F191)),ISNUMBER(FIND("8F",ScheduleCompile!F191)),ISNUMBER(FIND("1F",ScheduleCompile!F191)),ISNUMBER(FIND("2F",ScheduleCompile!F191)),ISNUMBER(FIND("3F",ScheduleCompile!F191)),ISNUMBER(FIND("6F",ScheduleCompile!F191)),ISNUMBER(FIND("7F",ScheduleCompile!F191)),ISNUMBER(FIND("9F",ScheduleCompile!F191)),ISNUMBER(FIND("4F",ScheduleCompile!F191))),VALUE(LEFT(ScheduleCompile!F191,FIND("F",ScheduleCompile!F191)-1)),ScheduleCompile!F191)))))),"",IF(ScheduleCompile!F191="Off",0,IF(ScheduleCompile!F191="On",1,IF(ISNUMBER(ScheduleCompile!F191),ScheduleCompile!F191/1,IF(ISTEXT(ScheduleCompile!F191),IF(OR(ISNUMBER(FIND("5F",ScheduleCompile!F191)),ISNUMBER(FIND("0F",ScheduleCompile!F191)),ISNUMBER(FIND("8F",ScheduleCompile!F191)),ISNUMBER(FIND("1F",ScheduleCompile!F191)),ISNUMBER(FIND("2F",ScheduleCompile!F191)),ISNUMBER(FIND("3F",ScheduleCompile!F191)),ISNUMBER(FIND("6F",ScheduleCompile!F191)),ISNUMBER(FIND("7F",ScheduleCompile!F191)),ISNUMBER(FIND("9F",ScheduleCompile!F191)),ISNUMBER(FIND("4F",ScheduleCompile!F191))),VALUE(LEFT(ScheduleCompile!F191,FIND("F",ScheduleCompile!F191)-1)),ScheduleCompile!F191)))))))</f>
        <v>0</v>
      </c>
      <c r="L198" s="1">
        <f>IF(AND(ISERROR(IF(ScheduleCompile!G191="Off",0,IF(ScheduleCompile!G191="On",1,IF(ISNUMBER(ScheduleCompile!G191),ScheduleCompile!G191/1,IF(ISTEXT(ScheduleCompile!G191),IF(OR(ISNUMBER(FIND("5F",ScheduleCompile!G191)),ISNUMBER(FIND("0F",ScheduleCompile!G191)),ISNUMBER(FIND("8F",ScheduleCompile!G191)),ISNUMBER(FIND("1F",ScheduleCompile!G191)),ISNUMBER(FIND("2F",ScheduleCompile!G191)),ISNUMBER(FIND("3F",ScheduleCompile!G191)),ISNUMBER(FIND("6F",ScheduleCompile!G191)),ISNUMBER(FIND("7F",ScheduleCompile!G191)),ISNUMBER(FIND("9F",ScheduleCompile!G191)),ISNUMBER(FIND("4F",ScheduleCompile!G191))),VALUE(LEFT(ScheduleCompile!G191,FIND("F",ScheduleCompile!G191)-1)),ScheduleCompile!G191)))))),ISTEXT(ScheduleCompile!#REF!)),"ENDTABLE",IF(ISERROR(IF(ScheduleCompile!G191="Off",0,IF(ScheduleCompile!G191="On",1,IF(ISNUMBER(ScheduleCompile!G191),ScheduleCompile!G191/1,IF(ISTEXT(ScheduleCompile!G191),IF(OR(ISNUMBER(FIND("5F",ScheduleCompile!G191)),ISNUMBER(FIND("0F",ScheduleCompile!G191)),ISNUMBER(FIND("8F",ScheduleCompile!G191)),ISNUMBER(FIND("1F",ScheduleCompile!G191)),ISNUMBER(FIND("2F",ScheduleCompile!G191)),ISNUMBER(FIND("3F",ScheduleCompile!G191)),ISNUMBER(FIND("6F",ScheduleCompile!G191)),ISNUMBER(FIND("7F",ScheduleCompile!G191)),ISNUMBER(FIND("9F",ScheduleCompile!G191)),ISNUMBER(FIND("4F",ScheduleCompile!G191))),VALUE(LEFT(ScheduleCompile!G191,FIND("F",ScheduleCompile!G191)-1)),ScheduleCompile!G191)))))),"",IF(ScheduleCompile!G191="Off",0,IF(ScheduleCompile!G191="On",1,IF(ISNUMBER(ScheduleCompile!G191),ScheduleCompile!G191/1,IF(ISTEXT(ScheduleCompile!G191),IF(OR(ISNUMBER(FIND("5F",ScheduleCompile!G191)),ISNUMBER(FIND("0F",ScheduleCompile!G191)),ISNUMBER(FIND("8F",ScheduleCompile!G191)),ISNUMBER(FIND("1F",ScheduleCompile!G191)),ISNUMBER(FIND("2F",ScheduleCompile!G191)),ISNUMBER(FIND("3F",ScheduleCompile!G191)),ISNUMBER(FIND("6F",ScheduleCompile!G191)),ISNUMBER(FIND("7F",ScheduleCompile!G191)),ISNUMBER(FIND("9F",ScheduleCompile!G191)),ISNUMBER(FIND("4F",ScheduleCompile!G191))),VALUE(LEFT(ScheduleCompile!G191,FIND("F",ScheduleCompile!G191)-1)),ScheduleCompile!G191)))))))</f>
        <v>0</v>
      </c>
      <c r="M198" s="1">
        <f>IF(AND(ISERROR(IF(ScheduleCompile!H191="Off",0,IF(ScheduleCompile!H191="On",1,IF(ISNUMBER(ScheduleCompile!H191),ScheduleCompile!H191/1,IF(ISTEXT(ScheduleCompile!H191),IF(OR(ISNUMBER(FIND("5F",ScheduleCompile!H191)),ISNUMBER(FIND("0F",ScheduleCompile!H191)),ISNUMBER(FIND("8F",ScheduleCompile!H191)),ISNUMBER(FIND("1F",ScheduleCompile!H191)),ISNUMBER(FIND("2F",ScheduleCompile!H191)),ISNUMBER(FIND("3F",ScheduleCompile!H191)),ISNUMBER(FIND("6F",ScheduleCompile!H191)),ISNUMBER(FIND("7F",ScheduleCompile!H191)),ISNUMBER(FIND("9F",ScheduleCompile!H191)),ISNUMBER(FIND("4F",ScheduleCompile!H191))),VALUE(LEFT(ScheduleCompile!H191,FIND("F",ScheduleCompile!H191)-1)),ScheduleCompile!H191)))))),ISTEXT(ScheduleCompile!#REF!)),"ENDTABLE",IF(ISERROR(IF(ScheduleCompile!H191="Off",0,IF(ScheduleCompile!H191="On",1,IF(ISNUMBER(ScheduleCompile!H191),ScheduleCompile!H191/1,IF(ISTEXT(ScheduleCompile!H191),IF(OR(ISNUMBER(FIND("5F",ScheduleCompile!H191)),ISNUMBER(FIND("0F",ScheduleCompile!H191)),ISNUMBER(FIND("8F",ScheduleCompile!H191)),ISNUMBER(FIND("1F",ScheduleCompile!H191)),ISNUMBER(FIND("2F",ScheduleCompile!H191)),ISNUMBER(FIND("3F",ScheduleCompile!H191)),ISNUMBER(FIND("6F",ScheduleCompile!H191)),ISNUMBER(FIND("7F",ScheduleCompile!H191)),ISNUMBER(FIND("9F",ScheduleCompile!H191)),ISNUMBER(FIND("4F",ScheduleCompile!H191))),VALUE(LEFT(ScheduleCompile!H191,FIND("F",ScheduleCompile!H191)-1)),ScheduleCompile!H191)))))),"",IF(ScheduleCompile!H191="Off",0,IF(ScheduleCompile!H191="On",1,IF(ISNUMBER(ScheduleCompile!H191),ScheduleCompile!H191/1,IF(ISTEXT(ScheduleCompile!H191),IF(OR(ISNUMBER(FIND("5F",ScheduleCompile!H191)),ISNUMBER(FIND("0F",ScheduleCompile!H191)),ISNUMBER(FIND("8F",ScheduleCompile!H191)),ISNUMBER(FIND("1F",ScheduleCompile!H191)),ISNUMBER(FIND("2F",ScheduleCompile!H191)),ISNUMBER(FIND("3F",ScheduleCompile!H191)),ISNUMBER(FIND("6F",ScheduleCompile!H191)),ISNUMBER(FIND("7F",ScheduleCompile!H191)),ISNUMBER(FIND("9F",ScheduleCompile!H191)),ISNUMBER(FIND("4F",ScheduleCompile!H191))),VALUE(LEFT(ScheduleCompile!H191,FIND("F",ScheduleCompile!H191)-1)),ScheduleCompile!H191)))))))</f>
        <v>0.5</v>
      </c>
      <c r="N198" s="1">
        <f>IF(AND(ISERROR(IF(ScheduleCompile!I191="Off",0,IF(ScheduleCompile!I191="On",1,IF(ISNUMBER(ScheduleCompile!I191),ScheduleCompile!I191/1,IF(ISTEXT(ScheduleCompile!I191),IF(OR(ISNUMBER(FIND("5F",ScheduleCompile!I191)),ISNUMBER(FIND("0F",ScheduleCompile!I191)),ISNUMBER(FIND("8F",ScheduleCompile!I191)),ISNUMBER(FIND("1F",ScheduleCompile!I191)),ISNUMBER(FIND("2F",ScheduleCompile!I191)),ISNUMBER(FIND("3F",ScheduleCompile!I191)),ISNUMBER(FIND("6F",ScheduleCompile!I191)),ISNUMBER(FIND("7F",ScheduleCompile!I191)),ISNUMBER(FIND("9F",ScheduleCompile!I191)),ISNUMBER(FIND("4F",ScheduleCompile!I191))),VALUE(LEFT(ScheduleCompile!I191,FIND("F",ScheduleCompile!I191)-1)),ScheduleCompile!I191)))))),ISTEXT(ScheduleCompile!#REF!)),"ENDTABLE",IF(ISERROR(IF(ScheduleCompile!I191="Off",0,IF(ScheduleCompile!I191="On",1,IF(ISNUMBER(ScheduleCompile!I191),ScheduleCompile!I191/1,IF(ISTEXT(ScheduleCompile!I191),IF(OR(ISNUMBER(FIND("5F",ScheduleCompile!I191)),ISNUMBER(FIND("0F",ScheduleCompile!I191)),ISNUMBER(FIND("8F",ScheduleCompile!I191)),ISNUMBER(FIND("1F",ScheduleCompile!I191)),ISNUMBER(FIND("2F",ScheduleCompile!I191)),ISNUMBER(FIND("3F",ScheduleCompile!I191)),ISNUMBER(FIND("6F",ScheduleCompile!I191)),ISNUMBER(FIND("7F",ScheduleCompile!I191)),ISNUMBER(FIND("9F",ScheduleCompile!I191)),ISNUMBER(FIND("4F",ScheduleCompile!I191))),VALUE(LEFT(ScheduleCompile!I191,FIND("F",ScheduleCompile!I191)-1)),ScheduleCompile!I191)))))),"",IF(ScheduleCompile!I191="Off",0,IF(ScheduleCompile!I191="On",1,IF(ISNUMBER(ScheduleCompile!I191),ScheduleCompile!I191/1,IF(ISTEXT(ScheduleCompile!I191),IF(OR(ISNUMBER(FIND("5F",ScheduleCompile!I191)),ISNUMBER(FIND("0F",ScheduleCompile!I191)),ISNUMBER(FIND("8F",ScheduleCompile!I191)),ISNUMBER(FIND("1F",ScheduleCompile!I191)),ISNUMBER(FIND("2F",ScheduleCompile!I191)),ISNUMBER(FIND("3F",ScheduleCompile!I191)),ISNUMBER(FIND("6F",ScheduleCompile!I191)),ISNUMBER(FIND("7F",ScheduleCompile!I191)),ISNUMBER(FIND("9F",ScheduleCompile!I191)),ISNUMBER(FIND("4F",ScheduleCompile!I191))),VALUE(LEFT(ScheduleCompile!I191,FIND("F",ScheduleCompile!I191)-1)),ScheduleCompile!I191)))))))</f>
        <v>0.75</v>
      </c>
      <c r="O198" s="1">
        <f>IF(AND(ISERROR(IF(ScheduleCompile!J191="Off",0,IF(ScheduleCompile!J191="On",1,IF(ISNUMBER(ScheduleCompile!J191),ScheduleCompile!J191/1,IF(ISTEXT(ScheduleCompile!J191),IF(OR(ISNUMBER(FIND("5F",ScheduleCompile!J191)),ISNUMBER(FIND("0F",ScheduleCompile!J191)),ISNUMBER(FIND("8F",ScheduleCompile!J191)),ISNUMBER(FIND("1F",ScheduleCompile!J191)),ISNUMBER(FIND("2F",ScheduleCompile!J191)),ISNUMBER(FIND("3F",ScheduleCompile!J191)),ISNUMBER(FIND("6F",ScheduleCompile!J191)),ISNUMBER(FIND("7F",ScheduleCompile!J191)),ISNUMBER(FIND("9F",ScheduleCompile!J191)),ISNUMBER(FIND("4F",ScheduleCompile!J191))),VALUE(LEFT(ScheduleCompile!J191,FIND("F",ScheduleCompile!J191)-1)),ScheduleCompile!J191)))))),ISTEXT(ScheduleCompile!#REF!)),"ENDTABLE",IF(ISERROR(IF(ScheduleCompile!J191="Off",0,IF(ScheduleCompile!J191="On",1,IF(ISNUMBER(ScheduleCompile!J191),ScheduleCompile!J191/1,IF(ISTEXT(ScheduleCompile!J191),IF(OR(ISNUMBER(FIND("5F",ScheduleCompile!J191)),ISNUMBER(FIND("0F",ScheduleCompile!J191)),ISNUMBER(FIND("8F",ScheduleCompile!J191)),ISNUMBER(FIND("1F",ScheduleCompile!J191)),ISNUMBER(FIND("2F",ScheduleCompile!J191)),ISNUMBER(FIND("3F",ScheduleCompile!J191)),ISNUMBER(FIND("6F",ScheduleCompile!J191)),ISNUMBER(FIND("7F",ScheduleCompile!J191)),ISNUMBER(FIND("9F",ScheduleCompile!J191)),ISNUMBER(FIND("4F",ScheduleCompile!J191))),VALUE(LEFT(ScheduleCompile!J191,FIND("F",ScheduleCompile!J191)-1)),ScheduleCompile!J191)))))),"",IF(ScheduleCompile!J191="Off",0,IF(ScheduleCompile!J191="On",1,IF(ISNUMBER(ScheduleCompile!J191),ScheduleCompile!J191/1,IF(ISTEXT(ScheduleCompile!J191),IF(OR(ISNUMBER(FIND("5F",ScheduleCompile!J191)),ISNUMBER(FIND("0F",ScheduleCompile!J191)),ISNUMBER(FIND("8F",ScheduleCompile!J191)),ISNUMBER(FIND("1F",ScheduleCompile!J191)),ISNUMBER(FIND("2F",ScheduleCompile!J191)),ISNUMBER(FIND("3F",ScheduleCompile!J191)),ISNUMBER(FIND("6F",ScheduleCompile!J191)),ISNUMBER(FIND("7F",ScheduleCompile!J191)),ISNUMBER(FIND("9F",ScheduleCompile!J191)),ISNUMBER(FIND("4F",ScheduleCompile!J191))),VALUE(LEFT(ScheduleCompile!J191,FIND("F",ScheduleCompile!J191)-1)),ScheduleCompile!J191)))))))</f>
        <v>0.9</v>
      </c>
      <c r="P198" s="1">
        <f>IF(AND(ISERROR(IF(ScheduleCompile!K191="Off",0,IF(ScheduleCompile!K191="On",1,IF(ISNUMBER(ScheduleCompile!K191),ScheduleCompile!K191/1,IF(ISTEXT(ScheduleCompile!K191),IF(OR(ISNUMBER(FIND("5F",ScheduleCompile!K191)),ISNUMBER(FIND("0F",ScheduleCompile!K191)),ISNUMBER(FIND("8F",ScheduleCompile!K191)),ISNUMBER(FIND("1F",ScheduleCompile!K191)),ISNUMBER(FIND("2F",ScheduleCompile!K191)),ISNUMBER(FIND("3F",ScheduleCompile!K191)),ISNUMBER(FIND("6F",ScheduleCompile!K191)),ISNUMBER(FIND("7F",ScheduleCompile!K191)),ISNUMBER(FIND("9F",ScheduleCompile!K191)),ISNUMBER(FIND("4F",ScheduleCompile!K191))),VALUE(LEFT(ScheduleCompile!K191,FIND("F",ScheduleCompile!K191)-1)),ScheduleCompile!K191)))))),ISTEXT(ScheduleCompile!#REF!)),"ENDTABLE",IF(ISERROR(IF(ScheduleCompile!K191="Off",0,IF(ScheduleCompile!K191="On",1,IF(ISNUMBER(ScheduleCompile!K191),ScheduleCompile!K191/1,IF(ISTEXT(ScheduleCompile!K191),IF(OR(ISNUMBER(FIND("5F",ScheduleCompile!K191)),ISNUMBER(FIND("0F",ScheduleCompile!K191)),ISNUMBER(FIND("8F",ScheduleCompile!K191)),ISNUMBER(FIND("1F",ScheduleCompile!K191)),ISNUMBER(FIND("2F",ScheduleCompile!K191)),ISNUMBER(FIND("3F",ScheduleCompile!K191)),ISNUMBER(FIND("6F",ScheduleCompile!K191)),ISNUMBER(FIND("7F",ScheduleCompile!K191)),ISNUMBER(FIND("9F",ScheduleCompile!K191)),ISNUMBER(FIND("4F",ScheduleCompile!K191))),VALUE(LEFT(ScheduleCompile!K191,FIND("F",ScheduleCompile!K191)-1)),ScheduleCompile!K191)))))),"",IF(ScheduleCompile!K191="Off",0,IF(ScheduleCompile!K191="On",1,IF(ISNUMBER(ScheduleCompile!K191),ScheduleCompile!K191/1,IF(ISTEXT(ScheduleCompile!K191),IF(OR(ISNUMBER(FIND("5F",ScheduleCompile!K191)),ISNUMBER(FIND("0F",ScheduleCompile!K191)),ISNUMBER(FIND("8F",ScheduleCompile!K191)),ISNUMBER(FIND("1F",ScheduleCompile!K191)),ISNUMBER(FIND("2F",ScheduleCompile!K191)),ISNUMBER(FIND("3F",ScheduleCompile!K191)),ISNUMBER(FIND("6F",ScheduleCompile!K191)),ISNUMBER(FIND("7F",ScheduleCompile!K191)),ISNUMBER(FIND("9F",ScheduleCompile!K191)),ISNUMBER(FIND("4F",ScheduleCompile!K191))),VALUE(LEFT(ScheduleCompile!K191,FIND("F",ScheduleCompile!K191)-1)),ScheduleCompile!K191)))))))</f>
        <v>0.9</v>
      </c>
      <c r="Q198" s="1">
        <f>IF(AND(ISERROR(IF(ScheduleCompile!L191="Off",0,IF(ScheduleCompile!L191="On",1,IF(ISNUMBER(ScheduleCompile!L191),ScheduleCompile!L191/1,IF(ISTEXT(ScheduleCompile!L191),IF(OR(ISNUMBER(FIND("5F",ScheduleCompile!L191)),ISNUMBER(FIND("0F",ScheduleCompile!L191)),ISNUMBER(FIND("8F",ScheduleCompile!L191)),ISNUMBER(FIND("1F",ScheduleCompile!L191)),ISNUMBER(FIND("2F",ScheduleCompile!L191)),ISNUMBER(FIND("3F",ScheduleCompile!L191)),ISNUMBER(FIND("6F",ScheduleCompile!L191)),ISNUMBER(FIND("7F",ScheduleCompile!L191)),ISNUMBER(FIND("9F",ScheduleCompile!L191)),ISNUMBER(FIND("4F",ScheduleCompile!L191))),VALUE(LEFT(ScheduleCompile!L191,FIND("F",ScheduleCompile!L191)-1)),ScheduleCompile!L191)))))),ISTEXT(ScheduleCompile!#REF!)),"ENDTABLE",IF(ISERROR(IF(ScheduleCompile!L191="Off",0,IF(ScheduleCompile!L191="On",1,IF(ISNUMBER(ScheduleCompile!L191),ScheduleCompile!L191/1,IF(ISTEXT(ScheduleCompile!L191),IF(OR(ISNUMBER(FIND("5F",ScheduleCompile!L191)),ISNUMBER(FIND("0F",ScheduleCompile!L191)),ISNUMBER(FIND("8F",ScheduleCompile!L191)),ISNUMBER(FIND("1F",ScheduleCompile!L191)),ISNUMBER(FIND("2F",ScheduleCompile!L191)),ISNUMBER(FIND("3F",ScheduleCompile!L191)),ISNUMBER(FIND("6F",ScheduleCompile!L191)),ISNUMBER(FIND("7F",ScheduleCompile!L191)),ISNUMBER(FIND("9F",ScheduleCompile!L191)),ISNUMBER(FIND("4F",ScheduleCompile!L191))),VALUE(LEFT(ScheduleCompile!L191,FIND("F",ScheduleCompile!L191)-1)),ScheduleCompile!L191)))))),"",IF(ScheduleCompile!L191="Off",0,IF(ScheduleCompile!L191="On",1,IF(ISNUMBER(ScheduleCompile!L191),ScheduleCompile!L191/1,IF(ISTEXT(ScheduleCompile!L191),IF(OR(ISNUMBER(FIND("5F",ScheduleCompile!L191)),ISNUMBER(FIND("0F",ScheduleCompile!L191)),ISNUMBER(FIND("8F",ScheduleCompile!L191)),ISNUMBER(FIND("1F",ScheduleCompile!L191)),ISNUMBER(FIND("2F",ScheduleCompile!L191)),ISNUMBER(FIND("3F",ScheduleCompile!L191)),ISNUMBER(FIND("6F",ScheduleCompile!L191)),ISNUMBER(FIND("7F",ScheduleCompile!L191)),ISNUMBER(FIND("9F",ScheduleCompile!L191)),ISNUMBER(FIND("4F",ScheduleCompile!L191))),VALUE(LEFT(ScheduleCompile!L191,FIND("F",ScheduleCompile!L191)-1)),ScheduleCompile!L191)))))))</f>
        <v>0.9</v>
      </c>
      <c r="R198" s="1">
        <f>IF(AND(ISERROR(IF(ScheduleCompile!M191="Off",0,IF(ScheduleCompile!M191="On",1,IF(ISNUMBER(ScheduleCompile!M191),ScheduleCompile!M191/1,IF(ISTEXT(ScheduleCompile!M191),IF(OR(ISNUMBER(FIND("5F",ScheduleCompile!M191)),ISNUMBER(FIND("0F",ScheduleCompile!M191)),ISNUMBER(FIND("8F",ScheduleCompile!M191)),ISNUMBER(FIND("1F",ScheduleCompile!M191)),ISNUMBER(FIND("2F",ScheduleCompile!M191)),ISNUMBER(FIND("3F",ScheduleCompile!M191)),ISNUMBER(FIND("6F",ScheduleCompile!M191)),ISNUMBER(FIND("7F",ScheduleCompile!M191)),ISNUMBER(FIND("9F",ScheduleCompile!M191)),ISNUMBER(FIND("4F",ScheduleCompile!M191))),VALUE(LEFT(ScheduleCompile!M191,FIND("F",ScheduleCompile!M191)-1)),ScheduleCompile!M191)))))),ISTEXT(ScheduleCompile!#REF!)),"ENDTABLE",IF(ISERROR(IF(ScheduleCompile!M191="Off",0,IF(ScheduleCompile!M191="On",1,IF(ISNUMBER(ScheduleCompile!M191),ScheduleCompile!M191/1,IF(ISTEXT(ScheduleCompile!M191),IF(OR(ISNUMBER(FIND("5F",ScheduleCompile!M191)),ISNUMBER(FIND("0F",ScheduleCompile!M191)),ISNUMBER(FIND("8F",ScheduleCompile!M191)),ISNUMBER(FIND("1F",ScheduleCompile!M191)),ISNUMBER(FIND("2F",ScheduleCompile!M191)),ISNUMBER(FIND("3F",ScheduleCompile!M191)),ISNUMBER(FIND("6F",ScheduleCompile!M191)),ISNUMBER(FIND("7F",ScheduleCompile!M191)),ISNUMBER(FIND("9F",ScheduleCompile!M191)),ISNUMBER(FIND("4F",ScheduleCompile!M191))),VALUE(LEFT(ScheduleCompile!M191,FIND("F",ScheduleCompile!M191)-1)),ScheduleCompile!M191)))))),"",IF(ScheduleCompile!M191="Off",0,IF(ScheduleCompile!M191="On",1,IF(ISNUMBER(ScheduleCompile!M191),ScheduleCompile!M191/1,IF(ISTEXT(ScheduleCompile!M191),IF(OR(ISNUMBER(FIND("5F",ScheduleCompile!M191)),ISNUMBER(FIND("0F",ScheduleCompile!M191)),ISNUMBER(FIND("8F",ScheduleCompile!M191)),ISNUMBER(FIND("1F",ScheduleCompile!M191)),ISNUMBER(FIND("2F",ScheduleCompile!M191)),ISNUMBER(FIND("3F",ScheduleCompile!M191)),ISNUMBER(FIND("6F",ScheduleCompile!M191)),ISNUMBER(FIND("7F",ScheduleCompile!M191)),ISNUMBER(FIND("9F",ScheduleCompile!M191)),ISNUMBER(FIND("4F",ScheduleCompile!M191))),VALUE(LEFT(ScheduleCompile!M191,FIND("F",ScheduleCompile!M191)-1)),ScheduleCompile!M191)))))))</f>
        <v>0.9</v>
      </c>
      <c r="S198" s="1">
        <f>IF(AND(ISERROR(IF(ScheduleCompile!N191="Off",0,IF(ScheduleCompile!N191="On",1,IF(ISNUMBER(ScheduleCompile!N191),ScheduleCompile!N191/1,IF(ISTEXT(ScheduleCompile!N191),IF(OR(ISNUMBER(FIND("5F",ScheduleCompile!N191)),ISNUMBER(FIND("0F",ScheduleCompile!N191)),ISNUMBER(FIND("8F",ScheduleCompile!N191)),ISNUMBER(FIND("1F",ScheduleCompile!N191)),ISNUMBER(FIND("2F",ScheduleCompile!N191)),ISNUMBER(FIND("3F",ScheduleCompile!N191)),ISNUMBER(FIND("6F",ScheduleCompile!N191)),ISNUMBER(FIND("7F",ScheduleCompile!N191)),ISNUMBER(FIND("9F",ScheduleCompile!N191)),ISNUMBER(FIND("4F",ScheduleCompile!N191))),VALUE(LEFT(ScheduleCompile!N191,FIND("F",ScheduleCompile!N191)-1)),ScheduleCompile!N191)))))),ISTEXT(ScheduleCompile!#REF!)),"ENDTABLE",IF(ISERROR(IF(ScheduleCompile!N191="Off",0,IF(ScheduleCompile!N191="On",1,IF(ISNUMBER(ScheduleCompile!N191),ScheduleCompile!N191/1,IF(ISTEXT(ScheduleCompile!N191),IF(OR(ISNUMBER(FIND("5F",ScheduleCompile!N191)),ISNUMBER(FIND("0F",ScheduleCompile!N191)),ISNUMBER(FIND("8F",ScheduleCompile!N191)),ISNUMBER(FIND("1F",ScheduleCompile!N191)),ISNUMBER(FIND("2F",ScheduleCompile!N191)),ISNUMBER(FIND("3F",ScheduleCompile!N191)),ISNUMBER(FIND("6F",ScheduleCompile!N191)),ISNUMBER(FIND("7F",ScheduleCompile!N191)),ISNUMBER(FIND("9F",ScheduleCompile!N191)),ISNUMBER(FIND("4F",ScheduleCompile!N191))),VALUE(LEFT(ScheduleCompile!N191,FIND("F",ScheduleCompile!N191)-1)),ScheduleCompile!N191)))))),"",IF(ScheduleCompile!N191="Off",0,IF(ScheduleCompile!N191="On",1,IF(ISNUMBER(ScheduleCompile!N191),ScheduleCompile!N191/1,IF(ISTEXT(ScheduleCompile!N191),IF(OR(ISNUMBER(FIND("5F",ScheduleCompile!N191)),ISNUMBER(FIND("0F",ScheduleCompile!N191)),ISNUMBER(FIND("8F",ScheduleCompile!N191)),ISNUMBER(FIND("1F",ScheduleCompile!N191)),ISNUMBER(FIND("2F",ScheduleCompile!N191)),ISNUMBER(FIND("3F",ScheduleCompile!N191)),ISNUMBER(FIND("6F",ScheduleCompile!N191)),ISNUMBER(FIND("7F",ScheduleCompile!N191)),ISNUMBER(FIND("9F",ScheduleCompile!N191)),ISNUMBER(FIND("4F",ScheduleCompile!N191))),VALUE(LEFT(ScheduleCompile!N191,FIND("F",ScheduleCompile!N191)-1)),ScheduleCompile!N191)))))))</f>
        <v>0.9</v>
      </c>
      <c r="T198" s="1">
        <f>IF(AND(ISERROR(IF(ScheduleCompile!O191="Off",0,IF(ScheduleCompile!O191="On",1,IF(ISNUMBER(ScheduleCompile!O191),ScheduleCompile!O191/1,IF(ISTEXT(ScheduleCompile!O191),IF(OR(ISNUMBER(FIND("5F",ScheduleCompile!O191)),ISNUMBER(FIND("0F",ScheduleCompile!O191)),ISNUMBER(FIND("8F",ScheduleCompile!O191)),ISNUMBER(FIND("1F",ScheduleCompile!O191)),ISNUMBER(FIND("2F",ScheduleCompile!O191)),ISNUMBER(FIND("3F",ScheduleCompile!O191)),ISNUMBER(FIND("6F",ScheduleCompile!O191)),ISNUMBER(FIND("7F",ScheduleCompile!O191)),ISNUMBER(FIND("9F",ScheduleCompile!O191)),ISNUMBER(FIND("4F",ScheduleCompile!O191))),VALUE(LEFT(ScheduleCompile!O191,FIND("F",ScheduleCompile!O191)-1)),ScheduleCompile!O191)))))),ISTEXT(ScheduleCompile!#REF!)),"ENDTABLE",IF(ISERROR(IF(ScheduleCompile!O191="Off",0,IF(ScheduleCompile!O191="On",1,IF(ISNUMBER(ScheduleCompile!O191),ScheduleCompile!O191/1,IF(ISTEXT(ScheduleCompile!O191),IF(OR(ISNUMBER(FIND("5F",ScheduleCompile!O191)),ISNUMBER(FIND("0F",ScheduleCompile!O191)),ISNUMBER(FIND("8F",ScheduleCompile!O191)),ISNUMBER(FIND("1F",ScheduleCompile!O191)),ISNUMBER(FIND("2F",ScheduleCompile!O191)),ISNUMBER(FIND("3F",ScheduleCompile!O191)),ISNUMBER(FIND("6F",ScheduleCompile!O191)),ISNUMBER(FIND("7F",ScheduleCompile!O191)),ISNUMBER(FIND("9F",ScheduleCompile!O191)),ISNUMBER(FIND("4F",ScheduleCompile!O191))),VALUE(LEFT(ScheduleCompile!O191,FIND("F",ScheduleCompile!O191)-1)),ScheduleCompile!O191)))))),"",IF(ScheduleCompile!O191="Off",0,IF(ScheduleCompile!O191="On",1,IF(ISNUMBER(ScheduleCompile!O191),ScheduleCompile!O191/1,IF(ISTEXT(ScheduleCompile!O191),IF(OR(ISNUMBER(FIND("5F",ScheduleCompile!O191)),ISNUMBER(FIND("0F",ScheduleCompile!O191)),ISNUMBER(FIND("8F",ScheduleCompile!O191)),ISNUMBER(FIND("1F",ScheduleCompile!O191)),ISNUMBER(FIND("2F",ScheduleCompile!O191)),ISNUMBER(FIND("3F",ScheduleCompile!O191)),ISNUMBER(FIND("6F",ScheduleCompile!O191)),ISNUMBER(FIND("7F",ScheduleCompile!O191)),ISNUMBER(FIND("9F",ScheduleCompile!O191)),ISNUMBER(FIND("4F",ScheduleCompile!O191))),VALUE(LEFT(ScheduleCompile!O191,FIND("F",ScheduleCompile!O191)-1)),ScheduleCompile!O191)))))))</f>
        <v>0.9</v>
      </c>
      <c r="U198" s="1">
        <f>IF(AND(ISERROR(IF(ScheduleCompile!P191="Off",0,IF(ScheduleCompile!P191="On",1,IF(ISNUMBER(ScheduleCompile!P191),ScheduleCompile!P191/1,IF(ISTEXT(ScheduleCompile!P191),IF(OR(ISNUMBER(FIND("5F",ScheduleCompile!P191)),ISNUMBER(FIND("0F",ScheduleCompile!P191)),ISNUMBER(FIND("8F",ScheduleCompile!P191)),ISNUMBER(FIND("1F",ScheduleCompile!P191)),ISNUMBER(FIND("2F",ScheduleCompile!P191)),ISNUMBER(FIND("3F",ScheduleCompile!P191)),ISNUMBER(FIND("6F",ScheduleCompile!P191)),ISNUMBER(FIND("7F",ScheduleCompile!P191)),ISNUMBER(FIND("9F",ScheduleCompile!P191)),ISNUMBER(FIND("4F",ScheduleCompile!P191))),VALUE(LEFT(ScheduleCompile!P191,FIND("F",ScheduleCompile!P191)-1)),ScheduleCompile!P191)))))),ISTEXT(ScheduleCompile!#REF!)),"ENDTABLE",IF(ISERROR(IF(ScheduleCompile!P191="Off",0,IF(ScheduleCompile!P191="On",1,IF(ISNUMBER(ScheduleCompile!P191),ScheduleCompile!P191/1,IF(ISTEXT(ScheduleCompile!P191),IF(OR(ISNUMBER(FIND("5F",ScheduleCompile!P191)),ISNUMBER(FIND("0F",ScheduleCompile!P191)),ISNUMBER(FIND("8F",ScheduleCompile!P191)),ISNUMBER(FIND("1F",ScheduleCompile!P191)),ISNUMBER(FIND("2F",ScheduleCompile!P191)),ISNUMBER(FIND("3F",ScheduleCompile!P191)),ISNUMBER(FIND("6F",ScheduleCompile!P191)),ISNUMBER(FIND("7F",ScheduleCompile!P191)),ISNUMBER(FIND("9F",ScheduleCompile!P191)),ISNUMBER(FIND("4F",ScheduleCompile!P191))),VALUE(LEFT(ScheduleCompile!P191,FIND("F",ScheduleCompile!P191)-1)),ScheduleCompile!P191)))))),"",IF(ScheduleCompile!P191="Off",0,IF(ScheduleCompile!P191="On",1,IF(ISNUMBER(ScheduleCompile!P191),ScheduleCompile!P191/1,IF(ISTEXT(ScheduleCompile!P191),IF(OR(ISNUMBER(FIND("5F",ScheduleCompile!P191)),ISNUMBER(FIND("0F",ScheduleCompile!P191)),ISNUMBER(FIND("8F",ScheduleCompile!P191)),ISNUMBER(FIND("1F",ScheduleCompile!P191)),ISNUMBER(FIND("2F",ScheduleCompile!P191)),ISNUMBER(FIND("3F",ScheduleCompile!P191)),ISNUMBER(FIND("6F",ScheduleCompile!P191)),ISNUMBER(FIND("7F",ScheduleCompile!P191)),ISNUMBER(FIND("9F",ScheduleCompile!P191)),ISNUMBER(FIND("4F",ScheduleCompile!P191))),VALUE(LEFT(ScheduleCompile!P191,FIND("F",ScheduleCompile!P191)-1)),ScheduleCompile!P191)))))))</f>
        <v>0.9</v>
      </c>
      <c r="V198" s="1">
        <f>IF(AND(ISERROR(IF(ScheduleCompile!Q191="Off",0,IF(ScheduleCompile!Q191="On",1,IF(ISNUMBER(ScheduleCompile!Q191),ScheduleCompile!Q191/1,IF(ISTEXT(ScheduleCompile!Q191),IF(OR(ISNUMBER(FIND("5F",ScheduleCompile!Q191)),ISNUMBER(FIND("0F",ScheduleCompile!Q191)),ISNUMBER(FIND("8F",ScheduleCompile!Q191)),ISNUMBER(FIND("1F",ScheduleCompile!Q191)),ISNUMBER(FIND("2F",ScheduleCompile!Q191)),ISNUMBER(FIND("3F",ScheduleCompile!Q191)),ISNUMBER(FIND("6F",ScheduleCompile!Q191)),ISNUMBER(FIND("7F",ScheduleCompile!Q191)),ISNUMBER(FIND("9F",ScheduleCompile!Q191)),ISNUMBER(FIND("4F",ScheduleCompile!Q191))),VALUE(LEFT(ScheduleCompile!Q191,FIND("F",ScheduleCompile!Q191)-1)),ScheduleCompile!Q191)))))),ISTEXT(ScheduleCompile!#REF!)),"ENDTABLE",IF(ISERROR(IF(ScheduleCompile!Q191="Off",0,IF(ScheduleCompile!Q191="On",1,IF(ISNUMBER(ScheduleCompile!Q191),ScheduleCompile!Q191/1,IF(ISTEXT(ScheduleCompile!Q191),IF(OR(ISNUMBER(FIND("5F",ScheduleCompile!Q191)),ISNUMBER(FIND("0F",ScheduleCompile!Q191)),ISNUMBER(FIND("8F",ScheduleCompile!Q191)),ISNUMBER(FIND("1F",ScheduleCompile!Q191)),ISNUMBER(FIND("2F",ScheduleCompile!Q191)),ISNUMBER(FIND("3F",ScheduleCompile!Q191)),ISNUMBER(FIND("6F",ScheduleCompile!Q191)),ISNUMBER(FIND("7F",ScheduleCompile!Q191)),ISNUMBER(FIND("9F",ScheduleCompile!Q191)),ISNUMBER(FIND("4F",ScheduleCompile!Q191))),VALUE(LEFT(ScheduleCompile!Q191,FIND("F",ScheduleCompile!Q191)-1)),ScheduleCompile!Q191)))))),"",IF(ScheduleCompile!Q191="Off",0,IF(ScheduleCompile!Q191="On",1,IF(ISNUMBER(ScheduleCompile!Q191),ScheduleCompile!Q191/1,IF(ISTEXT(ScheduleCompile!Q191),IF(OR(ISNUMBER(FIND("5F",ScheduleCompile!Q191)),ISNUMBER(FIND("0F",ScheduleCompile!Q191)),ISNUMBER(FIND("8F",ScheduleCompile!Q191)),ISNUMBER(FIND("1F",ScheduleCompile!Q191)),ISNUMBER(FIND("2F",ScheduleCompile!Q191)),ISNUMBER(FIND("3F",ScheduleCompile!Q191)),ISNUMBER(FIND("6F",ScheduleCompile!Q191)),ISNUMBER(FIND("7F",ScheduleCompile!Q191)),ISNUMBER(FIND("9F",ScheduleCompile!Q191)),ISNUMBER(FIND("4F",ScheduleCompile!Q191))),VALUE(LEFT(ScheduleCompile!Q191,FIND("F",ScheduleCompile!Q191)-1)),ScheduleCompile!Q191)))))))</f>
        <v>0.9</v>
      </c>
      <c r="W198" s="1">
        <f>IF(AND(ISERROR(IF(ScheduleCompile!R191="Off",0,IF(ScheduleCompile!R191="On",1,IF(ISNUMBER(ScheduleCompile!R191),ScheduleCompile!R191/1,IF(ISTEXT(ScheduleCompile!R191),IF(OR(ISNUMBER(FIND("5F",ScheduleCompile!R191)),ISNUMBER(FIND("0F",ScheduleCompile!R191)),ISNUMBER(FIND("8F",ScheduleCompile!R191)),ISNUMBER(FIND("1F",ScheduleCompile!R191)),ISNUMBER(FIND("2F",ScheduleCompile!R191)),ISNUMBER(FIND("3F",ScheduleCompile!R191)),ISNUMBER(FIND("6F",ScheduleCompile!R191)),ISNUMBER(FIND("7F",ScheduleCompile!R191)),ISNUMBER(FIND("9F",ScheduleCompile!R191)),ISNUMBER(FIND("4F",ScheduleCompile!R191))),VALUE(LEFT(ScheduleCompile!R191,FIND("F",ScheduleCompile!R191)-1)),ScheduleCompile!R191)))))),ISTEXT(ScheduleCompile!#REF!)),"ENDTABLE",IF(ISERROR(IF(ScheduleCompile!R191="Off",0,IF(ScheduleCompile!R191="On",1,IF(ISNUMBER(ScheduleCompile!R191),ScheduleCompile!R191/1,IF(ISTEXT(ScheduleCompile!R191),IF(OR(ISNUMBER(FIND("5F",ScheduleCompile!R191)),ISNUMBER(FIND("0F",ScheduleCompile!R191)),ISNUMBER(FIND("8F",ScheduleCompile!R191)),ISNUMBER(FIND("1F",ScheduleCompile!R191)),ISNUMBER(FIND("2F",ScheduleCompile!R191)),ISNUMBER(FIND("3F",ScheduleCompile!R191)),ISNUMBER(FIND("6F",ScheduleCompile!R191)),ISNUMBER(FIND("7F",ScheduleCompile!R191)),ISNUMBER(FIND("9F",ScheduleCompile!R191)),ISNUMBER(FIND("4F",ScheduleCompile!R191))),VALUE(LEFT(ScheduleCompile!R191,FIND("F",ScheduleCompile!R191)-1)),ScheduleCompile!R191)))))),"",IF(ScheduleCompile!R191="Off",0,IF(ScheduleCompile!R191="On",1,IF(ISNUMBER(ScheduleCompile!R191),ScheduleCompile!R191/1,IF(ISTEXT(ScheduleCompile!R191),IF(OR(ISNUMBER(FIND("5F",ScheduleCompile!R191)),ISNUMBER(FIND("0F",ScheduleCompile!R191)),ISNUMBER(FIND("8F",ScheduleCompile!R191)),ISNUMBER(FIND("1F",ScheduleCompile!R191)),ISNUMBER(FIND("2F",ScheduleCompile!R191)),ISNUMBER(FIND("3F",ScheduleCompile!R191)),ISNUMBER(FIND("6F",ScheduleCompile!R191)),ISNUMBER(FIND("7F",ScheduleCompile!R191)),ISNUMBER(FIND("9F",ScheduleCompile!R191)),ISNUMBER(FIND("4F",ScheduleCompile!R191))),VALUE(LEFT(ScheduleCompile!R191,FIND("F",ScheduleCompile!R191)-1)),ScheduleCompile!R191)))))))</f>
        <v>0.9</v>
      </c>
      <c r="X198" s="1">
        <f>IF(AND(ISERROR(IF(ScheduleCompile!S191="Off",0,IF(ScheduleCompile!S191="On",1,IF(ISNUMBER(ScheduleCompile!S191),ScheduleCompile!S191/1,IF(ISTEXT(ScheduleCompile!S191),IF(OR(ISNUMBER(FIND("5F",ScheduleCompile!S191)),ISNUMBER(FIND("0F",ScheduleCompile!S191)),ISNUMBER(FIND("8F",ScheduleCompile!S191)),ISNUMBER(FIND("1F",ScheduleCompile!S191)),ISNUMBER(FIND("2F",ScheduleCompile!S191)),ISNUMBER(FIND("3F",ScheduleCompile!S191)),ISNUMBER(FIND("6F",ScheduleCompile!S191)),ISNUMBER(FIND("7F",ScheduleCompile!S191)),ISNUMBER(FIND("9F",ScheduleCompile!S191)),ISNUMBER(FIND("4F",ScheduleCompile!S191))),VALUE(LEFT(ScheduleCompile!S191,FIND("F",ScheduleCompile!S191)-1)),ScheduleCompile!S191)))))),ISTEXT(ScheduleCompile!#REF!)),"ENDTABLE",IF(ISERROR(IF(ScheduleCompile!S191="Off",0,IF(ScheduleCompile!S191="On",1,IF(ISNUMBER(ScheduleCompile!S191),ScheduleCompile!S191/1,IF(ISTEXT(ScheduleCompile!S191),IF(OR(ISNUMBER(FIND("5F",ScheduleCompile!S191)),ISNUMBER(FIND("0F",ScheduleCompile!S191)),ISNUMBER(FIND("8F",ScheduleCompile!S191)),ISNUMBER(FIND("1F",ScheduleCompile!S191)),ISNUMBER(FIND("2F",ScheduleCompile!S191)),ISNUMBER(FIND("3F",ScheduleCompile!S191)),ISNUMBER(FIND("6F",ScheduleCompile!S191)),ISNUMBER(FIND("7F",ScheduleCompile!S191)),ISNUMBER(FIND("9F",ScheduleCompile!S191)),ISNUMBER(FIND("4F",ScheduleCompile!S191))),VALUE(LEFT(ScheduleCompile!S191,FIND("F",ScheduleCompile!S191)-1)),ScheduleCompile!S191)))))),"",IF(ScheduleCompile!S191="Off",0,IF(ScheduleCompile!S191="On",1,IF(ISNUMBER(ScheduleCompile!S191),ScheduleCompile!S191/1,IF(ISTEXT(ScheduleCompile!S191),IF(OR(ISNUMBER(FIND("5F",ScheduleCompile!S191)),ISNUMBER(FIND("0F",ScheduleCompile!S191)),ISNUMBER(FIND("8F",ScheduleCompile!S191)),ISNUMBER(FIND("1F",ScheduleCompile!S191)),ISNUMBER(FIND("2F",ScheduleCompile!S191)),ISNUMBER(FIND("3F",ScheduleCompile!S191)),ISNUMBER(FIND("6F",ScheduleCompile!S191)),ISNUMBER(FIND("7F",ScheduleCompile!S191)),ISNUMBER(FIND("9F",ScheduleCompile!S191)),ISNUMBER(FIND("4F",ScheduleCompile!S191))),VALUE(LEFT(ScheduleCompile!S191,FIND("F",ScheduleCompile!S191)-1)),ScheduleCompile!S191)))))))</f>
        <v>0.5</v>
      </c>
      <c r="Y198" s="1">
        <f>IF(AND(ISERROR(IF(ScheduleCompile!T191="Off",0,IF(ScheduleCompile!T191="On",1,IF(ISNUMBER(ScheduleCompile!T191),ScheduleCompile!T191/1,IF(ISTEXT(ScheduleCompile!T191),IF(OR(ISNUMBER(FIND("5F",ScheduleCompile!T191)),ISNUMBER(FIND("0F",ScheduleCompile!T191)),ISNUMBER(FIND("8F",ScheduleCompile!T191)),ISNUMBER(FIND("1F",ScheduleCompile!T191)),ISNUMBER(FIND("2F",ScheduleCompile!T191)),ISNUMBER(FIND("3F",ScheduleCompile!T191)),ISNUMBER(FIND("6F",ScheduleCompile!T191)),ISNUMBER(FIND("7F",ScheduleCompile!T191)),ISNUMBER(FIND("9F",ScheduleCompile!T191)),ISNUMBER(FIND("4F",ScheduleCompile!T191))),VALUE(LEFT(ScheduleCompile!T191,FIND("F",ScheduleCompile!T191)-1)),ScheduleCompile!T191)))))),ISTEXT(ScheduleCompile!#REF!)),"ENDTABLE",IF(ISERROR(IF(ScheduleCompile!T191="Off",0,IF(ScheduleCompile!T191="On",1,IF(ISNUMBER(ScheduleCompile!T191),ScheduleCompile!T191/1,IF(ISTEXT(ScheduleCompile!T191),IF(OR(ISNUMBER(FIND("5F",ScheduleCompile!T191)),ISNUMBER(FIND("0F",ScheduleCompile!T191)),ISNUMBER(FIND("8F",ScheduleCompile!T191)),ISNUMBER(FIND("1F",ScheduleCompile!T191)),ISNUMBER(FIND("2F",ScheduleCompile!T191)),ISNUMBER(FIND("3F",ScheduleCompile!T191)),ISNUMBER(FIND("6F",ScheduleCompile!T191)),ISNUMBER(FIND("7F",ScheduleCompile!T191)),ISNUMBER(FIND("9F",ScheduleCompile!T191)),ISNUMBER(FIND("4F",ScheduleCompile!T191))),VALUE(LEFT(ScheduleCompile!T191,FIND("F",ScheduleCompile!T191)-1)),ScheduleCompile!T191)))))),"",IF(ScheduleCompile!T191="Off",0,IF(ScheduleCompile!T191="On",1,IF(ISNUMBER(ScheduleCompile!T191),ScheduleCompile!T191/1,IF(ISTEXT(ScheduleCompile!T191),IF(OR(ISNUMBER(FIND("5F",ScheduleCompile!T191)),ISNUMBER(FIND("0F",ScheduleCompile!T191)),ISNUMBER(FIND("8F",ScheduleCompile!T191)),ISNUMBER(FIND("1F",ScheduleCompile!T191)),ISNUMBER(FIND("2F",ScheduleCompile!T191)),ISNUMBER(FIND("3F",ScheduleCompile!T191)),ISNUMBER(FIND("6F",ScheduleCompile!T191)),ISNUMBER(FIND("7F",ScheduleCompile!T191)),ISNUMBER(FIND("9F",ScheduleCompile!T191)),ISNUMBER(FIND("4F",ScheduleCompile!T191))),VALUE(LEFT(ScheduleCompile!T191,FIND("F",ScheduleCompile!T191)-1)),ScheduleCompile!T191)))))))</f>
        <v>0</v>
      </c>
      <c r="Z198" s="1">
        <f>IF(AND(ISERROR(IF(ScheduleCompile!U191="Off",0,IF(ScheduleCompile!U191="On",1,IF(ISNUMBER(ScheduleCompile!U191),ScheduleCompile!U191/1,IF(ISTEXT(ScheduleCompile!U191),IF(OR(ISNUMBER(FIND("5F",ScheduleCompile!U191)),ISNUMBER(FIND("0F",ScheduleCompile!U191)),ISNUMBER(FIND("8F",ScheduleCompile!U191)),ISNUMBER(FIND("1F",ScheduleCompile!U191)),ISNUMBER(FIND("2F",ScheduleCompile!U191)),ISNUMBER(FIND("3F",ScheduleCompile!U191)),ISNUMBER(FIND("6F",ScheduleCompile!U191)),ISNUMBER(FIND("7F",ScheduleCompile!U191)),ISNUMBER(FIND("9F",ScheduleCompile!U191)),ISNUMBER(FIND("4F",ScheduleCompile!U191))),VALUE(LEFT(ScheduleCompile!U191,FIND("F",ScheduleCompile!U191)-1)),ScheduleCompile!U191)))))),ISTEXT(ScheduleCompile!#REF!)),"ENDTABLE",IF(ISERROR(IF(ScheduleCompile!U191="Off",0,IF(ScheduleCompile!U191="On",1,IF(ISNUMBER(ScheduleCompile!U191),ScheduleCompile!U191/1,IF(ISTEXT(ScheduleCompile!U191),IF(OR(ISNUMBER(FIND("5F",ScheduleCompile!U191)),ISNUMBER(FIND("0F",ScheduleCompile!U191)),ISNUMBER(FIND("8F",ScheduleCompile!U191)),ISNUMBER(FIND("1F",ScheduleCompile!U191)),ISNUMBER(FIND("2F",ScheduleCompile!U191)),ISNUMBER(FIND("3F",ScheduleCompile!U191)),ISNUMBER(FIND("6F",ScheduleCompile!U191)),ISNUMBER(FIND("7F",ScheduleCompile!U191)),ISNUMBER(FIND("9F",ScheduleCompile!U191)),ISNUMBER(FIND("4F",ScheduleCompile!U191))),VALUE(LEFT(ScheduleCompile!U191,FIND("F",ScheduleCompile!U191)-1)),ScheduleCompile!U191)))))),"",IF(ScheduleCompile!U191="Off",0,IF(ScheduleCompile!U191="On",1,IF(ISNUMBER(ScheduleCompile!U191),ScheduleCompile!U191/1,IF(ISTEXT(ScheduleCompile!U191),IF(OR(ISNUMBER(FIND("5F",ScheduleCompile!U191)),ISNUMBER(FIND("0F",ScheduleCompile!U191)),ISNUMBER(FIND("8F",ScheduleCompile!U191)),ISNUMBER(FIND("1F",ScheduleCompile!U191)),ISNUMBER(FIND("2F",ScheduleCompile!U191)),ISNUMBER(FIND("3F",ScheduleCompile!U191)),ISNUMBER(FIND("6F",ScheduleCompile!U191)),ISNUMBER(FIND("7F",ScheduleCompile!U191)),ISNUMBER(FIND("9F",ScheduleCompile!U191)),ISNUMBER(FIND("4F",ScheduleCompile!U191))),VALUE(LEFT(ScheduleCompile!U191,FIND("F",ScheduleCompile!U191)-1)),ScheduleCompile!U191)))))))</f>
        <v>0</v>
      </c>
      <c r="AA198" s="1">
        <f>IF(AND(ISERROR(IF(ScheduleCompile!V191="Off",0,IF(ScheduleCompile!V191="On",1,IF(ISNUMBER(ScheduleCompile!V191),ScheduleCompile!V191/1,IF(ISTEXT(ScheduleCompile!V191),IF(OR(ISNUMBER(FIND("5F",ScheduleCompile!V191)),ISNUMBER(FIND("0F",ScheduleCompile!V191)),ISNUMBER(FIND("8F",ScheduleCompile!V191)),ISNUMBER(FIND("1F",ScheduleCompile!V191)),ISNUMBER(FIND("2F",ScheduleCompile!V191)),ISNUMBER(FIND("3F",ScheduleCompile!V191)),ISNUMBER(FIND("6F",ScheduleCompile!V191)),ISNUMBER(FIND("7F",ScheduleCompile!V191)),ISNUMBER(FIND("9F",ScheduleCompile!V191)),ISNUMBER(FIND("4F",ScheduleCompile!V191))),VALUE(LEFT(ScheduleCompile!V191,FIND("F",ScheduleCompile!V191)-1)),ScheduleCompile!V191)))))),ISTEXT(ScheduleCompile!#REF!)),"ENDTABLE",IF(ISERROR(IF(ScheduleCompile!V191="Off",0,IF(ScheduleCompile!V191="On",1,IF(ISNUMBER(ScheduleCompile!V191),ScheduleCompile!V191/1,IF(ISTEXT(ScheduleCompile!V191),IF(OR(ISNUMBER(FIND("5F",ScheduleCompile!V191)),ISNUMBER(FIND("0F",ScheduleCompile!V191)),ISNUMBER(FIND("8F",ScheduleCompile!V191)),ISNUMBER(FIND("1F",ScheduleCompile!V191)),ISNUMBER(FIND("2F",ScheduleCompile!V191)),ISNUMBER(FIND("3F",ScheduleCompile!V191)),ISNUMBER(FIND("6F",ScheduleCompile!V191)),ISNUMBER(FIND("7F",ScheduleCompile!V191)),ISNUMBER(FIND("9F",ScheduleCompile!V191)),ISNUMBER(FIND("4F",ScheduleCompile!V191))),VALUE(LEFT(ScheduleCompile!V191,FIND("F",ScheduleCompile!V191)-1)),ScheduleCompile!V191)))))),"",IF(ScheduleCompile!V191="Off",0,IF(ScheduleCompile!V191="On",1,IF(ISNUMBER(ScheduleCompile!V191),ScheduleCompile!V191/1,IF(ISTEXT(ScheduleCompile!V191),IF(OR(ISNUMBER(FIND("5F",ScheduleCompile!V191)),ISNUMBER(FIND("0F",ScheduleCompile!V191)),ISNUMBER(FIND("8F",ScheduleCompile!V191)),ISNUMBER(FIND("1F",ScheduleCompile!V191)),ISNUMBER(FIND("2F",ScheduleCompile!V191)),ISNUMBER(FIND("3F",ScheduleCompile!V191)),ISNUMBER(FIND("6F",ScheduleCompile!V191)),ISNUMBER(FIND("7F",ScheduleCompile!V191)),ISNUMBER(FIND("9F",ScheduleCompile!V191)),ISNUMBER(FIND("4F",ScheduleCompile!V191))),VALUE(LEFT(ScheduleCompile!V191,FIND("F",ScheduleCompile!V191)-1)),ScheduleCompile!V191)))))))</f>
        <v>0</v>
      </c>
      <c r="AB198" s="1">
        <f>IF(AND(ISERROR(IF(ScheduleCompile!W191="Off",0,IF(ScheduleCompile!W191="On",1,IF(ISNUMBER(ScheduleCompile!W191),ScheduleCompile!W191/1,IF(ISTEXT(ScheduleCompile!W191),IF(OR(ISNUMBER(FIND("5F",ScheduleCompile!W191)),ISNUMBER(FIND("0F",ScheduleCompile!W191)),ISNUMBER(FIND("8F",ScheduleCompile!W191)),ISNUMBER(FIND("1F",ScheduleCompile!W191)),ISNUMBER(FIND("2F",ScheduleCompile!W191)),ISNUMBER(FIND("3F",ScheduleCompile!W191)),ISNUMBER(FIND("6F",ScheduleCompile!W191)),ISNUMBER(FIND("7F",ScheduleCompile!W191)),ISNUMBER(FIND("9F",ScheduleCompile!W191)),ISNUMBER(FIND("4F",ScheduleCompile!W191))),VALUE(LEFT(ScheduleCompile!W191,FIND("F",ScheduleCompile!W191)-1)),ScheduleCompile!W191)))))),ISTEXT(ScheduleCompile!#REF!)),"ENDTABLE",IF(ISERROR(IF(ScheduleCompile!W191="Off",0,IF(ScheduleCompile!W191="On",1,IF(ISNUMBER(ScheduleCompile!W191),ScheduleCompile!W191/1,IF(ISTEXT(ScheduleCompile!W191),IF(OR(ISNUMBER(FIND("5F",ScheduleCompile!W191)),ISNUMBER(FIND("0F",ScheduleCompile!W191)),ISNUMBER(FIND("8F",ScheduleCompile!W191)),ISNUMBER(FIND("1F",ScheduleCompile!W191)),ISNUMBER(FIND("2F",ScheduleCompile!W191)),ISNUMBER(FIND("3F",ScheduleCompile!W191)),ISNUMBER(FIND("6F",ScheduleCompile!W191)),ISNUMBER(FIND("7F",ScheduleCompile!W191)),ISNUMBER(FIND("9F",ScheduleCompile!W191)),ISNUMBER(FIND("4F",ScheduleCompile!W191))),VALUE(LEFT(ScheduleCompile!W191,FIND("F",ScheduleCompile!W191)-1)),ScheduleCompile!W191)))))),"",IF(ScheduleCompile!W191="Off",0,IF(ScheduleCompile!W191="On",1,IF(ISNUMBER(ScheduleCompile!W191),ScheduleCompile!W191/1,IF(ISTEXT(ScheduleCompile!W191),IF(OR(ISNUMBER(FIND("5F",ScheduleCompile!W191)),ISNUMBER(FIND("0F",ScheduleCompile!W191)),ISNUMBER(FIND("8F",ScheduleCompile!W191)),ISNUMBER(FIND("1F",ScheduleCompile!W191)),ISNUMBER(FIND("2F",ScheduleCompile!W191)),ISNUMBER(FIND("3F",ScheduleCompile!W191)),ISNUMBER(FIND("6F",ScheduleCompile!W191)),ISNUMBER(FIND("7F",ScheduleCompile!W191)),ISNUMBER(FIND("9F",ScheduleCompile!W191)),ISNUMBER(FIND("4F",ScheduleCompile!W191))),VALUE(LEFT(ScheduleCompile!W191,FIND("F",ScheduleCompile!W191)-1)),ScheduleCompile!W191)))))))</f>
        <v>0</v>
      </c>
      <c r="AC198" s="1">
        <f>IF(AND(ISERROR(IF(ScheduleCompile!X191="Off",0,IF(ScheduleCompile!X191="On",1,IF(ISNUMBER(ScheduleCompile!X191),ScheduleCompile!X191/1,IF(ISTEXT(ScheduleCompile!X191),IF(OR(ISNUMBER(FIND("5F",ScheduleCompile!X191)),ISNUMBER(FIND("0F",ScheduleCompile!X191)),ISNUMBER(FIND("8F",ScheduleCompile!X191)),ISNUMBER(FIND("1F",ScheduleCompile!X191)),ISNUMBER(FIND("2F",ScheduleCompile!X191)),ISNUMBER(FIND("3F",ScheduleCompile!X191)),ISNUMBER(FIND("6F",ScheduleCompile!X191)),ISNUMBER(FIND("7F",ScheduleCompile!X191)),ISNUMBER(FIND("9F",ScheduleCompile!X191)),ISNUMBER(FIND("4F",ScheduleCompile!X191))),VALUE(LEFT(ScheduleCompile!X191,FIND("F",ScheduleCompile!X191)-1)),ScheduleCompile!X191)))))),ISTEXT(ScheduleCompile!#REF!)),"ENDTABLE",IF(ISERROR(IF(ScheduleCompile!X191="Off",0,IF(ScheduleCompile!X191="On",1,IF(ISNUMBER(ScheduleCompile!X191),ScheduleCompile!X191/1,IF(ISTEXT(ScheduleCompile!X191),IF(OR(ISNUMBER(FIND("5F",ScheduleCompile!X191)),ISNUMBER(FIND("0F",ScheduleCompile!X191)),ISNUMBER(FIND("8F",ScheduleCompile!X191)),ISNUMBER(FIND("1F",ScheduleCompile!X191)),ISNUMBER(FIND("2F",ScheduleCompile!X191)),ISNUMBER(FIND("3F",ScheduleCompile!X191)),ISNUMBER(FIND("6F",ScheduleCompile!X191)),ISNUMBER(FIND("7F",ScheduleCompile!X191)),ISNUMBER(FIND("9F",ScheduleCompile!X191)),ISNUMBER(FIND("4F",ScheduleCompile!X191))),VALUE(LEFT(ScheduleCompile!X191,FIND("F",ScheduleCompile!X191)-1)),ScheduleCompile!X191)))))),"",IF(ScheduleCompile!X191="Off",0,IF(ScheduleCompile!X191="On",1,IF(ISNUMBER(ScheduleCompile!X191),ScheduleCompile!X191/1,IF(ISTEXT(ScheduleCompile!X191),IF(OR(ISNUMBER(FIND("5F",ScheduleCompile!X191)),ISNUMBER(FIND("0F",ScheduleCompile!X191)),ISNUMBER(FIND("8F",ScheduleCompile!X191)),ISNUMBER(FIND("1F",ScheduleCompile!X191)),ISNUMBER(FIND("2F",ScheduleCompile!X191)),ISNUMBER(FIND("3F",ScheduleCompile!X191)),ISNUMBER(FIND("6F",ScheduleCompile!X191)),ISNUMBER(FIND("7F",ScheduleCompile!X191)),ISNUMBER(FIND("9F",ScheduleCompile!X191)),ISNUMBER(FIND("4F",ScheduleCompile!X191))),VALUE(LEFT(ScheduleCompile!X191,FIND("F",ScheduleCompile!X191)-1)),ScheduleCompile!X191)))))))</f>
        <v>0</v>
      </c>
      <c r="AD198" s="1">
        <f>IF(AND(ISERROR(IF(ScheduleCompile!Y191="Off",0,IF(ScheduleCompile!Y191="On",1,IF(ISNUMBER(ScheduleCompile!Y191),ScheduleCompile!Y191/1,IF(ISTEXT(ScheduleCompile!Y191),IF(OR(ISNUMBER(FIND("5F",ScheduleCompile!Y191)),ISNUMBER(FIND("0F",ScheduleCompile!Y191)),ISNUMBER(FIND("8F",ScheduleCompile!Y191)),ISNUMBER(FIND("1F",ScheduleCompile!Y191)),ISNUMBER(FIND("2F",ScheduleCompile!Y191)),ISNUMBER(FIND("3F",ScheduleCompile!Y191)),ISNUMBER(FIND("6F",ScheduleCompile!Y191)),ISNUMBER(FIND("7F",ScheduleCompile!Y191)),ISNUMBER(FIND("9F",ScheduleCompile!Y191)),ISNUMBER(FIND("4F",ScheduleCompile!Y191))),VALUE(LEFT(ScheduleCompile!Y191,FIND("F",ScheduleCompile!Y191)-1)),ScheduleCompile!Y191)))))),ISTEXT(ScheduleCompile!#REF!)),"ENDTABLE",IF(ISERROR(IF(ScheduleCompile!Y191="Off",0,IF(ScheduleCompile!Y191="On",1,IF(ISNUMBER(ScheduleCompile!Y191),ScheduleCompile!Y191/1,IF(ISTEXT(ScheduleCompile!Y191),IF(OR(ISNUMBER(FIND("5F",ScheduleCompile!Y191)),ISNUMBER(FIND("0F",ScheduleCompile!Y191)),ISNUMBER(FIND("8F",ScheduleCompile!Y191)),ISNUMBER(FIND("1F",ScheduleCompile!Y191)),ISNUMBER(FIND("2F",ScheduleCompile!Y191)),ISNUMBER(FIND("3F",ScheduleCompile!Y191)),ISNUMBER(FIND("6F",ScheduleCompile!Y191)),ISNUMBER(FIND("7F",ScheduleCompile!Y191)),ISNUMBER(FIND("9F",ScheduleCompile!Y191)),ISNUMBER(FIND("4F",ScheduleCompile!Y191))),VALUE(LEFT(ScheduleCompile!Y191,FIND("F",ScheduleCompile!Y191)-1)),ScheduleCompile!Y191)))))),"",IF(ScheduleCompile!Y191="Off",0,IF(ScheduleCompile!Y191="On",1,IF(ISNUMBER(ScheduleCompile!Y191),ScheduleCompile!Y191/1,IF(ISTEXT(ScheduleCompile!Y191),IF(OR(ISNUMBER(FIND("5F",ScheduleCompile!Y191)),ISNUMBER(FIND("0F",ScheduleCompile!Y191)),ISNUMBER(FIND("8F",ScheduleCompile!Y191)),ISNUMBER(FIND("1F",ScheduleCompile!Y191)),ISNUMBER(FIND("2F",ScheduleCompile!Y191)),ISNUMBER(FIND("3F",ScheduleCompile!Y191)),ISNUMBER(FIND("6F",ScheduleCompile!Y191)),ISNUMBER(FIND("7F",ScheduleCompile!Y191)),ISNUMBER(FIND("9F",ScheduleCompile!Y191)),ISNUMBER(FIND("4F",ScheduleCompile!Y191))),VALUE(LEFT(ScheduleCompile!Y191,FIND("F",ScheduleCompile!Y191)-1)),ScheduleCompile!Y191)))))))</f>
        <v>0</v>
      </c>
    </row>
    <row r="199" spans="1:30" x14ac:dyDescent="0.25">
      <c r="A199" t="str">
        <f t="shared" ref="A199:A262" si="15">CONCATENATE(C199,D199)</f>
        <v>SchDay "ManufacturingGasEquipSat"  Type = "Fraction" Hr = (0, 0, 0, 0, 0, 0, 0.1, 0.1, 0.2, 0.2, 0.2, 0.2, 0.2, 0.2, 0.2, 0.2, 0.2, 0, 0, 0, 0, 0, 0, 0) ..</v>
      </c>
      <c r="B199" s="1" t="s">
        <v>623</v>
      </c>
      <c r="C199" t="str">
        <f t="shared" ref="C199:C262" si="16">CONCATENATE("SchDay """,E199,"""  Type = """,F199,""" Hr = ")</f>
        <v xml:space="preserve">SchDay "ManufacturingGasEquipSat"  Type = "Fraction" Hr = </v>
      </c>
      <c r="D199" t="str">
        <f t="shared" ref="D199:D262" si="17">CONCATENATE("(",G199,", ",H199,", ",I199,", ",J199,", ",K199,", ",L199,", ",M199,", ",N199,", ",O199,", ",P199,", ",Q199,", ",R199,", ",S199,", ",T199,", ",U199,", ",V199,", ",W199,", ",X199,", ",Y199,", ",Z199,", ",AA199,", ",AB199,", ",AC199,", ",AD199,") ..")</f>
        <v>(0, 0, 0, 0, 0, 0, 0.1, 0.1, 0.2, 0.2, 0.2, 0.2, 0.2, 0.2, 0.2, 0.2, 0.2, 0, 0, 0, 0, 0, 0, 0) ..</v>
      </c>
      <c r="E199" s="30" t="str">
        <f>ScheduleCompile!A192</f>
        <v>ManufacturingGasEquipSat</v>
      </c>
      <c r="F199" t="str">
        <f t="shared" si="11"/>
        <v>Fraction</v>
      </c>
      <c r="G199" s="1">
        <f>IF(AND(ISERROR(IF(ScheduleCompile!B192="Off",0,IF(ScheduleCompile!B192="On",1,IF(ISNUMBER(ScheduleCompile!B192),ScheduleCompile!B192/1,IF(ISTEXT(ScheduleCompile!B192),IF(OR(ISNUMBER(FIND("5F",ScheduleCompile!B192)),ISNUMBER(FIND("0F",ScheduleCompile!B192)),ISNUMBER(FIND("8F",ScheduleCompile!B192)),ISNUMBER(FIND("1F",ScheduleCompile!B192)),ISNUMBER(FIND("2F",ScheduleCompile!B192)),ISNUMBER(FIND("3F",ScheduleCompile!B192)),ISNUMBER(FIND("6F",ScheduleCompile!B192)),ISNUMBER(FIND("7F",ScheduleCompile!B192)),ISNUMBER(FIND("9F",ScheduleCompile!B192)),ISNUMBER(FIND("4F",ScheduleCompile!B192))),VALUE(LEFT(ScheduleCompile!B192,FIND("F",ScheduleCompile!B192)-1)),ScheduleCompile!B192)))))),ISTEXT(ScheduleCompile!#REF!)),"ENDTABLE",IF(ISERROR(IF(ScheduleCompile!B192="Off",0,IF(ScheduleCompile!B192="On",1,IF(ISNUMBER(ScheduleCompile!B192),ScheduleCompile!B192/1,IF(ISTEXT(ScheduleCompile!B192),IF(OR(ISNUMBER(FIND("5F",ScheduleCompile!B192)),ISNUMBER(FIND("0F",ScheduleCompile!B192)),ISNUMBER(FIND("8F",ScheduleCompile!B192)),ISNUMBER(FIND("1F",ScheduleCompile!B192)),ISNUMBER(FIND("2F",ScheduleCompile!B192)),ISNUMBER(FIND("3F",ScheduleCompile!B192)),ISNUMBER(FIND("6F",ScheduleCompile!B192)),ISNUMBER(FIND("7F",ScheduleCompile!B192)),ISNUMBER(FIND("9F",ScheduleCompile!B192)),ISNUMBER(FIND("4F",ScheduleCompile!B192))),VALUE(LEFT(ScheduleCompile!B192,FIND("F",ScheduleCompile!B192)-1)),ScheduleCompile!B192)))))),"",IF(ScheduleCompile!B192="Off",0,IF(ScheduleCompile!B192="On",1,IF(ISNUMBER(ScheduleCompile!B192),ScheduleCompile!B192/1,IF(ISTEXT(ScheduleCompile!B192),IF(OR(ISNUMBER(FIND("5F",ScheduleCompile!B192)),ISNUMBER(FIND("0F",ScheduleCompile!B192)),ISNUMBER(FIND("8F",ScheduleCompile!B192)),ISNUMBER(FIND("1F",ScheduleCompile!B192)),ISNUMBER(FIND("2F",ScheduleCompile!B192)),ISNUMBER(FIND("3F",ScheduleCompile!B192)),ISNUMBER(FIND("6F",ScheduleCompile!B192)),ISNUMBER(FIND("7F",ScheduleCompile!B192)),ISNUMBER(FIND("9F",ScheduleCompile!B192)),ISNUMBER(FIND("4F",ScheduleCompile!B192))),VALUE(LEFT(ScheduleCompile!B192,FIND("F",ScheduleCompile!B192)-1)),ScheduleCompile!B192)))))))</f>
        <v>0</v>
      </c>
      <c r="H199" s="1">
        <f>IF(AND(ISERROR(IF(ScheduleCompile!C192="Off",0,IF(ScheduleCompile!C192="On",1,IF(ISNUMBER(ScheduleCompile!C192),ScheduleCompile!C192/1,IF(ISTEXT(ScheduleCompile!C192),IF(OR(ISNUMBER(FIND("5F",ScheduleCompile!C192)),ISNUMBER(FIND("0F",ScheduleCompile!C192)),ISNUMBER(FIND("8F",ScheduleCompile!C192)),ISNUMBER(FIND("1F",ScheduleCompile!C192)),ISNUMBER(FIND("2F",ScheduleCompile!C192)),ISNUMBER(FIND("3F",ScheduleCompile!C192)),ISNUMBER(FIND("6F",ScheduleCompile!C192)),ISNUMBER(FIND("7F",ScheduleCompile!C192)),ISNUMBER(FIND("9F",ScheduleCompile!C192)),ISNUMBER(FIND("4F",ScheduleCompile!C192))),VALUE(LEFT(ScheduleCompile!C192,FIND("F",ScheduleCompile!C192)-1)),ScheduleCompile!C192)))))),ISTEXT(ScheduleCompile!#REF!)),"ENDTABLE",IF(ISERROR(IF(ScheduleCompile!C192="Off",0,IF(ScheduleCompile!C192="On",1,IF(ISNUMBER(ScheduleCompile!C192),ScheduleCompile!C192/1,IF(ISTEXT(ScheduleCompile!C192),IF(OR(ISNUMBER(FIND("5F",ScheduleCompile!C192)),ISNUMBER(FIND("0F",ScheduleCompile!C192)),ISNUMBER(FIND("8F",ScheduleCompile!C192)),ISNUMBER(FIND("1F",ScheduleCompile!C192)),ISNUMBER(FIND("2F",ScheduleCompile!C192)),ISNUMBER(FIND("3F",ScheduleCompile!C192)),ISNUMBER(FIND("6F",ScheduleCompile!C192)),ISNUMBER(FIND("7F",ScheduleCompile!C192)),ISNUMBER(FIND("9F",ScheduleCompile!C192)),ISNUMBER(FIND("4F",ScheduleCompile!C192))),VALUE(LEFT(ScheduleCompile!C192,FIND("F",ScheduleCompile!C192)-1)),ScheduleCompile!C192)))))),"",IF(ScheduleCompile!C192="Off",0,IF(ScheduleCompile!C192="On",1,IF(ISNUMBER(ScheduleCompile!C192),ScheduleCompile!C192/1,IF(ISTEXT(ScheduleCompile!C192),IF(OR(ISNUMBER(FIND("5F",ScheduleCompile!C192)),ISNUMBER(FIND("0F",ScheduleCompile!C192)),ISNUMBER(FIND("8F",ScheduleCompile!C192)),ISNUMBER(FIND("1F",ScheduleCompile!C192)),ISNUMBER(FIND("2F",ScheduleCompile!C192)),ISNUMBER(FIND("3F",ScheduleCompile!C192)),ISNUMBER(FIND("6F",ScheduleCompile!C192)),ISNUMBER(FIND("7F",ScheduleCompile!C192)),ISNUMBER(FIND("9F",ScheduleCompile!C192)),ISNUMBER(FIND("4F",ScheduleCompile!C192))),VALUE(LEFT(ScheduleCompile!C192,FIND("F",ScheduleCompile!C192)-1)),ScheduleCompile!C192)))))))</f>
        <v>0</v>
      </c>
      <c r="I199" s="1">
        <f>IF(AND(ISERROR(IF(ScheduleCompile!D192="Off",0,IF(ScheduleCompile!D192="On",1,IF(ISNUMBER(ScheduleCompile!D192),ScheduleCompile!D192/1,IF(ISTEXT(ScheduleCompile!D192),IF(OR(ISNUMBER(FIND("5F",ScheduleCompile!D192)),ISNUMBER(FIND("0F",ScheduleCompile!D192)),ISNUMBER(FIND("8F",ScheduleCompile!D192)),ISNUMBER(FIND("1F",ScheduleCompile!D192)),ISNUMBER(FIND("2F",ScheduleCompile!D192)),ISNUMBER(FIND("3F",ScheduleCompile!D192)),ISNUMBER(FIND("6F",ScheduleCompile!D192)),ISNUMBER(FIND("7F",ScheduleCompile!D192)),ISNUMBER(FIND("9F",ScheduleCompile!D192)),ISNUMBER(FIND("4F",ScheduleCompile!D192))),VALUE(LEFT(ScheduleCompile!D192,FIND("F",ScheduleCompile!D192)-1)),ScheduleCompile!D192)))))),ISTEXT(ScheduleCompile!#REF!)),"ENDTABLE",IF(ISERROR(IF(ScheduleCompile!D192="Off",0,IF(ScheduleCompile!D192="On",1,IF(ISNUMBER(ScheduleCompile!D192),ScheduleCompile!D192/1,IF(ISTEXT(ScheduleCompile!D192),IF(OR(ISNUMBER(FIND("5F",ScheduleCompile!D192)),ISNUMBER(FIND("0F",ScheduleCompile!D192)),ISNUMBER(FIND("8F",ScheduleCompile!D192)),ISNUMBER(FIND("1F",ScheduleCompile!D192)),ISNUMBER(FIND("2F",ScheduleCompile!D192)),ISNUMBER(FIND("3F",ScheduleCompile!D192)),ISNUMBER(FIND("6F",ScheduleCompile!D192)),ISNUMBER(FIND("7F",ScheduleCompile!D192)),ISNUMBER(FIND("9F",ScheduleCompile!D192)),ISNUMBER(FIND("4F",ScheduleCompile!D192))),VALUE(LEFT(ScheduleCompile!D192,FIND("F",ScheduleCompile!D192)-1)),ScheduleCompile!D192)))))),"",IF(ScheduleCompile!D192="Off",0,IF(ScheduleCompile!D192="On",1,IF(ISNUMBER(ScheduleCompile!D192),ScheduleCompile!D192/1,IF(ISTEXT(ScheduleCompile!D192),IF(OR(ISNUMBER(FIND("5F",ScheduleCompile!D192)),ISNUMBER(FIND("0F",ScheduleCompile!D192)),ISNUMBER(FIND("8F",ScheduleCompile!D192)),ISNUMBER(FIND("1F",ScheduleCompile!D192)),ISNUMBER(FIND("2F",ScheduleCompile!D192)),ISNUMBER(FIND("3F",ScheduleCompile!D192)),ISNUMBER(FIND("6F",ScheduleCompile!D192)),ISNUMBER(FIND("7F",ScheduleCompile!D192)),ISNUMBER(FIND("9F",ScheduleCompile!D192)),ISNUMBER(FIND("4F",ScheduleCompile!D192))),VALUE(LEFT(ScheduleCompile!D192,FIND("F",ScheduleCompile!D192)-1)),ScheduleCompile!D192)))))))</f>
        <v>0</v>
      </c>
      <c r="J199" s="1">
        <f>IF(AND(ISERROR(IF(ScheduleCompile!E192="Off",0,IF(ScheduleCompile!E192="On",1,IF(ISNUMBER(ScheduleCompile!E192),ScheduleCompile!E192/1,IF(ISTEXT(ScheduleCompile!E192),IF(OR(ISNUMBER(FIND("5F",ScheduleCompile!E192)),ISNUMBER(FIND("0F",ScheduleCompile!E192)),ISNUMBER(FIND("8F",ScheduleCompile!E192)),ISNUMBER(FIND("1F",ScheduleCompile!E192)),ISNUMBER(FIND("2F",ScheduleCompile!E192)),ISNUMBER(FIND("3F",ScheduleCompile!E192)),ISNUMBER(FIND("6F",ScheduleCompile!E192)),ISNUMBER(FIND("7F",ScheduleCompile!E192)),ISNUMBER(FIND("9F",ScheduleCompile!E192)),ISNUMBER(FIND("4F",ScheduleCompile!E192))),VALUE(LEFT(ScheduleCompile!E192,FIND("F",ScheduleCompile!E192)-1)),ScheduleCompile!E192)))))),ISTEXT(ScheduleCompile!#REF!)),"ENDTABLE",IF(ISERROR(IF(ScheduleCompile!E192="Off",0,IF(ScheduleCompile!E192="On",1,IF(ISNUMBER(ScheduleCompile!E192),ScheduleCompile!E192/1,IF(ISTEXT(ScheduleCompile!E192),IF(OR(ISNUMBER(FIND("5F",ScheduleCompile!E192)),ISNUMBER(FIND("0F",ScheduleCompile!E192)),ISNUMBER(FIND("8F",ScheduleCompile!E192)),ISNUMBER(FIND("1F",ScheduleCompile!E192)),ISNUMBER(FIND("2F",ScheduleCompile!E192)),ISNUMBER(FIND("3F",ScheduleCompile!E192)),ISNUMBER(FIND("6F",ScheduleCompile!E192)),ISNUMBER(FIND("7F",ScheduleCompile!E192)),ISNUMBER(FIND("9F",ScheduleCompile!E192)),ISNUMBER(FIND("4F",ScheduleCompile!E192))),VALUE(LEFT(ScheduleCompile!E192,FIND("F",ScheduleCompile!E192)-1)),ScheduleCompile!E192)))))),"",IF(ScheduleCompile!E192="Off",0,IF(ScheduleCompile!E192="On",1,IF(ISNUMBER(ScheduleCompile!E192),ScheduleCompile!E192/1,IF(ISTEXT(ScheduleCompile!E192),IF(OR(ISNUMBER(FIND("5F",ScheduleCompile!E192)),ISNUMBER(FIND("0F",ScheduleCompile!E192)),ISNUMBER(FIND("8F",ScheduleCompile!E192)),ISNUMBER(FIND("1F",ScheduleCompile!E192)),ISNUMBER(FIND("2F",ScheduleCompile!E192)),ISNUMBER(FIND("3F",ScheduleCompile!E192)),ISNUMBER(FIND("6F",ScheduleCompile!E192)),ISNUMBER(FIND("7F",ScheduleCompile!E192)),ISNUMBER(FIND("9F",ScheduleCompile!E192)),ISNUMBER(FIND("4F",ScheduleCompile!E192))),VALUE(LEFT(ScheduleCompile!E192,FIND("F",ScheduleCompile!E192)-1)),ScheduleCompile!E192)))))))</f>
        <v>0</v>
      </c>
      <c r="K199" s="1">
        <f>IF(AND(ISERROR(IF(ScheduleCompile!F192="Off",0,IF(ScheduleCompile!F192="On",1,IF(ISNUMBER(ScheduleCompile!F192),ScheduleCompile!F192/1,IF(ISTEXT(ScheduleCompile!F192),IF(OR(ISNUMBER(FIND("5F",ScheduleCompile!F192)),ISNUMBER(FIND("0F",ScheduleCompile!F192)),ISNUMBER(FIND("8F",ScheduleCompile!F192)),ISNUMBER(FIND("1F",ScheduleCompile!F192)),ISNUMBER(FIND("2F",ScheduleCompile!F192)),ISNUMBER(FIND("3F",ScheduleCompile!F192)),ISNUMBER(FIND("6F",ScheduleCompile!F192)),ISNUMBER(FIND("7F",ScheduleCompile!F192)),ISNUMBER(FIND("9F",ScheduleCompile!F192)),ISNUMBER(FIND("4F",ScheduleCompile!F192))),VALUE(LEFT(ScheduleCompile!F192,FIND("F",ScheduleCompile!F192)-1)),ScheduleCompile!F192)))))),ISTEXT(ScheduleCompile!#REF!)),"ENDTABLE",IF(ISERROR(IF(ScheduleCompile!F192="Off",0,IF(ScheduleCompile!F192="On",1,IF(ISNUMBER(ScheduleCompile!F192),ScheduleCompile!F192/1,IF(ISTEXT(ScheduleCompile!F192),IF(OR(ISNUMBER(FIND("5F",ScheduleCompile!F192)),ISNUMBER(FIND("0F",ScheduleCompile!F192)),ISNUMBER(FIND("8F",ScheduleCompile!F192)),ISNUMBER(FIND("1F",ScheduleCompile!F192)),ISNUMBER(FIND("2F",ScheduleCompile!F192)),ISNUMBER(FIND("3F",ScheduleCompile!F192)),ISNUMBER(FIND("6F",ScheduleCompile!F192)),ISNUMBER(FIND("7F",ScheduleCompile!F192)),ISNUMBER(FIND("9F",ScheduleCompile!F192)),ISNUMBER(FIND("4F",ScheduleCompile!F192))),VALUE(LEFT(ScheduleCompile!F192,FIND("F",ScheduleCompile!F192)-1)),ScheduleCompile!F192)))))),"",IF(ScheduleCompile!F192="Off",0,IF(ScheduleCompile!F192="On",1,IF(ISNUMBER(ScheduleCompile!F192),ScheduleCompile!F192/1,IF(ISTEXT(ScheduleCompile!F192),IF(OR(ISNUMBER(FIND("5F",ScheduleCompile!F192)),ISNUMBER(FIND("0F",ScheduleCompile!F192)),ISNUMBER(FIND("8F",ScheduleCompile!F192)),ISNUMBER(FIND("1F",ScheduleCompile!F192)),ISNUMBER(FIND("2F",ScheduleCompile!F192)),ISNUMBER(FIND("3F",ScheduleCompile!F192)),ISNUMBER(FIND("6F",ScheduleCompile!F192)),ISNUMBER(FIND("7F",ScheduleCompile!F192)),ISNUMBER(FIND("9F",ScheduleCompile!F192)),ISNUMBER(FIND("4F",ScheduleCompile!F192))),VALUE(LEFT(ScheduleCompile!F192,FIND("F",ScheduleCompile!F192)-1)),ScheduleCompile!F192)))))))</f>
        <v>0</v>
      </c>
      <c r="L199" s="1">
        <f>IF(AND(ISERROR(IF(ScheduleCompile!G192="Off",0,IF(ScheduleCompile!G192="On",1,IF(ISNUMBER(ScheduleCompile!G192),ScheduleCompile!G192/1,IF(ISTEXT(ScheduleCompile!G192),IF(OR(ISNUMBER(FIND("5F",ScheduleCompile!G192)),ISNUMBER(FIND("0F",ScheduleCompile!G192)),ISNUMBER(FIND("8F",ScheduleCompile!G192)),ISNUMBER(FIND("1F",ScheduleCompile!G192)),ISNUMBER(FIND("2F",ScheduleCompile!G192)),ISNUMBER(FIND("3F",ScheduleCompile!G192)),ISNUMBER(FIND("6F",ScheduleCompile!G192)),ISNUMBER(FIND("7F",ScheduleCompile!G192)),ISNUMBER(FIND("9F",ScheduleCompile!G192)),ISNUMBER(FIND("4F",ScheduleCompile!G192))),VALUE(LEFT(ScheduleCompile!G192,FIND("F",ScheduleCompile!G192)-1)),ScheduleCompile!G192)))))),ISTEXT(ScheduleCompile!#REF!)),"ENDTABLE",IF(ISERROR(IF(ScheduleCompile!G192="Off",0,IF(ScheduleCompile!G192="On",1,IF(ISNUMBER(ScheduleCompile!G192),ScheduleCompile!G192/1,IF(ISTEXT(ScheduleCompile!G192),IF(OR(ISNUMBER(FIND("5F",ScheduleCompile!G192)),ISNUMBER(FIND("0F",ScheduleCompile!G192)),ISNUMBER(FIND("8F",ScheduleCompile!G192)),ISNUMBER(FIND("1F",ScheduleCompile!G192)),ISNUMBER(FIND("2F",ScheduleCompile!G192)),ISNUMBER(FIND("3F",ScheduleCompile!G192)),ISNUMBER(FIND("6F",ScheduleCompile!G192)),ISNUMBER(FIND("7F",ScheduleCompile!G192)),ISNUMBER(FIND("9F",ScheduleCompile!G192)),ISNUMBER(FIND("4F",ScheduleCompile!G192))),VALUE(LEFT(ScheduleCompile!G192,FIND("F",ScheduleCompile!G192)-1)),ScheduleCompile!G192)))))),"",IF(ScheduleCompile!G192="Off",0,IF(ScheduleCompile!G192="On",1,IF(ISNUMBER(ScheduleCompile!G192),ScheduleCompile!G192/1,IF(ISTEXT(ScheduleCompile!G192),IF(OR(ISNUMBER(FIND("5F",ScheduleCompile!G192)),ISNUMBER(FIND("0F",ScheduleCompile!G192)),ISNUMBER(FIND("8F",ScheduleCompile!G192)),ISNUMBER(FIND("1F",ScheduleCompile!G192)),ISNUMBER(FIND("2F",ScheduleCompile!G192)),ISNUMBER(FIND("3F",ScheduleCompile!G192)),ISNUMBER(FIND("6F",ScheduleCompile!G192)),ISNUMBER(FIND("7F",ScheduleCompile!G192)),ISNUMBER(FIND("9F",ScheduleCompile!G192)),ISNUMBER(FIND("4F",ScheduleCompile!G192))),VALUE(LEFT(ScheduleCompile!G192,FIND("F",ScheduleCompile!G192)-1)),ScheduleCompile!G192)))))))</f>
        <v>0</v>
      </c>
      <c r="M199" s="1">
        <f>IF(AND(ISERROR(IF(ScheduleCompile!H192="Off",0,IF(ScheduleCompile!H192="On",1,IF(ISNUMBER(ScheduleCompile!H192),ScheduleCompile!H192/1,IF(ISTEXT(ScheduleCompile!H192),IF(OR(ISNUMBER(FIND("5F",ScheduleCompile!H192)),ISNUMBER(FIND("0F",ScheduleCompile!H192)),ISNUMBER(FIND("8F",ScheduleCompile!H192)),ISNUMBER(FIND("1F",ScheduleCompile!H192)),ISNUMBER(FIND("2F",ScheduleCompile!H192)),ISNUMBER(FIND("3F",ScheduleCompile!H192)),ISNUMBER(FIND("6F",ScheduleCompile!H192)),ISNUMBER(FIND("7F",ScheduleCompile!H192)),ISNUMBER(FIND("9F",ScheduleCompile!H192)),ISNUMBER(FIND("4F",ScheduleCompile!H192))),VALUE(LEFT(ScheduleCompile!H192,FIND("F",ScheduleCompile!H192)-1)),ScheduleCompile!H192)))))),ISTEXT(ScheduleCompile!#REF!)),"ENDTABLE",IF(ISERROR(IF(ScheduleCompile!H192="Off",0,IF(ScheduleCompile!H192="On",1,IF(ISNUMBER(ScheduleCompile!H192),ScheduleCompile!H192/1,IF(ISTEXT(ScheduleCompile!H192),IF(OR(ISNUMBER(FIND("5F",ScheduleCompile!H192)),ISNUMBER(FIND("0F",ScheduleCompile!H192)),ISNUMBER(FIND("8F",ScheduleCompile!H192)),ISNUMBER(FIND("1F",ScheduleCompile!H192)),ISNUMBER(FIND("2F",ScheduleCompile!H192)),ISNUMBER(FIND("3F",ScheduleCompile!H192)),ISNUMBER(FIND("6F",ScheduleCompile!H192)),ISNUMBER(FIND("7F",ScheduleCompile!H192)),ISNUMBER(FIND("9F",ScheduleCompile!H192)),ISNUMBER(FIND("4F",ScheduleCompile!H192))),VALUE(LEFT(ScheduleCompile!H192,FIND("F",ScheduleCompile!H192)-1)),ScheduleCompile!H192)))))),"",IF(ScheduleCompile!H192="Off",0,IF(ScheduleCompile!H192="On",1,IF(ISNUMBER(ScheduleCompile!H192),ScheduleCompile!H192/1,IF(ISTEXT(ScheduleCompile!H192),IF(OR(ISNUMBER(FIND("5F",ScheduleCompile!H192)),ISNUMBER(FIND("0F",ScheduleCompile!H192)),ISNUMBER(FIND("8F",ScheduleCompile!H192)),ISNUMBER(FIND("1F",ScheduleCompile!H192)),ISNUMBER(FIND("2F",ScheduleCompile!H192)),ISNUMBER(FIND("3F",ScheduleCompile!H192)),ISNUMBER(FIND("6F",ScheduleCompile!H192)),ISNUMBER(FIND("7F",ScheduleCompile!H192)),ISNUMBER(FIND("9F",ScheduleCompile!H192)),ISNUMBER(FIND("4F",ScheduleCompile!H192))),VALUE(LEFT(ScheduleCompile!H192,FIND("F",ScheduleCompile!H192)-1)),ScheduleCompile!H192)))))))</f>
        <v>0.1</v>
      </c>
      <c r="N199" s="1">
        <f>IF(AND(ISERROR(IF(ScheduleCompile!I192="Off",0,IF(ScheduleCompile!I192="On",1,IF(ISNUMBER(ScheduleCompile!I192),ScheduleCompile!I192/1,IF(ISTEXT(ScheduleCompile!I192),IF(OR(ISNUMBER(FIND("5F",ScheduleCompile!I192)),ISNUMBER(FIND("0F",ScheduleCompile!I192)),ISNUMBER(FIND("8F",ScheduleCompile!I192)),ISNUMBER(FIND("1F",ScheduleCompile!I192)),ISNUMBER(FIND("2F",ScheduleCompile!I192)),ISNUMBER(FIND("3F",ScheduleCompile!I192)),ISNUMBER(FIND("6F",ScheduleCompile!I192)),ISNUMBER(FIND("7F",ScheduleCompile!I192)),ISNUMBER(FIND("9F",ScheduleCompile!I192)),ISNUMBER(FIND("4F",ScheduleCompile!I192))),VALUE(LEFT(ScheduleCompile!I192,FIND("F",ScheduleCompile!I192)-1)),ScheduleCompile!I192)))))),ISTEXT(ScheduleCompile!#REF!)),"ENDTABLE",IF(ISERROR(IF(ScheduleCompile!I192="Off",0,IF(ScheduleCompile!I192="On",1,IF(ISNUMBER(ScheduleCompile!I192),ScheduleCompile!I192/1,IF(ISTEXT(ScheduleCompile!I192),IF(OR(ISNUMBER(FIND("5F",ScheduleCompile!I192)),ISNUMBER(FIND("0F",ScheduleCompile!I192)),ISNUMBER(FIND("8F",ScheduleCompile!I192)),ISNUMBER(FIND("1F",ScheduleCompile!I192)),ISNUMBER(FIND("2F",ScheduleCompile!I192)),ISNUMBER(FIND("3F",ScheduleCompile!I192)),ISNUMBER(FIND("6F",ScheduleCompile!I192)),ISNUMBER(FIND("7F",ScheduleCompile!I192)),ISNUMBER(FIND("9F",ScheduleCompile!I192)),ISNUMBER(FIND("4F",ScheduleCompile!I192))),VALUE(LEFT(ScheduleCompile!I192,FIND("F",ScheduleCompile!I192)-1)),ScheduleCompile!I192)))))),"",IF(ScheduleCompile!I192="Off",0,IF(ScheduleCompile!I192="On",1,IF(ISNUMBER(ScheduleCompile!I192),ScheduleCompile!I192/1,IF(ISTEXT(ScheduleCompile!I192),IF(OR(ISNUMBER(FIND("5F",ScheduleCompile!I192)),ISNUMBER(FIND("0F",ScheduleCompile!I192)),ISNUMBER(FIND("8F",ScheduleCompile!I192)),ISNUMBER(FIND("1F",ScheduleCompile!I192)),ISNUMBER(FIND("2F",ScheduleCompile!I192)),ISNUMBER(FIND("3F",ScheduleCompile!I192)),ISNUMBER(FIND("6F",ScheduleCompile!I192)),ISNUMBER(FIND("7F",ScheduleCompile!I192)),ISNUMBER(FIND("9F",ScheduleCompile!I192)),ISNUMBER(FIND("4F",ScheduleCompile!I192))),VALUE(LEFT(ScheduleCompile!I192,FIND("F",ScheduleCompile!I192)-1)),ScheduleCompile!I192)))))))</f>
        <v>0.1</v>
      </c>
      <c r="O199" s="1">
        <f>IF(AND(ISERROR(IF(ScheduleCompile!J192="Off",0,IF(ScheduleCompile!J192="On",1,IF(ISNUMBER(ScheduleCompile!J192),ScheduleCompile!J192/1,IF(ISTEXT(ScheduleCompile!J192),IF(OR(ISNUMBER(FIND("5F",ScheduleCompile!J192)),ISNUMBER(FIND("0F",ScheduleCompile!J192)),ISNUMBER(FIND("8F",ScheduleCompile!J192)),ISNUMBER(FIND("1F",ScheduleCompile!J192)),ISNUMBER(FIND("2F",ScheduleCompile!J192)),ISNUMBER(FIND("3F",ScheduleCompile!J192)),ISNUMBER(FIND("6F",ScheduleCompile!J192)),ISNUMBER(FIND("7F",ScheduleCompile!J192)),ISNUMBER(FIND("9F",ScheduleCompile!J192)),ISNUMBER(FIND("4F",ScheduleCompile!J192))),VALUE(LEFT(ScheduleCompile!J192,FIND("F",ScheduleCompile!J192)-1)),ScheduleCompile!J192)))))),ISTEXT(ScheduleCompile!#REF!)),"ENDTABLE",IF(ISERROR(IF(ScheduleCompile!J192="Off",0,IF(ScheduleCompile!J192="On",1,IF(ISNUMBER(ScheduleCompile!J192),ScheduleCompile!J192/1,IF(ISTEXT(ScheduleCompile!J192),IF(OR(ISNUMBER(FIND("5F",ScheduleCompile!J192)),ISNUMBER(FIND("0F",ScheduleCompile!J192)),ISNUMBER(FIND("8F",ScheduleCompile!J192)),ISNUMBER(FIND("1F",ScheduleCompile!J192)),ISNUMBER(FIND("2F",ScheduleCompile!J192)),ISNUMBER(FIND("3F",ScheduleCompile!J192)),ISNUMBER(FIND("6F",ScheduleCompile!J192)),ISNUMBER(FIND("7F",ScheduleCompile!J192)),ISNUMBER(FIND("9F",ScheduleCompile!J192)),ISNUMBER(FIND("4F",ScheduleCompile!J192))),VALUE(LEFT(ScheduleCompile!J192,FIND("F",ScheduleCompile!J192)-1)),ScheduleCompile!J192)))))),"",IF(ScheduleCompile!J192="Off",0,IF(ScheduleCompile!J192="On",1,IF(ISNUMBER(ScheduleCompile!J192),ScheduleCompile!J192/1,IF(ISTEXT(ScheduleCompile!J192),IF(OR(ISNUMBER(FIND("5F",ScheduleCompile!J192)),ISNUMBER(FIND("0F",ScheduleCompile!J192)),ISNUMBER(FIND("8F",ScheduleCompile!J192)),ISNUMBER(FIND("1F",ScheduleCompile!J192)),ISNUMBER(FIND("2F",ScheduleCompile!J192)),ISNUMBER(FIND("3F",ScheduleCompile!J192)),ISNUMBER(FIND("6F",ScheduleCompile!J192)),ISNUMBER(FIND("7F",ScheduleCompile!J192)),ISNUMBER(FIND("9F",ScheduleCompile!J192)),ISNUMBER(FIND("4F",ScheduleCompile!J192))),VALUE(LEFT(ScheduleCompile!J192,FIND("F",ScheduleCompile!J192)-1)),ScheduleCompile!J192)))))))</f>
        <v>0.2</v>
      </c>
      <c r="P199" s="1">
        <f>IF(AND(ISERROR(IF(ScheduleCompile!K192="Off",0,IF(ScheduleCompile!K192="On",1,IF(ISNUMBER(ScheduleCompile!K192),ScheduleCompile!K192/1,IF(ISTEXT(ScheduleCompile!K192),IF(OR(ISNUMBER(FIND("5F",ScheduleCompile!K192)),ISNUMBER(FIND("0F",ScheduleCompile!K192)),ISNUMBER(FIND("8F",ScheduleCompile!K192)),ISNUMBER(FIND("1F",ScheduleCompile!K192)),ISNUMBER(FIND("2F",ScheduleCompile!K192)),ISNUMBER(FIND("3F",ScheduleCompile!K192)),ISNUMBER(FIND("6F",ScheduleCompile!K192)),ISNUMBER(FIND("7F",ScheduleCompile!K192)),ISNUMBER(FIND("9F",ScheduleCompile!K192)),ISNUMBER(FIND("4F",ScheduleCompile!K192))),VALUE(LEFT(ScheduleCompile!K192,FIND("F",ScheduleCompile!K192)-1)),ScheduleCompile!K192)))))),ISTEXT(ScheduleCompile!#REF!)),"ENDTABLE",IF(ISERROR(IF(ScheduleCompile!K192="Off",0,IF(ScheduleCompile!K192="On",1,IF(ISNUMBER(ScheduleCompile!K192),ScheduleCompile!K192/1,IF(ISTEXT(ScheduleCompile!K192),IF(OR(ISNUMBER(FIND("5F",ScheduleCompile!K192)),ISNUMBER(FIND("0F",ScheduleCompile!K192)),ISNUMBER(FIND("8F",ScheduleCompile!K192)),ISNUMBER(FIND("1F",ScheduleCompile!K192)),ISNUMBER(FIND("2F",ScheduleCompile!K192)),ISNUMBER(FIND("3F",ScheduleCompile!K192)),ISNUMBER(FIND("6F",ScheduleCompile!K192)),ISNUMBER(FIND("7F",ScheduleCompile!K192)),ISNUMBER(FIND("9F",ScheduleCompile!K192)),ISNUMBER(FIND("4F",ScheduleCompile!K192))),VALUE(LEFT(ScheduleCompile!K192,FIND("F",ScheduleCompile!K192)-1)),ScheduleCompile!K192)))))),"",IF(ScheduleCompile!K192="Off",0,IF(ScheduleCompile!K192="On",1,IF(ISNUMBER(ScheduleCompile!K192),ScheduleCompile!K192/1,IF(ISTEXT(ScheduleCompile!K192),IF(OR(ISNUMBER(FIND("5F",ScheduleCompile!K192)),ISNUMBER(FIND("0F",ScheduleCompile!K192)),ISNUMBER(FIND("8F",ScheduleCompile!K192)),ISNUMBER(FIND("1F",ScheduleCompile!K192)),ISNUMBER(FIND("2F",ScheduleCompile!K192)),ISNUMBER(FIND("3F",ScheduleCompile!K192)),ISNUMBER(FIND("6F",ScheduleCompile!K192)),ISNUMBER(FIND("7F",ScheduleCompile!K192)),ISNUMBER(FIND("9F",ScheduleCompile!K192)),ISNUMBER(FIND("4F",ScheduleCompile!K192))),VALUE(LEFT(ScheduleCompile!K192,FIND("F",ScheduleCompile!K192)-1)),ScheduleCompile!K192)))))))</f>
        <v>0.2</v>
      </c>
      <c r="Q199" s="1">
        <f>IF(AND(ISERROR(IF(ScheduleCompile!L192="Off",0,IF(ScheduleCompile!L192="On",1,IF(ISNUMBER(ScheduleCompile!L192),ScheduleCompile!L192/1,IF(ISTEXT(ScheduleCompile!L192),IF(OR(ISNUMBER(FIND("5F",ScheduleCompile!L192)),ISNUMBER(FIND("0F",ScheduleCompile!L192)),ISNUMBER(FIND("8F",ScheduleCompile!L192)),ISNUMBER(FIND("1F",ScheduleCompile!L192)),ISNUMBER(FIND("2F",ScheduleCompile!L192)),ISNUMBER(FIND("3F",ScheduleCompile!L192)),ISNUMBER(FIND("6F",ScheduleCompile!L192)),ISNUMBER(FIND("7F",ScheduleCompile!L192)),ISNUMBER(FIND("9F",ScheduleCompile!L192)),ISNUMBER(FIND("4F",ScheduleCompile!L192))),VALUE(LEFT(ScheduleCompile!L192,FIND("F",ScheduleCompile!L192)-1)),ScheduleCompile!L192)))))),ISTEXT(ScheduleCompile!#REF!)),"ENDTABLE",IF(ISERROR(IF(ScheduleCompile!L192="Off",0,IF(ScheduleCompile!L192="On",1,IF(ISNUMBER(ScheduleCompile!L192),ScheduleCompile!L192/1,IF(ISTEXT(ScheduleCompile!L192),IF(OR(ISNUMBER(FIND("5F",ScheduleCompile!L192)),ISNUMBER(FIND("0F",ScheduleCompile!L192)),ISNUMBER(FIND("8F",ScheduleCompile!L192)),ISNUMBER(FIND("1F",ScheduleCompile!L192)),ISNUMBER(FIND("2F",ScheduleCompile!L192)),ISNUMBER(FIND("3F",ScheduleCompile!L192)),ISNUMBER(FIND("6F",ScheduleCompile!L192)),ISNUMBER(FIND("7F",ScheduleCompile!L192)),ISNUMBER(FIND("9F",ScheduleCompile!L192)),ISNUMBER(FIND("4F",ScheduleCompile!L192))),VALUE(LEFT(ScheduleCompile!L192,FIND("F",ScheduleCompile!L192)-1)),ScheduleCompile!L192)))))),"",IF(ScheduleCompile!L192="Off",0,IF(ScheduleCompile!L192="On",1,IF(ISNUMBER(ScheduleCompile!L192),ScheduleCompile!L192/1,IF(ISTEXT(ScheduleCompile!L192),IF(OR(ISNUMBER(FIND("5F",ScheduleCompile!L192)),ISNUMBER(FIND("0F",ScheduleCompile!L192)),ISNUMBER(FIND("8F",ScheduleCompile!L192)),ISNUMBER(FIND("1F",ScheduleCompile!L192)),ISNUMBER(FIND("2F",ScheduleCompile!L192)),ISNUMBER(FIND("3F",ScheduleCompile!L192)),ISNUMBER(FIND("6F",ScheduleCompile!L192)),ISNUMBER(FIND("7F",ScheduleCompile!L192)),ISNUMBER(FIND("9F",ScheduleCompile!L192)),ISNUMBER(FIND("4F",ScheduleCompile!L192))),VALUE(LEFT(ScheduleCompile!L192,FIND("F",ScheduleCompile!L192)-1)),ScheduleCompile!L192)))))))</f>
        <v>0.2</v>
      </c>
      <c r="R199" s="1">
        <f>IF(AND(ISERROR(IF(ScheduleCompile!M192="Off",0,IF(ScheduleCompile!M192="On",1,IF(ISNUMBER(ScheduleCompile!M192),ScheduleCompile!M192/1,IF(ISTEXT(ScheduleCompile!M192),IF(OR(ISNUMBER(FIND("5F",ScheduleCompile!M192)),ISNUMBER(FIND("0F",ScheduleCompile!M192)),ISNUMBER(FIND("8F",ScheduleCompile!M192)),ISNUMBER(FIND("1F",ScheduleCompile!M192)),ISNUMBER(FIND("2F",ScheduleCompile!M192)),ISNUMBER(FIND("3F",ScheduleCompile!M192)),ISNUMBER(FIND("6F",ScheduleCompile!M192)),ISNUMBER(FIND("7F",ScheduleCompile!M192)),ISNUMBER(FIND("9F",ScheduleCompile!M192)),ISNUMBER(FIND("4F",ScheduleCompile!M192))),VALUE(LEFT(ScheduleCompile!M192,FIND("F",ScheduleCompile!M192)-1)),ScheduleCompile!M192)))))),ISTEXT(ScheduleCompile!#REF!)),"ENDTABLE",IF(ISERROR(IF(ScheduleCompile!M192="Off",0,IF(ScheduleCompile!M192="On",1,IF(ISNUMBER(ScheduleCompile!M192),ScheduleCompile!M192/1,IF(ISTEXT(ScheduleCompile!M192),IF(OR(ISNUMBER(FIND("5F",ScheduleCompile!M192)),ISNUMBER(FIND("0F",ScheduleCompile!M192)),ISNUMBER(FIND("8F",ScheduleCompile!M192)),ISNUMBER(FIND("1F",ScheduleCompile!M192)),ISNUMBER(FIND("2F",ScheduleCompile!M192)),ISNUMBER(FIND("3F",ScheduleCompile!M192)),ISNUMBER(FIND("6F",ScheduleCompile!M192)),ISNUMBER(FIND("7F",ScheduleCompile!M192)),ISNUMBER(FIND("9F",ScheduleCompile!M192)),ISNUMBER(FIND("4F",ScheduleCompile!M192))),VALUE(LEFT(ScheduleCompile!M192,FIND("F",ScheduleCompile!M192)-1)),ScheduleCompile!M192)))))),"",IF(ScheduleCompile!M192="Off",0,IF(ScheduleCompile!M192="On",1,IF(ISNUMBER(ScheduleCompile!M192),ScheduleCompile!M192/1,IF(ISTEXT(ScheduleCompile!M192),IF(OR(ISNUMBER(FIND("5F",ScheduleCompile!M192)),ISNUMBER(FIND("0F",ScheduleCompile!M192)),ISNUMBER(FIND("8F",ScheduleCompile!M192)),ISNUMBER(FIND("1F",ScheduleCompile!M192)),ISNUMBER(FIND("2F",ScheduleCompile!M192)),ISNUMBER(FIND("3F",ScheduleCompile!M192)),ISNUMBER(FIND("6F",ScheduleCompile!M192)),ISNUMBER(FIND("7F",ScheduleCompile!M192)),ISNUMBER(FIND("9F",ScheduleCompile!M192)),ISNUMBER(FIND("4F",ScheduleCompile!M192))),VALUE(LEFT(ScheduleCompile!M192,FIND("F",ScheduleCompile!M192)-1)),ScheduleCompile!M192)))))))</f>
        <v>0.2</v>
      </c>
      <c r="S199" s="1">
        <f>IF(AND(ISERROR(IF(ScheduleCompile!N192="Off",0,IF(ScheduleCompile!N192="On",1,IF(ISNUMBER(ScheduleCompile!N192),ScheduleCompile!N192/1,IF(ISTEXT(ScheduleCompile!N192),IF(OR(ISNUMBER(FIND("5F",ScheduleCompile!N192)),ISNUMBER(FIND("0F",ScheduleCompile!N192)),ISNUMBER(FIND("8F",ScheduleCompile!N192)),ISNUMBER(FIND("1F",ScheduleCompile!N192)),ISNUMBER(FIND("2F",ScheduleCompile!N192)),ISNUMBER(FIND("3F",ScheduleCompile!N192)),ISNUMBER(FIND("6F",ScheduleCompile!N192)),ISNUMBER(FIND("7F",ScheduleCompile!N192)),ISNUMBER(FIND("9F",ScheduleCompile!N192)),ISNUMBER(FIND("4F",ScheduleCompile!N192))),VALUE(LEFT(ScheduleCompile!N192,FIND("F",ScheduleCompile!N192)-1)),ScheduleCompile!N192)))))),ISTEXT(ScheduleCompile!#REF!)),"ENDTABLE",IF(ISERROR(IF(ScheduleCompile!N192="Off",0,IF(ScheduleCompile!N192="On",1,IF(ISNUMBER(ScheduleCompile!N192),ScheduleCompile!N192/1,IF(ISTEXT(ScheduleCompile!N192),IF(OR(ISNUMBER(FIND("5F",ScheduleCompile!N192)),ISNUMBER(FIND("0F",ScheduleCompile!N192)),ISNUMBER(FIND("8F",ScheduleCompile!N192)),ISNUMBER(FIND("1F",ScheduleCompile!N192)),ISNUMBER(FIND("2F",ScheduleCompile!N192)),ISNUMBER(FIND("3F",ScheduleCompile!N192)),ISNUMBER(FIND("6F",ScheduleCompile!N192)),ISNUMBER(FIND("7F",ScheduleCompile!N192)),ISNUMBER(FIND("9F",ScheduleCompile!N192)),ISNUMBER(FIND("4F",ScheduleCompile!N192))),VALUE(LEFT(ScheduleCompile!N192,FIND("F",ScheduleCompile!N192)-1)),ScheduleCompile!N192)))))),"",IF(ScheduleCompile!N192="Off",0,IF(ScheduleCompile!N192="On",1,IF(ISNUMBER(ScheduleCompile!N192),ScheduleCompile!N192/1,IF(ISTEXT(ScheduleCompile!N192),IF(OR(ISNUMBER(FIND("5F",ScheduleCompile!N192)),ISNUMBER(FIND("0F",ScheduleCompile!N192)),ISNUMBER(FIND("8F",ScheduleCompile!N192)),ISNUMBER(FIND("1F",ScheduleCompile!N192)),ISNUMBER(FIND("2F",ScheduleCompile!N192)),ISNUMBER(FIND("3F",ScheduleCompile!N192)),ISNUMBER(FIND("6F",ScheduleCompile!N192)),ISNUMBER(FIND("7F",ScheduleCompile!N192)),ISNUMBER(FIND("9F",ScheduleCompile!N192)),ISNUMBER(FIND("4F",ScheduleCompile!N192))),VALUE(LEFT(ScheduleCompile!N192,FIND("F",ScheduleCompile!N192)-1)),ScheduleCompile!N192)))))))</f>
        <v>0.2</v>
      </c>
      <c r="T199" s="1">
        <f>IF(AND(ISERROR(IF(ScheduleCompile!O192="Off",0,IF(ScheduleCompile!O192="On",1,IF(ISNUMBER(ScheduleCompile!O192),ScheduleCompile!O192/1,IF(ISTEXT(ScheduleCompile!O192),IF(OR(ISNUMBER(FIND("5F",ScheduleCompile!O192)),ISNUMBER(FIND("0F",ScheduleCompile!O192)),ISNUMBER(FIND("8F",ScheduleCompile!O192)),ISNUMBER(FIND("1F",ScheduleCompile!O192)),ISNUMBER(FIND("2F",ScheduleCompile!O192)),ISNUMBER(FIND("3F",ScheduleCompile!O192)),ISNUMBER(FIND("6F",ScheduleCompile!O192)),ISNUMBER(FIND("7F",ScheduleCompile!O192)),ISNUMBER(FIND("9F",ScheduleCompile!O192)),ISNUMBER(FIND("4F",ScheduleCompile!O192))),VALUE(LEFT(ScheduleCompile!O192,FIND("F",ScheduleCompile!O192)-1)),ScheduleCompile!O192)))))),ISTEXT(ScheduleCompile!#REF!)),"ENDTABLE",IF(ISERROR(IF(ScheduleCompile!O192="Off",0,IF(ScheduleCompile!O192="On",1,IF(ISNUMBER(ScheduleCompile!O192),ScheduleCompile!O192/1,IF(ISTEXT(ScheduleCompile!O192),IF(OR(ISNUMBER(FIND("5F",ScheduleCompile!O192)),ISNUMBER(FIND("0F",ScheduleCompile!O192)),ISNUMBER(FIND("8F",ScheduleCompile!O192)),ISNUMBER(FIND("1F",ScheduleCompile!O192)),ISNUMBER(FIND("2F",ScheduleCompile!O192)),ISNUMBER(FIND("3F",ScheduleCompile!O192)),ISNUMBER(FIND("6F",ScheduleCompile!O192)),ISNUMBER(FIND("7F",ScheduleCompile!O192)),ISNUMBER(FIND("9F",ScheduleCompile!O192)),ISNUMBER(FIND("4F",ScheduleCompile!O192))),VALUE(LEFT(ScheduleCompile!O192,FIND("F",ScheduleCompile!O192)-1)),ScheduleCompile!O192)))))),"",IF(ScheduleCompile!O192="Off",0,IF(ScheduleCompile!O192="On",1,IF(ISNUMBER(ScheduleCompile!O192),ScheduleCompile!O192/1,IF(ISTEXT(ScheduleCompile!O192),IF(OR(ISNUMBER(FIND("5F",ScheduleCompile!O192)),ISNUMBER(FIND("0F",ScheduleCompile!O192)),ISNUMBER(FIND("8F",ScheduleCompile!O192)),ISNUMBER(FIND("1F",ScheduleCompile!O192)),ISNUMBER(FIND("2F",ScheduleCompile!O192)),ISNUMBER(FIND("3F",ScheduleCompile!O192)),ISNUMBER(FIND("6F",ScheduleCompile!O192)),ISNUMBER(FIND("7F",ScheduleCompile!O192)),ISNUMBER(FIND("9F",ScheduleCompile!O192)),ISNUMBER(FIND("4F",ScheduleCompile!O192))),VALUE(LEFT(ScheduleCompile!O192,FIND("F",ScheduleCompile!O192)-1)),ScheduleCompile!O192)))))))</f>
        <v>0.2</v>
      </c>
      <c r="U199" s="1">
        <f>IF(AND(ISERROR(IF(ScheduleCompile!P192="Off",0,IF(ScheduleCompile!P192="On",1,IF(ISNUMBER(ScheduleCompile!P192),ScheduleCompile!P192/1,IF(ISTEXT(ScheduleCompile!P192),IF(OR(ISNUMBER(FIND("5F",ScheduleCompile!P192)),ISNUMBER(FIND("0F",ScheduleCompile!P192)),ISNUMBER(FIND("8F",ScheduleCompile!P192)),ISNUMBER(FIND("1F",ScheduleCompile!P192)),ISNUMBER(FIND("2F",ScheduleCompile!P192)),ISNUMBER(FIND("3F",ScheduleCompile!P192)),ISNUMBER(FIND("6F",ScheduleCompile!P192)),ISNUMBER(FIND("7F",ScheduleCompile!P192)),ISNUMBER(FIND("9F",ScheduleCompile!P192)),ISNUMBER(FIND("4F",ScheduleCompile!P192))),VALUE(LEFT(ScheduleCompile!P192,FIND("F",ScheduleCompile!P192)-1)),ScheduleCompile!P192)))))),ISTEXT(ScheduleCompile!#REF!)),"ENDTABLE",IF(ISERROR(IF(ScheduleCompile!P192="Off",0,IF(ScheduleCompile!P192="On",1,IF(ISNUMBER(ScheduleCompile!P192),ScheduleCompile!P192/1,IF(ISTEXT(ScheduleCompile!P192),IF(OR(ISNUMBER(FIND("5F",ScheduleCompile!P192)),ISNUMBER(FIND("0F",ScheduleCompile!P192)),ISNUMBER(FIND("8F",ScheduleCompile!P192)),ISNUMBER(FIND("1F",ScheduleCompile!P192)),ISNUMBER(FIND("2F",ScheduleCompile!P192)),ISNUMBER(FIND("3F",ScheduleCompile!P192)),ISNUMBER(FIND("6F",ScheduleCompile!P192)),ISNUMBER(FIND("7F",ScheduleCompile!P192)),ISNUMBER(FIND("9F",ScheduleCompile!P192)),ISNUMBER(FIND("4F",ScheduleCompile!P192))),VALUE(LEFT(ScheduleCompile!P192,FIND("F",ScheduleCompile!P192)-1)),ScheduleCompile!P192)))))),"",IF(ScheduleCompile!P192="Off",0,IF(ScheduleCompile!P192="On",1,IF(ISNUMBER(ScheduleCompile!P192),ScheduleCompile!P192/1,IF(ISTEXT(ScheduleCompile!P192),IF(OR(ISNUMBER(FIND("5F",ScheduleCompile!P192)),ISNUMBER(FIND("0F",ScheduleCompile!P192)),ISNUMBER(FIND("8F",ScheduleCompile!P192)),ISNUMBER(FIND("1F",ScheduleCompile!P192)),ISNUMBER(FIND("2F",ScheduleCompile!P192)),ISNUMBER(FIND("3F",ScheduleCompile!P192)),ISNUMBER(FIND("6F",ScheduleCompile!P192)),ISNUMBER(FIND("7F",ScheduleCompile!P192)),ISNUMBER(FIND("9F",ScheduleCompile!P192)),ISNUMBER(FIND("4F",ScheduleCompile!P192))),VALUE(LEFT(ScheduleCompile!P192,FIND("F",ScheduleCompile!P192)-1)),ScheduleCompile!P192)))))))</f>
        <v>0.2</v>
      </c>
      <c r="V199" s="1">
        <f>IF(AND(ISERROR(IF(ScheduleCompile!Q192="Off",0,IF(ScheduleCompile!Q192="On",1,IF(ISNUMBER(ScheduleCompile!Q192),ScheduleCompile!Q192/1,IF(ISTEXT(ScheduleCompile!Q192),IF(OR(ISNUMBER(FIND("5F",ScheduleCompile!Q192)),ISNUMBER(FIND("0F",ScheduleCompile!Q192)),ISNUMBER(FIND("8F",ScheduleCompile!Q192)),ISNUMBER(FIND("1F",ScheduleCompile!Q192)),ISNUMBER(FIND("2F",ScheduleCompile!Q192)),ISNUMBER(FIND("3F",ScheduleCompile!Q192)),ISNUMBER(FIND("6F",ScheduleCompile!Q192)),ISNUMBER(FIND("7F",ScheduleCompile!Q192)),ISNUMBER(FIND("9F",ScheduleCompile!Q192)),ISNUMBER(FIND("4F",ScheduleCompile!Q192))),VALUE(LEFT(ScheduleCompile!Q192,FIND("F",ScheduleCompile!Q192)-1)),ScheduleCompile!Q192)))))),ISTEXT(ScheduleCompile!#REF!)),"ENDTABLE",IF(ISERROR(IF(ScheduleCompile!Q192="Off",0,IF(ScheduleCompile!Q192="On",1,IF(ISNUMBER(ScheduleCompile!Q192),ScheduleCompile!Q192/1,IF(ISTEXT(ScheduleCompile!Q192),IF(OR(ISNUMBER(FIND("5F",ScheduleCompile!Q192)),ISNUMBER(FIND("0F",ScheduleCompile!Q192)),ISNUMBER(FIND("8F",ScheduleCompile!Q192)),ISNUMBER(FIND("1F",ScheduleCompile!Q192)),ISNUMBER(FIND("2F",ScheduleCompile!Q192)),ISNUMBER(FIND("3F",ScheduleCompile!Q192)),ISNUMBER(FIND("6F",ScheduleCompile!Q192)),ISNUMBER(FIND("7F",ScheduleCompile!Q192)),ISNUMBER(FIND("9F",ScheduleCompile!Q192)),ISNUMBER(FIND("4F",ScheduleCompile!Q192))),VALUE(LEFT(ScheduleCompile!Q192,FIND("F",ScheduleCompile!Q192)-1)),ScheduleCompile!Q192)))))),"",IF(ScheduleCompile!Q192="Off",0,IF(ScheduleCompile!Q192="On",1,IF(ISNUMBER(ScheduleCompile!Q192),ScheduleCompile!Q192/1,IF(ISTEXT(ScheduleCompile!Q192),IF(OR(ISNUMBER(FIND("5F",ScheduleCompile!Q192)),ISNUMBER(FIND("0F",ScheduleCompile!Q192)),ISNUMBER(FIND("8F",ScheduleCompile!Q192)),ISNUMBER(FIND("1F",ScheduleCompile!Q192)),ISNUMBER(FIND("2F",ScheduleCompile!Q192)),ISNUMBER(FIND("3F",ScheduleCompile!Q192)),ISNUMBER(FIND("6F",ScheduleCompile!Q192)),ISNUMBER(FIND("7F",ScheduleCompile!Q192)),ISNUMBER(FIND("9F",ScheduleCompile!Q192)),ISNUMBER(FIND("4F",ScheduleCompile!Q192))),VALUE(LEFT(ScheduleCompile!Q192,FIND("F",ScheduleCompile!Q192)-1)),ScheduleCompile!Q192)))))))</f>
        <v>0.2</v>
      </c>
      <c r="W199" s="1">
        <f>IF(AND(ISERROR(IF(ScheduleCompile!R192="Off",0,IF(ScheduleCompile!R192="On",1,IF(ISNUMBER(ScheduleCompile!R192),ScheduleCompile!R192/1,IF(ISTEXT(ScheduleCompile!R192),IF(OR(ISNUMBER(FIND("5F",ScheduleCompile!R192)),ISNUMBER(FIND("0F",ScheduleCompile!R192)),ISNUMBER(FIND("8F",ScheduleCompile!R192)),ISNUMBER(FIND("1F",ScheduleCompile!R192)),ISNUMBER(FIND("2F",ScheduleCompile!R192)),ISNUMBER(FIND("3F",ScheduleCompile!R192)),ISNUMBER(FIND("6F",ScheduleCompile!R192)),ISNUMBER(FIND("7F",ScheduleCompile!R192)),ISNUMBER(FIND("9F",ScheduleCompile!R192)),ISNUMBER(FIND("4F",ScheduleCompile!R192))),VALUE(LEFT(ScheduleCompile!R192,FIND("F",ScheduleCompile!R192)-1)),ScheduleCompile!R192)))))),ISTEXT(ScheduleCompile!#REF!)),"ENDTABLE",IF(ISERROR(IF(ScheduleCompile!R192="Off",0,IF(ScheduleCompile!R192="On",1,IF(ISNUMBER(ScheduleCompile!R192),ScheduleCompile!R192/1,IF(ISTEXT(ScheduleCompile!R192),IF(OR(ISNUMBER(FIND("5F",ScheduleCompile!R192)),ISNUMBER(FIND("0F",ScheduleCompile!R192)),ISNUMBER(FIND("8F",ScheduleCompile!R192)),ISNUMBER(FIND("1F",ScheduleCompile!R192)),ISNUMBER(FIND("2F",ScheduleCompile!R192)),ISNUMBER(FIND("3F",ScheduleCompile!R192)),ISNUMBER(FIND("6F",ScheduleCompile!R192)),ISNUMBER(FIND("7F",ScheduleCompile!R192)),ISNUMBER(FIND("9F",ScheduleCompile!R192)),ISNUMBER(FIND("4F",ScheduleCompile!R192))),VALUE(LEFT(ScheduleCompile!R192,FIND("F",ScheduleCompile!R192)-1)),ScheduleCompile!R192)))))),"",IF(ScheduleCompile!R192="Off",0,IF(ScheduleCompile!R192="On",1,IF(ISNUMBER(ScheduleCompile!R192),ScheduleCompile!R192/1,IF(ISTEXT(ScheduleCompile!R192),IF(OR(ISNUMBER(FIND("5F",ScheduleCompile!R192)),ISNUMBER(FIND("0F",ScheduleCompile!R192)),ISNUMBER(FIND("8F",ScheduleCompile!R192)),ISNUMBER(FIND("1F",ScheduleCompile!R192)),ISNUMBER(FIND("2F",ScheduleCompile!R192)),ISNUMBER(FIND("3F",ScheduleCompile!R192)),ISNUMBER(FIND("6F",ScheduleCompile!R192)),ISNUMBER(FIND("7F",ScheduleCompile!R192)),ISNUMBER(FIND("9F",ScheduleCompile!R192)),ISNUMBER(FIND("4F",ScheduleCompile!R192))),VALUE(LEFT(ScheduleCompile!R192,FIND("F",ScheduleCompile!R192)-1)),ScheduleCompile!R192)))))))</f>
        <v>0.2</v>
      </c>
      <c r="X199" s="1">
        <f>IF(AND(ISERROR(IF(ScheduleCompile!S192="Off",0,IF(ScheduleCompile!S192="On",1,IF(ISNUMBER(ScheduleCompile!S192),ScheduleCompile!S192/1,IF(ISTEXT(ScheduleCompile!S192),IF(OR(ISNUMBER(FIND("5F",ScheduleCompile!S192)),ISNUMBER(FIND("0F",ScheduleCompile!S192)),ISNUMBER(FIND("8F",ScheduleCompile!S192)),ISNUMBER(FIND("1F",ScheduleCompile!S192)),ISNUMBER(FIND("2F",ScheduleCompile!S192)),ISNUMBER(FIND("3F",ScheduleCompile!S192)),ISNUMBER(FIND("6F",ScheduleCompile!S192)),ISNUMBER(FIND("7F",ScheduleCompile!S192)),ISNUMBER(FIND("9F",ScheduleCompile!S192)),ISNUMBER(FIND("4F",ScheduleCompile!S192))),VALUE(LEFT(ScheduleCompile!S192,FIND("F",ScheduleCompile!S192)-1)),ScheduleCompile!S192)))))),ISTEXT(ScheduleCompile!#REF!)),"ENDTABLE",IF(ISERROR(IF(ScheduleCompile!S192="Off",0,IF(ScheduleCompile!S192="On",1,IF(ISNUMBER(ScheduleCompile!S192),ScheduleCompile!S192/1,IF(ISTEXT(ScheduleCompile!S192),IF(OR(ISNUMBER(FIND("5F",ScheduleCompile!S192)),ISNUMBER(FIND("0F",ScheduleCompile!S192)),ISNUMBER(FIND("8F",ScheduleCompile!S192)),ISNUMBER(FIND("1F",ScheduleCompile!S192)),ISNUMBER(FIND("2F",ScheduleCompile!S192)),ISNUMBER(FIND("3F",ScheduleCompile!S192)),ISNUMBER(FIND("6F",ScheduleCompile!S192)),ISNUMBER(FIND("7F",ScheduleCompile!S192)),ISNUMBER(FIND("9F",ScheduleCompile!S192)),ISNUMBER(FIND("4F",ScheduleCompile!S192))),VALUE(LEFT(ScheduleCompile!S192,FIND("F",ScheduleCompile!S192)-1)),ScheduleCompile!S192)))))),"",IF(ScheduleCompile!S192="Off",0,IF(ScheduleCompile!S192="On",1,IF(ISNUMBER(ScheduleCompile!S192),ScheduleCompile!S192/1,IF(ISTEXT(ScheduleCompile!S192),IF(OR(ISNUMBER(FIND("5F",ScheduleCompile!S192)),ISNUMBER(FIND("0F",ScheduleCompile!S192)),ISNUMBER(FIND("8F",ScheduleCompile!S192)),ISNUMBER(FIND("1F",ScheduleCompile!S192)),ISNUMBER(FIND("2F",ScheduleCompile!S192)),ISNUMBER(FIND("3F",ScheduleCompile!S192)),ISNUMBER(FIND("6F",ScheduleCompile!S192)),ISNUMBER(FIND("7F",ScheduleCompile!S192)),ISNUMBER(FIND("9F",ScheduleCompile!S192)),ISNUMBER(FIND("4F",ScheduleCompile!S192))),VALUE(LEFT(ScheduleCompile!S192,FIND("F",ScheduleCompile!S192)-1)),ScheduleCompile!S192)))))))</f>
        <v>0</v>
      </c>
      <c r="Y199" s="1">
        <f>IF(AND(ISERROR(IF(ScheduleCompile!T192="Off",0,IF(ScheduleCompile!T192="On",1,IF(ISNUMBER(ScheduleCompile!T192),ScheduleCompile!T192/1,IF(ISTEXT(ScheduleCompile!T192),IF(OR(ISNUMBER(FIND("5F",ScheduleCompile!T192)),ISNUMBER(FIND("0F",ScheduleCompile!T192)),ISNUMBER(FIND("8F",ScheduleCompile!T192)),ISNUMBER(FIND("1F",ScheduleCompile!T192)),ISNUMBER(FIND("2F",ScheduleCompile!T192)),ISNUMBER(FIND("3F",ScheduleCompile!T192)),ISNUMBER(FIND("6F",ScheduleCompile!T192)),ISNUMBER(FIND("7F",ScheduleCompile!T192)),ISNUMBER(FIND("9F",ScheduleCompile!T192)),ISNUMBER(FIND("4F",ScheduleCompile!T192))),VALUE(LEFT(ScheduleCompile!T192,FIND("F",ScheduleCompile!T192)-1)),ScheduleCompile!T192)))))),ISTEXT(ScheduleCompile!#REF!)),"ENDTABLE",IF(ISERROR(IF(ScheduleCompile!T192="Off",0,IF(ScheduleCompile!T192="On",1,IF(ISNUMBER(ScheduleCompile!T192),ScheduleCompile!T192/1,IF(ISTEXT(ScheduleCompile!T192),IF(OR(ISNUMBER(FIND("5F",ScheduleCompile!T192)),ISNUMBER(FIND("0F",ScheduleCompile!T192)),ISNUMBER(FIND("8F",ScheduleCompile!T192)),ISNUMBER(FIND("1F",ScheduleCompile!T192)),ISNUMBER(FIND("2F",ScheduleCompile!T192)),ISNUMBER(FIND("3F",ScheduleCompile!T192)),ISNUMBER(FIND("6F",ScheduleCompile!T192)),ISNUMBER(FIND("7F",ScheduleCompile!T192)),ISNUMBER(FIND("9F",ScheduleCompile!T192)),ISNUMBER(FIND("4F",ScheduleCompile!T192))),VALUE(LEFT(ScheduleCompile!T192,FIND("F",ScheduleCompile!T192)-1)),ScheduleCompile!T192)))))),"",IF(ScheduleCompile!T192="Off",0,IF(ScheduleCompile!T192="On",1,IF(ISNUMBER(ScheduleCompile!T192),ScheduleCompile!T192/1,IF(ISTEXT(ScheduleCompile!T192),IF(OR(ISNUMBER(FIND("5F",ScheduleCompile!T192)),ISNUMBER(FIND("0F",ScheduleCompile!T192)),ISNUMBER(FIND("8F",ScheduleCompile!T192)),ISNUMBER(FIND("1F",ScheduleCompile!T192)),ISNUMBER(FIND("2F",ScheduleCompile!T192)),ISNUMBER(FIND("3F",ScheduleCompile!T192)),ISNUMBER(FIND("6F",ScheduleCompile!T192)),ISNUMBER(FIND("7F",ScheduleCompile!T192)),ISNUMBER(FIND("9F",ScheduleCompile!T192)),ISNUMBER(FIND("4F",ScheduleCompile!T192))),VALUE(LEFT(ScheduleCompile!T192,FIND("F",ScheduleCompile!T192)-1)),ScheduleCompile!T192)))))))</f>
        <v>0</v>
      </c>
      <c r="Z199" s="1">
        <f>IF(AND(ISERROR(IF(ScheduleCompile!U192="Off",0,IF(ScheduleCompile!U192="On",1,IF(ISNUMBER(ScheduleCompile!U192),ScheduleCompile!U192/1,IF(ISTEXT(ScheduleCompile!U192),IF(OR(ISNUMBER(FIND("5F",ScheduleCompile!U192)),ISNUMBER(FIND("0F",ScheduleCompile!U192)),ISNUMBER(FIND("8F",ScheduleCompile!U192)),ISNUMBER(FIND("1F",ScheduleCompile!U192)),ISNUMBER(FIND("2F",ScheduleCompile!U192)),ISNUMBER(FIND("3F",ScheduleCompile!U192)),ISNUMBER(FIND("6F",ScheduleCompile!U192)),ISNUMBER(FIND("7F",ScheduleCompile!U192)),ISNUMBER(FIND("9F",ScheduleCompile!U192)),ISNUMBER(FIND("4F",ScheduleCompile!U192))),VALUE(LEFT(ScheduleCompile!U192,FIND("F",ScheduleCompile!U192)-1)),ScheduleCompile!U192)))))),ISTEXT(ScheduleCompile!#REF!)),"ENDTABLE",IF(ISERROR(IF(ScheduleCompile!U192="Off",0,IF(ScheduleCompile!U192="On",1,IF(ISNUMBER(ScheduleCompile!U192),ScheduleCompile!U192/1,IF(ISTEXT(ScheduleCompile!U192),IF(OR(ISNUMBER(FIND("5F",ScheduleCompile!U192)),ISNUMBER(FIND("0F",ScheduleCompile!U192)),ISNUMBER(FIND("8F",ScheduleCompile!U192)),ISNUMBER(FIND("1F",ScheduleCompile!U192)),ISNUMBER(FIND("2F",ScheduleCompile!U192)),ISNUMBER(FIND("3F",ScheduleCompile!U192)),ISNUMBER(FIND("6F",ScheduleCompile!U192)),ISNUMBER(FIND("7F",ScheduleCompile!U192)),ISNUMBER(FIND("9F",ScheduleCompile!U192)),ISNUMBER(FIND("4F",ScheduleCompile!U192))),VALUE(LEFT(ScheduleCompile!U192,FIND("F",ScheduleCompile!U192)-1)),ScheduleCompile!U192)))))),"",IF(ScheduleCompile!U192="Off",0,IF(ScheduleCompile!U192="On",1,IF(ISNUMBER(ScheduleCompile!U192),ScheduleCompile!U192/1,IF(ISTEXT(ScheduleCompile!U192),IF(OR(ISNUMBER(FIND("5F",ScheduleCompile!U192)),ISNUMBER(FIND("0F",ScheduleCompile!U192)),ISNUMBER(FIND("8F",ScheduleCompile!U192)),ISNUMBER(FIND("1F",ScheduleCompile!U192)),ISNUMBER(FIND("2F",ScheduleCompile!U192)),ISNUMBER(FIND("3F",ScheduleCompile!U192)),ISNUMBER(FIND("6F",ScheduleCompile!U192)),ISNUMBER(FIND("7F",ScheduleCompile!U192)),ISNUMBER(FIND("9F",ScheduleCompile!U192)),ISNUMBER(FIND("4F",ScheduleCompile!U192))),VALUE(LEFT(ScheduleCompile!U192,FIND("F",ScheduleCompile!U192)-1)),ScheduleCompile!U192)))))))</f>
        <v>0</v>
      </c>
      <c r="AA199" s="1">
        <f>IF(AND(ISERROR(IF(ScheduleCompile!V192="Off",0,IF(ScheduleCompile!V192="On",1,IF(ISNUMBER(ScheduleCompile!V192),ScheduleCompile!V192/1,IF(ISTEXT(ScheduleCompile!V192),IF(OR(ISNUMBER(FIND("5F",ScheduleCompile!V192)),ISNUMBER(FIND("0F",ScheduleCompile!V192)),ISNUMBER(FIND("8F",ScheduleCompile!V192)),ISNUMBER(FIND("1F",ScheduleCompile!V192)),ISNUMBER(FIND("2F",ScheduleCompile!V192)),ISNUMBER(FIND("3F",ScheduleCompile!V192)),ISNUMBER(FIND("6F",ScheduleCompile!V192)),ISNUMBER(FIND("7F",ScheduleCompile!V192)),ISNUMBER(FIND("9F",ScheduleCompile!V192)),ISNUMBER(FIND("4F",ScheduleCompile!V192))),VALUE(LEFT(ScheduleCompile!V192,FIND("F",ScheduleCompile!V192)-1)),ScheduleCompile!V192)))))),ISTEXT(ScheduleCompile!#REF!)),"ENDTABLE",IF(ISERROR(IF(ScheduleCompile!V192="Off",0,IF(ScheduleCompile!V192="On",1,IF(ISNUMBER(ScheduleCompile!V192),ScheduleCompile!V192/1,IF(ISTEXT(ScheduleCompile!V192),IF(OR(ISNUMBER(FIND("5F",ScheduleCompile!V192)),ISNUMBER(FIND("0F",ScheduleCompile!V192)),ISNUMBER(FIND("8F",ScheduleCompile!V192)),ISNUMBER(FIND("1F",ScheduleCompile!V192)),ISNUMBER(FIND("2F",ScheduleCompile!V192)),ISNUMBER(FIND("3F",ScheduleCompile!V192)),ISNUMBER(FIND("6F",ScheduleCompile!V192)),ISNUMBER(FIND("7F",ScheduleCompile!V192)),ISNUMBER(FIND("9F",ScheduleCompile!V192)),ISNUMBER(FIND("4F",ScheduleCompile!V192))),VALUE(LEFT(ScheduleCompile!V192,FIND("F",ScheduleCompile!V192)-1)),ScheduleCompile!V192)))))),"",IF(ScheduleCompile!V192="Off",0,IF(ScheduleCompile!V192="On",1,IF(ISNUMBER(ScheduleCompile!V192),ScheduleCompile!V192/1,IF(ISTEXT(ScheduleCompile!V192),IF(OR(ISNUMBER(FIND("5F",ScheduleCompile!V192)),ISNUMBER(FIND("0F",ScheduleCompile!V192)),ISNUMBER(FIND("8F",ScheduleCompile!V192)),ISNUMBER(FIND("1F",ScheduleCompile!V192)),ISNUMBER(FIND("2F",ScheduleCompile!V192)),ISNUMBER(FIND("3F",ScheduleCompile!V192)),ISNUMBER(FIND("6F",ScheduleCompile!V192)),ISNUMBER(FIND("7F",ScheduleCompile!V192)),ISNUMBER(FIND("9F",ScheduleCompile!V192)),ISNUMBER(FIND("4F",ScheduleCompile!V192))),VALUE(LEFT(ScheduleCompile!V192,FIND("F",ScheduleCompile!V192)-1)),ScheduleCompile!V192)))))))</f>
        <v>0</v>
      </c>
      <c r="AB199" s="1">
        <f>IF(AND(ISERROR(IF(ScheduleCompile!W192="Off",0,IF(ScheduleCompile!W192="On",1,IF(ISNUMBER(ScheduleCompile!W192),ScheduleCompile!W192/1,IF(ISTEXT(ScheduleCompile!W192),IF(OR(ISNUMBER(FIND("5F",ScheduleCompile!W192)),ISNUMBER(FIND("0F",ScheduleCompile!W192)),ISNUMBER(FIND("8F",ScheduleCompile!W192)),ISNUMBER(FIND("1F",ScheduleCompile!W192)),ISNUMBER(FIND("2F",ScheduleCompile!W192)),ISNUMBER(FIND("3F",ScheduleCompile!W192)),ISNUMBER(FIND("6F",ScheduleCompile!W192)),ISNUMBER(FIND("7F",ScheduleCompile!W192)),ISNUMBER(FIND("9F",ScheduleCompile!W192)),ISNUMBER(FIND("4F",ScheduleCompile!W192))),VALUE(LEFT(ScheduleCompile!W192,FIND("F",ScheduleCompile!W192)-1)),ScheduleCompile!W192)))))),ISTEXT(ScheduleCompile!#REF!)),"ENDTABLE",IF(ISERROR(IF(ScheduleCompile!W192="Off",0,IF(ScheduleCompile!W192="On",1,IF(ISNUMBER(ScheduleCompile!W192),ScheduleCompile!W192/1,IF(ISTEXT(ScheduleCompile!W192),IF(OR(ISNUMBER(FIND("5F",ScheduleCompile!W192)),ISNUMBER(FIND("0F",ScheduleCompile!W192)),ISNUMBER(FIND("8F",ScheduleCompile!W192)),ISNUMBER(FIND("1F",ScheduleCompile!W192)),ISNUMBER(FIND("2F",ScheduleCompile!W192)),ISNUMBER(FIND("3F",ScheduleCompile!W192)),ISNUMBER(FIND("6F",ScheduleCompile!W192)),ISNUMBER(FIND("7F",ScheduleCompile!W192)),ISNUMBER(FIND("9F",ScheduleCompile!W192)),ISNUMBER(FIND("4F",ScheduleCompile!W192))),VALUE(LEFT(ScheduleCompile!W192,FIND("F",ScheduleCompile!W192)-1)),ScheduleCompile!W192)))))),"",IF(ScheduleCompile!W192="Off",0,IF(ScheduleCompile!W192="On",1,IF(ISNUMBER(ScheduleCompile!W192),ScheduleCompile!W192/1,IF(ISTEXT(ScheduleCompile!W192),IF(OR(ISNUMBER(FIND("5F",ScheduleCompile!W192)),ISNUMBER(FIND("0F",ScheduleCompile!W192)),ISNUMBER(FIND("8F",ScheduleCompile!W192)),ISNUMBER(FIND("1F",ScheduleCompile!W192)),ISNUMBER(FIND("2F",ScheduleCompile!W192)),ISNUMBER(FIND("3F",ScheduleCompile!W192)),ISNUMBER(FIND("6F",ScheduleCompile!W192)),ISNUMBER(FIND("7F",ScheduleCompile!W192)),ISNUMBER(FIND("9F",ScheduleCompile!W192)),ISNUMBER(FIND("4F",ScheduleCompile!W192))),VALUE(LEFT(ScheduleCompile!W192,FIND("F",ScheduleCompile!W192)-1)),ScheduleCompile!W192)))))))</f>
        <v>0</v>
      </c>
      <c r="AC199" s="1">
        <f>IF(AND(ISERROR(IF(ScheduleCompile!X192="Off",0,IF(ScheduleCompile!X192="On",1,IF(ISNUMBER(ScheduleCompile!X192),ScheduleCompile!X192/1,IF(ISTEXT(ScheduleCompile!X192),IF(OR(ISNUMBER(FIND("5F",ScheduleCompile!X192)),ISNUMBER(FIND("0F",ScheduleCompile!X192)),ISNUMBER(FIND("8F",ScheduleCompile!X192)),ISNUMBER(FIND("1F",ScheduleCompile!X192)),ISNUMBER(FIND("2F",ScheduleCompile!X192)),ISNUMBER(FIND("3F",ScheduleCompile!X192)),ISNUMBER(FIND("6F",ScheduleCompile!X192)),ISNUMBER(FIND("7F",ScheduleCompile!X192)),ISNUMBER(FIND("9F",ScheduleCompile!X192)),ISNUMBER(FIND("4F",ScheduleCompile!X192))),VALUE(LEFT(ScheduleCompile!X192,FIND("F",ScheduleCompile!X192)-1)),ScheduleCompile!X192)))))),ISTEXT(ScheduleCompile!#REF!)),"ENDTABLE",IF(ISERROR(IF(ScheduleCompile!X192="Off",0,IF(ScheduleCompile!X192="On",1,IF(ISNUMBER(ScheduleCompile!X192),ScheduleCompile!X192/1,IF(ISTEXT(ScheduleCompile!X192),IF(OR(ISNUMBER(FIND("5F",ScheduleCompile!X192)),ISNUMBER(FIND("0F",ScheduleCompile!X192)),ISNUMBER(FIND("8F",ScheduleCompile!X192)),ISNUMBER(FIND("1F",ScheduleCompile!X192)),ISNUMBER(FIND("2F",ScheduleCompile!X192)),ISNUMBER(FIND("3F",ScheduleCompile!X192)),ISNUMBER(FIND("6F",ScheduleCompile!X192)),ISNUMBER(FIND("7F",ScheduleCompile!X192)),ISNUMBER(FIND("9F",ScheduleCompile!X192)),ISNUMBER(FIND("4F",ScheduleCompile!X192))),VALUE(LEFT(ScheduleCompile!X192,FIND("F",ScheduleCompile!X192)-1)),ScheduleCompile!X192)))))),"",IF(ScheduleCompile!X192="Off",0,IF(ScheduleCompile!X192="On",1,IF(ISNUMBER(ScheduleCompile!X192),ScheduleCompile!X192/1,IF(ISTEXT(ScheduleCompile!X192),IF(OR(ISNUMBER(FIND("5F",ScheduleCompile!X192)),ISNUMBER(FIND("0F",ScheduleCompile!X192)),ISNUMBER(FIND("8F",ScheduleCompile!X192)),ISNUMBER(FIND("1F",ScheduleCompile!X192)),ISNUMBER(FIND("2F",ScheduleCompile!X192)),ISNUMBER(FIND("3F",ScheduleCompile!X192)),ISNUMBER(FIND("6F",ScheduleCompile!X192)),ISNUMBER(FIND("7F",ScheduleCompile!X192)),ISNUMBER(FIND("9F",ScheduleCompile!X192)),ISNUMBER(FIND("4F",ScheduleCompile!X192))),VALUE(LEFT(ScheduleCompile!X192,FIND("F",ScheduleCompile!X192)-1)),ScheduleCompile!X192)))))))</f>
        <v>0</v>
      </c>
      <c r="AD199" s="1">
        <f>IF(AND(ISERROR(IF(ScheduleCompile!Y192="Off",0,IF(ScheduleCompile!Y192="On",1,IF(ISNUMBER(ScheduleCompile!Y192),ScheduleCompile!Y192/1,IF(ISTEXT(ScheduleCompile!Y192),IF(OR(ISNUMBER(FIND("5F",ScheduleCompile!Y192)),ISNUMBER(FIND("0F",ScheduleCompile!Y192)),ISNUMBER(FIND("8F",ScheduleCompile!Y192)),ISNUMBER(FIND("1F",ScheduleCompile!Y192)),ISNUMBER(FIND("2F",ScheduleCompile!Y192)),ISNUMBER(FIND("3F",ScheduleCompile!Y192)),ISNUMBER(FIND("6F",ScheduleCompile!Y192)),ISNUMBER(FIND("7F",ScheduleCompile!Y192)),ISNUMBER(FIND("9F",ScheduleCompile!Y192)),ISNUMBER(FIND("4F",ScheduleCompile!Y192))),VALUE(LEFT(ScheduleCompile!Y192,FIND("F",ScheduleCompile!Y192)-1)),ScheduleCompile!Y192)))))),ISTEXT(ScheduleCompile!#REF!)),"ENDTABLE",IF(ISERROR(IF(ScheduleCompile!Y192="Off",0,IF(ScheduleCompile!Y192="On",1,IF(ISNUMBER(ScheduleCompile!Y192),ScheduleCompile!Y192/1,IF(ISTEXT(ScheduleCompile!Y192),IF(OR(ISNUMBER(FIND("5F",ScheduleCompile!Y192)),ISNUMBER(FIND("0F",ScheduleCompile!Y192)),ISNUMBER(FIND("8F",ScheduleCompile!Y192)),ISNUMBER(FIND("1F",ScheduleCompile!Y192)),ISNUMBER(FIND("2F",ScheduleCompile!Y192)),ISNUMBER(FIND("3F",ScheduleCompile!Y192)),ISNUMBER(FIND("6F",ScheduleCompile!Y192)),ISNUMBER(FIND("7F",ScheduleCompile!Y192)),ISNUMBER(FIND("9F",ScheduleCompile!Y192)),ISNUMBER(FIND("4F",ScheduleCompile!Y192))),VALUE(LEFT(ScheduleCompile!Y192,FIND("F",ScheduleCompile!Y192)-1)),ScheduleCompile!Y192)))))),"",IF(ScheduleCompile!Y192="Off",0,IF(ScheduleCompile!Y192="On",1,IF(ISNUMBER(ScheduleCompile!Y192),ScheduleCompile!Y192/1,IF(ISTEXT(ScheduleCompile!Y192),IF(OR(ISNUMBER(FIND("5F",ScheduleCompile!Y192)),ISNUMBER(FIND("0F",ScheduleCompile!Y192)),ISNUMBER(FIND("8F",ScheduleCompile!Y192)),ISNUMBER(FIND("1F",ScheduleCompile!Y192)),ISNUMBER(FIND("2F",ScheduleCompile!Y192)),ISNUMBER(FIND("3F",ScheduleCompile!Y192)),ISNUMBER(FIND("6F",ScheduleCompile!Y192)),ISNUMBER(FIND("7F",ScheduleCompile!Y192)),ISNUMBER(FIND("9F",ScheduleCompile!Y192)),ISNUMBER(FIND("4F",ScheduleCompile!Y192))),VALUE(LEFT(ScheduleCompile!Y192,FIND("F",ScheduleCompile!Y192)-1)),ScheduleCompile!Y192)))))))</f>
        <v>0</v>
      </c>
    </row>
    <row r="200" spans="1:30" x14ac:dyDescent="0.25">
      <c r="A200" t="str">
        <f t="shared" si="15"/>
        <v>SchDay "ManufacturingGasEquipSun"  Type = "Fraction" Hr = (0, 0, 0, 0, 0, 0, 0, 0, 0, 0, 0, 0, 0, 0, 0, 0, 0, 0, 0, 0, 0, 0, 0, 0) ..</v>
      </c>
      <c r="B200" s="1" t="s">
        <v>623</v>
      </c>
      <c r="C200" t="str">
        <f t="shared" si="16"/>
        <v xml:space="preserve">SchDay "ManufacturingGasEquipSun"  Type = "Fraction" Hr = </v>
      </c>
      <c r="D200" t="str">
        <f t="shared" si="17"/>
        <v>(0, 0, 0, 0, 0, 0, 0, 0, 0, 0, 0, 0, 0, 0, 0, 0, 0, 0, 0, 0, 0, 0, 0, 0) ..</v>
      </c>
      <c r="E200" s="30" t="str">
        <f>ScheduleCompile!A193</f>
        <v>ManufacturingGasEquipSun</v>
      </c>
      <c r="F200" t="str">
        <f t="shared" ref="F200:F263" si="18">IF(ISNUMBER(FIND("HVAC",E200)),"OnOff",IF(ISNUMBER(FIND("ClgSetpt",E200)),"Temperature",IF(ISNUMBER(FIND("HtgSetpt",E200)),"Temperature",IF(ISNUMBER(FIND("WaterMain",E200)),"Temperature",IF(ISNUMBER(FIND("WtrHtrSetpt",E200)),"Temperature","Fraction")))))</f>
        <v>Fraction</v>
      </c>
      <c r="G200" s="1">
        <f>IF(AND(ISERROR(IF(ScheduleCompile!B193="Off",0,IF(ScheduleCompile!B193="On",1,IF(ISNUMBER(ScheduleCompile!B193),ScheduleCompile!B193/1,IF(ISTEXT(ScheduleCompile!B193),IF(OR(ISNUMBER(FIND("5F",ScheduleCompile!B193)),ISNUMBER(FIND("0F",ScheduleCompile!B193)),ISNUMBER(FIND("8F",ScheduleCompile!B193)),ISNUMBER(FIND("1F",ScheduleCompile!B193)),ISNUMBER(FIND("2F",ScheduleCompile!B193)),ISNUMBER(FIND("3F",ScheduleCompile!B193)),ISNUMBER(FIND("6F",ScheduleCompile!B193)),ISNUMBER(FIND("7F",ScheduleCompile!B193)),ISNUMBER(FIND("9F",ScheduleCompile!B193)),ISNUMBER(FIND("4F",ScheduleCompile!B193))),VALUE(LEFT(ScheduleCompile!B193,FIND("F",ScheduleCompile!B193)-1)),ScheduleCompile!B193)))))),ISTEXT(ScheduleCompile!#REF!)),"ENDTABLE",IF(ISERROR(IF(ScheduleCompile!B193="Off",0,IF(ScheduleCompile!B193="On",1,IF(ISNUMBER(ScheduleCompile!B193),ScheduleCompile!B193/1,IF(ISTEXT(ScheduleCompile!B193),IF(OR(ISNUMBER(FIND("5F",ScheduleCompile!B193)),ISNUMBER(FIND("0F",ScheduleCompile!B193)),ISNUMBER(FIND("8F",ScheduleCompile!B193)),ISNUMBER(FIND("1F",ScheduleCompile!B193)),ISNUMBER(FIND("2F",ScheduleCompile!B193)),ISNUMBER(FIND("3F",ScheduleCompile!B193)),ISNUMBER(FIND("6F",ScheduleCompile!B193)),ISNUMBER(FIND("7F",ScheduleCompile!B193)),ISNUMBER(FIND("9F",ScheduleCompile!B193)),ISNUMBER(FIND("4F",ScheduleCompile!B193))),VALUE(LEFT(ScheduleCompile!B193,FIND("F",ScheduleCompile!B193)-1)),ScheduleCompile!B193)))))),"",IF(ScheduleCompile!B193="Off",0,IF(ScheduleCompile!B193="On",1,IF(ISNUMBER(ScheduleCompile!B193),ScheduleCompile!B193/1,IF(ISTEXT(ScheduleCompile!B193),IF(OR(ISNUMBER(FIND("5F",ScheduleCompile!B193)),ISNUMBER(FIND("0F",ScheduleCompile!B193)),ISNUMBER(FIND("8F",ScheduleCompile!B193)),ISNUMBER(FIND("1F",ScheduleCompile!B193)),ISNUMBER(FIND("2F",ScheduleCompile!B193)),ISNUMBER(FIND("3F",ScheduleCompile!B193)),ISNUMBER(FIND("6F",ScheduleCompile!B193)),ISNUMBER(FIND("7F",ScheduleCompile!B193)),ISNUMBER(FIND("9F",ScheduleCompile!B193)),ISNUMBER(FIND("4F",ScheduleCompile!B193))),VALUE(LEFT(ScheduleCompile!B193,FIND("F",ScheduleCompile!B193)-1)),ScheduleCompile!B193)))))))</f>
        <v>0</v>
      </c>
      <c r="H200" s="1">
        <f>IF(AND(ISERROR(IF(ScheduleCompile!C193="Off",0,IF(ScheduleCompile!C193="On",1,IF(ISNUMBER(ScheduleCompile!C193),ScheduleCompile!C193/1,IF(ISTEXT(ScheduleCompile!C193),IF(OR(ISNUMBER(FIND("5F",ScheduleCompile!C193)),ISNUMBER(FIND("0F",ScheduleCompile!C193)),ISNUMBER(FIND("8F",ScheduleCompile!C193)),ISNUMBER(FIND("1F",ScheduleCompile!C193)),ISNUMBER(FIND("2F",ScheduleCompile!C193)),ISNUMBER(FIND("3F",ScheduleCompile!C193)),ISNUMBER(FIND("6F",ScheduleCompile!C193)),ISNUMBER(FIND("7F",ScheduleCompile!C193)),ISNUMBER(FIND("9F",ScheduleCompile!C193)),ISNUMBER(FIND("4F",ScheduleCompile!C193))),VALUE(LEFT(ScheduleCompile!C193,FIND("F",ScheduleCompile!C193)-1)),ScheduleCompile!C193)))))),ISTEXT(ScheduleCompile!#REF!)),"ENDTABLE",IF(ISERROR(IF(ScheduleCompile!C193="Off",0,IF(ScheduleCompile!C193="On",1,IF(ISNUMBER(ScheduleCompile!C193),ScheduleCompile!C193/1,IF(ISTEXT(ScheduleCompile!C193),IF(OR(ISNUMBER(FIND("5F",ScheduleCompile!C193)),ISNUMBER(FIND("0F",ScheduleCompile!C193)),ISNUMBER(FIND("8F",ScheduleCompile!C193)),ISNUMBER(FIND("1F",ScheduleCompile!C193)),ISNUMBER(FIND("2F",ScheduleCompile!C193)),ISNUMBER(FIND("3F",ScheduleCompile!C193)),ISNUMBER(FIND("6F",ScheduleCompile!C193)),ISNUMBER(FIND("7F",ScheduleCompile!C193)),ISNUMBER(FIND("9F",ScheduleCompile!C193)),ISNUMBER(FIND("4F",ScheduleCompile!C193))),VALUE(LEFT(ScheduleCompile!C193,FIND("F",ScheduleCompile!C193)-1)),ScheduleCompile!C193)))))),"",IF(ScheduleCompile!C193="Off",0,IF(ScheduleCompile!C193="On",1,IF(ISNUMBER(ScheduleCompile!C193),ScheduleCompile!C193/1,IF(ISTEXT(ScheduleCompile!C193),IF(OR(ISNUMBER(FIND("5F",ScheduleCompile!C193)),ISNUMBER(FIND("0F",ScheduleCompile!C193)),ISNUMBER(FIND("8F",ScheduleCompile!C193)),ISNUMBER(FIND("1F",ScheduleCompile!C193)),ISNUMBER(FIND("2F",ScheduleCompile!C193)),ISNUMBER(FIND("3F",ScheduleCompile!C193)),ISNUMBER(FIND("6F",ScheduleCompile!C193)),ISNUMBER(FIND("7F",ScheduleCompile!C193)),ISNUMBER(FIND("9F",ScheduleCompile!C193)),ISNUMBER(FIND("4F",ScheduleCompile!C193))),VALUE(LEFT(ScheduleCompile!C193,FIND("F",ScheduleCompile!C193)-1)),ScheduleCompile!C193)))))))</f>
        <v>0</v>
      </c>
      <c r="I200" s="1">
        <f>IF(AND(ISERROR(IF(ScheduleCompile!D193="Off",0,IF(ScheduleCompile!D193="On",1,IF(ISNUMBER(ScheduleCompile!D193),ScheduleCompile!D193/1,IF(ISTEXT(ScheduleCompile!D193),IF(OR(ISNUMBER(FIND("5F",ScheduleCompile!D193)),ISNUMBER(FIND("0F",ScheduleCompile!D193)),ISNUMBER(FIND("8F",ScheduleCompile!D193)),ISNUMBER(FIND("1F",ScheduleCompile!D193)),ISNUMBER(FIND("2F",ScheduleCompile!D193)),ISNUMBER(FIND("3F",ScheduleCompile!D193)),ISNUMBER(FIND("6F",ScheduleCompile!D193)),ISNUMBER(FIND("7F",ScheduleCompile!D193)),ISNUMBER(FIND("9F",ScheduleCompile!D193)),ISNUMBER(FIND("4F",ScheduleCompile!D193))),VALUE(LEFT(ScheduleCompile!D193,FIND("F",ScheduleCompile!D193)-1)),ScheduleCompile!D193)))))),ISTEXT(ScheduleCompile!#REF!)),"ENDTABLE",IF(ISERROR(IF(ScheduleCompile!D193="Off",0,IF(ScheduleCompile!D193="On",1,IF(ISNUMBER(ScheduleCompile!D193),ScheduleCompile!D193/1,IF(ISTEXT(ScheduleCompile!D193),IF(OR(ISNUMBER(FIND("5F",ScheduleCompile!D193)),ISNUMBER(FIND("0F",ScheduleCompile!D193)),ISNUMBER(FIND("8F",ScheduleCompile!D193)),ISNUMBER(FIND("1F",ScheduleCompile!D193)),ISNUMBER(FIND("2F",ScheduleCompile!D193)),ISNUMBER(FIND("3F",ScheduleCompile!D193)),ISNUMBER(FIND("6F",ScheduleCompile!D193)),ISNUMBER(FIND("7F",ScheduleCompile!D193)),ISNUMBER(FIND("9F",ScheduleCompile!D193)),ISNUMBER(FIND("4F",ScheduleCompile!D193))),VALUE(LEFT(ScheduleCompile!D193,FIND("F",ScheduleCompile!D193)-1)),ScheduleCompile!D193)))))),"",IF(ScheduleCompile!D193="Off",0,IF(ScheduleCompile!D193="On",1,IF(ISNUMBER(ScheduleCompile!D193),ScheduleCompile!D193/1,IF(ISTEXT(ScheduleCompile!D193),IF(OR(ISNUMBER(FIND("5F",ScheduleCompile!D193)),ISNUMBER(FIND("0F",ScheduleCompile!D193)),ISNUMBER(FIND("8F",ScheduleCompile!D193)),ISNUMBER(FIND("1F",ScheduleCompile!D193)),ISNUMBER(FIND("2F",ScheduleCompile!D193)),ISNUMBER(FIND("3F",ScheduleCompile!D193)),ISNUMBER(FIND("6F",ScheduleCompile!D193)),ISNUMBER(FIND("7F",ScheduleCompile!D193)),ISNUMBER(FIND("9F",ScheduleCompile!D193)),ISNUMBER(FIND("4F",ScheduleCompile!D193))),VALUE(LEFT(ScheduleCompile!D193,FIND("F",ScheduleCompile!D193)-1)),ScheduleCompile!D193)))))))</f>
        <v>0</v>
      </c>
      <c r="J200" s="1">
        <f>IF(AND(ISERROR(IF(ScheduleCompile!E193="Off",0,IF(ScheduleCompile!E193="On",1,IF(ISNUMBER(ScheduleCompile!E193),ScheduleCompile!E193/1,IF(ISTEXT(ScheduleCompile!E193),IF(OR(ISNUMBER(FIND("5F",ScheduleCompile!E193)),ISNUMBER(FIND("0F",ScheduleCompile!E193)),ISNUMBER(FIND("8F",ScheduleCompile!E193)),ISNUMBER(FIND("1F",ScheduleCompile!E193)),ISNUMBER(FIND("2F",ScheduleCompile!E193)),ISNUMBER(FIND("3F",ScheduleCompile!E193)),ISNUMBER(FIND("6F",ScheduleCompile!E193)),ISNUMBER(FIND("7F",ScheduleCompile!E193)),ISNUMBER(FIND("9F",ScheduleCompile!E193)),ISNUMBER(FIND("4F",ScheduleCompile!E193))),VALUE(LEFT(ScheduleCompile!E193,FIND("F",ScheduleCompile!E193)-1)),ScheduleCompile!E193)))))),ISTEXT(ScheduleCompile!#REF!)),"ENDTABLE",IF(ISERROR(IF(ScheduleCompile!E193="Off",0,IF(ScheduleCompile!E193="On",1,IF(ISNUMBER(ScheduleCompile!E193),ScheduleCompile!E193/1,IF(ISTEXT(ScheduleCompile!E193),IF(OR(ISNUMBER(FIND("5F",ScheduleCompile!E193)),ISNUMBER(FIND("0F",ScheduleCompile!E193)),ISNUMBER(FIND("8F",ScheduleCompile!E193)),ISNUMBER(FIND("1F",ScheduleCompile!E193)),ISNUMBER(FIND("2F",ScheduleCompile!E193)),ISNUMBER(FIND("3F",ScheduleCompile!E193)),ISNUMBER(FIND("6F",ScheduleCompile!E193)),ISNUMBER(FIND("7F",ScheduleCompile!E193)),ISNUMBER(FIND("9F",ScheduleCompile!E193)),ISNUMBER(FIND("4F",ScheduleCompile!E193))),VALUE(LEFT(ScheduleCompile!E193,FIND("F",ScheduleCompile!E193)-1)),ScheduleCompile!E193)))))),"",IF(ScheduleCompile!E193="Off",0,IF(ScheduleCompile!E193="On",1,IF(ISNUMBER(ScheduleCompile!E193),ScheduleCompile!E193/1,IF(ISTEXT(ScheduleCompile!E193),IF(OR(ISNUMBER(FIND("5F",ScheduleCompile!E193)),ISNUMBER(FIND("0F",ScheduleCompile!E193)),ISNUMBER(FIND("8F",ScheduleCompile!E193)),ISNUMBER(FIND("1F",ScheduleCompile!E193)),ISNUMBER(FIND("2F",ScheduleCompile!E193)),ISNUMBER(FIND("3F",ScheduleCompile!E193)),ISNUMBER(FIND("6F",ScheduleCompile!E193)),ISNUMBER(FIND("7F",ScheduleCompile!E193)),ISNUMBER(FIND("9F",ScheduleCompile!E193)),ISNUMBER(FIND("4F",ScheduleCompile!E193))),VALUE(LEFT(ScheduleCompile!E193,FIND("F",ScheduleCompile!E193)-1)),ScheduleCompile!E193)))))))</f>
        <v>0</v>
      </c>
      <c r="K200" s="1">
        <f>IF(AND(ISERROR(IF(ScheduleCompile!F193="Off",0,IF(ScheduleCompile!F193="On",1,IF(ISNUMBER(ScheduleCompile!F193),ScheduleCompile!F193/1,IF(ISTEXT(ScheduleCompile!F193),IF(OR(ISNUMBER(FIND("5F",ScheduleCompile!F193)),ISNUMBER(FIND("0F",ScheduleCompile!F193)),ISNUMBER(FIND("8F",ScheduleCompile!F193)),ISNUMBER(FIND("1F",ScheduleCompile!F193)),ISNUMBER(FIND("2F",ScheduleCompile!F193)),ISNUMBER(FIND("3F",ScheduleCompile!F193)),ISNUMBER(FIND("6F",ScheduleCompile!F193)),ISNUMBER(FIND("7F",ScheduleCompile!F193)),ISNUMBER(FIND("9F",ScheduleCompile!F193)),ISNUMBER(FIND("4F",ScheduleCompile!F193))),VALUE(LEFT(ScheduleCompile!F193,FIND("F",ScheduleCompile!F193)-1)),ScheduleCompile!F193)))))),ISTEXT(ScheduleCompile!#REF!)),"ENDTABLE",IF(ISERROR(IF(ScheduleCompile!F193="Off",0,IF(ScheduleCompile!F193="On",1,IF(ISNUMBER(ScheduleCompile!F193),ScheduleCompile!F193/1,IF(ISTEXT(ScheduleCompile!F193),IF(OR(ISNUMBER(FIND("5F",ScheduleCompile!F193)),ISNUMBER(FIND("0F",ScheduleCompile!F193)),ISNUMBER(FIND("8F",ScheduleCompile!F193)),ISNUMBER(FIND("1F",ScheduleCompile!F193)),ISNUMBER(FIND("2F",ScheduleCompile!F193)),ISNUMBER(FIND("3F",ScheduleCompile!F193)),ISNUMBER(FIND("6F",ScheduleCompile!F193)),ISNUMBER(FIND("7F",ScheduleCompile!F193)),ISNUMBER(FIND("9F",ScheduleCompile!F193)),ISNUMBER(FIND("4F",ScheduleCompile!F193))),VALUE(LEFT(ScheduleCompile!F193,FIND("F",ScheduleCompile!F193)-1)),ScheduleCompile!F193)))))),"",IF(ScheduleCompile!F193="Off",0,IF(ScheduleCompile!F193="On",1,IF(ISNUMBER(ScheduleCompile!F193),ScheduleCompile!F193/1,IF(ISTEXT(ScheduleCompile!F193),IF(OR(ISNUMBER(FIND("5F",ScheduleCompile!F193)),ISNUMBER(FIND("0F",ScheduleCompile!F193)),ISNUMBER(FIND("8F",ScheduleCompile!F193)),ISNUMBER(FIND("1F",ScheduleCompile!F193)),ISNUMBER(FIND("2F",ScheduleCompile!F193)),ISNUMBER(FIND("3F",ScheduleCompile!F193)),ISNUMBER(FIND("6F",ScheduleCompile!F193)),ISNUMBER(FIND("7F",ScheduleCompile!F193)),ISNUMBER(FIND("9F",ScheduleCompile!F193)),ISNUMBER(FIND("4F",ScheduleCompile!F193))),VALUE(LEFT(ScheduleCompile!F193,FIND("F",ScheduleCompile!F193)-1)),ScheduleCompile!F193)))))))</f>
        <v>0</v>
      </c>
      <c r="L200" s="1">
        <f>IF(AND(ISERROR(IF(ScheduleCompile!G193="Off",0,IF(ScheduleCompile!G193="On",1,IF(ISNUMBER(ScheduleCompile!G193),ScheduleCompile!G193/1,IF(ISTEXT(ScheduleCompile!G193),IF(OR(ISNUMBER(FIND("5F",ScheduleCompile!G193)),ISNUMBER(FIND("0F",ScheduleCompile!G193)),ISNUMBER(FIND("8F",ScheduleCompile!G193)),ISNUMBER(FIND("1F",ScheduleCompile!G193)),ISNUMBER(FIND("2F",ScheduleCompile!G193)),ISNUMBER(FIND("3F",ScheduleCompile!G193)),ISNUMBER(FIND("6F",ScheduleCompile!G193)),ISNUMBER(FIND("7F",ScheduleCompile!G193)),ISNUMBER(FIND("9F",ScheduleCompile!G193)),ISNUMBER(FIND("4F",ScheduleCompile!G193))),VALUE(LEFT(ScheduleCompile!G193,FIND("F",ScheduleCompile!G193)-1)),ScheduleCompile!G193)))))),ISTEXT(ScheduleCompile!#REF!)),"ENDTABLE",IF(ISERROR(IF(ScheduleCompile!G193="Off",0,IF(ScheduleCompile!G193="On",1,IF(ISNUMBER(ScheduleCompile!G193),ScheduleCompile!G193/1,IF(ISTEXT(ScheduleCompile!G193),IF(OR(ISNUMBER(FIND("5F",ScheduleCompile!G193)),ISNUMBER(FIND("0F",ScheduleCompile!G193)),ISNUMBER(FIND("8F",ScheduleCompile!G193)),ISNUMBER(FIND("1F",ScheduleCompile!G193)),ISNUMBER(FIND("2F",ScheduleCompile!G193)),ISNUMBER(FIND("3F",ScheduleCompile!G193)),ISNUMBER(FIND("6F",ScheduleCompile!G193)),ISNUMBER(FIND("7F",ScheduleCompile!G193)),ISNUMBER(FIND("9F",ScheduleCompile!G193)),ISNUMBER(FIND("4F",ScheduleCompile!G193))),VALUE(LEFT(ScheduleCompile!G193,FIND("F",ScheduleCompile!G193)-1)),ScheduleCompile!G193)))))),"",IF(ScheduleCompile!G193="Off",0,IF(ScheduleCompile!G193="On",1,IF(ISNUMBER(ScheduleCompile!G193),ScheduleCompile!G193/1,IF(ISTEXT(ScheduleCompile!G193),IF(OR(ISNUMBER(FIND("5F",ScheduleCompile!G193)),ISNUMBER(FIND("0F",ScheduleCompile!G193)),ISNUMBER(FIND("8F",ScheduleCompile!G193)),ISNUMBER(FIND("1F",ScheduleCompile!G193)),ISNUMBER(FIND("2F",ScheduleCompile!G193)),ISNUMBER(FIND("3F",ScheduleCompile!G193)),ISNUMBER(FIND("6F",ScheduleCompile!G193)),ISNUMBER(FIND("7F",ScheduleCompile!G193)),ISNUMBER(FIND("9F",ScheduleCompile!G193)),ISNUMBER(FIND("4F",ScheduleCompile!G193))),VALUE(LEFT(ScheduleCompile!G193,FIND("F",ScheduleCompile!G193)-1)),ScheduleCompile!G193)))))))</f>
        <v>0</v>
      </c>
      <c r="M200" s="1">
        <f>IF(AND(ISERROR(IF(ScheduleCompile!H193="Off",0,IF(ScheduleCompile!H193="On",1,IF(ISNUMBER(ScheduleCompile!H193),ScheduleCompile!H193/1,IF(ISTEXT(ScheduleCompile!H193),IF(OR(ISNUMBER(FIND("5F",ScheduleCompile!H193)),ISNUMBER(FIND("0F",ScheduleCompile!H193)),ISNUMBER(FIND("8F",ScheduleCompile!H193)),ISNUMBER(FIND("1F",ScheduleCompile!H193)),ISNUMBER(FIND("2F",ScheduleCompile!H193)),ISNUMBER(FIND("3F",ScheduleCompile!H193)),ISNUMBER(FIND("6F",ScheduleCompile!H193)),ISNUMBER(FIND("7F",ScheduleCompile!H193)),ISNUMBER(FIND("9F",ScheduleCompile!H193)),ISNUMBER(FIND("4F",ScheduleCompile!H193))),VALUE(LEFT(ScheduleCompile!H193,FIND("F",ScheduleCompile!H193)-1)),ScheduleCompile!H193)))))),ISTEXT(ScheduleCompile!#REF!)),"ENDTABLE",IF(ISERROR(IF(ScheduleCompile!H193="Off",0,IF(ScheduleCompile!H193="On",1,IF(ISNUMBER(ScheduleCompile!H193),ScheduleCompile!H193/1,IF(ISTEXT(ScheduleCompile!H193),IF(OR(ISNUMBER(FIND("5F",ScheduleCompile!H193)),ISNUMBER(FIND("0F",ScheduleCompile!H193)),ISNUMBER(FIND("8F",ScheduleCompile!H193)),ISNUMBER(FIND("1F",ScheduleCompile!H193)),ISNUMBER(FIND("2F",ScheduleCompile!H193)),ISNUMBER(FIND("3F",ScheduleCompile!H193)),ISNUMBER(FIND("6F",ScheduleCompile!H193)),ISNUMBER(FIND("7F",ScheduleCompile!H193)),ISNUMBER(FIND("9F",ScheduleCompile!H193)),ISNUMBER(FIND("4F",ScheduleCompile!H193))),VALUE(LEFT(ScheduleCompile!H193,FIND("F",ScheduleCompile!H193)-1)),ScheduleCompile!H193)))))),"",IF(ScheduleCompile!H193="Off",0,IF(ScheduleCompile!H193="On",1,IF(ISNUMBER(ScheduleCompile!H193),ScheduleCompile!H193/1,IF(ISTEXT(ScheduleCompile!H193),IF(OR(ISNUMBER(FIND("5F",ScheduleCompile!H193)),ISNUMBER(FIND("0F",ScheduleCompile!H193)),ISNUMBER(FIND("8F",ScheduleCompile!H193)),ISNUMBER(FIND("1F",ScheduleCompile!H193)),ISNUMBER(FIND("2F",ScheduleCompile!H193)),ISNUMBER(FIND("3F",ScheduleCompile!H193)),ISNUMBER(FIND("6F",ScheduleCompile!H193)),ISNUMBER(FIND("7F",ScheduleCompile!H193)),ISNUMBER(FIND("9F",ScheduleCompile!H193)),ISNUMBER(FIND("4F",ScheduleCompile!H193))),VALUE(LEFT(ScheduleCompile!H193,FIND("F",ScheduleCompile!H193)-1)),ScheduleCompile!H193)))))))</f>
        <v>0</v>
      </c>
      <c r="N200" s="1">
        <f>IF(AND(ISERROR(IF(ScheduleCompile!I193="Off",0,IF(ScheduleCompile!I193="On",1,IF(ISNUMBER(ScheduleCompile!I193),ScheduleCompile!I193/1,IF(ISTEXT(ScheduleCompile!I193),IF(OR(ISNUMBER(FIND("5F",ScheduleCompile!I193)),ISNUMBER(FIND("0F",ScheduleCompile!I193)),ISNUMBER(FIND("8F",ScheduleCompile!I193)),ISNUMBER(FIND("1F",ScheduleCompile!I193)),ISNUMBER(FIND("2F",ScheduleCompile!I193)),ISNUMBER(FIND("3F",ScheduleCompile!I193)),ISNUMBER(FIND("6F",ScheduleCompile!I193)),ISNUMBER(FIND("7F",ScheduleCompile!I193)),ISNUMBER(FIND("9F",ScheduleCompile!I193)),ISNUMBER(FIND("4F",ScheduleCompile!I193))),VALUE(LEFT(ScheduleCompile!I193,FIND("F",ScheduleCompile!I193)-1)),ScheduleCompile!I193)))))),ISTEXT(ScheduleCompile!#REF!)),"ENDTABLE",IF(ISERROR(IF(ScheduleCompile!I193="Off",0,IF(ScheduleCompile!I193="On",1,IF(ISNUMBER(ScheduleCompile!I193),ScheduleCompile!I193/1,IF(ISTEXT(ScheduleCompile!I193),IF(OR(ISNUMBER(FIND("5F",ScheduleCompile!I193)),ISNUMBER(FIND("0F",ScheduleCompile!I193)),ISNUMBER(FIND("8F",ScheduleCompile!I193)),ISNUMBER(FIND("1F",ScheduleCompile!I193)),ISNUMBER(FIND("2F",ScheduleCompile!I193)),ISNUMBER(FIND("3F",ScheduleCompile!I193)),ISNUMBER(FIND("6F",ScheduleCompile!I193)),ISNUMBER(FIND("7F",ScheduleCompile!I193)),ISNUMBER(FIND("9F",ScheduleCompile!I193)),ISNUMBER(FIND("4F",ScheduleCompile!I193))),VALUE(LEFT(ScheduleCompile!I193,FIND("F",ScheduleCompile!I193)-1)),ScheduleCompile!I193)))))),"",IF(ScheduleCompile!I193="Off",0,IF(ScheduleCompile!I193="On",1,IF(ISNUMBER(ScheduleCompile!I193),ScheduleCompile!I193/1,IF(ISTEXT(ScheduleCompile!I193),IF(OR(ISNUMBER(FIND("5F",ScheduleCompile!I193)),ISNUMBER(FIND("0F",ScheduleCompile!I193)),ISNUMBER(FIND("8F",ScheduleCompile!I193)),ISNUMBER(FIND("1F",ScheduleCompile!I193)),ISNUMBER(FIND("2F",ScheduleCompile!I193)),ISNUMBER(FIND("3F",ScheduleCompile!I193)),ISNUMBER(FIND("6F",ScheduleCompile!I193)),ISNUMBER(FIND("7F",ScheduleCompile!I193)),ISNUMBER(FIND("9F",ScheduleCompile!I193)),ISNUMBER(FIND("4F",ScheduleCompile!I193))),VALUE(LEFT(ScheduleCompile!I193,FIND("F",ScheduleCompile!I193)-1)),ScheduleCompile!I193)))))))</f>
        <v>0</v>
      </c>
      <c r="O200" s="1">
        <f>IF(AND(ISERROR(IF(ScheduleCompile!J193="Off",0,IF(ScheduleCompile!J193="On",1,IF(ISNUMBER(ScheduleCompile!J193),ScheduleCompile!J193/1,IF(ISTEXT(ScheduleCompile!J193),IF(OR(ISNUMBER(FIND("5F",ScheduleCompile!J193)),ISNUMBER(FIND("0F",ScheduleCompile!J193)),ISNUMBER(FIND("8F",ScheduleCompile!J193)),ISNUMBER(FIND("1F",ScheduleCompile!J193)),ISNUMBER(FIND("2F",ScheduleCompile!J193)),ISNUMBER(FIND("3F",ScheduleCompile!J193)),ISNUMBER(FIND("6F",ScheduleCompile!J193)),ISNUMBER(FIND("7F",ScheduleCompile!J193)),ISNUMBER(FIND("9F",ScheduleCompile!J193)),ISNUMBER(FIND("4F",ScheduleCompile!J193))),VALUE(LEFT(ScheduleCompile!J193,FIND("F",ScheduleCompile!J193)-1)),ScheduleCompile!J193)))))),ISTEXT(ScheduleCompile!#REF!)),"ENDTABLE",IF(ISERROR(IF(ScheduleCompile!J193="Off",0,IF(ScheduleCompile!J193="On",1,IF(ISNUMBER(ScheduleCompile!J193),ScheduleCompile!J193/1,IF(ISTEXT(ScheduleCompile!J193),IF(OR(ISNUMBER(FIND("5F",ScheduleCompile!J193)),ISNUMBER(FIND("0F",ScheduleCompile!J193)),ISNUMBER(FIND("8F",ScheduleCompile!J193)),ISNUMBER(FIND("1F",ScheduleCompile!J193)),ISNUMBER(FIND("2F",ScheduleCompile!J193)),ISNUMBER(FIND("3F",ScheduleCompile!J193)),ISNUMBER(FIND("6F",ScheduleCompile!J193)),ISNUMBER(FIND("7F",ScheduleCompile!J193)),ISNUMBER(FIND("9F",ScheduleCompile!J193)),ISNUMBER(FIND("4F",ScheduleCompile!J193))),VALUE(LEFT(ScheduleCompile!J193,FIND("F",ScheduleCompile!J193)-1)),ScheduleCompile!J193)))))),"",IF(ScheduleCompile!J193="Off",0,IF(ScheduleCompile!J193="On",1,IF(ISNUMBER(ScheduleCompile!J193),ScheduleCompile!J193/1,IF(ISTEXT(ScheduleCompile!J193),IF(OR(ISNUMBER(FIND("5F",ScheduleCompile!J193)),ISNUMBER(FIND("0F",ScheduleCompile!J193)),ISNUMBER(FIND("8F",ScheduleCompile!J193)),ISNUMBER(FIND("1F",ScheduleCompile!J193)),ISNUMBER(FIND("2F",ScheduleCompile!J193)),ISNUMBER(FIND("3F",ScheduleCompile!J193)),ISNUMBER(FIND("6F",ScheduleCompile!J193)),ISNUMBER(FIND("7F",ScheduleCompile!J193)),ISNUMBER(FIND("9F",ScheduleCompile!J193)),ISNUMBER(FIND("4F",ScheduleCompile!J193))),VALUE(LEFT(ScheduleCompile!J193,FIND("F",ScheduleCompile!J193)-1)),ScheduleCompile!J193)))))))</f>
        <v>0</v>
      </c>
      <c r="P200" s="1">
        <f>IF(AND(ISERROR(IF(ScheduleCompile!K193="Off",0,IF(ScheduleCompile!K193="On",1,IF(ISNUMBER(ScheduleCompile!K193),ScheduleCompile!K193/1,IF(ISTEXT(ScheduleCompile!K193),IF(OR(ISNUMBER(FIND("5F",ScheduleCompile!K193)),ISNUMBER(FIND("0F",ScheduleCompile!K193)),ISNUMBER(FIND("8F",ScheduleCompile!K193)),ISNUMBER(FIND("1F",ScheduleCompile!K193)),ISNUMBER(FIND("2F",ScheduleCompile!K193)),ISNUMBER(FIND("3F",ScheduleCompile!K193)),ISNUMBER(FIND("6F",ScheduleCompile!K193)),ISNUMBER(FIND("7F",ScheduleCompile!K193)),ISNUMBER(FIND("9F",ScheduleCompile!K193)),ISNUMBER(FIND("4F",ScheduleCompile!K193))),VALUE(LEFT(ScheduleCompile!K193,FIND("F",ScheduleCompile!K193)-1)),ScheduleCompile!K193)))))),ISTEXT(ScheduleCompile!#REF!)),"ENDTABLE",IF(ISERROR(IF(ScheduleCompile!K193="Off",0,IF(ScheduleCompile!K193="On",1,IF(ISNUMBER(ScheduleCompile!K193),ScheduleCompile!K193/1,IF(ISTEXT(ScheduleCompile!K193),IF(OR(ISNUMBER(FIND("5F",ScheduleCompile!K193)),ISNUMBER(FIND("0F",ScheduleCompile!K193)),ISNUMBER(FIND("8F",ScheduleCompile!K193)),ISNUMBER(FIND("1F",ScheduleCompile!K193)),ISNUMBER(FIND("2F",ScheduleCompile!K193)),ISNUMBER(FIND("3F",ScheduleCompile!K193)),ISNUMBER(FIND("6F",ScheduleCompile!K193)),ISNUMBER(FIND("7F",ScheduleCompile!K193)),ISNUMBER(FIND("9F",ScheduleCompile!K193)),ISNUMBER(FIND("4F",ScheduleCompile!K193))),VALUE(LEFT(ScheduleCompile!K193,FIND("F",ScheduleCompile!K193)-1)),ScheduleCompile!K193)))))),"",IF(ScheduleCompile!K193="Off",0,IF(ScheduleCompile!K193="On",1,IF(ISNUMBER(ScheduleCompile!K193),ScheduleCompile!K193/1,IF(ISTEXT(ScheduleCompile!K193),IF(OR(ISNUMBER(FIND("5F",ScheduleCompile!K193)),ISNUMBER(FIND("0F",ScheduleCompile!K193)),ISNUMBER(FIND("8F",ScheduleCompile!K193)),ISNUMBER(FIND("1F",ScheduleCompile!K193)),ISNUMBER(FIND("2F",ScheduleCompile!K193)),ISNUMBER(FIND("3F",ScheduleCompile!K193)),ISNUMBER(FIND("6F",ScheduleCompile!K193)),ISNUMBER(FIND("7F",ScheduleCompile!K193)),ISNUMBER(FIND("9F",ScheduleCompile!K193)),ISNUMBER(FIND("4F",ScheduleCompile!K193))),VALUE(LEFT(ScheduleCompile!K193,FIND("F",ScheduleCompile!K193)-1)),ScheduleCompile!K193)))))))</f>
        <v>0</v>
      </c>
      <c r="Q200" s="1">
        <f>IF(AND(ISERROR(IF(ScheduleCompile!L193="Off",0,IF(ScheduleCompile!L193="On",1,IF(ISNUMBER(ScheduleCompile!L193),ScheduleCompile!L193/1,IF(ISTEXT(ScheduleCompile!L193),IF(OR(ISNUMBER(FIND("5F",ScheduleCompile!L193)),ISNUMBER(FIND("0F",ScheduleCompile!L193)),ISNUMBER(FIND("8F",ScheduleCompile!L193)),ISNUMBER(FIND("1F",ScheduleCompile!L193)),ISNUMBER(FIND("2F",ScheduleCompile!L193)),ISNUMBER(FIND("3F",ScheduleCompile!L193)),ISNUMBER(FIND("6F",ScheduleCompile!L193)),ISNUMBER(FIND("7F",ScheduleCompile!L193)),ISNUMBER(FIND("9F",ScheduleCompile!L193)),ISNUMBER(FIND("4F",ScheduleCompile!L193))),VALUE(LEFT(ScheduleCompile!L193,FIND("F",ScheduleCompile!L193)-1)),ScheduleCompile!L193)))))),ISTEXT(ScheduleCompile!#REF!)),"ENDTABLE",IF(ISERROR(IF(ScheduleCompile!L193="Off",0,IF(ScheduleCompile!L193="On",1,IF(ISNUMBER(ScheduleCompile!L193),ScheduleCompile!L193/1,IF(ISTEXT(ScheduleCompile!L193),IF(OR(ISNUMBER(FIND("5F",ScheduleCompile!L193)),ISNUMBER(FIND("0F",ScheduleCompile!L193)),ISNUMBER(FIND("8F",ScheduleCompile!L193)),ISNUMBER(FIND("1F",ScheduleCompile!L193)),ISNUMBER(FIND("2F",ScheduleCompile!L193)),ISNUMBER(FIND("3F",ScheduleCompile!L193)),ISNUMBER(FIND("6F",ScheduleCompile!L193)),ISNUMBER(FIND("7F",ScheduleCompile!L193)),ISNUMBER(FIND("9F",ScheduleCompile!L193)),ISNUMBER(FIND("4F",ScheduleCompile!L193))),VALUE(LEFT(ScheduleCompile!L193,FIND("F",ScheduleCompile!L193)-1)),ScheduleCompile!L193)))))),"",IF(ScheduleCompile!L193="Off",0,IF(ScheduleCompile!L193="On",1,IF(ISNUMBER(ScheduleCompile!L193),ScheduleCompile!L193/1,IF(ISTEXT(ScheduleCompile!L193),IF(OR(ISNUMBER(FIND("5F",ScheduleCompile!L193)),ISNUMBER(FIND("0F",ScheduleCompile!L193)),ISNUMBER(FIND("8F",ScheduleCompile!L193)),ISNUMBER(FIND("1F",ScheduleCompile!L193)),ISNUMBER(FIND("2F",ScheduleCompile!L193)),ISNUMBER(FIND("3F",ScheduleCompile!L193)),ISNUMBER(FIND("6F",ScheduleCompile!L193)),ISNUMBER(FIND("7F",ScheduleCompile!L193)),ISNUMBER(FIND("9F",ScheduleCompile!L193)),ISNUMBER(FIND("4F",ScheduleCompile!L193))),VALUE(LEFT(ScheduleCompile!L193,FIND("F",ScheduleCompile!L193)-1)),ScheduleCompile!L193)))))))</f>
        <v>0</v>
      </c>
      <c r="R200" s="1">
        <f>IF(AND(ISERROR(IF(ScheduleCompile!M193="Off",0,IF(ScheduleCompile!M193="On",1,IF(ISNUMBER(ScheduleCompile!M193),ScheduleCompile!M193/1,IF(ISTEXT(ScheduleCompile!M193),IF(OR(ISNUMBER(FIND("5F",ScheduleCompile!M193)),ISNUMBER(FIND("0F",ScheduleCompile!M193)),ISNUMBER(FIND("8F",ScheduleCompile!M193)),ISNUMBER(FIND("1F",ScheduleCompile!M193)),ISNUMBER(FIND("2F",ScheduleCompile!M193)),ISNUMBER(FIND("3F",ScheduleCompile!M193)),ISNUMBER(FIND("6F",ScheduleCompile!M193)),ISNUMBER(FIND("7F",ScheduleCompile!M193)),ISNUMBER(FIND("9F",ScheduleCompile!M193)),ISNUMBER(FIND("4F",ScheduleCompile!M193))),VALUE(LEFT(ScheduleCompile!M193,FIND("F",ScheduleCompile!M193)-1)),ScheduleCompile!M193)))))),ISTEXT(ScheduleCompile!#REF!)),"ENDTABLE",IF(ISERROR(IF(ScheduleCompile!M193="Off",0,IF(ScheduleCompile!M193="On",1,IF(ISNUMBER(ScheduleCompile!M193),ScheduleCompile!M193/1,IF(ISTEXT(ScheduleCompile!M193),IF(OR(ISNUMBER(FIND("5F",ScheduleCompile!M193)),ISNUMBER(FIND("0F",ScheduleCompile!M193)),ISNUMBER(FIND("8F",ScheduleCompile!M193)),ISNUMBER(FIND("1F",ScheduleCompile!M193)),ISNUMBER(FIND("2F",ScheduleCompile!M193)),ISNUMBER(FIND("3F",ScheduleCompile!M193)),ISNUMBER(FIND("6F",ScheduleCompile!M193)),ISNUMBER(FIND("7F",ScheduleCompile!M193)),ISNUMBER(FIND("9F",ScheduleCompile!M193)),ISNUMBER(FIND("4F",ScheduleCompile!M193))),VALUE(LEFT(ScheduleCompile!M193,FIND("F",ScheduleCompile!M193)-1)),ScheduleCompile!M193)))))),"",IF(ScheduleCompile!M193="Off",0,IF(ScheduleCompile!M193="On",1,IF(ISNUMBER(ScheduleCompile!M193),ScheduleCompile!M193/1,IF(ISTEXT(ScheduleCompile!M193),IF(OR(ISNUMBER(FIND("5F",ScheduleCompile!M193)),ISNUMBER(FIND("0F",ScheduleCompile!M193)),ISNUMBER(FIND("8F",ScheduleCompile!M193)),ISNUMBER(FIND("1F",ScheduleCompile!M193)),ISNUMBER(FIND("2F",ScheduleCompile!M193)),ISNUMBER(FIND("3F",ScheduleCompile!M193)),ISNUMBER(FIND("6F",ScheduleCompile!M193)),ISNUMBER(FIND("7F",ScheduleCompile!M193)),ISNUMBER(FIND("9F",ScheduleCompile!M193)),ISNUMBER(FIND("4F",ScheduleCompile!M193))),VALUE(LEFT(ScheduleCompile!M193,FIND("F",ScheduleCompile!M193)-1)),ScheduleCompile!M193)))))))</f>
        <v>0</v>
      </c>
      <c r="S200" s="1">
        <f>IF(AND(ISERROR(IF(ScheduleCompile!N193="Off",0,IF(ScheduleCompile!N193="On",1,IF(ISNUMBER(ScheduleCompile!N193),ScheduleCompile!N193/1,IF(ISTEXT(ScheduleCompile!N193),IF(OR(ISNUMBER(FIND("5F",ScheduleCompile!N193)),ISNUMBER(FIND("0F",ScheduleCompile!N193)),ISNUMBER(FIND("8F",ScheduleCompile!N193)),ISNUMBER(FIND("1F",ScheduleCompile!N193)),ISNUMBER(FIND("2F",ScheduleCompile!N193)),ISNUMBER(FIND("3F",ScheduleCompile!N193)),ISNUMBER(FIND("6F",ScheduleCompile!N193)),ISNUMBER(FIND("7F",ScheduleCompile!N193)),ISNUMBER(FIND("9F",ScheduleCompile!N193)),ISNUMBER(FIND("4F",ScheduleCompile!N193))),VALUE(LEFT(ScheduleCompile!N193,FIND("F",ScheduleCompile!N193)-1)),ScheduleCompile!N193)))))),ISTEXT(ScheduleCompile!#REF!)),"ENDTABLE",IF(ISERROR(IF(ScheduleCompile!N193="Off",0,IF(ScheduleCompile!N193="On",1,IF(ISNUMBER(ScheduleCompile!N193),ScheduleCompile!N193/1,IF(ISTEXT(ScheduleCompile!N193),IF(OR(ISNUMBER(FIND("5F",ScheduleCompile!N193)),ISNUMBER(FIND("0F",ScheduleCompile!N193)),ISNUMBER(FIND("8F",ScheduleCompile!N193)),ISNUMBER(FIND("1F",ScheduleCompile!N193)),ISNUMBER(FIND("2F",ScheduleCompile!N193)),ISNUMBER(FIND("3F",ScheduleCompile!N193)),ISNUMBER(FIND("6F",ScheduleCompile!N193)),ISNUMBER(FIND("7F",ScheduleCompile!N193)),ISNUMBER(FIND("9F",ScheduleCompile!N193)),ISNUMBER(FIND("4F",ScheduleCompile!N193))),VALUE(LEFT(ScheduleCompile!N193,FIND("F",ScheduleCompile!N193)-1)),ScheduleCompile!N193)))))),"",IF(ScheduleCompile!N193="Off",0,IF(ScheduleCompile!N193="On",1,IF(ISNUMBER(ScheduleCompile!N193),ScheduleCompile!N193/1,IF(ISTEXT(ScheduleCompile!N193),IF(OR(ISNUMBER(FIND("5F",ScheduleCompile!N193)),ISNUMBER(FIND("0F",ScheduleCompile!N193)),ISNUMBER(FIND("8F",ScheduleCompile!N193)),ISNUMBER(FIND("1F",ScheduleCompile!N193)),ISNUMBER(FIND("2F",ScheduleCompile!N193)),ISNUMBER(FIND("3F",ScheduleCompile!N193)),ISNUMBER(FIND("6F",ScheduleCompile!N193)),ISNUMBER(FIND("7F",ScheduleCompile!N193)),ISNUMBER(FIND("9F",ScheduleCompile!N193)),ISNUMBER(FIND("4F",ScheduleCompile!N193))),VALUE(LEFT(ScheduleCompile!N193,FIND("F",ScheduleCompile!N193)-1)),ScheduleCompile!N193)))))))</f>
        <v>0</v>
      </c>
      <c r="T200" s="1">
        <f>IF(AND(ISERROR(IF(ScheduleCompile!O193="Off",0,IF(ScheduleCompile!O193="On",1,IF(ISNUMBER(ScheduleCompile!O193),ScheduleCompile!O193/1,IF(ISTEXT(ScheduleCompile!O193),IF(OR(ISNUMBER(FIND("5F",ScheduleCompile!O193)),ISNUMBER(FIND("0F",ScheduleCompile!O193)),ISNUMBER(FIND("8F",ScheduleCompile!O193)),ISNUMBER(FIND("1F",ScheduleCompile!O193)),ISNUMBER(FIND("2F",ScheduleCompile!O193)),ISNUMBER(FIND("3F",ScheduleCompile!O193)),ISNUMBER(FIND("6F",ScheduleCompile!O193)),ISNUMBER(FIND("7F",ScheduleCompile!O193)),ISNUMBER(FIND("9F",ScheduleCompile!O193)),ISNUMBER(FIND("4F",ScheduleCompile!O193))),VALUE(LEFT(ScheduleCompile!O193,FIND("F",ScheduleCompile!O193)-1)),ScheduleCompile!O193)))))),ISTEXT(ScheduleCompile!#REF!)),"ENDTABLE",IF(ISERROR(IF(ScheduleCompile!O193="Off",0,IF(ScheduleCompile!O193="On",1,IF(ISNUMBER(ScheduleCompile!O193),ScheduleCompile!O193/1,IF(ISTEXT(ScheduleCompile!O193),IF(OR(ISNUMBER(FIND("5F",ScheduleCompile!O193)),ISNUMBER(FIND("0F",ScheduleCompile!O193)),ISNUMBER(FIND("8F",ScheduleCompile!O193)),ISNUMBER(FIND("1F",ScheduleCompile!O193)),ISNUMBER(FIND("2F",ScheduleCompile!O193)),ISNUMBER(FIND("3F",ScheduleCompile!O193)),ISNUMBER(FIND("6F",ScheduleCompile!O193)),ISNUMBER(FIND("7F",ScheduleCompile!O193)),ISNUMBER(FIND("9F",ScheduleCompile!O193)),ISNUMBER(FIND("4F",ScheduleCompile!O193))),VALUE(LEFT(ScheduleCompile!O193,FIND("F",ScheduleCompile!O193)-1)),ScheduleCompile!O193)))))),"",IF(ScheduleCompile!O193="Off",0,IF(ScheduleCompile!O193="On",1,IF(ISNUMBER(ScheduleCompile!O193),ScheduleCompile!O193/1,IF(ISTEXT(ScheduleCompile!O193),IF(OR(ISNUMBER(FIND("5F",ScheduleCompile!O193)),ISNUMBER(FIND("0F",ScheduleCompile!O193)),ISNUMBER(FIND("8F",ScheduleCompile!O193)),ISNUMBER(FIND("1F",ScheduleCompile!O193)),ISNUMBER(FIND("2F",ScheduleCompile!O193)),ISNUMBER(FIND("3F",ScheduleCompile!O193)),ISNUMBER(FIND("6F",ScheduleCompile!O193)),ISNUMBER(FIND("7F",ScheduleCompile!O193)),ISNUMBER(FIND("9F",ScheduleCompile!O193)),ISNUMBER(FIND("4F",ScheduleCompile!O193))),VALUE(LEFT(ScheduleCompile!O193,FIND("F",ScheduleCompile!O193)-1)),ScheduleCompile!O193)))))))</f>
        <v>0</v>
      </c>
      <c r="U200" s="1">
        <f>IF(AND(ISERROR(IF(ScheduleCompile!P193="Off",0,IF(ScheduleCompile!P193="On",1,IF(ISNUMBER(ScheduleCompile!P193),ScheduleCompile!P193/1,IF(ISTEXT(ScheduleCompile!P193),IF(OR(ISNUMBER(FIND("5F",ScheduleCompile!P193)),ISNUMBER(FIND("0F",ScheduleCompile!P193)),ISNUMBER(FIND("8F",ScheduleCompile!P193)),ISNUMBER(FIND("1F",ScheduleCompile!P193)),ISNUMBER(FIND("2F",ScheduleCompile!P193)),ISNUMBER(FIND("3F",ScheduleCompile!P193)),ISNUMBER(FIND("6F",ScheduleCompile!P193)),ISNUMBER(FIND("7F",ScheduleCompile!P193)),ISNUMBER(FIND("9F",ScheduleCompile!P193)),ISNUMBER(FIND("4F",ScheduleCompile!P193))),VALUE(LEFT(ScheduleCompile!P193,FIND("F",ScheduleCompile!P193)-1)),ScheduleCompile!P193)))))),ISTEXT(ScheduleCompile!#REF!)),"ENDTABLE",IF(ISERROR(IF(ScheduleCompile!P193="Off",0,IF(ScheduleCompile!P193="On",1,IF(ISNUMBER(ScheduleCompile!P193),ScheduleCompile!P193/1,IF(ISTEXT(ScheduleCompile!P193),IF(OR(ISNUMBER(FIND("5F",ScheduleCompile!P193)),ISNUMBER(FIND("0F",ScheduleCompile!P193)),ISNUMBER(FIND("8F",ScheduleCompile!P193)),ISNUMBER(FIND("1F",ScheduleCompile!P193)),ISNUMBER(FIND("2F",ScheduleCompile!P193)),ISNUMBER(FIND("3F",ScheduleCompile!P193)),ISNUMBER(FIND("6F",ScheduleCompile!P193)),ISNUMBER(FIND("7F",ScheduleCompile!P193)),ISNUMBER(FIND("9F",ScheduleCompile!P193)),ISNUMBER(FIND("4F",ScheduleCompile!P193))),VALUE(LEFT(ScheduleCompile!P193,FIND("F",ScheduleCompile!P193)-1)),ScheduleCompile!P193)))))),"",IF(ScheduleCompile!P193="Off",0,IF(ScheduleCompile!P193="On",1,IF(ISNUMBER(ScheduleCompile!P193),ScheduleCompile!P193/1,IF(ISTEXT(ScheduleCompile!P193),IF(OR(ISNUMBER(FIND("5F",ScheduleCompile!P193)),ISNUMBER(FIND("0F",ScheduleCompile!P193)),ISNUMBER(FIND("8F",ScheduleCompile!P193)),ISNUMBER(FIND("1F",ScheduleCompile!P193)),ISNUMBER(FIND("2F",ScheduleCompile!P193)),ISNUMBER(FIND("3F",ScheduleCompile!P193)),ISNUMBER(FIND("6F",ScheduleCompile!P193)),ISNUMBER(FIND("7F",ScheduleCompile!P193)),ISNUMBER(FIND("9F",ScheduleCompile!P193)),ISNUMBER(FIND("4F",ScheduleCompile!P193))),VALUE(LEFT(ScheduleCompile!P193,FIND("F",ScheduleCompile!P193)-1)),ScheduleCompile!P193)))))))</f>
        <v>0</v>
      </c>
      <c r="V200" s="1">
        <f>IF(AND(ISERROR(IF(ScheduleCompile!Q193="Off",0,IF(ScheduleCompile!Q193="On",1,IF(ISNUMBER(ScheduleCompile!Q193),ScheduleCompile!Q193/1,IF(ISTEXT(ScheduleCompile!Q193),IF(OR(ISNUMBER(FIND("5F",ScheduleCompile!Q193)),ISNUMBER(FIND("0F",ScheduleCompile!Q193)),ISNUMBER(FIND("8F",ScheduleCompile!Q193)),ISNUMBER(FIND("1F",ScheduleCompile!Q193)),ISNUMBER(FIND("2F",ScheduleCompile!Q193)),ISNUMBER(FIND("3F",ScheduleCompile!Q193)),ISNUMBER(FIND("6F",ScheduleCompile!Q193)),ISNUMBER(FIND("7F",ScheduleCompile!Q193)),ISNUMBER(FIND("9F",ScheduleCompile!Q193)),ISNUMBER(FIND("4F",ScheduleCompile!Q193))),VALUE(LEFT(ScheduleCompile!Q193,FIND("F",ScheduleCompile!Q193)-1)),ScheduleCompile!Q193)))))),ISTEXT(ScheduleCompile!#REF!)),"ENDTABLE",IF(ISERROR(IF(ScheduleCompile!Q193="Off",0,IF(ScheduleCompile!Q193="On",1,IF(ISNUMBER(ScheduleCompile!Q193),ScheduleCompile!Q193/1,IF(ISTEXT(ScheduleCompile!Q193),IF(OR(ISNUMBER(FIND("5F",ScheduleCompile!Q193)),ISNUMBER(FIND("0F",ScheduleCompile!Q193)),ISNUMBER(FIND("8F",ScheduleCompile!Q193)),ISNUMBER(FIND("1F",ScheduleCompile!Q193)),ISNUMBER(FIND("2F",ScheduleCompile!Q193)),ISNUMBER(FIND("3F",ScheduleCompile!Q193)),ISNUMBER(FIND("6F",ScheduleCompile!Q193)),ISNUMBER(FIND("7F",ScheduleCompile!Q193)),ISNUMBER(FIND("9F",ScheduleCompile!Q193)),ISNUMBER(FIND("4F",ScheduleCompile!Q193))),VALUE(LEFT(ScheduleCompile!Q193,FIND("F",ScheduleCompile!Q193)-1)),ScheduleCompile!Q193)))))),"",IF(ScheduleCompile!Q193="Off",0,IF(ScheduleCompile!Q193="On",1,IF(ISNUMBER(ScheduleCompile!Q193),ScheduleCompile!Q193/1,IF(ISTEXT(ScheduleCompile!Q193),IF(OR(ISNUMBER(FIND("5F",ScheduleCompile!Q193)),ISNUMBER(FIND("0F",ScheduleCompile!Q193)),ISNUMBER(FIND("8F",ScheduleCompile!Q193)),ISNUMBER(FIND("1F",ScheduleCompile!Q193)),ISNUMBER(FIND("2F",ScheduleCompile!Q193)),ISNUMBER(FIND("3F",ScheduleCompile!Q193)),ISNUMBER(FIND("6F",ScheduleCompile!Q193)),ISNUMBER(FIND("7F",ScheduleCompile!Q193)),ISNUMBER(FIND("9F",ScheduleCompile!Q193)),ISNUMBER(FIND("4F",ScheduleCompile!Q193))),VALUE(LEFT(ScheduleCompile!Q193,FIND("F",ScheduleCompile!Q193)-1)),ScheduleCompile!Q193)))))))</f>
        <v>0</v>
      </c>
      <c r="W200" s="1">
        <f>IF(AND(ISERROR(IF(ScheduleCompile!R193="Off",0,IF(ScheduleCompile!R193="On",1,IF(ISNUMBER(ScheduleCompile!R193),ScheduleCompile!R193/1,IF(ISTEXT(ScheduleCompile!R193),IF(OR(ISNUMBER(FIND("5F",ScheduleCompile!R193)),ISNUMBER(FIND("0F",ScheduleCompile!R193)),ISNUMBER(FIND("8F",ScheduleCompile!R193)),ISNUMBER(FIND("1F",ScheduleCompile!R193)),ISNUMBER(FIND("2F",ScheduleCompile!R193)),ISNUMBER(FIND("3F",ScheduleCompile!R193)),ISNUMBER(FIND("6F",ScheduleCompile!R193)),ISNUMBER(FIND("7F",ScheduleCompile!R193)),ISNUMBER(FIND("9F",ScheduleCompile!R193)),ISNUMBER(FIND("4F",ScheduleCompile!R193))),VALUE(LEFT(ScheduleCompile!R193,FIND("F",ScheduleCompile!R193)-1)),ScheduleCompile!R193)))))),ISTEXT(ScheduleCompile!#REF!)),"ENDTABLE",IF(ISERROR(IF(ScheduleCompile!R193="Off",0,IF(ScheduleCompile!R193="On",1,IF(ISNUMBER(ScheduleCompile!R193),ScheduleCompile!R193/1,IF(ISTEXT(ScheduleCompile!R193),IF(OR(ISNUMBER(FIND("5F",ScheduleCompile!R193)),ISNUMBER(FIND("0F",ScheduleCompile!R193)),ISNUMBER(FIND("8F",ScheduleCompile!R193)),ISNUMBER(FIND("1F",ScheduleCompile!R193)),ISNUMBER(FIND("2F",ScheduleCompile!R193)),ISNUMBER(FIND("3F",ScheduleCompile!R193)),ISNUMBER(FIND("6F",ScheduleCompile!R193)),ISNUMBER(FIND("7F",ScheduleCompile!R193)),ISNUMBER(FIND("9F",ScheduleCompile!R193)),ISNUMBER(FIND("4F",ScheduleCompile!R193))),VALUE(LEFT(ScheduleCompile!R193,FIND("F",ScheduleCompile!R193)-1)),ScheduleCompile!R193)))))),"",IF(ScheduleCompile!R193="Off",0,IF(ScheduleCompile!R193="On",1,IF(ISNUMBER(ScheduleCompile!R193),ScheduleCompile!R193/1,IF(ISTEXT(ScheduleCompile!R193),IF(OR(ISNUMBER(FIND("5F",ScheduleCompile!R193)),ISNUMBER(FIND("0F",ScheduleCompile!R193)),ISNUMBER(FIND("8F",ScheduleCompile!R193)),ISNUMBER(FIND("1F",ScheduleCompile!R193)),ISNUMBER(FIND("2F",ScheduleCompile!R193)),ISNUMBER(FIND("3F",ScheduleCompile!R193)),ISNUMBER(FIND("6F",ScheduleCompile!R193)),ISNUMBER(FIND("7F",ScheduleCompile!R193)),ISNUMBER(FIND("9F",ScheduleCompile!R193)),ISNUMBER(FIND("4F",ScheduleCompile!R193))),VALUE(LEFT(ScheduleCompile!R193,FIND("F",ScheduleCompile!R193)-1)),ScheduleCompile!R193)))))))</f>
        <v>0</v>
      </c>
      <c r="X200" s="1">
        <f>IF(AND(ISERROR(IF(ScheduleCompile!S193="Off",0,IF(ScheduleCompile!S193="On",1,IF(ISNUMBER(ScheduleCompile!S193),ScheduleCompile!S193/1,IF(ISTEXT(ScheduleCompile!S193),IF(OR(ISNUMBER(FIND("5F",ScheduleCompile!S193)),ISNUMBER(FIND("0F",ScheduleCompile!S193)),ISNUMBER(FIND("8F",ScheduleCompile!S193)),ISNUMBER(FIND("1F",ScheduleCompile!S193)),ISNUMBER(FIND("2F",ScheduleCompile!S193)),ISNUMBER(FIND("3F",ScheduleCompile!S193)),ISNUMBER(FIND("6F",ScheduleCompile!S193)),ISNUMBER(FIND("7F",ScheduleCompile!S193)),ISNUMBER(FIND("9F",ScheduleCompile!S193)),ISNUMBER(FIND("4F",ScheduleCompile!S193))),VALUE(LEFT(ScheduleCompile!S193,FIND("F",ScheduleCompile!S193)-1)),ScheduleCompile!S193)))))),ISTEXT(ScheduleCompile!#REF!)),"ENDTABLE",IF(ISERROR(IF(ScheduleCompile!S193="Off",0,IF(ScheduleCompile!S193="On",1,IF(ISNUMBER(ScheduleCompile!S193),ScheduleCompile!S193/1,IF(ISTEXT(ScheduleCompile!S193),IF(OR(ISNUMBER(FIND("5F",ScheduleCompile!S193)),ISNUMBER(FIND("0F",ScheduleCompile!S193)),ISNUMBER(FIND("8F",ScheduleCompile!S193)),ISNUMBER(FIND("1F",ScheduleCompile!S193)),ISNUMBER(FIND("2F",ScheduleCompile!S193)),ISNUMBER(FIND("3F",ScheduleCompile!S193)),ISNUMBER(FIND("6F",ScheduleCompile!S193)),ISNUMBER(FIND("7F",ScheduleCompile!S193)),ISNUMBER(FIND("9F",ScheduleCompile!S193)),ISNUMBER(FIND("4F",ScheduleCompile!S193))),VALUE(LEFT(ScheduleCompile!S193,FIND("F",ScheduleCompile!S193)-1)),ScheduleCompile!S193)))))),"",IF(ScheduleCompile!S193="Off",0,IF(ScheduleCompile!S193="On",1,IF(ISNUMBER(ScheduleCompile!S193),ScheduleCompile!S193/1,IF(ISTEXT(ScheduleCompile!S193),IF(OR(ISNUMBER(FIND("5F",ScheduleCompile!S193)),ISNUMBER(FIND("0F",ScheduleCompile!S193)),ISNUMBER(FIND("8F",ScheduleCompile!S193)),ISNUMBER(FIND("1F",ScheduleCompile!S193)),ISNUMBER(FIND("2F",ScheduleCompile!S193)),ISNUMBER(FIND("3F",ScheduleCompile!S193)),ISNUMBER(FIND("6F",ScheduleCompile!S193)),ISNUMBER(FIND("7F",ScheduleCompile!S193)),ISNUMBER(FIND("9F",ScheduleCompile!S193)),ISNUMBER(FIND("4F",ScheduleCompile!S193))),VALUE(LEFT(ScheduleCompile!S193,FIND("F",ScheduleCompile!S193)-1)),ScheduleCompile!S193)))))))</f>
        <v>0</v>
      </c>
      <c r="Y200" s="1">
        <f>IF(AND(ISERROR(IF(ScheduleCompile!T193="Off",0,IF(ScheduleCompile!T193="On",1,IF(ISNUMBER(ScheduleCompile!T193),ScheduleCompile!T193/1,IF(ISTEXT(ScheduleCompile!T193),IF(OR(ISNUMBER(FIND("5F",ScheduleCompile!T193)),ISNUMBER(FIND("0F",ScheduleCompile!T193)),ISNUMBER(FIND("8F",ScheduleCompile!T193)),ISNUMBER(FIND("1F",ScheduleCompile!T193)),ISNUMBER(FIND("2F",ScheduleCompile!T193)),ISNUMBER(FIND("3F",ScheduleCompile!T193)),ISNUMBER(FIND("6F",ScheduleCompile!T193)),ISNUMBER(FIND("7F",ScheduleCompile!T193)),ISNUMBER(FIND("9F",ScheduleCompile!T193)),ISNUMBER(FIND("4F",ScheduleCompile!T193))),VALUE(LEFT(ScheduleCompile!T193,FIND("F",ScheduleCompile!T193)-1)),ScheduleCompile!T193)))))),ISTEXT(ScheduleCompile!#REF!)),"ENDTABLE",IF(ISERROR(IF(ScheduleCompile!T193="Off",0,IF(ScheduleCompile!T193="On",1,IF(ISNUMBER(ScheduleCompile!T193),ScheduleCompile!T193/1,IF(ISTEXT(ScheduleCompile!T193),IF(OR(ISNUMBER(FIND("5F",ScheduleCompile!T193)),ISNUMBER(FIND("0F",ScheduleCompile!T193)),ISNUMBER(FIND("8F",ScheduleCompile!T193)),ISNUMBER(FIND("1F",ScheduleCompile!T193)),ISNUMBER(FIND("2F",ScheduleCompile!T193)),ISNUMBER(FIND("3F",ScheduleCompile!T193)),ISNUMBER(FIND("6F",ScheduleCompile!T193)),ISNUMBER(FIND("7F",ScheduleCompile!T193)),ISNUMBER(FIND("9F",ScheduleCompile!T193)),ISNUMBER(FIND("4F",ScheduleCompile!T193))),VALUE(LEFT(ScheduleCompile!T193,FIND("F",ScheduleCompile!T193)-1)),ScheduleCompile!T193)))))),"",IF(ScheduleCompile!T193="Off",0,IF(ScheduleCompile!T193="On",1,IF(ISNUMBER(ScheduleCompile!T193),ScheduleCompile!T193/1,IF(ISTEXT(ScheduleCompile!T193),IF(OR(ISNUMBER(FIND("5F",ScheduleCompile!T193)),ISNUMBER(FIND("0F",ScheduleCompile!T193)),ISNUMBER(FIND("8F",ScheduleCompile!T193)),ISNUMBER(FIND("1F",ScheduleCompile!T193)),ISNUMBER(FIND("2F",ScheduleCompile!T193)),ISNUMBER(FIND("3F",ScheduleCompile!T193)),ISNUMBER(FIND("6F",ScheduleCompile!T193)),ISNUMBER(FIND("7F",ScheduleCompile!T193)),ISNUMBER(FIND("9F",ScheduleCompile!T193)),ISNUMBER(FIND("4F",ScheduleCompile!T193))),VALUE(LEFT(ScheduleCompile!T193,FIND("F",ScheduleCompile!T193)-1)),ScheduleCompile!T193)))))))</f>
        <v>0</v>
      </c>
      <c r="Z200" s="1">
        <f>IF(AND(ISERROR(IF(ScheduleCompile!U193="Off",0,IF(ScheduleCompile!U193="On",1,IF(ISNUMBER(ScheduleCompile!U193),ScheduleCompile!U193/1,IF(ISTEXT(ScheduleCompile!U193),IF(OR(ISNUMBER(FIND("5F",ScheduleCompile!U193)),ISNUMBER(FIND("0F",ScheduleCompile!U193)),ISNUMBER(FIND("8F",ScheduleCompile!U193)),ISNUMBER(FIND("1F",ScheduleCompile!U193)),ISNUMBER(FIND("2F",ScheduleCompile!U193)),ISNUMBER(FIND("3F",ScheduleCompile!U193)),ISNUMBER(FIND("6F",ScheduleCompile!U193)),ISNUMBER(FIND("7F",ScheduleCompile!U193)),ISNUMBER(FIND("9F",ScheduleCompile!U193)),ISNUMBER(FIND("4F",ScheduleCompile!U193))),VALUE(LEFT(ScheduleCompile!U193,FIND("F",ScheduleCompile!U193)-1)),ScheduleCompile!U193)))))),ISTEXT(ScheduleCompile!#REF!)),"ENDTABLE",IF(ISERROR(IF(ScheduleCompile!U193="Off",0,IF(ScheduleCompile!U193="On",1,IF(ISNUMBER(ScheduleCompile!U193),ScheduleCompile!U193/1,IF(ISTEXT(ScheduleCompile!U193),IF(OR(ISNUMBER(FIND("5F",ScheduleCompile!U193)),ISNUMBER(FIND("0F",ScheduleCompile!U193)),ISNUMBER(FIND("8F",ScheduleCompile!U193)),ISNUMBER(FIND("1F",ScheduleCompile!U193)),ISNUMBER(FIND("2F",ScheduleCompile!U193)),ISNUMBER(FIND("3F",ScheduleCompile!U193)),ISNUMBER(FIND("6F",ScheduleCompile!U193)),ISNUMBER(FIND("7F",ScheduleCompile!U193)),ISNUMBER(FIND("9F",ScheduleCompile!U193)),ISNUMBER(FIND("4F",ScheduleCompile!U193))),VALUE(LEFT(ScheduleCompile!U193,FIND("F",ScheduleCompile!U193)-1)),ScheduleCompile!U193)))))),"",IF(ScheduleCompile!U193="Off",0,IF(ScheduleCompile!U193="On",1,IF(ISNUMBER(ScheduleCompile!U193),ScheduleCompile!U193/1,IF(ISTEXT(ScheduleCompile!U193),IF(OR(ISNUMBER(FIND("5F",ScheduleCompile!U193)),ISNUMBER(FIND("0F",ScheduleCompile!U193)),ISNUMBER(FIND("8F",ScheduleCompile!U193)),ISNUMBER(FIND("1F",ScheduleCompile!U193)),ISNUMBER(FIND("2F",ScheduleCompile!U193)),ISNUMBER(FIND("3F",ScheduleCompile!U193)),ISNUMBER(FIND("6F",ScheduleCompile!U193)),ISNUMBER(FIND("7F",ScheduleCompile!U193)),ISNUMBER(FIND("9F",ScheduleCompile!U193)),ISNUMBER(FIND("4F",ScheduleCompile!U193))),VALUE(LEFT(ScheduleCompile!U193,FIND("F",ScheduleCompile!U193)-1)),ScheduleCompile!U193)))))))</f>
        <v>0</v>
      </c>
      <c r="AA200" s="1">
        <f>IF(AND(ISERROR(IF(ScheduleCompile!V193="Off",0,IF(ScheduleCompile!V193="On",1,IF(ISNUMBER(ScheduleCompile!V193),ScheduleCompile!V193/1,IF(ISTEXT(ScheduleCompile!V193),IF(OR(ISNUMBER(FIND("5F",ScheduleCompile!V193)),ISNUMBER(FIND("0F",ScheduleCompile!V193)),ISNUMBER(FIND("8F",ScheduleCompile!V193)),ISNUMBER(FIND("1F",ScheduleCompile!V193)),ISNUMBER(FIND("2F",ScheduleCompile!V193)),ISNUMBER(FIND("3F",ScheduleCompile!V193)),ISNUMBER(FIND("6F",ScheduleCompile!V193)),ISNUMBER(FIND("7F",ScheduleCompile!V193)),ISNUMBER(FIND("9F",ScheduleCompile!V193)),ISNUMBER(FIND("4F",ScheduleCompile!V193))),VALUE(LEFT(ScheduleCompile!V193,FIND("F",ScheduleCompile!V193)-1)),ScheduleCompile!V193)))))),ISTEXT(ScheduleCompile!#REF!)),"ENDTABLE",IF(ISERROR(IF(ScheduleCompile!V193="Off",0,IF(ScheduleCompile!V193="On",1,IF(ISNUMBER(ScheduleCompile!V193),ScheduleCompile!V193/1,IF(ISTEXT(ScheduleCompile!V193),IF(OR(ISNUMBER(FIND("5F",ScheduleCompile!V193)),ISNUMBER(FIND("0F",ScheduleCompile!V193)),ISNUMBER(FIND("8F",ScheduleCompile!V193)),ISNUMBER(FIND("1F",ScheduleCompile!V193)),ISNUMBER(FIND("2F",ScheduleCompile!V193)),ISNUMBER(FIND("3F",ScheduleCompile!V193)),ISNUMBER(FIND("6F",ScheduleCompile!V193)),ISNUMBER(FIND("7F",ScheduleCompile!V193)),ISNUMBER(FIND("9F",ScheduleCompile!V193)),ISNUMBER(FIND("4F",ScheduleCompile!V193))),VALUE(LEFT(ScheduleCompile!V193,FIND("F",ScheduleCompile!V193)-1)),ScheduleCompile!V193)))))),"",IF(ScheduleCompile!V193="Off",0,IF(ScheduleCompile!V193="On",1,IF(ISNUMBER(ScheduleCompile!V193),ScheduleCompile!V193/1,IF(ISTEXT(ScheduleCompile!V193),IF(OR(ISNUMBER(FIND("5F",ScheduleCompile!V193)),ISNUMBER(FIND("0F",ScheduleCompile!V193)),ISNUMBER(FIND("8F",ScheduleCompile!V193)),ISNUMBER(FIND("1F",ScheduleCompile!V193)),ISNUMBER(FIND("2F",ScheduleCompile!V193)),ISNUMBER(FIND("3F",ScheduleCompile!V193)),ISNUMBER(FIND("6F",ScheduleCompile!V193)),ISNUMBER(FIND("7F",ScheduleCompile!V193)),ISNUMBER(FIND("9F",ScheduleCompile!V193)),ISNUMBER(FIND("4F",ScheduleCompile!V193))),VALUE(LEFT(ScheduleCompile!V193,FIND("F",ScheduleCompile!V193)-1)),ScheduleCompile!V193)))))))</f>
        <v>0</v>
      </c>
      <c r="AB200" s="1">
        <f>IF(AND(ISERROR(IF(ScheduleCompile!W193="Off",0,IF(ScheduleCompile!W193="On",1,IF(ISNUMBER(ScheduleCompile!W193),ScheduleCompile!W193/1,IF(ISTEXT(ScheduleCompile!W193),IF(OR(ISNUMBER(FIND("5F",ScheduleCompile!W193)),ISNUMBER(FIND("0F",ScheduleCompile!W193)),ISNUMBER(FIND("8F",ScheduleCompile!W193)),ISNUMBER(FIND("1F",ScheduleCompile!W193)),ISNUMBER(FIND("2F",ScheduleCompile!W193)),ISNUMBER(FIND("3F",ScheduleCompile!W193)),ISNUMBER(FIND("6F",ScheduleCompile!W193)),ISNUMBER(FIND("7F",ScheduleCompile!W193)),ISNUMBER(FIND("9F",ScheduleCompile!W193)),ISNUMBER(FIND("4F",ScheduleCompile!W193))),VALUE(LEFT(ScheduleCompile!W193,FIND("F",ScheduleCompile!W193)-1)),ScheduleCompile!W193)))))),ISTEXT(ScheduleCompile!#REF!)),"ENDTABLE",IF(ISERROR(IF(ScheduleCompile!W193="Off",0,IF(ScheduleCompile!W193="On",1,IF(ISNUMBER(ScheduleCompile!W193),ScheduleCompile!W193/1,IF(ISTEXT(ScheduleCompile!W193),IF(OR(ISNUMBER(FIND("5F",ScheduleCompile!W193)),ISNUMBER(FIND("0F",ScheduleCompile!W193)),ISNUMBER(FIND("8F",ScheduleCompile!W193)),ISNUMBER(FIND("1F",ScheduleCompile!W193)),ISNUMBER(FIND("2F",ScheduleCompile!W193)),ISNUMBER(FIND("3F",ScheduleCompile!W193)),ISNUMBER(FIND("6F",ScheduleCompile!W193)),ISNUMBER(FIND("7F",ScheduleCompile!W193)),ISNUMBER(FIND("9F",ScheduleCompile!W193)),ISNUMBER(FIND("4F",ScheduleCompile!W193))),VALUE(LEFT(ScheduleCompile!W193,FIND("F",ScheduleCompile!W193)-1)),ScheduleCompile!W193)))))),"",IF(ScheduleCompile!W193="Off",0,IF(ScheduleCompile!W193="On",1,IF(ISNUMBER(ScheduleCompile!W193),ScheduleCompile!W193/1,IF(ISTEXT(ScheduleCompile!W193),IF(OR(ISNUMBER(FIND("5F",ScheduleCompile!W193)),ISNUMBER(FIND("0F",ScheduleCompile!W193)),ISNUMBER(FIND("8F",ScheduleCompile!W193)),ISNUMBER(FIND("1F",ScheduleCompile!W193)),ISNUMBER(FIND("2F",ScheduleCompile!W193)),ISNUMBER(FIND("3F",ScheduleCompile!W193)),ISNUMBER(FIND("6F",ScheduleCompile!W193)),ISNUMBER(FIND("7F",ScheduleCompile!W193)),ISNUMBER(FIND("9F",ScheduleCompile!W193)),ISNUMBER(FIND("4F",ScheduleCompile!W193))),VALUE(LEFT(ScheduleCompile!W193,FIND("F",ScheduleCompile!W193)-1)),ScheduleCompile!W193)))))))</f>
        <v>0</v>
      </c>
      <c r="AC200" s="1">
        <f>IF(AND(ISERROR(IF(ScheduleCompile!X193="Off",0,IF(ScheduleCompile!X193="On",1,IF(ISNUMBER(ScheduleCompile!X193),ScheduleCompile!X193/1,IF(ISTEXT(ScheduleCompile!X193),IF(OR(ISNUMBER(FIND("5F",ScheduleCompile!X193)),ISNUMBER(FIND("0F",ScheduleCompile!X193)),ISNUMBER(FIND("8F",ScheduleCompile!X193)),ISNUMBER(FIND("1F",ScheduleCompile!X193)),ISNUMBER(FIND("2F",ScheduleCompile!X193)),ISNUMBER(FIND("3F",ScheduleCompile!X193)),ISNUMBER(FIND("6F",ScheduleCompile!X193)),ISNUMBER(FIND("7F",ScheduleCompile!X193)),ISNUMBER(FIND("9F",ScheduleCompile!X193)),ISNUMBER(FIND("4F",ScheduleCompile!X193))),VALUE(LEFT(ScheduleCompile!X193,FIND("F",ScheduleCompile!X193)-1)),ScheduleCompile!X193)))))),ISTEXT(ScheduleCompile!#REF!)),"ENDTABLE",IF(ISERROR(IF(ScheduleCompile!X193="Off",0,IF(ScheduleCompile!X193="On",1,IF(ISNUMBER(ScheduleCompile!X193),ScheduleCompile!X193/1,IF(ISTEXT(ScheduleCompile!X193),IF(OR(ISNUMBER(FIND("5F",ScheduleCompile!X193)),ISNUMBER(FIND("0F",ScheduleCompile!X193)),ISNUMBER(FIND("8F",ScheduleCompile!X193)),ISNUMBER(FIND("1F",ScheduleCompile!X193)),ISNUMBER(FIND("2F",ScheduleCompile!X193)),ISNUMBER(FIND("3F",ScheduleCompile!X193)),ISNUMBER(FIND("6F",ScheduleCompile!X193)),ISNUMBER(FIND("7F",ScheduleCompile!X193)),ISNUMBER(FIND("9F",ScheduleCompile!X193)),ISNUMBER(FIND("4F",ScheduleCompile!X193))),VALUE(LEFT(ScheduleCompile!X193,FIND("F",ScheduleCompile!X193)-1)),ScheduleCompile!X193)))))),"",IF(ScheduleCompile!X193="Off",0,IF(ScheduleCompile!X193="On",1,IF(ISNUMBER(ScheduleCompile!X193),ScheduleCompile!X193/1,IF(ISTEXT(ScheduleCompile!X193),IF(OR(ISNUMBER(FIND("5F",ScheduleCompile!X193)),ISNUMBER(FIND("0F",ScheduleCompile!X193)),ISNUMBER(FIND("8F",ScheduleCompile!X193)),ISNUMBER(FIND("1F",ScheduleCompile!X193)),ISNUMBER(FIND("2F",ScheduleCompile!X193)),ISNUMBER(FIND("3F",ScheduleCompile!X193)),ISNUMBER(FIND("6F",ScheduleCompile!X193)),ISNUMBER(FIND("7F",ScheduleCompile!X193)),ISNUMBER(FIND("9F",ScheduleCompile!X193)),ISNUMBER(FIND("4F",ScheduleCompile!X193))),VALUE(LEFT(ScheduleCompile!X193,FIND("F",ScheduleCompile!X193)-1)),ScheduleCompile!X193)))))))</f>
        <v>0</v>
      </c>
      <c r="AD200" s="1">
        <f>IF(AND(ISERROR(IF(ScheduleCompile!Y193="Off",0,IF(ScheduleCompile!Y193="On",1,IF(ISNUMBER(ScheduleCompile!Y193),ScheduleCompile!Y193/1,IF(ISTEXT(ScheduleCompile!Y193),IF(OR(ISNUMBER(FIND("5F",ScheduleCompile!Y193)),ISNUMBER(FIND("0F",ScheduleCompile!Y193)),ISNUMBER(FIND("8F",ScheduleCompile!Y193)),ISNUMBER(FIND("1F",ScheduleCompile!Y193)),ISNUMBER(FIND("2F",ScheduleCompile!Y193)),ISNUMBER(FIND("3F",ScheduleCompile!Y193)),ISNUMBER(FIND("6F",ScheduleCompile!Y193)),ISNUMBER(FIND("7F",ScheduleCompile!Y193)),ISNUMBER(FIND("9F",ScheduleCompile!Y193)),ISNUMBER(FIND("4F",ScheduleCompile!Y193))),VALUE(LEFT(ScheduleCompile!Y193,FIND("F",ScheduleCompile!Y193)-1)),ScheduleCompile!Y193)))))),ISTEXT(ScheduleCompile!#REF!)),"ENDTABLE",IF(ISERROR(IF(ScheduleCompile!Y193="Off",0,IF(ScheduleCompile!Y193="On",1,IF(ISNUMBER(ScheduleCompile!Y193),ScheduleCompile!Y193/1,IF(ISTEXT(ScheduleCompile!Y193),IF(OR(ISNUMBER(FIND("5F",ScheduleCompile!Y193)),ISNUMBER(FIND("0F",ScheduleCompile!Y193)),ISNUMBER(FIND("8F",ScheduleCompile!Y193)),ISNUMBER(FIND("1F",ScheduleCompile!Y193)),ISNUMBER(FIND("2F",ScheduleCompile!Y193)),ISNUMBER(FIND("3F",ScheduleCompile!Y193)),ISNUMBER(FIND("6F",ScheduleCompile!Y193)),ISNUMBER(FIND("7F",ScheduleCompile!Y193)),ISNUMBER(FIND("9F",ScheduleCompile!Y193)),ISNUMBER(FIND("4F",ScheduleCompile!Y193))),VALUE(LEFT(ScheduleCompile!Y193,FIND("F",ScheduleCompile!Y193)-1)),ScheduleCompile!Y193)))))),"",IF(ScheduleCompile!Y193="Off",0,IF(ScheduleCompile!Y193="On",1,IF(ISNUMBER(ScheduleCompile!Y193),ScheduleCompile!Y193/1,IF(ISTEXT(ScheduleCompile!Y193),IF(OR(ISNUMBER(FIND("5F",ScheduleCompile!Y193)),ISNUMBER(FIND("0F",ScheduleCompile!Y193)),ISNUMBER(FIND("8F",ScheduleCompile!Y193)),ISNUMBER(FIND("1F",ScheduleCompile!Y193)),ISNUMBER(FIND("2F",ScheduleCompile!Y193)),ISNUMBER(FIND("3F",ScheduleCompile!Y193)),ISNUMBER(FIND("6F",ScheduleCompile!Y193)),ISNUMBER(FIND("7F",ScheduleCompile!Y193)),ISNUMBER(FIND("9F",ScheduleCompile!Y193)),ISNUMBER(FIND("4F",ScheduleCompile!Y193))),VALUE(LEFT(ScheduleCompile!Y193,FIND("F",ScheduleCompile!Y193)-1)),ScheduleCompile!Y193)))))))</f>
        <v>0</v>
      </c>
    </row>
    <row r="201" spans="1:30" x14ac:dyDescent="0.25">
      <c r="A201" t="str">
        <f t="shared" si="15"/>
        <v>SchDay "ManufacturingHtgSetptWD"  Type = "Temperature" Hr = (60, 60, 60, 60, 60, 70, 70, 70, 70, 70, 70, 70, 70, 70, 70, 70, 70, 70, 70, 70, 70, 70, 70, 70) ..</v>
      </c>
      <c r="B201" s="1" t="s">
        <v>623</v>
      </c>
      <c r="C201" t="str">
        <f t="shared" si="16"/>
        <v xml:space="preserve">SchDay "ManufacturingHtgSetptWD"  Type = "Temperature" Hr = </v>
      </c>
      <c r="D201" t="str">
        <f t="shared" si="17"/>
        <v>(60, 60, 60, 60, 60, 70, 70, 70, 70, 70, 70, 70, 70, 70, 70, 70, 70, 70, 70, 70, 70, 70, 70, 70) ..</v>
      </c>
      <c r="E201" s="30" t="str">
        <f>ScheduleCompile!A194</f>
        <v>ManufacturingHtgSetptWD</v>
      </c>
      <c r="F201" t="str">
        <f t="shared" si="18"/>
        <v>Temperature</v>
      </c>
      <c r="G201" s="1">
        <f>IF(AND(ISERROR(IF(ScheduleCompile!B194="Off",0,IF(ScheduleCompile!B194="On",1,IF(ISNUMBER(ScheduleCompile!B194),ScheduleCompile!B194/1,IF(ISTEXT(ScheduleCompile!B194),IF(OR(ISNUMBER(FIND("5F",ScheduleCompile!B194)),ISNUMBER(FIND("0F",ScheduleCompile!B194)),ISNUMBER(FIND("8F",ScheduleCompile!B194)),ISNUMBER(FIND("1F",ScheduleCompile!B194)),ISNUMBER(FIND("2F",ScheduleCompile!B194)),ISNUMBER(FIND("3F",ScheduleCompile!B194)),ISNUMBER(FIND("6F",ScheduleCompile!B194)),ISNUMBER(FIND("7F",ScheduleCompile!B194)),ISNUMBER(FIND("9F",ScheduleCompile!B194)),ISNUMBER(FIND("4F",ScheduleCompile!B194))),VALUE(LEFT(ScheduleCompile!B194,FIND("F",ScheduleCompile!B194)-1)),ScheduleCompile!B194)))))),ISTEXT(ScheduleCompile!#REF!)),"ENDTABLE",IF(ISERROR(IF(ScheduleCompile!B194="Off",0,IF(ScheduleCompile!B194="On",1,IF(ISNUMBER(ScheduleCompile!B194),ScheduleCompile!B194/1,IF(ISTEXT(ScheduleCompile!B194),IF(OR(ISNUMBER(FIND("5F",ScheduleCompile!B194)),ISNUMBER(FIND("0F",ScheduleCompile!B194)),ISNUMBER(FIND("8F",ScheduleCompile!B194)),ISNUMBER(FIND("1F",ScheduleCompile!B194)),ISNUMBER(FIND("2F",ScheduleCompile!B194)),ISNUMBER(FIND("3F",ScheduleCompile!B194)),ISNUMBER(FIND("6F",ScheduleCompile!B194)),ISNUMBER(FIND("7F",ScheduleCompile!B194)),ISNUMBER(FIND("9F",ScheduleCompile!B194)),ISNUMBER(FIND("4F",ScheduleCompile!B194))),VALUE(LEFT(ScheduleCompile!B194,FIND("F",ScheduleCompile!B194)-1)),ScheduleCompile!B194)))))),"",IF(ScheduleCompile!B194="Off",0,IF(ScheduleCompile!B194="On",1,IF(ISNUMBER(ScheduleCompile!B194),ScheduleCompile!B194/1,IF(ISTEXT(ScheduleCompile!B194),IF(OR(ISNUMBER(FIND("5F",ScheduleCompile!B194)),ISNUMBER(FIND("0F",ScheduleCompile!B194)),ISNUMBER(FIND("8F",ScheduleCompile!B194)),ISNUMBER(FIND("1F",ScheduleCompile!B194)),ISNUMBER(FIND("2F",ScheduleCompile!B194)),ISNUMBER(FIND("3F",ScheduleCompile!B194)),ISNUMBER(FIND("6F",ScheduleCompile!B194)),ISNUMBER(FIND("7F",ScheduleCompile!B194)),ISNUMBER(FIND("9F",ScheduleCompile!B194)),ISNUMBER(FIND("4F",ScheduleCompile!B194))),VALUE(LEFT(ScheduleCompile!B194,FIND("F",ScheduleCompile!B194)-1)),ScheduleCompile!B194)))))))</f>
        <v>60</v>
      </c>
      <c r="H201" s="1">
        <f>IF(AND(ISERROR(IF(ScheduleCompile!C194="Off",0,IF(ScheduleCompile!C194="On",1,IF(ISNUMBER(ScheduleCompile!C194),ScheduleCompile!C194/1,IF(ISTEXT(ScheduleCompile!C194),IF(OR(ISNUMBER(FIND("5F",ScheduleCompile!C194)),ISNUMBER(FIND("0F",ScheduleCompile!C194)),ISNUMBER(FIND("8F",ScheduleCompile!C194)),ISNUMBER(FIND("1F",ScheduleCompile!C194)),ISNUMBER(FIND("2F",ScheduleCompile!C194)),ISNUMBER(FIND("3F",ScheduleCompile!C194)),ISNUMBER(FIND("6F",ScheduleCompile!C194)),ISNUMBER(FIND("7F",ScheduleCompile!C194)),ISNUMBER(FIND("9F",ScheduleCompile!C194)),ISNUMBER(FIND("4F",ScheduleCompile!C194))),VALUE(LEFT(ScheduleCompile!C194,FIND("F",ScheduleCompile!C194)-1)),ScheduleCompile!C194)))))),ISTEXT(ScheduleCompile!#REF!)),"ENDTABLE",IF(ISERROR(IF(ScheduleCompile!C194="Off",0,IF(ScheduleCompile!C194="On",1,IF(ISNUMBER(ScheduleCompile!C194),ScheduleCompile!C194/1,IF(ISTEXT(ScheduleCompile!C194),IF(OR(ISNUMBER(FIND("5F",ScheduleCompile!C194)),ISNUMBER(FIND("0F",ScheduleCompile!C194)),ISNUMBER(FIND("8F",ScheduleCompile!C194)),ISNUMBER(FIND("1F",ScheduleCompile!C194)),ISNUMBER(FIND("2F",ScheduleCompile!C194)),ISNUMBER(FIND("3F",ScheduleCompile!C194)),ISNUMBER(FIND("6F",ScheduleCompile!C194)),ISNUMBER(FIND("7F",ScheduleCompile!C194)),ISNUMBER(FIND("9F",ScheduleCompile!C194)),ISNUMBER(FIND("4F",ScheduleCompile!C194))),VALUE(LEFT(ScheduleCompile!C194,FIND("F",ScheduleCompile!C194)-1)),ScheduleCompile!C194)))))),"",IF(ScheduleCompile!C194="Off",0,IF(ScheduleCompile!C194="On",1,IF(ISNUMBER(ScheduleCompile!C194),ScheduleCompile!C194/1,IF(ISTEXT(ScheduleCompile!C194),IF(OR(ISNUMBER(FIND("5F",ScheduleCompile!C194)),ISNUMBER(FIND("0F",ScheduleCompile!C194)),ISNUMBER(FIND("8F",ScheduleCompile!C194)),ISNUMBER(FIND("1F",ScheduleCompile!C194)),ISNUMBER(FIND("2F",ScheduleCompile!C194)),ISNUMBER(FIND("3F",ScheduleCompile!C194)),ISNUMBER(FIND("6F",ScheduleCompile!C194)),ISNUMBER(FIND("7F",ScheduleCompile!C194)),ISNUMBER(FIND("9F",ScheduleCompile!C194)),ISNUMBER(FIND("4F",ScheduleCompile!C194))),VALUE(LEFT(ScheduleCompile!C194,FIND("F",ScheduleCompile!C194)-1)),ScheduleCompile!C194)))))))</f>
        <v>60</v>
      </c>
      <c r="I201" s="1">
        <f>IF(AND(ISERROR(IF(ScheduleCompile!D194="Off",0,IF(ScheduleCompile!D194="On",1,IF(ISNUMBER(ScheduleCompile!D194),ScheduleCompile!D194/1,IF(ISTEXT(ScheduleCompile!D194),IF(OR(ISNUMBER(FIND("5F",ScheduleCompile!D194)),ISNUMBER(FIND("0F",ScheduleCompile!D194)),ISNUMBER(FIND("8F",ScheduleCompile!D194)),ISNUMBER(FIND("1F",ScheduleCompile!D194)),ISNUMBER(FIND("2F",ScheduleCompile!D194)),ISNUMBER(FIND("3F",ScheduleCompile!D194)),ISNUMBER(FIND("6F",ScheduleCompile!D194)),ISNUMBER(FIND("7F",ScheduleCompile!D194)),ISNUMBER(FIND("9F",ScheduleCompile!D194)),ISNUMBER(FIND("4F",ScheduleCompile!D194))),VALUE(LEFT(ScheduleCompile!D194,FIND("F",ScheduleCompile!D194)-1)),ScheduleCompile!D194)))))),ISTEXT(ScheduleCompile!#REF!)),"ENDTABLE",IF(ISERROR(IF(ScheduleCompile!D194="Off",0,IF(ScheduleCompile!D194="On",1,IF(ISNUMBER(ScheduleCompile!D194),ScheduleCompile!D194/1,IF(ISTEXT(ScheduleCompile!D194),IF(OR(ISNUMBER(FIND("5F",ScheduleCompile!D194)),ISNUMBER(FIND("0F",ScheduleCompile!D194)),ISNUMBER(FIND("8F",ScheduleCompile!D194)),ISNUMBER(FIND("1F",ScheduleCompile!D194)),ISNUMBER(FIND("2F",ScheduleCompile!D194)),ISNUMBER(FIND("3F",ScheduleCompile!D194)),ISNUMBER(FIND("6F",ScheduleCompile!D194)),ISNUMBER(FIND("7F",ScheduleCompile!D194)),ISNUMBER(FIND("9F",ScheduleCompile!D194)),ISNUMBER(FIND("4F",ScheduleCompile!D194))),VALUE(LEFT(ScheduleCompile!D194,FIND("F",ScheduleCompile!D194)-1)),ScheduleCompile!D194)))))),"",IF(ScheduleCompile!D194="Off",0,IF(ScheduleCompile!D194="On",1,IF(ISNUMBER(ScheduleCompile!D194),ScheduleCompile!D194/1,IF(ISTEXT(ScheduleCompile!D194),IF(OR(ISNUMBER(FIND("5F",ScheduleCompile!D194)),ISNUMBER(FIND("0F",ScheduleCompile!D194)),ISNUMBER(FIND("8F",ScheduleCompile!D194)),ISNUMBER(FIND("1F",ScheduleCompile!D194)),ISNUMBER(FIND("2F",ScheduleCompile!D194)),ISNUMBER(FIND("3F",ScheduleCompile!D194)),ISNUMBER(FIND("6F",ScheduleCompile!D194)),ISNUMBER(FIND("7F",ScheduleCompile!D194)),ISNUMBER(FIND("9F",ScheduleCompile!D194)),ISNUMBER(FIND("4F",ScheduleCompile!D194))),VALUE(LEFT(ScheduleCompile!D194,FIND("F",ScheduleCompile!D194)-1)),ScheduleCompile!D194)))))))</f>
        <v>60</v>
      </c>
      <c r="J201" s="1">
        <f>IF(AND(ISERROR(IF(ScheduleCompile!E194="Off",0,IF(ScheduleCompile!E194="On",1,IF(ISNUMBER(ScheduleCompile!E194),ScheduleCompile!E194/1,IF(ISTEXT(ScheduleCompile!E194),IF(OR(ISNUMBER(FIND("5F",ScheduleCompile!E194)),ISNUMBER(FIND("0F",ScheduleCompile!E194)),ISNUMBER(FIND("8F",ScheduleCompile!E194)),ISNUMBER(FIND("1F",ScheduleCompile!E194)),ISNUMBER(FIND("2F",ScheduleCompile!E194)),ISNUMBER(FIND("3F",ScheduleCompile!E194)),ISNUMBER(FIND("6F",ScheduleCompile!E194)),ISNUMBER(FIND("7F",ScheduleCompile!E194)),ISNUMBER(FIND("9F",ScheduleCompile!E194)),ISNUMBER(FIND("4F",ScheduleCompile!E194))),VALUE(LEFT(ScheduleCompile!E194,FIND("F",ScheduleCompile!E194)-1)),ScheduleCompile!E194)))))),ISTEXT(ScheduleCompile!#REF!)),"ENDTABLE",IF(ISERROR(IF(ScheduleCompile!E194="Off",0,IF(ScheduleCompile!E194="On",1,IF(ISNUMBER(ScheduleCompile!E194),ScheduleCompile!E194/1,IF(ISTEXT(ScheduleCompile!E194),IF(OR(ISNUMBER(FIND("5F",ScheduleCompile!E194)),ISNUMBER(FIND("0F",ScheduleCompile!E194)),ISNUMBER(FIND("8F",ScheduleCompile!E194)),ISNUMBER(FIND("1F",ScheduleCompile!E194)),ISNUMBER(FIND("2F",ScheduleCompile!E194)),ISNUMBER(FIND("3F",ScheduleCompile!E194)),ISNUMBER(FIND("6F",ScheduleCompile!E194)),ISNUMBER(FIND("7F",ScheduleCompile!E194)),ISNUMBER(FIND("9F",ScheduleCompile!E194)),ISNUMBER(FIND("4F",ScheduleCompile!E194))),VALUE(LEFT(ScheduleCompile!E194,FIND("F",ScheduleCompile!E194)-1)),ScheduleCompile!E194)))))),"",IF(ScheduleCompile!E194="Off",0,IF(ScheduleCompile!E194="On",1,IF(ISNUMBER(ScheduleCompile!E194),ScheduleCompile!E194/1,IF(ISTEXT(ScheduleCompile!E194),IF(OR(ISNUMBER(FIND("5F",ScheduleCompile!E194)),ISNUMBER(FIND("0F",ScheduleCompile!E194)),ISNUMBER(FIND("8F",ScheduleCompile!E194)),ISNUMBER(FIND("1F",ScheduleCompile!E194)),ISNUMBER(FIND("2F",ScheduleCompile!E194)),ISNUMBER(FIND("3F",ScheduleCompile!E194)),ISNUMBER(FIND("6F",ScheduleCompile!E194)),ISNUMBER(FIND("7F",ScheduleCompile!E194)),ISNUMBER(FIND("9F",ScheduleCompile!E194)),ISNUMBER(FIND("4F",ScheduleCompile!E194))),VALUE(LEFT(ScheduleCompile!E194,FIND("F",ScheduleCompile!E194)-1)),ScheduleCompile!E194)))))))</f>
        <v>60</v>
      </c>
      <c r="K201" s="1">
        <f>IF(AND(ISERROR(IF(ScheduleCompile!F194="Off",0,IF(ScheduleCompile!F194="On",1,IF(ISNUMBER(ScheduleCompile!F194),ScheduleCompile!F194/1,IF(ISTEXT(ScheduleCompile!F194),IF(OR(ISNUMBER(FIND("5F",ScheduleCompile!F194)),ISNUMBER(FIND("0F",ScheduleCompile!F194)),ISNUMBER(FIND("8F",ScheduleCompile!F194)),ISNUMBER(FIND("1F",ScheduleCompile!F194)),ISNUMBER(FIND("2F",ScheduleCompile!F194)),ISNUMBER(FIND("3F",ScheduleCompile!F194)),ISNUMBER(FIND("6F",ScheduleCompile!F194)),ISNUMBER(FIND("7F",ScheduleCompile!F194)),ISNUMBER(FIND("9F",ScheduleCompile!F194)),ISNUMBER(FIND("4F",ScheduleCompile!F194))),VALUE(LEFT(ScheduleCompile!F194,FIND("F",ScheduleCompile!F194)-1)),ScheduleCompile!F194)))))),ISTEXT(ScheduleCompile!#REF!)),"ENDTABLE",IF(ISERROR(IF(ScheduleCompile!F194="Off",0,IF(ScheduleCompile!F194="On",1,IF(ISNUMBER(ScheduleCompile!F194),ScheduleCompile!F194/1,IF(ISTEXT(ScheduleCompile!F194),IF(OR(ISNUMBER(FIND("5F",ScheduleCompile!F194)),ISNUMBER(FIND("0F",ScheduleCompile!F194)),ISNUMBER(FIND("8F",ScheduleCompile!F194)),ISNUMBER(FIND("1F",ScheduleCompile!F194)),ISNUMBER(FIND("2F",ScheduleCompile!F194)),ISNUMBER(FIND("3F",ScheduleCompile!F194)),ISNUMBER(FIND("6F",ScheduleCompile!F194)),ISNUMBER(FIND("7F",ScheduleCompile!F194)),ISNUMBER(FIND("9F",ScheduleCompile!F194)),ISNUMBER(FIND("4F",ScheduleCompile!F194))),VALUE(LEFT(ScheduleCompile!F194,FIND("F",ScheduleCompile!F194)-1)),ScheduleCompile!F194)))))),"",IF(ScheduleCompile!F194="Off",0,IF(ScheduleCompile!F194="On",1,IF(ISNUMBER(ScheduleCompile!F194),ScheduleCompile!F194/1,IF(ISTEXT(ScheduleCompile!F194),IF(OR(ISNUMBER(FIND("5F",ScheduleCompile!F194)),ISNUMBER(FIND("0F",ScheduleCompile!F194)),ISNUMBER(FIND("8F",ScheduleCompile!F194)),ISNUMBER(FIND("1F",ScheduleCompile!F194)),ISNUMBER(FIND("2F",ScheduleCompile!F194)),ISNUMBER(FIND("3F",ScheduleCompile!F194)),ISNUMBER(FIND("6F",ScheduleCompile!F194)),ISNUMBER(FIND("7F",ScheduleCompile!F194)),ISNUMBER(FIND("9F",ScheduleCompile!F194)),ISNUMBER(FIND("4F",ScheduleCompile!F194))),VALUE(LEFT(ScheduleCompile!F194,FIND("F",ScheduleCompile!F194)-1)),ScheduleCompile!F194)))))))</f>
        <v>60</v>
      </c>
      <c r="L201" s="1">
        <f>IF(AND(ISERROR(IF(ScheduleCompile!G194="Off",0,IF(ScheduleCompile!G194="On",1,IF(ISNUMBER(ScheduleCompile!G194),ScheduleCompile!G194/1,IF(ISTEXT(ScheduleCompile!G194),IF(OR(ISNUMBER(FIND("5F",ScheduleCompile!G194)),ISNUMBER(FIND("0F",ScheduleCompile!G194)),ISNUMBER(FIND("8F",ScheduleCompile!G194)),ISNUMBER(FIND("1F",ScheduleCompile!G194)),ISNUMBER(FIND("2F",ScheduleCompile!G194)),ISNUMBER(FIND("3F",ScheduleCompile!G194)),ISNUMBER(FIND("6F",ScheduleCompile!G194)),ISNUMBER(FIND("7F",ScheduleCompile!G194)),ISNUMBER(FIND("9F",ScheduleCompile!G194)),ISNUMBER(FIND("4F",ScheduleCompile!G194))),VALUE(LEFT(ScheduleCompile!G194,FIND("F",ScheduleCompile!G194)-1)),ScheduleCompile!G194)))))),ISTEXT(ScheduleCompile!#REF!)),"ENDTABLE",IF(ISERROR(IF(ScheduleCompile!G194="Off",0,IF(ScheduleCompile!G194="On",1,IF(ISNUMBER(ScheduleCompile!G194),ScheduleCompile!G194/1,IF(ISTEXT(ScheduleCompile!G194),IF(OR(ISNUMBER(FIND("5F",ScheduleCompile!G194)),ISNUMBER(FIND("0F",ScheduleCompile!G194)),ISNUMBER(FIND("8F",ScheduleCompile!G194)),ISNUMBER(FIND("1F",ScheduleCompile!G194)),ISNUMBER(FIND("2F",ScheduleCompile!G194)),ISNUMBER(FIND("3F",ScheduleCompile!G194)),ISNUMBER(FIND("6F",ScheduleCompile!G194)),ISNUMBER(FIND("7F",ScheduleCompile!G194)),ISNUMBER(FIND("9F",ScheduleCompile!G194)),ISNUMBER(FIND("4F",ScheduleCompile!G194))),VALUE(LEFT(ScheduleCompile!G194,FIND("F",ScheduleCompile!G194)-1)),ScheduleCompile!G194)))))),"",IF(ScheduleCompile!G194="Off",0,IF(ScheduleCompile!G194="On",1,IF(ISNUMBER(ScheduleCompile!G194),ScheduleCompile!G194/1,IF(ISTEXT(ScheduleCompile!G194),IF(OR(ISNUMBER(FIND("5F",ScheduleCompile!G194)),ISNUMBER(FIND("0F",ScheduleCompile!G194)),ISNUMBER(FIND("8F",ScheduleCompile!G194)),ISNUMBER(FIND("1F",ScheduleCompile!G194)),ISNUMBER(FIND("2F",ScheduleCompile!G194)),ISNUMBER(FIND("3F",ScheduleCompile!G194)),ISNUMBER(FIND("6F",ScheduleCompile!G194)),ISNUMBER(FIND("7F",ScheduleCompile!G194)),ISNUMBER(FIND("9F",ScheduleCompile!G194)),ISNUMBER(FIND("4F",ScheduleCompile!G194))),VALUE(LEFT(ScheduleCompile!G194,FIND("F",ScheduleCompile!G194)-1)),ScheduleCompile!G194)))))))</f>
        <v>70</v>
      </c>
      <c r="M201" s="1">
        <f>IF(AND(ISERROR(IF(ScheduleCompile!H194="Off",0,IF(ScheduleCompile!H194="On",1,IF(ISNUMBER(ScheduleCompile!H194),ScheduleCompile!H194/1,IF(ISTEXT(ScheduleCompile!H194),IF(OR(ISNUMBER(FIND("5F",ScheduleCompile!H194)),ISNUMBER(FIND("0F",ScheduleCompile!H194)),ISNUMBER(FIND("8F",ScheduleCompile!H194)),ISNUMBER(FIND("1F",ScheduleCompile!H194)),ISNUMBER(FIND("2F",ScheduleCompile!H194)),ISNUMBER(FIND("3F",ScheduleCompile!H194)),ISNUMBER(FIND("6F",ScheduleCompile!H194)),ISNUMBER(FIND("7F",ScheduleCompile!H194)),ISNUMBER(FIND("9F",ScheduleCompile!H194)),ISNUMBER(FIND("4F",ScheduleCompile!H194))),VALUE(LEFT(ScheduleCompile!H194,FIND("F",ScheduleCompile!H194)-1)),ScheduleCompile!H194)))))),ISTEXT(ScheduleCompile!#REF!)),"ENDTABLE",IF(ISERROR(IF(ScheduleCompile!H194="Off",0,IF(ScheduleCompile!H194="On",1,IF(ISNUMBER(ScheduleCompile!H194),ScheduleCompile!H194/1,IF(ISTEXT(ScheduleCompile!H194),IF(OR(ISNUMBER(FIND("5F",ScheduleCompile!H194)),ISNUMBER(FIND("0F",ScheduleCompile!H194)),ISNUMBER(FIND("8F",ScheduleCompile!H194)),ISNUMBER(FIND("1F",ScheduleCompile!H194)),ISNUMBER(FIND("2F",ScheduleCompile!H194)),ISNUMBER(FIND("3F",ScheduleCompile!H194)),ISNUMBER(FIND("6F",ScheduleCompile!H194)),ISNUMBER(FIND("7F",ScheduleCompile!H194)),ISNUMBER(FIND("9F",ScheduleCompile!H194)),ISNUMBER(FIND("4F",ScheduleCompile!H194))),VALUE(LEFT(ScheduleCompile!H194,FIND("F",ScheduleCompile!H194)-1)),ScheduleCompile!H194)))))),"",IF(ScheduleCompile!H194="Off",0,IF(ScheduleCompile!H194="On",1,IF(ISNUMBER(ScheduleCompile!H194),ScheduleCompile!H194/1,IF(ISTEXT(ScheduleCompile!H194),IF(OR(ISNUMBER(FIND("5F",ScheduleCompile!H194)),ISNUMBER(FIND("0F",ScheduleCompile!H194)),ISNUMBER(FIND("8F",ScheduleCompile!H194)),ISNUMBER(FIND("1F",ScheduleCompile!H194)),ISNUMBER(FIND("2F",ScheduleCompile!H194)),ISNUMBER(FIND("3F",ScheduleCompile!H194)),ISNUMBER(FIND("6F",ScheduleCompile!H194)),ISNUMBER(FIND("7F",ScheduleCompile!H194)),ISNUMBER(FIND("9F",ScheduleCompile!H194)),ISNUMBER(FIND("4F",ScheduleCompile!H194))),VALUE(LEFT(ScheduleCompile!H194,FIND("F",ScheduleCompile!H194)-1)),ScheduleCompile!H194)))))))</f>
        <v>70</v>
      </c>
      <c r="N201" s="1">
        <f>IF(AND(ISERROR(IF(ScheduleCompile!I194="Off",0,IF(ScheduleCompile!I194="On",1,IF(ISNUMBER(ScheduleCompile!I194),ScheduleCompile!I194/1,IF(ISTEXT(ScheduleCompile!I194),IF(OR(ISNUMBER(FIND("5F",ScheduleCompile!I194)),ISNUMBER(FIND("0F",ScheduleCompile!I194)),ISNUMBER(FIND("8F",ScheduleCompile!I194)),ISNUMBER(FIND("1F",ScheduleCompile!I194)),ISNUMBER(FIND("2F",ScheduleCompile!I194)),ISNUMBER(FIND("3F",ScheduleCompile!I194)),ISNUMBER(FIND("6F",ScheduleCompile!I194)),ISNUMBER(FIND("7F",ScheduleCompile!I194)),ISNUMBER(FIND("9F",ScheduleCompile!I194)),ISNUMBER(FIND("4F",ScheduleCompile!I194))),VALUE(LEFT(ScheduleCompile!I194,FIND("F",ScheduleCompile!I194)-1)),ScheduleCompile!I194)))))),ISTEXT(ScheduleCompile!#REF!)),"ENDTABLE",IF(ISERROR(IF(ScheduleCompile!I194="Off",0,IF(ScheduleCompile!I194="On",1,IF(ISNUMBER(ScheduleCompile!I194),ScheduleCompile!I194/1,IF(ISTEXT(ScheduleCompile!I194),IF(OR(ISNUMBER(FIND("5F",ScheduleCompile!I194)),ISNUMBER(FIND("0F",ScheduleCompile!I194)),ISNUMBER(FIND("8F",ScheduleCompile!I194)),ISNUMBER(FIND("1F",ScheduleCompile!I194)),ISNUMBER(FIND("2F",ScheduleCompile!I194)),ISNUMBER(FIND("3F",ScheduleCompile!I194)),ISNUMBER(FIND("6F",ScheduleCompile!I194)),ISNUMBER(FIND("7F",ScheduleCompile!I194)),ISNUMBER(FIND("9F",ScheduleCompile!I194)),ISNUMBER(FIND("4F",ScheduleCompile!I194))),VALUE(LEFT(ScheduleCompile!I194,FIND("F",ScheduleCompile!I194)-1)),ScheduleCompile!I194)))))),"",IF(ScheduleCompile!I194="Off",0,IF(ScheduleCompile!I194="On",1,IF(ISNUMBER(ScheduleCompile!I194),ScheduleCompile!I194/1,IF(ISTEXT(ScheduleCompile!I194),IF(OR(ISNUMBER(FIND("5F",ScheduleCompile!I194)),ISNUMBER(FIND("0F",ScheduleCompile!I194)),ISNUMBER(FIND("8F",ScheduleCompile!I194)),ISNUMBER(FIND("1F",ScheduleCompile!I194)),ISNUMBER(FIND("2F",ScheduleCompile!I194)),ISNUMBER(FIND("3F",ScheduleCompile!I194)),ISNUMBER(FIND("6F",ScheduleCompile!I194)),ISNUMBER(FIND("7F",ScheduleCompile!I194)),ISNUMBER(FIND("9F",ScheduleCompile!I194)),ISNUMBER(FIND("4F",ScheduleCompile!I194))),VALUE(LEFT(ScheduleCompile!I194,FIND("F",ScheduleCompile!I194)-1)),ScheduleCompile!I194)))))))</f>
        <v>70</v>
      </c>
      <c r="O201" s="1">
        <f>IF(AND(ISERROR(IF(ScheduleCompile!J194="Off",0,IF(ScheduleCompile!J194="On",1,IF(ISNUMBER(ScheduleCompile!J194),ScheduleCompile!J194/1,IF(ISTEXT(ScheduleCompile!J194),IF(OR(ISNUMBER(FIND("5F",ScheduleCompile!J194)),ISNUMBER(FIND("0F",ScheduleCompile!J194)),ISNUMBER(FIND("8F",ScheduleCompile!J194)),ISNUMBER(FIND("1F",ScheduleCompile!J194)),ISNUMBER(FIND("2F",ScheduleCompile!J194)),ISNUMBER(FIND("3F",ScheduleCompile!J194)),ISNUMBER(FIND("6F",ScheduleCompile!J194)),ISNUMBER(FIND("7F",ScheduleCompile!J194)),ISNUMBER(FIND("9F",ScheduleCompile!J194)),ISNUMBER(FIND("4F",ScheduleCompile!J194))),VALUE(LEFT(ScheduleCompile!J194,FIND("F",ScheduleCompile!J194)-1)),ScheduleCompile!J194)))))),ISTEXT(ScheduleCompile!#REF!)),"ENDTABLE",IF(ISERROR(IF(ScheduleCompile!J194="Off",0,IF(ScheduleCompile!J194="On",1,IF(ISNUMBER(ScheduleCompile!J194),ScheduleCompile!J194/1,IF(ISTEXT(ScheduleCompile!J194),IF(OR(ISNUMBER(FIND("5F",ScheduleCompile!J194)),ISNUMBER(FIND("0F",ScheduleCompile!J194)),ISNUMBER(FIND("8F",ScheduleCompile!J194)),ISNUMBER(FIND("1F",ScheduleCompile!J194)),ISNUMBER(FIND("2F",ScheduleCompile!J194)),ISNUMBER(FIND("3F",ScheduleCompile!J194)),ISNUMBER(FIND("6F",ScheduleCompile!J194)),ISNUMBER(FIND("7F",ScheduleCompile!J194)),ISNUMBER(FIND("9F",ScheduleCompile!J194)),ISNUMBER(FIND("4F",ScheduleCompile!J194))),VALUE(LEFT(ScheduleCompile!J194,FIND("F",ScheduleCompile!J194)-1)),ScheduleCompile!J194)))))),"",IF(ScheduleCompile!J194="Off",0,IF(ScheduleCompile!J194="On",1,IF(ISNUMBER(ScheduleCompile!J194),ScheduleCompile!J194/1,IF(ISTEXT(ScheduleCompile!J194),IF(OR(ISNUMBER(FIND("5F",ScheduleCompile!J194)),ISNUMBER(FIND("0F",ScheduleCompile!J194)),ISNUMBER(FIND("8F",ScheduleCompile!J194)),ISNUMBER(FIND("1F",ScheduleCompile!J194)),ISNUMBER(FIND("2F",ScheduleCompile!J194)),ISNUMBER(FIND("3F",ScheduleCompile!J194)),ISNUMBER(FIND("6F",ScheduleCompile!J194)),ISNUMBER(FIND("7F",ScheduleCompile!J194)),ISNUMBER(FIND("9F",ScheduleCompile!J194)),ISNUMBER(FIND("4F",ScheduleCompile!J194))),VALUE(LEFT(ScheduleCompile!J194,FIND("F",ScheduleCompile!J194)-1)),ScheduleCompile!J194)))))))</f>
        <v>70</v>
      </c>
      <c r="P201" s="1">
        <f>IF(AND(ISERROR(IF(ScheduleCompile!K194="Off",0,IF(ScheduleCompile!K194="On",1,IF(ISNUMBER(ScheduleCompile!K194),ScheduleCompile!K194/1,IF(ISTEXT(ScheduleCompile!K194),IF(OR(ISNUMBER(FIND("5F",ScheduleCompile!K194)),ISNUMBER(FIND("0F",ScheduleCompile!K194)),ISNUMBER(FIND("8F",ScheduleCompile!K194)),ISNUMBER(FIND("1F",ScheduleCompile!K194)),ISNUMBER(FIND("2F",ScheduleCompile!K194)),ISNUMBER(FIND("3F",ScheduleCompile!K194)),ISNUMBER(FIND("6F",ScheduleCompile!K194)),ISNUMBER(FIND("7F",ScheduleCompile!K194)),ISNUMBER(FIND("9F",ScheduleCompile!K194)),ISNUMBER(FIND("4F",ScheduleCompile!K194))),VALUE(LEFT(ScheduleCompile!K194,FIND("F",ScheduleCompile!K194)-1)),ScheduleCompile!K194)))))),ISTEXT(ScheduleCompile!#REF!)),"ENDTABLE",IF(ISERROR(IF(ScheduleCompile!K194="Off",0,IF(ScheduleCompile!K194="On",1,IF(ISNUMBER(ScheduleCompile!K194),ScheduleCompile!K194/1,IF(ISTEXT(ScheduleCompile!K194),IF(OR(ISNUMBER(FIND("5F",ScheduleCompile!K194)),ISNUMBER(FIND("0F",ScheduleCompile!K194)),ISNUMBER(FIND("8F",ScheduleCompile!K194)),ISNUMBER(FIND("1F",ScheduleCompile!K194)),ISNUMBER(FIND("2F",ScheduleCompile!K194)),ISNUMBER(FIND("3F",ScheduleCompile!K194)),ISNUMBER(FIND("6F",ScheduleCompile!K194)),ISNUMBER(FIND("7F",ScheduleCompile!K194)),ISNUMBER(FIND("9F",ScheduleCompile!K194)),ISNUMBER(FIND("4F",ScheduleCompile!K194))),VALUE(LEFT(ScheduleCompile!K194,FIND("F",ScheduleCompile!K194)-1)),ScheduleCompile!K194)))))),"",IF(ScheduleCompile!K194="Off",0,IF(ScheduleCompile!K194="On",1,IF(ISNUMBER(ScheduleCompile!K194),ScheduleCompile!K194/1,IF(ISTEXT(ScheduleCompile!K194),IF(OR(ISNUMBER(FIND("5F",ScheduleCompile!K194)),ISNUMBER(FIND("0F",ScheduleCompile!K194)),ISNUMBER(FIND("8F",ScheduleCompile!K194)),ISNUMBER(FIND("1F",ScheduleCompile!K194)),ISNUMBER(FIND("2F",ScheduleCompile!K194)),ISNUMBER(FIND("3F",ScheduleCompile!K194)),ISNUMBER(FIND("6F",ScheduleCompile!K194)),ISNUMBER(FIND("7F",ScheduleCompile!K194)),ISNUMBER(FIND("9F",ScheduleCompile!K194)),ISNUMBER(FIND("4F",ScheduleCompile!K194))),VALUE(LEFT(ScheduleCompile!K194,FIND("F",ScheduleCompile!K194)-1)),ScheduleCompile!K194)))))))</f>
        <v>70</v>
      </c>
      <c r="Q201" s="1">
        <f>IF(AND(ISERROR(IF(ScheduleCompile!L194="Off",0,IF(ScheduleCompile!L194="On",1,IF(ISNUMBER(ScheduleCompile!L194),ScheduleCompile!L194/1,IF(ISTEXT(ScheduleCompile!L194),IF(OR(ISNUMBER(FIND("5F",ScheduleCompile!L194)),ISNUMBER(FIND("0F",ScheduleCompile!L194)),ISNUMBER(FIND("8F",ScheduleCompile!L194)),ISNUMBER(FIND("1F",ScheduleCompile!L194)),ISNUMBER(FIND("2F",ScheduleCompile!L194)),ISNUMBER(FIND("3F",ScheduleCompile!L194)),ISNUMBER(FIND("6F",ScheduleCompile!L194)),ISNUMBER(FIND("7F",ScheduleCompile!L194)),ISNUMBER(FIND("9F",ScheduleCompile!L194)),ISNUMBER(FIND("4F",ScheduleCompile!L194))),VALUE(LEFT(ScheduleCompile!L194,FIND("F",ScheduleCompile!L194)-1)),ScheduleCompile!L194)))))),ISTEXT(ScheduleCompile!#REF!)),"ENDTABLE",IF(ISERROR(IF(ScheduleCompile!L194="Off",0,IF(ScheduleCompile!L194="On",1,IF(ISNUMBER(ScheduleCompile!L194),ScheduleCompile!L194/1,IF(ISTEXT(ScheduleCompile!L194),IF(OR(ISNUMBER(FIND("5F",ScheduleCompile!L194)),ISNUMBER(FIND("0F",ScheduleCompile!L194)),ISNUMBER(FIND("8F",ScheduleCompile!L194)),ISNUMBER(FIND("1F",ScheduleCompile!L194)),ISNUMBER(FIND("2F",ScheduleCompile!L194)),ISNUMBER(FIND("3F",ScheduleCompile!L194)),ISNUMBER(FIND("6F",ScheduleCompile!L194)),ISNUMBER(FIND("7F",ScheduleCompile!L194)),ISNUMBER(FIND("9F",ScheduleCompile!L194)),ISNUMBER(FIND("4F",ScheduleCompile!L194))),VALUE(LEFT(ScheduleCompile!L194,FIND("F",ScheduleCompile!L194)-1)),ScheduleCompile!L194)))))),"",IF(ScheduleCompile!L194="Off",0,IF(ScheduleCompile!L194="On",1,IF(ISNUMBER(ScheduleCompile!L194),ScheduleCompile!L194/1,IF(ISTEXT(ScheduleCompile!L194),IF(OR(ISNUMBER(FIND("5F",ScheduleCompile!L194)),ISNUMBER(FIND("0F",ScheduleCompile!L194)),ISNUMBER(FIND("8F",ScheduleCompile!L194)),ISNUMBER(FIND("1F",ScheduleCompile!L194)),ISNUMBER(FIND("2F",ScheduleCompile!L194)),ISNUMBER(FIND("3F",ScheduleCompile!L194)),ISNUMBER(FIND("6F",ScheduleCompile!L194)),ISNUMBER(FIND("7F",ScheduleCompile!L194)),ISNUMBER(FIND("9F",ScheduleCompile!L194)),ISNUMBER(FIND("4F",ScheduleCompile!L194))),VALUE(LEFT(ScheduleCompile!L194,FIND("F",ScheduleCompile!L194)-1)),ScheduleCompile!L194)))))))</f>
        <v>70</v>
      </c>
      <c r="R201" s="1">
        <f>IF(AND(ISERROR(IF(ScheduleCompile!M194="Off",0,IF(ScheduleCompile!M194="On",1,IF(ISNUMBER(ScheduleCompile!M194),ScheduleCompile!M194/1,IF(ISTEXT(ScheduleCompile!M194),IF(OR(ISNUMBER(FIND("5F",ScheduleCompile!M194)),ISNUMBER(FIND("0F",ScheduleCompile!M194)),ISNUMBER(FIND("8F",ScheduleCompile!M194)),ISNUMBER(FIND("1F",ScheduleCompile!M194)),ISNUMBER(FIND("2F",ScheduleCompile!M194)),ISNUMBER(FIND("3F",ScheduleCompile!M194)),ISNUMBER(FIND("6F",ScheduleCompile!M194)),ISNUMBER(FIND("7F",ScheduleCompile!M194)),ISNUMBER(FIND("9F",ScheduleCompile!M194)),ISNUMBER(FIND("4F",ScheduleCompile!M194))),VALUE(LEFT(ScheduleCompile!M194,FIND("F",ScheduleCompile!M194)-1)),ScheduleCompile!M194)))))),ISTEXT(ScheduleCompile!#REF!)),"ENDTABLE",IF(ISERROR(IF(ScheduleCompile!M194="Off",0,IF(ScheduleCompile!M194="On",1,IF(ISNUMBER(ScheduleCompile!M194),ScheduleCompile!M194/1,IF(ISTEXT(ScheduleCompile!M194),IF(OR(ISNUMBER(FIND("5F",ScheduleCompile!M194)),ISNUMBER(FIND("0F",ScheduleCompile!M194)),ISNUMBER(FIND("8F",ScheduleCompile!M194)),ISNUMBER(FIND("1F",ScheduleCompile!M194)),ISNUMBER(FIND("2F",ScheduleCompile!M194)),ISNUMBER(FIND("3F",ScheduleCompile!M194)),ISNUMBER(FIND("6F",ScheduleCompile!M194)),ISNUMBER(FIND("7F",ScheduleCompile!M194)),ISNUMBER(FIND("9F",ScheduleCompile!M194)),ISNUMBER(FIND("4F",ScheduleCompile!M194))),VALUE(LEFT(ScheduleCompile!M194,FIND("F",ScheduleCompile!M194)-1)),ScheduleCompile!M194)))))),"",IF(ScheduleCompile!M194="Off",0,IF(ScheduleCompile!M194="On",1,IF(ISNUMBER(ScheduleCompile!M194),ScheduleCompile!M194/1,IF(ISTEXT(ScheduleCompile!M194),IF(OR(ISNUMBER(FIND("5F",ScheduleCompile!M194)),ISNUMBER(FIND("0F",ScheduleCompile!M194)),ISNUMBER(FIND("8F",ScheduleCompile!M194)),ISNUMBER(FIND("1F",ScheduleCompile!M194)),ISNUMBER(FIND("2F",ScheduleCompile!M194)),ISNUMBER(FIND("3F",ScheduleCompile!M194)),ISNUMBER(FIND("6F",ScheduleCompile!M194)),ISNUMBER(FIND("7F",ScheduleCompile!M194)),ISNUMBER(FIND("9F",ScheduleCompile!M194)),ISNUMBER(FIND("4F",ScheduleCompile!M194))),VALUE(LEFT(ScheduleCompile!M194,FIND("F",ScheduleCompile!M194)-1)),ScheduleCompile!M194)))))))</f>
        <v>70</v>
      </c>
      <c r="S201" s="1">
        <f>IF(AND(ISERROR(IF(ScheduleCompile!N194="Off",0,IF(ScheduleCompile!N194="On",1,IF(ISNUMBER(ScheduleCompile!N194),ScheduleCompile!N194/1,IF(ISTEXT(ScheduleCompile!N194),IF(OR(ISNUMBER(FIND("5F",ScheduleCompile!N194)),ISNUMBER(FIND("0F",ScheduleCompile!N194)),ISNUMBER(FIND("8F",ScheduleCompile!N194)),ISNUMBER(FIND("1F",ScheduleCompile!N194)),ISNUMBER(FIND("2F",ScheduleCompile!N194)),ISNUMBER(FIND("3F",ScheduleCompile!N194)),ISNUMBER(FIND("6F",ScheduleCompile!N194)),ISNUMBER(FIND("7F",ScheduleCompile!N194)),ISNUMBER(FIND("9F",ScheduleCompile!N194)),ISNUMBER(FIND("4F",ScheduleCompile!N194))),VALUE(LEFT(ScheduleCompile!N194,FIND("F",ScheduleCompile!N194)-1)),ScheduleCompile!N194)))))),ISTEXT(ScheduleCompile!#REF!)),"ENDTABLE",IF(ISERROR(IF(ScheduleCompile!N194="Off",0,IF(ScheduleCompile!N194="On",1,IF(ISNUMBER(ScheduleCompile!N194),ScheduleCompile!N194/1,IF(ISTEXT(ScheduleCompile!N194),IF(OR(ISNUMBER(FIND("5F",ScheduleCompile!N194)),ISNUMBER(FIND("0F",ScheduleCompile!N194)),ISNUMBER(FIND("8F",ScheduleCompile!N194)),ISNUMBER(FIND("1F",ScheduleCompile!N194)),ISNUMBER(FIND("2F",ScheduleCompile!N194)),ISNUMBER(FIND("3F",ScheduleCompile!N194)),ISNUMBER(FIND("6F",ScheduleCompile!N194)),ISNUMBER(FIND("7F",ScheduleCompile!N194)),ISNUMBER(FIND("9F",ScheduleCompile!N194)),ISNUMBER(FIND("4F",ScheduleCompile!N194))),VALUE(LEFT(ScheduleCompile!N194,FIND("F",ScheduleCompile!N194)-1)),ScheduleCompile!N194)))))),"",IF(ScheduleCompile!N194="Off",0,IF(ScheduleCompile!N194="On",1,IF(ISNUMBER(ScheduleCompile!N194),ScheduleCompile!N194/1,IF(ISTEXT(ScheduleCompile!N194),IF(OR(ISNUMBER(FIND("5F",ScheduleCompile!N194)),ISNUMBER(FIND("0F",ScheduleCompile!N194)),ISNUMBER(FIND("8F",ScheduleCompile!N194)),ISNUMBER(FIND("1F",ScheduleCompile!N194)),ISNUMBER(FIND("2F",ScheduleCompile!N194)),ISNUMBER(FIND("3F",ScheduleCompile!N194)),ISNUMBER(FIND("6F",ScheduleCompile!N194)),ISNUMBER(FIND("7F",ScheduleCompile!N194)),ISNUMBER(FIND("9F",ScheduleCompile!N194)),ISNUMBER(FIND("4F",ScheduleCompile!N194))),VALUE(LEFT(ScheduleCompile!N194,FIND("F",ScheduleCompile!N194)-1)),ScheduleCompile!N194)))))))</f>
        <v>70</v>
      </c>
      <c r="T201" s="1">
        <f>IF(AND(ISERROR(IF(ScheduleCompile!O194="Off",0,IF(ScheduleCompile!O194="On",1,IF(ISNUMBER(ScheduleCompile!O194),ScheduleCompile!O194/1,IF(ISTEXT(ScheduleCompile!O194),IF(OR(ISNUMBER(FIND("5F",ScheduleCompile!O194)),ISNUMBER(FIND("0F",ScheduleCompile!O194)),ISNUMBER(FIND("8F",ScheduleCompile!O194)),ISNUMBER(FIND("1F",ScheduleCompile!O194)),ISNUMBER(FIND("2F",ScheduleCompile!O194)),ISNUMBER(FIND("3F",ScheduleCompile!O194)),ISNUMBER(FIND("6F",ScheduleCompile!O194)),ISNUMBER(FIND("7F",ScheduleCompile!O194)),ISNUMBER(FIND("9F",ScheduleCompile!O194)),ISNUMBER(FIND("4F",ScheduleCompile!O194))),VALUE(LEFT(ScheduleCompile!O194,FIND("F",ScheduleCompile!O194)-1)),ScheduleCompile!O194)))))),ISTEXT(ScheduleCompile!#REF!)),"ENDTABLE",IF(ISERROR(IF(ScheduleCompile!O194="Off",0,IF(ScheduleCompile!O194="On",1,IF(ISNUMBER(ScheduleCompile!O194),ScheduleCompile!O194/1,IF(ISTEXT(ScheduleCompile!O194),IF(OR(ISNUMBER(FIND("5F",ScheduleCompile!O194)),ISNUMBER(FIND("0F",ScheduleCompile!O194)),ISNUMBER(FIND("8F",ScheduleCompile!O194)),ISNUMBER(FIND("1F",ScheduleCompile!O194)),ISNUMBER(FIND("2F",ScheduleCompile!O194)),ISNUMBER(FIND("3F",ScheduleCompile!O194)),ISNUMBER(FIND("6F",ScheduleCompile!O194)),ISNUMBER(FIND("7F",ScheduleCompile!O194)),ISNUMBER(FIND("9F",ScheduleCompile!O194)),ISNUMBER(FIND("4F",ScheduleCompile!O194))),VALUE(LEFT(ScheduleCompile!O194,FIND("F",ScheduleCompile!O194)-1)),ScheduleCompile!O194)))))),"",IF(ScheduleCompile!O194="Off",0,IF(ScheduleCompile!O194="On",1,IF(ISNUMBER(ScheduleCompile!O194),ScheduleCompile!O194/1,IF(ISTEXT(ScheduleCompile!O194),IF(OR(ISNUMBER(FIND("5F",ScheduleCompile!O194)),ISNUMBER(FIND("0F",ScheduleCompile!O194)),ISNUMBER(FIND("8F",ScheduleCompile!O194)),ISNUMBER(FIND("1F",ScheduleCompile!O194)),ISNUMBER(FIND("2F",ScheduleCompile!O194)),ISNUMBER(FIND("3F",ScheduleCompile!O194)),ISNUMBER(FIND("6F",ScheduleCompile!O194)),ISNUMBER(FIND("7F",ScheduleCompile!O194)),ISNUMBER(FIND("9F",ScheduleCompile!O194)),ISNUMBER(FIND("4F",ScheduleCompile!O194))),VALUE(LEFT(ScheduleCompile!O194,FIND("F",ScheduleCompile!O194)-1)),ScheduleCompile!O194)))))))</f>
        <v>70</v>
      </c>
      <c r="U201" s="1">
        <f>IF(AND(ISERROR(IF(ScheduleCompile!P194="Off",0,IF(ScheduleCompile!P194="On",1,IF(ISNUMBER(ScheduleCompile!P194),ScheduleCompile!P194/1,IF(ISTEXT(ScheduleCompile!P194),IF(OR(ISNUMBER(FIND("5F",ScheduleCompile!P194)),ISNUMBER(FIND("0F",ScheduleCompile!P194)),ISNUMBER(FIND("8F",ScheduleCompile!P194)),ISNUMBER(FIND("1F",ScheduleCompile!P194)),ISNUMBER(FIND("2F",ScheduleCompile!P194)),ISNUMBER(FIND("3F",ScheduleCompile!P194)),ISNUMBER(FIND("6F",ScheduleCompile!P194)),ISNUMBER(FIND("7F",ScheduleCompile!P194)),ISNUMBER(FIND("9F",ScheduleCompile!P194)),ISNUMBER(FIND("4F",ScheduleCompile!P194))),VALUE(LEFT(ScheduleCompile!P194,FIND("F",ScheduleCompile!P194)-1)),ScheduleCompile!P194)))))),ISTEXT(ScheduleCompile!#REF!)),"ENDTABLE",IF(ISERROR(IF(ScheduleCompile!P194="Off",0,IF(ScheduleCompile!P194="On",1,IF(ISNUMBER(ScheduleCompile!P194),ScheduleCompile!P194/1,IF(ISTEXT(ScheduleCompile!P194),IF(OR(ISNUMBER(FIND("5F",ScheduleCompile!P194)),ISNUMBER(FIND("0F",ScheduleCompile!P194)),ISNUMBER(FIND("8F",ScheduleCompile!P194)),ISNUMBER(FIND("1F",ScheduleCompile!P194)),ISNUMBER(FIND("2F",ScheduleCompile!P194)),ISNUMBER(FIND("3F",ScheduleCompile!P194)),ISNUMBER(FIND("6F",ScheduleCompile!P194)),ISNUMBER(FIND("7F",ScheduleCompile!P194)),ISNUMBER(FIND("9F",ScheduleCompile!P194)),ISNUMBER(FIND("4F",ScheduleCompile!P194))),VALUE(LEFT(ScheduleCompile!P194,FIND("F",ScheduleCompile!P194)-1)),ScheduleCompile!P194)))))),"",IF(ScheduleCompile!P194="Off",0,IF(ScheduleCompile!P194="On",1,IF(ISNUMBER(ScheduleCompile!P194),ScheduleCompile!P194/1,IF(ISTEXT(ScheduleCompile!P194),IF(OR(ISNUMBER(FIND("5F",ScheduleCompile!P194)),ISNUMBER(FIND("0F",ScheduleCompile!P194)),ISNUMBER(FIND("8F",ScheduleCompile!P194)),ISNUMBER(FIND("1F",ScheduleCompile!P194)),ISNUMBER(FIND("2F",ScheduleCompile!P194)),ISNUMBER(FIND("3F",ScheduleCompile!P194)),ISNUMBER(FIND("6F",ScheduleCompile!P194)),ISNUMBER(FIND("7F",ScheduleCompile!P194)),ISNUMBER(FIND("9F",ScheduleCompile!P194)),ISNUMBER(FIND("4F",ScheduleCompile!P194))),VALUE(LEFT(ScheduleCompile!P194,FIND("F",ScheduleCompile!P194)-1)),ScheduleCompile!P194)))))))</f>
        <v>70</v>
      </c>
      <c r="V201" s="1">
        <f>IF(AND(ISERROR(IF(ScheduleCompile!Q194="Off",0,IF(ScheduleCompile!Q194="On",1,IF(ISNUMBER(ScheduleCompile!Q194),ScheduleCompile!Q194/1,IF(ISTEXT(ScheduleCompile!Q194),IF(OR(ISNUMBER(FIND("5F",ScheduleCompile!Q194)),ISNUMBER(FIND("0F",ScheduleCompile!Q194)),ISNUMBER(FIND("8F",ScheduleCompile!Q194)),ISNUMBER(FIND("1F",ScheduleCompile!Q194)),ISNUMBER(FIND("2F",ScheduleCompile!Q194)),ISNUMBER(FIND("3F",ScheduleCompile!Q194)),ISNUMBER(FIND("6F",ScheduleCompile!Q194)),ISNUMBER(FIND("7F",ScheduleCompile!Q194)),ISNUMBER(FIND("9F",ScheduleCompile!Q194)),ISNUMBER(FIND("4F",ScheduleCompile!Q194))),VALUE(LEFT(ScheduleCompile!Q194,FIND("F",ScheduleCompile!Q194)-1)),ScheduleCompile!Q194)))))),ISTEXT(ScheduleCompile!#REF!)),"ENDTABLE",IF(ISERROR(IF(ScheduleCompile!Q194="Off",0,IF(ScheduleCompile!Q194="On",1,IF(ISNUMBER(ScheduleCompile!Q194),ScheduleCompile!Q194/1,IF(ISTEXT(ScheduleCompile!Q194),IF(OR(ISNUMBER(FIND("5F",ScheduleCompile!Q194)),ISNUMBER(FIND("0F",ScheduleCompile!Q194)),ISNUMBER(FIND("8F",ScheduleCompile!Q194)),ISNUMBER(FIND("1F",ScheduleCompile!Q194)),ISNUMBER(FIND("2F",ScheduleCompile!Q194)),ISNUMBER(FIND("3F",ScheduleCompile!Q194)),ISNUMBER(FIND("6F",ScheduleCompile!Q194)),ISNUMBER(FIND("7F",ScheduleCompile!Q194)),ISNUMBER(FIND("9F",ScheduleCompile!Q194)),ISNUMBER(FIND("4F",ScheduleCompile!Q194))),VALUE(LEFT(ScheduleCompile!Q194,FIND("F",ScheduleCompile!Q194)-1)),ScheduleCompile!Q194)))))),"",IF(ScheduleCompile!Q194="Off",0,IF(ScheduleCompile!Q194="On",1,IF(ISNUMBER(ScheduleCompile!Q194),ScheduleCompile!Q194/1,IF(ISTEXT(ScheduleCompile!Q194),IF(OR(ISNUMBER(FIND("5F",ScheduleCompile!Q194)),ISNUMBER(FIND("0F",ScheduleCompile!Q194)),ISNUMBER(FIND("8F",ScheduleCompile!Q194)),ISNUMBER(FIND("1F",ScheduleCompile!Q194)),ISNUMBER(FIND("2F",ScheduleCompile!Q194)),ISNUMBER(FIND("3F",ScheduleCompile!Q194)),ISNUMBER(FIND("6F",ScheduleCompile!Q194)),ISNUMBER(FIND("7F",ScheduleCompile!Q194)),ISNUMBER(FIND("9F",ScheduleCompile!Q194)),ISNUMBER(FIND("4F",ScheduleCompile!Q194))),VALUE(LEFT(ScheduleCompile!Q194,FIND("F",ScheduleCompile!Q194)-1)),ScheduleCompile!Q194)))))))</f>
        <v>70</v>
      </c>
      <c r="W201" s="1">
        <f>IF(AND(ISERROR(IF(ScheduleCompile!R194="Off",0,IF(ScheduleCompile!R194="On",1,IF(ISNUMBER(ScheduleCompile!R194),ScheduleCompile!R194/1,IF(ISTEXT(ScheduleCompile!R194),IF(OR(ISNUMBER(FIND("5F",ScheduleCompile!R194)),ISNUMBER(FIND("0F",ScheduleCompile!R194)),ISNUMBER(FIND("8F",ScheduleCompile!R194)),ISNUMBER(FIND("1F",ScheduleCompile!R194)),ISNUMBER(FIND("2F",ScheduleCompile!R194)),ISNUMBER(FIND("3F",ScheduleCompile!R194)),ISNUMBER(FIND("6F",ScheduleCompile!R194)),ISNUMBER(FIND("7F",ScheduleCompile!R194)),ISNUMBER(FIND("9F",ScheduleCompile!R194)),ISNUMBER(FIND("4F",ScheduleCompile!R194))),VALUE(LEFT(ScheduleCompile!R194,FIND("F",ScheduleCompile!R194)-1)),ScheduleCompile!R194)))))),ISTEXT(ScheduleCompile!#REF!)),"ENDTABLE",IF(ISERROR(IF(ScheduleCompile!R194="Off",0,IF(ScheduleCompile!R194="On",1,IF(ISNUMBER(ScheduleCompile!R194),ScheduleCompile!R194/1,IF(ISTEXT(ScheduleCompile!R194),IF(OR(ISNUMBER(FIND("5F",ScheduleCompile!R194)),ISNUMBER(FIND("0F",ScheduleCompile!R194)),ISNUMBER(FIND("8F",ScheduleCompile!R194)),ISNUMBER(FIND("1F",ScheduleCompile!R194)),ISNUMBER(FIND("2F",ScheduleCompile!R194)),ISNUMBER(FIND("3F",ScheduleCompile!R194)),ISNUMBER(FIND("6F",ScheduleCompile!R194)),ISNUMBER(FIND("7F",ScheduleCompile!R194)),ISNUMBER(FIND("9F",ScheduleCompile!R194)),ISNUMBER(FIND("4F",ScheduleCompile!R194))),VALUE(LEFT(ScheduleCompile!R194,FIND("F",ScheduleCompile!R194)-1)),ScheduleCompile!R194)))))),"",IF(ScheduleCompile!R194="Off",0,IF(ScheduleCompile!R194="On",1,IF(ISNUMBER(ScheduleCompile!R194),ScheduleCompile!R194/1,IF(ISTEXT(ScheduleCompile!R194),IF(OR(ISNUMBER(FIND("5F",ScheduleCompile!R194)),ISNUMBER(FIND("0F",ScheduleCompile!R194)),ISNUMBER(FIND("8F",ScheduleCompile!R194)),ISNUMBER(FIND("1F",ScheduleCompile!R194)),ISNUMBER(FIND("2F",ScheduleCompile!R194)),ISNUMBER(FIND("3F",ScheduleCompile!R194)),ISNUMBER(FIND("6F",ScheduleCompile!R194)),ISNUMBER(FIND("7F",ScheduleCompile!R194)),ISNUMBER(FIND("9F",ScheduleCompile!R194)),ISNUMBER(FIND("4F",ScheduleCompile!R194))),VALUE(LEFT(ScheduleCompile!R194,FIND("F",ScheduleCompile!R194)-1)),ScheduleCompile!R194)))))))</f>
        <v>70</v>
      </c>
      <c r="X201" s="1">
        <f>IF(AND(ISERROR(IF(ScheduleCompile!S194="Off",0,IF(ScheduleCompile!S194="On",1,IF(ISNUMBER(ScheduleCompile!S194),ScheduleCompile!S194/1,IF(ISTEXT(ScheduleCompile!S194),IF(OR(ISNUMBER(FIND("5F",ScheduleCompile!S194)),ISNUMBER(FIND("0F",ScheduleCompile!S194)),ISNUMBER(FIND("8F",ScheduleCompile!S194)),ISNUMBER(FIND("1F",ScheduleCompile!S194)),ISNUMBER(FIND("2F",ScheduleCompile!S194)),ISNUMBER(FIND("3F",ScheduleCompile!S194)),ISNUMBER(FIND("6F",ScheduleCompile!S194)),ISNUMBER(FIND("7F",ScheduleCompile!S194)),ISNUMBER(FIND("9F",ScheduleCompile!S194)),ISNUMBER(FIND("4F",ScheduleCompile!S194))),VALUE(LEFT(ScheduleCompile!S194,FIND("F",ScheduleCompile!S194)-1)),ScheduleCompile!S194)))))),ISTEXT(ScheduleCompile!#REF!)),"ENDTABLE",IF(ISERROR(IF(ScheduleCompile!S194="Off",0,IF(ScheduleCompile!S194="On",1,IF(ISNUMBER(ScheduleCompile!S194),ScheduleCompile!S194/1,IF(ISTEXT(ScheduleCompile!S194),IF(OR(ISNUMBER(FIND("5F",ScheduleCompile!S194)),ISNUMBER(FIND("0F",ScheduleCompile!S194)),ISNUMBER(FIND("8F",ScheduleCompile!S194)),ISNUMBER(FIND("1F",ScheduleCompile!S194)),ISNUMBER(FIND("2F",ScheduleCompile!S194)),ISNUMBER(FIND("3F",ScheduleCompile!S194)),ISNUMBER(FIND("6F",ScheduleCompile!S194)),ISNUMBER(FIND("7F",ScheduleCompile!S194)),ISNUMBER(FIND("9F",ScheduleCompile!S194)),ISNUMBER(FIND("4F",ScheduleCompile!S194))),VALUE(LEFT(ScheduleCompile!S194,FIND("F",ScheduleCompile!S194)-1)),ScheduleCompile!S194)))))),"",IF(ScheduleCompile!S194="Off",0,IF(ScheduleCompile!S194="On",1,IF(ISNUMBER(ScheduleCompile!S194),ScheduleCompile!S194/1,IF(ISTEXT(ScheduleCompile!S194),IF(OR(ISNUMBER(FIND("5F",ScheduleCompile!S194)),ISNUMBER(FIND("0F",ScheduleCompile!S194)),ISNUMBER(FIND("8F",ScheduleCompile!S194)),ISNUMBER(FIND("1F",ScheduleCompile!S194)),ISNUMBER(FIND("2F",ScheduleCompile!S194)),ISNUMBER(FIND("3F",ScheduleCompile!S194)),ISNUMBER(FIND("6F",ScheduleCompile!S194)),ISNUMBER(FIND("7F",ScheduleCompile!S194)),ISNUMBER(FIND("9F",ScheduleCompile!S194)),ISNUMBER(FIND("4F",ScheduleCompile!S194))),VALUE(LEFT(ScheduleCompile!S194,FIND("F",ScheduleCompile!S194)-1)),ScheduleCompile!S194)))))))</f>
        <v>70</v>
      </c>
      <c r="Y201" s="1">
        <f>IF(AND(ISERROR(IF(ScheduleCompile!T194="Off",0,IF(ScheduleCompile!T194="On",1,IF(ISNUMBER(ScheduleCompile!T194),ScheduleCompile!T194/1,IF(ISTEXT(ScheduleCompile!T194),IF(OR(ISNUMBER(FIND("5F",ScheduleCompile!T194)),ISNUMBER(FIND("0F",ScheduleCompile!T194)),ISNUMBER(FIND("8F",ScheduleCompile!T194)),ISNUMBER(FIND("1F",ScheduleCompile!T194)),ISNUMBER(FIND("2F",ScheduleCompile!T194)),ISNUMBER(FIND("3F",ScheduleCompile!T194)),ISNUMBER(FIND("6F",ScheduleCompile!T194)),ISNUMBER(FIND("7F",ScheduleCompile!T194)),ISNUMBER(FIND("9F",ScheduleCompile!T194)),ISNUMBER(FIND("4F",ScheduleCompile!T194))),VALUE(LEFT(ScheduleCompile!T194,FIND("F",ScheduleCompile!T194)-1)),ScheduleCompile!T194)))))),ISTEXT(ScheduleCompile!#REF!)),"ENDTABLE",IF(ISERROR(IF(ScheduleCompile!T194="Off",0,IF(ScheduleCompile!T194="On",1,IF(ISNUMBER(ScheduleCompile!T194),ScheduleCompile!T194/1,IF(ISTEXT(ScheduleCompile!T194),IF(OR(ISNUMBER(FIND("5F",ScheduleCompile!T194)),ISNUMBER(FIND("0F",ScheduleCompile!T194)),ISNUMBER(FIND("8F",ScheduleCompile!T194)),ISNUMBER(FIND("1F",ScheduleCompile!T194)),ISNUMBER(FIND("2F",ScheduleCompile!T194)),ISNUMBER(FIND("3F",ScheduleCompile!T194)),ISNUMBER(FIND("6F",ScheduleCompile!T194)),ISNUMBER(FIND("7F",ScheduleCompile!T194)),ISNUMBER(FIND("9F",ScheduleCompile!T194)),ISNUMBER(FIND("4F",ScheduleCompile!T194))),VALUE(LEFT(ScheduleCompile!T194,FIND("F",ScheduleCompile!T194)-1)),ScheduleCompile!T194)))))),"",IF(ScheduleCompile!T194="Off",0,IF(ScheduleCompile!T194="On",1,IF(ISNUMBER(ScheduleCompile!T194),ScheduleCompile!T194/1,IF(ISTEXT(ScheduleCompile!T194),IF(OR(ISNUMBER(FIND("5F",ScheduleCompile!T194)),ISNUMBER(FIND("0F",ScheduleCompile!T194)),ISNUMBER(FIND("8F",ScheduleCompile!T194)),ISNUMBER(FIND("1F",ScheduleCompile!T194)),ISNUMBER(FIND("2F",ScheduleCompile!T194)),ISNUMBER(FIND("3F",ScheduleCompile!T194)),ISNUMBER(FIND("6F",ScheduleCompile!T194)),ISNUMBER(FIND("7F",ScheduleCompile!T194)),ISNUMBER(FIND("9F",ScheduleCompile!T194)),ISNUMBER(FIND("4F",ScheduleCompile!T194))),VALUE(LEFT(ScheduleCompile!T194,FIND("F",ScheduleCompile!T194)-1)),ScheduleCompile!T194)))))))</f>
        <v>70</v>
      </c>
      <c r="Z201" s="1">
        <f>IF(AND(ISERROR(IF(ScheduleCompile!U194="Off",0,IF(ScheduleCompile!U194="On",1,IF(ISNUMBER(ScheduleCompile!U194),ScheduleCompile!U194/1,IF(ISTEXT(ScheduleCompile!U194),IF(OR(ISNUMBER(FIND("5F",ScheduleCompile!U194)),ISNUMBER(FIND("0F",ScheduleCompile!U194)),ISNUMBER(FIND("8F",ScheduleCompile!U194)),ISNUMBER(FIND("1F",ScheduleCompile!U194)),ISNUMBER(FIND("2F",ScheduleCompile!U194)),ISNUMBER(FIND("3F",ScheduleCompile!U194)),ISNUMBER(FIND("6F",ScheduleCompile!U194)),ISNUMBER(FIND("7F",ScheduleCompile!U194)),ISNUMBER(FIND("9F",ScheduleCompile!U194)),ISNUMBER(FIND("4F",ScheduleCompile!U194))),VALUE(LEFT(ScheduleCompile!U194,FIND("F",ScheduleCompile!U194)-1)),ScheduleCompile!U194)))))),ISTEXT(ScheduleCompile!#REF!)),"ENDTABLE",IF(ISERROR(IF(ScheduleCompile!U194="Off",0,IF(ScheduleCompile!U194="On",1,IF(ISNUMBER(ScheduleCompile!U194),ScheduleCompile!U194/1,IF(ISTEXT(ScheduleCompile!U194),IF(OR(ISNUMBER(FIND("5F",ScheduleCompile!U194)),ISNUMBER(FIND("0F",ScheduleCompile!U194)),ISNUMBER(FIND("8F",ScheduleCompile!U194)),ISNUMBER(FIND("1F",ScheduleCompile!U194)),ISNUMBER(FIND("2F",ScheduleCompile!U194)),ISNUMBER(FIND("3F",ScheduleCompile!U194)),ISNUMBER(FIND("6F",ScheduleCompile!U194)),ISNUMBER(FIND("7F",ScheduleCompile!U194)),ISNUMBER(FIND("9F",ScheduleCompile!U194)),ISNUMBER(FIND("4F",ScheduleCompile!U194))),VALUE(LEFT(ScheduleCompile!U194,FIND("F",ScheduleCompile!U194)-1)),ScheduleCompile!U194)))))),"",IF(ScheduleCompile!U194="Off",0,IF(ScheduleCompile!U194="On",1,IF(ISNUMBER(ScheduleCompile!U194),ScheduleCompile!U194/1,IF(ISTEXT(ScheduleCompile!U194),IF(OR(ISNUMBER(FIND("5F",ScheduleCompile!U194)),ISNUMBER(FIND("0F",ScheduleCompile!U194)),ISNUMBER(FIND("8F",ScheduleCompile!U194)),ISNUMBER(FIND("1F",ScheduleCompile!U194)),ISNUMBER(FIND("2F",ScheduleCompile!U194)),ISNUMBER(FIND("3F",ScheduleCompile!U194)),ISNUMBER(FIND("6F",ScheduleCompile!U194)),ISNUMBER(FIND("7F",ScheduleCompile!U194)),ISNUMBER(FIND("9F",ScheduleCompile!U194)),ISNUMBER(FIND("4F",ScheduleCompile!U194))),VALUE(LEFT(ScheduleCompile!U194,FIND("F",ScheduleCompile!U194)-1)),ScheduleCompile!U194)))))))</f>
        <v>70</v>
      </c>
      <c r="AA201" s="1">
        <f>IF(AND(ISERROR(IF(ScheduleCompile!V194="Off",0,IF(ScheduleCompile!V194="On",1,IF(ISNUMBER(ScheduleCompile!V194),ScheduleCompile!V194/1,IF(ISTEXT(ScheduleCompile!V194),IF(OR(ISNUMBER(FIND("5F",ScheduleCompile!V194)),ISNUMBER(FIND("0F",ScheduleCompile!V194)),ISNUMBER(FIND("8F",ScheduleCompile!V194)),ISNUMBER(FIND("1F",ScheduleCompile!V194)),ISNUMBER(FIND("2F",ScheduleCompile!V194)),ISNUMBER(FIND("3F",ScheduleCompile!V194)),ISNUMBER(FIND("6F",ScheduleCompile!V194)),ISNUMBER(FIND("7F",ScheduleCompile!V194)),ISNUMBER(FIND("9F",ScheduleCompile!V194)),ISNUMBER(FIND("4F",ScheduleCompile!V194))),VALUE(LEFT(ScheduleCompile!V194,FIND("F",ScheduleCompile!V194)-1)),ScheduleCompile!V194)))))),ISTEXT(ScheduleCompile!#REF!)),"ENDTABLE",IF(ISERROR(IF(ScheduleCompile!V194="Off",0,IF(ScheduleCompile!V194="On",1,IF(ISNUMBER(ScheduleCompile!V194),ScheduleCompile!V194/1,IF(ISTEXT(ScheduleCompile!V194),IF(OR(ISNUMBER(FIND("5F",ScheduleCompile!V194)),ISNUMBER(FIND("0F",ScheduleCompile!V194)),ISNUMBER(FIND("8F",ScheduleCompile!V194)),ISNUMBER(FIND("1F",ScheduleCompile!V194)),ISNUMBER(FIND("2F",ScheduleCompile!V194)),ISNUMBER(FIND("3F",ScheduleCompile!V194)),ISNUMBER(FIND("6F",ScheduleCompile!V194)),ISNUMBER(FIND("7F",ScheduleCompile!V194)),ISNUMBER(FIND("9F",ScheduleCompile!V194)),ISNUMBER(FIND("4F",ScheduleCompile!V194))),VALUE(LEFT(ScheduleCompile!V194,FIND("F",ScheduleCompile!V194)-1)),ScheduleCompile!V194)))))),"",IF(ScheduleCompile!V194="Off",0,IF(ScheduleCompile!V194="On",1,IF(ISNUMBER(ScheduleCompile!V194),ScheduleCompile!V194/1,IF(ISTEXT(ScheduleCompile!V194),IF(OR(ISNUMBER(FIND("5F",ScheduleCompile!V194)),ISNUMBER(FIND("0F",ScheduleCompile!V194)),ISNUMBER(FIND("8F",ScheduleCompile!V194)),ISNUMBER(FIND("1F",ScheduleCompile!V194)),ISNUMBER(FIND("2F",ScheduleCompile!V194)),ISNUMBER(FIND("3F",ScheduleCompile!V194)),ISNUMBER(FIND("6F",ScheduleCompile!V194)),ISNUMBER(FIND("7F",ScheduleCompile!V194)),ISNUMBER(FIND("9F",ScheduleCompile!V194)),ISNUMBER(FIND("4F",ScheduleCompile!V194))),VALUE(LEFT(ScheduleCompile!V194,FIND("F",ScheduleCompile!V194)-1)),ScheduleCompile!V194)))))))</f>
        <v>70</v>
      </c>
      <c r="AB201" s="1">
        <f>IF(AND(ISERROR(IF(ScheduleCompile!W194="Off",0,IF(ScheduleCompile!W194="On",1,IF(ISNUMBER(ScheduleCompile!W194),ScheduleCompile!W194/1,IF(ISTEXT(ScheduleCompile!W194),IF(OR(ISNUMBER(FIND("5F",ScheduleCompile!W194)),ISNUMBER(FIND("0F",ScheduleCompile!W194)),ISNUMBER(FIND("8F",ScheduleCompile!W194)),ISNUMBER(FIND("1F",ScheduleCompile!W194)),ISNUMBER(FIND("2F",ScheduleCompile!W194)),ISNUMBER(FIND("3F",ScheduleCompile!W194)),ISNUMBER(FIND("6F",ScheduleCompile!W194)),ISNUMBER(FIND("7F",ScheduleCompile!W194)),ISNUMBER(FIND("9F",ScheduleCompile!W194)),ISNUMBER(FIND("4F",ScheduleCompile!W194))),VALUE(LEFT(ScheduleCompile!W194,FIND("F",ScheduleCompile!W194)-1)),ScheduleCompile!W194)))))),ISTEXT(ScheduleCompile!#REF!)),"ENDTABLE",IF(ISERROR(IF(ScheduleCompile!W194="Off",0,IF(ScheduleCompile!W194="On",1,IF(ISNUMBER(ScheduleCompile!W194),ScheduleCompile!W194/1,IF(ISTEXT(ScheduleCompile!W194),IF(OR(ISNUMBER(FIND("5F",ScheduleCompile!W194)),ISNUMBER(FIND("0F",ScheduleCompile!W194)),ISNUMBER(FIND("8F",ScheduleCompile!W194)),ISNUMBER(FIND("1F",ScheduleCompile!W194)),ISNUMBER(FIND("2F",ScheduleCompile!W194)),ISNUMBER(FIND("3F",ScheduleCompile!W194)),ISNUMBER(FIND("6F",ScheduleCompile!W194)),ISNUMBER(FIND("7F",ScheduleCompile!W194)),ISNUMBER(FIND("9F",ScheduleCompile!W194)),ISNUMBER(FIND("4F",ScheduleCompile!W194))),VALUE(LEFT(ScheduleCompile!W194,FIND("F",ScheduleCompile!W194)-1)),ScheduleCompile!W194)))))),"",IF(ScheduleCompile!W194="Off",0,IF(ScheduleCompile!W194="On",1,IF(ISNUMBER(ScheduleCompile!W194),ScheduleCompile!W194/1,IF(ISTEXT(ScheduleCompile!W194),IF(OR(ISNUMBER(FIND("5F",ScheduleCompile!W194)),ISNUMBER(FIND("0F",ScheduleCompile!W194)),ISNUMBER(FIND("8F",ScheduleCompile!W194)),ISNUMBER(FIND("1F",ScheduleCompile!W194)),ISNUMBER(FIND("2F",ScheduleCompile!W194)),ISNUMBER(FIND("3F",ScheduleCompile!W194)),ISNUMBER(FIND("6F",ScheduleCompile!W194)),ISNUMBER(FIND("7F",ScheduleCompile!W194)),ISNUMBER(FIND("9F",ScheduleCompile!W194)),ISNUMBER(FIND("4F",ScheduleCompile!W194))),VALUE(LEFT(ScheduleCompile!W194,FIND("F",ScheduleCompile!W194)-1)),ScheduleCompile!W194)))))))</f>
        <v>70</v>
      </c>
      <c r="AC201" s="1">
        <f>IF(AND(ISERROR(IF(ScheduleCompile!X194="Off",0,IF(ScheduleCompile!X194="On",1,IF(ISNUMBER(ScheduleCompile!X194),ScheduleCompile!X194/1,IF(ISTEXT(ScheduleCompile!X194),IF(OR(ISNUMBER(FIND("5F",ScheduleCompile!X194)),ISNUMBER(FIND("0F",ScheduleCompile!X194)),ISNUMBER(FIND("8F",ScheduleCompile!X194)),ISNUMBER(FIND("1F",ScheduleCompile!X194)),ISNUMBER(FIND("2F",ScheduleCompile!X194)),ISNUMBER(FIND("3F",ScheduleCompile!X194)),ISNUMBER(FIND("6F",ScheduleCompile!X194)),ISNUMBER(FIND("7F",ScheduleCompile!X194)),ISNUMBER(FIND("9F",ScheduleCompile!X194)),ISNUMBER(FIND("4F",ScheduleCompile!X194))),VALUE(LEFT(ScheduleCompile!X194,FIND("F",ScheduleCompile!X194)-1)),ScheduleCompile!X194)))))),ISTEXT(ScheduleCompile!#REF!)),"ENDTABLE",IF(ISERROR(IF(ScheduleCompile!X194="Off",0,IF(ScheduleCompile!X194="On",1,IF(ISNUMBER(ScheduleCompile!X194),ScheduleCompile!X194/1,IF(ISTEXT(ScheduleCompile!X194),IF(OR(ISNUMBER(FIND("5F",ScheduleCompile!X194)),ISNUMBER(FIND("0F",ScheduleCompile!X194)),ISNUMBER(FIND("8F",ScheduleCompile!X194)),ISNUMBER(FIND("1F",ScheduleCompile!X194)),ISNUMBER(FIND("2F",ScheduleCompile!X194)),ISNUMBER(FIND("3F",ScheduleCompile!X194)),ISNUMBER(FIND("6F",ScheduleCompile!X194)),ISNUMBER(FIND("7F",ScheduleCompile!X194)),ISNUMBER(FIND("9F",ScheduleCompile!X194)),ISNUMBER(FIND("4F",ScheduleCompile!X194))),VALUE(LEFT(ScheduleCompile!X194,FIND("F",ScheduleCompile!X194)-1)),ScheduleCompile!X194)))))),"",IF(ScheduleCompile!X194="Off",0,IF(ScheduleCompile!X194="On",1,IF(ISNUMBER(ScheduleCompile!X194),ScheduleCompile!X194/1,IF(ISTEXT(ScheduleCompile!X194),IF(OR(ISNUMBER(FIND("5F",ScheduleCompile!X194)),ISNUMBER(FIND("0F",ScheduleCompile!X194)),ISNUMBER(FIND("8F",ScheduleCompile!X194)),ISNUMBER(FIND("1F",ScheduleCompile!X194)),ISNUMBER(FIND("2F",ScheduleCompile!X194)),ISNUMBER(FIND("3F",ScheduleCompile!X194)),ISNUMBER(FIND("6F",ScheduleCompile!X194)),ISNUMBER(FIND("7F",ScheduleCompile!X194)),ISNUMBER(FIND("9F",ScheduleCompile!X194)),ISNUMBER(FIND("4F",ScheduleCompile!X194))),VALUE(LEFT(ScheduleCompile!X194,FIND("F",ScheduleCompile!X194)-1)),ScheduleCompile!X194)))))))</f>
        <v>70</v>
      </c>
      <c r="AD201" s="1">
        <f>IF(AND(ISERROR(IF(ScheduleCompile!Y194="Off",0,IF(ScheduleCompile!Y194="On",1,IF(ISNUMBER(ScheduleCompile!Y194),ScheduleCompile!Y194/1,IF(ISTEXT(ScheduleCompile!Y194),IF(OR(ISNUMBER(FIND("5F",ScheduleCompile!Y194)),ISNUMBER(FIND("0F",ScheduleCompile!Y194)),ISNUMBER(FIND("8F",ScheduleCompile!Y194)),ISNUMBER(FIND("1F",ScheduleCompile!Y194)),ISNUMBER(FIND("2F",ScheduleCompile!Y194)),ISNUMBER(FIND("3F",ScheduleCompile!Y194)),ISNUMBER(FIND("6F",ScheduleCompile!Y194)),ISNUMBER(FIND("7F",ScheduleCompile!Y194)),ISNUMBER(FIND("9F",ScheduleCompile!Y194)),ISNUMBER(FIND("4F",ScheduleCompile!Y194))),VALUE(LEFT(ScheduleCompile!Y194,FIND("F",ScheduleCompile!Y194)-1)),ScheduleCompile!Y194)))))),ISTEXT(ScheduleCompile!#REF!)),"ENDTABLE",IF(ISERROR(IF(ScheduleCompile!Y194="Off",0,IF(ScheduleCompile!Y194="On",1,IF(ISNUMBER(ScheduleCompile!Y194),ScheduleCompile!Y194/1,IF(ISTEXT(ScheduleCompile!Y194),IF(OR(ISNUMBER(FIND("5F",ScheduleCompile!Y194)),ISNUMBER(FIND("0F",ScheduleCompile!Y194)),ISNUMBER(FIND("8F",ScheduleCompile!Y194)),ISNUMBER(FIND("1F",ScheduleCompile!Y194)),ISNUMBER(FIND("2F",ScheduleCompile!Y194)),ISNUMBER(FIND("3F",ScheduleCompile!Y194)),ISNUMBER(FIND("6F",ScheduleCompile!Y194)),ISNUMBER(FIND("7F",ScheduleCompile!Y194)),ISNUMBER(FIND("9F",ScheduleCompile!Y194)),ISNUMBER(FIND("4F",ScheduleCompile!Y194))),VALUE(LEFT(ScheduleCompile!Y194,FIND("F",ScheduleCompile!Y194)-1)),ScheduleCompile!Y194)))))),"",IF(ScheduleCompile!Y194="Off",0,IF(ScheduleCompile!Y194="On",1,IF(ISNUMBER(ScheduleCompile!Y194),ScheduleCompile!Y194/1,IF(ISTEXT(ScheduleCompile!Y194),IF(OR(ISNUMBER(FIND("5F",ScheduleCompile!Y194)),ISNUMBER(FIND("0F",ScheduleCompile!Y194)),ISNUMBER(FIND("8F",ScheduleCompile!Y194)),ISNUMBER(FIND("1F",ScheduleCompile!Y194)),ISNUMBER(FIND("2F",ScheduleCompile!Y194)),ISNUMBER(FIND("3F",ScheduleCompile!Y194)),ISNUMBER(FIND("6F",ScheduleCompile!Y194)),ISNUMBER(FIND("7F",ScheduleCompile!Y194)),ISNUMBER(FIND("9F",ScheduleCompile!Y194)),ISNUMBER(FIND("4F",ScheduleCompile!Y194))),VALUE(LEFT(ScheduleCompile!Y194,FIND("F",ScheduleCompile!Y194)-1)),ScheduleCompile!Y194)))))))</f>
        <v>70</v>
      </c>
    </row>
    <row r="202" spans="1:30" x14ac:dyDescent="0.25">
      <c r="A202" t="str">
        <f t="shared" si="15"/>
        <v>SchDay "ManufacturingHtgSetptSat"  Type = "Temperature" Hr = (60, 60, 60, 60, 60, 70, 70, 70, 70, 70, 70, 70, 70, 70, 70, 70, 70, 70, 70, 60, 60, 60, 60, 60) ..</v>
      </c>
      <c r="B202" s="1" t="s">
        <v>623</v>
      </c>
      <c r="C202" t="str">
        <f t="shared" si="16"/>
        <v xml:space="preserve">SchDay "ManufacturingHtgSetptSat"  Type = "Temperature" Hr = </v>
      </c>
      <c r="D202" t="str">
        <f t="shared" si="17"/>
        <v>(60, 60, 60, 60, 60, 70, 70, 70, 70, 70, 70, 70, 70, 70, 70, 70, 70, 70, 70, 60, 60, 60, 60, 60) ..</v>
      </c>
      <c r="E202" s="30" t="str">
        <f>ScheduleCompile!A195</f>
        <v>ManufacturingHtgSetptSat</v>
      </c>
      <c r="F202" t="str">
        <f t="shared" si="18"/>
        <v>Temperature</v>
      </c>
      <c r="G202" s="1">
        <f>IF(AND(ISERROR(IF(ScheduleCompile!B195="Off",0,IF(ScheduleCompile!B195="On",1,IF(ISNUMBER(ScheduleCompile!B195),ScheduleCompile!B195/1,IF(ISTEXT(ScheduleCompile!B195),IF(OR(ISNUMBER(FIND("5F",ScheduleCompile!B195)),ISNUMBER(FIND("0F",ScheduleCompile!B195)),ISNUMBER(FIND("8F",ScheduleCompile!B195)),ISNUMBER(FIND("1F",ScheduleCompile!B195)),ISNUMBER(FIND("2F",ScheduleCompile!B195)),ISNUMBER(FIND("3F",ScheduleCompile!B195)),ISNUMBER(FIND("6F",ScheduleCompile!B195)),ISNUMBER(FIND("7F",ScheduleCompile!B195)),ISNUMBER(FIND("9F",ScheduleCompile!B195)),ISNUMBER(FIND("4F",ScheduleCompile!B195))),VALUE(LEFT(ScheduleCompile!B195,FIND("F",ScheduleCompile!B195)-1)),ScheduleCompile!B195)))))),ISTEXT(ScheduleCompile!#REF!)),"ENDTABLE",IF(ISERROR(IF(ScheduleCompile!B195="Off",0,IF(ScheduleCompile!B195="On",1,IF(ISNUMBER(ScheduleCompile!B195),ScheduleCompile!B195/1,IF(ISTEXT(ScheduleCompile!B195),IF(OR(ISNUMBER(FIND("5F",ScheduleCompile!B195)),ISNUMBER(FIND("0F",ScheduleCompile!B195)),ISNUMBER(FIND("8F",ScheduleCompile!B195)),ISNUMBER(FIND("1F",ScheduleCompile!B195)),ISNUMBER(FIND("2F",ScheduleCompile!B195)),ISNUMBER(FIND("3F",ScheduleCompile!B195)),ISNUMBER(FIND("6F",ScheduleCompile!B195)),ISNUMBER(FIND("7F",ScheduleCompile!B195)),ISNUMBER(FIND("9F",ScheduleCompile!B195)),ISNUMBER(FIND("4F",ScheduleCompile!B195))),VALUE(LEFT(ScheduleCompile!B195,FIND("F",ScheduleCompile!B195)-1)),ScheduleCompile!B195)))))),"",IF(ScheduleCompile!B195="Off",0,IF(ScheduleCompile!B195="On",1,IF(ISNUMBER(ScheduleCompile!B195),ScheduleCompile!B195/1,IF(ISTEXT(ScheduleCompile!B195),IF(OR(ISNUMBER(FIND("5F",ScheduleCompile!B195)),ISNUMBER(FIND("0F",ScheduleCompile!B195)),ISNUMBER(FIND("8F",ScheduleCompile!B195)),ISNUMBER(FIND("1F",ScheduleCompile!B195)),ISNUMBER(FIND("2F",ScheduleCompile!B195)),ISNUMBER(FIND("3F",ScheduleCompile!B195)),ISNUMBER(FIND("6F",ScheduleCompile!B195)),ISNUMBER(FIND("7F",ScheduleCompile!B195)),ISNUMBER(FIND("9F",ScheduleCompile!B195)),ISNUMBER(FIND("4F",ScheduleCompile!B195))),VALUE(LEFT(ScheduleCompile!B195,FIND("F",ScheduleCompile!B195)-1)),ScheduleCompile!B195)))))))</f>
        <v>60</v>
      </c>
      <c r="H202" s="1">
        <f>IF(AND(ISERROR(IF(ScheduleCompile!C195="Off",0,IF(ScheduleCompile!C195="On",1,IF(ISNUMBER(ScheduleCompile!C195),ScheduleCompile!C195/1,IF(ISTEXT(ScheduleCompile!C195),IF(OR(ISNUMBER(FIND("5F",ScheduleCompile!C195)),ISNUMBER(FIND("0F",ScheduleCompile!C195)),ISNUMBER(FIND("8F",ScheduleCompile!C195)),ISNUMBER(FIND("1F",ScheduleCompile!C195)),ISNUMBER(FIND("2F",ScheduleCompile!C195)),ISNUMBER(FIND("3F",ScheduleCompile!C195)),ISNUMBER(FIND("6F",ScheduleCompile!C195)),ISNUMBER(FIND("7F",ScheduleCompile!C195)),ISNUMBER(FIND("9F",ScheduleCompile!C195)),ISNUMBER(FIND("4F",ScheduleCompile!C195))),VALUE(LEFT(ScheduleCompile!C195,FIND("F",ScheduleCompile!C195)-1)),ScheduleCompile!C195)))))),ISTEXT(ScheduleCompile!#REF!)),"ENDTABLE",IF(ISERROR(IF(ScheduleCompile!C195="Off",0,IF(ScheduleCompile!C195="On",1,IF(ISNUMBER(ScheduleCompile!C195),ScheduleCompile!C195/1,IF(ISTEXT(ScheduleCompile!C195),IF(OR(ISNUMBER(FIND("5F",ScheduleCompile!C195)),ISNUMBER(FIND("0F",ScheduleCompile!C195)),ISNUMBER(FIND("8F",ScheduleCompile!C195)),ISNUMBER(FIND("1F",ScheduleCompile!C195)),ISNUMBER(FIND("2F",ScheduleCompile!C195)),ISNUMBER(FIND("3F",ScheduleCompile!C195)),ISNUMBER(FIND("6F",ScheduleCompile!C195)),ISNUMBER(FIND("7F",ScheduleCompile!C195)),ISNUMBER(FIND("9F",ScheduleCompile!C195)),ISNUMBER(FIND("4F",ScheduleCompile!C195))),VALUE(LEFT(ScheduleCompile!C195,FIND("F",ScheduleCompile!C195)-1)),ScheduleCompile!C195)))))),"",IF(ScheduleCompile!C195="Off",0,IF(ScheduleCompile!C195="On",1,IF(ISNUMBER(ScheduleCompile!C195),ScheduleCompile!C195/1,IF(ISTEXT(ScheduleCompile!C195),IF(OR(ISNUMBER(FIND("5F",ScheduleCompile!C195)),ISNUMBER(FIND("0F",ScheduleCompile!C195)),ISNUMBER(FIND("8F",ScheduleCompile!C195)),ISNUMBER(FIND("1F",ScheduleCompile!C195)),ISNUMBER(FIND("2F",ScheduleCompile!C195)),ISNUMBER(FIND("3F",ScheduleCompile!C195)),ISNUMBER(FIND("6F",ScheduleCompile!C195)),ISNUMBER(FIND("7F",ScheduleCompile!C195)),ISNUMBER(FIND("9F",ScheduleCompile!C195)),ISNUMBER(FIND("4F",ScheduleCompile!C195))),VALUE(LEFT(ScheduleCompile!C195,FIND("F",ScheduleCompile!C195)-1)),ScheduleCompile!C195)))))))</f>
        <v>60</v>
      </c>
      <c r="I202" s="1">
        <f>IF(AND(ISERROR(IF(ScheduleCompile!D195="Off",0,IF(ScheduleCompile!D195="On",1,IF(ISNUMBER(ScheduleCompile!D195),ScheduleCompile!D195/1,IF(ISTEXT(ScheduleCompile!D195),IF(OR(ISNUMBER(FIND("5F",ScheduleCompile!D195)),ISNUMBER(FIND("0F",ScheduleCompile!D195)),ISNUMBER(FIND("8F",ScheduleCompile!D195)),ISNUMBER(FIND("1F",ScheduleCompile!D195)),ISNUMBER(FIND("2F",ScheduleCompile!D195)),ISNUMBER(FIND("3F",ScheduleCompile!D195)),ISNUMBER(FIND("6F",ScheduleCompile!D195)),ISNUMBER(FIND("7F",ScheduleCompile!D195)),ISNUMBER(FIND("9F",ScheduleCompile!D195)),ISNUMBER(FIND("4F",ScheduleCompile!D195))),VALUE(LEFT(ScheduleCompile!D195,FIND("F",ScheduleCompile!D195)-1)),ScheduleCompile!D195)))))),ISTEXT(ScheduleCompile!#REF!)),"ENDTABLE",IF(ISERROR(IF(ScheduleCompile!D195="Off",0,IF(ScheduleCompile!D195="On",1,IF(ISNUMBER(ScheduleCompile!D195),ScheduleCompile!D195/1,IF(ISTEXT(ScheduleCompile!D195),IF(OR(ISNUMBER(FIND("5F",ScheduleCompile!D195)),ISNUMBER(FIND("0F",ScheduleCompile!D195)),ISNUMBER(FIND("8F",ScheduleCompile!D195)),ISNUMBER(FIND("1F",ScheduleCompile!D195)),ISNUMBER(FIND("2F",ScheduleCompile!D195)),ISNUMBER(FIND("3F",ScheduleCompile!D195)),ISNUMBER(FIND("6F",ScheduleCompile!D195)),ISNUMBER(FIND("7F",ScheduleCompile!D195)),ISNUMBER(FIND("9F",ScheduleCompile!D195)),ISNUMBER(FIND("4F",ScheduleCompile!D195))),VALUE(LEFT(ScheduleCompile!D195,FIND("F",ScheduleCompile!D195)-1)),ScheduleCompile!D195)))))),"",IF(ScheduleCompile!D195="Off",0,IF(ScheduleCompile!D195="On",1,IF(ISNUMBER(ScheduleCompile!D195),ScheduleCompile!D195/1,IF(ISTEXT(ScheduleCompile!D195),IF(OR(ISNUMBER(FIND("5F",ScheduleCompile!D195)),ISNUMBER(FIND("0F",ScheduleCompile!D195)),ISNUMBER(FIND("8F",ScheduleCompile!D195)),ISNUMBER(FIND("1F",ScheduleCompile!D195)),ISNUMBER(FIND("2F",ScheduleCompile!D195)),ISNUMBER(FIND("3F",ScheduleCompile!D195)),ISNUMBER(FIND("6F",ScheduleCompile!D195)),ISNUMBER(FIND("7F",ScheduleCompile!D195)),ISNUMBER(FIND("9F",ScheduleCompile!D195)),ISNUMBER(FIND("4F",ScheduleCompile!D195))),VALUE(LEFT(ScheduleCompile!D195,FIND("F",ScheduleCompile!D195)-1)),ScheduleCompile!D195)))))))</f>
        <v>60</v>
      </c>
      <c r="J202" s="1">
        <f>IF(AND(ISERROR(IF(ScheduleCompile!E195="Off",0,IF(ScheduleCompile!E195="On",1,IF(ISNUMBER(ScheduleCompile!E195),ScheduleCompile!E195/1,IF(ISTEXT(ScheduleCompile!E195),IF(OR(ISNUMBER(FIND("5F",ScheduleCompile!E195)),ISNUMBER(FIND("0F",ScheduleCompile!E195)),ISNUMBER(FIND("8F",ScheduleCompile!E195)),ISNUMBER(FIND("1F",ScheduleCompile!E195)),ISNUMBER(FIND("2F",ScheduleCompile!E195)),ISNUMBER(FIND("3F",ScheduleCompile!E195)),ISNUMBER(FIND("6F",ScheduleCompile!E195)),ISNUMBER(FIND("7F",ScheduleCompile!E195)),ISNUMBER(FIND("9F",ScheduleCompile!E195)),ISNUMBER(FIND("4F",ScheduleCompile!E195))),VALUE(LEFT(ScheduleCompile!E195,FIND("F",ScheduleCompile!E195)-1)),ScheduleCompile!E195)))))),ISTEXT(ScheduleCompile!#REF!)),"ENDTABLE",IF(ISERROR(IF(ScheduleCompile!E195="Off",0,IF(ScheduleCompile!E195="On",1,IF(ISNUMBER(ScheduleCompile!E195),ScheduleCompile!E195/1,IF(ISTEXT(ScheduleCompile!E195),IF(OR(ISNUMBER(FIND("5F",ScheduleCompile!E195)),ISNUMBER(FIND("0F",ScheduleCompile!E195)),ISNUMBER(FIND("8F",ScheduleCompile!E195)),ISNUMBER(FIND("1F",ScheduleCompile!E195)),ISNUMBER(FIND("2F",ScheduleCompile!E195)),ISNUMBER(FIND("3F",ScheduleCompile!E195)),ISNUMBER(FIND("6F",ScheduleCompile!E195)),ISNUMBER(FIND("7F",ScheduleCompile!E195)),ISNUMBER(FIND("9F",ScheduleCompile!E195)),ISNUMBER(FIND("4F",ScheduleCompile!E195))),VALUE(LEFT(ScheduleCompile!E195,FIND("F",ScheduleCompile!E195)-1)),ScheduleCompile!E195)))))),"",IF(ScheduleCompile!E195="Off",0,IF(ScheduleCompile!E195="On",1,IF(ISNUMBER(ScheduleCompile!E195),ScheduleCompile!E195/1,IF(ISTEXT(ScheduleCompile!E195),IF(OR(ISNUMBER(FIND("5F",ScheduleCompile!E195)),ISNUMBER(FIND("0F",ScheduleCompile!E195)),ISNUMBER(FIND("8F",ScheduleCompile!E195)),ISNUMBER(FIND("1F",ScheduleCompile!E195)),ISNUMBER(FIND("2F",ScheduleCompile!E195)),ISNUMBER(FIND("3F",ScheduleCompile!E195)),ISNUMBER(FIND("6F",ScheduleCompile!E195)),ISNUMBER(FIND("7F",ScheduleCompile!E195)),ISNUMBER(FIND("9F",ScheduleCompile!E195)),ISNUMBER(FIND("4F",ScheduleCompile!E195))),VALUE(LEFT(ScheduleCompile!E195,FIND("F",ScheduleCompile!E195)-1)),ScheduleCompile!E195)))))))</f>
        <v>60</v>
      </c>
      <c r="K202" s="1">
        <f>IF(AND(ISERROR(IF(ScheduleCompile!F195="Off",0,IF(ScheduleCompile!F195="On",1,IF(ISNUMBER(ScheduleCompile!F195),ScheduleCompile!F195/1,IF(ISTEXT(ScheduleCompile!F195),IF(OR(ISNUMBER(FIND("5F",ScheduleCompile!F195)),ISNUMBER(FIND("0F",ScheduleCompile!F195)),ISNUMBER(FIND("8F",ScheduleCompile!F195)),ISNUMBER(FIND("1F",ScheduleCompile!F195)),ISNUMBER(FIND("2F",ScheduleCompile!F195)),ISNUMBER(FIND("3F",ScheduleCompile!F195)),ISNUMBER(FIND("6F",ScheduleCompile!F195)),ISNUMBER(FIND("7F",ScheduleCompile!F195)),ISNUMBER(FIND("9F",ScheduleCompile!F195)),ISNUMBER(FIND("4F",ScheduleCompile!F195))),VALUE(LEFT(ScheduleCompile!F195,FIND("F",ScheduleCompile!F195)-1)),ScheduleCompile!F195)))))),ISTEXT(ScheduleCompile!#REF!)),"ENDTABLE",IF(ISERROR(IF(ScheduleCompile!F195="Off",0,IF(ScheduleCompile!F195="On",1,IF(ISNUMBER(ScheduleCompile!F195),ScheduleCompile!F195/1,IF(ISTEXT(ScheduleCompile!F195),IF(OR(ISNUMBER(FIND("5F",ScheduleCompile!F195)),ISNUMBER(FIND("0F",ScheduleCompile!F195)),ISNUMBER(FIND("8F",ScheduleCompile!F195)),ISNUMBER(FIND("1F",ScheduleCompile!F195)),ISNUMBER(FIND("2F",ScheduleCompile!F195)),ISNUMBER(FIND("3F",ScheduleCompile!F195)),ISNUMBER(FIND("6F",ScheduleCompile!F195)),ISNUMBER(FIND("7F",ScheduleCompile!F195)),ISNUMBER(FIND("9F",ScheduleCompile!F195)),ISNUMBER(FIND("4F",ScheduleCompile!F195))),VALUE(LEFT(ScheduleCompile!F195,FIND("F",ScheduleCompile!F195)-1)),ScheduleCompile!F195)))))),"",IF(ScheduleCompile!F195="Off",0,IF(ScheduleCompile!F195="On",1,IF(ISNUMBER(ScheduleCompile!F195),ScheduleCompile!F195/1,IF(ISTEXT(ScheduleCompile!F195),IF(OR(ISNUMBER(FIND("5F",ScheduleCompile!F195)),ISNUMBER(FIND("0F",ScheduleCompile!F195)),ISNUMBER(FIND("8F",ScheduleCompile!F195)),ISNUMBER(FIND("1F",ScheduleCompile!F195)),ISNUMBER(FIND("2F",ScheduleCompile!F195)),ISNUMBER(FIND("3F",ScheduleCompile!F195)),ISNUMBER(FIND("6F",ScheduleCompile!F195)),ISNUMBER(FIND("7F",ScheduleCompile!F195)),ISNUMBER(FIND("9F",ScheduleCompile!F195)),ISNUMBER(FIND("4F",ScheduleCompile!F195))),VALUE(LEFT(ScheduleCompile!F195,FIND("F",ScheduleCompile!F195)-1)),ScheduleCompile!F195)))))))</f>
        <v>60</v>
      </c>
      <c r="L202" s="1">
        <f>IF(AND(ISERROR(IF(ScheduleCompile!G195="Off",0,IF(ScheduleCompile!G195="On",1,IF(ISNUMBER(ScheduleCompile!G195),ScheduleCompile!G195/1,IF(ISTEXT(ScheduleCompile!G195),IF(OR(ISNUMBER(FIND("5F",ScheduleCompile!G195)),ISNUMBER(FIND("0F",ScheduleCompile!G195)),ISNUMBER(FIND("8F",ScheduleCompile!G195)),ISNUMBER(FIND("1F",ScheduleCompile!G195)),ISNUMBER(FIND("2F",ScheduleCompile!G195)),ISNUMBER(FIND("3F",ScheduleCompile!G195)),ISNUMBER(FIND("6F",ScheduleCompile!G195)),ISNUMBER(FIND("7F",ScheduleCompile!G195)),ISNUMBER(FIND("9F",ScheduleCompile!G195)),ISNUMBER(FIND("4F",ScheduleCompile!G195))),VALUE(LEFT(ScheduleCompile!G195,FIND("F",ScheduleCompile!G195)-1)),ScheduleCompile!G195)))))),ISTEXT(ScheduleCompile!#REF!)),"ENDTABLE",IF(ISERROR(IF(ScheduleCompile!G195="Off",0,IF(ScheduleCompile!G195="On",1,IF(ISNUMBER(ScheduleCompile!G195),ScheduleCompile!G195/1,IF(ISTEXT(ScheduleCompile!G195),IF(OR(ISNUMBER(FIND("5F",ScheduleCompile!G195)),ISNUMBER(FIND("0F",ScheduleCompile!G195)),ISNUMBER(FIND("8F",ScheduleCompile!G195)),ISNUMBER(FIND("1F",ScheduleCompile!G195)),ISNUMBER(FIND("2F",ScheduleCompile!G195)),ISNUMBER(FIND("3F",ScheduleCompile!G195)),ISNUMBER(FIND("6F",ScheduleCompile!G195)),ISNUMBER(FIND("7F",ScheduleCompile!G195)),ISNUMBER(FIND("9F",ScheduleCompile!G195)),ISNUMBER(FIND("4F",ScheduleCompile!G195))),VALUE(LEFT(ScheduleCompile!G195,FIND("F",ScheduleCompile!G195)-1)),ScheduleCompile!G195)))))),"",IF(ScheduleCompile!G195="Off",0,IF(ScheduleCompile!G195="On",1,IF(ISNUMBER(ScheduleCompile!G195),ScheduleCompile!G195/1,IF(ISTEXT(ScheduleCompile!G195),IF(OR(ISNUMBER(FIND("5F",ScheduleCompile!G195)),ISNUMBER(FIND("0F",ScheduleCompile!G195)),ISNUMBER(FIND("8F",ScheduleCompile!G195)),ISNUMBER(FIND("1F",ScheduleCompile!G195)),ISNUMBER(FIND("2F",ScheduleCompile!G195)),ISNUMBER(FIND("3F",ScheduleCompile!G195)),ISNUMBER(FIND("6F",ScheduleCompile!G195)),ISNUMBER(FIND("7F",ScheduleCompile!G195)),ISNUMBER(FIND("9F",ScheduleCompile!G195)),ISNUMBER(FIND("4F",ScheduleCompile!G195))),VALUE(LEFT(ScheduleCompile!G195,FIND("F",ScheduleCompile!G195)-1)),ScheduleCompile!G195)))))))</f>
        <v>70</v>
      </c>
      <c r="M202" s="1">
        <f>IF(AND(ISERROR(IF(ScheduleCompile!H195="Off",0,IF(ScheduleCompile!H195="On",1,IF(ISNUMBER(ScheduleCompile!H195),ScheduleCompile!H195/1,IF(ISTEXT(ScheduleCompile!H195),IF(OR(ISNUMBER(FIND("5F",ScheduleCompile!H195)),ISNUMBER(FIND("0F",ScheduleCompile!H195)),ISNUMBER(FIND("8F",ScheduleCompile!H195)),ISNUMBER(FIND("1F",ScheduleCompile!H195)),ISNUMBER(FIND("2F",ScheduleCompile!H195)),ISNUMBER(FIND("3F",ScheduleCompile!H195)),ISNUMBER(FIND("6F",ScheduleCompile!H195)),ISNUMBER(FIND("7F",ScheduleCompile!H195)),ISNUMBER(FIND("9F",ScheduleCompile!H195)),ISNUMBER(FIND("4F",ScheduleCompile!H195))),VALUE(LEFT(ScheduleCompile!H195,FIND("F",ScheduleCompile!H195)-1)),ScheduleCompile!H195)))))),ISTEXT(ScheduleCompile!#REF!)),"ENDTABLE",IF(ISERROR(IF(ScheduleCompile!H195="Off",0,IF(ScheduleCompile!H195="On",1,IF(ISNUMBER(ScheduleCompile!H195),ScheduleCompile!H195/1,IF(ISTEXT(ScheduleCompile!H195),IF(OR(ISNUMBER(FIND("5F",ScheduleCompile!H195)),ISNUMBER(FIND("0F",ScheduleCompile!H195)),ISNUMBER(FIND("8F",ScheduleCompile!H195)),ISNUMBER(FIND("1F",ScheduleCompile!H195)),ISNUMBER(FIND("2F",ScheduleCompile!H195)),ISNUMBER(FIND("3F",ScheduleCompile!H195)),ISNUMBER(FIND("6F",ScheduleCompile!H195)),ISNUMBER(FIND("7F",ScheduleCompile!H195)),ISNUMBER(FIND("9F",ScheduleCompile!H195)),ISNUMBER(FIND("4F",ScheduleCompile!H195))),VALUE(LEFT(ScheduleCompile!H195,FIND("F",ScheduleCompile!H195)-1)),ScheduleCompile!H195)))))),"",IF(ScheduleCompile!H195="Off",0,IF(ScheduleCompile!H195="On",1,IF(ISNUMBER(ScheduleCompile!H195),ScheduleCompile!H195/1,IF(ISTEXT(ScheduleCompile!H195),IF(OR(ISNUMBER(FIND("5F",ScheduleCompile!H195)),ISNUMBER(FIND("0F",ScheduleCompile!H195)),ISNUMBER(FIND("8F",ScheduleCompile!H195)),ISNUMBER(FIND("1F",ScheduleCompile!H195)),ISNUMBER(FIND("2F",ScheduleCompile!H195)),ISNUMBER(FIND("3F",ScheduleCompile!H195)),ISNUMBER(FIND("6F",ScheduleCompile!H195)),ISNUMBER(FIND("7F",ScheduleCompile!H195)),ISNUMBER(FIND("9F",ScheduleCompile!H195)),ISNUMBER(FIND("4F",ScheduleCompile!H195))),VALUE(LEFT(ScheduleCompile!H195,FIND("F",ScheduleCompile!H195)-1)),ScheduleCompile!H195)))))))</f>
        <v>70</v>
      </c>
      <c r="N202" s="1">
        <f>IF(AND(ISERROR(IF(ScheduleCompile!I195="Off",0,IF(ScheduleCompile!I195="On",1,IF(ISNUMBER(ScheduleCompile!I195),ScheduleCompile!I195/1,IF(ISTEXT(ScheduleCompile!I195),IF(OR(ISNUMBER(FIND("5F",ScheduleCompile!I195)),ISNUMBER(FIND("0F",ScheduleCompile!I195)),ISNUMBER(FIND("8F",ScheduleCompile!I195)),ISNUMBER(FIND("1F",ScheduleCompile!I195)),ISNUMBER(FIND("2F",ScheduleCompile!I195)),ISNUMBER(FIND("3F",ScheduleCompile!I195)),ISNUMBER(FIND("6F",ScheduleCompile!I195)),ISNUMBER(FIND("7F",ScheduleCompile!I195)),ISNUMBER(FIND("9F",ScheduleCompile!I195)),ISNUMBER(FIND("4F",ScheduleCompile!I195))),VALUE(LEFT(ScheduleCompile!I195,FIND("F",ScheduleCompile!I195)-1)),ScheduleCompile!I195)))))),ISTEXT(ScheduleCompile!#REF!)),"ENDTABLE",IF(ISERROR(IF(ScheduleCompile!I195="Off",0,IF(ScheduleCompile!I195="On",1,IF(ISNUMBER(ScheduleCompile!I195),ScheduleCompile!I195/1,IF(ISTEXT(ScheduleCompile!I195),IF(OR(ISNUMBER(FIND("5F",ScheduleCompile!I195)),ISNUMBER(FIND("0F",ScheduleCompile!I195)),ISNUMBER(FIND("8F",ScheduleCompile!I195)),ISNUMBER(FIND("1F",ScheduleCompile!I195)),ISNUMBER(FIND("2F",ScheduleCompile!I195)),ISNUMBER(FIND("3F",ScheduleCompile!I195)),ISNUMBER(FIND("6F",ScheduleCompile!I195)),ISNUMBER(FIND("7F",ScheduleCompile!I195)),ISNUMBER(FIND("9F",ScheduleCompile!I195)),ISNUMBER(FIND("4F",ScheduleCompile!I195))),VALUE(LEFT(ScheduleCompile!I195,FIND("F",ScheduleCompile!I195)-1)),ScheduleCompile!I195)))))),"",IF(ScheduleCompile!I195="Off",0,IF(ScheduleCompile!I195="On",1,IF(ISNUMBER(ScheduleCompile!I195),ScheduleCompile!I195/1,IF(ISTEXT(ScheduleCompile!I195),IF(OR(ISNUMBER(FIND("5F",ScheduleCompile!I195)),ISNUMBER(FIND("0F",ScheduleCompile!I195)),ISNUMBER(FIND("8F",ScheduleCompile!I195)),ISNUMBER(FIND("1F",ScheduleCompile!I195)),ISNUMBER(FIND("2F",ScheduleCompile!I195)),ISNUMBER(FIND("3F",ScheduleCompile!I195)),ISNUMBER(FIND("6F",ScheduleCompile!I195)),ISNUMBER(FIND("7F",ScheduleCompile!I195)),ISNUMBER(FIND("9F",ScheduleCompile!I195)),ISNUMBER(FIND("4F",ScheduleCompile!I195))),VALUE(LEFT(ScheduleCompile!I195,FIND("F",ScheduleCompile!I195)-1)),ScheduleCompile!I195)))))))</f>
        <v>70</v>
      </c>
      <c r="O202" s="1">
        <f>IF(AND(ISERROR(IF(ScheduleCompile!J195="Off",0,IF(ScheduleCompile!J195="On",1,IF(ISNUMBER(ScheduleCompile!J195),ScheduleCompile!J195/1,IF(ISTEXT(ScheduleCompile!J195),IF(OR(ISNUMBER(FIND("5F",ScheduleCompile!J195)),ISNUMBER(FIND("0F",ScheduleCompile!J195)),ISNUMBER(FIND("8F",ScheduleCompile!J195)),ISNUMBER(FIND("1F",ScheduleCompile!J195)),ISNUMBER(FIND("2F",ScheduleCompile!J195)),ISNUMBER(FIND("3F",ScheduleCompile!J195)),ISNUMBER(FIND("6F",ScheduleCompile!J195)),ISNUMBER(FIND("7F",ScheduleCompile!J195)),ISNUMBER(FIND("9F",ScheduleCompile!J195)),ISNUMBER(FIND("4F",ScheduleCompile!J195))),VALUE(LEFT(ScheduleCompile!J195,FIND("F",ScheduleCompile!J195)-1)),ScheduleCompile!J195)))))),ISTEXT(ScheduleCompile!#REF!)),"ENDTABLE",IF(ISERROR(IF(ScheduleCompile!J195="Off",0,IF(ScheduleCompile!J195="On",1,IF(ISNUMBER(ScheduleCompile!J195),ScheduleCompile!J195/1,IF(ISTEXT(ScheduleCompile!J195),IF(OR(ISNUMBER(FIND("5F",ScheduleCompile!J195)),ISNUMBER(FIND("0F",ScheduleCompile!J195)),ISNUMBER(FIND("8F",ScheduleCompile!J195)),ISNUMBER(FIND("1F",ScheduleCompile!J195)),ISNUMBER(FIND("2F",ScheduleCompile!J195)),ISNUMBER(FIND("3F",ScheduleCompile!J195)),ISNUMBER(FIND("6F",ScheduleCompile!J195)),ISNUMBER(FIND("7F",ScheduleCompile!J195)),ISNUMBER(FIND("9F",ScheduleCompile!J195)),ISNUMBER(FIND("4F",ScheduleCompile!J195))),VALUE(LEFT(ScheduleCompile!J195,FIND("F",ScheduleCompile!J195)-1)),ScheduleCompile!J195)))))),"",IF(ScheduleCompile!J195="Off",0,IF(ScheduleCompile!J195="On",1,IF(ISNUMBER(ScheduleCompile!J195),ScheduleCompile!J195/1,IF(ISTEXT(ScheduleCompile!J195),IF(OR(ISNUMBER(FIND("5F",ScheduleCompile!J195)),ISNUMBER(FIND("0F",ScheduleCompile!J195)),ISNUMBER(FIND("8F",ScheduleCompile!J195)),ISNUMBER(FIND("1F",ScheduleCompile!J195)),ISNUMBER(FIND("2F",ScheduleCompile!J195)),ISNUMBER(FIND("3F",ScheduleCompile!J195)),ISNUMBER(FIND("6F",ScheduleCompile!J195)),ISNUMBER(FIND("7F",ScheduleCompile!J195)),ISNUMBER(FIND("9F",ScheduleCompile!J195)),ISNUMBER(FIND("4F",ScheduleCompile!J195))),VALUE(LEFT(ScheduleCompile!J195,FIND("F",ScheduleCompile!J195)-1)),ScheduleCompile!J195)))))))</f>
        <v>70</v>
      </c>
      <c r="P202" s="1">
        <f>IF(AND(ISERROR(IF(ScheduleCompile!K195="Off",0,IF(ScheduleCompile!K195="On",1,IF(ISNUMBER(ScheduleCompile!K195),ScheduleCompile!K195/1,IF(ISTEXT(ScheduleCompile!K195),IF(OR(ISNUMBER(FIND("5F",ScheduleCompile!K195)),ISNUMBER(FIND("0F",ScheduleCompile!K195)),ISNUMBER(FIND("8F",ScheduleCompile!K195)),ISNUMBER(FIND("1F",ScheduleCompile!K195)),ISNUMBER(FIND("2F",ScheduleCompile!K195)),ISNUMBER(FIND("3F",ScheduleCompile!K195)),ISNUMBER(FIND("6F",ScheduleCompile!K195)),ISNUMBER(FIND("7F",ScheduleCompile!K195)),ISNUMBER(FIND("9F",ScheduleCompile!K195)),ISNUMBER(FIND("4F",ScheduleCompile!K195))),VALUE(LEFT(ScheduleCompile!K195,FIND("F",ScheduleCompile!K195)-1)),ScheduleCompile!K195)))))),ISTEXT(ScheduleCompile!#REF!)),"ENDTABLE",IF(ISERROR(IF(ScheduleCompile!K195="Off",0,IF(ScheduleCompile!K195="On",1,IF(ISNUMBER(ScheduleCompile!K195),ScheduleCompile!K195/1,IF(ISTEXT(ScheduleCompile!K195),IF(OR(ISNUMBER(FIND("5F",ScheduleCompile!K195)),ISNUMBER(FIND("0F",ScheduleCompile!K195)),ISNUMBER(FIND("8F",ScheduleCompile!K195)),ISNUMBER(FIND("1F",ScheduleCompile!K195)),ISNUMBER(FIND("2F",ScheduleCompile!K195)),ISNUMBER(FIND("3F",ScheduleCompile!K195)),ISNUMBER(FIND("6F",ScheduleCompile!K195)),ISNUMBER(FIND("7F",ScheduleCompile!K195)),ISNUMBER(FIND("9F",ScheduleCompile!K195)),ISNUMBER(FIND("4F",ScheduleCompile!K195))),VALUE(LEFT(ScheduleCompile!K195,FIND("F",ScheduleCompile!K195)-1)),ScheduleCompile!K195)))))),"",IF(ScheduleCompile!K195="Off",0,IF(ScheduleCompile!K195="On",1,IF(ISNUMBER(ScheduleCompile!K195),ScheduleCompile!K195/1,IF(ISTEXT(ScheduleCompile!K195),IF(OR(ISNUMBER(FIND("5F",ScheduleCompile!K195)),ISNUMBER(FIND("0F",ScheduleCompile!K195)),ISNUMBER(FIND("8F",ScheduleCompile!K195)),ISNUMBER(FIND("1F",ScheduleCompile!K195)),ISNUMBER(FIND("2F",ScheduleCompile!K195)),ISNUMBER(FIND("3F",ScheduleCompile!K195)),ISNUMBER(FIND("6F",ScheduleCompile!K195)),ISNUMBER(FIND("7F",ScheduleCompile!K195)),ISNUMBER(FIND("9F",ScheduleCompile!K195)),ISNUMBER(FIND("4F",ScheduleCompile!K195))),VALUE(LEFT(ScheduleCompile!K195,FIND("F",ScheduleCompile!K195)-1)),ScheduleCompile!K195)))))))</f>
        <v>70</v>
      </c>
      <c r="Q202" s="1">
        <f>IF(AND(ISERROR(IF(ScheduleCompile!L195="Off",0,IF(ScheduleCompile!L195="On",1,IF(ISNUMBER(ScheduleCompile!L195),ScheduleCompile!L195/1,IF(ISTEXT(ScheduleCompile!L195),IF(OR(ISNUMBER(FIND("5F",ScheduleCompile!L195)),ISNUMBER(FIND("0F",ScheduleCompile!L195)),ISNUMBER(FIND("8F",ScheduleCompile!L195)),ISNUMBER(FIND("1F",ScheduleCompile!L195)),ISNUMBER(FIND("2F",ScheduleCompile!L195)),ISNUMBER(FIND("3F",ScheduleCompile!L195)),ISNUMBER(FIND("6F",ScheduleCompile!L195)),ISNUMBER(FIND("7F",ScheduleCompile!L195)),ISNUMBER(FIND("9F",ScheduleCompile!L195)),ISNUMBER(FIND("4F",ScheduleCompile!L195))),VALUE(LEFT(ScheduleCompile!L195,FIND("F",ScheduleCompile!L195)-1)),ScheduleCompile!L195)))))),ISTEXT(ScheduleCompile!#REF!)),"ENDTABLE",IF(ISERROR(IF(ScheduleCompile!L195="Off",0,IF(ScheduleCompile!L195="On",1,IF(ISNUMBER(ScheduleCompile!L195),ScheduleCompile!L195/1,IF(ISTEXT(ScheduleCompile!L195),IF(OR(ISNUMBER(FIND("5F",ScheduleCompile!L195)),ISNUMBER(FIND("0F",ScheduleCompile!L195)),ISNUMBER(FIND("8F",ScheduleCompile!L195)),ISNUMBER(FIND("1F",ScheduleCompile!L195)),ISNUMBER(FIND("2F",ScheduleCompile!L195)),ISNUMBER(FIND("3F",ScheduleCompile!L195)),ISNUMBER(FIND("6F",ScheduleCompile!L195)),ISNUMBER(FIND("7F",ScheduleCompile!L195)),ISNUMBER(FIND("9F",ScheduleCompile!L195)),ISNUMBER(FIND("4F",ScheduleCompile!L195))),VALUE(LEFT(ScheduleCompile!L195,FIND("F",ScheduleCompile!L195)-1)),ScheduleCompile!L195)))))),"",IF(ScheduleCompile!L195="Off",0,IF(ScheduleCompile!L195="On",1,IF(ISNUMBER(ScheduleCompile!L195),ScheduleCompile!L195/1,IF(ISTEXT(ScheduleCompile!L195),IF(OR(ISNUMBER(FIND("5F",ScheduleCompile!L195)),ISNUMBER(FIND("0F",ScheduleCompile!L195)),ISNUMBER(FIND("8F",ScheduleCompile!L195)),ISNUMBER(FIND("1F",ScheduleCompile!L195)),ISNUMBER(FIND("2F",ScheduleCompile!L195)),ISNUMBER(FIND("3F",ScheduleCompile!L195)),ISNUMBER(FIND("6F",ScheduleCompile!L195)),ISNUMBER(FIND("7F",ScheduleCompile!L195)),ISNUMBER(FIND("9F",ScheduleCompile!L195)),ISNUMBER(FIND("4F",ScheduleCompile!L195))),VALUE(LEFT(ScheduleCompile!L195,FIND("F",ScheduleCompile!L195)-1)),ScheduleCompile!L195)))))))</f>
        <v>70</v>
      </c>
      <c r="R202" s="1">
        <f>IF(AND(ISERROR(IF(ScheduleCompile!M195="Off",0,IF(ScheduleCompile!M195="On",1,IF(ISNUMBER(ScheduleCompile!M195),ScheduleCompile!M195/1,IF(ISTEXT(ScheduleCompile!M195),IF(OR(ISNUMBER(FIND("5F",ScheduleCompile!M195)),ISNUMBER(FIND("0F",ScheduleCompile!M195)),ISNUMBER(FIND("8F",ScheduleCompile!M195)),ISNUMBER(FIND("1F",ScheduleCompile!M195)),ISNUMBER(FIND("2F",ScheduleCompile!M195)),ISNUMBER(FIND("3F",ScheduleCompile!M195)),ISNUMBER(FIND("6F",ScheduleCompile!M195)),ISNUMBER(FIND("7F",ScheduleCompile!M195)),ISNUMBER(FIND("9F",ScheduleCompile!M195)),ISNUMBER(FIND("4F",ScheduleCompile!M195))),VALUE(LEFT(ScheduleCompile!M195,FIND("F",ScheduleCompile!M195)-1)),ScheduleCompile!M195)))))),ISTEXT(ScheduleCompile!#REF!)),"ENDTABLE",IF(ISERROR(IF(ScheduleCompile!M195="Off",0,IF(ScheduleCompile!M195="On",1,IF(ISNUMBER(ScheduleCompile!M195),ScheduleCompile!M195/1,IF(ISTEXT(ScheduleCompile!M195),IF(OR(ISNUMBER(FIND("5F",ScheduleCompile!M195)),ISNUMBER(FIND("0F",ScheduleCompile!M195)),ISNUMBER(FIND("8F",ScheduleCompile!M195)),ISNUMBER(FIND("1F",ScheduleCompile!M195)),ISNUMBER(FIND("2F",ScheduleCompile!M195)),ISNUMBER(FIND("3F",ScheduleCompile!M195)),ISNUMBER(FIND("6F",ScheduleCompile!M195)),ISNUMBER(FIND("7F",ScheduleCompile!M195)),ISNUMBER(FIND("9F",ScheduleCompile!M195)),ISNUMBER(FIND("4F",ScheduleCompile!M195))),VALUE(LEFT(ScheduleCompile!M195,FIND("F",ScheduleCompile!M195)-1)),ScheduleCompile!M195)))))),"",IF(ScheduleCompile!M195="Off",0,IF(ScheduleCompile!M195="On",1,IF(ISNUMBER(ScheduleCompile!M195),ScheduleCompile!M195/1,IF(ISTEXT(ScheduleCompile!M195),IF(OR(ISNUMBER(FIND("5F",ScheduleCompile!M195)),ISNUMBER(FIND("0F",ScheduleCompile!M195)),ISNUMBER(FIND("8F",ScheduleCompile!M195)),ISNUMBER(FIND("1F",ScheduleCompile!M195)),ISNUMBER(FIND("2F",ScheduleCompile!M195)),ISNUMBER(FIND("3F",ScheduleCompile!M195)),ISNUMBER(FIND("6F",ScheduleCompile!M195)),ISNUMBER(FIND("7F",ScheduleCompile!M195)),ISNUMBER(FIND("9F",ScheduleCompile!M195)),ISNUMBER(FIND("4F",ScheduleCompile!M195))),VALUE(LEFT(ScheduleCompile!M195,FIND("F",ScheduleCompile!M195)-1)),ScheduleCompile!M195)))))))</f>
        <v>70</v>
      </c>
      <c r="S202" s="1">
        <f>IF(AND(ISERROR(IF(ScheduleCompile!N195="Off",0,IF(ScheduleCompile!N195="On",1,IF(ISNUMBER(ScheduleCompile!N195),ScheduleCompile!N195/1,IF(ISTEXT(ScheduleCompile!N195),IF(OR(ISNUMBER(FIND("5F",ScheduleCompile!N195)),ISNUMBER(FIND("0F",ScheduleCompile!N195)),ISNUMBER(FIND("8F",ScheduleCompile!N195)),ISNUMBER(FIND("1F",ScheduleCompile!N195)),ISNUMBER(FIND("2F",ScheduleCompile!N195)),ISNUMBER(FIND("3F",ScheduleCompile!N195)),ISNUMBER(FIND("6F",ScheduleCompile!N195)),ISNUMBER(FIND("7F",ScheduleCompile!N195)),ISNUMBER(FIND("9F",ScheduleCompile!N195)),ISNUMBER(FIND("4F",ScheduleCompile!N195))),VALUE(LEFT(ScheduleCompile!N195,FIND("F",ScheduleCompile!N195)-1)),ScheduleCompile!N195)))))),ISTEXT(ScheduleCompile!#REF!)),"ENDTABLE",IF(ISERROR(IF(ScheduleCompile!N195="Off",0,IF(ScheduleCompile!N195="On",1,IF(ISNUMBER(ScheduleCompile!N195),ScheduleCompile!N195/1,IF(ISTEXT(ScheduleCompile!N195),IF(OR(ISNUMBER(FIND("5F",ScheduleCompile!N195)),ISNUMBER(FIND("0F",ScheduleCompile!N195)),ISNUMBER(FIND("8F",ScheduleCompile!N195)),ISNUMBER(FIND("1F",ScheduleCompile!N195)),ISNUMBER(FIND("2F",ScheduleCompile!N195)),ISNUMBER(FIND("3F",ScheduleCompile!N195)),ISNUMBER(FIND("6F",ScheduleCompile!N195)),ISNUMBER(FIND("7F",ScheduleCompile!N195)),ISNUMBER(FIND("9F",ScheduleCompile!N195)),ISNUMBER(FIND("4F",ScheduleCompile!N195))),VALUE(LEFT(ScheduleCompile!N195,FIND("F",ScheduleCompile!N195)-1)),ScheduleCompile!N195)))))),"",IF(ScheduleCompile!N195="Off",0,IF(ScheduleCompile!N195="On",1,IF(ISNUMBER(ScheduleCompile!N195),ScheduleCompile!N195/1,IF(ISTEXT(ScheduleCompile!N195),IF(OR(ISNUMBER(FIND("5F",ScheduleCompile!N195)),ISNUMBER(FIND("0F",ScheduleCompile!N195)),ISNUMBER(FIND("8F",ScheduleCompile!N195)),ISNUMBER(FIND("1F",ScheduleCompile!N195)),ISNUMBER(FIND("2F",ScheduleCompile!N195)),ISNUMBER(FIND("3F",ScheduleCompile!N195)),ISNUMBER(FIND("6F",ScheduleCompile!N195)),ISNUMBER(FIND("7F",ScheduleCompile!N195)),ISNUMBER(FIND("9F",ScheduleCompile!N195)),ISNUMBER(FIND("4F",ScheduleCompile!N195))),VALUE(LEFT(ScheduleCompile!N195,FIND("F",ScheduleCompile!N195)-1)),ScheduleCompile!N195)))))))</f>
        <v>70</v>
      </c>
      <c r="T202" s="1">
        <f>IF(AND(ISERROR(IF(ScheduleCompile!O195="Off",0,IF(ScheduleCompile!O195="On",1,IF(ISNUMBER(ScheduleCompile!O195),ScheduleCompile!O195/1,IF(ISTEXT(ScheduleCompile!O195),IF(OR(ISNUMBER(FIND("5F",ScheduleCompile!O195)),ISNUMBER(FIND("0F",ScheduleCompile!O195)),ISNUMBER(FIND("8F",ScheduleCompile!O195)),ISNUMBER(FIND("1F",ScheduleCompile!O195)),ISNUMBER(FIND("2F",ScheduleCompile!O195)),ISNUMBER(FIND("3F",ScheduleCompile!O195)),ISNUMBER(FIND("6F",ScheduleCompile!O195)),ISNUMBER(FIND("7F",ScheduleCompile!O195)),ISNUMBER(FIND("9F",ScheduleCompile!O195)),ISNUMBER(FIND("4F",ScheduleCompile!O195))),VALUE(LEFT(ScheduleCompile!O195,FIND("F",ScheduleCompile!O195)-1)),ScheduleCompile!O195)))))),ISTEXT(ScheduleCompile!#REF!)),"ENDTABLE",IF(ISERROR(IF(ScheduleCompile!O195="Off",0,IF(ScheduleCompile!O195="On",1,IF(ISNUMBER(ScheduleCompile!O195),ScheduleCompile!O195/1,IF(ISTEXT(ScheduleCompile!O195),IF(OR(ISNUMBER(FIND("5F",ScheduleCompile!O195)),ISNUMBER(FIND("0F",ScheduleCompile!O195)),ISNUMBER(FIND("8F",ScheduleCompile!O195)),ISNUMBER(FIND("1F",ScheduleCompile!O195)),ISNUMBER(FIND("2F",ScheduleCompile!O195)),ISNUMBER(FIND("3F",ScheduleCompile!O195)),ISNUMBER(FIND("6F",ScheduleCompile!O195)),ISNUMBER(FIND("7F",ScheduleCompile!O195)),ISNUMBER(FIND("9F",ScheduleCompile!O195)),ISNUMBER(FIND("4F",ScheduleCompile!O195))),VALUE(LEFT(ScheduleCompile!O195,FIND("F",ScheduleCompile!O195)-1)),ScheduleCompile!O195)))))),"",IF(ScheduleCompile!O195="Off",0,IF(ScheduleCompile!O195="On",1,IF(ISNUMBER(ScheduleCompile!O195),ScheduleCompile!O195/1,IF(ISTEXT(ScheduleCompile!O195),IF(OR(ISNUMBER(FIND("5F",ScheduleCompile!O195)),ISNUMBER(FIND("0F",ScheduleCompile!O195)),ISNUMBER(FIND("8F",ScheduleCompile!O195)),ISNUMBER(FIND("1F",ScheduleCompile!O195)),ISNUMBER(FIND("2F",ScheduleCompile!O195)),ISNUMBER(FIND("3F",ScheduleCompile!O195)),ISNUMBER(FIND("6F",ScheduleCompile!O195)),ISNUMBER(FIND("7F",ScheduleCompile!O195)),ISNUMBER(FIND("9F",ScheduleCompile!O195)),ISNUMBER(FIND("4F",ScheduleCompile!O195))),VALUE(LEFT(ScheduleCompile!O195,FIND("F",ScheduleCompile!O195)-1)),ScheduleCompile!O195)))))))</f>
        <v>70</v>
      </c>
      <c r="U202" s="1">
        <f>IF(AND(ISERROR(IF(ScheduleCompile!P195="Off",0,IF(ScheduleCompile!P195="On",1,IF(ISNUMBER(ScheduleCompile!P195),ScheduleCompile!P195/1,IF(ISTEXT(ScheduleCompile!P195),IF(OR(ISNUMBER(FIND("5F",ScheduleCompile!P195)),ISNUMBER(FIND("0F",ScheduleCompile!P195)),ISNUMBER(FIND("8F",ScheduleCompile!P195)),ISNUMBER(FIND("1F",ScheduleCompile!P195)),ISNUMBER(FIND("2F",ScheduleCompile!P195)),ISNUMBER(FIND("3F",ScheduleCompile!P195)),ISNUMBER(FIND("6F",ScheduleCompile!P195)),ISNUMBER(FIND("7F",ScheduleCompile!P195)),ISNUMBER(FIND("9F",ScheduleCompile!P195)),ISNUMBER(FIND("4F",ScheduleCompile!P195))),VALUE(LEFT(ScheduleCompile!P195,FIND("F",ScheduleCompile!P195)-1)),ScheduleCompile!P195)))))),ISTEXT(ScheduleCompile!#REF!)),"ENDTABLE",IF(ISERROR(IF(ScheduleCompile!P195="Off",0,IF(ScheduleCompile!P195="On",1,IF(ISNUMBER(ScheduleCompile!P195),ScheduleCompile!P195/1,IF(ISTEXT(ScheduleCompile!P195),IF(OR(ISNUMBER(FIND("5F",ScheduleCompile!P195)),ISNUMBER(FIND("0F",ScheduleCompile!P195)),ISNUMBER(FIND("8F",ScheduleCompile!P195)),ISNUMBER(FIND("1F",ScheduleCompile!P195)),ISNUMBER(FIND("2F",ScheduleCompile!P195)),ISNUMBER(FIND("3F",ScheduleCompile!P195)),ISNUMBER(FIND("6F",ScheduleCompile!P195)),ISNUMBER(FIND("7F",ScheduleCompile!P195)),ISNUMBER(FIND("9F",ScheduleCompile!P195)),ISNUMBER(FIND("4F",ScheduleCompile!P195))),VALUE(LEFT(ScheduleCompile!P195,FIND("F",ScheduleCompile!P195)-1)),ScheduleCompile!P195)))))),"",IF(ScheduleCompile!P195="Off",0,IF(ScheduleCompile!P195="On",1,IF(ISNUMBER(ScheduleCompile!P195),ScheduleCompile!P195/1,IF(ISTEXT(ScheduleCompile!P195),IF(OR(ISNUMBER(FIND("5F",ScheduleCompile!P195)),ISNUMBER(FIND("0F",ScheduleCompile!P195)),ISNUMBER(FIND("8F",ScheduleCompile!P195)),ISNUMBER(FIND("1F",ScheduleCompile!P195)),ISNUMBER(FIND("2F",ScheduleCompile!P195)),ISNUMBER(FIND("3F",ScheduleCompile!P195)),ISNUMBER(FIND("6F",ScheduleCompile!P195)),ISNUMBER(FIND("7F",ScheduleCompile!P195)),ISNUMBER(FIND("9F",ScheduleCompile!P195)),ISNUMBER(FIND("4F",ScheduleCompile!P195))),VALUE(LEFT(ScheduleCompile!P195,FIND("F",ScheduleCompile!P195)-1)),ScheduleCompile!P195)))))))</f>
        <v>70</v>
      </c>
      <c r="V202" s="1">
        <f>IF(AND(ISERROR(IF(ScheduleCompile!Q195="Off",0,IF(ScheduleCompile!Q195="On",1,IF(ISNUMBER(ScheduleCompile!Q195),ScheduleCompile!Q195/1,IF(ISTEXT(ScheduleCompile!Q195),IF(OR(ISNUMBER(FIND("5F",ScheduleCompile!Q195)),ISNUMBER(FIND("0F",ScheduleCompile!Q195)),ISNUMBER(FIND("8F",ScheduleCompile!Q195)),ISNUMBER(FIND("1F",ScheduleCompile!Q195)),ISNUMBER(FIND("2F",ScheduleCompile!Q195)),ISNUMBER(FIND("3F",ScheduleCompile!Q195)),ISNUMBER(FIND("6F",ScheduleCompile!Q195)),ISNUMBER(FIND("7F",ScheduleCompile!Q195)),ISNUMBER(FIND("9F",ScheduleCompile!Q195)),ISNUMBER(FIND("4F",ScheduleCompile!Q195))),VALUE(LEFT(ScheduleCompile!Q195,FIND("F",ScheduleCompile!Q195)-1)),ScheduleCompile!Q195)))))),ISTEXT(ScheduleCompile!#REF!)),"ENDTABLE",IF(ISERROR(IF(ScheduleCompile!Q195="Off",0,IF(ScheduleCompile!Q195="On",1,IF(ISNUMBER(ScheduleCompile!Q195),ScheduleCompile!Q195/1,IF(ISTEXT(ScheduleCompile!Q195),IF(OR(ISNUMBER(FIND("5F",ScheduleCompile!Q195)),ISNUMBER(FIND("0F",ScheduleCompile!Q195)),ISNUMBER(FIND("8F",ScheduleCompile!Q195)),ISNUMBER(FIND("1F",ScheduleCompile!Q195)),ISNUMBER(FIND("2F",ScheduleCompile!Q195)),ISNUMBER(FIND("3F",ScheduleCompile!Q195)),ISNUMBER(FIND("6F",ScheduleCompile!Q195)),ISNUMBER(FIND("7F",ScheduleCompile!Q195)),ISNUMBER(FIND("9F",ScheduleCompile!Q195)),ISNUMBER(FIND("4F",ScheduleCompile!Q195))),VALUE(LEFT(ScheduleCompile!Q195,FIND("F",ScheduleCompile!Q195)-1)),ScheduleCompile!Q195)))))),"",IF(ScheduleCompile!Q195="Off",0,IF(ScheduleCompile!Q195="On",1,IF(ISNUMBER(ScheduleCompile!Q195),ScheduleCompile!Q195/1,IF(ISTEXT(ScheduleCompile!Q195),IF(OR(ISNUMBER(FIND("5F",ScheduleCompile!Q195)),ISNUMBER(FIND("0F",ScheduleCompile!Q195)),ISNUMBER(FIND("8F",ScheduleCompile!Q195)),ISNUMBER(FIND("1F",ScheduleCompile!Q195)),ISNUMBER(FIND("2F",ScheduleCompile!Q195)),ISNUMBER(FIND("3F",ScheduleCompile!Q195)),ISNUMBER(FIND("6F",ScheduleCompile!Q195)),ISNUMBER(FIND("7F",ScheduleCompile!Q195)),ISNUMBER(FIND("9F",ScheduleCompile!Q195)),ISNUMBER(FIND("4F",ScheduleCompile!Q195))),VALUE(LEFT(ScheduleCompile!Q195,FIND("F",ScheduleCompile!Q195)-1)),ScheduleCompile!Q195)))))))</f>
        <v>70</v>
      </c>
      <c r="W202" s="1">
        <f>IF(AND(ISERROR(IF(ScheduleCompile!R195="Off",0,IF(ScheduleCompile!R195="On",1,IF(ISNUMBER(ScheduleCompile!R195),ScheduleCompile!R195/1,IF(ISTEXT(ScheduleCompile!R195),IF(OR(ISNUMBER(FIND("5F",ScheduleCompile!R195)),ISNUMBER(FIND("0F",ScheduleCompile!R195)),ISNUMBER(FIND("8F",ScheduleCompile!R195)),ISNUMBER(FIND("1F",ScheduleCompile!R195)),ISNUMBER(FIND("2F",ScheduleCompile!R195)),ISNUMBER(FIND("3F",ScheduleCompile!R195)),ISNUMBER(FIND("6F",ScheduleCompile!R195)),ISNUMBER(FIND("7F",ScheduleCompile!R195)),ISNUMBER(FIND("9F",ScheduleCompile!R195)),ISNUMBER(FIND("4F",ScheduleCompile!R195))),VALUE(LEFT(ScheduleCompile!R195,FIND("F",ScheduleCompile!R195)-1)),ScheduleCompile!R195)))))),ISTEXT(ScheduleCompile!#REF!)),"ENDTABLE",IF(ISERROR(IF(ScheduleCompile!R195="Off",0,IF(ScheduleCompile!R195="On",1,IF(ISNUMBER(ScheduleCompile!R195),ScheduleCompile!R195/1,IF(ISTEXT(ScheduleCompile!R195),IF(OR(ISNUMBER(FIND("5F",ScheduleCompile!R195)),ISNUMBER(FIND("0F",ScheduleCompile!R195)),ISNUMBER(FIND("8F",ScheduleCompile!R195)),ISNUMBER(FIND("1F",ScheduleCompile!R195)),ISNUMBER(FIND("2F",ScheduleCompile!R195)),ISNUMBER(FIND("3F",ScheduleCompile!R195)),ISNUMBER(FIND("6F",ScheduleCompile!R195)),ISNUMBER(FIND("7F",ScheduleCompile!R195)),ISNUMBER(FIND("9F",ScheduleCompile!R195)),ISNUMBER(FIND("4F",ScheduleCompile!R195))),VALUE(LEFT(ScheduleCompile!R195,FIND("F",ScheduleCompile!R195)-1)),ScheduleCompile!R195)))))),"",IF(ScheduleCompile!R195="Off",0,IF(ScheduleCompile!R195="On",1,IF(ISNUMBER(ScheduleCompile!R195),ScheduleCompile!R195/1,IF(ISTEXT(ScheduleCompile!R195),IF(OR(ISNUMBER(FIND("5F",ScheduleCompile!R195)),ISNUMBER(FIND("0F",ScheduleCompile!R195)),ISNUMBER(FIND("8F",ScheduleCompile!R195)),ISNUMBER(FIND("1F",ScheduleCompile!R195)),ISNUMBER(FIND("2F",ScheduleCompile!R195)),ISNUMBER(FIND("3F",ScheduleCompile!R195)),ISNUMBER(FIND("6F",ScheduleCompile!R195)),ISNUMBER(FIND("7F",ScheduleCompile!R195)),ISNUMBER(FIND("9F",ScheduleCompile!R195)),ISNUMBER(FIND("4F",ScheduleCompile!R195))),VALUE(LEFT(ScheduleCompile!R195,FIND("F",ScheduleCompile!R195)-1)),ScheduleCompile!R195)))))))</f>
        <v>70</v>
      </c>
      <c r="X202" s="1">
        <f>IF(AND(ISERROR(IF(ScheduleCompile!S195="Off",0,IF(ScheduleCompile!S195="On",1,IF(ISNUMBER(ScheduleCompile!S195),ScheduleCompile!S195/1,IF(ISTEXT(ScheduleCompile!S195),IF(OR(ISNUMBER(FIND("5F",ScheduleCompile!S195)),ISNUMBER(FIND("0F",ScheduleCompile!S195)),ISNUMBER(FIND("8F",ScheduleCompile!S195)),ISNUMBER(FIND("1F",ScheduleCompile!S195)),ISNUMBER(FIND("2F",ScheduleCompile!S195)),ISNUMBER(FIND("3F",ScheduleCompile!S195)),ISNUMBER(FIND("6F",ScheduleCompile!S195)),ISNUMBER(FIND("7F",ScheduleCompile!S195)),ISNUMBER(FIND("9F",ScheduleCompile!S195)),ISNUMBER(FIND("4F",ScheduleCompile!S195))),VALUE(LEFT(ScheduleCompile!S195,FIND("F",ScheduleCompile!S195)-1)),ScheduleCompile!S195)))))),ISTEXT(ScheduleCompile!#REF!)),"ENDTABLE",IF(ISERROR(IF(ScheduleCompile!S195="Off",0,IF(ScheduleCompile!S195="On",1,IF(ISNUMBER(ScheduleCompile!S195),ScheduleCompile!S195/1,IF(ISTEXT(ScheduleCompile!S195),IF(OR(ISNUMBER(FIND("5F",ScheduleCompile!S195)),ISNUMBER(FIND("0F",ScheduleCompile!S195)),ISNUMBER(FIND("8F",ScheduleCompile!S195)),ISNUMBER(FIND("1F",ScheduleCompile!S195)),ISNUMBER(FIND("2F",ScheduleCompile!S195)),ISNUMBER(FIND("3F",ScheduleCompile!S195)),ISNUMBER(FIND("6F",ScheduleCompile!S195)),ISNUMBER(FIND("7F",ScheduleCompile!S195)),ISNUMBER(FIND("9F",ScheduleCompile!S195)),ISNUMBER(FIND("4F",ScheduleCompile!S195))),VALUE(LEFT(ScheduleCompile!S195,FIND("F",ScheduleCompile!S195)-1)),ScheduleCompile!S195)))))),"",IF(ScheduleCompile!S195="Off",0,IF(ScheduleCompile!S195="On",1,IF(ISNUMBER(ScheduleCompile!S195),ScheduleCompile!S195/1,IF(ISTEXT(ScheduleCompile!S195),IF(OR(ISNUMBER(FIND("5F",ScheduleCompile!S195)),ISNUMBER(FIND("0F",ScheduleCompile!S195)),ISNUMBER(FIND("8F",ScheduleCompile!S195)),ISNUMBER(FIND("1F",ScheduleCompile!S195)),ISNUMBER(FIND("2F",ScheduleCompile!S195)),ISNUMBER(FIND("3F",ScheduleCompile!S195)),ISNUMBER(FIND("6F",ScheduleCompile!S195)),ISNUMBER(FIND("7F",ScheduleCompile!S195)),ISNUMBER(FIND("9F",ScheduleCompile!S195)),ISNUMBER(FIND("4F",ScheduleCompile!S195))),VALUE(LEFT(ScheduleCompile!S195,FIND("F",ScheduleCompile!S195)-1)),ScheduleCompile!S195)))))))</f>
        <v>70</v>
      </c>
      <c r="Y202" s="1">
        <f>IF(AND(ISERROR(IF(ScheduleCompile!T195="Off",0,IF(ScheduleCompile!T195="On",1,IF(ISNUMBER(ScheduleCompile!T195),ScheduleCompile!T195/1,IF(ISTEXT(ScheduleCompile!T195),IF(OR(ISNUMBER(FIND("5F",ScheduleCompile!T195)),ISNUMBER(FIND("0F",ScheduleCompile!T195)),ISNUMBER(FIND("8F",ScheduleCompile!T195)),ISNUMBER(FIND("1F",ScheduleCompile!T195)),ISNUMBER(FIND("2F",ScheduleCompile!T195)),ISNUMBER(FIND("3F",ScheduleCompile!T195)),ISNUMBER(FIND("6F",ScheduleCompile!T195)),ISNUMBER(FIND("7F",ScheduleCompile!T195)),ISNUMBER(FIND("9F",ScheduleCompile!T195)),ISNUMBER(FIND("4F",ScheduleCompile!T195))),VALUE(LEFT(ScheduleCompile!T195,FIND("F",ScheduleCompile!T195)-1)),ScheduleCompile!T195)))))),ISTEXT(ScheduleCompile!#REF!)),"ENDTABLE",IF(ISERROR(IF(ScheduleCompile!T195="Off",0,IF(ScheduleCompile!T195="On",1,IF(ISNUMBER(ScheduleCompile!T195),ScheduleCompile!T195/1,IF(ISTEXT(ScheduleCompile!T195),IF(OR(ISNUMBER(FIND("5F",ScheduleCompile!T195)),ISNUMBER(FIND("0F",ScheduleCompile!T195)),ISNUMBER(FIND("8F",ScheduleCompile!T195)),ISNUMBER(FIND("1F",ScheduleCompile!T195)),ISNUMBER(FIND("2F",ScheduleCompile!T195)),ISNUMBER(FIND("3F",ScheduleCompile!T195)),ISNUMBER(FIND("6F",ScheduleCompile!T195)),ISNUMBER(FIND("7F",ScheduleCompile!T195)),ISNUMBER(FIND("9F",ScheduleCompile!T195)),ISNUMBER(FIND("4F",ScheduleCompile!T195))),VALUE(LEFT(ScheduleCompile!T195,FIND("F",ScheduleCompile!T195)-1)),ScheduleCompile!T195)))))),"",IF(ScheduleCompile!T195="Off",0,IF(ScheduleCompile!T195="On",1,IF(ISNUMBER(ScheduleCompile!T195),ScheduleCompile!T195/1,IF(ISTEXT(ScheduleCompile!T195),IF(OR(ISNUMBER(FIND("5F",ScheduleCompile!T195)),ISNUMBER(FIND("0F",ScheduleCompile!T195)),ISNUMBER(FIND("8F",ScheduleCompile!T195)),ISNUMBER(FIND("1F",ScheduleCompile!T195)),ISNUMBER(FIND("2F",ScheduleCompile!T195)),ISNUMBER(FIND("3F",ScheduleCompile!T195)),ISNUMBER(FIND("6F",ScheduleCompile!T195)),ISNUMBER(FIND("7F",ScheduleCompile!T195)),ISNUMBER(FIND("9F",ScheduleCompile!T195)),ISNUMBER(FIND("4F",ScheduleCompile!T195))),VALUE(LEFT(ScheduleCompile!T195,FIND("F",ScheduleCompile!T195)-1)),ScheduleCompile!T195)))))))</f>
        <v>70</v>
      </c>
      <c r="Z202" s="1">
        <f>IF(AND(ISERROR(IF(ScheduleCompile!U195="Off",0,IF(ScheduleCompile!U195="On",1,IF(ISNUMBER(ScheduleCompile!U195),ScheduleCompile!U195/1,IF(ISTEXT(ScheduleCompile!U195),IF(OR(ISNUMBER(FIND("5F",ScheduleCompile!U195)),ISNUMBER(FIND("0F",ScheduleCompile!U195)),ISNUMBER(FIND("8F",ScheduleCompile!U195)),ISNUMBER(FIND("1F",ScheduleCompile!U195)),ISNUMBER(FIND("2F",ScheduleCompile!U195)),ISNUMBER(FIND("3F",ScheduleCompile!U195)),ISNUMBER(FIND("6F",ScheduleCompile!U195)),ISNUMBER(FIND("7F",ScheduleCompile!U195)),ISNUMBER(FIND("9F",ScheduleCompile!U195)),ISNUMBER(FIND("4F",ScheduleCompile!U195))),VALUE(LEFT(ScheduleCompile!U195,FIND("F",ScheduleCompile!U195)-1)),ScheduleCompile!U195)))))),ISTEXT(ScheduleCompile!#REF!)),"ENDTABLE",IF(ISERROR(IF(ScheduleCompile!U195="Off",0,IF(ScheduleCompile!U195="On",1,IF(ISNUMBER(ScheduleCompile!U195),ScheduleCompile!U195/1,IF(ISTEXT(ScheduleCompile!U195),IF(OR(ISNUMBER(FIND("5F",ScheduleCompile!U195)),ISNUMBER(FIND("0F",ScheduleCompile!U195)),ISNUMBER(FIND("8F",ScheduleCompile!U195)),ISNUMBER(FIND("1F",ScheduleCompile!U195)),ISNUMBER(FIND("2F",ScheduleCompile!U195)),ISNUMBER(FIND("3F",ScheduleCompile!U195)),ISNUMBER(FIND("6F",ScheduleCompile!U195)),ISNUMBER(FIND("7F",ScheduleCompile!U195)),ISNUMBER(FIND("9F",ScheduleCompile!U195)),ISNUMBER(FIND("4F",ScheduleCompile!U195))),VALUE(LEFT(ScheduleCompile!U195,FIND("F",ScheduleCompile!U195)-1)),ScheduleCompile!U195)))))),"",IF(ScheduleCompile!U195="Off",0,IF(ScheduleCompile!U195="On",1,IF(ISNUMBER(ScheduleCompile!U195),ScheduleCompile!U195/1,IF(ISTEXT(ScheduleCompile!U195),IF(OR(ISNUMBER(FIND("5F",ScheduleCompile!U195)),ISNUMBER(FIND("0F",ScheduleCompile!U195)),ISNUMBER(FIND("8F",ScheduleCompile!U195)),ISNUMBER(FIND("1F",ScheduleCompile!U195)),ISNUMBER(FIND("2F",ScheduleCompile!U195)),ISNUMBER(FIND("3F",ScheduleCompile!U195)),ISNUMBER(FIND("6F",ScheduleCompile!U195)),ISNUMBER(FIND("7F",ScheduleCompile!U195)),ISNUMBER(FIND("9F",ScheduleCompile!U195)),ISNUMBER(FIND("4F",ScheduleCompile!U195))),VALUE(LEFT(ScheduleCompile!U195,FIND("F",ScheduleCompile!U195)-1)),ScheduleCompile!U195)))))))</f>
        <v>60</v>
      </c>
      <c r="AA202" s="1">
        <f>IF(AND(ISERROR(IF(ScheduleCompile!V195="Off",0,IF(ScheduleCompile!V195="On",1,IF(ISNUMBER(ScheduleCompile!V195),ScheduleCompile!V195/1,IF(ISTEXT(ScheduleCompile!V195),IF(OR(ISNUMBER(FIND("5F",ScheduleCompile!V195)),ISNUMBER(FIND("0F",ScheduleCompile!V195)),ISNUMBER(FIND("8F",ScheduleCompile!V195)),ISNUMBER(FIND("1F",ScheduleCompile!V195)),ISNUMBER(FIND("2F",ScheduleCompile!V195)),ISNUMBER(FIND("3F",ScheduleCompile!V195)),ISNUMBER(FIND("6F",ScheduleCompile!V195)),ISNUMBER(FIND("7F",ScheduleCompile!V195)),ISNUMBER(FIND("9F",ScheduleCompile!V195)),ISNUMBER(FIND("4F",ScheduleCompile!V195))),VALUE(LEFT(ScheduleCompile!V195,FIND("F",ScheduleCompile!V195)-1)),ScheduleCompile!V195)))))),ISTEXT(ScheduleCompile!#REF!)),"ENDTABLE",IF(ISERROR(IF(ScheduleCompile!V195="Off",0,IF(ScheduleCompile!V195="On",1,IF(ISNUMBER(ScheduleCompile!V195),ScheduleCompile!V195/1,IF(ISTEXT(ScheduleCompile!V195),IF(OR(ISNUMBER(FIND("5F",ScheduleCompile!V195)),ISNUMBER(FIND("0F",ScheduleCompile!V195)),ISNUMBER(FIND("8F",ScheduleCompile!V195)),ISNUMBER(FIND("1F",ScheduleCompile!V195)),ISNUMBER(FIND("2F",ScheduleCompile!V195)),ISNUMBER(FIND("3F",ScheduleCompile!V195)),ISNUMBER(FIND("6F",ScheduleCompile!V195)),ISNUMBER(FIND("7F",ScheduleCompile!V195)),ISNUMBER(FIND("9F",ScheduleCompile!V195)),ISNUMBER(FIND("4F",ScheduleCompile!V195))),VALUE(LEFT(ScheduleCompile!V195,FIND("F",ScheduleCompile!V195)-1)),ScheduleCompile!V195)))))),"",IF(ScheduleCompile!V195="Off",0,IF(ScheduleCompile!V195="On",1,IF(ISNUMBER(ScheduleCompile!V195),ScheduleCompile!V195/1,IF(ISTEXT(ScheduleCompile!V195),IF(OR(ISNUMBER(FIND("5F",ScheduleCompile!V195)),ISNUMBER(FIND("0F",ScheduleCompile!V195)),ISNUMBER(FIND("8F",ScheduleCompile!V195)),ISNUMBER(FIND("1F",ScheduleCompile!V195)),ISNUMBER(FIND("2F",ScheduleCompile!V195)),ISNUMBER(FIND("3F",ScheduleCompile!V195)),ISNUMBER(FIND("6F",ScheduleCompile!V195)),ISNUMBER(FIND("7F",ScheduleCompile!V195)),ISNUMBER(FIND("9F",ScheduleCompile!V195)),ISNUMBER(FIND("4F",ScheduleCompile!V195))),VALUE(LEFT(ScheduleCompile!V195,FIND("F",ScheduleCompile!V195)-1)),ScheduleCompile!V195)))))))</f>
        <v>60</v>
      </c>
      <c r="AB202" s="1">
        <f>IF(AND(ISERROR(IF(ScheduleCompile!W195="Off",0,IF(ScheduleCompile!W195="On",1,IF(ISNUMBER(ScheduleCompile!W195),ScheduleCompile!W195/1,IF(ISTEXT(ScheduleCompile!W195),IF(OR(ISNUMBER(FIND("5F",ScheduleCompile!W195)),ISNUMBER(FIND("0F",ScheduleCompile!W195)),ISNUMBER(FIND("8F",ScheduleCompile!W195)),ISNUMBER(FIND("1F",ScheduleCompile!W195)),ISNUMBER(FIND("2F",ScheduleCompile!W195)),ISNUMBER(FIND("3F",ScheduleCompile!W195)),ISNUMBER(FIND("6F",ScheduleCompile!W195)),ISNUMBER(FIND("7F",ScheduleCompile!W195)),ISNUMBER(FIND("9F",ScheduleCompile!W195)),ISNUMBER(FIND("4F",ScheduleCompile!W195))),VALUE(LEFT(ScheduleCompile!W195,FIND("F",ScheduleCompile!W195)-1)),ScheduleCompile!W195)))))),ISTEXT(ScheduleCompile!#REF!)),"ENDTABLE",IF(ISERROR(IF(ScheduleCompile!W195="Off",0,IF(ScheduleCompile!W195="On",1,IF(ISNUMBER(ScheduleCompile!W195),ScheduleCompile!W195/1,IF(ISTEXT(ScheduleCompile!W195),IF(OR(ISNUMBER(FIND("5F",ScheduleCompile!W195)),ISNUMBER(FIND("0F",ScheduleCompile!W195)),ISNUMBER(FIND("8F",ScheduleCompile!W195)),ISNUMBER(FIND("1F",ScheduleCompile!W195)),ISNUMBER(FIND("2F",ScheduleCompile!W195)),ISNUMBER(FIND("3F",ScheduleCompile!W195)),ISNUMBER(FIND("6F",ScheduleCompile!W195)),ISNUMBER(FIND("7F",ScheduleCompile!W195)),ISNUMBER(FIND("9F",ScheduleCompile!W195)),ISNUMBER(FIND("4F",ScheduleCompile!W195))),VALUE(LEFT(ScheduleCompile!W195,FIND("F",ScheduleCompile!W195)-1)),ScheduleCompile!W195)))))),"",IF(ScheduleCompile!W195="Off",0,IF(ScheduleCompile!W195="On",1,IF(ISNUMBER(ScheduleCompile!W195),ScheduleCompile!W195/1,IF(ISTEXT(ScheduleCompile!W195),IF(OR(ISNUMBER(FIND("5F",ScheduleCompile!W195)),ISNUMBER(FIND("0F",ScheduleCompile!W195)),ISNUMBER(FIND("8F",ScheduleCompile!W195)),ISNUMBER(FIND("1F",ScheduleCompile!W195)),ISNUMBER(FIND("2F",ScheduleCompile!W195)),ISNUMBER(FIND("3F",ScheduleCompile!W195)),ISNUMBER(FIND("6F",ScheduleCompile!W195)),ISNUMBER(FIND("7F",ScheduleCompile!W195)),ISNUMBER(FIND("9F",ScheduleCompile!W195)),ISNUMBER(FIND("4F",ScheduleCompile!W195))),VALUE(LEFT(ScheduleCompile!W195,FIND("F",ScheduleCompile!W195)-1)),ScheduleCompile!W195)))))))</f>
        <v>60</v>
      </c>
      <c r="AC202" s="1">
        <f>IF(AND(ISERROR(IF(ScheduleCompile!X195="Off",0,IF(ScheduleCompile!X195="On",1,IF(ISNUMBER(ScheduleCompile!X195),ScheduleCompile!X195/1,IF(ISTEXT(ScheduleCompile!X195),IF(OR(ISNUMBER(FIND("5F",ScheduleCompile!X195)),ISNUMBER(FIND("0F",ScheduleCompile!X195)),ISNUMBER(FIND("8F",ScheduleCompile!X195)),ISNUMBER(FIND("1F",ScheduleCompile!X195)),ISNUMBER(FIND("2F",ScheduleCompile!X195)),ISNUMBER(FIND("3F",ScheduleCompile!X195)),ISNUMBER(FIND("6F",ScheduleCompile!X195)),ISNUMBER(FIND("7F",ScheduleCompile!X195)),ISNUMBER(FIND("9F",ScheduleCompile!X195)),ISNUMBER(FIND("4F",ScheduleCompile!X195))),VALUE(LEFT(ScheduleCompile!X195,FIND("F",ScheduleCompile!X195)-1)),ScheduleCompile!X195)))))),ISTEXT(ScheduleCompile!#REF!)),"ENDTABLE",IF(ISERROR(IF(ScheduleCompile!X195="Off",0,IF(ScheduleCompile!X195="On",1,IF(ISNUMBER(ScheduleCompile!X195),ScheduleCompile!X195/1,IF(ISTEXT(ScheduleCompile!X195),IF(OR(ISNUMBER(FIND("5F",ScheduleCompile!X195)),ISNUMBER(FIND("0F",ScheduleCompile!X195)),ISNUMBER(FIND("8F",ScheduleCompile!X195)),ISNUMBER(FIND("1F",ScheduleCompile!X195)),ISNUMBER(FIND("2F",ScheduleCompile!X195)),ISNUMBER(FIND("3F",ScheduleCompile!X195)),ISNUMBER(FIND("6F",ScheduleCompile!X195)),ISNUMBER(FIND("7F",ScheduleCompile!X195)),ISNUMBER(FIND("9F",ScheduleCompile!X195)),ISNUMBER(FIND("4F",ScheduleCompile!X195))),VALUE(LEFT(ScheduleCompile!X195,FIND("F",ScheduleCompile!X195)-1)),ScheduleCompile!X195)))))),"",IF(ScheduleCompile!X195="Off",0,IF(ScheduleCompile!X195="On",1,IF(ISNUMBER(ScheduleCompile!X195),ScheduleCompile!X195/1,IF(ISTEXT(ScheduleCompile!X195),IF(OR(ISNUMBER(FIND("5F",ScheduleCompile!X195)),ISNUMBER(FIND("0F",ScheduleCompile!X195)),ISNUMBER(FIND("8F",ScheduleCompile!X195)),ISNUMBER(FIND("1F",ScheduleCompile!X195)),ISNUMBER(FIND("2F",ScheduleCompile!X195)),ISNUMBER(FIND("3F",ScheduleCompile!X195)),ISNUMBER(FIND("6F",ScheduleCompile!X195)),ISNUMBER(FIND("7F",ScheduleCompile!X195)),ISNUMBER(FIND("9F",ScheduleCompile!X195)),ISNUMBER(FIND("4F",ScheduleCompile!X195))),VALUE(LEFT(ScheduleCompile!X195,FIND("F",ScheduleCompile!X195)-1)),ScheduleCompile!X195)))))))</f>
        <v>60</v>
      </c>
      <c r="AD202" s="1">
        <f>IF(AND(ISERROR(IF(ScheduleCompile!Y195="Off",0,IF(ScheduleCompile!Y195="On",1,IF(ISNUMBER(ScheduleCompile!Y195),ScheduleCompile!Y195/1,IF(ISTEXT(ScheduleCompile!Y195),IF(OR(ISNUMBER(FIND("5F",ScheduleCompile!Y195)),ISNUMBER(FIND("0F",ScheduleCompile!Y195)),ISNUMBER(FIND("8F",ScheduleCompile!Y195)),ISNUMBER(FIND("1F",ScheduleCompile!Y195)),ISNUMBER(FIND("2F",ScheduleCompile!Y195)),ISNUMBER(FIND("3F",ScheduleCompile!Y195)),ISNUMBER(FIND("6F",ScheduleCompile!Y195)),ISNUMBER(FIND("7F",ScheduleCompile!Y195)),ISNUMBER(FIND("9F",ScheduleCompile!Y195)),ISNUMBER(FIND("4F",ScheduleCompile!Y195))),VALUE(LEFT(ScheduleCompile!Y195,FIND("F",ScheduleCompile!Y195)-1)),ScheduleCompile!Y195)))))),ISTEXT(ScheduleCompile!#REF!)),"ENDTABLE",IF(ISERROR(IF(ScheduleCompile!Y195="Off",0,IF(ScheduleCompile!Y195="On",1,IF(ISNUMBER(ScheduleCompile!Y195),ScheduleCompile!Y195/1,IF(ISTEXT(ScheduleCompile!Y195),IF(OR(ISNUMBER(FIND("5F",ScheduleCompile!Y195)),ISNUMBER(FIND("0F",ScheduleCompile!Y195)),ISNUMBER(FIND("8F",ScheduleCompile!Y195)),ISNUMBER(FIND("1F",ScheduleCompile!Y195)),ISNUMBER(FIND("2F",ScheduleCompile!Y195)),ISNUMBER(FIND("3F",ScheduleCompile!Y195)),ISNUMBER(FIND("6F",ScheduleCompile!Y195)),ISNUMBER(FIND("7F",ScheduleCompile!Y195)),ISNUMBER(FIND("9F",ScheduleCompile!Y195)),ISNUMBER(FIND("4F",ScheduleCompile!Y195))),VALUE(LEFT(ScheduleCompile!Y195,FIND("F",ScheduleCompile!Y195)-1)),ScheduleCompile!Y195)))))),"",IF(ScheduleCompile!Y195="Off",0,IF(ScheduleCompile!Y195="On",1,IF(ISNUMBER(ScheduleCompile!Y195),ScheduleCompile!Y195/1,IF(ISTEXT(ScheduleCompile!Y195),IF(OR(ISNUMBER(FIND("5F",ScheduleCompile!Y195)),ISNUMBER(FIND("0F",ScheduleCompile!Y195)),ISNUMBER(FIND("8F",ScheduleCompile!Y195)),ISNUMBER(FIND("1F",ScheduleCompile!Y195)),ISNUMBER(FIND("2F",ScheduleCompile!Y195)),ISNUMBER(FIND("3F",ScheduleCompile!Y195)),ISNUMBER(FIND("6F",ScheduleCompile!Y195)),ISNUMBER(FIND("7F",ScheduleCompile!Y195)),ISNUMBER(FIND("9F",ScheduleCompile!Y195)),ISNUMBER(FIND("4F",ScheduleCompile!Y195))),VALUE(LEFT(ScheduleCompile!Y195,FIND("F",ScheduleCompile!Y195)-1)),ScheduleCompile!Y195)))))))</f>
        <v>60</v>
      </c>
    </row>
    <row r="203" spans="1:30" x14ac:dyDescent="0.25">
      <c r="A203" t="str">
        <f t="shared" si="15"/>
        <v>SchDay "ManufacturingHtgSetptSun"  Type = "Temperature" Hr = (60, 60, 60, 60, 60, 60, 60, 60, 60, 60, 60, 60, 60, 60, 60, 60, 60, 60, 60, 60, 60, 60, 60, 60) ..</v>
      </c>
      <c r="B203" s="1" t="s">
        <v>623</v>
      </c>
      <c r="C203" t="str">
        <f t="shared" si="16"/>
        <v xml:space="preserve">SchDay "ManufacturingHtgSetptSun"  Type = "Temperature" Hr = </v>
      </c>
      <c r="D203" t="str">
        <f t="shared" si="17"/>
        <v>(60, 60, 60, 60, 60, 60, 60, 60, 60, 60, 60, 60, 60, 60, 60, 60, 60, 60, 60, 60, 60, 60, 60, 60) ..</v>
      </c>
      <c r="E203" s="30" t="str">
        <f>ScheduleCompile!A196</f>
        <v>ManufacturingHtgSetptSun</v>
      </c>
      <c r="F203" t="str">
        <f t="shared" si="18"/>
        <v>Temperature</v>
      </c>
      <c r="G203" s="1">
        <f>IF(AND(ISERROR(IF(ScheduleCompile!B196="Off",0,IF(ScheduleCompile!B196="On",1,IF(ISNUMBER(ScheduleCompile!B196),ScheduleCompile!B196/1,IF(ISTEXT(ScheduleCompile!B196),IF(OR(ISNUMBER(FIND("5F",ScheduleCompile!B196)),ISNUMBER(FIND("0F",ScheduleCompile!B196)),ISNUMBER(FIND("8F",ScheduleCompile!B196)),ISNUMBER(FIND("1F",ScheduleCompile!B196)),ISNUMBER(FIND("2F",ScheduleCompile!B196)),ISNUMBER(FIND("3F",ScheduleCompile!B196)),ISNUMBER(FIND("6F",ScheduleCompile!B196)),ISNUMBER(FIND("7F",ScheduleCompile!B196)),ISNUMBER(FIND("9F",ScheduleCompile!B196)),ISNUMBER(FIND("4F",ScheduleCompile!B196))),VALUE(LEFT(ScheduleCompile!B196,FIND("F",ScheduleCompile!B196)-1)),ScheduleCompile!B196)))))),ISTEXT(ScheduleCompile!#REF!)),"ENDTABLE",IF(ISERROR(IF(ScheduleCompile!B196="Off",0,IF(ScheduleCompile!B196="On",1,IF(ISNUMBER(ScheduleCompile!B196),ScheduleCompile!B196/1,IF(ISTEXT(ScheduleCompile!B196),IF(OR(ISNUMBER(FIND("5F",ScheduleCompile!B196)),ISNUMBER(FIND("0F",ScheduleCompile!B196)),ISNUMBER(FIND("8F",ScheduleCompile!B196)),ISNUMBER(FIND("1F",ScheduleCompile!B196)),ISNUMBER(FIND("2F",ScheduleCompile!B196)),ISNUMBER(FIND("3F",ScheduleCompile!B196)),ISNUMBER(FIND("6F",ScheduleCompile!B196)),ISNUMBER(FIND("7F",ScheduleCompile!B196)),ISNUMBER(FIND("9F",ScheduleCompile!B196)),ISNUMBER(FIND("4F",ScheduleCompile!B196))),VALUE(LEFT(ScheduleCompile!B196,FIND("F",ScheduleCompile!B196)-1)),ScheduleCompile!B196)))))),"",IF(ScheduleCompile!B196="Off",0,IF(ScheduleCompile!B196="On",1,IF(ISNUMBER(ScheduleCompile!B196),ScheduleCompile!B196/1,IF(ISTEXT(ScheduleCompile!B196),IF(OR(ISNUMBER(FIND("5F",ScheduleCompile!B196)),ISNUMBER(FIND("0F",ScheduleCompile!B196)),ISNUMBER(FIND("8F",ScheduleCompile!B196)),ISNUMBER(FIND("1F",ScheduleCompile!B196)),ISNUMBER(FIND("2F",ScheduleCompile!B196)),ISNUMBER(FIND("3F",ScheduleCompile!B196)),ISNUMBER(FIND("6F",ScheduleCompile!B196)),ISNUMBER(FIND("7F",ScheduleCompile!B196)),ISNUMBER(FIND("9F",ScheduleCompile!B196)),ISNUMBER(FIND("4F",ScheduleCompile!B196))),VALUE(LEFT(ScheduleCompile!B196,FIND("F",ScheduleCompile!B196)-1)),ScheduleCompile!B196)))))))</f>
        <v>60</v>
      </c>
      <c r="H203" s="1">
        <f>IF(AND(ISERROR(IF(ScheduleCompile!C196="Off",0,IF(ScheduleCompile!C196="On",1,IF(ISNUMBER(ScheduleCompile!C196),ScheduleCompile!C196/1,IF(ISTEXT(ScheduleCompile!C196),IF(OR(ISNUMBER(FIND("5F",ScheduleCompile!C196)),ISNUMBER(FIND("0F",ScheduleCompile!C196)),ISNUMBER(FIND("8F",ScheduleCompile!C196)),ISNUMBER(FIND("1F",ScheduleCompile!C196)),ISNUMBER(FIND("2F",ScheduleCompile!C196)),ISNUMBER(FIND("3F",ScheduleCompile!C196)),ISNUMBER(FIND("6F",ScheduleCompile!C196)),ISNUMBER(FIND("7F",ScheduleCompile!C196)),ISNUMBER(FIND("9F",ScheduleCompile!C196)),ISNUMBER(FIND("4F",ScheduleCompile!C196))),VALUE(LEFT(ScheduleCompile!C196,FIND("F",ScheduleCompile!C196)-1)),ScheduleCompile!C196)))))),ISTEXT(ScheduleCompile!#REF!)),"ENDTABLE",IF(ISERROR(IF(ScheduleCompile!C196="Off",0,IF(ScheduleCompile!C196="On",1,IF(ISNUMBER(ScheduleCompile!C196),ScheduleCompile!C196/1,IF(ISTEXT(ScheduleCompile!C196),IF(OR(ISNUMBER(FIND("5F",ScheduleCompile!C196)),ISNUMBER(FIND("0F",ScheduleCompile!C196)),ISNUMBER(FIND("8F",ScheduleCompile!C196)),ISNUMBER(FIND("1F",ScheduleCompile!C196)),ISNUMBER(FIND("2F",ScheduleCompile!C196)),ISNUMBER(FIND("3F",ScheduleCompile!C196)),ISNUMBER(FIND("6F",ScheduleCompile!C196)),ISNUMBER(FIND("7F",ScheduleCompile!C196)),ISNUMBER(FIND("9F",ScheduleCompile!C196)),ISNUMBER(FIND("4F",ScheduleCompile!C196))),VALUE(LEFT(ScheduleCompile!C196,FIND("F",ScheduleCompile!C196)-1)),ScheduleCompile!C196)))))),"",IF(ScheduleCompile!C196="Off",0,IF(ScheduleCompile!C196="On",1,IF(ISNUMBER(ScheduleCompile!C196),ScheduleCompile!C196/1,IF(ISTEXT(ScheduleCompile!C196),IF(OR(ISNUMBER(FIND("5F",ScheduleCompile!C196)),ISNUMBER(FIND("0F",ScheduleCompile!C196)),ISNUMBER(FIND("8F",ScheduleCompile!C196)),ISNUMBER(FIND("1F",ScheduleCompile!C196)),ISNUMBER(FIND("2F",ScheduleCompile!C196)),ISNUMBER(FIND("3F",ScheduleCompile!C196)),ISNUMBER(FIND("6F",ScheduleCompile!C196)),ISNUMBER(FIND("7F",ScheduleCompile!C196)),ISNUMBER(FIND("9F",ScheduleCompile!C196)),ISNUMBER(FIND("4F",ScheduleCompile!C196))),VALUE(LEFT(ScheduleCompile!C196,FIND("F",ScheduleCompile!C196)-1)),ScheduleCompile!C196)))))))</f>
        <v>60</v>
      </c>
      <c r="I203" s="1">
        <f>IF(AND(ISERROR(IF(ScheduleCompile!D196="Off",0,IF(ScheduleCompile!D196="On",1,IF(ISNUMBER(ScheduleCompile!D196),ScheduleCompile!D196/1,IF(ISTEXT(ScheduleCompile!D196),IF(OR(ISNUMBER(FIND("5F",ScheduleCompile!D196)),ISNUMBER(FIND("0F",ScheduleCompile!D196)),ISNUMBER(FIND("8F",ScheduleCompile!D196)),ISNUMBER(FIND("1F",ScheduleCompile!D196)),ISNUMBER(FIND("2F",ScheduleCompile!D196)),ISNUMBER(FIND("3F",ScheduleCompile!D196)),ISNUMBER(FIND("6F",ScheduleCompile!D196)),ISNUMBER(FIND("7F",ScheduleCompile!D196)),ISNUMBER(FIND("9F",ScheduleCompile!D196)),ISNUMBER(FIND("4F",ScheduleCompile!D196))),VALUE(LEFT(ScheduleCompile!D196,FIND("F",ScheduleCompile!D196)-1)),ScheduleCompile!D196)))))),ISTEXT(ScheduleCompile!#REF!)),"ENDTABLE",IF(ISERROR(IF(ScheduleCompile!D196="Off",0,IF(ScheduleCompile!D196="On",1,IF(ISNUMBER(ScheduleCompile!D196),ScheduleCompile!D196/1,IF(ISTEXT(ScheduleCompile!D196),IF(OR(ISNUMBER(FIND("5F",ScheduleCompile!D196)),ISNUMBER(FIND("0F",ScheduleCompile!D196)),ISNUMBER(FIND("8F",ScheduleCompile!D196)),ISNUMBER(FIND("1F",ScheduleCompile!D196)),ISNUMBER(FIND("2F",ScheduleCompile!D196)),ISNUMBER(FIND("3F",ScheduleCompile!D196)),ISNUMBER(FIND("6F",ScheduleCompile!D196)),ISNUMBER(FIND("7F",ScheduleCompile!D196)),ISNUMBER(FIND("9F",ScheduleCompile!D196)),ISNUMBER(FIND("4F",ScheduleCompile!D196))),VALUE(LEFT(ScheduleCompile!D196,FIND("F",ScheduleCompile!D196)-1)),ScheduleCompile!D196)))))),"",IF(ScheduleCompile!D196="Off",0,IF(ScheduleCompile!D196="On",1,IF(ISNUMBER(ScheduleCompile!D196),ScheduleCompile!D196/1,IF(ISTEXT(ScheduleCompile!D196),IF(OR(ISNUMBER(FIND("5F",ScheduleCompile!D196)),ISNUMBER(FIND("0F",ScheduleCompile!D196)),ISNUMBER(FIND("8F",ScheduleCompile!D196)),ISNUMBER(FIND("1F",ScheduleCompile!D196)),ISNUMBER(FIND("2F",ScheduleCompile!D196)),ISNUMBER(FIND("3F",ScheduleCompile!D196)),ISNUMBER(FIND("6F",ScheduleCompile!D196)),ISNUMBER(FIND("7F",ScheduleCompile!D196)),ISNUMBER(FIND("9F",ScheduleCompile!D196)),ISNUMBER(FIND("4F",ScheduleCompile!D196))),VALUE(LEFT(ScheduleCompile!D196,FIND("F",ScheduleCompile!D196)-1)),ScheduleCompile!D196)))))))</f>
        <v>60</v>
      </c>
      <c r="J203" s="1">
        <f>IF(AND(ISERROR(IF(ScheduleCompile!E196="Off",0,IF(ScheduleCompile!E196="On",1,IF(ISNUMBER(ScheduleCompile!E196),ScheduleCompile!E196/1,IF(ISTEXT(ScheduleCompile!E196),IF(OR(ISNUMBER(FIND("5F",ScheduleCompile!E196)),ISNUMBER(FIND("0F",ScheduleCompile!E196)),ISNUMBER(FIND("8F",ScheduleCompile!E196)),ISNUMBER(FIND("1F",ScheduleCompile!E196)),ISNUMBER(FIND("2F",ScheduleCompile!E196)),ISNUMBER(FIND("3F",ScheduleCompile!E196)),ISNUMBER(FIND("6F",ScheduleCompile!E196)),ISNUMBER(FIND("7F",ScheduleCompile!E196)),ISNUMBER(FIND("9F",ScheduleCompile!E196)),ISNUMBER(FIND("4F",ScheduleCompile!E196))),VALUE(LEFT(ScheduleCompile!E196,FIND("F",ScheduleCompile!E196)-1)),ScheduleCompile!E196)))))),ISTEXT(ScheduleCompile!#REF!)),"ENDTABLE",IF(ISERROR(IF(ScheduleCompile!E196="Off",0,IF(ScheduleCompile!E196="On",1,IF(ISNUMBER(ScheduleCompile!E196),ScheduleCompile!E196/1,IF(ISTEXT(ScheduleCompile!E196),IF(OR(ISNUMBER(FIND("5F",ScheduleCompile!E196)),ISNUMBER(FIND("0F",ScheduleCompile!E196)),ISNUMBER(FIND("8F",ScheduleCompile!E196)),ISNUMBER(FIND("1F",ScheduleCompile!E196)),ISNUMBER(FIND("2F",ScheduleCompile!E196)),ISNUMBER(FIND("3F",ScheduleCompile!E196)),ISNUMBER(FIND("6F",ScheduleCompile!E196)),ISNUMBER(FIND("7F",ScheduleCompile!E196)),ISNUMBER(FIND("9F",ScheduleCompile!E196)),ISNUMBER(FIND("4F",ScheduleCompile!E196))),VALUE(LEFT(ScheduleCompile!E196,FIND("F",ScheduleCompile!E196)-1)),ScheduleCompile!E196)))))),"",IF(ScheduleCompile!E196="Off",0,IF(ScheduleCompile!E196="On",1,IF(ISNUMBER(ScheduleCompile!E196),ScheduleCompile!E196/1,IF(ISTEXT(ScheduleCompile!E196),IF(OR(ISNUMBER(FIND("5F",ScheduleCompile!E196)),ISNUMBER(FIND("0F",ScheduleCompile!E196)),ISNUMBER(FIND("8F",ScheduleCompile!E196)),ISNUMBER(FIND("1F",ScheduleCompile!E196)),ISNUMBER(FIND("2F",ScheduleCompile!E196)),ISNUMBER(FIND("3F",ScheduleCompile!E196)),ISNUMBER(FIND("6F",ScheduleCompile!E196)),ISNUMBER(FIND("7F",ScheduleCompile!E196)),ISNUMBER(FIND("9F",ScheduleCompile!E196)),ISNUMBER(FIND("4F",ScheduleCompile!E196))),VALUE(LEFT(ScheduleCompile!E196,FIND("F",ScheduleCompile!E196)-1)),ScheduleCompile!E196)))))))</f>
        <v>60</v>
      </c>
      <c r="K203" s="1">
        <f>IF(AND(ISERROR(IF(ScheduleCompile!F196="Off",0,IF(ScheduleCompile!F196="On",1,IF(ISNUMBER(ScheduleCompile!F196),ScheduleCompile!F196/1,IF(ISTEXT(ScheduleCompile!F196),IF(OR(ISNUMBER(FIND("5F",ScheduleCompile!F196)),ISNUMBER(FIND("0F",ScheduleCompile!F196)),ISNUMBER(FIND("8F",ScheduleCompile!F196)),ISNUMBER(FIND("1F",ScheduleCompile!F196)),ISNUMBER(FIND("2F",ScheduleCompile!F196)),ISNUMBER(FIND("3F",ScheduleCompile!F196)),ISNUMBER(FIND("6F",ScheduleCompile!F196)),ISNUMBER(FIND("7F",ScheduleCompile!F196)),ISNUMBER(FIND("9F",ScheduleCompile!F196)),ISNUMBER(FIND("4F",ScheduleCompile!F196))),VALUE(LEFT(ScheduleCompile!F196,FIND("F",ScheduleCompile!F196)-1)),ScheduleCompile!F196)))))),ISTEXT(ScheduleCompile!#REF!)),"ENDTABLE",IF(ISERROR(IF(ScheduleCompile!F196="Off",0,IF(ScheduleCompile!F196="On",1,IF(ISNUMBER(ScheduleCompile!F196),ScheduleCompile!F196/1,IF(ISTEXT(ScheduleCompile!F196),IF(OR(ISNUMBER(FIND("5F",ScheduleCompile!F196)),ISNUMBER(FIND("0F",ScheduleCompile!F196)),ISNUMBER(FIND("8F",ScheduleCompile!F196)),ISNUMBER(FIND("1F",ScheduleCompile!F196)),ISNUMBER(FIND("2F",ScheduleCompile!F196)),ISNUMBER(FIND("3F",ScheduleCompile!F196)),ISNUMBER(FIND("6F",ScheduleCompile!F196)),ISNUMBER(FIND("7F",ScheduleCompile!F196)),ISNUMBER(FIND("9F",ScheduleCompile!F196)),ISNUMBER(FIND("4F",ScheduleCompile!F196))),VALUE(LEFT(ScheduleCompile!F196,FIND("F",ScheduleCompile!F196)-1)),ScheduleCompile!F196)))))),"",IF(ScheduleCompile!F196="Off",0,IF(ScheduleCompile!F196="On",1,IF(ISNUMBER(ScheduleCompile!F196),ScheduleCompile!F196/1,IF(ISTEXT(ScheduleCompile!F196),IF(OR(ISNUMBER(FIND("5F",ScheduleCompile!F196)),ISNUMBER(FIND("0F",ScheduleCompile!F196)),ISNUMBER(FIND("8F",ScheduleCompile!F196)),ISNUMBER(FIND("1F",ScheduleCompile!F196)),ISNUMBER(FIND("2F",ScheduleCompile!F196)),ISNUMBER(FIND("3F",ScheduleCompile!F196)),ISNUMBER(FIND("6F",ScheduleCompile!F196)),ISNUMBER(FIND("7F",ScheduleCompile!F196)),ISNUMBER(FIND("9F",ScheduleCompile!F196)),ISNUMBER(FIND("4F",ScheduleCompile!F196))),VALUE(LEFT(ScheduleCompile!F196,FIND("F",ScheduleCompile!F196)-1)),ScheduleCompile!F196)))))))</f>
        <v>60</v>
      </c>
      <c r="L203" s="1">
        <f>IF(AND(ISERROR(IF(ScheduleCompile!G196="Off",0,IF(ScheduleCompile!G196="On",1,IF(ISNUMBER(ScheduleCompile!G196),ScheduleCompile!G196/1,IF(ISTEXT(ScheduleCompile!G196),IF(OR(ISNUMBER(FIND("5F",ScheduleCompile!G196)),ISNUMBER(FIND("0F",ScheduleCompile!G196)),ISNUMBER(FIND("8F",ScheduleCompile!G196)),ISNUMBER(FIND("1F",ScheduleCompile!G196)),ISNUMBER(FIND("2F",ScheduleCompile!G196)),ISNUMBER(FIND("3F",ScheduleCompile!G196)),ISNUMBER(FIND("6F",ScheduleCompile!G196)),ISNUMBER(FIND("7F",ScheduleCompile!G196)),ISNUMBER(FIND("9F",ScheduleCompile!G196)),ISNUMBER(FIND("4F",ScheduleCompile!G196))),VALUE(LEFT(ScheduleCompile!G196,FIND("F",ScheduleCompile!G196)-1)),ScheduleCompile!G196)))))),ISTEXT(ScheduleCompile!#REF!)),"ENDTABLE",IF(ISERROR(IF(ScheduleCompile!G196="Off",0,IF(ScheduleCompile!G196="On",1,IF(ISNUMBER(ScheduleCompile!G196),ScheduleCompile!G196/1,IF(ISTEXT(ScheduleCompile!G196),IF(OR(ISNUMBER(FIND("5F",ScheduleCompile!G196)),ISNUMBER(FIND("0F",ScheduleCompile!G196)),ISNUMBER(FIND("8F",ScheduleCompile!G196)),ISNUMBER(FIND("1F",ScheduleCompile!G196)),ISNUMBER(FIND("2F",ScheduleCompile!G196)),ISNUMBER(FIND("3F",ScheduleCompile!G196)),ISNUMBER(FIND("6F",ScheduleCompile!G196)),ISNUMBER(FIND("7F",ScheduleCompile!G196)),ISNUMBER(FIND("9F",ScheduleCompile!G196)),ISNUMBER(FIND("4F",ScheduleCompile!G196))),VALUE(LEFT(ScheduleCompile!G196,FIND("F",ScheduleCompile!G196)-1)),ScheduleCompile!G196)))))),"",IF(ScheduleCompile!G196="Off",0,IF(ScheduleCompile!G196="On",1,IF(ISNUMBER(ScheduleCompile!G196),ScheduleCompile!G196/1,IF(ISTEXT(ScheduleCompile!G196),IF(OR(ISNUMBER(FIND("5F",ScheduleCompile!G196)),ISNUMBER(FIND("0F",ScheduleCompile!G196)),ISNUMBER(FIND("8F",ScheduleCompile!G196)),ISNUMBER(FIND("1F",ScheduleCompile!G196)),ISNUMBER(FIND("2F",ScheduleCompile!G196)),ISNUMBER(FIND("3F",ScheduleCompile!G196)),ISNUMBER(FIND("6F",ScheduleCompile!G196)),ISNUMBER(FIND("7F",ScheduleCompile!G196)),ISNUMBER(FIND("9F",ScheduleCompile!G196)),ISNUMBER(FIND("4F",ScheduleCompile!G196))),VALUE(LEFT(ScheduleCompile!G196,FIND("F",ScheduleCompile!G196)-1)),ScheduleCompile!G196)))))))</f>
        <v>60</v>
      </c>
      <c r="M203" s="1">
        <f>IF(AND(ISERROR(IF(ScheduleCompile!H196="Off",0,IF(ScheduleCompile!H196="On",1,IF(ISNUMBER(ScheduleCompile!H196),ScheduleCompile!H196/1,IF(ISTEXT(ScheduleCompile!H196),IF(OR(ISNUMBER(FIND("5F",ScheduleCompile!H196)),ISNUMBER(FIND("0F",ScheduleCompile!H196)),ISNUMBER(FIND("8F",ScheduleCompile!H196)),ISNUMBER(FIND("1F",ScheduleCompile!H196)),ISNUMBER(FIND("2F",ScheduleCompile!H196)),ISNUMBER(FIND("3F",ScheduleCompile!H196)),ISNUMBER(FIND("6F",ScheduleCompile!H196)),ISNUMBER(FIND("7F",ScheduleCompile!H196)),ISNUMBER(FIND("9F",ScheduleCompile!H196)),ISNUMBER(FIND("4F",ScheduleCompile!H196))),VALUE(LEFT(ScheduleCompile!H196,FIND("F",ScheduleCompile!H196)-1)),ScheduleCompile!H196)))))),ISTEXT(ScheduleCompile!#REF!)),"ENDTABLE",IF(ISERROR(IF(ScheduleCompile!H196="Off",0,IF(ScheduleCompile!H196="On",1,IF(ISNUMBER(ScheduleCompile!H196),ScheduleCompile!H196/1,IF(ISTEXT(ScheduleCompile!H196),IF(OR(ISNUMBER(FIND("5F",ScheduleCompile!H196)),ISNUMBER(FIND("0F",ScheduleCompile!H196)),ISNUMBER(FIND("8F",ScheduleCompile!H196)),ISNUMBER(FIND("1F",ScheduleCompile!H196)),ISNUMBER(FIND("2F",ScheduleCompile!H196)),ISNUMBER(FIND("3F",ScheduleCompile!H196)),ISNUMBER(FIND("6F",ScheduleCompile!H196)),ISNUMBER(FIND("7F",ScheduleCompile!H196)),ISNUMBER(FIND("9F",ScheduleCompile!H196)),ISNUMBER(FIND("4F",ScheduleCompile!H196))),VALUE(LEFT(ScheduleCompile!H196,FIND("F",ScheduleCompile!H196)-1)),ScheduleCompile!H196)))))),"",IF(ScheduleCompile!H196="Off",0,IF(ScheduleCompile!H196="On",1,IF(ISNUMBER(ScheduleCompile!H196),ScheduleCompile!H196/1,IF(ISTEXT(ScheduleCompile!H196),IF(OR(ISNUMBER(FIND("5F",ScheduleCompile!H196)),ISNUMBER(FIND("0F",ScheduleCompile!H196)),ISNUMBER(FIND("8F",ScheduleCompile!H196)),ISNUMBER(FIND("1F",ScheduleCompile!H196)),ISNUMBER(FIND("2F",ScheduleCompile!H196)),ISNUMBER(FIND("3F",ScheduleCompile!H196)),ISNUMBER(FIND("6F",ScheduleCompile!H196)),ISNUMBER(FIND("7F",ScheduleCompile!H196)),ISNUMBER(FIND("9F",ScheduleCompile!H196)),ISNUMBER(FIND("4F",ScheduleCompile!H196))),VALUE(LEFT(ScheduleCompile!H196,FIND("F",ScheduleCompile!H196)-1)),ScheduleCompile!H196)))))))</f>
        <v>60</v>
      </c>
      <c r="N203" s="1">
        <f>IF(AND(ISERROR(IF(ScheduleCompile!I196="Off",0,IF(ScheduleCompile!I196="On",1,IF(ISNUMBER(ScheduleCompile!I196),ScheduleCompile!I196/1,IF(ISTEXT(ScheduleCompile!I196),IF(OR(ISNUMBER(FIND("5F",ScheduleCompile!I196)),ISNUMBER(FIND("0F",ScheduleCompile!I196)),ISNUMBER(FIND("8F",ScheduleCompile!I196)),ISNUMBER(FIND("1F",ScheduleCompile!I196)),ISNUMBER(FIND("2F",ScheduleCompile!I196)),ISNUMBER(FIND("3F",ScheduleCompile!I196)),ISNUMBER(FIND("6F",ScheduleCompile!I196)),ISNUMBER(FIND("7F",ScheduleCompile!I196)),ISNUMBER(FIND("9F",ScheduleCompile!I196)),ISNUMBER(FIND("4F",ScheduleCompile!I196))),VALUE(LEFT(ScheduleCompile!I196,FIND("F",ScheduleCompile!I196)-1)),ScheduleCompile!I196)))))),ISTEXT(ScheduleCompile!#REF!)),"ENDTABLE",IF(ISERROR(IF(ScheduleCompile!I196="Off",0,IF(ScheduleCompile!I196="On",1,IF(ISNUMBER(ScheduleCompile!I196),ScheduleCompile!I196/1,IF(ISTEXT(ScheduleCompile!I196),IF(OR(ISNUMBER(FIND("5F",ScheduleCompile!I196)),ISNUMBER(FIND("0F",ScheduleCompile!I196)),ISNUMBER(FIND("8F",ScheduleCompile!I196)),ISNUMBER(FIND("1F",ScheduleCompile!I196)),ISNUMBER(FIND("2F",ScheduleCompile!I196)),ISNUMBER(FIND("3F",ScheduleCompile!I196)),ISNUMBER(FIND("6F",ScheduleCompile!I196)),ISNUMBER(FIND("7F",ScheduleCompile!I196)),ISNUMBER(FIND("9F",ScheduleCompile!I196)),ISNUMBER(FIND("4F",ScheduleCompile!I196))),VALUE(LEFT(ScheduleCompile!I196,FIND("F",ScheduleCompile!I196)-1)),ScheduleCompile!I196)))))),"",IF(ScheduleCompile!I196="Off",0,IF(ScheduleCompile!I196="On",1,IF(ISNUMBER(ScheduleCompile!I196),ScheduleCompile!I196/1,IF(ISTEXT(ScheduleCompile!I196),IF(OR(ISNUMBER(FIND("5F",ScheduleCompile!I196)),ISNUMBER(FIND("0F",ScheduleCompile!I196)),ISNUMBER(FIND("8F",ScheduleCompile!I196)),ISNUMBER(FIND("1F",ScheduleCompile!I196)),ISNUMBER(FIND("2F",ScheduleCompile!I196)),ISNUMBER(FIND("3F",ScheduleCompile!I196)),ISNUMBER(FIND("6F",ScheduleCompile!I196)),ISNUMBER(FIND("7F",ScheduleCompile!I196)),ISNUMBER(FIND("9F",ScheduleCompile!I196)),ISNUMBER(FIND("4F",ScheduleCompile!I196))),VALUE(LEFT(ScheduleCompile!I196,FIND("F",ScheduleCompile!I196)-1)),ScheduleCompile!I196)))))))</f>
        <v>60</v>
      </c>
      <c r="O203" s="1">
        <f>IF(AND(ISERROR(IF(ScheduleCompile!J196="Off",0,IF(ScheduleCompile!J196="On",1,IF(ISNUMBER(ScheduleCompile!J196),ScheduleCompile!J196/1,IF(ISTEXT(ScheduleCompile!J196),IF(OR(ISNUMBER(FIND("5F",ScheduleCompile!J196)),ISNUMBER(FIND("0F",ScheduleCompile!J196)),ISNUMBER(FIND("8F",ScheduleCompile!J196)),ISNUMBER(FIND("1F",ScheduleCompile!J196)),ISNUMBER(FIND("2F",ScheduleCompile!J196)),ISNUMBER(FIND("3F",ScheduleCompile!J196)),ISNUMBER(FIND("6F",ScheduleCompile!J196)),ISNUMBER(FIND("7F",ScheduleCompile!J196)),ISNUMBER(FIND("9F",ScheduleCompile!J196)),ISNUMBER(FIND("4F",ScheduleCompile!J196))),VALUE(LEFT(ScheduleCompile!J196,FIND("F",ScheduleCompile!J196)-1)),ScheduleCompile!J196)))))),ISTEXT(ScheduleCompile!#REF!)),"ENDTABLE",IF(ISERROR(IF(ScheduleCompile!J196="Off",0,IF(ScheduleCompile!J196="On",1,IF(ISNUMBER(ScheduleCompile!J196),ScheduleCompile!J196/1,IF(ISTEXT(ScheduleCompile!J196),IF(OR(ISNUMBER(FIND("5F",ScheduleCompile!J196)),ISNUMBER(FIND("0F",ScheduleCompile!J196)),ISNUMBER(FIND("8F",ScheduleCompile!J196)),ISNUMBER(FIND("1F",ScheduleCompile!J196)),ISNUMBER(FIND("2F",ScheduleCompile!J196)),ISNUMBER(FIND("3F",ScheduleCompile!J196)),ISNUMBER(FIND("6F",ScheduleCompile!J196)),ISNUMBER(FIND("7F",ScheduleCompile!J196)),ISNUMBER(FIND("9F",ScheduleCompile!J196)),ISNUMBER(FIND("4F",ScheduleCompile!J196))),VALUE(LEFT(ScheduleCompile!J196,FIND("F",ScheduleCompile!J196)-1)),ScheduleCompile!J196)))))),"",IF(ScheduleCompile!J196="Off",0,IF(ScheduleCompile!J196="On",1,IF(ISNUMBER(ScheduleCompile!J196),ScheduleCompile!J196/1,IF(ISTEXT(ScheduleCompile!J196),IF(OR(ISNUMBER(FIND("5F",ScheduleCompile!J196)),ISNUMBER(FIND("0F",ScheduleCompile!J196)),ISNUMBER(FIND("8F",ScheduleCompile!J196)),ISNUMBER(FIND("1F",ScheduleCompile!J196)),ISNUMBER(FIND("2F",ScheduleCompile!J196)),ISNUMBER(FIND("3F",ScheduleCompile!J196)),ISNUMBER(FIND("6F",ScheduleCompile!J196)),ISNUMBER(FIND("7F",ScheduleCompile!J196)),ISNUMBER(FIND("9F",ScheduleCompile!J196)),ISNUMBER(FIND("4F",ScheduleCompile!J196))),VALUE(LEFT(ScheduleCompile!J196,FIND("F",ScheduleCompile!J196)-1)),ScheduleCompile!J196)))))))</f>
        <v>60</v>
      </c>
      <c r="P203" s="1">
        <f>IF(AND(ISERROR(IF(ScheduleCompile!K196="Off",0,IF(ScheduleCompile!K196="On",1,IF(ISNUMBER(ScheduleCompile!K196),ScheduleCompile!K196/1,IF(ISTEXT(ScheduleCompile!K196),IF(OR(ISNUMBER(FIND("5F",ScheduleCompile!K196)),ISNUMBER(FIND("0F",ScheduleCompile!K196)),ISNUMBER(FIND("8F",ScheduleCompile!K196)),ISNUMBER(FIND("1F",ScheduleCompile!K196)),ISNUMBER(FIND("2F",ScheduleCompile!K196)),ISNUMBER(FIND("3F",ScheduleCompile!K196)),ISNUMBER(FIND("6F",ScheduleCompile!K196)),ISNUMBER(FIND("7F",ScheduleCompile!K196)),ISNUMBER(FIND("9F",ScheduleCompile!K196)),ISNUMBER(FIND("4F",ScheduleCompile!K196))),VALUE(LEFT(ScheduleCompile!K196,FIND("F",ScheduleCompile!K196)-1)),ScheduleCompile!K196)))))),ISTEXT(ScheduleCompile!#REF!)),"ENDTABLE",IF(ISERROR(IF(ScheduleCompile!K196="Off",0,IF(ScheduleCompile!K196="On",1,IF(ISNUMBER(ScheduleCompile!K196),ScheduleCompile!K196/1,IF(ISTEXT(ScheduleCompile!K196),IF(OR(ISNUMBER(FIND("5F",ScheduleCompile!K196)),ISNUMBER(FIND("0F",ScheduleCompile!K196)),ISNUMBER(FIND("8F",ScheduleCompile!K196)),ISNUMBER(FIND("1F",ScheduleCompile!K196)),ISNUMBER(FIND("2F",ScheduleCompile!K196)),ISNUMBER(FIND("3F",ScheduleCompile!K196)),ISNUMBER(FIND("6F",ScheduleCompile!K196)),ISNUMBER(FIND("7F",ScheduleCompile!K196)),ISNUMBER(FIND("9F",ScheduleCompile!K196)),ISNUMBER(FIND("4F",ScheduleCompile!K196))),VALUE(LEFT(ScheduleCompile!K196,FIND("F",ScheduleCompile!K196)-1)),ScheduleCompile!K196)))))),"",IF(ScheduleCompile!K196="Off",0,IF(ScheduleCompile!K196="On",1,IF(ISNUMBER(ScheduleCompile!K196),ScheduleCompile!K196/1,IF(ISTEXT(ScheduleCompile!K196),IF(OR(ISNUMBER(FIND("5F",ScheduleCompile!K196)),ISNUMBER(FIND("0F",ScheduleCompile!K196)),ISNUMBER(FIND("8F",ScheduleCompile!K196)),ISNUMBER(FIND("1F",ScheduleCompile!K196)),ISNUMBER(FIND("2F",ScheduleCompile!K196)),ISNUMBER(FIND("3F",ScheduleCompile!K196)),ISNUMBER(FIND("6F",ScheduleCompile!K196)),ISNUMBER(FIND("7F",ScheduleCompile!K196)),ISNUMBER(FIND("9F",ScheduleCompile!K196)),ISNUMBER(FIND("4F",ScheduleCompile!K196))),VALUE(LEFT(ScheduleCompile!K196,FIND("F",ScheduleCompile!K196)-1)),ScheduleCompile!K196)))))))</f>
        <v>60</v>
      </c>
      <c r="Q203" s="1">
        <f>IF(AND(ISERROR(IF(ScheduleCompile!L196="Off",0,IF(ScheduleCompile!L196="On",1,IF(ISNUMBER(ScheduleCompile!L196),ScheduleCompile!L196/1,IF(ISTEXT(ScheduleCompile!L196),IF(OR(ISNUMBER(FIND("5F",ScheduleCompile!L196)),ISNUMBER(FIND("0F",ScheduleCompile!L196)),ISNUMBER(FIND("8F",ScheduleCompile!L196)),ISNUMBER(FIND("1F",ScheduleCompile!L196)),ISNUMBER(FIND("2F",ScheduleCompile!L196)),ISNUMBER(FIND("3F",ScheduleCompile!L196)),ISNUMBER(FIND("6F",ScheduleCompile!L196)),ISNUMBER(FIND("7F",ScheduleCompile!L196)),ISNUMBER(FIND("9F",ScheduleCompile!L196)),ISNUMBER(FIND("4F",ScheduleCompile!L196))),VALUE(LEFT(ScheduleCompile!L196,FIND("F",ScheduleCompile!L196)-1)),ScheduleCompile!L196)))))),ISTEXT(ScheduleCompile!#REF!)),"ENDTABLE",IF(ISERROR(IF(ScheduleCompile!L196="Off",0,IF(ScheduleCompile!L196="On",1,IF(ISNUMBER(ScheduleCompile!L196),ScheduleCompile!L196/1,IF(ISTEXT(ScheduleCompile!L196),IF(OR(ISNUMBER(FIND("5F",ScheduleCompile!L196)),ISNUMBER(FIND("0F",ScheduleCompile!L196)),ISNUMBER(FIND("8F",ScheduleCompile!L196)),ISNUMBER(FIND("1F",ScheduleCompile!L196)),ISNUMBER(FIND("2F",ScheduleCompile!L196)),ISNUMBER(FIND("3F",ScheduleCompile!L196)),ISNUMBER(FIND("6F",ScheduleCompile!L196)),ISNUMBER(FIND("7F",ScheduleCompile!L196)),ISNUMBER(FIND("9F",ScheduleCompile!L196)),ISNUMBER(FIND("4F",ScheduleCompile!L196))),VALUE(LEFT(ScheduleCompile!L196,FIND("F",ScheduleCompile!L196)-1)),ScheduleCompile!L196)))))),"",IF(ScheduleCompile!L196="Off",0,IF(ScheduleCompile!L196="On",1,IF(ISNUMBER(ScheduleCompile!L196),ScheduleCompile!L196/1,IF(ISTEXT(ScheduleCompile!L196),IF(OR(ISNUMBER(FIND("5F",ScheduleCompile!L196)),ISNUMBER(FIND("0F",ScheduleCompile!L196)),ISNUMBER(FIND("8F",ScheduleCompile!L196)),ISNUMBER(FIND("1F",ScheduleCompile!L196)),ISNUMBER(FIND("2F",ScheduleCompile!L196)),ISNUMBER(FIND("3F",ScheduleCompile!L196)),ISNUMBER(FIND("6F",ScheduleCompile!L196)),ISNUMBER(FIND("7F",ScheduleCompile!L196)),ISNUMBER(FIND("9F",ScheduleCompile!L196)),ISNUMBER(FIND("4F",ScheduleCompile!L196))),VALUE(LEFT(ScheduleCompile!L196,FIND("F",ScheduleCompile!L196)-1)),ScheduleCompile!L196)))))))</f>
        <v>60</v>
      </c>
      <c r="R203" s="1">
        <f>IF(AND(ISERROR(IF(ScheduleCompile!M196="Off",0,IF(ScheduleCompile!M196="On",1,IF(ISNUMBER(ScheduleCompile!M196),ScheduleCompile!M196/1,IF(ISTEXT(ScheduleCompile!M196),IF(OR(ISNUMBER(FIND("5F",ScheduleCompile!M196)),ISNUMBER(FIND("0F",ScheduleCompile!M196)),ISNUMBER(FIND("8F",ScheduleCompile!M196)),ISNUMBER(FIND("1F",ScheduleCompile!M196)),ISNUMBER(FIND("2F",ScheduleCompile!M196)),ISNUMBER(FIND("3F",ScheduleCompile!M196)),ISNUMBER(FIND("6F",ScheduleCompile!M196)),ISNUMBER(FIND("7F",ScheduleCompile!M196)),ISNUMBER(FIND("9F",ScheduleCompile!M196)),ISNUMBER(FIND("4F",ScheduleCompile!M196))),VALUE(LEFT(ScheduleCompile!M196,FIND("F",ScheduleCompile!M196)-1)),ScheduleCompile!M196)))))),ISTEXT(ScheduleCompile!#REF!)),"ENDTABLE",IF(ISERROR(IF(ScheduleCompile!M196="Off",0,IF(ScheduleCompile!M196="On",1,IF(ISNUMBER(ScheduleCompile!M196),ScheduleCompile!M196/1,IF(ISTEXT(ScheduleCompile!M196),IF(OR(ISNUMBER(FIND("5F",ScheduleCompile!M196)),ISNUMBER(FIND("0F",ScheduleCompile!M196)),ISNUMBER(FIND("8F",ScheduleCompile!M196)),ISNUMBER(FIND("1F",ScheduleCompile!M196)),ISNUMBER(FIND("2F",ScheduleCompile!M196)),ISNUMBER(FIND("3F",ScheduleCompile!M196)),ISNUMBER(FIND("6F",ScheduleCompile!M196)),ISNUMBER(FIND("7F",ScheduleCompile!M196)),ISNUMBER(FIND("9F",ScheduleCompile!M196)),ISNUMBER(FIND("4F",ScheduleCompile!M196))),VALUE(LEFT(ScheduleCompile!M196,FIND("F",ScheduleCompile!M196)-1)),ScheduleCompile!M196)))))),"",IF(ScheduleCompile!M196="Off",0,IF(ScheduleCompile!M196="On",1,IF(ISNUMBER(ScheduleCompile!M196),ScheduleCompile!M196/1,IF(ISTEXT(ScheduleCompile!M196),IF(OR(ISNUMBER(FIND("5F",ScheduleCompile!M196)),ISNUMBER(FIND("0F",ScheduleCompile!M196)),ISNUMBER(FIND("8F",ScheduleCompile!M196)),ISNUMBER(FIND("1F",ScheduleCompile!M196)),ISNUMBER(FIND("2F",ScheduleCompile!M196)),ISNUMBER(FIND("3F",ScheduleCompile!M196)),ISNUMBER(FIND("6F",ScheduleCompile!M196)),ISNUMBER(FIND("7F",ScheduleCompile!M196)),ISNUMBER(FIND("9F",ScheduleCompile!M196)),ISNUMBER(FIND("4F",ScheduleCompile!M196))),VALUE(LEFT(ScheduleCompile!M196,FIND("F",ScheduleCompile!M196)-1)),ScheduleCompile!M196)))))))</f>
        <v>60</v>
      </c>
      <c r="S203" s="1">
        <f>IF(AND(ISERROR(IF(ScheduleCompile!N196="Off",0,IF(ScheduleCompile!N196="On",1,IF(ISNUMBER(ScheduleCompile!N196),ScheduleCompile!N196/1,IF(ISTEXT(ScheduleCompile!N196),IF(OR(ISNUMBER(FIND("5F",ScheduleCompile!N196)),ISNUMBER(FIND("0F",ScheduleCompile!N196)),ISNUMBER(FIND("8F",ScheduleCompile!N196)),ISNUMBER(FIND("1F",ScheduleCompile!N196)),ISNUMBER(FIND("2F",ScheduleCompile!N196)),ISNUMBER(FIND("3F",ScheduleCompile!N196)),ISNUMBER(FIND("6F",ScheduleCompile!N196)),ISNUMBER(FIND("7F",ScheduleCompile!N196)),ISNUMBER(FIND("9F",ScheduleCompile!N196)),ISNUMBER(FIND("4F",ScheduleCompile!N196))),VALUE(LEFT(ScheduleCompile!N196,FIND("F",ScheduleCompile!N196)-1)),ScheduleCompile!N196)))))),ISTEXT(ScheduleCompile!#REF!)),"ENDTABLE",IF(ISERROR(IF(ScheduleCompile!N196="Off",0,IF(ScheduleCompile!N196="On",1,IF(ISNUMBER(ScheduleCompile!N196),ScheduleCompile!N196/1,IF(ISTEXT(ScheduleCompile!N196),IF(OR(ISNUMBER(FIND("5F",ScheduleCompile!N196)),ISNUMBER(FIND("0F",ScheduleCompile!N196)),ISNUMBER(FIND("8F",ScheduleCompile!N196)),ISNUMBER(FIND("1F",ScheduleCompile!N196)),ISNUMBER(FIND("2F",ScheduleCompile!N196)),ISNUMBER(FIND("3F",ScheduleCompile!N196)),ISNUMBER(FIND("6F",ScheduleCompile!N196)),ISNUMBER(FIND("7F",ScheduleCompile!N196)),ISNUMBER(FIND("9F",ScheduleCompile!N196)),ISNUMBER(FIND("4F",ScheduleCompile!N196))),VALUE(LEFT(ScheduleCompile!N196,FIND("F",ScheduleCompile!N196)-1)),ScheduleCompile!N196)))))),"",IF(ScheduleCompile!N196="Off",0,IF(ScheduleCompile!N196="On",1,IF(ISNUMBER(ScheduleCompile!N196),ScheduleCompile!N196/1,IF(ISTEXT(ScheduleCompile!N196),IF(OR(ISNUMBER(FIND("5F",ScheduleCompile!N196)),ISNUMBER(FIND("0F",ScheduleCompile!N196)),ISNUMBER(FIND("8F",ScheduleCompile!N196)),ISNUMBER(FIND("1F",ScheduleCompile!N196)),ISNUMBER(FIND("2F",ScheduleCompile!N196)),ISNUMBER(FIND("3F",ScheduleCompile!N196)),ISNUMBER(FIND("6F",ScheduleCompile!N196)),ISNUMBER(FIND("7F",ScheduleCompile!N196)),ISNUMBER(FIND("9F",ScheduleCompile!N196)),ISNUMBER(FIND("4F",ScheduleCompile!N196))),VALUE(LEFT(ScheduleCompile!N196,FIND("F",ScheduleCompile!N196)-1)),ScheduleCompile!N196)))))))</f>
        <v>60</v>
      </c>
      <c r="T203" s="1">
        <f>IF(AND(ISERROR(IF(ScheduleCompile!O196="Off",0,IF(ScheduleCompile!O196="On",1,IF(ISNUMBER(ScheduleCompile!O196),ScheduleCompile!O196/1,IF(ISTEXT(ScheduleCompile!O196),IF(OR(ISNUMBER(FIND("5F",ScheduleCompile!O196)),ISNUMBER(FIND("0F",ScheduleCompile!O196)),ISNUMBER(FIND("8F",ScheduleCompile!O196)),ISNUMBER(FIND("1F",ScheduleCompile!O196)),ISNUMBER(FIND("2F",ScheduleCompile!O196)),ISNUMBER(FIND("3F",ScheduleCompile!O196)),ISNUMBER(FIND("6F",ScheduleCompile!O196)),ISNUMBER(FIND("7F",ScheduleCompile!O196)),ISNUMBER(FIND("9F",ScheduleCompile!O196)),ISNUMBER(FIND("4F",ScheduleCompile!O196))),VALUE(LEFT(ScheduleCompile!O196,FIND("F",ScheduleCompile!O196)-1)),ScheduleCompile!O196)))))),ISTEXT(ScheduleCompile!#REF!)),"ENDTABLE",IF(ISERROR(IF(ScheduleCompile!O196="Off",0,IF(ScheduleCompile!O196="On",1,IF(ISNUMBER(ScheduleCompile!O196),ScheduleCompile!O196/1,IF(ISTEXT(ScheduleCompile!O196),IF(OR(ISNUMBER(FIND("5F",ScheduleCompile!O196)),ISNUMBER(FIND("0F",ScheduleCompile!O196)),ISNUMBER(FIND("8F",ScheduleCompile!O196)),ISNUMBER(FIND("1F",ScheduleCompile!O196)),ISNUMBER(FIND("2F",ScheduleCompile!O196)),ISNUMBER(FIND("3F",ScheduleCompile!O196)),ISNUMBER(FIND("6F",ScheduleCompile!O196)),ISNUMBER(FIND("7F",ScheduleCompile!O196)),ISNUMBER(FIND("9F",ScheduleCompile!O196)),ISNUMBER(FIND("4F",ScheduleCompile!O196))),VALUE(LEFT(ScheduleCompile!O196,FIND("F",ScheduleCompile!O196)-1)),ScheduleCompile!O196)))))),"",IF(ScheduleCompile!O196="Off",0,IF(ScheduleCompile!O196="On",1,IF(ISNUMBER(ScheduleCompile!O196),ScheduleCompile!O196/1,IF(ISTEXT(ScheduleCompile!O196),IF(OR(ISNUMBER(FIND("5F",ScheduleCompile!O196)),ISNUMBER(FIND("0F",ScheduleCompile!O196)),ISNUMBER(FIND("8F",ScheduleCompile!O196)),ISNUMBER(FIND("1F",ScheduleCompile!O196)),ISNUMBER(FIND("2F",ScheduleCompile!O196)),ISNUMBER(FIND("3F",ScheduleCompile!O196)),ISNUMBER(FIND("6F",ScheduleCompile!O196)),ISNUMBER(FIND("7F",ScheduleCompile!O196)),ISNUMBER(FIND("9F",ScheduleCompile!O196)),ISNUMBER(FIND("4F",ScheduleCompile!O196))),VALUE(LEFT(ScheduleCompile!O196,FIND("F",ScheduleCompile!O196)-1)),ScheduleCompile!O196)))))))</f>
        <v>60</v>
      </c>
      <c r="U203" s="1">
        <f>IF(AND(ISERROR(IF(ScheduleCompile!P196="Off",0,IF(ScheduleCompile!P196="On",1,IF(ISNUMBER(ScheduleCompile!P196),ScheduleCompile!P196/1,IF(ISTEXT(ScheduleCompile!P196),IF(OR(ISNUMBER(FIND("5F",ScheduleCompile!P196)),ISNUMBER(FIND("0F",ScheduleCompile!P196)),ISNUMBER(FIND("8F",ScheduleCompile!P196)),ISNUMBER(FIND("1F",ScheduleCompile!P196)),ISNUMBER(FIND("2F",ScheduleCompile!P196)),ISNUMBER(FIND("3F",ScheduleCompile!P196)),ISNUMBER(FIND("6F",ScheduleCompile!P196)),ISNUMBER(FIND("7F",ScheduleCompile!P196)),ISNUMBER(FIND("9F",ScheduleCompile!P196)),ISNUMBER(FIND("4F",ScheduleCompile!P196))),VALUE(LEFT(ScheduleCompile!P196,FIND("F",ScheduleCompile!P196)-1)),ScheduleCompile!P196)))))),ISTEXT(ScheduleCompile!#REF!)),"ENDTABLE",IF(ISERROR(IF(ScheduleCompile!P196="Off",0,IF(ScheduleCompile!P196="On",1,IF(ISNUMBER(ScheduleCompile!P196),ScheduleCompile!P196/1,IF(ISTEXT(ScheduleCompile!P196),IF(OR(ISNUMBER(FIND("5F",ScheduleCompile!P196)),ISNUMBER(FIND("0F",ScheduleCompile!P196)),ISNUMBER(FIND("8F",ScheduleCompile!P196)),ISNUMBER(FIND("1F",ScheduleCompile!P196)),ISNUMBER(FIND("2F",ScheduleCompile!P196)),ISNUMBER(FIND("3F",ScheduleCompile!P196)),ISNUMBER(FIND("6F",ScheduleCompile!P196)),ISNUMBER(FIND("7F",ScheduleCompile!P196)),ISNUMBER(FIND("9F",ScheduleCompile!P196)),ISNUMBER(FIND("4F",ScheduleCompile!P196))),VALUE(LEFT(ScheduleCompile!P196,FIND("F",ScheduleCompile!P196)-1)),ScheduleCompile!P196)))))),"",IF(ScheduleCompile!P196="Off",0,IF(ScheduleCompile!P196="On",1,IF(ISNUMBER(ScheduleCompile!P196),ScheduleCompile!P196/1,IF(ISTEXT(ScheduleCompile!P196),IF(OR(ISNUMBER(FIND("5F",ScheduleCompile!P196)),ISNUMBER(FIND("0F",ScheduleCompile!P196)),ISNUMBER(FIND("8F",ScheduleCompile!P196)),ISNUMBER(FIND("1F",ScheduleCompile!P196)),ISNUMBER(FIND("2F",ScheduleCompile!P196)),ISNUMBER(FIND("3F",ScheduleCompile!P196)),ISNUMBER(FIND("6F",ScheduleCompile!P196)),ISNUMBER(FIND("7F",ScheduleCompile!P196)),ISNUMBER(FIND("9F",ScheduleCompile!P196)),ISNUMBER(FIND("4F",ScheduleCompile!P196))),VALUE(LEFT(ScheduleCompile!P196,FIND("F",ScheduleCompile!P196)-1)),ScheduleCompile!P196)))))))</f>
        <v>60</v>
      </c>
      <c r="V203" s="1">
        <f>IF(AND(ISERROR(IF(ScheduleCompile!Q196="Off",0,IF(ScheduleCompile!Q196="On",1,IF(ISNUMBER(ScheduleCompile!Q196),ScheduleCompile!Q196/1,IF(ISTEXT(ScheduleCompile!Q196),IF(OR(ISNUMBER(FIND("5F",ScheduleCompile!Q196)),ISNUMBER(FIND("0F",ScheduleCompile!Q196)),ISNUMBER(FIND("8F",ScheduleCompile!Q196)),ISNUMBER(FIND("1F",ScheduleCompile!Q196)),ISNUMBER(FIND("2F",ScheduleCompile!Q196)),ISNUMBER(FIND("3F",ScheduleCompile!Q196)),ISNUMBER(FIND("6F",ScheduleCompile!Q196)),ISNUMBER(FIND("7F",ScheduleCompile!Q196)),ISNUMBER(FIND("9F",ScheduleCompile!Q196)),ISNUMBER(FIND("4F",ScheduleCompile!Q196))),VALUE(LEFT(ScheduleCompile!Q196,FIND("F",ScheduleCompile!Q196)-1)),ScheduleCompile!Q196)))))),ISTEXT(ScheduleCompile!#REF!)),"ENDTABLE",IF(ISERROR(IF(ScheduleCompile!Q196="Off",0,IF(ScheduleCompile!Q196="On",1,IF(ISNUMBER(ScheduleCompile!Q196),ScheduleCompile!Q196/1,IF(ISTEXT(ScheduleCompile!Q196),IF(OR(ISNUMBER(FIND("5F",ScheduleCompile!Q196)),ISNUMBER(FIND("0F",ScheduleCompile!Q196)),ISNUMBER(FIND("8F",ScheduleCompile!Q196)),ISNUMBER(FIND("1F",ScheduleCompile!Q196)),ISNUMBER(FIND("2F",ScheduleCompile!Q196)),ISNUMBER(FIND("3F",ScheduleCompile!Q196)),ISNUMBER(FIND("6F",ScheduleCompile!Q196)),ISNUMBER(FIND("7F",ScheduleCompile!Q196)),ISNUMBER(FIND("9F",ScheduleCompile!Q196)),ISNUMBER(FIND("4F",ScheduleCompile!Q196))),VALUE(LEFT(ScheduleCompile!Q196,FIND("F",ScheduleCompile!Q196)-1)),ScheduleCompile!Q196)))))),"",IF(ScheduleCompile!Q196="Off",0,IF(ScheduleCompile!Q196="On",1,IF(ISNUMBER(ScheduleCompile!Q196),ScheduleCompile!Q196/1,IF(ISTEXT(ScheduleCompile!Q196),IF(OR(ISNUMBER(FIND("5F",ScheduleCompile!Q196)),ISNUMBER(FIND("0F",ScheduleCompile!Q196)),ISNUMBER(FIND("8F",ScheduleCompile!Q196)),ISNUMBER(FIND("1F",ScheduleCompile!Q196)),ISNUMBER(FIND("2F",ScheduleCompile!Q196)),ISNUMBER(FIND("3F",ScheduleCompile!Q196)),ISNUMBER(FIND("6F",ScheduleCompile!Q196)),ISNUMBER(FIND("7F",ScheduleCompile!Q196)),ISNUMBER(FIND("9F",ScheduleCompile!Q196)),ISNUMBER(FIND("4F",ScheduleCompile!Q196))),VALUE(LEFT(ScheduleCompile!Q196,FIND("F",ScheduleCompile!Q196)-1)),ScheduleCompile!Q196)))))))</f>
        <v>60</v>
      </c>
      <c r="W203" s="1">
        <f>IF(AND(ISERROR(IF(ScheduleCompile!R196="Off",0,IF(ScheduleCompile!R196="On",1,IF(ISNUMBER(ScheduleCompile!R196),ScheduleCompile!R196/1,IF(ISTEXT(ScheduleCompile!R196),IF(OR(ISNUMBER(FIND("5F",ScheduleCompile!R196)),ISNUMBER(FIND("0F",ScheduleCompile!R196)),ISNUMBER(FIND("8F",ScheduleCompile!R196)),ISNUMBER(FIND("1F",ScheduleCompile!R196)),ISNUMBER(FIND("2F",ScheduleCompile!R196)),ISNUMBER(FIND("3F",ScheduleCompile!R196)),ISNUMBER(FIND("6F",ScheduleCompile!R196)),ISNUMBER(FIND("7F",ScheduleCompile!R196)),ISNUMBER(FIND("9F",ScheduleCompile!R196)),ISNUMBER(FIND("4F",ScheduleCompile!R196))),VALUE(LEFT(ScheduleCompile!R196,FIND("F",ScheduleCompile!R196)-1)),ScheduleCompile!R196)))))),ISTEXT(ScheduleCompile!#REF!)),"ENDTABLE",IF(ISERROR(IF(ScheduleCompile!R196="Off",0,IF(ScheduleCompile!R196="On",1,IF(ISNUMBER(ScheduleCompile!R196),ScheduleCompile!R196/1,IF(ISTEXT(ScheduleCompile!R196),IF(OR(ISNUMBER(FIND("5F",ScheduleCompile!R196)),ISNUMBER(FIND("0F",ScheduleCompile!R196)),ISNUMBER(FIND("8F",ScheduleCompile!R196)),ISNUMBER(FIND("1F",ScheduleCompile!R196)),ISNUMBER(FIND("2F",ScheduleCompile!R196)),ISNUMBER(FIND("3F",ScheduleCompile!R196)),ISNUMBER(FIND("6F",ScheduleCompile!R196)),ISNUMBER(FIND("7F",ScheduleCompile!R196)),ISNUMBER(FIND("9F",ScheduleCompile!R196)),ISNUMBER(FIND("4F",ScheduleCompile!R196))),VALUE(LEFT(ScheduleCompile!R196,FIND("F",ScheduleCompile!R196)-1)),ScheduleCompile!R196)))))),"",IF(ScheduleCompile!R196="Off",0,IF(ScheduleCompile!R196="On",1,IF(ISNUMBER(ScheduleCompile!R196),ScheduleCompile!R196/1,IF(ISTEXT(ScheduleCompile!R196),IF(OR(ISNUMBER(FIND("5F",ScheduleCompile!R196)),ISNUMBER(FIND("0F",ScheduleCompile!R196)),ISNUMBER(FIND("8F",ScheduleCompile!R196)),ISNUMBER(FIND("1F",ScheduleCompile!R196)),ISNUMBER(FIND("2F",ScheduleCompile!R196)),ISNUMBER(FIND("3F",ScheduleCompile!R196)),ISNUMBER(FIND("6F",ScheduleCompile!R196)),ISNUMBER(FIND("7F",ScheduleCompile!R196)),ISNUMBER(FIND("9F",ScheduleCompile!R196)),ISNUMBER(FIND("4F",ScheduleCompile!R196))),VALUE(LEFT(ScheduleCompile!R196,FIND("F",ScheduleCompile!R196)-1)),ScheduleCompile!R196)))))))</f>
        <v>60</v>
      </c>
      <c r="X203" s="1">
        <f>IF(AND(ISERROR(IF(ScheduleCompile!S196="Off",0,IF(ScheduleCompile!S196="On",1,IF(ISNUMBER(ScheduleCompile!S196),ScheduleCompile!S196/1,IF(ISTEXT(ScheduleCompile!S196),IF(OR(ISNUMBER(FIND("5F",ScheduleCompile!S196)),ISNUMBER(FIND("0F",ScheduleCompile!S196)),ISNUMBER(FIND("8F",ScheduleCompile!S196)),ISNUMBER(FIND("1F",ScheduleCompile!S196)),ISNUMBER(FIND("2F",ScheduleCompile!S196)),ISNUMBER(FIND("3F",ScheduleCompile!S196)),ISNUMBER(FIND("6F",ScheduleCompile!S196)),ISNUMBER(FIND("7F",ScheduleCompile!S196)),ISNUMBER(FIND("9F",ScheduleCompile!S196)),ISNUMBER(FIND("4F",ScheduleCompile!S196))),VALUE(LEFT(ScheduleCompile!S196,FIND("F",ScheduleCompile!S196)-1)),ScheduleCompile!S196)))))),ISTEXT(ScheduleCompile!#REF!)),"ENDTABLE",IF(ISERROR(IF(ScheduleCompile!S196="Off",0,IF(ScheduleCompile!S196="On",1,IF(ISNUMBER(ScheduleCompile!S196),ScheduleCompile!S196/1,IF(ISTEXT(ScheduleCompile!S196),IF(OR(ISNUMBER(FIND("5F",ScheduleCompile!S196)),ISNUMBER(FIND("0F",ScheduleCompile!S196)),ISNUMBER(FIND("8F",ScheduleCompile!S196)),ISNUMBER(FIND("1F",ScheduleCompile!S196)),ISNUMBER(FIND("2F",ScheduleCompile!S196)),ISNUMBER(FIND("3F",ScheduleCompile!S196)),ISNUMBER(FIND("6F",ScheduleCompile!S196)),ISNUMBER(FIND("7F",ScheduleCompile!S196)),ISNUMBER(FIND("9F",ScheduleCompile!S196)),ISNUMBER(FIND("4F",ScheduleCompile!S196))),VALUE(LEFT(ScheduleCompile!S196,FIND("F",ScheduleCompile!S196)-1)),ScheduleCompile!S196)))))),"",IF(ScheduleCompile!S196="Off",0,IF(ScheduleCompile!S196="On",1,IF(ISNUMBER(ScheduleCompile!S196),ScheduleCompile!S196/1,IF(ISTEXT(ScheduleCompile!S196),IF(OR(ISNUMBER(FIND("5F",ScheduleCompile!S196)),ISNUMBER(FIND("0F",ScheduleCompile!S196)),ISNUMBER(FIND("8F",ScheduleCompile!S196)),ISNUMBER(FIND("1F",ScheduleCompile!S196)),ISNUMBER(FIND("2F",ScheduleCompile!S196)),ISNUMBER(FIND("3F",ScheduleCompile!S196)),ISNUMBER(FIND("6F",ScheduleCompile!S196)),ISNUMBER(FIND("7F",ScheduleCompile!S196)),ISNUMBER(FIND("9F",ScheduleCompile!S196)),ISNUMBER(FIND("4F",ScheduleCompile!S196))),VALUE(LEFT(ScheduleCompile!S196,FIND("F",ScheduleCompile!S196)-1)),ScheduleCompile!S196)))))))</f>
        <v>60</v>
      </c>
      <c r="Y203" s="1">
        <f>IF(AND(ISERROR(IF(ScheduleCompile!T196="Off",0,IF(ScheduleCompile!T196="On",1,IF(ISNUMBER(ScheduleCompile!T196),ScheduleCompile!T196/1,IF(ISTEXT(ScheduleCompile!T196),IF(OR(ISNUMBER(FIND("5F",ScheduleCompile!T196)),ISNUMBER(FIND("0F",ScheduleCompile!T196)),ISNUMBER(FIND("8F",ScheduleCompile!T196)),ISNUMBER(FIND("1F",ScheduleCompile!T196)),ISNUMBER(FIND("2F",ScheduleCompile!T196)),ISNUMBER(FIND("3F",ScheduleCompile!T196)),ISNUMBER(FIND("6F",ScheduleCompile!T196)),ISNUMBER(FIND("7F",ScheduleCompile!T196)),ISNUMBER(FIND("9F",ScheduleCompile!T196)),ISNUMBER(FIND("4F",ScheduleCompile!T196))),VALUE(LEFT(ScheduleCompile!T196,FIND("F",ScheduleCompile!T196)-1)),ScheduleCompile!T196)))))),ISTEXT(ScheduleCompile!#REF!)),"ENDTABLE",IF(ISERROR(IF(ScheduleCompile!T196="Off",0,IF(ScheduleCompile!T196="On",1,IF(ISNUMBER(ScheduleCompile!T196),ScheduleCompile!T196/1,IF(ISTEXT(ScheduleCompile!T196),IF(OR(ISNUMBER(FIND("5F",ScheduleCompile!T196)),ISNUMBER(FIND("0F",ScheduleCompile!T196)),ISNUMBER(FIND("8F",ScheduleCompile!T196)),ISNUMBER(FIND("1F",ScheduleCompile!T196)),ISNUMBER(FIND("2F",ScheduleCompile!T196)),ISNUMBER(FIND("3F",ScheduleCompile!T196)),ISNUMBER(FIND("6F",ScheduleCompile!T196)),ISNUMBER(FIND("7F",ScheduleCompile!T196)),ISNUMBER(FIND("9F",ScheduleCompile!T196)),ISNUMBER(FIND("4F",ScheduleCompile!T196))),VALUE(LEFT(ScheduleCompile!T196,FIND("F",ScheduleCompile!T196)-1)),ScheduleCompile!T196)))))),"",IF(ScheduleCompile!T196="Off",0,IF(ScheduleCompile!T196="On",1,IF(ISNUMBER(ScheduleCompile!T196),ScheduleCompile!T196/1,IF(ISTEXT(ScheduleCompile!T196),IF(OR(ISNUMBER(FIND("5F",ScheduleCompile!T196)),ISNUMBER(FIND("0F",ScheduleCompile!T196)),ISNUMBER(FIND("8F",ScheduleCompile!T196)),ISNUMBER(FIND("1F",ScheduleCompile!T196)),ISNUMBER(FIND("2F",ScheduleCompile!T196)),ISNUMBER(FIND("3F",ScheduleCompile!T196)),ISNUMBER(FIND("6F",ScheduleCompile!T196)),ISNUMBER(FIND("7F",ScheduleCompile!T196)),ISNUMBER(FIND("9F",ScheduleCompile!T196)),ISNUMBER(FIND("4F",ScheduleCompile!T196))),VALUE(LEFT(ScheduleCompile!T196,FIND("F",ScheduleCompile!T196)-1)),ScheduleCompile!T196)))))))</f>
        <v>60</v>
      </c>
      <c r="Z203" s="1">
        <f>IF(AND(ISERROR(IF(ScheduleCompile!U196="Off",0,IF(ScheduleCompile!U196="On",1,IF(ISNUMBER(ScheduleCompile!U196),ScheduleCompile!U196/1,IF(ISTEXT(ScheduleCompile!U196),IF(OR(ISNUMBER(FIND("5F",ScheduleCompile!U196)),ISNUMBER(FIND("0F",ScheduleCompile!U196)),ISNUMBER(FIND("8F",ScheduleCompile!U196)),ISNUMBER(FIND("1F",ScheduleCompile!U196)),ISNUMBER(FIND("2F",ScheduleCompile!U196)),ISNUMBER(FIND("3F",ScheduleCompile!U196)),ISNUMBER(FIND("6F",ScheduleCompile!U196)),ISNUMBER(FIND("7F",ScheduleCompile!U196)),ISNUMBER(FIND("9F",ScheduleCompile!U196)),ISNUMBER(FIND("4F",ScheduleCompile!U196))),VALUE(LEFT(ScheduleCompile!U196,FIND("F",ScheduleCompile!U196)-1)),ScheduleCompile!U196)))))),ISTEXT(ScheduleCompile!#REF!)),"ENDTABLE",IF(ISERROR(IF(ScheduleCompile!U196="Off",0,IF(ScheduleCompile!U196="On",1,IF(ISNUMBER(ScheduleCompile!U196),ScheduleCompile!U196/1,IF(ISTEXT(ScheduleCompile!U196),IF(OR(ISNUMBER(FIND("5F",ScheduleCompile!U196)),ISNUMBER(FIND("0F",ScheduleCompile!U196)),ISNUMBER(FIND("8F",ScheduleCompile!U196)),ISNUMBER(FIND("1F",ScheduleCompile!U196)),ISNUMBER(FIND("2F",ScheduleCompile!U196)),ISNUMBER(FIND("3F",ScheduleCompile!U196)),ISNUMBER(FIND("6F",ScheduleCompile!U196)),ISNUMBER(FIND("7F",ScheduleCompile!U196)),ISNUMBER(FIND("9F",ScheduleCompile!U196)),ISNUMBER(FIND("4F",ScheduleCompile!U196))),VALUE(LEFT(ScheduleCompile!U196,FIND("F",ScheduleCompile!U196)-1)),ScheduleCompile!U196)))))),"",IF(ScheduleCompile!U196="Off",0,IF(ScheduleCompile!U196="On",1,IF(ISNUMBER(ScheduleCompile!U196),ScheduleCompile!U196/1,IF(ISTEXT(ScheduleCompile!U196),IF(OR(ISNUMBER(FIND("5F",ScheduleCompile!U196)),ISNUMBER(FIND("0F",ScheduleCompile!U196)),ISNUMBER(FIND("8F",ScheduleCompile!U196)),ISNUMBER(FIND("1F",ScheduleCompile!U196)),ISNUMBER(FIND("2F",ScheduleCompile!U196)),ISNUMBER(FIND("3F",ScheduleCompile!U196)),ISNUMBER(FIND("6F",ScheduleCompile!U196)),ISNUMBER(FIND("7F",ScheduleCompile!U196)),ISNUMBER(FIND("9F",ScheduleCompile!U196)),ISNUMBER(FIND("4F",ScheduleCompile!U196))),VALUE(LEFT(ScheduleCompile!U196,FIND("F",ScheduleCompile!U196)-1)),ScheduleCompile!U196)))))))</f>
        <v>60</v>
      </c>
      <c r="AA203" s="1">
        <f>IF(AND(ISERROR(IF(ScheduleCompile!V196="Off",0,IF(ScheduleCompile!V196="On",1,IF(ISNUMBER(ScheduleCompile!V196),ScheduleCompile!V196/1,IF(ISTEXT(ScheduleCompile!V196),IF(OR(ISNUMBER(FIND("5F",ScheduleCompile!V196)),ISNUMBER(FIND("0F",ScheduleCompile!V196)),ISNUMBER(FIND("8F",ScheduleCompile!V196)),ISNUMBER(FIND("1F",ScheduleCompile!V196)),ISNUMBER(FIND("2F",ScheduleCompile!V196)),ISNUMBER(FIND("3F",ScheduleCompile!V196)),ISNUMBER(FIND("6F",ScheduleCompile!V196)),ISNUMBER(FIND("7F",ScheduleCompile!V196)),ISNUMBER(FIND("9F",ScheduleCompile!V196)),ISNUMBER(FIND("4F",ScheduleCompile!V196))),VALUE(LEFT(ScheduleCompile!V196,FIND("F",ScheduleCompile!V196)-1)),ScheduleCompile!V196)))))),ISTEXT(ScheduleCompile!#REF!)),"ENDTABLE",IF(ISERROR(IF(ScheduleCompile!V196="Off",0,IF(ScheduleCompile!V196="On",1,IF(ISNUMBER(ScheduleCompile!V196),ScheduleCompile!V196/1,IF(ISTEXT(ScheduleCompile!V196),IF(OR(ISNUMBER(FIND("5F",ScheduleCompile!V196)),ISNUMBER(FIND("0F",ScheduleCompile!V196)),ISNUMBER(FIND("8F",ScheduleCompile!V196)),ISNUMBER(FIND("1F",ScheduleCompile!V196)),ISNUMBER(FIND("2F",ScheduleCompile!V196)),ISNUMBER(FIND("3F",ScheduleCompile!V196)),ISNUMBER(FIND("6F",ScheduleCompile!V196)),ISNUMBER(FIND("7F",ScheduleCompile!V196)),ISNUMBER(FIND("9F",ScheduleCompile!V196)),ISNUMBER(FIND("4F",ScheduleCompile!V196))),VALUE(LEFT(ScheduleCompile!V196,FIND("F",ScheduleCompile!V196)-1)),ScheduleCompile!V196)))))),"",IF(ScheduleCompile!V196="Off",0,IF(ScheduleCompile!V196="On",1,IF(ISNUMBER(ScheduleCompile!V196),ScheduleCompile!V196/1,IF(ISTEXT(ScheduleCompile!V196),IF(OR(ISNUMBER(FIND("5F",ScheduleCompile!V196)),ISNUMBER(FIND("0F",ScheduleCompile!V196)),ISNUMBER(FIND("8F",ScheduleCompile!V196)),ISNUMBER(FIND("1F",ScheduleCompile!V196)),ISNUMBER(FIND("2F",ScheduleCompile!V196)),ISNUMBER(FIND("3F",ScheduleCompile!V196)),ISNUMBER(FIND("6F",ScheduleCompile!V196)),ISNUMBER(FIND("7F",ScheduleCompile!V196)),ISNUMBER(FIND("9F",ScheduleCompile!V196)),ISNUMBER(FIND("4F",ScheduleCompile!V196))),VALUE(LEFT(ScheduleCompile!V196,FIND("F",ScheduleCompile!V196)-1)),ScheduleCompile!V196)))))))</f>
        <v>60</v>
      </c>
      <c r="AB203" s="1">
        <f>IF(AND(ISERROR(IF(ScheduleCompile!W196="Off",0,IF(ScheduleCompile!W196="On",1,IF(ISNUMBER(ScheduleCompile!W196),ScheduleCompile!W196/1,IF(ISTEXT(ScheduleCompile!W196),IF(OR(ISNUMBER(FIND("5F",ScheduleCompile!W196)),ISNUMBER(FIND("0F",ScheduleCompile!W196)),ISNUMBER(FIND("8F",ScheduleCompile!W196)),ISNUMBER(FIND("1F",ScheduleCompile!W196)),ISNUMBER(FIND("2F",ScheduleCompile!W196)),ISNUMBER(FIND("3F",ScheduleCompile!W196)),ISNUMBER(FIND("6F",ScheduleCompile!W196)),ISNUMBER(FIND("7F",ScheduleCompile!W196)),ISNUMBER(FIND("9F",ScheduleCompile!W196)),ISNUMBER(FIND("4F",ScheduleCompile!W196))),VALUE(LEFT(ScheduleCompile!W196,FIND("F",ScheduleCompile!W196)-1)),ScheduleCompile!W196)))))),ISTEXT(ScheduleCompile!#REF!)),"ENDTABLE",IF(ISERROR(IF(ScheduleCompile!W196="Off",0,IF(ScheduleCompile!W196="On",1,IF(ISNUMBER(ScheduleCompile!W196),ScheduleCompile!W196/1,IF(ISTEXT(ScheduleCompile!W196),IF(OR(ISNUMBER(FIND("5F",ScheduleCompile!W196)),ISNUMBER(FIND("0F",ScheduleCompile!W196)),ISNUMBER(FIND("8F",ScheduleCompile!W196)),ISNUMBER(FIND("1F",ScheduleCompile!W196)),ISNUMBER(FIND("2F",ScheduleCompile!W196)),ISNUMBER(FIND("3F",ScheduleCompile!W196)),ISNUMBER(FIND("6F",ScheduleCompile!W196)),ISNUMBER(FIND("7F",ScheduleCompile!W196)),ISNUMBER(FIND("9F",ScheduleCompile!W196)),ISNUMBER(FIND("4F",ScheduleCompile!W196))),VALUE(LEFT(ScheduleCompile!W196,FIND("F",ScheduleCompile!W196)-1)),ScheduleCompile!W196)))))),"",IF(ScheduleCompile!W196="Off",0,IF(ScheduleCompile!W196="On",1,IF(ISNUMBER(ScheduleCompile!W196),ScheduleCompile!W196/1,IF(ISTEXT(ScheduleCompile!W196),IF(OR(ISNUMBER(FIND("5F",ScheduleCompile!W196)),ISNUMBER(FIND("0F",ScheduleCompile!W196)),ISNUMBER(FIND("8F",ScheduleCompile!W196)),ISNUMBER(FIND("1F",ScheduleCompile!W196)),ISNUMBER(FIND("2F",ScheduleCompile!W196)),ISNUMBER(FIND("3F",ScheduleCompile!W196)),ISNUMBER(FIND("6F",ScheduleCompile!W196)),ISNUMBER(FIND("7F",ScheduleCompile!W196)),ISNUMBER(FIND("9F",ScheduleCompile!W196)),ISNUMBER(FIND("4F",ScheduleCompile!W196))),VALUE(LEFT(ScheduleCompile!W196,FIND("F",ScheduleCompile!W196)-1)),ScheduleCompile!W196)))))))</f>
        <v>60</v>
      </c>
      <c r="AC203" s="1">
        <f>IF(AND(ISERROR(IF(ScheduleCompile!X196="Off",0,IF(ScheduleCompile!X196="On",1,IF(ISNUMBER(ScheduleCompile!X196),ScheduleCompile!X196/1,IF(ISTEXT(ScheduleCompile!X196),IF(OR(ISNUMBER(FIND("5F",ScheduleCompile!X196)),ISNUMBER(FIND("0F",ScheduleCompile!X196)),ISNUMBER(FIND("8F",ScheduleCompile!X196)),ISNUMBER(FIND("1F",ScheduleCompile!X196)),ISNUMBER(FIND("2F",ScheduleCompile!X196)),ISNUMBER(FIND("3F",ScheduleCompile!X196)),ISNUMBER(FIND("6F",ScheduleCompile!X196)),ISNUMBER(FIND("7F",ScheduleCompile!X196)),ISNUMBER(FIND("9F",ScheduleCompile!X196)),ISNUMBER(FIND("4F",ScheduleCompile!X196))),VALUE(LEFT(ScheduleCompile!X196,FIND("F",ScheduleCompile!X196)-1)),ScheduleCompile!X196)))))),ISTEXT(ScheduleCompile!#REF!)),"ENDTABLE",IF(ISERROR(IF(ScheduleCompile!X196="Off",0,IF(ScheduleCompile!X196="On",1,IF(ISNUMBER(ScheduleCompile!X196),ScheduleCompile!X196/1,IF(ISTEXT(ScheduleCompile!X196),IF(OR(ISNUMBER(FIND("5F",ScheduleCompile!X196)),ISNUMBER(FIND("0F",ScheduleCompile!X196)),ISNUMBER(FIND("8F",ScheduleCompile!X196)),ISNUMBER(FIND("1F",ScheduleCompile!X196)),ISNUMBER(FIND("2F",ScheduleCompile!X196)),ISNUMBER(FIND("3F",ScheduleCompile!X196)),ISNUMBER(FIND("6F",ScheduleCompile!X196)),ISNUMBER(FIND("7F",ScheduleCompile!X196)),ISNUMBER(FIND("9F",ScheduleCompile!X196)),ISNUMBER(FIND("4F",ScheduleCompile!X196))),VALUE(LEFT(ScheduleCompile!X196,FIND("F",ScheduleCompile!X196)-1)),ScheduleCompile!X196)))))),"",IF(ScheduleCompile!X196="Off",0,IF(ScheduleCompile!X196="On",1,IF(ISNUMBER(ScheduleCompile!X196),ScheduleCompile!X196/1,IF(ISTEXT(ScheduleCompile!X196),IF(OR(ISNUMBER(FIND("5F",ScheduleCompile!X196)),ISNUMBER(FIND("0F",ScheduleCompile!X196)),ISNUMBER(FIND("8F",ScheduleCompile!X196)),ISNUMBER(FIND("1F",ScheduleCompile!X196)),ISNUMBER(FIND("2F",ScheduleCompile!X196)),ISNUMBER(FIND("3F",ScheduleCompile!X196)),ISNUMBER(FIND("6F",ScheduleCompile!X196)),ISNUMBER(FIND("7F",ScheduleCompile!X196)),ISNUMBER(FIND("9F",ScheduleCompile!X196)),ISNUMBER(FIND("4F",ScheduleCompile!X196))),VALUE(LEFT(ScheduleCompile!X196,FIND("F",ScheduleCompile!X196)-1)),ScheduleCompile!X196)))))))</f>
        <v>60</v>
      </c>
      <c r="AD203" s="1">
        <f>IF(AND(ISERROR(IF(ScheduleCompile!Y196="Off",0,IF(ScheduleCompile!Y196="On",1,IF(ISNUMBER(ScheduleCompile!Y196),ScheduleCompile!Y196/1,IF(ISTEXT(ScheduleCompile!Y196),IF(OR(ISNUMBER(FIND("5F",ScheduleCompile!Y196)),ISNUMBER(FIND("0F",ScheduleCompile!Y196)),ISNUMBER(FIND("8F",ScheduleCompile!Y196)),ISNUMBER(FIND("1F",ScheduleCompile!Y196)),ISNUMBER(FIND("2F",ScheduleCompile!Y196)),ISNUMBER(FIND("3F",ScheduleCompile!Y196)),ISNUMBER(FIND("6F",ScheduleCompile!Y196)),ISNUMBER(FIND("7F",ScheduleCompile!Y196)),ISNUMBER(FIND("9F",ScheduleCompile!Y196)),ISNUMBER(FIND("4F",ScheduleCompile!Y196))),VALUE(LEFT(ScheduleCompile!Y196,FIND("F",ScheduleCompile!Y196)-1)),ScheduleCompile!Y196)))))),ISTEXT(ScheduleCompile!#REF!)),"ENDTABLE",IF(ISERROR(IF(ScheduleCompile!Y196="Off",0,IF(ScheduleCompile!Y196="On",1,IF(ISNUMBER(ScheduleCompile!Y196),ScheduleCompile!Y196/1,IF(ISTEXT(ScheduleCompile!Y196),IF(OR(ISNUMBER(FIND("5F",ScheduleCompile!Y196)),ISNUMBER(FIND("0F",ScheduleCompile!Y196)),ISNUMBER(FIND("8F",ScheduleCompile!Y196)),ISNUMBER(FIND("1F",ScheduleCompile!Y196)),ISNUMBER(FIND("2F",ScheduleCompile!Y196)),ISNUMBER(FIND("3F",ScheduleCompile!Y196)),ISNUMBER(FIND("6F",ScheduleCompile!Y196)),ISNUMBER(FIND("7F",ScheduleCompile!Y196)),ISNUMBER(FIND("9F",ScheduleCompile!Y196)),ISNUMBER(FIND("4F",ScheduleCompile!Y196))),VALUE(LEFT(ScheduleCompile!Y196,FIND("F",ScheduleCompile!Y196)-1)),ScheduleCompile!Y196)))))),"",IF(ScheduleCompile!Y196="Off",0,IF(ScheduleCompile!Y196="On",1,IF(ISNUMBER(ScheduleCompile!Y196),ScheduleCompile!Y196/1,IF(ISTEXT(ScheduleCompile!Y196),IF(OR(ISNUMBER(FIND("5F",ScheduleCompile!Y196)),ISNUMBER(FIND("0F",ScheduleCompile!Y196)),ISNUMBER(FIND("8F",ScheduleCompile!Y196)),ISNUMBER(FIND("1F",ScheduleCompile!Y196)),ISNUMBER(FIND("2F",ScheduleCompile!Y196)),ISNUMBER(FIND("3F",ScheduleCompile!Y196)),ISNUMBER(FIND("6F",ScheduleCompile!Y196)),ISNUMBER(FIND("7F",ScheduleCompile!Y196)),ISNUMBER(FIND("9F",ScheduleCompile!Y196)),ISNUMBER(FIND("4F",ScheduleCompile!Y196))),VALUE(LEFT(ScheduleCompile!Y196,FIND("F",ScheduleCompile!Y196)-1)),ScheduleCompile!Y196)))))))</f>
        <v>60</v>
      </c>
    </row>
    <row r="204" spans="1:30" x14ac:dyDescent="0.25">
      <c r="A204" t="str">
        <f t="shared" si="15"/>
        <v>SchDay "ManufacturingClgSetptWD"  Type = "Temperature" Hr = (85, 85, 85, 85, 85, 75, 75, 75, 75, 75, 75, 75, 75, 75, 75, 75, 75, 75, 75, 75, 75, 75, 75, 75) ..</v>
      </c>
      <c r="B204" s="1" t="s">
        <v>623</v>
      </c>
      <c r="C204" t="str">
        <f t="shared" si="16"/>
        <v xml:space="preserve">SchDay "ManufacturingClgSetptWD"  Type = "Temperature" Hr = </v>
      </c>
      <c r="D204" t="str">
        <f t="shared" si="17"/>
        <v>(85, 85, 85, 85, 85, 75, 75, 75, 75, 75, 75, 75, 75, 75, 75, 75, 75, 75, 75, 75, 75, 75, 75, 75) ..</v>
      </c>
      <c r="E204" s="30" t="str">
        <f>ScheduleCompile!A197</f>
        <v>ManufacturingClgSetptWD</v>
      </c>
      <c r="F204" t="str">
        <f t="shared" si="18"/>
        <v>Temperature</v>
      </c>
      <c r="G204" s="1">
        <f>IF(AND(ISERROR(IF(ScheduleCompile!B197="Off",0,IF(ScheduleCompile!B197="On",1,IF(ISNUMBER(ScheduleCompile!B197),ScheduleCompile!B197/1,IF(ISTEXT(ScheduleCompile!B197),IF(OR(ISNUMBER(FIND("5F",ScheduleCompile!B197)),ISNUMBER(FIND("0F",ScheduleCompile!B197)),ISNUMBER(FIND("8F",ScheduleCompile!B197)),ISNUMBER(FIND("1F",ScheduleCompile!B197)),ISNUMBER(FIND("2F",ScheduleCompile!B197)),ISNUMBER(FIND("3F",ScheduleCompile!B197)),ISNUMBER(FIND("6F",ScheduleCompile!B197)),ISNUMBER(FIND("7F",ScheduleCompile!B197)),ISNUMBER(FIND("9F",ScheduleCompile!B197)),ISNUMBER(FIND("4F",ScheduleCompile!B197))),VALUE(LEFT(ScheduleCompile!B197,FIND("F",ScheduleCompile!B197)-1)),ScheduleCompile!B197)))))),ISTEXT(ScheduleCompile!#REF!)),"ENDTABLE",IF(ISERROR(IF(ScheduleCompile!B197="Off",0,IF(ScheduleCompile!B197="On",1,IF(ISNUMBER(ScheduleCompile!B197),ScheduleCompile!B197/1,IF(ISTEXT(ScheduleCompile!B197),IF(OR(ISNUMBER(FIND("5F",ScheduleCompile!B197)),ISNUMBER(FIND("0F",ScheduleCompile!B197)),ISNUMBER(FIND("8F",ScheduleCompile!B197)),ISNUMBER(FIND("1F",ScheduleCompile!B197)),ISNUMBER(FIND("2F",ScheduleCompile!B197)),ISNUMBER(FIND("3F",ScheduleCompile!B197)),ISNUMBER(FIND("6F",ScheduleCompile!B197)),ISNUMBER(FIND("7F",ScheduleCompile!B197)),ISNUMBER(FIND("9F",ScheduleCompile!B197)),ISNUMBER(FIND("4F",ScheduleCompile!B197))),VALUE(LEFT(ScheduleCompile!B197,FIND("F",ScheduleCompile!B197)-1)),ScheduleCompile!B197)))))),"",IF(ScheduleCompile!B197="Off",0,IF(ScheduleCompile!B197="On",1,IF(ISNUMBER(ScheduleCompile!B197),ScheduleCompile!B197/1,IF(ISTEXT(ScheduleCompile!B197),IF(OR(ISNUMBER(FIND("5F",ScheduleCompile!B197)),ISNUMBER(FIND("0F",ScheduleCompile!B197)),ISNUMBER(FIND("8F",ScheduleCompile!B197)),ISNUMBER(FIND("1F",ScheduleCompile!B197)),ISNUMBER(FIND("2F",ScheduleCompile!B197)),ISNUMBER(FIND("3F",ScheduleCompile!B197)),ISNUMBER(FIND("6F",ScheduleCompile!B197)),ISNUMBER(FIND("7F",ScheduleCompile!B197)),ISNUMBER(FIND("9F",ScheduleCompile!B197)),ISNUMBER(FIND("4F",ScheduleCompile!B197))),VALUE(LEFT(ScheduleCompile!B197,FIND("F",ScheduleCompile!B197)-1)),ScheduleCompile!B197)))))))</f>
        <v>85</v>
      </c>
      <c r="H204" s="1">
        <f>IF(AND(ISERROR(IF(ScheduleCompile!C197="Off",0,IF(ScheduleCompile!C197="On",1,IF(ISNUMBER(ScheduleCompile!C197),ScheduleCompile!C197/1,IF(ISTEXT(ScheduleCompile!C197),IF(OR(ISNUMBER(FIND("5F",ScheduleCompile!C197)),ISNUMBER(FIND("0F",ScheduleCompile!C197)),ISNUMBER(FIND("8F",ScheduleCompile!C197)),ISNUMBER(FIND("1F",ScheduleCompile!C197)),ISNUMBER(FIND("2F",ScheduleCompile!C197)),ISNUMBER(FIND("3F",ScheduleCompile!C197)),ISNUMBER(FIND("6F",ScheduleCompile!C197)),ISNUMBER(FIND("7F",ScheduleCompile!C197)),ISNUMBER(FIND("9F",ScheduleCompile!C197)),ISNUMBER(FIND("4F",ScheduleCompile!C197))),VALUE(LEFT(ScheduleCompile!C197,FIND("F",ScheduleCompile!C197)-1)),ScheduleCompile!C197)))))),ISTEXT(ScheduleCompile!#REF!)),"ENDTABLE",IF(ISERROR(IF(ScheduleCompile!C197="Off",0,IF(ScheduleCompile!C197="On",1,IF(ISNUMBER(ScheduleCompile!C197),ScheduleCompile!C197/1,IF(ISTEXT(ScheduleCompile!C197),IF(OR(ISNUMBER(FIND("5F",ScheduleCompile!C197)),ISNUMBER(FIND("0F",ScheduleCompile!C197)),ISNUMBER(FIND("8F",ScheduleCompile!C197)),ISNUMBER(FIND("1F",ScheduleCompile!C197)),ISNUMBER(FIND("2F",ScheduleCompile!C197)),ISNUMBER(FIND("3F",ScheduleCompile!C197)),ISNUMBER(FIND("6F",ScheduleCompile!C197)),ISNUMBER(FIND("7F",ScheduleCompile!C197)),ISNUMBER(FIND("9F",ScheduleCompile!C197)),ISNUMBER(FIND("4F",ScheduleCompile!C197))),VALUE(LEFT(ScheduleCompile!C197,FIND("F",ScheduleCompile!C197)-1)),ScheduleCompile!C197)))))),"",IF(ScheduleCompile!C197="Off",0,IF(ScheduleCompile!C197="On",1,IF(ISNUMBER(ScheduleCompile!C197),ScheduleCompile!C197/1,IF(ISTEXT(ScheduleCompile!C197),IF(OR(ISNUMBER(FIND("5F",ScheduleCompile!C197)),ISNUMBER(FIND("0F",ScheduleCompile!C197)),ISNUMBER(FIND("8F",ScheduleCompile!C197)),ISNUMBER(FIND("1F",ScheduleCompile!C197)),ISNUMBER(FIND("2F",ScheduleCompile!C197)),ISNUMBER(FIND("3F",ScheduleCompile!C197)),ISNUMBER(FIND("6F",ScheduleCompile!C197)),ISNUMBER(FIND("7F",ScheduleCompile!C197)),ISNUMBER(FIND("9F",ScheduleCompile!C197)),ISNUMBER(FIND("4F",ScheduleCompile!C197))),VALUE(LEFT(ScheduleCompile!C197,FIND("F",ScheduleCompile!C197)-1)),ScheduleCompile!C197)))))))</f>
        <v>85</v>
      </c>
      <c r="I204" s="1">
        <f>IF(AND(ISERROR(IF(ScheduleCompile!D197="Off",0,IF(ScheduleCompile!D197="On",1,IF(ISNUMBER(ScheduleCompile!D197),ScheduleCompile!D197/1,IF(ISTEXT(ScheduleCompile!D197),IF(OR(ISNUMBER(FIND("5F",ScheduleCompile!D197)),ISNUMBER(FIND("0F",ScheduleCompile!D197)),ISNUMBER(FIND("8F",ScheduleCompile!D197)),ISNUMBER(FIND("1F",ScheduleCompile!D197)),ISNUMBER(FIND("2F",ScheduleCompile!D197)),ISNUMBER(FIND("3F",ScheduleCompile!D197)),ISNUMBER(FIND("6F",ScheduleCompile!D197)),ISNUMBER(FIND("7F",ScheduleCompile!D197)),ISNUMBER(FIND("9F",ScheduleCompile!D197)),ISNUMBER(FIND("4F",ScheduleCompile!D197))),VALUE(LEFT(ScheduleCompile!D197,FIND("F",ScheduleCompile!D197)-1)),ScheduleCompile!D197)))))),ISTEXT(ScheduleCompile!#REF!)),"ENDTABLE",IF(ISERROR(IF(ScheduleCompile!D197="Off",0,IF(ScheduleCompile!D197="On",1,IF(ISNUMBER(ScheduleCompile!D197),ScheduleCompile!D197/1,IF(ISTEXT(ScheduleCompile!D197),IF(OR(ISNUMBER(FIND("5F",ScheduleCompile!D197)),ISNUMBER(FIND("0F",ScheduleCompile!D197)),ISNUMBER(FIND("8F",ScheduleCompile!D197)),ISNUMBER(FIND("1F",ScheduleCompile!D197)),ISNUMBER(FIND("2F",ScheduleCompile!D197)),ISNUMBER(FIND("3F",ScheduleCompile!D197)),ISNUMBER(FIND("6F",ScheduleCompile!D197)),ISNUMBER(FIND("7F",ScheduleCompile!D197)),ISNUMBER(FIND("9F",ScheduleCompile!D197)),ISNUMBER(FIND("4F",ScheduleCompile!D197))),VALUE(LEFT(ScheduleCompile!D197,FIND("F",ScheduleCompile!D197)-1)),ScheduleCompile!D197)))))),"",IF(ScheduleCompile!D197="Off",0,IF(ScheduleCompile!D197="On",1,IF(ISNUMBER(ScheduleCompile!D197),ScheduleCompile!D197/1,IF(ISTEXT(ScheduleCompile!D197),IF(OR(ISNUMBER(FIND("5F",ScheduleCompile!D197)),ISNUMBER(FIND("0F",ScheduleCompile!D197)),ISNUMBER(FIND("8F",ScheduleCompile!D197)),ISNUMBER(FIND("1F",ScheduleCompile!D197)),ISNUMBER(FIND("2F",ScheduleCompile!D197)),ISNUMBER(FIND("3F",ScheduleCompile!D197)),ISNUMBER(FIND("6F",ScheduleCompile!D197)),ISNUMBER(FIND("7F",ScheduleCompile!D197)),ISNUMBER(FIND("9F",ScheduleCompile!D197)),ISNUMBER(FIND("4F",ScheduleCompile!D197))),VALUE(LEFT(ScheduleCompile!D197,FIND("F",ScheduleCompile!D197)-1)),ScheduleCompile!D197)))))))</f>
        <v>85</v>
      </c>
      <c r="J204" s="1">
        <f>IF(AND(ISERROR(IF(ScheduleCompile!E197="Off",0,IF(ScheduleCompile!E197="On",1,IF(ISNUMBER(ScheduleCompile!E197),ScheduleCompile!E197/1,IF(ISTEXT(ScheduleCompile!E197),IF(OR(ISNUMBER(FIND("5F",ScheduleCompile!E197)),ISNUMBER(FIND("0F",ScheduleCompile!E197)),ISNUMBER(FIND("8F",ScheduleCompile!E197)),ISNUMBER(FIND("1F",ScheduleCompile!E197)),ISNUMBER(FIND("2F",ScheduleCompile!E197)),ISNUMBER(FIND("3F",ScheduleCompile!E197)),ISNUMBER(FIND("6F",ScheduleCompile!E197)),ISNUMBER(FIND("7F",ScheduleCompile!E197)),ISNUMBER(FIND("9F",ScheduleCompile!E197)),ISNUMBER(FIND("4F",ScheduleCompile!E197))),VALUE(LEFT(ScheduleCompile!E197,FIND("F",ScheduleCompile!E197)-1)),ScheduleCompile!E197)))))),ISTEXT(ScheduleCompile!#REF!)),"ENDTABLE",IF(ISERROR(IF(ScheduleCompile!E197="Off",0,IF(ScheduleCompile!E197="On",1,IF(ISNUMBER(ScheduleCompile!E197),ScheduleCompile!E197/1,IF(ISTEXT(ScheduleCompile!E197),IF(OR(ISNUMBER(FIND("5F",ScheduleCompile!E197)),ISNUMBER(FIND("0F",ScheduleCompile!E197)),ISNUMBER(FIND("8F",ScheduleCompile!E197)),ISNUMBER(FIND("1F",ScheduleCompile!E197)),ISNUMBER(FIND("2F",ScheduleCompile!E197)),ISNUMBER(FIND("3F",ScheduleCompile!E197)),ISNUMBER(FIND("6F",ScheduleCompile!E197)),ISNUMBER(FIND("7F",ScheduleCompile!E197)),ISNUMBER(FIND("9F",ScheduleCompile!E197)),ISNUMBER(FIND("4F",ScheduleCompile!E197))),VALUE(LEFT(ScheduleCompile!E197,FIND("F",ScheduleCompile!E197)-1)),ScheduleCompile!E197)))))),"",IF(ScheduleCompile!E197="Off",0,IF(ScheduleCompile!E197="On",1,IF(ISNUMBER(ScheduleCompile!E197),ScheduleCompile!E197/1,IF(ISTEXT(ScheduleCompile!E197),IF(OR(ISNUMBER(FIND("5F",ScheduleCompile!E197)),ISNUMBER(FIND("0F",ScheduleCompile!E197)),ISNUMBER(FIND("8F",ScheduleCompile!E197)),ISNUMBER(FIND("1F",ScheduleCompile!E197)),ISNUMBER(FIND("2F",ScheduleCompile!E197)),ISNUMBER(FIND("3F",ScheduleCompile!E197)),ISNUMBER(FIND("6F",ScheduleCompile!E197)),ISNUMBER(FIND("7F",ScheduleCompile!E197)),ISNUMBER(FIND("9F",ScheduleCompile!E197)),ISNUMBER(FIND("4F",ScheduleCompile!E197))),VALUE(LEFT(ScheduleCompile!E197,FIND("F",ScheduleCompile!E197)-1)),ScheduleCompile!E197)))))))</f>
        <v>85</v>
      </c>
      <c r="K204" s="1">
        <f>IF(AND(ISERROR(IF(ScheduleCompile!F197="Off",0,IF(ScheduleCompile!F197="On",1,IF(ISNUMBER(ScheduleCompile!F197),ScheduleCompile!F197/1,IF(ISTEXT(ScheduleCompile!F197),IF(OR(ISNUMBER(FIND("5F",ScheduleCompile!F197)),ISNUMBER(FIND("0F",ScheduleCompile!F197)),ISNUMBER(FIND("8F",ScheduleCompile!F197)),ISNUMBER(FIND("1F",ScheduleCompile!F197)),ISNUMBER(FIND("2F",ScheduleCompile!F197)),ISNUMBER(FIND("3F",ScheduleCompile!F197)),ISNUMBER(FIND("6F",ScheduleCompile!F197)),ISNUMBER(FIND("7F",ScheduleCompile!F197)),ISNUMBER(FIND("9F",ScheduleCompile!F197)),ISNUMBER(FIND("4F",ScheduleCompile!F197))),VALUE(LEFT(ScheduleCompile!F197,FIND("F",ScheduleCompile!F197)-1)),ScheduleCompile!F197)))))),ISTEXT(ScheduleCompile!#REF!)),"ENDTABLE",IF(ISERROR(IF(ScheduleCompile!F197="Off",0,IF(ScheduleCompile!F197="On",1,IF(ISNUMBER(ScheduleCompile!F197),ScheduleCompile!F197/1,IF(ISTEXT(ScheduleCompile!F197),IF(OR(ISNUMBER(FIND("5F",ScheduleCompile!F197)),ISNUMBER(FIND("0F",ScheduleCompile!F197)),ISNUMBER(FIND("8F",ScheduleCompile!F197)),ISNUMBER(FIND("1F",ScheduleCompile!F197)),ISNUMBER(FIND("2F",ScheduleCompile!F197)),ISNUMBER(FIND("3F",ScheduleCompile!F197)),ISNUMBER(FIND("6F",ScheduleCompile!F197)),ISNUMBER(FIND("7F",ScheduleCompile!F197)),ISNUMBER(FIND("9F",ScheduleCompile!F197)),ISNUMBER(FIND("4F",ScheduleCompile!F197))),VALUE(LEFT(ScheduleCompile!F197,FIND("F",ScheduleCompile!F197)-1)),ScheduleCompile!F197)))))),"",IF(ScheduleCompile!F197="Off",0,IF(ScheduleCompile!F197="On",1,IF(ISNUMBER(ScheduleCompile!F197),ScheduleCompile!F197/1,IF(ISTEXT(ScheduleCompile!F197),IF(OR(ISNUMBER(FIND("5F",ScheduleCompile!F197)),ISNUMBER(FIND("0F",ScheduleCompile!F197)),ISNUMBER(FIND("8F",ScheduleCompile!F197)),ISNUMBER(FIND("1F",ScheduleCompile!F197)),ISNUMBER(FIND("2F",ScheduleCompile!F197)),ISNUMBER(FIND("3F",ScheduleCompile!F197)),ISNUMBER(FIND("6F",ScheduleCompile!F197)),ISNUMBER(FIND("7F",ScheduleCompile!F197)),ISNUMBER(FIND("9F",ScheduleCompile!F197)),ISNUMBER(FIND("4F",ScheduleCompile!F197))),VALUE(LEFT(ScheduleCompile!F197,FIND("F",ScheduleCompile!F197)-1)),ScheduleCompile!F197)))))))</f>
        <v>85</v>
      </c>
      <c r="L204" s="1">
        <f>IF(AND(ISERROR(IF(ScheduleCompile!G197="Off",0,IF(ScheduleCompile!G197="On",1,IF(ISNUMBER(ScheduleCompile!G197),ScheduleCompile!G197/1,IF(ISTEXT(ScheduleCompile!G197),IF(OR(ISNUMBER(FIND("5F",ScheduleCompile!G197)),ISNUMBER(FIND("0F",ScheduleCompile!G197)),ISNUMBER(FIND("8F",ScheduleCompile!G197)),ISNUMBER(FIND("1F",ScheduleCompile!G197)),ISNUMBER(FIND("2F",ScheduleCompile!G197)),ISNUMBER(FIND("3F",ScheduleCompile!G197)),ISNUMBER(FIND("6F",ScheduleCompile!G197)),ISNUMBER(FIND("7F",ScheduleCompile!G197)),ISNUMBER(FIND("9F",ScheduleCompile!G197)),ISNUMBER(FIND("4F",ScheduleCompile!G197))),VALUE(LEFT(ScheduleCompile!G197,FIND("F",ScheduleCompile!G197)-1)),ScheduleCompile!G197)))))),ISTEXT(ScheduleCompile!#REF!)),"ENDTABLE",IF(ISERROR(IF(ScheduleCompile!G197="Off",0,IF(ScheduleCompile!G197="On",1,IF(ISNUMBER(ScheduleCompile!G197),ScheduleCompile!G197/1,IF(ISTEXT(ScheduleCompile!G197),IF(OR(ISNUMBER(FIND("5F",ScheduleCompile!G197)),ISNUMBER(FIND("0F",ScheduleCompile!G197)),ISNUMBER(FIND("8F",ScheduleCompile!G197)),ISNUMBER(FIND("1F",ScheduleCompile!G197)),ISNUMBER(FIND("2F",ScheduleCompile!G197)),ISNUMBER(FIND("3F",ScheduleCompile!G197)),ISNUMBER(FIND("6F",ScheduleCompile!G197)),ISNUMBER(FIND("7F",ScheduleCompile!G197)),ISNUMBER(FIND("9F",ScheduleCompile!G197)),ISNUMBER(FIND("4F",ScheduleCompile!G197))),VALUE(LEFT(ScheduleCompile!G197,FIND("F",ScheduleCompile!G197)-1)),ScheduleCompile!G197)))))),"",IF(ScheduleCompile!G197="Off",0,IF(ScheduleCompile!G197="On",1,IF(ISNUMBER(ScheduleCompile!G197),ScheduleCompile!G197/1,IF(ISTEXT(ScheduleCompile!G197),IF(OR(ISNUMBER(FIND("5F",ScheduleCompile!G197)),ISNUMBER(FIND("0F",ScheduleCompile!G197)),ISNUMBER(FIND("8F",ScheduleCompile!G197)),ISNUMBER(FIND("1F",ScheduleCompile!G197)),ISNUMBER(FIND("2F",ScheduleCompile!G197)),ISNUMBER(FIND("3F",ScheduleCompile!G197)),ISNUMBER(FIND("6F",ScheduleCompile!G197)),ISNUMBER(FIND("7F",ScheduleCompile!G197)),ISNUMBER(FIND("9F",ScheduleCompile!G197)),ISNUMBER(FIND("4F",ScheduleCompile!G197))),VALUE(LEFT(ScheduleCompile!G197,FIND("F",ScheduleCompile!G197)-1)),ScheduleCompile!G197)))))))</f>
        <v>75</v>
      </c>
      <c r="M204" s="1">
        <f>IF(AND(ISERROR(IF(ScheduleCompile!H197="Off",0,IF(ScheduleCompile!H197="On",1,IF(ISNUMBER(ScheduleCompile!H197),ScheduleCompile!H197/1,IF(ISTEXT(ScheduleCompile!H197),IF(OR(ISNUMBER(FIND("5F",ScheduleCompile!H197)),ISNUMBER(FIND("0F",ScheduleCompile!H197)),ISNUMBER(FIND("8F",ScheduleCompile!H197)),ISNUMBER(FIND("1F",ScheduleCompile!H197)),ISNUMBER(FIND("2F",ScheduleCompile!H197)),ISNUMBER(FIND("3F",ScheduleCompile!H197)),ISNUMBER(FIND("6F",ScheduleCompile!H197)),ISNUMBER(FIND("7F",ScheduleCompile!H197)),ISNUMBER(FIND("9F",ScheduleCompile!H197)),ISNUMBER(FIND("4F",ScheduleCompile!H197))),VALUE(LEFT(ScheduleCompile!H197,FIND("F",ScheduleCompile!H197)-1)),ScheduleCompile!H197)))))),ISTEXT(ScheduleCompile!#REF!)),"ENDTABLE",IF(ISERROR(IF(ScheduleCompile!H197="Off",0,IF(ScheduleCompile!H197="On",1,IF(ISNUMBER(ScheduleCompile!H197),ScheduleCompile!H197/1,IF(ISTEXT(ScheduleCompile!H197),IF(OR(ISNUMBER(FIND("5F",ScheduleCompile!H197)),ISNUMBER(FIND("0F",ScheduleCompile!H197)),ISNUMBER(FIND("8F",ScheduleCompile!H197)),ISNUMBER(FIND("1F",ScheduleCompile!H197)),ISNUMBER(FIND("2F",ScheduleCompile!H197)),ISNUMBER(FIND("3F",ScheduleCompile!H197)),ISNUMBER(FIND("6F",ScheduleCompile!H197)),ISNUMBER(FIND("7F",ScheduleCompile!H197)),ISNUMBER(FIND("9F",ScheduleCompile!H197)),ISNUMBER(FIND("4F",ScheduleCompile!H197))),VALUE(LEFT(ScheduleCompile!H197,FIND("F",ScheduleCompile!H197)-1)),ScheduleCompile!H197)))))),"",IF(ScheduleCompile!H197="Off",0,IF(ScheduleCompile!H197="On",1,IF(ISNUMBER(ScheduleCompile!H197),ScheduleCompile!H197/1,IF(ISTEXT(ScheduleCompile!H197),IF(OR(ISNUMBER(FIND("5F",ScheduleCompile!H197)),ISNUMBER(FIND("0F",ScheduleCompile!H197)),ISNUMBER(FIND("8F",ScheduleCompile!H197)),ISNUMBER(FIND("1F",ScheduleCompile!H197)),ISNUMBER(FIND("2F",ScheduleCompile!H197)),ISNUMBER(FIND("3F",ScheduleCompile!H197)),ISNUMBER(FIND("6F",ScheduleCompile!H197)),ISNUMBER(FIND("7F",ScheduleCompile!H197)),ISNUMBER(FIND("9F",ScheduleCompile!H197)),ISNUMBER(FIND("4F",ScheduleCompile!H197))),VALUE(LEFT(ScheduleCompile!H197,FIND("F",ScheduleCompile!H197)-1)),ScheduleCompile!H197)))))))</f>
        <v>75</v>
      </c>
      <c r="N204" s="1">
        <f>IF(AND(ISERROR(IF(ScheduleCompile!I197="Off",0,IF(ScheduleCompile!I197="On",1,IF(ISNUMBER(ScheduleCompile!I197),ScheduleCompile!I197/1,IF(ISTEXT(ScheduleCompile!I197),IF(OR(ISNUMBER(FIND("5F",ScheduleCompile!I197)),ISNUMBER(FIND("0F",ScheduleCompile!I197)),ISNUMBER(FIND("8F",ScheduleCompile!I197)),ISNUMBER(FIND("1F",ScheduleCompile!I197)),ISNUMBER(FIND("2F",ScheduleCompile!I197)),ISNUMBER(FIND("3F",ScheduleCompile!I197)),ISNUMBER(FIND("6F",ScheduleCompile!I197)),ISNUMBER(FIND("7F",ScheduleCompile!I197)),ISNUMBER(FIND("9F",ScheduleCompile!I197)),ISNUMBER(FIND("4F",ScheduleCompile!I197))),VALUE(LEFT(ScheduleCompile!I197,FIND("F",ScheduleCompile!I197)-1)),ScheduleCompile!I197)))))),ISTEXT(ScheduleCompile!#REF!)),"ENDTABLE",IF(ISERROR(IF(ScheduleCompile!I197="Off",0,IF(ScheduleCompile!I197="On",1,IF(ISNUMBER(ScheduleCompile!I197),ScheduleCompile!I197/1,IF(ISTEXT(ScheduleCompile!I197),IF(OR(ISNUMBER(FIND("5F",ScheduleCompile!I197)),ISNUMBER(FIND("0F",ScheduleCompile!I197)),ISNUMBER(FIND("8F",ScheduleCompile!I197)),ISNUMBER(FIND("1F",ScheduleCompile!I197)),ISNUMBER(FIND("2F",ScheduleCompile!I197)),ISNUMBER(FIND("3F",ScheduleCompile!I197)),ISNUMBER(FIND("6F",ScheduleCompile!I197)),ISNUMBER(FIND("7F",ScheduleCompile!I197)),ISNUMBER(FIND("9F",ScheduleCompile!I197)),ISNUMBER(FIND("4F",ScheduleCompile!I197))),VALUE(LEFT(ScheduleCompile!I197,FIND("F",ScheduleCompile!I197)-1)),ScheduleCompile!I197)))))),"",IF(ScheduleCompile!I197="Off",0,IF(ScheduleCompile!I197="On",1,IF(ISNUMBER(ScheduleCompile!I197),ScheduleCompile!I197/1,IF(ISTEXT(ScheduleCompile!I197),IF(OR(ISNUMBER(FIND("5F",ScheduleCompile!I197)),ISNUMBER(FIND("0F",ScheduleCompile!I197)),ISNUMBER(FIND("8F",ScheduleCompile!I197)),ISNUMBER(FIND("1F",ScheduleCompile!I197)),ISNUMBER(FIND("2F",ScheduleCompile!I197)),ISNUMBER(FIND("3F",ScheduleCompile!I197)),ISNUMBER(FIND("6F",ScheduleCompile!I197)),ISNUMBER(FIND("7F",ScheduleCompile!I197)),ISNUMBER(FIND("9F",ScheduleCompile!I197)),ISNUMBER(FIND("4F",ScheduleCompile!I197))),VALUE(LEFT(ScheduleCompile!I197,FIND("F",ScheduleCompile!I197)-1)),ScheduleCompile!I197)))))))</f>
        <v>75</v>
      </c>
      <c r="O204" s="1">
        <f>IF(AND(ISERROR(IF(ScheduleCompile!J197="Off",0,IF(ScheduleCompile!J197="On",1,IF(ISNUMBER(ScheduleCompile!J197),ScheduleCompile!J197/1,IF(ISTEXT(ScheduleCompile!J197),IF(OR(ISNUMBER(FIND("5F",ScheduleCompile!J197)),ISNUMBER(FIND("0F",ScheduleCompile!J197)),ISNUMBER(FIND("8F",ScheduleCompile!J197)),ISNUMBER(FIND("1F",ScheduleCompile!J197)),ISNUMBER(FIND("2F",ScheduleCompile!J197)),ISNUMBER(FIND("3F",ScheduleCompile!J197)),ISNUMBER(FIND("6F",ScheduleCompile!J197)),ISNUMBER(FIND("7F",ScheduleCompile!J197)),ISNUMBER(FIND("9F",ScheduleCompile!J197)),ISNUMBER(FIND("4F",ScheduleCompile!J197))),VALUE(LEFT(ScheduleCompile!J197,FIND("F",ScheduleCompile!J197)-1)),ScheduleCompile!J197)))))),ISTEXT(ScheduleCompile!#REF!)),"ENDTABLE",IF(ISERROR(IF(ScheduleCompile!J197="Off",0,IF(ScheduleCompile!J197="On",1,IF(ISNUMBER(ScheduleCompile!J197),ScheduleCompile!J197/1,IF(ISTEXT(ScheduleCompile!J197),IF(OR(ISNUMBER(FIND("5F",ScheduleCompile!J197)),ISNUMBER(FIND("0F",ScheduleCompile!J197)),ISNUMBER(FIND("8F",ScheduleCompile!J197)),ISNUMBER(FIND("1F",ScheduleCompile!J197)),ISNUMBER(FIND("2F",ScheduleCompile!J197)),ISNUMBER(FIND("3F",ScheduleCompile!J197)),ISNUMBER(FIND("6F",ScheduleCompile!J197)),ISNUMBER(FIND("7F",ScheduleCompile!J197)),ISNUMBER(FIND("9F",ScheduleCompile!J197)),ISNUMBER(FIND("4F",ScheduleCompile!J197))),VALUE(LEFT(ScheduleCompile!J197,FIND("F",ScheduleCompile!J197)-1)),ScheduleCompile!J197)))))),"",IF(ScheduleCompile!J197="Off",0,IF(ScheduleCompile!J197="On",1,IF(ISNUMBER(ScheduleCompile!J197),ScheduleCompile!J197/1,IF(ISTEXT(ScheduleCompile!J197),IF(OR(ISNUMBER(FIND("5F",ScheduleCompile!J197)),ISNUMBER(FIND("0F",ScheduleCompile!J197)),ISNUMBER(FIND("8F",ScheduleCompile!J197)),ISNUMBER(FIND("1F",ScheduleCompile!J197)),ISNUMBER(FIND("2F",ScheduleCompile!J197)),ISNUMBER(FIND("3F",ScheduleCompile!J197)),ISNUMBER(FIND("6F",ScheduleCompile!J197)),ISNUMBER(FIND("7F",ScheduleCompile!J197)),ISNUMBER(FIND("9F",ScheduleCompile!J197)),ISNUMBER(FIND("4F",ScheduleCompile!J197))),VALUE(LEFT(ScheduleCompile!J197,FIND("F",ScheduleCompile!J197)-1)),ScheduleCompile!J197)))))))</f>
        <v>75</v>
      </c>
      <c r="P204" s="1">
        <f>IF(AND(ISERROR(IF(ScheduleCompile!K197="Off",0,IF(ScheduleCompile!K197="On",1,IF(ISNUMBER(ScheduleCompile!K197),ScheduleCompile!K197/1,IF(ISTEXT(ScheduleCompile!K197),IF(OR(ISNUMBER(FIND("5F",ScheduleCompile!K197)),ISNUMBER(FIND("0F",ScheduleCompile!K197)),ISNUMBER(FIND("8F",ScheduleCompile!K197)),ISNUMBER(FIND("1F",ScheduleCompile!K197)),ISNUMBER(FIND("2F",ScheduleCompile!K197)),ISNUMBER(FIND("3F",ScheduleCompile!K197)),ISNUMBER(FIND("6F",ScheduleCompile!K197)),ISNUMBER(FIND("7F",ScheduleCompile!K197)),ISNUMBER(FIND("9F",ScheduleCompile!K197)),ISNUMBER(FIND("4F",ScheduleCompile!K197))),VALUE(LEFT(ScheduleCompile!K197,FIND("F",ScheduleCompile!K197)-1)),ScheduleCompile!K197)))))),ISTEXT(ScheduleCompile!#REF!)),"ENDTABLE",IF(ISERROR(IF(ScheduleCompile!K197="Off",0,IF(ScheduleCompile!K197="On",1,IF(ISNUMBER(ScheduleCompile!K197),ScheduleCompile!K197/1,IF(ISTEXT(ScheduleCompile!K197),IF(OR(ISNUMBER(FIND("5F",ScheduleCompile!K197)),ISNUMBER(FIND("0F",ScheduleCompile!K197)),ISNUMBER(FIND("8F",ScheduleCompile!K197)),ISNUMBER(FIND("1F",ScheduleCompile!K197)),ISNUMBER(FIND("2F",ScheduleCompile!K197)),ISNUMBER(FIND("3F",ScheduleCompile!K197)),ISNUMBER(FIND("6F",ScheduleCompile!K197)),ISNUMBER(FIND("7F",ScheduleCompile!K197)),ISNUMBER(FIND("9F",ScheduleCompile!K197)),ISNUMBER(FIND("4F",ScheduleCompile!K197))),VALUE(LEFT(ScheduleCompile!K197,FIND("F",ScheduleCompile!K197)-1)),ScheduleCompile!K197)))))),"",IF(ScheduleCompile!K197="Off",0,IF(ScheduleCompile!K197="On",1,IF(ISNUMBER(ScheduleCompile!K197),ScheduleCompile!K197/1,IF(ISTEXT(ScheduleCompile!K197),IF(OR(ISNUMBER(FIND("5F",ScheduleCompile!K197)),ISNUMBER(FIND("0F",ScheduleCompile!K197)),ISNUMBER(FIND("8F",ScheduleCompile!K197)),ISNUMBER(FIND("1F",ScheduleCompile!K197)),ISNUMBER(FIND("2F",ScheduleCompile!K197)),ISNUMBER(FIND("3F",ScheduleCompile!K197)),ISNUMBER(FIND("6F",ScheduleCompile!K197)),ISNUMBER(FIND("7F",ScheduleCompile!K197)),ISNUMBER(FIND("9F",ScheduleCompile!K197)),ISNUMBER(FIND("4F",ScheduleCompile!K197))),VALUE(LEFT(ScheduleCompile!K197,FIND("F",ScheduleCompile!K197)-1)),ScheduleCompile!K197)))))))</f>
        <v>75</v>
      </c>
      <c r="Q204" s="1">
        <f>IF(AND(ISERROR(IF(ScheduleCompile!L197="Off",0,IF(ScheduleCompile!L197="On",1,IF(ISNUMBER(ScheduleCompile!L197),ScheduleCompile!L197/1,IF(ISTEXT(ScheduleCompile!L197),IF(OR(ISNUMBER(FIND("5F",ScheduleCompile!L197)),ISNUMBER(FIND("0F",ScheduleCompile!L197)),ISNUMBER(FIND("8F",ScheduleCompile!L197)),ISNUMBER(FIND("1F",ScheduleCompile!L197)),ISNUMBER(FIND("2F",ScheduleCompile!L197)),ISNUMBER(FIND("3F",ScheduleCompile!L197)),ISNUMBER(FIND("6F",ScheduleCompile!L197)),ISNUMBER(FIND("7F",ScheduleCompile!L197)),ISNUMBER(FIND("9F",ScheduleCompile!L197)),ISNUMBER(FIND("4F",ScheduleCompile!L197))),VALUE(LEFT(ScheduleCompile!L197,FIND("F",ScheduleCompile!L197)-1)),ScheduleCompile!L197)))))),ISTEXT(ScheduleCompile!#REF!)),"ENDTABLE",IF(ISERROR(IF(ScheduleCompile!L197="Off",0,IF(ScheduleCompile!L197="On",1,IF(ISNUMBER(ScheduleCompile!L197),ScheduleCompile!L197/1,IF(ISTEXT(ScheduleCompile!L197),IF(OR(ISNUMBER(FIND("5F",ScheduleCompile!L197)),ISNUMBER(FIND("0F",ScheduleCompile!L197)),ISNUMBER(FIND("8F",ScheduleCompile!L197)),ISNUMBER(FIND("1F",ScheduleCompile!L197)),ISNUMBER(FIND("2F",ScheduleCompile!L197)),ISNUMBER(FIND("3F",ScheduleCompile!L197)),ISNUMBER(FIND("6F",ScheduleCompile!L197)),ISNUMBER(FIND("7F",ScheduleCompile!L197)),ISNUMBER(FIND("9F",ScheduleCompile!L197)),ISNUMBER(FIND("4F",ScheduleCompile!L197))),VALUE(LEFT(ScheduleCompile!L197,FIND("F",ScheduleCompile!L197)-1)),ScheduleCompile!L197)))))),"",IF(ScheduleCompile!L197="Off",0,IF(ScheduleCompile!L197="On",1,IF(ISNUMBER(ScheduleCompile!L197),ScheduleCompile!L197/1,IF(ISTEXT(ScheduleCompile!L197),IF(OR(ISNUMBER(FIND("5F",ScheduleCompile!L197)),ISNUMBER(FIND("0F",ScheduleCompile!L197)),ISNUMBER(FIND("8F",ScheduleCompile!L197)),ISNUMBER(FIND("1F",ScheduleCompile!L197)),ISNUMBER(FIND("2F",ScheduleCompile!L197)),ISNUMBER(FIND("3F",ScheduleCompile!L197)),ISNUMBER(FIND("6F",ScheduleCompile!L197)),ISNUMBER(FIND("7F",ScheduleCompile!L197)),ISNUMBER(FIND("9F",ScheduleCompile!L197)),ISNUMBER(FIND("4F",ScheduleCompile!L197))),VALUE(LEFT(ScheduleCompile!L197,FIND("F",ScheduleCompile!L197)-1)),ScheduleCompile!L197)))))))</f>
        <v>75</v>
      </c>
      <c r="R204" s="1">
        <f>IF(AND(ISERROR(IF(ScheduleCompile!M197="Off",0,IF(ScheduleCompile!M197="On",1,IF(ISNUMBER(ScheduleCompile!M197),ScheduleCompile!M197/1,IF(ISTEXT(ScheduleCompile!M197),IF(OR(ISNUMBER(FIND("5F",ScheduleCompile!M197)),ISNUMBER(FIND("0F",ScheduleCompile!M197)),ISNUMBER(FIND("8F",ScheduleCompile!M197)),ISNUMBER(FIND("1F",ScheduleCompile!M197)),ISNUMBER(FIND("2F",ScheduleCompile!M197)),ISNUMBER(FIND("3F",ScheduleCompile!M197)),ISNUMBER(FIND("6F",ScheduleCompile!M197)),ISNUMBER(FIND("7F",ScheduleCompile!M197)),ISNUMBER(FIND("9F",ScheduleCompile!M197)),ISNUMBER(FIND("4F",ScheduleCompile!M197))),VALUE(LEFT(ScheduleCompile!M197,FIND("F",ScheduleCompile!M197)-1)),ScheduleCompile!M197)))))),ISTEXT(ScheduleCompile!#REF!)),"ENDTABLE",IF(ISERROR(IF(ScheduleCompile!M197="Off",0,IF(ScheduleCompile!M197="On",1,IF(ISNUMBER(ScheduleCompile!M197),ScheduleCompile!M197/1,IF(ISTEXT(ScheduleCompile!M197),IF(OR(ISNUMBER(FIND("5F",ScheduleCompile!M197)),ISNUMBER(FIND("0F",ScheduleCompile!M197)),ISNUMBER(FIND("8F",ScheduleCompile!M197)),ISNUMBER(FIND("1F",ScheduleCompile!M197)),ISNUMBER(FIND("2F",ScheduleCompile!M197)),ISNUMBER(FIND("3F",ScheduleCompile!M197)),ISNUMBER(FIND("6F",ScheduleCompile!M197)),ISNUMBER(FIND("7F",ScheduleCompile!M197)),ISNUMBER(FIND("9F",ScheduleCompile!M197)),ISNUMBER(FIND("4F",ScheduleCompile!M197))),VALUE(LEFT(ScheduleCompile!M197,FIND("F",ScheduleCompile!M197)-1)),ScheduleCompile!M197)))))),"",IF(ScheduleCompile!M197="Off",0,IF(ScheduleCompile!M197="On",1,IF(ISNUMBER(ScheduleCompile!M197),ScheduleCompile!M197/1,IF(ISTEXT(ScheduleCompile!M197),IF(OR(ISNUMBER(FIND("5F",ScheduleCompile!M197)),ISNUMBER(FIND("0F",ScheduleCompile!M197)),ISNUMBER(FIND("8F",ScheduleCompile!M197)),ISNUMBER(FIND("1F",ScheduleCompile!M197)),ISNUMBER(FIND("2F",ScheduleCompile!M197)),ISNUMBER(FIND("3F",ScheduleCompile!M197)),ISNUMBER(FIND("6F",ScheduleCompile!M197)),ISNUMBER(FIND("7F",ScheduleCompile!M197)),ISNUMBER(FIND("9F",ScheduleCompile!M197)),ISNUMBER(FIND("4F",ScheduleCompile!M197))),VALUE(LEFT(ScheduleCompile!M197,FIND("F",ScheduleCompile!M197)-1)),ScheduleCompile!M197)))))))</f>
        <v>75</v>
      </c>
      <c r="S204" s="1">
        <f>IF(AND(ISERROR(IF(ScheduleCompile!N197="Off",0,IF(ScheduleCompile!N197="On",1,IF(ISNUMBER(ScheduleCompile!N197),ScheduleCompile!N197/1,IF(ISTEXT(ScheduleCompile!N197),IF(OR(ISNUMBER(FIND("5F",ScheduleCompile!N197)),ISNUMBER(FIND("0F",ScheduleCompile!N197)),ISNUMBER(FIND("8F",ScheduleCompile!N197)),ISNUMBER(FIND("1F",ScheduleCompile!N197)),ISNUMBER(FIND("2F",ScheduleCompile!N197)),ISNUMBER(FIND("3F",ScheduleCompile!N197)),ISNUMBER(FIND("6F",ScheduleCompile!N197)),ISNUMBER(FIND("7F",ScheduleCompile!N197)),ISNUMBER(FIND("9F",ScheduleCompile!N197)),ISNUMBER(FIND("4F",ScheduleCompile!N197))),VALUE(LEFT(ScheduleCompile!N197,FIND("F",ScheduleCompile!N197)-1)),ScheduleCompile!N197)))))),ISTEXT(ScheduleCompile!#REF!)),"ENDTABLE",IF(ISERROR(IF(ScheduleCompile!N197="Off",0,IF(ScheduleCompile!N197="On",1,IF(ISNUMBER(ScheduleCompile!N197),ScheduleCompile!N197/1,IF(ISTEXT(ScheduleCompile!N197),IF(OR(ISNUMBER(FIND("5F",ScheduleCompile!N197)),ISNUMBER(FIND("0F",ScheduleCompile!N197)),ISNUMBER(FIND("8F",ScheduleCompile!N197)),ISNUMBER(FIND("1F",ScheduleCompile!N197)),ISNUMBER(FIND("2F",ScheduleCompile!N197)),ISNUMBER(FIND("3F",ScheduleCompile!N197)),ISNUMBER(FIND("6F",ScheduleCompile!N197)),ISNUMBER(FIND("7F",ScheduleCompile!N197)),ISNUMBER(FIND("9F",ScheduleCompile!N197)),ISNUMBER(FIND("4F",ScheduleCompile!N197))),VALUE(LEFT(ScheduleCompile!N197,FIND("F",ScheduleCompile!N197)-1)),ScheduleCompile!N197)))))),"",IF(ScheduleCompile!N197="Off",0,IF(ScheduleCompile!N197="On",1,IF(ISNUMBER(ScheduleCompile!N197),ScheduleCompile!N197/1,IF(ISTEXT(ScheduleCompile!N197),IF(OR(ISNUMBER(FIND("5F",ScheduleCompile!N197)),ISNUMBER(FIND("0F",ScheduleCompile!N197)),ISNUMBER(FIND("8F",ScheduleCompile!N197)),ISNUMBER(FIND("1F",ScheduleCompile!N197)),ISNUMBER(FIND("2F",ScheduleCompile!N197)),ISNUMBER(FIND("3F",ScheduleCompile!N197)),ISNUMBER(FIND("6F",ScheduleCompile!N197)),ISNUMBER(FIND("7F",ScheduleCompile!N197)),ISNUMBER(FIND("9F",ScheduleCompile!N197)),ISNUMBER(FIND("4F",ScheduleCompile!N197))),VALUE(LEFT(ScheduleCompile!N197,FIND("F",ScheduleCompile!N197)-1)),ScheduleCompile!N197)))))))</f>
        <v>75</v>
      </c>
      <c r="T204" s="1">
        <f>IF(AND(ISERROR(IF(ScheduleCompile!O197="Off",0,IF(ScheduleCompile!O197="On",1,IF(ISNUMBER(ScheduleCompile!O197),ScheduleCompile!O197/1,IF(ISTEXT(ScheduleCompile!O197),IF(OR(ISNUMBER(FIND("5F",ScheduleCompile!O197)),ISNUMBER(FIND("0F",ScheduleCompile!O197)),ISNUMBER(FIND("8F",ScheduleCompile!O197)),ISNUMBER(FIND("1F",ScheduleCompile!O197)),ISNUMBER(FIND("2F",ScheduleCompile!O197)),ISNUMBER(FIND("3F",ScheduleCompile!O197)),ISNUMBER(FIND("6F",ScheduleCompile!O197)),ISNUMBER(FIND("7F",ScheduleCompile!O197)),ISNUMBER(FIND("9F",ScheduleCompile!O197)),ISNUMBER(FIND("4F",ScheduleCompile!O197))),VALUE(LEFT(ScheduleCompile!O197,FIND("F",ScheduleCompile!O197)-1)),ScheduleCompile!O197)))))),ISTEXT(ScheduleCompile!#REF!)),"ENDTABLE",IF(ISERROR(IF(ScheduleCompile!O197="Off",0,IF(ScheduleCompile!O197="On",1,IF(ISNUMBER(ScheduleCompile!O197),ScheduleCompile!O197/1,IF(ISTEXT(ScheduleCompile!O197),IF(OR(ISNUMBER(FIND("5F",ScheduleCompile!O197)),ISNUMBER(FIND("0F",ScheduleCompile!O197)),ISNUMBER(FIND("8F",ScheduleCompile!O197)),ISNUMBER(FIND("1F",ScheduleCompile!O197)),ISNUMBER(FIND("2F",ScheduleCompile!O197)),ISNUMBER(FIND("3F",ScheduleCompile!O197)),ISNUMBER(FIND("6F",ScheduleCompile!O197)),ISNUMBER(FIND("7F",ScheduleCompile!O197)),ISNUMBER(FIND("9F",ScheduleCompile!O197)),ISNUMBER(FIND("4F",ScheduleCompile!O197))),VALUE(LEFT(ScheduleCompile!O197,FIND("F",ScheduleCompile!O197)-1)),ScheduleCompile!O197)))))),"",IF(ScheduleCompile!O197="Off",0,IF(ScheduleCompile!O197="On",1,IF(ISNUMBER(ScheduleCompile!O197),ScheduleCompile!O197/1,IF(ISTEXT(ScheduleCompile!O197),IF(OR(ISNUMBER(FIND("5F",ScheduleCompile!O197)),ISNUMBER(FIND("0F",ScheduleCompile!O197)),ISNUMBER(FIND("8F",ScheduleCompile!O197)),ISNUMBER(FIND("1F",ScheduleCompile!O197)),ISNUMBER(FIND("2F",ScheduleCompile!O197)),ISNUMBER(FIND("3F",ScheduleCompile!O197)),ISNUMBER(FIND("6F",ScheduleCompile!O197)),ISNUMBER(FIND("7F",ScheduleCompile!O197)),ISNUMBER(FIND("9F",ScheduleCompile!O197)),ISNUMBER(FIND("4F",ScheduleCompile!O197))),VALUE(LEFT(ScheduleCompile!O197,FIND("F",ScheduleCompile!O197)-1)),ScheduleCompile!O197)))))))</f>
        <v>75</v>
      </c>
      <c r="U204" s="1">
        <f>IF(AND(ISERROR(IF(ScheduleCompile!P197="Off",0,IF(ScheduleCompile!P197="On",1,IF(ISNUMBER(ScheduleCompile!P197),ScheduleCompile!P197/1,IF(ISTEXT(ScheduleCompile!P197),IF(OR(ISNUMBER(FIND("5F",ScheduleCompile!P197)),ISNUMBER(FIND("0F",ScheduleCompile!P197)),ISNUMBER(FIND("8F",ScheduleCompile!P197)),ISNUMBER(FIND("1F",ScheduleCompile!P197)),ISNUMBER(FIND("2F",ScheduleCompile!P197)),ISNUMBER(FIND("3F",ScheduleCompile!P197)),ISNUMBER(FIND("6F",ScheduleCompile!P197)),ISNUMBER(FIND("7F",ScheduleCompile!P197)),ISNUMBER(FIND("9F",ScheduleCompile!P197)),ISNUMBER(FIND("4F",ScheduleCompile!P197))),VALUE(LEFT(ScheduleCompile!P197,FIND("F",ScheduleCompile!P197)-1)),ScheduleCompile!P197)))))),ISTEXT(ScheduleCompile!#REF!)),"ENDTABLE",IF(ISERROR(IF(ScheduleCompile!P197="Off",0,IF(ScheduleCompile!P197="On",1,IF(ISNUMBER(ScheduleCompile!P197),ScheduleCompile!P197/1,IF(ISTEXT(ScheduleCompile!P197),IF(OR(ISNUMBER(FIND("5F",ScheduleCompile!P197)),ISNUMBER(FIND("0F",ScheduleCompile!P197)),ISNUMBER(FIND("8F",ScheduleCompile!P197)),ISNUMBER(FIND("1F",ScheduleCompile!P197)),ISNUMBER(FIND("2F",ScheduleCompile!P197)),ISNUMBER(FIND("3F",ScheduleCompile!P197)),ISNUMBER(FIND("6F",ScheduleCompile!P197)),ISNUMBER(FIND("7F",ScheduleCompile!P197)),ISNUMBER(FIND("9F",ScheduleCompile!P197)),ISNUMBER(FIND("4F",ScheduleCompile!P197))),VALUE(LEFT(ScheduleCompile!P197,FIND("F",ScheduleCompile!P197)-1)),ScheduleCompile!P197)))))),"",IF(ScheduleCompile!P197="Off",0,IF(ScheduleCompile!P197="On",1,IF(ISNUMBER(ScheduleCompile!P197),ScheduleCompile!P197/1,IF(ISTEXT(ScheduleCompile!P197),IF(OR(ISNUMBER(FIND("5F",ScheduleCompile!P197)),ISNUMBER(FIND("0F",ScheduleCompile!P197)),ISNUMBER(FIND("8F",ScheduleCompile!P197)),ISNUMBER(FIND("1F",ScheduleCompile!P197)),ISNUMBER(FIND("2F",ScheduleCompile!P197)),ISNUMBER(FIND("3F",ScheduleCompile!P197)),ISNUMBER(FIND("6F",ScheduleCompile!P197)),ISNUMBER(FIND("7F",ScheduleCompile!P197)),ISNUMBER(FIND("9F",ScheduleCompile!P197)),ISNUMBER(FIND("4F",ScheduleCompile!P197))),VALUE(LEFT(ScheduleCompile!P197,FIND("F",ScheduleCompile!P197)-1)),ScheduleCompile!P197)))))))</f>
        <v>75</v>
      </c>
      <c r="V204" s="1">
        <f>IF(AND(ISERROR(IF(ScheduleCompile!Q197="Off",0,IF(ScheduleCompile!Q197="On",1,IF(ISNUMBER(ScheduleCompile!Q197),ScheduleCompile!Q197/1,IF(ISTEXT(ScheduleCompile!Q197),IF(OR(ISNUMBER(FIND("5F",ScheduleCompile!Q197)),ISNUMBER(FIND("0F",ScheduleCompile!Q197)),ISNUMBER(FIND("8F",ScheduleCompile!Q197)),ISNUMBER(FIND("1F",ScheduleCompile!Q197)),ISNUMBER(FIND("2F",ScheduleCompile!Q197)),ISNUMBER(FIND("3F",ScheduleCompile!Q197)),ISNUMBER(FIND("6F",ScheduleCompile!Q197)),ISNUMBER(FIND("7F",ScheduleCompile!Q197)),ISNUMBER(FIND("9F",ScheduleCompile!Q197)),ISNUMBER(FIND("4F",ScheduleCompile!Q197))),VALUE(LEFT(ScheduleCompile!Q197,FIND("F",ScheduleCompile!Q197)-1)),ScheduleCompile!Q197)))))),ISTEXT(ScheduleCompile!#REF!)),"ENDTABLE",IF(ISERROR(IF(ScheduleCompile!Q197="Off",0,IF(ScheduleCompile!Q197="On",1,IF(ISNUMBER(ScheduleCompile!Q197),ScheduleCompile!Q197/1,IF(ISTEXT(ScheduleCompile!Q197),IF(OR(ISNUMBER(FIND("5F",ScheduleCompile!Q197)),ISNUMBER(FIND("0F",ScheduleCompile!Q197)),ISNUMBER(FIND("8F",ScheduleCompile!Q197)),ISNUMBER(FIND("1F",ScheduleCompile!Q197)),ISNUMBER(FIND("2F",ScheduleCompile!Q197)),ISNUMBER(FIND("3F",ScheduleCompile!Q197)),ISNUMBER(FIND("6F",ScheduleCompile!Q197)),ISNUMBER(FIND("7F",ScheduleCompile!Q197)),ISNUMBER(FIND("9F",ScheduleCompile!Q197)),ISNUMBER(FIND("4F",ScheduleCompile!Q197))),VALUE(LEFT(ScheduleCompile!Q197,FIND("F",ScheduleCompile!Q197)-1)),ScheduleCompile!Q197)))))),"",IF(ScheduleCompile!Q197="Off",0,IF(ScheduleCompile!Q197="On",1,IF(ISNUMBER(ScheduleCompile!Q197),ScheduleCompile!Q197/1,IF(ISTEXT(ScheduleCompile!Q197),IF(OR(ISNUMBER(FIND("5F",ScheduleCompile!Q197)),ISNUMBER(FIND("0F",ScheduleCompile!Q197)),ISNUMBER(FIND("8F",ScheduleCompile!Q197)),ISNUMBER(FIND("1F",ScheduleCompile!Q197)),ISNUMBER(FIND("2F",ScheduleCompile!Q197)),ISNUMBER(FIND("3F",ScheduleCompile!Q197)),ISNUMBER(FIND("6F",ScheduleCompile!Q197)),ISNUMBER(FIND("7F",ScheduleCompile!Q197)),ISNUMBER(FIND("9F",ScheduleCompile!Q197)),ISNUMBER(FIND("4F",ScheduleCompile!Q197))),VALUE(LEFT(ScheduleCompile!Q197,FIND("F",ScheduleCompile!Q197)-1)),ScheduleCompile!Q197)))))))</f>
        <v>75</v>
      </c>
      <c r="W204" s="1">
        <f>IF(AND(ISERROR(IF(ScheduleCompile!R197="Off",0,IF(ScheduleCompile!R197="On",1,IF(ISNUMBER(ScheduleCompile!R197),ScheduleCompile!R197/1,IF(ISTEXT(ScheduleCompile!R197),IF(OR(ISNUMBER(FIND("5F",ScheduleCompile!R197)),ISNUMBER(FIND("0F",ScheduleCompile!R197)),ISNUMBER(FIND("8F",ScheduleCompile!R197)),ISNUMBER(FIND("1F",ScheduleCompile!R197)),ISNUMBER(FIND("2F",ScheduleCompile!R197)),ISNUMBER(FIND("3F",ScheduleCompile!R197)),ISNUMBER(FIND("6F",ScheduleCompile!R197)),ISNUMBER(FIND("7F",ScheduleCompile!R197)),ISNUMBER(FIND("9F",ScheduleCompile!R197)),ISNUMBER(FIND("4F",ScheduleCompile!R197))),VALUE(LEFT(ScheduleCompile!R197,FIND("F",ScheduleCompile!R197)-1)),ScheduleCompile!R197)))))),ISTEXT(ScheduleCompile!#REF!)),"ENDTABLE",IF(ISERROR(IF(ScheduleCompile!R197="Off",0,IF(ScheduleCompile!R197="On",1,IF(ISNUMBER(ScheduleCompile!R197),ScheduleCompile!R197/1,IF(ISTEXT(ScheduleCompile!R197),IF(OR(ISNUMBER(FIND("5F",ScheduleCompile!R197)),ISNUMBER(FIND("0F",ScheduleCompile!R197)),ISNUMBER(FIND("8F",ScheduleCompile!R197)),ISNUMBER(FIND("1F",ScheduleCompile!R197)),ISNUMBER(FIND("2F",ScheduleCompile!R197)),ISNUMBER(FIND("3F",ScheduleCompile!R197)),ISNUMBER(FIND("6F",ScheduleCompile!R197)),ISNUMBER(FIND("7F",ScheduleCompile!R197)),ISNUMBER(FIND("9F",ScheduleCompile!R197)),ISNUMBER(FIND("4F",ScheduleCompile!R197))),VALUE(LEFT(ScheduleCompile!R197,FIND("F",ScheduleCompile!R197)-1)),ScheduleCompile!R197)))))),"",IF(ScheduleCompile!R197="Off",0,IF(ScheduleCompile!R197="On",1,IF(ISNUMBER(ScheduleCompile!R197),ScheduleCompile!R197/1,IF(ISTEXT(ScheduleCompile!R197),IF(OR(ISNUMBER(FIND("5F",ScheduleCompile!R197)),ISNUMBER(FIND("0F",ScheduleCompile!R197)),ISNUMBER(FIND("8F",ScheduleCompile!R197)),ISNUMBER(FIND("1F",ScheduleCompile!R197)),ISNUMBER(FIND("2F",ScheduleCompile!R197)),ISNUMBER(FIND("3F",ScheduleCompile!R197)),ISNUMBER(FIND("6F",ScheduleCompile!R197)),ISNUMBER(FIND("7F",ScheduleCompile!R197)),ISNUMBER(FIND("9F",ScheduleCompile!R197)),ISNUMBER(FIND("4F",ScheduleCompile!R197))),VALUE(LEFT(ScheduleCompile!R197,FIND("F",ScheduleCompile!R197)-1)),ScheduleCompile!R197)))))))</f>
        <v>75</v>
      </c>
      <c r="X204" s="1">
        <f>IF(AND(ISERROR(IF(ScheduleCompile!S197="Off",0,IF(ScheduleCompile!S197="On",1,IF(ISNUMBER(ScheduleCompile!S197),ScheduleCompile!S197/1,IF(ISTEXT(ScheduleCompile!S197),IF(OR(ISNUMBER(FIND("5F",ScheduleCompile!S197)),ISNUMBER(FIND("0F",ScheduleCompile!S197)),ISNUMBER(FIND("8F",ScheduleCompile!S197)),ISNUMBER(FIND("1F",ScheduleCompile!S197)),ISNUMBER(FIND("2F",ScheduleCompile!S197)),ISNUMBER(FIND("3F",ScheduleCompile!S197)),ISNUMBER(FIND("6F",ScheduleCompile!S197)),ISNUMBER(FIND("7F",ScheduleCompile!S197)),ISNUMBER(FIND("9F",ScheduleCompile!S197)),ISNUMBER(FIND("4F",ScheduleCompile!S197))),VALUE(LEFT(ScheduleCompile!S197,FIND("F",ScheduleCompile!S197)-1)),ScheduleCompile!S197)))))),ISTEXT(ScheduleCompile!#REF!)),"ENDTABLE",IF(ISERROR(IF(ScheduleCompile!S197="Off",0,IF(ScheduleCompile!S197="On",1,IF(ISNUMBER(ScheduleCompile!S197),ScheduleCompile!S197/1,IF(ISTEXT(ScheduleCompile!S197),IF(OR(ISNUMBER(FIND("5F",ScheduleCompile!S197)),ISNUMBER(FIND("0F",ScheduleCompile!S197)),ISNUMBER(FIND("8F",ScheduleCompile!S197)),ISNUMBER(FIND("1F",ScheduleCompile!S197)),ISNUMBER(FIND("2F",ScheduleCompile!S197)),ISNUMBER(FIND("3F",ScheduleCompile!S197)),ISNUMBER(FIND("6F",ScheduleCompile!S197)),ISNUMBER(FIND("7F",ScheduleCompile!S197)),ISNUMBER(FIND("9F",ScheduleCompile!S197)),ISNUMBER(FIND("4F",ScheduleCompile!S197))),VALUE(LEFT(ScheduleCompile!S197,FIND("F",ScheduleCompile!S197)-1)),ScheduleCompile!S197)))))),"",IF(ScheduleCompile!S197="Off",0,IF(ScheduleCompile!S197="On",1,IF(ISNUMBER(ScheduleCompile!S197),ScheduleCompile!S197/1,IF(ISTEXT(ScheduleCompile!S197),IF(OR(ISNUMBER(FIND("5F",ScheduleCompile!S197)),ISNUMBER(FIND("0F",ScheduleCompile!S197)),ISNUMBER(FIND("8F",ScheduleCompile!S197)),ISNUMBER(FIND("1F",ScheduleCompile!S197)),ISNUMBER(FIND("2F",ScheduleCompile!S197)),ISNUMBER(FIND("3F",ScheduleCompile!S197)),ISNUMBER(FIND("6F",ScheduleCompile!S197)),ISNUMBER(FIND("7F",ScheduleCompile!S197)),ISNUMBER(FIND("9F",ScheduleCompile!S197)),ISNUMBER(FIND("4F",ScheduleCompile!S197))),VALUE(LEFT(ScheduleCompile!S197,FIND("F",ScheduleCompile!S197)-1)),ScheduleCompile!S197)))))))</f>
        <v>75</v>
      </c>
      <c r="Y204" s="1">
        <f>IF(AND(ISERROR(IF(ScheduleCompile!T197="Off",0,IF(ScheduleCompile!T197="On",1,IF(ISNUMBER(ScheduleCompile!T197),ScheduleCompile!T197/1,IF(ISTEXT(ScheduleCompile!T197),IF(OR(ISNUMBER(FIND("5F",ScheduleCompile!T197)),ISNUMBER(FIND("0F",ScheduleCompile!T197)),ISNUMBER(FIND("8F",ScheduleCompile!T197)),ISNUMBER(FIND("1F",ScheduleCompile!T197)),ISNUMBER(FIND("2F",ScheduleCompile!T197)),ISNUMBER(FIND("3F",ScheduleCompile!T197)),ISNUMBER(FIND("6F",ScheduleCompile!T197)),ISNUMBER(FIND("7F",ScheduleCompile!T197)),ISNUMBER(FIND("9F",ScheduleCompile!T197)),ISNUMBER(FIND("4F",ScheduleCompile!T197))),VALUE(LEFT(ScheduleCompile!T197,FIND("F",ScheduleCompile!T197)-1)),ScheduleCompile!T197)))))),ISTEXT(ScheduleCompile!#REF!)),"ENDTABLE",IF(ISERROR(IF(ScheduleCompile!T197="Off",0,IF(ScheduleCompile!T197="On",1,IF(ISNUMBER(ScheduleCompile!T197),ScheduleCompile!T197/1,IF(ISTEXT(ScheduleCompile!T197),IF(OR(ISNUMBER(FIND("5F",ScheduleCompile!T197)),ISNUMBER(FIND("0F",ScheduleCompile!T197)),ISNUMBER(FIND("8F",ScheduleCompile!T197)),ISNUMBER(FIND("1F",ScheduleCompile!T197)),ISNUMBER(FIND("2F",ScheduleCompile!T197)),ISNUMBER(FIND("3F",ScheduleCompile!T197)),ISNUMBER(FIND("6F",ScheduleCompile!T197)),ISNUMBER(FIND("7F",ScheduleCompile!T197)),ISNUMBER(FIND("9F",ScheduleCompile!T197)),ISNUMBER(FIND("4F",ScheduleCompile!T197))),VALUE(LEFT(ScheduleCompile!T197,FIND("F",ScheduleCompile!T197)-1)),ScheduleCompile!T197)))))),"",IF(ScheduleCompile!T197="Off",0,IF(ScheduleCompile!T197="On",1,IF(ISNUMBER(ScheduleCompile!T197),ScheduleCompile!T197/1,IF(ISTEXT(ScheduleCompile!T197),IF(OR(ISNUMBER(FIND("5F",ScheduleCompile!T197)),ISNUMBER(FIND("0F",ScheduleCompile!T197)),ISNUMBER(FIND("8F",ScheduleCompile!T197)),ISNUMBER(FIND("1F",ScheduleCompile!T197)),ISNUMBER(FIND("2F",ScheduleCompile!T197)),ISNUMBER(FIND("3F",ScheduleCompile!T197)),ISNUMBER(FIND("6F",ScheduleCompile!T197)),ISNUMBER(FIND("7F",ScheduleCompile!T197)),ISNUMBER(FIND("9F",ScheduleCompile!T197)),ISNUMBER(FIND("4F",ScheduleCompile!T197))),VALUE(LEFT(ScheduleCompile!T197,FIND("F",ScheduleCompile!T197)-1)),ScheduleCompile!T197)))))))</f>
        <v>75</v>
      </c>
      <c r="Z204" s="1">
        <f>IF(AND(ISERROR(IF(ScheduleCompile!U197="Off",0,IF(ScheduleCompile!U197="On",1,IF(ISNUMBER(ScheduleCompile!U197),ScheduleCompile!U197/1,IF(ISTEXT(ScheduleCompile!U197),IF(OR(ISNUMBER(FIND("5F",ScheduleCompile!U197)),ISNUMBER(FIND("0F",ScheduleCompile!U197)),ISNUMBER(FIND("8F",ScheduleCompile!U197)),ISNUMBER(FIND("1F",ScheduleCompile!U197)),ISNUMBER(FIND("2F",ScheduleCompile!U197)),ISNUMBER(FIND("3F",ScheduleCompile!U197)),ISNUMBER(FIND("6F",ScheduleCompile!U197)),ISNUMBER(FIND("7F",ScheduleCompile!U197)),ISNUMBER(FIND("9F",ScheduleCompile!U197)),ISNUMBER(FIND("4F",ScheduleCompile!U197))),VALUE(LEFT(ScheduleCompile!U197,FIND("F",ScheduleCompile!U197)-1)),ScheduleCompile!U197)))))),ISTEXT(ScheduleCompile!#REF!)),"ENDTABLE",IF(ISERROR(IF(ScheduleCompile!U197="Off",0,IF(ScheduleCompile!U197="On",1,IF(ISNUMBER(ScheduleCompile!U197),ScheduleCompile!U197/1,IF(ISTEXT(ScheduleCompile!U197),IF(OR(ISNUMBER(FIND("5F",ScheduleCompile!U197)),ISNUMBER(FIND("0F",ScheduleCompile!U197)),ISNUMBER(FIND("8F",ScheduleCompile!U197)),ISNUMBER(FIND("1F",ScheduleCompile!U197)),ISNUMBER(FIND("2F",ScheduleCompile!U197)),ISNUMBER(FIND("3F",ScheduleCompile!U197)),ISNUMBER(FIND("6F",ScheduleCompile!U197)),ISNUMBER(FIND("7F",ScheduleCompile!U197)),ISNUMBER(FIND("9F",ScheduleCompile!U197)),ISNUMBER(FIND("4F",ScheduleCompile!U197))),VALUE(LEFT(ScheduleCompile!U197,FIND("F",ScheduleCompile!U197)-1)),ScheduleCompile!U197)))))),"",IF(ScheduleCompile!U197="Off",0,IF(ScheduleCompile!U197="On",1,IF(ISNUMBER(ScheduleCompile!U197),ScheduleCompile!U197/1,IF(ISTEXT(ScheduleCompile!U197),IF(OR(ISNUMBER(FIND("5F",ScheduleCompile!U197)),ISNUMBER(FIND("0F",ScheduleCompile!U197)),ISNUMBER(FIND("8F",ScheduleCompile!U197)),ISNUMBER(FIND("1F",ScheduleCompile!U197)),ISNUMBER(FIND("2F",ScheduleCompile!U197)),ISNUMBER(FIND("3F",ScheduleCompile!U197)),ISNUMBER(FIND("6F",ScheduleCompile!U197)),ISNUMBER(FIND("7F",ScheduleCompile!U197)),ISNUMBER(FIND("9F",ScheduleCompile!U197)),ISNUMBER(FIND("4F",ScheduleCompile!U197))),VALUE(LEFT(ScheduleCompile!U197,FIND("F",ScheduleCompile!U197)-1)),ScheduleCompile!U197)))))))</f>
        <v>75</v>
      </c>
      <c r="AA204" s="1">
        <f>IF(AND(ISERROR(IF(ScheduleCompile!V197="Off",0,IF(ScheduleCompile!V197="On",1,IF(ISNUMBER(ScheduleCompile!V197),ScheduleCompile!V197/1,IF(ISTEXT(ScheduleCompile!V197),IF(OR(ISNUMBER(FIND("5F",ScheduleCompile!V197)),ISNUMBER(FIND("0F",ScheduleCompile!V197)),ISNUMBER(FIND("8F",ScheduleCompile!V197)),ISNUMBER(FIND("1F",ScheduleCompile!V197)),ISNUMBER(FIND("2F",ScheduleCompile!V197)),ISNUMBER(FIND("3F",ScheduleCompile!V197)),ISNUMBER(FIND("6F",ScheduleCompile!V197)),ISNUMBER(FIND("7F",ScheduleCompile!V197)),ISNUMBER(FIND("9F",ScheduleCompile!V197)),ISNUMBER(FIND("4F",ScheduleCompile!V197))),VALUE(LEFT(ScheduleCompile!V197,FIND("F",ScheduleCompile!V197)-1)),ScheduleCompile!V197)))))),ISTEXT(ScheduleCompile!#REF!)),"ENDTABLE",IF(ISERROR(IF(ScheduleCompile!V197="Off",0,IF(ScheduleCompile!V197="On",1,IF(ISNUMBER(ScheduleCompile!V197),ScheduleCompile!V197/1,IF(ISTEXT(ScheduleCompile!V197),IF(OR(ISNUMBER(FIND("5F",ScheduleCompile!V197)),ISNUMBER(FIND("0F",ScheduleCompile!V197)),ISNUMBER(FIND("8F",ScheduleCompile!V197)),ISNUMBER(FIND("1F",ScheduleCompile!V197)),ISNUMBER(FIND("2F",ScheduleCompile!V197)),ISNUMBER(FIND("3F",ScheduleCompile!V197)),ISNUMBER(FIND("6F",ScheduleCompile!V197)),ISNUMBER(FIND("7F",ScheduleCompile!V197)),ISNUMBER(FIND("9F",ScheduleCompile!V197)),ISNUMBER(FIND("4F",ScheduleCompile!V197))),VALUE(LEFT(ScheduleCompile!V197,FIND("F",ScheduleCompile!V197)-1)),ScheduleCompile!V197)))))),"",IF(ScheduleCompile!V197="Off",0,IF(ScheduleCompile!V197="On",1,IF(ISNUMBER(ScheduleCompile!V197),ScheduleCompile!V197/1,IF(ISTEXT(ScheduleCompile!V197),IF(OR(ISNUMBER(FIND("5F",ScheduleCompile!V197)),ISNUMBER(FIND("0F",ScheduleCompile!V197)),ISNUMBER(FIND("8F",ScheduleCompile!V197)),ISNUMBER(FIND("1F",ScheduleCompile!V197)),ISNUMBER(FIND("2F",ScheduleCompile!V197)),ISNUMBER(FIND("3F",ScheduleCompile!V197)),ISNUMBER(FIND("6F",ScheduleCompile!V197)),ISNUMBER(FIND("7F",ScheduleCompile!V197)),ISNUMBER(FIND("9F",ScheduleCompile!V197)),ISNUMBER(FIND("4F",ScheduleCompile!V197))),VALUE(LEFT(ScheduleCompile!V197,FIND("F",ScheduleCompile!V197)-1)),ScheduleCompile!V197)))))))</f>
        <v>75</v>
      </c>
      <c r="AB204" s="1">
        <f>IF(AND(ISERROR(IF(ScheduleCompile!W197="Off",0,IF(ScheduleCompile!W197="On",1,IF(ISNUMBER(ScheduleCompile!W197),ScheduleCompile!W197/1,IF(ISTEXT(ScheduleCompile!W197),IF(OR(ISNUMBER(FIND("5F",ScheduleCompile!W197)),ISNUMBER(FIND("0F",ScheduleCompile!W197)),ISNUMBER(FIND("8F",ScheduleCompile!W197)),ISNUMBER(FIND("1F",ScheduleCompile!W197)),ISNUMBER(FIND("2F",ScheduleCompile!W197)),ISNUMBER(FIND("3F",ScheduleCompile!W197)),ISNUMBER(FIND("6F",ScheduleCompile!W197)),ISNUMBER(FIND("7F",ScheduleCompile!W197)),ISNUMBER(FIND("9F",ScheduleCompile!W197)),ISNUMBER(FIND("4F",ScheduleCompile!W197))),VALUE(LEFT(ScheduleCompile!W197,FIND("F",ScheduleCompile!W197)-1)),ScheduleCompile!W197)))))),ISTEXT(ScheduleCompile!#REF!)),"ENDTABLE",IF(ISERROR(IF(ScheduleCompile!W197="Off",0,IF(ScheduleCompile!W197="On",1,IF(ISNUMBER(ScheduleCompile!W197),ScheduleCompile!W197/1,IF(ISTEXT(ScheduleCompile!W197),IF(OR(ISNUMBER(FIND("5F",ScheduleCompile!W197)),ISNUMBER(FIND("0F",ScheduleCompile!W197)),ISNUMBER(FIND("8F",ScheduleCompile!W197)),ISNUMBER(FIND("1F",ScheduleCompile!W197)),ISNUMBER(FIND("2F",ScheduleCompile!W197)),ISNUMBER(FIND("3F",ScheduleCompile!W197)),ISNUMBER(FIND("6F",ScheduleCompile!W197)),ISNUMBER(FIND("7F",ScheduleCompile!W197)),ISNUMBER(FIND("9F",ScheduleCompile!W197)),ISNUMBER(FIND("4F",ScheduleCompile!W197))),VALUE(LEFT(ScheduleCompile!W197,FIND("F",ScheduleCompile!W197)-1)),ScheduleCompile!W197)))))),"",IF(ScheduleCompile!W197="Off",0,IF(ScheduleCompile!W197="On",1,IF(ISNUMBER(ScheduleCompile!W197),ScheduleCompile!W197/1,IF(ISTEXT(ScheduleCompile!W197),IF(OR(ISNUMBER(FIND("5F",ScheduleCompile!W197)),ISNUMBER(FIND("0F",ScheduleCompile!W197)),ISNUMBER(FIND("8F",ScheduleCompile!W197)),ISNUMBER(FIND("1F",ScheduleCompile!W197)),ISNUMBER(FIND("2F",ScheduleCompile!W197)),ISNUMBER(FIND("3F",ScheduleCompile!W197)),ISNUMBER(FIND("6F",ScheduleCompile!W197)),ISNUMBER(FIND("7F",ScheduleCompile!W197)),ISNUMBER(FIND("9F",ScheduleCompile!W197)),ISNUMBER(FIND("4F",ScheduleCompile!W197))),VALUE(LEFT(ScheduleCompile!W197,FIND("F",ScheduleCompile!W197)-1)),ScheduleCompile!W197)))))))</f>
        <v>75</v>
      </c>
      <c r="AC204" s="1">
        <f>IF(AND(ISERROR(IF(ScheduleCompile!X197="Off",0,IF(ScheduleCompile!X197="On",1,IF(ISNUMBER(ScheduleCompile!X197),ScheduleCompile!X197/1,IF(ISTEXT(ScheduleCompile!X197),IF(OR(ISNUMBER(FIND("5F",ScheduleCompile!X197)),ISNUMBER(FIND("0F",ScheduleCompile!X197)),ISNUMBER(FIND("8F",ScheduleCompile!X197)),ISNUMBER(FIND("1F",ScheduleCompile!X197)),ISNUMBER(FIND("2F",ScheduleCompile!X197)),ISNUMBER(FIND("3F",ScheduleCompile!X197)),ISNUMBER(FIND("6F",ScheduleCompile!X197)),ISNUMBER(FIND("7F",ScheduleCompile!X197)),ISNUMBER(FIND("9F",ScheduleCompile!X197)),ISNUMBER(FIND("4F",ScheduleCompile!X197))),VALUE(LEFT(ScheduleCompile!X197,FIND("F",ScheduleCompile!X197)-1)),ScheduleCompile!X197)))))),ISTEXT(ScheduleCompile!#REF!)),"ENDTABLE",IF(ISERROR(IF(ScheduleCompile!X197="Off",0,IF(ScheduleCompile!X197="On",1,IF(ISNUMBER(ScheduleCompile!X197),ScheduleCompile!X197/1,IF(ISTEXT(ScheduleCompile!X197),IF(OR(ISNUMBER(FIND("5F",ScheduleCompile!X197)),ISNUMBER(FIND("0F",ScheduleCompile!X197)),ISNUMBER(FIND("8F",ScheduleCompile!X197)),ISNUMBER(FIND("1F",ScheduleCompile!X197)),ISNUMBER(FIND("2F",ScheduleCompile!X197)),ISNUMBER(FIND("3F",ScheduleCompile!X197)),ISNUMBER(FIND("6F",ScheduleCompile!X197)),ISNUMBER(FIND("7F",ScheduleCompile!X197)),ISNUMBER(FIND("9F",ScheduleCompile!X197)),ISNUMBER(FIND("4F",ScheduleCompile!X197))),VALUE(LEFT(ScheduleCompile!X197,FIND("F",ScheduleCompile!X197)-1)),ScheduleCompile!X197)))))),"",IF(ScheduleCompile!X197="Off",0,IF(ScheduleCompile!X197="On",1,IF(ISNUMBER(ScheduleCompile!X197),ScheduleCompile!X197/1,IF(ISTEXT(ScheduleCompile!X197),IF(OR(ISNUMBER(FIND("5F",ScheduleCompile!X197)),ISNUMBER(FIND("0F",ScheduleCompile!X197)),ISNUMBER(FIND("8F",ScheduleCompile!X197)),ISNUMBER(FIND("1F",ScheduleCompile!X197)),ISNUMBER(FIND("2F",ScheduleCompile!X197)),ISNUMBER(FIND("3F",ScheduleCompile!X197)),ISNUMBER(FIND("6F",ScheduleCompile!X197)),ISNUMBER(FIND("7F",ScheduleCompile!X197)),ISNUMBER(FIND("9F",ScheduleCompile!X197)),ISNUMBER(FIND("4F",ScheduleCompile!X197))),VALUE(LEFT(ScheduleCompile!X197,FIND("F",ScheduleCompile!X197)-1)),ScheduleCompile!X197)))))))</f>
        <v>75</v>
      </c>
      <c r="AD204" s="1">
        <f>IF(AND(ISERROR(IF(ScheduleCompile!Y197="Off",0,IF(ScheduleCompile!Y197="On",1,IF(ISNUMBER(ScheduleCompile!Y197),ScheduleCompile!Y197/1,IF(ISTEXT(ScheduleCompile!Y197),IF(OR(ISNUMBER(FIND("5F",ScheduleCompile!Y197)),ISNUMBER(FIND("0F",ScheduleCompile!Y197)),ISNUMBER(FIND("8F",ScheduleCompile!Y197)),ISNUMBER(FIND("1F",ScheduleCompile!Y197)),ISNUMBER(FIND("2F",ScheduleCompile!Y197)),ISNUMBER(FIND("3F",ScheduleCompile!Y197)),ISNUMBER(FIND("6F",ScheduleCompile!Y197)),ISNUMBER(FIND("7F",ScheduleCompile!Y197)),ISNUMBER(FIND("9F",ScheduleCompile!Y197)),ISNUMBER(FIND("4F",ScheduleCompile!Y197))),VALUE(LEFT(ScheduleCompile!Y197,FIND("F",ScheduleCompile!Y197)-1)),ScheduleCompile!Y197)))))),ISTEXT(ScheduleCompile!#REF!)),"ENDTABLE",IF(ISERROR(IF(ScheduleCompile!Y197="Off",0,IF(ScheduleCompile!Y197="On",1,IF(ISNUMBER(ScheduleCompile!Y197),ScheduleCompile!Y197/1,IF(ISTEXT(ScheduleCompile!Y197),IF(OR(ISNUMBER(FIND("5F",ScheduleCompile!Y197)),ISNUMBER(FIND("0F",ScheduleCompile!Y197)),ISNUMBER(FIND("8F",ScheduleCompile!Y197)),ISNUMBER(FIND("1F",ScheduleCompile!Y197)),ISNUMBER(FIND("2F",ScheduleCompile!Y197)),ISNUMBER(FIND("3F",ScheduleCompile!Y197)),ISNUMBER(FIND("6F",ScheduleCompile!Y197)),ISNUMBER(FIND("7F",ScheduleCompile!Y197)),ISNUMBER(FIND("9F",ScheduleCompile!Y197)),ISNUMBER(FIND("4F",ScheduleCompile!Y197))),VALUE(LEFT(ScheduleCompile!Y197,FIND("F",ScheduleCompile!Y197)-1)),ScheduleCompile!Y197)))))),"",IF(ScheduleCompile!Y197="Off",0,IF(ScheduleCompile!Y197="On",1,IF(ISNUMBER(ScheduleCompile!Y197),ScheduleCompile!Y197/1,IF(ISTEXT(ScheduleCompile!Y197),IF(OR(ISNUMBER(FIND("5F",ScheduleCompile!Y197)),ISNUMBER(FIND("0F",ScheduleCompile!Y197)),ISNUMBER(FIND("8F",ScheduleCompile!Y197)),ISNUMBER(FIND("1F",ScheduleCompile!Y197)),ISNUMBER(FIND("2F",ScheduleCompile!Y197)),ISNUMBER(FIND("3F",ScheduleCompile!Y197)),ISNUMBER(FIND("6F",ScheduleCompile!Y197)),ISNUMBER(FIND("7F",ScheduleCompile!Y197)),ISNUMBER(FIND("9F",ScheduleCompile!Y197)),ISNUMBER(FIND("4F",ScheduleCompile!Y197))),VALUE(LEFT(ScheduleCompile!Y197,FIND("F",ScheduleCompile!Y197)-1)),ScheduleCompile!Y197)))))))</f>
        <v>75</v>
      </c>
    </row>
    <row r="205" spans="1:30" x14ac:dyDescent="0.25">
      <c r="A205" t="str">
        <f t="shared" si="15"/>
        <v>SchDay "ManufacturingClgSetptSat"  Type = "Temperature" Hr = (85, 85, 85, 85, 85, 75, 75, 75, 75, 75, 75, 75, 75, 75, 75, 75, 75, 75, 75, 85, 85, 85, 85, 85) ..</v>
      </c>
      <c r="B205" s="1" t="s">
        <v>623</v>
      </c>
      <c r="C205" t="str">
        <f t="shared" si="16"/>
        <v xml:space="preserve">SchDay "ManufacturingClgSetptSat"  Type = "Temperature" Hr = </v>
      </c>
      <c r="D205" t="str">
        <f t="shared" si="17"/>
        <v>(85, 85, 85, 85, 85, 75, 75, 75, 75, 75, 75, 75, 75, 75, 75, 75, 75, 75, 75, 85, 85, 85, 85, 85) ..</v>
      </c>
      <c r="E205" s="30" t="str">
        <f>ScheduleCompile!A198</f>
        <v>ManufacturingClgSetptSat</v>
      </c>
      <c r="F205" t="str">
        <f t="shared" si="18"/>
        <v>Temperature</v>
      </c>
      <c r="G205" s="1">
        <f>IF(AND(ISERROR(IF(ScheduleCompile!B198="Off",0,IF(ScheduleCompile!B198="On",1,IF(ISNUMBER(ScheduleCompile!B198),ScheduleCompile!B198/1,IF(ISTEXT(ScheduleCompile!B198),IF(OR(ISNUMBER(FIND("5F",ScheduleCompile!B198)),ISNUMBER(FIND("0F",ScheduleCompile!B198)),ISNUMBER(FIND("8F",ScheduleCompile!B198)),ISNUMBER(FIND("1F",ScheduleCompile!B198)),ISNUMBER(FIND("2F",ScheduleCompile!B198)),ISNUMBER(FIND("3F",ScheduleCompile!B198)),ISNUMBER(FIND("6F",ScheduleCompile!B198)),ISNUMBER(FIND("7F",ScheduleCompile!B198)),ISNUMBER(FIND("9F",ScheduleCompile!B198)),ISNUMBER(FIND("4F",ScheduleCompile!B198))),VALUE(LEFT(ScheduleCompile!B198,FIND("F",ScheduleCompile!B198)-1)),ScheduleCompile!B198)))))),ISTEXT(ScheduleCompile!#REF!)),"ENDTABLE",IF(ISERROR(IF(ScheduleCompile!B198="Off",0,IF(ScheduleCompile!B198="On",1,IF(ISNUMBER(ScheduleCompile!B198),ScheduleCompile!B198/1,IF(ISTEXT(ScheduleCompile!B198),IF(OR(ISNUMBER(FIND("5F",ScheduleCompile!B198)),ISNUMBER(FIND("0F",ScheduleCompile!B198)),ISNUMBER(FIND("8F",ScheduleCompile!B198)),ISNUMBER(FIND("1F",ScheduleCompile!B198)),ISNUMBER(FIND("2F",ScheduleCompile!B198)),ISNUMBER(FIND("3F",ScheduleCompile!B198)),ISNUMBER(FIND("6F",ScheduleCompile!B198)),ISNUMBER(FIND("7F",ScheduleCompile!B198)),ISNUMBER(FIND("9F",ScheduleCompile!B198)),ISNUMBER(FIND("4F",ScheduleCompile!B198))),VALUE(LEFT(ScheduleCompile!B198,FIND("F",ScheduleCompile!B198)-1)),ScheduleCompile!B198)))))),"",IF(ScheduleCompile!B198="Off",0,IF(ScheduleCompile!B198="On",1,IF(ISNUMBER(ScheduleCompile!B198),ScheduleCompile!B198/1,IF(ISTEXT(ScheduleCompile!B198),IF(OR(ISNUMBER(FIND("5F",ScheduleCompile!B198)),ISNUMBER(FIND("0F",ScheduleCompile!B198)),ISNUMBER(FIND("8F",ScheduleCompile!B198)),ISNUMBER(FIND("1F",ScheduleCompile!B198)),ISNUMBER(FIND("2F",ScheduleCompile!B198)),ISNUMBER(FIND("3F",ScheduleCompile!B198)),ISNUMBER(FIND("6F",ScheduleCompile!B198)),ISNUMBER(FIND("7F",ScheduleCompile!B198)),ISNUMBER(FIND("9F",ScheduleCompile!B198)),ISNUMBER(FIND("4F",ScheduleCompile!B198))),VALUE(LEFT(ScheduleCompile!B198,FIND("F",ScheduleCompile!B198)-1)),ScheduleCompile!B198)))))))</f>
        <v>85</v>
      </c>
      <c r="H205" s="1">
        <f>IF(AND(ISERROR(IF(ScheduleCompile!C198="Off",0,IF(ScheduleCompile!C198="On",1,IF(ISNUMBER(ScheduleCompile!C198),ScheduleCompile!C198/1,IF(ISTEXT(ScheduleCompile!C198),IF(OR(ISNUMBER(FIND("5F",ScheduleCompile!C198)),ISNUMBER(FIND("0F",ScheduleCompile!C198)),ISNUMBER(FIND("8F",ScheduleCompile!C198)),ISNUMBER(FIND("1F",ScheduleCompile!C198)),ISNUMBER(FIND("2F",ScheduleCompile!C198)),ISNUMBER(FIND("3F",ScheduleCompile!C198)),ISNUMBER(FIND("6F",ScheduleCompile!C198)),ISNUMBER(FIND("7F",ScheduleCompile!C198)),ISNUMBER(FIND("9F",ScheduleCompile!C198)),ISNUMBER(FIND("4F",ScheduleCompile!C198))),VALUE(LEFT(ScheduleCompile!C198,FIND("F",ScheduleCompile!C198)-1)),ScheduleCompile!C198)))))),ISTEXT(ScheduleCompile!#REF!)),"ENDTABLE",IF(ISERROR(IF(ScheduleCompile!C198="Off",0,IF(ScheduleCompile!C198="On",1,IF(ISNUMBER(ScheduleCompile!C198),ScheduleCompile!C198/1,IF(ISTEXT(ScheduleCompile!C198),IF(OR(ISNUMBER(FIND("5F",ScheduleCompile!C198)),ISNUMBER(FIND("0F",ScheduleCompile!C198)),ISNUMBER(FIND("8F",ScheduleCompile!C198)),ISNUMBER(FIND("1F",ScheduleCompile!C198)),ISNUMBER(FIND("2F",ScheduleCompile!C198)),ISNUMBER(FIND("3F",ScheduleCompile!C198)),ISNUMBER(FIND("6F",ScheduleCompile!C198)),ISNUMBER(FIND("7F",ScheduleCompile!C198)),ISNUMBER(FIND("9F",ScheduleCompile!C198)),ISNUMBER(FIND("4F",ScheduleCompile!C198))),VALUE(LEFT(ScheduleCompile!C198,FIND("F",ScheduleCompile!C198)-1)),ScheduleCompile!C198)))))),"",IF(ScheduleCompile!C198="Off",0,IF(ScheduleCompile!C198="On",1,IF(ISNUMBER(ScheduleCompile!C198),ScheduleCompile!C198/1,IF(ISTEXT(ScheduleCompile!C198),IF(OR(ISNUMBER(FIND("5F",ScheduleCompile!C198)),ISNUMBER(FIND("0F",ScheduleCompile!C198)),ISNUMBER(FIND("8F",ScheduleCompile!C198)),ISNUMBER(FIND("1F",ScheduleCompile!C198)),ISNUMBER(FIND("2F",ScheduleCompile!C198)),ISNUMBER(FIND("3F",ScheduleCompile!C198)),ISNUMBER(FIND("6F",ScheduleCompile!C198)),ISNUMBER(FIND("7F",ScheduleCompile!C198)),ISNUMBER(FIND("9F",ScheduleCompile!C198)),ISNUMBER(FIND("4F",ScheduleCompile!C198))),VALUE(LEFT(ScheduleCompile!C198,FIND("F",ScheduleCompile!C198)-1)),ScheduleCompile!C198)))))))</f>
        <v>85</v>
      </c>
      <c r="I205" s="1">
        <f>IF(AND(ISERROR(IF(ScheduleCompile!D198="Off",0,IF(ScheduleCompile!D198="On",1,IF(ISNUMBER(ScheduleCompile!D198),ScheduleCompile!D198/1,IF(ISTEXT(ScheduleCompile!D198),IF(OR(ISNUMBER(FIND("5F",ScheduleCompile!D198)),ISNUMBER(FIND("0F",ScheduleCompile!D198)),ISNUMBER(FIND("8F",ScheduleCompile!D198)),ISNUMBER(FIND("1F",ScheduleCompile!D198)),ISNUMBER(FIND("2F",ScheduleCompile!D198)),ISNUMBER(FIND("3F",ScheduleCompile!D198)),ISNUMBER(FIND("6F",ScheduleCompile!D198)),ISNUMBER(FIND("7F",ScheduleCompile!D198)),ISNUMBER(FIND("9F",ScheduleCompile!D198)),ISNUMBER(FIND("4F",ScheduleCompile!D198))),VALUE(LEFT(ScheduleCompile!D198,FIND("F",ScheduleCompile!D198)-1)),ScheduleCompile!D198)))))),ISTEXT(ScheduleCompile!#REF!)),"ENDTABLE",IF(ISERROR(IF(ScheduleCompile!D198="Off",0,IF(ScheduleCompile!D198="On",1,IF(ISNUMBER(ScheduleCompile!D198),ScheduleCompile!D198/1,IF(ISTEXT(ScheduleCompile!D198),IF(OR(ISNUMBER(FIND("5F",ScheduleCompile!D198)),ISNUMBER(FIND("0F",ScheduleCompile!D198)),ISNUMBER(FIND("8F",ScheduleCompile!D198)),ISNUMBER(FIND("1F",ScheduleCompile!D198)),ISNUMBER(FIND("2F",ScheduleCompile!D198)),ISNUMBER(FIND("3F",ScheduleCompile!D198)),ISNUMBER(FIND("6F",ScheduleCompile!D198)),ISNUMBER(FIND("7F",ScheduleCompile!D198)),ISNUMBER(FIND("9F",ScheduleCompile!D198)),ISNUMBER(FIND("4F",ScheduleCompile!D198))),VALUE(LEFT(ScheduleCompile!D198,FIND("F",ScheduleCompile!D198)-1)),ScheduleCompile!D198)))))),"",IF(ScheduleCompile!D198="Off",0,IF(ScheduleCompile!D198="On",1,IF(ISNUMBER(ScheduleCompile!D198),ScheduleCompile!D198/1,IF(ISTEXT(ScheduleCompile!D198),IF(OR(ISNUMBER(FIND("5F",ScheduleCompile!D198)),ISNUMBER(FIND("0F",ScheduleCompile!D198)),ISNUMBER(FIND("8F",ScheduleCompile!D198)),ISNUMBER(FIND("1F",ScheduleCompile!D198)),ISNUMBER(FIND("2F",ScheduleCompile!D198)),ISNUMBER(FIND("3F",ScheduleCompile!D198)),ISNUMBER(FIND("6F",ScheduleCompile!D198)),ISNUMBER(FIND("7F",ScheduleCompile!D198)),ISNUMBER(FIND("9F",ScheduleCompile!D198)),ISNUMBER(FIND("4F",ScheduleCompile!D198))),VALUE(LEFT(ScheduleCompile!D198,FIND("F",ScheduleCompile!D198)-1)),ScheduleCompile!D198)))))))</f>
        <v>85</v>
      </c>
      <c r="J205" s="1">
        <f>IF(AND(ISERROR(IF(ScheduleCompile!E198="Off",0,IF(ScheduleCompile!E198="On",1,IF(ISNUMBER(ScheduleCompile!E198),ScheduleCompile!E198/1,IF(ISTEXT(ScheduleCompile!E198),IF(OR(ISNUMBER(FIND("5F",ScheduleCompile!E198)),ISNUMBER(FIND("0F",ScheduleCompile!E198)),ISNUMBER(FIND("8F",ScheduleCompile!E198)),ISNUMBER(FIND("1F",ScheduleCompile!E198)),ISNUMBER(FIND("2F",ScheduleCompile!E198)),ISNUMBER(FIND("3F",ScheduleCompile!E198)),ISNUMBER(FIND("6F",ScheduleCompile!E198)),ISNUMBER(FIND("7F",ScheduleCompile!E198)),ISNUMBER(FIND("9F",ScheduleCompile!E198)),ISNUMBER(FIND("4F",ScheduleCompile!E198))),VALUE(LEFT(ScheduleCompile!E198,FIND("F",ScheduleCompile!E198)-1)),ScheduleCompile!E198)))))),ISTEXT(ScheduleCompile!#REF!)),"ENDTABLE",IF(ISERROR(IF(ScheduleCompile!E198="Off",0,IF(ScheduleCompile!E198="On",1,IF(ISNUMBER(ScheduleCompile!E198),ScheduleCompile!E198/1,IF(ISTEXT(ScheduleCompile!E198),IF(OR(ISNUMBER(FIND("5F",ScheduleCompile!E198)),ISNUMBER(FIND("0F",ScheduleCompile!E198)),ISNUMBER(FIND("8F",ScheduleCompile!E198)),ISNUMBER(FIND("1F",ScheduleCompile!E198)),ISNUMBER(FIND("2F",ScheduleCompile!E198)),ISNUMBER(FIND("3F",ScheduleCompile!E198)),ISNUMBER(FIND("6F",ScheduleCompile!E198)),ISNUMBER(FIND("7F",ScheduleCompile!E198)),ISNUMBER(FIND("9F",ScheduleCompile!E198)),ISNUMBER(FIND("4F",ScheduleCompile!E198))),VALUE(LEFT(ScheduleCompile!E198,FIND("F",ScheduleCompile!E198)-1)),ScheduleCompile!E198)))))),"",IF(ScheduleCompile!E198="Off",0,IF(ScheduleCompile!E198="On",1,IF(ISNUMBER(ScheduleCompile!E198),ScheduleCompile!E198/1,IF(ISTEXT(ScheduleCompile!E198),IF(OR(ISNUMBER(FIND("5F",ScheduleCompile!E198)),ISNUMBER(FIND("0F",ScheduleCompile!E198)),ISNUMBER(FIND("8F",ScheduleCompile!E198)),ISNUMBER(FIND("1F",ScheduleCompile!E198)),ISNUMBER(FIND("2F",ScheduleCompile!E198)),ISNUMBER(FIND("3F",ScheduleCompile!E198)),ISNUMBER(FIND("6F",ScheduleCompile!E198)),ISNUMBER(FIND("7F",ScheduleCompile!E198)),ISNUMBER(FIND("9F",ScheduleCompile!E198)),ISNUMBER(FIND("4F",ScheduleCompile!E198))),VALUE(LEFT(ScheduleCompile!E198,FIND("F",ScheduleCompile!E198)-1)),ScheduleCompile!E198)))))))</f>
        <v>85</v>
      </c>
      <c r="K205" s="1">
        <f>IF(AND(ISERROR(IF(ScheduleCompile!F198="Off",0,IF(ScheduleCompile!F198="On",1,IF(ISNUMBER(ScheduleCompile!F198),ScheduleCompile!F198/1,IF(ISTEXT(ScheduleCompile!F198),IF(OR(ISNUMBER(FIND("5F",ScheduleCompile!F198)),ISNUMBER(FIND("0F",ScheduleCompile!F198)),ISNUMBER(FIND("8F",ScheduleCompile!F198)),ISNUMBER(FIND("1F",ScheduleCompile!F198)),ISNUMBER(FIND("2F",ScheduleCompile!F198)),ISNUMBER(FIND("3F",ScheduleCompile!F198)),ISNUMBER(FIND("6F",ScheduleCompile!F198)),ISNUMBER(FIND("7F",ScheduleCompile!F198)),ISNUMBER(FIND("9F",ScheduleCompile!F198)),ISNUMBER(FIND("4F",ScheduleCompile!F198))),VALUE(LEFT(ScheduleCompile!F198,FIND("F",ScheduleCompile!F198)-1)),ScheduleCompile!F198)))))),ISTEXT(ScheduleCompile!#REF!)),"ENDTABLE",IF(ISERROR(IF(ScheduleCompile!F198="Off",0,IF(ScheduleCompile!F198="On",1,IF(ISNUMBER(ScheduleCompile!F198),ScheduleCompile!F198/1,IF(ISTEXT(ScheduleCompile!F198),IF(OR(ISNUMBER(FIND("5F",ScheduleCompile!F198)),ISNUMBER(FIND("0F",ScheduleCompile!F198)),ISNUMBER(FIND("8F",ScheduleCompile!F198)),ISNUMBER(FIND("1F",ScheduleCompile!F198)),ISNUMBER(FIND("2F",ScheduleCompile!F198)),ISNUMBER(FIND("3F",ScheduleCompile!F198)),ISNUMBER(FIND("6F",ScheduleCompile!F198)),ISNUMBER(FIND("7F",ScheduleCompile!F198)),ISNUMBER(FIND("9F",ScheduleCompile!F198)),ISNUMBER(FIND("4F",ScheduleCompile!F198))),VALUE(LEFT(ScheduleCompile!F198,FIND("F",ScheduleCompile!F198)-1)),ScheduleCompile!F198)))))),"",IF(ScheduleCompile!F198="Off",0,IF(ScheduleCompile!F198="On",1,IF(ISNUMBER(ScheduleCompile!F198),ScheduleCompile!F198/1,IF(ISTEXT(ScheduleCompile!F198),IF(OR(ISNUMBER(FIND("5F",ScheduleCompile!F198)),ISNUMBER(FIND("0F",ScheduleCompile!F198)),ISNUMBER(FIND("8F",ScheduleCompile!F198)),ISNUMBER(FIND("1F",ScheduleCompile!F198)),ISNUMBER(FIND("2F",ScheduleCompile!F198)),ISNUMBER(FIND("3F",ScheduleCompile!F198)),ISNUMBER(FIND("6F",ScheduleCompile!F198)),ISNUMBER(FIND("7F",ScheduleCompile!F198)),ISNUMBER(FIND("9F",ScheduleCompile!F198)),ISNUMBER(FIND("4F",ScheduleCompile!F198))),VALUE(LEFT(ScheduleCompile!F198,FIND("F",ScheduleCompile!F198)-1)),ScheduleCompile!F198)))))))</f>
        <v>85</v>
      </c>
      <c r="L205" s="1">
        <f>IF(AND(ISERROR(IF(ScheduleCompile!G198="Off",0,IF(ScheduleCompile!G198="On",1,IF(ISNUMBER(ScheduleCompile!G198),ScheduleCompile!G198/1,IF(ISTEXT(ScheduleCompile!G198),IF(OR(ISNUMBER(FIND("5F",ScheduleCompile!G198)),ISNUMBER(FIND("0F",ScheduleCompile!G198)),ISNUMBER(FIND("8F",ScheduleCompile!G198)),ISNUMBER(FIND("1F",ScheduleCompile!G198)),ISNUMBER(FIND("2F",ScheduleCompile!G198)),ISNUMBER(FIND("3F",ScheduleCompile!G198)),ISNUMBER(FIND("6F",ScheduleCompile!G198)),ISNUMBER(FIND("7F",ScheduleCompile!G198)),ISNUMBER(FIND("9F",ScheduleCompile!G198)),ISNUMBER(FIND("4F",ScheduleCompile!G198))),VALUE(LEFT(ScheduleCompile!G198,FIND("F",ScheduleCompile!G198)-1)),ScheduleCompile!G198)))))),ISTEXT(ScheduleCompile!#REF!)),"ENDTABLE",IF(ISERROR(IF(ScheduleCompile!G198="Off",0,IF(ScheduleCompile!G198="On",1,IF(ISNUMBER(ScheduleCompile!G198),ScheduleCompile!G198/1,IF(ISTEXT(ScheduleCompile!G198),IF(OR(ISNUMBER(FIND("5F",ScheduleCompile!G198)),ISNUMBER(FIND("0F",ScheduleCompile!G198)),ISNUMBER(FIND("8F",ScheduleCompile!G198)),ISNUMBER(FIND("1F",ScheduleCompile!G198)),ISNUMBER(FIND("2F",ScheduleCompile!G198)),ISNUMBER(FIND("3F",ScheduleCompile!G198)),ISNUMBER(FIND("6F",ScheduleCompile!G198)),ISNUMBER(FIND("7F",ScheduleCompile!G198)),ISNUMBER(FIND("9F",ScheduleCompile!G198)),ISNUMBER(FIND("4F",ScheduleCompile!G198))),VALUE(LEFT(ScheduleCompile!G198,FIND("F",ScheduleCompile!G198)-1)),ScheduleCompile!G198)))))),"",IF(ScheduleCompile!G198="Off",0,IF(ScheduleCompile!G198="On",1,IF(ISNUMBER(ScheduleCompile!G198),ScheduleCompile!G198/1,IF(ISTEXT(ScheduleCompile!G198),IF(OR(ISNUMBER(FIND("5F",ScheduleCompile!G198)),ISNUMBER(FIND("0F",ScheduleCompile!G198)),ISNUMBER(FIND("8F",ScheduleCompile!G198)),ISNUMBER(FIND("1F",ScheduleCompile!G198)),ISNUMBER(FIND("2F",ScheduleCompile!G198)),ISNUMBER(FIND("3F",ScheduleCompile!G198)),ISNUMBER(FIND("6F",ScheduleCompile!G198)),ISNUMBER(FIND("7F",ScheduleCompile!G198)),ISNUMBER(FIND("9F",ScheduleCompile!G198)),ISNUMBER(FIND("4F",ScheduleCompile!G198))),VALUE(LEFT(ScheduleCompile!G198,FIND("F",ScheduleCompile!G198)-1)),ScheduleCompile!G198)))))))</f>
        <v>75</v>
      </c>
      <c r="M205" s="1">
        <f>IF(AND(ISERROR(IF(ScheduleCompile!H198="Off",0,IF(ScheduleCompile!H198="On",1,IF(ISNUMBER(ScheduleCompile!H198),ScheduleCompile!H198/1,IF(ISTEXT(ScheduleCompile!H198),IF(OR(ISNUMBER(FIND("5F",ScheduleCompile!H198)),ISNUMBER(FIND("0F",ScheduleCompile!H198)),ISNUMBER(FIND("8F",ScheduleCompile!H198)),ISNUMBER(FIND("1F",ScheduleCompile!H198)),ISNUMBER(FIND("2F",ScheduleCompile!H198)),ISNUMBER(FIND("3F",ScheduleCompile!H198)),ISNUMBER(FIND("6F",ScheduleCompile!H198)),ISNUMBER(FIND("7F",ScheduleCompile!H198)),ISNUMBER(FIND("9F",ScheduleCompile!H198)),ISNUMBER(FIND("4F",ScheduleCompile!H198))),VALUE(LEFT(ScheduleCompile!H198,FIND("F",ScheduleCompile!H198)-1)),ScheduleCompile!H198)))))),ISTEXT(ScheduleCompile!#REF!)),"ENDTABLE",IF(ISERROR(IF(ScheduleCompile!H198="Off",0,IF(ScheduleCompile!H198="On",1,IF(ISNUMBER(ScheduleCompile!H198),ScheduleCompile!H198/1,IF(ISTEXT(ScheduleCompile!H198),IF(OR(ISNUMBER(FIND("5F",ScheduleCompile!H198)),ISNUMBER(FIND("0F",ScheduleCompile!H198)),ISNUMBER(FIND("8F",ScheduleCompile!H198)),ISNUMBER(FIND("1F",ScheduleCompile!H198)),ISNUMBER(FIND("2F",ScheduleCompile!H198)),ISNUMBER(FIND("3F",ScheduleCompile!H198)),ISNUMBER(FIND("6F",ScheduleCompile!H198)),ISNUMBER(FIND("7F",ScheduleCompile!H198)),ISNUMBER(FIND("9F",ScheduleCompile!H198)),ISNUMBER(FIND("4F",ScheduleCompile!H198))),VALUE(LEFT(ScheduleCompile!H198,FIND("F",ScheduleCompile!H198)-1)),ScheduleCompile!H198)))))),"",IF(ScheduleCompile!H198="Off",0,IF(ScheduleCompile!H198="On",1,IF(ISNUMBER(ScheduleCompile!H198),ScheduleCompile!H198/1,IF(ISTEXT(ScheduleCompile!H198),IF(OR(ISNUMBER(FIND("5F",ScheduleCompile!H198)),ISNUMBER(FIND("0F",ScheduleCompile!H198)),ISNUMBER(FIND("8F",ScheduleCompile!H198)),ISNUMBER(FIND("1F",ScheduleCompile!H198)),ISNUMBER(FIND("2F",ScheduleCompile!H198)),ISNUMBER(FIND("3F",ScheduleCompile!H198)),ISNUMBER(FIND("6F",ScheduleCompile!H198)),ISNUMBER(FIND("7F",ScheduleCompile!H198)),ISNUMBER(FIND("9F",ScheduleCompile!H198)),ISNUMBER(FIND("4F",ScheduleCompile!H198))),VALUE(LEFT(ScheduleCompile!H198,FIND("F",ScheduleCompile!H198)-1)),ScheduleCompile!H198)))))))</f>
        <v>75</v>
      </c>
      <c r="N205" s="1">
        <f>IF(AND(ISERROR(IF(ScheduleCompile!I198="Off",0,IF(ScheduleCompile!I198="On",1,IF(ISNUMBER(ScheduleCompile!I198),ScheduleCompile!I198/1,IF(ISTEXT(ScheduleCompile!I198),IF(OR(ISNUMBER(FIND("5F",ScheduleCompile!I198)),ISNUMBER(FIND("0F",ScheduleCompile!I198)),ISNUMBER(FIND("8F",ScheduleCompile!I198)),ISNUMBER(FIND("1F",ScheduleCompile!I198)),ISNUMBER(FIND("2F",ScheduleCompile!I198)),ISNUMBER(FIND("3F",ScheduleCompile!I198)),ISNUMBER(FIND("6F",ScheduleCompile!I198)),ISNUMBER(FIND("7F",ScheduleCompile!I198)),ISNUMBER(FIND("9F",ScheduleCompile!I198)),ISNUMBER(FIND("4F",ScheduleCompile!I198))),VALUE(LEFT(ScheduleCompile!I198,FIND("F",ScheduleCompile!I198)-1)),ScheduleCompile!I198)))))),ISTEXT(ScheduleCompile!#REF!)),"ENDTABLE",IF(ISERROR(IF(ScheduleCompile!I198="Off",0,IF(ScheduleCompile!I198="On",1,IF(ISNUMBER(ScheduleCompile!I198),ScheduleCompile!I198/1,IF(ISTEXT(ScheduleCompile!I198),IF(OR(ISNUMBER(FIND("5F",ScheduleCompile!I198)),ISNUMBER(FIND("0F",ScheduleCompile!I198)),ISNUMBER(FIND("8F",ScheduleCompile!I198)),ISNUMBER(FIND("1F",ScheduleCompile!I198)),ISNUMBER(FIND("2F",ScheduleCompile!I198)),ISNUMBER(FIND("3F",ScheduleCompile!I198)),ISNUMBER(FIND("6F",ScheduleCompile!I198)),ISNUMBER(FIND("7F",ScheduleCompile!I198)),ISNUMBER(FIND("9F",ScheduleCompile!I198)),ISNUMBER(FIND("4F",ScheduleCompile!I198))),VALUE(LEFT(ScheduleCompile!I198,FIND("F",ScheduleCompile!I198)-1)),ScheduleCompile!I198)))))),"",IF(ScheduleCompile!I198="Off",0,IF(ScheduleCompile!I198="On",1,IF(ISNUMBER(ScheduleCompile!I198),ScheduleCompile!I198/1,IF(ISTEXT(ScheduleCompile!I198),IF(OR(ISNUMBER(FIND("5F",ScheduleCompile!I198)),ISNUMBER(FIND("0F",ScheduleCompile!I198)),ISNUMBER(FIND("8F",ScheduleCompile!I198)),ISNUMBER(FIND("1F",ScheduleCompile!I198)),ISNUMBER(FIND("2F",ScheduleCompile!I198)),ISNUMBER(FIND("3F",ScheduleCompile!I198)),ISNUMBER(FIND("6F",ScheduleCompile!I198)),ISNUMBER(FIND("7F",ScheduleCompile!I198)),ISNUMBER(FIND("9F",ScheduleCompile!I198)),ISNUMBER(FIND("4F",ScheduleCompile!I198))),VALUE(LEFT(ScheduleCompile!I198,FIND("F",ScheduleCompile!I198)-1)),ScheduleCompile!I198)))))))</f>
        <v>75</v>
      </c>
      <c r="O205" s="1">
        <f>IF(AND(ISERROR(IF(ScheduleCompile!J198="Off",0,IF(ScheduleCompile!J198="On",1,IF(ISNUMBER(ScheduleCompile!J198),ScheduleCompile!J198/1,IF(ISTEXT(ScheduleCompile!J198),IF(OR(ISNUMBER(FIND("5F",ScheduleCompile!J198)),ISNUMBER(FIND("0F",ScheduleCompile!J198)),ISNUMBER(FIND("8F",ScheduleCompile!J198)),ISNUMBER(FIND("1F",ScheduleCompile!J198)),ISNUMBER(FIND("2F",ScheduleCompile!J198)),ISNUMBER(FIND("3F",ScheduleCompile!J198)),ISNUMBER(FIND("6F",ScheduleCompile!J198)),ISNUMBER(FIND("7F",ScheduleCompile!J198)),ISNUMBER(FIND("9F",ScheduleCompile!J198)),ISNUMBER(FIND("4F",ScheduleCompile!J198))),VALUE(LEFT(ScheduleCompile!J198,FIND("F",ScheduleCompile!J198)-1)),ScheduleCompile!J198)))))),ISTEXT(ScheduleCompile!#REF!)),"ENDTABLE",IF(ISERROR(IF(ScheduleCompile!J198="Off",0,IF(ScheduleCompile!J198="On",1,IF(ISNUMBER(ScheduleCompile!J198),ScheduleCompile!J198/1,IF(ISTEXT(ScheduleCompile!J198),IF(OR(ISNUMBER(FIND("5F",ScheduleCompile!J198)),ISNUMBER(FIND("0F",ScheduleCompile!J198)),ISNUMBER(FIND("8F",ScheduleCompile!J198)),ISNUMBER(FIND("1F",ScheduleCompile!J198)),ISNUMBER(FIND("2F",ScheduleCompile!J198)),ISNUMBER(FIND("3F",ScheduleCompile!J198)),ISNUMBER(FIND("6F",ScheduleCompile!J198)),ISNUMBER(FIND("7F",ScheduleCompile!J198)),ISNUMBER(FIND("9F",ScheduleCompile!J198)),ISNUMBER(FIND("4F",ScheduleCompile!J198))),VALUE(LEFT(ScheduleCompile!J198,FIND("F",ScheduleCompile!J198)-1)),ScheduleCompile!J198)))))),"",IF(ScheduleCompile!J198="Off",0,IF(ScheduleCompile!J198="On",1,IF(ISNUMBER(ScheduleCompile!J198),ScheduleCompile!J198/1,IF(ISTEXT(ScheduleCompile!J198),IF(OR(ISNUMBER(FIND("5F",ScheduleCompile!J198)),ISNUMBER(FIND("0F",ScheduleCompile!J198)),ISNUMBER(FIND("8F",ScheduleCompile!J198)),ISNUMBER(FIND("1F",ScheduleCompile!J198)),ISNUMBER(FIND("2F",ScheduleCompile!J198)),ISNUMBER(FIND("3F",ScheduleCompile!J198)),ISNUMBER(FIND("6F",ScheduleCompile!J198)),ISNUMBER(FIND("7F",ScheduleCompile!J198)),ISNUMBER(FIND("9F",ScheduleCompile!J198)),ISNUMBER(FIND("4F",ScheduleCompile!J198))),VALUE(LEFT(ScheduleCompile!J198,FIND("F",ScheduleCompile!J198)-1)),ScheduleCompile!J198)))))))</f>
        <v>75</v>
      </c>
      <c r="P205" s="1">
        <f>IF(AND(ISERROR(IF(ScheduleCompile!K198="Off",0,IF(ScheduleCompile!K198="On",1,IF(ISNUMBER(ScheduleCompile!K198),ScheduleCompile!K198/1,IF(ISTEXT(ScheduleCompile!K198),IF(OR(ISNUMBER(FIND("5F",ScheduleCompile!K198)),ISNUMBER(FIND("0F",ScheduleCompile!K198)),ISNUMBER(FIND("8F",ScheduleCompile!K198)),ISNUMBER(FIND("1F",ScheduleCompile!K198)),ISNUMBER(FIND("2F",ScheduleCompile!K198)),ISNUMBER(FIND("3F",ScheduleCompile!K198)),ISNUMBER(FIND("6F",ScheduleCompile!K198)),ISNUMBER(FIND("7F",ScheduleCompile!K198)),ISNUMBER(FIND("9F",ScheduleCompile!K198)),ISNUMBER(FIND("4F",ScheduleCompile!K198))),VALUE(LEFT(ScheduleCompile!K198,FIND("F",ScheduleCompile!K198)-1)),ScheduleCompile!K198)))))),ISTEXT(ScheduleCompile!#REF!)),"ENDTABLE",IF(ISERROR(IF(ScheduleCompile!K198="Off",0,IF(ScheduleCompile!K198="On",1,IF(ISNUMBER(ScheduleCompile!K198),ScheduleCompile!K198/1,IF(ISTEXT(ScheduleCompile!K198),IF(OR(ISNUMBER(FIND("5F",ScheduleCompile!K198)),ISNUMBER(FIND("0F",ScheduleCompile!K198)),ISNUMBER(FIND("8F",ScheduleCompile!K198)),ISNUMBER(FIND("1F",ScheduleCompile!K198)),ISNUMBER(FIND("2F",ScheduleCompile!K198)),ISNUMBER(FIND("3F",ScheduleCompile!K198)),ISNUMBER(FIND("6F",ScheduleCompile!K198)),ISNUMBER(FIND("7F",ScheduleCompile!K198)),ISNUMBER(FIND("9F",ScheduleCompile!K198)),ISNUMBER(FIND("4F",ScheduleCompile!K198))),VALUE(LEFT(ScheduleCompile!K198,FIND("F",ScheduleCompile!K198)-1)),ScheduleCompile!K198)))))),"",IF(ScheduleCompile!K198="Off",0,IF(ScheduleCompile!K198="On",1,IF(ISNUMBER(ScheduleCompile!K198),ScheduleCompile!K198/1,IF(ISTEXT(ScheduleCompile!K198),IF(OR(ISNUMBER(FIND("5F",ScheduleCompile!K198)),ISNUMBER(FIND("0F",ScheduleCompile!K198)),ISNUMBER(FIND("8F",ScheduleCompile!K198)),ISNUMBER(FIND("1F",ScheduleCompile!K198)),ISNUMBER(FIND("2F",ScheduleCompile!K198)),ISNUMBER(FIND("3F",ScheduleCompile!K198)),ISNUMBER(FIND("6F",ScheduleCompile!K198)),ISNUMBER(FIND("7F",ScheduleCompile!K198)),ISNUMBER(FIND("9F",ScheduleCompile!K198)),ISNUMBER(FIND("4F",ScheduleCompile!K198))),VALUE(LEFT(ScheduleCompile!K198,FIND("F",ScheduleCompile!K198)-1)),ScheduleCompile!K198)))))))</f>
        <v>75</v>
      </c>
      <c r="Q205" s="1">
        <f>IF(AND(ISERROR(IF(ScheduleCompile!L198="Off",0,IF(ScheduleCompile!L198="On",1,IF(ISNUMBER(ScheduleCompile!L198),ScheduleCompile!L198/1,IF(ISTEXT(ScheduleCompile!L198),IF(OR(ISNUMBER(FIND("5F",ScheduleCompile!L198)),ISNUMBER(FIND("0F",ScheduleCompile!L198)),ISNUMBER(FIND("8F",ScheduleCompile!L198)),ISNUMBER(FIND("1F",ScheduleCompile!L198)),ISNUMBER(FIND("2F",ScheduleCompile!L198)),ISNUMBER(FIND("3F",ScheduleCompile!L198)),ISNUMBER(FIND("6F",ScheduleCompile!L198)),ISNUMBER(FIND("7F",ScheduleCompile!L198)),ISNUMBER(FIND("9F",ScheduleCompile!L198)),ISNUMBER(FIND("4F",ScheduleCompile!L198))),VALUE(LEFT(ScheduleCompile!L198,FIND("F",ScheduleCompile!L198)-1)),ScheduleCompile!L198)))))),ISTEXT(ScheduleCompile!#REF!)),"ENDTABLE",IF(ISERROR(IF(ScheduleCompile!L198="Off",0,IF(ScheduleCompile!L198="On",1,IF(ISNUMBER(ScheduleCompile!L198),ScheduleCompile!L198/1,IF(ISTEXT(ScheduleCompile!L198),IF(OR(ISNUMBER(FIND("5F",ScheduleCompile!L198)),ISNUMBER(FIND("0F",ScheduleCompile!L198)),ISNUMBER(FIND("8F",ScheduleCompile!L198)),ISNUMBER(FIND("1F",ScheduleCompile!L198)),ISNUMBER(FIND("2F",ScheduleCompile!L198)),ISNUMBER(FIND("3F",ScheduleCompile!L198)),ISNUMBER(FIND("6F",ScheduleCompile!L198)),ISNUMBER(FIND("7F",ScheduleCompile!L198)),ISNUMBER(FIND("9F",ScheduleCompile!L198)),ISNUMBER(FIND("4F",ScheduleCompile!L198))),VALUE(LEFT(ScheduleCompile!L198,FIND("F",ScheduleCompile!L198)-1)),ScheduleCompile!L198)))))),"",IF(ScheduleCompile!L198="Off",0,IF(ScheduleCompile!L198="On",1,IF(ISNUMBER(ScheduleCompile!L198),ScheduleCompile!L198/1,IF(ISTEXT(ScheduleCompile!L198),IF(OR(ISNUMBER(FIND("5F",ScheduleCompile!L198)),ISNUMBER(FIND("0F",ScheduleCompile!L198)),ISNUMBER(FIND("8F",ScheduleCompile!L198)),ISNUMBER(FIND("1F",ScheduleCompile!L198)),ISNUMBER(FIND("2F",ScheduleCompile!L198)),ISNUMBER(FIND("3F",ScheduleCompile!L198)),ISNUMBER(FIND("6F",ScheduleCompile!L198)),ISNUMBER(FIND("7F",ScheduleCompile!L198)),ISNUMBER(FIND("9F",ScheduleCompile!L198)),ISNUMBER(FIND("4F",ScheduleCompile!L198))),VALUE(LEFT(ScheduleCompile!L198,FIND("F",ScheduleCompile!L198)-1)),ScheduleCompile!L198)))))))</f>
        <v>75</v>
      </c>
      <c r="R205" s="1">
        <f>IF(AND(ISERROR(IF(ScheduleCompile!M198="Off",0,IF(ScheduleCompile!M198="On",1,IF(ISNUMBER(ScheduleCompile!M198),ScheduleCompile!M198/1,IF(ISTEXT(ScheduleCompile!M198),IF(OR(ISNUMBER(FIND("5F",ScheduleCompile!M198)),ISNUMBER(FIND("0F",ScheduleCompile!M198)),ISNUMBER(FIND("8F",ScheduleCompile!M198)),ISNUMBER(FIND("1F",ScheduleCompile!M198)),ISNUMBER(FIND("2F",ScheduleCompile!M198)),ISNUMBER(FIND("3F",ScheduleCompile!M198)),ISNUMBER(FIND("6F",ScheduleCompile!M198)),ISNUMBER(FIND("7F",ScheduleCompile!M198)),ISNUMBER(FIND("9F",ScheduleCompile!M198)),ISNUMBER(FIND("4F",ScheduleCompile!M198))),VALUE(LEFT(ScheduleCompile!M198,FIND("F",ScheduleCompile!M198)-1)),ScheduleCompile!M198)))))),ISTEXT(ScheduleCompile!#REF!)),"ENDTABLE",IF(ISERROR(IF(ScheduleCompile!M198="Off",0,IF(ScheduleCompile!M198="On",1,IF(ISNUMBER(ScheduleCompile!M198),ScheduleCompile!M198/1,IF(ISTEXT(ScheduleCompile!M198),IF(OR(ISNUMBER(FIND("5F",ScheduleCompile!M198)),ISNUMBER(FIND("0F",ScheduleCompile!M198)),ISNUMBER(FIND("8F",ScheduleCompile!M198)),ISNUMBER(FIND("1F",ScheduleCompile!M198)),ISNUMBER(FIND("2F",ScheduleCompile!M198)),ISNUMBER(FIND("3F",ScheduleCompile!M198)),ISNUMBER(FIND("6F",ScheduleCompile!M198)),ISNUMBER(FIND("7F",ScheduleCompile!M198)),ISNUMBER(FIND("9F",ScheduleCompile!M198)),ISNUMBER(FIND("4F",ScheduleCompile!M198))),VALUE(LEFT(ScheduleCompile!M198,FIND("F",ScheduleCompile!M198)-1)),ScheduleCompile!M198)))))),"",IF(ScheduleCompile!M198="Off",0,IF(ScheduleCompile!M198="On",1,IF(ISNUMBER(ScheduleCompile!M198),ScheduleCompile!M198/1,IF(ISTEXT(ScheduleCompile!M198),IF(OR(ISNUMBER(FIND("5F",ScheduleCompile!M198)),ISNUMBER(FIND("0F",ScheduleCompile!M198)),ISNUMBER(FIND("8F",ScheduleCompile!M198)),ISNUMBER(FIND("1F",ScheduleCompile!M198)),ISNUMBER(FIND("2F",ScheduleCompile!M198)),ISNUMBER(FIND("3F",ScheduleCompile!M198)),ISNUMBER(FIND("6F",ScheduleCompile!M198)),ISNUMBER(FIND("7F",ScheduleCompile!M198)),ISNUMBER(FIND("9F",ScheduleCompile!M198)),ISNUMBER(FIND("4F",ScheduleCompile!M198))),VALUE(LEFT(ScheduleCompile!M198,FIND("F",ScheduleCompile!M198)-1)),ScheduleCompile!M198)))))))</f>
        <v>75</v>
      </c>
      <c r="S205" s="1">
        <f>IF(AND(ISERROR(IF(ScheduleCompile!N198="Off",0,IF(ScheduleCompile!N198="On",1,IF(ISNUMBER(ScheduleCompile!N198),ScheduleCompile!N198/1,IF(ISTEXT(ScheduleCompile!N198),IF(OR(ISNUMBER(FIND("5F",ScheduleCompile!N198)),ISNUMBER(FIND("0F",ScheduleCompile!N198)),ISNUMBER(FIND("8F",ScheduleCompile!N198)),ISNUMBER(FIND("1F",ScheduleCompile!N198)),ISNUMBER(FIND("2F",ScheduleCompile!N198)),ISNUMBER(FIND("3F",ScheduleCompile!N198)),ISNUMBER(FIND("6F",ScheduleCompile!N198)),ISNUMBER(FIND("7F",ScheduleCompile!N198)),ISNUMBER(FIND("9F",ScheduleCompile!N198)),ISNUMBER(FIND("4F",ScheduleCompile!N198))),VALUE(LEFT(ScheduleCompile!N198,FIND("F",ScheduleCompile!N198)-1)),ScheduleCompile!N198)))))),ISTEXT(ScheduleCompile!#REF!)),"ENDTABLE",IF(ISERROR(IF(ScheduleCompile!N198="Off",0,IF(ScheduleCompile!N198="On",1,IF(ISNUMBER(ScheduleCompile!N198),ScheduleCompile!N198/1,IF(ISTEXT(ScheduleCompile!N198),IF(OR(ISNUMBER(FIND("5F",ScheduleCompile!N198)),ISNUMBER(FIND("0F",ScheduleCompile!N198)),ISNUMBER(FIND("8F",ScheduleCompile!N198)),ISNUMBER(FIND("1F",ScheduleCompile!N198)),ISNUMBER(FIND("2F",ScheduleCompile!N198)),ISNUMBER(FIND("3F",ScheduleCompile!N198)),ISNUMBER(FIND("6F",ScheduleCompile!N198)),ISNUMBER(FIND("7F",ScheduleCompile!N198)),ISNUMBER(FIND("9F",ScheduleCompile!N198)),ISNUMBER(FIND("4F",ScheduleCompile!N198))),VALUE(LEFT(ScheduleCompile!N198,FIND("F",ScheduleCompile!N198)-1)),ScheduleCompile!N198)))))),"",IF(ScheduleCompile!N198="Off",0,IF(ScheduleCompile!N198="On",1,IF(ISNUMBER(ScheduleCompile!N198),ScheduleCompile!N198/1,IF(ISTEXT(ScheduleCompile!N198),IF(OR(ISNUMBER(FIND("5F",ScheduleCompile!N198)),ISNUMBER(FIND("0F",ScheduleCompile!N198)),ISNUMBER(FIND("8F",ScheduleCompile!N198)),ISNUMBER(FIND("1F",ScheduleCompile!N198)),ISNUMBER(FIND("2F",ScheduleCompile!N198)),ISNUMBER(FIND("3F",ScheduleCompile!N198)),ISNUMBER(FIND("6F",ScheduleCompile!N198)),ISNUMBER(FIND("7F",ScheduleCompile!N198)),ISNUMBER(FIND("9F",ScheduleCompile!N198)),ISNUMBER(FIND("4F",ScheduleCompile!N198))),VALUE(LEFT(ScheduleCompile!N198,FIND("F",ScheduleCompile!N198)-1)),ScheduleCompile!N198)))))))</f>
        <v>75</v>
      </c>
      <c r="T205" s="1">
        <f>IF(AND(ISERROR(IF(ScheduleCompile!O198="Off",0,IF(ScheduleCompile!O198="On",1,IF(ISNUMBER(ScheduleCompile!O198),ScheduleCompile!O198/1,IF(ISTEXT(ScheduleCompile!O198),IF(OR(ISNUMBER(FIND("5F",ScheduleCompile!O198)),ISNUMBER(FIND("0F",ScheduleCompile!O198)),ISNUMBER(FIND("8F",ScheduleCompile!O198)),ISNUMBER(FIND("1F",ScheduleCompile!O198)),ISNUMBER(FIND("2F",ScheduleCompile!O198)),ISNUMBER(FIND("3F",ScheduleCompile!O198)),ISNUMBER(FIND("6F",ScheduleCompile!O198)),ISNUMBER(FIND("7F",ScheduleCompile!O198)),ISNUMBER(FIND("9F",ScheduleCompile!O198)),ISNUMBER(FIND("4F",ScheduleCompile!O198))),VALUE(LEFT(ScheduleCompile!O198,FIND("F",ScheduleCompile!O198)-1)),ScheduleCompile!O198)))))),ISTEXT(ScheduleCompile!#REF!)),"ENDTABLE",IF(ISERROR(IF(ScheduleCompile!O198="Off",0,IF(ScheduleCompile!O198="On",1,IF(ISNUMBER(ScheduleCompile!O198),ScheduleCompile!O198/1,IF(ISTEXT(ScheduleCompile!O198),IF(OR(ISNUMBER(FIND("5F",ScheduleCompile!O198)),ISNUMBER(FIND("0F",ScheduleCompile!O198)),ISNUMBER(FIND("8F",ScheduleCompile!O198)),ISNUMBER(FIND("1F",ScheduleCompile!O198)),ISNUMBER(FIND("2F",ScheduleCompile!O198)),ISNUMBER(FIND("3F",ScheduleCompile!O198)),ISNUMBER(FIND("6F",ScheduleCompile!O198)),ISNUMBER(FIND("7F",ScheduleCompile!O198)),ISNUMBER(FIND("9F",ScheduleCompile!O198)),ISNUMBER(FIND("4F",ScheduleCompile!O198))),VALUE(LEFT(ScheduleCompile!O198,FIND("F",ScheduleCompile!O198)-1)),ScheduleCompile!O198)))))),"",IF(ScheduleCompile!O198="Off",0,IF(ScheduleCompile!O198="On",1,IF(ISNUMBER(ScheduleCompile!O198),ScheduleCompile!O198/1,IF(ISTEXT(ScheduleCompile!O198),IF(OR(ISNUMBER(FIND("5F",ScheduleCompile!O198)),ISNUMBER(FIND("0F",ScheduleCompile!O198)),ISNUMBER(FIND("8F",ScheduleCompile!O198)),ISNUMBER(FIND("1F",ScheduleCompile!O198)),ISNUMBER(FIND("2F",ScheduleCompile!O198)),ISNUMBER(FIND("3F",ScheduleCompile!O198)),ISNUMBER(FIND("6F",ScheduleCompile!O198)),ISNUMBER(FIND("7F",ScheduleCompile!O198)),ISNUMBER(FIND("9F",ScheduleCompile!O198)),ISNUMBER(FIND("4F",ScheduleCompile!O198))),VALUE(LEFT(ScheduleCompile!O198,FIND("F",ScheduleCompile!O198)-1)),ScheduleCompile!O198)))))))</f>
        <v>75</v>
      </c>
      <c r="U205" s="1">
        <f>IF(AND(ISERROR(IF(ScheduleCompile!P198="Off",0,IF(ScheduleCompile!P198="On",1,IF(ISNUMBER(ScheduleCompile!P198),ScheduleCompile!P198/1,IF(ISTEXT(ScheduleCompile!P198),IF(OR(ISNUMBER(FIND("5F",ScheduleCompile!P198)),ISNUMBER(FIND("0F",ScheduleCompile!P198)),ISNUMBER(FIND("8F",ScheduleCompile!P198)),ISNUMBER(FIND("1F",ScheduleCompile!P198)),ISNUMBER(FIND("2F",ScheduleCompile!P198)),ISNUMBER(FIND("3F",ScheduleCompile!P198)),ISNUMBER(FIND("6F",ScheduleCompile!P198)),ISNUMBER(FIND("7F",ScheduleCompile!P198)),ISNUMBER(FIND("9F",ScheduleCompile!P198)),ISNUMBER(FIND("4F",ScheduleCompile!P198))),VALUE(LEFT(ScheduleCompile!P198,FIND("F",ScheduleCompile!P198)-1)),ScheduleCompile!P198)))))),ISTEXT(ScheduleCompile!#REF!)),"ENDTABLE",IF(ISERROR(IF(ScheduleCompile!P198="Off",0,IF(ScheduleCompile!P198="On",1,IF(ISNUMBER(ScheduleCompile!P198),ScheduleCompile!P198/1,IF(ISTEXT(ScheduleCompile!P198),IF(OR(ISNUMBER(FIND("5F",ScheduleCompile!P198)),ISNUMBER(FIND("0F",ScheduleCompile!P198)),ISNUMBER(FIND("8F",ScheduleCompile!P198)),ISNUMBER(FIND("1F",ScheduleCompile!P198)),ISNUMBER(FIND("2F",ScheduleCompile!P198)),ISNUMBER(FIND("3F",ScheduleCompile!P198)),ISNUMBER(FIND("6F",ScheduleCompile!P198)),ISNUMBER(FIND("7F",ScheduleCompile!P198)),ISNUMBER(FIND("9F",ScheduleCompile!P198)),ISNUMBER(FIND("4F",ScheduleCompile!P198))),VALUE(LEFT(ScheduleCompile!P198,FIND("F",ScheduleCompile!P198)-1)),ScheduleCompile!P198)))))),"",IF(ScheduleCompile!P198="Off",0,IF(ScheduleCompile!P198="On",1,IF(ISNUMBER(ScheduleCompile!P198),ScheduleCompile!P198/1,IF(ISTEXT(ScheduleCompile!P198),IF(OR(ISNUMBER(FIND("5F",ScheduleCompile!P198)),ISNUMBER(FIND("0F",ScheduleCompile!P198)),ISNUMBER(FIND("8F",ScheduleCompile!P198)),ISNUMBER(FIND("1F",ScheduleCompile!P198)),ISNUMBER(FIND("2F",ScheduleCompile!P198)),ISNUMBER(FIND("3F",ScheduleCompile!P198)),ISNUMBER(FIND("6F",ScheduleCompile!P198)),ISNUMBER(FIND("7F",ScheduleCompile!P198)),ISNUMBER(FIND("9F",ScheduleCompile!P198)),ISNUMBER(FIND("4F",ScheduleCompile!P198))),VALUE(LEFT(ScheduleCompile!P198,FIND("F",ScheduleCompile!P198)-1)),ScheduleCompile!P198)))))))</f>
        <v>75</v>
      </c>
      <c r="V205" s="1">
        <f>IF(AND(ISERROR(IF(ScheduleCompile!Q198="Off",0,IF(ScheduleCompile!Q198="On",1,IF(ISNUMBER(ScheduleCompile!Q198),ScheduleCompile!Q198/1,IF(ISTEXT(ScheduleCompile!Q198),IF(OR(ISNUMBER(FIND("5F",ScheduleCompile!Q198)),ISNUMBER(FIND("0F",ScheduleCompile!Q198)),ISNUMBER(FIND("8F",ScheduleCompile!Q198)),ISNUMBER(FIND("1F",ScheduleCompile!Q198)),ISNUMBER(FIND("2F",ScheduleCompile!Q198)),ISNUMBER(FIND("3F",ScheduleCompile!Q198)),ISNUMBER(FIND("6F",ScheduleCompile!Q198)),ISNUMBER(FIND("7F",ScheduleCompile!Q198)),ISNUMBER(FIND("9F",ScheduleCompile!Q198)),ISNUMBER(FIND("4F",ScheduleCompile!Q198))),VALUE(LEFT(ScheduleCompile!Q198,FIND("F",ScheduleCompile!Q198)-1)),ScheduleCompile!Q198)))))),ISTEXT(ScheduleCompile!#REF!)),"ENDTABLE",IF(ISERROR(IF(ScheduleCompile!Q198="Off",0,IF(ScheduleCompile!Q198="On",1,IF(ISNUMBER(ScheduleCompile!Q198),ScheduleCompile!Q198/1,IF(ISTEXT(ScheduleCompile!Q198),IF(OR(ISNUMBER(FIND("5F",ScheduleCompile!Q198)),ISNUMBER(FIND("0F",ScheduleCompile!Q198)),ISNUMBER(FIND("8F",ScheduleCompile!Q198)),ISNUMBER(FIND("1F",ScheduleCompile!Q198)),ISNUMBER(FIND("2F",ScheduleCompile!Q198)),ISNUMBER(FIND("3F",ScheduleCompile!Q198)),ISNUMBER(FIND("6F",ScheduleCompile!Q198)),ISNUMBER(FIND("7F",ScheduleCompile!Q198)),ISNUMBER(FIND("9F",ScheduleCompile!Q198)),ISNUMBER(FIND("4F",ScheduleCompile!Q198))),VALUE(LEFT(ScheduleCompile!Q198,FIND("F",ScheduleCompile!Q198)-1)),ScheduleCompile!Q198)))))),"",IF(ScheduleCompile!Q198="Off",0,IF(ScheduleCompile!Q198="On",1,IF(ISNUMBER(ScheduleCompile!Q198),ScheduleCompile!Q198/1,IF(ISTEXT(ScheduleCompile!Q198),IF(OR(ISNUMBER(FIND("5F",ScheduleCompile!Q198)),ISNUMBER(FIND("0F",ScheduleCompile!Q198)),ISNUMBER(FIND("8F",ScheduleCompile!Q198)),ISNUMBER(FIND("1F",ScheduleCompile!Q198)),ISNUMBER(FIND("2F",ScheduleCompile!Q198)),ISNUMBER(FIND("3F",ScheduleCompile!Q198)),ISNUMBER(FIND("6F",ScheduleCompile!Q198)),ISNUMBER(FIND("7F",ScheduleCompile!Q198)),ISNUMBER(FIND("9F",ScheduleCompile!Q198)),ISNUMBER(FIND("4F",ScheduleCompile!Q198))),VALUE(LEFT(ScheduleCompile!Q198,FIND("F",ScheduleCompile!Q198)-1)),ScheduleCompile!Q198)))))))</f>
        <v>75</v>
      </c>
      <c r="W205" s="1">
        <f>IF(AND(ISERROR(IF(ScheduleCompile!R198="Off",0,IF(ScheduleCompile!R198="On",1,IF(ISNUMBER(ScheduleCompile!R198),ScheduleCompile!R198/1,IF(ISTEXT(ScheduleCompile!R198),IF(OR(ISNUMBER(FIND("5F",ScheduleCompile!R198)),ISNUMBER(FIND("0F",ScheduleCompile!R198)),ISNUMBER(FIND("8F",ScheduleCompile!R198)),ISNUMBER(FIND("1F",ScheduleCompile!R198)),ISNUMBER(FIND("2F",ScheduleCompile!R198)),ISNUMBER(FIND("3F",ScheduleCompile!R198)),ISNUMBER(FIND("6F",ScheduleCompile!R198)),ISNUMBER(FIND("7F",ScheduleCompile!R198)),ISNUMBER(FIND("9F",ScheduleCompile!R198)),ISNUMBER(FIND("4F",ScheduleCompile!R198))),VALUE(LEFT(ScheduleCompile!R198,FIND("F",ScheduleCompile!R198)-1)),ScheduleCompile!R198)))))),ISTEXT(ScheduleCompile!#REF!)),"ENDTABLE",IF(ISERROR(IF(ScheduleCompile!R198="Off",0,IF(ScheduleCompile!R198="On",1,IF(ISNUMBER(ScheduleCompile!R198),ScheduleCompile!R198/1,IF(ISTEXT(ScheduleCompile!R198),IF(OR(ISNUMBER(FIND("5F",ScheduleCompile!R198)),ISNUMBER(FIND("0F",ScheduleCompile!R198)),ISNUMBER(FIND("8F",ScheduleCompile!R198)),ISNUMBER(FIND("1F",ScheduleCompile!R198)),ISNUMBER(FIND("2F",ScheduleCompile!R198)),ISNUMBER(FIND("3F",ScheduleCompile!R198)),ISNUMBER(FIND("6F",ScheduleCompile!R198)),ISNUMBER(FIND("7F",ScheduleCompile!R198)),ISNUMBER(FIND("9F",ScheduleCompile!R198)),ISNUMBER(FIND("4F",ScheduleCompile!R198))),VALUE(LEFT(ScheduleCompile!R198,FIND("F",ScheduleCompile!R198)-1)),ScheduleCompile!R198)))))),"",IF(ScheduleCompile!R198="Off",0,IF(ScheduleCompile!R198="On",1,IF(ISNUMBER(ScheduleCompile!R198),ScheduleCompile!R198/1,IF(ISTEXT(ScheduleCompile!R198),IF(OR(ISNUMBER(FIND("5F",ScheduleCompile!R198)),ISNUMBER(FIND("0F",ScheduleCompile!R198)),ISNUMBER(FIND("8F",ScheduleCompile!R198)),ISNUMBER(FIND("1F",ScheduleCompile!R198)),ISNUMBER(FIND("2F",ScheduleCompile!R198)),ISNUMBER(FIND("3F",ScheduleCompile!R198)),ISNUMBER(FIND("6F",ScheduleCompile!R198)),ISNUMBER(FIND("7F",ScheduleCompile!R198)),ISNUMBER(FIND("9F",ScheduleCompile!R198)),ISNUMBER(FIND("4F",ScheduleCompile!R198))),VALUE(LEFT(ScheduleCompile!R198,FIND("F",ScheduleCompile!R198)-1)),ScheduleCompile!R198)))))))</f>
        <v>75</v>
      </c>
      <c r="X205" s="1">
        <f>IF(AND(ISERROR(IF(ScheduleCompile!S198="Off",0,IF(ScheduleCompile!S198="On",1,IF(ISNUMBER(ScheduleCompile!S198),ScheduleCompile!S198/1,IF(ISTEXT(ScheduleCompile!S198),IF(OR(ISNUMBER(FIND("5F",ScheduleCompile!S198)),ISNUMBER(FIND("0F",ScheduleCompile!S198)),ISNUMBER(FIND("8F",ScheduleCompile!S198)),ISNUMBER(FIND("1F",ScheduleCompile!S198)),ISNUMBER(FIND("2F",ScheduleCompile!S198)),ISNUMBER(FIND("3F",ScheduleCompile!S198)),ISNUMBER(FIND("6F",ScheduleCompile!S198)),ISNUMBER(FIND("7F",ScheduleCompile!S198)),ISNUMBER(FIND("9F",ScheduleCompile!S198)),ISNUMBER(FIND("4F",ScheduleCompile!S198))),VALUE(LEFT(ScheduleCompile!S198,FIND("F",ScheduleCompile!S198)-1)),ScheduleCompile!S198)))))),ISTEXT(ScheduleCompile!#REF!)),"ENDTABLE",IF(ISERROR(IF(ScheduleCompile!S198="Off",0,IF(ScheduleCompile!S198="On",1,IF(ISNUMBER(ScheduleCompile!S198),ScheduleCompile!S198/1,IF(ISTEXT(ScheduleCompile!S198),IF(OR(ISNUMBER(FIND("5F",ScheduleCompile!S198)),ISNUMBER(FIND("0F",ScheduleCompile!S198)),ISNUMBER(FIND("8F",ScheduleCompile!S198)),ISNUMBER(FIND("1F",ScheduleCompile!S198)),ISNUMBER(FIND("2F",ScheduleCompile!S198)),ISNUMBER(FIND("3F",ScheduleCompile!S198)),ISNUMBER(FIND("6F",ScheduleCompile!S198)),ISNUMBER(FIND("7F",ScheduleCompile!S198)),ISNUMBER(FIND("9F",ScheduleCompile!S198)),ISNUMBER(FIND("4F",ScheduleCompile!S198))),VALUE(LEFT(ScheduleCompile!S198,FIND("F",ScheduleCompile!S198)-1)),ScheduleCompile!S198)))))),"",IF(ScheduleCompile!S198="Off",0,IF(ScheduleCompile!S198="On",1,IF(ISNUMBER(ScheduleCompile!S198),ScheduleCompile!S198/1,IF(ISTEXT(ScheduleCompile!S198),IF(OR(ISNUMBER(FIND("5F",ScheduleCompile!S198)),ISNUMBER(FIND("0F",ScheduleCompile!S198)),ISNUMBER(FIND("8F",ScheduleCompile!S198)),ISNUMBER(FIND("1F",ScheduleCompile!S198)),ISNUMBER(FIND("2F",ScheduleCompile!S198)),ISNUMBER(FIND("3F",ScheduleCompile!S198)),ISNUMBER(FIND("6F",ScheduleCompile!S198)),ISNUMBER(FIND("7F",ScheduleCompile!S198)),ISNUMBER(FIND("9F",ScheduleCompile!S198)),ISNUMBER(FIND("4F",ScheduleCompile!S198))),VALUE(LEFT(ScheduleCompile!S198,FIND("F",ScheduleCompile!S198)-1)),ScheduleCompile!S198)))))))</f>
        <v>75</v>
      </c>
      <c r="Y205" s="1">
        <f>IF(AND(ISERROR(IF(ScheduleCompile!T198="Off",0,IF(ScheduleCompile!T198="On",1,IF(ISNUMBER(ScheduleCompile!T198),ScheduleCompile!T198/1,IF(ISTEXT(ScheduleCompile!T198),IF(OR(ISNUMBER(FIND("5F",ScheduleCompile!T198)),ISNUMBER(FIND("0F",ScheduleCompile!T198)),ISNUMBER(FIND("8F",ScheduleCompile!T198)),ISNUMBER(FIND("1F",ScheduleCompile!T198)),ISNUMBER(FIND("2F",ScheduleCompile!T198)),ISNUMBER(FIND("3F",ScheduleCompile!T198)),ISNUMBER(FIND("6F",ScheduleCompile!T198)),ISNUMBER(FIND("7F",ScheduleCompile!T198)),ISNUMBER(FIND("9F",ScheduleCompile!T198)),ISNUMBER(FIND("4F",ScheduleCompile!T198))),VALUE(LEFT(ScheduleCompile!T198,FIND("F",ScheduleCompile!T198)-1)),ScheduleCompile!T198)))))),ISTEXT(ScheduleCompile!#REF!)),"ENDTABLE",IF(ISERROR(IF(ScheduleCompile!T198="Off",0,IF(ScheduleCompile!T198="On",1,IF(ISNUMBER(ScheduleCompile!T198),ScheduleCompile!T198/1,IF(ISTEXT(ScheduleCompile!T198),IF(OR(ISNUMBER(FIND("5F",ScheduleCompile!T198)),ISNUMBER(FIND("0F",ScheduleCompile!T198)),ISNUMBER(FIND("8F",ScheduleCompile!T198)),ISNUMBER(FIND("1F",ScheduleCompile!T198)),ISNUMBER(FIND("2F",ScheduleCompile!T198)),ISNUMBER(FIND("3F",ScheduleCompile!T198)),ISNUMBER(FIND("6F",ScheduleCompile!T198)),ISNUMBER(FIND("7F",ScheduleCompile!T198)),ISNUMBER(FIND("9F",ScheduleCompile!T198)),ISNUMBER(FIND("4F",ScheduleCompile!T198))),VALUE(LEFT(ScheduleCompile!T198,FIND("F",ScheduleCompile!T198)-1)),ScheduleCompile!T198)))))),"",IF(ScheduleCompile!T198="Off",0,IF(ScheduleCompile!T198="On",1,IF(ISNUMBER(ScheduleCompile!T198),ScheduleCompile!T198/1,IF(ISTEXT(ScheduleCompile!T198),IF(OR(ISNUMBER(FIND("5F",ScheduleCompile!T198)),ISNUMBER(FIND("0F",ScheduleCompile!T198)),ISNUMBER(FIND("8F",ScheduleCompile!T198)),ISNUMBER(FIND("1F",ScheduleCompile!T198)),ISNUMBER(FIND("2F",ScheduleCompile!T198)),ISNUMBER(FIND("3F",ScheduleCompile!T198)),ISNUMBER(FIND("6F",ScheduleCompile!T198)),ISNUMBER(FIND("7F",ScheduleCompile!T198)),ISNUMBER(FIND("9F",ScheduleCompile!T198)),ISNUMBER(FIND("4F",ScheduleCompile!T198))),VALUE(LEFT(ScheduleCompile!T198,FIND("F",ScheduleCompile!T198)-1)),ScheduleCompile!T198)))))))</f>
        <v>75</v>
      </c>
      <c r="Z205" s="1">
        <f>IF(AND(ISERROR(IF(ScheduleCompile!U198="Off",0,IF(ScheduleCompile!U198="On",1,IF(ISNUMBER(ScheduleCompile!U198),ScheduleCompile!U198/1,IF(ISTEXT(ScheduleCompile!U198),IF(OR(ISNUMBER(FIND("5F",ScheduleCompile!U198)),ISNUMBER(FIND("0F",ScheduleCompile!U198)),ISNUMBER(FIND("8F",ScheduleCompile!U198)),ISNUMBER(FIND("1F",ScheduleCompile!U198)),ISNUMBER(FIND("2F",ScheduleCompile!U198)),ISNUMBER(FIND("3F",ScheduleCompile!U198)),ISNUMBER(FIND("6F",ScheduleCompile!U198)),ISNUMBER(FIND("7F",ScheduleCompile!U198)),ISNUMBER(FIND("9F",ScheduleCompile!U198)),ISNUMBER(FIND("4F",ScheduleCompile!U198))),VALUE(LEFT(ScheduleCompile!U198,FIND("F",ScheduleCompile!U198)-1)),ScheduleCompile!U198)))))),ISTEXT(ScheduleCompile!#REF!)),"ENDTABLE",IF(ISERROR(IF(ScheduleCompile!U198="Off",0,IF(ScheduleCompile!U198="On",1,IF(ISNUMBER(ScheduleCompile!U198),ScheduleCompile!U198/1,IF(ISTEXT(ScheduleCompile!U198),IF(OR(ISNUMBER(FIND("5F",ScheduleCompile!U198)),ISNUMBER(FIND("0F",ScheduleCompile!U198)),ISNUMBER(FIND("8F",ScheduleCompile!U198)),ISNUMBER(FIND("1F",ScheduleCompile!U198)),ISNUMBER(FIND("2F",ScheduleCompile!U198)),ISNUMBER(FIND("3F",ScheduleCompile!U198)),ISNUMBER(FIND("6F",ScheduleCompile!U198)),ISNUMBER(FIND("7F",ScheduleCompile!U198)),ISNUMBER(FIND("9F",ScheduleCompile!U198)),ISNUMBER(FIND("4F",ScheduleCompile!U198))),VALUE(LEFT(ScheduleCompile!U198,FIND("F",ScheduleCompile!U198)-1)),ScheduleCompile!U198)))))),"",IF(ScheduleCompile!U198="Off",0,IF(ScheduleCompile!U198="On",1,IF(ISNUMBER(ScheduleCompile!U198),ScheduleCompile!U198/1,IF(ISTEXT(ScheduleCompile!U198),IF(OR(ISNUMBER(FIND("5F",ScheduleCompile!U198)),ISNUMBER(FIND("0F",ScheduleCompile!U198)),ISNUMBER(FIND("8F",ScheduleCompile!U198)),ISNUMBER(FIND("1F",ScheduleCompile!U198)),ISNUMBER(FIND("2F",ScheduleCompile!U198)),ISNUMBER(FIND("3F",ScheduleCompile!U198)),ISNUMBER(FIND("6F",ScheduleCompile!U198)),ISNUMBER(FIND("7F",ScheduleCompile!U198)),ISNUMBER(FIND("9F",ScheduleCompile!U198)),ISNUMBER(FIND("4F",ScheduleCompile!U198))),VALUE(LEFT(ScheduleCompile!U198,FIND("F",ScheduleCompile!U198)-1)),ScheduleCompile!U198)))))))</f>
        <v>85</v>
      </c>
      <c r="AA205" s="1">
        <f>IF(AND(ISERROR(IF(ScheduleCompile!V198="Off",0,IF(ScheduleCompile!V198="On",1,IF(ISNUMBER(ScheduleCompile!V198),ScheduleCompile!V198/1,IF(ISTEXT(ScheduleCompile!V198),IF(OR(ISNUMBER(FIND("5F",ScheduleCompile!V198)),ISNUMBER(FIND("0F",ScheduleCompile!V198)),ISNUMBER(FIND("8F",ScheduleCompile!V198)),ISNUMBER(FIND("1F",ScheduleCompile!V198)),ISNUMBER(FIND("2F",ScheduleCompile!V198)),ISNUMBER(FIND("3F",ScheduleCompile!V198)),ISNUMBER(FIND("6F",ScheduleCompile!V198)),ISNUMBER(FIND("7F",ScheduleCompile!V198)),ISNUMBER(FIND("9F",ScheduleCompile!V198)),ISNUMBER(FIND("4F",ScheduleCompile!V198))),VALUE(LEFT(ScheduleCompile!V198,FIND("F",ScheduleCompile!V198)-1)),ScheduleCompile!V198)))))),ISTEXT(ScheduleCompile!#REF!)),"ENDTABLE",IF(ISERROR(IF(ScheduleCompile!V198="Off",0,IF(ScheduleCompile!V198="On",1,IF(ISNUMBER(ScheduleCompile!V198),ScheduleCompile!V198/1,IF(ISTEXT(ScheduleCompile!V198),IF(OR(ISNUMBER(FIND("5F",ScheduleCompile!V198)),ISNUMBER(FIND("0F",ScheduleCompile!V198)),ISNUMBER(FIND("8F",ScheduleCompile!V198)),ISNUMBER(FIND("1F",ScheduleCompile!V198)),ISNUMBER(FIND("2F",ScheduleCompile!V198)),ISNUMBER(FIND("3F",ScheduleCompile!V198)),ISNUMBER(FIND("6F",ScheduleCompile!V198)),ISNUMBER(FIND("7F",ScheduleCompile!V198)),ISNUMBER(FIND("9F",ScheduleCompile!V198)),ISNUMBER(FIND("4F",ScheduleCompile!V198))),VALUE(LEFT(ScheduleCompile!V198,FIND("F",ScheduleCompile!V198)-1)),ScheduleCompile!V198)))))),"",IF(ScheduleCompile!V198="Off",0,IF(ScheduleCompile!V198="On",1,IF(ISNUMBER(ScheduleCompile!V198),ScheduleCompile!V198/1,IF(ISTEXT(ScheduleCompile!V198),IF(OR(ISNUMBER(FIND("5F",ScheduleCompile!V198)),ISNUMBER(FIND("0F",ScheduleCompile!V198)),ISNUMBER(FIND("8F",ScheduleCompile!V198)),ISNUMBER(FIND("1F",ScheduleCompile!V198)),ISNUMBER(FIND("2F",ScheduleCompile!V198)),ISNUMBER(FIND("3F",ScheduleCompile!V198)),ISNUMBER(FIND("6F",ScheduleCompile!V198)),ISNUMBER(FIND("7F",ScheduleCompile!V198)),ISNUMBER(FIND("9F",ScheduleCompile!V198)),ISNUMBER(FIND("4F",ScheduleCompile!V198))),VALUE(LEFT(ScheduleCompile!V198,FIND("F",ScheduleCompile!V198)-1)),ScheduleCompile!V198)))))))</f>
        <v>85</v>
      </c>
      <c r="AB205" s="1">
        <f>IF(AND(ISERROR(IF(ScheduleCompile!W198="Off",0,IF(ScheduleCompile!W198="On",1,IF(ISNUMBER(ScheduleCompile!W198),ScheduleCompile!W198/1,IF(ISTEXT(ScheduleCompile!W198),IF(OR(ISNUMBER(FIND("5F",ScheduleCompile!W198)),ISNUMBER(FIND("0F",ScheduleCompile!W198)),ISNUMBER(FIND("8F",ScheduleCompile!W198)),ISNUMBER(FIND("1F",ScheduleCompile!W198)),ISNUMBER(FIND("2F",ScheduleCompile!W198)),ISNUMBER(FIND("3F",ScheduleCompile!W198)),ISNUMBER(FIND("6F",ScheduleCompile!W198)),ISNUMBER(FIND("7F",ScheduleCompile!W198)),ISNUMBER(FIND("9F",ScheduleCompile!W198)),ISNUMBER(FIND("4F",ScheduleCompile!W198))),VALUE(LEFT(ScheduleCompile!W198,FIND("F",ScheduleCompile!W198)-1)),ScheduleCompile!W198)))))),ISTEXT(ScheduleCompile!#REF!)),"ENDTABLE",IF(ISERROR(IF(ScheduleCompile!W198="Off",0,IF(ScheduleCompile!W198="On",1,IF(ISNUMBER(ScheduleCompile!W198),ScheduleCompile!W198/1,IF(ISTEXT(ScheduleCompile!W198),IF(OR(ISNUMBER(FIND("5F",ScheduleCompile!W198)),ISNUMBER(FIND("0F",ScheduleCompile!W198)),ISNUMBER(FIND("8F",ScheduleCompile!W198)),ISNUMBER(FIND("1F",ScheduleCompile!W198)),ISNUMBER(FIND("2F",ScheduleCompile!W198)),ISNUMBER(FIND("3F",ScheduleCompile!W198)),ISNUMBER(FIND("6F",ScheduleCompile!W198)),ISNUMBER(FIND("7F",ScheduleCompile!W198)),ISNUMBER(FIND("9F",ScheduleCompile!W198)),ISNUMBER(FIND("4F",ScheduleCompile!W198))),VALUE(LEFT(ScheduleCompile!W198,FIND("F",ScheduleCompile!W198)-1)),ScheduleCompile!W198)))))),"",IF(ScheduleCompile!W198="Off",0,IF(ScheduleCompile!W198="On",1,IF(ISNUMBER(ScheduleCompile!W198),ScheduleCompile!W198/1,IF(ISTEXT(ScheduleCompile!W198),IF(OR(ISNUMBER(FIND("5F",ScheduleCompile!W198)),ISNUMBER(FIND("0F",ScheduleCompile!W198)),ISNUMBER(FIND("8F",ScheduleCompile!W198)),ISNUMBER(FIND("1F",ScheduleCompile!W198)),ISNUMBER(FIND("2F",ScheduleCompile!W198)),ISNUMBER(FIND("3F",ScheduleCompile!W198)),ISNUMBER(FIND("6F",ScheduleCompile!W198)),ISNUMBER(FIND("7F",ScheduleCompile!W198)),ISNUMBER(FIND("9F",ScheduleCompile!W198)),ISNUMBER(FIND("4F",ScheduleCompile!W198))),VALUE(LEFT(ScheduleCompile!W198,FIND("F",ScheduleCompile!W198)-1)),ScheduleCompile!W198)))))))</f>
        <v>85</v>
      </c>
      <c r="AC205" s="1">
        <f>IF(AND(ISERROR(IF(ScheduleCompile!X198="Off",0,IF(ScheduleCompile!X198="On",1,IF(ISNUMBER(ScheduleCompile!X198),ScheduleCompile!X198/1,IF(ISTEXT(ScheduleCompile!X198),IF(OR(ISNUMBER(FIND("5F",ScheduleCompile!X198)),ISNUMBER(FIND("0F",ScheduleCompile!X198)),ISNUMBER(FIND("8F",ScheduleCompile!X198)),ISNUMBER(FIND("1F",ScheduleCompile!X198)),ISNUMBER(FIND("2F",ScheduleCompile!X198)),ISNUMBER(FIND("3F",ScheduleCompile!X198)),ISNUMBER(FIND("6F",ScheduleCompile!X198)),ISNUMBER(FIND("7F",ScheduleCompile!X198)),ISNUMBER(FIND("9F",ScheduleCompile!X198)),ISNUMBER(FIND("4F",ScheduleCompile!X198))),VALUE(LEFT(ScheduleCompile!X198,FIND("F",ScheduleCompile!X198)-1)),ScheduleCompile!X198)))))),ISTEXT(ScheduleCompile!#REF!)),"ENDTABLE",IF(ISERROR(IF(ScheduleCompile!X198="Off",0,IF(ScheduleCompile!X198="On",1,IF(ISNUMBER(ScheduleCompile!X198),ScheduleCompile!X198/1,IF(ISTEXT(ScheduleCompile!X198),IF(OR(ISNUMBER(FIND("5F",ScheduleCompile!X198)),ISNUMBER(FIND("0F",ScheduleCompile!X198)),ISNUMBER(FIND("8F",ScheduleCompile!X198)),ISNUMBER(FIND("1F",ScheduleCompile!X198)),ISNUMBER(FIND("2F",ScheduleCompile!X198)),ISNUMBER(FIND("3F",ScheduleCompile!X198)),ISNUMBER(FIND("6F",ScheduleCompile!X198)),ISNUMBER(FIND("7F",ScheduleCompile!X198)),ISNUMBER(FIND("9F",ScheduleCompile!X198)),ISNUMBER(FIND("4F",ScheduleCompile!X198))),VALUE(LEFT(ScheduleCompile!X198,FIND("F",ScheduleCompile!X198)-1)),ScheduleCompile!X198)))))),"",IF(ScheduleCompile!X198="Off",0,IF(ScheduleCompile!X198="On",1,IF(ISNUMBER(ScheduleCompile!X198),ScheduleCompile!X198/1,IF(ISTEXT(ScheduleCompile!X198),IF(OR(ISNUMBER(FIND("5F",ScheduleCompile!X198)),ISNUMBER(FIND("0F",ScheduleCompile!X198)),ISNUMBER(FIND("8F",ScheduleCompile!X198)),ISNUMBER(FIND("1F",ScheduleCompile!X198)),ISNUMBER(FIND("2F",ScheduleCompile!X198)),ISNUMBER(FIND("3F",ScheduleCompile!X198)),ISNUMBER(FIND("6F",ScheduleCompile!X198)),ISNUMBER(FIND("7F",ScheduleCompile!X198)),ISNUMBER(FIND("9F",ScheduleCompile!X198)),ISNUMBER(FIND("4F",ScheduleCompile!X198))),VALUE(LEFT(ScheduleCompile!X198,FIND("F",ScheduleCompile!X198)-1)),ScheduleCompile!X198)))))))</f>
        <v>85</v>
      </c>
      <c r="AD205" s="1">
        <f>IF(AND(ISERROR(IF(ScheduleCompile!Y198="Off",0,IF(ScheduleCompile!Y198="On",1,IF(ISNUMBER(ScheduleCompile!Y198),ScheduleCompile!Y198/1,IF(ISTEXT(ScheduleCompile!Y198),IF(OR(ISNUMBER(FIND("5F",ScheduleCompile!Y198)),ISNUMBER(FIND("0F",ScheduleCompile!Y198)),ISNUMBER(FIND("8F",ScheduleCompile!Y198)),ISNUMBER(FIND("1F",ScheduleCompile!Y198)),ISNUMBER(FIND("2F",ScheduleCompile!Y198)),ISNUMBER(FIND("3F",ScheduleCompile!Y198)),ISNUMBER(FIND("6F",ScheduleCompile!Y198)),ISNUMBER(FIND("7F",ScheduleCompile!Y198)),ISNUMBER(FIND("9F",ScheduleCompile!Y198)),ISNUMBER(FIND("4F",ScheduleCompile!Y198))),VALUE(LEFT(ScheduleCompile!Y198,FIND("F",ScheduleCompile!Y198)-1)),ScheduleCompile!Y198)))))),ISTEXT(ScheduleCompile!#REF!)),"ENDTABLE",IF(ISERROR(IF(ScheduleCompile!Y198="Off",0,IF(ScheduleCompile!Y198="On",1,IF(ISNUMBER(ScheduleCompile!Y198),ScheduleCompile!Y198/1,IF(ISTEXT(ScheduleCompile!Y198),IF(OR(ISNUMBER(FIND("5F",ScheduleCompile!Y198)),ISNUMBER(FIND("0F",ScheduleCompile!Y198)),ISNUMBER(FIND("8F",ScheduleCompile!Y198)),ISNUMBER(FIND("1F",ScheduleCompile!Y198)),ISNUMBER(FIND("2F",ScheduleCompile!Y198)),ISNUMBER(FIND("3F",ScheduleCompile!Y198)),ISNUMBER(FIND("6F",ScheduleCompile!Y198)),ISNUMBER(FIND("7F",ScheduleCompile!Y198)),ISNUMBER(FIND("9F",ScheduleCompile!Y198)),ISNUMBER(FIND("4F",ScheduleCompile!Y198))),VALUE(LEFT(ScheduleCompile!Y198,FIND("F",ScheduleCompile!Y198)-1)),ScheduleCompile!Y198)))))),"",IF(ScheduleCompile!Y198="Off",0,IF(ScheduleCompile!Y198="On",1,IF(ISNUMBER(ScheduleCompile!Y198),ScheduleCompile!Y198/1,IF(ISTEXT(ScheduleCompile!Y198),IF(OR(ISNUMBER(FIND("5F",ScheduleCompile!Y198)),ISNUMBER(FIND("0F",ScheduleCompile!Y198)),ISNUMBER(FIND("8F",ScheduleCompile!Y198)),ISNUMBER(FIND("1F",ScheduleCompile!Y198)),ISNUMBER(FIND("2F",ScheduleCompile!Y198)),ISNUMBER(FIND("3F",ScheduleCompile!Y198)),ISNUMBER(FIND("6F",ScheduleCompile!Y198)),ISNUMBER(FIND("7F",ScheduleCompile!Y198)),ISNUMBER(FIND("9F",ScheduleCompile!Y198)),ISNUMBER(FIND("4F",ScheduleCompile!Y198))),VALUE(LEFT(ScheduleCompile!Y198,FIND("F",ScheduleCompile!Y198)-1)),ScheduleCompile!Y198)))))))</f>
        <v>85</v>
      </c>
    </row>
    <row r="206" spans="1:30" x14ac:dyDescent="0.25">
      <c r="A206" t="str">
        <f t="shared" si="15"/>
        <v>SchDay "ManufacturingClgSetptSun"  Type = "Temperature" Hr = (85, 85, 85, 85, 85, 85, 85, 85, 85, 85, 85, 85, 85, 85, 85, 85, 85, 85, 85, 85, 85, 85, 85, 85) ..</v>
      </c>
      <c r="B206" s="1" t="s">
        <v>623</v>
      </c>
      <c r="C206" t="str">
        <f t="shared" si="16"/>
        <v xml:space="preserve">SchDay "ManufacturingClgSetptSun"  Type = "Temperature" Hr = </v>
      </c>
      <c r="D206" t="str">
        <f t="shared" si="17"/>
        <v>(85, 85, 85, 85, 85, 85, 85, 85, 85, 85, 85, 85, 85, 85, 85, 85, 85, 85, 85, 85, 85, 85, 85, 85) ..</v>
      </c>
      <c r="E206" s="30" t="str">
        <f>ScheduleCompile!A199</f>
        <v>ManufacturingClgSetptSun</v>
      </c>
      <c r="F206" t="str">
        <f t="shared" si="18"/>
        <v>Temperature</v>
      </c>
      <c r="G206" s="1">
        <f>IF(AND(ISERROR(IF(ScheduleCompile!B199="Off",0,IF(ScheduleCompile!B199="On",1,IF(ISNUMBER(ScheduleCompile!B199),ScheduleCompile!B199/1,IF(ISTEXT(ScheduleCompile!B199),IF(OR(ISNUMBER(FIND("5F",ScheduleCompile!B199)),ISNUMBER(FIND("0F",ScheduleCompile!B199)),ISNUMBER(FIND("8F",ScheduleCompile!B199)),ISNUMBER(FIND("1F",ScheduleCompile!B199)),ISNUMBER(FIND("2F",ScheduleCompile!B199)),ISNUMBER(FIND("3F",ScheduleCompile!B199)),ISNUMBER(FIND("6F",ScheduleCompile!B199)),ISNUMBER(FIND("7F",ScheduleCompile!B199)),ISNUMBER(FIND("9F",ScheduleCompile!B199)),ISNUMBER(FIND("4F",ScheduleCompile!B199))),VALUE(LEFT(ScheduleCompile!B199,FIND("F",ScheduleCompile!B199)-1)),ScheduleCompile!B199)))))),ISTEXT(ScheduleCompile!#REF!)),"ENDTABLE",IF(ISERROR(IF(ScheduleCompile!B199="Off",0,IF(ScheduleCompile!B199="On",1,IF(ISNUMBER(ScheduleCompile!B199),ScheduleCompile!B199/1,IF(ISTEXT(ScheduleCompile!B199),IF(OR(ISNUMBER(FIND("5F",ScheduleCompile!B199)),ISNUMBER(FIND("0F",ScheduleCompile!B199)),ISNUMBER(FIND("8F",ScheduleCompile!B199)),ISNUMBER(FIND("1F",ScheduleCompile!B199)),ISNUMBER(FIND("2F",ScheduleCompile!B199)),ISNUMBER(FIND("3F",ScheduleCompile!B199)),ISNUMBER(FIND("6F",ScheduleCompile!B199)),ISNUMBER(FIND("7F",ScheduleCompile!B199)),ISNUMBER(FIND("9F",ScheduleCompile!B199)),ISNUMBER(FIND("4F",ScheduleCompile!B199))),VALUE(LEFT(ScheduleCompile!B199,FIND("F",ScheduleCompile!B199)-1)),ScheduleCompile!B199)))))),"",IF(ScheduleCompile!B199="Off",0,IF(ScheduleCompile!B199="On",1,IF(ISNUMBER(ScheduleCompile!B199),ScheduleCompile!B199/1,IF(ISTEXT(ScheduleCompile!B199),IF(OR(ISNUMBER(FIND("5F",ScheduleCompile!B199)),ISNUMBER(FIND("0F",ScheduleCompile!B199)),ISNUMBER(FIND("8F",ScheduleCompile!B199)),ISNUMBER(FIND("1F",ScheduleCompile!B199)),ISNUMBER(FIND("2F",ScheduleCompile!B199)),ISNUMBER(FIND("3F",ScheduleCompile!B199)),ISNUMBER(FIND("6F",ScheduleCompile!B199)),ISNUMBER(FIND("7F",ScheduleCompile!B199)),ISNUMBER(FIND("9F",ScheduleCompile!B199)),ISNUMBER(FIND("4F",ScheduleCompile!B199))),VALUE(LEFT(ScheduleCompile!B199,FIND("F",ScheduleCompile!B199)-1)),ScheduleCompile!B199)))))))</f>
        <v>85</v>
      </c>
      <c r="H206" s="1">
        <f>IF(AND(ISERROR(IF(ScheduleCompile!C199="Off",0,IF(ScheduleCompile!C199="On",1,IF(ISNUMBER(ScheduleCompile!C199),ScheduleCompile!C199/1,IF(ISTEXT(ScheduleCompile!C199),IF(OR(ISNUMBER(FIND("5F",ScheduleCompile!C199)),ISNUMBER(FIND("0F",ScheduleCompile!C199)),ISNUMBER(FIND("8F",ScheduleCompile!C199)),ISNUMBER(FIND("1F",ScheduleCompile!C199)),ISNUMBER(FIND("2F",ScheduleCompile!C199)),ISNUMBER(FIND("3F",ScheduleCompile!C199)),ISNUMBER(FIND("6F",ScheduleCompile!C199)),ISNUMBER(FIND("7F",ScheduleCompile!C199)),ISNUMBER(FIND("9F",ScheduleCompile!C199)),ISNUMBER(FIND("4F",ScheduleCompile!C199))),VALUE(LEFT(ScheduleCompile!C199,FIND("F",ScheduleCompile!C199)-1)),ScheduleCompile!C199)))))),ISTEXT(ScheduleCompile!#REF!)),"ENDTABLE",IF(ISERROR(IF(ScheduleCompile!C199="Off",0,IF(ScheduleCompile!C199="On",1,IF(ISNUMBER(ScheduleCompile!C199),ScheduleCompile!C199/1,IF(ISTEXT(ScheduleCompile!C199),IF(OR(ISNUMBER(FIND("5F",ScheduleCompile!C199)),ISNUMBER(FIND("0F",ScheduleCompile!C199)),ISNUMBER(FIND("8F",ScheduleCompile!C199)),ISNUMBER(FIND("1F",ScheduleCompile!C199)),ISNUMBER(FIND("2F",ScheduleCompile!C199)),ISNUMBER(FIND("3F",ScheduleCompile!C199)),ISNUMBER(FIND("6F",ScheduleCompile!C199)),ISNUMBER(FIND("7F",ScheduleCompile!C199)),ISNUMBER(FIND("9F",ScheduleCompile!C199)),ISNUMBER(FIND("4F",ScheduleCompile!C199))),VALUE(LEFT(ScheduleCompile!C199,FIND("F",ScheduleCompile!C199)-1)),ScheduleCompile!C199)))))),"",IF(ScheduleCompile!C199="Off",0,IF(ScheduleCompile!C199="On",1,IF(ISNUMBER(ScheduleCompile!C199),ScheduleCompile!C199/1,IF(ISTEXT(ScheduleCompile!C199),IF(OR(ISNUMBER(FIND("5F",ScheduleCompile!C199)),ISNUMBER(FIND("0F",ScheduleCompile!C199)),ISNUMBER(FIND("8F",ScheduleCompile!C199)),ISNUMBER(FIND("1F",ScheduleCompile!C199)),ISNUMBER(FIND("2F",ScheduleCompile!C199)),ISNUMBER(FIND("3F",ScheduleCompile!C199)),ISNUMBER(FIND("6F",ScheduleCompile!C199)),ISNUMBER(FIND("7F",ScheduleCompile!C199)),ISNUMBER(FIND("9F",ScheduleCompile!C199)),ISNUMBER(FIND("4F",ScheduleCompile!C199))),VALUE(LEFT(ScheduleCompile!C199,FIND("F",ScheduleCompile!C199)-1)),ScheduleCompile!C199)))))))</f>
        <v>85</v>
      </c>
      <c r="I206" s="1">
        <f>IF(AND(ISERROR(IF(ScheduleCompile!D199="Off",0,IF(ScheduleCompile!D199="On",1,IF(ISNUMBER(ScheduleCompile!D199),ScheduleCompile!D199/1,IF(ISTEXT(ScheduleCompile!D199),IF(OR(ISNUMBER(FIND("5F",ScheduleCompile!D199)),ISNUMBER(FIND("0F",ScheduleCompile!D199)),ISNUMBER(FIND("8F",ScheduleCompile!D199)),ISNUMBER(FIND("1F",ScheduleCompile!D199)),ISNUMBER(FIND("2F",ScheduleCompile!D199)),ISNUMBER(FIND("3F",ScheduleCompile!D199)),ISNUMBER(FIND("6F",ScheduleCompile!D199)),ISNUMBER(FIND("7F",ScheduleCompile!D199)),ISNUMBER(FIND("9F",ScheduleCompile!D199)),ISNUMBER(FIND("4F",ScheduleCompile!D199))),VALUE(LEFT(ScheduleCompile!D199,FIND("F",ScheduleCompile!D199)-1)),ScheduleCompile!D199)))))),ISTEXT(ScheduleCompile!#REF!)),"ENDTABLE",IF(ISERROR(IF(ScheduleCompile!D199="Off",0,IF(ScheduleCompile!D199="On",1,IF(ISNUMBER(ScheduleCompile!D199),ScheduleCompile!D199/1,IF(ISTEXT(ScheduleCompile!D199),IF(OR(ISNUMBER(FIND("5F",ScheduleCompile!D199)),ISNUMBER(FIND("0F",ScheduleCompile!D199)),ISNUMBER(FIND("8F",ScheduleCompile!D199)),ISNUMBER(FIND("1F",ScheduleCompile!D199)),ISNUMBER(FIND("2F",ScheduleCompile!D199)),ISNUMBER(FIND("3F",ScheduleCompile!D199)),ISNUMBER(FIND("6F",ScheduleCompile!D199)),ISNUMBER(FIND("7F",ScheduleCompile!D199)),ISNUMBER(FIND("9F",ScheduleCompile!D199)),ISNUMBER(FIND("4F",ScheduleCompile!D199))),VALUE(LEFT(ScheduleCompile!D199,FIND("F",ScheduleCompile!D199)-1)),ScheduleCompile!D199)))))),"",IF(ScheduleCompile!D199="Off",0,IF(ScheduleCompile!D199="On",1,IF(ISNUMBER(ScheduleCompile!D199),ScheduleCompile!D199/1,IF(ISTEXT(ScheduleCompile!D199),IF(OR(ISNUMBER(FIND("5F",ScheduleCompile!D199)),ISNUMBER(FIND("0F",ScheduleCompile!D199)),ISNUMBER(FIND("8F",ScheduleCompile!D199)),ISNUMBER(FIND("1F",ScheduleCompile!D199)),ISNUMBER(FIND("2F",ScheduleCompile!D199)),ISNUMBER(FIND("3F",ScheduleCompile!D199)),ISNUMBER(FIND("6F",ScheduleCompile!D199)),ISNUMBER(FIND("7F",ScheduleCompile!D199)),ISNUMBER(FIND("9F",ScheduleCompile!D199)),ISNUMBER(FIND("4F",ScheduleCompile!D199))),VALUE(LEFT(ScheduleCompile!D199,FIND("F",ScheduleCompile!D199)-1)),ScheduleCompile!D199)))))))</f>
        <v>85</v>
      </c>
      <c r="J206" s="1">
        <f>IF(AND(ISERROR(IF(ScheduleCompile!E199="Off",0,IF(ScheduleCompile!E199="On",1,IF(ISNUMBER(ScheduleCompile!E199),ScheduleCompile!E199/1,IF(ISTEXT(ScheduleCompile!E199),IF(OR(ISNUMBER(FIND("5F",ScheduleCompile!E199)),ISNUMBER(FIND("0F",ScheduleCompile!E199)),ISNUMBER(FIND("8F",ScheduleCompile!E199)),ISNUMBER(FIND("1F",ScheduleCompile!E199)),ISNUMBER(FIND("2F",ScheduleCompile!E199)),ISNUMBER(FIND("3F",ScheduleCompile!E199)),ISNUMBER(FIND("6F",ScheduleCompile!E199)),ISNUMBER(FIND("7F",ScheduleCompile!E199)),ISNUMBER(FIND("9F",ScheduleCompile!E199)),ISNUMBER(FIND("4F",ScheduleCompile!E199))),VALUE(LEFT(ScheduleCompile!E199,FIND("F",ScheduleCompile!E199)-1)),ScheduleCompile!E199)))))),ISTEXT(ScheduleCompile!#REF!)),"ENDTABLE",IF(ISERROR(IF(ScheduleCompile!E199="Off",0,IF(ScheduleCompile!E199="On",1,IF(ISNUMBER(ScheduleCompile!E199),ScheduleCompile!E199/1,IF(ISTEXT(ScheduleCompile!E199),IF(OR(ISNUMBER(FIND("5F",ScheduleCompile!E199)),ISNUMBER(FIND("0F",ScheduleCompile!E199)),ISNUMBER(FIND("8F",ScheduleCompile!E199)),ISNUMBER(FIND("1F",ScheduleCompile!E199)),ISNUMBER(FIND("2F",ScheduleCompile!E199)),ISNUMBER(FIND("3F",ScheduleCompile!E199)),ISNUMBER(FIND("6F",ScheduleCompile!E199)),ISNUMBER(FIND("7F",ScheduleCompile!E199)),ISNUMBER(FIND("9F",ScheduleCompile!E199)),ISNUMBER(FIND("4F",ScheduleCompile!E199))),VALUE(LEFT(ScheduleCompile!E199,FIND("F",ScheduleCompile!E199)-1)),ScheduleCompile!E199)))))),"",IF(ScheduleCompile!E199="Off",0,IF(ScheduleCompile!E199="On",1,IF(ISNUMBER(ScheduleCompile!E199),ScheduleCompile!E199/1,IF(ISTEXT(ScheduleCompile!E199),IF(OR(ISNUMBER(FIND("5F",ScheduleCompile!E199)),ISNUMBER(FIND("0F",ScheduleCompile!E199)),ISNUMBER(FIND("8F",ScheduleCompile!E199)),ISNUMBER(FIND("1F",ScheduleCompile!E199)),ISNUMBER(FIND("2F",ScheduleCompile!E199)),ISNUMBER(FIND("3F",ScheduleCompile!E199)),ISNUMBER(FIND("6F",ScheduleCompile!E199)),ISNUMBER(FIND("7F",ScheduleCompile!E199)),ISNUMBER(FIND("9F",ScheduleCompile!E199)),ISNUMBER(FIND("4F",ScheduleCompile!E199))),VALUE(LEFT(ScheduleCompile!E199,FIND("F",ScheduleCompile!E199)-1)),ScheduleCompile!E199)))))))</f>
        <v>85</v>
      </c>
      <c r="K206" s="1">
        <f>IF(AND(ISERROR(IF(ScheduleCompile!F199="Off",0,IF(ScheduleCompile!F199="On",1,IF(ISNUMBER(ScheduleCompile!F199),ScheduleCompile!F199/1,IF(ISTEXT(ScheduleCompile!F199),IF(OR(ISNUMBER(FIND("5F",ScheduleCompile!F199)),ISNUMBER(FIND("0F",ScheduleCompile!F199)),ISNUMBER(FIND("8F",ScheduleCompile!F199)),ISNUMBER(FIND("1F",ScheduleCompile!F199)),ISNUMBER(FIND("2F",ScheduleCompile!F199)),ISNUMBER(FIND("3F",ScheduleCompile!F199)),ISNUMBER(FIND("6F",ScheduleCompile!F199)),ISNUMBER(FIND("7F",ScheduleCompile!F199)),ISNUMBER(FIND("9F",ScheduleCompile!F199)),ISNUMBER(FIND("4F",ScheduleCompile!F199))),VALUE(LEFT(ScheduleCompile!F199,FIND("F",ScheduleCompile!F199)-1)),ScheduleCompile!F199)))))),ISTEXT(ScheduleCompile!#REF!)),"ENDTABLE",IF(ISERROR(IF(ScheduleCompile!F199="Off",0,IF(ScheduleCompile!F199="On",1,IF(ISNUMBER(ScheduleCompile!F199),ScheduleCompile!F199/1,IF(ISTEXT(ScheduleCompile!F199),IF(OR(ISNUMBER(FIND("5F",ScheduleCompile!F199)),ISNUMBER(FIND("0F",ScheduleCompile!F199)),ISNUMBER(FIND("8F",ScheduleCompile!F199)),ISNUMBER(FIND("1F",ScheduleCompile!F199)),ISNUMBER(FIND("2F",ScheduleCompile!F199)),ISNUMBER(FIND("3F",ScheduleCompile!F199)),ISNUMBER(FIND("6F",ScheduleCompile!F199)),ISNUMBER(FIND("7F",ScheduleCompile!F199)),ISNUMBER(FIND("9F",ScheduleCompile!F199)),ISNUMBER(FIND("4F",ScheduleCompile!F199))),VALUE(LEFT(ScheduleCompile!F199,FIND("F",ScheduleCompile!F199)-1)),ScheduleCompile!F199)))))),"",IF(ScheduleCompile!F199="Off",0,IF(ScheduleCompile!F199="On",1,IF(ISNUMBER(ScheduleCompile!F199),ScheduleCompile!F199/1,IF(ISTEXT(ScheduleCompile!F199),IF(OR(ISNUMBER(FIND("5F",ScheduleCompile!F199)),ISNUMBER(FIND("0F",ScheduleCompile!F199)),ISNUMBER(FIND("8F",ScheduleCompile!F199)),ISNUMBER(FIND("1F",ScheduleCompile!F199)),ISNUMBER(FIND("2F",ScheduleCompile!F199)),ISNUMBER(FIND("3F",ScheduleCompile!F199)),ISNUMBER(FIND("6F",ScheduleCompile!F199)),ISNUMBER(FIND("7F",ScheduleCompile!F199)),ISNUMBER(FIND("9F",ScheduleCompile!F199)),ISNUMBER(FIND("4F",ScheduleCompile!F199))),VALUE(LEFT(ScheduleCompile!F199,FIND("F",ScheduleCompile!F199)-1)),ScheduleCompile!F199)))))))</f>
        <v>85</v>
      </c>
      <c r="L206" s="1">
        <f>IF(AND(ISERROR(IF(ScheduleCompile!G199="Off",0,IF(ScheduleCompile!G199="On",1,IF(ISNUMBER(ScheduleCompile!G199),ScheduleCompile!G199/1,IF(ISTEXT(ScheduleCompile!G199),IF(OR(ISNUMBER(FIND("5F",ScheduleCompile!G199)),ISNUMBER(FIND("0F",ScheduleCompile!G199)),ISNUMBER(FIND("8F",ScheduleCompile!G199)),ISNUMBER(FIND("1F",ScheduleCompile!G199)),ISNUMBER(FIND("2F",ScheduleCompile!G199)),ISNUMBER(FIND("3F",ScheduleCompile!G199)),ISNUMBER(FIND("6F",ScheduleCompile!G199)),ISNUMBER(FIND("7F",ScheduleCompile!G199)),ISNUMBER(FIND("9F",ScheduleCompile!G199)),ISNUMBER(FIND("4F",ScheduleCompile!G199))),VALUE(LEFT(ScheduleCompile!G199,FIND("F",ScheduleCompile!G199)-1)),ScheduleCompile!G199)))))),ISTEXT(ScheduleCompile!#REF!)),"ENDTABLE",IF(ISERROR(IF(ScheduleCompile!G199="Off",0,IF(ScheduleCompile!G199="On",1,IF(ISNUMBER(ScheduleCompile!G199),ScheduleCompile!G199/1,IF(ISTEXT(ScheduleCompile!G199),IF(OR(ISNUMBER(FIND("5F",ScheduleCompile!G199)),ISNUMBER(FIND("0F",ScheduleCompile!G199)),ISNUMBER(FIND("8F",ScheduleCompile!G199)),ISNUMBER(FIND("1F",ScheduleCompile!G199)),ISNUMBER(FIND("2F",ScheduleCompile!G199)),ISNUMBER(FIND("3F",ScheduleCompile!G199)),ISNUMBER(FIND("6F",ScheduleCompile!G199)),ISNUMBER(FIND("7F",ScheduleCompile!G199)),ISNUMBER(FIND("9F",ScheduleCompile!G199)),ISNUMBER(FIND("4F",ScheduleCompile!G199))),VALUE(LEFT(ScheduleCompile!G199,FIND("F",ScheduleCompile!G199)-1)),ScheduleCompile!G199)))))),"",IF(ScheduleCompile!G199="Off",0,IF(ScheduleCompile!G199="On",1,IF(ISNUMBER(ScheduleCompile!G199),ScheduleCompile!G199/1,IF(ISTEXT(ScheduleCompile!G199),IF(OR(ISNUMBER(FIND("5F",ScheduleCompile!G199)),ISNUMBER(FIND("0F",ScheduleCompile!G199)),ISNUMBER(FIND("8F",ScheduleCompile!G199)),ISNUMBER(FIND("1F",ScheduleCompile!G199)),ISNUMBER(FIND("2F",ScheduleCompile!G199)),ISNUMBER(FIND("3F",ScheduleCompile!G199)),ISNUMBER(FIND("6F",ScheduleCompile!G199)),ISNUMBER(FIND("7F",ScheduleCompile!G199)),ISNUMBER(FIND("9F",ScheduleCompile!G199)),ISNUMBER(FIND("4F",ScheduleCompile!G199))),VALUE(LEFT(ScheduleCompile!G199,FIND("F",ScheduleCompile!G199)-1)),ScheduleCompile!G199)))))))</f>
        <v>85</v>
      </c>
      <c r="M206" s="1">
        <f>IF(AND(ISERROR(IF(ScheduleCompile!H199="Off",0,IF(ScheduleCompile!H199="On",1,IF(ISNUMBER(ScheduleCompile!H199),ScheduleCompile!H199/1,IF(ISTEXT(ScheduleCompile!H199),IF(OR(ISNUMBER(FIND("5F",ScheduleCompile!H199)),ISNUMBER(FIND("0F",ScheduleCompile!H199)),ISNUMBER(FIND("8F",ScheduleCompile!H199)),ISNUMBER(FIND("1F",ScheduleCompile!H199)),ISNUMBER(FIND("2F",ScheduleCompile!H199)),ISNUMBER(FIND("3F",ScheduleCompile!H199)),ISNUMBER(FIND("6F",ScheduleCompile!H199)),ISNUMBER(FIND("7F",ScheduleCompile!H199)),ISNUMBER(FIND("9F",ScheduleCompile!H199)),ISNUMBER(FIND("4F",ScheduleCompile!H199))),VALUE(LEFT(ScheduleCompile!H199,FIND("F",ScheduleCompile!H199)-1)),ScheduleCompile!H199)))))),ISTEXT(ScheduleCompile!#REF!)),"ENDTABLE",IF(ISERROR(IF(ScheduleCompile!H199="Off",0,IF(ScheduleCompile!H199="On",1,IF(ISNUMBER(ScheduleCompile!H199),ScheduleCompile!H199/1,IF(ISTEXT(ScheduleCompile!H199),IF(OR(ISNUMBER(FIND("5F",ScheduleCompile!H199)),ISNUMBER(FIND("0F",ScheduleCompile!H199)),ISNUMBER(FIND("8F",ScheduleCompile!H199)),ISNUMBER(FIND("1F",ScheduleCompile!H199)),ISNUMBER(FIND("2F",ScheduleCompile!H199)),ISNUMBER(FIND("3F",ScheduleCompile!H199)),ISNUMBER(FIND("6F",ScheduleCompile!H199)),ISNUMBER(FIND("7F",ScheduleCompile!H199)),ISNUMBER(FIND("9F",ScheduleCompile!H199)),ISNUMBER(FIND("4F",ScheduleCompile!H199))),VALUE(LEFT(ScheduleCompile!H199,FIND("F",ScheduleCompile!H199)-1)),ScheduleCompile!H199)))))),"",IF(ScheduleCompile!H199="Off",0,IF(ScheduleCompile!H199="On",1,IF(ISNUMBER(ScheduleCompile!H199),ScheduleCompile!H199/1,IF(ISTEXT(ScheduleCompile!H199),IF(OR(ISNUMBER(FIND("5F",ScheduleCompile!H199)),ISNUMBER(FIND("0F",ScheduleCompile!H199)),ISNUMBER(FIND("8F",ScheduleCompile!H199)),ISNUMBER(FIND("1F",ScheduleCompile!H199)),ISNUMBER(FIND("2F",ScheduleCompile!H199)),ISNUMBER(FIND("3F",ScheduleCompile!H199)),ISNUMBER(FIND("6F",ScheduleCompile!H199)),ISNUMBER(FIND("7F",ScheduleCompile!H199)),ISNUMBER(FIND("9F",ScheduleCompile!H199)),ISNUMBER(FIND("4F",ScheduleCompile!H199))),VALUE(LEFT(ScheduleCompile!H199,FIND("F",ScheduleCompile!H199)-1)),ScheduleCompile!H199)))))))</f>
        <v>85</v>
      </c>
      <c r="N206" s="1">
        <f>IF(AND(ISERROR(IF(ScheduleCompile!I199="Off",0,IF(ScheduleCompile!I199="On",1,IF(ISNUMBER(ScheduleCompile!I199),ScheduleCompile!I199/1,IF(ISTEXT(ScheduleCompile!I199),IF(OR(ISNUMBER(FIND("5F",ScheduleCompile!I199)),ISNUMBER(FIND("0F",ScheduleCompile!I199)),ISNUMBER(FIND("8F",ScheduleCompile!I199)),ISNUMBER(FIND("1F",ScheduleCompile!I199)),ISNUMBER(FIND("2F",ScheduleCompile!I199)),ISNUMBER(FIND("3F",ScheduleCompile!I199)),ISNUMBER(FIND("6F",ScheduleCompile!I199)),ISNUMBER(FIND("7F",ScheduleCompile!I199)),ISNUMBER(FIND("9F",ScheduleCompile!I199)),ISNUMBER(FIND("4F",ScheduleCompile!I199))),VALUE(LEFT(ScheduleCompile!I199,FIND("F",ScheduleCompile!I199)-1)),ScheduleCompile!I199)))))),ISTEXT(ScheduleCompile!#REF!)),"ENDTABLE",IF(ISERROR(IF(ScheduleCompile!I199="Off",0,IF(ScheduleCompile!I199="On",1,IF(ISNUMBER(ScheduleCompile!I199),ScheduleCompile!I199/1,IF(ISTEXT(ScheduleCompile!I199),IF(OR(ISNUMBER(FIND("5F",ScheduleCompile!I199)),ISNUMBER(FIND("0F",ScheduleCompile!I199)),ISNUMBER(FIND("8F",ScheduleCompile!I199)),ISNUMBER(FIND("1F",ScheduleCompile!I199)),ISNUMBER(FIND("2F",ScheduleCompile!I199)),ISNUMBER(FIND("3F",ScheduleCompile!I199)),ISNUMBER(FIND("6F",ScheduleCompile!I199)),ISNUMBER(FIND("7F",ScheduleCompile!I199)),ISNUMBER(FIND("9F",ScheduleCompile!I199)),ISNUMBER(FIND("4F",ScheduleCompile!I199))),VALUE(LEFT(ScheduleCompile!I199,FIND("F",ScheduleCompile!I199)-1)),ScheduleCompile!I199)))))),"",IF(ScheduleCompile!I199="Off",0,IF(ScheduleCompile!I199="On",1,IF(ISNUMBER(ScheduleCompile!I199),ScheduleCompile!I199/1,IF(ISTEXT(ScheduleCompile!I199),IF(OR(ISNUMBER(FIND("5F",ScheduleCompile!I199)),ISNUMBER(FIND("0F",ScheduleCompile!I199)),ISNUMBER(FIND("8F",ScheduleCompile!I199)),ISNUMBER(FIND("1F",ScheduleCompile!I199)),ISNUMBER(FIND("2F",ScheduleCompile!I199)),ISNUMBER(FIND("3F",ScheduleCompile!I199)),ISNUMBER(FIND("6F",ScheduleCompile!I199)),ISNUMBER(FIND("7F",ScheduleCompile!I199)),ISNUMBER(FIND("9F",ScheduleCompile!I199)),ISNUMBER(FIND("4F",ScheduleCompile!I199))),VALUE(LEFT(ScheduleCompile!I199,FIND("F",ScheduleCompile!I199)-1)),ScheduleCompile!I199)))))))</f>
        <v>85</v>
      </c>
      <c r="O206" s="1">
        <f>IF(AND(ISERROR(IF(ScheduleCompile!J199="Off",0,IF(ScheduleCompile!J199="On",1,IF(ISNUMBER(ScheduleCompile!J199),ScheduleCompile!J199/1,IF(ISTEXT(ScheduleCompile!J199),IF(OR(ISNUMBER(FIND("5F",ScheduleCompile!J199)),ISNUMBER(FIND("0F",ScheduleCompile!J199)),ISNUMBER(FIND("8F",ScheduleCompile!J199)),ISNUMBER(FIND("1F",ScheduleCompile!J199)),ISNUMBER(FIND("2F",ScheduleCompile!J199)),ISNUMBER(FIND("3F",ScheduleCompile!J199)),ISNUMBER(FIND("6F",ScheduleCompile!J199)),ISNUMBER(FIND("7F",ScheduleCompile!J199)),ISNUMBER(FIND("9F",ScheduleCompile!J199)),ISNUMBER(FIND("4F",ScheduleCompile!J199))),VALUE(LEFT(ScheduleCompile!J199,FIND("F",ScheduleCompile!J199)-1)),ScheduleCompile!J199)))))),ISTEXT(ScheduleCompile!#REF!)),"ENDTABLE",IF(ISERROR(IF(ScheduleCompile!J199="Off",0,IF(ScheduleCompile!J199="On",1,IF(ISNUMBER(ScheduleCompile!J199),ScheduleCompile!J199/1,IF(ISTEXT(ScheduleCompile!J199),IF(OR(ISNUMBER(FIND("5F",ScheduleCompile!J199)),ISNUMBER(FIND("0F",ScheduleCompile!J199)),ISNUMBER(FIND("8F",ScheduleCompile!J199)),ISNUMBER(FIND("1F",ScheduleCompile!J199)),ISNUMBER(FIND("2F",ScheduleCompile!J199)),ISNUMBER(FIND("3F",ScheduleCompile!J199)),ISNUMBER(FIND("6F",ScheduleCompile!J199)),ISNUMBER(FIND("7F",ScheduleCompile!J199)),ISNUMBER(FIND("9F",ScheduleCompile!J199)),ISNUMBER(FIND("4F",ScheduleCompile!J199))),VALUE(LEFT(ScheduleCompile!J199,FIND("F",ScheduleCompile!J199)-1)),ScheduleCompile!J199)))))),"",IF(ScheduleCompile!J199="Off",0,IF(ScheduleCompile!J199="On",1,IF(ISNUMBER(ScheduleCompile!J199),ScheduleCompile!J199/1,IF(ISTEXT(ScheduleCompile!J199),IF(OR(ISNUMBER(FIND("5F",ScheduleCompile!J199)),ISNUMBER(FIND("0F",ScheduleCompile!J199)),ISNUMBER(FIND("8F",ScheduleCompile!J199)),ISNUMBER(FIND("1F",ScheduleCompile!J199)),ISNUMBER(FIND("2F",ScheduleCompile!J199)),ISNUMBER(FIND("3F",ScheduleCompile!J199)),ISNUMBER(FIND("6F",ScheduleCompile!J199)),ISNUMBER(FIND("7F",ScheduleCompile!J199)),ISNUMBER(FIND("9F",ScheduleCompile!J199)),ISNUMBER(FIND("4F",ScheduleCompile!J199))),VALUE(LEFT(ScheduleCompile!J199,FIND("F",ScheduleCompile!J199)-1)),ScheduleCompile!J199)))))))</f>
        <v>85</v>
      </c>
      <c r="P206" s="1">
        <f>IF(AND(ISERROR(IF(ScheduleCompile!K199="Off",0,IF(ScheduleCompile!K199="On",1,IF(ISNUMBER(ScheduleCompile!K199),ScheduleCompile!K199/1,IF(ISTEXT(ScheduleCompile!K199),IF(OR(ISNUMBER(FIND("5F",ScheduleCompile!K199)),ISNUMBER(FIND("0F",ScheduleCompile!K199)),ISNUMBER(FIND("8F",ScheduleCompile!K199)),ISNUMBER(FIND("1F",ScheduleCompile!K199)),ISNUMBER(FIND("2F",ScheduleCompile!K199)),ISNUMBER(FIND("3F",ScheduleCompile!K199)),ISNUMBER(FIND("6F",ScheduleCompile!K199)),ISNUMBER(FIND("7F",ScheduleCompile!K199)),ISNUMBER(FIND("9F",ScheduleCompile!K199)),ISNUMBER(FIND("4F",ScheduleCompile!K199))),VALUE(LEFT(ScheduleCompile!K199,FIND("F",ScheduleCompile!K199)-1)),ScheduleCompile!K199)))))),ISTEXT(ScheduleCompile!#REF!)),"ENDTABLE",IF(ISERROR(IF(ScheduleCompile!K199="Off",0,IF(ScheduleCompile!K199="On",1,IF(ISNUMBER(ScheduleCompile!K199),ScheduleCompile!K199/1,IF(ISTEXT(ScheduleCompile!K199),IF(OR(ISNUMBER(FIND("5F",ScheduleCompile!K199)),ISNUMBER(FIND("0F",ScheduleCompile!K199)),ISNUMBER(FIND("8F",ScheduleCompile!K199)),ISNUMBER(FIND("1F",ScheduleCompile!K199)),ISNUMBER(FIND("2F",ScheduleCompile!K199)),ISNUMBER(FIND("3F",ScheduleCompile!K199)),ISNUMBER(FIND("6F",ScheduleCompile!K199)),ISNUMBER(FIND("7F",ScheduleCompile!K199)),ISNUMBER(FIND("9F",ScheduleCompile!K199)),ISNUMBER(FIND("4F",ScheduleCompile!K199))),VALUE(LEFT(ScheduleCompile!K199,FIND("F",ScheduleCompile!K199)-1)),ScheduleCompile!K199)))))),"",IF(ScheduleCompile!K199="Off",0,IF(ScheduleCompile!K199="On",1,IF(ISNUMBER(ScheduleCompile!K199),ScheduleCompile!K199/1,IF(ISTEXT(ScheduleCompile!K199),IF(OR(ISNUMBER(FIND("5F",ScheduleCompile!K199)),ISNUMBER(FIND("0F",ScheduleCompile!K199)),ISNUMBER(FIND("8F",ScheduleCompile!K199)),ISNUMBER(FIND("1F",ScheduleCompile!K199)),ISNUMBER(FIND("2F",ScheduleCompile!K199)),ISNUMBER(FIND("3F",ScheduleCompile!K199)),ISNUMBER(FIND("6F",ScheduleCompile!K199)),ISNUMBER(FIND("7F",ScheduleCompile!K199)),ISNUMBER(FIND("9F",ScheduleCompile!K199)),ISNUMBER(FIND("4F",ScheduleCompile!K199))),VALUE(LEFT(ScheduleCompile!K199,FIND("F",ScheduleCompile!K199)-1)),ScheduleCompile!K199)))))))</f>
        <v>85</v>
      </c>
      <c r="Q206" s="1">
        <f>IF(AND(ISERROR(IF(ScheduleCompile!L199="Off",0,IF(ScheduleCompile!L199="On",1,IF(ISNUMBER(ScheduleCompile!L199),ScheduleCompile!L199/1,IF(ISTEXT(ScheduleCompile!L199),IF(OR(ISNUMBER(FIND("5F",ScheduleCompile!L199)),ISNUMBER(FIND("0F",ScheduleCompile!L199)),ISNUMBER(FIND("8F",ScheduleCompile!L199)),ISNUMBER(FIND("1F",ScheduleCompile!L199)),ISNUMBER(FIND("2F",ScheduleCompile!L199)),ISNUMBER(FIND("3F",ScheduleCompile!L199)),ISNUMBER(FIND("6F",ScheduleCompile!L199)),ISNUMBER(FIND("7F",ScheduleCompile!L199)),ISNUMBER(FIND("9F",ScheduleCompile!L199)),ISNUMBER(FIND("4F",ScheduleCompile!L199))),VALUE(LEFT(ScheduleCompile!L199,FIND("F",ScheduleCompile!L199)-1)),ScheduleCompile!L199)))))),ISTEXT(ScheduleCompile!#REF!)),"ENDTABLE",IF(ISERROR(IF(ScheduleCompile!L199="Off",0,IF(ScheduleCompile!L199="On",1,IF(ISNUMBER(ScheduleCompile!L199),ScheduleCompile!L199/1,IF(ISTEXT(ScheduleCompile!L199),IF(OR(ISNUMBER(FIND("5F",ScheduleCompile!L199)),ISNUMBER(FIND("0F",ScheduleCompile!L199)),ISNUMBER(FIND("8F",ScheduleCompile!L199)),ISNUMBER(FIND("1F",ScheduleCompile!L199)),ISNUMBER(FIND("2F",ScheduleCompile!L199)),ISNUMBER(FIND("3F",ScheduleCompile!L199)),ISNUMBER(FIND("6F",ScheduleCompile!L199)),ISNUMBER(FIND("7F",ScheduleCompile!L199)),ISNUMBER(FIND("9F",ScheduleCompile!L199)),ISNUMBER(FIND("4F",ScheduleCompile!L199))),VALUE(LEFT(ScheduleCompile!L199,FIND("F",ScheduleCompile!L199)-1)),ScheduleCompile!L199)))))),"",IF(ScheduleCompile!L199="Off",0,IF(ScheduleCompile!L199="On",1,IF(ISNUMBER(ScheduleCompile!L199),ScheduleCompile!L199/1,IF(ISTEXT(ScheduleCompile!L199),IF(OR(ISNUMBER(FIND("5F",ScheduleCompile!L199)),ISNUMBER(FIND("0F",ScheduleCompile!L199)),ISNUMBER(FIND("8F",ScheduleCompile!L199)),ISNUMBER(FIND("1F",ScheduleCompile!L199)),ISNUMBER(FIND("2F",ScheduleCompile!L199)),ISNUMBER(FIND("3F",ScheduleCompile!L199)),ISNUMBER(FIND("6F",ScheduleCompile!L199)),ISNUMBER(FIND("7F",ScheduleCompile!L199)),ISNUMBER(FIND("9F",ScheduleCompile!L199)),ISNUMBER(FIND("4F",ScheduleCompile!L199))),VALUE(LEFT(ScheduleCompile!L199,FIND("F",ScheduleCompile!L199)-1)),ScheduleCompile!L199)))))))</f>
        <v>85</v>
      </c>
      <c r="R206" s="1">
        <f>IF(AND(ISERROR(IF(ScheduleCompile!M199="Off",0,IF(ScheduleCompile!M199="On",1,IF(ISNUMBER(ScheduleCompile!M199),ScheduleCompile!M199/1,IF(ISTEXT(ScheduleCompile!M199),IF(OR(ISNUMBER(FIND("5F",ScheduleCompile!M199)),ISNUMBER(FIND("0F",ScheduleCompile!M199)),ISNUMBER(FIND("8F",ScheduleCompile!M199)),ISNUMBER(FIND("1F",ScheduleCompile!M199)),ISNUMBER(FIND("2F",ScheduleCompile!M199)),ISNUMBER(FIND("3F",ScheduleCompile!M199)),ISNUMBER(FIND("6F",ScheduleCompile!M199)),ISNUMBER(FIND("7F",ScheduleCompile!M199)),ISNUMBER(FIND("9F",ScheduleCompile!M199)),ISNUMBER(FIND("4F",ScheduleCompile!M199))),VALUE(LEFT(ScheduleCompile!M199,FIND("F",ScheduleCompile!M199)-1)),ScheduleCompile!M199)))))),ISTEXT(ScheduleCompile!#REF!)),"ENDTABLE",IF(ISERROR(IF(ScheduleCompile!M199="Off",0,IF(ScheduleCompile!M199="On",1,IF(ISNUMBER(ScheduleCompile!M199),ScheduleCompile!M199/1,IF(ISTEXT(ScheduleCompile!M199),IF(OR(ISNUMBER(FIND("5F",ScheduleCompile!M199)),ISNUMBER(FIND("0F",ScheduleCompile!M199)),ISNUMBER(FIND("8F",ScheduleCompile!M199)),ISNUMBER(FIND("1F",ScheduleCompile!M199)),ISNUMBER(FIND("2F",ScheduleCompile!M199)),ISNUMBER(FIND("3F",ScheduleCompile!M199)),ISNUMBER(FIND("6F",ScheduleCompile!M199)),ISNUMBER(FIND("7F",ScheduleCompile!M199)),ISNUMBER(FIND("9F",ScheduleCompile!M199)),ISNUMBER(FIND("4F",ScheduleCompile!M199))),VALUE(LEFT(ScheduleCompile!M199,FIND("F",ScheduleCompile!M199)-1)),ScheduleCompile!M199)))))),"",IF(ScheduleCompile!M199="Off",0,IF(ScheduleCompile!M199="On",1,IF(ISNUMBER(ScheduleCompile!M199),ScheduleCompile!M199/1,IF(ISTEXT(ScheduleCompile!M199),IF(OR(ISNUMBER(FIND("5F",ScheduleCompile!M199)),ISNUMBER(FIND("0F",ScheduleCompile!M199)),ISNUMBER(FIND("8F",ScheduleCompile!M199)),ISNUMBER(FIND("1F",ScheduleCompile!M199)),ISNUMBER(FIND("2F",ScheduleCompile!M199)),ISNUMBER(FIND("3F",ScheduleCompile!M199)),ISNUMBER(FIND("6F",ScheduleCompile!M199)),ISNUMBER(FIND("7F",ScheduleCompile!M199)),ISNUMBER(FIND("9F",ScheduleCompile!M199)),ISNUMBER(FIND("4F",ScheduleCompile!M199))),VALUE(LEFT(ScheduleCompile!M199,FIND("F",ScheduleCompile!M199)-1)),ScheduleCompile!M199)))))))</f>
        <v>85</v>
      </c>
      <c r="S206" s="1">
        <f>IF(AND(ISERROR(IF(ScheduleCompile!N199="Off",0,IF(ScheduleCompile!N199="On",1,IF(ISNUMBER(ScheduleCompile!N199),ScheduleCompile!N199/1,IF(ISTEXT(ScheduleCompile!N199),IF(OR(ISNUMBER(FIND("5F",ScheduleCompile!N199)),ISNUMBER(FIND("0F",ScheduleCompile!N199)),ISNUMBER(FIND("8F",ScheduleCompile!N199)),ISNUMBER(FIND("1F",ScheduleCompile!N199)),ISNUMBER(FIND("2F",ScheduleCompile!N199)),ISNUMBER(FIND("3F",ScheduleCompile!N199)),ISNUMBER(FIND("6F",ScheduleCompile!N199)),ISNUMBER(FIND("7F",ScheduleCompile!N199)),ISNUMBER(FIND("9F",ScheduleCompile!N199)),ISNUMBER(FIND("4F",ScheduleCompile!N199))),VALUE(LEFT(ScheduleCompile!N199,FIND("F",ScheduleCompile!N199)-1)),ScheduleCompile!N199)))))),ISTEXT(ScheduleCompile!#REF!)),"ENDTABLE",IF(ISERROR(IF(ScheduleCompile!N199="Off",0,IF(ScheduleCompile!N199="On",1,IF(ISNUMBER(ScheduleCompile!N199),ScheduleCompile!N199/1,IF(ISTEXT(ScheduleCompile!N199),IF(OR(ISNUMBER(FIND("5F",ScheduleCompile!N199)),ISNUMBER(FIND("0F",ScheduleCompile!N199)),ISNUMBER(FIND("8F",ScheduleCompile!N199)),ISNUMBER(FIND("1F",ScheduleCompile!N199)),ISNUMBER(FIND("2F",ScheduleCompile!N199)),ISNUMBER(FIND("3F",ScheduleCompile!N199)),ISNUMBER(FIND("6F",ScheduleCompile!N199)),ISNUMBER(FIND("7F",ScheduleCompile!N199)),ISNUMBER(FIND("9F",ScheduleCompile!N199)),ISNUMBER(FIND("4F",ScheduleCompile!N199))),VALUE(LEFT(ScheduleCompile!N199,FIND("F",ScheduleCompile!N199)-1)),ScheduleCompile!N199)))))),"",IF(ScheduleCompile!N199="Off",0,IF(ScheduleCompile!N199="On",1,IF(ISNUMBER(ScheduleCompile!N199),ScheduleCompile!N199/1,IF(ISTEXT(ScheduleCompile!N199),IF(OR(ISNUMBER(FIND("5F",ScheduleCompile!N199)),ISNUMBER(FIND("0F",ScheduleCompile!N199)),ISNUMBER(FIND("8F",ScheduleCompile!N199)),ISNUMBER(FIND("1F",ScheduleCompile!N199)),ISNUMBER(FIND("2F",ScheduleCompile!N199)),ISNUMBER(FIND("3F",ScheduleCompile!N199)),ISNUMBER(FIND("6F",ScheduleCompile!N199)),ISNUMBER(FIND("7F",ScheduleCompile!N199)),ISNUMBER(FIND("9F",ScheduleCompile!N199)),ISNUMBER(FIND("4F",ScheduleCompile!N199))),VALUE(LEFT(ScheduleCompile!N199,FIND("F",ScheduleCompile!N199)-1)),ScheduleCompile!N199)))))))</f>
        <v>85</v>
      </c>
      <c r="T206" s="1">
        <f>IF(AND(ISERROR(IF(ScheduleCompile!O199="Off",0,IF(ScheduleCompile!O199="On",1,IF(ISNUMBER(ScheduleCompile!O199),ScheduleCompile!O199/1,IF(ISTEXT(ScheduleCompile!O199),IF(OR(ISNUMBER(FIND("5F",ScheduleCompile!O199)),ISNUMBER(FIND("0F",ScheduleCompile!O199)),ISNUMBER(FIND("8F",ScheduleCompile!O199)),ISNUMBER(FIND("1F",ScheduleCompile!O199)),ISNUMBER(FIND("2F",ScheduleCompile!O199)),ISNUMBER(FIND("3F",ScheduleCompile!O199)),ISNUMBER(FIND("6F",ScheduleCompile!O199)),ISNUMBER(FIND("7F",ScheduleCompile!O199)),ISNUMBER(FIND("9F",ScheduleCompile!O199)),ISNUMBER(FIND("4F",ScheduleCompile!O199))),VALUE(LEFT(ScheduleCompile!O199,FIND("F",ScheduleCompile!O199)-1)),ScheduleCompile!O199)))))),ISTEXT(ScheduleCompile!#REF!)),"ENDTABLE",IF(ISERROR(IF(ScheduleCompile!O199="Off",0,IF(ScheduleCompile!O199="On",1,IF(ISNUMBER(ScheduleCompile!O199),ScheduleCompile!O199/1,IF(ISTEXT(ScheduleCompile!O199),IF(OR(ISNUMBER(FIND("5F",ScheduleCompile!O199)),ISNUMBER(FIND("0F",ScheduleCompile!O199)),ISNUMBER(FIND("8F",ScheduleCompile!O199)),ISNUMBER(FIND("1F",ScheduleCompile!O199)),ISNUMBER(FIND("2F",ScheduleCompile!O199)),ISNUMBER(FIND("3F",ScheduleCompile!O199)),ISNUMBER(FIND("6F",ScheduleCompile!O199)),ISNUMBER(FIND("7F",ScheduleCompile!O199)),ISNUMBER(FIND("9F",ScheduleCompile!O199)),ISNUMBER(FIND("4F",ScheduleCompile!O199))),VALUE(LEFT(ScheduleCompile!O199,FIND("F",ScheduleCompile!O199)-1)),ScheduleCompile!O199)))))),"",IF(ScheduleCompile!O199="Off",0,IF(ScheduleCompile!O199="On",1,IF(ISNUMBER(ScheduleCompile!O199),ScheduleCompile!O199/1,IF(ISTEXT(ScheduleCompile!O199),IF(OR(ISNUMBER(FIND("5F",ScheduleCompile!O199)),ISNUMBER(FIND("0F",ScheduleCompile!O199)),ISNUMBER(FIND("8F",ScheduleCompile!O199)),ISNUMBER(FIND("1F",ScheduleCompile!O199)),ISNUMBER(FIND("2F",ScheduleCompile!O199)),ISNUMBER(FIND("3F",ScheduleCompile!O199)),ISNUMBER(FIND("6F",ScheduleCompile!O199)),ISNUMBER(FIND("7F",ScheduleCompile!O199)),ISNUMBER(FIND("9F",ScheduleCompile!O199)),ISNUMBER(FIND("4F",ScheduleCompile!O199))),VALUE(LEFT(ScheduleCompile!O199,FIND("F",ScheduleCompile!O199)-1)),ScheduleCompile!O199)))))))</f>
        <v>85</v>
      </c>
      <c r="U206" s="1">
        <f>IF(AND(ISERROR(IF(ScheduleCompile!P199="Off",0,IF(ScheduleCompile!P199="On",1,IF(ISNUMBER(ScheduleCompile!P199),ScheduleCompile!P199/1,IF(ISTEXT(ScheduleCompile!P199),IF(OR(ISNUMBER(FIND("5F",ScheduleCompile!P199)),ISNUMBER(FIND("0F",ScheduleCompile!P199)),ISNUMBER(FIND("8F",ScheduleCompile!P199)),ISNUMBER(FIND("1F",ScheduleCompile!P199)),ISNUMBER(FIND("2F",ScheduleCompile!P199)),ISNUMBER(FIND("3F",ScheduleCompile!P199)),ISNUMBER(FIND("6F",ScheduleCompile!P199)),ISNUMBER(FIND("7F",ScheduleCompile!P199)),ISNUMBER(FIND("9F",ScheduleCompile!P199)),ISNUMBER(FIND("4F",ScheduleCompile!P199))),VALUE(LEFT(ScheduleCompile!P199,FIND("F",ScheduleCompile!P199)-1)),ScheduleCompile!P199)))))),ISTEXT(ScheduleCompile!#REF!)),"ENDTABLE",IF(ISERROR(IF(ScheduleCompile!P199="Off",0,IF(ScheduleCompile!P199="On",1,IF(ISNUMBER(ScheduleCompile!P199),ScheduleCompile!P199/1,IF(ISTEXT(ScheduleCompile!P199),IF(OR(ISNUMBER(FIND("5F",ScheduleCompile!P199)),ISNUMBER(FIND("0F",ScheduleCompile!P199)),ISNUMBER(FIND("8F",ScheduleCompile!P199)),ISNUMBER(FIND("1F",ScheduleCompile!P199)),ISNUMBER(FIND("2F",ScheduleCompile!P199)),ISNUMBER(FIND("3F",ScheduleCompile!P199)),ISNUMBER(FIND("6F",ScheduleCompile!P199)),ISNUMBER(FIND("7F",ScheduleCompile!P199)),ISNUMBER(FIND("9F",ScheduleCompile!P199)),ISNUMBER(FIND("4F",ScheduleCompile!P199))),VALUE(LEFT(ScheduleCompile!P199,FIND("F",ScheduleCompile!P199)-1)),ScheduleCompile!P199)))))),"",IF(ScheduleCompile!P199="Off",0,IF(ScheduleCompile!P199="On",1,IF(ISNUMBER(ScheduleCompile!P199),ScheduleCompile!P199/1,IF(ISTEXT(ScheduleCompile!P199),IF(OR(ISNUMBER(FIND("5F",ScheduleCompile!P199)),ISNUMBER(FIND("0F",ScheduleCompile!P199)),ISNUMBER(FIND("8F",ScheduleCompile!P199)),ISNUMBER(FIND("1F",ScheduleCompile!P199)),ISNUMBER(FIND("2F",ScheduleCompile!P199)),ISNUMBER(FIND("3F",ScheduleCompile!P199)),ISNUMBER(FIND("6F",ScheduleCompile!P199)),ISNUMBER(FIND("7F",ScheduleCompile!P199)),ISNUMBER(FIND("9F",ScheduleCompile!P199)),ISNUMBER(FIND("4F",ScheduleCompile!P199))),VALUE(LEFT(ScheduleCompile!P199,FIND("F",ScheduleCompile!P199)-1)),ScheduleCompile!P199)))))))</f>
        <v>85</v>
      </c>
      <c r="V206" s="1">
        <f>IF(AND(ISERROR(IF(ScheduleCompile!Q199="Off",0,IF(ScheduleCompile!Q199="On",1,IF(ISNUMBER(ScheduleCompile!Q199),ScheduleCompile!Q199/1,IF(ISTEXT(ScheduleCompile!Q199),IF(OR(ISNUMBER(FIND("5F",ScheduleCompile!Q199)),ISNUMBER(FIND("0F",ScheduleCompile!Q199)),ISNUMBER(FIND("8F",ScheduleCompile!Q199)),ISNUMBER(FIND("1F",ScheduleCompile!Q199)),ISNUMBER(FIND("2F",ScheduleCompile!Q199)),ISNUMBER(FIND("3F",ScheduleCompile!Q199)),ISNUMBER(FIND("6F",ScheduleCompile!Q199)),ISNUMBER(FIND("7F",ScheduleCompile!Q199)),ISNUMBER(FIND("9F",ScheduleCompile!Q199)),ISNUMBER(FIND("4F",ScheduleCompile!Q199))),VALUE(LEFT(ScheduleCompile!Q199,FIND("F",ScheduleCompile!Q199)-1)),ScheduleCompile!Q199)))))),ISTEXT(ScheduleCompile!#REF!)),"ENDTABLE",IF(ISERROR(IF(ScheduleCompile!Q199="Off",0,IF(ScheduleCompile!Q199="On",1,IF(ISNUMBER(ScheduleCompile!Q199),ScheduleCompile!Q199/1,IF(ISTEXT(ScheduleCompile!Q199),IF(OR(ISNUMBER(FIND("5F",ScheduleCompile!Q199)),ISNUMBER(FIND("0F",ScheduleCompile!Q199)),ISNUMBER(FIND("8F",ScheduleCompile!Q199)),ISNUMBER(FIND("1F",ScheduleCompile!Q199)),ISNUMBER(FIND("2F",ScheduleCompile!Q199)),ISNUMBER(FIND("3F",ScheduleCompile!Q199)),ISNUMBER(FIND("6F",ScheduleCompile!Q199)),ISNUMBER(FIND("7F",ScheduleCompile!Q199)),ISNUMBER(FIND("9F",ScheduleCompile!Q199)),ISNUMBER(FIND("4F",ScheduleCompile!Q199))),VALUE(LEFT(ScheduleCompile!Q199,FIND("F",ScheduleCompile!Q199)-1)),ScheduleCompile!Q199)))))),"",IF(ScheduleCompile!Q199="Off",0,IF(ScheduleCompile!Q199="On",1,IF(ISNUMBER(ScheduleCompile!Q199),ScheduleCompile!Q199/1,IF(ISTEXT(ScheduleCompile!Q199),IF(OR(ISNUMBER(FIND("5F",ScheduleCompile!Q199)),ISNUMBER(FIND("0F",ScheduleCompile!Q199)),ISNUMBER(FIND("8F",ScheduleCompile!Q199)),ISNUMBER(FIND("1F",ScheduleCompile!Q199)),ISNUMBER(FIND("2F",ScheduleCompile!Q199)),ISNUMBER(FIND("3F",ScheduleCompile!Q199)),ISNUMBER(FIND("6F",ScheduleCompile!Q199)),ISNUMBER(FIND("7F",ScheduleCompile!Q199)),ISNUMBER(FIND("9F",ScheduleCompile!Q199)),ISNUMBER(FIND("4F",ScheduleCompile!Q199))),VALUE(LEFT(ScheduleCompile!Q199,FIND("F",ScheduleCompile!Q199)-1)),ScheduleCompile!Q199)))))))</f>
        <v>85</v>
      </c>
      <c r="W206" s="1">
        <f>IF(AND(ISERROR(IF(ScheduleCompile!R199="Off",0,IF(ScheduleCompile!R199="On",1,IF(ISNUMBER(ScheduleCompile!R199),ScheduleCompile!R199/1,IF(ISTEXT(ScheduleCompile!R199),IF(OR(ISNUMBER(FIND("5F",ScheduleCompile!R199)),ISNUMBER(FIND("0F",ScheduleCompile!R199)),ISNUMBER(FIND("8F",ScheduleCompile!R199)),ISNUMBER(FIND("1F",ScheduleCompile!R199)),ISNUMBER(FIND("2F",ScheduleCompile!R199)),ISNUMBER(FIND("3F",ScheduleCompile!R199)),ISNUMBER(FIND("6F",ScheduleCompile!R199)),ISNUMBER(FIND("7F",ScheduleCompile!R199)),ISNUMBER(FIND("9F",ScheduleCompile!R199)),ISNUMBER(FIND("4F",ScheduleCompile!R199))),VALUE(LEFT(ScheduleCompile!R199,FIND("F",ScheduleCompile!R199)-1)),ScheduleCompile!R199)))))),ISTEXT(ScheduleCompile!#REF!)),"ENDTABLE",IF(ISERROR(IF(ScheduleCompile!R199="Off",0,IF(ScheduleCompile!R199="On",1,IF(ISNUMBER(ScheduleCompile!R199),ScheduleCompile!R199/1,IF(ISTEXT(ScheduleCompile!R199),IF(OR(ISNUMBER(FIND("5F",ScheduleCompile!R199)),ISNUMBER(FIND("0F",ScheduleCompile!R199)),ISNUMBER(FIND("8F",ScheduleCompile!R199)),ISNUMBER(FIND("1F",ScheduleCompile!R199)),ISNUMBER(FIND("2F",ScheduleCompile!R199)),ISNUMBER(FIND("3F",ScheduleCompile!R199)),ISNUMBER(FIND("6F",ScheduleCompile!R199)),ISNUMBER(FIND("7F",ScheduleCompile!R199)),ISNUMBER(FIND("9F",ScheduleCompile!R199)),ISNUMBER(FIND("4F",ScheduleCompile!R199))),VALUE(LEFT(ScheduleCompile!R199,FIND("F",ScheduleCompile!R199)-1)),ScheduleCompile!R199)))))),"",IF(ScheduleCompile!R199="Off",0,IF(ScheduleCompile!R199="On",1,IF(ISNUMBER(ScheduleCompile!R199),ScheduleCompile!R199/1,IF(ISTEXT(ScheduleCompile!R199),IF(OR(ISNUMBER(FIND("5F",ScheduleCompile!R199)),ISNUMBER(FIND("0F",ScheduleCompile!R199)),ISNUMBER(FIND("8F",ScheduleCompile!R199)),ISNUMBER(FIND("1F",ScheduleCompile!R199)),ISNUMBER(FIND("2F",ScheduleCompile!R199)),ISNUMBER(FIND("3F",ScheduleCompile!R199)),ISNUMBER(FIND("6F",ScheduleCompile!R199)),ISNUMBER(FIND("7F",ScheduleCompile!R199)),ISNUMBER(FIND("9F",ScheduleCompile!R199)),ISNUMBER(FIND("4F",ScheduleCompile!R199))),VALUE(LEFT(ScheduleCompile!R199,FIND("F",ScheduleCompile!R199)-1)),ScheduleCompile!R199)))))))</f>
        <v>85</v>
      </c>
      <c r="X206" s="1">
        <f>IF(AND(ISERROR(IF(ScheduleCompile!S199="Off",0,IF(ScheduleCompile!S199="On",1,IF(ISNUMBER(ScheduleCompile!S199),ScheduleCompile!S199/1,IF(ISTEXT(ScheduleCompile!S199),IF(OR(ISNUMBER(FIND("5F",ScheduleCompile!S199)),ISNUMBER(FIND("0F",ScheduleCompile!S199)),ISNUMBER(FIND("8F",ScheduleCompile!S199)),ISNUMBER(FIND("1F",ScheduleCompile!S199)),ISNUMBER(FIND("2F",ScheduleCompile!S199)),ISNUMBER(FIND("3F",ScheduleCompile!S199)),ISNUMBER(FIND("6F",ScheduleCompile!S199)),ISNUMBER(FIND("7F",ScheduleCompile!S199)),ISNUMBER(FIND("9F",ScheduleCompile!S199)),ISNUMBER(FIND("4F",ScheduleCompile!S199))),VALUE(LEFT(ScheduleCompile!S199,FIND("F",ScheduleCompile!S199)-1)),ScheduleCompile!S199)))))),ISTEXT(ScheduleCompile!#REF!)),"ENDTABLE",IF(ISERROR(IF(ScheduleCompile!S199="Off",0,IF(ScheduleCompile!S199="On",1,IF(ISNUMBER(ScheduleCompile!S199),ScheduleCompile!S199/1,IF(ISTEXT(ScheduleCompile!S199),IF(OR(ISNUMBER(FIND("5F",ScheduleCompile!S199)),ISNUMBER(FIND("0F",ScheduleCompile!S199)),ISNUMBER(FIND("8F",ScheduleCompile!S199)),ISNUMBER(FIND("1F",ScheduleCompile!S199)),ISNUMBER(FIND("2F",ScheduleCompile!S199)),ISNUMBER(FIND("3F",ScheduleCompile!S199)),ISNUMBER(FIND("6F",ScheduleCompile!S199)),ISNUMBER(FIND("7F",ScheduleCompile!S199)),ISNUMBER(FIND("9F",ScheduleCompile!S199)),ISNUMBER(FIND("4F",ScheduleCompile!S199))),VALUE(LEFT(ScheduleCompile!S199,FIND("F",ScheduleCompile!S199)-1)),ScheduleCompile!S199)))))),"",IF(ScheduleCompile!S199="Off",0,IF(ScheduleCompile!S199="On",1,IF(ISNUMBER(ScheduleCompile!S199),ScheduleCompile!S199/1,IF(ISTEXT(ScheduleCompile!S199),IF(OR(ISNUMBER(FIND("5F",ScheduleCompile!S199)),ISNUMBER(FIND("0F",ScheduleCompile!S199)),ISNUMBER(FIND("8F",ScheduleCompile!S199)),ISNUMBER(FIND("1F",ScheduleCompile!S199)),ISNUMBER(FIND("2F",ScheduleCompile!S199)),ISNUMBER(FIND("3F",ScheduleCompile!S199)),ISNUMBER(FIND("6F",ScheduleCompile!S199)),ISNUMBER(FIND("7F",ScheduleCompile!S199)),ISNUMBER(FIND("9F",ScheduleCompile!S199)),ISNUMBER(FIND("4F",ScheduleCompile!S199))),VALUE(LEFT(ScheduleCompile!S199,FIND("F",ScheduleCompile!S199)-1)),ScheduleCompile!S199)))))))</f>
        <v>85</v>
      </c>
      <c r="Y206" s="1">
        <f>IF(AND(ISERROR(IF(ScheduleCompile!T199="Off",0,IF(ScheduleCompile!T199="On",1,IF(ISNUMBER(ScheduleCompile!T199),ScheduleCompile!T199/1,IF(ISTEXT(ScheduleCompile!T199),IF(OR(ISNUMBER(FIND("5F",ScheduleCompile!T199)),ISNUMBER(FIND("0F",ScheduleCompile!T199)),ISNUMBER(FIND("8F",ScheduleCompile!T199)),ISNUMBER(FIND("1F",ScheduleCompile!T199)),ISNUMBER(FIND("2F",ScheduleCompile!T199)),ISNUMBER(FIND("3F",ScheduleCompile!T199)),ISNUMBER(FIND("6F",ScheduleCompile!T199)),ISNUMBER(FIND("7F",ScheduleCompile!T199)),ISNUMBER(FIND("9F",ScheduleCompile!T199)),ISNUMBER(FIND("4F",ScheduleCompile!T199))),VALUE(LEFT(ScheduleCompile!T199,FIND("F",ScheduleCompile!T199)-1)),ScheduleCompile!T199)))))),ISTEXT(ScheduleCompile!#REF!)),"ENDTABLE",IF(ISERROR(IF(ScheduleCompile!T199="Off",0,IF(ScheduleCompile!T199="On",1,IF(ISNUMBER(ScheduleCompile!T199),ScheduleCompile!T199/1,IF(ISTEXT(ScheduleCompile!T199),IF(OR(ISNUMBER(FIND("5F",ScheduleCompile!T199)),ISNUMBER(FIND("0F",ScheduleCompile!T199)),ISNUMBER(FIND("8F",ScheduleCompile!T199)),ISNUMBER(FIND("1F",ScheduleCompile!T199)),ISNUMBER(FIND("2F",ScheduleCompile!T199)),ISNUMBER(FIND("3F",ScheduleCompile!T199)),ISNUMBER(FIND("6F",ScheduleCompile!T199)),ISNUMBER(FIND("7F",ScheduleCompile!T199)),ISNUMBER(FIND("9F",ScheduleCompile!T199)),ISNUMBER(FIND("4F",ScheduleCompile!T199))),VALUE(LEFT(ScheduleCompile!T199,FIND("F",ScheduleCompile!T199)-1)),ScheduleCompile!T199)))))),"",IF(ScheduleCompile!T199="Off",0,IF(ScheduleCompile!T199="On",1,IF(ISNUMBER(ScheduleCompile!T199),ScheduleCompile!T199/1,IF(ISTEXT(ScheduleCompile!T199),IF(OR(ISNUMBER(FIND("5F",ScheduleCompile!T199)),ISNUMBER(FIND("0F",ScheduleCompile!T199)),ISNUMBER(FIND("8F",ScheduleCompile!T199)),ISNUMBER(FIND("1F",ScheduleCompile!T199)),ISNUMBER(FIND("2F",ScheduleCompile!T199)),ISNUMBER(FIND("3F",ScheduleCompile!T199)),ISNUMBER(FIND("6F",ScheduleCompile!T199)),ISNUMBER(FIND("7F",ScheduleCompile!T199)),ISNUMBER(FIND("9F",ScheduleCompile!T199)),ISNUMBER(FIND("4F",ScheduleCompile!T199))),VALUE(LEFT(ScheduleCompile!T199,FIND("F",ScheduleCompile!T199)-1)),ScheduleCompile!T199)))))))</f>
        <v>85</v>
      </c>
      <c r="Z206" s="1">
        <f>IF(AND(ISERROR(IF(ScheduleCompile!U199="Off",0,IF(ScheduleCompile!U199="On",1,IF(ISNUMBER(ScheduleCompile!U199),ScheduleCompile!U199/1,IF(ISTEXT(ScheduleCompile!U199),IF(OR(ISNUMBER(FIND("5F",ScheduleCompile!U199)),ISNUMBER(FIND("0F",ScheduleCompile!U199)),ISNUMBER(FIND("8F",ScheduleCompile!U199)),ISNUMBER(FIND("1F",ScheduleCompile!U199)),ISNUMBER(FIND("2F",ScheduleCompile!U199)),ISNUMBER(FIND("3F",ScheduleCompile!U199)),ISNUMBER(FIND("6F",ScheduleCompile!U199)),ISNUMBER(FIND("7F",ScheduleCompile!U199)),ISNUMBER(FIND("9F",ScheduleCompile!U199)),ISNUMBER(FIND("4F",ScheduleCompile!U199))),VALUE(LEFT(ScheduleCompile!U199,FIND("F",ScheduleCompile!U199)-1)),ScheduleCompile!U199)))))),ISTEXT(ScheduleCompile!#REF!)),"ENDTABLE",IF(ISERROR(IF(ScheduleCompile!U199="Off",0,IF(ScheduleCompile!U199="On",1,IF(ISNUMBER(ScheduleCompile!U199),ScheduleCompile!U199/1,IF(ISTEXT(ScheduleCompile!U199),IF(OR(ISNUMBER(FIND("5F",ScheduleCompile!U199)),ISNUMBER(FIND("0F",ScheduleCompile!U199)),ISNUMBER(FIND("8F",ScheduleCompile!U199)),ISNUMBER(FIND("1F",ScheduleCompile!U199)),ISNUMBER(FIND("2F",ScheduleCompile!U199)),ISNUMBER(FIND("3F",ScheduleCompile!U199)),ISNUMBER(FIND("6F",ScheduleCompile!U199)),ISNUMBER(FIND("7F",ScheduleCompile!U199)),ISNUMBER(FIND("9F",ScheduleCompile!U199)),ISNUMBER(FIND("4F",ScheduleCompile!U199))),VALUE(LEFT(ScheduleCompile!U199,FIND("F",ScheduleCompile!U199)-1)),ScheduleCompile!U199)))))),"",IF(ScheduleCompile!U199="Off",0,IF(ScheduleCompile!U199="On",1,IF(ISNUMBER(ScheduleCompile!U199),ScheduleCompile!U199/1,IF(ISTEXT(ScheduleCompile!U199),IF(OR(ISNUMBER(FIND("5F",ScheduleCompile!U199)),ISNUMBER(FIND("0F",ScheduleCompile!U199)),ISNUMBER(FIND("8F",ScheduleCompile!U199)),ISNUMBER(FIND("1F",ScheduleCompile!U199)),ISNUMBER(FIND("2F",ScheduleCompile!U199)),ISNUMBER(FIND("3F",ScheduleCompile!U199)),ISNUMBER(FIND("6F",ScheduleCompile!U199)),ISNUMBER(FIND("7F",ScheduleCompile!U199)),ISNUMBER(FIND("9F",ScheduleCompile!U199)),ISNUMBER(FIND("4F",ScheduleCompile!U199))),VALUE(LEFT(ScheduleCompile!U199,FIND("F",ScheduleCompile!U199)-1)),ScheduleCompile!U199)))))))</f>
        <v>85</v>
      </c>
      <c r="AA206" s="1">
        <f>IF(AND(ISERROR(IF(ScheduleCompile!V199="Off",0,IF(ScheduleCompile!V199="On",1,IF(ISNUMBER(ScheduleCompile!V199),ScheduleCompile!V199/1,IF(ISTEXT(ScheduleCompile!V199),IF(OR(ISNUMBER(FIND("5F",ScheduleCompile!V199)),ISNUMBER(FIND("0F",ScheduleCompile!V199)),ISNUMBER(FIND("8F",ScheduleCompile!V199)),ISNUMBER(FIND("1F",ScheduleCompile!V199)),ISNUMBER(FIND("2F",ScheduleCompile!V199)),ISNUMBER(FIND("3F",ScheduleCompile!V199)),ISNUMBER(FIND("6F",ScheduleCompile!V199)),ISNUMBER(FIND("7F",ScheduleCompile!V199)),ISNUMBER(FIND("9F",ScheduleCompile!V199)),ISNUMBER(FIND("4F",ScheduleCompile!V199))),VALUE(LEFT(ScheduleCompile!V199,FIND("F",ScheduleCompile!V199)-1)),ScheduleCompile!V199)))))),ISTEXT(ScheduleCompile!#REF!)),"ENDTABLE",IF(ISERROR(IF(ScheduleCompile!V199="Off",0,IF(ScheduleCompile!V199="On",1,IF(ISNUMBER(ScheduleCompile!V199),ScheduleCompile!V199/1,IF(ISTEXT(ScheduleCompile!V199),IF(OR(ISNUMBER(FIND("5F",ScheduleCompile!V199)),ISNUMBER(FIND("0F",ScheduleCompile!V199)),ISNUMBER(FIND("8F",ScheduleCompile!V199)),ISNUMBER(FIND("1F",ScheduleCompile!V199)),ISNUMBER(FIND("2F",ScheduleCompile!V199)),ISNUMBER(FIND("3F",ScheduleCompile!V199)),ISNUMBER(FIND("6F",ScheduleCompile!V199)),ISNUMBER(FIND("7F",ScheduleCompile!V199)),ISNUMBER(FIND("9F",ScheduleCompile!V199)),ISNUMBER(FIND("4F",ScheduleCompile!V199))),VALUE(LEFT(ScheduleCompile!V199,FIND("F",ScheduleCompile!V199)-1)),ScheduleCompile!V199)))))),"",IF(ScheduleCompile!V199="Off",0,IF(ScheduleCompile!V199="On",1,IF(ISNUMBER(ScheduleCompile!V199),ScheduleCompile!V199/1,IF(ISTEXT(ScheduleCompile!V199),IF(OR(ISNUMBER(FIND("5F",ScheduleCompile!V199)),ISNUMBER(FIND("0F",ScheduleCompile!V199)),ISNUMBER(FIND("8F",ScheduleCompile!V199)),ISNUMBER(FIND("1F",ScheduleCompile!V199)),ISNUMBER(FIND("2F",ScheduleCompile!V199)),ISNUMBER(FIND("3F",ScheduleCompile!V199)),ISNUMBER(FIND("6F",ScheduleCompile!V199)),ISNUMBER(FIND("7F",ScheduleCompile!V199)),ISNUMBER(FIND("9F",ScheduleCompile!V199)),ISNUMBER(FIND("4F",ScheduleCompile!V199))),VALUE(LEFT(ScheduleCompile!V199,FIND("F",ScheduleCompile!V199)-1)),ScheduleCompile!V199)))))))</f>
        <v>85</v>
      </c>
      <c r="AB206" s="1">
        <f>IF(AND(ISERROR(IF(ScheduleCompile!W199="Off",0,IF(ScheduleCompile!W199="On",1,IF(ISNUMBER(ScheduleCompile!W199),ScheduleCompile!W199/1,IF(ISTEXT(ScheduleCompile!W199),IF(OR(ISNUMBER(FIND("5F",ScheduleCompile!W199)),ISNUMBER(FIND("0F",ScheduleCompile!W199)),ISNUMBER(FIND("8F",ScheduleCompile!W199)),ISNUMBER(FIND("1F",ScheduleCompile!W199)),ISNUMBER(FIND("2F",ScheduleCompile!W199)),ISNUMBER(FIND("3F",ScheduleCompile!W199)),ISNUMBER(FIND("6F",ScheduleCompile!W199)),ISNUMBER(FIND("7F",ScheduleCompile!W199)),ISNUMBER(FIND("9F",ScheduleCompile!W199)),ISNUMBER(FIND("4F",ScheduleCompile!W199))),VALUE(LEFT(ScheduleCompile!W199,FIND("F",ScheduleCompile!W199)-1)),ScheduleCompile!W199)))))),ISTEXT(ScheduleCompile!#REF!)),"ENDTABLE",IF(ISERROR(IF(ScheduleCompile!W199="Off",0,IF(ScheduleCompile!W199="On",1,IF(ISNUMBER(ScheduleCompile!W199),ScheduleCompile!W199/1,IF(ISTEXT(ScheduleCompile!W199),IF(OR(ISNUMBER(FIND("5F",ScheduleCompile!W199)),ISNUMBER(FIND("0F",ScheduleCompile!W199)),ISNUMBER(FIND("8F",ScheduleCompile!W199)),ISNUMBER(FIND("1F",ScheduleCompile!W199)),ISNUMBER(FIND("2F",ScheduleCompile!W199)),ISNUMBER(FIND("3F",ScheduleCompile!W199)),ISNUMBER(FIND("6F",ScheduleCompile!W199)),ISNUMBER(FIND("7F",ScheduleCompile!W199)),ISNUMBER(FIND("9F",ScheduleCompile!W199)),ISNUMBER(FIND("4F",ScheduleCompile!W199))),VALUE(LEFT(ScheduleCompile!W199,FIND("F",ScheduleCompile!W199)-1)),ScheduleCompile!W199)))))),"",IF(ScheduleCompile!W199="Off",0,IF(ScheduleCompile!W199="On",1,IF(ISNUMBER(ScheduleCompile!W199),ScheduleCompile!W199/1,IF(ISTEXT(ScheduleCompile!W199),IF(OR(ISNUMBER(FIND("5F",ScheduleCompile!W199)),ISNUMBER(FIND("0F",ScheduleCompile!W199)),ISNUMBER(FIND("8F",ScheduleCompile!W199)),ISNUMBER(FIND("1F",ScheduleCompile!W199)),ISNUMBER(FIND("2F",ScheduleCompile!W199)),ISNUMBER(FIND("3F",ScheduleCompile!W199)),ISNUMBER(FIND("6F",ScheduleCompile!W199)),ISNUMBER(FIND("7F",ScheduleCompile!W199)),ISNUMBER(FIND("9F",ScheduleCompile!W199)),ISNUMBER(FIND("4F",ScheduleCompile!W199))),VALUE(LEFT(ScheduleCompile!W199,FIND("F",ScheduleCompile!W199)-1)),ScheduleCompile!W199)))))))</f>
        <v>85</v>
      </c>
      <c r="AC206" s="1">
        <f>IF(AND(ISERROR(IF(ScheduleCompile!X199="Off",0,IF(ScheduleCompile!X199="On",1,IF(ISNUMBER(ScheduleCompile!X199),ScheduleCompile!X199/1,IF(ISTEXT(ScheduleCompile!X199),IF(OR(ISNUMBER(FIND("5F",ScheduleCompile!X199)),ISNUMBER(FIND("0F",ScheduleCompile!X199)),ISNUMBER(FIND("8F",ScheduleCompile!X199)),ISNUMBER(FIND("1F",ScheduleCompile!X199)),ISNUMBER(FIND("2F",ScheduleCompile!X199)),ISNUMBER(FIND("3F",ScheduleCompile!X199)),ISNUMBER(FIND("6F",ScheduleCompile!X199)),ISNUMBER(FIND("7F",ScheduleCompile!X199)),ISNUMBER(FIND("9F",ScheduleCompile!X199)),ISNUMBER(FIND("4F",ScheduleCompile!X199))),VALUE(LEFT(ScheduleCompile!X199,FIND("F",ScheduleCompile!X199)-1)),ScheduleCompile!X199)))))),ISTEXT(ScheduleCompile!#REF!)),"ENDTABLE",IF(ISERROR(IF(ScheduleCompile!X199="Off",0,IF(ScheduleCompile!X199="On",1,IF(ISNUMBER(ScheduleCompile!X199),ScheduleCompile!X199/1,IF(ISTEXT(ScheduleCompile!X199),IF(OR(ISNUMBER(FIND("5F",ScheduleCompile!X199)),ISNUMBER(FIND("0F",ScheduleCompile!X199)),ISNUMBER(FIND("8F",ScheduleCompile!X199)),ISNUMBER(FIND("1F",ScheduleCompile!X199)),ISNUMBER(FIND("2F",ScheduleCompile!X199)),ISNUMBER(FIND("3F",ScheduleCompile!X199)),ISNUMBER(FIND("6F",ScheduleCompile!X199)),ISNUMBER(FIND("7F",ScheduleCompile!X199)),ISNUMBER(FIND("9F",ScheduleCompile!X199)),ISNUMBER(FIND("4F",ScheduleCompile!X199))),VALUE(LEFT(ScheduleCompile!X199,FIND("F",ScheduleCompile!X199)-1)),ScheduleCompile!X199)))))),"",IF(ScheduleCompile!X199="Off",0,IF(ScheduleCompile!X199="On",1,IF(ISNUMBER(ScheduleCompile!X199),ScheduleCompile!X199/1,IF(ISTEXT(ScheduleCompile!X199),IF(OR(ISNUMBER(FIND("5F",ScheduleCompile!X199)),ISNUMBER(FIND("0F",ScheduleCompile!X199)),ISNUMBER(FIND("8F",ScheduleCompile!X199)),ISNUMBER(FIND("1F",ScheduleCompile!X199)),ISNUMBER(FIND("2F",ScheduleCompile!X199)),ISNUMBER(FIND("3F",ScheduleCompile!X199)),ISNUMBER(FIND("6F",ScheduleCompile!X199)),ISNUMBER(FIND("7F",ScheduleCompile!X199)),ISNUMBER(FIND("9F",ScheduleCompile!X199)),ISNUMBER(FIND("4F",ScheduleCompile!X199))),VALUE(LEFT(ScheduleCompile!X199,FIND("F",ScheduleCompile!X199)-1)),ScheduleCompile!X199)))))))</f>
        <v>85</v>
      </c>
      <c r="AD206" s="1">
        <f>IF(AND(ISERROR(IF(ScheduleCompile!Y199="Off",0,IF(ScheduleCompile!Y199="On",1,IF(ISNUMBER(ScheduleCompile!Y199),ScheduleCompile!Y199/1,IF(ISTEXT(ScheduleCompile!Y199),IF(OR(ISNUMBER(FIND("5F",ScheduleCompile!Y199)),ISNUMBER(FIND("0F",ScheduleCompile!Y199)),ISNUMBER(FIND("8F",ScheduleCompile!Y199)),ISNUMBER(FIND("1F",ScheduleCompile!Y199)),ISNUMBER(FIND("2F",ScheduleCompile!Y199)),ISNUMBER(FIND("3F",ScheduleCompile!Y199)),ISNUMBER(FIND("6F",ScheduleCompile!Y199)),ISNUMBER(FIND("7F",ScheduleCompile!Y199)),ISNUMBER(FIND("9F",ScheduleCompile!Y199)),ISNUMBER(FIND("4F",ScheduleCompile!Y199))),VALUE(LEFT(ScheduleCompile!Y199,FIND("F",ScheduleCompile!Y199)-1)),ScheduleCompile!Y199)))))),ISTEXT(ScheduleCompile!#REF!)),"ENDTABLE",IF(ISERROR(IF(ScheduleCompile!Y199="Off",0,IF(ScheduleCompile!Y199="On",1,IF(ISNUMBER(ScheduleCompile!Y199),ScheduleCompile!Y199/1,IF(ISTEXT(ScheduleCompile!Y199),IF(OR(ISNUMBER(FIND("5F",ScheduleCompile!Y199)),ISNUMBER(FIND("0F",ScheduleCompile!Y199)),ISNUMBER(FIND("8F",ScheduleCompile!Y199)),ISNUMBER(FIND("1F",ScheduleCompile!Y199)),ISNUMBER(FIND("2F",ScheduleCompile!Y199)),ISNUMBER(FIND("3F",ScheduleCompile!Y199)),ISNUMBER(FIND("6F",ScheduleCompile!Y199)),ISNUMBER(FIND("7F",ScheduleCompile!Y199)),ISNUMBER(FIND("9F",ScheduleCompile!Y199)),ISNUMBER(FIND("4F",ScheduleCompile!Y199))),VALUE(LEFT(ScheduleCompile!Y199,FIND("F",ScheduleCompile!Y199)-1)),ScheduleCompile!Y199)))))),"",IF(ScheduleCompile!Y199="Off",0,IF(ScheduleCompile!Y199="On",1,IF(ISNUMBER(ScheduleCompile!Y199),ScheduleCompile!Y199/1,IF(ISTEXT(ScheduleCompile!Y199),IF(OR(ISNUMBER(FIND("5F",ScheduleCompile!Y199)),ISNUMBER(FIND("0F",ScheduleCompile!Y199)),ISNUMBER(FIND("8F",ScheduleCompile!Y199)),ISNUMBER(FIND("1F",ScheduleCompile!Y199)),ISNUMBER(FIND("2F",ScheduleCompile!Y199)),ISNUMBER(FIND("3F",ScheduleCompile!Y199)),ISNUMBER(FIND("6F",ScheduleCompile!Y199)),ISNUMBER(FIND("7F",ScheduleCompile!Y199)),ISNUMBER(FIND("9F",ScheduleCompile!Y199)),ISNUMBER(FIND("4F",ScheduleCompile!Y199))),VALUE(LEFT(ScheduleCompile!Y199,FIND("F",ScheduleCompile!Y199)-1)),ScheduleCompile!Y199)))))))</f>
        <v>85</v>
      </c>
    </row>
    <row r="207" spans="1:30" x14ac:dyDescent="0.25">
      <c r="A207" t="str">
        <f t="shared" si="15"/>
        <v>SchDay "ManufacturingInfiltrationWD"  Type = "Fraction" Hr = (1, 1, 1, 1, 1, 0.25, 0.25, 0.25, 0.25, 0.25, 0.25, 0.25, 0.25, 0.25, 0.25, 0.25, 0.25, 0.25, 0.25, 0.25, 0.25, 0.25, 0.25, 0.25) ..</v>
      </c>
      <c r="B207" s="1" t="s">
        <v>623</v>
      </c>
      <c r="C207" t="str">
        <f t="shared" si="16"/>
        <v xml:space="preserve">SchDay "ManufacturingInfiltrationWD"  Type = "Fraction" Hr = </v>
      </c>
      <c r="D207" t="str">
        <f t="shared" si="17"/>
        <v>(1, 1, 1, 1, 1, 0.25, 0.25, 0.25, 0.25, 0.25, 0.25, 0.25, 0.25, 0.25, 0.25, 0.25, 0.25, 0.25, 0.25, 0.25, 0.25, 0.25, 0.25, 0.25) ..</v>
      </c>
      <c r="E207" s="30" t="str">
        <f>ScheduleCompile!A200</f>
        <v>ManufacturingInfiltrationWD</v>
      </c>
      <c r="F207" t="str">
        <f t="shared" si="18"/>
        <v>Fraction</v>
      </c>
      <c r="G207" s="1">
        <f>IF(AND(ISERROR(IF(ScheduleCompile!B200="Off",0,IF(ScheduleCompile!B200="On",1,IF(ISNUMBER(ScheduleCompile!B200),ScheduleCompile!B200/1,IF(ISTEXT(ScheduleCompile!B200),IF(OR(ISNUMBER(FIND("5F",ScheduleCompile!B200)),ISNUMBER(FIND("0F",ScheduleCompile!B200)),ISNUMBER(FIND("8F",ScheduleCompile!B200)),ISNUMBER(FIND("1F",ScheduleCompile!B200)),ISNUMBER(FIND("2F",ScheduleCompile!B200)),ISNUMBER(FIND("3F",ScheduleCompile!B200)),ISNUMBER(FIND("6F",ScheduleCompile!B200)),ISNUMBER(FIND("7F",ScheduleCompile!B200)),ISNUMBER(FIND("9F",ScheduleCompile!B200)),ISNUMBER(FIND("4F",ScheduleCompile!B200))),VALUE(LEFT(ScheduleCompile!B200,FIND("F",ScheduleCompile!B200)-1)),ScheduleCompile!B200)))))),ISTEXT(ScheduleCompile!#REF!)),"ENDTABLE",IF(ISERROR(IF(ScheduleCompile!B200="Off",0,IF(ScheduleCompile!B200="On",1,IF(ISNUMBER(ScheduleCompile!B200),ScheduleCompile!B200/1,IF(ISTEXT(ScheduleCompile!B200),IF(OR(ISNUMBER(FIND("5F",ScheduleCompile!B200)),ISNUMBER(FIND("0F",ScheduleCompile!B200)),ISNUMBER(FIND("8F",ScheduleCompile!B200)),ISNUMBER(FIND("1F",ScheduleCompile!B200)),ISNUMBER(FIND("2F",ScheduleCompile!B200)),ISNUMBER(FIND("3F",ScheduleCompile!B200)),ISNUMBER(FIND("6F",ScheduleCompile!B200)),ISNUMBER(FIND("7F",ScheduleCompile!B200)),ISNUMBER(FIND("9F",ScheduleCompile!B200)),ISNUMBER(FIND("4F",ScheduleCompile!B200))),VALUE(LEFT(ScheduleCompile!B200,FIND("F",ScheduleCompile!B200)-1)),ScheduleCompile!B200)))))),"",IF(ScheduleCompile!B200="Off",0,IF(ScheduleCompile!B200="On",1,IF(ISNUMBER(ScheduleCompile!B200),ScheduleCompile!B200/1,IF(ISTEXT(ScheduleCompile!B200),IF(OR(ISNUMBER(FIND("5F",ScheduleCompile!B200)),ISNUMBER(FIND("0F",ScheduleCompile!B200)),ISNUMBER(FIND("8F",ScheduleCompile!B200)),ISNUMBER(FIND("1F",ScheduleCompile!B200)),ISNUMBER(FIND("2F",ScheduleCompile!B200)),ISNUMBER(FIND("3F",ScheduleCompile!B200)),ISNUMBER(FIND("6F",ScheduleCompile!B200)),ISNUMBER(FIND("7F",ScheduleCompile!B200)),ISNUMBER(FIND("9F",ScheduleCompile!B200)),ISNUMBER(FIND("4F",ScheduleCompile!B200))),VALUE(LEFT(ScheduleCompile!B200,FIND("F",ScheduleCompile!B200)-1)),ScheduleCompile!B200)))))))</f>
        <v>1</v>
      </c>
      <c r="H207" s="1">
        <f>IF(AND(ISERROR(IF(ScheduleCompile!C200="Off",0,IF(ScheduleCompile!C200="On",1,IF(ISNUMBER(ScheduleCompile!C200),ScheduleCompile!C200/1,IF(ISTEXT(ScheduleCompile!C200),IF(OR(ISNUMBER(FIND("5F",ScheduleCompile!C200)),ISNUMBER(FIND("0F",ScheduleCompile!C200)),ISNUMBER(FIND("8F",ScheduleCompile!C200)),ISNUMBER(FIND("1F",ScheduleCompile!C200)),ISNUMBER(FIND("2F",ScheduleCompile!C200)),ISNUMBER(FIND("3F",ScheduleCompile!C200)),ISNUMBER(FIND("6F",ScheduleCompile!C200)),ISNUMBER(FIND("7F",ScheduleCompile!C200)),ISNUMBER(FIND("9F",ScheduleCompile!C200)),ISNUMBER(FIND("4F",ScheduleCompile!C200))),VALUE(LEFT(ScheduleCompile!C200,FIND("F",ScheduleCompile!C200)-1)),ScheduleCompile!C200)))))),ISTEXT(ScheduleCompile!#REF!)),"ENDTABLE",IF(ISERROR(IF(ScheduleCompile!C200="Off",0,IF(ScheduleCompile!C200="On",1,IF(ISNUMBER(ScheduleCompile!C200),ScheduleCompile!C200/1,IF(ISTEXT(ScheduleCompile!C200),IF(OR(ISNUMBER(FIND("5F",ScheduleCompile!C200)),ISNUMBER(FIND("0F",ScheduleCompile!C200)),ISNUMBER(FIND("8F",ScheduleCompile!C200)),ISNUMBER(FIND("1F",ScheduleCompile!C200)),ISNUMBER(FIND("2F",ScheduleCompile!C200)),ISNUMBER(FIND("3F",ScheduleCompile!C200)),ISNUMBER(FIND("6F",ScheduleCompile!C200)),ISNUMBER(FIND("7F",ScheduleCompile!C200)),ISNUMBER(FIND("9F",ScheduleCompile!C200)),ISNUMBER(FIND("4F",ScheduleCompile!C200))),VALUE(LEFT(ScheduleCompile!C200,FIND("F",ScheduleCompile!C200)-1)),ScheduleCompile!C200)))))),"",IF(ScheduleCompile!C200="Off",0,IF(ScheduleCompile!C200="On",1,IF(ISNUMBER(ScheduleCompile!C200),ScheduleCompile!C200/1,IF(ISTEXT(ScheduleCompile!C200),IF(OR(ISNUMBER(FIND("5F",ScheduleCompile!C200)),ISNUMBER(FIND("0F",ScheduleCompile!C200)),ISNUMBER(FIND("8F",ScheduleCompile!C200)),ISNUMBER(FIND("1F",ScheduleCompile!C200)),ISNUMBER(FIND("2F",ScheduleCompile!C200)),ISNUMBER(FIND("3F",ScheduleCompile!C200)),ISNUMBER(FIND("6F",ScheduleCompile!C200)),ISNUMBER(FIND("7F",ScheduleCompile!C200)),ISNUMBER(FIND("9F",ScheduleCompile!C200)),ISNUMBER(FIND("4F",ScheduleCompile!C200))),VALUE(LEFT(ScheduleCompile!C200,FIND("F",ScheduleCompile!C200)-1)),ScheduleCompile!C200)))))))</f>
        <v>1</v>
      </c>
      <c r="I207" s="1">
        <f>IF(AND(ISERROR(IF(ScheduleCompile!D200="Off",0,IF(ScheduleCompile!D200="On",1,IF(ISNUMBER(ScheduleCompile!D200),ScheduleCompile!D200/1,IF(ISTEXT(ScheduleCompile!D200),IF(OR(ISNUMBER(FIND("5F",ScheduleCompile!D200)),ISNUMBER(FIND("0F",ScheduleCompile!D200)),ISNUMBER(FIND("8F",ScheduleCompile!D200)),ISNUMBER(FIND("1F",ScheduleCompile!D200)),ISNUMBER(FIND("2F",ScheduleCompile!D200)),ISNUMBER(FIND("3F",ScheduleCompile!D200)),ISNUMBER(FIND("6F",ScheduleCompile!D200)),ISNUMBER(FIND("7F",ScheduleCompile!D200)),ISNUMBER(FIND("9F",ScheduleCompile!D200)),ISNUMBER(FIND("4F",ScheduleCompile!D200))),VALUE(LEFT(ScheduleCompile!D200,FIND("F",ScheduleCompile!D200)-1)),ScheduleCompile!D200)))))),ISTEXT(ScheduleCompile!#REF!)),"ENDTABLE",IF(ISERROR(IF(ScheduleCompile!D200="Off",0,IF(ScheduleCompile!D200="On",1,IF(ISNUMBER(ScheduleCompile!D200),ScheduleCompile!D200/1,IF(ISTEXT(ScheduleCompile!D200),IF(OR(ISNUMBER(FIND("5F",ScheduleCompile!D200)),ISNUMBER(FIND("0F",ScheduleCompile!D200)),ISNUMBER(FIND("8F",ScheduleCompile!D200)),ISNUMBER(FIND("1F",ScheduleCompile!D200)),ISNUMBER(FIND("2F",ScheduleCompile!D200)),ISNUMBER(FIND("3F",ScheduleCompile!D200)),ISNUMBER(FIND("6F",ScheduleCompile!D200)),ISNUMBER(FIND("7F",ScheduleCompile!D200)),ISNUMBER(FIND("9F",ScheduleCompile!D200)),ISNUMBER(FIND("4F",ScheduleCompile!D200))),VALUE(LEFT(ScheduleCompile!D200,FIND("F",ScheduleCompile!D200)-1)),ScheduleCompile!D200)))))),"",IF(ScheduleCompile!D200="Off",0,IF(ScheduleCompile!D200="On",1,IF(ISNUMBER(ScheduleCompile!D200),ScheduleCompile!D200/1,IF(ISTEXT(ScheduleCompile!D200),IF(OR(ISNUMBER(FIND("5F",ScheduleCompile!D200)),ISNUMBER(FIND("0F",ScheduleCompile!D200)),ISNUMBER(FIND("8F",ScheduleCompile!D200)),ISNUMBER(FIND("1F",ScheduleCompile!D200)),ISNUMBER(FIND("2F",ScheduleCompile!D200)),ISNUMBER(FIND("3F",ScheduleCompile!D200)),ISNUMBER(FIND("6F",ScheduleCompile!D200)),ISNUMBER(FIND("7F",ScheduleCompile!D200)),ISNUMBER(FIND("9F",ScheduleCompile!D200)),ISNUMBER(FIND("4F",ScheduleCompile!D200))),VALUE(LEFT(ScheduleCompile!D200,FIND("F",ScheduleCompile!D200)-1)),ScheduleCompile!D200)))))))</f>
        <v>1</v>
      </c>
      <c r="J207" s="1">
        <f>IF(AND(ISERROR(IF(ScheduleCompile!E200="Off",0,IF(ScheduleCompile!E200="On",1,IF(ISNUMBER(ScheduleCompile!E200),ScheduleCompile!E200/1,IF(ISTEXT(ScheduleCompile!E200),IF(OR(ISNUMBER(FIND("5F",ScheduleCompile!E200)),ISNUMBER(FIND("0F",ScheduleCompile!E200)),ISNUMBER(FIND("8F",ScheduleCompile!E200)),ISNUMBER(FIND("1F",ScheduleCompile!E200)),ISNUMBER(FIND("2F",ScheduleCompile!E200)),ISNUMBER(FIND("3F",ScheduleCompile!E200)),ISNUMBER(FIND("6F",ScheduleCompile!E200)),ISNUMBER(FIND("7F",ScheduleCompile!E200)),ISNUMBER(FIND("9F",ScheduleCompile!E200)),ISNUMBER(FIND("4F",ScheduleCompile!E200))),VALUE(LEFT(ScheduleCompile!E200,FIND("F",ScheduleCompile!E200)-1)),ScheduleCompile!E200)))))),ISTEXT(ScheduleCompile!#REF!)),"ENDTABLE",IF(ISERROR(IF(ScheduleCompile!E200="Off",0,IF(ScheduleCompile!E200="On",1,IF(ISNUMBER(ScheduleCompile!E200),ScheduleCompile!E200/1,IF(ISTEXT(ScheduleCompile!E200),IF(OR(ISNUMBER(FIND("5F",ScheduleCompile!E200)),ISNUMBER(FIND("0F",ScheduleCompile!E200)),ISNUMBER(FIND("8F",ScheduleCompile!E200)),ISNUMBER(FIND("1F",ScheduleCompile!E200)),ISNUMBER(FIND("2F",ScheduleCompile!E200)),ISNUMBER(FIND("3F",ScheduleCompile!E200)),ISNUMBER(FIND("6F",ScheduleCompile!E200)),ISNUMBER(FIND("7F",ScheduleCompile!E200)),ISNUMBER(FIND("9F",ScheduleCompile!E200)),ISNUMBER(FIND("4F",ScheduleCompile!E200))),VALUE(LEFT(ScheduleCompile!E200,FIND("F",ScheduleCompile!E200)-1)),ScheduleCompile!E200)))))),"",IF(ScheduleCompile!E200="Off",0,IF(ScheduleCompile!E200="On",1,IF(ISNUMBER(ScheduleCompile!E200),ScheduleCompile!E200/1,IF(ISTEXT(ScheduleCompile!E200),IF(OR(ISNUMBER(FIND("5F",ScheduleCompile!E200)),ISNUMBER(FIND("0F",ScheduleCompile!E200)),ISNUMBER(FIND("8F",ScheduleCompile!E200)),ISNUMBER(FIND("1F",ScheduleCompile!E200)),ISNUMBER(FIND("2F",ScheduleCompile!E200)),ISNUMBER(FIND("3F",ScheduleCompile!E200)),ISNUMBER(FIND("6F",ScheduleCompile!E200)),ISNUMBER(FIND("7F",ScheduleCompile!E200)),ISNUMBER(FIND("9F",ScheduleCompile!E200)),ISNUMBER(FIND("4F",ScheduleCompile!E200))),VALUE(LEFT(ScheduleCompile!E200,FIND("F",ScheduleCompile!E200)-1)),ScheduleCompile!E200)))))))</f>
        <v>1</v>
      </c>
      <c r="K207" s="1">
        <f>IF(AND(ISERROR(IF(ScheduleCompile!F200="Off",0,IF(ScheduleCompile!F200="On",1,IF(ISNUMBER(ScheduleCompile!F200),ScheduleCompile!F200/1,IF(ISTEXT(ScheduleCompile!F200),IF(OR(ISNUMBER(FIND("5F",ScheduleCompile!F200)),ISNUMBER(FIND("0F",ScheduleCompile!F200)),ISNUMBER(FIND("8F",ScheduleCompile!F200)),ISNUMBER(FIND("1F",ScheduleCompile!F200)),ISNUMBER(FIND("2F",ScheduleCompile!F200)),ISNUMBER(FIND("3F",ScheduleCompile!F200)),ISNUMBER(FIND("6F",ScheduleCompile!F200)),ISNUMBER(FIND("7F",ScheduleCompile!F200)),ISNUMBER(FIND("9F",ScheduleCompile!F200)),ISNUMBER(FIND("4F",ScheduleCompile!F200))),VALUE(LEFT(ScheduleCompile!F200,FIND("F",ScheduleCompile!F200)-1)),ScheduleCompile!F200)))))),ISTEXT(ScheduleCompile!#REF!)),"ENDTABLE",IF(ISERROR(IF(ScheduleCompile!F200="Off",0,IF(ScheduleCompile!F200="On",1,IF(ISNUMBER(ScheduleCompile!F200),ScheduleCompile!F200/1,IF(ISTEXT(ScheduleCompile!F200),IF(OR(ISNUMBER(FIND("5F",ScheduleCompile!F200)),ISNUMBER(FIND("0F",ScheduleCompile!F200)),ISNUMBER(FIND("8F",ScheduleCompile!F200)),ISNUMBER(FIND("1F",ScheduleCompile!F200)),ISNUMBER(FIND("2F",ScheduleCompile!F200)),ISNUMBER(FIND("3F",ScheduleCompile!F200)),ISNUMBER(FIND("6F",ScheduleCompile!F200)),ISNUMBER(FIND("7F",ScheduleCompile!F200)),ISNUMBER(FIND("9F",ScheduleCompile!F200)),ISNUMBER(FIND("4F",ScheduleCompile!F200))),VALUE(LEFT(ScheduleCompile!F200,FIND("F",ScheduleCompile!F200)-1)),ScheduleCompile!F200)))))),"",IF(ScheduleCompile!F200="Off",0,IF(ScheduleCompile!F200="On",1,IF(ISNUMBER(ScheduleCompile!F200),ScheduleCompile!F200/1,IF(ISTEXT(ScheduleCompile!F200),IF(OR(ISNUMBER(FIND("5F",ScheduleCompile!F200)),ISNUMBER(FIND("0F",ScheduleCompile!F200)),ISNUMBER(FIND("8F",ScheduleCompile!F200)),ISNUMBER(FIND("1F",ScheduleCompile!F200)),ISNUMBER(FIND("2F",ScheduleCompile!F200)),ISNUMBER(FIND("3F",ScheduleCompile!F200)),ISNUMBER(FIND("6F",ScheduleCompile!F200)),ISNUMBER(FIND("7F",ScheduleCompile!F200)),ISNUMBER(FIND("9F",ScheduleCompile!F200)),ISNUMBER(FIND("4F",ScheduleCompile!F200))),VALUE(LEFT(ScheduleCompile!F200,FIND("F",ScheduleCompile!F200)-1)),ScheduleCompile!F200)))))))</f>
        <v>1</v>
      </c>
      <c r="L207" s="1">
        <f>IF(AND(ISERROR(IF(ScheduleCompile!G200="Off",0,IF(ScheduleCompile!G200="On",1,IF(ISNUMBER(ScheduleCompile!G200),ScheduleCompile!G200/1,IF(ISTEXT(ScheduleCompile!G200),IF(OR(ISNUMBER(FIND("5F",ScheduleCompile!G200)),ISNUMBER(FIND("0F",ScheduleCompile!G200)),ISNUMBER(FIND("8F",ScheduleCompile!G200)),ISNUMBER(FIND("1F",ScheduleCompile!G200)),ISNUMBER(FIND("2F",ScheduleCompile!G200)),ISNUMBER(FIND("3F",ScheduleCompile!G200)),ISNUMBER(FIND("6F",ScheduleCompile!G200)),ISNUMBER(FIND("7F",ScheduleCompile!G200)),ISNUMBER(FIND("9F",ScheduleCompile!G200)),ISNUMBER(FIND("4F",ScheduleCompile!G200))),VALUE(LEFT(ScheduleCompile!G200,FIND("F",ScheduleCompile!G200)-1)),ScheduleCompile!G200)))))),ISTEXT(ScheduleCompile!#REF!)),"ENDTABLE",IF(ISERROR(IF(ScheduleCompile!G200="Off",0,IF(ScheduleCompile!G200="On",1,IF(ISNUMBER(ScheduleCompile!G200),ScheduleCompile!G200/1,IF(ISTEXT(ScheduleCompile!G200),IF(OR(ISNUMBER(FIND("5F",ScheduleCompile!G200)),ISNUMBER(FIND("0F",ScheduleCompile!G200)),ISNUMBER(FIND("8F",ScheduleCompile!G200)),ISNUMBER(FIND("1F",ScheduleCompile!G200)),ISNUMBER(FIND("2F",ScheduleCompile!G200)),ISNUMBER(FIND("3F",ScheduleCompile!G200)),ISNUMBER(FIND("6F",ScheduleCompile!G200)),ISNUMBER(FIND("7F",ScheduleCompile!G200)),ISNUMBER(FIND("9F",ScheduleCompile!G200)),ISNUMBER(FIND("4F",ScheduleCompile!G200))),VALUE(LEFT(ScheduleCompile!G200,FIND("F",ScheduleCompile!G200)-1)),ScheduleCompile!G200)))))),"",IF(ScheduleCompile!G200="Off",0,IF(ScheduleCompile!G200="On",1,IF(ISNUMBER(ScheduleCompile!G200),ScheduleCompile!G200/1,IF(ISTEXT(ScheduleCompile!G200),IF(OR(ISNUMBER(FIND("5F",ScheduleCompile!G200)),ISNUMBER(FIND("0F",ScheduleCompile!G200)),ISNUMBER(FIND("8F",ScheduleCompile!G200)),ISNUMBER(FIND("1F",ScheduleCompile!G200)),ISNUMBER(FIND("2F",ScheduleCompile!G200)),ISNUMBER(FIND("3F",ScheduleCompile!G200)),ISNUMBER(FIND("6F",ScheduleCompile!G200)),ISNUMBER(FIND("7F",ScheduleCompile!G200)),ISNUMBER(FIND("9F",ScheduleCompile!G200)),ISNUMBER(FIND("4F",ScheduleCompile!G200))),VALUE(LEFT(ScheduleCompile!G200,FIND("F",ScheduleCompile!G200)-1)),ScheduleCompile!G200)))))))</f>
        <v>0.25</v>
      </c>
      <c r="M207" s="1">
        <f>IF(AND(ISERROR(IF(ScheduleCompile!H200="Off",0,IF(ScheduleCompile!H200="On",1,IF(ISNUMBER(ScheduleCompile!H200),ScheduleCompile!H200/1,IF(ISTEXT(ScheduleCompile!H200),IF(OR(ISNUMBER(FIND("5F",ScheduleCompile!H200)),ISNUMBER(FIND("0F",ScheduleCompile!H200)),ISNUMBER(FIND("8F",ScheduleCompile!H200)),ISNUMBER(FIND("1F",ScheduleCompile!H200)),ISNUMBER(FIND("2F",ScheduleCompile!H200)),ISNUMBER(FIND("3F",ScheduleCompile!H200)),ISNUMBER(FIND("6F",ScheduleCompile!H200)),ISNUMBER(FIND("7F",ScheduleCompile!H200)),ISNUMBER(FIND("9F",ScheduleCompile!H200)),ISNUMBER(FIND("4F",ScheduleCompile!H200))),VALUE(LEFT(ScheduleCompile!H200,FIND("F",ScheduleCompile!H200)-1)),ScheduleCompile!H200)))))),ISTEXT(ScheduleCompile!#REF!)),"ENDTABLE",IF(ISERROR(IF(ScheduleCompile!H200="Off",0,IF(ScheduleCompile!H200="On",1,IF(ISNUMBER(ScheduleCompile!H200),ScheduleCompile!H200/1,IF(ISTEXT(ScheduleCompile!H200),IF(OR(ISNUMBER(FIND("5F",ScheduleCompile!H200)),ISNUMBER(FIND("0F",ScheduleCompile!H200)),ISNUMBER(FIND("8F",ScheduleCompile!H200)),ISNUMBER(FIND("1F",ScheduleCompile!H200)),ISNUMBER(FIND("2F",ScheduleCompile!H200)),ISNUMBER(FIND("3F",ScheduleCompile!H200)),ISNUMBER(FIND("6F",ScheduleCompile!H200)),ISNUMBER(FIND("7F",ScheduleCompile!H200)),ISNUMBER(FIND("9F",ScheduleCompile!H200)),ISNUMBER(FIND("4F",ScheduleCompile!H200))),VALUE(LEFT(ScheduleCompile!H200,FIND("F",ScheduleCompile!H200)-1)),ScheduleCompile!H200)))))),"",IF(ScheduleCompile!H200="Off",0,IF(ScheduleCompile!H200="On",1,IF(ISNUMBER(ScheduleCompile!H200),ScheduleCompile!H200/1,IF(ISTEXT(ScheduleCompile!H200),IF(OR(ISNUMBER(FIND("5F",ScheduleCompile!H200)),ISNUMBER(FIND("0F",ScheduleCompile!H200)),ISNUMBER(FIND("8F",ScheduleCompile!H200)),ISNUMBER(FIND("1F",ScheduleCompile!H200)),ISNUMBER(FIND("2F",ScheduleCompile!H200)),ISNUMBER(FIND("3F",ScheduleCompile!H200)),ISNUMBER(FIND("6F",ScheduleCompile!H200)),ISNUMBER(FIND("7F",ScheduleCompile!H200)),ISNUMBER(FIND("9F",ScheduleCompile!H200)),ISNUMBER(FIND("4F",ScheduleCompile!H200))),VALUE(LEFT(ScheduleCompile!H200,FIND("F",ScheduleCompile!H200)-1)),ScheduleCompile!H200)))))))</f>
        <v>0.25</v>
      </c>
      <c r="N207" s="1">
        <f>IF(AND(ISERROR(IF(ScheduleCompile!I200="Off",0,IF(ScheduleCompile!I200="On",1,IF(ISNUMBER(ScheduleCompile!I200),ScheduleCompile!I200/1,IF(ISTEXT(ScheduleCompile!I200),IF(OR(ISNUMBER(FIND("5F",ScheduleCompile!I200)),ISNUMBER(FIND("0F",ScheduleCompile!I200)),ISNUMBER(FIND("8F",ScheduleCompile!I200)),ISNUMBER(FIND("1F",ScheduleCompile!I200)),ISNUMBER(FIND("2F",ScheduleCompile!I200)),ISNUMBER(FIND("3F",ScheduleCompile!I200)),ISNUMBER(FIND("6F",ScheduleCompile!I200)),ISNUMBER(FIND("7F",ScheduleCompile!I200)),ISNUMBER(FIND("9F",ScheduleCompile!I200)),ISNUMBER(FIND("4F",ScheduleCompile!I200))),VALUE(LEFT(ScheduleCompile!I200,FIND("F",ScheduleCompile!I200)-1)),ScheduleCompile!I200)))))),ISTEXT(ScheduleCompile!#REF!)),"ENDTABLE",IF(ISERROR(IF(ScheduleCompile!I200="Off",0,IF(ScheduleCompile!I200="On",1,IF(ISNUMBER(ScheduleCompile!I200),ScheduleCompile!I200/1,IF(ISTEXT(ScheduleCompile!I200),IF(OR(ISNUMBER(FIND("5F",ScheduleCompile!I200)),ISNUMBER(FIND("0F",ScheduleCompile!I200)),ISNUMBER(FIND("8F",ScheduleCompile!I200)),ISNUMBER(FIND("1F",ScheduleCompile!I200)),ISNUMBER(FIND("2F",ScheduleCompile!I200)),ISNUMBER(FIND("3F",ScheduleCompile!I200)),ISNUMBER(FIND("6F",ScheduleCompile!I200)),ISNUMBER(FIND("7F",ScheduleCompile!I200)),ISNUMBER(FIND("9F",ScheduleCompile!I200)),ISNUMBER(FIND("4F",ScheduleCompile!I200))),VALUE(LEFT(ScheduleCompile!I200,FIND("F",ScheduleCompile!I200)-1)),ScheduleCompile!I200)))))),"",IF(ScheduleCompile!I200="Off",0,IF(ScheduleCompile!I200="On",1,IF(ISNUMBER(ScheduleCompile!I200),ScheduleCompile!I200/1,IF(ISTEXT(ScheduleCompile!I200),IF(OR(ISNUMBER(FIND("5F",ScheduleCompile!I200)),ISNUMBER(FIND("0F",ScheduleCompile!I200)),ISNUMBER(FIND("8F",ScheduleCompile!I200)),ISNUMBER(FIND("1F",ScheduleCompile!I200)),ISNUMBER(FIND("2F",ScheduleCompile!I200)),ISNUMBER(FIND("3F",ScheduleCompile!I200)),ISNUMBER(FIND("6F",ScheduleCompile!I200)),ISNUMBER(FIND("7F",ScheduleCompile!I200)),ISNUMBER(FIND("9F",ScheduleCompile!I200)),ISNUMBER(FIND("4F",ScheduleCompile!I200))),VALUE(LEFT(ScheduleCompile!I200,FIND("F",ScheduleCompile!I200)-1)),ScheduleCompile!I200)))))))</f>
        <v>0.25</v>
      </c>
      <c r="O207" s="1">
        <f>IF(AND(ISERROR(IF(ScheduleCompile!J200="Off",0,IF(ScheduleCompile!J200="On",1,IF(ISNUMBER(ScheduleCompile!J200),ScheduleCompile!J200/1,IF(ISTEXT(ScheduleCompile!J200),IF(OR(ISNUMBER(FIND("5F",ScheduleCompile!J200)),ISNUMBER(FIND("0F",ScheduleCompile!J200)),ISNUMBER(FIND("8F",ScheduleCompile!J200)),ISNUMBER(FIND("1F",ScheduleCompile!J200)),ISNUMBER(FIND("2F",ScheduleCompile!J200)),ISNUMBER(FIND("3F",ScheduleCompile!J200)),ISNUMBER(FIND("6F",ScheduleCompile!J200)),ISNUMBER(FIND("7F",ScheduleCompile!J200)),ISNUMBER(FIND("9F",ScheduleCompile!J200)),ISNUMBER(FIND("4F",ScheduleCompile!J200))),VALUE(LEFT(ScheduleCompile!J200,FIND("F",ScheduleCompile!J200)-1)),ScheduleCompile!J200)))))),ISTEXT(ScheduleCompile!#REF!)),"ENDTABLE",IF(ISERROR(IF(ScheduleCompile!J200="Off",0,IF(ScheduleCompile!J200="On",1,IF(ISNUMBER(ScheduleCompile!J200),ScheduleCompile!J200/1,IF(ISTEXT(ScheduleCompile!J200),IF(OR(ISNUMBER(FIND("5F",ScheduleCompile!J200)),ISNUMBER(FIND("0F",ScheduleCompile!J200)),ISNUMBER(FIND("8F",ScheduleCompile!J200)),ISNUMBER(FIND("1F",ScheduleCompile!J200)),ISNUMBER(FIND("2F",ScheduleCompile!J200)),ISNUMBER(FIND("3F",ScheduleCompile!J200)),ISNUMBER(FIND("6F",ScheduleCompile!J200)),ISNUMBER(FIND("7F",ScheduleCompile!J200)),ISNUMBER(FIND("9F",ScheduleCompile!J200)),ISNUMBER(FIND("4F",ScheduleCompile!J200))),VALUE(LEFT(ScheduleCompile!J200,FIND("F",ScheduleCompile!J200)-1)),ScheduleCompile!J200)))))),"",IF(ScheduleCompile!J200="Off",0,IF(ScheduleCompile!J200="On",1,IF(ISNUMBER(ScheduleCompile!J200),ScheduleCompile!J200/1,IF(ISTEXT(ScheduleCompile!J200),IF(OR(ISNUMBER(FIND("5F",ScheduleCompile!J200)),ISNUMBER(FIND("0F",ScheduleCompile!J200)),ISNUMBER(FIND("8F",ScheduleCompile!J200)),ISNUMBER(FIND("1F",ScheduleCompile!J200)),ISNUMBER(FIND("2F",ScheduleCompile!J200)),ISNUMBER(FIND("3F",ScheduleCompile!J200)),ISNUMBER(FIND("6F",ScheduleCompile!J200)),ISNUMBER(FIND("7F",ScheduleCompile!J200)),ISNUMBER(FIND("9F",ScheduleCompile!J200)),ISNUMBER(FIND("4F",ScheduleCompile!J200))),VALUE(LEFT(ScheduleCompile!J200,FIND("F",ScheduleCompile!J200)-1)),ScheduleCompile!J200)))))))</f>
        <v>0.25</v>
      </c>
      <c r="P207" s="1">
        <f>IF(AND(ISERROR(IF(ScheduleCompile!K200="Off",0,IF(ScheduleCompile!K200="On",1,IF(ISNUMBER(ScheduleCompile!K200),ScheduleCompile!K200/1,IF(ISTEXT(ScheduleCompile!K200),IF(OR(ISNUMBER(FIND("5F",ScheduleCompile!K200)),ISNUMBER(FIND("0F",ScheduleCompile!K200)),ISNUMBER(FIND("8F",ScheduleCompile!K200)),ISNUMBER(FIND("1F",ScheduleCompile!K200)),ISNUMBER(FIND("2F",ScheduleCompile!K200)),ISNUMBER(FIND("3F",ScheduleCompile!K200)),ISNUMBER(FIND("6F",ScheduleCompile!K200)),ISNUMBER(FIND("7F",ScheduleCompile!K200)),ISNUMBER(FIND("9F",ScheduleCompile!K200)),ISNUMBER(FIND("4F",ScheduleCompile!K200))),VALUE(LEFT(ScheduleCompile!K200,FIND("F",ScheduleCompile!K200)-1)),ScheduleCompile!K200)))))),ISTEXT(ScheduleCompile!#REF!)),"ENDTABLE",IF(ISERROR(IF(ScheduleCompile!K200="Off",0,IF(ScheduleCompile!K200="On",1,IF(ISNUMBER(ScheduleCompile!K200),ScheduleCompile!K200/1,IF(ISTEXT(ScheduleCompile!K200),IF(OR(ISNUMBER(FIND("5F",ScheduleCompile!K200)),ISNUMBER(FIND("0F",ScheduleCompile!K200)),ISNUMBER(FIND("8F",ScheduleCompile!K200)),ISNUMBER(FIND("1F",ScheduleCompile!K200)),ISNUMBER(FIND("2F",ScheduleCompile!K200)),ISNUMBER(FIND("3F",ScheduleCompile!K200)),ISNUMBER(FIND("6F",ScheduleCompile!K200)),ISNUMBER(FIND("7F",ScheduleCompile!K200)),ISNUMBER(FIND("9F",ScheduleCompile!K200)),ISNUMBER(FIND("4F",ScheduleCompile!K200))),VALUE(LEFT(ScheduleCompile!K200,FIND("F",ScheduleCompile!K200)-1)),ScheduleCompile!K200)))))),"",IF(ScheduleCompile!K200="Off",0,IF(ScheduleCompile!K200="On",1,IF(ISNUMBER(ScheduleCompile!K200),ScheduleCompile!K200/1,IF(ISTEXT(ScheduleCompile!K200),IF(OR(ISNUMBER(FIND("5F",ScheduleCompile!K200)),ISNUMBER(FIND("0F",ScheduleCompile!K200)),ISNUMBER(FIND("8F",ScheduleCompile!K200)),ISNUMBER(FIND("1F",ScheduleCompile!K200)),ISNUMBER(FIND("2F",ScheduleCompile!K200)),ISNUMBER(FIND("3F",ScheduleCompile!K200)),ISNUMBER(FIND("6F",ScheduleCompile!K200)),ISNUMBER(FIND("7F",ScheduleCompile!K200)),ISNUMBER(FIND("9F",ScheduleCompile!K200)),ISNUMBER(FIND("4F",ScheduleCompile!K200))),VALUE(LEFT(ScheduleCompile!K200,FIND("F",ScheduleCompile!K200)-1)),ScheduleCompile!K200)))))))</f>
        <v>0.25</v>
      </c>
      <c r="Q207" s="1">
        <f>IF(AND(ISERROR(IF(ScheduleCompile!L200="Off",0,IF(ScheduleCompile!L200="On",1,IF(ISNUMBER(ScheduleCompile!L200),ScheduleCompile!L200/1,IF(ISTEXT(ScheduleCompile!L200),IF(OR(ISNUMBER(FIND("5F",ScheduleCompile!L200)),ISNUMBER(FIND("0F",ScheduleCompile!L200)),ISNUMBER(FIND("8F",ScheduleCompile!L200)),ISNUMBER(FIND("1F",ScheduleCompile!L200)),ISNUMBER(FIND("2F",ScheduleCompile!L200)),ISNUMBER(FIND("3F",ScheduleCompile!L200)),ISNUMBER(FIND("6F",ScheduleCompile!L200)),ISNUMBER(FIND("7F",ScheduleCompile!L200)),ISNUMBER(FIND("9F",ScheduleCompile!L200)),ISNUMBER(FIND("4F",ScheduleCompile!L200))),VALUE(LEFT(ScheduleCompile!L200,FIND("F",ScheduleCompile!L200)-1)),ScheduleCompile!L200)))))),ISTEXT(ScheduleCompile!#REF!)),"ENDTABLE",IF(ISERROR(IF(ScheduleCompile!L200="Off",0,IF(ScheduleCompile!L200="On",1,IF(ISNUMBER(ScheduleCompile!L200),ScheduleCompile!L200/1,IF(ISTEXT(ScheduleCompile!L200),IF(OR(ISNUMBER(FIND("5F",ScheduleCompile!L200)),ISNUMBER(FIND("0F",ScheduleCompile!L200)),ISNUMBER(FIND("8F",ScheduleCompile!L200)),ISNUMBER(FIND("1F",ScheduleCompile!L200)),ISNUMBER(FIND("2F",ScheduleCompile!L200)),ISNUMBER(FIND("3F",ScheduleCompile!L200)),ISNUMBER(FIND("6F",ScheduleCompile!L200)),ISNUMBER(FIND("7F",ScheduleCompile!L200)),ISNUMBER(FIND("9F",ScheduleCompile!L200)),ISNUMBER(FIND("4F",ScheduleCompile!L200))),VALUE(LEFT(ScheduleCompile!L200,FIND("F",ScheduleCompile!L200)-1)),ScheduleCompile!L200)))))),"",IF(ScheduleCompile!L200="Off",0,IF(ScheduleCompile!L200="On",1,IF(ISNUMBER(ScheduleCompile!L200),ScheduleCompile!L200/1,IF(ISTEXT(ScheduleCompile!L200),IF(OR(ISNUMBER(FIND("5F",ScheduleCompile!L200)),ISNUMBER(FIND("0F",ScheduleCompile!L200)),ISNUMBER(FIND("8F",ScheduleCompile!L200)),ISNUMBER(FIND("1F",ScheduleCompile!L200)),ISNUMBER(FIND("2F",ScheduleCompile!L200)),ISNUMBER(FIND("3F",ScheduleCompile!L200)),ISNUMBER(FIND("6F",ScheduleCompile!L200)),ISNUMBER(FIND("7F",ScheduleCompile!L200)),ISNUMBER(FIND("9F",ScheduleCompile!L200)),ISNUMBER(FIND("4F",ScheduleCompile!L200))),VALUE(LEFT(ScheduleCompile!L200,FIND("F",ScheduleCompile!L200)-1)),ScheduleCompile!L200)))))))</f>
        <v>0.25</v>
      </c>
      <c r="R207" s="1">
        <f>IF(AND(ISERROR(IF(ScheduleCompile!M200="Off",0,IF(ScheduleCompile!M200="On",1,IF(ISNUMBER(ScheduleCompile!M200),ScheduleCompile!M200/1,IF(ISTEXT(ScheduleCompile!M200),IF(OR(ISNUMBER(FIND("5F",ScheduleCompile!M200)),ISNUMBER(FIND("0F",ScheduleCompile!M200)),ISNUMBER(FIND("8F",ScheduleCompile!M200)),ISNUMBER(FIND("1F",ScheduleCompile!M200)),ISNUMBER(FIND("2F",ScheduleCompile!M200)),ISNUMBER(FIND("3F",ScheduleCompile!M200)),ISNUMBER(FIND("6F",ScheduleCompile!M200)),ISNUMBER(FIND("7F",ScheduleCompile!M200)),ISNUMBER(FIND("9F",ScheduleCompile!M200)),ISNUMBER(FIND("4F",ScheduleCompile!M200))),VALUE(LEFT(ScheduleCompile!M200,FIND("F",ScheduleCompile!M200)-1)),ScheduleCompile!M200)))))),ISTEXT(ScheduleCompile!#REF!)),"ENDTABLE",IF(ISERROR(IF(ScheduleCompile!M200="Off",0,IF(ScheduleCompile!M200="On",1,IF(ISNUMBER(ScheduleCompile!M200),ScheduleCompile!M200/1,IF(ISTEXT(ScheduleCompile!M200),IF(OR(ISNUMBER(FIND("5F",ScheduleCompile!M200)),ISNUMBER(FIND("0F",ScheduleCompile!M200)),ISNUMBER(FIND("8F",ScheduleCompile!M200)),ISNUMBER(FIND("1F",ScheduleCompile!M200)),ISNUMBER(FIND("2F",ScheduleCompile!M200)),ISNUMBER(FIND("3F",ScheduleCompile!M200)),ISNUMBER(FIND("6F",ScheduleCompile!M200)),ISNUMBER(FIND("7F",ScheduleCompile!M200)),ISNUMBER(FIND("9F",ScheduleCompile!M200)),ISNUMBER(FIND("4F",ScheduleCompile!M200))),VALUE(LEFT(ScheduleCompile!M200,FIND("F",ScheduleCompile!M200)-1)),ScheduleCompile!M200)))))),"",IF(ScheduleCompile!M200="Off",0,IF(ScheduleCompile!M200="On",1,IF(ISNUMBER(ScheduleCompile!M200),ScheduleCompile!M200/1,IF(ISTEXT(ScheduleCompile!M200),IF(OR(ISNUMBER(FIND("5F",ScheduleCompile!M200)),ISNUMBER(FIND("0F",ScheduleCompile!M200)),ISNUMBER(FIND("8F",ScheduleCompile!M200)),ISNUMBER(FIND("1F",ScheduleCompile!M200)),ISNUMBER(FIND("2F",ScheduleCompile!M200)),ISNUMBER(FIND("3F",ScheduleCompile!M200)),ISNUMBER(FIND("6F",ScheduleCompile!M200)),ISNUMBER(FIND("7F",ScheduleCompile!M200)),ISNUMBER(FIND("9F",ScheduleCompile!M200)),ISNUMBER(FIND("4F",ScheduleCompile!M200))),VALUE(LEFT(ScheduleCompile!M200,FIND("F",ScheduleCompile!M200)-1)),ScheduleCompile!M200)))))))</f>
        <v>0.25</v>
      </c>
      <c r="S207" s="1">
        <f>IF(AND(ISERROR(IF(ScheduleCompile!N200="Off",0,IF(ScheduleCompile!N200="On",1,IF(ISNUMBER(ScheduleCompile!N200),ScheduleCompile!N200/1,IF(ISTEXT(ScheduleCompile!N200),IF(OR(ISNUMBER(FIND("5F",ScheduleCompile!N200)),ISNUMBER(FIND("0F",ScheduleCompile!N200)),ISNUMBER(FIND("8F",ScheduleCompile!N200)),ISNUMBER(FIND("1F",ScheduleCompile!N200)),ISNUMBER(FIND("2F",ScheduleCompile!N200)),ISNUMBER(FIND("3F",ScheduleCompile!N200)),ISNUMBER(FIND("6F",ScheduleCompile!N200)),ISNUMBER(FIND("7F",ScheduleCompile!N200)),ISNUMBER(FIND("9F",ScheduleCompile!N200)),ISNUMBER(FIND("4F",ScheduleCompile!N200))),VALUE(LEFT(ScheduleCompile!N200,FIND("F",ScheduleCompile!N200)-1)),ScheduleCompile!N200)))))),ISTEXT(ScheduleCompile!#REF!)),"ENDTABLE",IF(ISERROR(IF(ScheduleCompile!N200="Off",0,IF(ScheduleCompile!N200="On",1,IF(ISNUMBER(ScheduleCompile!N200),ScheduleCompile!N200/1,IF(ISTEXT(ScheduleCompile!N200),IF(OR(ISNUMBER(FIND("5F",ScheduleCompile!N200)),ISNUMBER(FIND("0F",ScheduleCompile!N200)),ISNUMBER(FIND("8F",ScheduleCompile!N200)),ISNUMBER(FIND("1F",ScheduleCompile!N200)),ISNUMBER(FIND("2F",ScheduleCompile!N200)),ISNUMBER(FIND("3F",ScheduleCompile!N200)),ISNUMBER(FIND("6F",ScheduleCompile!N200)),ISNUMBER(FIND("7F",ScheduleCompile!N200)),ISNUMBER(FIND("9F",ScheduleCompile!N200)),ISNUMBER(FIND("4F",ScheduleCompile!N200))),VALUE(LEFT(ScheduleCompile!N200,FIND("F",ScheduleCompile!N200)-1)),ScheduleCompile!N200)))))),"",IF(ScheduleCompile!N200="Off",0,IF(ScheduleCompile!N200="On",1,IF(ISNUMBER(ScheduleCompile!N200),ScheduleCompile!N200/1,IF(ISTEXT(ScheduleCompile!N200),IF(OR(ISNUMBER(FIND("5F",ScheduleCompile!N200)),ISNUMBER(FIND("0F",ScheduleCompile!N200)),ISNUMBER(FIND("8F",ScheduleCompile!N200)),ISNUMBER(FIND("1F",ScheduleCompile!N200)),ISNUMBER(FIND("2F",ScheduleCompile!N200)),ISNUMBER(FIND("3F",ScheduleCompile!N200)),ISNUMBER(FIND("6F",ScheduleCompile!N200)),ISNUMBER(FIND("7F",ScheduleCompile!N200)),ISNUMBER(FIND("9F",ScheduleCompile!N200)),ISNUMBER(FIND("4F",ScheduleCompile!N200))),VALUE(LEFT(ScheduleCompile!N200,FIND("F",ScheduleCompile!N200)-1)),ScheduleCompile!N200)))))))</f>
        <v>0.25</v>
      </c>
      <c r="T207" s="1">
        <f>IF(AND(ISERROR(IF(ScheduleCompile!O200="Off",0,IF(ScheduleCompile!O200="On",1,IF(ISNUMBER(ScheduleCompile!O200),ScheduleCompile!O200/1,IF(ISTEXT(ScheduleCompile!O200),IF(OR(ISNUMBER(FIND("5F",ScheduleCompile!O200)),ISNUMBER(FIND("0F",ScheduleCompile!O200)),ISNUMBER(FIND("8F",ScheduleCompile!O200)),ISNUMBER(FIND("1F",ScheduleCompile!O200)),ISNUMBER(FIND("2F",ScheduleCompile!O200)),ISNUMBER(FIND("3F",ScheduleCompile!O200)),ISNUMBER(FIND("6F",ScheduleCompile!O200)),ISNUMBER(FIND("7F",ScheduleCompile!O200)),ISNUMBER(FIND("9F",ScheduleCompile!O200)),ISNUMBER(FIND("4F",ScheduleCompile!O200))),VALUE(LEFT(ScheduleCompile!O200,FIND("F",ScheduleCompile!O200)-1)),ScheduleCompile!O200)))))),ISTEXT(ScheduleCompile!#REF!)),"ENDTABLE",IF(ISERROR(IF(ScheduleCompile!O200="Off",0,IF(ScheduleCompile!O200="On",1,IF(ISNUMBER(ScheduleCompile!O200),ScheduleCompile!O200/1,IF(ISTEXT(ScheduleCompile!O200),IF(OR(ISNUMBER(FIND("5F",ScheduleCompile!O200)),ISNUMBER(FIND("0F",ScheduleCompile!O200)),ISNUMBER(FIND("8F",ScheduleCompile!O200)),ISNUMBER(FIND("1F",ScheduleCompile!O200)),ISNUMBER(FIND("2F",ScheduleCompile!O200)),ISNUMBER(FIND("3F",ScheduleCompile!O200)),ISNUMBER(FIND("6F",ScheduleCompile!O200)),ISNUMBER(FIND("7F",ScheduleCompile!O200)),ISNUMBER(FIND("9F",ScheduleCompile!O200)),ISNUMBER(FIND("4F",ScheduleCompile!O200))),VALUE(LEFT(ScheduleCompile!O200,FIND("F",ScheduleCompile!O200)-1)),ScheduleCompile!O200)))))),"",IF(ScheduleCompile!O200="Off",0,IF(ScheduleCompile!O200="On",1,IF(ISNUMBER(ScheduleCompile!O200),ScheduleCompile!O200/1,IF(ISTEXT(ScheduleCompile!O200),IF(OR(ISNUMBER(FIND("5F",ScheduleCompile!O200)),ISNUMBER(FIND("0F",ScheduleCompile!O200)),ISNUMBER(FIND("8F",ScheduleCompile!O200)),ISNUMBER(FIND("1F",ScheduleCompile!O200)),ISNUMBER(FIND("2F",ScheduleCompile!O200)),ISNUMBER(FIND("3F",ScheduleCompile!O200)),ISNUMBER(FIND("6F",ScheduleCompile!O200)),ISNUMBER(FIND("7F",ScheduleCompile!O200)),ISNUMBER(FIND("9F",ScheduleCompile!O200)),ISNUMBER(FIND("4F",ScheduleCompile!O200))),VALUE(LEFT(ScheduleCompile!O200,FIND("F",ScheduleCompile!O200)-1)),ScheduleCompile!O200)))))))</f>
        <v>0.25</v>
      </c>
      <c r="U207" s="1">
        <f>IF(AND(ISERROR(IF(ScheduleCompile!P200="Off",0,IF(ScheduleCompile!P200="On",1,IF(ISNUMBER(ScheduleCompile!P200),ScheduleCompile!P200/1,IF(ISTEXT(ScheduleCompile!P200),IF(OR(ISNUMBER(FIND("5F",ScheduleCompile!P200)),ISNUMBER(FIND("0F",ScheduleCompile!P200)),ISNUMBER(FIND("8F",ScheduleCompile!P200)),ISNUMBER(FIND("1F",ScheduleCompile!P200)),ISNUMBER(FIND("2F",ScheduleCompile!P200)),ISNUMBER(FIND("3F",ScheduleCompile!P200)),ISNUMBER(FIND("6F",ScheduleCompile!P200)),ISNUMBER(FIND("7F",ScheduleCompile!P200)),ISNUMBER(FIND("9F",ScheduleCompile!P200)),ISNUMBER(FIND("4F",ScheduleCompile!P200))),VALUE(LEFT(ScheduleCompile!P200,FIND("F",ScheduleCompile!P200)-1)),ScheduleCompile!P200)))))),ISTEXT(ScheduleCompile!#REF!)),"ENDTABLE",IF(ISERROR(IF(ScheduleCompile!P200="Off",0,IF(ScheduleCompile!P200="On",1,IF(ISNUMBER(ScheduleCompile!P200),ScheduleCompile!P200/1,IF(ISTEXT(ScheduleCompile!P200),IF(OR(ISNUMBER(FIND("5F",ScheduleCompile!P200)),ISNUMBER(FIND("0F",ScheduleCompile!P200)),ISNUMBER(FIND("8F",ScheduleCompile!P200)),ISNUMBER(FIND("1F",ScheduleCompile!P200)),ISNUMBER(FIND("2F",ScheduleCompile!P200)),ISNUMBER(FIND("3F",ScheduleCompile!P200)),ISNUMBER(FIND("6F",ScheduleCompile!P200)),ISNUMBER(FIND("7F",ScheduleCompile!P200)),ISNUMBER(FIND("9F",ScheduleCompile!P200)),ISNUMBER(FIND("4F",ScheduleCompile!P200))),VALUE(LEFT(ScheduleCompile!P200,FIND("F",ScheduleCompile!P200)-1)),ScheduleCompile!P200)))))),"",IF(ScheduleCompile!P200="Off",0,IF(ScheduleCompile!P200="On",1,IF(ISNUMBER(ScheduleCompile!P200),ScheduleCompile!P200/1,IF(ISTEXT(ScheduleCompile!P200),IF(OR(ISNUMBER(FIND("5F",ScheduleCompile!P200)),ISNUMBER(FIND("0F",ScheduleCompile!P200)),ISNUMBER(FIND("8F",ScheduleCompile!P200)),ISNUMBER(FIND("1F",ScheduleCompile!P200)),ISNUMBER(FIND("2F",ScheduleCompile!P200)),ISNUMBER(FIND("3F",ScheduleCompile!P200)),ISNUMBER(FIND("6F",ScheduleCompile!P200)),ISNUMBER(FIND("7F",ScheduleCompile!P200)),ISNUMBER(FIND("9F",ScheduleCompile!P200)),ISNUMBER(FIND("4F",ScheduleCompile!P200))),VALUE(LEFT(ScheduleCompile!P200,FIND("F",ScheduleCompile!P200)-1)),ScheduleCompile!P200)))))))</f>
        <v>0.25</v>
      </c>
      <c r="V207" s="1">
        <f>IF(AND(ISERROR(IF(ScheduleCompile!Q200="Off",0,IF(ScheduleCompile!Q200="On",1,IF(ISNUMBER(ScheduleCompile!Q200),ScheduleCompile!Q200/1,IF(ISTEXT(ScheduleCompile!Q200),IF(OR(ISNUMBER(FIND("5F",ScheduleCompile!Q200)),ISNUMBER(FIND("0F",ScheduleCompile!Q200)),ISNUMBER(FIND("8F",ScheduleCompile!Q200)),ISNUMBER(FIND("1F",ScheduleCompile!Q200)),ISNUMBER(FIND("2F",ScheduleCompile!Q200)),ISNUMBER(FIND("3F",ScheduleCompile!Q200)),ISNUMBER(FIND("6F",ScheduleCompile!Q200)),ISNUMBER(FIND("7F",ScheduleCompile!Q200)),ISNUMBER(FIND("9F",ScheduleCompile!Q200)),ISNUMBER(FIND("4F",ScheduleCompile!Q200))),VALUE(LEFT(ScheduleCompile!Q200,FIND("F",ScheduleCompile!Q200)-1)),ScheduleCompile!Q200)))))),ISTEXT(ScheduleCompile!#REF!)),"ENDTABLE",IF(ISERROR(IF(ScheduleCompile!Q200="Off",0,IF(ScheduleCompile!Q200="On",1,IF(ISNUMBER(ScheduleCompile!Q200),ScheduleCompile!Q200/1,IF(ISTEXT(ScheduleCompile!Q200),IF(OR(ISNUMBER(FIND("5F",ScheduleCompile!Q200)),ISNUMBER(FIND("0F",ScheduleCompile!Q200)),ISNUMBER(FIND("8F",ScheduleCompile!Q200)),ISNUMBER(FIND("1F",ScheduleCompile!Q200)),ISNUMBER(FIND("2F",ScheduleCompile!Q200)),ISNUMBER(FIND("3F",ScheduleCompile!Q200)),ISNUMBER(FIND("6F",ScheduleCompile!Q200)),ISNUMBER(FIND("7F",ScheduleCompile!Q200)),ISNUMBER(FIND("9F",ScheduleCompile!Q200)),ISNUMBER(FIND("4F",ScheduleCompile!Q200))),VALUE(LEFT(ScheduleCompile!Q200,FIND("F",ScheduleCompile!Q200)-1)),ScheduleCompile!Q200)))))),"",IF(ScheduleCompile!Q200="Off",0,IF(ScheduleCompile!Q200="On",1,IF(ISNUMBER(ScheduleCompile!Q200),ScheduleCompile!Q200/1,IF(ISTEXT(ScheduleCompile!Q200),IF(OR(ISNUMBER(FIND("5F",ScheduleCompile!Q200)),ISNUMBER(FIND("0F",ScheduleCompile!Q200)),ISNUMBER(FIND("8F",ScheduleCompile!Q200)),ISNUMBER(FIND("1F",ScheduleCompile!Q200)),ISNUMBER(FIND("2F",ScheduleCompile!Q200)),ISNUMBER(FIND("3F",ScheduleCompile!Q200)),ISNUMBER(FIND("6F",ScheduleCompile!Q200)),ISNUMBER(FIND("7F",ScheduleCompile!Q200)),ISNUMBER(FIND("9F",ScheduleCompile!Q200)),ISNUMBER(FIND("4F",ScheduleCompile!Q200))),VALUE(LEFT(ScheduleCompile!Q200,FIND("F",ScheduleCompile!Q200)-1)),ScheduleCompile!Q200)))))))</f>
        <v>0.25</v>
      </c>
      <c r="W207" s="1">
        <f>IF(AND(ISERROR(IF(ScheduleCompile!R200="Off",0,IF(ScheduleCompile!R200="On",1,IF(ISNUMBER(ScheduleCompile!R200),ScheduleCompile!R200/1,IF(ISTEXT(ScheduleCompile!R200),IF(OR(ISNUMBER(FIND("5F",ScheduleCompile!R200)),ISNUMBER(FIND("0F",ScheduleCompile!R200)),ISNUMBER(FIND("8F",ScheduleCompile!R200)),ISNUMBER(FIND("1F",ScheduleCompile!R200)),ISNUMBER(FIND("2F",ScheduleCompile!R200)),ISNUMBER(FIND("3F",ScheduleCompile!R200)),ISNUMBER(FIND("6F",ScheduleCompile!R200)),ISNUMBER(FIND("7F",ScheduleCompile!R200)),ISNUMBER(FIND("9F",ScheduleCompile!R200)),ISNUMBER(FIND("4F",ScheduleCompile!R200))),VALUE(LEFT(ScheduleCompile!R200,FIND("F",ScheduleCompile!R200)-1)),ScheduleCompile!R200)))))),ISTEXT(ScheduleCompile!#REF!)),"ENDTABLE",IF(ISERROR(IF(ScheduleCompile!R200="Off",0,IF(ScheduleCompile!R200="On",1,IF(ISNUMBER(ScheduleCompile!R200),ScheduleCompile!R200/1,IF(ISTEXT(ScheduleCompile!R200),IF(OR(ISNUMBER(FIND("5F",ScheduleCompile!R200)),ISNUMBER(FIND("0F",ScheduleCompile!R200)),ISNUMBER(FIND("8F",ScheduleCompile!R200)),ISNUMBER(FIND("1F",ScheduleCompile!R200)),ISNUMBER(FIND("2F",ScheduleCompile!R200)),ISNUMBER(FIND("3F",ScheduleCompile!R200)),ISNUMBER(FIND("6F",ScheduleCompile!R200)),ISNUMBER(FIND("7F",ScheduleCompile!R200)),ISNUMBER(FIND("9F",ScheduleCompile!R200)),ISNUMBER(FIND("4F",ScheduleCompile!R200))),VALUE(LEFT(ScheduleCompile!R200,FIND("F",ScheduleCompile!R200)-1)),ScheduleCompile!R200)))))),"",IF(ScheduleCompile!R200="Off",0,IF(ScheduleCompile!R200="On",1,IF(ISNUMBER(ScheduleCompile!R200),ScheduleCompile!R200/1,IF(ISTEXT(ScheduleCompile!R200),IF(OR(ISNUMBER(FIND("5F",ScheduleCompile!R200)),ISNUMBER(FIND("0F",ScheduleCompile!R200)),ISNUMBER(FIND("8F",ScheduleCompile!R200)),ISNUMBER(FIND("1F",ScheduleCompile!R200)),ISNUMBER(FIND("2F",ScheduleCompile!R200)),ISNUMBER(FIND("3F",ScheduleCompile!R200)),ISNUMBER(FIND("6F",ScheduleCompile!R200)),ISNUMBER(FIND("7F",ScheduleCompile!R200)),ISNUMBER(FIND("9F",ScheduleCompile!R200)),ISNUMBER(FIND("4F",ScheduleCompile!R200))),VALUE(LEFT(ScheduleCompile!R200,FIND("F",ScheduleCompile!R200)-1)),ScheduleCompile!R200)))))))</f>
        <v>0.25</v>
      </c>
      <c r="X207" s="1">
        <f>IF(AND(ISERROR(IF(ScheduleCompile!S200="Off",0,IF(ScheduleCompile!S200="On",1,IF(ISNUMBER(ScheduleCompile!S200),ScheduleCompile!S200/1,IF(ISTEXT(ScheduleCompile!S200),IF(OR(ISNUMBER(FIND("5F",ScheduleCompile!S200)),ISNUMBER(FIND("0F",ScheduleCompile!S200)),ISNUMBER(FIND("8F",ScheduleCompile!S200)),ISNUMBER(FIND("1F",ScheduleCompile!S200)),ISNUMBER(FIND("2F",ScheduleCompile!S200)),ISNUMBER(FIND("3F",ScheduleCompile!S200)),ISNUMBER(FIND("6F",ScheduleCompile!S200)),ISNUMBER(FIND("7F",ScheduleCompile!S200)),ISNUMBER(FIND("9F",ScheduleCompile!S200)),ISNUMBER(FIND("4F",ScheduleCompile!S200))),VALUE(LEFT(ScheduleCompile!S200,FIND("F",ScheduleCompile!S200)-1)),ScheduleCompile!S200)))))),ISTEXT(ScheduleCompile!#REF!)),"ENDTABLE",IF(ISERROR(IF(ScheduleCompile!S200="Off",0,IF(ScheduleCompile!S200="On",1,IF(ISNUMBER(ScheduleCompile!S200),ScheduleCompile!S200/1,IF(ISTEXT(ScheduleCompile!S200),IF(OR(ISNUMBER(FIND("5F",ScheduleCompile!S200)),ISNUMBER(FIND("0F",ScheduleCompile!S200)),ISNUMBER(FIND("8F",ScheduleCompile!S200)),ISNUMBER(FIND("1F",ScheduleCompile!S200)),ISNUMBER(FIND("2F",ScheduleCompile!S200)),ISNUMBER(FIND("3F",ScheduleCompile!S200)),ISNUMBER(FIND("6F",ScheduleCompile!S200)),ISNUMBER(FIND("7F",ScheduleCompile!S200)),ISNUMBER(FIND("9F",ScheduleCompile!S200)),ISNUMBER(FIND("4F",ScheduleCompile!S200))),VALUE(LEFT(ScheduleCompile!S200,FIND("F",ScheduleCompile!S200)-1)),ScheduleCompile!S200)))))),"",IF(ScheduleCompile!S200="Off",0,IF(ScheduleCompile!S200="On",1,IF(ISNUMBER(ScheduleCompile!S200),ScheduleCompile!S200/1,IF(ISTEXT(ScheduleCompile!S200),IF(OR(ISNUMBER(FIND("5F",ScheduleCompile!S200)),ISNUMBER(FIND("0F",ScheduleCompile!S200)),ISNUMBER(FIND("8F",ScheduleCompile!S200)),ISNUMBER(FIND("1F",ScheduleCompile!S200)),ISNUMBER(FIND("2F",ScheduleCompile!S200)),ISNUMBER(FIND("3F",ScheduleCompile!S200)),ISNUMBER(FIND("6F",ScheduleCompile!S200)),ISNUMBER(FIND("7F",ScheduleCompile!S200)),ISNUMBER(FIND("9F",ScheduleCompile!S200)),ISNUMBER(FIND("4F",ScheduleCompile!S200))),VALUE(LEFT(ScheduleCompile!S200,FIND("F",ScheduleCompile!S200)-1)),ScheduleCompile!S200)))))))</f>
        <v>0.25</v>
      </c>
      <c r="Y207" s="1">
        <f>IF(AND(ISERROR(IF(ScheduleCompile!T200="Off",0,IF(ScheduleCompile!T200="On",1,IF(ISNUMBER(ScheduleCompile!T200),ScheduleCompile!T200/1,IF(ISTEXT(ScheduleCompile!T200),IF(OR(ISNUMBER(FIND("5F",ScheduleCompile!T200)),ISNUMBER(FIND("0F",ScheduleCompile!T200)),ISNUMBER(FIND("8F",ScheduleCompile!T200)),ISNUMBER(FIND("1F",ScheduleCompile!T200)),ISNUMBER(FIND("2F",ScheduleCompile!T200)),ISNUMBER(FIND("3F",ScheduleCompile!T200)),ISNUMBER(FIND("6F",ScheduleCompile!T200)),ISNUMBER(FIND("7F",ScheduleCompile!T200)),ISNUMBER(FIND("9F",ScheduleCompile!T200)),ISNUMBER(FIND("4F",ScheduleCompile!T200))),VALUE(LEFT(ScheduleCompile!T200,FIND("F",ScheduleCompile!T200)-1)),ScheduleCompile!T200)))))),ISTEXT(ScheduleCompile!#REF!)),"ENDTABLE",IF(ISERROR(IF(ScheduleCompile!T200="Off",0,IF(ScheduleCompile!T200="On",1,IF(ISNUMBER(ScheduleCompile!T200),ScheduleCompile!T200/1,IF(ISTEXT(ScheduleCompile!T200),IF(OR(ISNUMBER(FIND("5F",ScheduleCompile!T200)),ISNUMBER(FIND("0F",ScheduleCompile!T200)),ISNUMBER(FIND("8F",ScheduleCompile!T200)),ISNUMBER(FIND("1F",ScheduleCompile!T200)),ISNUMBER(FIND("2F",ScheduleCompile!T200)),ISNUMBER(FIND("3F",ScheduleCompile!T200)),ISNUMBER(FIND("6F",ScheduleCompile!T200)),ISNUMBER(FIND("7F",ScheduleCompile!T200)),ISNUMBER(FIND("9F",ScheduleCompile!T200)),ISNUMBER(FIND("4F",ScheduleCompile!T200))),VALUE(LEFT(ScheduleCompile!T200,FIND("F",ScheduleCompile!T200)-1)),ScheduleCompile!T200)))))),"",IF(ScheduleCompile!T200="Off",0,IF(ScheduleCompile!T200="On",1,IF(ISNUMBER(ScheduleCompile!T200),ScheduleCompile!T200/1,IF(ISTEXT(ScheduleCompile!T200),IF(OR(ISNUMBER(FIND("5F",ScheduleCompile!T200)),ISNUMBER(FIND("0F",ScheduleCompile!T200)),ISNUMBER(FIND("8F",ScheduleCompile!T200)),ISNUMBER(FIND("1F",ScheduleCompile!T200)),ISNUMBER(FIND("2F",ScheduleCompile!T200)),ISNUMBER(FIND("3F",ScheduleCompile!T200)),ISNUMBER(FIND("6F",ScheduleCompile!T200)),ISNUMBER(FIND("7F",ScheduleCompile!T200)),ISNUMBER(FIND("9F",ScheduleCompile!T200)),ISNUMBER(FIND("4F",ScheduleCompile!T200))),VALUE(LEFT(ScheduleCompile!T200,FIND("F",ScheduleCompile!T200)-1)),ScheduleCompile!T200)))))))</f>
        <v>0.25</v>
      </c>
      <c r="Z207" s="1">
        <f>IF(AND(ISERROR(IF(ScheduleCompile!U200="Off",0,IF(ScheduleCompile!U200="On",1,IF(ISNUMBER(ScheduleCompile!U200),ScheduleCompile!U200/1,IF(ISTEXT(ScheduleCompile!U200),IF(OR(ISNUMBER(FIND("5F",ScheduleCompile!U200)),ISNUMBER(FIND("0F",ScheduleCompile!U200)),ISNUMBER(FIND("8F",ScheduleCompile!U200)),ISNUMBER(FIND("1F",ScheduleCompile!U200)),ISNUMBER(FIND("2F",ScheduleCompile!U200)),ISNUMBER(FIND("3F",ScheduleCompile!U200)),ISNUMBER(FIND("6F",ScheduleCompile!U200)),ISNUMBER(FIND("7F",ScheduleCompile!U200)),ISNUMBER(FIND("9F",ScheduleCompile!U200)),ISNUMBER(FIND("4F",ScheduleCompile!U200))),VALUE(LEFT(ScheduleCompile!U200,FIND("F",ScheduleCompile!U200)-1)),ScheduleCompile!U200)))))),ISTEXT(ScheduleCompile!#REF!)),"ENDTABLE",IF(ISERROR(IF(ScheduleCompile!U200="Off",0,IF(ScheduleCompile!U200="On",1,IF(ISNUMBER(ScheduleCompile!U200),ScheduleCompile!U200/1,IF(ISTEXT(ScheduleCompile!U200),IF(OR(ISNUMBER(FIND("5F",ScheduleCompile!U200)),ISNUMBER(FIND("0F",ScheduleCompile!U200)),ISNUMBER(FIND("8F",ScheduleCompile!U200)),ISNUMBER(FIND("1F",ScheduleCompile!U200)),ISNUMBER(FIND("2F",ScheduleCompile!U200)),ISNUMBER(FIND("3F",ScheduleCompile!U200)),ISNUMBER(FIND("6F",ScheduleCompile!U200)),ISNUMBER(FIND("7F",ScheduleCompile!U200)),ISNUMBER(FIND("9F",ScheduleCompile!U200)),ISNUMBER(FIND("4F",ScheduleCompile!U200))),VALUE(LEFT(ScheduleCompile!U200,FIND("F",ScheduleCompile!U200)-1)),ScheduleCompile!U200)))))),"",IF(ScheduleCompile!U200="Off",0,IF(ScheduleCompile!U200="On",1,IF(ISNUMBER(ScheduleCompile!U200),ScheduleCompile!U200/1,IF(ISTEXT(ScheduleCompile!U200),IF(OR(ISNUMBER(FIND("5F",ScheduleCompile!U200)),ISNUMBER(FIND("0F",ScheduleCompile!U200)),ISNUMBER(FIND("8F",ScheduleCompile!U200)),ISNUMBER(FIND("1F",ScheduleCompile!U200)),ISNUMBER(FIND("2F",ScheduleCompile!U200)),ISNUMBER(FIND("3F",ScheduleCompile!U200)),ISNUMBER(FIND("6F",ScheduleCompile!U200)),ISNUMBER(FIND("7F",ScheduleCompile!U200)),ISNUMBER(FIND("9F",ScheduleCompile!U200)),ISNUMBER(FIND("4F",ScheduleCompile!U200))),VALUE(LEFT(ScheduleCompile!U200,FIND("F",ScheduleCompile!U200)-1)),ScheduleCompile!U200)))))))</f>
        <v>0.25</v>
      </c>
      <c r="AA207" s="1">
        <f>IF(AND(ISERROR(IF(ScheduleCompile!V200="Off",0,IF(ScheduleCompile!V200="On",1,IF(ISNUMBER(ScheduleCompile!V200),ScheduleCompile!V200/1,IF(ISTEXT(ScheduleCompile!V200),IF(OR(ISNUMBER(FIND("5F",ScheduleCompile!V200)),ISNUMBER(FIND("0F",ScheduleCompile!V200)),ISNUMBER(FIND("8F",ScheduleCompile!V200)),ISNUMBER(FIND("1F",ScheduleCompile!V200)),ISNUMBER(FIND("2F",ScheduleCompile!V200)),ISNUMBER(FIND("3F",ScheduleCompile!V200)),ISNUMBER(FIND("6F",ScheduleCompile!V200)),ISNUMBER(FIND("7F",ScheduleCompile!V200)),ISNUMBER(FIND("9F",ScheduleCompile!V200)),ISNUMBER(FIND("4F",ScheduleCompile!V200))),VALUE(LEFT(ScheduleCompile!V200,FIND("F",ScheduleCompile!V200)-1)),ScheduleCompile!V200)))))),ISTEXT(ScheduleCompile!#REF!)),"ENDTABLE",IF(ISERROR(IF(ScheduleCompile!V200="Off",0,IF(ScheduleCompile!V200="On",1,IF(ISNUMBER(ScheduleCompile!V200),ScheduleCompile!V200/1,IF(ISTEXT(ScheduleCompile!V200),IF(OR(ISNUMBER(FIND("5F",ScheduleCompile!V200)),ISNUMBER(FIND("0F",ScheduleCompile!V200)),ISNUMBER(FIND("8F",ScheduleCompile!V200)),ISNUMBER(FIND("1F",ScheduleCompile!V200)),ISNUMBER(FIND("2F",ScheduleCompile!V200)),ISNUMBER(FIND("3F",ScheduleCompile!V200)),ISNUMBER(FIND("6F",ScheduleCompile!V200)),ISNUMBER(FIND("7F",ScheduleCompile!V200)),ISNUMBER(FIND("9F",ScheduleCompile!V200)),ISNUMBER(FIND("4F",ScheduleCompile!V200))),VALUE(LEFT(ScheduleCompile!V200,FIND("F",ScheduleCompile!V200)-1)),ScheduleCompile!V200)))))),"",IF(ScheduleCompile!V200="Off",0,IF(ScheduleCompile!V200="On",1,IF(ISNUMBER(ScheduleCompile!V200),ScheduleCompile!V200/1,IF(ISTEXT(ScheduleCompile!V200),IF(OR(ISNUMBER(FIND("5F",ScheduleCompile!V200)),ISNUMBER(FIND("0F",ScheduleCompile!V200)),ISNUMBER(FIND("8F",ScheduleCompile!V200)),ISNUMBER(FIND("1F",ScheduleCompile!V200)),ISNUMBER(FIND("2F",ScheduleCompile!V200)),ISNUMBER(FIND("3F",ScheduleCompile!V200)),ISNUMBER(FIND("6F",ScheduleCompile!V200)),ISNUMBER(FIND("7F",ScheduleCompile!V200)),ISNUMBER(FIND("9F",ScheduleCompile!V200)),ISNUMBER(FIND("4F",ScheduleCompile!V200))),VALUE(LEFT(ScheduleCompile!V200,FIND("F",ScheduleCompile!V200)-1)),ScheduleCompile!V200)))))))</f>
        <v>0.25</v>
      </c>
      <c r="AB207" s="1">
        <f>IF(AND(ISERROR(IF(ScheduleCompile!W200="Off",0,IF(ScheduleCompile!W200="On",1,IF(ISNUMBER(ScheduleCompile!W200),ScheduleCompile!W200/1,IF(ISTEXT(ScheduleCompile!W200),IF(OR(ISNUMBER(FIND("5F",ScheduleCompile!W200)),ISNUMBER(FIND("0F",ScheduleCompile!W200)),ISNUMBER(FIND("8F",ScheduleCompile!W200)),ISNUMBER(FIND("1F",ScheduleCompile!W200)),ISNUMBER(FIND("2F",ScheduleCompile!W200)),ISNUMBER(FIND("3F",ScheduleCompile!W200)),ISNUMBER(FIND("6F",ScheduleCompile!W200)),ISNUMBER(FIND("7F",ScheduleCompile!W200)),ISNUMBER(FIND("9F",ScheduleCompile!W200)),ISNUMBER(FIND("4F",ScheduleCompile!W200))),VALUE(LEFT(ScheduleCompile!W200,FIND("F",ScheduleCompile!W200)-1)),ScheduleCompile!W200)))))),ISTEXT(ScheduleCompile!#REF!)),"ENDTABLE",IF(ISERROR(IF(ScheduleCompile!W200="Off",0,IF(ScheduleCompile!W200="On",1,IF(ISNUMBER(ScheduleCompile!W200),ScheduleCompile!W200/1,IF(ISTEXT(ScheduleCompile!W200),IF(OR(ISNUMBER(FIND("5F",ScheduleCompile!W200)),ISNUMBER(FIND("0F",ScheduleCompile!W200)),ISNUMBER(FIND("8F",ScheduleCompile!W200)),ISNUMBER(FIND("1F",ScheduleCompile!W200)),ISNUMBER(FIND("2F",ScheduleCompile!W200)),ISNUMBER(FIND("3F",ScheduleCompile!W200)),ISNUMBER(FIND("6F",ScheduleCompile!W200)),ISNUMBER(FIND("7F",ScheduleCompile!W200)),ISNUMBER(FIND("9F",ScheduleCompile!W200)),ISNUMBER(FIND("4F",ScheduleCompile!W200))),VALUE(LEFT(ScheduleCompile!W200,FIND("F",ScheduleCompile!W200)-1)),ScheduleCompile!W200)))))),"",IF(ScheduleCompile!W200="Off",0,IF(ScheduleCompile!W200="On",1,IF(ISNUMBER(ScheduleCompile!W200),ScheduleCompile!W200/1,IF(ISTEXT(ScheduleCompile!W200),IF(OR(ISNUMBER(FIND("5F",ScheduleCompile!W200)),ISNUMBER(FIND("0F",ScheduleCompile!W200)),ISNUMBER(FIND("8F",ScheduleCompile!W200)),ISNUMBER(FIND("1F",ScheduleCompile!W200)),ISNUMBER(FIND("2F",ScheduleCompile!W200)),ISNUMBER(FIND("3F",ScheduleCompile!W200)),ISNUMBER(FIND("6F",ScheduleCompile!W200)),ISNUMBER(FIND("7F",ScheduleCompile!W200)),ISNUMBER(FIND("9F",ScheduleCompile!W200)),ISNUMBER(FIND("4F",ScheduleCompile!W200))),VALUE(LEFT(ScheduleCompile!W200,FIND("F",ScheduleCompile!W200)-1)),ScheduleCompile!W200)))))))</f>
        <v>0.25</v>
      </c>
      <c r="AC207" s="1">
        <f>IF(AND(ISERROR(IF(ScheduleCompile!X200="Off",0,IF(ScheduleCompile!X200="On",1,IF(ISNUMBER(ScheduleCompile!X200),ScheduleCompile!X200/1,IF(ISTEXT(ScheduleCompile!X200),IF(OR(ISNUMBER(FIND("5F",ScheduleCompile!X200)),ISNUMBER(FIND("0F",ScheduleCompile!X200)),ISNUMBER(FIND("8F",ScheduleCompile!X200)),ISNUMBER(FIND("1F",ScheduleCompile!X200)),ISNUMBER(FIND("2F",ScheduleCompile!X200)),ISNUMBER(FIND("3F",ScheduleCompile!X200)),ISNUMBER(FIND("6F",ScheduleCompile!X200)),ISNUMBER(FIND("7F",ScheduleCompile!X200)),ISNUMBER(FIND("9F",ScheduleCompile!X200)),ISNUMBER(FIND("4F",ScheduleCompile!X200))),VALUE(LEFT(ScheduleCompile!X200,FIND("F",ScheduleCompile!X200)-1)),ScheduleCompile!X200)))))),ISTEXT(ScheduleCompile!#REF!)),"ENDTABLE",IF(ISERROR(IF(ScheduleCompile!X200="Off",0,IF(ScheduleCompile!X200="On",1,IF(ISNUMBER(ScheduleCompile!X200),ScheduleCompile!X200/1,IF(ISTEXT(ScheduleCompile!X200),IF(OR(ISNUMBER(FIND("5F",ScheduleCompile!X200)),ISNUMBER(FIND("0F",ScheduleCompile!X200)),ISNUMBER(FIND("8F",ScheduleCompile!X200)),ISNUMBER(FIND("1F",ScheduleCompile!X200)),ISNUMBER(FIND("2F",ScheduleCompile!X200)),ISNUMBER(FIND("3F",ScheduleCompile!X200)),ISNUMBER(FIND("6F",ScheduleCompile!X200)),ISNUMBER(FIND("7F",ScheduleCompile!X200)),ISNUMBER(FIND("9F",ScheduleCompile!X200)),ISNUMBER(FIND("4F",ScheduleCompile!X200))),VALUE(LEFT(ScheduleCompile!X200,FIND("F",ScheduleCompile!X200)-1)),ScheduleCompile!X200)))))),"",IF(ScheduleCompile!X200="Off",0,IF(ScheduleCompile!X200="On",1,IF(ISNUMBER(ScheduleCompile!X200),ScheduleCompile!X200/1,IF(ISTEXT(ScheduleCompile!X200),IF(OR(ISNUMBER(FIND("5F",ScheduleCompile!X200)),ISNUMBER(FIND("0F",ScheduleCompile!X200)),ISNUMBER(FIND("8F",ScheduleCompile!X200)),ISNUMBER(FIND("1F",ScheduleCompile!X200)),ISNUMBER(FIND("2F",ScheduleCompile!X200)),ISNUMBER(FIND("3F",ScheduleCompile!X200)),ISNUMBER(FIND("6F",ScheduleCompile!X200)),ISNUMBER(FIND("7F",ScheduleCompile!X200)),ISNUMBER(FIND("9F",ScheduleCompile!X200)),ISNUMBER(FIND("4F",ScheduleCompile!X200))),VALUE(LEFT(ScheduleCompile!X200,FIND("F",ScheduleCompile!X200)-1)),ScheduleCompile!X200)))))))</f>
        <v>0.25</v>
      </c>
      <c r="AD207" s="1">
        <f>IF(AND(ISERROR(IF(ScheduleCompile!Y200="Off",0,IF(ScheduleCompile!Y200="On",1,IF(ISNUMBER(ScheduleCompile!Y200),ScheduleCompile!Y200/1,IF(ISTEXT(ScheduleCompile!Y200),IF(OR(ISNUMBER(FIND("5F",ScheduleCompile!Y200)),ISNUMBER(FIND("0F",ScheduleCompile!Y200)),ISNUMBER(FIND("8F",ScheduleCompile!Y200)),ISNUMBER(FIND("1F",ScheduleCompile!Y200)),ISNUMBER(FIND("2F",ScheduleCompile!Y200)),ISNUMBER(FIND("3F",ScheduleCompile!Y200)),ISNUMBER(FIND("6F",ScheduleCompile!Y200)),ISNUMBER(FIND("7F",ScheduleCompile!Y200)),ISNUMBER(FIND("9F",ScheduleCompile!Y200)),ISNUMBER(FIND("4F",ScheduleCompile!Y200))),VALUE(LEFT(ScheduleCompile!Y200,FIND("F",ScheduleCompile!Y200)-1)),ScheduleCompile!Y200)))))),ISTEXT(ScheduleCompile!#REF!)),"ENDTABLE",IF(ISERROR(IF(ScheduleCompile!Y200="Off",0,IF(ScheduleCompile!Y200="On",1,IF(ISNUMBER(ScheduleCompile!Y200),ScheduleCompile!Y200/1,IF(ISTEXT(ScheduleCompile!Y200),IF(OR(ISNUMBER(FIND("5F",ScheduleCompile!Y200)),ISNUMBER(FIND("0F",ScheduleCompile!Y200)),ISNUMBER(FIND("8F",ScheduleCompile!Y200)),ISNUMBER(FIND("1F",ScheduleCompile!Y200)),ISNUMBER(FIND("2F",ScheduleCompile!Y200)),ISNUMBER(FIND("3F",ScheduleCompile!Y200)),ISNUMBER(FIND("6F",ScheduleCompile!Y200)),ISNUMBER(FIND("7F",ScheduleCompile!Y200)),ISNUMBER(FIND("9F",ScheduleCompile!Y200)),ISNUMBER(FIND("4F",ScheduleCompile!Y200))),VALUE(LEFT(ScheduleCompile!Y200,FIND("F",ScheduleCompile!Y200)-1)),ScheduleCompile!Y200)))))),"",IF(ScheduleCompile!Y200="Off",0,IF(ScheduleCompile!Y200="On",1,IF(ISNUMBER(ScheduleCompile!Y200),ScheduleCompile!Y200/1,IF(ISTEXT(ScheduleCompile!Y200),IF(OR(ISNUMBER(FIND("5F",ScheduleCompile!Y200)),ISNUMBER(FIND("0F",ScheduleCompile!Y200)),ISNUMBER(FIND("8F",ScheduleCompile!Y200)),ISNUMBER(FIND("1F",ScheduleCompile!Y200)),ISNUMBER(FIND("2F",ScheduleCompile!Y200)),ISNUMBER(FIND("3F",ScheduleCompile!Y200)),ISNUMBER(FIND("6F",ScheduleCompile!Y200)),ISNUMBER(FIND("7F",ScheduleCompile!Y200)),ISNUMBER(FIND("9F",ScheduleCompile!Y200)),ISNUMBER(FIND("4F",ScheduleCompile!Y200))),VALUE(LEFT(ScheduleCompile!Y200,FIND("F",ScheduleCompile!Y200)-1)),ScheduleCompile!Y200)))))))</f>
        <v>0.25</v>
      </c>
    </row>
    <row r="208" spans="1:30" x14ac:dyDescent="0.25">
      <c r="A208" t="str">
        <f t="shared" si="15"/>
        <v>SchDay "ManufacturingInfiltrationSat"  Type = "Fraction" Hr = (1, 1, 1, 1, 1, 0.25, 0.25, 0.25, 0.25, 0.25, 0.25, 0.25, 0.25, 0.25, 0.25, 0.25, 0.25, 0.25, 0.25, 1, 1, 1, 1, 1) ..</v>
      </c>
      <c r="B208" s="1" t="s">
        <v>623</v>
      </c>
      <c r="C208" t="str">
        <f t="shared" si="16"/>
        <v xml:space="preserve">SchDay "ManufacturingInfiltrationSat"  Type = "Fraction" Hr = </v>
      </c>
      <c r="D208" t="str">
        <f t="shared" si="17"/>
        <v>(1, 1, 1, 1, 1, 0.25, 0.25, 0.25, 0.25, 0.25, 0.25, 0.25, 0.25, 0.25, 0.25, 0.25, 0.25, 0.25, 0.25, 1, 1, 1, 1, 1) ..</v>
      </c>
      <c r="E208" s="30" t="str">
        <f>ScheduleCompile!A201</f>
        <v>ManufacturingInfiltrationSat</v>
      </c>
      <c r="F208" t="str">
        <f t="shared" si="18"/>
        <v>Fraction</v>
      </c>
      <c r="G208" s="1">
        <f>IF(AND(ISERROR(IF(ScheduleCompile!B201="Off",0,IF(ScheduleCompile!B201="On",1,IF(ISNUMBER(ScheduleCompile!B201),ScheduleCompile!B201/1,IF(ISTEXT(ScheduleCompile!B201),IF(OR(ISNUMBER(FIND("5F",ScheduleCompile!B201)),ISNUMBER(FIND("0F",ScheduleCompile!B201)),ISNUMBER(FIND("8F",ScheduleCompile!B201)),ISNUMBER(FIND("1F",ScheduleCompile!B201)),ISNUMBER(FIND("2F",ScheduleCompile!B201)),ISNUMBER(FIND("3F",ScheduleCompile!B201)),ISNUMBER(FIND("6F",ScheduleCompile!B201)),ISNUMBER(FIND("7F",ScheduleCompile!B201)),ISNUMBER(FIND("9F",ScheduleCompile!B201)),ISNUMBER(FIND("4F",ScheduleCompile!B201))),VALUE(LEFT(ScheduleCompile!B201,FIND("F",ScheduleCompile!B201)-1)),ScheduleCompile!B201)))))),ISTEXT(ScheduleCompile!#REF!)),"ENDTABLE",IF(ISERROR(IF(ScheduleCompile!B201="Off",0,IF(ScheduleCompile!B201="On",1,IF(ISNUMBER(ScheduleCompile!B201),ScheduleCompile!B201/1,IF(ISTEXT(ScheduleCompile!B201),IF(OR(ISNUMBER(FIND("5F",ScheduleCompile!B201)),ISNUMBER(FIND("0F",ScheduleCompile!B201)),ISNUMBER(FIND("8F",ScheduleCompile!B201)),ISNUMBER(FIND("1F",ScheduleCompile!B201)),ISNUMBER(FIND("2F",ScheduleCompile!B201)),ISNUMBER(FIND("3F",ScheduleCompile!B201)),ISNUMBER(FIND("6F",ScheduleCompile!B201)),ISNUMBER(FIND("7F",ScheduleCompile!B201)),ISNUMBER(FIND("9F",ScheduleCompile!B201)),ISNUMBER(FIND("4F",ScheduleCompile!B201))),VALUE(LEFT(ScheduleCompile!B201,FIND("F",ScheduleCompile!B201)-1)),ScheduleCompile!B201)))))),"",IF(ScheduleCompile!B201="Off",0,IF(ScheduleCompile!B201="On",1,IF(ISNUMBER(ScheduleCompile!B201),ScheduleCompile!B201/1,IF(ISTEXT(ScheduleCompile!B201),IF(OR(ISNUMBER(FIND("5F",ScheduleCompile!B201)),ISNUMBER(FIND("0F",ScheduleCompile!B201)),ISNUMBER(FIND("8F",ScheduleCompile!B201)),ISNUMBER(FIND("1F",ScheduleCompile!B201)),ISNUMBER(FIND("2F",ScheduleCompile!B201)),ISNUMBER(FIND("3F",ScheduleCompile!B201)),ISNUMBER(FIND("6F",ScheduleCompile!B201)),ISNUMBER(FIND("7F",ScheduleCompile!B201)),ISNUMBER(FIND("9F",ScheduleCompile!B201)),ISNUMBER(FIND("4F",ScheduleCompile!B201))),VALUE(LEFT(ScheduleCompile!B201,FIND("F",ScheduleCompile!B201)-1)),ScheduleCompile!B201)))))))</f>
        <v>1</v>
      </c>
      <c r="H208" s="1">
        <f>IF(AND(ISERROR(IF(ScheduleCompile!C201="Off",0,IF(ScheduleCompile!C201="On",1,IF(ISNUMBER(ScheduleCompile!C201),ScheduleCompile!C201/1,IF(ISTEXT(ScheduleCompile!C201),IF(OR(ISNUMBER(FIND("5F",ScheduleCompile!C201)),ISNUMBER(FIND("0F",ScheduleCompile!C201)),ISNUMBER(FIND("8F",ScheduleCompile!C201)),ISNUMBER(FIND("1F",ScheduleCompile!C201)),ISNUMBER(FIND("2F",ScheduleCompile!C201)),ISNUMBER(FIND("3F",ScheduleCompile!C201)),ISNUMBER(FIND("6F",ScheduleCompile!C201)),ISNUMBER(FIND("7F",ScheduleCompile!C201)),ISNUMBER(FIND("9F",ScheduleCompile!C201)),ISNUMBER(FIND("4F",ScheduleCompile!C201))),VALUE(LEFT(ScheduleCompile!C201,FIND("F",ScheduleCompile!C201)-1)),ScheduleCompile!C201)))))),ISTEXT(ScheduleCompile!#REF!)),"ENDTABLE",IF(ISERROR(IF(ScheduleCompile!C201="Off",0,IF(ScheduleCompile!C201="On",1,IF(ISNUMBER(ScheduleCompile!C201),ScheduleCompile!C201/1,IF(ISTEXT(ScheduleCompile!C201),IF(OR(ISNUMBER(FIND("5F",ScheduleCompile!C201)),ISNUMBER(FIND("0F",ScheduleCompile!C201)),ISNUMBER(FIND("8F",ScheduleCompile!C201)),ISNUMBER(FIND("1F",ScheduleCompile!C201)),ISNUMBER(FIND("2F",ScheduleCompile!C201)),ISNUMBER(FIND("3F",ScheduleCompile!C201)),ISNUMBER(FIND("6F",ScheduleCompile!C201)),ISNUMBER(FIND("7F",ScheduleCompile!C201)),ISNUMBER(FIND("9F",ScheduleCompile!C201)),ISNUMBER(FIND("4F",ScheduleCompile!C201))),VALUE(LEFT(ScheduleCompile!C201,FIND("F",ScheduleCompile!C201)-1)),ScheduleCompile!C201)))))),"",IF(ScheduleCompile!C201="Off",0,IF(ScheduleCompile!C201="On",1,IF(ISNUMBER(ScheduleCompile!C201),ScheduleCompile!C201/1,IF(ISTEXT(ScheduleCompile!C201),IF(OR(ISNUMBER(FIND("5F",ScheduleCompile!C201)),ISNUMBER(FIND("0F",ScheduleCompile!C201)),ISNUMBER(FIND("8F",ScheduleCompile!C201)),ISNUMBER(FIND("1F",ScheduleCompile!C201)),ISNUMBER(FIND("2F",ScheduleCompile!C201)),ISNUMBER(FIND("3F",ScheduleCompile!C201)),ISNUMBER(FIND("6F",ScheduleCompile!C201)),ISNUMBER(FIND("7F",ScheduleCompile!C201)),ISNUMBER(FIND("9F",ScheduleCompile!C201)),ISNUMBER(FIND("4F",ScheduleCompile!C201))),VALUE(LEFT(ScheduleCompile!C201,FIND("F",ScheduleCompile!C201)-1)),ScheduleCompile!C201)))))))</f>
        <v>1</v>
      </c>
      <c r="I208" s="1">
        <f>IF(AND(ISERROR(IF(ScheduleCompile!D201="Off",0,IF(ScheduleCompile!D201="On",1,IF(ISNUMBER(ScheduleCompile!D201),ScheduleCompile!D201/1,IF(ISTEXT(ScheduleCompile!D201),IF(OR(ISNUMBER(FIND("5F",ScheduleCompile!D201)),ISNUMBER(FIND("0F",ScheduleCompile!D201)),ISNUMBER(FIND("8F",ScheduleCompile!D201)),ISNUMBER(FIND("1F",ScheduleCompile!D201)),ISNUMBER(FIND("2F",ScheduleCompile!D201)),ISNUMBER(FIND("3F",ScheduleCompile!D201)),ISNUMBER(FIND("6F",ScheduleCompile!D201)),ISNUMBER(FIND("7F",ScheduleCompile!D201)),ISNUMBER(FIND("9F",ScheduleCompile!D201)),ISNUMBER(FIND("4F",ScheduleCompile!D201))),VALUE(LEFT(ScheduleCompile!D201,FIND("F",ScheduleCompile!D201)-1)),ScheduleCompile!D201)))))),ISTEXT(ScheduleCompile!#REF!)),"ENDTABLE",IF(ISERROR(IF(ScheduleCompile!D201="Off",0,IF(ScheduleCompile!D201="On",1,IF(ISNUMBER(ScheduleCompile!D201),ScheduleCompile!D201/1,IF(ISTEXT(ScheduleCompile!D201),IF(OR(ISNUMBER(FIND("5F",ScheduleCompile!D201)),ISNUMBER(FIND("0F",ScheduleCompile!D201)),ISNUMBER(FIND("8F",ScheduleCompile!D201)),ISNUMBER(FIND("1F",ScheduleCompile!D201)),ISNUMBER(FIND("2F",ScheduleCompile!D201)),ISNUMBER(FIND("3F",ScheduleCompile!D201)),ISNUMBER(FIND("6F",ScheduleCompile!D201)),ISNUMBER(FIND("7F",ScheduleCompile!D201)),ISNUMBER(FIND("9F",ScheduleCompile!D201)),ISNUMBER(FIND("4F",ScheduleCompile!D201))),VALUE(LEFT(ScheduleCompile!D201,FIND("F",ScheduleCompile!D201)-1)),ScheduleCompile!D201)))))),"",IF(ScheduleCompile!D201="Off",0,IF(ScheduleCompile!D201="On",1,IF(ISNUMBER(ScheduleCompile!D201),ScheduleCompile!D201/1,IF(ISTEXT(ScheduleCompile!D201),IF(OR(ISNUMBER(FIND("5F",ScheduleCompile!D201)),ISNUMBER(FIND("0F",ScheduleCompile!D201)),ISNUMBER(FIND("8F",ScheduleCompile!D201)),ISNUMBER(FIND("1F",ScheduleCompile!D201)),ISNUMBER(FIND("2F",ScheduleCompile!D201)),ISNUMBER(FIND("3F",ScheduleCompile!D201)),ISNUMBER(FIND("6F",ScheduleCompile!D201)),ISNUMBER(FIND("7F",ScheduleCompile!D201)),ISNUMBER(FIND("9F",ScheduleCompile!D201)),ISNUMBER(FIND("4F",ScheduleCompile!D201))),VALUE(LEFT(ScheduleCompile!D201,FIND("F",ScheduleCompile!D201)-1)),ScheduleCompile!D201)))))))</f>
        <v>1</v>
      </c>
      <c r="J208" s="1">
        <f>IF(AND(ISERROR(IF(ScheduleCompile!E201="Off",0,IF(ScheduleCompile!E201="On",1,IF(ISNUMBER(ScheduleCompile!E201),ScheduleCompile!E201/1,IF(ISTEXT(ScheduleCompile!E201),IF(OR(ISNUMBER(FIND("5F",ScheduleCompile!E201)),ISNUMBER(FIND("0F",ScheduleCompile!E201)),ISNUMBER(FIND("8F",ScheduleCompile!E201)),ISNUMBER(FIND("1F",ScheduleCompile!E201)),ISNUMBER(FIND("2F",ScheduleCompile!E201)),ISNUMBER(FIND("3F",ScheduleCompile!E201)),ISNUMBER(FIND("6F",ScheduleCompile!E201)),ISNUMBER(FIND("7F",ScheduleCompile!E201)),ISNUMBER(FIND("9F",ScheduleCompile!E201)),ISNUMBER(FIND("4F",ScheduleCompile!E201))),VALUE(LEFT(ScheduleCompile!E201,FIND("F",ScheduleCompile!E201)-1)),ScheduleCompile!E201)))))),ISTEXT(ScheduleCompile!#REF!)),"ENDTABLE",IF(ISERROR(IF(ScheduleCompile!E201="Off",0,IF(ScheduleCompile!E201="On",1,IF(ISNUMBER(ScheduleCompile!E201),ScheduleCompile!E201/1,IF(ISTEXT(ScheduleCompile!E201),IF(OR(ISNUMBER(FIND("5F",ScheduleCompile!E201)),ISNUMBER(FIND("0F",ScheduleCompile!E201)),ISNUMBER(FIND("8F",ScheduleCompile!E201)),ISNUMBER(FIND("1F",ScheduleCompile!E201)),ISNUMBER(FIND("2F",ScheduleCompile!E201)),ISNUMBER(FIND("3F",ScheduleCompile!E201)),ISNUMBER(FIND("6F",ScheduleCompile!E201)),ISNUMBER(FIND("7F",ScheduleCompile!E201)),ISNUMBER(FIND("9F",ScheduleCompile!E201)),ISNUMBER(FIND("4F",ScheduleCompile!E201))),VALUE(LEFT(ScheduleCompile!E201,FIND("F",ScheduleCompile!E201)-1)),ScheduleCompile!E201)))))),"",IF(ScheduleCompile!E201="Off",0,IF(ScheduleCompile!E201="On",1,IF(ISNUMBER(ScheduleCompile!E201),ScheduleCompile!E201/1,IF(ISTEXT(ScheduleCompile!E201),IF(OR(ISNUMBER(FIND("5F",ScheduleCompile!E201)),ISNUMBER(FIND("0F",ScheduleCompile!E201)),ISNUMBER(FIND("8F",ScheduleCompile!E201)),ISNUMBER(FIND("1F",ScheduleCompile!E201)),ISNUMBER(FIND("2F",ScheduleCompile!E201)),ISNUMBER(FIND("3F",ScheduleCompile!E201)),ISNUMBER(FIND("6F",ScheduleCompile!E201)),ISNUMBER(FIND("7F",ScheduleCompile!E201)),ISNUMBER(FIND("9F",ScheduleCompile!E201)),ISNUMBER(FIND("4F",ScheduleCompile!E201))),VALUE(LEFT(ScheduleCompile!E201,FIND("F",ScheduleCompile!E201)-1)),ScheduleCompile!E201)))))))</f>
        <v>1</v>
      </c>
      <c r="K208" s="1">
        <f>IF(AND(ISERROR(IF(ScheduleCompile!F201="Off",0,IF(ScheduleCompile!F201="On",1,IF(ISNUMBER(ScheduleCompile!F201),ScheduleCompile!F201/1,IF(ISTEXT(ScheduleCompile!F201),IF(OR(ISNUMBER(FIND("5F",ScheduleCompile!F201)),ISNUMBER(FIND("0F",ScheduleCompile!F201)),ISNUMBER(FIND("8F",ScheduleCompile!F201)),ISNUMBER(FIND("1F",ScheduleCompile!F201)),ISNUMBER(FIND("2F",ScheduleCompile!F201)),ISNUMBER(FIND("3F",ScheduleCompile!F201)),ISNUMBER(FIND("6F",ScheduleCompile!F201)),ISNUMBER(FIND("7F",ScheduleCompile!F201)),ISNUMBER(FIND("9F",ScheduleCompile!F201)),ISNUMBER(FIND("4F",ScheduleCompile!F201))),VALUE(LEFT(ScheduleCompile!F201,FIND("F",ScheduleCompile!F201)-1)),ScheduleCompile!F201)))))),ISTEXT(ScheduleCompile!#REF!)),"ENDTABLE",IF(ISERROR(IF(ScheduleCompile!F201="Off",0,IF(ScheduleCompile!F201="On",1,IF(ISNUMBER(ScheduleCompile!F201),ScheduleCompile!F201/1,IF(ISTEXT(ScheduleCompile!F201),IF(OR(ISNUMBER(FIND("5F",ScheduleCompile!F201)),ISNUMBER(FIND("0F",ScheduleCompile!F201)),ISNUMBER(FIND("8F",ScheduleCompile!F201)),ISNUMBER(FIND("1F",ScheduleCompile!F201)),ISNUMBER(FIND("2F",ScheduleCompile!F201)),ISNUMBER(FIND("3F",ScheduleCompile!F201)),ISNUMBER(FIND("6F",ScheduleCompile!F201)),ISNUMBER(FIND("7F",ScheduleCompile!F201)),ISNUMBER(FIND("9F",ScheduleCompile!F201)),ISNUMBER(FIND("4F",ScheduleCompile!F201))),VALUE(LEFT(ScheduleCompile!F201,FIND("F",ScheduleCompile!F201)-1)),ScheduleCompile!F201)))))),"",IF(ScheduleCompile!F201="Off",0,IF(ScheduleCompile!F201="On",1,IF(ISNUMBER(ScheduleCompile!F201),ScheduleCompile!F201/1,IF(ISTEXT(ScheduleCompile!F201),IF(OR(ISNUMBER(FIND("5F",ScheduleCompile!F201)),ISNUMBER(FIND("0F",ScheduleCompile!F201)),ISNUMBER(FIND("8F",ScheduleCompile!F201)),ISNUMBER(FIND("1F",ScheduleCompile!F201)),ISNUMBER(FIND("2F",ScheduleCompile!F201)),ISNUMBER(FIND("3F",ScheduleCompile!F201)),ISNUMBER(FIND("6F",ScheduleCompile!F201)),ISNUMBER(FIND("7F",ScheduleCompile!F201)),ISNUMBER(FIND("9F",ScheduleCompile!F201)),ISNUMBER(FIND("4F",ScheduleCompile!F201))),VALUE(LEFT(ScheduleCompile!F201,FIND("F",ScheduleCompile!F201)-1)),ScheduleCompile!F201)))))))</f>
        <v>1</v>
      </c>
      <c r="L208" s="1">
        <f>IF(AND(ISERROR(IF(ScheduleCompile!G201="Off",0,IF(ScheduleCompile!G201="On",1,IF(ISNUMBER(ScheduleCompile!G201),ScheduleCompile!G201/1,IF(ISTEXT(ScheduleCompile!G201),IF(OR(ISNUMBER(FIND("5F",ScheduleCompile!G201)),ISNUMBER(FIND("0F",ScheduleCompile!G201)),ISNUMBER(FIND("8F",ScheduleCompile!G201)),ISNUMBER(FIND("1F",ScheduleCompile!G201)),ISNUMBER(FIND("2F",ScheduleCompile!G201)),ISNUMBER(FIND("3F",ScheduleCompile!G201)),ISNUMBER(FIND("6F",ScheduleCompile!G201)),ISNUMBER(FIND("7F",ScheduleCompile!G201)),ISNUMBER(FIND("9F",ScheduleCompile!G201)),ISNUMBER(FIND("4F",ScheduleCompile!G201))),VALUE(LEFT(ScheduleCompile!G201,FIND("F",ScheduleCompile!G201)-1)),ScheduleCompile!G201)))))),ISTEXT(ScheduleCompile!#REF!)),"ENDTABLE",IF(ISERROR(IF(ScheduleCompile!G201="Off",0,IF(ScheduleCompile!G201="On",1,IF(ISNUMBER(ScheduleCompile!G201),ScheduleCompile!G201/1,IF(ISTEXT(ScheduleCompile!G201),IF(OR(ISNUMBER(FIND("5F",ScheduleCompile!G201)),ISNUMBER(FIND("0F",ScheduleCompile!G201)),ISNUMBER(FIND("8F",ScheduleCompile!G201)),ISNUMBER(FIND("1F",ScheduleCompile!G201)),ISNUMBER(FIND("2F",ScheduleCompile!G201)),ISNUMBER(FIND("3F",ScheduleCompile!G201)),ISNUMBER(FIND("6F",ScheduleCompile!G201)),ISNUMBER(FIND("7F",ScheduleCompile!G201)),ISNUMBER(FIND("9F",ScheduleCompile!G201)),ISNUMBER(FIND("4F",ScheduleCompile!G201))),VALUE(LEFT(ScheduleCompile!G201,FIND("F",ScheduleCompile!G201)-1)),ScheduleCompile!G201)))))),"",IF(ScheduleCompile!G201="Off",0,IF(ScheduleCompile!G201="On",1,IF(ISNUMBER(ScheduleCompile!G201),ScheduleCompile!G201/1,IF(ISTEXT(ScheduleCompile!G201),IF(OR(ISNUMBER(FIND("5F",ScheduleCompile!G201)),ISNUMBER(FIND("0F",ScheduleCompile!G201)),ISNUMBER(FIND("8F",ScheduleCompile!G201)),ISNUMBER(FIND("1F",ScheduleCompile!G201)),ISNUMBER(FIND("2F",ScheduleCompile!G201)),ISNUMBER(FIND("3F",ScheduleCompile!G201)),ISNUMBER(FIND("6F",ScheduleCompile!G201)),ISNUMBER(FIND("7F",ScheduleCompile!G201)),ISNUMBER(FIND("9F",ScheduleCompile!G201)),ISNUMBER(FIND("4F",ScheduleCompile!G201))),VALUE(LEFT(ScheduleCompile!G201,FIND("F",ScheduleCompile!G201)-1)),ScheduleCompile!G201)))))))</f>
        <v>0.25</v>
      </c>
      <c r="M208" s="1">
        <f>IF(AND(ISERROR(IF(ScheduleCompile!H201="Off",0,IF(ScheduleCompile!H201="On",1,IF(ISNUMBER(ScheduleCompile!H201),ScheduleCompile!H201/1,IF(ISTEXT(ScheduleCompile!H201),IF(OR(ISNUMBER(FIND("5F",ScheduleCompile!H201)),ISNUMBER(FIND("0F",ScheduleCompile!H201)),ISNUMBER(FIND("8F",ScheduleCompile!H201)),ISNUMBER(FIND("1F",ScheduleCompile!H201)),ISNUMBER(FIND("2F",ScheduleCompile!H201)),ISNUMBER(FIND("3F",ScheduleCompile!H201)),ISNUMBER(FIND("6F",ScheduleCompile!H201)),ISNUMBER(FIND("7F",ScheduleCompile!H201)),ISNUMBER(FIND("9F",ScheduleCompile!H201)),ISNUMBER(FIND("4F",ScheduleCompile!H201))),VALUE(LEFT(ScheduleCompile!H201,FIND("F",ScheduleCompile!H201)-1)),ScheduleCompile!H201)))))),ISTEXT(ScheduleCompile!#REF!)),"ENDTABLE",IF(ISERROR(IF(ScheduleCompile!H201="Off",0,IF(ScheduleCompile!H201="On",1,IF(ISNUMBER(ScheduleCompile!H201),ScheduleCompile!H201/1,IF(ISTEXT(ScheduleCompile!H201),IF(OR(ISNUMBER(FIND("5F",ScheduleCompile!H201)),ISNUMBER(FIND("0F",ScheduleCompile!H201)),ISNUMBER(FIND("8F",ScheduleCompile!H201)),ISNUMBER(FIND("1F",ScheduleCompile!H201)),ISNUMBER(FIND("2F",ScheduleCompile!H201)),ISNUMBER(FIND("3F",ScheduleCompile!H201)),ISNUMBER(FIND("6F",ScheduleCompile!H201)),ISNUMBER(FIND("7F",ScheduleCompile!H201)),ISNUMBER(FIND("9F",ScheduleCompile!H201)),ISNUMBER(FIND("4F",ScheduleCompile!H201))),VALUE(LEFT(ScheduleCompile!H201,FIND("F",ScheduleCompile!H201)-1)),ScheduleCompile!H201)))))),"",IF(ScheduleCompile!H201="Off",0,IF(ScheduleCompile!H201="On",1,IF(ISNUMBER(ScheduleCompile!H201),ScheduleCompile!H201/1,IF(ISTEXT(ScheduleCompile!H201),IF(OR(ISNUMBER(FIND("5F",ScheduleCompile!H201)),ISNUMBER(FIND("0F",ScheduleCompile!H201)),ISNUMBER(FIND("8F",ScheduleCompile!H201)),ISNUMBER(FIND("1F",ScheduleCompile!H201)),ISNUMBER(FIND("2F",ScheduleCompile!H201)),ISNUMBER(FIND("3F",ScheduleCompile!H201)),ISNUMBER(FIND("6F",ScheduleCompile!H201)),ISNUMBER(FIND("7F",ScheduleCompile!H201)),ISNUMBER(FIND("9F",ScheduleCompile!H201)),ISNUMBER(FIND("4F",ScheduleCompile!H201))),VALUE(LEFT(ScheduleCompile!H201,FIND("F",ScheduleCompile!H201)-1)),ScheduleCompile!H201)))))))</f>
        <v>0.25</v>
      </c>
      <c r="N208" s="1">
        <f>IF(AND(ISERROR(IF(ScheduleCompile!I201="Off",0,IF(ScheduleCompile!I201="On",1,IF(ISNUMBER(ScheduleCompile!I201),ScheduleCompile!I201/1,IF(ISTEXT(ScheduleCompile!I201),IF(OR(ISNUMBER(FIND("5F",ScheduleCompile!I201)),ISNUMBER(FIND("0F",ScheduleCompile!I201)),ISNUMBER(FIND("8F",ScheduleCompile!I201)),ISNUMBER(FIND("1F",ScheduleCompile!I201)),ISNUMBER(FIND("2F",ScheduleCompile!I201)),ISNUMBER(FIND("3F",ScheduleCompile!I201)),ISNUMBER(FIND("6F",ScheduleCompile!I201)),ISNUMBER(FIND("7F",ScheduleCompile!I201)),ISNUMBER(FIND("9F",ScheduleCompile!I201)),ISNUMBER(FIND("4F",ScheduleCompile!I201))),VALUE(LEFT(ScheduleCompile!I201,FIND("F",ScheduleCompile!I201)-1)),ScheduleCompile!I201)))))),ISTEXT(ScheduleCompile!#REF!)),"ENDTABLE",IF(ISERROR(IF(ScheduleCompile!I201="Off",0,IF(ScheduleCompile!I201="On",1,IF(ISNUMBER(ScheduleCompile!I201),ScheduleCompile!I201/1,IF(ISTEXT(ScheduleCompile!I201),IF(OR(ISNUMBER(FIND("5F",ScheduleCompile!I201)),ISNUMBER(FIND("0F",ScheduleCompile!I201)),ISNUMBER(FIND("8F",ScheduleCompile!I201)),ISNUMBER(FIND("1F",ScheduleCompile!I201)),ISNUMBER(FIND("2F",ScheduleCompile!I201)),ISNUMBER(FIND("3F",ScheduleCompile!I201)),ISNUMBER(FIND("6F",ScheduleCompile!I201)),ISNUMBER(FIND("7F",ScheduleCompile!I201)),ISNUMBER(FIND("9F",ScheduleCompile!I201)),ISNUMBER(FIND("4F",ScheduleCompile!I201))),VALUE(LEFT(ScheduleCompile!I201,FIND("F",ScheduleCompile!I201)-1)),ScheduleCompile!I201)))))),"",IF(ScheduleCompile!I201="Off",0,IF(ScheduleCompile!I201="On",1,IF(ISNUMBER(ScheduleCompile!I201),ScheduleCompile!I201/1,IF(ISTEXT(ScheduleCompile!I201),IF(OR(ISNUMBER(FIND("5F",ScheduleCompile!I201)),ISNUMBER(FIND("0F",ScheduleCompile!I201)),ISNUMBER(FIND("8F",ScheduleCompile!I201)),ISNUMBER(FIND("1F",ScheduleCompile!I201)),ISNUMBER(FIND("2F",ScheduleCompile!I201)),ISNUMBER(FIND("3F",ScheduleCompile!I201)),ISNUMBER(FIND("6F",ScheduleCompile!I201)),ISNUMBER(FIND("7F",ScheduleCompile!I201)),ISNUMBER(FIND("9F",ScheduleCompile!I201)),ISNUMBER(FIND("4F",ScheduleCompile!I201))),VALUE(LEFT(ScheduleCompile!I201,FIND("F",ScheduleCompile!I201)-1)),ScheduleCompile!I201)))))))</f>
        <v>0.25</v>
      </c>
      <c r="O208" s="1">
        <f>IF(AND(ISERROR(IF(ScheduleCompile!J201="Off",0,IF(ScheduleCompile!J201="On",1,IF(ISNUMBER(ScheduleCompile!J201),ScheduleCompile!J201/1,IF(ISTEXT(ScheduleCompile!J201),IF(OR(ISNUMBER(FIND("5F",ScheduleCompile!J201)),ISNUMBER(FIND("0F",ScheduleCompile!J201)),ISNUMBER(FIND("8F",ScheduleCompile!J201)),ISNUMBER(FIND("1F",ScheduleCompile!J201)),ISNUMBER(FIND("2F",ScheduleCompile!J201)),ISNUMBER(FIND("3F",ScheduleCompile!J201)),ISNUMBER(FIND("6F",ScheduleCompile!J201)),ISNUMBER(FIND("7F",ScheduleCompile!J201)),ISNUMBER(FIND("9F",ScheduleCompile!J201)),ISNUMBER(FIND("4F",ScheduleCompile!J201))),VALUE(LEFT(ScheduleCompile!J201,FIND("F",ScheduleCompile!J201)-1)),ScheduleCompile!J201)))))),ISTEXT(ScheduleCompile!#REF!)),"ENDTABLE",IF(ISERROR(IF(ScheduleCompile!J201="Off",0,IF(ScheduleCompile!J201="On",1,IF(ISNUMBER(ScheduleCompile!J201),ScheduleCompile!J201/1,IF(ISTEXT(ScheduleCompile!J201),IF(OR(ISNUMBER(FIND("5F",ScheduleCompile!J201)),ISNUMBER(FIND("0F",ScheduleCompile!J201)),ISNUMBER(FIND("8F",ScheduleCompile!J201)),ISNUMBER(FIND("1F",ScheduleCompile!J201)),ISNUMBER(FIND("2F",ScheduleCompile!J201)),ISNUMBER(FIND("3F",ScheduleCompile!J201)),ISNUMBER(FIND("6F",ScheduleCompile!J201)),ISNUMBER(FIND("7F",ScheduleCompile!J201)),ISNUMBER(FIND("9F",ScheduleCompile!J201)),ISNUMBER(FIND("4F",ScheduleCompile!J201))),VALUE(LEFT(ScheduleCompile!J201,FIND("F",ScheduleCompile!J201)-1)),ScheduleCompile!J201)))))),"",IF(ScheduleCompile!J201="Off",0,IF(ScheduleCompile!J201="On",1,IF(ISNUMBER(ScheduleCompile!J201),ScheduleCompile!J201/1,IF(ISTEXT(ScheduleCompile!J201),IF(OR(ISNUMBER(FIND("5F",ScheduleCompile!J201)),ISNUMBER(FIND("0F",ScheduleCompile!J201)),ISNUMBER(FIND("8F",ScheduleCompile!J201)),ISNUMBER(FIND("1F",ScheduleCompile!J201)),ISNUMBER(FIND("2F",ScheduleCompile!J201)),ISNUMBER(FIND("3F",ScheduleCompile!J201)),ISNUMBER(FIND("6F",ScheduleCompile!J201)),ISNUMBER(FIND("7F",ScheduleCompile!J201)),ISNUMBER(FIND("9F",ScheduleCompile!J201)),ISNUMBER(FIND("4F",ScheduleCompile!J201))),VALUE(LEFT(ScheduleCompile!J201,FIND("F",ScheduleCompile!J201)-1)),ScheduleCompile!J201)))))))</f>
        <v>0.25</v>
      </c>
      <c r="P208" s="1">
        <f>IF(AND(ISERROR(IF(ScheduleCompile!K201="Off",0,IF(ScheduleCompile!K201="On",1,IF(ISNUMBER(ScheduleCompile!K201),ScheduleCompile!K201/1,IF(ISTEXT(ScheduleCompile!K201),IF(OR(ISNUMBER(FIND("5F",ScheduleCompile!K201)),ISNUMBER(FIND("0F",ScheduleCompile!K201)),ISNUMBER(FIND("8F",ScheduleCompile!K201)),ISNUMBER(FIND("1F",ScheduleCompile!K201)),ISNUMBER(FIND("2F",ScheduleCompile!K201)),ISNUMBER(FIND("3F",ScheduleCompile!K201)),ISNUMBER(FIND("6F",ScheduleCompile!K201)),ISNUMBER(FIND("7F",ScheduleCompile!K201)),ISNUMBER(FIND("9F",ScheduleCompile!K201)),ISNUMBER(FIND("4F",ScheduleCompile!K201))),VALUE(LEFT(ScheduleCompile!K201,FIND("F",ScheduleCompile!K201)-1)),ScheduleCompile!K201)))))),ISTEXT(ScheduleCompile!#REF!)),"ENDTABLE",IF(ISERROR(IF(ScheduleCompile!K201="Off",0,IF(ScheduleCompile!K201="On",1,IF(ISNUMBER(ScheduleCompile!K201),ScheduleCompile!K201/1,IF(ISTEXT(ScheduleCompile!K201),IF(OR(ISNUMBER(FIND("5F",ScheduleCompile!K201)),ISNUMBER(FIND("0F",ScheduleCompile!K201)),ISNUMBER(FIND("8F",ScheduleCompile!K201)),ISNUMBER(FIND("1F",ScheduleCompile!K201)),ISNUMBER(FIND("2F",ScheduleCompile!K201)),ISNUMBER(FIND("3F",ScheduleCompile!K201)),ISNUMBER(FIND("6F",ScheduleCompile!K201)),ISNUMBER(FIND("7F",ScheduleCompile!K201)),ISNUMBER(FIND("9F",ScheduleCompile!K201)),ISNUMBER(FIND("4F",ScheduleCompile!K201))),VALUE(LEFT(ScheduleCompile!K201,FIND("F",ScheduleCompile!K201)-1)),ScheduleCompile!K201)))))),"",IF(ScheduleCompile!K201="Off",0,IF(ScheduleCompile!K201="On",1,IF(ISNUMBER(ScheduleCompile!K201),ScheduleCompile!K201/1,IF(ISTEXT(ScheduleCompile!K201),IF(OR(ISNUMBER(FIND("5F",ScheduleCompile!K201)),ISNUMBER(FIND("0F",ScheduleCompile!K201)),ISNUMBER(FIND("8F",ScheduleCompile!K201)),ISNUMBER(FIND("1F",ScheduleCompile!K201)),ISNUMBER(FIND("2F",ScheduleCompile!K201)),ISNUMBER(FIND("3F",ScheduleCompile!K201)),ISNUMBER(FIND("6F",ScheduleCompile!K201)),ISNUMBER(FIND("7F",ScheduleCompile!K201)),ISNUMBER(FIND("9F",ScheduleCompile!K201)),ISNUMBER(FIND("4F",ScheduleCompile!K201))),VALUE(LEFT(ScheduleCompile!K201,FIND("F",ScheduleCompile!K201)-1)),ScheduleCompile!K201)))))))</f>
        <v>0.25</v>
      </c>
      <c r="Q208" s="1">
        <f>IF(AND(ISERROR(IF(ScheduleCompile!L201="Off",0,IF(ScheduleCompile!L201="On",1,IF(ISNUMBER(ScheduleCompile!L201),ScheduleCompile!L201/1,IF(ISTEXT(ScheduleCompile!L201),IF(OR(ISNUMBER(FIND("5F",ScheduleCompile!L201)),ISNUMBER(FIND("0F",ScheduleCompile!L201)),ISNUMBER(FIND("8F",ScheduleCompile!L201)),ISNUMBER(FIND("1F",ScheduleCompile!L201)),ISNUMBER(FIND("2F",ScheduleCompile!L201)),ISNUMBER(FIND("3F",ScheduleCompile!L201)),ISNUMBER(FIND("6F",ScheduleCompile!L201)),ISNUMBER(FIND("7F",ScheduleCompile!L201)),ISNUMBER(FIND("9F",ScheduleCompile!L201)),ISNUMBER(FIND("4F",ScheduleCompile!L201))),VALUE(LEFT(ScheduleCompile!L201,FIND("F",ScheduleCompile!L201)-1)),ScheduleCompile!L201)))))),ISTEXT(ScheduleCompile!#REF!)),"ENDTABLE",IF(ISERROR(IF(ScheduleCompile!L201="Off",0,IF(ScheduleCompile!L201="On",1,IF(ISNUMBER(ScheduleCompile!L201),ScheduleCompile!L201/1,IF(ISTEXT(ScheduleCompile!L201),IF(OR(ISNUMBER(FIND("5F",ScheduleCompile!L201)),ISNUMBER(FIND("0F",ScheduleCompile!L201)),ISNUMBER(FIND("8F",ScheduleCompile!L201)),ISNUMBER(FIND("1F",ScheduleCompile!L201)),ISNUMBER(FIND("2F",ScheduleCompile!L201)),ISNUMBER(FIND("3F",ScheduleCompile!L201)),ISNUMBER(FIND("6F",ScheduleCompile!L201)),ISNUMBER(FIND("7F",ScheduleCompile!L201)),ISNUMBER(FIND("9F",ScheduleCompile!L201)),ISNUMBER(FIND("4F",ScheduleCompile!L201))),VALUE(LEFT(ScheduleCompile!L201,FIND("F",ScheduleCompile!L201)-1)),ScheduleCompile!L201)))))),"",IF(ScheduleCompile!L201="Off",0,IF(ScheduleCompile!L201="On",1,IF(ISNUMBER(ScheduleCompile!L201),ScheduleCompile!L201/1,IF(ISTEXT(ScheduleCompile!L201),IF(OR(ISNUMBER(FIND("5F",ScheduleCompile!L201)),ISNUMBER(FIND("0F",ScheduleCompile!L201)),ISNUMBER(FIND("8F",ScheduleCompile!L201)),ISNUMBER(FIND("1F",ScheduleCompile!L201)),ISNUMBER(FIND("2F",ScheduleCompile!L201)),ISNUMBER(FIND("3F",ScheduleCompile!L201)),ISNUMBER(FIND("6F",ScheduleCompile!L201)),ISNUMBER(FIND("7F",ScheduleCompile!L201)),ISNUMBER(FIND("9F",ScheduleCompile!L201)),ISNUMBER(FIND("4F",ScheduleCompile!L201))),VALUE(LEFT(ScheduleCompile!L201,FIND("F",ScheduleCompile!L201)-1)),ScheduleCompile!L201)))))))</f>
        <v>0.25</v>
      </c>
      <c r="R208" s="1">
        <f>IF(AND(ISERROR(IF(ScheduleCompile!M201="Off",0,IF(ScheduleCompile!M201="On",1,IF(ISNUMBER(ScheduleCompile!M201),ScheduleCompile!M201/1,IF(ISTEXT(ScheduleCompile!M201),IF(OR(ISNUMBER(FIND("5F",ScheduleCompile!M201)),ISNUMBER(FIND("0F",ScheduleCompile!M201)),ISNUMBER(FIND("8F",ScheduleCompile!M201)),ISNUMBER(FIND("1F",ScheduleCompile!M201)),ISNUMBER(FIND("2F",ScheduleCompile!M201)),ISNUMBER(FIND("3F",ScheduleCompile!M201)),ISNUMBER(FIND("6F",ScheduleCompile!M201)),ISNUMBER(FIND("7F",ScheduleCompile!M201)),ISNUMBER(FIND("9F",ScheduleCompile!M201)),ISNUMBER(FIND("4F",ScheduleCompile!M201))),VALUE(LEFT(ScheduleCompile!M201,FIND("F",ScheduleCompile!M201)-1)),ScheduleCompile!M201)))))),ISTEXT(ScheduleCompile!#REF!)),"ENDTABLE",IF(ISERROR(IF(ScheduleCompile!M201="Off",0,IF(ScheduleCompile!M201="On",1,IF(ISNUMBER(ScheduleCompile!M201),ScheduleCompile!M201/1,IF(ISTEXT(ScheduleCompile!M201),IF(OR(ISNUMBER(FIND("5F",ScheduleCompile!M201)),ISNUMBER(FIND("0F",ScheduleCompile!M201)),ISNUMBER(FIND("8F",ScheduleCompile!M201)),ISNUMBER(FIND("1F",ScheduleCompile!M201)),ISNUMBER(FIND("2F",ScheduleCompile!M201)),ISNUMBER(FIND("3F",ScheduleCompile!M201)),ISNUMBER(FIND("6F",ScheduleCompile!M201)),ISNUMBER(FIND("7F",ScheduleCompile!M201)),ISNUMBER(FIND("9F",ScheduleCompile!M201)),ISNUMBER(FIND("4F",ScheduleCompile!M201))),VALUE(LEFT(ScheduleCompile!M201,FIND("F",ScheduleCompile!M201)-1)),ScheduleCompile!M201)))))),"",IF(ScheduleCompile!M201="Off",0,IF(ScheduleCompile!M201="On",1,IF(ISNUMBER(ScheduleCompile!M201),ScheduleCompile!M201/1,IF(ISTEXT(ScheduleCompile!M201),IF(OR(ISNUMBER(FIND("5F",ScheduleCompile!M201)),ISNUMBER(FIND("0F",ScheduleCompile!M201)),ISNUMBER(FIND("8F",ScheduleCompile!M201)),ISNUMBER(FIND("1F",ScheduleCompile!M201)),ISNUMBER(FIND("2F",ScheduleCompile!M201)),ISNUMBER(FIND("3F",ScheduleCompile!M201)),ISNUMBER(FIND("6F",ScheduleCompile!M201)),ISNUMBER(FIND("7F",ScheduleCompile!M201)),ISNUMBER(FIND("9F",ScheduleCompile!M201)),ISNUMBER(FIND("4F",ScheduleCompile!M201))),VALUE(LEFT(ScheduleCompile!M201,FIND("F",ScheduleCompile!M201)-1)),ScheduleCompile!M201)))))))</f>
        <v>0.25</v>
      </c>
      <c r="S208" s="1">
        <f>IF(AND(ISERROR(IF(ScheduleCompile!N201="Off",0,IF(ScheduleCompile!N201="On",1,IF(ISNUMBER(ScheduleCompile!N201),ScheduleCompile!N201/1,IF(ISTEXT(ScheduleCompile!N201),IF(OR(ISNUMBER(FIND("5F",ScheduleCompile!N201)),ISNUMBER(FIND("0F",ScheduleCompile!N201)),ISNUMBER(FIND("8F",ScheduleCompile!N201)),ISNUMBER(FIND("1F",ScheduleCompile!N201)),ISNUMBER(FIND("2F",ScheduleCompile!N201)),ISNUMBER(FIND("3F",ScheduleCompile!N201)),ISNUMBER(FIND("6F",ScheduleCompile!N201)),ISNUMBER(FIND("7F",ScheduleCompile!N201)),ISNUMBER(FIND("9F",ScheduleCompile!N201)),ISNUMBER(FIND("4F",ScheduleCompile!N201))),VALUE(LEFT(ScheduleCompile!N201,FIND("F",ScheduleCompile!N201)-1)),ScheduleCompile!N201)))))),ISTEXT(ScheduleCompile!#REF!)),"ENDTABLE",IF(ISERROR(IF(ScheduleCompile!N201="Off",0,IF(ScheduleCompile!N201="On",1,IF(ISNUMBER(ScheduleCompile!N201),ScheduleCompile!N201/1,IF(ISTEXT(ScheduleCompile!N201),IF(OR(ISNUMBER(FIND("5F",ScheduleCompile!N201)),ISNUMBER(FIND("0F",ScheduleCompile!N201)),ISNUMBER(FIND("8F",ScheduleCompile!N201)),ISNUMBER(FIND("1F",ScheduleCompile!N201)),ISNUMBER(FIND("2F",ScheduleCompile!N201)),ISNUMBER(FIND("3F",ScheduleCompile!N201)),ISNUMBER(FIND("6F",ScheduleCompile!N201)),ISNUMBER(FIND("7F",ScheduleCompile!N201)),ISNUMBER(FIND("9F",ScheduleCompile!N201)),ISNUMBER(FIND("4F",ScheduleCompile!N201))),VALUE(LEFT(ScheduleCompile!N201,FIND("F",ScheduleCompile!N201)-1)),ScheduleCompile!N201)))))),"",IF(ScheduleCompile!N201="Off",0,IF(ScheduleCompile!N201="On",1,IF(ISNUMBER(ScheduleCompile!N201),ScheduleCompile!N201/1,IF(ISTEXT(ScheduleCompile!N201),IF(OR(ISNUMBER(FIND("5F",ScheduleCompile!N201)),ISNUMBER(FIND("0F",ScheduleCompile!N201)),ISNUMBER(FIND("8F",ScheduleCompile!N201)),ISNUMBER(FIND("1F",ScheduleCompile!N201)),ISNUMBER(FIND("2F",ScheduleCompile!N201)),ISNUMBER(FIND("3F",ScheduleCompile!N201)),ISNUMBER(FIND("6F",ScheduleCompile!N201)),ISNUMBER(FIND("7F",ScheduleCompile!N201)),ISNUMBER(FIND("9F",ScheduleCompile!N201)),ISNUMBER(FIND("4F",ScheduleCompile!N201))),VALUE(LEFT(ScheduleCompile!N201,FIND("F",ScheduleCompile!N201)-1)),ScheduleCompile!N201)))))))</f>
        <v>0.25</v>
      </c>
      <c r="T208" s="1">
        <f>IF(AND(ISERROR(IF(ScheduleCompile!O201="Off",0,IF(ScheduleCompile!O201="On",1,IF(ISNUMBER(ScheduleCompile!O201),ScheduleCompile!O201/1,IF(ISTEXT(ScheduleCompile!O201),IF(OR(ISNUMBER(FIND("5F",ScheduleCompile!O201)),ISNUMBER(FIND("0F",ScheduleCompile!O201)),ISNUMBER(FIND("8F",ScheduleCompile!O201)),ISNUMBER(FIND("1F",ScheduleCompile!O201)),ISNUMBER(FIND("2F",ScheduleCompile!O201)),ISNUMBER(FIND("3F",ScheduleCompile!O201)),ISNUMBER(FIND("6F",ScheduleCompile!O201)),ISNUMBER(FIND("7F",ScheduleCompile!O201)),ISNUMBER(FIND("9F",ScheduleCompile!O201)),ISNUMBER(FIND("4F",ScheduleCompile!O201))),VALUE(LEFT(ScheduleCompile!O201,FIND("F",ScheduleCompile!O201)-1)),ScheduleCompile!O201)))))),ISTEXT(ScheduleCompile!#REF!)),"ENDTABLE",IF(ISERROR(IF(ScheduleCompile!O201="Off",0,IF(ScheduleCompile!O201="On",1,IF(ISNUMBER(ScheduleCompile!O201),ScheduleCompile!O201/1,IF(ISTEXT(ScheduleCompile!O201),IF(OR(ISNUMBER(FIND("5F",ScheduleCompile!O201)),ISNUMBER(FIND("0F",ScheduleCompile!O201)),ISNUMBER(FIND("8F",ScheduleCompile!O201)),ISNUMBER(FIND("1F",ScheduleCompile!O201)),ISNUMBER(FIND("2F",ScheduleCompile!O201)),ISNUMBER(FIND("3F",ScheduleCompile!O201)),ISNUMBER(FIND("6F",ScheduleCompile!O201)),ISNUMBER(FIND("7F",ScheduleCompile!O201)),ISNUMBER(FIND("9F",ScheduleCompile!O201)),ISNUMBER(FIND("4F",ScheduleCompile!O201))),VALUE(LEFT(ScheduleCompile!O201,FIND("F",ScheduleCompile!O201)-1)),ScheduleCompile!O201)))))),"",IF(ScheduleCompile!O201="Off",0,IF(ScheduleCompile!O201="On",1,IF(ISNUMBER(ScheduleCompile!O201),ScheduleCompile!O201/1,IF(ISTEXT(ScheduleCompile!O201),IF(OR(ISNUMBER(FIND("5F",ScheduleCompile!O201)),ISNUMBER(FIND("0F",ScheduleCompile!O201)),ISNUMBER(FIND("8F",ScheduleCompile!O201)),ISNUMBER(FIND("1F",ScheduleCompile!O201)),ISNUMBER(FIND("2F",ScheduleCompile!O201)),ISNUMBER(FIND("3F",ScheduleCompile!O201)),ISNUMBER(FIND("6F",ScheduleCompile!O201)),ISNUMBER(FIND("7F",ScheduleCompile!O201)),ISNUMBER(FIND("9F",ScheduleCompile!O201)),ISNUMBER(FIND("4F",ScheduleCompile!O201))),VALUE(LEFT(ScheduleCompile!O201,FIND("F",ScheduleCompile!O201)-1)),ScheduleCompile!O201)))))))</f>
        <v>0.25</v>
      </c>
      <c r="U208" s="1">
        <f>IF(AND(ISERROR(IF(ScheduleCompile!P201="Off",0,IF(ScheduleCompile!P201="On",1,IF(ISNUMBER(ScheduleCompile!P201),ScheduleCompile!P201/1,IF(ISTEXT(ScheduleCompile!P201),IF(OR(ISNUMBER(FIND("5F",ScheduleCompile!P201)),ISNUMBER(FIND("0F",ScheduleCompile!P201)),ISNUMBER(FIND("8F",ScheduleCompile!P201)),ISNUMBER(FIND("1F",ScheduleCompile!P201)),ISNUMBER(FIND("2F",ScheduleCompile!P201)),ISNUMBER(FIND("3F",ScheduleCompile!P201)),ISNUMBER(FIND("6F",ScheduleCompile!P201)),ISNUMBER(FIND("7F",ScheduleCompile!P201)),ISNUMBER(FIND("9F",ScheduleCompile!P201)),ISNUMBER(FIND("4F",ScheduleCompile!P201))),VALUE(LEFT(ScheduleCompile!P201,FIND("F",ScheduleCompile!P201)-1)),ScheduleCompile!P201)))))),ISTEXT(ScheduleCompile!#REF!)),"ENDTABLE",IF(ISERROR(IF(ScheduleCompile!P201="Off",0,IF(ScheduleCompile!P201="On",1,IF(ISNUMBER(ScheduleCompile!P201),ScheduleCompile!P201/1,IF(ISTEXT(ScheduleCompile!P201),IF(OR(ISNUMBER(FIND("5F",ScheduleCompile!P201)),ISNUMBER(FIND("0F",ScheduleCompile!P201)),ISNUMBER(FIND("8F",ScheduleCompile!P201)),ISNUMBER(FIND("1F",ScheduleCompile!P201)),ISNUMBER(FIND("2F",ScheduleCompile!P201)),ISNUMBER(FIND("3F",ScheduleCompile!P201)),ISNUMBER(FIND("6F",ScheduleCompile!P201)),ISNUMBER(FIND("7F",ScheduleCompile!P201)),ISNUMBER(FIND("9F",ScheduleCompile!P201)),ISNUMBER(FIND("4F",ScheduleCompile!P201))),VALUE(LEFT(ScheduleCompile!P201,FIND("F",ScheduleCompile!P201)-1)),ScheduleCompile!P201)))))),"",IF(ScheduleCompile!P201="Off",0,IF(ScheduleCompile!P201="On",1,IF(ISNUMBER(ScheduleCompile!P201),ScheduleCompile!P201/1,IF(ISTEXT(ScheduleCompile!P201),IF(OR(ISNUMBER(FIND("5F",ScheduleCompile!P201)),ISNUMBER(FIND("0F",ScheduleCompile!P201)),ISNUMBER(FIND("8F",ScheduleCompile!P201)),ISNUMBER(FIND("1F",ScheduleCompile!P201)),ISNUMBER(FIND("2F",ScheduleCompile!P201)),ISNUMBER(FIND("3F",ScheduleCompile!P201)),ISNUMBER(FIND("6F",ScheduleCompile!P201)),ISNUMBER(FIND("7F",ScheduleCompile!P201)),ISNUMBER(FIND("9F",ScheduleCompile!P201)),ISNUMBER(FIND("4F",ScheduleCompile!P201))),VALUE(LEFT(ScheduleCompile!P201,FIND("F",ScheduleCompile!P201)-1)),ScheduleCompile!P201)))))))</f>
        <v>0.25</v>
      </c>
      <c r="V208" s="1">
        <f>IF(AND(ISERROR(IF(ScheduleCompile!Q201="Off",0,IF(ScheduleCompile!Q201="On",1,IF(ISNUMBER(ScheduleCompile!Q201),ScheduleCompile!Q201/1,IF(ISTEXT(ScheduleCompile!Q201),IF(OR(ISNUMBER(FIND("5F",ScheduleCompile!Q201)),ISNUMBER(FIND("0F",ScheduleCompile!Q201)),ISNUMBER(FIND("8F",ScheduleCompile!Q201)),ISNUMBER(FIND("1F",ScheduleCompile!Q201)),ISNUMBER(FIND("2F",ScheduleCompile!Q201)),ISNUMBER(FIND("3F",ScheduleCompile!Q201)),ISNUMBER(FIND("6F",ScheduleCompile!Q201)),ISNUMBER(FIND("7F",ScheduleCompile!Q201)),ISNUMBER(FIND("9F",ScheduleCompile!Q201)),ISNUMBER(FIND("4F",ScheduleCompile!Q201))),VALUE(LEFT(ScheduleCompile!Q201,FIND("F",ScheduleCompile!Q201)-1)),ScheduleCompile!Q201)))))),ISTEXT(ScheduleCompile!#REF!)),"ENDTABLE",IF(ISERROR(IF(ScheduleCompile!Q201="Off",0,IF(ScheduleCompile!Q201="On",1,IF(ISNUMBER(ScheduleCompile!Q201),ScheduleCompile!Q201/1,IF(ISTEXT(ScheduleCompile!Q201),IF(OR(ISNUMBER(FIND("5F",ScheduleCompile!Q201)),ISNUMBER(FIND("0F",ScheduleCompile!Q201)),ISNUMBER(FIND("8F",ScheduleCompile!Q201)),ISNUMBER(FIND("1F",ScheduleCompile!Q201)),ISNUMBER(FIND("2F",ScheduleCompile!Q201)),ISNUMBER(FIND("3F",ScheduleCompile!Q201)),ISNUMBER(FIND("6F",ScheduleCompile!Q201)),ISNUMBER(FIND("7F",ScheduleCompile!Q201)),ISNUMBER(FIND("9F",ScheduleCompile!Q201)),ISNUMBER(FIND("4F",ScheduleCompile!Q201))),VALUE(LEFT(ScheduleCompile!Q201,FIND("F",ScheduleCompile!Q201)-1)),ScheduleCompile!Q201)))))),"",IF(ScheduleCompile!Q201="Off",0,IF(ScheduleCompile!Q201="On",1,IF(ISNUMBER(ScheduleCompile!Q201),ScheduleCompile!Q201/1,IF(ISTEXT(ScheduleCompile!Q201),IF(OR(ISNUMBER(FIND("5F",ScheduleCompile!Q201)),ISNUMBER(FIND("0F",ScheduleCompile!Q201)),ISNUMBER(FIND("8F",ScheduleCompile!Q201)),ISNUMBER(FIND("1F",ScheduleCompile!Q201)),ISNUMBER(FIND("2F",ScheduleCompile!Q201)),ISNUMBER(FIND("3F",ScheduleCompile!Q201)),ISNUMBER(FIND("6F",ScheduleCompile!Q201)),ISNUMBER(FIND("7F",ScheduleCompile!Q201)),ISNUMBER(FIND("9F",ScheduleCompile!Q201)),ISNUMBER(FIND("4F",ScheduleCompile!Q201))),VALUE(LEFT(ScheduleCompile!Q201,FIND("F",ScheduleCompile!Q201)-1)),ScheduleCompile!Q201)))))))</f>
        <v>0.25</v>
      </c>
      <c r="W208" s="1">
        <f>IF(AND(ISERROR(IF(ScheduleCompile!R201="Off",0,IF(ScheduleCompile!R201="On",1,IF(ISNUMBER(ScheduleCompile!R201),ScheduleCompile!R201/1,IF(ISTEXT(ScheduleCompile!R201),IF(OR(ISNUMBER(FIND("5F",ScheduleCompile!R201)),ISNUMBER(FIND("0F",ScheduleCompile!R201)),ISNUMBER(FIND("8F",ScheduleCompile!R201)),ISNUMBER(FIND("1F",ScheduleCompile!R201)),ISNUMBER(FIND("2F",ScheduleCompile!R201)),ISNUMBER(FIND("3F",ScheduleCompile!R201)),ISNUMBER(FIND("6F",ScheduleCompile!R201)),ISNUMBER(FIND("7F",ScheduleCompile!R201)),ISNUMBER(FIND("9F",ScheduleCompile!R201)),ISNUMBER(FIND("4F",ScheduleCompile!R201))),VALUE(LEFT(ScheduleCompile!R201,FIND("F",ScheduleCompile!R201)-1)),ScheduleCompile!R201)))))),ISTEXT(ScheduleCompile!#REF!)),"ENDTABLE",IF(ISERROR(IF(ScheduleCompile!R201="Off",0,IF(ScheduleCompile!R201="On",1,IF(ISNUMBER(ScheduleCompile!R201),ScheduleCompile!R201/1,IF(ISTEXT(ScheduleCompile!R201),IF(OR(ISNUMBER(FIND("5F",ScheduleCompile!R201)),ISNUMBER(FIND("0F",ScheduleCompile!R201)),ISNUMBER(FIND("8F",ScheduleCompile!R201)),ISNUMBER(FIND("1F",ScheduleCompile!R201)),ISNUMBER(FIND("2F",ScheduleCompile!R201)),ISNUMBER(FIND("3F",ScheduleCompile!R201)),ISNUMBER(FIND("6F",ScheduleCompile!R201)),ISNUMBER(FIND("7F",ScheduleCompile!R201)),ISNUMBER(FIND("9F",ScheduleCompile!R201)),ISNUMBER(FIND("4F",ScheduleCompile!R201))),VALUE(LEFT(ScheduleCompile!R201,FIND("F",ScheduleCompile!R201)-1)),ScheduleCompile!R201)))))),"",IF(ScheduleCompile!R201="Off",0,IF(ScheduleCompile!R201="On",1,IF(ISNUMBER(ScheduleCompile!R201),ScheduleCompile!R201/1,IF(ISTEXT(ScheduleCompile!R201),IF(OR(ISNUMBER(FIND("5F",ScheduleCompile!R201)),ISNUMBER(FIND("0F",ScheduleCompile!R201)),ISNUMBER(FIND("8F",ScheduleCompile!R201)),ISNUMBER(FIND("1F",ScheduleCompile!R201)),ISNUMBER(FIND("2F",ScheduleCompile!R201)),ISNUMBER(FIND("3F",ScheduleCompile!R201)),ISNUMBER(FIND("6F",ScheduleCompile!R201)),ISNUMBER(FIND("7F",ScheduleCompile!R201)),ISNUMBER(FIND("9F",ScheduleCompile!R201)),ISNUMBER(FIND("4F",ScheduleCompile!R201))),VALUE(LEFT(ScheduleCompile!R201,FIND("F",ScheduleCompile!R201)-1)),ScheduleCompile!R201)))))))</f>
        <v>0.25</v>
      </c>
      <c r="X208" s="1">
        <f>IF(AND(ISERROR(IF(ScheduleCompile!S201="Off",0,IF(ScheduleCompile!S201="On",1,IF(ISNUMBER(ScheduleCompile!S201),ScheduleCompile!S201/1,IF(ISTEXT(ScheduleCompile!S201),IF(OR(ISNUMBER(FIND("5F",ScheduleCompile!S201)),ISNUMBER(FIND("0F",ScheduleCompile!S201)),ISNUMBER(FIND("8F",ScheduleCompile!S201)),ISNUMBER(FIND("1F",ScheduleCompile!S201)),ISNUMBER(FIND("2F",ScheduleCompile!S201)),ISNUMBER(FIND("3F",ScheduleCompile!S201)),ISNUMBER(FIND("6F",ScheduleCompile!S201)),ISNUMBER(FIND("7F",ScheduleCompile!S201)),ISNUMBER(FIND("9F",ScheduleCompile!S201)),ISNUMBER(FIND("4F",ScheduleCompile!S201))),VALUE(LEFT(ScheduleCompile!S201,FIND("F",ScheduleCompile!S201)-1)),ScheduleCompile!S201)))))),ISTEXT(ScheduleCompile!#REF!)),"ENDTABLE",IF(ISERROR(IF(ScheduleCompile!S201="Off",0,IF(ScheduleCompile!S201="On",1,IF(ISNUMBER(ScheduleCompile!S201),ScheduleCompile!S201/1,IF(ISTEXT(ScheduleCompile!S201),IF(OR(ISNUMBER(FIND("5F",ScheduleCompile!S201)),ISNUMBER(FIND("0F",ScheduleCompile!S201)),ISNUMBER(FIND("8F",ScheduleCompile!S201)),ISNUMBER(FIND("1F",ScheduleCompile!S201)),ISNUMBER(FIND("2F",ScheduleCompile!S201)),ISNUMBER(FIND("3F",ScheduleCompile!S201)),ISNUMBER(FIND("6F",ScheduleCompile!S201)),ISNUMBER(FIND("7F",ScheduleCompile!S201)),ISNUMBER(FIND("9F",ScheduleCompile!S201)),ISNUMBER(FIND("4F",ScheduleCompile!S201))),VALUE(LEFT(ScheduleCompile!S201,FIND("F",ScheduleCompile!S201)-1)),ScheduleCompile!S201)))))),"",IF(ScheduleCompile!S201="Off",0,IF(ScheduleCompile!S201="On",1,IF(ISNUMBER(ScheduleCompile!S201),ScheduleCompile!S201/1,IF(ISTEXT(ScheduleCompile!S201),IF(OR(ISNUMBER(FIND("5F",ScheduleCompile!S201)),ISNUMBER(FIND("0F",ScheduleCompile!S201)),ISNUMBER(FIND("8F",ScheduleCompile!S201)),ISNUMBER(FIND("1F",ScheduleCompile!S201)),ISNUMBER(FIND("2F",ScheduleCompile!S201)),ISNUMBER(FIND("3F",ScheduleCompile!S201)),ISNUMBER(FIND("6F",ScheduleCompile!S201)),ISNUMBER(FIND("7F",ScheduleCompile!S201)),ISNUMBER(FIND("9F",ScheduleCompile!S201)),ISNUMBER(FIND("4F",ScheduleCompile!S201))),VALUE(LEFT(ScheduleCompile!S201,FIND("F",ScheduleCompile!S201)-1)),ScheduleCompile!S201)))))))</f>
        <v>0.25</v>
      </c>
      <c r="Y208" s="1">
        <f>IF(AND(ISERROR(IF(ScheduleCompile!T201="Off",0,IF(ScheduleCompile!T201="On",1,IF(ISNUMBER(ScheduleCompile!T201),ScheduleCompile!T201/1,IF(ISTEXT(ScheduleCompile!T201),IF(OR(ISNUMBER(FIND("5F",ScheduleCompile!T201)),ISNUMBER(FIND("0F",ScheduleCompile!T201)),ISNUMBER(FIND("8F",ScheduleCompile!T201)),ISNUMBER(FIND("1F",ScheduleCompile!T201)),ISNUMBER(FIND("2F",ScheduleCompile!T201)),ISNUMBER(FIND("3F",ScheduleCompile!T201)),ISNUMBER(FIND("6F",ScheduleCompile!T201)),ISNUMBER(FIND("7F",ScheduleCompile!T201)),ISNUMBER(FIND("9F",ScheduleCompile!T201)),ISNUMBER(FIND("4F",ScheduleCompile!T201))),VALUE(LEFT(ScheduleCompile!T201,FIND("F",ScheduleCompile!T201)-1)),ScheduleCompile!T201)))))),ISTEXT(ScheduleCompile!#REF!)),"ENDTABLE",IF(ISERROR(IF(ScheduleCompile!T201="Off",0,IF(ScheduleCompile!T201="On",1,IF(ISNUMBER(ScheduleCompile!T201),ScheduleCompile!T201/1,IF(ISTEXT(ScheduleCompile!T201),IF(OR(ISNUMBER(FIND("5F",ScheduleCompile!T201)),ISNUMBER(FIND("0F",ScheduleCompile!T201)),ISNUMBER(FIND("8F",ScheduleCompile!T201)),ISNUMBER(FIND("1F",ScheduleCompile!T201)),ISNUMBER(FIND("2F",ScheduleCompile!T201)),ISNUMBER(FIND("3F",ScheduleCompile!T201)),ISNUMBER(FIND("6F",ScheduleCompile!T201)),ISNUMBER(FIND("7F",ScheduleCompile!T201)),ISNUMBER(FIND("9F",ScheduleCompile!T201)),ISNUMBER(FIND("4F",ScheduleCompile!T201))),VALUE(LEFT(ScheduleCompile!T201,FIND("F",ScheduleCompile!T201)-1)),ScheduleCompile!T201)))))),"",IF(ScheduleCompile!T201="Off",0,IF(ScheduleCompile!T201="On",1,IF(ISNUMBER(ScheduleCompile!T201),ScheduleCompile!T201/1,IF(ISTEXT(ScheduleCompile!T201),IF(OR(ISNUMBER(FIND("5F",ScheduleCompile!T201)),ISNUMBER(FIND("0F",ScheduleCompile!T201)),ISNUMBER(FIND("8F",ScheduleCompile!T201)),ISNUMBER(FIND("1F",ScheduleCompile!T201)),ISNUMBER(FIND("2F",ScheduleCompile!T201)),ISNUMBER(FIND("3F",ScheduleCompile!T201)),ISNUMBER(FIND("6F",ScheduleCompile!T201)),ISNUMBER(FIND("7F",ScheduleCompile!T201)),ISNUMBER(FIND("9F",ScheduleCompile!T201)),ISNUMBER(FIND("4F",ScheduleCompile!T201))),VALUE(LEFT(ScheduleCompile!T201,FIND("F",ScheduleCompile!T201)-1)),ScheduleCompile!T201)))))))</f>
        <v>0.25</v>
      </c>
      <c r="Z208" s="1">
        <f>IF(AND(ISERROR(IF(ScheduleCompile!U201="Off",0,IF(ScheduleCompile!U201="On",1,IF(ISNUMBER(ScheduleCompile!U201),ScheduleCompile!U201/1,IF(ISTEXT(ScheduleCompile!U201),IF(OR(ISNUMBER(FIND("5F",ScheduleCompile!U201)),ISNUMBER(FIND("0F",ScheduleCompile!U201)),ISNUMBER(FIND("8F",ScheduleCompile!U201)),ISNUMBER(FIND("1F",ScheduleCompile!U201)),ISNUMBER(FIND("2F",ScheduleCompile!U201)),ISNUMBER(FIND("3F",ScheduleCompile!U201)),ISNUMBER(FIND("6F",ScheduleCompile!U201)),ISNUMBER(FIND("7F",ScheduleCompile!U201)),ISNUMBER(FIND("9F",ScheduleCompile!U201)),ISNUMBER(FIND("4F",ScheduleCompile!U201))),VALUE(LEFT(ScheduleCompile!U201,FIND("F",ScheduleCompile!U201)-1)),ScheduleCompile!U201)))))),ISTEXT(ScheduleCompile!#REF!)),"ENDTABLE",IF(ISERROR(IF(ScheduleCompile!U201="Off",0,IF(ScheduleCompile!U201="On",1,IF(ISNUMBER(ScheduleCompile!U201),ScheduleCompile!U201/1,IF(ISTEXT(ScheduleCompile!U201),IF(OR(ISNUMBER(FIND("5F",ScheduleCompile!U201)),ISNUMBER(FIND("0F",ScheduleCompile!U201)),ISNUMBER(FIND("8F",ScheduleCompile!U201)),ISNUMBER(FIND("1F",ScheduleCompile!U201)),ISNUMBER(FIND("2F",ScheduleCompile!U201)),ISNUMBER(FIND("3F",ScheduleCompile!U201)),ISNUMBER(FIND("6F",ScheduleCompile!U201)),ISNUMBER(FIND("7F",ScheduleCompile!U201)),ISNUMBER(FIND("9F",ScheduleCompile!U201)),ISNUMBER(FIND("4F",ScheduleCompile!U201))),VALUE(LEFT(ScheduleCompile!U201,FIND("F",ScheduleCompile!U201)-1)),ScheduleCompile!U201)))))),"",IF(ScheduleCompile!U201="Off",0,IF(ScheduleCompile!U201="On",1,IF(ISNUMBER(ScheduleCompile!U201),ScheduleCompile!U201/1,IF(ISTEXT(ScheduleCompile!U201),IF(OR(ISNUMBER(FIND("5F",ScheduleCompile!U201)),ISNUMBER(FIND("0F",ScheduleCompile!U201)),ISNUMBER(FIND("8F",ScheduleCompile!U201)),ISNUMBER(FIND("1F",ScheduleCompile!U201)),ISNUMBER(FIND("2F",ScheduleCompile!U201)),ISNUMBER(FIND("3F",ScheduleCompile!U201)),ISNUMBER(FIND("6F",ScheduleCompile!U201)),ISNUMBER(FIND("7F",ScheduleCompile!U201)),ISNUMBER(FIND("9F",ScheduleCompile!U201)),ISNUMBER(FIND("4F",ScheduleCompile!U201))),VALUE(LEFT(ScheduleCompile!U201,FIND("F",ScheduleCompile!U201)-1)),ScheduleCompile!U201)))))))</f>
        <v>1</v>
      </c>
      <c r="AA208" s="1">
        <f>IF(AND(ISERROR(IF(ScheduleCompile!V201="Off",0,IF(ScheduleCompile!V201="On",1,IF(ISNUMBER(ScheduleCompile!V201),ScheduleCompile!V201/1,IF(ISTEXT(ScheduleCompile!V201),IF(OR(ISNUMBER(FIND("5F",ScheduleCompile!V201)),ISNUMBER(FIND("0F",ScheduleCompile!V201)),ISNUMBER(FIND("8F",ScheduleCompile!V201)),ISNUMBER(FIND("1F",ScheduleCompile!V201)),ISNUMBER(FIND("2F",ScheduleCompile!V201)),ISNUMBER(FIND("3F",ScheduleCompile!V201)),ISNUMBER(FIND("6F",ScheduleCompile!V201)),ISNUMBER(FIND("7F",ScheduleCompile!V201)),ISNUMBER(FIND("9F",ScheduleCompile!V201)),ISNUMBER(FIND("4F",ScheduleCompile!V201))),VALUE(LEFT(ScheduleCompile!V201,FIND("F",ScheduleCompile!V201)-1)),ScheduleCompile!V201)))))),ISTEXT(ScheduleCompile!#REF!)),"ENDTABLE",IF(ISERROR(IF(ScheduleCompile!V201="Off",0,IF(ScheduleCompile!V201="On",1,IF(ISNUMBER(ScheduleCompile!V201),ScheduleCompile!V201/1,IF(ISTEXT(ScheduleCompile!V201),IF(OR(ISNUMBER(FIND("5F",ScheduleCompile!V201)),ISNUMBER(FIND("0F",ScheduleCompile!V201)),ISNUMBER(FIND("8F",ScheduleCompile!V201)),ISNUMBER(FIND("1F",ScheduleCompile!V201)),ISNUMBER(FIND("2F",ScheduleCompile!V201)),ISNUMBER(FIND("3F",ScheduleCompile!V201)),ISNUMBER(FIND("6F",ScheduleCompile!V201)),ISNUMBER(FIND("7F",ScheduleCompile!V201)),ISNUMBER(FIND("9F",ScheduleCompile!V201)),ISNUMBER(FIND("4F",ScheduleCompile!V201))),VALUE(LEFT(ScheduleCompile!V201,FIND("F",ScheduleCompile!V201)-1)),ScheduleCompile!V201)))))),"",IF(ScheduleCompile!V201="Off",0,IF(ScheduleCompile!V201="On",1,IF(ISNUMBER(ScheduleCompile!V201),ScheduleCompile!V201/1,IF(ISTEXT(ScheduleCompile!V201),IF(OR(ISNUMBER(FIND("5F",ScheduleCompile!V201)),ISNUMBER(FIND("0F",ScheduleCompile!V201)),ISNUMBER(FIND("8F",ScheduleCompile!V201)),ISNUMBER(FIND("1F",ScheduleCompile!V201)),ISNUMBER(FIND("2F",ScheduleCompile!V201)),ISNUMBER(FIND("3F",ScheduleCompile!V201)),ISNUMBER(FIND("6F",ScheduleCompile!V201)),ISNUMBER(FIND("7F",ScheduleCompile!V201)),ISNUMBER(FIND("9F",ScheduleCompile!V201)),ISNUMBER(FIND("4F",ScheduleCompile!V201))),VALUE(LEFT(ScheduleCompile!V201,FIND("F",ScheduleCompile!V201)-1)),ScheduleCompile!V201)))))))</f>
        <v>1</v>
      </c>
      <c r="AB208" s="1">
        <f>IF(AND(ISERROR(IF(ScheduleCompile!W201="Off",0,IF(ScheduleCompile!W201="On",1,IF(ISNUMBER(ScheduleCompile!W201),ScheduleCompile!W201/1,IF(ISTEXT(ScheduleCompile!W201),IF(OR(ISNUMBER(FIND("5F",ScheduleCompile!W201)),ISNUMBER(FIND("0F",ScheduleCompile!W201)),ISNUMBER(FIND("8F",ScheduleCompile!W201)),ISNUMBER(FIND("1F",ScheduleCompile!W201)),ISNUMBER(FIND("2F",ScheduleCompile!W201)),ISNUMBER(FIND("3F",ScheduleCompile!W201)),ISNUMBER(FIND("6F",ScheduleCompile!W201)),ISNUMBER(FIND("7F",ScheduleCompile!W201)),ISNUMBER(FIND("9F",ScheduleCompile!W201)),ISNUMBER(FIND("4F",ScheduleCompile!W201))),VALUE(LEFT(ScheduleCompile!W201,FIND("F",ScheduleCompile!W201)-1)),ScheduleCompile!W201)))))),ISTEXT(ScheduleCompile!#REF!)),"ENDTABLE",IF(ISERROR(IF(ScheduleCompile!W201="Off",0,IF(ScheduleCompile!W201="On",1,IF(ISNUMBER(ScheduleCompile!W201),ScheduleCompile!W201/1,IF(ISTEXT(ScheduleCompile!W201),IF(OR(ISNUMBER(FIND("5F",ScheduleCompile!W201)),ISNUMBER(FIND("0F",ScheduleCompile!W201)),ISNUMBER(FIND("8F",ScheduleCompile!W201)),ISNUMBER(FIND("1F",ScheduleCompile!W201)),ISNUMBER(FIND("2F",ScheduleCompile!W201)),ISNUMBER(FIND("3F",ScheduleCompile!W201)),ISNUMBER(FIND("6F",ScheduleCompile!W201)),ISNUMBER(FIND("7F",ScheduleCompile!W201)),ISNUMBER(FIND("9F",ScheduleCompile!W201)),ISNUMBER(FIND("4F",ScheduleCompile!W201))),VALUE(LEFT(ScheduleCompile!W201,FIND("F",ScheduleCompile!W201)-1)),ScheduleCompile!W201)))))),"",IF(ScheduleCompile!W201="Off",0,IF(ScheduleCompile!W201="On",1,IF(ISNUMBER(ScheduleCompile!W201),ScheduleCompile!W201/1,IF(ISTEXT(ScheduleCompile!W201),IF(OR(ISNUMBER(FIND("5F",ScheduleCompile!W201)),ISNUMBER(FIND("0F",ScheduleCompile!W201)),ISNUMBER(FIND("8F",ScheduleCompile!W201)),ISNUMBER(FIND("1F",ScheduleCompile!W201)),ISNUMBER(FIND("2F",ScheduleCompile!W201)),ISNUMBER(FIND("3F",ScheduleCompile!W201)),ISNUMBER(FIND("6F",ScheduleCompile!W201)),ISNUMBER(FIND("7F",ScheduleCompile!W201)),ISNUMBER(FIND("9F",ScheduleCompile!W201)),ISNUMBER(FIND("4F",ScheduleCompile!W201))),VALUE(LEFT(ScheduleCompile!W201,FIND("F",ScheduleCompile!W201)-1)),ScheduleCompile!W201)))))))</f>
        <v>1</v>
      </c>
      <c r="AC208" s="1">
        <f>IF(AND(ISERROR(IF(ScheduleCompile!X201="Off",0,IF(ScheduleCompile!X201="On",1,IF(ISNUMBER(ScheduleCompile!X201),ScheduleCompile!X201/1,IF(ISTEXT(ScheduleCompile!X201),IF(OR(ISNUMBER(FIND("5F",ScheduleCompile!X201)),ISNUMBER(FIND("0F",ScheduleCompile!X201)),ISNUMBER(FIND("8F",ScheduleCompile!X201)),ISNUMBER(FIND("1F",ScheduleCompile!X201)),ISNUMBER(FIND("2F",ScheduleCompile!X201)),ISNUMBER(FIND("3F",ScheduleCompile!X201)),ISNUMBER(FIND("6F",ScheduleCompile!X201)),ISNUMBER(FIND("7F",ScheduleCompile!X201)),ISNUMBER(FIND("9F",ScheduleCompile!X201)),ISNUMBER(FIND("4F",ScheduleCompile!X201))),VALUE(LEFT(ScheduleCompile!X201,FIND("F",ScheduleCompile!X201)-1)),ScheduleCompile!X201)))))),ISTEXT(ScheduleCompile!#REF!)),"ENDTABLE",IF(ISERROR(IF(ScheduleCompile!X201="Off",0,IF(ScheduleCompile!X201="On",1,IF(ISNUMBER(ScheduleCompile!X201),ScheduleCompile!X201/1,IF(ISTEXT(ScheduleCompile!X201),IF(OR(ISNUMBER(FIND("5F",ScheduleCompile!X201)),ISNUMBER(FIND("0F",ScheduleCompile!X201)),ISNUMBER(FIND("8F",ScheduleCompile!X201)),ISNUMBER(FIND("1F",ScheduleCompile!X201)),ISNUMBER(FIND("2F",ScheduleCompile!X201)),ISNUMBER(FIND("3F",ScheduleCompile!X201)),ISNUMBER(FIND("6F",ScheduleCompile!X201)),ISNUMBER(FIND("7F",ScheduleCompile!X201)),ISNUMBER(FIND("9F",ScheduleCompile!X201)),ISNUMBER(FIND("4F",ScheduleCompile!X201))),VALUE(LEFT(ScheduleCompile!X201,FIND("F",ScheduleCompile!X201)-1)),ScheduleCompile!X201)))))),"",IF(ScheduleCompile!X201="Off",0,IF(ScheduleCompile!X201="On",1,IF(ISNUMBER(ScheduleCompile!X201),ScheduleCompile!X201/1,IF(ISTEXT(ScheduleCompile!X201),IF(OR(ISNUMBER(FIND("5F",ScheduleCompile!X201)),ISNUMBER(FIND("0F",ScheduleCompile!X201)),ISNUMBER(FIND("8F",ScheduleCompile!X201)),ISNUMBER(FIND("1F",ScheduleCompile!X201)),ISNUMBER(FIND("2F",ScheduleCompile!X201)),ISNUMBER(FIND("3F",ScheduleCompile!X201)),ISNUMBER(FIND("6F",ScheduleCompile!X201)),ISNUMBER(FIND("7F",ScheduleCompile!X201)),ISNUMBER(FIND("9F",ScheduleCompile!X201)),ISNUMBER(FIND("4F",ScheduleCompile!X201))),VALUE(LEFT(ScheduleCompile!X201,FIND("F",ScheduleCompile!X201)-1)),ScheduleCompile!X201)))))))</f>
        <v>1</v>
      </c>
      <c r="AD208" s="1">
        <f>IF(AND(ISERROR(IF(ScheduleCompile!Y201="Off",0,IF(ScheduleCompile!Y201="On",1,IF(ISNUMBER(ScheduleCompile!Y201),ScheduleCompile!Y201/1,IF(ISTEXT(ScheduleCompile!Y201),IF(OR(ISNUMBER(FIND("5F",ScheduleCompile!Y201)),ISNUMBER(FIND("0F",ScheduleCompile!Y201)),ISNUMBER(FIND("8F",ScheduleCompile!Y201)),ISNUMBER(FIND("1F",ScheduleCompile!Y201)),ISNUMBER(FIND("2F",ScheduleCompile!Y201)),ISNUMBER(FIND("3F",ScheduleCompile!Y201)),ISNUMBER(FIND("6F",ScheduleCompile!Y201)),ISNUMBER(FIND("7F",ScheduleCompile!Y201)),ISNUMBER(FIND("9F",ScheduleCompile!Y201)),ISNUMBER(FIND("4F",ScheduleCompile!Y201))),VALUE(LEFT(ScheduleCompile!Y201,FIND("F",ScheduleCompile!Y201)-1)),ScheduleCompile!Y201)))))),ISTEXT(ScheduleCompile!#REF!)),"ENDTABLE",IF(ISERROR(IF(ScheduleCompile!Y201="Off",0,IF(ScheduleCompile!Y201="On",1,IF(ISNUMBER(ScheduleCompile!Y201),ScheduleCompile!Y201/1,IF(ISTEXT(ScheduleCompile!Y201),IF(OR(ISNUMBER(FIND("5F",ScheduleCompile!Y201)),ISNUMBER(FIND("0F",ScheduleCompile!Y201)),ISNUMBER(FIND("8F",ScheduleCompile!Y201)),ISNUMBER(FIND("1F",ScheduleCompile!Y201)),ISNUMBER(FIND("2F",ScheduleCompile!Y201)),ISNUMBER(FIND("3F",ScheduleCompile!Y201)),ISNUMBER(FIND("6F",ScheduleCompile!Y201)),ISNUMBER(FIND("7F",ScheduleCompile!Y201)),ISNUMBER(FIND("9F",ScheduleCompile!Y201)),ISNUMBER(FIND("4F",ScheduleCompile!Y201))),VALUE(LEFT(ScheduleCompile!Y201,FIND("F",ScheduleCompile!Y201)-1)),ScheduleCompile!Y201)))))),"",IF(ScheduleCompile!Y201="Off",0,IF(ScheduleCompile!Y201="On",1,IF(ISNUMBER(ScheduleCompile!Y201),ScheduleCompile!Y201/1,IF(ISTEXT(ScheduleCompile!Y201),IF(OR(ISNUMBER(FIND("5F",ScheduleCompile!Y201)),ISNUMBER(FIND("0F",ScheduleCompile!Y201)),ISNUMBER(FIND("8F",ScheduleCompile!Y201)),ISNUMBER(FIND("1F",ScheduleCompile!Y201)),ISNUMBER(FIND("2F",ScheduleCompile!Y201)),ISNUMBER(FIND("3F",ScheduleCompile!Y201)),ISNUMBER(FIND("6F",ScheduleCompile!Y201)),ISNUMBER(FIND("7F",ScheduleCompile!Y201)),ISNUMBER(FIND("9F",ScheduleCompile!Y201)),ISNUMBER(FIND("4F",ScheduleCompile!Y201))),VALUE(LEFT(ScheduleCompile!Y201,FIND("F",ScheduleCompile!Y201)-1)),ScheduleCompile!Y201)))))))</f>
        <v>1</v>
      </c>
    </row>
    <row r="209" spans="1:30" x14ac:dyDescent="0.25">
      <c r="A209" t="str">
        <f t="shared" si="15"/>
        <v>SchDay "ManufacturingInfiltrationSun"  Type = "Fraction" Hr = (1, 1, 1, 1, 1, 0.25, 0.25, 0.25, 0.25, 0.25, 0.25, 0.25, 0.25, 0.25, 0.25, 0.25, 0.25, 0.25, 1, 1, 1, 1, 1, 1) ..</v>
      </c>
      <c r="B209" s="1" t="s">
        <v>623</v>
      </c>
      <c r="C209" t="str">
        <f t="shared" si="16"/>
        <v xml:space="preserve">SchDay "ManufacturingInfiltrationSun"  Type = "Fraction" Hr = </v>
      </c>
      <c r="D209" t="str">
        <f t="shared" si="17"/>
        <v>(1, 1, 1, 1, 1, 0.25, 0.25, 0.25, 0.25, 0.25, 0.25, 0.25, 0.25, 0.25, 0.25, 0.25, 0.25, 0.25, 1, 1, 1, 1, 1, 1) ..</v>
      </c>
      <c r="E209" s="30" t="str">
        <f>ScheduleCompile!A202</f>
        <v>ManufacturingInfiltrationSun</v>
      </c>
      <c r="F209" t="str">
        <f t="shared" si="18"/>
        <v>Fraction</v>
      </c>
      <c r="G209" s="1">
        <f>IF(AND(ISERROR(IF(ScheduleCompile!B202="Off",0,IF(ScheduleCompile!B202="On",1,IF(ISNUMBER(ScheduleCompile!B202),ScheduleCompile!B202/1,IF(ISTEXT(ScheduleCompile!B202),IF(OR(ISNUMBER(FIND("5F",ScheduleCompile!B202)),ISNUMBER(FIND("0F",ScheduleCompile!B202)),ISNUMBER(FIND("8F",ScheduleCompile!B202)),ISNUMBER(FIND("1F",ScheduleCompile!B202)),ISNUMBER(FIND("2F",ScheduleCompile!B202)),ISNUMBER(FIND("3F",ScheduleCompile!B202)),ISNUMBER(FIND("6F",ScheduleCompile!B202)),ISNUMBER(FIND("7F",ScheduleCompile!B202)),ISNUMBER(FIND("9F",ScheduleCompile!B202)),ISNUMBER(FIND("4F",ScheduleCompile!B202))),VALUE(LEFT(ScheduleCompile!B202,FIND("F",ScheduleCompile!B202)-1)),ScheduleCompile!B202)))))),ISTEXT(ScheduleCompile!#REF!)),"ENDTABLE",IF(ISERROR(IF(ScheduleCompile!B202="Off",0,IF(ScheduleCompile!B202="On",1,IF(ISNUMBER(ScheduleCompile!B202),ScheduleCompile!B202/1,IF(ISTEXT(ScheduleCompile!B202),IF(OR(ISNUMBER(FIND("5F",ScheduleCompile!B202)),ISNUMBER(FIND("0F",ScheduleCompile!B202)),ISNUMBER(FIND("8F",ScheduleCompile!B202)),ISNUMBER(FIND("1F",ScheduleCompile!B202)),ISNUMBER(FIND("2F",ScheduleCompile!B202)),ISNUMBER(FIND("3F",ScheduleCompile!B202)),ISNUMBER(FIND("6F",ScheduleCompile!B202)),ISNUMBER(FIND("7F",ScheduleCompile!B202)),ISNUMBER(FIND("9F",ScheduleCompile!B202)),ISNUMBER(FIND("4F",ScheduleCompile!B202))),VALUE(LEFT(ScheduleCompile!B202,FIND("F",ScheduleCompile!B202)-1)),ScheduleCompile!B202)))))),"",IF(ScheduleCompile!B202="Off",0,IF(ScheduleCompile!B202="On",1,IF(ISNUMBER(ScheduleCompile!B202),ScheduleCompile!B202/1,IF(ISTEXT(ScheduleCompile!B202),IF(OR(ISNUMBER(FIND("5F",ScheduleCompile!B202)),ISNUMBER(FIND("0F",ScheduleCompile!B202)),ISNUMBER(FIND("8F",ScheduleCompile!B202)),ISNUMBER(FIND("1F",ScheduleCompile!B202)),ISNUMBER(FIND("2F",ScheduleCompile!B202)),ISNUMBER(FIND("3F",ScheduleCompile!B202)),ISNUMBER(FIND("6F",ScheduleCompile!B202)),ISNUMBER(FIND("7F",ScheduleCompile!B202)),ISNUMBER(FIND("9F",ScheduleCompile!B202)),ISNUMBER(FIND("4F",ScheduleCompile!B202))),VALUE(LEFT(ScheduleCompile!B202,FIND("F",ScheduleCompile!B202)-1)),ScheduleCompile!B202)))))))</f>
        <v>1</v>
      </c>
      <c r="H209" s="1">
        <f>IF(AND(ISERROR(IF(ScheduleCompile!C202="Off",0,IF(ScheduleCompile!C202="On",1,IF(ISNUMBER(ScheduleCompile!C202),ScheduleCompile!C202/1,IF(ISTEXT(ScheduleCompile!C202),IF(OR(ISNUMBER(FIND("5F",ScheduleCompile!C202)),ISNUMBER(FIND("0F",ScheduleCompile!C202)),ISNUMBER(FIND("8F",ScheduleCompile!C202)),ISNUMBER(FIND("1F",ScheduleCompile!C202)),ISNUMBER(FIND("2F",ScheduleCompile!C202)),ISNUMBER(FIND("3F",ScheduleCompile!C202)),ISNUMBER(FIND("6F",ScheduleCompile!C202)),ISNUMBER(FIND("7F",ScheduleCompile!C202)),ISNUMBER(FIND("9F",ScheduleCompile!C202)),ISNUMBER(FIND("4F",ScheduleCompile!C202))),VALUE(LEFT(ScheduleCompile!C202,FIND("F",ScheduleCompile!C202)-1)),ScheduleCompile!C202)))))),ISTEXT(ScheduleCompile!#REF!)),"ENDTABLE",IF(ISERROR(IF(ScheduleCompile!C202="Off",0,IF(ScheduleCompile!C202="On",1,IF(ISNUMBER(ScheduleCompile!C202),ScheduleCompile!C202/1,IF(ISTEXT(ScheduleCompile!C202),IF(OR(ISNUMBER(FIND("5F",ScheduleCompile!C202)),ISNUMBER(FIND("0F",ScheduleCompile!C202)),ISNUMBER(FIND("8F",ScheduleCompile!C202)),ISNUMBER(FIND("1F",ScheduleCompile!C202)),ISNUMBER(FIND("2F",ScheduleCompile!C202)),ISNUMBER(FIND("3F",ScheduleCompile!C202)),ISNUMBER(FIND("6F",ScheduleCompile!C202)),ISNUMBER(FIND("7F",ScheduleCompile!C202)),ISNUMBER(FIND("9F",ScheduleCompile!C202)),ISNUMBER(FIND("4F",ScheduleCompile!C202))),VALUE(LEFT(ScheduleCompile!C202,FIND("F",ScheduleCompile!C202)-1)),ScheduleCompile!C202)))))),"",IF(ScheduleCompile!C202="Off",0,IF(ScheduleCompile!C202="On",1,IF(ISNUMBER(ScheduleCompile!C202),ScheduleCompile!C202/1,IF(ISTEXT(ScheduleCompile!C202),IF(OR(ISNUMBER(FIND("5F",ScheduleCompile!C202)),ISNUMBER(FIND("0F",ScheduleCompile!C202)),ISNUMBER(FIND("8F",ScheduleCompile!C202)),ISNUMBER(FIND("1F",ScheduleCompile!C202)),ISNUMBER(FIND("2F",ScheduleCompile!C202)),ISNUMBER(FIND("3F",ScheduleCompile!C202)),ISNUMBER(FIND("6F",ScheduleCompile!C202)),ISNUMBER(FIND("7F",ScheduleCompile!C202)),ISNUMBER(FIND("9F",ScheduleCompile!C202)),ISNUMBER(FIND("4F",ScheduleCompile!C202))),VALUE(LEFT(ScheduleCompile!C202,FIND("F",ScheduleCompile!C202)-1)),ScheduleCompile!C202)))))))</f>
        <v>1</v>
      </c>
      <c r="I209" s="1">
        <f>IF(AND(ISERROR(IF(ScheduleCompile!D202="Off",0,IF(ScheduleCompile!D202="On",1,IF(ISNUMBER(ScheduleCompile!D202),ScheduleCompile!D202/1,IF(ISTEXT(ScheduleCompile!D202),IF(OR(ISNUMBER(FIND("5F",ScheduleCompile!D202)),ISNUMBER(FIND("0F",ScheduleCompile!D202)),ISNUMBER(FIND("8F",ScheduleCompile!D202)),ISNUMBER(FIND("1F",ScheduleCompile!D202)),ISNUMBER(FIND("2F",ScheduleCompile!D202)),ISNUMBER(FIND("3F",ScheduleCompile!D202)),ISNUMBER(FIND("6F",ScheduleCompile!D202)),ISNUMBER(FIND("7F",ScheduleCompile!D202)),ISNUMBER(FIND("9F",ScheduleCompile!D202)),ISNUMBER(FIND("4F",ScheduleCompile!D202))),VALUE(LEFT(ScheduleCompile!D202,FIND("F",ScheduleCompile!D202)-1)),ScheduleCompile!D202)))))),ISTEXT(ScheduleCompile!#REF!)),"ENDTABLE",IF(ISERROR(IF(ScheduleCompile!D202="Off",0,IF(ScheduleCompile!D202="On",1,IF(ISNUMBER(ScheduleCompile!D202),ScheduleCompile!D202/1,IF(ISTEXT(ScheduleCompile!D202),IF(OR(ISNUMBER(FIND("5F",ScheduleCompile!D202)),ISNUMBER(FIND("0F",ScheduleCompile!D202)),ISNUMBER(FIND("8F",ScheduleCompile!D202)),ISNUMBER(FIND("1F",ScheduleCompile!D202)),ISNUMBER(FIND("2F",ScheduleCompile!D202)),ISNUMBER(FIND("3F",ScheduleCompile!D202)),ISNUMBER(FIND("6F",ScheduleCompile!D202)),ISNUMBER(FIND("7F",ScheduleCompile!D202)),ISNUMBER(FIND("9F",ScheduleCompile!D202)),ISNUMBER(FIND("4F",ScheduleCompile!D202))),VALUE(LEFT(ScheduleCompile!D202,FIND("F",ScheduleCompile!D202)-1)),ScheduleCompile!D202)))))),"",IF(ScheduleCompile!D202="Off",0,IF(ScheduleCompile!D202="On",1,IF(ISNUMBER(ScheduleCompile!D202),ScheduleCompile!D202/1,IF(ISTEXT(ScheduleCompile!D202),IF(OR(ISNUMBER(FIND("5F",ScheduleCompile!D202)),ISNUMBER(FIND("0F",ScheduleCompile!D202)),ISNUMBER(FIND("8F",ScheduleCompile!D202)),ISNUMBER(FIND("1F",ScheduleCompile!D202)),ISNUMBER(FIND("2F",ScheduleCompile!D202)),ISNUMBER(FIND("3F",ScheduleCompile!D202)),ISNUMBER(FIND("6F",ScheduleCompile!D202)),ISNUMBER(FIND("7F",ScheduleCompile!D202)),ISNUMBER(FIND("9F",ScheduleCompile!D202)),ISNUMBER(FIND("4F",ScheduleCompile!D202))),VALUE(LEFT(ScheduleCompile!D202,FIND("F",ScheduleCompile!D202)-1)),ScheduleCompile!D202)))))))</f>
        <v>1</v>
      </c>
      <c r="J209" s="1">
        <f>IF(AND(ISERROR(IF(ScheduleCompile!E202="Off",0,IF(ScheduleCompile!E202="On",1,IF(ISNUMBER(ScheduleCompile!E202),ScheduleCompile!E202/1,IF(ISTEXT(ScheduleCompile!E202),IF(OR(ISNUMBER(FIND("5F",ScheduleCompile!E202)),ISNUMBER(FIND("0F",ScheduleCompile!E202)),ISNUMBER(FIND("8F",ScheduleCompile!E202)),ISNUMBER(FIND("1F",ScheduleCompile!E202)),ISNUMBER(FIND("2F",ScheduleCompile!E202)),ISNUMBER(FIND("3F",ScheduleCompile!E202)),ISNUMBER(FIND("6F",ScheduleCompile!E202)),ISNUMBER(FIND("7F",ScheduleCompile!E202)),ISNUMBER(FIND("9F",ScheduleCompile!E202)),ISNUMBER(FIND("4F",ScheduleCompile!E202))),VALUE(LEFT(ScheduleCompile!E202,FIND("F",ScheduleCompile!E202)-1)),ScheduleCompile!E202)))))),ISTEXT(ScheduleCompile!#REF!)),"ENDTABLE",IF(ISERROR(IF(ScheduleCompile!E202="Off",0,IF(ScheduleCompile!E202="On",1,IF(ISNUMBER(ScheduleCompile!E202),ScheduleCompile!E202/1,IF(ISTEXT(ScheduleCompile!E202),IF(OR(ISNUMBER(FIND("5F",ScheduleCompile!E202)),ISNUMBER(FIND("0F",ScheduleCompile!E202)),ISNUMBER(FIND("8F",ScheduleCompile!E202)),ISNUMBER(FIND("1F",ScheduleCompile!E202)),ISNUMBER(FIND("2F",ScheduleCompile!E202)),ISNUMBER(FIND("3F",ScheduleCompile!E202)),ISNUMBER(FIND("6F",ScheduleCompile!E202)),ISNUMBER(FIND("7F",ScheduleCompile!E202)),ISNUMBER(FIND("9F",ScheduleCompile!E202)),ISNUMBER(FIND("4F",ScheduleCompile!E202))),VALUE(LEFT(ScheduleCompile!E202,FIND("F",ScheduleCompile!E202)-1)),ScheduleCompile!E202)))))),"",IF(ScheduleCompile!E202="Off",0,IF(ScheduleCompile!E202="On",1,IF(ISNUMBER(ScheduleCompile!E202),ScheduleCompile!E202/1,IF(ISTEXT(ScheduleCompile!E202),IF(OR(ISNUMBER(FIND("5F",ScheduleCompile!E202)),ISNUMBER(FIND("0F",ScheduleCompile!E202)),ISNUMBER(FIND("8F",ScheduleCompile!E202)),ISNUMBER(FIND("1F",ScheduleCompile!E202)),ISNUMBER(FIND("2F",ScheduleCompile!E202)),ISNUMBER(FIND("3F",ScheduleCompile!E202)),ISNUMBER(FIND("6F",ScheduleCompile!E202)),ISNUMBER(FIND("7F",ScheduleCompile!E202)),ISNUMBER(FIND("9F",ScheduleCompile!E202)),ISNUMBER(FIND("4F",ScheduleCompile!E202))),VALUE(LEFT(ScheduleCompile!E202,FIND("F",ScheduleCompile!E202)-1)),ScheduleCompile!E202)))))))</f>
        <v>1</v>
      </c>
      <c r="K209" s="1">
        <f>IF(AND(ISERROR(IF(ScheduleCompile!F202="Off",0,IF(ScheduleCompile!F202="On",1,IF(ISNUMBER(ScheduleCompile!F202),ScheduleCompile!F202/1,IF(ISTEXT(ScheduleCompile!F202),IF(OR(ISNUMBER(FIND("5F",ScheduleCompile!F202)),ISNUMBER(FIND("0F",ScheduleCompile!F202)),ISNUMBER(FIND("8F",ScheduleCompile!F202)),ISNUMBER(FIND("1F",ScheduleCompile!F202)),ISNUMBER(FIND("2F",ScheduleCompile!F202)),ISNUMBER(FIND("3F",ScheduleCompile!F202)),ISNUMBER(FIND("6F",ScheduleCompile!F202)),ISNUMBER(FIND("7F",ScheduleCompile!F202)),ISNUMBER(FIND("9F",ScheduleCompile!F202)),ISNUMBER(FIND("4F",ScheduleCompile!F202))),VALUE(LEFT(ScheduleCompile!F202,FIND("F",ScheduleCompile!F202)-1)),ScheduleCompile!F202)))))),ISTEXT(ScheduleCompile!#REF!)),"ENDTABLE",IF(ISERROR(IF(ScheduleCompile!F202="Off",0,IF(ScheduleCompile!F202="On",1,IF(ISNUMBER(ScheduleCompile!F202),ScheduleCompile!F202/1,IF(ISTEXT(ScheduleCompile!F202),IF(OR(ISNUMBER(FIND("5F",ScheduleCompile!F202)),ISNUMBER(FIND("0F",ScheduleCompile!F202)),ISNUMBER(FIND("8F",ScheduleCompile!F202)),ISNUMBER(FIND("1F",ScheduleCompile!F202)),ISNUMBER(FIND("2F",ScheduleCompile!F202)),ISNUMBER(FIND("3F",ScheduleCompile!F202)),ISNUMBER(FIND("6F",ScheduleCompile!F202)),ISNUMBER(FIND("7F",ScheduleCompile!F202)),ISNUMBER(FIND("9F",ScheduleCompile!F202)),ISNUMBER(FIND("4F",ScheduleCompile!F202))),VALUE(LEFT(ScheduleCompile!F202,FIND("F",ScheduleCompile!F202)-1)),ScheduleCompile!F202)))))),"",IF(ScheduleCompile!F202="Off",0,IF(ScheduleCompile!F202="On",1,IF(ISNUMBER(ScheduleCompile!F202),ScheduleCompile!F202/1,IF(ISTEXT(ScheduleCompile!F202),IF(OR(ISNUMBER(FIND("5F",ScheduleCompile!F202)),ISNUMBER(FIND("0F",ScheduleCompile!F202)),ISNUMBER(FIND("8F",ScheduleCompile!F202)),ISNUMBER(FIND("1F",ScheduleCompile!F202)),ISNUMBER(FIND("2F",ScheduleCompile!F202)),ISNUMBER(FIND("3F",ScheduleCompile!F202)),ISNUMBER(FIND("6F",ScheduleCompile!F202)),ISNUMBER(FIND("7F",ScheduleCompile!F202)),ISNUMBER(FIND("9F",ScheduleCompile!F202)),ISNUMBER(FIND("4F",ScheduleCompile!F202))),VALUE(LEFT(ScheduleCompile!F202,FIND("F",ScheduleCompile!F202)-1)),ScheduleCompile!F202)))))))</f>
        <v>1</v>
      </c>
      <c r="L209" s="1">
        <f>IF(AND(ISERROR(IF(ScheduleCompile!G202="Off",0,IF(ScheduleCompile!G202="On",1,IF(ISNUMBER(ScheduleCompile!G202),ScheduleCompile!G202/1,IF(ISTEXT(ScheduleCompile!G202),IF(OR(ISNUMBER(FIND("5F",ScheduleCompile!G202)),ISNUMBER(FIND("0F",ScheduleCompile!G202)),ISNUMBER(FIND("8F",ScheduleCompile!G202)),ISNUMBER(FIND("1F",ScheduleCompile!G202)),ISNUMBER(FIND("2F",ScheduleCompile!G202)),ISNUMBER(FIND("3F",ScheduleCompile!G202)),ISNUMBER(FIND("6F",ScheduleCompile!G202)),ISNUMBER(FIND("7F",ScheduleCompile!G202)),ISNUMBER(FIND("9F",ScheduleCompile!G202)),ISNUMBER(FIND("4F",ScheduleCompile!G202))),VALUE(LEFT(ScheduleCompile!G202,FIND("F",ScheduleCompile!G202)-1)),ScheduleCompile!G202)))))),ISTEXT(ScheduleCompile!#REF!)),"ENDTABLE",IF(ISERROR(IF(ScheduleCompile!G202="Off",0,IF(ScheduleCompile!G202="On",1,IF(ISNUMBER(ScheduleCompile!G202),ScheduleCompile!G202/1,IF(ISTEXT(ScheduleCompile!G202),IF(OR(ISNUMBER(FIND("5F",ScheduleCompile!G202)),ISNUMBER(FIND("0F",ScheduleCompile!G202)),ISNUMBER(FIND("8F",ScheduleCompile!G202)),ISNUMBER(FIND("1F",ScheduleCompile!G202)),ISNUMBER(FIND("2F",ScheduleCompile!G202)),ISNUMBER(FIND("3F",ScheduleCompile!G202)),ISNUMBER(FIND("6F",ScheduleCompile!G202)),ISNUMBER(FIND("7F",ScheduleCompile!G202)),ISNUMBER(FIND("9F",ScheduleCompile!G202)),ISNUMBER(FIND("4F",ScheduleCompile!G202))),VALUE(LEFT(ScheduleCompile!G202,FIND("F",ScheduleCompile!G202)-1)),ScheduleCompile!G202)))))),"",IF(ScheduleCompile!G202="Off",0,IF(ScheduleCompile!G202="On",1,IF(ISNUMBER(ScheduleCompile!G202),ScheduleCompile!G202/1,IF(ISTEXT(ScheduleCompile!G202),IF(OR(ISNUMBER(FIND("5F",ScheduleCompile!G202)),ISNUMBER(FIND("0F",ScheduleCompile!G202)),ISNUMBER(FIND("8F",ScheduleCompile!G202)),ISNUMBER(FIND("1F",ScheduleCompile!G202)),ISNUMBER(FIND("2F",ScheduleCompile!G202)),ISNUMBER(FIND("3F",ScheduleCompile!G202)),ISNUMBER(FIND("6F",ScheduleCompile!G202)),ISNUMBER(FIND("7F",ScheduleCompile!G202)),ISNUMBER(FIND("9F",ScheduleCompile!G202)),ISNUMBER(FIND("4F",ScheduleCompile!G202))),VALUE(LEFT(ScheduleCompile!G202,FIND("F",ScheduleCompile!G202)-1)),ScheduleCompile!G202)))))))</f>
        <v>0.25</v>
      </c>
      <c r="M209" s="1">
        <f>IF(AND(ISERROR(IF(ScheduleCompile!H202="Off",0,IF(ScheduleCompile!H202="On",1,IF(ISNUMBER(ScheduleCompile!H202),ScheduleCompile!H202/1,IF(ISTEXT(ScheduleCompile!H202),IF(OR(ISNUMBER(FIND("5F",ScheduleCompile!H202)),ISNUMBER(FIND("0F",ScheduleCompile!H202)),ISNUMBER(FIND("8F",ScheduleCompile!H202)),ISNUMBER(FIND("1F",ScheduleCompile!H202)),ISNUMBER(FIND("2F",ScheduleCompile!H202)),ISNUMBER(FIND("3F",ScheduleCompile!H202)),ISNUMBER(FIND("6F",ScheduleCompile!H202)),ISNUMBER(FIND("7F",ScheduleCompile!H202)),ISNUMBER(FIND("9F",ScheduleCompile!H202)),ISNUMBER(FIND("4F",ScheduleCompile!H202))),VALUE(LEFT(ScheduleCompile!H202,FIND("F",ScheduleCompile!H202)-1)),ScheduleCompile!H202)))))),ISTEXT(ScheduleCompile!#REF!)),"ENDTABLE",IF(ISERROR(IF(ScheduleCompile!H202="Off",0,IF(ScheduleCompile!H202="On",1,IF(ISNUMBER(ScheduleCompile!H202),ScheduleCompile!H202/1,IF(ISTEXT(ScheduleCompile!H202),IF(OR(ISNUMBER(FIND("5F",ScheduleCompile!H202)),ISNUMBER(FIND("0F",ScheduleCompile!H202)),ISNUMBER(FIND("8F",ScheduleCompile!H202)),ISNUMBER(FIND("1F",ScheduleCompile!H202)),ISNUMBER(FIND("2F",ScheduleCompile!H202)),ISNUMBER(FIND("3F",ScheduleCompile!H202)),ISNUMBER(FIND("6F",ScheduleCompile!H202)),ISNUMBER(FIND("7F",ScheduleCompile!H202)),ISNUMBER(FIND("9F",ScheduleCompile!H202)),ISNUMBER(FIND("4F",ScheduleCompile!H202))),VALUE(LEFT(ScheduleCompile!H202,FIND("F",ScheduleCompile!H202)-1)),ScheduleCompile!H202)))))),"",IF(ScheduleCompile!H202="Off",0,IF(ScheduleCompile!H202="On",1,IF(ISNUMBER(ScheduleCompile!H202),ScheduleCompile!H202/1,IF(ISTEXT(ScheduleCompile!H202),IF(OR(ISNUMBER(FIND("5F",ScheduleCompile!H202)),ISNUMBER(FIND("0F",ScheduleCompile!H202)),ISNUMBER(FIND("8F",ScheduleCompile!H202)),ISNUMBER(FIND("1F",ScheduleCompile!H202)),ISNUMBER(FIND("2F",ScheduleCompile!H202)),ISNUMBER(FIND("3F",ScheduleCompile!H202)),ISNUMBER(FIND("6F",ScheduleCompile!H202)),ISNUMBER(FIND("7F",ScheduleCompile!H202)),ISNUMBER(FIND("9F",ScheduleCompile!H202)),ISNUMBER(FIND("4F",ScheduleCompile!H202))),VALUE(LEFT(ScheduleCompile!H202,FIND("F",ScheduleCompile!H202)-1)),ScheduleCompile!H202)))))))</f>
        <v>0.25</v>
      </c>
      <c r="N209" s="1">
        <f>IF(AND(ISERROR(IF(ScheduleCompile!I202="Off",0,IF(ScheduleCompile!I202="On",1,IF(ISNUMBER(ScheduleCompile!I202),ScheduleCompile!I202/1,IF(ISTEXT(ScheduleCompile!I202),IF(OR(ISNUMBER(FIND("5F",ScheduleCompile!I202)),ISNUMBER(FIND("0F",ScheduleCompile!I202)),ISNUMBER(FIND("8F",ScheduleCompile!I202)),ISNUMBER(FIND("1F",ScheduleCompile!I202)),ISNUMBER(FIND("2F",ScheduleCompile!I202)),ISNUMBER(FIND("3F",ScheduleCompile!I202)),ISNUMBER(FIND("6F",ScheduleCompile!I202)),ISNUMBER(FIND("7F",ScheduleCompile!I202)),ISNUMBER(FIND("9F",ScheduleCompile!I202)),ISNUMBER(FIND("4F",ScheduleCompile!I202))),VALUE(LEFT(ScheduleCompile!I202,FIND("F",ScheduleCompile!I202)-1)),ScheduleCompile!I202)))))),ISTEXT(ScheduleCompile!#REF!)),"ENDTABLE",IF(ISERROR(IF(ScheduleCompile!I202="Off",0,IF(ScheduleCompile!I202="On",1,IF(ISNUMBER(ScheduleCompile!I202),ScheduleCompile!I202/1,IF(ISTEXT(ScheduleCompile!I202),IF(OR(ISNUMBER(FIND("5F",ScheduleCompile!I202)),ISNUMBER(FIND("0F",ScheduleCompile!I202)),ISNUMBER(FIND("8F",ScheduleCompile!I202)),ISNUMBER(FIND("1F",ScheduleCompile!I202)),ISNUMBER(FIND("2F",ScheduleCompile!I202)),ISNUMBER(FIND("3F",ScheduleCompile!I202)),ISNUMBER(FIND("6F",ScheduleCompile!I202)),ISNUMBER(FIND("7F",ScheduleCompile!I202)),ISNUMBER(FIND("9F",ScheduleCompile!I202)),ISNUMBER(FIND("4F",ScheduleCompile!I202))),VALUE(LEFT(ScheduleCompile!I202,FIND("F",ScheduleCompile!I202)-1)),ScheduleCompile!I202)))))),"",IF(ScheduleCompile!I202="Off",0,IF(ScheduleCompile!I202="On",1,IF(ISNUMBER(ScheduleCompile!I202),ScheduleCompile!I202/1,IF(ISTEXT(ScheduleCompile!I202),IF(OR(ISNUMBER(FIND("5F",ScheduleCompile!I202)),ISNUMBER(FIND("0F",ScheduleCompile!I202)),ISNUMBER(FIND("8F",ScheduleCompile!I202)),ISNUMBER(FIND("1F",ScheduleCompile!I202)),ISNUMBER(FIND("2F",ScheduleCompile!I202)),ISNUMBER(FIND("3F",ScheduleCompile!I202)),ISNUMBER(FIND("6F",ScheduleCompile!I202)),ISNUMBER(FIND("7F",ScheduleCompile!I202)),ISNUMBER(FIND("9F",ScheduleCompile!I202)),ISNUMBER(FIND("4F",ScheduleCompile!I202))),VALUE(LEFT(ScheduleCompile!I202,FIND("F",ScheduleCompile!I202)-1)),ScheduleCompile!I202)))))))</f>
        <v>0.25</v>
      </c>
      <c r="O209" s="1">
        <f>IF(AND(ISERROR(IF(ScheduleCompile!J202="Off",0,IF(ScheduleCompile!J202="On",1,IF(ISNUMBER(ScheduleCompile!J202),ScheduleCompile!J202/1,IF(ISTEXT(ScheduleCompile!J202),IF(OR(ISNUMBER(FIND("5F",ScheduleCompile!J202)),ISNUMBER(FIND("0F",ScheduleCompile!J202)),ISNUMBER(FIND("8F",ScheduleCompile!J202)),ISNUMBER(FIND("1F",ScheduleCompile!J202)),ISNUMBER(FIND("2F",ScheduleCompile!J202)),ISNUMBER(FIND("3F",ScheduleCompile!J202)),ISNUMBER(FIND("6F",ScheduleCompile!J202)),ISNUMBER(FIND("7F",ScheduleCompile!J202)),ISNUMBER(FIND("9F",ScheduleCompile!J202)),ISNUMBER(FIND("4F",ScheduleCompile!J202))),VALUE(LEFT(ScheduleCompile!J202,FIND("F",ScheduleCompile!J202)-1)),ScheduleCompile!J202)))))),ISTEXT(ScheduleCompile!#REF!)),"ENDTABLE",IF(ISERROR(IF(ScheduleCompile!J202="Off",0,IF(ScheduleCompile!J202="On",1,IF(ISNUMBER(ScheduleCompile!J202),ScheduleCompile!J202/1,IF(ISTEXT(ScheduleCompile!J202),IF(OR(ISNUMBER(FIND("5F",ScheduleCompile!J202)),ISNUMBER(FIND("0F",ScheduleCompile!J202)),ISNUMBER(FIND("8F",ScheduleCompile!J202)),ISNUMBER(FIND("1F",ScheduleCompile!J202)),ISNUMBER(FIND("2F",ScheduleCompile!J202)),ISNUMBER(FIND("3F",ScheduleCompile!J202)),ISNUMBER(FIND("6F",ScheduleCompile!J202)),ISNUMBER(FIND("7F",ScheduleCompile!J202)),ISNUMBER(FIND("9F",ScheduleCompile!J202)),ISNUMBER(FIND("4F",ScheduleCompile!J202))),VALUE(LEFT(ScheduleCompile!J202,FIND("F",ScheduleCompile!J202)-1)),ScheduleCompile!J202)))))),"",IF(ScheduleCompile!J202="Off",0,IF(ScheduleCompile!J202="On",1,IF(ISNUMBER(ScheduleCompile!J202),ScheduleCompile!J202/1,IF(ISTEXT(ScheduleCompile!J202),IF(OR(ISNUMBER(FIND("5F",ScheduleCompile!J202)),ISNUMBER(FIND("0F",ScheduleCompile!J202)),ISNUMBER(FIND("8F",ScheduleCompile!J202)),ISNUMBER(FIND("1F",ScheduleCompile!J202)),ISNUMBER(FIND("2F",ScheduleCompile!J202)),ISNUMBER(FIND("3F",ScheduleCompile!J202)),ISNUMBER(FIND("6F",ScheduleCompile!J202)),ISNUMBER(FIND("7F",ScheduleCompile!J202)),ISNUMBER(FIND("9F",ScheduleCompile!J202)),ISNUMBER(FIND("4F",ScheduleCompile!J202))),VALUE(LEFT(ScheduleCompile!J202,FIND("F",ScheduleCompile!J202)-1)),ScheduleCompile!J202)))))))</f>
        <v>0.25</v>
      </c>
      <c r="P209" s="1">
        <f>IF(AND(ISERROR(IF(ScheduleCompile!K202="Off",0,IF(ScheduleCompile!K202="On",1,IF(ISNUMBER(ScheduleCompile!K202),ScheduleCompile!K202/1,IF(ISTEXT(ScheduleCompile!K202),IF(OR(ISNUMBER(FIND("5F",ScheduleCompile!K202)),ISNUMBER(FIND("0F",ScheduleCompile!K202)),ISNUMBER(FIND("8F",ScheduleCompile!K202)),ISNUMBER(FIND("1F",ScheduleCompile!K202)),ISNUMBER(FIND("2F",ScheduleCompile!K202)),ISNUMBER(FIND("3F",ScheduleCompile!K202)),ISNUMBER(FIND("6F",ScheduleCompile!K202)),ISNUMBER(FIND("7F",ScheduleCompile!K202)),ISNUMBER(FIND("9F",ScheduleCompile!K202)),ISNUMBER(FIND("4F",ScheduleCompile!K202))),VALUE(LEFT(ScheduleCompile!K202,FIND("F",ScheduleCompile!K202)-1)),ScheduleCompile!K202)))))),ISTEXT(ScheduleCompile!#REF!)),"ENDTABLE",IF(ISERROR(IF(ScheduleCompile!K202="Off",0,IF(ScheduleCompile!K202="On",1,IF(ISNUMBER(ScheduleCompile!K202),ScheduleCompile!K202/1,IF(ISTEXT(ScheduleCompile!K202),IF(OR(ISNUMBER(FIND("5F",ScheduleCompile!K202)),ISNUMBER(FIND("0F",ScheduleCompile!K202)),ISNUMBER(FIND("8F",ScheduleCompile!K202)),ISNUMBER(FIND("1F",ScheduleCompile!K202)),ISNUMBER(FIND("2F",ScheduleCompile!K202)),ISNUMBER(FIND("3F",ScheduleCompile!K202)),ISNUMBER(FIND("6F",ScheduleCompile!K202)),ISNUMBER(FIND("7F",ScheduleCompile!K202)),ISNUMBER(FIND("9F",ScheduleCompile!K202)),ISNUMBER(FIND("4F",ScheduleCompile!K202))),VALUE(LEFT(ScheduleCompile!K202,FIND("F",ScheduleCompile!K202)-1)),ScheduleCompile!K202)))))),"",IF(ScheduleCompile!K202="Off",0,IF(ScheduleCompile!K202="On",1,IF(ISNUMBER(ScheduleCompile!K202),ScheduleCompile!K202/1,IF(ISTEXT(ScheduleCompile!K202),IF(OR(ISNUMBER(FIND("5F",ScheduleCompile!K202)),ISNUMBER(FIND("0F",ScheduleCompile!K202)),ISNUMBER(FIND("8F",ScheduleCompile!K202)),ISNUMBER(FIND("1F",ScheduleCompile!K202)),ISNUMBER(FIND("2F",ScheduleCompile!K202)),ISNUMBER(FIND("3F",ScheduleCompile!K202)),ISNUMBER(FIND("6F",ScheduleCompile!K202)),ISNUMBER(FIND("7F",ScheduleCompile!K202)),ISNUMBER(FIND("9F",ScheduleCompile!K202)),ISNUMBER(FIND("4F",ScheduleCompile!K202))),VALUE(LEFT(ScheduleCompile!K202,FIND("F",ScheduleCompile!K202)-1)),ScheduleCompile!K202)))))))</f>
        <v>0.25</v>
      </c>
      <c r="Q209" s="1">
        <f>IF(AND(ISERROR(IF(ScheduleCompile!L202="Off",0,IF(ScheduleCompile!L202="On",1,IF(ISNUMBER(ScheduleCompile!L202),ScheduleCompile!L202/1,IF(ISTEXT(ScheduleCompile!L202),IF(OR(ISNUMBER(FIND("5F",ScheduleCompile!L202)),ISNUMBER(FIND("0F",ScheduleCompile!L202)),ISNUMBER(FIND("8F",ScheduleCompile!L202)),ISNUMBER(FIND("1F",ScheduleCompile!L202)),ISNUMBER(FIND("2F",ScheduleCompile!L202)),ISNUMBER(FIND("3F",ScheduleCompile!L202)),ISNUMBER(FIND("6F",ScheduleCompile!L202)),ISNUMBER(FIND("7F",ScheduleCompile!L202)),ISNUMBER(FIND("9F",ScheduleCompile!L202)),ISNUMBER(FIND("4F",ScheduleCompile!L202))),VALUE(LEFT(ScheduleCompile!L202,FIND("F",ScheduleCompile!L202)-1)),ScheduleCompile!L202)))))),ISTEXT(ScheduleCompile!#REF!)),"ENDTABLE",IF(ISERROR(IF(ScheduleCompile!L202="Off",0,IF(ScheduleCompile!L202="On",1,IF(ISNUMBER(ScheduleCompile!L202),ScheduleCompile!L202/1,IF(ISTEXT(ScheduleCompile!L202),IF(OR(ISNUMBER(FIND("5F",ScheduleCompile!L202)),ISNUMBER(FIND("0F",ScheduleCompile!L202)),ISNUMBER(FIND("8F",ScheduleCompile!L202)),ISNUMBER(FIND("1F",ScheduleCompile!L202)),ISNUMBER(FIND("2F",ScheduleCompile!L202)),ISNUMBER(FIND("3F",ScheduleCompile!L202)),ISNUMBER(FIND("6F",ScheduleCompile!L202)),ISNUMBER(FIND("7F",ScheduleCompile!L202)),ISNUMBER(FIND("9F",ScheduleCompile!L202)),ISNUMBER(FIND("4F",ScheduleCompile!L202))),VALUE(LEFT(ScheduleCompile!L202,FIND("F",ScheduleCompile!L202)-1)),ScheduleCompile!L202)))))),"",IF(ScheduleCompile!L202="Off",0,IF(ScheduleCompile!L202="On",1,IF(ISNUMBER(ScheduleCompile!L202),ScheduleCompile!L202/1,IF(ISTEXT(ScheduleCompile!L202),IF(OR(ISNUMBER(FIND("5F",ScheduleCompile!L202)),ISNUMBER(FIND("0F",ScheduleCompile!L202)),ISNUMBER(FIND("8F",ScheduleCompile!L202)),ISNUMBER(FIND("1F",ScheduleCompile!L202)),ISNUMBER(FIND("2F",ScheduleCompile!L202)),ISNUMBER(FIND("3F",ScheduleCompile!L202)),ISNUMBER(FIND("6F",ScheduleCompile!L202)),ISNUMBER(FIND("7F",ScheduleCompile!L202)),ISNUMBER(FIND("9F",ScheduleCompile!L202)),ISNUMBER(FIND("4F",ScheduleCompile!L202))),VALUE(LEFT(ScheduleCompile!L202,FIND("F",ScheduleCompile!L202)-1)),ScheduleCompile!L202)))))))</f>
        <v>0.25</v>
      </c>
      <c r="R209" s="1">
        <f>IF(AND(ISERROR(IF(ScheduleCompile!M202="Off",0,IF(ScheduleCompile!M202="On",1,IF(ISNUMBER(ScheduleCompile!M202),ScheduleCompile!M202/1,IF(ISTEXT(ScheduleCompile!M202),IF(OR(ISNUMBER(FIND("5F",ScheduleCompile!M202)),ISNUMBER(FIND("0F",ScheduleCompile!M202)),ISNUMBER(FIND("8F",ScheduleCompile!M202)),ISNUMBER(FIND("1F",ScheduleCompile!M202)),ISNUMBER(FIND("2F",ScheduleCompile!M202)),ISNUMBER(FIND("3F",ScheduleCompile!M202)),ISNUMBER(FIND("6F",ScheduleCompile!M202)),ISNUMBER(FIND("7F",ScheduleCompile!M202)),ISNUMBER(FIND("9F",ScheduleCompile!M202)),ISNUMBER(FIND("4F",ScheduleCompile!M202))),VALUE(LEFT(ScheduleCompile!M202,FIND("F",ScheduleCompile!M202)-1)),ScheduleCompile!M202)))))),ISTEXT(ScheduleCompile!#REF!)),"ENDTABLE",IF(ISERROR(IF(ScheduleCompile!M202="Off",0,IF(ScheduleCompile!M202="On",1,IF(ISNUMBER(ScheduleCompile!M202),ScheduleCompile!M202/1,IF(ISTEXT(ScheduleCompile!M202),IF(OR(ISNUMBER(FIND("5F",ScheduleCompile!M202)),ISNUMBER(FIND("0F",ScheduleCompile!M202)),ISNUMBER(FIND("8F",ScheduleCompile!M202)),ISNUMBER(FIND("1F",ScheduleCompile!M202)),ISNUMBER(FIND("2F",ScheduleCompile!M202)),ISNUMBER(FIND("3F",ScheduleCompile!M202)),ISNUMBER(FIND("6F",ScheduleCompile!M202)),ISNUMBER(FIND("7F",ScheduleCompile!M202)),ISNUMBER(FIND("9F",ScheduleCompile!M202)),ISNUMBER(FIND("4F",ScheduleCompile!M202))),VALUE(LEFT(ScheduleCompile!M202,FIND("F",ScheduleCompile!M202)-1)),ScheduleCompile!M202)))))),"",IF(ScheduleCompile!M202="Off",0,IF(ScheduleCompile!M202="On",1,IF(ISNUMBER(ScheduleCompile!M202),ScheduleCompile!M202/1,IF(ISTEXT(ScheduleCompile!M202),IF(OR(ISNUMBER(FIND("5F",ScheduleCompile!M202)),ISNUMBER(FIND("0F",ScheduleCompile!M202)),ISNUMBER(FIND("8F",ScheduleCompile!M202)),ISNUMBER(FIND("1F",ScheduleCompile!M202)),ISNUMBER(FIND("2F",ScheduleCompile!M202)),ISNUMBER(FIND("3F",ScheduleCompile!M202)),ISNUMBER(FIND("6F",ScheduleCompile!M202)),ISNUMBER(FIND("7F",ScheduleCompile!M202)),ISNUMBER(FIND("9F",ScheduleCompile!M202)),ISNUMBER(FIND("4F",ScheduleCompile!M202))),VALUE(LEFT(ScheduleCompile!M202,FIND("F",ScheduleCompile!M202)-1)),ScheduleCompile!M202)))))))</f>
        <v>0.25</v>
      </c>
      <c r="S209" s="1">
        <f>IF(AND(ISERROR(IF(ScheduleCompile!N202="Off",0,IF(ScheduleCompile!N202="On",1,IF(ISNUMBER(ScheduleCompile!N202),ScheduleCompile!N202/1,IF(ISTEXT(ScheduleCompile!N202),IF(OR(ISNUMBER(FIND("5F",ScheduleCompile!N202)),ISNUMBER(FIND("0F",ScheduleCompile!N202)),ISNUMBER(FIND("8F",ScheduleCompile!N202)),ISNUMBER(FIND("1F",ScheduleCompile!N202)),ISNUMBER(FIND("2F",ScheduleCompile!N202)),ISNUMBER(FIND("3F",ScheduleCompile!N202)),ISNUMBER(FIND("6F",ScheduleCompile!N202)),ISNUMBER(FIND("7F",ScheduleCompile!N202)),ISNUMBER(FIND("9F",ScheduleCompile!N202)),ISNUMBER(FIND("4F",ScheduleCompile!N202))),VALUE(LEFT(ScheduleCompile!N202,FIND("F",ScheduleCompile!N202)-1)),ScheduleCompile!N202)))))),ISTEXT(ScheduleCompile!#REF!)),"ENDTABLE",IF(ISERROR(IF(ScheduleCompile!N202="Off",0,IF(ScheduleCompile!N202="On",1,IF(ISNUMBER(ScheduleCompile!N202),ScheduleCompile!N202/1,IF(ISTEXT(ScheduleCompile!N202),IF(OR(ISNUMBER(FIND("5F",ScheduleCompile!N202)),ISNUMBER(FIND("0F",ScheduleCompile!N202)),ISNUMBER(FIND("8F",ScheduleCompile!N202)),ISNUMBER(FIND("1F",ScheduleCompile!N202)),ISNUMBER(FIND("2F",ScheduleCompile!N202)),ISNUMBER(FIND("3F",ScheduleCompile!N202)),ISNUMBER(FIND("6F",ScheduleCompile!N202)),ISNUMBER(FIND("7F",ScheduleCompile!N202)),ISNUMBER(FIND("9F",ScheduleCompile!N202)),ISNUMBER(FIND("4F",ScheduleCompile!N202))),VALUE(LEFT(ScheduleCompile!N202,FIND("F",ScheduleCompile!N202)-1)),ScheduleCompile!N202)))))),"",IF(ScheduleCompile!N202="Off",0,IF(ScheduleCompile!N202="On",1,IF(ISNUMBER(ScheduleCompile!N202),ScheduleCompile!N202/1,IF(ISTEXT(ScheduleCompile!N202),IF(OR(ISNUMBER(FIND("5F",ScheduleCompile!N202)),ISNUMBER(FIND("0F",ScheduleCompile!N202)),ISNUMBER(FIND("8F",ScheduleCompile!N202)),ISNUMBER(FIND("1F",ScheduleCompile!N202)),ISNUMBER(FIND("2F",ScheduleCompile!N202)),ISNUMBER(FIND("3F",ScheduleCompile!N202)),ISNUMBER(FIND("6F",ScheduleCompile!N202)),ISNUMBER(FIND("7F",ScheduleCompile!N202)),ISNUMBER(FIND("9F",ScheduleCompile!N202)),ISNUMBER(FIND("4F",ScheduleCompile!N202))),VALUE(LEFT(ScheduleCompile!N202,FIND("F",ScheduleCompile!N202)-1)),ScheduleCompile!N202)))))))</f>
        <v>0.25</v>
      </c>
      <c r="T209" s="1">
        <f>IF(AND(ISERROR(IF(ScheduleCompile!O202="Off",0,IF(ScheduleCompile!O202="On",1,IF(ISNUMBER(ScheduleCompile!O202),ScheduleCompile!O202/1,IF(ISTEXT(ScheduleCompile!O202),IF(OR(ISNUMBER(FIND("5F",ScheduleCompile!O202)),ISNUMBER(FIND("0F",ScheduleCompile!O202)),ISNUMBER(FIND("8F",ScheduleCompile!O202)),ISNUMBER(FIND("1F",ScheduleCompile!O202)),ISNUMBER(FIND("2F",ScheduleCompile!O202)),ISNUMBER(FIND("3F",ScheduleCompile!O202)),ISNUMBER(FIND("6F",ScheduleCompile!O202)),ISNUMBER(FIND("7F",ScheduleCompile!O202)),ISNUMBER(FIND("9F",ScheduleCompile!O202)),ISNUMBER(FIND("4F",ScheduleCompile!O202))),VALUE(LEFT(ScheduleCompile!O202,FIND("F",ScheduleCompile!O202)-1)),ScheduleCompile!O202)))))),ISTEXT(ScheduleCompile!#REF!)),"ENDTABLE",IF(ISERROR(IF(ScheduleCompile!O202="Off",0,IF(ScheduleCompile!O202="On",1,IF(ISNUMBER(ScheduleCompile!O202),ScheduleCompile!O202/1,IF(ISTEXT(ScheduleCompile!O202),IF(OR(ISNUMBER(FIND("5F",ScheduleCompile!O202)),ISNUMBER(FIND("0F",ScheduleCompile!O202)),ISNUMBER(FIND("8F",ScheduleCompile!O202)),ISNUMBER(FIND("1F",ScheduleCompile!O202)),ISNUMBER(FIND("2F",ScheduleCompile!O202)),ISNUMBER(FIND("3F",ScheduleCompile!O202)),ISNUMBER(FIND("6F",ScheduleCompile!O202)),ISNUMBER(FIND("7F",ScheduleCompile!O202)),ISNUMBER(FIND("9F",ScheduleCompile!O202)),ISNUMBER(FIND("4F",ScheduleCompile!O202))),VALUE(LEFT(ScheduleCompile!O202,FIND("F",ScheduleCompile!O202)-1)),ScheduleCompile!O202)))))),"",IF(ScheduleCompile!O202="Off",0,IF(ScheduleCompile!O202="On",1,IF(ISNUMBER(ScheduleCompile!O202),ScheduleCompile!O202/1,IF(ISTEXT(ScheduleCompile!O202),IF(OR(ISNUMBER(FIND("5F",ScheduleCompile!O202)),ISNUMBER(FIND("0F",ScheduleCompile!O202)),ISNUMBER(FIND("8F",ScheduleCompile!O202)),ISNUMBER(FIND("1F",ScheduleCompile!O202)),ISNUMBER(FIND("2F",ScheduleCompile!O202)),ISNUMBER(FIND("3F",ScheduleCompile!O202)),ISNUMBER(FIND("6F",ScheduleCompile!O202)),ISNUMBER(FIND("7F",ScheduleCompile!O202)),ISNUMBER(FIND("9F",ScheduleCompile!O202)),ISNUMBER(FIND("4F",ScheduleCompile!O202))),VALUE(LEFT(ScheduleCompile!O202,FIND("F",ScheduleCompile!O202)-1)),ScheduleCompile!O202)))))))</f>
        <v>0.25</v>
      </c>
      <c r="U209" s="1">
        <f>IF(AND(ISERROR(IF(ScheduleCompile!P202="Off",0,IF(ScheduleCompile!P202="On",1,IF(ISNUMBER(ScheduleCompile!P202),ScheduleCompile!P202/1,IF(ISTEXT(ScheduleCompile!P202),IF(OR(ISNUMBER(FIND("5F",ScheduleCompile!P202)),ISNUMBER(FIND("0F",ScheduleCompile!P202)),ISNUMBER(FIND("8F",ScheduleCompile!P202)),ISNUMBER(FIND("1F",ScheduleCompile!P202)),ISNUMBER(FIND("2F",ScheduleCompile!P202)),ISNUMBER(FIND("3F",ScheduleCompile!P202)),ISNUMBER(FIND("6F",ScheduleCompile!P202)),ISNUMBER(FIND("7F",ScheduleCompile!P202)),ISNUMBER(FIND("9F",ScheduleCompile!P202)),ISNUMBER(FIND("4F",ScheduleCompile!P202))),VALUE(LEFT(ScheduleCompile!P202,FIND("F",ScheduleCompile!P202)-1)),ScheduleCompile!P202)))))),ISTEXT(ScheduleCompile!#REF!)),"ENDTABLE",IF(ISERROR(IF(ScheduleCompile!P202="Off",0,IF(ScheduleCompile!P202="On",1,IF(ISNUMBER(ScheduleCompile!P202),ScheduleCompile!P202/1,IF(ISTEXT(ScheduleCompile!P202),IF(OR(ISNUMBER(FIND("5F",ScheduleCompile!P202)),ISNUMBER(FIND("0F",ScheduleCompile!P202)),ISNUMBER(FIND("8F",ScheduleCompile!P202)),ISNUMBER(FIND("1F",ScheduleCompile!P202)),ISNUMBER(FIND("2F",ScheduleCompile!P202)),ISNUMBER(FIND("3F",ScheduleCompile!P202)),ISNUMBER(FIND("6F",ScheduleCompile!P202)),ISNUMBER(FIND("7F",ScheduleCompile!P202)),ISNUMBER(FIND("9F",ScheduleCompile!P202)),ISNUMBER(FIND("4F",ScheduleCompile!P202))),VALUE(LEFT(ScheduleCompile!P202,FIND("F",ScheduleCompile!P202)-1)),ScheduleCompile!P202)))))),"",IF(ScheduleCompile!P202="Off",0,IF(ScheduleCompile!P202="On",1,IF(ISNUMBER(ScheduleCompile!P202),ScheduleCompile!P202/1,IF(ISTEXT(ScheduleCompile!P202),IF(OR(ISNUMBER(FIND("5F",ScheduleCompile!P202)),ISNUMBER(FIND("0F",ScheduleCompile!P202)),ISNUMBER(FIND("8F",ScheduleCompile!P202)),ISNUMBER(FIND("1F",ScheduleCompile!P202)),ISNUMBER(FIND("2F",ScheduleCompile!P202)),ISNUMBER(FIND("3F",ScheduleCompile!P202)),ISNUMBER(FIND("6F",ScheduleCompile!P202)),ISNUMBER(FIND("7F",ScheduleCompile!P202)),ISNUMBER(FIND("9F",ScheduleCompile!P202)),ISNUMBER(FIND("4F",ScheduleCompile!P202))),VALUE(LEFT(ScheduleCompile!P202,FIND("F",ScheduleCompile!P202)-1)),ScheduleCompile!P202)))))))</f>
        <v>0.25</v>
      </c>
      <c r="V209" s="1">
        <f>IF(AND(ISERROR(IF(ScheduleCompile!Q202="Off",0,IF(ScheduleCompile!Q202="On",1,IF(ISNUMBER(ScheduleCompile!Q202),ScheduleCompile!Q202/1,IF(ISTEXT(ScheduleCompile!Q202),IF(OR(ISNUMBER(FIND("5F",ScheduleCompile!Q202)),ISNUMBER(FIND("0F",ScheduleCompile!Q202)),ISNUMBER(FIND("8F",ScheduleCompile!Q202)),ISNUMBER(FIND("1F",ScheduleCompile!Q202)),ISNUMBER(FIND("2F",ScheduleCompile!Q202)),ISNUMBER(FIND("3F",ScheduleCompile!Q202)),ISNUMBER(FIND("6F",ScheduleCompile!Q202)),ISNUMBER(FIND("7F",ScheduleCompile!Q202)),ISNUMBER(FIND("9F",ScheduleCompile!Q202)),ISNUMBER(FIND("4F",ScheduleCompile!Q202))),VALUE(LEFT(ScheduleCompile!Q202,FIND("F",ScheduleCompile!Q202)-1)),ScheduleCompile!Q202)))))),ISTEXT(ScheduleCompile!#REF!)),"ENDTABLE",IF(ISERROR(IF(ScheduleCompile!Q202="Off",0,IF(ScheduleCompile!Q202="On",1,IF(ISNUMBER(ScheduleCompile!Q202),ScheduleCompile!Q202/1,IF(ISTEXT(ScheduleCompile!Q202),IF(OR(ISNUMBER(FIND("5F",ScheduleCompile!Q202)),ISNUMBER(FIND("0F",ScheduleCompile!Q202)),ISNUMBER(FIND("8F",ScheduleCompile!Q202)),ISNUMBER(FIND("1F",ScheduleCompile!Q202)),ISNUMBER(FIND("2F",ScheduleCompile!Q202)),ISNUMBER(FIND("3F",ScheduleCompile!Q202)),ISNUMBER(FIND("6F",ScheduleCompile!Q202)),ISNUMBER(FIND("7F",ScheduleCompile!Q202)),ISNUMBER(FIND("9F",ScheduleCompile!Q202)),ISNUMBER(FIND("4F",ScheduleCompile!Q202))),VALUE(LEFT(ScheduleCompile!Q202,FIND("F",ScheduleCompile!Q202)-1)),ScheduleCompile!Q202)))))),"",IF(ScheduleCompile!Q202="Off",0,IF(ScheduleCompile!Q202="On",1,IF(ISNUMBER(ScheduleCompile!Q202),ScheduleCompile!Q202/1,IF(ISTEXT(ScheduleCompile!Q202),IF(OR(ISNUMBER(FIND("5F",ScheduleCompile!Q202)),ISNUMBER(FIND("0F",ScheduleCompile!Q202)),ISNUMBER(FIND("8F",ScheduleCompile!Q202)),ISNUMBER(FIND("1F",ScheduleCompile!Q202)),ISNUMBER(FIND("2F",ScheduleCompile!Q202)),ISNUMBER(FIND("3F",ScheduleCompile!Q202)),ISNUMBER(FIND("6F",ScheduleCompile!Q202)),ISNUMBER(FIND("7F",ScheduleCompile!Q202)),ISNUMBER(FIND("9F",ScheduleCompile!Q202)),ISNUMBER(FIND("4F",ScheduleCompile!Q202))),VALUE(LEFT(ScheduleCompile!Q202,FIND("F",ScheduleCompile!Q202)-1)),ScheduleCompile!Q202)))))))</f>
        <v>0.25</v>
      </c>
      <c r="W209" s="1">
        <f>IF(AND(ISERROR(IF(ScheduleCompile!R202="Off",0,IF(ScheduleCompile!R202="On",1,IF(ISNUMBER(ScheduleCompile!R202),ScheduleCompile!R202/1,IF(ISTEXT(ScheduleCompile!R202),IF(OR(ISNUMBER(FIND("5F",ScheduleCompile!R202)),ISNUMBER(FIND("0F",ScheduleCompile!R202)),ISNUMBER(FIND("8F",ScheduleCompile!R202)),ISNUMBER(FIND("1F",ScheduleCompile!R202)),ISNUMBER(FIND("2F",ScheduleCompile!R202)),ISNUMBER(FIND("3F",ScheduleCompile!R202)),ISNUMBER(FIND("6F",ScheduleCompile!R202)),ISNUMBER(FIND("7F",ScheduleCompile!R202)),ISNUMBER(FIND("9F",ScheduleCompile!R202)),ISNUMBER(FIND("4F",ScheduleCompile!R202))),VALUE(LEFT(ScheduleCompile!R202,FIND("F",ScheduleCompile!R202)-1)),ScheduleCompile!R202)))))),ISTEXT(ScheduleCompile!#REF!)),"ENDTABLE",IF(ISERROR(IF(ScheduleCompile!R202="Off",0,IF(ScheduleCompile!R202="On",1,IF(ISNUMBER(ScheduleCompile!R202),ScheduleCompile!R202/1,IF(ISTEXT(ScheduleCompile!R202),IF(OR(ISNUMBER(FIND("5F",ScheduleCompile!R202)),ISNUMBER(FIND("0F",ScheduleCompile!R202)),ISNUMBER(FIND("8F",ScheduleCompile!R202)),ISNUMBER(FIND("1F",ScheduleCompile!R202)),ISNUMBER(FIND("2F",ScheduleCompile!R202)),ISNUMBER(FIND("3F",ScheduleCompile!R202)),ISNUMBER(FIND("6F",ScheduleCompile!R202)),ISNUMBER(FIND("7F",ScheduleCompile!R202)),ISNUMBER(FIND("9F",ScheduleCompile!R202)),ISNUMBER(FIND("4F",ScheduleCompile!R202))),VALUE(LEFT(ScheduleCompile!R202,FIND("F",ScheduleCompile!R202)-1)),ScheduleCompile!R202)))))),"",IF(ScheduleCompile!R202="Off",0,IF(ScheduleCompile!R202="On",1,IF(ISNUMBER(ScheduleCompile!R202),ScheduleCompile!R202/1,IF(ISTEXT(ScheduleCompile!R202),IF(OR(ISNUMBER(FIND("5F",ScheduleCompile!R202)),ISNUMBER(FIND("0F",ScheduleCompile!R202)),ISNUMBER(FIND("8F",ScheduleCompile!R202)),ISNUMBER(FIND("1F",ScheduleCompile!R202)),ISNUMBER(FIND("2F",ScheduleCompile!R202)),ISNUMBER(FIND("3F",ScheduleCompile!R202)),ISNUMBER(FIND("6F",ScheduleCompile!R202)),ISNUMBER(FIND("7F",ScheduleCompile!R202)),ISNUMBER(FIND("9F",ScheduleCompile!R202)),ISNUMBER(FIND("4F",ScheduleCompile!R202))),VALUE(LEFT(ScheduleCompile!R202,FIND("F",ScheduleCompile!R202)-1)),ScheduleCompile!R202)))))))</f>
        <v>0.25</v>
      </c>
      <c r="X209" s="1">
        <f>IF(AND(ISERROR(IF(ScheduleCompile!S202="Off",0,IF(ScheduleCompile!S202="On",1,IF(ISNUMBER(ScheduleCompile!S202),ScheduleCompile!S202/1,IF(ISTEXT(ScheduleCompile!S202),IF(OR(ISNUMBER(FIND("5F",ScheduleCompile!S202)),ISNUMBER(FIND("0F",ScheduleCompile!S202)),ISNUMBER(FIND("8F",ScheduleCompile!S202)),ISNUMBER(FIND("1F",ScheduleCompile!S202)),ISNUMBER(FIND("2F",ScheduleCompile!S202)),ISNUMBER(FIND("3F",ScheduleCompile!S202)),ISNUMBER(FIND("6F",ScheduleCompile!S202)),ISNUMBER(FIND("7F",ScheduleCompile!S202)),ISNUMBER(FIND("9F",ScheduleCompile!S202)),ISNUMBER(FIND("4F",ScheduleCompile!S202))),VALUE(LEFT(ScheduleCompile!S202,FIND("F",ScheduleCompile!S202)-1)),ScheduleCompile!S202)))))),ISTEXT(ScheduleCompile!#REF!)),"ENDTABLE",IF(ISERROR(IF(ScheduleCompile!S202="Off",0,IF(ScheduleCompile!S202="On",1,IF(ISNUMBER(ScheduleCompile!S202),ScheduleCompile!S202/1,IF(ISTEXT(ScheduleCompile!S202),IF(OR(ISNUMBER(FIND("5F",ScheduleCompile!S202)),ISNUMBER(FIND("0F",ScheduleCompile!S202)),ISNUMBER(FIND("8F",ScheduleCompile!S202)),ISNUMBER(FIND("1F",ScheduleCompile!S202)),ISNUMBER(FIND("2F",ScheduleCompile!S202)),ISNUMBER(FIND("3F",ScheduleCompile!S202)),ISNUMBER(FIND("6F",ScheduleCompile!S202)),ISNUMBER(FIND("7F",ScheduleCompile!S202)),ISNUMBER(FIND("9F",ScheduleCompile!S202)),ISNUMBER(FIND("4F",ScheduleCompile!S202))),VALUE(LEFT(ScheduleCompile!S202,FIND("F",ScheduleCompile!S202)-1)),ScheduleCompile!S202)))))),"",IF(ScheduleCompile!S202="Off",0,IF(ScheduleCompile!S202="On",1,IF(ISNUMBER(ScheduleCompile!S202),ScheduleCompile!S202/1,IF(ISTEXT(ScheduleCompile!S202),IF(OR(ISNUMBER(FIND("5F",ScheduleCompile!S202)),ISNUMBER(FIND("0F",ScheduleCompile!S202)),ISNUMBER(FIND("8F",ScheduleCompile!S202)),ISNUMBER(FIND("1F",ScheduleCompile!S202)),ISNUMBER(FIND("2F",ScheduleCompile!S202)),ISNUMBER(FIND("3F",ScheduleCompile!S202)),ISNUMBER(FIND("6F",ScheduleCompile!S202)),ISNUMBER(FIND("7F",ScheduleCompile!S202)),ISNUMBER(FIND("9F",ScheduleCompile!S202)),ISNUMBER(FIND("4F",ScheduleCompile!S202))),VALUE(LEFT(ScheduleCompile!S202,FIND("F",ScheduleCompile!S202)-1)),ScheduleCompile!S202)))))))</f>
        <v>0.25</v>
      </c>
      <c r="Y209" s="1">
        <f>IF(AND(ISERROR(IF(ScheduleCompile!T202="Off",0,IF(ScheduleCompile!T202="On",1,IF(ISNUMBER(ScheduleCompile!T202),ScheduleCompile!T202/1,IF(ISTEXT(ScheduleCompile!T202),IF(OR(ISNUMBER(FIND("5F",ScheduleCompile!T202)),ISNUMBER(FIND("0F",ScheduleCompile!T202)),ISNUMBER(FIND("8F",ScheduleCompile!T202)),ISNUMBER(FIND("1F",ScheduleCompile!T202)),ISNUMBER(FIND("2F",ScheduleCompile!T202)),ISNUMBER(FIND("3F",ScheduleCompile!T202)),ISNUMBER(FIND("6F",ScheduleCompile!T202)),ISNUMBER(FIND("7F",ScheduleCompile!T202)),ISNUMBER(FIND("9F",ScheduleCompile!T202)),ISNUMBER(FIND("4F",ScheduleCompile!T202))),VALUE(LEFT(ScheduleCompile!T202,FIND("F",ScheduleCompile!T202)-1)),ScheduleCompile!T202)))))),ISTEXT(ScheduleCompile!#REF!)),"ENDTABLE",IF(ISERROR(IF(ScheduleCompile!T202="Off",0,IF(ScheduleCompile!T202="On",1,IF(ISNUMBER(ScheduleCompile!T202),ScheduleCompile!T202/1,IF(ISTEXT(ScheduleCompile!T202),IF(OR(ISNUMBER(FIND("5F",ScheduleCompile!T202)),ISNUMBER(FIND("0F",ScheduleCompile!T202)),ISNUMBER(FIND("8F",ScheduleCompile!T202)),ISNUMBER(FIND("1F",ScheduleCompile!T202)),ISNUMBER(FIND("2F",ScheduleCompile!T202)),ISNUMBER(FIND("3F",ScheduleCompile!T202)),ISNUMBER(FIND("6F",ScheduleCompile!T202)),ISNUMBER(FIND("7F",ScheduleCompile!T202)),ISNUMBER(FIND("9F",ScheduleCompile!T202)),ISNUMBER(FIND("4F",ScheduleCompile!T202))),VALUE(LEFT(ScheduleCompile!T202,FIND("F",ScheduleCompile!T202)-1)),ScheduleCompile!T202)))))),"",IF(ScheduleCompile!T202="Off",0,IF(ScheduleCompile!T202="On",1,IF(ISNUMBER(ScheduleCompile!T202),ScheduleCompile!T202/1,IF(ISTEXT(ScheduleCompile!T202),IF(OR(ISNUMBER(FIND("5F",ScheduleCompile!T202)),ISNUMBER(FIND("0F",ScheduleCompile!T202)),ISNUMBER(FIND("8F",ScheduleCompile!T202)),ISNUMBER(FIND("1F",ScheduleCompile!T202)),ISNUMBER(FIND("2F",ScheduleCompile!T202)),ISNUMBER(FIND("3F",ScheduleCompile!T202)),ISNUMBER(FIND("6F",ScheduleCompile!T202)),ISNUMBER(FIND("7F",ScheduleCompile!T202)),ISNUMBER(FIND("9F",ScheduleCompile!T202)),ISNUMBER(FIND("4F",ScheduleCompile!T202))),VALUE(LEFT(ScheduleCompile!T202,FIND("F",ScheduleCompile!T202)-1)),ScheduleCompile!T202)))))))</f>
        <v>1</v>
      </c>
      <c r="Z209" s="1">
        <f>IF(AND(ISERROR(IF(ScheduleCompile!U202="Off",0,IF(ScheduleCompile!U202="On",1,IF(ISNUMBER(ScheduleCompile!U202),ScheduleCompile!U202/1,IF(ISTEXT(ScheduleCompile!U202),IF(OR(ISNUMBER(FIND("5F",ScheduleCompile!U202)),ISNUMBER(FIND("0F",ScheduleCompile!U202)),ISNUMBER(FIND("8F",ScheduleCompile!U202)),ISNUMBER(FIND("1F",ScheduleCompile!U202)),ISNUMBER(FIND("2F",ScheduleCompile!U202)),ISNUMBER(FIND("3F",ScheduleCompile!U202)),ISNUMBER(FIND("6F",ScheduleCompile!U202)),ISNUMBER(FIND("7F",ScheduleCompile!U202)),ISNUMBER(FIND("9F",ScheduleCompile!U202)),ISNUMBER(FIND("4F",ScheduleCompile!U202))),VALUE(LEFT(ScheduleCompile!U202,FIND("F",ScheduleCompile!U202)-1)),ScheduleCompile!U202)))))),ISTEXT(ScheduleCompile!#REF!)),"ENDTABLE",IF(ISERROR(IF(ScheduleCompile!U202="Off",0,IF(ScheduleCompile!U202="On",1,IF(ISNUMBER(ScheduleCompile!U202),ScheduleCompile!U202/1,IF(ISTEXT(ScheduleCompile!U202),IF(OR(ISNUMBER(FIND("5F",ScheduleCompile!U202)),ISNUMBER(FIND("0F",ScheduleCompile!U202)),ISNUMBER(FIND("8F",ScheduleCompile!U202)),ISNUMBER(FIND("1F",ScheduleCompile!U202)),ISNUMBER(FIND("2F",ScheduleCompile!U202)),ISNUMBER(FIND("3F",ScheduleCompile!U202)),ISNUMBER(FIND("6F",ScheduleCompile!U202)),ISNUMBER(FIND("7F",ScheduleCompile!U202)),ISNUMBER(FIND("9F",ScheduleCompile!U202)),ISNUMBER(FIND("4F",ScheduleCompile!U202))),VALUE(LEFT(ScheduleCompile!U202,FIND("F",ScheduleCompile!U202)-1)),ScheduleCompile!U202)))))),"",IF(ScheduleCompile!U202="Off",0,IF(ScheduleCompile!U202="On",1,IF(ISNUMBER(ScheduleCompile!U202),ScheduleCompile!U202/1,IF(ISTEXT(ScheduleCompile!U202),IF(OR(ISNUMBER(FIND("5F",ScheduleCompile!U202)),ISNUMBER(FIND("0F",ScheduleCompile!U202)),ISNUMBER(FIND("8F",ScheduleCompile!U202)),ISNUMBER(FIND("1F",ScheduleCompile!U202)),ISNUMBER(FIND("2F",ScheduleCompile!U202)),ISNUMBER(FIND("3F",ScheduleCompile!U202)),ISNUMBER(FIND("6F",ScheduleCompile!U202)),ISNUMBER(FIND("7F",ScheduleCompile!U202)),ISNUMBER(FIND("9F",ScheduleCompile!U202)),ISNUMBER(FIND("4F",ScheduleCompile!U202))),VALUE(LEFT(ScheduleCompile!U202,FIND("F",ScheduleCompile!U202)-1)),ScheduleCompile!U202)))))))</f>
        <v>1</v>
      </c>
      <c r="AA209" s="1">
        <f>IF(AND(ISERROR(IF(ScheduleCompile!V202="Off",0,IF(ScheduleCompile!V202="On",1,IF(ISNUMBER(ScheduleCompile!V202),ScheduleCompile!V202/1,IF(ISTEXT(ScheduleCompile!V202),IF(OR(ISNUMBER(FIND("5F",ScheduleCompile!V202)),ISNUMBER(FIND("0F",ScheduleCompile!V202)),ISNUMBER(FIND("8F",ScheduleCompile!V202)),ISNUMBER(FIND("1F",ScheduleCompile!V202)),ISNUMBER(FIND("2F",ScheduleCompile!V202)),ISNUMBER(FIND("3F",ScheduleCompile!V202)),ISNUMBER(FIND("6F",ScheduleCompile!V202)),ISNUMBER(FIND("7F",ScheduleCompile!V202)),ISNUMBER(FIND("9F",ScheduleCompile!V202)),ISNUMBER(FIND("4F",ScheduleCompile!V202))),VALUE(LEFT(ScheduleCompile!V202,FIND("F",ScheduleCompile!V202)-1)),ScheduleCompile!V202)))))),ISTEXT(ScheduleCompile!#REF!)),"ENDTABLE",IF(ISERROR(IF(ScheduleCompile!V202="Off",0,IF(ScheduleCompile!V202="On",1,IF(ISNUMBER(ScheduleCompile!V202),ScheduleCompile!V202/1,IF(ISTEXT(ScheduleCompile!V202),IF(OR(ISNUMBER(FIND("5F",ScheduleCompile!V202)),ISNUMBER(FIND("0F",ScheduleCompile!V202)),ISNUMBER(FIND("8F",ScheduleCompile!V202)),ISNUMBER(FIND("1F",ScheduleCompile!V202)),ISNUMBER(FIND("2F",ScheduleCompile!V202)),ISNUMBER(FIND("3F",ScheduleCompile!V202)),ISNUMBER(FIND("6F",ScheduleCompile!V202)),ISNUMBER(FIND("7F",ScheduleCompile!V202)),ISNUMBER(FIND("9F",ScheduleCompile!V202)),ISNUMBER(FIND("4F",ScheduleCompile!V202))),VALUE(LEFT(ScheduleCompile!V202,FIND("F",ScheduleCompile!V202)-1)),ScheduleCompile!V202)))))),"",IF(ScheduleCompile!V202="Off",0,IF(ScheduleCompile!V202="On",1,IF(ISNUMBER(ScheduleCompile!V202),ScheduleCompile!V202/1,IF(ISTEXT(ScheduleCompile!V202),IF(OR(ISNUMBER(FIND("5F",ScheduleCompile!V202)),ISNUMBER(FIND("0F",ScheduleCompile!V202)),ISNUMBER(FIND("8F",ScheduleCompile!V202)),ISNUMBER(FIND("1F",ScheduleCompile!V202)),ISNUMBER(FIND("2F",ScheduleCompile!V202)),ISNUMBER(FIND("3F",ScheduleCompile!V202)),ISNUMBER(FIND("6F",ScheduleCompile!V202)),ISNUMBER(FIND("7F",ScheduleCompile!V202)),ISNUMBER(FIND("9F",ScheduleCompile!V202)),ISNUMBER(FIND("4F",ScheduleCompile!V202))),VALUE(LEFT(ScheduleCompile!V202,FIND("F",ScheduleCompile!V202)-1)),ScheduleCompile!V202)))))))</f>
        <v>1</v>
      </c>
      <c r="AB209" s="1">
        <f>IF(AND(ISERROR(IF(ScheduleCompile!W202="Off",0,IF(ScheduleCompile!W202="On",1,IF(ISNUMBER(ScheduleCompile!W202),ScheduleCompile!W202/1,IF(ISTEXT(ScheduleCompile!W202),IF(OR(ISNUMBER(FIND("5F",ScheduleCompile!W202)),ISNUMBER(FIND("0F",ScheduleCompile!W202)),ISNUMBER(FIND("8F",ScheduleCompile!W202)),ISNUMBER(FIND("1F",ScheduleCompile!W202)),ISNUMBER(FIND("2F",ScheduleCompile!W202)),ISNUMBER(FIND("3F",ScheduleCompile!W202)),ISNUMBER(FIND("6F",ScheduleCompile!W202)),ISNUMBER(FIND("7F",ScheduleCompile!W202)),ISNUMBER(FIND("9F",ScheduleCompile!W202)),ISNUMBER(FIND("4F",ScheduleCompile!W202))),VALUE(LEFT(ScheduleCompile!W202,FIND("F",ScheduleCompile!W202)-1)),ScheduleCompile!W202)))))),ISTEXT(ScheduleCompile!#REF!)),"ENDTABLE",IF(ISERROR(IF(ScheduleCompile!W202="Off",0,IF(ScheduleCompile!W202="On",1,IF(ISNUMBER(ScheduleCompile!W202),ScheduleCompile!W202/1,IF(ISTEXT(ScheduleCompile!W202),IF(OR(ISNUMBER(FIND("5F",ScheduleCompile!W202)),ISNUMBER(FIND("0F",ScheduleCompile!W202)),ISNUMBER(FIND("8F",ScheduleCompile!W202)),ISNUMBER(FIND("1F",ScheduleCompile!W202)),ISNUMBER(FIND("2F",ScheduleCompile!W202)),ISNUMBER(FIND("3F",ScheduleCompile!W202)),ISNUMBER(FIND("6F",ScheduleCompile!W202)),ISNUMBER(FIND("7F",ScheduleCompile!W202)),ISNUMBER(FIND("9F",ScheduleCompile!W202)),ISNUMBER(FIND("4F",ScheduleCompile!W202))),VALUE(LEFT(ScheduleCompile!W202,FIND("F",ScheduleCompile!W202)-1)),ScheduleCompile!W202)))))),"",IF(ScheduleCompile!W202="Off",0,IF(ScheduleCompile!W202="On",1,IF(ISNUMBER(ScheduleCompile!W202),ScheduleCompile!W202/1,IF(ISTEXT(ScheduleCompile!W202),IF(OR(ISNUMBER(FIND("5F",ScheduleCompile!W202)),ISNUMBER(FIND("0F",ScheduleCompile!W202)),ISNUMBER(FIND("8F",ScheduleCompile!W202)),ISNUMBER(FIND("1F",ScheduleCompile!W202)),ISNUMBER(FIND("2F",ScheduleCompile!W202)),ISNUMBER(FIND("3F",ScheduleCompile!W202)),ISNUMBER(FIND("6F",ScheduleCompile!W202)),ISNUMBER(FIND("7F",ScheduleCompile!W202)),ISNUMBER(FIND("9F",ScheduleCompile!W202)),ISNUMBER(FIND("4F",ScheduleCompile!W202))),VALUE(LEFT(ScheduleCompile!W202,FIND("F",ScheduleCompile!W202)-1)),ScheduleCompile!W202)))))))</f>
        <v>1</v>
      </c>
      <c r="AC209" s="1">
        <f>IF(AND(ISERROR(IF(ScheduleCompile!X202="Off",0,IF(ScheduleCompile!X202="On",1,IF(ISNUMBER(ScheduleCompile!X202),ScheduleCompile!X202/1,IF(ISTEXT(ScheduleCompile!X202),IF(OR(ISNUMBER(FIND("5F",ScheduleCompile!X202)),ISNUMBER(FIND("0F",ScheduleCompile!X202)),ISNUMBER(FIND("8F",ScheduleCompile!X202)),ISNUMBER(FIND("1F",ScheduleCompile!X202)),ISNUMBER(FIND("2F",ScheduleCompile!X202)),ISNUMBER(FIND("3F",ScheduleCompile!X202)),ISNUMBER(FIND("6F",ScheduleCompile!X202)),ISNUMBER(FIND("7F",ScheduleCompile!X202)),ISNUMBER(FIND("9F",ScheduleCompile!X202)),ISNUMBER(FIND("4F",ScheduleCompile!X202))),VALUE(LEFT(ScheduleCompile!X202,FIND("F",ScheduleCompile!X202)-1)),ScheduleCompile!X202)))))),ISTEXT(ScheduleCompile!#REF!)),"ENDTABLE",IF(ISERROR(IF(ScheduleCompile!X202="Off",0,IF(ScheduleCompile!X202="On",1,IF(ISNUMBER(ScheduleCompile!X202),ScheduleCompile!X202/1,IF(ISTEXT(ScheduleCompile!X202),IF(OR(ISNUMBER(FIND("5F",ScheduleCompile!X202)),ISNUMBER(FIND("0F",ScheduleCompile!X202)),ISNUMBER(FIND("8F",ScheduleCompile!X202)),ISNUMBER(FIND("1F",ScheduleCompile!X202)),ISNUMBER(FIND("2F",ScheduleCompile!X202)),ISNUMBER(FIND("3F",ScheduleCompile!X202)),ISNUMBER(FIND("6F",ScheduleCompile!X202)),ISNUMBER(FIND("7F",ScheduleCompile!X202)),ISNUMBER(FIND("9F",ScheduleCompile!X202)),ISNUMBER(FIND("4F",ScheduleCompile!X202))),VALUE(LEFT(ScheduleCompile!X202,FIND("F",ScheduleCompile!X202)-1)),ScheduleCompile!X202)))))),"",IF(ScheduleCompile!X202="Off",0,IF(ScheduleCompile!X202="On",1,IF(ISNUMBER(ScheduleCompile!X202),ScheduleCompile!X202/1,IF(ISTEXT(ScheduleCompile!X202),IF(OR(ISNUMBER(FIND("5F",ScheduleCompile!X202)),ISNUMBER(FIND("0F",ScheduleCompile!X202)),ISNUMBER(FIND("8F",ScheduleCompile!X202)),ISNUMBER(FIND("1F",ScheduleCompile!X202)),ISNUMBER(FIND("2F",ScheduleCompile!X202)),ISNUMBER(FIND("3F",ScheduleCompile!X202)),ISNUMBER(FIND("6F",ScheduleCompile!X202)),ISNUMBER(FIND("7F",ScheduleCompile!X202)),ISNUMBER(FIND("9F",ScheduleCompile!X202)),ISNUMBER(FIND("4F",ScheduleCompile!X202))),VALUE(LEFT(ScheduleCompile!X202,FIND("F",ScheduleCompile!X202)-1)),ScheduleCompile!X202)))))))</f>
        <v>1</v>
      </c>
      <c r="AD209" s="1">
        <f>IF(AND(ISERROR(IF(ScheduleCompile!Y202="Off",0,IF(ScheduleCompile!Y202="On",1,IF(ISNUMBER(ScheduleCompile!Y202),ScheduleCompile!Y202/1,IF(ISTEXT(ScheduleCompile!Y202),IF(OR(ISNUMBER(FIND("5F",ScheduleCompile!Y202)),ISNUMBER(FIND("0F",ScheduleCompile!Y202)),ISNUMBER(FIND("8F",ScheduleCompile!Y202)),ISNUMBER(FIND("1F",ScheduleCompile!Y202)),ISNUMBER(FIND("2F",ScheduleCompile!Y202)),ISNUMBER(FIND("3F",ScheduleCompile!Y202)),ISNUMBER(FIND("6F",ScheduleCompile!Y202)),ISNUMBER(FIND("7F",ScheduleCompile!Y202)),ISNUMBER(FIND("9F",ScheduleCompile!Y202)),ISNUMBER(FIND("4F",ScheduleCompile!Y202))),VALUE(LEFT(ScheduleCompile!Y202,FIND("F",ScheduleCompile!Y202)-1)),ScheduleCompile!Y202)))))),ISTEXT(ScheduleCompile!#REF!)),"ENDTABLE",IF(ISERROR(IF(ScheduleCompile!Y202="Off",0,IF(ScheduleCompile!Y202="On",1,IF(ISNUMBER(ScheduleCompile!Y202),ScheduleCompile!Y202/1,IF(ISTEXT(ScheduleCompile!Y202),IF(OR(ISNUMBER(FIND("5F",ScheduleCompile!Y202)),ISNUMBER(FIND("0F",ScheduleCompile!Y202)),ISNUMBER(FIND("8F",ScheduleCompile!Y202)),ISNUMBER(FIND("1F",ScheduleCompile!Y202)),ISNUMBER(FIND("2F",ScheduleCompile!Y202)),ISNUMBER(FIND("3F",ScheduleCompile!Y202)),ISNUMBER(FIND("6F",ScheduleCompile!Y202)),ISNUMBER(FIND("7F",ScheduleCompile!Y202)),ISNUMBER(FIND("9F",ScheduleCompile!Y202)),ISNUMBER(FIND("4F",ScheduleCompile!Y202))),VALUE(LEFT(ScheduleCompile!Y202,FIND("F",ScheduleCompile!Y202)-1)),ScheduleCompile!Y202)))))),"",IF(ScheduleCompile!Y202="Off",0,IF(ScheduleCompile!Y202="On",1,IF(ISNUMBER(ScheduleCompile!Y202),ScheduleCompile!Y202/1,IF(ISTEXT(ScheduleCompile!Y202),IF(OR(ISNUMBER(FIND("5F",ScheduleCompile!Y202)),ISNUMBER(FIND("0F",ScheduleCompile!Y202)),ISNUMBER(FIND("8F",ScheduleCompile!Y202)),ISNUMBER(FIND("1F",ScheduleCompile!Y202)),ISNUMBER(FIND("2F",ScheduleCompile!Y202)),ISNUMBER(FIND("3F",ScheduleCompile!Y202)),ISNUMBER(FIND("6F",ScheduleCompile!Y202)),ISNUMBER(FIND("7F",ScheduleCompile!Y202)),ISNUMBER(FIND("9F",ScheduleCompile!Y202)),ISNUMBER(FIND("4F",ScheduleCompile!Y202))),VALUE(LEFT(ScheduleCompile!Y202,FIND("F",ScheduleCompile!Y202)-1)),ScheduleCompile!Y202)))))))</f>
        <v>1</v>
      </c>
    </row>
    <row r="210" spans="1:30" x14ac:dyDescent="0.25">
      <c r="A210" t="str">
        <f t="shared" si="15"/>
        <v>SchDay "ManufacturingWtrHtrSetptWD"  Type = "Temperature" Hr = (135, 135, 135, 135, 135, 135, 135, 135, 135, 135, 135, 135, 135, 135, 135, 135, 135, 135, 135, 135, 135, 135, 135, 135) ..</v>
      </c>
      <c r="B210" s="1" t="s">
        <v>623</v>
      </c>
      <c r="C210" t="str">
        <f t="shared" si="16"/>
        <v xml:space="preserve">SchDay "ManufacturingWtrHtrSetptWD"  Type = "Temperature" Hr = </v>
      </c>
      <c r="D210" t="str">
        <f t="shared" si="17"/>
        <v>(135, 135, 135, 135, 135, 135, 135, 135, 135, 135, 135, 135, 135, 135, 135, 135, 135, 135, 135, 135, 135, 135, 135, 135) ..</v>
      </c>
      <c r="E210" s="30" t="str">
        <f>ScheduleCompile!A203</f>
        <v>ManufacturingWtrHtrSetptWD</v>
      </c>
      <c r="F210" t="str">
        <f t="shared" si="18"/>
        <v>Temperature</v>
      </c>
      <c r="G210" s="1">
        <f>IF(AND(ISERROR(IF(ScheduleCompile!B203="Off",0,IF(ScheduleCompile!B203="On",1,IF(ISNUMBER(ScheduleCompile!B203),ScheduleCompile!B203/1,IF(ISTEXT(ScheduleCompile!B203),IF(OR(ISNUMBER(FIND("5F",ScheduleCompile!B203)),ISNUMBER(FIND("0F",ScheduleCompile!B203)),ISNUMBER(FIND("8F",ScheduleCompile!B203)),ISNUMBER(FIND("1F",ScheduleCompile!B203)),ISNUMBER(FIND("2F",ScheduleCompile!B203)),ISNUMBER(FIND("3F",ScheduleCompile!B203)),ISNUMBER(FIND("6F",ScheduleCompile!B203)),ISNUMBER(FIND("7F",ScheduleCompile!B203)),ISNUMBER(FIND("9F",ScheduleCompile!B203)),ISNUMBER(FIND("4F",ScheduleCompile!B203))),VALUE(LEFT(ScheduleCompile!B203,FIND("F",ScheduleCompile!B203)-1)),ScheduleCompile!B203)))))),ISTEXT(ScheduleCompile!#REF!)),"ENDTABLE",IF(ISERROR(IF(ScheduleCompile!B203="Off",0,IF(ScheduleCompile!B203="On",1,IF(ISNUMBER(ScheduleCompile!B203),ScheduleCompile!B203/1,IF(ISTEXT(ScheduleCompile!B203),IF(OR(ISNUMBER(FIND("5F",ScheduleCompile!B203)),ISNUMBER(FIND("0F",ScheduleCompile!B203)),ISNUMBER(FIND("8F",ScheduleCompile!B203)),ISNUMBER(FIND("1F",ScheduleCompile!B203)),ISNUMBER(FIND("2F",ScheduleCompile!B203)),ISNUMBER(FIND("3F",ScheduleCompile!B203)),ISNUMBER(FIND("6F",ScheduleCompile!B203)),ISNUMBER(FIND("7F",ScheduleCompile!B203)),ISNUMBER(FIND("9F",ScheduleCompile!B203)),ISNUMBER(FIND("4F",ScheduleCompile!B203))),VALUE(LEFT(ScheduleCompile!B203,FIND("F",ScheduleCompile!B203)-1)),ScheduleCompile!B203)))))),"",IF(ScheduleCompile!B203="Off",0,IF(ScheduleCompile!B203="On",1,IF(ISNUMBER(ScheduleCompile!B203),ScheduleCompile!B203/1,IF(ISTEXT(ScheduleCompile!B203),IF(OR(ISNUMBER(FIND("5F",ScheduleCompile!B203)),ISNUMBER(FIND("0F",ScheduleCompile!B203)),ISNUMBER(FIND("8F",ScheduleCompile!B203)),ISNUMBER(FIND("1F",ScheduleCompile!B203)),ISNUMBER(FIND("2F",ScheduleCompile!B203)),ISNUMBER(FIND("3F",ScheduleCompile!B203)),ISNUMBER(FIND("6F",ScheduleCompile!B203)),ISNUMBER(FIND("7F",ScheduleCompile!B203)),ISNUMBER(FIND("9F",ScheduleCompile!B203)),ISNUMBER(FIND("4F",ScheduleCompile!B203))),VALUE(LEFT(ScheduleCompile!B203,FIND("F",ScheduleCompile!B203)-1)),ScheduleCompile!B203)))))))</f>
        <v>135</v>
      </c>
      <c r="H210" s="1">
        <f>IF(AND(ISERROR(IF(ScheduleCompile!C203="Off",0,IF(ScheduleCompile!C203="On",1,IF(ISNUMBER(ScheduleCompile!C203),ScheduleCompile!C203/1,IF(ISTEXT(ScheduleCompile!C203),IF(OR(ISNUMBER(FIND("5F",ScheduleCompile!C203)),ISNUMBER(FIND("0F",ScheduleCompile!C203)),ISNUMBER(FIND("8F",ScheduleCompile!C203)),ISNUMBER(FIND("1F",ScheduleCompile!C203)),ISNUMBER(FIND("2F",ScheduleCompile!C203)),ISNUMBER(FIND("3F",ScheduleCompile!C203)),ISNUMBER(FIND("6F",ScheduleCompile!C203)),ISNUMBER(FIND("7F",ScheduleCompile!C203)),ISNUMBER(FIND("9F",ScheduleCompile!C203)),ISNUMBER(FIND("4F",ScheduleCompile!C203))),VALUE(LEFT(ScheduleCompile!C203,FIND("F",ScheduleCompile!C203)-1)),ScheduleCompile!C203)))))),ISTEXT(ScheduleCompile!#REF!)),"ENDTABLE",IF(ISERROR(IF(ScheduleCompile!C203="Off",0,IF(ScheduleCompile!C203="On",1,IF(ISNUMBER(ScheduleCompile!C203),ScheduleCompile!C203/1,IF(ISTEXT(ScheduleCompile!C203),IF(OR(ISNUMBER(FIND("5F",ScheduleCompile!C203)),ISNUMBER(FIND("0F",ScheduleCompile!C203)),ISNUMBER(FIND("8F",ScheduleCompile!C203)),ISNUMBER(FIND("1F",ScheduleCompile!C203)),ISNUMBER(FIND("2F",ScheduleCompile!C203)),ISNUMBER(FIND("3F",ScheduleCompile!C203)),ISNUMBER(FIND("6F",ScheduleCompile!C203)),ISNUMBER(FIND("7F",ScheduleCompile!C203)),ISNUMBER(FIND("9F",ScheduleCompile!C203)),ISNUMBER(FIND("4F",ScheduleCompile!C203))),VALUE(LEFT(ScheduleCompile!C203,FIND("F",ScheduleCompile!C203)-1)),ScheduleCompile!C203)))))),"",IF(ScheduleCompile!C203="Off",0,IF(ScheduleCompile!C203="On",1,IF(ISNUMBER(ScheduleCompile!C203),ScheduleCompile!C203/1,IF(ISTEXT(ScheduleCompile!C203),IF(OR(ISNUMBER(FIND("5F",ScheduleCompile!C203)),ISNUMBER(FIND("0F",ScheduleCompile!C203)),ISNUMBER(FIND("8F",ScheduleCompile!C203)),ISNUMBER(FIND("1F",ScheduleCompile!C203)),ISNUMBER(FIND("2F",ScheduleCompile!C203)),ISNUMBER(FIND("3F",ScheduleCompile!C203)),ISNUMBER(FIND("6F",ScheduleCompile!C203)),ISNUMBER(FIND("7F",ScheduleCompile!C203)),ISNUMBER(FIND("9F",ScheduleCompile!C203)),ISNUMBER(FIND("4F",ScheduleCompile!C203))),VALUE(LEFT(ScheduleCompile!C203,FIND("F",ScheduleCompile!C203)-1)),ScheduleCompile!C203)))))))</f>
        <v>135</v>
      </c>
      <c r="I210" s="1">
        <f>IF(AND(ISERROR(IF(ScheduleCompile!D203="Off",0,IF(ScheduleCompile!D203="On",1,IF(ISNUMBER(ScheduleCompile!D203),ScheduleCompile!D203/1,IF(ISTEXT(ScheduleCompile!D203),IF(OR(ISNUMBER(FIND("5F",ScheduleCompile!D203)),ISNUMBER(FIND("0F",ScheduleCompile!D203)),ISNUMBER(FIND("8F",ScheduleCompile!D203)),ISNUMBER(FIND("1F",ScheduleCompile!D203)),ISNUMBER(FIND("2F",ScheduleCompile!D203)),ISNUMBER(FIND("3F",ScheduleCompile!D203)),ISNUMBER(FIND("6F",ScheduleCompile!D203)),ISNUMBER(FIND("7F",ScheduleCompile!D203)),ISNUMBER(FIND("9F",ScheduleCompile!D203)),ISNUMBER(FIND("4F",ScheduleCompile!D203))),VALUE(LEFT(ScheduleCompile!D203,FIND("F",ScheduleCompile!D203)-1)),ScheduleCompile!D203)))))),ISTEXT(ScheduleCompile!#REF!)),"ENDTABLE",IF(ISERROR(IF(ScheduleCompile!D203="Off",0,IF(ScheduleCompile!D203="On",1,IF(ISNUMBER(ScheduleCompile!D203),ScheduleCompile!D203/1,IF(ISTEXT(ScheduleCompile!D203),IF(OR(ISNUMBER(FIND("5F",ScheduleCompile!D203)),ISNUMBER(FIND("0F",ScheduleCompile!D203)),ISNUMBER(FIND("8F",ScheduleCompile!D203)),ISNUMBER(FIND("1F",ScheduleCompile!D203)),ISNUMBER(FIND("2F",ScheduleCompile!D203)),ISNUMBER(FIND("3F",ScheduleCompile!D203)),ISNUMBER(FIND("6F",ScheduleCompile!D203)),ISNUMBER(FIND("7F",ScheduleCompile!D203)),ISNUMBER(FIND("9F",ScheduleCompile!D203)),ISNUMBER(FIND("4F",ScheduleCompile!D203))),VALUE(LEFT(ScheduleCompile!D203,FIND("F",ScheduleCompile!D203)-1)),ScheduleCompile!D203)))))),"",IF(ScheduleCompile!D203="Off",0,IF(ScheduleCompile!D203="On",1,IF(ISNUMBER(ScheduleCompile!D203),ScheduleCompile!D203/1,IF(ISTEXT(ScheduleCompile!D203),IF(OR(ISNUMBER(FIND("5F",ScheduleCompile!D203)),ISNUMBER(FIND("0F",ScheduleCompile!D203)),ISNUMBER(FIND("8F",ScheduleCompile!D203)),ISNUMBER(FIND("1F",ScheduleCompile!D203)),ISNUMBER(FIND("2F",ScheduleCompile!D203)),ISNUMBER(FIND("3F",ScheduleCompile!D203)),ISNUMBER(FIND("6F",ScheduleCompile!D203)),ISNUMBER(FIND("7F",ScheduleCompile!D203)),ISNUMBER(FIND("9F",ScheduleCompile!D203)),ISNUMBER(FIND("4F",ScheduleCompile!D203))),VALUE(LEFT(ScheduleCompile!D203,FIND("F",ScheduleCompile!D203)-1)),ScheduleCompile!D203)))))))</f>
        <v>135</v>
      </c>
      <c r="J210" s="1">
        <f>IF(AND(ISERROR(IF(ScheduleCompile!E203="Off",0,IF(ScheduleCompile!E203="On",1,IF(ISNUMBER(ScheduleCompile!E203),ScheduleCompile!E203/1,IF(ISTEXT(ScheduleCompile!E203),IF(OR(ISNUMBER(FIND("5F",ScheduleCompile!E203)),ISNUMBER(FIND("0F",ScheduleCompile!E203)),ISNUMBER(FIND("8F",ScheduleCompile!E203)),ISNUMBER(FIND("1F",ScheduleCompile!E203)),ISNUMBER(FIND("2F",ScheduleCompile!E203)),ISNUMBER(FIND("3F",ScheduleCompile!E203)),ISNUMBER(FIND("6F",ScheduleCompile!E203)),ISNUMBER(FIND("7F",ScheduleCompile!E203)),ISNUMBER(FIND("9F",ScheduleCompile!E203)),ISNUMBER(FIND("4F",ScheduleCompile!E203))),VALUE(LEFT(ScheduleCompile!E203,FIND("F",ScheduleCompile!E203)-1)),ScheduleCompile!E203)))))),ISTEXT(ScheduleCompile!#REF!)),"ENDTABLE",IF(ISERROR(IF(ScheduleCompile!E203="Off",0,IF(ScheduleCompile!E203="On",1,IF(ISNUMBER(ScheduleCompile!E203),ScheduleCompile!E203/1,IF(ISTEXT(ScheduleCompile!E203),IF(OR(ISNUMBER(FIND("5F",ScheduleCompile!E203)),ISNUMBER(FIND("0F",ScheduleCompile!E203)),ISNUMBER(FIND("8F",ScheduleCompile!E203)),ISNUMBER(FIND("1F",ScheduleCompile!E203)),ISNUMBER(FIND("2F",ScheduleCompile!E203)),ISNUMBER(FIND("3F",ScheduleCompile!E203)),ISNUMBER(FIND("6F",ScheduleCompile!E203)),ISNUMBER(FIND("7F",ScheduleCompile!E203)),ISNUMBER(FIND("9F",ScheduleCompile!E203)),ISNUMBER(FIND("4F",ScheduleCompile!E203))),VALUE(LEFT(ScheduleCompile!E203,FIND("F",ScheduleCompile!E203)-1)),ScheduleCompile!E203)))))),"",IF(ScheduleCompile!E203="Off",0,IF(ScheduleCompile!E203="On",1,IF(ISNUMBER(ScheduleCompile!E203),ScheduleCompile!E203/1,IF(ISTEXT(ScheduleCompile!E203),IF(OR(ISNUMBER(FIND("5F",ScheduleCompile!E203)),ISNUMBER(FIND("0F",ScheduleCompile!E203)),ISNUMBER(FIND("8F",ScheduleCompile!E203)),ISNUMBER(FIND("1F",ScheduleCompile!E203)),ISNUMBER(FIND("2F",ScheduleCompile!E203)),ISNUMBER(FIND("3F",ScheduleCompile!E203)),ISNUMBER(FIND("6F",ScheduleCompile!E203)),ISNUMBER(FIND("7F",ScheduleCompile!E203)),ISNUMBER(FIND("9F",ScheduleCompile!E203)),ISNUMBER(FIND("4F",ScheduleCompile!E203))),VALUE(LEFT(ScheduleCompile!E203,FIND("F",ScheduleCompile!E203)-1)),ScheduleCompile!E203)))))))</f>
        <v>135</v>
      </c>
      <c r="K210" s="1">
        <f>IF(AND(ISERROR(IF(ScheduleCompile!F203="Off",0,IF(ScheduleCompile!F203="On",1,IF(ISNUMBER(ScheduleCompile!F203),ScheduleCompile!F203/1,IF(ISTEXT(ScheduleCompile!F203),IF(OR(ISNUMBER(FIND("5F",ScheduleCompile!F203)),ISNUMBER(FIND("0F",ScheduleCompile!F203)),ISNUMBER(FIND("8F",ScheduleCompile!F203)),ISNUMBER(FIND("1F",ScheduleCompile!F203)),ISNUMBER(FIND("2F",ScheduleCompile!F203)),ISNUMBER(FIND("3F",ScheduleCompile!F203)),ISNUMBER(FIND("6F",ScheduleCompile!F203)),ISNUMBER(FIND("7F",ScheduleCompile!F203)),ISNUMBER(FIND("9F",ScheduleCompile!F203)),ISNUMBER(FIND("4F",ScheduleCompile!F203))),VALUE(LEFT(ScheduleCompile!F203,FIND("F",ScheduleCompile!F203)-1)),ScheduleCompile!F203)))))),ISTEXT(ScheduleCompile!#REF!)),"ENDTABLE",IF(ISERROR(IF(ScheduleCompile!F203="Off",0,IF(ScheduleCompile!F203="On",1,IF(ISNUMBER(ScheduleCompile!F203),ScheduleCompile!F203/1,IF(ISTEXT(ScheduleCompile!F203),IF(OR(ISNUMBER(FIND("5F",ScheduleCompile!F203)),ISNUMBER(FIND("0F",ScheduleCompile!F203)),ISNUMBER(FIND("8F",ScheduleCompile!F203)),ISNUMBER(FIND("1F",ScheduleCompile!F203)),ISNUMBER(FIND("2F",ScheduleCompile!F203)),ISNUMBER(FIND("3F",ScheduleCompile!F203)),ISNUMBER(FIND("6F",ScheduleCompile!F203)),ISNUMBER(FIND("7F",ScheduleCompile!F203)),ISNUMBER(FIND("9F",ScheduleCompile!F203)),ISNUMBER(FIND("4F",ScheduleCompile!F203))),VALUE(LEFT(ScheduleCompile!F203,FIND("F",ScheduleCompile!F203)-1)),ScheduleCompile!F203)))))),"",IF(ScheduleCompile!F203="Off",0,IF(ScheduleCompile!F203="On",1,IF(ISNUMBER(ScheduleCompile!F203),ScheduleCompile!F203/1,IF(ISTEXT(ScheduleCompile!F203),IF(OR(ISNUMBER(FIND("5F",ScheduleCompile!F203)),ISNUMBER(FIND("0F",ScheduleCompile!F203)),ISNUMBER(FIND("8F",ScheduleCompile!F203)),ISNUMBER(FIND("1F",ScheduleCompile!F203)),ISNUMBER(FIND("2F",ScheduleCompile!F203)),ISNUMBER(FIND("3F",ScheduleCompile!F203)),ISNUMBER(FIND("6F",ScheduleCompile!F203)),ISNUMBER(FIND("7F",ScheduleCompile!F203)),ISNUMBER(FIND("9F",ScheduleCompile!F203)),ISNUMBER(FIND("4F",ScheduleCompile!F203))),VALUE(LEFT(ScheduleCompile!F203,FIND("F",ScheduleCompile!F203)-1)),ScheduleCompile!F203)))))))</f>
        <v>135</v>
      </c>
      <c r="L210" s="1">
        <f>IF(AND(ISERROR(IF(ScheduleCompile!G203="Off",0,IF(ScheduleCompile!G203="On",1,IF(ISNUMBER(ScheduleCompile!G203),ScheduleCompile!G203/1,IF(ISTEXT(ScheduleCompile!G203),IF(OR(ISNUMBER(FIND("5F",ScheduleCompile!G203)),ISNUMBER(FIND("0F",ScheduleCompile!G203)),ISNUMBER(FIND("8F",ScheduleCompile!G203)),ISNUMBER(FIND("1F",ScheduleCompile!G203)),ISNUMBER(FIND("2F",ScheduleCompile!G203)),ISNUMBER(FIND("3F",ScheduleCompile!G203)),ISNUMBER(FIND("6F",ScheduleCompile!G203)),ISNUMBER(FIND("7F",ScheduleCompile!G203)),ISNUMBER(FIND("9F",ScheduleCompile!G203)),ISNUMBER(FIND("4F",ScheduleCompile!G203))),VALUE(LEFT(ScheduleCompile!G203,FIND("F",ScheduleCompile!G203)-1)),ScheduleCompile!G203)))))),ISTEXT(ScheduleCompile!#REF!)),"ENDTABLE",IF(ISERROR(IF(ScheduleCompile!G203="Off",0,IF(ScheduleCompile!G203="On",1,IF(ISNUMBER(ScheduleCompile!G203),ScheduleCompile!G203/1,IF(ISTEXT(ScheduleCompile!G203),IF(OR(ISNUMBER(FIND("5F",ScheduleCompile!G203)),ISNUMBER(FIND("0F",ScheduleCompile!G203)),ISNUMBER(FIND("8F",ScheduleCompile!G203)),ISNUMBER(FIND("1F",ScheduleCompile!G203)),ISNUMBER(FIND("2F",ScheduleCompile!G203)),ISNUMBER(FIND("3F",ScheduleCompile!G203)),ISNUMBER(FIND("6F",ScheduleCompile!G203)),ISNUMBER(FIND("7F",ScheduleCompile!G203)),ISNUMBER(FIND("9F",ScheduleCompile!G203)),ISNUMBER(FIND("4F",ScheduleCompile!G203))),VALUE(LEFT(ScheduleCompile!G203,FIND("F",ScheduleCompile!G203)-1)),ScheduleCompile!G203)))))),"",IF(ScheduleCompile!G203="Off",0,IF(ScheduleCompile!G203="On",1,IF(ISNUMBER(ScheduleCompile!G203),ScheduleCompile!G203/1,IF(ISTEXT(ScheduleCompile!G203),IF(OR(ISNUMBER(FIND("5F",ScheduleCompile!G203)),ISNUMBER(FIND("0F",ScheduleCompile!G203)),ISNUMBER(FIND("8F",ScheduleCompile!G203)),ISNUMBER(FIND("1F",ScheduleCompile!G203)),ISNUMBER(FIND("2F",ScheduleCompile!G203)),ISNUMBER(FIND("3F",ScheduleCompile!G203)),ISNUMBER(FIND("6F",ScheduleCompile!G203)),ISNUMBER(FIND("7F",ScheduleCompile!G203)),ISNUMBER(FIND("9F",ScheduleCompile!G203)),ISNUMBER(FIND("4F",ScheduleCompile!G203))),VALUE(LEFT(ScheduleCompile!G203,FIND("F",ScheduleCompile!G203)-1)),ScheduleCompile!G203)))))))</f>
        <v>135</v>
      </c>
      <c r="M210" s="1">
        <f>IF(AND(ISERROR(IF(ScheduleCompile!H203="Off",0,IF(ScheduleCompile!H203="On",1,IF(ISNUMBER(ScheduleCompile!H203),ScheduleCompile!H203/1,IF(ISTEXT(ScheduleCompile!H203),IF(OR(ISNUMBER(FIND("5F",ScheduleCompile!H203)),ISNUMBER(FIND("0F",ScheduleCompile!H203)),ISNUMBER(FIND("8F",ScheduleCompile!H203)),ISNUMBER(FIND("1F",ScheduleCompile!H203)),ISNUMBER(FIND("2F",ScheduleCompile!H203)),ISNUMBER(FIND("3F",ScheduleCompile!H203)),ISNUMBER(FIND("6F",ScheduleCompile!H203)),ISNUMBER(FIND("7F",ScheduleCompile!H203)),ISNUMBER(FIND("9F",ScheduleCompile!H203)),ISNUMBER(FIND("4F",ScheduleCompile!H203))),VALUE(LEFT(ScheduleCompile!H203,FIND("F",ScheduleCompile!H203)-1)),ScheduleCompile!H203)))))),ISTEXT(ScheduleCompile!#REF!)),"ENDTABLE",IF(ISERROR(IF(ScheduleCompile!H203="Off",0,IF(ScheduleCompile!H203="On",1,IF(ISNUMBER(ScheduleCompile!H203),ScheduleCompile!H203/1,IF(ISTEXT(ScheduleCompile!H203),IF(OR(ISNUMBER(FIND("5F",ScheduleCompile!H203)),ISNUMBER(FIND("0F",ScheduleCompile!H203)),ISNUMBER(FIND("8F",ScheduleCompile!H203)),ISNUMBER(FIND("1F",ScheduleCompile!H203)),ISNUMBER(FIND("2F",ScheduleCompile!H203)),ISNUMBER(FIND("3F",ScheduleCompile!H203)),ISNUMBER(FIND("6F",ScheduleCompile!H203)),ISNUMBER(FIND("7F",ScheduleCompile!H203)),ISNUMBER(FIND("9F",ScheduleCompile!H203)),ISNUMBER(FIND("4F",ScheduleCompile!H203))),VALUE(LEFT(ScheduleCompile!H203,FIND("F",ScheduleCompile!H203)-1)),ScheduleCompile!H203)))))),"",IF(ScheduleCompile!H203="Off",0,IF(ScheduleCompile!H203="On",1,IF(ISNUMBER(ScheduleCompile!H203),ScheduleCompile!H203/1,IF(ISTEXT(ScheduleCompile!H203),IF(OR(ISNUMBER(FIND("5F",ScheduleCompile!H203)),ISNUMBER(FIND("0F",ScheduleCompile!H203)),ISNUMBER(FIND("8F",ScheduleCompile!H203)),ISNUMBER(FIND("1F",ScheduleCompile!H203)),ISNUMBER(FIND("2F",ScheduleCompile!H203)),ISNUMBER(FIND("3F",ScheduleCompile!H203)),ISNUMBER(FIND("6F",ScheduleCompile!H203)),ISNUMBER(FIND("7F",ScheduleCompile!H203)),ISNUMBER(FIND("9F",ScheduleCompile!H203)),ISNUMBER(FIND("4F",ScheduleCompile!H203))),VALUE(LEFT(ScheduleCompile!H203,FIND("F",ScheduleCompile!H203)-1)),ScheduleCompile!H203)))))))</f>
        <v>135</v>
      </c>
      <c r="N210" s="1">
        <f>IF(AND(ISERROR(IF(ScheduleCompile!I203="Off",0,IF(ScheduleCompile!I203="On",1,IF(ISNUMBER(ScheduleCompile!I203),ScheduleCompile!I203/1,IF(ISTEXT(ScheduleCompile!I203),IF(OR(ISNUMBER(FIND("5F",ScheduleCompile!I203)),ISNUMBER(FIND("0F",ScheduleCompile!I203)),ISNUMBER(FIND("8F",ScheduleCompile!I203)),ISNUMBER(FIND("1F",ScheduleCompile!I203)),ISNUMBER(FIND("2F",ScheduleCompile!I203)),ISNUMBER(FIND("3F",ScheduleCompile!I203)),ISNUMBER(FIND("6F",ScheduleCompile!I203)),ISNUMBER(FIND("7F",ScheduleCompile!I203)),ISNUMBER(FIND("9F",ScheduleCompile!I203)),ISNUMBER(FIND("4F",ScheduleCompile!I203))),VALUE(LEFT(ScheduleCompile!I203,FIND("F",ScheduleCompile!I203)-1)),ScheduleCompile!I203)))))),ISTEXT(ScheduleCompile!#REF!)),"ENDTABLE",IF(ISERROR(IF(ScheduleCompile!I203="Off",0,IF(ScheduleCompile!I203="On",1,IF(ISNUMBER(ScheduleCompile!I203),ScheduleCompile!I203/1,IF(ISTEXT(ScheduleCompile!I203),IF(OR(ISNUMBER(FIND("5F",ScheduleCompile!I203)),ISNUMBER(FIND("0F",ScheduleCompile!I203)),ISNUMBER(FIND("8F",ScheduleCompile!I203)),ISNUMBER(FIND("1F",ScheduleCompile!I203)),ISNUMBER(FIND("2F",ScheduleCompile!I203)),ISNUMBER(FIND("3F",ScheduleCompile!I203)),ISNUMBER(FIND("6F",ScheduleCompile!I203)),ISNUMBER(FIND("7F",ScheduleCompile!I203)),ISNUMBER(FIND("9F",ScheduleCompile!I203)),ISNUMBER(FIND("4F",ScheduleCompile!I203))),VALUE(LEFT(ScheduleCompile!I203,FIND("F",ScheduleCompile!I203)-1)),ScheduleCompile!I203)))))),"",IF(ScheduleCompile!I203="Off",0,IF(ScheduleCompile!I203="On",1,IF(ISNUMBER(ScheduleCompile!I203),ScheduleCompile!I203/1,IF(ISTEXT(ScheduleCompile!I203),IF(OR(ISNUMBER(FIND("5F",ScheduleCompile!I203)),ISNUMBER(FIND("0F",ScheduleCompile!I203)),ISNUMBER(FIND("8F",ScheduleCompile!I203)),ISNUMBER(FIND("1F",ScheduleCompile!I203)),ISNUMBER(FIND("2F",ScheduleCompile!I203)),ISNUMBER(FIND("3F",ScheduleCompile!I203)),ISNUMBER(FIND("6F",ScheduleCompile!I203)),ISNUMBER(FIND("7F",ScheduleCompile!I203)),ISNUMBER(FIND("9F",ScheduleCompile!I203)),ISNUMBER(FIND("4F",ScheduleCompile!I203))),VALUE(LEFT(ScheduleCompile!I203,FIND("F",ScheduleCompile!I203)-1)),ScheduleCompile!I203)))))))</f>
        <v>135</v>
      </c>
      <c r="O210" s="1">
        <f>IF(AND(ISERROR(IF(ScheduleCompile!J203="Off",0,IF(ScheduleCompile!J203="On",1,IF(ISNUMBER(ScheduleCompile!J203),ScheduleCompile!J203/1,IF(ISTEXT(ScheduleCompile!J203),IF(OR(ISNUMBER(FIND("5F",ScheduleCompile!J203)),ISNUMBER(FIND("0F",ScheduleCompile!J203)),ISNUMBER(FIND("8F",ScheduleCompile!J203)),ISNUMBER(FIND("1F",ScheduleCompile!J203)),ISNUMBER(FIND("2F",ScheduleCompile!J203)),ISNUMBER(FIND("3F",ScheduleCompile!J203)),ISNUMBER(FIND("6F",ScheduleCompile!J203)),ISNUMBER(FIND("7F",ScheduleCompile!J203)),ISNUMBER(FIND("9F",ScheduleCompile!J203)),ISNUMBER(FIND("4F",ScheduleCompile!J203))),VALUE(LEFT(ScheduleCompile!J203,FIND("F",ScheduleCompile!J203)-1)),ScheduleCompile!J203)))))),ISTEXT(ScheduleCompile!#REF!)),"ENDTABLE",IF(ISERROR(IF(ScheduleCompile!J203="Off",0,IF(ScheduleCompile!J203="On",1,IF(ISNUMBER(ScheduleCompile!J203),ScheduleCompile!J203/1,IF(ISTEXT(ScheduleCompile!J203),IF(OR(ISNUMBER(FIND("5F",ScheduleCompile!J203)),ISNUMBER(FIND("0F",ScheduleCompile!J203)),ISNUMBER(FIND("8F",ScheduleCompile!J203)),ISNUMBER(FIND("1F",ScheduleCompile!J203)),ISNUMBER(FIND("2F",ScheduleCompile!J203)),ISNUMBER(FIND("3F",ScheduleCompile!J203)),ISNUMBER(FIND("6F",ScheduleCompile!J203)),ISNUMBER(FIND("7F",ScheduleCompile!J203)),ISNUMBER(FIND("9F",ScheduleCompile!J203)),ISNUMBER(FIND("4F",ScheduleCompile!J203))),VALUE(LEFT(ScheduleCompile!J203,FIND("F",ScheduleCompile!J203)-1)),ScheduleCompile!J203)))))),"",IF(ScheduleCompile!J203="Off",0,IF(ScheduleCompile!J203="On",1,IF(ISNUMBER(ScheduleCompile!J203),ScheduleCompile!J203/1,IF(ISTEXT(ScheduleCompile!J203),IF(OR(ISNUMBER(FIND("5F",ScheduleCompile!J203)),ISNUMBER(FIND("0F",ScheduleCompile!J203)),ISNUMBER(FIND("8F",ScheduleCompile!J203)),ISNUMBER(FIND("1F",ScheduleCompile!J203)),ISNUMBER(FIND("2F",ScheduleCompile!J203)),ISNUMBER(FIND("3F",ScheduleCompile!J203)),ISNUMBER(FIND("6F",ScheduleCompile!J203)),ISNUMBER(FIND("7F",ScheduleCompile!J203)),ISNUMBER(FIND("9F",ScheduleCompile!J203)),ISNUMBER(FIND("4F",ScheduleCompile!J203))),VALUE(LEFT(ScheduleCompile!J203,FIND("F",ScheduleCompile!J203)-1)),ScheduleCompile!J203)))))))</f>
        <v>135</v>
      </c>
      <c r="P210" s="1">
        <f>IF(AND(ISERROR(IF(ScheduleCompile!K203="Off",0,IF(ScheduleCompile!K203="On",1,IF(ISNUMBER(ScheduleCompile!K203),ScheduleCompile!K203/1,IF(ISTEXT(ScheduleCompile!K203),IF(OR(ISNUMBER(FIND("5F",ScheduleCompile!K203)),ISNUMBER(FIND("0F",ScheduleCompile!K203)),ISNUMBER(FIND("8F",ScheduleCompile!K203)),ISNUMBER(FIND("1F",ScheduleCompile!K203)),ISNUMBER(FIND("2F",ScheduleCompile!K203)),ISNUMBER(FIND("3F",ScheduleCompile!K203)),ISNUMBER(FIND("6F",ScheduleCompile!K203)),ISNUMBER(FIND("7F",ScheduleCompile!K203)),ISNUMBER(FIND("9F",ScheduleCompile!K203)),ISNUMBER(FIND("4F",ScheduleCompile!K203))),VALUE(LEFT(ScheduleCompile!K203,FIND("F",ScheduleCompile!K203)-1)),ScheduleCompile!K203)))))),ISTEXT(ScheduleCompile!#REF!)),"ENDTABLE",IF(ISERROR(IF(ScheduleCompile!K203="Off",0,IF(ScheduleCompile!K203="On",1,IF(ISNUMBER(ScheduleCompile!K203),ScheduleCompile!K203/1,IF(ISTEXT(ScheduleCompile!K203),IF(OR(ISNUMBER(FIND("5F",ScheduleCompile!K203)),ISNUMBER(FIND("0F",ScheduleCompile!K203)),ISNUMBER(FIND("8F",ScheduleCompile!K203)),ISNUMBER(FIND("1F",ScheduleCompile!K203)),ISNUMBER(FIND("2F",ScheduleCompile!K203)),ISNUMBER(FIND("3F",ScheduleCompile!K203)),ISNUMBER(FIND("6F",ScheduleCompile!K203)),ISNUMBER(FIND("7F",ScheduleCompile!K203)),ISNUMBER(FIND("9F",ScheduleCompile!K203)),ISNUMBER(FIND("4F",ScheduleCompile!K203))),VALUE(LEFT(ScheduleCompile!K203,FIND("F",ScheduleCompile!K203)-1)),ScheduleCompile!K203)))))),"",IF(ScheduleCompile!K203="Off",0,IF(ScheduleCompile!K203="On",1,IF(ISNUMBER(ScheduleCompile!K203),ScheduleCompile!K203/1,IF(ISTEXT(ScheduleCompile!K203),IF(OR(ISNUMBER(FIND("5F",ScheduleCompile!K203)),ISNUMBER(FIND("0F",ScheduleCompile!K203)),ISNUMBER(FIND("8F",ScheduleCompile!K203)),ISNUMBER(FIND("1F",ScheduleCompile!K203)),ISNUMBER(FIND("2F",ScheduleCompile!K203)),ISNUMBER(FIND("3F",ScheduleCompile!K203)),ISNUMBER(FIND("6F",ScheduleCompile!K203)),ISNUMBER(FIND("7F",ScheduleCompile!K203)),ISNUMBER(FIND("9F",ScheduleCompile!K203)),ISNUMBER(FIND("4F",ScheduleCompile!K203))),VALUE(LEFT(ScheduleCompile!K203,FIND("F",ScheduleCompile!K203)-1)),ScheduleCompile!K203)))))))</f>
        <v>135</v>
      </c>
      <c r="Q210" s="1">
        <f>IF(AND(ISERROR(IF(ScheduleCompile!L203="Off",0,IF(ScheduleCompile!L203="On",1,IF(ISNUMBER(ScheduleCompile!L203),ScheduleCompile!L203/1,IF(ISTEXT(ScheduleCompile!L203),IF(OR(ISNUMBER(FIND("5F",ScheduleCompile!L203)),ISNUMBER(FIND("0F",ScheduleCompile!L203)),ISNUMBER(FIND("8F",ScheduleCompile!L203)),ISNUMBER(FIND("1F",ScheduleCompile!L203)),ISNUMBER(FIND("2F",ScheduleCompile!L203)),ISNUMBER(FIND("3F",ScheduleCompile!L203)),ISNUMBER(FIND("6F",ScheduleCompile!L203)),ISNUMBER(FIND("7F",ScheduleCompile!L203)),ISNUMBER(FIND("9F",ScheduleCompile!L203)),ISNUMBER(FIND("4F",ScheduleCompile!L203))),VALUE(LEFT(ScheduleCompile!L203,FIND("F",ScheduleCompile!L203)-1)),ScheduleCompile!L203)))))),ISTEXT(ScheduleCompile!#REF!)),"ENDTABLE",IF(ISERROR(IF(ScheduleCompile!L203="Off",0,IF(ScheduleCompile!L203="On",1,IF(ISNUMBER(ScheduleCompile!L203),ScheduleCompile!L203/1,IF(ISTEXT(ScheduleCompile!L203),IF(OR(ISNUMBER(FIND("5F",ScheduleCompile!L203)),ISNUMBER(FIND("0F",ScheduleCompile!L203)),ISNUMBER(FIND("8F",ScheduleCompile!L203)),ISNUMBER(FIND("1F",ScheduleCompile!L203)),ISNUMBER(FIND("2F",ScheduleCompile!L203)),ISNUMBER(FIND("3F",ScheduleCompile!L203)),ISNUMBER(FIND("6F",ScheduleCompile!L203)),ISNUMBER(FIND("7F",ScheduleCompile!L203)),ISNUMBER(FIND("9F",ScheduleCompile!L203)),ISNUMBER(FIND("4F",ScheduleCompile!L203))),VALUE(LEFT(ScheduleCompile!L203,FIND("F",ScheduleCompile!L203)-1)),ScheduleCompile!L203)))))),"",IF(ScheduleCompile!L203="Off",0,IF(ScheduleCompile!L203="On",1,IF(ISNUMBER(ScheduleCompile!L203),ScheduleCompile!L203/1,IF(ISTEXT(ScheduleCompile!L203),IF(OR(ISNUMBER(FIND("5F",ScheduleCompile!L203)),ISNUMBER(FIND("0F",ScheduleCompile!L203)),ISNUMBER(FIND("8F",ScheduleCompile!L203)),ISNUMBER(FIND("1F",ScheduleCompile!L203)),ISNUMBER(FIND("2F",ScheduleCompile!L203)),ISNUMBER(FIND("3F",ScheduleCompile!L203)),ISNUMBER(FIND("6F",ScheduleCompile!L203)),ISNUMBER(FIND("7F",ScheduleCompile!L203)),ISNUMBER(FIND("9F",ScheduleCompile!L203)),ISNUMBER(FIND("4F",ScheduleCompile!L203))),VALUE(LEFT(ScheduleCompile!L203,FIND("F",ScheduleCompile!L203)-1)),ScheduleCompile!L203)))))))</f>
        <v>135</v>
      </c>
      <c r="R210" s="1">
        <f>IF(AND(ISERROR(IF(ScheduleCompile!M203="Off",0,IF(ScheduleCompile!M203="On",1,IF(ISNUMBER(ScheduleCompile!M203),ScheduleCompile!M203/1,IF(ISTEXT(ScheduleCompile!M203),IF(OR(ISNUMBER(FIND("5F",ScheduleCompile!M203)),ISNUMBER(FIND("0F",ScheduleCompile!M203)),ISNUMBER(FIND("8F",ScheduleCompile!M203)),ISNUMBER(FIND("1F",ScheduleCompile!M203)),ISNUMBER(FIND("2F",ScheduleCompile!M203)),ISNUMBER(FIND("3F",ScheduleCompile!M203)),ISNUMBER(FIND("6F",ScheduleCompile!M203)),ISNUMBER(FIND("7F",ScheduleCompile!M203)),ISNUMBER(FIND("9F",ScheduleCompile!M203)),ISNUMBER(FIND("4F",ScheduleCompile!M203))),VALUE(LEFT(ScheduleCompile!M203,FIND("F",ScheduleCompile!M203)-1)),ScheduleCompile!M203)))))),ISTEXT(ScheduleCompile!#REF!)),"ENDTABLE",IF(ISERROR(IF(ScheduleCompile!M203="Off",0,IF(ScheduleCompile!M203="On",1,IF(ISNUMBER(ScheduleCompile!M203),ScheduleCompile!M203/1,IF(ISTEXT(ScheduleCompile!M203),IF(OR(ISNUMBER(FIND("5F",ScheduleCompile!M203)),ISNUMBER(FIND("0F",ScheduleCompile!M203)),ISNUMBER(FIND("8F",ScheduleCompile!M203)),ISNUMBER(FIND("1F",ScheduleCompile!M203)),ISNUMBER(FIND("2F",ScheduleCompile!M203)),ISNUMBER(FIND("3F",ScheduleCompile!M203)),ISNUMBER(FIND("6F",ScheduleCompile!M203)),ISNUMBER(FIND("7F",ScheduleCompile!M203)),ISNUMBER(FIND("9F",ScheduleCompile!M203)),ISNUMBER(FIND("4F",ScheduleCompile!M203))),VALUE(LEFT(ScheduleCompile!M203,FIND("F",ScheduleCompile!M203)-1)),ScheduleCompile!M203)))))),"",IF(ScheduleCompile!M203="Off",0,IF(ScheduleCompile!M203="On",1,IF(ISNUMBER(ScheduleCompile!M203),ScheduleCompile!M203/1,IF(ISTEXT(ScheduleCompile!M203),IF(OR(ISNUMBER(FIND("5F",ScheduleCompile!M203)),ISNUMBER(FIND("0F",ScheduleCompile!M203)),ISNUMBER(FIND("8F",ScheduleCompile!M203)),ISNUMBER(FIND("1F",ScheduleCompile!M203)),ISNUMBER(FIND("2F",ScheduleCompile!M203)),ISNUMBER(FIND("3F",ScheduleCompile!M203)),ISNUMBER(FIND("6F",ScheduleCompile!M203)),ISNUMBER(FIND("7F",ScheduleCompile!M203)),ISNUMBER(FIND("9F",ScheduleCompile!M203)),ISNUMBER(FIND("4F",ScheduleCompile!M203))),VALUE(LEFT(ScheduleCompile!M203,FIND("F",ScheduleCompile!M203)-1)),ScheduleCompile!M203)))))))</f>
        <v>135</v>
      </c>
      <c r="S210" s="1">
        <f>IF(AND(ISERROR(IF(ScheduleCompile!N203="Off",0,IF(ScheduleCompile!N203="On",1,IF(ISNUMBER(ScheduleCompile!N203),ScheduleCompile!N203/1,IF(ISTEXT(ScheduleCompile!N203),IF(OR(ISNUMBER(FIND("5F",ScheduleCompile!N203)),ISNUMBER(FIND("0F",ScheduleCompile!N203)),ISNUMBER(FIND("8F",ScheduleCompile!N203)),ISNUMBER(FIND("1F",ScheduleCompile!N203)),ISNUMBER(FIND("2F",ScheduleCompile!N203)),ISNUMBER(FIND("3F",ScheduleCompile!N203)),ISNUMBER(FIND("6F",ScheduleCompile!N203)),ISNUMBER(FIND("7F",ScheduleCompile!N203)),ISNUMBER(FIND("9F",ScheduleCompile!N203)),ISNUMBER(FIND("4F",ScheduleCompile!N203))),VALUE(LEFT(ScheduleCompile!N203,FIND("F",ScheduleCompile!N203)-1)),ScheduleCompile!N203)))))),ISTEXT(ScheduleCompile!#REF!)),"ENDTABLE",IF(ISERROR(IF(ScheduleCompile!N203="Off",0,IF(ScheduleCompile!N203="On",1,IF(ISNUMBER(ScheduleCompile!N203),ScheduleCompile!N203/1,IF(ISTEXT(ScheduleCompile!N203),IF(OR(ISNUMBER(FIND("5F",ScheduleCompile!N203)),ISNUMBER(FIND("0F",ScheduleCompile!N203)),ISNUMBER(FIND("8F",ScheduleCompile!N203)),ISNUMBER(FIND("1F",ScheduleCompile!N203)),ISNUMBER(FIND("2F",ScheduleCompile!N203)),ISNUMBER(FIND("3F",ScheduleCompile!N203)),ISNUMBER(FIND("6F",ScheduleCompile!N203)),ISNUMBER(FIND("7F",ScheduleCompile!N203)),ISNUMBER(FIND("9F",ScheduleCompile!N203)),ISNUMBER(FIND("4F",ScheduleCompile!N203))),VALUE(LEFT(ScheduleCompile!N203,FIND("F",ScheduleCompile!N203)-1)),ScheduleCompile!N203)))))),"",IF(ScheduleCompile!N203="Off",0,IF(ScheduleCompile!N203="On",1,IF(ISNUMBER(ScheduleCompile!N203),ScheduleCompile!N203/1,IF(ISTEXT(ScheduleCompile!N203),IF(OR(ISNUMBER(FIND("5F",ScheduleCompile!N203)),ISNUMBER(FIND("0F",ScheduleCompile!N203)),ISNUMBER(FIND("8F",ScheduleCompile!N203)),ISNUMBER(FIND("1F",ScheduleCompile!N203)),ISNUMBER(FIND("2F",ScheduleCompile!N203)),ISNUMBER(FIND("3F",ScheduleCompile!N203)),ISNUMBER(FIND("6F",ScheduleCompile!N203)),ISNUMBER(FIND("7F",ScheduleCompile!N203)),ISNUMBER(FIND("9F",ScheduleCompile!N203)),ISNUMBER(FIND("4F",ScheduleCompile!N203))),VALUE(LEFT(ScheduleCompile!N203,FIND("F",ScheduleCompile!N203)-1)),ScheduleCompile!N203)))))))</f>
        <v>135</v>
      </c>
      <c r="T210" s="1">
        <f>IF(AND(ISERROR(IF(ScheduleCompile!O203="Off",0,IF(ScheduleCompile!O203="On",1,IF(ISNUMBER(ScheduleCompile!O203),ScheduleCompile!O203/1,IF(ISTEXT(ScheduleCompile!O203),IF(OR(ISNUMBER(FIND("5F",ScheduleCompile!O203)),ISNUMBER(FIND("0F",ScheduleCompile!O203)),ISNUMBER(FIND("8F",ScheduleCompile!O203)),ISNUMBER(FIND("1F",ScheduleCompile!O203)),ISNUMBER(FIND("2F",ScheduleCompile!O203)),ISNUMBER(FIND("3F",ScheduleCompile!O203)),ISNUMBER(FIND("6F",ScheduleCompile!O203)),ISNUMBER(FIND("7F",ScheduleCompile!O203)),ISNUMBER(FIND("9F",ScheduleCompile!O203)),ISNUMBER(FIND("4F",ScheduleCompile!O203))),VALUE(LEFT(ScheduleCompile!O203,FIND("F",ScheduleCompile!O203)-1)),ScheduleCompile!O203)))))),ISTEXT(ScheduleCompile!#REF!)),"ENDTABLE",IF(ISERROR(IF(ScheduleCompile!O203="Off",0,IF(ScheduleCompile!O203="On",1,IF(ISNUMBER(ScheduleCompile!O203),ScheduleCompile!O203/1,IF(ISTEXT(ScheduleCompile!O203),IF(OR(ISNUMBER(FIND("5F",ScheduleCompile!O203)),ISNUMBER(FIND("0F",ScheduleCompile!O203)),ISNUMBER(FIND("8F",ScheduleCompile!O203)),ISNUMBER(FIND("1F",ScheduleCompile!O203)),ISNUMBER(FIND("2F",ScheduleCompile!O203)),ISNUMBER(FIND("3F",ScheduleCompile!O203)),ISNUMBER(FIND("6F",ScheduleCompile!O203)),ISNUMBER(FIND("7F",ScheduleCompile!O203)),ISNUMBER(FIND("9F",ScheduleCompile!O203)),ISNUMBER(FIND("4F",ScheduleCompile!O203))),VALUE(LEFT(ScheduleCompile!O203,FIND("F",ScheduleCompile!O203)-1)),ScheduleCompile!O203)))))),"",IF(ScheduleCompile!O203="Off",0,IF(ScheduleCompile!O203="On",1,IF(ISNUMBER(ScheduleCompile!O203),ScheduleCompile!O203/1,IF(ISTEXT(ScheduleCompile!O203),IF(OR(ISNUMBER(FIND("5F",ScheduleCompile!O203)),ISNUMBER(FIND("0F",ScheduleCompile!O203)),ISNUMBER(FIND("8F",ScheduleCompile!O203)),ISNUMBER(FIND("1F",ScheduleCompile!O203)),ISNUMBER(FIND("2F",ScheduleCompile!O203)),ISNUMBER(FIND("3F",ScheduleCompile!O203)),ISNUMBER(FIND("6F",ScheduleCompile!O203)),ISNUMBER(FIND("7F",ScheduleCompile!O203)),ISNUMBER(FIND("9F",ScheduleCompile!O203)),ISNUMBER(FIND("4F",ScheduleCompile!O203))),VALUE(LEFT(ScheduleCompile!O203,FIND("F",ScheduleCompile!O203)-1)),ScheduleCompile!O203)))))))</f>
        <v>135</v>
      </c>
      <c r="U210" s="1">
        <f>IF(AND(ISERROR(IF(ScheduleCompile!P203="Off",0,IF(ScheduleCompile!P203="On",1,IF(ISNUMBER(ScheduleCompile!P203),ScheduleCompile!P203/1,IF(ISTEXT(ScheduleCompile!P203),IF(OR(ISNUMBER(FIND("5F",ScheduleCompile!P203)),ISNUMBER(FIND("0F",ScheduleCompile!P203)),ISNUMBER(FIND("8F",ScheduleCompile!P203)),ISNUMBER(FIND("1F",ScheduleCompile!P203)),ISNUMBER(FIND("2F",ScheduleCompile!P203)),ISNUMBER(FIND("3F",ScheduleCompile!P203)),ISNUMBER(FIND("6F",ScheduleCompile!P203)),ISNUMBER(FIND("7F",ScheduleCompile!P203)),ISNUMBER(FIND("9F",ScheduleCompile!P203)),ISNUMBER(FIND("4F",ScheduleCompile!P203))),VALUE(LEFT(ScheduleCompile!P203,FIND("F",ScheduleCompile!P203)-1)),ScheduleCompile!P203)))))),ISTEXT(ScheduleCompile!#REF!)),"ENDTABLE",IF(ISERROR(IF(ScheduleCompile!P203="Off",0,IF(ScheduleCompile!P203="On",1,IF(ISNUMBER(ScheduleCompile!P203),ScheduleCompile!P203/1,IF(ISTEXT(ScheduleCompile!P203),IF(OR(ISNUMBER(FIND("5F",ScheduleCompile!P203)),ISNUMBER(FIND("0F",ScheduleCompile!P203)),ISNUMBER(FIND("8F",ScheduleCompile!P203)),ISNUMBER(FIND("1F",ScheduleCompile!P203)),ISNUMBER(FIND("2F",ScheduleCompile!P203)),ISNUMBER(FIND("3F",ScheduleCompile!P203)),ISNUMBER(FIND("6F",ScheduleCompile!P203)),ISNUMBER(FIND("7F",ScheduleCompile!P203)),ISNUMBER(FIND("9F",ScheduleCompile!P203)),ISNUMBER(FIND("4F",ScheduleCompile!P203))),VALUE(LEFT(ScheduleCompile!P203,FIND("F",ScheduleCompile!P203)-1)),ScheduleCompile!P203)))))),"",IF(ScheduleCompile!P203="Off",0,IF(ScheduleCompile!P203="On",1,IF(ISNUMBER(ScheduleCompile!P203),ScheduleCompile!P203/1,IF(ISTEXT(ScheduleCompile!P203),IF(OR(ISNUMBER(FIND("5F",ScheduleCompile!P203)),ISNUMBER(FIND("0F",ScheduleCompile!P203)),ISNUMBER(FIND("8F",ScheduleCompile!P203)),ISNUMBER(FIND("1F",ScheduleCompile!P203)),ISNUMBER(FIND("2F",ScheduleCompile!P203)),ISNUMBER(FIND("3F",ScheduleCompile!P203)),ISNUMBER(FIND("6F",ScheduleCompile!P203)),ISNUMBER(FIND("7F",ScheduleCompile!P203)),ISNUMBER(FIND("9F",ScheduleCompile!P203)),ISNUMBER(FIND("4F",ScheduleCompile!P203))),VALUE(LEFT(ScheduleCompile!P203,FIND("F",ScheduleCompile!P203)-1)),ScheduleCompile!P203)))))))</f>
        <v>135</v>
      </c>
      <c r="V210" s="1">
        <f>IF(AND(ISERROR(IF(ScheduleCompile!Q203="Off",0,IF(ScheduleCompile!Q203="On",1,IF(ISNUMBER(ScheduleCompile!Q203),ScheduleCompile!Q203/1,IF(ISTEXT(ScheduleCompile!Q203),IF(OR(ISNUMBER(FIND("5F",ScheduleCompile!Q203)),ISNUMBER(FIND("0F",ScheduleCompile!Q203)),ISNUMBER(FIND("8F",ScheduleCompile!Q203)),ISNUMBER(FIND("1F",ScheduleCompile!Q203)),ISNUMBER(FIND("2F",ScheduleCompile!Q203)),ISNUMBER(FIND("3F",ScheduleCompile!Q203)),ISNUMBER(FIND("6F",ScheduleCompile!Q203)),ISNUMBER(FIND("7F",ScheduleCompile!Q203)),ISNUMBER(FIND("9F",ScheduleCompile!Q203)),ISNUMBER(FIND("4F",ScheduleCompile!Q203))),VALUE(LEFT(ScheduleCompile!Q203,FIND("F",ScheduleCompile!Q203)-1)),ScheduleCompile!Q203)))))),ISTEXT(ScheduleCompile!#REF!)),"ENDTABLE",IF(ISERROR(IF(ScheduleCompile!Q203="Off",0,IF(ScheduleCompile!Q203="On",1,IF(ISNUMBER(ScheduleCompile!Q203),ScheduleCompile!Q203/1,IF(ISTEXT(ScheduleCompile!Q203),IF(OR(ISNUMBER(FIND("5F",ScheduleCompile!Q203)),ISNUMBER(FIND("0F",ScheduleCompile!Q203)),ISNUMBER(FIND("8F",ScheduleCompile!Q203)),ISNUMBER(FIND("1F",ScheduleCompile!Q203)),ISNUMBER(FIND("2F",ScheduleCompile!Q203)),ISNUMBER(FIND("3F",ScheduleCompile!Q203)),ISNUMBER(FIND("6F",ScheduleCompile!Q203)),ISNUMBER(FIND("7F",ScheduleCompile!Q203)),ISNUMBER(FIND("9F",ScheduleCompile!Q203)),ISNUMBER(FIND("4F",ScheduleCompile!Q203))),VALUE(LEFT(ScheduleCompile!Q203,FIND("F",ScheduleCompile!Q203)-1)),ScheduleCompile!Q203)))))),"",IF(ScheduleCompile!Q203="Off",0,IF(ScheduleCompile!Q203="On",1,IF(ISNUMBER(ScheduleCompile!Q203),ScheduleCompile!Q203/1,IF(ISTEXT(ScheduleCompile!Q203),IF(OR(ISNUMBER(FIND("5F",ScheduleCompile!Q203)),ISNUMBER(FIND("0F",ScheduleCompile!Q203)),ISNUMBER(FIND("8F",ScheduleCompile!Q203)),ISNUMBER(FIND("1F",ScheduleCompile!Q203)),ISNUMBER(FIND("2F",ScheduleCompile!Q203)),ISNUMBER(FIND("3F",ScheduleCompile!Q203)),ISNUMBER(FIND("6F",ScheduleCompile!Q203)),ISNUMBER(FIND("7F",ScheduleCompile!Q203)),ISNUMBER(FIND("9F",ScheduleCompile!Q203)),ISNUMBER(FIND("4F",ScheduleCompile!Q203))),VALUE(LEFT(ScheduleCompile!Q203,FIND("F",ScheduleCompile!Q203)-1)),ScheduleCompile!Q203)))))))</f>
        <v>135</v>
      </c>
      <c r="W210" s="1">
        <f>IF(AND(ISERROR(IF(ScheduleCompile!R203="Off",0,IF(ScheduleCompile!R203="On",1,IF(ISNUMBER(ScheduleCompile!R203),ScheduleCompile!R203/1,IF(ISTEXT(ScheduleCompile!R203),IF(OR(ISNUMBER(FIND("5F",ScheduleCompile!R203)),ISNUMBER(FIND("0F",ScheduleCompile!R203)),ISNUMBER(FIND("8F",ScheduleCompile!R203)),ISNUMBER(FIND("1F",ScheduleCompile!R203)),ISNUMBER(FIND("2F",ScheduleCompile!R203)),ISNUMBER(FIND("3F",ScheduleCompile!R203)),ISNUMBER(FIND("6F",ScheduleCompile!R203)),ISNUMBER(FIND("7F",ScheduleCompile!R203)),ISNUMBER(FIND("9F",ScheduleCompile!R203)),ISNUMBER(FIND("4F",ScheduleCompile!R203))),VALUE(LEFT(ScheduleCompile!R203,FIND("F",ScheduleCompile!R203)-1)),ScheduleCompile!R203)))))),ISTEXT(ScheduleCompile!#REF!)),"ENDTABLE",IF(ISERROR(IF(ScheduleCompile!R203="Off",0,IF(ScheduleCompile!R203="On",1,IF(ISNUMBER(ScheduleCompile!R203),ScheduleCompile!R203/1,IF(ISTEXT(ScheduleCompile!R203),IF(OR(ISNUMBER(FIND("5F",ScheduleCompile!R203)),ISNUMBER(FIND("0F",ScheduleCompile!R203)),ISNUMBER(FIND("8F",ScheduleCompile!R203)),ISNUMBER(FIND("1F",ScheduleCompile!R203)),ISNUMBER(FIND("2F",ScheduleCompile!R203)),ISNUMBER(FIND("3F",ScheduleCompile!R203)),ISNUMBER(FIND("6F",ScheduleCompile!R203)),ISNUMBER(FIND("7F",ScheduleCompile!R203)),ISNUMBER(FIND("9F",ScheduleCompile!R203)),ISNUMBER(FIND("4F",ScheduleCompile!R203))),VALUE(LEFT(ScheduleCompile!R203,FIND("F",ScheduleCompile!R203)-1)),ScheduleCompile!R203)))))),"",IF(ScheduleCompile!R203="Off",0,IF(ScheduleCompile!R203="On",1,IF(ISNUMBER(ScheduleCompile!R203),ScheduleCompile!R203/1,IF(ISTEXT(ScheduleCompile!R203),IF(OR(ISNUMBER(FIND("5F",ScheduleCompile!R203)),ISNUMBER(FIND("0F",ScheduleCompile!R203)),ISNUMBER(FIND("8F",ScheduleCompile!R203)),ISNUMBER(FIND("1F",ScheduleCompile!R203)),ISNUMBER(FIND("2F",ScheduleCompile!R203)),ISNUMBER(FIND("3F",ScheduleCompile!R203)),ISNUMBER(FIND("6F",ScheduleCompile!R203)),ISNUMBER(FIND("7F",ScheduleCompile!R203)),ISNUMBER(FIND("9F",ScheduleCompile!R203)),ISNUMBER(FIND("4F",ScheduleCompile!R203))),VALUE(LEFT(ScheduleCompile!R203,FIND("F",ScheduleCompile!R203)-1)),ScheduleCompile!R203)))))))</f>
        <v>135</v>
      </c>
      <c r="X210" s="1">
        <f>IF(AND(ISERROR(IF(ScheduleCompile!S203="Off",0,IF(ScheduleCompile!S203="On",1,IF(ISNUMBER(ScheduleCompile!S203),ScheduleCompile!S203/1,IF(ISTEXT(ScheduleCompile!S203),IF(OR(ISNUMBER(FIND("5F",ScheduleCompile!S203)),ISNUMBER(FIND("0F",ScheduleCompile!S203)),ISNUMBER(FIND("8F",ScheduleCompile!S203)),ISNUMBER(FIND("1F",ScheduleCompile!S203)),ISNUMBER(FIND("2F",ScheduleCompile!S203)),ISNUMBER(FIND("3F",ScheduleCompile!S203)),ISNUMBER(FIND("6F",ScheduleCompile!S203)),ISNUMBER(FIND("7F",ScheduleCompile!S203)),ISNUMBER(FIND("9F",ScheduleCompile!S203)),ISNUMBER(FIND("4F",ScheduleCompile!S203))),VALUE(LEFT(ScheduleCompile!S203,FIND("F",ScheduleCompile!S203)-1)),ScheduleCompile!S203)))))),ISTEXT(ScheduleCompile!#REF!)),"ENDTABLE",IF(ISERROR(IF(ScheduleCompile!S203="Off",0,IF(ScheduleCompile!S203="On",1,IF(ISNUMBER(ScheduleCompile!S203),ScheduleCompile!S203/1,IF(ISTEXT(ScheduleCompile!S203),IF(OR(ISNUMBER(FIND("5F",ScheduleCompile!S203)),ISNUMBER(FIND("0F",ScheduleCompile!S203)),ISNUMBER(FIND("8F",ScheduleCompile!S203)),ISNUMBER(FIND("1F",ScheduleCompile!S203)),ISNUMBER(FIND("2F",ScheduleCompile!S203)),ISNUMBER(FIND("3F",ScheduleCompile!S203)),ISNUMBER(FIND("6F",ScheduleCompile!S203)),ISNUMBER(FIND("7F",ScheduleCompile!S203)),ISNUMBER(FIND("9F",ScheduleCompile!S203)),ISNUMBER(FIND("4F",ScheduleCompile!S203))),VALUE(LEFT(ScheduleCompile!S203,FIND("F",ScheduleCompile!S203)-1)),ScheduleCompile!S203)))))),"",IF(ScheduleCompile!S203="Off",0,IF(ScheduleCompile!S203="On",1,IF(ISNUMBER(ScheduleCompile!S203),ScheduleCompile!S203/1,IF(ISTEXT(ScheduleCompile!S203),IF(OR(ISNUMBER(FIND("5F",ScheduleCompile!S203)),ISNUMBER(FIND("0F",ScheduleCompile!S203)),ISNUMBER(FIND("8F",ScheduleCompile!S203)),ISNUMBER(FIND("1F",ScheduleCompile!S203)),ISNUMBER(FIND("2F",ScheduleCompile!S203)),ISNUMBER(FIND("3F",ScheduleCompile!S203)),ISNUMBER(FIND("6F",ScheduleCompile!S203)),ISNUMBER(FIND("7F",ScheduleCompile!S203)),ISNUMBER(FIND("9F",ScheduleCompile!S203)),ISNUMBER(FIND("4F",ScheduleCompile!S203))),VALUE(LEFT(ScheduleCompile!S203,FIND("F",ScheduleCompile!S203)-1)),ScheduleCompile!S203)))))))</f>
        <v>135</v>
      </c>
      <c r="Y210" s="1">
        <f>IF(AND(ISERROR(IF(ScheduleCompile!T203="Off",0,IF(ScheduleCompile!T203="On",1,IF(ISNUMBER(ScheduleCompile!T203),ScheduleCompile!T203/1,IF(ISTEXT(ScheduleCompile!T203),IF(OR(ISNUMBER(FIND("5F",ScheduleCompile!T203)),ISNUMBER(FIND("0F",ScheduleCompile!T203)),ISNUMBER(FIND("8F",ScheduleCompile!T203)),ISNUMBER(FIND("1F",ScheduleCompile!T203)),ISNUMBER(FIND("2F",ScheduleCompile!T203)),ISNUMBER(FIND("3F",ScheduleCompile!T203)),ISNUMBER(FIND("6F",ScheduleCompile!T203)),ISNUMBER(FIND("7F",ScheduleCompile!T203)),ISNUMBER(FIND("9F",ScheduleCompile!T203)),ISNUMBER(FIND("4F",ScheduleCompile!T203))),VALUE(LEFT(ScheduleCompile!T203,FIND("F",ScheduleCompile!T203)-1)),ScheduleCompile!T203)))))),ISTEXT(ScheduleCompile!#REF!)),"ENDTABLE",IF(ISERROR(IF(ScheduleCompile!T203="Off",0,IF(ScheduleCompile!T203="On",1,IF(ISNUMBER(ScheduleCompile!T203),ScheduleCompile!T203/1,IF(ISTEXT(ScheduleCompile!T203),IF(OR(ISNUMBER(FIND("5F",ScheduleCompile!T203)),ISNUMBER(FIND("0F",ScheduleCompile!T203)),ISNUMBER(FIND("8F",ScheduleCompile!T203)),ISNUMBER(FIND("1F",ScheduleCompile!T203)),ISNUMBER(FIND("2F",ScheduleCompile!T203)),ISNUMBER(FIND("3F",ScheduleCompile!T203)),ISNUMBER(FIND("6F",ScheduleCompile!T203)),ISNUMBER(FIND("7F",ScheduleCompile!T203)),ISNUMBER(FIND("9F",ScheduleCompile!T203)),ISNUMBER(FIND("4F",ScheduleCompile!T203))),VALUE(LEFT(ScheduleCompile!T203,FIND("F",ScheduleCompile!T203)-1)),ScheduleCompile!T203)))))),"",IF(ScheduleCompile!T203="Off",0,IF(ScheduleCompile!T203="On",1,IF(ISNUMBER(ScheduleCompile!T203),ScheduleCompile!T203/1,IF(ISTEXT(ScheduleCompile!T203),IF(OR(ISNUMBER(FIND("5F",ScheduleCompile!T203)),ISNUMBER(FIND("0F",ScheduleCompile!T203)),ISNUMBER(FIND("8F",ScheduleCompile!T203)),ISNUMBER(FIND("1F",ScheduleCompile!T203)),ISNUMBER(FIND("2F",ScheduleCompile!T203)),ISNUMBER(FIND("3F",ScheduleCompile!T203)),ISNUMBER(FIND("6F",ScheduleCompile!T203)),ISNUMBER(FIND("7F",ScheduleCompile!T203)),ISNUMBER(FIND("9F",ScheduleCompile!T203)),ISNUMBER(FIND("4F",ScheduleCompile!T203))),VALUE(LEFT(ScheduleCompile!T203,FIND("F",ScheduleCompile!T203)-1)),ScheduleCompile!T203)))))))</f>
        <v>135</v>
      </c>
      <c r="Z210" s="1">
        <f>IF(AND(ISERROR(IF(ScheduleCompile!U203="Off",0,IF(ScheduleCompile!U203="On",1,IF(ISNUMBER(ScheduleCompile!U203),ScheduleCompile!U203/1,IF(ISTEXT(ScheduleCompile!U203),IF(OR(ISNUMBER(FIND("5F",ScheduleCompile!U203)),ISNUMBER(FIND("0F",ScheduleCompile!U203)),ISNUMBER(FIND("8F",ScheduleCompile!U203)),ISNUMBER(FIND("1F",ScheduleCompile!U203)),ISNUMBER(FIND("2F",ScheduleCompile!U203)),ISNUMBER(FIND("3F",ScheduleCompile!U203)),ISNUMBER(FIND("6F",ScheduleCompile!U203)),ISNUMBER(FIND("7F",ScheduleCompile!U203)),ISNUMBER(FIND("9F",ScheduleCompile!U203)),ISNUMBER(FIND("4F",ScheduleCompile!U203))),VALUE(LEFT(ScheduleCompile!U203,FIND("F",ScheduleCompile!U203)-1)),ScheduleCompile!U203)))))),ISTEXT(ScheduleCompile!#REF!)),"ENDTABLE",IF(ISERROR(IF(ScheduleCompile!U203="Off",0,IF(ScheduleCompile!U203="On",1,IF(ISNUMBER(ScheduleCompile!U203),ScheduleCompile!U203/1,IF(ISTEXT(ScheduleCompile!U203),IF(OR(ISNUMBER(FIND("5F",ScheduleCompile!U203)),ISNUMBER(FIND("0F",ScheduleCompile!U203)),ISNUMBER(FIND("8F",ScheduleCompile!U203)),ISNUMBER(FIND("1F",ScheduleCompile!U203)),ISNUMBER(FIND("2F",ScheduleCompile!U203)),ISNUMBER(FIND("3F",ScheduleCompile!U203)),ISNUMBER(FIND("6F",ScheduleCompile!U203)),ISNUMBER(FIND("7F",ScheduleCompile!U203)),ISNUMBER(FIND("9F",ScheduleCompile!U203)),ISNUMBER(FIND("4F",ScheduleCompile!U203))),VALUE(LEFT(ScheduleCompile!U203,FIND("F",ScheduleCompile!U203)-1)),ScheduleCompile!U203)))))),"",IF(ScheduleCompile!U203="Off",0,IF(ScheduleCompile!U203="On",1,IF(ISNUMBER(ScheduleCompile!U203),ScheduleCompile!U203/1,IF(ISTEXT(ScheduleCompile!U203),IF(OR(ISNUMBER(FIND("5F",ScheduleCompile!U203)),ISNUMBER(FIND("0F",ScheduleCompile!U203)),ISNUMBER(FIND("8F",ScheduleCompile!U203)),ISNUMBER(FIND("1F",ScheduleCompile!U203)),ISNUMBER(FIND("2F",ScheduleCompile!U203)),ISNUMBER(FIND("3F",ScheduleCompile!U203)),ISNUMBER(FIND("6F",ScheduleCompile!U203)),ISNUMBER(FIND("7F",ScheduleCompile!U203)),ISNUMBER(FIND("9F",ScheduleCompile!U203)),ISNUMBER(FIND("4F",ScheduleCompile!U203))),VALUE(LEFT(ScheduleCompile!U203,FIND("F",ScheduleCompile!U203)-1)),ScheduleCompile!U203)))))))</f>
        <v>135</v>
      </c>
      <c r="AA210" s="1">
        <f>IF(AND(ISERROR(IF(ScheduleCompile!V203="Off",0,IF(ScheduleCompile!V203="On",1,IF(ISNUMBER(ScheduleCompile!V203),ScheduleCompile!V203/1,IF(ISTEXT(ScheduleCompile!V203),IF(OR(ISNUMBER(FIND("5F",ScheduleCompile!V203)),ISNUMBER(FIND("0F",ScheduleCompile!V203)),ISNUMBER(FIND("8F",ScheduleCompile!V203)),ISNUMBER(FIND("1F",ScheduleCompile!V203)),ISNUMBER(FIND("2F",ScheduleCompile!V203)),ISNUMBER(FIND("3F",ScheduleCompile!V203)),ISNUMBER(FIND("6F",ScheduleCompile!V203)),ISNUMBER(FIND("7F",ScheduleCompile!V203)),ISNUMBER(FIND("9F",ScheduleCompile!V203)),ISNUMBER(FIND("4F",ScheduleCompile!V203))),VALUE(LEFT(ScheduleCompile!V203,FIND("F",ScheduleCompile!V203)-1)),ScheduleCompile!V203)))))),ISTEXT(ScheduleCompile!#REF!)),"ENDTABLE",IF(ISERROR(IF(ScheduleCompile!V203="Off",0,IF(ScheduleCompile!V203="On",1,IF(ISNUMBER(ScheduleCompile!V203),ScheduleCompile!V203/1,IF(ISTEXT(ScheduleCompile!V203),IF(OR(ISNUMBER(FIND("5F",ScheduleCompile!V203)),ISNUMBER(FIND("0F",ScheduleCompile!V203)),ISNUMBER(FIND("8F",ScheduleCompile!V203)),ISNUMBER(FIND("1F",ScheduleCompile!V203)),ISNUMBER(FIND("2F",ScheduleCompile!V203)),ISNUMBER(FIND("3F",ScheduleCompile!V203)),ISNUMBER(FIND("6F",ScheduleCompile!V203)),ISNUMBER(FIND("7F",ScheduleCompile!V203)),ISNUMBER(FIND("9F",ScheduleCompile!V203)),ISNUMBER(FIND("4F",ScheduleCompile!V203))),VALUE(LEFT(ScheduleCompile!V203,FIND("F",ScheduleCompile!V203)-1)),ScheduleCompile!V203)))))),"",IF(ScheduleCompile!V203="Off",0,IF(ScheduleCompile!V203="On",1,IF(ISNUMBER(ScheduleCompile!V203),ScheduleCompile!V203/1,IF(ISTEXT(ScheduleCompile!V203),IF(OR(ISNUMBER(FIND("5F",ScheduleCompile!V203)),ISNUMBER(FIND("0F",ScheduleCompile!V203)),ISNUMBER(FIND("8F",ScheduleCompile!V203)),ISNUMBER(FIND("1F",ScheduleCompile!V203)),ISNUMBER(FIND("2F",ScheduleCompile!V203)),ISNUMBER(FIND("3F",ScheduleCompile!V203)),ISNUMBER(FIND("6F",ScheduleCompile!V203)),ISNUMBER(FIND("7F",ScheduleCompile!V203)),ISNUMBER(FIND("9F",ScheduleCompile!V203)),ISNUMBER(FIND("4F",ScheduleCompile!V203))),VALUE(LEFT(ScheduleCompile!V203,FIND("F",ScheduleCompile!V203)-1)),ScheduleCompile!V203)))))))</f>
        <v>135</v>
      </c>
      <c r="AB210" s="1">
        <f>IF(AND(ISERROR(IF(ScheduleCompile!W203="Off",0,IF(ScheduleCompile!W203="On",1,IF(ISNUMBER(ScheduleCompile!W203),ScheduleCompile!W203/1,IF(ISTEXT(ScheduleCompile!W203),IF(OR(ISNUMBER(FIND("5F",ScheduleCompile!W203)),ISNUMBER(FIND("0F",ScheduleCompile!W203)),ISNUMBER(FIND("8F",ScheduleCompile!W203)),ISNUMBER(FIND("1F",ScheduleCompile!W203)),ISNUMBER(FIND("2F",ScheduleCompile!W203)),ISNUMBER(FIND("3F",ScheduleCompile!W203)),ISNUMBER(FIND("6F",ScheduleCompile!W203)),ISNUMBER(FIND("7F",ScheduleCompile!W203)),ISNUMBER(FIND("9F",ScheduleCompile!W203)),ISNUMBER(FIND("4F",ScheduleCompile!W203))),VALUE(LEFT(ScheduleCompile!W203,FIND("F",ScheduleCompile!W203)-1)),ScheduleCompile!W203)))))),ISTEXT(ScheduleCompile!#REF!)),"ENDTABLE",IF(ISERROR(IF(ScheduleCompile!W203="Off",0,IF(ScheduleCompile!W203="On",1,IF(ISNUMBER(ScheduleCompile!W203),ScheduleCompile!W203/1,IF(ISTEXT(ScheduleCompile!W203),IF(OR(ISNUMBER(FIND("5F",ScheduleCompile!W203)),ISNUMBER(FIND("0F",ScheduleCompile!W203)),ISNUMBER(FIND("8F",ScheduleCompile!W203)),ISNUMBER(FIND("1F",ScheduleCompile!W203)),ISNUMBER(FIND("2F",ScheduleCompile!W203)),ISNUMBER(FIND("3F",ScheduleCompile!W203)),ISNUMBER(FIND("6F",ScheduleCompile!W203)),ISNUMBER(FIND("7F",ScheduleCompile!W203)),ISNUMBER(FIND("9F",ScheduleCompile!W203)),ISNUMBER(FIND("4F",ScheduleCompile!W203))),VALUE(LEFT(ScheduleCompile!W203,FIND("F",ScheduleCompile!W203)-1)),ScheduleCompile!W203)))))),"",IF(ScheduleCompile!W203="Off",0,IF(ScheduleCompile!W203="On",1,IF(ISNUMBER(ScheduleCompile!W203),ScheduleCompile!W203/1,IF(ISTEXT(ScheduleCompile!W203),IF(OR(ISNUMBER(FIND("5F",ScheduleCompile!W203)),ISNUMBER(FIND("0F",ScheduleCompile!W203)),ISNUMBER(FIND("8F",ScheduleCompile!W203)),ISNUMBER(FIND("1F",ScheduleCompile!W203)),ISNUMBER(FIND("2F",ScheduleCompile!W203)),ISNUMBER(FIND("3F",ScheduleCompile!W203)),ISNUMBER(FIND("6F",ScheduleCompile!W203)),ISNUMBER(FIND("7F",ScheduleCompile!W203)),ISNUMBER(FIND("9F",ScheduleCompile!W203)),ISNUMBER(FIND("4F",ScheduleCompile!W203))),VALUE(LEFT(ScheduleCompile!W203,FIND("F",ScheduleCompile!W203)-1)),ScheduleCompile!W203)))))))</f>
        <v>135</v>
      </c>
      <c r="AC210" s="1">
        <f>IF(AND(ISERROR(IF(ScheduleCompile!X203="Off",0,IF(ScheduleCompile!X203="On",1,IF(ISNUMBER(ScheduleCompile!X203),ScheduleCompile!X203/1,IF(ISTEXT(ScheduleCompile!X203),IF(OR(ISNUMBER(FIND("5F",ScheduleCompile!X203)),ISNUMBER(FIND("0F",ScheduleCompile!X203)),ISNUMBER(FIND("8F",ScheduleCompile!X203)),ISNUMBER(FIND("1F",ScheduleCompile!X203)),ISNUMBER(FIND("2F",ScheduleCompile!X203)),ISNUMBER(FIND("3F",ScheduleCompile!X203)),ISNUMBER(FIND("6F",ScheduleCompile!X203)),ISNUMBER(FIND("7F",ScheduleCompile!X203)),ISNUMBER(FIND("9F",ScheduleCompile!X203)),ISNUMBER(FIND("4F",ScheduleCompile!X203))),VALUE(LEFT(ScheduleCompile!X203,FIND("F",ScheduleCompile!X203)-1)),ScheduleCompile!X203)))))),ISTEXT(ScheduleCompile!#REF!)),"ENDTABLE",IF(ISERROR(IF(ScheduleCompile!X203="Off",0,IF(ScheduleCompile!X203="On",1,IF(ISNUMBER(ScheduleCompile!X203),ScheduleCompile!X203/1,IF(ISTEXT(ScheduleCompile!X203),IF(OR(ISNUMBER(FIND("5F",ScheduleCompile!X203)),ISNUMBER(FIND("0F",ScheduleCompile!X203)),ISNUMBER(FIND("8F",ScheduleCompile!X203)),ISNUMBER(FIND("1F",ScheduleCompile!X203)),ISNUMBER(FIND("2F",ScheduleCompile!X203)),ISNUMBER(FIND("3F",ScheduleCompile!X203)),ISNUMBER(FIND("6F",ScheduleCompile!X203)),ISNUMBER(FIND("7F",ScheduleCompile!X203)),ISNUMBER(FIND("9F",ScheduleCompile!X203)),ISNUMBER(FIND("4F",ScheduleCompile!X203))),VALUE(LEFT(ScheduleCompile!X203,FIND("F",ScheduleCompile!X203)-1)),ScheduleCompile!X203)))))),"",IF(ScheduleCompile!X203="Off",0,IF(ScheduleCompile!X203="On",1,IF(ISNUMBER(ScheduleCompile!X203),ScheduleCompile!X203/1,IF(ISTEXT(ScheduleCompile!X203),IF(OR(ISNUMBER(FIND("5F",ScheduleCompile!X203)),ISNUMBER(FIND("0F",ScheduleCompile!X203)),ISNUMBER(FIND("8F",ScheduleCompile!X203)),ISNUMBER(FIND("1F",ScheduleCompile!X203)),ISNUMBER(FIND("2F",ScheduleCompile!X203)),ISNUMBER(FIND("3F",ScheduleCompile!X203)),ISNUMBER(FIND("6F",ScheduleCompile!X203)),ISNUMBER(FIND("7F",ScheduleCompile!X203)),ISNUMBER(FIND("9F",ScheduleCompile!X203)),ISNUMBER(FIND("4F",ScheduleCompile!X203))),VALUE(LEFT(ScheduleCompile!X203,FIND("F",ScheduleCompile!X203)-1)),ScheduleCompile!X203)))))))</f>
        <v>135</v>
      </c>
      <c r="AD210" s="1">
        <f>IF(AND(ISERROR(IF(ScheduleCompile!Y203="Off",0,IF(ScheduleCompile!Y203="On",1,IF(ISNUMBER(ScheduleCompile!Y203),ScheduleCompile!Y203/1,IF(ISTEXT(ScheduleCompile!Y203),IF(OR(ISNUMBER(FIND("5F",ScheduleCompile!Y203)),ISNUMBER(FIND("0F",ScheduleCompile!Y203)),ISNUMBER(FIND("8F",ScheduleCompile!Y203)),ISNUMBER(FIND("1F",ScheduleCompile!Y203)),ISNUMBER(FIND("2F",ScheduleCompile!Y203)),ISNUMBER(FIND("3F",ScheduleCompile!Y203)),ISNUMBER(FIND("6F",ScheduleCompile!Y203)),ISNUMBER(FIND("7F",ScheduleCompile!Y203)),ISNUMBER(FIND("9F",ScheduleCompile!Y203)),ISNUMBER(FIND("4F",ScheduleCompile!Y203))),VALUE(LEFT(ScheduleCompile!Y203,FIND("F",ScheduleCompile!Y203)-1)),ScheduleCompile!Y203)))))),ISTEXT(ScheduleCompile!#REF!)),"ENDTABLE",IF(ISERROR(IF(ScheduleCompile!Y203="Off",0,IF(ScheduleCompile!Y203="On",1,IF(ISNUMBER(ScheduleCompile!Y203),ScheduleCompile!Y203/1,IF(ISTEXT(ScheduleCompile!Y203),IF(OR(ISNUMBER(FIND("5F",ScheduleCompile!Y203)),ISNUMBER(FIND("0F",ScheduleCompile!Y203)),ISNUMBER(FIND("8F",ScheduleCompile!Y203)),ISNUMBER(FIND("1F",ScheduleCompile!Y203)),ISNUMBER(FIND("2F",ScheduleCompile!Y203)),ISNUMBER(FIND("3F",ScheduleCompile!Y203)),ISNUMBER(FIND("6F",ScheduleCompile!Y203)),ISNUMBER(FIND("7F",ScheduleCompile!Y203)),ISNUMBER(FIND("9F",ScheduleCompile!Y203)),ISNUMBER(FIND("4F",ScheduleCompile!Y203))),VALUE(LEFT(ScheduleCompile!Y203,FIND("F",ScheduleCompile!Y203)-1)),ScheduleCompile!Y203)))))),"",IF(ScheduleCompile!Y203="Off",0,IF(ScheduleCompile!Y203="On",1,IF(ISNUMBER(ScheduleCompile!Y203),ScheduleCompile!Y203/1,IF(ISTEXT(ScheduleCompile!Y203),IF(OR(ISNUMBER(FIND("5F",ScheduleCompile!Y203)),ISNUMBER(FIND("0F",ScheduleCompile!Y203)),ISNUMBER(FIND("8F",ScheduleCompile!Y203)),ISNUMBER(FIND("1F",ScheduleCompile!Y203)),ISNUMBER(FIND("2F",ScheduleCompile!Y203)),ISNUMBER(FIND("3F",ScheduleCompile!Y203)),ISNUMBER(FIND("6F",ScheduleCompile!Y203)),ISNUMBER(FIND("7F",ScheduleCompile!Y203)),ISNUMBER(FIND("9F",ScheduleCompile!Y203)),ISNUMBER(FIND("4F",ScheduleCompile!Y203))),VALUE(LEFT(ScheduleCompile!Y203,FIND("F",ScheduleCompile!Y203)-1)),ScheduleCompile!Y203)))))))</f>
        <v>135</v>
      </c>
    </row>
    <row r="211" spans="1:30" x14ac:dyDescent="0.25">
      <c r="A211" t="str">
        <f t="shared" si="15"/>
        <v>SchDay "ManufacturingWtrHtrSetptSat"  Type = "Temperature" Hr = (135, 135, 135, 135, 135, 135, 135, 135, 135, 135, 135, 135, 135, 135, 135, 135, 135, 135, 135, 135, 135, 135, 135, 135) ..</v>
      </c>
      <c r="B211" s="1" t="s">
        <v>623</v>
      </c>
      <c r="C211" t="str">
        <f t="shared" si="16"/>
        <v xml:space="preserve">SchDay "ManufacturingWtrHtrSetptSat"  Type = "Temperature" Hr = </v>
      </c>
      <c r="D211" t="str">
        <f t="shared" si="17"/>
        <v>(135, 135, 135, 135, 135, 135, 135, 135, 135, 135, 135, 135, 135, 135, 135, 135, 135, 135, 135, 135, 135, 135, 135, 135) ..</v>
      </c>
      <c r="E211" s="30" t="str">
        <f>ScheduleCompile!A204</f>
        <v>ManufacturingWtrHtrSetptSat</v>
      </c>
      <c r="F211" t="str">
        <f t="shared" si="18"/>
        <v>Temperature</v>
      </c>
      <c r="G211" s="1">
        <f>IF(AND(ISERROR(IF(ScheduleCompile!B204="Off",0,IF(ScheduleCompile!B204="On",1,IF(ISNUMBER(ScheduleCompile!B204),ScheduleCompile!B204/1,IF(ISTEXT(ScheduleCompile!B204),IF(OR(ISNUMBER(FIND("5F",ScheduleCompile!B204)),ISNUMBER(FIND("0F",ScheduleCompile!B204)),ISNUMBER(FIND("8F",ScheduleCompile!B204)),ISNUMBER(FIND("1F",ScheduleCompile!B204)),ISNUMBER(FIND("2F",ScheduleCompile!B204)),ISNUMBER(FIND("3F",ScheduleCompile!B204)),ISNUMBER(FIND("6F",ScheduleCompile!B204)),ISNUMBER(FIND("7F",ScheduleCompile!B204)),ISNUMBER(FIND("9F",ScheduleCompile!B204)),ISNUMBER(FIND("4F",ScheduleCompile!B204))),VALUE(LEFT(ScheduleCompile!B204,FIND("F",ScheduleCompile!B204)-1)),ScheduleCompile!B204)))))),ISTEXT(ScheduleCompile!#REF!)),"ENDTABLE",IF(ISERROR(IF(ScheduleCompile!B204="Off",0,IF(ScheduleCompile!B204="On",1,IF(ISNUMBER(ScheduleCompile!B204),ScheduleCompile!B204/1,IF(ISTEXT(ScheduleCompile!B204),IF(OR(ISNUMBER(FIND("5F",ScheduleCompile!B204)),ISNUMBER(FIND("0F",ScheduleCompile!B204)),ISNUMBER(FIND("8F",ScheduleCompile!B204)),ISNUMBER(FIND("1F",ScheduleCompile!B204)),ISNUMBER(FIND("2F",ScheduleCompile!B204)),ISNUMBER(FIND("3F",ScheduleCompile!B204)),ISNUMBER(FIND("6F",ScheduleCompile!B204)),ISNUMBER(FIND("7F",ScheduleCompile!B204)),ISNUMBER(FIND("9F",ScheduleCompile!B204)),ISNUMBER(FIND("4F",ScheduleCompile!B204))),VALUE(LEFT(ScheduleCompile!B204,FIND("F",ScheduleCompile!B204)-1)),ScheduleCompile!B204)))))),"",IF(ScheduleCompile!B204="Off",0,IF(ScheduleCompile!B204="On",1,IF(ISNUMBER(ScheduleCompile!B204),ScheduleCompile!B204/1,IF(ISTEXT(ScheduleCompile!B204),IF(OR(ISNUMBER(FIND("5F",ScheduleCompile!B204)),ISNUMBER(FIND("0F",ScheduleCompile!B204)),ISNUMBER(FIND("8F",ScheduleCompile!B204)),ISNUMBER(FIND("1F",ScheduleCompile!B204)),ISNUMBER(FIND("2F",ScheduleCompile!B204)),ISNUMBER(FIND("3F",ScheduleCompile!B204)),ISNUMBER(FIND("6F",ScheduleCompile!B204)),ISNUMBER(FIND("7F",ScheduleCompile!B204)),ISNUMBER(FIND("9F",ScheduleCompile!B204)),ISNUMBER(FIND("4F",ScheduleCompile!B204))),VALUE(LEFT(ScheduleCompile!B204,FIND("F",ScheduleCompile!B204)-1)),ScheduleCompile!B204)))))))</f>
        <v>135</v>
      </c>
      <c r="H211" s="1">
        <f>IF(AND(ISERROR(IF(ScheduleCompile!C204="Off",0,IF(ScheduleCompile!C204="On",1,IF(ISNUMBER(ScheduleCompile!C204),ScheduleCompile!C204/1,IF(ISTEXT(ScheduleCompile!C204),IF(OR(ISNUMBER(FIND("5F",ScheduleCompile!C204)),ISNUMBER(FIND("0F",ScheduleCompile!C204)),ISNUMBER(FIND("8F",ScheduleCompile!C204)),ISNUMBER(FIND("1F",ScheduleCompile!C204)),ISNUMBER(FIND("2F",ScheduleCompile!C204)),ISNUMBER(FIND("3F",ScheduleCompile!C204)),ISNUMBER(FIND("6F",ScheduleCompile!C204)),ISNUMBER(FIND("7F",ScheduleCompile!C204)),ISNUMBER(FIND("9F",ScheduleCompile!C204)),ISNUMBER(FIND("4F",ScheduleCompile!C204))),VALUE(LEFT(ScheduleCompile!C204,FIND("F",ScheduleCompile!C204)-1)),ScheduleCompile!C204)))))),ISTEXT(ScheduleCompile!#REF!)),"ENDTABLE",IF(ISERROR(IF(ScheduleCompile!C204="Off",0,IF(ScheduleCompile!C204="On",1,IF(ISNUMBER(ScheduleCompile!C204),ScheduleCompile!C204/1,IF(ISTEXT(ScheduleCompile!C204),IF(OR(ISNUMBER(FIND("5F",ScheduleCompile!C204)),ISNUMBER(FIND("0F",ScheduleCompile!C204)),ISNUMBER(FIND("8F",ScheduleCompile!C204)),ISNUMBER(FIND("1F",ScheduleCompile!C204)),ISNUMBER(FIND("2F",ScheduleCompile!C204)),ISNUMBER(FIND("3F",ScheduleCompile!C204)),ISNUMBER(FIND("6F",ScheduleCompile!C204)),ISNUMBER(FIND("7F",ScheduleCompile!C204)),ISNUMBER(FIND("9F",ScheduleCompile!C204)),ISNUMBER(FIND("4F",ScheduleCompile!C204))),VALUE(LEFT(ScheduleCompile!C204,FIND("F",ScheduleCompile!C204)-1)),ScheduleCompile!C204)))))),"",IF(ScheduleCompile!C204="Off",0,IF(ScheduleCompile!C204="On",1,IF(ISNUMBER(ScheduleCompile!C204),ScheduleCompile!C204/1,IF(ISTEXT(ScheduleCompile!C204),IF(OR(ISNUMBER(FIND("5F",ScheduleCompile!C204)),ISNUMBER(FIND("0F",ScheduleCompile!C204)),ISNUMBER(FIND("8F",ScheduleCompile!C204)),ISNUMBER(FIND("1F",ScheduleCompile!C204)),ISNUMBER(FIND("2F",ScheduleCompile!C204)),ISNUMBER(FIND("3F",ScheduleCompile!C204)),ISNUMBER(FIND("6F",ScheduleCompile!C204)),ISNUMBER(FIND("7F",ScheduleCompile!C204)),ISNUMBER(FIND("9F",ScheduleCompile!C204)),ISNUMBER(FIND("4F",ScheduleCompile!C204))),VALUE(LEFT(ScheduleCompile!C204,FIND("F",ScheduleCompile!C204)-1)),ScheduleCompile!C204)))))))</f>
        <v>135</v>
      </c>
      <c r="I211" s="1">
        <f>IF(AND(ISERROR(IF(ScheduleCompile!D204="Off",0,IF(ScheduleCompile!D204="On",1,IF(ISNUMBER(ScheduleCompile!D204),ScheduleCompile!D204/1,IF(ISTEXT(ScheduleCompile!D204),IF(OR(ISNUMBER(FIND("5F",ScheduleCompile!D204)),ISNUMBER(FIND("0F",ScheduleCompile!D204)),ISNUMBER(FIND("8F",ScheduleCompile!D204)),ISNUMBER(FIND("1F",ScheduleCompile!D204)),ISNUMBER(FIND("2F",ScheduleCompile!D204)),ISNUMBER(FIND("3F",ScheduleCompile!D204)),ISNUMBER(FIND("6F",ScheduleCompile!D204)),ISNUMBER(FIND("7F",ScheduleCompile!D204)),ISNUMBER(FIND("9F",ScheduleCompile!D204)),ISNUMBER(FIND("4F",ScheduleCompile!D204))),VALUE(LEFT(ScheduleCompile!D204,FIND("F",ScheduleCompile!D204)-1)),ScheduleCompile!D204)))))),ISTEXT(ScheduleCompile!#REF!)),"ENDTABLE",IF(ISERROR(IF(ScheduleCompile!D204="Off",0,IF(ScheduleCompile!D204="On",1,IF(ISNUMBER(ScheduleCompile!D204),ScheduleCompile!D204/1,IF(ISTEXT(ScheduleCompile!D204),IF(OR(ISNUMBER(FIND("5F",ScheduleCompile!D204)),ISNUMBER(FIND("0F",ScheduleCompile!D204)),ISNUMBER(FIND("8F",ScheduleCompile!D204)),ISNUMBER(FIND("1F",ScheduleCompile!D204)),ISNUMBER(FIND("2F",ScheduleCompile!D204)),ISNUMBER(FIND("3F",ScheduleCompile!D204)),ISNUMBER(FIND("6F",ScheduleCompile!D204)),ISNUMBER(FIND("7F",ScheduleCompile!D204)),ISNUMBER(FIND("9F",ScheduleCompile!D204)),ISNUMBER(FIND("4F",ScheduleCompile!D204))),VALUE(LEFT(ScheduleCompile!D204,FIND("F",ScheduleCompile!D204)-1)),ScheduleCompile!D204)))))),"",IF(ScheduleCompile!D204="Off",0,IF(ScheduleCompile!D204="On",1,IF(ISNUMBER(ScheduleCompile!D204),ScheduleCompile!D204/1,IF(ISTEXT(ScheduleCompile!D204),IF(OR(ISNUMBER(FIND("5F",ScheduleCompile!D204)),ISNUMBER(FIND("0F",ScheduleCompile!D204)),ISNUMBER(FIND("8F",ScheduleCompile!D204)),ISNUMBER(FIND("1F",ScheduleCompile!D204)),ISNUMBER(FIND("2F",ScheduleCompile!D204)),ISNUMBER(FIND("3F",ScheduleCompile!D204)),ISNUMBER(FIND("6F",ScheduleCompile!D204)),ISNUMBER(FIND("7F",ScheduleCompile!D204)),ISNUMBER(FIND("9F",ScheduleCompile!D204)),ISNUMBER(FIND("4F",ScheduleCompile!D204))),VALUE(LEFT(ScheduleCompile!D204,FIND("F",ScheduleCompile!D204)-1)),ScheduleCompile!D204)))))))</f>
        <v>135</v>
      </c>
      <c r="J211" s="1">
        <f>IF(AND(ISERROR(IF(ScheduleCompile!E204="Off",0,IF(ScheduleCompile!E204="On",1,IF(ISNUMBER(ScheduleCompile!E204),ScheduleCompile!E204/1,IF(ISTEXT(ScheduleCompile!E204),IF(OR(ISNUMBER(FIND("5F",ScheduleCompile!E204)),ISNUMBER(FIND("0F",ScheduleCompile!E204)),ISNUMBER(FIND("8F",ScheduleCompile!E204)),ISNUMBER(FIND("1F",ScheduleCompile!E204)),ISNUMBER(FIND("2F",ScheduleCompile!E204)),ISNUMBER(FIND("3F",ScheduleCompile!E204)),ISNUMBER(FIND("6F",ScheduleCompile!E204)),ISNUMBER(FIND("7F",ScheduleCompile!E204)),ISNUMBER(FIND("9F",ScheduleCompile!E204)),ISNUMBER(FIND("4F",ScheduleCompile!E204))),VALUE(LEFT(ScheduleCompile!E204,FIND("F",ScheduleCompile!E204)-1)),ScheduleCompile!E204)))))),ISTEXT(ScheduleCompile!#REF!)),"ENDTABLE",IF(ISERROR(IF(ScheduleCompile!E204="Off",0,IF(ScheduleCompile!E204="On",1,IF(ISNUMBER(ScheduleCompile!E204),ScheduleCompile!E204/1,IF(ISTEXT(ScheduleCompile!E204),IF(OR(ISNUMBER(FIND("5F",ScheduleCompile!E204)),ISNUMBER(FIND("0F",ScheduleCompile!E204)),ISNUMBER(FIND("8F",ScheduleCompile!E204)),ISNUMBER(FIND("1F",ScheduleCompile!E204)),ISNUMBER(FIND("2F",ScheduleCompile!E204)),ISNUMBER(FIND("3F",ScheduleCompile!E204)),ISNUMBER(FIND("6F",ScheduleCompile!E204)),ISNUMBER(FIND("7F",ScheduleCompile!E204)),ISNUMBER(FIND("9F",ScheduleCompile!E204)),ISNUMBER(FIND("4F",ScheduleCompile!E204))),VALUE(LEFT(ScheduleCompile!E204,FIND("F",ScheduleCompile!E204)-1)),ScheduleCompile!E204)))))),"",IF(ScheduleCompile!E204="Off",0,IF(ScheduleCompile!E204="On",1,IF(ISNUMBER(ScheduleCompile!E204),ScheduleCompile!E204/1,IF(ISTEXT(ScheduleCompile!E204),IF(OR(ISNUMBER(FIND("5F",ScheduleCompile!E204)),ISNUMBER(FIND("0F",ScheduleCompile!E204)),ISNUMBER(FIND("8F",ScheduleCompile!E204)),ISNUMBER(FIND("1F",ScheduleCompile!E204)),ISNUMBER(FIND("2F",ScheduleCompile!E204)),ISNUMBER(FIND("3F",ScheduleCompile!E204)),ISNUMBER(FIND("6F",ScheduleCompile!E204)),ISNUMBER(FIND("7F",ScheduleCompile!E204)),ISNUMBER(FIND("9F",ScheduleCompile!E204)),ISNUMBER(FIND("4F",ScheduleCompile!E204))),VALUE(LEFT(ScheduleCompile!E204,FIND("F",ScheduleCompile!E204)-1)),ScheduleCompile!E204)))))))</f>
        <v>135</v>
      </c>
      <c r="K211" s="1">
        <f>IF(AND(ISERROR(IF(ScheduleCompile!F204="Off",0,IF(ScheduleCompile!F204="On",1,IF(ISNUMBER(ScheduleCompile!F204),ScheduleCompile!F204/1,IF(ISTEXT(ScheduleCompile!F204),IF(OR(ISNUMBER(FIND("5F",ScheduleCompile!F204)),ISNUMBER(FIND("0F",ScheduleCompile!F204)),ISNUMBER(FIND("8F",ScheduleCompile!F204)),ISNUMBER(FIND("1F",ScheduleCompile!F204)),ISNUMBER(FIND("2F",ScheduleCompile!F204)),ISNUMBER(FIND("3F",ScheduleCompile!F204)),ISNUMBER(FIND("6F",ScheduleCompile!F204)),ISNUMBER(FIND("7F",ScheduleCompile!F204)),ISNUMBER(FIND("9F",ScheduleCompile!F204)),ISNUMBER(FIND("4F",ScheduleCompile!F204))),VALUE(LEFT(ScheduleCompile!F204,FIND("F",ScheduleCompile!F204)-1)),ScheduleCompile!F204)))))),ISTEXT(ScheduleCompile!#REF!)),"ENDTABLE",IF(ISERROR(IF(ScheduleCompile!F204="Off",0,IF(ScheduleCompile!F204="On",1,IF(ISNUMBER(ScheduleCompile!F204),ScheduleCompile!F204/1,IF(ISTEXT(ScheduleCompile!F204),IF(OR(ISNUMBER(FIND("5F",ScheduleCompile!F204)),ISNUMBER(FIND("0F",ScheduleCompile!F204)),ISNUMBER(FIND("8F",ScheduleCompile!F204)),ISNUMBER(FIND("1F",ScheduleCompile!F204)),ISNUMBER(FIND("2F",ScheduleCompile!F204)),ISNUMBER(FIND("3F",ScheduleCompile!F204)),ISNUMBER(FIND("6F",ScheduleCompile!F204)),ISNUMBER(FIND("7F",ScheduleCompile!F204)),ISNUMBER(FIND("9F",ScheduleCompile!F204)),ISNUMBER(FIND("4F",ScheduleCompile!F204))),VALUE(LEFT(ScheduleCompile!F204,FIND("F",ScheduleCompile!F204)-1)),ScheduleCompile!F204)))))),"",IF(ScheduleCompile!F204="Off",0,IF(ScheduleCompile!F204="On",1,IF(ISNUMBER(ScheduleCompile!F204),ScheduleCompile!F204/1,IF(ISTEXT(ScheduleCompile!F204),IF(OR(ISNUMBER(FIND("5F",ScheduleCompile!F204)),ISNUMBER(FIND("0F",ScheduleCompile!F204)),ISNUMBER(FIND("8F",ScheduleCompile!F204)),ISNUMBER(FIND("1F",ScheduleCompile!F204)),ISNUMBER(FIND("2F",ScheduleCompile!F204)),ISNUMBER(FIND("3F",ScheduleCompile!F204)),ISNUMBER(FIND("6F",ScheduleCompile!F204)),ISNUMBER(FIND("7F",ScheduleCompile!F204)),ISNUMBER(FIND("9F",ScheduleCompile!F204)),ISNUMBER(FIND("4F",ScheduleCompile!F204))),VALUE(LEFT(ScheduleCompile!F204,FIND("F",ScheduleCompile!F204)-1)),ScheduleCompile!F204)))))))</f>
        <v>135</v>
      </c>
      <c r="L211" s="1">
        <f>IF(AND(ISERROR(IF(ScheduleCompile!G204="Off",0,IF(ScheduleCompile!G204="On",1,IF(ISNUMBER(ScheduleCompile!G204),ScheduleCompile!G204/1,IF(ISTEXT(ScheduleCompile!G204),IF(OR(ISNUMBER(FIND("5F",ScheduleCompile!G204)),ISNUMBER(FIND("0F",ScheduleCompile!G204)),ISNUMBER(FIND("8F",ScheduleCompile!G204)),ISNUMBER(FIND("1F",ScheduleCompile!G204)),ISNUMBER(FIND("2F",ScheduleCompile!G204)),ISNUMBER(FIND("3F",ScheduleCompile!G204)),ISNUMBER(FIND("6F",ScheduleCompile!G204)),ISNUMBER(FIND("7F",ScheduleCompile!G204)),ISNUMBER(FIND("9F",ScheduleCompile!G204)),ISNUMBER(FIND("4F",ScheduleCompile!G204))),VALUE(LEFT(ScheduleCompile!G204,FIND("F",ScheduleCompile!G204)-1)),ScheduleCompile!G204)))))),ISTEXT(ScheduleCompile!#REF!)),"ENDTABLE",IF(ISERROR(IF(ScheduleCompile!G204="Off",0,IF(ScheduleCompile!G204="On",1,IF(ISNUMBER(ScheduleCompile!G204),ScheduleCompile!G204/1,IF(ISTEXT(ScheduleCompile!G204),IF(OR(ISNUMBER(FIND("5F",ScheduleCompile!G204)),ISNUMBER(FIND("0F",ScheduleCompile!G204)),ISNUMBER(FIND("8F",ScheduleCompile!G204)),ISNUMBER(FIND("1F",ScheduleCompile!G204)),ISNUMBER(FIND("2F",ScheduleCompile!G204)),ISNUMBER(FIND("3F",ScheduleCompile!G204)),ISNUMBER(FIND("6F",ScheduleCompile!G204)),ISNUMBER(FIND("7F",ScheduleCompile!G204)),ISNUMBER(FIND("9F",ScheduleCompile!G204)),ISNUMBER(FIND("4F",ScheduleCompile!G204))),VALUE(LEFT(ScheduleCompile!G204,FIND("F",ScheduleCompile!G204)-1)),ScheduleCompile!G204)))))),"",IF(ScheduleCompile!G204="Off",0,IF(ScheduleCompile!G204="On",1,IF(ISNUMBER(ScheduleCompile!G204),ScheduleCompile!G204/1,IF(ISTEXT(ScheduleCompile!G204),IF(OR(ISNUMBER(FIND("5F",ScheduleCompile!G204)),ISNUMBER(FIND("0F",ScheduleCompile!G204)),ISNUMBER(FIND("8F",ScheduleCompile!G204)),ISNUMBER(FIND("1F",ScheduleCompile!G204)),ISNUMBER(FIND("2F",ScheduleCompile!G204)),ISNUMBER(FIND("3F",ScheduleCompile!G204)),ISNUMBER(FIND("6F",ScheduleCompile!G204)),ISNUMBER(FIND("7F",ScheduleCompile!G204)),ISNUMBER(FIND("9F",ScheduleCompile!G204)),ISNUMBER(FIND("4F",ScheduleCompile!G204))),VALUE(LEFT(ScheduleCompile!G204,FIND("F",ScheduleCompile!G204)-1)),ScheduleCompile!G204)))))))</f>
        <v>135</v>
      </c>
      <c r="M211" s="1">
        <f>IF(AND(ISERROR(IF(ScheduleCompile!H204="Off",0,IF(ScheduleCompile!H204="On",1,IF(ISNUMBER(ScheduleCompile!H204),ScheduleCompile!H204/1,IF(ISTEXT(ScheduleCompile!H204),IF(OR(ISNUMBER(FIND("5F",ScheduleCompile!H204)),ISNUMBER(FIND("0F",ScheduleCompile!H204)),ISNUMBER(FIND("8F",ScheduleCompile!H204)),ISNUMBER(FIND("1F",ScheduleCompile!H204)),ISNUMBER(FIND("2F",ScheduleCompile!H204)),ISNUMBER(FIND("3F",ScheduleCompile!H204)),ISNUMBER(FIND("6F",ScheduleCompile!H204)),ISNUMBER(FIND("7F",ScheduleCompile!H204)),ISNUMBER(FIND("9F",ScheduleCompile!H204)),ISNUMBER(FIND("4F",ScheduleCompile!H204))),VALUE(LEFT(ScheduleCompile!H204,FIND("F",ScheduleCompile!H204)-1)),ScheduleCompile!H204)))))),ISTEXT(ScheduleCompile!#REF!)),"ENDTABLE",IF(ISERROR(IF(ScheduleCompile!H204="Off",0,IF(ScheduleCompile!H204="On",1,IF(ISNUMBER(ScheduleCompile!H204),ScheduleCompile!H204/1,IF(ISTEXT(ScheduleCompile!H204),IF(OR(ISNUMBER(FIND("5F",ScheduleCompile!H204)),ISNUMBER(FIND("0F",ScheduleCompile!H204)),ISNUMBER(FIND("8F",ScheduleCompile!H204)),ISNUMBER(FIND("1F",ScheduleCompile!H204)),ISNUMBER(FIND("2F",ScheduleCompile!H204)),ISNUMBER(FIND("3F",ScheduleCompile!H204)),ISNUMBER(FIND("6F",ScheduleCompile!H204)),ISNUMBER(FIND("7F",ScheduleCompile!H204)),ISNUMBER(FIND("9F",ScheduleCompile!H204)),ISNUMBER(FIND("4F",ScheduleCompile!H204))),VALUE(LEFT(ScheduleCompile!H204,FIND("F",ScheduleCompile!H204)-1)),ScheduleCompile!H204)))))),"",IF(ScheduleCompile!H204="Off",0,IF(ScheduleCompile!H204="On",1,IF(ISNUMBER(ScheduleCompile!H204),ScheduleCompile!H204/1,IF(ISTEXT(ScheduleCompile!H204),IF(OR(ISNUMBER(FIND("5F",ScheduleCompile!H204)),ISNUMBER(FIND("0F",ScheduleCompile!H204)),ISNUMBER(FIND("8F",ScheduleCompile!H204)),ISNUMBER(FIND("1F",ScheduleCompile!H204)),ISNUMBER(FIND("2F",ScheduleCompile!H204)),ISNUMBER(FIND("3F",ScheduleCompile!H204)),ISNUMBER(FIND("6F",ScheduleCompile!H204)),ISNUMBER(FIND("7F",ScheduleCompile!H204)),ISNUMBER(FIND("9F",ScheduleCompile!H204)),ISNUMBER(FIND("4F",ScheduleCompile!H204))),VALUE(LEFT(ScheduleCompile!H204,FIND("F",ScheduleCompile!H204)-1)),ScheduleCompile!H204)))))))</f>
        <v>135</v>
      </c>
      <c r="N211" s="1">
        <f>IF(AND(ISERROR(IF(ScheduleCompile!I204="Off",0,IF(ScheduleCompile!I204="On",1,IF(ISNUMBER(ScheduleCompile!I204),ScheduleCompile!I204/1,IF(ISTEXT(ScheduleCompile!I204),IF(OR(ISNUMBER(FIND("5F",ScheduleCompile!I204)),ISNUMBER(FIND("0F",ScheduleCompile!I204)),ISNUMBER(FIND("8F",ScheduleCompile!I204)),ISNUMBER(FIND("1F",ScheduleCompile!I204)),ISNUMBER(FIND("2F",ScheduleCompile!I204)),ISNUMBER(FIND("3F",ScheduleCompile!I204)),ISNUMBER(FIND("6F",ScheduleCompile!I204)),ISNUMBER(FIND("7F",ScheduleCompile!I204)),ISNUMBER(FIND("9F",ScheduleCompile!I204)),ISNUMBER(FIND("4F",ScheduleCompile!I204))),VALUE(LEFT(ScheduleCompile!I204,FIND("F",ScheduleCompile!I204)-1)),ScheduleCompile!I204)))))),ISTEXT(ScheduleCompile!#REF!)),"ENDTABLE",IF(ISERROR(IF(ScheduleCompile!I204="Off",0,IF(ScheduleCompile!I204="On",1,IF(ISNUMBER(ScheduleCompile!I204),ScheduleCompile!I204/1,IF(ISTEXT(ScheduleCompile!I204),IF(OR(ISNUMBER(FIND("5F",ScheduleCompile!I204)),ISNUMBER(FIND("0F",ScheduleCompile!I204)),ISNUMBER(FIND("8F",ScheduleCompile!I204)),ISNUMBER(FIND("1F",ScheduleCompile!I204)),ISNUMBER(FIND("2F",ScheduleCompile!I204)),ISNUMBER(FIND("3F",ScheduleCompile!I204)),ISNUMBER(FIND("6F",ScheduleCompile!I204)),ISNUMBER(FIND("7F",ScheduleCompile!I204)),ISNUMBER(FIND("9F",ScheduleCompile!I204)),ISNUMBER(FIND("4F",ScheduleCompile!I204))),VALUE(LEFT(ScheduleCompile!I204,FIND("F",ScheduleCompile!I204)-1)),ScheduleCompile!I204)))))),"",IF(ScheduleCompile!I204="Off",0,IF(ScheduleCompile!I204="On",1,IF(ISNUMBER(ScheduleCompile!I204),ScheduleCompile!I204/1,IF(ISTEXT(ScheduleCompile!I204),IF(OR(ISNUMBER(FIND("5F",ScheduleCompile!I204)),ISNUMBER(FIND("0F",ScheduleCompile!I204)),ISNUMBER(FIND("8F",ScheduleCompile!I204)),ISNUMBER(FIND("1F",ScheduleCompile!I204)),ISNUMBER(FIND("2F",ScheduleCompile!I204)),ISNUMBER(FIND("3F",ScheduleCompile!I204)),ISNUMBER(FIND("6F",ScheduleCompile!I204)),ISNUMBER(FIND("7F",ScheduleCompile!I204)),ISNUMBER(FIND("9F",ScheduleCompile!I204)),ISNUMBER(FIND("4F",ScheduleCompile!I204))),VALUE(LEFT(ScheduleCompile!I204,FIND("F",ScheduleCompile!I204)-1)),ScheduleCompile!I204)))))))</f>
        <v>135</v>
      </c>
      <c r="O211" s="1">
        <f>IF(AND(ISERROR(IF(ScheduleCompile!J204="Off",0,IF(ScheduleCompile!J204="On",1,IF(ISNUMBER(ScheduleCompile!J204),ScheduleCompile!J204/1,IF(ISTEXT(ScheduleCompile!J204),IF(OR(ISNUMBER(FIND("5F",ScheduleCompile!J204)),ISNUMBER(FIND("0F",ScheduleCompile!J204)),ISNUMBER(FIND("8F",ScheduleCompile!J204)),ISNUMBER(FIND("1F",ScheduleCompile!J204)),ISNUMBER(FIND("2F",ScheduleCompile!J204)),ISNUMBER(FIND("3F",ScheduleCompile!J204)),ISNUMBER(FIND("6F",ScheduleCompile!J204)),ISNUMBER(FIND("7F",ScheduleCompile!J204)),ISNUMBER(FIND("9F",ScheduleCompile!J204)),ISNUMBER(FIND("4F",ScheduleCompile!J204))),VALUE(LEFT(ScheduleCompile!J204,FIND("F",ScheduleCompile!J204)-1)),ScheduleCompile!J204)))))),ISTEXT(ScheduleCompile!#REF!)),"ENDTABLE",IF(ISERROR(IF(ScheduleCompile!J204="Off",0,IF(ScheduleCompile!J204="On",1,IF(ISNUMBER(ScheduleCompile!J204),ScheduleCompile!J204/1,IF(ISTEXT(ScheduleCompile!J204),IF(OR(ISNUMBER(FIND("5F",ScheduleCompile!J204)),ISNUMBER(FIND("0F",ScheduleCompile!J204)),ISNUMBER(FIND("8F",ScheduleCompile!J204)),ISNUMBER(FIND("1F",ScheduleCompile!J204)),ISNUMBER(FIND("2F",ScheduleCompile!J204)),ISNUMBER(FIND("3F",ScheduleCompile!J204)),ISNUMBER(FIND("6F",ScheduleCompile!J204)),ISNUMBER(FIND("7F",ScheduleCompile!J204)),ISNUMBER(FIND("9F",ScheduleCompile!J204)),ISNUMBER(FIND("4F",ScheduleCompile!J204))),VALUE(LEFT(ScheduleCompile!J204,FIND("F",ScheduleCompile!J204)-1)),ScheduleCompile!J204)))))),"",IF(ScheduleCompile!J204="Off",0,IF(ScheduleCompile!J204="On",1,IF(ISNUMBER(ScheduleCompile!J204),ScheduleCompile!J204/1,IF(ISTEXT(ScheduleCompile!J204),IF(OR(ISNUMBER(FIND("5F",ScheduleCompile!J204)),ISNUMBER(FIND("0F",ScheduleCompile!J204)),ISNUMBER(FIND("8F",ScheduleCompile!J204)),ISNUMBER(FIND("1F",ScheduleCompile!J204)),ISNUMBER(FIND("2F",ScheduleCompile!J204)),ISNUMBER(FIND("3F",ScheduleCompile!J204)),ISNUMBER(FIND("6F",ScheduleCompile!J204)),ISNUMBER(FIND("7F",ScheduleCompile!J204)),ISNUMBER(FIND("9F",ScheduleCompile!J204)),ISNUMBER(FIND("4F",ScheduleCompile!J204))),VALUE(LEFT(ScheduleCompile!J204,FIND("F",ScheduleCompile!J204)-1)),ScheduleCompile!J204)))))))</f>
        <v>135</v>
      </c>
      <c r="P211" s="1">
        <f>IF(AND(ISERROR(IF(ScheduleCompile!K204="Off",0,IF(ScheduleCompile!K204="On",1,IF(ISNUMBER(ScheduleCompile!K204),ScheduleCompile!K204/1,IF(ISTEXT(ScheduleCompile!K204),IF(OR(ISNUMBER(FIND("5F",ScheduleCompile!K204)),ISNUMBER(FIND("0F",ScheduleCompile!K204)),ISNUMBER(FIND("8F",ScheduleCompile!K204)),ISNUMBER(FIND("1F",ScheduleCompile!K204)),ISNUMBER(FIND("2F",ScheduleCompile!K204)),ISNUMBER(FIND("3F",ScheduleCompile!K204)),ISNUMBER(FIND("6F",ScheduleCompile!K204)),ISNUMBER(FIND("7F",ScheduleCompile!K204)),ISNUMBER(FIND("9F",ScheduleCompile!K204)),ISNUMBER(FIND("4F",ScheduleCompile!K204))),VALUE(LEFT(ScheduleCompile!K204,FIND("F",ScheduleCompile!K204)-1)),ScheduleCompile!K204)))))),ISTEXT(ScheduleCompile!#REF!)),"ENDTABLE",IF(ISERROR(IF(ScheduleCompile!K204="Off",0,IF(ScheduleCompile!K204="On",1,IF(ISNUMBER(ScheduleCompile!K204),ScheduleCompile!K204/1,IF(ISTEXT(ScheduleCompile!K204),IF(OR(ISNUMBER(FIND("5F",ScheduleCompile!K204)),ISNUMBER(FIND("0F",ScheduleCompile!K204)),ISNUMBER(FIND("8F",ScheduleCompile!K204)),ISNUMBER(FIND("1F",ScheduleCompile!K204)),ISNUMBER(FIND("2F",ScheduleCompile!K204)),ISNUMBER(FIND("3F",ScheduleCompile!K204)),ISNUMBER(FIND("6F",ScheduleCompile!K204)),ISNUMBER(FIND("7F",ScheduleCompile!K204)),ISNUMBER(FIND("9F",ScheduleCompile!K204)),ISNUMBER(FIND("4F",ScheduleCompile!K204))),VALUE(LEFT(ScheduleCompile!K204,FIND("F",ScheduleCompile!K204)-1)),ScheduleCompile!K204)))))),"",IF(ScheduleCompile!K204="Off",0,IF(ScheduleCompile!K204="On",1,IF(ISNUMBER(ScheduleCompile!K204),ScheduleCompile!K204/1,IF(ISTEXT(ScheduleCompile!K204),IF(OR(ISNUMBER(FIND("5F",ScheduleCompile!K204)),ISNUMBER(FIND("0F",ScheduleCompile!K204)),ISNUMBER(FIND("8F",ScheduleCompile!K204)),ISNUMBER(FIND("1F",ScheduleCompile!K204)),ISNUMBER(FIND("2F",ScheduleCompile!K204)),ISNUMBER(FIND("3F",ScheduleCompile!K204)),ISNUMBER(FIND("6F",ScheduleCompile!K204)),ISNUMBER(FIND("7F",ScheduleCompile!K204)),ISNUMBER(FIND("9F",ScheduleCompile!K204)),ISNUMBER(FIND("4F",ScheduleCompile!K204))),VALUE(LEFT(ScheduleCompile!K204,FIND("F",ScheduleCompile!K204)-1)),ScheduleCompile!K204)))))))</f>
        <v>135</v>
      </c>
      <c r="Q211" s="1">
        <f>IF(AND(ISERROR(IF(ScheduleCompile!L204="Off",0,IF(ScheduleCompile!L204="On",1,IF(ISNUMBER(ScheduleCompile!L204),ScheduleCompile!L204/1,IF(ISTEXT(ScheduleCompile!L204),IF(OR(ISNUMBER(FIND("5F",ScheduleCompile!L204)),ISNUMBER(FIND("0F",ScheduleCompile!L204)),ISNUMBER(FIND("8F",ScheduleCompile!L204)),ISNUMBER(FIND("1F",ScheduleCompile!L204)),ISNUMBER(FIND("2F",ScheduleCompile!L204)),ISNUMBER(FIND("3F",ScheduleCompile!L204)),ISNUMBER(FIND("6F",ScheduleCompile!L204)),ISNUMBER(FIND("7F",ScheduleCompile!L204)),ISNUMBER(FIND("9F",ScheduleCompile!L204)),ISNUMBER(FIND("4F",ScheduleCompile!L204))),VALUE(LEFT(ScheduleCompile!L204,FIND("F",ScheduleCompile!L204)-1)),ScheduleCompile!L204)))))),ISTEXT(ScheduleCompile!#REF!)),"ENDTABLE",IF(ISERROR(IF(ScheduleCompile!L204="Off",0,IF(ScheduleCompile!L204="On",1,IF(ISNUMBER(ScheduleCompile!L204),ScheduleCompile!L204/1,IF(ISTEXT(ScheduleCompile!L204),IF(OR(ISNUMBER(FIND("5F",ScheduleCompile!L204)),ISNUMBER(FIND("0F",ScheduleCompile!L204)),ISNUMBER(FIND("8F",ScheduleCompile!L204)),ISNUMBER(FIND("1F",ScheduleCompile!L204)),ISNUMBER(FIND("2F",ScheduleCompile!L204)),ISNUMBER(FIND("3F",ScheduleCompile!L204)),ISNUMBER(FIND("6F",ScheduleCompile!L204)),ISNUMBER(FIND("7F",ScheduleCompile!L204)),ISNUMBER(FIND("9F",ScheduleCompile!L204)),ISNUMBER(FIND("4F",ScheduleCompile!L204))),VALUE(LEFT(ScheduleCompile!L204,FIND("F",ScheduleCompile!L204)-1)),ScheduleCompile!L204)))))),"",IF(ScheduleCompile!L204="Off",0,IF(ScheduleCompile!L204="On",1,IF(ISNUMBER(ScheduleCompile!L204),ScheduleCompile!L204/1,IF(ISTEXT(ScheduleCompile!L204),IF(OR(ISNUMBER(FIND("5F",ScheduleCompile!L204)),ISNUMBER(FIND("0F",ScheduleCompile!L204)),ISNUMBER(FIND("8F",ScheduleCompile!L204)),ISNUMBER(FIND("1F",ScheduleCompile!L204)),ISNUMBER(FIND("2F",ScheduleCompile!L204)),ISNUMBER(FIND("3F",ScheduleCompile!L204)),ISNUMBER(FIND("6F",ScheduleCompile!L204)),ISNUMBER(FIND("7F",ScheduleCompile!L204)),ISNUMBER(FIND("9F",ScheduleCompile!L204)),ISNUMBER(FIND("4F",ScheduleCompile!L204))),VALUE(LEFT(ScheduleCompile!L204,FIND("F",ScheduleCompile!L204)-1)),ScheduleCompile!L204)))))))</f>
        <v>135</v>
      </c>
      <c r="R211" s="1">
        <f>IF(AND(ISERROR(IF(ScheduleCompile!M204="Off",0,IF(ScheduleCompile!M204="On",1,IF(ISNUMBER(ScheduleCompile!M204),ScheduleCompile!M204/1,IF(ISTEXT(ScheduleCompile!M204),IF(OR(ISNUMBER(FIND("5F",ScheduleCompile!M204)),ISNUMBER(FIND("0F",ScheduleCompile!M204)),ISNUMBER(FIND("8F",ScheduleCompile!M204)),ISNUMBER(FIND("1F",ScheduleCompile!M204)),ISNUMBER(FIND("2F",ScheduleCompile!M204)),ISNUMBER(FIND("3F",ScheduleCompile!M204)),ISNUMBER(FIND("6F",ScheduleCompile!M204)),ISNUMBER(FIND("7F",ScheduleCompile!M204)),ISNUMBER(FIND("9F",ScheduleCompile!M204)),ISNUMBER(FIND("4F",ScheduleCompile!M204))),VALUE(LEFT(ScheduleCompile!M204,FIND("F",ScheduleCompile!M204)-1)),ScheduleCompile!M204)))))),ISTEXT(ScheduleCompile!#REF!)),"ENDTABLE",IF(ISERROR(IF(ScheduleCompile!M204="Off",0,IF(ScheduleCompile!M204="On",1,IF(ISNUMBER(ScheduleCompile!M204),ScheduleCompile!M204/1,IF(ISTEXT(ScheduleCompile!M204),IF(OR(ISNUMBER(FIND("5F",ScheduleCompile!M204)),ISNUMBER(FIND("0F",ScheduleCompile!M204)),ISNUMBER(FIND("8F",ScheduleCompile!M204)),ISNUMBER(FIND("1F",ScheduleCompile!M204)),ISNUMBER(FIND("2F",ScheduleCompile!M204)),ISNUMBER(FIND("3F",ScheduleCompile!M204)),ISNUMBER(FIND("6F",ScheduleCompile!M204)),ISNUMBER(FIND("7F",ScheduleCompile!M204)),ISNUMBER(FIND("9F",ScheduleCompile!M204)),ISNUMBER(FIND("4F",ScheduleCompile!M204))),VALUE(LEFT(ScheduleCompile!M204,FIND("F",ScheduleCompile!M204)-1)),ScheduleCompile!M204)))))),"",IF(ScheduleCompile!M204="Off",0,IF(ScheduleCompile!M204="On",1,IF(ISNUMBER(ScheduleCompile!M204),ScheduleCompile!M204/1,IF(ISTEXT(ScheduleCompile!M204),IF(OR(ISNUMBER(FIND("5F",ScheduleCompile!M204)),ISNUMBER(FIND("0F",ScheduleCompile!M204)),ISNUMBER(FIND("8F",ScheduleCompile!M204)),ISNUMBER(FIND("1F",ScheduleCompile!M204)),ISNUMBER(FIND("2F",ScheduleCompile!M204)),ISNUMBER(FIND("3F",ScheduleCompile!M204)),ISNUMBER(FIND("6F",ScheduleCompile!M204)),ISNUMBER(FIND("7F",ScheduleCompile!M204)),ISNUMBER(FIND("9F",ScheduleCompile!M204)),ISNUMBER(FIND("4F",ScheduleCompile!M204))),VALUE(LEFT(ScheduleCompile!M204,FIND("F",ScheduleCompile!M204)-1)),ScheduleCompile!M204)))))))</f>
        <v>135</v>
      </c>
      <c r="S211" s="1">
        <f>IF(AND(ISERROR(IF(ScheduleCompile!N204="Off",0,IF(ScheduleCompile!N204="On",1,IF(ISNUMBER(ScheduleCompile!N204),ScheduleCompile!N204/1,IF(ISTEXT(ScheduleCompile!N204),IF(OR(ISNUMBER(FIND("5F",ScheduleCompile!N204)),ISNUMBER(FIND("0F",ScheduleCompile!N204)),ISNUMBER(FIND("8F",ScheduleCompile!N204)),ISNUMBER(FIND("1F",ScheduleCompile!N204)),ISNUMBER(FIND("2F",ScheduleCompile!N204)),ISNUMBER(FIND("3F",ScheduleCompile!N204)),ISNUMBER(FIND("6F",ScheduleCompile!N204)),ISNUMBER(FIND("7F",ScheduleCompile!N204)),ISNUMBER(FIND("9F",ScheduleCompile!N204)),ISNUMBER(FIND("4F",ScheduleCompile!N204))),VALUE(LEFT(ScheduleCompile!N204,FIND("F",ScheduleCompile!N204)-1)),ScheduleCompile!N204)))))),ISTEXT(ScheduleCompile!#REF!)),"ENDTABLE",IF(ISERROR(IF(ScheduleCompile!N204="Off",0,IF(ScheduleCompile!N204="On",1,IF(ISNUMBER(ScheduleCompile!N204),ScheduleCompile!N204/1,IF(ISTEXT(ScheduleCompile!N204),IF(OR(ISNUMBER(FIND("5F",ScheduleCompile!N204)),ISNUMBER(FIND("0F",ScheduleCompile!N204)),ISNUMBER(FIND("8F",ScheduleCompile!N204)),ISNUMBER(FIND("1F",ScheduleCompile!N204)),ISNUMBER(FIND("2F",ScheduleCompile!N204)),ISNUMBER(FIND("3F",ScheduleCompile!N204)),ISNUMBER(FIND("6F",ScheduleCompile!N204)),ISNUMBER(FIND("7F",ScheduleCompile!N204)),ISNUMBER(FIND("9F",ScheduleCompile!N204)),ISNUMBER(FIND("4F",ScheduleCompile!N204))),VALUE(LEFT(ScheduleCompile!N204,FIND("F",ScheduleCompile!N204)-1)),ScheduleCompile!N204)))))),"",IF(ScheduleCompile!N204="Off",0,IF(ScheduleCompile!N204="On",1,IF(ISNUMBER(ScheduleCompile!N204),ScheduleCompile!N204/1,IF(ISTEXT(ScheduleCompile!N204),IF(OR(ISNUMBER(FIND("5F",ScheduleCompile!N204)),ISNUMBER(FIND("0F",ScheduleCompile!N204)),ISNUMBER(FIND("8F",ScheduleCompile!N204)),ISNUMBER(FIND("1F",ScheduleCompile!N204)),ISNUMBER(FIND("2F",ScheduleCompile!N204)),ISNUMBER(FIND("3F",ScheduleCompile!N204)),ISNUMBER(FIND("6F",ScheduleCompile!N204)),ISNUMBER(FIND("7F",ScheduleCompile!N204)),ISNUMBER(FIND("9F",ScheduleCompile!N204)),ISNUMBER(FIND("4F",ScheduleCompile!N204))),VALUE(LEFT(ScheduleCompile!N204,FIND("F",ScheduleCompile!N204)-1)),ScheduleCompile!N204)))))))</f>
        <v>135</v>
      </c>
      <c r="T211" s="1">
        <f>IF(AND(ISERROR(IF(ScheduleCompile!O204="Off",0,IF(ScheduleCompile!O204="On",1,IF(ISNUMBER(ScheduleCompile!O204),ScheduleCompile!O204/1,IF(ISTEXT(ScheduleCompile!O204),IF(OR(ISNUMBER(FIND("5F",ScheduleCompile!O204)),ISNUMBER(FIND("0F",ScheduleCompile!O204)),ISNUMBER(FIND("8F",ScheduleCompile!O204)),ISNUMBER(FIND("1F",ScheduleCompile!O204)),ISNUMBER(FIND("2F",ScheduleCompile!O204)),ISNUMBER(FIND("3F",ScheduleCompile!O204)),ISNUMBER(FIND("6F",ScheduleCompile!O204)),ISNUMBER(FIND("7F",ScheduleCompile!O204)),ISNUMBER(FIND("9F",ScheduleCompile!O204)),ISNUMBER(FIND("4F",ScheduleCompile!O204))),VALUE(LEFT(ScheduleCompile!O204,FIND("F",ScheduleCompile!O204)-1)),ScheduleCompile!O204)))))),ISTEXT(ScheduleCompile!#REF!)),"ENDTABLE",IF(ISERROR(IF(ScheduleCompile!O204="Off",0,IF(ScheduleCompile!O204="On",1,IF(ISNUMBER(ScheduleCompile!O204),ScheduleCompile!O204/1,IF(ISTEXT(ScheduleCompile!O204),IF(OR(ISNUMBER(FIND("5F",ScheduleCompile!O204)),ISNUMBER(FIND("0F",ScheduleCompile!O204)),ISNUMBER(FIND("8F",ScheduleCompile!O204)),ISNUMBER(FIND("1F",ScheduleCompile!O204)),ISNUMBER(FIND("2F",ScheduleCompile!O204)),ISNUMBER(FIND("3F",ScheduleCompile!O204)),ISNUMBER(FIND("6F",ScheduleCompile!O204)),ISNUMBER(FIND("7F",ScheduleCompile!O204)),ISNUMBER(FIND("9F",ScheduleCompile!O204)),ISNUMBER(FIND("4F",ScheduleCompile!O204))),VALUE(LEFT(ScheduleCompile!O204,FIND("F",ScheduleCompile!O204)-1)),ScheduleCompile!O204)))))),"",IF(ScheduleCompile!O204="Off",0,IF(ScheduleCompile!O204="On",1,IF(ISNUMBER(ScheduleCompile!O204),ScheduleCompile!O204/1,IF(ISTEXT(ScheduleCompile!O204),IF(OR(ISNUMBER(FIND("5F",ScheduleCompile!O204)),ISNUMBER(FIND("0F",ScheduleCompile!O204)),ISNUMBER(FIND("8F",ScheduleCompile!O204)),ISNUMBER(FIND("1F",ScheduleCompile!O204)),ISNUMBER(FIND("2F",ScheduleCompile!O204)),ISNUMBER(FIND("3F",ScheduleCompile!O204)),ISNUMBER(FIND("6F",ScheduleCompile!O204)),ISNUMBER(FIND("7F",ScheduleCompile!O204)),ISNUMBER(FIND("9F",ScheduleCompile!O204)),ISNUMBER(FIND("4F",ScheduleCompile!O204))),VALUE(LEFT(ScheduleCompile!O204,FIND("F",ScheduleCompile!O204)-1)),ScheduleCompile!O204)))))))</f>
        <v>135</v>
      </c>
      <c r="U211" s="1">
        <f>IF(AND(ISERROR(IF(ScheduleCompile!P204="Off",0,IF(ScheduleCompile!P204="On",1,IF(ISNUMBER(ScheduleCompile!P204),ScheduleCompile!P204/1,IF(ISTEXT(ScheduleCompile!P204),IF(OR(ISNUMBER(FIND("5F",ScheduleCompile!P204)),ISNUMBER(FIND("0F",ScheduleCompile!P204)),ISNUMBER(FIND("8F",ScheduleCompile!P204)),ISNUMBER(FIND("1F",ScheduleCompile!P204)),ISNUMBER(FIND("2F",ScheduleCompile!P204)),ISNUMBER(FIND("3F",ScheduleCompile!P204)),ISNUMBER(FIND("6F",ScheduleCompile!P204)),ISNUMBER(FIND("7F",ScheduleCompile!P204)),ISNUMBER(FIND("9F",ScheduleCompile!P204)),ISNUMBER(FIND("4F",ScheduleCompile!P204))),VALUE(LEFT(ScheduleCompile!P204,FIND("F",ScheduleCompile!P204)-1)),ScheduleCompile!P204)))))),ISTEXT(ScheduleCompile!#REF!)),"ENDTABLE",IF(ISERROR(IF(ScheduleCompile!P204="Off",0,IF(ScheduleCompile!P204="On",1,IF(ISNUMBER(ScheduleCompile!P204),ScheduleCompile!P204/1,IF(ISTEXT(ScheduleCompile!P204),IF(OR(ISNUMBER(FIND("5F",ScheduleCompile!P204)),ISNUMBER(FIND("0F",ScheduleCompile!P204)),ISNUMBER(FIND("8F",ScheduleCompile!P204)),ISNUMBER(FIND("1F",ScheduleCompile!P204)),ISNUMBER(FIND("2F",ScheduleCompile!P204)),ISNUMBER(FIND("3F",ScheduleCompile!P204)),ISNUMBER(FIND("6F",ScheduleCompile!P204)),ISNUMBER(FIND("7F",ScheduleCompile!P204)),ISNUMBER(FIND("9F",ScheduleCompile!P204)),ISNUMBER(FIND("4F",ScheduleCompile!P204))),VALUE(LEFT(ScheduleCompile!P204,FIND("F",ScheduleCompile!P204)-1)),ScheduleCompile!P204)))))),"",IF(ScheduleCompile!P204="Off",0,IF(ScheduleCompile!P204="On",1,IF(ISNUMBER(ScheduleCompile!P204),ScheduleCompile!P204/1,IF(ISTEXT(ScheduleCompile!P204),IF(OR(ISNUMBER(FIND("5F",ScheduleCompile!P204)),ISNUMBER(FIND("0F",ScheduleCompile!P204)),ISNUMBER(FIND("8F",ScheduleCompile!P204)),ISNUMBER(FIND("1F",ScheduleCompile!P204)),ISNUMBER(FIND("2F",ScheduleCompile!P204)),ISNUMBER(FIND("3F",ScheduleCompile!P204)),ISNUMBER(FIND("6F",ScheduleCompile!P204)),ISNUMBER(FIND("7F",ScheduleCompile!P204)),ISNUMBER(FIND("9F",ScheduleCompile!P204)),ISNUMBER(FIND("4F",ScheduleCompile!P204))),VALUE(LEFT(ScheduleCompile!P204,FIND("F",ScheduleCompile!P204)-1)),ScheduleCompile!P204)))))))</f>
        <v>135</v>
      </c>
      <c r="V211" s="1">
        <f>IF(AND(ISERROR(IF(ScheduleCompile!Q204="Off",0,IF(ScheduleCompile!Q204="On",1,IF(ISNUMBER(ScheduleCompile!Q204),ScheduleCompile!Q204/1,IF(ISTEXT(ScheduleCompile!Q204),IF(OR(ISNUMBER(FIND("5F",ScheduleCompile!Q204)),ISNUMBER(FIND("0F",ScheduleCompile!Q204)),ISNUMBER(FIND("8F",ScheduleCompile!Q204)),ISNUMBER(FIND("1F",ScheduleCompile!Q204)),ISNUMBER(FIND("2F",ScheduleCompile!Q204)),ISNUMBER(FIND("3F",ScheduleCompile!Q204)),ISNUMBER(FIND("6F",ScheduleCompile!Q204)),ISNUMBER(FIND("7F",ScheduleCompile!Q204)),ISNUMBER(FIND("9F",ScheduleCompile!Q204)),ISNUMBER(FIND("4F",ScheduleCompile!Q204))),VALUE(LEFT(ScheduleCompile!Q204,FIND("F",ScheduleCompile!Q204)-1)),ScheduleCompile!Q204)))))),ISTEXT(ScheduleCompile!#REF!)),"ENDTABLE",IF(ISERROR(IF(ScheduleCompile!Q204="Off",0,IF(ScheduleCompile!Q204="On",1,IF(ISNUMBER(ScheduleCompile!Q204),ScheduleCompile!Q204/1,IF(ISTEXT(ScheduleCompile!Q204),IF(OR(ISNUMBER(FIND("5F",ScheduleCompile!Q204)),ISNUMBER(FIND("0F",ScheduleCompile!Q204)),ISNUMBER(FIND("8F",ScheduleCompile!Q204)),ISNUMBER(FIND("1F",ScheduleCompile!Q204)),ISNUMBER(FIND("2F",ScheduleCompile!Q204)),ISNUMBER(FIND("3F",ScheduleCompile!Q204)),ISNUMBER(FIND("6F",ScheduleCompile!Q204)),ISNUMBER(FIND("7F",ScheduleCompile!Q204)),ISNUMBER(FIND("9F",ScheduleCompile!Q204)),ISNUMBER(FIND("4F",ScheduleCompile!Q204))),VALUE(LEFT(ScheduleCompile!Q204,FIND("F",ScheduleCompile!Q204)-1)),ScheduleCompile!Q204)))))),"",IF(ScheduleCompile!Q204="Off",0,IF(ScheduleCompile!Q204="On",1,IF(ISNUMBER(ScheduleCompile!Q204),ScheduleCompile!Q204/1,IF(ISTEXT(ScheduleCompile!Q204),IF(OR(ISNUMBER(FIND("5F",ScheduleCompile!Q204)),ISNUMBER(FIND("0F",ScheduleCompile!Q204)),ISNUMBER(FIND("8F",ScheduleCompile!Q204)),ISNUMBER(FIND("1F",ScheduleCompile!Q204)),ISNUMBER(FIND("2F",ScheduleCompile!Q204)),ISNUMBER(FIND("3F",ScheduleCompile!Q204)),ISNUMBER(FIND("6F",ScheduleCompile!Q204)),ISNUMBER(FIND("7F",ScheduleCompile!Q204)),ISNUMBER(FIND("9F",ScheduleCompile!Q204)),ISNUMBER(FIND("4F",ScheduleCompile!Q204))),VALUE(LEFT(ScheduleCompile!Q204,FIND("F",ScheduleCompile!Q204)-1)),ScheduleCompile!Q204)))))))</f>
        <v>135</v>
      </c>
      <c r="W211" s="1">
        <f>IF(AND(ISERROR(IF(ScheduleCompile!R204="Off",0,IF(ScheduleCompile!R204="On",1,IF(ISNUMBER(ScheduleCompile!R204),ScheduleCompile!R204/1,IF(ISTEXT(ScheduleCompile!R204),IF(OR(ISNUMBER(FIND("5F",ScheduleCompile!R204)),ISNUMBER(FIND("0F",ScheduleCompile!R204)),ISNUMBER(FIND("8F",ScheduleCompile!R204)),ISNUMBER(FIND("1F",ScheduleCompile!R204)),ISNUMBER(FIND("2F",ScheduleCompile!R204)),ISNUMBER(FIND("3F",ScheduleCompile!R204)),ISNUMBER(FIND("6F",ScheduleCompile!R204)),ISNUMBER(FIND("7F",ScheduleCompile!R204)),ISNUMBER(FIND("9F",ScheduleCompile!R204)),ISNUMBER(FIND("4F",ScheduleCompile!R204))),VALUE(LEFT(ScheduleCompile!R204,FIND("F",ScheduleCompile!R204)-1)),ScheduleCompile!R204)))))),ISTEXT(ScheduleCompile!#REF!)),"ENDTABLE",IF(ISERROR(IF(ScheduleCompile!R204="Off",0,IF(ScheduleCompile!R204="On",1,IF(ISNUMBER(ScheduleCompile!R204),ScheduleCompile!R204/1,IF(ISTEXT(ScheduleCompile!R204),IF(OR(ISNUMBER(FIND("5F",ScheduleCompile!R204)),ISNUMBER(FIND("0F",ScheduleCompile!R204)),ISNUMBER(FIND("8F",ScheduleCompile!R204)),ISNUMBER(FIND("1F",ScheduleCompile!R204)),ISNUMBER(FIND("2F",ScheduleCompile!R204)),ISNUMBER(FIND("3F",ScheduleCompile!R204)),ISNUMBER(FIND("6F",ScheduleCompile!R204)),ISNUMBER(FIND("7F",ScheduleCompile!R204)),ISNUMBER(FIND("9F",ScheduleCompile!R204)),ISNUMBER(FIND("4F",ScheduleCompile!R204))),VALUE(LEFT(ScheduleCompile!R204,FIND("F",ScheduleCompile!R204)-1)),ScheduleCompile!R204)))))),"",IF(ScheduleCompile!R204="Off",0,IF(ScheduleCompile!R204="On",1,IF(ISNUMBER(ScheduleCompile!R204),ScheduleCompile!R204/1,IF(ISTEXT(ScheduleCompile!R204),IF(OR(ISNUMBER(FIND("5F",ScheduleCompile!R204)),ISNUMBER(FIND("0F",ScheduleCompile!R204)),ISNUMBER(FIND("8F",ScheduleCompile!R204)),ISNUMBER(FIND("1F",ScheduleCompile!R204)),ISNUMBER(FIND("2F",ScheduleCompile!R204)),ISNUMBER(FIND("3F",ScheduleCompile!R204)),ISNUMBER(FIND("6F",ScheduleCompile!R204)),ISNUMBER(FIND("7F",ScheduleCompile!R204)),ISNUMBER(FIND("9F",ScheduleCompile!R204)),ISNUMBER(FIND("4F",ScheduleCompile!R204))),VALUE(LEFT(ScheduleCompile!R204,FIND("F",ScheduleCompile!R204)-1)),ScheduleCompile!R204)))))))</f>
        <v>135</v>
      </c>
      <c r="X211" s="1">
        <f>IF(AND(ISERROR(IF(ScheduleCompile!S204="Off",0,IF(ScheduleCompile!S204="On",1,IF(ISNUMBER(ScheduleCompile!S204),ScheduleCompile!S204/1,IF(ISTEXT(ScheduleCompile!S204),IF(OR(ISNUMBER(FIND("5F",ScheduleCompile!S204)),ISNUMBER(FIND("0F",ScheduleCompile!S204)),ISNUMBER(FIND("8F",ScheduleCompile!S204)),ISNUMBER(FIND("1F",ScheduleCompile!S204)),ISNUMBER(FIND("2F",ScheduleCompile!S204)),ISNUMBER(FIND("3F",ScheduleCompile!S204)),ISNUMBER(FIND("6F",ScheduleCompile!S204)),ISNUMBER(FIND("7F",ScheduleCompile!S204)),ISNUMBER(FIND("9F",ScheduleCompile!S204)),ISNUMBER(FIND("4F",ScheduleCompile!S204))),VALUE(LEFT(ScheduleCompile!S204,FIND("F",ScheduleCompile!S204)-1)),ScheduleCompile!S204)))))),ISTEXT(ScheduleCompile!#REF!)),"ENDTABLE",IF(ISERROR(IF(ScheduleCompile!S204="Off",0,IF(ScheduleCompile!S204="On",1,IF(ISNUMBER(ScheduleCompile!S204),ScheduleCompile!S204/1,IF(ISTEXT(ScheduleCompile!S204),IF(OR(ISNUMBER(FIND("5F",ScheduleCompile!S204)),ISNUMBER(FIND("0F",ScheduleCompile!S204)),ISNUMBER(FIND("8F",ScheduleCompile!S204)),ISNUMBER(FIND("1F",ScheduleCompile!S204)),ISNUMBER(FIND("2F",ScheduleCompile!S204)),ISNUMBER(FIND("3F",ScheduleCompile!S204)),ISNUMBER(FIND("6F",ScheduleCompile!S204)),ISNUMBER(FIND("7F",ScheduleCompile!S204)),ISNUMBER(FIND("9F",ScheduleCompile!S204)),ISNUMBER(FIND("4F",ScheduleCompile!S204))),VALUE(LEFT(ScheduleCompile!S204,FIND("F",ScheduleCompile!S204)-1)),ScheduleCompile!S204)))))),"",IF(ScheduleCompile!S204="Off",0,IF(ScheduleCompile!S204="On",1,IF(ISNUMBER(ScheduleCompile!S204),ScheduleCompile!S204/1,IF(ISTEXT(ScheduleCompile!S204),IF(OR(ISNUMBER(FIND("5F",ScheduleCompile!S204)),ISNUMBER(FIND("0F",ScheduleCompile!S204)),ISNUMBER(FIND("8F",ScheduleCompile!S204)),ISNUMBER(FIND("1F",ScheduleCompile!S204)),ISNUMBER(FIND("2F",ScheduleCompile!S204)),ISNUMBER(FIND("3F",ScheduleCompile!S204)),ISNUMBER(FIND("6F",ScheduleCompile!S204)),ISNUMBER(FIND("7F",ScheduleCompile!S204)),ISNUMBER(FIND("9F",ScheduleCompile!S204)),ISNUMBER(FIND("4F",ScheduleCompile!S204))),VALUE(LEFT(ScheduleCompile!S204,FIND("F",ScheduleCompile!S204)-1)),ScheduleCompile!S204)))))))</f>
        <v>135</v>
      </c>
      <c r="Y211" s="1">
        <f>IF(AND(ISERROR(IF(ScheduleCompile!T204="Off",0,IF(ScheduleCompile!T204="On",1,IF(ISNUMBER(ScheduleCompile!T204),ScheduleCompile!T204/1,IF(ISTEXT(ScheduleCompile!T204),IF(OR(ISNUMBER(FIND("5F",ScheduleCompile!T204)),ISNUMBER(FIND("0F",ScheduleCompile!T204)),ISNUMBER(FIND("8F",ScheduleCompile!T204)),ISNUMBER(FIND("1F",ScheduleCompile!T204)),ISNUMBER(FIND("2F",ScheduleCompile!T204)),ISNUMBER(FIND("3F",ScheduleCompile!T204)),ISNUMBER(FIND("6F",ScheduleCompile!T204)),ISNUMBER(FIND("7F",ScheduleCompile!T204)),ISNUMBER(FIND("9F",ScheduleCompile!T204)),ISNUMBER(FIND("4F",ScheduleCompile!T204))),VALUE(LEFT(ScheduleCompile!T204,FIND("F",ScheduleCompile!T204)-1)),ScheduleCompile!T204)))))),ISTEXT(ScheduleCompile!#REF!)),"ENDTABLE",IF(ISERROR(IF(ScheduleCompile!T204="Off",0,IF(ScheduleCompile!T204="On",1,IF(ISNUMBER(ScheduleCompile!T204),ScheduleCompile!T204/1,IF(ISTEXT(ScheduleCompile!T204),IF(OR(ISNUMBER(FIND("5F",ScheduleCompile!T204)),ISNUMBER(FIND("0F",ScheduleCompile!T204)),ISNUMBER(FIND("8F",ScheduleCompile!T204)),ISNUMBER(FIND("1F",ScheduleCompile!T204)),ISNUMBER(FIND("2F",ScheduleCompile!T204)),ISNUMBER(FIND("3F",ScheduleCompile!T204)),ISNUMBER(FIND("6F",ScheduleCompile!T204)),ISNUMBER(FIND("7F",ScheduleCompile!T204)),ISNUMBER(FIND("9F",ScheduleCompile!T204)),ISNUMBER(FIND("4F",ScheduleCompile!T204))),VALUE(LEFT(ScheduleCompile!T204,FIND("F",ScheduleCompile!T204)-1)),ScheduleCompile!T204)))))),"",IF(ScheduleCompile!T204="Off",0,IF(ScheduleCompile!T204="On",1,IF(ISNUMBER(ScheduleCompile!T204),ScheduleCompile!T204/1,IF(ISTEXT(ScheduleCompile!T204),IF(OR(ISNUMBER(FIND("5F",ScheduleCompile!T204)),ISNUMBER(FIND("0F",ScheduleCompile!T204)),ISNUMBER(FIND("8F",ScheduleCompile!T204)),ISNUMBER(FIND("1F",ScheduleCompile!T204)),ISNUMBER(FIND("2F",ScheduleCompile!T204)),ISNUMBER(FIND("3F",ScheduleCompile!T204)),ISNUMBER(FIND("6F",ScheduleCompile!T204)),ISNUMBER(FIND("7F",ScheduleCompile!T204)),ISNUMBER(FIND("9F",ScheduleCompile!T204)),ISNUMBER(FIND("4F",ScheduleCompile!T204))),VALUE(LEFT(ScheduleCompile!T204,FIND("F",ScheduleCompile!T204)-1)),ScheduleCompile!T204)))))))</f>
        <v>135</v>
      </c>
      <c r="Z211" s="1">
        <f>IF(AND(ISERROR(IF(ScheduleCompile!U204="Off",0,IF(ScheduleCompile!U204="On",1,IF(ISNUMBER(ScheduleCompile!U204),ScheduleCompile!U204/1,IF(ISTEXT(ScheduleCompile!U204),IF(OR(ISNUMBER(FIND("5F",ScheduleCompile!U204)),ISNUMBER(FIND("0F",ScheduleCompile!U204)),ISNUMBER(FIND("8F",ScheduleCompile!U204)),ISNUMBER(FIND("1F",ScheduleCompile!U204)),ISNUMBER(FIND("2F",ScheduleCompile!U204)),ISNUMBER(FIND("3F",ScheduleCompile!U204)),ISNUMBER(FIND("6F",ScheduleCompile!U204)),ISNUMBER(FIND("7F",ScheduleCompile!U204)),ISNUMBER(FIND("9F",ScheduleCompile!U204)),ISNUMBER(FIND("4F",ScheduleCompile!U204))),VALUE(LEFT(ScheduleCompile!U204,FIND("F",ScheduleCompile!U204)-1)),ScheduleCompile!U204)))))),ISTEXT(ScheduleCompile!#REF!)),"ENDTABLE",IF(ISERROR(IF(ScheduleCompile!U204="Off",0,IF(ScheduleCompile!U204="On",1,IF(ISNUMBER(ScheduleCompile!U204),ScheduleCompile!U204/1,IF(ISTEXT(ScheduleCompile!U204),IF(OR(ISNUMBER(FIND("5F",ScheduleCompile!U204)),ISNUMBER(FIND("0F",ScheduleCompile!U204)),ISNUMBER(FIND("8F",ScheduleCompile!U204)),ISNUMBER(FIND("1F",ScheduleCompile!U204)),ISNUMBER(FIND("2F",ScheduleCompile!U204)),ISNUMBER(FIND("3F",ScheduleCompile!U204)),ISNUMBER(FIND("6F",ScheduleCompile!U204)),ISNUMBER(FIND("7F",ScheduleCompile!U204)),ISNUMBER(FIND("9F",ScheduleCompile!U204)),ISNUMBER(FIND("4F",ScheduleCompile!U204))),VALUE(LEFT(ScheduleCompile!U204,FIND("F",ScheduleCompile!U204)-1)),ScheduleCompile!U204)))))),"",IF(ScheduleCompile!U204="Off",0,IF(ScheduleCompile!U204="On",1,IF(ISNUMBER(ScheduleCompile!U204),ScheduleCompile!U204/1,IF(ISTEXT(ScheduleCompile!U204),IF(OR(ISNUMBER(FIND("5F",ScheduleCompile!U204)),ISNUMBER(FIND("0F",ScheduleCompile!U204)),ISNUMBER(FIND("8F",ScheduleCompile!U204)),ISNUMBER(FIND("1F",ScheduleCompile!U204)),ISNUMBER(FIND("2F",ScheduleCompile!U204)),ISNUMBER(FIND("3F",ScheduleCompile!U204)),ISNUMBER(FIND("6F",ScheduleCompile!U204)),ISNUMBER(FIND("7F",ScheduleCompile!U204)),ISNUMBER(FIND("9F",ScheduleCompile!U204)),ISNUMBER(FIND("4F",ScheduleCompile!U204))),VALUE(LEFT(ScheduleCompile!U204,FIND("F",ScheduleCompile!U204)-1)),ScheduleCompile!U204)))))))</f>
        <v>135</v>
      </c>
      <c r="AA211" s="1">
        <f>IF(AND(ISERROR(IF(ScheduleCompile!V204="Off",0,IF(ScheduleCompile!V204="On",1,IF(ISNUMBER(ScheduleCompile!V204),ScheduleCompile!V204/1,IF(ISTEXT(ScheduleCompile!V204),IF(OR(ISNUMBER(FIND("5F",ScheduleCompile!V204)),ISNUMBER(FIND("0F",ScheduleCompile!V204)),ISNUMBER(FIND("8F",ScheduleCompile!V204)),ISNUMBER(FIND("1F",ScheduleCompile!V204)),ISNUMBER(FIND("2F",ScheduleCompile!V204)),ISNUMBER(FIND("3F",ScheduleCompile!V204)),ISNUMBER(FIND("6F",ScheduleCompile!V204)),ISNUMBER(FIND("7F",ScheduleCompile!V204)),ISNUMBER(FIND("9F",ScheduleCompile!V204)),ISNUMBER(FIND("4F",ScheduleCompile!V204))),VALUE(LEFT(ScheduleCompile!V204,FIND("F",ScheduleCompile!V204)-1)),ScheduleCompile!V204)))))),ISTEXT(ScheduleCompile!#REF!)),"ENDTABLE",IF(ISERROR(IF(ScheduleCompile!V204="Off",0,IF(ScheduleCompile!V204="On",1,IF(ISNUMBER(ScheduleCompile!V204),ScheduleCompile!V204/1,IF(ISTEXT(ScheduleCompile!V204),IF(OR(ISNUMBER(FIND("5F",ScheduleCompile!V204)),ISNUMBER(FIND("0F",ScheduleCompile!V204)),ISNUMBER(FIND("8F",ScheduleCompile!V204)),ISNUMBER(FIND("1F",ScheduleCompile!V204)),ISNUMBER(FIND("2F",ScheduleCompile!V204)),ISNUMBER(FIND("3F",ScheduleCompile!V204)),ISNUMBER(FIND("6F",ScheduleCompile!V204)),ISNUMBER(FIND("7F",ScheduleCompile!V204)),ISNUMBER(FIND("9F",ScheduleCompile!V204)),ISNUMBER(FIND("4F",ScheduleCompile!V204))),VALUE(LEFT(ScheduleCompile!V204,FIND("F",ScheduleCompile!V204)-1)),ScheduleCompile!V204)))))),"",IF(ScheduleCompile!V204="Off",0,IF(ScheduleCompile!V204="On",1,IF(ISNUMBER(ScheduleCompile!V204),ScheduleCompile!V204/1,IF(ISTEXT(ScheduleCompile!V204),IF(OR(ISNUMBER(FIND("5F",ScheduleCompile!V204)),ISNUMBER(FIND("0F",ScheduleCompile!V204)),ISNUMBER(FIND("8F",ScheduleCompile!V204)),ISNUMBER(FIND("1F",ScheduleCompile!V204)),ISNUMBER(FIND("2F",ScheduleCompile!V204)),ISNUMBER(FIND("3F",ScheduleCompile!V204)),ISNUMBER(FIND("6F",ScheduleCompile!V204)),ISNUMBER(FIND("7F",ScheduleCompile!V204)),ISNUMBER(FIND("9F",ScheduleCompile!V204)),ISNUMBER(FIND("4F",ScheduleCompile!V204))),VALUE(LEFT(ScheduleCompile!V204,FIND("F",ScheduleCompile!V204)-1)),ScheduleCompile!V204)))))))</f>
        <v>135</v>
      </c>
      <c r="AB211" s="1">
        <f>IF(AND(ISERROR(IF(ScheduleCompile!W204="Off",0,IF(ScheduleCompile!W204="On",1,IF(ISNUMBER(ScheduleCompile!W204),ScheduleCompile!W204/1,IF(ISTEXT(ScheduleCompile!W204),IF(OR(ISNUMBER(FIND("5F",ScheduleCompile!W204)),ISNUMBER(FIND("0F",ScheduleCompile!W204)),ISNUMBER(FIND("8F",ScheduleCompile!W204)),ISNUMBER(FIND("1F",ScheduleCompile!W204)),ISNUMBER(FIND("2F",ScheduleCompile!W204)),ISNUMBER(FIND("3F",ScheduleCompile!W204)),ISNUMBER(FIND("6F",ScheduleCompile!W204)),ISNUMBER(FIND("7F",ScheduleCompile!W204)),ISNUMBER(FIND("9F",ScheduleCompile!W204)),ISNUMBER(FIND("4F",ScheduleCompile!W204))),VALUE(LEFT(ScheduleCompile!W204,FIND("F",ScheduleCompile!W204)-1)),ScheduleCompile!W204)))))),ISTEXT(ScheduleCompile!#REF!)),"ENDTABLE",IF(ISERROR(IF(ScheduleCompile!W204="Off",0,IF(ScheduleCompile!W204="On",1,IF(ISNUMBER(ScheduleCompile!W204),ScheduleCompile!W204/1,IF(ISTEXT(ScheduleCompile!W204),IF(OR(ISNUMBER(FIND("5F",ScheduleCompile!W204)),ISNUMBER(FIND("0F",ScheduleCompile!W204)),ISNUMBER(FIND("8F",ScheduleCompile!W204)),ISNUMBER(FIND("1F",ScheduleCompile!W204)),ISNUMBER(FIND("2F",ScheduleCompile!W204)),ISNUMBER(FIND("3F",ScheduleCompile!W204)),ISNUMBER(FIND("6F",ScheduleCompile!W204)),ISNUMBER(FIND("7F",ScheduleCompile!W204)),ISNUMBER(FIND("9F",ScheduleCompile!W204)),ISNUMBER(FIND("4F",ScheduleCompile!W204))),VALUE(LEFT(ScheduleCompile!W204,FIND("F",ScheduleCompile!W204)-1)),ScheduleCompile!W204)))))),"",IF(ScheduleCompile!W204="Off",0,IF(ScheduleCompile!W204="On",1,IF(ISNUMBER(ScheduleCompile!W204),ScheduleCompile!W204/1,IF(ISTEXT(ScheduleCompile!W204),IF(OR(ISNUMBER(FIND("5F",ScheduleCompile!W204)),ISNUMBER(FIND("0F",ScheduleCompile!W204)),ISNUMBER(FIND("8F",ScheduleCompile!W204)),ISNUMBER(FIND("1F",ScheduleCompile!W204)),ISNUMBER(FIND("2F",ScheduleCompile!W204)),ISNUMBER(FIND("3F",ScheduleCompile!W204)),ISNUMBER(FIND("6F",ScheduleCompile!W204)),ISNUMBER(FIND("7F",ScheduleCompile!W204)),ISNUMBER(FIND("9F",ScheduleCompile!W204)),ISNUMBER(FIND("4F",ScheduleCompile!W204))),VALUE(LEFT(ScheduleCompile!W204,FIND("F",ScheduleCompile!W204)-1)),ScheduleCompile!W204)))))))</f>
        <v>135</v>
      </c>
      <c r="AC211" s="1">
        <f>IF(AND(ISERROR(IF(ScheduleCompile!X204="Off",0,IF(ScheduleCompile!X204="On",1,IF(ISNUMBER(ScheduleCompile!X204),ScheduleCompile!X204/1,IF(ISTEXT(ScheduleCompile!X204),IF(OR(ISNUMBER(FIND("5F",ScheduleCompile!X204)),ISNUMBER(FIND("0F",ScheduleCompile!X204)),ISNUMBER(FIND("8F",ScheduleCompile!X204)),ISNUMBER(FIND("1F",ScheduleCompile!X204)),ISNUMBER(FIND("2F",ScheduleCompile!X204)),ISNUMBER(FIND("3F",ScheduleCompile!X204)),ISNUMBER(FIND("6F",ScheduleCompile!X204)),ISNUMBER(FIND("7F",ScheduleCompile!X204)),ISNUMBER(FIND("9F",ScheduleCompile!X204)),ISNUMBER(FIND("4F",ScheduleCompile!X204))),VALUE(LEFT(ScheduleCompile!X204,FIND("F",ScheduleCompile!X204)-1)),ScheduleCompile!X204)))))),ISTEXT(ScheduleCompile!#REF!)),"ENDTABLE",IF(ISERROR(IF(ScheduleCompile!X204="Off",0,IF(ScheduleCompile!X204="On",1,IF(ISNUMBER(ScheduleCompile!X204),ScheduleCompile!X204/1,IF(ISTEXT(ScheduleCompile!X204),IF(OR(ISNUMBER(FIND("5F",ScheduleCompile!X204)),ISNUMBER(FIND("0F",ScheduleCompile!X204)),ISNUMBER(FIND("8F",ScheduleCompile!X204)),ISNUMBER(FIND("1F",ScheduleCompile!X204)),ISNUMBER(FIND("2F",ScheduleCompile!X204)),ISNUMBER(FIND("3F",ScheduleCompile!X204)),ISNUMBER(FIND("6F",ScheduleCompile!X204)),ISNUMBER(FIND("7F",ScheduleCompile!X204)),ISNUMBER(FIND("9F",ScheduleCompile!X204)),ISNUMBER(FIND("4F",ScheduleCompile!X204))),VALUE(LEFT(ScheduleCompile!X204,FIND("F",ScheduleCompile!X204)-1)),ScheduleCompile!X204)))))),"",IF(ScheduleCompile!X204="Off",0,IF(ScheduleCompile!X204="On",1,IF(ISNUMBER(ScheduleCompile!X204),ScheduleCompile!X204/1,IF(ISTEXT(ScheduleCompile!X204),IF(OR(ISNUMBER(FIND("5F",ScheduleCompile!X204)),ISNUMBER(FIND("0F",ScheduleCompile!X204)),ISNUMBER(FIND("8F",ScheduleCompile!X204)),ISNUMBER(FIND("1F",ScheduleCompile!X204)),ISNUMBER(FIND("2F",ScheduleCompile!X204)),ISNUMBER(FIND("3F",ScheduleCompile!X204)),ISNUMBER(FIND("6F",ScheduleCompile!X204)),ISNUMBER(FIND("7F",ScheduleCompile!X204)),ISNUMBER(FIND("9F",ScheduleCompile!X204)),ISNUMBER(FIND("4F",ScheduleCompile!X204))),VALUE(LEFT(ScheduleCompile!X204,FIND("F",ScheduleCompile!X204)-1)),ScheduleCompile!X204)))))))</f>
        <v>135</v>
      </c>
      <c r="AD211" s="1">
        <f>IF(AND(ISERROR(IF(ScheduleCompile!Y204="Off",0,IF(ScheduleCompile!Y204="On",1,IF(ISNUMBER(ScheduleCompile!Y204),ScheduleCompile!Y204/1,IF(ISTEXT(ScheduleCompile!Y204),IF(OR(ISNUMBER(FIND("5F",ScheduleCompile!Y204)),ISNUMBER(FIND("0F",ScheduleCompile!Y204)),ISNUMBER(FIND("8F",ScheduleCompile!Y204)),ISNUMBER(FIND("1F",ScheduleCompile!Y204)),ISNUMBER(FIND("2F",ScheduleCompile!Y204)),ISNUMBER(FIND("3F",ScheduleCompile!Y204)),ISNUMBER(FIND("6F",ScheduleCompile!Y204)),ISNUMBER(FIND("7F",ScheduleCompile!Y204)),ISNUMBER(FIND("9F",ScheduleCompile!Y204)),ISNUMBER(FIND("4F",ScheduleCompile!Y204))),VALUE(LEFT(ScheduleCompile!Y204,FIND("F",ScheduleCompile!Y204)-1)),ScheduleCompile!Y204)))))),ISTEXT(ScheduleCompile!#REF!)),"ENDTABLE",IF(ISERROR(IF(ScheduleCompile!Y204="Off",0,IF(ScheduleCompile!Y204="On",1,IF(ISNUMBER(ScheduleCompile!Y204),ScheduleCompile!Y204/1,IF(ISTEXT(ScheduleCompile!Y204),IF(OR(ISNUMBER(FIND("5F",ScheduleCompile!Y204)),ISNUMBER(FIND("0F",ScheduleCompile!Y204)),ISNUMBER(FIND("8F",ScheduleCompile!Y204)),ISNUMBER(FIND("1F",ScheduleCompile!Y204)),ISNUMBER(FIND("2F",ScheduleCompile!Y204)),ISNUMBER(FIND("3F",ScheduleCompile!Y204)),ISNUMBER(FIND("6F",ScheduleCompile!Y204)),ISNUMBER(FIND("7F",ScheduleCompile!Y204)),ISNUMBER(FIND("9F",ScheduleCompile!Y204)),ISNUMBER(FIND("4F",ScheduleCompile!Y204))),VALUE(LEFT(ScheduleCompile!Y204,FIND("F",ScheduleCompile!Y204)-1)),ScheduleCompile!Y204)))))),"",IF(ScheduleCompile!Y204="Off",0,IF(ScheduleCompile!Y204="On",1,IF(ISNUMBER(ScheduleCompile!Y204),ScheduleCompile!Y204/1,IF(ISTEXT(ScheduleCompile!Y204),IF(OR(ISNUMBER(FIND("5F",ScheduleCompile!Y204)),ISNUMBER(FIND("0F",ScheduleCompile!Y204)),ISNUMBER(FIND("8F",ScheduleCompile!Y204)),ISNUMBER(FIND("1F",ScheduleCompile!Y204)),ISNUMBER(FIND("2F",ScheduleCompile!Y204)),ISNUMBER(FIND("3F",ScheduleCompile!Y204)),ISNUMBER(FIND("6F",ScheduleCompile!Y204)),ISNUMBER(FIND("7F",ScheduleCompile!Y204)),ISNUMBER(FIND("9F",ScheduleCompile!Y204)),ISNUMBER(FIND("4F",ScheduleCompile!Y204))),VALUE(LEFT(ScheduleCompile!Y204,FIND("F",ScheduleCompile!Y204)-1)),ScheduleCompile!Y204)))))))</f>
        <v>135</v>
      </c>
    </row>
    <row r="212" spans="1:30" x14ac:dyDescent="0.25">
      <c r="A212" t="str">
        <f t="shared" si="15"/>
        <v>SchDay "ManufacturingWtrHtrSetptSun"  Type = "Temperature" Hr = (135, 135, 135, 135, 135, 135, 135, 135, 135, 135, 135, 135, 135, 135, 135, 135, 135, 135, 135, 135, 135, 135, 135, 135) ..</v>
      </c>
      <c r="B212" s="1" t="s">
        <v>623</v>
      </c>
      <c r="C212" t="str">
        <f t="shared" si="16"/>
        <v xml:space="preserve">SchDay "ManufacturingWtrHtrSetptSun"  Type = "Temperature" Hr = </v>
      </c>
      <c r="D212" t="str">
        <f t="shared" si="17"/>
        <v>(135, 135, 135, 135, 135, 135, 135, 135, 135, 135, 135, 135, 135, 135, 135, 135, 135, 135, 135, 135, 135, 135, 135, 135) ..</v>
      </c>
      <c r="E212" s="30" t="str">
        <f>ScheduleCompile!A205</f>
        <v>ManufacturingWtrHtrSetptSun</v>
      </c>
      <c r="F212" t="str">
        <f t="shared" si="18"/>
        <v>Temperature</v>
      </c>
      <c r="G212" s="1">
        <f>IF(AND(ISERROR(IF(ScheduleCompile!B205="Off",0,IF(ScheduleCompile!B205="On",1,IF(ISNUMBER(ScheduleCompile!B205),ScheduleCompile!B205/1,IF(ISTEXT(ScheduleCompile!B205),IF(OR(ISNUMBER(FIND("5F",ScheduleCompile!B205)),ISNUMBER(FIND("0F",ScheduleCompile!B205)),ISNUMBER(FIND("8F",ScheduleCompile!B205)),ISNUMBER(FIND("1F",ScheduleCompile!B205)),ISNUMBER(FIND("2F",ScheduleCompile!B205)),ISNUMBER(FIND("3F",ScheduleCompile!B205)),ISNUMBER(FIND("6F",ScheduleCompile!B205)),ISNUMBER(FIND("7F",ScheduleCompile!B205)),ISNUMBER(FIND("9F",ScheduleCompile!B205)),ISNUMBER(FIND("4F",ScheduleCompile!B205))),VALUE(LEFT(ScheduleCompile!B205,FIND("F",ScheduleCompile!B205)-1)),ScheduleCompile!B205)))))),ISTEXT(ScheduleCompile!#REF!)),"ENDTABLE",IF(ISERROR(IF(ScheduleCompile!B205="Off",0,IF(ScheduleCompile!B205="On",1,IF(ISNUMBER(ScheduleCompile!B205),ScheduleCompile!B205/1,IF(ISTEXT(ScheduleCompile!B205),IF(OR(ISNUMBER(FIND("5F",ScheduleCompile!B205)),ISNUMBER(FIND("0F",ScheduleCompile!B205)),ISNUMBER(FIND("8F",ScheduleCompile!B205)),ISNUMBER(FIND("1F",ScheduleCompile!B205)),ISNUMBER(FIND("2F",ScheduleCompile!B205)),ISNUMBER(FIND("3F",ScheduleCompile!B205)),ISNUMBER(FIND("6F",ScheduleCompile!B205)),ISNUMBER(FIND("7F",ScheduleCompile!B205)),ISNUMBER(FIND("9F",ScheduleCompile!B205)),ISNUMBER(FIND("4F",ScheduleCompile!B205))),VALUE(LEFT(ScheduleCompile!B205,FIND("F",ScheduleCompile!B205)-1)),ScheduleCompile!B205)))))),"",IF(ScheduleCompile!B205="Off",0,IF(ScheduleCompile!B205="On",1,IF(ISNUMBER(ScheduleCompile!B205),ScheduleCompile!B205/1,IF(ISTEXT(ScheduleCompile!B205),IF(OR(ISNUMBER(FIND("5F",ScheduleCompile!B205)),ISNUMBER(FIND("0F",ScheduleCompile!B205)),ISNUMBER(FIND("8F",ScheduleCompile!B205)),ISNUMBER(FIND("1F",ScheduleCompile!B205)),ISNUMBER(FIND("2F",ScheduleCompile!B205)),ISNUMBER(FIND("3F",ScheduleCompile!B205)),ISNUMBER(FIND("6F",ScheduleCompile!B205)),ISNUMBER(FIND("7F",ScheduleCompile!B205)),ISNUMBER(FIND("9F",ScheduleCompile!B205)),ISNUMBER(FIND("4F",ScheduleCompile!B205))),VALUE(LEFT(ScheduleCompile!B205,FIND("F",ScheduleCompile!B205)-1)),ScheduleCompile!B205)))))))</f>
        <v>135</v>
      </c>
      <c r="H212" s="1">
        <f>IF(AND(ISERROR(IF(ScheduleCompile!C205="Off",0,IF(ScheduleCompile!C205="On",1,IF(ISNUMBER(ScheduleCompile!C205),ScheduleCompile!C205/1,IF(ISTEXT(ScheduleCompile!C205),IF(OR(ISNUMBER(FIND("5F",ScheduleCompile!C205)),ISNUMBER(FIND("0F",ScheduleCompile!C205)),ISNUMBER(FIND("8F",ScheduleCompile!C205)),ISNUMBER(FIND("1F",ScheduleCompile!C205)),ISNUMBER(FIND("2F",ScheduleCompile!C205)),ISNUMBER(FIND("3F",ScheduleCompile!C205)),ISNUMBER(FIND("6F",ScheduleCompile!C205)),ISNUMBER(FIND("7F",ScheduleCompile!C205)),ISNUMBER(FIND("9F",ScheduleCompile!C205)),ISNUMBER(FIND("4F",ScheduleCompile!C205))),VALUE(LEFT(ScheduleCompile!C205,FIND("F",ScheduleCompile!C205)-1)),ScheduleCompile!C205)))))),ISTEXT(ScheduleCompile!#REF!)),"ENDTABLE",IF(ISERROR(IF(ScheduleCompile!C205="Off",0,IF(ScheduleCompile!C205="On",1,IF(ISNUMBER(ScheduleCompile!C205),ScheduleCompile!C205/1,IF(ISTEXT(ScheduleCompile!C205),IF(OR(ISNUMBER(FIND("5F",ScheduleCompile!C205)),ISNUMBER(FIND("0F",ScheduleCompile!C205)),ISNUMBER(FIND("8F",ScheduleCompile!C205)),ISNUMBER(FIND("1F",ScheduleCompile!C205)),ISNUMBER(FIND("2F",ScheduleCompile!C205)),ISNUMBER(FIND("3F",ScheduleCompile!C205)),ISNUMBER(FIND("6F",ScheduleCompile!C205)),ISNUMBER(FIND("7F",ScheduleCompile!C205)),ISNUMBER(FIND("9F",ScheduleCompile!C205)),ISNUMBER(FIND("4F",ScheduleCompile!C205))),VALUE(LEFT(ScheduleCompile!C205,FIND("F",ScheduleCompile!C205)-1)),ScheduleCompile!C205)))))),"",IF(ScheduleCompile!C205="Off",0,IF(ScheduleCompile!C205="On",1,IF(ISNUMBER(ScheduleCompile!C205),ScheduleCompile!C205/1,IF(ISTEXT(ScheduleCompile!C205),IF(OR(ISNUMBER(FIND("5F",ScheduleCompile!C205)),ISNUMBER(FIND("0F",ScheduleCompile!C205)),ISNUMBER(FIND("8F",ScheduleCompile!C205)),ISNUMBER(FIND("1F",ScheduleCompile!C205)),ISNUMBER(FIND("2F",ScheduleCompile!C205)),ISNUMBER(FIND("3F",ScheduleCompile!C205)),ISNUMBER(FIND("6F",ScheduleCompile!C205)),ISNUMBER(FIND("7F",ScheduleCompile!C205)),ISNUMBER(FIND("9F",ScheduleCompile!C205)),ISNUMBER(FIND("4F",ScheduleCompile!C205))),VALUE(LEFT(ScheduleCompile!C205,FIND("F",ScheduleCompile!C205)-1)),ScheduleCompile!C205)))))))</f>
        <v>135</v>
      </c>
      <c r="I212" s="1">
        <f>IF(AND(ISERROR(IF(ScheduleCompile!D205="Off",0,IF(ScheduleCompile!D205="On",1,IF(ISNUMBER(ScheduleCompile!D205),ScheduleCompile!D205/1,IF(ISTEXT(ScheduleCompile!D205),IF(OR(ISNUMBER(FIND("5F",ScheduleCompile!D205)),ISNUMBER(FIND("0F",ScheduleCompile!D205)),ISNUMBER(FIND("8F",ScheduleCompile!D205)),ISNUMBER(FIND("1F",ScheduleCompile!D205)),ISNUMBER(FIND("2F",ScheduleCompile!D205)),ISNUMBER(FIND("3F",ScheduleCompile!D205)),ISNUMBER(FIND("6F",ScheduleCompile!D205)),ISNUMBER(FIND("7F",ScheduleCompile!D205)),ISNUMBER(FIND("9F",ScheduleCompile!D205)),ISNUMBER(FIND("4F",ScheduleCompile!D205))),VALUE(LEFT(ScheduleCompile!D205,FIND("F",ScheduleCompile!D205)-1)),ScheduleCompile!D205)))))),ISTEXT(ScheduleCompile!#REF!)),"ENDTABLE",IF(ISERROR(IF(ScheduleCompile!D205="Off",0,IF(ScheduleCompile!D205="On",1,IF(ISNUMBER(ScheduleCompile!D205),ScheduleCompile!D205/1,IF(ISTEXT(ScheduleCompile!D205),IF(OR(ISNUMBER(FIND("5F",ScheduleCompile!D205)),ISNUMBER(FIND("0F",ScheduleCompile!D205)),ISNUMBER(FIND("8F",ScheduleCompile!D205)),ISNUMBER(FIND("1F",ScheduleCompile!D205)),ISNUMBER(FIND("2F",ScheduleCompile!D205)),ISNUMBER(FIND("3F",ScheduleCompile!D205)),ISNUMBER(FIND("6F",ScheduleCompile!D205)),ISNUMBER(FIND("7F",ScheduleCompile!D205)),ISNUMBER(FIND("9F",ScheduleCompile!D205)),ISNUMBER(FIND("4F",ScheduleCompile!D205))),VALUE(LEFT(ScheduleCompile!D205,FIND("F",ScheduleCompile!D205)-1)),ScheduleCompile!D205)))))),"",IF(ScheduleCompile!D205="Off",0,IF(ScheduleCompile!D205="On",1,IF(ISNUMBER(ScheduleCompile!D205),ScheduleCompile!D205/1,IF(ISTEXT(ScheduleCompile!D205),IF(OR(ISNUMBER(FIND("5F",ScheduleCompile!D205)),ISNUMBER(FIND("0F",ScheduleCompile!D205)),ISNUMBER(FIND("8F",ScheduleCompile!D205)),ISNUMBER(FIND("1F",ScheduleCompile!D205)),ISNUMBER(FIND("2F",ScheduleCompile!D205)),ISNUMBER(FIND("3F",ScheduleCompile!D205)),ISNUMBER(FIND("6F",ScheduleCompile!D205)),ISNUMBER(FIND("7F",ScheduleCompile!D205)),ISNUMBER(FIND("9F",ScheduleCompile!D205)),ISNUMBER(FIND("4F",ScheduleCompile!D205))),VALUE(LEFT(ScheduleCompile!D205,FIND("F",ScheduleCompile!D205)-1)),ScheduleCompile!D205)))))))</f>
        <v>135</v>
      </c>
      <c r="J212" s="1">
        <f>IF(AND(ISERROR(IF(ScheduleCompile!E205="Off",0,IF(ScheduleCompile!E205="On",1,IF(ISNUMBER(ScheduleCompile!E205),ScheduleCompile!E205/1,IF(ISTEXT(ScheduleCompile!E205),IF(OR(ISNUMBER(FIND("5F",ScheduleCompile!E205)),ISNUMBER(FIND("0F",ScheduleCompile!E205)),ISNUMBER(FIND("8F",ScheduleCompile!E205)),ISNUMBER(FIND("1F",ScheduleCompile!E205)),ISNUMBER(FIND("2F",ScheduleCompile!E205)),ISNUMBER(FIND("3F",ScheduleCompile!E205)),ISNUMBER(FIND("6F",ScheduleCompile!E205)),ISNUMBER(FIND("7F",ScheduleCompile!E205)),ISNUMBER(FIND("9F",ScheduleCompile!E205)),ISNUMBER(FIND("4F",ScheduleCompile!E205))),VALUE(LEFT(ScheduleCompile!E205,FIND("F",ScheduleCompile!E205)-1)),ScheduleCompile!E205)))))),ISTEXT(ScheduleCompile!#REF!)),"ENDTABLE",IF(ISERROR(IF(ScheduleCompile!E205="Off",0,IF(ScheduleCompile!E205="On",1,IF(ISNUMBER(ScheduleCompile!E205),ScheduleCompile!E205/1,IF(ISTEXT(ScheduleCompile!E205),IF(OR(ISNUMBER(FIND("5F",ScheduleCompile!E205)),ISNUMBER(FIND("0F",ScheduleCompile!E205)),ISNUMBER(FIND("8F",ScheduleCompile!E205)),ISNUMBER(FIND("1F",ScheduleCompile!E205)),ISNUMBER(FIND("2F",ScheduleCompile!E205)),ISNUMBER(FIND("3F",ScheduleCompile!E205)),ISNUMBER(FIND("6F",ScheduleCompile!E205)),ISNUMBER(FIND("7F",ScheduleCompile!E205)),ISNUMBER(FIND("9F",ScheduleCompile!E205)),ISNUMBER(FIND("4F",ScheduleCompile!E205))),VALUE(LEFT(ScheduleCompile!E205,FIND("F",ScheduleCompile!E205)-1)),ScheduleCompile!E205)))))),"",IF(ScheduleCompile!E205="Off",0,IF(ScheduleCompile!E205="On",1,IF(ISNUMBER(ScheduleCompile!E205),ScheduleCompile!E205/1,IF(ISTEXT(ScheduleCompile!E205),IF(OR(ISNUMBER(FIND("5F",ScheduleCompile!E205)),ISNUMBER(FIND("0F",ScheduleCompile!E205)),ISNUMBER(FIND("8F",ScheduleCompile!E205)),ISNUMBER(FIND("1F",ScheduleCompile!E205)),ISNUMBER(FIND("2F",ScheduleCompile!E205)),ISNUMBER(FIND("3F",ScheduleCompile!E205)),ISNUMBER(FIND("6F",ScheduleCompile!E205)),ISNUMBER(FIND("7F",ScheduleCompile!E205)),ISNUMBER(FIND("9F",ScheduleCompile!E205)),ISNUMBER(FIND("4F",ScheduleCompile!E205))),VALUE(LEFT(ScheduleCompile!E205,FIND("F",ScheduleCompile!E205)-1)),ScheduleCompile!E205)))))))</f>
        <v>135</v>
      </c>
      <c r="K212" s="1">
        <f>IF(AND(ISERROR(IF(ScheduleCompile!F205="Off",0,IF(ScheduleCompile!F205="On",1,IF(ISNUMBER(ScheduleCompile!F205),ScheduleCompile!F205/1,IF(ISTEXT(ScheduleCompile!F205),IF(OR(ISNUMBER(FIND("5F",ScheduleCompile!F205)),ISNUMBER(FIND("0F",ScheduleCompile!F205)),ISNUMBER(FIND("8F",ScheduleCompile!F205)),ISNUMBER(FIND("1F",ScheduleCompile!F205)),ISNUMBER(FIND("2F",ScheduleCompile!F205)),ISNUMBER(FIND("3F",ScheduleCompile!F205)),ISNUMBER(FIND("6F",ScheduleCompile!F205)),ISNUMBER(FIND("7F",ScheduleCompile!F205)),ISNUMBER(FIND("9F",ScheduleCompile!F205)),ISNUMBER(FIND("4F",ScheduleCompile!F205))),VALUE(LEFT(ScheduleCompile!F205,FIND("F",ScheduleCompile!F205)-1)),ScheduleCompile!F205)))))),ISTEXT(ScheduleCompile!#REF!)),"ENDTABLE",IF(ISERROR(IF(ScheduleCompile!F205="Off",0,IF(ScheduleCompile!F205="On",1,IF(ISNUMBER(ScheduleCompile!F205),ScheduleCompile!F205/1,IF(ISTEXT(ScheduleCompile!F205),IF(OR(ISNUMBER(FIND("5F",ScheduleCompile!F205)),ISNUMBER(FIND("0F",ScheduleCompile!F205)),ISNUMBER(FIND("8F",ScheduleCompile!F205)),ISNUMBER(FIND("1F",ScheduleCompile!F205)),ISNUMBER(FIND("2F",ScheduleCompile!F205)),ISNUMBER(FIND("3F",ScheduleCompile!F205)),ISNUMBER(FIND("6F",ScheduleCompile!F205)),ISNUMBER(FIND("7F",ScheduleCompile!F205)),ISNUMBER(FIND("9F",ScheduleCompile!F205)),ISNUMBER(FIND("4F",ScheduleCompile!F205))),VALUE(LEFT(ScheduleCompile!F205,FIND("F",ScheduleCompile!F205)-1)),ScheduleCompile!F205)))))),"",IF(ScheduleCompile!F205="Off",0,IF(ScheduleCompile!F205="On",1,IF(ISNUMBER(ScheduleCompile!F205),ScheduleCompile!F205/1,IF(ISTEXT(ScheduleCompile!F205),IF(OR(ISNUMBER(FIND("5F",ScheduleCompile!F205)),ISNUMBER(FIND("0F",ScheduleCompile!F205)),ISNUMBER(FIND("8F",ScheduleCompile!F205)),ISNUMBER(FIND("1F",ScheduleCompile!F205)),ISNUMBER(FIND("2F",ScheduleCompile!F205)),ISNUMBER(FIND("3F",ScheduleCompile!F205)),ISNUMBER(FIND("6F",ScheduleCompile!F205)),ISNUMBER(FIND("7F",ScheduleCompile!F205)),ISNUMBER(FIND("9F",ScheduleCompile!F205)),ISNUMBER(FIND("4F",ScheduleCompile!F205))),VALUE(LEFT(ScheduleCompile!F205,FIND("F",ScheduleCompile!F205)-1)),ScheduleCompile!F205)))))))</f>
        <v>135</v>
      </c>
      <c r="L212" s="1">
        <f>IF(AND(ISERROR(IF(ScheduleCompile!G205="Off",0,IF(ScheduleCompile!G205="On",1,IF(ISNUMBER(ScheduleCompile!G205),ScheduleCompile!G205/1,IF(ISTEXT(ScheduleCompile!G205),IF(OR(ISNUMBER(FIND("5F",ScheduleCompile!G205)),ISNUMBER(FIND("0F",ScheduleCompile!G205)),ISNUMBER(FIND("8F",ScheduleCompile!G205)),ISNUMBER(FIND("1F",ScheduleCompile!G205)),ISNUMBER(FIND("2F",ScheduleCompile!G205)),ISNUMBER(FIND("3F",ScheduleCompile!G205)),ISNUMBER(FIND("6F",ScheduleCompile!G205)),ISNUMBER(FIND("7F",ScheduleCompile!G205)),ISNUMBER(FIND("9F",ScheduleCompile!G205)),ISNUMBER(FIND("4F",ScheduleCompile!G205))),VALUE(LEFT(ScheduleCompile!G205,FIND("F",ScheduleCompile!G205)-1)),ScheduleCompile!G205)))))),ISTEXT(ScheduleCompile!#REF!)),"ENDTABLE",IF(ISERROR(IF(ScheduleCompile!G205="Off",0,IF(ScheduleCompile!G205="On",1,IF(ISNUMBER(ScheduleCompile!G205),ScheduleCompile!G205/1,IF(ISTEXT(ScheduleCompile!G205),IF(OR(ISNUMBER(FIND("5F",ScheduleCompile!G205)),ISNUMBER(FIND("0F",ScheduleCompile!G205)),ISNUMBER(FIND("8F",ScheduleCompile!G205)),ISNUMBER(FIND("1F",ScheduleCompile!G205)),ISNUMBER(FIND("2F",ScheduleCompile!G205)),ISNUMBER(FIND("3F",ScheduleCompile!G205)),ISNUMBER(FIND("6F",ScheduleCompile!G205)),ISNUMBER(FIND("7F",ScheduleCompile!G205)),ISNUMBER(FIND("9F",ScheduleCompile!G205)),ISNUMBER(FIND("4F",ScheduleCompile!G205))),VALUE(LEFT(ScheduleCompile!G205,FIND("F",ScheduleCompile!G205)-1)),ScheduleCompile!G205)))))),"",IF(ScheduleCompile!G205="Off",0,IF(ScheduleCompile!G205="On",1,IF(ISNUMBER(ScheduleCompile!G205),ScheduleCompile!G205/1,IF(ISTEXT(ScheduleCompile!G205),IF(OR(ISNUMBER(FIND("5F",ScheduleCompile!G205)),ISNUMBER(FIND("0F",ScheduleCompile!G205)),ISNUMBER(FIND("8F",ScheduleCompile!G205)),ISNUMBER(FIND("1F",ScheduleCompile!G205)),ISNUMBER(FIND("2F",ScheduleCompile!G205)),ISNUMBER(FIND("3F",ScheduleCompile!G205)),ISNUMBER(FIND("6F",ScheduleCompile!G205)),ISNUMBER(FIND("7F",ScheduleCompile!G205)),ISNUMBER(FIND("9F",ScheduleCompile!G205)),ISNUMBER(FIND("4F",ScheduleCompile!G205))),VALUE(LEFT(ScheduleCompile!G205,FIND("F",ScheduleCompile!G205)-1)),ScheduleCompile!G205)))))))</f>
        <v>135</v>
      </c>
      <c r="M212" s="1">
        <f>IF(AND(ISERROR(IF(ScheduleCompile!H205="Off",0,IF(ScheduleCompile!H205="On",1,IF(ISNUMBER(ScheduleCompile!H205),ScheduleCompile!H205/1,IF(ISTEXT(ScheduleCompile!H205),IF(OR(ISNUMBER(FIND("5F",ScheduleCompile!H205)),ISNUMBER(FIND("0F",ScheduleCompile!H205)),ISNUMBER(FIND("8F",ScheduleCompile!H205)),ISNUMBER(FIND("1F",ScheduleCompile!H205)),ISNUMBER(FIND("2F",ScheduleCompile!H205)),ISNUMBER(FIND("3F",ScheduleCompile!H205)),ISNUMBER(FIND("6F",ScheduleCompile!H205)),ISNUMBER(FIND("7F",ScheduleCompile!H205)),ISNUMBER(FIND("9F",ScheduleCompile!H205)),ISNUMBER(FIND("4F",ScheduleCompile!H205))),VALUE(LEFT(ScheduleCompile!H205,FIND("F",ScheduleCompile!H205)-1)),ScheduleCompile!H205)))))),ISTEXT(ScheduleCompile!#REF!)),"ENDTABLE",IF(ISERROR(IF(ScheduleCompile!H205="Off",0,IF(ScheduleCompile!H205="On",1,IF(ISNUMBER(ScheduleCompile!H205),ScheduleCompile!H205/1,IF(ISTEXT(ScheduleCompile!H205),IF(OR(ISNUMBER(FIND("5F",ScheduleCompile!H205)),ISNUMBER(FIND("0F",ScheduleCompile!H205)),ISNUMBER(FIND("8F",ScheduleCompile!H205)),ISNUMBER(FIND("1F",ScheduleCompile!H205)),ISNUMBER(FIND("2F",ScheduleCompile!H205)),ISNUMBER(FIND("3F",ScheduleCompile!H205)),ISNUMBER(FIND("6F",ScheduleCompile!H205)),ISNUMBER(FIND("7F",ScheduleCompile!H205)),ISNUMBER(FIND("9F",ScheduleCompile!H205)),ISNUMBER(FIND("4F",ScheduleCompile!H205))),VALUE(LEFT(ScheduleCompile!H205,FIND("F",ScheduleCompile!H205)-1)),ScheduleCompile!H205)))))),"",IF(ScheduleCompile!H205="Off",0,IF(ScheduleCompile!H205="On",1,IF(ISNUMBER(ScheduleCompile!H205),ScheduleCompile!H205/1,IF(ISTEXT(ScheduleCompile!H205),IF(OR(ISNUMBER(FIND("5F",ScheduleCompile!H205)),ISNUMBER(FIND("0F",ScheduleCompile!H205)),ISNUMBER(FIND("8F",ScheduleCompile!H205)),ISNUMBER(FIND("1F",ScheduleCompile!H205)),ISNUMBER(FIND("2F",ScheduleCompile!H205)),ISNUMBER(FIND("3F",ScheduleCompile!H205)),ISNUMBER(FIND("6F",ScheduleCompile!H205)),ISNUMBER(FIND("7F",ScheduleCompile!H205)),ISNUMBER(FIND("9F",ScheduleCompile!H205)),ISNUMBER(FIND("4F",ScheduleCompile!H205))),VALUE(LEFT(ScheduleCompile!H205,FIND("F",ScheduleCompile!H205)-1)),ScheduleCompile!H205)))))))</f>
        <v>135</v>
      </c>
      <c r="N212" s="1">
        <f>IF(AND(ISERROR(IF(ScheduleCompile!I205="Off",0,IF(ScheduleCompile!I205="On",1,IF(ISNUMBER(ScheduleCompile!I205),ScheduleCompile!I205/1,IF(ISTEXT(ScheduleCompile!I205),IF(OR(ISNUMBER(FIND("5F",ScheduleCompile!I205)),ISNUMBER(FIND("0F",ScheduleCompile!I205)),ISNUMBER(FIND("8F",ScheduleCompile!I205)),ISNUMBER(FIND("1F",ScheduleCompile!I205)),ISNUMBER(FIND("2F",ScheduleCompile!I205)),ISNUMBER(FIND("3F",ScheduleCompile!I205)),ISNUMBER(FIND("6F",ScheduleCompile!I205)),ISNUMBER(FIND("7F",ScheduleCompile!I205)),ISNUMBER(FIND("9F",ScheduleCompile!I205)),ISNUMBER(FIND("4F",ScheduleCompile!I205))),VALUE(LEFT(ScheduleCompile!I205,FIND("F",ScheduleCompile!I205)-1)),ScheduleCompile!I205)))))),ISTEXT(ScheduleCompile!#REF!)),"ENDTABLE",IF(ISERROR(IF(ScheduleCompile!I205="Off",0,IF(ScheduleCompile!I205="On",1,IF(ISNUMBER(ScheduleCompile!I205),ScheduleCompile!I205/1,IF(ISTEXT(ScheduleCompile!I205),IF(OR(ISNUMBER(FIND("5F",ScheduleCompile!I205)),ISNUMBER(FIND("0F",ScheduleCompile!I205)),ISNUMBER(FIND("8F",ScheduleCompile!I205)),ISNUMBER(FIND("1F",ScheduleCompile!I205)),ISNUMBER(FIND("2F",ScheduleCompile!I205)),ISNUMBER(FIND("3F",ScheduleCompile!I205)),ISNUMBER(FIND("6F",ScheduleCompile!I205)),ISNUMBER(FIND("7F",ScheduleCompile!I205)),ISNUMBER(FIND("9F",ScheduleCompile!I205)),ISNUMBER(FIND("4F",ScheduleCompile!I205))),VALUE(LEFT(ScheduleCompile!I205,FIND("F",ScheduleCompile!I205)-1)),ScheduleCompile!I205)))))),"",IF(ScheduleCompile!I205="Off",0,IF(ScheduleCompile!I205="On",1,IF(ISNUMBER(ScheduleCompile!I205),ScheduleCompile!I205/1,IF(ISTEXT(ScheduleCompile!I205),IF(OR(ISNUMBER(FIND("5F",ScheduleCompile!I205)),ISNUMBER(FIND("0F",ScheduleCompile!I205)),ISNUMBER(FIND("8F",ScheduleCompile!I205)),ISNUMBER(FIND("1F",ScheduleCompile!I205)),ISNUMBER(FIND("2F",ScheduleCompile!I205)),ISNUMBER(FIND("3F",ScheduleCompile!I205)),ISNUMBER(FIND("6F",ScheduleCompile!I205)),ISNUMBER(FIND("7F",ScheduleCompile!I205)),ISNUMBER(FIND("9F",ScheduleCompile!I205)),ISNUMBER(FIND("4F",ScheduleCompile!I205))),VALUE(LEFT(ScheduleCompile!I205,FIND("F",ScheduleCompile!I205)-1)),ScheduleCompile!I205)))))))</f>
        <v>135</v>
      </c>
      <c r="O212" s="1">
        <f>IF(AND(ISERROR(IF(ScheduleCompile!J205="Off",0,IF(ScheduleCompile!J205="On",1,IF(ISNUMBER(ScheduleCompile!J205),ScheduleCompile!J205/1,IF(ISTEXT(ScheduleCompile!J205),IF(OR(ISNUMBER(FIND("5F",ScheduleCompile!J205)),ISNUMBER(FIND("0F",ScheduleCompile!J205)),ISNUMBER(FIND("8F",ScheduleCompile!J205)),ISNUMBER(FIND("1F",ScheduleCompile!J205)),ISNUMBER(FIND("2F",ScheduleCompile!J205)),ISNUMBER(FIND("3F",ScheduleCompile!J205)),ISNUMBER(FIND("6F",ScheduleCompile!J205)),ISNUMBER(FIND("7F",ScheduleCompile!J205)),ISNUMBER(FIND("9F",ScheduleCompile!J205)),ISNUMBER(FIND("4F",ScheduleCompile!J205))),VALUE(LEFT(ScheduleCompile!J205,FIND("F",ScheduleCompile!J205)-1)),ScheduleCompile!J205)))))),ISTEXT(ScheduleCompile!#REF!)),"ENDTABLE",IF(ISERROR(IF(ScheduleCompile!J205="Off",0,IF(ScheduleCompile!J205="On",1,IF(ISNUMBER(ScheduleCompile!J205),ScheduleCompile!J205/1,IF(ISTEXT(ScheduleCompile!J205),IF(OR(ISNUMBER(FIND("5F",ScheduleCompile!J205)),ISNUMBER(FIND("0F",ScheduleCompile!J205)),ISNUMBER(FIND("8F",ScheduleCompile!J205)),ISNUMBER(FIND("1F",ScheduleCompile!J205)),ISNUMBER(FIND("2F",ScheduleCompile!J205)),ISNUMBER(FIND("3F",ScheduleCompile!J205)),ISNUMBER(FIND("6F",ScheduleCompile!J205)),ISNUMBER(FIND("7F",ScheduleCompile!J205)),ISNUMBER(FIND("9F",ScheduleCompile!J205)),ISNUMBER(FIND("4F",ScheduleCompile!J205))),VALUE(LEFT(ScheduleCompile!J205,FIND("F",ScheduleCompile!J205)-1)),ScheduleCompile!J205)))))),"",IF(ScheduleCompile!J205="Off",0,IF(ScheduleCompile!J205="On",1,IF(ISNUMBER(ScheduleCompile!J205),ScheduleCompile!J205/1,IF(ISTEXT(ScheduleCompile!J205),IF(OR(ISNUMBER(FIND("5F",ScheduleCompile!J205)),ISNUMBER(FIND("0F",ScheduleCompile!J205)),ISNUMBER(FIND("8F",ScheduleCompile!J205)),ISNUMBER(FIND("1F",ScheduleCompile!J205)),ISNUMBER(FIND("2F",ScheduleCompile!J205)),ISNUMBER(FIND("3F",ScheduleCompile!J205)),ISNUMBER(FIND("6F",ScheduleCompile!J205)),ISNUMBER(FIND("7F",ScheduleCompile!J205)),ISNUMBER(FIND("9F",ScheduleCompile!J205)),ISNUMBER(FIND("4F",ScheduleCompile!J205))),VALUE(LEFT(ScheduleCompile!J205,FIND("F",ScheduleCompile!J205)-1)),ScheduleCompile!J205)))))))</f>
        <v>135</v>
      </c>
      <c r="P212" s="1">
        <f>IF(AND(ISERROR(IF(ScheduleCompile!K205="Off",0,IF(ScheduleCompile!K205="On",1,IF(ISNUMBER(ScheduleCompile!K205),ScheduleCompile!K205/1,IF(ISTEXT(ScheduleCompile!K205),IF(OR(ISNUMBER(FIND("5F",ScheduleCompile!K205)),ISNUMBER(FIND("0F",ScheduleCompile!K205)),ISNUMBER(FIND("8F",ScheduleCompile!K205)),ISNUMBER(FIND("1F",ScheduleCompile!K205)),ISNUMBER(FIND("2F",ScheduleCompile!K205)),ISNUMBER(FIND("3F",ScheduleCompile!K205)),ISNUMBER(FIND("6F",ScheduleCompile!K205)),ISNUMBER(FIND("7F",ScheduleCompile!K205)),ISNUMBER(FIND("9F",ScheduleCompile!K205)),ISNUMBER(FIND("4F",ScheduleCompile!K205))),VALUE(LEFT(ScheduleCompile!K205,FIND("F",ScheduleCompile!K205)-1)),ScheduleCompile!K205)))))),ISTEXT(ScheduleCompile!#REF!)),"ENDTABLE",IF(ISERROR(IF(ScheduleCompile!K205="Off",0,IF(ScheduleCompile!K205="On",1,IF(ISNUMBER(ScheduleCompile!K205),ScheduleCompile!K205/1,IF(ISTEXT(ScheduleCompile!K205),IF(OR(ISNUMBER(FIND("5F",ScheduleCompile!K205)),ISNUMBER(FIND("0F",ScheduleCompile!K205)),ISNUMBER(FIND("8F",ScheduleCompile!K205)),ISNUMBER(FIND("1F",ScheduleCompile!K205)),ISNUMBER(FIND("2F",ScheduleCompile!K205)),ISNUMBER(FIND("3F",ScheduleCompile!K205)),ISNUMBER(FIND("6F",ScheduleCompile!K205)),ISNUMBER(FIND("7F",ScheduleCompile!K205)),ISNUMBER(FIND("9F",ScheduleCompile!K205)),ISNUMBER(FIND("4F",ScheduleCompile!K205))),VALUE(LEFT(ScheduleCompile!K205,FIND("F",ScheduleCompile!K205)-1)),ScheduleCompile!K205)))))),"",IF(ScheduleCompile!K205="Off",0,IF(ScheduleCompile!K205="On",1,IF(ISNUMBER(ScheduleCompile!K205),ScheduleCompile!K205/1,IF(ISTEXT(ScheduleCompile!K205),IF(OR(ISNUMBER(FIND("5F",ScheduleCompile!K205)),ISNUMBER(FIND("0F",ScheduleCompile!K205)),ISNUMBER(FIND("8F",ScheduleCompile!K205)),ISNUMBER(FIND("1F",ScheduleCompile!K205)),ISNUMBER(FIND("2F",ScheduleCompile!K205)),ISNUMBER(FIND("3F",ScheduleCompile!K205)),ISNUMBER(FIND("6F",ScheduleCompile!K205)),ISNUMBER(FIND("7F",ScheduleCompile!K205)),ISNUMBER(FIND("9F",ScheduleCompile!K205)),ISNUMBER(FIND("4F",ScheduleCompile!K205))),VALUE(LEFT(ScheduleCompile!K205,FIND("F",ScheduleCompile!K205)-1)),ScheduleCompile!K205)))))))</f>
        <v>135</v>
      </c>
      <c r="Q212" s="1">
        <f>IF(AND(ISERROR(IF(ScheduleCompile!L205="Off",0,IF(ScheduleCompile!L205="On",1,IF(ISNUMBER(ScheduleCompile!L205),ScheduleCompile!L205/1,IF(ISTEXT(ScheduleCompile!L205),IF(OR(ISNUMBER(FIND("5F",ScheduleCompile!L205)),ISNUMBER(FIND("0F",ScheduleCompile!L205)),ISNUMBER(FIND("8F",ScheduleCompile!L205)),ISNUMBER(FIND("1F",ScheduleCompile!L205)),ISNUMBER(FIND("2F",ScheduleCompile!L205)),ISNUMBER(FIND("3F",ScheduleCompile!L205)),ISNUMBER(FIND("6F",ScheduleCompile!L205)),ISNUMBER(FIND("7F",ScheduleCompile!L205)),ISNUMBER(FIND("9F",ScheduleCompile!L205)),ISNUMBER(FIND("4F",ScheduleCompile!L205))),VALUE(LEFT(ScheduleCompile!L205,FIND("F",ScheduleCompile!L205)-1)),ScheduleCompile!L205)))))),ISTEXT(ScheduleCompile!#REF!)),"ENDTABLE",IF(ISERROR(IF(ScheduleCompile!L205="Off",0,IF(ScheduleCompile!L205="On",1,IF(ISNUMBER(ScheduleCompile!L205),ScheduleCompile!L205/1,IF(ISTEXT(ScheduleCompile!L205),IF(OR(ISNUMBER(FIND("5F",ScheduleCompile!L205)),ISNUMBER(FIND("0F",ScheduleCompile!L205)),ISNUMBER(FIND("8F",ScheduleCompile!L205)),ISNUMBER(FIND("1F",ScheduleCompile!L205)),ISNUMBER(FIND("2F",ScheduleCompile!L205)),ISNUMBER(FIND("3F",ScheduleCompile!L205)),ISNUMBER(FIND("6F",ScheduleCompile!L205)),ISNUMBER(FIND("7F",ScheduleCompile!L205)),ISNUMBER(FIND("9F",ScheduleCompile!L205)),ISNUMBER(FIND("4F",ScheduleCompile!L205))),VALUE(LEFT(ScheduleCompile!L205,FIND("F",ScheduleCompile!L205)-1)),ScheduleCompile!L205)))))),"",IF(ScheduleCompile!L205="Off",0,IF(ScheduleCompile!L205="On",1,IF(ISNUMBER(ScheduleCompile!L205),ScheduleCompile!L205/1,IF(ISTEXT(ScheduleCompile!L205),IF(OR(ISNUMBER(FIND("5F",ScheduleCompile!L205)),ISNUMBER(FIND("0F",ScheduleCompile!L205)),ISNUMBER(FIND("8F",ScheduleCompile!L205)),ISNUMBER(FIND("1F",ScheduleCompile!L205)),ISNUMBER(FIND("2F",ScheduleCompile!L205)),ISNUMBER(FIND("3F",ScheduleCompile!L205)),ISNUMBER(FIND("6F",ScheduleCompile!L205)),ISNUMBER(FIND("7F",ScheduleCompile!L205)),ISNUMBER(FIND("9F",ScheduleCompile!L205)),ISNUMBER(FIND("4F",ScheduleCompile!L205))),VALUE(LEFT(ScheduleCompile!L205,FIND("F",ScheduleCompile!L205)-1)),ScheduleCompile!L205)))))))</f>
        <v>135</v>
      </c>
      <c r="R212" s="1">
        <f>IF(AND(ISERROR(IF(ScheduleCompile!M205="Off",0,IF(ScheduleCompile!M205="On",1,IF(ISNUMBER(ScheduleCompile!M205),ScheduleCompile!M205/1,IF(ISTEXT(ScheduleCompile!M205),IF(OR(ISNUMBER(FIND("5F",ScheduleCompile!M205)),ISNUMBER(FIND("0F",ScheduleCompile!M205)),ISNUMBER(FIND("8F",ScheduleCompile!M205)),ISNUMBER(FIND("1F",ScheduleCompile!M205)),ISNUMBER(FIND("2F",ScheduleCompile!M205)),ISNUMBER(FIND("3F",ScheduleCompile!M205)),ISNUMBER(FIND("6F",ScheduleCompile!M205)),ISNUMBER(FIND("7F",ScheduleCompile!M205)),ISNUMBER(FIND("9F",ScheduleCompile!M205)),ISNUMBER(FIND("4F",ScheduleCompile!M205))),VALUE(LEFT(ScheduleCompile!M205,FIND("F",ScheduleCompile!M205)-1)),ScheduleCompile!M205)))))),ISTEXT(ScheduleCompile!#REF!)),"ENDTABLE",IF(ISERROR(IF(ScheduleCompile!M205="Off",0,IF(ScheduleCompile!M205="On",1,IF(ISNUMBER(ScheduleCompile!M205),ScheduleCompile!M205/1,IF(ISTEXT(ScheduleCompile!M205),IF(OR(ISNUMBER(FIND("5F",ScheduleCompile!M205)),ISNUMBER(FIND("0F",ScheduleCompile!M205)),ISNUMBER(FIND("8F",ScheduleCompile!M205)),ISNUMBER(FIND("1F",ScheduleCompile!M205)),ISNUMBER(FIND("2F",ScheduleCompile!M205)),ISNUMBER(FIND("3F",ScheduleCompile!M205)),ISNUMBER(FIND("6F",ScheduleCompile!M205)),ISNUMBER(FIND("7F",ScheduleCompile!M205)),ISNUMBER(FIND("9F",ScheduleCompile!M205)),ISNUMBER(FIND("4F",ScheduleCompile!M205))),VALUE(LEFT(ScheduleCompile!M205,FIND("F",ScheduleCompile!M205)-1)),ScheduleCompile!M205)))))),"",IF(ScheduleCompile!M205="Off",0,IF(ScheduleCompile!M205="On",1,IF(ISNUMBER(ScheduleCompile!M205),ScheduleCompile!M205/1,IF(ISTEXT(ScheduleCompile!M205),IF(OR(ISNUMBER(FIND("5F",ScheduleCompile!M205)),ISNUMBER(FIND("0F",ScheduleCompile!M205)),ISNUMBER(FIND("8F",ScheduleCompile!M205)),ISNUMBER(FIND("1F",ScheduleCompile!M205)),ISNUMBER(FIND("2F",ScheduleCompile!M205)),ISNUMBER(FIND("3F",ScheduleCompile!M205)),ISNUMBER(FIND("6F",ScheduleCompile!M205)),ISNUMBER(FIND("7F",ScheduleCompile!M205)),ISNUMBER(FIND("9F",ScheduleCompile!M205)),ISNUMBER(FIND("4F",ScheduleCompile!M205))),VALUE(LEFT(ScheduleCompile!M205,FIND("F",ScheduleCompile!M205)-1)),ScheduleCompile!M205)))))))</f>
        <v>135</v>
      </c>
      <c r="S212" s="1">
        <f>IF(AND(ISERROR(IF(ScheduleCompile!N205="Off",0,IF(ScheduleCompile!N205="On",1,IF(ISNUMBER(ScheduleCompile!N205),ScheduleCompile!N205/1,IF(ISTEXT(ScheduleCompile!N205),IF(OR(ISNUMBER(FIND("5F",ScheduleCompile!N205)),ISNUMBER(FIND("0F",ScheduleCompile!N205)),ISNUMBER(FIND("8F",ScheduleCompile!N205)),ISNUMBER(FIND("1F",ScheduleCompile!N205)),ISNUMBER(FIND("2F",ScheduleCompile!N205)),ISNUMBER(FIND("3F",ScheduleCompile!N205)),ISNUMBER(FIND("6F",ScheduleCompile!N205)),ISNUMBER(FIND("7F",ScheduleCompile!N205)),ISNUMBER(FIND("9F",ScheduleCompile!N205)),ISNUMBER(FIND("4F",ScheduleCompile!N205))),VALUE(LEFT(ScheduleCompile!N205,FIND("F",ScheduleCompile!N205)-1)),ScheduleCompile!N205)))))),ISTEXT(ScheduleCompile!#REF!)),"ENDTABLE",IF(ISERROR(IF(ScheduleCompile!N205="Off",0,IF(ScheduleCompile!N205="On",1,IF(ISNUMBER(ScheduleCompile!N205),ScheduleCompile!N205/1,IF(ISTEXT(ScheduleCompile!N205),IF(OR(ISNUMBER(FIND("5F",ScheduleCompile!N205)),ISNUMBER(FIND("0F",ScheduleCompile!N205)),ISNUMBER(FIND("8F",ScheduleCompile!N205)),ISNUMBER(FIND("1F",ScheduleCompile!N205)),ISNUMBER(FIND("2F",ScheduleCompile!N205)),ISNUMBER(FIND("3F",ScheduleCompile!N205)),ISNUMBER(FIND("6F",ScheduleCompile!N205)),ISNUMBER(FIND("7F",ScheduleCompile!N205)),ISNUMBER(FIND("9F",ScheduleCompile!N205)),ISNUMBER(FIND("4F",ScheduleCompile!N205))),VALUE(LEFT(ScheduleCompile!N205,FIND("F",ScheduleCompile!N205)-1)),ScheduleCompile!N205)))))),"",IF(ScheduleCompile!N205="Off",0,IF(ScheduleCompile!N205="On",1,IF(ISNUMBER(ScheduleCompile!N205),ScheduleCompile!N205/1,IF(ISTEXT(ScheduleCompile!N205),IF(OR(ISNUMBER(FIND("5F",ScheduleCompile!N205)),ISNUMBER(FIND("0F",ScheduleCompile!N205)),ISNUMBER(FIND("8F",ScheduleCompile!N205)),ISNUMBER(FIND("1F",ScheduleCompile!N205)),ISNUMBER(FIND("2F",ScheduleCompile!N205)),ISNUMBER(FIND("3F",ScheduleCompile!N205)),ISNUMBER(FIND("6F",ScheduleCompile!N205)),ISNUMBER(FIND("7F",ScheduleCompile!N205)),ISNUMBER(FIND("9F",ScheduleCompile!N205)),ISNUMBER(FIND("4F",ScheduleCompile!N205))),VALUE(LEFT(ScheduleCompile!N205,FIND("F",ScheduleCompile!N205)-1)),ScheduleCompile!N205)))))))</f>
        <v>135</v>
      </c>
      <c r="T212" s="1">
        <f>IF(AND(ISERROR(IF(ScheduleCompile!O205="Off",0,IF(ScheduleCompile!O205="On",1,IF(ISNUMBER(ScheduleCompile!O205),ScheduleCompile!O205/1,IF(ISTEXT(ScheduleCompile!O205),IF(OR(ISNUMBER(FIND("5F",ScheduleCompile!O205)),ISNUMBER(FIND("0F",ScheduleCompile!O205)),ISNUMBER(FIND("8F",ScheduleCompile!O205)),ISNUMBER(FIND("1F",ScheduleCompile!O205)),ISNUMBER(FIND("2F",ScheduleCompile!O205)),ISNUMBER(FIND("3F",ScheduleCompile!O205)),ISNUMBER(FIND("6F",ScheduleCompile!O205)),ISNUMBER(FIND("7F",ScheduleCompile!O205)),ISNUMBER(FIND("9F",ScheduleCompile!O205)),ISNUMBER(FIND("4F",ScheduleCompile!O205))),VALUE(LEFT(ScheduleCompile!O205,FIND("F",ScheduleCompile!O205)-1)),ScheduleCompile!O205)))))),ISTEXT(ScheduleCompile!#REF!)),"ENDTABLE",IF(ISERROR(IF(ScheduleCompile!O205="Off",0,IF(ScheduleCompile!O205="On",1,IF(ISNUMBER(ScheduleCompile!O205),ScheduleCompile!O205/1,IF(ISTEXT(ScheduleCompile!O205),IF(OR(ISNUMBER(FIND("5F",ScheduleCompile!O205)),ISNUMBER(FIND("0F",ScheduleCompile!O205)),ISNUMBER(FIND("8F",ScheduleCompile!O205)),ISNUMBER(FIND("1F",ScheduleCompile!O205)),ISNUMBER(FIND("2F",ScheduleCompile!O205)),ISNUMBER(FIND("3F",ScheduleCompile!O205)),ISNUMBER(FIND("6F",ScheduleCompile!O205)),ISNUMBER(FIND("7F",ScheduleCompile!O205)),ISNUMBER(FIND("9F",ScheduleCompile!O205)),ISNUMBER(FIND("4F",ScheduleCompile!O205))),VALUE(LEFT(ScheduleCompile!O205,FIND("F",ScheduleCompile!O205)-1)),ScheduleCompile!O205)))))),"",IF(ScheduleCompile!O205="Off",0,IF(ScheduleCompile!O205="On",1,IF(ISNUMBER(ScheduleCompile!O205),ScheduleCompile!O205/1,IF(ISTEXT(ScheduleCompile!O205),IF(OR(ISNUMBER(FIND("5F",ScheduleCompile!O205)),ISNUMBER(FIND("0F",ScheduleCompile!O205)),ISNUMBER(FIND("8F",ScheduleCompile!O205)),ISNUMBER(FIND("1F",ScheduleCompile!O205)),ISNUMBER(FIND("2F",ScheduleCompile!O205)),ISNUMBER(FIND("3F",ScheduleCompile!O205)),ISNUMBER(FIND("6F",ScheduleCompile!O205)),ISNUMBER(FIND("7F",ScheduleCompile!O205)),ISNUMBER(FIND("9F",ScheduleCompile!O205)),ISNUMBER(FIND("4F",ScheduleCompile!O205))),VALUE(LEFT(ScheduleCompile!O205,FIND("F",ScheduleCompile!O205)-1)),ScheduleCompile!O205)))))))</f>
        <v>135</v>
      </c>
      <c r="U212" s="1">
        <f>IF(AND(ISERROR(IF(ScheduleCompile!P205="Off",0,IF(ScheduleCompile!P205="On",1,IF(ISNUMBER(ScheduleCompile!P205),ScheduleCompile!P205/1,IF(ISTEXT(ScheduleCompile!P205),IF(OR(ISNUMBER(FIND("5F",ScheduleCompile!P205)),ISNUMBER(FIND("0F",ScheduleCompile!P205)),ISNUMBER(FIND("8F",ScheduleCompile!P205)),ISNUMBER(FIND("1F",ScheduleCompile!P205)),ISNUMBER(FIND("2F",ScheduleCompile!P205)),ISNUMBER(FIND("3F",ScheduleCompile!P205)),ISNUMBER(FIND("6F",ScheduleCompile!P205)),ISNUMBER(FIND("7F",ScheduleCompile!P205)),ISNUMBER(FIND("9F",ScheduleCompile!P205)),ISNUMBER(FIND("4F",ScheduleCompile!P205))),VALUE(LEFT(ScheduleCompile!P205,FIND("F",ScheduleCompile!P205)-1)),ScheduleCompile!P205)))))),ISTEXT(ScheduleCompile!#REF!)),"ENDTABLE",IF(ISERROR(IF(ScheduleCompile!P205="Off",0,IF(ScheduleCompile!P205="On",1,IF(ISNUMBER(ScheduleCompile!P205),ScheduleCompile!P205/1,IF(ISTEXT(ScheduleCompile!P205),IF(OR(ISNUMBER(FIND("5F",ScheduleCompile!P205)),ISNUMBER(FIND("0F",ScheduleCompile!P205)),ISNUMBER(FIND("8F",ScheduleCompile!P205)),ISNUMBER(FIND("1F",ScheduleCompile!P205)),ISNUMBER(FIND("2F",ScheduleCompile!P205)),ISNUMBER(FIND("3F",ScheduleCompile!P205)),ISNUMBER(FIND("6F",ScheduleCompile!P205)),ISNUMBER(FIND("7F",ScheduleCompile!P205)),ISNUMBER(FIND("9F",ScheduleCompile!P205)),ISNUMBER(FIND("4F",ScheduleCompile!P205))),VALUE(LEFT(ScheduleCompile!P205,FIND("F",ScheduleCompile!P205)-1)),ScheduleCompile!P205)))))),"",IF(ScheduleCompile!P205="Off",0,IF(ScheduleCompile!P205="On",1,IF(ISNUMBER(ScheduleCompile!P205),ScheduleCompile!P205/1,IF(ISTEXT(ScheduleCompile!P205),IF(OR(ISNUMBER(FIND("5F",ScheduleCompile!P205)),ISNUMBER(FIND("0F",ScheduleCompile!P205)),ISNUMBER(FIND("8F",ScheduleCompile!P205)),ISNUMBER(FIND("1F",ScheduleCompile!P205)),ISNUMBER(FIND("2F",ScheduleCompile!P205)),ISNUMBER(FIND("3F",ScheduleCompile!P205)),ISNUMBER(FIND("6F",ScheduleCompile!P205)),ISNUMBER(FIND("7F",ScheduleCompile!P205)),ISNUMBER(FIND("9F",ScheduleCompile!P205)),ISNUMBER(FIND("4F",ScheduleCompile!P205))),VALUE(LEFT(ScheduleCompile!P205,FIND("F",ScheduleCompile!P205)-1)),ScheduleCompile!P205)))))))</f>
        <v>135</v>
      </c>
      <c r="V212" s="1">
        <f>IF(AND(ISERROR(IF(ScheduleCompile!Q205="Off",0,IF(ScheduleCompile!Q205="On",1,IF(ISNUMBER(ScheduleCompile!Q205),ScheduleCompile!Q205/1,IF(ISTEXT(ScheduleCompile!Q205),IF(OR(ISNUMBER(FIND("5F",ScheduleCompile!Q205)),ISNUMBER(FIND("0F",ScheduleCompile!Q205)),ISNUMBER(FIND("8F",ScheduleCompile!Q205)),ISNUMBER(FIND("1F",ScheduleCompile!Q205)),ISNUMBER(FIND("2F",ScheduleCompile!Q205)),ISNUMBER(FIND("3F",ScheduleCompile!Q205)),ISNUMBER(FIND("6F",ScheduleCompile!Q205)),ISNUMBER(FIND("7F",ScheduleCompile!Q205)),ISNUMBER(FIND("9F",ScheduleCompile!Q205)),ISNUMBER(FIND("4F",ScheduleCompile!Q205))),VALUE(LEFT(ScheduleCompile!Q205,FIND("F",ScheduleCompile!Q205)-1)),ScheduleCompile!Q205)))))),ISTEXT(ScheduleCompile!#REF!)),"ENDTABLE",IF(ISERROR(IF(ScheduleCompile!Q205="Off",0,IF(ScheduleCompile!Q205="On",1,IF(ISNUMBER(ScheduleCompile!Q205),ScheduleCompile!Q205/1,IF(ISTEXT(ScheduleCompile!Q205),IF(OR(ISNUMBER(FIND("5F",ScheduleCompile!Q205)),ISNUMBER(FIND("0F",ScheduleCompile!Q205)),ISNUMBER(FIND("8F",ScheduleCompile!Q205)),ISNUMBER(FIND("1F",ScheduleCompile!Q205)),ISNUMBER(FIND("2F",ScheduleCompile!Q205)),ISNUMBER(FIND("3F",ScheduleCompile!Q205)),ISNUMBER(FIND("6F",ScheduleCompile!Q205)),ISNUMBER(FIND("7F",ScheduleCompile!Q205)),ISNUMBER(FIND("9F",ScheduleCompile!Q205)),ISNUMBER(FIND("4F",ScheduleCompile!Q205))),VALUE(LEFT(ScheduleCompile!Q205,FIND("F",ScheduleCompile!Q205)-1)),ScheduleCompile!Q205)))))),"",IF(ScheduleCompile!Q205="Off",0,IF(ScheduleCompile!Q205="On",1,IF(ISNUMBER(ScheduleCompile!Q205),ScheduleCompile!Q205/1,IF(ISTEXT(ScheduleCompile!Q205),IF(OR(ISNUMBER(FIND("5F",ScheduleCompile!Q205)),ISNUMBER(FIND("0F",ScheduleCompile!Q205)),ISNUMBER(FIND("8F",ScheduleCompile!Q205)),ISNUMBER(FIND("1F",ScheduleCompile!Q205)),ISNUMBER(FIND("2F",ScheduleCompile!Q205)),ISNUMBER(FIND("3F",ScheduleCompile!Q205)),ISNUMBER(FIND("6F",ScheduleCompile!Q205)),ISNUMBER(FIND("7F",ScheduleCompile!Q205)),ISNUMBER(FIND("9F",ScheduleCompile!Q205)),ISNUMBER(FIND("4F",ScheduleCompile!Q205))),VALUE(LEFT(ScheduleCompile!Q205,FIND("F",ScheduleCompile!Q205)-1)),ScheduleCompile!Q205)))))))</f>
        <v>135</v>
      </c>
      <c r="W212" s="1">
        <f>IF(AND(ISERROR(IF(ScheduleCompile!R205="Off",0,IF(ScheduleCompile!R205="On",1,IF(ISNUMBER(ScheduleCompile!R205),ScheduleCompile!R205/1,IF(ISTEXT(ScheduleCompile!R205),IF(OR(ISNUMBER(FIND("5F",ScheduleCompile!R205)),ISNUMBER(FIND("0F",ScheduleCompile!R205)),ISNUMBER(FIND("8F",ScheduleCompile!R205)),ISNUMBER(FIND("1F",ScheduleCompile!R205)),ISNUMBER(FIND("2F",ScheduleCompile!R205)),ISNUMBER(FIND("3F",ScheduleCompile!R205)),ISNUMBER(FIND("6F",ScheduleCompile!R205)),ISNUMBER(FIND("7F",ScheduleCompile!R205)),ISNUMBER(FIND("9F",ScheduleCompile!R205)),ISNUMBER(FIND("4F",ScheduleCompile!R205))),VALUE(LEFT(ScheduleCompile!R205,FIND("F",ScheduleCompile!R205)-1)),ScheduleCompile!R205)))))),ISTEXT(ScheduleCompile!#REF!)),"ENDTABLE",IF(ISERROR(IF(ScheduleCompile!R205="Off",0,IF(ScheduleCompile!R205="On",1,IF(ISNUMBER(ScheduleCompile!R205),ScheduleCompile!R205/1,IF(ISTEXT(ScheduleCompile!R205),IF(OR(ISNUMBER(FIND("5F",ScheduleCompile!R205)),ISNUMBER(FIND("0F",ScheduleCompile!R205)),ISNUMBER(FIND("8F",ScheduleCompile!R205)),ISNUMBER(FIND("1F",ScheduleCompile!R205)),ISNUMBER(FIND("2F",ScheduleCompile!R205)),ISNUMBER(FIND("3F",ScheduleCompile!R205)),ISNUMBER(FIND("6F",ScheduleCompile!R205)),ISNUMBER(FIND("7F",ScheduleCompile!R205)),ISNUMBER(FIND("9F",ScheduleCompile!R205)),ISNUMBER(FIND("4F",ScheduleCompile!R205))),VALUE(LEFT(ScheduleCompile!R205,FIND("F",ScheduleCompile!R205)-1)),ScheduleCompile!R205)))))),"",IF(ScheduleCompile!R205="Off",0,IF(ScheduleCompile!R205="On",1,IF(ISNUMBER(ScheduleCompile!R205),ScheduleCompile!R205/1,IF(ISTEXT(ScheduleCompile!R205),IF(OR(ISNUMBER(FIND("5F",ScheduleCompile!R205)),ISNUMBER(FIND("0F",ScheduleCompile!R205)),ISNUMBER(FIND("8F",ScheduleCompile!R205)),ISNUMBER(FIND("1F",ScheduleCompile!R205)),ISNUMBER(FIND("2F",ScheduleCompile!R205)),ISNUMBER(FIND("3F",ScheduleCompile!R205)),ISNUMBER(FIND("6F",ScheduleCompile!R205)),ISNUMBER(FIND("7F",ScheduleCompile!R205)),ISNUMBER(FIND("9F",ScheduleCompile!R205)),ISNUMBER(FIND("4F",ScheduleCompile!R205))),VALUE(LEFT(ScheduleCompile!R205,FIND("F",ScheduleCompile!R205)-1)),ScheduleCompile!R205)))))))</f>
        <v>135</v>
      </c>
      <c r="X212" s="1">
        <f>IF(AND(ISERROR(IF(ScheduleCompile!S205="Off",0,IF(ScheduleCompile!S205="On",1,IF(ISNUMBER(ScheduleCompile!S205),ScheduleCompile!S205/1,IF(ISTEXT(ScheduleCompile!S205),IF(OR(ISNUMBER(FIND("5F",ScheduleCompile!S205)),ISNUMBER(FIND("0F",ScheduleCompile!S205)),ISNUMBER(FIND("8F",ScheduleCompile!S205)),ISNUMBER(FIND("1F",ScheduleCompile!S205)),ISNUMBER(FIND("2F",ScheduleCompile!S205)),ISNUMBER(FIND("3F",ScheduleCompile!S205)),ISNUMBER(FIND("6F",ScheduleCompile!S205)),ISNUMBER(FIND("7F",ScheduleCompile!S205)),ISNUMBER(FIND("9F",ScheduleCompile!S205)),ISNUMBER(FIND("4F",ScheduleCompile!S205))),VALUE(LEFT(ScheduleCompile!S205,FIND("F",ScheduleCompile!S205)-1)),ScheduleCompile!S205)))))),ISTEXT(ScheduleCompile!#REF!)),"ENDTABLE",IF(ISERROR(IF(ScheduleCompile!S205="Off",0,IF(ScheduleCompile!S205="On",1,IF(ISNUMBER(ScheduleCompile!S205),ScheduleCompile!S205/1,IF(ISTEXT(ScheduleCompile!S205),IF(OR(ISNUMBER(FIND("5F",ScheduleCompile!S205)),ISNUMBER(FIND("0F",ScheduleCompile!S205)),ISNUMBER(FIND("8F",ScheduleCompile!S205)),ISNUMBER(FIND("1F",ScheduleCompile!S205)),ISNUMBER(FIND("2F",ScheduleCompile!S205)),ISNUMBER(FIND("3F",ScheduleCompile!S205)),ISNUMBER(FIND("6F",ScheduleCompile!S205)),ISNUMBER(FIND("7F",ScheduleCompile!S205)),ISNUMBER(FIND("9F",ScheduleCompile!S205)),ISNUMBER(FIND("4F",ScheduleCompile!S205))),VALUE(LEFT(ScheduleCompile!S205,FIND("F",ScheduleCompile!S205)-1)),ScheduleCompile!S205)))))),"",IF(ScheduleCompile!S205="Off",0,IF(ScheduleCompile!S205="On",1,IF(ISNUMBER(ScheduleCompile!S205),ScheduleCompile!S205/1,IF(ISTEXT(ScheduleCompile!S205),IF(OR(ISNUMBER(FIND("5F",ScheduleCompile!S205)),ISNUMBER(FIND("0F",ScheduleCompile!S205)),ISNUMBER(FIND("8F",ScheduleCompile!S205)),ISNUMBER(FIND("1F",ScheduleCompile!S205)),ISNUMBER(FIND("2F",ScheduleCompile!S205)),ISNUMBER(FIND("3F",ScheduleCompile!S205)),ISNUMBER(FIND("6F",ScheduleCompile!S205)),ISNUMBER(FIND("7F",ScheduleCompile!S205)),ISNUMBER(FIND("9F",ScheduleCompile!S205)),ISNUMBER(FIND("4F",ScheduleCompile!S205))),VALUE(LEFT(ScheduleCompile!S205,FIND("F",ScheduleCompile!S205)-1)),ScheduleCompile!S205)))))))</f>
        <v>135</v>
      </c>
      <c r="Y212" s="1">
        <f>IF(AND(ISERROR(IF(ScheduleCompile!T205="Off",0,IF(ScheduleCompile!T205="On",1,IF(ISNUMBER(ScheduleCompile!T205),ScheduleCompile!T205/1,IF(ISTEXT(ScheduleCompile!T205),IF(OR(ISNUMBER(FIND("5F",ScheduleCompile!T205)),ISNUMBER(FIND("0F",ScheduleCompile!T205)),ISNUMBER(FIND("8F",ScheduleCompile!T205)),ISNUMBER(FIND("1F",ScheduleCompile!T205)),ISNUMBER(FIND("2F",ScheduleCompile!T205)),ISNUMBER(FIND("3F",ScheduleCompile!T205)),ISNUMBER(FIND("6F",ScheduleCompile!T205)),ISNUMBER(FIND("7F",ScheduleCompile!T205)),ISNUMBER(FIND("9F",ScheduleCompile!T205)),ISNUMBER(FIND("4F",ScheduleCompile!T205))),VALUE(LEFT(ScheduleCompile!T205,FIND("F",ScheduleCompile!T205)-1)),ScheduleCompile!T205)))))),ISTEXT(ScheduleCompile!#REF!)),"ENDTABLE",IF(ISERROR(IF(ScheduleCompile!T205="Off",0,IF(ScheduleCompile!T205="On",1,IF(ISNUMBER(ScheduleCompile!T205),ScheduleCompile!T205/1,IF(ISTEXT(ScheduleCompile!T205),IF(OR(ISNUMBER(FIND("5F",ScheduleCompile!T205)),ISNUMBER(FIND("0F",ScheduleCompile!T205)),ISNUMBER(FIND("8F",ScheduleCompile!T205)),ISNUMBER(FIND("1F",ScheduleCompile!T205)),ISNUMBER(FIND("2F",ScheduleCompile!T205)),ISNUMBER(FIND("3F",ScheduleCompile!T205)),ISNUMBER(FIND("6F",ScheduleCompile!T205)),ISNUMBER(FIND("7F",ScheduleCompile!T205)),ISNUMBER(FIND("9F",ScheduleCompile!T205)),ISNUMBER(FIND("4F",ScheduleCompile!T205))),VALUE(LEFT(ScheduleCompile!T205,FIND("F",ScheduleCompile!T205)-1)),ScheduleCompile!T205)))))),"",IF(ScheduleCompile!T205="Off",0,IF(ScheduleCompile!T205="On",1,IF(ISNUMBER(ScheduleCompile!T205),ScheduleCompile!T205/1,IF(ISTEXT(ScheduleCompile!T205),IF(OR(ISNUMBER(FIND("5F",ScheduleCompile!T205)),ISNUMBER(FIND("0F",ScheduleCompile!T205)),ISNUMBER(FIND("8F",ScheduleCompile!T205)),ISNUMBER(FIND("1F",ScheduleCompile!T205)),ISNUMBER(FIND("2F",ScheduleCompile!T205)),ISNUMBER(FIND("3F",ScheduleCompile!T205)),ISNUMBER(FIND("6F",ScheduleCompile!T205)),ISNUMBER(FIND("7F",ScheduleCompile!T205)),ISNUMBER(FIND("9F",ScheduleCompile!T205)),ISNUMBER(FIND("4F",ScheduleCompile!T205))),VALUE(LEFT(ScheduleCompile!T205,FIND("F",ScheduleCompile!T205)-1)),ScheduleCompile!T205)))))))</f>
        <v>135</v>
      </c>
      <c r="Z212" s="1">
        <f>IF(AND(ISERROR(IF(ScheduleCompile!U205="Off",0,IF(ScheduleCompile!U205="On",1,IF(ISNUMBER(ScheduleCompile!U205),ScheduleCompile!U205/1,IF(ISTEXT(ScheduleCompile!U205),IF(OR(ISNUMBER(FIND("5F",ScheduleCompile!U205)),ISNUMBER(FIND("0F",ScheduleCompile!U205)),ISNUMBER(FIND("8F",ScheduleCompile!U205)),ISNUMBER(FIND("1F",ScheduleCompile!U205)),ISNUMBER(FIND("2F",ScheduleCompile!U205)),ISNUMBER(FIND("3F",ScheduleCompile!U205)),ISNUMBER(FIND("6F",ScheduleCompile!U205)),ISNUMBER(FIND("7F",ScheduleCompile!U205)),ISNUMBER(FIND("9F",ScheduleCompile!U205)),ISNUMBER(FIND("4F",ScheduleCompile!U205))),VALUE(LEFT(ScheduleCompile!U205,FIND("F",ScheduleCompile!U205)-1)),ScheduleCompile!U205)))))),ISTEXT(ScheduleCompile!#REF!)),"ENDTABLE",IF(ISERROR(IF(ScheduleCompile!U205="Off",0,IF(ScheduleCompile!U205="On",1,IF(ISNUMBER(ScheduleCompile!U205),ScheduleCompile!U205/1,IF(ISTEXT(ScheduleCompile!U205),IF(OR(ISNUMBER(FIND("5F",ScheduleCompile!U205)),ISNUMBER(FIND("0F",ScheduleCompile!U205)),ISNUMBER(FIND("8F",ScheduleCompile!U205)),ISNUMBER(FIND("1F",ScheduleCompile!U205)),ISNUMBER(FIND("2F",ScheduleCompile!U205)),ISNUMBER(FIND("3F",ScheduleCompile!U205)),ISNUMBER(FIND("6F",ScheduleCompile!U205)),ISNUMBER(FIND("7F",ScheduleCompile!U205)),ISNUMBER(FIND("9F",ScheduleCompile!U205)),ISNUMBER(FIND("4F",ScheduleCompile!U205))),VALUE(LEFT(ScheduleCompile!U205,FIND("F",ScheduleCompile!U205)-1)),ScheduleCompile!U205)))))),"",IF(ScheduleCompile!U205="Off",0,IF(ScheduleCompile!U205="On",1,IF(ISNUMBER(ScheduleCompile!U205),ScheduleCompile!U205/1,IF(ISTEXT(ScheduleCompile!U205),IF(OR(ISNUMBER(FIND("5F",ScheduleCompile!U205)),ISNUMBER(FIND("0F",ScheduleCompile!U205)),ISNUMBER(FIND("8F",ScheduleCompile!U205)),ISNUMBER(FIND("1F",ScheduleCompile!U205)),ISNUMBER(FIND("2F",ScheduleCompile!U205)),ISNUMBER(FIND("3F",ScheduleCompile!U205)),ISNUMBER(FIND("6F",ScheduleCompile!U205)),ISNUMBER(FIND("7F",ScheduleCompile!U205)),ISNUMBER(FIND("9F",ScheduleCompile!U205)),ISNUMBER(FIND("4F",ScheduleCompile!U205))),VALUE(LEFT(ScheduleCompile!U205,FIND("F",ScheduleCompile!U205)-1)),ScheduleCompile!U205)))))))</f>
        <v>135</v>
      </c>
      <c r="AA212" s="1">
        <f>IF(AND(ISERROR(IF(ScheduleCompile!V205="Off",0,IF(ScheduleCompile!V205="On",1,IF(ISNUMBER(ScheduleCompile!V205),ScheduleCompile!V205/1,IF(ISTEXT(ScheduleCompile!V205),IF(OR(ISNUMBER(FIND("5F",ScheduleCompile!V205)),ISNUMBER(FIND("0F",ScheduleCompile!V205)),ISNUMBER(FIND("8F",ScheduleCompile!V205)),ISNUMBER(FIND("1F",ScheduleCompile!V205)),ISNUMBER(FIND("2F",ScheduleCompile!V205)),ISNUMBER(FIND("3F",ScheduleCompile!V205)),ISNUMBER(FIND("6F",ScheduleCompile!V205)),ISNUMBER(FIND("7F",ScheduleCompile!V205)),ISNUMBER(FIND("9F",ScheduleCompile!V205)),ISNUMBER(FIND("4F",ScheduleCompile!V205))),VALUE(LEFT(ScheduleCompile!V205,FIND("F",ScheduleCompile!V205)-1)),ScheduleCompile!V205)))))),ISTEXT(ScheduleCompile!#REF!)),"ENDTABLE",IF(ISERROR(IF(ScheduleCompile!V205="Off",0,IF(ScheduleCompile!V205="On",1,IF(ISNUMBER(ScheduleCompile!V205),ScheduleCompile!V205/1,IF(ISTEXT(ScheduleCompile!V205),IF(OR(ISNUMBER(FIND("5F",ScheduleCompile!V205)),ISNUMBER(FIND("0F",ScheduleCompile!V205)),ISNUMBER(FIND("8F",ScheduleCompile!V205)),ISNUMBER(FIND("1F",ScheduleCompile!V205)),ISNUMBER(FIND("2F",ScheduleCompile!V205)),ISNUMBER(FIND("3F",ScheduleCompile!V205)),ISNUMBER(FIND("6F",ScheduleCompile!V205)),ISNUMBER(FIND("7F",ScheduleCompile!V205)),ISNUMBER(FIND("9F",ScheduleCompile!V205)),ISNUMBER(FIND("4F",ScheduleCompile!V205))),VALUE(LEFT(ScheduleCompile!V205,FIND("F",ScheduleCompile!V205)-1)),ScheduleCompile!V205)))))),"",IF(ScheduleCompile!V205="Off",0,IF(ScheduleCompile!V205="On",1,IF(ISNUMBER(ScheduleCompile!V205),ScheduleCompile!V205/1,IF(ISTEXT(ScheduleCompile!V205),IF(OR(ISNUMBER(FIND("5F",ScheduleCompile!V205)),ISNUMBER(FIND("0F",ScheduleCompile!V205)),ISNUMBER(FIND("8F",ScheduleCompile!V205)),ISNUMBER(FIND("1F",ScheduleCompile!V205)),ISNUMBER(FIND("2F",ScheduleCompile!V205)),ISNUMBER(FIND("3F",ScheduleCompile!V205)),ISNUMBER(FIND("6F",ScheduleCompile!V205)),ISNUMBER(FIND("7F",ScheduleCompile!V205)),ISNUMBER(FIND("9F",ScheduleCompile!V205)),ISNUMBER(FIND("4F",ScheduleCompile!V205))),VALUE(LEFT(ScheduleCompile!V205,FIND("F",ScheduleCompile!V205)-1)),ScheduleCompile!V205)))))))</f>
        <v>135</v>
      </c>
      <c r="AB212" s="1">
        <f>IF(AND(ISERROR(IF(ScheduleCompile!W205="Off",0,IF(ScheduleCompile!W205="On",1,IF(ISNUMBER(ScheduleCompile!W205),ScheduleCompile!W205/1,IF(ISTEXT(ScheduleCompile!W205),IF(OR(ISNUMBER(FIND("5F",ScheduleCompile!W205)),ISNUMBER(FIND("0F",ScheduleCompile!W205)),ISNUMBER(FIND("8F",ScheduleCompile!W205)),ISNUMBER(FIND("1F",ScheduleCompile!W205)),ISNUMBER(FIND("2F",ScheduleCompile!W205)),ISNUMBER(FIND("3F",ScheduleCompile!W205)),ISNUMBER(FIND("6F",ScheduleCompile!W205)),ISNUMBER(FIND("7F",ScheduleCompile!W205)),ISNUMBER(FIND("9F",ScheduleCompile!W205)),ISNUMBER(FIND("4F",ScheduleCompile!W205))),VALUE(LEFT(ScheduleCompile!W205,FIND("F",ScheduleCompile!W205)-1)),ScheduleCompile!W205)))))),ISTEXT(ScheduleCompile!#REF!)),"ENDTABLE",IF(ISERROR(IF(ScheduleCompile!W205="Off",0,IF(ScheduleCompile!W205="On",1,IF(ISNUMBER(ScheduleCompile!W205),ScheduleCompile!W205/1,IF(ISTEXT(ScheduleCompile!W205),IF(OR(ISNUMBER(FIND("5F",ScheduleCompile!W205)),ISNUMBER(FIND("0F",ScheduleCompile!W205)),ISNUMBER(FIND("8F",ScheduleCompile!W205)),ISNUMBER(FIND("1F",ScheduleCompile!W205)),ISNUMBER(FIND("2F",ScheduleCompile!W205)),ISNUMBER(FIND("3F",ScheduleCompile!W205)),ISNUMBER(FIND("6F",ScheduleCompile!W205)),ISNUMBER(FIND("7F",ScheduleCompile!W205)),ISNUMBER(FIND("9F",ScheduleCompile!W205)),ISNUMBER(FIND("4F",ScheduleCompile!W205))),VALUE(LEFT(ScheduleCompile!W205,FIND("F",ScheduleCompile!W205)-1)),ScheduleCompile!W205)))))),"",IF(ScheduleCompile!W205="Off",0,IF(ScheduleCompile!W205="On",1,IF(ISNUMBER(ScheduleCompile!W205),ScheduleCompile!W205/1,IF(ISTEXT(ScheduleCompile!W205),IF(OR(ISNUMBER(FIND("5F",ScheduleCompile!W205)),ISNUMBER(FIND("0F",ScheduleCompile!W205)),ISNUMBER(FIND("8F",ScheduleCompile!W205)),ISNUMBER(FIND("1F",ScheduleCompile!W205)),ISNUMBER(FIND("2F",ScheduleCompile!W205)),ISNUMBER(FIND("3F",ScheduleCompile!W205)),ISNUMBER(FIND("6F",ScheduleCompile!W205)),ISNUMBER(FIND("7F",ScheduleCompile!W205)),ISNUMBER(FIND("9F",ScheduleCompile!W205)),ISNUMBER(FIND("4F",ScheduleCompile!W205))),VALUE(LEFT(ScheduleCompile!W205,FIND("F",ScheduleCompile!W205)-1)),ScheduleCompile!W205)))))))</f>
        <v>135</v>
      </c>
      <c r="AC212" s="1">
        <f>IF(AND(ISERROR(IF(ScheduleCompile!X205="Off",0,IF(ScheduleCompile!X205="On",1,IF(ISNUMBER(ScheduleCompile!X205),ScheduleCompile!X205/1,IF(ISTEXT(ScheduleCompile!X205),IF(OR(ISNUMBER(FIND("5F",ScheduleCompile!X205)),ISNUMBER(FIND("0F",ScheduleCompile!X205)),ISNUMBER(FIND("8F",ScheduleCompile!X205)),ISNUMBER(FIND("1F",ScheduleCompile!X205)),ISNUMBER(FIND("2F",ScheduleCompile!X205)),ISNUMBER(FIND("3F",ScheduleCompile!X205)),ISNUMBER(FIND("6F",ScheduleCompile!X205)),ISNUMBER(FIND("7F",ScheduleCompile!X205)),ISNUMBER(FIND("9F",ScheduleCompile!X205)),ISNUMBER(FIND("4F",ScheduleCompile!X205))),VALUE(LEFT(ScheduleCompile!X205,FIND("F",ScheduleCompile!X205)-1)),ScheduleCompile!X205)))))),ISTEXT(ScheduleCompile!#REF!)),"ENDTABLE",IF(ISERROR(IF(ScheduleCompile!X205="Off",0,IF(ScheduleCompile!X205="On",1,IF(ISNUMBER(ScheduleCompile!X205),ScheduleCompile!X205/1,IF(ISTEXT(ScheduleCompile!X205),IF(OR(ISNUMBER(FIND("5F",ScheduleCompile!X205)),ISNUMBER(FIND("0F",ScheduleCompile!X205)),ISNUMBER(FIND("8F",ScheduleCompile!X205)),ISNUMBER(FIND("1F",ScheduleCompile!X205)),ISNUMBER(FIND("2F",ScheduleCompile!X205)),ISNUMBER(FIND("3F",ScheduleCompile!X205)),ISNUMBER(FIND("6F",ScheduleCompile!X205)),ISNUMBER(FIND("7F",ScheduleCompile!X205)),ISNUMBER(FIND("9F",ScheduleCompile!X205)),ISNUMBER(FIND("4F",ScheduleCompile!X205))),VALUE(LEFT(ScheduleCompile!X205,FIND("F",ScheduleCompile!X205)-1)),ScheduleCompile!X205)))))),"",IF(ScheduleCompile!X205="Off",0,IF(ScheduleCompile!X205="On",1,IF(ISNUMBER(ScheduleCompile!X205),ScheduleCompile!X205/1,IF(ISTEXT(ScheduleCompile!X205),IF(OR(ISNUMBER(FIND("5F",ScheduleCompile!X205)),ISNUMBER(FIND("0F",ScheduleCompile!X205)),ISNUMBER(FIND("8F",ScheduleCompile!X205)),ISNUMBER(FIND("1F",ScheduleCompile!X205)),ISNUMBER(FIND("2F",ScheduleCompile!X205)),ISNUMBER(FIND("3F",ScheduleCompile!X205)),ISNUMBER(FIND("6F",ScheduleCompile!X205)),ISNUMBER(FIND("7F",ScheduleCompile!X205)),ISNUMBER(FIND("9F",ScheduleCompile!X205)),ISNUMBER(FIND("4F",ScheduleCompile!X205))),VALUE(LEFT(ScheduleCompile!X205,FIND("F",ScheduleCompile!X205)-1)),ScheduleCompile!X205)))))))</f>
        <v>135</v>
      </c>
      <c r="AD212" s="1">
        <f>IF(AND(ISERROR(IF(ScheduleCompile!Y205="Off",0,IF(ScheduleCompile!Y205="On",1,IF(ISNUMBER(ScheduleCompile!Y205),ScheduleCompile!Y205/1,IF(ISTEXT(ScheduleCompile!Y205),IF(OR(ISNUMBER(FIND("5F",ScheduleCompile!Y205)),ISNUMBER(FIND("0F",ScheduleCompile!Y205)),ISNUMBER(FIND("8F",ScheduleCompile!Y205)),ISNUMBER(FIND("1F",ScheduleCompile!Y205)),ISNUMBER(FIND("2F",ScheduleCompile!Y205)),ISNUMBER(FIND("3F",ScheduleCompile!Y205)),ISNUMBER(FIND("6F",ScheduleCompile!Y205)),ISNUMBER(FIND("7F",ScheduleCompile!Y205)),ISNUMBER(FIND("9F",ScheduleCompile!Y205)),ISNUMBER(FIND("4F",ScheduleCompile!Y205))),VALUE(LEFT(ScheduleCompile!Y205,FIND("F",ScheduleCompile!Y205)-1)),ScheduleCompile!Y205)))))),ISTEXT(ScheduleCompile!#REF!)),"ENDTABLE",IF(ISERROR(IF(ScheduleCompile!Y205="Off",0,IF(ScheduleCompile!Y205="On",1,IF(ISNUMBER(ScheduleCompile!Y205),ScheduleCompile!Y205/1,IF(ISTEXT(ScheduleCompile!Y205),IF(OR(ISNUMBER(FIND("5F",ScheduleCompile!Y205)),ISNUMBER(FIND("0F",ScheduleCompile!Y205)),ISNUMBER(FIND("8F",ScheduleCompile!Y205)),ISNUMBER(FIND("1F",ScheduleCompile!Y205)),ISNUMBER(FIND("2F",ScheduleCompile!Y205)),ISNUMBER(FIND("3F",ScheduleCompile!Y205)),ISNUMBER(FIND("6F",ScheduleCompile!Y205)),ISNUMBER(FIND("7F",ScheduleCompile!Y205)),ISNUMBER(FIND("9F",ScheduleCompile!Y205)),ISNUMBER(FIND("4F",ScheduleCompile!Y205))),VALUE(LEFT(ScheduleCompile!Y205,FIND("F",ScheduleCompile!Y205)-1)),ScheduleCompile!Y205)))))),"",IF(ScheduleCompile!Y205="Off",0,IF(ScheduleCompile!Y205="On",1,IF(ISNUMBER(ScheduleCompile!Y205),ScheduleCompile!Y205/1,IF(ISTEXT(ScheduleCompile!Y205),IF(OR(ISNUMBER(FIND("5F",ScheduleCompile!Y205)),ISNUMBER(FIND("0F",ScheduleCompile!Y205)),ISNUMBER(FIND("8F",ScheduleCompile!Y205)),ISNUMBER(FIND("1F",ScheduleCompile!Y205)),ISNUMBER(FIND("2F",ScheduleCompile!Y205)),ISNUMBER(FIND("3F",ScheduleCompile!Y205)),ISNUMBER(FIND("6F",ScheduleCompile!Y205)),ISNUMBER(FIND("7F",ScheduleCompile!Y205)),ISNUMBER(FIND("9F",ScheduleCompile!Y205)),ISNUMBER(FIND("4F",ScheduleCompile!Y205))),VALUE(LEFT(ScheduleCompile!Y205,FIND("F",ScheduleCompile!Y205)-1)),ScheduleCompile!Y205)))))))</f>
        <v>135</v>
      </c>
    </row>
    <row r="213" spans="1:30" x14ac:dyDescent="0.25">
      <c r="A213" t="str">
        <f t="shared" si="15"/>
        <v>SchDay "ManufacturingEscalatorWD"  Type = "Fraction" Hr = (0, 0, 0, 0, 0, 1, 1, 1, 1, 1, 1, 1, 1, 1, 1, 1, 1, 1, 1, 1, 1, 1, 1, 1) ..</v>
      </c>
      <c r="B213" s="1" t="s">
        <v>623</v>
      </c>
      <c r="C213" t="str">
        <f t="shared" si="16"/>
        <v xml:space="preserve">SchDay "ManufacturingEscalatorWD"  Type = "Fraction" Hr = </v>
      </c>
      <c r="D213" t="str">
        <f t="shared" si="17"/>
        <v>(0, 0, 0, 0, 0, 1, 1, 1, 1, 1, 1, 1, 1, 1, 1, 1, 1, 1, 1, 1, 1, 1, 1, 1) ..</v>
      </c>
      <c r="E213" s="30" t="str">
        <f>ScheduleCompile!A206</f>
        <v>ManufacturingEscalatorWD</v>
      </c>
      <c r="F213" t="str">
        <f t="shared" si="18"/>
        <v>Fraction</v>
      </c>
      <c r="G213" s="1">
        <f>IF(AND(ISERROR(IF(ScheduleCompile!B206="Off",0,IF(ScheduleCompile!B206="On",1,IF(ISNUMBER(ScheduleCompile!B206),ScheduleCompile!B206/1,IF(ISTEXT(ScheduleCompile!B206),IF(OR(ISNUMBER(FIND("5F",ScheduleCompile!B206)),ISNUMBER(FIND("0F",ScheduleCompile!B206)),ISNUMBER(FIND("8F",ScheduleCompile!B206)),ISNUMBER(FIND("1F",ScheduleCompile!B206)),ISNUMBER(FIND("2F",ScheduleCompile!B206)),ISNUMBER(FIND("3F",ScheduleCompile!B206)),ISNUMBER(FIND("6F",ScheduleCompile!B206)),ISNUMBER(FIND("7F",ScheduleCompile!B206)),ISNUMBER(FIND("9F",ScheduleCompile!B206)),ISNUMBER(FIND("4F",ScheduleCompile!B206))),VALUE(LEFT(ScheduleCompile!B206,FIND("F",ScheduleCompile!B206)-1)),ScheduleCompile!B206)))))),ISTEXT(ScheduleCompile!#REF!)),"ENDTABLE",IF(ISERROR(IF(ScheduleCompile!B206="Off",0,IF(ScheduleCompile!B206="On",1,IF(ISNUMBER(ScheduleCompile!B206),ScheduleCompile!B206/1,IF(ISTEXT(ScheduleCompile!B206),IF(OR(ISNUMBER(FIND("5F",ScheduleCompile!B206)),ISNUMBER(FIND("0F",ScheduleCompile!B206)),ISNUMBER(FIND("8F",ScheduleCompile!B206)),ISNUMBER(FIND("1F",ScheduleCompile!B206)),ISNUMBER(FIND("2F",ScheduleCompile!B206)),ISNUMBER(FIND("3F",ScheduleCompile!B206)),ISNUMBER(FIND("6F",ScheduleCompile!B206)),ISNUMBER(FIND("7F",ScheduleCompile!B206)),ISNUMBER(FIND("9F",ScheduleCompile!B206)),ISNUMBER(FIND("4F",ScheduleCompile!B206))),VALUE(LEFT(ScheduleCompile!B206,FIND("F",ScheduleCompile!B206)-1)),ScheduleCompile!B206)))))),"",IF(ScheduleCompile!B206="Off",0,IF(ScheduleCompile!B206="On",1,IF(ISNUMBER(ScheduleCompile!B206),ScheduleCompile!B206/1,IF(ISTEXT(ScheduleCompile!B206),IF(OR(ISNUMBER(FIND("5F",ScheduleCompile!B206)),ISNUMBER(FIND("0F",ScheduleCompile!B206)),ISNUMBER(FIND("8F",ScheduleCompile!B206)),ISNUMBER(FIND("1F",ScheduleCompile!B206)),ISNUMBER(FIND("2F",ScheduleCompile!B206)),ISNUMBER(FIND("3F",ScheduleCompile!B206)),ISNUMBER(FIND("6F",ScheduleCompile!B206)),ISNUMBER(FIND("7F",ScheduleCompile!B206)),ISNUMBER(FIND("9F",ScheduleCompile!B206)),ISNUMBER(FIND("4F",ScheduleCompile!B206))),VALUE(LEFT(ScheduleCompile!B206,FIND("F",ScheduleCompile!B206)-1)),ScheduleCompile!B206)))))))</f>
        <v>0</v>
      </c>
      <c r="H213" s="1">
        <f>IF(AND(ISERROR(IF(ScheduleCompile!C206="Off",0,IF(ScheduleCompile!C206="On",1,IF(ISNUMBER(ScheduleCompile!C206),ScheduleCompile!C206/1,IF(ISTEXT(ScheduleCompile!C206),IF(OR(ISNUMBER(FIND("5F",ScheduleCompile!C206)),ISNUMBER(FIND("0F",ScheduleCompile!C206)),ISNUMBER(FIND("8F",ScheduleCompile!C206)),ISNUMBER(FIND("1F",ScheduleCompile!C206)),ISNUMBER(FIND("2F",ScheduleCompile!C206)),ISNUMBER(FIND("3F",ScheduleCompile!C206)),ISNUMBER(FIND("6F",ScheduleCompile!C206)),ISNUMBER(FIND("7F",ScheduleCompile!C206)),ISNUMBER(FIND("9F",ScheduleCompile!C206)),ISNUMBER(FIND("4F",ScheduleCompile!C206))),VALUE(LEFT(ScheduleCompile!C206,FIND("F",ScheduleCompile!C206)-1)),ScheduleCompile!C206)))))),ISTEXT(ScheduleCompile!#REF!)),"ENDTABLE",IF(ISERROR(IF(ScheduleCompile!C206="Off",0,IF(ScheduleCompile!C206="On",1,IF(ISNUMBER(ScheduleCompile!C206),ScheduleCompile!C206/1,IF(ISTEXT(ScheduleCompile!C206),IF(OR(ISNUMBER(FIND("5F",ScheduleCompile!C206)),ISNUMBER(FIND("0F",ScheduleCompile!C206)),ISNUMBER(FIND("8F",ScheduleCompile!C206)),ISNUMBER(FIND("1F",ScheduleCompile!C206)),ISNUMBER(FIND("2F",ScheduleCompile!C206)),ISNUMBER(FIND("3F",ScheduleCompile!C206)),ISNUMBER(FIND("6F",ScheduleCompile!C206)),ISNUMBER(FIND("7F",ScheduleCompile!C206)),ISNUMBER(FIND("9F",ScheduleCompile!C206)),ISNUMBER(FIND("4F",ScheduleCompile!C206))),VALUE(LEFT(ScheduleCompile!C206,FIND("F",ScheduleCompile!C206)-1)),ScheduleCompile!C206)))))),"",IF(ScheduleCompile!C206="Off",0,IF(ScheduleCompile!C206="On",1,IF(ISNUMBER(ScheduleCompile!C206),ScheduleCompile!C206/1,IF(ISTEXT(ScheduleCompile!C206),IF(OR(ISNUMBER(FIND("5F",ScheduleCompile!C206)),ISNUMBER(FIND("0F",ScheduleCompile!C206)),ISNUMBER(FIND("8F",ScheduleCompile!C206)),ISNUMBER(FIND("1F",ScheduleCompile!C206)),ISNUMBER(FIND("2F",ScheduleCompile!C206)),ISNUMBER(FIND("3F",ScheduleCompile!C206)),ISNUMBER(FIND("6F",ScheduleCompile!C206)),ISNUMBER(FIND("7F",ScheduleCompile!C206)),ISNUMBER(FIND("9F",ScheduleCompile!C206)),ISNUMBER(FIND("4F",ScheduleCompile!C206))),VALUE(LEFT(ScheduleCompile!C206,FIND("F",ScheduleCompile!C206)-1)),ScheduleCompile!C206)))))))</f>
        <v>0</v>
      </c>
      <c r="I213" s="1">
        <f>IF(AND(ISERROR(IF(ScheduleCompile!D206="Off",0,IF(ScheduleCompile!D206="On",1,IF(ISNUMBER(ScheduleCompile!D206),ScheduleCompile!D206/1,IF(ISTEXT(ScheduleCompile!D206),IF(OR(ISNUMBER(FIND("5F",ScheduleCompile!D206)),ISNUMBER(FIND("0F",ScheduleCompile!D206)),ISNUMBER(FIND("8F",ScheduleCompile!D206)),ISNUMBER(FIND("1F",ScheduleCompile!D206)),ISNUMBER(FIND("2F",ScheduleCompile!D206)),ISNUMBER(FIND("3F",ScheduleCompile!D206)),ISNUMBER(FIND("6F",ScheduleCompile!D206)),ISNUMBER(FIND("7F",ScheduleCompile!D206)),ISNUMBER(FIND("9F",ScheduleCompile!D206)),ISNUMBER(FIND("4F",ScheduleCompile!D206))),VALUE(LEFT(ScheduleCompile!D206,FIND("F",ScheduleCompile!D206)-1)),ScheduleCompile!D206)))))),ISTEXT(ScheduleCompile!#REF!)),"ENDTABLE",IF(ISERROR(IF(ScheduleCompile!D206="Off",0,IF(ScheduleCompile!D206="On",1,IF(ISNUMBER(ScheduleCompile!D206),ScheduleCompile!D206/1,IF(ISTEXT(ScheduleCompile!D206),IF(OR(ISNUMBER(FIND("5F",ScheduleCompile!D206)),ISNUMBER(FIND("0F",ScheduleCompile!D206)),ISNUMBER(FIND("8F",ScheduleCompile!D206)),ISNUMBER(FIND("1F",ScheduleCompile!D206)),ISNUMBER(FIND("2F",ScheduleCompile!D206)),ISNUMBER(FIND("3F",ScheduleCompile!D206)),ISNUMBER(FIND("6F",ScheduleCompile!D206)),ISNUMBER(FIND("7F",ScheduleCompile!D206)),ISNUMBER(FIND("9F",ScheduleCompile!D206)),ISNUMBER(FIND("4F",ScheduleCompile!D206))),VALUE(LEFT(ScheduleCompile!D206,FIND("F",ScheduleCompile!D206)-1)),ScheduleCompile!D206)))))),"",IF(ScheduleCompile!D206="Off",0,IF(ScheduleCompile!D206="On",1,IF(ISNUMBER(ScheduleCompile!D206),ScheduleCompile!D206/1,IF(ISTEXT(ScheduleCompile!D206),IF(OR(ISNUMBER(FIND("5F",ScheduleCompile!D206)),ISNUMBER(FIND("0F",ScheduleCompile!D206)),ISNUMBER(FIND("8F",ScheduleCompile!D206)),ISNUMBER(FIND("1F",ScheduleCompile!D206)),ISNUMBER(FIND("2F",ScheduleCompile!D206)),ISNUMBER(FIND("3F",ScheduleCompile!D206)),ISNUMBER(FIND("6F",ScheduleCompile!D206)),ISNUMBER(FIND("7F",ScheduleCompile!D206)),ISNUMBER(FIND("9F",ScheduleCompile!D206)),ISNUMBER(FIND("4F",ScheduleCompile!D206))),VALUE(LEFT(ScheduleCompile!D206,FIND("F",ScheduleCompile!D206)-1)),ScheduleCompile!D206)))))))</f>
        <v>0</v>
      </c>
      <c r="J213" s="1">
        <f>IF(AND(ISERROR(IF(ScheduleCompile!E206="Off",0,IF(ScheduleCompile!E206="On",1,IF(ISNUMBER(ScheduleCompile!E206),ScheduleCompile!E206/1,IF(ISTEXT(ScheduleCompile!E206),IF(OR(ISNUMBER(FIND("5F",ScheduleCompile!E206)),ISNUMBER(FIND("0F",ScheduleCompile!E206)),ISNUMBER(FIND("8F",ScheduleCompile!E206)),ISNUMBER(FIND("1F",ScheduleCompile!E206)),ISNUMBER(FIND("2F",ScheduleCompile!E206)),ISNUMBER(FIND("3F",ScheduleCompile!E206)),ISNUMBER(FIND("6F",ScheduleCompile!E206)),ISNUMBER(FIND("7F",ScheduleCompile!E206)),ISNUMBER(FIND("9F",ScheduleCompile!E206)),ISNUMBER(FIND("4F",ScheduleCompile!E206))),VALUE(LEFT(ScheduleCompile!E206,FIND("F",ScheduleCompile!E206)-1)),ScheduleCompile!E206)))))),ISTEXT(ScheduleCompile!#REF!)),"ENDTABLE",IF(ISERROR(IF(ScheduleCompile!E206="Off",0,IF(ScheduleCompile!E206="On",1,IF(ISNUMBER(ScheduleCompile!E206),ScheduleCompile!E206/1,IF(ISTEXT(ScheduleCompile!E206),IF(OR(ISNUMBER(FIND("5F",ScheduleCompile!E206)),ISNUMBER(FIND("0F",ScheduleCompile!E206)),ISNUMBER(FIND("8F",ScheduleCompile!E206)),ISNUMBER(FIND("1F",ScheduleCompile!E206)),ISNUMBER(FIND("2F",ScheduleCompile!E206)),ISNUMBER(FIND("3F",ScheduleCompile!E206)),ISNUMBER(FIND("6F",ScheduleCompile!E206)),ISNUMBER(FIND("7F",ScheduleCompile!E206)),ISNUMBER(FIND("9F",ScheduleCompile!E206)),ISNUMBER(FIND("4F",ScheduleCompile!E206))),VALUE(LEFT(ScheduleCompile!E206,FIND("F",ScheduleCompile!E206)-1)),ScheduleCompile!E206)))))),"",IF(ScheduleCompile!E206="Off",0,IF(ScheduleCompile!E206="On",1,IF(ISNUMBER(ScheduleCompile!E206),ScheduleCompile!E206/1,IF(ISTEXT(ScheduleCompile!E206),IF(OR(ISNUMBER(FIND("5F",ScheduleCompile!E206)),ISNUMBER(FIND("0F",ScheduleCompile!E206)),ISNUMBER(FIND("8F",ScheduleCompile!E206)),ISNUMBER(FIND("1F",ScheduleCompile!E206)),ISNUMBER(FIND("2F",ScheduleCompile!E206)),ISNUMBER(FIND("3F",ScheduleCompile!E206)),ISNUMBER(FIND("6F",ScheduleCompile!E206)),ISNUMBER(FIND("7F",ScheduleCompile!E206)),ISNUMBER(FIND("9F",ScheduleCompile!E206)),ISNUMBER(FIND("4F",ScheduleCompile!E206))),VALUE(LEFT(ScheduleCompile!E206,FIND("F",ScheduleCompile!E206)-1)),ScheduleCompile!E206)))))))</f>
        <v>0</v>
      </c>
      <c r="K213" s="1">
        <f>IF(AND(ISERROR(IF(ScheduleCompile!F206="Off",0,IF(ScheduleCompile!F206="On",1,IF(ISNUMBER(ScheduleCompile!F206),ScheduleCompile!F206/1,IF(ISTEXT(ScheduleCompile!F206),IF(OR(ISNUMBER(FIND("5F",ScheduleCompile!F206)),ISNUMBER(FIND("0F",ScheduleCompile!F206)),ISNUMBER(FIND("8F",ScheduleCompile!F206)),ISNUMBER(FIND("1F",ScheduleCompile!F206)),ISNUMBER(FIND("2F",ScheduleCompile!F206)),ISNUMBER(FIND("3F",ScheduleCompile!F206)),ISNUMBER(FIND("6F",ScheduleCompile!F206)),ISNUMBER(FIND("7F",ScheduleCompile!F206)),ISNUMBER(FIND("9F",ScheduleCompile!F206)),ISNUMBER(FIND("4F",ScheduleCompile!F206))),VALUE(LEFT(ScheduleCompile!F206,FIND("F",ScheduleCompile!F206)-1)),ScheduleCompile!F206)))))),ISTEXT(ScheduleCompile!#REF!)),"ENDTABLE",IF(ISERROR(IF(ScheduleCompile!F206="Off",0,IF(ScheduleCompile!F206="On",1,IF(ISNUMBER(ScheduleCompile!F206),ScheduleCompile!F206/1,IF(ISTEXT(ScheduleCompile!F206),IF(OR(ISNUMBER(FIND("5F",ScheduleCompile!F206)),ISNUMBER(FIND("0F",ScheduleCompile!F206)),ISNUMBER(FIND("8F",ScheduleCompile!F206)),ISNUMBER(FIND("1F",ScheduleCompile!F206)),ISNUMBER(FIND("2F",ScheduleCompile!F206)),ISNUMBER(FIND("3F",ScheduleCompile!F206)),ISNUMBER(FIND("6F",ScheduleCompile!F206)),ISNUMBER(FIND("7F",ScheduleCompile!F206)),ISNUMBER(FIND("9F",ScheduleCompile!F206)),ISNUMBER(FIND("4F",ScheduleCompile!F206))),VALUE(LEFT(ScheduleCompile!F206,FIND("F",ScheduleCompile!F206)-1)),ScheduleCompile!F206)))))),"",IF(ScheduleCompile!F206="Off",0,IF(ScheduleCompile!F206="On",1,IF(ISNUMBER(ScheduleCompile!F206),ScheduleCompile!F206/1,IF(ISTEXT(ScheduleCompile!F206),IF(OR(ISNUMBER(FIND("5F",ScheduleCompile!F206)),ISNUMBER(FIND("0F",ScheduleCompile!F206)),ISNUMBER(FIND("8F",ScheduleCompile!F206)),ISNUMBER(FIND("1F",ScheduleCompile!F206)),ISNUMBER(FIND("2F",ScheduleCompile!F206)),ISNUMBER(FIND("3F",ScheduleCompile!F206)),ISNUMBER(FIND("6F",ScheduleCompile!F206)),ISNUMBER(FIND("7F",ScheduleCompile!F206)),ISNUMBER(FIND("9F",ScheduleCompile!F206)),ISNUMBER(FIND("4F",ScheduleCompile!F206))),VALUE(LEFT(ScheduleCompile!F206,FIND("F",ScheduleCompile!F206)-1)),ScheduleCompile!F206)))))))</f>
        <v>0</v>
      </c>
      <c r="L213" s="1">
        <f>IF(AND(ISERROR(IF(ScheduleCompile!G206="Off",0,IF(ScheduleCompile!G206="On",1,IF(ISNUMBER(ScheduleCompile!G206),ScheduleCompile!G206/1,IF(ISTEXT(ScheduleCompile!G206),IF(OR(ISNUMBER(FIND("5F",ScheduleCompile!G206)),ISNUMBER(FIND("0F",ScheduleCompile!G206)),ISNUMBER(FIND("8F",ScheduleCompile!G206)),ISNUMBER(FIND("1F",ScheduleCompile!G206)),ISNUMBER(FIND("2F",ScheduleCompile!G206)),ISNUMBER(FIND("3F",ScheduleCompile!G206)),ISNUMBER(FIND("6F",ScheduleCompile!G206)),ISNUMBER(FIND("7F",ScheduleCompile!G206)),ISNUMBER(FIND("9F",ScheduleCompile!G206)),ISNUMBER(FIND("4F",ScheduleCompile!G206))),VALUE(LEFT(ScheduleCompile!G206,FIND("F",ScheduleCompile!G206)-1)),ScheduleCompile!G206)))))),ISTEXT(ScheduleCompile!#REF!)),"ENDTABLE",IF(ISERROR(IF(ScheduleCompile!G206="Off",0,IF(ScheduleCompile!G206="On",1,IF(ISNUMBER(ScheduleCompile!G206),ScheduleCompile!G206/1,IF(ISTEXT(ScheduleCompile!G206),IF(OR(ISNUMBER(FIND("5F",ScheduleCompile!G206)),ISNUMBER(FIND("0F",ScheduleCompile!G206)),ISNUMBER(FIND("8F",ScheduleCompile!G206)),ISNUMBER(FIND("1F",ScheduleCompile!G206)),ISNUMBER(FIND("2F",ScheduleCompile!G206)),ISNUMBER(FIND("3F",ScheduleCompile!G206)),ISNUMBER(FIND("6F",ScheduleCompile!G206)),ISNUMBER(FIND("7F",ScheduleCompile!G206)),ISNUMBER(FIND("9F",ScheduleCompile!G206)),ISNUMBER(FIND("4F",ScheduleCompile!G206))),VALUE(LEFT(ScheduleCompile!G206,FIND("F",ScheduleCompile!G206)-1)),ScheduleCompile!G206)))))),"",IF(ScheduleCompile!G206="Off",0,IF(ScheduleCompile!G206="On",1,IF(ISNUMBER(ScheduleCompile!G206),ScheduleCompile!G206/1,IF(ISTEXT(ScheduleCompile!G206),IF(OR(ISNUMBER(FIND("5F",ScheduleCompile!G206)),ISNUMBER(FIND("0F",ScheduleCompile!G206)),ISNUMBER(FIND("8F",ScheduleCompile!G206)),ISNUMBER(FIND("1F",ScheduleCompile!G206)),ISNUMBER(FIND("2F",ScheduleCompile!G206)),ISNUMBER(FIND("3F",ScheduleCompile!G206)),ISNUMBER(FIND("6F",ScheduleCompile!G206)),ISNUMBER(FIND("7F",ScheduleCompile!G206)),ISNUMBER(FIND("9F",ScheduleCompile!G206)),ISNUMBER(FIND("4F",ScheduleCompile!G206))),VALUE(LEFT(ScheduleCompile!G206,FIND("F",ScheduleCompile!G206)-1)),ScheduleCompile!G206)))))))</f>
        <v>1</v>
      </c>
      <c r="M213" s="1">
        <f>IF(AND(ISERROR(IF(ScheduleCompile!H206="Off",0,IF(ScheduleCompile!H206="On",1,IF(ISNUMBER(ScheduleCompile!H206),ScheduleCompile!H206/1,IF(ISTEXT(ScheduleCompile!H206),IF(OR(ISNUMBER(FIND("5F",ScheduleCompile!H206)),ISNUMBER(FIND("0F",ScheduleCompile!H206)),ISNUMBER(FIND("8F",ScheduleCompile!H206)),ISNUMBER(FIND("1F",ScheduleCompile!H206)),ISNUMBER(FIND("2F",ScheduleCompile!H206)),ISNUMBER(FIND("3F",ScheduleCompile!H206)),ISNUMBER(FIND("6F",ScheduleCompile!H206)),ISNUMBER(FIND("7F",ScheduleCompile!H206)),ISNUMBER(FIND("9F",ScheduleCompile!H206)),ISNUMBER(FIND("4F",ScheduleCompile!H206))),VALUE(LEFT(ScheduleCompile!H206,FIND("F",ScheduleCompile!H206)-1)),ScheduleCompile!H206)))))),ISTEXT(ScheduleCompile!#REF!)),"ENDTABLE",IF(ISERROR(IF(ScheduleCompile!H206="Off",0,IF(ScheduleCompile!H206="On",1,IF(ISNUMBER(ScheduleCompile!H206),ScheduleCompile!H206/1,IF(ISTEXT(ScheduleCompile!H206),IF(OR(ISNUMBER(FIND("5F",ScheduleCompile!H206)),ISNUMBER(FIND("0F",ScheduleCompile!H206)),ISNUMBER(FIND("8F",ScheduleCompile!H206)),ISNUMBER(FIND("1F",ScheduleCompile!H206)),ISNUMBER(FIND("2F",ScheduleCompile!H206)),ISNUMBER(FIND("3F",ScheduleCompile!H206)),ISNUMBER(FIND("6F",ScheduleCompile!H206)),ISNUMBER(FIND("7F",ScheduleCompile!H206)),ISNUMBER(FIND("9F",ScheduleCompile!H206)),ISNUMBER(FIND("4F",ScheduleCompile!H206))),VALUE(LEFT(ScheduleCompile!H206,FIND("F",ScheduleCompile!H206)-1)),ScheduleCompile!H206)))))),"",IF(ScheduleCompile!H206="Off",0,IF(ScheduleCompile!H206="On",1,IF(ISNUMBER(ScheduleCompile!H206),ScheduleCompile!H206/1,IF(ISTEXT(ScheduleCompile!H206),IF(OR(ISNUMBER(FIND("5F",ScheduleCompile!H206)),ISNUMBER(FIND("0F",ScheduleCompile!H206)),ISNUMBER(FIND("8F",ScheduleCompile!H206)),ISNUMBER(FIND("1F",ScheduleCompile!H206)),ISNUMBER(FIND("2F",ScheduleCompile!H206)),ISNUMBER(FIND("3F",ScheduleCompile!H206)),ISNUMBER(FIND("6F",ScheduleCompile!H206)),ISNUMBER(FIND("7F",ScheduleCompile!H206)),ISNUMBER(FIND("9F",ScheduleCompile!H206)),ISNUMBER(FIND("4F",ScheduleCompile!H206))),VALUE(LEFT(ScheduleCompile!H206,FIND("F",ScheduleCompile!H206)-1)),ScheduleCompile!H206)))))))</f>
        <v>1</v>
      </c>
      <c r="N213" s="1">
        <f>IF(AND(ISERROR(IF(ScheduleCompile!I206="Off",0,IF(ScheduleCompile!I206="On",1,IF(ISNUMBER(ScheduleCompile!I206),ScheduleCompile!I206/1,IF(ISTEXT(ScheduleCompile!I206),IF(OR(ISNUMBER(FIND("5F",ScheduleCompile!I206)),ISNUMBER(FIND("0F",ScheduleCompile!I206)),ISNUMBER(FIND("8F",ScheduleCompile!I206)),ISNUMBER(FIND("1F",ScheduleCompile!I206)),ISNUMBER(FIND("2F",ScheduleCompile!I206)),ISNUMBER(FIND("3F",ScheduleCompile!I206)),ISNUMBER(FIND("6F",ScheduleCompile!I206)),ISNUMBER(FIND("7F",ScheduleCompile!I206)),ISNUMBER(FIND("9F",ScheduleCompile!I206)),ISNUMBER(FIND("4F",ScheduleCompile!I206))),VALUE(LEFT(ScheduleCompile!I206,FIND("F",ScheduleCompile!I206)-1)),ScheduleCompile!I206)))))),ISTEXT(ScheduleCompile!#REF!)),"ENDTABLE",IF(ISERROR(IF(ScheduleCompile!I206="Off",0,IF(ScheduleCompile!I206="On",1,IF(ISNUMBER(ScheduleCompile!I206),ScheduleCompile!I206/1,IF(ISTEXT(ScheduleCompile!I206),IF(OR(ISNUMBER(FIND("5F",ScheduleCompile!I206)),ISNUMBER(FIND("0F",ScheduleCompile!I206)),ISNUMBER(FIND("8F",ScheduleCompile!I206)),ISNUMBER(FIND("1F",ScheduleCompile!I206)),ISNUMBER(FIND("2F",ScheduleCompile!I206)),ISNUMBER(FIND("3F",ScheduleCompile!I206)),ISNUMBER(FIND("6F",ScheduleCompile!I206)),ISNUMBER(FIND("7F",ScheduleCompile!I206)),ISNUMBER(FIND("9F",ScheduleCompile!I206)),ISNUMBER(FIND("4F",ScheduleCompile!I206))),VALUE(LEFT(ScheduleCompile!I206,FIND("F",ScheduleCompile!I206)-1)),ScheduleCompile!I206)))))),"",IF(ScheduleCompile!I206="Off",0,IF(ScheduleCompile!I206="On",1,IF(ISNUMBER(ScheduleCompile!I206),ScheduleCompile!I206/1,IF(ISTEXT(ScheduleCompile!I206),IF(OR(ISNUMBER(FIND("5F",ScheduleCompile!I206)),ISNUMBER(FIND("0F",ScheduleCompile!I206)),ISNUMBER(FIND("8F",ScheduleCompile!I206)),ISNUMBER(FIND("1F",ScheduleCompile!I206)),ISNUMBER(FIND("2F",ScheduleCompile!I206)),ISNUMBER(FIND("3F",ScheduleCompile!I206)),ISNUMBER(FIND("6F",ScheduleCompile!I206)),ISNUMBER(FIND("7F",ScheduleCompile!I206)),ISNUMBER(FIND("9F",ScheduleCompile!I206)),ISNUMBER(FIND("4F",ScheduleCompile!I206))),VALUE(LEFT(ScheduleCompile!I206,FIND("F",ScheduleCompile!I206)-1)),ScheduleCompile!I206)))))))</f>
        <v>1</v>
      </c>
      <c r="O213" s="1">
        <f>IF(AND(ISERROR(IF(ScheduleCompile!J206="Off",0,IF(ScheduleCompile!J206="On",1,IF(ISNUMBER(ScheduleCompile!J206),ScheduleCompile!J206/1,IF(ISTEXT(ScheduleCompile!J206),IF(OR(ISNUMBER(FIND("5F",ScheduleCompile!J206)),ISNUMBER(FIND("0F",ScheduleCompile!J206)),ISNUMBER(FIND("8F",ScheduleCompile!J206)),ISNUMBER(FIND("1F",ScheduleCompile!J206)),ISNUMBER(FIND("2F",ScheduleCompile!J206)),ISNUMBER(FIND("3F",ScheduleCompile!J206)),ISNUMBER(FIND("6F",ScheduleCompile!J206)),ISNUMBER(FIND("7F",ScheduleCompile!J206)),ISNUMBER(FIND("9F",ScheduleCompile!J206)),ISNUMBER(FIND("4F",ScheduleCompile!J206))),VALUE(LEFT(ScheduleCompile!J206,FIND("F",ScheduleCompile!J206)-1)),ScheduleCompile!J206)))))),ISTEXT(ScheduleCompile!#REF!)),"ENDTABLE",IF(ISERROR(IF(ScheduleCompile!J206="Off",0,IF(ScheduleCompile!J206="On",1,IF(ISNUMBER(ScheduleCompile!J206),ScheduleCompile!J206/1,IF(ISTEXT(ScheduleCompile!J206),IF(OR(ISNUMBER(FIND("5F",ScheduleCompile!J206)),ISNUMBER(FIND("0F",ScheduleCompile!J206)),ISNUMBER(FIND("8F",ScheduleCompile!J206)),ISNUMBER(FIND("1F",ScheduleCompile!J206)),ISNUMBER(FIND("2F",ScheduleCompile!J206)),ISNUMBER(FIND("3F",ScheduleCompile!J206)),ISNUMBER(FIND("6F",ScheduleCompile!J206)),ISNUMBER(FIND("7F",ScheduleCompile!J206)),ISNUMBER(FIND("9F",ScheduleCompile!J206)),ISNUMBER(FIND("4F",ScheduleCompile!J206))),VALUE(LEFT(ScheduleCompile!J206,FIND("F",ScheduleCompile!J206)-1)),ScheduleCompile!J206)))))),"",IF(ScheduleCompile!J206="Off",0,IF(ScheduleCompile!J206="On",1,IF(ISNUMBER(ScheduleCompile!J206),ScheduleCompile!J206/1,IF(ISTEXT(ScheduleCompile!J206),IF(OR(ISNUMBER(FIND("5F",ScheduleCompile!J206)),ISNUMBER(FIND("0F",ScheduleCompile!J206)),ISNUMBER(FIND("8F",ScheduleCompile!J206)),ISNUMBER(FIND("1F",ScheduleCompile!J206)),ISNUMBER(FIND("2F",ScheduleCompile!J206)),ISNUMBER(FIND("3F",ScheduleCompile!J206)),ISNUMBER(FIND("6F",ScheduleCompile!J206)),ISNUMBER(FIND("7F",ScheduleCompile!J206)),ISNUMBER(FIND("9F",ScheduleCompile!J206)),ISNUMBER(FIND("4F",ScheduleCompile!J206))),VALUE(LEFT(ScheduleCompile!J206,FIND("F",ScheduleCompile!J206)-1)),ScheduleCompile!J206)))))))</f>
        <v>1</v>
      </c>
      <c r="P213" s="1">
        <f>IF(AND(ISERROR(IF(ScheduleCompile!K206="Off",0,IF(ScheduleCompile!K206="On",1,IF(ISNUMBER(ScheduleCompile!K206),ScheduleCompile!K206/1,IF(ISTEXT(ScheduleCompile!K206),IF(OR(ISNUMBER(FIND("5F",ScheduleCompile!K206)),ISNUMBER(FIND("0F",ScheduleCompile!K206)),ISNUMBER(FIND("8F",ScheduleCompile!K206)),ISNUMBER(FIND("1F",ScheduleCompile!K206)),ISNUMBER(FIND("2F",ScheduleCompile!K206)),ISNUMBER(FIND("3F",ScheduleCompile!K206)),ISNUMBER(FIND("6F",ScheduleCompile!K206)),ISNUMBER(FIND("7F",ScheduleCompile!K206)),ISNUMBER(FIND("9F",ScheduleCompile!K206)),ISNUMBER(FIND("4F",ScheduleCompile!K206))),VALUE(LEFT(ScheduleCompile!K206,FIND("F",ScheduleCompile!K206)-1)),ScheduleCompile!K206)))))),ISTEXT(ScheduleCompile!#REF!)),"ENDTABLE",IF(ISERROR(IF(ScheduleCompile!K206="Off",0,IF(ScheduleCompile!K206="On",1,IF(ISNUMBER(ScheduleCompile!K206),ScheduleCompile!K206/1,IF(ISTEXT(ScheduleCompile!K206),IF(OR(ISNUMBER(FIND("5F",ScheduleCompile!K206)),ISNUMBER(FIND("0F",ScheduleCompile!K206)),ISNUMBER(FIND("8F",ScheduleCompile!K206)),ISNUMBER(FIND("1F",ScheduleCompile!K206)),ISNUMBER(FIND("2F",ScheduleCompile!K206)),ISNUMBER(FIND("3F",ScheduleCompile!K206)),ISNUMBER(FIND("6F",ScheduleCompile!K206)),ISNUMBER(FIND("7F",ScheduleCompile!K206)),ISNUMBER(FIND("9F",ScheduleCompile!K206)),ISNUMBER(FIND("4F",ScheduleCompile!K206))),VALUE(LEFT(ScheduleCompile!K206,FIND("F",ScheduleCompile!K206)-1)),ScheduleCompile!K206)))))),"",IF(ScheduleCompile!K206="Off",0,IF(ScheduleCompile!K206="On",1,IF(ISNUMBER(ScheduleCompile!K206),ScheduleCompile!K206/1,IF(ISTEXT(ScheduleCompile!K206),IF(OR(ISNUMBER(FIND("5F",ScheduleCompile!K206)),ISNUMBER(FIND("0F",ScheduleCompile!K206)),ISNUMBER(FIND("8F",ScheduleCompile!K206)),ISNUMBER(FIND("1F",ScheduleCompile!K206)),ISNUMBER(FIND("2F",ScheduleCompile!K206)),ISNUMBER(FIND("3F",ScheduleCompile!K206)),ISNUMBER(FIND("6F",ScheduleCompile!K206)),ISNUMBER(FIND("7F",ScheduleCompile!K206)),ISNUMBER(FIND("9F",ScheduleCompile!K206)),ISNUMBER(FIND("4F",ScheduleCompile!K206))),VALUE(LEFT(ScheduleCompile!K206,FIND("F",ScheduleCompile!K206)-1)),ScheduleCompile!K206)))))))</f>
        <v>1</v>
      </c>
      <c r="Q213" s="1">
        <f>IF(AND(ISERROR(IF(ScheduleCompile!L206="Off",0,IF(ScheduleCompile!L206="On",1,IF(ISNUMBER(ScheduleCompile!L206),ScheduleCompile!L206/1,IF(ISTEXT(ScheduleCompile!L206),IF(OR(ISNUMBER(FIND("5F",ScheduleCompile!L206)),ISNUMBER(FIND("0F",ScheduleCompile!L206)),ISNUMBER(FIND("8F",ScheduleCompile!L206)),ISNUMBER(FIND("1F",ScheduleCompile!L206)),ISNUMBER(FIND("2F",ScheduleCompile!L206)),ISNUMBER(FIND("3F",ScheduleCompile!L206)),ISNUMBER(FIND("6F",ScheduleCompile!L206)),ISNUMBER(FIND("7F",ScheduleCompile!L206)),ISNUMBER(FIND("9F",ScheduleCompile!L206)),ISNUMBER(FIND("4F",ScheduleCompile!L206))),VALUE(LEFT(ScheduleCompile!L206,FIND("F",ScheduleCompile!L206)-1)),ScheduleCompile!L206)))))),ISTEXT(ScheduleCompile!#REF!)),"ENDTABLE",IF(ISERROR(IF(ScheduleCompile!L206="Off",0,IF(ScheduleCompile!L206="On",1,IF(ISNUMBER(ScheduleCompile!L206),ScheduleCompile!L206/1,IF(ISTEXT(ScheduleCompile!L206),IF(OR(ISNUMBER(FIND("5F",ScheduleCompile!L206)),ISNUMBER(FIND("0F",ScheduleCompile!L206)),ISNUMBER(FIND("8F",ScheduleCompile!L206)),ISNUMBER(FIND("1F",ScheduleCompile!L206)),ISNUMBER(FIND("2F",ScheduleCompile!L206)),ISNUMBER(FIND("3F",ScheduleCompile!L206)),ISNUMBER(FIND("6F",ScheduleCompile!L206)),ISNUMBER(FIND("7F",ScheduleCompile!L206)),ISNUMBER(FIND("9F",ScheduleCompile!L206)),ISNUMBER(FIND("4F",ScheduleCompile!L206))),VALUE(LEFT(ScheduleCompile!L206,FIND("F",ScheduleCompile!L206)-1)),ScheduleCompile!L206)))))),"",IF(ScheduleCompile!L206="Off",0,IF(ScheduleCompile!L206="On",1,IF(ISNUMBER(ScheduleCompile!L206),ScheduleCompile!L206/1,IF(ISTEXT(ScheduleCompile!L206),IF(OR(ISNUMBER(FIND("5F",ScheduleCompile!L206)),ISNUMBER(FIND("0F",ScheduleCompile!L206)),ISNUMBER(FIND("8F",ScheduleCompile!L206)),ISNUMBER(FIND("1F",ScheduleCompile!L206)),ISNUMBER(FIND("2F",ScheduleCompile!L206)),ISNUMBER(FIND("3F",ScheduleCompile!L206)),ISNUMBER(FIND("6F",ScheduleCompile!L206)),ISNUMBER(FIND("7F",ScheduleCompile!L206)),ISNUMBER(FIND("9F",ScheduleCompile!L206)),ISNUMBER(FIND("4F",ScheduleCompile!L206))),VALUE(LEFT(ScheduleCompile!L206,FIND("F",ScheduleCompile!L206)-1)),ScheduleCompile!L206)))))))</f>
        <v>1</v>
      </c>
      <c r="R213" s="1">
        <f>IF(AND(ISERROR(IF(ScheduleCompile!M206="Off",0,IF(ScheduleCompile!M206="On",1,IF(ISNUMBER(ScheduleCompile!M206),ScheduleCompile!M206/1,IF(ISTEXT(ScheduleCompile!M206),IF(OR(ISNUMBER(FIND("5F",ScheduleCompile!M206)),ISNUMBER(FIND("0F",ScheduleCompile!M206)),ISNUMBER(FIND("8F",ScheduleCompile!M206)),ISNUMBER(FIND("1F",ScheduleCompile!M206)),ISNUMBER(FIND("2F",ScheduleCompile!M206)),ISNUMBER(FIND("3F",ScheduleCompile!M206)),ISNUMBER(FIND("6F",ScheduleCompile!M206)),ISNUMBER(FIND("7F",ScheduleCompile!M206)),ISNUMBER(FIND("9F",ScheduleCompile!M206)),ISNUMBER(FIND("4F",ScheduleCompile!M206))),VALUE(LEFT(ScheduleCompile!M206,FIND("F",ScheduleCompile!M206)-1)),ScheduleCompile!M206)))))),ISTEXT(ScheduleCompile!#REF!)),"ENDTABLE",IF(ISERROR(IF(ScheduleCompile!M206="Off",0,IF(ScheduleCompile!M206="On",1,IF(ISNUMBER(ScheduleCompile!M206),ScheduleCompile!M206/1,IF(ISTEXT(ScheduleCompile!M206),IF(OR(ISNUMBER(FIND("5F",ScheduleCompile!M206)),ISNUMBER(FIND("0F",ScheduleCompile!M206)),ISNUMBER(FIND("8F",ScheduleCompile!M206)),ISNUMBER(FIND("1F",ScheduleCompile!M206)),ISNUMBER(FIND("2F",ScheduleCompile!M206)),ISNUMBER(FIND("3F",ScheduleCompile!M206)),ISNUMBER(FIND("6F",ScheduleCompile!M206)),ISNUMBER(FIND("7F",ScheduleCompile!M206)),ISNUMBER(FIND("9F",ScheduleCompile!M206)),ISNUMBER(FIND("4F",ScheduleCompile!M206))),VALUE(LEFT(ScheduleCompile!M206,FIND("F",ScheduleCompile!M206)-1)),ScheduleCompile!M206)))))),"",IF(ScheduleCompile!M206="Off",0,IF(ScheduleCompile!M206="On",1,IF(ISNUMBER(ScheduleCompile!M206),ScheduleCompile!M206/1,IF(ISTEXT(ScheduleCompile!M206),IF(OR(ISNUMBER(FIND("5F",ScheduleCompile!M206)),ISNUMBER(FIND("0F",ScheduleCompile!M206)),ISNUMBER(FIND("8F",ScheduleCompile!M206)),ISNUMBER(FIND("1F",ScheduleCompile!M206)),ISNUMBER(FIND("2F",ScheduleCompile!M206)),ISNUMBER(FIND("3F",ScheduleCompile!M206)),ISNUMBER(FIND("6F",ScheduleCompile!M206)),ISNUMBER(FIND("7F",ScheduleCompile!M206)),ISNUMBER(FIND("9F",ScheduleCompile!M206)),ISNUMBER(FIND("4F",ScheduleCompile!M206))),VALUE(LEFT(ScheduleCompile!M206,FIND("F",ScheduleCompile!M206)-1)),ScheduleCompile!M206)))))))</f>
        <v>1</v>
      </c>
      <c r="S213" s="1">
        <f>IF(AND(ISERROR(IF(ScheduleCompile!N206="Off",0,IF(ScheduleCompile!N206="On",1,IF(ISNUMBER(ScheduleCompile!N206),ScheduleCompile!N206/1,IF(ISTEXT(ScheduleCompile!N206),IF(OR(ISNUMBER(FIND("5F",ScheduleCompile!N206)),ISNUMBER(FIND("0F",ScheduleCompile!N206)),ISNUMBER(FIND("8F",ScheduleCompile!N206)),ISNUMBER(FIND("1F",ScheduleCompile!N206)),ISNUMBER(FIND("2F",ScheduleCompile!N206)),ISNUMBER(FIND("3F",ScheduleCompile!N206)),ISNUMBER(FIND("6F",ScheduleCompile!N206)),ISNUMBER(FIND("7F",ScheduleCompile!N206)),ISNUMBER(FIND("9F",ScheduleCompile!N206)),ISNUMBER(FIND("4F",ScheduleCompile!N206))),VALUE(LEFT(ScheduleCompile!N206,FIND("F",ScheduleCompile!N206)-1)),ScheduleCompile!N206)))))),ISTEXT(ScheduleCompile!#REF!)),"ENDTABLE",IF(ISERROR(IF(ScheduleCompile!N206="Off",0,IF(ScheduleCompile!N206="On",1,IF(ISNUMBER(ScheduleCompile!N206),ScheduleCompile!N206/1,IF(ISTEXT(ScheduleCompile!N206),IF(OR(ISNUMBER(FIND("5F",ScheduleCompile!N206)),ISNUMBER(FIND("0F",ScheduleCompile!N206)),ISNUMBER(FIND("8F",ScheduleCompile!N206)),ISNUMBER(FIND("1F",ScheduleCompile!N206)),ISNUMBER(FIND("2F",ScheduleCompile!N206)),ISNUMBER(FIND("3F",ScheduleCompile!N206)),ISNUMBER(FIND("6F",ScheduleCompile!N206)),ISNUMBER(FIND("7F",ScheduleCompile!N206)),ISNUMBER(FIND("9F",ScheduleCompile!N206)),ISNUMBER(FIND("4F",ScheduleCompile!N206))),VALUE(LEFT(ScheduleCompile!N206,FIND("F",ScheduleCompile!N206)-1)),ScheduleCompile!N206)))))),"",IF(ScheduleCompile!N206="Off",0,IF(ScheduleCompile!N206="On",1,IF(ISNUMBER(ScheduleCompile!N206),ScheduleCompile!N206/1,IF(ISTEXT(ScheduleCompile!N206),IF(OR(ISNUMBER(FIND("5F",ScheduleCompile!N206)),ISNUMBER(FIND("0F",ScheduleCompile!N206)),ISNUMBER(FIND("8F",ScheduleCompile!N206)),ISNUMBER(FIND("1F",ScheduleCompile!N206)),ISNUMBER(FIND("2F",ScheduleCompile!N206)),ISNUMBER(FIND("3F",ScheduleCompile!N206)),ISNUMBER(FIND("6F",ScheduleCompile!N206)),ISNUMBER(FIND("7F",ScheduleCompile!N206)),ISNUMBER(FIND("9F",ScheduleCompile!N206)),ISNUMBER(FIND("4F",ScheduleCompile!N206))),VALUE(LEFT(ScheduleCompile!N206,FIND("F",ScheduleCompile!N206)-1)),ScheduleCompile!N206)))))))</f>
        <v>1</v>
      </c>
      <c r="T213" s="1">
        <f>IF(AND(ISERROR(IF(ScheduleCompile!O206="Off",0,IF(ScheduleCompile!O206="On",1,IF(ISNUMBER(ScheduleCompile!O206),ScheduleCompile!O206/1,IF(ISTEXT(ScheduleCompile!O206),IF(OR(ISNUMBER(FIND("5F",ScheduleCompile!O206)),ISNUMBER(FIND("0F",ScheduleCompile!O206)),ISNUMBER(FIND("8F",ScheduleCompile!O206)),ISNUMBER(FIND("1F",ScheduleCompile!O206)),ISNUMBER(FIND("2F",ScheduleCompile!O206)),ISNUMBER(FIND("3F",ScheduleCompile!O206)),ISNUMBER(FIND("6F",ScheduleCompile!O206)),ISNUMBER(FIND("7F",ScheduleCompile!O206)),ISNUMBER(FIND("9F",ScheduleCompile!O206)),ISNUMBER(FIND("4F",ScheduleCompile!O206))),VALUE(LEFT(ScheduleCompile!O206,FIND("F",ScheduleCompile!O206)-1)),ScheduleCompile!O206)))))),ISTEXT(ScheduleCompile!#REF!)),"ENDTABLE",IF(ISERROR(IF(ScheduleCompile!O206="Off",0,IF(ScheduleCompile!O206="On",1,IF(ISNUMBER(ScheduleCompile!O206),ScheduleCompile!O206/1,IF(ISTEXT(ScheduleCompile!O206),IF(OR(ISNUMBER(FIND("5F",ScheduleCompile!O206)),ISNUMBER(FIND("0F",ScheduleCompile!O206)),ISNUMBER(FIND("8F",ScheduleCompile!O206)),ISNUMBER(FIND("1F",ScheduleCompile!O206)),ISNUMBER(FIND("2F",ScheduleCompile!O206)),ISNUMBER(FIND("3F",ScheduleCompile!O206)),ISNUMBER(FIND("6F",ScheduleCompile!O206)),ISNUMBER(FIND("7F",ScheduleCompile!O206)),ISNUMBER(FIND("9F",ScheduleCompile!O206)),ISNUMBER(FIND("4F",ScheduleCompile!O206))),VALUE(LEFT(ScheduleCompile!O206,FIND("F",ScheduleCompile!O206)-1)),ScheduleCompile!O206)))))),"",IF(ScheduleCompile!O206="Off",0,IF(ScheduleCompile!O206="On",1,IF(ISNUMBER(ScheduleCompile!O206),ScheduleCompile!O206/1,IF(ISTEXT(ScheduleCompile!O206),IF(OR(ISNUMBER(FIND("5F",ScheduleCompile!O206)),ISNUMBER(FIND("0F",ScheduleCompile!O206)),ISNUMBER(FIND("8F",ScheduleCompile!O206)),ISNUMBER(FIND("1F",ScheduleCompile!O206)),ISNUMBER(FIND("2F",ScheduleCompile!O206)),ISNUMBER(FIND("3F",ScheduleCompile!O206)),ISNUMBER(FIND("6F",ScheduleCompile!O206)),ISNUMBER(FIND("7F",ScheduleCompile!O206)),ISNUMBER(FIND("9F",ScheduleCompile!O206)),ISNUMBER(FIND("4F",ScheduleCompile!O206))),VALUE(LEFT(ScheduleCompile!O206,FIND("F",ScheduleCompile!O206)-1)),ScheduleCompile!O206)))))))</f>
        <v>1</v>
      </c>
      <c r="U213" s="1">
        <f>IF(AND(ISERROR(IF(ScheduleCompile!P206="Off",0,IF(ScheduleCompile!P206="On",1,IF(ISNUMBER(ScheduleCompile!P206),ScheduleCompile!P206/1,IF(ISTEXT(ScheduleCompile!P206),IF(OR(ISNUMBER(FIND("5F",ScheduleCompile!P206)),ISNUMBER(FIND("0F",ScheduleCompile!P206)),ISNUMBER(FIND("8F",ScheduleCompile!P206)),ISNUMBER(FIND("1F",ScheduleCompile!P206)),ISNUMBER(FIND("2F",ScheduleCompile!P206)),ISNUMBER(FIND("3F",ScheduleCompile!P206)),ISNUMBER(FIND("6F",ScheduleCompile!P206)),ISNUMBER(FIND("7F",ScheduleCompile!P206)),ISNUMBER(FIND("9F",ScheduleCompile!P206)),ISNUMBER(FIND("4F",ScheduleCompile!P206))),VALUE(LEFT(ScheduleCompile!P206,FIND("F",ScheduleCompile!P206)-1)),ScheduleCompile!P206)))))),ISTEXT(ScheduleCompile!#REF!)),"ENDTABLE",IF(ISERROR(IF(ScheduleCompile!P206="Off",0,IF(ScheduleCompile!P206="On",1,IF(ISNUMBER(ScheduleCompile!P206),ScheduleCompile!P206/1,IF(ISTEXT(ScheduleCompile!P206),IF(OR(ISNUMBER(FIND("5F",ScheduleCompile!P206)),ISNUMBER(FIND("0F",ScheduleCompile!P206)),ISNUMBER(FIND("8F",ScheduleCompile!P206)),ISNUMBER(FIND("1F",ScheduleCompile!P206)),ISNUMBER(FIND("2F",ScheduleCompile!P206)),ISNUMBER(FIND("3F",ScheduleCompile!P206)),ISNUMBER(FIND("6F",ScheduleCompile!P206)),ISNUMBER(FIND("7F",ScheduleCompile!P206)),ISNUMBER(FIND("9F",ScheduleCompile!P206)),ISNUMBER(FIND("4F",ScheduleCompile!P206))),VALUE(LEFT(ScheduleCompile!P206,FIND("F",ScheduleCompile!P206)-1)),ScheduleCompile!P206)))))),"",IF(ScheduleCompile!P206="Off",0,IF(ScheduleCompile!P206="On",1,IF(ISNUMBER(ScheduleCompile!P206),ScheduleCompile!P206/1,IF(ISTEXT(ScheduleCompile!P206),IF(OR(ISNUMBER(FIND("5F",ScheduleCompile!P206)),ISNUMBER(FIND("0F",ScheduleCompile!P206)),ISNUMBER(FIND("8F",ScheduleCompile!P206)),ISNUMBER(FIND("1F",ScheduleCompile!P206)),ISNUMBER(FIND("2F",ScheduleCompile!P206)),ISNUMBER(FIND("3F",ScheduleCompile!P206)),ISNUMBER(FIND("6F",ScheduleCompile!P206)),ISNUMBER(FIND("7F",ScheduleCompile!P206)),ISNUMBER(FIND("9F",ScheduleCompile!P206)),ISNUMBER(FIND("4F",ScheduleCompile!P206))),VALUE(LEFT(ScheduleCompile!P206,FIND("F",ScheduleCompile!P206)-1)),ScheduleCompile!P206)))))))</f>
        <v>1</v>
      </c>
      <c r="V213" s="1">
        <f>IF(AND(ISERROR(IF(ScheduleCompile!Q206="Off",0,IF(ScheduleCompile!Q206="On",1,IF(ISNUMBER(ScheduleCompile!Q206),ScheduleCompile!Q206/1,IF(ISTEXT(ScheduleCompile!Q206),IF(OR(ISNUMBER(FIND("5F",ScheduleCompile!Q206)),ISNUMBER(FIND("0F",ScheduleCompile!Q206)),ISNUMBER(FIND("8F",ScheduleCompile!Q206)),ISNUMBER(FIND("1F",ScheduleCompile!Q206)),ISNUMBER(FIND("2F",ScheduleCompile!Q206)),ISNUMBER(FIND("3F",ScheduleCompile!Q206)),ISNUMBER(FIND("6F",ScheduleCompile!Q206)),ISNUMBER(FIND("7F",ScheduleCompile!Q206)),ISNUMBER(FIND("9F",ScheduleCompile!Q206)),ISNUMBER(FIND("4F",ScheduleCompile!Q206))),VALUE(LEFT(ScheduleCompile!Q206,FIND("F",ScheduleCompile!Q206)-1)),ScheduleCompile!Q206)))))),ISTEXT(ScheduleCompile!#REF!)),"ENDTABLE",IF(ISERROR(IF(ScheduleCompile!Q206="Off",0,IF(ScheduleCompile!Q206="On",1,IF(ISNUMBER(ScheduleCompile!Q206),ScheduleCompile!Q206/1,IF(ISTEXT(ScheduleCompile!Q206),IF(OR(ISNUMBER(FIND("5F",ScheduleCompile!Q206)),ISNUMBER(FIND("0F",ScheduleCompile!Q206)),ISNUMBER(FIND("8F",ScheduleCompile!Q206)),ISNUMBER(FIND("1F",ScheduleCompile!Q206)),ISNUMBER(FIND("2F",ScheduleCompile!Q206)),ISNUMBER(FIND("3F",ScheduleCompile!Q206)),ISNUMBER(FIND("6F",ScheduleCompile!Q206)),ISNUMBER(FIND("7F",ScheduleCompile!Q206)),ISNUMBER(FIND("9F",ScheduleCompile!Q206)),ISNUMBER(FIND("4F",ScheduleCompile!Q206))),VALUE(LEFT(ScheduleCompile!Q206,FIND("F",ScheduleCompile!Q206)-1)),ScheduleCompile!Q206)))))),"",IF(ScheduleCompile!Q206="Off",0,IF(ScheduleCompile!Q206="On",1,IF(ISNUMBER(ScheduleCompile!Q206),ScheduleCompile!Q206/1,IF(ISTEXT(ScheduleCompile!Q206),IF(OR(ISNUMBER(FIND("5F",ScheduleCompile!Q206)),ISNUMBER(FIND("0F",ScheduleCompile!Q206)),ISNUMBER(FIND("8F",ScheduleCompile!Q206)),ISNUMBER(FIND("1F",ScheduleCompile!Q206)),ISNUMBER(FIND("2F",ScheduleCompile!Q206)),ISNUMBER(FIND("3F",ScheduleCompile!Q206)),ISNUMBER(FIND("6F",ScheduleCompile!Q206)),ISNUMBER(FIND("7F",ScheduleCompile!Q206)),ISNUMBER(FIND("9F",ScheduleCompile!Q206)),ISNUMBER(FIND("4F",ScheduleCompile!Q206))),VALUE(LEFT(ScheduleCompile!Q206,FIND("F",ScheduleCompile!Q206)-1)),ScheduleCompile!Q206)))))))</f>
        <v>1</v>
      </c>
      <c r="W213" s="1">
        <f>IF(AND(ISERROR(IF(ScheduleCompile!R206="Off",0,IF(ScheduleCompile!R206="On",1,IF(ISNUMBER(ScheduleCompile!R206),ScheduleCompile!R206/1,IF(ISTEXT(ScheduleCompile!R206),IF(OR(ISNUMBER(FIND("5F",ScheduleCompile!R206)),ISNUMBER(FIND("0F",ScheduleCompile!R206)),ISNUMBER(FIND("8F",ScheduleCompile!R206)),ISNUMBER(FIND("1F",ScheduleCompile!R206)),ISNUMBER(FIND("2F",ScheduleCompile!R206)),ISNUMBER(FIND("3F",ScheduleCompile!R206)),ISNUMBER(FIND("6F",ScheduleCompile!R206)),ISNUMBER(FIND("7F",ScheduleCompile!R206)),ISNUMBER(FIND("9F",ScheduleCompile!R206)),ISNUMBER(FIND("4F",ScheduleCompile!R206))),VALUE(LEFT(ScheduleCompile!R206,FIND("F",ScheduleCompile!R206)-1)),ScheduleCompile!R206)))))),ISTEXT(ScheduleCompile!#REF!)),"ENDTABLE",IF(ISERROR(IF(ScheduleCompile!R206="Off",0,IF(ScheduleCompile!R206="On",1,IF(ISNUMBER(ScheduleCompile!R206),ScheduleCompile!R206/1,IF(ISTEXT(ScheduleCompile!R206),IF(OR(ISNUMBER(FIND("5F",ScheduleCompile!R206)),ISNUMBER(FIND("0F",ScheduleCompile!R206)),ISNUMBER(FIND("8F",ScheduleCompile!R206)),ISNUMBER(FIND("1F",ScheduleCompile!R206)),ISNUMBER(FIND("2F",ScheduleCompile!R206)),ISNUMBER(FIND("3F",ScheduleCompile!R206)),ISNUMBER(FIND("6F",ScheduleCompile!R206)),ISNUMBER(FIND("7F",ScheduleCompile!R206)),ISNUMBER(FIND("9F",ScheduleCompile!R206)),ISNUMBER(FIND("4F",ScheduleCompile!R206))),VALUE(LEFT(ScheduleCompile!R206,FIND("F",ScheduleCompile!R206)-1)),ScheduleCompile!R206)))))),"",IF(ScheduleCompile!R206="Off",0,IF(ScheduleCompile!R206="On",1,IF(ISNUMBER(ScheduleCompile!R206),ScheduleCompile!R206/1,IF(ISTEXT(ScheduleCompile!R206),IF(OR(ISNUMBER(FIND("5F",ScheduleCompile!R206)),ISNUMBER(FIND("0F",ScheduleCompile!R206)),ISNUMBER(FIND("8F",ScheduleCompile!R206)),ISNUMBER(FIND("1F",ScheduleCompile!R206)),ISNUMBER(FIND("2F",ScheduleCompile!R206)),ISNUMBER(FIND("3F",ScheduleCompile!R206)),ISNUMBER(FIND("6F",ScheduleCompile!R206)),ISNUMBER(FIND("7F",ScheduleCompile!R206)),ISNUMBER(FIND("9F",ScheduleCompile!R206)),ISNUMBER(FIND("4F",ScheduleCompile!R206))),VALUE(LEFT(ScheduleCompile!R206,FIND("F",ScheduleCompile!R206)-1)),ScheduleCompile!R206)))))))</f>
        <v>1</v>
      </c>
      <c r="X213" s="1">
        <f>IF(AND(ISERROR(IF(ScheduleCompile!S206="Off",0,IF(ScheduleCompile!S206="On",1,IF(ISNUMBER(ScheduleCompile!S206),ScheduleCompile!S206/1,IF(ISTEXT(ScheduleCompile!S206),IF(OR(ISNUMBER(FIND("5F",ScheduleCompile!S206)),ISNUMBER(FIND("0F",ScheduleCompile!S206)),ISNUMBER(FIND("8F",ScheduleCompile!S206)),ISNUMBER(FIND("1F",ScheduleCompile!S206)),ISNUMBER(FIND("2F",ScheduleCompile!S206)),ISNUMBER(FIND("3F",ScheduleCompile!S206)),ISNUMBER(FIND("6F",ScheduleCompile!S206)),ISNUMBER(FIND("7F",ScheduleCompile!S206)),ISNUMBER(FIND("9F",ScheduleCompile!S206)),ISNUMBER(FIND("4F",ScheduleCompile!S206))),VALUE(LEFT(ScheduleCompile!S206,FIND("F",ScheduleCompile!S206)-1)),ScheduleCompile!S206)))))),ISTEXT(ScheduleCompile!#REF!)),"ENDTABLE",IF(ISERROR(IF(ScheduleCompile!S206="Off",0,IF(ScheduleCompile!S206="On",1,IF(ISNUMBER(ScheduleCompile!S206),ScheduleCompile!S206/1,IF(ISTEXT(ScheduleCompile!S206),IF(OR(ISNUMBER(FIND("5F",ScheduleCompile!S206)),ISNUMBER(FIND("0F",ScheduleCompile!S206)),ISNUMBER(FIND("8F",ScheduleCompile!S206)),ISNUMBER(FIND("1F",ScheduleCompile!S206)),ISNUMBER(FIND("2F",ScheduleCompile!S206)),ISNUMBER(FIND("3F",ScheduleCompile!S206)),ISNUMBER(FIND("6F",ScheduleCompile!S206)),ISNUMBER(FIND("7F",ScheduleCompile!S206)),ISNUMBER(FIND("9F",ScheduleCompile!S206)),ISNUMBER(FIND("4F",ScheduleCompile!S206))),VALUE(LEFT(ScheduleCompile!S206,FIND("F",ScheduleCompile!S206)-1)),ScheduleCompile!S206)))))),"",IF(ScheduleCompile!S206="Off",0,IF(ScheduleCompile!S206="On",1,IF(ISNUMBER(ScheduleCompile!S206),ScheduleCompile!S206/1,IF(ISTEXT(ScheduleCompile!S206),IF(OR(ISNUMBER(FIND("5F",ScheduleCompile!S206)),ISNUMBER(FIND("0F",ScheduleCompile!S206)),ISNUMBER(FIND("8F",ScheduleCompile!S206)),ISNUMBER(FIND("1F",ScheduleCompile!S206)),ISNUMBER(FIND("2F",ScheduleCompile!S206)),ISNUMBER(FIND("3F",ScheduleCompile!S206)),ISNUMBER(FIND("6F",ScheduleCompile!S206)),ISNUMBER(FIND("7F",ScheduleCompile!S206)),ISNUMBER(FIND("9F",ScheduleCompile!S206)),ISNUMBER(FIND("4F",ScheduleCompile!S206))),VALUE(LEFT(ScheduleCompile!S206,FIND("F",ScheduleCompile!S206)-1)),ScheduleCompile!S206)))))))</f>
        <v>1</v>
      </c>
      <c r="Y213" s="1">
        <f>IF(AND(ISERROR(IF(ScheduleCompile!T206="Off",0,IF(ScheduleCompile!T206="On",1,IF(ISNUMBER(ScheduleCompile!T206),ScheduleCompile!T206/1,IF(ISTEXT(ScheduleCompile!T206),IF(OR(ISNUMBER(FIND("5F",ScheduleCompile!T206)),ISNUMBER(FIND("0F",ScheduleCompile!T206)),ISNUMBER(FIND("8F",ScheduleCompile!T206)),ISNUMBER(FIND("1F",ScheduleCompile!T206)),ISNUMBER(FIND("2F",ScheduleCompile!T206)),ISNUMBER(FIND("3F",ScheduleCompile!T206)),ISNUMBER(FIND("6F",ScheduleCompile!T206)),ISNUMBER(FIND("7F",ScheduleCompile!T206)),ISNUMBER(FIND("9F",ScheduleCompile!T206)),ISNUMBER(FIND("4F",ScheduleCompile!T206))),VALUE(LEFT(ScheduleCompile!T206,FIND("F",ScheduleCompile!T206)-1)),ScheduleCompile!T206)))))),ISTEXT(ScheduleCompile!#REF!)),"ENDTABLE",IF(ISERROR(IF(ScheduleCompile!T206="Off",0,IF(ScheduleCompile!T206="On",1,IF(ISNUMBER(ScheduleCompile!T206),ScheduleCompile!T206/1,IF(ISTEXT(ScheduleCompile!T206),IF(OR(ISNUMBER(FIND("5F",ScheduleCompile!T206)),ISNUMBER(FIND("0F",ScheduleCompile!T206)),ISNUMBER(FIND("8F",ScheduleCompile!T206)),ISNUMBER(FIND("1F",ScheduleCompile!T206)),ISNUMBER(FIND("2F",ScheduleCompile!T206)),ISNUMBER(FIND("3F",ScheduleCompile!T206)),ISNUMBER(FIND("6F",ScheduleCompile!T206)),ISNUMBER(FIND("7F",ScheduleCompile!T206)),ISNUMBER(FIND("9F",ScheduleCompile!T206)),ISNUMBER(FIND("4F",ScheduleCompile!T206))),VALUE(LEFT(ScheduleCompile!T206,FIND("F",ScheduleCompile!T206)-1)),ScheduleCompile!T206)))))),"",IF(ScheduleCompile!T206="Off",0,IF(ScheduleCompile!T206="On",1,IF(ISNUMBER(ScheduleCompile!T206),ScheduleCompile!T206/1,IF(ISTEXT(ScheduleCompile!T206),IF(OR(ISNUMBER(FIND("5F",ScheduleCompile!T206)),ISNUMBER(FIND("0F",ScheduleCompile!T206)),ISNUMBER(FIND("8F",ScheduleCompile!T206)),ISNUMBER(FIND("1F",ScheduleCompile!T206)),ISNUMBER(FIND("2F",ScheduleCompile!T206)),ISNUMBER(FIND("3F",ScheduleCompile!T206)),ISNUMBER(FIND("6F",ScheduleCompile!T206)),ISNUMBER(FIND("7F",ScheduleCompile!T206)),ISNUMBER(FIND("9F",ScheduleCompile!T206)),ISNUMBER(FIND("4F",ScheduleCompile!T206))),VALUE(LEFT(ScheduleCompile!T206,FIND("F",ScheduleCompile!T206)-1)),ScheduleCompile!T206)))))))</f>
        <v>1</v>
      </c>
      <c r="Z213" s="1">
        <f>IF(AND(ISERROR(IF(ScheduleCompile!U206="Off",0,IF(ScheduleCompile!U206="On",1,IF(ISNUMBER(ScheduleCompile!U206),ScheduleCompile!U206/1,IF(ISTEXT(ScheduleCompile!U206),IF(OR(ISNUMBER(FIND("5F",ScheduleCompile!U206)),ISNUMBER(FIND("0F",ScheduleCompile!U206)),ISNUMBER(FIND("8F",ScheduleCompile!U206)),ISNUMBER(FIND("1F",ScheduleCompile!U206)),ISNUMBER(FIND("2F",ScheduleCompile!U206)),ISNUMBER(FIND("3F",ScheduleCompile!U206)),ISNUMBER(FIND("6F",ScheduleCompile!U206)),ISNUMBER(FIND("7F",ScheduleCompile!U206)),ISNUMBER(FIND("9F",ScheduleCompile!U206)),ISNUMBER(FIND("4F",ScheduleCompile!U206))),VALUE(LEFT(ScheduleCompile!U206,FIND("F",ScheduleCompile!U206)-1)),ScheduleCompile!U206)))))),ISTEXT(ScheduleCompile!#REF!)),"ENDTABLE",IF(ISERROR(IF(ScheduleCompile!U206="Off",0,IF(ScheduleCompile!U206="On",1,IF(ISNUMBER(ScheduleCompile!U206),ScheduleCompile!U206/1,IF(ISTEXT(ScheduleCompile!U206),IF(OR(ISNUMBER(FIND("5F",ScheduleCompile!U206)),ISNUMBER(FIND("0F",ScheduleCompile!U206)),ISNUMBER(FIND("8F",ScheduleCompile!U206)),ISNUMBER(FIND("1F",ScheduleCompile!U206)),ISNUMBER(FIND("2F",ScheduleCompile!U206)),ISNUMBER(FIND("3F",ScheduleCompile!U206)),ISNUMBER(FIND("6F",ScheduleCompile!U206)),ISNUMBER(FIND("7F",ScheduleCompile!U206)),ISNUMBER(FIND("9F",ScheduleCompile!U206)),ISNUMBER(FIND("4F",ScheduleCompile!U206))),VALUE(LEFT(ScheduleCompile!U206,FIND("F",ScheduleCompile!U206)-1)),ScheduleCompile!U206)))))),"",IF(ScheduleCompile!U206="Off",0,IF(ScheduleCompile!U206="On",1,IF(ISNUMBER(ScheduleCompile!U206),ScheduleCompile!U206/1,IF(ISTEXT(ScheduleCompile!U206),IF(OR(ISNUMBER(FIND("5F",ScheduleCompile!U206)),ISNUMBER(FIND("0F",ScheduleCompile!U206)),ISNUMBER(FIND("8F",ScheduleCompile!U206)),ISNUMBER(FIND("1F",ScheduleCompile!U206)),ISNUMBER(FIND("2F",ScheduleCompile!U206)),ISNUMBER(FIND("3F",ScheduleCompile!U206)),ISNUMBER(FIND("6F",ScheduleCompile!U206)),ISNUMBER(FIND("7F",ScheduleCompile!U206)),ISNUMBER(FIND("9F",ScheduleCompile!U206)),ISNUMBER(FIND("4F",ScheduleCompile!U206))),VALUE(LEFT(ScheduleCompile!U206,FIND("F",ScheduleCompile!U206)-1)),ScheduleCompile!U206)))))))</f>
        <v>1</v>
      </c>
      <c r="AA213" s="1">
        <f>IF(AND(ISERROR(IF(ScheduleCompile!V206="Off",0,IF(ScheduleCompile!V206="On",1,IF(ISNUMBER(ScheduleCompile!V206),ScheduleCompile!V206/1,IF(ISTEXT(ScheduleCompile!V206),IF(OR(ISNUMBER(FIND("5F",ScheduleCompile!V206)),ISNUMBER(FIND("0F",ScheduleCompile!V206)),ISNUMBER(FIND("8F",ScheduleCompile!V206)),ISNUMBER(FIND("1F",ScheduleCompile!V206)),ISNUMBER(FIND("2F",ScheduleCompile!V206)),ISNUMBER(FIND("3F",ScheduleCompile!V206)),ISNUMBER(FIND("6F",ScheduleCompile!V206)),ISNUMBER(FIND("7F",ScheduleCompile!V206)),ISNUMBER(FIND("9F",ScheduleCompile!V206)),ISNUMBER(FIND("4F",ScheduleCompile!V206))),VALUE(LEFT(ScheduleCompile!V206,FIND("F",ScheduleCompile!V206)-1)),ScheduleCompile!V206)))))),ISTEXT(ScheduleCompile!#REF!)),"ENDTABLE",IF(ISERROR(IF(ScheduleCompile!V206="Off",0,IF(ScheduleCompile!V206="On",1,IF(ISNUMBER(ScheduleCompile!V206),ScheduleCompile!V206/1,IF(ISTEXT(ScheduleCompile!V206),IF(OR(ISNUMBER(FIND("5F",ScheduleCompile!V206)),ISNUMBER(FIND("0F",ScheduleCompile!V206)),ISNUMBER(FIND("8F",ScheduleCompile!V206)),ISNUMBER(FIND("1F",ScheduleCompile!V206)),ISNUMBER(FIND("2F",ScheduleCompile!V206)),ISNUMBER(FIND("3F",ScheduleCompile!V206)),ISNUMBER(FIND("6F",ScheduleCompile!V206)),ISNUMBER(FIND("7F",ScheduleCompile!V206)),ISNUMBER(FIND("9F",ScheduleCompile!V206)),ISNUMBER(FIND("4F",ScheduleCompile!V206))),VALUE(LEFT(ScheduleCompile!V206,FIND("F",ScheduleCompile!V206)-1)),ScheduleCompile!V206)))))),"",IF(ScheduleCompile!V206="Off",0,IF(ScheduleCompile!V206="On",1,IF(ISNUMBER(ScheduleCompile!V206),ScheduleCompile!V206/1,IF(ISTEXT(ScheduleCompile!V206),IF(OR(ISNUMBER(FIND("5F",ScheduleCompile!V206)),ISNUMBER(FIND("0F",ScheduleCompile!V206)),ISNUMBER(FIND("8F",ScheduleCompile!V206)),ISNUMBER(FIND("1F",ScheduleCompile!V206)),ISNUMBER(FIND("2F",ScheduleCompile!V206)),ISNUMBER(FIND("3F",ScheduleCompile!V206)),ISNUMBER(FIND("6F",ScheduleCompile!V206)),ISNUMBER(FIND("7F",ScheduleCompile!V206)),ISNUMBER(FIND("9F",ScheduleCompile!V206)),ISNUMBER(FIND("4F",ScheduleCompile!V206))),VALUE(LEFT(ScheduleCompile!V206,FIND("F",ScheduleCompile!V206)-1)),ScheduleCompile!V206)))))))</f>
        <v>1</v>
      </c>
      <c r="AB213" s="1">
        <f>IF(AND(ISERROR(IF(ScheduleCompile!W206="Off",0,IF(ScheduleCompile!W206="On",1,IF(ISNUMBER(ScheduleCompile!W206),ScheduleCompile!W206/1,IF(ISTEXT(ScheduleCompile!W206),IF(OR(ISNUMBER(FIND("5F",ScheduleCompile!W206)),ISNUMBER(FIND("0F",ScheduleCompile!W206)),ISNUMBER(FIND("8F",ScheduleCompile!W206)),ISNUMBER(FIND("1F",ScheduleCompile!W206)),ISNUMBER(FIND("2F",ScheduleCompile!W206)),ISNUMBER(FIND("3F",ScheduleCompile!W206)),ISNUMBER(FIND("6F",ScheduleCompile!W206)),ISNUMBER(FIND("7F",ScheduleCompile!W206)),ISNUMBER(FIND("9F",ScheduleCompile!W206)),ISNUMBER(FIND("4F",ScheduleCompile!W206))),VALUE(LEFT(ScheduleCompile!W206,FIND("F",ScheduleCompile!W206)-1)),ScheduleCompile!W206)))))),ISTEXT(ScheduleCompile!#REF!)),"ENDTABLE",IF(ISERROR(IF(ScheduleCompile!W206="Off",0,IF(ScheduleCompile!W206="On",1,IF(ISNUMBER(ScheduleCompile!W206),ScheduleCompile!W206/1,IF(ISTEXT(ScheduleCompile!W206),IF(OR(ISNUMBER(FIND("5F",ScheduleCompile!W206)),ISNUMBER(FIND("0F",ScheduleCompile!W206)),ISNUMBER(FIND("8F",ScheduleCompile!W206)),ISNUMBER(FIND("1F",ScheduleCompile!W206)),ISNUMBER(FIND("2F",ScheduleCompile!W206)),ISNUMBER(FIND("3F",ScheduleCompile!W206)),ISNUMBER(FIND("6F",ScheduleCompile!W206)),ISNUMBER(FIND("7F",ScheduleCompile!W206)),ISNUMBER(FIND("9F",ScheduleCompile!W206)),ISNUMBER(FIND("4F",ScheduleCompile!W206))),VALUE(LEFT(ScheduleCompile!W206,FIND("F",ScheduleCompile!W206)-1)),ScheduleCompile!W206)))))),"",IF(ScheduleCompile!W206="Off",0,IF(ScheduleCompile!W206="On",1,IF(ISNUMBER(ScheduleCompile!W206),ScheduleCompile!W206/1,IF(ISTEXT(ScheduleCompile!W206),IF(OR(ISNUMBER(FIND("5F",ScheduleCompile!W206)),ISNUMBER(FIND("0F",ScheduleCompile!W206)),ISNUMBER(FIND("8F",ScheduleCompile!W206)),ISNUMBER(FIND("1F",ScheduleCompile!W206)),ISNUMBER(FIND("2F",ScheduleCompile!W206)),ISNUMBER(FIND("3F",ScheduleCompile!W206)),ISNUMBER(FIND("6F",ScheduleCompile!W206)),ISNUMBER(FIND("7F",ScheduleCompile!W206)),ISNUMBER(FIND("9F",ScheduleCompile!W206)),ISNUMBER(FIND("4F",ScheduleCompile!W206))),VALUE(LEFT(ScheduleCompile!W206,FIND("F",ScheduleCompile!W206)-1)),ScheduleCompile!W206)))))))</f>
        <v>1</v>
      </c>
      <c r="AC213" s="1">
        <f>IF(AND(ISERROR(IF(ScheduleCompile!X206="Off",0,IF(ScheduleCompile!X206="On",1,IF(ISNUMBER(ScheduleCompile!X206),ScheduleCompile!X206/1,IF(ISTEXT(ScheduleCompile!X206),IF(OR(ISNUMBER(FIND("5F",ScheduleCompile!X206)),ISNUMBER(FIND("0F",ScheduleCompile!X206)),ISNUMBER(FIND("8F",ScheduleCompile!X206)),ISNUMBER(FIND("1F",ScheduleCompile!X206)),ISNUMBER(FIND("2F",ScheduleCompile!X206)),ISNUMBER(FIND("3F",ScheduleCompile!X206)),ISNUMBER(FIND("6F",ScheduleCompile!X206)),ISNUMBER(FIND("7F",ScheduleCompile!X206)),ISNUMBER(FIND("9F",ScheduleCompile!X206)),ISNUMBER(FIND("4F",ScheduleCompile!X206))),VALUE(LEFT(ScheduleCompile!X206,FIND("F",ScheduleCompile!X206)-1)),ScheduleCompile!X206)))))),ISTEXT(ScheduleCompile!#REF!)),"ENDTABLE",IF(ISERROR(IF(ScheduleCompile!X206="Off",0,IF(ScheduleCompile!X206="On",1,IF(ISNUMBER(ScheduleCompile!X206),ScheduleCompile!X206/1,IF(ISTEXT(ScheduleCompile!X206),IF(OR(ISNUMBER(FIND("5F",ScheduleCompile!X206)),ISNUMBER(FIND("0F",ScheduleCompile!X206)),ISNUMBER(FIND("8F",ScheduleCompile!X206)),ISNUMBER(FIND("1F",ScheduleCompile!X206)),ISNUMBER(FIND("2F",ScheduleCompile!X206)),ISNUMBER(FIND("3F",ScheduleCompile!X206)),ISNUMBER(FIND("6F",ScheduleCompile!X206)),ISNUMBER(FIND("7F",ScheduleCompile!X206)),ISNUMBER(FIND("9F",ScheduleCompile!X206)),ISNUMBER(FIND("4F",ScheduleCompile!X206))),VALUE(LEFT(ScheduleCompile!X206,FIND("F",ScheduleCompile!X206)-1)),ScheduleCompile!X206)))))),"",IF(ScheduleCompile!X206="Off",0,IF(ScheduleCompile!X206="On",1,IF(ISNUMBER(ScheduleCompile!X206),ScheduleCompile!X206/1,IF(ISTEXT(ScheduleCompile!X206),IF(OR(ISNUMBER(FIND("5F",ScheduleCompile!X206)),ISNUMBER(FIND("0F",ScheduleCompile!X206)),ISNUMBER(FIND("8F",ScheduleCompile!X206)),ISNUMBER(FIND("1F",ScheduleCompile!X206)),ISNUMBER(FIND("2F",ScheduleCompile!X206)),ISNUMBER(FIND("3F",ScheduleCompile!X206)),ISNUMBER(FIND("6F",ScheduleCompile!X206)),ISNUMBER(FIND("7F",ScheduleCompile!X206)),ISNUMBER(FIND("9F",ScheduleCompile!X206)),ISNUMBER(FIND("4F",ScheduleCompile!X206))),VALUE(LEFT(ScheduleCompile!X206,FIND("F",ScheduleCompile!X206)-1)),ScheduleCompile!X206)))))))</f>
        <v>1</v>
      </c>
      <c r="AD213" s="1">
        <f>IF(AND(ISERROR(IF(ScheduleCompile!Y206="Off",0,IF(ScheduleCompile!Y206="On",1,IF(ISNUMBER(ScheduleCompile!Y206),ScheduleCompile!Y206/1,IF(ISTEXT(ScheduleCompile!Y206),IF(OR(ISNUMBER(FIND("5F",ScheduleCompile!Y206)),ISNUMBER(FIND("0F",ScheduleCompile!Y206)),ISNUMBER(FIND("8F",ScheduleCompile!Y206)),ISNUMBER(FIND("1F",ScheduleCompile!Y206)),ISNUMBER(FIND("2F",ScheduleCompile!Y206)),ISNUMBER(FIND("3F",ScheduleCompile!Y206)),ISNUMBER(FIND("6F",ScheduleCompile!Y206)),ISNUMBER(FIND("7F",ScheduleCompile!Y206)),ISNUMBER(FIND("9F",ScheduleCompile!Y206)),ISNUMBER(FIND("4F",ScheduleCompile!Y206))),VALUE(LEFT(ScheduleCompile!Y206,FIND("F",ScheduleCompile!Y206)-1)),ScheduleCompile!Y206)))))),ISTEXT(ScheduleCompile!#REF!)),"ENDTABLE",IF(ISERROR(IF(ScheduleCompile!Y206="Off",0,IF(ScheduleCompile!Y206="On",1,IF(ISNUMBER(ScheduleCompile!Y206),ScheduleCompile!Y206/1,IF(ISTEXT(ScheduleCompile!Y206),IF(OR(ISNUMBER(FIND("5F",ScheduleCompile!Y206)),ISNUMBER(FIND("0F",ScheduleCompile!Y206)),ISNUMBER(FIND("8F",ScheduleCompile!Y206)),ISNUMBER(FIND("1F",ScheduleCompile!Y206)),ISNUMBER(FIND("2F",ScheduleCompile!Y206)),ISNUMBER(FIND("3F",ScheduleCompile!Y206)),ISNUMBER(FIND("6F",ScheduleCompile!Y206)),ISNUMBER(FIND("7F",ScheduleCompile!Y206)),ISNUMBER(FIND("9F",ScheduleCompile!Y206)),ISNUMBER(FIND("4F",ScheduleCompile!Y206))),VALUE(LEFT(ScheduleCompile!Y206,FIND("F",ScheduleCompile!Y206)-1)),ScheduleCompile!Y206)))))),"",IF(ScheduleCompile!Y206="Off",0,IF(ScheduleCompile!Y206="On",1,IF(ISNUMBER(ScheduleCompile!Y206),ScheduleCompile!Y206/1,IF(ISTEXT(ScheduleCompile!Y206),IF(OR(ISNUMBER(FIND("5F",ScheduleCompile!Y206)),ISNUMBER(FIND("0F",ScheduleCompile!Y206)),ISNUMBER(FIND("8F",ScheduleCompile!Y206)),ISNUMBER(FIND("1F",ScheduleCompile!Y206)),ISNUMBER(FIND("2F",ScheduleCompile!Y206)),ISNUMBER(FIND("3F",ScheduleCompile!Y206)),ISNUMBER(FIND("6F",ScheduleCompile!Y206)),ISNUMBER(FIND("7F",ScheduleCompile!Y206)),ISNUMBER(FIND("9F",ScheduleCompile!Y206)),ISNUMBER(FIND("4F",ScheduleCompile!Y206))),VALUE(LEFT(ScheduleCompile!Y206,FIND("F",ScheduleCompile!Y206)-1)),ScheduleCompile!Y206)))))))</f>
        <v>1</v>
      </c>
    </row>
    <row r="214" spans="1:30" x14ac:dyDescent="0.25">
      <c r="A214" t="str">
        <f t="shared" si="15"/>
        <v>SchDay "ManufacturingEscalatorSat"  Type = "Fraction" Hr = (0, 0, 0, 0, 0, 1, 1, 1, 1, 1, 1, 1, 1, 1, 1, 1, 1, 1, 1, 0, 0, 0, 0, 0) ..</v>
      </c>
      <c r="B214" s="1" t="s">
        <v>623</v>
      </c>
      <c r="C214" t="str">
        <f t="shared" si="16"/>
        <v xml:space="preserve">SchDay "ManufacturingEscalatorSat"  Type = "Fraction" Hr = </v>
      </c>
      <c r="D214" t="str">
        <f t="shared" si="17"/>
        <v>(0, 0, 0, 0, 0, 1, 1, 1, 1, 1, 1, 1, 1, 1, 1, 1, 1, 1, 1, 0, 0, 0, 0, 0) ..</v>
      </c>
      <c r="E214" s="30" t="str">
        <f>ScheduleCompile!A207</f>
        <v>ManufacturingEscalatorSat</v>
      </c>
      <c r="F214" t="str">
        <f t="shared" si="18"/>
        <v>Fraction</v>
      </c>
      <c r="G214" s="1">
        <f>IF(AND(ISERROR(IF(ScheduleCompile!B207="Off",0,IF(ScheduleCompile!B207="On",1,IF(ISNUMBER(ScheduleCompile!B207),ScheduleCompile!B207/1,IF(ISTEXT(ScheduleCompile!B207),IF(OR(ISNUMBER(FIND("5F",ScheduleCompile!B207)),ISNUMBER(FIND("0F",ScheduleCompile!B207)),ISNUMBER(FIND("8F",ScheduleCompile!B207)),ISNUMBER(FIND("1F",ScheduleCompile!B207)),ISNUMBER(FIND("2F",ScheduleCompile!B207)),ISNUMBER(FIND("3F",ScheduleCompile!B207)),ISNUMBER(FIND("6F",ScheduleCompile!B207)),ISNUMBER(FIND("7F",ScheduleCompile!B207)),ISNUMBER(FIND("9F",ScheduleCompile!B207)),ISNUMBER(FIND("4F",ScheduleCompile!B207))),VALUE(LEFT(ScheduleCompile!B207,FIND("F",ScheduleCompile!B207)-1)),ScheduleCompile!B207)))))),ISTEXT(ScheduleCompile!#REF!)),"ENDTABLE",IF(ISERROR(IF(ScheduleCompile!B207="Off",0,IF(ScheduleCompile!B207="On",1,IF(ISNUMBER(ScheduleCompile!B207),ScheduleCompile!B207/1,IF(ISTEXT(ScheduleCompile!B207),IF(OR(ISNUMBER(FIND("5F",ScheduleCompile!B207)),ISNUMBER(FIND("0F",ScheduleCompile!B207)),ISNUMBER(FIND("8F",ScheduleCompile!B207)),ISNUMBER(FIND("1F",ScheduleCompile!B207)),ISNUMBER(FIND("2F",ScheduleCompile!B207)),ISNUMBER(FIND("3F",ScheduleCompile!B207)),ISNUMBER(FIND("6F",ScheduleCompile!B207)),ISNUMBER(FIND("7F",ScheduleCompile!B207)),ISNUMBER(FIND("9F",ScheduleCompile!B207)),ISNUMBER(FIND("4F",ScheduleCompile!B207))),VALUE(LEFT(ScheduleCompile!B207,FIND("F",ScheduleCompile!B207)-1)),ScheduleCompile!B207)))))),"",IF(ScheduleCompile!B207="Off",0,IF(ScheduleCompile!B207="On",1,IF(ISNUMBER(ScheduleCompile!B207),ScheduleCompile!B207/1,IF(ISTEXT(ScheduleCompile!B207),IF(OR(ISNUMBER(FIND("5F",ScheduleCompile!B207)),ISNUMBER(FIND("0F",ScheduleCompile!B207)),ISNUMBER(FIND("8F",ScheduleCompile!B207)),ISNUMBER(FIND("1F",ScheduleCompile!B207)),ISNUMBER(FIND("2F",ScheduleCompile!B207)),ISNUMBER(FIND("3F",ScheduleCompile!B207)),ISNUMBER(FIND("6F",ScheduleCompile!B207)),ISNUMBER(FIND("7F",ScheduleCompile!B207)),ISNUMBER(FIND("9F",ScheduleCompile!B207)),ISNUMBER(FIND("4F",ScheduleCompile!B207))),VALUE(LEFT(ScheduleCompile!B207,FIND("F",ScheduleCompile!B207)-1)),ScheduleCompile!B207)))))))</f>
        <v>0</v>
      </c>
      <c r="H214" s="1">
        <f>IF(AND(ISERROR(IF(ScheduleCompile!C207="Off",0,IF(ScheduleCompile!C207="On",1,IF(ISNUMBER(ScheduleCompile!C207),ScheduleCompile!C207/1,IF(ISTEXT(ScheduleCompile!C207),IF(OR(ISNUMBER(FIND("5F",ScheduleCompile!C207)),ISNUMBER(FIND("0F",ScheduleCompile!C207)),ISNUMBER(FIND("8F",ScheduleCompile!C207)),ISNUMBER(FIND("1F",ScheduleCompile!C207)),ISNUMBER(FIND("2F",ScheduleCompile!C207)),ISNUMBER(FIND("3F",ScheduleCompile!C207)),ISNUMBER(FIND("6F",ScheduleCompile!C207)),ISNUMBER(FIND("7F",ScheduleCompile!C207)),ISNUMBER(FIND("9F",ScheduleCompile!C207)),ISNUMBER(FIND("4F",ScheduleCompile!C207))),VALUE(LEFT(ScheduleCompile!C207,FIND("F",ScheduleCompile!C207)-1)),ScheduleCompile!C207)))))),ISTEXT(ScheduleCompile!#REF!)),"ENDTABLE",IF(ISERROR(IF(ScheduleCompile!C207="Off",0,IF(ScheduleCompile!C207="On",1,IF(ISNUMBER(ScheduleCompile!C207),ScheduleCompile!C207/1,IF(ISTEXT(ScheduleCompile!C207),IF(OR(ISNUMBER(FIND("5F",ScheduleCompile!C207)),ISNUMBER(FIND("0F",ScheduleCompile!C207)),ISNUMBER(FIND("8F",ScheduleCompile!C207)),ISNUMBER(FIND("1F",ScheduleCompile!C207)),ISNUMBER(FIND("2F",ScheduleCompile!C207)),ISNUMBER(FIND("3F",ScheduleCompile!C207)),ISNUMBER(FIND("6F",ScheduleCompile!C207)),ISNUMBER(FIND("7F",ScheduleCompile!C207)),ISNUMBER(FIND("9F",ScheduleCompile!C207)),ISNUMBER(FIND("4F",ScheduleCompile!C207))),VALUE(LEFT(ScheduleCompile!C207,FIND("F",ScheduleCompile!C207)-1)),ScheduleCompile!C207)))))),"",IF(ScheduleCompile!C207="Off",0,IF(ScheduleCompile!C207="On",1,IF(ISNUMBER(ScheduleCompile!C207),ScheduleCompile!C207/1,IF(ISTEXT(ScheduleCompile!C207),IF(OR(ISNUMBER(FIND("5F",ScheduleCompile!C207)),ISNUMBER(FIND("0F",ScheduleCompile!C207)),ISNUMBER(FIND("8F",ScheduleCompile!C207)),ISNUMBER(FIND("1F",ScheduleCompile!C207)),ISNUMBER(FIND("2F",ScheduleCompile!C207)),ISNUMBER(FIND("3F",ScheduleCompile!C207)),ISNUMBER(FIND("6F",ScheduleCompile!C207)),ISNUMBER(FIND("7F",ScheduleCompile!C207)),ISNUMBER(FIND("9F",ScheduleCompile!C207)),ISNUMBER(FIND("4F",ScheduleCompile!C207))),VALUE(LEFT(ScheduleCompile!C207,FIND("F",ScheduleCompile!C207)-1)),ScheduleCompile!C207)))))))</f>
        <v>0</v>
      </c>
      <c r="I214" s="1">
        <f>IF(AND(ISERROR(IF(ScheduleCompile!D207="Off",0,IF(ScheduleCompile!D207="On",1,IF(ISNUMBER(ScheduleCompile!D207),ScheduleCompile!D207/1,IF(ISTEXT(ScheduleCompile!D207),IF(OR(ISNUMBER(FIND("5F",ScheduleCompile!D207)),ISNUMBER(FIND("0F",ScheduleCompile!D207)),ISNUMBER(FIND("8F",ScheduleCompile!D207)),ISNUMBER(FIND("1F",ScheduleCompile!D207)),ISNUMBER(FIND("2F",ScheduleCompile!D207)),ISNUMBER(FIND("3F",ScheduleCompile!D207)),ISNUMBER(FIND("6F",ScheduleCompile!D207)),ISNUMBER(FIND("7F",ScheduleCompile!D207)),ISNUMBER(FIND("9F",ScheduleCompile!D207)),ISNUMBER(FIND("4F",ScheduleCompile!D207))),VALUE(LEFT(ScheduleCompile!D207,FIND("F",ScheduleCompile!D207)-1)),ScheduleCompile!D207)))))),ISTEXT(ScheduleCompile!#REF!)),"ENDTABLE",IF(ISERROR(IF(ScheduleCompile!D207="Off",0,IF(ScheduleCompile!D207="On",1,IF(ISNUMBER(ScheduleCompile!D207),ScheduleCompile!D207/1,IF(ISTEXT(ScheduleCompile!D207),IF(OR(ISNUMBER(FIND("5F",ScheduleCompile!D207)),ISNUMBER(FIND("0F",ScheduleCompile!D207)),ISNUMBER(FIND("8F",ScheduleCompile!D207)),ISNUMBER(FIND("1F",ScheduleCompile!D207)),ISNUMBER(FIND("2F",ScheduleCompile!D207)),ISNUMBER(FIND("3F",ScheduleCompile!D207)),ISNUMBER(FIND("6F",ScheduleCompile!D207)),ISNUMBER(FIND("7F",ScheduleCompile!D207)),ISNUMBER(FIND("9F",ScheduleCompile!D207)),ISNUMBER(FIND("4F",ScheduleCompile!D207))),VALUE(LEFT(ScheduleCompile!D207,FIND("F",ScheduleCompile!D207)-1)),ScheduleCompile!D207)))))),"",IF(ScheduleCompile!D207="Off",0,IF(ScheduleCompile!D207="On",1,IF(ISNUMBER(ScheduleCompile!D207),ScheduleCompile!D207/1,IF(ISTEXT(ScheduleCompile!D207),IF(OR(ISNUMBER(FIND("5F",ScheduleCompile!D207)),ISNUMBER(FIND("0F",ScheduleCompile!D207)),ISNUMBER(FIND("8F",ScheduleCompile!D207)),ISNUMBER(FIND("1F",ScheduleCompile!D207)),ISNUMBER(FIND("2F",ScheduleCompile!D207)),ISNUMBER(FIND("3F",ScheduleCompile!D207)),ISNUMBER(FIND("6F",ScheduleCompile!D207)),ISNUMBER(FIND("7F",ScheduleCompile!D207)),ISNUMBER(FIND("9F",ScheduleCompile!D207)),ISNUMBER(FIND("4F",ScheduleCompile!D207))),VALUE(LEFT(ScheduleCompile!D207,FIND("F",ScheduleCompile!D207)-1)),ScheduleCompile!D207)))))))</f>
        <v>0</v>
      </c>
      <c r="J214" s="1">
        <f>IF(AND(ISERROR(IF(ScheduleCompile!E207="Off",0,IF(ScheduleCompile!E207="On",1,IF(ISNUMBER(ScheduleCompile!E207),ScheduleCompile!E207/1,IF(ISTEXT(ScheduleCompile!E207),IF(OR(ISNUMBER(FIND("5F",ScheduleCompile!E207)),ISNUMBER(FIND("0F",ScheduleCompile!E207)),ISNUMBER(FIND("8F",ScheduleCompile!E207)),ISNUMBER(FIND("1F",ScheduleCompile!E207)),ISNUMBER(FIND("2F",ScheduleCompile!E207)),ISNUMBER(FIND("3F",ScheduleCompile!E207)),ISNUMBER(FIND("6F",ScheduleCompile!E207)),ISNUMBER(FIND("7F",ScheduleCompile!E207)),ISNUMBER(FIND("9F",ScheduleCompile!E207)),ISNUMBER(FIND("4F",ScheduleCompile!E207))),VALUE(LEFT(ScheduleCompile!E207,FIND("F",ScheduleCompile!E207)-1)),ScheduleCompile!E207)))))),ISTEXT(ScheduleCompile!#REF!)),"ENDTABLE",IF(ISERROR(IF(ScheduleCompile!E207="Off",0,IF(ScheduleCompile!E207="On",1,IF(ISNUMBER(ScheduleCompile!E207),ScheduleCompile!E207/1,IF(ISTEXT(ScheduleCompile!E207),IF(OR(ISNUMBER(FIND("5F",ScheduleCompile!E207)),ISNUMBER(FIND("0F",ScheduleCompile!E207)),ISNUMBER(FIND("8F",ScheduleCompile!E207)),ISNUMBER(FIND("1F",ScheduleCompile!E207)),ISNUMBER(FIND("2F",ScheduleCompile!E207)),ISNUMBER(FIND("3F",ScheduleCompile!E207)),ISNUMBER(FIND("6F",ScheduleCompile!E207)),ISNUMBER(FIND("7F",ScheduleCompile!E207)),ISNUMBER(FIND("9F",ScheduleCompile!E207)),ISNUMBER(FIND("4F",ScheduleCompile!E207))),VALUE(LEFT(ScheduleCompile!E207,FIND("F",ScheduleCompile!E207)-1)),ScheduleCompile!E207)))))),"",IF(ScheduleCompile!E207="Off",0,IF(ScheduleCompile!E207="On",1,IF(ISNUMBER(ScheduleCompile!E207),ScheduleCompile!E207/1,IF(ISTEXT(ScheduleCompile!E207),IF(OR(ISNUMBER(FIND("5F",ScheduleCompile!E207)),ISNUMBER(FIND("0F",ScheduleCompile!E207)),ISNUMBER(FIND("8F",ScheduleCompile!E207)),ISNUMBER(FIND("1F",ScheduleCompile!E207)),ISNUMBER(FIND("2F",ScheduleCompile!E207)),ISNUMBER(FIND("3F",ScheduleCompile!E207)),ISNUMBER(FIND("6F",ScheduleCompile!E207)),ISNUMBER(FIND("7F",ScheduleCompile!E207)),ISNUMBER(FIND("9F",ScheduleCompile!E207)),ISNUMBER(FIND("4F",ScheduleCompile!E207))),VALUE(LEFT(ScheduleCompile!E207,FIND("F",ScheduleCompile!E207)-1)),ScheduleCompile!E207)))))))</f>
        <v>0</v>
      </c>
      <c r="K214" s="1">
        <f>IF(AND(ISERROR(IF(ScheduleCompile!F207="Off",0,IF(ScheduleCompile!F207="On",1,IF(ISNUMBER(ScheduleCompile!F207),ScheduleCompile!F207/1,IF(ISTEXT(ScheduleCompile!F207),IF(OR(ISNUMBER(FIND("5F",ScheduleCompile!F207)),ISNUMBER(FIND("0F",ScheduleCompile!F207)),ISNUMBER(FIND("8F",ScheduleCompile!F207)),ISNUMBER(FIND("1F",ScheduleCompile!F207)),ISNUMBER(FIND("2F",ScheduleCompile!F207)),ISNUMBER(FIND("3F",ScheduleCompile!F207)),ISNUMBER(FIND("6F",ScheduleCompile!F207)),ISNUMBER(FIND("7F",ScheduleCompile!F207)),ISNUMBER(FIND("9F",ScheduleCompile!F207)),ISNUMBER(FIND("4F",ScheduleCompile!F207))),VALUE(LEFT(ScheduleCompile!F207,FIND("F",ScheduleCompile!F207)-1)),ScheduleCompile!F207)))))),ISTEXT(ScheduleCompile!#REF!)),"ENDTABLE",IF(ISERROR(IF(ScheduleCompile!F207="Off",0,IF(ScheduleCompile!F207="On",1,IF(ISNUMBER(ScheduleCompile!F207),ScheduleCompile!F207/1,IF(ISTEXT(ScheduleCompile!F207),IF(OR(ISNUMBER(FIND("5F",ScheduleCompile!F207)),ISNUMBER(FIND("0F",ScheduleCompile!F207)),ISNUMBER(FIND("8F",ScheduleCompile!F207)),ISNUMBER(FIND("1F",ScheduleCompile!F207)),ISNUMBER(FIND("2F",ScheduleCompile!F207)),ISNUMBER(FIND("3F",ScheduleCompile!F207)),ISNUMBER(FIND("6F",ScheduleCompile!F207)),ISNUMBER(FIND("7F",ScheduleCompile!F207)),ISNUMBER(FIND("9F",ScheduleCompile!F207)),ISNUMBER(FIND("4F",ScheduleCompile!F207))),VALUE(LEFT(ScheduleCompile!F207,FIND("F",ScheduleCompile!F207)-1)),ScheduleCompile!F207)))))),"",IF(ScheduleCompile!F207="Off",0,IF(ScheduleCompile!F207="On",1,IF(ISNUMBER(ScheduleCompile!F207),ScheduleCompile!F207/1,IF(ISTEXT(ScheduleCompile!F207),IF(OR(ISNUMBER(FIND("5F",ScheduleCompile!F207)),ISNUMBER(FIND("0F",ScheduleCompile!F207)),ISNUMBER(FIND("8F",ScheduleCompile!F207)),ISNUMBER(FIND("1F",ScheduleCompile!F207)),ISNUMBER(FIND("2F",ScheduleCompile!F207)),ISNUMBER(FIND("3F",ScheduleCompile!F207)),ISNUMBER(FIND("6F",ScheduleCompile!F207)),ISNUMBER(FIND("7F",ScheduleCompile!F207)),ISNUMBER(FIND("9F",ScheduleCompile!F207)),ISNUMBER(FIND("4F",ScheduleCompile!F207))),VALUE(LEFT(ScheduleCompile!F207,FIND("F",ScheduleCompile!F207)-1)),ScheduleCompile!F207)))))))</f>
        <v>0</v>
      </c>
      <c r="L214" s="1">
        <f>IF(AND(ISERROR(IF(ScheduleCompile!G207="Off",0,IF(ScheduleCompile!G207="On",1,IF(ISNUMBER(ScheduleCompile!G207),ScheduleCompile!G207/1,IF(ISTEXT(ScheduleCompile!G207),IF(OR(ISNUMBER(FIND("5F",ScheduleCompile!G207)),ISNUMBER(FIND("0F",ScheduleCompile!G207)),ISNUMBER(FIND("8F",ScheduleCompile!G207)),ISNUMBER(FIND("1F",ScheduleCompile!G207)),ISNUMBER(FIND("2F",ScheduleCompile!G207)),ISNUMBER(FIND("3F",ScheduleCompile!G207)),ISNUMBER(FIND("6F",ScheduleCompile!G207)),ISNUMBER(FIND("7F",ScheduleCompile!G207)),ISNUMBER(FIND("9F",ScheduleCompile!G207)),ISNUMBER(FIND("4F",ScheduleCompile!G207))),VALUE(LEFT(ScheduleCompile!G207,FIND("F",ScheduleCompile!G207)-1)),ScheduleCompile!G207)))))),ISTEXT(ScheduleCompile!#REF!)),"ENDTABLE",IF(ISERROR(IF(ScheduleCompile!G207="Off",0,IF(ScheduleCompile!G207="On",1,IF(ISNUMBER(ScheduleCompile!G207),ScheduleCompile!G207/1,IF(ISTEXT(ScheduleCompile!G207),IF(OR(ISNUMBER(FIND("5F",ScheduleCompile!G207)),ISNUMBER(FIND("0F",ScheduleCompile!G207)),ISNUMBER(FIND("8F",ScheduleCompile!G207)),ISNUMBER(FIND("1F",ScheduleCompile!G207)),ISNUMBER(FIND("2F",ScheduleCompile!G207)),ISNUMBER(FIND("3F",ScheduleCompile!G207)),ISNUMBER(FIND("6F",ScheduleCompile!G207)),ISNUMBER(FIND("7F",ScheduleCompile!G207)),ISNUMBER(FIND("9F",ScheduleCompile!G207)),ISNUMBER(FIND("4F",ScheduleCompile!G207))),VALUE(LEFT(ScheduleCompile!G207,FIND("F",ScheduleCompile!G207)-1)),ScheduleCompile!G207)))))),"",IF(ScheduleCompile!G207="Off",0,IF(ScheduleCompile!G207="On",1,IF(ISNUMBER(ScheduleCompile!G207),ScheduleCompile!G207/1,IF(ISTEXT(ScheduleCompile!G207),IF(OR(ISNUMBER(FIND("5F",ScheduleCompile!G207)),ISNUMBER(FIND("0F",ScheduleCompile!G207)),ISNUMBER(FIND("8F",ScheduleCompile!G207)),ISNUMBER(FIND("1F",ScheduleCompile!G207)),ISNUMBER(FIND("2F",ScheduleCompile!G207)),ISNUMBER(FIND("3F",ScheduleCompile!G207)),ISNUMBER(FIND("6F",ScheduleCompile!G207)),ISNUMBER(FIND("7F",ScheduleCompile!G207)),ISNUMBER(FIND("9F",ScheduleCompile!G207)),ISNUMBER(FIND("4F",ScheduleCompile!G207))),VALUE(LEFT(ScheduleCompile!G207,FIND("F",ScheduleCompile!G207)-1)),ScheduleCompile!G207)))))))</f>
        <v>1</v>
      </c>
      <c r="M214" s="1">
        <f>IF(AND(ISERROR(IF(ScheduleCompile!H207="Off",0,IF(ScheduleCompile!H207="On",1,IF(ISNUMBER(ScheduleCompile!H207),ScheduleCompile!H207/1,IF(ISTEXT(ScheduleCompile!H207),IF(OR(ISNUMBER(FIND("5F",ScheduleCompile!H207)),ISNUMBER(FIND("0F",ScheduleCompile!H207)),ISNUMBER(FIND("8F",ScheduleCompile!H207)),ISNUMBER(FIND("1F",ScheduleCompile!H207)),ISNUMBER(FIND("2F",ScheduleCompile!H207)),ISNUMBER(FIND("3F",ScheduleCompile!H207)),ISNUMBER(FIND("6F",ScheduleCompile!H207)),ISNUMBER(FIND("7F",ScheduleCompile!H207)),ISNUMBER(FIND("9F",ScheduleCompile!H207)),ISNUMBER(FIND("4F",ScheduleCompile!H207))),VALUE(LEFT(ScheduleCompile!H207,FIND("F",ScheduleCompile!H207)-1)),ScheduleCompile!H207)))))),ISTEXT(ScheduleCompile!#REF!)),"ENDTABLE",IF(ISERROR(IF(ScheduleCompile!H207="Off",0,IF(ScheduleCompile!H207="On",1,IF(ISNUMBER(ScheduleCompile!H207),ScheduleCompile!H207/1,IF(ISTEXT(ScheduleCompile!H207),IF(OR(ISNUMBER(FIND("5F",ScheduleCompile!H207)),ISNUMBER(FIND("0F",ScheduleCompile!H207)),ISNUMBER(FIND("8F",ScheduleCompile!H207)),ISNUMBER(FIND("1F",ScheduleCompile!H207)),ISNUMBER(FIND("2F",ScheduleCompile!H207)),ISNUMBER(FIND("3F",ScheduleCompile!H207)),ISNUMBER(FIND("6F",ScheduleCompile!H207)),ISNUMBER(FIND("7F",ScheduleCompile!H207)),ISNUMBER(FIND("9F",ScheduleCompile!H207)),ISNUMBER(FIND("4F",ScheduleCompile!H207))),VALUE(LEFT(ScheduleCompile!H207,FIND("F",ScheduleCompile!H207)-1)),ScheduleCompile!H207)))))),"",IF(ScheduleCompile!H207="Off",0,IF(ScheduleCompile!H207="On",1,IF(ISNUMBER(ScheduleCompile!H207),ScheduleCompile!H207/1,IF(ISTEXT(ScheduleCompile!H207),IF(OR(ISNUMBER(FIND("5F",ScheduleCompile!H207)),ISNUMBER(FIND("0F",ScheduleCompile!H207)),ISNUMBER(FIND("8F",ScheduleCompile!H207)),ISNUMBER(FIND("1F",ScheduleCompile!H207)),ISNUMBER(FIND("2F",ScheduleCompile!H207)),ISNUMBER(FIND("3F",ScheduleCompile!H207)),ISNUMBER(FIND("6F",ScheduleCompile!H207)),ISNUMBER(FIND("7F",ScheduleCompile!H207)),ISNUMBER(FIND("9F",ScheduleCompile!H207)),ISNUMBER(FIND("4F",ScheduleCompile!H207))),VALUE(LEFT(ScheduleCompile!H207,FIND("F",ScheduleCompile!H207)-1)),ScheduleCompile!H207)))))))</f>
        <v>1</v>
      </c>
      <c r="N214" s="1">
        <f>IF(AND(ISERROR(IF(ScheduleCompile!I207="Off",0,IF(ScheduleCompile!I207="On",1,IF(ISNUMBER(ScheduleCompile!I207),ScheduleCompile!I207/1,IF(ISTEXT(ScheduleCompile!I207),IF(OR(ISNUMBER(FIND("5F",ScheduleCompile!I207)),ISNUMBER(FIND("0F",ScheduleCompile!I207)),ISNUMBER(FIND("8F",ScheduleCompile!I207)),ISNUMBER(FIND("1F",ScheduleCompile!I207)),ISNUMBER(FIND("2F",ScheduleCompile!I207)),ISNUMBER(FIND("3F",ScheduleCompile!I207)),ISNUMBER(FIND("6F",ScheduleCompile!I207)),ISNUMBER(FIND("7F",ScheduleCompile!I207)),ISNUMBER(FIND("9F",ScheduleCompile!I207)),ISNUMBER(FIND("4F",ScheduleCompile!I207))),VALUE(LEFT(ScheduleCompile!I207,FIND("F",ScheduleCompile!I207)-1)),ScheduleCompile!I207)))))),ISTEXT(ScheduleCompile!#REF!)),"ENDTABLE",IF(ISERROR(IF(ScheduleCompile!I207="Off",0,IF(ScheduleCompile!I207="On",1,IF(ISNUMBER(ScheduleCompile!I207),ScheduleCompile!I207/1,IF(ISTEXT(ScheduleCompile!I207),IF(OR(ISNUMBER(FIND("5F",ScheduleCompile!I207)),ISNUMBER(FIND("0F",ScheduleCompile!I207)),ISNUMBER(FIND("8F",ScheduleCompile!I207)),ISNUMBER(FIND("1F",ScheduleCompile!I207)),ISNUMBER(FIND("2F",ScheduleCompile!I207)),ISNUMBER(FIND("3F",ScheduleCompile!I207)),ISNUMBER(FIND("6F",ScheduleCompile!I207)),ISNUMBER(FIND("7F",ScheduleCompile!I207)),ISNUMBER(FIND("9F",ScheduleCompile!I207)),ISNUMBER(FIND("4F",ScheduleCompile!I207))),VALUE(LEFT(ScheduleCompile!I207,FIND("F",ScheduleCompile!I207)-1)),ScheduleCompile!I207)))))),"",IF(ScheduleCompile!I207="Off",0,IF(ScheduleCompile!I207="On",1,IF(ISNUMBER(ScheduleCompile!I207),ScheduleCompile!I207/1,IF(ISTEXT(ScheduleCompile!I207),IF(OR(ISNUMBER(FIND("5F",ScheduleCompile!I207)),ISNUMBER(FIND("0F",ScheduleCompile!I207)),ISNUMBER(FIND("8F",ScheduleCompile!I207)),ISNUMBER(FIND("1F",ScheduleCompile!I207)),ISNUMBER(FIND("2F",ScheduleCompile!I207)),ISNUMBER(FIND("3F",ScheduleCompile!I207)),ISNUMBER(FIND("6F",ScheduleCompile!I207)),ISNUMBER(FIND("7F",ScheduleCompile!I207)),ISNUMBER(FIND("9F",ScheduleCompile!I207)),ISNUMBER(FIND("4F",ScheduleCompile!I207))),VALUE(LEFT(ScheduleCompile!I207,FIND("F",ScheduleCompile!I207)-1)),ScheduleCompile!I207)))))))</f>
        <v>1</v>
      </c>
      <c r="O214" s="1">
        <f>IF(AND(ISERROR(IF(ScheduleCompile!J207="Off",0,IF(ScheduleCompile!J207="On",1,IF(ISNUMBER(ScheduleCompile!J207),ScheduleCompile!J207/1,IF(ISTEXT(ScheduleCompile!J207),IF(OR(ISNUMBER(FIND("5F",ScheduleCompile!J207)),ISNUMBER(FIND("0F",ScheduleCompile!J207)),ISNUMBER(FIND("8F",ScheduleCompile!J207)),ISNUMBER(FIND("1F",ScheduleCompile!J207)),ISNUMBER(FIND("2F",ScheduleCompile!J207)),ISNUMBER(FIND("3F",ScheduleCompile!J207)),ISNUMBER(FIND("6F",ScheduleCompile!J207)),ISNUMBER(FIND("7F",ScheduleCompile!J207)),ISNUMBER(FIND("9F",ScheduleCompile!J207)),ISNUMBER(FIND("4F",ScheduleCompile!J207))),VALUE(LEFT(ScheduleCompile!J207,FIND("F",ScheduleCompile!J207)-1)),ScheduleCompile!J207)))))),ISTEXT(ScheduleCompile!#REF!)),"ENDTABLE",IF(ISERROR(IF(ScheduleCompile!J207="Off",0,IF(ScheduleCompile!J207="On",1,IF(ISNUMBER(ScheduleCompile!J207),ScheduleCompile!J207/1,IF(ISTEXT(ScheduleCompile!J207),IF(OR(ISNUMBER(FIND("5F",ScheduleCompile!J207)),ISNUMBER(FIND("0F",ScheduleCompile!J207)),ISNUMBER(FIND("8F",ScheduleCompile!J207)),ISNUMBER(FIND("1F",ScheduleCompile!J207)),ISNUMBER(FIND("2F",ScheduleCompile!J207)),ISNUMBER(FIND("3F",ScheduleCompile!J207)),ISNUMBER(FIND("6F",ScheduleCompile!J207)),ISNUMBER(FIND("7F",ScheduleCompile!J207)),ISNUMBER(FIND("9F",ScheduleCompile!J207)),ISNUMBER(FIND("4F",ScheduleCompile!J207))),VALUE(LEFT(ScheduleCompile!J207,FIND("F",ScheduleCompile!J207)-1)),ScheduleCompile!J207)))))),"",IF(ScheduleCompile!J207="Off",0,IF(ScheduleCompile!J207="On",1,IF(ISNUMBER(ScheduleCompile!J207),ScheduleCompile!J207/1,IF(ISTEXT(ScheduleCompile!J207),IF(OR(ISNUMBER(FIND("5F",ScheduleCompile!J207)),ISNUMBER(FIND("0F",ScheduleCompile!J207)),ISNUMBER(FIND("8F",ScheduleCompile!J207)),ISNUMBER(FIND("1F",ScheduleCompile!J207)),ISNUMBER(FIND("2F",ScheduleCompile!J207)),ISNUMBER(FIND("3F",ScheduleCompile!J207)),ISNUMBER(FIND("6F",ScheduleCompile!J207)),ISNUMBER(FIND("7F",ScheduleCompile!J207)),ISNUMBER(FIND("9F",ScheduleCompile!J207)),ISNUMBER(FIND("4F",ScheduleCompile!J207))),VALUE(LEFT(ScheduleCompile!J207,FIND("F",ScheduleCompile!J207)-1)),ScheduleCompile!J207)))))))</f>
        <v>1</v>
      </c>
      <c r="P214" s="1">
        <f>IF(AND(ISERROR(IF(ScheduleCompile!K207="Off",0,IF(ScheduleCompile!K207="On",1,IF(ISNUMBER(ScheduleCompile!K207),ScheduleCompile!K207/1,IF(ISTEXT(ScheduleCompile!K207),IF(OR(ISNUMBER(FIND("5F",ScheduleCompile!K207)),ISNUMBER(FIND("0F",ScheduleCompile!K207)),ISNUMBER(FIND("8F",ScheduleCompile!K207)),ISNUMBER(FIND("1F",ScheduleCompile!K207)),ISNUMBER(FIND("2F",ScheduleCompile!K207)),ISNUMBER(FIND("3F",ScheduleCompile!K207)),ISNUMBER(FIND("6F",ScheduleCompile!K207)),ISNUMBER(FIND("7F",ScheduleCompile!K207)),ISNUMBER(FIND("9F",ScheduleCompile!K207)),ISNUMBER(FIND("4F",ScheduleCompile!K207))),VALUE(LEFT(ScheduleCompile!K207,FIND("F",ScheduleCompile!K207)-1)),ScheduleCompile!K207)))))),ISTEXT(ScheduleCompile!#REF!)),"ENDTABLE",IF(ISERROR(IF(ScheduleCompile!K207="Off",0,IF(ScheduleCompile!K207="On",1,IF(ISNUMBER(ScheduleCompile!K207),ScheduleCompile!K207/1,IF(ISTEXT(ScheduleCompile!K207),IF(OR(ISNUMBER(FIND("5F",ScheduleCompile!K207)),ISNUMBER(FIND("0F",ScheduleCompile!K207)),ISNUMBER(FIND("8F",ScheduleCompile!K207)),ISNUMBER(FIND("1F",ScheduleCompile!K207)),ISNUMBER(FIND("2F",ScheduleCompile!K207)),ISNUMBER(FIND("3F",ScheduleCompile!K207)),ISNUMBER(FIND("6F",ScheduleCompile!K207)),ISNUMBER(FIND("7F",ScheduleCompile!K207)),ISNUMBER(FIND("9F",ScheduleCompile!K207)),ISNUMBER(FIND("4F",ScheduleCompile!K207))),VALUE(LEFT(ScheduleCompile!K207,FIND("F",ScheduleCompile!K207)-1)),ScheduleCompile!K207)))))),"",IF(ScheduleCompile!K207="Off",0,IF(ScheduleCompile!K207="On",1,IF(ISNUMBER(ScheduleCompile!K207),ScheduleCompile!K207/1,IF(ISTEXT(ScheduleCompile!K207),IF(OR(ISNUMBER(FIND("5F",ScheduleCompile!K207)),ISNUMBER(FIND("0F",ScheduleCompile!K207)),ISNUMBER(FIND("8F",ScheduleCompile!K207)),ISNUMBER(FIND("1F",ScheduleCompile!K207)),ISNUMBER(FIND("2F",ScheduleCompile!K207)),ISNUMBER(FIND("3F",ScheduleCompile!K207)),ISNUMBER(FIND("6F",ScheduleCompile!K207)),ISNUMBER(FIND("7F",ScheduleCompile!K207)),ISNUMBER(FIND("9F",ScheduleCompile!K207)),ISNUMBER(FIND("4F",ScheduleCompile!K207))),VALUE(LEFT(ScheduleCompile!K207,FIND("F",ScheduleCompile!K207)-1)),ScheduleCompile!K207)))))))</f>
        <v>1</v>
      </c>
      <c r="Q214" s="1">
        <f>IF(AND(ISERROR(IF(ScheduleCompile!L207="Off",0,IF(ScheduleCompile!L207="On",1,IF(ISNUMBER(ScheduleCompile!L207),ScheduleCompile!L207/1,IF(ISTEXT(ScheduleCompile!L207),IF(OR(ISNUMBER(FIND("5F",ScheduleCompile!L207)),ISNUMBER(FIND("0F",ScheduleCompile!L207)),ISNUMBER(FIND("8F",ScheduleCompile!L207)),ISNUMBER(FIND("1F",ScheduleCompile!L207)),ISNUMBER(FIND("2F",ScheduleCompile!L207)),ISNUMBER(FIND("3F",ScheduleCompile!L207)),ISNUMBER(FIND("6F",ScheduleCompile!L207)),ISNUMBER(FIND("7F",ScheduleCompile!L207)),ISNUMBER(FIND("9F",ScheduleCompile!L207)),ISNUMBER(FIND("4F",ScheduleCompile!L207))),VALUE(LEFT(ScheduleCompile!L207,FIND("F",ScheduleCompile!L207)-1)),ScheduleCompile!L207)))))),ISTEXT(ScheduleCompile!#REF!)),"ENDTABLE",IF(ISERROR(IF(ScheduleCompile!L207="Off",0,IF(ScheduleCompile!L207="On",1,IF(ISNUMBER(ScheduleCompile!L207),ScheduleCompile!L207/1,IF(ISTEXT(ScheduleCompile!L207),IF(OR(ISNUMBER(FIND("5F",ScheduleCompile!L207)),ISNUMBER(FIND("0F",ScheduleCompile!L207)),ISNUMBER(FIND("8F",ScheduleCompile!L207)),ISNUMBER(FIND("1F",ScheduleCompile!L207)),ISNUMBER(FIND("2F",ScheduleCompile!L207)),ISNUMBER(FIND("3F",ScheduleCompile!L207)),ISNUMBER(FIND("6F",ScheduleCompile!L207)),ISNUMBER(FIND("7F",ScheduleCompile!L207)),ISNUMBER(FIND("9F",ScheduleCompile!L207)),ISNUMBER(FIND("4F",ScheduleCompile!L207))),VALUE(LEFT(ScheduleCompile!L207,FIND("F",ScheduleCompile!L207)-1)),ScheduleCompile!L207)))))),"",IF(ScheduleCompile!L207="Off",0,IF(ScheduleCompile!L207="On",1,IF(ISNUMBER(ScheduleCompile!L207),ScheduleCompile!L207/1,IF(ISTEXT(ScheduleCompile!L207),IF(OR(ISNUMBER(FIND("5F",ScheduleCompile!L207)),ISNUMBER(FIND("0F",ScheduleCompile!L207)),ISNUMBER(FIND("8F",ScheduleCompile!L207)),ISNUMBER(FIND("1F",ScheduleCompile!L207)),ISNUMBER(FIND("2F",ScheduleCompile!L207)),ISNUMBER(FIND("3F",ScheduleCompile!L207)),ISNUMBER(FIND("6F",ScheduleCompile!L207)),ISNUMBER(FIND("7F",ScheduleCompile!L207)),ISNUMBER(FIND("9F",ScheduleCompile!L207)),ISNUMBER(FIND("4F",ScheduleCompile!L207))),VALUE(LEFT(ScheduleCompile!L207,FIND("F",ScheduleCompile!L207)-1)),ScheduleCompile!L207)))))))</f>
        <v>1</v>
      </c>
      <c r="R214" s="1">
        <f>IF(AND(ISERROR(IF(ScheduleCompile!M207="Off",0,IF(ScheduleCompile!M207="On",1,IF(ISNUMBER(ScheduleCompile!M207),ScheduleCompile!M207/1,IF(ISTEXT(ScheduleCompile!M207),IF(OR(ISNUMBER(FIND("5F",ScheduleCompile!M207)),ISNUMBER(FIND("0F",ScheduleCompile!M207)),ISNUMBER(FIND("8F",ScheduleCompile!M207)),ISNUMBER(FIND("1F",ScheduleCompile!M207)),ISNUMBER(FIND("2F",ScheduleCompile!M207)),ISNUMBER(FIND("3F",ScheduleCompile!M207)),ISNUMBER(FIND("6F",ScheduleCompile!M207)),ISNUMBER(FIND("7F",ScheduleCompile!M207)),ISNUMBER(FIND("9F",ScheduleCompile!M207)),ISNUMBER(FIND("4F",ScheduleCompile!M207))),VALUE(LEFT(ScheduleCompile!M207,FIND("F",ScheduleCompile!M207)-1)),ScheduleCompile!M207)))))),ISTEXT(ScheduleCompile!#REF!)),"ENDTABLE",IF(ISERROR(IF(ScheduleCompile!M207="Off",0,IF(ScheduleCompile!M207="On",1,IF(ISNUMBER(ScheduleCompile!M207),ScheduleCompile!M207/1,IF(ISTEXT(ScheduleCompile!M207),IF(OR(ISNUMBER(FIND("5F",ScheduleCompile!M207)),ISNUMBER(FIND("0F",ScheduleCompile!M207)),ISNUMBER(FIND("8F",ScheduleCompile!M207)),ISNUMBER(FIND("1F",ScheduleCompile!M207)),ISNUMBER(FIND("2F",ScheduleCompile!M207)),ISNUMBER(FIND("3F",ScheduleCompile!M207)),ISNUMBER(FIND("6F",ScheduleCompile!M207)),ISNUMBER(FIND("7F",ScheduleCompile!M207)),ISNUMBER(FIND("9F",ScheduleCompile!M207)),ISNUMBER(FIND("4F",ScheduleCompile!M207))),VALUE(LEFT(ScheduleCompile!M207,FIND("F",ScheduleCompile!M207)-1)),ScheduleCompile!M207)))))),"",IF(ScheduleCompile!M207="Off",0,IF(ScheduleCompile!M207="On",1,IF(ISNUMBER(ScheduleCompile!M207),ScheduleCompile!M207/1,IF(ISTEXT(ScheduleCompile!M207),IF(OR(ISNUMBER(FIND("5F",ScheduleCompile!M207)),ISNUMBER(FIND("0F",ScheduleCompile!M207)),ISNUMBER(FIND("8F",ScheduleCompile!M207)),ISNUMBER(FIND("1F",ScheduleCompile!M207)),ISNUMBER(FIND("2F",ScheduleCompile!M207)),ISNUMBER(FIND("3F",ScheduleCompile!M207)),ISNUMBER(FIND("6F",ScheduleCompile!M207)),ISNUMBER(FIND("7F",ScheduleCompile!M207)),ISNUMBER(FIND("9F",ScheduleCompile!M207)),ISNUMBER(FIND("4F",ScheduleCompile!M207))),VALUE(LEFT(ScheduleCompile!M207,FIND("F",ScheduleCompile!M207)-1)),ScheduleCompile!M207)))))))</f>
        <v>1</v>
      </c>
      <c r="S214" s="1">
        <f>IF(AND(ISERROR(IF(ScheduleCompile!N207="Off",0,IF(ScheduleCompile!N207="On",1,IF(ISNUMBER(ScheduleCompile!N207),ScheduleCompile!N207/1,IF(ISTEXT(ScheduleCompile!N207),IF(OR(ISNUMBER(FIND("5F",ScheduleCompile!N207)),ISNUMBER(FIND("0F",ScheduleCompile!N207)),ISNUMBER(FIND("8F",ScheduleCompile!N207)),ISNUMBER(FIND("1F",ScheduleCompile!N207)),ISNUMBER(FIND("2F",ScheduleCompile!N207)),ISNUMBER(FIND("3F",ScheduleCompile!N207)),ISNUMBER(FIND("6F",ScheduleCompile!N207)),ISNUMBER(FIND("7F",ScheduleCompile!N207)),ISNUMBER(FIND("9F",ScheduleCompile!N207)),ISNUMBER(FIND("4F",ScheduleCompile!N207))),VALUE(LEFT(ScheduleCompile!N207,FIND("F",ScheduleCompile!N207)-1)),ScheduleCompile!N207)))))),ISTEXT(ScheduleCompile!#REF!)),"ENDTABLE",IF(ISERROR(IF(ScheduleCompile!N207="Off",0,IF(ScheduleCompile!N207="On",1,IF(ISNUMBER(ScheduleCompile!N207),ScheduleCompile!N207/1,IF(ISTEXT(ScheduleCompile!N207),IF(OR(ISNUMBER(FIND("5F",ScheduleCompile!N207)),ISNUMBER(FIND("0F",ScheduleCompile!N207)),ISNUMBER(FIND("8F",ScheduleCompile!N207)),ISNUMBER(FIND("1F",ScheduleCompile!N207)),ISNUMBER(FIND("2F",ScheduleCompile!N207)),ISNUMBER(FIND("3F",ScheduleCompile!N207)),ISNUMBER(FIND("6F",ScheduleCompile!N207)),ISNUMBER(FIND("7F",ScheduleCompile!N207)),ISNUMBER(FIND("9F",ScheduleCompile!N207)),ISNUMBER(FIND("4F",ScheduleCompile!N207))),VALUE(LEFT(ScheduleCompile!N207,FIND("F",ScheduleCompile!N207)-1)),ScheduleCompile!N207)))))),"",IF(ScheduleCompile!N207="Off",0,IF(ScheduleCompile!N207="On",1,IF(ISNUMBER(ScheduleCompile!N207),ScheduleCompile!N207/1,IF(ISTEXT(ScheduleCompile!N207),IF(OR(ISNUMBER(FIND("5F",ScheduleCompile!N207)),ISNUMBER(FIND("0F",ScheduleCompile!N207)),ISNUMBER(FIND("8F",ScheduleCompile!N207)),ISNUMBER(FIND("1F",ScheduleCompile!N207)),ISNUMBER(FIND("2F",ScheduleCompile!N207)),ISNUMBER(FIND("3F",ScheduleCompile!N207)),ISNUMBER(FIND("6F",ScheduleCompile!N207)),ISNUMBER(FIND("7F",ScheduleCompile!N207)),ISNUMBER(FIND("9F",ScheduleCompile!N207)),ISNUMBER(FIND("4F",ScheduleCompile!N207))),VALUE(LEFT(ScheduleCompile!N207,FIND("F",ScheduleCompile!N207)-1)),ScheduleCompile!N207)))))))</f>
        <v>1</v>
      </c>
      <c r="T214" s="1">
        <f>IF(AND(ISERROR(IF(ScheduleCompile!O207="Off",0,IF(ScheduleCompile!O207="On",1,IF(ISNUMBER(ScheduleCompile!O207),ScheduleCompile!O207/1,IF(ISTEXT(ScheduleCompile!O207),IF(OR(ISNUMBER(FIND("5F",ScheduleCompile!O207)),ISNUMBER(FIND("0F",ScheduleCompile!O207)),ISNUMBER(FIND("8F",ScheduleCompile!O207)),ISNUMBER(FIND("1F",ScheduleCompile!O207)),ISNUMBER(FIND("2F",ScheduleCompile!O207)),ISNUMBER(FIND("3F",ScheduleCompile!O207)),ISNUMBER(FIND("6F",ScheduleCompile!O207)),ISNUMBER(FIND("7F",ScheduleCompile!O207)),ISNUMBER(FIND("9F",ScheduleCompile!O207)),ISNUMBER(FIND("4F",ScheduleCompile!O207))),VALUE(LEFT(ScheduleCompile!O207,FIND("F",ScheduleCompile!O207)-1)),ScheduleCompile!O207)))))),ISTEXT(ScheduleCompile!#REF!)),"ENDTABLE",IF(ISERROR(IF(ScheduleCompile!O207="Off",0,IF(ScheduleCompile!O207="On",1,IF(ISNUMBER(ScheduleCompile!O207),ScheduleCompile!O207/1,IF(ISTEXT(ScheduleCompile!O207),IF(OR(ISNUMBER(FIND("5F",ScheduleCompile!O207)),ISNUMBER(FIND("0F",ScheduleCompile!O207)),ISNUMBER(FIND("8F",ScheduleCompile!O207)),ISNUMBER(FIND("1F",ScheduleCompile!O207)),ISNUMBER(FIND("2F",ScheduleCompile!O207)),ISNUMBER(FIND("3F",ScheduleCompile!O207)),ISNUMBER(FIND("6F",ScheduleCompile!O207)),ISNUMBER(FIND("7F",ScheduleCompile!O207)),ISNUMBER(FIND("9F",ScheduleCompile!O207)),ISNUMBER(FIND("4F",ScheduleCompile!O207))),VALUE(LEFT(ScheduleCompile!O207,FIND("F",ScheduleCompile!O207)-1)),ScheduleCompile!O207)))))),"",IF(ScheduleCompile!O207="Off",0,IF(ScheduleCompile!O207="On",1,IF(ISNUMBER(ScheduleCompile!O207),ScheduleCompile!O207/1,IF(ISTEXT(ScheduleCompile!O207),IF(OR(ISNUMBER(FIND("5F",ScheduleCompile!O207)),ISNUMBER(FIND("0F",ScheduleCompile!O207)),ISNUMBER(FIND("8F",ScheduleCompile!O207)),ISNUMBER(FIND("1F",ScheduleCompile!O207)),ISNUMBER(FIND("2F",ScheduleCompile!O207)),ISNUMBER(FIND("3F",ScheduleCompile!O207)),ISNUMBER(FIND("6F",ScheduleCompile!O207)),ISNUMBER(FIND("7F",ScheduleCompile!O207)),ISNUMBER(FIND("9F",ScheduleCompile!O207)),ISNUMBER(FIND("4F",ScheduleCompile!O207))),VALUE(LEFT(ScheduleCompile!O207,FIND("F",ScheduleCompile!O207)-1)),ScheduleCompile!O207)))))))</f>
        <v>1</v>
      </c>
      <c r="U214" s="1">
        <f>IF(AND(ISERROR(IF(ScheduleCompile!P207="Off",0,IF(ScheduleCompile!P207="On",1,IF(ISNUMBER(ScheduleCompile!P207),ScheduleCompile!P207/1,IF(ISTEXT(ScheduleCompile!P207),IF(OR(ISNUMBER(FIND("5F",ScheduleCompile!P207)),ISNUMBER(FIND("0F",ScheduleCompile!P207)),ISNUMBER(FIND("8F",ScheduleCompile!P207)),ISNUMBER(FIND("1F",ScheduleCompile!P207)),ISNUMBER(FIND("2F",ScheduleCompile!P207)),ISNUMBER(FIND("3F",ScheduleCompile!P207)),ISNUMBER(FIND("6F",ScheduleCompile!P207)),ISNUMBER(FIND("7F",ScheduleCompile!P207)),ISNUMBER(FIND("9F",ScheduleCompile!P207)),ISNUMBER(FIND("4F",ScheduleCompile!P207))),VALUE(LEFT(ScheduleCompile!P207,FIND("F",ScheduleCompile!P207)-1)),ScheduleCompile!P207)))))),ISTEXT(ScheduleCompile!#REF!)),"ENDTABLE",IF(ISERROR(IF(ScheduleCompile!P207="Off",0,IF(ScheduleCompile!P207="On",1,IF(ISNUMBER(ScheduleCompile!P207),ScheduleCompile!P207/1,IF(ISTEXT(ScheduleCompile!P207),IF(OR(ISNUMBER(FIND("5F",ScheduleCompile!P207)),ISNUMBER(FIND("0F",ScheduleCompile!P207)),ISNUMBER(FIND("8F",ScheduleCompile!P207)),ISNUMBER(FIND("1F",ScheduleCompile!P207)),ISNUMBER(FIND("2F",ScheduleCompile!P207)),ISNUMBER(FIND("3F",ScheduleCompile!P207)),ISNUMBER(FIND("6F",ScheduleCompile!P207)),ISNUMBER(FIND("7F",ScheduleCompile!P207)),ISNUMBER(FIND("9F",ScheduleCompile!P207)),ISNUMBER(FIND("4F",ScheduleCompile!P207))),VALUE(LEFT(ScheduleCompile!P207,FIND("F",ScheduleCompile!P207)-1)),ScheduleCompile!P207)))))),"",IF(ScheduleCompile!P207="Off",0,IF(ScheduleCompile!P207="On",1,IF(ISNUMBER(ScheduleCompile!P207),ScheduleCompile!P207/1,IF(ISTEXT(ScheduleCompile!P207),IF(OR(ISNUMBER(FIND("5F",ScheduleCompile!P207)),ISNUMBER(FIND("0F",ScheduleCompile!P207)),ISNUMBER(FIND("8F",ScheduleCompile!P207)),ISNUMBER(FIND("1F",ScheduleCompile!P207)),ISNUMBER(FIND("2F",ScheduleCompile!P207)),ISNUMBER(FIND("3F",ScheduleCompile!P207)),ISNUMBER(FIND("6F",ScheduleCompile!P207)),ISNUMBER(FIND("7F",ScheduleCompile!P207)),ISNUMBER(FIND("9F",ScheduleCompile!P207)),ISNUMBER(FIND("4F",ScheduleCompile!P207))),VALUE(LEFT(ScheduleCompile!P207,FIND("F",ScheduleCompile!P207)-1)),ScheduleCompile!P207)))))))</f>
        <v>1</v>
      </c>
      <c r="V214" s="1">
        <f>IF(AND(ISERROR(IF(ScheduleCompile!Q207="Off",0,IF(ScheduleCompile!Q207="On",1,IF(ISNUMBER(ScheduleCompile!Q207),ScheduleCompile!Q207/1,IF(ISTEXT(ScheduleCompile!Q207),IF(OR(ISNUMBER(FIND("5F",ScheduleCompile!Q207)),ISNUMBER(FIND("0F",ScheduleCompile!Q207)),ISNUMBER(FIND("8F",ScheduleCompile!Q207)),ISNUMBER(FIND("1F",ScheduleCompile!Q207)),ISNUMBER(FIND("2F",ScheduleCompile!Q207)),ISNUMBER(FIND("3F",ScheduleCompile!Q207)),ISNUMBER(FIND("6F",ScheduleCompile!Q207)),ISNUMBER(FIND("7F",ScheduleCompile!Q207)),ISNUMBER(FIND("9F",ScheduleCompile!Q207)),ISNUMBER(FIND("4F",ScheduleCompile!Q207))),VALUE(LEFT(ScheduleCompile!Q207,FIND("F",ScheduleCompile!Q207)-1)),ScheduleCompile!Q207)))))),ISTEXT(ScheduleCompile!#REF!)),"ENDTABLE",IF(ISERROR(IF(ScheduleCompile!Q207="Off",0,IF(ScheduleCompile!Q207="On",1,IF(ISNUMBER(ScheduleCompile!Q207),ScheduleCompile!Q207/1,IF(ISTEXT(ScheduleCompile!Q207),IF(OR(ISNUMBER(FIND("5F",ScheduleCompile!Q207)),ISNUMBER(FIND("0F",ScheduleCompile!Q207)),ISNUMBER(FIND("8F",ScheduleCompile!Q207)),ISNUMBER(FIND("1F",ScheduleCompile!Q207)),ISNUMBER(FIND("2F",ScheduleCompile!Q207)),ISNUMBER(FIND("3F",ScheduleCompile!Q207)),ISNUMBER(FIND("6F",ScheduleCompile!Q207)),ISNUMBER(FIND("7F",ScheduleCompile!Q207)),ISNUMBER(FIND("9F",ScheduleCompile!Q207)),ISNUMBER(FIND("4F",ScheduleCompile!Q207))),VALUE(LEFT(ScheduleCompile!Q207,FIND("F",ScheduleCompile!Q207)-1)),ScheduleCompile!Q207)))))),"",IF(ScheduleCompile!Q207="Off",0,IF(ScheduleCompile!Q207="On",1,IF(ISNUMBER(ScheduleCompile!Q207),ScheduleCompile!Q207/1,IF(ISTEXT(ScheduleCompile!Q207),IF(OR(ISNUMBER(FIND("5F",ScheduleCompile!Q207)),ISNUMBER(FIND("0F",ScheduleCompile!Q207)),ISNUMBER(FIND("8F",ScheduleCompile!Q207)),ISNUMBER(FIND("1F",ScheduleCompile!Q207)),ISNUMBER(FIND("2F",ScheduleCompile!Q207)),ISNUMBER(FIND("3F",ScheduleCompile!Q207)),ISNUMBER(FIND("6F",ScheduleCompile!Q207)),ISNUMBER(FIND("7F",ScheduleCompile!Q207)),ISNUMBER(FIND("9F",ScheduleCompile!Q207)),ISNUMBER(FIND("4F",ScheduleCompile!Q207))),VALUE(LEFT(ScheduleCompile!Q207,FIND("F",ScheduleCompile!Q207)-1)),ScheduleCompile!Q207)))))))</f>
        <v>1</v>
      </c>
      <c r="W214" s="1">
        <f>IF(AND(ISERROR(IF(ScheduleCompile!R207="Off",0,IF(ScheduleCompile!R207="On",1,IF(ISNUMBER(ScheduleCompile!R207),ScheduleCompile!R207/1,IF(ISTEXT(ScheduleCompile!R207),IF(OR(ISNUMBER(FIND("5F",ScheduleCompile!R207)),ISNUMBER(FIND("0F",ScheduleCompile!R207)),ISNUMBER(FIND("8F",ScheduleCompile!R207)),ISNUMBER(FIND("1F",ScheduleCompile!R207)),ISNUMBER(FIND("2F",ScheduleCompile!R207)),ISNUMBER(FIND("3F",ScheduleCompile!R207)),ISNUMBER(FIND("6F",ScheduleCompile!R207)),ISNUMBER(FIND("7F",ScheduleCompile!R207)),ISNUMBER(FIND("9F",ScheduleCompile!R207)),ISNUMBER(FIND("4F",ScheduleCompile!R207))),VALUE(LEFT(ScheduleCompile!R207,FIND("F",ScheduleCompile!R207)-1)),ScheduleCompile!R207)))))),ISTEXT(ScheduleCompile!#REF!)),"ENDTABLE",IF(ISERROR(IF(ScheduleCompile!R207="Off",0,IF(ScheduleCompile!R207="On",1,IF(ISNUMBER(ScheduleCompile!R207),ScheduleCompile!R207/1,IF(ISTEXT(ScheduleCompile!R207),IF(OR(ISNUMBER(FIND("5F",ScheduleCompile!R207)),ISNUMBER(FIND("0F",ScheduleCompile!R207)),ISNUMBER(FIND("8F",ScheduleCompile!R207)),ISNUMBER(FIND("1F",ScheduleCompile!R207)),ISNUMBER(FIND("2F",ScheduleCompile!R207)),ISNUMBER(FIND("3F",ScheduleCompile!R207)),ISNUMBER(FIND("6F",ScheduleCompile!R207)),ISNUMBER(FIND("7F",ScheduleCompile!R207)),ISNUMBER(FIND("9F",ScheduleCompile!R207)),ISNUMBER(FIND("4F",ScheduleCompile!R207))),VALUE(LEFT(ScheduleCompile!R207,FIND("F",ScheduleCompile!R207)-1)),ScheduleCompile!R207)))))),"",IF(ScheduleCompile!R207="Off",0,IF(ScheduleCompile!R207="On",1,IF(ISNUMBER(ScheduleCompile!R207),ScheduleCompile!R207/1,IF(ISTEXT(ScheduleCompile!R207),IF(OR(ISNUMBER(FIND("5F",ScheduleCompile!R207)),ISNUMBER(FIND("0F",ScheduleCompile!R207)),ISNUMBER(FIND("8F",ScheduleCompile!R207)),ISNUMBER(FIND("1F",ScheduleCompile!R207)),ISNUMBER(FIND("2F",ScheduleCompile!R207)),ISNUMBER(FIND("3F",ScheduleCompile!R207)),ISNUMBER(FIND("6F",ScheduleCompile!R207)),ISNUMBER(FIND("7F",ScheduleCompile!R207)),ISNUMBER(FIND("9F",ScheduleCompile!R207)),ISNUMBER(FIND("4F",ScheduleCompile!R207))),VALUE(LEFT(ScheduleCompile!R207,FIND("F",ScheduleCompile!R207)-1)),ScheduleCompile!R207)))))))</f>
        <v>1</v>
      </c>
      <c r="X214" s="1">
        <f>IF(AND(ISERROR(IF(ScheduleCompile!S207="Off",0,IF(ScheduleCompile!S207="On",1,IF(ISNUMBER(ScheduleCompile!S207),ScheduleCompile!S207/1,IF(ISTEXT(ScheduleCompile!S207),IF(OR(ISNUMBER(FIND("5F",ScheduleCompile!S207)),ISNUMBER(FIND("0F",ScheduleCompile!S207)),ISNUMBER(FIND("8F",ScheduleCompile!S207)),ISNUMBER(FIND("1F",ScheduleCompile!S207)),ISNUMBER(FIND("2F",ScheduleCompile!S207)),ISNUMBER(FIND("3F",ScheduleCompile!S207)),ISNUMBER(FIND("6F",ScheduleCompile!S207)),ISNUMBER(FIND("7F",ScheduleCompile!S207)),ISNUMBER(FIND("9F",ScheduleCompile!S207)),ISNUMBER(FIND("4F",ScheduleCompile!S207))),VALUE(LEFT(ScheduleCompile!S207,FIND("F",ScheduleCompile!S207)-1)),ScheduleCompile!S207)))))),ISTEXT(ScheduleCompile!#REF!)),"ENDTABLE",IF(ISERROR(IF(ScheduleCompile!S207="Off",0,IF(ScheduleCompile!S207="On",1,IF(ISNUMBER(ScheduleCompile!S207),ScheduleCompile!S207/1,IF(ISTEXT(ScheduleCompile!S207),IF(OR(ISNUMBER(FIND("5F",ScheduleCompile!S207)),ISNUMBER(FIND("0F",ScheduleCompile!S207)),ISNUMBER(FIND("8F",ScheduleCompile!S207)),ISNUMBER(FIND("1F",ScheduleCompile!S207)),ISNUMBER(FIND("2F",ScheduleCompile!S207)),ISNUMBER(FIND("3F",ScheduleCompile!S207)),ISNUMBER(FIND("6F",ScheduleCompile!S207)),ISNUMBER(FIND("7F",ScheduleCompile!S207)),ISNUMBER(FIND("9F",ScheduleCompile!S207)),ISNUMBER(FIND("4F",ScheduleCompile!S207))),VALUE(LEFT(ScheduleCompile!S207,FIND("F",ScheduleCompile!S207)-1)),ScheduleCompile!S207)))))),"",IF(ScheduleCompile!S207="Off",0,IF(ScheduleCompile!S207="On",1,IF(ISNUMBER(ScheduleCompile!S207),ScheduleCompile!S207/1,IF(ISTEXT(ScheduleCompile!S207),IF(OR(ISNUMBER(FIND("5F",ScheduleCompile!S207)),ISNUMBER(FIND("0F",ScheduleCompile!S207)),ISNUMBER(FIND("8F",ScheduleCompile!S207)),ISNUMBER(FIND("1F",ScheduleCompile!S207)),ISNUMBER(FIND("2F",ScheduleCompile!S207)),ISNUMBER(FIND("3F",ScheduleCompile!S207)),ISNUMBER(FIND("6F",ScheduleCompile!S207)),ISNUMBER(FIND("7F",ScheduleCompile!S207)),ISNUMBER(FIND("9F",ScheduleCompile!S207)),ISNUMBER(FIND("4F",ScheduleCompile!S207))),VALUE(LEFT(ScheduleCompile!S207,FIND("F",ScheduleCompile!S207)-1)),ScheduleCompile!S207)))))))</f>
        <v>1</v>
      </c>
      <c r="Y214" s="1">
        <f>IF(AND(ISERROR(IF(ScheduleCompile!T207="Off",0,IF(ScheduleCompile!T207="On",1,IF(ISNUMBER(ScheduleCompile!T207),ScheduleCompile!T207/1,IF(ISTEXT(ScheduleCompile!T207),IF(OR(ISNUMBER(FIND("5F",ScheduleCompile!T207)),ISNUMBER(FIND("0F",ScheduleCompile!T207)),ISNUMBER(FIND("8F",ScheduleCompile!T207)),ISNUMBER(FIND("1F",ScheduleCompile!T207)),ISNUMBER(FIND("2F",ScheduleCompile!T207)),ISNUMBER(FIND("3F",ScheduleCompile!T207)),ISNUMBER(FIND("6F",ScheduleCompile!T207)),ISNUMBER(FIND("7F",ScheduleCompile!T207)),ISNUMBER(FIND("9F",ScheduleCompile!T207)),ISNUMBER(FIND("4F",ScheduleCompile!T207))),VALUE(LEFT(ScheduleCompile!T207,FIND("F",ScheduleCompile!T207)-1)),ScheduleCompile!T207)))))),ISTEXT(ScheduleCompile!#REF!)),"ENDTABLE",IF(ISERROR(IF(ScheduleCompile!T207="Off",0,IF(ScheduleCompile!T207="On",1,IF(ISNUMBER(ScheduleCompile!T207),ScheduleCompile!T207/1,IF(ISTEXT(ScheduleCompile!T207),IF(OR(ISNUMBER(FIND("5F",ScheduleCompile!T207)),ISNUMBER(FIND("0F",ScheduleCompile!T207)),ISNUMBER(FIND("8F",ScheduleCompile!T207)),ISNUMBER(FIND("1F",ScheduleCompile!T207)),ISNUMBER(FIND("2F",ScheduleCompile!T207)),ISNUMBER(FIND("3F",ScheduleCompile!T207)),ISNUMBER(FIND("6F",ScheduleCompile!T207)),ISNUMBER(FIND("7F",ScheduleCompile!T207)),ISNUMBER(FIND("9F",ScheduleCompile!T207)),ISNUMBER(FIND("4F",ScheduleCompile!T207))),VALUE(LEFT(ScheduleCompile!T207,FIND("F",ScheduleCompile!T207)-1)),ScheduleCompile!T207)))))),"",IF(ScheduleCompile!T207="Off",0,IF(ScheduleCompile!T207="On",1,IF(ISNUMBER(ScheduleCompile!T207),ScheduleCompile!T207/1,IF(ISTEXT(ScheduleCompile!T207),IF(OR(ISNUMBER(FIND("5F",ScheduleCompile!T207)),ISNUMBER(FIND("0F",ScheduleCompile!T207)),ISNUMBER(FIND("8F",ScheduleCompile!T207)),ISNUMBER(FIND("1F",ScheduleCompile!T207)),ISNUMBER(FIND("2F",ScheduleCompile!T207)),ISNUMBER(FIND("3F",ScheduleCompile!T207)),ISNUMBER(FIND("6F",ScheduleCompile!T207)),ISNUMBER(FIND("7F",ScheduleCompile!T207)),ISNUMBER(FIND("9F",ScheduleCompile!T207)),ISNUMBER(FIND("4F",ScheduleCompile!T207))),VALUE(LEFT(ScheduleCompile!T207,FIND("F",ScheduleCompile!T207)-1)),ScheduleCompile!T207)))))))</f>
        <v>1</v>
      </c>
      <c r="Z214" s="1">
        <f>IF(AND(ISERROR(IF(ScheduleCompile!U207="Off",0,IF(ScheduleCompile!U207="On",1,IF(ISNUMBER(ScheduleCompile!U207),ScheduleCompile!U207/1,IF(ISTEXT(ScheduleCompile!U207),IF(OR(ISNUMBER(FIND("5F",ScheduleCompile!U207)),ISNUMBER(FIND("0F",ScheduleCompile!U207)),ISNUMBER(FIND("8F",ScheduleCompile!U207)),ISNUMBER(FIND("1F",ScheduleCompile!U207)),ISNUMBER(FIND("2F",ScheduleCompile!U207)),ISNUMBER(FIND("3F",ScheduleCompile!U207)),ISNUMBER(FIND("6F",ScheduleCompile!U207)),ISNUMBER(FIND("7F",ScheduleCompile!U207)),ISNUMBER(FIND("9F",ScheduleCompile!U207)),ISNUMBER(FIND("4F",ScheduleCompile!U207))),VALUE(LEFT(ScheduleCompile!U207,FIND("F",ScheduleCompile!U207)-1)),ScheduleCompile!U207)))))),ISTEXT(ScheduleCompile!#REF!)),"ENDTABLE",IF(ISERROR(IF(ScheduleCompile!U207="Off",0,IF(ScheduleCompile!U207="On",1,IF(ISNUMBER(ScheduleCompile!U207),ScheduleCompile!U207/1,IF(ISTEXT(ScheduleCompile!U207),IF(OR(ISNUMBER(FIND("5F",ScheduleCompile!U207)),ISNUMBER(FIND("0F",ScheduleCompile!U207)),ISNUMBER(FIND("8F",ScheduleCompile!U207)),ISNUMBER(FIND("1F",ScheduleCompile!U207)),ISNUMBER(FIND("2F",ScheduleCompile!U207)),ISNUMBER(FIND("3F",ScheduleCompile!U207)),ISNUMBER(FIND("6F",ScheduleCompile!U207)),ISNUMBER(FIND("7F",ScheduleCompile!U207)),ISNUMBER(FIND("9F",ScheduleCompile!U207)),ISNUMBER(FIND("4F",ScheduleCompile!U207))),VALUE(LEFT(ScheduleCompile!U207,FIND("F",ScheduleCompile!U207)-1)),ScheduleCompile!U207)))))),"",IF(ScheduleCompile!U207="Off",0,IF(ScheduleCompile!U207="On",1,IF(ISNUMBER(ScheduleCompile!U207),ScheduleCompile!U207/1,IF(ISTEXT(ScheduleCompile!U207),IF(OR(ISNUMBER(FIND("5F",ScheduleCompile!U207)),ISNUMBER(FIND("0F",ScheduleCompile!U207)),ISNUMBER(FIND("8F",ScheduleCompile!U207)),ISNUMBER(FIND("1F",ScheduleCompile!U207)),ISNUMBER(FIND("2F",ScheduleCompile!U207)),ISNUMBER(FIND("3F",ScheduleCompile!U207)),ISNUMBER(FIND("6F",ScheduleCompile!U207)),ISNUMBER(FIND("7F",ScheduleCompile!U207)),ISNUMBER(FIND("9F",ScheduleCompile!U207)),ISNUMBER(FIND("4F",ScheduleCompile!U207))),VALUE(LEFT(ScheduleCompile!U207,FIND("F",ScheduleCompile!U207)-1)),ScheduleCompile!U207)))))))</f>
        <v>0</v>
      </c>
      <c r="AA214" s="1">
        <f>IF(AND(ISERROR(IF(ScheduleCompile!V207="Off",0,IF(ScheduleCompile!V207="On",1,IF(ISNUMBER(ScheduleCompile!V207),ScheduleCompile!V207/1,IF(ISTEXT(ScheduleCompile!V207),IF(OR(ISNUMBER(FIND("5F",ScheduleCompile!V207)),ISNUMBER(FIND("0F",ScheduleCompile!V207)),ISNUMBER(FIND("8F",ScheduleCompile!V207)),ISNUMBER(FIND("1F",ScheduleCompile!V207)),ISNUMBER(FIND("2F",ScheduleCompile!V207)),ISNUMBER(FIND("3F",ScheduleCompile!V207)),ISNUMBER(FIND("6F",ScheduleCompile!V207)),ISNUMBER(FIND("7F",ScheduleCompile!V207)),ISNUMBER(FIND("9F",ScheduleCompile!V207)),ISNUMBER(FIND("4F",ScheduleCompile!V207))),VALUE(LEFT(ScheduleCompile!V207,FIND("F",ScheduleCompile!V207)-1)),ScheduleCompile!V207)))))),ISTEXT(ScheduleCompile!#REF!)),"ENDTABLE",IF(ISERROR(IF(ScheduleCompile!V207="Off",0,IF(ScheduleCompile!V207="On",1,IF(ISNUMBER(ScheduleCompile!V207),ScheduleCompile!V207/1,IF(ISTEXT(ScheduleCompile!V207),IF(OR(ISNUMBER(FIND("5F",ScheduleCompile!V207)),ISNUMBER(FIND("0F",ScheduleCompile!V207)),ISNUMBER(FIND("8F",ScheduleCompile!V207)),ISNUMBER(FIND("1F",ScheduleCompile!V207)),ISNUMBER(FIND("2F",ScheduleCompile!V207)),ISNUMBER(FIND("3F",ScheduleCompile!V207)),ISNUMBER(FIND("6F",ScheduleCompile!V207)),ISNUMBER(FIND("7F",ScheduleCompile!V207)),ISNUMBER(FIND("9F",ScheduleCompile!V207)),ISNUMBER(FIND("4F",ScheduleCompile!V207))),VALUE(LEFT(ScheduleCompile!V207,FIND("F",ScheduleCompile!V207)-1)),ScheduleCompile!V207)))))),"",IF(ScheduleCompile!V207="Off",0,IF(ScheduleCompile!V207="On",1,IF(ISNUMBER(ScheduleCompile!V207),ScheduleCompile!V207/1,IF(ISTEXT(ScheduleCompile!V207),IF(OR(ISNUMBER(FIND("5F",ScheduleCompile!V207)),ISNUMBER(FIND("0F",ScheduleCompile!V207)),ISNUMBER(FIND("8F",ScheduleCompile!V207)),ISNUMBER(FIND("1F",ScheduleCompile!V207)),ISNUMBER(FIND("2F",ScheduleCompile!V207)),ISNUMBER(FIND("3F",ScheduleCompile!V207)),ISNUMBER(FIND("6F",ScheduleCompile!V207)),ISNUMBER(FIND("7F",ScheduleCompile!V207)),ISNUMBER(FIND("9F",ScheduleCompile!V207)),ISNUMBER(FIND("4F",ScheduleCompile!V207))),VALUE(LEFT(ScheduleCompile!V207,FIND("F",ScheduleCompile!V207)-1)),ScheduleCompile!V207)))))))</f>
        <v>0</v>
      </c>
      <c r="AB214" s="1">
        <f>IF(AND(ISERROR(IF(ScheduleCompile!W207="Off",0,IF(ScheduleCompile!W207="On",1,IF(ISNUMBER(ScheduleCompile!W207),ScheduleCompile!W207/1,IF(ISTEXT(ScheduleCompile!W207),IF(OR(ISNUMBER(FIND("5F",ScheduleCompile!W207)),ISNUMBER(FIND("0F",ScheduleCompile!W207)),ISNUMBER(FIND("8F",ScheduleCompile!W207)),ISNUMBER(FIND("1F",ScheduleCompile!W207)),ISNUMBER(FIND("2F",ScheduleCompile!W207)),ISNUMBER(FIND("3F",ScheduleCompile!W207)),ISNUMBER(FIND("6F",ScheduleCompile!W207)),ISNUMBER(FIND("7F",ScheduleCompile!W207)),ISNUMBER(FIND("9F",ScheduleCompile!W207)),ISNUMBER(FIND("4F",ScheduleCompile!W207))),VALUE(LEFT(ScheduleCompile!W207,FIND("F",ScheduleCompile!W207)-1)),ScheduleCompile!W207)))))),ISTEXT(ScheduleCompile!#REF!)),"ENDTABLE",IF(ISERROR(IF(ScheduleCompile!W207="Off",0,IF(ScheduleCompile!W207="On",1,IF(ISNUMBER(ScheduleCompile!W207),ScheduleCompile!W207/1,IF(ISTEXT(ScheduleCompile!W207),IF(OR(ISNUMBER(FIND("5F",ScheduleCompile!W207)),ISNUMBER(FIND("0F",ScheduleCompile!W207)),ISNUMBER(FIND("8F",ScheduleCompile!W207)),ISNUMBER(FIND("1F",ScheduleCompile!W207)),ISNUMBER(FIND("2F",ScheduleCompile!W207)),ISNUMBER(FIND("3F",ScheduleCompile!W207)),ISNUMBER(FIND("6F",ScheduleCompile!W207)),ISNUMBER(FIND("7F",ScheduleCompile!W207)),ISNUMBER(FIND("9F",ScheduleCompile!W207)),ISNUMBER(FIND("4F",ScheduleCompile!W207))),VALUE(LEFT(ScheduleCompile!W207,FIND("F",ScheduleCompile!W207)-1)),ScheduleCompile!W207)))))),"",IF(ScheduleCompile!W207="Off",0,IF(ScheduleCompile!W207="On",1,IF(ISNUMBER(ScheduleCompile!W207),ScheduleCompile!W207/1,IF(ISTEXT(ScheduleCompile!W207),IF(OR(ISNUMBER(FIND("5F",ScheduleCompile!W207)),ISNUMBER(FIND("0F",ScheduleCompile!W207)),ISNUMBER(FIND("8F",ScheduleCompile!W207)),ISNUMBER(FIND("1F",ScheduleCompile!W207)),ISNUMBER(FIND("2F",ScheduleCompile!W207)),ISNUMBER(FIND("3F",ScheduleCompile!W207)),ISNUMBER(FIND("6F",ScheduleCompile!W207)),ISNUMBER(FIND("7F",ScheduleCompile!W207)),ISNUMBER(FIND("9F",ScheduleCompile!W207)),ISNUMBER(FIND("4F",ScheduleCompile!W207))),VALUE(LEFT(ScheduleCompile!W207,FIND("F",ScheduleCompile!W207)-1)),ScheduleCompile!W207)))))))</f>
        <v>0</v>
      </c>
      <c r="AC214" s="1">
        <f>IF(AND(ISERROR(IF(ScheduleCompile!X207="Off",0,IF(ScheduleCompile!X207="On",1,IF(ISNUMBER(ScheduleCompile!X207),ScheduleCompile!X207/1,IF(ISTEXT(ScheduleCompile!X207),IF(OR(ISNUMBER(FIND("5F",ScheduleCompile!X207)),ISNUMBER(FIND("0F",ScheduleCompile!X207)),ISNUMBER(FIND("8F",ScheduleCompile!X207)),ISNUMBER(FIND("1F",ScheduleCompile!X207)),ISNUMBER(FIND("2F",ScheduleCompile!X207)),ISNUMBER(FIND("3F",ScheduleCompile!X207)),ISNUMBER(FIND("6F",ScheduleCompile!X207)),ISNUMBER(FIND("7F",ScheduleCompile!X207)),ISNUMBER(FIND("9F",ScheduleCompile!X207)),ISNUMBER(FIND("4F",ScheduleCompile!X207))),VALUE(LEFT(ScheduleCompile!X207,FIND("F",ScheduleCompile!X207)-1)),ScheduleCompile!X207)))))),ISTEXT(ScheduleCompile!#REF!)),"ENDTABLE",IF(ISERROR(IF(ScheduleCompile!X207="Off",0,IF(ScheduleCompile!X207="On",1,IF(ISNUMBER(ScheduleCompile!X207),ScheduleCompile!X207/1,IF(ISTEXT(ScheduleCompile!X207),IF(OR(ISNUMBER(FIND("5F",ScheduleCompile!X207)),ISNUMBER(FIND("0F",ScheduleCompile!X207)),ISNUMBER(FIND("8F",ScheduleCompile!X207)),ISNUMBER(FIND("1F",ScheduleCompile!X207)),ISNUMBER(FIND("2F",ScheduleCompile!X207)),ISNUMBER(FIND("3F",ScheduleCompile!X207)),ISNUMBER(FIND("6F",ScheduleCompile!X207)),ISNUMBER(FIND("7F",ScheduleCompile!X207)),ISNUMBER(FIND("9F",ScheduleCompile!X207)),ISNUMBER(FIND("4F",ScheduleCompile!X207))),VALUE(LEFT(ScheduleCompile!X207,FIND("F",ScheduleCompile!X207)-1)),ScheduleCompile!X207)))))),"",IF(ScheduleCompile!X207="Off",0,IF(ScheduleCompile!X207="On",1,IF(ISNUMBER(ScheduleCompile!X207),ScheduleCompile!X207/1,IF(ISTEXT(ScheduleCompile!X207),IF(OR(ISNUMBER(FIND("5F",ScheduleCompile!X207)),ISNUMBER(FIND("0F",ScheduleCompile!X207)),ISNUMBER(FIND("8F",ScheduleCompile!X207)),ISNUMBER(FIND("1F",ScheduleCompile!X207)),ISNUMBER(FIND("2F",ScheduleCompile!X207)),ISNUMBER(FIND("3F",ScheduleCompile!X207)),ISNUMBER(FIND("6F",ScheduleCompile!X207)),ISNUMBER(FIND("7F",ScheduleCompile!X207)),ISNUMBER(FIND("9F",ScheduleCompile!X207)),ISNUMBER(FIND("4F",ScheduleCompile!X207))),VALUE(LEFT(ScheduleCompile!X207,FIND("F",ScheduleCompile!X207)-1)),ScheduleCompile!X207)))))))</f>
        <v>0</v>
      </c>
      <c r="AD214" s="1">
        <f>IF(AND(ISERROR(IF(ScheduleCompile!Y207="Off",0,IF(ScheduleCompile!Y207="On",1,IF(ISNUMBER(ScheduleCompile!Y207),ScheduleCompile!Y207/1,IF(ISTEXT(ScheduleCompile!Y207),IF(OR(ISNUMBER(FIND("5F",ScheduleCompile!Y207)),ISNUMBER(FIND("0F",ScheduleCompile!Y207)),ISNUMBER(FIND("8F",ScheduleCompile!Y207)),ISNUMBER(FIND("1F",ScheduleCompile!Y207)),ISNUMBER(FIND("2F",ScheduleCompile!Y207)),ISNUMBER(FIND("3F",ScheduleCompile!Y207)),ISNUMBER(FIND("6F",ScheduleCompile!Y207)),ISNUMBER(FIND("7F",ScheduleCompile!Y207)),ISNUMBER(FIND("9F",ScheduleCompile!Y207)),ISNUMBER(FIND("4F",ScheduleCompile!Y207))),VALUE(LEFT(ScheduleCompile!Y207,FIND("F",ScheduleCompile!Y207)-1)),ScheduleCompile!Y207)))))),ISTEXT(ScheduleCompile!#REF!)),"ENDTABLE",IF(ISERROR(IF(ScheduleCompile!Y207="Off",0,IF(ScheduleCompile!Y207="On",1,IF(ISNUMBER(ScheduleCompile!Y207),ScheduleCompile!Y207/1,IF(ISTEXT(ScheduleCompile!Y207),IF(OR(ISNUMBER(FIND("5F",ScheduleCompile!Y207)),ISNUMBER(FIND("0F",ScheduleCompile!Y207)),ISNUMBER(FIND("8F",ScheduleCompile!Y207)),ISNUMBER(FIND("1F",ScheduleCompile!Y207)),ISNUMBER(FIND("2F",ScheduleCompile!Y207)),ISNUMBER(FIND("3F",ScheduleCompile!Y207)),ISNUMBER(FIND("6F",ScheduleCompile!Y207)),ISNUMBER(FIND("7F",ScheduleCompile!Y207)),ISNUMBER(FIND("9F",ScheduleCompile!Y207)),ISNUMBER(FIND("4F",ScheduleCompile!Y207))),VALUE(LEFT(ScheduleCompile!Y207,FIND("F",ScheduleCompile!Y207)-1)),ScheduleCompile!Y207)))))),"",IF(ScheduleCompile!Y207="Off",0,IF(ScheduleCompile!Y207="On",1,IF(ISNUMBER(ScheduleCompile!Y207),ScheduleCompile!Y207/1,IF(ISTEXT(ScheduleCompile!Y207),IF(OR(ISNUMBER(FIND("5F",ScheduleCompile!Y207)),ISNUMBER(FIND("0F",ScheduleCompile!Y207)),ISNUMBER(FIND("8F",ScheduleCompile!Y207)),ISNUMBER(FIND("1F",ScheduleCompile!Y207)),ISNUMBER(FIND("2F",ScheduleCompile!Y207)),ISNUMBER(FIND("3F",ScheduleCompile!Y207)),ISNUMBER(FIND("6F",ScheduleCompile!Y207)),ISNUMBER(FIND("7F",ScheduleCompile!Y207)),ISNUMBER(FIND("9F",ScheduleCompile!Y207)),ISNUMBER(FIND("4F",ScheduleCompile!Y207))),VALUE(LEFT(ScheduleCompile!Y207,FIND("F",ScheduleCompile!Y207)-1)),ScheduleCompile!Y207)))))))</f>
        <v>0</v>
      </c>
    </row>
    <row r="215" spans="1:30" x14ac:dyDescent="0.25">
      <c r="A215" t="str">
        <f t="shared" si="15"/>
        <v>SchDay "ManufacturingEscalatorSun"  Type = "Fraction" Hr = (0, 0, 0, 0, 0, 1, 1, 1, 1, 1, 1, 1, 1, 1, 1, 1, 1, 1, 0, 0, 0, 0, 0, 0) ..</v>
      </c>
      <c r="B215" s="1" t="s">
        <v>623</v>
      </c>
      <c r="C215" t="str">
        <f t="shared" si="16"/>
        <v xml:space="preserve">SchDay "ManufacturingEscalatorSun"  Type = "Fraction" Hr = </v>
      </c>
      <c r="D215" t="str">
        <f t="shared" si="17"/>
        <v>(0, 0, 0, 0, 0, 1, 1, 1, 1, 1, 1, 1, 1, 1, 1, 1, 1, 1, 0, 0, 0, 0, 0, 0) ..</v>
      </c>
      <c r="E215" s="30" t="str">
        <f>ScheduleCompile!A208</f>
        <v>ManufacturingEscalatorSun</v>
      </c>
      <c r="F215" t="str">
        <f t="shared" si="18"/>
        <v>Fraction</v>
      </c>
      <c r="G215" s="1">
        <f>IF(AND(ISERROR(IF(ScheduleCompile!B208="Off",0,IF(ScheduleCompile!B208="On",1,IF(ISNUMBER(ScheduleCompile!B208),ScheduleCompile!B208/1,IF(ISTEXT(ScheduleCompile!B208),IF(OR(ISNUMBER(FIND("5F",ScheduleCompile!B208)),ISNUMBER(FIND("0F",ScheduleCompile!B208)),ISNUMBER(FIND("8F",ScheduleCompile!B208)),ISNUMBER(FIND("1F",ScheduleCompile!B208)),ISNUMBER(FIND("2F",ScheduleCompile!B208)),ISNUMBER(FIND("3F",ScheduleCompile!B208)),ISNUMBER(FIND("6F",ScheduleCompile!B208)),ISNUMBER(FIND("7F",ScheduleCompile!B208)),ISNUMBER(FIND("9F",ScheduleCompile!B208)),ISNUMBER(FIND("4F",ScheduleCompile!B208))),VALUE(LEFT(ScheduleCompile!B208,FIND("F",ScheduleCompile!B208)-1)),ScheduleCompile!B208)))))),ISTEXT(ScheduleCompile!#REF!)),"ENDTABLE",IF(ISERROR(IF(ScheduleCompile!B208="Off",0,IF(ScheduleCompile!B208="On",1,IF(ISNUMBER(ScheduleCompile!B208),ScheduleCompile!B208/1,IF(ISTEXT(ScheduleCompile!B208),IF(OR(ISNUMBER(FIND("5F",ScheduleCompile!B208)),ISNUMBER(FIND("0F",ScheduleCompile!B208)),ISNUMBER(FIND("8F",ScheduleCompile!B208)),ISNUMBER(FIND("1F",ScheduleCompile!B208)),ISNUMBER(FIND("2F",ScheduleCompile!B208)),ISNUMBER(FIND("3F",ScheduleCompile!B208)),ISNUMBER(FIND("6F",ScheduleCompile!B208)),ISNUMBER(FIND("7F",ScheduleCompile!B208)),ISNUMBER(FIND("9F",ScheduleCompile!B208)),ISNUMBER(FIND("4F",ScheduleCompile!B208))),VALUE(LEFT(ScheduleCompile!B208,FIND("F",ScheduleCompile!B208)-1)),ScheduleCompile!B208)))))),"",IF(ScheduleCompile!B208="Off",0,IF(ScheduleCompile!B208="On",1,IF(ISNUMBER(ScheduleCompile!B208),ScheduleCompile!B208/1,IF(ISTEXT(ScheduleCompile!B208),IF(OR(ISNUMBER(FIND("5F",ScheduleCompile!B208)),ISNUMBER(FIND("0F",ScheduleCompile!B208)),ISNUMBER(FIND("8F",ScheduleCompile!B208)),ISNUMBER(FIND("1F",ScheduleCompile!B208)),ISNUMBER(FIND("2F",ScheduleCompile!B208)),ISNUMBER(FIND("3F",ScheduleCompile!B208)),ISNUMBER(FIND("6F",ScheduleCompile!B208)),ISNUMBER(FIND("7F",ScheduleCompile!B208)),ISNUMBER(FIND("9F",ScheduleCompile!B208)),ISNUMBER(FIND("4F",ScheduleCompile!B208))),VALUE(LEFT(ScheduleCompile!B208,FIND("F",ScheduleCompile!B208)-1)),ScheduleCompile!B208)))))))</f>
        <v>0</v>
      </c>
      <c r="H215" s="1">
        <f>IF(AND(ISERROR(IF(ScheduleCompile!C208="Off",0,IF(ScheduleCompile!C208="On",1,IF(ISNUMBER(ScheduleCompile!C208),ScheduleCompile!C208/1,IF(ISTEXT(ScheduleCompile!C208),IF(OR(ISNUMBER(FIND("5F",ScheduleCompile!C208)),ISNUMBER(FIND("0F",ScheduleCompile!C208)),ISNUMBER(FIND("8F",ScheduleCompile!C208)),ISNUMBER(FIND("1F",ScheduleCompile!C208)),ISNUMBER(FIND("2F",ScheduleCompile!C208)),ISNUMBER(FIND("3F",ScheduleCompile!C208)),ISNUMBER(FIND("6F",ScheduleCompile!C208)),ISNUMBER(FIND("7F",ScheduleCompile!C208)),ISNUMBER(FIND("9F",ScheduleCompile!C208)),ISNUMBER(FIND("4F",ScheduleCompile!C208))),VALUE(LEFT(ScheduleCompile!C208,FIND("F",ScheduleCompile!C208)-1)),ScheduleCompile!C208)))))),ISTEXT(ScheduleCompile!#REF!)),"ENDTABLE",IF(ISERROR(IF(ScheduleCompile!C208="Off",0,IF(ScheduleCompile!C208="On",1,IF(ISNUMBER(ScheduleCompile!C208),ScheduleCompile!C208/1,IF(ISTEXT(ScheduleCompile!C208),IF(OR(ISNUMBER(FIND("5F",ScheduleCompile!C208)),ISNUMBER(FIND("0F",ScheduleCompile!C208)),ISNUMBER(FIND("8F",ScheduleCompile!C208)),ISNUMBER(FIND("1F",ScheduleCompile!C208)),ISNUMBER(FIND("2F",ScheduleCompile!C208)),ISNUMBER(FIND("3F",ScheduleCompile!C208)),ISNUMBER(FIND("6F",ScheduleCompile!C208)),ISNUMBER(FIND("7F",ScheduleCompile!C208)),ISNUMBER(FIND("9F",ScheduleCompile!C208)),ISNUMBER(FIND("4F",ScheduleCompile!C208))),VALUE(LEFT(ScheduleCompile!C208,FIND("F",ScheduleCompile!C208)-1)),ScheduleCompile!C208)))))),"",IF(ScheduleCompile!C208="Off",0,IF(ScheduleCompile!C208="On",1,IF(ISNUMBER(ScheduleCompile!C208),ScheduleCompile!C208/1,IF(ISTEXT(ScheduleCompile!C208),IF(OR(ISNUMBER(FIND("5F",ScheduleCompile!C208)),ISNUMBER(FIND("0F",ScheduleCompile!C208)),ISNUMBER(FIND("8F",ScheduleCompile!C208)),ISNUMBER(FIND("1F",ScheduleCompile!C208)),ISNUMBER(FIND("2F",ScheduleCompile!C208)),ISNUMBER(FIND("3F",ScheduleCompile!C208)),ISNUMBER(FIND("6F",ScheduleCompile!C208)),ISNUMBER(FIND("7F",ScheduleCompile!C208)),ISNUMBER(FIND("9F",ScheduleCompile!C208)),ISNUMBER(FIND("4F",ScheduleCompile!C208))),VALUE(LEFT(ScheduleCompile!C208,FIND("F",ScheduleCompile!C208)-1)),ScheduleCompile!C208)))))))</f>
        <v>0</v>
      </c>
      <c r="I215" s="1">
        <f>IF(AND(ISERROR(IF(ScheduleCompile!D208="Off",0,IF(ScheduleCompile!D208="On",1,IF(ISNUMBER(ScheduleCompile!D208),ScheduleCompile!D208/1,IF(ISTEXT(ScheduleCompile!D208),IF(OR(ISNUMBER(FIND("5F",ScheduleCompile!D208)),ISNUMBER(FIND("0F",ScheduleCompile!D208)),ISNUMBER(FIND("8F",ScheduleCompile!D208)),ISNUMBER(FIND("1F",ScheduleCompile!D208)),ISNUMBER(FIND("2F",ScheduleCompile!D208)),ISNUMBER(FIND("3F",ScheduleCompile!D208)),ISNUMBER(FIND("6F",ScheduleCompile!D208)),ISNUMBER(FIND("7F",ScheduleCompile!D208)),ISNUMBER(FIND("9F",ScheduleCompile!D208)),ISNUMBER(FIND("4F",ScheduleCompile!D208))),VALUE(LEFT(ScheduleCompile!D208,FIND("F",ScheduleCompile!D208)-1)),ScheduleCompile!D208)))))),ISTEXT(ScheduleCompile!#REF!)),"ENDTABLE",IF(ISERROR(IF(ScheduleCompile!D208="Off",0,IF(ScheduleCompile!D208="On",1,IF(ISNUMBER(ScheduleCompile!D208),ScheduleCompile!D208/1,IF(ISTEXT(ScheduleCompile!D208),IF(OR(ISNUMBER(FIND("5F",ScheduleCompile!D208)),ISNUMBER(FIND("0F",ScheduleCompile!D208)),ISNUMBER(FIND("8F",ScheduleCompile!D208)),ISNUMBER(FIND("1F",ScheduleCompile!D208)),ISNUMBER(FIND("2F",ScheduleCompile!D208)),ISNUMBER(FIND("3F",ScheduleCompile!D208)),ISNUMBER(FIND("6F",ScheduleCompile!D208)),ISNUMBER(FIND("7F",ScheduleCompile!D208)),ISNUMBER(FIND("9F",ScheduleCompile!D208)),ISNUMBER(FIND("4F",ScheduleCompile!D208))),VALUE(LEFT(ScheduleCompile!D208,FIND("F",ScheduleCompile!D208)-1)),ScheduleCompile!D208)))))),"",IF(ScheduleCompile!D208="Off",0,IF(ScheduleCompile!D208="On",1,IF(ISNUMBER(ScheduleCompile!D208),ScheduleCompile!D208/1,IF(ISTEXT(ScheduleCompile!D208),IF(OR(ISNUMBER(FIND("5F",ScheduleCompile!D208)),ISNUMBER(FIND("0F",ScheduleCompile!D208)),ISNUMBER(FIND("8F",ScheduleCompile!D208)),ISNUMBER(FIND("1F",ScheduleCompile!D208)),ISNUMBER(FIND("2F",ScheduleCompile!D208)),ISNUMBER(FIND("3F",ScheduleCompile!D208)),ISNUMBER(FIND("6F",ScheduleCompile!D208)),ISNUMBER(FIND("7F",ScheduleCompile!D208)),ISNUMBER(FIND("9F",ScheduleCompile!D208)),ISNUMBER(FIND("4F",ScheduleCompile!D208))),VALUE(LEFT(ScheduleCompile!D208,FIND("F",ScheduleCompile!D208)-1)),ScheduleCompile!D208)))))))</f>
        <v>0</v>
      </c>
      <c r="J215" s="1">
        <f>IF(AND(ISERROR(IF(ScheduleCompile!E208="Off",0,IF(ScheduleCompile!E208="On",1,IF(ISNUMBER(ScheduleCompile!E208),ScheduleCompile!E208/1,IF(ISTEXT(ScheduleCompile!E208),IF(OR(ISNUMBER(FIND("5F",ScheduleCompile!E208)),ISNUMBER(FIND("0F",ScheduleCompile!E208)),ISNUMBER(FIND("8F",ScheduleCompile!E208)),ISNUMBER(FIND("1F",ScheduleCompile!E208)),ISNUMBER(FIND("2F",ScheduleCompile!E208)),ISNUMBER(FIND("3F",ScheduleCompile!E208)),ISNUMBER(FIND("6F",ScheduleCompile!E208)),ISNUMBER(FIND("7F",ScheduleCompile!E208)),ISNUMBER(FIND("9F",ScheduleCompile!E208)),ISNUMBER(FIND("4F",ScheduleCompile!E208))),VALUE(LEFT(ScheduleCompile!E208,FIND("F",ScheduleCompile!E208)-1)),ScheduleCompile!E208)))))),ISTEXT(ScheduleCompile!#REF!)),"ENDTABLE",IF(ISERROR(IF(ScheduleCompile!E208="Off",0,IF(ScheduleCompile!E208="On",1,IF(ISNUMBER(ScheduleCompile!E208),ScheduleCompile!E208/1,IF(ISTEXT(ScheduleCompile!E208),IF(OR(ISNUMBER(FIND("5F",ScheduleCompile!E208)),ISNUMBER(FIND("0F",ScheduleCompile!E208)),ISNUMBER(FIND("8F",ScheduleCompile!E208)),ISNUMBER(FIND("1F",ScheduleCompile!E208)),ISNUMBER(FIND("2F",ScheduleCompile!E208)),ISNUMBER(FIND("3F",ScheduleCompile!E208)),ISNUMBER(FIND("6F",ScheduleCompile!E208)),ISNUMBER(FIND("7F",ScheduleCompile!E208)),ISNUMBER(FIND("9F",ScheduleCompile!E208)),ISNUMBER(FIND("4F",ScheduleCompile!E208))),VALUE(LEFT(ScheduleCompile!E208,FIND("F",ScheduleCompile!E208)-1)),ScheduleCompile!E208)))))),"",IF(ScheduleCompile!E208="Off",0,IF(ScheduleCompile!E208="On",1,IF(ISNUMBER(ScheduleCompile!E208),ScheduleCompile!E208/1,IF(ISTEXT(ScheduleCompile!E208),IF(OR(ISNUMBER(FIND("5F",ScheduleCompile!E208)),ISNUMBER(FIND("0F",ScheduleCompile!E208)),ISNUMBER(FIND("8F",ScheduleCompile!E208)),ISNUMBER(FIND("1F",ScheduleCompile!E208)),ISNUMBER(FIND("2F",ScheduleCompile!E208)),ISNUMBER(FIND("3F",ScheduleCompile!E208)),ISNUMBER(FIND("6F",ScheduleCompile!E208)),ISNUMBER(FIND("7F",ScheduleCompile!E208)),ISNUMBER(FIND("9F",ScheduleCompile!E208)),ISNUMBER(FIND("4F",ScheduleCompile!E208))),VALUE(LEFT(ScheduleCompile!E208,FIND("F",ScheduleCompile!E208)-1)),ScheduleCompile!E208)))))))</f>
        <v>0</v>
      </c>
      <c r="K215" s="1">
        <f>IF(AND(ISERROR(IF(ScheduleCompile!F208="Off",0,IF(ScheduleCompile!F208="On",1,IF(ISNUMBER(ScheduleCompile!F208),ScheduleCompile!F208/1,IF(ISTEXT(ScheduleCompile!F208),IF(OR(ISNUMBER(FIND("5F",ScheduleCompile!F208)),ISNUMBER(FIND("0F",ScheduleCompile!F208)),ISNUMBER(FIND("8F",ScheduleCompile!F208)),ISNUMBER(FIND("1F",ScheduleCompile!F208)),ISNUMBER(FIND("2F",ScheduleCompile!F208)),ISNUMBER(FIND("3F",ScheduleCompile!F208)),ISNUMBER(FIND("6F",ScheduleCompile!F208)),ISNUMBER(FIND("7F",ScheduleCompile!F208)),ISNUMBER(FIND("9F",ScheduleCompile!F208)),ISNUMBER(FIND("4F",ScheduleCompile!F208))),VALUE(LEFT(ScheduleCompile!F208,FIND("F",ScheduleCompile!F208)-1)),ScheduleCompile!F208)))))),ISTEXT(ScheduleCompile!#REF!)),"ENDTABLE",IF(ISERROR(IF(ScheduleCompile!F208="Off",0,IF(ScheduleCompile!F208="On",1,IF(ISNUMBER(ScheduleCompile!F208),ScheduleCompile!F208/1,IF(ISTEXT(ScheduleCompile!F208),IF(OR(ISNUMBER(FIND("5F",ScheduleCompile!F208)),ISNUMBER(FIND("0F",ScheduleCompile!F208)),ISNUMBER(FIND("8F",ScheduleCompile!F208)),ISNUMBER(FIND("1F",ScheduleCompile!F208)),ISNUMBER(FIND("2F",ScheduleCompile!F208)),ISNUMBER(FIND("3F",ScheduleCompile!F208)),ISNUMBER(FIND("6F",ScheduleCompile!F208)),ISNUMBER(FIND("7F",ScheduleCompile!F208)),ISNUMBER(FIND("9F",ScheduleCompile!F208)),ISNUMBER(FIND("4F",ScheduleCompile!F208))),VALUE(LEFT(ScheduleCompile!F208,FIND("F",ScheduleCompile!F208)-1)),ScheduleCompile!F208)))))),"",IF(ScheduleCompile!F208="Off",0,IF(ScheduleCompile!F208="On",1,IF(ISNUMBER(ScheduleCompile!F208),ScheduleCompile!F208/1,IF(ISTEXT(ScheduleCompile!F208),IF(OR(ISNUMBER(FIND("5F",ScheduleCompile!F208)),ISNUMBER(FIND("0F",ScheduleCompile!F208)),ISNUMBER(FIND("8F",ScheduleCompile!F208)),ISNUMBER(FIND("1F",ScheduleCompile!F208)),ISNUMBER(FIND("2F",ScheduleCompile!F208)),ISNUMBER(FIND("3F",ScheduleCompile!F208)),ISNUMBER(FIND("6F",ScheduleCompile!F208)),ISNUMBER(FIND("7F",ScheduleCompile!F208)),ISNUMBER(FIND("9F",ScheduleCompile!F208)),ISNUMBER(FIND("4F",ScheduleCompile!F208))),VALUE(LEFT(ScheduleCompile!F208,FIND("F",ScheduleCompile!F208)-1)),ScheduleCompile!F208)))))))</f>
        <v>0</v>
      </c>
      <c r="L215" s="1">
        <f>IF(AND(ISERROR(IF(ScheduleCompile!G208="Off",0,IF(ScheduleCompile!G208="On",1,IF(ISNUMBER(ScheduleCompile!G208),ScheduleCompile!G208/1,IF(ISTEXT(ScheduleCompile!G208),IF(OR(ISNUMBER(FIND("5F",ScheduleCompile!G208)),ISNUMBER(FIND("0F",ScheduleCompile!G208)),ISNUMBER(FIND("8F",ScheduleCompile!G208)),ISNUMBER(FIND("1F",ScheduleCompile!G208)),ISNUMBER(FIND("2F",ScheduleCompile!G208)),ISNUMBER(FIND("3F",ScheduleCompile!G208)),ISNUMBER(FIND("6F",ScheduleCompile!G208)),ISNUMBER(FIND("7F",ScheduleCompile!G208)),ISNUMBER(FIND("9F",ScheduleCompile!G208)),ISNUMBER(FIND("4F",ScheduleCompile!G208))),VALUE(LEFT(ScheduleCompile!G208,FIND("F",ScheduleCompile!G208)-1)),ScheduleCompile!G208)))))),ISTEXT(ScheduleCompile!#REF!)),"ENDTABLE",IF(ISERROR(IF(ScheduleCompile!G208="Off",0,IF(ScheduleCompile!G208="On",1,IF(ISNUMBER(ScheduleCompile!G208),ScheduleCompile!G208/1,IF(ISTEXT(ScheduleCompile!G208),IF(OR(ISNUMBER(FIND("5F",ScheduleCompile!G208)),ISNUMBER(FIND("0F",ScheduleCompile!G208)),ISNUMBER(FIND("8F",ScheduleCompile!G208)),ISNUMBER(FIND("1F",ScheduleCompile!G208)),ISNUMBER(FIND("2F",ScheduleCompile!G208)),ISNUMBER(FIND("3F",ScheduleCompile!G208)),ISNUMBER(FIND("6F",ScheduleCompile!G208)),ISNUMBER(FIND("7F",ScheduleCompile!G208)),ISNUMBER(FIND("9F",ScheduleCompile!G208)),ISNUMBER(FIND("4F",ScheduleCompile!G208))),VALUE(LEFT(ScheduleCompile!G208,FIND("F",ScheduleCompile!G208)-1)),ScheduleCompile!G208)))))),"",IF(ScheduleCompile!G208="Off",0,IF(ScheduleCompile!G208="On",1,IF(ISNUMBER(ScheduleCompile!G208),ScheduleCompile!G208/1,IF(ISTEXT(ScheduleCompile!G208),IF(OR(ISNUMBER(FIND("5F",ScheduleCompile!G208)),ISNUMBER(FIND("0F",ScheduleCompile!G208)),ISNUMBER(FIND("8F",ScheduleCompile!G208)),ISNUMBER(FIND("1F",ScheduleCompile!G208)),ISNUMBER(FIND("2F",ScheduleCompile!G208)),ISNUMBER(FIND("3F",ScheduleCompile!G208)),ISNUMBER(FIND("6F",ScheduleCompile!G208)),ISNUMBER(FIND("7F",ScheduleCompile!G208)),ISNUMBER(FIND("9F",ScheduleCompile!G208)),ISNUMBER(FIND("4F",ScheduleCompile!G208))),VALUE(LEFT(ScheduleCompile!G208,FIND("F",ScheduleCompile!G208)-1)),ScheduleCompile!G208)))))))</f>
        <v>1</v>
      </c>
      <c r="M215" s="1">
        <f>IF(AND(ISERROR(IF(ScheduleCompile!H208="Off",0,IF(ScheduleCompile!H208="On",1,IF(ISNUMBER(ScheduleCompile!H208),ScheduleCompile!H208/1,IF(ISTEXT(ScheduleCompile!H208),IF(OR(ISNUMBER(FIND("5F",ScheduleCompile!H208)),ISNUMBER(FIND("0F",ScheduleCompile!H208)),ISNUMBER(FIND("8F",ScheduleCompile!H208)),ISNUMBER(FIND("1F",ScheduleCompile!H208)),ISNUMBER(FIND("2F",ScheduleCompile!H208)),ISNUMBER(FIND("3F",ScheduleCompile!H208)),ISNUMBER(FIND("6F",ScheduleCompile!H208)),ISNUMBER(FIND("7F",ScheduleCompile!H208)),ISNUMBER(FIND("9F",ScheduleCompile!H208)),ISNUMBER(FIND("4F",ScheduleCompile!H208))),VALUE(LEFT(ScheduleCompile!H208,FIND("F",ScheduleCompile!H208)-1)),ScheduleCompile!H208)))))),ISTEXT(ScheduleCompile!#REF!)),"ENDTABLE",IF(ISERROR(IF(ScheduleCompile!H208="Off",0,IF(ScheduleCompile!H208="On",1,IF(ISNUMBER(ScheduleCompile!H208),ScheduleCompile!H208/1,IF(ISTEXT(ScheduleCompile!H208),IF(OR(ISNUMBER(FIND("5F",ScheduleCompile!H208)),ISNUMBER(FIND("0F",ScheduleCompile!H208)),ISNUMBER(FIND("8F",ScheduleCompile!H208)),ISNUMBER(FIND("1F",ScheduleCompile!H208)),ISNUMBER(FIND("2F",ScheduleCompile!H208)),ISNUMBER(FIND("3F",ScheduleCompile!H208)),ISNUMBER(FIND("6F",ScheduleCompile!H208)),ISNUMBER(FIND("7F",ScheduleCompile!H208)),ISNUMBER(FIND("9F",ScheduleCompile!H208)),ISNUMBER(FIND("4F",ScheduleCompile!H208))),VALUE(LEFT(ScheduleCompile!H208,FIND("F",ScheduleCompile!H208)-1)),ScheduleCompile!H208)))))),"",IF(ScheduleCompile!H208="Off",0,IF(ScheduleCompile!H208="On",1,IF(ISNUMBER(ScheduleCompile!H208),ScheduleCompile!H208/1,IF(ISTEXT(ScheduleCompile!H208),IF(OR(ISNUMBER(FIND("5F",ScheduleCompile!H208)),ISNUMBER(FIND("0F",ScheduleCompile!H208)),ISNUMBER(FIND("8F",ScheduleCompile!H208)),ISNUMBER(FIND("1F",ScheduleCompile!H208)),ISNUMBER(FIND("2F",ScheduleCompile!H208)),ISNUMBER(FIND("3F",ScheduleCompile!H208)),ISNUMBER(FIND("6F",ScheduleCompile!H208)),ISNUMBER(FIND("7F",ScheduleCompile!H208)),ISNUMBER(FIND("9F",ScheduleCompile!H208)),ISNUMBER(FIND("4F",ScheduleCompile!H208))),VALUE(LEFT(ScheduleCompile!H208,FIND("F",ScheduleCompile!H208)-1)),ScheduleCompile!H208)))))))</f>
        <v>1</v>
      </c>
      <c r="N215" s="1">
        <f>IF(AND(ISERROR(IF(ScheduleCompile!I208="Off",0,IF(ScheduleCompile!I208="On",1,IF(ISNUMBER(ScheduleCompile!I208),ScheduleCompile!I208/1,IF(ISTEXT(ScheduleCompile!I208),IF(OR(ISNUMBER(FIND("5F",ScheduleCompile!I208)),ISNUMBER(FIND("0F",ScheduleCompile!I208)),ISNUMBER(FIND("8F",ScheduleCompile!I208)),ISNUMBER(FIND("1F",ScheduleCompile!I208)),ISNUMBER(FIND("2F",ScheduleCompile!I208)),ISNUMBER(FIND("3F",ScheduleCompile!I208)),ISNUMBER(FIND("6F",ScheduleCompile!I208)),ISNUMBER(FIND("7F",ScheduleCompile!I208)),ISNUMBER(FIND("9F",ScheduleCompile!I208)),ISNUMBER(FIND("4F",ScheduleCompile!I208))),VALUE(LEFT(ScheduleCompile!I208,FIND("F",ScheduleCompile!I208)-1)),ScheduleCompile!I208)))))),ISTEXT(ScheduleCompile!#REF!)),"ENDTABLE",IF(ISERROR(IF(ScheduleCompile!I208="Off",0,IF(ScheduleCompile!I208="On",1,IF(ISNUMBER(ScheduleCompile!I208),ScheduleCompile!I208/1,IF(ISTEXT(ScheduleCompile!I208),IF(OR(ISNUMBER(FIND("5F",ScheduleCompile!I208)),ISNUMBER(FIND("0F",ScheduleCompile!I208)),ISNUMBER(FIND("8F",ScheduleCompile!I208)),ISNUMBER(FIND("1F",ScheduleCompile!I208)),ISNUMBER(FIND("2F",ScheduleCompile!I208)),ISNUMBER(FIND("3F",ScheduleCompile!I208)),ISNUMBER(FIND("6F",ScheduleCompile!I208)),ISNUMBER(FIND("7F",ScheduleCompile!I208)),ISNUMBER(FIND("9F",ScheduleCompile!I208)),ISNUMBER(FIND("4F",ScheduleCompile!I208))),VALUE(LEFT(ScheduleCompile!I208,FIND("F",ScheduleCompile!I208)-1)),ScheduleCompile!I208)))))),"",IF(ScheduleCompile!I208="Off",0,IF(ScheduleCompile!I208="On",1,IF(ISNUMBER(ScheduleCompile!I208),ScheduleCompile!I208/1,IF(ISTEXT(ScheduleCompile!I208),IF(OR(ISNUMBER(FIND("5F",ScheduleCompile!I208)),ISNUMBER(FIND("0F",ScheduleCompile!I208)),ISNUMBER(FIND("8F",ScheduleCompile!I208)),ISNUMBER(FIND("1F",ScheduleCompile!I208)),ISNUMBER(FIND("2F",ScheduleCompile!I208)),ISNUMBER(FIND("3F",ScheduleCompile!I208)),ISNUMBER(FIND("6F",ScheduleCompile!I208)),ISNUMBER(FIND("7F",ScheduleCompile!I208)),ISNUMBER(FIND("9F",ScheduleCompile!I208)),ISNUMBER(FIND("4F",ScheduleCompile!I208))),VALUE(LEFT(ScheduleCompile!I208,FIND("F",ScheduleCompile!I208)-1)),ScheduleCompile!I208)))))))</f>
        <v>1</v>
      </c>
      <c r="O215" s="1">
        <f>IF(AND(ISERROR(IF(ScheduleCompile!J208="Off",0,IF(ScheduleCompile!J208="On",1,IF(ISNUMBER(ScheduleCompile!J208),ScheduleCompile!J208/1,IF(ISTEXT(ScheduleCompile!J208),IF(OR(ISNUMBER(FIND("5F",ScheduleCompile!J208)),ISNUMBER(FIND("0F",ScheduleCompile!J208)),ISNUMBER(FIND("8F",ScheduleCompile!J208)),ISNUMBER(FIND("1F",ScheduleCompile!J208)),ISNUMBER(FIND("2F",ScheduleCompile!J208)),ISNUMBER(FIND("3F",ScheduleCompile!J208)),ISNUMBER(FIND("6F",ScheduleCompile!J208)),ISNUMBER(FIND("7F",ScheduleCompile!J208)),ISNUMBER(FIND("9F",ScheduleCompile!J208)),ISNUMBER(FIND("4F",ScheduleCompile!J208))),VALUE(LEFT(ScheduleCompile!J208,FIND("F",ScheduleCompile!J208)-1)),ScheduleCompile!J208)))))),ISTEXT(ScheduleCompile!#REF!)),"ENDTABLE",IF(ISERROR(IF(ScheduleCompile!J208="Off",0,IF(ScheduleCompile!J208="On",1,IF(ISNUMBER(ScheduleCompile!J208),ScheduleCompile!J208/1,IF(ISTEXT(ScheduleCompile!J208),IF(OR(ISNUMBER(FIND("5F",ScheduleCompile!J208)),ISNUMBER(FIND("0F",ScheduleCompile!J208)),ISNUMBER(FIND("8F",ScheduleCompile!J208)),ISNUMBER(FIND("1F",ScheduleCompile!J208)),ISNUMBER(FIND("2F",ScheduleCompile!J208)),ISNUMBER(FIND("3F",ScheduleCompile!J208)),ISNUMBER(FIND("6F",ScheduleCompile!J208)),ISNUMBER(FIND("7F",ScheduleCompile!J208)),ISNUMBER(FIND("9F",ScheduleCompile!J208)),ISNUMBER(FIND("4F",ScheduleCompile!J208))),VALUE(LEFT(ScheduleCompile!J208,FIND("F",ScheduleCompile!J208)-1)),ScheduleCompile!J208)))))),"",IF(ScheduleCompile!J208="Off",0,IF(ScheduleCompile!J208="On",1,IF(ISNUMBER(ScheduleCompile!J208),ScheduleCompile!J208/1,IF(ISTEXT(ScheduleCompile!J208),IF(OR(ISNUMBER(FIND("5F",ScheduleCompile!J208)),ISNUMBER(FIND("0F",ScheduleCompile!J208)),ISNUMBER(FIND("8F",ScheduleCompile!J208)),ISNUMBER(FIND("1F",ScheduleCompile!J208)),ISNUMBER(FIND("2F",ScheduleCompile!J208)),ISNUMBER(FIND("3F",ScheduleCompile!J208)),ISNUMBER(FIND("6F",ScheduleCompile!J208)),ISNUMBER(FIND("7F",ScheduleCompile!J208)),ISNUMBER(FIND("9F",ScheduleCompile!J208)),ISNUMBER(FIND("4F",ScheduleCompile!J208))),VALUE(LEFT(ScheduleCompile!J208,FIND("F",ScheduleCompile!J208)-1)),ScheduleCompile!J208)))))))</f>
        <v>1</v>
      </c>
      <c r="P215" s="1">
        <f>IF(AND(ISERROR(IF(ScheduleCompile!K208="Off",0,IF(ScheduleCompile!K208="On",1,IF(ISNUMBER(ScheduleCompile!K208),ScheduleCompile!K208/1,IF(ISTEXT(ScheduleCompile!K208),IF(OR(ISNUMBER(FIND("5F",ScheduleCompile!K208)),ISNUMBER(FIND("0F",ScheduleCompile!K208)),ISNUMBER(FIND("8F",ScheduleCompile!K208)),ISNUMBER(FIND("1F",ScheduleCompile!K208)),ISNUMBER(FIND("2F",ScheduleCompile!K208)),ISNUMBER(FIND("3F",ScheduleCompile!K208)),ISNUMBER(FIND("6F",ScheduleCompile!K208)),ISNUMBER(FIND("7F",ScheduleCompile!K208)),ISNUMBER(FIND("9F",ScheduleCompile!K208)),ISNUMBER(FIND("4F",ScheduleCompile!K208))),VALUE(LEFT(ScheduleCompile!K208,FIND("F",ScheduleCompile!K208)-1)),ScheduleCompile!K208)))))),ISTEXT(ScheduleCompile!#REF!)),"ENDTABLE",IF(ISERROR(IF(ScheduleCompile!K208="Off",0,IF(ScheduleCompile!K208="On",1,IF(ISNUMBER(ScheduleCompile!K208),ScheduleCompile!K208/1,IF(ISTEXT(ScheduleCompile!K208),IF(OR(ISNUMBER(FIND("5F",ScheduleCompile!K208)),ISNUMBER(FIND("0F",ScheduleCompile!K208)),ISNUMBER(FIND("8F",ScheduleCompile!K208)),ISNUMBER(FIND("1F",ScheduleCompile!K208)),ISNUMBER(FIND("2F",ScheduleCompile!K208)),ISNUMBER(FIND("3F",ScheduleCompile!K208)),ISNUMBER(FIND("6F",ScheduleCompile!K208)),ISNUMBER(FIND("7F",ScheduleCompile!K208)),ISNUMBER(FIND("9F",ScheduleCompile!K208)),ISNUMBER(FIND("4F",ScheduleCompile!K208))),VALUE(LEFT(ScheduleCompile!K208,FIND("F",ScheduleCompile!K208)-1)),ScheduleCompile!K208)))))),"",IF(ScheduleCompile!K208="Off",0,IF(ScheduleCompile!K208="On",1,IF(ISNUMBER(ScheduleCompile!K208),ScheduleCompile!K208/1,IF(ISTEXT(ScheduleCompile!K208),IF(OR(ISNUMBER(FIND("5F",ScheduleCompile!K208)),ISNUMBER(FIND("0F",ScheduleCompile!K208)),ISNUMBER(FIND("8F",ScheduleCompile!K208)),ISNUMBER(FIND("1F",ScheduleCompile!K208)),ISNUMBER(FIND("2F",ScheduleCompile!K208)),ISNUMBER(FIND("3F",ScheduleCompile!K208)),ISNUMBER(FIND("6F",ScheduleCompile!K208)),ISNUMBER(FIND("7F",ScheduleCompile!K208)),ISNUMBER(FIND("9F",ScheduleCompile!K208)),ISNUMBER(FIND("4F",ScheduleCompile!K208))),VALUE(LEFT(ScheduleCompile!K208,FIND("F",ScheduleCompile!K208)-1)),ScheduleCompile!K208)))))))</f>
        <v>1</v>
      </c>
      <c r="Q215" s="1">
        <f>IF(AND(ISERROR(IF(ScheduleCompile!L208="Off",0,IF(ScheduleCompile!L208="On",1,IF(ISNUMBER(ScheduleCompile!L208),ScheduleCompile!L208/1,IF(ISTEXT(ScheduleCompile!L208),IF(OR(ISNUMBER(FIND("5F",ScheduleCompile!L208)),ISNUMBER(FIND("0F",ScheduleCompile!L208)),ISNUMBER(FIND("8F",ScheduleCompile!L208)),ISNUMBER(FIND("1F",ScheduleCompile!L208)),ISNUMBER(FIND("2F",ScheduleCompile!L208)),ISNUMBER(FIND("3F",ScheduleCompile!L208)),ISNUMBER(FIND("6F",ScheduleCompile!L208)),ISNUMBER(FIND("7F",ScheduleCompile!L208)),ISNUMBER(FIND("9F",ScheduleCompile!L208)),ISNUMBER(FIND("4F",ScheduleCompile!L208))),VALUE(LEFT(ScheduleCompile!L208,FIND("F",ScheduleCompile!L208)-1)),ScheduleCompile!L208)))))),ISTEXT(ScheduleCompile!#REF!)),"ENDTABLE",IF(ISERROR(IF(ScheduleCompile!L208="Off",0,IF(ScheduleCompile!L208="On",1,IF(ISNUMBER(ScheduleCompile!L208),ScheduleCompile!L208/1,IF(ISTEXT(ScheduleCompile!L208),IF(OR(ISNUMBER(FIND("5F",ScheduleCompile!L208)),ISNUMBER(FIND("0F",ScheduleCompile!L208)),ISNUMBER(FIND("8F",ScheduleCompile!L208)),ISNUMBER(FIND("1F",ScheduleCompile!L208)),ISNUMBER(FIND("2F",ScheduleCompile!L208)),ISNUMBER(FIND("3F",ScheduleCompile!L208)),ISNUMBER(FIND("6F",ScheduleCompile!L208)),ISNUMBER(FIND("7F",ScheduleCompile!L208)),ISNUMBER(FIND("9F",ScheduleCompile!L208)),ISNUMBER(FIND("4F",ScheduleCompile!L208))),VALUE(LEFT(ScheduleCompile!L208,FIND("F",ScheduleCompile!L208)-1)),ScheduleCompile!L208)))))),"",IF(ScheduleCompile!L208="Off",0,IF(ScheduleCompile!L208="On",1,IF(ISNUMBER(ScheduleCompile!L208),ScheduleCompile!L208/1,IF(ISTEXT(ScheduleCompile!L208),IF(OR(ISNUMBER(FIND("5F",ScheduleCompile!L208)),ISNUMBER(FIND("0F",ScheduleCompile!L208)),ISNUMBER(FIND("8F",ScheduleCompile!L208)),ISNUMBER(FIND("1F",ScheduleCompile!L208)),ISNUMBER(FIND("2F",ScheduleCompile!L208)),ISNUMBER(FIND("3F",ScheduleCompile!L208)),ISNUMBER(FIND("6F",ScheduleCompile!L208)),ISNUMBER(FIND("7F",ScheduleCompile!L208)),ISNUMBER(FIND("9F",ScheduleCompile!L208)),ISNUMBER(FIND("4F",ScheduleCompile!L208))),VALUE(LEFT(ScheduleCompile!L208,FIND("F",ScheduleCompile!L208)-1)),ScheduleCompile!L208)))))))</f>
        <v>1</v>
      </c>
      <c r="R215" s="1">
        <f>IF(AND(ISERROR(IF(ScheduleCompile!M208="Off",0,IF(ScheduleCompile!M208="On",1,IF(ISNUMBER(ScheduleCompile!M208),ScheduleCompile!M208/1,IF(ISTEXT(ScheduleCompile!M208),IF(OR(ISNUMBER(FIND("5F",ScheduleCompile!M208)),ISNUMBER(FIND("0F",ScheduleCompile!M208)),ISNUMBER(FIND("8F",ScheduleCompile!M208)),ISNUMBER(FIND("1F",ScheduleCompile!M208)),ISNUMBER(FIND("2F",ScheduleCompile!M208)),ISNUMBER(FIND("3F",ScheduleCompile!M208)),ISNUMBER(FIND("6F",ScheduleCompile!M208)),ISNUMBER(FIND("7F",ScheduleCompile!M208)),ISNUMBER(FIND("9F",ScheduleCompile!M208)),ISNUMBER(FIND("4F",ScheduleCompile!M208))),VALUE(LEFT(ScheduleCompile!M208,FIND("F",ScheduleCompile!M208)-1)),ScheduleCompile!M208)))))),ISTEXT(ScheduleCompile!#REF!)),"ENDTABLE",IF(ISERROR(IF(ScheduleCompile!M208="Off",0,IF(ScheduleCompile!M208="On",1,IF(ISNUMBER(ScheduleCompile!M208),ScheduleCompile!M208/1,IF(ISTEXT(ScheduleCompile!M208),IF(OR(ISNUMBER(FIND("5F",ScheduleCompile!M208)),ISNUMBER(FIND("0F",ScheduleCompile!M208)),ISNUMBER(FIND("8F",ScheduleCompile!M208)),ISNUMBER(FIND("1F",ScheduleCompile!M208)),ISNUMBER(FIND("2F",ScheduleCompile!M208)),ISNUMBER(FIND("3F",ScheduleCompile!M208)),ISNUMBER(FIND("6F",ScheduleCompile!M208)),ISNUMBER(FIND("7F",ScheduleCompile!M208)),ISNUMBER(FIND("9F",ScheduleCompile!M208)),ISNUMBER(FIND("4F",ScheduleCompile!M208))),VALUE(LEFT(ScheduleCompile!M208,FIND("F",ScheduleCompile!M208)-1)),ScheduleCompile!M208)))))),"",IF(ScheduleCompile!M208="Off",0,IF(ScheduleCompile!M208="On",1,IF(ISNUMBER(ScheduleCompile!M208),ScheduleCompile!M208/1,IF(ISTEXT(ScheduleCompile!M208),IF(OR(ISNUMBER(FIND("5F",ScheduleCompile!M208)),ISNUMBER(FIND("0F",ScheduleCompile!M208)),ISNUMBER(FIND("8F",ScheduleCompile!M208)),ISNUMBER(FIND("1F",ScheduleCompile!M208)),ISNUMBER(FIND("2F",ScheduleCompile!M208)),ISNUMBER(FIND("3F",ScheduleCompile!M208)),ISNUMBER(FIND("6F",ScheduleCompile!M208)),ISNUMBER(FIND("7F",ScheduleCompile!M208)),ISNUMBER(FIND("9F",ScheduleCompile!M208)),ISNUMBER(FIND("4F",ScheduleCompile!M208))),VALUE(LEFT(ScheduleCompile!M208,FIND("F",ScheduleCompile!M208)-1)),ScheduleCompile!M208)))))))</f>
        <v>1</v>
      </c>
      <c r="S215" s="1">
        <f>IF(AND(ISERROR(IF(ScheduleCompile!N208="Off",0,IF(ScheduleCompile!N208="On",1,IF(ISNUMBER(ScheduleCompile!N208),ScheduleCompile!N208/1,IF(ISTEXT(ScheduleCompile!N208),IF(OR(ISNUMBER(FIND("5F",ScheduleCompile!N208)),ISNUMBER(FIND("0F",ScheduleCompile!N208)),ISNUMBER(FIND("8F",ScheduleCompile!N208)),ISNUMBER(FIND("1F",ScheduleCompile!N208)),ISNUMBER(FIND("2F",ScheduleCompile!N208)),ISNUMBER(FIND("3F",ScheduleCompile!N208)),ISNUMBER(FIND("6F",ScheduleCompile!N208)),ISNUMBER(FIND("7F",ScheduleCompile!N208)),ISNUMBER(FIND("9F",ScheduleCompile!N208)),ISNUMBER(FIND("4F",ScheduleCompile!N208))),VALUE(LEFT(ScheduleCompile!N208,FIND("F",ScheduleCompile!N208)-1)),ScheduleCompile!N208)))))),ISTEXT(ScheduleCompile!#REF!)),"ENDTABLE",IF(ISERROR(IF(ScheduleCompile!N208="Off",0,IF(ScheduleCompile!N208="On",1,IF(ISNUMBER(ScheduleCompile!N208),ScheduleCompile!N208/1,IF(ISTEXT(ScheduleCompile!N208),IF(OR(ISNUMBER(FIND("5F",ScheduleCompile!N208)),ISNUMBER(FIND("0F",ScheduleCompile!N208)),ISNUMBER(FIND("8F",ScheduleCompile!N208)),ISNUMBER(FIND("1F",ScheduleCompile!N208)),ISNUMBER(FIND("2F",ScheduleCompile!N208)),ISNUMBER(FIND("3F",ScheduleCompile!N208)),ISNUMBER(FIND("6F",ScheduleCompile!N208)),ISNUMBER(FIND("7F",ScheduleCompile!N208)),ISNUMBER(FIND("9F",ScheduleCompile!N208)),ISNUMBER(FIND("4F",ScheduleCompile!N208))),VALUE(LEFT(ScheduleCompile!N208,FIND("F",ScheduleCompile!N208)-1)),ScheduleCompile!N208)))))),"",IF(ScheduleCompile!N208="Off",0,IF(ScheduleCompile!N208="On",1,IF(ISNUMBER(ScheduleCompile!N208),ScheduleCompile!N208/1,IF(ISTEXT(ScheduleCompile!N208),IF(OR(ISNUMBER(FIND("5F",ScheduleCompile!N208)),ISNUMBER(FIND("0F",ScheduleCompile!N208)),ISNUMBER(FIND("8F",ScheduleCompile!N208)),ISNUMBER(FIND("1F",ScheduleCompile!N208)),ISNUMBER(FIND("2F",ScheduleCompile!N208)),ISNUMBER(FIND("3F",ScheduleCompile!N208)),ISNUMBER(FIND("6F",ScheduleCompile!N208)),ISNUMBER(FIND("7F",ScheduleCompile!N208)),ISNUMBER(FIND("9F",ScheduleCompile!N208)),ISNUMBER(FIND("4F",ScheduleCompile!N208))),VALUE(LEFT(ScheduleCompile!N208,FIND("F",ScheduleCompile!N208)-1)),ScheduleCompile!N208)))))))</f>
        <v>1</v>
      </c>
      <c r="T215" s="1">
        <f>IF(AND(ISERROR(IF(ScheduleCompile!O208="Off",0,IF(ScheduleCompile!O208="On",1,IF(ISNUMBER(ScheduleCompile!O208),ScheduleCompile!O208/1,IF(ISTEXT(ScheduleCompile!O208),IF(OR(ISNUMBER(FIND("5F",ScheduleCompile!O208)),ISNUMBER(FIND("0F",ScheduleCompile!O208)),ISNUMBER(FIND("8F",ScheduleCompile!O208)),ISNUMBER(FIND("1F",ScheduleCompile!O208)),ISNUMBER(FIND("2F",ScheduleCompile!O208)),ISNUMBER(FIND("3F",ScheduleCompile!O208)),ISNUMBER(FIND("6F",ScheduleCompile!O208)),ISNUMBER(FIND("7F",ScheduleCompile!O208)),ISNUMBER(FIND("9F",ScheduleCompile!O208)),ISNUMBER(FIND("4F",ScheduleCompile!O208))),VALUE(LEFT(ScheduleCompile!O208,FIND("F",ScheduleCompile!O208)-1)),ScheduleCompile!O208)))))),ISTEXT(ScheduleCompile!#REF!)),"ENDTABLE",IF(ISERROR(IF(ScheduleCompile!O208="Off",0,IF(ScheduleCompile!O208="On",1,IF(ISNUMBER(ScheduleCompile!O208),ScheduleCompile!O208/1,IF(ISTEXT(ScheduleCompile!O208),IF(OR(ISNUMBER(FIND("5F",ScheduleCompile!O208)),ISNUMBER(FIND("0F",ScheduleCompile!O208)),ISNUMBER(FIND("8F",ScheduleCompile!O208)),ISNUMBER(FIND("1F",ScheduleCompile!O208)),ISNUMBER(FIND("2F",ScheduleCompile!O208)),ISNUMBER(FIND("3F",ScheduleCompile!O208)),ISNUMBER(FIND("6F",ScheduleCompile!O208)),ISNUMBER(FIND("7F",ScheduleCompile!O208)),ISNUMBER(FIND("9F",ScheduleCompile!O208)),ISNUMBER(FIND("4F",ScheduleCompile!O208))),VALUE(LEFT(ScheduleCompile!O208,FIND("F",ScheduleCompile!O208)-1)),ScheduleCompile!O208)))))),"",IF(ScheduleCompile!O208="Off",0,IF(ScheduleCompile!O208="On",1,IF(ISNUMBER(ScheduleCompile!O208),ScheduleCompile!O208/1,IF(ISTEXT(ScheduleCompile!O208),IF(OR(ISNUMBER(FIND("5F",ScheduleCompile!O208)),ISNUMBER(FIND("0F",ScheduleCompile!O208)),ISNUMBER(FIND("8F",ScheduleCompile!O208)),ISNUMBER(FIND("1F",ScheduleCompile!O208)),ISNUMBER(FIND("2F",ScheduleCompile!O208)),ISNUMBER(FIND("3F",ScheduleCompile!O208)),ISNUMBER(FIND("6F",ScheduleCompile!O208)),ISNUMBER(FIND("7F",ScheduleCompile!O208)),ISNUMBER(FIND("9F",ScheduleCompile!O208)),ISNUMBER(FIND("4F",ScheduleCompile!O208))),VALUE(LEFT(ScheduleCompile!O208,FIND("F",ScheduleCompile!O208)-1)),ScheduleCompile!O208)))))))</f>
        <v>1</v>
      </c>
      <c r="U215" s="1">
        <f>IF(AND(ISERROR(IF(ScheduleCompile!P208="Off",0,IF(ScheduleCompile!P208="On",1,IF(ISNUMBER(ScheduleCompile!P208),ScheduleCompile!P208/1,IF(ISTEXT(ScheduleCompile!P208),IF(OR(ISNUMBER(FIND("5F",ScheduleCompile!P208)),ISNUMBER(FIND("0F",ScheduleCompile!P208)),ISNUMBER(FIND("8F",ScheduleCompile!P208)),ISNUMBER(FIND("1F",ScheduleCompile!P208)),ISNUMBER(FIND("2F",ScheduleCompile!P208)),ISNUMBER(FIND("3F",ScheduleCompile!P208)),ISNUMBER(FIND("6F",ScheduleCompile!P208)),ISNUMBER(FIND("7F",ScheduleCompile!P208)),ISNUMBER(FIND("9F",ScheduleCompile!P208)),ISNUMBER(FIND("4F",ScheduleCompile!P208))),VALUE(LEFT(ScheduleCompile!P208,FIND("F",ScheduleCompile!P208)-1)),ScheduleCompile!P208)))))),ISTEXT(ScheduleCompile!#REF!)),"ENDTABLE",IF(ISERROR(IF(ScheduleCompile!P208="Off",0,IF(ScheduleCompile!P208="On",1,IF(ISNUMBER(ScheduleCompile!P208),ScheduleCompile!P208/1,IF(ISTEXT(ScheduleCompile!P208),IF(OR(ISNUMBER(FIND("5F",ScheduleCompile!P208)),ISNUMBER(FIND("0F",ScheduleCompile!P208)),ISNUMBER(FIND("8F",ScheduleCompile!P208)),ISNUMBER(FIND("1F",ScheduleCompile!P208)),ISNUMBER(FIND("2F",ScheduleCompile!P208)),ISNUMBER(FIND("3F",ScheduleCompile!P208)),ISNUMBER(FIND("6F",ScheduleCompile!P208)),ISNUMBER(FIND("7F",ScheduleCompile!P208)),ISNUMBER(FIND("9F",ScheduleCompile!P208)),ISNUMBER(FIND("4F",ScheduleCompile!P208))),VALUE(LEFT(ScheduleCompile!P208,FIND("F",ScheduleCompile!P208)-1)),ScheduleCompile!P208)))))),"",IF(ScheduleCompile!P208="Off",0,IF(ScheduleCompile!P208="On",1,IF(ISNUMBER(ScheduleCompile!P208),ScheduleCompile!P208/1,IF(ISTEXT(ScheduleCompile!P208),IF(OR(ISNUMBER(FIND("5F",ScheduleCompile!P208)),ISNUMBER(FIND("0F",ScheduleCompile!P208)),ISNUMBER(FIND("8F",ScheduleCompile!P208)),ISNUMBER(FIND("1F",ScheduleCompile!P208)),ISNUMBER(FIND("2F",ScheduleCompile!P208)),ISNUMBER(FIND("3F",ScheduleCompile!P208)),ISNUMBER(FIND("6F",ScheduleCompile!P208)),ISNUMBER(FIND("7F",ScheduleCompile!P208)),ISNUMBER(FIND("9F",ScheduleCompile!P208)),ISNUMBER(FIND("4F",ScheduleCompile!P208))),VALUE(LEFT(ScheduleCompile!P208,FIND("F",ScheduleCompile!P208)-1)),ScheduleCompile!P208)))))))</f>
        <v>1</v>
      </c>
      <c r="V215" s="1">
        <f>IF(AND(ISERROR(IF(ScheduleCompile!Q208="Off",0,IF(ScheduleCompile!Q208="On",1,IF(ISNUMBER(ScheduleCompile!Q208),ScheduleCompile!Q208/1,IF(ISTEXT(ScheduleCompile!Q208),IF(OR(ISNUMBER(FIND("5F",ScheduleCompile!Q208)),ISNUMBER(FIND("0F",ScheduleCompile!Q208)),ISNUMBER(FIND("8F",ScheduleCompile!Q208)),ISNUMBER(FIND("1F",ScheduleCompile!Q208)),ISNUMBER(FIND("2F",ScheduleCompile!Q208)),ISNUMBER(FIND("3F",ScheduleCompile!Q208)),ISNUMBER(FIND("6F",ScheduleCompile!Q208)),ISNUMBER(FIND("7F",ScheduleCompile!Q208)),ISNUMBER(FIND("9F",ScheduleCompile!Q208)),ISNUMBER(FIND("4F",ScheduleCompile!Q208))),VALUE(LEFT(ScheduleCompile!Q208,FIND("F",ScheduleCompile!Q208)-1)),ScheduleCompile!Q208)))))),ISTEXT(ScheduleCompile!#REF!)),"ENDTABLE",IF(ISERROR(IF(ScheduleCompile!Q208="Off",0,IF(ScheduleCompile!Q208="On",1,IF(ISNUMBER(ScheduleCompile!Q208),ScheduleCompile!Q208/1,IF(ISTEXT(ScheduleCompile!Q208),IF(OR(ISNUMBER(FIND("5F",ScheduleCompile!Q208)),ISNUMBER(FIND("0F",ScheduleCompile!Q208)),ISNUMBER(FIND("8F",ScheduleCompile!Q208)),ISNUMBER(FIND("1F",ScheduleCompile!Q208)),ISNUMBER(FIND("2F",ScheduleCompile!Q208)),ISNUMBER(FIND("3F",ScheduleCompile!Q208)),ISNUMBER(FIND("6F",ScheduleCompile!Q208)),ISNUMBER(FIND("7F",ScheduleCompile!Q208)),ISNUMBER(FIND("9F",ScheduleCompile!Q208)),ISNUMBER(FIND("4F",ScheduleCompile!Q208))),VALUE(LEFT(ScheduleCompile!Q208,FIND("F",ScheduleCompile!Q208)-1)),ScheduleCompile!Q208)))))),"",IF(ScheduleCompile!Q208="Off",0,IF(ScheduleCompile!Q208="On",1,IF(ISNUMBER(ScheduleCompile!Q208),ScheduleCompile!Q208/1,IF(ISTEXT(ScheduleCompile!Q208),IF(OR(ISNUMBER(FIND("5F",ScheduleCompile!Q208)),ISNUMBER(FIND("0F",ScheduleCompile!Q208)),ISNUMBER(FIND("8F",ScheduleCompile!Q208)),ISNUMBER(FIND("1F",ScheduleCompile!Q208)),ISNUMBER(FIND("2F",ScheduleCompile!Q208)),ISNUMBER(FIND("3F",ScheduleCompile!Q208)),ISNUMBER(FIND("6F",ScheduleCompile!Q208)),ISNUMBER(FIND("7F",ScheduleCompile!Q208)),ISNUMBER(FIND("9F",ScheduleCompile!Q208)),ISNUMBER(FIND("4F",ScheduleCompile!Q208))),VALUE(LEFT(ScheduleCompile!Q208,FIND("F",ScheduleCompile!Q208)-1)),ScheduleCompile!Q208)))))))</f>
        <v>1</v>
      </c>
      <c r="W215" s="1">
        <f>IF(AND(ISERROR(IF(ScheduleCompile!R208="Off",0,IF(ScheduleCompile!R208="On",1,IF(ISNUMBER(ScheduleCompile!R208),ScheduleCompile!R208/1,IF(ISTEXT(ScheduleCompile!R208),IF(OR(ISNUMBER(FIND("5F",ScheduleCompile!R208)),ISNUMBER(FIND("0F",ScheduleCompile!R208)),ISNUMBER(FIND("8F",ScheduleCompile!R208)),ISNUMBER(FIND("1F",ScheduleCompile!R208)),ISNUMBER(FIND("2F",ScheduleCompile!R208)),ISNUMBER(FIND("3F",ScheduleCompile!R208)),ISNUMBER(FIND("6F",ScheduleCompile!R208)),ISNUMBER(FIND("7F",ScheduleCompile!R208)),ISNUMBER(FIND("9F",ScheduleCompile!R208)),ISNUMBER(FIND("4F",ScheduleCompile!R208))),VALUE(LEFT(ScheduleCompile!R208,FIND("F",ScheduleCompile!R208)-1)),ScheduleCompile!R208)))))),ISTEXT(ScheduleCompile!#REF!)),"ENDTABLE",IF(ISERROR(IF(ScheduleCompile!R208="Off",0,IF(ScheduleCompile!R208="On",1,IF(ISNUMBER(ScheduleCompile!R208),ScheduleCompile!R208/1,IF(ISTEXT(ScheduleCompile!R208),IF(OR(ISNUMBER(FIND("5F",ScheduleCompile!R208)),ISNUMBER(FIND("0F",ScheduleCompile!R208)),ISNUMBER(FIND("8F",ScheduleCompile!R208)),ISNUMBER(FIND("1F",ScheduleCompile!R208)),ISNUMBER(FIND("2F",ScheduleCompile!R208)),ISNUMBER(FIND("3F",ScheduleCompile!R208)),ISNUMBER(FIND("6F",ScheduleCompile!R208)),ISNUMBER(FIND("7F",ScheduleCompile!R208)),ISNUMBER(FIND("9F",ScheduleCompile!R208)),ISNUMBER(FIND("4F",ScheduleCompile!R208))),VALUE(LEFT(ScheduleCompile!R208,FIND("F",ScheduleCompile!R208)-1)),ScheduleCompile!R208)))))),"",IF(ScheduleCompile!R208="Off",0,IF(ScheduleCompile!R208="On",1,IF(ISNUMBER(ScheduleCompile!R208),ScheduleCompile!R208/1,IF(ISTEXT(ScheduleCompile!R208),IF(OR(ISNUMBER(FIND("5F",ScheduleCompile!R208)),ISNUMBER(FIND("0F",ScheduleCompile!R208)),ISNUMBER(FIND("8F",ScheduleCompile!R208)),ISNUMBER(FIND("1F",ScheduleCompile!R208)),ISNUMBER(FIND("2F",ScheduleCompile!R208)),ISNUMBER(FIND("3F",ScheduleCompile!R208)),ISNUMBER(FIND("6F",ScheduleCompile!R208)),ISNUMBER(FIND("7F",ScheduleCompile!R208)),ISNUMBER(FIND("9F",ScheduleCompile!R208)),ISNUMBER(FIND("4F",ScheduleCompile!R208))),VALUE(LEFT(ScheduleCompile!R208,FIND("F",ScheduleCompile!R208)-1)),ScheduleCompile!R208)))))))</f>
        <v>1</v>
      </c>
      <c r="X215" s="1">
        <f>IF(AND(ISERROR(IF(ScheduleCompile!S208="Off",0,IF(ScheduleCompile!S208="On",1,IF(ISNUMBER(ScheduleCompile!S208),ScheduleCompile!S208/1,IF(ISTEXT(ScheduleCompile!S208),IF(OR(ISNUMBER(FIND("5F",ScheduleCompile!S208)),ISNUMBER(FIND("0F",ScheduleCompile!S208)),ISNUMBER(FIND("8F",ScheduleCompile!S208)),ISNUMBER(FIND("1F",ScheduleCompile!S208)),ISNUMBER(FIND("2F",ScheduleCompile!S208)),ISNUMBER(FIND("3F",ScheduleCompile!S208)),ISNUMBER(FIND("6F",ScheduleCompile!S208)),ISNUMBER(FIND("7F",ScheduleCompile!S208)),ISNUMBER(FIND("9F",ScheduleCompile!S208)),ISNUMBER(FIND("4F",ScheduleCompile!S208))),VALUE(LEFT(ScheduleCompile!S208,FIND("F",ScheduleCompile!S208)-1)),ScheduleCompile!S208)))))),ISTEXT(ScheduleCompile!#REF!)),"ENDTABLE",IF(ISERROR(IF(ScheduleCompile!S208="Off",0,IF(ScheduleCompile!S208="On",1,IF(ISNUMBER(ScheduleCompile!S208),ScheduleCompile!S208/1,IF(ISTEXT(ScheduleCompile!S208),IF(OR(ISNUMBER(FIND("5F",ScheduleCompile!S208)),ISNUMBER(FIND("0F",ScheduleCompile!S208)),ISNUMBER(FIND("8F",ScheduleCompile!S208)),ISNUMBER(FIND("1F",ScheduleCompile!S208)),ISNUMBER(FIND("2F",ScheduleCompile!S208)),ISNUMBER(FIND("3F",ScheduleCompile!S208)),ISNUMBER(FIND("6F",ScheduleCompile!S208)),ISNUMBER(FIND("7F",ScheduleCompile!S208)),ISNUMBER(FIND("9F",ScheduleCompile!S208)),ISNUMBER(FIND("4F",ScheduleCompile!S208))),VALUE(LEFT(ScheduleCompile!S208,FIND("F",ScheduleCompile!S208)-1)),ScheduleCompile!S208)))))),"",IF(ScheduleCompile!S208="Off",0,IF(ScheduleCompile!S208="On",1,IF(ISNUMBER(ScheduleCompile!S208),ScheduleCompile!S208/1,IF(ISTEXT(ScheduleCompile!S208),IF(OR(ISNUMBER(FIND("5F",ScheduleCompile!S208)),ISNUMBER(FIND("0F",ScheduleCompile!S208)),ISNUMBER(FIND("8F",ScheduleCompile!S208)),ISNUMBER(FIND("1F",ScheduleCompile!S208)),ISNUMBER(FIND("2F",ScheduleCompile!S208)),ISNUMBER(FIND("3F",ScheduleCompile!S208)),ISNUMBER(FIND("6F",ScheduleCompile!S208)),ISNUMBER(FIND("7F",ScheduleCompile!S208)),ISNUMBER(FIND("9F",ScheduleCompile!S208)),ISNUMBER(FIND("4F",ScheduleCompile!S208))),VALUE(LEFT(ScheduleCompile!S208,FIND("F",ScheduleCompile!S208)-1)),ScheduleCompile!S208)))))))</f>
        <v>1</v>
      </c>
      <c r="Y215" s="1">
        <f>IF(AND(ISERROR(IF(ScheduleCompile!T208="Off",0,IF(ScheduleCompile!T208="On",1,IF(ISNUMBER(ScheduleCompile!T208),ScheduleCompile!T208/1,IF(ISTEXT(ScheduleCompile!T208),IF(OR(ISNUMBER(FIND("5F",ScheduleCompile!T208)),ISNUMBER(FIND("0F",ScheduleCompile!T208)),ISNUMBER(FIND("8F",ScheduleCompile!T208)),ISNUMBER(FIND("1F",ScheduleCompile!T208)),ISNUMBER(FIND("2F",ScheduleCompile!T208)),ISNUMBER(FIND("3F",ScheduleCompile!T208)),ISNUMBER(FIND("6F",ScheduleCompile!T208)),ISNUMBER(FIND("7F",ScheduleCompile!T208)),ISNUMBER(FIND("9F",ScheduleCompile!T208)),ISNUMBER(FIND("4F",ScheduleCompile!T208))),VALUE(LEFT(ScheduleCompile!T208,FIND("F",ScheduleCompile!T208)-1)),ScheduleCompile!T208)))))),ISTEXT(ScheduleCompile!#REF!)),"ENDTABLE",IF(ISERROR(IF(ScheduleCompile!T208="Off",0,IF(ScheduleCompile!T208="On",1,IF(ISNUMBER(ScheduleCompile!T208),ScheduleCompile!T208/1,IF(ISTEXT(ScheduleCompile!T208),IF(OR(ISNUMBER(FIND("5F",ScheduleCompile!T208)),ISNUMBER(FIND("0F",ScheduleCompile!T208)),ISNUMBER(FIND("8F",ScheduleCompile!T208)),ISNUMBER(FIND("1F",ScheduleCompile!T208)),ISNUMBER(FIND("2F",ScheduleCompile!T208)),ISNUMBER(FIND("3F",ScheduleCompile!T208)),ISNUMBER(FIND("6F",ScheduleCompile!T208)),ISNUMBER(FIND("7F",ScheduleCompile!T208)),ISNUMBER(FIND("9F",ScheduleCompile!T208)),ISNUMBER(FIND("4F",ScheduleCompile!T208))),VALUE(LEFT(ScheduleCompile!T208,FIND("F",ScheduleCompile!T208)-1)),ScheduleCompile!T208)))))),"",IF(ScheduleCompile!T208="Off",0,IF(ScheduleCompile!T208="On",1,IF(ISNUMBER(ScheduleCompile!T208),ScheduleCompile!T208/1,IF(ISTEXT(ScheduleCompile!T208),IF(OR(ISNUMBER(FIND("5F",ScheduleCompile!T208)),ISNUMBER(FIND("0F",ScheduleCompile!T208)),ISNUMBER(FIND("8F",ScheduleCompile!T208)),ISNUMBER(FIND("1F",ScheduleCompile!T208)),ISNUMBER(FIND("2F",ScheduleCompile!T208)),ISNUMBER(FIND("3F",ScheduleCompile!T208)),ISNUMBER(FIND("6F",ScheduleCompile!T208)),ISNUMBER(FIND("7F",ScheduleCompile!T208)),ISNUMBER(FIND("9F",ScheduleCompile!T208)),ISNUMBER(FIND("4F",ScheduleCompile!T208))),VALUE(LEFT(ScheduleCompile!T208,FIND("F",ScheduleCompile!T208)-1)),ScheduleCompile!T208)))))))</f>
        <v>0</v>
      </c>
      <c r="Z215" s="1">
        <f>IF(AND(ISERROR(IF(ScheduleCompile!U208="Off",0,IF(ScheduleCompile!U208="On",1,IF(ISNUMBER(ScheduleCompile!U208),ScheduleCompile!U208/1,IF(ISTEXT(ScheduleCompile!U208),IF(OR(ISNUMBER(FIND("5F",ScheduleCompile!U208)),ISNUMBER(FIND("0F",ScheduleCompile!U208)),ISNUMBER(FIND("8F",ScheduleCompile!U208)),ISNUMBER(FIND("1F",ScheduleCompile!U208)),ISNUMBER(FIND("2F",ScheduleCompile!U208)),ISNUMBER(FIND("3F",ScheduleCompile!U208)),ISNUMBER(FIND("6F",ScheduleCompile!U208)),ISNUMBER(FIND("7F",ScheduleCompile!U208)),ISNUMBER(FIND("9F",ScheduleCompile!U208)),ISNUMBER(FIND("4F",ScheduleCompile!U208))),VALUE(LEFT(ScheduleCompile!U208,FIND("F",ScheduleCompile!U208)-1)),ScheduleCompile!U208)))))),ISTEXT(ScheduleCompile!#REF!)),"ENDTABLE",IF(ISERROR(IF(ScheduleCompile!U208="Off",0,IF(ScheduleCompile!U208="On",1,IF(ISNUMBER(ScheduleCompile!U208),ScheduleCompile!U208/1,IF(ISTEXT(ScheduleCompile!U208),IF(OR(ISNUMBER(FIND("5F",ScheduleCompile!U208)),ISNUMBER(FIND("0F",ScheduleCompile!U208)),ISNUMBER(FIND("8F",ScheduleCompile!U208)),ISNUMBER(FIND("1F",ScheduleCompile!U208)),ISNUMBER(FIND("2F",ScheduleCompile!U208)),ISNUMBER(FIND("3F",ScheduleCompile!U208)),ISNUMBER(FIND("6F",ScheduleCompile!U208)),ISNUMBER(FIND("7F",ScheduleCompile!U208)),ISNUMBER(FIND("9F",ScheduleCompile!U208)),ISNUMBER(FIND("4F",ScheduleCompile!U208))),VALUE(LEFT(ScheduleCompile!U208,FIND("F",ScheduleCompile!U208)-1)),ScheduleCompile!U208)))))),"",IF(ScheduleCompile!U208="Off",0,IF(ScheduleCompile!U208="On",1,IF(ISNUMBER(ScheduleCompile!U208),ScheduleCompile!U208/1,IF(ISTEXT(ScheduleCompile!U208),IF(OR(ISNUMBER(FIND("5F",ScheduleCompile!U208)),ISNUMBER(FIND("0F",ScheduleCompile!U208)),ISNUMBER(FIND("8F",ScheduleCompile!U208)),ISNUMBER(FIND("1F",ScheduleCompile!U208)),ISNUMBER(FIND("2F",ScheduleCompile!U208)),ISNUMBER(FIND("3F",ScheduleCompile!U208)),ISNUMBER(FIND("6F",ScheduleCompile!U208)),ISNUMBER(FIND("7F",ScheduleCompile!U208)),ISNUMBER(FIND("9F",ScheduleCompile!U208)),ISNUMBER(FIND("4F",ScheduleCompile!U208))),VALUE(LEFT(ScheduleCompile!U208,FIND("F",ScheduleCompile!U208)-1)),ScheduleCompile!U208)))))))</f>
        <v>0</v>
      </c>
      <c r="AA215" s="1">
        <f>IF(AND(ISERROR(IF(ScheduleCompile!V208="Off",0,IF(ScheduleCompile!V208="On",1,IF(ISNUMBER(ScheduleCompile!V208),ScheduleCompile!V208/1,IF(ISTEXT(ScheduleCompile!V208),IF(OR(ISNUMBER(FIND("5F",ScheduleCompile!V208)),ISNUMBER(FIND("0F",ScheduleCompile!V208)),ISNUMBER(FIND("8F",ScheduleCompile!V208)),ISNUMBER(FIND("1F",ScheduleCompile!V208)),ISNUMBER(FIND("2F",ScheduleCompile!V208)),ISNUMBER(FIND("3F",ScheduleCompile!V208)),ISNUMBER(FIND("6F",ScheduleCompile!V208)),ISNUMBER(FIND("7F",ScheduleCompile!V208)),ISNUMBER(FIND("9F",ScheduleCompile!V208)),ISNUMBER(FIND("4F",ScheduleCompile!V208))),VALUE(LEFT(ScheduleCompile!V208,FIND("F",ScheduleCompile!V208)-1)),ScheduleCompile!V208)))))),ISTEXT(ScheduleCompile!#REF!)),"ENDTABLE",IF(ISERROR(IF(ScheduleCompile!V208="Off",0,IF(ScheduleCompile!V208="On",1,IF(ISNUMBER(ScheduleCompile!V208),ScheduleCompile!V208/1,IF(ISTEXT(ScheduleCompile!V208),IF(OR(ISNUMBER(FIND("5F",ScheduleCompile!V208)),ISNUMBER(FIND("0F",ScheduleCompile!V208)),ISNUMBER(FIND("8F",ScheduleCompile!V208)),ISNUMBER(FIND("1F",ScheduleCompile!V208)),ISNUMBER(FIND("2F",ScheduleCompile!V208)),ISNUMBER(FIND("3F",ScheduleCompile!V208)),ISNUMBER(FIND("6F",ScheduleCompile!V208)),ISNUMBER(FIND("7F",ScheduleCompile!V208)),ISNUMBER(FIND("9F",ScheduleCompile!V208)),ISNUMBER(FIND("4F",ScheduleCompile!V208))),VALUE(LEFT(ScheduleCompile!V208,FIND("F",ScheduleCompile!V208)-1)),ScheduleCompile!V208)))))),"",IF(ScheduleCompile!V208="Off",0,IF(ScheduleCompile!V208="On",1,IF(ISNUMBER(ScheduleCompile!V208),ScheduleCompile!V208/1,IF(ISTEXT(ScheduleCompile!V208),IF(OR(ISNUMBER(FIND("5F",ScheduleCompile!V208)),ISNUMBER(FIND("0F",ScheduleCompile!V208)),ISNUMBER(FIND("8F",ScheduleCompile!V208)),ISNUMBER(FIND("1F",ScheduleCompile!V208)),ISNUMBER(FIND("2F",ScheduleCompile!V208)),ISNUMBER(FIND("3F",ScheduleCompile!V208)),ISNUMBER(FIND("6F",ScheduleCompile!V208)),ISNUMBER(FIND("7F",ScheduleCompile!V208)),ISNUMBER(FIND("9F",ScheduleCompile!V208)),ISNUMBER(FIND("4F",ScheduleCompile!V208))),VALUE(LEFT(ScheduleCompile!V208,FIND("F",ScheduleCompile!V208)-1)),ScheduleCompile!V208)))))))</f>
        <v>0</v>
      </c>
      <c r="AB215" s="1">
        <f>IF(AND(ISERROR(IF(ScheduleCompile!W208="Off",0,IF(ScheduleCompile!W208="On",1,IF(ISNUMBER(ScheduleCompile!W208),ScheduleCompile!W208/1,IF(ISTEXT(ScheduleCompile!W208),IF(OR(ISNUMBER(FIND("5F",ScheduleCompile!W208)),ISNUMBER(FIND("0F",ScheduleCompile!W208)),ISNUMBER(FIND("8F",ScheduleCompile!W208)),ISNUMBER(FIND("1F",ScheduleCompile!W208)),ISNUMBER(FIND("2F",ScheduleCompile!W208)),ISNUMBER(FIND("3F",ScheduleCompile!W208)),ISNUMBER(FIND("6F",ScheduleCompile!W208)),ISNUMBER(FIND("7F",ScheduleCompile!W208)),ISNUMBER(FIND("9F",ScheduleCompile!W208)),ISNUMBER(FIND("4F",ScheduleCompile!W208))),VALUE(LEFT(ScheduleCompile!W208,FIND("F",ScheduleCompile!W208)-1)),ScheduleCompile!W208)))))),ISTEXT(ScheduleCompile!#REF!)),"ENDTABLE",IF(ISERROR(IF(ScheduleCompile!W208="Off",0,IF(ScheduleCompile!W208="On",1,IF(ISNUMBER(ScheduleCompile!W208),ScheduleCompile!W208/1,IF(ISTEXT(ScheduleCompile!W208),IF(OR(ISNUMBER(FIND("5F",ScheduleCompile!W208)),ISNUMBER(FIND("0F",ScheduleCompile!W208)),ISNUMBER(FIND("8F",ScheduleCompile!W208)),ISNUMBER(FIND("1F",ScheduleCompile!W208)),ISNUMBER(FIND("2F",ScheduleCompile!W208)),ISNUMBER(FIND("3F",ScheduleCompile!W208)),ISNUMBER(FIND("6F",ScheduleCompile!W208)),ISNUMBER(FIND("7F",ScheduleCompile!W208)),ISNUMBER(FIND("9F",ScheduleCompile!W208)),ISNUMBER(FIND("4F",ScheduleCompile!W208))),VALUE(LEFT(ScheduleCompile!W208,FIND("F",ScheduleCompile!W208)-1)),ScheduleCompile!W208)))))),"",IF(ScheduleCompile!W208="Off",0,IF(ScheduleCompile!W208="On",1,IF(ISNUMBER(ScheduleCompile!W208),ScheduleCompile!W208/1,IF(ISTEXT(ScheduleCompile!W208),IF(OR(ISNUMBER(FIND("5F",ScheduleCompile!W208)),ISNUMBER(FIND("0F",ScheduleCompile!W208)),ISNUMBER(FIND("8F",ScheduleCompile!W208)),ISNUMBER(FIND("1F",ScheduleCompile!W208)),ISNUMBER(FIND("2F",ScheduleCompile!W208)),ISNUMBER(FIND("3F",ScheduleCompile!W208)),ISNUMBER(FIND("6F",ScheduleCompile!W208)),ISNUMBER(FIND("7F",ScheduleCompile!W208)),ISNUMBER(FIND("9F",ScheduleCompile!W208)),ISNUMBER(FIND("4F",ScheduleCompile!W208))),VALUE(LEFT(ScheduleCompile!W208,FIND("F",ScheduleCompile!W208)-1)),ScheduleCompile!W208)))))))</f>
        <v>0</v>
      </c>
      <c r="AC215" s="1">
        <f>IF(AND(ISERROR(IF(ScheduleCompile!X208="Off",0,IF(ScheduleCompile!X208="On",1,IF(ISNUMBER(ScheduleCompile!X208),ScheduleCompile!X208/1,IF(ISTEXT(ScheduleCompile!X208),IF(OR(ISNUMBER(FIND("5F",ScheduleCompile!X208)),ISNUMBER(FIND("0F",ScheduleCompile!X208)),ISNUMBER(FIND("8F",ScheduleCompile!X208)),ISNUMBER(FIND("1F",ScheduleCompile!X208)),ISNUMBER(FIND("2F",ScheduleCompile!X208)),ISNUMBER(FIND("3F",ScheduleCompile!X208)),ISNUMBER(FIND("6F",ScheduleCompile!X208)),ISNUMBER(FIND("7F",ScheduleCompile!X208)),ISNUMBER(FIND("9F",ScheduleCompile!X208)),ISNUMBER(FIND("4F",ScheduleCompile!X208))),VALUE(LEFT(ScheduleCompile!X208,FIND("F",ScheduleCompile!X208)-1)),ScheduleCompile!X208)))))),ISTEXT(ScheduleCompile!#REF!)),"ENDTABLE",IF(ISERROR(IF(ScheduleCompile!X208="Off",0,IF(ScheduleCompile!X208="On",1,IF(ISNUMBER(ScheduleCompile!X208),ScheduleCompile!X208/1,IF(ISTEXT(ScheduleCompile!X208),IF(OR(ISNUMBER(FIND("5F",ScheduleCompile!X208)),ISNUMBER(FIND("0F",ScheduleCompile!X208)),ISNUMBER(FIND("8F",ScheduleCompile!X208)),ISNUMBER(FIND("1F",ScheduleCompile!X208)),ISNUMBER(FIND("2F",ScheduleCompile!X208)),ISNUMBER(FIND("3F",ScheduleCompile!X208)),ISNUMBER(FIND("6F",ScheduleCompile!X208)),ISNUMBER(FIND("7F",ScheduleCompile!X208)),ISNUMBER(FIND("9F",ScheduleCompile!X208)),ISNUMBER(FIND("4F",ScheduleCompile!X208))),VALUE(LEFT(ScheduleCompile!X208,FIND("F",ScheduleCompile!X208)-1)),ScheduleCompile!X208)))))),"",IF(ScheduleCompile!X208="Off",0,IF(ScheduleCompile!X208="On",1,IF(ISNUMBER(ScheduleCompile!X208),ScheduleCompile!X208/1,IF(ISTEXT(ScheduleCompile!X208),IF(OR(ISNUMBER(FIND("5F",ScheduleCompile!X208)),ISNUMBER(FIND("0F",ScheduleCompile!X208)),ISNUMBER(FIND("8F",ScheduleCompile!X208)),ISNUMBER(FIND("1F",ScheduleCompile!X208)),ISNUMBER(FIND("2F",ScheduleCompile!X208)),ISNUMBER(FIND("3F",ScheduleCompile!X208)),ISNUMBER(FIND("6F",ScheduleCompile!X208)),ISNUMBER(FIND("7F",ScheduleCompile!X208)),ISNUMBER(FIND("9F",ScheduleCompile!X208)),ISNUMBER(FIND("4F",ScheduleCompile!X208))),VALUE(LEFT(ScheduleCompile!X208,FIND("F",ScheduleCompile!X208)-1)),ScheduleCompile!X208)))))))</f>
        <v>0</v>
      </c>
      <c r="AD215" s="1">
        <f>IF(AND(ISERROR(IF(ScheduleCompile!Y208="Off",0,IF(ScheduleCompile!Y208="On",1,IF(ISNUMBER(ScheduleCompile!Y208),ScheduleCompile!Y208/1,IF(ISTEXT(ScheduleCompile!Y208),IF(OR(ISNUMBER(FIND("5F",ScheduleCompile!Y208)),ISNUMBER(FIND("0F",ScheduleCompile!Y208)),ISNUMBER(FIND("8F",ScheduleCompile!Y208)),ISNUMBER(FIND("1F",ScheduleCompile!Y208)),ISNUMBER(FIND("2F",ScheduleCompile!Y208)),ISNUMBER(FIND("3F",ScheduleCompile!Y208)),ISNUMBER(FIND("6F",ScheduleCompile!Y208)),ISNUMBER(FIND("7F",ScheduleCompile!Y208)),ISNUMBER(FIND("9F",ScheduleCompile!Y208)),ISNUMBER(FIND("4F",ScheduleCompile!Y208))),VALUE(LEFT(ScheduleCompile!Y208,FIND("F",ScheduleCompile!Y208)-1)),ScheduleCompile!Y208)))))),ISTEXT(ScheduleCompile!#REF!)),"ENDTABLE",IF(ISERROR(IF(ScheduleCompile!Y208="Off",0,IF(ScheduleCompile!Y208="On",1,IF(ISNUMBER(ScheduleCompile!Y208),ScheduleCompile!Y208/1,IF(ISTEXT(ScheduleCompile!Y208),IF(OR(ISNUMBER(FIND("5F",ScheduleCompile!Y208)),ISNUMBER(FIND("0F",ScheduleCompile!Y208)),ISNUMBER(FIND("8F",ScheduleCompile!Y208)),ISNUMBER(FIND("1F",ScheduleCompile!Y208)),ISNUMBER(FIND("2F",ScheduleCompile!Y208)),ISNUMBER(FIND("3F",ScheduleCompile!Y208)),ISNUMBER(FIND("6F",ScheduleCompile!Y208)),ISNUMBER(FIND("7F",ScheduleCompile!Y208)),ISNUMBER(FIND("9F",ScheduleCompile!Y208)),ISNUMBER(FIND("4F",ScheduleCompile!Y208))),VALUE(LEFT(ScheduleCompile!Y208,FIND("F",ScheduleCompile!Y208)-1)),ScheduleCompile!Y208)))))),"",IF(ScheduleCompile!Y208="Off",0,IF(ScheduleCompile!Y208="On",1,IF(ISNUMBER(ScheduleCompile!Y208),ScheduleCompile!Y208/1,IF(ISTEXT(ScheduleCompile!Y208),IF(OR(ISNUMBER(FIND("5F",ScheduleCompile!Y208)),ISNUMBER(FIND("0F",ScheduleCompile!Y208)),ISNUMBER(FIND("8F",ScheduleCompile!Y208)),ISNUMBER(FIND("1F",ScheduleCompile!Y208)),ISNUMBER(FIND("2F",ScheduleCompile!Y208)),ISNUMBER(FIND("3F",ScheduleCompile!Y208)),ISNUMBER(FIND("6F",ScheduleCompile!Y208)),ISNUMBER(FIND("7F",ScheduleCompile!Y208)),ISNUMBER(FIND("9F",ScheduleCompile!Y208)),ISNUMBER(FIND("4F",ScheduleCompile!Y208))),VALUE(LEFT(ScheduleCompile!Y208,FIND("F",ScheduleCompile!Y208)-1)),ScheduleCompile!Y208)))))))</f>
        <v>0</v>
      </c>
    </row>
    <row r="216" spans="1:30" x14ac:dyDescent="0.25">
      <c r="A216" t="str">
        <f t="shared" si="15"/>
        <v>SchDay "OfficeOccupancyWD"  Type = "Fraction" Hr = (0, 0, 0, 0, 0, 0, 0.1, 0.2, 0.95, 0.95, 0.95, 0.95, 0.5, 0.95, 0.95, 0.95, 0.95, 0.3, 0.1, 0.1, 0.1, 0.1, 0.05, 0.05) ..</v>
      </c>
      <c r="B216" s="1" t="s">
        <v>623</v>
      </c>
      <c r="C216" t="str">
        <f t="shared" si="16"/>
        <v xml:space="preserve">SchDay "OfficeOccupancyWD"  Type = "Fraction" Hr = </v>
      </c>
      <c r="D216" t="str">
        <f t="shared" si="17"/>
        <v>(0, 0, 0, 0, 0, 0, 0.1, 0.2, 0.95, 0.95, 0.95, 0.95, 0.5, 0.95, 0.95, 0.95, 0.95, 0.3, 0.1, 0.1, 0.1, 0.1, 0.05, 0.05) ..</v>
      </c>
      <c r="E216" s="30" t="str">
        <f>ScheduleCompile!A209</f>
        <v>OfficeOccupancyWD</v>
      </c>
      <c r="F216" t="str">
        <f t="shared" si="18"/>
        <v>Fraction</v>
      </c>
      <c r="G216" s="1">
        <f>IF(AND(ISERROR(IF(ScheduleCompile!B209="Off",0,IF(ScheduleCompile!B209="On",1,IF(ISNUMBER(ScheduleCompile!B209),ScheduleCompile!B209/1,IF(ISTEXT(ScheduleCompile!B209),IF(OR(ISNUMBER(FIND("5F",ScheduleCompile!B209)),ISNUMBER(FIND("0F",ScheduleCompile!B209)),ISNUMBER(FIND("8F",ScheduleCompile!B209)),ISNUMBER(FIND("1F",ScheduleCompile!B209)),ISNUMBER(FIND("2F",ScheduleCompile!B209)),ISNUMBER(FIND("3F",ScheduleCompile!B209)),ISNUMBER(FIND("6F",ScheduleCompile!B209)),ISNUMBER(FIND("7F",ScheduleCompile!B209)),ISNUMBER(FIND("9F",ScheduleCompile!B209)),ISNUMBER(FIND("4F",ScheduleCompile!B209))),VALUE(LEFT(ScheduleCompile!B209,FIND("F",ScheduleCompile!B209)-1)),ScheduleCompile!B209)))))),ISTEXT(ScheduleCompile!#REF!)),"ENDTABLE",IF(ISERROR(IF(ScheduleCompile!B209="Off",0,IF(ScheduleCompile!B209="On",1,IF(ISNUMBER(ScheduleCompile!B209),ScheduleCompile!B209/1,IF(ISTEXT(ScheduleCompile!B209),IF(OR(ISNUMBER(FIND("5F",ScheduleCompile!B209)),ISNUMBER(FIND("0F",ScheduleCompile!B209)),ISNUMBER(FIND("8F",ScheduleCompile!B209)),ISNUMBER(FIND("1F",ScheduleCompile!B209)),ISNUMBER(FIND("2F",ScheduleCompile!B209)),ISNUMBER(FIND("3F",ScheduleCompile!B209)),ISNUMBER(FIND("6F",ScheduleCompile!B209)),ISNUMBER(FIND("7F",ScheduleCompile!B209)),ISNUMBER(FIND("9F",ScheduleCompile!B209)),ISNUMBER(FIND("4F",ScheduleCompile!B209))),VALUE(LEFT(ScheduleCompile!B209,FIND("F",ScheduleCompile!B209)-1)),ScheduleCompile!B209)))))),"",IF(ScheduleCompile!B209="Off",0,IF(ScheduleCompile!B209="On",1,IF(ISNUMBER(ScheduleCompile!B209),ScheduleCompile!B209/1,IF(ISTEXT(ScheduleCompile!B209),IF(OR(ISNUMBER(FIND("5F",ScheduleCompile!B209)),ISNUMBER(FIND("0F",ScheduleCompile!B209)),ISNUMBER(FIND("8F",ScheduleCompile!B209)),ISNUMBER(FIND("1F",ScheduleCompile!B209)),ISNUMBER(FIND("2F",ScheduleCompile!B209)),ISNUMBER(FIND("3F",ScheduleCompile!B209)),ISNUMBER(FIND("6F",ScheduleCompile!B209)),ISNUMBER(FIND("7F",ScheduleCompile!B209)),ISNUMBER(FIND("9F",ScheduleCompile!B209)),ISNUMBER(FIND("4F",ScheduleCompile!B209))),VALUE(LEFT(ScheduleCompile!B209,FIND("F",ScheduleCompile!B209)-1)),ScheduleCompile!B209)))))))</f>
        <v>0</v>
      </c>
      <c r="H216" s="1">
        <f>IF(AND(ISERROR(IF(ScheduleCompile!C209="Off",0,IF(ScheduleCompile!C209="On",1,IF(ISNUMBER(ScheduleCompile!C209),ScheduleCompile!C209/1,IF(ISTEXT(ScheduleCompile!C209),IF(OR(ISNUMBER(FIND("5F",ScheduleCompile!C209)),ISNUMBER(FIND("0F",ScheduleCompile!C209)),ISNUMBER(FIND("8F",ScheduleCompile!C209)),ISNUMBER(FIND("1F",ScheduleCompile!C209)),ISNUMBER(FIND("2F",ScheduleCompile!C209)),ISNUMBER(FIND("3F",ScheduleCompile!C209)),ISNUMBER(FIND("6F",ScheduleCompile!C209)),ISNUMBER(FIND("7F",ScheduleCompile!C209)),ISNUMBER(FIND("9F",ScheduleCompile!C209)),ISNUMBER(FIND("4F",ScheduleCompile!C209))),VALUE(LEFT(ScheduleCompile!C209,FIND("F",ScheduleCompile!C209)-1)),ScheduleCompile!C209)))))),ISTEXT(ScheduleCompile!#REF!)),"ENDTABLE",IF(ISERROR(IF(ScheduleCompile!C209="Off",0,IF(ScheduleCompile!C209="On",1,IF(ISNUMBER(ScheduleCompile!C209),ScheduleCompile!C209/1,IF(ISTEXT(ScheduleCompile!C209),IF(OR(ISNUMBER(FIND("5F",ScheduleCompile!C209)),ISNUMBER(FIND("0F",ScheduleCompile!C209)),ISNUMBER(FIND("8F",ScheduleCompile!C209)),ISNUMBER(FIND("1F",ScheduleCompile!C209)),ISNUMBER(FIND("2F",ScheduleCompile!C209)),ISNUMBER(FIND("3F",ScheduleCompile!C209)),ISNUMBER(FIND("6F",ScheduleCompile!C209)),ISNUMBER(FIND("7F",ScheduleCompile!C209)),ISNUMBER(FIND("9F",ScheduleCompile!C209)),ISNUMBER(FIND("4F",ScheduleCompile!C209))),VALUE(LEFT(ScheduleCompile!C209,FIND("F",ScheduleCompile!C209)-1)),ScheduleCompile!C209)))))),"",IF(ScheduleCompile!C209="Off",0,IF(ScheduleCompile!C209="On",1,IF(ISNUMBER(ScheduleCompile!C209),ScheduleCompile!C209/1,IF(ISTEXT(ScheduleCompile!C209),IF(OR(ISNUMBER(FIND("5F",ScheduleCompile!C209)),ISNUMBER(FIND("0F",ScheduleCompile!C209)),ISNUMBER(FIND("8F",ScheduleCompile!C209)),ISNUMBER(FIND("1F",ScheduleCompile!C209)),ISNUMBER(FIND("2F",ScheduleCompile!C209)),ISNUMBER(FIND("3F",ScheduleCompile!C209)),ISNUMBER(FIND("6F",ScheduleCompile!C209)),ISNUMBER(FIND("7F",ScheduleCompile!C209)),ISNUMBER(FIND("9F",ScheduleCompile!C209)),ISNUMBER(FIND("4F",ScheduleCompile!C209))),VALUE(LEFT(ScheduleCompile!C209,FIND("F",ScheduleCompile!C209)-1)),ScheduleCompile!C209)))))))</f>
        <v>0</v>
      </c>
      <c r="I216" s="1">
        <f>IF(AND(ISERROR(IF(ScheduleCompile!D209="Off",0,IF(ScheduleCompile!D209="On",1,IF(ISNUMBER(ScheduleCompile!D209),ScheduleCompile!D209/1,IF(ISTEXT(ScheduleCompile!D209),IF(OR(ISNUMBER(FIND("5F",ScheduleCompile!D209)),ISNUMBER(FIND("0F",ScheduleCompile!D209)),ISNUMBER(FIND("8F",ScheduleCompile!D209)),ISNUMBER(FIND("1F",ScheduleCompile!D209)),ISNUMBER(FIND("2F",ScheduleCompile!D209)),ISNUMBER(FIND("3F",ScheduleCompile!D209)),ISNUMBER(FIND("6F",ScheduleCompile!D209)),ISNUMBER(FIND("7F",ScheduleCompile!D209)),ISNUMBER(FIND("9F",ScheduleCompile!D209)),ISNUMBER(FIND("4F",ScheduleCompile!D209))),VALUE(LEFT(ScheduleCompile!D209,FIND("F",ScheduleCompile!D209)-1)),ScheduleCompile!D209)))))),ISTEXT(ScheduleCompile!#REF!)),"ENDTABLE",IF(ISERROR(IF(ScheduleCompile!D209="Off",0,IF(ScheduleCompile!D209="On",1,IF(ISNUMBER(ScheduleCompile!D209),ScheduleCompile!D209/1,IF(ISTEXT(ScheduleCompile!D209),IF(OR(ISNUMBER(FIND("5F",ScheduleCompile!D209)),ISNUMBER(FIND("0F",ScheduleCompile!D209)),ISNUMBER(FIND("8F",ScheduleCompile!D209)),ISNUMBER(FIND("1F",ScheduleCompile!D209)),ISNUMBER(FIND("2F",ScheduleCompile!D209)),ISNUMBER(FIND("3F",ScheduleCompile!D209)),ISNUMBER(FIND("6F",ScheduleCompile!D209)),ISNUMBER(FIND("7F",ScheduleCompile!D209)),ISNUMBER(FIND("9F",ScheduleCompile!D209)),ISNUMBER(FIND("4F",ScheduleCompile!D209))),VALUE(LEFT(ScheduleCompile!D209,FIND("F",ScheduleCompile!D209)-1)),ScheduleCompile!D209)))))),"",IF(ScheduleCompile!D209="Off",0,IF(ScheduleCompile!D209="On",1,IF(ISNUMBER(ScheduleCompile!D209),ScheduleCompile!D209/1,IF(ISTEXT(ScheduleCompile!D209),IF(OR(ISNUMBER(FIND("5F",ScheduleCompile!D209)),ISNUMBER(FIND("0F",ScheduleCompile!D209)),ISNUMBER(FIND("8F",ScheduleCompile!D209)),ISNUMBER(FIND("1F",ScheduleCompile!D209)),ISNUMBER(FIND("2F",ScheduleCompile!D209)),ISNUMBER(FIND("3F",ScheduleCompile!D209)),ISNUMBER(FIND("6F",ScheduleCompile!D209)),ISNUMBER(FIND("7F",ScheduleCompile!D209)),ISNUMBER(FIND("9F",ScheduleCompile!D209)),ISNUMBER(FIND("4F",ScheduleCompile!D209))),VALUE(LEFT(ScheduleCompile!D209,FIND("F",ScheduleCompile!D209)-1)),ScheduleCompile!D209)))))))</f>
        <v>0</v>
      </c>
      <c r="J216" s="1">
        <f>IF(AND(ISERROR(IF(ScheduleCompile!E209="Off",0,IF(ScheduleCompile!E209="On",1,IF(ISNUMBER(ScheduleCompile!E209),ScheduleCompile!E209/1,IF(ISTEXT(ScheduleCompile!E209),IF(OR(ISNUMBER(FIND("5F",ScheduleCompile!E209)),ISNUMBER(FIND("0F",ScheduleCompile!E209)),ISNUMBER(FIND("8F",ScheduleCompile!E209)),ISNUMBER(FIND("1F",ScheduleCompile!E209)),ISNUMBER(FIND("2F",ScheduleCompile!E209)),ISNUMBER(FIND("3F",ScheduleCompile!E209)),ISNUMBER(FIND("6F",ScheduleCompile!E209)),ISNUMBER(FIND("7F",ScheduleCompile!E209)),ISNUMBER(FIND("9F",ScheduleCompile!E209)),ISNUMBER(FIND("4F",ScheduleCompile!E209))),VALUE(LEFT(ScheduleCompile!E209,FIND("F",ScheduleCompile!E209)-1)),ScheduleCompile!E209)))))),ISTEXT(ScheduleCompile!#REF!)),"ENDTABLE",IF(ISERROR(IF(ScheduleCompile!E209="Off",0,IF(ScheduleCompile!E209="On",1,IF(ISNUMBER(ScheduleCompile!E209),ScheduleCompile!E209/1,IF(ISTEXT(ScheduleCompile!E209),IF(OR(ISNUMBER(FIND("5F",ScheduleCompile!E209)),ISNUMBER(FIND("0F",ScheduleCompile!E209)),ISNUMBER(FIND("8F",ScheduleCompile!E209)),ISNUMBER(FIND("1F",ScheduleCompile!E209)),ISNUMBER(FIND("2F",ScheduleCompile!E209)),ISNUMBER(FIND("3F",ScheduleCompile!E209)),ISNUMBER(FIND("6F",ScheduleCompile!E209)),ISNUMBER(FIND("7F",ScheduleCompile!E209)),ISNUMBER(FIND("9F",ScheduleCompile!E209)),ISNUMBER(FIND("4F",ScheduleCompile!E209))),VALUE(LEFT(ScheduleCompile!E209,FIND("F",ScheduleCompile!E209)-1)),ScheduleCompile!E209)))))),"",IF(ScheduleCompile!E209="Off",0,IF(ScheduleCompile!E209="On",1,IF(ISNUMBER(ScheduleCompile!E209),ScheduleCompile!E209/1,IF(ISTEXT(ScheduleCompile!E209),IF(OR(ISNUMBER(FIND("5F",ScheduleCompile!E209)),ISNUMBER(FIND("0F",ScheduleCompile!E209)),ISNUMBER(FIND("8F",ScheduleCompile!E209)),ISNUMBER(FIND("1F",ScheduleCompile!E209)),ISNUMBER(FIND("2F",ScheduleCompile!E209)),ISNUMBER(FIND("3F",ScheduleCompile!E209)),ISNUMBER(FIND("6F",ScheduleCompile!E209)),ISNUMBER(FIND("7F",ScheduleCompile!E209)),ISNUMBER(FIND("9F",ScheduleCompile!E209)),ISNUMBER(FIND("4F",ScheduleCompile!E209))),VALUE(LEFT(ScheduleCompile!E209,FIND("F",ScheduleCompile!E209)-1)),ScheduleCompile!E209)))))))</f>
        <v>0</v>
      </c>
      <c r="K216" s="1">
        <f>IF(AND(ISERROR(IF(ScheduleCompile!F209="Off",0,IF(ScheduleCompile!F209="On",1,IF(ISNUMBER(ScheduleCompile!F209),ScheduleCompile!F209/1,IF(ISTEXT(ScheduleCompile!F209),IF(OR(ISNUMBER(FIND("5F",ScheduleCompile!F209)),ISNUMBER(FIND("0F",ScheduleCompile!F209)),ISNUMBER(FIND("8F",ScheduleCompile!F209)),ISNUMBER(FIND("1F",ScheduleCompile!F209)),ISNUMBER(FIND("2F",ScheduleCompile!F209)),ISNUMBER(FIND("3F",ScheduleCompile!F209)),ISNUMBER(FIND("6F",ScheduleCompile!F209)),ISNUMBER(FIND("7F",ScheduleCompile!F209)),ISNUMBER(FIND("9F",ScheduleCompile!F209)),ISNUMBER(FIND("4F",ScheduleCompile!F209))),VALUE(LEFT(ScheduleCompile!F209,FIND("F",ScheduleCompile!F209)-1)),ScheduleCompile!F209)))))),ISTEXT(ScheduleCompile!#REF!)),"ENDTABLE",IF(ISERROR(IF(ScheduleCompile!F209="Off",0,IF(ScheduleCompile!F209="On",1,IF(ISNUMBER(ScheduleCompile!F209),ScheduleCompile!F209/1,IF(ISTEXT(ScheduleCompile!F209),IF(OR(ISNUMBER(FIND("5F",ScheduleCompile!F209)),ISNUMBER(FIND("0F",ScheduleCompile!F209)),ISNUMBER(FIND("8F",ScheduleCompile!F209)),ISNUMBER(FIND("1F",ScheduleCompile!F209)),ISNUMBER(FIND("2F",ScheduleCompile!F209)),ISNUMBER(FIND("3F",ScheduleCompile!F209)),ISNUMBER(FIND("6F",ScheduleCompile!F209)),ISNUMBER(FIND("7F",ScheduleCompile!F209)),ISNUMBER(FIND("9F",ScheduleCompile!F209)),ISNUMBER(FIND("4F",ScheduleCompile!F209))),VALUE(LEFT(ScheduleCompile!F209,FIND("F",ScheduleCompile!F209)-1)),ScheduleCompile!F209)))))),"",IF(ScheduleCompile!F209="Off",0,IF(ScheduleCompile!F209="On",1,IF(ISNUMBER(ScheduleCompile!F209),ScheduleCompile!F209/1,IF(ISTEXT(ScheduleCompile!F209),IF(OR(ISNUMBER(FIND("5F",ScheduleCompile!F209)),ISNUMBER(FIND("0F",ScheduleCompile!F209)),ISNUMBER(FIND("8F",ScheduleCompile!F209)),ISNUMBER(FIND("1F",ScheduleCompile!F209)),ISNUMBER(FIND("2F",ScheduleCompile!F209)),ISNUMBER(FIND("3F",ScheduleCompile!F209)),ISNUMBER(FIND("6F",ScheduleCompile!F209)),ISNUMBER(FIND("7F",ScheduleCompile!F209)),ISNUMBER(FIND("9F",ScheduleCompile!F209)),ISNUMBER(FIND("4F",ScheduleCompile!F209))),VALUE(LEFT(ScheduleCompile!F209,FIND("F",ScheduleCompile!F209)-1)),ScheduleCompile!F209)))))))</f>
        <v>0</v>
      </c>
      <c r="L216" s="1">
        <f>IF(AND(ISERROR(IF(ScheduleCompile!G209="Off",0,IF(ScheduleCompile!G209="On",1,IF(ISNUMBER(ScheduleCompile!G209),ScheduleCompile!G209/1,IF(ISTEXT(ScheduleCompile!G209),IF(OR(ISNUMBER(FIND("5F",ScheduleCompile!G209)),ISNUMBER(FIND("0F",ScheduleCompile!G209)),ISNUMBER(FIND("8F",ScheduleCompile!G209)),ISNUMBER(FIND("1F",ScheduleCompile!G209)),ISNUMBER(FIND("2F",ScheduleCompile!G209)),ISNUMBER(FIND("3F",ScheduleCompile!G209)),ISNUMBER(FIND("6F",ScheduleCompile!G209)),ISNUMBER(FIND("7F",ScheduleCompile!G209)),ISNUMBER(FIND("9F",ScheduleCompile!G209)),ISNUMBER(FIND("4F",ScheduleCompile!G209))),VALUE(LEFT(ScheduleCompile!G209,FIND("F",ScheduleCompile!G209)-1)),ScheduleCompile!G209)))))),ISTEXT(ScheduleCompile!#REF!)),"ENDTABLE",IF(ISERROR(IF(ScheduleCompile!G209="Off",0,IF(ScheduleCompile!G209="On",1,IF(ISNUMBER(ScheduleCompile!G209),ScheduleCompile!G209/1,IF(ISTEXT(ScheduleCompile!G209),IF(OR(ISNUMBER(FIND("5F",ScheduleCompile!G209)),ISNUMBER(FIND("0F",ScheduleCompile!G209)),ISNUMBER(FIND("8F",ScheduleCompile!G209)),ISNUMBER(FIND("1F",ScheduleCompile!G209)),ISNUMBER(FIND("2F",ScheduleCompile!G209)),ISNUMBER(FIND("3F",ScheduleCompile!G209)),ISNUMBER(FIND("6F",ScheduleCompile!G209)),ISNUMBER(FIND("7F",ScheduleCompile!G209)),ISNUMBER(FIND("9F",ScheduleCompile!G209)),ISNUMBER(FIND("4F",ScheduleCompile!G209))),VALUE(LEFT(ScheduleCompile!G209,FIND("F",ScheduleCompile!G209)-1)),ScheduleCompile!G209)))))),"",IF(ScheduleCompile!G209="Off",0,IF(ScheduleCompile!G209="On",1,IF(ISNUMBER(ScheduleCompile!G209),ScheduleCompile!G209/1,IF(ISTEXT(ScheduleCompile!G209),IF(OR(ISNUMBER(FIND("5F",ScheduleCompile!G209)),ISNUMBER(FIND("0F",ScheduleCompile!G209)),ISNUMBER(FIND("8F",ScheduleCompile!G209)),ISNUMBER(FIND("1F",ScheduleCompile!G209)),ISNUMBER(FIND("2F",ScheduleCompile!G209)),ISNUMBER(FIND("3F",ScheduleCompile!G209)),ISNUMBER(FIND("6F",ScheduleCompile!G209)),ISNUMBER(FIND("7F",ScheduleCompile!G209)),ISNUMBER(FIND("9F",ScheduleCompile!G209)),ISNUMBER(FIND("4F",ScheduleCompile!G209))),VALUE(LEFT(ScheduleCompile!G209,FIND("F",ScheduleCompile!G209)-1)),ScheduleCompile!G209)))))))</f>
        <v>0</v>
      </c>
      <c r="M216" s="1">
        <f>IF(AND(ISERROR(IF(ScheduleCompile!H209="Off",0,IF(ScheduleCompile!H209="On",1,IF(ISNUMBER(ScheduleCompile!H209),ScheduleCompile!H209/1,IF(ISTEXT(ScheduleCompile!H209),IF(OR(ISNUMBER(FIND("5F",ScheduleCompile!H209)),ISNUMBER(FIND("0F",ScheduleCompile!H209)),ISNUMBER(FIND("8F",ScheduleCompile!H209)),ISNUMBER(FIND("1F",ScheduleCompile!H209)),ISNUMBER(FIND("2F",ScheduleCompile!H209)),ISNUMBER(FIND("3F",ScheduleCompile!H209)),ISNUMBER(FIND("6F",ScheduleCompile!H209)),ISNUMBER(FIND("7F",ScheduleCompile!H209)),ISNUMBER(FIND("9F",ScheduleCompile!H209)),ISNUMBER(FIND("4F",ScheduleCompile!H209))),VALUE(LEFT(ScheduleCompile!H209,FIND("F",ScheduleCompile!H209)-1)),ScheduleCompile!H209)))))),ISTEXT(ScheduleCompile!#REF!)),"ENDTABLE",IF(ISERROR(IF(ScheduleCompile!H209="Off",0,IF(ScheduleCompile!H209="On",1,IF(ISNUMBER(ScheduleCompile!H209),ScheduleCompile!H209/1,IF(ISTEXT(ScheduleCompile!H209),IF(OR(ISNUMBER(FIND("5F",ScheduleCompile!H209)),ISNUMBER(FIND("0F",ScheduleCompile!H209)),ISNUMBER(FIND("8F",ScheduleCompile!H209)),ISNUMBER(FIND("1F",ScheduleCompile!H209)),ISNUMBER(FIND("2F",ScheduleCompile!H209)),ISNUMBER(FIND("3F",ScheduleCompile!H209)),ISNUMBER(FIND("6F",ScheduleCompile!H209)),ISNUMBER(FIND("7F",ScheduleCompile!H209)),ISNUMBER(FIND("9F",ScheduleCompile!H209)),ISNUMBER(FIND("4F",ScheduleCompile!H209))),VALUE(LEFT(ScheduleCompile!H209,FIND("F",ScheduleCompile!H209)-1)),ScheduleCompile!H209)))))),"",IF(ScheduleCompile!H209="Off",0,IF(ScheduleCompile!H209="On",1,IF(ISNUMBER(ScheduleCompile!H209),ScheduleCompile!H209/1,IF(ISTEXT(ScheduleCompile!H209),IF(OR(ISNUMBER(FIND("5F",ScheduleCompile!H209)),ISNUMBER(FIND("0F",ScheduleCompile!H209)),ISNUMBER(FIND("8F",ScheduleCompile!H209)),ISNUMBER(FIND("1F",ScheduleCompile!H209)),ISNUMBER(FIND("2F",ScheduleCompile!H209)),ISNUMBER(FIND("3F",ScheduleCompile!H209)),ISNUMBER(FIND("6F",ScheduleCompile!H209)),ISNUMBER(FIND("7F",ScheduleCompile!H209)),ISNUMBER(FIND("9F",ScheduleCompile!H209)),ISNUMBER(FIND("4F",ScheduleCompile!H209))),VALUE(LEFT(ScheduleCompile!H209,FIND("F",ScheduleCompile!H209)-1)),ScheduleCompile!H209)))))))</f>
        <v>0.1</v>
      </c>
      <c r="N216" s="1">
        <f>IF(AND(ISERROR(IF(ScheduleCompile!I209="Off",0,IF(ScheduleCompile!I209="On",1,IF(ISNUMBER(ScheduleCompile!I209),ScheduleCompile!I209/1,IF(ISTEXT(ScheduleCompile!I209),IF(OR(ISNUMBER(FIND("5F",ScheduleCompile!I209)),ISNUMBER(FIND("0F",ScheduleCompile!I209)),ISNUMBER(FIND("8F",ScheduleCompile!I209)),ISNUMBER(FIND("1F",ScheduleCompile!I209)),ISNUMBER(FIND("2F",ScheduleCompile!I209)),ISNUMBER(FIND("3F",ScheduleCompile!I209)),ISNUMBER(FIND("6F",ScheduleCompile!I209)),ISNUMBER(FIND("7F",ScheduleCompile!I209)),ISNUMBER(FIND("9F",ScheduleCompile!I209)),ISNUMBER(FIND("4F",ScheduleCompile!I209))),VALUE(LEFT(ScheduleCompile!I209,FIND("F",ScheduleCompile!I209)-1)),ScheduleCompile!I209)))))),ISTEXT(ScheduleCompile!#REF!)),"ENDTABLE",IF(ISERROR(IF(ScheduleCompile!I209="Off",0,IF(ScheduleCompile!I209="On",1,IF(ISNUMBER(ScheduleCompile!I209),ScheduleCompile!I209/1,IF(ISTEXT(ScheduleCompile!I209),IF(OR(ISNUMBER(FIND("5F",ScheduleCompile!I209)),ISNUMBER(FIND("0F",ScheduleCompile!I209)),ISNUMBER(FIND("8F",ScheduleCompile!I209)),ISNUMBER(FIND("1F",ScheduleCompile!I209)),ISNUMBER(FIND("2F",ScheduleCompile!I209)),ISNUMBER(FIND("3F",ScheduleCompile!I209)),ISNUMBER(FIND("6F",ScheduleCompile!I209)),ISNUMBER(FIND("7F",ScheduleCompile!I209)),ISNUMBER(FIND("9F",ScheduleCompile!I209)),ISNUMBER(FIND("4F",ScheduleCompile!I209))),VALUE(LEFT(ScheduleCompile!I209,FIND("F",ScheduleCompile!I209)-1)),ScheduleCompile!I209)))))),"",IF(ScheduleCompile!I209="Off",0,IF(ScheduleCompile!I209="On",1,IF(ISNUMBER(ScheduleCompile!I209),ScheduleCompile!I209/1,IF(ISTEXT(ScheduleCompile!I209),IF(OR(ISNUMBER(FIND("5F",ScheduleCompile!I209)),ISNUMBER(FIND("0F",ScheduleCompile!I209)),ISNUMBER(FIND("8F",ScheduleCompile!I209)),ISNUMBER(FIND("1F",ScheduleCompile!I209)),ISNUMBER(FIND("2F",ScheduleCompile!I209)),ISNUMBER(FIND("3F",ScheduleCompile!I209)),ISNUMBER(FIND("6F",ScheduleCompile!I209)),ISNUMBER(FIND("7F",ScheduleCompile!I209)),ISNUMBER(FIND("9F",ScheduleCompile!I209)),ISNUMBER(FIND("4F",ScheduleCompile!I209))),VALUE(LEFT(ScheduleCompile!I209,FIND("F",ScheduleCompile!I209)-1)),ScheduleCompile!I209)))))))</f>
        <v>0.2</v>
      </c>
      <c r="O216" s="1">
        <f>IF(AND(ISERROR(IF(ScheduleCompile!J209="Off",0,IF(ScheduleCompile!J209="On",1,IF(ISNUMBER(ScheduleCompile!J209),ScheduleCompile!J209/1,IF(ISTEXT(ScheduleCompile!J209),IF(OR(ISNUMBER(FIND("5F",ScheduleCompile!J209)),ISNUMBER(FIND("0F",ScheduleCompile!J209)),ISNUMBER(FIND("8F",ScheduleCompile!J209)),ISNUMBER(FIND("1F",ScheduleCompile!J209)),ISNUMBER(FIND("2F",ScheduleCompile!J209)),ISNUMBER(FIND("3F",ScheduleCompile!J209)),ISNUMBER(FIND("6F",ScheduleCompile!J209)),ISNUMBER(FIND("7F",ScheduleCompile!J209)),ISNUMBER(FIND("9F",ScheduleCompile!J209)),ISNUMBER(FIND("4F",ScheduleCompile!J209))),VALUE(LEFT(ScheduleCompile!J209,FIND("F",ScheduleCompile!J209)-1)),ScheduleCompile!J209)))))),ISTEXT(ScheduleCompile!#REF!)),"ENDTABLE",IF(ISERROR(IF(ScheduleCompile!J209="Off",0,IF(ScheduleCompile!J209="On",1,IF(ISNUMBER(ScheduleCompile!J209),ScheduleCompile!J209/1,IF(ISTEXT(ScheduleCompile!J209),IF(OR(ISNUMBER(FIND("5F",ScheduleCompile!J209)),ISNUMBER(FIND("0F",ScheduleCompile!J209)),ISNUMBER(FIND("8F",ScheduleCompile!J209)),ISNUMBER(FIND("1F",ScheduleCompile!J209)),ISNUMBER(FIND("2F",ScheduleCompile!J209)),ISNUMBER(FIND("3F",ScheduleCompile!J209)),ISNUMBER(FIND("6F",ScheduleCompile!J209)),ISNUMBER(FIND("7F",ScheduleCompile!J209)),ISNUMBER(FIND("9F",ScheduleCompile!J209)),ISNUMBER(FIND("4F",ScheduleCompile!J209))),VALUE(LEFT(ScheduleCompile!J209,FIND("F",ScheduleCompile!J209)-1)),ScheduleCompile!J209)))))),"",IF(ScheduleCompile!J209="Off",0,IF(ScheduleCompile!J209="On",1,IF(ISNUMBER(ScheduleCompile!J209),ScheduleCompile!J209/1,IF(ISTEXT(ScheduleCompile!J209),IF(OR(ISNUMBER(FIND("5F",ScheduleCompile!J209)),ISNUMBER(FIND("0F",ScheduleCompile!J209)),ISNUMBER(FIND("8F",ScheduleCompile!J209)),ISNUMBER(FIND("1F",ScheduleCompile!J209)),ISNUMBER(FIND("2F",ScheduleCompile!J209)),ISNUMBER(FIND("3F",ScheduleCompile!J209)),ISNUMBER(FIND("6F",ScheduleCompile!J209)),ISNUMBER(FIND("7F",ScheduleCompile!J209)),ISNUMBER(FIND("9F",ScheduleCompile!J209)),ISNUMBER(FIND("4F",ScheduleCompile!J209))),VALUE(LEFT(ScheduleCompile!J209,FIND("F",ScheduleCompile!J209)-1)),ScheduleCompile!J209)))))))</f>
        <v>0.95</v>
      </c>
      <c r="P216" s="1">
        <f>IF(AND(ISERROR(IF(ScheduleCompile!K209="Off",0,IF(ScheduleCompile!K209="On",1,IF(ISNUMBER(ScheduleCompile!K209),ScheduleCompile!K209/1,IF(ISTEXT(ScheduleCompile!K209),IF(OR(ISNUMBER(FIND("5F",ScheduleCompile!K209)),ISNUMBER(FIND("0F",ScheduleCompile!K209)),ISNUMBER(FIND("8F",ScheduleCompile!K209)),ISNUMBER(FIND("1F",ScheduleCompile!K209)),ISNUMBER(FIND("2F",ScheduleCompile!K209)),ISNUMBER(FIND("3F",ScheduleCompile!K209)),ISNUMBER(FIND("6F",ScheduleCompile!K209)),ISNUMBER(FIND("7F",ScheduleCompile!K209)),ISNUMBER(FIND("9F",ScheduleCompile!K209)),ISNUMBER(FIND("4F",ScheduleCompile!K209))),VALUE(LEFT(ScheduleCompile!K209,FIND("F",ScheduleCompile!K209)-1)),ScheduleCompile!K209)))))),ISTEXT(ScheduleCompile!#REF!)),"ENDTABLE",IF(ISERROR(IF(ScheduleCompile!K209="Off",0,IF(ScheduleCompile!K209="On",1,IF(ISNUMBER(ScheduleCompile!K209),ScheduleCompile!K209/1,IF(ISTEXT(ScheduleCompile!K209),IF(OR(ISNUMBER(FIND("5F",ScheduleCompile!K209)),ISNUMBER(FIND("0F",ScheduleCompile!K209)),ISNUMBER(FIND("8F",ScheduleCompile!K209)),ISNUMBER(FIND("1F",ScheduleCompile!K209)),ISNUMBER(FIND("2F",ScheduleCompile!K209)),ISNUMBER(FIND("3F",ScheduleCompile!K209)),ISNUMBER(FIND("6F",ScheduleCompile!K209)),ISNUMBER(FIND("7F",ScheduleCompile!K209)),ISNUMBER(FIND("9F",ScheduleCompile!K209)),ISNUMBER(FIND("4F",ScheduleCompile!K209))),VALUE(LEFT(ScheduleCompile!K209,FIND("F",ScheduleCompile!K209)-1)),ScheduleCompile!K209)))))),"",IF(ScheduleCompile!K209="Off",0,IF(ScheduleCompile!K209="On",1,IF(ISNUMBER(ScheduleCompile!K209),ScheduleCompile!K209/1,IF(ISTEXT(ScheduleCompile!K209),IF(OR(ISNUMBER(FIND("5F",ScheduleCompile!K209)),ISNUMBER(FIND("0F",ScheduleCompile!K209)),ISNUMBER(FIND("8F",ScheduleCompile!K209)),ISNUMBER(FIND("1F",ScheduleCompile!K209)),ISNUMBER(FIND("2F",ScheduleCompile!K209)),ISNUMBER(FIND("3F",ScheduleCompile!K209)),ISNUMBER(FIND("6F",ScheduleCompile!K209)),ISNUMBER(FIND("7F",ScheduleCompile!K209)),ISNUMBER(FIND("9F",ScheduleCompile!K209)),ISNUMBER(FIND("4F",ScheduleCompile!K209))),VALUE(LEFT(ScheduleCompile!K209,FIND("F",ScheduleCompile!K209)-1)),ScheduleCompile!K209)))))))</f>
        <v>0.95</v>
      </c>
      <c r="Q216" s="1">
        <f>IF(AND(ISERROR(IF(ScheduleCompile!L209="Off",0,IF(ScheduleCompile!L209="On",1,IF(ISNUMBER(ScheduleCompile!L209),ScheduleCompile!L209/1,IF(ISTEXT(ScheduleCompile!L209),IF(OR(ISNUMBER(FIND("5F",ScheduleCompile!L209)),ISNUMBER(FIND("0F",ScheduleCompile!L209)),ISNUMBER(FIND("8F",ScheduleCompile!L209)),ISNUMBER(FIND("1F",ScheduleCompile!L209)),ISNUMBER(FIND("2F",ScheduleCompile!L209)),ISNUMBER(FIND("3F",ScheduleCompile!L209)),ISNUMBER(FIND("6F",ScheduleCompile!L209)),ISNUMBER(FIND("7F",ScheduleCompile!L209)),ISNUMBER(FIND("9F",ScheduleCompile!L209)),ISNUMBER(FIND("4F",ScheduleCompile!L209))),VALUE(LEFT(ScheduleCompile!L209,FIND("F",ScheduleCompile!L209)-1)),ScheduleCompile!L209)))))),ISTEXT(ScheduleCompile!#REF!)),"ENDTABLE",IF(ISERROR(IF(ScheduleCompile!L209="Off",0,IF(ScheduleCompile!L209="On",1,IF(ISNUMBER(ScheduleCompile!L209),ScheduleCompile!L209/1,IF(ISTEXT(ScheduleCompile!L209),IF(OR(ISNUMBER(FIND("5F",ScheduleCompile!L209)),ISNUMBER(FIND("0F",ScheduleCompile!L209)),ISNUMBER(FIND("8F",ScheduleCompile!L209)),ISNUMBER(FIND("1F",ScheduleCompile!L209)),ISNUMBER(FIND("2F",ScheduleCompile!L209)),ISNUMBER(FIND("3F",ScheduleCompile!L209)),ISNUMBER(FIND("6F",ScheduleCompile!L209)),ISNUMBER(FIND("7F",ScheduleCompile!L209)),ISNUMBER(FIND("9F",ScheduleCompile!L209)),ISNUMBER(FIND("4F",ScheduleCompile!L209))),VALUE(LEFT(ScheduleCompile!L209,FIND("F",ScheduleCompile!L209)-1)),ScheduleCompile!L209)))))),"",IF(ScheduleCompile!L209="Off",0,IF(ScheduleCompile!L209="On",1,IF(ISNUMBER(ScheduleCompile!L209),ScheduleCompile!L209/1,IF(ISTEXT(ScheduleCompile!L209),IF(OR(ISNUMBER(FIND("5F",ScheduleCompile!L209)),ISNUMBER(FIND("0F",ScheduleCompile!L209)),ISNUMBER(FIND("8F",ScheduleCompile!L209)),ISNUMBER(FIND("1F",ScheduleCompile!L209)),ISNUMBER(FIND("2F",ScheduleCompile!L209)),ISNUMBER(FIND("3F",ScheduleCompile!L209)),ISNUMBER(FIND("6F",ScheduleCompile!L209)),ISNUMBER(FIND("7F",ScheduleCompile!L209)),ISNUMBER(FIND("9F",ScheduleCompile!L209)),ISNUMBER(FIND("4F",ScheduleCompile!L209))),VALUE(LEFT(ScheduleCompile!L209,FIND("F",ScheduleCompile!L209)-1)),ScheduleCompile!L209)))))))</f>
        <v>0.95</v>
      </c>
      <c r="R216" s="1">
        <f>IF(AND(ISERROR(IF(ScheduleCompile!M209="Off",0,IF(ScheduleCompile!M209="On",1,IF(ISNUMBER(ScheduleCompile!M209),ScheduleCompile!M209/1,IF(ISTEXT(ScheduleCompile!M209),IF(OR(ISNUMBER(FIND("5F",ScheduleCompile!M209)),ISNUMBER(FIND("0F",ScheduleCompile!M209)),ISNUMBER(FIND("8F",ScheduleCompile!M209)),ISNUMBER(FIND("1F",ScheduleCompile!M209)),ISNUMBER(FIND("2F",ScheduleCompile!M209)),ISNUMBER(FIND("3F",ScheduleCompile!M209)),ISNUMBER(FIND("6F",ScheduleCompile!M209)),ISNUMBER(FIND("7F",ScheduleCompile!M209)),ISNUMBER(FIND("9F",ScheduleCompile!M209)),ISNUMBER(FIND("4F",ScheduleCompile!M209))),VALUE(LEFT(ScheduleCompile!M209,FIND("F",ScheduleCompile!M209)-1)),ScheduleCompile!M209)))))),ISTEXT(ScheduleCompile!#REF!)),"ENDTABLE",IF(ISERROR(IF(ScheduleCompile!M209="Off",0,IF(ScheduleCompile!M209="On",1,IF(ISNUMBER(ScheduleCompile!M209),ScheduleCompile!M209/1,IF(ISTEXT(ScheduleCompile!M209),IF(OR(ISNUMBER(FIND("5F",ScheduleCompile!M209)),ISNUMBER(FIND("0F",ScheduleCompile!M209)),ISNUMBER(FIND("8F",ScheduleCompile!M209)),ISNUMBER(FIND("1F",ScheduleCompile!M209)),ISNUMBER(FIND("2F",ScheduleCompile!M209)),ISNUMBER(FIND("3F",ScheduleCompile!M209)),ISNUMBER(FIND("6F",ScheduleCompile!M209)),ISNUMBER(FIND("7F",ScheduleCompile!M209)),ISNUMBER(FIND("9F",ScheduleCompile!M209)),ISNUMBER(FIND("4F",ScheduleCompile!M209))),VALUE(LEFT(ScheduleCompile!M209,FIND("F",ScheduleCompile!M209)-1)),ScheduleCompile!M209)))))),"",IF(ScheduleCompile!M209="Off",0,IF(ScheduleCompile!M209="On",1,IF(ISNUMBER(ScheduleCompile!M209),ScheduleCompile!M209/1,IF(ISTEXT(ScheduleCompile!M209),IF(OR(ISNUMBER(FIND("5F",ScheduleCompile!M209)),ISNUMBER(FIND("0F",ScheduleCompile!M209)),ISNUMBER(FIND("8F",ScheduleCompile!M209)),ISNUMBER(FIND("1F",ScheduleCompile!M209)),ISNUMBER(FIND("2F",ScheduleCompile!M209)),ISNUMBER(FIND("3F",ScheduleCompile!M209)),ISNUMBER(FIND("6F",ScheduleCompile!M209)),ISNUMBER(FIND("7F",ScheduleCompile!M209)),ISNUMBER(FIND("9F",ScheduleCompile!M209)),ISNUMBER(FIND("4F",ScheduleCompile!M209))),VALUE(LEFT(ScheduleCompile!M209,FIND("F",ScheduleCompile!M209)-1)),ScheduleCompile!M209)))))))</f>
        <v>0.95</v>
      </c>
      <c r="S216" s="1">
        <f>IF(AND(ISERROR(IF(ScheduleCompile!N209="Off",0,IF(ScheduleCompile!N209="On",1,IF(ISNUMBER(ScheduleCompile!N209),ScheduleCompile!N209/1,IF(ISTEXT(ScheduleCompile!N209),IF(OR(ISNUMBER(FIND("5F",ScheduleCompile!N209)),ISNUMBER(FIND("0F",ScheduleCompile!N209)),ISNUMBER(FIND("8F",ScheduleCompile!N209)),ISNUMBER(FIND("1F",ScheduleCompile!N209)),ISNUMBER(FIND("2F",ScheduleCompile!N209)),ISNUMBER(FIND("3F",ScheduleCompile!N209)),ISNUMBER(FIND("6F",ScheduleCompile!N209)),ISNUMBER(FIND("7F",ScheduleCompile!N209)),ISNUMBER(FIND("9F",ScheduleCompile!N209)),ISNUMBER(FIND("4F",ScheduleCompile!N209))),VALUE(LEFT(ScheduleCompile!N209,FIND("F",ScheduleCompile!N209)-1)),ScheduleCompile!N209)))))),ISTEXT(ScheduleCompile!#REF!)),"ENDTABLE",IF(ISERROR(IF(ScheduleCompile!N209="Off",0,IF(ScheduleCompile!N209="On",1,IF(ISNUMBER(ScheduleCompile!N209),ScheduleCompile!N209/1,IF(ISTEXT(ScheduleCompile!N209),IF(OR(ISNUMBER(FIND("5F",ScheduleCompile!N209)),ISNUMBER(FIND("0F",ScheduleCompile!N209)),ISNUMBER(FIND("8F",ScheduleCompile!N209)),ISNUMBER(FIND("1F",ScheduleCompile!N209)),ISNUMBER(FIND("2F",ScheduleCompile!N209)),ISNUMBER(FIND("3F",ScheduleCompile!N209)),ISNUMBER(FIND("6F",ScheduleCompile!N209)),ISNUMBER(FIND("7F",ScheduleCompile!N209)),ISNUMBER(FIND("9F",ScheduleCompile!N209)),ISNUMBER(FIND("4F",ScheduleCompile!N209))),VALUE(LEFT(ScheduleCompile!N209,FIND("F",ScheduleCompile!N209)-1)),ScheduleCompile!N209)))))),"",IF(ScheduleCompile!N209="Off",0,IF(ScheduleCompile!N209="On",1,IF(ISNUMBER(ScheduleCompile!N209),ScheduleCompile!N209/1,IF(ISTEXT(ScheduleCompile!N209),IF(OR(ISNUMBER(FIND("5F",ScheduleCompile!N209)),ISNUMBER(FIND("0F",ScheduleCompile!N209)),ISNUMBER(FIND("8F",ScheduleCompile!N209)),ISNUMBER(FIND("1F",ScheduleCompile!N209)),ISNUMBER(FIND("2F",ScheduleCompile!N209)),ISNUMBER(FIND("3F",ScheduleCompile!N209)),ISNUMBER(FIND("6F",ScheduleCompile!N209)),ISNUMBER(FIND("7F",ScheduleCompile!N209)),ISNUMBER(FIND("9F",ScheduleCompile!N209)),ISNUMBER(FIND("4F",ScheduleCompile!N209))),VALUE(LEFT(ScheduleCompile!N209,FIND("F",ScheduleCompile!N209)-1)),ScheduleCompile!N209)))))))</f>
        <v>0.5</v>
      </c>
      <c r="T216" s="1">
        <f>IF(AND(ISERROR(IF(ScheduleCompile!O209="Off",0,IF(ScheduleCompile!O209="On",1,IF(ISNUMBER(ScheduleCompile!O209),ScheduleCompile!O209/1,IF(ISTEXT(ScheduleCompile!O209),IF(OR(ISNUMBER(FIND("5F",ScheduleCompile!O209)),ISNUMBER(FIND("0F",ScheduleCompile!O209)),ISNUMBER(FIND("8F",ScheduleCompile!O209)),ISNUMBER(FIND("1F",ScheduleCompile!O209)),ISNUMBER(FIND("2F",ScheduleCompile!O209)),ISNUMBER(FIND("3F",ScheduleCompile!O209)),ISNUMBER(FIND("6F",ScheduleCompile!O209)),ISNUMBER(FIND("7F",ScheduleCompile!O209)),ISNUMBER(FIND("9F",ScheduleCompile!O209)),ISNUMBER(FIND("4F",ScheduleCompile!O209))),VALUE(LEFT(ScheduleCompile!O209,FIND("F",ScheduleCompile!O209)-1)),ScheduleCompile!O209)))))),ISTEXT(ScheduleCompile!#REF!)),"ENDTABLE",IF(ISERROR(IF(ScheduleCompile!O209="Off",0,IF(ScheduleCompile!O209="On",1,IF(ISNUMBER(ScheduleCompile!O209),ScheduleCompile!O209/1,IF(ISTEXT(ScheduleCompile!O209),IF(OR(ISNUMBER(FIND("5F",ScheduleCompile!O209)),ISNUMBER(FIND("0F",ScheduleCompile!O209)),ISNUMBER(FIND("8F",ScheduleCompile!O209)),ISNUMBER(FIND("1F",ScheduleCompile!O209)),ISNUMBER(FIND("2F",ScheduleCompile!O209)),ISNUMBER(FIND("3F",ScheduleCompile!O209)),ISNUMBER(FIND("6F",ScheduleCompile!O209)),ISNUMBER(FIND("7F",ScheduleCompile!O209)),ISNUMBER(FIND("9F",ScheduleCompile!O209)),ISNUMBER(FIND("4F",ScheduleCompile!O209))),VALUE(LEFT(ScheduleCompile!O209,FIND("F",ScheduleCompile!O209)-1)),ScheduleCompile!O209)))))),"",IF(ScheduleCompile!O209="Off",0,IF(ScheduleCompile!O209="On",1,IF(ISNUMBER(ScheduleCompile!O209),ScheduleCompile!O209/1,IF(ISTEXT(ScheduleCompile!O209),IF(OR(ISNUMBER(FIND("5F",ScheduleCompile!O209)),ISNUMBER(FIND("0F",ScheduleCompile!O209)),ISNUMBER(FIND("8F",ScheduleCompile!O209)),ISNUMBER(FIND("1F",ScheduleCompile!O209)),ISNUMBER(FIND("2F",ScheduleCompile!O209)),ISNUMBER(FIND("3F",ScheduleCompile!O209)),ISNUMBER(FIND("6F",ScheduleCompile!O209)),ISNUMBER(FIND("7F",ScheduleCompile!O209)),ISNUMBER(FIND("9F",ScheduleCompile!O209)),ISNUMBER(FIND("4F",ScheduleCompile!O209))),VALUE(LEFT(ScheduleCompile!O209,FIND("F",ScheduleCompile!O209)-1)),ScheduleCompile!O209)))))))</f>
        <v>0.95</v>
      </c>
      <c r="U216" s="1">
        <f>IF(AND(ISERROR(IF(ScheduleCompile!P209="Off",0,IF(ScheduleCompile!P209="On",1,IF(ISNUMBER(ScheduleCompile!P209),ScheduleCompile!P209/1,IF(ISTEXT(ScheduleCompile!P209),IF(OR(ISNUMBER(FIND("5F",ScheduleCompile!P209)),ISNUMBER(FIND("0F",ScheduleCompile!P209)),ISNUMBER(FIND("8F",ScheduleCompile!P209)),ISNUMBER(FIND("1F",ScheduleCompile!P209)),ISNUMBER(FIND("2F",ScheduleCompile!P209)),ISNUMBER(FIND("3F",ScheduleCompile!P209)),ISNUMBER(FIND("6F",ScheduleCompile!P209)),ISNUMBER(FIND("7F",ScheduleCompile!P209)),ISNUMBER(FIND("9F",ScheduleCompile!P209)),ISNUMBER(FIND("4F",ScheduleCompile!P209))),VALUE(LEFT(ScheduleCompile!P209,FIND("F",ScheduleCompile!P209)-1)),ScheduleCompile!P209)))))),ISTEXT(ScheduleCompile!#REF!)),"ENDTABLE",IF(ISERROR(IF(ScheduleCompile!P209="Off",0,IF(ScheduleCompile!P209="On",1,IF(ISNUMBER(ScheduleCompile!P209),ScheduleCompile!P209/1,IF(ISTEXT(ScheduleCompile!P209),IF(OR(ISNUMBER(FIND("5F",ScheduleCompile!P209)),ISNUMBER(FIND("0F",ScheduleCompile!P209)),ISNUMBER(FIND("8F",ScheduleCompile!P209)),ISNUMBER(FIND("1F",ScheduleCompile!P209)),ISNUMBER(FIND("2F",ScheduleCompile!P209)),ISNUMBER(FIND("3F",ScheduleCompile!P209)),ISNUMBER(FIND("6F",ScheduleCompile!P209)),ISNUMBER(FIND("7F",ScheduleCompile!P209)),ISNUMBER(FIND("9F",ScheduleCompile!P209)),ISNUMBER(FIND("4F",ScheduleCompile!P209))),VALUE(LEFT(ScheduleCompile!P209,FIND("F",ScheduleCompile!P209)-1)),ScheduleCompile!P209)))))),"",IF(ScheduleCompile!P209="Off",0,IF(ScheduleCompile!P209="On",1,IF(ISNUMBER(ScheduleCompile!P209),ScheduleCompile!P209/1,IF(ISTEXT(ScheduleCompile!P209),IF(OR(ISNUMBER(FIND("5F",ScheduleCompile!P209)),ISNUMBER(FIND("0F",ScheduleCompile!P209)),ISNUMBER(FIND("8F",ScheduleCompile!P209)),ISNUMBER(FIND("1F",ScheduleCompile!P209)),ISNUMBER(FIND("2F",ScheduleCompile!P209)),ISNUMBER(FIND("3F",ScheduleCompile!P209)),ISNUMBER(FIND("6F",ScheduleCompile!P209)),ISNUMBER(FIND("7F",ScheduleCompile!P209)),ISNUMBER(FIND("9F",ScheduleCompile!P209)),ISNUMBER(FIND("4F",ScheduleCompile!P209))),VALUE(LEFT(ScheduleCompile!P209,FIND("F",ScheduleCompile!P209)-1)),ScheduleCompile!P209)))))))</f>
        <v>0.95</v>
      </c>
      <c r="V216" s="1">
        <f>IF(AND(ISERROR(IF(ScheduleCompile!Q209="Off",0,IF(ScheduleCompile!Q209="On",1,IF(ISNUMBER(ScheduleCompile!Q209),ScheduleCompile!Q209/1,IF(ISTEXT(ScheduleCompile!Q209),IF(OR(ISNUMBER(FIND("5F",ScheduleCompile!Q209)),ISNUMBER(FIND("0F",ScheduleCompile!Q209)),ISNUMBER(FIND("8F",ScheduleCompile!Q209)),ISNUMBER(FIND("1F",ScheduleCompile!Q209)),ISNUMBER(FIND("2F",ScheduleCompile!Q209)),ISNUMBER(FIND("3F",ScheduleCompile!Q209)),ISNUMBER(FIND("6F",ScheduleCompile!Q209)),ISNUMBER(FIND("7F",ScheduleCompile!Q209)),ISNUMBER(FIND("9F",ScheduleCompile!Q209)),ISNUMBER(FIND("4F",ScheduleCompile!Q209))),VALUE(LEFT(ScheduleCompile!Q209,FIND("F",ScheduleCompile!Q209)-1)),ScheduleCompile!Q209)))))),ISTEXT(ScheduleCompile!#REF!)),"ENDTABLE",IF(ISERROR(IF(ScheduleCompile!Q209="Off",0,IF(ScheduleCompile!Q209="On",1,IF(ISNUMBER(ScheduleCompile!Q209),ScheduleCompile!Q209/1,IF(ISTEXT(ScheduleCompile!Q209),IF(OR(ISNUMBER(FIND("5F",ScheduleCompile!Q209)),ISNUMBER(FIND("0F",ScheduleCompile!Q209)),ISNUMBER(FIND("8F",ScheduleCompile!Q209)),ISNUMBER(FIND("1F",ScheduleCompile!Q209)),ISNUMBER(FIND("2F",ScheduleCompile!Q209)),ISNUMBER(FIND("3F",ScheduleCompile!Q209)),ISNUMBER(FIND("6F",ScheduleCompile!Q209)),ISNUMBER(FIND("7F",ScheduleCompile!Q209)),ISNUMBER(FIND("9F",ScheduleCompile!Q209)),ISNUMBER(FIND("4F",ScheduleCompile!Q209))),VALUE(LEFT(ScheduleCompile!Q209,FIND("F",ScheduleCompile!Q209)-1)),ScheduleCompile!Q209)))))),"",IF(ScheduleCompile!Q209="Off",0,IF(ScheduleCompile!Q209="On",1,IF(ISNUMBER(ScheduleCompile!Q209),ScheduleCompile!Q209/1,IF(ISTEXT(ScheduleCompile!Q209),IF(OR(ISNUMBER(FIND("5F",ScheduleCompile!Q209)),ISNUMBER(FIND("0F",ScheduleCompile!Q209)),ISNUMBER(FIND("8F",ScheduleCompile!Q209)),ISNUMBER(FIND("1F",ScheduleCompile!Q209)),ISNUMBER(FIND("2F",ScheduleCompile!Q209)),ISNUMBER(FIND("3F",ScheduleCompile!Q209)),ISNUMBER(FIND("6F",ScheduleCompile!Q209)),ISNUMBER(FIND("7F",ScheduleCompile!Q209)),ISNUMBER(FIND("9F",ScheduleCompile!Q209)),ISNUMBER(FIND("4F",ScheduleCompile!Q209))),VALUE(LEFT(ScheduleCompile!Q209,FIND("F",ScheduleCompile!Q209)-1)),ScheduleCompile!Q209)))))))</f>
        <v>0.95</v>
      </c>
      <c r="W216" s="1">
        <f>IF(AND(ISERROR(IF(ScheduleCompile!R209="Off",0,IF(ScheduleCompile!R209="On",1,IF(ISNUMBER(ScheduleCompile!R209),ScheduleCompile!R209/1,IF(ISTEXT(ScheduleCompile!R209),IF(OR(ISNUMBER(FIND("5F",ScheduleCompile!R209)),ISNUMBER(FIND("0F",ScheduleCompile!R209)),ISNUMBER(FIND("8F",ScheduleCompile!R209)),ISNUMBER(FIND("1F",ScheduleCompile!R209)),ISNUMBER(FIND("2F",ScheduleCompile!R209)),ISNUMBER(FIND("3F",ScheduleCompile!R209)),ISNUMBER(FIND("6F",ScheduleCompile!R209)),ISNUMBER(FIND("7F",ScheduleCompile!R209)),ISNUMBER(FIND("9F",ScheduleCompile!R209)),ISNUMBER(FIND("4F",ScheduleCompile!R209))),VALUE(LEFT(ScheduleCompile!R209,FIND("F",ScheduleCompile!R209)-1)),ScheduleCompile!R209)))))),ISTEXT(ScheduleCompile!#REF!)),"ENDTABLE",IF(ISERROR(IF(ScheduleCompile!R209="Off",0,IF(ScheduleCompile!R209="On",1,IF(ISNUMBER(ScheduleCompile!R209),ScheduleCompile!R209/1,IF(ISTEXT(ScheduleCompile!R209),IF(OR(ISNUMBER(FIND("5F",ScheduleCompile!R209)),ISNUMBER(FIND("0F",ScheduleCompile!R209)),ISNUMBER(FIND("8F",ScheduleCompile!R209)),ISNUMBER(FIND("1F",ScheduleCompile!R209)),ISNUMBER(FIND("2F",ScheduleCompile!R209)),ISNUMBER(FIND("3F",ScheduleCompile!R209)),ISNUMBER(FIND("6F",ScheduleCompile!R209)),ISNUMBER(FIND("7F",ScheduleCompile!R209)),ISNUMBER(FIND("9F",ScheduleCompile!R209)),ISNUMBER(FIND("4F",ScheduleCompile!R209))),VALUE(LEFT(ScheduleCompile!R209,FIND("F",ScheduleCompile!R209)-1)),ScheduleCompile!R209)))))),"",IF(ScheduleCompile!R209="Off",0,IF(ScheduleCompile!R209="On",1,IF(ISNUMBER(ScheduleCompile!R209),ScheduleCompile!R209/1,IF(ISTEXT(ScheduleCompile!R209),IF(OR(ISNUMBER(FIND("5F",ScheduleCompile!R209)),ISNUMBER(FIND("0F",ScheduleCompile!R209)),ISNUMBER(FIND("8F",ScheduleCompile!R209)),ISNUMBER(FIND("1F",ScheduleCompile!R209)),ISNUMBER(FIND("2F",ScheduleCompile!R209)),ISNUMBER(FIND("3F",ScheduleCompile!R209)),ISNUMBER(FIND("6F",ScheduleCompile!R209)),ISNUMBER(FIND("7F",ScheduleCompile!R209)),ISNUMBER(FIND("9F",ScheduleCompile!R209)),ISNUMBER(FIND("4F",ScheduleCompile!R209))),VALUE(LEFT(ScheduleCompile!R209,FIND("F",ScheduleCompile!R209)-1)),ScheduleCompile!R209)))))))</f>
        <v>0.95</v>
      </c>
      <c r="X216" s="1">
        <f>IF(AND(ISERROR(IF(ScheduleCompile!S209="Off",0,IF(ScheduleCompile!S209="On",1,IF(ISNUMBER(ScheduleCompile!S209),ScheduleCompile!S209/1,IF(ISTEXT(ScheduleCompile!S209),IF(OR(ISNUMBER(FIND("5F",ScheduleCompile!S209)),ISNUMBER(FIND("0F",ScheduleCompile!S209)),ISNUMBER(FIND("8F",ScheduleCompile!S209)),ISNUMBER(FIND("1F",ScheduleCompile!S209)),ISNUMBER(FIND("2F",ScheduleCompile!S209)),ISNUMBER(FIND("3F",ScheduleCompile!S209)),ISNUMBER(FIND("6F",ScheduleCompile!S209)),ISNUMBER(FIND("7F",ScheduleCompile!S209)),ISNUMBER(FIND("9F",ScheduleCompile!S209)),ISNUMBER(FIND("4F",ScheduleCompile!S209))),VALUE(LEFT(ScheduleCompile!S209,FIND("F",ScheduleCompile!S209)-1)),ScheduleCompile!S209)))))),ISTEXT(ScheduleCompile!#REF!)),"ENDTABLE",IF(ISERROR(IF(ScheduleCompile!S209="Off",0,IF(ScheduleCompile!S209="On",1,IF(ISNUMBER(ScheduleCompile!S209),ScheduleCompile!S209/1,IF(ISTEXT(ScheduleCompile!S209),IF(OR(ISNUMBER(FIND("5F",ScheduleCompile!S209)),ISNUMBER(FIND("0F",ScheduleCompile!S209)),ISNUMBER(FIND("8F",ScheduleCompile!S209)),ISNUMBER(FIND("1F",ScheduleCompile!S209)),ISNUMBER(FIND("2F",ScheduleCompile!S209)),ISNUMBER(FIND("3F",ScheduleCompile!S209)),ISNUMBER(FIND("6F",ScheduleCompile!S209)),ISNUMBER(FIND("7F",ScheduleCompile!S209)),ISNUMBER(FIND("9F",ScheduleCompile!S209)),ISNUMBER(FIND("4F",ScheduleCompile!S209))),VALUE(LEFT(ScheduleCompile!S209,FIND("F",ScheduleCompile!S209)-1)),ScheduleCompile!S209)))))),"",IF(ScheduleCompile!S209="Off",0,IF(ScheduleCompile!S209="On",1,IF(ISNUMBER(ScheduleCompile!S209),ScheduleCompile!S209/1,IF(ISTEXT(ScheduleCompile!S209),IF(OR(ISNUMBER(FIND("5F",ScheduleCompile!S209)),ISNUMBER(FIND("0F",ScheduleCompile!S209)),ISNUMBER(FIND("8F",ScheduleCompile!S209)),ISNUMBER(FIND("1F",ScheduleCompile!S209)),ISNUMBER(FIND("2F",ScheduleCompile!S209)),ISNUMBER(FIND("3F",ScheduleCompile!S209)),ISNUMBER(FIND("6F",ScheduleCompile!S209)),ISNUMBER(FIND("7F",ScheduleCompile!S209)),ISNUMBER(FIND("9F",ScheduleCompile!S209)),ISNUMBER(FIND("4F",ScheduleCompile!S209))),VALUE(LEFT(ScheduleCompile!S209,FIND("F",ScheduleCompile!S209)-1)),ScheduleCompile!S209)))))))</f>
        <v>0.3</v>
      </c>
      <c r="Y216" s="1">
        <f>IF(AND(ISERROR(IF(ScheduleCompile!T209="Off",0,IF(ScheduleCompile!T209="On",1,IF(ISNUMBER(ScheduleCompile!T209),ScheduleCompile!T209/1,IF(ISTEXT(ScheduleCompile!T209),IF(OR(ISNUMBER(FIND("5F",ScheduleCompile!T209)),ISNUMBER(FIND("0F",ScheduleCompile!T209)),ISNUMBER(FIND("8F",ScheduleCompile!T209)),ISNUMBER(FIND("1F",ScheduleCompile!T209)),ISNUMBER(FIND("2F",ScheduleCompile!T209)),ISNUMBER(FIND("3F",ScheduleCompile!T209)),ISNUMBER(FIND("6F",ScheduleCompile!T209)),ISNUMBER(FIND("7F",ScheduleCompile!T209)),ISNUMBER(FIND("9F",ScheduleCompile!T209)),ISNUMBER(FIND("4F",ScheduleCompile!T209))),VALUE(LEFT(ScheduleCompile!T209,FIND("F",ScheduleCompile!T209)-1)),ScheduleCompile!T209)))))),ISTEXT(ScheduleCompile!#REF!)),"ENDTABLE",IF(ISERROR(IF(ScheduleCompile!T209="Off",0,IF(ScheduleCompile!T209="On",1,IF(ISNUMBER(ScheduleCompile!T209),ScheduleCompile!T209/1,IF(ISTEXT(ScheduleCompile!T209),IF(OR(ISNUMBER(FIND("5F",ScheduleCompile!T209)),ISNUMBER(FIND("0F",ScheduleCompile!T209)),ISNUMBER(FIND("8F",ScheduleCompile!T209)),ISNUMBER(FIND("1F",ScheduleCompile!T209)),ISNUMBER(FIND("2F",ScheduleCompile!T209)),ISNUMBER(FIND("3F",ScheduleCompile!T209)),ISNUMBER(FIND("6F",ScheduleCompile!T209)),ISNUMBER(FIND("7F",ScheduleCompile!T209)),ISNUMBER(FIND("9F",ScheduleCompile!T209)),ISNUMBER(FIND("4F",ScheduleCompile!T209))),VALUE(LEFT(ScheduleCompile!T209,FIND("F",ScheduleCompile!T209)-1)),ScheduleCompile!T209)))))),"",IF(ScheduleCompile!T209="Off",0,IF(ScheduleCompile!T209="On",1,IF(ISNUMBER(ScheduleCompile!T209),ScheduleCompile!T209/1,IF(ISTEXT(ScheduleCompile!T209),IF(OR(ISNUMBER(FIND("5F",ScheduleCompile!T209)),ISNUMBER(FIND("0F",ScheduleCompile!T209)),ISNUMBER(FIND("8F",ScheduleCompile!T209)),ISNUMBER(FIND("1F",ScheduleCompile!T209)),ISNUMBER(FIND("2F",ScheduleCompile!T209)),ISNUMBER(FIND("3F",ScheduleCompile!T209)),ISNUMBER(FIND("6F",ScheduleCompile!T209)),ISNUMBER(FIND("7F",ScheduleCompile!T209)),ISNUMBER(FIND("9F",ScheduleCompile!T209)),ISNUMBER(FIND("4F",ScheduleCompile!T209))),VALUE(LEFT(ScheduleCompile!T209,FIND("F",ScheduleCompile!T209)-1)),ScheduleCompile!T209)))))))</f>
        <v>0.1</v>
      </c>
      <c r="Z216" s="1">
        <f>IF(AND(ISERROR(IF(ScheduleCompile!U209="Off",0,IF(ScheduleCompile!U209="On",1,IF(ISNUMBER(ScheduleCompile!U209),ScheduleCompile!U209/1,IF(ISTEXT(ScheduleCompile!U209),IF(OR(ISNUMBER(FIND("5F",ScheduleCompile!U209)),ISNUMBER(FIND("0F",ScheduleCompile!U209)),ISNUMBER(FIND("8F",ScheduleCompile!U209)),ISNUMBER(FIND("1F",ScheduleCompile!U209)),ISNUMBER(FIND("2F",ScheduleCompile!U209)),ISNUMBER(FIND("3F",ScheduleCompile!U209)),ISNUMBER(FIND("6F",ScheduleCompile!U209)),ISNUMBER(FIND("7F",ScheduleCompile!U209)),ISNUMBER(FIND("9F",ScheduleCompile!U209)),ISNUMBER(FIND("4F",ScheduleCompile!U209))),VALUE(LEFT(ScheduleCompile!U209,FIND("F",ScheduleCompile!U209)-1)),ScheduleCompile!U209)))))),ISTEXT(ScheduleCompile!#REF!)),"ENDTABLE",IF(ISERROR(IF(ScheduleCompile!U209="Off",0,IF(ScheduleCompile!U209="On",1,IF(ISNUMBER(ScheduleCompile!U209),ScheduleCompile!U209/1,IF(ISTEXT(ScheduleCompile!U209),IF(OR(ISNUMBER(FIND("5F",ScheduleCompile!U209)),ISNUMBER(FIND("0F",ScheduleCompile!U209)),ISNUMBER(FIND("8F",ScheduleCompile!U209)),ISNUMBER(FIND("1F",ScheduleCompile!U209)),ISNUMBER(FIND("2F",ScheduleCompile!U209)),ISNUMBER(FIND("3F",ScheduleCompile!U209)),ISNUMBER(FIND("6F",ScheduleCompile!U209)),ISNUMBER(FIND("7F",ScheduleCompile!U209)),ISNUMBER(FIND("9F",ScheduleCompile!U209)),ISNUMBER(FIND("4F",ScheduleCompile!U209))),VALUE(LEFT(ScheduleCompile!U209,FIND("F",ScheduleCompile!U209)-1)),ScheduleCompile!U209)))))),"",IF(ScheduleCompile!U209="Off",0,IF(ScheduleCompile!U209="On",1,IF(ISNUMBER(ScheduleCompile!U209),ScheduleCompile!U209/1,IF(ISTEXT(ScheduleCompile!U209),IF(OR(ISNUMBER(FIND("5F",ScheduleCompile!U209)),ISNUMBER(FIND("0F",ScheduleCompile!U209)),ISNUMBER(FIND("8F",ScheduleCompile!U209)),ISNUMBER(FIND("1F",ScheduleCompile!U209)),ISNUMBER(FIND("2F",ScheduleCompile!U209)),ISNUMBER(FIND("3F",ScheduleCompile!U209)),ISNUMBER(FIND("6F",ScheduleCompile!U209)),ISNUMBER(FIND("7F",ScheduleCompile!U209)),ISNUMBER(FIND("9F",ScheduleCompile!U209)),ISNUMBER(FIND("4F",ScheduleCompile!U209))),VALUE(LEFT(ScheduleCompile!U209,FIND("F",ScheduleCompile!U209)-1)),ScheduleCompile!U209)))))))</f>
        <v>0.1</v>
      </c>
      <c r="AA216" s="1">
        <f>IF(AND(ISERROR(IF(ScheduleCompile!V209="Off",0,IF(ScheduleCompile!V209="On",1,IF(ISNUMBER(ScheduleCompile!V209),ScheduleCompile!V209/1,IF(ISTEXT(ScheduleCompile!V209),IF(OR(ISNUMBER(FIND("5F",ScheduleCompile!V209)),ISNUMBER(FIND("0F",ScheduleCompile!V209)),ISNUMBER(FIND("8F",ScheduleCompile!V209)),ISNUMBER(FIND("1F",ScheduleCompile!V209)),ISNUMBER(FIND("2F",ScheduleCompile!V209)),ISNUMBER(FIND("3F",ScheduleCompile!V209)),ISNUMBER(FIND("6F",ScheduleCompile!V209)),ISNUMBER(FIND("7F",ScheduleCompile!V209)),ISNUMBER(FIND("9F",ScheduleCompile!V209)),ISNUMBER(FIND("4F",ScheduleCompile!V209))),VALUE(LEFT(ScheduleCompile!V209,FIND("F",ScheduleCompile!V209)-1)),ScheduleCompile!V209)))))),ISTEXT(ScheduleCompile!#REF!)),"ENDTABLE",IF(ISERROR(IF(ScheduleCompile!V209="Off",0,IF(ScheduleCompile!V209="On",1,IF(ISNUMBER(ScheduleCompile!V209),ScheduleCompile!V209/1,IF(ISTEXT(ScheduleCompile!V209),IF(OR(ISNUMBER(FIND("5F",ScheduleCompile!V209)),ISNUMBER(FIND("0F",ScheduleCompile!V209)),ISNUMBER(FIND("8F",ScheduleCompile!V209)),ISNUMBER(FIND("1F",ScheduleCompile!V209)),ISNUMBER(FIND("2F",ScheduleCompile!V209)),ISNUMBER(FIND("3F",ScheduleCompile!V209)),ISNUMBER(FIND("6F",ScheduleCompile!V209)),ISNUMBER(FIND("7F",ScheduleCompile!V209)),ISNUMBER(FIND("9F",ScheduleCompile!V209)),ISNUMBER(FIND("4F",ScheduleCompile!V209))),VALUE(LEFT(ScheduleCompile!V209,FIND("F",ScheduleCompile!V209)-1)),ScheduleCompile!V209)))))),"",IF(ScheduleCompile!V209="Off",0,IF(ScheduleCompile!V209="On",1,IF(ISNUMBER(ScheduleCompile!V209),ScheduleCompile!V209/1,IF(ISTEXT(ScheduleCompile!V209),IF(OR(ISNUMBER(FIND("5F",ScheduleCompile!V209)),ISNUMBER(FIND("0F",ScheduleCompile!V209)),ISNUMBER(FIND("8F",ScheduleCompile!V209)),ISNUMBER(FIND("1F",ScheduleCompile!V209)),ISNUMBER(FIND("2F",ScheduleCompile!V209)),ISNUMBER(FIND("3F",ScheduleCompile!V209)),ISNUMBER(FIND("6F",ScheduleCompile!V209)),ISNUMBER(FIND("7F",ScheduleCompile!V209)),ISNUMBER(FIND("9F",ScheduleCompile!V209)),ISNUMBER(FIND("4F",ScheduleCompile!V209))),VALUE(LEFT(ScheduleCompile!V209,FIND("F",ScheduleCompile!V209)-1)),ScheduleCompile!V209)))))))</f>
        <v>0.1</v>
      </c>
      <c r="AB216" s="1">
        <f>IF(AND(ISERROR(IF(ScheduleCompile!W209="Off",0,IF(ScheduleCompile!W209="On",1,IF(ISNUMBER(ScheduleCompile!W209),ScheduleCompile!W209/1,IF(ISTEXT(ScheduleCompile!W209),IF(OR(ISNUMBER(FIND("5F",ScheduleCompile!W209)),ISNUMBER(FIND("0F",ScheduleCompile!W209)),ISNUMBER(FIND("8F",ScheduleCompile!W209)),ISNUMBER(FIND("1F",ScheduleCompile!W209)),ISNUMBER(FIND("2F",ScheduleCompile!W209)),ISNUMBER(FIND("3F",ScheduleCompile!W209)),ISNUMBER(FIND("6F",ScheduleCompile!W209)),ISNUMBER(FIND("7F",ScheduleCompile!W209)),ISNUMBER(FIND("9F",ScheduleCompile!W209)),ISNUMBER(FIND("4F",ScheduleCompile!W209))),VALUE(LEFT(ScheduleCompile!W209,FIND("F",ScheduleCompile!W209)-1)),ScheduleCompile!W209)))))),ISTEXT(ScheduleCompile!#REF!)),"ENDTABLE",IF(ISERROR(IF(ScheduleCompile!W209="Off",0,IF(ScheduleCompile!W209="On",1,IF(ISNUMBER(ScheduleCompile!W209),ScheduleCompile!W209/1,IF(ISTEXT(ScheduleCompile!W209),IF(OR(ISNUMBER(FIND("5F",ScheduleCompile!W209)),ISNUMBER(FIND("0F",ScheduleCompile!W209)),ISNUMBER(FIND("8F",ScheduleCompile!W209)),ISNUMBER(FIND("1F",ScheduleCompile!W209)),ISNUMBER(FIND("2F",ScheduleCompile!W209)),ISNUMBER(FIND("3F",ScheduleCompile!W209)),ISNUMBER(FIND("6F",ScheduleCompile!W209)),ISNUMBER(FIND("7F",ScheduleCompile!W209)),ISNUMBER(FIND("9F",ScheduleCompile!W209)),ISNUMBER(FIND("4F",ScheduleCompile!W209))),VALUE(LEFT(ScheduleCompile!W209,FIND("F",ScheduleCompile!W209)-1)),ScheduleCompile!W209)))))),"",IF(ScheduleCompile!W209="Off",0,IF(ScheduleCompile!W209="On",1,IF(ISNUMBER(ScheduleCompile!W209),ScheduleCompile!W209/1,IF(ISTEXT(ScheduleCompile!W209),IF(OR(ISNUMBER(FIND("5F",ScheduleCompile!W209)),ISNUMBER(FIND("0F",ScheduleCompile!W209)),ISNUMBER(FIND("8F",ScheduleCompile!W209)),ISNUMBER(FIND("1F",ScheduleCompile!W209)),ISNUMBER(FIND("2F",ScheduleCompile!W209)),ISNUMBER(FIND("3F",ScheduleCompile!W209)),ISNUMBER(FIND("6F",ScheduleCompile!W209)),ISNUMBER(FIND("7F",ScheduleCompile!W209)),ISNUMBER(FIND("9F",ScheduleCompile!W209)),ISNUMBER(FIND("4F",ScheduleCompile!W209))),VALUE(LEFT(ScheduleCompile!W209,FIND("F",ScheduleCompile!W209)-1)),ScheduleCompile!W209)))))))</f>
        <v>0.1</v>
      </c>
      <c r="AC216" s="1">
        <f>IF(AND(ISERROR(IF(ScheduleCompile!X209="Off",0,IF(ScheduleCompile!X209="On",1,IF(ISNUMBER(ScheduleCompile!X209),ScheduleCompile!X209/1,IF(ISTEXT(ScheduleCompile!X209),IF(OR(ISNUMBER(FIND("5F",ScheduleCompile!X209)),ISNUMBER(FIND("0F",ScheduleCompile!X209)),ISNUMBER(FIND("8F",ScheduleCompile!X209)),ISNUMBER(FIND("1F",ScheduleCompile!X209)),ISNUMBER(FIND("2F",ScheduleCompile!X209)),ISNUMBER(FIND("3F",ScheduleCompile!X209)),ISNUMBER(FIND("6F",ScheduleCompile!X209)),ISNUMBER(FIND("7F",ScheduleCompile!X209)),ISNUMBER(FIND("9F",ScheduleCompile!X209)),ISNUMBER(FIND("4F",ScheduleCompile!X209))),VALUE(LEFT(ScheduleCompile!X209,FIND("F",ScheduleCompile!X209)-1)),ScheduleCompile!X209)))))),ISTEXT(ScheduleCompile!#REF!)),"ENDTABLE",IF(ISERROR(IF(ScheduleCompile!X209="Off",0,IF(ScheduleCompile!X209="On",1,IF(ISNUMBER(ScheduleCompile!X209),ScheduleCompile!X209/1,IF(ISTEXT(ScheduleCompile!X209),IF(OR(ISNUMBER(FIND("5F",ScheduleCompile!X209)),ISNUMBER(FIND("0F",ScheduleCompile!X209)),ISNUMBER(FIND("8F",ScheduleCompile!X209)),ISNUMBER(FIND("1F",ScheduleCompile!X209)),ISNUMBER(FIND("2F",ScheduleCompile!X209)),ISNUMBER(FIND("3F",ScheduleCompile!X209)),ISNUMBER(FIND("6F",ScheduleCompile!X209)),ISNUMBER(FIND("7F",ScheduleCompile!X209)),ISNUMBER(FIND("9F",ScheduleCompile!X209)),ISNUMBER(FIND("4F",ScheduleCompile!X209))),VALUE(LEFT(ScheduleCompile!X209,FIND("F",ScheduleCompile!X209)-1)),ScheduleCompile!X209)))))),"",IF(ScheduleCompile!X209="Off",0,IF(ScheduleCompile!X209="On",1,IF(ISNUMBER(ScheduleCompile!X209),ScheduleCompile!X209/1,IF(ISTEXT(ScheduleCompile!X209),IF(OR(ISNUMBER(FIND("5F",ScheduleCompile!X209)),ISNUMBER(FIND("0F",ScheduleCompile!X209)),ISNUMBER(FIND("8F",ScheduleCompile!X209)),ISNUMBER(FIND("1F",ScheduleCompile!X209)),ISNUMBER(FIND("2F",ScheduleCompile!X209)),ISNUMBER(FIND("3F",ScheduleCompile!X209)),ISNUMBER(FIND("6F",ScheduleCompile!X209)),ISNUMBER(FIND("7F",ScheduleCompile!X209)),ISNUMBER(FIND("9F",ScheduleCompile!X209)),ISNUMBER(FIND("4F",ScheduleCompile!X209))),VALUE(LEFT(ScheduleCompile!X209,FIND("F",ScheduleCompile!X209)-1)),ScheduleCompile!X209)))))))</f>
        <v>0.05</v>
      </c>
      <c r="AD216" s="1">
        <f>IF(AND(ISERROR(IF(ScheduleCompile!Y209="Off",0,IF(ScheduleCompile!Y209="On",1,IF(ISNUMBER(ScheduleCompile!Y209),ScheduleCompile!Y209/1,IF(ISTEXT(ScheduleCompile!Y209),IF(OR(ISNUMBER(FIND("5F",ScheduleCompile!Y209)),ISNUMBER(FIND("0F",ScheduleCompile!Y209)),ISNUMBER(FIND("8F",ScheduleCompile!Y209)),ISNUMBER(FIND("1F",ScheduleCompile!Y209)),ISNUMBER(FIND("2F",ScheduleCompile!Y209)),ISNUMBER(FIND("3F",ScheduleCompile!Y209)),ISNUMBER(FIND("6F",ScheduleCompile!Y209)),ISNUMBER(FIND("7F",ScheduleCompile!Y209)),ISNUMBER(FIND("9F",ScheduleCompile!Y209)),ISNUMBER(FIND("4F",ScheduleCompile!Y209))),VALUE(LEFT(ScheduleCompile!Y209,FIND("F",ScheduleCompile!Y209)-1)),ScheduleCompile!Y209)))))),ISTEXT(ScheduleCompile!#REF!)),"ENDTABLE",IF(ISERROR(IF(ScheduleCompile!Y209="Off",0,IF(ScheduleCompile!Y209="On",1,IF(ISNUMBER(ScheduleCompile!Y209),ScheduleCompile!Y209/1,IF(ISTEXT(ScheduleCompile!Y209),IF(OR(ISNUMBER(FIND("5F",ScheduleCompile!Y209)),ISNUMBER(FIND("0F",ScheduleCompile!Y209)),ISNUMBER(FIND("8F",ScheduleCompile!Y209)),ISNUMBER(FIND("1F",ScheduleCompile!Y209)),ISNUMBER(FIND("2F",ScheduleCompile!Y209)),ISNUMBER(FIND("3F",ScheduleCompile!Y209)),ISNUMBER(FIND("6F",ScheduleCompile!Y209)),ISNUMBER(FIND("7F",ScheduleCompile!Y209)),ISNUMBER(FIND("9F",ScheduleCompile!Y209)),ISNUMBER(FIND("4F",ScheduleCompile!Y209))),VALUE(LEFT(ScheduleCompile!Y209,FIND("F",ScheduleCompile!Y209)-1)),ScheduleCompile!Y209)))))),"",IF(ScheduleCompile!Y209="Off",0,IF(ScheduleCompile!Y209="On",1,IF(ISNUMBER(ScheduleCompile!Y209),ScheduleCompile!Y209/1,IF(ISTEXT(ScheduleCompile!Y209),IF(OR(ISNUMBER(FIND("5F",ScheduleCompile!Y209)),ISNUMBER(FIND("0F",ScheduleCompile!Y209)),ISNUMBER(FIND("8F",ScheduleCompile!Y209)),ISNUMBER(FIND("1F",ScheduleCompile!Y209)),ISNUMBER(FIND("2F",ScheduleCompile!Y209)),ISNUMBER(FIND("3F",ScheduleCompile!Y209)),ISNUMBER(FIND("6F",ScheduleCompile!Y209)),ISNUMBER(FIND("7F",ScheduleCompile!Y209)),ISNUMBER(FIND("9F",ScheduleCompile!Y209)),ISNUMBER(FIND("4F",ScheduleCompile!Y209))),VALUE(LEFT(ScheduleCompile!Y209,FIND("F",ScheduleCompile!Y209)-1)),ScheduleCompile!Y209)))))))</f>
        <v>0.05</v>
      </c>
    </row>
    <row r="217" spans="1:30" x14ac:dyDescent="0.25">
      <c r="A217" t="str">
        <f t="shared" si="15"/>
        <v>SchDay "OfficeOccupancySat"  Type = "Fraction" Hr = (0, 0, 0, 0, 0, 0, 0.1, 0.1, 0.3, 0.3, 0.3, 0.3, 0.1, 0.1, 0.1, 0.1, 0.1, 0.05, 0.05, 0, 0, 0, 0, 0) ..</v>
      </c>
      <c r="B217" s="1" t="s">
        <v>623</v>
      </c>
      <c r="C217" t="str">
        <f t="shared" si="16"/>
        <v xml:space="preserve">SchDay "OfficeOccupancySat"  Type = "Fraction" Hr = </v>
      </c>
      <c r="D217" t="str">
        <f t="shared" si="17"/>
        <v>(0, 0, 0, 0, 0, 0, 0.1, 0.1, 0.3, 0.3, 0.3, 0.3, 0.1, 0.1, 0.1, 0.1, 0.1, 0.05, 0.05, 0, 0, 0, 0, 0) ..</v>
      </c>
      <c r="E217" s="30" t="str">
        <f>ScheduleCompile!A210</f>
        <v>OfficeOccupancySat</v>
      </c>
      <c r="F217" t="str">
        <f t="shared" si="18"/>
        <v>Fraction</v>
      </c>
      <c r="G217" s="1">
        <f>IF(AND(ISERROR(IF(ScheduleCompile!B210="Off",0,IF(ScheduleCompile!B210="On",1,IF(ISNUMBER(ScheduleCompile!B210),ScheduleCompile!B210/1,IF(ISTEXT(ScheduleCompile!B210),IF(OR(ISNUMBER(FIND("5F",ScheduleCompile!B210)),ISNUMBER(FIND("0F",ScheduleCompile!B210)),ISNUMBER(FIND("8F",ScheduleCompile!B210)),ISNUMBER(FIND("1F",ScheduleCompile!B210)),ISNUMBER(FIND("2F",ScheduleCompile!B210)),ISNUMBER(FIND("3F",ScheduleCompile!B210)),ISNUMBER(FIND("6F",ScheduleCompile!B210)),ISNUMBER(FIND("7F",ScheduleCompile!B210)),ISNUMBER(FIND("9F",ScheduleCompile!B210)),ISNUMBER(FIND("4F",ScheduleCompile!B210))),VALUE(LEFT(ScheduleCompile!B210,FIND("F",ScheduleCompile!B210)-1)),ScheduleCompile!B210)))))),ISTEXT(ScheduleCompile!#REF!)),"ENDTABLE",IF(ISERROR(IF(ScheduleCompile!B210="Off",0,IF(ScheduleCompile!B210="On",1,IF(ISNUMBER(ScheduleCompile!B210),ScheduleCompile!B210/1,IF(ISTEXT(ScheduleCompile!B210),IF(OR(ISNUMBER(FIND("5F",ScheduleCompile!B210)),ISNUMBER(FIND("0F",ScheduleCompile!B210)),ISNUMBER(FIND("8F",ScheduleCompile!B210)),ISNUMBER(FIND("1F",ScheduleCompile!B210)),ISNUMBER(FIND("2F",ScheduleCompile!B210)),ISNUMBER(FIND("3F",ScheduleCompile!B210)),ISNUMBER(FIND("6F",ScheduleCompile!B210)),ISNUMBER(FIND("7F",ScheduleCompile!B210)),ISNUMBER(FIND("9F",ScheduleCompile!B210)),ISNUMBER(FIND("4F",ScheduleCompile!B210))),VALUE(LEFT(ScheduleCompile!B210,FIND("F",ScheduleCompile!B210)-1)),ScheduleCompile!B210)))))),"",IF(ScheduleCompile!B210="Off",0,IF(ScheduleCompile!B210="On",1,IF(ISNUMBER(ScheduleCompile!B210),ScheduleCompile!B210/1,IF(ISTEXT(ScheduleCompile!B210),IF(OR(ISNUMBER(FIND("5F",ScheduleCompile!B210)),ISNUMBER(FIND("0F",ScheduleCompile!B210)),ISNUMBER(FIND("8F",ScheduleCompile!B210)),ISNUMBER(FIND("1F",ScheduleCompile!B210)),ISNUMBER(FIND("2F",ScheduleCompile!B210)),ISNUMBER(FIND("3F",ScheduleCompile!B210)),ISNUMBER(FIND("6F",ScheduleCompile!B210)),ISNUMBER(FIND("7F",ScheduleCompile!B210)),ISNUMBER(FIND("9F",ScheduleCompile!B210)),ISNUMBER(FIND("4F",ScheduleCompile!B210))),VALUE(LEFT(ScheduleCompile!B210,FIND("F",ScheduleCompile!B210)-1)),ScheduleCompile!B210)))))))</f>
        <v>0</v>
      </c>
      <c r="H217" s="1">
        <f>IF(AND(ISERROR(IF(ScheduleCompile!C210="Off",0,IF(ScheduleCompile!C210="On",1,IF(ISNUMBER(ScheduleCompile!C210),ScheduleCompile!C210/1,IF(ISTEXT(ScheduleCompile!C210),IF(OR(ISNUMBER(FIND("5F",ScheduleCompile!C210)),ISNUMBER(FIND("0F",ScheduleCompile!C210)),ISNUMBER(FIND("8F",ScheduleCompile!C210)),ISNUMBER(FIND("1F",ScheduleCompile!C210)),ISNUMBER(FIND("2F",ScheduleCompile!C210)),ISNUMBER(FIND("3F",ScheduleCompile!C210)),ISNUMBER(FIND("6F",ScheduleCompile!C210)),ISNUMBER(FIND("7F",ScheduleCompile!C210)),ISNUMBER(FIND("9F",ScheduleCompile!C210)),ISNUMBER(FIND("4F",ScheduleCompile!C210))),VALUE(LEFT(ScheduleCompile!C210,FIND("F",ScheduleCompile!C210)-1)),ScheduleCompile!C210)))))),ISTEXT(ScheduleCompile!#REF!)),"ENDTABLE",IF(ISERROR(IF(ScheduleCompile!C210="Off",0,IF(ScheduleCompile!C210="On",1,IF(ISNUMBER(ScheduleCompile!C210),ScheduleCompile!C210/1,IF(ISTEXT(ScheduleCompile!C210),IF(OR(ISNUMBER(FIND("5F",ScheduleCompile!C210)),ISNUMBER(FIND("0F",ScheduleCompile!C210)),ISNUMBER(FIND("8F",ScheduleCompile!C210)),ISNUMBER(FIND("1F",ScheduleCompile!C210)),ISNUMBER(FIND("2F",ScheduleCompile!C210)),ISNUMBER(FIND("3F",ScheduleCompile!C210)),ISNUMBER(FIND("6F",ScheduleCompile!C210)),ISNUMBER(FIND("7F",ScheduleCompile!C210)),ISNUMBER(FIND("9F",ScheduleCompile!C210)),ISNUMBER(FIND("4F",ScheduleCompile!C210))),VALUE(LEFT(ScheduleCompile!C210,FIND("F",ScheduleCompile!C210)-1)),ScheduleCompile!C210)))))),"",IF(ScheduleCompile!C210="Off",0,IF(ScheduleCompile!C210="On",1,IF(ISNUMBER(ScheduleCompile!C210),ScheduleCompile!C210/1,IF(ISTEXT(ScheduleCompile!C210),IF(OR(ISNUMBER(FIND("5F",ScheduleCompile!C210)),ISNUMBER(FIND("0F",ScheduleCompile!C210)),ISNUMBER(FIND("8F",ScheduleCompile!C210)),ISNUMBER(FIND("1F",ScheduleCompile!C210)),ISNUMBER(FIND("2F",ScheduleCompile!C210)),ISNUMBER(FIND("3F",ScheduleCompile!C210)),ISNUMBER(FIND("6F",ScheduleCompile!C210)),ISNUMBER(FIND("7F",ScheduleCompile!C210)),ISNUMBER(FIND("9F",ScheduleCompile!C210)),ISNUMBER(FIND("4F",ScheduleCompile!C210))),VALUE(LEFT(ScheduleCompile!C210,FIND("F",ScheduleCompile!C210)-1)),ScheduleCompile!C210)))))))</f>
        <v>0</v>
      </c>
      <c r="I217" s="1">
        <f>IF(AND(ISERROR(IF(ScheduleCompile!D210="Off",0,IF(ScheduleCompile!D210="On",1,IF(ISNUMBER(ScheduleCompile!D210),ScheduleCompile!D210/1,IF(ISTEXT(ScheduleCompile!D210),IF(OR(ISNUMBER(FIND("5F",ScheduleCompile!D210)),ISNUMBER(FIND("0F",ScheduleCompile!D210)),ISNUMBER(FIND("8F",ScheduleCompile!D210)),ISNUMBER(FIND("1F",ScheduleCompile!D210)),ISNUMBER(FIND("2F",ScheduleCompile!D210)),ISNUMBER(FIND("3F",ScheduleCompile!D210)),ISNUMBER(FIND("6F",ScheduleCompile!D210)),ISNUMBER(FIND("7F",ScheduleCompile!D210)),ISNUMBER(FIND("9F",ScheduleCompile!D210)),ISNUMBER(FIND("4F",ScheduleCompile!D210))),VALUE(LEFT(ScheduleCompile!D210,FIND("F",ScheduleCompile!D210)-1)),ScheduleCompile!D210)))))),ISTEXT(ScheduleCompile!#REF!)),"ENDTABLE",IF(ISERROR(IF(ScheduleCompile!D210="Off",0,IF(ScheduleCompile!D210="On",1,IF(ISNUMBER(ScheduleCompile!D210),ScheduleCompile!D210/1,IF(ISTEXT(ScheduleCompile!D210),IF(OR(ISNUMBER(FIND("5F",ScheduleCompile!D210)),ISNUMBER(FIND("0F",ScheduleCompile!D210)),ISNUMBER(FIND("8F",ScheduleCompile!D210)),ISNUMBER(FIND("1F",ScheduleCompile!D210)),ISNUMBER(FIND("2F",ScheduleCompile!D210)),ISNUMBER(FIND("3F",ScheduleCompile!D210)),ISNUMBER(FIND("6F",ScheduleCompile!D210)),ISNUMBER(FIND("7F",ScheduleCompile!D210)),ISNUMBER(FIND("9F",ScheduleCompile!D210)),ISNUMBER(FIND("4F",ScheduleCompile!D210))),VALUE(LEFT(ScheduleCompile!D210,FIND("F",ScheduleCompile!D210)-1)),ScheduleCompile!D210)))))),"",IF(ScheduleCompile!D210="Off",0,IF(ScheduleCompile!D210="On",1,IF(ISNUMBER(ScheduleCompile!D210),ScheduleCompile!D210/1,IF(ISTEXT(ScheduleCompile!D210),IF(OR(ISNUMBER(FIND("5F",ScheduleCompile!D210)),ISNUMBER(FIND("0F",ScheduleCompile!D210)),ISNUMBER(FIND("8F",ScheduleCompile!D210)),ISNUMBER(FIND("1F",ScheduleCompile!D210)),ISNUMBER(FIND("2F",ScheduleCompile!D210)),ISNUMBER(FIND("3F",ScheduleCompile!D210)),ISNUMBER(FIND("6F",ScheduleCompile!D210)),ISNUMBER(FIND("7F",ScheduleCompile!D210)),ISNUMBER(FIND("9F",ScheduleCompile!D210)),ISNUMBER(FIND("4F",ScheduleCompile!D210))),VALUE(LEFT(ScheduleCompile!D210,FIND("F",ScheduleCompile!D210)-1)),ScheduleCompile!D210)))))))</f>
        <v>0</v>
      </c>
      <c r="J217" s="1">
        <f>IF(AND(ISERROR(IF(ScheduleCompile!E210="Off",0,IF(ScheduleCompile!E210="On",1,IF(ISNUMBER(ScheduleCompile!E210),ScheduleCompile!E210/1,IF(ISTEXT(ScheduleCompile!E210),IF(OR(ISNUMBER(FIND("5F",ScheduleCompile!E210)),ISNUMBER(FIND("0F",ScheduleCompile!E210)),ISNUMBER(FIND("8F",ScheduleCompile!E210)),ISNUMBER(FIND("1F",ScheduleCompile!E210)),ISNUMBER(FIND("2F",ScheduleCompile!E210)),ISNUMBER(FIND("3F",ScheduleCompile!E210)),ISNUMBER(FIND("6F",ScheduleCompile!E210)),ISNUMBER(FIND("7F",ScheduleCompile!E210)),ISNUMBER(FIND("9F",ScheduleCompile!E210)),ISNUMBER(FIND("4F",ScheduleCompile!E210))),VALUE(LEFT(ScheduleCompile!E210,FIND("F",ScheduleCompile!E210)-1)),ScheduleCompile!E210)))))),ISTEXT(ScheduleCompile!#REF!)),"ENDTABLE",IF(ISERROR(IF(ScheduleCompile!E210="Off",0,IF(ScheduleCompile!E210="On",1,IF(ISNUMBER(ScheduleCompile!E210),ScheduleCompile!E210/1,IF(ISTEXT(ScheduleCompile!E210),IF(OR(ISNUMBER(FIND("5F",ScheduleCompile!E210)),ISNUMBER(FIND("0F",ScheduleCompile!E210)),ISNUMBER(FIND("8F",ScheduleCompile!E210)),ISNUMBER(FIND("1F",ScheduleCompile!E210)),ISNUMBER(FIND("2F",ScheduleCompile!E210)),ISNUMBER(FIND("3F",ScheduleCompile!E210)),ISNUMBER(FIND("6F",ScheduleCompile!E210)),ISNUMBER(FIND("7F",ScheduleCompile!E210)),ISNUMBER(FIND("9F",ScheduleCompile!E210)),ISNUMBER(FIND("4F",ScheduleCompile!E210))),VALUE(LEFT(ScheduleCompile!E210,FIND("F",ScheduleCompile!E210)-1)),ScheduleCompile!E210)))))),"",IF(ScheduleCompile!E210="Off",0,IF(ScheduleCompile!E210="On",1,IF(ISNUMBER(ScheduleCompile!E210),ScheduleCompile!E210/1,IF(ISTEXT(ScheduleCompile!E210),IF(OR(ISNUMBER(FIND("5F",ScheduleCompile!E210)),ISNUMBER(FIND("0F",ScheduleCompile!E210)),ISNUMBER(FIND("8F",ScheduleCompile!E210)),ISNUMBER(FIND("1F",ScheduleCompile!E210)),ISNUMBER(FIND("2F",ScheduleCompile!E210)),ISNUMBER(FIND("3F",ScheduleCompile!E210)),ISNUMBER(FIND("6F",ScheduleCompile!E210)),ISNUMBER(FIND("7F",ScheduleCompile!E210)),ISNUMBER(FIND("9F",ScheduleCompile!E210)),ISNUMBER(FIND("4F",ScheduleCompile!E210))),VALUE(LEFT(ScheduleCompile!E210,FIND("F",ScheduleCompile!E210)-1)),ScheduleCompile!E210)))))))</f>
        <v>0</v>
      </c>
      <c r="K217" s="1">
        <f>IF(AND(ISERROR(IF(ScheduleCompile!F210="Off",0,IF(ScheduleCompile!F210="On",1,IF(ISNUMBER(ScheduleCompile!F210),ScheduleCompile!F210/1,IF(ISTEXT(ScheduleCompile!F210),IF(OR(ISNUMBER(FIND("5F",ScheduleCompile!F210)),ISNUMBER(FIND("0F",ScheduleCompile!F210)),ISNUMBER(FIND("8F",ScheduleCompile!F210)),ISNUMBER(FIND("1F",ScheduleCompile!F210)),ISNUMBER(FIND("2F",ScheduleCompile!F210)),ISNUMBER(FIND("3F",ScheduleCompile!F210)),ISNUMBER(FIND("6F",ScheduleCompile!F210)),ISNUMBER(FIND("7F",ScheduleCompile!F210)),ISNUMBER(FIND("9F",ScheduleCompile!F210)),ISNUMBER(FIND("4F",ScheduleCompile!F210))),VALUE(LEFT(ScheduleCompile!F210,FIND("F",ScheduleCompile!F210)-1)),ScheduleCompile!F210)))))),ISTEXT(ScheduleCompile!#REF!)),"ENDTABLE",IF(ISERROR(IF(ScheduleCompile!F210="Off",0,IF(ScheduleCompile!F210="On",1,IF(ISNUMBER(ScheduleCompile!F210),ScheduleCompile!F210/1,IF(ISTEXT(ScheduleCompile!F210),IF(OR(ISNUMBER(FIND("5F",ScheduleCompile!F210)),ISNUMBER(FIND("0F",ScheduleCompile!F210)),ISNUMBER(FIND("8F",ScheduleCompile!F210)),ISNUMBER(FIND("1F",ScheduleCompile!F210)),ISNUMBER(FIND("2F",ScheduleCompile!F210)),ISNUMBER(FIND("3F",ScheduleCompile!F210)),ISNUMBER(FIND("6F",ScheduleCompile!F210)),ISNUMBER(FIND("7F",ScheduleCompile!F210)),ISNUMBER(FIND("9F",ScheduleCompile!F210)),ISNUMBER(FIND("4F",ScheduleCompile!F210))),VALUE(LEFT(ScheduleCompile!F210,FIND("F",ScheduleCompile!F210)-1)),ScheduleCompile!F210)))))),"",IF(ScheduleCompile!F210="Off",0,IF(ScheduleCompile!F210="On",1,IF(ISNUMBER(ScheduleCompile!F210),ScheduleCompile!F210/1,IF(ISTEXT(ScheduleCompile!F210),IF(OR(ISNUMBER(FIND("5F",ScheduleCompile!F210)),ISNUMBER(FIND("0F",ScheduleCompile!F210)),ISNUMBER(FIND("8F",ScheduleCompile!F210)),ISNUMBER(FIND("1F",ScheduleCompile!F210)),ISNUMBER(FIND("2F",ScheduleCompile!F210)),ISNUMBER(FIND("3F",ScheduleCompile!F210)),ISNUMBER(FIND("6F",ScheduleCompile!F210)),ISNUMBER(FIND("7F",ScheduleCompile!F210)),ISNUMBER(FIND("9F",ScheduleCompile!F210)),ISNUMBER(FIND("4F",ScheduleCompile!F210))),VALUE(LEFT(ScheduleCompile!F210,FIND("F",ScheduleCompile!F210)-1)),ScheduleCompile!F210)))))))</f>
        <v>0</v>
      </c>
      <c r="L217" s="1">
        <f>IF(AND(ISERROR(IF(ScheduleCompile!G210="Off",0,IF(ScheduleCompile!G210="On",1,IF(ISNUMBER(ScheduleCompile!G210),ScheduleCompile!G210/1,IF(ISTEXT(ScheduleCompile!G210),IF(OR(ISNUMBER(FIND("5F",ScheduleCompile!G210)),ISNUMBER(FIND("0F",ScheduleCompile!G210)),ISNUMBER(FIND("8F",ScheduleCompile!G210)),ISNUMBER(FIND("1F",ScheduleCompile!G210)),ISNUMBER(FIND("2F",ScheduleCompile!G210)),ISNUMBER(FIND("3F",ScheduleCompile!G210)),ISNUMBER(FIND("6F",ScheduleCompile!G210)),ISNUMBER(FIND("7F",ScheduleCompile!G210)),ISNUMBER(FIND("9F",ScheduleCompile!G210)),ISNUMBER(FIND("4F",ScheduleCompile!G210))),VALUE(LEFT(ScheduleCompile!G210,FIND("F",ScheduleCompile!G210)-1)),ScheduleCompile!G210)))))),ISTEXT(ScheduleCompile!#REF!)),"ENDTABLE",IF(ISERROR(IF(ScheduleCompile!G210="Off",0,IF(ScheduleCompile!G210="On",1,IF(ISNUMBER(ScheduleCompile!G210),ScheduleCompile!G210/1,IF(ISTEXT(ScheduleCompile!G210),IF(OR(ISNUMBER(FIND("5F",ScheduleCompile!G210)),ISNUMBER(FIND("0F",ScheduleCompile!G210)),ISNUMBER(FIND("8F",ScheduleCompile!G210)),ISNUMBER(FIND("1F",ScheduleCompile!G210)),ISNUMBER(FIND("2F",ScheduleCompile!G210)),ISNUMBER(FIND("3F",ScheduleCompile!G210)),ISNUMBER(FIND("6F",ScheduleCompile!G210)),ISNUMBER(FIND("7F",ScheduleCompile!G210)),ISNUMBER(FIND("9F",ScheduleCompile!G210)),ISNUMBER(FIND("4F",ScheduleCompile!G210))),VALUE(LEFT(ScheduleCompile!G210,FIND("F",ScheduleCompile!G210)-1)),ScheduleCompile!G210)))))),"",IF(ScheduleCompile!G210="Off",0,IF(ScheduleCompile!G210="On",1,IF(ISNUMBER(ScheduleCompile!G210),ScheduleCompile!G210/1,IF(ISTEXT(ScheduleCompile!G210),IF(OR(ISNUMBER(FIND("5F",ScheduleCompile!G210)),ISNUMBER(FIND("0F",ScheduleCompile!G210)),ISNUMBER(FIND("8F",ScheduleCompile!G210)),ISNUMBER(FIND("1F",ScheduleCompile!G210)),ISNUMBER(FIND("2F",ScheduleCompile!G210)),ISNUMBER(FIND("3F",ScheduleCompile!G210)),ISNUMBER(FIND("6F",ScheduleCompile!G210)),ISNUMBER(FIND("7F",ScheduleCompile!G210)),ISNUMBER(FIND("9F",ScheduleCompile!G210)),ISNUMBER(FIND("4F",ScheduleCompile!G210))),VALUE(LEFT(ScheduleCompile!G210,FIND("F",ScheduleCompile!G210)-1)),ScheduleCompile!G210)))))))</f>
        <v>0</v>
      </c>
      <c r="M217" s="1">
        <f>IF(AND(ISERROR(IF(ScheduleCompile!H210="Off",0,IF(ScheduleCompile!H210="On",1,IF(ISNUMBER(ScheduleCompile!H210),ScheduleCompile!H210/1,IF(ISTEXT(ScheduleCompile!H210),IF(OR(ISNUMBER(FIND("5F",ScheduleCompile!H210)),ISNUMBER(FIND("0F",ScheduleCompile!H210)),ISNUMBER(FIND("8F",ScheduleCompile!H210)),ISNUMBER(FIND("1F",ScheduleCompile!H210)),ISNUMBER(FIND("2F",ScheduleCompile!H210)),ISNUMBER(FIND("3F",ScheduleCompile!H210)),ISNUMBER(FIND("6F",ScheduleCompile!H210)),ISNUMBER(FIND("7F",ScheduleCompile!H210)),ISNUMBER(FIND("9F",ScheduleCompile!H210)),ISNUMBER(FIND("4F",ScheduleCompile!H210))),VALUE(LEFT(ScheduleCompile!H210,FIND("F",ScheduleCompile!H210)-1)),ScheduleCompile!H210)))))),ISTEXT(ScheduleCompile!#REF!)),"ENDTABLE",IF(ISERROR(IF(ScheduleCompile!H210="Off",0,IF(ScheduleCompile!H210="On",1,IF(ISNUMBER(ScheduleCompile!H210),ScheduleCompile!H210/1,IF(ISTEXT(ScheduleCompile!H210),IF(OR(ISNUMBER(FIND("5F",ScheduleCompile!H210)),ISNUMBER(FIND("0F",ScheduleCompile!H210)),ISNUMBER(FIND("8F",ScheduleCompile!H210)),ISNUMBER(FIND("1F",ScheduleCompile!H210)),ISNUMBER(FIND("2F",ScheduleCompile!H210)),ISNUMBER(FIND("3F",ScheduleCompile!H210)),ISNUMBER(FIND("6F",ScheduleCompile!H210)),ISNUMBER(FIND("7F",ScheduleCompile!H210)),ISNUMBER(FIND("9F",ScheduleCompile!H210)),ISNUMBER(FIND("4F",ScheduleCompile!H210))),VALUE(LEFT(ScheduleCompile!H210,FIND("F",ScheduleCompile!H210)-1)),ScheduleCompile!H210)))))),"",IF(ScheduleCompile!H210="Off",0,IF(ScheduleCompile!H210="On",1,IF(ISNUMBER(ScheduleCompile!H210),ScheduleCompile!H210/1,IF(ISTEXT(ScheduleCompile!H210),IF(OR(ISNUMBER(FIND("5F",ScheduleCompile!H210)),ISNUMBER(FIND("0F",ScheduleCompile!H210)),ISNUMBER(FIND("8F",ScheduleCompile!H210)),ISNUMBER(FIND("1F",ScheduleCompile!H210)),ISNUMBER(FIND("2F",ScheduleCompile!H210)),ISNUMBER(FIND("3F",ScheduleCompile!H210)),ISNUMBER(FIND("6F",ScheduleCompile!H210)),ISNUMBER(FIND("7F",ScheduleCompile!H210)),ISNUMBER(FIND("9F",ScheduleCompile!H210)),ISNUMBER(FIND("4F",ScheduleCompile!H210))),VALUE(LEFT(ScheduleCompile!H210,FIND("F",ScheduleCompile!H210)-1)),ScheduleCompile!H210)))))))</f>
        <v>0.1</v>
      </c>
      <c r="N217" s="1">
        <f>IF(AND(ISERROR(IF(ScheduleCompile!I210="Off",0,IF(ScheduleCompile!I210="On",1,IF(ISNUMBER(ScheduleCompile!I210),ScheduleCompile!I210/1,IF(ISTEXT(ScheduleCompile!I210),IF(OR(ISNUMBER(FIND("5F",ScheduleCompile!I210)),ISNUMBER(FIND("0F",ScheduleCompile!I210)),ISNUMBER(FIND("8F",ScheduleCompile!I210)),ISNUMBER(FIND("1F",ScheduleCompile!I210)),ISNUMBER(FIND("2F",ScheduleCompile!I210)),ISNUMBER(FIND("3F",ScheduleCompile!I210)),ISNUMBER(FIND("6F",ScheduleCompile!I210)),ISNUMBER(FIND("7F",ScheduleCompile!I210)),ISNUMBER(FIND("9F",ScheduleCompile!I210)),ISNUMBER(FIND("4F",ScheduleCompile!I210))),VALUE(LEFT(ScheduleCompile!I210,FIND("F",ScheduleCompile!I210)-1)),ScheduleCompile!I210)))))),ISTEXT(ScheduleCompile!#REF!)),"ENDTABLE",IF(ISERROR(IF(ScheduleCompile!I210="Off",0,IF(ScheduleCompile!I210="On",1,IF(ISNUMBER(ScheduleCompile!I210),ScheduleCompile!I210/1,IF(ISTEXT(ScheduleCompile!I210),IF(OR(ISNUMBER(FIND("5F",ScheduleCompile!I210)),ISNUMBER(FIND("0F",ScheduleCompile!I210)),ISNUMBER(FIND("8F",ScheduleCompile!I210)),ISNUMBER(FIND("1F",ScheduleCompile!I210)),ISNUMBER(FIND("2F",ScheduleCompile!I210)),ISNUMBER(FIND("3F",ScheduleCompile!I210)),ISNUMBER(FIND("6F",ScheduleCompile!I210)),ISNUMBER(FIND("7F",ScheduleCompile!I210)),ISNUMBER(FIND("9F",ScheduleCompile!I210)),ISNUMBER(FIND("4F",ScheduleCompile!I210))),VALUE(LEFT(ScheduleCompile!I210,FIND("F",ScheduleCompile!I210)-1)),ScheduleCompile!I210)))))),"",IF(ScheduleCompile!I210="Off",0,IF(ScheduleCompile!I210="On",1,IF(ISNUMBER(ScheduleCompile!I210),ScheduleCompile!I210/1,IF(ISTEXT(ScheduleCompile!I210),IF(OR(ISNUMBER(FIND("5F",ScheduleCompile!I210)),ISNUMBER(FIND("0F",ScheduleCompile!I210)),ISNUMBER(FIND("8F",ScheduleCompile!I210)),ISNUMBER(FIND("1F",ScheduleCompile!I210)),ISNUMBER(FIND("2F",ScheduleCompile!I210)),ISNUMBER(FIND("3F",ScheduleCompile!I210)),ISNUMBER(FIND("6F",ScheduleCompile!I210)),ISNUMBER(FIND("7F",ScheduleCompile!I210)),ISNUMBER(FIND("9F",ScheduleCompile!I210)),ISNUMBER(FIND("4F",ScheduleCompile!I210))),VALUE(LEFT(ScheduleCompile!I210,FIND("F",ScheduleCompile!I210)-1)),ScheduleCompile!I210)))))))</f>
        <v>0.1</v>
      </c>
      <c r="O217" s="1">
        <f>IF(AND(ISERROR(IF(ScheduleCompile!J210="Off",0,IF(ScheduleCompile!J210="On",1,IF(ISNUMBER(ScheduleCompile!J210),ScheduleCompile!J210/1,IF(ISTEXT(ScheduleCompile!J210),IF(OR(ISNUMBER(FIND("5F",ScheduleCompile!J210)),ISNUMBER(FIND("0F",ScheduleCompile!J210)),ISNUMBER(FIND("8F",ScheduleCompile!J210)),ISNUMBER(FIND("1F",ScheduleCompile!J210)),ISNUMBER(FIND("2F",ScheduleCompile!J210)),ISNUMBER(FIND("3F",ScheduleCompile!J210)),ISNUMBER(FIND("6F",ScheduleCompile!J210)),ISNUMBER(FIND("7F",ScheduleCompile!J210)),ISNUMBER(FIND("9F",ScheduleCompile!J210)),ISNUMBER(FIND("4F",ScheduleCompile!J210))),VALUE(LEFT(ScheduleCompile!J210,FIND("F",ScheduleCompile!J210)-1)),ScheduleCompile!J210)))))),ISTEXT(ScheduleCompile!#REF!)),"ENDTABLE",IF(ISERROR(IF(ScheduleCompile!J210="Off",0,IF(ScheduleCompile!J210="On",1,IF(ISNUMBER(ScheduleCompile!J210),ScheduleCompile!J210/1,IF(ISTEXT(ScheduleCompile!J210),IF(OR(ISNUMBER(FIND("5F",ScheduleCompile!J210)),ISNUMBER(FIND("0F",ScheduleCompile!J210)),ISNUMBER(FIND("8F",ScheduleCompile!J210)),ISNUMBER(FIND("1F",ScheduleCompile!J210)),ISNUMBER(FIND("2F",ScheduleCompile!J210)),ISNUMBER(FIND("3F",ScheduleCompile!J210)),ISNUMBER(FIND("6F",ScheduleCompile!J210)),ISNUMBER(FIND("7F",ScheduleCompile!J210)),ISNUMBER(FIND("9F",ScheduleCompile!J210)),ISNUMBER(FIND("4F",ScheduleCompile!J210))),VALUE(LEFT(ScheduleCompile!J210,FIND("F",ScheduleCompile!J210)-1)),ScheduleCompile!J210)))))),"",IF(ScheduleCompile!J210="Off",0,IF(ScheduleCompile!J210="On",1,IF(ISNUMBER(ScheduleCompile!J210),ScheduleCompile!J210/1,IF(ISTEXT(ScheduleCompile!J210),IF(OR(ISNUMBER(FIND("5F",ScheduleCompile!J210)),ISNUMBER(FIND("0F",ScheduleCompile!J210)),ISNUMBER(FIND("8F",ScheduleCompile!J210)),ISNUMBER(FIND("1F",ScheduleCompile!J210)),ISNUMBER(FIND("2F",ScheduleCompile!J210)),ISNUMBER(FIND("3F",ScheduleCompile!J210)),ISNUMBER(FIND("6F",ScheduleCompile!J210)),ISNUMBER(FIND("7F",ScheduleCompile!J210)),ISNUMBER(FIND("9F",ScheduleCompile!J210)),ISNUMBER(FIND("4F",ScheduleCompile!J210))),VALUE(LEFT(ScheduleCompile!J210,FIND("F",ScheduleCompile!J210)-1)),ScheduleCompile!J210)))))))</f>
        <v>0.3</v>
      </c>
      <c r="P217" s="1">
        <f>IF(AND(ISERROR(IF(ScheduleCompile!K210="Off",0,IF(ScheduleCompile!K210="On",1,IF(ISNUMBER(ScheduleCompile!K210),ScheduleCompile!K210/1,IF(ISTEXT(ScheduleCompile!K210),IF(OR(ISNUMBER(FIND("5F",ScheduleCompile!K210)),ISNUMBER(FIND("0F",ScheduleCompile!K210)),ISNUMBER(FIND("8F",ScheduleCompile!K210)),ISNUMBER(FIND("1F",ScheduleCompile!K210)),ISNUMBER(FIND("2F",ScheduleCompile!K210)),ISNUMBER(FIND("3F",ScheduleCompile!K210)),ISNUMBER(FIND("6F",ScheduleCompile!K210)),ISNUMBER(FIND("7F",ScheduleCompile!K210)),ISNUMBER(FIND("9F",ScheduleCompile!K210)),ISNUMBER(FIND("4F",ScheduleCompile!K210))),VALUE(LEFT(ScheduleCompile!K210,FIND("F",ScheduleCompile!K210)-1)),ScheduleCompile!K210)))))),ISTEXT(ScheduleCompile!#REF!)),"ENDTABLE",IF(ISERROR(IF(ScheduleCompile!K210="Off",0,IF(ScheduleCompile!K210="On",1,IF(ISNUMBER(ScheduleCompile!K210),ScheduleCompile!K210/1,IF(ISTEXT(ScheduleCompile!K210),IF(OR(ISNUMBER(FIND("5F",ScheduleCompile!K210)),ISNUMBER(FIND("0F",ScheduleCompile!K210)),ISNUMBER(FIND("8F",ScheduleCompile!K210)),ISNUMBER(FIND("1F",ScheduleCompile!K210)),ISNUMBER(FIND("2F",ScheduleCompile!K210)),ISNUMBER(FIND("3F",ScheduleCompile!K210)),ISNUMBER(FIND("6F",ScheduleCompile!K210)),ISNUMBER(FIND("7F",ScheduleCompile!K210)),ISNUMBER(FIND("9F",ScheduleCompile!K210)),ISNUMBER(FIND("4F",ScheduleCompile!K210))),VALUE(LEFT(ScheduleCompile!K210,FIND("F",ScheduleCompile!K210)-1)),ScheduleCompile!K210)))))),"",IF(ScheduleCompile!K210="Off",0,IF(ScheduleCompile!K210="On",1,IF(ISNUMBER(ScheduleCompile!K210),ScheduleCompile!K210/1,IF(ISTEXT(ScheduleCompile!K210),IF(OR(ISNUMBER(FIND("5F",ScheduleCompile!K210)),ISNUMBER(FIND("0F",ScheduleCompile!K210)),ISNUMBER(FIND("8F",ScheduleCompile!K210)),ISNUMBER(FIND("1F",ScheduleCompile!K210)),ISNUMBER(FIND("2F",ScheduleCompile!K210)),ISNUMBER(FIND("3F",ScheduleCompile!K210)),ISNUMBER(FIND("6F",ScheduleCompile!K210)),ISNUMBER(FIND("7F",ScheduleCompile!K210)),ISNUMBER(FIND("9F",ScheduleCompile!K210)),ISNUMBER(FIND("4F",ScheduleCompile!K210))),VALUE(LEFT(ScheduleCompile!K210,FIND("F",ScheduleCompile!K210)-1)),ScheduleCompile!K210)))))))</f>
        <v>0.3</v>
      </c>
      <c r="Q217" s="1">
        <f>IF(AND(ISERROR(IF(ScheduleCompile!L210="Off",0,IF(ScheduleCompile!L210="On",1,IF(ISNUMBER(ScheduleCompile!L210),ScheduleCompile!L210/1,IF(ISTEXT(ScheduleCompile!L210),IF(OR(ISNUMBER(FIND("5F",ScheduleCompile!L210)),ISNUMBER(FIND("0F",ScheduleCompile!L210)),ISNUMBER(FIND("8F",ScheduleCompile!L210)),ISNUMBER(FIND("1F",ScheduleCompile!L210)),ISNUMBER(FIND("2F",ScheduleCompile!L210)),ISNUMBER(FIND("3F",ScheduleCompile!L210)),ISNUMBER(FIND("6F",ScheduleCompile!L210)),ISNUMBER(FIND("7F",ScheduleCompile!L210)),ISNUMBER(FIND("9F",ScheduleCompile!L210)),ISNUMBER(FIND("4F",ScheduleCompile!L210))),VALUE(LEFT(ScheduleCompile!L210,FIND("F",ScheduleCompile!L210)-1)),ScheduleCompile!L210)))))),ISTEXT(ScheduleCompile!#REF!)),"ENDTABLE",IF(ISERROR(IF(ScheduleCompile!L210="Off",0,IF(ScheduleCompile!L210="On",1,IF(ISNUMBER(ScheduleCompile!L210),ScheduleCompile!L210/1,IF(ISTEXT(ScheduleCompile!L210),IF(OR(ISNUMBER(FIND("5F",ScheduleCompile!L210)),ISNUMBER(FIND("0F",ScheduleCompile!L210)),ISNUMBER(FIND("8F",ScheduleCompile!L210)),ISNUMBER(FIND("1F",ScheduleCompile!L210)),ISNUMBER(FIND("2F",ScheduleCompile!L210)),ISNUMBER(FIND("3F",ScheduleCompile!L210)),ISNUMBER(FIND("6F",ScheduleCompile!L210)),ISNUMBER(FIND("7F",ScheduleCompile!L210)),ISNUMBER(FIND("9F",ScheduleCompile!L210)),ISNUMBER(FIND("4F",ScheduleCompile!L210))),VALUE(LEFT(ScheduleCompile!L210,FIND("F",ScheduleCompile!L210)-1)),ScheduleCompile!L210)))))),"",IF(ScheduleCompile!L210="Off",0,IF(ScheduleCompile!L210="On",1,IF(ISNUMBER(ScheduleCompile!L210),ScheduleCompile!L210/1,IF(ISTEXT(ScheduleCompile!L210),IF(OR(ISNUMBER(FIND("5F",ScheduleCompile!L210)),ISNUMBER(FIND("0F",ScheduleCompile!L210)),ISNUMBER(FIND("8F",ScheduleCompile!L210)),ISNUMBER(FIND("1F",ScheduleCompile!L210)),ISNUMBER(FIND("2F",ScheduleCompile!L210)),ISNUMBER(FIND("3F",ScheduleCompile!L210)),ISNUMBER(FIND("6F",ScheduleCompile!L210)),ISNUMBER(FIND("7F",ScheduleCompile!L210)),ISNUMBER(FIND("9F",ScheduleCompile!L210)),ISNUMBER(FIND("4F",ScheduleCompile!L210))),VALUE(LEFT(ScheduleCompile!L210,FIND("F",ScheduleCompile!L210)-1)),ScheduleCompile!L210)))))))</f>
        <v>0.3</v>
      </c>
      <c r="R217" s="1">
        <f>IF(AND(ISERROR(IF(ScheduleCompile!M210="Off",0,IF(ScheduleCompile!M210="On",1,IF(ISNUMBER(ScheduleCompile!M210),ScheduleCompile!M210/1,IF(ISTEXT(ScheduleCompile!M210),IF(OR(ISNUMBER(FIND("5F",ScheduleCompile!M210)),ISNUMBER(FIND("0F",ScheduleCompile!M210)),ISNUMBER(FIND("8F",ScheduleCompile!M210)),ISNUMBER(FIND("1F",ScheduleCompile!M210)),ISNUMBER(FIND("2F",ScheduleCompile!M210)),ISNUMBER(FIND("3F",ScheduleCompile!M210)),ISNUMBER(FIND("6F",ScheduleCompile!M210)),ISNUMBER(FIND("7F",ScheduleCompile!M210)),ISNUMBER(FIND("9F",ScheduleCompile!M210)),ISNUMBER(FIND("4F",ScheduleCompile!M210))),VALUE(LEFT(ScheduleCompile!M210,FIND("F",ScheduleCompile!M210)-1)),ScheduleCompile!M210)))))),ISTEXT(ScheduleCompile!#REF!)),"ENDTABLE",IF(ISERROR(IF(ScheduleCompile!M210="Off",0,IF(ScheduleCompile!M210="On",1,IF(ISNUMBER(ScheduleCompile!M210),ScheduleCompile!M210/1,IF(ISTEXT(ScheduleCompile!M210),IF(OR(ISNUMBER(FIND("5F",ScheduleCompile!M210)),ISNUMBER(FIND("0F",ScheduleCompile!M210)),ISNUMBER(FIND("8F",ScheduleCompile!M210)),ISNUMBER(FIND("1F",ScheduleCompile!M210)),ISNUMBER(FIND("2F",ScheduleCompile!M210)),ISNUMBER(FIND("3F",ScheduleCompile!M210)),ISNUMBER(FIND("6F",ScheduleCompile!M210)),ISNUMBER(FIND("7F",ScheduleCompile!M210)),ISNUMBER(FIND("9F",ScheduleCompile!M210)),ISNUMBER(FIND("4F",ScheduleCompile!M210))),VALUE(LEFT(ScheduleCompile!M210,FIND("F",ScheduleCompile!M210)-1)),ScheduleCompile!M210)))))),"",IF(ScheduleCompile!M210="Off",0,IF(ScheduleCompile!M210="On",1,IF(ISNUMBER(ScheduleCompile!M210),ScheduleCompile!M210/1,IF(ISTEXT(ScheduleCompile!M210),IF(OR(ISNUMBER(FIND("5F",ScheduleCompile!M210)),ISNUMBER(FIND("0F",ScheduleCompile!M210)),ISNUMBER(FIND("8F",ScheduleCompile!M210)),ISNUMBER(FIND("1F",ScheduleCompile!M210)),ISNUMBER(FIND("2F",ScheduleCompile!M210)),ISNUMBER(FIND("3F",ScheduleCompile!M210)),ISNUMBER(FIND("6F",ScheduleCompile!M210)),ISNUMBER(FIND("7F",ScheduleCompile!M210)),ISNUMBER(FIND("9F",ScheduleCompile!M210)),ISNUMBER(FIND("4F",ScheduleCompile!M210))),VALUE(LEFT(ScheduleCompile!M210,FIND("F",ScheduleCompile!M210)-1)),ScheduleCompile!M210)))))))</f>
        <v>0.3</v>
      </c>
      <c r="S217" s="1">
        <f>IF(AND(ISERROR(IF(ScheduleCompile!N210="Off",0,IF(ScheduleCompile!N210="On",1,IF(ISNUMBER(ScheduleCompile!N210),ScheduleCompile!N210/1,IF(ISTEXT(ScheduleCompile!N210),IF(OR(ISNUMBER(FIND("5F",ScheduleCompile!N210)),ISNUMBER(FIND("0F",ScheduleCompile!N210)),ISNUMBER(FIND("8F",ScheduleCompile!N210)),ISNUMBER(FIND("1F",ScheduleCompile!N210)),ISNUMBER(FIND("2F",ScheduleCompile!N210)),ISNUMBER(FIND("3F",ScheduleCompile!N210)),ISNUMBER(FIND("6F",ScheduleCompile!N210)),ISNUMBER(FIND("7F",ScheduleCompile!N210)),ISNUMBER(FIND("9F",ScheduleCompile!N210)),ISNUMBER(FIND("4F",ScheduleCompile!N210))),VALUE(LEFT(ScheduleCompile!N210,FIND("F",ScheduleCompile!N210)-1)),ScheduleCompile!N210)))))),ISTEXT(ScheduleCompile!#REF!)),"ENDTABLE",IF(ISERROR(IF(ScheduleCompile!N210="Off",0,IF(ScheduleCompile!N210="On",1,IF(ISNUMBER(ScheduleCompile!N210),ScheduleCompile!N210/1,IF(ISTEXT(ScheduleCompile!N210),IF(OR(ISNUMBER(FIND("5F",ScheduleCompile!N210)),ISNUMBER(FIND("0F",ScheduleCompile!N210)),ISNUMBER(FIND("8F",ScheduleCompile!N210)),ISNUMBER(FIND("1F",ScheduleCompile!N210)),ISNUMBER(FIND("2F",ScheduleCompile!N210)),ISNUMBER(FIND("3F",ScheduleCompile!N210)),ISNUMBER(FIND("6F",ScheduleCompile!N210)),ISNUMBER(FIND("7F",ScheduleCompile!N210)),ISNUMBER(FIND("9F",ScheduleCompile!N210)),ISNUMBER(FIND("4F",ScheduleCompile!N210))),VALUE(LEFT(ScheduleCompile!N210,FIND("F",ScheduleCompile!N210)-1)),ScheduleCompile!N210)))))),"",IF(ScheduleCompile!N210="Off",0,IF(ScheduleCompile!N210="On",1,IF(ISNUMBER(ScheduleCompile!N210),ScheduleCompile!N210/1,IF(ISTEXT(ScheduleCompile!N210),IF(OR(ISNUMBER(FIND("5F",ScheduleCompile!N210)),ISNUMBER(FIND("0F",ScheduleCompile!N210)),ISNUMBER(FIND("8F",ScheduleCompile!N210)),ISNUMBER(FIND("1F",ScheduleCompile!N210)),ISNUMBER(FIND("2F",ScheduleCompile!N210)),ISNUMBER(FIND("3F",ScheduleCompile!N210)),ISNUMBER(FIND("6F",ScheduleCompile!N210)),ISNUMBER(FIND("7F",ScheduleCompile!N210)),ISNUMBER(FIND("9F",ScheduleCompile!N210)),ISNUMBER(FIND("4F",ScheduleCompile!N210))),VALUE(LEFT(ScheduleCompile!N210,FIND("F",ScheduleCompile!N210)-1)),ScheduleCompile!N210)))))))</f>
        <v>0.1</v>
      </c>
      <c r="T217" s="1">
        <f>IF(AND(ISERROR(IF(ScheduleCompile!O210="Off",0,IF(ScheduleCompile!O210="On",1,IF(ISNUMBER(ScheduleCompile!O210),ScheduleCompile!O210/1,IF(ISTEXT(ScheduleCompile!O210),IF(OR(ISNUMBER(FIND("5F",ScheduleCompile!O210)),ISNUMBER(FIND("0F",ScheduleCompile!O210)),ISNUMBER(FIND("8F",ScheduleCompile!O210)),ISNUMBER(FIND("1F",ScheduleCompile!O210)),ISNUMBER(FIND("2F",ScheduleCompile!O210)),ISNUMBER(FIND("3F",ScheduleCompile!O210)),ISNUMBER(FIND("6F",ScheduleCompile!O210)),ISNUMBER(FIND("7F",ScheduleCompile!O210)),ISNUMBER(FIND("9F",ScheduleCompile!O210)),ISNUMBER(FIND("4F",ScheduleCompile!O210))),VALUE(LEFT(ScheduleCompile!O210,FIND("F",ScheduleCompile!O210)-1)),ScheduleCompile!O210)))))),ISTEXT(ScheduleCompile!#REF!)),"ENDTABLE",IF(ISERROR(IF(ScheduleCompile!O210="Off",0,IF(ScheduleCompile!O210="On",1,IF(ISNUMBER(ScheduleCompile!O210),ScheduleCompile!O210/1,IF(ISTEXT(ScheduleCompile!O210),IF(OR(ISNUMBER(FIND("5F",ScheduleCompile!O210)),ISNUMBER(FIND("0F",ScheduleCompile!O210)),ISNUMBER(FIND("8F",ScheduleCompile!O210)),ISNUMBER(FIND("1F",ScheduleCompile!O210)),ISNUMBER(FIND("2F",ScheduleCompile!O210)),ISNUMBER(FIND("3F",ScheduleCompile!O210)),ISNUMBER(FIND("6F",ScheduleCompile!O210)),ISNUMBER(FIND("7F",ScheduleCompile!O210)),ISNUMBER(FIND("9F",ScheduleCompile!O210)),ISNUMBER(FIND("4F",ScheduleCompile!O210))),VALUE(LEFT(ScheduleCompile!O210,FIND("F",ScheduleCompile!O210)-1)),ScheduleCompile!O210)))))),"",IF(ScheduleCompile!O210="Off",0,IF(ScheduleCompile!O210="On",1,IF(ISNUMBER(ScheduleCompile!O210),ScheduleCompile!O210/1,IF(ISTEXT(ScheduleCompile!O210),IF(OR(ISNUMBER(FIND("5F",ScheduleCompile!O210)),ISNUMBER(FIND("0F",ScheduleCompile!O210)),ISNUMBER(FIND("8F",ScheduleCompile!O210)),ISNUMBER(FIND("1F",ScheduleCompile!O210)),ISNUMBER(FIND("2F",ScheduleCompile!O210)),ISNUMBER(FIND("3F",ScheduleCompile!O210)),ISNUMBER(FIND("6F",ScheduleCompile!O210)),ISNUMBER(FIND("7F",ScheduleCompile!O210)),ISNUMBER(FIND("9F",ScheduleCompile!O210)),ISNUMBER(FIND("4F",ScheduleCompile!O210))),VALUE(LEFT(ScheduleCompile!O210,FIND("F",ScheduleCompile!O210)-1)),ScheduleCompile!O210)))))))</f>
        <v>0.1</v>
      </c>
      <c r="U217" s="1">
        <f>IF(AND(ISERROR(IF(ScheduleCompile!P210="Off",0,IF(ScheduleCompile!P210="On",1,IF(ISNUMBER(ScheduleCompile!P210),ScheduleCompile!P210/1,IF(ISTEXT(ScheduleCompile!P210),IF(OR(ISNUMBER(FIND("5F",ScheduleCompile!P210)),ISNUMBER(FIND("0F",ScheduleCompile!P210)),ISNUMBER(FIND("8F",ScheduleCompile!P210)),ISNUMBER(FIND("1F",ScheduleCompile!P210)),ISNUMBER(FIND("2F",ScheduleCompile!P210)),ISNUMBER(FIND("3F",ScheduleCompile!P210)),ISNUMBER(FIND("6F",ScheduleCompile!P210)),ISNUMBER(FIND("7F",ScheduleCompile!P210)),ISNUMBER(FIND("9F",ScheduleCompile!P210)),ISNUMBER(FIND("4F",ScheduleCompile!P210))),VALUE(LEFT(ScheduleCompile!P210,FIND("F",ScheduleCompile!P210)-1)),ScheduleCompile!P210)))))),ISTEXT(ScheduleCompile!#REF!)),"ENDTABLE",IF(ISERROR(IF(ScheduleCompile!P210="Off",0,IF(ScheduleCompile!P210="On",1,IF(ISNUMBER(ScheduleCompile!P210),ScheduleCompile!P210/1,IF(ISTEXT(ScheduleCompile!P210),IF(OR(ISNUMBER(FIND("5F",ScheduleCompile!P210)),ISNUMBER(FIND("0F",ScheduleCompile!P210)),ISNUMBER(FIND("8F",ScheduleCompile!P210)),ISNUMBER(FIND("1F",ScheduleCompile!P210)),ISNUMBER(FIND("2F",ScheduleCompile!P210)),ISNUMBER(FIND("3F",ScheduleCompile!P210)),ISNUMBER(FIND("6F",ScheduleCompile!P210)),ISNUMBER(FIND("7F",ScheduleCompile!P210)),ISNUMBER(FIND("9F",ScheduleCompile!P210)),ISNUMBER(FIND("4F",ScheduleCompile!P210))),VALUE(LEFT(ScheduleCompile!P210,FIND("F",ScheduleCompile!P210)-1)),ScheduleCompile!P210)))))),"",IF(ScheduleCompile!P210="Off",0,IF(ScheduleCompile!P210="On",1,IF(ISNUMBER(ScheduleCompile!P210),ScheduleCompile!P210/1,IF(ISTEXT(ScheduleCompile!P210),IF(OR(ISNUMBER(FIND("5F",ScheduleCompile!P210)),ISNUMBER(FIND("0F",ScheduleCompile!P210)),ISNUMBER(FIND("8F",ScheduleCompile!P210)),ISNUMBER(FIND("1F",ScheduleCompile!P210)),ISNUMBER(FIND("2F",ScheduleCompile!P210)),ISNUMBER(FIND("3F",ScheduleCompile!P210)),ISNUMBER(FIND("6F",ScheduleCompile!P210)),ISNUMBER(FIND("7F",ScheduleCompile!P210)),ISNUMBER(FIND("9F",ScheduleCompile!P210)),ISNUMBER(FIND("4F",ScheduleCompile!P210))),VALUE(LEFT(ScheduleCompile!P210,FIND("F",ScheduleCompile!P210)-1)),ScheduleCompile!P210)))))))</f>
        <v>0.1</v>
      </c>
      <c r="V217" s="1">
        <f>IF(AND(ISERROR(IF(ScheduleCompile!Q210="Off",0,IF(ScheduleCompile!Q210="On",1,IF(ISNUMBER(ScheduleCompile!Q210),ScheduleCompile!Q210/1,IF(ISTEXT(ScheduleCompile!Q210),IF(OR(ISNUMBER(FIND("5F",ScheduleCompile!Q210)),ISNUMBER(FIND("0F",ScheduleCompile!Q210)),ISNUMBER(FIND("8F",ScheduleCompile!Q210)),ISNUMBER(FIND("1F",ScheduleCompile!Q210)),ISNUMBER(FIND("2F",ScheduleCompile!Q210)),ISNUMBER(FIND("3F",ScheduleCompile!Q210)),ISNUMBER(FIND("6F",ScheduleCompile!Q210)),ISNUMBER(FIND("7F",ScheduleCompile!Q210)),ISNUMBER(FIND("9F",ScheduleCompile!Q210)),ISNUMBER(FIND("4F",ScheduleCompile!Q210))),VALUE(LEFT(ScheduleCompile!Q210,FIND("F",ScheduleCompile!Q210)-1)),ScheduleCompile!Q210)))))),ISTEXT(ScheduleCompile!#REF!)),"ENDTABLE",IF(ISERROR(IF(ScheduleCompile!Q210="Off",0,IF(ScheduleCompile!Q210="On",1,IF(ISNUMBER(ScheduleCompile!Q210),ScheduleCompile!Q210/1,IF(ISTEXT(ScheduleCompile!Q210),IF(OR(ISNUMBER(FIND("5F",ScheduleCompile!Q210)),ISNUMBER(FIND("0F",ScheduleCompile!Q210)),ISNUMBER(FIND("8F",ScheduleCompile!Q210)),ISNUMBER(FIND("1F",ScheduleCompile!Q210)),ISNUMBER(FIND("2F",ScheduleCompile!Q210)),ISNUMBER(FIND("3F",ScheduleCompile!Q210)),ISNUMBER(FIND("6F",ScheduleCompile!Q210)),ISNUMBER(FIND("7F",ScheduleCompile!Q210)),ISNUMBER(FIND("9F",ScheduleCompile!Q210)),ISNUMBER(FIND("4F",ScheduleCompile!Q210))),VALUE(LEFT(ScheduleCompile!Q210,FIND("F",ScheduleCompile!Q210)-1)),ScheduleCompile!Q210)))))),"",IF(ScheduleCompile!Q210="Off",0,IF(ScheduleCompile!Q210="On",1,IF(ISNUMBER(ScheduleCompile!Q210),ScheduleCompile!Q210/1,IF(ISTEXT(ScheduleCompile!Q210),IF(OR(ISNUMBER(FIND("5F",ScheduleCompile!Q210)),ISNUMBER(FIND("0F",ScheduleCompile!Q210)),ISNUMBER(FIND("8F",ScheduleCompile!Q210)),ISNUMBER(FIND("1F",ScheduleCompile!Q210)),ISNUMBER(FIND("2F",ScheduleCompile!Q210)),ISNUMBER(FIND("3F",ScheduleCompile!Q210)),ISNUMBER(FIND("6F",ScheduleCompile!Q210)),ISNUMBER(FIND("7F",ScheduleCompile!Q210)),ISNUMBER(FIND("9F",ScheduleCompile!Q210)),ISNUMBER(FIND("4F",ScheduleCompile!Q210))),VALUE(LEFT(ScheduleCompile!Q210,FIND("F",ScheduleCompile!Q210)-1)),ScheduleCompile!Q210)))))))</f>
        <v>0.1</v>
      </c>
      <c r="W217" s="1">
        <f>IF(AND(ISERROR(IF(ScheduleCompile!R210="Off",0,IF(ScheduleCompile!R210="On",1,IF(ISNUMBER(ScheduleCompile!R210),ScheduleCompile!R210/1,IF(ISTEXT(ScheduleCompile!R210),IF(OR(ISNUMBER(FIND("5F",ScheduleCompile!R210)),ISNUMBER(FIND("0F",ScheduleCompile!R210)),ISNUMBER(FIND("8F",ScheduleCompile!R210)),ISNUMBER(FIND("1F",ScheduleCompile!R210)),ISNUMBER(FIND("2F",ScheduleCompile!R210)),ISNUMBER(FIND("3F",ScheduleCompile!R210)),ISNUMBER(FIND("6F",ScheduleCompile!R210)),ISNUMBER(FIND("7F",ScheduleCompile!R210)),ISNUMBER(FIND("9F",ScheduleCompile!R210)),ISNUMBER(FIND("4F",ScheduleCompile!R210))),VALUE(LEFT(ScheduleCompile!R210,FIND("F",ScheduleCompile!R210)-1)),ScheduleCompile!R210)))))),ISTEXT(ScheduleCompile!#REF!)),"ENDTABLE",IF(ISERROR(IF(ScheduleCompile!R210="Off",0,IF(ScheduleCompile!R210="On",1,IF(ISNUMBER(ScheduleCompile!R210),ScheduleCompile!R210/1,IF(ISTEXT(ScheduleCompile!R210),IF(OR(ISNUMBER(FIND("5F",ScheduleCompile!R210)),ISNUMBER(FIND("0F",ScheduleCompile!R210)),ISNUMBER(FIND("8F",ScheduleCompile!R210)),ISNUMBER(FIND("1F",ScheduleCompile!R210)),ISNUMBER(FIND("2F",ScheduleCompile!R210)),ISNUMBER(FIND("3F",ScheduleCompile!R210)),ISNUMBER(FIND("6F",ScheduleCompile!R210)),ISNUMBER(FIND("7F",ScheduleCompile!R210)),ISNUMBER(FIND("9F",ScheduleCompile!R210)),ISNUMBER(FIND("4F",ScheduleCompile!R210))),VALUE(LEFT(ScheduleCompile!R210,FIND("F",ScheduleCompile!R210)-1)),ScheduleCompile!R210)))))),"",IF(ScheduleCompile!R210="Off",0,IF(ScheduleCompile!R210="On",1,IF(ISNUMBER(ScheduleCompile!R210),ScheduleCompile!R210/1,IF(ISTEXT(ScheduleCompile!R210),IF(OR(ISNUMBER(FIND("5F",ScheduleCompile!R210)),ISNUMBER(FIND("0F",ScheduleCompile!R210)),ISNUMBER(FIND("8F",ScheduleCompile!R210)),ISNUMBER(FIND("1F",ScheduleCompile!R210)),ISNUMBER(FIND("2F",ScheduleCompile!R210)),ISNUMBER(FIND("3F",ScheduleCompile!R210)),ISNUMBER(FIND("6F",ScheduleCompile!R210)),ISNUMBER(FIND("7F",ScheduleCompile!R210)),ISNUMBER(FIND("9F",ScheduleCompile!R210)),ISNUMBER(FIND("4F",ScheduleCompile!R210))),VALUE(LEFT(ScheduleCompile!R210,FIND("F",ScheduleCompile!R210)-1)),ScheduleCompile!R210)))))))</f>
        <v>0.1</v>
      </c>
      <c r="X217" s="1">
        <f>IF(AND(ISERROR(IF(ScheduleCompile!S210="Off",0,IF(ScheduleCompile!S210="On",1,IF(ISNUMBER(ScheduleCompile!S210),ScheduleCompile!S210/1,IF(ISTEXT(ScheduleCompile!S210),IF(OR(ISNUMBER(FIND("5F",ScheduleCompile!S210)),ISNUMBER(FIND("0F",ScheduleCompile!S210)),ISNUMBER(FIND("8F",ScheduleCompile!S210)),ISNUMBER(FIND("1F",ScheduleCompile!S210)),ISNUMBER(FIND("2F",ScheduleCompile!S210)),ISNUMBER(FIND("3F",ScheduleCompile!S210)),ISNUMBER(FIND("6F",ScheduleCompile!S210)),ISNUMBER(FIND("7F",ScheduleCompile!S210)),ISNUMBER(FIND("9F",ScheduleCompile!S210)),ISNUMBER(FIND("4F",ScheduleCompile!S210))),VALUE(LEFT(ScheduleCompile!S210,FIND("F",ScheduleCompile!S210)-1)),ScheduleCompile!S210)))))),ISTEXT(ScheduleCompile!#REF!)),"ENDTABLE",IF(ISERROR(IF(ScheduleCompile!S210="Off",0,IF(ScheduleCompile!S210="On",1,IF(ISNUMBER(ScheduleCompile!S210),ScheduleCompile!S210/1,IF(ISTEXT(ScheduleCompile!S210),IF(OR(ISNUMBER(FIND("5F",ScheduleCompile!S210)),ISNUMBER(FIND("0F",ScheduleCompile!S210)),ISNUMBER(FIND("8F",ScheduleCompile!S210)),ISNUMBER(FIND("1F",ScheduleCompile!S210)),ISNUMBER(FIND("2F",ScheduleCompile!S210)),ISNUMBER(FIND("3F",ScheduleCompile!S210)),ISNUMBER(FIND("6F",ScheduleCompile!S210)),ISNUMBER(FIND("7F",ScheduleCompile!S210)),ISNUMBER(FIND("9F",ScheduleCompile!S210)),ISNUMBER(FIND("4F",ScheduleCompile!S210))),VALUE(LEFT(ScheduleCompile!S210,FIND("F",ScheduleCompile!S210)-1)),ScheduleCompile!S210)))))),"",IF(ScheduleCompile!S210="Off",0,IF(ScheduleCompile!S210="On",1,IF(ISNUMBER(ScheduleCompile!S210),ScheduleCompile!S210/1,IF(ISTEXT(ScheduleCompile!S210),IF(OR(ISNUMBER(FIND("5F",ScheduleCompile!S210)),ISNUMBER(FIND("0F",ScheduleCompile!S210)),ISNUMBER(FIND("8F",ScheduleCompile!S210)),ISNUMBER(FIND("1F",ScheduleCompile!S210)),ISNUMBER(FIND("2F",ScheduleCompile!S210)),ISNUMBER(FIND("3F",ScheduleCompile!S210)),ISNUMBER(FIND("6F",ScheduleCompile!S210)),ISNUMBER(FIND("7F",ScheduleCompile!S210)),ISNUMBER(FIND("9F",ScheduleCompile!S210)),ISNUMBER(FIND("4F",ScheduleCompile!S210))),VALUE(LEFT(ScheduleCompile!S210,FIND("F",ScheduleCompile!S210)-1)),ScheduleCompile!S210)))))))</f>
        <v>0.05</v>
      </c>
      <c r="Y217" s="1">
        <f>IF(AND(ISERROR(IF(ScheduleCompile!T210="Off",0,IF(ScheduleCompile!T210="On",1,IF(ISNUMBER(ScheduleCompile!T210),ScheduleCompile!T210/1,IF(ISTEXT(ScheduleCompile!T210),IF(OR(ISNUMBER(FIND("5F",ScheduleCompile!T210)),ISNUMBER(FIND("0F",ScheduleCompile!T210)),ISNUMBER(FIND("8F",ScheduleCompile!T210)),ISNUMBER(FIND("1F",ScheduleCompile!T210)),ISNUMBER(FIND("2F",ScheduleCompile!T210)),ISNUMBER(FIND("3F",ScheduleCompile!T210)),ISNUMBER(FIND("6F",ScheduleCompile!T210)),ISNUMBER(FIND("7F",ScheduleCompile!T210)),ISNUMBER(FIND("9F",ScheduleCompile!T210)),ISNUMBER(FIND("4F",ScheduleCompile!T210))),VALUE(LEFT(ScheduleCompile!T210,FIND("F",ScheduleCompile!T210)-1)),ScheduleCompile!T210)))))),ISTEXT(ScheduleCompile!#REF!)),"ENDTABLE",IF(ISERROR(IF(ScheduleCompile!T210="Off",0,IF(ScheduleCompile!T210="On",1,IF(ISNUMBER(ScheduleCompile!T210),ScheduleCompile!T210/1,IF(ISTEXT(ScheduleCompile!T210),IF(OR(ISNUMBER(FIND("5F",ScheduleCompile!T210)),ISNUMBER(FIND("0F",ScheduleCompile!T210)),ISNUMBER(FIND("8F",ScheduleCompile!T210)),ISNUMBER(FIND("1F",ScheduleCompile!T210)),ISNUMBER(FIND("2F",ScheduleCompile!T210)),ISNUMBER(FIND("3F",ScheduleCompile!T210)),ISNUMBER(FIND("6F",ScheduleCompile!T210)),ISNUMBER(FIND("7F",ScheduleCompile!T210)),ISNUMBER(FIND("9F",ScheduleCompile!T210)),ISNUMBER(FIND("4F",ScheduleCompile!T210))),VALUE(LEFT(ScheduleCompile!T210,FIND("F",ScheduleCompile!T210)-1)),ScheduleCompile!T210)))))),"",IF(ScheduleCompile!T210="Off",0,IF(ScheduleCompile!T210="On",1,IF(ISNUMBER(ScheduleCompile!T210),ScheduleCompile!T210/1,IF(ISTEXT(ScheduleCompile!T210),IF(OR(ISNUMBER(FIND("5F",ScheduleCompile!T210)),ISNUMBER(FIND("0F",ScheduleCompile!T210)),ISNUMBER(FIND("8F",ScheduleCompile!T210)),ISNUMBER(FIND("1F",ScheduleCompile!T210)),ISNUMBER(FIND("2F",ScheduleCompile!T210)),ISNUMBER(FIND("3F",ScheduleCompile!T210)),ISNUMBER(FIND("6F",ScheduleCompile!T210)),ISNUMBER(FIND("7F",ScheduleCompile!T210)),ISNUMBER(FIND("9F",ScheduleCompile!T210)),ISNUMBER(FIND("4F",ScheduleCompile!T210))),VALUE(LEFT(ScheduleCompile!T210,FIND("F",ScheduleCompile!T210)-1)),ScheduleCompile!T210)))))))</f>
        <v>0.05</v>
      </c>
      <c r="Z217" s="1">
        <f>IF(AND(ISERROR(IF(ScheduleCompile!U210="Off",0,IF(ScheduleCompile!U210="On",1,IF(ISNUMBER(ScheduleCompile!U210),ScheduleCompile!U210/1,IF(ISTEXT(ScheduleCompile!U210),IF(OR(ISNUMBER(FIND("5F",ScheduleCompile!U210)),ISNUMBER(FIND("0F",ScheduleCompile!U210)),ISNUMBER(FIND("8F",ScheduleCompile!U210)),ISNUMBER(FIND("1F",ScheduleCompile!U210)),ISNUMBER(FIND("2F",ScheduleCompile!U210)),ISNUMBER(FIND("3F",ScheduleCompile!U210)),ISNUMBER(FIND("6F",ScheduleCompile!U210)),ISNUMBER(FIND("7F",ScheduleCompile!U210)),ISNUMBER(FIND("9F",ScheduleCompile!U210)),ISNUMBER(FIND("4F",ScheduleCompile!U210))),VALUE(LEFT(ScheduleCompile!U210,FIND("F",ScheduleCompile!U210)-1)),ScheduleCompile!U210)))))),ISTEXT(ScheduleCompile!#REF!)),"ENDTABLE",IF(ISERROR(IF(ScheduleCompile!U210="Off",0,IF(ScheduleCompile!U210="On",1,IF(ISNUMBER(ScheduleCompile!U210),ScheduleCompile!U210/1,IF(ISTEXT(ScheduleCompile!U210),IF(OR(ISNUMBER(FIND("5F",ScheduleCompile!U210)),ISNUMBER(FIND("0F",ScheduleCompile!U210)),ISNUMBER(FIND("8F",ScheduleCompile!U210)),ISNUMBER(FIND("1F",ScheduleCompile!U210)),ISNUMBER(FIND("2F",ScheduleCompile!U210)),ISNUMBER(FIND("3F",ScheduleCompile!U210)),ISNUMBER(FIND("6F",ScheduleCompile!U210)),ISNUMBER(FIND("7F",ScheduleCompile!U210)),ISNUMBER(FIND("9F",ScheduleCompile!U210)),ISNUMBER(FIND("4F",ScheduleCompile!U210))),VALUE(LEFT(ScheduleCompile!U210,FIND("F",ScheduleCompile!U210)-1)),ScheduleCompile!U210)))))),"",IF(ScheduleCompile!U210="Off",0,IF(ScheduleCompile!U210="On",1,IF(ISNUMBER(ScheduleCompile!U210),ScheduleCompile!U210/1,IF(ISTEXT(ScheduleCompile!U210),IF(OR(ISNUMBER(FIND("5F",ScheduleCompile!U210)),ISNUMBER(FIND("0F",ScheduleCompile!U210)),ISNUMBER(FIND("8F",ScheduleCompile!U210)),ISNUMBER(FIND("1F",ScheduleCompile!U210)),ISNUMBER(FIND("2F",ScheduleCompile!U210)),ISNUMBER(FIND("3F",ScheduleCompile!U210)),ISNUMBER(FIND("6F",ScheduleCompile!U210)),ISNUMBER(FIND("7F",ScheduleCompile!U210)),ISNUMBER(FIND("9F",ScheduleCompile!U210)),ISNUMBER(FIND("4F",ScheduleCompile!U210))),VALUE(LEFT(ScheduleCompile!U210,FIND("F",ScheduleCompile!U210)-1)),ScheduleCompile!U210)))))))</f>
        <v>0</v>
      </c>
      <c r="AA217" s="1">
        <f>IF(AND(ISERROR(IF(ScheduleCompile!V210="Off",0,IF(ScheduleCompile!V210="On",1,IF(ISNUMBER(ScheduleCompile!V210),ScheduleCompile!V210/1,IF(ISTEXT(ScheduleCompile!V210),IF(OR(ISNUMBER(FIND("5F",ScheduleCompile!V210)),ISNUMBER(FIND("0F",ScheduleCompile!V210)),ISNUMBER(FIND("8F",ScheduleCompile!V210)),ISNUMBER(FIND("1F",ScheduleCompile!V210)),ISNUMBER(FIND("2F",ScheduleCompile!V210)),ISNUMBER(FIND("3F",ScheduleCompile!V210)),ISNUMBER(FIND("6F",ScheduleCompile!V210)),ISNUMBER(FIND("7F",ScheduleCompile!V210)),ISNUMBER(FIND("9F",ScheduleCompile!V210)),ISNUMBER(FIND("4F",ScheduleCompile!V210))),VALUE(LEFT(ScheduleCompile!V210,FIND("F",ScheduleCompile!V210)-1)),ScheduleCompile!V210)))))),ISTEXT(ScheduleCompile!#REF!)),"ENDTABLE",IF(ISERROR(IF(ScheduleCompile!V210="Off",0,IF(ScheduleCompile!V210="On",1,IF(ISNUMBER(ScheduleCompile!V210),ScheduleCompile!V210/1,IF(ISTEXT(ScheduleCompile!V210),IF(OR(ISNUMBER(FIND("5F",ScheduleCompile!V210)),ISNUMBER(FIND("0F",ScheduleCompile!V210)),ISNUMBER(FIND("8F",ScheduleCompile!V210)),ISNUMBER(FIND("1F",ScheduleCompile!V210)),ISNUMBER(FIND("2F",ScheduleCompile!V210)),ISNUMBER(FIND("3F",ScheduleCompile!V210)),ISNUMBER(FIND("6F",ScheduleCompile!V210)),ISNUMBER(FIND("7F",ScheduleCompile!V210)),ISNUMBER(FIND("9F",ScheduleCompile!V210)),ISNUMBER(FIND("4F",ScheduleCompile!V210))),VALUE(LEFT(ScheduleCompile!V210,FIND("F",ScheduleCompile!V210)-1)),ScheduleCompile!V210)))))),"",IF(ScheduleCompile!V210="Off",0,IF(ScheduleCompile!V210="On",1,IF(ISNUMBER(ScheduleCompile!V210),ScheduleCompile!V210/1,IF(ISTEXT(ScheduleCompile!V210),IF(OR(ISNUMBER(FIND("5F",ScheduleCompile!V210)),ISNUMBER(FIND("0F",ScheduleCompile!V210)),ISNUMBER(FIND("8F",ScheduleCompile!V210)),ISNUMBER(FIND("1F",ScheduleCompile!V210)),ISNUMBER(FIND("2F",ScheduleCompile!V210)),ISNUMBER(FIND("3F",ScheduleCompile!V210)),ISNUMBER(FIND("6F",ScheduleCompile!V210)),ISNUMBER(FIND("7F",ScheduleCompile!V210)),ISNUMBER(FIND("9F",ScheduleCompile!V210)),ISNUMBER(FIND("4F",ScheduleCompile!V210))),VALUE(LEFT(ScheduleCompile!V210,FIND("F",ScheduleCompile!V210)-1)),ScheduleCompile!V210)))))))</f>
        <v>0</v>
      </c>
      <c r="AB217" s="1">
        <f>IF(AND(ISERROR(IF(ScheduleCompile!W210="Off",0,IF(ScheduleCompile!W210="On",1,IF(ISNUMBER(ScheduleCompile!W210),ScheduleCompile!W210/1,IF(ISTEXT(ScheduleCompile!W210),IF(OR(ISNUMBER(FIND("5F",ScheduleCompile!W210)),ISNUMBER(FIND("0F",ScheduleCompile!W210)),ISNUMBER(FIND("8F",ScheduleCompile!W210)),ISNUMBER(FIND("1F",ScheduleCompile!W210)),ISNUMBER(FIND("2F",ScheduleCompile!W210)),ISNUMBER(FIND("3F",ScheduleCompile!W210)),ISNUMBER(FIND("6F",ScheduleCompile!W210)),ISNUMBER(FIND("7F",ScheduleCompile!W210)),ISNUMBER(FIND("9F",ScheduleCompile!W210)),ISNUMBER(FIND("4F",ScheduleCompile!W210))),VALUE(LEFT(ScheduleCompile!W210,FIND("F",ScheduleCompile!W210)-1)),ScheduleCompile!W210)))))),ISTEXT(ScheduleCompile!#REF!)),"ENDTABLE",IF(ISERROR(IF(ScheduleCompile!W210="Off",0,IF(ScheduleCompile!W210="On",1,IF(ISNUMBER(ScheduleCompile!W210),ScheduleCompile!W210/1,IF(ISTEXT(ScheduleCompile!W210),IF(OR(ISNUMBER(FIND("5F",ScheduleCompile!W210)),ISNUMBER(FIND("0F",ScheduleCompile!W210)),ISNUMBER(FIND("8F",ScheduleCompile!W210)),ISNUMBER(FIND("1F",ScheduleCompile!W210)),ISNUMBER(FIND("2F",ScheduleCompile!W210)),ISNUMBER(FIND("3F",ScheduleCompile!W210)),ISNUMBER(FIND("6F",ScheduleCompile!W210)),ISNUMBER(FIND("7F",ScheduleCompile!W210)),ISNUMBER(FIND("9F",ScheduleCompile!W210)),ISNUMBER(FIND("4F",ScheduleCompile!W210))),VALUE(LEFT(ScheduleCompile!W210,FIND("F",ScheduleCompile!W210)-1)),ScheduleCompile!W210)))))),"",IF(ScheduleCompile!W210="Off",0,IF(ScheduleCompile!W210="On",1,IF(ISNUMBER(ScheduleCompile!W210),ScheduleCompile!W210/1,IF(ISTEXT(ScheduleCompile!W210),IF(OR(ISNUMBER(FIND("5F",ScheduleCompile!W210)),ISNUMBER(FIND("0F",ScheduleCompile!W210)),ISNUMBER(FIND("8F",ScheduleCompile!W210)),ISNUMBER(FIND("1F",ScheduleCompile!W210)),ISNUMBER(FIND("2F",ScheduleCompile!W210)),ISNUMBER(FIND("3F",ScheduleCompile!W210)),ISNUMBER(FIND("6F",ScheduleCompile!W210)),ISNUMBER(FIND("7F",ScheduleCompile!W210)),ISNUMBER(FIND("9F",ScheduleCompile!W210)),ISNUMBER(FIND("4F",ScheduleCompile!W210))),VALUE(LEFT(ScheduleCompile!W210,FIND("F",ScheduleCompile!W210)-1)),ScheduleCompile!W210)))))))</f>
        <v>0</v>
      </c>
      <c r="AC217" s="1">
        <f>IF(AND(ISERROR(IF(ScheduleCompile!X210="Off",0,IF(ScheduleCompile!X210="On",1,IF(ISNUMBER(ScheduleCompile!X210),ScheduleCompile!X210/1,IF(ISTEXT(ScheduleCompile!X210),IF(OR(ISNUMBER(FIND("5F",ScheduleCompile!X210)),ISNUMBER(FIND("0F",ScheduleCompile!X210)),ISNUMBER(FIND("8F",ScheduleCompile!X210)),ISNUMBER(FIND("1F",ScheduleCompile!X210)),ISNUMBER(FIND("2F",ScheduleCompile!X210)),ISNUMBER(FIND("3F",ScheduleCompile!X210)),ISNUMBER(FIND("6F",ScheduleCompile!X210)),ISNUMBER(FIND("7F",ScheduleCompile!X210)),ISNUMBER(FIND("9F",ScheduleCompile!X210)),ISNUMBER(FIND("4F",ScheduleCompile!X210))),VALUE(LEFT(ScheduleCompile!X210,FIND("F",ScheduleCompile!X210)-1)),ScheduleCompile!X210)))))),ISTEXT(ScheduleCompile!#REF!)),"ENDTABLE",IF(ISERROR(IF(ScheduleCompile!X210="Off",0,IF(ScheduleCompile!X210="On",1,IF(ISNUMBER(ScheduleCompile!X210),ScheduleCompile!X210/1,IF(ISTEXT(ScheduleCompile!X210),IF(OR(ISNUMBER(FIND("5F",ScheduleCompile!X210)),ISNUMBER(FIND("0F",ScheduleCompile!X210)),ISNUMBER(FIND("8F",ScheduleCompile!X210)),ISNUMBER(FIND("1F",ScheduleCompile!X210)),ISNUMBER(FIND("2F",ScheduleCompile!X210)),ISNUMBER(FIND("3F",ScheduleCompile!X210)),ISNUMBER(FIND("6F",ScheduleCompile!X210)),ISNUMBER(FIND("7F",ScheduleCompile!X210)),ISNUMBER(FIND("9F",ScheduleCompile!X210)),ISNUMBER(FIND("4F",ScheduleCompile!X210))),VALUE(LEFT(ScheduleCompile!X210,FIND("F",ScheduleCompile!X210)-1)),ScheduleCompile!X210)))))),"",IF(ScheduleCompile!X210="Off",0,IF(ScheduleCompile!X210="On",1,IF(ISNUMBER(ScheduleCompile!X210),ScheduleCompile!X210/1,IF(ISTEXT(ScheduleCompile!X210),IF(OR(ISNUMBER(FIND("5F",ScheduleCompile!X210)),ISNUMBER(FIND("0F",ScheduleCompile!X210)),ISNUMBER(FIND("8F",ScheduleCompile!X210)),ISNUMBER(FIND("1F",ScheduleCompile!X210)),ISNUMBER(FIND("2F",ScheduleCompile!X210)),ISNUMBER(FIND("3F",ScheduleCompile!X210)),ISNUMBER(FIND("6F",ScheduleCompile!X210)),ISNUMBER(FIND("7F",ScheduleCompile!X210)),ISNUMBER(FIND("9F",ScheduleCompile!X210)),ISNUMBER(FIND("4F",ScheduleCompile!X210))),VALUE(LEFT(ScheduleCompile!X210,FIND("F",ScheduleCompile!X210)-1)),ScheduleCompile!X210)))))))</f>
        <v>0</v>
      </c>
      <c r="AD217" s="1">
        <f>IF(AND(ISERROR(IF(ScheduleCompile!Y210="Off",0,IF(ScheduleCompile!Y210="On",1,IF(ISNUMBER(ScheduleCompile!Y210),ScheduleCompile!Y210/1,IF(ISTEXT(ScheduleCompile!Y210),IF(OR(ISNUMBER(FIND("5F",ScheduleCompile!Y210)),ISNUMBER(FIND("0F",ScheduleCompile!Y210)),ISNUMBER(FIND("8F",ScheduleCompile!Y210)),ISNUMBER(FIND("1F",ScheduleCompile!Y210)),ISNUMBER(FIND("2F",ScheduleCompile!Y210)),ISNUMBER(FIND("3F",ScheduleCompile!Y210)),ISNUMBER(FIND("6F",ScheduleCompile!Y210)),ISNUMBER(FIND("7F",ScheduleCompile!Y210)),ISNUMBER(FIND("9F",ScheduleCompile!Y210)),ISNUMBER(FIND("4F",ScheduleCompile!Y210))),VALUE(LEFT(ScheduleCompile!Y210,FIND("F",ScheduleCompile!Y210)-1)),ScheduleCompile!Y210)))))),ISTEXT(ScheduleCompile!#REF!)),"ENDTABLE",IF(ISERROR(IF(ScheduleCompile!Y210="Off",0,IF(ScheduleCompile!Y210="On",1,IF(ISNUMBER(ScheduleCompile!Y210),ScheduleCompile!Y210/1,IF(ISTEXT(ScheduleCompile!Y210),IF(OR(ISNUMBER(FIND("5F",ScheduleCompile!Y210)),ISNUMBER(FIND("0F",ScheduleCompile!Y210)),ISNUMBER(FIND("8F",ScheduleCompile!Y210)),ISNUMBER(FIND("1F",ScheduleCompile!Y210)),ISNUMBER(FIND("2F",ScheduleCompile!Y210)),ISNUMBER(FIND("3F",ScheduleCompile!Y210)),ISNUMBER(FIND("6F",ScheduleCompile!Y210)),ISNUMBER(FIND("7F",ScheduleCompile!Y210)),ISNUMBER(FIND("9F",ScheduleCompile!Y210)),ISNUMBER(FIND("4F",ScheduleCompile!Y210))),VALUE(LEFT(ScheduleCompile!Y210,FIND("F",ScheduleCompile!Y210)-1)),ScheduleCompile!Y210)))))),"",IF(ScheduleCompile!Y210="Off",0,IF(ScheduleCompile!Y210="On",1,IF(ISNUMBER(ScheduleCompile!Y210),ScheduleCompile!Y210/1,IF(ISTEXT(ScheduleCompile!Y210),IF(OR(ISNUMBER(FIND("5F",ScheduleCompile!Y210)),ISNUMBER(FIND("0F",ScheduleCompile!Y210)),ISNUMBER(FIND("8F",ScheduleCompile!Y210)),ISNUMBER(FIND("1F",ScheduleCompile!Y210)),ISNUMBER(FIND("2F",ScheduleCompile!Y210)),ISNUMBER(FIND("3F",ScheduleCompile!Y210)),ISNUMBER(FIND("6F",ScheduleCompile!Y210)),ISNUMBER(FIND("7F",ScheduleCompile!Y210)),ISNUMBER(FIND("9F",ScheduleCompile!Y210)),ISNUMBER(FIND("4F",ScheduleCompile!Y210))),VALUE(LEFT(ScheduleCompile!Y210,FIND("F",ScheduleCompile!Y210)-1)),ScheduleCompile!Y210)))))))</f>
        <v>0</v>
      </c>
    </row>
    <row r="218" spans="1:30" x14ac:dyDescent="0.25">
      <c r="A218" t="str">
        <f t="shared" si="15"/>
        <v>SchDay "OfficeOccupancySun"  Type = "Fraction" Hr = (0, 0, 0, 0, 0, 0, 0.05, 0.05, 0.05, 0.05, 0.05, 0.05, 0.05, 0.05, 0.05, 0.05, 0.05, 0.05, 0, 0, 0, 0, 0, 0) ..</v>
      </c>
      <c r="B218" s="1" t="s">
        <v>623</v>
      </c>
      <c r="C218" t="str">
        <f t="shared" si="16"/>
        <v xml:space="preserve">SchDay "OfficeOccupancySun"  Type = "Fraction" Hr = </v>
      </c>
      <c r="D218" t="str">
        <f t="shared" si="17"/>
        <v>(0, 0, 0, 0, 0, 0, 0.05, 0.05, 0.05, 0.05, 0.05, 0.05, 0.05, 0.05, 0.05, 0.05, 0.05, 0.05, 0, 0, 0, 0, 0, 0) ..</v>
      </c>
      <c r="E218" s="30" t="str">
        <f>ScheduleCompile!A211</f>
        <v>OfficeOccupancySun</v>
      </c>
      <c r="F218" t="str">
        <f t="shared" si="18"/>
        <v>Fraction</v>
      </c>
      <c r="G218" s="1">
        <f>IF(AND(ISERROR(IF(ScheduleCompile!B211="Off",0,IF(ScheduleCompile!B211="On",1,IF(ISNUMBER(ScheduleCompile!B211),ScheduleCompile!B211/1,IF(ISTEXT(ScheduleCompile!B211),IF(OR(ISNUMBER(FIND("5F",ScheduleCompile!B211)),ISNUMBER(FIND("0F",ScheduleCompile!B211)),ISNUMBER(FIND("8F",ScheduleCompile!B211)),ISNUMBER(FIND("1F",ScheduleCompile!B211)),ISNUMBER(FIND("2F",ScheduleCompile!B211)),ISNUMBER(FIND("3F",ScheduleCompile!B211)),ISNUMBER(FIND("6F",ScheduleCompile!B211)),ISNUMBER(FIND("7F",ScheduleCompile!B211)),ISNUMBER(FIND("9F",ScheduleCompile!B211)),ISNUMBER(FIND("4F",ScheduleCompile!B211))),VALUE(LEFT(ScheduleCompile!B211,FIND("F",ScheduleCompile!B211)-1)),ScheduleCompile!B211)))))),ISTEXT(ScheduleCompile!#REF!)),"ENDTABLE",IF(ISERROR(IF(ScheduleCompile!B211="Off",0,IF(ScheduleCompile!B211="On",1,IF(ISNUMBER(ScheduleCompile!B211),ScheduleCompile!B211/1,IF(ISTEXT(ScheduleCompile!B211),IF(OR(ISNUMBER(FIND("5F",ScheduleCompile!B211)),ISNUMBER(FIND("0F",ScheduleCompile!B211)),ISNUMBER(FIND("8F",ScheduleCompile!B211)),ISNUMBER(FIND("1F",ScheduleCompile!B211)),ISNUMBER(FIND("2F",ScheduleCompile!B211)),ISNUMBER(FIND("3F",ScheduleCompile!B211)),ISNUMBER(FIND("6F",ScheduleCompile!B211)),ISNUMBER(FIND("7F",ScheduleCompile!B211)),ISNUMBER(FIND("9F",ScheduleCompile!B211)),ISNUMBER(FIND("4F",ScheduleCompile!B211))),VALUE(LEFT(ScheduleCompile!B211,FIND("F",ScheduleCompile!B211)-1)),ScheduleCompile!B211)))))),"",IF(ScheduleCompile!B211="Off",0,IF(ScheduleCompile!B211="On",1,IF(ISNUMBER(ScheduleCompile!B211),ScheduleCompile!B211/1,IF(ISTEXT(ScheduleCompile!B211),IF(OR(ISNUMBER(FIND("5F",ScheduleCompile!B211)),ISNUMBER(FIND("0F",ScheduleCompile!B211)),ISNUMBER(FIND("8F",ScheduleCompile!B211)),ISNUMBER(FIND("1F",ScheduleCompile!B211)),ISNUMBER(FIND("2F",ScheduleCompile!B211)),ISNUMBER(FIND("3F",ScheduleCompile!B211)),ISNUMBER(FIND("6F",ScheduleCompile!B211)),ISNUMBER(FIND("7F",ScheduleCompile!B211)),ISNUMBER(FIND("9F",ScheduleCompile!B211)),ISNUMBER(FIND("4F",ScheduleCompile!B211))),VALUE(LEFT(ScheduleCompile!B211,FIND("F",ScheduleCompile!B211)-1)),ScheduleCompile!B211)))))))</f>
        <v>0</v>
      </c>
      <c r="H218" s="1">
        <f>IF(AND(ISERROR(IF(ScheduleCompile!C211="Off",0,IF(ScheduleCompile!C211="On",1,IF(ISNUMBER(ScheduleCompile!C211),ScheduleCompile!C211/1,IF(ISTEXT(ScheduleCompile!C211),IF(OR(ISNUMBER(FIND("5F",ScheduleCompile!C211)),ISNUMBER(FIND("0F",ScheduleCompile!C211)),ISNUMBER(FIND("8F",ScheduleCompile!C211)),ISNUMBER(FIND("1F",ScheduleCompile!C211)),ISNUMBER(FIND("2F",ScheduleCompile!C211)),ISNUMBER(FIND("3F",ScheduleCompile!C211)),ISNUMBER(FIND("6F",ScheduleCompile!C211)),ISNUMBER(FIND("7F",ScheduleCompile!C211)),ISNUMBER(FIND("9F",ScheduleCompile!C211)),ISNUMBER(FIND("4F",ScheduleCompile!C211))),VALUE(LEFT(ScheduleCompile!C211,FIND("F",ScheduleCompile!C211)-1)),ScheduleCompile!C211)))))),ISTEXT(ScheduleCompile!#REF!)),"ENDTABLE",IF(ISERROR(IF(ScheduleCompile!C211="Off",0,IF(ScheduleCompile!C211="On",1,IF(ISNUMBER(ScheduleCompile!C211),ScheduleCompile!C211/1,IF(ISTEXT(ScheduleCompile!C211),IF(OR(ISNUMBER(FIND("5F",ScheduleCompile!C211)),ISNUMBER(FIND("0F",ScheduleCompile!C211)),ISNUMBER(FIND("8F",ScheduleCompile!C211)),ISNUMBER(FIND("1F",ScheduleCompile!C211)),ISNUMBER(FIND("2F",ScheduleCompile!C211)),ISNUMBER(FIND("3F",ScheduleCompile!C211)),ISNUMBER(FIND("6F",ScheduleCompile!C211)),ISNUMBER(FIND("7F",ScheduleCompile!C211)),ISNUMBER(FIND("9F",ScheduleCompile!C211)),ISNUMBER(FIND("4F",ScheduleCompile!C211))),VALUE(LEFT(ScheduleCompile!C211,FIND("F",ScheduleCompile!C211)-1)),ScheduleCompile!C211)))))),"",IF(ScheduleCompile!C211="Off",0,IF(ScheduleCompile!C211="On",1,IF(ISNUMBER(ScheduleCompile!C211),ScheduleCompile!C211/1,IF(ISTEXT(ScheduleCompile!C211),IF(OR(ISNUMBER(FIND("5F",ScheduleCompile!C211)),ISNUMBER(FIND("0F",ScheduleCompile!C211)),ISNUMBER(FIND("8F",ScheduleCompile!C211)),ISNUMBER(FIND("1F",ScheduleCompile!C211)),ISNUMBER(FIND("2F",ScheduleCompile!C211)),ISNUMBER(FIND("3F",ScheduleCompile!C211)),ISNUMBER(FIND("6F",ScheduleCompile!C211)),ISNUMBER(FIND("7F",ScheduleCompile!C211)),ISNUMBER(FIND("9F",ScheduleCompile!C211)),ISNUMBER(FIND("4F",ScheduleCompile!C211))),VALUE(LEFT(ScheduleCompile!C211,FIND("F",ScheduleCompile!C211)-1)),ScheduleCompile!C211)))))))</f>
        <v>0</v>
      </c>
      <c r="I218" s="1">
        <f>IF(AND(ISERROR(IF(ScheduleCompile!D211="Off",0,IF(ScheduleCompile!D211="On",1,IF(ISNUMBER(ScheduleCompile!D211),ScheduleCompile!D211/1,IF(ISTEXT(ScheduleCompile!D211),IF(OR(ISNUMBER(FIND("5F",ScheduleCompile!D211)),ISNUMBER(FIND("0F",ScheduleCompile!D211)),ISNUMBER(FIND("8F",ScheduleCompile!D211)),ISNUMBER(FIND("1F",ScheduleCompile!D211)),ISNUMBER(FIND("2F",ScheduleCompile!D211)),ISNUMBER(FIND("3F",ScheduleCompile!D211)),ISNUMBER(FIND("6F",ScheduleCompile!D211)),ISNUMBER(FIND("7F",ScheduleCompile!D211)),ISNUMBER(FIND("9F",ScheduleCompile!D211)),ISNUMBER(FIND("4F",ScheduleCompile!D211))),VALUE(LEFT(ScheduleCompile!D211,FIND("F",ScheduleCompile!D211)-1)),ScheduleCompile!D211)))))),ISTEXT(ScheduleCompile!#REF!)),"ENDTABLE",IF(ISERROR(IF(ScheduleCompile!D211="Off",0,IF(ScheduleCompile!D211="On",1,IF(ISNUMBER(ScheduleCompile!D211),ScheduleCompile!D211/1,IF(ISTEXT(ScheduleCompile!D211),IF(OR(ISNUMBER(FIND("5F",ScheduleCompile!D211)),ISNUMBER(FIND("0F",ScheduleCompile!D211)),ISNUMBER(FIND("8F",ScheduleCompile!D211)),ISNUMBER(FIND("1F",ScheduleCompile!D211)),ISNUMBER(FIND("2F",ScheduleCompile!D211)),ISNUMBER(FIND("3F",ScheduleCompile!D211)),ISNUMBER(FIND("6F",ScheduleCompile!D211)),ISNUMBER(FIND("7F",ScheduleCompile!D211)),ISNUMBER(FIND("9F",ScheduleCompile!D211)),ISNUMBER(FIND("4F",ScheduleCompile!D211))),VALUE(LEFT(ScheduleCompile!D211,FIND("F",ScheduleCompile!D211)-1)),ScheduleCompile!D211)))))),"",IF(ScheduleCompile!D211="Off",0,IF(ScheduleCompile!D211="On",1,IF(ISNUMBER(ScheduleCompile!D211),ScheduleCompile!D211/1,IF(ISTEXT(ScheduleCompile!D211),IF(OR(ISNUMBER(FIND("5F",ScheduleCompile!D211)),ISNUMBER(FIND("0F",ScheduleCompile!D211)),ISNUMBER(FIND("8F",ScheduleCompile!D211)),ISNUMBER(FIND("1F",ScheduleCompile!D211)),ISNUMBER(FIND("2F",ScheduleCompile!D211)),ISNUMBER(FIND("3F",ScheduleCompile!D211)),ISNUMBER(FIND("6F",ScheduleCompile!D211)),ISNUMBER(FIND("7F",ScheduleCompile!D211)),ISNUMBER(FIND("9F",ScheduleCompile!D211)),ISNUMBER(FIND("4F",ScheduleCompile!D211))),VALUE(LEFT(ScheduleCompile!D211,FIND("F",ScheduleCompile!D211)-1)),ScheduleCompile!D211)))))))</f>
        <v>0</v>
      </c>
      <c r="J218" s="1">
        <f>IF(AND(ISERROR(IF(ScheduleCompile!E211="Off",0,IF(ScheduleCompile!E211="On",1,IF(ISNUMBER(ScheduleCompile!E211),ScheduleCompile!E211/1,IF(ISTEXT(ScheduleCompile!E211),IF(OR(ISNUMBER(FIND("5F",ScheduleCompile!E211)),ISNUMBER(FIND("0F",ScheduleCompile!E211)),ISNUMBER(FIND("8F",ScheduleCompile!E211)),ISNUMBER(FIND("1F",ScheduleCompile!E211)),ISNUMBER(FIND("2F",ScheduleCompile!E211)),ISNUMBER(FIND("3F",ScheduleCompile!E211)),ISNUMBER(FIND("6F",ScheduleCompile!E211)),ISNUMBER(FIND("7F",ScheduleCompile!E211)),ISNUMBER(FIND("9F",ScheduleCompile!E211)),ISNUMBER(FIND("4F",ScheduleCompile!E211))),VALUE(LEFT(ScheduleCompile!E211,FIND("F",ScheduleCompile!E211)-1)),ScheduleCompile!E211)))))),ISTEXT(ScheduleCompile!#REF!)),"ENDTABLE",IF(ISERROR(IF(ScheduleCompile!E211="Off",0,IF(ScheduleCompile!E211="On",1,IF(ISNUMBER(ScheduleCompile!E211),ScheduleCompile!E211/1,IF(ISTEXT(ScheduleCompile!E211),IF(OR(ISNUMBER(FIND("5F",ScheduleCompile!E211)),ISNUMBER(FIND("0F",ScheduleCompile!E211)),ISNUMBER(FIND("8F",ScheduleCompile!E211)),ISNUMBER(FIND("1F",ScheduleCompile!E211)),ISNUMBER(FIND("2F",ScheduleCompile!E211)),ISNUMBER(FIND("3F",ScheduleCompile!E211)),ISNUMBER(FIND("6F",ScheduleCompile!E211)),ISNUMBER(FIND("7F",ScheduleCompile!E211)),ISNUMBER(FIND("9F",ScheduleCompile!E211)),ISNUMBER(FIND("4F",ScheduleCompile!E211))),VALUE(LEFT(ScheduleCompile!E211,FIND("F",ScheduleCompile!E211)-1)),ScheduleCompile!E211)))))),"",IF(ScheduleCompile!E211="Off",0,IF(ScheduleCompile!E211="On",1,IF(ISNUMBER(ScheduleCompile!E211),ScheduleCompile!E211/1,IF(ISTEXT(ScheduleCompile!E211),IF(OR(ISNUMBER(FIND("5F",ScheduleCompile!E211)),ISNUMBER(FIND("0F",ScheduleCompile!E211)),ISNUMBER(FIND("8F",ScheduleCompile!E211)),ISNUMBER(FIND("1F",ScheduleCompile!E211)),ISNUMBER(FIND("2F",ScheduleCompile!E211)),ISNUMBER(FIND("3F",ScheduleCompile!E211)),ISNUMBER(FIND("6F",ScheduleCompile!E211)),ISNUMBER(FIND("7F",ScheduleCompile!E211)),ISNUMBER(FIND("9F",ScheduleCompile!E211)),ISNUMBER(FIND("4F",ScheduleCompile!E211))),VALUE(LEFT(ScheduleCompile!E211,FIND("F",ScheduleCompile!E211)-1)),ScheduleCompile!E211)))))))</f>
        <v>0</v>
      </c>
      <c r="K218" s="1">
        <f>IF(AND(ISERROR(IF(ScheduleCompile!F211="Off",0,IF(ScheduleCompile!F211="On",1,IF(ISNUMBER(ScheduleCompile!F211),ScheduleCompile!F211/1,IF(ISTEXT(ScheduleCompile!F211),IF(OR(ISNUMBER(FIND("5F",ScheduleCompile!F211)),ISNUMBER(FIND("0F",ScheduleCompile!F211)),ISNUMBER(FIND("8F",ScheduleCompile!F211)),ISNUMBER(FIND("1F",ScheduleCompile!F211)),ISNUMBER(FIND("2F",ScheduleCompile!F211)),ISNUMBER(FIND("3F",ScheduleCompile!F211)),ISNUMBER(FIND("6F",ScheduleCompile!F211)),ISNUMBER(FIND("7F",ScheduleCompile!F211)),ISNUMBER(FIND("9F",ScheduleCompile!F211)),ISNUMBER(FIND("4F",ScheduleCompile!F211))),VALUE(LEFT(ScheduleCompile!F211,FIND("F",ScheduleCompile!F211)-1)),ScheduleCompile!F211)))))),ISTEXT(ScheduleCompile!#REF!)),"ENDTABLE",IF(ISERROR(IF(ScheduleCompile!F211="Off",0,IF(ScheduleCompile!F211="On",1,IF(ISNUMBER(ScheduleCompile!F211),ScheduleCompile!F211/1,IF(ISTEXT(ScheduleCompile!F211),IF(OR(ISNUMBER(FIND("5F",ScheduleCompile!F211)),ISNUMBER(FIND("0F",ScheduleCompile!F211)),ISNUMBER(FIND("8F",ScheduleCompile!F211)),ISNUMBER(FIND("1F",ScheduleCompile!F211)),ISNUMBER(FIND("2F",ScheduleCompile!F211)),ISNUMBER(FIND("3F",ScheduleCompile!F211)),ISNUMBER(FIND("6F",ScheduleCompile!F211)),ISNUMBER(FIND("7F",ScheduleCompile!F211)),ISNUMBER(FIND("9F",ScheduleCompile!F211)),ISNUMBER(FIND("4F",ScheduleCompile!F211))),VALUE(LEFT(ScheduleCompile!F211,FIND("F",ScheduleCompile!F211)-1)),ScheduleCompile!F211)))))),"",IF(ScheduleCompile!F211="Off",0,IF(ScheduleCompile!F211="On",1,IF(ISNUMBER(ScheduleCompile!F211),ScheduleCompile!F211/1,IF(ISTEXT(ScheduleCompile!F211),IF(OR(ISNUMBER(FIND("5F",ScheduleCompile!F211)),ISNUMBER(FIND("0F",ScheduleCompile!F211)),ISNUMBER(FIND("8F",ScheduleCompile!F211)),ISNUMBER(FIND("1F",ScheduleCompile!F211)),ISNUMBER(FIND("2F",ScheduleCompile!F211)),ISNUMBER(FIND("3F",ScheduleCompile!F211)),ISNUMBER(FIND("6F",ScheduleCompile!F211)),ISNUMBER(FIND("7F",ScheduleCompile!F211)),ISNUMBER(FIND("9F",ScheduleCompile!F211)),ISNUMBER(FIND("4F",ScheduleCompile!F211))),VALUE(LEFT(ScheduleCompile!F211,FIND("F",ScheduleCompile!F211)-1)),ScheduleCompile!F211)))))))</f>
        <v>0</v>
      </c>
      <c r="L218" s="1">
        <f>IF(AND(ISERROR(IF(ScheduleCompile!G211="Off",0,IF(ScheduleCompile!G211="On",1,IF(ISNUMBER(ScheduleCompile!G211),ScheduleCompile!G211/1,IF(ISTEXT(ScheduleCompile!G211),IF(OR(ISNUMBER(FIND("5F",ScheduleCompile!G211)),ISNUMBER(FIND("0F",ScheduleCompile!G211)),ISNUMBER(FIND("8F",ScheduleCompile!G211)),ISNUMBER(FIND("1F",ScheduleCompile!G211)),ISNUMBER(FIND("2F",ScheduleCompile!G211)),ISNUMBER(FIND("3F",ScheduleCompile!G211)),ISNUMBER(FIND("6F",ScheduleCompile!G211)),ISNUMBER(FIND("7F",ScheduleCompile!G211)),ISNUMBER(FIND("9F",ScheduleCompile!G211)),ISNUMBER(FIND("4F",ScheduleCompile!G211))),VALUE(LEFT(ScheduleCompile!G211,FIND("F",ScheduleCompile!G211)-1)),ScheduleCompile!G211)))))),ISTEXT(ScheduleCompile!#REF!)),"ENDTABLE",IF(ISERROR(IF(ScheduleCompile!G211="Off",0,IF(ScheduleCompile!G211="On",1,IF(ISNUMBER(ScheduleCompile!G211),ScheduleCompile!G211/1,IF(ISTEXT(ScheduleCompile!G211),IF(OR(ISNUMBER(FIND("5F",ScheduleCompile!G211)),ISNUMBER(FIND("0F",ScheduleCompile!G211)),ISNUMBER(FIND("8F",ScheduleCompile!G211)),ISNUMBER(FIND("1F",ScheduleCompile!G211)),ISNUMBER(FIND("2F",ScheduleCompile!G211)),ISNUMBER(FIND("3F",ScheduleCompile!G211)),ISNUMBER(FIND("6F",ScheduleCompile!G211)),ISNUMBER(FIND("7F",ScheduleCompile!G211)),ISNUMBER(FIND("9F",ScheduleCompile!G211)),ISNUMBER(FIND("4F",ScheduleCompile!G211))),VALUE(LEFT(ScheduleCompile!G211,FIND("F",ScheduleCompile!G211)-1)),ScheduleCompile!G211)))))),"",IF(ScheduleCompile!G211="Off",0,IF(ScheduleCompile!G211="On",1,IF(ISNUMBER(ScheduleCompile!G211),ScheduleCompile!G211/1,IF(ISTEXT(ScheduleCompile!G211),IF(OR(ISNUMBER(FIND("5F",ScheduleCompile!G211)),ISNUMBER(FIND("0F",ScheduleCompile!G211)),ISNUMBER(FIND("8F",ScheduleCompile!G211)),ISNUMBER(FIND("1F",ScheduleCompile!G211)),ISNUMBER(FIND("2F",ScheduleCompile!G211)),ISNUMBER(FIND("3F",ScheduleCompile!G211)),ISNUMBER(FIND("6F",ScheduleCompile!G211)),ISNUMBER(FIND("7F",ScheduleCompile!G211)),ISNUMBER(FIND("9F",ScheduleCompile!G211)),ISNUMBER(FIND("4F",ScheduleCompile!G211))),VALUE(LEFT(ScheduleCompile!G211,FIND("F",ScheduleCompile!G211)-1)),ScheduleCompile!G211)))))))</f>
        <v>0</v>
      </c>
      <c r="M218" s="1">
        <f>IF(AND(ISERROR(IF(ScheduleCompile!H211="Off",0,IF(ScheduleCompile!H211="On",1,IF(ISNUMBER(ScheduleCompile!H211),ScheduleCompile!H211/1,IF(ISTEXT(ScheduleCompile!H211),IF(OR(ISNUMBER(FIND("5F",ScheduleCompile!H211)),ISNUMBER(FIND("0F",ScheduleCompile!H211)),ISNUMBER(FIND("8F",ScheduleCompile!H211)),ISNUMBER(FIND("1F",ScheduleCompile!H211)),ISNUMBER(FIND("2F",ScheduleCompile!H211)),ISNUMBER(FIND("3F",ScheduleCompile!H211)),ISNUMBER(FIND("6F",ScheduleCompile!H211)),ISNUMBER(FIND("7F",ScheduleCompile!H211)),ISNUMBER(FIND("9F",ScheduleCompile!H211)),ISNUMBER(FIND("4F",ScheduleCompile!H211))),VALUE(LEFT(ScheduleCompile!H211,FIND("F",ScheduleCompile!H211)-1)),ScheduleCompile!H211)))))),ISTEXT(ScheduleCompile!#REF!)),"ENDTABLE",IF(ISERROR(IF(ScheduleCompile!H211="Off",0,IF(ScheduleCompile!H211="On",1,IF(ISNUMBER(ScheduleCompile!H211),ScheduleCompile!H211/1,IF(ISTEXT(ScheduleCompile!H211),IF(OR(ISNUMBER(FIND("5F",ScheduleCompile!H211)),ISNUMBER(FIND("0F",ScheduleCompile!H211)),ISNUMBER(FIND("8F",ScheduleCompile!H211)),ISNUMBER(FIND("1F",ScheduleCompile!H211)),ISNUMBER(FIND("2F",ScheduleCompile!H211)),ISNUMBER(FIND("3F",ScheduleCompile!H211)),ISNUMBER(FIND("6F",ScheduleCompile!H211)),ISNUMBER(FIND("7F",ScheduleCompile!H211)),ISNUMBER(FIND("9F",ScheduleCompile!H211)),ISNUMBER(FIND("4F",ScheduleCompile!H211))),VALUE(LEFT(ScheduleCompile!H211,FIND("F",ScheduleCompile!H211)-1)),ScheduleCompile!H211)))))),"",IF(ScheduleCompile!H211="Off",0,IF(ScheduleCompile!H211="On",1,IF(ISNUMBER(ScheduleCompile!H211),ScheduleCompile!H211/1,IF(ISTEXT(ScheduleCompile!H211),IF(OR(ISNUMBER(FIND("5F",ScheduleCompile!H211)),ISNUMBER(FIND("0F",ScheduleCompile!H211)),ISNUMBER(FIND("8F",ScheduleCompile!H211)),ISNUMBER(FIND("1F",ScheduleCompile!H211)),ISNUMBER(FIND("2F",ScheduleCompile!H211)),ISNUMBER(FIND("3F",ScheduleCompile!H211)),ISNUMBER(FIND("6F",ScheduleCompile!H211)),ISNUMBER(FIND("7F",ScheduleCompile!H211)),ISNUMBER(FIND("9F",ScheduleCompile!H211)),ISNUMBER(FIND("4F",ScheduleCompile!H211))),VALUE(LEFT(ScheduleCompile!H211,FIND("F",ScheduleCompile!H211)-1)),ScheduleCompile!H211)))))))</f>
        <v>0.05</v>
      </c>
      <c r="N218" s="1">
        <f>IF(AND(ISERROR(IF(ScheduleCompile!I211="Off",0,IF(ScheduleCompile!I211="On",1,IF(ISNUMBER(ScheduleCompile!I211),ScheduleCompile!I211/1,IF(ISTEXT(ScheduleCompile!I211),IF(OR(ISNUMBER(FIND("5F",ScheduleCompile!I211)),ISNUMBER(FIND("0F",ScheduleCompile!I211)),ISNUMBER(FIND("8F",ScheduleCompile!I211)),ISNUMBER(FIND("1F",ScheduleCompile!I211)),ISNUMBER(FIND("2F",ScheduleCompile!I211)),ISNUMBER(FIND("3F",ScheduleCompile!I211)),ISNUMBER(FIND("6F",ScheduleCompile!I211)),ISNUMBER(FIND("7F",ScheduleCompile!I211)),ISNUMBER(FIND("9F",ScheduleCompile!I211)),ISNUMBER(FIND("4F",ScheduleCompile!I211))),VALUE(LEFT(ScheduleCompile!I211,FIND("F",ScheduleCompile!I211)-1)),ScheduleCompile!I211)))))),ISTEXT(ScheduleCompile!#REF!)),"ENDTABLE",IF(ISERROR(IF(ScheduleCompile!I211="Off",0,IF(ScheduleCompile!I211="On",1,IF(ISNUMBER(ScheduleCompile!I211),ScheduleCompile!I211/1,IF(ISTEXT(ScheduleCompile!I211),IF(OR(ISNUMBER(FIND("5F",ScheduleCompile!I211)),ISNUMBER(FIND("0F",ScheduleCompile!I211)),ISNUMBER(FIND("8F",ScheduleCompile!I211)),ISNUMBER(FIND("1F",ScheduleCompile!I211)),ISNUMBER(FIND("2F",ScheduleCompile!I211)),ISNUMBER(FIND("3F",ScheduleCompile!I211)),ISNUMBER(FIND("6F",ScheduleCompile!I211)),ISNUMBER(FIND("7F",ScheduleCompile!I211)),ISNUMBER(FIND("9F",ScheduleCompile!I211)),ISNUMBER(FIND("4F",ScheduleCompile!I211))),VALUE(LEFT(ScheduleCompile!I211,FIND("F",ScheduleCompile!I211)-1)),ScheduleCompile!I211)))))),"",IF(ScheduleCompile!I211="Off",0,IF(ScheduleCompile!I211="On",1,IF(ISNUMBER(ScheduleCompile!I211),ScheduleCompile!I211/1,IF(ISTEXT(ScheduleCompile!I211),IF(OR(ISNUMBER(FIND("5F",ScheduleCompile!I211)),ISNUMBER(FIND("0F",ScheduleCompile!I211)),ISNUMBER(FIND("8F",ScheduleCompile!I211)),ISNUMBER(FIND("1F",ScheduleCompile!I211)),ISNUMBER(FIND("2F",ScheduleCompile!I211)),ISNUMBER(FIND("3F",ScheduleCompile!I211)),ISNUMBER(FIND("6F",ScheduleCompile!I211)),ISNUMBER(FIND("7F",ScheduleCompile!I211)),ISNUMBER(FIND("9F",ScheduleCompile!I211)),ISNUMBER(FIND("4F",ScheduleCompile!I211))),VALUE(LEFT(ScheduleCompile!I211,FIND("F",ScheduleCompile!I211)-1)),ScheduleCompile!I211)))))))</f>
        <v>0.05</v>
      </c>
      <c r="O218" s="1">
        <f>IF(AND(ISERROR(IF(ScheduleCompile!J211="Off",0,IF(ScheduleCompile!J211="On",1,IF(ISNUMBER(ScheduleCompile!J211),ScheduleCompile!J211/1,IF(ISTEXT(ScheduleCompile!J211),IF(OR(ISNUMBER(FIND("5F",ScheduleCompile!J211)),ISNUMBER(FIND("0F",ScheduleCompile!J211)),ISNUMBER(FIND("8F",ScheduleCompile!J211)),ISNUMBER(FIND("1F",ScheduleCompile!J211)),ISNUMBER(FIND("2F",ScheduleCompile!J211)),ISNUMBER(FIND("3F",ScheduleCompile!J211)),ISNUMBER(FIND("6F",ScheduleCompile!J211)),ISNUMBER(FIND("7F",ScheduleCompile!J211)),ISNUMBER(FIND("9F",ScheduleCompile!J211)),ISNUMBER(FIND("4F",ScheduleCompile!J211))),VALUE(LEFT(ScheduleCompile!J211,FIND("F",ScheduleCompile!J211)-1)),ScheduleCompile!J211)))))),ISTEXT(ScheduleCompile!#REF!)),"ENDTABLE",IF(ISERROR(IF(ScheduleCompile!J211="Off",0,IF(ScheduleCompile!J211="On",1,IF(ISNUMBER(ScheduleCompile!J211),ScheduleCompile!J211/1,IF(ISTEXT(ScheduleCompile!J211),IF(OR(ISNUMBER(FIND("5F",ScheduleCompile!J211)),ISNUMBER(FIND("0F",ScheduleCompile!J211)),ISNUMBER(FIND("8F",ScheduleCompile!J211)),ISNUMBER(FIND("1F",ScheduleCompile!J211)),ISNUMBER(FIND("2F",ScheduleCompile!J211)),ISNUMBER(FIND("3F",ScheduleCompile!J211)),ISNUMBER(FIND("6F",ScheduleCompile!J211)),ISNUMBER(FIND("7F",ScheduleCompile!J211)),ISNUMBER(FIND("9F",ScheduleCompile!J211)),ISNUMBER(FIND("4F",ScheduleCompile!J211))),VALUE(LEFT(ScheduleCompile!J211,FIND("F",ScheduleCompile!J211)-1)),ScheduleCompile!J211)))))),"",IF(ScheduleCompile!J211="Off",0,IF(ScheduleCompile!J211="On",1,IF(ISNUMBER(ScheduleCompile!J211),ScheduleCompile!J211/1,IF(ISTEXT(ScheduleCompile!J211),IF(OR(ISNUMBER(FIND("5F",ScheduleCompile!J211)),ISNUMBER(FIND("0F",ScheduleCompile!J211)),ISNUMBER(FIND("8F",ScheduleCompile!J211)),ISNUMBER(FIND("1F",ScheduleCompile!J211)),ISNUMBER(FIND("2F",ScheduleCompile!J211)),ISNUMBER(FIND("3F",ScheduleCompile!J211)),ISNUMBER(FIND("6F",ScheduleCompile!J211)),ISNUMBER(FIND("7F",ScheduleCompile!J211)),ISNUMBER(FIND("9F",ScheduleCompile!J211)),ISNUMBER(FIND("4F",ScheduleCompile!J211))),VALUE(LEFT(ScheduleCompile!J211,FIND("F",ScheduleCompile!J211)-1)),ScheduleCompile!J211)))))))</f>
        <v>0.05</v>
      </c>
      <c r="P218" s="1">
        <f>IF(AND(ISERROR(IF(ScheduleCompile!K211="Off",0,IF(ScheduleCompile!K211="On",1,IF(ISNUMBER(ScheduleCompile!K211),ScheduleCompile!K211/1,IF(ISTEXT(ScheduleCompile!K211),IF(OR(ISNUMBER(FIND("5F",ScheduleCompile!K211)),ISNUMBER(FIND("0F",ScheduleCompile!K211)),ISNUMBER(FIND("8F",ScheduleCompile!K211)),ISNUMBER(FIND("1F",ScheduleCompile!K211)),ISNUMBER(FIND("2F",ScheduleCompile!K211)),ISNUMBER(FIND("3F",ScheduleCompile!K211)),ISNUMBER(FIND("6F",ScheduleCompile!K211)),ISNUMBER(FIND("7F",ScheduleCompile!K211)),ISNUMBER(FIND("9F",ScheduleCompile!K211)),ISNUMBER(FIND("4F",ScheduleCompile!K211))),VALUE(LEFT(ScheduleCompile!K211,FIND("F",ScheduleCompile!K211)-1)),ScheduleCompile!K211)))))),ISTEXT(ScheduleCompile!#REF!)),"ENDTABLE",IF(ISERROR(IF(ScheduleCompile!K211="Off",0,IF(ScheduleCompile!K211="On",1,IF(ISNUMBER(ScheduleCompile!K211),ScheduleCompile!K211/1,IF(ISTEXT(ScheduleCompile!K211),IF(OR(ISNUMBER(FIND("5F",ScheduleCompile!K211)),ISNUMBER(FIND("0F",ScheduleCompile!K211)),ISNUMBER(FIND("8F",ScheduleCompile!K211)),ISNUMBER(FIND("1F",ScheduleCompile!K211)),ISNUMBER(FIND("2F",ScheduleCompile!K211)),ISNUMBER(FIND("3F",ScheduleCompile!K211)),ISNUMBER(FIND("6F",ScheduleCompile!K211)),ISNUMBER(FIND("7F",ScheduleCompile!K211)),ISNUMBER(FIND("9F",ScheduleCompile!K211)),ISNUMBER(FIND("4F",ScheduleCompile!K211))),VALUE(LEFT(ScheduleCompile!K211,FIND("F",ScheduleCompile!K211)-1)),ScheduleCompile!K211)))))),"",IF(ScheduleCompile!K211="Off",0,IF(ScheduleCompile!K211="On",1,IF(ISNUMBER(ScheduleCompile!K211),ScheduleCompile!K211/1,IF(ISTEXT(ScheduleCompile!K211),IF(OR(ISNUMBER(FIND("5F",ScheduleCompile!K211)),ISNUMBER(FIND("0F",ScheduleCompile!K211)),ISNUMBER(FIND("8F",ScheduleCompile!K211)),ISNUMBER(FIND("1F",ScheduleCompile!K211)),ISNUMBER(FIND("2F",ScheduleCompile!K211)),ISNUMBER(FIND("3F",ScheduleCompile!K211)),ISNUMBER(FIND("6F",ScheduleCompile!K211)),ISNUMBER(FIND("7F",ScheduleCompile!K211)),ISNUMBER(FIND("9F",ScheduleCompile!K211)),ISNUMBER(FIND("4F",ScheduleCompile!K211))),VALUE(LEFT(ScheduleCompile!K211,FIND("F",ScheduleCompile!K211)-1)),ScheduleCompile!K211)))))))</f>
        <v>0.05</v>
      </c>
      <c r="Q218" s="1">
        <f>IF(AND(ISERROR(IF(ScheduleCompile!L211="Off",0,IF(ScheduleCompile!L211="On",1,IF(ISNUMBER(ScheduleCompile!L211),ScheduleCompile!L211/1,IF(ISTEXT(ScheduleCompile!L211),IF(OR(ISNUMBER(FIND("5F",ScheduleCompile!L211)),ISNUMBER(FIND("0F",ScheduleCompile!L211)),ISNUMBER(FIND("8F",ScheduleCompile!L211)),ISNUMBER(FIND("1F",ScheduleCompile!L211)),ISNUMBER(FIND("2F",ScheduleCompile!L211)),ISNUMBER(FIND("3F",ScheduleCompile!L211)),ISNUMBER(FIND("6F",ScheduleCompile!L211)),ISNUMBER(FIND("7F",ScheduleCompile!L211)),ISNUMBER(FIND("9F",ScheduleCompile!L211)),ISNUMBER(FIND("4F",ScheduleCompile!L211))),VALUE(LEFT(ScheduleCompile!L211,FIND("F",ScheduleCompile!L211)-1)),ScheduleCompile!L211)))))),ISTEXT(ScheduleCompile!#REF!)),"ENDTABLE",IF(ISERROR(IF(ScheduleCompile!L211="Off",0,IF(ScheduleCompile!L211="On",1,IF(ISNUMBER(ScheduleCompile!L211),ScheduleCompile!L211/1,IF(ISTEXT(ScheduleCompile!L211),IF(OR(ISNUMBER(FIND("5F",ScheduleCompile!L211)),ISNUMBER(FIND("0F",ScheduleCompile!L211)),ISNUMBER(FIND("8F",ScheduleCompile!L211)),ISNUMBER(FIND("1F",ScheduleCompile!L211)),ISNUMBER(FIND("2F",ScheduleCompile!L211)),ISNUMBER(FIND("3F",ScheduleCompile!L211)),ISNUMBER(FIND("6F",ScheduleCompile!L211)),ISNUMBER(FIND("7F",ScheduleCompile!L211)),ISNUMBER(FIND("9F",ScheduleCompile!L211)),ISNUMBER(FIND("4F",ScheduleCompile!L211))),VALUE(LEFT(ScheduleCompile!L211,FIND("F",ScheduleCompile!L211)-1)),ScheduleCompile!L211)))))),"",IF(ScheduleCompile!L211="Off",0,IF(ScheduleCompile!L211="On",1,IF(ISNUMBER(ScheduleCompile!L211),ScheduleCompile!L211/1,IF(ISTEXT(ScheduleCompile!L211),IF(OR(ISNUMBER(FIND("5F",ScheduleCompile!L211)),ISNUMBER(FIND("0F",ScheduleCompile!L211)),ISNUMBER(FIND("8F",ScheduleCompile!L211)),ISNUMBER(FIND("1F",ScheduleCompile!L211)),ISNUMBER(FIND("2F",ScheduleCompile!L211)),ISNUMBER(FIND("3F",ScheduleCompile!L211)),ISNUMBER(FIND("6F",ScheduleCompile!L211)),ISNUMBER(FIND("7F",ScheduleCompile!L211)),ISNUMBER(FIND("9F",ScheduleCompile!L211)),ISNUMBER(FIND("4F",ScheduleCompile!L211))),VALUE(LEFT(ScheduleCompile!L211,FIND("F",ScheduleCompile!L211)-1)),ScheduleCompile!L211)))))))</f>
        <v>0.05</v>
      </c>
      <c r="R218" s="1">
        <f>IF(AND(ISERROR(IF(ScheduleCompile!M211="Off",0,IF(ScheduleCompile!M211="On",1,IF(ISNUMBER(ScheduleCompile!M211),ScheduleCompile!M211/1,IF(ISTEXT(ScheduleCompile!M211),IF(OR(ISNUMBER(FIND("5F",ScheduleCompile!M211)),ISNUMBER(FIND("0F",ScheduleCompile!M211)),ISNUMBER(FIND("8F",ScheduleCompile!M211)),ISNUMBER(FIND("1F",ScheduleCompile!M211)),ISNUMBER(FIND("2F",ScheduleCompile!M211)),ISNUMBER(FIND("3F",ScheduleCompile!M211)),ISNUMBER(FIND("6F",ScheduleCompile!M211)),ISNUMBER(FIND("7F",ScheduleCompile!M211)),ISNUMBER(FIND("9F",ScheduleCompile!M211)),ISNUMBER(FIND("4F",ScheduleCompile!M211))),VALUE(LEFT(ScheduleCompile!M211,FIND("F",ScheduleCompile!M211)-1)),ScheduleCompile!M211)))))),ISTEXT(ScheduleCompile!#REF!)),"ENDTABLE",IF(ISERROR(IF(ScheduleCompile!M211="Off",0,IF(ScheduleCompile!M211="On",1,IF(ISNUMBER(ScheduleCompile!M211),ScheduleCompile!M211/1,IF(ISTEXT(ScheduleCompile!M211),IF(OR(ISNUMBER(FIND("5F",ScheduleCompile!M211)),ISNUMBER(FIND("0F",ScheduleCompile!M211)),ISNUMBER(FIND("8F",ScheduleCompile!M211)),ISNUMBER(FIND("1F",ScheduleCompile!M211)),ISNUMBER(FIND("2F",ScheduleCompile!M211)),ISNUMBER(FIND("3F",ScheduleCompile!M211)),ISNUMBER(FIND("6F",ScheduleCompile!M211)),ISNUMBER(FIND("7F",ScheduleCompile!M211)),ISNUMBER(FIND("9F",ScheduleCompile!M211)),ISNUMBER(FIND("4F",ScheduleCompile!M211))),VALUE(LEFT(ScheduleCompile!M211,FIND("F",ScheduleCompile!M211)-1)),ScheduleCompile!M211)))))),"",IF(ScheduleCompile!M211="Off",0,IF(ScheduleCompile!M211="On",1,IF(ISNUMBER(ScheduleCompile!M211),ScheduleCompile!M211/1,IF(ISTEXT(ScheduleCompile!M211),IF(OR(ISNUMBER(FIND("5F",ScheduleCompile!M211)),ISNUMBER(FIND("0F",ScheduleCompile!M211)),ISNUMBER(FIND("8F",ScheduleCompile!M211)),ISNUMBER(FIND("1F",ScheduleCompile!M211)),ISNUMBER(FIND("2F",ScheduleCompile!M211)),ISNUMBER(FIND("3F",ScheduleCompile!M211)),ISNUMBER(FIND("6F",ScheduleCompile!M211)),ISNUMBER(FIND("7F",ScheduleCompile!M211)),ISNUMBER(FIND("9F",ScheduleCompile!M211)),ISNUMBER(FIND("4F",ScheduleCompile!M211))),VALUE(LEFT(ScheduleCompile!M211,FIND("F",ScheduleCompile!M211)-1)),ScheduleCompile!M211)))))))</f>
        <v>0.05</v>
      </c>
      <c r="S218" s="1">
        <f>IF(AND(ISERROR(IF(ScheduleCompile!N211="Off",0,IF(ScheduleCompile!N211="On",1,IF(ISNUMBER(ScheduleCompile!N211),ScheduleCompile!N211/1,IF(ISTEXT(ScheduleCompile!N211),IF(OR(ISNUMBER(FIND("5F",ScheduleCompile!N211)),ISNUMBER(FIND("0F",ScheduleCompile!N211)),ISNUMBER(FIND("8F",ScheduleCompile!N211)),ISNUMBER(FIND("1F",ScheduleCompile!N211)),ISNUMBER(FIND("2F",ScheduleCompile!N211)),ISNUMBER(FIND("3F",ScheduleCompile!N211)),ISNUMBER(FIND("6F",ScheduleCompile!N211)),ISNUMBER(FIND("7F",ScheduleCompile!N211)),ISNUMBER(FIND("9F",ScheduleCompile!N211)),ISNUMBER(FIND("4F",ScheduleCompile!N211))),VALUE(LEFT(ScheduleCompile!N211,FIND("F",ScheduleCompile!N211)-1)),ScheduleCompile!N211)))))),ISTEXT(ScheduleCompile!#REF!)),"ENDTABLE",IF(ISERROR(IF(ScheduleCompile!N211="Off",0,IF(ScheduleCompile!N211="On",1,IF(ISNUMBER(ScheduleCompile!N211),ScheduleCompile!N211/1,IF(ISTEXT(ScheduleCompile!N211),IF(OR(ISNUMBER(FIND("5F",ScheduleCompile!N211)),ISNUMBER(FIND("0F",ScheduleCompile!N211)),ISNUMBER(FIND("8F",ScheduleCompile!N211)),ISNUMBER(FIND("1F",ScheduleCompile!N211)),ISNUMBER(FIND("2F",ScheduleCompile!N211)),ISNUMBER(FIND("3F",ScheduleCompile!N211)),ISNUMBER(FIND("6F",ScheduleCompile!N211)),ISNUMBER(FIND("7F",ScheduleCompile!N211)),ISNUMBER(FIND("9F",ScheduleCompile!N211)),ISNUMBER(FIND("4F",ScheduleCompile!N211))),VALUE(LEFT(ScheduleCompile!N211,FIND("F",ScheduleCompile!N211)-1)),ScheduleCompile!N211)))))),"",IF(ScheduleCompile!N211="Off",0,IF(ScheduleCompile!N211="On",1,IF(ISNUMBER(ScheduleCompile!N211),ScheduleCompile!N211/1,IF(ISTEXT(ScheduleCompile!N211),IF(OR(ISNUMBER(FIND("5F",ScheduleCompile!N211)),ISNUMBER(FIND("0F",ScheduleCompile!N211)),ISNUMBER(FIND("8F",ScheduleCompile!N211)),ISNUMBER(FIND("1F",ScheduleCompile!N211)),ISNUMBER(FIND("2F",ScheduleCompile!N211)),ISNUMBER(FIND("3F",ScheduleCompile!N211)),ISNUMBER(FIND("6F",ScheduleCompile!N211)),ISNUMBER(FIND("7F",ScheduleCompile!N211)),ISNUMBER(FIND("9F",ScheduleCompile!N211)),ISNUMBER(FIND("4F",ScheduleCompile!N211))),VALUE(LEFT(ScheduleCompile!N211,FIND("F",ScheduleCompile!N211)-1)),ScheduleCompile!N211)))))))</f>
        <v>0.05</v>
      </c>
      <c r="T218" s="1">
        <f>IF(AND(ISERROR(IF(ScheduleCompile!O211="Off",0,IF(ScheduleCompile!O211="On",1,IF(ISNUMBER(ScheduleCompile!O211),ScheduleCompile!O211/1,IF(ISTEXT(ScheduleCompile!O211),IF(OR(ISNUMBER(FIND("5F",ScheduleCompile!O211)),ISNUMBER(FIND("0F",ScheduleCompile!O211)),ISNUMBER(FIND("8F",ScheduleCompile!O211)),ISNUMBER(FIND("1F",ScheduleCompile!O211)),ISNUMBER(FIND("2F",ScheduleCompile!O211)),ISNUMBER(FIND("3F",ScheduleCompile!O211)),ISNUMBER(FIND("6F",ScheduleCompile!O211)),ISNUMBER(FIND("7F",ScheduleCompile!O211)),ISNUMBER(FIND("9F",ScheduleCompile!O211)),ISNUMBER(FIND("4F",ScheduleCompile!O211))),VALUE(LEFT(ScheduleCompile!O211,FIND("F",ScheduleCompile!O211)-1)),ScheduleCompile!O211)))))),ISTEXT(ScheduleCompile!#REF!)),"ENDTABLE",IF(ISERROR(IF(ScheduleCompile!O211="Off",0,IF(ScheduleCompile!O211="On",1,IF(ISNUMBER(ScheduleCompile!O211),ScheduleCompile!O211/1,IF(ISTEXT(ScheduleCompile!O211),IF(OR(ISNUMBER(FIND("5F",ScheduleCompile!O211)),ISNUMBER(FIND("0F",ScheduleCompile!O211)),ISNUMBER(FIND("8F",ScheduleCompile!O211)),ISNUMBER(FIND("1F",ScheduleCompile!O211)),ISNUMBER(FIND("2F",ScheduleCompile!O211)),ISNUMBER(FIND("3F",ScheduleCompile!O211)),ISNUMBER(FIND("6F",ScheduleCompile!O211)),ISNUMBER(FIND("7F",ScheduleCompile!O211)),ISNUMBER(FIND("9F",ScheduleCompile!O211)),ISNUMBER(FIND("4F",ScheduleCompile!O211))),VALUE(LEFT(ScheduleCompile!O211,FIND("F",ScheduleCompile!O211)-1)),ScheduleCompile!O211)))))),"",IF(ScheduleCompile!O211="Off",0,IF(ScheduleCompile!O211="On",1,IF(ISNUMBER(ScheduleCompile!O211),ScheduleCompile!O211/1,IF(ISTEXT(ScheduleCompile!O211),IF(OR(ISNUMBER(FIND("5F",ScheduleCompile!O211)),ISNUMBER(FIND("0F",ScheduleCompile!O211)),ISNUMBER(FIND("8F",ScheduleCompile!O211)),ISNUMBER(FIND("1F",ScheduleCompile!O211)),ISNUMBER(FIND("2F",ScheduleCompile!O211)),ISNUMBER(FIND("3F",ScheduleCompile!O211)),ISNUMBER(FIND("6F",ScheduleCompile!O211)),ISNUMBER(FIND("7F",ScheduleCompile!O211)),ISNUMBER(FIND("9F",ScheduleCompile!O211)),ISNUMBER(FIND("4F",ScheduleCompile!O211))),VALUE(LEFT(ScheduleCompile!O211,FIND("F",ScheduleCompile!O211)-1)),ScheduleCompile!O211)))))))</f>
        <v>0.05</v>
      </c>
      <c r="U218" s="1">
        <f>IF(AND(ISERROR(IF(ScheduleCompile!P211="Off",0,IF(ScheduleCompile!P211="On",1,IF(ISNUMBER(ScheduleCompile!P211),ScheduleCompile!P211/1,IF(ISTEXT(ScheduleCompile!P211),IF(OR(ISNUMBER(FIND("5F",ScheduleCompile!P211)),ISNUMBER(FIND("0F",ScheduleCompile!P211)),ISNUMBER(FIND("8F",ScheduleCompile!P211)),ISNUMBER(FIND("1F",ScheduleCompile!P211)),ISNUMBER(FIND("2F",ScheduleCompile!P211)),ISNUMBER(FIND("3F",ScheduleCompile!P211)),ISNUMBER(FIND("6F",ScheduleCompile!P211)),ISNUMBER(FIND("7F",ScheduleCompile!P211)),ISNUMBER(FIND("9F",ScheduleCompile!P211)),ISNUMBER(FIND("4F",ScheduleCompile!P211))),VALUE(LEFT(ScheduleCompile!P211,FIND("F",ScheduleCompile!P211)-1)),ScheduleCompile!P211)))))),ISTEXT(ScheduleCompile!#REF!)),"ENDTABLE",IF(ISERROR(IF(ScheduleCompile!P211="Off",0,IF(ScheduleCompile!P211="On",1,IF(ISNUMBER(ScheduleCompile!P211),ScheduleCompile!P211/1,IF(ISTEXT(ScheduleCompile!P211),IF(OR(ISNUMBER(FIND("5F",ScheduleCompile!P211)),ISNUMBER(FIND("0F",ScheduleCompile!P211)),ISNUMBER(FIND("8F",ScheduleCompile!P211)),ISNUMBER(FIND("1F",ScheduleCompile!P211)),ISNUMBER(FIND("2F",ScheduleCompile!P211)),ISNUMBER(FIND("3F",ScheduleCompile!P211)),ISNUMBER(FIND("6F",ScheduleCompile!P211)),ISNUMBER(FIND("7F",ScheduleCompile!P211)),ISNUMBER(FIND("9F",ScheduleCompile!P211)),ISNUMBER(FIND("4F",ScheduleCompile!P211))),VALUE(LEFT(ScheduleCompile!P211,FIND("F",ScheduleCompile!P211)-1)),ScheduleCompile!P211)))))),"",IF(ScheduleCompile!P211="Off",0,IF(ScheduleCompile!P211="On",1,IF(ISNUMBER(ScheduleCompile!P211),ScheduleCompile!P211/1,IF(ISTEXT(ScheduleCompile!P211),IF(OR(ISNUMBER(FIND("5F",ScheduleCompile!P211)),ISNUMBER(FIND("0F",ScheduleCompile!P211)),ISNUMBER(FIND("8F",ScheduleCompile!P211)),ISNUMBER(FIND("1F",ScheduleCompile!P211)),ISNUMBER(FIND("2F",ScheduleCompile!P211)),ISNUMBER(FIND("3F",ScheduleCompile!P211)),ISNUMBER(FIND("6F",ScheduleCompile!P211)),ISNUMBER(FIND("7F",ScheduleCompile!P211)),ISNUMBER(FIND("9F",ScheduleCompile!P211)),ISNUMBER(FIND("4F",ScheduleCompile!P211))),VALUE(LEFT(ScheduleCompile!P211,FIND("F",ScheduleCompile!P211)-1)),ScheduleCompile!P211)))))))</f>
        <v>0.05</v>
      </c>
      <c r="V218" s="1">
        <f>IF(AND(ISERROR(IF(ScheduleCompile!Q211="Off",0,IF(ScheduleCompile!Q211="On",1,IF(ISNUMBER(ScheduleCompile!Q211),ScheduleCompile!Q211/1,IF(ISTEXT(ScheduleCompile!Q211),IF(OR(ISNUMBER(FIND("5F",ScheduleCompile!Q211)),ISNUMBER(FIND("0F",ScheduleCompile!Q211)),ISNUMBER(FIND("8F",ScheduleCompile!Q211)),ISNUMBER(FIND("1F",ScheduleCompile!Q211)),ISNUMBER(FIND("2F",ScheduleCompile!Q211)),ISNUMBER(FIND("3F",ScheduleCompile!Q211)),ISNUMBER(FIND("6F",ScheduleCompile!Q211)),ISNUMBER(FIND("7F",ScheduleCompile!Q211)),ISNUMBER(FIND("9F",ScheduleCompile!Q211)),ISNUMBER(FIND("4F",ScheduleCompile!Q211))),VALUE(LEFT(ScheduleCompile!Q211,FIND("F",ScheduleCompile!Q211)-1)),ScheduleCompile!Q211)))))),ISTEXT(ScheduleCompile!#REF!)),"ENDTABLE",IF(ISERROR(IF(ScheduleCompile!Q211="Off",0,IF(ScheduleCompile!Q211="On",1,IF(ISNUMBER(ScheduleCompile!Q211),ScheduleCompile!Q211/1,IF(ISTEXT(ScheduleCompile!Q211),IF(OR(ISNUMBER(FIND("5F",ScheduleCompile!Q211)),ISNUMBER(FIND("0F",ScheduleCompile!Q211)),ISNUMBER(FIND("8F",ScheduleCompile!Q211)),ISNUMBER(FIND("1F",ScheduleCompile!Q211)),ISNUMBER(FIND("2F",ScheduleCompile!Q211)),ISNUMBER(FIND("3F",ScheduleCompile!Q211)),ISNUMBER(FIND("6F",ScheduleCompile!Q211)),ISNUMBER(FIND("7F",ScheduleCompile!Q211)),ISNUMBER(FIND("9F",ScheduleCompile!Q211)),ISNUMBER(FIND("4F",ScheduleCompile!Q211))),VALUE(LEFT(ScheduleCompile!Q211,FIND("F",ScheduleCompile!Q211)-1)),ScheduleCompile!Q211)))))),"",IF(ScheduleCompile!Q211="Off",0,IF(ScheduleCompile!Q211="On",1,IF(ISNUMBER(ScheduleCompile!Q211),ScheduleCompile!Q211/1,IF(ISTEXT(ScheduleCompile!Q211),IF(OR(ISNUMBER(FIND("5F",ScheduleCompile!Q211)),ISNUMBER(FIND("0F",ScheduleCompile!Q211)),ISNUMBER(FIND("8F",ScheduleCompile!Q211)),ISNUMBER(FIND("1F",ScheduleCompile!Q211)),ISNUMBER(FIND("2F",ScheduleCompile!Q211)),ISNUMBER(FIND("3F",ScheduleCompile!Q211)),ISNUMBER(FIND("6F",ScheduleCompile!Q211)),ISNUMBER(FIND("7F",ScheduleCompile!Q211)),ISNUMBER(FIND("9F",ScheduleCompile!Q211)),ISNUMBER(FIND("4F",ScheduleCompile!Q211))),VALUE(LEFT(ScheduleCompile!Q211,FIND("F",ScheduleCompile!Q211)-1)),ScheduleCompile!Q211)))))))</f>
        <v>0.05</v>
      </c>
      <c r="W218" s="1">
        <f>IF(AND(ISERROR(IF(ScheduleCompile!R211="Off",0,IF(ScheduleCompile!R211="On",1,IF(ISNUMBER(ScheduleCompile!R211),ScheduleCompile!R211/1,IF(ISTEXT(ScheduleCompile!R211),IF(OR(ISNUMBER(FIND("5F",ScheduleCompile!R211)),ISNUMBER(FIND("0F",ScheduleCompile!R211)),ISNUMBER(FIND("8F",ScheduleCompile!R211)),ISNUMBER(FIND("1F",ScheduleCompile!R211)),ISNUMBER(FIND("2F",ScheduleCompile!R211)),ISNUMBER(FIND("3F",ScheduleCompile!R211)),ISNUMBER(FIND("6F",ScheduleCompile!R211)),ISNUMBER(FIND("7F",ScheduleCompile!R211)),ISNUMBER(FIND("9F",ScheduleCompile!R211)),ISNUMBER(FIND("4F",ScheduleCompile!R211))),VALUE(LEFT(ScheduleCompile!R211,FIND("F",ScheduleCompile!R211)-1)),ScheduleCompile!R211)))))),ISTEXT(ScheduleCompile!#REF!)),"ENDTABLE",IF(ISERROR(IF(ScheduleCompile!R211="Off",0,IF(ScheduleCompile!R211="On",1,IF(ISNUMBER(ScheduleCompile!R211),ScheduleCompile!R211/1,IF(ISTEXT(ScheduleCompile!R211),IF(OR(ISNUMBER(FIND("5F",ScheduleCompile!R211)),ISNUMBER(FIND("0F",ScheduleCompile!R211)),ISNUMBER(FIND("8F",ScheduleCompile!R211)),ISNUMBER(FIND("1F",ScheduleCompile!R211)),ISNUMBER(FIND("2F",ScheduleCompile!R211)),ISNUMBER(FIND("3F",ScheduleCompile!R211)),ISNUMBER(FIND("6F",ScheduleCompile!R211)),ISNUMBER(FIND("7F",ScheduleCompile!R211)),ISNUMBER(FIND("9F",ScheduleCompile!R211)),ISNUMBER(FIND("4F",ScheduleCompile!R211))),VALUE(LEFT(ScheduleCompile!R211,FIND("F",ScheduleCompile!R211)-1)),ScheduleCompile!R211)))))),"",IF(ScheduleCompile!R211="Off",0,IF(ScheduleCompile!R211="On",1,IF(ISNUMBER(ScheduleCompile!R211),ScheduleCompile!R211/1,IF(ISTEXT(ScheduleCompile!R211),IF(OR(ISNUMBER(FIND("5F",ScheduleCompile!R211)),ISNUMBER(FIND("0F",ScheduleCompile!R211)),ISNUMBER(FIND("8F",ScheduleCompile!R211)),ISNUMBER(FIND("1F",ScheduleCompile!R211)),ISNUMBER(FIND("2F",ScheduleCompile!R211)),ISNUMBER(FIND("3F",ScheduleCompile!R211)),ISNUMBER(FIND("6F",ScheduleCompile!R211)),ISNUMBER(FIND("7F",ScheduleCompile!R211)),ISNUMBER(FIND("9F",ScheduleCompile!R211)),ISNUMBER(FIND("4F",ScheduleCompile!R211))),VALUE(LEFT(ScheduleCompile!R211,FIND("F",ScheduleCompile!R211)-1)),ScheduleCompile!R211)))))))</f>
        <v>0.05</v>
      </c>
      <c r="X218" s="1">
        <f>IF(AND(ISERROR(IF(ScheduleCompile!S211="Off",0,IF(ScheduleCompile!S211="On",1,IF(ISNUMBER(ScheduleCompile!S211),ScheduleCompile!S211/1,IF(ISTEXT(ScheduleCompile!S211),IF(OR(ISNUMBER(FIND("5F",ScheduleCompile!S211)),ISNUMBER(FIND("0F",ScheduleCompile!S211)),ISNUMBER(FIND("8F",ScheduleCompile!S211)),ISNUMBER(FIND("1F",ScheduleCompile!S211)),ISNUMBER(FIND("2F",ScheduleCompile!S211)),ISNUMBER(FIND("3F",ScheduleCompile!S211)),ISNUMBER(FIND("6F",ScheduleCompile!S211)),ISNUMBER(FIND("7F",ScheduleCompile!S211)),ISNUMBER(FIND("9F",ScheduleCompile!S211)),ISNUMBER(FIND("4F",ScheduleCompile!S211))),VALUE(LEFT(ScheduleCompile!S211,FIND("F",ScheduleCompile!S211)-1)),ScheduleCompile!S211)))))),ISTEXT(ScheduleCompile!#REF!)),"ENDTABLE",IF(ISERROR(IF(ScheduleCompile!S211="Off",0,IF(ScheduleCompile!S211="On",1,IF(ISNUMBER(ScheduleCompile!S211),ScheduleCompile!S211/1,IF(ISTEXT(ScheduleCompile!S211),IF(OR(ISNUMBER(FIND("5F",ScheduleCompile!S211)),ISNUMBER(FIND("0F",ScheduleCompile!S211)),ISNUMBER(FIND("8F",ScheduleCompile!S211)),ISNUMBER(FIND("1F",ScheduleCompile!S211)),ISNUMBER(FIND("2F",ScheduleCompile!S211)),ISNUMBER(FIND("3F",ScheduleCompile!S211)),ISNUMBER(FIND("6F",ScheduleCompile!S211)),ISNUMBER(FIND("7F",ScheduleCompile!S211)),ISNUMBER(FIND("9F",ScheduleCompile!S211)),ISNUMBER(FIND("4F",ScheduleCompile!S211))),VALUE(LEFT(ScheduleCompile!S211,FIND("F",ScheduleCompile!S211)-1)),ScheduleCompile!S211)))))),"",IF(ScheduleCompile!S211="Off",0,IF(ScheduleCompile!S211="On",1,IF(ISNUMBER(ScheduleCompile!S211),ScheduleCompile!S211/1,IF(ISTEXT(ScheduleCompile!S211),IF(OR(ISNUMBER(FIND("5F",ScheduleCompile!S211)),ISNUMBER(FIND("0F",ScheduleCompile!S211)),ISNUMBER(FIND("8F",ScheduleCompile!S211)),ISNUMBER(FIND("1F",ScheduleCompile!S211)),ISNUMBER(FIND("2F",ScheduleCompile!S211)),ISNUMBER(FIND("3F",ScheduleCompile!S211)),ISNUMBER(FIND("6F",ScheduleCompile!S211)),ISNUMBER(FIND("7F",ScheduleCompile!S211)),ISNUMBER(FIND("9F",ScheduleCompile!S211)),ISNUMBER(FIND("4F",ScheduleCompile!S211))),VALUE(LEFT(ScheduleCompile!S211,FIND("F",ScheduleCompile!S211)-1)),ScheduleCompile!S211)))))))</f>
        <v>0.05</v>
      </c>
      <c r="Y218" s="1">
        <f>IF(AND(ISERROR(IF(ScheduleCompile!T211="Off",0,IF(ScheduleCompile!T211="On",1,IF(ISNUMBER(ScheduleCompile!T211),ScheduleCompile!T211/1,IF(ISTEXT(ScheduleCompile!T211),IF(OR(ISNUMBER(FIND("5F",ScheduleCompile!T211)),ISNUMBER(FIND("0F",ScheduleCompile!T211)),ISNUMBER(FIND("8F",ScheduleCompile!T211)),ISNUMBER(FIND("1F",ScheduleCompile!T211)),ISNUMBER(FIND("2F",ScheduleCompile!T211)),ISNUMBER(FIND("3F",ScheduleCompile!T211)),ISNUMBER(FIND("6F",ScheduleCompile!T211)),ISNUMBER(FIND("7F",ScheduleCompile!T211)),ISNUMBER(FIND("9F",ScheduleCompile!T211)),ISNUMBER(FIND("4F",ScheduleCompile!T211))),VALUE(LEFT(ScheduleCompile!T211,FIND("F",ScheduleCompile!T211)-1)),ScheduleCompile!T211)))))),ISTEXT(ScheduleCompile!#REF!)),"ENDTABLE",IF(ISERROR(IF(ScheduleCompile!T211="Off",0,IF(ScheduleCompile!T211="On",1,IF(ISNUMBER(ScheduleCompile!T211),ScheduleCompile!T211/1,IF(ISTEXT(ScheduleCompile!T211),IF(OR(ISNUMBER(FIND("5F",ScheduleCompile!T211)),ISNUMBER(FIND("0F",ScheduleCompile!T211)),ISNUMBER(FIND("8F",ScheduleCompile!T211)),ISNUMBER(FIND("1F",ScheduleCompile!T211)),ISNUMBER(FIND("2F",ScheduleCompile!T211)),ISNUMBER(FIND("3F",ScheduleCompile!T211)),ISNUMBER(FIND("6F",ScheduleCompile!T211)),ISNUMBER(FIND("7F",ScheduleCompile!T211)),ISNUMBER(FIND("9F",ScheduleCompile!T211)),ISNUMBER(FIND("4F",ScheduleCompile!T211))),VALUE(LEFT(ScheduleCompile!T211,FIND("F",ScheduleCompile!T211)-1)),ScheduleCompile!T211)))))),"",IF(ScheduleCompile!T211="Off",0,IF(ScheduleCompile!T211="On",1,IF(ISNUMBER(ScheduleCompile!T211),ScheduleCompile!T211/1,IF(ISTEXT(ScheduleCompile!T211),IF(OR(ISNUMBER(FIND("5F",ScheduleCompile!T211)),ISNUMBER(FIND("0F",ScheduleCompile!T211)),ISNUMBER(FIND("8F",ScheduleCompile!T211)),ISNUMBER(FIND("1F",ScheduleCompile!T211)),ISNUMBER(FIND("2F",ScheduleCompile!T211)),ISNUMBER(FIND("3F",ScheduleCompile!T211)),ISNUMBER(FIND("6F",ScheduleCompile!T211)),ISNUMBER(FIND("7F",ScheduleCompile!T211)),ISNUMBER(FIND("9F",ScheduleCompile!T211)),ISNUMBER(FIND("4F",ScheduleCompile!T211))),VALUE(LEFT(ScheduleCompile!T211,FIND("F",ScheduleCompile!T211)-1)),ScheduleCompile!T211)))))))</f>
        <v>0</v>
      </c>
      <c r="Z218" s="1">
        <f>IF(AND(ISERROR(IF(ScheduleCompile!U211="Off",0,IF(ScheduleCompile!U211="On",1,IF(ISNUMBER(ScheduleCompile!U211),ScheduleCompile!U211/1,IF(ISTEXT(ScheduleCompile!U211),IF(OR(ISNUMBER(FIND("5F",ScheduleCompile!U211)),ISNUMBER(FIND("0F",ScheduleCompile!U211)),ISNUMBER(FIND("8F",ScheduleCompile!U211)),ISNUMBER(FIND("1F",ScheduleCompile!U211)),ISNUMBER(FIND("2F",ScheduleCompile!U211)),ISNUMBER(FIND("3F",ScheduleCompile!U211)),ISNUMBER(FIND("6F",ScheduleCompile!U211)),ISNUMBER(FIND("7F",ScheduleCompile!U211)),ISNUMBER(FIND("9F",ScheduleCompile!U211)),ISNUMBER(FIND("4F",ScheduleCompile!U211))),VALUE(LEFT(ScheduleCompile!U211,FIND("F",ScheduleCompile!U211)-1)),ScheduleCompile!U211)))))),ISTEXT(ScheduleCompile!#REF!)),"ENDTABLE",IF(ISERROR(IF(ScheduleCompile!U211="Off",0,IF(ScheduleCompile!U211="On",1,IF(ISNUMBER(ScheduleCompile!U211),ScheduleCompile!U211/1,IF(ISTEXT(ScheduleCompile!U211),IF(OR(ISNUMBER(FIND("5F",ScheduleCompile!U211)),ISNUMBER(FIND("0F",ScheduleCompile!U211)),ISNUMBER(FIND("8F",ScheduleCompile!U211)),ISNUMBER(FIND("1F",ScheduleCompile!U211)),ISNUMBER(FIND("2F",ScheduleCompile!U211)),ISNUMBER(FIND("3F",ScheduleCompile!U211)),ISNUMBER(FIND("6F",ScheduleCompile!U211)),ISNUMBER(FIND("7F",ScheduleCompile!U211)),ISNUMBER(FIND("9F",ScheduleCompile!U211)),ISNUMBER(FIND("4F",ScheduleCompile!U211))),VALUE(LEFT(ScheduleCompile!U211,FIND("F",ScheduleCompile!U211)-1)),ScheduleCompile!U211)))))),"",IF(ScheduleCompile!U211="Off",0,IF(ScheduleCompile!U211="On",1,IF(ISNUMBER(ScheduleCompile!U211),ScheduleCompile!U211/1,IF(ISTEXT(ScheduleCompile!U211),IF(OR(ISNUMBER(FIND("5F",ScheduleCompile!U211)),ISNUMBER(FIND("0F",ScheduleCompile!U211)),ISNUMBER(FIND("8F",ScheduleCompile!U211)),ISNUMBER(FIND("1F",ScheduleCompile!U211)),ISNUMBER(FIND("2F",ScheduleCompile!U211)),ISNUMBER(FIND("3F",ScheduleCompile!U211)),ISNUMBER(FIND("6F",ScheduleCompile!U211)),ISNUMBER(FIND("7F",ScheduleCompile!U211)),ISNUMBER(FIND("9F",ScheduleCompile!U211)),ISNUMBER(FIND("4F",ScheduleCompile!U211))),VALUE(LEFT(ScheduleCompile!U211,FIND("F",ScheduleCompile!U211)-1)),ScheduleCompile!U211)))))))</f>
        <v>0</v>
      </c>
      <c r="AA218" s="1">
        <f>IF(AND(ISERROR(IF(ScheduleCompile!V211="Off",0,IF(ScheduleCompile!V211="On",1,IF(ISNUMBER(ScheduleCompile!V211),ScheduleCompile!V211/1,IF(ISTEXT(ScheduleCompile!V211),IF(OR(ISNUMBER(FIND("5F",ScheduleCompile!V211)),ISNUMBER(FIND("0F",ScheduleCompile!V211)),ISNUMBER(FIND("8F",ScheduleCompile!V211)),ISNUMBER(FIND("1F",ScheduleCompile!V211)),ISNUMBER(FIND("2F",ScheduleCompile!V211)),ISNUMBER(FIND("3F",ScheduleCompile!V211)),ISNUMBER(FIND("6F",ScheduleCompile!V211)),ISNUMBER(FIND("7F",ScheduleCompile!V211)),ISNUMBER(FIND("9F",ScheduleCompile!V211)),ISNUMBER(FIND("4F",ScheduleCompile!V211))),VALUE(LEFT(ScheduleCompile!V211,FIND("F",ScheduleCompile!V211)-1)),ScheduleCompile!V211)))))),ISTEXT(ScheduleCompile!#REF!)),"ENDTABLE",IF(ISERROR(IF(ScheduleCompile!V211="Off",0,IF(ScheduleCompile!V211="On",1,IF(ISNUMBER(ScheduleCompile!V211),ScheduleCompile!V211/1,IF(ISTEXT(ScheduleCompile!V211),IF(OR(ISNUMBER(FIND("5F",ScheduleCompile!V211)),ISNUMBER(FIND("0F",ScheduleCompile!V211)),ISNUMBER(FIND("8F",ScheduleCompile!V211)),ISNUMBER(FIND("1F",ScheduleCompile!V211)),ISNUMBER(FIND("2F",ScheduleCompile!V211)),ISNUMBER(FIND("3F",ScheduleCompile!V211)),ISNUMBER(FIND("6F",ScheduleCompile!V211)),ISNUMBER(FIND("7F",ScheduleCompile!V211)),ISNUMBER(FIND("9F",ScheduleCompile!V211)),ISNUMBER(FIND("4F",ScheduleCompile!V211))),VALUE(LEFT(ScheduleCompile!V211,FIND("F",ScheduleCompile!V211)-1)),ScheduleCompile!V211)))))),"",IF(ScheduleCompile!V211="Off",0,IF(ScheduleCompile!V211="On",1,IF(ISNUMBER(ScheduleCompile!V211),ScheduleCompile!V211/1,IF(ISTEXT(ScheduleCompile!V211),IF(OR(ISNUMBER(FIND("5F",ScheduleCompile!V211)),ISNUMBER(FIND("0F",ScheduleCompile!V211)),ISNUMBER(FIND("8F",ScheduleCompile!V211)),ISNUMBER(FIND("1F",ScheduleCompile!V211)),ISNUMBER(FIND("2F",ScheduleCompile!V211)),ISNUMBER(FIND("3F",ScheduleCompile!V211)),ISNUMBER(FIND("6F",ScheduleCompile!V211)),ISNUMBER(FIND("7F",ScheduleCompile!V211)),ISNUMBER(FIND("9F",ScheduleCompile!V211)),ISNUMBER(FIND("4F",ScheduleCompile!V211))),VALUE(LEFT(ScheduleCompile!V211,FIND("F",ScheduleCompile!V211)-1)),ScheduleCompile!V211)))))))</f>
        <v>0</v>
      </c>
      <c r="AB218" s="1">
        <f>IF(AND(ISERROR(IF(ScheduleCompile!W211="Off",0,IF(ScheduleCompile!W211="On",1,IF(ISNUMBER(ScheduleCompile!W211),ScheduleCompile!W211/1,IF(ISTEXT(ScheduleCompile!W211),IF(OR(ISNUMBER(FIND("5F",ScheduleCompile!W211)),ISNUMBER(FIND("0F",ScheduleCompile!W211)),ISNUMBER(FIND("8F",ScheduleCompile!W211)),ISNUMBER(FIND("1F",ScheduleCompile!W211)),ISNUMBER(FIND("2F",ScheduleCompile!W211)),ISNUMBER(FIND("3F",ScheduleCompile!W211)),ISNUMBER(FIND("6F",ScheduleCompile!W211)),ISNUMBER(FIND("7F",ScheduleCompile!W211)),ISNUMBER(FIND("9F",ScheduleCompile!W211)),ISNUMBER(FIND("4F",ScheduleCompile!W211))),VALUE(LEFT(ScheduleCompile!W211,FIND("F",ScheduleCompile!W211)-1)),ScheduleCompile!W211)))))),ISTEXT(ScheduleCompile!#REF!)),"ENDTABLE",IF(ISERROR(IF(ScheduleCompile!W211="Off",0,IF(ScheduleCompile!W211="On",1,IF(ISNUMBER(ScheduleCompile!W211),ScheduleCompile!W211/1,IF(ISTEXT(ScheduleCompile!W211),IF(OR(ISNUMBER(FIND("5F",ScheduleCompile!W211)),ISNUMBER(FIND("0F",ScheduleCompile!W211)),ISNUMBER(FIND("8F",ScheduleCompile!W211)),ISNUMBER(FIND("1F",ScheduleCompile!W211)),ISNUMBER(FIND("2F",ScheduleCompile!W211)),ISNUMBER(FIND("3F",ScheduleCompile!W211)),ISNUMBER(FIND("6F",ScheduleCompile!W211)),ISNUMBER(FIND("7F",ScheduleCompile!W211)),ISNUMBER(FIND("9F",ScheduleCompile!W211)),ISNUMBER(FIND("4F",ScheduleCompile!W211))),VALUE(LEFT(ScheduleCompile!W211,FIND("F",ScheduleCompile!W211)-1)),ScheduleCompile!W211)))))),"",IF(ScheduleCompile!W211="Off",0,IF(ScheduleCompile!W211="On",1,IF(ISNUMBER(ScheduleCompile!W211),ScheduleCompile!W211/1,IF(ISTEXT(ScheduleCompile!W211),IF(OR(ISNUMBER(FIND("5F",ScheduleCompile!W211)),ISNUMBER(FIND("0F",ScheduleCompile!W211)),ISNUMBER(FIND("8F",ScheduleCompile!W211)),ISNUMBER(FIND("1F",ScheduleCompile!W211)),ISNUMBER(FIND("2F",ScheduleCompile!W211)),ISNUMBER(FIND("3F",ScheduleCompile!W211)),ISNUMBER(FIND("6F",ScheduleCompile!W211)),ISNUMBER(FIND("7F",ScheduleCompile!W211)),ISNUMBER(FIND("9F",ScheduleCompile!W211)),ISNUMBER(FIND("4F",ScheduleCompile!W211))),VALUE(LEFT(ScheduleCompile!W211,FIND("F",ScheduleCompile!W211)-1)),ScheduleCompile!W211)))))))</f>
        <v>0</v>
      </c>
      <c r="AC218" s="1">
        <f>IF(AND(ISERROR(IF(ScheduleCompile!X211="Off",0,IF(ScheduleCompile!X211="On",1,IF(ISNUMBER(ScheduleCompile!X211),ScheduleCompile!X211/1,IF(ISTEXT(ScheduleCompile!X211),IF(OR(ISNUMBER(FIND("5F",ScheduleCompile!X211)),ISNUMBER(FIND("0F",ScheduleCompile!X211)),ISNUMBER(FIND("8F",ScheduleCompile!X211)),ISNUMBER(FIND("1F",ScheduleCompile!X211)),ISNUMBER(FIND("2F",ScheduleCompile!X211)),ISNUMBER(FIND("3F",ScheduleCompile!X211)),ISNUMBER(FIND("6F",ScheduleCompile!X211)),ISNUMBER(FIND("7F",ScheduleCompile!X211)),ISNUMBER(FIND("9F",ScheduleCompile!X211)),ISNUMBER(FIND("4F",ScheduleCompile!X211))),VALUE(LEFT(ScheduleCompile!X211,FIND("F",ScheduleCompile!X211)-1)),ScheduleCompile!X211)))))),ISTEXT(ScheduleCompile!#REF!)),"ENDTABLE",IF(ISERROR(IF(ScheduleCompile!X211="Off",0,IF(ScheduleCompile!X211="On",1,IF(ISNUMBER(ScheduleCompile!X211),ScheduleCompile!X211/1,IF(ISTEXT(ScheduleCompile!X211),IF(OR(ISNUMBER(FIND("5F",ScheduleCompile!X211)),ISNUMBER(FIND("0F",ScheduleCompile!X211)),ISNUMBER(FIND("8F",ScheduleCompile!X211)),ISNUMBER(FIND("1F",ScheduleCompile!X211)),ISNUMBER(FIND("2F",ScheduleCompile!X211)),ISNUMBER(FIND("3F",ScheduleCompile!X211)),ISNUMBER(FIND("6F",ScheduleCompile!X211)),ISNUMBER(FIND("7F",ScheduleCompile!X211)),ISNUMBER(FIND("9F",ScheduleCompile!X211)),ISNUMBER(FIND("4F",ScheduleCompile!X211))),VALUE(LEFT(ScheduleCompile!X211,FIND("F",ScheduleCompile!X211)-1)),ScheduleCompile!X211)))))),"",IF(ScheduleCompile!X211="Off",0,IF(ScheduleCompile!X211="On",1,IF(ISNUMBER(ScheduleCompile!X211),ScheduleCompile!X211/1,IF(ISTEXT(ScheduleCompile!X211),IF(OR(ISNUMBER(FIND("5F",ScheduleCompile!X211)),ISNUMBER(FIND("0F",ScheduleCompile!X211)),ISNUMBER(FIND("8F",ScheduleCompile!X211)),ISNUMBER(FIND("1F",ScheduleCompile!X211)),ISNUMBER(FIND("2F",ScheduleCompile!X211)),ISNUMBER(FIND("3F",ScheduleCompile!X211)),ISNUMBER(FIND("6F",ScheduleCompile!X211)),ISNUMBER(FIND("7F",ScheduleCompile!X211)),ISNUMBER(FIND("9F",ScheduleCompile!X211)),ISNUMBER(FIND("4F",ScheduleCompile!X211))),VALUE(LEFT(ScheduleCompile!X211,FIND("F",ScheduleCompile!X211)-1)),ScheduleCompile!X211)))))))</f>
        <v>0</v>
      </c>
      <c r="AD218" s="1">
        <f>IF(AND(ISERROR(IF(ScheduleCompile!Y211="Off",0,IF(ScheduleCompile!Y211="On",1,IF(ISNUMBER(ScheduleCompile!Y211),ScheduleCompile!Y211/1,IF(ISTEXT(ScheduleCompile!Y211),IF(OR(ISNUMBER(FIND("5F",ScheduleCompile!Y211)),ISNUMBER(FIND("0F",ScheduleCompile!Y211)),ISNUMBER(FIND("8F",ScheduleCompile!Y211)),ISNUMBER(FIND("1F",ScheduleCompile!Y211)),ISNUMBER(FIND("2F",ScheduleCompile!Y211)),ISNUMBER(FIND("3F",ScheduleCompile!Y211)),ISNUMBER(FIND("6F",ScheduleCompile!Y211)),ISNUMBER(FIND("7F",ScheduleCompile!Y211)),ISNUMBER(FIND("9F",ScheduleCompile!Y211)),ISNUMBER(FIND("4F",ScheduleCompile!Y211))),VALUE(LEFT(ScheduleCompile!Y211,FIND("F",ScheduleCompile!Y211)-1)),ScheduleCompile!Y211)))))),ISTEXT(ScheduleCompile!#REF!)),"ENDTABLE",IF(ISERROR(IF(ScheduleCompile!Y211="Off",0,IF(ScheduleCompile!Y211="On",1,IF(ISNUMBER(ScheduleCompile!Y211),ScheduleCompile!Y211/1,IF(ISTEXT(ScheduleCompile!Y211),IF(OR(ISNUMBER(FIND("5F",ScheduleCompile!Y211)),ISNUMBER(FIND("0F",ScheduleCompile!Y211)),ISNUMBER(FIND("8F",ScheduleCompile!Y211)),ISNUMBER(FIND("1F",ScheduleCompile!Y211)),ISNUMBER(FIND("2F",ScheduleCompile!Y211)),ISNUMBER(FIND("3F",ScheduleCompile!Y211)),ISNUMBER(FIND("6F",ScheduleCompile!Y211)),ISNUMBER(FIND("7F",ScheduleCompile!Y211)),ISNUMBER(FIND("9F",ScheduleCompile!Y211)),ISNUMBER(FIND("4F",ScheduleCompile!Y211))),VALUE(LEFT(ScheduleCompile!Y211,FIND("F",ScheduleCompile!Y211)-1)),ScheduleCompile!Y211)))))),"",IF(ScheduleCompile!Y211="Off",0,IF(ScheduleCompile!Y211="On",1,IF(ISNUMBER(ScheduleCompile!Y211),ScheduleCompile!Y211/1,IF(ISTEXT(ScheduleCompile!Y211),IF(OR(ISNUMBER(FIND("5F",ScheduleCompile!Y211)),ISNUMBER(FIND("0F",ScheduleCompile!Y211)),ISNUMBER(FIND("8F",ScheduleCompile!Y211)),ISNUMBER(FIND("1F",ScheduleCompile!Y211)),ISNUMBER(FIND("2F",ScheduleCompile!Y211)),ISNUMBER(FIND("3F",ScheduleCompile!Y211)),ISNUMBER(FIND("6F",ScheduleCompile!Y211)),ISNUMBER(FIND("7F",ScheduleCompile!Y211)),ISNUMBER(FIND("9F",ScheduleCompile!Y211)),ISNUMBER(FIND("4F",ScheduleCompile!Y211))),VALUE(LEFT(ScheduleCompile!Y211,FIND("F",ScheduleCompile!Y211)-1)),ScheduleCompile!Y211)))))))</f>
        <v>0</v>
      </c>
    </row>
    <row r="219" spans="1:30" x14ac:dyDescent="0.25">
      <c r="A219" t="str">
        <f t="shared" si="15"/>
        <v>SchDay "OfficeLightsWD"  Type = "Fraction" Hr = (0.05, 0.05, 0.05, 0.05, 0.05, 0.1, 0.1, 0.3, 0.65, 0.65, 0.65, 0.65, 0.65, 0.65, 0.65, 0.65, 0.65, 0.35, 0.3, 0.3, 0.2, 0.2, 0.1, 0.05) ..</v>
      </c>
      <c r="B219" s="1" t="s">
        <v>623</v>
      </c>
      <c r="C219" t="str">
        <f t="shared" si="16"/>
        <v xml:space="preserve">SchDay "OfficeLightsWD"  Type = "Fraction" Hr = </v>
      </c>
      <c r="D219" t="str">
        <f t="shared" si="17"/>
        <v>(0.05, 0.05, 0.05, 0.05, 0.05, 0.1, 0.1, 0.3, 0.65, 0.65, 0.65, 0.65, 0.65, 0.65, 0.65, 0.65, 0.65, 0.35, 0.3, 0.3, 0.2, 0.2, 0.1, 0.05) ..</v>
      </c>
      <c r="E219" s="30" t="str">
        <f>ScheduleCompile!A212</f>
        <v>OfficeLightsWD</v>
      </c>
      <c r="F219" t="str">
        <f t="shared" si="18"/>
        <v>Fraction</v>
      </c>
      <c r="G219" s="1">
        <f>IF(AND(ISERROR(IF(ScheduleCompile!B212="Off",0,IF(ScheduleCompile!B212="On",1,IF(ISNUMBER(ScheduleCompile!B212),ScheduleCompile!B212/1,IF(ISTEXT(ScheduleCompile!B212),IF(OR(ISNUMBER(FIND("5F",ScheduleCompile!B212)),ISNUMBER(FIND("0F",ScheduleCompile!B212)),ISNUMBER(FIND("8F",ScheduleCompile!B212)),ISNUMBER(FIND("1F",ScheduleCompile!B212)),ISNUMBER(FIND("2F",ScheduleCompile!B212)),ISNUMBER(FIND("3F",ScheduleCompile!B212)),ISNUMBER(FIND("6F",ScheduleCompile!B212)),ISNUMBER(FIND("7F",ScheduleCompile!B212)),ISNUMBER(FIND("9F",ScheduleCompile!B212)),ISNUMBER(FIND("4F",ScheduleCompile!B212))),VALUE(LEFT(ScheduleCompile!B212,FIND("F",ScheduleCompile!B212)-1)),ScheduleCompile!B212)))))),ISTEXT(ScheduleCompile!#REF!)),"ENDTABLE",IF(ISERROR(IF(ScheduleCompile!B212="Off",0,IF(ScheduleCompile!B212="On",1,IF(ISNUMBER(ScheduleCompile!B212),ScheduleCompile!B212/1,IF(ISTEXT(ScheduleCompile!B212),IF(OR(ISNUMBER(FIND("5F",ScheduleCompile!B212)),ISNUMBER(FIND("0F",ScheduleCompile!B212)),ISNUMBER(FIND("8F",ScheduleCompile!B212)),ISNUMBER(FIND("1F",ScheduleCompile!B212)),ISNUMBER(FIND("2F",ScheduleCompile!B212)),ISNUMBER(FIND("3F",ScheduleCompile!B212)),ISNUMBER(FIND("6F",ScheduleCompile!B212)),ISNUMBER(FIND("7F",ScheduleCompile!B212)),ISNUMBER(FIND("9F",ScheduleCompile!B212)),ISNUMBER(FIND("4F",ScheduleCompile!B212))),VALUE(LEFT(ScheduleCompile!B212,FIND("F",ScheduleCompile!B212)-1)),ScheduleCompile!B212)))))),"",IF(ScheduleCompile!B212="Off",0,IF(ScheduleCompile!B212="On",1,IF(ISNUMBER(ScheduleCompile!B212),ScheduleCompile!B212/1,IF(ISTEXT(ScheduleCompile!B212),IF(OR(ISNUMBER(FIND("5F",ScheduleCompile!B212)),ISNUMBER(FIND("0F",ScheduleCompile!B212)),ISNUMBER(FIND("8F",ScheduleCompile!B212)),ISNUMBER(FIND("1F",ScheduleCompile!B212)),ISNUMBER(FIND("2F",ScheduleCompile!B212)),ISNUMBER(FIND("3F",ScheduleCompile!B212)),ISNUMBER(FIND("6F",ScheduleCompile!B212)),ISNUMBER(FIND("7F",ScheduleCompile!B212)),ISNUMBER(FIND("9F",ScheduleCompile!B212)),ISNUMBER(FIND("4F",ScheduleCompile!B212))),VALUE(LEFT(ScheduleCompile!B212,FIND("F",ScheduleCompile!B212)-1)),ScheduleCompile!B212)))))))</f>
        <v>0.05</v>
      </c>
      <c r="H219" s="1">
        <f>IF(AND(ISERROR(IF(ScheduleCompile!C212="Off",0,IF(ScheduleCompile!C212="On",1,IF(ISNUMBER(ScheduleCompile!C212),ScheduleCompile!C212/1,IF(ISTEXT(ScheduleCompile!C212),IF(OR(ISNUMBER(FIND("5F",ScheduleCompile!C212)),ISNUMBER(FIND("0F",ScheduleCompile!C212)),ISNUMBER(FIND("8F",ScheduleCompile!C212)),ISNUMBER(FIND("1F",ScheduleCompile!C212)),ISNUMBER(FIND("2F",ScheduleCompile!C212)),ISNUMBER(FIND("3F",ScheduleCompile!C212)),ISNUMBER(FIND("6F",ScheduleCompile!C212)),ISNUMBER(FIND("7F",ScheduleCompile!C212)),ISNUMBER(FIND("9F",ScheduleCompile!C212)),ISNUMBER(FIND("4F",ScheduleCompile!C212))),VALUE(LEFT(ScheduleCompile!C212,FIND("F",ScheduleCompile!C212)-1)),ScheduleCompile!C212)))))),ISTEXT(ScheduleCompile!#REF!)),"ENDTABLE",IF(ISERROR(IF(ScheduleCompile!C212="Off",0,IF(ScheduleCompile!C212="On",1,IF(ISNUMBER(ScheduleCompile!C212),ScheduleCompile!C212/1,IF(ISTEXT(ScheduleCompile!C212),IF(OR(ISNUMBER(FIND("5F",ScheduleCompile!C212)),ISNUMBER(FIND("0F",ScheduleCompile!C212)),ISNUMBER(FIND("8F",ScheduleCompile!C212)),ISNUMBER(FIND("1F",ScheduleCompile!C212)),ISNUMBER(FIND("2F",ScheduleCompile!C212)),ISNUMBER(FIND("3F",ScheduleCompile!C212)),ISNUMBER(FIND("6F",ScheduleCompile!C212)),ISNUMBER(FIND("7F",ScheduleCompile!C212)),ISNUMBER(FIND("9F",ScheduleCompile!C212)),ISNUMBER(FIND("4F",ScheduleCompile!C212))),VALUE(LEFT(ScheduleCompile!C212,FIND("F",ScheduleCompile!C212)-1)),ScheduleCompile!C212)))))),"",IF(ScheduleCompile!C212="Off",0,IF(ScheduleCompile!C212="On",1,IF(ISNUMBER(ScheduleCompile!C212),ScheduleCompile!C212/1,IF(ISTEXT(ScheduleCompile!C212),IF(OR(ISNUMBER(FIND("5F",ScheduleCompile!C212)),ISNUMBER(FIND("0F",ScheduleCompile!C212)),ISNUMBER(FIND("8F",ScheduleCompile!C212)),ISNUMBER(FIND("1F",ScheduleCompile!C212)),ISNUMBER(FIND("2F",ScheduleCompile!C212)),ISNUMBER(FIND("3F",ScheduleCompile!C212)),ISNUMBER(FIND("6F",ScheduleCompile!C212)),ISNUMBER(FIND("7F",ScheduleCompile!C212)),ISNUMBER(FIND("9F",ScheduleCompile!C212)),ISNUMBER(FIND("4F",ScheduleCompile!C212))),VALUE(LEFT(ScheduleCompile!C212,FIND("F",ScheduleCompile!C212)-1)),ScheduleCompile!C212)))))))</f>
        <v>0.05</v>
      </c>
      <c r="I219" s="1">
        <f>IF(AND(ISERROR(IF(ScheduleCompile!D212="Off",0,IF(ScheduleCompile!D212="On",1,IF(ISNUMBER(ScheduleCompile!D212),ScheduleCompile!D212/1,IF(ISTEXT(ScheduleCompile!D212),IF(OR(ISNUMBER(FIND("5F",ScheduleCompile!D212)),ISNUMBER(FIND("0F",ScheduleCompile!D212)),ISNUMBER(FIND("8F",ScheduleCompile!D212)),ISNUMBER(FIND("1F",ScheduleCompile!D212)),ISNUMBER(FIND("2F",ScheduleCompile!D212)),ISNUMBER(FIND("3F",ScheduleCompile!D212)),ISNUMBER(FIND("6F",ScheduleCompile!D212)),ISNUMBER(FIND("7F",ScheduleCompile!D212)),ISNUMBER(FIND("9F",ScheduleCompile!D212)),ISNUMBER(FIND("4F",ScheduleCompile!D212))),VALUE(LEFT(ScheduleCompile!D212,FIND("F",ScheduleCompile!D212)-1)),ScheduleCompile!D212)))))),ISTEXT(ScheduleCompile!#REF!)),"ENDTABLE",IF(ISERROR(IF(ScheduleCompile!D212="Off",0,IF(ScheduleCompile!D212="On",1,IF(ISNUMBER(ScheduleCompile!D212),ScheduleCompile!D212/1,IF(ISTEXT(ScheduleCompile!D212),IF(OR(ISNUMBER(FIND("5F",ScheduleCompile!D212)),ISNUMBER(FIND("0F",ScheduleCompile!D212)),ISNUMBER(FIND("8F",ScheduleCompile!D212)),ISNUMBER(FIND("1F",ScheduleCompile!D212)),ISNUMBER(FIND("2F",ScheduleCompile!D212)),ISNUMBER(FIND("3F",ScheduleCompile!D212)),ISNUMBER(FIND("6F",ScheduleCompile!D212)),ISNUMBER(FIND("7F",ScheduleCompile!D212)),ISNUMBER(FIND("9F",ScheduleCompile!D212)),ISNUMBER(FIND("4F",ScheduleCompile!D212))),VALUE(LEFT(ScheduleCompile!D212,FIND("F",ScheduleCompile!D212)-1)),ScheduleCompile!D212)))))),"",IF(ScheduleCompile!D212="Off",0,IF(ScheduleCompile!D212="On",1,IF(ISNUMBER(ScheduleCompile!D212),ScheduleCompile!D212/1,IF(ISTEXT(ScheduleCompile!D212),IF(OR(ISNUMBER(FIND("5F",ScheduleCompile!D212)),ISNUMBER(FIND("0F",ScheduleCompile!D212)),ISNUMBER(FIND("8F",ScheduleCompile!D212)),ISNUMBER(FIND("1F",ScheduleCompile!D212)),ISNUMBER(FIND("2F",ScheduleCompile!D212)),ISNUMBER(FIND("3F",ScheduleCompile!D212)),ISNUMBER(FIND("6F",ScheduleCompile!D212)),ISNUMBER(FIND("7F",ScheduleCompile!D212)),ISNUMBER(FIND("9F",ScheduleCompile!D212)),ISNUMBER(FIND("4F",ScheduleCompile!D212))),VALUE(LEFT(ScheduleCompile!D212,FIND("F",ScheduleCompile!D212)-1)),ScheduleCompile!D212)))))))</f>
        <v>0.05</v>
      </c>
      <c r="J219" s="1">
        <f>IF(AND(ISERROR(IF(ScheduleCompile!E212="Off",0,IF(ScheduleCompile!E212="On",1,IF(ISNUMBER(ScheduleCompile!E212),ScheduleCompile!E212/1,IF(ISTEXT(ScheduleCompile!E212),IF(OR(ISNUMBER(FIND("5F",ScheduleCompile!E212)),ISNUMBER(FIND("0F",ScheduleCompile!E212)),ISNUMBER(FIND("8F",ScheduleCompile!E212)),ISNUMBER(FIND("1F",ScheduleCompile!E212)),ISNUMBER(FIND("2F",ScheduleCompile!E212)),ISNUMBER(FIND("3F",ScheduleCompile!E212)),ISNUMBER(FIND("6F",ScheduleCompile!E212)),ISNUMBER(FIND("7F",ScheduleCompile!E212)),ISNUMBER(FIND("9F",ScheduleCompile!E212)),ISNUMBER(FIND("4F",ScheduleCompile!E212))),VALUE(LEFT(ScheduleCompile!E212,FIND("F",ScheduleCompile!E212)-1)),ScheduleCompile!E212)))))),ISTEXT(ScheduleCompile!#REF!)),"ENDTABLE",IF(ISERROR(IF(ScheduleCompile!E212="Off",0,IF(ScheduleCompile!E212="On",1,IF(ISNUMBER(ScheduleCompile!E212),ScheduleCompile!E212/1,IF(ISTEXT(ScheduleCompile!E212),IF(OR(ISNUMBER(FIND("5F",ScheduleCompile!E212)),ISNUMBER(FIND("0F",ScheduleCompile!E212)),ISNUMBER(FIND("8F",ScheduleCompile!E212)),ISNUMBER(FIND("1F",ScheduleCompile!E212)),ISNUMBER(FIND("2F",ScheduleCompile!E212)),ISNUMBER(FIND("3F",ScheduleCompile!E212)),ISNUMBER(FIND("6F",ScheduleCompile!E212)),ISNUMBER(FIND("7F",ScheduleCompile!E212)),ISNUMBER(FIND("9F",ScheduleCompile!E212)),ISNUMBER(FIND("4F",ScheduleCompile!E212))),VALUE(LEFT(ScheduleCompile!E212,FIND("F",ScheduleCompile!E212)-1)),ScheduleCompile!E212)))))),"",IF(ScheduleCompile!E212="Off",0,IF(ScheduleCompile!E212="On",1,IF(ISNUMBER(ScheduleCompile!E212),ScheduleCompile!E212/1,IF(ISTEXT(ScheduleCompile!E212),IF(OR(ISNUMBER(FIND("5F",ScheduleCompile!E212)),ISNUMBER(FIND("0F",ScheduleCompile!E212)),ISNUMBER(FIND("8F",ScheduleCompile!E212)),ISNUMBER(FIND("1F",ScheduleCompile!E212)),ISNUMBER(FIND("2F",ScheduleCompile!E212)),ISNUMBER(FIND("3F",ScheduleCompile!E212)),ISNUMBER(FIND("6F",ScheduleCompile!E212)),ISNUMBER(FIND("7F",ScheduleCompile!E212)),ISNUMBER(FIND("9F",ScheduleCompile!E212)),ISNUMBER(FIND("4F",ScheduleCompile!E212))),VALUE(LEFT(ScheduleCompile!E212,FIND("F",ScheduleCompile!E212)-1)),ScheduleCompile!E212)))))))</f>
        <v>0.05</v>
      </c>
      <c r="K219" s="1">
        <f>IF(AND(ISERROR(IF(ScheduleCompile!F212="Off",0,IF(ScheduleCompile!F212="On",1,IF(ISNUMBER(ScheduleCompile!F212),ScheduleCompile!F212/1,IF(ISTEXT(ScheduleCompile!F212),IF(OR(ISNUMBER(FIND("5F",ScheduleCompile!F212)),ISNUMBER(FIND("0F",ScheduleCompile!F212)),ISNUMBER(FIND("8F",ScheduleCompile!F212)),ISNUMBER(FIND("1F",ScheduleCompile!F212)),ISNUMBER(FIND("2F",ScheduleCompile!F212)),ISNUMBER(FIND("3F",ScheduleCompile!F212)),ISNUMBER(FIND("6F",ScheduleCompile!F212)),ISNUMBER(FIND("7F",ScheduleCompile!F212)),ISNUMBER(FIND("9F",ScheduleCompile!F212)),ISNUMBER(FIND("4F",ScheduleCompile!F212))),VALUE(LEFT(ScheduleCompile!F212,FIND("F",ScheduleCompile!F212)-1)),ScheduleCompile!F212)))))),ISTEXT(ScheduleCompile!#REF!)),"ENDTABLE",IF(ISERROR(IF(ScheduleCompile!F212="Off",0,IF(ScheduleCompile!F212="On",1,IF(ISNUMBER(ScheduleCompile!F212),ScheduleCompile!F212/1,IF(ISTEXT(ScheduleCompile!F212),IF(OR(ISNUMBER(FIND("5F",ScheduleCompile!F212)),ISNUMBER(FIND("0F",ScheduleCompile!F212)),ISNUMBER(FIND("8F",ScheduleCompile!F212)),ISNUMBER(FIND("1F",ScheduleCompile!F212)),ISNUMBER(FIND("2F",ScheduleCompile!F212)),ISNUMBER(FIND("3F",ScheduleCompile!F212)),ISNUMBER(FIND("6F",ScheduleCompile!F212)),ISNUMBER(FIND("7F",ScheduleCompile!F212)),ISNUMBER(FIND("9F",ScheduleCompile!F212)),ISNUMBER(FIND("4F",ScheduleCompile!F212))),VALUE(LEFT(ScheduleCompile!F212,FIND("F",ScheduleCompile!F212)-1)),ScheduleCompile!F212)))))),"",IF(ScheduleCompile!F212="Off",0,IF(ScheduleCompile!F212="On",1,IF(ISNUMBER(ScheduleCompile!F212),ScheduleCompile!F212/1,IF(ISTEXT(ScheduleCompile!F212),IF(OR(ISNUMBER(FIND("5F",ScheduleCompile!F212)),ISNUMBER(FIND("0F",ScheduleCompile!F212)),ISNUMBER(FIND("8F",ScheduleCompile!F212)),ISNUMBER(FIND("1F",ScheduleCompile!F212)),ISNUMBER(FIND("2F",ScheduleCompile!F212)),ISNUMBER(FIND("3F",ScheduleCompile!F212)),ISNUMBER(FIND("6F",ScheduleCompile!F212)),ISNUMBER(FIND("7F",ScheduleCompile!F212)),ISNUMBER(FIND("9F",ScheduleCompile!F212)),ISNUMBER(FIND("4F",ScheduleCompile!F212))),VALUE(LEFT(ScheduleCompile!F212,FIND("F",ScheduleCompile!F212)-1)),ScheduleCompile!F212)))))))</f>
        <v>0.05</v>
      </c>
      <c r="L219" s="1">
        <f>IF(AND(ISERROR(IF(ScheduleCompile!G212="Off",0,IF(ScheduleCompile!G212="On",1,IF(ISNUMBER(ScheduleCompile!G212),ScheduleCompile!G212/1,IF(ISTEXT(ScheduleCompile!G212),IF(OR(ISNUMBER(FIND("5F",ScheduleCompile!G212)),ISNUMBER(FIND("0F",ScheduleCompile!G212)),ISNUMBER(FIND("8F",ScheduleCompile!G212)),ISNUMBER(FIND("1F",ScheduleCompile!G212)),ISNUMBER(FIND("2F",ScheduleCompile!G212)),ISNUMBER(FIND("3F",ScheduleCompile!G212)),ISNUMBER(FIND("6F",ScheduleCompile!G212)),ISNUMBER(FIND("7F",ScheduleCompile!G212)),ISNUMBER(FIND("9F",ScheduleCompile!G212)),ISNUMBER(FIND("4F",ScheduleCompile!G212))),VALUE(LEFT(ScheduleCompile!G212,FIND("F",ScheduleCompile!G212)-1)),ScheduleCompile!G212)))))),ISTEXT(ScheduleCompile!#REF!)),"ENDTABLE",IF(ISERROR(IF(ScheduleCompile!G212="Off",0,IF(ScheduleCompile!G212="On",1,IF(ISNUMBER(ScheduleCompile!G212),ScheduleCompile!G212/1,IF(ISTEXT(ScheduleCompile!G212),IF(OR(ISNUMBER(FIND("5F",ScheduleCompile!G212)),ISNUMBER(FIND("0F",ScheduleCompile!G212)),ISNUMBER(FIND("8F",ScheduleCompile!G212)),ISNUMBER(FIND("1F",ScheduleCompile!G212)),ISNUMBER(FIND("2F",ScheduleCompile!G212)),ISNUMBER(FIND("3F",ScheduleCompile!G212)),ISNUMBER(FIND("6F",ScheduleCompile!G212)),ISNUMBER(FIND("7F",ScheduleCompile!G212)),ISNUMBER(FIND("9F",ScheduleCompile!G212)),ISNUMBER(FIND("4F",ScheduleCompile!G212))),VALUE(LEFT(ScheduleCompile!G212,FIND("F",ScheduleCompile!G212)-1)),ScheduleCompile!G212)))))),"",IF(ScheduleCompile!G212="Off",0,IF(ScheduleCompile!G212="On",1,IF(ISNUMBER(ScheduleCompile!G212),ScheduleCompile!G212/1,IF(ISTEXT(ScheduleCompile!G212),IF(OR(ISNUMBER(FIND("5F",ScheduleCompile!G212)),ISNUMBER(FIND("0F",ScheduleCompile!G212)),ISNUMBER(FIND("8F",ScheduleCompile!G212)),ISNUMBER(FIND("1F",ScheduleCompile!G212)),ISNUMBER(FIND("2F",ScheduleCompile!G212)),ISNUMBER(FIND("3F",ScheduleCompile!G212)),ISNUMBER(FIND("6F",ScheduleCompile!G212)),ISNUMBER(FIND("7F",ScheduleCompile!G212)),ISNUMBER(FIND("9F",ScheduleCompile!G212)),ISNUMBER(FIND("4F",ScheduleCompile!G212))),VALUE(LEFT(ScheduleCompile!G212,FIND("F",ScheduleCompile!G212)-1)),ScheduleCompile!G212)))))))</f>
        <v>0.1</v>
      </c>
      <c r="M219" s="1">
        <f>IF(AND(ISERROR(IF(ScheduleCompile!H212="Off",0,IF(ScheduleCompile!H212="On",1,IF(ISNUMBER(ScheduleCompile!H212),ScheduleCompile!H212/1,IF(ISTEXT(ScheduleCompile!H212),IF(OR(ISNUMBER(FIND("5F",ScheduleCompile!H212)),ISNUMBER(FIND("0F",ScheduleCompile!H212)),ISNUMBER(FIND("8F",ScheduleCompile!H212)),ISNUMBER(FIND("1F",ScheduleCompile!H212)),ISNUMBER(FIND("2F",ScheduleCompile!H212)),ISNUMBER(FIND("3F",ScheduleCompile!H212)),ISNUMBER(FIND("6F",ScheduleCompile!H212)),ISNUMBER(FIND("7F",ScheduleCompile!H212)),ISNUMBER(FIND("9F",ScheduleCompile!H212)),ISNUMBER(FIND("4F",ScheduleCompile!H212))),VALUE(LEFT(ScheduleCompile!H212,FIND("F",ScheduleCompile!H212)-1)),ScheduleCompile!H212)))))),ISTEXT(ScheduleCompile!#REF!)),"ENDTABLE",IF(ISERROR(IF(ScheduleCompile!H212="Off",0,IF(ScheduleCompile!H212="On",1,IF(ISNUMBER(ScheduleCompile!H212),ScheduleCompile!H212/1,IF(ISTEXT(ScheduleCompile!H212),IF(OR(ISNUMBER(FIND("5F",ScheduleCompile!H212)),ISNUMBER(FIND("0F",ScheduleCompile!H212)),ISNUMBER(FIND("8F",ScheduleCompile!H212)),ISNUMBER(FIND("1F",ScheduleCompile!H212)),ISNUMBER(FIND("2F",ScheduleCompile!H212)),ISNUMBER(FIND("3F",ScheduleCompile!H212)),ISNUMBER(FIND("6F",ScheduleCompile!H212)),ISNUMBER(FIND("7F",ScheduleCompile!H212)),ISNUMBER(FIND("9F",ScheduleCompile!H212)),ISNUMBER(FIND("4F",ScheduleCompile!H212))),VALUE(LEFT(ScheduleCompile!H212,FIND("F",ScheduleCompile!H212)-1)),ScheduleCompile!H212)))))),"",IF(ScheduleCompile!H212="Off",0,IF(ScheduleCompile!H212="On",1,IF(ISNUMBER(ScheduleCompile!H212),ScheduleCompile!H212/1,IF(ISTEXT(ScheduleCompile!H212),IF(OR(ISNUMBER(FIND("5F",ScheduleCompile!H212)),ISNUMBER(FIND("0F",ScheduleCompile!H212)),ISNUMBER(FIND("8F",ScheduleCompile!H212)),ISNUMBER(FIND("1F",ScheduleCompile!H212)),ISNUMBER(FIND("2F",ScheduleCompile!H212)),ISNUMBER(FIND("3F",ScheduleCompile!H212)),ISNUMBER(FIND("6F",ScheduleCompile!H212)),ISNUMBER(FIND("7F",ScheduleCompile!H212)),ISNUMBER(FIND("9F",ScheduleCompile!H212)),ISNUMBER(FIND("4F",ScheduleCompile!H212))),VALUE(LEFT(ScheduleCompile!H212,FIND("F",ScheduleCompile!H212)-1)),ScheduleCompile!H212)))))))</f>
        <v>0.1</v>
      </c>
      <c r="N219" s="1">
        <f>IF(AND(ISERROR(IF(ScheduleCompile!I212="Off",0,IF(ScheduleCompile!I212="On",1,IF(ISNUMBER(ScheduleCompile!I212),ScheduleCompile!I212/1,IF(ISTEXT(ScheduleCompile!I212),IF(OR(ISNUMBER(FIND("5F",ScheduleCompile!I212)),ISNUMBER(FIND("0F",ScheduleCompile!I212)),ISNUMBER(FIND("8F",ScheduleCompile!I212)),ISNUMBER(FIND("1F",ScheduleCompile!I212)),ISNUMBER(FIND("2F",ScheduleCompile!I212)),ISNUMBER(FIND("3F",ScheduleCompile!I212)),ISNUMBER(FIND("6F",ScheduleCompile!I212)),ISNUMBER(FIND("7F",ScheduleCompile!I212)),ISNUMBER(FIND("9F",ScheduleCompile!I212)),ISNUMBER(FIND("4F",ScheduleCompile!I212))),VALUE(LEFT(ScheduleCompile!I212,FIND("F",ScheduleCompile!I212)-1)),ScheduleCompile!I212)))))),ISTEXT(ScheduleCompile!#REF!)),"ENDTABLE",IF(ISERROR(IF(ScheduleCompile!I212="Off",0,IF(ScheduleCompile!I212="On",1,IF(ISNUMBER(ScheduleCompile!I212),ScheduleCompile!I212/1,IF(ISTEXT(ScheduleCompile!I212),IF(OR(ISNUMBER(FIND("5F",ScheduleCompile!I212)),ISNUMBER(FIND("0F",ScheduleCompile!I212)),ISNUMBER(FIND("8F",ScheduleCompile!I212)),ISNUMBER(FIND("1F",ScheduleCompile!I212)),ISNUMBER(FIND("2F",ScheduleCompile!I212)),ISNUMBER(FIND("3F",ScheduleCompile!I212)),ISNUMBER(FIND("6F",ScheduleCompile!I212)),ISNUMBER(FIND("7F",ScheduleCompile!I212)),ISNUMBER(FIND("9F",ScheduleCompile!I212)),ISNUMBER(FIND("4F",ScheduleCompile!I212))),VALUE(LEFT(ScheduleCompile!I212,FIND("F",ScheduleCompile!I212)-1)),ScheduleCompile!I212)))))),"",IF(ScheduleCompile!I212="Off",0,IF(ScheduleCompile!I212="On",1,IF(ISNUMBER(ScheduleCompile!I212),ScheduleCompile!I212/1,IF(ISTEXT(ScheduleCompile!I212),IF(OR(ISNUMBER(FIND("5F",ScheduleCompile!I212)),ISNUMBER(FIND("0F",ScheduleCompile!I212)),ISNUMBER(FIND("8F",ScheduleCompile!I212)),ISNUMBER(FIND("1F",ScheduleCompile!I212)),ISNUMBER(FIND("2F",ScheduleCompile!I212)),ISNUMBER(FIND("3F",ScheduleCompile!I212)),ISNUMBER(FIND("6F",ScheduleCompile!I212)),ISNUMBER(FIND("7F",ScheduleCompile!I212)),ISNUMBER(FIND("9F",ScheduleCompile!I212)),ISNUMBER(FIND("4F",ScheduleCompile!I212))),VALUE(LEFT(ScheduleCompile!I212,FIND("F",ScheduleCompile!I212)-1)),ScheduleCompile!I212)))))))</f>
        <v>0.3</v>
      </c>
      <c r="O219" s="1">
        <f>IF(AND(ISERROR(IF(ScheduleCompile!J212="Off",0,IF(ScheduleCompile!J212="On",1,IF(ISNUMBER(ScheduleCompile!J212),ScheduleCompile!J212/1,IF(ISTEXT(ScheduleCompile!J212),IF(OR(ISNUMBER(FIND("5F",ScheduleCompile!J212)),ISNUMBER(FIND("0F",ScheduleCompile!J212)),ISNUMBER(FIND("8F",ScheduleCompile!J212)),ISNUMBER(FIND("1F",ScheduleCompile!J212)),ISNUMBER(FIND("2F",ScheduleCompile!J212)),ISNUMBER(FIND("3F",ScheduleCompile!J212)),ISNUMBER(FIND("6F",ScheduleCompile!J212)),ISNUMBER(FIND("7F",ScheduleCompile!J212)),ISNUMBER(FIND("9F",ScheduleCompile!J212)),ISNUMBER(FIND("4F",ScheduleCompile!J212))),VALUE(LEFT(ScheduleCompile!J212,FIND("F",ScheduleCompile!J212)-1)),ScheduleCompile!J212)))))),ISTEXT(ScheduleCompile!#REF!)),"ENDTABLE",IF(ISERROR(IF(ScheduleCompile!J212="Off",0,IF(ScheduleCompile!J212="On",1,IF(ISNUMBER(ScheduleCompile!J212),ScheduleCompile!J212/1,IF(ISTEXT(ScheduleCompile!J212),IF(OR(ISNUMBER(FIND("5F",ScheduleCompile!J212)),ISNUMBER(FIND("0F",ScheduleCompile!J212)),ISNUMBER(FIND("8F",ScheduleCompile!J212)),ISNUMBER(FIND("1F",ScheduleCompile!J212)),ISNUMBER(FIND("2F",ScheduleCompile!J212)),ISNUMBER(FIND("3F",ScheduleCompile!J212)),ISNUMBER(FIND("6F",ScheduleCompile!J212)),ISNUMBER(FIND("7F",ScheduleCompile!J212)),ISNUMBER(FIND("9F",ScheduleCompile!J212)),ISNUMBER(FIND("4F",ScheduleCompile!J212))),VALUE(LEFT(ScheduleCompile!J212,FIND("F",ScheduleCompile!J212)-1)),ScheduleCompile!J212)))))),"",IF(ScheduleCompile!J212="Off",0,IF(ScheduleCompile!J212="On",1,IF(ISNUMBER(ScheduleCompile!J212),ScheduleCompile!J212/1,IF(ISTEXT(ScheduleCompile!J212),IF(OR(ISNUMBER(FIND("5F",ScheduleCompile!J212)),ISNUMBER(FIND("0F",ScheduleCompile!J212)),ISNUMBER(FIND("8F",ScheduleCompile!J212)),ISNUMBER(FIND("1F",ScheduleCompile!J212)),ISNUMBER(FIND("2F",ScheduleCompile!J212)),ISNUMBER(FIND("3F",ScheduleCompile!J212)),ISNUMBER(FIND("6F",ScheduleCompile!J212)),ISNUMBER(FIND("7F",ScheduleCompile!J212)),ISNUMBER(FIND("9F",ScheduleCompile!J212)),ISNUMBER(FIND("4F",ScheduleCompile!J212))),VALUE(LEFT(ScheduleCompile!J212,FIND("F",ScheduleCompile!J212)-1)),ScheduleCompile!J212)))))))</f>
        <v>0.65</v>
      </c>
      <c r="P219" s="1">
        <f>IF(AND(ISERROR(IF(ScheduleCompile!K212="Off",0,IF(ScheduleCompile!K212="On",1,IF(ISNUMBER(ScheduleCompile!K212),ScheduleCompile!K212/1,IF(ISTEXT(ScheduleCompile!K212),IF(OR(ISNUMBER(FIND("5F",ScheduleCompile!K212)),ISNUMBER(FIND("0F",ScheduleCompile!K212)),ISNUMBER(FIND("8F",ScheduleCompile!K212)),ISNUMBER(FIND("1F",ScheduleCompile!K212)),ISNUMBER(FIND("2F",ScheduleCompile!K212)),ISNUMBER(FIND("3F",ScheduleCompile!K212)),ISNUMBER(FIND("6F",ScheduleCompile!K212)),ISNUMBER(FIND("7F",ScheduleCompile!K212)),ISNUMBER(FIND("9F",ScheduleCompile!K212)),ISNUMBER(FIND("4F",ScheduleCompile!K212))),VALUE(LEFT(ScheduleCompile!K212,FIND("F",ScheduleCompile!K212)-1)),ScheduleCompile!K212)))))),ISTEXT(ScheduleCompile!#REF!)),"ENDTABLE",IF(ISERROR(IF(ScheduleCompile!K212="Off",0,IF(ScheduleCompile!K212="On",1,IF(ISNUMBER(ScheduleCompile!K212),ScheduleCompile!K212/1,IF(ISTEXT(ScheduleCompile!K212),IF(OR(ISNUMBER(FIND("5F",ScheduleCompile!K212)),ISNUMBER(FIND("0F",ScheduleCompile!K212)),ISNUMBER(FIND("8F",ScheduleCompile!K212)),ISNUMBER(FIND("1F",ScheduleCompile!K212)),ISNUMBER(FIND("2F",ScheduleCompile!K212)),ISNUMBER(FIND("3F",ScheduleCompile!K212)),ISNUMBER(FIND("6F",ScheduleCompile!K212)),ISNUMBER(FIND("7F",ScheduleCompile!K212)),ISNUMBER(FIND("9F",ScheduleCompile!K212)),ISNUMBER(FIND("4F",ScheduleCompile!K212))),VALUE(LEFT(ScheduleCompile!K212,FIND("F",ScheduleCompile!K212)-1)),ScheduleCompile!K212)))))),"",IF(ScheduleCompile!K212="Off",0,IF(ScheduleCompile!K212="On",1,IF(ISNUMBER(ScheduleCompile!K212),ScheduleCompile!K212/1,IF(ISTEXT(ScheduleCompile!K212),IF(OR(ISNUMBER(FIND("5F",ScheduleCompile!K212)),ISNUMBER(FIND("0F",ScheduleCompile!K212)),ISNUMBER(FIND("8F",ScheduleCompile!K212)),ISNUMBER(FIND("1F",ScheduleCompile!K212)),ISNUMBER(FIND("2F",ScheduleCompile!K212)),ISNUMBER(FIND("3F",ScheduleCompile!K212)),ISNUMBER(FIND("6F",ScheduleCompile!K212)),ISNUMBER(FIND("7F",ScheduleCompile!K212)),ISNUMBER(FIND("9F",ScheduleCompile!K212)),ISNUMBER(FIND("4F",ScheduleCompile!K212))),VALUE(LEFT(ScheduleCompile!K212,FIND("F",ScheduleCompile!K212)-1)),ScheduleCompile!K212)))))))</f>
        <v>0.65</v>
      </c>
      <c r="Q219" s="1">
        <f>IF(AND(ISERROR(IF(ScheduleCompile!L212="Off",0,IF(ScheduleCompile!L212="On",1,IF(ISNUMBER(ScheduleCompile!L212),ScheduleCompile!L212/1,IF(ISTEXT(ScheduleCompile!L212),IF(OR(ISNUMBER(FIND("5F",ScheduleCompile!L212)),ISNUMBER(FIND("0F",ScheduleCompile!L212)),ISNUMBER(FIND("8F",ScheduleCompile!L212)),ISNUMBER(FIND("1F",ScheduleCompile!L212)),ISNUMBER(FIND("2F",ScheduleCompile!L212)),ISNUMBER(FIND("3F",ScheduleCompile!L212)),ISNUMBER(FIND("6F",ScheduleCompile!L212)),ISNUMBER(FIND("7F",ScheduleCompile!L212)),ISNUMBER(FIND("9F",ScheduleCompile!L212)),ISNUMBER(FIND("4F",ScheduleCompile!L212))),VALUE(LEFT(ScheduleCompile!L212,FIND("F",ScheduleCompile!L212)-1)),ScheduleCompile!L212)))))),ISTEXT(ScheduleCompile!#REF!)),"ENDTABLE",IF(ISERROR(IF(ScheduleCompile!L212="Off",0,IF(ScheduleCompile!L212="On",1,IF(ISNUMBER(ScheduleCompile!L212),ScheduleCompile!L212/1,IF(ISTEXT(ScheduleCompile!L212),IF(OR(ISNUMBER(FIND("5F",ScheduleCompile!L212)),ISNUMBER(FIND("0F",ScheduleCompile!L212)),ISNUMBER(FIND("8F",ScheduleCompile!L212)),ISNUMBER(FIND("1F",ScheduleCompile!L212)),ISNUMBER(FIND("2F",ScheduleCompile!L212)),ISNUMBER(FIND("3F",ScheduleCompile!L212)),ISNUMBER(FIND("6F",ScheduleCompile!L212)),ISNUMBER(FIND("7F",ScheduleCompile!L212)),ISNUMBER(FIND("9F",ScheduleCompile!L212)),ISNUMBER(FIND("4F",ScheduleCompile!L212))),VALUE(LEFT(ScheduleCompile!L212,FIND("F",ScheduleCompile!L212)-1)),ScheduleCompile!L212)))))),"",IF(ScheduleCompile!L212="Off",0,IF(ScheduleCompile!L212="On",1,IF(ISNUMBER(ScheduleCompile!L212),ScheduleCompile!L212/1,IF(ISTEXT(ScheduleCompile!L212),IF(OR(ISNUMBER(FIND("5F",ScheduleCompile!L212)),ISNUMBER(FIND("0F",ScheduleCompile!L212)),ISNUMBER(FIND("8F",ScheduleCompile!L212)),ISNUMBER(FIND("1F",ScheduleCompile!L212)),ISNUMBER(FIND("2F",ScheduleCompile!L212)),ISNUMBER(FIND("3F",ScheduleCompile!L212)),ISNUMBER(FIND("6F",ScheduleCompile!L212)),ISNUMBER(FIND("7F",ScheduleCompile!L212)),ISNUMBER(FIND("9F",ScheduleCompile!L212)),ISNUMBER(FIND("4F",ScheduleCompile!L212))),VALUE(LEFT(ScheduleCompile!L212,FIND("F",ScheduleCompile!L212)-1)),ScheduleCompile!L212)))))))</f>
        <v>0.65</v>
      </c>
      <c r="R219" s="1">
        <f>IF(AND(ISERROR(IF(ScheduleCompile!M212="Off",0,IF(ScheduleCompile!M212="On",1,IF(ISNUMBER(ScheduleCompile!M212),ScheduleCompile!M212/1,IF(ISTEXT(ScheduleCompile!M212),IF(OR(ISNUMBER(FIND("5F",ScheduleCompile!M212)),ISNUMBER(FIND("0F",ScheduleCompile!M212)),ISNUMBER(FIND("8F",ScheduleCompile!M212)),ISNUMBER(FIND("1F",ScheduleCompile!M212)),ISNUMBER(FIND("2F",ScheduleCompile!M212)),ISNUMBER(FIND("3F",ScheduleCompile!M212)),ISNUMBER(FIND("6F",ScheduleCompile!M212)),ISNUMBER(FIND("7F",ScheduleCompile!M212)),ISNUMBER(FIND("9F",ScheduleCompile!M212)),ISNUMBER(FIND("4F",ScheduleCompile!M212))),VALUE(LEFT(ScheduleCompile!M212,FIND("F",ScheduleCompile!M212)-1)),ScheduleCompile!M212)))))),ISTEXT(ScheduleCompile!#REF!)),"ENDTABLE",IF(ISERROR(IF(ScheduleCompile!M212="Off",0,IF(ScheduleCompile!M212="On",1,IF(ISNUMBER(ScheduleCompile!M212),ScheduleCompile!M212/1,IF(ISTEXT(ScheduleCompile!M212),IF(OR(ISNUMBER(FIND("5F",ScheduleCompile!M212)),ISNUMBER(FIND("0F",ScheduleCompile!M212)),ISNUMBER(FIND("8F",ScheduleCompile!M212)),ISNUMBER(FIND("1F",ScheduleCompile!M212)),ISNUMBER(FIND("2F",ScheduleCompile!M212)),ISNUMBER(FIND("3F",ScheduleCompile!M212)),ISNUMBER(FIND("6F",ScheduleCompile!M212)),ISNUMBER(FIND("7F",ScheduleCompile!M212)),ISNUMBER(FIND("9F",ScheduleCompile!M212)),ISNUMBER(FIND("4F",ScheduleCompile!M212))),VALUE(LEFT(ScheduleCompile!M212,FIND("F",ScheduleCompile!M212)-1)),ScheduleCompile!M212)))))),"",IF(ScheduleCompile!M212="Off",0,IF(ScheduleCompile!M212="On",1,IF(ISNUMBER(ScheduleCompile!M212),ScheduleCompile!M212/1,IF(ISTEXT(ScheduleCompile!M212),IF(OR(ISNUMBER(FIND("5F",ScheduleCompile!M212)),ISNUMBER(FIND("0F",ScheduleCompile!M212)),ISNUMBER(FIND("8F",ScheduleCompile!M212)),ISNUMBER(FIND("1F",ScheduleCompile!M212)),ISNUMBER(FIND("2F",ScheduleCompile!M212)),ISNUMBER(FIND("3F",ScheduleCompile!M212)),ISNUMBER(FIND("6F",ScheduleCompile!M212)),ISNUMBER(FIND("7F",ScheduleCompile!M212)),ISNUMBER(FIND("9F",ScheduleCompile!M212)),ISNUMBER(FIND("4F",ScheduleCompile!M212))),VALUE(LEFT(ScheduleCompile!M212,FIND("F",ScheduleCompile!M212)-1)),ScheduleCompile!M212)))))))</f>
        <v>0.65</v>
      </c>
      <c r="S219" s="1">
        <f>IF(AND(ISERROR(IF(ScheduleCompile!N212="Off",0,IF(ScheduleCompile!N212="On",1,IF(ISNUMBER(ScheduleCompile!N212),ScheduleCompile!N212/1,IF(ISTEXT(ScheduleCompile!N212),IF(OR(ISNUMBER(FIND("5F",ScheduleCompile!N212)),ISNUMBER(FIND("0F",ScheduleCompile!N212)),ISNUMBER(FIND("8F",ScheduleCompile!N212)),ISNUMBER(FIND("1F",ScheduleCompile!N212)),ISNUMBER(FIND("2F",ScheduleCompile!N212)),ISNUMBER(FIND("3F",ScheduleCompile!N212)),ISNUMBER(FIND("6F",ScheduleCompile!N212)),ISNUMBER(FIND("7F",ScheduleCompile!N212)),ISNUMBER(FIND("9F",ScheduleCompile!N212)),ISNUMBER(FIND("4F",ScheduleCompile!N212))),VALUE(LEFT(ScheduleCompile!N212,FIND("F",ScheduleCompile!N212)-1)),ScheduleCompile!N212)))))),ISTEXT(ScheduleCompile!#REF!)),"ENDTABLE",IF(ISERROR(IF(ScheduleCompile!N212="Off",0,IF(ScheduleCompile!N212="On",1,IF(ISNUMBER(ScheduleCompile!N212),ScheduleCompile!N212/1,IF(ISTEXT(ScheduleCompile!N212),IF(OR(ISNUMBER(FIND("5F",ScheduleCompile!N212)),ISNUMBER(FIND("0F",ScheduleCompile!N212)),ISNUMBER(FIND("8F",ScheduleCompile!N212)),ISNUMBER(FIND("1F",ScheduleCompile!N212)),ISNUMBER(FIND("2F",ScheduleCompile!N212)),ISNUMBER(FIND("3F",ScheduleCompile!N212)),ISNUMBER(FIND("6F",ScheduleCompile!N212)),ISNUMBER(FIND("7F",ScheduleCompile!N212)),ISNUMBER(FIND("9F",ScheduleCompile!N212)),ISNUMBER(FIND("4F",ScheduleCompile!N212))),VALUE(LEFT(ScheduleCompile!N212,FIND("F",ScheduleCompile!N212)-1)),ScheduleCompile!N212)))))),"",IF(ScheduleCompile!N212="Off",0,IF(ScheduleCompile!N212="On",1,IF(ISNUMBER(ScheduleCompile!N212),ScheduleCompile!N212/1,IF(ISTEXT(ScheduleCompile!N212),IF(OR(ISNUMBER(FIND("5F",ScheduleCompile!N212)),ISNUMBER(FIND("0F",ScheduleCompile!N212)),ISNUMBER(FIND("8F",ScheduleCompile!N212)),ISNUMBER(FIND("1F",ScheduleCompile!N212)),ISNUMBER(FIND("2F",ScheduleCompile!N212)),ISNUMBER(FIND("3F",ScheduleCompile!N212)),ISNUMBER(FIND("6F",ScheduleCompile!N212)),ISNUMBER(FIND("7F",ScheduleCompile!N212)),ISNUMBER(FIND("9F",ScheduleCompile!N212)),ISNUMBER(FIND("4F",ScheduleCompile!N212))),VALUE(LEFT(ScheduleCompile!N212,FIND("F",ScheduleCompile!N212)-1)),ScheduleCompile!N212)))))))</f>
        <v>0.65</v>
      </c>
      <c r="T219" s="1">
        <f>IF(AND(ISERROR(IF(ScheduleCompile!O212="Off",0,IF(ScheduleCompile!O212="On",1,IF(ISNUMBER(ScheduleCompile!O212),ScheduleCompile!O212/1,IF(ISTEXT(ScheduleCompile!O212),IF(OR(ISNUMBER(FIND("5F",ScheduleCompile!O212)),ISNUMBER(FIND("0F",ScheduleCompile!O212)),ISNUMBER(FIND("8F",ScheduleCompile!O212)),ISNUMBER(FIND("1F",ScheduleCompile!O212)),ISNUMBER(FIND("2F",ScheduleCompile!O212)),ISNUMBER(FIND("3F",ScheduleCompile!O212)),ISNUMBER(FIND("6F",ScheduleCompile!O212)),ISNUMBER(FIND("7F",ScheduleCompile!O212)),ISNUMBER(FIND("9F",ScheduleCompile!O212)),ISNUMBER(FIND("4F",ScheduleCompile!O212))),VALUE(LEFT(ScheduleCompile!O212,FIND("F",ScheduleCompile!O212)-1)),ScheduleCompile!O212)))))),ISTEXT(ScheduleCompile!#REF!)),"ENDTABLE",IF(ISERROR(IF(ScheduleCompile!O212="Off",0,IF(ScheduleCompile!O212="On",1,IF(ISNUMBER(ScheduleCompile!O212),ScheduleCompile!O212/1,IF(ISTEXT(ScheduleCompile!O212),IF(OR(ISNUMBER(FIND("5F",ScheduleCompile!O212)),ISNUMBER(FIND("0F",ScheduleCompile!O212)),ISNUMBER(FIND("8F",ScheduleCompile!O212)),ISNUMBER(FIND("1F",ScheduleCompile!O212)),ISNUMBER(FIND("2F",ScheduleCompile!O212)),ISNUMBER(FIND("3F",ScheduleCompile!O212)),ISNUMBER(FIND("6F",ScheduleCompile!O212)),ISNUMBER(FIND("7F",ScheduleCompile!O212)),ISNUMBER(FIND("9F",ScheduleCompile!O212)),ISNUMBER(FIND("4F",ScheduleCompile!O212))),VALUE(LEFT(ScheduleCompile!O212,FIND("F",ScheduleCompile!O212)-1)),ScheduleCompile!O212)))))),"",IF(ScheduleCompile!O212="Off",0,IF(ScheduleCompile!O212="On",1,IF(ISNUMBER(ScheduleCompile!O212),ScheduleCompile!O212/1,IF(ISTEXT(ScheduleCompile!O212),IF(OR(ISNUMBER(FIND("5F",ScheduleCompile!O212)),ISNUMBER(FIND("0F",ScheduleCompile!O212)),ISNUMBER(FIND("8F",ScheduleCompile!O212)),ISNUMBER(FIND("1F",ScheduleCompile!O212)),ISNUMBER(FIND("2F",ScheduleCompile!O212)),ISNUMBER(FIND("3F",ScheduleCompile!O212)),ISNUMBER(FIND("6F",ScheduleCompile!O212)),ISNUMBER(FIND("7F",ScheduleCompile!O212)),ISNUMBER(FIND("9F",ScheduleCompile!O212)),ISNUMBER(FIND("4F",ScheduleCompile!O212))),VALUE(LEFT(ScheduleCompile!O212,FIND("F",ScheduleCompile!O212)-1)),ScheduleCompile!O212)))))))</f>
        <v>0.65</v>
      </c>
      <c r="U219" s="1">
        <f>IF(AND(ISERROR(IF(ScheduleCompile!P212="Off",0,IF(ScheduleCompile!P212="On",1,IF(ISNUMBER(ScheduleCompile!P212),ScheduleCompile!P212/1,IF(ISTEXT(ScheduleCompile!P212),IF(OR(ISNUMBER(FIND("5F",ScheduleCompile!P212)),ISNUMBER(FIND("0F",ScheduleCompile!P212)),ISNUMBER(FIND("8F",ScheduleCompile!P212)),ISNUMBER(FIND("1F",ScheduleCompile!P212)),ISNUMBER(FIND("2F",ScheduleCompile!P212)),ISNUMBER(FIND("3F",ScheduleCompile!P212)),ISNUMBER(FIND("6F",ScheduleCompile!P212)),ISNUMBER(FIND("7F",ScheduleCompile!P212)),ISNUMBER(FIND("9F",ScheduleCompile!P212)),ISNUMBER(FIND("4F",ScheduleCompile!P212))),VALUE(LEFT(ScheduleCompile!P212,FIND("F",ScheduleCompile!P212)-1)),ScheduleCompile!P212)))))),ISTEXT(ScheduleCompile!#REF!)),"ENDTABLE",IF(ISERROR(IF(ScheduleCompile!P212="Off",0,IF(ScheduleCompile!P212="On",1,IF(ISNUMBER(ScheduleCompile!P212),ScheduleCompile!P212/1,IF(ISTEXT(ScheduleCompile!P212),IF(OR(ISNUMBER(FIND("5F",ScheduleCompile!P212)),ISNUMBER(FIND("0F",ScheduleCompile!P212)),ISNUMBER(FIND("8F",ScheduleCompile!P212)),ISNUMBER(FIND("1F",ScheduleCompile!P212)),ISNUMBER(FIND("2F",ScheduleCompile!P212)),ISNUMBER(FIND("3F",ScheduleCompile!P212)),ISNUMBER(FIND("6F",ScheduleCompile!P212)),ISNUMBER(FIND("7F",ScheduleCompile!P212)),ISNUMBER(FIND("9F",ScheduleCompile!P212)),ISNUMBER(FIND("4F",ScheduleCompile!P212))),VALUE(LEFT(ScheduleCompile!P212,FIND("F",ScheduleCompile!P212)-1)),ScheduleCompile!P212)))))),"",IF(ScheduleCompile!P212="Off",0,IF(ScheduleCompile!P212="On",1,IF(ISNUMBER(ScheduleCompile!P212),ScheduleCompile!P212/1,IF(ISTEXT(ScheduleCompile!P212),IF(OR(ISNUMBER(FIND("5F",ScheduleCompile!P212)),ISNUMBER(FIND("0F",ScheduleCompile!P212)),ISNUMBER(FIND("8F",ScheduleCompile!P212)),ISNUMBER(FIND("1F",ScheduleCompile!P212)),ISNUMBER(FIND("2F",ScheduleCompile!P212)),ISNUMBER(FIND("3F",ScheduleCompile!P212)),ISNUMBER(FIND("6F",ScheduleCompile!P212)),ISNUMBER(FIND("7F",ScheduleCompile!P212)),ISNUMBER(FIND("9F",ScheduleCompile!P212)),ISNUMBER(FIND("4F",ScheduleCompile!P212))),VALUE(LEFT(ScheduleCompile!P212,FIND("F",ScheduleCompile!P212)-1)),ScheduleCompile!P212)))))))</f>
        <v>0.65</v>
      </c>
      <c r="V219" s="1">
        <f>IF(AND(ISERROR(IF(ScheduleCompile!Q212="Off",0,IF(ScheduleCompile!Q212="On",1,IF(ISNUMBER(ScheduleCompile!Q212),ScheduleCompile!Q212/1,IF(ISTEXT(ScheduleCompile!Q212),IF(OR(ISNUMBER(FIND("5F",ScheduleCompile!Q212)),ISNUMBER(FIND("0F",ScheduleCompile!Q212)),ISNUMBER(FIND("8F",ScheduleCompile!Q212)),ISNUMBER(FIND("1F",ScheduleCompile!Q212)),ISNUMBER(FIND("2F",ScheduleCompile!Q212)),ISNUMBER(FIND("3F",ScheduleCompile!Q212)),ISNUMBER(FIND("6F",ScheduleCompile!Q212)),ISNUMBER(FIND("7F",ScheduleCompile!Q212)),ISNUMBER(FIND("9F",ScheduleCompile!Q212)),ISNUMBER(FIND("4F",ScheduleCompile!Q212))),VALUE(LEFT(ScheduleCompile!Q212,FIND("F",ScheduleCompile!Q212)-1)),ScheduleCompile!Q212)))))),ISTEXT(ScheduleCompile!#REF!)),"ENDTABLE",IF(ISERROR(IF(ScheduleCompile!Q212="Off",0,IF(ScheduleCompile!Q212="On",1,IF(ISNUMBER(ScheduleCompile!Q212),ScheduleCompile!Q212/1,IF(ISTEXT(ScheduleCompile!Q212),IF(OR(ISNUMBER(FIND("5F",ScheduleCompile!Q212)),ISNUMBER(FIND("0F",ScheduleCompile!Q212)),ISNUMBER(FIND("8F",ScheduleCompile!Q212)),ISNUMBER(FIND("1F",ScheduleCompile!Q212)),ISNUMBER(FIND("2F",ScheduleCompile!Q212)),ISNUMBER(FIND("3F",ScheduleCompile!Q212)),ISNUMBER(FIND("6F",ScheduleCompile!Q212)),ISNUMBER(FIND("7F",ScheduleCompile!Q212)),ISNUMBER(FIND("9F",ScheduleCompile!Q212)),ISNUMBER(FIND("4F",ScheduleCompile!Q212))),VALUE(LEFT(ScheduleCompile!Q212,FIND("F",ScheduleCompile!Q212)-1)),ScheduleCompile!Q212)))))),"",IF(ScheduleCompile!Q212="Off",0,IF(ScheduleCompile!Q212="On",1,IF(ISNUMBER(ScheduleCompile!Q212),ScheduleCompile!Q212/1,IF(ISTEXT(ScheduleCompile!Q212),IF(OR(ISNUMBER(FIND("5F",ScheduleCompile!Q212)),ISNUMBER(FIND("0F",ScheduleCompile!Q212)),ISNUMBER(FIND("8F",ScheduleCompile!Q212)),ISNUMBER(FIND("1F",ScheduleCompile!Q212)),ISNUMBER(FIND("2F",ScheduleCompile!Q212)),ISNUMBER(FIND("3F",ScheduleCompile!Q212)),ISNUMBER(FIND("6F",ScheduleCompile!Q212)),ISNUMBER(FIND("7F",ScheduleCompile!Q212)),ISNUMBER(FIND("9F",ScheduleCompile!Q212)),ISNUMBER(FIND("4F",ScheduleCompile!Q212))),VALUE(LEFT(ScheduleCompile!Q212,FIND("F",ScheduleCompile!Q212)-1)),ScheduleCompile!Q212)))))))</f>
        <v>0.65</v>
      </c>
      <c r="W219" s="1">
        <f>IF(AND(ISERROR(IF(ScheduleCompile!R212="Off",0,IF(ScheduleCompile!R212="On",1,IF(ISNUMBER(ScheduleCompile!R212),ScheduleCompile!R212/1,IF(ISTEXT(ScheduleCompile!R212),IF(OR(ISNUMBER(FIND("5F",ScheduleCompile!R212)),ISNUMBER(FIND("0F",ScheduleCompile!R212)),ISNUMBER(FIND("8F",ScheduleCompile!R212)),ISNUMBER(FIND("1F",ScheduleCompile!R212)),ISNUMBER(FIND("2F",ScheduleCompile!R212)),ISNUMBER(FIND("3F",ScheduleCompile!R212)),ISNUMBER(FIND("6F",ScheduleCompile!R212)),ISNUMBER(FIND("7F",ScheduleCompile!R212)),ISNUMBER(FIND("9F",ScheduleCompile!R212)),ISNUMBER(FIND("4F",ScheduleCompile!R212))),VALUE(LEFT(ScheduleCompile!R212,FIND("F",ScheduleCompile!R212)-1)),ScheduleCompile!R212)))))),ISTEXT(ScheduleCompile!#REF!)),"ENDTABLE",IF(ISERROR(IF(ScheduleCompile!R212="Off",0,IF(ScheduleCompile!R212="On",1,IF(ISNUMBER(ScheduleCompile!R212),ScheduleCompile!R212/1,IF(ISTEXT(ScheduleCompile!R212),IF(OR(ISNUMBER(FIND("5F",ScheduleCompile!R212)),ISNUMBER(FIND("0F",ScheduleCompile!R212)),ISNUMBER(FIND("8F",ScheduleCompile!R212)),ISNUMBER(FIND("1F",ScheduleCompile!R212)),ISNUMBER(FIND("2F",ScheduleCompile!R212)),ISNUMBER(FIND("3F",ScheduleCompile!R212)),ISNUMBER(FIND("6F",ScheduleCompile!R212)),ISNUMBER(FIND("7F",ScheduleCompile!R212)),ISNUMBER(FIND("9F",ScheduleCompile!R212)),ISNUMBER(FIND("4F",ScheduleCompile!R212))),VALUE(LEFT(ScheduleCompile!R212,FIND("F",ScheduleCompile!R212)-1)),ScheduleCompile!R212)))))),"",IF(ScheduleCompile!R212="Off",0,IF(ScheduleCompile!R212="On",1,IF(ISNUMBER(ScheduleCompile!R212),ScheduleCompile!R212/1,IF(ISTEXT(ScheduleCompile!R212),IF(OR(ISNUMBER(FIND("5F",ScheduleCompile!R212)),ISNUMBER(FIND("0F",ScheduleCompile!R212)),ISNUMBER(FIND("8F",ScheduleCompile!R212)),ISNUMBER(FIND("1F",ScheduleCompile!R212)),ISNUMBER(FIND("2F",ScheduleCompile!R212)),ISNUMBER(FIND("3F",ScheduleCompile!R212)),ISNUMBER(FIND("6F",ScheduleCompile!R212)),ISNUMBER(FIND("7F",ScheduleCompile!R212)),ISNUMBER(FIND("9F",ScheduleCompile!R212)),ISNUMBER(FIND("4F",ScheduleCompile!R212))),VALUE(LEFT(ScheduleCompile!R212,FIND("F",ScheduleCompile!R212)-1)),ScheduleCompile!R212)))))))</f>
        <v>0.65</v>
      </c>
      <c r="X219" s="1">
        <f>IF(AND(ISERROR(IF(ScheduleCompile!S212="Off",0,IF(ScheduleCompile!S212="On",1,IF(ISNUMBER(ScheduleCompile!S212),ScheduleCompile!S212/1,IF(ISTEXT(ScheduleCompile!S212),IF(OR(ISNUMBER(FIND("5F",ScheduleCompile!S212)),ISNUMBER(FIND("0F",ScheduleCompile!S212)),ISNUMBER(FIND("8F",ScheduleCompile!S212)),ISNUMBER(FIND("1F",ScheduleCompile!S212)),ISNUMBER(FIND("2F",ScheduleCompile!S212)),ISNUMBER(FIND("3F",ScheduleCompile!S212)),ISNUMBER(FIND("6F",ScheduleCompile!S212)),ISNUMBER(FIND("7F",ScheduleCompile!S212)),ISNUMBER(FIND("9F",ScheduleCompile!S212)),ISNUMBER(FIND("4F",ScheduleCompile!S212))),VALUE(LEFT(ScheduleCompile!S212,FIND("F",ScheduleCompile!S212)-1)),ScheduleCompile!S212)))))),ISTEXT(ScheduleCompile!#REF!)),"ENDTABLE",IF(ISERROR(IF(ScheduleCompile!S212="Off",0,IF(ScheduleCompile!S212="On",1,IF(ISNUMBER(ScheduleCompile!S212),ScheduleCompile!S212/1,IF(ISTEXT(ScheduleCompile!S212),IF(OR(ISNUMBER(FIND("5F",ScheduleCompile!S212)),ISNUMBER(FIND("0F",ScheduleCompile!S212)),ISNUMBER(FIND("8F",ScheduleCompile!S212)),ISNUMBER(FIND("1F",ScheduleCompile!S212)),ISNUMBER(FIND("2F",ScheduleCompile!S212)),ISNUMBER(FIND("3F",ScheduleCompile!S212)),ISNUMBER(FIND("6F",ScheduleCompile!S212)),ISNUMBER(FIND("7F",ScheduleCompile!S212)),ISNUMBER(FIND("9F",ScheduleCompile!S212)),ISNUMBER(FIND("4F",ScheduleCompile!S212))),VALUE(LEFT(ScheduleCompile!S212,FIND("F",ScheduleCompile!S212)-1)),ScheduleCompile!S212)))))),"",IF(ScheduleCompile!S212="Off",0,IF(ScheduleCompile!S212="On",1,IF(ISNUMBER(ScheduleCompile!S212),ScheduleCompile!S212/1,IF(ISTEXT(ScheduleCompile!S212),IF(OR(ISNUMBER(FIND("5F",ScheduleCompile!S212)),ISNUMBER(FIND("0F",ScheduleCompile!S212)),ISNUMBER(FIND("8F",ScheduleCompile!S212)),ISNUMBER(FIND("1F",ScheduleCompile!S212)),ISNUMBER(FIND("2F",ScheduleCompile!S212)),ISNUMBER(FIND("3F",ScheduleCompile!S212)),ISNUMBER(FIND("6F",ScheduleCompile!S212)),ISNUMBER(FIND("7F",ScheduleCompile!S212)),ISNUMBER(FIND("9F",ScheduleCompile!S212)),ISNUMBER(FIND("4F",ScheduleCompile!S212))),VALUE(LEFT(ScheduleCompile!S212,FIND("F",ScheduleCompile!S212)-1)),ScheduleCompile!S212)))))))</f>
        <v>0.35</v>
      </c>
      <c r="Y219" s="1">
        <f>IF(AND(ISERROR(IF(ScheduleCompile!T212="Off",0,IF(ScheduleCompile!T212="On",1,IF(ISNUMBER(ScheduleCompile!T212),ScheduleCompile!T212/1,IF(ISTEXT(ScheduleCompile!T212),IF(OR(ISNUMBER(FIND("5F",ScheduleCompile!T212)),ISNUMBER(FIND("0F",ScheduleCompile!T212)),ISNUMBER(FIND("8F",ScheduleCompile!T212)),ISNUMBER(FIND("1F",ScheduleCompile!T212)),ISNUMBER(FIND("2F",ScheduleCompile!T212)),ISNUMBER(FIND("3F",ScheduleCompile!T212)),ISNUMBER(FIND("6F",ScheduleCompile!T212)),ISNUMBER(FIND("7F",ScheduleCompile!T212)),ISNUMBER(FIND("9F",ScheduleCompile!T212)),ISNUMBER(FIND("4F",ScheduleCompile!T212))),VALUE(LEFT(ScheduleCompile!T212,FIND("F",ScheduleCompile!T212)-1)),ScheduleCompile!T212)))))),ISTEXT(ScheduleCompile!#REF!)),"ENDTABLE",IF(ISERROR(IF(ScheduleCompile!T212="Off",0,IF(ScheduleCompile!T212="On",1,IF(ISNUMBER(ScheduleCompile!T212),ScheduleCompile!T212/1,IF(ISTEXT(ScheduleCompile!T212),IF(OR(ISNUMBER(FIND("5F",ScheduleCompile!T212)),ISNUMBER(FIND("0F",ScheduleCompile!T212)),ISNUMBER(FIND("8F",ScheduleCompile!T212)),ISNUMBER(FIND("1F",ScheduleCompile!T212)),ISNUMBER(FIND("2F",ScheduleCompile!T212)),ISNUMBER(FIND("3F",ScheduleCompile!T212)),ISNUMBER(FIND("6F",ScheduleCompile!T212)),ISNUMBER(FIND("7F",ScheduleCompile!T212)),ISNUMBER(FIND("9F",ScheduleCompile!T212)),ISNUMBER(FIND("4F",ScheduleCompile!T212))),VALUE(LEFT(ScheduleCompile!T212,FIND("F",ScheduleCompile!T212)-1)),ScheduleCompile!T212)))))),"",IF(ScheduleCompile!T212="Off",0,IF(ScheduleCompile!T212="On",1,IF(ISNUMBER(ScheduleCompile!T212),ScheduleCompile!T212/1,IF(ISTEXT(ScheduleCompile!T212),IF(OR(ISNUMBER(FIND("5F",ScheduleCompile!T212)),ISNUMBER(FIND("0F",ScheduleCompile!T212)),ISNUMBER(FIND("8F",ScheduleCompile!T212)),ISNUMBER(FIND("1F",ScheduleCompile!T212)),ISNUMBER(FIND("2F",ScheduleCompile!T212)),ISNUMBER(FIND("3F",ScheduleCompile!T212)),ISNUMBER(FIND("6F",ScheduleCompile!T212)),ISNUMBER(FIND("7F",ScheduleCompile!T212)),ISNUMBER(FIND("9F",ScheduleCompile!T212)),ISNUMBER(FIND("4F",ScheduleCompile!T212))),VALUE(LEFT(ScheduleCompile!T212,FIND("F",ScheduleCompile!T212)-1)),ScheduleCompile!T212)))))))</f>
        <v>0.3</v>
      </c>
      <c r="Z219" s="1">
        <f>IF(AND(ISERROR(IF(ScheduleCompile!U212="Off",0,IF(ScheduleCompile!U212="On",1,IF(ISNUMBER(ScheduleCompile!U212),ScheduleCompile!U212/1,IF(ISTEXT(ScheduleCompile!U212),IF(OR(ISNUMBER(FIND("5F",ScheduleCompile!U212)),ISNUMBER(FIND("0F",ScheduleCompile!U212)),ISNUMBER(FIND("8F",ScheduleCompile!U212)),ISNUMBER(FIND("1F",ScheduleCompile!U212)),ISNUMBER(FIND("2F",ScheduleCompile!U212)),ISNUMBER(FIND("3F",ScheduleCompile!U212)),ISNUMBER(FIND("6F",ScheduleCompile!U212)),ISNUMBER(FIND("7F",ScheduleCompile!U212)),ISNUMBER(FIND("9F",ScheduleCompile!U212)),ISNUMBER(FIND("4F",ScheduleCompile!U212))),VALUE(LEFT(ScheduleCompile!U212,FIND("F",ScheduleCompile!U212)-1)),ScheduleCompile!U212)))))),ISTEXT(ScheduleCompile!#REF!)),"ENDTABLE",IF(ISERROR(IF(ScheduleCompile!U212="Off",0,IF(ScheduleCompile!U212="On",1,IF(ISNUMBER(ScheduleCompile!U212),ScheduleCompile!U212/1,IF(ISTEXT(ScheduleCompile!U212),IF(OR(ISNUMBER(FIND("5F",ScheduleCompile!U212)),ISNUMBER(FIND("0F",ScheduleCompile!U212)),ISNUMBER(FIND("8F",ScheduleCompile!U212)),ISNUMBER(FIND("1F",ScheduleCompile!U212)),ISNUMBER(FIND("2F",ScheduleCompile!U212)),ISNUMBER(FIND("3F",ScheduleCompile!U212)),ISNUMBER(FIND("6F",ScheduleCompile!U212)),ISNUMBER(FIND("7F",ScheduleCompile!U212)),ISNUMBER(FIND("9F",ScheduleCompile!U212)),ISNUMBER(FIND("4F",ScheduleCompile!U212))),VALUE(LEFT(ScheduleCompile!U212,FIND("F",ScheduleCompile!U212)-1)),ScheduleCompile!U212)))))),"",IF(ScheduleCompile!U212="Off",0,IF(ScheduleCompile!U212="On",1,IF(ISNUMBER(ScheduleCompile!U212),ScheduleCompile!U212/1,IF(ISTEXT(ScheduleCompile!U212),IF(OR(ISNUMBER(FIND("5F",ScheduleCompile!U212)),ISNUMBER(FIND("0F",ScheduleCompile!U212)),ISNUMBER(FIND("8F",ScheduleCompile!U212)),ISNUMBER(FIND("1F",ScheduleCompile!U212)),ISNUMBER(FIND("2F",ScheduleCompile!U212)),ISNUMBER(FIND("3F",ScheduleCompile!U212)),ISNUMBER(FIND("6F",ScheduleCompile!U212)),ISNUMBER(FIND("7F",ScheduleCompile!U212)),ISNUMBER(FIND("9F",ScheduleCompile!U212)),ISNUMBER(FIND("4F",ScheduleCompile!U212))),VALUE(LEFT(ScheduleCompile!U212,FIND("F",ScheduleCompile!U212)-1)),ScheduleCompile!U212)))))))</f>
        <v>0.3</v>
      </c>
      <c r="AA219" s="1">
        <f>IF(AND(ISERROR(IF(ScheduleCompile!V212="Off",0,IF(ScheduleCompile!V212="On",1,IF(ISNUMBER(ScheduleCompile!V212),ScheduleCompile!V212/1,IF(ISTEXT(ScheduleCompile!V212),IF(OR(ISNUMBER(FIND("5F",ScheduleCompile!V212)),ISNUMBER(FIND("0F",ScheduleCompile!V212)),ISNUMBER(FIND("8F",ScheduleCompile!V212)),ISNUMBER(FIND("1F",ScheduleCompile!V212)),ISNUMBER(FIND("2F",ScheduleCompile!V212)),ISNUMBER(FIND("3F",ScheduleCompile!V212)),ISNUMBER(FIND("6F",ScheduleCompile!V212)),ISNUMBER(FIND("7F",ScheduleCompile!V212)),ISNUMBER(FIND("9F",ScheduleCompile!V212)),ISNUMBER(FIND("4F",ScheduleCompile!V212))),VALUE(LEFT(ScheduleCompile!V212,FIND("F",ScheduleCompile!V212)-1)),ScheduleCompile!V212)))))),ISTEXT(ScheduleCompile!#REF!)),"ENDTABLE",IF(ISERROR(IF(ScheduleCompile!V212="Off",0,IF(ScheduleCompile!V212="On",1,IF(ISNUMBER(ScheduleCompile!V212),ScheduleCompile!V212/1,IF(ISTEXT(ScheduleCompile!V212),IF(OR(ISNUMBER(FIND("5F",ScheduleCompile!V212)),ISNUMBER(FIND("0F",ScheduleCompile!V212)),ISNUMBER(FIND("8F",ScheduleCompile!V212)),ISNUMBER(FIND("1F",ScheduleCompile!V212)),ISNUMBER(FIND("2F",ScheduleCompile!V212)),ISNUMBER(FIND("3F",ScheduleCompile!V212)),ISNUMBER(FIND("6F",ScheduleCompile!V212)),ISNUMBER(FIND("7F",ScheduleCompile!V212)),ISNUMBER(FIND("9F",ScheduleCompile!V212)),ISNUMBER(FIND("4F",ScheduleCompile!V212))),VALUE(LEFT(ScheduleCompile!V212,FIND("F",ScheduleCompile!V212)-1)),ScheduleCompile!V212)))))),"",IF(ScheduleCompile!V212="Off",0,IF(ScheduleCompile!V212="On",1,IF(ISNUMBER(ScheduleCompile!V212),ScheduleCompile!V212/1,IF(ISTEXT(ScheduleCompile!V212),IF(OR(ISNUMBER(FIND("5F",ScheduleCompile!V212)),ISNUMBER(FIND("0F",ScheduleCompile!V212)),ISNUMBER(FIND("8F",ScheduleCompile!V212)),ISNUMBER(FIND("1F",ScheduleCompile!V212)),ISNUMBER(FIND("2F",ScheduleCompile!V212)),ISNUMBER(FIND("3F",ScheduleCompile!V212)),ISNUMBER(FIND("6F",ScheduleCompile!V212)),ISNUMBER(FIND("7F",ScheduleCompile!V212)),ISNUMBER(FIND("9F",ScheduleCompile!V212)),ISNUMBER(FIND("4F",ScheduleCompile!V212))),VALUE(LEFT(ScheduleCompile!V212,FIND("F",ScheduleCompile!V212)-1)),ScheduleCompile!V212)))))))</f>
        <v>0.2</v>
      </c>
      <c r="AB219" s="1">
        <f>IF(AND(ISERROR(IF(ScheduleCompile!W212="Off",0,IF(ScheduleCompile!W212="On",1,IF(ISNUMBER(ScheduleCompile!W212),ScheduleCompile!W212/1,IF(ISTEXT(ScheduleCompile!W212),IF(OR(ISNUMBER(FIND("5F",ScheduleCompile!W212)),ISNUMBER(FIND("0F",ScheduleCompile!W212)),ISNUMBER(FIND("8F",ScheduleCompile!W212)),ISNUMBER(FIND("1F",ScheduleCompile!W212)),ISNUMBER(FIND("2F",ScheduleCompile!W212)),ISNUMBER(FIND("3F",ScheduleCompile!W212)),ISNUMBER(FIND("6F",ScheduleCompile!W212)),ISNUMBER(FIND("7F",ScheduleCompile!W212)),ISNUMBER(FIND("9F",ScheduleCompile!W212)),ISNUMBER(FIND("4F",ScheduleCompile!W212))),VALUE(LEFT(ScheduleCompile!W212,FIND("F",ScheduleCompile!W212)-1)),ScheduleCompile!W212)))))),ISTEXT(ScheduleCompile!#REF!)),"ENDTABLE",IF(ISERROR(IF(ScheduleCompile!W212="Off",0,IF(ScheduleCompile!W212="On",1,IF(ISNUMBER(ScheduleCompile!W212),ScheduleCompile!W212/1,IF(ISTEXT(ScheduleCompile!W212),IF(OR(ISNUMBER(FIND("5F",ScheduleCompile!W212)),ISNUMBER(FIND("0F",ScheduleCompile!W212)),ISNUMBER(FIND("8F",ScheduleCompile!W212)),ISNUMBER(FIND("1F",ScheduleCompile!W212)),ISNUMBER(FIND("2F",ScheduleCompile!W212)),ISNUMBER(FIND("3F",ScheduleCompile!W212)),ISNUMBER(FIND("6F",ScheduleCompile!W212)),ISNUMBER(FIND("7F",ScheduleCompile!W212)),ISNUMBER(FIND("9F",ScheduleCompile!W212)),ISNUMBER(FIND("4F",ScheduleCompile!W212))),VALUE(LEFT(ScheduleCompile!W212,FIND("F",ScheduleCompile!W212)-1)),ScheduleCompile!W212)))))),"",IF(ScheduleCompile!W212="Off",0,IF(ScheduleCompile!W212="On",1,IF(ISNUMBER(ScheduleCompile!W212),ScheduleCompile!W212/1,IF(ISTEXT(ScheduleCompile!W212),IF(OR(ISNUMBER(FIND("5F",ScheduleCompile!W212)),ISNUMBER(FIND("0F",ScheduleCompile!W212)),ISNUMBER(FIND("8F",ScheduleCompile!W212)),ISNUMBER(FIND("1F",ScheduleCompile!W212)),ISNUMBER(FIND("2F",ScheduleCompile!W212)),ISNUMBER(FIND("3F",ScheduleCompile!W212)),ISNUMBER(FIND("6F",ScheduleCompile!W212)),ISNUMBER(FIND("7F",ScheduleCompile!W212)),ISNUMBER(FIND("9F",ScheduleCompile!W212)),ISNUMBER(FIND("4F",ScheduleCompile!W212))),VALUE(LEFT(ScheduleCompile!W212,FIND("F",ScheduleCompile!W212)-1)),ScheduleCompile!W212)))))))</f>
        <v>0.2</v>
      </c>
      <c r="AC219" s="1">
        <f>IF(AND(ISERROR(IF(ScheduleCompile!X212="Off",0,IF(ScheduleCompile!X212="On",1,IF(ISNUMBER(ScheduleCompile!X212),ScheduleCompile!X212/1,IF(ISTEXT(ScheduleCompile!X212),IF(OR(ISNUMBER(FIND("5F",ScheduleCompile!X212)),ISNUMBER(FIND("0F",ScheduleCompile!X212)),ISNUMBER(FIND("8F",ScheduleCompile!X212)),ISNUMBER(FIND("1F",ScheduleCompile!X212)),ISNUMBER(FIND("2F",ScheduleCompile!X212)),ISNUMBER(FIND("3F",ScheduleCompile!X212)),ISNUMBER(FIND("6F",ScheduleCompile!X212)),ISNUMBER(FIND("7F",ScheduleCompile!X212)),ISNUMBER(FIND("9F",ScheduleCompile!X212)),ISNUMBER(FIND("4F",ScheduleCompile!X212))),VALUE(LEFT(ScheduleCompile!X212,FIND("F",ScheduleCompile!X212)-1)),ScheduleCompile!X212)))))),ISTEXT(ScheduleCompile!#REF!)),"ENDTABLE",IF(ISERROR(IF(ScheduleCompile!X212="Off",0,IF(ScheduleCompile!X212="On",1,IF(ISNUMBER(ScheduleCompile!X212),ScheduleCompile!X212/1,IF(ISTEXT(ScheduleCompile!X212),IF(OR(ISNUMBER(FIND("5F",ScheduleCompile!X212)),ISNUMBER(FIND("0F",ScheduleCompile!X212)),ISNUMBER(FIND("8F",ScheduleCompile!X212)),ISNUMBER(FIND("1F",ScheduleCompile!X212)),ISNUMBER(FIND("2F",ScheduleCompile!X212)),ISNUMBER(FIND("3F",ScheduleCompile!X212)),ISNUMBER(FIND("6F",ScheduleCompile!X212)),ISNUMBER(FIND("7F",ScheduleCompile!X212)),ISNUMBER(FIND("9F",ScheduleCompile!X212)),ISNUMBER(FIND("4F",ScheduleCompile!X212))),VALUE(LEFT(ScheduleCompile!X212,FIND("F",ScheduleCompile!X212)-1)),ScheduleCompile!X212)))))),"",IF(ScheduleCompile!X212="Off",0,IF(ScheduleCompile!X212="On",1,IF(ISNUMBER(ScheduleCompile!X212),ScheduleCompile!X212/1,IF(ISTEXT(ScheduleCompile!X212),IF(OR(ISNUMBER(FIND("5F",ScheduleCompile!X212)),ISNUMBER(FIND("0F",ScheduleCompile!X212)),ISNUMBER(FIND("8F",ScheduleCompile!X212)),ISNUMBER(FIND("1F",ScheduleCompile!X212)),ISNUMBER(FIND("2F",ScheduleCompile!X212)),ISNUMBER(FIND("3F",ScheduleCompile!X212)),ISNUMBER(FIND("6F",ScheduleCompile!X212)),ISNUMBER(FIND("7F",ScheduleCompile!X212)),ISNUMBER(FIND("9F",ScheduleCompile!X212)),ISNUMBER(FIND("4F",ScheduleCompile!X212))),VALUE(LEFT(ScheduleCompile!X212,FIND("F",ScheduleCompile!X212)-1)),ScheduleCompile!X212)))))))</f>
        <v>0.1</v>
      </c>
      <c r="AD219" s="1">
        <f>IF(AND(ISERROR(IF(ScheduleCompile!Y212="Off",0,IF(ScheduleCompile!Y212="On",1,IF(ISNUMBER(ScheduleCompile!Y212),ScheduleCompile!Y212/1,IF(ISTEXT(ScheduleCompile!Y212),IF(OR(ISNUMBER(FIND("5F",ScheduleCompile!Y212)),ISNUMBER(FIND("0F",ScheduleCompile!Y212)),ISNUMBER(FIND("8F",ScheduleCompile!Y212)),ISNUMBER(FIND("1F",ScheduleCompile!Y212)),ISNUMBER(FIND("2F",ScheduleCompile!Y212)),ISNUMBER(FIND("3F",ScheduleCompile!Y212)),ISNUMBER(FIND("6F",ScheduleCompile!Y212)),ISNUMBER(FIND("7F",ScheduleCompile!Y212)),ISNUMBER(FIND("9F",ScheduleCompile!Y212)),ISNUMBER(FIND("4F",ScheduleCompile!Y212))),VALUE(LEFT(ScheduleCompile!Y212,FIND("F",ScheduleCompile!Y212)-1)),ScheduleCompile!Y212)))))),ISTEXT(ScheduleCompile!#REF!)),"ENDTABLE",IF(ISERROR(IF(ScheduleCompile!Y212="Off",0,IF(ScheduleCompile!Y212="On",1,IF(ISNUMBER(ScheduleCompile!Y212),ScheduleCompile!Y212/1,IF(ISTEXT(ScheduleCompile!Y212),IF(OR(ISNUMBER(FIND("5F",ScheduleCompile!Y212)),ISNUMBER(FIND("0F",ScheduleCompile!Y212)),ISNUMBER(FIND("8F",ScheduleCompile!Y212)),ISNUMBER(FIND("1F",ScheduleCompile!Y212)),ISNUMBER(FIND("2F",ScheduleCompile!Y212)),ISNUMBER(FIND("3F",ScheduleCompile!Y212)),ISNUMBER(FIND("6F",ScheduleCompile!Y212)),ISNUMBER(FIND("7F",ScheduleCompile!Y212)),ISNUMBER(FIND("9F",ScheduleCompile!Y212)),ISNUMBER(FIND("4F",ScheduleCompile!Y212))),VALUE(LEFT(ScheduleCompile!Y212,FIND("F",ScheduleCompile!Y212)-1)),ScheduleCompile!Y212)))))),"",IF(ScheduleCompile!Y212="Off",0,IF(ScheduleCompile!Y212="On",1,IF(ISNUMBER(ScheduleCompile!Y212),ScheduleCompile!Y212/1,IF(ISTEXT(ScheduleCompile!Y212),IF(OR(ISNUMBER(FIND("5F",ScheduleCompile!Y212)),ISNUMBER(FIND("0F",ScheduleCompile!Y212)),ISNUMBER(FIND("8F",ScheduleCompile!Y212)),ISNUMBER(FIND("1F",ScheduleCompile!Y212)),ISNUMBER(FIND("2F",ScheduleCompile!Y212)),ISNUMBER(FIND("3F",ScheduleCompile!Y212)),ISNUMBER(FIND("6F",ScheduleCompile!Y212)),ISNUMBER(FIND("7F",ScheduleCompile!Y212)),ISNUMBER(FIND("9F",ScheduleCompile!Y212)),ISNUMBER(FIND("4F",ScheduleCompile!Y212))),VALUE(LEFT(ScheduleCompile!Y212,FIND("F",ScheduleCompile!Y212)-1)),ScheduleCompile!Y212)))))))</f>
        <v>0.05</v>
      </c>
    </row>
    <row r="220" spans="1:30" x14ac:dyDescent="0.25">
      <c r="A220" t="str">
        <f t="shared" si="15"/>
        <v>SchDay "OfficeLightsSat"  Type = "Fraction" Hr = (0.05, 0.05, 0.05, 0.05, 0.05, 0.05, 0.1, 0.1, 0.3, 0.3, 0.3, 0.3, 0.15, 0.15, 0.15, 0.15, 0.15, 0.05, 0.05, 0.05, 0.05, 0.05, 0.05, 0.05) ..</v>
      </c>
      <c r="B220" s="1" t="s">
        <v>623</v>
      </c>
      <c r="C220" t="str">
        <f t="shared" si="16"/>
        <v xml:space="preserve">SchDay "OfficeLightsSat"  Type = "Fraction" Hr = </v>
      </c>
      <c r="D220" t="str">
        <f t="shared" si="17"/>
        <v>(0.05, 0.05, 0.05, 0.05, 0.05, 0.05, 0.1, 0.1, 0.3, 0.3, 0.3, 0.3, 0.15, 0.15, 0.15, 0.15, 0.15, 0.05, 0.05, 0.05, 0.05, 0.05, 0.05, 0.05) ..</v>
      </c>
      <c r="E220" s="30" t="str">
        <f>ScheduleCompile!A213</f>
        <v>OfficeLightsSat</v>
      </c>
      <c r="F220" t="str">
        <f t="shared" si="18"/>
        <v>Fraction</v>
      </c>
      <c r="G220" s="1">
        <f>IF(AND(ISERROR(IF(ScheduleCompile!B213="Off",0,IF(ScheduleCompile!B213="On",1,IF(ISNUMBER(ScheduleCompile!B213),ScheduleCompile!B213/1,IF(ISTEXT(ScheduleCompile!B213),IF(OR(ISNUMBER(FIND("5F",ScheduleCompile!B213)),ISNUMBER(FIND("0F",ScheduleCompile!B213)),ISNUMBER(FIND("8F",ScheduleCompile!B213)),ISNUMBER(FIND("1F",ScheduleCompile!B213)),ISNUMBER(FIND("2F",ScheduleCompile!B213)),ISNUMBER(FIND("3F",ScheduleCompile!B213)),ISNUMBER(FIND("6F",ScheduleCompile!B213)),ISNUMBER(FIND("7F",ScheduleCompile!B213)),ISNUMBER(FIND("9F",ScheduleCompile!B213)),ISNUMBER(FIND("4F",ScheduleCompile!B213))),VALUE(LEFT(ScheduleCompile!B213,FIND("F",ScheduleCompile!B213)-1)),ScheduleCompile!B213)))))),ISTEXT(ScheduleCompile!#REF!)),"ENDTABLE",IF(ISERROR(IF(ScheduleCompile!B213="Off",0,IF(ScheduleCompile!B213="On",1,IF(ISNUMBER(ScheduleCompile!B213),ScheduleCompile!B213/1,IF(ISTEXT(ScheduleCompile!B213),IF(OR(ISNUMBER(FIND("5F",ScheduleCompile!B213)),ISNUMBER(FIND("0F",ScheduleCompile!B213)),ISNUMBER(FIND("8F",ScheduleCompile!B213)),ISNUMBER(FIND("1F",ScheduleCompile!B213)),ISNUMBER(FIND("2F",ScheduleCompile!B213)),ISNUMBER(FIND("3F",ScheduleCompile!B213)),ISNUMBER(FIND("6F",ScheduleCompile!B213)),ISNUMBER(FIND("7F",ScheduleCompile!B213)),ISNUMBER(FIND("9F",ScheduleCompile!B213)),ISNUMBER(FIND("4F",ScheduleCompile!B213))),VALUE(LEFT(ScheduleCompile!B213,FIND("F",ScheduleCompile!B213)-1)),ScheduleCompile!B213)))))),"",IF(ScheduleCompile!B213="Off",0,IF(ScheduleCompile!B213="On",1,IF(ISNUMBER(ScheduleCompile!B213),ScheduleCompile!B213/1,IF(ISTEXT(ScheduleCompile!B213),IF(OR(ISNUMBER(FIND("5F",ScheduleCompile!B213)),ISNUMBER(FIND("0F",ScheduleCompile!B213)),ISNUMBER(FIND("8F",ScheduleCompile!B213)),ISNUMBER(FIND("1F",ScheduleCompile!B213)),ISNUMBER(FIND("2F",ScheduleCompile!B213)),ISNUMBER(FIND("3F",ScheduleCompile!B213)),ISNUMBER(FIND("6F",ScheduleCompile!B213)),ISNUMBER(FIND("7F",ScheduleCompile!B213)),ISNUMBER(FIND("9F",ScheduleCompile!B213)),ISNUMBER(FIND("4F",ScheduleCompile!B213))),VALUE(LEFT(ScheduleCompile!B213,FIND("F",ScheduleCompile!B213)-1)),ScheduleCompile!B213)))))))</f>
        <v>0.05</v>
      </c>
      <c r="H220" s="1">
        <f>IF(AND(ISERROR(IF(ScheduleCompile!C213="Off",0,IF(ScheduleCompile!C213="On",1,IF(ISNUMBER(ScheduleCompile!C213),ScheduleCompile!C213/1,IF(ISTEXT(ScheduleCompile!C213),IF(OR(ISNUMBER(FIND("5F",ScheduleCompile!C213)),ISNUMBER(FIND("0F",ScheduleCompile!C213)),ISNUMBER(FIND("8F",ScheduleCompile!C213)),ISNUMBER(FIND("1F",ScheduleCompile!C213)),ISNUMBER(FIND("2F",ScheduleCompile!C213)),ISNUMBER(FIND("3F",ScheduleCompile!C213)),ISNUMBER(FIND("6F",ScheduleCompile!C213)),ISNUMBER(FIND("7F",ScheduleCompile!C213)),ISNUMBER(FIND("9F",ScheduleCompile!C213)),ISNUMBER(FIND("4F",ScheduleCompile!C213))),VALUE(LEFT(ScheduleCompile!C213,FIND("F",ScheduleCompile!C213)-1)),ScheduleCompile!C213)))))),ISTEXT(ScheduleCompile!#REF!)),"ENDTABLE",IF(ISERROR(IF(ScheduleCompile!C213="Off",0,IF(ScheduleCompile!C213="On",1,IF(ISNUMBER(ScheduleCompile!C213),ScheduleCompile!C213/1,IF(ISTEXT(ScheduleCompile!C213),IF(OR(ISNUMBER(FIND("5F",ScheduleCompile!C213)),ISNUMBER(FIND("0F",ScheduleCompile!C213)),ISNUMBER(FIND("8F",ScheduleCompile!C213)),ISNUMBER(FIND("1F",ScheduleCompile!C213)),ISNUMBER(FIND("2F",ScheduleCompile!C213)),ISNUMBER(FIND("3F",ScheduleCompile!C213)),ISNUMBER(FIND("6F",ScheduleCompile!C213)),ISNUMBER(FIND("7F",ScheduleCompile!C213)),ISNUMBER(FIND("9F",ScheduleCompile!C213)),ISNUMBER(FIND("4F",ScheduleCompile!C213))),VALUE(LEFT(ScheduleCompile!C213,FIND("F",ScheduleCompile!C213)-1)),ScheduleCompile!C213)))))),"",IF(ScheduleCompile!C213="Off",0,IF(ScheduleCompile!C213="On",1,IF(ISNUMBER(ScheduleCompile!C213),ScheduleCompile!C213/1,IF(ISTEXT(ScheduleCompile!C213),IF(OR(ISNUMBER(FIND("5F",ScheduleCompile!C213)),ISNUMBER(FIND("0F",ScheduleCompile!C213)),ISNUMBER(FIND("8F",ScheduleCompile!C213)),ISNUMBER(FIND("1F",ScheduleCompile!C213)),ISNUMBER(FIND("2F",ScheduleCompile!C213)),ISNUMBER(FIND("3F",ScheduleCompile!C213)),ISNUMBER(FIND("6F",ScheduleCompile!C213)),ISNUMBER(FIND("7F",ScheduleCompile!C213)),ISNUMBER(FIND("9F",ScheduleCompile!C213)),ISNUMBER(FIND("4F",ScheduleCompile!C213))),VALUE(LEFT(ScheduleCompile!C213,FIND("F",ScheduleCompile!C213)-1)),ScheduleCompile!C213)))))))</f>
        <v>0.05</v>
      </c>
      <c r="I220" s="1">
        <f>IF(AND(ISERROR(IF(ScheduleCompile!D213="Off",0,IF(ScheduleCompile!D213="On",1,IF(ISNUMBER(ScheduleCompile!D213),ScheduleCompile!D213/1,IF(ISTEXT(ScheduleCompile!D213),IF(OR(ISNUMBER(FIND("5F",ScheduleCompile!D213)),ISNUMBER(FIND("0F",ScheduleCompile!D213)),ISNUMBER(FIND("8F",ScheduleCompile!D213)),ISNUMBER(FIND("1F",ScheduleCompile!D213)),ISNUMBER(FIND("2F",ScheduleCompile!D213)),ISNUMBER(FIND("3F",ScheduleCompile!D213)),ISNUMBER(FIND("6F",ScheduleCompile!D213)),ISNUMBER(FIND("7F",ScheduleCompile!D213)),ISNUMBER(FIND("9F",ScheduleCompile!D213)),ISNUMBER(FIND("4F",ScheduleCompile!D213))),VALUE(LEFT(ScheduleCompile!D213,FIND("F",ScheduleCompile!D213)-1)),ScheduleCompile!D213)))))),ISTEXT(ScheduleCompile!#REF!)),"ENDTABLE",IF(ISERROR(IF(ScheduleCompile!D213="Off",0,IF(ScheduleCompile!D213="On",1,IF(ISNUMBER(ScheduleCompile!D213),ScheduleCompile!D213/1,IF(ISTEXT(ScheduleCompile!D213),IF(OR(ISNUMBER(FIND("5F",ScheduleCompile!D213)),ISNUMBER(FIND("0F",ScheduleCompile!D213)),ISNUMBER(FIND("8F",ScheduleCompile!D213)),ISNUMBER(FIND("1F",ScheduleCompile!D213)),ISNUMBER(FIND("2F",ScheduleCompile!D213)),ISNUMBER(FIND("3F",ScheduleCompile!D213)),ISNUMBER(FIND("6F",ScheduleCompile!D213)),ISNUMBER(FIND("7F",ScheduleCompile!D213)),ISNUMBER(FIND("9F",ScheduleCompile!D213)),ISNUMBER(FIND("4F",ScheduleCompile!D213))),VALUE(LEFT(ScheduleCompile!D213,FIND("F",ScheduleCompile!D213)-1)),ScheduleCompile!D213)))))),"",IF(ScheduleCompile!D213="Off",0,IF(ScheduleCompile!D213="On",1,IF(ISNUMBER(ScheduleCompile!D213),ScheduleCompile!D213/1,IF(ISTEXT(ScheduleCompile!D213),IF(OR(ISNUMBER(FIND("5F",ScheduleCompile!D213)),ISNUMBER(FIND("0F",ScheduleCompile!D213)),ISNUMBER(FIND("8F",ScheduleCompile!D213)),ISNUMBER(FIND("1F",ScheduleCompile!D213)),ISNUMBER(FIND("2F",ScheduleCompile!D213)),ISNUMBER(FIND("3F",ScheduleCompile!D213)),ISNUMBER(FIND("6F",ScheduleCompile!D213)),ISNUMBER(FIND("7F",ScheduleCompile!D213)),ISNUMBER(FIND("9F",ScheduleCompile!D213)),ISNUMBER(FIND("4F",ScheduleCompile!D213))),VALUE(LEFT(ScheduleCompile!D213,FIND("F",ScheduleCompile!D213)-1)),ScheduleCompile!D213)))))))</f>
        <v>0.05</v>
      </c>
      <c r="J220" s="1">
        <f>IF(AND(ISERROR(IF(ScheduleCompile!E213="Off",0,IF(ScheduleCompile!E213="On",1,IF(ISNUMBER(ScheduleCompile!E213),ScheduleCompile!E213/1,IF(ISTEXT(ScheduleCompile!E213),IF(OR(ISNUMBER(FIND("5F",ScheduleCompile!E213)),ISNUMBER(FIND("0F",ScheduleCompile!E213)),ISNUMBER(FIND("8F",ScheduleCompile!E213)),ISNUMBER(FIND("1F",ScheduleCompile!E213)),ISNUMBER(FIND("2F",ScheduleCompile!E213)),ISNUMBER(FIND("3F",ScheduleCompile!E213)),ISNUMBER(FIND("6F",ScheduleCompile!E213)),ISNUMBER(FIND("7F",ScheduleCompile!E213)),ISNUMBER(FIND("9F",ScheduleCompile!E213)),ISNUMBER(FIND("4F",ScheduleCompile!E213))),VALUE(LEFT(ScheduleCompile!E213,FIND("F",ScheduleCompile!E213)-1)),ScheduleCompile!E213)))))),ISTEXT(ScheduleCompile!#REF!)),"ENDTABLE",IF(ISERROR(IF(ScheduleCompile!E213="Off",0,IF(ScheduleCompile!E213="On",1,IF(ISNUMBER(ScheduleCompile!E213),ScheduleCompile!E213/1,IF(ISTEXT(ScheduleCompile!E213),IF(OR(ISNUMBER(FIND("5F",ScheduleCompile!E213)),ISNUMBER(FIND("0F",ScheduleCompile!E213)),ISNUMBER(FIND("8F",ScheduleCompile!E213)),ISNUMBER(FIND("1F",ScheduleCompile!E213)),ISNUMBER(FIND("2F",ScheduleCompile!E213)),ISNUMBER(FIND("3F",ScheduleCompile!E213)),ISNUMBER(FIND("6F",ScheduleCompile!E213)),ISNUMBER(FIND("7F",ScheduleCompile!E213)),ISNUMBER(FIND("9F",ScheduleCompile!E213)),ISNUMBER(FIND("4F",ScheduleCompile!E213))),VALUE(LEFT(ScheduleCompile!E213,FIND("F",ScheduleCompile!E213)-1)),ScheduleCompile!E213)))))),"",IF(ScheduleCompile!E213="Off",0,IF(ScheduleCompile!E213="On",1,IF(ISNUMBER(ScheduleCompile!E213),ScheduleCompile!E213/1,IF(ISTEXT(ScheduleCompile!E213),IF(OR(ISNUMBER(FIND("5F",ScheduleCompile!E213)),ISNUMBER(FIND("0F",ScheduleCompile!E213)),ISNUMBER(FIND("8F",ScheduleCompile!E213)),ISNUMBER(FIND("1F",ScheduleCompile!E213)),ISNUMBER(FIND("2F",ScheduleCompile!E213)),ISNUMBER(FIND("3F",ScheduleCompile!E213)),ISNUMBER(FIND("6F",ScheduleCompile!E213)),ISNUMBER(FIND("7F",ScheduleCompile!E213)),ISNUMBER(FIND("9F",ScheduleCompile!E213)),ISNUMBER(FIND("4F",ScheduleCompile!E213))),VALUE(LEFT(ScheduleCompile!E213,FIND("F",ScheduleCompile!E213)-1)),ScheduleCompile!E213)))))))</f>
        <v>0.05</v>
      </c>
      <c r="K220" s="1">
        <f>IF(AND(ISERROR(IF(ScheduleCompile!F213="Off",0,IF(ScheduleCompile!F213="On",1,IF(ISNUMBER(ScheduleCompile!F213),ScheduleCompile!F213/1,IF(ISTEXT(ScheduleCompile!F213),IF(OR(ISNUMBER(FIND("5F",ScheduleCompile!F213)),ISNUMBER(FIND("0F",ScheduleCompile!F213)),ISNUMBER(FIND("8F",ScheduleCompile!F213)),ISNUMBER(FIND("1F",ScheduleCompile!F213)),ISNUMBER(FIND("2F",ScheduleCompile!F213)),ISNUMBER(FIND("3F",ScheduleCompile!F213)),ISNUMBER(FIND("6F",ScheduleCompile!F213)),ISNUMBER(FIND("7F",ScheduleCompile!F213)),ISNUMBER(FIND("9F",ScheduleCompile!F213)),ISNUMBER(FIND("4F",ScheduleCompile!F213))),VALUE(LEFT(ScheduleCompile!F213,FIND("F",ScheduleCompile!F213)-1)),ScheduleCompile!F213)))))),ISTEXT(ScheduleCompile!#REF!)),"ENDTABLE",IF(ISERROR(IF(ScheduleCompile!F213="Off",0,IF(ScheduleCompile!F213="On",1,IF(ISNUMBER(ScheduleCompile!F213),ScheduleCompile!F213/1,IF(ISTEXT(ScheduleCompile!F213),IF(OR(ISNUMBER(FIND("5F",ScheduleCompile!F213)),ISNUMBER(FIND("0F",ScheduleCompile!F213)),ISNUMBER(FIND("8F",ScheduleCompile!F213)),ISNUMBER(FIND("1F",ScheduleCompile!F213)),ISNUMBER(FIND("2F",ScheduleCompile!F213)),ISNUMBER(FIND("3F",ScheduleCompile!F213)),ISNUMBER(FIND("6F",ScheduleCompile!F213)),ISNUMBER(FIND("7F",ScheduleCompile!F213)),ISNUMBER(FIND("9F",ScheduleCompile!F213)),ISNUMBER(FIND("4F",ScheduleCompile!F213))),VALUE(LEFT(ScheduleCompile!F213,FIND("F",ScheduleCompile!F213)-1)),ScheduleCompile!F213)))))),"",IF(ScheduleCompile!F213="Off",0,IF(ScheduleCompile!F213="On",1,IF(ISNUMBER(ScheduleCompile!F213),ScheduleCompile!F213/1,IF(ISTEXT(ScheduleCompile!F213),IF(OR(ISNUMBER(FIND("5F",ScheduleCompile!F213)),ISNUMBER(FIND("0F",ScheduleCompile!F213)),ISNUMBER(FIND("8F",ScheduleCompile!F213)),ISNUMBER(FIND("1F",ScheduleCompile!F213)),ISNUMBER(FIND("2F",ScheduleCompile!F213)),ISNUMBER(FIND("3F",ScheduleCompile!F213)),ISNUMBER(FIND("6F",ScheduleCompile!F213)),ISNUMBER(FIND("7F",ScheduleCompile!F213)),ISNUMBER(FIND("9F",ScheduleCompile!F213)),ISNUMBER(FIND("4F",ScheduleCompile!F213))),VALUE(LEFT(ScheduleCompile!F213,FIND("F",ScheduleCompile!F213)-1)),ScheduleCompile!F213)))))))</f>
        <v>0.05</v>
      </c>
      <c r="L220" s="1">
        <f>IF(AND(ISERROR(IF(ScheduleCompile!G213="Off",0,IF(ScheduleCompile!G213="On",1,IF(ISNUMBER(ScheduleCompile!G213),ScheduleCompile!G213/1,IF(ISTEXT(ScheduleCompile!G213),IF(OR(ISNUMBER(FIND("5F",ScheduleCompile!G213)),ISNUMBER(FIND("0F",ScheduleCompile!G213)),ISNUMBER(FIND("8F",ScheduleCompile!G213)),ISNUMBER(FIND("1F",ScheduleCompile!G213)),ISNUMBER(FIND("2F",ScheduleCompile!G213)),ISNUMBER(FIND("3F",ScheduleCompile!G213)),ISNUMBER(FIND("6F",ScheduleCompile!G213)),ISNUMBER(FIND("7F",ScheduleCompile!G213)),ISNUMBER(FIND("9F",ScheduleCompile!G213)),ISNUMBER(FIND("4F",ScheduleCompile!G213))),VALUE(LEFT(ScheduleCompile!G213,FIND("F",ScheduleCompile!G213)-1)),ScheduleCompile!G213)))))),ISTEXT(ScheduleCompile!#REF!)),"ENDTABLE",IF(ISERROR(IF(ScheduleCompile!G213="Off",0,IF(ScheduleCompile!G213="On",1,IF(ISNUMBER(ScheduleCompile!G213),ScheduleCompile!G213/1,IF(ISTEXT(ScheduleCompile!G213),IF(OR(ISNUMBER(FIND("5F",ScheduleCompile!G213)),ISNUMBER(FIND("0F",ScheduleCompile!G213)),ISNUMBER(FIND("8F",ScheduleCompile!G213)),ISNUMBER(FIND("1F",ScheduleCompile!G213)),ISNUMBER(FIND("2F",ScheduleCompile!G213)),ISNUMBER(FIND("3F",ScheduleCompile!G213)),ISNUMBER(FIND("6F",ScheduleCompile!G213)),ISNUMBER(FIND("7F",ScheduleCompile!G213)),ISNUMBER(FIND("9F",ScheduleCompile!G213)),ISNUMBER(FIND("4F",ScheduleCompile!G213))),VALUE(LEFT(ScheduleCompile!G213,FIND("F",ScheduleCompile!G213)-1)),ScheduleCompile!G213)))))),"",IF(ScheduleCompile!G213="Off",0,IF(ScheduleCompile!G213="On",1,IF(ISNUMBER(ScheduleCompile!G213),ScheduleCompile!G213/1,IF(ISTEXT(ScheduleCompile!G213),IF(OR(ISNUMBER(FIND("5F",ScheduleCompile!G213)),ISNUMBER(FIND("0F",ScheduleCompile!G213)),ISNUMBER(FIND("8F",ScheduleCompile!G213)),ISNUMBER(FIND("1F",ScheduleCompile!G213)),ISNUMBER(FIND("2F",ScheduleCompile!G213)),ISNUMBER(FIND("3F",ScheduleCompile!G213)),ISNUMBER(FIND("6F",ScheduleCompile!G213)),ISNUMBER(FIND("7F",ScheduleCompile!G213)),ISNUMBER(FIND("9F",ScheduleCompile!G213)),ISNUMBER(FIND("4F",ScheduleCompile!G213))),VALUE(LEFT(ScheduleCompile!G213,FIND("F",ScheduleCompile!G213)-1)),ScheduleCompile!G213)))))))</f>
        <v>0.05</v>
      </c>
      <c r="M220" s="1">
        <f>IF(AND(ISERROR(IF(ScheduleCompile!H213="Off",0,IF(ScheduleCompile!H213="On",1,IF(ISNUMBER(ScheduleCompile!H213),ScheduleCompile!H213/1,IF(ISTEXT(ScheduleCompile!H213),IF(OR(ISNUMBER(FIND("5F",ScheduleCompile!H213)),ISNUMBER(FIND("0F",ScheduleCompile!H213)),ISNUMBER(FIND("8F",ScheduleCompile!H213)),ISNUMBER(FIND("1F",ScheduleCompile!H213)),ISNUMBER(FIND("2F",ScheduleCompile!H213)),ISNUMBER(FIND("3F",ScheduleCompile!H213)),ISNUMBER(FIND("6F",ScheduleCompile!H213)),ISNUMBER(FIND("7F",ScheduleCompile!H213)),ISNUMBER(FIND("9F",ScheduleCompile!H213)),ISNUMBER(FIND("4F",ScheduleCompile!H213))),VALUE(LEFT(ScheduleCompile!H213,FIND("F",ScheduleCompile!H213)-1)),ScheduleCompile!H213)))))),ISTEXT(ScheduleCompile!#REF!)),"ENDTABLE",IF(ISERROR(IF(ScheduleCompile!H213="Off",0,IF(ScheduleCompile!H213="On",1,IF(ISNUMBER(ScheduleCompile!H213),ScheduleCompile!H213/1,IF(ISTEXT(ScheduleCompile!H213),IF(OR(ISNUMBER(FIND("5F",ScheduleCompile!H213)),ISNUMBER(FIND("0F",ScheduleCompile!H213)),ISNUMBER(FIND("8F",ScheduleCompile!H213)),ISNUMBER(FIND("1F",ScheduleCompile!H213)),ISNUMBER(FIND("2F",ScheduleCompile!H213)),ISNUMBER(FIND("3F",ScheduleCompile!H213)),ISNUMBER(FIND("6F",ScheduleCompile!H213)),ISNUMBER(FIND("7F",ScheduleCompile!H213)),ISNUMBER(FIND("9F",ScheduleCompile!H213)),ISNUMBER(FIND("4F",ScheduleCompile!H213))),VALUE(LEFT(ScheduleCompile!H213,FIND("F",ScheduleCompile!H213)-1)),ScheduleCompile!H213)))))),"",IF(ScheduleCompile!H213="Off",0,IF(ScheduleCompile!H213="On",1,IF(ISNUMBER(ScheduleCompile!H213),ScheduleCompile!H213/1,IF(ISTEXT(ScheduleCompile!H213),IF(OR(ISNUMBER(FIND("5F",ScheduleCompile!H213)),ISNUMBER(FIND("0F",ScheduleCompile!H213)),ISNUMBER(FIND("8F",ScheduleCompile!H213)),ISNUMBER(FIND("1F",ScheduleCompile!H213)),ISNUMBER(FIND("2F",ScheduleCompile!H213)),ISNUMBER(FIND("3F",ScheduleCompile!H213)),ISNUMBER(FIND("6F",ScheduleCompile!H213)),ISNUMBER(FIND("7F",ScheduleCompile!H213)),ISNUMBER(FIND("9F",ScheduleCompile!H213)),ISNUMBER(FIND("4F",ScheduleCompile!H213))),VALUE(LEFT(ScheduleCompile!H213,FIND("F",ScheduleCompile!H213)-1)),ScheduleCompile!H213)))))))</f>
        <v>0.1</v>
      </c>
      <c r="N220" s="1">
        <f>IF(AND(ISERROR(IF(ScheduleCompile!I213="Off",0,IF(ScheduleCompile!I213="On",1,IF(ISNUMBER(ScheduleCompile!I213),ScheduleCompile!I213/1,IF(ISTEXT(ScheduleCompile!I213),IF(OR(ISNUMBER(FIND("5F",ScheduleCompile!I213)),ISNUMBER(FIND("0F",ScheduleCompile!I213)),ISNUMBER(FIND("8F",ScheduleCompile!I213)),ISNUMBER(FIND("1F",ScheduleCompile!I213)),ISNUMBER(FIND("2F",ScheduleCompile!I213)),ISNUMBER(FIND("3F",ScheduleCompile!I213)),ISNUMBER(FIND("6F",ScheduleCompile!I213)),ISNUMBER(FIND("7F",ScheduleCompile!I213)),ISNUMBER(FIND("9F",ScheduleCompile!I213)),ISNUMBER(FIND("4F",ScheduleCompile!I213))),VALUE(LEFT(ScheduleCompile!I213,FIND("F",ScheduleCompile!I213)-1)),ScheduleCompile!I213)))))),ISTEXT(ScheduleCompile!#REF!)),"ENDTABLE",IF(ISERROR(IF(ScheduleCompile!I213="Off",0,IF(ScheduleCompile!I213="On",1,IF(ISNUMBER(ScheduleCompile!I213),ScheduleCompile!I213/1,IF(ISTEXT(ScheduleCompile!I213),IF(OR(ISNUMBER(FIND("5F",ScheduleCompile!I213)),ISNUMBER(FIND("0F",ScheduleCompile!I213)),ISNUMBER(FIND("8F",ScheduleCompile!I213)),ISNUMBER(FIND("1F",ScheduleCompile!I213)),ISNUMBER(FIND("2F",ScheduleCompile!I213)),ISNUMBER(FIND("3F",ScheduleCompile!I213)),ISNUMBER(FIND("6F",ScheduleCompile!I213)),ISNUMBER(FIND("7F",ScheduleCompile!I213)),ISNUMBER(FIND("9F",ScheduleCompile!I213)),ISNUMBER(FIND("4F",ScheduleCompile!I213))),VALUE(LEFT(ScheduleCompile!I213,FIND("F",ScheduleCompile!I213)-1)),ScheduleCompile!I213)))))),"",IF(ScheduleCompile!I213="Off",0,IF(ScheduleCompile!I213="On",1,IF(ISNUMBER(ScheduleCompile!I213),ScheduleCompile!I213/1,IF(ISTEXT(ScheduleCompile!I213),IF(OR(ISNUMBER(FIND("5F",ScheduleCompile!I213)),ISNUMBER(FIND("0F",ScheduleCompile!I213)),ISNUMBER(FIND("8F",ScheduleCompile!I213)),ISNUMBER(FIND("1F",ScheduleCompile!I213)),ISNUMBER(FIND("2F",ScheduleCompile!I213)),ISNUMBER(FIND("3F",ScheduleCompile!I213)),ISNUMBER(FIND("6F",ScheduleCompile!I213)),ISNUMBER(FIND("7F",ScheduleCompile!I213)),ISNUMBER(FIND("9F",ScheduleCompile!I213)),ISNUMBER(FIND("4F",ScheduleCompile!I213))),VALUE(LEFT(ScheduleCompile!I213,FIND("F",ScheduleCompile!I213)-1)),ScheduleCompile!I213)))))))</f>
        <v>0.1</v>
      </c>
      <c r="O220" s="1">
        <f>IF(AND(ISERROR(IF(ScheduleCompile!J213="Off",0,IF(ScheduleCompile!J213="On",1,IF(ISNUMBER(ScheduleCompile!J213),ScheduleCompile!J213/1,IF(ISTEXT(ScheduleCompile!J213),IF(OR(ISNUMBER(FIND("5F",ScheduleCompile!J213)),ISNUMBER(FIND("0F",ScheduleCompile!J213)),ISNUMBER(FIND("8F",ScheduleCompile!J213)),ISNUMBER(FIND("1F",ScheduleCompile!J213)),ISNUMBER(FIND("2F",ScheduleCompile!J213)),ISNUMBER(FIND("3F",ScheduleCompile!J213)),ISNUMBER(FIND("6F",ScheduleCompile!J213)),ISNUMBER(FIND("7F",ScheduleCompile!J213)),ISNUMBER(FIND("9F",ScheduleCompile!J213)),ISNUMBER(FIND("4F",ScheduleCompile!J213))),VALUE(LEFT(ScheduleCompile!J213,FIND("F",ScheduleCompile!J213)-1)),ScheduleCompile!J213)))))),ISTEXT(ScheduleCompile!#REF!)),"ENDTABLE",IF(ISERROR(IF(ScheduleCompile!J213="Off",0,IF(ScheduleCompile!J213="On",1,IF(ISNUMBER(ScheduleCompile!J213),ScheduleCompile!J213/1,IF(ISTEXT(ScheduleCompile!J213),IF(OR(ISNUMBER(FIND("5F",ScheduleCompile!J213)),ISNUMBER(FIND("0F",ScheduleCompile!J213)),ISNUMBER(FIND("8F",ScheduleCompile!J213)),ISNUMBER(FIND("1F",ScheduleCompile!J213)),ISNUMBER(FIND("2F",ScheduleCompile!J213)),ISNUMBER(FIND("3F",ScheduleCompile!J213)),ISNUMBER(FIND("6F",ScheduleCompile!J213)),ISNUMBER(FIND("7F",ScheduleCompile!J213)),ISNUMBER(FIND("9F",ScheduleCompile!J213)),ISNUMBER(FIND("4F",ScheduleCompile!J213))),VALUE(LEFT(ScheduleCompile!J213,FIND("F",ScheduleCompile!J213)-1)),ScheduleCompile!J213)))))),"",IF(ScheduleCompile!J213="Off",0,IF(ScheduleCompile!J213="On",1,IF(ISNUMBER(ScheduleCompile!J213),ScheduleCompile!J213/1,IF(ISTEXT(ScheduleCompile!J213),IF(OR(ISNUMBER(FIND("5F",ScheduleCompile!J213)),ISNUMBER(FIND("0F",ScheduleCompile!J213)),ISNUMBER(FIND("8F",ScheduleCompile!J213)),ISNUMBER(FIND("1F",ScheduleCompile!J213)),ISNUMBER(FIND("2F",ScheduleCompile!J213)),ISNUMBER(FIND("3F",ScheduleCompile!J213)),ISNUMBER(FIND("6F",ScheduleCompile!J213)),ISNUMBER(FIND("7F",ScheduleCompile!J213)),ISNUMBER(FIND("9F",ScheduleCompile!J213)),ISNUMBER(FIND("4F",ScheduleCompile!J213))),VALUE(LEFT(ScheduleCompile!J213,FIND("F",ScheduleCompile!J213)-1)),ScheduleCompile!J213)))))))</f>
        <v>0.3</v>
      </c>
      <c r="P220" s="1">
        <f>IF(AND(ISERROR(IF(ScheduleCompile!K213="Off",0,IF(ScheduleCompile!K213="On",1,IF(ISNUMBER(ScheduleCompile!K213),ScheduleCompile!K213/1,IF(ISTEXT(ScheduleCompile!K213),IF(OR(ISNUMBER(FIND("5F",ScheduleCompile!K213)),ISNUMBER(FIND("0F",ScheduleCompile!K213)),ISNUMBER(FIND("8F",ScheduleCompile!K213)),ISNUMBER(FIND("1F",ScheduleCompile!K213)),ISNUMBER(FIND("2F",ScheduleCompile!K213)),ISNUMBER(FIND("3F",ScheduleCompile!K213)),ISNUMBER(FIND("6F",ScheduleCompile!K213)),ISNUMBER(FIND("7F",ScheduleCompile!K213)),ISNUMBER(FIND("9F",ScheduleCompile!K213)),ISNUMBER(FIND("4F",ScheduleCompile!K213))),VALUE(LEFT(ScheduleCompile!K213,FIND("F",ScheduleCompile!K213)-1)),ScheduleCompile!K213)))))),ISTEXT(ScheduleCompile!#REF!)),"ENDTABLE",IF(ISERROR(IF(ScheduleCompile!K213="Off",0,IF(ScheduleCompile!K213="On",1,IF(ISNUMBER(ScheduleCompile!K213),ScheduleCompile!K213/1,IF(ISTEXT(ScheduleCompile!K213),IF(OR(ISNUMBER(FIND("5F",ScheduleCompile!K213)),ISNUMBER(FIND("0F",ScheduleCompile!K213)),ISNUMBER(FIND("8F",ScheduleCompile!K213)),ISNUMBER(FIND("1F",ScheduleCompile!K213)),ISNUMBER(FIND("2F",ScheduleCompile!K213)),ISNUMBER(FIND("3F",ScheduleCompile!K213)),ISNUMBER(FIND("6F",ScheduleCompile!K213)),ISNUMBER(FIND("7F",ScheduleCompile!K213)),ISNUMBER(FIND("9F",ScheduleCompile!K213)),ISNUMBER(FIND("4F",ScheduleCompile!K213))),VALUE(LEFT(ScheduleCompile!K213,FIND("F",ScheduleCompile!K213)-1)),ScheduleCompile!K213)))))),"",IF(ScheduleCompile!K213="Off",0,IF(ScheduleCompile!K213="On",1,IF(ISNUMBER(ScheduleCompile!K213),ScheduleCompile!K213/1,IF(ISTEXT(ScheduleCompile!K213),IF(OR(ISNUMBER(FIND("5F",ScheduleCompile!K213)),ISNUMBER(FIND("0F",ScheduleCompile!K213)),ISNUMBER(FIND("8F",ScheduleCompile!K213)),ISNUMBER(FIND("1F",ScheduleCompile!K213)),ISNUMBER(FIND("2F",ScheduleCompile!K213)),ISNUMBER(FIND("3F",ScheduleCompile!K213)),ISNUMBER(FIND("6F",ScheduleCompile!K213)),ISNUMBER(FIND("7F",ScheduleCompile!K213)),ISNUMBER(FIND("9F",ScheduleCompile!K213)),ISNUMBER(FIND("4F",ScheduleCompile!K213))),VALUE(LEFT(ScheduleCompile!K213,FIND("F",ScheduleCompile!K213)-1)),ScheduleCompile!K213)))))))</f>
        <v>0.3</v>
      </c>
      <c r="Q220" s="1">
        <f>IF(AND(ISERROR(IF(ScheduleCompile!L213="Off",0,IF(ScheduleCompile!L213="On",1,IF(ISNUMBER(ScheduleCompile!L213),ScheduleCompile!L213/1,IF(ISTEXT(ScheduleCompile!L213),IF(OR(ISNUMBER(FIND("5F",ScheduleCompile!L213)),ISNUMBER(FIND("0F",ScheduleCompile!L213)),ISNUMBER(FIND("8F",ScheduleCompile!L213)),ISNUMBER(FIND("1F",ScheduleCompile!L213)),ISNUMBER(FIND("2F",ScheduleCompile!L213)),ISNUMBER(FIND("3F",ScheduleCompile!L213)),ISNUMBER(FIND("6F",ScheduleCompile!L213)),ISNUMBER(FIND("7F",ScheduleCompile!L213)),ISNUMBER(FIND("9F",ScheduleCompile!L213)),ISNUMBER(FIND("4F",ScheduleCompile!L213))),VALUE(LEFT(ScheduleCompile!L213,FIND("F",ScheduleCompile!L213)-1)),ScheduleCompile!L213)))))),ISTEXT(ScheduleCompile!#REF!)),"ENDTABLE",IF(ISERROR(IF(ScheduleCompile!L213="Off",0,IF(ScheduleCompile!L213="On",1,IF(ISNUMBER(ScheduleCompile!L213),ScheduleCompile!L213/1,IF(ISTEXT(ScheduleCompile!L213),IF(OR(ISNUMBER(FIND("5F",ScheduleCompile!L213)),ISNUMBER(FIND("0F",ScheduleCompile!L213)),ISNUMBER(FIND("8F",ScheduleCompile!L213)),ISNUMBER(FIND("1F",ScheduleCompile!L213)),ISNUMBER(FIND("2F",ScheduleCompile!L213)),ISNUMBER(FIND("3F",ScheduleCompile!L213)),ISNUMBER(FIND("6F",ScheduleCompile!L213)),ISNUMBER(FIND("7F",ScheduleCompile!L213)),ISNUMBER(FIND("9F",ScheduleCompile!L213)),ISNUMBER(FIND("4F",ScheduleCompile!L213))),VALUE(LEFT(ScheduleCompile!L213,FIND("F",ScheduleCompile!L213)-1)),ScheduleCompile!L213)))))),"",IF(ScheduleCompile!L213="Off",0,IF(ScheduleCompile!L213="On",1,IF(ISNUMBER(ScheduleCompile!L213),ScheduleCompile!L213/1,IF(ISTEXT(ScheduleCompile!L213),IF(OR(ISNUMBER(FIND("5F",ScheduleCompile!L213)),ISNUMBER(FIND("0F",ScheduleCompile!L213)),ISNUMBER(FIND("8F",ScheduleCompile!L213)),ISNUMBER(FIND("1F",ScheduleCompile!L213)),ISNUMBER(FIND("2F",ScheduleCompile!L213)),ISNUMBER(FIND("3F",ScheduleCompile!L213)),ISNUMBER(FIND("6F",ScheduleCompile!L213)),ISNUMBER(FIND("7F",ScheduleCompile!L213)),ISNUMBER(FIND("9F",ScheduleCompile!L213)),ISNUMBER(FIND("4F",ScheduleCompile!L213))),VALUE(LEFT(ScheduleCompile!L213,FIND("F",ScheduleCompile!L213)-1)),ScheduleCompile!L213)))))))</f>
        <v>0.3</v>
      </c>
      <c r="R220" s="1">
        <f>IF(AND(ISERROR(IF(ScheduleCompile!M213="Off",0,IF(ScheduleCompile!M213="On",1,IF(ISNUMBER(ScheduleCompile!M213),ScheduleCompile!M213/1,IF(ISTEXT(ScheduleCompile!M213),IF(OR(ISNUMBER(FIND("5F",ScheduleCompile!M213)),ISNUMBER(FIND("0F",ScheduleCompile!M213)),ISNUMBER(FIND("8F",ScheduleCompile!M213)),ISNUMBER(FIND("1F",ScheduleCompile!M213)),ISNUMBER(FIND("2F",ScheduleCompile!M213)),ISNUMBER(FIND("3F",ScheduleCompile!M213)),ISNUMBER(FIND("6F",ScheduleCompile!M213)),ISNUMBER(FIND("7F",ScheduleCompile!M213)),ISNUMBER(FIND("9F",ScheduleCompile!M213)),ISNUMBER(FIND("4F",ScheduleCompile!M213))),VALUE(LEFT(ScheduleCompile!M213,FIND("F",ScheduleCompile!M213)-1)),ScheduleCompile!M213)))))),ISTEXT(ScheduleCompile!#REF!)),"ENDTABLE",IF(ISERROR(IF(ScheduleCompile!M213="Off",0,IF(ScheduleCompile!M213="On",1,IF(ISNUMBER(ScheduleCompile!M213),ScheduleCompile!M213/1,IF(ISTEXT(ScheduleCompile!M213),IF(OR(ISNUMBER(FIND("5F",ScheduleCompile!M213)),ISNUMBER(FIND("0F",ScheduleCompile!M213)),ISNUMBER(FIND("8F",ScheduleCompile!M213)),ISNUMBER(FIND("1F",ScheduleCompile!M213)),ISNUMBER(FIND("2F",ScheduleCompile!M213)),ISNUMBER(FIND("3F",ScheduleCompile!M213)),ISNUMBER(FIND("6F",ScheduleCompile!M213)),ISNUMBER(FIND("7F",ScheduleCompile!M213)),ISNUMBER(FIND("9F",ScheduleCompile!M213)),ISNUMBER(FIND("4F",ScheduleCompile!M213))),VALUE(LEFT(ScheduleCompile!M213,FIND("F",ScheduleCompile!M213)-1)),ScheduleCompile!M213)))))),"",IF(ScheduleCompile!M213="Off",0,IF(ScheduleCompile!M213="On",1,IF(ISNUMBER(ScheduleCompile!M213),ScheduleCompile!M213/1,IF(ISTEXT(ScheduleCompile!M213),IF(OR(ISNUMBER(FIND("5F",ScheduleCompile!M213)),ISNUMBER(FIND("0F",ScheduleCompile!M213)),ISNUMBER(FIND("8F",ScheduleCompile!M213)),ISNUMBER(FIND("1F",ScheduleCompile!M213)),ISNUMBER(FIND("2F",ScheduleCompile!M213)),ISNUMBER(FIND("3F",ScheduleCompile!M213)),ISNUMBER(FIND("6F",ScheduleCompile!M213)),ISNUMBER(FIND("7F",ScheduleCompile!M213)),ISNUMBER(FIND("9F",ScheduleCompile!M213)),ISNUMBER(FIND("4F",ScheduleCompile!M213))),VALUE(LEFT(ScheduleCompile!M213,FIND("F",ScheduleCompile!M213)-1)),ScheduleCompile!M213)))))))</f>
        <v>0.3</v>
      </c>
      <c r="S220" s="1">
        <f>IF(AND(ISERROR(IF(ScheduleCompile!N213="Off",0,IF(ScheduleCompile!N213="On",1,IF(ISNUMBER(ScheduleCompile!N213),ScheduleCompile!N213/1,IF(ISTEXT(ScheduleCompile!N213),IF(OR(ISNUMBER(FIND("5F",ScheduleCompile!N213)),ISNUMBER(FIND("0F",ScheduleCompile!N213)),ISNUMBER(FIND("8F",ScheduleCompile!N213)),ISNUMBER(FIND("1F",ScheduleCompile!N213)),ISNUMBER(FIND("2F",ScheduleCompile!N213)),ISNUMBER(FIND("3F",ScheduleCompile!N213)),ISNUMBER(FIND("6F",ScheduleCompile!N213)),ISNUMBER(FIND("7F",ScheduleCompile!N213)),ISNUMBER(FIND("9F",ScheduleCompile!N213)),ISNUMBER(FIND("4F",ScheduleCompile!N213))),VALUE(LEFT(ScheduleCompile!N213,FIND("F",ScheduleCompile!N213)-1)),ScheduleCompile!N213)))))),ISTEXT(ScheduleCompile!#REF!)),"ENDTABLE",IF(ISERROR(IF(ScheduleCompile!N213="Off",0,IF(ScheduleCompile!N213="On",1,IF(ISNUMBER(ScheduleCompile!N213),ScheduleCompile!N213/1,IF(ISTEXT(ScheduleCompile!N213),IF(OR(ISNUMBER(FIND("5F",ScheduleCompile!N213)),ISNUMBER(FIND("0F",ScheduleCompile!N213)),ISNUMBER(FIND("8F",ScheduleCompile!N213)),ISNUMBER(FIND("1F",ScheduleCompile!N213)),ISNUMBER(FIND("2F",ScheduleCompile!N213)),ISNUMBER(FIND("3F",ScheduleCompile!N213)),ISNUMBER(FIND("6F",ScheduleCompile!N213)),ISNUMBER(FIND("7F",ScheduleCompile!N213)),ISNUMBER(FIND("9F",ScheduleCompile!N213)),ISNUMBER(FIND("4F",ScheduleCompile!N213))),VALUE(LEFT(ScheduleCompile!N213,FIND("F",ScheduleCompile!N213)-1)),ScheduleCompile!N213)))))),"",IF(ScheduleCompile!N213="Off",0,IF(ScheduleCompile!N213="On",1,IF(ISNUMBER(ScheduleCompile!N213),ScheduleCompile!N213/1,IF(ISTEXT(ScheduleCompile!N213),IF(OR(ISNUMBER(FIND("5F",ScheduleCompile!N213)),ISNUMBER(FIND("0F",ScheduleCompile!N213)),ISNUMBER(FIND("8F",ScheduleCompile!N213)),ISNUMBER(FIND("1F",ScheduleCompile!N213)),ISNUMBER(FIND("2F",ScheduleCompile!N213)),ISNUMBER(FIND("3F",ScheduleCompile!N213)),ISNUMBER(FIND("6F",ScheduleCompile!N213)),ISNUMBER(FIND("7F",ScheduleCompile!N213)),ISNUMBER(FIND("9F",ScheduleCompile!N213)),ISNUMBER(FIND("4F",ScheduleCompile!N213))),VALUE(LEFT(ScheduleCompile!N213,FIND("F",ScheduleCompile!N213)-1)),ScheduleCompile!N213)))))))</f>
        <v>0.15</v>
      </c>
      <c r="T220" s="1">
        <f>IF(AND(ISERROR(IF(ScheduleCompile!O213="Off",0,IF(ScheduleCompile!O213="On",1,IF(ISNUMBER(ScheduleCompile!O213),ScheduleCompile!O213/1,IF(ISTEXT(ScheduleCompile!O213),IF(OR(ISNUMBER(FIND("5F",ScheduleCompile!O213)),ISNUMBER(FIND("0F",ScheduleCompile!O213)),ISNUMBER(FIND("8F",ScheduleCompile!O213)),ISNUMBER(FIND("1F",ScheduleCompile!O213)),ISNUMBER(FIND("2F",ScheduleCompile!O213)),ISNUMBER(FIND("3F",ScheduleCompile!O213)),ISNUMBER(FIND("6F",ScheduleCompile!O213)),ISNUMBER(FIND("7F",ScheduleCompile!O213)),ISNUMBER(FIND("9F",ScheduleCompile!O213)),ISNUMBER(FIND("4F",ScheduleCompile!O213))),VALUE(LEFT(ScheduleCompile!O213,FIND("F",ScheduleCompile!O213)-1)),ScheduleCompile!O213)))))),ISTEXT(ScheduleCompile!#REF!)),"ENDTABLE",IF(ISERROR(IF(ScheduleCompile!O213="Off",0,IF(ScheduleCompile!O213="On",1,IF(ISNUMBER(ScheduleCompile!O213),ScheduleCompile!O213/1,IF(ISTEXT(ScheduleCompile!O213),IF(OR(ISNUMBER(FIND("5F",ScheduleCompile!O213)),ISNUMBER(FIND("0F",ScheduleCompile!O213)),ISNUMBER(FIND("8F",ScheduleCompile!O213)),ISNUMBER(FIND("1F",ScheduleCompile!O213)),ISNUMBER(FIND("2F",ScheduleCompile!O213)),ISNUMBER(FIND("3F",ScheduleCompile!O213)),ISNUMBER(FIND("6F",ScheduleCompile!O213)),ISNUMBER(FIND("7F",ScheduleCompile!O213)),ISNUMBER(FIND("9F",ScheduleCompile!O213)),ISNUMBER(FIND("4F",ScheduleCompile!O213))),VALUE(LEFT(ScheduleCompile!O213,FIND("F",ScheduleCompile!O213)-1)),ScheduleCompile!O213)))))),"",IF(ScheduleCompile!O213="Off",0,IF(ScheduleCompile!O213="On",1,IF(ISNUMBER(ScheduleCompile!O213),ScheduleCompile!O213/1,IF(ISTEXT(ScheduleCompile!O213),IF(OR(ISNUMBER(FIND("5F",ScheduleCompile!O213)),ISNUMBER(FIND("0F",ScheduleCompile!O213)),ISNUMBER(FIND("8F",ScheduleCompile!O213)),ISNUMBER(FIND("1F",ScheduleCompile!O213)),ISNUMBER(FIND("2F",ScheduleCompile!O213)),ISNUMBER(FIND("3F",ScheduleCompile!O213)),ISNUMBER(FIND("6F",ScheduleCompile!O213)),ISNUMBER(FIND("7F",ScheduleCompile!O213)),ISNUMBER(FIND("9F",ScheduleCompile!O213)),ISNUMBER(FIND("4F",ScheduleCompile!O213))),VALUE(LEFT(ScheduleCompile!O213,FIND("F",ScheduleCompile!O213)-1)),ScheduleCompile!O213)))))))</f>
        <v>0.15</v>
      </c>
      <c r="U220" s="1">
        <f>IF(AND(ISERROR(IF(ScheduleCompile!P213="Off",0,IF(ScheduleCompile!P213="On",1,IF(ISNUMBER(ScheduleCompile!P213),ScheduleCompile!P213/1,IF(ISTEXT(ScheduleCompile!P213),IF(OR(ISNUMBER(FIND("5F",ScheduleCompile!P213)),ISNUMBER(FIND("0F",ScheduleCompile!P213)),ISNUMBER(FIND("8F",ScheduleCompile!P213)),ISNUMBER(FIND("1F",ScheduleCompile!P213)),ISNUMBER(FIND("2F",ScheduleCompile!P213)),ISNUMBER(FIND("3F",ScheduleCompile!P213)),ISNUMBER(FIND("6F",ScheduleCompile!P213)),ISNUMBER(FIND("7F",ScheduleCompile!P213)),ISNUMBER(FIND("9F",ScheduleCompile!P213)),ISNUMBER(FIND("4F",ScheduleCompile!P213))),VALUE(LEFT(ScheduleCompile!P213,FIND("F",ScheduleCompile!P213)-1)),ScheduleCompile!P213)))))),ISTEXT(ScheduleCompile!#REF!)),"ENDTABLE",IF(ISERROR(IF(ScheduleCompile!P213="Off",0,IF(ScheduleCompile!P213="On",1,IF(ISNUMBER(ScheduleCompile!P213),ScheduleCompile!P213/1,IF(ISTEXT(ScheduleCompile!P213),IF(OR(ISNUMBER(FIND("5F",ScheduleCompile!P213)),ISNUMBER(FIND("0F",ScheduleCompile!P213)),ISNUMBER(FIND("8F",ScheduleCompile!P213)),ISNUMBER(FIND("1F",ScheduleCompile!P213)),ISNUMBER(FIND("2F",ScheduleCompile!P213)),ISNUMBER(FIND("3F",ScheduleCompile!P213)),ISNUMBER(FIND("6F",ScheduleCompile!P213)),ISNUMBER(FIND("7F",ScheduleCompile!P213)),ISNUMBER(FIND("9F",ScheduleCompile!P213)),ISNUMBER(FIND("4F",ScheduleCompile!P213))),VALUE(LEFT(ScheduleCompile!P213,FIND("F",ScheduleCompile!P213)-1)),ScheduleCompile!P213)))))),"",IF(ScheduleCompile!P213="Off",0,IF(ScheduleCompile!P213="On",1,IF(ISNUMBER(ScheduleCompile!P213),ScheduleCompile!P213/1,IF(ISTEXT(ScheduleCompile!P213),IF(OR(ISNUMBER(FIND("5F",ScheduleCompile!P213)),ISNUMBER(FIND("0F",ScheduleCompile!P213)),ISNUMBER(FIND("8F",ScheduleCompile!P213)),ISNUMBER(FIND("1F",ScheduleCompile!P213)),ISNUMBER(FIND("2F",ScheduleCompile!P213)),ISNUMBER(FIND("3F",ScheduleCompile!P213)),ISNUMBER(FIND("6F",ScheduleCompile!P213)),ISNUMBER(FIND("7F",ScheduleCompile!P213)),ISNUMBER(FIND("9F",ScheduleCompile!P213)),ISNUMBER(FIND("4F",ScheduleCompile!P213))),VALUE(LEFT(ScheduleCompile!P213,FIND("F",ScheduleCompile!P213)-1)),ScheduleCompile!P213)))))))</f>
        <v>0.15</v>
      </c>
      <c r="V220" s="1">
        <f>IF(AND(ISERROR(IF(ScheduleCompile!Q213="Off",0,IF(ScheduleCompile!Q213="On",1,IF(ISNUMBER(ScheduleCompile!Q213),ScheduleCompile!Q213/1,IF(ISTEXT(ScheduleCompile!Q213),IF(OR(ISNUMBER(FIND("5F",ScheduleCompile!Q213)),ISNUMBER(FIND("0F",ScheduleCompile!Q213)),ISNUMBER(FIND("8F",ScheduleCompile!Q213)),ISNUMBER(FIND("1F",ScheduleCompile!Q213)),ISNUMBER(FIND("2F",ScheduleCompile!Q213)),ISNUMBER(FIND("3F",ScheduleCompile!Q213)),ISNUMBER(FIND("6F",ScheduleCompile!Q213)),ISNUMBER(FIND("7F",ScheduleCompile!Q213)),ISNUMBER(FIND("9F",ScheduleCompile!Q213)),ISNUMBER(FIND("4F",ScheduleCompile!Q213))),VALUE(LEFT(ScheduleCompile!Q213,FIND("F",ScheduleCompile!Q213)-1)),ScheduleCompile!Q213)))))),ISTEXT(ScheduleCompile!#REF!)),"ENDTABLE",IF(ISERROR(IF(ScheduleCompile!Q213="Off",0,IF(ScheduleCompile!Q213="On",1,IF(ISNUMBER(ScheduleCompile!Q213),ScheduleCompile!Q213/1,IF(ISTEXT(ScheduleCompile!Q213),IF(OR(ISNUMBER(FIND("5F",ScheduleCompile!Q213)),ISNUMBER(FIND("0F",ScheduleCompile!Q213)),ISNUMBER(FIND("8F",ScheduleCompile!Q213)),ISNUMBER(FIND("1F",ScheduleCompile!Q213)),ISNUMBER(FIND("2F",ScheduleCompile!Q213)),ISNUMBER(FIND("3F",ScheduleCompile!Q213)),ISNUMBER(FIND("6F",ScheduleCompile!Q213)),ISNUMBER(FIND("7F",ScheduleCompile!Q213)),ISNUMBER(FIND("9F",ScheduleCompile!Q213)),ISNUMBER(FIND("4F",ScheduleCompile!Q213))),VALUE(LEFT(ScheduleCompile!Q213,FIND("F",ScheduleCompile!Q213)-1)),ScheduleCompile!Q213)))))),"",IF(ScheduleCompile!Q213="Off",0,IF(ScheduleCompile!Q213="On",1,IF(ISNUMBER(ScheduleCompile!Q213),ScheduleCompile!Q213/1,IF(ISTEXT(ScheduleCompile!Q213),IF(OR(ISNUMBER(FIND("5F",ScheduleCompile!Q213)),ISNUMBER(FIND("0F",ScheduleCompile!Q213)),ISNUMBER(FIND("8F",ScheduleCompile!Q213)),ISNUMBER(FIND("1F",ScheduleCompile!Q213)),ISNUMBER(FIND("2F",ScheduleCompile!Q213)),ISNUMBER(FIND("3F",ScheduleCompile!Q213)),ISNUMBER(FIND("6F",ScheduleCompile!Q213)),ISNUMBER(FIND("7F",ScheduleCompile!Q213)),ISNUMBER(FIND("9F",ScheduleCompile!Q213)),ISNUMBER(FIND("4F",ScheduleCompile!Q213))),VALUE(LEFT(ScheduleCompile!Q213,FIND("F",ScheduleCompile!Q213)-1)),ScheduleCompile!Q213)))))))</f>
        <v>0.15</v>
      </c>
      <c r="W220" s="1">
        <f>IF(AND(ISERROR(IF(ScheduleCompile!R213="Off",0,IF(ScheduleCompile!R213="On",1,IF(ISNUMBER(ScheduleCompile!R213),ScheduleCompile!R213/1,IF(ISTEXT(ScheduleCompile!R213),IF(OR(ISNUMBER(FIND("5F",ScheduleCompile!R213)),ISNUMBER(FIND("0F",ScheduleCompile!R213)),ISNUMBER(FIND("8F",ScheduleCompile!R213)),ISNUMBER(FIND("1F",ScheduleCompile!R213)),ISNUMBER(FIND("2F",ScheduleCompile!R213)),ISNUMBER(FIND("3F",ScheduleCompile!R213)),ISNUMBER(FIND("6F",ScheduleCompile!R213)),ISNUMBER(FIND("7F",ScheduleCompile!R213)),ISNUMBER(FIND("9F",ScheduleCompile!R213)),ISNUMBER(FIND("4F",ScheduleCompile!R213))),VALUE(LEFT(ScheduleCompile!R213,FIND("F",ScheduleCompile!R213)-1)),ScheduleCompile!R213)))))),ISTEXT(ScheduleCompile!#REF!)),"ENDTABLE",IF(ISERROR(IF(ScheduleCompile!R213="Off",0,IF(ScheduleCompile!R213="On",1,IF(ISNUMBER(ScheduleCompile!R213),ScheduleCompile!R213/1,IF(ISTEXT(ScheduleCompile!R213),IF(OR(ISNUMBER(FIND("5F",ScheduleCompile!R213)),ISNUMBER(FIND("0F",ScheduleCompile!R213)),ISNUMBER(FIND("8F",ScheduleCompile!R213)),ISNUMBER(FIND("1F",ScheduleCompile!R213)),ISNUMBER(FIND("2F",ScheduleCompile!R213)),ISNUMBER(FIND("3F",ScheduleCompile!R213)),ISNUMBER(FIND("6F",ScheduleCompile!R213)),ISNUMBER(FIND("7F",ScheduleCompile!R213)),ISNUMBER(FIND("9F",ScheduleCompile!R213)),ISNUMBER(FIND("4F",ScheduleCompile!R213))),VALUE(LEFT(ScheduleCompile!R213,FIND("F",ScheduleCompile!R213)-1)),ScheduleCompile!R213)))))),"",IF(ScheduleCompile!R213="Off",0,IF(ScheduleCompile!R213="On",1,IF(ISNUMBER(ScheduleCompile!R213),ScheduleCompile!R213/1,IF(ISTEXT(ScheduleCompile!R213),IF(OR(ISNUMBER(FIND("5F",ScheduleCompile!R213)),ISNUMBER(FIND("0F",ScheduleCompile!R213)),ISNUMBER(FIND("8F",ScheduleCompile!R213)),ISNUMBER(FIND("1F",ScheduleCompile!R213)),ISNUMBER(FIND("2F",ScheduleCompile!R213)),ISNUMBER(FIND("3F",ScheduleCompile!R213)),ISNUMBER(FIND("6F",ScheduleCompile!R213)),ISNUMBER(FIND("7F",ScheduleCompile!R213)),ISNUMBER(FIND("9F",ScheduleCompile!R213)),ISNUMBER(FIND("4F",ScheduleCompile!R213))),VALUE(LEFT(ScheduleCompile!R213,FIND("F",ScheduleCompile!R213)-1)),ScheduleCompile!R213)))))))</f>
        <v>0.15</v>
      </c>
      <c r="X220" s="1">
        <f>IF(AND(ISERROR(IF(ScheduleCompile!S213="Off",0,IF(ScheduleCompile!S213="On",1,IF(ISNUMBER(ScheduleCompile!S213),ScheduleCompile!S213/1,IF(ISTEXT(ScheduleCompile!S213),IF(OR(ISNUMBER(FIND("5F",ScheduleCompile!S213)),ISNUMBER(FIND("0F",ScheduleCompile!S213)),ISNUMBER(FIND("8F",ScheduleCompile!S213)),ISNUMBER(FIND("1F",ScheduleCompile!S213)),ISNUMBER(FIND("2F",ScheduleCompile!S213)),ISNUMBER(FIND("3F",ScheduleCompile!S213)),ISNUMBER(FIND("6F",ScheduleCompile!S213)),ISNUMBER(FIND("7F",ScheduleCompile!S213)),ISNUMBER(FIND("9F",ScheduleCompile!S213)),ISNUMBER(FIND("4F",ScheduleCompile!S213))),VALUE(LEFT(ScheduleCompile!S213,FIND("F",ScheduleCompile!S213)-1)),ScheduleCompile!S213)))))),ISTEXT(ScheduleCompile!#REF!)),"ENDTABLE",IF(ISERROR(IF(ScheduleCompile!S213="Off",0,IF(ScheduleCompile!S213="On",1,IF(ISNUMBER(ScheduleCompile!S213),ScheduleCompile!S213/1,IF(ISTEXT(ScheduleCompile!S213),IF(OR(ISNUMBER(FIND("5F",ScheduleCompile!S213)),ISNUMBER(FIND("0F",ScheduleCompile!S213)),ISNUMBER(FIND("8F",ScheduleCompile!S213)),ISNUMBER(FIND("1F",ScheduleCompile!S213)),ISNUMBER(FIND("2F",ScheduleCompile!S213)),ISNUMBER(FIND("3F",ScheduleCompile!S213)),ISNUMBER(FIND("6F",ScheduleCompile!S213)),ISNUMBER(FIND("7F",ScheduleCompile!S213)),ISNUMBER(FIND("9F",ScheduleCompile!S213)),ISNUMBER(FIND("4F",ScheduleCompile!S213))),VALUE(LEFT(ScheduleCompile!S213,FIND("F",ScheduleCompile!S213)-1)),ScheduleCompile!S213)))))),"",IF(ScheduleCompile!S213="Off",0,IF(ScheduleCompile!S213="On",1,IF(ISNUMBER(ScheduleCompile!S213),ScheduleCompile!S213/1,IF(ISTEXT(ScheduleCompile!S213),IF(OR(ISNUMBER(FIND("5F",ScheduleCompile!S213)),ISNUMBER(FIND("0F",ScheduleCompile!S213)),ISNUMBER(FIND("8F",ScheduleCompile!S213)),ISNUMBER(FIND("1F",ScheduleCompile!S213)),ISNUMBER(FIND("2F",ScheduleCompile!S213)),ISNUMBER(FIND("3F",ScheduleCompile!S213)),ISNUMBER(FIND("6F",ScheduleCompile!S213)),ISNUMBER(FIND("7F",ScheduleCompile!S213)),ISNUMBER(FIND("9F",ScheduleCompile!S213)),ISNUMBER(FIND("4F",ScheduleCompile!S213))),VALUE(LEFT(ScheduleCompile!S213,FIND("F",ScheduleCompile!S213)-1)),ScheduleCompile!S213)))))))</f>
        <v>0.05</v>
      </c>
      <c r="Y220" s="1">
        <f>IF(AND(ISERROR(IF(ScheduleCompile!T213="Off",0,IF(ScheduleCompile!T213="On",1,IF(ISNUMBER(ScheduleCompile!T213),ScheduleCompile!T213/1,IF(ISTEXT(ScheduleCompile!T213),IF(OR(ISNUMBER(FIND("5F",ScheduleCompile!T213)),ISNUMBER(FIND("0F",ScheduleCompile!T213)),ISNUMBER(FIND("8F",ScheduleCompile!T213)),ISNUMBER(FIND("1F",ScheduleCompile!T213)),ISNUMBER(FIND("2F",ScheduleCompile!T213)),ISNUMBER(FIND("3F",ScheduleCompile!T213)),ISNUMBER(FIND("6F",ScheduleCompile!T213)),ISNUMBER(FIND("7F",ScheduleCompile!T213)),ISNUMBER(FIND("9F",ScheduleCompile!T213)),ISNUMBER(FIND("4F",ScheduleCompile!T213))),VALUE(LEFT(ScheduleCompile!T213,FIND("F",ScheduleCompile!T213)-1)),ScheduleCompile!T213)))))),ISTEXT(ScheduleCompile!#REF!)),"ENDTABLE",IF(ISERROR(IF(ScheduleCompile!T213="Off",0,IF(ScheduleCompile!T213="On",1,IF(ISNUMBER(ScheduleCompile!T213),ScheduleCompile!T213/1,IF(ISTEXT(ScheduleCompile!T213),IF(OR(ISNUMBER(FIND("5F",ScheduleCompile!T213)),ISNUMBER(FIND("0F",ScheduleCompile!T213)),ISNUMBER(FIND("8F",ScheduleCompile!T213)),ISNUMBER(FIND("1F",ScheduleCompile!T213)),ISNUMBER(FIND("2F",ScheduleCompile!T213)),ISNUMBER(FIND("3F",ScheduleCompile!T213)),ISNUMBER(FIND("6F",ScheduleCompile!T213)),ISNUMBER(FIND("7F",ScheduleCompile!T213)),ISNUMBER(FIND("9F",ScheduleCompile!T213)),ISNUMBER(FIND("4F",ScheduleCompile!T213))),VALUE(LEFT(ScheduleCompile!T213,FIND("F",ScheduleCompile!T213)-1)),ScheduleCompile!T213)))))),"",IF(ScheduleCompile!T213="Off",0,IF(ScheduleCompile!T213="On",1,IF(ISNUMBER(ScheduleCompile!T213),ScheduleCompile!T213/1,IF(ISTEXT(ScheduleCompile!T213),IF(OR(ISNUMBER(FIND("5F",ScheduleCompile!T213)),ISNUMBER(FIND("0F",ScheduleCompile!T213)),ISNUMBER(FIND("8F",ScheduleCompile!T213)),ISNUMBER(FIND("1F",ScheduleCompile!T213)),ISNUMBER(FIND("2F",ScheduleCompile!T213)),ISNUMBER(FIND("3F",ScheduleCompile!T213)),ISNUMBER(FIND("6F",ScheduleCompile!T213)),ISNUMBER(FIND("7F",ScheduleCompile!T213)),ISNUMBER(FIND("9F",ScheduleCompile!T213)),ISNUMBER(FIND("4F",ScheduleCompile!T213))),VALUE(LEFT(ScheduleCompile!T213,FIND("F",ScheduleCompile!T213)-1)),ScheduleCompile!T213)))))))</f>
        <v>0.05</v>
      </c>
      <c r="Z220" s="1">
        <f>IF(AND(ISERROR(IF(ScheduleCompile!U213="Off",0,IF(ScheduleCompile!U213="On",1,IF(ISNUMBER(ScheduleCompile!U213),ScheduleCompile!U213/1,IF(ISTEXT(ScheduleCompile!U213),IF(OR(ISNUMBER(FIND("5F",ScheduleCompile!U213)),ISNUMBER(FIND("0F",ScheduleCompile!U213)),ISNUMBER(FIND("8F",ScheduleCompile!U213)),ISNUMBER(FIND("1F",ScheduleCompile!U213)),ISNUMBER(FIND("2F",ScheduleCompile!U213)),ISNUMBER(FIND("3F",ScheduleCompile!U213)),ISNUMBER(FIND("6F",ScheduleCompile!U213)),ISNUMBER(FIND("7F",ScheduleCompile!U213)),ISNUMBER(FIND("9F",ScheduleCompile!U213)),ISNUMBER(FIND("4F",ScheduleCompile!U213))),VALUE(LEFT(ScheduleCompile!U213,FIND("F",ScheduleCompile!U213)-1)),ScheduleCompile!U213)))))),ISTEXT(ScheduleCompile!#REF!)),"ENDTABLE",IF(ISERROR(IF(ScheduleCompile!U213="Off",0,IF(ScheduleCompile!U213="On",1,IF(ISNUMBER(ScheduleCompile!U213),ScheduleCompile!U213/1,IF(ISTEXT(ScheduleCompile!U213),IF(OR(ISNUMBER(FIND("5F",ScheduleCompile!U213)),ISNUMBER(FIND("0F",ScheduleCompile!U213)),ISNUMBER(FIND("8F",ScheduleCompile!U213)),ISNUMBER(FIND("1F",ScheduleCompile!U213)),ISNUMBER(FIND("2F",ScheduleCompile!U213)),ISNUMBER(FIND("3F",ScheduleCompile!U213)),ISNUMBER(FIND("6F",ScheduleCompile!U213)),ISNUMBER(FIND("7F",ScheduleCompile!U213)),ISNUMBER(FIND("9F",ScheduleCompile!U213)),ISNUMBER(FIND("4F",ScheduleCompile!U213))),VALUE(LEFT(ScheduleCompile!U213,FIND("F",ScheduleCompile!U213)-1)),ScheduleCompile!U213)))))),"",IF(ScheduleCompile!U213="Off",0,IF(ScheduleCompile!U213="On",1,IF(ISNUMBER(ScheduleCompile!U213),ScheduleCompile!U213/1,IF(ISTEXT(ScheduleCompile!U213),IF(OR(ISNUMBER(FIND("5F",ScheduleCompile!U213)),ISNUMBER(FIND("0F",ScheduleCompile!U213)),ISNUMBER(FIND("8F",ScheduleCompile!U213)),ISNUMBER(FIND("1F",ScheduleCompile!U213)),ISNUMBER(FIND("2F",ScheduleCompile!U213)),ISNUMBER(FIND("3F",ScheduleCompile!U213)),ISNUMBER(FIND("6F",ScheduleCompile!U213)),ISNUMBER(FIND("7F",ScheduleCompile!U213)),ISNUMBER(FIND("9F",ScheduleCompile!U213)),ISNUMBER(FIND("4F",ScheduleCompile!U213))),VALUE(LEFT(ScheduleCompile!U213,FIND("F",ScheduleCompile!U213)-1)),ScheduleCompile!U213)))))))</f>
        <v>0.05</v>
      </c>
      <c r="AA220" s="1">
        <f>IF(AND(ISERROR(IF(ScheduleCompile!V213="Off",0,IF(ScheduleCompile!V213="On",1,IF(ISNUMBER(ScheduleCompile!V213),ScheduleCompile!V213/1,IF(ISTEXT(ScheduleCompile!V213),IF(OR(ISNUMBER(FIND("5F",ScheduleCompile!V213)),ISNUMBER(FIND("0F",ScheduleCompile!V213)),ISNUMBER(FIND("8F",ScheduleCompile!V213)),ISNUMBER(FIND("1F",ScheduleCompile!V213)),ISNUMBER(FIND("2F",ScheduleCompile!V213)),ISNUMBER(FIND("3F",ScheduleCompile!V213)),ISNUMBER(FIND("6F",ScheduleCompile!V213)),ISNUMBER(FIND("7F",ScheduleCompile!V213)),ISNUMBER(FIND("9F",ScheduleCompile!V213)),ISNUMBER(FIND("4F",ScheduleCompile!V213))),VALUE(LEFT(ScheduleCompile!V213,FIND("F",ScheduleCompile!V213)-1)),ScheduleCompile!V213)))))),ISTEXT(ScheduleCompile!#REF!)),"ENDTABLE",IF(ISERROR(IF(ScheduleCompile!V213="Off",0,IF(ScheduleCompile!V213="On",1,IF(ISNUMBER(ScheduleCompile!V213),ScheduleCompile!V213/1,IF(ISTEXT(ScheduleCompile!V213),IF(OR(ISNUMBER(FIND("5F",ScheduleCompile!V213)),ISNUMBER(FIND("0F",ScheduleCompile!V213)),ISNUMBER(FIND("8F",ScheduleCompile!V213)),ISNUMBER(FIND("1F",ScheduleCompile!V213)),ISNUMBER(FIND("2F",ScheduleCompile!V213)),ISNUMBER(FIND("3F",ScheduleCompile!V213)),ISNUMBER(FIND("6F",ScheduleCompile!V213)),ISNUMBER(FIND("7F",ScheduleCompile!V213)),ISNUMBER(FIND("9F",ScheduleCompile!V213)),ISNUMBER(FIND("4F",ScheduleCompile!V213))),VALUE(LEFT(ScheduleCompile!V213,FIND("F",ScheduleCompile!V213)-1)),ScheduleCompile!V213)))))),"",IF(ScheduleCompile!V213="Off",0,IF(ScheduleCompile!V213="On",1,IF(ISNUMBER(ScheduleCompile!V213),ScheduleCompile!V213/1,IF(ISTEXT(ScheduleCompile!V213),IF(OR(ISNUMBER(FIND("5F",ScheduleCompile!V213)),ISNUMBER(FIND("0F",ScheduleCompile!V213)),ISNUMBER(FIND("8F",ScheduleCompile!V213)),ISNUMBER(FIND("1F",ScheduleCompile!V213)),ISNUMBER(FIND("2F",ScheduleCompile!V213)),ISNUMBER(FIND("3F",ScheduleCompile!V213)),ISNUMBER(FIND("6F",ScheduleCompile!V213)),ISNUMBER(FIND("7F",ScheduleCompile!V213)),ISNUMBER(FIND("9F",ScheduleCompile!V213)),ISNUMBER(FIND("4F",ScheduleCompile!V213))),VALUE(LEFT(ScheduleCompile!V213,FIND("F",ScheduleCompile!V213)-1)),ScheduleCompile!V213)))))))</f>
        <v>0.05</v>
      </c>
      <c r="AB220" s="1">
        <f>IF(AND(ISERROR(IF(ScheduleCompile!W213="Off",0,IF(ScheduleCompile!W213="On",1,IF(ISNUMBER(ScheduleCompile!W213),ScheduleCompile!W213/1,IF(ISTEXT(ScheduleCompile!W213),IF(OR(ISNUMBER(FIND("5F",ScheduleCompile!W213)),ISNUMBER(FIND("0F",ScheduleCompile!W213)),ISNUMBER(FIND("8F",ScheduleCompile!W213)),ISNUMBER(FIND("1F",ScheduleCompile!W213)),ISNUMBER(FIND("2F",ScheduleCompile!W213)),ISNUMBER(FIND("3F",ScheduleCompile!W213)),ISNUMBER(FIND("6F",ScheduleCompile!W213)),ISNUMBER(FIND("7F",ScheduleCompile!W213)),ISNUMBER(FIND("9F",ScheduleCompile!W213)),ISNUMBER(FIND("4F",ScheduleCompile!W213))),VALUE(LEFT(ScheduleCompile!W213,FIND("F",ScheduleCompile!W213)-1)),ScheduleCompile!W213)))))),ISTEXT(ScheduleCompile!#REF!)),"ENDTABLE",IF(ISERROR(IF(ScheduleCompile!W213="Off",0,IF(ScheduleCompile!W213="On",1,IF(ISNUMBER(ScheduleCompile!W213),ScheduleCompile!W213/1,IF(ISTEXT(ScheduleCompile!W213),IF(OR(ISNUMBER(FIND("5F",ScheduleCompile!W213)),ISNUMBER(FIND("0F",ScheduleCompile!W213)),ISNUMBER(FIND("8F",ScheduleCompile!W213)),ISNUMBER(FIND("1F",ScheduleCompile!W213)),ISNUMBER(FIND("2F",ScheduleCompile!W213)),ISNUMBER(FIND("3F",ScheduleCompile!W213)),ISNUMBER(FIND("6F",ScheduleCompile!W213)),ISNUMBER(FIND("7F",ScheduleCompile!W213)),ISNUMBER(FIND("9F",ScheduleCompile!W213)),ISNUMBER(FIND("4F",ScheduleCompile!W213))),VALUE(LEFT(ScheduleCompile!W213,FIND("F",ScheduleCompile!W213)-1)),ScheduleCompile!W213)))))),"",IF(ScheduleCompile!W213="Off",0,IF(ScheduleCompile!W213="On",1,IF(ISNUMBER(ScheduleCompile!W213),ScheduleCompile!W213/1,IF(ISTEXT(ScheduleCompile!W213),IF(OR(ISNUMBER(FIND("5F",ScheduleCompile!W213)),ISNUMBER(FIND("0F",ScheduleCompile!W213)),ISNUMBER(FIND("8F",ScheduleCompile!W213)),ISNUMBER(FIND("1F",ScheduleCompile!W213)),ISNUMBER(FIND("2F",ScheduleCompile!W213)),ISNUMBER(FIND("3F",ScheduleCompile!W213)),ISNUMBER(FIND("6F",ScheduleCompile!W213)),ISNUMBER(FIND("7F",ScheduleCompile!W213)),ISNUMBER(FIND("9F",ScheduleCompile!W213)),ISNUMBER(FIND("4F",ScheduleCompile!W213))),VALUE(LEFT(ScheduleCompile!W213,FIND("F",ScheduleCompile!W213)-1)),ScheduleCompile!W213)))))))</f>
        <v>0.05</v>
      </c>
      <c r="AC220" s="1">
        <f>IF(AND(ISERROR(IF(ScheduleCompile!X213="Off",0,IF(ScheduleCompile!X213="On",1,IF(ISNUMBER(ScheduleCompile!X213),ScheduleCompile!X213/1,IF(ISTEXT(ScheduleCompile!X213),IF(OR(ISNUMBER(FIND("5F",ScheduleCompile!X213)),ISNUMBER(FIND("0F",ScheduleCompile!X213)),ISNUMBER(FIND("8F",ScheduleCompile!X213)),ISNUMBER(FIND("1F",ScheduleCompile!X213)),ISNUMBER(FIND("2F",ScheduleCompile!X213)),ISNUMBER(FIND("3F",ScheduleCompile!X213)),ISNUMBER(FIND("6F",ScheduleCompile!X213)),ISNUMBER(FIND("7F",ScheduleCompile!X213)),ISNUMBER(FIND("9F",ScheduleCompile!X213)),ISNUMBER(FIND("4F",ScheduleCompile!X213))),VALUE(LEFT(ScheduleCompile!X213,FIND("F",ScheduleCompile!X213)-1)),ScheduleCompile!X213)))))),ISTEXT(ScheduleCompile!#REF!)),"ENDTABLE",IF(ISERROR(IF(ScheduleCompile!X213="Off",0,IF(ScheduleCompile!X213="On",1,IF(ISNUMBER(ScheduleCompile!X213),ScheduleCompile!X213/1,IF(ISTEXT(ScheduleCompile!X213),IF(OR(ISNUMBER(FIND("5F",ScheduleCompile!X213)),ISNUMBER(FIND("0F",ScheduleCompile!X213)),ISNUMBER(FIND("8F",ScheduleCompile!X213)),ISNUMBER(FIND("1F",ScheduleCompile!X213)),ISNUMBER(FIND("2F",ScheduleCompile!X213)),ISNUMBER(FIND("3F",ScheduleCompile!X213)),ISNUMBER(FIND("6F",ScheduleCompile!X213)),ISNUMBER(FIND("7F",ScheduleCompile!X213)),ISNUMBER(FIND("9F",ScheduleCompile!X213)),ISNUMBER(FIND("4F",ScheduleCompile!X213))),VALUE(LEFT(ScheduleCompile!X213,FIND("F",ScheduleCompile!X213)-1)),ScheduleCompile!X213)))))),"",IF(ScheduleCompile!X213="Off",0,IF(ScheduleCompile!X213="On",1,IF(ISNUMBER(ScheduleCompile!X213),ScheduleCompile!X213/1,IF(ISTEXT(ScheduleCompile!X213),IF(OR(ISNUMBER(FIND("5F",ScheduleCompile!X213)),ISNUMBER(FIND("0F",ScheduleCompile!X213)),ISNUMBER(FIND("8F",ScheduleCompile!X213)),ISNUMBER(FIND("1F",ScheduleCompile!X213)),ISNUMBER(FIND("2F",ScheduleCompile!X213)),ISNUMBER(FIND("3F",ScheduleCompile!X213)),ISNUMBER(FIND("6F",ScheduleCompile!X213)),ISNUMBER(FIND("7F",ScheduleCompile!X213)),ISNUMBER(FIND("9F",ScheduleCompile!X213)),ISNUMBER(FIND("4F",ScheduleCompile!X213))),VALUE(LEFT(ScheduleCompile!X213,FIND("F",ScheduleCompile!X213)-1)),ScheduleCompile!X213)))))))</f>
        <v>0.05</v>
      </c>
      <c r="AD220" s="1">
        <f>IF(AND(ISERROR(IF(ScheduleCompile!Y213="Off",0,IF(ScheduleCompile!Y213="On",1,IF(ISNUMBER(ScheduleCompile!Y213),ScheduleCompile!Y213/1,IF(ISTEXT(ScheduleCompile!Y213),IF(OR(ISNUMBER(FIND("5F",ScheduleCompile!Y213)),ISNUMBER(FIND("0F",ScheduleCompile!Y213)),ISNUMBER(FIND("8F",ScheduleCompile!Y213)),ISNUMBER(FIND("1F",ScheduleCompile!Y213)),ISNUMBER(FIND("2F",ScheduleCompile!Y213)),ISNUMBER(FIND("3F",ScheduleCompile!Y213)),ISNUMBER(FIND("6F",ScheduleCompile!Y213)),ISNUMBER(FIND("7F",ScheduleCompile!Y213)),ISNUMBER(FIND("9F",ScheduleCompile!Y213)),ISNUMBER(FIND("4F",ScheduleCompile!Y213))),VALUE(LEFT(ScheduleCompile!Y213,FIND("F",ScheduleCompile!Y213)-1)),ScheduleCompile!Y213)))))),ISTEXT(ScheduleCompile!#REF!)),"ENDTABLE",IF(ISERROR(IF(ScheduleCompile!Y213="Off",0,IF(ScheduleCompile!Y213="On",1,IF(ISNUMBER(ScheduleCompile!Y213),ScheduleCompile!Y213/1,IF(ISTEXT(ScheduleCompile!Y213),IF(OR(ISNUMBER(FIND("5F",ScheduleCompile!Y213)),ISNUMBER(FIND("0F",ScheduleCompile!Y213)),ISNUMBER(FIND("8F",ScheduleCompile!Y213)),ISNUMBER(FIND("1F",ScheduleCompile!Y213)),ISNUMBER(FIND("2F",ScheduleCompile!Y213)),ISNUMBER(FIND("3F",ScheduleCompile!Y213)),ISNUMBER(FIND("6F",ScheduleCompile!Y213)),ISNUMBER(FIND("7F",ScheduleCompile!Y213)),ISNUMBER(FIND("9F",ScheduleCompile!Y213)),ISNUMBER(FIND("4F",ScheduleCompile!Y213))),VALUE(LEFT(ScheduleCompile!Y213,FIND("F",ScheduleCompile!Y213)-1)),ScheduleCompile!Y213)))))),"",IF(ScheduleCompile!Y213="Off",0,IF(ScheduleCompile!Y213="On",1,IF(ISNUMBER(ScheduleCompile!Y213),ScheduleCompile!Y213/1,IF(ISTEXT(ScheduleCompile!Y213),IF(OR(ISNUMBER(FIND("5F",ScheduleCompile!Y213)),ISNUMBER(FIND("0F",ScheduleCompile!Y213)),ISNUMBER(FIND("8F",ScheduleCompile!Y213)),ISNUMBER(FIND("1F",ScheduleCompile!Y213)),ISNUMBER(FIND("2F",ScheduleCompile!Y213)),ISNUMBER(FIND("3F",ScheduleCompile!Y213)),ISNUMBER(FIND("6F",ScheduleCompile!Y213)),ISNUMBER(FIND("7F",ScheduleCompile!Y213)),ISNUMBER(FIND("9F",ScheduleCompile!Y213)),ISNUMBER(FIND("4F",ScheduleCompile!Y213))),VALUE(LEFT(ScheduleCompile!Y213,FIND("F",ScheduleCompile!Y213)-1)),ScheduleCompile!Y213)))))))</f>
        <v>0.05</v>
      </c>
    </row>
    <row r="221" spans="1:30" x14ac:dyDescent="0.25">
      <c r="A221" t="str">
        <f t="shared" si="15"/>
        <v>SchDay "OfficeLightsSun"  Type = "Fraction" Hr = (0.05, 0.05, 0.05, 0.05, 0.05, 0.05, 0.05, 0.05, 0.05, 0.05, 0.05, 0.05, 0.05, 0.05, 0.05, 0.05, 0.05, 0.05, 0.05, 0.05, 0.05, 0.05, 0.05, 0.05) ..</v>
      </c>
      <c r="B221" s="1" t="s">
        <v>623</v>
      </c>
      <c r="C221" t="str">
        <f t="shared" si="16"/>
        <v xml:space="preserve">SchDay "OfficeLightsSun"  Type = "Fraction" Hr = </v>
      </c>
      <c r="D221" t="str">
        <f t="shared" si="17"/>
        <v>(0.05, 0.05, 0.05, 0.05, 0.05, 0.05, 0.05, 0.05, 0.05, 0.05, 0.05, 0.05, 0.05, 0.05, 0.05, 0.05, 0.05, 0.05, 0.05, 0.05, 0.05, 0.05, 0.05, 0.05) ..</v>
      </c>
      <c r="E221" s="30" t="str">
        <f>ScheduleCompile!A214</f>
        <v>OfficeLightsSun</v>
      </c>
      <c r="F221" t="str">
        <f t="shared" si="18"/>
        <v>Fraction</v>
      </c>
      <c r="G221" s="1">
        <f>IF(AND(ISERROR(IF(ScheduleCompile!B214="Off",0,IF(ScheduleCompile!B214="On",1,IF(ISNUMBER(ScheduleCompile!B214),ScheduleCompile!B214/1,IF(ISTEXT(ScheduleCompile!B214),IF(OR(ISNUMBER(FIND("5F",ScheduleCompile!B214)),ISNUMBER(FIND("0F",ScheduleCompile!B214)),ISNUMBER(FIND("8F",ScheduleCompile!B214)),ISNUMBER(FIND("1F",ScheduleCompile!B214)),ISNUMBER(FIND("2F",ScheduleCompile!B214)),ISNUMBER(FIND("3F",ScheduleCompile!B214)),ISNUMBER(FIND("6F",ScheduleCompile!B214)),ISNUMBER(FIND("7F",ScheduleCompile!B214)),ISNUMBER(FIND("9F",ScheduleCompile!B214)),ISNUMBER(FIND("4F",ScheduleCompile!B214))),VALUE(LEFT(ScheduleCompile!B214,FIND("F",ScheduleCompile!B214)-1)),ScheduleCompile!B214)))))),ISTEXT(ScheduleCompile!#REF!)),"ENDTABLE",IF(ISERROR(IF(ScheduleCompile!B214="Off",0,IF(ScheduleCompile!B214="On",1,IF(ISNUMBER(ScheduleCompile!B214),ScheduleCompile!B214/1,IF(ISTEXT(ScheduleCompile!B214),IF(OR(ISNUMBER(FIND("5F",ScheduleCompile!B214)),ISNUMBER(FIND("0F",ScheduleCompile!B214)),ISNUMBER(FIND("8F",ScheduleCompile!B214)),ISNUMBER(FIND("1F",ScheduleCompile!B214)),ISNUMBER(FIND("2F",ScheduleCompile!B214)),ISNUMBER(FIND("3F",ScheduleCompile!B214)),ISNUMBER(FIND("6F",ScheduleCompile!B214)),ISNUMBER(FIND("7F",ScheduleCompile!B214)),ISNUMBER(FIND("9F",ScheduleCompile!B214)),ISNUMBER(FIND("4F",ScheduleCompile!B214))),VALUE(LEFT(ScheduleCompile!B214,FIND("F",ScheduleCompile!B214)-1)),ScheduleCompile!B214)))))),"",IF(ScheduleCompile!B214="Off",0,IF(ScheduleCompile!B214="On",1,IF(ISNUMBER(ScheduleCompile!B214),ScheduleCompile!B214/1,IF(ISTEXT(ScheduleCompile!B214),IF(OR(ISNUMBER(FIND("5F",ScheduleCompile!B214)),ISNUMBER(FIND("0F",ScheduleCompile!B214)),ISNUMBER(FIND("8F",ScheduleCompile!B214)),ISNUMBER(FIND("1F",ScheduleCompile!B214)),ISNUMBER(FIND("2F",ScheduleCompile!B214)),ISNUMBER(FIND("3F",ScheduleCompile!B214)),ISNUMBER(FIND("6F",ScheduleCompile!B214)),ISNUMBER(FIND("7F",ScheduleCompile!B214)),ISNUMBER(FIND("9F",ScheduleCompile!B214)),ISNUMBER(FIND("4F",ScheduleCompile!B214))),VALUE(LEFT(ScheduleCompile!B214,FIND("F",ScheduleCompile!B214)-1)),ScheduleCompile!B214)))))))</f>
        <v>0.05</v>
      </c>
      <c r="H221" s="1">
        <f>IF(AND(ISERROR(IF(ScheduleCompile!C214="Off",0,IF(ScheduleCompile!C214="On",1,IF(ISNUMBER(ScheduleCompile!C214),ScheduleCompile!C214/1,IF(ISTEXT(ScheduleCompile!C214),IF(OR(ISNUMBER(FIND("5F",ScheduleCompile!C214)),ISNUMBER(FIND("0F",ScheduleCompile!C214)),ISNUMBER(FIND("8F",ScheduleCompile!C214)),ISNUMBER(FIND("1F",ScheduleCompile!C214)),ISNUMBER(FIND("2F",ScheduleCompile!C214)),ISNUMBER(FIND("3F",ScheduleCompile!C214)),ISNUMBER(FIND("6F",ScheduleCompile!C214)),ISNUMBER(FIND("7F",ScheduleCompile!C214)),ISNUMBER(FIND("9F",ScheduleCompile!C214)),ISNUMBER(FIND("4F",ScheduleCompile!C214))),VALUE(LEFT(ScheduleCompile!C214,FIND("F",ScheduleCompile!C214)-1)),ScheduleCompile!C214)))))),ISTEXT(ScheduleCompile!#REF!)),"ENDTABLE",IF(ISERROR(IF(ScheduleCompile!C214="Off",0,IF(ScheduleCompile!C214="On",1,IF(ISNUMBER(ScheduleCompile!C214),ScheduleCompile!C214/1,IF(ISTEXT(ScheduleCompile!C214),IF(OR(ISNUMBER(FIND("5F",ScheduleCompile!C214)),ISNUMBER(FIND("0F",ScheduleCompile!C214)),ISNUMBER(FIND("8F",ScheduleCompile!C214)),ISNUMBER(FIND("1F",ScheduleCompile!C214)),ISNUMBER(FIND("2F",ScheduleCompile!C214)),ISNUMBER(FIND("3F",ScheduleCompile!C214)),ISNUMBER(FIND("6F",ScheduleCompile!C214)),ISNUMBER(FIND("7F",ScheduleCompile!C214)),ISNUMBER(FIND("9F",ScheduleCompile!C214)),ISNUMBER(FIND("4F",ScheduleCompile!C214))),VALUE(LEFT(ScheduleCompile!C214,FIND("F",ScheduleCompile!C214)-1)),ScheduleCompile!C214)))))),"",IF(ScheduleCompile!C214="Off",0,IF(ScheduleCompile!C214="On",1,IF(ISNUMBER(ScheduleCompile!C214),ScheduleCompile!C214/1,IF(ISTEXT(ScheduleCompile!C214),IF(OR(ISNUMBER(FIND("5F",ScheduleCompile!C214)),ISNUMBER(FIND("0F",ScheduleCompile!C214)),ISNUMBER(FIND("8F",ScheduleCompile!C214)),ISNUMBER(FIND("1F",ScheduleCompile!C214)),ISNUMBER(FIND("2F",ScheduleCompile!C214)),ISNUMBER(FIND("3F",ScheduleCompile!C214)),ISNUMBER(FIND("6F",ScheduleCompile!C214)),ISNUMBER(FIND("7F",ScheduleCompile!C214)),ISNUMBER(FIND("9F",ScheduleCompile!C214)),ISNUMBER(FIND("4F",ScheduleCompile!C214))),VALUE(LEFT(ScheduleCompile!C214,FIND("F",ScheduleCompile!C214)-1)),ScheduleCompile!C214)))))))</f>
        <v>0.05</v>
      </c>
      <c r="I221" s="1">
        <f>IF(AND(ISERROR(IF(ScheduleCompile!D214="Off",0,IF(ScheduleCompile!D214="On",1,IF(ISNUMBER(ScheduleCompile!D214),ScheduleCompile!D214/1,IF(ISTEXT(ScheduleCompile!D214),IF(OR(ISNUMBER(FIND("5F",ScheduleCompile!D214)),ISNUMBER(FIND("0F",ScheduleCompile!D214)),ISNUMBER(FIND("8F",ScheduleCompile!D214)),ISNUMBER(FIND("1F",ScheduleCompile!D214)),ISNUMBER(FIND("2F",ScheduleCompile!D214)),ISNUMBER(FIND("3F",ScheduleCompile!D214)),ISNUMBER(FIND("6F",ScheduleCompile!D214)),ISNUMBER(FIND("7F",ScheduleCompile!D214)),ISNUMBER(FIND("9F",ScheduleCompile!D214)),ISNUMBER(FIND("4F",ScheduleCompile!D214))),VALUE(LEFT(ScheduleCompile!D214,FIND("F",ScheduleCompile!D214)-1)),ScheduleCompile!D214)))))),ISTEXT(ScheduleCompile!#REF!)),"ENDTABLE",IF(ISERROR(IF(ScheduleCompile!D214="Off",0,IF(ScheduleCompile!D214="On",1,IF(ISNUMBER(ScheduleCompile!D214),ScheduleCompile!D214/1,IF(ISTEXT(ScheduleCompile!D214),IF(OR(ISNUMBER(FIND("5F",ScheduleCompile!D214)),ISNUMBER(FIND("0F",ScheduleCompile!D214)),ISNUMBER(FIND("8F",ScheduleCompile!D214)),ISNUMBER(FIND("1F",ScheduleCompile!D214)),ISNUMBER(FIND("2F",ScheduleCompile!D214)),ISNUMBER(FIND("3F",ScheduleCompile!D214)),ISNUMBER(FIND("6F",ScheduleCompile!D214)),ISNUMBER(FIND("7F",ScheduleCompile!D214)),ISNUMBER(FIND("9F",ScheduleCompile!D214)),ISNUMBER(FIND("4F",ScheduleCompile!D214))),VALUE(LEFT(ScheduleCompile!D214,FIND("F",ScheduleCompile!D214)-1)),ScheduleCompile!D214)))))),"",IF(ScheduleCompile!D214="Off",0,IF(ScheduleCompile!D214="On",1,IF(ISNUMBER(ScheduleCompile!D214),ScheduleCompile!D214/1,IF(ISTEXT(ScheduleCompile!D214),IF(OR(ISNUMBER(FIND("5F",ScheduleCompile!D214)),ISNUMBER(FIND("0F",ScheduleCompile!D214)),ISNUMBER(FIND("8F",ScheduleCompile!D214)),ISNUMBER(FIND("1F",ScheduleCompile!D214)),ISNUMBER(FIND("2F",ScheduleCompile!D214)),ISNUMBER(FIND("3F",ScheduleCompile!D214)),ISNUMBER(FIND("6F",ScheduleCompile!D214)),ISNUMBER(FIND("7F",ScheduleCompile!D214)),ISNUMBER(FIND("9F",ScheduleCompile!D214)),ISNUMBER(FIND("4F",ScheduleCompile!D214))),VALUE(LEFT(ScheduleCompile!D214,FIND("F",ScheduleCompile!D214)-1)),ScheduleCompile!D214)))))))</f>
        <v>0.05</v>
      </c>
      <c r="J221" s="1">
        <f>IF(AND(ISERROR(IF(ScheduleCompile!E214="Off",0,IF(ScheduleCompile!E214="On",1,IF(ISNUMBER(ScheduleCompile!E214),ScheduleCompile!E214/1,IF(ISTEXT(ScheduleCompile!E214),IF(OR(ISNUMBER(FIND("5F",ScheduleCompile!E214)),ISNUMBER(FIND("0F",ScheduleCompile!E214)),ISNUMBER(FIND("8F",ScheduleCompile!E214)),ISNUMBER(FIND("1F",ScheduleCompile!E214)),ISNUMBER(FIND("2F",ScheduleCompile!E214)),ISNUMBER(FIND("3F",ScheduleCompile!E214)),ISNUMBER(FIND("6F",ScheduleCompile!E214)),ISNUMBER(FIND("7F",ScheduleCompile!E214)),ISNUMBER(FIND("9F",ScheduleCompile!E214)),ISNUMBER(FIND("4F",ScheduleCompile!E214))),VALUE(LEFT(ScheduleCompile!E214,FIND("F",ScheduleCompile!E214)-1)),ScheduleCompile!E214)))))),ISTEXT(ScheduleCompile!#REF!)),"ENDTABLE",IF(ISERROR(IF(ScheduleCompile!E214="Off",0,IF(ScheduleCompile!E214="On",1,IF(ISNUMBER(ScheduleCompile!E214),ScheduleCompile!E214/1,IF(ISTEXT(ScheduleCompile!E214),IF(OR(ISNUMBER(FIND("5F",ScheduleCompile!E214)),ISNUMBER(FIND("0F",ScheduleCompile!E214)),ISNUMBER(FIND("8F",ScheduleCompile!E214)),ISNUMBER(FIND("1F",ScheduleCompile!E214)),ISNUMBER(FIND("2F",ScheduleCompile!E214)),ISNUMBER(FIND("3F",ScheduleCompile!E214)),ISNUMBER(FIND("6F",ScheduleCompile!E214)),ISNUMBER(FIND("7F",ScheduleCompile!E214)),ISNUMBER(FIND("9F",ScheduleCompile!E214)),ISNUMBER(FIND("4F",ScheduleCompile!E214))),VALUE(LEFT(ScheduleCompile!E214,FIND("F",ScheduleCompile!E214)-1)),ScheduleCompile!E214)))))),"",IF(ScheduleCompile!E214="Off",0,IF(ScheduleCompile!E214="On",1,IF(ISNUMBER(ScheduleCompile!E214),ScheduleCompile!E214/1,IF(ISTEXT(ScheduleCompile!E214),IF(OR(ISNUMBER(FIND("5F",ScheduleCompile!E214)),ISNUMBER(FIND("0F",ScheduleCompile!E214)),ISNUMBER(FIND("8F",ScheduleCompile!E214)),ISNUMBER(FIND("1F",ScheduleCompile!E214)),ISNUMBER(FIND("2F",ScheduleCompile!E214)),ISNUMBER(FIND("3F",ScheduleCompile!E214)),ISNUMBER(FIND("6F",ScheduleCompile!E214)),ISNUMBER(FIND("7F",ScheduleCompile!E214)),ISNUMBER(FIND("9F",ScheduleCompile!E214)),ISNUMBER(FIND("4F",ScheduleCompile!E214))),VALUE(LEFT(ScheduleCompile!E214,FIND("F",ScheduleCompile!E214)-1)),ScheduleCompile!E214)))))))</f>
        <v>0.05</v>
      </c>
      <c r="K221" s="1">
        <f>IF(AND(ISERROR(IF(ScheduleCompile!F214="Off",0,IF(ScheduleCompile!F214="On",1,IF(ISNUMBER(ScheduleCompile!F214),ScheduleCompile!F214/1,IF(ISTEXT(ScheduleCompile!F214),IF(OR(ISNUMBER(FIND("5F",ScheduleCompile!F214)),ISNUMBER(FIND("0F",ScheduleCompile!F214)),ISNUMBER(FIND("8F",ScheduleCompile!F214)),ISNUMBER(FIND("1F",ScheduleCompile!F214)),ISNUMBER(FIND("2F",ScheduleCompile!F214)),ISNUMBER(FIND("3F",ScheduleCompile!F214)),ISNUMBER(FIND("6F",ScheduleCompile!F214)),ISNUMBER(FIND("7F",ScheduleCompile!F214)),ISNUMBER(FIND("9F",ScheduleCompile!F214)),ISNUMBER(FIND("4F",ScheduleCompile!F214))),VALUE(LEFT(ScheduleCompile!F214,FIND("F",ScheduleCompile!F214)-1)),ScheduleCompile!F214)))))),ISTEXT(ScheduleCompile!#REF!)),"ENDTABLE",IF(ISERROR(IF(ScheduleCompile!F214="Off",0,IF(ScheduleCompile!F214="On",1,IF(ISNUMBER(ScheduleCompile!F214),ScheduleCompile!F214/1,IF(ISTEXT(ScheduleCompile!F214),IF(OR(ISNUMBER(FIND("5F",ScheduleCompile!F214)),ISNUMBER(FIND("0F",ScheduleCompile!F214)),ISNUMBER(FIND("8F",ScheduleCompile!F214)),ISNUMBER(FIND("1F",ScheduleCompile!F214)),ISNUMBER(FIND("2F",ScheduleCompile!F214)),ISNUMBER(FIND("3F",ScheduleCompile!F214)),ISNUMBER(FIND("6F",ScheduleCompile!F214)),ISNUMBER(FIND("7F",ScheduleCompile!F214)),ISNUMBER(FIND("9F",ScheduleCompile!F214)),ISNUMBER(FIND("4F",ScheduleCompile!F214))),VALUE(LEFT(ScheduleCompile!F214,FIND("F",ScheduleCompile!F214)-1)),ScheduleCompile!F214)))))),"",IF(ScheduleCompile!F214="Off",0,IF(ScheduleCompile!F214="On",1,IF(ISNUMBER(ScheduleCompile!F214),ScheduleCompile!F214/1,IF(ISTEXT(ScheduleCompile!F214),IF(OR(ISNUMBER(FIND("5F",ScheduleCompile!F214)),ISNUMBER(FIND("0F",ScheduleCompile!F214)),ISNUMBER(FIND("8F",ScheduleCompile!F214)),ISNUMBER(FIND("1F",ScheduleCompile!F214)),ISNUMBER(FIND("2F",ScheduleCompile!F214)),ISNUMBER(FIND("3F",ScheduleCompile!F214)),ISNUMBER(FIND("6F",ScheduleCompile!F214)),ISNUMBER(FIND("7F",ScheduleCompile!F214)),ISNUMBER(FIND("9F",ScheduleCompile!F214)),ISNUMBER(FIND("4F",ScheduleCompile!F214))),VALUE(LEFT(ScheduleCompile!F214,FIND("F",ScheduleCompile!F214)-1)),ScheduleCompile!F214)))))))</f>
        <v>0.05</v>
      </c>
      <c r="L221" s="1">
        <f>IF(AND(ISERROR(IF(ScheduleCompile!G214="Off",0,IF(ScheduleCompile!G214="On",1,IF(ISNUMBER(ScheduleCompile!G214),ScheduleCompile!G214/1,IF(ISTEXT(ScheduleCompile!G214),IF(OR(ISNUMBER(FIND("5F",ScheduleCompile!G214)),ISNUMBER(FIND("0F",ScheduleCompile!G214)),ISNUMBER(FIND("8F",ScheduleCompile!G214)),ISNUMBER(FIND("1F",ScheduleCompile!G214)),ISNUMBER(FIND("2F",ScheduleCompile!G214)),ISNUMBER(FIND("3F",ScheduleCompile!G214)),ISNUMBER(FIND("6F",ScheduleCompile!G214)),ISNUMBER(FIND("7F",ScheduleCompile!G214)),ISNUMBER(FIND("9F",ScheduleCompile!G214)),ISNUMBER(FIND("4F",ScheduleCompile!G214))),VALUE(LEFT(ScheduleCompile!G214,FIND("F",ScheduleCompile!G214)-1)),ScheduleCompile!G214)))))),ISTEXT(ScheduleCompile!#REF!)),"ENDTABLE",IF(ISERROR(IF(ScheduleCompile!G214="Off",0,IF(ScheduleCompile!G214="On",1,IF(ISNUMBER(ScheduleCompile!G214),ScheduleCompile!G214/1,IF(ISTEXT(ScheduleCompile!G214),IF(OR(ISNUMBER(FIND("5F",ScheduleCompile!G214)),ISNUMBER(FIND("0F",ScheduleCompile!G214)),ISNUMBER(FIND("8F",ScheduleCompile!G214)),ISNUMBER(FIND("1F",ScheduleCompile!G214)),ISNUMBER(FIND("2F",ScheduleCompile!G214)),ISNUMBER(FIND("3F",ScheduleCompile!G214)),ISNUMBER(FIND("6F",ScheduleCompile!G214)),ISNUMBER(FIND("7F",ScheduleCompile!G214)),ISNUMBER(FIND("9F",ScheduleCompile!G214)),ISNUMBER(FIND("4F",ScheduleCompile!G214))),VALUE(LEFT(ScheduleCompile!G214,FIND("F",ScheduleCompile!G214)-1)),ScheduleCompile!G214)))))),"",IF(ScheduleCompile!G214="Off",0,IF(ScheduleCompile!G214="On",1,IF(ISNUMBER(ScheduleCompile!G214),ScheduleCompile!G214/1,IF(ISTEXT(ScheduleCompile!G214),IF(OR(ISNUMBER(FIND("5F",ScheduleCompile!G214)),ISNUMBER(FIND("0F",ScheduleCompile!G214)),ISNUMBER(FIND("8F",ScheduleCompile!G214)),ISNUMBER(FIND("1F",ScheduleCompile!G214)),ISNUMBER(FIND("2F",ScheduleCompile!G214)),ISNUMBER(FIND("3F",ScheduleCompile!G214)),ISNUMBER(FIND("6F",ScheduleCompile!G214)),ISNUMBER(FIND("7F",ScheduleCompile!G214)),ISNUMBER(FIND("9F",ScheduleCompile!G214)),ISNUMBER(FIND("4F",ScheduleCompile!G214))),VALUE(LEFT(ScheduleCompile!G214,FIND("F",ScheduleCompile!G214)-1)),ScheduleCompile!G214)))))))</f>
        <v>0.05</v>
      </c>
      <c r="M221" s="1">
        <f>IF(AND(ISERROR(IF(ScheduleCompile!H214="Off",0,IF(ScheduleCompile!H214="On",1,IF(ISNUMBER(ScheduleCompile!H214),ScheduleCompile!H214/1,IF(ISTEXT(ScheduleCompile!H214),IF(OR(ISNUMBER(FIND("5F",ScheduleCompile!H214)),ISNUMBER(FIND("0F",ScheduleCompile!H214)),ISNUMBER(FIND("8F",ScheduleCompile!H214)),ISNUMBER(FIND("1F",ScheduleCompile!H214)),ISNUMBER(FIND("2F",ScheduleCompile!H214)),ISNUMBER(FIND("3F",ScheduleCompile!H214)),ISNUMBER(FIND("6F",ScheduleCompile!H214)),ISNUMBER(FIND("7F",ScheduleCompile!H214)),ISNUMBER(FIND("9F",ScheduleCompile!H214)),ISNUMBER(FIND("4F",ScheduleCompile!H214))),VALUE(LEFT(ScheduleCompile!H214,FIND("F",ScheduleCompile!H214)-1)),ScheduleCompile!H214)))))),ISTEXT(ScheduleCompile!#REF!)),"ENDTABLE",IF(ISERROR(IF(ScheduleCompile!H214="Off",0,IF(ScheduleCompile!H214="On",1,IF(ISNUMBER(ScheduleCompile!H214),ScheduleCompile!H214/1,IF(ISTEXT(ScheduleCompile!H214),IF(OR(ISNUMBER(FIND("5F",ScheduleCompile!H214)),ISNUMBER(FIND("0F",ScheduleCompile!H214)),ISNUMBER(FIND("8F",ScheduleCompile!H214)),ISNUMBER(FIND("1F",ScheduleCompile!H214)),ISNUMBER(FIND("2F",ScheduleCompile!H214)),ISNUMBER(FIND("3F",ScheduleCompile!H214)),ISNUMBER(FIND("6F",ScheduleCompile!H214)),ISNUMBER(FIND("7F",ScheduleCompile!H214)),ISNUMBER(FIND("9F",ScheduleCompile!H214)),ISNUMBER(FIND("4F",ScheduleCompile!H214))),VALUE(LEFT(ScheduleCompile!H214,FIND("F",ScheduleCompile!H214)-1)),ScheduleCompile!H214)))))),"",IF(ScheduleCompile!H214="Off",0,IF(ScheduleCompile!H214="On",1,IF(ISNUMBER(ScheduleCompile!H214),ScheduleCompile!H214/1,IF(ISTEXT(ScheduleCompile!H214),IF(OR(ISNUMBER(FIND("5F",ScheduleCompile!H214)),ISNUMBER(FIND("0F",ScheduleCompile!H214)),ISNUMBER(FIND("8F",ScheduleCompile!H214)),ISNUMBER(FIND("1F",ScheduleCompile!H214)),ISNUMBER(FIND("2F",ScheduleCompile!H214)),ISNUMBER(FIND("3F",ScheduleCompile!H214)),ISNUMBER(FIND("6F",ScheduleCompile!H214)),ISNUMBER(FIND("7F",ScheduleCompile!H214)),ISNUMBER(FIND("9F",ScheduleCompile!H214)),ISNUMBER(FIND("4F",ScheduleCompile!H214))),VALUE(LEFT(ScheduleCompile!H214,FIND("F",ScheduleCompile!H214)-1)),ScheduleCompile!H214)))))))</f>
        <v>0.05</v>
      </c>
      <c r="N221" s="1">
        <f>IF(AND(ISERROR(IF(ScheduleCompile!I214="Off",0,IF(ScheduleCompile!I214="On",1,IF(ISNUMBER(ScheduleCompile!I214),ScheduleCompile!I214/1,IF(ISTEXT(ScheduleCompile!I214),IF(OR(ISNUMBER(FIND("5F",ScheduleCompile!I214)),ISNUMBER(FIND("0F",ScheduleCompile!I214)),ISNUMBER(FIND("8F",ScheduleCompile!I214)),ISNUMBER(FIND("1F",ScheduleCompile!I214)),ISNUMBER(FIND("2F",ScheduleCompile!I214)),ISNUMBER(FIND("3F",ScheduleCompile!I214)),ISNUMBER(FIND("6F",ScheduleCompile!I214)),ISNUMBER(FIND("7F",ScheduleCompile!I214)),ISNUMBER(FIND("9F",ScheduleCompile!I214)),ISNUMBER(FIND("4F",ScheduleCompile!I214))),VALUE(LEFT(ScheduleCompile!I214,FIND("F",ScheduleCompile!I214)-1)),ScheduleCompile!I214)))))),ISTEXT(ScheduleCompile!#REF!)),"ENDTABLE",IF(ISERROR(IF(ScheduleCompile!I214="Off",0,IF(ScheduleCompile!I214="On",1,IF(ISNUMBER(ScheduleCompile!I214),ScheduleCompile!I214/1,IF(ISTEXT(ScheduleCompile!I214),IF(OR(ISNUMBER(FIND("5F",ScheduleCompile!I214)),ISNUMBER(FIND("0F",ScheduleCompile!I214)),ISNUMBER(FIND("8F",ScheduleCompile!I214)),ISNUMBER(FIND("1F",ScheduleCompile!I214)),ISNUMBER(FIND("2F",ScheduleCompile!I214)),ISNUMBER(FIND("3F",ScheduleCompile!I214)),ISNUMBER(FIND("6F",ScheduleCompile!I214)),ISNUMBER(FIND("7F",ScheduleCompile!I214)),ISNUMBER(FIND("9F",ScheduleCompile!I214)),ISNUMBER(FIND("4F",ScheduleCompile!I214))),VALUE(LEFT(ScheduleCompile!I214,FIND("F",ScheduleCompile!I214)-1)),ScheduleCompile!I214)))))),"",IF(ScheduleCompile!I214="Off",0,IF(ScheduleCompile!I214="On",1,IF(ISNUMBER(ScheduleCompile!I214),ScheduleCompile!I214/1,IF(ISTEXT(ScheduleCompile!I214),IF(OR(ISNUMBER(FIND("5F",ScheduleCompile!I214)),ISNUMBER(FIND("0F",ScheduleCompile!I214)),ISNUMBER(FIND("8F",ScheduleCompile!I214)),ISNUMBER(FIND("1F",ScheduleCompile!I214)),ISNUMBER(FIND("2F",ScheduleCompile!I214)),ISNUMBER(FIND("3F",ScheduleCompile!I214)),ISNUMBER(FIND("6F",ScheduleCompile!I214)),ISNUMBER(FIND("7F",ScheduleCompile!I214)),ISNUMBER(FIND("9F",ScheduleCompile!I214)),ISNUMBER(FIND("4F",ScheduleCompile!I214))),VALUE(LEFT(ScheduleCompile!I214,FIND("F",ScheduleCompile!I214)-1)),ScheduleCompile!I214)))))))</f>
        <v>0.05</v>
      </c>
      <c r="O221" s="1">
        <f>IF(AND(ISERROR(IF(ScheduleCompile!J214="Off",0,IF(ScheduleCompile!J214="On",1,IF(ISNUMBER(ScheduleCompile!J214),ScheduleCompile!J214/1,IF(ISTEXT(ScheduleCompile!J214),IF(OR(ISNUMBER(FIND("5F",ScheduleCompile!J214)),ISNUMBER(FIND("0F",ScheduleCompile!J214)),ISNUMBER(FIND("8F",ScheduleCompile!J214)),ISNUMBER(FIND("1F",ScheduleCompile!J214)),ISNUMBER(FIND("2F",ScheduleCompile!J214)),ISNUMBER(FIND("3F",ScheduleCompile!J214)),ISNUMBER(FIND("6F",ScheduleCompile!J214)),ISNUMBER(FIND("7F",ScheduleCompile!J214)),ISNUMBER(FIND("9F",ScheduleCompile!J214)),ISNUMBER(FIND("4F",ScheduleCompile!J214))),VALUE(LEFT(ScheduleCompile!J214,FIND("F",ScheduleCompile!J214)-1)),ScheduleCompile!J214)))))),ISTEXT(ScheduleCompile!#REF!)),"ENDTABLE",IF(ISERROR(IF(ScheduleCompile!J214="Off",0,IF(ScheduleCompile!J214="On",1,IF(ISNUMBER(ScheduleCompile!J214),ScheduleCompile!J214/1,IF(ISTEXT(ScheduleCompile!J214),IF(OR(ISNUMBER(FIND("5F",ScheduleCompile!J214)),ISNUMBER(FIND("0F",ScheduleCompile!J214)),ISNUMBER(FIND("8F",ScheduleCompile!J214)),ISNUMBER(FIND("1F",ScheduleCompile!J214)),ISNUMBER(FIND("2F",ScheduleCompile!J214)),ISNUMBER(FIND("3F",ScheduleCompile!J214)),ISNUMBER(FIND("6F",ScheduleCompile!J214)),ISNUMBER(FIND("7F",ScheduleCompile!J214)),ISNUMBER(FIND("9F",ScheduleCompile!J214)),ISNUMBER(FIND("4F",ScheduleCompile!J214))),VALUE(LEFT(ScheduleCompile!J214,FIND("F",ScheduleCompile!J214)-1)),ScheduleCompile!J214)))))),"",IF(ScheduleCompile!J214="Off",0,IF(ScheduleCompile!J214="On",1,IF(ISNUMBER(ScheduleCompile!J214),ScheduleCompile!J214/1,IF(ISTEXT(ScheduleCompile!J214),IF(OR(ISNUMBER(FIND("5F",ScheduleCompile!J214)),ISNUMBER(FIND("0F",ScheduleCompile!J214)),ISNUMBER(FIND("8F",ScheduleCompile!J214)),ISNUMBER(FIND("1F",ScheduleCompile!J214)),ISNUMBER(FIND("2F",ScheduleCompile!J214)),ISNUMBER(FIND("3F",ScheduleCompile!J214)),ISNUMBER(FIND("6F",ScheduleCompile!J214)),ISNUMBER(FIND("7F",ScheduleCompile!J214)),ISNUMBER(FIND("9F",ScheduleCompile!J214)),ISNUMBER(FIND("4F",ScheduleCompile!J214))),VALUE(LEFT(ScheduleCompile!J214,FIND("F",ScheduleCompile!J214)-1)),ScheduleCompile!J214)))))))</f>
        <v>0.05</v>
      </c>
      <c r="P221" s="1">
        <f>IF(AND(ISERROR(IF(ScheduleCompile!K214="Off",0,IF(ScheduleCompile!K214="On",1,IF(ISNUMBER(ScheduleCompile!K214),ScheduleCompile!K214/1,IF(ISTEXT(ScheduleCompile!K214),IF(OR(ISNUMBER(FIND("5F",ScheduleCompile!K214)),ISNUMBER(FIND("0F",ScheduleCompile!K214)),ISNUMBER(FIND("8F",ScheduleCompile!K214)),ISNUMBER(FIND("1F",ScheduleCompile!K214)),ISNUMBER(FIND("2F",ScheduleCompile!K214)),ISNUMBER(FIND("3F",ScheduleCompile!K214)),ISNUMBER(FIND("6F",ScheduleCompile!K214)),ISNUMBER(FIND("7F",ScheduleCompile!K214)),ISNUMBER(FIND("9F",ScheduleCompile!K214)),ISNUMBER(FIND("4F",ScheduleCompile!K214))),VALUE(LEFT(ScheduleCompile!K214,FIND("F",ScheduleCompile!K214)-1)),ScheduleCompile!K214)))))),ISTEXT(ScheduleCompile!#REF!)),"ENDTABLE",IF(ISERROR(IF(ScheduleCompile!K214="Off",0,IF(ScheduleCompile!K214="On",1,IF(ISNUMBER(ScheduleCompile!K214),ScheduleCompile!K214/1,IF(ISTEXT(ScheduleCompile!K214),IF(OR(ISNUMBER(FIND("5F",ScheduleCompile!K214)),ISNUMBER(FIND("0F",ScheduleCompile!K214)),ISNUMBER(FIND("8F",ScheduleCompile!K214)),ISNUMBER(FIND("1F",ScheduleCompile!K214)),ISNUMBER(FIND("2F",ScheduleCompile!K214)),ISNUMBER(FIND("3F",ScheduleCompile!K214)),ISNUMBER(FIND("6F",ScheduleCompile!K214)),ISNUMBER(FIND("7F",ScheduleCompile!K214)),ISNUMBER(FIND("9F",ScheduleCompile!K214)),ISNUMBER(FIND("4F",ScheduleCompile!K214))),VALUE(LEFT(ScheduleCompile!K214,FIND("F",ScheduleCompile!K214)-1)),ScheduleCompile!K214)))))),"",IF(ScheduleCompile!K214="Off",0,IF(ScheduleCompile!K214="On",1,IF(ISNUMBER(ScheduleCompile!K214),ScheduleCompile!K214/1,IF(ISTEXT(ScheduleCompile!K214),IF(OR(ISNUMBER(FIND("5F",ScheduleCompile!K214)),ISNUMBER(FIND("0F",ScheduleCompile!K214)),ISNUMBER(FIND("8F",ScheduleCompile!K214)),ISNUMBER(FIND("1F",ScheduleCompile!K214)),ISNUMBER(FIND("2F",ScheduleCompile!K214)),ISNUMBER(FIND("3F",ScheduleCompile!K214)),ISNUMBER(FIND("6F",ScheduleCompile!K214)),ISNUMBER(FIND("7F",ScheduleCompile!K214)),ISNUMBER(FIND("9F",ScheduleCompile!K214)),ISNUMBER(FIND("4F",ScheduleCompile!K214))),VALUE(LEFT(ScheduleCompile!K214,FIND("F",ScheduleCompile!K214)-1)),ScheduleCompile!K214)))))))</f>
        <v>0.05</v>
      </c>
      <c r="Q221" s="1">
        <f>IF(AND(ISERROR(IF(ScheduleCompile!L214="Off",0,IF(ScheduleCompile!L214="On",1,IF(ISNUMBER(ScheduleCompile!L214),ScheduleCompile!L214/1,IF(ISTEXT(ScheduleCompile!L214),IF(OR(ISNUMBER(FIND("5F",ScheduleCompile!L214)),ISNUMBER(FIND("0F",ScheduleCompile!L214)),ISNUMBER(FIND("8F",ScheduleCompile!L214)),ISNUMBER(FIND("1F",ScheduleCompile!L214)),ISNUMBER(FIND("2F",ScheduleCompile!L214)),ISNUMBER(FIND("3F",ScheduleCompile!L214)),ISNUMBER(FIND("6F",ScheduleCompile!L214)),ISNUMBER(FIND("7F",ScheduleCompile!L214)),ISNUMBER(FIND("9F",ScheduleCompile!L214)),ISNUMBER(FIND("4F",ScheduleCompile!L214))),VALUE(LEFT(ScheduleCompile!L214,FIND("F",ScheduleCompile!L214)-1)),ScheduleCompile!L214)))))),ISTEXT(ScheduleCompile!#REF!)),"ENDTABLE",IF(ISERROR(IF(ScheduleCompile!L214="Off",0,IF(ScheduleCompile!L214="On",1,IF(ISNUMBER(ScheduleCompile!L214),ScheduleCompile!L214/1,IF(ISTEXT(ScheduleCompile!L214),IF(OR(ISNUMBER(FIND("5F",ScheduleCompile!L214)),ISNUMBER(FIND("0F",ScheduleCompile!L214)),ISNUMBER(FIND("8F",ScheduleCompile!L214)),ISNUMBER(FIND("1F",ScheduleCompile!L214)),ISNUMBER(FIND("2F",ScheduleCompile!L214)),ISNUMBER(FIND("3F",ScheduleCompile!L214)),ISNUMBER(FIND("6F",ScheduleCompile!L214)),ISNUMBER(FIND("7F",ScheduleCompile!L214)),ISNUMBER(FIND("9F",ScheduleCompile!L214)),ISNUMBER(FIND("4F",ScheduleCompile!L214))),VALUE(LEFT(ScheduleCompile!L214,FIND("F",ScheduleCompile!L214)-1)),ScheduleCompile!L214)))))),"",IF(ScheduleCompile!L214="Off",0,IF(ScheduleCompile!L214="On",1,IF(ISNUMBER(ScheduleCompile!L214),ScheduleCompile!L214/1,IF(ISTEXT(ScheduleCompile!L214),IF(OR(ISNUMBER(FIND("5F",ScheduleCompile!L214)),ISNUMBER(FIND("0F",ScheduleCompile!L214)),ISNUMBER(FIND("8F",ScheduleCompile!L214)),ISNUMBER(FIND("1F",ScheduleCompile!L214)),ISNUMBER(FIND("2F",ScheduleCompile!L214)),ISNUMBER(FIND("3F",ScheduleCompile!L214)),ISNUMBER(FIND("6F",ScheduleCompile!L214)),ISNUMBER(FIND("7F",ScheduleCompile!L214)),ISNUMBER(FIND("9F",ScheduleCompile!L214)),ISNUMBER(FIND("4F",ScheduleCompile!L214))),VALUE(LEFT(ScheduleCompile!L214,FIND("F",ScheduleCompile!L214)-1)),ScheduleCompile!L214)))))))</f>
        <v>0.05</v>
      </c>
      <c r="R221" s="1">
        <f>IF(AND(ISERROR(IF(ScheduleCompile!M214="Off",0,IF(ScheduleCompile!M214="On",1,IF(ISNUMBER(ScheduleCompile!M214),ScheduleCompile!M214/1,IF(ISTEXT(ScheduleCompile!M214),IF(OR(ISNUMBER(FIND("5F",ScheduleCompile!M214)),ISNUMBER(FIND("0F",ScheduleCompile!M214)),ISNUMBER(FIND("8F",ScheduleCompile!M214)),ISNUMBER(FIND("1F",ScheduleCompile!M214)),ISNUMBER(FIND("2F",ScheduleCompile!M214)),ISNUMBER(FIND("3F",ScheduleCompile!M214)),ISNUMBER(FIND("6F",ScheduleCompile!M214)),ISNUMBER(FIND("7F",ScheduleCompile!M214)),ISNUMBER(FIND("9F",ScheduleCompile!M214)),ISNUMBER(FIND("4F",ScheduleCompile!M214))),VALUE(LEFT(ScheduleCompile!M214,FIND("F",ScheduleCompile!M214)-1)),ScheduleCompile!M214)))))),ISTEXT(ScheduleCompile!#REF!)),"ENDTABLE",IF(ISERROR(IF(ScheduleCompile!M214="Off",0,IF(ScheduleCompile!M214="On",1,IF(ISNUMBER(ScheduleCompile!M214),ScheduleCompile!M214/1,IF(ISTEXT(ScheduleCompile!M214),IF(OR(ISNUMBER(FIND("5F",ScheduleCompile!M214)),ISNUMBER(FIND("0F",ScheduleCompile!M214)),ISNUMBER(FIND("8F",ScheduleCompile!M214)),ISNUMBER(FIND("1F",ScheduleCompile!M214)),ISNUMBER(FIND("2F",ScheduleCompile!M214)),ISNUMBER(FIND("3F",ScheduleCompile!M214)),ISNUMBER(FIND("6F",ScheduleCompile!M214)),ISNUMBER(FIND("7F",ScheduleCompile!M214)),ISNUMBER(FIND("9F",ScheduleCompile!M214)),ISNUMBER(FIND("4F",ScheduleCompile!M214))),VALUE(LEFT(ScheduleCompile!M214,FIND("F",ScheduleCompile!M214)-1)),ScheduleCompile!M214)))))),"",IF(ScheduleCompile!M214="Off",0,IF(ScheduleCompile!M214="On",1,IF(ISNUMBER(ScheduleCompile!M214),ScheduleCompile!M214/1,IF(ISTEXT(ScheduleCompile!M214),IF(OR(ISNUMBER(FIND("5F",ScheduleCompile!M214)),ISNUMBER(FIND("0F",ScheduleCompile!M214)),ISNUMBER(FIND("8F",ScheduleCompile!M214)),ISNUMBER(FIND("1F",ScheduleCompile!M214)),ISNUMBER(FIND("2F",ScheduleCompile!M214)),ISNUMBER(FIND("3F",ScheduleCompile!M214)),ISNUMBER(FIND("6F",ScheduleCompile!M214)),ISNUMBER(FIND("7F",ScheduleCompile!M214)),ISNUMBER(FIND("9F",ScheduleCompile!M214)),ISNUMBER(FIND("4F",ScheduleCompile!M214))),VALUE(LEFT(ScheduleCompile!M214,FIND("F",ScheduleCompile!M214)-1)),ScheduleCompile!M214)))))))</f>
        <v>0.05</v>
      </c>
      <c r="S221" s="1">
        <f>IF(AND(ISERROR(IF(ScheduleCompile!N214="Off",0,IF(ScheduleCompile!N214="On",1,IF(ISNUMBER(ScheduleCompile!N214),ScheduleCompile!N214/1,IF(ISTEXT(ScheduleCompile!N214),IF(OR(ISNUMBER(FIND("5F",ScheduleCompile!N214)),ISNUMBER(FIND("0F",ScheduleCompile!N214)),ISNUMBER(FIND("8F",ScheduleCompile!N214)),ISNUMBER(FIND("1F",ScheduleCompile!N214)),ISNUMBER(FIND("2F",ScheduleCompile!N214)),ISNUMBER(FIND("3F",ScheduleCompile!N214)),ISNUMBER(FIND("6F",ScheduleCompile!N214)),ISNUMBER(FIND("7F",ScheduleCompile!N214)),ISNUMBER(FIND("9F",ScheduleCompile!N214)),ISNUMBER(FIND("4F",ScheduleCompile!N214))),VALUE(LEFT(ScheduleCompile!N214,FIND("F",ScheduleCompile!N214)-1)),ScheduleCompile!N214)))))),ISTEXT(ScheduleCompile!#REF!)),"ENDTABLE",IF(ISERROR(IF(ScheduleCompile!N214="Off",0,IF(ScheduleCompile!N214="On",1,IF(ISNUMBER(ScheduleCompile!N214),ScheduleCompile!N214/1,IF(ISTEXT(ScheduleCompile!N214),IF(OR(ISNUMBER(FIND("5F",ScheduleCompile!N214)),ISNUMBER(FIND("0F",ScheduleCompile!N214)),ISNUMBER(FIND("8F",ScheduleCompile!N214)),ISNUMBER(FIND("1F",ScheduleCompile!N214)),ISNUMBER(FIND("2F",ScheduleCompile!N214)),ISNUMBER(FIND("3F",ScheduleCompile!N214)),ISNUMBER(FIND("6F",ScheduleCompile!N214)),ISNUMBER(FIND("7F",ScheduleCompile!N214)),ISNUMBER(FIND("9F",ScheduleCompile!N214)),ISNUMBER(FIND("4F",ScheduleCompile!N214))),VALUE(LEFT(ScheduleCompile!N214,FIND("F",ScheduleCompile!N214)-1)),ScheduleCompile!N214)))))),"",IF(ScheduleCompile!N214="Off",0,IF(ScheduleCompile!N214="On",1,IF(ISNUMBER(ScheduleCompile!N214),ScheduleCompile!N214/1,IF(ISTEXT(ScheduleCompile!N214),IF(OR(ISNUMBER(FIND("5F",ScheduleCompile!N214)),ISNUMBER(FIND("0F",ScheduleCompile!N214)),ISNUMBER(FIND("8F",ScheduleCompile!N214)),ISNUMBER(FIND("1F",ScheduleCompile!N214)),ISNUMBER(FIND("2F",ScheduleCompile!N214)),ISNUMBER(FIND("3F",ScheduleCompile!N214)),ISNUMBER(FIND("6F",ScheduleCompile!N214)),ISNUMBER(FIND("7F",ScheduleCompile!N214)),ISNUMBER(FIND("9F",ScheduleCompile!N214)),ISNUMBER(FIND("4F",ScheduleCompile!N214))),VALUE(LEFT(ScheduleCompile!N214,FIND("F",ScheduleCompile!N214)-1)),ScheduleCompile!N214)))))))</f>
        <v>0.05</v>
      </c>
      <c r="T221" s="1">
        <f>IF(AND(ISERROR(IF(ScheduleCompile!O214="Off",0,IF(ScheduleCompile!O214="On",1,IF(ISNUMBER(ScheduleCompile!O214),ScheduleCompile!O214/1,IF(ISTEXT(ScheduleCompile!O214),IF(OR(ISNUMBER(FIND("5F",ScheduleCompile!O214)),ISNUMBER(FIND("0F",ScheduleCompile!O214)),ISNUMBER(FIND("8F",ScheduleCompile!O214)),ISNUMBER(FIND("1F",ScheduleCompile!O214)),ISNUMBER(FIND("2F",ScheduleCompile!O214)),ISNUMBER(FIND("3F",ScheduleCompile!O214)),ISNUMBER(FIND("6F",ScheduleCompile!O214)),ISNUMBER(FIND("7F",ScheduleCompile!O214)),ISNUMBER(FIND("9F",ScheduleCompile!O214)),ISNUMBER(FIND("4F",ScheduleCompile!O214))),VALUE(LEFT(ScheduleCompile!O214,FIND("F",ScheduleCompile!O214)-1)),ScheduleCompile!O214)))))),ISTEXT(ScheduleCompile!#REF!)),"ENDTABLE",IF(ISERROR(IF(ScheduleCompile!O214="Off",0,IF(ScheduleCompile!O214="On",1,IF(ISNUMBER(ScheduleCompile!O214),ScheduleCompile!O214/1,IF(ISTEXT(ScheduleCompile!O214),IF(OR(ISNUMBER(FIND("5F",ScheduleCompile!O214)),ISNUMBER(FIND("0F",ScheduleCompile!O214)),ISNUMBER(FIND("8F",ScheduleCompile!O214)),ISNUMBER(FIND("1F",ScheduleCompile!O214)),ISNUMBER(FIND("2F",ScheduleCompile!O214)),ISNUMBER(FIND("3F",ScheduleCompile!O214)),ISNUMBER(FIND("6F",ScheduleCompile!O214)),ISNUMBER(FIND("7F",ScheduleCompile!O214)),ISNUMBER(FIND("9F",ScheduleCompile!O214)),ISNUMBER(FIND("4F",ScheduleCompile!O214))),VALUE(LEFT(ScheduleCompile!O214,FIND("F",ScheduleCompile!O214)-1)),ScheduleCompile!O214)))))),"",IF(ScheduleCompile!O214="Off",0,IF(ScheduleCompile!O214="On",1,IF(ISNUMBER(ScheduleCompile!O214),ScheduleCompile!O214/1,IF(ISTEXT(ScheduleCompile!O214),IF(OR(ISNUMBER(FIND("5F",ScheduleCompile!O214)),ISNUMBER(FIND("0F",ScheduleCompile!O214)),ISNUMBER(FIND("8F",ScheduleCompile!O214)),ISNUMBER(FIND("1F",ScheduleCompile!O214)),ISNUMBER(FIND("2F",ScheduleCompile!O214)),ISNUMBER(FIND("3F",ScheduleCompile!O214)),ISNUMBER(FIND("6F",ScheduleCompile!O214)),ISNUMBER(FIND("7F",ScheduleCompile!O214)),ISNUMBER(FIND("9F",ScheduleCompile!O214)),ISNUMBER(FIND("4F",ScheduleCompile!O214))),VALUE(LEFT(ScheduleCompile!O214,FIND("F",ScheduleCompile!O214)-1)),ScheduleCompile!O214)))))))</f>
        <v>0.05</v>
      </c>
      <c r="U221" s="1">
        <f>IF(AND(ISERROR(IF(ScheduleCompile!P214="Off",0,IF(ScheduleCompile!P214="On",1,IF(ISNUMBER(ScheduleCompile!P214),ScheduleCompile!P214/1,IF(ISTEXT(ScheduleCompile!P214),IF(OR(ISNUMBER(FIND("5F",ScheduleCompile!P214)),ISNUMBER(FIND("0F",ScheduleCompile!P214)),ISNUMBER(FIND("8F",ScheduleCompile!P214)),ISNUMBER(FIND("1F",ScheduleCompile!P214)),ISNUMBER(FIND("2F",ScheduleCompile!P214)),ISNUMBER(FIND("3F",ScheduleCompile!P214)),ISNUMBER(FIND("6F",ScheduleCompile!P214)),ISNUMBER(FIND("7F",ScheduleCompile!P214)),ISNUMBER(FIND("9F",ScheduleCompile!P214)),ISNUMBER(FIND("4F",ScheduleCompile!P214))),VALUE(LEFT(ScheduleCompile!P214,FIND("F",ScheduleCompile!P214)-1)),ScheduleCompile!P214)))))),ISTEXT(ScheduleCompile!#REF!)),"ENDTABLE",IF(ISERROR(IF(ScheduleCompile!P214="Off",0,IF(ScheduleCompile!P214="On",1,IF(ISNUMBER(ScheduleCompile!P214),ScheduleCompile!P214/1,IF(ISTEXT(ScheduleCompile!P214),IF(OR(ISNUMBER(FIND("5F",ScheduleCompile!P214)),ISNUMBER(FIND("0F",ScheduleCompile!P214)),ISNUMBER(FIND("8F",ScheduleCompile!P214)),ISNUMBER(FIND("1F",ScheduleCompile!P214)),ISNUMBER(FIND("2F",ScheduleCompile!P214)),ISNUMBER(FIND("3F",ScheduleCompile!P214)),ISNUMBER(FIND("6F",ScheduleCompile!P214)),ISNUMBER(FIND("7F",ScheduleCompile!P214)),ISNUMBER(FIND("9F",ScheduleCompile!P214)),ISNUMBER(FIND("4F",ScheduleCompile!P214))),VALUE(LEFT(ScheduleCompile!P214,FIND("F",ScheduleCompile!P214)-1)),ScheduleCompile!P214)))))),"",IF(ScheduleCompile!P214="Off",0,IF(ScheduleCompile!P214="On",1,IF(ISNUMBER(ScheduleCompile!P214),ScheduleCompile!P214/1,IF(ISTEXT(ScheduleCompile!P214),IF(OR(ISNUMBER(FIND("5F",ScheduleCompile!P214)),ISNUMBER(FIND("0F",ScheduleCompile!P214)),ISNUMBER(FIND("8F",ScheduleCompile!P214)),ISNUMBER(FIND("1F",ScheduleCompile!P214)),ISNUMBER(FIND("2F",ScheduleCompile!P214)),ISNUMBER(FIND("3F",ScheduleCompile!P214)),ISNUMBER(FIND("6F",ScheduleCompile!P214)),ISNUMBER(FIND("7F",ScheduleCompile!P214)),ISNUMBER(FIND("9F",ScheduleCompile!P214)),ISNUMBER(FIND("4F",ScheduleCompile!P214))),VALUE(LEFT(ScheduleCompile!P214,FIND("F",ScheduleCompile!P214)-1)),ScheduleCompile!P214)))))))</f>
        <v>0.05</v>
      </c>
      <c r="V221" s="1">
        <f>IF(AND(ISERROR(IF(ScheduleCompile!Q214="Off",0,IF(ScheduleCompile!Q214="On",1,IF(ISNUMBER(ScheduleCompile!Q214),ScheduleCompile!Q214/1,IF(ISTEXT(ScheduleCompile!Q214),IF(OR(ISNUMBER(FIND("5F",ScheduleCompile!Q214)),ISNUMBER(FIND("0F",ScheduleCompile!Q214)),ISNUMBER(FIND("8F",ScheduleCompile!Q214)),ISNUMBER(FIND("1F",ScheduleCompile!Q214)),ISNUMBER(FIND("2F",ScheduleCompile!Q214)),ISNUMBER(FIND("3F",ScheduleCompile!Q214)),ISNUMBER(FIND("6F",ScheduleCompile!Q214)),ISNUMBER(FIND("7F",ScheduleCompile!Q214)),ISNUMBER(FIND("9F",ScheduleCompile!Q214)),ISNUMBER(FIND("4F",ScheduleCompile!Q214))),VALUE(LEFT(ScheduleCompile!Q214,FIND("F",ScheduleCompile!Q214)-1)),ScheduleCompile!Q214)))))),ISTEXT(ScheduleCompile!#REF!)),"ENDTABLE",IF(ISERROR(IF(ScheduleCompile!Q214="Off",0,IF(ScheduleCompile!Q214="On",1,IF(ISNUMBER(ScheduleCompile!Q214),ScheduleCompile!Q214/1,IF(ISTEXT(ScheduleCompile!Q214),IF(OR(ISNUMBER(FIND("5F",ScheduleCompile!Q214)),ISNUMBER(FIND("0F",ScheduleCompile!Q214)),ISNUMBER(FIND("8F",ScheduleCompile!Q214)),ISNUMBER(FIND("1F",ScheduleCompile!Q214)),ISNUMBER(FIND("2F",ScheduleCompile!Q214)),ISNUMBER(FIND("3F",ScheduleCompile!Q214)),ISNUMBER(FIND("6F",ScheduleCompile!Q214)),ISNUMBER(FIND("7F",ScheduleCompile!Q214)),ISNUMBER(FIND("9F",ScheduleCompile!Q214)),ISNUMBER(FIND("4F",ScheduleCompile!Q214))),VALUE(LEFT(ScheduleCompile!Q214,FIND("F",ScheduleCompile!Q214)-1)),ScheduleCompile!Q214)))))),"",IF(ScheduleCompile!Q214="Off",0,IF(ScheduleCompile!Q214="On",1,IF(ISNUMBER(ScheduleCompile!Q214),ScheduleCompile!Q214/1,IF(ISTEXT(ScheduleCompile!Q214),IF(OR(ISNUMBER(FIND("5F",ScheduleCompile!Q214)),ISNUMBER(FIND("0F",ScheduleCompile!Q214)),ISNUMBER(FIND("8F",ScheduleCompile!Q214)),ISNUMBER(FIND("1F",ScheduleCompile!Q214)),ISNUMBER(FIND("2F",ScheduleCompile!Q214)),ISNUMBER(FIND("3F",ScheduleCompile!Q214)),ISNUMBER(FIND("6F",ScheduleCompile!Q214)),ISNUMBER(FIND("7F",ScheduleCompile!Q214)),ISNUMBER(FIND("9F",ScheduleCompile!Q214)),ISNUMBER(FIND("4F",ScheduleCompile!Q214))),VALUE(LEFT(ScheduleCompile!Q214,FIND("F",ScheduleCompile!Q214)-1)),ScheduleCompile!Q214)))))))</f>
        <v>0.05</v>
      </c>
      <c r="W221" s="1">
        <f>IF(AND(ISERROR(IF(ScheduleCompile!R214="Off",0,IF(ScheduleCompile!R214="On",1,IF(ISNUMBER(ScheduleCompile!R214),ScheduleCompile!R214/1,IF(ISTEXT(ScheduleCompile!R214),IF(OR(ISNUMBER(FIND("5F",ScheduleCompile!R214)),ISNUMBER(FIND("0F",ScheduleCompile!R214)),ISNUMBER(FIND("8F",ScheduleCompile!R214)),ISNUMBER(FIND("1F",ScheduleCompile!R214)),ISNUMBER(FIND("2F",ScheduleCompile!R214)),ISNUMBER(FIND("3F",ScheduleCompile!R214)),ISNUMBER(FIND("6F",ScheduleCompile!R214)),ISNUMBER(FIND("7F",ScheduleCompile!R214)),ISNUMBER(FIND("9F",ScheduleCompile!R214)),ISNUMBER(FIND("4F",ScheduleCompile!R214))),VALUE(LEFT(ScheduleCompile!R214,FIND("F",ScheduleCompile!R214)-1)),ScheduleCompile!R214)))))),ISTEXT(ScheduleCompile!#REF!)),"ENDTABLE",IF(ISERROR(IF(ScheduleCompile!R214="Off",0,IF(ScheduleCompile!R214="On",1,IF(ISNUMBER(ScheduleCompile!R214),ScheduleCompile!R214/1,IF(ISTEXT(ScheduleCompile!R214),IF(OR(ISNUMBER(FIND("5F",ScheduleCompile!R214)),ISNUMBER(FIND("0F",ScheduleCompile!R214)),ISNUMBER(FIND("8F",ScheduleCompile!R214)),ISNUMBER(FIND("1F",ScheduleCompile!R214)),ISNUMBER(FIND("2F",ScheduleCompile!R214)),ISNUMBER(FIND("3F",ScheduleCompile!R214)),ISNUMBER(FIND("6F",ScheduleCompile!R214)),ISNUMBER(FIND("7F",ScheduleCompile!R214)),ISNUMBER(FIND("9F",ScheduleCompile!R214)),ISNUMBER(FIND("4F",ScheduleCompile!R214))),VALUE(LEFT(ScheduleCompile!R214,FIND("F",ScheduleCompile!R214)-1)),ScheduleCompile!R214)))))),"",IF(ScheduleCompile!R214="Off",0,IF(ScheduleCompile!R214="On",1,IF(ISNUMBER(ScheduleCompile!R214),ScheduleCompile!R214/1,IF(ISTEXT(ScheduleCompile!R214),IF(OR(ISNUMBER(FIND("5F",ScheduleCompile!R214)),ISNUMBER(FIND("0F",ScheduleCompile!R214)),ISNUMBER(FIND("8F",ScheduleCompile!R214)),ISNUMBER(FIND("1F",ScheduleCompile!R214)),ISNUMBER(FIND("2F",ScheduleCompile!R214)),ISNUMBER(FIND("3F",ScheduleCompile!R214)),ISNUMBER(FIND("6F",ScheduleCompile!R214)),ISNUMBER(FIND("7F",ScheduleCompile!R214)),ISNUMBER(FIND("9F",ScheduleCompile!R214)),ISNUMBER(FIND("4F",ScheduleCompile!R214))),VALUE(LEFT(ScheduleCompile!R214,FIND("F",ScheduleCompile!R214)-1)),ScheduleCompile!R214)))))))</f>
        <v>0.05</v>
      </c>
      <c r="X221" s="1">
        <f>IF(AND(ISERROR(IF(ScheduleCompile!S214="Off",0,IF(ScheduleCompile!S214="On",1,IF(ISNUMBER(ScheduleCompile!S214),ScheduleCompile!S214/1,IF(ISTEXT(ScheduleCompile!S214),IF(OR(ISNUMBER(FIND("5F",ScheduleCompile!S214)),ISNUMBER(FIND("0F",ScheduleCompile!S214)),ISNUMBER(FIND("8F",ScheduleCompile!S214)),ISNUMBER(FIND("1F",ScheduleCompile!S214)),ISNUMBER(FIND("2F",ScheduleCompile!S214)),ISNUMBER(FIND("3F",ScheduleCompile!S214)),ISNUMBER(FIND("6F",ScheduleCompile!S214)),ISNUMBER(FIND("7F",ScheduleCompile!S214)),ISNUMBER(FIND("9F",ScheduleCompile!S214)),ISNUMBER(FIND("4F",ScheduleCompile!S214))),VALUE(LEFT(ScheduleCompile!S214,FIND("F",ScheduleCompile!S214)-1)),ScheduleCompile!S214)))))),ISTEXT(ScheduleCompile!#REF!)),"ENDTABLE",IF(ISERROR(IF(ScheduleCompile!S214="Off",0,IF(ScheduleCompile!S214="On",1,IF(ISNUMBER(ScheduleCompile!S214),ScheduleCompile!S214/1,IF(ISTEXT(ScheduleCompile!S214),IF(OR(ISNUMBER(FIND("5F",ScheduleCompile!S214)),ISNUMBER(FIND("0F",ScheduleCompile!S214)),ISNUMBER(FIND("8F",ScheduleCompile!S214)),ISNUMBER(FIND("1F",ScheduleCompile!S214)),ISNUMBER(FIND("2F",ScheduleCompile!S214)),ISNUMBER(FIND("3F",ScheduleCompile!S214)),ISNUMBER(FIND("6F",ScheduleCompile!S214)),ISNUMBER(FIND("7F",ScheduleCompile!S214)),ISNUMBER(FIND("9F",ScheduleCompile!S214)),ISNUMBER(FIND("4F",ScheduleCompile!S214))),VALUE(LEFT(ScheduleCompile!S214,FIND("F",ScheduleCompile!S214)-1)),ScheduleCompile!S214)))))),"",IF(ScheduleCompile!S214="Off",0,IF(ScheduleCompile!S214="On",1,IF(ISNUMBER(ScheduleCompile!S214),ScheduleCompile!S214/1,IF(ISTEXT(ScheduleCompile!S214),IF(OR(ISNUMBER(FIND("5F",ScheduleCompile!S214)),ISNUMBER(FIND("0F",ScheduleCompile!S214)),ISNUMBER(FIND("8F",ScheduleCompile!S214)),ISNUMBER(FIND("1F",ScheduleCompile!S214)),ISNUMBER(FIND("2F",ScheduleCompile!S214)),ISNUMBER(FIND("3F",ScheduleCompile!S214)),ISNUMBER(FIND("6F",ScheduleCompile!S214)),ISNUMBER(FIND("7F",ScheduleCompile!S214)),ISNUMBER(FIND("9F",ScheduleCompile!S214)),ISNUMBER(FIND("4F",ScheduleCompile!S214))),VALUE(LEFT(ScheduleCompile!S214,FIND("F",ScheduleCompile!S214)-1)),ScheduleCompile!S214)))))))</f>
        <v>0.05</v>
      </c>
      <c r="Y221" s="1">
        <f>IF(AND(ISERROR(IF(ScheduleCompile!T214="Off",0,IF(ScheduleCompile!T214="On",1,IF(ISNUMBER(ScheduleCompile!T214),ScheduleCompile!T214/1,IF(ISTEXT(ScheduleCompile!T214),IF(OR(ISNUMBER(FIND("5F",ScheduleCompile!T214)),ISNUMBER(FIND("0F",ScheduleCompile!T214)),ISNUMBER(FIND("8F",ScheduleCompile!T214)),ISNUMBER(FIND("1F",ScheduleCompile!T214)),ISNUMBER(FIND("2F",ScheduleCompile!T214)),ISNUMBER(FIND("3F",ScheduleCompile!T214)),ISNUMBER(FIND("6F",ScheduleCompile!T214)),ISNUMBER(FIND("7F",ScheduleCompile!T214)),ISNUMBER(FIND("9F",ScheduleCompile!T214)),ISNUMBER(FIND("4F",ScheduleCompile!T214))),VALUE(LEFT(ScheduleCompile!T214,FIND("F",ScheduleCompile!T214)-1)),ScheduleCompile!T214)))))),ISTEXT(ScheduleCompile!#REF!)),"ENDTABLE",IF(ISERROR(IF(ScheduleCompile!T214="Off",0,IF(ScheduleCompile!T214="On",1,IF(ISNUMBER(ScheduleCompile!T214),ScheduleCompile!T214/1,IF(ISTEXT(ScheduleCompile!T214),IF(OR(ISNUMBER(FIND("5F",ScheduleCompile!T214)),ISNUMBER(FIND("0F",ScheduleCompile!T214)),ISNUMBER(FIND("8F",ScheduleCompile!T214)),ISNUMBER(FIND("1F",ScheduleCompile!T214)),ISNUMBER(FIND("2F",ScheduleCompile!T214)),ISNUMBER(FIND("3F",ScheduleCompile!T214)),ISNUMBER(FIND("6F",ScheduleCompile!T214)),ISNUMBER(FIND("7F",ScheduleCompile!T214)),ISNUMBER(FIND("9F",ScheduleCompile!T214)),ISNUMBER(FIND("4F",ScheduleCompile!T214))),VALUE(LEFT(ScheduleCompile!T214,FIND("F",ScheduleCompile!T214)-1)),ScheduleCompile!T214)))))),"",IF(ScheduleCompile!T214="Off",0,IF(ScheduleCompile!T214="On",1,IF(ISNUMBER(ScheduleCompile!T214),ScheduleCompile!T214/1,IF(ISTEXT(ScheduleCompile!T214),IF(OR(ISNUMBER(FIND("5F",ScheduleCompile!T214)),ISNUMBER(FIND("0F",ScheduleCompile!T214)),ISNUMBER(FIND("8F",ScheduleCompile!T214)),ISNUMBER(FIND("1F",ScheduleCompile!T214)),ISNUMBER(FIND("2F",ScheduleCompile!T214)),ISNUMBER(FIND("3F",ScheduleCompile!T214)),ISNUMBER(FIND("6F",ScheduleCompile!T214)),ISNUMBER(FIND("7F",ScheduleCompile!T214)),ISNUMBER(FIND("9F",ScheduleCompile!T214)),ISNUMBER(FIND("4F",ScheduleCompile!T214))),VALUE(LEFT(ScheduleCompile!T214,FIND("F",ScheduleCompile!T214)-1)),ScheduleCompile!T214)))))))</f>
        <v>0.05</v>
      </c>
      <c r="Z221" s="1">
        <f>IF(AND(ISERROR(IF(ScheduleCompile!U214="Off",0,IF(ScheduleCompile!U214="On",1,IF(ISNUMBER(ScheduleCompile!U214),ScheduleCompile!U214/1,IF(ISTEXT(ScheduleCompile!U214),IF(OR(ISNUMBER(FIND("5F",ScheduleCompile!U214)),ISNUMBER(FIND("0F",ScheduleCompile!U214)),ISNUMBER(FIND("8F",ScheduleCompile!U214)),ISNUMBER(FIND("1F",ScheduleCompile!U214)),ISNUMBER(FIND("2F",ScheduleCompile!U214)),ISNUMBER(FIND("3F",ScheduleCompile!U214)),ISNUMBER(FIND("6F",ScheduleCompile!U214)),ISNUMBER(FIND("7F",ScheduleCompile!U214)),ISNUMBER(FIND("9F",ScheduleCompile!U214)),ISNUMBER(FIND("4F",ScheduleCompile!U214))),VALUE(LEFT(ScheduleCompile!U214,FIND("F",ScheduleCompile!U214)-1)),ScheduleCompile!U214)))))),ISTEXT(ScheduleCompile!#REF!)),"ENDTABLE",IF(ISERROR(IF(ScheduleCompile!U214="Off",0,IF(ScheduleCompile!U214="On",1,IF(ISNUMBER(ScheduleCompile!U214),ScheduleCompile!U214/1,IF(ISTEXT(ScheduleCompile!U214),IF(OR(ISNUMBER(FIND("5F",ScheduleCompile!U214)),ISNUMBER(FIND("0F",ScheduleCompile!U214)),ISNUMBER(FIND("8F",ScheduleCompile!U214)),ISNUMBER(FIND("1F",ScheduleCompile!U214)),ISNUMBER(FIND("2F",ScheduleCompile!U214)),ISNUMBER(FIND("3F",ScheduleCompile!U214)),ISNUMBER(FIND("6F",ScheduleCompile!U214)),ISNUMBER(FIND("7F",ScheduleCompile!U214)),ISNUMBER(FIND("9F",ScheduleCompile!U214)),ISNUMBER(FIND("4F",ScheduleCompile!U214))),VALUE(LEFT(ScheduleCompile!U214,FIND("F",ScheduleCompile!U214)-1)),ScheduleCompile!U214)))))),"",IF(ScheduleCompile!U214="Off",0,IF(ScheduleCompile!U214="On",1,IF(ISNUMBER(ScheduleCompile!U214),ScheduleCompile!U214/1,IF(ISTEXT(ScheduleCompile!U214),IF(OR(ISNUMBER(FIND("5F",ScheduleCompile!U214)),ISNUMBER(FIND("0F",ScheduleCompile!U214)),ISNUMBER(FIND("8F",ScheduleCompile!U214)),ISNUMBER(FIND("1F",ScheduleCompile!U214)),ISNUMBER(FIND("2F",ScheduleCompile!U214)),ISNUMBER(FIND("3F",ScheduleCompile!U214)),ISNUMBER(FIND("6F",ScheduleCompile!U214)),ISNUMBER(FIND("7F",ScheduleCompile!U214)),ISNUMBER(FIND("9F",ScheduleCompile!U214)),ISNUMBER(FIND("4F",ScheduleCompile!U214))),VALUE(LEFT(ScheduleCompile!U214,FIND("F",ScheduleCompile!U214)-1)),ScheduleCompile!U214)))))))</f>
        <v>0.05</v>
      </c>
      <c r="AA221" s="1">
        <f>IF(AND(ISERROR(IF(ScheduleCompile!V214="Off",0,IF(ScheduleCompile!V214="On",1,IF(ISNUMBER(ScheduleCompile!V214),ScheduleCompile!V214/1,IF(ISTEXT(ScheduleCompile!V214),IF(OR(ISNUMBER(FIND("5F",ScheduleCompile!V214)),ISNUMBER(FIND("0F",ScheduleCompile!V214)),ISNUMBER(FIND("8F",ScheduleCompile!V214)),ISNUMBER(FIND("1F",ScheduleCompile!V214)),ISNUMBER(FIND("2F",ScheduleCompile!V214)),ISNUMBER(FIND("3F",ScheduleCompile!V214)),ISNUMBER(FIND("6F",ScheduleCompile!V214)),ISNUMBER(FIND("7F",ScheduleCompile!V214)),ISNUMBER(FIND("9F",ScheduleCompile!V214)),ISNUMBER(FIND("4F",ScheduleCompile!V214))),VALUE(LEFT(ScheduleCompile!V214,FIND("F",ScheduleCompile!V214)-1)),ScheduleCompile!V214)))))),ISTEXT(ScheduleCompile!#REF!)),"ENDTABLE",IF(ISERROR(IF(ScheduleCompile!V214="Off",0,IF(ScheduleCompile!V214="On",1,IF(ISNUMBER(ScheduleCompile!V214),ScheduleCompile!V214/1,IF(ISTEXT(ScheduleCompile!V214),IF(OR(ISNUMBER(FIND("5F",ScheduleCompile!V214)),ISNUMBER(FIND("0F",ScheduleCompile!V214)),ISNUMBER(FIND("8F",ScheduleCompile!V214)),ISNUMBER(FIND("1F",ScheduleCompile!V214)),ISNUMBER(FIND("2F",ScheduleCompile!V214)),ISNUMBER(FIND("3F",ScheduleCompile!V214)),ISNUMBER(FIND("6F",ScheduleCompile!V214)),ISNUMBER(FIND("7F",ScheduleCompile!V214)),ISNUMBER(FIND("9F",ScheduleCompile!V214)),ISNUMBER(FIND("4F",ScheduleCompile!V214))),VALUE(LEFT(ScheduleCompile!V214,FIND("F",ScheduleCompile!V214)-1)),ScheduleCompile!V214)))))),"",IF(ScheduleCompile!V214="Off",0,IF(ScheduleCompile!V214="On",1,IF(ISNUMBER(ScheduleCompile!V214),ScheduleCompile!V214/1,IF(ISTEXT(ScheduleCompile!V214),IF(OR(ISNUMBER(FIND("5F",ScheduleCompile!V214)),ISNUMBER(FIND("0F",ScheduleCompile!V214)),ISNUMBER(FIND("8F",ScheduleCompile!V214)),ISNUMBER(FIND("1F",ScheduleCompile!V214)),ISNUMBER(FIND("2F",ScheduleCompile!V214)),ISNUMBER(FIND("3F",ScheduleCompile!V214)),ISNUMBER(FIND("6F",ScheduleCompile!V214)),ISNUMBER(FIND("7F",ScheduleCompile!V214)),ISNUMBER(FIND("9F",ScheduleCompile!V214)),ISNUMBER(FIND("4F",ScheduleCompile!V214))),VALUE(LEFT(ScheduleCompile!V214,FIND("F",ScheduleCompile!V214)-1)),ScheduleCompile!V214)))))))</f>
        <v>0.05</v>
      </c>
      <c r="AB221" s="1">
        <f>IF(AND(ISERROR(IF(ScheduleCompile!W214="Off",0,IF(ScheduleCompile!W214="On",1,IF(ISNUMBER(ScheduleCompile!W214),ScheduleCompile!W214/1,IF(ISTEXT(ScheduleCompile!W214),IF(OR(ISNUMBER(FIND("5F",ScheduleCompile!W214)),ISNUMBER(FIND("0F",ScheduleCompile!W214)),ISNUMBER(FIND("8F",ScheduleCompile!W214)),ISNUMBER(FIND("1F",ScheduleCompile!W214)),ISNUMBER(FIND("2F",ScheduleCompile!W214)),ISNUMBER(FIND("3F",ScheduleCompile!W214)),ISNUMBER(FIND("6F",ScheduleCompile!W214)),ISNUMBER(FIND("7F",ScheduleCompile!W214)),ISNUMBER(FIND("9F",ScheduleCompile!W214)),ISNUMBER(FIND("4F",ScheduleCompile!W214))),VALUE(LEFT(ScheduleCompile!W214,FIND("F",ScheduleCompile!W214)-1)),ScheduleCompile!W214)))))),ISTEXT(ScheduleCompile!#REF!)),"ENDTABLE",IF(ISERROR(IF(ScheduleCompile!W214="Off",0,IF(ScheduleCompile!W214="On",1,IF(ISNUMBER(ScheduleCompile!W214),ScheduleCompile!W214/1,IF(ISTEXT(ScheduleCompile!W214),IF(OR(ISNUMBER(FIND("5F",ScheduleCompile!W214)),ISNUMBER(FIND("0F",ScheduleCompile!W214)),ISNUMBER(FIND("8F",ScheduleCompile!W214)),ISNUMBER(FIND("1F",ScheduleCompile!W214)),ISNUMBER(FIND("2F",ScheduleCompile!W214)),ISNUMBER(FIND("3F",ScheduleCompile!W214)),ISNUMBER(FIND("6F",ScheduleCompile!W214)),ISNUMBER(FIND("7F",ScheduleCompile!W214)),ISNUMBER(FIND("9F",ScheduleCompile!W214)),ISNUMBER(FIND("4F",ScheduleCompile!W214))),VALUE(LEFT(ScheduleCompile!W214,FIND("F",ScheduleCompile!W214)-1)),ScheduleCompile!W214)))))),"",IF(ScheduleCompile!W214="Off",0,IF(ScheduleCompile!W214="On",1,IF(ISNUMBER(ScheduleCompile!W214),ScheduleCompile!W214/1,IF(ISTEXT(ScheduleCompile!W214),IF(OR(ISNUMBER(FIND("5F",ScheduleCompile!W214)),ISNUMBER(FIND("0F",ScheduleCompile!W214)),ISNUMBER(FIND("8F",ScheduleCompile!W214)),ISNUMBER(FIND("1F",ScheduleCompile!W214)),ISNUMBER(FIND("2F",ScheduleCompile!W214)),ISNUMBER(FIND("3F",ScheduleCompile!W214)),ISNUMBER(FIND("6F",ScheduleCompile!W214)),ISNUMBER(FIND("7F",ScheduleCompile!W214)),ISNUMBER(FIND("9F",ScheduleCompile!W214)),ISNUMBER(FIND("4F",ScheduleCompile!W214))),VALUE(LEFT(ScheduleCompile!W214,FIND("F",ScheduleCompile!W214)-1)),ScheduleCompile!W214)))))))</f>
        <v>0.05</v>
      </c>
      <c r="AC221" s="1">
        <f>IF(AND(ISERROR(IF(ScheduleCompile!X214="Off",0,IF(ScheduleCompile!X214="On",1,IF(ISNUMBER(ScheduleCompile!X214),ScheduleCompile!X214/1,IF(ISTEXT(ScheduleCompile!X214),IF(OR(ISNUMBER(FIND("5F",ScheduleCompile!X214)),ISNUMBER(FIND("0F",ScheduleCompile!X214)),ISNUMBER(FIND("8F",ScheduleCompile!X214)),ISNUMBER(FIND("1F",ScheduleCompile!X214)),ISNUMBER(FIND("2F",ScheduleCompile!X214)),ISNUMBER(FIND("3F",ScheduleCompile!X214)),ISNUMBER(FIND("6F",ScheduleCompile!X214)),ISNUMBER(FIND("7F",ScheduleCompile!X214)),ISNUMBER(FIND("9F",ScheduleCompile!X214)),ISNUMBER(FIND("4F",ScheduleCompile!X214))),VALUE(LEFT(ScheduleCompile!X214,FIND("F",ScheduleCompile!X214)-1)),ScheduleCompile!X214)))))),ISTEXT(ScheduleCompile!#REF!)),"ENDTABLE",IF(ISERROR(IF(ScheduleCompile!X214="Off",0,IF(ScheduleCompile!X214="On",1,IF(ISNUMBER(ScheduleCompile!X214),ScheduleCompile!X214/1,IF(ISTEXT(ScheduleCompile!X214),IF(OR(ISNUMBER(FIND("5F",ScheduleCompile!X214)),ISNUMBER(FIND("0F",ScheduleCompile!X214)),ISNUMBER(FIND("8F",ScheduleCompile!X214)),ISNUMBER(FIND("1F",ScheduleCompile!X214)),ISNUMBER(FIND("2F",ScheduleCompile!X214)),ISNUMBER(FIND("3F",ScheduleCompile!X214)),ISNUMBER(FIND("6F",ScheduleCompile!X214)),ISNUMBER(FIND("7F",ScheduleCompile!X214)),ISNUMBER(FIND("9F",ScheduleCompile!X214)),ISNUMBER(FIND("4F",ScheduleCompile!X214))),VALUE(LEFT(ScheduleCompile!X214,FIND("F",ScheduleCompile!X214)-1)),ScheduleCompile!X214)))))),"",IF(ScheduleCompile!X214="Off",0,IF(ScheduleCompile!X214="On",1,IF(ISNUMBER(ScheduleCompile!X214),ScheduleCompile!X214/1,IF(ISTEXT(ScheduleCompile!X214),IF(OR(ISNUMBER(FIND("5F",ScheduleCompile!X214)),ISNUMBER(FIND("0F",ScheduleCompile!X214)),ISNUMBER(FIND("8F",ScheduleCompile!X214)),ISNUMBER(FIND("1F",ScheduleCompile!X214)),ISNUMBER(FIND("2F",ScheduleCompile!X214)),ISNUMBER(FIND("3F",ScheduleCompile!X214)),ISNUMBER(FIND("6F",ScheduleCompile!X214)),ISNUMBER(FIND("7F",ScheduleCompile!X214)),ISNUMBER(FIND("9F",ScheduleCompile!X214)),ISNUMBER(FIND("4F",ScheduleCompile!X214))),VALUE(LEFT(ScheduleCompile!X214,FIND("F",ScheduleCompile!X214)-1)),ScheduleCompile!X214)))))))</f>
        <v>0.05</v>
      </c>
      <c r="AD221" s="1">
        <f>IF(AND(ISERROR(IF(ScheduleCompile!Y214="Off",0,IF(ScheduleCompile!Y214="On",1,IF(ISNUMBER(ScheduleCompile!Y214),ScheduleCompile!Y214/1,IF(ISTEXT(ScheduleCompile!Y214),IF(OR(ISNUMBER(FIND("5F",ScheduleCompile!Y214)),ISNUMBER(FIND("0F",ScheduleCompile!Y214)),ISNUMBER(FIND("8F",ScheduleCompile!Y214)),ISNUMBER(FIND("1F",ScheduleCompile!Y214)),ISNUMBER(FIND("2F",ScheduleCompile!Y214)),ISNUMBER(FIND("3F",ScheduleCompile!Y214)),ISNUMBER(FIND("6F",ScheduleCompile!Y214)),ISNUMBER(FIND("7F",ScheduleCompile!Y214)),ISNUMBER(FIND("9F",ScheduleCompile!Y214)),ISNUMBER(FIND("4F",ScheduleCompile!Y214))),VALUE(LEFT(ScheduleCompile!Y214,FIND("F",ScheduleCompile!Y214)-1)),ScheduleCompile!Y214)))))),ISTEXT(ScheduleCompile!#REF!)),"ENDTABLE",IF(ISERROR(IF(ScheduleCompile!Y214="Off",0,IF(ScheduleCompile!Y214="On",1,IF(ISNUMBER(ScheduleCompile!Y214),ScheduleCompile!Y214/1,IF(ISTEXT(ScheduleCompile!Y214),IF(OR(ISNUMBER(FIND("5F",ScheduleCompile!Y214)),ISNUMBER(FIND("0F",ScheduleCompile!Y214)),ISNUMBER(FIND("8F",ScheduleCompile!Y214)),ISNUMBER(FIND("1F",ScheduleCompile!Y214)),ISNUMBER(FIND("2F",ScheduleCompile!Y214)),ISNUMBER(FIND("3F",ScheduleCompile!Y214)),ISNUMBER(FIND("6F",ScheduleCompile!Y214)),ISNUMBER(FIND("7F",ScheduleCompile!Y214)),ISNUMBER(FIND("9F",ScheduleCompile!Y214)),ISNUMBER(FIND("4F",ScheduleCompile!Y214))),VALUE(LEFT(ScheduleCompile!Y214,FIND("F",ScheduleCompile!Y214)-1)),ScheduleCompile!Y214)))))),"",IF(ScheduleCompile!Y214="Off",0,IF(ScheduleCompile!Y214="On",1,IF(ISNUMBER(ScheduleCompile!Y214),ScheduleCompile!Y214/1,IF(ISTEXT(ScheduleCompile!Y214),IF(OR(ISNUMBER(FIND("5F",ScheduleCompile!Y214)),ISNUMBER(FIND("0F",ScheduleCompile!Y214)),ISNUMBER(FIND("8F",ScheduleCompile!Y214)),ISNUMBER(FIND("1F",ScheduleCompile!Y214)),ISNUMBER(FIND("2F",ScheduleCompile!Y214)),ISNUMBER(FIND("3F",ScheduleCompile!Y214)),ISNUMBER(FIND("6F",ScheduleCompile!Y214)),ISNUMBER(FIND("7F",ScheduleCompile!Y214)),ISNUMBER(FIND("9F",ScheduleCompile!Y214)),ISNUMBER(FIND("4F",ScheduleCompile!Y214))),VALUE(LEFT(ScheduleCompile!Y214,FIND("F",ScheduleCompile!Y214)-1)),ScheduleCompile!Y214)))))))</f>
        <v>0.05</v>
      </c>
    </row>
    <row r="222" spans="1:30" x14ac:dyDescent="0.25">
      <c r="A222" t="str">
        <f t="shared" si="15"/>
        <v>SchDay "OfficeReceptacleWD"  Type = "Fraction" Hr = (0.05, 0.05, 0.05, 0.05, 0.05, 0.1, 0.1, 0.3, 0.9, 0.9, 0.9, 0.9, 0.9, 0.9, 0.9, 0.9, 0.9, 0.5, 0.3, 0.3, 0.2, 0.2, 0.1, 0.05) ..</v>
      </c>
      <c r="B222" s="1" t="s">
        <v>623</v>
      </c>
      <c r="C222" t="str">
        <f t="shared" si="16"/>
        <v xml:space="preserve">SchDay "OfficeReceptacleWD"  Type = "Fraction" Hr = </v>
      </c>
      <c r="D222" t="str">
        <f t="shared" si="17"/>
        <v>(0.05, 0.05, 0.05, 0.05, 0.05, 0.1, 0.1, 0.3, 0.9, 0.9, 0.9, 0.9, 0.9, 0.9, 0.9, 0.9, 0.9, 0.5, 0.3, 0.3, 0.2, 0.2, 0.1, 0.05) ..</v>
      </c>
      <c r="E222" s="30" t="str">
        <f>ScheduleCompile!A215</f>
        <v>OfficeReceptacleWD</v>
      </c>
      <c r="F222" t="str">
        <f t="shared" si="18"/>
        <v>Fraction</v>
      </c>
      <c r="G222" s="1">
        <f>IF(AND(ISERROR(IF(ScheduleCompile!B215="Off",0,IF(ScheduleCompile!B215="On",1,IF(ISNUMBER(ScheduleCompile!B215),ScheduleCompile!B215/1,IF(ISTEXT(ScheduleCompile!B215),IF(OR(ISNUMBER(FIND("5F",ScheduleCompile!B215)),ISNUMBER(FIND("0F",ScheduleCompile!B215)),ISNUMBER(FIND("8F",ScheduleCompile!B215)),ISNUMBER(FIND("1F",ScheduleCompile!B215)),ISNUMBER(FIND("2F",ScheduleCompile!B215)),ISNUMBER(FIND("3F",ScheduleCompile!B215)),ISNUMBER(FIND("6F",ScheduleCompile!B215)),ISNUMBER(FIND("7F",ScheduleCompile!B215)),ISNUMBER(FIND("9F",ScheduleCompile!B215)),ISNUMBER(FIND("4F",ScheduleCompile!B215))),VALUE(LEFT(ScheduleCompile!B215,FIND("F",ScheduleCompile!B215)-1)),ScheduleCompile!B215)))))),ISTEXT(ScheduleCompile!#REF!)),"ENDTABLE",IF(ISERROR(IF(ScheduleCompile!B215="Off",0,IF(ScheduleCompile!B215="On",1,IF(ISNUMBER(ScheduleCompile!B215),ScheduleCompile!B215/1,IF(ISTEXT(ScheduleCompile!B215),IF(OR(ISNUMBER(FIND("5F",ScheduleCompile!B215)),ISNUMBER(FIND("0F",ScheduleCompile!B215)),ISNUMBER(FIND("8F",ScheduleCompile!B215)),ISNUMBER(FIND("1F",ScheduleCompile!B215)),ISNUMBER(FIND("2F",ScheduleCompile!B215)),ISNUMBER(FIND("3F",ScheduleCompile!B215)),ISNUMBER(FIND("6F",ScheduleCompile!B215)),ISNUMBER(FIND("7F",ScheduleCompile!B215)),ISNUMBER(FIND("9F",ScheduleCompile!B215)),ISNUMBER(FIND("4F",ScheduleCompile!B215))),VALUE(LEFT(ScheduleCompile!B215,FIND("F",ScheduleCompile!B215)-1)),ScheduleCompile!B215)))))),"",IF(ScheduleCompile!B215="Off",0,IF(ScheduleCompile!B215="On",1,IF(ISNUMBER(ScheduleCompile!B215),ScheduleCompile!B215/1,IF(ISTEXT(ScheduleCompile!B215),IF(OR(ISNUMBER(FIND("5F",ScheduleCompile!B215)),ISNUMBER(FIND("0F",ScheduleCompile!B215)),ISNUMBER(FIND("8F",ScheduleCompile!B215)),ISNUMBER(FIND("1F",ScheduleCompile!B215)),ISNUMBER(FIND("2F",ScheduleCompile!B215)),ISNUMBER(FIND("3F",ScheduleCompile!B215)),ISNUMBER(FIND("6F",ScheduleCompile!B215)),ISNUMBER(FIND("7F",ScheduleCompile!B215)),ISNUMBER(FIND("9F",ScheduleCompile!B215)),ISNUMBER(FIND("4F",ScheduleCompile!B215))),VALUE(LEFT(ScheduleCompile!B215,FIND("F",ScheduleCompile!B215)-1)),ScheduleCompile!B215)))))))</f>
        <v>0.05</v>
      </c>
      <c r="H222" s="1">
        <f>IF(AND(ISERROR(IF(ScheduleCompile!C215="Off",0,IF(ScheduleCompile!C215="On",1,IF(ISNUMBER(ScheduleCompile!C215),ScheduleCompile!C215/1,IF(ISTEXT(ScheduleCompile!C215),IF(OR(ISNUMBER(FIND("5F",ScheduleCompile!C215)),ISNUMBER(FIND("0F",ScheduleCompile!C215)),ISNUMBER(FIND("8F",ScheduleCompile!C215)),ISNUMBER(FIND("1F",ScheduleCompile!C215)),ISNUMBER(FIND("2F",ScheduleCompile!C215)),ISNUMBER(FIND("3F",ScheduleCompile!C215)),ISNUMBER(FIND("6F",ScheduleCompile!C215)),ISNUMBER(FIND("7F",ScheduleCompile!C215)),ISNUMBER(FIND("9F",ScheduleCompile!C215)),ISNUMBER(FIND("4F",ScheduleCompile!C215))),VALUE(LEFT(ScheduleCompile!C215,FIND("F",ScheduleCompile!C215)-1)),ScheduleCompile!C215)))))),ISTEXT(ScheduleCompile!#REF!)),"ENDTABLE",IF(ISERROR(IF(ScheduleCompile!C215="Off",0,IF(ScheduleCompile!C215="On",1,IF(ISNUMBER(ScheduleCompile!C215),ScheduleCompile!C215/1,IF(ISTEXT(ScheduleCompile!C215),IF(OR(ISNUMBER(FIND("5F",ScheduleCompile!C215)),ISNUMBER(FIND("0F",ScheduleCompile!C215)),ISNUMBER(FIND("8F",ScheduleCompile!C215)),ISNUMBER(FIND("1F",ScheduleCompile!C215)),ISNUMBER(FIND("2F",ScheduleCompile!C215)),ISNUMBER(FIND("3F",ScheduleCompile!C215)),ISNUMBER(FIND("6F",ScheduleCompile!C215)),ISNUMBER(FIND("7F",ScheduleCompile!C215)),ISNUMBER(FIND("9F",ScheduleCompile!C215)),ISNUMBER(FIND("4F",ScheduleCompile!C215))),VALUE(LEFT(ScheduleCompile!C215,FIND("F",ScheduleCompile!C215)-1)),ScheduleCompile!C215)))))),"",IF(ScheduleCompile!C215="Off",0,IF(ScheduleCompile!C215="On",1,IF(ISNUMBER(ScheduleCompile!C215),ScheduleCompile!C215/1,IF(ISTEXT(ScheduleCompile!C215),IF(OR(ISNUMBER(FIND("5F",ScheduleCompile!C215)),ISNUMBER(FIND("0F",ScheduleCompile!C215)),ISNUMBER(FIND("8F",ScheduleCompile!C215)),ISNUMBER(FIND("1F",ScheduleCompile!C215)),ISNUMBER(FIND("2F",ScheduleCompile!C215)),ISNUMBER(FIND("3F",ScheduleCompile!C215)),ISNUMBER(FIND("6F",ScheduleCompile!C215)),ISNUMBER(FIND("7F",ScheduleCompile!C215)),ISNUMBER(FIND("9F",ScheduleCompile!C215)),ISNUMBER(FIND("4F",ScheduleCompile!C215))),VALUE(LEFT(ScheduleCompile!C215,FIND("F",ScheduleCompile!C215)-1)),ScheduleCompile!C215)))))))</f>
        <v>0.05</v>
      </c>
      <c r="I222" s="1">
        <f>IF(AND(ISERROR(IF(ScheduleCompile!D215="Off",0,IF(ScheduleCompile!D215="On",1,IF(ISNUMBER(ScheduleCompile!D215),ScheduleCompile!D215/1,IF(ISTEXT(ScheduleCompile!D215),IF(OR(ISNUMBER(FIND("5F",ScheduleCompile!D215)),ISNUMBER(FIND("0F",ScheduleCompile!D215)),ISNUMBER(FIND("8F",ScheduleCompile!D215)),ISNUMBER(FIND("1F",ScheduleCompile!D215)),ISNUMBER(FIND("2F",ScheduleCompile!D215)),ISNUMBER(FIND("3F",ScheduleCompile!D215)),ISNUMBER(FIND("6F",ScheduleCompile!D215)),ISNUMBER(FIND("7F",ScheduleCompile!D215)),ISNUMBER(FIND("9F",ScheduleCompile!D215)),ISNUMBER(FIND("4F",ScheduleCompile!D215))),VALUE(LEFT(ScheduleCompile!D215,FIND("F",ScheduleCompile!D215)-1)),ScheduleCompile!D215)))))),ISTEXT(ScheduleCompile!#REF!)),"ENDTABLE",IF(ISERROR(IF(ScheduleCompile!D215="Off",0,IF(ScheduleCompile!D215="On",1,IF(ISNUMBER(ScheduleCompile!D215),ScheduleCompile!D215/1,IF(ISTEXT(ScheduleCompile!D215),IF(OR(ISNUMBER(FIND("5F",ScheduleCompile!D215)),ISNUMBER(FIND("0F",ScheduleCompile!D215)),ISNUMBER(FIND("8F",ScheduleCompile!D215)),ISNUMBER(FIND("1F",ScheduleCompile!D215)),ISNUMBER(FIND("2F",ScheduleCompile!D215)),ISNUMBER(FIND("3F",ScheduleCompile!D215)),ISNUMBER(FIND("6F",ScheduleCompile!D215)),ISNUMBER(FIND("7F",ScheduleCompile!D215)),ISNUMBER(FIND("9F",ScheduleCompile!D215)),ISNUMBER(FIND("4F",ScheduleCompile!D215))),VALUE(LEFT(ScheduleCompile!D215,FIND("F",ScheduleCompile!D215)-1)),ScheduleCompile!D215)))))),"",IF(ScheduleCompile!D215="Off",0,IF(ScheduleCompile!D215="On",1,IF(ISNUMBER(ScheduleCompile!D215),ScheduleCompile!D215/1,IF(ISTEXT(ScheduleCompile!D215),IF(OR(ISNUMBER(FIND("5F",ScheduleCompile!D215)),ISNUMBER(FIND("0F",ScheduleCompile!D215)),ISNUMBER(FIND("8F",ScheduleCompile!D215)),ISNUMBER(FIND("1F",ScheduleCompile!D215)),ISNUMBER(FIND("2F",ScheduleCompile!D215)),ISNUMBER(FIND("3F",ScheduleCompile!D215)),ISNUMBER(FIND("6F",ScheduleCompile!D215)),ISNUMBER(FIND("7F",ScheduleCompile!D215)),ISNUMBER(FIND("9F",ScheduleCompile!D215)),ISNUMBER(FIND("4F",ScheduleCompile!D215))),VALUE(LEFT(ScheduleCompile!D215,FIND("F",ScheduleCompile!D215)-1)),ScheduleCompile!D215)))))))</f>
        <v>0.05</v>
      </c>
      <c r="J222" s="1">
        <f>IF(AND(ISERROR(IF(ScheduleCompile!E215="Off",0,IF(ScheduleCompile!E215="On",1,IF(ISNUMBER(ScheduleCompile!E215),ScheduleCompile!E215/1,IF(ISTEXT(ScheduleCompile!E215),IF(OR(ISNUMBER(FIND("5F",ScheduleCompile!E215)),ISNUMBER(FIND("0F",ScheduleCompile!E215)),ISNUMBER(FIND("8F",ScheduleCompile!E215)),ISNUMBER(FIND("1F",ScheduleCompile!E215)),ISNUMBER(FIND("2F",ScheduleCompile!E215)),ISNUMBER(FIND("3F",ScheduleCompile!E215)),ISNUMBER(FIND("6F",ScheduleCompile!E215)),ISNUMBER(FIND("7F",ScheduleCompile!E215)),ISNUMBER(FIND("9F",ScheduleCompile!E215)),ISNUMBER(FIND("4F",ScheduleCompile!E215))),VALUE(LEFT(ScheduleCompile!E215,FIND("F",ScheduleCompile!E215)-1)),ScheduleCompile!E215)))))),ISTEXT(ScheduleCompile!#REF!)),"ENDTABLE",IF(ISERROR(IF(ScheduleCompile!E215="Off",0,IF(ScheduleCompile!E215="On",1,IF(ISNUMBER(ScheduleCompile!E215),ScheduleCompile!E215/1,IF(ISTEXT(ScheduleCompile!E215),IF(OR(ISNUMBER(FIND("5F",ScheduleCompile!E215)),ISNUMBER(FIND("0F",ScheduleCompile!E215)),ISNUMBER(FIND("8F",ScheduleCompile!E215)),ISNUMBER(FIND("1F",ScheduleCompile!E215)),ISNUMBER(FIND("2F",ScheduleCompile!E215)),ISNUMBER(FIND("3F",ScheduleCompile!E215)),ISNUMBER(FIND("6F",ScheduleCompile!E215)),ISNUMBER(FIND("7F",ScheduleCompile!E215)),ISNUMBER(FIND("9F",ScheduleCompile!E215)),ISNUMBER(FIND("4F",ScheduleCompile!E215))),VALUE(LEFT(ScheduleCompile!E215,FIND("F",ScheduleCompile!E215)-1)),ScheduleCompile!E215)))))),"",IF(ScheduleCompile!E215="Off",0,IF(ScheduleCompile!E215="On",1,IF(ISNUMBER(ScheduleCompile!E215),ScheduleCompile!E215/1,IF(ISTEXT(ScheduleCompile!E215),IF(OR(ISNUMBER(FIND("5F",ScheduleCompile!E215)),ISNUMBER(FIND("0F",ScheduleCompile!E215)),ISNUMBER(FIND("8F",ScheduleCompile!E215)),ISNUMBER(FIND("1F",ScheduleCompile!E215)),ISNUMBER(FIND("2F",ScheduleCompile!E215)),ISNUMBER(FIND("3F",ScheduleCompile!E215)),ISNUMBER(FIND("6F",ScheduleCompile!E215)),ISNUMBER(FIND("7F",ScheduleCompile!E215)),ISNUMBER(FIND("9F",ScheduleCompile!E215)),ISNUMBER(FIND("4F",ScheduleCompile!E215))),VALUE(LEFT(ScheduleCompile!E215,FIND("F",ScheduleCompile!E215)-1)),ScheduleCompile!E215)))))))</f>
        <v>0.05</v>
      </c>
      <c r="K222" s="1">
        <f>IF(AND(ISERROR(IF(ScheduleCompile!F215="Off",0,IF(ScheduleCompile!F215="On",1,IF(ISNUMBER(ScheduleCompile!F215),ScheduleCompile!F215/1,IF(ISTEXT(ScheduleCompile!F215),IF(OR(ISNUMBER(FIND("5F",ScheduleCompile!F215)),ISNUMBER(FIND("0F",ScheduleCompile!F215)),ISNUMBER(FIND("8F",ScheduleCompile!F215)),ISNUMBER(FIND("1F",ScheduleCompile!F215)),ISNUMBER(FIND("2F",ScheduleCompile!F215)),ISNUMBER(FIND("3F",ScheduleCompile!F215)),ISNUMBER(FIND("6F",ScheduleCompile!F215)),ISNUMBER(FIND("7F",ScheduleCompile!F215)),ISNUMBER(FIND("9F",ScheduleCompile!F215)),ISNUMBER(FIND("4F",ScheduleCompile!F215))),VALUE(LEFT(ScheduleCompile!F215,FIND("F",ScheduleCompile!F215)-1)),ScheduleCompile!F215)))))),ISTEXT(ScheduleCompile!#REF!)),"ENDTABLE",IF(ISERROR(IF(ScheduleCompile!F215="Off",0,IF(ScheduleCompile!F215="On",1,IF(ISNUMBER(ScheduleCompile!F215),ScheduleCompile!F215/1,IF(ISTEXT(ScheduleCompile!F215),IF(OR(ISNUMBER(FIND("5F",ScheduleCompile!F215)),ISNUMBER(FIND("0F",ScheduleCompile!F215)),ISNUMBER(FIND("8F",ScheduleCompile!F215)),ISNUMBER(FIND("1F",ScheduleCompile!F215)),ISNUMBER(FIND("2F",ScheduleCompile!F215)),ISNUMBER(FIND("3F",ScheduleCompile!F215)),ISNUMBER(FIND("6F",ScheduleCompile!F215)),ISNUMBER(FIND("7F",ScheduleCompile!F215)),ISNUMBER(FIND("9F",ScheduleCompile!F215)),ISNUMBER(FIND("4F",ScheduleCompile!F215))),VALUE(LEFT(ScheduleCompile!F215,FIND("F",ScheduleCompile!F215)-1)),ScheduleCompile!F215)))))),"",IF(ScheduleCompile!F215="Off",0,IF(ScheduleCompile!F215="On",1,IF(ISNUMBER(ScheduleCompile!F215),ScheduleCompile!F215/1,IF(ISTEXT(ScheduleCompile!F215),IF(OR(ISNUMBER(FIND("5F",ScheduleCompile!F215)),ISNUMBER(FIND("0F",ScheduleCompile!F215)),ISNUMBER(FIND("8F",ScheduleCompile!F215)),ISNUMBER(FIND("1F",ScheduleCompile!F215)),ISNUMBER(FIND("2F",ScheduleCompile!F215)),ISNUMBER(FIND("3F",ScheduleCompile!F215)),ISNUMBER(FIND("6F",ScheduleCompile!F215)),ISNUMBER(FIND("7F",ScheduleCompile!F215)),ISNUMBER(FIND("9F",ScheduleCompile!F215)),ISNUMBER(FIND("4F",ScheduleCompile!F215))),VALUE(LEFT(ScheduleCompile!F215,FIND("F",ScheduleCompile!F215)-1)),ScheduleCompile!F215)))))))</f>
        <v>0.05</v>
      </c>
      <c r="L222" s="1">
        <f>IF(AND(ISERROR(IF(ScheduleCompile!G215="Off",0,IF(ScheduleCompile!G215="On",1,IF(ISNUMBER(ScheduleCompile!G215),ScheduleCompile!G215/1,IF(ISTEXT(ScheduleCompile!G215),IF(OR(ISNUMBER(FIND("5F",ScheduleCompile!G215)),ISNUMBER(FIND("0F",ScheduleCompile!G215)),ISNUMBER(FIND("8F",ScheduleCompile!G215)),ISNUMBER(FIND("1F",ScheduleCompile!G215)),ISNUMBER(FIND("2F",ScheduleCompile!G215)),ISNUMBER(FIND("3F",ScheduleCompile!G215)),ISNUMBER(FIND("6F",ScheduleCompile!G215)),ISNUMBER(FIND("7F",ScheduleCompile!G215)),ISNUMBER(FIND("9F",ScheduleCompile!G215)),ISNUMBER(FIND("4F",ScheduleCompile!G215))),VALUE(LEFT(ScheduleCompile!G215,FIND("F",ScheduleCompile!G215)-1)),ScheduleCompile!G215)))))),ISTEXT(ScheduleCompile!#REF!)),"ENDTABLE",IF(ISERROR(IF(ScheduleCompile!G215="Off",0,IF(ScheduleCompile!G215="On",1,IF(ISNUMBER(ScheduleCompile!G215),ScheduleCompile!G215/1,IF(ISTEXT(ScheduleCompile!G215),IF(OR(ISNUMBER(FIND("5F",ScheduleCompile!G215)),ISNUMBER(FIND("0F",ScheduleCompile!G215)),ISNUMBER(FIND("8F",ScheduleCompile!G215)),ISNUMBER(FIND("1F",ScheduleCompile!G215)),ISNUMBER(FIND("2F",ScheduleCompile!G215)),ISNUMBER(FIND("3F",ScheduleCompile!G215)),ISNUMBER(FIND("6F",ScheduleCompile!G215)),ISNUMBER(FIND("7F",ScheduleCompile!G215)),ISNUMBER(FIND("9F",ScheduleCompile!G215)),ISNUMBER(FIND("4F",ScheduleCompile!G215))),VALUE(LEFT(ScheduleCompile!G215,FIND("F",ScheduleCompile!G215)-1)),ScheduleCompile!G215)))))),"",IF(ScheduleCompile!G215="Off",0,IF(ScheduleCompile!G215="On",1,IF(ISNUMBER(ScheduleCompile!G215),ScheduleCompile!G215/1,IF(ISTEXT(ScheduleCompile!G215),IF(OR(ISNUMBER(FIND("5F",ScheduleCompile!G215)),ISNUMBER(FIND("0F",ScheduleCompile!G215)),ISNUMBER(FIND("8F",ScheduleCompile!G215)),ISNUMBER(FIND("1F",ScheduleCompile!G215)),ISNUMBER(FIND("2F",ScheduleCompile!G215)),ISNUMBER(FIND("3F",ScheduleCompile!G215)),ISNUMBER(FIND("6F",ScheduleCompile!G215)),ISNUMBER(FIND("7F",ScheduleCompile!G215)),ISNUMBER(FIND("9F",ScheduleCompile!G215)),ISNUMBER(FIND("4F",ScheduleCompile!G215))),VALUE(LEFT(ScheduleCompile!G215,FIND("F",ScheduleCompile!G215)-1)),ScheduleCompile!G215)))))))</f>
        <v>0.1</v>
      </c>
      <c r="M222" s="1">
        <f>IF(AND(ISERROR(IF(ScheduleCompile!H215="Off",0,IF(ScheduleCompile!H215="On",1,IF(ISNUMBER(ScheduleCompile!H215),ScheduleCompile!H215/1,IF(ISTEXT(ScheduleCompile!H215),IF(OR(ISNUMBER(FIND("5F",ScheduleCompile!H215)),ISNUMBER(FIND("0F",ScheduleCompile!H215)),ISNUMBER(FIND("8F",ScheduleCompile!H215)),ISNUMBER(FIND("1F",ScheduleCompile!H215)),ISNUMBER(FIND("2F",ScheduleCompile!H215)),ISNUMBER(FIND("3F",ScheduleCompile!H215)),ISNUMBER(FIND("6F",ScheduleCompile!H215)),ISNUMBER(FIND("7F",ScheduleCompile!H215)),ISNUMBER(FIND("9F",ScheduleCompile!H215)),ISNUMBER(FIND("4F",ScheduleCompile!H215))),VALUE(LEFT(ScheduleCompile!H215,FIND("F",ScheduleCompile!H215)-1)),ScheduleCompile!H215)))))),ISTEXT(ScheduleCompile!#REF!)),"ENDTABLE",IF(ISERROR(IF(ScheduleCompile!H215="Off",0,IF(ScheduleCompile!H215="On",1,IF(ISNUMBER(ScheduleCompile!H215),ScheduleCompile!H215/1,IF(ISTEXT(ScheduleCompile!H215),IF(OR(ISNUMBER(FIND("5F",ScheduleCompile!H215)),ISNUMBER(FIND("0F",ScheduleCompile!H215)),ISNUMBER(FIND("8F",ScheduleCompile!H215)),ISNUMBER(FIND("1F",ScheduleCompile!H215)),ISNUMBER(FIND("2F",ScheduleCompile!H215)),ISNUMBER(FIND("3F",ScheduleCompile!H215)),ISNUMBER(FIND("6F",ScheduleCompile!H215)),ISNUMBER(FIND("7F",ScheduleCompile!H215)),ISNUMBER(FIND("9F",ScheduleCompile!H215)),ISNUMBER(FIND("4F",ScheduleCompile!H215))),VALUE(LEFT(ScheduleCompile!H215,FIND("F",ScheduleCompile!H215)-1)),ScheduleCompile!H215)))))),"",IF(ScheduleCompile!H215="Off",0,IF(ScheduleCompile!H215="On",1,IF(ISNUMBER(ScheduleCompile!H215),ScheduleCompile!H215/1,IF(ISTEXT(ScheduleCompile!H215),IF(OR(ISNUMBER(FIND("5F",ScheduleCompile!H215)),ISNUMBER(FIND("0F",ScheduleCompile!H215)),ISNUMBER(FIND("8F",ScheduleCompile!H215)),ISNUMBER(FIND("1F",ScheduleCompile!H215)),ISNUMBER(FIND("2F",ScheduleCompile!H215)),ISNUMBER(FIND("3F",ScheduleCompile!H215)),ISNUMBER(FIND("6F",ScheduleCompile!H215)),ISNUMBER(FIND("7F",ScheduleCompile!H215)),ISNUMBER(FIND("9F",ScheduleCompile!H215)),ISNUMBER(FIND("4F",ScheduleCompile!H215))),VALUE(LEFT(ScheduleCompile!H215,FIND("F",ScheduleCompile!H215)-1)),ScheduleCompile!H215)))))))</f>
        <v>0.1</v>
      </c>
      <c r="N222" s="1">
        <f>IF(AND(ISERROR(IF(ScheduleCompile!I215="Off",0,IF(ScheduleCompile!I215="On",1,IF(ISNUMBER(ScheduleCompile!I215),ScheduleCompile!I215/1,IF(ISTEXT(ScheduleCompile!I215),IF(OR(ISNUMBER(FIND("5F",ScheduleCompile!I215)),ISNUMBER(FIND("0F",ScheduleCompile!I215)),ISNUMBER(FIND("8F",ScheduleCompile!I215)),ISNUMBER(FIND("1F",ScheduleCompile!I215)),ISNUMBER(FIND("2F",ScheduleCompile!I215)),ISNUMBER(FIND("3F",ScheduleCompile!I215)),ISNUMBER(FIND("6F",ScheduleCompile!I215)),ISNUMBER(FIND("7F",ScheduleCompile!I215)),ISNUMBER(FIND("9F",ScheduleCompile!I215)),ISNUMBER(FIND("4F",ScheduleCompile!I215))),VALUE(LEFT(ScheduleCompile!I215,FIND("F",ScheduleCompile!I215)-1)),ScheduleCompile!I215)))))),ISTEXT(ScheduleCompile!#REF!)),"ENDTABLE",IF(ISERROR(IF(ScheduleCompile!I215="Off",0,IF(ScheduleCompile!I215="On",1,IF(ISNUMBER(ScheduleCompile!I215),ScheduleCompile!I215/1,IF(ISTEXT(ScheduleCompile!I215),IF(OR(ISNUMBER(FIND("5F",ScheduleCompile!I215)),ISNUMBER(FIND("0F",ScheduleCompile!I215)),ISNUMBER(FIND("8F",ScheduleCompile!I215)),ISNUMBER(FIND("1F",ScheduleCompile!I215)),ISNUMBER(FIND("2F",ScheduleCompile!I215)),ISNUMBER(FIND("3F",ScheduleCompile!I215)),ISNUMBER(FIND("6F",ScheduleCompile!I215)),ISNUMBER(FIND("7F",ScheduleCompile!I215)),ISNUMBER(FIND("9F",ScheduleCompile!I215)),ISNUMBER(FIND("4F",ScheduleCompile!I215))),VALUE(LEFT(ScheduleCompile!I215,FIND("F",ScheduleCompile!I215)-1)),ScheduleCompile!I215)))))),"",IF(ScheduleCompile!I215="Off",0,IF(ScheduleCompile!I215="On",1,IF(ISNUMBER(ScheduleCompile!I215),ScheduleCompile!I215/1,IF(ISTEXT(ScheduleCompile!I215),IF(OR(ISNUMBER(FIND("5F",ScheduleCompile!I215)),ISNUMBER(FIND("0F",ScheduleCompile!I215)),ISNUMBER(FIND("8F",ScheduleCompile!I215)),ISNUMBER(FIND("1F",ScheduleCompile!I215)),ISNUMBER(FIND("2F",ScheduleCompile!I215)),ISNUMBER(FIND("3F",ScheduleCompile!I215)),ISNUMBER(FIND("6F",ScheduleCompile!I215)),ISNUMBER(FIND("7F",ScheduleCompile!I215)),ISNUMBER(FIND("9F",ScheduleCompile!I215)),ISNUMBER(FIND("4F",ScheduleCompile!I215))),VALUE(LEFT(ScheduleCompile!I215,FIND("F",ScheduleCompile!I215)-1)),ScheduleCompile!I215)))))))</f>
        <v>0.3</v>
      </c>
      <c r="O222" s="1">
        <f>IF(AND(ISERROR(IF(ScheduleCompile!J215="Off",0,IF(ScheduleCompile!J215="On",1,IF(ISNUMBER(ScheduleCompile!J215),ScheduleCompile!J215/1,IF(ISTEXT(ScheduleCompile!J215),IF(OR(ISNUMBER(FIND("5F",ScheduleCompile!J215)),ISNUMBER(FIND("0F",ScheduleCompile!J215)),ISNUMBER(FIND("8F",ScheduleCompile!J215)),ISNUMBER(FIND("1F",ScheduleCompile!J215)),ISNUMBER(FIND("2F",ScheduleCompile!J215)),ISNUMBER(FIND("3F",ScheduleCompile!J215)),ISNUMBER(FIND("6F",ScheduleCompile!J215)),ISNUMBER(FIND("7F",ScheduleCompile!J215)),ISNUMBER(FIND("9F",ScheduleCompile!J215)),ISNUMBER(FIND("4F",ScheduleCompile!J215))),VALUE(LEFT(ScheduleCompile!J215,FIND("F",ScheduleCompile!J215)-1)),ScheduleCompile!J215)))))),ISTEXT(ScheduleCompile!#REF!)),"ENDTABLE",IF(ISERROR(IF(ScheduleCompile!J215="Off",0,IF(ScheduleCompile!J215="On",1,IF(ISNUMBER(ScheduleCompile!J215),ScheduleCompile!J215/1,IF(ISTEXT(ScheduleCompile!J215),IF(OR(ISNUMBER(FIND("5F",ScheduleCompile!J215)),ISNUMBER(FIND("0F",ScheduleCompile!J215)),ISNUMBER(FIND("8F",ScheduleCompile!J215)),ISNUMBER(FIND("1F",ScheduleCompile!J215)),ISNUMBER(FIND("2F",ScheduleCompile!J215)),ISNUMBER(FIND("3F",ScheduleCompile!J215)),ISNUMBER(FIND("6F",ScheduleCompile!J215)),ISNUMBER(FIND("7F",ScheduleCompile!J215)),ISNUMBER(FIND("9F",ScheduleCompile!J215)),ISNUMBER(FIND("4F",ScheduleCompile!J215))),VALUE(LEFT(ScheduleCompile!J215,FIND("F",ScheduleCompile!J215)-1)),ScheduleCompile!J215)))))),"",IF(ScheduleCompile!J215="Off",0,IF(ScheduleCompile!J215="On",1,IF(ISNUMBER(ScheduleCompile!J215),ScheduleCompile!J215/1,IF(ISTEXT(ScheduleCompile!J215),IF(OR(ISNUMBER(FIND("5F",ScheduleCompile!J215)),ISNUMBER(FIND("0F",ScheduleCompile!J215)),ISNUMBER(FIND("8F",ScheduleCompile!J215)),ISNUMBER(FIND("1F",ScheduleCompile!J215)),ISNUMBER(FIND("2F",ScheduleCompile!J215)),ISNUMBER(FIND("3F",ScheduleCompile!J215)),ISNUMBER(FIND("6F",ScheduleCompile!J215)),ISNUMBER(FIND("7F",ScheduleCompile!J215)),ISNUMBER(FIND("9F",ScheduleCompile!J215)),ISNUMBER(FIND("4F",ScheduleCompile!J215))),VALUE(LEFT(ScheduleCompile!J215,FIND("F",ScheduleCompile!J215)-1)),ScheduleCompile!J215)))))))</f>
        <v>0.9</v>
      </c>
      <c r="P222" s="1">
        <f>IF(AND(ISERROR(IF(ScheduleCompile!K215="Off",0,IF(ScheduleCompile!K215="On",1,IF(ISNUMBER(ScheduleCompile!K215),ScheduleCompile!K215/1,IF(ISTEXT(ScheduleCompile!K215),IF(OR(ISNUMBER(FIND("5F",ScheduleCompile!K215)),ISNUMBER(FIND("0F",ScheduleCompile!K215)),ISNUMBER(FIND("8F",ScheduleCompile!K215)),ISNUMBER(FIND("1F",ScheduleCompile!K215)),ISNUMBER(FIND("2F",ScheduleCompile!K215)),ISNUMBER(FIND("3F",ScheduleCompile!K215)),ISNUMBER(FIND("6F",ScheduleCompile!K215)),ISNUMBER(FIND("7F",ScheduleCompile!K215)),ISNUMBER(FIND("9F",ScheduleCompile!K215)),ISNUMBER(FIND("4F",ScheduleCompile!K215))),VALUE(LEFT(ScheduleCompile!K215,FIND("F",ScheduleCompile!K215)-1)),ScheduleCompile!K215)))))),ISTEXT(ScheduleCompile!#REF!)),"ENDTABLE",IF(ISERROR(IF(ScheduleCompile!K215="Off",0,IF(ScheduleCompile!K215="On",1,IF(ISNUMBER(ScheduleCompile!K215),ScheduleCompile!K215/1,IF(ISTEXT(ScheduleCompile!K215),IF(OR(ISNUMBER(FIND("5F",ScheduleCompile!K215)),ISNUMBER(FIND("0F",ScheduleCompile!K215)),ISNUMBER(FIND("8F",ScheduleCompile!K215)),ISNUMBER(FIND("1F",ScheduleCompile!K215)),ISNUMBER(FIND("2F",ScheduleCompile!K215)),ISNUMBER(FIND("3F",ScheduleCompile!K215)),ISNUMBER(FIND("6F",ScheduleCompile!K215)),ISNUMBER(FIND("7F",ScheduleCompile!K215)),ISNUMBER(FIND("9F",ScheduleCompile!K215)),ISNUMBER(FIND("4F",ScheduleCompile!K215))),VALUE(LEFT(ScheduleCompile!K215,FIND("F",ScheduleCompile!K215)-1)),ScheduleCompile!K215)))))),"",IF(ScheduleCompile!K215="Off",0,IF(ScheduleCompile!K215="On",1,IF(ISNUMBER(ScheduleCompile!K215),ScheduleCompile!K215/1,IF(ISTEXT(ScheduleCompile!K215),IF(OR(ISNUMBER(FIND("5F",ScheduleCompile!K215)),ISNUMBER(FIND("0F",ScheduleCompile!K215)),ISNUMBER(FIND("8F",ScheduleCompile!K215)),ISNUMBER(FIND("1F",ScheduleCompile!K215)),ISNUMBER(FIND("2F",ScheduleCompile!K215)),ISNUMBER(FIND("3F",ScheduleCompile!K215)),ISNUMBER(FIND("6F",ScheduleCompile!K215)),ISNUMBER(FIND("7F",ScheduleCompile!K215)),ISNUMBER(FIND("9F",ScheduleCompile!K215)),ISNUMBER(FIND("4F",ScheduleCompile!K215))),VALUE(LEFT(ScheduleCompile!K215,FIND("F",ScheduleCompile!K215)-1)),ScheduleCompile!K215)))))))</f>
        <v>0.9</v>
      </c>
      <c r="Q222" s="1">
        <f>IF(AND(ISERROR(IF(ScheduleCompile!L215="Off",0,IF(ScheduleCompile!L215="On",1,IF(ISNUMBER(ScheduleCompile!L215),ScheduleCompile!L215/1,IF(ISTEXT(ScheduleCompile!L215),IF(OR(ISNUMBER(FIND("5F",ScheduleCompile!L215)),ISNUMBER(FIND("0F",ScheduleCompile!L215)),ISNUMBER(FIND("8F",ScheduleCompile!L215)),ISNUMBER(FIND("1F",ScheduleCompile!L215)),ISNUMBER(FIND("2F",ScheduleCompile!L215)),ISNUMBER(FIND("3F",ScheduleCompile!L215)),ISNUMBER(FIND("6F",ScheduleCompile!L215)),ISNUMBER(FIND("7F",ScheduleCompile!L215)),ISNUMBER(FIND("9F",ScheduleCompile!L215)),ISNUMBER(FIND("4F",ScheduleCompile!L215))),VALUE(LEFT(ScheduleCompile!L215,FIND("F",ScheduleCompile!L215)-1)),ScheduleCompile!L215)))))),ISTEXT(ScheduleCompile!#REF!)),"ENDTABLE",IF(ISERROR(IF(ScheduleCompile!L215="Off",0,IF(ScheduleCompile!L215="On",1,IF(ISNUMBER(ScheduleCompile!L215),ScheduleCompile!L215/1,IF(ISTEXT(ScheduleCompile!L215),IF(OR(ISNUMBER(FIND("5F",ScheduleCompile!L215)),ISNUMBER(FIND("0F",ScheduleCompile!L215)),ISNUMBER(FIND("8F",ScheduleCompile!L215)),ISNUMBER(FIND("1F",ScheduleCompile!L215)),ISNUMBER(FIND("2F",ScheduleCompile!L215)),ISNUMBER(FIND("3F",ScheduleCompile!L215)),ISNUMBER(FIND("6F",ScheduleCompile!L215)),ISNUMBER(FIND("7F",ScheduleCompile!L215)),ISNUMBER(FIND("9F",ScheduleCompile!L215)),ISNUMBER(FIND("4F",ScheduleCompile!L215))),VALUE(LEFT(ScheduleCompile!L215,FIND("F",ScheduleCompile!L215)-1)),ScheduleCompile!L215)))))),"",IF(ScheduleCompile!L215="Off",0,IF(ScheduleCompile!L215="On",1,IF(ISNUMBER(ScheduleCompile!L215),ScheduleCompile!L215/1,IF(ISTEXT(ScheduleCompile!L215),IF(OR(ISNUMBER(FIND("5F",ScheduleCompile!L215)),ISNUMBER(FIND("0F",ScheduleCompile!L215)),ISNUMBER(FIND("8F",ScheduleCompile!L215)),ISNUMBER(FIND("1F",ScheduleCompile!L215)),ISNUMBER(FIND("2F",ScheduleCompile!L215)),ISNUMBER(FIND("3F",ScheduleCompile!L215)),ISNUMBER(FIND("6F",ScheduleCompile!L215)),ISNUMBER(FIND("7F",ScheduleCompile!L215)),ISNUMBER(FIND("9F",ScheduleCompile!L215)),ISNUMBER(FIND("4F",ScheduleCompile!L215))),VALUE(LEFT(ScheduleCompile!L215,FIND("F",ScheduleCompile!L215)-1)),ScheduleCompile!L215)))))))</f>
        <v>0.9</v>
      </c>
      <c r="R222" s="1">
        <f>IF(AND(ISERROR(IF(ScheduleCompile!M215="Off",0,IF(ScheduleCompile!M215="On",1,IF(ISNUMBER(ScheduleCompile!M215),ScheduleCompile!M215/1,IF(ISTEXT(ScheduleCompile!M215),IF(OR(ISNUMBER(FIND("5F",ScheduleCompile!M215)),ISNUMBER(FIND("0F",ScheduleCompile!M215)),ISNUMBER(FIND("8F",ScheduleCompile!M215)),ISNUMBER(FIND("1F",ScheduleCompile!M215)),ISNUMBER(FIND("2F",ScheduleCompile!M215)),ISNUMBER(FIND("3F",ScheduleCompile!M215)),ISNUMBER(FIND("6F",ScheduleCompile!M215)),ISNUMBER(FIND("7F",ScheduleCompile!M215)),ISNUMBER(FIND("9F",ScheduleCompile!M215)),ISNUMBER(FIND("4F",ScheduleCompile!M215))),VALUE(LEFT(ScheduleCompile!M215,FIND("F",ScheduleCompile!M215)-1)),ScheduleCompile!M215)))))),ISTEXT(ScheduleCompile!#REF!)),"ENDTABLE",IF(ISERROR(IF(ScheduleCompile!M215="Off",0,IF(ScheduleCompile!M215="On",1,IF(ISNUMBER(ScheduleCompile!M215),ScheduleCompile!M215/1,IF(ISTEXT(ScheduleCompile!M215),IF(OR(ISNUMBER(FIND("5F",ScheduleCompile!M215)),ISNUMBER(FIND("0F",ScheduleCompile!M215)),ISNUMBER(FIND("8F",ScheduleCompile!M215)),ISNUMBER(FIND("1F",ScheduleCompile!M215)),ISNUMBER(FIND("2F",ScheduleCompile!M215)),ISNUMBER(FIND("3F",ScheduleCompile!M215)),ISNUMBER(FIND("6F",ScheduleCompile!M215)),ISNUMBER(FIND("7F",ScheduleCompile!M215)),ISNUMBER(FIND("9F",ScheduleCompile!M215)),ISNUMBER(FIND("4F",ScheduleCompile!M215))),VALUE(LEFT(ScheduleCompile!M215,FIND("F",ScheduleCompile!M215)-1)),ScheduleCompile!M215)))))),"",IF(ScheduleCompile!M215="Off",0,IF(ScheduleCompile!M215="On",1,IF(ISNUMBER(ScheduleCompile!M215),ScheduleCompile!M215/1,IF(ISTEXT(ScheduleCompile!M215),IF(OR(ISNUMBER(FIND("5F",ScheduleCompile!M215)),ISNUMBER(FIND("0F",ScheduleCompile!M215)),ISNUMBER(FIND("8F",ScheduleCompile!M215)),ISNUMBER(FIND("1F",ScheduleCompile!M215)),ISNUMBER(FIND("2F",ScheduleCompile!M215)),ISNUMBER(FIND("3F",ScheduleCompile!M215)),ISNUMBER(FIND("6F",ScheduleCompile!M215)),ISNUMBER(FIND("7F",ScheduleCompile!M215)),ISNUMBER(FIND("9F",ScheduleCompile!M215)),ISNUMBER(FIND("4F",ScheduleCompile!M215))),VALUE(LEFT(ScheduleCompile!M215,FIND("F",ScheduleCompile!M215)-1)),ScheduleCompile!M215)))))))</f>
        <v>0.9</v>
      </c>
      <c r="S222" s="1">
        <f>IF(AND(ISERROR(IF(ScheduleCompile!N215="Off",0,IF(ScheduleCompile!N215="On",1,IF(ISNUMBER(ScheduleCompile!N215),ScheduleCompile!N215/1,IF(ISTEXT(ScheduleCompile!N215),IF(OR(ISNUMBER(FIND("5F",ScheduleCompile!N215)),ISNUMBER(FIND("0F",ScheduleCompile!N215)),ISNUMBER(FIND("8F",ScheduleCompile!N215)),ISNUMBER(FIND("1F",ScheduleCompile!N215)),ISNUMBER(FIND("2F",ScheduleCompile!N215)),ISNUMBER(FIND("3F",ScheduleCompile!N215)),ISNUMBER(FIND("6F",ScheduleCompile!N215)),ISNUMBER(FIND("7F",ScheduleCompile!N215)),ISNUMBER(FIND("9F",ScheduleCompile!N215)),ISNUMBER(FIND("4F",ScheduleCompile!N215))),VALUE(LEFT(ScheduleCompile!N215,FIND("F",ScheduleCompile!N215)-1)),ScheduleCompile!N215)))))),ISTEXT(ScheduleCompile!#REF!)),"ENDTABLE",IF(ISERROR(IF(ScheduleCompile!N215="Off",0,IF(ScheduleCompile!N215="On",1,IF(ISNUMBER(ScheduleCompile!N215),ScheduleCompile!N215/1,IF(ISTEXT(ScheduleCompile!N215),IF(OR(ISNUMBER(FIND("5F",ScheduleCompile!N215)),ISNUMBER(FIND("0F",ScheduleCompile!N215)),ISNUMBER(FIND("8F",ScheduleCompile!N215)),ISNUMBER(FIND("1F",ScheduleCompile!N215)),ISNUMBER(FIND("2F",ScheduleCompile!N215)),ISNUMBER(FIND("3F",ScheduleCompile!N215)),ISNUMBER(FIND("6F",ScheduleCompile!N215)),ISNUMBER(FIND("7F",ScheduleCompile!N215)),ISNUMBER(FIND("9F",ScheduleCompile!N215)),ISNUMBER(FIND("4F",ScheduleCompile!N215))),VALUE(LEFT(ScheduleCompile!N215,FIND("F",ScheduleCompile!N215)-1)),ScheduleCompile!N215)))))),"",IF(ScheduleCompile!N215="Off",0,IF(ScheduleCompile!N215="On",1,IF(ISNUMBER(ScheduleCompile!N215),ScheduleCompile!N215/1,IF(ISTEXT(ScheduleCompile!N215),IF(OR(ISNUMBER(FIND("5F",ScheduleCompile!N215)),ISNUMBER(FIND("0F",ScheduleCompile!N215)),ISNUMBER(FIND("8F",ScheduleCompile!N215)),ISNUMBER(FIND("1F",ScheduleCompile!N215)),ISNUMBER(FIND("2F",ScheduleCompile!N215)),ISNUMBER(FIND("3F",ScheduleCompile!N215)),ISNUMBER(FIND("6F",ScheduleCompile!N215)),ISNUMBER(FIND("7F",ScheduleCompile!N215)),ISNUMBER(FIND("9F",ScheduleCompile!N215)),ISNUMBER(FIND("4F",ScheduleCompile!N215))),VALUE(LEFT(ScheduleCompile!N215,FIND("F",ScheduleCompile!N215)-1)),ScheduleCompile!N215)))))))</f>
        <v>0.9</v>
      </c>
      <c r="T222" s="1">
        <f>IF(AND(ISERROR(IF(ScheduleCompile!O215="Off",0,IF(ScheduleCompile!O215="On",1,IF(ISNUMBER(ScheduleCompile!O215),ScheduleCompile!O215/1,IF(ISTEXT(ScheduleCompile!O215),IF(OR(ISNUMBER(FIND("5F",ScheduleCompile!O215)),ISNUMBER(FIND("0F",ScheduleCompile!O215)),ISNUMBER(FIND("8F",ScheduleCompile!O215)),ISNUMBER(FIND("1F",ScheduleCompile!O215)),ISNUMBER(FIND("2F",ScheduleCompile!O215)),ISNUMBER(FIND("3F",ScheduleCompile!O215)),ISNUMBER(FIND("6F",ScheduleCompile!O215)),ISNUMBER(FIND("7F",ScheduleCompile!O215)),ISNUMBER(FIND("9F",ScheduleCompile!O215)),ISNUMBER(FIND("4F",ScheduleCompile!O215))),VALUE(LEFT(ScheduleCompile!O215,FIND("F",ScheduleCompile!O215)-1)),ScheduleCompile!O215)))))),ISTEXT(ScheduleCompile!#REF!)),"ENDTABLE",IF(ISERROR(IF(ScheduleCompile!O215="Off",0,IF(ScheduleCompile!O215="On",1,IF(ISNUMBER(ScheduleCompile!O215),ScheduleCompile!O215/1,IF(ISTEXT(ScheduleCompile!O215),IF(OR(ISNUMBER(FIND("5F",ScheduleCompile!O215)),ISNUMBER(FIND("0F",ScheduleCompile!O215)),ISNUMBER(FIND("8F",ScheduleCompile!O215)),ISNUMBER(FIND("1F",ScheduleCompile!O215)),ISNUMBER(FIND("2F",ScheduleCompile!O215)),ISNUMBER(FIND("3F",ScheduleCompile!O215)),ISNUMBER(FIND("6F",ScheduleCompile!O215)),ISNUMBER(FIND("7F",ScheduleCompile!O215)),ISNUMBER(FIND("9F",ScheduleCompile!O215)),ISNUMBER(FIND("4F",ScheduleCompile!O215))),VALUE(LEFT(ScheduleCompile!O215,FIND("F",ScheduleCompile!O215)-1)),ScheduleCompile!O215)))))),"",IF(ScheduleCompile!O215="Off",0,IF(ScheduleCompile!O215="On",1,IF(ISNUMBER(ScheduleCompile!O215),ScheduleCompile!O215/1,IF(ISTEXT(ScheduleCompile!O215),IF(OR(ISNUMBER(FIND("5F",ScheduleCompile!O215)),ISNUMBER(FIND("0F",ScheduleCompile!O215)),ISNUMBER(FIND("8F",ScheduleCompile!O215)),ISNUMBER(FIND("1F",ScheduleCompile!O215)),ISNUMBER(FIND("2F",ScheduleCompile!O215)),ISNUMBER(FIND("3F",ScheduleCompile!O215)),ISNUMBER(FIND("6F",ScheduleCompile!O215)),ISNUMBER(FIND("7F",ScheduleCompile!O215)),ISNUMBER(FIND("9F",ScheduleCompile!O215)),ISNUMBER(FIND("4F",ScheduleCompile!O215))),VALUE(LEFT(ScheduleCompile!O215,FIND("F",ScheduleCompile!O215)-1)),ScheduleCompile!O215)))))))</f>
        <v>0.9</v>
      </c>
      <c r="U222" s="1">
        <f>IF(AND(ISERROR(IF(ScheduleCompile!P215="Off",0,IF(ScheduleCompile!P215="On",1,IF(ISNUMBER(ScheduleCompile!P215),ScheduleCompile!P215/1,IF(ISTEXT(ScheduleCompile!P215),IF(OR(ISNUMBER(FIND("5F",ScheduleCompile!P215)),ISNUMBER(FIND("0F",ScheduleCompile!P215)),ISNUMBER(FIND("8F",ScheduleCompile!P215)),ISNUMBER(FIND("1F",ScheduleCompile!P215)),ISNUMBER(FIND("2F",ScheduleCompile!P215)),ISNUMBER(FIND("3F",ScheduleCompile!P215)),ISNUMBER(FIND("6F",ScheduleCompile!P215)),ISNUMBER(FIND("7F",ScheduleCompile!P215)),ISNUMBER(FIND("9F",ScheduleCompile!P215)),ISNUMBER(FIND("4F",ScheduleCompile!P215))),VALUE(LEFT(ScheduleCompile!P215,FIND("F",ScheduleCompile!P215)-1)),ScheduleCompile!P215)))))),ISTEXT(ScheduleCompile!#REF!)),"ENDTABLE",IF(ISERROR(IF(ScheduleCompile!P215="Off",0,IF(ScheduleCompile!P215="On",1,IF(ISNUMBER(ScheduleCompile!P215),ScheduleCompile!P215/1,IF(ISTEXT(ScheduleCompile!P215),IF(OR(ISNUMBER(FIND("5F",ScheduleCompile!P215)),ISNUMBER(FIND("0F",ScheduleCompile!P215)),ISNUMBER(FIND("8F",ScheduleCompile!P215)),ISNUMBER(FIND("1F",ScheduleCompile!P215)),ISNUMBER(FIND("2F",ScheduleCompile!P215)),ISNUMBER(FIND("3F",ScheduleCompile!P215)),ISNUMBER(FIND("6F",ScheduleCompile!P215)),ISNUMBER(FIND("7F",ScheduleCompile!P215)),ISNUMBER(FIND("9F",ScheduleCompile!P215)),ISNUMBER(FIND("4F",ScheduleCompile!P215))),VALUE(LEFT(ScheduleCompile!P215,FIND("F",ScheduleCompile!P215)-1)),ScheduleCompile!P215)))))),"",IF(ScheduleCompile!P215="Off",0,IF(ScheduleCompile!P215="On",1,IF(ISNUMBER(ScheduleCompile!P215),ScheduleCompile!P215/1,IF(ISTEXT(ScheduleCompile!P215),IF(OR(ISNUMBER(FIND("5F",ScheduleCompile!P215)),ISNUMBER(FIND("0F",ScheduleCompile!P215)),ISNUMBER(FIND("8F",ScheduleCompile!P215)),ISNUMBER(FIND("1F",ScheduleCompile!P215)),ISNUMBER(FIND("2F",ScheduleCompile!P215)),ISNUMBER(FIND("3F",ScheduleCompile!P215)),ISNUMBER(FIND("6F",ScheduleCompile!P215)),ISNUMBER(FIND("7F",ScheduleCompile!P215)),ISNUMBER(FIND("9F",ScheduleCompile!P215)),ISNUMBER(FIND("4F",ScheduleCompile!P215))),VALUE(LEFT(ScheduleCompile!P215,FIND("F",ScheduleCompile!P215)-1)),ScheduleCompile!P215)))))))</f>
        <v>0.9</v>
      </c>
      <c r="V222" s="1">
        <f>IF(AND(ISERROR(IF(ScheduleCompile!Q215="Off",0,IF(ScheduleCompile!Q215="On",1,IF(ISNUMBER(ScheduleCompile!Q215),ScheduleCompile!Q215/1,IF(ISTEXT(ScheduleCompile!Q215),IF(OR(ISNUMBER(FIND("5F",ScheduleCompile!Q215)),ISNUMBER(FIND("0F",ScheduleCompile!Q215)),ISNUMBER(FIND("8F",ScheduleCompile!Q215)),ISNUMBER(FIND("1F",ScheduleCompile!Q215)),ISNUMBER(FIND("2F",ScheduleCompile!Q215)),ISNUMBER(FIND("3F",ScheduleCompile!Q215)),ISNUMBER(FIND("6F",ScheduleCompile!Q215)),ISNUMBER(FIND("7F",ScheduleCompile!Q215)),ISNUMBER(FIND("9F",ScheduleCompile!Q215)),ISNUMBER(FIND("4F",ScheduleCompile!Q215))),VALUE(LEFT(ScheduleCompile!Q215,FIND("F",ScheduleCompile!Q215)-1)),ScheduleCompile!Q215)))))),ISTEXT(ScheduleCompile!#REF!)),"ENDTABLE",IF(ISERROR(IF(ScheduleCompile!Q215="Off",0,IF(ScheduleCompile!Q215="On",1,IF(ISNUMBER(ScheduleCompile!Q215),ScheduleCompile!Q215/1,IF(ISTEXT(ScheduleCompile!Q215),IF(OR(ISNUMBER(FIND("5F",ScheduleCompile!Q215)),ISNUMBER(FIND("0F",ScheduleCompile!Q215)),ISNUMBER(FIND("8F",ScheduleCompile!Q215)),ISNUMBER(FIND("1F",ScheduleCompile!Q215)),ISNUMBER(FIND("2F",ScheduleCompile!Q215)),ISNUMBER(FIND("3F",ScheduleCompile!Q215)),ISNUMBER(FIND("6F",ScheduleCompile!Q215)),ISNUMBER(FIND("7F",ScheduleCompile!Q215)),ISNUMBER(FIND("9F",ScheduleCompile!Q215)),ISNUMBER(FIND("4F",ScheduleCompile!Q215))),VALUE(LEFT(ScheduleCompile!Q215,FIND("F",ScheduleCompile!Q215)-1)),ScheduleCompile!Q215)))))),"",IF(ScheduleCompile!Q215="Off",0,IF(ScheduleCompile!Q215="On",1,IF(ISNUMBER(ScheduleCompile!Q215),ScheduleCompile!Q215/1,IF(ISTEXT(ScheduleCompile!Q215),IF(OR(ISNUMBER(FIND("5F",ScheduleCompile!Q215)),ISNUMBER(FIND("0F",ScheduleCompile!Q215)),ISNUMBER(FIND("8F",ScheduleCompile!Q215)),ISNUMBER(FIND("1F",ScheduleCompile!Q215)),ISNUMBER(FIND("2F",ScheduleCompile!Q215)),ISNUMBER(FIND("3F",ScheduleCompile!Q215)),ISNUMBER(FIND("6F",ScheduleCompile!Q215)),ISNUMBER(FIND("7F",ScheduleCompile!Q215)),ISNUMBER(FIND("9F",ScheduleCompile!Q215)),ISNUMBER(FIND("4F",ScheduleCompile!Q215))),VALUE(LEFT(ScheduleCompile!Q215,FIND("F",ScheduleCompile!Q215)-1)),ScheduleCompile!Q215)))))))</f>
        <v>0.9</v>
      </c>
      <c r="W222" s="1">
        <f>IF(AND(ISERROR(IF(ScheduleCompile!R215="Off",0,IF(ScheduleCompile!R215="On",1,IF(ISNUMBER(ScheduleCompile!R215),ScheduleCompile!R215/1,IF(ISTEXT(ScheduleCompile!R215),IF(OR(ISNUMBER(FIND("5F",ScheduleCompile!R215)),ISNUMBER(FIND("0F",ScheduleCompile!R215)),ISNUMBER(FIND("8F",ScheduleCompile!R215)),ISNUMBER(FIND("1F",ScheduleCompile!R215)),ISNUMBER(FIND("2F",ScheduleCompile!R215)),ISNUMBER(FIND("3F",ScheduleCompile!R215)),ISNUMBER(FIND("6F",ScheduleCompile!R215)),ISNUMBER(FIND("7F",ScheduleCompile!R215)),ISNUMBER(FIND("9F",ScheduleCompile!R215)),ISNUMBER(FIND("4F",ScheduleCompile!R215))),VALUE(LEFT(ScheduleCompile!R215,FIND("F",ScheduleCompile!R215)-1)),ScheduleCompile!R215)))))),ISTEXT(ScheduleCompile!#REF!)),"ENDTABLE",IF(ISERROR(IF(ScheduleCompile!R215="Off",0,IF(ScheduleCompile!R215="On",1,IF(ISNUMBER(ScheduleCompile!R215),ScheduleCompile!R215/1,IF(ISTEXT(ScheduleCompile!R215),IF(OR(ISNUMBER(FIND("5F",ScheduleCompile!R215)),ISNUMBER(FIND("0F",ScheduleCompile!R215)),ISNUMBER(FIND("8F",ScheduleCompile!R215)),ISNUMBER(FIND("1F",ScheduleCompile!R215)),ISNUMBER(FIND("2F",ScheduleCompile!R215)),ISNUMBER(FIND("3F",ScheduleCompile!R215)),ISNUMBER(FIND("6F",ScheduleCompile!R215)),ISNUMBER(FIND("7F",ScheduleCompile!R215)),ISNUMBER(FIND("9F",ScheduleCompile!R215)),ISNUMBER(FIND("4F",ScheduleCompile!R215))),VALUE(LEFT(ScheduleCompile!R215,FIND("F",ScheduleCompile!R215)-1)),ScheduleCompile!R215)))))),"",IF(ScheduleCompile!R215="Off",0,IF(ScheduleCompile!R215="On",1,IF(ISNUMBER(ScheduleCompile!R215),ScheduleCompile!R215/1,IF(ISTEXT(ScheduleCompile!R215),IF(OR(ISNUMBER(FIND("5F",ScheduleCompile!R215)),ISNUMBER(FIND("0F",ScheduleCompile!R215)),ISNUMBER(FIND("8F",ScheduleCompile!R215)),ISNUMBER(FIND("1F",ScheduleCompile!R215)),ISNUMBER(FIND("2F",ScheduleCompile!R215)),ISNUMBER(FIND("3F",ScheduleCompile!R215)),ISNUMBER(FIND("6F",ScheduleCompile!R215)),ISNUMBER(FIND("7F",ScheduleCompile!R215)),ISNUMBER(FIND("9F",ScheduleCompile!R215)),ISNUMBER(FIND("4F",ScheduleCompile!R215))),VALUE(LEFT(ScheduleCompile!R215,FIND("F",ScheduleCompile!R215)-1)),ScheduleCompile!R215)))))))</f>
        <v>0.9</v>
      </c>
      <c r="X222" s="1">
        <f>IF(AND(ISERROR(IF(ScheduleCompile!S215="Off",0,IF(ScheduleCompile!S215="On",1,IF(ISNUMBER(ScheduleCompile!S215),ScheduleCompile!S215/1,IF(ISTEXT(ScheduleCompile!S215),IF(OR(ISNUMBER(FIND("5F",ScheduleCompile!S215)),ISNUMBER(FIND("0F",ScheduleCompile!S215)),ISNUMBER(FIND("8F",ScheduleCompile!S215)),ISNUMBER(FIND("1F",ScheduleCompile!S215)),ISNUMBER(FIND("2F",ScheduleCompile!S215)),ISNUMBER(FIND("3F",ScheduleCompile!S215)),ISNUMBER(FIND("6F",ScheduleCompile!S215)),ISNUMBER(FIND("7F",ScheduleCompile!S215)),ISNUMBER(FIND("9F",ScheduleCompile!S215)),ISNUMBER(FIND("4F",ScheduleCompile!S215))),VALUE(LEFT(ScheduleCompile!S215,FIND("F",ScheduleCompile!S215)-1)),ScheduleCompile!S215)))))),ISTEXT(ScheduleCompile!#REF!)),"ENDTABLE",IF(ISERROR(IF(ScheduleCompile!S215="Off",0,IF(ScheduleCompile!S215="On",1,IF(ISNUMBER(ScheduleCompile!S215),ScheduleCompile!S215/1,IF(ISTEXT(ScheduleCompile!S215),IF(OR(ISNUMBER(FIND("5F",ScheduleCompile!S215)),ISNUMBER(FIND("0F",ScheduleCompile!S215)),ISNUMBER(FIND("8F",ScheduleCompile!S215)),ISNUMBER(FIND("1F",ScheduleCompile!S215)),ISNUMBER(FIND("2F",ScheduleCompile!S215)),ISNUMBER(FIND("3F",ScheduleCompile!S215)),ISNUMBER(FIND("6F",ScheduleCompile!S215)),ISNUMBER(FIND("7F",ScheduleCompile!S215)),ISNUMBER(FIND("9F",ScheduleCompile!S215)),ISNUMBER(FIND("4F",ScheduleCompile!S215))),VALUE(LEFT(ScheduleCompile!S215,FIND("F",ScheduleCompile!S215)-1)),ScheduleCompile!S215)))))),"",IF(ScheduleCompile!S215="Off",0,IF(ScheduleCompile!S215="On",1,IF(ISNUMBER(ScheduleCompile!S215),ScheduleCompile!S215/1,IF(ISTEXT(ScheduleCompile!S215),IF(OR(ISNUMBER(FIND("5F",ScheduleCompile!S215)),ISNUMBER(FIND("0F",ScheduleCompile!S215)),ISNUMBER(FIND("8F",ScheduleCompile!S215)),ISNUMBER(FIND("1F",ScheduleCompile!S215)),ISNUMBER(FIND("2F",ScheduleCompile!S215)),ISNUMBER(FIND("3F",ScheduleCompile!S215)),ISNUMBER(FIND("6F",ScheduleCompile!S215)),ISNUMBER(FIND("7F",ScheduleCompile!S215)),ISNUMBER(FIND("9F",ScheduleCompile!S215)),ISNUMBER(FIND("4F",ScheduleCompile!S215))),VALUE(LEFT(ScheduleCompile!S215,FIND("F",ScheduleCompile!S215)-1)),ScheduleCompile!S215)))))))</f>
        <v>0.5</v>
      </c>
      <c r="Y222" s="1">
        <f>IF(AND(ISERROR(IF(ScheduleCompile!T215="Off",0,IF(ScheduleCompile!T215="On",1,IF(ISNUMBER(ScheduleCompile!T215),ScheduleCompile!T215/1,IF(ISTEXT(ScheduleCompile!T215),IF(OR(ISNUMBER(FIND("5F",ScheduleCompile!T215)),ISNUMBER(FIND("0F",ScheduleCompile!T215)),ISNUMBER(FIND("8F",ScheduleCompile!T215)),ISNUMBER(FIND("1F",ScheduleCompile!T215)),ISNUMBER(FIND("2F",ScheduleCompile!T215)),ISNUMBER(FIND("3F",ScheduleCompile!T215)),ISNUMBER(FIND("6F",ScheduleCompile!T215)),ISNUMBER(FIND("7F",ScheduleCompile!T215)),ISNUMBER(FIND("9F",ScheduleCompile!T215)),ISNUMBER(FIND("4F",ScheduleCompile!T215))),VALUE(LEFT(ScheduleCompile!T215,FIND("F",ScheduleCompile!T215)-1)),ScheduleCompile!T215)))))),ISTEXT(ScheduleCompile!#REF!)),"ENDTABLE",IF(ISERROR(IF(ScheduleCompile!T215="Off",0,IF(ScheduleCompile!T215="On",1,IF(ISNUMBER(ScheduleCompile!T215),ScheduleCompile!T215/1,IF(ISTEXT(ScheduleCompile!T215),IF(OR(ISNUMBER(FIND("5F",ScheduleCompile!T215)),ISNUMBER(FIND("0F",ScheduleCompile!T215)),ISNUMBER(FIND("8F",ScheduleCompile!T215)),ISNUMBER(FIND("1F",ScheduleCompile!T215)),ISNUMBER(FIND("2F",ScheduleCompile!T215)),ISNUMBER(FIND("3F",ScheduleCompile!T215)),ISNUMBER(FIND("6F",ScheduleCompile!T215)),ISNUMBER(FIND("7F",ScheduleCompile!T215)),ISNUMBER(FIND("9F",ScheduleCompile!T215)),ISNUMBER(FIND("4F",ScheduleCompile!T215))),VALUE(LEFT(ScheduleCompile!T215,FIND("F",ScheduleCompile!T215)-1)),ScheduleCompile!T215)))))),"",IF(ScheduleCompile!T215="Off",0,IF(ScheduleCompile!T215="On",1,IF(ISNUMBER(ScheduleCompile!T215),ScheduleCompile!T215/1,IF(ISTEXT(ScheduleCompile!T215),IF(OR(ISNUMBER(FIND("5F",ScheduleCompile!T215)),ISNUMBER(FIND("0F",ScheduleCompile!T215)),ISNUMBER(FIND("8F",ScheduleCompile!T215)),ISNUMBER(FIND("1F",ScheduleCompile!T215)),ISNUMBER(FIND("2F",ScheduleCompile!T215)),ISNUMBER(FIND("3F",ScheduleCompile!T215)),ISNUMBER(FIND("6F",ScheduleCompile!T215)),ISNUMBER(FIND("7F",ScheduleCompile!T215)),ISNUMBER(FIND("9F",ScheduleCompile!T215)),ISNUMBER(FIND("4F",ScheduleCompile!T215))),VALUE(LEFT(ScheduleCompile!T215,FIND("F",ScheduleCompile!T215)-1)),ScheduleCompile!T215)))))))</f>
        <v>0.3</v>
      </c>
      <c r="Z222" s="1">
        <f>IF(AND(ISERROR(IF(ScheduleCompile!U215="Off",0,IF(ScheduleCompile!U215="On",1,IF(ISNUMBER(ScheduleCompile!U215),ScheduleCompile!U215/1,IF(ISTEXT(ScheduleCompile!U215),IF(OR(ISNUMBER(FIND("5F",ScheduleCompile!U215)),ISNUMBER(FIND("0F",ScheduleCompile!U215)),ISNUMBER(FIND("8F",ScheduleCompile!U215)),ISNUMBER(FIND("1F",ScheduleCompile!U215)),ISNUMBER(FIND("2F",ScheduleCompile!U215)),ISNUMBER(FIND("3F",ScheduleCompile!U215)),ISNUMBER(FIND("6F",ScheduleCompile!U215)),ISNUMBER(FIND("7F",ScheduleCompile!U215)),ISNUMBER(FIND("9F",ScheduleCompile!U215)),ISNUMBER(FIND("4F",ScheduleCompile!U215))),VALUE(LEFT(ScheduleCompile!U215,FIND("F",ScheduleCompile!U215)-1)),ScheduleCompile!U215)))))),ISTEXT(ScheduleCompile!#REF!)),"ENDTABLE",IF(ISERROR(IF(ScheduleCompile!U215="Off",0,IF(ScheduleCompile!U215="On",1,IF(ISNUMBER(ScheduleCompile!U215),ScheduleCompile!U215/1,IF(ISTEXT(ScheduleCompile!U215),IF(OR(ISNUMBER(FIND("5F",ScheduleCompile!U215)),ISNUMBER(FIND("0F",ScheduleCompile!U215)),ISNUMBER(FIND("8F",ScheduleCompile!U215)),ISNUMBER(FIND("1F",ScheduleCompile!U215)),ISNUMBER(FIND("2F",ScheduleCompile!U215)),ISNUMBER(FIND("3F",ScheduleCompile!U215)),ISNUMBER(FIND("6F",ScheduleCompile!U215)),ISNUMBER(FIND("7F",ScheduleCompile!U215)),ISNUMBER(FIND("9F",ScheduleCompile!U215)),ISNUMBER(FIND("4F",ScheduleCompile!U215))),VALUE(LEFT(ScheduleCompile!U215,FIND("F",ScheduleCompile!U215)-1)),ScheduleCompile!U215)))))),"",IF(ScheduleCompile!U215="Off",0,IF(ScheduleCompile!U215="On",1,IF(ISNUMBER(ScheduleCompile!U215),ScheduleCompile!U215/1,IF(ISTEXT(ScheduleCompile!U215),IF(OR(ISNUMBER(FIND("5F",ScheduleCompile!U215)),ISNUMBER(FIND("0F",ScheduleCompile!U215)),ISNUMBER(FIND("8F",ScheduleCompile!U215)),ISNUMBER(FIND("1F",ScheduleCompile!U215)),ISNUMBER(FIND("2F",ScheduleCompile!U215)),ISNUMBER(FIND("3F",ScheduleCompile!U215)),ISNUMBER(FIND("6F",ScheduleCompile!U215)),ISNUMBER(FIND("7F",ScheduleCompile!U215)),ISNUMBER(FIND("9F",ScheduleCompile!U215)),ISNUMBER(FIND("4F",ScheduleCompile!U215))),VALUE(LEFT(ScheduleCompile!U215,FIND("F",ScheduleCompile!U215)-1)),ScheduleCompile!U215)))))))</f>
        <v>0.3</v>
      </c>
      <c r="AA222" s="1">
        <f>IF(AND(ISERROR(IF(ScheduleCompile!V215="Off",0,IF(ScheduleCompile!V215="On",1,IF(ISNUMBER(ScheduleCompile!V215),ScheduleCompile!V215/1,IF(ISTEXT(ScheduleCompile!V215),IF(OR(ISNUMBER(FIND("5F",ScheduleCompile!V215)),ISNUMBER(FIND("0F",ScheduleCompile!V215)),ISNUMBER(FIND("8F",ScheduleCompile!V215)),ISNUMBER(FIND("1F",ScheduleCompile!V215)),ISNUMBER(FIND("2F",ScheduleCompile!V215)),ISNUMBER(FIND("3F",ScheduleCompile!V215)),ISNUMBER(FIND("6F",ScheduleCompile!V215)),ISNUMBER(FIND("7F",ScheduleCompile!V215)),ISNUMBER(FIND("9F",ScheduleCompile!V215)),ISNUMBER(FIND("4F",ScheduleCompile!V215))),VALUE(LEFT(ScheduleCompile!V215,FIND("F",ScheduleCompile!V215)-1)),ScheduleCompile!V215)))))),ISTEXT(ScheduleCompile!#REF!)),"ENDTABLE",IF(ISERROR(IF(ScheduleCompile!V215="Off",0,IF(ScheduleCompile!V215="On",1,IF(ISNUMBER(ScheduleCompile!V215),ScheduleCompile!V215/1,IF(ISTEXT(ScheduleCompile!V215),IF(OR(ISNUMBER(FIND("5F",ScheduleCompile!V215)),ISNUMBER(FIND("0F",ScheduleCompile!V215)),ISNUMBER(FIND("8F",ScheduleCompile!V215)),ISNUMBER(FIND("1F",ScheduleCompile!V215)),ISNUMBER(FIND("2F",ScheduleCompile!V215)),ISNUMBER(FIND("3F",ScheduleCompile!V215)),ISNUMBER(FIND("6F",ScheduleCompile!V215)),ISNUMBER(FIND("7F",ScheduleCompile!V215)),ISNUMBER(FIND("9F",ScheduleCompile!V215)),ISNUMBER(FIND("4F",ScheduleCompile!V215))),VALUE(LEFT(ScheduleCompile!V215,FIND("F",ScheduleCompile!V215)-1)),ScheduleCompile!V215)))))),"",IF(ScheduleCompile!V215="Off",0,IF(ScheduleCompile!V215="On",1,IF(ISNUMBER(ScheduleCompile!V215),ScheduleCompile!V215/1,IF(ISTEXT(ScheduleCompile!V215),IF(OR(ISNUMBER(FIND("5F",ScheduleCompile!V215)),ISNUMBER(FIND("0F",ScheduleCompile!V215)),ISNUMBER(FIND("8F",ScheduleCompile!V215)),ISNUMBER(FIND("1F",ScheduleCompile!V215)),ISNUMBER(FIND("2F",ScheduleCompile!V215)),ISNUMBER(FIND("3F",ScheduleCompile!V215)),ISNUMBER(FIND("6F",ScheduleCompile!V215)),ISNUMBER(FIND("7F",ScheduleCompile!V215)),ISNUMBER(FIND("9F",ScheduleCompile!V215)),ISNUMBER(FIND("4F",ScheduleCompile!V215))),VALUE(LEFT(ScheduleCompile!V215,FIND("F",ScheduleCompile!V215)-1)),ScheduleCompile!V215)))))))</f>
        <v>0.2</v>
      </c>
      <c r="AB222" s="1">
        <f>IF(AND(ISERROR(IF(ScheduleCompile!W215="Off",0,IF(ScheduleCompile!W215="On",1,IF(ISNUMBER(ScheduleCompile!W215),ScheduleCompile!W215/1,IF(ISTEXT(ScheduleCompile!W215),IF(OR(ISNUMBER(FIND("5F",ScheduleCompile!W215)),ISNUMBER(FIND("0F",ScheduleCompile!W215)),ISNUMBER(FIND("8F",ScheduleCompile!W215)),ISNUMBER(FIND("1F",ScheduleCompile!W215)),ISNUMBER(FIND("2F",ScheduleCompile!W215)),ISNUMBER(FIND("3F",ScheduleCompile!W215)),ISNUMBER(FIND("6F",ScheduleCompile!W215)),ISNUMBER(FIND("7F",ScheduleCompile!W215)),ISNUMBER(FIND("9F",ScheduleCompile!W215)),ISNUMBER(FIND("4F",ScheduleCompile!W215))),VALUE(LEFT(ScheduleCompile!W215,FIND("F",ScheduleCompile!W215)-1)),ScheduleCompile!W215)))))),ISTEXT(ScheduleCompile!#REF!)),"ENDTABLE",IF(ISERROR(IF(ScheduleCompile!W215="Off",0,IF(ScheduleCompile!W215="On",1,IF(ISNUMBER(ScheduleCompile!W215),ScheduleCompile!W215/1,IF(ISTEXT(ScheduleCompile!W215),IF(OR(ISNUMBER(FIND("5F",ScheduleCompile!W215)),ISNUMBER(FIND("0F",ScheduleCompile!W215)),ISNUMBER(FIND("8F",ScheduleCompile!W215)),ISNUMBER(FIND("1F",ScheduleCompile!W215)),ISNUMBER(FIND("2F",ScheduleCompile!W215)),ISNUMBER(FIND("3F",ScheduleCompile!W215)),ISNUMBER(FIND("6F",ScheduleCompile!W215)),ISNUMBER(FIND("7F",ScheduleCompile!W215)),ISNUMBER(FIND("9F",ScheduleCompile!W215)),ISNUMBER(FIND("4F",ScheduleCompile!W215))),VALUE(LEFT(ScheduleCompile!W215,FIND("F",ScheduleCompile!W215)-1)),ScheduleCompile!W215)))))),"",IF(ScheduleCompile!W215="Off",0,IF(ScheduleCompile!W215="On",1,IF(ISNUMBER(ScheduleCompile!W215),ScheduleCompile!W215/1,IF(ISTEXT(ScheduleCompile!W215),IF(OR(ISNUMBER(FIND("5F",ScheduleCompile!W215)),ISNUMBER(FIND("0F",ScheduleCompile!W215)),ISNUMBER(FIND("8F",ScheduleCompile!W215)),ISNUMBER(FIND("1F",ScheduleCompile!W215)),ISNUMBER(FIND("2F",ScheduleCompile!W215)),ISNUMBER(FIND("3F",ScheduleCompile!W215)),ISNUMBER(FIND("6F",ScheduleCompile!W215)),ISNUMBER(FIND("7F",ScheduleCompile!W215)),ISNUMBER(FIND("9F",ScheduleCompile!W215)),ISNUMBER(FIND("4F",ScheduleCompile!W215))),VALUE(LEFT(ScheduleCompile!W215,FIND("F",ScheduleCompile!W215)-1)),ScheduleCompile!W215)))))))</f>
        <v>0.2</v>
      </c>
      <c r="AC222" s="1">
        <f>IF(AND(ISERROR(IF(ScheduleCompile!X215="Off",0,IF(ScheduleCompile!X215="On",1,IF(ISNUMBER(ScheduleCompile!X215),ScheduleCompile!X215/1,IF(ISTEXT(ScheduleCompile!X215),IF(OR(ISNUMBER(FIND("5F",ScheduleCompile!X215)),ISNUMBER(FIND("0F",ScheduleCompile!X215)),ISNUMBER(FIND("8F",ScheduleCompile!X215)),ISNUMBER(FIND("1F",ScheduleCompile!X215)),ISNUMBER(FIND("2F",ScheduleCompile!X215)),ISNUMBER(FIND("3F",ScheduleCompile!X215)),ISNUMBER(FIND("6F",ScheduleCompile!X215)),ISNUMBER(FIND("7F",ScheduleCompile!X215)),ISNUMBER(FIND("9F",ScheduleCompile!X215)),ISNUMBER(FIND("4F",ScheduleCompile!X215))),VALUE(LEFT(ScheduleCompile!X215,FIND("F",ScheduleCompile!X215)-1)),ScheduleCompile!X215)))))),ISTEXT(ScheduleCompile!#REF!)),"ENDTABLE",IF(ISERROR(IF(ScheduleCompile!X215="Off",0,IF(ScheduleCompile!X215="On",1,IF(ISNUMBER(ScheduleCompile!X215),ScheduleCompile!X215/1,IF(ISTEXT(ScheduleCompile!X215),IF(OR(ISNUMBER(FIND("5F",ScheduleCompile!X215)),ISNUMBER(FIND("0F",ScheduleCompile!X215)),ISNUMBER(FIND("8F",ScheduleCompile!X215)),ISNUMBER(FIND("1F",ScheduleCompile!X215)),ISNUMBER(FIND("2F",ScheduleCompile!X215)),ISNUMBER(FIND("3F",ScheduleCompile!X215)),ISNUMBER(FIND("6F",ScheduleCompile!X215)),ISNUMBER(FIND("7F",ScheduleCompile!X215)),ISNUMBER(FIND("9F",ScheduleCompile!X215)),ISNUMBER(FIND("4F",ScheduleCompile!X215))),VALUE(LEFT(ScheduleCompile!X215,FIND("F",ScheduleCompile!X215)-1)),ScheduleCompile!X215)))))),"",IF(ScheduleCompile!X215="Off",0,IF(ScheduleCompile!X215="On",1,IF(ISNUMBER(ScheduleCompile!X215),ScheduleCompile!X215/1,IF(ISTEXT(ScheduleCompile!X215),IF(OR(ISNUMBER(FIND("5F",ScheduleCompile!X215)),ISNUMBER(FIND("0F",ScheduleCompile!X215)),ISNUMBER(FIND("8F",ScheduleCompile!X215)),ISNUMBER(FIND("1F",ScheduleCompile!X215)),ISNUMBER(FIND("2F",ScheduleCompile!X215)),ISNUMBER(FIND("3F",ScheduleCompile!X215)),ISNUMBER(FIND("6F",ScheduleCompile!X215)),ISNUMBER(FIND("7F",ScheduleCompile!X215)),ISNUMBER(FIND("9F",ScheduleCompile!X215)),ISNUMBER(FIND("4F",ScheduleCompile!X215))),VALUE(LEFT(ScheduleCompile!X215,FIND("F",ScheduleCompile!X215)-1)),ScheduleCompile!X215)))))))</f>
        <v>0.1</v>
      </c>
      <c r="AD222" s="1">
        <f>IF(AND(ISERROR(IF(ScheduleCompile!Y215="Off",0,IF(ScheduleCompile!Y215="On",1,IF(ISNUMBER(ScheduleCompile!Y215),ScheduleCompile!Y215/1,IF(ISTEXT(ScheduleCompile!Y215),IF(OR(ISNUMBER(FIND("5F",ScheduleCompile!Y215)),ISNUMBER(FIND("0F",ScheduleCompile!Y215)),ISNUMBER(FIND("8F",ScheduleCompile!Y215)),ISNUMBER(FIND("1F",ScheduleCompile!Y215)),ISNUMBER(FIND("2F",ScheduleCompile!Y215)),ISNUMBER(FIND("3F",ScheduleCompile!Y215)),ISNUMBER(FIND("6F",ScheduleCompile!Y215)),ISNUMBER(FIND("7F",ScheduleCompile!Y215)),ISNUMBER(FIND("9F",ScheduleCompile!Y215)),ISNUMBER(FIND("4F",ScheduleCompile!Y215))),VALUE(LEFT(ScheduleCompile!Y215,FIND("F",ScheduleCompile!Y215)-1)),ScheduleCompile!Y215)))))),ISTEXT(ScheduleCompile!#REF!)),"ENDTABLE",IF(ISERROR(IF(ScheduleCompile!Y215="Off",0,IF(ScheduleCompile!Y215="On",1,IF(ISNUMBER(ScheduleCompile!Y215),ScheduleCompile!Y215/1,IF(ISTEXT(ScheduleCompile!Y215),IF(OR(ISNUMBER(FIND("5F",ScheduleCompile!Y215)),ISNUMBER(FIND("0F",ScheduleCompile!Y215)),ISNUMBER(FIND("8F",ScheduleCompile!Y215)),ISNUMBER(FIND("1F",ScheduleCompile!Y215)),ISNUMBER(FIND("2F",ScheduleCompile!Y215)),ISNUMBER(FIND("3F",ScheduleCompile!Y215)),ISNUMBER(FIND("6F",ScheduleCompile!Y215)),ISNUMBER(FIND("7F",ScheduleCompile!Y215)),ISNUMBER(FIND("9F",ScheduleCompile!Y215)),ISNUMBER(FIND("4F",ScheduleCompile!Y215))),VALUE(LEFT(ScheduleCompile!Y215,FIND("F",ScheduleCompile!Y215)-1)),ScheduleCompile!Y215)))))),"",IF(ScheduleCompile!Y215="Off",0,IF(ScheduleCompile!Y215="On",1,IF(ISNUMBER(ScheduleCompile!Y215),ScheduleCompile!Y215/1,IF(ISTEXT(ScheduleCompile!Y215),IF(OR(ISNUMBER(FIND("5F",ScheduleCompile!Y215)),ISNUMBER(FIND("0F",ScheduleCompile!Y215)),ISNUMBER(FIND("8F",ScheduleCompile!Y215)),ISNUMBER(FIND("1F",ScheduleCompile!Y215)),ISNUMBER(FIND("2F",ScheduleCompile!Y215)),ISNUMBER(FIND("3F",ScheduleCompile!Y215)),ISNUMBER(FIND("6F",ScheduleCompile!Y215)),ISNUMBER(FIND("7F",ScheduleCompile!Y215)),ISNUMBER(FIND("9F",ScheduleCompile!Y215)),ISNUMBER(FIND("4F",ScheduleCompile!Y215))),VALUE(LEFT(ScheduleCompile!Y215,FIND("F",ScheduleCompile!Y215)-1)),ScheduleCompile!Y215)))))))</f>
        <v>0.05</v>
      </c>
    </row>
    <row r="223" spans="1:30" x14ac:dyDescent="0.25">
      <c r="A223" t="str">
        <f t="shared" si="15"/>
        <v>SchDay "OfficeReceptacleSat"  Type = "Fraction" Hr = (0.05, 0.05, 0.05, 0.05, 0.05, 0.05, 0.1, 0.1, 0.3, 0.3, 0.3, 0.3, 0.15, 0.15, 0.15, 0.15, 0.15, 0.05, 0.05, 0.05, 0.05, 0.05, 0.05, 0.05) ..</v>
      </c>
      <c r="B223" s="1" t="s">
        <v>623</v>
      </c>
      <c r="C223" t="str">
        <f t="shared" si="16"/>
        <v xml:space="preserve">SchDay "OfficeReceptacleSat"  Type = "Fraction" Hr = </v>
      </c>
      <c r="D223" t="str">
        <f t="shared" si="17"/>
        <v>(0.05, 0.05, 0.05, 0.05, 0.05, 0.05, 0.1, 0.1, 0.3, 0.3, 0.3, 0.3, 0.15, 0.15, 0.15, 0.15, 0.15, 0.05, 0.05, 0.05, 0.05, 0.05, 0.05, 0.05) ..</v>
      </c>
      <c r="E223" s="30" t="str">
        <f>ScheduleCompile!A216</f>
        <v>OfficeReceptacleSat</v>
      </c>
      <c r="F223" t="str">
        <f t="shared" si="18"/>
        <v>Fraction</v>
      </c>
      <c r="G223" s="1">
        <f>IF(AND(ISERROR(IF(ScheduleCompile!B216="Off",0,IF(ScheduleCompile!B216="On",1,IF(ISNUMBER(ScheduleCompile!B216),ScheduleCompile!B216/1,IF(ISTEXT(ScheduleCompile!B216),IF(OR(ISNUMBER(FIND("5F",ScheduleCompile!B216)),ISNUMBER(FIND("0F",ScheduleCompile!B216)),ISNUMBER(FIND("8F",ScheduleCompile!B216)),ISNUMBER(FIND("1F",ScheduleCompile!B216)),ISNUMBER(FIND("2F",ScheduleCompile!B216)),ISNUMBER(FIND("3F",ScheduleCompile!B216)),ISNUMBER(FIND("6F",ScheduleCompile!B216)),ISNUMBER(FIND("7F",ScheduleCompile!B216)),ISNUMBER(FIND("9F",ScheduleCompile!B216)),ISNUMBER(FIND("4F",ScheduleCompile!B216))),VALUE(LEFT(ScheduleCompile!B216,FIND("F",ScheduleCompile!B216)-1)),ScheduleCompile!B216)))))),ISTEXT(ScheduleCompile!#REF!)),"ENDTABLE",IF(ISERROR(IF(ScheduleCompile!B216="Off",0,IF(ScheduleCompile!B216="On",1,IF(ISNUMBER(ScheduleCompile!B216),ScheduleCompile!B216/1,IF(ISTEXT(ScheduleCompile!B216),IF(OR(ISNUMBER(FIND("5F",ScheduleCompile!B216)),ISNUMBER(FIND("0F",ScheduleCompile!B216)),ISNUMBER(FIND("8F",ScheduleCompile!B216)),ISNUMBER(FIND("1F",ScheduleCompile!B216)),ISNUMBER(FIND("2F",ScheduleCompile!B216)),ISNUMBER(FIND("3F",ScheduleCompile!B216)),ISNUMBER(FIND("6F",ScheduleCompile!B216)),ISNUMBER(FIND("7F",ScheduleCompile!B216)),ISNUMBER(FIND("9F",ScheduleCompile!B216)),ISNUMBER(FIND("4F",ScheduleCompile!B216))),VALUE(LEFT(ScheduleCompile!B216,FIND("F",ScheduleCompile!B216)-1)),ScheduleCompile!B216)))))),"",IF(ScheduleCompile!B216="Off",0,IF(ScheduleCompile!B216="On",1,IF(ISNUMBER(ScheduleCompile!B216),ScheduleCompile!B216/1,IF(ISTEXT(ScheduleCompile!B216),IF(OR(ISNUMBER(FIND("5F",ScheduleCompile!B216)),ISNUMBER(FIND("0F",ScheduleCompile!B216)),ISNUMBER(FIND("8F",ScheduleCompile!B216)),ISNUMBER(FIND("1F",ScheduleCompile!B216)),ISNUMBER(FIND("2F",ScheduleCompile!B216)),ISNUMBER(FIND("3F",ScheduleCompile!B216)),ISNUMBER(FIND("6F",ScheduleCompile!B216)),ISNUMBER(FIND("7F",ScheduleCompile!B216)),ISNUMBER(FIND("9F",ScheduleCompile!B216)),ISNUMBER(FIND("4F",ScheduleCompile!B216))),VALUE(LEFT(ScheduleCompile!B216,FIND("F",ScheduleCompile!B216)-1)),ScheduleCompile!B216)))))))</f>
        <v>0.05</v>
      </c>
      <c r="H223" s="1">
        <f>IF(AND(ISERROR(IF(ScheduleCompile!C216="Off",0,IF(ScheduleCompile!C216="On",1,IF(ISNUMBER(ScheduleCompile!C216),ScheduleCompile!C216/1,IF(ISTEXT(ScheduleCompile!C216),IF(OR(ISNUMBER(FIND("5F",ScheduleCompile!C216)),ISNUMBER(FIND("0F",ScheduleCompile!C216)),ISNUMBER(FIND("8F",ScheduleCompile!C216)),ISNUMBER(FIND("1F",ScheduleCompile!C216)),ISNUMBER(FIND("2F",ScheduleCompile!C216)),ISNUMBER(FIND("3F",ScheduleCompile!C216)),ISNUMBER(FIND("6F",ScheduleCompile!C216)),ISNUMBER(FIND("7F",ScheduleCompile!C216)),ISNUMBER(FIND("9F",ScheduleCompile!C216)),ISNUMBER(FIND("4F",ScheduleCompile!C216))),VALUE(LEFT(ScheduleCompile!C216,FIND("F",ScheduleCompile!C216)-1)),ScheduleCompile!C216)))))),ISTEXT(ScheduleCompile!#REF!)),"ENDTABLE",IF(ISERROR(IF(ScheduleCompile!C216="Off",0,IF(ScheduleCompile!C216="On",1,IF(ISNUMBER(ScheduleCompile!C216),ScheduleCompile!C216/1,IF(ISTEXT(ScheduleCompile!C216),IF(OR(ISNUMBER(FIND("5F",ScheduleCompile!C216)),ISNUMBER(FIND("0F",ScheduleCompile!C216)),ISNUMBER(FIND("8F",ScheduleCompile!C216)),ISNUMBER(FIND("1F",ScheduleCompile!C216)),ISNUMBER(FIND("2F",ScheduleCompile!C216)),ISNUMBER(FIND("3F",ScheduleCompile!C216)),ISNUMBER(FIND("6F",ScheduleCompile!C216)),ISNUMBER(FIND("7F",ScheduleCompile!C216)),ISNUMBER(FIND("9F",ScheduleCompile!C216)),ISNUMBER(FIND("4F",ScheduleCompile!C216))),VALUE(LEFT(ScheduleCompile!C216,FIND("F",ScheduleCompile!C216)-1)),ScheduleCompile!C216)))))),"",IF(ScheduleCompile!C216="Off",0,IF(ScheduleCompile!C216="On",1,IF(ISNUMBER(ScheduleCompile!C216),ScheduleCompile!C216/1,IF(ISTEXT(ScheduleCompile!C216),IF(OR(ISNUMBER(FIND("5F",ScheduleCompile!C216)),ISNUMBER(FIND("0F",ScheduleCompile!C216)),ISNUMBER(FIND("8F",ScheduleCompile!C216)),ISNUMBER(FIND("1F",ScheduleCompile!C216)),ISNUMBER(FIND("2F",ScheduleCompile!C216)),ISNUMBER(FIND("3F",ScheduleCompile!C216)),ISNUMBER(FIND("6F",ScheduleCompile!C216)),ISNUMBER(FIND("7F",ScheduleCompile!C216)),ISNUMBER(FIND("9F",ScheduleCompile!C216)),ISNUMBER(FIND("4F",ScheduleCompile!C216))),VALUE(LEFT(ScheduleCompile!C216,FIND("F",ScheduleCompile!C216)-1)),ScheduleCompile!C216)))))))</f>
        <v>0.05</v>
      </c>
      <c r="I223" s="1">
        <f>IF(AND(ISERROR(IF(ScheduleCompile!D216="Off",0,IF(ScheduleCompile!D216="On",1,IF(ISNUMBER(ScheduleCompile!D216),ScheduleCompile!D216/1,IF(ISTEXT(ScheduleCompile!D216),IF(OR(ISNUMBER(FIND("5F",ScheduleCompile!D216)),ISNUMBER(FIND("0F",ScheduleCompile!D216)),ISNUMBER(FIND("8F",ScheduleCompile!D216)),ISNUMBER(FIND("1F",ScheduleCompile!D216)),ISNUMBER(FIND("2F",ScheduleCompile!D216)),ISNUMBER(FIND("3F",ScheduleCompile!D216)),ISNUMBER(FIND("6F",ScheduleCompile!D216)),ISNUMBER(FIND("7F",ScheduleCompile!D216)),ISNUMBER(FIND("9F",ScheduleCompile!D216)),ISNUMBER(FIND("4F",ScheduleCompile!D216))),VALUE(LEFT(ScheduleCompile!D216,FIND("F",ScheduleCompile!D216)-1)),ScheduleCompile!D216)))))),ISTEXT(ScheduleCompile!#REF!)),"ENDTABLE",IF(ISERROR(IF(ScheduleCompile!D216="Off",0,IF(ScheduleCompile!D216="On",1,IF(ISNUMBER(ScheduleCompile!D216),ScheduleCompile!D216/1,IF(ISTEXT(ScheduleCompile!D216),IF(OR(ISNUMBER(FIND("5F",ScheduleCompile!D216)),ISNUMBER(FIND("0F",ScheduleCompile!D216)),ISNUMBER(FIND("8F",ScheduleCompile!D216)),ISNUMBER(FIND("1F",ScheduleCompile!D216)),ISNUMBER(FIND("2F",ScheduleCompile!D216)),ISNUMBER(FIND("3F",ScheduleCompile!D216)),ISNUMBER(FIND("6F",ScheduleCompile!D216)),ISNUMBER(FIND("7F",ScheduleCompile!D216)),ISNUMBER(FIND("9F",ScheduleCompile!D216)),ISNUMBER(FIND("4F",ScheduleCompile!D216))),VALUE(LEFT(ScheduleCompile!D216,FIND("F",ScheduleCompile!D216)-1)),ScheduleCompile!D216)))))),"",IF(ScheduleCompile!D216="Off",0,IF(ScheduleCompile!D216="On",1,IF(ISNUMBER(ScheduleCompile!D216),ScheduleCompile!D216/1,IF(ISTEXT(ScheduleCompile!D216),IF(OR(ISNUMBER(FIND("5F",ScheduleCompile!D216)),ISNUMBER(FIND("0F",ScheduleCompile!D216)),ISNUMBER(FIND("8F",ScheduleCompile!D216)),ISNUMBER(FIND("1F",ScheduleCompile!D216)),ISNUMBER(FIND("2F",ScheduleCompile!D216)),ISNUMBER(FIND("3F",ScheduleCompile!D216)),ISNUMBER(FIND("6F",ScheduleCompile!D216)),ISNUMBER(FIND("7F",ScheduleCompile!D216)),ISNUMBER(FIND("9F",ScheduleCompile!D216)),ISNUMBER(FIND("4F",ScheduleCompile!D216))),VALUE(LEFT(ScheduleCompile!D216,FIND("F",ScheduleCompile!D216)-1)),ScheduleCompile!D216)))))))</f>
        <v>0.05</v>
      </c>
      <c r="J223" s="1">
        <f>IF(AND(ISERROR(IF(ScheduleCompile!E216="Off",0,IF(ScheduleCompile!E216="On",1,IF(ISNUMBER(ScheduleCompile!E216),ScheduleCompile!E216/1,IF(ISTEXT(ScheduleCompile!E216),IF(OR(ISNUMBER(FIND("5F",ScheduleCompile!E216)),ISNUMBER(FIND("0F",ScheduleCompile!E216)),ISNUMBER(FIND("8F",ScheduleCompile!E216)),ISNUMBER(FIND("1F",ScheduleCompile!E216)),ISNUMBER(FIND("2F",ScheduleCompile!E216)),ISNUMBER(FIND("3F",ScheduleCompile!E216)),ISNUMBER(FIND("6F",ScheduleCompile!E216)),ISNUMBER(FIND("7F",ScheduleCompile!E216)),ISNUMBER(FIND("9F",ScheduleCompile!E216)),ISNUMBER(FIND("4F",ScheduleCompile!E216))),VALUE(LEFT(ScheduleCompile!E216,FIND("F",ScheduleCompile!E216)-1)),ScheduleCompile!E216)))))),ISTEXT(ScheduleCompile!#REF!)),"ENDTABLE",IF(ISERROR(IF(ScheduleCompile!E216="Off",0,IF(ScheduleCompile!E216="On",1,IF(ISNUMBER(ScheduleCompile!E216),ScheduleCompile!E216/1,IF(ISTEXT(ScheduleCompile!E216),IF(OR(ISNUMBER(FIND("5F",ScheduleCompile!E216)),ISNUMBER(FIND("0F",ScheduleCompile!E216)),ISNUMBER(FIND("8F",ScheduleCompile!E216)),ISNUMBER(FIND("1F",ScheduleCompile!E216)),ISNUMBER(FIND("2F",ScheduleCompile!E216)),ISNUMBER(FIND("3F",ScheduleCompile!E216)),ISNUMBER(FIND("6F",ScheduleCompile!E216)),ISNUMBER(FIND("7F",ScheduleCompile!E216)),ISNUMBER(FIND("9F",ScheduleCompile!E216)),ISNUMBER(FIND("4F",ScheduleCompile!E216))),VALUE(LEFT(ScheduleCompile!E216,FIND("F",ScheduleCompile!E216)-1)),ScheduleCompile!E216)))))),"",IF(ScheduleCompile!E216="Off",0,IF(ScheduleCompile!E216="On",1,IF(ISNUMBER(ScheduleCompile!E216),ScheduleCompile!E216/1,IF(ISTEXT(ScheduleCompile!E216),IF(OR(ISNUMBER(FIND("5F",ScheduleCompile!E216)),ISNUMBER(FIND("0F",ScheduleCompile!E216)),ISNUMBER(FIND("8F",ScheduleCompile!E216)),ISNUMBER(FIND("1F",ScheduleCompile!E216)),ISNUMBER(FIND("2F",ScheduleCompile!E216)),ISNUMBER(FIND("3F",ScheduleCompile!E216)),ISNUMBER(FIND("6F",ScheduleCompile!E216)),ISNUMBER(FIND("7F",ScheduleCompile!E216)),ISNUMBER(FIND("9F",ScheduleCompile!E216)),ISNUMBER(FIND("4F",ScheduleCompile!E216))),VALUE(LEFT(ScheduleCompile!E216,FIND("F",ScheduleCompile!E216)-1)),ScheduleCompile!E216)))))))</f>
        <v>0.05</v>
      </c>
      <c r="K223" s="1">
        <f>IF(AND(ISERROR(IF(ScheduleCompile!F216="Off",0,IF(ScheduleCompile!F216="On",1,IF(ISNUMBER(ScheduleCompile!F216),ScheduleCompile!F216/1,IF(ISTEXT(ScheduleCompile!F216),IF(OR(ISNUMBER(FIND("5F",ScheduleCompile!F216)),ISNUMBER(FIND("0F",ScheduleCompile!F216)),ISNUMBER(FIND("8F",ScheduleCompile!F216)),ISNUMBER(FIND("1F",ScheduleCompile!F216)),ISNUMBER(FIND("2F",ScheduleCompile!F216)),ISNUMBER(FIND("3F",ScheduleCompile!F216)),ISNUMBER(FIND("6F",ScheduleCompile!F216)),ISNUMBER(FIND("7F",ScheduleCompile!F216)),ISNUMBER(FIND("9F",ScheduleCompile!F216)),ISNUMBER(FIND("4F",ScheduleCompile!F216))),VALUE(LEFT(ScheduleCompile!F216,FIND("F",ScheduleCompile!F216)-1)),ScheduleCompile!F216)))))),ISTEXT(ScheduleCompile!#REF!)),"ENDTABLE",IF(ISERROR(IF(ScheduleCompile!F216="Off",0,IF(ScheduleCompile!F216="On",1,IF(ISNUMBER(ScheduleCompile!F216),ScheduleCompile!F216/1,IF(ISTEXT(ScheduleCompile!F216),IF(OR(ISNUMBER(FIND("5F",ScheduleCompile!F216)),ISNUMBER(FIND("0F",ScheduleCompile!F216)),ISNUMBER(FIND("8F",ScheduleCompile!F216)),ISNUMBER(FIND("1F",ScheduleCompile!F216)),ISNUMBER(FIND("2F",ScheduleCompile!F216)),ISNUMBER(FIND("3F",ScheduleCompile!F216)),ISNUMBER(FIND("6F",ScheduleCompile!F216)),ISNUMBER(FIND("7F",ScheduleCompile!F216)),ISNUMBER(FIND("9F",ScheduleCompile!F216)),ISNUMBER(FIND("4F",ScheduleCompile!F216))),VALUE(LEFT(ScheduleCompile!F216,FIND("F",ScheduleCompile!F216)-1)),ScheduleCompile!F216)))))),"",IF(ScheduleCompile!F216="Off",0,IF(ScheduleCompile!F216="On",1,IF(ISNUMBER(ScheduleCompile!F216),ScheduleCompile!F216/1,IF(ISTEXT(ScheduleCompile!F216),IF(OR(ISNUMBER(FIND("5F",ScheduleCompile!F216)),ISNUMBER(FIND("0F",ScheduleCompile!F216)),ISNUMBER(FIND("8F",ScheduleCompile!F216)),ISNUMBER(FIND("1F",ScheduleCompile!F216)),ISNUMBER(FIND("2F",ScheduleCompile!F216)),ISNUMBER(FIND("3F",ScheduleCompile!F216)),ISNUMBER(FIND("6F",ScheduleCompile!F216)),ISNUMBER(FIND("7F",ScheduleCompile!F216)),ISNUMBER(FIND("9F",ScheduleCompile!F216)),ISNUMBER(FIND("4F",ScheduleCompile!F216))),VALUE(LEFT(ScheduleCompile!F216,FIND("F",ScheduleCompile!F216)-1)),ScheduleCompile!F216)))))))</f>
        <v>0.05</v>
      </c>
      <c r="L223" s="1">
        <f>IF(AND(ISERROR(IF(ScheduleCompile!G216="Off",0,IF(ScheduleCompile!G216="On",1,IF(ISNUMBER(ScheduleCompile!G216),ScheduleCompile!G216/1,IF(ISTEXT(ScheduleCompile!G216),IF(OR(ISNUMBER(FIND("5F",ScheduleCompile!G216)),ISNUMBER(FIND("0F",ScheduleCompile!G216)),ISNUMBER(FIND("8F",ScheduleCompile!G216)),ISNUMBER(FIND("1F",ScheduleCompile!G216)),ISNUMBER(FIND("2F",ScheduleCompile!G216)),ISNUMBER(FIND("3F",ScheduleCompile!G216)),ISNUMBER(FIND("6F",ScheduleCompile!G216)),ISNUMBER(FIND("7F",ScheduleCompile!G216)),ISNUMBER(FIND("9F",ScheduleCompile!G216)),ISNUMBER(FIND("4F",ScheduleCompile!G216))),VALUE(LEFT(ScheduleCompile!G216,FIND("F",ScheduleCompile!G216)-1)),ScheduleCompile!G216)))))),ISTEXT(ScheduleCompile!#REF!)),"ENDTABLE",IF(ISERROR(IF(ScheduleCompile!G216="Off",0,IF(ScheduleCompile!G216="On",1,IF(ISNUMBER(ScheduleCompile!G216),ScheduleCompile!G216/1,IF(ISTEXT(ScheduleCompile!G216),IF(OR(ISNUMBER(FIND("5F",ScheduleCompile!G216)),ISNUMBER(FIND("0F",ScheduleCompile!G216)),ISNUMBER(FIND("8F",ScheduleCompile!G216)),ISNUMBER(FIND("1F",ScheduleCompile!G216)),ISNUMBER(FIND("2F",ScheduleCompile!G216)),ISNUMBER(FIND("3F",ScheduleCompile!G216)),ISNUMBER(FIND("6F",ScheduleCompile!G216)),ISNUMBER(FIND("7F",ScheduleCompile!G216)),ISNUMBER(FIND("9F",ScheduleCompile!G216)),ISNUMBER(FIND("4F",ScheduleCompile!G216))),VALUE(LEFT(ScheduleCompile!G216,FIND("F",ScheduleCompile!G216)-1)),ScheduleCompile!G216)))))),"",IF(ScheduleCompile!G216="Off",0,IF(ScheduleCompile!G216="On",1,IF(ISNUMBER(ScheduleCompile!G216),ScheduleCompile!G216/1,IF(ISTEXT(ScheduleCompile!G216),IF(OR(ISNUMBER(FIND("5F",ScheduleCompile!G216)),ISNUMBER(FIND("0F",ScheduleCompile!G216)),ISNUMBER(FIND("8F",ScheduleCompile!G216)),ISNUMBER(FIND("1F",ScheduleCompile!G216)),ISNUMBER(FIND("2F",ScheduleCompile!G216)),ISNUMBER(FIND("3F",ScheduleCompile!G216)),ISNUMBER(FIND("6F",ScheduleCompile!G216)),ISNUMBER(FIND("7F",ScheduleCompile!G216)),ISNUMBER(FIND("9F",ScheduleCompile!G216)),ISNUMBER(FIND("4F",ScheduleCompile!G216))),VALUE(LEFT(ScheduleCompile!G216,FIND("F",ScheduleCompile!G216)-1)),ScheduleCompile!G216)))))))</f>
        <v>0.05</v>
      </c>
      <c r="M223" s="1">
        <f>IF(AND(ISERROR(IF(ScheduleCompile!H216="Off",0,IF(ScheduleCompile!H216="On",1,IF(ISNUMBER(ScheduleCompile!H216),ScheduleCompile!H216/1,IF(ISTEXT(ScheduleCompile!H216),IF(OR(ISNUMBER(FIND("5F",ScheduleCompile!H216)),ISNUMBER(FIND("0F",ScheduleCompile!H216)),ISNUMBER(FIND("8F",ScheduleCompile!H216)),ISNUMBER(FIND("1F",ScheduleCompile!H216)),ISNUMBER(FIND("2F",ScheduleCompile!H216)),ISNUMBER(FIND("3F",ScheduleCompile!H216)),ISNUMBER(FIND("6F",ScheduleCompile!H216)),ISNUMBER(FIND("7F",ScheduleCompile!H216)),ISNUMBER(FIND("9F",ScheduleCompile!H216)),ISNUMBER(FIND("4F",ScheduleCompile!H216))),VALUE(LEFT(ScheduleCompile!H216,FIND("F",ScheduleCompile!H216)-1)),ScheduleCompile!H216)))))),ISTEXT(ScheduleCompile!#REF!)),"ENDTABLE",IF(ISERROR(IF(ScheduleCompile!H216="Off",0,IF(ScheduleCompile!H216="On",1,IF(ISNUMBER(ScheduleCompile!H216),ScheduleCompile!H216/1,IF(ISTEXT(ScheduleCompile!H216),IF(OR(ISNUMBER(FIND("5F",ScheduleCompile!H216)),ISNUMBER(FIND("0F",ScheduleCompile!H216)),ISNUMBER(FIND("8F",ScheduleCompile!H216)),ISNUMBER(FIND("1F",ScheduleCompile!H216)),ISNUMBER(FIND("2F",ScheduleCompile!H216)),ISNUMBER(FIND("3F",ScheduleCompile!H216)),ISNUMBER(FIND("6F",ScheduleCompile!H216)),ISNUMBER(FIND("7F",ScheduleCompile!H216)),ISNUMBER(FIND("9F",ScheduleCompile!H216)),ISNUMBER(FIND("4F",ScheduleCompile!H216))),VALUE(LEFT(ScheduleCompile!H216,FIND("F",ScheduleCompile!H216)-1)),ScheduleCompile!H216)))))),"",IF(ScheduleCompile!H216="Off",0,IF(ScheduleCompile!H216="On",1,IF(ISNUMBER(ScheduleCompile!H216),ScheduleCompile!H216/1,IF(ISTEXT(ScheduleCompile!H216),IF(OR(ISNUMBER(FIND("5F",ScheduleCompile!H216)),ISNUMBER(FIND("0F",ScheduleCompile!H216)),ISNUMBER(FIND("8F",ScheduleCompile!H216)),ISNUMBER(FIND("1F",ScheduleCompile!H216)),ISNUMBER(FIND("2F",ScheduleCompile!H216)),ISNUMBER(FIND("3F",ScheduleCompile!H216)),ISNUMBER(FIND("6F",ScheduleCompile!H216)),ISNUMBER(FIND("7F",ScheduleCompile!H216)),ISNUMBER(FIND("9F",ScheduleCompile!H216)),ISNUMBER(FIND("4F",ScheduleCompile!H216))),VALUE(LEFT(ScheduleCompile!H216,FIND("F",ScheduleCompile!H216)-1)),ScheduleCompile!H216)))))))</f>
        <v>0.1</v>
      </c>
      <c r="N223" s="1">
        <f>IF(AND(ISERROR(IF(ScheduleCompile!I216="Off",0,IF(ScheduleCompile!I216="On",1,IF(ISNUMBER(ScheduleCompile!I216),ScheduleCompile!I216/1,IF(ISTEXT(ScheduleCompile!I216),IF(OR(ISNUMBER(FIND("5F",ScheduleCompile!I216)),ISNUMBER(FIND("0F",ScheduleCompile!I216)),ISNUMBER(FIND("8F",ScheduleCompile!I216)),ISNUMBER(FIND("1F",ScheduleCompile!I216)),ISNUMBER(FIND("2F",ScheduleCompile!I216)),ISNUMBER(FIND("3F",ScheduleCompile!I216)),ISNUMBER(FIND("6F",ScheduleCompile!I216)),ISNUMBER(FIND("7F",ScheduleCompile!I216)),ISNUMBER(FIND("9F",ScheduleCompile!I216)),ISNUMBER(FIND("4F",ScheduleCompile!I216))),VALUE(LEFT(ScheduleCompile!I216,FIND("F",ScheduleCompile!I216)-1)),ScheduleCompile!I216)))))),ISTEXT(ScheduleCompile!#REF!)),"ENDTABLE",IF(ISERROR(IF(ScheduleCompile!I216="Off",0,IF(ScheduleCompile!I216="On",1,IF(ISNUMBER(ScheduleCompile!I216),ScheduleCompile!I216/1,IF(ISTEXT(ScheduleCompile!I216),IF(OR(ISNUMBER(FIND("5F",ScheduleCompile!I216)),ISNUMBER(FIND("0F",ScheduleCompile!I216)),ISNUMBER(FIND("8F",ScheduleCompile!I216)),ISNUMBER(FIND("1F",ScheduleCompile!I216)),ISNUMBER(FIND("2F",ScheduleCompile!I216)),ISNUMBER(FIND("3F",ScheduleCompile!I216)),ISNUMBER(FIND("6F",ScheduleCompile!I216)),ISNUMBER(FIND("7F",ScheduleCompile!I216)),ISNUMBER(FIND("9F",ScheduleCompile!I216)),ISNUMBER(FIND("4F",ScheduleCompile!I216))),VALUE(LEFT(ScheduleCompile!I216,FIND("F",ScheduleCompile!I216)-1)),ScheduleCompile!I216)))))),"",IF(ScheduleCompile!I216="Off",0,IF(ScheduleCompile!I216="On",1,IF(ISNUMBER(ScheduleCompile!I216),ScheduleCompile!I216/1,IF(ISTEXT(ScheduleCompile!I216),IF(OR(ISNUMBER(FIND("5F",ScheduleCompile!I216)),ISNUMBER(FIND("0F",ScheduleCompile!I216)),ISNUMBER(FIND("8F",ScheduleCompile!I216)),ISNUMBER(FIND("1F",ScheduleCompile!I216)),ISNUMBER(FIND("2F",ScheduleCompile!I216)),ISNUMBER(FIND("3F",ScheduleCompile!I216)),ISNUMBER(FIND("6F",ScheduleCompile!I216)),ISNUMBER(FIND("7F",ScheduleCompile!I216)),ISNUMBER(FIND("9F",ScheduleCompile!I216)),ISNUMBER(FIND("4F",ScheduleCompile!I216))),VALUE(LEFT(ScheduleCompile!I216,FIND("F",ScheduleCompile!I216)-1)),ScheduleCompile!I216)))))))</f>
        <v>0.1</v>
      </c>
      <c r="O223" s="1">
        <f>IF(AND(ISERROR(IF(ScheduleCompile!J216="Off",0,IF(ScheduleCompile!J216="On",1,IF(ISNUMBER(ScheduleCompile!J216),ScheduleCompile!J216/1,IF(ISTEXT(ScheduleCompile!J216),IF(OR(ISNUMBER(FIND("5F",ScheduleCompile!J216)),ISNUMBER(FIND("0F",ScheduleCompile!J216)),ISNUMBER(FIND("8F",ScheduleCompile!J216)),ISNUMBER(FIND("1F",ScheduleCompile!J216)),ISNUMBER(FIND("2F",ScheduleCompile!J216)),ISNUMBER(FIND("3F",ScheduleCompile!J216)),ISNUMBER(FIND("6F",ScheduleCompile!J216)),ISNUMBER(FIND("7F",ScheduleCompile!J216)),ISNUMBER(FIND("9F",ScheduleCompile!J216)),ISNUMBER(FIND("4F",ScheduleCompile!J216))),VALUE(LEFT(ScheduleCompile!J216,FIND("F",ScheduleCompile!J216)-1)),ScheduleCompile!J216)))))),ISTEXT(ScheduleCompile!#REF!)),"ENDTABLE",IF(ISERROR(IF(ScheduleCompile!J216="Off",0,IF(ScheduleCompile!J216="On",1,IF(ISNUMBER(ScheduleCompile!J216),ScheduleCompile!J216/1,IF(ISTEXT(ScheduleCompile!J216),IF(OR(ISNUMBER(FIND("5F",ScheduleCompile!J216)),ISNUMBER(FIND("0F",ScheduleCompile!J216)),ISNUMBER(FIND("8F",ScheduleCompile!J216)),ISNUMBER(FIND("1F",ScheduleCompile!J216)),ISNUMBER(FIND("2F",ScheduleCompile!J216)),ISNUMBER(FIND("3F",ScheduleCompile!J216)),ISNUMBER(FIND("6F",ScheduleCompile!J216)),ISNUMBER(FIND("7F",ScheduleCompile!J216)),ISNUMBER(FIND("9F",ScheduleCompile!J216)),ISNUMBER(FIND("4F",ScheduleCompile!J216))),VALUE(LEFT(ScheduleCompile!J216,FIND("F",ScheduleCompile!J216)-1)),ScheduleCompile!J216)))))),"",IF(ScheduleCompile!J216="Off",0,IF(ScheduleCompile!J216="On",1,IF(ISNUMBER(ScheduleCompile!J216),ScheduleCompile!J216/1,IF(ISTEXT(ScheduleCompile!J216),IF(OR(ISNUMBER(FIND("5F",ScheduleCompile!J216)),ISNUMBER(FIND("0F",ScheduleCompile!J216)),ISNUMBER(FIND("8F",ScheduleCompile!J216)),ISNUMBER(FIND("1F",ScheduleCompile!J216)),ISNUMBER(FIND("2F",ScheduleCompile!J216)),ISNUMBER(FIND("3F",ScheduleCompile!J216)),ISNUMBER(FIND("6F",ScheduleCompile!J216)),ISNUMBER(FIND("7F",ScheduleCompile!J216)),ISNUMBER(FIND("9F",ScheduleCompile!J216)),ISNUMBER(FIND("4F",ScheduleCompile!J216))),VALUE(LEFT(ScheduleCompile!J216,FIND("F",ScheduleCompile!J216)-1)),ScheduleCompile!J216)))))))</f>
        <v>0.3</v>
      </c>
      <c r="P223" s="1">
        <f>IF(AND(ISERROR(IF(ScheduleCompile!K216="Off",0,IF(ScheduleCompile!K216="On",1,IF(ISNUMBER(ScheduleCompile!K216),ScheduleCompile!K216/1,IF(ISTEXT(ScheduleCompile!K216),IF(OR(ISNUMBER(FIND("5F",ScheduleCompile!K216)),ISNUMBER(FIND("0F",ScheduleCompile!K216)),ISNUMBER(FIND("8F",ScheduleCompile!K216)),ISNUMBER(FIND("1F",ScheduleCompile!K216)),ISNUMBER(FIND("2F",ScheduleCompile!K216)),ISNUMBER(FIND("3F",ScheduleCompile!K216)),ISNUMBER(FIND("6F",ScheduleCompile!K216)),ISNUMBER(FIND("7F",ScheduleCompile!K216)),ISNUMBER(FIND("9F",ScheduleCompile!K216)),ISNUMBER(FIND("4F",ScheduleCompile!K216))),VALUE(LEFT(ScheduleCompile!K216,FIND("F",ScheduleCompile!K216)-1)),ScheduleCompile!K216)))))),ISTEXT(ScheduleCompile!#REF!)),"ENDTABLE",IF(ISERROR(IF(ScheduleCompile!K216="Off",0,IF(ScheduleCompile!K216="On",1,IF(ISNUMBER(ScheduleCompile!K216),ScheduleCompile!K216/1,IF(ISTEXT(ScheduleCompile!K216),IF(OR(ISNUMBER(FIND("5F",ScheduleCompile!K216)),ISNUMBER(FIND("0F",ScheduleCompile!K216)),ISNUMBER(FIND("8F",ScheduleCompile!K216)),ISNUMBER(FIND("1F",ScheduleCompile!K216)),ISNUMBER(FIND("2F",ScheduleCompile!K216)),ISNUMBER(FIND("3F",ScheduleCompile!K216)),ISNUMBER(FIND("6F",ScheduleCompile!K216)),ISNUMBER(FIND("7F",ScheduleCompile!K216)),ISNUMBER(FIND("9F",ScheduleCompile!K216)),ISNUMBER(FIND("4F",ScheduleCompile!K216))),VALUE(LEFT(ScheduleCompile!K216,FIND("F",ScheduleCompile!K216)-1)),ScheduleCompile!K216)))))),"",IF(ScheduleCompile!K216="Off",0,IF(ScheduleCompile!K216="On",1,IF(ISNUMBER(ScheduleCompile!K216),ScheduleCompile!K216/1,IF(ISTEXT(ScheduleCompile!K216),IF(OR(ISNUMBER(FIND("5F",ScheduleCompile!K216)),ISNUMBER(FIND("0F",ScheduleCompile!K216)),ISNUMBER(FIND("8F",ScheduleCompile!K216)),ISNUMBER(FIND("1F",ScheduleCompile!K216)),ISNUMBER(FIND("2F",ScheduleCompile!K216)),ISNUMBER(FIND("3F",ScheduleCompile!K216)),ISNUMBER(FIND("6F",ScheduleCompile!K216)),ISNUMBER(FIND("7F",ScheduleCompile!K216)),ISNUMBER(FIND("9F",ScheduleCompile!K216)),ISNUMBER(FIND("4F",ScheduleCompile!K216))),VALUE(LEFT(ScheduleCompile!K216,FIND("F",ScheduleCompile!K216)-1)),ScheduleCompile!K216)))))))</f>
        <v>0.3</v>
      </c>
      <c r="Q223" s="1">
        <f>IF(AND(ISERROR(IF(ScheduleCompile!L216="Off",0,IF(ScheduleCompile!L216="On",1,IF(ISNUMBER(ScheduleCompile!L216),ScheduleCompile!L216/1,IF(ISTEXT(ScheduleCompile!L216),IF(OR(ISNUMBER(FIND("5F",ScheduleCompile!L216)),ISNUMBER(FIND("0F",ScheduleCompile!L216)),ISNUMBER(FIND("8F",ScheduleCompile!L216)),ISNUMBER(FIND("1F",ScheduleCompile!L216)),ISNUMBER(FIND("2F",ScheduleCompile!L216)),ISNUMBER(FIND("3F",ScheduleCompile!L216)),ISNUMBER(FIND("6F",ScheduleCompile!L216)),ISNUMBER(FIND("7F",ScheduleCompile!L216)),ISNUMBER(FIND("9F",ScheduleCompile!L216)),ISNUMBER(FIND("4F",ScheduleCompile!L216))),VALUE(LEFT(ScheduleCompile!L216,FIND("F",ScheduleCompile!L216)-1)),ScheduleCompile!L216)))))),ISTEXT(ScheduleCompile!#REF!)),"ENDTABLE",IF(ISERROR(IF(ScheduleCompile!L216="Off",0,IF(ScheduleCompile!L216="On",1,IF(ISNUMBER(ScheduleCompile!L216),ScheduleCompile!L216/1,IF(ISTEXT(ScheduleCompile!L216),IF(OR(ISNUMBER(FIND("5F",ScheduleCompile!L216)),ISNUMBER(FIND("0F",ScheduleCompile!L216)),ISNUMBER(FIND("8F",ScheduleCompile!L216)),ISNUMBER(FIND("1F",ScheduleCompile!L216)),ISNUMBER(FIND("2F",ScheduleCompile!L216)),ISNUMBER(FIND("3F",ScheduleCompile!L216)),ISNUMBER(FIND("6F",ScheduleCompile!L216)),ISNUMBER(FIND("7F",ScheduleCompile!L216)),ISNUMBER(FIND("9F",ScheduleCompile!L216)),ISNUMBER(FIND("4F",ScheduleCompile!L216))),VALUE(LEFT(ScheduleCompile!L216,FIND("F",ScheduleCompile!L216)-1)),ScheduleCompile!L216)))))),"",IF(ScheduleCompile!L216="Off",0,IF(ScheduleCompile!L216="On",1,IF(ISNUMBER(ScheduleCompile!L216),ScheduleCompile!L216/1,IF(ISTEXT(ScheduleCompile!L216),IF(OR(ISNUMBER(FIND("5F",ScheduleCompile!L216)),ISNUMBER(FIND("0F",ScheduleCompile!L216)),ISNUMBER(FIND("8F",ScheduleCompile!L216)),ISNUMBER(FIND("1F",ScheduleCompile!L216)),ISNUMBER(FIND("2F",ScheduleCompile!L216)),ISNUMBER(FIND("3F",ScheduleCompile!L216)),ISNUMBER(FIND("6F",ScheduleCompile!L216)),ISNUMBER(FIND("7F",ScheduleCompile!L216)),ISNUMBER(FIND("9F",ScheduleCompile!L216)),ISNUMBER(FIND("4F",ScheduleCompile!L216))),VALUE(LEFT(ScheduleCompile!L216,FIND("F",ScheduleCompile!L216)-1)),ScheduleCompile!L216)))))))</f>
        <v>0.3</v>
      </c>
      <c r="R223" s="1">
        <f>IF(AND(ISERROR(IF(ScheduleCompile!M216="Off",0,IF(ScheduleCompile!M216="On",1,IF(ISNUMBER(ScheduleCompile!M216),ScheduleCompile!M216/1,IF(ISTEXT(ScheduleCompile!M216),IF(OR(ISNUMBER(FIND("5F",ScheduleCompile!M216)),ISNUMBER(FIND("0F",ScheduleCompile!M216)),ISNUMBER(FIND("8F",ScheduleCompile!M216)),ISNUMBER(FIND("1F",ScheduleCompile!M216)),ISNUMBER(FIND("2F",ScheduleCompile!M216)),ISNUMBER(FIND("3F",ScheduleCompile!M216)),ISNUMBER(FIND("6F",ScheduleCompile!M216)),ISNUMBER(FIND("7F",ScheduleCompile!M216)),ISNUMBER(FIND("9F",ScheduleCompile!M216)),ISNUMBER(FIND("4F",ScheduleCompile!M216))),VALUE(LEFT(ScheduleCompile!M216,FIND("F",ScheduleCompile!M216)-1)),ScheduleCompile!M216)))))),ISTEXT(ScheduleCompile!#REF!)),"ENDTABLE",IF(ISERROR(IF(ScheduleCompile!M216="Off",0,IF(ScheduleCompile!M216="On",1,IF(ISNUMBER(ScheduleCompile!M216),ScheduleCompile!M216/1,IF(ISTEXT(ScheduleCompile!M216),IF(OR(ISNUMBER(FIND("5F",ScheduleCompile!M216)),ISNUMBER(FIND("0F",ScheduleCompile!M216)),ISNUMBER(FIND("8F",ScheduleCompile!M216)),ISNUMBER(FIND("1F",ScheduleCompile!M216)),ISNUMBER(FIND("2F",ScheduleCompile!M216)),ISNUMBER(FIND("3F",ScheduleCompile!M216)),ISNUMBER(FIND("6F",ScheduleCompile!M216)),ISNUMBER(FIND("7F",ScheduleCompile!M216)),ISNUMBER(FIND("9F",ScheduleCompile!M216)),ISNUMBER(FIND("4F",ScheduleCompile!M216))),VALUE(LEFT(ScheduleCompile!M216,FIND("F",ScheduleCompile!M216)-1)),ScheduleCompile!M216)))))),"",IF(ScheduleCompile!M216="Off",0,IF(ScheduleCompile!M216="On",1,IF(ISNUMBER(ScheduleCompile!M216),ScheduleCompile!M216/1,IF(ISTEXT(ScheduleCompile!M216),IF(OR(ISNUMBER(FIND("5F",ScheduleCompile!M216)),ISNUMBER(FIND("0F",ScheduleCompile!M216)),ISNUMBER(FIND("8F",ScheduleCompile!M216)),ISNUMBER(FIND("1F",ScheduleCompile!M216)),ISNUMBER(FIND("2F",ScheduleCompile!M216)),ISNUMBER(FIND("3F",ScheduleCompile!M216)),ISNUMBER(FIND("6F",ScheduleCompile!M216)),ISNUMBER(FIND("7F",ScheduleCompile!M216)),ISNUMBER(FIND("9F",ScheduleCompile!M216)),ISNUMBER(FIND("4F",ScheduleCompile!M216))),VALUE(LEFT(ScheduleCompile!M216,FIND("F",ScheduleCompile!M216)-1)),ScheduleCompile!M216)))))))</f>
        <v>0.3</v>
      </c>
      <c r="S223" s="1">
        <f>IF(AND(ISERROR(IF(ScheduleCompile!N216="Off",0,IF(ScheduleCompile!N216="On",1,IF(ISNUMBER(ScheduleCompile!N216),ScheduleCompile!N216/1,IF(ISTEXT(ScheduleCompile!N216),IF(OR(ISNUMBER(FIND("5F",ScheduleCompile!N216)),ISNUMBER(FIND("0F",ScheduleCompile!N216)),ISNUMBER(FIND("8F",ScheduleCompile!N216)),ISNUMBER(FIND("1F",ScheduleCompile!N216)),ISNUMBER(FIND("2F",ScheduleCompile!N216)),ISNUMBER(FIND("3F",ScheduleCompile!N216)),ISNUMBER(FIND("6F",ScheduleCompile!N216)),ISNUMBER(FIND("7F",ScheduleCompile!N216)),ISNUMBER(FIND("9F",ScheduleCompile!N216)),ISNUMBER(FIND("4F",ScheduleCompile!N216))),VALUE(LEFT(ScheduleCompile!N216,FIND("F",ScheduleCompile!N216)-1)),ScheduleCompile!N216)))))),ISTEXT(ScheduleCompile!#REF!)),"ENDTABLE",IF(ISERROR(IF(ScheduleCompile!N216="Off",0,IF(ScheduleCompile!N216="On",1,IF(ISNUMBER(ScheduleCompile!N216),ScheduleCompile!N216/1,IF(ISTEXT(ScheduleCompile!N216),IF(OR(ISNUMBER(FIND("5F",ScheduleCompile!N216)),ISNUMBER(FIND("0F",ScheduleCompile!N216)),ISNUMBER(FIND("8F",ScheduleCompile!N216)),ISNUMBER(FIND("1F",ScheduleCompile!N216)),ISNUMBER(FIND("2F",ScheduleCompile!N216)),ISNUMBER(FIND("3F",ScheduleCompile!N216)),ISNUMBER(FIND("6F",ScheduleCompile!N216)),ISNUMBER(FIND("7F",ScheduleCompile!N216)),ISNUMBER(FIND("9F",ScheduleCompile!N216)),ISNUMBER(FIND("4F",ScheduleCompile!N216))),VALUE(LEFT(ScheduleCompile!N216,FIND("F",ScheduleCompile!N216)-1)),ScheduleCompile!N216)))))),"",IF(ScheduleCompile!N216="Off",0,IF(ScheduleCompile!N216="On",1,IF(ISNUMBER(ScheduleCompile!N216),ScheduleCompile!N216/1,IF(ISTEXT(ScheduleCompile!N216),IF(OR(ISNUMBER(FIND("5F",ScheduleCompile!N216)),ISNUMBER(FIND("0F",ScheduleCompile!N216)),ISNUMBER(FIND("8F",ScheduleCompile!N216)),ISNUMBER(FIND("1F",ScheduleCompile!N216)),ISNUMBER(FIND("2F",ScheduleCompile!N216)),ISNUMBER(FIND("3F",ScheduleCompile!N216)),ISNUMBER(FIND("6F",ScheduleCompile!N216)),ISNUMBER(FIND("7F",ScheduleCompile!N216)),ISNUMBER(FIND("9F",ScheduleCompile!N216)),ISNUMBER(FIND("4F",ScheduleCompile!N216))),VALUE(LEFT(ScheduleCompile!N216,FIND("F",ScheduleCompile!N216)-1)),ScheduleCompile!N216)))))))</f>
        <v>0.15</v>
      </c>
      <c r="T223" s="1">
        <f>IF(AND(ISERROR(IF(ScheduleCompile!O216="Off",0,IF(ScheduleCompile!O216="On",1,IF(ISNUMBER(ScheduleCompile!O216),ScheduleCompile!O216/1,IF(ISTEXT(ScheduleCompile!O216),IF(OR(ISNUMBER(FIND("5F",ScheduleCompile!O216)),ISNUMBER(FIND("0F",ScheduleCompile!O216)),ISNUMBER(FIND("8F",ScheduleCompile!O216)),ISNUMBER(FIND("1F",ScheduleCompile!O216)),ISNUMBER(FIND("2F",ScheduleCompile!O216)),ISNUMBER(FIND("3F",ScheduleCompile!O216)),ISNUMBER(FIND("6F",ScheduleCompile!O216)),ISNUMBER(FIND("7F",ScheduleCompile!O216)),ISNUMBER(FIND("9F",ScheduleCompile!O216)),ISNUMBER(FIND("4F",ScheduleCompile!O216))),VALUE(LEFT(ScheduleCompile!O216,FIND("F",ScheduleCompile!O216)-1)),ScheduleCompile!O216)))))),ISTEXT(ScheduleCompile!#REF!)),"ENDTABLE",IF(ISERROR(IF(ScheduleCompile!O216="Off",0,IF(ScheduleCompile!O216="On",1,IF(ISNUMBER(ScheduleCompile!O216),ScheduleCompile!O216/1,IF(ISTEXT(ScheduleCompile!O216),IF(OR(ISNUMBER(FIND("5F",ScheduleCompile!O216)),ISNUMBER(FIND("0F",ScheduleCompile!O216)),ISNUMBER(FIND("8F",ScheduleCompile!O216)),ISNUMBER(FIND("1F",ScheduleCompile!O216)),ISNUMBER(FIND("2F",ScheduleCompile!O216)),ISNUMBER(FIND("3F",ScheduleCompile!O216)),ISNUMBER(FIND("6F",ScheduleCompile!O216)),ISNUMBER(FIND("7F",ScheduleCompile!O216)),ISNUMBER(FIND("9F",ScheduleCompile!O216)),ISNUMBER(FIND("4F",ScheduleCompile!O216))),VALUE(LEFT(ScheduleCompile!O216,FIND("F",ScheduleCompile!O216)-1)),ScheduleCompile!O216)))))),"",IF(ScheduleCompile!O216="Off",0,IF(ScheduleCompile!O216="On",1,IF(ISNUMBER(ScheduleCompile!O216),ScheduleCompile!O216/1,IF(ISTEXT(ScheduleCompile!O216),IF(OR(ISNUMBER(FIND("5F",ScheduleCompile!O216)),ISNUMBER(FIND("0F",ScheduleCompile!O216)),ISNUMBER(FIND("8F",ScheduleCompile!O216)),ISNUMBER(FIND("1F",ScheduleCompile!O216)),ISNUMBER(FIND("2F",ScheduleCompile!O216)),ISNUMBER(FIND("3F",ScheduleCompile!O216)),ISNUMBER(FIND("6F",ScheduleCompile!O216)),ISNUMBER(FIND("7F",ScheduleCompile!O216)),ISNUMBER(FIND("9F",ScheduleCompile!O216)),ISNUMBER(FIND("4F",ScheduleCompile!O216))),VALUE(LEFT(ScheduleCompile!O216,FIND("F",ScheduleCompile!O216)-1)),ScheduleCompile!O216)))))))</f>
        <v>0.15</v>
      </c>
      <c r="U223" s="1">
        <f>IF(AND(ISERROR(IF(ScheduleCompile!P216="Off",0,IF(ScheduleCompile!P216="On",1,IF(ISNUMBER(ScheduleCompile!P216),ScheduleCompile!P216/1,IF(ISTEXT(ScheduleCompile!P216),IF(OR(ISNUMBER(FIND("5F",ScheduleCompile!P216)),ISNUMBER(FIND("0F",ScheduleCompile!P216)),ISNUMBER(FIND("8F",ScheduleCompile!P216)),ISNUMBER(FIND("1F",ScheduleCompile!P216)),ISNUMBER(FIND("2F",ScheduleCompile!P216)),ISNUMBER(FIND("3F",ScheduleCompile!P216)),ISNUMBER(FIND("6F",ScheduleCompile!P216)),ISNUMBER(FIND("7F",ScheduleCompile!P216)),ISNUMBER(FIND("9F",ScheduleCompile!P216)),ISNUMBER(FIND("4F",ScheduleCompile!P216))),VALUE(LEFT(ScheduleCompile!P216,FIND("F",ScheduleCompile!P216)-1)),ScheduleCompile!P216)))))),ISTEXT(ScheduleCompile!#REF!)),"ENDTABLE",IF(ISERROR(IF(ScheduleCompile!P216="Off",0,IF(ScheduleCompile!P216="On",1,IF(ISNUMBER(ScheduleCompile!P216),ScheduleCompile!P216/1,IF(ISTEXT(ScheduleCompile!P216),IF(OR(ISNUMBER(FIND("5F",ScheduleCompile!P216)),ISNUMBER(FIND("0F",ScheduleCompile!P216)),ISNUMBER(FIND("8F",ScheduleCompile!P216)),ISNUMBER(FIND("1F",ScheduleCompile!P216)),ISNUMBER(FIND("2F",ScheduleCompile!P216)),ISNUMBER(FIND("3F",ScheduleCompile!P216)),ISNUMBER(FIND("6F",ScheduleCompile!P216)),ISNUMBER(FIND("7F",ScheduleCompile!P216)),ISNUMBER(FIND("9F",ScheduleCompile!P216)),ISNUMBER(FIND("4F",ScheduleCompile!P216))),VALUE(LEFT(ScheduleCompile!P216,FIND("F",ScheduleCompile!P216)-1)),ScheduleCompile!P216)))))),"",IF(ScheduleCompile!P216="Off",0,IF(ScheduleCompile!P216="On",1,IF(ISNUMBER(ScheduleCompile!P216),ScheduleCompile!P216/1,IF(ISTEXT(ScheduleCompile!P216),IF(OR(ISNUMBER(FIND("5F",ScheduleCompile!P216)),ISNUMBER(FIND("0F",ScheduleCompile!P216)),ISNUMBER(FIND("8F",ScheduleCompile!P216)),ISNUMBER(FIND("1F",ScheduleCompile!P216)),ISNUMBER(FIND("2F",ScheduleCompile!P216)),ISNUMBER(FIND("3F",ScheduleCompile!P216)),ISNUMBER(FIND("6F",ScheduleCompile!P216)),ISNUMBER(FIND("7F",ScheduleCompile!P216)),ISNUMBER(FIND("9F",ScheduleCompile!P216)),ISNUMBER(FIND("4F",ScheduleCompile!P216))),VALUE(LEFT(ScheduleCompile!P216,FIND("F",ScheduleCompile!P216)-1)),ScheduleCompile!P216)))))))</f>
        <v>0.15</v>
      </c>
      <c r="V223" s="1">
        <f>IF(AND(ISERROR(IF(ScheduleCompile!Q216="Off",0,IF(ScheduleCompile!Q216="On",1,IF(ISNUMBER(ScheduleCompile!Q216),ScheduleCompile!Q216/1,IF(ISTEXT(ScheduleCompile!Q216),IF(OR(ISNUMBER(FIND("5F",ScheduleCompile!Q216)),ISNUMBER(FIND("0F",ScheduleCompile!Q216)),ISNUMBER(FIND("8F",ScheduleCompile!Q216)),ISNUMBER(FIND("1F",ScheduleCompile!Q216)),ISNUMBER(FIND("2F",ScheduleCompile!Q216)),ISNUMBER(FIND("3F",ScheduleCompile!Q216)),ISNUMBER(FIND("6F",ScheduleCompile!Q216)),ISNUMBER(FIND("7F",ScheduleCompile!Q216)),ISNUMBER(FIND("9F",ScheduleCompile!Q216)),ISNUMBER(FIND("4F",ScheduleCompile!Q216))),VALUE(LEFT(ScheduleCompile!Q216,FIND("F",ScheduleCompile!Q216)-1)),ScheduleCompile!Q216)))))),ISTEXT(ScheduleCompile!#REF!)),"ENDTABLE",IF(ISERROR(IF(ScheduleCompile!Q216="Off",0,IF(ScheduleCompile!Q216="On",1,IF(ISNUMBER(ScheduleCompile!Q216),ScheduleCompile!Q216/1,IF(ISTEXT(ScheduleCompile!Q216),IF(OR(ISNUMBER(FIND("5F",ScheduleCompile!Q216)),ISNUMBER(FIND("0F",ScheduleCompile!Q216)),ISNUMBER(FIND("8F",ScheduleCompile!Q216)),ISNUMBER(FIND("1F",ScheduleCompile!Q216)),ISNUMBER(FIND("2F",ScheduleCompile!Q216)),ISNUMBER(FIND("3F",ScheduleCompile!Q216)),ISNUMBER(FIND("6F",ScheduleCompile!Q216)),ISNUMBER(FIND("7F",ScheduleCompile!Q216)),ISNUMBER(FIND("9F",ScheduleCompile!Q216)),ISNUMBER(FIND("4F",ScheduleCompile!Q216))),VALUE(LEFT(ScheduleCompile!Q216,FIND("F",ScheduleCompile!Q216)-1)),ScheduleCompile!Q216)))))),"",IF(ScheduleCompile!Q216="Off",0,IF(ScheduleCompile!Q216="On",1,IF(ISNUMBER(ScheduleCompile!Q216),ScheduleCompile!Q216/1,IF(ISTEXT(ScheduleCompile!Q216),IF(OR(ISNUMBER(FIND("5F",ScheduleCompile!Q216)),ISNUMBER(FIND("0F",ScheduleCompile!Q216)),ISNUMBER(FIND("8F",ScheduleCompile!Q216)),ISNUMBER(FIND("1F",ScheduleCompile!Q216)),ISNUMBER(FIND("2F",ScheduleCompile!Q216)),ISNUMBER(FIND("3F",ScheduleCompile!Q216)),ISNUMBER(FIND("6F",ScheduleCompile!Q216)),ISNUMBER(FIND("7F",ScheduleCompile!Q216)),ISNUMBER(FIND("9F",ScheduleCompile!Q216)),ISNUMBER(FIND("4F",ScheduleCompile!Q216))),VALUE(LEFT(ScheduleCompile!Q216,FIND("F",ScheduleCompile!Q216)-1)),ScheduleCompile!Q216)))))))</f>
        <v>0.15</v>
      </c>
      <c r="W223" s="1">
        <f>IF(AND(ISERROR(IF(ScheduleCompile!R216="Off",0,IF(ScheduleCompile!R216="On",1,IF(ISNUMBER(ScheduleCompile!R216),ScheduleCompile!R216/1,IF(ISTEXT(ScheduleCompile!R216),IF(OR(ISNUMBER(FIND("5F",ScheduleCompile!R216)),ISNUMBER(FIND("0F",ScheduleCompile!R216)),ISNUMBER(FIND("8F",ScheduleCompile!R216)),ISNUMBER(FIND("1F",ScheduleCompile!R216)),ISNUMBER(FIND("2F",ScheduleCompile!R216)),ISNUMBER(FIND("3F",ScheduleCompile!R216)),ISNUMBER(FIND("6F",ScheduleCompile!R216)),ISNUMBER(FIND("7F",ScheduleCompile!R216)),ISNUMBER(FIND("9F",ScheduleCompile!R216)),ISNUMBER(FIND("4F",ScheduleCompile!R216))),VALUE(LEFT(ScheduleCompile!R216,FIND("F",ScheduleCompile!R216)-1)),ScheduleCompile!R216)))))),ISTEXT(ScheduleCompile!#REF!)),"ENDTABLE",IF(ISERROR(IF(ScheduleCompile!R216="Off",0,IF(ScheduleCompile!R216="On",1,IF(ISNUMBER(ScheduleCompile!R216),ScheduleCompile!R216/1,IF(ISTEXT(ScheduleCompile!R216),IF(OR(ISNUMBER(FIND("5F",ScheduleCompile!R216)),ISNUMBER(FIND("0F",ScheduleCompile!R216)),ISNUMBER(FIND("8F",ScheduleCompile!R216)),ISNUMBER(FIND("1F",ScheduleCompile!R216)),ISNUMBER(FIND("2F",ScheduleCompile!R216)),ISNUMBER(FIND("3F",ScheduleCompile!R216)),ISNUMBER(FIND("6F",ScheduleCompile!R216)),ISNUMBER(FIND("7F",ScheduleCompile!R216)),ISNUMBER(FIND("9F",ScheduleCompile!R216)),ISNUMBER(FIND("4F",ScheduleCompile!R216))),VALUE(LEFT(ScheduleCompile!R216,FIND("F",ScheduleCompile!R216)-1)),ScheduleCompile!R216)))))),"",IF(ScheduleCompile!R216="Off",0,IF(ScheduleCompile!R216="On",1,IF(ISNUMBER(ScheduleCompile!R216),ScheduleCompile!R216/1,IF(ISTEXT(ScheduleCompile!R216),IF(OR(ISNUMBER(FIND("5F",ScheduleCompile!R216)),ISNUMBER(FIND("0F",ScheduleCompile!R216)),ISNUMBER(FIND("8F",ScheduleCompile!R216)),ISNUMBER(FIND("1F",ScheduleCompile!R216)),ISNUMBER(FIND("2F",ScheduleCompile!R216)),ISNUMBER(FIND("3F",ScheduleCompile!R216)),ISNUMBER(FIND("6F",ScheduleCompile!R216)),ISNUMBER(FIND("7F",ScheduleCompile!R216)),ISNUMBER(FIND("9F",ScheduleCompile!R216)),ISNUMBER(FIND("4F",ScheduleCompile!R216))),VALUE(LEFT(ScheduleCompile!R216,FIND("F",ScheduleCompile!R216)-1)),ScheduleCompile!R216)))))))</f>
        <v>0.15</v>
      </c>
      <c r="X223" s="1">
        <f>IF(AND(ISERROR(IF(ScheduleCompile!S216="Off",0,IF(ScheduleCompile!S216="On",1,IF(ISNUMBER(ScheduleCompile!S216),ScheduleCompile!S216/1,IF(ISTEXT(ScheduleCompile!S216),IF(OR(ISNUMBER(FIND("5F",ScheduleCompile!S216)),ISNUMBER(FIND("0F",ScheduleCompile!S216)),ISNUMBER(FIND("8F",ScheduleCompile!S216)),ISNUMBER(FIND("1F",ScheduleCompile!S216)),ISNUMBER(FIND("2F",ScheduleCompile!S216)),ISNUMBER(FIND("3F",ScheduleCompile!S216)),ISNUMBER(FIND("6F",ScheduleCompile!S216)),ISNUMBER(FIND("7F",ScheduleCompile!S216)),ISNUMBER(FIND("9F",ScheduleCompile!S216)),ISNUMBER(FIND("4F",ScheduleCompile!S216))),VALUE(LEFT(ScheduleCompile!S216,FIND("F",ScheduleCompile!S216)-1)),ScheduleCompile!S216)))))),ISTEXT(ScheduleCompile!#REF!)),"ENDTABLE",IF(ISERROR(IF(ScheduleCompile!S216="Off",0,IF(ScheduleCompile!S216="On",1,IF(ISNUMBER(ScheduleCompile!S216),ScheduleCompile!S216/1,IF(ISTEXT(ScheduleCompile!S216),IF(OR(ISNUMBER(FIND("5F",ScheduleCompile!S216)),ISNUMBER(FIND("0F",ScheduleCompile!S216)),ISNUMBER(FIND("8F",ScheduleCompile!S216)),ISNUMBER(FIND("1F",ScheduleCompile!S216)),ISNUMBER(FIND("2F",ScheduleCompile!S216)),ISNUMBER(FIND("3F",ScheduleCompile!S216)),ISNUMBER(FIND("6F",ScheduleCompile!S216)),ISNUMBER(FIND("7F",ScheduleCompile!S216)),ISNUMBER(FIND("9F",ScheduleCompile!S216)),ISNUMBER(FIND("4F",ScheduleCompile!S216))),VALUE(LEFT(ScheduleCompile!S216,FIND("F",ScheduleCompile!S216)-1)),ScheduleCompile!S216)))))),"",IF(ScheduleCompile!S216="Off",0,IF(ScheduleCompile!S216="On",1,IF(ISNUMBER(ScheduleCompile!S216),ScheduleCompile!S216/1,IF(ISTEXT(ScheduleCompile!S216),IF(OR(ISNUMBER(FIND("5F",ScheduleCompile!S216)),ISNUMBER(FIND("0F",ScheduleCompile!S216)),ISNUMBER(FIND("8F",ScheduleCompile!S216)),ISNUMBER(FIND("1F",ScheduleCompile!S216)),ISNUMBER(FIND("2F",ScheduleCompile!S216)),ISNUMBER(FIND("3F",ScheduleCompile!S216)),ISNUMBER(FIND("6F",ScheduleCompile!S216)),ISNUMBER(FIND("7F",ScheduleCompile!S216)),ISNUMBER(FIND("9F",ScheduleCompile!S216)),ISNUMBER(FIND("4F",ScheduleCompile!S216))),VALUE(LEFT(ScheduleCompile!S216,FIND("F",ScheduleCompile!S216)-1)),ScheduleCompile!S216)))))))</f>
        <v>0.05</v>
      </c>
      <c r="Y223" s="1">
        <f>IF(AND(ISERROR(IF(ScheduleCompile!T216="Off",0,IF(ScheduleCompile!T216="On",1,IF(ISNUMBER(ScheduleCompile!T216),ScheduleCompile!T216/1,IF(ISTEXT(ScheduleCompile!T216),IF(OR(ISNUMBER(FIND("5F",ScheduleCompile!T216)),ISNUMBER(FIND("0F",ScheduleCompile!T216)),ISNUMBER(FIND("8F",ScheduleCompile!T216)),ISNUMBER(FIND("1F",ScheduleCompile!T216)),ISNUMBER(FIND("2F",ScheduleCompile!T216)),ISNUMBER(FIND("3F",ScheduleCompile!T216)),ISNUMBER(FIND("6F",ScheduleCompile!T216)),ISNUMBER(FIND("7F",ScheduleCompile!T216)),ISNUMBER(FIND("9F",ScheduleCompile!T216)),ISNUMBER(FIND("4F",ScheduleCompile!T216))),VALUE(LEFT(ScheduleCompile!T216,FIND("F",ScheduleCompile!T216)-1)),ScheduleCompile!T216)))))),ISTEXT(ScheduleCompile!#REF!)),"ENDTABLE",IF(ISERROR(IF(ScheduleCompile!T216="Off",0,IF(ScheduleCompile!T216="On",1,IF(ISNUMBER(ScheduleCompile!T216),ScheduleCompile!T216/1,IF(ISTEXT(ScheduleCompile!T216),IF(OR(ISNUMBER(FIND("5F",ScheduleCompile!T216)),ISNUMBER(FIND("0F",ScheduleCompile!T216)),ISNUMBER(FIND("8F",ScheduleCompile!T216)),ISNUMBER(FIND("1F",ScheduleCompile!T216)),ISNUMBER(FIND("2F",ScheduleCompile!T216)),ISNUMBER(FIND("3F",ScheduleCompile!T216)),ISNUMBER(FIND("6F",ScheduleCompile!T216)),ISNUMBER(FIND("7F",ScheduleCompile!T216)),ISNUMBER(FIND("9F",ScheduleCompile!T216)),ISNUMBER(FIND("4F",ScheduleCompile!T216))),VALUE(LEFT(ScheduleCompile!T216,FIND("F",ScheduleCompile!T216)-1)),ScheduleCompile!T216)))))),"",IF(ScheduleCompile!T216="Off",0,IF(ScheduleCompile!T216="On",1,IF(ISNUMBER(ScheduleCompile!T216),ScheduleCompile!T216/1,IF(ISTEXT(ScheduleCompile!T216),IF(OR(ISNUMBER(FIND("5F",ScheduleCompile!T216)),ISNUMBER(FIND("0F",ScheduleCompile!T216)),ISNUMBER(FIND("8F",ScheduleCompile!T216)),ISNUMBER(FIND("1F",ScheduleCompile!T216)),ISNUMBER(FIND("2F",ScheduleCompile!T216)),ISNUMBER(FIND("3F",ScheduleCompile!T216)),ISNUMBER(FIND("6F",ScheduleCompile!T216)),ISNUMBER(FIND("7F",ScheduleCompile!T216)),ISNUMBER(FIND("9F",ScheduleCompile!T216)),ISNUMBER(FIND("4F",ScheduleCompile!T216))),VALUE(LEFT(ScheduleCompile!T216,FIND("F",ScheduleCompile!T216)-1)),ScheduleCompile!T216)))))))</f>
        <v>0.05</v>
      </c>
      <c r="Z223" s="1">
        <f>IF(AND(ISERROR(IF(ScheduleCompile!U216="Off",0,IF(ScheduleCompile!U216="On",1,IF(ISNUMBER(ScheduleCompile!U216),ScheduleCompile!U216/1,IF(ISTEXT(ScheduleCompile!U216),IF(OR(ISNUMBER(FIND("5F",ScheduleCompile!U216)),ISNUMBER(FIND("0F",ScheduleCompile!U216)),ISNUMBER(FIND("8F",ScheduleCompile!U216)),ISNUMBER(FIND("1F",ScheduleCompile!U216)),ISNUMBER(FIND("2F",ScheduleCompile!U216)),ISNUMBER(FIND("3F",ScheduleCompile!U216)),ISNUMBER(FIND("6F",ScheduleCompile!U216)),ISNUMBER(FIND("7F",ScheduleCompile!U216)),ISNUMBER(FIND("9F",ScheduleCompile!U216)),ISNUMBER(FIND("4F",ScheduleCompile!U216))),VALUE(LEFT(ScheduleCompile!U216,FIND("F",ScheduleCompile!U216)-1)),ScheduleCompile!U216)))))),ISTEXT(ScheduleCompile!#REF!)),"ENDTABLE",IF(ISERROR(IF(ScheduleCompile!U216="Off",0,IF(ScheduleCompile!U216="On",1,IF(ISNUMBER(ScheduleCompile!U216),ScheduleCompile!U216/1,IF(ISTEXT(ScheduleCompile!U216),IF(OR(ISNUMBER(FIND("5F",ScheduleCompile!U216)),ISNUMBER(FIND("0F",ScheduleCompile!U216)),ISNUMBER(FIND("8F",ScheduleCompile!U216)),ISNUMBER(FIND("1F",ScheduleCompile!U216)),ISNUMBER(FIND("2F",ScheduleCompile!U216)),ISNUMBER(FIND("3F",ScheduleCompile!U216)),ISNUMBER(FIND("6F",ScheduleCompile!U216)),ISNUMBER(FIND("7F",ScheduleCompile!U216)),ISNUMBER(FIND("9F",ScheduleCompile!U216)),ISNUMBER(FIND("4F",ScheduleCompile!U216))),VALUE(LEFT(ScheduleCompile!U216,FIND("F",ScheduleCompile!U216)-1)),ScheduleCompile!U216)))))),"",IF(ScheduleCompile!U216="Off",0,IF(ScheduleCompile!U216="On",1,IF(ISNUMBER(ScheduleCompile!U216),ScheduleCompile!U216/1,IF(ISTEXT(ScheduleCompile!U216),IF(OR(ISNUMBER(FIND("5F",ScheduleCompile!U216)),ISNUMBER(FIND("0F",ScheduleCompile!U216)),ISNUMBER(FIND("8F",ScheduleCompile!U216)),ISNUMBER(FIND("1F",ScheduleCompile!U216)),ISNUMBER(FIND("2F",ScheduleCompile!U216)),ISNUMBER(FIND("3F",ScheduleCompile!U216)),ISNUMBER(FIND("6F",ScheduleCompile!U216)),ISNUMBER(FIND("7F",ScheduleCompile!U216)),ISNUMBER(FIND("9F",ScheduleCompile!U216)),ISNUMBER(FIND("4F",ScheduleCompile!U216))),VALUE(LEFT(ScheduleCompile!U216,FIND("F",ScheduleCompile!U216)-1)),ScheduleCompile!U216)))))))</f>
        <v>0.05</v>
      </c>
      <c r="AA223" s="1">
        <f>IF(AND(ISERROR(IF(ScheduleCompile!V216="Off",0,IF(ScheduleCompile!V216="On",1,IF(ISNUMBER(ScheduleCompile!V216),ScheduleCompile!V216/1,IF(ISTEXT(ScheduleCompile!V216),IF(OR(ISNUMBER(FIND("5F",ScheduleCompile!V216)),ISNUMBER(FIND("0F",ScheduleCompile!V216)),ISNUMBER(FIND("8F",ScheduleCompile!V216)),ISNUMBER(FIND("1F",ScheduleCompile!V216)),ISNUMBER(FIND("2F",ScheduleCompile!V216)),ISNUMBER(FIND("3F",ScheduleCompile!V216)),ISNUMBER(FIND("6F",ScheduleCompile!V216)),ISNUMBER(FIND("7F",ScheduleCompile!V216)),ISNUMBER(FIND("9F",ScheduleCompile!V216)),ISNUMBER(FIND("4F",ScheduleCompile!V216))),VALUE(LEFT(ScheduleCompile!V216,FIND("F",ScheduleCompile!V216)-1)),ScheduleCompile!V216)))))),ISTEXT(ScheduleCompile!#REF!)),"ENDTABLE",IF(ISERROR(IF(ScheduleCompile!V216="Off",0,IF(ScheduleCompile!V216="On",1,IF(ISNUMBER(ScheduleCompile!V216),ScheduleCompile!V216/1,IF(ISTEXT(ScheduleCompile!V216),IF(OR(ISNUMBER(FIND("5F",ScheduleCompile!V216)),ISNUMBER(FIND("0F",ScheduleCompile!V216)),ISNUMBER(FIND("8F",ScheduleCompile!V216)),ISNUMBER(FIND("1F",ScheduleCompile!V216)),ISNUMBER(FIND("2F",ScheduleCompile!V216)),ISNUMBER(FIND("3F",ScheduleCompile!V216)),ISNUMBER(FIND("6F",ScheduleCompile!V216)),ISNUMBER(FIND("7F",ScheduleCompile!V216)),ISNUMBER(FIND("9F",ScheduleCompile!V216)),ISNUMBER(FIND("4F",ScheduleCompile!V216))),VALUE(LEFT(ScheduleCompile!V216,FIND("F",ScheduleCompile!V216)-1)),ScheduleCompile!V216)))))),"",IF(ScheduleCompile!V216="Off",0,IF(ScheduleCompile!V216="On",1,IF(ISNUMBER(ScheduleCompile!V216),ScheduleCompile!V216/1,IF(ISTEXT(ScheduleCompile!V216),IF(OR(ISNUMBER(FIND("5F",ScheduleCompile!V216)),ISNUMBER(FIND("0F",ScheduleCompile!V216)),ISNUMBER(FIND("8F",ScheduleCompile!V216)),ISNUMBER(FIND("1F",ScheduleCompile!V216)),ISNUMBER(FIND("2F",ScheduleCompile!V216)),ISNUMBER(FIND("3F",ScheduleCompile!V216)),ISNUMBER(FIND("6F",ScheduleCompile!V216)),ISNUMBER(FIND("7F",ScheduleCompile!V216)),ISNUMBER(FIND("9F",ScheduleCompile!V216)),ISNUMBER(FIND("4F",ScheduleCompile!V216))),VALUE(LEFT(ScheduleCompile!V216,FIND("F",ScheduleCompile!V216)-1)),ScheduleCompile!V216)))))))</f>
        <v>0.05</v>
      </c>
      <c r="AB223" s="1">
        <f>IF(AND(ISERROR(IF(ScheduleCompile!W216="Off",0,IF(ScheduleCompile!W216="On",1,IF(ISNUMBER(ScheduleCompile!W216),ScheduleCompile!W216/1,IF(ISTEXT(ScheduleCompile!W216),IF(OR(ISNUMBER(FIND("5F",ScheduleCompile!W216)),ISNUMBER(FIND("0F",ScheduleCompile!W216)),ISNUMBER(FIND("8F",ScheduleCompile!W216)),ISNUMBER(FIND("1F",ScheduleCompile!W216)),ISNUMBER(FIND("2F",ScheduleCompile!W216)),ISNUMBER(FIND("3F",ScheduleCompile!W216)),ISNUMBER(FIND("6F",ScheduleCompile!W216)),ISNUMBER(FIND("7F",ScheduleCompile!W216)),ISNUMBER(FIND("9F",ScheduleCompile!W216)),ISNUMBER(FIND("4F",ScheduleCompile!W216))),VALUE(LEFT(ScheduleCompile!W216,FIND("F",ScheduleCompile!W216)-1)),ScheduleCompile!W216)))))),ISTEXT(ScheduleCompile!#REF!)),"ENDTABLE",IF(ISERROR(IF(ScheduleCompile!W216="Off",0,IF(ScheduleCompile!W216="On",1,IF(ISNUMBER(ScheduleCompile!W216),ScheduleCompile!W216/1,IF(ISTEXT(ScheduleCompile!W216),IF(OR(ISNUMBER(FIND("5F",ScheduleCompile!W216)),ISNUMBER(FIND("0F",ScheduleCompile!W216)),ISNUMBER(FIND("8F",ScheduleCompile!W216)),ISNUMBER(FIND("1F",ScheduleCompile!W216)),ISNUMBER(FIND("2F",ScheduleCompile!W216)),ISNUMBER(FIND("3F",ScheduleCompile!W216)),ISNUMBER(FIND("6F",ScheduleCompile!W216)),ISNUMBER(FIND("7F",ScheduleCompile!W216)),ISNUMBER(FIND("9F",ScheduleCompile!W216)),ISNUMBER(FIND("4F",ScheduleCompile!W216))),VALUE(LEFT(ScheduleCompile!W216,FIND("F",ScheduleCompile!W216)-1)),ScheduleCompile!W216)))))),"",IF(ScheduleCompile!W216="Off",0,IF(ScheduleCompile!W216="On",1,IF(ISNUMBER(ScheduleCompile!W216),ScheduleCompile!W216/1,IF(ISTEXT(ScheduleCompile!W216),IF(OR(ISNUMBER(FIND("5F",ScheduleCompile!W216)),ISNUMBER(FIND("0F",ScheduleCompile!W216)),ISNUMBER(FIND("8F",ScheduleCompile!W216)),ISNUMBER(FIND("1F",ScheduleCompile!W216)),ISNUMBER(FIND("2F",ScheduleCompile!W216)),ISNUMBER(FIND("3F",ScheduleCompile!W216)),ISNUMBER(FIND("6F",ScheduleCompile!W216)),ISNUMBER(FIND("7F",ScheduleCompile!W216)),ISNUMBER(FIND("9F",ScheduleCompile!W216)),ISNUMBER(FIND("4F",ScheduleCompile!W216))),VALUE(LEFT(ScheduleCompile!W216,FIND("F",ScheduleCompile!W216)-1)),ScheduleCompile!W216)))))))</f>
        <v>0.05</v>
      </c>
      <c r="AC223" s="1">
        <f>IF(AND(ISERROR(IF(ScheduleCompile!X216="Off",0,IF(ScheduleCompile!X216="On",1,IF(ISNUMBER(ScheduleCompile!X216),ScheduleCompile!X216/1,IF(ISTEXT(ScheduleCompile!X216),IF(OR(ISNUMBER(FIND("5F",ScheduleCompile!X216)),ISNUMBER(FIND("0F",ScheduleCompile!X216)),ISNUMBER(FIND("8F",ScheduleCompile!X216)),ISNUMBER(FIND("1F",ScheduleCompile!X216)),ISNUMBER(FIND("2F",ScheduleCompile!X216)),ISNUMBER(FIND("3F",ScheduleCompile!X216)),ISNUMBER(FIND("6F",ScheduleCompile!X216)),ISNUMBER(FIND("7F",ScheduleCompile!X216)),ISNUMBER(FIND("9F",ScheduleCompile!X216)),ISNUMBER(FIND("4F",ScheduleCompile!X216))),VALUE(LEFT(ScheduleCompile!X216,FIND("F",ScheduleCompile!X216)-1)),ScheduleCompile!X216)))))),ISTEXT(ScheduleCompile!#REF!)),"ENDTABLE",IF(ISERROR(IF(ScheduleCompile!X216="Off",0,IF(ScheduleCompile!X216="On",1,IF(ISNUMBER(ScheduleCompile!X216),ScheduleCompile!X216/1,IF(ISTEXT(ScheduleCompile!X216),IF(OR(ISNUMBER(FIND("5F",ScheduleCompile!X216)),ISNUMBER(FIND("0F",ScheduleCompile!X216)),ISNUMBER(FIND("8F",ScheduleCompile!X216)),ISNUMBER(FIND("1F",ScheduleCompile!X216)),ISNUMBER(FIND("2F",ScheduleCompile!X216)),ISNUMBER(FIND("3F",ScheduleCompile!X216)),ISNUMBER(FIND("6F",ScheduleCompile!X216)),ISNUMBER(FIND("7F",ScheduleCompile!X216)),ISNUMBER(FIND("9F",ScheduleCompile!X216)),ISNUMBER(FIND("4F",ScheduleCompile!X216))),VALUE(LEFT(ScheduleCompile!X216,FIND("F",ScheduleCompile!X216)-1)),ScheduleCompile!X216)))))),"",IF(ScheduleCompile!X216="Off",0,IF(ScheduleCompile!X216="On",1,IF(ISNUMBER(ScheduleCompile!X216),ScheduleCompile!X216/1,IF(ISTEXT(ScheduleCompile!X216),IF(OR(ISNUMBER(FIND("5F",ScheduleCompile!X216)),ISNUMBER(FIND("0F",ScheduleCompile!X216)),ISNUMBER(FIND("8F",ScheduleCompile!X216)),ISNUMBER(FIND("1F",ScheduleCompile!X216)),ISNUMBER(FIND("2F",ScheduleCompile!X216)),ISNUMBER(FIND("3F",ScheduleCompile!X216)),ISNUMBER(FIND("6F",ScheduleCompile!X216)),ISNUMBER(FIND("7F",ScheduleCompile!X216)),ISNUMBER(FIND("9F",ScheduleCompile!X216)),ISNUMBER(FIND("4F",ScheduleCompile!X216))),VALUE(LEFT(ScheduleCompile!X216,FIND("F",ScheduleCompile!X216)-1)),ScheduleCompile!X216)))))))</f>
        <v>0.05</v>
      </c>
      <c r="AD223" s="1">
        <f>IF(AND(ISERROR(IF(ScheduleCompile!Y216="Off",0,IF(ScheduleCompile!Y216="On",1,IF(ISNUMBER(ScheduleCompile!Y216),ScheduleCompile!Y216/1,IF(ISTEXT(ScheduleCompile!Y216),IF(OR(ISNUMBER(FIND("5F",ScheduleCompile!Y216)),ISNUMBER(FIND("0F",ScheduleCompile!Y216)),ISNUMBER(FIND("8F",ScheduleCompile!Y216)),ISNUMBER(FIND("1F",ScheduleCompile!Y216)),ISNUMBER(FIND("2F",ScheduleCompile!Y216)),ISNUMBER(FIND("3F",ScheduleCompile!Y216)),ISNUMBER(FIND("6F",ScheduleCompile!Y216)),ISNUMBER(FIND("7F",ScheduleCompile!Y216)),ISNUMBER(FIND("9F",ScheduleCompile!Y216)),ISNUMBER(FIND("4F",ScheduleCompile!Y216))),VALUE(LEFT(ScheduleCompile!Y216,FIND("F",ScheduleCompile!Y216)-1)),ScheduleCompile!Y216)))))),ISTEXT(ScheduleCompile!#REF!)),"ENDTABLE",IF(ISERROR(IF(ScheduleCompile!Y216="Off",0,IF(ScheduleCompile!Y216="On",1,IF(ISNUMBER(ScheduleCompile!Y216),ScheduleCompile!Y216/1,IF(ISTEXT(ScheduleCompile!Y216),IF(OR(ISNUMBER(FIND("5F",ScheduleCompile!Y216)),ISNUMBER(FIND("0F",ScheduleCompile!Y216)),ISNUMBER(FIND("8F",ScheduleCompile!Y216)),ISNUMBER(FIND("1F",ScheduleCompile!Y216)),ISNUMBER(FIND("2F",ScheduleCompile!Y216)),ISNUMBER(FIND("3F",ScheduleCompile!Y216)),ISNUMBER(FIND("6F",ScheduleCompile!Y216)),ISNUMBER(FIND("7F",ScheduleCompile!Y216)),ISNUMBER(FIND("9F",ScheduleCompile!Y216)),ISNUMBER(FIND("4F",ScheduleCompile!Y216))),VALUE(LEFT(ScheduleCompile!Y216,FIND("F",ScheduleCompile!Y216)-1)),ScheduleCompile!Y216)))))),"",IF(ScheduleCompile!Y216="Off",0,IF(ScheduleCompile!Y216="On",1,IF(ISNUMBER(ScheduleCompile!Y216),ScheduleCompile!Y216/1,IF(ISTEXT(ScheduleCompile!Y216),IF(OR(ISNUMBER(FIND("5F",ScheduleCompile!Y216)),ISNUMBER(FIND("0F",ScheduleCompile!Y216)),ISNUMBER(FIND("8F",ScheduleCompile!Y216)),ISNUMBER(FIND("1F",ScheduleCompile!Y216)),ISNUMBER(FIND("2F",ScheduleCompile!Y216)),ISNUMBER(FIND("3F",ScheduleCompile!Y216)),ISNUMBER(FIND("6F",ScheduleCompile!Y216)),ISNUMBER(FIND("7F",ScheduleCompile!Y216)),ISNUMBER(FIND("9F",ScheduleCompile!Y216)),ISNUMBER(FIND("4F",ScheduleCompile!Y216))),VALUE(LEFT(ScheduleCompile!Y216,FIND("F",ScheduleCompile!Y216)-1)),ScheduleCompile!Y216)))))))</f>
        <v>0.05</v>
      </c>
    </row>
    <row r="224" spans="1:30" x14ac:dyDescent="0.25">
      <c r="A224" t="str">
        <f t="shared" si="15"/>
        <v>SchDay "OfficeReceptacleSun"  Type = "Fraction" Hr = (0.05, 0.05, 0.05, 0.05, 0.05, 0.05, 0.05, 0.05, 0.05, 0.05, 0.05, 0.05, 0.05, 0.05, 0.05, 0.05, 0.05, 0.05, 0.05, 0.05, 0.05, 0.05, 0.05, 0.05) ..</v>
      </c>
      <c r="B224" s="1" t="s">
        <v>623</v>
      </c>
      <c r="C224" t="str">
        <f t="shared" si="16"/>
        <v xml:space="preserve">SchDay "OfficeReceptacleSun"  Type = "Fraction" Hr = </v>
      </c>
      <c r="D224" t="str">
        <f t="shared" si="17"/>
        <v>(0.05, 0.05, 0.05, 0.05, 0.05, 0.05, 0.05, 0.05, 0.05, 0.05, 0.05, 0.05, 0.05, 0.05, 0.05, 0.05, 0.05, 0.05, 0.05, 0.05, 0.05, 0.05, 0.05, 0.05) ..</v>
      </c>
      <c r="E224" s="30" t="str">
        <f>ScheduleCompile!A217</f>
        <v>OfficeReceptacleSun</v>
      </c>
      <c r="F224" t="str">
        <f t="shared" si="18"/>
        <v>Fraction</v>
      </c>
      <c r="G224" s="1">
        <f>IF(AND(ISERROR(IF(ScheduleCompile!B217="Off",0,IF(ScheduleCompile!B217="On",1,IF(ISNUMBER(ScheduleCompile!B217),ScheduleCompile!B217/1,IF(ISTEXT(ScheduleCompile!B217),IF(OR(ISNUMBER(FIND("5F",ScheduleCompile!B217)),ISNUMBER(FIND("0F",ScheduleCompile!B217)),ISNUMBER(FIND("8F",ScheduleCompile!B217)),ISNUMBER(FIND("1F",ScheduleCompile!B217)),ISNUMBER(FIND("2F",ScheduleCompile!B217)),ISNUMBER(FIND("3F",ScheduleCompile!B217)),ISNUMBER(FIND("6F",ScheduleCompile!B217)),ISNUMBER(FIND("7F",ScheduleCompile!B217)),ISNUMBER(FIND("9F",ScheduleCompile!B217)),ISNUMBER(FIND("4F",ScheduleCompile!B217))),VALUE(LEFT(ScheduleCompile!B217,FIND("F",ScheduleCompile!B217)-1)),ScheduleCompile!B217)))))),ISTEXT(ScheduleCompile!#REF!)),"ENDTABLE",IF(ISERROR(IF(ScheduleCompile!B217="Off",0,IF(ScheduleCompile!B217="On",1,IF(ISNUMBER(ScheduleCompile!B217),ScheduleCompile!B217/1,IF(ISTEXT(ScheduleCompile!B217),IF(OR(ISNUMBER(FIND("5F",ScheduleCompile!B217)),ISNUMBER(FIND("0F",ScheduleCompile!B217)),ISNUMBER(FIND("8F",ScheduleCompile!B217)),ISNUMBER(FIND("1F",ScheduleCompile!B217)),ISNUMBER(FIND("2F",ScheduleCompile!B217)),ISNUMBER(FIND("3F",ScheduleCompile!B217)),ISNUMBER(FIND("6F",ScheduleCompile!B217)),ISNUMBER(FIND("7F",ScheduleCompile!B217)),ISNUMBER(FIND("9F",ScheduleCompile!B217)),ISNUMBER(FIND("4F",ScheduleCompile!B217))),VALUE(LEFT(ScheduleCompile!B217,FIND("F",ScheduleCompile!B217)-1)),ScheduleCompile!B217)))))),"",IF(ScheduleCompile!B217="Off",0,IF(ScheduleCompile!B217="On",1,IF(ISNUMBER(ScheduleCompile!B217),ScheduleCompile!B217/1,IF(ISTEXT(ScheduleCompile!B217),IF(OR(ISNUMBER(FIND("5F",ScheduleCompile!B217)),ISNUMBER(FIND("0F",ScheduleCompile!B217)),ISNUMBER(FIND("8F",ScheduleCompile!B217)),ISNUMBER(FIND("1F",ScheduleCompile!B217)),ISNUMBER(FIND("2F",ScheduleCompile!B217)),ISNUMBER(FIND("3F",ScheduleCompile!B217)),ISNUMBER(FIND("6F",ScheduleCompile!B217)),ISNUMBER(FIND("7F",ScheduleCompile!B217)),ISNUMBER(FIND("9F",ScheduleCompile!B217)),ISNUMBER(FIND("4F",ScheduleCompile!B217))),VALUE(LEFT(ScheduleCompile!B217,FIND("F",ScheduleCompile!B217)-1)),ScheduleCompile!B217)))))))</f>
        <v>0.05</v>
      </c>
      <c r="H224" s="1">
        <f>IF(AND(ISERROR(IF(ScheduleCompile!C217="Off",0,IF(ScheduleCompile!C217="On",1,IF(ISNUMBER(ScheduleCompile!C217),ScheduleCompile!C217/1,IF(ISTEXT(ScheduleCompile!C217),IF(OR(ISNUMBER(FIND("5F",ScheduleCompile!C217)),ISNUMBER(FIND("0F",ScheduleCompile!C217)),ISNUMBER(FIND("8F",ScheduleCompile!C217)),ISNUMBER(FIND("1F",ScheduleCompile!C217)),ISNUMBER(FIND("2F",ScheduleCompile!C217)),ISNUMBER(FIND("3F",ScheduleCompile!C217)),ISNUMBER(FIND("6F",ScheduleCompile!C217)),ISNUMBER(FIND("7F",ScheduleCompile!C217)),ISNUMBER(FIND("9F",ScheduleCompile!C217)),ISNUMBER(FIND("4F",ScheduleCompile!C217))),VALUE(LEFT(ScheduleCompile!C217,FIND("F",ScheduleCompile!C217)-1)),ScheduleCompile!C217)))))),ISTEXT(ScheduleCompile!#REF!)),"ENDTABLE",IF(ISERROR(IF(ScheduleCompile!C217="Off",0,IF(ScheduleCompile!C217="On",1,IF(ISNUMBER(ScheduleCompile!C217),ScheduleCompile!C217/1,IF(ISTEXT(ScheduleCompile!C217),IF(OR(ISNUMBER(FIND("5F",ScheduleCompile!C217)),ISNUMBER(FIND("0F",ScheduleCompile!C217)),ISNUMBER(FIND("8F",ScheduleCompile!C217)),ISNUMBER(FIND("1F",ScheduleCompile!C217)),ISNUMBER(FIND("2F",ScheduleCompile!C217)),ISNUMBER(FIND("3F",ScheduleCompile!C217)),ISNUMBER(FIND("6F",ScheduleCompile!C217)),ISNUMBER(FIND("7F",ScheduleCompile!C217)),ISNUMBER(FIND("9F",ScheduleCompile!C217)),ISNUMBER(FIND("4F",ScheduleCompile!C217))),VALUE(LEFT(ScheduleCompile!C217,FIND("F",ScheduleCompile!C217)-1)),ScheduleCompile!C217)))))),"",IF(ScheduleCompile!C217="Off",0,IF(ScheduleCompile!C217="On",1,IF(ISNUMBER(ScheduleCompile!C217),ScheduleCompile!C217/1,IF(ISTEXT(ScheduleCompile!C217),IF(OR(ISNUMBER(FIND("5F",ScheduleCompile!C217)),ISNUMBER(FIND("0F",ScheduleCompile!C217)),ISNUMBER(FIND("8F",ScheduleCompile!C217)),ISNUMBER(FIND("1F",ScheduleCompile!C217)),ISNUMBER(FIND("2F",ScheduleCompile!C217)),ISNUMBER(FIND("3F",ScheduleCompile!C217)),ISNUMBER(FIND("6F",ScheduleCompile!C217)),ISNUMBER(FIND("7F",ScheduleCompile!C217)),ISNUMBER(FIND("9F",ScheduleCompile!C217)),ISNUMBER(FIND("4F",ScheduleCompile!C217))),VALUE(LEFT(ScheduleCompile!C217,FIND("F",ScheduleCompile!C217)-1)),ScheduleCompile!C217)))))))</f>
        <v>0.05</v>
      </c>
      <c r="I224" s="1">
        <f>IF(AND(ISERROR(IF(ScheduleCompile!D217="Off",0,IF(ScheduleCompile!D217="On",1,IF(ISNUMBER(ScheduleCompile!D217),ScheduleCompile!D217/1,IF(ISTEXT(ScheduleCompile!D217),IF(OR(ISNUMBER(FIND("5F",ScheduleCompile!D217)),ISNUMBER(FIND("0F",ScheduleCompile!D217)),ISNUMBER(FIND("8F",ScheduleCompile!D217)),ISNUMBER(FIND("1F",ScheduleCompile!D217)),ISNUMBER(FIND("2F",ScheduleCompile!D217)),ISNUMBER(FIND("3F",ScheduleCompile!D217)),ISNUMBER(FIND("6F",ScheduleCompile!D217)),ISNUMBER(FIND("7F",ScheduleCompile!D217)),ISNUMBER(FIND("9F",ScheduleCompile!D217)),ISNUMBER(FIND("4F",ScheduleCompile!D217))),VALUE(LEFT(ScheduleCompile!D217,FIND("F",ScheduleCompile!D217)-1)),ScheduleCompile!D217)))))),ISTEXT(ScheduleCompile!#REF!)),"ENDTABLE",IF(ISERROR(IF(ScheduleCompile!D217="Off",0,IF(ScheduleCompile!D217="On",1,IF(ISNUMBER(ScheduleCompile!D217),ScheduleCompile!D217/1,IF(ISTEXT(ScheduleCompile!D217),IF(OR(ISNUMBER(FIND("5F",ScheduleCompile!D217)),ISNUMBER(FIND("0F",ScheduleCompile!D217)),ISNUMBER(FIND("8F",ScheduleCompile!D217)),ISNUMBER(FIND("1F",ScheduleCompile!D217)),ISNUMBER(FIND("2F",ScheduleCompile!D217)),ISNUMBER(FIND("3F",ScheduleCompile!D217)),ISNUMBER(FIND("6F",ScheduleCompile!D217)),ISNUMBER(FIND("7F",ScheduleCompile!D217)),ISNUMBER(FIND("9F",ScheduleCompile!D217)),ISNUMBER(FIND("4F",ScheduleCompile!D217))),VALUE(LEFT(ScheduleCompile!D217,FIND("F",ScheduleCompile!D217)-1)),ScheduleCompile!D217)))))),"",IF(ScheduleCompile!D217="Off",0,IF(ScheduleCompile!D217="On",1,IF(ISNUMBER(ScheduleCompile!D217),ScheduleCompile!D217/1,IF(ISTEXT(ScheduleCompile!D217),IF(OR(ISNUMBER(FIND("5F",ScheduleCompile!D217)),ISNUMBER(FIND("0F",ScheduleCompile!D217)),ISNUMBER(FIND("8F",ScheduleCompile!D217)),ISNUMBER(FIND("1F",ScheduleCompile!D217)),ISNUMBER(FIND("2F",ScheduleCompile!D217)),ISNUMBER(FIND("3F",ScheduleCompile!D217)),ISNUMBER(FIND("6F",ScheduleCompile!D217)),ISNUMBER(FIND("7F",ScheduleCompile!D217)),ISNUMBER(FIND("9F",ScheduleCompile!D217)),ISNUMBER(FIND("4F",ScheduleCompile!D217))),VALUE(LEFT(ScheduleCompile!D217,FIND("F",ScheduleCompile!D217)-1)),ScheduleCompile!D217)))))))</f>
        <v>0.05</v>
      </c>
      <c r="J224" s="1">
        <f>IF(AND(ISERROR(IF(ScheduleCompile!E217="Off",0,IF(ScheduleCompile!E217="On",1,IF(ISNUMBER(ScheduleCompile!E217),ScheduleCompile!E217/1,IF(ISTEXT(ScheduleCompile!E217),IF(OR(ISNUMBER(FIND("5F",ScheduleCompile!E217)),ISNUMBER(FIND("0F",ScheduleCompile!E217)),ISNUMBER(FIND("8F",ScheduleCompile!E217)),ISNUMBER(FIND("1F",ScheduleCompile!E217)),ISNUMBER(FIND("2F",ScheduleCompile!E217)),ISNUMBER(FIND("3F",ScheduleCompile!E217)),ISNUMBER(FIND("6F",ScheduleCompile!E217)),ISNUMBER(FIND("7F",ScheduleCompile!E217)),ISNUMBER(FIND("9F",ScheduleCompile!E217)),ISNUMBER(FIND("4F",ScheduleCompile!E217))),VALUE(LEFT(ScheduleCompile!E217,FIND("F",ScheduleCompile!E217)-1)),ScheduleCompile!E217)))))),ISTEXT(ScheduleCompile!#REF!)),"ENDTABLE",IF(ISERROR(IF(ScheduleCompile!E217="Off",0,IF(ScheduleCompile!E217="On",1,IF(ISNUMBER(ScheduleCompile!E217),ScheduleCompile!E217/1,IF(ISTEXT(ScheduleCompile!E217),IF(OR(ISNUMBER(FIND("5F",ScheduleCompile!E217)),ISNUMBER(FIND("0F",ScheduleCompile!E217)),ISNUMBER(FIND("8F",ScheduleCompile!E217)),ISNUMBER(FIND("1F",ScheduleCompile!E217)),ISNUMBER(FIND("2F",ScheduleCompile!E217)),ISNUMBER(FIND("3F",ScheduleCompile!E217)),ISNUMBER(FIND("6F",ScheduleCompile!E217)),ISNUMBER(FIND("7F",ScheduleCompile!E217)),ISNUMBER(FIND("9F",ScheduleCompile!E217)),ISNUMBER(FIND("4F",ScheduleCompile!E217))),VALUE(LEFT(ScheduleCompile!E217,FIND("F",ScheduleCompile!E217)-1)),ScheduleCompile!E217)))))),"",IF(ScheduleCompile!E217="Off",0,IF(ScheduleCompile!E217="On",1,IF(ISNUMBER(ScheduleCompile!E217),ScheduleCompile!E217/1,IF(ISTEXT(ScheduleCompile!E217),IF(OR(ISNUMBER(FIND("5F",ScheduleCompile!E217)),ISNUMBER(FIND("0F",ScheduleCompile!E217)),ISNUMBER(FIND("8F",ScheduleCompile!E217)),ISNUMBER(FIND("1F",ScheduleCompile!E217)),ISNUMBER(FIND("2F",ScheduleCompile!E217)),ISNUMBER(FIND("3F",ScheduleCompile!E217)),ISNUMBER(FIND("6F",ScheduleCompile!E217)),ISNUMBER(FIND("7F",ScheduleCompile!E217)),ISNUMBER(FIND("9F",ScheduleCompile!E217)),ISNUMBER(FIND("4F",ScheduleCompile!E217))),VALUE(LEFT(ScheduleCompile!E217,FIND("F",ScheduleCompile!E217)-1)),ScheduleCompile!E217)))))))</f>
        <v>0.05</v>
      </c>
      <c r="K224" s="1">
        <f>IF(AND(ISERROR(IF(ScheduleCompile!F217="Off",0,IF(ScheduleCompile!F217="On",1,IF(ISNUMBER(ScheduleCompile!F217),ScheduleCompile!F217/1,IF(ISTEXT(ScheduleCompile!F217),IF(OR(ISNUMBER(FIND("5F",ScheduleCompile!F217)),ISNUMBER(FIND("0F",ScheduleCompile!F217)),ISNUMBER(FIND("8F",ScheduleCompile!F217)),ISNUMBER(FIND("1F",ScheduleCompile!F217)),ISNUMBER(FIND("2F",ScheduleCompile!F217)),ISNUMBER(FIND("3F",ScheduleCompile!F217)),ISNUMBER(FIND("6F",ScheduleCompile!F217)),ISNUMBER(FIND("7F",ScheduleCompile!F217)),ISNUMBER(FIND("9F",ScheduleCompile!F217)),ISNUMBER(FIND("4F",ScheduleCompile!F217))),VALUE(LEFT(ScheduleCompile!F217,FIND("F",ScheduleCompile!F217)-1)),ScheduleCompile!F217)))))),ISTEXT(ScheduleCompile!#REF!)),"ENDTABLE",IF(ISERROR(IF(ScheduleCompile!F217="Off",0,IF(ScheduleCompile!F217="On",1,IF(ISNUMBER(ScheduleCompile!F217),ScheduleCompile!F217/1,IF(ISTEXT(ScheduleCompile!F217),IF(OR(ISNUMBER(FIND("5F",ScheduleCompile!F217)),ISNUMBER(FIND("0F",ScheduleCompile!F217)),ISNUMBER(FIND("8F",ScheduleCompile!F217)),ISNUMBER(FIND("1F",ScheduleCompile!F217)),ISNUMBER(FIND("2F",ScheduleCompile!F217)),ISNUMBER(FIND("3F",ScheduleCompile!F217)),ISNUMBER(FIND("6F",ScheduleCompile!F217)),ISNUMBER(FIND("7F",ScheduleCompile!F217)),ISNUMBER(FIND("9F",ScheduleCompile!F217)),ISNUMBER(FIND("4F",ScheduleCompile!F217))),VALUE(LEFT(ScheduleCompile!F217,FIND("F",ScheduleCompile!F217)-1)),ScheduleCompile!F217)))))),"",IF(ScheduleCompile!F217="Off",0,IF(ScheduleCompile!F217="On",1,IF(ISNUMBER(ScheduleCompile!F217),ScheduleCompile!F217/1,IF(ISTEXT(ScheduleCompile!F217),IF(OR(ISNUMBER(FIND("5F",ScheduleCompile!F217)),ISNUMBER(FIND("0F",ScheduleCompile!F217)),ISNUMBER(FIND("8F",ScheduleCompile!F217)),ISNUMBER(FIND("1F",ScheduleCompile!F217)),ISNUMBER(FIND("2F",ScheduleCompile!F217)),ISNUMBER(FIND("3F",ScheduleCompile!F217)),ISNUMBER(FIND("6F",ScheduleCompile!F217)),ISNUMBER(FIND("7F",ScheduleCompile!F217)),ISNUMBER(FIND("9F",ScheduleCompile!F217)),ISNUMBER(FIND("4F",ScheduleCompile!F217))),VALUE(LEFT(ScheduleCompile!F217,FIND("F",ScheduleCompile!F217)-1)),ScheduleCompile!F217)))))))</f>
        <v>0.05</v>
      </c>
      <c r="L224" s="1">
        <f>IF(AND(ISERROR(IF(ScheduleCompile!G217="Off",0,IF(ScheduleCompile!G217="On",1,IF(ISNUMBER(ScheduleCompile!G217),ScheduleCompile!G217/1,IF(ISTEXT(ScheduleCompile!G217),IF(OR(ISNUMBER(FIND("5F",ScheduleCompile!G217)),ISNUMBER(FIND("0F",ScheduleCompile!G217)),ISNUMBER(FIND("8F",ScheduleCompile!G217)),ISNUMBER(FIND("1F",ScheduleCompile!G217)),ISNUMBER(FIND("2F",ScheduleCompile!G217)),ISNUMBER(FIND("3F",ScheduleCompile!G217)),ISNUMBER(FIND("6F",ScheduleCompile!G217)),ISNUMBER(FIND("7F",ScheduleCompile!G217)),ISNUMBER(FIND("9F",ScheduleCompile!G217)),ISNUMBER(FIND("4F",ScheduleCompile!G217))),VALUE(LEFT(ScheduleCompile!G217,FIND("F",ScheduleCompile!G217)-1)),ScheduleCompile!G217)))))),ISTEXT(ScheduleCompile!#REF!)),"ENDTABLE",IF(ISERROR(IF(ScheduleCompile!G217="Off",0,IF(ScheduleCompile!G217="On",1,IF(ISNUMBER(ScheduleCompile!G217),ScheduleCompile!G217/1,IF(ISTEXT(ScheduleCompile!G217),IF(OR(ISNUMBER(FIND("5F",ScheduleCompile!G217)),ISNUMBER(FIND("0F",ScheduleCompile!G217)),ISNUMBER(FIND("8F",ScheduleCompile!G217)),ISNUMBER(FIND("1F",ScheduleCompile!G217)),ISNUMBER(FIND("2F",ScheduleCompile!G217)),ISNUMBER(FIND("3F",ScheduleCompile!G217)),ISNUMBER(FIND("6F",ScheduleCompile!G217)),ISNUMBER(FIND("7F",ScheduleCompile!G217)),ISNUMBER(FIND("9F",ScheduleCompile!G217)),ISNUMBER(FIND("4F",ScheduleCompile!G217))),VALUE(LEFT(ScheduleCompile!G217,FIND("F",ScheduleCompile!G217)-1)),ScheduleCompile!G217)))))),"",IF(ScheduleCompile!G217="Off",0,IF(ScheduleCompile!G217="On",1,IF(ISNUMBER(ScheduleCompile!G217),ScheduleCompile!G217/1,IF(ISTEXT(ScheduleCompile!G217),IF(OR(ISNUMBER(FIND("5F",ScheduleCompile!G217)),ISNUMBER(FIND("0F",ScheduleCompile!G217)),ISNUMBER(FIND("8F",ScheduleCompile!G217)),ISNUMBER(FIND("1F",ScheduleCompile!G217)),ISNUMBER(FIND("2F",ScheduleCompile!G217)),ISNUMBER(FIND("3F",ScheduleCompile!G217)),ISNUMBER(FIND("6F",ScheduleCompile!G217)),ISNUMBER(FIND("7F",ScheduleCompile!G217)),ISNUMBER(FIND("9F",ScheduleCompile!G217)),ISNUMBER(FIND("4F",ScheduleCompile!G217))),VALUE(LEFT(ScheduleCompile!G217,FIND("F",ScheduleCompile!G217)-1)),ScheduleCompile!G217)))))))</f>
        <v>0.05</v>
      </c>
      <c r="M224" s="1">
        <f>IF(AND(ISERROR(IF(ScheduleCompile!H217="Off",0,IF(ScheduleCompile!H217="On",1,IF(ISNUMBER(ScheduleCompile!H217),ScheduleCompile!H217/1,IF(ISTEXT(ScheduleCompile!H217),IF(OR(ISNUMBER(FIND("5F",ScheduleCompile!H217)),ISNUMBER(FIND("0F",ScheduleCompile!H217)),ISNUMBER(FIND("8F",ScheduleCompile!H217)),ISNUMBER(FIND("1F",ScheduleCompile!H217)),ISNUMBER(FIND("2F",ScheduleCompile!H217)),ISNUMBER(FIND("3F",ScheduleCompile!H217)),ISNUMBER(FIND("6F",ScheduleCompile!H217)),ISNUMBER(FIND("7F",ScheduleCompile!H217)),ISNUMBER(FIND("9F",ScheduleCompile!H217)),ISNUMBER(FIND("4F",ScheduleCompile!H217))),VALUE(LEFT(ScheduleCompile!H217,FIND("F",ScheduleCompile!H217)-1)),ScheduleCompile!H217)))))),ISTEXT(ScheduleCompile!#REF!)),"ENDTABLE",IF(ISERROR(IF(ScheduleCompile!H217="Off",0,IF(ScheduleCompile!H217="On",1,IF(ISNUMBER(ScheduleCompile!H217),ScheduleCompile!H217/1,IF(ISTEXT(ScheduleCompile!H217),IF(OR(ISNUMBER(FIND("5F",ScheduleCompile!H217)),ISNUMBER(FIND("0F",ScheduleCompile!H217)),ISNUMBER(FIND("8F",ScheduleCompile!H217)),ISNUMBER(FIND("1F",ScheduleCompile!H217)),ISNUMBER(FIND("2F",ScheduleCompile!H217)),ISNUMBER(FIND("3F",ScheduleCompile!H217)),ISNUMBER(FIND("6F",ScheduleCompile!H217)),ISNUMBER(FIND("7F",ScheduleCompile!H217)),ISNUMBER(FIND("9F",ScheduleCompile!H217)),ISNUMBER(FIND("4F",ScheduleCompile!H217))),VALUE(LEFT(ScheduleCompile!H217,FIND("F",ScheduleCompile!H217)-1)),ScheduleCompile!H217)))))),"",IF(ScheduleCompile!H217="Off",0,IF(ScheduleCompile!H217="On",1,IF(ISNUMBER(ScheduleCompile!H217),ScheduleCompile!H217/1,IF(ISTEXT(ScheduleCompile!H217),IF(OR(ISNUMBER(FIND("5F",ScheduleCompile!H217)),ISNUMBER(FIND("0F",ScheduleCompile!H217)),ISNUMBER(FIND("8F",ScheduleCompile!H217)),ISNUMBER(FIND("1F",ScheduleCompile!H217)),ISNUMBER(FIND("2F",ScheduleCompile!H217)),ISNUMBER(FIND("3F",ScheduleCompile!H217)),ISNUMBER(FIND("6F",ScheduleCompile!H217)),ISNUMBER(FIND("7F",ScheduleCompile!H217)),ISNUMBER(FIND("9F",ScheduleCompile!H217)),ISNUMBER(FIND("4F",ScheduleCompile!H217))),VALUE(LEFT(ScheduleCompile!H217,FIND("F",ScheduleCompile!H217)-1)),ScheduleCompile!H217)))))))</f>
        <v>0.05</v>
      </c>
      <c r="N224" s="1">
        <f>IF(AND(ISERROR(IF(ScheduleCompile!I217="Off",0,IF(ScheduleCompile!I217="On",1,IF(ISNUMBER(ScheduleCompile!I217),ScheduleCompile!I217/1,IF(ISTEXT(ScheduleCompile!I217),IF(OR(ISNUMBER(FIND("5F",ScheduleCompile!I217)),ISNUMBER(FIND("0F",ScheduleCompile!I217)),ISNUMBER(FIND("8F",ScheduleCompile!I217)),ISNUMBER(FIND("1F",ScheduleCompile!I217)),ISNUMBER(FIND("2F",ScheduleCompile!I217)),ISNUMBER(FIND("3F",ScheduleCompile!I217)),ISNUMBER(FIND("6F",ScheduleCompile!I217)),ISNUMBER(FIND("7F",ScheduleCompile!I217)),ISNUMBER(FIND("9F",ScheduleCompile!I217)),ISNUMBER(FIND("4F",ScheduleCompile!I217))),VALUE(LEFT(ScheduleCompile!I217,FIND("F",ScheduleCompile!I217)-1)),ScheduleCompile!I217)))))),ISTEXT(ScheduleCompile!#REF!)),"ENDTABLE",IF(ISERROR(IF(ScheduleCompile!I217="Off",0,IF(ScheduleCompile!I217="On",1,IF(ISNUMBER(ScheduleCompile!I217),ScheduleCompile!I217/1,IF(ISTEXT(ScheduleCompile!I217),IF(OR(ISNUMBER(FIND("5F",ScheduleCompile!I217)),ISNUMBER(FIND("0F",ScheduleCompile!I217)),ISNUMBER(FIND("8F",ScheduleCompile!I217)),ISNUMBER(FIND("1F",ScheduleCompile!I217)),ISNUMBER(FIND("2F",ScheduleCompile!I217)),ISNUMBER(FIND("3F",ScheduleCompile!I217)),ISNUMBER(FIND("6F",ScheduleCompile!I217)),ISNUMBER(FIND("7F",ScheduleCompile!I217)),ISNUMBER(FIND("9F",ScheduleCompile!I217)),ISNUMBER(FIND("4F",ScheduleCompile!I217))),VALUE(LEFT(ScheduleCompile!I217,FIND("F",ScheduleCompile!I217)-1)),ScheduleCompile!I217)))))),"",IF(ScheduleCompile!I217="Off",0,IF(ScheduleCompile!I217="On",1,IF(ISNUMBER(ScheduleCompile!I217),ScheduleCompile!I217/1,IF(ISTEXT(ScheduleCompile!I217),IF(OR(ISNUMBER(FIND("5F",ScheduleCompile!I217)),ISNUMBER(FIND("0F",ScheduleCompile!I217)),ISNUMBER(FIND("8F",ScheduleCompile!I217)),ISNUMBER(FIND("1F",ScheduleCompile!I217)),ISNUMBER(FIND("2F",ScheduleCompile!I217)),ISNUMBER(FIND("3F",ScheduleCompile!I217)),ISNUMBER(FIND("6F",ScheduleCompile!I217)),ISNUMBER(FIND("7F",ScheduleCompile!I217)),ISNUMBER(FIND("9F",ScheduleCompile!I217)),ISNUMBER(FIND("4F",ScheduleCompile!I217))),VALUE(LEFT(ScheduleCompile!I217,FIND("F",ScheduleCompile!I217)-1)),ScheduleCompile!I217)))))))</f>
        <v>0.05</v>
      </c>
      <c r="O224" s="1">
        <f>IF(AND(ISERROR(IF(ScheduleCompile!J217="Off",0,IF(ScheduleCompile!J217="On",1,IF(ISNUMBER(ScheduleCompile!J217),ScheduleCompile!J217/1,IF(ISTEXT(ScheduleCompile!J217),IF(OR(ISNUMBER(FIND("5F",ScheduleCompile!J217)),ISNUMBER(FIND("0F",ScheduleCompile!J217)),ISNUMBER(FIND("8F",ScheduleCompile!J217)),ISNUMBER(FIND("1F",ScheduleCompile!J217)),ISNUMBER(FIND("2F",ScheduleCompile!J217)),ISNUMBER(FIND("3F",ScheduleCompile!J217)),ISNUMBER(FIND("6F",ScheduleCompile!J217)),ISNUMBER(FIND("7F",ScheduleCompile!J217)),ISNUMBER(FIND("9F",ScheduleCompile!J217)),ISNUMBER(FIND("4F",ScheduleCompile!J217))),VALUE(LEFT(ScheduleCompile!J217,FIND("F",ScheduleCompile!J217)-1)),ScheduleCompile!J217)))))),ISTEXT(ScheduleCompile!#REF!)),"ENDTABLE",IF(ISERROR(IF(ScheduleCompile!J217="Off",0,IF(ScheduleCompile!J217="On",1,IF(ISNUMBER(ScheduleCompile!J217),ScheduleCompile!J217/1,IF(ISTEXT(ScheduleCompile!J217),IF(OR(ISNUMBER(FIND("5F",ScheduleCompile!J217)),ISNUMBER(FIND("0F",ScheduleCompile!J217)),ISNUMBER(FIND("8F",ScheduleCompile!J217)),ISNUMBER(FIND("1F",ScheduleCompile!J217)),ISNUMBER(FIND("2F",ScheduleCompile!J217)),ISNUMBER(FIND("3F",ScheduleCompile!J217)),ISNUMBER(FIND("6F",ScheduleCompile!J217)),ISNUMBER(FIND("7F",ScheduleCompile!J217)),ISNUMBER(FIND("9F",ScheduleCompile!J217)),ISNUMBER(FIND("4F",ScheduleCompile!J217))),VALUE(LEFT(ScheduleCompile!J217,FIND("F",ScheduleCompile!J217)-1)),ScheduleCompile!J217)))))),"",IF(ScheduleCompile!J217="Off",0,IF(ScheduleCompile!J217="On",1,IF(ISNUMBER(ScheduleCompile!J217),ScheduleCompile!J217/1,IF(ISTEXT(ScheduleCompile!J217),IF(OR(ISNUMBER(FIND("5F",ScheduleCompile!J217)),ISNUMBER(FIND("0F",ScheduleCompile!J217)),ISNUMBER(FIND("8F",ScheduleCompile!J217)),ISNUMBER(FIND("1F",ScheduleCompile!J217)),ISNUMBER(FIND("2F",ScheduleCompile!J217)),ISNUMBER(FIND("3F",ScheduleCompile!J217)),ISNUMBER(FIND("6F",ScheduleCompile!J217)),ISNUMBER(FIND("7F",ScheduleCompile!J217)),ISNUMBER(FIND("9F",ScheduleCompile!J217)),ISNUMBER(FIND("4F",ScheduleCompile!J217))),VALUE(LEFT(ScheduleCompile!J217,FIND("F",ScheduleCompile!J217)-1)),ScheduleCompile!J217)))))))</f>
        <v>0.05</v>
      </c>
      <c r="P224" s="1">
        <f>IF(AND(ISERROR(IF(ScheduleCompile!K217="Off",0,IF(ScheduleCompile!K217="On",1,IF(ISNUMBER(ScheduleCompile!K217),ScheduleCompile!K217/1,IF(ISTEXT(ScheduleCompile!K217),IF(OR(ISNUMBER(FIND("5F",ScheduleCompile!K217)),ISNUMBER(FIND("0F",ScheduleCompile!K217)),ISNUMBER(FIND("8F",ScheduleCompile!K217)),ISNUMBER(FIND("1F",ScheduleCompile!K217)),ISNUMBER(FIND("2F",ScheduleCompile!K217)),ISNUMBER(FIND("3F",ScheduleCompile!K217)),ISNUMBER(FIND("6F",ScheduleCompile!K217)),ISNUMBER(FIND("7F",ScheduleCompile!K217)),ISNUMBER(FIND("9F",ScheduleCompile!K217)),ISNUMBER(FIND("4F",ScheduleCompile!K217))),VALUE(LEFT(ScheduleCompile!K217,FIND("F",ScheduleCompile!K217)-1)),ScheduleCompile!K217)))))),ISTEXT(ScheduleCompile!#REF!)),"ENDTABLE",IF(ISERROR(IF(ScheduleCompile!K217="Off",0,IF(ScheduleCompile!K217="On",1,IF(ISNUMBER(ScheduleCompile!K217),ScheduleCompile!K217/1,IF(ISTEXT(ScheduleCompile!K217),IF(OR(ISNUMBER(FIND("5F",ScheduleCompile!K217)),ISNUMBER(FIND("0F",ScheduleCompile!K217)),ISNUMBER(FIND("8F",ScheduleCompile!K217)),ISNUMBER(FIND("1F",ScheduleCompile!K217)),ISNUMBER(FIND("2F",ScheduleCompile!K217)),ISNUMBER(FIND("3F",ScheduleCompile!K217)),ISNUMBER(FIND("6F",ScheduleCompile!K217)),ISNUMBER(FIND("7F",ScheduleCompile!K217)),ISNUMBER(FIND("9F",ScheduleCompile!K217)),ISNUMBER(FIND("4F",ScheduleCompile!K217))),VALUE(LEFT(ScheduleCompile!K217,FIND("F",ScheduleCompile!K217)-1)),ScheduleCompile!K217)))))),"",IF(ScheduleCompile!K217="Off",0,IF(ScheduleCompile!K217="On",1,IF(ISNUMBER(ScheduleCompile!K217),ScheduleCompile!K217/1,IF(ISTEXT(ScheduleCompile!K217),IF(OR(ISNUMBER(FIND("5F",ScheduleCompile!K217)),ISNUMBER(FIND("0F",ScheduleCompile!K217)),ISNUMBER(FIND("8F",ScheduleCompile!K217)),ISNUMBER(FIND("1F",ScheduleCompile!K217)),ISNUMBER(FIND("2F",ScheduleCompile!K217)),ISNUMBER(FIND("3F",ScheduleCompile!K217)),ISNUMBER(FIND("6F",ScheduleCompile!K217)),ISNUMBER(FIND("7F",ScheduleCompile!K217)),ISNUMBER(FIND("9F",ScheduleCompile!K217)),ISNUMBER(FIND("4F",ScheduleCompile!K217))),VALUE(LEFT(ScheduleCompile!K217,FIND("F",ScheduleCompile!K217)-1)),ScheduleCompile!K217)))))))</f>
        <v>0.05</v>
      </c>
      <c r="Q224" s="1">
        <f>IF(AND(ISERROR(IF(ScheduleCompile!L217="Off",0,IF(ScheduleCompile!L217="On",1,IF(ISNUMBER(ScheduleCompile!L217),ScheduleCompile!L217/1,IF(ISTEXT(ScheduleCompile!L217),IF(OR(ISNUMBER(FIND("5F",ScheduleCompile!L217)),ISNUMBER(FIND("0F",ScheduleCompile!L217)),ISNUMBER(FIND("8F",ScheduleCompile!L217)),ISNUMBER(FIND("1F",ScheduleCompile!L217)),ISNUMBER(FIND("2F",ScheduleCompile!L217)),ISNUMBER(FIND("3F",ScheduleCompile!L217)),ISNUMBER(FIND("6F",ScheduleCompile!L217)),ISNUMBER(FIND("7F",ScheduleCompile!L217)),ISNUMBER(FIND("9F",ScheduleCompile!L217)),ISNUMBER(FIND("4F",ScheduleCompile!L217))),VALUE(LEFT(ScheduleCompile!L217,FIND("F",ScheduleCompile!L217)-1)),ScheduleCompile!L217)))))),ISTEXT(ScheduleCompile!#REF!)),"ENDTABLE",IF(ISERROR(IF(ScheduleCompile!L217="Off",0,IF(ScheduleCompile!L217="On",1,IF(ISNUMBER(ScheduleCompile!L217),ScheduleCompile!L217/1,IF(ISTEXT(ScheduleCompile!L217),IF(OR(ISNUMBER(FIND("5F",ScheduleCompile!L217)),ISNUMBER(FIND("0F",ScheduleCompile!L217)),ISNUMBER(FIND("8F",ScheduleCompile!L217)),ISNUMBER(FIND("1F",ScheduleCompile!L217)),ISNUMBER(FIND("2F",ScheduleCompile!L217)),ISNUMBER(FIND("3F",ScheduleCompile!L217)),ISNUMBER(FIND("6F",ScheduleCompile!L217)),ISNUMBER(FIND("7F",ScheduleCompile!L217)),ISNUMBER(FIND("9F",ScheduleCompile!L217)),ISNUMBER(FIND("4F",ScheduleCompile!L217))),VALUE(LEFT(ScheduleCompile!L217,FIND("F",ScheduleCompile!L217)-1)),ScheduleCompile!L217)))))),"",IF(ScheduleCompile!L217="Off",0,IF(ScheduleCompile!L217="On",1,IF(ISNUMBER(ScheduleCompile!L217),ScheduleCompile!L217/1,IF(ISTEXT(ScheduleCompile!L217),IF(OR(ISNUMBER(FIND("5F",ScheduleCompile!L217)),ISNUMBER(FIND("0F",ScheduleCompile!L217)),ISNUMBER(FIND("8F",ScheduleCompile!L217)),ISNUMBER(FIND("1F",ScheduleCompile!L217)),ISNUMBER(FIND("2F",ScheduleCompile!L217)),ISNUMBER(FIND("3F",ScheduleCompile!L217)),ISNUMBER(FIND("6F",ScheduleCompile!L217)),ISNUMBER(FIND("7F",ScheduleCompile!L217)),ISNUMBER(FIND("9F",ScheduleCompile!L217)),ISNUMBER(FIND("4F",ScheduleCompile!L217))),VALUE(LEFT(ScheduleCompile!L217,FIND("F",ScheduleCompile!L217)-1)),ScheduleCompile!L217)))))))</f>
        <v>0.05</v>
      </c>
      <c r="R224" s="1">
        <f>IF(AND(ISERROR(IF(ScheduleCompile!M217="Off",0,IF(ScheduleCompile!M217="On",1,IF(ISNUMBER(ScheduleCompile!M217),ScheduleCompile!M217/1,IF(ISTEXT(ScheduleCompile!M217),IF(OR(ISNUMBER(FIND("5F",ScheduleCompile!M217)),ISNUMBER(FIND("0F",ScheduleCompile!M217)),ISNUMBER(FIND("8F",ScheduleCompile!M217)),ISNUMBER(FIND("1F",ScheduleCompile!M217)),ISNUMBER(FIND("2F",ScheduleCompile!M217)),ISNUMBER(FIND("3F",ScheduleCompile!M217)),ISNUMBER(FIND("6F",ScheduleCompile!M217)),ISNUMBER(FIND("7F",ScheduleCompile!M217)),ISNUMBER(FIND("9F",ScheduleCompile!M217)),ISNUMBER(FIND("4F",ScheduleCompile!M217))),VALUE(LEFT(ScheduleCompile!M217,FIND("F",ScheduleCompile!M217)-1)),ScheduleCompile!M217)))))),ISTEXT(ScheduleCompile!#REF!)),"ENDTABLE",IF(ISERROR(IF(ScheduleCompile!M217="Off",0,IF(ScheduleCompile!M217="On",1,IF(ISNUMBER(ScheduleCompile!M217),ScheduleCompile!M217/1,IF(ISTEXT(ScheduleCompile!M217),IF(OR(ISNUMBER(FIND("5F",ScheduleCompile!M217)),ISNUMBER(FIND("0F",ScheduleCompile!M217)),ISNUMBER(FIND("8F",ScheduleCompile!M217)),ISNUMBER(FIND("1F",ScheduleCompile!M217)),ISNUMBER(FIND("2F",ScheduleCompile!M217)),ISNUMBER(FIND("3F",ScheduleCompile!M217)),ISNUMBER(FIND("6F",ScheduleCompile!M217)),ISNUMBER(FIND("7F",ScheduleCompile!M217)),ISNUMBER(FIND("9F",ScheduleCompile!M217)),ISNUMBER(FIND("4F",ScheduleCompile!M217))),VALUE(LEFT(ScheduleCompile!M217,FIND("F",ScheduleCompile!M217)-1)),ScheduleCompile!M217)))))),"",IF(ScheduleCompile!M217="Off",0,IF(ScheduleCompile!M217="On",1,IF(ISNUMBER(ScheduleCompile!M217),ScheduleCompile!M217/1,IF(ISTEXT(ScheduleCompile!M217),IF(OR(ISNUMBER(FIND("5F",ScheduleCompile!M217)),ISNUMBER(FIND("0F",ScheduleCompile!M217)),ISNUMBER(FIND("8F",ScheduleCompile!M217)),ISNUMBER(FIND("1F",ScheduleCompile!M217)),ISNUMBER(FIND("2F",ScheduleCompile!M217)),ISNUMBER(FIND("3F",ScheduleCompile!M217)),ISNUMBER(FIND("6F",ScheduleCompile!M217)),ISNUMBER(FIND("7F",ScheduleCompile!M217)),ISNUMBER(FIND("9F",ScheduleCompile!M217)),ISNUMBER(FIND("4F",ScheduleCompile!M217))),VALUE(LEFT(ScheduleCompile!M217,FIND("F",ScheduleCompile!M217)-1)),ScheduleCompile!M217)))))))</f>
        <v>0.05</v>
      </c>
      <c r="S224" s="1">
        <f>IF(AND(ISERROR(IF(ScheduleCompile!N217="Off",0,IF(ScheduleCompile!N217="On",1,IF(ISNUMBER(ScheduleCompile!N217),ScheduleCompile!N217/1,IF(ISTEXT(ScheduleCompile!N217),IF(OR(ISNUMBER(FIND("5F",ScheduleCompile!N217)),ISNUMBER(FIND("0F",ScheduleCompile!N217)),ISNUMBER(FIND("8F",ScheduleCompile!N217)),ISNUMBER(FIND("1F",ScheduleCompile!N217)),ISNUMBER(FIND("2F",ScheduleCompile!N217)),ISNUMBER(FIND("3F",ScheduleCompile!N217)),ISNUMBER(FIND("6F",ScheduleCompile!N217)),ISNUMBER(FIND("7F",ScheduleCompile!N217)),ISNUMBER(FIND("9F",ScheduleCompile!N217)),ISNUMBER(FIND("4F",ScheduleCompile!N217))),VALUE(LEFT(ScheduleCompile!N217,FIND("F",ScheduleCompile!N217)-1)),ScheduleCompile!N217)))))),ISTEXT(ScheduleCompile!#REF!)),"ENDTABLE",IF(ISERROR(IF(ScheduleCompile!N217="Off",0,IF(ScheduleCompile!N217="On",1,IF(ISNUMBER(ScheduleCompile!N217),ScheduleCompile!N217/1,IF(ISTEXT(ScheduleCompile!N217),IF(OR(ISNUMBER(FIND("5F",ScheduleCompile!N217)),ISNUMBER(FIND("0F",ScheduleCompile!N217)),ISNUMBER(FIND("8F",ScheduleCompile!N217)),ISNUMBER(FIND("1F",ScheduleCompile!N217)),ISNUMBER(FIND("2F",ScheduleCompile!N217)),ISNUMBER(FIND("3F",ScheduleCompile!N217)),ISNUMBER(FIND("6F",ScheduleCompile!N217)),ISNUMBER(FIND("7F",ScheduleCompile!N217)),ISNUMBER(FIND("9F",ScheduleCompile!N217)),ISNUMBER(FIND("4F",ScheduleCompile!N217))),VALUE(LEFT(ScheduleCompile!N217,FIND("F",ScheduleCompile!N217)-1)),ScheduleCompile!N217)))))),"",IF(ScheduleCompile!N217="Off",0,IF(ScheduleCompile!N217="On",1,IF(ISNUMBER(ScheduleCompile!N217),ScheduleCompile!N217/1,IF(ISTEXT(ScheduleCompile!N217),IF(OR(ISNUMBER(FIND("5F",ScheduleCompile!N217)),ISNUMBER(FIND("0F",ScheduleCompile!N217)),ISNUMBER(FIND("8F",ScheduleCompile!N217)),ISNUMBER(FIND("1F",ScheduleCompile!N217)),ISNUMBER(FIND("2F",ScheduleCompile!N217)),ISNUMBER(FIND("3F",ScheduleCompile!N217)),ISNUMBER(FIND("6F",ScheduleCompile!N217)),ISNUMBER(FIND("7F",ScheduleCompile!N217)),ISNUMBER(FIND("9F",ScheduleCompile!N217)),ISNUMBER(FIND("4F",ScheduleCompile!N217))),VALUE(LEFT(ScheduleCompile!N217,FIND("F",ScheduleCompile!N217)-1)),ScheduleCompile!N217)))))))</f>
        <v>0.05</v>
      </c>
      <c r="T224" s="1">
        <f>IF(AND(ISERROR(IF(ScheduleCompile!O217="Off",0,IF(ScheduleCompile!O217="On",1,IF(ISNUMBER(ScheduleCompile!O217),ScheduleCompile!O217/1,IF(ISTEXT(ScheduleCompile!O217),IF(OR(ISNUMBER(FIND("5F",ScheduleCompile!O217)),ISNUMBER(FIND("0F",ScheduleCompile!O217)),ISNUMBER(FIND("8F",ScheduleCompile!O217)),ISNUMBER(FIND("1F",ScheduleCompile!O217)),ISNUMBER(FIND("2F",ScheduleCompile!O217)),ISNUMBER(FIND("3F",ScheduleCompile!O217)),ISNUMBER(FIND("6F",ScheduleCompile!O217)),ISNUMBER(FIND("7F",ScheduleCompile!O217)),ISNUMBER(FIND("9F",ScheduleCompile!O217)),ISNUMBER(FIND("4F",ScheduleCompile!O217))),VALUE(LEFT(ScheduleCompile!O217,FIND("F",ScheduleCompile!O217)-1)),ScheduleCompile!O217)))))),ISTEXT(ScheduleCompile!#REF!)),"ENDTABLE",IF(ISERROR(IF(ScheduleCompile!O217="Off",0,IF(ScheduleCompile!O217="On",1,IF(ISNUMBER(ScheduleCompile!O217),ScheduleCompile!O217/1,IF(ISTEXT(ScheduleCompile!O217),IF(OR(ISNUMBER(FIND("5F",ScheduleCompile!O217)),ISNUMBER(FIND("0F",ScheduleCompile!O217)),ISNUMBER(FIND("8F",ScheduleCompile!O217)),ISNUMBER(FIND("1F",ScheduleCompile!O217)),ISNUMBER(FIND("2F",ScheduleCompile!O217)),ISNUMBER(FIND("3F",ScheduleCompile!O217)),ISNUMBER(FIND("6F",ScheduleCompile!O217)),ISNUMBER(FIND("7F",ScheduleCompile!O217)),ISNUMBER(FIND("9F",ScheduleCompile!O217)),ISNUMBER(FIND("4F",ScheduleCompile!O217))),VALUE(LEFT(ScheduleCompile!O217,FIND("F",ScheduleCompile!O217)-1)),ScheduleCompile!O217)))))),"",IF(ScheduleCompile!O217="Off",0,IF(ScheduleCompile!O217="On",1,IF(ISNUMBER(ScheduleCompile!O217),ScheduleCompile!O217/1,IF(ISTEXT(ScheduleCompile!O217),IF(OR(ISNUMBER(FIND("5F",ScheduleCompile!O217)),ISNUMBER(FIND("0F",ScheduleCompile!O217)),ISNUMBER(FIND("8F",ScheduleCompile!O217)),ISNUMBER(FIND("1F",ScheduleCompile!O217)),ISNUMBER(FIND("2F",ScheduleCompile!O217)),ISNUMBER(FIND("3F",ScheduleCompile!O217)),ISNUMBER(FIND("6F",ScheduleCompile!O217)),ISNUMBER(FIND("7F",ScheduleCompile!O217)),ISNUMBER(FIND("9F",ScheduleCompile!O217)),ISNUMBER(FIND("4F",ScheduleCompile!O217))),VALUE(LEFT(ScheduleCompile!O217,FIND("F",ScheduleCompile!O217)-1)),ScheduleCompile!O217)))))))</f>
        <v>0.05</v>
      </c>
      <c r="U224" s="1">
        <f>IF(AND(ISERROR(IF(ScheduleCompile!P217="Off",0,IF(ScheduleCompile!P217="On",1,IF(ISNUMBER(ScheduleCompile!P217),ScheduleCompile!P217/1,IF(ISTEXT(ScheduleCompile!P217),IF(OR(ISNUMBER(FIND("5F",ScheduleCompile!P217)),ISNUMBER(FIND("0F",ScheduleCompile!P217)),ISNUMBER(FIND("8F",ScheduleCompile!P217)),ISNUMBER(FIND("1F",ScheduleCompile!P217)),ISNUMBER(FIND("2F",ScheduleCompile!P217)),ISNUMBER(FIND("3F",ScheduleCompile!P217)),ISNUMBER(FIND("6F",ScheduleCompile!P217)),ISNUMBER(FIND("7F",ScheduleCompile!P217)),ISNUMBER(FIND("9F",ScheduleCompile!P217)),ISNUMBER(FIND("4F",ScheduleCompile!P217))),VALUE(LEFT(ScheduleCompile!P217,FIND("F",ScheduleCompile!P217)-1)),ScheduleCompile!P217)))))),ISTEXT(ScheduleCompile!#REF!)),"ENDTABLE",IF(ISERROR(IF(ScheduleCompile!P217="Off",0,IF(ScheduleCompile!P217="On",1,IF(ISNUMBER(ScheduleCompile!P217),ScheduleCompile!P217/1,IF(ISTEXT(ScheduleCompile!P217),IF(OR(ISNUMBER(FIND("5F",ScheduleCompile!P217)),ISNUMBER(FIND("0F",ScheduleCompile!P217)),ISNUMBER(FIND("8F",ScheduleCompile!P217)),ISNUMBER(FIND("1F",ScheduleCompile!P217)),ISNUMBER(FIND("2F",ScheduleCompile!P217)),ISNUMBER(FIND("3F",ScheduleCompile!P217)),ISNUMBER(FIND("6F",ScheduleCompile!P217)),ISNUMBER(FIND("7F",ScheduleCompile!P217)),ISNUMBER(FIND("9F",ScheduleCompile!P217)),ISNUMBER(FIND("4F",ScheduleCompile!P217))),VALUE(LEFT(ScheduleCompile!P217,FIND("F",ScheduleCompile!P217)-1)),ScheduleCompile!P217)))))),"",IF(ScheduleCompile!P217="Off",0,IF(ScheduleCompile!P217="On",1,IF(ISNUMBER(ScheduleCompile!P217),ScheduleCompile!P217/1,IF(ISTEXT(ScheduleCompile!P217),IF(OR(ISNUMBER(FIND("5F",ScheduleCompile!P217)),ISNUMBER(FIND("0F",ScheduleCompile!P217)),ISNUMBER(FIND("8F",ScheduleCompile!P217)),ISNUMBER(FIND("1F",ScheduleCompile!P217)),ISNUMBER(FIND("2F",ScheduleCompile!P217)),ISNUMBER(FIND("3F",ScheduleCompile!P217)),ISNUMBER(FIND("6F",ScheduleCompile!P217)),ISNUMBER(FIND("7F",ScheduleCompile!P217)),ISNUMBER(FIND("9F",ScheduleCompile!P217)),ISNUMBER(FIND("4F",ScheduleCompile!P217))),VALUE(LEFT(ScheduleCompile!P217,FIND("F",ScheduleCompile!P217)-1)),ScheduleCompile!P217)))))))</f>
        <v>0.05</v>
      </c>
      <c r="V224" s="1">
        <f>IF(AND(ISERROR(IF(ScheduleCompile!Q217="Off",0,IF(ScheduleCompile!Q217="On",1,IF(ISNUMBER(ScheduleCompile!Q217),ScheduleCompile!Q217/1,IF(ISTEXT(ScheduleCompile!Q217),IF(OR(ISNUMBER(FIND("5F",ScheduleCompile!Q217)),ISNUMBER(FIND("0F",ScheduleCompile!Q217)),ISNUMBER(FIND("8F",ScheduleCompile!Q217)),ISNUMBER(FIND("1F",ScheduleCompile!Q217)),ISNUMBER(FIND("2F",ScheduleCompile!Q217)),ISNUMBER(FIND("3F",ScheduleCompile!Q217)),ISNUMBER(FIND("6F",ScheduleCompile!Q217)),ISNUMBER(FIND("7F",ScheduleCompile!Q217)),ISNUMBER(FIND("9F",ScheduleCompile!Q217)),ISNUMBER(FIND("4F",ScheduleCompile!Q217))),VALUE(LEFT(ScheduleCompile!Q217,FIND("F",ScheduleCompile!Q217)-1)),ScheduleCompile!Q217)))))),ISTEXT(ScheduleCompile!#REF!)),"ENDTABLE",IF(ISERROR(IF(ScheduleCompile!Q217="Off",0,IF(ScheduleCompile!Q217="On",1,IF(ISNUMBER(ScheduleCompile!Q217),ScheduleCompile!Q217/1,IF(ISTEXT(ScheduleCompile!Q217),IF(OR(ISNUMBER(FIND("5F",ScheduleCompile!Q217)),ISNUMBER(FIND("0F",ScheduleCompile!Q217)),ISNUMBER(FIND("8F",ScheduleCompile!Q217)),ISNUMBER(FIND("1F",ScheduleCompile!Q217)),ISNUMBER(FIND("2F",ScheduleCompile!Q217)),ISNUMBER(FIND("3F",ScheduleCompile!Q217)),ISNUMBER(FIND("6F",ScheduleCompile!Q217)),ISNUMBER(FIND("7F",ScheduleCompile!Q217)),ISNUMBER(FIND("9F",ScheduleCompile!Q217)),ISNUMBER(FIND("4F",ScheduleCompile!Q217))),VALUE(LEFT(ScheduleCompile!Q217,FIND("F",ScheduleCompile!Q217)-1)),ScheduleCompile!Q217)))))),"",IF(ScheduleCompile!Q217="Off",0,IF(ScheduleCompile!Q217="On",1,IF(ISNUMBER(ScheduleCompile!Q217),ScheduleCompile!Q217/1,IF(ISTEXT(ScheduleCompile!Q217),IF(OR(ISNUMBER(FIND("5F",ScheduleCompile!Q217)),ISNUMBER(FIND("0F",ScheduleCompile!Q217)),ISNUMBER(FIND("8F",ScheduleCompile!Q217)),ISNUMBER(FIND("1F",ScheduleCompile!Q217)),ISNUMBER(FIND("2F",ScheduleCompile!Q217)),ISNUMBER(FIND("3F",ScheduleCompile!Q217)),ISNUMBER(FIND("6F",ScheduleCompile!Q217)),ISNUMBER(FIND("7F",ScheduleCompile!Q217)),ISNUMBER(FIND("9F",ScheduleCompile!Q217)),ISNUMBER(FIND("4F",ScheduleCompile!Q217))),VALUE(LEFT(ScheduleCompile!Q217,FIND("F",ScheduleCompile!Q217)-1)),ScheduleCompile!Q217)))))))</f>
        <v>0.05</v>
      </c>
      <c r="W224" s="1">
        <f>IF(AND(ISERROR(IF(ScheduleCompile!R217="Off",0,IF(ScheduleCompile!R217="On",1,IF(ISNUMBER(ScheduleCompile!R217),ScheduleCompile!R217/1,IF(ISTEXT(ScheduleCompile!R217),IF(OR(ISNUMBER(FIND("5F",ScheduleCompile!R217)),ISNUMBER(FIND("0F",ScheduleCompile!R217)),ISNUMBER(FIND("8F",ScheduleCompile!R217)),ISNUMBER(FIND("1F",ScheduleCompile!R217)),ISNUMBER(FIND("2F",ScheduleCompile!R217)),ISNUMBER(FIND("3F",ScheduleCompile!R217)),ISNUMBER(FIND("6F",ScheduleCompile!R217)),ISNUMBER(FIND("7F",ScheduleCompile!R217)),ISNUMBER(FIND("9F",ScheduleCompile!R217)),ISNUMBER(FIND("4F",ScheduleCompile!R217))),VALUE(LEFT(ScheduleCompile!R217,FIND("F",ScheduleCompile!R217)-1)),ScheduleCompile!R217)))))),ISTEXT(ScheduleCompile!#REF!)),"ENDTABLE",IF(ISERROR(IF(ScheduleCompile!R217="Off",0,IF(ScheduleCompile!R217="On",1,IF(ISNUMBER(ScheduleCompile!R217),ScheduleCompile!R217/1,IF(ISTEXT(ScheduleCompile!R217),IF(OR(ISNUMBER(FIND("5F",ScheduleCompile!R217)),ISNUMBER(FIND("0F",ScheduleCompile!R217)),ISNUMBER(FIND("8F",ScheduleCompile!R217)),ISNUMBER(FIND("1F",ScheduleCompile!R217)),ISNUMBER(FIND("2F",ScheduleCompile!R217)),ISNUMBER(FIND("3F",ScheduleCompile!R217)),ISNUMBER(FIND("6F",ScheduleCompile!R217)),ISNUMBER(FIND("7F",ScheduleCompile!R217)),ISNUMBER(FIND("9F",ScheduleCompile!R217)),ISNUMBER(FIND("4F",ScheduleCompile!R217))),VALUE(LEFT(ScheduleCompile!R217,FIND("F",ScheduleCompile!R217)-1)),ScheduleCompile!R217)))))),"",IF(ScheduleCompile!R217="Off",0,IF(ScheduleCompile!R217="On",1,IF(ISNUMBER(ScheduleCompile!R217),ScheduleCompile!R217/1,IF(ISTEXT(ScheduleCompile!R217),IF(OR(ISNUMBER(FIND("5F",ScheduleCompile!R217)),ISNUMBER(FIND("0F",ScheduleCompile!R217)),ISNUMBER(FIND("8F",ScheduleCompile!R217)),ISNUMBER(FIND("1F",ScheduleCompile!R217)),ISNUMBER(FIND("2F",ScheduleCompile!R217)),ISNUMBER(FIND("3F",ScheduleCompile!R217)),ISNUMBER(FIND("6F",ScheduleCompile!R217)),ISNUMBER(FIND("7F",ScheduleCompile!R217)),ISNUMBER(FIND("9F",ScheduleCompile!R217)),ISNUMBER(FIND("4F",ScheduleCompile!R217))),VALUE(LEFT(ScheduleCompile!R217,FIND("F",ScheduleCompile!R217)-1)),ScheduleCompile!R217)))))))</f>
        <v>0.05</v>
      </c>
      <c r="X224" s="1">
        <f>IF(AND(ISERROR(IF(ScheduleCompile!S217="Off",0,IF(ScheduleCompile!S217="On",1,IF(ISNUMBER(ScheduleCompile!S217),ScheduleCompile!S217/1,IF(ISTEXT(ScheduleCompile!S217),IF(OR(ISNUMBER(FIND("5F",ScheduleCompile!S217)),ISNUMBER(FIND("0F",ScheduleCompile!S217)),ISNUMBER(FIND("8F",ScheduleCompile!S217)),ISNUMBER(FIND("1F",ScheduleCompile!S217)),ISNUMBER(FIND("2F",ScheduleCompile!S217)),ISNUMBER(FIND("3F",ScheduleCompile!S217)),ISNUMBER(FIND("6F",ScheduleCompile!S217)),ISNUMBER(FIND("7F",ScheduleCompile!S217)),ISNUMBER(FIND("9F",ScheduleCompile!S217)),ISNUMBER(FIND("4F",ScheduleCompile!S217))),VALUE(LEFT(ScheduleCompile!S217,FIND("F",ScheduleCompile!S217)-1)),ScheduleCompile!S217)))))),ISTEXT(ScheduleCompile!#REF!)),"ENDTABLE",IF(ISERROR(IF(ScheduleCompile!S217="Off",0,IF(ScheduleCompile!S217="On",1,IF(ISNUMBER(ScheduleCompile!S217),ScheduleCompile!S217/1,IF(ISTEXT(ScheduleCompile!S217),IF(OR(ISNUMBER(FIND("5F",ScheduleCompile!S217)),ISNUMBER(FIND("0F",ScheduleCompile!S217)),ISNUMBER(FIND("8F",ScheduleCompile!S217)),ISNUMBER(FIND("1F",ScheduleCompile!S217)),ISNUMBER(FIND("2F",ScheduleCompile!S217)),ISNUMBER(FIND("3F",ScheduleCompile!S217)),ISNUMBER(FIND("6F",ScheduleCompile!S217)),ISNUMBER(FIND("7F",ScheduleCompile!S217)),ISNUMBER(FIND("9F",ScheduleCompile!S217)),ISNUMBER(FIND("4F",ScheduleCompile!S217))),VALUE(LEFT(ScheduleCompile!S217,FIND("F",ScheduleCompile!S217)-1)),ScheduleCompile!S217)))))),"",IF(ScheduleCompile!S217="Off",0,IF(ScheduleCompile!S217="On",1,IF(ISNUMBER(ScheduleCompile!S217),ScheduleCompile!S217/1,IF(ISTEXT(ScheduleCompile!S217),IF(OR(ISNUMBER(FIND("5F",ScheduleCompile!S217)),ISNUMBER(FIND("0F",ScheduleCompile!S217)),ISNUMBER(FIND("8F",ScheduleCompile!S217)),ISNUMBER(FIND("1F",ScheduleCompile!S217)),ISNUMBER(FIND("2F",ScheduleCompile!S217)),ISNUMBER(FIND("3F",ScheduleCompile!S217)),ISNUMBER(FIND("6F",ScheduleCompile!S217)),ISNUMBER(FIND("7F",ScheduleCompile!S217)),ISNUMBER(FIND("9F",ScheduleCompile!S217)),ISNUMBER(FIND("4F",ScheduleCompile!S217))),VALUE(LEFT(ScheduleCompile!S217,FIND("F",ScheduleCompile!S217)-1)),ScheduleCompile!S217)))))))</f>
        <v>0.05</v>
      </c>
      <c r="Y224" s="1">
        <f>IF(AND(ISERROR(IF(ScheduleCompile!T217="Off",0,IF(ScheduleCompile!T217="On",1,IF(ISNUMBER(ScheduleCompile!T217),ScheduleCompile!T217/1,IF(ISTEXT(ScheduleCompile!T217),IF(OR(ISNUMBER(FIND("5F",ScheduleCompile!T217)),ISNUMBER(FIND("0F",ScheduleCompile!T217)),ISNUMBER(FIND("8F",ScheduleCompile!T217)),ISNUMBER(FIND("1F",ScheduleCompile!T217)),ISNUMBER(FIND("2F",ScheduleCompile!T217)),ISNUMBER(FIND("3F",ScheduleCompile!T217)),ISNUMBER(FIND("6F",ScheduleCompile!T217)),ISNUMBER(FIND("7F",ScheduleCompile!T217)),ISNUMBER(FIND("9F",ScheduleCompile!T217)),ISNUMBER(FIND("4F",ScheduleCompile!T217))),VALUE(LEFT(ScheduleCompile!T217,FIND("F",ScheduleCompile!T217)-1)),ScheduleCompile!T217)))))),ISTEXT(ScheduleCompile!#REF!)),"ENDTABLE",IF(ISERROR(IF(ScheduleCompile!T217="Off",0,IF(ScheduleCompile!T217="On",1,IF(ISNUMBER(ScheduleCompile!T217),ScheduleCompile!T217/1,IF(ISTEXT(ScheduleCompile!T217),IF(OR(ISNUMBER(FIND("5F",ScheduleCompile!T217)),ISNUMBER(FIND("0F",ScheduleCompile!T217)),ISNUMBER(FIND("8F",ScheduleCompile!T217)),ISNUMBER(FIND("1F",ScheduleCompile!T217)),ISNUMBER(FIND("2F",ScheduleCompile!T217)),ISNUMBER(FIND("3F",ScheduleCompile!T217)),ISNUMBER(FIND("6F",ScheduleCompile!T217)),ISNUMBER(FIND("7F",ScheduleCompile!T217)),ISNUMBER(FIND("9F",ScheduleCompile!T217)),ISNUMBER(FIND("4F",ScheduleCompile!T217))),VALUE(LEFT(ScheduleCompile!T217,FIND("F",ScheduleCompile!T217)-1)),ScheduleCompile!T217)))))),"",IF(ScheduleCompile!T217="Off",0,IF(ScheduleCompile!T217="On",1,IF(ISNUMBER(ScheduleCompile!T217),ScheduleCompile!T217/1,IF(ISTEXT(ScheduleCompile!T217),IF(OR(ISNUMBER(FIND("5F",ScheduleCompile!T217)),ISNUMBER(FIND("0F",ScheduleCompile!T217)),ISNUMBER(FIND("8F",ScheduleCompile!T217)),ISNUMBER(FIND("1F",ScheduleCompile!T217)),ISNUMBER(FIND("2F",ScheduleCompile!T217)),ISNUMBER(FIND("3F",ScheduleCompile!T217)),ISNUMBER(FIND("6F",ScheduleCompile!T217)),ISNUMBER(FIND("7F",ScheduleCompile!T217)),ISNUMBER(FIND("9F",ScheduleCompile!T217)),ISNUMBER(FIND("4F",ScheduleCompile!T217))),VALUE(LEFT(ScheduleCompile!T217,FIND("F",ScheduleCompile!T217)-1)),ScheduleCompile!T217)))))))</f>
        <v>0.05</v>
      </c>
      <c r="Z224" s="1">
        <f>IF(AND(ISERROR(IF(ScheduleCompile!U217="Off",0,IF(ScheduleCompile!U217="On",1,IF(ISNUMBER(ScheduleCompile!U217),ScheduleCompile!U217/1,IF(ISTEXT(ScheduleCompile!U217),IF(OR(ISNUMBER(FIND("5F",ScheduleCompile!U217)),ISNUMBER(FIND("0F",ScheduleCompile!U217)),ISNUMBER(FIND("8F",ScheduleCompile!U217)),ISNUMBER(FIND("1F",ScheduleCompile!U217)),ISNUMBER(FIND("2F",ScheduleCompile!U217)),ISNUMBER(FIND("3F",ScheduleCompile!U217)),ISNUMBER(FIND("6F",ScheduleCompile!U217)),ISNUMBER(FIND("7F",ScheduleCompile!U217)),ISNUMBER(FIND("9F",ScheduleCompile!U217)),ISNUMBER(FIND("4F",ScheduleCompile!U217))),VALUE(LEFT(ScheduleCompile!U217,FIND("F",ScheduleCompile!U217)-1)),ScheduleCompile!U217)))))),ISTEXT(ScheduleCompile!#REF!)),"ENDTABLE",IF(ISERROR(IF(ScheduleCompile!U217="Off",0,IF(ScheduleCompile!U217="On",1,IF(ISNUMBER(ScheduleCompile!U217),ScheduleCompile!U217/1,IF(ISTEXT(ScheduleCompile!U217),IF(OR(ISNUMBER(FIND("5F",ScheduleCompile!U217)),ISNUMBER(FIND("0F",ScheduleCompile!U217)),ISNUMBER(FIND("8F",ScheduleCompile!U217)),ISNUMBER(FIND("1F",ScheduleCompile!U217)),ISNUMBER(FIND("2F",ScheduleCompile!U217)),ISNUMBER(FIND("3F",ScheduleCompile!U217)),ISNUMBER(FIND("6F",ScheduleCompile!U217)),ISNUMBER(FIND("7F",ScheduleCompile!U217)),ISNUMBER(FIND("9F",ScheduleCompile!U217)),ISNUMBER(FIND("4F",ScheduleCompile!U217))),VALUE(LEFT(ScheduleCompile!U217,FIND("F",ScheduleCompile!U217)-1)),ScheduleCompile!U217)))))),"",IF(ScheduleCompile!U217="Off",0,IF(ScheduleCompile!U217="On",1,IF(ISNUMBER(ScheduleCompile!U217),ScheduleCompile!U217/1,IF(ISTEXT(ScheduleCompile!U217),IF(OR(ISNUMBER(FIND("5F",ScheduleCompile!U217)),ISNUMBER(FIND("0F",ScheduleCompile!U217)),ISNUMBER(FIND("8F",ScheduleCompile!U217)),ISNUMBER(FIND("1F",ScheduleCompile!U217)),ISNUMBER(FIND("2F",ScheduleCompile!U217)),ISNUMBER(FIND("3F",ScheduleCompile!U217)),ISNUMBER(FIND("6F",ScheduleCompile!U217)),ISNUMBER(FIND("7F",ScheduleCompile!U217)),ISNUMBER(FIND("9F",ScheduleCompile!U217)),ISNUMBER(FIND("4F",ScheduleCompile!U217))),VALUE(LEFT(ScheduleCompile!U217,FIND("F",ScheduleCompile!U217)-1)),ScheduleCompile!U217)))))))</f>
        <v>0.05</v>
      </c>
      <c r="AA224" s="1">
        <f>IF(AND(ISERROR(IF(ScheduleCompile!V217="Off",0,IF(ScheduleCompile!V217="On",1,IF(ISNUMBER(ScheduleCompile!V217),ScheduleCompile!V217/1,IF(ISTEXT(ScheduleCompile!V217),IF(OR(ISNUMBER(FIND("5F",ScheduleCompile!V217)),ISNUMBER(FIND("0F",ScheduleCompile!V217)),ISNUMBER(FIND("8F",ScheduleCompile!V217)),ISNUMBER(FIND("1F",ScheduleCompile!V217)),ISNUMBER(FIND("2F",ScheduleCompile!V217)),ISNUMBER(FIND("3F",ScheduleCompile!V217)),ISNUMBER(FIND("6F",ScheduleCompile!V217)),ISNUMBER(FIND("7F",ScheduleCompile!V217)),ISNUMBER(FIND("9F",ScheduleCompile!V217)),ISNUMBER(FIND("4F",ScheduleCompile!V217))),VALUE(LEFT(ScheduleCompile!V217,FIND("F",ScheduleCompile!V217)-1)),ScheduleCompile!V217)))))),ISTEXT(ScheduleCompile!#REF!)),"ENDTABLE",IF(ISERROR(IF(ScheduleCompile!V217="Off",0,IF(ScheduleCompile!V217="On",1,IF(ISNUMBER(ScheduleCompile!V217),ScheduleCompile!V217/1,IF(ISTEXT(ScheduleCompile!V217),IF(OR(ISNUMBER(FIND("5F",ScheduleCompile!V217)),ISNUMBER(FIND("0F",ScheduleCompile!V217)),ISNUMBER(FIND("8F",ScheduleCompile!V217)),ISNUMBER(FIND("1F",ScheduleCompile!V217)),ISNUMBER(FIND("2F",ScheduleCompile!V217)),ISNUMBER(FIND("3F",ScheduleCompile!V217)),ISNUMBER(FIND("6F",ScheduleCompile!V217)),ISNUMBER(FIND("7F",ScheduleCompile!V217)),ISNUMBER(FIND("9F",ScheduleCompile!V217)),ISNUMBER(FIND("4F",ScheduleCompile!V217))),VALUE(LEFT(ScheduleCompile!V217,FIND("F",ScheduleCompile!V217)-1)),ScheduleCompile!V217)))))),"",IF(ScheduleCompile!V217="Off",0,IF(ScheduleCompile!V217="On",1,IF(ISNUMBER(ScheduleCompile!V217),ScheduleCompile!V217/1,IF(ISTEXT(ScheduleCompile!V217),IF(OR(ISNUMBER(FIND("5F",ScheduleCompile!V217)),ISNUMBER(FIND("0F",ScheduleCompile!V217)),ISNUMBER(FIND("8F",ScheduleCompile!V217)),ISNUMBER(FIND("1F",ScheduleCompile!V217)),ISNUMBER(FIND("2F",ScheduleCompile!V217)),ISNUMBER(FIND("3F",ScheduleCompile!V217)),ISNUMBER(FIND("6F",ScheduleCompile!V217)),ISNUMBER(FIND("7F",ScheduleCompile!V217)),ISNUMBER(FIND("9F",ScheduleCompile!V217)),ISNUMBER(FIND("4F",ScheduleCompile!V217))),VALUE(LEFT(ScheduleCompile!V217,FIND("F",ScheduleCompile!V217)-1)),ScheduleCompile!V217)))))))</f>
        <v>0.05</v>
      </c>
      <c r="AB224" s="1">
        <f>IF(AND(ISERROR(IF(ScheduleCompile!W217="Off",0,IF(ScheduleCompile!W217="On",1,IF(ISNUMBER(ScheduleCompile!W217),ScheduleCompile!W217/1,IF(ISTEXT(ScheduleCompile!W217),IF(OR(ISNUMBER(FIND("5F",ScheduleCompile!W217)),ISNUMBER(FIND("0F",ScheduleCompile!W217)),ISNUMBER(FIND("8F",ScheduleCompile!W217)),ISNUMBER(FIND("1F",ScheduleCompile!W217)),ISNUMBER(FIND("2F",ScheduleCompile!W217)),ISNUMBER(FIND("3F",ScheduleCompile!W217)),ISNUMBER(FIND("6F",ScheduleCompile!W217)),ISNUMBER(FIND("7F",ScheduleCompile!W217)),ISNUMBER(FIND("9F",ScheduleCompile!W217)),ISNUMBER(FIND("4F",ScheduleCompile!W217))),VALUE(LEFT(ScheduleCompile!W217,FIND("F",ScheduleCompile!W217)-1)),ScheduleCompile!W217)))))),ISTEXT(ScheduleCompile!#REF!)),"ENDTABLE",IF(ISERROR(IF(ScheduleCompile!W217="Off",0,IF(ScheduleCompile!W217="On",1,IF(ISNUMBER(ScheduleCompile!W217),ScheduleCompile!W217/1,IF(ISTEXT(ScheduleCompile!W217),IF(OR(ISNUMBER(FIND("5F",ScheduleCompile!W217)),ISNUMBER(FIND("0F",ScheduleCompile!W217)),ISNUMBER(FIND("8F",ScheduleCompile!W217)),ISNUMBER(FIND("1F",ScheduleCompile!W217)),ISNUMBER(FIND("2F",ScheduleCompile!W217)),ISNUMBER(FIND("3F",ScheduleCompile!W217)),ISNUMBER(FIND("6F",ScheduleCompile!W217)),ISNUMBER(FIND("7F",ScheduleCompile!W217)),ISNUMBER(FIND("9F",ScheduleCompile!W217)),ISNUMBER(FIND("4F",ScheduleCompile!W217))),VALUE(LEFT(ScheduleCompile!W217,FIND("F",ScheduleCompile!W217)-1)),ScheduleCompile!W217)))))),"",IF(ScheduleCompile!W217="Off",0,IF(ScheduleCompile!W217="On",1,IF(ISNUMBER(ScheduleCompile!W217),ScheduleCompile!W217/1,IF(ISTEXT(ScheduleCompile!W217),IF(OR(ISNUMBER(FIND("5F",ScheduleCompile!W217)),ISNUMBER(FIND("0F",ScheduleCompile!W217)),ISNUMBER(FIND("8F",ScheduleCompile!W217)),ISNUMBER(FIND("1F",ScheduleCompile!W217)),ISNUMBER(FIND("2F",ScheduleCompile!W217)),ISNUMBER(FIND("3F",ScheduleCompile!W217)),ISNUMBER(FIND("6F",ScheduleCompile!W217)),ISNUMBER(FIND("7F",ScheduleCompile!W217)),ISNUMBER(FIND("9F",ScheduleCompile!W217)),ISNUMBER(FIND("4F",ScheduleCompile!W217))),VALUE(LEFT(ScheduleCompile!W217,FIND("F",ScheduleCompile!W217)-1)),ScheduleCompile!W217)))))))</f>
        <v>0.05</v>
      </c>
      <c r="AC224" s="1">
        <f>IF(AND(ISERROR(IF(ScheduleCompile!X217="Off",0,IF(ScheduleCompile!X217="On",1,IF(ISNUMBER(ScheduleCompile!X217),ScheduleCompile!X217/1,IF(ISTEXT(ScheduleCompile!X217),IF(OR(ISNUMBER(FIND("5F",ScheduleCompile!X217)),ISNUMBER(FIND("0F",ScheduleCompile!X217)),ISNUMBER(FIND("8F",ScheduleCompile!X217)),ISNUMBER(FIND("1F",ScheduleCompile!X217)),ISNUMBER(FIND("2F",ScheduleCompile!X217)),ISNUMBER(FIND("3F",ScheduleCompile!X217)),ISNUMBER(FIND("6F",ScheduleCompile!X217)),ISNUMBER(FIND("7F",ScheduleCompile!X217)),ISNUMBER(FIND("9F",ScheduleCompile!X217)),ISNUMBER(FIND("4F",ScheduleCompile!X217))),VALUE(LEFT(ScheduleCompile!X217,FIND("F",ScheduleCompile!X217)-1)),ScheduleCompile!X217)))))),ISTEXT(ScheduleCompile!#REF!)),"ENDTABLE",IF(ISERROR(IF(ScheduleCompile!X217="Off",0,IF(ScheduleCompile!X217="On",1,IF(ISNUMBER(ScheduleCompile!X217),ScheduleCompile!X217/1,IF(ISTEXT(ScheduleCompile!X217),IF(OR(ISNUMBER(FIND("5F",ScheduleCompile!X217)),ISNUMBER(FIND("0F",ScheduleCompile!X217)),ISNUMBER(FIND("8F",ScheduleCompile!X217)),ISNUMBER(FIND("1F",ScheduleCompile!X217)),ISNUMBER(FIND("2F",ScheduleCompile!X217)),ISNUMBER(FIND("3F",ScheduleCompile!X217)),ISNUMBER(FIND("6F",ScheduleCompile!X217)),ISNUMBER(FIND("7F",ScheduleCompile!X217)),ISNUMBER(FIND("9F",ScheduleCompile!X217)),ISNUMBER(FIND("4F",ScheduleCompile!X217))),VALUE(LEFT(ScheduleCompile!X217,FIND("F",ScheduleCompile!X217)-1)),ScheduleCompile!X217)))))),"",IF(ScheduleCompile!X217="Off",0,IF(ScheduleCompile!X217="On",1,IF(ISNUMBER(ScheduleCompile!X217),ScheduleCompile!X217/1,IF(ISTEXT(ScheduleCompile!X217),IF(OR(ISNUMBER(FIND("5F",ScheduleCompile!X217)),ISNUMBER(FIND("0F",ScheduleCompile!X217)),ISNUMBER(FIND("8F",ScheduleCompile!X217)),ISNUMBER(FIND("1F",ScheduleCompile!X217)),ISNUMBER(FIND("2F",ScheduleCompile!X217)),ISNUMBER(FIND("3F",ScheduleCompile!X217)),ISNUMBER(FIND("6F",ScheduleCompile!X217)),ISNUMBER(FIND("7F",ScheduleCompile!X217)),ISNUMBER(FIND("9F",ScheduleCompile!X217)),ISNUMBER(FIND("4F",ScheduleCompile!X217))),VALUE(LEFT(ScheduleCompile!X217,FIND("F",ScheduleCompile!X217)-1)),ScheduleCompile!X217)))))))</f>
        <v>0.05</v>
      </c>
      <c r="AD224" s="1">
        <f>IF(AND(ISERROR(IF(ScheduleCompile!Y217="Off",0,IF(ScheduleCompile!Y217="On",1,IF(ISNUMBER(ScheduleCompile!Y217),ScheduleCompile!Y217/1,IF(ISTEXT(ScheduleCompile!Y217),IF(OR(ISNUMBER(FIND("5F",ScheduleCompile!Y217)),ISNUMBER(FIND("0F",ScheduleCompile!Y217)),ISNUMBER(FIND("8F",ScheduleCompile!Y217)),ISNUMBER(FIND("1F",ScheduleCompile!Y217)),ISNUMBER(FIND("2F",ScheduleCompile!Y217)),ISNUMBER(FIND("3F",ScheduleCompile!Y217)),ISNUMBER(FIND("6F",ScheduleCompile!Y217)),ISNUMBER(FIND("7F",ScheduleCompile!Y217)),ISNUMBER(FIND("9F",ScheduleCompile!Y217)),ISNUMBER(FIND("4F",ScheduleCompile!Y217))),VALUE(LEFT(ScheduleCompile!Y217,FIND("F",ScheduleCompile!Y217)-1)),ScheduleCompile!Y217)))))),ISTEXT(ScheduleCompile!#REF!)),"ENDTABLE",IF(ISERROR(IF(ScheduleCompile!Y217="Off",0,IF(ScheduleCompile!Y217="On",1,IF(ISNUMBER(ScheduleCompile!Y217),ScheduleCompile!Y217/1,IF(ISTEXT(ScheduleCompile!Y217),IF(OR(ISNUMBER(FIND("5F",ScheduleCompile!Y217)),ISNUMBER(FIND("0F",ScheduleCompile!Y217)),ISNUMBER(FIND("8F",ScheduleCompile!Y217)),ISNUMBER(FIND("1F",ScheduleCompile!Y217)),ISNUMBER(FIND("2F",ScheduleCompile!Y217)),ISNUMBER(FIND("3F",ScheduleCompile!Y217)),ISNUMBER(FIND("6F",ScheduleCompile!Y217)),ISNUMBER(FIND("7F",ScheduleCompile!Y217)),ISNUMBER(FIND("9F",ScheduleCompile!Y217)),ISNUMBER(FIND("4F",ScheduleCompile!Y217))),VALUE(LEFT(ScheduleCompile!Y217,FIND("F",ScheduleCompile!Y217)-1)),ScheduleCompile!Y217)))))),"",IF(ScheduleCompile!Y217="Off",0,IF(ScheduleCompile!Y217="On",1,IF(ISNUMBER(ScheduleCompile!Y217),ScheduleCompile!Y217/1,IF(ISTEXT(ScheduleCompile!Y217),IF(OR(ISNUMBER(FIND("5F",ScheduleCompile!Y217)),ISNUMBER(FIND("0F",ScheduleCompile!Y217)),ISNUMBER(FIND("8F",ScheduleCompile!Y217)),ISNUMBER(FIND("1F",ScheduleCompile!Y217)),ISNUMBER(FIND("2F",ScheduleCompile!Y217)),ISNUMBER(FIND("3F",ScheduleCompile!Y217)),ISNUMBER(FIND("6F",ScheduleCompile!Y217)),ISNUMBER(FIND("7F",ScheduleCompile!Y217)),ISNUMBER(FIND("9F",ScheduleCompile!Y217)),ISNUMBER(FIND("4F",ScheduleCompile!Y217))),VALUE(LEFT(ScheduleCompile!Y217,FIND("F",ScheduleCompile!Y217)-1)),ScheduleCompile!Y217)))))))</f>
        <v>0.05</v>
      </c>
    </row>
    <row r="225" spans="1:30" x14ac:dyDescent="0.25">
      <c r="A225" t="str">
        <f t="shared" si="15"/>
        <v>SchDay "OfficeHVACAvailWD"  Type = "OnOff" Hr = (0, 0, 0, 0, 0, 1, 1, 1, 1, 1, 1, 1, 1, 1, 1, 1, 1, 1, 1, 1, 1, 1, 1, 1) ..</v>
      </c>
      <c r="B225" s="1" t="s">
        <v>623</v>
      </c>
      <c r="C225" t="str">
        <f t="shared" si="16"/>
        <v xml:space="preserve">SchDay "OfficeHVACAvailWD"  Type = "OnOff" Hr = </v>
      </c>
      <c r="D225" t="str">
        <f t="shared" si="17"/>
        <v>(0, 0, 0, 0, 0, 1, 1, 1, 1, 1, 1, 1, 1, 1, 1, 1, 1, 1, 1, 1, 1, 1, 1, 1) ..</v>
      </c>
      <c r="E225" s="30" t="str">
        <f>ScheduleCompile!A218</f>
        <v>OfficeHVACAvailWD</v>
      </c>
      <c r="F225" t="str">
        <f t="shared" si="18"/>
        <v>OnOff</v>
      </c>
      <c r="G225" s="1">
        <f>IF(AND(ISERROR(IF(ScheduleCompile!B218="Off",0,IF(ScheduleCompile!B218="On",1,IF(ISNUMBER(ScheduleCompile!B218),ScheduleCompile!B218/1,IF(ISTEXT(ScheduleCompile!B218),IF(OR(ISNUMBER(FIND("5F",ScheduleCompile!B218)),ISNUMBER(FIND("0F",ScheduleCompile!B218)),ISNUMBER(FIND("8F",ScheduleCompile!B218)),ISNUMBER(FIND("1F",ScheduleCompile!B218)),ISNUMBER(FIND("2F",ScheduleCompile!B218)),ISNUMBER(FIND("3F",ScheduleCompile!B218)),ISNUMBER(FIND("6F",ScheduleCompile!B218)),ISNUMBER(FIND("7F",ScheduleCompile!B218)),ISNUMBER(FIND("9F",ScheduleCompile!B218)),ISNUMBER(FIND("4F",ScheduleCompile!B218))),VALUE(LEFT(ScheduleCompile!B218,FIND("F",ScheduleCompile!B218)-1)),ScheduleCompile!B218)))))),ISTEXT(ScheduleCompile!#REF!)),"ENDTABLE",IF(ISERROR(IF(ScheduleCompile!B218="Off",0,IF(ScheduleCompile!B218="On",1,IF(ISNUMBER(ScheduleCompile!B218),ScheduleCompile!B218/1,IF(ISTEXT(ScheduleCompile!B218),IF(OR(ISNUMBER(FIND("5F",ScheduleCompile!B218)),ISNUMBER(FIND("0F",ScheduleCompile!B218)),ISNUMBER(FIND("8F",ScheduleCompile!B218)),ISNUMBER(FIND("1F",ScheduleCompile!B218)),ISNUMBER(FIND("2F",ScheduleCompile!B218)),ISNUMBER(FIND("3F",ScheduleCompile!B218)),ISNUMBER(FIND("6F",ScheduleCompile!B218)),ISNUMBER(FIND("7F",ScheduleCompile!B218)),ISNUMBER(FIND("9F",ScheduleCompile!B218)),ISNUMBER(FIND("4F",ScheduleCompile!B218))),VALUE(LEFT(ScheduleCompile!B218,FIND("F",ScheduleCompile!B218)-1)),ScheduleCompile!B218)))))),"",IF(ScheduleCompile!B218="Off",0,IF(ScheduleCompile!B218="On",1,IF(ISNUMBER(ScheduleCompile!B218),ScheduleCompile!B218/1,IF(ISTEXT(ScheduleCompile!B218),IF(OR(ISNUMBER(FIND("5F",ScheduleCompile!B218)),ISNUMBER(FIND("0F",ScheduleCompile!B218)),ISNUMBER(FIND("8F",ScheduleCompile!B218)),ISNUMBER(FIND("1F",ScheduleCompile!B218)),ISNUMBER(FIND("2F",ScheduleCompile!B218)),ISNUMBER(FIND("3F",ScheduleCompile!B218)),ISNUMBER(FIND("6F",ScheduleCompile!B218)),ISNUMBER(FIND("7F",ScheduleCompile!B218)),ISNUMBER(FIND("9F",ScheduleCompile!B218)),ISNUMBER(FIND("4F",ScheduleCompile!B218))),VALUE(LEFT(ScheduleCompile!B218,FIND("F",ScheduleCompile!B218)-1)),ScheduleCompile!B218)))))))</f>
        <v>0</v>
      </c>
      <c r="H225" s="1">
        <f>IF(AND(ISERROR(IF(ScheduleCompile!C218="Off",0,IF(ScheduleCompile!C218="On",1,IF(ISNUMBER(ScheduleCompile!C218),ScheduleCompile!C218/1,IF(ISTEXT(ScheduleCompile!C218),IF(OR(ISNUMBER(FIND("5F",ScheduleCompile!C218)),ISNUMBER(FIND("0F",ScheduleCompile!C218)),ISNUMBER(FIND("8F",ScheduleCompile!C218)),ISNUMBER(FIND("1F",ScheduleCompile!C218)),ISNUMBER(FIND("2F",ScheduleCompile!C218)),ISNUMBER(FIND("3F",ScheduleCompile!C218)),ISNUMBER(FIND("6F",ScheduleCompile!C218)),ISNUMBER(FIND("7F",ScheduleCompile!C218)),ISNUMBER(FIND("9F",ScheduleCompile!C218)),ISNUMBER(FIND("4F",ScheduleCompile!C218))),VALUE(LEFT(ScheduleCompile!C218,FIND("F",ScheduleCompile!C218)-1)),ScheduleCompile!C218)))))),ISTEXT(ScheduleCompile!#REF!)),"ENDTABLE",IF(ISERROR(IF(ScheduleCompile!C218="Off",0,IF(ScheduleCompile!C218="On",1,IF(ISNUMBER(ScheduleCompile!C218),ScheduleCompile!C218/1,IF(ISTEXT(ScheduleCompile!C218),IF(OR(ISNUMBER(FIND("5F",ScheduleCompile!C218)),ISNUMBER(FIND("0F",ScheduleCompile!C218)),ISNUMBER(FIND("8F",ScheduleCompile!C218)),ISNUMBER(FIND("1F",ScheduleCompile!C218)),ISNUMBER(FIND("2F",ScheduleCompile!C218)),ISNUMBER(FIND("3F",ScheduleCompile!C218)),ISNUMBER(FIND("6F",ScheduleCompile!C218)),ISNUMBER(FIND("7F",ScheduleCompile!C218)),ISNUMBER(FIND("9F",ScheduleCompile!C218)),ISNUMBER(FIND("4F",ScheduleCompile!C218))),VALUE(LEFT(ScheduleCompile!C218,FIND("F",ScheduleCompile!C218)-1)),ScheduleCompile!C218)))))),"",IF(ScheduleCompile!C218="Off",0,IF(ScheduleCompile!C218="On",1,IF(ISNUMBER(ScheduleCompile!C218),ScheduleCompile!C218/1,IF(ISTEXT(ScheduleCompile!C218),IF(OR(ISNUMBER(FIND("5F",ScheduleCompile!C218)),ISNUMBER(FIND("0F",ScheduleCompile!C218)),ISNUMBER(FIND("8F",ScheduleCompile!C218)),ISNUMBER(FIND("1F",ScheduleCompile!C218)),ISNUMBER(FIND("2F",ScheduleCompile!C218)),ISNUMBER(FIND("3F",ScheduleCompile!C218)),ISNUMBER(FIND("6F",ScheduleCompile!C218)),ISNUMBER(FIND("7F",ScheduleCompile!C218)),ISNUMBER(FIND("9F",ScheduleCompile!C218)),ISNUMBER(FIND("4F",ScheduleCompile!C218))),VALUE(LEFT(ScheduleCompile!C218,FIND("F",ScheduleCompile!C218)-1)),ScheduleCompile!C218)))))))</f>
        <v>0</v>
      </c>
      <c r="I225" s="1">
        <f>IF(AND(ISERROR(IF(ScheduleCompile!D218="Off",0,IF(ScheduleCompile!D218="On",1,IF(ISNUMBER(ScheduleCompile!D218),ScheduleCompile!D218/1,IF(ISTEXT(ScheduleCompile!D218),IF(OR(ISNUMBER(FIND("5F",ScheduleCompile!D218)),ISNUMBER(FIND("0F",ScheduleCompile!D218)),ISNUMBER(FIND("8F",ScheduleCompile!D218)),ISNUMBER(FIND("1F",ScheduleCompile!D218)),ISNUMBER(FIND("2F",ScheduleCompile!D218)),ISNUMBER(FIND("3F",ScheduleCompile!D218)),ISNUMBER(FIND("6F",ScheduleCompile!D218)),ISNUMBER(FIND("7F",ScheduleCompile!D218)),ISNUMBER(FIND("9F",ScheduleCompile!D218)),ISNUMBER(FIND("4F",ScheduleCompile!D218))),VALUE(LEFT(ScheduleCompile!D218,FIND("F",ScheduleCompile!D218)-1)),ScheduleCompile!D218)))))),ISTEXT(ScheduleCompile!#REF!)),"ENDTABLE",IF(ISERROR(IF(ScheduleCompile!D218="Off",0,IF(ScheduleCompile!D218="On",1,IF(ISNUMBER(ScheduleCompile!D218),ScheduleCompile!D218/1,IF(ISTEXT(ScheduleCompile!D218),IF(OR(ISNUMBER(FIND("5F",ScheduleCompile!D218)),ISNUMBER(FIND("0F",ScheduleCompile!D218)),ISNUMBER(FIND("8F",ScheduleCompile!D218)),ISNUMBER(FIND("1F",ScheduleCompile!D218)),ISNUMBER(FIND("2F",ScheduleCompile!D218)),ISNUMBER(FIND("3F",ScheduleCompile!D218)),ISNUMBER(FIND("6F",ScheduleCompile!D218)),ISNUMBER(FIND("7F",ScheduleCompile!D218)),ISNUMBER(FIND("9F",ScheduleCompile!D218)),ISNUMBER(FIND("4F",ScheduleCompile!D218))),VALUE(LEFT(ScheduleCompile!D218,FIND("F",ScheduleCompile!D218)-1)),ScheduleCompile!D218)))))),"",IF(ScheduleCompile!D218="Off",0,IF(ScheduleCompile!D218="On",1,IF(ISNUMBER(ScheduleCompile!D218),ScheduleCompile!D218/1,IF(ISTEXT(ScheduleCompile!D218),IF(OR(ISNUMBER(FIND("5F",ScheduleCompile!D218)),ISNUMBER(FIND("0F",ScheduleCompile!D218)),ISNUMBER(FIND("8F",ScheduleCompile!D218)),ISNUMBER(FIND("1F",ScheduleCompile!D218)),ISNUMBER(FIND("2F",ScheduleCompile!D218)),ISNUMBER(FIND("3F",ScheduleCompile!D218)),ISNUMBER(FIND("6F",ScheduleCompile!D218)),ISNUMBER(FIND("7F",ScheduleCompile!D218)),ISNUMBER(FIND("9F",ScheduleCompile!D218)),ISNUMBER(FIND("4F",ScheduleCompile!D218))),VALUE(LEFT(ScheduleCompile!D218,FIND("F",ScheduleCompile!D218)-1)),ScheduleCompile!D218)))))))</f>
        <v>0</v>
      </c>
      <c r="J225" s="1">
        <f>IF(AND(ISERROR(IF(ScheduleCompile!E218="Off",0,IF(ScheduleCompile!E218="On",1,IF(ISNUMBER(ScheduleCompile!E218),ScheduleCompile!E218/1,IF(ISTEXT(ScheduleCompile!E218),IF(OR(ISNUMBER(FIND("5F",ScheduleCompile!E218)),ISNUMBER(FIND("0F",ScheduleCompile!E218)),ISNUMBER(FIND("8F",ScheduleCompile!E218)),ISNUMBER(FIND("1F",ScheduleCompile!E218)),ISNUMBER(FIND("2F",ScheduleCompile!E218)),ISNUMBER(FIND("3F",ScheduleCompile!E218)),ISNUMBER(FIND("6F",ScheduleCompile!E218)),ISNUMBER(FIND("7F",ScheduleCompile!E218)),ISNUMBER(FIND("9F",ScheduleCompile!E218)),ISNUMBER(FIND("4F",ScheduleCompile!E218))),VALUE(LEFT(ScheduleCompile!E218,FIND("F",ScheduleCompile!E218)-1)),ScheduleCompile!E218)))))),ISTEXT(ScheduleCompile!#REF!)),"ENDTABLE",IF(ISERROR(IF(ScheduleCompile!E218="Off",0,IF(ScheduleCompile!E218="On",1,IF(ISNUMBER(ScheduleCompile!E218),ScheduleCompile!E218/1,IF(ISTEXT(ScheduleCompile!E218),IF(OR(ISNUMBER(FIND("5F",ScheduleCompile!E218)),ISNUMBER(FIND("0F",ScheduleCompile!E218)),ISNUMBER(FIND("8F",ScheduleCompile!E218)),ISNUMBER(FIND("1F",ScheduleCompile!E218)),ISNUMBER(FIND("2F",ScheduleCompile!E218)),ISNUMBER(FIND("3F",ScheduleCompile!E218)),ISNUMBER(FIND("6F",ScheduleCompile!E218)),ISNUMBER(FIND("7F",ScheduleCompile!E218)),ISNUMBER(FIND("9F",ScheduleCompile!E218)),ISNUMBER(FIND("4F",ScheduleCompile!E218))),VALUE(LEFT(ScheduleCompile!E218,FIND("F",ScheduleCompile!E218)-1)),ScheduleCompile!E218)))))),"",IF(ScheduleCompile!E218="Off",0,IF(ScheduleCompile!E218="On",1,IF(ISNUMBER(ScheduleCompile!E218),ScheduleCompile!E218/1,IF(ISTEXT(ScheduleCompile!E218),IF(OR(ISNUMBER(FIND("5F",ScheduleCompile!E218)),ISNUMBER(FIND("0F",ScheduleCompile!E218)),ISNUMBER(FIND("8F",ScheduleCompile!E218)),ISNUMBER(FIND("1F",ScheduleCompile!E218)),ISNUMBER(FIND("2F",ScheduleCompile!E218)),ISNUMBER(FIND("3F",ScheduleCompile!E218)),ISNUMBER(FIND("6F",ScheduleCompile!E218)),ISNUMBER(FIND("7F",ScheduleCompile!E218)),ISNUMBER(FIND("9F",ScheduleCompile!E218)),ISNUMBER(FIND("4F",ScheduleCompile!E218))),VALUE(LEFT(ScheduleCompile!E218,FIND("F",ScheduleCompile!E218)-1)),ScheduleCompile!E218)))))))</f>
        <v>0</v>
      </c>
      <c r="K225" s="1">
        <f>IF(AND(ISERROR(IF(ScheduleCompile!F218="Off",0,IF(ScheduleCompile!F218="On",1,IF(ISNUMBER(ScheduleCompile!F218),ScheduleCompile!F218/1,IF(ISTEXT(ScheduleCompile!F218),IF(OR(ISNUMBER(FIND("5F",ScheduleCompile!F218)),ISNUMBER(FIND("0F",ScheduleCompile!F218)),ISNUMBER(FIND("8F",ScheduleCompile!F218)),ISNUMBER(FIND("1F",ScheduleCompile!F218)),ISNUMBER(FIND("2F",ScheduleCompile!F218)),ISNUMBER(FIND("3F",ScheduleCompile!F218)),ISNUMBER(FIND("6F",ScheduleCompile!F218)),ISNUMBER(FIND("7F",ScheduleCompile!F218)),ISNUMBER(FIND("9F",ScheduleCompile!F218)),ISNUMBER(FIND("4F",ScheduleCompile!F218))),VALUE(LEFT(ScheduleCompile!F218,FIND("F",ScheduleCompile!F218)-1)),ScheduleCompile!F218)))))),ISTEXT(ScheduleCompile!#REF!)),"ENDTABLE",IF(ISERROR(IF(ScheduleCompile!F218="Off",0,IF(ScheduleCompile!F218="On",1,IF(ISNUMBER(ScheduleCompile!F218),ScheduleCompile!F218/1,IF(ISTEXT(ScheduleCompile!F218),IF(OR(ISNUMBER(FIND("5F",ScheduleCompile!F218)),ISNUMBER(FIND("0F",ScheduleCompile!F218)),ISNUMBER(FIND("8F",ScheduleCompile!F218)),ISNUMBER(FIND("1F",ScheduleCompile!F218)),ISNUMBER(FIND("2F",ScheduleCompile!F218)),ISNUMBER(FIND("3F",ScheduleCompile!F218)),ISNUMBER(FIND("6F",ScheduleCompile!F218)),ISNUMBER(FIND("7F",ScheduleCompile!F218)),ISNUMBER(FIND("9F",ScheduleCompile!F218)),ISNUMBER(FIND("4F",ScheduleCompile!F218))),VALUE(LEFT(ScheduleCompile!F218,FIND("F",ScheduleCompile!F218)-1)),ScheduleCompile!F218)))))),"",IF(ScheduleCompile!F218="Off",0,IF(ScheduleCompile!F218="On",1,IF(ISNUMBER(ScheduleCompile!F218),ScheduleCompile!F218/1,IF(ISTEXT(ScheduleCompile!F218),IF(OR(ISNUMBER(FIND("5F",ScheduleCompile!F218)),ISNUMBER(FIND("0F",ScheduleCompile!F218)),ISNUMBER(FIND("8F",ScheduleCompile!F218)),ISNUMBER(FIND("1F",ScheduleCompile!F218)),ISNUMBER(FIND("2F",ScheduleCompile!F218)),ISNUMBER(FIND("3F",ScheduleCompile!F218)),ISNUMBER(FIND("6F",ScheduleCompile!F218)),ISNUMBER(FIND("7F",ScheduleCompile!F218)),ISNUMBER(FIND("9F",ScheduleCompile!F218)),ISNUMBER(FIND("4F",ScheduleCompile!F218))),VALUE(LEFT(ScheduleCompile!F218,FIND("F",ScheduleCompile!F218)-1)),ScheduleCompile!F218)))))))</f>
        <v>0</v>
      </c>
      <c r="L225" s="1">
        <f>IF(AND(ISERROR(IF(ScheduleCompile!G218="Off",0,IF(ScheduleCompile!G218="On",1,IF(ISNUMBER(ScheduleCompile!G218),ScheduleCompile!G218/1,IF(ISTEXT(ScheduleCompile!G218),IF(OR(ISNUMBER(FIND("5F",ScheduleCompile!G218)),ISNUMBER(FIND("0F",ScheduleCompile!G218)),ISNUMBER(FIND("8F",ScheduleCompile!G218)),ISNUMBER(FIND("1F",ScheduleCompile!G218)),ISNUMBER(FIND("2F",ScheduleCompile!G218)),ISNUMBER(FIND("3F",ScheduleCompile!G218)),ISNUMBER(FIND("6F",ScheduleCompile!G218)),ISNUMBER(FIND("7F",ScheduleCompile!G218)),ISNUMBER(FIND("9F",ScheduleCompile!G218)),ISNUMBER(FIND("4F",ScheduleCompile!G218))),VALUE(LEFT(ScheduleCompile!G218,FIND("F",ScheduleCompile!G218)-1)),ScheduleCompile!G218)))))),ISTEXT(ScheduleCompile!#REF!)),"ENDTABLE",IF(ISERROR(IF(ScheduleCompile!G218="Off",0,IF(ScheduleCompile!G218="On",1,IF(ISNUMBER(ScheduleCompile!G218),ScheduleCompile!G218/1,IF(ISTEXT(ScheduleCompile!G218),IF(OR(ISNUMBER(FIND("5F",ScheduleCompile!G218)),ISNUMBER(FIND("0F",ScheduleCompile!G218)),ISNUMBER(FIND("8F",ScheduleCompile!G218)),ISNUMBER(FIND("1F",ScheduleCompile!G218)),ISNUMBER(FIND("2F",ScheduleCompile!G218)),ISNUMBER(FIND("3F",ScheduleCompile!G218)),ISNUMBER(FIND("6F",ScheduleCompile!G218)),ISNUMBER(FIND("7F",ScheduleCompile!G218)),ISNUMBER(FIND("9F",ScheduleCompile!G218)),ISNUMBER(FIND("4F",ScheduleCompile!G218))),VALUE(LEFT(ScheduleCompile!G218,FIND("F",ScheduleCompile!G218)-1)),ScheduleCompile!G218)))))),"",IF(ScheduleCompile!G218="Off",0,IF(ScheduleCompile!G218="On",1,IF(ISNUMBER(ScheduleCompile!G218),ScheduleCompile!G218/1,IF(ISTEXT(ScheduleCompile!G218),IF(OR(ISNUMBER(FIND("5F",ScheduleCompile!G218)),ISNUMBER(FIND("0F",ScheduleCompile!G218)),ISNUMBER(FIND("8F",ScheduleCompile!G218)),ISNUMBER(FIND("1F",ScheduleCompile!G218)),ISNUMBER(FIND("2F",ScheduleCompile!G218)),ISNUMBER(FIND("3F",ScheduleCompile!G218)),ISNUMBER(FIND("6F",ScheduleCompile!G218)),ISNUMBER(FIND("7F",ScheduleCompile!G218)),ISNUMBER(FIND("9F",ScheduleCompile!G218)),ISNUMBER(FIND("4F",ScheduleCompile!G218))),VALUE(LEFT(ScheduleCompile!G218,FIND("F",ScheduleCompile!G218)-1)),ScheduleCompile!G218)))))))</f>
        <v>1</v>
      </c>
      <c r="M225" s="1">
        <f>IF(AND(ISERROR(IF(ScheduleCompile!H218="Off",0,IF(ScheduleCompile!H218="On",1,IF(ISNUMBER(ScheduleCompile!H218),ScheduleCompile!H218/1,IF(ISTEXT(ScheduleCompile!H218),IF(OR(ISNUMBER(FIND("5F",ScheduleCompile!H218)),ISNUMBER(FIND("0F",ScheduleCompile!H218)),ISNUMBER(FIND("8F",ScheduleCompile!H218)),ISNUMBER(FIND("1F",ScheduleCompile!H218)),ISNUMBER(FIND("2F",ScheduleCompile!H218)),ISNUMBER(FIND("3F",ScheduleCompile!H218)),ISNUMBER(FIND("6F",ScheduleCompile!H218)),ISNUMBER(FIND("7F",ScheduleCompile!H218)),ISNUMBER(FIND("9F",ScheduleCompile!H218)),ISNUMBER(FIND("4F",ScheduleCompile!H218))),VALUE(LEFT(ScheduleCompile!H218,FIND("F",ScheduleCompile!H218)-1)),ScheduleCompile!H218)))))),ISTEXT(ScheduleCompile!#REF!)),"ENDTABLE",IF(ISERROR(IF(ScheduleCompile!H218="Off",0,IF(ScheduleCompile!H218="On",1,IF(ISNUMBER(ScheduleCompile!H218),ScheduleCompile!H218/1,IF(ISTEXT(ScheduleCompile!H218),IF(OR(ISNUMBER(FIND("5F",ScheduleCompile!H218)),ISNUMBER(FIND("0F",ScheduleCompile!H218)),ISNUMBER(FIND("8F",ScheduleCompile!H218)),ISNUMBER(FIND("1F",ScheduleCompile!H218)),ISNUMBER(FIND("2F",ScheduleCompile!H218)),ISNUMBER(FIND("3F",ScheduleCompile!H218)),ISNUMBER(FIND("6F",ScheduleCompile!H218)),ISNUMBER(FIND("7F",ScheduleCompile!H218)),ISNUMBER(FIND("9F",ScheduleCompile!H218)),ISNUMBER(FIND("4F",ScheduleCompile!H218))),VALUE(LEFT(ScheduleCompile!H218,FIND("F",ScheduleCompile!H218)-1)),ScheduleCompile!H218)))))),"",IF(ScheduleCompile!H218="Off",0,IF(ScheduleCompile!H218="On",1,IF(ISNUMBER(ScheduleCompile!H218),ScheduleCompile!H218/1,IF(ISTEXT(ScheduleCompile!H218),IF(OR(ISNUMBER(FIND("5F",ScheduleCompile!H218)),ISNUMBER(FIND("0F",ScheduleCompile!H218)),ISNUMBER(FIND("8F",ScheduleCompile!H218)),ISNUMBER(FIND("1F",ScheduleCompile!H218)),ISNUMBER(FIND("2F",ScheduleCompile!H218)),ISNUMBER(FIND("3F",ScheduleCompile!H218)),ISNUMBER(FIND("6F",ScheduleCompile!H218)),ISNUMBER(FIND("7F",ScheduleCompile!H218)),ISNUMBER(FIND("9F",ScheduleCompile!H218)),ISNUMBER(FIND("4F",ScheduleCompile!H218))),VALUE(LEFT(ScheduleCompile!H218,FIND("F",ScheduleCompile!H218)-1)),ScheduleCompile!H218)))))))</f>
        <v>1</v>
      </c>
      <c r="N225" s="1">
        <f>IF(AND(ISERROR(IF(ScheduleCompile!I218="Off",0,IF(ScheduleCompile!I218="On",1,IF(ISNUMBER(ScheduleCompile!I218),ScheduleCompile!I218/1,IF(ISTEXT(ScheduleCompile!I218),IF(OR(ISNUMBER(FIND("5F",ScheduleCompile!I218)),ISNUMBER(FIND("0F",ScheduleCompile!I218)),ISNUMBER(FIND("8F",ScheduleCompile!I218)),ISNUMBER(FIND("1F",ScheduleCompile!I218)),ISNUMBER(FIND("2F",ScheduleCompile!I218)),ISNUMBER(FIND("3F",ScheduleCompile!I218)),ISNUMBER(FIND("6F",ScheduleCompile!I218)),ISNUMBER(FIND("7F",ScheduleCompile!I218)),ISNUMBER(FIND("9F",ScheduleCompile!I218)),ISNUMBER(FIND("4F",ScheduleCompile!I218))),VALUE(LEFT(ScheduleCompile!I218,FIND("F",ScheduleCompile!I218)-1)),ScheduleCompile!I218)))))),ISTEXT(ScheduleCompile!#REF!)),"ENDTABLE",IF(ISERROR(IF(ScheduleCompile!I218="Off",0,IF(ScheduleCompile!I218="On",1,IF(ISNUMBER(ScheduleCompile!I218),ScheduleCompile!I218/1,IF(ISTEXT(ScheduleCompile!I218),IF(OR(ISNUMBER(FIND("5F",ScheduleCompile!I218)),ISNUMBER(FIND("0F",ScheduleCompile!I218)),ISNUMBER(FIND("8F",ScheduleCompile!I218)),ISNUMBER(FIND("1F",ScheduleCompile!I218)),ISNUMBER(FIND("2F",ScheduleCompile!I218)),ISNUMBER(FIND("3F",ScheduleCompile!I218)),ISNUMBER(FIND("6F",ScheduleCompile!I218)),ISNUMBER(FIND("7F",ScheduleCompile!I218)),ISNUMBER(FIND("9F",ScheduleCompile!I218)),ISNUMBER(FIND("4F",ScheduleCompile!I218))),VALUE(LEFT(ScheduleCompile!I218,FIND("F",ScheduleCompile!I218)-1)),ScheduleCompile!I218)))))),"",IF(ScheduleCompile!I218="Off",0,IF(ScheduleCompile!I218="On",1,IF(ISNUMBER(ScheduleCompile!I218),ScheduleCompile!I218/1,IF(ISTEXT(ScheduleCompile!I218),IF(OR(ISNUMBER(FIND("5F",ScheduleCompile!I218)),ISNUMBER(FIND("0F",ScheduleCompile!I218)),ISNUMBER(FIND("8F",ScheduleCompile!I218)),ISNUMBER(FIND("1F",ScheduleCompile!I218)),ISNUMBER(FIND("2F",ScheduleCompile!I218)),ISNUMBER(FIND("3F",ScheduleCompile!I218)),ISNUMBER(FIND("6F",ScheduleCompile!I218)),ISNUMBER(FIND("7F",ScheduleCompile!I218)),ISNUMBER(FIND("9F",ScheduleCompile!I218)),ISNUMBER(FIND("4F",ScheduleCompile!I218))),VALUE(LEFT(ScheduleCompile!I218,FIND("F",ScheduleCompile!I218)-1)),ScheduleCompile!I218)))))))</f>
        <v>1</v>
      </c>
      <c r="O225" s="1">
        <f>IF(AND(ISERROR(IF(ScheduleCompile!J218="Off",0,IF(ScheduleCompile!J218="On",1,IF(ISNUMBER(ScheduleCompile!J218),ScheduleCompile!J218/1,IF(ISTEXT(ScheduleCompile!J218),IF(OR(ISNUMBER(FIND("5F",ScheduleCompile!J218)),ISNUMBER(FIND("0F",ScheduleCompile!J218)),ISNUMBER(FIND("8F",ScheduleCompile!J218)),ISNUMBER(FIND("1F",ScheduleCompile!J218)),ISNUMBER(FIND("2F",ScheduleCompile!J218)),ISNUMBER(FIND("3F",ScheduleCompile!J218)),ISNUMBER(FIND("6F",ScheduleCompile!J218)),ISNUMBER(FIND("7F",ScheduleCompile!J218)),ISNUMBER(FIND("9F",ScheduleCompile!J218)),ISNUMBER(FIND("4F",ScheduleCompile!J218))),VALUE(LEFT(ScheduleCompile!J218,FIND("F",ScheduleCompile!J218)-1)),ScheduleCompile!J218)))))),ISTEXT(ScheduleCompile!#REF!)),"ENDTABLE",IF(ISERROR(IF(ScheduleCompile!J218="Off",0,IF(ScheduleCompile!J218="On",1,IF(ISNUMBER(ScheduleCompile!J218),ScheduleCompile!J218/1,IF(ISTEXT(ScheduleCompile!J218),IF(OR(ISNUMBER(FIND("5F",ScheduleCompile!J218)),ISNUMBER(FIND("0F",ScheduleCompile!J218)),ISNUMBER(FIND("8F",ScheduleCompile!J218)),ISNUMBER(FIND("1F",ScheduleCompile!J218)),ISNUMBER(FIND("2F",ScheduleCompile!J218)),ISNUMBER(FIND("3F",ScheduleCompile!J218)),ISNUMBER(FIND("6F",ScheduleCompile!J218)),ISNUMBER(FIND("7F",ScheduleCompile!J218)),ISNUMBER(FIND("9F",ScheduleCompile!J218)),ISNUMBER(FIND("4F",ScheduleCompile!J218))),VALUE(LEFT(ScheduleCompile!J218,FIND("F",ScheduleCompile!J218)-1)),ScheduleCompile!J218)))))),"",IF(ScheduleCompile!J218="Off",0,IF(ScheduleCompile!J218="On",1,IF(ISNUMBER(ScheduleCompile!J218),ScheduleCompile!J218/1,IF(ISTEXT(ScheduleCompile!J218),IF(OR(ISNUMBER(FIND("5F",ScheduleCompile!J218)),ISNUMBER(FIND("0F",ScheduleCompile!J218)),ISNUMBER(FIND("8F",ScheduleCompile!J218)),ISNUMBER(FIND("1F",ScheduleCompile!J218)),ISNUMBER(FIND("2F",ScheduleCompile!J218)),ISNUMBER(FIND("3F",ScheduleCompile!J218)),ISNUMBER(FIND("6F",ScheduleCompile!J218)),ISNUMBER(FIND("7F",ScheduleCompile!J218)),ISNUMBER(FIND("9F",ScheduleCompile!J218)),ISNUMBER(FIND("4F",ScheduleCompile!J218))),VALUE(LEFT(ScheduleCompile!J218,FIND("F",ScheduleCompile!J218)-1)),ScheduleCompile!J218)))))))</f>
        <v>1</v>
      </c>
      <c r="P225" s="1">
        <f>IF(AND(ISERROR(IF(ScheduleCompile!K218="Off",0,IF(ScheduleCompile!K218="On",1,IF(ISNUMBER(ScheduleCompile!K218),ScheduleCompile!K218/1,IF(ISTEXT(ScheduleCompile!K218),IF(OR(ISNUMBER(FIND("5F",ScheduleCompile!K218)),ISNUMBER(FIND("0F",ScheduleCompile!K218)),ISNUMBER(FIND("8F",ScheduleCompile!K218)),ISNUMBER(FIND("1F",ScheduleCompile!K218)),ISNUMBER(FIND("2F",ScheduleCompile!K218)),ISNUMBER(FIND("3F",ScheduleCompile!K218)),ISNUMBER(FIND("6F",ScheduleCompile!K218)),ISNUMBER(FIND("7F",ScheduleCompile!K218)),ISNUMBER(FIND("9F",ScheduleCompile!K218)),ISNUMBER(FIND("4F",ScheduleCompile!K218))),VALUE(LEFT(ScheduleCompile!K218,FIND("F",ScheduleCompile!K218)-1)),ScheduleCompile!K218)))))),ISTEXT(ScheduleCompile!#REF!)),"ENDTABLE",IF(ISERROR(IF(ScheduleCompile!K218="Off",0,IF(ScheduleCompile!K218="On",1,IF(ISNUMBER(ScheduleCompile!K218),ScheduleCompile!K218/1,IF(ISTEXT(ScheduleCompile!K218),IF(OR(ISNUMBER(FIND("5F",ScheduleCompile!K218)),ISNUMBER(FIND("0F",ScheduleCompile!K218)),ISNUMBER(FIND("8F",ScheduleCompile!K218)),ISNUMBER(FIND("1F",ScheduleCompile!K218)),ISNUMBER(FIND("2F",ScheduleCompile!K218)),ISNUMBER(FIND("3F",ScheduleCompile!K218)),ISNUMBER(FIND("6F",ScheduleCompile!K218)),ISNUMBER(FIND("7F",ScheduleCompile!K218)),ISNUMBER(FIND("9F",ScheduleCompile!K218)),ISNUMBER(FIND("4F",ScheduleCompile!K218))),VALUE(LEFT(ScheduleCompile!K218,FIND("F",ScheduleCompile!K218)-1)),ScheduleCompile!K218)))))),"",IF(ScheduleCompile!K218="Off",0,IF(ScheduleCompile!K218="On",1,IF(ISNUMBER(ScheduleCompile!K218),ScheduleCompile!K218/1,IF(ISTEXT(ScheduleCompile!K218),IF(OR(ISNUMBER(FIND("5F",ScheduleCompile!K218)),ISNUMBER(FIND("0F",ScheduleCompile!K218)),ISNUMBER(FIND("8F",ScheduleCompile!K218)),ISNUMBER(FIND("1F",ScheduleCompile!K218)),ISNUMBER(FIND("2F",ScheduleCompile!K218)),ISNUMBER(FIND("3F",ScheduleCompile!K218)),ISNUMBER(FIND("6F",ScheduleCompile!K218)),ISNUMBER(FIND("7F",ScheduleCompile!K218)),ISNUMBER(FIND("9F",ScheduleCompile!K218)),ISNUMBER(FIND("4F",ScheduleCompile!K218))),VALUE(LEFT(ScheduleCompile!K218,FIND("F",ScheduleCompile!K218)-1)),ScheduleCompile!K218)))))))</f>
        <v>1</v>
      </c>
      <c r="Q225" s="1">
        <f>IF(AND(ISERROR(IF(ScheduleCompile!L218="Off",0,IF(ScheduleCompile!L218="On",1,IF(ISNUMBER(ScheduleCompile!L218),ScheduleCompile!L218/1,IF(ISTEXT(ScheduleCompile!L218),IF(OR(ISNUMBER(FIND("5F",ScheduleCompile!L218)),ISNUMBER(FIND("0F",ScheduleCompile!L218)),ISNUMBER(FIND("8F",ScheduleCompile!L218)),ISNUMBER(FIND("1F",ScheduleCompile!L218)),ISNUMBER(FIND("2F",ScheduleCompile!L218)),ISNUMBER(FIND("3F",ScheduleCompile!L218)),ISNUMBER(FIND("6F",ScheduleCompile!L218)),ISNUMBER(FIND("7F",ScheduleCompile!L218)),ISNUMBER(FIND("9F",ScheduleCompile!L218)),ISNUMBER(FIND("4F",ScheduleCompile!L218))),VALUE(LEFT(ScheduleCompile!L218,FIND("F",ScheduleCompile!L218)-1)),ScheduleCompile!L218)))))),ISTEXT(ScheduleCompile!#REF!)),"ENDTABLE",IF(ISERROR(IF(ScheduleCompile!L218="Off",0,IF(ScheduleCompile!L218="On",1,IF(ISNUMBER(ScheduleCompile!L218),ScheduleCompile!L218/1,IF(ISTEXT(ScheduleCompile!L218),IF(OR(ISNUMBER(FIND("5F",ScheduleCompile!L218)),ISNUMBER(FIND("0F",ScheduleCompile!L218)),ISNUMBER(FIND("8F",ScheduleCompile!L218)),ISNUMBER(FIND("1F",ScheduleCompile!L218)),ISNUMBER(FIND("2F",ScheduleCompile!L218)),ISNUMBER(FIND("3F",ScheduleCompile!L218)),ISNUMBER(FIND("6F",ScheduleCompile!L218)),ISNUMBER(FIND("7F",ScheduleCompile!L218)),ISNUMBER(FIND("9F",ScheduleCompile!L218)),ISNUMBER(FIND("4F",ScheduleCompile!L218))),VALUE(LEFT(ScheduleCompile!L218,FIND("F",ScheduleCompile!L218)-1)),ScheduleCompile!L218)))))),"",IF(ScheduleCompile!L218="Off",0,IF(ScheduleCompile!L218="On",1,IF(ISNUMBER(ScheduleCompile!L218),ScheduleCompile!L218/1,IF(ISTEXT(ScheduleCompile!L218),IF(OR(ISNUMBER(FIND("5F",ScheduleCompile!L218)),ISNUMBER(FIND("0F",ScheduleCompile!L218)),ISNUMBER(FIND("8F",ScheduleCompile!L218)),ISNUMBER(FIND("1F",ScheduleCompile!L218)),ISNUMBER(FIND("2F",ScheduleCompile!L218)),ISNUMBER(FIND("3F",ScheduleCompile!L218)),ISNUMBER(FIND("6F",ScheduleCompile!L218)),ISNUMBER(FIND("7F",ScheduleCompile!L218)),ISNUMBER(FIND("9F",ScheduleCompile!L218)),ISNUMBER(FIND("4F",ScheduleCompile!L218))),VALUE(LEFT(ScheduleCompile!L218,FIND("F",ScheduleCompile!L218)-1)),ScheduleCompile!L218)))))))</f>
        <v>1</v>
      </c>
      <c r="R225" s="1">
        <f>IF(AND(ISERROR(IF(ScheduleCompile!M218="Off",0,IF(ScheduleCompile!M218="On",1,IF(ISNUMBER(ScheduleCompile!M218),ScheduleCompile!M218/1,IF(ISTEXT(ScheduleCompile!M218),IF(OR(ISNUMBER(FIND("5F",ScheduleCompile!M218)),ISNUMBER(FIND("0F",ScheduleCompile!M218)),ISNUMBER(FIND("8F",ScheduleCompile!M218)),ISNUMBER(FIND("1F",ScheduleCompile!M218)),ISNUMBER(FIND("2F",ScheduleCompile!M218)),ISNUMBER(FIND("3F",ScheduleCompile!M218)),ISNUMBER(FIND("6F",ScheduleCompile!M218)),ISNUMBER(FIND("7F",ScheduleCompile!M218)),ISNUMBER(FIND("9F",ScheduleCompile!M218)),ISNUMBER(FIND("4F",ScheduleCompile!M218))),VALUE(LEFT(ScheduleCompile!M218,FIND("F",ScheduleCompile!M218)-1)),ScheduleCompile!M218)))))),ISTEXT(ScheduleCompile!#REF!)),"ENDTABLE",IF(ISERROR(IF(ScheduleCompile!M218="Off",0,IF(ScheduleCompile!M218="On",1,IF(ISNUMBER(ScheduleCompile!M218),ScheduleCompile!M218/1,IF(ISTEXT(ScheduleCompile!M218),IF(OR(ISNUMBER(FIND("5F",ScheduleCompile!M218)),ISNUMBER(FIND("0F",ScheduleCompile!M218)),ISNUMBER(FIND("8F",ScheduleCompile!M218)),ISNUMBER(FIND("1F",ScheduleCompile!M218)),ISNUMBER(FIND("2F",ScheduleCompile!M218)),ISNUMBER(FIND("3F",ScheduleCompile!M218)),ISNUMBER(FIND("6F",ScheduleCompile!M218)),ISNUMBER(FIND("7F",ScheduleCompile!M218)),ISNUMBER(FIND("9F",ScheduleCompile!M218)),ISNUMBER(FIND("4F",ScheduleCompile!M218))),VALUE(LEFT(ScheduleCompile!M218,FIND("F",ScheduleCompile!M218)-1)),ScheduleCompile!M218)))))),"",IF(ScheduleCompile!M218="Off",0,IF(ScheduleCompile!M218="On",1,IF(ISNUMBER(ScheduleCompile!M218),ScheduleCompile!M218/1,IF(ISTEXT(ScheduleCompile!M218),IF(OR(ISNUMBER(FIND("5F",ScheduleCompile!M218)),ISNUMBER(FIND("0F",ScheduleCompile!M218)),ISNUMBER(FIND("8F",ScheduleCompile!M218)),ISNUMBER(FIND("1F",ScheduleCompile!M218)),ISNUMBER(FIND("2F",ScheduleCompile!M218)),ISNUMBER(FIND("3F",ScheduleCompile!M218)),ISNUMBER(FIND("6F",ScheduleCompile!M218)),ISNUMBER(FIND("7F",ScheduleCompile!M218)),ISNUMBER(FIND("9F",ScheduleCompile!M218)),ISNUMBER(FIND("4F",ScheduleCompile!M218))),VALUE(LEFT(ScheduleCompile!M218,FIND("F",ScheduleCompile!M218)-1)),ScheduleCompile!M218)))))))</f>
        <v>1</v>
      </c>
      <c r="S225" s="1">
        <f>IF(AND(ISERROR(IF(ScheduleCompile!N218="Off",0,IF(ScheduleCompile!N218="On",1,IF(ISNUMBER(ScheduleCompile!N218),ScheduleCompile!N218/1,IF(ISTEXT(ScheduleCompile!N218),IF(OR(ISNUMBER(FIND("5F",ScheduleCompile!N218)),ISNUMBER(FIND("0F",ScheduleCompile!N218)),ISNUMBER(FIND("8F",ScheduleCompile!N218)),ISNUMBER(FIND("1F",ScheduleCompile!N218)),ISNUMBER(FIND("2F",ScheduleCompile!N218)),ISNUMBER(FIND("3F",ScheduleCompile!N218)),ISNUMBER(FIND("6F",ScheduleCompile!N218)),ISNUMBER(FIND("7F",ScheduleCompile!N218)),ISNUMBER(FIND("9F",ScheduleCompile!N218)),ISNUMBER(FIND("4F",ScheduleCompile!N218))),VALUE(LEFT(ScheduleCompile!N218,FIND("F",ScheduleCompile!N218)-1)),ScheduleCompile!N218)))))),ISTEXT(ScheduleCompile!#REF!)),"ENDTABLE",IF(ISERROR(IF(ScheduleCompile!N218="Off",0,IF(ScheduleCompile!N218="On",1,IF(ISNUMBER(ScheduleCompile!N218),ScheduleCompile!N218/1,IF(ISTEXT(ScheduleCompile!N218),IF(OR(ISNUMBER(FIND("5F",ScheduleCompile!N218)),ISNUMBER(FIND("0F",ScheduleCompile!N218)),ISNUMBER(FIND("8F",ScheduleCompile!N218)),ISNUMBER(FIND("1F",ScheduleCompile!N218)),ISNUMBER(FIND("2F",ScheduleCompile!N218)),ISNUMBER(FIND("3F",ScheduleCompile!N218)),ISNUMBER(FIND("6F",ScheduleCompile!N218)),ISNUMBER(FIND("7F",ScheduleCompile!N218)),ISNUMBER(FIND("9F",ScheduleCompile!N218)),ISNUMBER(FIND("4F",ScheduleCompile!N218))),VALUE(LEFT(ScheduleCompile!N218,FIND("F",ScheduleCompile!N218)-1)),ScheduleCompile!N218)))))),"",IF(ScheduleCompile!N218="Off",0,IF(ScheduleCompile!N218="On",1,IF(ISNUMBER(ScheduleCompile!N218),ScheduleCompile!N218/1,IF(ISTEXT(ScheduleCompile!N218),IF(OR(ISNUMBER(FIND("5F",ScheduleCompile!N218)),ISNUMBER(FIND("0F",ScheduleCompile!N218)),ISNUMBER(FIND("8F",ScheduleCompile!N218)),ISNUMBER(FIND("1F",ScheduleCompile!N218)),ISNUMBER(FIND("2F",ScheduleCompile!N218)),ISNUMBER(FIND("3F",ScheduleCompile!N218)),ISNUMBER(FIND("6F",ScheduleCompile!N218)),ISNUMBER(FIND("7F",ScheduleCompile!N218)),ISNUMBER(FIND("9F",ScheduleCompile!N218)),ISNUMBER(FIND("4F",ScheduleCompile!N218))),VALUE(LEFT(ScheduleCompile!N218,FIND("F",ScheduleCompile!N218)-1)),ScheduleCompile!N218)))))))</f>
        <v>1</v>
      </c>
      <c r="T225" s="1">
        <f>IF(AND(ISERROR(IF(ScheduleCompile!O218="Off",0,IF(ScheduleCompile!O218="On",1,IF(ISNUMBER(ScheduleCompile!O218),ScheduleCompile!O218/1,IF(ISTEXT(ScheduleCompile!O218),IF(OR(ISNUMBER(FIND("5F",ScheduleCompile!O218)),ISNUMBER(FIND("0F",ScheduleCompile!O218)),ISNUMBER(FIND("8F",ScheduleCompile!O218)),ISNUMBER(FIND("1F",ScheduleCompile!O218)),ISNUMBER(FIND("2F",ScheduleCompile!O218)),ISNUMBER(FIND("3F",ScheduleCompile!O218)),ISNUMBER(FIND("6F",ScheduleCompile!O218)),ISNUMBER(FIND("7F",ScheduleCompile!O218)),ISNUMBER(FIND("9F",ScheduleCompile!O218)),ISNUMBER(FIND("4F",ScheduleCompile!O218))),VALUE(LEFT(ScheduleCompile!O218,FIND("F",ScheduleCompile!O218)-1)),ScheduleCompile!O218)))))),ISTEXT(ScheduleCompile!#REF!)),"ENDTABLE",IF(ISERROR(IF(ScheduleCompile!O218="Off",0,IF(ScheduleCompile!O218="On",1,IF(ISNUMBER(ScheduleCompile!O218),ScheduleCompile!O218/1,IF(ISTEXT(ScheduleCompile!O218),IF(OR(ISNUMBER(FIND("5F",ScheduleCompile!O218)),ISNUMBER(FIND("0F",ScheduleCompile!O218)),ISNUMBER(FIND("8F",ScheduleCompile!O218)),ISNUMBER(FIND("1F",ScheduleCompile!O218)),ISNUMBER(FIND("2F",ScheduleCompile!O218)),ISNUMBER(FIND("3F",ScheduleCompile!O218)),ISNUMBER(FIND("6F",ScheduleCompile!O218)),ISNUMBER(FIND("7F",ScheduleCompile!O218)),ISNUMBER(FIND("9F",ScheduleCompile!O218)),ISNUMBER(FIND("4F",ScheduleCompile!O218))),VALUE(LEFT(ScheduleCompile!O218,FIND("F",ScheduleCompile!O218)-1)),ScheduleCompile!O218)))))),"",IF(ScheduleCompile!O218="Off",0,IF(ScheduleCompile!O218="On",1,IF(ISNUMBER(ScheduleCompile!O218),ScheduleCompile!O218/1,IF(ISTEXT(ScheduleCompile!O218),IF(OR(ISNUMBER(FIND("5F",ScheduleCompile!O218)),ISNUMBER(FIND("0F",ScheduleCompile!O218)),ISNUMBER(FIND("8F",ScheduleCompile!O218)),ISNUMBER(FIND("1F",ScheduleCompile!O218)),ISNUMBER(FIND("2F",ScheduleCompile!O218)),ISNUMBER(FIND("3F",ScheduleCompile!O218)),ISNUMBER(FIND("6F",ScheduleCompile!O218)),ISNUMBER(FIND("7F",ScheduleCompile!O218)),ISNUMBER(FIND("9F",ScheduleCompile!O218)),ISNUMBER(FIND("4F",ScheduleCompile!O218))),VALUE(LEFT(ScheduleCompile!O218,FIND("F",ScheduleCompile!O218)-1)),ScheduleCompile!O218)))))))</f>
        <v>1</v>
      </c>
      <c r="U225" s="1">
        <f>IF(AND(ISERROR(IF(ScheduleCompile!P218="Off",0,IF(ScheduleCompile!P218="On",1,IF(ISNUMBER(ScheduleCompile!P218),ScheduleCompile!P218/1,IF(ISTEXT(ScheduleCompile!P218),IF(OR(ISNUMBER(FIND("5F",ScheduleCompile!P218)),ISNUMBER(FIND("0F",ScheduleCompile!P218)),ISNUMBER(FIND("8F",ScheduleCompile!P218)),ISNUMBER(FIND("1F",ScheduleCompile!P218)),ISNUMBER(FIND("2F",ScheduleCompile!P218)),ISNUMBER(FIND("3F",ScheduleCompile!P218)),ISNUMBER(FIND("6F",ScheduleCompile!P218)),ISNUMBER(FIND("7F",ScheduleCompile!P218)),ISNUMBER(FIND("9F",ScheduleCompile!P218)),ISNUMBER(FIND("4F",ScheduleCompile!P218))),VALUE(LEFT(ScheduleCompile!P218,FIND("F",ScheduleCompile!P218)-1)),ScheduleCompile!P218)))))),ISTEXT(ScheduleCompile!#REF!)),"ENDTABLE",IF(ISERROR(IF(ScheduleCompile!P218="Off",0,IF(ScheduleCompile!P218="On",1,IF(ISNUMBER(ScheduleCompile!P218),ScheduleCompile!P218/1,IF(ISTEXT(ScheduleCompile!P218),IF(OR(ISNUMBER(FIND("5F",ScheduleCompile!P218)),ISNUMBER(FIND("0F",ScheduleCompile!P218)),ISNUMBER(FIND("8F",ScheduleCompile!P218)),ISNUMBER(FIND("1F",ScheduleCompile!P218)),ISNUMBER(FIND("2F",ScheduleCompile!P218)),ISNUMBER(FIND("3F",ScheduleCompile!P218)),ISNUMBER(FIND("6F",ScheduleCompile!P218)),ISNUMBER(FIND("7F",ScheduleCompile!P218)),ISNUMBER(FIND("9F",ScheduleCompile!P218)),ISNUMBER(FIND("4F",ScheduleCompile!P218))),VALUE(LEFT(ScheduleCompile!P218,FIND("F",ScheduleCompile!P218)-1)),ScheduleCompile!P218)))))),"",IF(ScheduleCompile!P218="Off",0,IF(ScheduleCompile!P218="On",1,IF(ISNUMBER(ScheduleCompile!P218),ScheduleCompile!P218/1,IF(ISTEXT(ScheduleCompile!P218),IF(OR(ISNUMBER(FIND("5F",ScheduleCompile!P218)),ISNUMBER(FIND("0F",ScheduleCompile!P218)),ISNUMBER(FIND("8F",ScheduleCompile!P218)),ISNUMBER(FIND("1F",ScheduleCompile!P218)),ISNUMBER(FIND("2F",ScheduleCompile!P218)),ISNUMBER(FIND("3F",ScheduleCompile!P218)),ISNUMBER(FIND("6F",ScheduleCompile!P218)),ISNUMBER(FIND("7F",ScheduleCompile!P218)),ISNUMBER(FIND("9F",ScheduleCompile!P218)),ISNUMBER(FIND("4F",ScheduleCompile!P218))),VALUE(LEFT(ScheduleCompile!P218,FIND("F",ScheduleCompile!P218)-1)),ScheduleCompile!P218)))))))</f>
        <v>1</v>
      </c>
      <c r="V225" s="1">
        <f>IF(AND(ISERROR(IF(ScheduleCompile!Q218="Off",0,IF(ScheduleCompile!Q218="On",1,IF(ISNUMBER(ScheduleCompile!Q218),ScheduleCompile!Q218/1,IF(ISTEXT(ScheduleCompile!Q218),IF(OR(ISNUMBER(FIND("5F",ScheduleCompile!Q218)),ISNUMBER(FIND("0F",ScheduleCompile!Q218)),ISNUMBER(FIND("8F",ScheduleCompile!Q218)),ISNUMBER(FIND("1F",ScheduleCompile!Q218)),ISNUMBER(FIND("2F",ScheduleCompile!Q218)),ISNUMBER(FIND("3F",ScheduleCompile!Q218)),ISNUMBER(FIND("6F",ScheduleCompile!Q218)),ISNUMBER(FIND("7F",ScheduleCompile!Q218)),ISNUMBER(FIND("9F",ScheduleCompile!Q218)),ISNUMBER(FIND("4F",ScheduleCompile!Q218))),VALUE(LEFT(ScheduleCompile!Q218,FIND("F",ScheduleCompile!Q218)-1)),ScheduleCompile!Q218)))))),ISTEXT(ScheduleCompile!#REF!)),"ENDTABLE",IF(ISERROR(IF(ScheduleCompile!Q218="Off",0,IF(ScheduleCompile!Q218="On",1,IF(ISNUMBER(ScheduleCompile!Q218),ScheduleCompile!Q218/1,IF(ISTEXT(ScheduleCompile!Q218),IF(OR(ISNUMBER(FIND("5F",ScheduleCompile!Q218)),ISNUMBER(FIND("0F",ScheduleCompile!Q218)),ISNUMBER(FIND("8F",ScheduleCompile!Q218)),ISNUMBER(FIND("1F",ScheduleCompile!Q218)),ISNUMBER(FIND("2F",ScheduleCompile!Q218)),ISNUMBER(FIND("3F",ScheduleCompile!Q218)),ISNUMBER(FIND("6F",ScheduleCompile!Q218)),ISNUMBER(FIND("7F",ScheduleCompile!Q218)),ISNUMBER(FIND("9F",ScheduleCompile!Q218)),ISNUMBER(FIND("4F",ScheduleCompile!Q218))),VALUE(LEFT(ScheduleCompile!Q218,FIND("F",ScheduleCompile!Q218)-1)),ScheduleCompile!Q218)))))),"",IF(ScheduleCompile!Q218="Off",0,IF(ScheduleCompile!Q218="On",1,IF(ISNUMBER(ScheduleCompile!Q218),ScheduleCompile!Q218/1,IF(ISTEXT(ScheduleCompile!Q218),IF(OR(ISNUMBER(FIND("5F",ScheduleCompile!Q218)),ISNUMBER(FIND("0F",ScheduleCompile!Q218)),ISNUMBER(FIND("8F",ScheduleCompile!Q218)),ISNUMBER(FIND("1F",ScheduleCompile!Q218)),ISNUMBER(FIND("2F",ScheduleCompile!Q218)),ISNUMBER(FIND("3F",ScheduleCompile!Q218)),ISNUMBER(FIND("6F",ScheduleCompile!Q218)),ISNUMBER(FIND("7F",ScheduleCompile!Q218)),ISNUMBER(FIND("9F",ScheduleCompile!Q218)),ISNUMBER(FIND("4F",ScheduleCompile!Q218))),VALUE(LEFT(ScheduleCompile!Q218,FIND("F",ScheduleCompile!Q218)-1)),ScheduleCompile!Q218)))))))</f>
        <v>1</v>
      </c>
      <c r="W225" s="1">
        <f>IF(AND(ISERROR(IF(ScheduleCompile!R218="Off",0,IF(ScheduleCompile!R218="On",1,IF(ISNUMBER(ScheduleCompile!R218),ScheduleCompile!R218/1,IF(ISTEXT(ScheduleCompile!R218),IF(OR(ISNUMBER(FIND("5F",ScheduleCompile!R218)),ISNUMBER(FIND("0F",ScheduleCompile!R218)),ISNUMBER(FIND("8F",ScheduleCompile!R218)),ISNUMBER(FIND("1F",ScheduleCompile!R218)),ISNUMBER(FIND("2F",ScheduleCompile!R218)),ISNUMBER(FIND("3F",ScheduleCompile!R218)),ISNUMBER(FIND("6F",ScheduleCompile!R218)),ISNUMBER(FIND("7F",ScheduleCompile!R218)),ISNUMBER(FIND("9F",ScheduleCompile!R218)),ISNUMBER(FIND("4F",ScheduleCompile!R218))),VALUE(LEFT(ScheduleCompile!R218,FIND("F",ScheduleCompile!R218)-1)),ScheduleCompile!R218)))))),ISTEXT(ScheduleCompile!#REF!)),"ENDTABLE",IF(ISERROR(IF(ScheduleCompile!R218="Off",0,IF(ScheduleCompile!R218="On",1,IF(ISNUMBER(ScheduleCompile!R218),ScheduleCompile!R218/1,IF(ISTEXT(ScheduleCompile!R218),IF(OR(ISNUMBER(FIND("5F",ScheduleCompile!R218)),ISNUMBER(FIND("0F",ScheduleCompile!R218)),ISNUMBER(FIND("8F",ScheduleCompile!R218)),ISNUMBER(FIND("1F",ScheduleCompile!R218)),ISNUMBER(FIND("2F",ScheduleCompile!R218)),ISNUMBER(FIND("3F",ScheduleCompile!R218)),ISNUMBER(FIND("6F",ScheduleCompile!R218)),ISNUMBER(FIND("7F",ScheduleCompile!R218)),ISNUMBER(FIND("9F",ScheduleCompile!R218)),ISNUMBER(FIND("4F",ScheduleCompile!R218))),VALUE(LEFT(ScheduleCompile!R218,FIND("F",ScheduleCompile!R218)-1)),ScheduleCompile!R218)))))),"",IF(ScheduleCompile!R218="Off",0,IF(ScheduleCompile!R218="On",1,IF(ISNUMBER(ScheduleCompile!R218),ScheduleCompile!R218/1,IF(ISTEXT(ScheduleCompile!R218),IF(OR(ISNUMBER(FIND("5F",ScheduleCompile!R218)),ISNUMBER(FIND("0F",ScheduleCompile!R218)),ISNUMBER(FIND("8F",ScheduleCompile!R218)),ISNUMBER(FIND("1F",ScheduleCompile!R218)),ISNUMBER(FIND("2F",ScheduleCompile!R218)),ISNUMBER(FIND("3F",ScheduleCompile!R218)),ISNUMBER(FIND("6F",ScheduleCompile!R218)),ISNUMBER(FIND("7F",ScheduleCompile!R218)),ISNUMBER(FIND("9F",ScheduleCompile!R218)),ISNUMBER(FIND("4F",ScheduleCompile!R218))),VALUE(LEFT(ScheduleCompile!R218,FIND("F",ScheduleCompile!R218)-1)),ScheduleCompile!R218)))))))</f>
        <v>1</v>
      </c>
      <c r="X225" s="1">
        <f>IF(AND(ISERROR(IF(ScheduleCompile!S218="Off",0,IF(ScheduleCompile!S218="On",1,IF(ISNUMBER(ScheduleCompile!S218),ScheduleCompile!S218/1,IF(ISTEXT(ScheduleCompile!S218),IF(OR(ISNUMBER(FIND("5F",ScheduleCompile!S218)),ISNUMBER(FIND("0F",ScheduleCompile!S218)),ISNUMBER(FIND("8F",ScheduleCompile!S218)),ISNUMBER(FIND("1F",ScheduleCompile!S218)),ISNUMBER(FIND("2F",ScheduleCompile!S218)),ISNUMBER(FIND("3F",ScheduleCompile!S218)),ISNUMBER(FIND("6F",ScheduleCompile!S218)),ISNUMBER(FIND("7F",ScheduleCompile!S218)),ISNUMBER(FIND("9F",ScheduleCompile!S218)),ISNUMBER(FIND("4F",ScheduleCompile!S218))),VALUE(LEFT(ScheduleCompile!S218,FIND("F",ScheduleCompile!S218)-1)),ScheduleCompile!S218)))))),ISTEXT(ScheduleCompile!#REF!)),"ENDTABLE",IF(ISERROR(IF(ScheduleCompile!S218="Off",0,IF(ScheduleCompile!S218="On",1,IF(ISNUMBER(ScheduleCompile!S218),ScheduleCompile!S218/1,IF(ISTEXT(ScheduleCompile!S218),IF(OR(ISNUMBER(FIND("5F",ScheduleCompile!S218)),ISNUMBER(FIND("0F",ScheduleCompile!S218)),ISNUMBER(FIND("8F",ScheduleCompile!S218)),ISNUMBER(FIND("1F",ScheduleCompile!S218)),ISNUMBER(FIND("2F",ScheduleCompile!S218)),ISNUMBER(FIND("3F",ScheduleCompile!S218)),ISNUMBER(FIND("6F",ScheduleCompile!S218)),ISNUMBER(FIND("7F",ScheduleCompile!S218)),ISNUMBER(FIND("9F",ScheduleCompile!S218)),ISNUMBER(FIND("4F",ScheduleCompile!S218))),VALUE(LEFT(ScheduleCompile!S218,FIND("F",ScheduleCompile!S218)-1)),ScheduleCompile!S218)))))),"",IF(ScheduleCompile!S218="Off",0,IF(ScheduleCompile!S218="On",1,IF(ISNUMBER(ScheduleCompile!S218),ScheduleCompile!S218/1,IF(ISTEXT(ScheduleCompile!S218),IF(OR(ISNUMBER(FIND("5F",ScheduleCompile!S218)),ISNUMBER(FIND("0F",ScheduleCompile!S218)),ISNUMBER(FIND("8F",ScheduleCompile!S218)),ISNUMBER(FIND("1F",ScheduleCompile!S218)),ISNUMBER(FIND("2F",ScheduleCompile!S218)),ISNUMBER(FIND("3F",ScheduleCompile!S218)),ISNUMBER(FIND("6F",ScheduleCompile!S218)),ISNUMBER(FIND("7F",ScheduleCompile!S218)),ISNUMBER(FIND("9F",ScheduleCompile!S218)),ISNUMBER(FIND("4F",ScheduleCompile!S218))),VALUE(LEFT(ScheduleCompile!S218,FIND("F",ScheduleCompile!S218)-1)),ScheduleCompile!S218)))))))</f>
        <v>1</v>
      </c>
      <c r="Y225" s="1">
        <f>IF(AND(ISERROR(IF(ScheduleCompile!T218="Off",0,IF(ScheduleCompile!T218="On",1,IF(ISNUMBER(ScheduleCompile!T218),ScheduleCompile!T218/1,IF(ISTEXT(ScheduleCompile!T218),IF(OR(ISNUMBER(FIND("5F",ScheduleCompile!T218)),ISNUMBER(FIND("0F",ScheduleCompile!T218)),ISNUMBER(FIND("8F",ScheduleCompile!T218)),ISNUMBER(FIND("1F",ScheduleCompile!T218)),ISNUMBER(FIND("2F",ScheduleCompile!T218)),ISNUMBER(FIND("3F",ScheduleCompile!T218)),ISNUMBER(FIND("6F",ScheduleCompile!T218)),ISNUMBER(FIND("7F",ScheduleCompile!T218)),ISNUMBER(FIND("9F",ScheduleCompile!T218)),ISNUMBER(FIND("4F",ScheduleCompile!T218))),VALUE(LEFT(ScheduleCompile!T218,FIND("F",ScheduleCompile!T218)-1)),ScheduleCompile!T218)))))),ISTEXT(ScheduleCompile!#REF!)),"ENDTABLE",IF(ISERROR(IF(ScheduleCompile!T218="Off",0,IF(ScheduleCompile!T218="On",1,IF(ISNUMBER(ScheduleCompile!T218),ScheduleCompile!T218/1,IF(ISTEXT(ScheduleCompile!T218),IF(OR(ISNUMBER(FIND("5F",ScheduleCompile!T218)),ISNUMBER(FIND("0F",ScheduleCompile!T218)),ISNUMBER(FIND("8F",ScheduleCompile!T218)),ISNUMBER(FIND("1F",ScheduleCompile!T218)),ISNUMBER(FIND("2F",ScheduleCompile!T218)),ISNUMBER(FIND("3F",ScheduleCompile!T218)),ISNUMBER(FIND("6F",ScheduleCompile!T218)),ISNUMBER(FIND("7F",ScheduleCompile!T218)),ISNUMBER(FIND("9F",ScheduleCompile!T218)),ISNUMBER(FIND("4F",ScheduleCompile!T218))),VALUE(LEFT(ScheduleCompile!T218,FIND("F",ScheduleCompile!T218)-1)),ScheduleCompile!T218)))))),"",IF(ScheduleCompile!T218="Off",0,IF(ScheduleCompile!T218="On",1,IF(ISNUMBER(ScheduleCompile!T218),ScheduleCompile!T218/1,IF(ISTEXT(ScheduleCompile!T218),IF(OR(ISNUMBER(FIND("5F",ScheduleCompile!T218)),ISNUMBER(FIND("0F",ScheduleCompile!T218)),ISNUMBER(FIND("8F",ScheduleCompile!T218)),ISNUMBER(FIND("1F",ScheduleCompile!T218)),ISNUMBER(FIND("2F",ScheduleCompile!T218)),ISNUMBER(FIND("3F",ScheduleCompile!T218)),ISNUMBER(FIND("6F",ScheduleCompile!T218)),ISNUMBER(FIND("7F",ScheduleCompile!T218)),ISNUMBER(FIND("9F",ScheduleCompile!T218)),ISNUMBER(FIND("4F",ScheduleCompile!T218))),VALUE(LEFT(ScheduleCompile!T218,FIND("F",ScheduleCompile!T218)-1)),ScheduleCompile!T218)))))))</f>
        <v>1</v>
      </c>
      <c r="Z225" s="1">
        <f>IF(AND(ISERROR(IF(ScheduleCompile!U218="Off",0,IF(ScheduleCompile!U218="On",1,IF(ISNUMBER(ScheduleCompile!U218),ScheduleCompile!U218/1,IF(ISTEXT(ScheduleCompile!U218),IF(OR(ISNUMBER(FIND("5F",ScheduleCompile!U218)),ISNUMBER(FIND("0F",ScheduleCompile!U218)),ISNUMBER(FIND("8F",ScheduleCompile!U218)),ISNUMBER(FIND("1F",ScheduleCompile!U218)),ISNUMBER(FIND("2F",ScheduleCompile!U218)),ISNUMBER(FIND("3F",ScheduleCompile!U218)),ISNUMBER(FIND("6F",ScheduleCompile!U218)),ISNUMBER(FIND("7F",ScheduleCompile!U218)),ISNUMBER(FIND("9F",ScheduleCompile!U218)),ISNUMBER(FIND("4F",ScheduleCompile!U218))),VALUE(LEFT(ScheduleCompile!U218,FIND("F",ScheduleCompile!U218)-1)),ScheduleCompile!U218)))))),ISTEXT(ScheduleCompile!#REF!)),"ENDTABLE",IF(ISERROR(IF(ScheduleCompile!U218="Off",0,IF(ScheduleCompile!U218="On",1,IF(ISNUMBER(ScheduleCompile!U218),ScheduleCompile!U218/1,IF(ISTEXT(ScheduleCompile!U218),IF(OR(ISNUMBER(FIND("5F",ScheduleCompile!U218)),ISNUMBER(FIND("0F",ScheduleCompile!U218)),ISNUMBER(FIND("8F",ScheduleCompile!U218)),ISNUMBER(FIND("1F",ScheduleCompile!U218)),ISNUMBER(FIND("2F",ScheduleCompile!U218)),ISNUMBER(FIND("3F",ScheduleCompile!U218)),ISNUMBER(FIND("6F",ScheduleCompile!U218)),ISNUMBER(FIND("7F",ScheduleCompile!U218)),ISNUMBER(FIND("9F",ScheduleCompile!U218)),ISNUMBER(FIND("4F",ScheduleCompile!U218))),VALUE(LEFT(ScheduleCompile!U218,FIND("F",ScheduleCompile!U218)-1)),ScheduleCompile!U218)))))),"",IF(ScheduleCompile!U218="Off",0,IF(ScheduleCompile!U218="On",1,IF(ISNUMBER(ScheduleCompile!U218),ScheduleCompile!U218/1,IF(ISTEXT(ScheduleCompile!U218),IF(OR(ISNUMBER(FIND("5F",ScheduleCompile!U218)),ISNUMBER(FIND("0F",ScheduleCompile!U218)),ISNUMBER(FIND("8F",ScheduleCompile!U218)),ISNUMBER(FIND("1F",ScheduleCompile!U218)),ISNUMBER(FIND("2F",ScheduleCompile!U218)),ISNUMBER(FIND("3F",ScheduleCompile!U218)),ISNUMBER(FIND("6F",ScheduleCompile!U218)),ISNUMBER(FIND("7F",ScheduleCompile!U218)),ISNUMBER(FIND("9F",ScheduleCompile!U218)),ISNUMBER(FIND("4F",ScheduleCompile!U218))),VALUE(LEFT(ScheduleCompile!U218,FIND("F",ScheduleCompile!U218)-1)),ScheduleCompile!U218)))))))</f>
        <v>1</v>
      </c>
      <c r="AA225" s="1">
        <f>IF(AND(ISERROR(IF(ScheduleCompile!V218="Off",0,IF(ScheduleCompile!V218="On",1,IF(ISNUMBER(ScheduleCompile!V218),ScheduleCompile!V218/1,IF(ISTEXT(ScheduleCompile!V218),IF(OR(ISNUMBER(FIND("5F",ScheduleCompile!V218)),ISNUMBER(FIND("0F",ScheduleCompile!V218)),ISNUMBER(FIND("8F",ScheduleCompile!V218)),ISNUMBER(FIND("1F",ScheduleCompile!V218)),ISNUMBER(FIND("2F",ScheduleCompile!V218)),ISNUMBER(FIND("3F",ScheduleCompile!V218)),ISNUMBER(FIND("6F",ScheduleCompile!V218)),ISNUMBER(FIND("7F",ScheduleCompile!V218)),ISNUMBER(FIND("9F",ScheduleCompile!V218)),ISNUMBER(FIND("4F",ScheduleCompile!V218))),VALUE(LEFT(ScheduleCompile!V218,FIND("F",ScheduleCompile!V218)-1)),ScheduleCompile!V218)))))),ISTEXT(ScheduleCompile!#REF!)),"ENDTABLE",IF(ISERROR(IF(ScheduleCompile!V218="Off",0,IF(ScheduleCompile!V218="On",1,IF(ISNUMBER(ScheduleCompile!V218),ScheduleCompile!V218/1,IF(ISTEXT(ScheduleCompile!V218),IF(OR(ISNUMBER(FIND("5F",ScheduleCompile!V218)),ISNUMBER(FIND("0F",ScheduleCompile!V218)),ISNUMBER(FIND("8F",ScheduleCompile!V218)),ISNUMBER(FIND("1F",ScheduleCompile!V218)),ISNUMBER(FIND("2F",ScheduleCompile!V218)),ISNUMBER(FIND("3F",ScheduleCompile!V218)),ISNUMBER(FIND("6F",ScheduleCompile!V218)),ISNUMBER(FIND("7F",ScheduleCompile!V218)),ISNUMBER(FIND("9F",ScheduleCompile!V218)),ISNUMBER(FIND("4F",ScheduleCompile!V218))),VALUE(LEFT(ScheduleCompile!V218,FIND("F",ScheduleCompile!V218)-1)),ScheduleCompile!V218)))))),"",IF(ScheduleCompile!V218="Off",0,IF(ScheduleCompile!V218="On",1,IF(ISNUMBER(ScheduleCompile!V218),ScheduleCompile!V218/1,IF(ISTEXT(ScheduleCompile!V218),IF(OR(ISNUMBER(FIND("5F",ScheduleCompile!V218)),ISNUMBER(FIND("0F",ScheduleCompile!V218)),ISNUMBER(FIND("8F",ScheduleCompile!V218)),ISNUMBER(FIND("1F",ScheduleCompile!V218)),ISNUMBER(FIND("2F",ScheduleCompile!V218)),ISNUMBER(FIND("3F",ScheduleCompile!V218)),ISNUMBER(FIND("6F",ScheduleCompile!V218)),ISNUMBER(FIND("7F",ScheduleCompile!V218)),ISNUMBER(FIND("9F",ScheduleCompile!V218)),ISNUMBER(FIND("4F",ScheduleCompile!V218))),VALUE(LEFT(ScheduleCompile!V218,FIND("F",ScheduleCompile!V218)-1)),ScheduleCompile!V218)))))))</f>
        <v>1</v>
      </c>
      <c r="AB225" s="1">
        <f>IF(AND(ISERROR(IF(ScheduleCompile!W218="Off",0,IF(ScheduleCompile!W218="On",1,IF(ISNUMBER(ScheduleCompile!W218),ScheduleCompile!W218/1,IF(ISTEXT(ScheduleCompile!W218),IF(OR(ISNUMBER(FIND("5F",ScheduleCompile!W218)),ISNUMBER(FIND("0F",ScheduleCompile!W218)),ISNUMBER(FIND("8F",ScheduleCompile!W218)),ISNUMBER(FIND("1F",ScheduleCompile!W218)),ISNUMBER(FIND("2F",ScheduleCompile!W218)),ISNUMBER(FIND("3F",ScheduleCompile!W218)),ISNUMBER(FIND("6F",ScheduleCompile!W218)),ISNUMBER(FIND("7F",ScheduleCompile!W218)),ISNUMBER(FIND("9F",ScheduleCompile!W218)),ISNUMBER(FIND("4F",ScheduleCompile!W218))),VALUE(LEFT(ScheduleCompile!W218,FIND("F",ScheduleCompile!W218)-1)),ScheduleCompile!W218)))))),ISTEXT(ScheduleCompile!#REF!)),"ENDTABLE",IF(ISERROR(IF(ScheduleCompile!W218="Off",0,IF(ScheduleCompile!W218="On",1,IF(ISNUMBER(ScheduleCompile!W218),ScheduleCompile!W218/1,IF(ISTEXT(ScheduleCompile!W218),IF(OR(ISNUMBER(FIND("5F",ScheduleCompile!W218)),ISNUMBER(FIND("0F",ScheduleCompile!W218)),ISNUMBER(FIND("8F",ScheduleCompile!W218)),ISNUMBER(FIND("1F",ScheduleCompile!W218)),ISNUMBER(FIND("2F",ScheduleCompile!W218)),ISNUMBER(FIND("3F",ScheduleCompile!W218)),ISNUMBER(FIND("6F",ScheduleCompile!W218)),ISNUMBER(FIND("7F",ScheduleCompile!W218)),ISNUMBER(FIND("9F",ScheduleCompile!W218)),ISNUMBER(FIND("4F",ScheduleCompile!W218))),VALUE(LEFT(ScheduleCompile!W218,FIND("F",ScheduleCompile!W218)-1)),ScheduleCompile!W218)))))),"",IF(ScheduleCompile!W218="Off",0,IF(ScheduleCompile!W218="On",1,IF(ISNUMBER(ScheduleCompile!W218),ScheduleCompile!W218/1,IF(ISTEXT(ScheduleCompile!W218),IF(OR(ISNUMBER(FIND("5F",ScheduleCompile!W218)),ISNUMBER(FIND("0F",ScheduleCompile!W218)),ISNUMBER(FIND("8F",ScheduleCompile!W218)),ISNUMBER(FIND("1F",ScheduleCompile!W218)),ISNUMBER(FIND("2F",ScheduleCompile!W218)),ISNUMBER(FIND("3F",ScheduleCompile!W218)),ISNUMBER(FIND("6F",ScheduleCompile!W218)),ISNUMBER(FIND("7F",ScheduleCompile!W218)),ISNUMBER(FIND("9F",ScheduleCompile!W218)),ISNUMBER(FIND("4F",ScheduleCompile!W218))),VALUE(LEFT(ScheduleCompile!W218,FIND("F",ScheduleCompile!W218)-1)),ScheduleCompile!W218)))))))</f>
        <v>1</v>
      </c>
      <c r="AC225" s="1">
        <f>IF(AND(ISERROR(IF(ScheduleCompile!X218="Off",0,IF(ScheduleCompile!X218="On",1,IF(ISNUMBER(ScheduleCompile!X218),ScheduleCompile!X218/1,IF(ISTEXT(ScheduleCompile!X218),IF(OR(ISNUMBER(FIND("5F",ScheduleCompile!X218)),ISNUMBER(FIND("0F",ScheduleCompile!X218)),ISNUMBER(FIND("8F",ScheduleCompile!X218)),ISNUMBER(FIND("1F",ScheduleCompile!X218)),ISNUMBER(FIND("2F",ScheduleCompile!X218)),ISNUMBER(FIND("3F",ScheduleCompile!X218)),ISNUMBER(FIND("6F",ScheduleCompile!X218)),ISNUMBER(FIND("7F",ScheduleCompile!X218)),ISNUMBER(FIND("9F",ScheduleCompile!X218)),ISNUMBER(FIND("4F",ScheduleCompile!X218))),VALUE(LEFT(ScheduleCompile!X218,FIND("F",ScheduleCompile!X218)-1)),ScheduleCompile!X218)))))),ISTEXT(ScheduleCompile!#REF!)),"ENDTABLE",IF(ISERROR(IF(ScheduleCompile!X218="Off",0,IF(ScheduleCompile!X218="On",1,IF(ISNUMBER(ScheduleCompile!X218),ScheduleCompile!X218/1,IF(ISTEXT(ScheduleCompile!X218),IF(OR(ISNUMBER(FIND("5F",ScheduleCompile!X218)),ISNUMBER(FIND("0F",ScheduleCompile!X218)),ISNUMBER(FIND("8F",ScheduleCompile!X218)),ISNUMBER(FIND("1F",ScheduleCompile!X218)),ISNUMBER(FIND("2F",ScheduleCompile!X218)),ISNUMBER(FIND("3F",ScheduleCompile!X218)),ISNUMBER(FIND("6F",ScheduleCompile!X218)),ISNUMBER(FIND("7F",ScheduleCompile!X218)),ISNUMBER(FIND("9F",ScheduleCompile!X218)),ISNUMBER(FIND("4F",ScheduleCompile!X218))),VALUE(LEFT(ScheduleCompile!X218,FIND("F",ScheduleCompile!X218)-1)),ScheduleCompile!X218)))))),"",IF(ScheduleCompile!X218="Off",0,IF(ScheduleCompile!X218="On",1,IF(ISNUMBER(ScheduleCompile!X218),ScheduleCompile!X218/1,IF(ISTEXT(ScheduleCompile!X218),IF(OR(ISNUMBER(FIND("5F",ScheduleCompile!X218)),ISNUMBER(FIND("0F",ScheduleCompile!X218)),ISNUMBER(FIND("8F",ScheduleCompile!X218)),ISNUMBER(FIND("1F",ScheduleCompile!X218)),ISNUMBER(FIND("2F",ScheduleCompile!X218)),ISNUMBER(FIND("3F",ScheduleCompile!X218)),ISNUMBER(FIND("6F",ScheduleCompile!X218)),ISNUMBER(FIND("7F",ScheduleCompile!X218)),ISNUMBER(FIND("9F",ScheduleCompile!X218)),ISNUMBER(FIND("4F",ScheduleCompile!X218))),VALUE(LEFT(ScheduleCompile!X218,FIND("F",ScheduleCompile!X218)-1)),ScheduleCompile!X218)))))))</f>
        <v>1</v>
      </c>
      <c r="AD225" s="1">
        <f>IF(AND(ISERROR(IF(ScheduleCompile!Y218="Off",0,IF(ScheduleCompile!Y218="On",1,IF(ISNUMBER(ScheduleCompile!Y218),ScheduleCompile!Y218/1,IF(ISTEXT(ScheduleCompile!Y218),IF(OR(ISNUMBER(FIND("5F",ScheduleCompile!Y218)),ISNUMBER(FIND("0F",ScheduleCompile!Y218)),ISNUMBER(FIND("8F",ScheduleCompile!Y218)),ISNUMBER(FIND("1F",ScheduleCompile!Y218)),ISNUMBER(FIND("2F",ScheduleCompile!Y218)),ISNUMBER(FIND("3F",ScheduleCompile!Y218)),ISNUMBER(FIND("6F",ScheduleCompile!Y218)),ISNUMBER(FIND("7F",ScheduleCompile!Y218)),ISNUMBER(FIND("9F",ScheduleCompile!Y218)),ISNUMBER(FIND("4F",ScheduleCompile!Y218))),VALUE(LEFT(ScheduleCompile!Y218,FIND("F",ScheduleCompile!Y218)-1)),ScheduleCompile!Y218)))))),ISTEXT(ScheduleCompile!#REF!)),"ENDTABLE",IF(ISERROR(IF(ScheduleCompile!Y218="Off",0,IF(ScheduleCompile!Y218="On",1,IF(ISNUMBER(ScheduleCompile!Y218),ScheduleCompile!Y218/1,IF(ISTEXT(ScheduleCompile!Y218),IF(OR(ISNUMBER(FIND("5F",ScheduleCompile!Y218)),ISNUMBER(FIND("0F",ScheduleCompile!Y218)),ISNUMBER(FIND("8F",ScheduleCompile!Y218)),ISNUMBER(FIND("1F",ScheduleCompile!Y218)),ISNUMBER(FIND("2F",ScheduleCompile!Y218)),ISNUMBER(FIND("3F",ScheduleCompile!Y218)),ISNUMBER(FIND("6F",ScheduleCompile!Y218)),ISNUMBER(FIND("7F",ScheduleCompile!Y218)),ISNUMBER(FIND("9F",ScheduleCompile!Y218)),ISNUMBER(FIND("4F",ScheduleCompile!Y218))),VALUE(LEFT(ScheduleCompile!Y218,FIND("F",ScheduleCompile!Y218)-1)),ScheduleCompile!Y218)))))),"",IF(ScheduleCompile!Y218="Off",0,IF(ScheduleCompile!Y218="On",1,IF(ISNUMBER(ScheduleCompile!Y218),ScheduleCompile!Y218/1,IF(ISTEXT(ScheduleCompile!Y218),IF(OR(ISNUMBER(FIND("5F",ScheduleCompile!Y218)),ISNUMBER(FIND("0F",ScheduleCompile!Y218)),ISNUMBER(FIND("8F",ScheduleCompile!Y218)),ISNUMBER(FIND("1F",ScheduleCompile!Y218)),ISNUMBER(FIND("2F",ScheduleCompile!Y218)),ISNUMBER(FIND("3F",ScheduleCompile!Y218)),ISNUMBER(FIND("6F",ScheduleCompile!Y218)),ISNUMBER(FIND("7F",ScheduleCompile!Y218)),ISNUMBER(FIND("9F",ScheduleCompile!Y218)),ISNUMBER(FIND("4F",ScheduleCompile!Y218))),VALUE(LEFT(ScheduleCompile!Y218,FIND("F",ScheduleCompile!Y218)-1)),ScheduleCompile!Y218)))))))</f>
        <v>1</v>
      </c>
    </row>
    <row r="226" spans="1:30" x14ac:dyDescent="0.25">
      <c r="A226" t="str">
        <f t="shared" si="15"/>
        <v>SchDay "OfficeHVACAvailSat"  Type = "OnOff" Hr = (0, 0, 0, 0, 0, 1, 1, 1, 1, 1, 1, 1, 1, 1, 1, 1, 1, 1, 1, 0, 0, 0, 0, 0) ..</v>
      </c>
      <c r="B226" s="1" t="s">
        <v>623</v>
      </c>
      <c r="C226" t="str">
        <f t="shared" si="16"/>
        <v xml:space="preserve">SchDay "OfficeHVACAvailSat"  Type = "OnOff" Hr = </v>
      </c>
      <c r="D226" t="str">
        <f t="shared" si="17"/>
        <v>(0, 0, 0, 0, 0, 1, 1, 1, 1, 1, 1, 1, 1, 1, 1, 1, 1, 1, 1, 0, 0, 0, 0, 0) ..</v>
      </c>
      <c r="E226" s="30" t="str">
        <f>ScheduleCompile!A219</f>
        <v>OfficeHVACAvailSat</v>
      </c>
      <c r="F226" t="str">
        <f t="shared" si="18"/>
        <v>OnOff</v>
      </c>
      <c r="G226" s="1">
        <f>IF(AND(ISERROR(IF(ScheduleCompile!B219="Off",0,IF(ScheduleCompile!B219="On",1,IF(ISNUMBER(ScheduleCompile!B219),ScheduleCompile!B219/1,IF(ISTEXT(ScheduleCompile!B219),IF(OR(ISNUMBER(FIND("5F",ScheduleCompile!B219)),ISNUMBER(FIND("0F",ScheduleCompile!B219)),ISNUMBER(FIND("8F",ScheduleCompile!B219)),ISNUMBER(FIND("1F",ScheduleCompile!B219)),ISNUMBER(FIND("2F",ScheduleCompile!B219)),ISNUMBER(FIND("3F",ScheduleCompile!B219)),ISNUMBER(FIND("6F",ScheduleCompile!B219)),ISNUMBER(FIND("7F",ScheduleCompile!B219)),ISNUMBER(FIND("9F",ScheduleCompile!B219)),ISNUMBER(FIND("4F",ScheduleCompile!B219))),VALUE(LEFT(ScheduleCompile!B219,FIND("F",ScheduleCompile!B219)-1)),ScheduleCompile!B219)))))),ISTEXT(ScheduleCompile!#REF!)),"ENDTABLE",IF(ISERROR(IF(ScheduleCompile!B219="Off",0,IF(ScheduleCompile!B219="On",1,IF(ISNUMBER(ScheduleCompile!B219),ScheduleCompile!B219/1,IF(ISTEXT(ScheduleCompile!B219),IF(OR(ISNUMBER(FIND("5F",ScheduleCompile!B219)),ISNUMBER(FIND("0F",ScheduleCompile!B219)),ISNUMBER(FIND("8F",ScheduleCompile!B219)),ISNUMBER(FIND("1F",ScheduleCompile!B219)),ISNUMBER(FIND("2F",ScheduleCompile!B219)),ISNUMBER(FIND("3F",ScheduleCompile!B219)),ISNUMBER(FIND("6F",ScheduleCompile!B219)),ISNUMBER(FIND("7F",ScheduleCompile!B219)),ISNUMBER(FIND("9F",ScheduleCompile!B219)),ISNUMBER(FIND("4F",ScheduleCompile!B219))),VALUE(LEFT(ScheduleCompile!B219,FIND("F",ScheduleCompile!B219)-1)),ScheduleCompile!B219)))))),"",IF(ScheduleCompile!B219="Off",0,IF(ScheduleCompile!B219="On",1,IF(ISNUMBER(ScheduleCompile!B219),ScheduleCompile!B219/1,IF(ISTEXT(ScheduleCompile!B219),IF(OR(ISNUMBER(FIND("5F",ScheduleCompile!B219)),ISNUMBER(FIND("0F",ScheduleCompile!B219)),ISNUMBER(FIND("8F",ScheduleCompile!B219)),ISNUMBER(FIND("1F",ScheduleCompile!B219)),ISNUMBER(FIND("2F",ScheduleCompile!B219)),ISNUMBER(FIND("3F",ScheduleCompile!B219)),ISNUMBER(FIND("6F",ScheduleCompile!B219)),ISNUMBER(FIND("7F",ScheduleCompile!B219)),ISNUMBER(FIND("9F",ScheduleCompile!B219)),ISNUMBER(FIND("4F",ScheduleCompile!B219))),VALUE(LEFT(ScheduleCompile!B219,FIND("F",ScheduleCompile!B219)-1)),ScheduleCompile!B219)))))))</f>
        <v>0</v>
      </c>
      <c r="H226" s="1">
        <f>IF(AND(ISERROR(IF(ScheduleCompile!C219="Off",0,IF(ScheduleCompile!C219="On",1,IF(ISNUMBER(ScheduleCompile!C219),ScheduleCompile!C219/1,IF(ISTEXT(ScheduleCompile!C219),IF(OR(ISNUMBER(FIND("5F",ScheduleCompile!C219)),ISNUMBER(FIND("0F",ScheduleCompile!C219)),ISNUMBER(FIND("8F",ScheduleCompile!C219)),ISNUMBER(FIND("1F",ScheduleCompile!C219)),ISNUMBER(FIND("2F",ScheduleCompile!C219)),ISNUMBER(FIND("3F",ScheduleCompile!C219)),ISNUMBER(FIND("6F",ScheduleCompile!C219)),ISNUMBER(FIND("7F",ScheduleCompile!C219)),ISNUMBER(FIND("9F",ScheduleCompile!C219)),ISNUMBER(FIND("4F",ScheduleCompile!C219))),VALUE(LEFT(ScheduleCompile!C219,FIND("F",ScheduleCompile!C219)-1)),ScheduleCompile!C219)))))),ISTEXT(ScheduleCompile!#REF!)),"ENDTABLE",IF(ISERROR(IF(ScheduleCompile!C219="Off",0,IF(ScheduleCompile!C219="On",1,IF(ISNUMBER(ScheduleCompile!C219),ScheduleCompile!C219/1,IF(ISTEXT(ScheduleCompile!C219),IF(OR(ISNUMBER(FIND("5F",ScheduleCompile!C219)),ISNUMBER(FIND("0F",ScheduleCompile!C219)),ISNUMBER(FIND("8F",ScheduleCompile!C219)),ISNUMBER(FIND("1F",ScheduleCompile!C219)),ISNUMBER(FIND("2F",ScheduleCompile!C219)),ISNUMBER(FIND("3F",ScheduleCompile!C219)),ISNUMBER(FIND("6F",ScheduleCompile!C219)),ISNUMBER(FIND("7F",ScheduleCompile!C219)),ISNUMBER(FIND("9F",ScheduleCompile!C219)),ISNUMBER(FIND("4F",ScheduleCompile!C219))),VALUE(LEFT(ScheduleCompile!C219,FIND("F",ScheduleCompile!C219)-1)),ScheduleCompile!C219)))))),"",IF(ScheduleCompile!C219="Off",0,IF(ScheduleCompile!C219="On",1,IF(ISNUMBER(ScheduleCompile!C219),ScheduleCompile!C219/1,IF(ISTEXT(ScheduleCompile!C219),IF(OR(ISNUMBER(FIND("5F",ScheduleCompile!C219)),ISNUMBER(FIND("0F",ScheduleCompile!C219)),ISNUMBER(FIND("8F",ScheduleCompile!C219)),ISNUMBER(FIND("1F",ScheduleCompile!C219)),ISNUMBER(FIND("2F",ScheduleCompile!C219)),ISNUMBER(FIND("3F",ScheduleCompile!C219)),ISNUMBER(FIND("6F",ScheduleCompile!C219)),ISNUMBER(FIND("7F",ScheduleCompile!C219)),ISNUMBER(FIND("9F",ScheduleCompile!C219)),ISNUMBER(FIND("4F",ScheduleCompile!C219))),VALUE(LEFT(ScheduleCompile!C219,FIND("F",ScheduleCompile!C219)-1)),ScheduleCompile!C219)))))))</f>
        <v>0</v>
      </c>
      <c r="I226" s="1">
        <f>IF(AND(ISERROR(IF(ScheduleCompile!D219="Off",0,IF(ScheduleCompile!D219="On",1,IF(ISNUMBER(ScheduleCompile!D219),ScheduleCompile!D219/1,IF(ISTEXT(ScheduleCompile!D219),IF(OR(ISNUMBER(FIND("5F",ScheduleCompile!D219)),ISNUMBER(FIND("0F",ScheduleCompile!D219)),ISNUMBER(FIND("8F",ScheduleCompile!D219)),ISNUMBER(FIND("1F",ScheduleCompile!D219)),ISNUMBER(FIND("2F",ScheduleCompile!D219)),ISNUMBER(FIND("3F",ScheduleCompile!D219)),ISNUMBER(FIND("6F",ScheduleCompile!D219)),ISNUMBER(FIND("7F",ScheduleCompile!D219)),ISNUMBER(FIND("9F",ScheduleCompile!D219)),ISNUMBER(FIND("4F",ScheduleCompile!D219))),VALUE(LEFT(ScheduleCompile!D219,FIND("F",ScheduleCompile!D219)-1)),ScheduleCompile!D219)))))),ISTEXT(ScheduleCompile!#REF!)),"ENDTABLE",IF(ISERROR(IF(ScheduleCompile!D219="Off",0,IF(ScheduleCompile!D219="On",1,IF(ISNUMBER(ScheduleCompile!D219),ScheduleCompile!D219/1,IF(ISTEXT(ScheduleCompile!D219),IF(OR(ISNUMBER(FIND("5F",ScheduleCompile!D219)),ISNUMBER(FIND("0F",ScheduleCompile!D219)),ISNUMBER(FIND("8F",ScheduleCompile!D219)),ISNUMBER(FIND("1F",ScheduleCompile!D219)),ISNUMBER(FIND("2F",ScheduleCompile!D219)),ISNUMBER(FIND("3F",ScheduleCompile!D219)),ISNUMBER(FIND("6F",ScheduleCompile!D219)),ISNUMBER(FIND("7F",ScheduleCompile!D219)),ISNUMBER(FIND("9F",ScheduleCompile!D219)),ISNUMBER(FIND("4F",ScheduleCompile!D219))),VALUE(LEFT(ScheduleCompile!D219,FIND("F",ScheduleCompile!D219)-1)),ScheduleCompile!D219)))))),"",IF(ScheduleCompile!D219="Off",0,IF(ScheduleCompile!D219="On",1,IF(ISNUMBER(ScheduleCompile!D219),ScheduleCompile!D219/1,IF(ISTEXT(ScheduleCompile!D219),IF(OR(ISNUMBER(FIND("5F",ScheduleCompile!D219)),ISNUMBER(FIND("0F",ScheduleCompile!D219)),ISNUMBER(FIND("8F",ScheduleCompile!D219)),ISNUMBER(FIND("1F",ScheduleCompile!D219)),ISNUMBER(FIND("2F",ScheduleCompile!D219)),ISNUMBER(FIND("3F",ScheduleCompile!D219)),ISNUMBER(FIND("6F",ScheduleCompile!D219)),ISNUMBER(FIND("7F",ScheduleCompile!D219)),ISNUMBER(FIND("9F",ScheduleCompile!D219)),ISNUMBER(FIND("4F",ScheduleCompile!D219))),VALUE(LEFT(ScheduleCompile!D219,FIND("F",ScheduleCompile!D219)-1)),ScheduleCompile!D219)))))))</f>
        <v>0</v>
      </c>
      <c r="J226" s="1">
        <f>IF(AND(ISERROR(IF(ScheduleCompile!E219="Off",0,IF(ScheduleCompile!E219="On",1,IF(ISNUMBER(ScheduleCompile!E219),ScheduleCompile!E219/1,IF(ISTEXT(ScheduleCompile!E219),IF(OR(ISNUMBER(FIND("5F",ScheduleCompile!E219)),ISNUMBER(FIND("0F",ScheduleCompile!E219)),ISNUMBER(FIND("8F",ScheduleCompile!E219)),ISNUMBER(FIND("1F",ScheduleCompile!E219)),ISNUMBER(FIND("2F",ScheduleCompile!E219)),ISNUMBER(FIND("3F",ScheduleCompile!E219)),ISNUMBER(FIND("6F",ScheduleCompile!E219)),ISNUMBER(FIND("7F",ScheduleCompile!E219)),ISNUMBER(FIND("9F",ScheduleCompile!E219)),ISNUMBER(FIND("4F",ScheduleCompile!E219))),VALUE(LEFT(ScheduleCompile!E219,FIND("F",ScheduleCompile!E219)-1)),ScheduleCompile!E219)))))),ISTEXT(ScheduleCompile!#REF!)),"ENDTABLE",IF(ISERROR(IF(ScheduleCompile!E219="Off",0,IF(ScheduleCompile!E219="On",1,IF(ISNUMBER(ScheduleCompile!E219),ScheduleCompile!E219/1,IF(ISTEXT(ScheduleCompile!E219),IF(OR(ISNUMBER(FIND("5F",ScheduleCompile!E219)),ISNUMBER(FIND("0F",ScheduleCompile!E219)),ISNUMBER(FIND("8F",ScheduleCompile!E219)),ISNUMBER(FIND("1F",ScheduleCompile!E219)),ISNUMBER(FIND("2F",ScheduleCompile!E219)),ISNUMBER(FIND("3F",ScheduleCompile!E219)),ISNUMBER(FIND("6F",ScheduleCompile!E219)),ISNUMBER(FIND("7F",ScheduleCompile!E219)),ISNUMBER(FIND("9F",ScheduleCompile!E219)),ISNUMBER(FIND("4F",ScheduleCompile!E219))),VALUE(LEFT(ScheduleCompile!E219,FIND("F",ScheduleCompile!E219)-1)),ScheduleCompile!E219)))))),"",IF(ScheduleCompile!E219="Off",0,IF(ScheduleCompile!E219="On",1,IF(ISNUMBER(ScheduleCompile!E219),ScheduleCompile!E219/1,IF(ISTEXT(ScheduleCompile!E219),IF(OR(ISNUMBER(FIND("5F",ScheduleCompile!E219)),ISNUMBER(FIND("0F",ScheduleCompile!E219)),ISNUMBER(FIND("8F",ScheduleCompile!E219)),ISNUMBER(FIND("1F",ScheduleCompile!E219)),ISNUMBER(FIND("2F",ScheduleCompile!E219)),ISNUMBER(FIND("3F",ScheduleCompile!E219)),ISNUMBER(FIND("6F",ScheduleCompile!E219)),ISNUMBER(FIND("7F",ScheduleCompile!E219)),ISNUMBER(FIND("9F",ScheduleCompile!E219)),ISNUMBER(FIND("4F",ScheduleCompile!E219))),VALUE(LEFT(ScheduleCompile!E219,FIND("F",ScheduleCompile!E219)-1)),ScheduleCompile!E219)))))))</f>
        <v>0</v>
      </c>
      <c r="K226" s="1">
        <f>IF(AND(ISERROR(IF(ScheduleCompile!F219="Off",0,IF(ScheduleCompile!F219="On",1,IF(ISNUMBER(ScheduleCompile!F219),ScheduleCompile!F219/1,IF(ISTEXT(ScheduleCompile!F219),IF(OR(ISNUMBER(FIND("5F",ScheduleCompile!F219)),ISNUMBER(FIND("0F",ScheduleCompile!F219)),ISNUMBER(FIND("8F",ScheduleCompile!F219)),ISNUMBER(FIND("1F",ScheduleCompile!F219)),ISNUMBER(FIND("2F",ScheduleCompile!F219)),ISNUMBER(FIND("3F",ScheduleCompile!F219)),ISNUMBER(FIND("6F",ScheduleCompile!F219)),ISNUMBER(FIND("7F",ScheduleCompile!F219)),ISNUMBER(FIND("9F",ScheduleCompile!F219)),ISNUMBER(FIND("4F",ScheduleCompile!F219))),VALUE(LEFT(ScheduleCompile!F219,FIND("F",ScheduleCompile!F219)-1)),ScheduleCompile!F219)))))),ISTEXT(ScheduleCompile!#REF!)),"ENDTABLE",IF(ISERROR(IF(ScheduleCompile!F219="Off",0,IF(ScheduleCompile!F219="On",1,IF(ISNUMBER(ScheduleCompile!F219),ScheduleCompile!F219/1,IF(ISTEXT(ScheduleCompile!F219),IF(OR(ISNUMBER(FIND("5F",ScheduleCompile!F219)),ISNUMBER(FIND("0F",ScheduleCompile!F219)),ISNUMBER(FIND("8F",ScheduleCompile!F219)),ISNUMBER(FIND("1F",ScheduleCompile!F219)),ISNUMBER(FIND("2F",ScheduleCompile!F219)),ISNUMBER(FIND("3F",ScheduleCompile!F219)),ISNUMBER(FIND("6F",ScheduleCompile!F219)),ISNUMBER(FIND("7F",ScheduleCompile!F219)),ISNUMBER(FIND("9F",ScheduleCompile!F219)),ISNUMBER(FIND("4F",ScheduleCompile!F219))),VALUE(LEFT(ScheduleCompile!F219,FIND("F",ScheduleCompile!F219)-1)),ScheduleCompile!F219)))))),"",IF(ScheduleCompile!F219="Off",0,IF(ScheduleCompile!F219="On",1,IF(ISNUMBER(ScheduleCompile!F219),ScheduleCompile!F219/1,IF(ISTEXT(ScheduleCompile!F219),IF(OR(ISNUMBER(FIND("5F",ScheduleCompile!F219)),ISNUMBER(FIND("0F",ScheduleCompile!F219)),ISNUMBER(FIND("8F",ScheduleCompile!F219)),ISNUMBER(FIND("1F",ScheduleCompile!F219)),ISNUMBER(FIND("2F",ScheduleCompile!F219)),ISNUMBER(FIND("3F",ScheduleCompile!F219)),ISNUMBER(FIND("6F",ScheduleCompile!F219)),ISNUMBER(FIND("7F",ScheduleCompile!F219)),ISNUMBER(FIND("9F",ScheduleCompile!F219)),ISNUMBER(FIND("4F",ScheduleCompile!F219))),VALUE(LEFT(ScheduleCompile!F219,FIND("F",ScheduleCompile!F219)-1)),ScheduleCompile!F219)))))))</f>
        <v>0</v>
      </c>
      <c r="L226" s="1">
        <f>IF(AND(ISERROR(IF(ScheduleCompile!G219="Off",0,IF(ScheduleCompile!G219="On",1,IF(ISNUMBER(ScheduleCompile!G219),ScheduleCompile!G219/1,IF(ISTEXT(ScheduleCompile!G219),IF(OR(ISNUMBER(FIND("5F",ScheduleCompile!G219)),ISNUMBER(FIND("0F",ScheduleCompile!G219)),ISNUMBER(FIND("8F",ScheduleCompile!G219)),ISNUMBER(FIND("1F",ScheduleCompile!G219)),ISNUMBER(FIND("2F",ScheduleCompile!G219)),ISNUMBER(FIND("3F",ScheduleCompile!G219)),ISNUMBER(FIND("6F",ScheduleCompile!G219)),ISNUMBER(FIND("7F",ScheduleCompile!G219)),ISNUMBER(FIND("9F",ScheduleCompile!G219)),ISNUMBER(FIND("4F",ScheduleCompile!G219))),VALUE(LEFT(ScheduleCompile!G219,FIND("F",ScheduleCompile!G219)-1)),ScheduleCompile!G219)))))),ISTEXT(ScheduleCompile!#REF!)),"ENDTABLE",IF(ISERROR(IF(ScheduleCompile!G219="Off",0,IF(ScheduleCompile!G219="On",1,IF(ISNUMBER(ScheduleCompile!G219),ScheduleCompile!G219/1,IF(ISTEXT(ScheduleCompile!G219),IF(OR(ISNUMBER(FIND("5F",ScheduleCompile!G219)),ISNUMBER(FIND("0F",ScheduleCompile!G219)),ISNUMBER(FIND("8F",ScheduleCompile!G219)),ISNUMBER(FIND("1F",ScheduleCompile!G219)),ISNUMBER(FIND("2F",ScheduleCompile!G219)),ISNUMBER(FIND("3F",ScheduleCompile!G219)),ISNUMBER(FIND("6F",ScheduleCompile!G219)),ISNUMBER(FIND("7F",ScheduleCompile!G219)),ISNUMBER(FIND("9F",ScheduleCompile!G219)),ISNUMBER(FIND("4F",ScheduleCompile!G219))),VALUE(LEFT(ScheduleCompile!G219,FIND("F",ScheduleCompile!G219)-1)),ScheduleCompile!G219)))))),"",IF(ScheduleCompile!G219="Off",0,IF(ScheduleCompile!G219="On",1,IF(ISNUMBER(ScheduleCompile!G219),ScheduleCompile!G219/1,IF(ISTEXT(ScheduleCompile!G219),IF(OR(ISNUMBER(FIND("5F",ScheduleCompile!G219)),ISNUMBER(FIND("0F",ScheduleCompile!G219)),ISNUMBER(FIND("8F",ScheduleCompile!G219)),ISNUMBER(FIND("1F",ScheduleCompile!G219)),ISNUMBER(FIND("2F",ScheduleCompile!G219)),ISNUMBER(FIND("3F",ScheduleCompile!G219)),ISNUMBER(FIND("6F",ScheduleCompile!G219)),ISNUMBER(FIND("7F",ScheduleCompile!G219)),ISNUMBER(FIND("9F",ScheduleCompile!G219)),ISNUMBER(FIND("4F",ScheduleCompile!G219))),VALUE(LEFT(ScheduleCompile!G219,FIND("F",ScheduleCompile!G219)-1)),ScheduleCompile!G219)))))))</f>
        <v>1</v>
      </c>
      <c r="M226" s="1">
        <f>IF(AND(ISERROR(IF(ScheduleCompile!H219="Off",0,IF(ScheduleCompile!H219="On",1,IF(ISNUMBER(ScheduleCompile!H219),ScheduleCompile!H219/1,IF(ISTEXT(ScheduleCompile!H219),IF(OR(ISNUMBER(FIND("5F",ScheduleCompile!H219)),ISNUMBER(FIND("0F",ScheduleCompile!H219)),ISNUMBER(FIND("8F",ScheduleCompile!H219)),ISNUMBER(FIND("1F",ScheduleCompile!H219)),ISNUMBER(FIND("2F",ScheduleCompile!H219)),ISNUMBER(FIND("3F",ScheduleCompile!H219)),ISNUMBER(FIND("6F",ScheduleCompile!H219)),ISNUMBER(FIND("7F",ScheduleCompile!H219)),ISNUMBER(FIND("9F",ScheduleCompile!H219)),ISNUMBER(FIND("4F",ScheduleCompile!H219))),VALUE(LEFT(ScheduleCompile!H219,FIND("F",ScheduleCompile!H219)-1)),ScheduleCompile!H219)))))),ISTEXT(ScheduleCompile!#REF!)),"ENDTABLE",IF(ISERROR(IF(ScheduleCompile!H219="Off",0,IF(ScheduleCompile!H219="On",1,IF(ISNUMBER(ScheduleCompile!H219),ScheduleCompile!H219/1,IF(ISTEXT(ScheduleCompile!H219),IF(OR(ISNUMBER(FIND("5F",ScheduleCompile!H219)),ISNUMBER(FIND("0F",ScheduleCompile!H219)),ISNUMBER(FIND("8F",ScheduleCompile!H219)),ISNUMBER(FIND("1F",ScheduleCompile!H219)),ISNUMBER(FIND("2F",ScheduleCompile!H219)),ISNUMBER(FIND("3F",ScheduleCompile!H219)),ISNUMBER(FIND("6F",ScheduleCompile!H219)),ISNUMBER(FIND("7F",ScheduleCompile!H219)),ISNUMBER(FIND("9F",ScheduleCompile!H219)),ISNUMBER(FIND("4F",ScheduleCompile!H219))),VALUE(LEFT(ScheduleCompile!H219,FIND("F",ScheduleCompile!H219)-1)),ScheduleCompile!H219)))))),"",IF(ScheduleCompile!H219="Off",0,IF(ScheduleCompile!H219="On",1,IF(ISNUMBER(ScheduleCompile!H219),ScheduleCompile!H219/1,IF(ISTEXT(ScheduleCompile!H219),IF(OR(ISNUMBER(FIND("5F",ScheduleCompile!H219)),ISNUMBER(FIND("0F",ScheduleCompile!H219)),ISNUMBER(FIND("8F",ScheduleCompile!H219)),ISNUMBER(FIND("1F",ScheduleCompile!H219)),ISNUMBER(FIND("2F",ScheduleCompile!H219)),ISNUMBER(FIND("3F",ScheduleCompile!H219)),ISNUMBER(FIND("6F",ScheduleCompile!H219)),ISNUMBER(FIND("7F",ScheduleCompile!H219)),ISNUMBER(FIND("9F",ScheduleCompile!H219)),ISNUMBER(FIND("4F",ScheduleCompile!H219))),VALUE(LEFT(ScheduleCompile!H219,FIND("F",ScheduleCompile!H219)-1)),ScheduleCompile!H219)))))))</f>
        <v>1</v>
      </c>
      <c r="N226" s="1">
        <f>IF(AND(ISERROR(IF(ScheduleCompile!I219="Off",0,IF(ScheduleCompile!I219="On",1,IF(ISNUMBER(ScheduleCompile!I219),ScheduleCompile!I219/1,IF(ISTEXT(ScheduleCompile!I219),IF(OR(ISNUMBER(FIND("5F",ScheduleCompile!I219)),ISNUMBER(FIND("0F",ScheduleCompile!I219)),ISNUMBER(FIND("8F",ScheduleCompile!I219)),ISNUMBER(FIND("1F",ScheduleCompile!I219)),ISNUMBER(FIND("2F",ScheduleCompile!I219)),ISNUMBER(FIND("3F",ScheduleCompile!I219)),ISNUMBER(FIND("6F",ScheduleCompile!I219)),ISNUMBER(FIND("7F",ScheduleCompile!I219)),ISNUMBER(FIND("9F",ScheduleCompile!I219)),ISNUMBER(FIND("4F",ScheduleCompile!I219))),VALUE(LEFT(ScheduleCompile!I219,FIND("F",ScheduleCompile!I219)-1)),ScheduleCompile!I219)))))),ISTEXT(ScheduleCompile!#REF!)),"ENDTABLE",IF(ISERROR(IF(ScheduleCompile!I219="Off",0,IF(ScheduleCompile!I219="On",1,IF(ISNUMBER(ScheduleCompile!I219),ScheduleCompile!I219/1,IF(ISTEXT(ScheduleCompile!I219),IF(OR(ISNUMBER(FIND("5F",ScheduleCompile!I219)),ISNUMBER(FIND("0F",ScheduleCompile!I219)),ISNUMBER(FIND("8F",ScheduleCompile!I219)),ISNUMBER(FIND("1F",ScheduleCompile!I219)),ISNUMBER(FIND("2F",ScheduleCompile!I219)),ISNUMBER(FIND("3F",ScheduleCompile!I219)),ISNUMBER(FIND("6F",ScheduleCompile!I219)),ISNUMBER(FIND("7F",ScheduleCompile!I219)),ISNUMBER(FIND("9F",ScheduleCompile!I219)),ISNUMBER(FIND("4F",ScheduleCompile!I219))),VALUE(LEFT(ScheduleCompile!I219,FIND("F",ScheduleCompile!I219)-1)),ScheduleCompile!I219)))))),"",IF(ScheduleCompile!I219="Off",0,IF(ScheduleCompile!I219="On",1,IF(ISNUMBER(ScheduleCompile!I219),ScheduleCompile!I219/1,IF(ISTEXT(ScheduleCompile!I219),IF(OR(ISNUMBER(FIND("5F",ScheduleCompile!I219)),ISNUMBER(FIND("0F",ScheduleCompile!I219)),ISNUMBER(FIND("8F",ScheduleCompile!I219)),ISNUMBER(FIND("1F",ScheduleCompile!I219)),ISNUMBER(FIND("2F",ScheduleCompile!I219)),ISNUMBER(FIND("3F",ScheduleCompile!I219)),ISNUMBER(FIND("6F",ScheduleCompile!I219)),ISNUMBER(FIND("7F",ScheduleCompile!I219)),ISNUMBER(FIND("9F",ScheduleCompile!I219)),ISNUMBER(FIND("4F",ScheduleCompile!I219))),VALUE(LEFT(ScheduleCompile!I219,FIND("F",ScheduleCompile!I219)-1)),ScheduleCompile!I219)))))))</f>
        <v>1</v>
      </c>
      <c r="O226" s="1">
        <f>IF(AND(ISERROR(IF(ScheduleCompile!J219="Off",0,IF(ScheduleCompile!J219="On",1,IF(ISNUMBER(ScheduleCompile!J219),ScheduleCompile!J219/1,IF(ISTEXT(ScheduleCompile!J219),IF(OR(ISNUMBER(FIND("5F",ScheduleCompile!J219)),ISNUMBER(FIND("0F",ScheduleCompile!J219)),ISNUMBER(FIND("8F",ScheduleCompile!J219)),ISNUMBER(FIND("1F",ScheduleCompile!J219)),ISNUMBER(FIND("2F",ScheduleCompile!J219)),ISNUMBER(FIND("3F",ScheduleCompile!J219)),ISNUMBER(FIND("6F",ScheduleCompile!J219)),ISNUMBER(FIND("7F",ScheduleCompile!J219)),ISNUMBER(FIND("9F",ScheduleCompile!J219)),ISNUMBER(FIND("4F",ScheduleCompile!J219))),VALUE(LEFT(ScheduleCompile!J219,FIND("F",ScheduleCompile!J219)-1)),ScheduleCompile!J219)))))),ISTEXT(ScheduleCompile!#REF!)),"ENDTABLE",IF(ISERROR(IF(ScheduleCompile!J219="Off",0,IF(ScheduleCompile!J219="On",1,IF(ISNUMBER(ScheduleCompile!J219),ScheduleCompile!J219/1,IF(ISTEXT(ScheduleCompile!J219),IF(OR(ISNUMBER(FIND("5F",ScheduleCompile!J219)),ISNUMBER(FIND("0F",ScheduleCompile!J219)),ISNUMBER(FIND("8F",ScheduleCompile!J219)),ISNUMBER(FIND("1F",ScheduleCompile!J219)),ISNUMBER(FIND("2F",ScheduleCompile!J219)),ISNUMBER(FIND("3F",ScheduleCompile!J219)),ISNUMBER(FIND("6F",ScheduleCompile!J219)),ISNUMBER(FIND("7F",ScheduleCompile!J219)),ISNUMBER(FIND("9F",ScheduleCompile!J219)),ISNUMBER(FIND("4F",ScheduleCompile!J219))),VALUE(LEFT(ScheduleCompile!J219,FIND("F",ScheduleCompile!J219)-1)),ScheduleCompile!J219)))))),"",IF(ScheduleCompile!J219="Off",0,IF(ScheduleCompile!J219="On",1,IF(ISNUMBER(ScheduleCompile!J219),ScheduleCompile!J219/1,IF(ISTEXT(ScheduleCompile!J219),IF(OR(ISNUMBER(FIND("5F",ScheduleCompile!J219)),ISNUMBER(FIND("0F",ScheduleCompile!J219)),ISNUMBER(FIND("8F",ScheduleCompile!J219)),ISNUMBER(FIND("1F",ScheduleCompile!J219)),ISNUMBER(FIND("2F",ScheduleCompile!J219)),ISNUMBER(FIND("3F",ScheduleCompile!J219)),ISNUMBER(FIND("6F",ScheduleCompile!J219)),ISNUMBER(FIND("7F",ScheduleCompile!J219)),ISNUMBER(FIND("9F",ScheduleCompile!J219)),ISNUMBER(FIND("4F",ScheduleCompile!J219))),VALUE(LEFT(ScheduleCompile!J219,FIND("F",ScheduleCompile!J219)-1)),ScheduleCompile!J219)))))))</f>
        <v>1</v>
      </c>
      <c r="P226" s="1">
        <f>IF(AND(ISERROR(IF(ScheduleCompile!K219="Off",0,IF(ScheduleCompile!K219="On",1,IF(ISNUMBER(ScheduleCompile!K219),ScheduleCompile!K219/1,IF(ISTEXT(ScheduleCompile!K219),IF(OR(ISNUMBER(FIND("5F",ScheduleCompile!K219)),ISNUMBER(FIND("0F",ScheduleCompile!K219)),ISNUMBER(FIND("8F",ScheduleCompile!K219)),ISNUMBER(FIND("1F",ScheduleCompile!K219)),ISNUMBER(FIND("2F",ScheduleCompile!K219)),ISNUMBER(FIND("3F",ScheduleCompile!K219)),ISNUMBER(FIND("6F",ScheduleCompile!K219)),ISNUMBER(FIND("7F",ScheduleCompile!K219)),ISNUMBER(FIND("9F",ScheduleCompile!K219)),ISNUMBER(FIND("4F",ScheduleCompile!K219))),VALUE(LEFT(ScheduleCompile!K219,FIND("F",ScheduleCompile!K219)-1)),ScheduleCompile!K219)))))),ISTEXT(ScheduleCompile!#REF!)),"ENDTABLE",IF(ISERROR(IF(ScheduleCompile!K219="Off",0,IF(ScheduleCompile!K219="On",1,IF(ISNUMBER(ScheduleCompile!K219),ScheduleCompile!K219/1,IF(ISTEXT(ScheduleCompile!K219),IF(OR(ISNUMBER(FIND("5F",ScheduleCompile!K219)),ISNUMBER(FIND("0F",ScheduleCompile!K219)),ISNUMBER(FIND("8F",ScheduleCompile!K219)),ISNUMBER(FIND("1F",ScheduleCompile!K219)),ISNUMBER(FIND("2F",ScheduleCompile!K219)),ISNUMBER(FIND("3F",ScheduleCompile!K219)),ISNUMBER(FIND("6F",ScheduleCompile!K219)),ISNUMBER(FIND("7F",ScheduleCompile!K219)),ISNUMBER(FIND("9F",ScheduleCompile!K219)),ISNUMBER(FIND("4F",ScheduleCompile!K219))),VALUE(LEFT(ScheduleCompile!K219,FIND("F",ScheduleCompile!K219)-1)),ScheduleCompile!K219)))))),"",IF(ScheduleCompile!K219="Off",0,IF(ScheduleCompile!K219="On",1,IF(ISNUMBER(ScheduleCompile!K219),ScheduleCompile!K219/1,IF(ISTEXT(ScheduleCompile!K219),IF(OR(ISNUMBER(FIND("5F",ScheduleCompile!K219)),ISNUMBER(FIND("0F",ScheduleCompile!K219)),ISNUMBER(FIND("8F",ScheduleCompile!K219)),ISNUMBER(FIND("1F",ScheduleCompile!K219)),ISNUMBER(FIND("2F",ScheduleCompile!K219)),ISNUMBER(FIND("3F",ScheduleCompile!K219)),ISNUMBER(FIND("6F",ScheduleCompile!K219)),ISNUMBER(FIND("7F",ScheduleCompile!K219)),ISNUMBER(FIND("9F",ScheduleCompile!K219)),ISNUMBER(FIND("4F",ScheduleCompile!K219))),VALUE(LEFT(ScheduleCompile!K219,FIND("F",ScheduleCompile!K219)-1)),ScheduleCompile!K219)))))))</f>
        <v>1</v>
      </c>
      <c r="Q226" s="1">
        <f>IF(AND(ISERROR(IF(ScheduleCompile!L219="Off",0,IF(ScheduleCompile!L219="On",1,IF(ISNUMBER(ScheduleCompile!L219),ScheduleCompile!L219/1,IF(ISTEXT(ScheduleCompile!L219),IF(OR(ISNUMBER(FIND("5F",ScheduleCompile!L219)),ISNUMBER(FIND("0F",ScheduleCompile!L219)),ISNUMBER(FIND("8F",ScheduleCompile!L219)),ISNUMBER(FIND("1F",ScheduleCompile!L219)),ISNUMBER(FIND("2F",ScheduleCompile!L219)),ISNUMBER(FIND("3F",ScheduleCompile!L219)),ISNUMBER(FIND("6F",ScheduleCompile!L219)),ISNUMBER(FIND("7F",ScheduleCompile!L219)),ISNUMBER(FIND("9F",ScheduleCompile!L219)),ISNUMBER(FIND("4F",ScheduleCompile!L219))),VALUE(LEFT(ScheduleCompile!L219,FIND("F",ScheduleCompile!L219)-1)),ScheduleCompile!L219)))))),ISTEXT(ScheduleCompile!#REF!)),"ENDTABLE",IF(ISERROR(IF(ScheduleCompile!L219="Off",0,IF(ScheduleCompile!L219="On",1,IF(ISNUMBER(ScheduleCompile!L219),ScheduleCompile!L219/1,IF(ISTEXT(ScheduleCompile!L219),IF(OR(ISNUMBER(FIND("5F",ScheduleCompile!L219)),ISNUMBER(FIND("0F",ScheduleCompile!L219)),ISNUMBER(FIND("8F",ScheduleCompile!L219)),ISNUMBER(FIND("1F",ScheduleCompile!L219)),ISNUMBER(FIND("2F",ScheduleCompile!L219)),ISNUMBER(FIND("3F",ScheduleCompile!L219)),ISNUMBER(FIND("6F",ScheduleCompile!L219)),ISNUMBER(FIND("7F",ScheduleCompile!L219)),ISNUMBER(FIND("9F",ScheduleCompile!L219)),ISNUMBER(FIND("4F",ScheduleCompile!L219))),VALUE(LEFT(ScheduleCompile!L219,FIND("F",ScheduleCompile!L219)-1)),ScheduleCompile!L219)))))),"",IF(ScheduleCompile!L219="Off",0,IF(ScheduleCompile!L219="On",1,IF(ISNUMBER(ScheduleCompile!L219),ScheduleCompile!L219/1,IF(ISTEXT(ScheduleCompile!L219),IF(OR(ISNUMBER(FIND("5F",ScheduleCompile!L219)),ISNUMBER(FIND("0F",ScheduleCompile!L219)),ISNUMBER(FIND("8F",ScheduleCompile!L219)),ISNUMBER(FIND("1F",ScheduleCompile!L219)),ISNUMBER(FIND("2F",ScheduleCompile!L219)),ISNUMBER(FIND("3F",ScheduleCompile!L219)),ISNUMBER(FIND("6F",ScheduleCompile!L219)),ISNUMBER(FIND("7F",ScheduleCompile!L219)),ISNUMBER(FIND("9F",ScheduleCompile!L219)),ISNUMBER(FIND("4F",ScheduleCompile!L219))),VALUE(LEFT(ScheduleCompile!L219,FIND("F",ScheduleCompile!L219)-1)),ScheduleCompile!L219)))))))</f>
        <v>1</v>
      </c>
      <c r="R226" s="1">
        <f>IF(AND(ISERROR(IF(ScheduleCompile!M219="Off",0,IF(ScheduleCompile!M219="On",1,IF(ISNUMBER(ScheduleCompile!M219),ScheduleCompile!M219/1,IF(ISTEXT(ScheduleCompile!M219),IF(OR(ISNUMBER(FIND("5F",ScheduleCompile!M219)),ISNUMBER(FIND("0F",ScheduleCompile!M219)),ISNUMBER(FIND("8F",ScheduleCompile!M219)),ISNUMBER(FIND("1F",ScheduleCompile!M219)),ISNUMBER(FIND("2F",ScheduleCompile!M219)),ISNUMBER(FIND("3F",ScheduleCompile!M219)),ISNUMBER(FIND("6F",ScheduleCompile!M219)),ISNUMBER(FIND("7F",ScheduleCompile!M219)),ISNUMBER(FIND("9F",ScheduleCompile!M219)),ISNUMBER(FIND("4F",ScheduleCompile!M219))),VALUE(LEFT(ScheduleCompile!M219,FIND("F",ScheduleCompile!M219)-1)),ScheduleCompile!M219)))))),ISTEXT(ScheduleCompile!#REF!)),"ENDTABLE",IF(ISERROR(IF(ScheduleCompile!M219="Off",0,IF(ScheduleCompile!M219="On",1,IF(ISNUMBER(ScheduleCompile!M219),ScheduleCompile!M219/1,IF(ISTEXT(ScheduleCompile!M219),IF(OR(ISNUMBER(FIND("5F",ScheduleCompile!M219)),ISNUMBER(FIND("0F",ScheduleCompile!M219)),ISNUMBER(FIND("8F",ScheduleCompile!M219)),ISNUMBER(FIND("1F",ScheduleCompile!M219)),ISNUMBER(FIND("2F",ScheduleCompile!M219)),ISNUMBER(FIND("3F",ScheduleCompile!M219)),ISNUMBER(FIND("6F",ScheduleCompile!M219)),ISNUMBER(FIND("7F",ScheduleCompile!M219)),ISNUMBER(FIND("9F",ScheduleCompile!M219)),ISNUMBER(FIND("4F",ScheduleCompile!M219))),VALUE(LEFT(ScheduleCompile!M219,FIND("F",ScheduleCompile!M219)-1)),ScheduleCompile!M219)))))),"",IF(ScheduleCompile!M219="Off",0,IF(ScheduleCompile!M219="On",1,IF(ISNUMBER(ScheduleCompile!M219),ScheduleCompile!M219/1,IF(ISTEXT(ScheduleCompile!M219),IF(OR(ISNUMBER(FIND("5F",ScheduleCompile!M219)),ISNUMBER(FIND("0F",ScheduleCompile!M219)),ISNUMBER(FIND("8F",ScheduleCompile!M219)),ISNUMBER(FIND("1F",ScheduleCompile!M219)),ISNUMBER(FIND("2F",ScheduleCompile!M219)),ISNUMBER(FIND("3F",ScheduleCompile!M219)),ISNUMBER(FIND("6F",ScheduleCompile!M219)),ISNUMBER(FIND("7F",ScheduleCompile!M219)),ISNUMBER(FIND("9F",ScheduleCompile!M219)),ISNUMBER(FIND("4F",ScheduleCompile!M219))),VALUE(LEFT(ScheduleCompile!M219,FIND("F",ScheduleCompile!M219)-1)),ScheduleCompile!M219)))))))</f>
        <v>1</v>
      </c>
      <c r="S226" s="1">
        <f>IF(AND(ISERROR(IF(ScheduleCompile!N219="Off",0,IF(ScheduleCompile!N219="On",1,IF(ISNUMBER(ScheduleCompile!N219),ScheduleCompile!N219/1,IF(ISTEXT(ScheduleCompile!N219),IF(OR(ISNUMBER(FIND("5F",ScheduleCompile!N219)),ISNUMBER(FIND("0F",ScheduleCompile!N219)),ISNUMBER(FIND("8F",ScheduleCompile!N219)),ISNUMBER(FIND("1F",ScheduleCompile!N219)),ISNUMBER(FIND("2F",ScheduleCompile!N219)),ISNUMBER(FIND("3F",ScheduleCompile!N219)),ISNUMBER(FIND("6F",ScheduleCompile!N219)),ISNUMBER(FIND("7F",ScheduleCompile!N219)),ISNUMBER(FIND("9F",ScheduleCompile!N219)),ISNUMBER(FIND("4F",ScheduleCompile!N219))),VALUE(LEFT(ScheduleCompile!N219,FIND("F",ScheduleCompile!N219)-1)),ScheduleCompile!N219)))))),ISTEXT(ScheduleCompile!#REF!)),"ENDTABLE",IF(ISERROR(IF(ScheduleCompile!N219="Off",0,IF(ScheduleCompile!N219="On",1,IF(ISNUMBER(ScheduleCompile!N219),ScheduleCompile!N219/1,IF(ISTEXT(ScheduleCompile!N219),IF(OR(ISNUMBER(FIND("5F",ScheduleCompile!N219)),ISNUMBER(FIND("0F",ScheduleCompile!N219)),ISNUMBER(FIND("8F",ScheduleCompile!N219)),ISNUMBER(FIND("1F",ScheduleCompile!N219)),ISNUMBER(FIND("2F",ScheduleCompile!N219)),ISNUMBER(FIND("3F",ScheduleCompile!N219)),ISNUMBER(FIND("6F",ScheduleCompile!N219)),ISNUMBER(FIND("7F",ScheduleCompile!N219)),ISNUMBER(FIND("9F",ScheduleCompile!N219)),ISNUMBER(FIND("4F",ScheduleCompile!N219))),VALUE(LEFT(ScheduleCompile!N219,FIND("F",ScheduleCompile!N219)-1)),ScheduleCompile!N219)))))),"",IF(ScheduleCompile!N219="Off",0,IF(ScheduleCompile!N219="On",1,IF(ISNUMBER(ScheduleCompile!N219),ScheduleCompile!N219/1,IF(ISTEXT(ScheduleCompile!N219),IF(OR(ISNUMBER(FIND("5F",ScheduleCompile!N219)),ISNUMBER(FIND("0F",ScheduleCompile!N219)),ISNUMBER(FIND("8F",ScheduleCompile!N219)),ISNUMBER(FIND("1F",ScheduleCompile!N219)),ISNUMBER(FIND("2F",ScheduleCompile!N219)),ISNUMBER(FIND("3F",ScheduleCompile!N219)),ISNUMBER(FIND("6F",ScheduleCompile!N219)),ISNUMBER(FIND("7F",ScheduleCompile!N219)),ISNUMBER(FIND("9F",ScheduleCompile!N219)),ISNUMBER(FIND("4F",ScheduleCompile!N219))),VALUE(LEFT(ScheduleCompile!N219,FIND("F",ScheduleCompile!N219)-1)),ScheduleCompile!N219)))))))</f>
        <v>1</v>
      </c>
      <c r="T226" s="1">
        <f>IF(AND(ISERROR(IF(ScheduleCompile!O219="Off",0,IF(ScheduleCompile!O219="On",1,IF(ISNUMBER(ScheduleCompile!O219),ScheduleCompile!O219/1,IF(ISTEXT(ScheduleCompile!O219),IF(OR(ISNUMBER(FIND("5F",ScheduleCompile!O219)),ISNUMBER(FIND("0F",ScheduleCompile!O219)),ISNUMBER(FIND("8F",ScheduleCompile!O219)),ISNUMBER(FIND("1F",ScheduleCompile!O219)),ISNUMBER(FIND("2F",ScheduleCompile!O219)),ISNUMBER(FIND("3F",ScheduleCompile!O219)),ISNUMBER(FIND("6F",ScheduleCompile!O219)),ISNUMBER(FIND("7F",ScheduleCompile!O219)),ISNUMBER(FIND("9F",ScheduleCompile!O219)),ISNUMBER(FIND("4F",ScheduleCompile!O219))),VALUE(LEFT(ScheduleCompile!O219,FIND("F",ScheduleCompile!O219)-1)),ScheduleCompile!O219)))))),ISTEXT(ScheduleCompile!#REF!)),"ENDTABLE",IF(ISERROR(IF(ScheduleCompile!O219="Off",0,IF(ScheduleCompile!O219="On",1,IF(ISNUMBER(ScheduleCompile!O219),ScheduleCompile!O219/1,IF(ISTEXT(ScheduleCompile!O219),IF(OR(ISNUMBER(FIND("5F",ScheduleCompile!O219)),ISNUMBER(FIND("0F",ScheduleCompile!O219)),ISNUMBER(FIND("8F",ScheduleCompile!O219)),ISNUMBER(FIND("1F",ScheduleCompile!O219)),ISNUMBER(FIND("2F",ScheduleCompile!O219)),ISNUMBER(FIND("3F",ScheduleCompile!O219)),ISNUMBER(FIND("6F",ScheduleCompile!O219)),ISNUMBER(FIND("7F",ScheduleCompile!O219)),ISNUMBER(FIND("9F",ScheduleCompile!O219)),ISNUMBER(FIND("4F",ScheduleCompile!O219))),VALUE(LEFT(ScheduleCompile!O219,FIND("F",ScheduleCompile!O219)-1)),ScheduleCompile!O219)))))),"",IF(ScheduleCompile!O219="Off",0,IF(ScheduleCompile!O219="On",1,IF(ISNUMBER(ScheduleCompile!O219),ScheduleCompile!O219/1,IF(ISTEXT(ScheduleCompile!O219),IF(OR(ISNUMBER(FIND("5F",ScheduleCompile!O219)),ISNUMBER(FIND("0F",ScheduleCompile!O219)),ISNUMBER(FIND("8F",ScheduleCompile!O219)),ISNUMBER(FIND("1F",ScheduleCompile!O219)),ISNUMBER(FIND("2F",ScheduleCompile!O219)),ISNUMBER(FIND("3F",ScheduleCompile!O219)),ISNUMBER(FIND("6F",ScheduleCompile!O219)),ISNUMBER(FIND("7F",ScheduleCompile!O219)),ISNUMBER(FIND("9F",ScheduleCompile!O219)),ISNUMBER(FIND("4F",ScheduleCompile!O219))),VALUE(LEFT(ScheduleCompile!O219,FIND("F",ScheduleCompile!O219)-1)),ScheduleCompile!O219)))))))</f>
        <v>1</v>
      </c>
      <c r="U226" s="1">
        <f>IF(AND(ISERROR(IF(ScheduleCompile!P219="Off",0,IF(ScheduleCompile!P219="On",1,IF(ISNUMBER(ScheduleCompile!P219),ScheduleCompile!P219/1,IF(ISTEXT(ScheduleCompile!P219),IF(OR(ISNUMBER(FIND("5F",ScheduleCompile!P219)),ISNUMBER(FIND("0F",ScheduleCompile!P219)),ISNUMBER(FIND("8F",ScheduleCompile!P219)),ISNUMBER(FIND("1F",ScheduleCompile!P219)),ISNUMBER(FIND("2F",ScheduleCompile!P219)),ISNUMBER(FIND("3F",ScheduleCompile!P219)),ISNUMBER(FIND("6F",ScheduleCompile!P219)),ISNUMBER(FIND("7F",ScheduleCompile!P219)),ISNUMBER(FIND("9F",ScheduleCompile!P219)),ISNUMBER(FIND("4F",ScheduleCompile!P219))),VALUE(LEFT(ScheduleCompile!P219,FIND("F",ScheduleCompile!P219)-1)),ScheduleCompile!P219)))))),ISTEXT(ScheduleCompile!#REF!)),"ENDTABLE",IF(ISERROR(IF(ScheduleCompile!P219="Off",0,IF(ScheduleCompile!P219="On",1,IF(ISNUMBER(ScheduleCompile!P219),ScheduleCompile!P219/1,IF(ISTEXT(ScheduleCompile!P219),IF(OR(ISNUMBER(FIND("5F",ScheduleCompile!P219)),ISNUMBER(FIND("0F",ScheduleCompile!P219)),ISNUMBER(FIND("8F",ScheduleCompile!P219)),ISNUMBER(FIND("1F",ScheduleCompile!P219)),ISNUMBER(FIND("2F",ScheduleCompile!P219)),ISNUMBER(FIND("3F",ScheduleCompile!P219)),ISNUMBER(FIND("6F",ScheduleCompile!P219)),ISNUMBER(FIND("7F",ScheduleCompile!P219)),ISNUMBER(FIND("9F",ScheduleCompile!P219)),ISNUMBER(FIND("4F",ScheduleCompile!P219))),VALUE(LEFT(ScheduleCompile!P219,FIND("F",ScheduleCompile!P219)-1)),ScheduleCompile!P219)))))),"",IF(ScheduleCompile!P219="Off",0,IF(ScheduleCompile!P219="On",1,IF(ISNUMBER(ScheduleCompile!P219),ScheduleCompile!P219/1,IF(ISTEXT(ScheduleCompile!P219),IF(OR(ISNUMBER(FIND("5F",ScheduleCompile!P219)),ISNUMBER(FIND("0F",ScheduleCompile!P219)),ISNUMBER(FIND("8F",ScheduleCompile!P219)),ISNUMBER(FIND("1F",ScheduleCompile!P219)),ISNUMBER(FIND("2F",ScheduleCompile!P219)),ISNUMBER(FIND("3F",ScheduleCompile!P219)),ISNUMBER(FIND("6F",ScheduleCompile!P219)),ISNUMBER(FIND("7F",ScheduleCompile!P219)),ISNUMBER(FIND("9F",ScheduleCompile!P219)),ISNUMBER(FIND("4F",ScheduleCompile!P219))),VALUE(LEFT(ScheduleCompile!P219,FIND("F",ScheduleCompile!P219)-1)),ScheduleCompile!P219)))))))</f>
        <v>1</v>
      </c>
      <c r="V226" s="1">
        <f>IF(AND(ISERROR(IF(ScheduleCompile!Q219="Off",0,IF(ScheduleCompile!Q219="On",1,IF(ISNUMBER(ScheduleCompile!Q219),ScheduleCompile!Q219/1,IF(ISTEXT(ScheduleCompile!Q219),IF(OR(ISNUMBER(FIND("5F",ScheduleCompile!Q219)),ISNUMBER(FIND("0F",ScheduleCompile!Q219)),ISNUMBER(FIND("8F",ScheduleCompile!Q219)),ISNUMBER(FIND("1F",ScheduleCompile!Q219)),ISNUMBER(FIND("2F",ScheduleCompile!Q219)),ISNUMBER(FIND("3F",ScheduleCompile!Q219)),ISNUMBER(FIND("6F",ScheduleCompile!Q219)),ISNUMBER(FIND("7F",ScheduleCompile!Q219)),ISNUMBER(FIND("9F",ScheduleCompile!Q219)),ISNUMBER(FIND("4F",ScheduleCompile!Q219))),VALUE(LEFT(ScheduleCompile!Q219,FIND("F",ScheduleCompile!Q219)-1)),ScheduleCompile!Q219)))))),ISTEXT(ScheduleCompile!#REF!)),"ENDTABLE",IF(ISERROR(IF(ScheduleCompile!Q219="Off",0,IF(ScheduleCompile!Q219="On",1,IF(ISNUMBER(ScheduleCompile!Q219),ScheduleCompile!Q219/1,IF(ISTEXT(ScheduleCompile!Q219),IF(OR(ISNUMBER(FIND("5F",ScheduleCompile!Q219)),ISNUMBER(FIND("0F",ScheduleCompile!Q219)),ISNUMBER(FIND("8F",ScheduleCompile!Q219)),ISNUMBER(FIND("1F",ScheduleCompile!Q219)),ISNUMBER(FIND("2F",ScheduleCompile!Q219)),ISNUMBER(FIND("3F",ScheduleCompile!Q219)),ISNUMBER(FIND("6F",ScheduleCompile!Q219)),ISNUMBER(FIND("7F",ScheduleCompile!Q219)),ISNUMBER(FIND("9F",ScheduleCompile!Q219)),ISNUMBER(FIND("4F",ScheduleCompile!Q219))),VALUE(LEFT(ScheduleCompile!Q219,FIND("F",ScheduleCompile!Q219)-1)),ScheduleCompile!Q219)))))),"",IF(ScheduleCompile!Q219="Off",0,IF(ScheduleCompile!Q219="On",1,IF(ISNUMBER(ScheduleCompile!Q219),ScheduleCompile!Q219/1,IF(ISTEXT(ScheduleCompile!Q219),IF(OR(ISNUMBER(FIND("5F",ScheduleCompile!Q219)),ISNUMBER(FIND("0F",ScheduleCompile!Q219)),ISNUMBER(FIND("8F",ScheduleCompile!Q219)),ISNUMBER(FIND("1F",ScheduleCompile!Q219)),ISNUMBER(FIND("2F",ScheduleCompile!Q219)),ISNUMBER(FIND("3F",ScheduleCompile!Q219)),ISNUMBER(FIND("6F",ScheduleCompile!Q219)),ISNUMBER(FIND("7F",ScheduleCompile!Q219)),ISNUMBER(FIND("9F",ScheduleCompile!Q219)),ISNUMBER(FIND("4F",ScheduleCompile!Q219))),VALUE(LEFT(ScheduleCompile!Q219,FIND("F",ScheduleCompile!Q219)-1)),ScheduleCompile!Q219)))))))</f>
        <v>1</v>
      </c>
      <c r="W226" s="1">
        <f>IF(AND(ISERROR(IF(ScheduleCompile!R219="Off",0,IF(ScheduleCompile!R219="On",1,IF(ISNUMBER(ScheduleCompile!R219),ScheduleCompile!R219/1,IF(ISTEXT(ScheduleCompile!R219),IF(OR(ISNUMBER(FIND("5F",ScheduleCompile!R219)),ISNUMBER(FIND("0F",ScheduleCompile!R219)),ISNUMBER(FIND("8F",ScheduleCompile!R219)),ISNUMBER(FIND("1F",ScheduleCompile!R219)),ISNUMBER(FIND("2F",ScheduleCompile!R219)),ISNUMBER(FIND("3F",ScheduleCompile!R219)),ISNUMBER(FIND("6F",ScheduleCompile!R219)),ISNUMBER(FIND("7F",ScheduleCompile!R219)),ISNUMBER(FIND("9F",ScheduleCompile!R219)),ISNUMBER(FIND("4F",ScheduleCompile!R219))),VALUE(LEFT(ScheduleCompile!R219,FIND("F",ScheduleCompile!R219)-1)),ScheduleCompile!R219)))))),ISTEXT(ScheduleCompile!#REF!)),"ENDTABLE",IF(ISERROR(IF(ScheduleCompile!R219="Off",0,IF(ScheduleCompile!R219="On",1,IF(ISNUMBER(ScheduleCompile!R219),ScheduleCompile!R219/1,IF(ISTEXT(ScheduleCompile!R219),IF(OR(ISNUMBER(FIND("5F",ScheduleCompile!R219)),ISNUMBER(FIND("0F",ScheduleCompile!R219)),ISNUMBER(FIND("8F",ScheduleCompile!R219)),ISNUMBER(FIND("1F",ScheduleCompile!R219)),ISNUMBER(FIND("2F",ScheduleCompile!R219)),ISNUMBER(FIND("3F",ScheduleCompile!R219)),ISNUMBER(FIND("6F",ScheduleCompile!R219)),ISNUMBER(FIND("7F",ScheduleCompile!R219)),ISNUMBER(FIND("9F",ScheduleCompile!R219)),ISNUMBER(FIND("4F",ScheduleCompile!R219))),VALUE(LEFT(ScheduleCompile!R219,FIND("F",ScheduleCompile!R219)-1)),ScheduleCompile!R219)))))),"",IF(ScheduleCompile!R219="Off",0,IF(ScheduleCompile!R219="On",1,IF(ISNUMBER(ScheduleCompile!R219),ScheduleCompile!R219/1,IF(ISTEXT(ScheduleCompile!R219),IF(OR(ISNUMBER(FIND("5F",ScheduleCompile!R219)),ISNUMBER(FIND("0F",ScheduleCompile!R219)),ISNUMBER(FIND("8F",ScheduleCompile!R219)),ISNUMBER(FIND("1F",ScheduleCompile!R219)),ISNUMBER(FIND("2F",ScheduleCompile!R219)),ISNUMBER(FIND("3F",ScheduleCompile!R219)),ISNUMBER(FIND("6F",ScheduleCompile!R219)),ISNUMBER(FIND("7F",ScheduleCompile!R219)),ISNUMBER(FIND("9F",ScheduleCompile!R219)),ISNUMBER(FIND("4F",ScheduleCompile!R219))),VALUE(LEFT(ScheduleCompile!R219,FIND("F",ScheduleCompile!R219)-1)),ScheduleCompile!R219)))))))</f>
        <v>1</v>
      </c>
      <c r="X226" s="1">
        <f>IF(AND(ISERROR(IF(ScheduleCompile!S219="Off",0,IF(ScheduleCompile!S219="On",1,IF(ISNUMBER(ScheduleCompile!S219),ScheduleCompile!S219/1,IF(ISTEXT(ScheduleCompile!S219),IF(OR(ISNUMBER(FIND("5F",ScheduleCompile!S219)),ISNUMBER(FIND("0F",ScheduleCompile!S219)),ISNUMBER(FIND("8F",ScheduleCompile!S219)),ISNUMBER(FIND("1F",ScheduleCompile!S219)),ISNUMBER(FIND("2F",ScheduleCompile!S219)),ISNUMBER(FIND("3F",ScheduleCompile!S219)),ISNUMBER(FIND("6F",ScheduleCompile!S219)),ISNUMBER(FIND("7F",ScheduleCompile!S219)),ISNUMBER(FIND("9F",ScheduleCompile!S219)),ISNUMBER(FIND("4F",ScheduleCompile!S219))),VALUE(LEFT(ScheduleCompile!S219,FIND("F",ScheduleCompile!S219)-1)),ScheduleCompile!S219)))))),ISTEXT(ScheduleCompile!#REF!)),"ENDTABLE",IF(ISERROR(IF(ScheduleCompile!S219="Off",0,IF(ScheduleCompile!S219="On",1,IF(ISNUMBER(ScheduleCompile!S219),ScheduleCompile!S219/1,IF(ISTEXT(ScheduleCompile!S219),IF(OR(ISNUMBER(FIND("5F",ScheduleCompile!S219)),ISNUMBER(FIND("0F",ScheduleCompile!S219)),ISNUMBER(FIND("8F",ScheduleCompile!S219)),ISNUMBER(FIND("1F",ScheduleCompile!S219)),ISNUMBER(FIND("2F",ScheduleCompile!S219)),ISNUMBER(FIND("3F",ScheduleCompile!S219)),ISNUMBER(FIND("6F",ScheduleCompile!S219)),ISNUMBER(FIND("7F",ScheduleCompile!S219)),ISNUMBER(FIND("9F",ScheduleCompile!S219)),ISNUMBER(FIND("4F",ScheduleCompile!S219))),VALUE(LEFT(ScheduleCompile!S219,FIND("F",ScheduleCompile!S219)-1)),ScheduleCompile!S219)))))),"",IF(ScheduleCompile!S219="Off",0,IF(ScheduleCompile!S219="On",1,IF(ISNUMBER(ScheduleCompile!S219),ScheduleCompile!S219/1,IF(ISTEXT(ScheduleCompile!S219),IF(OR(ISNUMBER(FIND("5F",ScheduleCompile!S219)),ISNUMBER(FIND("0F",ScheduleCompile!S219)),ISNUMBER(FIND("8F",ScheduleCompile!S219)),ISNUMBER(FIND("1F",ScheduleCompile!S219)),ISNUMBER(FIND("2F",ScheduleCompile!S219)),ISNUMBER(FIND("3F",ScheduleCompile!S219)),ISNUMBER(FIND("6F",ScheduleCompile!S219)),ISNUMBER(FIND("7F",ScheduleCompile!S219)),ISNUMBER(FIND("9F",ScheduleCompile!S219)),ISNUMBER(FIND("4F",ScheduleCompile!S219))),VALUE(LEFT(ScheduleCompile!S219,FIND("F",ScheduleCompile!S219)-1)),ScheduleCompile!S219)))))))</f>
        <v>1</v>
      </c>
      <c r="Y226" s="1">
        <f>IF(AND(ISERROR(IF(ScheduleCompile!T219="Off",0,IF(ScheduleCompile!T219="On",1,IF(ISNUMBER(ScheduleCompile!T219),ScheduleCompile!T219/1,IF(ISTEXT(ScheduleCompile!T219),IF(OR(ISNUMBER(FIND("5F",ScheduleCompile!T219)),ISNUMBER(FIND("0F",ScheduleCompile!T219)),ISNUMBER(FIND("8F",ScheduleCompile!T219)),ISNUMBER(FIND("1F",ScheduleCompile!T219)),ISNUMBER(FIND("2F",ScheduleCompile!T219)),ISNUMBER(FIND("3F",ScheduleCompile!T219)),ISNUMBER(FIND("6F",ScheduleCompile!T219)),ISNUMBER(FIND("7F",ScheduleCompile!T219)),ISNUMBER(FIND("9F",ScheduleCompile!T219)),ISNUMBER(FIND("4F",ScheduleCompile!T219))),VALUE(LEFT(ScheduleCompile!T219,FIND("F",ScheduleCompile!T219)-1)),ScheduleCompile!T219)))))),ISTEXT(ScheduleCompile!#REF!)),"ENDTABLE",IF(ISERROR(IF(ScheduleCompile!T219="Off",0,IF(ScheduleCompile!T219="On",1,IF(ISNUMBER(ScheduleCompile!T219),ScheduleCompile!T219/1,IF(ISTEXT(ScheduleCompile!T219),IF(OR(ISNUMBER(FIND("5F",ScheduleCompile!T219)),ISNUMBER(FIND("0F",ScheduleCompile!T219)),ISNUMBER(FIND("8F",ScheduleCompile!T219)),ISNUMBER(FIND("1F",ScheduleCompile!T219)),ISNUMBER(FIND("2F",ScheduleCompile!T219)),ISNUMBER(FIND("3F",ScheduleCompile!T219)),ISNUMBER(FIND("6F",ScheduleCompile!T219)),ISNUMBER(FIND("7F",ScheduleCompile!T219)),ISNUMBER(FIND("9F",ScheduleCompile!T219)),ISNUMBER(FIND("4F",ScheduleCompile!T219))),VALUE(LEFT(ScheduleCompile!T219,FIND("F",ScheduleCompile!T219)-1)),ScheduleCompile!T219)))))),"",IF(ScheduleCompile!T219="Off",0,IF(ScheduleCompile!T219="On",1,IF(ISNUMBER(ScheduleCompile!T219),ScheduleCompile!T219/1,IF(ISTEXT(ScheduleCompile!T219),IF(OR(ISNUMBER(FIND("5F",ScheduleCompile!T219)),ISNUMBER(FIND("0F",ScheduleCompile!T219)),ISNUMBER(FIND("8F",ScheduleCompile!T219)),ISNUMBER(FIND("1F",ScheduleCompile!T219)),ISNUMBER(FIND("2F",ScheduleCompile!T219)),ISNUMBER(FIND("3F",ScheduleCompile!T219)),ISNUMBER(FIND("6F",ScheduleCompile!T219)),ISNUMBER(FIND("7F",ScheduleCompile!T219)),ISNUMBER(FIND("9F",ScheduleCompile!T219)),ISNUMBER(FIND("4F",ScheduleCompile!T219))),VALUE(LEFT(ScheduleCompile!T219,FIND("F",ScheduleCompile!T219)-1)),ScheduleCompile!T219)))))))</f>
        <v>1</v>
      </c>
      <c r="Z226" s="1">
        <f>IF(AND(ISERROR(IF(ScheduleCompile!U219="Off",0,IF(ScheduleCompile!U219="On",1,IF(ISNUMBER(ScheduleCompile!U219),ScheduleCompile!U219/1,IF(ISTEXT(ScheduleCompile!U219),IF(OR(ISNUMBER(FIND("5F",ScheduleCompile!U219)),ISNUMBER(FIND("0F",ScheduleCompile!U219)),ISNUMBER(FIND("8F",ScheduleCompile!U219)),ISNUMBER(FIND("1F",ScheduleCompile!U219)),ISNUMBER(FIND("2F",ScheduleCompile!U219)),ISNUMBER(FIND("3F",ScheduleCompile!U219)),ISNUMBER(FIND("6F",ScheduleCompile!U219)),ISNUMBER(FIND("7F",ScheduleCompile!U219)),ISNUMBER(FIND("9F",ScheduleCompile!U219)),ISNUMBER(FIND("4F",ScheduleCompile!U219))),VALUE(LEFT(ScheduleCompile!U219,FIND("F",ScheduleCompile!U219)-1)),ScheduleCompile!U219)))))),ISTEXT(ScheduleCompile!#REF!)),"ENDTABLE",IF(ISERROR(IF(ScheduleCompile!U219="Off",0,IF(ScheduleCompile!U219="On",1,IF(ISNUMBER(ScheduleCompile!U219),ScheduleCompile!U219/1,IF(ISTEXT(ScheduleCompile!U219),IF(OR(ISNUMBER(FIND("5F",ScheduleCompile!U219)),ISNUMBER(FIND("0F",ScheduleCompile!U219)),ISNUMBER(FIND("8F",ScheduleCompile!U219)),ISNUMBER(FIND("1F",ScheduleCompile!U219)),ISNUMBER(FIND("2F",ScheduleCompile!U219)),ISNUMBER(FIND("3F",ScheduleCompile!U219)),ISNUMBER(FIND("6F",ScheduleCompile!U219)),ISNUMBER(FIND("7F",ScheduleCompile!U219)),ISNUMBER(FIND("9F",ScheduleCompile!U219)),ISNUMBER(FIND("4F",ScheduleCompile!U219))),VALUE(LEFT(ScheduleCompile!U219,FIND("F",ScheduleCompile!U219)-1)),ScheduleCompile!U219)))))),"",IF(ScheduleCompile!U219="Off",0,IF(ScheduleCompile!U219="On",1,IF(ISNUMBER(ScheduleCompile!U219),ScheduleCompile!U219/1,IF(ISTEXT(ScheduleCompile!U219),IF(OR(ISNUMBER(FIND("5F",ScheduleCompile!U219)),ISNUMBER(FIND("0F",ScheduleCompile!U219)),ISNUMBER(FIND("8F",ScheduleCompile!U219)),ISNUMBER(FIND("1F",ScheduleCompile!U219)),ISNUMBER(FIND("2F",ScheduleCompile!U219)),ISNUMBER(FIND("3F",ScheduleCompile!U219)),ISNUMBER(FIND("6F",ScheduleCompile!U219)),ISNUMBER(FIND("7F",ScheduleCompile!U219)),ISNUMBER(FIND("9F",ScheduleCompile!U219)),ISNUMBER(FIND("4F",ScheduleCompile!U219))),VALUE(LEFT(ScheduleCompile!U219,FIND("F",ScheduleCompile!U219)-1)),ScheduleCompile!U219)))))))</f>
        <v>0</v>
      </c>
      <c r="AA226" s="1">
        <f>IF(AND(ISERROR(IF(ScheduleCompile!V219="Off",0,IF(ScheduleCompile!V219="On",1,IF(ISNUMBER(ScheduleCompile!V219),ScheduleCompile!V219/1,IF(ISTEXT(ScheduleCompile!V219),IF(OR(ISNUMBER(FIND("5F",ScheduleCompile!V219)),ISNUMBER(FIND("0F",ScheduleCompile!V219)),ISNUMBER(FIND("8F",ScheduleCompile!V219)),ISNUMBER(FIND("1F",ScheduleCompile!V219)),ISNUMBER(FIND("2F",ScheduleCompile!V219)),ISNUMBER(FIND("3F",ScheduleCompile!V219)),ISNUMBER(FIND("6F",ScheduleCompile!V219)),ISNUMBER(FIND("7F",ScheduleCompile!V219)),ISNUMBER(FIND("9F",ScheduleCompile!V219)),ISNUMBER(FIND("4F",ScheduleCompile!V219))),VALUE(LEFT(ScheduleCompile!V219,FIND("F",ScheduleCompile!V219)-1)),ScheduleCompile!V219)))))),ISTEXT(ScheduleCompile!#REF!)),"ENDTABLE",IF(ISERROR(IF(ScheduleCompile!V219="Off",0,IF(ScheduleCompile!V219="On",1,IF(ISNUMBER(ScheduleCompile!V219),ScheduleCompile!V219/1,IF(ISTEXT(ScheduleCompile!V219),IF(OR(ISNUMBER(FIND("5F",ScheduleCompile!V219)),ISNUMBER(FIND("0F",ScheduleCompile!V219)),ISNUMBER(FIND("8F",ScheduleCompile!V219)),ISNUMBER(FIND("1F",ScheduleCompile!V219)),ISNUMBER(FIND("2F",ScheduleCompile!V219)),ISNUMBER(FIND("3F",ScheduleCompile!V219)),ISNUMBER(FIND("6F",ScheduleCompile!V219)),ISNUMBER(FIND("7F",ScheduleCompile!V219)),ISNUMBER(FIND("9F",ScheduleCompile!V219)),ISNUMBER(FIND("4F",ScheduleCompile!V219))),VALUE(LEFT(ScheduleCompile!V219,FIND("F",ScheduleCompile!V219)-1)),ScheduleCompile!V219)))))),"",IF(ScheduleCompile!V219="Off",0,IF(ScheduleCompile!V219="On",1,IF(ISNUMBER(ScheduleCompile!V219),ScheduleCompile!V219/1,IF(ISTEXT(ScheduleCompile!V219),IF(OR(ISNUMBER(FIND("5F",ScheduleCompile!V219)),ISNUMBER(FIND("0F",ScheduleCompile!V219)),ISNUMBER(FIND("8F",ScheduleCompile!V219)),ISNUMBER(FIND("1F",ScheduleCompile!V219)),ISNUMBER(FIND("2F",ScheduleCompile!V219)),ISNUMBER(FIND("3F",ScheduleCompile!V219)),ISNUMBER(FIND("6F",ScheduleCompile!V219)),ISNUMBER(FIND("7F",ScheduleCompile!V219)),ISNUMBER(FIND("9F",ScheduleCompile!V219)),ISNUMBER(FIND("4F",ScheduleCompile!V219))),VALUE(LEFT(ScheduleCompile!V219,FIND("F",ScheduleCompile!V219)-1)),ScheduleCompile!V219)))))))</f>
        <v>0</v>
      </c>
      <c r="AB226" s="1">
        <f>IF(AND(ISERROR(IF(ScheduleCompile!W219="Off",0,IF(ScheduleCompile!W219="On",1,IF(ISNUMBER(ScheduleCompile!W219),ScheduleCompile!W219/1,IF(ISTEXT(ScheduleCompile!W219),IF(OR(ISNUMBER(FIND("5F",ScheduleCompile!W219)),ISNUMBER(FIND("0F",ScheduleCompile!W219)),ISNUMBER(FIND("8F",ScheduleCompile!W219)),ISNUMBER(FIND("1F",ScheduleCompile!W219)),ISNUMBER(FIND("2F",ScheduleCompile!W219)),ISNUMBER(FIND("3F",ScheduleCompile!W219)),ISNUMBER(FIND("6F",ScheduleCompile!W219)),ISNUMBER(FIND("7F",ScheduleCompile!W219)),ISNUMBER(FIND("9F",ScheduleCompile!W219)),ISNUMBER(FIND("4F",ScheduleCompile!W219))),VALUE(LEFT(ScheduleCompile!W219,FIND("F",ScheduleCompile!W219)-1)),ScheduleCompile!W219)))))),ISTEXT(ScheduleCompile!#REF!)),"ENDTABLE",IF(ISERROR(IF(ScheduleCompile!W219="Off",0,IF(ScheduleCompile!W219="On",1,IF(ISNUMBER(ScheduleCompile!W219),ScheduleCompile!W219/1,IF(ISTEXT(ScheduleCompile!W219),IF(OR(ISNUMBER(FIND("5F",ScheduleCompile!W219)),ISNUMBER(FIND("0F",ScheduleCompile!W219)),ISNUMBER(FIND("8F",ScheduleCompile!W219)),ISNUMBER(FIND("1F",ScheduleCompile!W219)),ISNUMBER(FIND("2F",ScheduleCompile!W219)),ISNUMBER(FIND("3F",ScheduleCompile!W219)),ISNUMBER(FIND("6F",ScheduleCompile!W219)),ISNUMBER(FIND("7F",ScheduleCompile!W219)),ISNUMBER(FIND("9F",ScheduleCompile!W219)),ISNUMBER(FIND("4F",ScheduleCompile!W219))),VALUE(LEFT(ScheduleCompile!W219,FIND("F",ScheduleCompile!W219)-1)),ScheduleCompile!W219)))))),"",IF(ScheduleCompile!W219="Off",0,IF(ScheduleCompile!W219="On",1,IF(ISNUMBER(ScheduleCompile!W219),ScheduleCompile!W219/1,IF(ISTEXT(ScheduleCompile!W219),IF(OR(ISNUMBER(FIND("5F",ScheduleCompile!W219)),ISNUMBER(FIND("0F",ScheduleCompile!W219)),ISNUMBER(FIND("8F",ScheduleCompile!W219)),ISNUMBER(FIND("1F",ScheduleCompile!W219)),ISNUMBER(FIND("2F",ScheduleCompile!W219)),ISNUMBER(FIND("3F",ScheduleCompile!W219)),ISNUMBER(FIND("6F",ScheduleCompile!W219)),ISNUMBER(FIND("7F",ScheduleCompile!W219)),ISNUMBER(FIND("9F",ScheduleCompile!W219)),ISNUMBER(FIND("4F",ScheduleCompile!W219))),VALUE(LEFT(ScheduleCompile!W219,FIND("F",ScheduleCompile!W219)-1)),ScheduleCompile!W219)))))))</f>
        <v>0</v>
      </c>
      <c r="AC226" s="1">
        <f>IF(AND(ISERROR(IF(ScheduleCompile!X219="Off",0,IF(ScheduleCompile!X219="On",1,IF(ISNUMBER(ScheduleCompile!X219),ScheduleCompile!X219/1,IF(ISTEXT(ScheduleCompile!X219),IF(OR(ISNUMBER(FIND("5F",ScheduleCompile!X219)),ISNUMBER(FIND("0F",ScheduleCompile!X219)),ISNUMBER(FIND("8F",ScheduleCompile!X219)),ISNUMBER(FIND("1F",ScheduleCompile!X219)),ISNUMBER(FIND("2F",ScheduleCompile!X219)),ISNUMBER(FIND("3F",ScheduleCompile!X219)),ISNUMBER(FIND("6F",ScheduleCompile!X219)),ISNUMBER(FIND("7F",ScheduleCompile!X219)),ISNUMBER(FIND("9F",ScheduleCompile!X219)),ISNUMBER(FIND("4F",ScheduleCompile!X219))),VALUE(LEFT(ScheduleCompile!X219,FIND("F",ScheduleCompile!X219)-1)),ScheduleCompile!X219)))))),ISTEXT(ScheduleCompile!#REF!)),"ENDTABLE",IF(ISERROR(IF(ScheduleCompile!X219="Off",0,IF(ScheduleCompile!X219="On",1,IF(ISNUMBER(ScheduleCompile!X219),ScheduleCompile!X219/1,IF(ISTEXT(ScheduleCompile!X219),IF(OR(ISNUMBER(FIND("5F",ScheduleCompile!X219)),ISNUMBER(FIND("0F",ScheduleCompile!X219)),ISNUMBER(FIND("8F",ScheduleCompile!X219)),ISNUMBER(FIND("1F",ScheduleCompile!X219)),ISNUMBER(FIND("2F",ScheduleCompile!X219)),ISNUMBER(FIND("3F",ScheduleCompile!X219)),ISNUMBER(FIND("6F",ScheduleCompile!X219)),ISNUMBER(FIND("7F",ScheduleCompile!X219)),ISNUMBER(FIND("9F",ScheduleCompile!X219)),ISNUMBER(FIND("4F",ScheduleCompile!X219))),VALUE(LEFT(ScheduleCompile!X219,FIND("F",ScheduleCompile!X219)-1)),ScheduleCompile!X219)))))),"",IF(ScheduleCompile!X219="Off",0,IF(ScheduleCompile!X219="On",1,IF(ISNUMBER(ScheduleCompile!X219),ScheduleCompile!X219/1,IF(ISTEXT(ScheduleCompile!X219),IF(OR(ISNUMBER(FIND("5F",ScheduleCompile!X219)),ISNUMBER(FIND("0F",ScheduleCompile!X219)),ISNUMBER(FIND("8F",ScheduleCompile!X219)),ISNUMBER(FIND("1F",ScheduleCompile!X219)),ISNUMBER(FIND("2F",ScheduleCompile!X219)),ISNUMBER(FIND("3F",ScheduleCompile!X219)),ISNUMBER(FIND("6F",ScheduleCompile!X219)),ISNUMBER(FIND("7F",ScheduleCompile!X219)),ISNUMBER(FIND("9F",ScheduleCompile!X219)),ISNUMBER(FIND("4F",ScheduleCompile!X219))),VALUE(LEFT(ScheduleCompile!X219,FIND("F",ScheduleCompile!X219)-1)),ScheduleCompile!X219)))))))</f>
        <v>0</v>
      </c>
      <c r="AD226" s="1">
        <f>IF(AND(ISERROR(IF(ScheduleCompile!Y219="Off",0,IF(ScheduleCompile!Y219="On",1,IF(ISNUMBER(ScheduleCompile!Y219),ScheduleCompile!Y219/1,IF(ISTEXT(ScheduleCompile!Y219),IF(OR(ISNUMBER(FIND("5F",ScheduleCompile!Y219)),ISNUMBER(FIND("0F",ScheduleCompile!Y219)),ISNUMBER(FIND("8F",ScheduleCompile!Y219)),ISNUMBER(FIND("1F",ScheduleCompile!Y219)),ISNUMBER(FIND("2F",ScheduleCompile!Y219)),ISNUMBER(FIND("3F",ScheduleCompile!Y219)),ISNUMBER(FIND("6F",ScheduleCompile!Y219)),ISNUMBER(FIND("7F",ScheduleCompile!Y219)),ISNUMBER(FIND("9F",ScheduleCompile!Y219)),ISNUMBER(FIND("4F",ScheduleCompile!Y219))),VALUE(LEFT(ScheduleCompile!Y219,FIND("F",ScheduleCompile!Y219)-1)),ScheduleCompile!Y219)))))),ISTEXT(ScheduleCompile!#REF!)),"ENDTABLE",IF(ISERROR(IF(ScheduleCompile!Y219="Off",0,IF(ScheduleCompile!Y219="On",1,IF(ISNUMBER(ScheduleCompile!Y219),ScheduleCompile!Y219/1,IF(ISTEXT(ScheduleCompile!Y219),IF(OR(ISNUMBER(FIND("5F",ScheduleCompile!Y219)),ISNUMBER(FIND("0F",ScheduleCompile!Y219)),ISNUMBER(FIND("8F",ScheduleCompile!Y219)),ISNUMBER(FIND("1F",ScheduleCompile!Y219)),ISNUMBER(FIND("2F",ScheduleCompile!Y219)),ISNUMBER(FIND("3F",ScheduleCompile!Y219)),ISNUMBER(FIND("6F",ScheduleCompile!Y219)),ISNUMBER(FIND("7F",ScheduleCompile!Y219)),ISNUMBER(FIND("9F",ScheduleCompile!Y219)),ISNUMBER(FIND("4F",ScheduleCompile!Y219))),VALUE(LEFT(ScheduleCompile!Y219,FIND("F",ScheduleCompile!Y219)-1)),ScheduleCompile!Y219)))))),"",IF(ScheduleCompile!Y219="Off",0,IF(ScheduleCompile!Y219="On",1,IF(ISNUMBER(ScheduleCompile!Y219),ScheduleCompile!Y219/1,IF(ISTEXT(ScheduleCompile!Y219),IF(OR(ISNUMBER(FIND("5F",ScheduleCompile!Y219)),ISNUMBER(FIND("0F",ScheduleCompile!Y219)),ISNUMBER(FIND("8F",ScheduleCompile!Y219)),ISNUMBER(FIND("1F",ScheduleCompile!Y219)),ISNUMBER(FIND("2F",ScheduleCompile!Y219)),ISNUMBER(FIND("3F",ScheduleCompile!Y219)),ISNUMBER(FIND("6F",ScheduleCompile!Y219)),ISNUMBER(FIND("7F",ScheduleCompile!Y219)),ISNUMBER(FIND("9F",ScheduleCompile!Y219)),ISNUMBER(FIND("4F",ScheduleCompile!Y219))),VALUE(LEFT(ScheduleCompile!Y219,FIND("F",ScheduleCompile!Y219)-1)),ScheduleCompile!Y219)))))))</f>
        <v>0</v>
      </c>
    </row>
    <row r="227" spans="1:30" x14ac:dyDescent="0.25">
      <c r="A227" t="str">
        <f t="shared" si="15"/>
        <v>SchDay "OfficeHVACAvailSun"  Type = "OnOff" Hr = (0, 0, 0, 0, 0, 0, 0, 0, 0, 0, 0, 0, 0, 0, 0, 0, 0, 0, 0, 0, 0, 0, 0, 0) ..</v>
      </c>
      <c r="B227" s="1" t="s">
        <v>623</v>
      </c>
      <c r="C227" t="str">
        <f t="shared" si="16"/>
        <v xml:space="preserve">SchDay "OfficeHVACAvailSun"  Type = "OnOff" Hr = </v>
      </c>
      <c r="D227" t="str">
        <f t="shared" si="17"/>
        <v>(0, 0, 0, 0, 0, 0, 0, 0, 0, 0, 0, 0, 0, 0, 0, 0, 0, 0, 0, 0, 0, 0, 0, 0) ..</v>
      </c>
      <c r="E227" s="30" t="str">
        <f>ScheduleCompile!A220</f>
        <v>OfficeHVACAvailSun</v>
      </c>
      <c r="F227" t="str">
        <f t="shared" si="18"/>
        <v>OnOff</v>
      </c>
      <c r="G227" s="1">
        <f>IF(AND(ISERROR(IF(ScheduleCompile!B220="Off",0,IF(ScheduleCompile!B220="On",1,IF(ISNUMBER(ScheduleCompile!B220),ScheduleCompile!B220/1,IF(ISTEXT(ScheduleCompile!B220),IF(OR(ISNUMBER(FIND("5F",ScheduleCompile!B220)),ISNUMBER(FIND("0F",ScheduleCompile!B220)),ISNUMBER(FIND("8F",ScheduleCompile!B220)),ISNUMBER(FIND("1F",ScheduleCompile!B220)),ISNUMBER(FIND("2F",ScheduleCompile!B220)),ISNUMBER(FIND("3F",ScheduleCompile!B220)),ISNUMBER(FIND("6F",ScheduleCompile!B220)),ISNUMBER(FIND("7F",ScheduleCompile!B220)),ISNUMBER(FIND("9F",ScheduleCompile!B220)),ISNUMBER(FIND("4F",ScheduleCompile!B220))),VALUE(LEFT(ScheduleCompile!B220,FIND("F",ScheduleCompile!B220)-1)),ScheduleCompile!B220)))))),ISTEXT(ScheduleCompile!#REF!)),"ENDTABLE",IF(ISERROR(IF(ScheduleCompile!B220="Off",0,IF(ScheduleCompile!B220="On",1,IF(ISNUMBER(ScheduleCompile!B220),ScheduleCompile!B220/1,IF(ISTEXT(ScheduleCompile!B220),IF(OR(ISNUMBER(FIND("5F",ScheduleCompile!B220)),ISNUMBER(FIND("0F",ScheduleCompile!B220)),ISNUMBER(FIND("8F",ScheduleCompile!B220)),ISNUMBER(FIND("1F",ScheduleCompile!B220)),ISNUMBER(FIND("2F",ScheduleCompile!B220)),ISNUMBER(FIND("3F",ScheduleCompile!B220)),ISNUMBER(FIND("6F",ScheduleCompile!B220)),ISNUMBER(FIND("7F",ScheduleCompile!B220)),ISNUMBER(FIND("9F",ScheduleCompile!B220)),ISNUMBER(FIND("4F",ScheduleCompile!B220))),VALUE(LEFT(ScheduleCompile!B220,FIND("F",ScheduleCompile!B220)-1)),ScheduleCompile!B220)))))),"",IF(ScheduleCompile!B220="Off",0,IF(ScheduleCompile!B220="On",1,IF(ISNUMBER(ScheduleCompile!B220),ScheduleCompile!B220/1,IF(ISTEXT(ScheduleCompile!B220),IF(OR(ISNUMBER(FIND("5F",ScheduleCompile!B220)),ISNUMBER(FIND("0F",ScheduleCompile!B220)),ISNUMBER(FIND("8F",ScheduleCompile!B220)),ISNUMBER(FIND("1F",ScheduleCompile!B220)),ISNUMBER(FIND("2F",ScheduleCompile!B220)),ISNUMBER(FIND("3F",ScheduleCompile!B220)),ISNUMBER(FIND("6F",ScheduleCompile!B220)),ISNUMBER(FIND("7F",ScheduleCompile!B220)),ISNUMBER(FIND("9F",ScheduleCompile!B220)),ISNUMBER(FIND("4F",ScheduleCompile!B220))),VALUE(LEFT(ScheduleCompile!B220,FIND("F",ScheduleCompile!B220)-1)),ScheduleCompile!B220)))))))</f>
        <v>0</v>
      </c>
      <c r="H227" s="1">
        <f>IF(AND(ISERROR(IF(ScheduleCompile!C220="Off",0,IF(ScheduleCompile!C220="On",1,IF(ISNUMBER(ScheduleCompile!C220),ScheduleCompile!C220/1,IF(ISTEXT(ScheduleCompile!C220),IF(OR(ISNUMBER(FIND("5F",ScheduleCompile!C220)),ISNUMBER(FIND("0F",ScheduleCompile!C220)),ISNUMBER(FIND("8F",ScheduleCompile!C220)),ISNUMBER(FIND("1F",ScheduleCompile!C220)),ISNUMBER(FIND("2F",ScheduleCompile!C220)),ISNUMBER(FIND("3F",ScheduleCompile!C220)),ISNUMBER(FIND("6F",ScheduleCompile!C220)),ISNUMBER(FIND("7F",ScheduleCompile!C220)),ISNUMBER(FIND("9F",ScheduleCompile!C220)),ISNUMBER(FIND("4F",ScheduleCompile!C220))),VALUE(LEFT(ScheduleCompile!C220,FIND("F",ScheduleCompile!C220)-1)),ScheduleCompile!C220)))))),ISTEXT(ScheduleCompile!#REF!)),"ENDTABLE",IF(ISERROR(IF(ScheduleCompile!C220="Off",0,IF(ScheduleCompile!C220="On",1,IF(ISNUMBER(ScheduleCompile!C220),ScheduleCompile!C220/1,IF(ISTEXT(ScheduleCompile!C220),IF(OR(ISNUMBER(FIND("5F",ScheduleCompile!C220)),ISNUMBER(FIND("0F",ScheduleCompile!C220)),ISNUMBER(FIND("8F",ScheduleCompile!C220)),ISNUMBER(FIND("1F",ScheduleCompile!C220)),ISNUMBER(FIND("2F",ScheduleCompile!C220)),ISNUMBER(FIND("3F",ScheduleCompile!C220)),ISNUMBER(FIND("6F",ScheduleCompile!C220)),ISNUMBER(FIND("7F",ScheduleCompile!C220)),ISNUMBER(FIND("9F",ScheduleCompile!C220)),ISNUMBER(FIND("4F",ScheduleCompile!C220))),VALUE(LEFT(ScheduleCompile!C220,FIND("F",ScheduleCompile!C220)-1)),ScheduleCompile!C220)))))),"",IF(ScheduleCompile!C220="Off",0,IF(ScheduleCompile!C220="On",1,IF(ISNUMBER(ScheduleCompile!C220),ScheduleCompile!C220/1,IF(ISTEXT(ScheduleCompile!C220),IF(OR(ISNUMBER(FIND("5F",ScheduleCompile!C220)),ISNUMBER(FIND("0F",ScheduleCompile!C220)),ISNUMBER(FIND("8F",ScheduleCompile!C220)),ISNUMBER(FIND("1F",ScheduleCompile!C220)),ISNUMBER(FIND("2F",ScheduleCompile!C220)),ISNUMBER(FIND("3F",ScheduleCompile!C220)),ISNUMBER(FIND("6F",ScheduleCompile!C220)),ISNUMBER(FIND("7F",ScheduleCompile!C220)),ISNUMBER(FIND("9F",ScheduleCompile!C220)),ISNUMBER(FIND("4F",ScheduleCompile!C220))),VALUE(LEFT(ScheduleCompile!C220,FIND("F",ScheduleCompile!C220)-1)),ScheduleCompile!C220)))))))</f>
        <v>0</v>
      </c>
      <c r="I227" s="1">
        <f>IF(AND(ISERROR(IF(ScheduleCompile!D220="Off",0,IF(ScheduleCompile!D220="On",1,IF(ISNUMBER(ScheduleCompile!D220),ScheduleCompile!D220/1,IF(ISTEXT(ScheduleCompile!D220),IF(OR(ISNUMBER(FIND("5F",ScheduleCompile!D220)),ISNUMBER(FIND("0F",ScheduleCompile!D220)),ISNUMBER(FIND("8F",ScheduleCompile!D220)),ISNUMBER(FIND("1F",ScheduleCompile!D220)),ISNUMBER(FIND("2F",ScheduleCompile!D220)),ISNUMBER(FIND("3F",ScheduleCompile!D220)),ISNUMBER(FIND("6F",ScheduleCompile!D220)),ISNUMBER(FIND("7F",ScheduleCompile!D220)),ISNUMBER(FIND("9F",ScheduleCompile!D220)),ISNUMBER(FIND("4F",ScheduleCompile!D220))),VALUE(LEFT(ScheduleCompile!D220,FIND("F",ScheduleCompile!D220)-1)),ScheduleCompile!D220)))))),ISTEXT(ScheduleCompile!#REF!)),"ENDTABLE",IF(ISERROR(IF(ScheduleCompile!D220="Off",0,IF(ScheduleCompile!D220="On",1,IF(ISNUMBER(ScheduleCompile!D220),ScheduleCompile!D220/1,IF(ISTEXT(ScheduleCompile!D220),IF(OR(ISNUMBER(FIND("5F",ScheduleCompile!D220)),ISNUMBER(FIND("0F",ScheduleCompile!D220)),ISNUMBER(FIND("8F",ScheduleCompile!D220)),ISNUMBER(FIND("1F",ScheduleCompile!D220)),ISNUMBER(FIND("2F",ScheduleCompile!D220)),ISNUMBER(FIND("3F",ScheduleCompile!D220)),ISNUMBER(FIND("6F",ScheduleCompile!D220)),ISNUMBER(FIND("7F",ScheduleCompile!D220)),ISNUMBER(FIND("9F",ScheduleCompile!D220)),ISNUMBER(FIND("4F",ScheduleCompile!D220))),VALUE(LEFT(ScheduleCompile!D220,FIND("F",ScheduleCompile!D220)-1)),ScheduleCompile!D220)))))),"",IF(ScheduleCompile!D220="Off",0,IF(ScheduleCompile!D220="On",1,IF(ISNUMBER(ScheduleCompile!D220),ScheduleCompile!D220/1,IF(ISTEXT(ScheduleCompile!D220),IF(OR(ISNUMBER(FIND("5F",ScheduleCompile!D220)),ISNUMBER(FIND("0F",ScheduleCompile!D220)),ISNUMBER(FIND("8F",ScheduleCompile!D220)),ISNUMBER(FIND("1F",ScheduleCompile!D220)),ISNUMBER(FIND("2F",ScheduleCompile!D220)),ISNUMBER(FIND("3F",ScheduleCompile!D220)),ISNUMBER(FIND("6F",ScheduleCompile!D220)),ISNUMBER(FIND("7F",ScheduleCompile!D220)),ISNUMBER(FIND("9F",ScheduleCompile!D220)),ISNUMBER(FIND("4F",ScheduleCompile!D220))),VALUE(LEFT(ScheduleCompile!D220,FIND("F",ScheduleCompile!D220)-1)),ScheduleCompile!D220)))))))</f>
        <v>0</v>
      </c>
      <c r="J227" s="1">
        <f>IF(AND(ISERROR(IF(ScheduleCompile!E220="Off",0,IF(ScheduleCompile!E220="On",1,IF(ISNUMBER(ScheduleCompile!E220),ScheduleCompile!E220/1,IF(ISTEXT(ScheduleCompile!E220),IF(OR(ISNUMBER(FIND("5F",ScheduleCompile!E220)),ISNUMBER(FIND("0F",ScheduleCompile!E220)),ISNUMBER(FIND("8F",ScheduleCompile!E220)),ISNUMBER(FIND("1F",ScheduleCompile!E220)),ISNUMBER(FIND("2F",ScheduleCompile!E220)),ISNUMBER(FIND("3F",ScheduleCompile!E220)),ISNUMBER(FIND("6F",ScheduleCompile!E220)),ISNUMBER(FIND("7F",ScheduleCompile!E220)),ISNUMBER(FIND("9F",ScheduleCompile!E220)),ISNUMBER(FIND("4F",ScheduleCompile!E220))),VALUE(LEFT(ScheduleCompile!E220,FIND("F",ScheduleCompile!E220)-1)),ScheduleCompile!E220)))))),ISTEXT(ScheduleCompile!#REF!)),"ENDTABLE",IF(ISERROR(IF(ScheduleCompile!E220="Off",0,IF(ScheduleCompile!E220="On",1,IF(ISNUMBER(ScheduleCompile!E220),ScheduleCompile!E220/1,IF(ISTEXT(ScheduleCompile!E220),IF(OR(ISNUMBER(FIND("5F",ScheduleCompile!E220)),ISNUMBER(FIND("0F",ScheduleCompile!E220)),ISNUMBER(FIND("8F",ScheduleCompile!E220)),ISNUMBER(FIND("1F",ScheduleCompile!E220)),ISNUMBER(FIND("2F",ScheduleCompile!E220)),ISNUMBER(FIND("3F",ScheduleCompile!E220)),ISNUMBER(FIND("6F",ScheduleCompile!E220)),ISNUMBER(FIND("7F",ScheduleCompile!E220)),ISNUMBER(FIND("9F",ScheduleCompile!E220)),ISNUMBER(FIND("4F",ScheduleCompile!E220))),VALUE(LEFT(ScheduleCompile!E220,FIND("F",ScheduleCompile!E220)-1)),ScheduleCompile!E220)))))),"",IF(ScheduleCompile!E220="Off",0,IF(ScheduleCompile!E220="On",1,IF(ISNUMBER(ScheduleCompile!E220),ScheduleCompile!E220/1,IF(ISTEXT(ScheduleCompile!E220),IF(OR(ISNUMBER(FIND("5F",ScheduleCompile!E220)),ISNUMBER(FIND("0F",ScheduleCompile!E220)),ISNUMBER(FIND("8F",ScheduleCompile!E220)),ISNUMBER(FIND("1F",ScheduleCompile!E220)),ISNUMBER(FIND("2F",ScheduleCompile!E220)),ISNUMBER(FIND("3F",ScheduleCompile!E220)),ISNUMBER(FIND("6F",ScheduleCompile!E220)),ISNUMBER(FIND("7F",ScheduleCompile!E220)),ISNUMBER(FIND("9F",ScheduleCompile!E220)),ISNUMBER(FIND("4F",ScheduleCompile!E220))),VALUE(LEFT(ScheduleCompile!E220,FIND("F",ScheduleCompile!E220)-1)),ScheduleCompile!E220)))))))</f>
        <v>0</v>
      </c>
      <c r="K227" s="1">
        <f>IF(AND(ISERROR(IF(ScheduleCompile!F220="Off",0,IF(ScheduleCompile!F220="On",1,IF(ISNUMBER(ScheduleCompile!F220),ScheduleCompile!F220/1,IF(ISTEXT(ScheduleCompile!F220),IF(OR(ISNUMBER(FIND("5F",ScheduleCompile!F220)),ISNUMBER(FIND("0F",ScheduleCompile!F220)),ISNUMBER(FIND("8F",ScheduleCompile!F220)),ISNUMBER(FIND("1F",ScheduleCompile!F220)),ISNUMBER(FIND("2F",ScheduleCompile!F220)),ISNUMBER(FIND("3F",ScheduleCompile!F220)),ISNUMBER(FIND("6F",ScheduleCompile!F220)),ISNUMBER(FIND("7F",ScheduleCompile!F220)),ISNUMBER(FIND("9F",ScheduleCompile!F220)),ISNUMBER(FIND("4F",ScheduleCompile!F220))),VALUE(LEFT(ScheduleCompile!F220,FIND("F",ScheduleCompile!F220)-1)),ScheduleCompile!F220)))))),ISTEXT(ScheduleCompile!#REF!)),"ENDTABLE",IF(ISERROR(IF(ScheduleCompile!F220="Off",0,IF(ScheduleCompile!F220="On",1,IF(ISNUMBER(ScheduleCompile!F220),ScheduleCompile!F220/1,IF(ISTEXT(ScheduleCompile!F220),IF(OR(ISNUMBER(FIND("5F",ScheduleCompile!F220)),ISNUMBER(FIND("0F",ScheduleCompile!F220)),ISNUMBER(FIND("8F",ScheduleCompile!F220)),ISNUMBER(FIND("1F",ScheduleCompile!F220)),ISNUMBER(FIND("2F",ScheduleCompile!F220)),ISNUMBER(FIND("3F",ScheduleCompile!F220)),ISNUMBER(FIND("6F",ScheduleCompile!F220)),ISNUMBER(FIND("7F",ScheduleCompile!F220)),ISNUMBER(FIND("9F",ScheduleCompile!F220)),ISNUMBER(FIND("4F",ScheduleCompile!F220))),VALUE(LEFT(ScheduleCompile!F220,FIND("F",ScheduleCompile!F220)-1)),ScheduleCompile!F220)))))),"",IF(ScheduleCompile!F220="Off",0,IF(ScheduleCompile!F220="On",1,IF(ISNUMBER(ScheduleCompile!F220),ScheduleCompile!F220/1,IF(ISTEXT(ScheduleCompile!F220),IF(OR(ISNUMBER(FIND("5F",ScheduleCompile!F220)),ISNUMBER(FIND("0F",ScheduleCompile!F220)),ISNUMBER(FIND("8F",ScheduleCompile!F220)),ISNUMBER(FIND("1F",ScheduleCompile!F220)),ISNUMBER(FIND("2F",ScheduleCompile!F220)),ISNUMBER(FIND("3F",ScheduleCompile!F220)),ISNUMBER(FIND("6F",ScheduleCompile!F220)),ISNUMBER(FIND("7F",ScheduleCompile!F220)),ISNUMBER(FIND("9F",ScheduleCompile!F220)),ISNUMBER(FIND("4F",ScheduleCompile!F220))),VALUE(LEFT(ScheduleCompile!F220,FIND("F",ScheduleCompile!F220)-1)),ScheduleCompile!F220)))))))</f>
        <v>0</v>
      </c>
      <c r="L227" s="1">
        <f>IF(AND(ISERROR(IF(ScheduleCompile!G220="Off",0,IF(ScheduleCompile!G220="On",1,IF(ISNUMBER(ScheduleCompile!G220),ScheduleCompile!G220/1,IF(ISTEXT(ScheduleCompile!G220),IF(OR(ISNUMBER(FIND("5F",ScheduleCompile!G220)),ISNUMBER(FIND("0F",ScheduleCompile!G220)),ISNUMBER(FIND("8F",ScheduleCompile!G220)),ISNUMBER(FIND("1F",ScheduleCompile!G220)),ISNUMBER(FIND("2F",ScheduleCompile!G220)),ISNUMBER(FIND("3F",ScheduleCompile!G220)),ISNUMBER(FIND("6F",ScheduleCompile!G220)),ISNUMBER(FIND("7F",ScheduleCompile!G220)),ISNUMBER(FIND("9F",ScheduleCompile!G220)),ISNUMBER(FIND("4F",ScheduleCompile!G220))),VALUE(LEFT(ScheduleCompile!G220,FIND("F",ScheduleCompile!G220)-1)),ScheduleCompile!G220)))))),ISTEXT(ScheduleCompile!#REF!)),"ENDTABLE",IF(ISERROR(IF(ScheduleCompile!G220="Off",0,IF(ScheduleCompile!G220="On",1,IF(ISNUMBER(ScheduleCompile!G220),ScheduleCompile!G220/1,IF(ISTEXT(ScheduleCompile!G220),IF(OR(ISNUMBER(FIND("5F",ScheduleCompile!G220)),ISNUMBER(FIND("0F",ScheduleCompile!G220)),ISNUMBER(FIND("8F",ScheduleCompile!G220)),ISNUMBER(FIND("1F",ScheduleCompile!G220)),ISNUMBER(FIND("2F",ScheduleCompile!G220)),ISNUMBER(FIND("3F",ScheduleCompile!G220)),ISNUMBER(FIND("6F",ScheduleCompile!G220)),ISNUMBER(FIND("7F",ScheduleCompile!G220)),ISNUMBER(FIND("9F",ScheduleCompile!G220)),ISNUMBER(FIND("4F",ScheduleCompile!G220))),VALUE(LEFT(ScheduleCompile!G220,FIND("F",ScheduleCompile!G220)-1)),ScheduleCompile!G220)))))),"",IF(ScheduleCompile!G220="Off",0,IF(ScheduleCompile!G220="On",1,IF(ISNUMBER(ScheduleCompile!G220),ScheduleCompile!G220/1,IF(ISTEXT(ScheduleCompile!G220),IF(OR(ISNUMBER(FIND("5F",ScheduleCompile!G220)),ISNUMBER(FIND("0F",ScheduleCompile!G220)),ISNUMBER(FIND("8F",ScheduleCompile!G220)),ISNUMBER(FIND("1F",ScheduleCompile!G220)),ISNUMBER(FIND("2F",ScheduleCompile!G220)),ISNUMBER(FIND("3F",ScheduleCompile!G220)),ISNUMBER(FIND("6F",ScheduleCompile!G220)),ISNUMBER(FIND("7F",ScheduleCompile!G220)),ISNUMBER(FIND("9F",ScheduleCompile!G220)),ISNUMBER(FIND("4F",ScheduleCompile!G220))),VALUE(LEFT(ScheduleCompile!G220,FIND("F",ScheduleCompile!G220)-1)),ScheduleCompile!G220)))))))</f>
        <v>0</v>
      </c>
      <c r="M227" s="1">
        <f>IF(AND(ISERROR(IF(ScheduleCompile!H220="Off",0,IF(ScheduleCompile!H220="On",1,IF(ISNUMBER(ScheduleCompile!H220),ScheduleCompile!H220/1,IF(ISTEXT(ScheduleCompile!H220),IF(OR(ISNUMBER(FIND("5F",ScheduleCompile!H220)),ISNUMBER(FIND("0F",ScheduleCompile!H220)),ISNUMBER(FIND("8F",ScheduleCompile!H220)),ISNUMBER(FIND("1F",ScheduleCompile!H220)),ISNUMBER(FIND("2F",ScheduleCompile!H220)),ISNUMBER(FIND("3F",ScheduleCompile!H220)),ISNUMBER(FIND("6F",ScheduleCompile!H220)),ISNUMBER(FIND("7F",ScheduleCompile!H220)),ISNUMBER(FIND("9F",ScheduleCompile!H220)),ISNUMBER(FIND("4F",ScheduleCompile!H220))),VALUE(LEFT(ScheduleCompile!H220,FIND("F",ScheduleCompile!H220)-1)),ScheduleCompile!H220)))))),ISTEXT(ScheduleCompile!#REF!)),"ENDTABLE",IF(ISERROR(IF(ScheduleCompile!H220="Off",0,IF(ScheduleCompile!H220="On",1,IF(ISNUMBER(ScheduleCompile!H220),ScheduleCompile!H220/1,IF(ISTEXT(ScheduleCompile!H220),IF(OR(ISNUMBER(FIND("5F",ScheduleCompile!H220)),ISNUMBER(FIND("0F",ScheduleCompile!H220)),ISNUMBER(FIND("8F",ScheduleCompile!H220)),ISNUMBER(FIND("1F",ScheduleCompile!H220)),ISNUMBER(FIND("2F",ScheduleCompile!H220)),ISNUMBER(FIND("3F",ScheduleCompile!H220)),ISNUMBER(FIND("6F",ScheduleCompile!H220)),ISNUMBER(FIND("7F",ScheduleCompile!H220)),ISNUMBER(FIND("9F",ScheduleCompile!H220)),ISNUMBER(FIND("4F",ScheduleCompile!H220))),VALUE(LEFT(ScheduleCompile!H220,FIND("F",ScheduleCompile!H220)-1)),ScheduleCompile!H220)))))),"",IF(ScheduleCompile!H220="Off",0,IF(ScheduleCompile!H220="On",1,IF(ISNUMBER(ScheduleCompile!H220),ScheduleCompile!H220/1,IF(ISTEXT(ScheduleCompile!H220),IF(OR(ISNUMBER(FIND("5F",ScheduleCompile!H220)),ISNUMBER(FIND("0F",ScheduleCompile!H220)),ISNUMBER(FIND("8F",ScheduleCompile!H220)),ISNUMBER(FIND("1F",ScheduleCompile!H220)),ISNUMBER(FIND("2F",ScheduleCompile!H220)),ISNUMBER(FIND("3F",ScheduleCompile!H220)),ISNUMBER(FIND("6F",ScheduleCompile!H220)),ISNUMBER(FIND("7F",ScheduleCompile!H220)),ISNUMBER(FIND("9F",ScheduleCompile!H220)),ISNUMBER(FIND("4F",ScheduleCompile!H220))),VALUE(LEFT(ScheduleCompile!H220,FIND("F",ScheduleCompile!H220)-1)),ScheduleCompile!H220)))))))</f>
        <v>0</v>
      </c>
      <c r="N227" s="1">
        <f>IF(AND(ISERROR(IF(ScheduleCompile!I220="Off",0,IF(ScheduleCompile!I220="On",1,IF(ISNUMBER(ScheduleCompile!I220),ScheduleCompile!I220/1,IF(ISTEXT(ScheduleCompile!I220),IF(OR(ISNUMBER(FIND("5F",ScheduleCompile!I220)),ISNUMBER(FIND("0F",ScheduleCompile!I220)),ISNUMBER(FIND("8F",ScheduleCompile!I220)),ISNUMBER(FIND("1F",ScheduleCompile!I220)),ISNUMBER(FIND("2F",ScheduleCompile!I220)),ISNUMBER(FIND("3F",ScheduleCompile!I220)),ISNUMBER(FIND("6F",ScheduleCompile!I220)),ISNUMBER(FIND("7F",ScheduleCompile!I220)),ISNUMBER(FIND("9F",ScheduleCompile!I220)),ISNUMBER(FIND("4F",ScheduleCompile!I220))),VALUE(LEFT(ScheduleCompile!I220,FIND("F",ScheduleCompile!I220)-1)),ScheduleCompile!I220)))))),ISTEXT(ScheduleCompile!#REF!)),"ENDTABLE",IF(ISERROR(IF(ScheduleCompile!I220="Off",0,IF(ScheduleCompile!I220="On",1,IF(ISNUMBER(ScheduleCompile!I220),ScheduleCompile!I220/1,IF(ISTEXT(ScheduleCompile!I220),IF(OR(ISNUMBER(FIND("5F",ScheduleCompile!I220)),ISNUMBER(FIND("0F",ScheduleCompile!I220)),ISNUMBER(FIND("8F",ScheduleCompile!I220)),ISNUMBER(FIND("1F",ScheduleCompile!I220)),ISNUMBER(FIND("2F",ScheduleCompile!I220)),ISNUMBER(FIND("3F",ScheduleCompile!I220)),ISNUMBER(FIND("6F",ScheduleCompile!I220)),ISNUMBER(FIND("7F",ScheduleCompile!I220)),ISNUMBER(FIND("9F",ScheduleCompile!I220)),ISNUMBER(FIND("4F",ScheduleCompile!I220))),VALUE(LEFT(ScheduleCompile!I220,FIND("F",ScheduleCompile!I220)-1)),ScheduleCompile!I220)))))),"",IF(ScheduleCompile!I220="Off",0,IF(ScheduleCompile!I220="On",1,IF(ISNUMBER(ScheduleCompile!I220),ScheduleCompile!I220/1,IF(ISTEXT(ScheduleCompile!I220),IF(OR(ISNUMBER(FIND("5F",ScheduleCompile!I220)),ISNUMBER(FIND("0F",ScheduleCompile!I220)),ISNUMBER(FIND("8F",ScheduleCompile!I220)),ISNUMBER(FIND("1F",ScheduleCompile!I220)),ISNUMBER(FIND("2F",ScheduleCompile!I220)),ISNUMBER(FIND("3F",ScheduleCompile!I220)),ISNUMBER(FIND("6F",ScheduleCompile!I220)),ISNUMBER(FIND("7F",ScheduleCompile!I220)),ISNUMBER(FIND("9F",ScheduleCompile!I220)),ISNUMBER(FIND("4F",ScheduleCompile!I220))),VALUE(LEFT(ScheduleCompile!I220,FIND("F",ScheduleCompile!I220)-1)),ScheduleCompile!I220)))))))</f>
        <v>0</v>
      </c>
      <c r="O227" s="1">
        <f>IF(AND(ISERROR(IF(ScheduleCompile!J220="Off",0,IF(ScheduleCompile!J220="On",1,IF(ISNUMBER(ScheduleCompile!J220),ScheduleCompile!J220/1,IF(ISTEXT(ScheduleCompile!J220),IF(OR(ISNUMBER(FIND("5F",ScheduleCompile!J220)),ISNUMBER(FIND("0F",ScheduleCompile!J220)),ISNUMBER(FIND("8F",ScheduleCompile!J220)),ISNUMBER(FIND("1F",ScheduleCompile!J220)),ISNUMBER(FIND("2F",ScheduleCompile!J220)),ISNUMBER(FIND("3F",ScheduleCompile!J220)),ISNUMBER(FIND("6F",ScheduleCompile!J220)),ISNUMBER(FIND("7F",ScheduleCompile!J220)),ISNUMBER(FIND("9F",ScheduleCompile!J220)),ISNUMBER(FIND("4F",ScheduleCompile!J220))),VALUE(LEFT(ScheduleCompile!J220,FIND("F",ScheduleCompile!J220)-1)),ScheduleCompile!J220)))))),ISTEXT(ScheduleCompile!#REF!)),"ENDTABLE",IF(ISERROR(IF(ScheduleCompile!J220="Off",0,IF(ScheduleCompile!J220="On",1,IF(ISNUMBER(ScheduleCompile!J220),ScheduleCompile!J220/1,IF(ISTEXT(ScheduleCompile!J220),IF(OR(ISNUMBER(FIND("5F",ScheduleCompile!J220)),ISNUMBER(FIND("0F",ScheduleCompile!J220)),ISNUMBER(FIND("8F",ScheduleCompile!J220)),ISNUMBER(FIND("1F",ScheduleCompile!J220)),ISNUMBER(FIND("2F",ScheduleCompile!J220)),ISNUMBER(FIND("3F",ScheduleCompile!J220)),ISNUMBER(FIND("6F",ScheduleCompile!J220)),ISNUMBER(FIND("7F",ScheduleCompile!J220)),ISNUMBER(FIND("9F",ScheduleCompile!J220)),ISNUMBER(FIND("4F",ScheduleCompile!J220))),VALUE(LEFT(ScheduleCompile!J220,FIND("F",ScheduleCompile!J220)-1)),ScheduleCompile!J220)))))),"",IF(ScheduleCompile!J220="Off",0,IF(ScheduleCompile!J220="On",1,IF(ISNUMBER(ScheduleCompile!J220),ScheduleCompile!J220/1,IF(ISTEXT(ScheduleCompile!J220),IF(OR(ISNUMBER(FIND("5F",ScheduleCompile!J220)),ISNUMBER(FIND("0F",ScheduleCompile!J220)),ISNUMBER(FIND("8F",ScheduleCompile!J220)),ISNUMBER(FIND("1F",ScheduleCompile!J220)),ISNUMBER(FIND("2F",ScheduleCompile!J220)),ISNUMBER(FIND("3F",ScheduleCompile!J220)),ISNUMBER(FIND("6F",ScheduleCompile!J220)),ISNUMBER(FIND("7F",ScheduleCompile!J220)),ISNUMBER(FIND("9F",ScheduleCompile!J220)),ISNUMBER(FIND("4F",ScheduleCompile!J220))),VALUE(LEFT(ScheduleCompile!J220,FIND("F",ScheduleCompile!J220)-1)),ScheduleCompile!J220)))))))</f>
        <v>0</v>
      </c>
      <c r="P227" s="1">
        <f>IF(AND(ISERROR(IF(ScheduleCompile!K220="Off",0,IF(ScheduleCompile!K220="On",1,IF(ISNUMBER(ScheduleCompile!K220),ScheduleCompile!K220/1,IF(ISTEXT(ScheduleCompile!K220),IF(OR(ISNUMBER(FIND("5F",ScheduleCompile!K220)),ISNUMBER(FIND("0F",ScheduleCompile!K220)),ISNUMBER(FIND("8F",ScheduleCompile!K220)),ISNUMBER(FIND("1F",ScheduleCompile!K220)),ISNUMBER(FIND("2F",ScheduleCompile!K220)),ISNUMBER(FIND("3F",ScheduleCompile!K220)),ISNUMBER(FIND("6F",ScheduleCompile!K220)),ISNUMBER(FIND("7F",ScheduleCompile!K220)),ISNUMBER(FIND("9F",ScheduleCompile!K220)),ISNUMBER(FIND("4F",ScheduleCompile!K220))),VALUE(LEFT(ScheduleCompile!K220,FIND("F",ScheduleCompile!K220)-1)),ScheduleCompile!K220)))))),ISTEXT(ScheduleCompile!#REF!)),"ENDTABLE",IF(ISERROR(IF(ScheduleCompile!K220="Off",0,IF(ScheduleCompile!K220="On",1,IF(ISNUMBER(ScheduleCompile!K220),ScheduleCompile!K220/1,IF(ISTEXT(ScheduleCompile!K220),IF(OR(ISNUMBER(FIND("5F",ScheduleCompile!K220)),ISNUMBER(FIND("0F",ScheduleCompile!K220)),ISNUMBER(FIND("8F",ScheduleCompile!K220)),ISNUMBER(FIND("1F",ScheduleCompile!K220)),ISNUMBER(FIND("2F",ScheduleCompile!K220)),ISNUMBER(FIND("3F",ScheduleCompile!K220)),ISNUMBER(FIND("6F",ScheduleCompile!K220)),ISNUMBER(FIND("7F",ScheduleCompile!K220)),ISNUMBER(FIND("9F",ScheduleCompile!K220)),ISNUMBER(FIND("4F",ScheduleCompile!K220))),VALUE(LEFT(ScheduleCompile!K220,FIND("F",ScheduleCompile!K220)-1)),ScheduleCompile!K220)))))),"",IF(ScheduleCompile!K220="Off",0,IF(ScheduleCompile!K220="On",1,IF(ISNUMBER(ScheduleCompile!K220),ScheduleCompile!K220/1,IF(ISTEXT(ScheduleCompile!K220),IF(OR(ISNUMBER(FIND("5F",ScheduleCompile!K220)),ISNUMBER(FIND("0F",ScheduleCompile!K220)),ISNUMBER(FIND("8F",ScheduleCompile!K220)),ISNUMBER(FIND("1F",ScheduleCompile!K220)),ISNUMBER(FIND("2F",ScheduleCompile!K220)),ISNUMBER(FIND("3F",ScheduleCompile!K220)),ISNUMBER(FIND("6F",ScheduleCompile!K220)),ISNUMBER(FIND("7F",ScheduleCompile!K220)),ISNUMBER(FIND("9F",ScheduleCompile!K220)),ISNUMBER(FIND("4F",ScheduleCompile!K220))),VALUE(LEFT(ScheduleCompile!K220,FIND("F",ScheduleCompile!K220)-1)),ScheduleCompile!K220)))))))</f>
        <v>0</v>
      </c>
      <c r="Q227" s="1">
        <f>IF(AND(ISERROR(IF(ScheduleCompile!L220="Off",0,IF(ScheduleCompile!L220="On",1,IF(ISNUMBER(ScheduleCompile!L220),ScheduleCompile!L220/1,IF(ISTEXT(ScheduleCompile!L220),IF(OR(ISNUMBER(FIND("5F",ScheduleCompile!L220)),ISNUMBER(FIND("0F",ScheduleCompile!L220)),ISNUMBER(FIND("8F",ScheduleCompile!L220)),ISNUMBER(FIND("1F",ScheduleCompile!L220)),ISNUMBER(FIND("2F",ScheduleCompile!L220)),ISNUMBER(FIND("3F",ScheduleCompile!L220)),ISNUMBER(FIND("6F",ScheduleCompile!L220)),ISNUMBER(FIND("7F",ScheduleCompile!L220)),ISNUMBER(FIND("9F",ScheduleCompile!L220)),ISNUMBER(FIND("4F",ScheduleCompile!L220))),VALUE(LEFT(ScheduleCompile!L220,FIND("F",ScheduleCompile!L220)-1)),ScheduleCompile!L220)))))),ISTEXT(ScheduleCompile!#REF!)),"ENDTABLE",IF(ISERROR(IF(ScheduleCompile!L220="Off",0,IF(ScheduleCompile!L220="On",1,IF(ISNUMBER(ScheduleCompile!L220),ScheduleCompile!L220/1,IF(ISTEXT(ScheduleCompile!L220),IF(OR(ISNUMBER(FIND("5F",ScheduleCompile!L220)),ISNUMBER(FIND("0F",ScheduleCompile!L220)),ISNUMBER(FIND("8F",ScheduleCompile!L220)),ISNUMBER(FIND("1F",ScheduleCompile!L220)),ISNUMBER(FIND("2F",ScheduleCompile!L220)),ISNUMBER(FIND("3F",ScheduleCompile!L220)),ISNUMBER(FIND("6F",ScheduleCompile!L220)),ISNUMBER(FIND("7F",ScheduleCompile!L220)),ISNUMBER(FIND("9F",ScheduleCompile!L220)),ISNUMBER(FIND("4F",ScheduleCompile!L220))),VALUE(LEFT(ScheduleCompile!L220,FIND("F",ScheduleCompile!L220)-1)),ScheduleCompile!L220)))))),"",IF(ScheduleCompile!L220="Off",0,IF(ScheduleCompile!L220="On",1,IF(ISNUMBER(ScheduleCompile!L220),ScheduleCompile!L220/1,IF(ISTEXT(ScheduleCompile!L220),IF(OR(ISNUMBER(FIND("5F",ScheduleCompile!L220)),ISNUMBER(FIND("0F",ScheduleCompile!L220)),ISNUMBER(FIND("8F",ScheduleCompile!L220)),ISNUMBER(FIND("1F",ScheduleCompile!L220)),ISNUMBER(FIND("2F",ScheduleCompile!L220)),ISNUMBER(FIND("3F",ScheduleCompile!L220)),ISNUMBER(FIND("6F",ScheduleCompile!L220)),ISNUMBER(FIND("7F",ScheduleCompile!L220)),ISNUMBER(FIND("9F",ScheduleCompile!L220)),ISNUMBER(FIND("4F",ScheduleCompile!L220))),VALUE(LEFT(ScheduleCompile!L220,FIND("F",ScheduleCompile!L220)-1)),ScheduleCompile!L220)))))))</f>
        <v>0</v>
      </c>
      <c r="R227" s="1">
        <f>IF(AND(ISERROR(IF(ScheduleCompile!M220="Off",0,IF(ScheduleCompile!M220="On",1,IF(ISNUMBER(ScheduleCompile!M220),ScheduleCompile!M220/1,IF(ISTEXT(ScheduleCompile!M220),IF(OR(ISNUMBER(FIND("5F",ScheduleCompile!M220)),ISNUMBER(FIND("0F",ScheduleCompile!M220)),ISNUMBER(FIND("8F",ScheduleCompile!M220)),ISNUMBER(FIND("1F",ScheduleCompile!M220)),ISNUMBER(FIND("2F",ScheduleCompile!M220)),ISNUMBER(FIND("3F",ScheduleCompile!M220)),ISNUMBER(FIND("6F",ScheduleCompile!M220)),ISNUMBER(FIND("7F",ScheduleCompile!M220)),ISNUMBER(FIND("9F",ScheduleCompile!M220)),ISNUMBER(FIND("4F",ScheduleCompile!M220))),VALUE(LEFT(ScheduleCompile!M220,FIND("F",ScheduleCompile!M220)-1)),ScheduleCompile!M220)))))),ISTEXT(ScheduleCompile!#REF!)),"ENDTABLE",IF(ISERROR(IF(ScheduleCompile!M220="Off",0,IF(ScheduleCompile!M220="On",1,IF(ISNUMBER(ScheduleCompile!M220),ScheduleCompile!M220/1,IF(ISTEXT(ScheduleCompile!M220),IF(OR(ISNUMBER(FIND("5F",ScheduleCompile!M220)),ISNUMBER(FIND("0F",ScheduleCompile!M220)),ISNUMBER(FIND("8F",ScheduleCompile!M220)),ISNUMBER(FIND("1F",ScheduleCompile!M220)),ISNUMBER(FIND("2F",ScheduleCompile!M220)),ISNUMBER(FIND("3F",ScheduleCompile!M220)),ISNUMBER(FIND("6F",ScheduleCompile!M220)),ISNUMBER(FIND("7F",ScheduleCompile!M220)),ISNUMBER(FIND("9F",ScheduleCompile!M220)),ISNUMBER(FIND("4F",ScheduleCompile!M220))),VALUE(LEFT(ScheduleCompile!M220,FIND("F",ScheduleCompile!M220)-1)),ScheduleCompile!M220)))))),"",IF(ScheduleCompile!M220="Off",0,IF(ScheduleCompile!M220="On",1,IF(ISNUMBER(ScheduleCompile!M220),ScheduleCompile!M220/1,IF(ISTEXT(ScheduleCompile!M220),IF(OR(ISNUMBER(FIND("5F",ScheduleCompile!M220)),ISNUMBER(FIND("0F",ScheduleCompile!M220)),ISNUMBER(FIND("8F",ScheduleCompile!M220)),ISNUMBER(FIND("1F",ScheduleCompile!M220)),ISNUMBER(FIND("2F",ScheduleCompile!M220)),ISNUMBER(FIND("3F",ScheduleCompile!M220)),ISNUMBER(FIND("6F",ScheduleCompile!M220)),ISNUMBER(FIND("7F",ScheduleCompile!M220)),ISNUMBER(FIND("9F",ScheduleCompile!M220)),ISNUMBER(FIND("4F",ScheduleCompile!M220))),VALUE(LEFT(ScheduleCompile!M220,FIND("F",ScheduleCompile!M220)-1)),ScheduleCompile!M220)))))))</f>
        <v>0</v>
      </c>
      <c r="S227" s="1">
        <f>IF(AND(ISERROR(IF(ScheduleCompile!N220="Off",0,IF(ScheduleCompile!N220="On",1,IF(ISNUMBER(ScheduleCompile!N220),ScheduleCompile!N220/1,IF(ISTEXT(ScheduleCompile!N220),IF(OR(ISNUMBER(FIND("5F",ScheduleCompile!N220)),ISNUMBER(FIND("0F",ScheduleCompile!N220)),ISNUMBER(FIND("8F",ScheduleCompile!N220)),ISNUMBER(FIND("1F",ScheduleCompile!N220)),ISNUMBER(FIND("2F",ScheduleCompile!N220)),ISNUMBER(FIND("3F",ScheduleCompile!N220)),ISNUMBER(FIND("6F",ScheduleCompile!N220)),ISNUMBER(FIND("7F",ScheduleCompile!N220)),ISNUMBER(FIND("9F",ScheduleCompile!N220)),ISNUMBER(FIND("4F",ScheduleCompile!N220))),VALUE(LEFT(ScheduleCompile!N220,FIND("F",ScheduleCompile!N220)-1)),ScheduleCompile!N220)))))),ISTEXT(ScheduleCompile!#REF!)),"ENDTABLE",IF(ISERROR(IF(ScheduleCompile!N220="Off",0,IF(ScheduleCompile!N220="On",1,IF(ISNUMBER(ScheduleCompile!N220),ScheduleCompile!N220/1,IF(ISTEXT(ScheduleCompile!N220),IF(OR(ISNUMBER(FIND("5F",ScheduleCompile!N220)),ISNUMBER(FIND("0F",ScheduleCompile!N220)),ISNUMBER(FIND("8F",ScheduleCompile!N220)),ISNUMBER(FIND("1F",ScheduleCompile!N220)),ISNUMBER(FIND("2F",ScheduleCompile!N220)),ISNUMBER(FIND("3F",ScheduleCompile!N220)),ISNUMBER(FIND("6F",ScheduleCompile!N220)),ISNUMBER(FIND("7F",ScheduleCompile!N220)),ISNUMBER(FIND("9F",ScheduleCompile!N220)),ISNUMBER(FIND("4F",ScheduleCompile!N220))),VALUE(LEFT(ScheduleCompile!N220,FIND("F",ScheduleCompile!N220)-1)),ScheduleCompile!N220)))))),"",IF(ScheduleCompile!N220="Off",0,IF(ScheduleCompile!N220="On",1,IF(ISNUMBER(ScheduleCompile!N220),ScheduleCompile!N220/1,IF(ISTEXT(ScheduleCompile!N220),IF(OR(ISNUMBER(FIND("5F",ScheduleCompile!N220)),ISNUMBER(FIND("0F",ScheduleCompile!N220)),ISNUMBER(FIND("8F",ScheduleCompile!N220)),ISNUMBER(FIND("1F",ScheduleCompile!N220)),ISNUMBER(FIND("2F",ScheduleCompile!N220)),ISNUMBER(FIND("3F",ScheduleCompile!N220)),ISNUMBER(FIND("6F",ScheduleCompile!N220)),ISNUMBER(FIND("7F",ScheduleCompile!N220)),ISNUMBER(FIND("9F",ScheduleCompile!N220)),ISNUMBER(FIND("4F",ScheduleCompile!N220))),VALUE(LEFT(ScheduleCompile!N220,FIND("F",ScheduleCompile!N220)-1)),ScheduleCompile!N220)))))))</f>
        <v>0</v>
      </c>
      <c r="T227" s="1">
        <f>IF(AND(ISERROR(IF(ScheduleCompile!O220="Off",0,IF(ScheduleCompile!O220="On",1,IF(ISNUMBER(ScheduleCompile!O220),ScheduleCompile!O220/1,IF(ISTEXT(ScheduleCompile!O220),IF(OR(ISNUMBER(FIND("5F",ScheduleCompile!O220)),ISNUMBER(FIND("0F",ScheduleCompile!O220)),ISNUMBER(FIND("8F",ScheduleCompile!O220)),ISNUMBER(FIND("1F",ScheduleCompile!O220)),ISNUMBER(FIND("2F",ScheduleCompile!O220)),ISNUMBER(FIND("3F",ScheduleCompile!O220)),ISNUMBER(FIND("6F",ScheduleCompile!O220)),ISNUMBER(FIND("7F",ScheduleCompile!O220)),ISNUMBER(FIND("9F",ScheduleCompile!O220)),ISNUMBER(FIND("4F",ScheduleCompile!O220))),VALUE(LEFT(ScheduleCompile!O220,FIND("F",ScheduleCompile!O220)-1)),ScheduleCompile!O220)))))),ISTEXT(ScheduleCompile!#REF!)),"ENDTABLE",IF(ISERROR(IF(ScheduleCompile!O220="Off",0,IF(ScheduleCompile!O220="On",1,IF(ISNUMBER(ScheduleCompile!O220),ScheduleCompile!O220/1,IF(ISTEXT(ScheduleCompile!O220),IF(OR(ISNUMBER(FIND("5F",ScheduleCompile!O220)),ISNUMBER(FIND("0F",ScheduleCompile!O220)),ISNUMBER(FIND("8F",ScheduleCompile!O220)),ISNUMBER(FIND("1F",ScheduleCompile!O220)),ISNUMBER(FIND("2F",ScheduleCompile!O220)),ISNUMBER(FIND("3F",ScheduleCompile!O220)),ISNUMBER(FIND("6F",ScheduleCompile!O220)),ISNUMBER(FIND("7F",ScheduleCompile!O220)),ISNUMBER(FIND("9F",ScheduleCompile!O220)),ISNUMBER(FIND("4F",ScheduleCompile!O220))),VALUE(LEFT(ScheduleCompile!O220,FIND("F",ScheduleCompile!O220)-1)),ScheduleCompile!O220)))))),"",IF(ScheduleCompile!O220="Off",0,IF(ScheduleCompile!O220="On",1,IF(ISNUMBER(ScheduleCompile!O220),ScheduleCompile!O220/1,IF(ISTEXT(ScheduleCompile!O220),IF(OR(ISNUMBER(FIND("5F",ScheduleCompile!O220)),ISNUMBER(FIND("0F",ScheduleCompile!O220)),ISNUMBER(FIND("8F",ScheduleCompile!O220)),ISNUMBER(FIND("1F",ScheduleCompile!O220)),ISNUMBER(FIND("2F",ScheduleCompile!O220)),ISNUMBER(FIND("3F",ScheduleCompile!O220)),ISNUMBER(FIND("6F",ScheduleCompile!O220)),ISNUMBER(FIND("7F",ScheduleCompile!O220)),ISNUMBER(FIND("9F",ScheduleCompile!O220)),ISNUMBER(FIND("4F",ScheduleCompile!O220))),VALUE(LEFT(ScheduleCompile!O220,FIND("F",ScheduleCompile!O220)-1)),ScheduleCompile!O220)))))))</f>
        <v>0</v>
      </c>
      <c r="U227" s="1">
        <f>IF(AND(ISERROR(IF(ScheduleCompile!P220="Off",0,IF(ScheduleCompile!P220="On",1,IF(ISNUMBER(ScheduleCompile!P220),ScheduleCompile!P220/1,IF(ISTEXT(ScheduleCompile!P220),IF(OR(ISNUMBER(FIND("5F",ScheduleCompile!P220)),ISNUMBER(FIND("0F",ScheduleCompile!P220)),ISNUMBER(FIND("8F",ScheduleCompile!P220)),ISNUMBER(FIND("1F",ScheduleCompile!P220)),ISNUMBER(FIND("2F",ScheduleCompile!P220)),ISNUMBER(FIND("3F",ScheduleCompile!P220)),ISNUMBER(FIND("6F",ScheduleCompile!P220)),ISNUMBER(FIND("7F",ScheduleCompile!P220)),ISNUMBER(FIND("9F",ScheduleCompile!P220)),ISNUMBER(FIND("4F",ScheduleCompile!P220))),VALUE(LEFT(ScheduleCompile!P220,FIND("F",ScheduleCompile!P220)-1)),ScheduleCompile!P220)))))),ISTEXT(ScheduleCompile!#REF!)),"ENDTABLE",IF(ISERROR(IF(ScheduleCompile!P220="Off",0,IF(ScheduleCompile!P220="On",1,IF(ISNUMBER(ScheduleCompile!P220),ScheduleCompile!P220/1,IF(ISTEXT(ScheduleCompile!P220),IF(OR(ISNUMBER(FIND("5F",ScheduleCompile!P220)),ISNUMBER(FIND("0F",ScheduleCompile!P220)),ISNUMBER(FIND("8F",ScheduleCompile!P220)),ISNUMBER(FIND("1F",ScheduleCompile!P220)),ISNUMBER(FIND("2F",ScheduleCompile!P220)),ISNUMBER(FIND("3F",ScheduleCompile!P220)),ISNUMBER(FIND("6F",ScheduleCompile!P220)),ISNUMBER(FIND("7F",ScheduleCompile!P220)),ISNUMBER(FIND("9F",ScheduleCompile!P220)),ISNUMBER(FIND("4F",ScheduleCompile!P220))),VALUE(LEFT(ScheduleCompile!P220,FIND("F",ScheduleCompile!P220)-1)),ScheduleCompile!P220)))))),"",IF(ScheduleCompile!P220="Off",0,IF(ScheduleCompile!P220="On",1,IF(ISNUMBER(ScheduleCompile!P220),ScheduleCompile!P220/1,IF(ISTEXT(ScheduleCompile!P220),IF(OR(ISNUMBER(FIND("5F",ScheduleCompile!P220)),ISNUMBER(FIND("0F",ScheduleCompile!P220)),ISNUMBER(FIND("8F",ScheduleCompile!P220)),ISNUMBER(FIND("1F",ScheduleCompile!P220)),ISNUMBER(FIND("2F",ScheduleCompile!P220)),ISNUMBER(FIND("3F",ScheduleCompile!P220)),ISNUMBER(FIND("6F",ScheduleCompile!P220)),ISNUMBER(FIND("7F",ScheduleCompile!P220)),ISNUMBER(FIND("9F",ScheduleCompile!P220)),ISNUMBER(FIND("4F",ScheduleCompile!P220))),VALUE(LEFT(ScheduleCompile!P220,FIND("F",ScheduleCompile!P220)-1)),ScheduleCompile!P220)))))))</f>
        <v>0</v>
      </c>
      <c r="V227" s="1">
        <f>IF(AND(ISERROR(IF(ScheduleCompile!Q220="Off",0,IF(ScheduleCompile!Q220="On",1,IF(ISNUMBER(ScheduleCompile!Q220),ScheduleCompile!Q220/1,IF(ISTEXT(ScheduleCompile!Q220),IF(OR(ISNUMBER(FIND("5F",ScheduleCompile!Q220)),ISNUMBER(FIND("0F",ScheduleCompile!Q220)),ISNUMBER(FIND("8F",ScheduleCompile!Q220)),ISNUMBER(FIND("1F",ScheduleCompile!Q220)),ISNUMBER(FIND("2F",ScheduleCompile!Q220)),ISNUMBER(FIND("3F",ScheduleCompile!Q220)),ISNUMBER(FIND("6F",ScheduleCompile!Q220)),ISNUMBER(FIND("7F",ScheduleCompile!Q220)),ISNUMBER(FIND("9F",ScheduleCompile!Q220)),ISNUMBER(FIND("4F",ScheduleCompile!Q220))),VALUE(LEFT(ScheduleCompile!Q220,FIND("F",ScheduleCompile!Q220)-1)),ScheduleCompile!Q220)))))),ISTEXT(ScheduleCompile!#REF!)),"ENDTABLE",IF(ISERROR(IF(ScheduleCompile!Q220="Off",0,IF(ScheduleCompile!Q220="On",1,IF(ISNUMBER(ScheduleCompile!Q220),ScheduleCompile!Q220/1,IF(ISTEXT(ScheduleCompile!Q220),IF(OR(ISNUMBER(FIND("5F",ScheduleCompile!Q220)),ISNUMBER(FIND("0F",ScheduleCompile!Q220)),ISNUMBER(FIND("8F",ScheduleCompile!Q220)),ISNUMBER(FIND("1F",ScheduleCompile!Q220)),ISNUMBER(FIND("2F",ScheduleCompile!Q220)),ISNUMBER(FIND("3F",ScheduleCompile!Q220)),ISNUMBER(FIND("6F",ScheduleCompile!Q220)),ISNUMBER(FIND("7F",ScheduleCompile!Q220)),ISNUMBER(FIND("9F",ScheduleCompile!Q220)),ISNUMBER(FIND("4F",ScheduleCompile!Q220))),VALUE(LEFT(ScheduleCompile!Q220,FIND("F",ScheduleCompile!Q220)-1)),ScheduleCompile!Q220)))))),"",IF(ScheduleCompile!Q220="Off",0,IF(ScheduleCompile!Q220="On",1,IF(ISNUMBER(ScheduleCompile!Q220),ScheduleCompile!Q220/1,IF(ISTEXT(ScheduleCompile!Q220),IF(OR(ISNUMBER(FIND("5F",ScheduleCompile!Q220)),ISNUMBER(FIND("0F",ScheduleCompile!Q220)),ISNUMBER(FIND("8F",ScheduleCompile!Q220)),ISNUMBER(FIND("1F",ScheduleCompile!Q220)),ISNUMBER(FIND("2F",ScheduleCompile!Q220)),ISNUMBER(FIND("3F",ScheduleCompile!Q220)),ISNUMBER(FIND("6F",ScheduleCompile!Q220)),ISNUMBER(FIND("7F",ScheduleCompile!Q220)),ISNUMBER(FIND("9F",ScheduleCompile!Q220)),ISNUMBER(FIND("4F",ScheduleCompile!Q220))),VALUE(LEFT(ScheduleCompile!Q220,FIND("F",ScheduleCompile!Q220)-1)),ScheduleCompile!Q220)))))))</f>
        <v>0</v>
      </c>
      <c r="W227" s="1">
        <f>IF(AND(ISERROR(IF(ScheduleCompile!R220="Off",0,IF(ScheduleCompile!R220="On",1,IF(ISNUMBER(ScheduleCompile!R220),ScheduleCompile!R220/1,IF(ISTEXT(ScheduleCompile!R220),IF(OR(ISNUMBER(FIND("5F",ScheduleCompile!R220)),ISNUMBER(FIND("0F",ScheduleCompile!R220)),ISNUMBER(FIND("8F",ScheduleCompile!R220)),ISNUMBER(FIND("1F",ScheduleCompile!R220)),ISNUMBER(FIND("2F",ScheduleCompile!R220)),ISNUMBER(FIND("3F",ScheduleCompile!R220)),ISNUMBER(FIND("6F",ScheduleCompile!R220)),ISNUMBER(FIND("7F",ScheduleCompile!R220)),ISNUMBER(FIND("9F",ScheduleCompile!R220)),ISNUMBER(FIND("4F",ScheduleCompile!R220))),VALUE(LEFT(ScheduleCompile!R220,FIND("F",ScheduleCompile!R220)-1)),ScheduleCompile!R220)))))),ISTEXT(ScheduleCompile!#REF!)),"ENDTABLE",IF(ISERROR(IF(ScheduleCompile!R220="Off",0,IF(ScheduleCompile!R220="On",1,IF(ISNUMBER(ScheduleCompile!R220),ScheduleCompile!R220/1,IF(ISTEXT(ScheduleCompile!R220),IF(OR(ISNUMBER(FIND("5F",ScheduleCompile!R220)),ISNUMBER(FIND("0F",ScheduleCompile!R220)),ISNUMBER(FIND("8F",ScheduleCompile!R220)),ISNUMBER(FIND("1F",ScheduleCompile!R220)),ISNUMBER(FIND("2F",ScheduleCompile!R220)),ISNUMBER(FIND("3F",ScheduleCompile!R220)),ISNUMBER(FIND("6F",ScheduleCompile!R220)),ISNUMBER(FIND("7F",ScheduleCompile!R220)),ISNUMBER(FIND("9F",ScheduleCompile!R220)),ISNUMBER(FIND("4F",ScheduleCompile!R220))),VALUE(LEFT(ScheduleCompile!R220,FIND("F",ScheduleCompile!R220)-1)),ScheduleCompile!R220)))))),"",IF(ScheduleCompile!R220="Off",0,IF(ScheduleCompile!R220="On",1,IF(ISNUMBER(ScheduleCompile!R220),ScheduleCompile!R220/1,IF(ISTEXT(ScheduleCompile!R220),IF(OR(ISNUMBER(FIND("5F",ScheduleCompile!R220)),ISNUMBER(FIND("0F",ScheduleCompile!R220)),ISNUMBER(FIND("8F",ScheduleCompile!R220)),ISNUMBER(FIND("1F",ScheduleCompile!R220)),ISNUMBER(FIND("2F",ScheduleCompile!R220)),ISNUMBER(FIND("3F",ScheduleCompile!R220)),ISNUMBER(FIND("6F",ScheduleCompile!R220)),ISNUMBER(FIND("7F",ScheduleCompile!R220)),ISNUMBER(FIND("9F",ScheduleCompile!R220)),ISNUMBER(FIND("4F",ScheduleCompile!R220))),VALUE(LEFT(ScheduleCompile!R220,FIND("F",ScheduleCompile!R220)-1)),ScheduleCompile!R220)))))))</f>
        <v>0</v>
      </c>
      <c r="X227" s="1">
        <f>IF(AND(ISERROR(IF(ScheduleCompile!S220="Off",0,IF(ScheduleCompile!S220="On",1,IF(ISNUMBER(ScheduleCompile!S220),ScheduleCompile!S220/1,IF(ISTEXT(ScheduleCompile!S220),IF(OR(ISNUMBER(FIND("5F",ScheduleCompile!S220)),ISNUMBER(FIND("0F",ScheduleCompile!S220)),ISNUMBER(FIND("8F",ScheduleCompile!S220)),ISNUMBER(FIND("1F",ScheduleCompile!S220)),ISNUMBER(FIND("2F",ScheduleCompile!S220)),ISNUMBER(FIND("3F",ScheduleCompile!S220)),ISNUMBER(FIND("6F",ScheduleCompile!S220)),ISNUMBER(FIND("7F",ScheduleCompile!S220)),ISNUMBER(FIND("9F",ScheduleCompile!S220)),ISNUMBER(FIND("4F",ScheduleCompile!S220))),VALUE(LEFT(ScheduleCompile!S220,FIND("F",ScheduleCompile!S220)-1)),ScheduleCompile!S220)))))),ISTEXT(ScheduleCompile!#REF!)),"ENDTABLE",IF(ISERROR(IF(ScheduleCompile!S220="Off",0,IF(ScheduleCompile!S220="On",1,IF(ISNUMBER(ScheduleCompile!S220),ScheduleCompile!S220/1,IF(ISTEXT(ScheduleCompile!S220),IF(OR(ISNUMBER(FIND("5F",ScheduleCompile!S220)),ISNUMBER(FIND("0F",ScheduleCompile!S220)),ISNUMBER(FIND("8F",ScheduleCompile!S220)),ISNUMBER(FIND("1F",ScheduleCompile!S220)),ISNUMBER(FIND("2F",ScheduleCompile!S220)),ISNUMBER(FIND("3F",ScheduleCompile!S220)),ISNUMBER(FIND("6F",ScheduleCompile!S220)),ISNUMBER(FIND("7F",ScheduleCompile!S220)),ISNUMBER(FIND("9F",ScheduleCompile!S220)),ISNUMBER(FIND("4F",ScheduleCompile!S220))),VALUE(LEFT(ScheduleCompile!S220,FIND("F",ScheduleCompile!S220)-1)),ScheduleCompile!S220)))))),"",IF(ScheduleCompile!S220="Off",0,IF(ScheduleCompile!S220="On",1,IF(ISNUMBER(ScheduleCompile!S220),ScheduleCompile!S220/1,IF(ISTEXT(ScheduleCompile!S220),IF(OR(ISNUMBER(FIND("5F",ScheduleCompile!S220)),ISNUMBER(FIND("0F",ScheduleCompile!S220)),ISNUMBER(FIND("8F",ScheduleCompile!S220)),ISNUMBER(FIND("1F",ScheduleCompile!S220)),ISNUMBER(FIND("2F",ScheduleCompile!S220)),ISNUMBER(FIND("3F",ScheduleCompile!S220)),ISNUMBER(FIND("6F",ScheduleCompile!S220)),ISNUMBER(FIND("7F",ScheduleCompile!S220)),ISNUMBER(FIND("9F",ScheduleCompile!S220)),ISNUMBER(FIND("4F",ScheduleCompile!S220))),VALUE(LEFT(ScheduleCompile!S220,FIND("F",ScheduleCompile!S220)-1)),ScheduleCompile!S220)))))))</f>
        <v>0</v>
      </c>
      <c r="Y227" s="1">
        <f>IF(AND(ISERROR(IF(ScheduleCompile!T220="Off",0,IF(ScheduleCompile!T220="On",1,IF(ISNUMBER(ScheduleCompile!T220),ScheduleCompile!T220/1,IF(ISTEXT(ScheduleCompile!T220),IF(OR(ISNUMBER(FIND("5F",ScheduleCompile!T220)),ISNUMBER(FIND("0F",ScheduleCompile!T220)),ISNUMBER(FIND("8F",ScheduleCompile!T220)),ISNUMBER(FIND("1F",ScheduleCompile!T220)),ISNUMBER(FIND("2F",ScheduleCompile!T220)),ISNUMBER(FIND("3F",ScheduleCompile!T220)),ISNUMBER(FIND("6F",ScheduleCompile!T220)),ISNUMBER(FIND("7F",ScheduleCompile!T220)),ISNUMBER(FIND("9F",ScheduleCompile!T220)),ISNUMBER(FIND("4F",ScheduleCompile!T220))),VALUE(LEFT(ScheduleCompile!T220,FIND("F",ScheduleCompile!T220)-1)),ScheduleCompile!T220)))))),ISTEXT(ScheduleCompile!#REF!)),"ENDTABLE",IF(ISERROR(IF(ScheduleCompile!T220="Off",0,IF(ScheduleCompile!T220="On",1,IF(ISNUMBER(ScheduleCompile!T220),ScheduleCompile!T220/1,IF(ISTEXT(ScheduleCompile!T220),IF(OR(ISNUMBER(FIND("5F",ScheduleCompile!T220)),ISNUMBER(FIND("0F",ScheduleCompile!T220)),ISNUMBER(FIND("8F",ScheduleCompile!T220)),ISNUMBER(FIND("1F",ScheduleCompile!T220)),ISNUMBER(FIND("2F",ScheduleCompile!T220)),ISNUMBER(FIND("3F",ScheduleCompile!T220)),ISNUMBER(FIND("6F",ScheduleCompile!T220)),ISNUMBER(FIND("7F",ScheduleCompile!T220)),ISNUMBER(FIND("9F",ScheduleCompile!T220)),ISNUMBER(FIND("4F",ScheduleCompile!T220))),VALUE(LEFT(ScheduleCompile!T220,FIND("F",ScheduleCompile!T220)-1)),ScheduleCompile!T220)))))),"",IF(ScheduleCompile!T220="Off",0,IF(ScheduleCompile!T220="On",1,IF(ISNUMBER(ScheduleCompile!T220),ScheduleCompile!T220/1,IF(ISTEXT(ScheduleCompile!T220),IF(OR(ISNUMBER(FIND("5F",ScheduleCompile!T220)),ISNUMBER(FIND("0F",ScheduleCompile!T220)),ISNUMBER(FIND("8F",ScheduleCompile!T220)),ISNUMBER(FIND("1F",ScheduleCompile!T220)),ISNUMBER(FIND("2F",ScheduleCompile!T220)),ISNUMBER(FIND("3F",ScheduleCompile!T220)),ISNUMBER(FIND("6F",ScheduleCompile!T220)),ISNUMBER(FIND("7F",ScheduleCompile!T220)),ISNUMBER(FIND("9F",ScheduleCompile!T220)),ISNUMBER(FIND("4F",ScheduleCompile!T220))),VALUE(LEFT(ScheduleCompile!T220,FIND("F",ScheduleCompile!T220)-1)),ScheduleCompile!T220)))))))</f>
        <v>0</v>
      </c>
      <c r="Z227" s="1">
        <f>IF(AND(ISERROR(IF(ScheduleCompile!U220="Off",0,IF(ScheduleCompile!U220="On",1,IF(ISNUMBER(ScheduleCompile!U220),ScheduleCompile!U220/1,IF(ISTEXT(ScheduleCompile!U220),IF(OR(ISNUMBER(FIND("5F",ScheduleCompile!U220)),ISNUMBER(FIND("0F",ScheduleCompile!U220)),ISNUMBER(FIND("8F",ScheduleCompile!U220)),ISNUMBER(FIND("1F",ScheduleCompile!U220)),ISNUMBER(FIND("2F",ScheduleCompile!U220)),ISNUMBER(FIND("3F",ScheduleCompile!U220)),ISNUMBER(FIND("6F",ScheduleCompile!U220)),ISNUMBER(FIND("7F",ScheduleCompile!U220)),ISNUMBER(FIND("9F",ScheduleCompile!U220)),ISNUMBER(FIND("4F",ScheduleCompile!U220))),VALUE(LEFT(ScheduleCompile!U220,FIND("F",ScheduleCompile!U220)-1)),ScheduleCompile!U220)))))),ISTEXT(ScheduleCompile!#REF!)),"ENDTABLE",IF(ISERROR(IF(ScheduleCompile!U220="Off",0,IF(ScheduleCompile!U220="On",1,IF(ISNUMBER(ScheduleCompile!U220),ScheduleCompile!U220/1,IF(ISTEXT(ScheduleCompile!U220),IF(OR(ISNUMBER(FIND("5F",ScheduleCompile!U220)),ISNUMBER(FIND("0F",ScheduleCompile!U220)),ISNUMBER(FIND("8F",ScheduleCompile!U220)),ISNUMBER(FIND("1F",ScheduleCompile!U220)),ISNUMBER(FIND("2F",ScheduleCompile!U220)),ISNUMBER(FIND("3F",ScheduleCompile!U220)),ISNUMBER(FIND("6F",ScheduleCompile!U220)),ISNUMBER(FIND("7F",ScheduleCompile!U220)),ISNUMBER(FIND("9F",ScheduleCompile!U220)),ISNUMBER(FIND("4F",ScheduleCompile!U220))),VALUE(LEFT(ScheduleCompile!U220,FIND("F",ScheduleCompile!U220)-1)),ScheduleCompile!U220)))))),"",IF(ScheduleCompile!U220="Off",0,IF(ScheduleCompile!U220="On",1,IF(ISNUMBER(ScheduleCompile!U220),ScheduleCompile!U220/1,IF(ISTEXT(ScheduleCompile!U220),IF(OR(ISNUMBER(FIND("5F",ScheduleCompile!U220)),ISNUMBER(FIND("0F",ScheduleCompile!U220)),ISNUMBER(FIND("8F",ScheduleCompile!U220)),ISNUMBER(FIND("1F",ScheduleCompile!U220)),ISNUMBER(FIND("2F",ScheduleCompile!U220)),ISNUMBER(FIND("3F",ScheduleCompile!U220)),ISNUMBER(FIND("6F",ScheduleCompile!U220)),ISNUMBER(FIND("7F",ScheduleCompile!U220)),ISNUMBER(FIND("9F",ScheduleCompile!U220)),ISNUMBER(FIND("4F",ScheduleCompile!U220))),VALUE(LEFT(ScheduleCompile!U220,FIND("F",ScheduleCompile!U220)-1)),ScheduleCompile!U220)))))))</f>
        <v>0</v>
      </c>
      <c r="AA227" s="1">
        <f>IF(AND(ISERROR(IF(ScheduleCompile!V220="Off",0,IF(ScheduleCompile!V220="On",1,IF(ISNUMBER(ScheduleCompile!V220),ScheduleCompile!V220/1,IF(ISTEXT(ScheduleCompile!V220),IF(OR(ISNUMBER(FIND("5F",ScheduleCompile!V220)),ISNUMBER(FIND("0F",ScheduleCompile!V220)),ISNUMBER(FIND("8F",ScheduleCompile!V220)),ISNUMBER(FIND("1F",ScheduleCompile!V220)),ISNUMBER(FIND("2F",ScheduleCompile!V220)),ISNUMBER(FIND("3F",ScheduleCompile!V220)),ISNUMBER(FIND("6F",ScheduleCompile!V220)),ISNUMBER(FIND("7F",ScheduleCompile!V220)),ISNUMBER(FIND("9F",ScheduleCompile!V220)),ISNUMBER(FIND("4F",ScheduleCompile!V220))),VALUE(LEFT(ScheduleCompile!V220,FIND("F",ScheduleCompile!V220)-1)),ScheduleCompile!V220)))))),ISTEXT(ScheduleCompile!#REF!)),"ENDTABLE",IF(ISERROR(IF(ScheduleCompile!V220="Off",0,IF(ScheduleCompile!V220="On",1,IF(ISNUMBER(ScheduleCompile!V220),ScheduleCompile!V220/1,IF(ISTEXT(ScheduleCompile!V220),IF(OR(ISNUMBER(FIND("5F",ScheduleCompile!V220)),ISNUMBER(FIND("0F",ScheduleCompile!V220)),ISNUMBER(FIND("8F",ScheduleCompile!V220)),ISNUMBER(FIND("1F",ScheduleCompile!V220)),ISNUMBER(FIND("2F",ScheduleCompile!V220)),ISNUMBER(FIND("3F",ScheduleCompile!V220)),ISNUMBER(FIND("6F",ScheduleCompile!V220)),ISNUMBER(FIND("7F",ScheduleCompile!V220)),ISNUMBER(FIND("9F",ScheduleCompile!V220)),ISNUMBER(FIND("4F",ScheduleCompile!V220))),VALUE(LEFT(ScheduleCompile!V220,FIND("F",ScheduleCompile!V220)-1)),ScheduleCompile!V220)))))),"",IF(ScheduleCompile!V220="Off",0,IF(ScheduleCompile!V220="On",1,IF(ISNUMBER(ScheduleCompile!V220),ScheduleCompile!V220/1,IF(ISTEXT(ScheduleCompile!V220),IF(OR(ISNUMBER(FIND("5F",ScheduleCompile!V220)),ISNUMBER(FIND("0F",ScheduleCompile!V220)),ISNUMBER(FIND("8F",ScheduleCompile!V220)),ISNUMBER(FIND("1F",ScheduleCompile!V220)),ISNUMBER(FIND("2F",ScheduleCompile!V220)),ISNUMBER(FIND("3F",ScheduleCompile!V220)),ISNUMBER(FIND("6F",ScheduleCompile!V220)),ISNUMBER(FIND("7F",ScheduleCompile!V220)),ISNUMBER(FIND("9F",ScheduleCompile!V220)),ISNUMBER(FIND("4F",ScheduleCompile!V220))),VALUE(LEFT(ScheduleCompile!V220,FIND("F",ScheduleCompile!V220)-1)),ScheduleCompile!V220)))))))</f>
        <v>0</v>
      </c>
      <c r="AB227" s="1">
        <f>IF(AND(ISERROR(IF(ScheduleCompile!W220="Off",0,IF(ScheduleCompile!W220="On",1,IF(ISNUMBER(ScheduleCompile!W220),ScheduleCompile!W220/1,IF(ISTEXT(ScheduleCompile!W220),IF(OR(ISNUMBER(FIND("5F",ScheduleCompile!W220)),ISNUMBER(FIND("0F",ScheduleCompile!W220)),ISNUMBER(FIND("8F",ScheduleCompile!W220)),ISNUMBER(FIND("1F",ScheduleCompile!W220)),ISNUMBER(FIND("2F",ScheduleCompile!W220)),ISNUMBER(FIND("3F",ScheduleCompile!W220)),ISNUMBER(FIND("6F",ScheduleCompile!W220)),ISNUMBER(FIND("7F",ScheduleCompile!W220)),ISNUMBER(FIND("9F",ScheduleCompile!W220)),ISNUMBER(FIND("4F",ScheduleCompile!W220))),VALUE(LEFT(ScheduleCompile!W220,FIND("F",ScheduleCompile!W220)-1)),ScheduleCompile!W220)))))),ISTEXT(ScheduleCompile!#REF!)),"ENDTABLE",IF(ISERROR(IF(ScheduleCompile!W220="Off",0,IF(ScheduleCompile!W220="On",1,IF(ISNUMBER(ScheduleCompile!W220),ScheduleCompile!W220/1,IF(ISTEXT(ScheduleCompile!W220),IF(OR(ISNUMBER(FIND("5F",ScheduleCompile!W220)),ISNUMBER(FIND("0F",ScheduleCompile!W220)),ISNUMBER(FIND("8F",ScheduleCompile!W220)),ISNUMBER(FIND("1F",ScheduleCompile!W220)),ISNUMBER(FIND("2F",ScheduleCompile!W220)),ISNUMBER(FIND("3F",ScheduleCompile!W220)),ISNUMBER(FIND("6F",ScheduleCompile!W220)),ISNUMBER(FIND("7F",ScheduleCompile!W220)),ISNUMBER(FIND("9F",ScheduleCompile!W220)),ISNUMBER(FIND("4F",ScheduleCompile!W220))),VALUE(LEFT(ScheduleCompile!W220,FIND("F",ScheduleCompile!W220)-1)),ScheduleCompile!W220)))))),"",IF(ScheduleCompile!W220="Off",0,IF(ScheduleCompile!W220="On",1,IF(ISNUMBER(ScheduleCompile!W220),ScheduleCompile!W220/1,IF(ISTEXT(ScheduleCompile!W220),IF(OR(ISNUMBER(FIND("5F",ScheduleCompile!W220)),ISNUMBER(FIND("0F",ScheduleCompile!W220)),ISNUMBER(FIND("8F",ScheduleCompile!W220)),ISNUMBER(FIND("1F",ScheduleCompile!W220)),ISNUMBER(FIND("2F",ScheduleCompile!W220)),ISNUMBER(FIND("3F",ScheduleCompile!W220)),ISNUMBER(FIND("6F",ScheduleCompile!W220)),ISNUMBER(FIND("7F",ScheduleCompile!W220)),ISNUMBER(FIND("9F",ScheduleCompile!W220)),ISNUMBER(FIND("4F",ScheduleCompile!W220))),VALUE(LEFT(ScheduleCompile!W220,FIND("F",ScheduleCompile!W220)-1)),ScheduleCompile!W220)))))))</f>
        <v>0</v>
      </c>
      <c r="AC227" s="1">
        <f>IF(AND(ISERROR(IF(ScheduleCompile!X220="Off",0,IF(ScheduleCompile!X220="On",1,IF(ISNUMBER(ScheduleCompile!X220),ScheduleCompile!X220/1,IF(ISTEXT(ScheduleCompile!X220),IF(OR(ISNUMBER(FIND("5F",ScheduleCompile!X220)),ISNUMBER(FIND("0F",ScheduleCompile!X220)),ISNUMBER(FIND("8F",ScheduleCompile!X220)),ISNUMBER(FIND("1F",ScheduleCompile!X220)),ISNUMBER(FIND("2F",ScheduleCompile!X220)),ISNUMBER(FIND("3F",ScheduleCompile!X220)),ISNUMBER(FIND("6F",ScheduleCompile!X220)),ISNUMBER(FIND("7F",ScheduleCompile!X220)),ISNUMBER(FIND("9F",ScheduleCompile!X220)),ISNUMBER(FIND("4F",ScheduleCompile!X220))),VALUE(LEFT(ScheduleCompile!X220,FIND("F",ScheduleCompile!X220)-1)),ScheduleCompile!X220)))))),ISTEXT(ScheduleCompile!#REF!)),"ENDTABLE",IF(ISERROR(IF(ScheduleCompile!X220="Off",0,IF(ScheduleCompile!X220="On",1,IF(ISNUMBER(ScheduleCompile!X220),ScheduleCompile!X220/1,IF(ISTEXT(ScheduleCompile!X220),IF(OR(ISNUMBER(FIND("5F",ScheduleCompile!X220)),ISNUMBER(FIND("0F",ScheduleCompile!X220)),ISNUMBER(FIND("8F",ScheduleCompile!X220)),ISNUMBER(FIND("1F",ScheduleCompile!X220)),ISNUMBER(FIND("2F",ScheduleCompile!X220)),ISNUMBER(FIND("3F",ScheduleCompile!X220)),ISNUMBER(FIND("6F",ScheduleCompile!X220)),ISNUMBER(FIND("7F",ScheduleCompile!X220)),ISNUMBER(FIND("9F",ScheduleCompile!X220)),ISNUMBER(FIND("4F",ScheduleCompile!X220))),VALUE(LEFT(ScheduleCompile!X220,FIND("F",ScheduleCompile!X220)-1)),ScheduleCompile!X220)))))),"",IF(ScheduleCompile!X220="Off",0,IF(ScheduleCompile!X220="On",1,IF(ISNUMBER(ScheduleCompile!X220),ScheduleCompile!X220/1,IF(ISTEXT(ScheduleCompile!X220),IF(OR(ISNUMBER(FIND("5F",ScheduleCompile!X220)),ISNUMBER(FIND("0F",ScheduleCompile!X220)),ISNUMBER(FIND("8F",ScheduleCompile!X220)),ISNUMBER(FIND("1F",ScheduleCompile!X220)),ISNUMBER(FIND("2F",ScheduleCompile!X220)),ISNUMBER(FIND("3F",ScheduleCompile!X220)),ISNUMBER(FIND("6F",ScheduleCompile!X220)),ISNUMBER(FIND("7F",ScheduleCompile!X220)),ISNUMBER(FIND("9F",ScheduleCompile!X220)),ISNUMBER(FIND("4F",ScheduleCompile!X220))),VALUE(LEFT(ScheduleCompile!X220,FIND("F",ScheduleCompile!X220)-1)),ScheduleCompile!X220)))))))</f>
        <v>0</v>
      </c>
      <c r="AD227" s="1">
        <f>IF(AND(ISERROR(IF(ScheduleCompile!Y220="Off",0,IF(ScheduleCompile!Y220="On",1,IF(ISNUMBER(ScheduleCompile!Y220),ScheduleCompile!Y220/1,IF(ISTEXT(ScheduleCompile!Y220),IF(OR(ISNUMBER(FIND("5F",ScheduleCompile!Y220)),ISNUMBER(FIND("0F",ScheduleCompile!Y220)),ISNUMBER(FIND("8F",ScheduleCompile!Y220)),ISNUMBER(FIND("1F",ScheduleCompile!Y220)),ISNUMBER(FIND("2F",ScheduleCompile!Y220)),ISNUMBER(FIND("3F",ScheduleCompile!Y220)),ISNUMBER(FIND("6F",ScheduleCompile!Y220)),ISNUMBER(FIND("7F",ScheduleCompile!Y220)),ISNUMBER(FIND("9F",ScheduleCompile!Y220)),ISNUMBER(FIND("4F",ScheduleCompile!Y220))),VALUE(LEFT(ScheduleCompile!Y220,FIND("F",ScheduleCompile!Y220)-1)),ScheduleCompile!Y220)))))),ISTEXT(ScheduleCompile!#REF!)),"ENDTABLE",IF(ISERROR(IF(ScheduleCompile!Y220="Off",0,IF(ScheduleCompile!Y220="On",1,IF(ISNUMBER(ScheduleCompile!Y220),ScheduleCompile!Y220/1,IF(ISTEXT(ScheduleCompile!Y220),IF(OR(ISNUMBER(FIND("5F",ScheduleCompile!Y220)),ISNUMBER(FIND("0F",ScheduleCompile!Y220)),ISNUMBER(FIND("8F",ScheduleCompile!Y220)),ISNUMBER(FIND("1F",ScheduleCompile!Y220)),ISNUMBER(FIND("2F",ScheduleCompile!Y220)),ISNUMBER(FIND("3F",ScheduleCompile!Y220)),ISNUMBER(FIND("6F",ScheduleCompile!Y220)),ISNUMBER(FIND("7F",ScheduleCompile!Y220)),ISNUMBER(FIND("9F",ScheduleCompile!Y220)),ISNUMBER(FIND("4F",ScheduleCompile!Y220))),VALUE(LEFT(ScheduleCompile!Y220,FIND("F",ScheduleCompile!Y220)-1)),ScheduleCompile!Y220)))))),"",IF(ScheduleCompile!Y220="Off",0,IF(ScheduleCompile!Y220="On",1,IF(ISNUMBER(ScheduleCompile!Y220),ScheduleCompile!Y220/1,IF(ISTEXT(ScheduleCompile!Y220),IF(OR(ISNUMBER(FIND("5F",ScheduleCompile!Y220)),ISNUMBER(FIND("0F",ScheduleCompile!Y220)),ISNUMBER(FIND("8F",ScheduleCompile!Y220)),ISNUMBER(FIND("1F",ScheduleCompile!Y220)),ISNUMBER(FIND("2F",ScheduleCompile!Y220)),ISNUMBER(FIND("3F",ScheduleCompile!Y220)),ISNUMBER(FIND("6F",ScheduleCompile!Y220)),ISNUMBER(FIND("7F",ScheduleCompile!Y220)),ISNUMBER(FIND("9F",ScheduleCompile!Y220)),ISNUMBER(FIND("4F",ScheduleCompile!Y220))),VALUE(LEFT(ScheduleCompile!Y220,FIND("F",ScheduleCompile!Y220)-1)),ScheduleCompile!Y220)))))))</f>
        <v>0</v>
      </c>
    </row>
    <row r="228" spans="1:30" x14ac:dyDescent="0.25">
      <c r="A228" t="str">
        <f t="shared" si="15"/>
        <v>SchDay "OfficeServiceHotWaterWD"  Type = "Fraction" Hr = (0.05, 0.05, 0.05, 0.05, 0.05, 0.08, 0.07, 0.19, 0.35, 0.38, 0.39, 0.47, 0.57, 0.54, 0.34, 0.33, 0.44, 0.26, 0.21, 0.15, 0.17, 0.08, 0.05, 0.05) ..</v>
      </c>
      <c r="B228" s="1" t="s">
        <v>623</v>
      </c>
      <c r="C228" t="str">
        <f t="shared" si="16"/>
        <v xml:space="preserve">SchDay "OfficeServiceHotWaterWD"  Type = "Fraction" Hr = </v>
      </c>
      <c r="D228" t="str">
        <f t="shared" si="17"/>
        <v>(0.05, 0.05, 0.05, 0.05, 0.05, 0.08, 0.07, 0.19, 0.35, 0.38, 0.39, 0.47, 0.57, 0.54, 0.34, 0.33, 0.44, 0.26, 0.21, 0.15, 0.17, 0.08, 0.05, 0.05) ..</v>
      </c>
      <c r="E228" s="30" t="str">
        <f>ScheduleCompile!A221</f>
        <v>OfficeServiceHotWaterWD</v>
      </c>
      <c r="F228" t="str">
        <f t="shared" si="18"/>
        <v>Fraction</v>
      </c>
      <c r="G228" s="1">
        <f>IF(AND(ISERROR(IF(ScheduleCompile!B221="Off",0,IF(ScheduleCompile!B221="On",1,IF(ISNUMBER(ScheduleCompile!B221),ScheduleCompile!B221/1,IF(ISTEXT(ScheduleCompile!B221),IF(OR(ISNUMBER(FIND("5F",ScheduleCompile!B221)),ISNUMBER(FIND("0F",ScheduleCompile!B221)),ISNUMBER(FIND("8F",ScheduleCompile!B221)),ISNUMBER(FIND("1F",ScheduleCompile!B221)),ISNUMBER(FIND("2F",ScheduleCompile!B221)),ISNUMBER(FIND("3F",ScheduleCompile!B221)),ISNUMBER(FIND("6F",ScheduleCompile!B221)),ISNUMBER(FIND("7F",ScheduleCompile!B221)),ISNUMBER(FIND("9F",ScheduleCompile!B221)),ISNUMBER(FIND("4F",ScheduleCompile!B221))),VALUE(LEFT(ScheduleCompile!B221,FIND("F",ScheduleCompile!B221)-1)),ScheduleCompile!B221)))))),ISTEXT(ScheduleCompile!#REF!)),"ENDTABLE",IF(ISERROR(IF(ScheduleCompile!B221="Off",0,IF(ScheduleCompile!B221="On",1,IF(ISNUMBER(ScheduleCompile!B221),ScheduleCompile!B221/1,IF(ISTEXT(ScheduleCompile!B221),IF(OR(ISNUMBER(FIND("5F",ScheduleCompile!B221)),ISNUMBER(FIND("0F",ScheduleCompile!B221)),ISNUMBER(FIND("8F",ScheduleCompile!B221)),ISNUMBER(FIND("1F",ScheduleCompile!B221)),ISNUMBER(FIND("2F",ScheduleCompile!B221)),ISNUMBER(FIND("3F",ScheduleCompile!B221)),ISNUMBER(FIND("6F",ScheduleCompile!B221)),ISNUMBER(FIND("7F",ScheduleCompile!B221)),ISNUMBER(FIND("9F",ScheduleCompile!B221)),ISNUMBER(FIND("4F",ScheduleCompile!B221))),VALUE(LEFT(ScheduleCompile!B221,FIND("F",ScheduleCompile!B221)-1)),ScheduleCompile!B221)))))),"",IF(ScheduleCompile!B221="Off",0,IF(ScheduleCompile!B221="On",1,IF(ISNUMBER(ScheduleCompile!B221),ScheduleCompile!B221/1,IF(ISTEXT(ScheduleCompile!B221),IF(OR(ISNUMBER(FIND("5F",ScheduleCompile!B221)),ISNUMBER(FIND("0F",ScheduleCompile!B221)),ISNUMBER(FIND("8F",ScheduleCompile!B221)),ISNUMBER(FIND("1F",ScheduleCompile!B221)),ISNUMBER(FIND("2F",ScheduleCompile!B221)),ISNUMBER(FIND("3F",ScheduleCompile!B221)),ISNUMBER(FIND("6F",ScheduleCompile!B221)),ISNUMBER(FIND("7F",ScheduleCompile!B221)),ISNUMBER(FIND("9F",ScheduleCompile!B221)),ISNUMBER(FIND("4F",ScheduleCompile!B221))),VALUE(LEFT(ScheduleCompile!B221,FIND("F",ScheduleCompile!B221)-1)),ScheduleCompile!B221)))))))</f>
        <v>0.05</v>
      </c>
      <c r="H228" s="1">
        <f>IF(AND(ISERROR(IF(ScheduleCompile!C221="Off",0,IF(ScheduleCompile!C221="On",1,IF(ISNUMBER(ScheduleCompile!C221),ScheduleCompile!C221/1,IF(ISTEXT(ScheduleCompile!C221),IF(OR(ISNUMBER(FIND("5F",ScheduleCompile!C221)),ISNUMBER(FIND("0F",ScheduleCompile!C221)),ISNUMBER(FIND("8F",ScheduleCompile!C221)),ISNUMBER(FIND("1F",ScheduleCompile!C221)),ISNUMBER(FIND("2F",ScheduleCompile!C221)),ISNUMBER(FIND("3F",ScheduleCompile!C221)),ISNUMBER(FIND("6F",ScheduleCompile!C221)),ISNUMBER(FIND("7F",ScheduleCompile!C221)),ISNUMBER(FIND("9F",ScheduleCompile!C221)),ISNUMBER(FIND("4F",ScheduleCompile!C221))),VALUE(LEFT(ScheduleCompile!C221,FIND("F",ScheduleCompile!C221)-1)),ScheduleCompile!C221)))))),ISTEXT(ScheduleCompile!#REF!)),"ENDTABLE",IF(ISERROR(IF(ScheduleCompile!C221="Off",0,IF(ScheduleCompile!C221="On",1,IF(ISNUMBER(ScheduleCompile!C221),ScheduleCompile!C221/1,IF(ISTEXT(ScheduleCompile!C221),IF(OR(ISNUMBER(FIND("5F",ScheduleCompile!C221)),ISNUMBER(FIND("0F",ScheduleCompile!C221)),ISNUMBER(FIND("8F",ScheduleCompile!C221)),ISNUMBER(FIND("1F",ScheduleCompile!C221)),ISNUMBER(FIND("2F",ScheduleCompile!C221)),ISNUMBER(FIND("3F",ScheduleCompile!C221)),ISNUMBER(FIND("6F",ScheduleCompile!C221)),ISNUMBER(FIND("7F",ScheduleCompile!C221)),ISNUMBER(FIND("9F",ScheduleCompile!C221)),ISNUMBER(FIND("4F",ScheduleCompile!C221))),VALUE(LEFT(ScheduleCompile!C221,FIND("F",ScheduleCompile!C221)-1)),ScheduleCompile!C221)))))),"",IF(ScheduleCompile!C221="Off",0,IF(ScheduleCompile!C221="On",1,IF(ISNUMBER(ScheduleCompile!C221),ScheduleCompile!C221/1,IF(ISTEXT(ScheduleCompile!C221),IF(OR(ISNUMBER(FIND("5F",ScheduleCompile!C221)),ISNUMBER(FIND("0F",ScheduleCompile!C221)),ISNUMBER(FIND("8F",ScheduleCompile!C221)),ISNUMBER(FIND("1F",ScheduleCompile!C221)),ISNUMBER(FIND("2F",ScheduleCompile!C221)),ISNUMBER(FIND("3F",ScheduleCompile!C221)),ISNUMBER(FIND("6F",ScheduleCompile!C221)),ISNUMBER(FIND("7F",ScheduleCompile!C221)),ISNUMBER(FIND("9F",ScheduleCompile!C221)),ISNUMBER(FIND("4F",ScheduleCompile!C221))),VALUE(LEFT(ScheduleCompile!C221,FIND("F",ScheduleCompile!C221)-1)),ScheduleCompile!C221)))))))</f>
        <v>0.05</v>
      </c>
      <c r="I228" s="1">
        <f>IF(AND(ISERROR(IF(ScheduleCompile!D221="Off",0,IF(ScheduleCompile!D221="On",1,IF(ISNUMBER(ScheduleCompile!D221),ScheduleCompile!D221/1,IF(ISTEXT(ScheduleCompile!D221),IF(OR(ISNUMBER(FIND("5F",ScheduleCompile!D221)),ISNUMBER(FIND("0F",ScheduleCompile!D221)),ISNUMBER(FIND("8F",ScheduleCompile!D221)),ISNUMBER(FIND("1F",ScheduleCompile!D221)),ISNUMBER(FIND("2F",ScheduleCompile!D221)),ISNUMBER(FIND("3F",ScheduleCompile!D221)),ISNUMBER(FIND("6F",ScheduleCompile!D221)),ISNUMBER(FIND("7F",ScheduleCompile!D221)),ISNUMBER(FIND("9F",ScheduleCompile!D221)),ISNUMBER(FIND("4F",ScheduleCompile!D221))),VALUE(LEFT(ScheduleCompile!D221,FIND("F",ScheduleCompile!D221)-1)),ScheduleCompile!D221)))))),ISTEXT(ScheduleCompile!#REF!)),"ENDTABLE",IF(ISERROR(IF(ScheduleCompile!D221="Off",0,IF(ScheduleCompile!D221="On",1,IF(ISNUMBER(ScheduleCompile!D221),ScheduleCompile!D221/1,IF(ISTEXT(ScheduleCompile!D221),IF(OR(ISNUMBER(FIND("5F",ScheduleCompile!D221)),ISNUMBER(FIND("0F",ScheduleCompile!D221)),ISNUMBER(FIND("8F",ScheduleCompile!D221)),ISNUMBER(FIND("1F",ScheduleCompile!D221)),ISNUMBER(FIND("2F",ScheduleCompile!D221)),ISNUMBER(FIND("3F",ScheduleCompile!D221)),ISNUMBER(FIND("6F",ScheduleCompile!D221)),ISNUMBER(FIND("7F",ScheduleCompile!D221)),ISNUMBER(FIND("9F",ScheduleCompile!D221)),ISNUMBER(FIND("4F",ScheduleCompile!D221))),VALUE(LEFT(ScheduleCompile!D221,FIND("F",ScheduleCompile!D221)-1)),ScheduleCompile!D221)))))),"",IF(ScheduleCompile!D221="Off",0,IF(ScheduleCompile!D221="On",1,IF(ISNUMBER(ScheduleCompile!D221),ScheduleCompile!D221/1,IF(ISTEXT(ScheduleCompile!D221),IF(OR(ISNUMBER(FIND("5F",ScheduleCompile!D221)),ISNUMBER(FIND("0F",ScheduleCompile!D221)),ISNUMBER(FIND("8F",ScheduleCompile!D221)),ISNUMBER(FIND("1F",ScheduleCompile!D221)),ISNUMBER(FIND("2F",ScheduleCompile!D221)),ISNUMBER(FIND("3F",ScheduleCompile!D221)),ISNUMBER(FIND("6F",ScheduleCompile!D221)),ISNUMBER(FIND("7F",ScheduleCompile!D221)),ISNUMBER(FIND("9F",ScheduleCompile!D221)),ISNUMBER(FIND("4F",ScheduleCompile!D221))),VALUE(LEFT(ScheduleCompile!D221,FIND("F",ScheduleCompile!D221)-1)),ScheduleCompile!D221)))))))</f>
        <v>0.05</v>
      </c>
      <c r="J228" s="1">
        <f>IF(AND(ISERROR(IF(ScheduleCompile!E221="Off",0,IF(ScheduleCompile!E221="On",1,IF(ISNUMBER(ScheduleCompile!E221),ScheduleCompile!E221/1,IF(ISTEXT(ScheduleCompile!E221),IF(OR(ISNUMBER(FIND("5F",ScheduleCompile!E221)),ISNUMBER(FIND("0F",ScheduleCompile!E221)),ISNUMBER(FIND("8F",ScheduleCompile!E221)),ISNUMBER(FIND("1F",ScheduleCompile!E221)),ISNUMBER(FIND("2F",ScheduleCompile!E221)),ISNUMBER(FIND("3F",ScheduleCompile!E221)),ISNUMBER(FIND("6F",ScheduleCompile!E221)),ISNUMBER(FIND("7F",ScheduleCompile!E221)),ISNUMBER(FIND("9F",ScheduleCompile!E221)),ISNUMBER(FIND("4F",ScheduleCompile!E221))),VALUE(LEFT(ScheduleCompile!E221,FIND("F",ScheduleCompile!E221)-1)),ScheduleCompile!E221)))))),ISTEXT(ScheduleCompile!#REF!)),"ENDTABLE",IF(ISERROR(IF(ScheduleCompile!E221="Off",0,IF(ScheduleCompile!E221="On",1,IF(ISNUMBER(ScheduleCompile!E221),ScheduleCompile!E221/1,IF(ISTEXT(ScheduleCompile!E221),IF(OR(ISNUMBER(FIND("5F",ScheduleCompile!E221)),ISNUMBER(FIND("0F",ScheduleCompile!E221)),ISNUMBER(FIND("8F",ScheduleCompile!E221)),ISNUMBER(FIND("1F",ScheduleCompile!E221)),ISNUMBER(FIND("2F",ScheduleCompile!E221)),ISNUMBER(FIND("3F",ScheduleCompile!E221)),ISNUMBER(FIND("6F",ScheduleCompile!E221)),ISNUMBER(FIND("7F",ScheduleCompile!E221)),ISNUMBER(FIND("9F",ScheduleCompile!E221)),ISNUMBER(FIND("4F",ScheduleCompile!E221))),VALUE(LEFT(ScheduleCompile!E221,FIND("F",ScheduleCompile!E221)-1)),ScheduleCompile!E221)))))),"",IF(ScheduleCompile!E221="Off",0,IF(ScheduleCompile!E221="On",1,IF(ISNUMBER(ScheduleCompile!E221),ScheduleCompile!E221/1,IF(ISTEXT(ScheduleCompile!E221),IF(OR(ISNUMBER(FIND("5F",ScheduleCompile!E221)),ISNUMBER(FIND("0F",ScheduleCompile!E221)),ISNUMBER(FIND("8F",ScheduleCompile!E221)),ISNUMBER(FIND("1F",ScheduleCompile!E221)),ISNUMBER(FIND("2F",ScheduleCompile!E221)),ISNUMBER(FIND("3F",ScheduleCompile!E221)),ISNUMBER(FIND("6F",ScheduleCompile!E221)),ISNUMBER(FIND("7F",ScheduleCompile!E221)),ISNUMBER(FIND("9F",ScheduleCompile!E221)),ISNUMBER(FIND("4F",ScheduleCompile!E221))),VALUE(LEFT(ScheduleCompile!E221,FIND("F",ScheduleCompile!E221)-1)),ScheduleCompile!E221)))))))</f>
        <v>0.05</v>
      </c>
      <c r="K228" s="1">
        <f>IF(AND(ISERROR(IF(ScheduleCompile!F221="Off",0,IF(ScheduleCompile!F221="On",1,IF(ISNUMBER(ScheduleCompile!F221),ScheduleCompile!F221/1,IF(ISTEXT(ScheduleCompile!F221),IF(OR(ISNUMBER(FIND("5F",ScheduleCompile!F221)),ISNUMBER(FIND("0F",ScheduleCompile!F221)),ISNUMBER(FIND("8F",ScheduleCompile!F221)),ISNUMBER(FIND("1F",ScheduleCompile!F221)),ISNUMBER(FIND("2F",ScheduleCompile!F221)),ISNUMBER(FIND("3F",ScheduleCompile!F221)),ISNUMBER(FIND("6F",ScheduleCompile!F221)),ISNUMBER(FIND("7F",ScheduleCompile!F221)),ISNUMBER(FIND("9F",ScheduleCompile!F221)),ISNUMBER(FIND("4F",ScheduleCompile!F221))),VALUE(LEFT(ScheduleCompile!F221,FIND("F",ScheduleCompile!F221)-1)),ScheduleCompile!F221)))))),ISTEXT(ScheduleCompile!#REF!)),"ENDTABLE",IF(ISERROR(IF(ScheduleCompile!F221="Off",0,IF(ScheduleCompile!F221="On",1,IF(ISNUMBER(ScheduleCompile!F221),ScheduleCompile!F221/1,IF(ISTEXT(ScheduleCompile!F221),IF(OR(ISNUMBER(FIND("5F",ScheduleCompile!F221)),ISNUMBER(FIND("0F",ScheduleCompile!F221)),ISNUMBER(FIND("8F",ScheduleCompile!F221)),ISNUMBER(FIND("1F",ScheduleCompile!F221)),ISNUMBER(FIND("2F",ScheduleCompile!F221)),ISNUMBER(FIND("3F",ScheduleCompile!F221)),ISNUMBER(FIND("6F",ScheduleCompile!F221)),ISNUMBER(FIND("7F",ScheduleCompile!F221)),ISNUMBER(FIND("9F",ScheduleCompile!F221)),ISNUMBER(FIND("4F",ScheduleCompile!F221))),VALUE(LEFT(ScheduleCompile!F221,FIND("F",ScheduleCompile!F221)-1)),ScheduleCompile!F221)))))),"",IF(ScheduleCompile!F221="Off",0,IF(ScheduleCompile!F221="On",1,IF(ISNUMBER(ScheduleCompile!F221),ScheduleCompile!F221/1,IF(ISTEXT(ScheduleCompile!F221),IF(OR(ISNUMBER(FIND("5F",ScheduleCompile!F221)),ISNUMBER(FIND("0F",ScheduleCompile!F221)),ISNUMBER(FIND("8F",ScheduleCompile!F221)),ISNUMBER(FIND("1F",ScheduleCompile!F221)),ISNUMBER(FIND("2F",ScheduleCompile!F221)),ISNUMBER(FIND("3F",ScheduleCompile!F221)),ISNUMBER(FIND("6F",ScheduleCompile!F221)),ISNUMBER(FIND("7F",ScheduleCompile!F221)),ISNUMBER(FIND("9F",ScheduleCompile!F221)),ISNUMBER(FIND("4F",ScheduleCompile!F221))),VALUE(LEFT(ScheduleCompile!F221,FIND("F",ScheduleCompile!F221)-1)),ScheduleCompile!F221)))))))</f>
        <v>0.05</v>
      </c>
      <c r="L228" s="1">
        <f>IF(AND(ISERROR(IF(ScheduleCompile!G221="Off",0,IF(ScheduleCompile!G221="On",1,IF(ISNUMBER(ScheduleCompile!G221),ScheduleCompile!G221/1,IF(ISTEXT(ScheduleCompile!G221),IF(OR(ISNUMBER(FIND("5F",ScheduleCompile!G221)),ISNUMBER(FIND("0F",ScheduleCompile!G221)),ISNUMBER(FIND("8F",ScheduleCompile!G221)),ISNUMBER(FIND("1F",ScheduleCompile!G221)),ISNUMBER(FIND("2F",ScheduleCompile!G221)),ISNUMBER(FIND("3F",ScheduleCompile!G221)),ISNUMBER(FIND("6F",ScheduleCompile!G221)),ISNUMBER(FIND("7F",ScheduleCompile!G221)),ISNUMBER(FIND("9F",ScheduleCompile!G221)),ISNUMBER(FIND("4F",ScheduleCompile!G221))),VALUE(LEFT(ScheduleCompile!G221,FIND("F",ScheduleCompile!G221)-1)),ScheduleCompile!G221)))))),ISTEXT(ScheduleCompile!#REF!)),"ENDTABLE",IF(ISERROR(IF(ScheduleCompile!G221="Off",0,IF(ScheduleCompile!G221="On",1,IF(ISNUMBER(ScheduleCompile!G221),ScheduleCompile!G221/1,IF(ISTEXT(ScheduleCompile!G221),IF(OR(ISNUMBER(FIND("5F",ScheduleCompile!G221)),ISNUMBER(FIND("0F",ScheduleCompile!G221)),ISNUMBER(FIND("8F",ScheduleCompile!G221)),ISNUMBER(FIND("1F",ScheduleCompile!G221)),ISNUMBER(FIND("2F",ScheduleCompile!G221)),ISNUMBER(FIND("3F",ScheduleCompile!G221)),ISNUMBER(FIND("6F",ScheduleCompile!G221)),ISNUMBER(FIND("7F",ScheduleCompile!G221)),ISNUMBER(FIND("9F",ScheduleCompile!G221)),ISNUMBER(FIND("4F",ScheduleCompile!G221))),VALUE(LEFT(ScheduleCompile!G221,FIND("F",ScheduleCompile!G221)-1)),ScheduleCompile!G221)))))),"",IF(ScheduleCompile!G221="Off",0,IF(ScheduleCompile!G221="On",1,IF(ISNUMBER(ScheduleCompile!G221),ScheduleCompile!G221/1,IF(ISTEXT(ScheduleCompile!G221),IF(OR(ISNUMBER(FIND("5F",ScheduleCompile!G221)),ISNUMBER(FIND("0F",ScheduleCompile!G221)),ISNUMBER(FIND("8F",ScheduleCompile!G221)),ISNUMBER(FIND("1F",ScheduleCompile!G221)),ISNUMBER(FIND("2F",ScheduleCompile!G221)),ISNUMBER(FIND("3F",ScheduleCompile!G221)),ISNUMBER(FIND("6F",ScheduleCompile!G221)),ISNUMBER(FIND("7F",ScheduleCompile!G221)),ISNUMBER(FIND("9F",ScheduleCompile!G221)),ISNUMBER(FIND("4F",ScheduleCompile!G221))),VALUE(LEFT(ScheduleCompile!G221,FIND("F",ScheduleCompile!G221)-1)),ScheduleCompile!G221)))))))</f>
        <v>0.08</v>
      </c>
      <c r="M228" s="1">
        <f>IF(AND(ISERROR(IF(ScheduleCompile!H221="Off",0,IF(ScheduleCompile!H221="On",1,IF(ISNUMBER(ScheduleCompile!H221),ScheduleCompile!H221/1,IF(ISTEXT(ScheduleCompile!H221),IF(OR(ISNUMBER(FIND("5F",ScheduleCompile!H221)),ISNUMBER(FIND("0F",ScheduleCompile!H221)),ISNUMBER(FIND("8F",ScheduleCompile!H221)),ISNUMBER(FIND("1F",ScheduleCompile!H221)),ISNUMBER(FIND("2F",ScheduleCompile!H221)),ISNUMBER(FIND("3F",ScheduleCompile!H221)),ISNUMBER(FIND("6F",ScheduleCompile!H221)),ISNUMBER(FIND("7F",ScheduleCompile!H221)),ISNUMBER(FIND("9F",ScheduleCompile!H221)),ISNUMBER(FIND("4F",ScheduleCompile!H221))),VALUE(LEFT(ScheduleCompile!H221,FIND("F",ScheduleCompile!H221)-1)),ScheduleCompile!H221)))))),ISTEXT(ScheduleCompile!#REF!)),"ENDTABLE",IF(ISERROR(IF(ScheduleCompile!H221="Off",0,IF(ScheduleCompile!H221="On",1,IF(ISNUMBER(ScheduleCompile!H221),ScheduleCompile!H221/1,IF(ISTEXT(ScheduleCompile!H221),IF(OR(ISNUMBER(FIND("5F",ScheduleCompile!H221)),ISNUMBER(FIND("0F",ScheduleCompile!H221)),ISNUMBER(FIND("8F",ScheduleCompile!H221)),ISNUMBER(FIND("1F",ScheduleCompile!H221)),ISNUMBER(FIND("2F",ScheduleCompile!H221)),ISNUMBER(FIND("3F",ScheduleCompile!H221)),ISNUMBER(FIND("6F",ScheduleCompile!H221)),ISNUMBER(FIND("7F",ScheduleCompile!H221)),ISNUMBER(FIND("9F",ScheduleCompile!H221)),ISNUMBER(FIND("4F",ScheduleCompile!H221))),VALUE(LEFT(ScheduleCompile!H221,FIND("F",ScheduleCompile!H221)-1)),ScheduleCompile!H221)))))),"",IF(ScheduleCompile!H221="Off",0,IF(ScheduleCompile!H221="On",1,IF(ISNUMBER(ScheduleCompile!H221),ScheduleCompile!H221/1,IF(ISTEXT(ScheduleCompile!H221),IF(OR(ISNUMBER(FIND("5F",ScheduleCompile!H221)),ISNUMBER(FIND("0F",ScheduleCompile!H221)),ISNUMBER(FIND("8F",ScheduleCompile!H221)),ISNUMBER(FIND("1F",ScheduleCompile!H221)),ISNUMBER(FIND("2F",ScheduleCompile!H221)),ISNUMBER(FIND("3F",ScheduleCompile!H221)),ISNUMBER(FIND("6F",ScheduleCompile!H221)),ISNUMBER(FIND("7F",ScheduleCompile!H221)),ISNUMBER(FIND("9F",ScheduleCompile!H221)),ISNUMBER(FIND("4F",ScheduleCompile!H221))),VALUE(LEFT(ScheduleCompile!H221,FIND("F",ScheduleCompile!H221)-1)),ScheduleCompile!H221)))))))</f>
        <v>7.0000000000000007E-2</v>
      </c>
      <c r="N228" s="1">
        <f>IF(AND(ISERROR(IF(ScheduleCompile!I221="Off",0,IF(ScheduleCompile!I221="On",1,IF(ISNUMBER(ScheduleCompile!I221),ScheduleCompile!I221/1,IF(ISTEXT(ScheduleCompile!I221),IF(OR(ISNUMBER(FIND("5F",ScheduleCompile!I221)),ISNUMBER(FIND("0F",ScheduleCompile!I221)),ISNUMBER(FIND("8F",ScheduleCompile!I221)),ISNUMBER(FIND("1F",ScheduleCompile!I221)),ISNUMBER(FIND("2F",ScheduleCompile!I221)),ISNUMBER(FIND("3F",ScheduleCompile!I221)),ISNUMBER(FIND("6F",ScheduleCompile!I221)),ISNUMBER(FIND("7F",ScheduleCompile!I221)),ISNUMBER(FIND("9F",ScheduleCompile!I221)),ISNUMBER(FIND("4F",ScheduleCompile!I221))),VALUE(LEFT(ScheduleCompile!I221,FIND("F",ScheduleCompile!I221)-1)),ScheduleCompile!I221)))))),ISTEXT(ScheduleCompile!#REF!)),"ENDTABLE",IF(ISERROR(IF(ScheduleCompile!I221="Off",0,IF(ScheduleCompile!I221="On",1,IF(ISNUMBER(ScheduleCompile!I221),ScheduleCompile!I221/1,IF(ISTEXT(ScheduleCompile!I221),IF(OR(ISNUMBER(FIND("5F",ScheduleCompile!I221)),ISNUMBER(FIND("0F",ScheduleCompile!I221)),ISNUMBER(FIND("8F",ScheduleCompile!I221)),ISNUMBER(FIND("1F",ScheduleCompile!I221)),ISNUMBER(FIND("2F",ScheduleCompile!I221)),ISNUMBER(FIND("3F",ScheduleCompile!I221)),ISNUMBER(FIND("6F",ScheduleCompile!I221)),ISNUMBER(FIND("7F",ScheduleCompile!I221)),ISNUMBER(FIND("9F",ScheduleCompile!I221)),ISNUMBER(FIND("4F",ScheduleCompile!I221))),VALUE(LEFT(ScheduleCompile!I221,FIND("F",ScheduleCompile!I221)-1)),ScheduleCompile!I221)))))),"",IF(ScheduleCompile!I221="Off",0,IF(ScheduleCompile!I221="On",1,IF(ISNUMBER(ScheduleCompile!I221),ScheduleCompile!I221/1,IF(ISTEXT(ScheduleCompile!I221),IF(OR(ISNUMBER(FIND("5F",ScheduleCompile!I221)),ISNUMBER(FIND("0F",ScheduleCompile!I221)),ISNUMBER(FIND("8F",ScheduleCompile!I221)),ISNUMBER(FIND("1F",ScheduleCompile!I221)),ISNUMBER(FIND("2F",ScheduleCompile!I221)),ISNUMBER(FIND("3F",ScheduleCompile!I221)),ISNUMBER(FIND("6F",ScheduleCompile!I221)),ISNUMBER(FIND("7F",ScheduleCompile!I221)),ISNUMBER(FIND("9F",ScheduleCompile!I221)),ISNUMBER(FIND("4F",ScheduleCompile!I221))),VALUE(LEFT(ScheduleCompile!I221,FIND("F",ScheduleCompile!I221)-1)),ScheduleCompile!I221)))))))</f>
        <v>0.19</v>
      </c>
      <c r="O228" s="1">
        <f>IF(AND(ISERROR(IF(ScheduleCompile!J221="Off",0,IF(ScheduleCompile!J221="On",1,IF(ISNUMBER(ScheduleCompile!J221),ScheduleCompile!J221/1,IF(ISTEXT(ScheduleCompile!J221),IF(OR(ISNUMBER(FIND("5F",ScheduleCompile!J221)),ISNUMBER(FIND("0F",ScheduleCompile!J221)),ISNUMBER(FIND("8F",ScheduleCompile!J221)),ISNUMBER(FIND("1F",ScheduleCompile!J221)),ISNUMBER(FIND("2F",ScheduleCompile!J221)),ISNUMBER(FIND("3F",ScheduleCompile!J221)),ISNUMBER(FIND("6F",ScheduleCompile!J221)),ISNUMBER(FIND("7F",ScheduleCompile!J221)),ISNUMBER(FIND("9F",ScheduleCompile!J221)),ISNUMBER(FIND("4F",ScheduleCompile!J221))),VALUE(LEFT(ScheduleCompile!J221,FIND("F",ScheduleCompile!J221)-1)),ScheduleCompile!J221)))))),ISTEXT(ScheduleCompile!#REF!)),"ENDTABLE",IF(ISERROR(IF(ScheduleCompile!J221="Off",0,IF(ScheduleCompile!J221="On",1,IF(ISNUMBER(ScheduleCompile!J221),ScheduleCompile!J221/1,IF(ISTEXT(ScheduleCompile!J221),IF(OR(ISNUMBER(FIND("5F",ScheduleCompile!J221)),ISNUMBER(FIND("0F",ScheduleCompile!J221)),ISNUMBER(FIND("8F",ScheduleCompile!J221)),ISNUMBER(FIND("1F",ScheduleCompile!J221)),ISNUMBER(FIND("2F",ScheduleCompile!J221)),ISNUMBER(FIND("3F",ScheduleCompile!J221)),ISNUMBER(FIND("6F",ScheduleCompile!J221)),ISNUMBER(FIND("7F",ScheduleCompile!J221)),ISNUMBER(FIND("9F",ScheduleCompile!J221)),ISNUMBER(FIND("4F",ScheduleCompile!J221))),VALUE(LEFT(ScheduleCompile!J221,FIND("F",ScheduleCompile!J221)-1)),ScheduleCompile!J221)))))),"",IF(ScheduleCompile!J221="Off",0,IF(ScheduleCompile!J221="On",1,IF(ISNUMBER(ScheduleCompile!J221),ScheduleCompile!J221/1,IF(ISTEXT(ScheduleCompile!J221),IF(OR(ISNUMBER(FIND("5F",ScheduleCompile!J221)),ISNUMBER(FIND("0F",ScheduleCompile!J221)),ISNUMBER(FIND("8F",ScheduleCompile!J221)),ISNUMBER(FIND("1F",ScheduleCompile!J221)),ISNUMBER(FIND("2F",ScheduleCompile!J221)),ISNUMBER(FIND("3F",ScheduleCompile!J221)),ISNUMBER(FIND("6F",ScheduleCompile!J221)),ISNUMBER(FIND("7F",ScheduleCompile!J221)),ISNUMBER(FIND("9F",ScheduleCompile!J221)),ISNUMBER(FIND("4F",ScheduleCompile!J221))),VALUE(LEFT(ScheduleCompile!J221,FIND("F",ScheduleCompile!J221)-1)),ScheduleCompile!J221)))))))</f>
        <v>0.35</v>
      </c>
      <c r="P228" s="1">
        <f>IF(AND(ISERROR(IF(ScheduleCompile!K221="Off",0,IF(ScheduleCompile!K221="On",1,IF(ISNUMBER(ScheduleCompile!K221),ScheduleCompile!K221/1,IF(ISTEXT(ScheduleCompile!K221),IF(OR(ISNUMBER(FIND("5F",ScheduleCompile!K221)),ISNUMBER(FIND("0F",ScheduleCompile!K221)),ISNUMBER(FIND("8F",ScheduleCompile!K221)),ISNUMBER(FIND("1F",ScheduleCompile!K221)),ISNUMBER(FIND("2F",ScheduleCompile!K221)),ISNUMBER(FIND("3F",ScheduleCompile!K221)),ISNUMBER(FIND("6F",ScheduleCompile!K221)),ISNUMBER(FIND("7F",ScheduleCompile!K221)),ISNUMBER(FIND("9F",ScheduleCompile!K221)),ISNUMBER(FIND("4F",ScheduleCompile!K221))),VALUE(LEFT(ScheduleCompile!K221,FIND("F",ScheduleCompile!K221)-1)),ScheduleCompile!K221)))))),ISTEXT(ScheduleCompile!#REF!)),"ENDTABLE",IF(ISERROR(IF(ScheduleCompile!K221="Off",0,IF(ScheduleCompile!K221="On",1,IF(ISNUMBER(ScheduleCompile!K221),ScheduleCompile!K221/1,IF(ISTEXT(ScheduleCompile!K221),IF(OR(ISNUMBER(FIND("5F",ScheduleCompile!K221)),ISNUMBER(FIND("0F",ScheduleCompile!K221)),ISNUMBER(FIND("8F",ScheduleCompile!K221)),ISNUMBER(FIND("1F",ScheduleCompile!K221)),ISNUMBER(FIND("2F",ScheduleCompile!K221)),ISNUMBER(FIND("3F",ScheduleCompile!K221)),ISNUMBER(FIND("6F",ScheduleCompile!K221)),ISNUMBER(FIND("7F",ScheduleCompile!K221)),ISNUMBER(FIND("9F",ScheduleCompile!K221)),ISNUMBER(FIND("4F",ScheduleCompile!K221))),VALUE(LEFT(ScheduleCompile!K221,FIND("F",ScheduleCompile!K221)-1)),ScheduleCompile!K221)))))),"",IF(ScheduleCompile!K221="Off",0,IF(ScheduleCompile!K221="On",1,IF(ISNUMBER(ScheduleCompile!K221),ScheduleCompile!K221/1,IF(ISTEXT(ScheduleCompile!K221),IF(OR(ISNUMBER(FIND("5F",ScheduleCompile!K221)),ISNUMBER(FIND("0F",ScheduleCompile!K221)),ISNUMBER(FIND("8F",ScheduleCompile!K221)),ISNUMBER(FIND("1F",ScheduleCompile!K221)),ISNUMBER(FIND("2F",ScheduleCompile!K221)),ISNUMBER(FIND("3F",ScheduleCompile!K221)),ISNUMBER(FIND("6F",ScheduleCompile!K221)),ISNUMBER(FIND("7F",ScheduleCompile!K221)),ISNUMBER(FIND("9F",ScheduleCompile!K221)),ISNUMBER(FIND("4F",ScheduleCompile!K221))),VALUE(LEFT(ScheduleCompile!K221,FIND("F",ScheduleCompile!K221)-1)),ScheduleCompile!K221)))))))</f>
        <v>0.38</v>
      </c>
      <c r="Q228" s="1">
        <f>IF(AND(ISERROR(IF(ScheduleCompile!L221="Off",0,IF(ScheduleCompile!L221="On",1,IF(ISNUMBER(ScheduleCompile!L221),ScheduleCompile!L221/1,IF(ISTEXT(ScheduleCompile!L221),IF(OR(ISNUMBER(FIND("5F",ScheduleCompile!L221)),ISNUMBER(FIND("0F",ScheduleCompile!L221)),ISNUMBER(FIND("8F",ScheduleCompile!L221)),ISNUMBER(FIND("1F",ScheduleCompile!L221)),ISNUMBER(FIND("2F",ScheduleCompile!L221)),ISNUMBER(FIND("3F",ScheduleCompile!L221)),ISNUMBER(FIND("6F",ScheduleCompile!L221)),ISNUMBER(FIND("7F",ScheduleCompile!L221)),ISNUMBER(FIND("9F",ScheduleCompile!L221)),ISNUMBER(FIND("4F",ScheduleCompile!L221))),VALUE(LEFT(ScheduleCompile!L221,FIND("F",ScheduleCompile!L221)-1)),ScheduleCompile!L221)))))),ISTEXT(ScheduleCompile!#REF!)),"ENDTABLE",IF(ISERROR(IF(ScheduleCompile!L221="Off",0,IF(ScheduleCompile!L221="On",1,IF(ISNUMBER(ScheduleCompile!L221),ScheduleCompile!L221/1,IF(ISTEXT(ScheduleCompile!L221),IF(OR(ISNUMBER(FIND("5F",ScheduleCompile!L221)),ISNUMBER(FIND("0F",ScheduleCompile!L221)),ISNUMBER(FIND("8F",ScheduleCompile!L221)),ISNUMBER(FIND("1F",ScheduleCompile!L221)),ISNUMBER(FIND("2F",ScheduleCompile!L221)),ISNUMBER(FIND("3F",ScheduleCompile!L221)),ISNUMBER(FIND("6F",ScheduleCompile!L221)),ISNUMBER(FIND("7F",ScheduleCompile!L221)),ISNUMBER(FIND("9F",ScheduleCompile!L221)),ISNUMBER(FIND("4F",ScheduleCompile!L221))),VALUE(LEFT(ScheduleCompile!L221,FIND("F",ScheduleCompile!L221)-1)),ScheduleCompile!L221)))))),"",IF(ScheduleCompile!L221="Off",0,IF(ScheduleCompile!L221="On",1,IF(ISNUMBER(ScheduleCompile!L221),ScheduleCompile!L221/1,IF(ISTEXT(ScheduleCompile!L221),IF(OR(ISNUMBER(FIND("5F",ScheduleCompile!L221)),ISNUMBER(FIND("0F",ScheduleCompile!L221)),ISNUMBER(FIND("8F",ScheduleCompile!L221)),ISNUMBER(FIND("1F",ScheduleCompile!L221)),ISNUMBER(FIND("2F",ScheduleCompile!L221)),ISNUMBER(FIND("3F",ScheduleCompile!L221)),ISNUMBER(FIND("6F",ScheduleCompile!L221)),ISNUMBER(FIND("7F",ScheduleCompile!L221)),ISNUMBER(FIND("9F",ScheduleCompile!L221)),ISNUMBER(FIND("4F",ScheduleCompile!L221))),VALUE(LEFT(ScheduleCompile!L221,FIND("F",ScheduleCompile!L221)-1)),ScheduleCompile!L221)))))))</f>
        <v>0.39</v>
      </c>
      <c r="R228" s="1">
        <f>IF(AND(ISERROR(IF(ScheduleCompile!M221="Off",0,IF(ScheduleCompile!M221="On",1,IF(ISNUMBER(ScheduleCompile!M221),ScheduleCompile!M221/1,IF(ISTEXT(ScheduleCompile!M221),IF(OR(ISNUMBER(FIND("5F",ScheduleCompile!M221)),ISNUMBER(FIND("0F",ScheduleCompile!M221)),ISNUMBER(FIND("8F",ScheduleCompile!M221)),ISNUMBER(FIND("1F",ScheduleCompile!M221)),ISNUMBER(FIND("2F",ScheduleCompile!M221)),ISNUMBER(FIND("3F",ScheduleCompile!M221)),ISNUMBER(FIND("6F",ScheduleCompile!M221)),ISNUMBER(FIND("7F",ScheduleCompile!M221)),ISNUMBER(FIND("9F",ScheduleCompile!M221)),ISNUMBER(FIND("4F",ScheduleCompile!M221))),VALUE(LEFT(ScheduleCompile!M221,FIND("F",ScheduleCompile!M221)-1)),ScheduleCompile!M221)))))),ISTEXT(ScheduleCompile!#REF!)),"ENDTABLE",IF(ISERROR(IF(ScheduleCompile!M221="Off",0,IF(ScheduleCompile!M221="On",1,IF(ISNUMBER(ScheduleCompile!M221),ScheduleCompile!M221/1,IF(ISTEXT(ScheduleCompile!M221),IF(OR(ISNUMBER(FIND("5F",ScheduleCompile!M221)),ISNUMBER(FIND("0F",ScheduleCompile!M221)),ISNUMBER(FIND("8F",ScheduleCompile!M221)),ISNUMBER(FIND("1F",ScheduleCompile!M221)),ISNUMBER(FIND("2F",ScheduleCompile!M221)),ISNUMBER(FIND("3F",ScheduleCompile!M221)),ISNUMBER(FIND("6F",ScheduleCompile!M221)),ISNUMBER(FIND("7F",ScheduleCompile!M221)),ISNUMBER(FIND("9F",ScheduleCompile!M221)),ISNUMBER(FIND("4F",ScheduleCompile!M221))),VALUE(LEFT(ScheduleCompile!M221,FIND("F",ScheduleCompile!M221)-1)),ScheduleCompile!M221)))))),"",IF(ScheduleCompile!M221="Off",0,IF(ScheduleCompile!M221="On",1,IF(ISNUMBER(ScheduleCompile!M221),ScheduleCompile!M221/1,IF(ISTEXT(ScheduleCompile!M221),IF(OR(ISNUMBER(FIND("5F",ScheduleCompile!M221)),ISNUMBER(FIND("0F",ScheduleCompile!M221)),ISNUMBER(FIND("8F",ScheduleCompile!M221)),ISNUMBER(FIND("1F",ScheduleCompile!M221)),ISNUMBER(FIND("2F",ScheduleCompile!M221)),ISNUMBER(FIND("3F",ScheduleCompile!M221)),ISNUMBER(FIND("6F",ScheduleCompile!M221)),ISNUMBER(FIND("7F",ScheduleCompile!M221)),ISNUMBER(FIND("9F",ScheduleCompile!M221)),ISNUMBER(FIND("4F",ScheduleCompile!M221))),VALUE(LEFT(ScheduleCompile!M221,FIND("F",ScheduleCompile!M221)-1)),ScheduleCompile!M221)))))))</f>
        <v>0.47</v>
      </c>
      <c r="S228" s="1">
        <f>IF(AND(ISERROR(IF(ScheduleCompile!N221="Off",0,IF(ScheduleCompile!N221="On",1,IF(ISNUMBER(ScheduleCompile!N221),ScheduleCompile!N221/1,IF(ISTEXT(ScheduleCompile!N221),IF(OR(ISNUMBER(FIND("5F",ScheduleCompile!N221)),ISNUMBER(FIND("0F",ScheduleCompile!N221)),ISNUMBER(FIND("8F",ScheduleCompile!N221)),ISNUMBER(FIND("1F",ScheduleCompile!N221)),ISNUMBER(FIND("2F",ScheduleCompile!N221)),ISNUMBER(FIND("3F",ScheduleCompile!N221)),ISNUMBER(FIND("6F",ScheduleCompile!N221)),ISNUMBER(FIND("7F",ScheduleCompile!N221)),ISNUMBER(FIND("9F",ScheduleCompile!N221)),ISNUMBER(FIND("4F",ScheduleCompile!N221))),VALUE(LEFT(ScheduleCompile!N221,FIND("F",ScheduleCompile!N221)-1)),ScheduleCompile!N221)))))),ISTEXT(ScheduleCompile!#REF!)),"ENDTABLE",IF(ISERROR(IF(ScheduleCompile!N221="Off",0,IF(ScheduleCompile!N221="On",1,IF(ISNUMBER(ScheduleCompile!N221),ScheduleCompile!N221/1,IF(ISTEXT(ScheduleCompile!N221),IF(OR(ISNUMBER(FIND("5F",ScheduleCompile!N221)),ISNUMBER(FIND("0F",ScheduleCompile!N221)),ISNUMBER(FIND("8F",ScheduleCompile!N221)),ISNUMBER(FIND("1F",ScheduleCompile!N221)),ISNUMBER(FIND("2F",ScheduleCompile!N221)),ISNUMBER(FIND("3F",ScheduleCompile!N221)),ISNUMBER(FIND("6F",ScheduleCompile!N221)),ISNUMBER(FIND("7F",ScheduleCompile!N221)),ISNUMBER(FIND("9F",ScheduleCompile!N221)),ISNUMBER(FIND("4F",ScheduleCompile!N221))),VALUE(LEFT(ScheduleCompile!N221,FIND("F",ScheduleCompile!N221)-1)),ScheduleCompile!N221)))))),"",IF(ScheduleCompile!N221="Off",0,IF(ScheduleCompile!N221="On",1,IF(ISNUMBER(ScheduleCompile!N221),ScheduleCompile!N221/1,IF(ISTEXT(ScheduleCompile!N221),IF(OR(ISNUMBER(FIND("5F",ScheduleCompile!N221)),ISNUMBER(FIND("0F",ScheduleCompile!N221)),ISNUMBER(FIND("8F",ScheduleCompile!N221)),ISNUMBER(FIND("1F",ScheduleCompile!N221)),ISNUMBER(FIND("2F",ScheduleCompile!N221)),ISNUMBER(FIND("3F",ScheduleCompile!N221)),ISNUMBER(FIND("6F",ScheduleCompile!N221)),ISNUMBER(FIND("7F",ScheduleCompile!N221)),ISNUMBER(FIND("9F",ScheduleCompile!N221)),ISNUMBER(FIND("4F",ScheduleCompile!N221))),VALUE(LEFT(ScheduleCompile!N221,FIND("F",ScheduleCompile!N221)-1)),ScheduleCompile!N221)))))))</f>
        <v>0.56999999999999995</v>
      </c>
      <c r="T228" s="1">
        <f>IF(AND(ISERROR(IF(ScheduleCompile!O221="Off",0,IF(ScheduleCompile!O221="On",1,IF(ISNUMBER(ScheduleCompile!O221),ScheduleCompile!O221/1,IF(ISTEXT(ScheduleCompile!O221),IF(OR(ISNUMBER(FIND("5F",ScheduleCompile!O221)),ISNUMBER(FIND("0F",ScheduleCompile!O221)),ISNUMBER(FIND("8F",ScheduleCompile!O221)),ISNUMBER(FIND("1F",ScheduleCompile!O221)),ISNUMBER(FIND("2F",ScheduleCompile!O221)),ISNUMBER(FIND("3F",ScheduleCompile!O221)),ISNUMBER(FIND("6F",ScheduleCompile!O221)),ISNUMBER(FIND("7F",ScheduleCompile!O221)),ISNUMBER(FIND("9F",ScheduleCompile!O221)),ISNUMBER(FIND("4F",ScheduleCompile!O221))),VALUE(LEFT(ScheduleCompile!O221,FIND("F",ScheduleCompile!O221)-1)),ScheduleCompile!O221)))))),ISTEXT(ScheduleCompile!#REF!)),"ENDTABLE",IF(ISERROR(IF(ScheduleCompile!O221="Off",0,IF(ScheduleCompile!O221="On",1,IF(ISNUMBER(ScheduleCompile!O221),ScheduleCompile!O221/1,IF(ISTEXT(ScheduleCompile!O221),IF(OR(ISNUMBER(FIND("5F",ScheduleCompile!O221)),ISNUMBER(FIND("0F",ScheduleCompile!O221)),ISNUMBER(FIND("8F",ScheduleCompile!O221)),ISNUMBER(FIND("1F",ScheduleCompile!O221)),ISNUMBER(FIND("2F",ScheduleCompile!O221)),ISNUMBER(FIND("3F",ScheduleCompile!O221)),ISNUMBER(FIND("6F",ScheduleCompile!O221)),ISNUMBER(FIND("7F",ScheduleCompile!O221)),ISNUMBER(FIND("9F",ScheduleCompile!O221)),ISNUMBER(FIND("4F",ScheduleCompile!O221))),VALUE(LEFT(ScheduleCompile!O221,FIND("F",ScheduleCompile!O221)-1)),ScheduleCompile!O221)))))),"",IF(ScheduleCompile!O221="Off",0,IF(ScheduleCompile!O221="On",1,IF(ISNUMBER(ScheduleCompile!O221),ScheduleCompile!O221/1,IF(ISTEXT(ScheduleCompile!O221),IF(OR(ISNUMBER(FIND("5F",ScheduleCompile!O221)),ISNUMBER(FIND("0F",ScheduleCompile!O221)),ISNUMBER(FIND("8F",ScheduleCompile!O221)),ISNUMBER(FIND("1F",ScheduleCompile!O221)),ISNUMBER(FIND("2F",ScheduleCompile!O221)),ISNUMBER(FIND("3F",ScheduleCompile!O221)),ISNUMBER(FIND("6F",ScheduleCompile!O221)),ISNUMBER(FIND("7F",ScheduleCompile!O221)),ISNUMBER(FIND("9F",ScheduleCompile!O221)),ISNUMBER(FIND("4F",ScheduleCompile!O221))),VALUE(LEFT(ScheduleCompile!O221,FIND("F",ScheduleCompile!O221)-1)),ScheduleCompile!O221)))))))</f>
        <v>0.54</v>
      </c>
      <c r="U228" s="1">
        <f>IF(AND(ISERROR(IF(ScheduleCompile!P221="Off",0,IF(ScheduleCompile!P221="On",1,IF(ISNUMBER(ScheduleCompile!P221),ScheduleCompile!P221/1,IF(ISTEXT(ScheduleCompile!P221),IF(OR(ISNUMBER(FIND("5F",ScheduleCompile!P221)),ISNUMBER(FIND("0F",ScheduleCompile!P221)),ISNUMBER(FIND("8F",ScheduleCompile!P221)),ISNUMBER(FIND("1F",ScheduleCompile!P221)),ISNUMBER(FIND("2F",ScheduleCompile!P221)),ISNUMBER(FIND("3F",ScheduleCompile!P221)),ISNUMBER(FIND("6F",ScheduleCompile!P221)),ISNUMBER(FIND("7F",ScheduleCompile!P221)),ISNUMBER(FIND("9F",ScheduleCompile!P221)),ISNUMBER(FIND("4F",ScheduleCompile!P221))),VALUE(LEFT(ScheduleCompile!P221,FIND("F",ScheduleCompile!P221)-1)),ScheduleCompile!P221)))))),ISTEXT(ScheduleCompile!#REF!)),"ENDTABLE",IF(ISERROR(IF(ScheduleCompile!P221="Off",0,IF(ScheduleCompile!P221="On",1,IF(ISNUMBER(ScheduleCompile!P221),ScheduleCompile!P221/1,IF(ISTEXT(ScheduleCompile!P221),IF(OR(ISNUMBER(FIND("5F",ScheduleCompile!P221)),ISNUMBER(FIND("0F",ScheduleCompile!P221)),ISNUMBER(FIND("8F",ScheduleCompile!P221)),ISNUMBER(FIND("1F",ScheduleCompile!P221)),ISNUMBER(FIND("2F",ScheduleCompile!P221)),ISNUMBER(FIND("3F",ScheduleCompile!P221)),ISNUMBER(FIND("6F",ScheduleCompile!P221)),ISNUMBER(FIND("7F",ScheduleCompile!P221)),ISNUMBER(FIND("9F",ScheduleCompile!P221)),ISNUMBER(FIND("4F",ScheduleCompile!P221))),VALUE(LEFT(ScheduleCompile!P221,FIND("F",ScheduleCompile!P221)-1)),ScheduleCompile!P221)))))),"",IF(ScheduleCompile!P221="Off",0,IF(ScheduleCompile!P221="On",1,IF(ISNUMBER(ScheduleCompile!P221),ScheduleCompile!P221/1,IF(ISTEXT(ScheduleCompile!P221),IF(OR(ISNUMBER(FIND("5F",ScheduleCompile!P221)),ISNUMBER(FIND("0F",ScheduleCompile!P221)),ISNUMBER(FIND("8F",ScheduleCompile!P221)),ISNUMBER(FIND("1F",ScheduleCompile!P221)),ISNUMBER(FIND("2F",ScheduleCompile!P221)),ISNUMBER(FIND("3F",ScheduleCompile!P221)),ISNUMBER(FIND("6F",ScheduleCompile!P221)),ISNUMBER(FIND("7F",ScheduleCompile!P221)),ISNUMBER(FIND("9F",ScheduleCompile!P221)),ISNUMBER(FIND("4F",ScheduleCompile!P221))),VALUE(LEFT(ScheduleCompile!P221,FIND("F",ScheduleCompile!P221)-1)),ScheduleCompile!P221)))))))</f>
        <v>0.34</v>
      </c>
      <c r="V228" s="1">
        <f>IF(AND(ISERROR(IF(ScheduleCompile!Q221="Off",0,IF(ScheduleCompile!Q221="On",1,IF(ISNUMBER(ScheduleCompile!Q221),ScheduleCompile!Q221/1,IF(ISTEXT(ScheduleCompile!Q221),IF(OR(ISNUMBER(FIND("5F",ScheduleCompile!Q221)),ISNUMBER(FIND("0F",ScheduleCompile!Q221)),ISNUMBER(FIND("8F",ScheduleCompile!Q221)),ISNUMBER(FIND("1F",ScheduleCompile!Q221)),ISNUMBER(FIND("2F",ScheduleCompile!Q221)),ISNUMBER(FIND("3F",ScheduleCompile!Q221)),ISNUMBER(FIND("6F",ScheduleCompile!Q221)),ISNUMBER(FIND("7F",ScheduleCompile!Q221)),ISNUMBER(FIND("9F",ScheduleCompile!Q221)),ISNUMBER(FIND("4F",ScheduleCompile!Q221))),VALUE(LEFT(ScheduleCompile!Q221,FIND("F",ScheduleCompile!Q221)-1)),ScheduleCompile!Q221)))))),ISTEXT(ScheduleCompile!#REF!)),"ENDTABLE",IF(ISERROR(IF(ScheduleCompile!Q221="Off",0,IF(ScheduleCompile!Q221="On",1,IF(ISNUMBER(ScheduleCompile!Q221),ScheduleCompile!Q221/1,IF(ISTEXT(ScheduleCompile!Q221),IF(OR(ISNUMBER(FIND("5F",ScheduleCompile!Q221)),ISNUMBER(FIND("0F",ScheduleCompile!Q221)),ISNUMBER(FIND("8F",ScheduleCompile!Q221)),ISNUMBER(FIND("1F",ScheduleCompile!Q221)),ISNUMBER(FIND("2F",ScheduleCompile!Q221)),ISNUMBER(FIND("3F",ScheduleCompile!Q221)),ISNUMBER(FIND("6F",ScheduleCompile!Q221)),ISNUMBER(FIND("7F",ScheduleCompile!Q221)),ISNUMBER(FIND("9F",ScheduleCompile!Q221)),ISNUMBER(FIND("4F",ScheduleCompile!Q221))),VALUE(LEFT(ScheduleCompile!Q221,FIND("F",ScheduleCompile!Q221)-1)),ScheduleCompile!Q221)))))),"",IF(ScheduleCompile!Q221="Off",0,IF(ScheduleCompile!Q221="On",1,IF(ISNUMBER(ScheduleCompile!Q221),ScheduleCompile!Q221/1,IF(ISTEXT(ScheduleCompile!Q221),IF(OR(ISNUMBER(FIND("5F",ScheduleCompile!Q221)),ISNUMBER(FIND("0F",ScheduleCompile!Q221)),ISNUMBER(FIND("8F",ScheduleCompile!Q221)),ISNUMBER(FIND("1F",ScheduleCompile!Q221)),ISNUMBER(FIND("2F",ScheduleCompile!Q221)),ISNUMBER(FIND("3F",ScheduleCompile!Q221)),ISNUMBER(FIND("6F",ScheduleCompile!Q221)),ISNUMBER(FIND("7F",ScheduleCompile!Q221)),ISNUMBER(FIND("9F",ScheduleCompile!Q221)),ISNUMBER(FIND("4F",ScheduleCompile!Q221))),VALUE(LEFT(ScheduleCompile!Q221,FIND("F",ScheduleCompile!Q221)-1)),ScheduleCompile!Q221)))))))</f>
        <v>0.33</v>
      </c>
      <c r="W228" s="1">
        <f>IF(AND(ISERROR(IF(ScheduleCompile!R221="Off",0,IF(ScheduleCompile!R221="On",1,IF(ISNUMBER(ScheduleCompile!R221),ScheduleCompile!R221/1,IF(ISTEXT(ScheduleCompile!R221),IF(OR(ISNUMBER(FIND("5F",ScheduleCompile!R221)),ISNUMBER(FIND("0F",ScheduleCompile!R221)),ISNUMBER(FIND("8F",ScheduleCompile!R221)),ISNUMBER(FIND("1F",ScheduleCompile!R221)),ISNUMBER(FIND("2F",ScheduleCompile!R221)),ISNUMBER(FIND("3F",ScheduleCompile!R221)),ISNUMBER(FIND("6F",ScheduleCompile!R221)),ISNUMBER(FIND("7F",ScheduleCompile!R221)),ISNUMBER(FIND("9F",ScheduleCompile!R221)),ISNUMBER(FIND("4F",ScheduleCompile!R221))),VALUE(LEFT(ScheduleCompile!R221,FIND("F",ScheduleCompile!R221)-1)),ScheduleCompile!R221)))))),ISTEXT(ScheduleCompile!#REF!)),"ENDTABLE",IF(ISERROR(IF(ScheduleCompile!R221="Off",0,IF(ScheduleCompile!R221="On",1,IF(ISNUMBER(ScheduleCompile!R221),ScheduleCompile!R221/1,IF(ISTEXT(ScheduleCompile!R221),IF(OR(ISNUMBER(FIND("5F",ScheduleCompile!R221)),ISNUMBER(FIND("0F",ScheduleCompile!R221)),ISNUMBER(FIND("8F",ScheduleCompile!R221)),ISNUMBER(FIND("1F",ScheduleCompile!R221)),ISNUMBER(FIND("2F",ScheduleCompile!R221)),ISNUMBER(FIND("3F",ScheduleCompile!R221)),ISNUMBER(FIND("6F",ScheduleCompile!R221)),ISNUMBER(FIND("7F",ScheduleCompile!R221)),ISNUMBER(FIND("9F",ScheduleCompile!R221)),ISNUMBER(FIND("4F",ScheduleCompile!R221))),VALUE(LEFT(ScheduleCompile!R221,FIND("F",ScheduleCompile!R221)-1)),ScheduleCompile!R221)))))),"",IF(ScheduleCompile!R221="Off",0,IF(ScheduleCompile!R221="On",1,IF(ISNUMBER(ScheduleCompile!R221),ScheduleCompile!R221/1,IF(ISTEXT(ScheduleCompile!R221),IF(OR(ISNUMBER(FIND("5F",ScheduleCompile!R221)),ISNUMBER(FIND("0F",ScheduleCompile!R221)),ISNUMBER(FIND("8F",ScheduleCompile!R221)),ISNUMBER(FIND("1F",ScheduleCompile!R221)),ISNUMBER(FIND("2F",ScheduleCompile!R221)),ISNUMBER(FIND("3F",ScheduleCompile!R221)),ISNUMBER(FIND("6F",ScheduleCompile!R221)),ISNUMBER(FIND("7F",ScheduleCompile!R221)),ISNUMBER(FIND("9F",ScheduleCompile!R221)),ISNUMBER(FIND("4F",ScheduleCompile!R221))),VALUE(LEFT(ScheduleCompile!R221,FIND("F",ScheduleCompile!R221)-1)),ScheduleCompile!R221)))))))</f>
        <v>0.44</v>
      </c>
      <c r="X228" s="1">
        <f>IF(AND(ISERROR(IF(ScheduleCompile!S221="Off",0,IF(ScheduleCompile!S221="On",1,IF(ISNUMBER(ScheduleCompile!S221),ScheduleCompile!S221/1,IF(ISTEXT(ScheduleCompile!S221),IF(OR(ISNUMBER(FIND("5F",ScheduleCompile!S221)),ISNUMBER(FIND("0F",ScheduleCompile!S221)),ISNUMBER(FIND("8F",ScheduleCompile!S221)),ISNUMBER(FIND("1F",ScheduleCompile!S221)),ISNUMBER(FIND("2F",ScheduleCompile!S221)),ISNUMBER(FIND("3F",ScheduleCompile!S221)),ISNUMBER(FIND("6F",ScheduleCompile!S221)),ISNUMBER(FIND("7F",ScheduleCompile!S221)),ISNUMBER(FIND("9F",ScheduleCompile!S221)),ISNUMBER(FIND("4F",ScheduleCompile!S221))),VALUE(LEFT(ScheduleCompile!S221,FIND("F",ScheduleCompile!S221)-1)),ScheduleCompile!S221)))))),ISTEXT(ScheduleCompile!#REF!)),"ENDTABLE",IF(ISERROR(IF(ScheduleCompile!S221="Off",0,IF(ScheduleCompile!S221="On",1,IF(ISNUMBER(ScheduleCompile!S221),ScheduleCompile!S221/1,IF(ISTEXT(ScheduleCompile!S221),IF(OR(ISNUMBER(FIND("5F",ScheduleCompile!S221)),ISNUMBER(FIND("0F",ScheduleCompile!S221)),ISNUMBER(FIND("8F",ScheduleCompile!S221)),ISNUMBER(FIND("1F",ScheduleCompile!S221)),ISNUMBER(FIND("2F",ScheduleCompile!S221)),ISNUMBER(FIND("3F",ScheduleCompile!S221)),ISNUMBER(FIND("6F",ScheduleCompile!S221)),ISNUMBER(FIND("7F",ScheduleCompile!S221)),ISNUMBER(FIND("9F",ScheduleCompile!S221)),ISNUMBER(FIND("4F",ScheduleCompile!S221))),VALUE(LEFT(ScheduleCompile!S221,FIND("F",ScheduleCompile!S221)-1)),ScheduleCompile!S221)))))),"",IF(ScheduleCompile!S221="Off",0,IF(ScheduleCompile!S221="On",1,IF(ISNUMBER(ScheduleCompile!S221),ScheduleCompile!S221/1,IF(ISTEXT(ScheduleCompile!S221),IF(OR(ISNUMBER(FIND("5F",ScheduleCompile!S221)),ISNUMBER(FIND("0F",ScheduleCompile!S221)),ISNUMBER(FIND("8F",ScheduleCompile!S221)),ISNUMBER(FIND("1F",ScheduleCompile!S221)),ISNUMBER(FIND("2F",ScheduleCompile!S221)),ISNUMBER(FIND("3F",ScheduleCompile!S221)),ISNUMBER(FIND("6F",ScheduleCompile!S221)),ISNUMBER(FIND("7F",ScheduleCompile!S221)),ISNUMBER(FIND("9F",ScheduleCompile!S221)),ISNUMBER(FIND("4F",ScheduleCompile!S221))),VALUE(LEFT(ScheduleCompile!S221,FIND("F",ScheduleCompile!S221)-1)),ScheduleCompile!S221)))))))</f>
        <v>0.26</v>
      </c>
      <c r="Y228" s="1">
        <f>IF(AND(ISERROR(IF(ScheduleCompile!T221="Off",0,IF(ScheduleCompile!T221="On",1,IF(ISNUMBER(ScheduleCompile!T221),ScheduleCompile!T221/1,IF(ISTEXT(ScheduleCompile!T221),IF(OR(ISNUMBER(FIND("5F",ScheduleCompile!T221)),ISNUMBER(FIND("0F",ScheduleCompile!T221)),ISNUMBER(FIND("8F",ScheduleCompile!T221)),ISNUMBER(FIND("1F",ScheduleCompile!T221)),ISNUMBER(FIND("2F",ScheduleCompile!T221)),ISNUMBER(FIND("3F",ScheduleCompile!T221)),ISNUMBER(FIND("6F",ScheduleCompile!T221)),ISNUMBER(FIND("7F",ScheduleCompile!T221)),ISNUMBER(FIND("9F",ScheduleCompile!T221)),ISNUMBER(FIND("4F",ScheduleCompile!T221))),VALUE(LEFT(ScheduleCompile!T221,FIND("F",ScheduleCompile!T221)-1)),ScheduleCompile!T221)))))),ISTEXT(ScheduleCompile!#REF!)),"ENDTABLE",IF(ISERROR(IF(ScheduleCompile!T221="Off",0,IF(ScheduleCompile!T221="On",1,IF(ISNUMBER(ScheduleCompile!T221),ScheduleCompile!T221/1,IF(ISTEXT(ScheduleCompile!T221),IF(OR(ISNUMBER(FIND("5F",ScheduleCompile!T221)),ISNUMBER(FIND("0F",ScheduleCompile!T221)),ISNUMBER(FIND("8F",ScheduleCompile!T221)),ISNUMBER(FIND("1F",ScheduleCompile!T221)),ISNUMBER(FIND("2F",ScheduleCompile!T221)),ISNUMBER(FIND("3F",ScheduleCompile!T221)),ISNUMBER(FIND("6F",ScheduleCompile!T221)),ISNUMBER(FIND("7F",ScheduleCompile!T221)),ISNUMBER(FIND("9F",ScheduleCompile!T221)),ISNUMBER(FIND("4F",ScheduleCompile!T221))),VALUE(LEFT(ScheduleCompile!T221,FIND("F",ScheduleCompile!T221)-1)),ScheduleCompile!T221)))))),"",IF(ScheduleCompile!T221="Off",0,IF(ScheduleCompile!T221="On",1,IF(ISNUMBER(ScheduleCompile!T221),ScheduleCompile!T221/1,IF(ISTEXT(ScheduleCompile!T221),IF(OR(ISNUMBER(FIND("5F",ScheduleCompile!T221)),ISNUMBER(FIND("0F",ScheduleCompile!T221)),ISNUMBER(FIND("8F",ScheduleCompile!T221)),ISNUMBER(FIND("1F",ScheduleCompile!T221)),ISNUMBER(FIND("2F",ScheduleCompile!T221)),ISNUMBER(FIND("3F",ScheduleCompile!T221)),ISNUMBER(FIND("6F",ScheduleCompile!T221)),ISNUMBER(FIND("7F",ScheduleCompile!T221)),ISNUMBER(FIND("9F",ScheduleCompile!T221)),ISNUMBER(FIND("4F",ScheduleCompile!T221))),VALUE(LEFT(ScheduleCompile!T221,FIND("F",ScheduleCompile!T221)-1)),ScheduleCompile!T221)))))))</f>
        <v>0.21</v>
      </c>
      <c r="Z228" s="1">
        <f>IF(AND(ISERROR(IF(ScheduleCompile!U221="Off",0,IF(ScheduleCompile!U221="On",1,IF(ISNUMBER(ScheduleCompile!U221),ScheduleCompile!U221/1,IF(ISTEXT(ScheduleCompile!U221),IF(OR(ISNUMBER(FIND("5F",ScheduleCompile!U221)),ISNUMBER(FIND("0F",ScheduleCompile!U221)),ISNUMBER(FIND("8F",ScheduleCompile!U221)),ISNUMBER(FIND("1F",ScheduleCompile!U221)),ISNUMBER(FIND("2F",ScheduleCompile!U221)),ISNUMBER(FIND("3F",ScheduleCompile!U221)),ISNUMBER(FIND("6F",ScheduleCompile!U221)),ISNUMBER(FIND("7F",ScheduleCompile!U221)),ISNUMBER(FIND("9F",ScheduleCompile!U221)),ISNUMBER(FIND("4F",ScheduleCompile!U221))),VALUE(LEFT(ScheduleCompile!U221,FIND("F",ScheduleCompile!U221)-1)),ScheduleCompile!U221)))))),ISTEXT(ScheduleCompile!#REF!)),"ENDTABLE",IF(ISERROR(IF(ScheduleCompile!U221="Off",0,IF(ScheduleCompile!U221="On",1,IF(ISNUMBER(ScheduleCompile!U221),ScheduleCompile!U221/1,IF(ISTEXT(ScheduleCompile!U221),IF(OR(ISNUMBER(FIND("5F",ScheduleCompile!U221)),ISNUMBER(FIND("0F",ScheduleCompile!U221)),ISNUMBER(FIND("8F",ScheduleCompile!U221)),ISNUMBER(FIND("1F",ScheduleCompile!U221)),ISNUMBER(FIND("2F",ScheduleCompile!U221)),ISNUMBER(FIND("3F",ScheduleCompile!U221)),ISNUMBER(FIND("6F",ScheduleCompile!U221)),ISNUMBER(FIND("7F",ScheduleCompile!U221)),ISNUMBER(FIND("9F",ScheduleCompile!U221)),ISNUMBER(FIND("4F",ScheduleCompile!U221))),VALUE(LEFT(ScheduleCompile!U221,FIND("F",ScheduleCompile!U221)-1)),ScheduleCompile!U221)))))),"",IF(ScheduleCompile!U221="Off",0,IF(ScheduleCompile!U221="On",1,IF(ISNUMBER(ScheduleCompile!U221),ScheduleCompile!U221/1,IF(ISTEXT(ScheduleCompile!U221),IF(OR(ISNUMBER(FIND("5F",ScheduleCompile!U221)),ISNUMBER(FIND("0F",ScheduleCompile!U221)),ISNUMBER(FIND("8F",ScheduleCompile!U221)),ISNUMBER(FIND("1F",ScheduleCompile!U221)),ISNUMBER(FIND("2F",ScheduleCompile!U221)),ISNUMBER(FIND("3F",ScheduleCompile!U221)),ISNUMBER(FIND("6F",ScheduleCompile!U221)),ISNUMBER(FIND("7F",ScheduleCompile!U221)),ISNUMBER(FIND("9F",ScheduleCompile!U221)),ISNUMBER(FIND("4F",ScheduleCompile!U221))),VALUE(LEFT(ScheduleCompile!U221,FIND("F",ScheduleCompile!U221)-1)),ScheduleCompile!U221)))))))</f>
        <v>0.15</v>
      </c>
      <c r="AA228" s="1">
        <f>IF(AND(ISERROR(IF(ScheduleCompile!V221="Off",0,IF(ScheduleCompile!V221="On",1,IF(ISNUMBER(ScheduleCompile!V221),ScheduleCompile!V221/1,IF(ISTEXT(ScheduleCompile!V221),IF(OR(ISNUMBER(FIND("5F",ScheduleCompile!V221)),ISNUMBER(FIND("0F",ScheduleCompile!V221)),ISNUMBER(FIND("8F",ScheduleCompile!V221)),ISNUMBER(FIND("1F",ScheduleCompile!V221)),ISNUMBER(FIND("2F",ScheduleCompile!V221)),ISNUMBER(FIND("3F",ScheduleCompile!V221)),ISNUMBER(FIND("6F",ScheduleCompile!V221)),ISNUMBER(FIND("7F",ScheduleCompile!V221)),ISNUMBER(FIND("9F",ScheduleCompile!V221)),ISNUMBER(FIND("4F",ScheduleCompile!V221))),VALUE(LEFT(ScheduleCompile!V221,FIND("F",ScheduleCompile!V221)-1)),ScheduleCompile!V221)))))),ISTEXT(ScheduleCompile!#REF!)),"ENDTABLE",IF(ISERROR(IF(ScheduleCompile!V221="Off",0,IF(ScheduleCompile!V221="On",1,IF(ISNUMBER(ScheduleCompile!V221),ScheduleCompile!V221/1,IF(ISTEXT(ScheduleCompile!V221),IF(OR(ISNUMBER(FIND("5F",ScheduleCompile!V221)),ISNUMBER(FIND("0F",ScheduleCompile!V221)),ISNUMBER(FIND("8F",ScheduleCompile!V221)),ISNUMBER(FIND("1F",ScheduleCompile!V221)),ISNUMBER(FIND("2F",ScheduleCompile!V221)),ISNUMBER(FIND("3F",ScheduleCompile!V221)),ISNUMBER(FIND("6F",ScheduleCompile!V221)),ISNUMBER(FIND("7F",ScheduleCompile!V221)),ISNUMBER(FIND("9F",ScheduleCompile!V221)),ISNUMBER(FIND("4F",ScheduleCompile!V221))),VALUE(LEFT(ScheduleCompile!V221,FIND("F",ScheduleCompile!V221)-1)),ScheduleCompile!V221)))))),"",IF(ScheduleCompile!V221="Off",0,IF(ScheduleCompile!V221="On",1,IF(ISNUMBER(ScheduleCompile!V221),ScheduleCompile!V221/1,IF(ISTEXT(ScheduleCompile!V221),IF(OR(ISNUMBER(FIND("5F",ScheduleCompile!V221)),ISNUMBER(FIND("0F",ScheduleCompile!V221)),ISNUMBER(FIND("8F",ScheduleCompile!V221)),ISNUMBER(FIND("1F",ScheduleCompile!V221)),ISNUMBER(FIND("2F",ScheduleCompile!V221)),ISNUMBER(FIND("3F",ScheduleCompile!V221)),ISNUMBER(FIND("6F",ScheduleCompile!V221)),ISNUMBER(FIND("7F",ScheduleCompile!V221)),ISNUMBER(FIND("9F",ScheduleCompile!V221)),ISNUMBER(FIND("4F",ScheduleCompile!V221))),VALUE(LEFT(ScheduleCompile!V221,FIND("F",ScheduleCompile!V221)-1)),ScheduleCompile!V221)))))))</f>
        <v>0.17</v>
      </c>
      <c r="AB228" s="1">
        <f>IF(AND(ISERROR(IF(ScheduleCompile!W221="Off",0,IF(ScheduleCompile!W221="On",1,IF(ISNUMBER(ScheduleCompile!W221),ScheduleCompile!W221/1,IF(ISTEXT(ScheduleCompile!W221),IF(OR(ISNUMBER(FIND("5F",ScheduleCompile!W221)),ISNUMBER(FIND("0F",ScheduleCompile!W221)),ISNUMBER(FIND("8F",ScheduleCompile!W221)),ISNUMBER(FIND("1F",ScheduleCompile!W221)),ISNUMBER(FIND("2F",ScheduleCompile!W221)),ISNUMBER(FIND("3F",ScheduleCompile!W221)),ISNUMBER(FIND("6F",ScheduleCompile!W221)),ISNUMBER(FIND("7F",ScheduleCompile!W221)),ISNUMBER(FIND("9F",ScheduleCompile!W221)),ISNUMBER(FIND("4F",ScheduleCompile!W221))),VALUE(LEFT(ScheduleCompile!W221,FIND("F",ScheduleCompile!W221)-1)),ScheduleCompile!W221)))))),ISTEXT(ScheduleCompile!#REF!)),"ENDTABLE",IF(ISERROR(IF(ScheduleCompile!W221="Off",0,IF(ScheduleCompile!W221="On",1,IF(ISNUMBER(ScheduleCompile!W221),ScheduleCompile!W221/1,IF(ISTEXT(ScheduleCompile!W221),IF(OR(ISNUMBER(FIND("5F",ScheduleCompile!W221)),ISNUMBER(FIND("0F",ScheduleCompile!W221)),ISNUMBER(FIND("8F",ScheduleCompile!W221)),ISNUMBER(FIND("1F",ScheduleCompile!W221)),ISNUMBER(FIND("2F",ScheduleCompile!W221)),ISNUMBER(FIND("3F",ScheduleCompile!W221)),ISNUMBER(FIND("6F",ScheduleCompile!W221)),ISNUMBER(FIND("7F",ScheduleCompile!W221)),ISNUMBER(FIND("9F",ScheduleCompile!W221)),ISNUMBER(FIND("4F",ScheduleCompile!W221))),VALUE(LEFT(ScheduleCompile!W221,FIND("F",ScheduleCompile!W221)-1)),ScheduleCompile!W221)))))),"",IF(ScheduleCompile!W221="Off",0,IF(ScheduleCompile!W221="On",1,IF(ISNUMBER(ScheduleCompile!W221),ScheduleCompile!W221/1,IF(ISTEXT(ScheduleCompile!W221),IF(OR(ISNUMBER(FIND("5F",ScheduleCompile!W221)),ISNUMBER(FIND("0F",ScheduleCompile!W221)),ISNUMBER(FIND("8F",ScheduleCompile!W221)),ISNUMBER(FIND("1F",ScheduleCompile!W221)),ISNUMBER(FIND("2F",ScheduleCompile!W221)),ISNUMBER(FIND("3F",ScheduleCompile!W221)),ISNUMBER(FIND("6F",ScheduleCompile!W221)),ISNUMBER(FIND("7F",ScheduleCompile!W221)),ISNUMBER(FIND("9F",ScheduleCompile!W221)),ISNUMBER(FIND("4F",ScheduleCompile!W221))),VALUE(LEFT(ScheduleCompile!W221,FIND("F",ScheduleCompile!W221)-1)),ScheduleCompile!W221)))))))</f>
        <v>0.08</v>
      </c>
      <c r="AC228" s="1">
        <f>IF(AND(ISERROR(IF(ScheduleCompile!X221="Off",0,IF(ScheduleCompile!X221="On",1,IF(ISNUMBER(ScheduleCompile!X221),ScheduleCompile!X221/1,IF(ISTEXT(ScheduleCompile!X221),IF(OR(ISNUMBER(FIND("5F",ScheduleCompile!X221)),ISNUMBER(FIND("0F",ScheduleCompile!X221)),ISNUMBER(FIND("8F",ScheduleCompile!X221)),ISNUMBER(FIND("1F",ScheduleCompile!X221)),ISNUMBER(FIND("2F",ScheduleCompile!X221)),ISNUMBER(FIND("3F",ScheduleCompile!X221)),ISNUMBER(FIND("6F",ScheduleCompile!X221)),ISNUMBER(FIND("7F",ScheduleCompile!X221)),ISNUMBER(FIND("9F",ScheduleCompile!X221)),ISNUMBER(FIND("4F",ScheduleCompile!X221))),VALUE(LEFT(ScheduleCompile!X221,FIND("F",ScheduleCompile!X221)-1)),ScheduleCompile!X221)))))),ISTEXT(ScheduleCompile!#REF!)),"ENDTABLE",IF(ISERROR(IF(ScheduleCompile!X221="Off",0,IF(ScheduleCompile!X221="On",1,IF(ISNUMBER(ScheduleCompile!X221),ScheduleCompile!X221/1,IF(ISTEXT(ScheduleCompile!X221),IF(OR(ISNUMBER(FIND("5F",ScheduleCompile!X221)),ISNUMBER(FIND("0F",ScheduleCompile!X221)),ISNUMBER(FIND("8F",ScheduleCompile!X221)),ISNUMBER(FIND("1F",ScheduleCompile!X221)),ISNUMBER(FIND("2F",ScheduleCompile!X221)),ISNUMBER(FIND("3F",ScheduleCompile!X221)),ISNUMBER(FIND("6F",ScheduleCompile!X221)),ISNUMBER(FIND("7F",ScheduleCompile!X221)),ISNUMBER(FIND("9F",ScheduleCompile!X221)),ISNUMBER(FIND("4F",ScheduleCompile!X221))),VALUE(LEFT(ScheduleCompile!X221,FIND("F",ScheduleCompile!X221)-1)),ScheduleCompile!X221)))))),"",IF(ScheduleCompile!X221="Off",0,IF(ScheduleCompile!X221="On",1,IF(ISNUMBER(ScheduleCompile!X221),ScheduleCompile!X221/1,IF(ISTEXT(ScheduleCompile!X221),IF(OR(ISNUMBER(FIND("5F",ScheduleCompile!X221)),ISNUMBER(FIND("0F",ScheduleCompile!X221)),ISNUMBER(FIND("8F",ScheduleCompile!X221)),ISNUMBER(FIND("1F",ScheduleCompile!X221)),ISNUMBER(FIND("2F",ScheduleCompile!X221)),ISNUMBER(FIND("3F",ScheduleCompile!X221)),ISNUMBER(FIND("6F",ScheduleCompile!X221)),ISNUMBER(FIND("7F",ScheduleCompile!X221)),ISNUMBER(FIND("9F",ScheduleCompile!X221)),ISNUMBER(FIND("4F",ScheduleCompile!X221))),VALUE(LEFT(ScheduleCompile!X221,FIND("F",ScheduleCompile!X221)-1)),ScheduleCompile!X221)))))))</f>
        <v>0.05</v>
      </c>
      <c r="AD228" s="1">
        <f>IF(AND(ISERROR(IF(ScheduleCompile!Y221="Off",0,IF(ScheduleCompile!Y221="On",1,IF(ISNUMBER(ScheduleCompile!Y221),ScheduleCompile!Y221/1,IF(ISTEXT(ScheduleCompile!Y221),IF(OR(ISNUMBER(FIND("5F",ScheduleCompile!Y221)),ISNUMBER(FIND("0F",ScheduleCompile!Y221)),ISNUMBER(FIND("8F",ScheduleCompile!Y221)),ISNUMBER(FIND("1F",ScheduleCompile!Y221)),ISNUMBER(FIND("2F",ScheduleCompile!Y221)),ISNUMBER(FIND("3F",ScheduleCompile!Y221)),ISNUMBER(FIND("6F",ScheduleCompile!Y221)),ISNUMBER(FIND("7F",ScheduleCompile!Y221)),ISNUMBER(FIND("9F",ScheduleCompile!Y221)),ISNUMBER(FIND("4F",ScheduleCompile!Y221))),VALUE(LEFT(ScheduleCompile!Y221,FIND("F",ScheduleCompile!Y221)-1)),ScheduleCompile!Y221)))))),ISTEXT(ScheduleCompile!#REF!)),"ENDTABLE",IF(ISERROR(IF(ScheduleCompile!Y221="Off",0,IF(ScheduleCompile!Y221="On",1,IF(ISNUMBER(ScheduleCompile!Y221),ScheduleCompile!Y221/1,IF(ISTEXT(ScheduleCompile!Y221),IF(OR(ISNUMBER(FIND("5F",ScheduleCompile!Y221)),ISNUMBER(FIND("0F",ScheduleCompile!Y221)),ISNUMBER(FIND("8F",ScheduleCompile!Y221)),ISNUMBER(FIND("1F",ScheduleCompile!Y221)),ISNUMBER(FIND("2F",ScheduleCompile!Y221)),ISNUMBER(FIND("3F",ScheduleCompile!Y221)),ISNUMBER(FIND("6F",ScheduleCompile!Y221)),ISNUMBER(FIND("7F",ScheduleCompile!Y221)),ISNUMBER(FIND("9F",ScheduleCompile!Y221)),ISNUMBER(FIND("4F",ScheduleCompile!Y221))),VALUE(LEFT(ScheduleCompile!Y221,FIND("F",ScheduleCompile!Y221)-1)),ScheduleCompile!Y221)))))),"",IF(ScheduleCompile!Y221="Off",0,IF(ScheduleCompile!Y221="On",1,IF(ISNUMBER(ScheduleCompile!Y221),ScheduleCompile!Y221/1,IF(ISTEXT(ScheduleCompile!Y221),IF(OR(ISNUMBER(FIND("5F",ScheduleCompile!Y221)),ISNUMBER(FIND("0F",ScheduleCompile!Y221)),ISNUMBER(FIND("8F",ScheduleCompile!Y221)),ISNUMBER(FIND("1F",ScheduleCompile!Y221)),ISNUMBER(FIND("2F",ScheduleCompile!Y221)),ISNUMBER(FIND("3F",ScheduleCompile!Y221)),ISNUMBER(FIND("6F",ScheduleCompile!Y221)),ISNUMBER(FIND("7F",ScheduleCompile!Y221)),ISNUMBER(FIND("9F",ScheduleCompile!Y221)),ISNUMBER(FIND("4F",ScheduleCompile!Y221))),VALUE(LEFT(ScheduleCompile!Y221,FIND("F",ScheduleCompile!Y221)-1)),ScheduleCompile!Y221)))))))</f>
        <v>0.05</v>
      </c>
    </row>
    <row r="229" spans="1:30" x14ac:dyDescent="0.25">
      <c r="A229" t="str">
        <f t="shared" si="15"/>
        <v>SchDay "OfficeServiceHotWaterSat"  Type = "Fraction" Hr = (0.05, 0.05, 0.05, 0.05, 0.05, 0.08, 0.07, 0.11, 0.15, 0.21, 0.19, 0.23, 0.2, 0.19, 0.15, 0.12, 0.14, 0.07, 0.07, 0.07, 0.07, 0.09, 0.05, 0.05) ..</v>
      </c>
      <c r="B229" s="1" t="s">
        <v>623</v>
      </c>
      <c r="C229" t="str">
        <f t="shared" si="16"/>
        <v xml:space="preserve">SchDay "OfficeServiceHotWaterSat"  Type = "Fraction" Hr = </v>
      </c>
      <c r="D229" t="str">
        <f t="shared" si="17"/>
        <v>(0.05, 0.05, 0.05, 0.05, 0.05, 0.08, 0.07, 0.11, 0.15, 0.21, 0.19, 0.23, 0.2, 0.19, 0.15, 0.12, 0.14, 0.07, 0.07, 0.07, 0.07, 0.09, 0.05, 0.05) ..</v>
      </c>
      <c r="E229" s="30" t="str">
        <f>ScheduleCompile!A222</f>
        <v>OfficeServiceHotWaterSat</v>
      </c>
      <c r="F229" t="str">
        <f t="shared" si="18"/>
        <v>Fraction</v>
      </c>
      <c r="G229" s="1">
        <f>IF(AND(ISERROR(IF(ScheduleCompile!B222="Off",0,IF(ScheduleCompile!B222="On",1,IF(ISNUMBER(ScheduleCompile!B222),ScheduleCompile!B222/1,IF(ISTEXT(ScheduleCompile!B222),IF(OR(ISNUMBER(FIND("5F",ScheduleCompile!B222)),ISNUMBER(FIND("0F",ScheduleCompile!B222)),ISNUMBER(FIND("8F",ScheduleCompile!B222)),ISNUMBER(FIND("1F",ScheduleCompile!B222)),ISNUMBER(FIND("2F",ScheduleCompile!B222)),ISNUMBER(FIND("3F",ScheduleCompile!B222)),ISNUMBER(FIND("6F",ScheduleCompile!B222)),ISNUMBER(FIND("7F",ScheduleCompile!B222)),ISNUMBER(FIND("9F",ScheduleCompile!B222)),ISNUMBER(FIND("4F",ScheduleCompile!B222))),VALUE(LEFT(ScheduleCompile!B222,FIND("F",ScheduleCompile!B222)-1)),ScheduleCompile!B222)))))),ISTEXT(ScheduleCompile!#REF!)),"ENDTABLE",IF(ISERROR(IF(ScheduleCompile!B222="Off",0,IF(ScheduleCompile!B222="On",1,IF(ISNUMBER(ScheduleCompile!B222),ScheduleCompile!B222/1,IF(ISTEXT(ScheduleCompile!B222),IF(OR(ISNUMBER(FIND("5F",ScheduleCompile!B222)),ISNUMBER(FIND("0F",ScheduleCompile!B222)),ISNUMBER(FIND("8F",ScheduleCompile!B222)),ISNUMBER(FIND("1F",ScheduleCompile!B222)),ISNUMBER(FIND("2F",ScheduleCompile!B222)),ISNUMBER(FIND("3F",ScheduleCompile!B222)),ISNUMBER(FIND("6F",ScheduleCompile!B222)),ISNUMBER(FIND("7F",ScheduleCompile!B222)),ISNUMBER(FIND("9F",ScheduleCompile!B222)),ISNUMBER(FIND("4F",ScheduleCompile!B222))),VALUE(LEFT(ScheduleCompile!B222,FIND("F",ScheduleCompile!B222)-1)),ScheduleCompile!B222)))))),"",IF(ScheduleCompile!B222="Off",0,IF(ScheduleCompile!B222="On",1,IF(ISNUMBER(ScheduleCompile!B222),ScheduleCompile!B222/1,IF(ISTEXT(ScheduleCompile!B222),IF(OR(ISNUMBER(FIND("5F",ScheduleCompile!B222)),ISNUMBER(FIND("0F",ScheduleCompile!B222)),ISNUMBER(FIND("8F",ScheduleCompile!B222)),ISNUMBER(FIND("1F",ScheduleCompile!B222)),ISNUMBER(FIND("2F",ScheduleCompile!B222)),ISNUMBER(FIND("3F",ScheduleCompile!B222)),ISNUMBER(FIND("6F",ScheduleCompile!B222)),ISNUMBER(FIND("7F",ScheduleCompile!B222)),ISNUMBER(FIND("9F",ScheduleCompile!B222)),ISNUMBER(FIND("4F",ScheduleCompile!B222))),VALUE(LEFT(ScheduleCompile!B222,FIND("F",ScheduleCompile!B222)-1)),ScheduleCompile!B222)))))))</f>
        <v>0.05</v>
      </c>
      <c r="H229" s="1">
        <f>IF(AND(ISERROR(IF(ScheduleCompile!C222="Off",0,IF(ScheduleCompile!C222="On",1,IF(ISNUMBER(ScheduleCompile!C222),ScheduleCompile!C222/1,IF(ISTEXT(ScheduleCompile!C222),IF(OR(ISNUMBER(FIND("5F",ScheduleCompile!C222)),ISNUMBER(FIND("0F",ScheduleCompile!C222)),ISNUMBER(FIND("8F",ScheduleCompile!C222)),ISNUMBER(FIND("1F",ScheduleCompile!C222)),ISNUMBER(FIND("2F",ScheduleCompile!C222)),ISNUMBER(FIND("3F",ScheduleCompile!C222)),ISNUMBER(FIND("6F",ScheduleCompile!C222)),ISNUMBER(FIND("7F",ScheduleCompile!C222)),ISNUMBER(FIND("9F",ScheduleCompile!C222)),ISNUMBER(FIND("4F",ScheduleCompile!C222))),VALUE(LEFT(ScheduleCompile!C222,FIND("F",ScheduleCompile!C222)-1)),ScheduleCompile!C222)))))),ISTEXT(ScheduleCompile!#REF!)),"ENDTABLE",IF(ISERROR(IF(ScheduleCompile!C222="Off",0,IF(ScheduleCompile!C222="On",1,IF(ISNUMBER(ScheduleCompile!C222),ScheduleCompile!C222/1,IF(ISTEXT(ScheduleCompile!C222),IF(OR(ISNUMBER(FIND("5F",ScheduleCompile!C222)),ISNUMBER(FIND("0F",ScheduleCompile!C222)),ISNUMBER(FIND("8F",ScheduleCompile!C222)),ISNUMBER(FIND("1F",ScheduleCompile!C222)),ISNUMBER(FIND("2F",ScheduleCompile!C222)),ISNUMBER(FIND("3F",ScheduleCompile!C222)),ISNUMBER(FIND("6F",ScheduleCompile!C222)),ISNUMBER(FIND("7F",ScheduleCompile!C222)),ISNUMBER(FIND("9F",ScheduleCompile!C222)),ISNUMBER(FIND("4F",ScheduleCompile!C222))),VALUE(LEFT(ScheduleCompile!C222,FIND("F",ScheduleCompile!C222)-1)),ScheduleCompile!C222)))))),"",IF(ScheduleCompile!C222="Off",0,IF(ScheduleCompile!C222="On",1,IF(ISNUMBER(ScheduleCompile!C222),ScheduleCompile!C222/1,IF(ISTEXT(ScheduleCompile!C222),IF(OR(ISNUMBER(FIND("5F",ScheduleCompile!C222)),ISNUMBER(FIND("0F",ScheduleCompile!C222)),ISNUMBER(FIND("8F",ScheduleCompile!C222)),ISNUMBER(FIND("1F",ScheduleCompile!C222)),ISNUMBER(FIND("2F",ScheduleCompile!C222)),ISNUMBER(FIND("3F",ScheduleCompile!C222)),ISNUMBER(FIND("6F",ScheduleCompile!C222)),ISNUMBER(FIND("7F",ScheduleCompile!C222)),ISNUMBER(FIND("9F",ScheduleCompile!C222)),ISNUMBER(FIND("4F",ScheduleCompile!C222))),VALUE(LEFT(ScheduleCompile!C222,FIND("F",ScheduleCompile!C222)-1)),ScheduleCompile!C222)))))))</f>
        <v>0.05</v>
      </c>
      <c r="I229" s="1">
        <f>IF(AND(ISERROR(IF(ScheduleCompile!D222="Off",0,IF(ScheduleCompile!D222="On",1,IF(ISNUMBER(ScheduleCompile!D222),ScheduleCompile!D222/1,IF(ISTEXT(ScheduleCompile!D222),IF(OR(ISNUMBER(FIND("5F",ScheduleCompile!D222)),ISNUMBER(FIND("0F",ScheduleCompile!D222)),ISNUMBER(FIND("8F",ScheduleCompile!D222)),ISNUMBER(FIND("1F",ScheduleCompile!D222)),ISNUMBER(FIND("2F",ScheduleCompile!D222)),ISNUMBER(FIND("3F",ScheduleCompile!D222)),ISNUMBER(FIND("6F",ScheduleCompile!D222)),ISNUMBER(FIND("7F",ScheduleCompile!D222)),ISNUMBER(FIND("9F",ScheduleCompile!D222)),ISNUMBER(FIND("4F",ScheduleCompile!D222))),VALUE(LEFT(ScheduleCompile!D222,FIND("F",ScheduleCompile!D222)-1)),ScheduleCompile!D222)))))),ISTEXT(ScheduleCompile!#REF!)),"ENDTABLE",IF(ISERROR(IF(ScheduleCompile!D222="Off",0,IF(ScheduleCompile!D222="On",1,IF(ISNUMBER(ScheduleCompile!D222),ScheduleCompile!D222/1,IF(ISTEXT(ScheduleCompile!D222),IF(OR(ISNUMBER(FIND("5F",ScheduleCompile!D222)),ISNUMBER(FIND("0F",ScheduleCompile!D222)),ISNUMBER(FIND("8F",ScheduleCompile!D222)),ISNUMBER(FIND("1F",ScheduleCompile!D222)),ISNUMBER(FIND("2F",ScheduleCompile!D222)),ISNUMBER(FIND("3F",ScheduleCompile!D222)),ISNUMBER(FIND("6F",ScheduleCompile!D222)),ISNUMBER(FIND("7F",ScheduleCompile!D222)),ISNUMBER(FIND("9F",ScheduleCompile!D222)),ISNUMBER(FIND("4F",ScheduleCompile!D222))),VALUE(LEFT(ScheduleCompile!D222,FIND("F",ScheduleCompile!D222)-1)),ScheduleCompile!D222)))))),"",IF(ScheduleCompile!D222="Off",0,IF(ScheduleCompile!D222="On",1,IF(ISNUMBER(ScheduleCompile!D222),ScheduleCompile!D222/1,IF(ISTEXT(ScheduleCompile!D222),IF(OR(ISNUMBER(FIND("5F",ScheduleCompile!D222)),ISNUMBER(FIND("0F",ScheduleCompile!D222)),ISNUMBER(FIND("8F",ScheduleCompile!D222)),ISNUMBER(FIND("1F",ScheduleCompile!D222)),ISNUMBER(FIND("2F",ScheduleCompile!D222)),ISNUMBER(FIND("3F",ScheduleCompile!D222)),ISNUMBER(FIND("6F",ScheduleCompile!D222)),ISNUMBER(FIND("7F",ScheduleCompile!D222)),ISNUMBER(FIND("9F",ScheduleCompile!D222)),ISNUMBER(FIND("4F",ScheduleCompile!D222))),VALUE(LEFT(ScheduleCompile!D222,FIND("F",ScheduleCompile!D222)-1)),ScheduleCompile!D222)))))))</f>
        <v>0.05</v>
      </c>
      <c r="J229" s="1">
        <f>IF(AND(ISERROR(IF(ScheduleCompile!E222="Off",0,IF(ScheduleCompile!E222="On",1,IF(ISNUMBER(ScheduleCompile!E222),ScheduleCompile!E222/1,IF(ISTEXT(ScheduleCompile!E222),IF(OR(ISNUMBER(FIND("5F",ScheduleCompile!E222)),ISNUMBER(FIND("0F",ScheduleCompile!E222)),ISNUMBER(FIND("8F",ScheduleCompile!E222)),ISNUMBER(FIND("1F",ScheduleCompile!E222)),ISNUMBER(FIND("2F",ScheduleCompile!E222)),ISNUMBER(FIND("3F",ScheduleCompile!E222)),ISNUMBER(FIND("6F",ScheduleCompile!E222)),ISNUMBER(FIND("7F",ScheduleCompile!E222)),ISNUMBER(FIND("9F",ScheduleCompile!E222)),ISNUMBER(FIND("4F",ScheduleCompile!E222))),VALUE(LEFT(ScheduleCompile!E222,FIND("F",ScheduleCompile!E222)-1)),ScheduleCompile!E222)))))),ISTEXT(ScheduleCompile!#REF!)),"ENDTABLE",IF(ISERROR(IF(ScheduleCompile!E222="Off",0,IF(ScheduleCompile!E222="On",1,IF(ISNUMBER(ScheduleCompile!E222),ScheduleCompile!E222/1,IF(ISTEXT(ScheduleCompile!E222),IF(OR(ISNUMBER(FIND("5F",ScheduleCompile!E222)),ISNUMBER(FIND("0F",ScheduleCompile!E222)),ISNUMBER(FIND("8F",ScheduleCompile!E222)),ISNUMBER(FIND("1F",ScheduleCompile!E222)),ISNUMBER(FIND("2F",ScheduleCompile!E222)),ISNUMBER(FIND("3F",ScheduleCompile!E222)),ISNUMBER(FIND("6F",ScheduleCompile!E222)),ISNUMBER(FIND("7F",ScheduleCompile!E222)),ISNUMBER(FIND("9F",ScheduleCompile!E222)),ISNUMBER(FIND("4F",ScheduleCompile!E222))),VALUE(LEFT(ScheduleCompile!E222,FIND("F",ScheduleCompile!E222)-1)),ScheduleCompile!E222)))))),"",IF(ScheduleCompile!E222="Off",0,IF(ScheduleCompile!E222="On",1,IF(ISNUMBER(ScheduleCompile!E222),ScheduleCompile!E222/1,IF(ISTEXT(ScheduleCompile!E222),IF(OR(ISNUMBER(FIND("5F",ScheduleCompile!E222)),ISNUMBER(FIND("0F",ScheduleCompile!E222)),ISNUMBER(FIND("8F",ScheduleCompile!E222)),ISNUMBER(FIND("1F",ScheduleCompile!E222)),ISNUMBER(FIND("2F",ScheduleCompile!E222)),ISNUMBER(FIND("3F",ScheduleCompile!E222)),ISNUMBER(FIND("6F",ScheduleCompile!E222)),ISNUMBER(FIND("7F",ScheduleCompile!E222)),ISNUMBER(FIND("9F",ScheduleCompile!E222)),ISNUMBER(FIND("4F",ScheduleCompile!E222))),VALUE(LEFT(ScheduleCompile!E222,FIND("F",ScheduleCompile!E222)-1)),ScheduleCompile!E222)))))))</f>
        <v>0.05</v>
      </c>
      <c r="K229" s="1">
        <f>IF(AND(ISERROR(IF(ScheduleCompile!F222="Off",0,IF(ScheduleCompile!F222="On",1,IF(ISNUMBER(ScheduleCompile!F222),ScheduleCompile!F222/1,IF(ISTEXT(ScheduleCompile!F222),IF(OR(ISNUMBER(FIND("5F",ScheduleCompile!F222)),ISNUMBER(FIND("0F",ScheduleCompile!F222)),ISNUMBER(FIND("8F",ScheduleCompile!F222)),ISNUMBER(FIND("1F",ScheduleCompile!F222)),ISNUMBER(FIND("2F",ScheduleCompile!F222)),ISNUMBER(FIND("3F",ScheduleCompile!F222)),ISNUMBER(FIND("6F",ScheduleCompile!F222)),ISNUMBER(FIND("7F",ScheduleCompile!F222)),ISNUMBER(FIND("9F",ScheduleCompile!F222)),ISNUMBER(FIND("4F",ScheduleCompile!F222))),VALUE(LEFT(ScheduleCompile!F222,FIND("F",ScheduleCompile!F222)-1)),ScheduleCompile!F222)))))),ISTEXT(ScheduleCompile!#REF!)),"ENDTABLE",IF(ISERROR(IF(ScheduleCompile!F222="Off",0,IF(ScheduleCompile!F222="On",1,IF(ISNUMBER(ScheduleCompile!F222),ScheduleCompile!F222/1,IF(ISTEXT(ScheduleCompile!F222),IF(OR(ISNUMBER(FIND("5F",ScheduleCompile!F222)),ISNUMBER(FIND("0F",ScheduleCompile!F222)),ISNUMBER(FIND("8F",ScheduleCompile!F222)),ISNUMBER(FIND("1F",ScheduleCompile!F222)),ISNUMBER(FIND("2F",ScheduleCompile!F222)),ISNUMBER(FIND("3F",ScheduleCompile!F222)),ISNUMBER(FIND("6F",ScheduleCompile!F222)),ISNUMBER(FIND("7F",ScheduleCompile!F222)),ISNUMBER(FIND("9F",ScheduleCompile!F222)),ISNUMBER(FIND("4F",ScheduleCompile!F222))),VALUE(LEFT(ScheduleCompile!F222,FIND("F",ScheduleCompile!F222)-1)),ScheduleCompile!F222)))))),"",IF(ScheduleCompile!F222="Off",0,IF(ScheduleCompile!F222="On",1,IF(ISNUMBER(ScheduleCompile!F222),ScheduleCompile!F222/1,IF(ISTEXT(ScheduleCompile!F222),IF(OR(ISNUMBER(FIND("5F",ScheduleCompile!F222)),ISNUMBER(FIND("0F",ScheduleCompile!F222)),ISNUMBER(FIND("8F",ScheduleCompile!F222)),ISNUMBER(FIND("1F",ScheduleCompile!F222)),ISNUMBER(FIND("2F",ScheduleCompile!F222)),ISNUMBER(FIND("3F",ScheduleCompile!F222)),ISNUMBER(FIND("6F",ScheduleCompile!F222)),ISNUMBER(FIND("7F",ScheduleCompile!F222)),ISNUMBER(FIND("9F",ScheduleCompile!F222)),ISNUMBER(FIND("4F",ScheduleCompile!F222))),VALUE(LEFT(ScheduleCompile!F222,FIND("F",ScheduleCompile!F222)-1)),ScheduleCompile!F222)))))))</f>
        <v>0.05</v>
      </c>
      <c r="L229" s="1">
        <f>IF(AND(ISERROR(IF(ScheduleCompile!G222="Off",0,IF(ScheduleCompile!G222="On",1,IF(ISNUMBER(ScheduleCompile!G222),ScheduleCompile!G222/1,IF(ISTEXT(ScheduleCompile!G222),IF(OR(ISNUMBER(FIND("5F",ScheduleCompile!G222)),ISNUMBER(FIND("0F",ScheduleCompile!G222)),ISNUMBER(FIND("8F",ScheduleCompile!G222)),ISNUMBER(FIND("1F",ScheduleCompile!G222)),ISNUMBER(FIND("2F",ScheduleCompile!G222)),ISNUMBER(FIND("3F",ScheduleCompile!G222)),ISNUMBER(FIND("6F",ScheduleCompile!G222)),ISNUMBER(FIND("7F",ScheduleCompile!G222)),ISNUMBER(FIND("9F",ScheduleCompile!G222)),ISNUMBER(FIND("4F",ScheduleCompile!G222))),VALUE(LEFT(ScheduleCompile!G222,FIND("F",ScheduleCompile!G222)-1)),ScheduleCompile!G222)))))),ISTEXT(ScheduleCompile!#REF!)),"ENDTABLE",IF(ISERROR(IF(ScheduleCompile!G222="Off",0,IF(ScheduleCompile!G222="On",1,IF(ISNUMBER(ScheduleCompile!G222),ScheduleCompile!G222/1,IF(ISTEXT(ScheduleCompile!G222),IF(OR(ISNUMBER(FIND("5F",ScheduleCompile!G222)),ISNUMBER(FIND("0F",ScheduleCompile!G222)),ISNUMBER(FIND("8F",ScheduleCompile!G222)),ISNUMBER(FIND("1F",ScheduleCompile!G222)),ISNUMBER(FIND("2F",ScheduleCompile!G222)),ISNUMBER(FIND("3F",ScheduleCompile!G222)),ISNUMBER(FIND("6F",ScheduleCompile!G222)),ISNUMBER(FIND("7F",ScheduleCompile!G222)),ISNUMBER(FIND("9F",ScheduleCompile!G222)),ISNUMBER(FIND("4F",ScheduleCompile!G222))),VALUE(LEFT(ScheduleCompile!G222,FIND("F",ScheduleCompile!G222)-1)),ScheduleCompile!G222)))))),"",IF(ScheduleCompile!G222="Off",0,IF(ScheduleCompile!G222="On",1,IF(ISNUMBER(ScheduleCompile!G222),ScheduleCompile!G222/1,IF(ISTEXT(ScheduleCompile!G222),IF(OR(ISNUMBER(FIND("5F",ScheduleCompile!G222)),ISNUMBER(FIND("0F",ScheduleCompile!G222)),ISNUMBER(FIND("8F",ScheduleCompile!G222)),ISNUMBER(FIND("1F",ScheduleCompile!G222)),ISNUMBER(FIND("2F",ScheduleCompile!G222)),ISNUMBER(FIND("3F",ScheduleCompile!G222)),ISNUMBER(FIND("6F",ScheduleCompile!G222)),ISNUMBER(FIND("7F",ScheduleCompile!G222)),ISNUMBER(FIND("9F",ScheduleCompile!G222)),ISNUMBER(FIND("4F",ScheduleCompile!G222))),VALUE(LEFT(ScheduleCompile!G222,FIND("F",ScheduleCompile!G222)-1)),ScheduleCompile!G222)))))))</f>
        <v>0.08</v>
      </c>
      <c r="M229" s="1">
        <f>IF(AND(ISERROR(IF(ScheduleCompile!H222="Off",0,IF(ScheduleCompile!H222="On",1,IF(ISNUMBER(ScheduleCompile!H222),ScheduleCompile!H222/1,IF(ISTEXT(ScheduleCompile!H222),IF(OR(ISNUMBER(FIND("5F",ScheduleCompile!H222)),ISNUMBER(FIND("0F",ScheduleCompile!H222)),ISNUMBER(FIND("8F",ScheduleCompile!H222)),ISNUMBER(FIND("1F",ScheduleCompile!H222)),ISNUMBER(FIND("2F",ScheduleCompile!H222)),ISNUMBER(FIND("3F",ScheduleCompile!H222)),ISNUMBER(FIND("6F",ScheduleCompile!H222)),ISNUMBER(FIND("7F",ScheduleCompile!H222)),ISNUMBER(FIND("9F",ScheduleCompile!H222)),ISNUMBER(FIND("4F",ScheduleCompile!H222))),VALUE(LEFT(ScheduleCompile!H222,FIND("F",ScheduleCompile!H222)-1)),ScheduleCompile!H222)))))),ISTEXT(ScheduleCompile!#REF!)),"ENDTABLE",IF(ISERROR(IF(ScheduleCompile!H222="Off",0,IF(ScheduleCompile!H222="On",1,IF(ISNUMBER(ScheduleCompile!H222),ScheduleCompile!H222/1,IF(ISTEXT(ScheduleCompile!H222),IF(OR(ISNUMBER(FIND("5F",ScheduleCompile!H222)),ISNUMBER(FIND("0F",ScheduleCompile!H222)),ISNUMBER(FIND("8F",ScheduleCompile!H222)),ISNUMBER(FIND("1F",ScheduleCompile!H222)),ISNUMBER(FIND("2F",ScheduleCompile!H222)),ISNUMBER(FIND("3F",ScheduleCompile!H222)),ISNUMBER(FIND("6F",ScheduleCompile!H222)),ISNUMBER(FIND("7F",ScheduleCompile!H222)),ISNUMBER(FIND("9F",ScheduleCompile!H222)),ISNUMBER(FIND("4F",ScheduleCompile!H222))),VALUE(LEFT(ScheduleCompile!H222,FIND("F",ScheduleCompile!H222)-1)),ScheduleCompile!H222)))))),"",IF(ScheduleCompile!H222="Off",0,IF(ScheduleCompile!H222="On",1,IF(ISNUMBER(ScheduleCompile!H222),ScheduleCompile!H222/1,IF(ISTEXT(ScheduleCompile!H222),IF(OR(ISNUMBER(FIND("5F",ScheduleCompile!H222)),ISNUMBER(FIND("0F",ScheduleCompile!H222)),ISNUMBER(FIND("8F",ScheduleCompile!H222)),ISNUMBER(FIND("1F",ScheduleCompile!H222)),ISNUMBER(FIND("2F",ScheduleCompile!H222)),ISNUMBER(FIND("3F",ScheduleCompile!H222)),ISNUMBER(FIND("6F",ScheduleCompile!H222)),ISNUMBER(FIND("7F",ScheduleCompile!H222)),ISNUMBER(FIND("9F",ScheduleCompile!H222)),ISNUMBER(FIND("4F",ScheduleCompile!H222))),VALUE(LEFT(ScheduleCompile!H222,FIND("F",ScheduleCompile!H222)-1)),ScheduleCompile!H222)))))))</f>
        <v>7.0000000000000007E-2</v>
      </c>
      <c r="N229" s="1">
        <f>IF(AND(ISERROR(IF(ScheduleCompile!I222="Off",0,IF(ScheduleCompile!I222="On",1,IF(ISNUMBER(ScheduleCompile!I222),ScheduleCompile!I222/1,IF(ISTEXT(ScheduleCompile!I222),IF(OR(ISNUMBER(FIND("5F",ScheduleCompile!I222)),ISNUMBER(FIND("0F",ScheduleCompile!I222)),ISNUMBER(FIND("8F",ScheduleCompile!I222)),ISNUMBER(FIND("1F",ScheduleCompile!I222)),ISNUMBER(FIND("2F",ScheduleCompile!I222)),ISNUMBER(FIND("3F",ScheduleCompile!I222)),ISNUMBER(FIND("6F",ScheduleCompile!I222)),ISNUMBER(FIND("7F",ScheduleCompile!I222)),ISNUMBER(FIND("9F",ScheduleCompile!I222)),ISNUMBER(FIND("4F",ScheduleCompile!I222))),VALUE(LEFT(ScheduleCompile!I222,FIND("F",ScheduleCompile!I222)-1)),ScheduleCompile!I222)))))),ISTEXT(ScheduleCompile!#REF!)),"ENDTABLE",IF(ISERROR(IF(ScheduleCompile!I222="Off",0,IF(ScheduleCompile!I222="On",1,IF(ISNUMBER(ScheduleCompile!I222),ScheduleCompile!I222/1,IF(ISTEXT(ScheduleCompile!I222),IF(OR(ISNUMBER(FIND("5F",ScheduleCompile!I222)),ISNUMBER(FIND("0F",ScheduleCompile!I222)),ISNUMBER(FIND("8F",ScheduleCompile!I222)),ISNUMBER(FIND("1F",ScheduleCompile!I222)),ISNUMBER(FIND("2F",ScheduleCompile!I222)),ISNUMBER(FIND("3F",ScheduleCompile!I222)),ISNUMBER(FIND("6F",ScheduleCompile!I222)),ISNUMBER(FIND("7F",ScheduleCompile!I222)),ISNUMBER(FIND("9F",ScheduleCompile!I222)),ISNUMBER(FIND("4F",ScheduleCompile!I222))),VALUE(LEFT(ScheduleCompile!I222,FIND("F",ScheduleCompile!I222)-1)),ScheduleCompile!I222)))))),"",IF(ScheduleCompile!I222="Off",0,IF(ScheduleCompile!I222="On",1,IF(ISNUMBER(ScheduleCompile!I222),ScheduleCompile!I222/1,IF(ISTEXT(ScheduleCompile!I222),IF(OR(ISNUMBER(FIND("5F",ScheduleCompile!I222)),ISNUMBER(FIND("0F",ScheduleCompile!I222)),ISNUMBER(FIND("8F",ScheduleCompile!I222)),ISNUMBER(FIND("1F",ScheduleCompile!I222)),ISNUMBER(FIND("2F",ScheduleCompile!I222)),ISNUMBER(FIND("3F",ScheduleCompile!I222)),ISNUMBER(FIND("6F",ScheduleCompile!I222)),ISNUMBER(FIND("7F",ScheduleCompile!I222)),ISNUMBER(FIND("9F",ScheduleCompile!I222)),ISNUMBER(FIND("4F",ScheduleCompile!I222))),VALUE(LEFT(ScheduleCompile!I222,FIND("F",ScheduleCompile!I222)-1)),ScheduleCompile!I222)))))))</f>
        <v>0.11</v>
      </c>
      <c r="O229" s="1">
        <f>IF(AND(ISERROR(IF(ScheduleCompile!J222="Off",0,IF(ScheduleCompile!J222="On",1,IF(ISNUMBER(ScheduleCompile!J222),ScheduleCompile!J222/1,IF(ISTEXT(ScheduleCompile!J222),IF(OR(ISNUMBER(FIND("5F",ScheduleCompile!J222)),ISNUMBER(FIND("0F",ScheduleCompile!J222)),ISNUMBER(FIND("8F",ScheduleCompile!J222)),ISNUMBER(FIND("1F",ScheduleCompile!J222)),ISNUMBER(FIND("2F",ScheduleCompile!J222)),ISNUMBER(FIND("3F",ScheduleCompile!J222)),ISNUMBER(FIND("6F",ScheduleCompile!J222)),ISNUMBER(FIND("7F",ScheduleCompile!J222)),ISNUMBER(FIND("9F",ScheduleCompile!J222)),ISNUMBER(FIND("4F",ScheduleCompile!J222))),VALUE(LEFT(ScheduleCompile!J222,FIND("F",ScheduleCompile!J222)-1)),ScheduleCompile!J222)))))),ISTEXT(ScheduleCompile!#REF!)),"ENDTABLE",IF(ISERROR(IF(ScheduleCompile!J222="Off",0,IF(ScheduleCompile!J222="On",1,IF(ISNUMBER(ScheduleCompile!J222),ScheduleCompile!J222/1,IF(ISTEXT(ScheduleCompile!J222),IF(OR(ISNUMBER(FIND("5F",ScheduleCompile!J222)),ISNUMBER(FIND("0F",ScheduleCompile!J222)),ISNUMBER(FIND("8F",ScheduleCompile!J222)),ISNUMBER(FIND("1F",ScheduleCompile!J222)),ISNUMBER(FIND("2F",ScheduleCompile!J222)),ISNUMBER(FIND("3F",ScheduleCompile!J222)),ISNUMBER(FIND("6F",ScheduleCompile!J222)),ISNUMBER(FIND("7F",ScheduleCompile!J222)),ISNUMBER(FIND("9F",ScheduleCompile!J222)),ISNUMBER(FIND("4F",ScheduleCompile!J222))),VALUE(LEFT(ScheduleCompile!J222,FIND("F",ScheduleCompile!J222)-1)),ScheduleCompile!J222)))))),"",IF(ScheduleCompile!J222="Off",0,IF(ScheduleCompile!J222="On",1,IF(ISNUMBER(ScheduleCompile!J222),ScheduleCompile!J222/1,IF(ISTEXT(ScheduleCompile!J222),IF(OR(ISNUMBER(FIND("5F",ScheduleCompile!J222)),ISNUMBER(FIND("0F",ScheduleCompile!J222)),ISNUMBER(FIND("8F",ScheduleCompile!J222)),ISNUMBER(FIND("1F",ScheduleCompile!J222)),ISNUMBER(FIND("2F",ScheduleCompile!J222)),ISNUMBER(FIND("3F",ScheduleCompile!J222)),ISNUMBER(FIND("6F",ScheduleCompile!J222)),ISNUMBER(FIND("7F",ScheduleCompile!J222)),ISNUMBER(FIND("9F",ScheduleCompile!J222)),ISNUMBER(FIND("4F",ScheduleCompile!J222))),VALUE(LEFT(ScheduleCompile!J222,FIND("F",ScheduleCompile!J222)-1)),ScheduleCompile!J222)))))))</f>
        <v>0.15</v>
      </c>
      <c r="P229" s="1">
        <f>IF(AND(ISERROR(IF(ScheduleCompile!K222="Off",0,IF(ScheduleCompile!K222="On",1,IF(ISNUMBER(ScheduleCompile!K222),ScheduleCompile!K222/1,IF(ISTEXT(ScheduleCompile!K222),IF(OR(ISNUMBER(FIND("5F",ScheduleCompile!K222)),ISNUMBER(FIND("0F",ScheduleCompile!K222)),ISNUMBER(FIND("8F",ScheduleCompile!K222)),ISNUMBER(FIND("1F",ScheduleCompile!K222)),ISNUMBER(FIND("2F",ScheduleCompile!K222)),ISNUMBER(FIND("3F",ScheduleCompile!K222)),ISNUMBER(FIND("6F",ScheduleCompile!K222)),ISNUMBER(FIND("7F",ScheduleCompile!K222)),ISNUMBER(FIND("9F",ScheduleCompile!K222)),ISNUMBER(FIND("4F",ScheduleCompile!K222))),VALUE(LEFT(ScheduleCompile!K222,FIND("F",ScheduleCompile!K222)-1)),ScheduleCompile!K222)))))),ISTEXT(ScheduleCompile!#REF!)),"ENDTABLE",IF(ISERROR(IF(ScheduleCompile!K222="Off",0,IF(ScheduleCompile!K222="On",1,IF(ISNUMBER(ScheduleCompile!K222),ScheduleCompile!K222/1,IF(ISTEXT(ScheduleCompile!K222),IF(OR(ISNUMBER(FIND("5F",ScheduleCompile!K222)),ISNUMBER(FIND("0F",ScheduleCompile!K222)),ISNUMBER(FIND("8F",ScheduleCompile!K222)),ISNUMBER(FIND("1F",ScheduleCompile!K222)),ISNUMBER(FIND("2F",ScheduleCompile!K222)),ISNUMBER(FIND("3F",ScheduleCompile!K222)),ISNUMBER(FIND("6F",ScheduleCompile!K222)),ISNUMBER(FIND("7F",ScheduleCompile!K222)),ISNUMBER(FIND("9F",ScheduleCompile!K222)),ISNUMBER(FIND("4F",ScheduleCompile!K222))),VALUE(LEFT(ScheduleCompile!K222,FIND("F",ScheduleCompile!K222)-1)),ScheduleCompile!K222)))))),"",IF(ScheduleCompile!K222="Off",0,IF(ScheduleCompile!K222="On",1,IF(ISNUMBER(ScheduleCompile!K222),ScheduleCompile!K222/1,IF(ISTEXT(ScheduleCompile!K222),IF(OR(ISNUMBER(FIND("5F",ScheduleCompile!K222)),ISNUMBER(FIND("0F",ScheduleCompile!K222)),ISNUMBER(FIND("8F",ScheduleCompile!K222)),ISNUMBER(FIND("1F",ScheduleCompile!K222)),ISNUMBER(FIND("2F",ScheduleCompile!K222)),ISNUMBER(FIND("3F",ScheduleCompile!K222)),ISNUMBER(FIND("6F",ScheduleCompile!K222)),ISNUMBER(FIND("7F",ScheduleCompile!K222)),ISNUMBER(FIND("9F",ScheduleCompile!K222)),ISNUMBER(FIND("4F",ScheduleCompile!K222))),VALUE(LEFT(ScheduleCompile!K222,FIND("F",ScheduleCompile!K222)-1)),ScheduleCompile!K222)))))))</f>
        <v>0.21</v>
      </c>
      <c r="Q229" s="1">
        <f>IF(AND(ISERROR(IF(ScheduleCompile!L222="Off",0,IF(ScheduleCompile!L222="On",1,IF(ISNUMBER(ScheduleCompile!L222),ScheduleCompile!L222/1,IF(ISTEXT(ScheduleCompile!L222),IF(OR(ISNUMBER(FIND("5F",ScheduleCompile!L222)),ISNUMBER(FIND("0F",ScheduleCompile!L222)),ISNUMBER(FIND("8F",ScheduleCompile!L222)),ISNUMBER(FIND("1F",ScheduleCompile!L222)),ISNUMBER(FIND("2F",ScheduleCompile!L222)),ISNUMBER(FIND("3F",ScheduleCompile!L222)),ISNUMBER(FIND("6F",ScheduleCompile!L222)),ISNUMBER(FIND("7F",ScheduleCompile!L222)),ISNUMBER(FIND("9F",ScheduleCompile!L222)),ISNUMBER(FIND("4F",ScheduleCompile!L222))),VALUE(LEFT(ScheduleCompile!L222,FIND("F",ScheduleCompile!L222)-1)),ScheduleCompile!L222)))))),ISTEXT(ScheduleCompile!#REF!)),"ENDTABLE",IF(ISERROR(IF(ScheduleCompile!L222="Off",0,IF(ScheduleCompile!L222="On",1,IF(ISNUMBER(ScheduleCompile!L222),ScheduleCompile!L222/1,IF(ISTEXT(ScheduleCompile!L222),IF(OR(ISNUMBER(FIND("5F",ScheduleCompile!L222)),ISNUMBER(FIND("0F",ScheduleCompile!L222)),ISNUMBER(FIND("8F",ScheduleCompile!L222)),ISNUMBER(FIND("1F",ScheduleCompile!L222)),ISNUMBER(FIND("2F",ScheduleCompile!L222)),ISNUMBER(FIND("3F",ScheduleCompile!L222)),ISNUMBER(FIND("6F",ScheduleCompile!L222)),ISNUMBER(FIND("7F",ScheduleCompile!L222)),ISNUMBER(FIND("9F",ScheduleCompile!L222)),ISNUMBER(FIND("4F",ScheduleCompile!L222))),VALUE(LEFT(ScheduleCompile!L222,FIND("F",ScheduleCompile!L222)-1)),ScheduleCompile!L222)))))),"",IF(ScheduleCompile!L222="Off",0,IF(ScheduleCompile!L222="On",1,IF(ISNUMBER(ScheduleCompile!L222),ScheduleCompile!L222/1,IF(ISTEXT(ScheduleCompile!L222),IF(OR(ISNUMBER(FIND("5F",ScheduleCompile!L222)),ISNUMBER(FIND("0F",ScheduleCompile!L222)),ISNUMBER(FIND("8F",ScheduleCompile!L222)),ISNUMBER(FIND("1F",ScheduleCompile!L222)),ISNUMBER(FIND("2F",ScheduleCompile!L222)),ISNUMBER(FIND("3F",ScheduleCompile!L222)),ISNUMBER(FIND("6F",ScheduleCompile!L222)),ISNUMBER(FIND("7F",ScheduleCompile!L222)),ISNUMBER(FIND("9F",ScheduleCompile!L222)),ISNUMBER(FIND("4F",ScheduleCompile!L222))),VALUE(LEFT(ScheduleCompile!L222,FIND("F",ScheduleCompile!L222)-1)),ScheduleCompile!L222)))))))</f>
        <v>0.19</v>
      </c>
      <c r="R229" s="1">
        <f>IF(AND(ISERROR(IF(ScheduleCompile!M222="Off",0,IF(ScheduleCompile!M222="On",1,IF(ISNUMBER(ScheduleCompile!M222),ScheduleCompile!M222/1,IF(ISTEXT(ScheduleCompile!M222),IF(OR(ISNUMBER(FIND("5F",ScheduleCompile!M222)),ISNUMBER(FIND("0F",ScheduleCompile!M222)),ISNUMBER(FIND("8F",ScheduleCompile!M222)),ISNUMBER(FIND("1F",ScheduleCompile!M222)),ISNUMBER(FIND("2F",ScheduleCompile!M222)),ISNUMBER(FIND("3F",ScheduleCompile!M222)),ISNUMBER(FIND("6F",ScheduleCompile!M222)),ISNUMBER(FIND("7F",ScheduleCompile!M222)),ISNUMBER(FIND("9F",ScheduleCompile!M222)),ISNUMBER(FIND("4F",ScheduleCompile!M222))),VALUE(LEFT(ScheduleCompile!M222,FIND("F",ScheduleCompile!M222)-1)),ScheduleCompile!M222)))))),ISTEXT(ScheduleCompile!#REF!)),"ENDTABLE",IF(ISERROR(IF(ScheduleCompile!M222="Off",0,IF(ScheduleCompile!M222="On",1,IF(ISNUMBER(ScheduleCompile!M222),ScheduleCompile!M222/1,IF(ISTEXT(ScheduleCompile!M222),IF(OR(ISNUMBER(FIND("5F",ScheduleCompile!M222)),ISNUMBER(FIND("0F",ScheduleCompile!M222)),ISNUMBER(FIND("8F",ScheduleCompile!M222)),ISNUMBER(FIND("1F",ScheduleCompile!M222)),ISNUMBER(FIND("2F",ScheduleCompile!M222)),ISNUMBER(FIND("3F",ScheduleCompile!M222)),ISNUMBER(FIND("6F",ScheduleCompile!M222)),ISNUMBER(FIND("7F",ScheduleCompile!M222)),ISNUMBER(FIND("9F",ScheduleCompile!M222)),ISNUMBER(FIND("4F",ScheduleCompile!M222))),VALUE(LEFT(ScheduleCompile!M222,FIND("F",ScheduleCompile!M222)-1)),ScheduleCompile!M222)))))),"",IF(ScheduleCompile!M222="Off",0,IF(ScheduleCompile!M222="On",1,IF(ISNUMBER(ScheduleCompile!M222),ScheduleCompile!M222/1,IF(ISTEXT(ScheduleCompile!M222),IF(OR(ISNUMBER(FIND("5F",ScheduleCompile!M222)),ISNUMBER(FIND("0F",ScheduleCompile!M222)),ISNUMBER(FIND("8F",ScheduleCompile!M222)),ISNUMBER(FIND("1F",ScheduleCompile!M222)),ISNUMBER(FIND("2F",ScheduleCompile!M222)),ISNUMBER(FIND("3F",ScheduleCompile!M222)),ISNUMBER(FIND("6F",ScheduleCompile!M222)),ISNUMBER(FIND("7F",ScheduleCompile!M222)),ISNUMBER(FIND("9F",ScheduleCompile!M222)),ISNUMBER(FIND("4F",ScheduleCompile!M222))),VALUE(LEFT(ScheduleCompile!M222,FIND("F",ScheduleCompile!M222)-1)),ScheduleCompile!M222)))))))</f>
        <v>0.23</v>
      </c>
      <c r="S229" s="1">
        <f>IF(AND(ISERROR(IF(ScheduleCompile!N222="Off",0,IF(ScheduleCompile!N222="On",1,IF(ISNUMBER(ScheduleCompile!N222),ScheduleCompile!N222/1,IF(ISTEXT(ScheduleCompile!N222),IF(OR(ISNUMBER(FIND("5F",ScheduleCompile!N222)),ISNUMBER(FIND("0F",ScheduleCompile!N222)),ISNUMBER(FIND("8F",ScheduleCompile!N222)),ISNUMBER(FIND("1F",ScheduleCompile!N222)),ISNUMBER(FIND("2F",ScheduleCompile!N222)),ISNUMBER(FIND("3F",ScheduleCompile!N222)),ISNUMBER(FIND("6F",ScheduleCompile!N222)),ISNUMBER(FIND("7F",ScheduleCompile!N222)),ISNUMBER(FIND("9F",ScheduleCompile!N222)),ISNUMBER(FIND("4F",ScheduleCompile!N222))),VALUE(LEFT(ScheduleCompile!N222,FIND("F",ScheduleCompile!N222)-1)),ScheduleCompile!N222)))))),ISTEXT(ScheduleCompile!#REF!)),"ENDTABLE",IF(ISERROR(IF(ScheduleCompile!N222="Off",0,IF(ScheduleCompile!N222="On",1,IF(ISNUMBER(ScheduleCompile!N222),ScheduleCompile!N222/1,IF(ISTEXT(ScheduleCompile!N222),IF(OR(ISNUMBER(FIND("5F",ScheduleCompile!N222)),ISNUMBER(FIND("0F",ScheduleCompile!N222)),ISNUMBER(FIND("8F",ScheduleCompile!N222)),ISNUMBER(FIND("1F",ScheduleCompile!N222)),ISNUMBER(FIND("2F",ScheduleCompile!N222)),ISNUMBER(FIND("3F",ScheduleCompile!N222)),ISNUMBER(FIND("6F",ScheduleCompile!N222)),ISNUMBER(FIND("7F",ScheduleCompile!N222)),ISNUMBER(FIND("9F",ScheduleCompile!N222)),ISNUMBER(FIND("4F",ScheduleCompile!N222))),VALUE(LEFT(ScheduleCompile!N222,FIND("F",ScheduleCompile!N222)-1)),ScheduleCompile!N222)))))),"",IF(ScheduleCompile!N222="Off",0,IF(ScheduleCompile!N222="On",1,IF(ISNUMBER(ScheduleCompile!N222),ScheduleCompile!N222/1,IF(ISTEXT(ScheduleCompile!N222),IF(OR(ISNUMBER(FIND("5F",ScheduleCompile!N222)),ISNUMBER(FIND("0F",ScheduleCompile!N222)),ISNUMBER(FIND("8F",ScheduleCompile!N222)),ISNUMBER(FIND("1F",ScheduleCompile!N222)),ISNUMBER(FIND("2F",ScheduleCompile!N222)),ISNUMBER(FIND("3F",ScheduleCompile!N222)),ISNUMBER(FIND("6F",ScheduleCompile!N222)),ISNUMBER(FIND("7F",ScheduleCompile!N222)),ISNUMBER(FIND("9F",ScheduleCompile!N222)),ISNUMBER(FIND("4F",ScheduleCompile!N222))),VALUE(LEFT(ScheduleCompile!N222,FIND("F",ScheduleCompile!N222)-1)),ScheduleCompile!N222)))))))</f>
        <v>0.2</v>
      </c>
      <c r="T229" s="1">
        <f>IF(AND(ISERROR(IF(ScheduleCompile!O222="Off",0,IF(ScheduleCompile!O222="On",1,IF(ISNUMBER(ScheduleCompile!O222),ScheduleCompile!O222/1,IF(ISTEXT(ScheduleCompile!O222),IF(OR(ISNUMBER(FIND("5F",ScheduleCompile!O222)),ISNUMBER(FIND("0F",ScheduleCompile!O222)),ISNUMBER(FIND("8F",ScheduleCompile!O222)),ISNUMBER(FIND("1F",ScheduleCompile!O222)),ISNUMBER(FIND("2F",ScheduleCompile!O222)),ISNUMBER(FIND("3F",ScheduleCompile!O222)),ISNUMBER(FIND("6F",ScheduleCompile!O222)),ISNUMBER(FIND("7F",ScheduleCompile!O222)),ISNUMBER(FIND("9F",ScheduleCompile!O222)),ISNUMBER(FIND("4F",ScheduleCompile!O222))),VALUE(LEFT(ScheduleCompile!O222,FIND("F",ScheduleCompile!O222)-1)),ScheduleCompile!O222)))))),ISTEXT(ScheduleCompile!#REF!)),"ENDTABLE",IF(ISERROR(IF(ScheduleCompile!O222="Off",0,IF(ScheduleCompile!O222="On",1,IF(ISNUMBER(ScheduleCompile!O222),ScheduleCompile!O222/1,IF(ISTEXT(ScheduleCompile!O222),IF(OR(ISNUMBER(FIND("5F",ScheduleCompile!O222)),ISNUMBER(FIND("0F",ScheduleCompile!O222)),ISNUMBER(FIND("8F",ScheduleCompile!O222)),ISNUMBER(FIND("1F",ScheduleCompile!O222)),ISNUMBER(FIND("2F",ScheduleCompile!O222)),ISNUMBER(FIND("3F",ScheduleCompile!O222)),ISNUMBER(FIND("6F",ScheduleCompile!O222)),ISNUMBER(FIND("7F",ScheduleCompile!O222)),ISNUMBER(FIND("9F",ScheduleCompile!O222)),ISNUMBER(FIND("4F",ScheduleCompile!O222))),VALUE(LEFT(ScheduleCompile!O222,FIND("F",ScheduleCompile!O222)-1)),ScheduleCompile!O222)))))),"",IF(ScheduleCompile!O222="Off",0,IF(ScheduleCompile!O222="On",1,IF(ISNUMBER(ScheduleCompile!O222),ScheduleCompile!O222/1,IF(ISTEXT(ScheduleCompile!O222),IF(OR(ISNUMBER(FIND("5F",ScheduleCompile!O222)),ISNUMBER(FIND("0F",ScheduleCompile!O222)),ISNUMBER(FIND("8F",ScheduleCompile!O222)),ISNUMBER(FIND("1F",ScheduleCompile!O222)),ISNUMBER(FIND("2F",ScheduleCompile!O222)),ISNUMBER(FIND("3F",ScheduleCompile!O222)),ISNUMBER(FIND("6F",ScheduleCompile!O222)),ISNUMBER(FIND("7F",ScheduleCompile!O222)),ISNUMBER(FIND("9F",ScheduleCompile!O222)),ISNUMBER(FIND("4F",ScheduleCompile!O222))),VALUE(LEFT(ScheduleCompile!O222,FIND("F",ScheduleCompile!O222)-1)),ScheduleCompile!O222)))))))</f>
        <v>0.19</v>
      </c>
      <c r="U229" s="1">
        <f>IF(AND(ISERROR(IF(ScheduleCompile!P222="Off",0,IF(ScheduleCompile!P222="On",1,IF(ISNUMBER(ScheduleCompile!P222),ScheduleCompile!P222/1,IF(ISTEXT(ScheduleCompile!P222),IF(OR(ISNUMBER(FIND("5F",ScheduleCompile!P222)),ISNUMBER(FIND("0F",ScheduleCompile!P222)),ISNUMBER(FIND("8F",ScheduleCompile!P222)),ISNUMBER(FIND("1F",ScheduleCompile!P222)),ISNUMBER(FIND("2F",ScheduleCompile!P222)),ISNUMBER(FIND("3F",ScheduleCompile!P222)),ISNUMBER(FIND("6F",ScheduleCompile!P222)),ISNUMBER(FIND("7F",ScheduleCompile!P222)),ISNUMBER(FIND("9F",ScheduleCompile!P222)),ISNUMBER(FIND("4F",ScheduleCompile!P222))),VALUE(LEFT(ScheduleCompile!P222,FIND("F",ScheduleCompile!P222)-1)),ScheduleCompile!P222)))))),ISTEXT(ScheduleCompile!#REF!)),"ENDTABLE",IF(ISERROR(IF(ScheduleCompile!P222="Off",0,IF(ScheduleCompile!P222="On",1,IF(ISNUMBER(ScheduleCompile!P222),ScheduleCompile!P222/1,IF(ISTEXT(ScheduleCompile!P222),IF(OR(ISNUMBER(FIND("5F",ScheduleCompile!P222)),ISNUMBER(FIND("0F",ScheduleCompile!P222)),ISNUMBER(FIND("8F",ScheduleCompile!P222)),ISNUMBER(FIND("1F",ScheduleCompile!P222)),ISNUMBER(FIND("2F",ScheduleCompile!P222)),ISNUMBER(FIND("3F",ScheduleCompile!P222)),ISNUMBER(FIND("6F",ScheduleCompile!P222)),ISNUMBER(FIND("7F",ScheduleCompile!P222)),ISNUMBER(FIND("9F",ScheduleCompile!P222)),ISNUMBER(FIND("4F",ScheduleCompile!P222))),VALUE(LEFT(ScheduleCompile!P222,FIND("F",ScheduleCompile!P222)-1)),ScheduleCompile!P222)))))),"",IF(ScheduleCompile!P222="Off",0,IF(ScheduleCompile!P222="On",1,IF(ISNUMBER(ScheduleCompile!P222),ScheduleCompile!P222/1,IF(ISTEXT(ScheduleCompile!P222),IF(OR(ISNUMBER(FIND("5F",ScheduleCompile!P222)),ISNUMBER(FIND("0F",ScheduleCompile!P222)),ISNUMBER(FIND("8F",ScheduleCompile!P222)),ISNUMBER(FIND("1F",ScheduleCompile!P222)),ISNUMBER(FIND("2F",ScheduleCompile!P222)),ISNUMBER(FIND("3F",ScheduleCompile!P222)),ISNUMBER(FIND("6F",ScheduleCompile!P222)),ISNUMBER(FIND("7F",ScheduleCompile!P222)),ISNUMBER(FIND("9F",ScheduleCompile!P222)),ISNUMBER(FIND("4F",ScheduleCompile!P222))),VALUE(LEFT(ScheduleCompile!P222,FIND("F",ScheduleCompile!P222)-1)),ScheduleCompile!P222)))))))</f>
        <v>0.15</v>
      </c>
      <c r="V229" s="1">
        <f>IF(AND(ISERROR(IF(ScheduleCompile!Q222="Off",0,IF(ScheduleCompile!Q222="On",1,IF(ISNUMBER(ScheduleCompile!Q222),ScheduleCompile!Q222/1,IF(ISTEXT(ScheduleCompile!Q222),IF(OR(ISNUMBER(FIND("5F",ScheduleCompile!Q222)),ISNUMBER(FIND("0F",ScheduleCompile!Q222)),ISNUMBER(FIND("8F",ScheduleCompile!Q222)),ISNUMBER(FIND("1F",ScheduleCompile!Q222)),ISNUMBER(FIND("2F",ScheduleCompile!Q222)),ISNUMBER(FIND("3F",ScheduleCompile!Q222)),ISNUMBER(FIND("6F",ScheduleCompile!Q222)),ISNUMBER(FIND("7F",ScheduleCompile!Q222)),ISNUMBER(FIND("9F",ScheduleCompile!Q222)),ISNUMBER(FIND("4F",ScheduleCompile!Q222))),VALUE(LEFT(ScheduleCompile!Q222,FIND("F",ScheduleCompile!Q222)-1)),ScheduleCompile!Q222)))))),ISTEXT(ScheduleCompile!#REF!)),"ENDTABLE",IF(ISERROR(IF(ScheduleCompile!Q222="Off",0,IF(ScheduleCompile!Q222="On",1,IF(ISNUMBER(ScheduleCompile!Q222),ScheduleCompile!Q222/1,IF(ISTEXT(ScheduleCompile!Q222),IF(OR(ISNUMBER(FIND("5F",ScheduleCompile!Q222)),ISNUMBER(FIND("0F",ScheduleCompile!Q222)),ISNUMBER(FIND("8F",ScheduleCompile!Q222)),ISNUMBER(FIND("1F",ScheduleCompile!Q222)),ISNUMBER(FIND("2F",ScheduleCompile!Q222)),ISNUMBER(FIND("3F",ScheduleCompile!Q222)),ISNUMBER(FIND("6F",ScheduleCompile!Q222)),ISNUMBER(FIND("7F",ScheduleCompile!Q222)),ISNUMBER(FIND("9F",ScheduleCompile!Q222)),ISNUMBER(FIND("4F",ScheduleCompile!Q222))),VALUE(LEFT(ScheduleCompile!Q222,FIND("F",ScheduleCompile!Q222)-1)),ScheduleCompile!Q222)))))),"",IF(ScheduleCompile!Q222="Off",0,IF(ScheduleCompile!Q222="On",1,IF(ISNUMBER(ScheduleCompile!Q222),ScheduleCompile!Q222/1,IF(ISTEXT(ScheduleCompile!Q222),IF(OR(ISNUMBER(FIND("5F",ScheduleCompile!Q222)),ISNUMBER(FIND("0F",ScheduleCompile!Q222)),ISNUMBER(FIND("8F",ScheduleCompile!Q222)),ISNUMBER(FIND("1F",ScheduleCompile!Q222)),ISNUMBER(FIND("2F",ScheduleCompile!Q222)),ISNUMBER(FIND("3F",ScheduleCompile!Q222)),ISNUMBER(FIND("6F",ScheduleCompile!Q222)),ISNUMBER(FIND("7F",ScheduleCompile!Q222)),ISNUMBER(FIND("9F",ScheduleCompile!Q222)),ISNUMBER(FIND("4F",ScheduleCompile!Q222))),VALUE(LEFT(ScheduleCompile!Q222,FIND("F",ScheduleCompile!Q222)-1)),ScheduleCompile!Q222)))))))</f>
        <v>0.12</v>
      </c>
      <c r="W229" s="1">
        <f>IF(AND(ISERROR(IF(ScheduleCompile!R222="Off",0,IF(ScheduleCompile!R222="On",1,IF(ISNUMBER(ScheduleCompile!R222),ScheduleCompile!R222/1,IF(ISTEXT(ScheduleCompile!R222),IF(OR(ISNUMBER(FIND("5F",ScheduleCompile!R222)),ISNUMBER(FIND("0F",ScheduleCompile!R222)),ISNUMBER(FIND("8F",ScheduleCompile!R222)),ISNUMBER(FIND("1F",ScheduleCompile!R222)),ISNUMBER(FIND("2F",ScheduleCompile!R222)),ISNUMBER(FIND("3F",ScheduleCompile!R222)),ISNUMBER(FIND("6F",ScheduleCompile!R222)),ISNUMBER(FIND("7F",ScheduleCompile!R222)),ISNUMBER(FIND("9F",ScheduleCompile!R222)),ISNUMBER(FIND("4F",ScheduleCompile!R222))),VALUE(LEFT(ScheduleCompile!R222,FIND("F",ScheduleCompile!R222)-1)),ScheduleCompile!R222)))))),ISTEXT(ScheduleCompile!#REF!)),"ENDTABLE",IF(ISERROR(IF(ScheduleCompile!R222="Off",0,IF(ScheduleCompile!R222="On",1,IF(ISNUMBER(ScheduleCompile!R222),ScheduleCompile!R222/1,IF(ISTEXT(ScheduleCompile!R222),IF(OR(ISNUMBER(FIND("5F",ScheduleCompile!R222)),ISNUMBER(FIND("0F",ScheduleCompile!R222)),ISNUMBER(FIND("8F",ScheduleCompile!R222)),ISNUMBER(FIND("1F",ScheduleCompile!R222)),ISNUMBER(FIND("2F",ScheduleCompile!R222)),ISNUMBER(FIND("3F",ScheduleCompile!R222)),ISNUMBER(FIND("6F",ScheduleCompile!R222)),ISNUMBER(FIND("7F",ScheduleCompile!R222)),ISNUMBER(FIND("9F",ScheduleCompile!R222)),ISNUMBER(FIND("4F",ScheduleCompile!R222))),VALUE(LEFT(ScheduleCompile!R222,FIND("F",ScheduleCompile!R222)-1)),ScheduleCompile!R222)))))),"",IF(ScheduleCompile!R222="Off",0,IF(ScheduleCompile!R222="On",1,IF(ISNUMBER(ScheduleCompile!R222),ScheduleCompile!R222/1,IF(ISTEXT(ScheduleCompile!R222),IF(OR(ISNUMBER(FIND("5F",ScheduleCompile!R222)),ISNUMBER(FIND("0F",ScheduleCompile!R222)),ISNUMBER(FIND("8F",ScheduleCompile!R222)),ISNUMBER(FIND("1F",ScheduleCompile!R222)),ISNUMBER(FIND("2F",ScheduleCompile!R222)),ISNUMBER(FIND("3F",ScheduleCompile!R222)),ISNUMBER(FIND("6F",ScheduleCompile!R222)),ISNUMBER(FIND("7F",ScheduleCompile!R222)),ISNUMBER(FIND("9F",ScheduleCompile!R222)),ISNUMBER(FIND("4F",ScheduleCompile!R222))),VALUE(LEFT(ScheduleCompile!R222,FIND("F",ScheduleCompile!R222)-1)),ScheduleCompile!R222)))))))</f>
        <v>0.14000000000000001</v>
      </c>
      <c r="X229" s="1">
        <f>IF(AND(ISERROR(IF(ScheduleCompile!S222="Off",0,IF(ScheduleCompile!S222="On",1,IF(ISNUMBER(ScheduleCompile!S222),ScheduleCompile!S222/1,IF(ISTEXT(ScheduleCompile!S222),IF(OR(ISNUMBER(FIND("5F",ScheduleCompile!S222)),ISNUMBER(FIND("0F",ScheduleCompile!S222)),ISNUMBER(FIND("8F",ScheduleCompile!S222)),ISNUMBER(FIND("1F",ScheduleCompile!S222)),ISNUMBER(FIND("2F",ScheduleCompile!S222)),ISNUMBER(FIND("3F",ScheduleCompile!S222)),ISNUMBER(FIND("6F",ScheduleCompile!S222)),ISNUMBER(FIND("7F",ScheduleCompile!S222)),ISNUMBER(FIND("9F",ScheduleCompile!S222)),ISNUMBER(FIND("4F",ScheduleCompile!S222))),VALUE(LEFT(ScheduleCompile!S222,FIND("F",ScheduleCompile!S222)-1)),ScheduleCompile!S222)))))),ISTEXT(ScheduleCompile!#REF!)),"ENDTABLE",IF(ISERROR(IF(ScheduleCompile!S222="Off",0,IF(ScheduleCompile!S222="On",1,IF(ISNUMBER(ScheduleCompile!S222),ScheduleCompile!S222/1,IF(ISTEXT(ScheduleCompile!S222),IF(OR(ISNUMBER(FIND("5F",ScheduleCompile!S222)),ISNUMBER(FIND("0F",ScheduleCompile!S222)),ISNUMBER(FIND("8F",ScheduleCompile!S222)),ISNUMBER(FIND("1F",ScheduleCompile!S222)),ISNUMBER(FIND("2F",ScheduleCompile!S222)),ISNUMBER(FIND("3F",ScheduleCompile!S222)),ISNUMBER(FIND("6F",ScheduleCompile!S222)),ISNUMBER(FIND("7F",ScheduleCompile!S222)),ISNUMBER(FIND("9F",ScheduleCompile!S222)),ISNUMBER(FIND("4F",ScheduleCompile!S222))),VALUE(LEFT(ScheduleCompile!S222,FIND("F",ScheduleCompile!S222)-1)),ScheduleCompile!S222)))))),"",IF(ScheduleCompile!S222="Off",0,IF(ScheduleCompile!S222="On",1,IF(ISNUMBER(ScheduleCompile!S222),ScheduleCompile!S222/1,IF(ISTEXT(ScheduleCompile!S222),IF(OR(ISNUMBER(FIND("5F",ScheduleCompile!S222)),ISNUMBER(FIND("0F",ScheduleCompile!S222)),ISNUMBER(FIND("8F",ScheduleCompile!S222)),ISNUMBER(FIND("1F",ScheduleCompile!S222)),ISNUMBER(FIND("2F",ScheduleCompile!S222)),ISNUMBER(FIND("3F",ScheduleCompile!S222)),ISNUMBER(FIND("6F",ScheduleCompile!S222)),ISNUMBER(FIND("7F",ScheduleCompile!S222)),ISNUMBER(FIND("9F",ScheduleCompile!S222)),ISNUMBER(FIND("4F",ScheduleCompile!S222))),VALUE(LEFT(ScheduleCompile!S222,FIND("F",ScheduleCompile!S222)-1)),ScheduleCompile!S222)))))))</f>
        <v>7.0000000000000007E-2</v>
      </c>
      <c r="Y229" s="1">
        <f>IF(AND(ISERROR(IF(ScheduleCompile!T222="Off",0,IF(ScheduleCompile!T222="On",1,IF(ISNUMBER(ScheduleCompile!T222),ScheduleCompile!T222/1,IF(ISTEXT(ScheduleCompile!T222),IF(OR(ISNUMBER(FIND("5F",ScheduleCompile!T222)),ISNUMBER(FIND("0F",ScheduleCompile!T222)),ISNUMBER(FIND("8F",ScheduleCompile!T222)),ISNUMBER(FIND("1F",ScheduleCompile!T222)),ISNUMBER(FIND("2F",ScheduleCompile!T222)),ISNUMBER(FIND("3F",ScheduleCompile!T222)),ISNUMBER(FIND("6F",ScheduleCompile!T222)),ISNUMBER(FIND("7F",ScheduleCompile!T222)),ISNUMBER(FIND("9F",ScheduleCompile!T222)),ISNUMBER(FIND("4F",ScheduleCompile!T222))),VALUE(LEFT(ScheduleCompile!T222,FIND("F",ScheduleCompile!T222)-1)),ScheduleCompile!T222)))))),ISTEXT(ScheduleCompile!#REF!)),"ENDTABLE",IF(ISERROR(IF(ScheduleCompile!T222="Off",0,IF(ScheduleCompile!T222="On",1,IF(ISNUMBER(ScheduleCompile!T222),ScheduleCompile!T222/1,IF(ISTEXT(ScheduleCompile!T222),IF(OR(ISNUMBER(FIND("5F",ScheduleCompile!T222)),ISNUMBER(FIND("0F",ScheduleCompile!T222)),ISNUMBER(FIND("8F",ScheduleCompile!T222)),ISNUMBER(FIND("1F",ScheduleCompile!T222)),ISNUMBER(FIND("2F",ScheduleCompile!T222)),ISNUMBER(FIND("3F",ScheduleCompile!T222)),ISNUMBER(FIND("6F",ScheduleCompile!T222)),ISNUMBER(FIND("7F",ScheduleCompile!T222)),ISNUMBER(FIND("9F",ScheduleCompile!T222)),ISNUMBER(FIND("4F",ScheduleCompile!T222))),VALUE(LEFT(ScheduleCompile!T222,FIND("F",ScheduleCompile!T222)-1)),ScheduleCompile!T222)))))),"",IF(ScheduleCompile!T222="Off",0,IF(ScheduleCompile!T222="On",1,IF(ISNUMBER(ScheduleCompile!T222),ScheduleCompile!T222/1,IF(ISTEXT(ScheduleCompile!T222),IF(OR(ISNUMBER(FIND("5F",ScheduleCompile!T222)),ISNUMBER(FIND("0F",ScheduleCompile!T222)),ISNUMBER(FIND("8F",ScheduleCompile!T222)),ISNUMBER(FIND("1F",ScheduleCompile!T222)),ISNUMBER(FIND("2F",ScheduleCompile!T222)),ISNUMBER(FIND("3F",ScheduleCompile!T222)),ISNUMBER(FIND("6F",ScheduleCompile!T222)),ISNUMBER(FIND("7F",ScheduleCompile!T222)),ISNUMBER(FIND("9F",ScheduleCompile!T222)),ISNUMBER(FIND("4F",ScheduleCompile!T222))),VALUE(LEFT(ScheduleCompile!T222,FIND("F",ScheduleCompile!T222)-1)),ScheduleCompile!T222)))))))</f>
        <v>7.0000000000000007E-2</v>
      </c>
      <c r="Z229" s="1">
        <f>IF(AND(ISERROR(IF(ScheduleCompile!U222="Off",0,IF(ScheduleCompile!U222="On",1,IF(ISNUMBER(ScheduleCompile!U222),ScheduleCompile!U222/1,IF(ISTEXT(ScheduleCompile!U222),IF(OR(ISNUMBER(FIND("5F",ScheduleCompile!U222)),ISNUMBER(FIND("0F",ScheduleCompile!U222)),ISNUMBER(FIND("8F",ScheduleCompile!U222)),ISNUMBER(FIND("1F",ScheduleCompile!U222)),ISNUMBER(FIND("2F",ScheduleCompile!U222)),ISNUMBER(FIND("3F",ScheduleCompile!U222)),ISNUMBER(FIND("6F",ScheduleCompile!U222)),ISNUMBER(FIND("7F",ScheduleCompile!U222)),ISNUMBER(FIND("9F",ScheduleCompile!U222)),ISNUMBER(FIND("4F",ScheduleCompile!U222))),VALUE(LEFT(ScheduleCompile!U222,FIND("F",ScheduleCompile!U222)-1)),ScheduleCompile!U222)))))),ISTEXT(ScheduleCompile!#REF!)),"ENDTABLE",IF(ISERROR(IF(ScheduleCompile!U222="Off",0,IF(ScheduleCompile!U222="On",1,IF(ISNUMBER(ScheduleCompile!U222),ScheduleCompile!U222/1,IF(ISTEXT(ScheduleCompile!U222),IF(OR(ISNUMBER(FIND("5F",ScheduleCompile!U222)),ISNUMBER(FIND("0F",ScheduleCompile!U222)),ISNUMBER(FIND("8F",ScheduleCompile!U222)),ISNUMBER(FIND("1F",ScheduleCompile!U222)),ISNUMBER(FIND("2F",ScheduleCompile!U222)),ISNUMBER(FIND("3F",ScheduleCompile!U222)),ISNUMBER(FIND("6F",ScheduleCompile!U222)),ISNUMBER(FIND("7F",ScheduleCompile!U222)),ISNUMBER(FIND("9F",ScheduleCompile!U222)),ISNUMBER(FIND("4F",ScheduleCompile!U222))),VALUE(LEFT(ScheduleCompile!U222,FIND("F",ScheduleCompile!U222)-1)),ScheduleCompile!U222)))))),"",IF(ScheduleCompile!U222="Off",0,IF(ScheduleCompile!U222="On",1,IF(ISNUMBER(ScheduleCompile!U222),ScheduleCompile!U222/1,IF(ISTEXT(ScheduleCompile!U222),IF(OR(ISNUMBER(FIND("5F",ScheduleCompile!U222)),ISNUMBER(FIND("0F",ScheduleCompile!U222)),ISNUMBER(FIND("8F",ScheduleCompile!U222)),ISNUMBER(FIND("1F",ScheduleCompile!U222)),ISNUMBER(FIND("2F",ScheduleCompile!U222)),ISNUMBER(FIND("3F",ScheduleCompile!U222)),ISNUMBER(FIND("6F",ScheduleCompile!U222)),ISNUMBER(FIND("7F",ScheduleCompile!U222)),ISNUMBER(FIND("9F",ScheduleCompile!U222)),ISNUMBER(FIND("4F",ScheduleCompile!U222))),VALUE(LEFT(ScheduleCompile!U222,FIND("F",ScheduleCompile!U222)-1)),ScheduleCompile!U222)))))))</f>
        <v>7.0000000000000007E-2</v>
      </c>
      <c r="AA229" s="1">
        <f>IF(AND(ISERROR(IF(ScheduleCompile!V222="Off",0,IF(ScheduleCompile!V222="On",1,IF(ISNUMBER(ScheduleCompile!V222),ScheduleCompile!V222/1,IF(ISTEXT(ScheduleCompile!V222),IF(OR(ISNUMBER(FIND("5F",ScheduleCompile!V222)),ISNUMBER(FIND("0F",ScheduleCompile!V222)),ISNUMBER(FIND("8F",ScheduleCompile!V222)),ISNUMBER(FIND("1F",ScheduleCompile!V222)),ISNUMBER(FIND("2F",ScheduleCompile!V222)),ISNUMBER(FIND("3F",ScheduleCompile!V222)),ISNUMBER(FIND("6F",ScheduleCompile!V222)),ISNUMBER(FIND("7F",ScheduleCompile!V222)),ISNUMBER(FIND("9F",ScheduleCompile!V222)),ISNUMBER(FIND("4F",ScheduleCompile!V222))),VALUE(LEFT(ScheduleCompile!V222,FIND("F",ScheduleCompile!V222)-1)),ScheduleCompile!V222)))))),ISTEXT(ScheduleCompile!#REF!)),"ENDTABLE",IF(ISERROR(IF(ScheduleCompile!V222="Off",0,IF(ScheduleCompile!V222="On",1,IF(ISNUMBER(ScheduleCompile!V222),ScheduleCompile!V222/1,IF(ISTEXT(ScheduleCompile!V222),IF(OR(ISNUMBER(FIND("5F",ScheduleCompile!V222)),ISNUMBER(FIND("0F",ScheduleCompile!V222)),ISNUMBER(FIND("8F",ScheduleCompile!V222)),ISNUMBER(FIND("1F",ScheduleCompile!V222)),ISNUMBER(FIND("2F",ScheduleCompile!V222)),ISNUMBER(FIND("3F",ScheduleCompile!V222)),ISNUMBER(FIND("6F",ScheduleCompile!V222)),ISNUMBER(FIND("7F",ScheduleCompile!V222)),ISNUMBER(FIND("9F",ScheduleCompile!V222)),ISNUMBER(FIND("4F",ScheduleCompile!V222))),VALUE(LEFT(ScheduleCompile!V222,FIND("F",ScheduleCompile!V222)-1)),ScheduleCompile!V222)))))),"",IF(ScheduleCompile!V222="Off",0,IF(ScheduleCompile!V222="On",1,IF(ISNUMBER(ScheduleCompile!V222),ScheduleCompile!V222/1,IF(ISTEXT(ScheduleCompile!V222),IF(OR(ISNUMBER(FIND("5F",ScheduleCompile!V222)),ISNUMBER(FIND("0F",ScheduleCompile!V222)),ISNUMBER(FIND("8F",ScheduleCompile!V222)),ISNUMBER(FIND("1F",ScheduleCompile!V222)),ISNUMBER(FIND("2F",ScheduleCompile!V222)),ISNUMBER(FIND("3F",ScheduleCompile!V222)),ISNUMBER(FIND("6F",ScheduleCompile!V222)),ISNUMBER(FIND("7F",ScheduleCompile!V222)),ISNUMBER(FIND("9F",ScheduleCompile!V222)),ISNUMBER(FIND("4F",ScheduleCompile!V222))),VALUE(LEFT(ScheduleCompile!V222,FIND("F",ScheduleCompile!V222)-1)),ScheduleCompile!V222)))))))</f>
        <v>7.0000000000000007E-2</v>
      </c>
      <c r="AB229" s="1">
        <f>IF(AND(ISERROR(IF(ScheduleCompile!W222="Off",0,IF(ScheduleCompile!W222="On",1,IF(ISNUMBER(ScheduleCompile!W222),ScheduleCompile!W222/1,IF(ISTEXT(ScheduleCompile!W222),IF(OR(ISNUMBER(FIND("5F",ScheduleCompile!W222)),ISNUMBER(FIND("0F",ScheduleCompile!W222)),ISNUMBER(FIND("8F",ScheduleCompile!W222)),ISNUMBER(FIND("1F",ScheduleCompile!W222)),ISNUMBER(FIND("2F",ScheduleCompile!W222)),ISNUMBER(FIND("3F",ScheduleCompile!W222)),ISNUMBER(FIND("6F",ScheduleCompile!W222)),ISNUMBER(FIND("7F",ScheduleCompile!W222)),ISNUMBER(FIND("9F",ScheduleCompile!W222)),ISNUMBER(FIND("4F",ScheduleCompile!W222))),VALUE(LEFT(ScheduleCompile!W222,FIND("F",ScheduleCompile!W222)-1)),ScheduleCompile!W222)))))),ISTEXT(ScheduleCompile!#REF!)),"ENDTABLE",IF(ISERROR(IF(ScheduleCompile!W222="Off",0,IF(ScheduleCompile!W222="On",1,IF(ISNUMBER(ScheduleCompile!W222),ScheduleCompile!W222/1,IF(ISTEXT(ScheduleCompile!W222),IF(OR(ISNUMBER(FIND("5F",ScheduleCompile!W222)),ISNUMBER(FIND("0F",ScheduleCompile!W222)),ISNUMBER(FIND("8F",ScheduleCompile!W222)),ISNUMBER(FIND("1F",ScheduleCompile!W222)),ISNUMBER(FIND("2F",ScheduleCompile!W222)),ISNUMBER(FIND("3F",ScheduleCompile!W222)),ISNUMBER(FIND("6F",ScheduleCompile!W222)),ISNUMBER(FIND("7F",ScheduleCompile!W222)),ISNUMBER(FIND("9F",ScheduleCompile!W222)),ISNUMBER(FIND("4F",ScheduleCompile!W222))),VALUE(LEFT(ScheduleCompile!W222,FIND("F",ScheduleCompile!W222)-1)),ScheduleCompile!W222)))))),"",IF(ScheduleCompile!W222="Off",0,IF(ScheduleCompile!W222="On",1,IF(ISNUMBER(ScheduleCompile!W222),ScheduleCompile!W222/1,IF(ISTEXT(ScheduleCompile!W222),IF(OR(ISNUMBER(FIND("5F",ScheduleCompile!W222)),ISNUMBER(FIND("0F",ScheduleCompile!W222)),ISNUMBER(FIND("8F",ScheduleCompile!W222)),ISNUMBER(FIND("1F",ScheduleCompile!W222)),ISNUMBER(FIND("2F",ScheduleCompile!W222)),ISNUMBER(FIND("3F",ScheduleCompile!W222)),ISNUMBER(FIND("6F",ScheduleCompile!W222)),ISNUMBER(FIND("7F",ScheduleCompile!W222)),ISNUMBER(FIND("9F",ScheduleCompile!W222)),ISNUMBER(FIND("4F",ScheduleCompile!W222))),VALUE(LEFT(ScheduleCompile!W222,FIND("F",ScheduleCompile!W222)-1)),ScheduleCompile!W222)))))))</f>
        <v>0.09</v>
      </c>
      <c r="AC229" s="1">
        <f>IF(AND(ISERROR(IF(ScheduleCompile!X222="Off",0,IF(ScheduleCompile!X222="On",1,IF(ISNUMBER(ScheduleCompile!X222),ScheduleCompile!X222/1,IF(ISTEXT(ScheduleCompile!X222),IF(OR(ISNUMBER(FIND("5F",ScheduleCompile!X222)),ISNUMBER(FIND("0F",ScheduleCompile!X222)),ISNUMBER(FIND("8F",ScheduleCompile!X222)),ISNUMBER(FIND("1F",ScheduleCompile!X222)),ISNUMBER(FIND("2F",ScheduleCompile!X222)),ISNUMBER(FIND("3F",ScheduleCompile!X222)),ISNUMBER(FIND("6F",ScheduleCompile!X222)),ISNUMBER(FIND("7F",ScheduleCompile!X222)),ISNUMBER(FIND("9F",ScheduleCompile!X222)),ISNUMBER(FIND("4F",ScheduleCompile!X222))),VALUE(LEFT(ScheduleCompile!X222,FIND("F",ScheduleCompile!X222)-1)),ScheduleCompile!X222)))))),ISTEXT(ScheduleCompile!#REF!)),"ENDTABLE",IF(ISERROR(IF(ScheduleCompile!X222="Off",0,IF(ScheduleCompile!X222="On",1,IF(ISNUMBER(ScheduleCompile!X222),ScheduleCompile!X222/1,IF(ISTEXT(ScheduleCompile!X222),IF(OR(ISNUMBER(FIND("5F",ScheduleCompile!X222)),ISNUMBER(FIND("0F",ScheduleCompile!X222)),ISNUMBER(FIND("8F",ScheduleCompile!X222)),ISNUMBER(FIND("1F",ScheduleCompile!X222)),ISNUMBER(FIND("2F",ScheduleCompile!X222)),ISNUMBER(FIND("3F",ScheduleCompile!X222)),ISNUMBER(FIND("6F",ScheduleCompile!X222)),ISNUMBER(FIND("7F",ScheduleCompile!X222)),ISNUMBER(FIND("9F",ScheduleCompile!X222)),ISNUMBER(FIND("4F",ScheduleCompile!X222))),VALUE(LEFT(ScheduleCompile!X222,FIND("F",ScheduleCompile!X222)-1)),ScheduleCompile!X222)))))),"",IF(ScheduleCompile!X222="Off",0,IF(ScheduleCompile!X222="On",1,IF(ISNUMBER(ScheduleCompile!X222),ScheduleCompile!X222/1,IF(ISTEXT(ScheduleCompile!X222),IF(OR(ISNUMBER(FIND("5F",ScheduleCompile!X222)),ISNUMBER(FIND("0F",ScheduleCompile!X222)),ISNUMBER(FIND("8F",ScheduleCompile!X222)),ISNUMBER(FIND("1F",ScheduleCompile!X222)),ISNUMBER(FIND("2F",ScheduleCompile!X222)),ISNUMBER(FIND("3F",ScheduleCompile!X222)),ISNUMBER(FIND("6F",ScheduleCompile!X222)),ISNUMBER(FIND("7F",ScheduleCompile!X222)),ISNUMBER(FIND("9F",ScheduleCompile!X222)),ISNUMBER(FIND("4F",ScheduleCompile!X222))),VALUE(LEFT(ScheduleCompile!X222,FIND("F",ScheduleCompile!X222)-1)),ScheduleCompile!X222)))))))</f>
        <v>0.05</v>
      </c>
      <c r="AD229" s="1">
        <f>IF(AND(ISERROR(IF(ScheduleCompile!Y222="Off",0,IF(ScheduleCompile!Y222="On",1,IF(ISNUMBER(ScheduleCompile!Y222),ScheduleCompile!Y222/1,IF(ISTEXT(ScheduleCompile!Y222),IF(OR(ISNUMBER(FIND("5F",ScheduleCompile!Y222)),ISNUMBER(FIND("0F",ScheduleCompile!Y222)),ISNUMBER(FIND("8F",ScheduleCompile!Y222)),ISNUMBER(FIND("1F",ScheduleCompile!Y222)),ISNUMBER(FIND("2F",ScheduleCompile!Y222)),ISNUMBER(FIND("3F",ScheduleCompile!Y222)),ISNUMBER(FIND("6F",ScheduleCompile!Y222)),ISNUMBER(FIND("7F",ScheduleCompile!Y222)),ISNUMBER(FIND("9F",ScheduleCompile!Y222)),ISNUMBER(FIND("4F",ScheduleCompile!Y222))),VALUE(LEFT(ScheduleCompile!Y222,FIND("F",ScheduleCompile!Y222)-1)),ScheduleCompile!Y222)))))),ISTEXT(ScheduleCompile!#REF!)),"ENDTABLE",IF(ISERROR(IF(ScheduleCompile!Y222="Off",0,IF(ScheduleCompile!Y222="On",1,IF(ISNUMBER(ScheduleCompile!Y222),ScheduleCompile!Y222/1,IF(ISTEXT(ScheduleCompile!Y222),IF(OR(ISNUMBER(FIND("5F",ScheduleCompile!Y222)),ISNUMBER(FIND("0F",ScheduleCompile!Y222)),ISNUMBER(FIND("8F",ScheduleCompile!Y222)),ISNUMBER(FIND("1F",ScheduleCompile!Y222)),ISNUMBER(FIND("2F",ScheduleCompile!Y222)),ISNUMBER(FIND("3F",ScheduleCompile!Y222)),ISNUMBER(FIND("6F",ScheduleCompile!Y222)),ISNUMBER(FIND("7F",ScheduleCompile!Y222)),ISNUMBER(FIND("9F",ScheduleCompile!Y222)),ISNUMBER(FIND("4F",ScheduleCompile!Y222))),VALUE(LEFT(ScheduleCompile!Y222,FIND("F",ScheduleCompile!Y222)-1)),ScheduleCompile!Y222)))))),"",IF(ScheduleCompile!Y222="Off",0,IF(ScheduleCompile!Y222="On",1,IF(ISNUMBER(ScheduleCompile!Y222),ScheduleCompile!Y222/1,IF(ISTEXT(ScheduleCompile!Y222),IF(OR(ISNUMBER(FIND("5F",ScheduleCompile!Y222)),ISNUMBER(FIND("0F",ScheduleCompile!Y222)),ISNUMBER(FIND("8F",ScheduleCompile!Y222)),ISNUMBER(FIND("1F",ScheduleCompile!Y222)),ISNUMBER(FIND("2F",ScheduleCompile!Y222)),ISNUMBER(FIND("3F",ScheduleCompile!Y222)),ISNUMBER(FIND("6F",ScheduleCompile!Y222)),ISNUMBER(FIND("7F",ScheduleCompile!Y222)),ISNUMBER(FIND("9F",ScheduleCompile!Y222)),ISNUMBER(FIND("4F",ScheduleCompile!Y222))),VALUE(LEFT(ScheduleCompile!Y222,FIND("F",ScheduleCompile!Y222)-1)),ScheduleCompile!Y222)))))))</f>
        <v>0.05</v>
      </c>
    </row>
    <row r="230" spans="1:30" x14ac:dyDescent="0.25">
      <c r="A230" t="str">
        <f t="shared" si="15"/>
        <v>SchDay "OfficeServiceHotWaterSun"  Type = "Fraction" Hr = (0.04, 0.04, 0.04, 0.04, 0.04, 0.07, 0.04, 0.04, 0.04, 0.04, 0.04, 0.06, 0.06, 0.09, 0.06, 0.04, 0.04, 0.04, 0.04, 0.04, 0.04, 0.07, 0.04, 0.04) ..</v>
      </c>
      <c r="B230" s="1" t="s">
        <v>623</v>
      </c>
      <c r="C230" t="str">
        <f t="shared" si="16"/>
        <v xml:space="preserve">SchDay "OfficeServiceHotWaterSun"  Type = "Fraction" Hr = </v>
      </c>
      <c r="D230" t="str">
        <f t="shared" si="17"/>
        <v>(0.04, 0.04, 0.04, 0.04, 0.04, 0.07, 0.04, 0.04, 0.04, 0.04, 0.04, 0.06, 0.06, 0.09, 0.06, 0.04, 0.04, 0.04, 0.04, 0.04, 0.04, 0.07, 0.04, 0.04) ..</v>
      </c>
      <c r="E230" s="30" t="str">
        <f>ScheduleCompile!A223</f>
        <v>OfficeServiceHotWaterSun</v>
      </c>
      <c r="F230" t="str">
        <f t="shared" si="18"/>
        <v>Fraction</v>
      </c>
      <c r="G230" s="1">
        <f>IF(AND(ISERROR(IF(ScheduleCompile!B223="Off",0,IF(ScheduleCompile!B223="On",1,IF(ISNUMBER(ScheduleCompile!B223),ScheduleCompile!B223/1,IF(ISTEXT(ScheduleCompile!B223),IF(OR(ISNUMBER(FIND("5F",ScheduleCompile!B223)),ISNUMBER(FIND("0F",ScheduleCompile!B223)),ISNUMBER(FIND("8F",ScheduleCompile!B223)),ISNUMBER(FIND("1F",ScheduleCompile!B223)),ISNUMBER(FIND("2F",ScheduleCompile!B223)),ISNUMBER(FIND("3F",ScheduleCompile!B223)),ISNUMBER(FIND("6F",ScheduleCompile!B223)),ISNUMBER(FIND("7F",ScheduleCompile!B223)),ISNUMBER(FIND("9F",ScheduleCompile!B223)),ISNUMBER(FIND("4F",ScheduleCompile!B223))),VALUE(LEFT(ScheduleCompile!B223,FIND("F",ScheduleCompile!B223)-1)),ScheduleCompile!B223)))))),ISTEXT(ScheduleCompile!#REF!)),"ENDTABLE",IF(ISERROR(IF(ScheduleCompile!B223="Off",0,IF(ScheduleCompile!B223="On",1,IF(ISNUMBER(ScheduleCompile!B223),ScheduleCompile!B223/1,IF(ISTEXT(ScheduleCompile!B223),IF(OR(ISNUMBER(FIND("5F",ScheduleCompile!B223)),ISNUMBER(FIND("0F",ScheduleCompile!B223)),ISNUMBER(FIND("8F",ScheduleCompile!B223)),ISNUMBER(FIND("1F",ScheduleCompile!B223)),ISNUMBER(FIND("2F",ScheduleCompile!B223)),ISNUMBER(FIND("3F",ScheduleCompile!B223)),ISNUMBER(FIND("6F",ScheduleCompile!B223)),ISNUMBER(FIND("7F",ScheduleCompile!B223)),ISNUMBER(FIND("9F",ScheduleCompile!B223)),ISNUMBER(FIND("4F",ScheduleCompile!B223))),VALUE(LEFT(ScheduleCompile!B223,FIND("F",ScheduleCompile!B223)-1)),ScheduleCompile!B223)))))),"",IF(ScheduleCompile!B223="Off",0,IF(ScheduleCompile!B223="On",1,IF(ISNUMBER(ScheduleCompile!B223),ScheduleCompile!B223/1,IF(ISTEXT(ScheduleCompile!B223),IF(OR(ISNUMBER(FIND("5F",ScheduleCompile!B223)),ISNUMBER(FIND("0F",ScheduleCompile!B223)),ISNUMBER(FIND("8F",ScheduleCompile!B223)),ISNUMBER(FIND("1F",ScheduleCompile!B223)),ISNUMBER(FIND("2F",ScheduleCompile!B223)),ISNUMBER(FIND("3F",ScheduleCompile!B223)),ISNUMBER(FIND("6F",ScheduleCompile!B223)),ISNUMBER(FIND("7F",ScheduleCompile!B223)),ISNUMBER(FIND("9F",ScheduleCompile!B223)),ISNUMBER(FIND("4F",ScheduleCompile!B223))),VALUE(LEFT(ScheduleCompile!B223,FIND("F",ScheduleCompile!B223)-1)),ScheduleCompile!B223)))))))</f>
        <v>0.04</v>
      </c>
      <c r="H230" s="1">
        <f>IF(AND(ISERROR(IF(ScheduleCompile!C223="Off",0,IF(ScheduleCompile!C223="On",1,IF(ISNUMBER(ScheduleCompile!C223),ScheduleCompile!C223/1,IF(ISTEXT(ScheduleCompile!C223),IF(OR(ISNUMBER(FIND("5F",ScheduleCompile!C223)),ISNUMBER(FIND("0F",ScheduleCompile!C223)),ISNUMBER(FIND("8F",ScheduleCompile!C223)),ISNUMBER(FIND("1F",ScheduleCompile!C223)),ISNUMBER(FIND("2F",ScheduleCompile!C223)),ISNUMBER(FIND("3F",ScheduleCompile!C223)),ISNUMBER(FIND("6F",ScheduleCompile!C223)),ISNUMBER(FIND("7F",ScheduleCompile!C223)),ISNUMBER(FIND("9F",ScheduleCompile!C223)),ISNUMBER(FIND("4F",ScheduleCompile!C223))),VALUE(LEFT(ScheduleCompile!C223,FIND("F",ScheduleCompile!C223)-1)),ScheduleCompile!C223)))))),ISTEXT(ScheduleCompile!#REF!)),"ENDTABLE",IF(ISERROR(IF(ScheduleCompile!C223="Off",0,IF(ScheduleCompile!C223="On",1,IF(ISNUMBER(ScheduleCompile!C223),ScheduleCompile!C223/1,IF(ISTEXT(ScheduleCompile!C223),IF(OR(ISNUMBER(FIND("5F",ScheduleCompile!C223)),ISNUMBER(FIND("0F",ScheduleCompile!C223)),ISNUMBER(FIND("8F",ScheduleCompile!C223)),ISNUMBER(FIND("1F",ScheduleCompile!C223)),ISNUMBER(FIND("2F",ScheduleCompile!C223)),ISNUMBER(FIND("3F",ScheduleCompile!C223)),ISNUMBER(FIND("6F",ScheduleCompile!C223)),ISNUMBER(FIND("7F",ScheduleCompile!C223)),ISNUMBER(FIND("9F",ScheduleCompile!C223)),ISNUMBER(FIND("4F",ScheduleCompile!C223))),VALUE(LEFT(ScheduleCompile!C223,FIND("F",ScheduleCompile!C223)-1)),ScheduleCompile!C223)))))),"",IF(ScheduleCompile!C223="Off",0,IF(ScheduleCompile!C223="On",1,IF(ISNUMBER(ScheduleCompile!C223),ScheduleCompile!C223/1,IF(ISTEXT(ScheduleCompile!C223),IF(OR(ISNUMBER(FIND("5F",ScheduleCompile!C223)),ISNUMBER(FIND("0F",ScheduleCompile!C223)),ISNUMBER(FIND("8F",ScheduleCompile!C223)),ISNUMBER(FIND("1F",ScheduleCompile!C223)),ISNUMBER(FIND("2F",ScheduleCompile!C223)),ISNUMBER(FIND("3F",ScheduleCompile!C223)),ISNUMBER(FIND("6F",ScheduleCompile!C223)),ISNUMBER(FIND("7F",ScheduleCompile!C223)),ISNUMBER(FIND("9F",ScheduleCompile!C223)),ISNUMBER(FIND("4F",ScheduleCompile!C223))),VALUE(LEFT(ScheduleCompile!C223,FIND("F",ScheduleCompile!C223)-1)),ScheduleCompile!C223)))))))</f>
        <v>0.04</v>
      </c>
      <c r="I230" s="1">
        <f>IF(AND(ISERROR(IF(ScheduleCompile!D223="Off",0,IF(ScheduleCompile!D223="On",1,IF(ISNUMBER(ScheduleCompile!D223),ScheduleCompile!D223/1,IF(ISTEXT(ScheduleCompile!D223),IF(OR(ISNUMBER(FIND("5F",ScheduleCompile!D223)),ISNUMBER(FIND("0F",ScheduleCompile!D223)),ISNUMBER(FIND("8F",ScheduleCompile!D223)),ISNUMBER(FIND("1F",ScheduleCompile!D223)),ISNUMBER(FIND("2F",ScheduleCompile!D223)),ISNUMBER(FIND("3F",ScheduleCompile!D223)),ISNUMBER(FIND("6F",ScheduleCompile!D223)),ISNUMBER(FIND("7F",ScheduleCompile!D223)),ISNUMBER(FIND("9F",ScheduleCompile!D223)),ISNUMBER(FIND("4F",ScheduleCompile!D223))),VALUE(LEFT(ScheduleCompile!D223,FIND("F",ScheduleCompile!D223)-1)),ScheduleCompile!D223)))))),ISTEXT(ScheduleCompile!#REF!)),"ENDTABLE",IF(ISERROR(IF(ScheduleCompile!D223="Off",0,IF(ScheduleCompile!D223="On",1,IF(ISNUMBER(ScheduleCompile!D223),ScheduleCompile!D223/1,IF(ISTEXT(ScheduleCompile!D223),IF(OR(ISNUMBER(FIND("5F",ScheduleCompile!D223)),ISNUMBER(FIND("0F",ScheduleCompile!D223)),ISNUMBER(FIND("8F",ScheduleCompile!D223)),ISNUMBER(FIND("1F",ScheduleCompile!D223)),ISNUMBER(FIND("2F",ScheduleCompile!D223)),ISNUMBER(FIND("3F",ScheduleCompile!D223)),ISNUMBER(FIND("6F",ScheduleCompile!D223)),ISNUMBER(FIND("7F",ScheduleCompile!D223)),ISNUMBER(FIND("9F",ScheduleCompile!D223)),ISNUMBER(FIND("4F",ScheduleCompile!D223))),VALUE(LEFT(ScheduleCompile!D223,FIND("F",ScheduleCompile!D223)-1)),ScheduleCompile!D223)))))),"",IF(ScheduleCompile!D223="Off",0,IF(ScheduleCompile!D223="On",1,IF(ISNUMBER(ScheduleCompile!D223),ScheduleCompile!D223/1,IF(ISTEXT(ScheduleCompile!D223),IF(OR(ISNUMBER(FIND("5F",ScheduleCompile!D223)),ISNUMBER(FIND("0F",ScheduleCompile!D223)),ISNUMBER(FIND("8F",ScheduleCompile!D223)),ISNUMBER(FIND("1F",ScheduleCompile!D223)),ISNUMBER(FIND("2F",ScheduleCompile!D223)),ISNUMBER(FIND("3F",ScheduleCompile!D223)),ISNUMBER(FIND("6F",ScheduleCompile!D223)),ISNUMBER(FIND("7F",ScheduleCompile!D223)),ISNUMBER(FIND("9F",ScheduleCompile!D223)),ISNUMBER(FIND("4F",ScheduleCompile!D223))),VALUE(LEFT(ScheduleCompile!D223,FIND("F",ScheduleCompile!D223)-1)),ScheduleCompile!D223)))))))</f>
        <v>0.04</v>
      </c>
      <c r="J230" s="1">
        <f>IF(AND(ISERROR(IF(ScheduleCompile!E223="Off",0,IF(ScheduleCompile!E223="On",1,IF(ISNUMBER(ScheduleCompile!E223),ScheduleCompile!E223/1,IF(ISTEXT(ScheduleCompile!E223),IF(OR(ISNUMBER(FIND("5F",ScheduleCompile!E223)),ISNUMBER(FIND("0F",ScheduleCompile!E223)),ISNUMBER(FIND("8F",ScheduleCompile!E223)),ISNUMBER(FIND("1F",ScheduleCompile!E223)),ISNUMBER(FIND("2F",ScheduleCompile!E223)),ISNUMBER(FIND("3F",ScheduleCompile!E223)),ISNUMBER(FIND("6F",ScheduleCompile!E223)),ISNUMBER(FIND("7F",ScheduleCompile!E223)),ISNUMBER(FIND("9F",ScheduleCompile!E223)),ISNUMBER(FIND("4F",ScheduleCompile!E223))),VALUE(LEFT(ScheduleCompile!E223,FIND("F",ScheduleCompile!E223)-1)),ScheduleCompile!E223)))))),ISTEXT(ScheduleCompile!#REF!)),"ENDTABLE",IF(ISERROR(IF(ScheduleCompile!E223="Off",0,IF(ScheduleCompile!E223="On",1,IF(ISNUMBER(ScheduleCompile!E223),ScheduleCompile!E223/1,IF(ISTEXT(ScheduleCompile!E223),IF(OR(ISNUMBER(FIND("5F",ScheduleCompile!E223)),ISNUMBER(FIND("0F",ScheduleCompile!E223)),ISNUMBER(FIND("8F",ScheduleCompile!E223)),ISNUMBER(FIND("1F",ScheduleCompile!E223)),ISNUMBER(FIND("2F",ScheduleCompile!E223)),ISNUMBER(FIND("3F",ScheduleCompile!E223)),ISNUMBER(FIND("6F",ScheduleCompile!E223)),ISNUMBER(FIND("7F",ScheduleCompile!E223)),ISNUMBER(FIND("9F",ScheduleCompile!E223)),ISNUMBER(FIND("4F",ScheduleCompile!E223))),VALUE(LEFT(ScheduleCompile!E223,FIND("F",ScheduleCompile!E223)-1)),ScheduleCompile!E223)))))),"",IF(ScheduleCompile!E223="Off",0,IF(ScheduleCompile!E223="On",1,IF(ISNUMBER(ScheduleCompile!E223),ScheduleCompile!E223/1,IF(ISTEXT(ScheduleCompile!E223),IF(OR(ISNUMBER(FIND("5F",ScheduleCompile!E223)),ISNUMBER(FIND("0F",ScheduleCompile!E223)),ISNUMBER(FIND("8F",ScheduleCompile!E223)),ISNUMBER(FIND("1F",ScheduleCompile!E223)),ISNUMBER(FIND("2F",ScheduleCompile!E223)),ISNUMBER(FIND("3F",ScheduleCompile!E223)),ISNUMBER(FIND("6F",ScheduleCompile!E223)),ISNUMBER(FIND("7F",ScheduleCompile!E223)),ISNUMBER(FIND("9F",ScheduleCompile!E223)),ISNUMBER(FIND("4F",ScheduleCompile!E223))),VALUE(LEFT(ScheduleCompile!E223,FIND("F",ScheduleCompile!E223)-1)),ScheduleCompile!E223)))))))</f>
        <v>0.04</v>
      </c>
      <c r="K230" s="1">
        <f>IF(AND(ISERROR(IF(ScheduleCompile!F223="Off",0,IF(ScheduleCompile!F223="On",1,IF(ISNUMBER(ScheduleCompile!F223),ScheduleCompile!F223/1,IF(ISTEXT(ScheduleCompile!F223),IF(OR(ISNUMBER(FIND("5F",ScheduleCompile!F223)),ISNUMBER(FIND("0F",ScheduleCompile!F223)),ISNUMBER(FIND("8F",ScheduleCompile!F223)),ISNUMBER(FIND("1F",ScheduleCompile!F223)),ISNUMBER(FIND("2F",ScheduleCompile!F223)),ISNUMBER(FIND("3F",ScheduleCompile!F223)),ISNUMBER(FIND("6F",ScheduleCompile!F223)),ISNUMBER(FIND("7F",ScheduleCompile!F223)),ISNUMBER(FIND("9F",ScheduleCompile!F223)),ISNUMBER(FIND("4F",ScheduleCompile!F223))),VALUE(LEFT(ScheduleCompile!F223,FIND("F",ScheduleCompile!F223)-1)),ScheduleCompile!F223)))))),ISTEXT(ScheduleCompile!#REF!)),"ENDTABLE",IF(ISERROR(IF(ScheduleCompile!F223="Off",0,IF(ScheduleCompile!F223="On",1,IF(ISNUMBER(ScheduleCompile!F223),ScheduleCompile!F223/1,IF(ISTEXT(ScheduleCompile!F223),IF(OR(ISNUMBER(FIND("5F",ScheduleCompile!F223)),ISNUMBER(FIND("0F",ScheduleCompile!F223)),ISNUMBER(FIND("8F",ScheduleCompile!F223)),ISNUMBER(FIND("1F",ScheduleCompile!F223)),ISNUMBER(FIND("2F",ScheduleCompile!F223)),ISNUMBER(FIND("3F",ScheduleCompile!F223)),ISNUMBER(FIND("6F",ScheduleCompile!F223)),ISNUMBER(FIND("7F",ScheduleCompile!F223)),ISNUMBER(FIND("9F",ScheduleCompile!F223)),ISNUMBER(FIND("4F",ScheduleCompile!F223))),VALUE(LEFT(ScheduleCompile!F223,FIND("F",ScheduleCompile!F223)-1)),ScheduleCompile!F223)))))),"",IF(ScheduleCompile!F223="Off",0,IF(ScheduleCompile!F223="On",1,IF(ISNUMBER(ScheduleCompile!F223),ScheduleCompile!F223/1,IF(ISTEXT(ScheduleCompile!F223),IF(OR(ISNUMBER(FIND("5F",ScheduleCompile!F223)),ISNUMBER(FIND("0F",ScheduleCompile!F223)),ISNUMBER(FIND("8F",ScheduleCompile!F223)),ISNUMBER(FIND("1F",ScheduleCompile!F223)),ISNUMBER(FIND("2F",ScheduleCompile!F223)),ISNUMBER(FIND("3F",ScheduleCompile!F223)),ISNUMBER(FIND("6F",ScheduleCompile!F223)),ISNUMBER(FIND("7F",ScheduleCompile!F223)),ISNUMBER(FIND("9F",ScheduleCompile!F223)),ISNUMBER(FIND("4F",ScheduleCompile!F223))),VALUE(LEFT(ScheduleCompile!F223,FIND("F",ScheduleCompile!F223)-1)),ScheduleCompile!F223)))))))</f>
        <v>0.04</v>
      </c>
      <c r="L230" s="1">
        <f>IF(AND(ISERROR(IF(ScheduleCompile!G223="Off",0,IF(ScheduleCompile!G223="On",1,IF(ISNUMBER(ScheduleCompile!G223),ScheduleCompile!G223/1,IF(ISTEXT(ScheduleCompile!G223),IF(OR(ISNUMBER(FIND("5F",ScheduleCompile!G223)),ISNUMBER(FIND("0F",ScheduleCompile!G223)),ISNUMBER(FIND("8F",ScheduleCompile!G223)),ISNUMBER(FIND("1F",ScheduleCompile!G223)),ISNUMBER(FIND("2F",ScheduleCompile!G223)),ISNUMBER(FIND("3F",ScheduleCompile!G223)),ISNUMBER(FIND("6F",ScheduleCompile!G223)),ISNUMBER(FIND("7F",ScheduleCompile!G223)),ISNUMBER(FIND("9F",ScheduleCompile!G223)),ISNUMBER(FIND("4F",ScheduleCompile!G223))),VALUE(LEFT(ScheduleCompile!G223,FIND("F",ScheduleCompile!G223)-1)),ScheduleCompile!G223)))))),ISTEXT(ScheduleCompile!#REF!)),"ENDTABLE",IF(ISERROR(IF(ScheduleCompile!G223="Off",0,IF(ScheduleCompile!G223="On",1,IF(ISNUMBER(ScheduleCompile!G223),ScheduleCompile!G223/1,IF(ISTEXT(ScheduleCompile!G223),IF(OR(ISNUMBER(FIND("5F",ScheduleCompile!G223)),ISNUMBER(FIND("0F",ScheduleCompile!G223)),ISNUMBER(FIND("8F",ScheduleCompile!G223)),ISNUMBER(FIND("1F",ScheduleCompile!G223)),ISNUMBER(FIND("2F",ScheduleCompile!G223)),ISNUMBER(FIND("3F",ScheduleCompile!G223)),ISNUMBER(FIND("6F",ScheduleCompile!G223)),ISNUMBER(FIND("7F",ScheduleCompile!G223)),ISNUMBER(FIND("9F",ScheduleCompile!G223)),ISNUMBER(FIND("4F",ScheduleCompile!G223))),VALUE(LEFT(ScheduleCompile!G223,FIND("F",ScheduleCompile!G223)-1)),ScheduleCompile!G223)))))),"",IF(ScheduleCompile!G223="Off",0,IF(ScheduleCompile!G223="On",1,IF(ISNUMBER(ScheduleCompile!G223),ScheduleCompile!G223/1,IF(ISTEXT(ScheduleCompile!G223),IF(OR(ISNUMBER(FIND("5F",ScheduleCompile!G223)),ISNUMBER(FIND("0F",ScheduleCompile!G223)),ISNUMBER(FIND("8F",ScheduleCompile!G223)),ISNUMBER(FIND("1F",ScheduleCompile!G223)),ISNUMBER(FIND("2F",ScheduleCompile!G223)),ISNUMBER(FIND("3F",ScheduleCompile!G223)),ISNUMBER(FIND("6F",ScheduleCompile!G223)),ISNUMBER(FIND("7F",ScheduleCompile!G223)),ISNUMBER(FIND("9F",ScheduleCompile!G223)),ISNUMBER(FIND("4F",ScheduleCompile!G223))),VALUE(LEFT(ScheduleCompile!G223,FIND("F",ScheduleCompile!G223)-1)),ScheduleCompile!G223)))))))</f>
        <v>7.0000000000000007E-2</v>
      </c>
      <c r="M230" s="1">
        <f>IF(AND(ISERROR(IF(ScheduleCompile!H223="Off",0,IF(ScheduleCompile!H223="On",1,IF(ISNUMBER(ScheduleCompile!H223),ScheduleCompile!H223/1,IF(ISTEXT(ScheduleCompile!H223),IF(OR(ISNUMBER(FIND("5F",ScheduleCompile!H223)),ISNUMBER(FIND("0F",ScheduleCompile!H223)),ISNUMBER(FIND("8F",ScheduleCompile!H223)),ISNUMBER(FIND("1F",ScheduleCompile!H223)),ISNUMBER(FIND("2F",ScheduleCompile!H223)),ISNUMBER(FIND("3F",ScheduleCompile!H223)),ISNUMBER(FIND("6F",ScheduleCompile!H223)),ISNUMBER(FIND("7F",ScheduleCompile!H223)),ISNUMBER(FIND("9F",ScheduleCompile!H223)),ISNUMBER(FIND("4F",ScheduleCompile!H223))),VALUE(LEFT(ScheduleCompile!H223,FIND("F",ScheduleCompile!H223)-1)),ScheduleCompile!H223)))))),ISTEXT(ScheduleCompile!#REF!)),"ENDTABLE",IF(ISERROR(IF(ScheduleCompile!H223="Off",0,IF(ScheduleCompile!H223="On",1,IF(ISNUMBER(ScheduleCompile!H223),ScheduleCompile!H223/1,IF(ISTEXT(ScheduleCompile!H223),IF(OR(ISNUMBER(FIND("5F",ScheduleCompile!H223)),ISNUMBER(FIND("0F",ScheduleCompile!H223)),ISNUMBER(FIND("8F",ScheduleCompile!H223)),ISNUMBER(FIND("1F",ScheduleCompile!H223)),ISNUMBER(FIND("2F",ScheduleCompile!H223)),ISNUMBER(FIND("3F",ScheduleCompile!H223)),ISNUMBER(FIND("6F",ScheduleCompile!H223)),ISNUMBER(FIND("7F",ScheduleCompile!H223)),ISNUMBER(FIND("9F",ScheduleCompile!H223)),ISNUMBER(FIND("4F",ScheduleCompile!H223))),VALUE(LEFT(ScheduleCompile!H223,FIND("F",ScheduleCompile!H223)-1)),ScheduleCompile!H223)))))),"",IF(ScheduleCompile!H223="Off",0,IF(ScheduleCompile!H223="On",1,IF(ISNUMBER(ScheduleCompile!H223),ScheduleCompile!H223/1,IF(ISTEXT(ScheduleCompile!H223),IF(OR(ISNUMBER(FIND("5F",ScheduleCompile!H223)),ISNUMBER(FIND("0F",ScheduleCompile!H223)),ISNUMBER(FIND("8F",ScheduleCompile!H223)),ISNUMBER(FIND("1F",ScheduleCompile!H223)),ISNUMBER(FIND("2F",ScheduleCompile!H223)),ISNUMBER(FIND("3F",ScheduleCompile!H223)),ISNUMBER(FIND("6F",ScheduleCompile!H223)),ISNUMBER(FIND("7F",ScheduleCompile!H223)),ISNUMBER(FIND("9F",ScheduleCompile!H223)),ISNUMBER(FIND("4F",ScheduleCompile!H223))),VALUE(LEFT(ScheduleCompile!H223,FIND("F",ScheduleCompile!H223)-1)),ScheduleCompile!H223)))))))</f>
        <v>0.04</v>
      </c>
      <c r="N230" s="1">
        <f>IF(AND(ISERROR(IF(ScheduleCompile!I223="Off",0,IF(ScheduleCompile!I223="On",1,IF(ISNUMBER(ScheduleCompile!I223),ScheduleCompile!I223/1,IF(ISTEXT(ScheduleCompile!I223),IF(OR(ISNUMBER(FIND("5F",ScheduleCompile!I223)),ISNUMBER(FIND("0F",ScheduleCompile!I223)),ISNUMBER(FIND("8F",ScheduleCompile!I223)),ISNUMBER(FIND("1F",ScheduleCompile!I223)),ISNUMBER(FIND("2F",ScheduleCompile!I223)),ISNUMBER(FIND("3F",ScheduleCompile!I223)),ISNUMBER(FIND("6F",ScheduleCompile!I223)),ISNUMBER(FIND("7F",ScheduleCompile!I223)),ISNUMBER(FIND("9F",ScheduleCompile!I223)),ISNUMBER(FIND("4F",ScheduleCompile!I223))),VALUE(LEFT(ScheduleCompile!I223,FIND("F",ScheduleCompile!I223)-1)),ScheduleCompile!I223)))))),ISTEXT(ScheduleCompile!#REF!)),"ENDTABLE",IF(ISERROR(IF(ScheduleCompile!I223="Off",0,IF(ScheduleCompile!I223="On",1,IF(ISNUMBER(ScheduleCompile!I223),ScheduleCompile!I223/1,IF(ISTEXT(ScheduleCompile!I223),IF(OR(ISNUMBER(FIND("5F",ScheduleCompile!I223)),ISNUMBER(FIND("0F",ScheduleCompile!I223)),ISNUMBER(FIND("8F",ScheduleCompile!I223)),ISNUMBER(FIND("1F",ScheduleCompile!I223)),ISNUMBER(FIND("2F",ScheduleCompile!I223)),ISNUMBER(FIND("3F",ScheduleCompile!I223)),ISNUMBER(FIND("6F",ScheduleCompile!I223)),ISNUMBER(FIND("7F",ScheduleCompile!I223)),ISNUMBER(FIND("9F",ScheduleCompile!I223)),ISNUMBER(FIND("4F",ScheduleCompile!I223))),VALUE(LEFT(ScheduleCompile!I223,FIND("F",ScheduleCompile!I223)-1)),ScheduleCompile!I223)))))),"",IF(ScheduleCompile!I223="Off",0,IF(ScheduleCompile!I223="On",1,IF(ISNUMBER(ScheduleCompile!I223),ScheduleCompile!I223/1,IF(ISTEXT(ScheduleCompile!I223),IF(OR(ISNUMBER(FIND("5F",ScheduleCompile!I223)),ISNUMBER(FIND("0F",ScheduleCompile!I223)),ISNUMBER(FIND("8F",ScheduleCompile!I223)),ISNUMBER(FIND("1F",ScheduleCompile!I223)),ISNUMBER(FIND("2F",ScheduleCompile!I223)),ISNUMBER(FIND("3F",ScheduleCompile!I223)),ISNUMBER(FIND("6F",ScheduleCompile!I223)),ISNUMBER(FIND("7F",ScheduleCompile!I223)),ISNUMBER(FIND("9F",ScheduleCompile!I223)),ISNUMBER(FIND("4F",ScheduleCompile!I223))),VALUE(LEFT(ScheduleCompile!I223,FIND("F",ScheduleCompile!I223)-1)),ScheduleCompile!I223)))))))</f>
        <v>0.04</v>
      </c>
      <c r="O230" s="1">
        <f>IF(AND(ISERROR(IF(ScheduleCompile!J223="Off",0,IF(ScheduleCompile!J223="On",1,IF(ISNUMBER(ScheduleCompile!J223),ScheduleCompile!J223/1,IF(ISTEXT(ScheduleCompile!J223),IF(OR(ISNUMBER(FIND("5F",ScheduleCompile!J223)),ISNUMBER(FIND("0F",ScheduleCompile!J223)),ISNUMBER(FIND("8F",ScheduleCompile!J223)),ISNUMBER(FIND("1F",ScheduleCompile!J223)),ISNUMBER(FIND("2F",ScheduleCompile!J223)),ISNUMBER(FIND("3F",ScheduleCompile!J223)),ISNUMBER(FIND("6F",ScheduleCompile!J223)),ISNUMBER(FIND("7F",ScheduleCompile!J223)),ISNUMBER(FIND("9F",ScheduleCompile!J223)),ISNUMBER(FIND("4F",ScheduleCompile!J223))),VALUE(LEFT(ScheduleCompile!J223,FIND("F",ScheduleCompile!J223)-1)),ScheduleCompile!J223)))))),ISTEXT(ScheduleCompile!#REF!)),"ENDTABLE",IF(ISERROR(IF(ScheduleCompile!J223="Off",0,IF(ScheduleCompile!J223="On",1,IF(ISNUMBER(ScheduleCompile!J223),ScheduleCompile!J223/1,IF(ISTEXT(ScheduleCompile!J223),IF(OR(ISNUMBER(FIND("5F",ScheduleCompile!J223)),ISNUMBER(FIND("0F",ScheduleCompile!J223)),ISNUMBER(FIND("8F",ScheduleCompile!J223)),ISNUMBER(FIND("1F",ScheduleCompile!J223)),ISNUMBER(FIND("2F",ScheduleCompile!J223)),ISNUMBER(FIND("3F",ScheduleCompile!J223)),ISNUMBER(FIND("6F",ScheduleCompile!J223)),ISNUMBER(FIND("7F",ScheduleCompile!J223)),ISNUMBER(FIND("9F",ScheduleCompile!J223)),ISNUMBER(FIND("4F",ScheduleCompile!J223))),VALUE(LEFT(ScheduleCompile!J223,FIND("F",ScheduleCompile!J223)-1)),ScheduleCompile!J223)))))),"",IF(ScheduleCompile!J223="Off",0,IF(ScheduleCompile!J223="On",1,IF(ISNUMBER(ScheduleCompile!J223),ScheduleCompile!J223/1,IF(ISTEXT(ScheduleCompile!J223),IF(OR(ISNUMBER(FIND("5F",ScheduleCompile!J223)),ISNUMBER(FIND("0F",ScheduleCompile!J223)),ISNUMBER(FIND("8F",ScheduleCompile!J223)),ISNUMBER(FIND("1F",ScheduleCompile!J223)),ISNUMBER(FIND("2F",ScheduleCompile!J223)),ISNUMBER(FIND("3F",ScheduleCompile!J223)),ISNUMBER(FIND("6F",ScheduleCompile!J223)),ISNUMBER(FIND("7F",ScheduleCompile!J223)),ISNUMBER(FIND("9F",ScheduleCompile!J223)),ISNUMBER(FIND("4F",ScheduleCompile!J223))),VALUE(LEFT(ScheduleCompile!J223,FIND("F",ScheduleCompile!J223)-1)),ScheduleCompile!J223)))))))</f>
        <v>0.04</v>
      </c>
      <c r="P230" s="1">
        <f>IF(AND(ISERROR(IF(ScheduleCompile!K223="Off",0,IF(ScheduleCompile!K223="On",1,IF(ISNUMBER(ScheduleCompile!K223),ScheduleCompile!K223/1,IF(ISTEXT(ScheduleCompile!K223),IF(OR(ISNUMBER(FIND("5F",ScheduleCompile!K223)),ISNUMBER(FIND("0F",ScheduleCompile!K223)),ISNUMBER(FIND("8F",ScheduleCompile!K223)),ISNUMBER(FIND("1F",ScheduleCompile!K223)),ISNUMBER(FIND("2F",ScheduleCompile!K223)),ISNUMBER(FIND("3F",ScheduleCompile!K223)),ISNUMBER(FIND("6F",ScheduleCompile!K223)),ISNUMBER(FIND("7F",ScheduleCompile!K223)),ISNUMBER(FIND("9F",ScheduleCompile!K223)),ISNUMBER(FIND("4F",ScheduleCompile!K223))),VALUE(LEFT(ScheduleCompile!K223,FIND("F",ScheduleCompile!K223)-1)),ScheduleCompile!K223)))))),ISTEXT(ScheduleCompile!#REF!)),"ENDTABLE",IF(ISERROR(IF(ScheduleCompile!K223="Off",0,IF(ScheduleCompile!K223="On",1,IF(ISNUMBER(ScheduleCompile!K223),ScheduleCompile!K223/1,IF(ISTEXT(ScheduleCompile!K223),IF(OR(ISNUMBER(FIND("5F",ScheduleCompile!K223)),ISNUMBER(FIND("0F",ScheduleCompile!K223)),ISNUMBER(FIND("8F",ScheduleCompile!K223)),ISNUMBER(FIND("1F",ScheduleCompile!K223)),ISNUMBER(FIND("2F",ScheduleCompile!K223)),ISNUMBER(FIND("3F",ScheduleCompile!K223)),ISNUMBER(FIND("6F",ScheduleCompile!K223)),ISNUMBER(FIND("7F",ScheduleCompile!K223)),ISNUMBER(FIND("9F",ScheduleCompile!K223)),ISNUMBER(FIND("4F",ScheduleCompile!K223))),VALUE(LEFT(ScheduleCompile!K223,FIND("F",ScheduleCompile!K223)-1)),ScheduleCompile!K223)))))),"",IF(ScheduleCompile!K223="Off",0,IF(ScheduleCompile!K223="On",1,IF(ISNUMBER(ScheduleCompile!K223),ScheduleCompile!K223/1,IF(ISTEXT(ScheduleCompile!K223),IF(OR(ISNUMBER(FIND("5F",ScheduleCompile!K223)),ISNUMBER(FIND("0F",ScheduleCompile!K223)),ISNUMBER(FIND("8F",ScheduleCompile!K223)),ISNUMBER(FIND("1F",ScheduleCompile!K223)),ISNUMBER(FIND("2F",ScheduleCompile!K223)),ISNUMBER(FIND("3F",ScheduleCompile!K223)),ISNUMBER(FIND("6F",ScheduleCompile!K223)),ISNUMBER(FIND("7F",ScheduleCompile!K223)),ISNUMBER(FIND("9F",ScheduleCompile!K223)),ISNUMBER(FIND("4F",ScheduleCompile!K223))),VALUE(LEFT(ScheduleCompile!K223,FIND("F",ScheduleCompile!K223)-1)),ScheduleCompile!K223)))))))</f>
        <v>0.04</v>
      </c>
      <c r="Q230" s="1">
        <f>IF(AND(ISERROR(IF(ScheduleCompile!L223="Off",0,IF(ScheduleCompile!L223="On",1,IF(ISNUMBER(ScheduleCompile!L223),ScheduleCompile!L223/1,IF(ISTEXT(ScheduleCompile!L223),IF(OR(ISNUMBER(FIND("5F",ScheduleCompile!L223)),ISNUMBER(FIND("0F",ScheduleCompile!L223)),ISNUMBER(FIND("8F",ScheduleCompile!L223)),ISNUMBER(FIND("1F",ScheduleCompile!L223)),ISNUMBER(FIND("2F",ScheduleCompile!L223)),ISNUMBER(FIND("3F",ScheduleCompile!L223)),ISNUMBER(FIND("6F",ScheduleCompile!L223)),ISNUMBER(FIND("7F",ScheduleCompile!L223)),ISNUMBER(FIND("9F",ScheduleCompile!L223)),ISNUMBER(FIND("4F",ScheduleCompile!L223))),VALUE(LEFT(ScheduleCompile!L223,FIND("F",ScheduleCompile!L223)-1)),ScheduleCompile!L223)))))),ISTEXT(ScheduleCompile!#REF!)),"ENDTABLE",IF(ISERROR(IF(ScheduleCompile!L223="Off",0,IF(ScheduleCompile!L223="On",1,IF(ISNUMBER(ScheduleCompile!L223),ScheduleCompile!L223/1,IF(ISTEXT(ScheduleCompile!L223),IF(OR(ISNUMBER(FIND("5F",ScheduleCompile!L223)),ISNUMBER(FIND("0F",ScheduleCompile!L223)),ISNUMBER(FIND("8F",ScheduleCompile!L223)),ISNUMBER(FIND("1F",ScheduleCompile!L223)),ISNUMBER(FIND("2F",ScheduleCompile!L223)),ISNUMBER(FIND("3F",ScheduleCompile!L223)),ISNUMBER(FIND("6F",ScheduleCompile!L223)),ISNUMBER(FIND("7F",ScheduleCompile!L223)),ISNUMBER(FIND("9F",ScheduleCompile!L223)),ISNUMBER(FIND("4F",ScheduleCompile!L223))),VALUE(LEFT(ScheduleCompile!L223,FIND("F",ScheduleCompile!L223)-1)),ScheduleCompile!L223)))))),"",IF(ScheduleCompile!L223="Off",0,IF(ScheduleCompile!L223="On",1,IF(ISNUMBER(ScheduleCompile!L223),ScheduleCompile!L223/1,IF(ISTEXT(ScheduleCompile!L223),IF(OR(ISNUMBER(FIND("5F",ScheduleCompile!L223)),ISNUMBER(FIND("0F",ScheduleCompile!L223)),ISNUMBER(FIND("8F",ScheduleCompile!L223)),ISNUMBER(FIND("1F",ScheduleCompile!L223)),ISNUMBER(FIND("2F",ScheduleCompile!L223)),ISNUMBER(FIND("3F",ScheduleCompile!L223)),ISNUMBER(FIND("6F",ScheduleCompile!L223)),ISNUMBER(FIND("7F",ScheduleCompile!L223)),ISNUMBER(FIND("9F",ScheduleCompile!L223)),ISNUMBER(FIND("4F",ScheduleCompile!L223))),VALUE(LEFT(ScheduleCompile!L223,FIND("F",ScheduleCompile!L223)-1)),ScheduleCompile!L223)))))))</f>
        <v>0.04</v>
      </c>
      <c r="R230" s="1">
        <f>IF(AND(ISERROR(IF(ScheduleCompile!M223="Off",0,IF(ScheduleCompile!M223="On",1,IF(ISNUMBER(ScheduleCompile!M223),ScheduleCompile!M223/1,IF(ISTEXT(ScheduleCompile!M223),IF(OR(ISNUMBER(FIND("5F",ScheduleCompile!M223)),ISNUMBER(FIND("0F",ScheduleCompile!M223)),ISNUMBER(FIND("8F",ScheduleCompile!M223)),ISNUMBER(FIND("1F",ScheduleCompile!M223)),ISNUMBER(FIND("2F",ScheduleCompile!M223)),ISNUMBER(FIND("3F",ScheduleCompile!M223)),ISNUMBER(FIND("6F",ScheduleCompile!M223)),ISNUMBER(FIND("7F",ScheduleCompile!M223)),ISNUMBER(FIND("9F",ScheduleCompile!M223)),ISNUMBER(FIND("4F",ScheduleCompile!M223))),VALUE(LEFT(ScheduleCompile!M223,FIND("F",ScheduleCompile!M223)-1)),ScheduleCompile!M223)))))),ISTEXT(ScheduleCompile!#REF!)),"ENDTABLE",IF(ISERROR(IF(ScheduleCompile!M223="Off",0,IF(ScheduleCompile!M223="On",1,IF(ISNUMBER(ScheduleCompile!M223),ScheduleCompile!M223/1,IF(ISTEXT(ScheduleCompile!M223),IF(OR(ISNUMBER(FIND("5F",ScheduleCompile!M223)),ISNUMBER(FIND("0F",ScheduleCompile!M223)),ISNUMBER(FIND("8F",ScheduleCompile!M223)),ISNUMBER(FIND("1F",ScheduleCompile!M223)),ISNUMBER(FIND("2F",ScheduleCompile!M223)),ISNUMBER(FIND("3F",ScheduleCompile!M223)),ISNUMBER(FIND("6F",ScheduleCompile!M223)),ISNUMBER(FIND("7F",ScheduleCompile!M223)),ISNUMBER(FIND("9F",ScheduleCompile!M223)),ISNUMBER(FIND("4F",ScheduleCompile!M223))),VALUE(LEFT(ScheduleCompile!M223,FIND("F",ScheduleCompile!M223)-1)),ScheduleCompile!M223)))))),"",IF(ScheduleCompile!M223="Off",0,IF(ScheduleCompile!M223="On",1,IF(ISNUMBER(ScheduleCompile!M223),ScheduleCompile!M223/1,IF(ISTEXT(ScheduleCompile!M223),IF(OR(ISNUMBER(FIND("5F",ScheduleCompile!M223)),ISNUMBER(FIND("0F",ScheduleCompile!M223)),ISNUMBER(FIND("8F",ScheduleCompile!M223)),ISNUMBER(FIND("1F",ScheduleCompile!M223)),ISNUMBER(FIND("2F",ScheduleCompile!M223)),ISNUMBER(FIND("3F",ScheduleCompile!M223)),ISNUMBER(FIND("6F",ScheduleCompile!M223)),ISNUMBER(FIND("7F",ScheduleCompile!M223)),ISNUMBER(FIND("9F",ScheduleCompile!M223)),ISNUMBER(FIND("4F",ScheduleCompile!M223))),VALUE(LEFT(ScheduleCompile!M223,FIND("F",ScheduleCompile!M223)-1)),ScheduleCompile!M223)))))))</f>
        <v>0.06</v>
      </c>
      <c r="S230" s="1">
        <f>IF(AND(ISERROR(IF(ScheduleCompile!N223="Off",0,IF(ScheduleCompile!N223="On",1,IF(ISNUMBER(ScheduleCompile!N223),ScheduleCompile!N223/1,IF(ISTEXT(ScheduleCompile!N223),IF(OR(ISNUMBER(FIND("5F",ScheduleCompile!N223)),ISNUMBER(FIND("0F",ScheduleCompile!N223)),ISNUMBER(FIND("8F",ScheduleCompile!N223)),ISNUMBER(FIND("1F",ScheduleCompile!N223)),ISNUMBER(FIND("2F",ScheduleCompile!N223)),ISNUMBER(FIND("3F",ScheduleCompile!N223)),ISNUMBER(FIND("6F",ScheduleCompile!N223)),ISNUMBER(FIND("7F",ScheduleCompile!N223)),ISNUMBER(FIND("9F",ScheduleCompile!N223)),ISNUMBER(FIND("4F",ScheduleCompile!N223))),VALUE(LEFT(ScheduleCompile!N223,FIND("F",ScheduleCompile!N223)-1)),ScheduleCompile!N223)))))),ISTEXT(ScheduleCompile!#REF!)),"ENDTABLE",IF(ISERROR(IF(ScheduleCompile!N223="Off",0,IF(ScheduleCompile!N223="On",1,IF(ISNUMBER(ScheduleCompile!N223),ScheduleCompile!N223/1,IF(ISTEXT(ScheduleCompile!N223),IF(OR(ISNUMBER(FIND("5F",ScheduleCompile!N223)),ISNUMBER(FIND("0F",ScheduleCompile!N223)),ISNUMBER(FIND("8F",ScheduleCompile!N223)),ISNUMBER(FIND("1F",ScheduleCompile!N223)),ISNUMBER(FIND("2F",ScheduleCompile!N223)),ISNUMBER(FIND("3F",ScheduleCompile!N223)),ISNUMBER(FIND("6F",ScheduleCompile!N223)),ISNUMBER(FIND("7F",ScheduleCompile!N223)),ISNUMBER(FIND("9F",ScheduleCompile!N223)),ISNUMBER(FIND("4F",ScheduleCompile!N223))),VALUE(LEFT(ScheduleCompile!N223,FIND("F",ScheduleCompile!N223)-1)),ScheduleCompile!N223)))))),"",IF(ScheduleCompile!N223="Off",0,IF(ScheduleCompile!N223="On",1,IF(ISNUMBER(ScheduleCompile!N223),ScheduleCompile!N223/1,IF(ISTEXT(ScheduleCompile!N223),IF(OR(ISNUMBER(FIND("5F",ScheduleCompile!N223)),ISNUMBER(FIND("0F",ScheduleCompile!N223)),ISNUMBER(FIND("8F",ScheduleCompile!N223)),ISNUMBER(FIND("1F",ScheduleCompile!N223)),ISNUMBER(FIND("2F",ScheduleCompile!N223)),ISNUMBER(FIND("3F",ScheduleCompile!N223)),ISNUMBER(FIND("6F",ScheduleCompile!N223)),ISNUMBER(FIND("7F",ScheduleCompile!N223)),ISNUMBER(FIND("9F",ScheduleCompile!N223)),ISNUMBER(FIND("4F",ScheduleCompile!N223))),VALUE(LEFT(ScheduleCompile!N223,FIND("F",ScheduleCompile!N223)-1)),ScheduleCompile!N223)))))))</f>
        <v>0.06</v>
      </c>
      <c r="T230" s="1">
        <f>IF(AND(ISERROR(IF(ScheduleCompile!O223="Off",0,IF(ScheduleCompile!O223="On",1,IF(ISNUMBER(ScheduleCompile!O223),ScheduleCompile!O223/1,IF(ISTEXT(ScheduleCompile!O223),IF(OR(ISNUMBER(FIND("5F",ScheduleCompile!O223)),ISNUMBER(FIND("0F",ScheduleCompile!O223)),ISNUMBER(FIND("8F",ScheduleCompile!O223)),ISNUMBER(FIND("1F",ScheduleCompile!O223)),ISNUMBER(FIND("2F",ScheduleCompile!O223)),ISNUMBER(FIND("3F",ScheduleCompile!O223)),ISNUMBER(FIND("6F",ScheduleCompile!O223)),ISNUMBER(FIND("7F",ScheduleCompile!O223)),ISNUMBER(FIND("9F",ScheduleCompile!O223)),ISNUMBER(FIND("4F",ScheduleCompile!O223))),VALUE(LEFT(ScheduleCompile!O223,FIND("F",ScheduleCompile!O223)-1)),ScheduleCompile!O223)))))),ISTEXT(ScheduleCompile!#REF!)),"ENDTABLE",IF(ISERROR(IF(ScheduleCompile!O223="Off",0,IF(ScheduleCompile!O223="On",1,IF(ISNUMBER(ScheduleCompile!O223),ScheduleCompile!O223/1,IF(ISTEXT(ScheduleCompile!O223),IF(OR(ISNUMBER(FIND("5F",ScheduleCompile!O223)),ISNUMBER(FIND("0F",ScheduleCompile!O223)),ISNUMBER(FIND("8F",ScheduleCompile!O223)),ISNUMBER(FIND("1F",ScheduleCompile!O223)),ISNUMBER(FIND("2F",ScheduleCompile!O223)),ISNUMBER(FIND("3F",ScheduleCompile!O223)),ISNUMBER(FIND("6F",ScheduleCompile!O223)),ISNUMBER(FIND("7F",ScheduleCompile!O223)),ISNUMBER(FIND("9F",ScheduleCompile!O223)),ISNUMBER(FIND("4F",ScheduleCompile!O223))),VALUE(LEFT(ScheduleCompile!O223,FIND("F",ScheduleCompile!O223)-1)),ScheduleCompile!O223)))))),"",IF(ScheduleCompile!O223="Off",0,IF(ScheduleCompile!O223="On",1,IF(ISNUMBER(ScheduleCompile!O223),ScheduleCompile!O223/1,IF(ISTEXT(ScheduleCompile!O223),IF(OR(ISNUMBER(FIND("5F",ScheduleCompile!O223)),ISNUMBER(FIND("0F",ScheduleCompile!O223)),ISNUMBER(FIND("8F",ScheduleCompile!O223)),ISNUMBER(FIND("1F",ScheduleCompile!O223)),ISNUMBER(FIND("2F",ScheduleCompile!O223)),ISNUMBER(FIND("3F",ScheduleCompile!O223)),ISNUMBER(FIND("6F",ScheduleCompile!O223)),ISNUMBER(FIND("7F",ScheduleCompile!O223)),ISNUMBER(FIND("9F",ScheduleCompile!O223)),ISNUMBER(FIND("4F",ScheduleCompile!O223))),VALUE(LEFT(ScheduleCompile!O223,FIND("F",ScheduleCompile!O223)-1)),ScheduleCompile!O223)))))))</f>
        <v>0.09</v>
      </c>
      <c r="U230" s="1">
        <f>IF(AND(ISERROR(IF(ScheduleCompile!P223="Off",0,IF(ScheduleCompile!P223="On",1,IF(ISNUMBER(ScheduleCompile!P223),ScheduleCompile!P223/1,IF(ISTEXT(ScheduleCompile!P223),IF(OR(ISNUMBER(FIND("5F",ScheduleCompile!P223)),ISNUMBER(FIND("0F",ScheduleCompile!P223)),ISNUMBER(FIND("8F",ScheduleCompile!P223)),ISNUMBER(FIND("1F",ScheduleCompile!P223)),ISNUMBER(FIND("2F",ScheduleCompile!P223)),ISNUMBER(FIND("3F",ScheduleCompile!P223)),ISNUMBER(FIND("6F",ScheduleCompile!P223)),ISNUMBER(FIND("7F",ScheduleCompile!P223)),ISNUMBER(FIND("9F",ScheduleCompile!P223)),ISNUMBER(FIND("4F",ScheduleCompile!P223))),VALUE(LEFT(ScheduleCompile!P223,FIND("F",ScheduleCompile!P223)-1)),ScheduleCompile!P223)))))),ISTEXT(ScheduleCompile!#REF!)),"ENDTABLE",IF(ISERROR(IF(ScheduleCompile!P223="Off",0,IF(ScheduleCompile!P223="On",1,IF(ISNUMBER(ScheduleCompile!P223),ScheduleCompile!P223/1,IF(ISTEXT(ScheduleCompile!P223),IF(OR(ISNUMBER(FIND("5F",ScheduleCompile!P223)),ISNUMBER(FIND("0F",ScheduleCompile!P223)),ISNUMBER(FIND("8F",ScheduleCompile!P223)),ISNUMBER(FIND("1F",ScheduleCompile!P223)),ISNUMBER(FIND("2F",ScheduleCompile!P223)),ISNUMBER(FIND("3F",ScheduleCompile!P223)),ISNUMBER(FIND("6F",ScheduleCompile!P223)),ISNUMBER(FIND("7F",ScheduleCompile!P223)),ISNUMBER(FIND("9F",ScheduleCompile!P223)),ISNUMBER(FIND("4F",ScheduleCompile!P223))),VALUE(LEFT(ScheduleCompile!P223,FIND("F",ScheduleCompile!P223)-1)),ScheduleCompile!P223)))))),"",IF(ScheduleCompile!P223="Off",0,IF(ScheduleCompile!P223="On",1,IF(ISNUMBER(ScheduleCompile!P223),ScheduleCompile!P223/1,IF(ISTEXT(ScheduleCompile!P223),IF(OR(ISNUMBER(FIND("5F",ScheduleCompile!P223)),ISNUMBER(FIND("0F",ScheduleCompile!P223)),ISNUMBER(FIND("8F",ScheduleCompile!P223)),ISNUMBER(FIND("1F",ScheduleCompile!P223)),ISNUMBER(FIND("2F",ScheduleCompile!P223)),ISNUMBER(FIND("3F",ScheduleCompile!P223)),ISNUMBER(FIND("6F",ScheduleCompile!P223)),ISNUMBER(FIND("7F",ScheduleCompile!P223)),ISNUMBER(FIND("9F",ScheduleCompile!P223)),ISNUMBER(FIND("4F",ScheduleCompile!P223))),VALUE(LEFT(ScheduleCompile!P223,FIND("F",ScheduleCompile!P223)-1)),ScheduleCompile!P223)))))))</f>
        <v>0.06</v>
      </c>
      <c r="V230" s="1">
        <f>IF(AND(ISERROR(IF(ScheduleCompile!Q223="Off",0,IF(ScheduleCompile!Q223="On",1,IF(ISNUMBER(ScheduleCompile!Q223),ScheduleCompile!Q223/1,IF(ISTEXT(ScheduleCompile!Q223),IF(OR(ISNUMBER(FIND("5F",ScheduleCompile!Q223)),ISNUMBER(FIND("0F",ScheduleCompile!Q223)),ISNUMBER(FIND("8F",ScheduleCompile!Q223)),ISNUMBER(FIND("1F",ScheduleCompile!Q223)),ISNUMBER(FIND("2F",ScheduleCompile!Q223)),ISNUMBER(FIND("3F",ScheduleCompile!Q223)),ISNUMBER(FIND("6F",ScheduleCompile!Q223)),ISNUMBER(FIND("7F",ScheduleCompile!Q223)),ISNUMBER(FIND("9F",ScheduleCompile!Q223)),ISNUMBER(FIND("4F",ScheduleCompile!Q223))),VALUE(LEFT(ScheduleCompile!Q223,FIND("F",ScheduleCompile!Q223)-1)),ScheduleCompile!Q223)))))),ISTEXT(ScheduleCompile!#REF!)),"ENDTABLE",IF(ISERROR(IF(ScheduleCompile!Q223="Off",0,IF(ScheduleCompile!Q223="On",1,IF(ISNUMBER(ScheduleCompile!Q223),ScheduleCompile!Q223/1,IF(ISTEXT(ScheduleCompile!Q223),IF(OR(ISNUMBER(FIND("5F",ScheduleCompile!Q223)),ISNUMBER(FIND("0F",ScheduleCompile!Q223)),ISNUMBER(FIND("8F",ScheduleCompile!Q223)),ISNUMBER(FIND("1F",ScheduleCompile!Q223)),ISNUMBER(FIND("2F",ScheduleCompile!Q223)),ISNUMBER(FIND("3F",ScheduleCompile!Q223)),ISNUMBER(FIND("6F",ScheduleCompile!Q223)),ISNUMBER(FIND("7F",ScheduleCompile!Q223)),ISNUMBER(FIND("9F",ScheduleCompile!Q223)),ISNUMBER(FIND("4F",ScheduleCompile!Q223))),VALUE(LEFT(ScheduleCompile!Q223,FIND("F",ScheduleCompile!Q223)-1)),ScheduleCompile!Q223)))))),"",IF(ScheduleCompile!Q223="Off",0,IF(ScheduleCompile!Q223="On",1,IF(ISNUMBER(ScheduleCompile!Q223),ScheduleCompile!Q223/1,IF(ISTEXT(ScheduleCompile!Q223),IF(OR(ISNUMBER(FIND("5F",ScheduleCompile!Q223)),ISNUMBER(FIND("0F",ScheduleCompile!Q223)),ISNUMBER(FIND("8F",ScheduleCompile!Q223)),ISNUMBER(FIND("1F",ScheduleCompile!Q223)),ISNUMBER(FIND("2F",ScheduleCompile!Q223)),ISNUMBER(FIND("3F",ScheduleCompile!Q223)),ISNUMBER(FIND("6F",ScheduleCompile!Q223)),ISNUMBER(FIND("7F",ScheduleCompile!Q223)),ISNUMBER(FIND("9F",ScheduleCompile!Q223)),ISNUMBER(FIND("4F",ScheduleCompile!Q223))),VALUE(LEFT(ScheduleCompile!Q223,FIND("F",ScheduleCompile!Q223)-1)),ScheduleCompile!Q223)))))))</f>
        <v>0.04</v>
      </c>
      <c r="W230" s="1">
        <f>IF(AND(ISERROR(IF(ScheduleCompile!R223="Off",0,IF(ScheduleCompile!R223="On",1,IF(ISNUMBER(ScheduleCompile!R223),ScheduleCompile!R223/1,IF(ISTEXT(ScheduleCompile!R223),IF(OR(ISNUMBER(FIND("5F",ScheduleCompile!R223)),ISNUMBER(FIND("0F",ScheduleCompile!R223)),ISNUMBER(FIND("8F",ScheduleCompile!R223)),ISNUMBER(FIND("1F",ScheduleCompile!R223)),ISNUMBER(FIND("2F",ScheduleCompile!R223)),ISNUMBER(FIND("3F",ScheduleCompile!R223)),ISNUMBER(FIND("6F",ScheduleCompile!R223)),ISNUMBER(FIND("7F",ScheduleCompile!R223)),ISNUMBER(FIND("9F",ScheduleCompile!R223)),ISNUMBER(FIND("4F",ScheduleCompile!R223))),VALUE(LEFT(ScheduleCompile!R223,FIND("F",ScheduleCompile!R223)-1)),ScheduleCompile!R223)))))),ISTEXT(ScheduleCompile!#REF!)),"ENDTABLE",IF(ISERROR(IF(ScheduleCompile!R223="Off",0,IF(ScheduleCompile!R223="On",1,IF(ISNUMBER(ScheduleCompile!R223),ScheduleCompile!R223/1,IF(ISTEXT(ScheduleCompile!R223),IF(OR(ISNUMBER(FIND("5F",ScheduleCompile!R223)),ISNUMBER(FIND("0F",ScheduleCompile!R223)),ISNUMBER(FIND("8F",ScheduleCompile!R223)),ISNUMBER(FIND("1F",ScheduleCompile!R223)),ISNUMBER(FIND("2F",ScheduleCompile!R223)),ISNUMBER(FIND("3F",ScheduleCompile!R223)),ISNUMBER(FIND("6F",ScheduleCompile!R223)),ISNUMBER(FIND("7F",ScheduleCompile!R223)),ISNUMBER(FIND("9F",ScheduleCompile!R223)),ISNUMBER(FIND("4F",ScheduleCompile!R223))),VALUE(LEFT(ScheduleCompile!R223,FIND("F",ScheduleCompile!R223)-1)),ScheduleCompile!R223)))))),"",IF(ScheduleCompile!R223="Off",0,IF(ScheduleCompile!R223="On",1,IF(ISNUMBER(ScheduleCompile!R223),ScheduleCompile!R223/1,IF(ISTEXT(ScheduleCompile!R223),IF(OR(ISNUMBER(FIND("5F",ScheduleCompile!R223)),ISNUMBER(FIND("0F",ScheduleCompile!R223)),ISNUMBER(FIND("8F",ScheduleCompile!R223)),ISNUMBER(FIND("1F",ScheduleCompile!R223)),ISNUMBER(FIND("2F",ScheduleCompile!R223)),ISNUMBER(FIND("3F",ScheduleCompile!R223)),ISNUMBER(FIND("6F",ScheduleCompile!R223)),ISNUMBER(FIND("7F",ScheduleCompile!R223)),ISNUMBER(FIND("9F",ScheduleCompile!R223)),ISNUMBER(FIND("4F",ScheduleCompile!R223))),VALUE(LEFT(ScheduleCompile!R223,FIND("F",ScheduleCompile!R223)-1)),ScheduleCompile!R223)))))))</f>
        <v>0.04</v>
      </c>
      <c r="X230" s="1">
        <f>IF(AND(ISERROR(IF(ScheduleCompile!S223="Off",0,IF(ScheduleCompile!S223="On",1,IF(ISNUMBER(ScheduleCompile!S223),ScheduleCompile!S223/1,IF(ISTEXT(ScheduleCompile!S223),IF(OR(ISNUMBER(FIND("5F",ScheduleCompile!S223)),ISNUMBER(FIND("0F",ScheduleCompile!S223)),ISNUMBER(FIND("8F",ScheduleCompile!S223)),ISNUMBER(FIND("1F",ScheduleCompile!S223)),ISNUMBER(FIND("2F",ScheduleCompile!S223)),ISNUMBER(FIND("3F",ScheduleCompile!S223)),ISNUMBER(FIND("6F",ScheduleCompile!S223)),ISNUMBER(FIND("7F",ScheduleCompile!S223)),ISNUMBER(FIND("9F",ScheduleCompile!S223)),ISNUMBER(FIND("4F",ScheduleCompile!S223))),VALUE(LEFT(ScheduleCompile!S223,FIND("F",ScheduleCompile!S223)-1)),ScheduleCompile!S223)))))),ISTEXT(ScheduleCompile!#REF!)),"ENDTABLE",IF(ISERROR(IF(ScheduleCompile!S223="Off",0,IF(ScheduleCompile!S223="On",1,IF(ISNUMBER(ScheduleCompile!S223),ScheduleCompile!S223/1,IF(ISTEXT(ScheduleCompile!S223),IF(OR(ISNUMBER(FIND("5F",ScheduleCompile!S223)),ISNUMBER(FIND("0F",ScheduleCompile!S223)),ISNUMBER(FIND("8F",ScheduleCompile!S223)),ISNUMBER(FIND("1F",ScheduleCompile!S223)),ISNUMBER(FIND("2F",ScheduleCompile!S223)),ISNUMBER(FIND("3F",ScheduleCompile!S223)),ISNUMBER(FIND("6F",ScheduleCompile!S223)),ISNUMBER(FIND("7F",ScheduleCompile!S223)),ISNUMBER(FIND("9F",ScheduleCompile!S223)),ISNUMBER(FIND("4F",ScheduleCompile!S223))),VALUE(LEFT(ScheduleCompile!S223,FIND("F",ScheduleCompile!S223)-1)),ScheduleCompile!S223)))))),"",IF(ScheduleCompile!S223="Off",0,IF(ScheduleCompile!S223="On",1,IF(ISNUMBER(ScheduleCompile!S223),ScheduleCompile!S223/1,IF(ISTEXT(ScheduleCompile!S223),IF(OR(ISNUMBER(FIND("5F",ScheduleCompile!S223)),ISNUMBER(FIND("0F",ScheduleCompile!S223)),ISNUMBER(FIND("8F",ScheduleCompile!S223)),ISNUMBER(FIND("1F",ScheduleCompile!S223)),ISNUMBER(FIND("2F",ScheduleCompile!S223)),ISNUMBER(FIND("3F",ScheduleCompile!S223)),ISNUMBER(FIND("6F",ScheduleCompile!S223)),ISNUMBER(FIND("7F",ScheduleCompile!S223)),ISNUMBER(FIND("9F",ScheduleCompile!S223)),ISNUMBER(FIND("4F",ScheduleCompile!S223))),VALUE(LEFT(ScheduleCompile!S223,FIND("F",ScheduleCompile!S223)-1)),ScheduleCompile!S223)))))))</f>
        <v>0.04</v>
      </c>
      <c r="Y230" s="1">
        <f>IF(AND(ISERROR(IF(ScheduleCompile!T223="Off",0,IF(ScheduleCompile!T223="On",1,IF(ISNUMBER(ScheduleCompile!T223),ScheduleCompile!T223/1,IF(ISTEXT(ScheduleCompile!T223),IF(OR(ISNUMBER(FIND("5F",ScheduleCompile!T223)),ISNUMBER(FIND("0F",ScheduleCompile!T223)),ISNUMBER(FIND("8F",ScheduleCompile!T223)),ISNUMBER(FIND("1F",ScheduleCompile!T223)),ISNUMBER(FIND("2F",ScheduleCompile!T223)),ISNUMBER(FIND("3F",ScheduleCompile!T223)),ISNUMBER(FIND("6F",ScheduleCompile!T223)),ISNUMBER(FIND("7F",ScheduleCompile!T223)),ISNUMBER(FIND("9F",ScheduleCompile!T223)),ISNUMBER(FIND("4F",ScheduleCompile!T223))),VALUE(LEFT(ScheduleCompile!T223,FIND("F",ScheduleCompile!T223)-1)),ScheduleCompile!T223)))))),ISTEXT(ScheduleCompile!#REF!)),"ENDTABLE",IF(ISERROR(IF(ScheduleCompile!T223="Off",0,IF(ScheduleCompile!T223="On",1,IF(ISNUMBER(ScheduleCompile!T223),ScheduleCompile!T223/1,IF(ISTEXT(ScheduleCompile!T223),IF(OR(ISNUMBER(FIND("5F",ScheduleCompile!T223)),ISNUMBER(FIND("0F",ScheduleCompile!T223)),ISNUMBER(FIND("8F",ScheduleCompile!T223)),ISNUMBER(FIND("1F",ScheduleCompile!T223)),ISNUMBER(FIND("2F",ScheduleCompile!T223)),ISNUMBER(FIND("3F",ScheduleCompile!T223)),ISNUMBER(FIND("6F",ScheduleCompile!T223)),ISNUMBER(FIND("7F",ScheduleCompile!T223)),ISNUMBER(FIND("9F",ScheduleCompile!T223)),ISNUMBER(FIND("4F",ScheduleCompile!T223))),VALUE(LEFT(ScheduleCompile!T223,FIND("F",ScheduleCompile!T223)-1)),ScheduleCompile!T223)))))),"",IF(ScheduleCompile!T223="Off",0,IF(ScheduleCompile!T223="On",1,IF(ISNUMBER(ScheduleCompile!T223),ScheduleCompile!T223/1,IF(ISTEXT(ScheduleCompile!T223),IF(OR(ISNUMBER(FIND("5F",ScheduleCompile!T223)),ISNUMBER(FIND("0F",ScheduleCompile!T223)),ISNUMBER(FIND("8F",ScheduleCompile!T223)),ISNUMBER(FIND("1F",ScheduleCompile!T223)),ISNUMBER(FIND("2F",ScheduleCompile!T223)),ISNUMBER(FIND("3F",ScheduleCompile!T223)),ISNUMBER(FIND("6F",ScheduleCompile!T223)),ISNUMBER(FIND("7F",ScheduleCompile!T223)),ISNUMBER(FIND("9F",ScheduleCompile!T223)),ISNUMBER(FIND("4F",ScheduleCompile!T223))),VALUE(LEFT(ScheduleCompile!T223,FIND("F",ScheduleCompile!T223)-1)),ScheduleCompile!T223)))))))</f>
        <v>0.04</v>
      </c>
      <c r="Z230" s="1">
        <f>IF(AND(ISERROR(IF(ScheduleCompile!U223="Off",0,IF(ScheduleCompile!U223="On",1,IF(ISNUMBER(ScheduleCompile!U223),ScheduleCompile!U223/1,IF(ISTEXT(ScheduleCompile!U223),IF(OR(ISNUMBER(FIND("5F",ScheduleCompile!U223)),ISNUMBER(FIND("0F",ScheduleCompile!U223)),ISNUMBER(FIND("8F",ScheduleCompile!U223)),ISNUMBER(FIND("1F",ScheduleCompile!U223)),ISNUMBER(FIND("2F",ScheduleCompile!U223)),ISNUMBER(FIND("3F",ScheduleCompile!U223)),ISNUMBER(FIND("6F",ScheduleCompile!U223)),ISNUMBER(FIND("7F",ScheduleCompile!U223)),ISNUMBER(FIND("9F",ScheduleCompile!U223)),ISNUMBER(FIND("4F",ScheduleCompile!U223))),VALUE(LEFT(ScheduleCompile!U223,FIND("F",ScheduleCompile!U223)-1)),ScheduleCompile!U223)))))),ISTEXT(ScheduleCompile!#REF!)),"ENDTABLE",IF(ISERROR(IF(ScheduleCompile!U223="Off",0,IF(ScheduleCompile!U223="On",1,IF(ISNUMBER(ScheduleCompile!U223),ScheduleCompile!U223/1,IF(ISTEXT(ScheduleCompile!U223),IF(OR(ISNUMBER(FIND("5F",ScheduleCompile!U223)),ISNUMBER(FIND("0F",ScheduleCompile!U223)),ISNUMBER(FIND("8F",ScheduleCompile!U223)),ISNUMBER(FIND("1F",ScheduleCompile!U223)),ISNUMBER(FIND("2F",ScheduleCompile!U223)),ISNUMBER(FIND("3F",ScheduleCompile!U223)),ISNUMBER(FIND("6F",ScheduleCompile!U223)),ISNUMBER(FIND("7F",ScheduleCompile!U223)),ISNUMBER(FIND("9F",ScheduleCompile!U223)),ISNUMBER(FIND("4F",ScheduleCompile!U223))),VALUE(LEFT(ScheduleCompile!U223,FIND("F",ScheduleCompile!U223)-1)),ScheduleCompile!U223)))))),"",IF(ScheduleCompile!U223="Off",0,IF(ScheduleCompile!U223="On",1,IF(ISNUMBER(ScheduleCompile!U223),ScheduleCompile!U223/1,IF(ISTEXT(ScheduleCompile!U223),IF(OR(ISNUMBER(FIND("5F",ScheduleCompile!U223)),ISNUMBER(FIND("0F",ScheduleCompile!U223)),ISNUMBER(FIND("8F",ScheduleCompile!U223)),ISNUMBER(FIND("1F",ScheduleCompile!U223)),ISNUMBER(FIND("2F",ScheduleCompile!U223)),ISNUMBER(FIND("3F",ScheduleCompile!U223)),ISNUMBER(FIND("6F",ScheduleCompile!U223)),ISNUMBER(FIND("7F",ScheduleCompile!U223)),ISNUMBER(FIND("9F",ScheduleCompile!U223)),ISNUMBER(FIND("4F",ScheduleCompile!U223))),VALUE(LEFT(ScheduleCompile!U223,FIND("F",ScheduleCompile!U223)-1)),ScheduleCompile!U223)))))))</f>
        <v>0.04</v>
      </c>
      <c r="AA230" s="1">
        <f>IF(AND(ISERROR(IF(ScheduleCompile!V223="Off",0,IF(ScheduleCompile!V223="On",1,IF(ISNUMBER(ScheduleCompile!V223),ScheduleCompile!V223/1,IF(ISTEXT(ScheduleCompile!V223),IF(OR(ISNUMBER(FIND("5F",ScheduleCompile!V223)),ISNUMBER(FIND("0F",ScheduleCompile!V223)),ISNUMBER(FIND("8F",ScheduleCompile!V223)),ISNUMBER(FIND("1F",ScheduleCompile!V223)),ISNUMBER(FIND("2F",ScheduleCompile!V223)),ISNUMBER(FIND("3F",ScheduleCompile!V223)),ISNUMBER(FIND("6F",ScheduleCompile!V223)),ISNUMBER(FIND("7F",ScheduleCompile!V223)),ISNUMBER(FIND("9F",ScheduleCompile!V223)),ISNUMBER(FIND("4F",ScheduleCompile!V223))),VALUE(LEFT(ScheduleCompile!V223,FIND("F",ScheduleCompile!V223)-1)),ScheduleCompile!V223)))))),ISTEXT(ScheduleCompile!#REF!)),"ENDTABLE",IF(ISERROR(IF(ScheduleCompile!V223="Off",0,IF(ScheduleCompile!V223="On",1,IF(ISNUMBER(ScheduleCompile!V223),ScheduleCompile!V223/1,IF(ISTEXT(ScheduleCompile!V223),IF(OR(ISNUMBER(FIND("5F",ScheduleCompile!V223)),ISNUMBER(FIND("0F",ScheduleCompile!V223)),ISNUMBER(FIND("8F",ScheduleCompile!V223)),ISNUMBER(FIND("1F",ScheduleCompile!V223)),ISNUMBER(FIND("2F",ScheduleCompile!V223)),ISNUMBER(FIND("3F",ScheduleCompile!V223)),ISNUMBER(FIND("6F",ScheduleCompile!V223)),ISNUMBER(FIND("7F",ScheduleCompile!V223)),ISNUMBER(FIND("9F",ScheduleCompile!V223)),ISNUMBER(FIND("4F",ScheduleCompile!V223))),VALUE(LEFT(ScheduleCompile!V223,FIND("F",ScheduleCompile!V223)-1)),ScheduleCompile!V223)))))),"",IF(ScheduleCompile!V223="Off",0,IF(ScheduleCompile!V223="On",1,IF(ISNUMBER(ScheduleCompile!V223),ScheduleCompile!V223/1,IF(ISTEXT(ScheduleCompile!V223),IF(OR(ISNUMBER(FIND("5F",ScheduleCompile!V223)),ISNUMBER(FIND("0F",ScheduleCompile!V223)),ISNUMBER(FIND("8F",ScheduleCompile!V223)),ISNUMBER(FIND("1F",ScheduleCompile!V223)),ISNUMBER(FIND("2F",ScheduleCompile!V223)),ISNUMBER(FIND("3F",ScheduleCompile!V223)),ISNUMBER(FIND("6F",ScheduleCompile!V223)),ISNUMBER(FIND("7F",ScheduleCompile!V223)),ISNUMBER(FIND("9F",ScheduleCompile!V223)),ISNUMBER(FIND("4F",ScheduleCompile!V223))),VALUE(LEFT(ScheduleCompile!V223,FIND("F",ScheduleCompile!V223)-1)),ScheduleCompile!V223)))))))</f>
        <v>0.04</v>
      </c>
      <c r="AB230" s="1">
        <f>IF(AND(ISERROR(IF(ScheduleCompile!W223="Off",0,IF(ScheduleCompile!W223="On",1,IF(ISNUMBER(ScheduleCompile!W223),ScheduleCompile!W223/1,IF(ISTEXT(ScheduleCompile!W223),IF(OR(ISNUMBER(FIND("5F",ScheduleCompile!W223)),ISNUMBER(FIND("0F",ScheduleCompile!W223)),ISNUMBER(FIND("8F",ScheduleCompile!W223)),ISNUMBER(FIND("1F",ScheduleCompile!W223)),ISNUMBER(FIND("2F",ScheduleCompile!W223)),ISNUMBER(FIND("3F",ScheduleCompile!W223)),ISNUMBER(FIND("6F",ScheduleCompile!W223)),ISNUMBER(FIND("7F",ScheduleCompile!W223)),ISNUMBER(FIND("9F",ScheduleCompile!W223)),ISNUMBER(FIND("4F",ScheduleCompile!W223))),VALUE(LEFT(ScheduleCompile!W223,FIND("F",ScheduleCompile!W223)-1)),ScheduleCompile!W223)))))),ISTEXT(ScheduleCompile!#REF!)),"ENDTABLE",IF(ISERROR(IF(ScheduleCompile!W223="Off",0,IF(ScheduleCompile!W223="On",1,IF(ISNUMBER(ScheduleCompile!W223),ScheduleCompile!W223/1,IF(ISTEXT(ScheduleCompile!W223),IF(OR(ISNUMBER(FIND("5F",ScheduleCompile!W223)),ISNUMBER(FIND("0F",ScheduleCompile!W223)),ISNUMBER(FIND("8F",ScheduleCompile!W223)),ISNUMBER(FIND("1F",ScheduleCompile!W223)),ISNUMBER(FIND("2F",ScheduleCompile!W223)),ISNUMBER(FIND("3F",ScheduleCompile!W223)),ISNUMBER(FIND("6F",ScheduleCompile!W223)),ISNUMBER(FIND("7F",ScheduleCompile!W223)),ISNUMBER(FIND("9F",ScheduleCompile!W223)),ISNUMBER(FIND("4F",ScheduleCompile!W223))),VALUE(LEFT(ScheduleCompile!W223,FIND("F",ScheduleCompile!W223)-1)),ScheduleCompile!W223)))))),"",IF(ScheduleCompile!W223="Off",0,IF(ScheduleCompile!W223="On",1,IF(ISNUMBER(ScheduleCompile!W223),ScheduleCompile!W223/1,IF(ISTEXT(ScheduleCompile!W223),IF(OR(ISNUMBER(FIND("5F",ScheduleCompile!W223)),ISNUMBER(FIND("0F",ScheduleCompile!W223)),ISNUMBER(FIND("8F",ScheduleCompile!W223)),ISNUMBER(FIND("1F",ScheduleCompile!W223)),ISNUMBER(FIND("2F",ScheduleCompile!W223)),ISNUMBER(FIND("3F",ScheduleCompile!W223)),ISNUMBER(FIND("6F",ScheduleCompile!W223)),ISNUMBER(FIND("7F",ScheduleCompile!W223)),ISNUMBER(FIND("9F",ScheduleCompile!W223)),ISNUMBER(FIND("4F",ScheduleCompile!W223))),VALUE(LEFT(ScheduleCompile!W223,FIND("F",ScheduleCompile!W223)-1)),ScheduleCompile!W223)))))))</f>
        <v>7.0000000000000007E-2</v>
      </c>
      <c r="AC230" s="1">
        <f>IF(AND(ISERROR(IF(ScheduleCompile!X223="Off",0,IF(ScheduleCompile!X223="On",1,IF(ISNUMBER(ScheduleCompile!X223),ScheduleCompile!X223/1,IF(ISTEXT(ScheduleCompile!X223),IF(OR(ISNUMBER(FIND("5F",ScheduleCompile!X223)),ISNUMBER(FIND("0F",ScheduleCompile!X223)),ISNUMBER(FIND("8F",ScheduleCompile!X223)),ISNUMBER(FIND("1F",ScheduleCompile!X223)),ISNUMBER(FIND("2F",ScheduleCompile!X223)),ISNUMBER(FIND("3F",ScheduleCompile!X223)),ISNUMBER(FIND("6F",ScheduleCompile!X223)),ISNUMBER(FIND("7F",ScheduleCompile!X223)),ISNUMBER(FIND("9F",ScheduleCompile!X223)),ISNUMBER(FIND("4F",ScheduleCompile!X223))),VALUE(LEFT(ScheduleCompile!X223,FIND("F",ScheduleCompile!X223)-1)),ScheduleCompile!X223)))))),ISTEXT(ScheduleCompile!#REF!)),"ENDTABLE",IF(ISERROR(IF(ScheduleCompile!X223="Off",0,IF(ScheduleCompile!X223="On",1,IF(ISNUMBER(ScheduleCompile!X223),ScheduleCompile!X223/1,IF(ISTEXT(ScheduleCompile!X223),IF(OR(ISNUMBER(FIND("5F",ScheduleCompile!X223)),ISNUMBER(FIND("0F",ScheduleCompile!X223)),ISNUMBER(FIND("8F",ScheduleCompile!X223)),ISNUMBER(FIND("1F",ScheduleCompile!X223)),ISNUMBER(FIND("2F",ScheduleCompile!X223)),ISNUMBER(FIND("3F",ScheduleCompile!X223)),ISNUMBER(FIND("6F",ScheduleCompile!X223)),ISNUMBER(FIND("7F",ScheduleCompile!X223)),ISNUMBER(FIND("9F",ScheduleCompile!X223)),ISNUMBER(FIND("4F",ScheduleCompile!X223))),VALUE(LEFT(ScheduleCompile!X223,FIND("F",ScheduleCompile!X223)-1)),ScheduleCompile!X223)))))),"",IF(ScheduleCompile!X223="Off",0,IF(ScheduleCompile!X223="On",1,IF(ISNUMBER(ScheduleCompile!X223),ScheduleCompile!X223/1,IF(ISTEXT(ScheduleCompile!X223),IF(OR(ISNUMBER(FIND("5F",ScheduleCompile!X223)),ISNUMBER(FIND("0F",ScheduleCompile!X223)),ISNUMBER(FIND("8F",ScheduleCompile!X223)),ISNUMBER(FIND("1F",ScheduleCompile!X223)),ISNUMBER(FIND("2F",ScheduleCompile!X223)),ISNUMBER(FIND("3F",ScheduleCompile!X223)),ISNUMBER(FIND("6F",ScheduleCompile!X223)),ISNUMBER(FIND("7F",ScheduleCompile!X223)),ISNUMBER(FIND("9F",ScheduleCompile!X223)),ISNUMBER(FIND("4F",ScheduleCompile!X223))),VALUE(LEFT(ScheduleCompile!X223,FIND("F",ScheduleCompile!X223)-1)),ScheduleCompile!X223)))))))</f>
        <v>0.04</v>
      </c>
      <c r="AD230" s="1">
        <f>IF(AND(ISERROR(IF(ScheduleCompile!Y223="Off",0,IF(ScheduleCompile!Y223="On",1,IF(ISNUMBER(ScheduleCompile!Y223),ScheduleCompile!Y223/1,IF(ISTEXT(ScheduleCompile!Y223),IF(OR(ISNUMBER(FIND("5F",ScheduleCompile!Y223)),ISNUMBER(FIND("0F",ScheduleCompile!Y223)),ISNUMBER(FIND("8F",ScheduleCompile!Y223)),ISNUMBER(FIND("1F",ScheduleCompile!Y223)),ISNUMBER(FIND("2F",ScheduleCompile!Y223)),ISNUMBER(FIND("3F",ScheduleCompile!Y223)),ISNUMBER(FIND("6F",ScheduleCompile!Y223)),ISNUMBER(FIND("7F",ScheduleCompile!Y223)),ISNUMBER(FIND("9F",ScheduleCompile!Y223)),ISNUMBER(FIND("4F",ScheduleCompile!Y223))),VALUE(LEFT(ScheduleCompile!Y223,FIND("F",ScheduleCompile!Y223)-1)),ScheduleCompile!Y223)))))),ISTEXT(ScheduleCompile!#REF!)),"ENDTABLE",IF(ISERROR(IF(ScheduleCompile!Y223="Off",0,IF(ScheduleCompile!Y223="On",1,IF(ISNUMBER(ScheduleCompile!Y223),ScheduleCompile!Y223/1,IF(ISTEXT(ScheduleCompile!Y223),IF(OR(ISNUMBER(FIND("5F",ScheduleCompile!Y223)),ISNUMBER(FIND("0F",ScheduleCompile!Y223)),ISNUMBER(FIND("8F",ScheduleCompile!Y223)),ISNUMBER(FIND("1F",ScheduleCompile!Y223)),ISNUMBER(FIND("2F",ScheduleCompile!Y223)),ISNUMBER(FIND("3F",ScheduleCompile!Y223)),ISNUMBER(FIND("6F",ScheduleCompile!Y223)),ISNUMBER(FIND("7F",ScheduleCompile!Y223)),ISNUMBER(FIND("9F",ScheduleCompile!Y223)),ISNUMBER(FIND("4F",ScheduleCompile!Y223))),VALUE(LEFT(ScheduleCompile!Y223,FIND("F",ScheduleCompile!Y223)-1)),ScheduleCompile!Y223)))))),"",IF(ScheduleCompile!Y223="Off",0,IF(ScheduleCompile!Y223="On",1,IF(ISNUMBER(ScheduleCompile!Y223),ScheduleCompile!Y223/1,IF(ISTEXT(ScheduleCompile!Y223),IF(OR(ISNUMBER(FIND("5F",ScheduleCompile!Y223)),ISNUMBER(FIND("0F",ScheduleCompile!Y223)),ISNUMBER(FIND("8F",ScheduleCompile!Y223)),ISNUMBER(FIND("1F",ScheduleCompile!Y223)),ISNUMBER(FIND("2F",ScheduleCompile!Y223)),ISNUMBER(FIND("3F",ScheduleCompile!Y223)),ISNUMBER(FIND("6F",ScheduleCompile!Y223)),ISNUMBER(FIND("7F",ScheduleCompile!Y223)),ISNUMBER(FIND("9F",ScheduleCompile!Y223)),ISNUMBER(FIND("4F",ScheduleCompile!Y223))),VALUE(LEFT(ScheduleCompile!Y223,FIND("F",ScheduleCompile!Y223)-1)),ScheduleCompile!Y223)))))))</f>
        <v>0.04</v>
      </c>
    </row>
    <row r="231" spans="1:30" x14ac:dyDescent="0.25">
      <c r="A231" t="str">
        <f t="shared" si="15"/>
        <v>SchDay "OfficeElevatorWD"  Type = "Fraction" Hr = (0, 0, 0, 0, 0, 0, 0, 0.35, 0.69, 0.43, 0.37, 0.43, 0.58, 0.48, 0.37, 0.37, 0.46, 0.62, 0.2, 0.12, 0.04, 0.04, 0, 0) ..</v>
      </c>
      <c r="B231" s="1" t="s">
        <v>623</v>
      </c>
      <c r="C231" t="str">
        <f t="shared" si="16"/>
        <v xml:space="preserve">SchDay "OfficeElevatorWD"  Type = "Fraction" Hr = </v>
      </c>
      <c r="D231" t="str">
        <f t="shared" si="17"/>
        <v>(0, 0, 0, 0, 0, 0, 0, 0.35, 0.69, 0.43, 0.37, 0.43, 0.58, 0.48, 0.37, 0.37, 0.46, 0.62, 0.2, 0.12, 0.04, 0.04, 0, 0) ..</v>
      </c>
      <c r="E231" s="30" t="str">
        <f>ScheduleCompile!A224</f>
        <v>OfficeElevatorWD</v>
      </c>
      <c r="F231" t="str">
        <f t="shared" si="18"/>
        <v>Fraction</v>
      </c>
      <c r="G231" s="1">
        <f>IF(AND(ISERROR(IF(ScheduleCompile!B224="Off",0,IF(ScheduleCompile!B224="On",1,IF(ISNUMBER(ScheduleCompile!B224),ScheduleCompile!B224/1,IF(ISTEXT(ScheduleCompile!B224),IF(OR(ISNUMBER(FIND("5F",ScheduleCompile!B224)),ISNUMBER(FIND("0F",ScheduleCompile!B224)),ISNUMBER(FIND("8F",ScheduleCompile!B224)),ISNUMBER(FIND("1F",ScheduleCompile!B224)),ISNUMBER(FIND("2F",ScheduleCompile!B224)),ISNUMBER(FIND("3F",ScheduleCompile!B224)),ISNUMBER(FIND("6F",ScheduleCompile!B224)),ISNUMBER(FIND("7F",ScheduleCompile!B224)),ISNUMBER(FIND("9F",ScheduleCompile!B224)),ISNUMBER(FIND("4F",ScheduleCompile!B224))),VALUE(LEFT(ScheduleCompile!B224,FIND("F",ScheduleCompile!B224)-1)),ScheduleCompile!B224)))))),ISTEXT(ScheduleCompile!#REF!)),"ENDTABLE",IF(ISERROR(IF(ScheduleCompile!B224="Off",0,IF(ScheduleCompile!B224="On",1,IF(ISNUMBER(ScheduleCompile!B224),ScheduleCompile!B224/1,IF(ISTEXT(ScheduleCompile!B224),IF(OR(ISNUMBER(FIND("5F",ScheduleCompile!B224)),ISNUMBER(FIND("0F",ScheduleCompile!B224)),ISNUMBER(FIND("8F",ScheduleCompile!B224)),ISNUMBER(FIND("1F",ScheduleCompile!B224)),ISNUMBER(FIND("2F",ScheduleCompile!B224)),ISNUMBER(FIND("3F",ScheduleCompile!B224)),ISNUMBER(FIND("6F",ScheduleCompile!B224)),ISNUMBER(FIND("7F",ScheduleCompile!B224)),ISNUMBER(FIND("9F",ScheduleCompile!B224)),ISNUMBER(FIND("4F",ScheduleCompile!B224))),VALUE(LEFT(ScheduleCompile!B224,FIND("F",ScheduleCompile!B224)-1)),ScheduleCompile!B224)))))),"",IF(ScheduleCompile!B224="Off",0,IF(ScheduleCompile!B224="On",1,IF(ISNUMBER(ScheduleCompile!B224),ScheduleCompile!B224/1,IF(ISTEXT(ScheduleCompile!B224),IF(OR(ISNUMBER(FIND("5F",ScheduleCompile!B224)),ISNUMBER(FIND("0F",ScheduleCompile!B224)),ISNUMBER(FIND("8F",ScheduleCompile!B224)),ISNUMBER(FIND("1F",ScheduleCompile!B224)),ISNUMBER(FIND("2F",ScheduleCompile!B224)),ISNUMBER(FIND("3F",ScheduleCompile!B224)),ISNUMBER(FIND("6F",ScheduleCompile!B224)),ISNUMBER(FIND("7F",ScheduleCompile!B224)),ISNUMBER(FIND("9F",ScheduleCompile!B224)),ISNUMBER(FIND("4F",ScheduleCompile!B224))),VALUE(LEFT(ScheduleCompile!B224,FIND("F",ScheduleCompile!B224)-1)),ScheduleCompile!B224)))))))</f>
        <v>0</v>
      </c>
      <c r="H231" s="1">
        <f>IF(AND(ISERROR(IF(ScheduleCompile!C224="Off",0,IF(ScheduleCompile!C224="On",1,IF(ISNUMBER(ScheduleCompile!C224),ScheduleCompile!C224/1,IF(ISTEXT(ScheduleCompile!C224),IF(OR(ISNUMBER(FIND("5F",ScheduleCompile!C224)),ISNUMBER(FIND("0F",ScheduleCompile!C224)),ISNUMBER(FIND("8F",ScheduleCompile!C224)),ISNUMBER(FIND("1F",ScheduleCompile!C224)),ISNUMBER(FIND("2F",ScheduleCompile!C224)),ISNUMBER(FIND("3F",ScheduleCompile!C224)),ISNUMBER(FIND("6F",ScheduleCompile!C224)),ISNUMBER(FIND("7F",ScheduleCompile!C224)),ISNUMBER(FIND("9F",ScheduleCompile!C224)),ISNUMBER(FIND("4F",ScheduleCompile!C224))),VALUE(LEFT(ScheduleCompile!C224,FIND("F",ScheduleCompile!C224)-1)),ScheduleCompile!C224)))))),ISTEXT(ScheduleCompile!#REF!)),"ENDTABLE",IF(ISERROR(IF(ScheduleCompile!C224="Off",0,IF(ScheduleCompile!C224="On",1,IF(ISNUMBER(ScheduleCompile!C224),ScheduleCompile!C224/1,IF(ISTEXT(ScheduleCompile!C224),IF(OR(ISNUMBER(FIND("5F",ScheduleCompile!C224)),ISNUMBER(FIND("0F",ScheduleCompile!C224)),ISNUMBER(FIND("8F",ScheduleCompile!C224)),ISNUMBER(FIND("1F",ScheduleCompile!C224)),ISNUMBER(FIND("2F",ScheduleCompile!C224)),ISNUMBER(FIND("3F",ScheduleCompile!C224)),ISNUMBER(FIND("6F",ScheduleCompile!C224)),ISNUMBER(FIND("7F",ScheduleCompile!C224)),ISNUMBER(FIND("9F",ScheduleCompile!C224)),ISNUMBER(FIND("4F",ScheduleCompile!C224))),VALUE(LEFT(ScheduleCompile!C224,FIND("F",ScheduleCompile!C224)-1)),ScheduleCompile!C224)))))),"",IF(ScheduleCompile!C224="Off",0,IF(ScheduleCompile!C224="On",1,IF(ISNUMBER(ScheduleCompile!C224),ScheduleCompile!C224/1,IF(ISTEXT(ScheduleCompile!C224),IF(OR(ISNUMBER(FIND("5F",ScheduleCompile!C224)),ISNUMBER(FIND("0F",ScheduleCompile!C224)),ISNUMBER(FIND("8F",ScheduleCompile!C224)),ISNUMBER(FIND("1F",ScheduleCompile!C224)),ISNUMBER(FIND("2F",ScheduleCompile!C224)),ISNUMBER(FIND("3F",ScheduleCompile!C224)),ISNUMBER(FIND("6F",ScheduleCompile!C224)),ISNUMBER(FIND("7F",ScheduleCompile!C224)),ISNUMBER(FIND("9F",ScheduleCompile!C224)),ISNUMBER(FIND("4F",ScheduleCompile!C224))),VALUE(LEFT(ScheduleCompile!C224,FIND("F",ScheduleCompile!C224)-1)),ScheduleCompile!C224)))))))</f>
        <v>0</v>
      </c>
      <c r="I231" s="1">
        <f>IF(AND(ISERROR(IF(ScheduleCompile!D224="Off",0,IF(ScheduleCompile!D224="On",1,IF(ISNUMBER(ScheduleCompile!D224),ScheduleCompile!D224/1,IF(ISTEXT(ScheduleCompile!D224),IF(OR(ISNUMBER(FIND("5F",ScheduleCompile!D224)),ISNUMBER(FIND("0F",ScheduleCompile!D224)),ISNUMBER(FIND("8F",ScheduleCompile!D224)),ISNUMBER(FIND("1F",ScheduleCompile!D224)),ISNUMBER(FIND("2F",ScheduleCompile!D224)),ISNUMBER(FIND("3F",ScheduleCompile!D224)),ISNUMBER(FIND("6F",ScheduleCompile!D224)),ISNUMBER(FIND("7F",ScheduleCompile!D224)),ISNUMBER(FIND("9F",ScheduleCompile!D224)),ISNUMBER(FIND("4F",ScheduleCompile!D224))),VALUE(LEFT(ScheduleCompile!D224,FIND("F",ScheduleCompile!D224)-1)),ScheduleCompile!D224)))))),ISTEXT(ScheduleCompile!#REF!)),"ENDTABLE",IF(ISERROR(IF(ScheduleCompile!D224="Off",0,IF(ScheduleCompile!D224="On",1,IF(ISNUMBER(ScheduleCompile!D224),ScheduleCompile!D224/1,IF(ISTEXT(ScheduleCompile!D224),IF(OR(ISNUMBER(FIND("5F",ScheduleCompile!D224)),ISNUMBER(FIND("0F",ScheduleCompile!D224)),ISNUMBER(FIND("8F",ScheduleCompile!D224)),ISNUMBER(FIND("1F",ScheduleCompile!D224)),ISNUMBER(FIND("2F",ScheduleCompile!D224)),ISNUMBER(FIND("3F",ScheduleCompile!D224)),ISNUMBER(FIND("6F",ScheduleCompile!D224)),ISNUMBER(FIND("7F",ScheduleCompile!D224)),ISNUMBER(FIND("9F",ScheduleCompile!D224)),ISNUMBER(FIND("4F",ScheduleCompile!D224))),VALUE(LEFT(ScheduleCompile!D224,FIND("F",ScheduleCompile!D224)-1)),ScheduleCompile!D224)))))),"",IF(ScheduleCompile!D224="Off",0,IF(ScheduleCompile!D224="On",1,IF(ISNUMBER(ScheduleCompile!D224),ScheduleCompile!D224/1,IF(ISTEXT(ScheduleCompile!D224),IF(OR(ISNUMBER(FIND("5F",ScheduleCompile!D224)),ISNUMBER(FIND("0F",ScheduleCompile!D224)),ISNUMBER(FIND("8F",ScheduleCompile!D224)),ISNUMBER(FIND("1F",ScheduleCompile!D224)),ISNUMBER(FIND("2F",ScheduleCompile!D224)),ISNUMBER(FIND("3F",ScheduleCompile!D224)),ISNUMBER(FIND("6F",ScheduleCompile!D224)),ISNUMBER(FIND("7F",ScheduleCompile!D224)),ISNUMBER(FIND("9F",ScheduleCompile!D224)),ISNUMBER(FIND("4F",ScheduleCompile!D224))),VALUE(LEFT(ScheduleCompile!D224,FIND("F",ScheduleCompile!D224)-1)),ScheduleCompile!D224)))))))</f>
        <v>0</v>
      </c>
      <c r="J231" s="1">
        <f>IF(AND(ISERROR(IF(ScheduleCompile!E224="Off",0,IF(ScheduleCompile!E224="On",1,IF(ISNUMBER(ScheduleCompile!E224),ScheduleCompile!E224/1,IF(ISTEXT(ScheduleCompile!E224),IF(OR(ISNUMBER(FIND("5F",ScheduleCompile!E224)),ISNUMBER(FIND("0F",ScheduleCompile!E224)),ISNUMBER(FIND("8F",ScheduleCompile!E224)),ISNUMBER(FIND("1F",ScheduleCompile!E224)),ISNUMBER(FIND("2F",ScheduleCompile!E224)),ISNUMBER(FIND("3F",ScheduleCompile!E224)),ISNUMBER(FIND("6F",ScheduleCompile!E224)),ISNUMBER(FIND("7F",ScheduleCompile!E224)),ISNUMBER(FIND("9F",ScheduleCompile!E224)),ISNUMBER(FIND("4F",ScheduleCompile!E224))),VALUE(LEFT(ScheduleCompile!E224,FIND("F",ScheduleCompile!E224)-1)),ScheduleCompile!E224)))))),ISTEXT(ScheduleCompile!#REF!)),"ENDTABLE",IF(ISERROR(IF(ScheduleCompile!E224="Off",0,IF(ScheduleCompile!E224="On",1,IF(ISNUMBER(ScheduleCompile!E224),ScheduleCompile!E224/1,IF(ISTEXT(ScheduleCompile!E224),IF(OR(ISNUMBER(FIND("5F",ScheduleCompile!E224)),ISNUMBER(FIND("0F",ScheduleCompile!E224)),ISNUMBER(FIND("8F",ScheduleCompile!E224)),ISNUMBER(FIND("1F",ScheduleCompile!E224)),ISNUMBER(FIND("2F",ScheduleCompile!E224)),ISNUMBER(FIND("3F",ScheduleCompile!E224)),ISNUMBER(FIND("6F",ScheduleCompile!E224)),ISNUMBER(FIND("7F",ScheduleCompile!E224)),ISNUMBER(FIND("9F",ScheduleCompile!E224)),ISNUMBER(FIND("4F",ScheduleCompile!E224))),VALUE(LEFT(ScheduleCompile!E224,FIND("F",ScheduleCompile!E224)-1)),ScheduleCompile!E224)))))),"",IF(ScheduleCompile!E224="Off",0,IF(ScheduleCompile!E224="On",1,IF(ISNUMBER(ScheduleCompile!E224),ScheduleCompile!E224/1,IF(ISTEXT(ScheduleCompile!E224),IF(OR(ISNUMBER(FIND("5F",ScheduleCompile!E224)),ISNUMBER(FIND("0F",ScheduleCompile!E224)),ISNUMBER(FIND("8F",ScheduleCompile!E224)),ISNUMBER(FIND("1F",ScheduleCompile!E224)),ISNUMBER(FIND("2F",ScheduleCompile!E224)),ISNUMBER(FIND("3F",ScheduleCompile!E224)),ISNUMBER(FIND("6F",ScheduleCompile!E224)),ISNUMBER(FIND("7F",ScheduleCompile!E224)),ISNUMBER(FIND("9F",ScheduleCompile!E224)),ISNUMBER(FIND("4F",ScheduleCompile!E224))),VALUE(LEFT(ScheduleCompile!E224,FIND("F",ScheduleCompile!E224)-1)),ScheduleCompile!E224)))))))</f>
        <v>0</v>
      </c>
      <c r="K231" s="1">
        <f>IF(AND(ISERROR(IF(ScheduleCompile!F224="Off",0,IF(ScheduleCompile!F224="On",1,IF(ISNUMBER(ScheduleCompile!F224),ScheduleCompile!F224/1,IF(ISTEXT(ScheduleCompile!F224),IF(OR(ISNUMBER(FIND("5F",ScheduleCompile!F224)),ISNUMBER(FIND("0F",ScheduleCompile!F224)),ISNUMBER(FIND("8F",ScheduleCompile!F224)),ISNUMBER(FIND("1F",ScheduleCompile!F224)),ISNUMBER(FIND("2F",ScheduleCompile!F224)),ISNUMBER(FIND("3F",ScheduleCompile!F224)),ISNUMBER(FIND("6F",ScheduleCompile!F224)),ISNUMBER(FIND("7F",ScheduleCompile!F224)),ISNUMBER(FIND("9F",ScheduleCompile!F224)),ISNUMBER(FIND("4F",ScheduleCompile!F224))),VALUE(LEFT(ScheduleCompile!F224,FIND("F",ScheduleCompile!F224)-1)),ScheduleCompile!F224)))))),ISTEXT(ScheduleCompile!#REF!)),"ENDTABLE",IF(ISERROR(IF(ScheduleCompile!F224="Off",0,IF(ScheduleCompile!F224="On",1,IF(ISNUMBER(ScheduleCompile!F224),ScheduleCompile!F224/1,IF(ISTEXT(ScheduleCompile!F224),IF(OR(ISNUMBER(FIND("5F",ScheduleCompile!F224)),ISNUMBER(FIND("0F",ScheduleCompile!F224)),ISNUMBER(FIND("8F",ScheduleCompile!F224)),ISNUMBER(FIND("1F",ScheduleCompile!F224)),ISNUMBER(FIND("2F",ScheduleCompile!F224)),ISNUMBER(FIND("3F",ScheduleCompile!F224)),ISNUMBER(FIND("6F",ScheduleCompile!F224)),ISNUMBER(FIND("7F",ScheduleCompile!F224)),ISNUMBER(FIND("9F",ScheduleCompile!F224)),ISNUMBER(FIND("4F",ScheduleCompile!F224))),VALUE(LEFT(ScheduleCompile!F224,FIND("F",ScheduleCompile!F224)-1)),ScheduleCompile!F224)))))),"",IF(ScheduleCompile!F224="Off",0,IF(ScheduleCompile!F224="On",1,IF(ISNUMBER(ScheduleCompile!F224),ScheduleCompile!F224/1,IF(ISTEXT(ScheduleCompile!F224),IF(OR(ISNUMBER(FIND("5F",ScheduleCompile!F224)),ISNUMBER(FIND("0F",ScheduleCompile!F224)),ISNUMBER(FIND("8F",ScheduleCompile!F224)),ISNUMBER(FIND("1F",ScheduleCompile!F224)),ISNUMBER(FIND("2F",ScheduleCompile!F224)),ISNUMBER(FIND("3F",ScheduleCompile!F224)),ISNUMBER(FIND("6F",ScheduleCompile!F224)),ISNUMBER(FIND("7F",ScheduleCompile!F224)),ISNUMBER(FIND("9F",ScheduleCompile!F224)),ISNUMBER(FIND("4F",ScheduleCompile!F224))),VALUE(LEFT(ScheduleCompile!F224,FIND("F",ScheduleCompile!F224)-1)),ScheduleCompile!F224)))))))</f>
        <v>0</v>
      </c>
      <c r="L231" s="1">
        <f>IF(AND(ISERROR(IF(ScheduleCompile!G224="Off",0,IF(ScheduleCompile!G224="On",1,IF(ISNUMBER(ScheduleCompile!G224),ScheduleCompile!G224/1,IF(ISTEXT(ScheduleCompile!G224),IF(OR(ISNUMBER(FIND("5F",ScheduleCompile!G224)),ISNUMBER(FIND("0F",ScheduleCompile!G224)),ISNUMBER(FIND("8F",ScheduleCompile!G224)),ISNUMBER(FIND("1F",ScheduleCompile!G224)),ISNUMBER(FIND("2F",ScheduleCompile!G224)),ISNUMBER(FIND("3F",ScheduleCompile!G224)),ISNUMBER(FIND("6F",ScheduleCompile!G224)),ISNUMBER(FIND("7F",ScheduleCompile!G224)),ISNUMBER(FIND("9F",ScheduleCompile!G224)),ISNUMBER(FIND("4F",ScheduleCompile!G224))),VALUE(LEFT(ScheduleCompile!G224,FIND("F",ScheduleCompile!G224)-1)),ScheduleCompile!G224)))))),ISTEXT(ScheduleCompile!#REF!)),"ENDTABLE",IF(ISERROR(IF(ScheduleCompile!G224="Off",0,IF(ScheduleCompile!G224="On",1,IF(ISNUMBER(ScheduleCompile!G224),ScheduleCompile!G224/1,IF(ISTEXT(ScheduleCompile!G224),IF(OR(ISNUMBER(FIND("5F",ScheduleCompile!G224)),ISNUMBER(FIND("0F",ScheduleCompile!G224)),ISNUMBER(FIND("8F",ScheduleCompile!G224)),ISNUMBER(FIND("1F",ScheduleCompile!G224)),ISNUMBER(FIND("2F",ScheduleCompile!G224)),ISNUMBER(FIND("3F",ScheduleCompile!G224)),ISNUMBER(FIND("6F",ScheduleCompile!G224)),ISNUMBER(FIND("7F",ScheduleCompile!G224)),ISNUMBER(FIND("9F",ScheduleCompile!G224)),ISNUMBER(FIND("4F",ScheduleCompile!G224))),VALUE(LEFT(ScheduleCompile!G224,FIND("F",ScheduleCompile!G224)-1)),ScheduleCompile!G224)))))),"",IF(ScheduleCompile!G224="Off",0,IF(ScheduleCompile!G224="On",1,IF(ISNUMBER(ScheduleCompile!G224),ScheduleCompile!G224/1,IF(ISTEXT(ScheduleCompile!G224),IF(OR(ISNUMBER(FIND("5F",ScheduleCompile!G224)),ISNUMBER(FIND("0F",ScheduleCompile!G224)),ISNUMBER(FIND("8F",ScheduleCompile!G224)),ISNUMBER(FIND("1F",ScheduleCompile!G224)),ISNUMBER(FIND("2F",ScheduleCompile!G224)),ISNUMBER(FIND("3F",ScheduleCompile!G224)),ISNUMBER(FIND("6F",ScheduleCompile!G224)),ISNUMBER(FIND("7F",ScheduleCompile!G224)),ISNUMBER(FIND("9F",ScheduleCompile!G224)),ISNUMBER(FIND("4F",ScheduleCompile!G224))),VALUE(LEFT(ScheduleCompile!G224,FIND("F",ScheduleCompile!G224)-1)),ScheduleCompile!G224)))))))</f>
        <v>0</v>
      </c>
      <c r="M231" s="1">
        <f>IF(AND(ISERROR(IF(ScheduleCompile!H224="Off",0,IF(ScheduleCompile!H224="On",1,IF(ISNUMBER(ScheduleCompile!H224),ScheduleCompile!H224/1,IF(ISTEXT(ScheduleCompile!H224),IF(OR(ISNUMBER(FIND("5F",ScheduleCompile!H224)),ISNUMBER(FIND("0F",ScheduleCompile!H224)),ISNUMBER(FIND("8F",ScheduleCompile!H224)),ISNUMBER(FIND("1F",ScheduleCompile!H224)),ISNUMBER(FIND("2F",ScheduleCompile!H224)),ISNUMBER(FIND("3F",ScheduleCompile!H224)),ISNUMBER(FIND("6F",ScheduleCompile!H224)),ISNUMBER(FIND("7F",ScheduleCompile!H224)),ISNUMBER(FIND("9F",ScheduleCompile!H224)),ISNUMBER(FIND("4F",ScheduleCompile!H224))),VALUE(LEFT(ScheduleCompile!H224,FIND("F",ScheduleCompile!H224)-1)),ScheduleCompile!H224)))))),ISTEXT(ScheduleCompile!#REF!)),"ENDTABLE",IF(ISERROR(IF(ScheduleCompile!H224="Off",0,IF(ScheduleCompile!H224="On",1,IF(ISNUMBER(ScheduleCompile!H224),ScheduleCompile!H224/1,IF(ISTEXT(ScheduleCompile!H224),IF(OR(ISNUMBER(FIND("5F",ScheduleCompile!H224)),ISNUMBER(FIND("0F",ScheduleCompile!H224)),ISNUMBER(FIND("8F",ScheduleCompile!H224)),ISNUMBER(FIND("1F",ScheduleCompile!H224)),ISNUMBER(FIND("2F",ScheduleCompile!H224)),ISNUMBER(FIND("3F",ScheduleCompile!H224)),ISNUMBER(FIND("6F",ScheduleCompile!H224)),ISNUMBER(FIND("7F",ScheduleCompile!H224)),ISNUMBER(FIND("9F",ScheduleCompile!H224)),ISNUMBER(FIND("4F",ScheduleCompile!H224))),VALUE(LEFT(ScheduleCompile!H224,FIND("F",ScheduleCompile!H224)-1)),ScheduleCompile!H224)))))),"",IF(ScheduleCompile!H224="Off",0,IF(ScheduleCompile!H224="On",1,IF(ISNUMBER(ScheduleCompile!H224),ScheduleCompile!H224/1,IF(ISTEXT(ScheduleCompile!H224),IF(OR(ISNUMBER(FIND("5F",ScheduleCompile!H224)),ISNUMBER(FIND("0F",ScheduleCompile!H224)),ISNUMBER(FIND("8F",ScheduleCompile!H224)),ISNUMBER(FIND("1F",ScheduleCompile!H224)),ISNUMBER(FIND("2F",ScheduleCompile!H224)),ISNUMBER(FIND("3F",ScheduleCompile!H224)),ISNUMBER(FIND("6F",ScheduleCompile!H224)),ISNUMBER(FIND("7F",ScheduleCompile!H224)),ISNUMBER(FIND("9F",ScheduleCompile!H224)),ISNUMBER(FIND("4F",ScheduleCompile!H224))),VALUE(LEFT(ScheduleCompile!H224,FIND("F",ScheduleCompile!H224)-1)),ScheduleCompile!H224)))))))</f>
        <v>0</v>
      </c>
      <c r="N231" s="1">
        <f>IF(AND(ISERROR(IF(ScheduleCompile!I224="Off",0,IF(ScheduleCompile!I224="On",1,IF(ISNUMBER(ScheduleCompile!I224),ScheduleCompile!I224/1,IF(ISTEXT(ScheduleCompile!I224),IF(OR(ISNUMBER(FIND("5F",ScheduleCompile!I224)),ISNUMBER(FIND("0F",ScheduleCompile!I224)),ISNUMBER(FIND("8F",ScheduleCompile!I224)),ISNUMBER(FIND("1F",ScheduleCompile!I224)),ISNUMBER(FIND("2F",ScheduleCompile!I224)),ISNUMBER(FIND("3F",ScheduleCompile!I224)),ISNUMBER(FIND("6F",ScheduleCompile!I224)),ISNUMBER(FIND("7F",ScheduleCompile!I224)),ISNUMBER(FIND("9F",ScheduleCompile!I224)),ISNUMBER(FIND("4F",ScheduleCompile!I224))),VALUE(LEFT(ScheduleCompile!I224,FIND("F",ScheduleCompile!I224)-1)),ScheduleCompile!I224)))))),ISTEXT(ScheduleCompile!#REF!)),"ENDTABLE",IF(ISERROR(IF(ScheduleCompile!I224="Off",0,IF(ScheduleCompile!I224="On",1,IF(ISNUMBER(ScheduleCompile!I224),ScheduleCompile!I224/1,IF(ISTEXT(ScheduleCompile!I224),IF(OR(ISNUMBER(FIND("5F",ScheduleCompile!I224)),ISNUMBER(FIND("0F",ScheduleCompile!I224)),ISNUMBER(FIND("8F",ScheduleCompile!I224)),ISNUMBER(FIND("1F",ScheduleCompile!I224)),ISNUMBER(FIND("2F",ScheduleCompile!I224)),ISNUMBER(FIND("3F",ScheduleCompile!I224)),ISNUMBER(FIND("6F",ScheduleCompile!I224)),ISNUMBER(FIND("7F",ScheduleCompile!I224)),ISNUMBER(FIND("9F",ScheduleCompile!I224)),ISNUMBER(FIND("4F",ScheduleCompile!I224))),VALUE(LEFT(ScheduleCompile!I224,FIND("F",ScheduleCompile!I224)-1)),ScheduleCompile!I224)))))),"",IF(ScheduleCompile!I224="Off",0,IF(ScheduleCompile!I224="On",1,IF(ISNUMBER(ScheduleCompile!I224),ScheduleCompile!I224/1,IF(ISTEXT(ScheduleCompile!I224),IF(OR(ISNUMBER(FIND("5F",ScheduleCompile!I224)),ISNUMBER(FIND("0F",ScheduleCompile!I224)),ISNUMBER(FIND("8F",ScheduleCompile!I224)),ISNUMBER(FIND("1F",ScheduleCompile!I224)),ISNUMBER(FIND("2F",ScheduleCompile!I224)),ISNUMBER(FIND("3F",ScheduleCompile!I224)),ISNUMBER(FIND("6F",ScheduleCompile!I224)),ISNUMBER(FIND("7F",ScheduleCompile!I224)),ISNUMBER(FIND("9F",ScheduleCompile!I224)),ISNUMBER(FIND("4F",ScheduleCompile!I224))),VALUE(LEFT(ScheduleCompile!I224,FIND("F",ScheduleCompile!I224)-1)),ScheduleCompile!I224)))))))</f>
        <v>0.35</v>
      </c>
      <c r="O231" s="1">
        <f>IF(AND(ISERROR(IF(ScheduleCompile!J224="Off",0,IF(ScheduleCompile!J224="On",1,IF(ISNUMBER(ScheduleCompile!J224),ScheduleCompile!J224/1,IF(ISTEXT(ScheduleCompile!J224),IF(OR(ISNUMBER(FIND("5F",ScheduleCompile!J224)),ISNUMBER(FIND("0F",ScheduleCompile!J224)),ISNUMBER(FIND("8F",ScheduleCompile!J224)),ISNUMBER(FIND("1F",ScheduleCompile!J224)),ISNUMBER(FIND("2F",ScheduleCompile!J224)),ISNUMBER(FIND("3F",ScheduleCompile!J224)),ISNUMBER(FIND("6F",ScheduleCompile!J224)),ISNUMBER(FIND("7F",ScheduleCompile!J224)),ISNUMBER(FIND("9F",ScheduleCompile!J224)),ISNUMBER(FIND("4F",ScheduleCompile!J224))),VALUE(LEFT(ScheduleCompile!J224,FIND("F",ScheduleCompile!J224)-1)),ScheduleCompile!J224)))))),ISTEXT(ScheduleCompile!#REF!)),"ENDTABLE",IF(ISERROR(IF(ScheduleCompile!J224="Off",0,IF(ScheduleCompile!J224="On",1,IF(ISNUMBER(ScheduleCompile!J224),ScheduleCompile!J224/1,IF(ISTEXT(ScheduleCompile!J224),IF(OR(ISNUMBER(FIND("5F",ScheduleCompile!J224)),ISNUMBER(FIND("0F",ScheduleCompile!J224)),ISNUMBER(FIND("8F",ScheduleCompile!J224)),ISNUMBER(FIND("1F",ScheduleCompile!J224)),ISNUMBER(FIND("2F",ScheduleCompile!J224)),ISNUMBER(FIND("3F",ScheduleCompile!J224)),ISNUMBER(FIND("6F",ScheduleCompile!J224)),ISNUMBER(FIND("7F",ScheduleCompile!J224)),ISNUMBER(FIND("9F",ScheduleCompile!J224)),ISNUMBER(FIND("4F",ScheduleCompile!J224))),VALUE(LEFT(ScheduleCompile!J224,FIND("F",ScheduleCompile!J224)-1)),ScheduleCompile!J224)))))),"",IF(ScheduleCompile!J224="Off",0,IF(ScheduleCompile!J224="On",1,IF(ISNUMBER(ScheduleCompile!J224),ScheduleCompile!J224/1,IF(ISTEXT(ScheduleCompile!J224),IF(OR(ISNUMBER(FIND("5F",ScheduleCompile!J224)),ISNUMBER(FIND("0F",ScheduleCompile!J224)),ISNUMBER(FIND("8F",ScheduleCompile!J224)),ISNUMBER(FIND("1F",ScheduleCompile!J224)),ISNUMBER(FIND("2F",ScheduleCompile!J224)),ISNUMBER(FIND("3F",ScheduleCompile!J224)),ISNUMBER(FIND("6F",ScheduleCompile!J224)),ISNUMBER(FIND("7F",ScheduleCompile!J224)),ISNUMBER(FIND("9F",ScheduleCompile!J224)),ISNUMBER(FIND("4F",ScheduleCompile!J224))),VALUE(LEFT(ScheduleCompile!J224,FIND("F",ScheduleCompile!J224)-1)),ScheduleCompile!J224)))))))</f>
        <v>0.69</v>
      </c>
      <c r="P231" s="1">
        <f>IF(AND(ISERROR(IF(ScheduleCompile!K224="Off",0,IF(ScheduleCompile!K224="On",1,IF(ISNUMBER(ScheduleCompile!K224),ScheduleCompile!K224/1,IF(ISTEXT(ScheduleCompile!K224),IF(OR(ISNUMBER(FIND("5F",ScheduleCompile!K224)),ISNUMBER(FIND("0F",ScheduleCompile!K224)),ISNUMBER(FIND("8F",ScheduleCompile!K224)),ISNUMBER(FIND("1F",ScheduleCompile!K224)),ISNUMBER(FIND("2F",ScheduleCompile!K224)),ISNUMBER(FIND("3F",ScheduleCompile!K224)),ISNUMBER(FIND("6F",ScheduleCompile!K224)),ISNUMBER(FIND("7F",ScheduleCompile!K224)),ISNUMBER(FIND("9F",ScheduleCompile!K224)),ISNUMBER(FIND("4F",ScheduleCompile!K224))),VALUE(LEFT(ScheduleCompile!K224,FIND("F",ScheduleCompile!K224)-1)),ScheduleCompile!K224)))))),ISTEXT(ScheduleCompile!#REF!)),"ENDTABLE",IF(ISERROR(IF(ScheduleCompile!K224="Off",0,IF(ScheduleCompile!K224="On",1,IF(ISNUMBER(ScheduleCompile!K224),ScheduleCompile!K224/1,IF(ISTEXT(ScheduleCompile!K224),IF(OR(ISNUMBER(FIND("5F",ScheduleCompile!K224)),ISNUMBER(FIND("0F",ScheduleCompile!K224)),ISNUMBER(FIND("8F",ScheduleCompile!K224)),ISNUMBER(FIND("1F",ScheduleCompile!K224)),ISNUMBER(FIND("2F",ScheduleCompile!K224)),ISNUMBER(FIND("3F",ScheduleCompile!K224)),ISNUMBER(FIND("6F",ScheduleCompile!K224)),ISNUMBER(FIND("7F",ScheduleCompile!K224)),ISNUMBER(FIND("9F",ScheduleCompile!K224)),ISNUMBER(FIND("4F",ScheduleCompile!K224))),VALUE(LEFT(ScheduleCompile!K224,FIND("F",ScheduleCompile!K224)-1)),ScheduleCompile!K224)))))),"",IF(ScheduleCompile!K224="Off",0,IF(ScheduleCompile!K224="On",1,IF(ISNUMBER(ScheduleCompile!K224),ScheduleCompile!K224/1,IF(ISTEXT(ScheduleCompile!K224),IF(OR(ISNUMBER(FIND("5F",ScheduleCompile!K224)),ISNUMBER(FIND("0F",ScheduleCompile!K224)),ISNUMBER(FIND("8F",ScheduleCompile!K224)),ISNUMBER(FIND("1F",ScheduleCompile!K224)),ISNUMBER(FIND("2F",ScheduleCompile!K224)),ISNUMBER(FIND("3F",ScheduleCompile!K224)),ISNUMBER(FIND("6F",ScheduleCompile!K224)),ISNUMBER(FIND("7F",ScheduleCompile!K224)),ISNUMBER(FIND("9F",ScheduleCompile!K224)),ISNUMBER(FIND("4F",ScheduleCompile!K224))),VALUE(LEFT(ScheduleCompile!K224,FIND("F",ScheduleCompile!K224)-1)),ScheduleCompile!K224)))))))</f>
        <v>0.43</v>
      </c>
      <c r="Q231" s="1">
        <f>IF(AND(ISERROR(IF(ScheduleCompile!L224="Off",0,IF(ScheduleCompile!L224="On",1,IF(ISNUMBER(ScheduleCompile!L224),ScheduleCompile!L224/1,IF(ISTEXT(ScheduleCompile!L224),IF(OR(ISNUMBER(FIND("5F",ScheduleCompile!L224)),ISNUMBER(FIND("0F",ScheduleCompile!L224)),ISNUMBER(FIND("8F",ScheduleCompile!L224)),ISNUMBER(FIND("1F",ScheduleCompile!L224)),ISNUMBER(FIND("2F",ScheduleCompile!L224)),ISNUMBER(FIND("3F",ScheduleCompile!L224)),ISNUMBER(FIND("6F",ScheduleCompile!L224)),ISNUMBER(FIND("7F",ScheduleCompile!L224)),ISNUMBER(FIND("9F",ScheduleCompile!L224)),ISNUMBER(FIND("4F",ScheduleCompile!L224))),VALUE(LEFT(ScheduleCompile!L224,FIND("F",ScheduleCompile!L224)-1)),ScheduleCompile!L224)))))),ISTEXT(ScheduleCompile!#REF!)),"ENDTABLE",IF(ISERROR(IF(ScheduleCompile!L224="Off",0,IF(ScheduleCompile!L224="On",1,IF(ISNUMBER(ScheduleCompile!L224),ScheduleCompile!L224/1,IF(ISTEXT(ScheduleCompile!L224),IF(OR(ISNUMBER(FIND("5F",ScheduleCompile!L224)),ISNUMBER(FIND("0F",ScheduleCompile!L224)),ISNUMBER(FIND("8F",ScheduleCompile!L224)),ISNUMBER(FIND("1F",ScheduleCompile!L224)),ISNUMBER(FIND("2F",ScheduleCompile!L224)),ISNUMBER(FIND("3F",ScheduleCompile!L224)),ISNUMBER(FIND("6F",ScheduleCompile!L224)),ISNUMBER(FIND("7F",ScheduleCompile!L224)),ISNUMBER(FIND("9F",ScheduleCompile!L224)),ISNUMBER(FIND("4F",ScheduleCompile!L224))),VALUE(LEFT(ScheduleCompile!L224,FIND("F",ScheduleCompile!L224)-1)),ScheduleCompile!L224)))))),"",IF(ScheduleCompile!L224="Off",0,IF(ScheduleCompile!L224="On",1,IF(ISNUMBER(ScheduleCompile!L224),ScheduleCompile!L224/1,IF(ISTEXT(ScheduleCompile!L224),IF(OR(ISNUMBER(FIND("5F",ScheduleCompile!L224)),ISNUMBER(FIND("0F",ScheduleCompile!L224)),ISNUMBER(FIND("8F",ScheduleCompile!L224)),ISNUMBER(FIND("1F",ScheduleCompile!L224)),ISNUMBER(FIND("2F",ScheduleCompile!L224)),ISNUMBER(FIND("3F",ScheduleCompile!L224)),ISNUMBER(FIND("6F",ScheduleCompile!L224)),ISNUMBER(FIND("7F",ScheduleCompile!L224)),ISNUMBER(FIND("9F",ScheduleCompile!L224)),ISNUMBER(FIND("4F",ScheduleCompile!L224))),VALUE(LEFT(ScheduleCompile!L224,FIND("F",ScheduleCompile!L224)-1)),ScheduleCompile!L224)))))))</f>
        <v>0.37</v>
      </c>
      <c r="R231" s="1">
        <f>IF(AND(ISERROR(IF(ScheduleCompile!M224="Off",0,IF(ScheduleCompile!M224="On",1,IF(ISNUMBER(ScheduleCompile!M224),ScheduleCompile!M224/1,IF(ISTEXT(ScheduleCompile!M224),IF(OR(ISNUMBER(FIND("5F",ScheduleCompile!M224)),ISNUMBER(FIND("0F",ScheduleCompile!M224)),ISNUMBER(FIND("8F",ScheduleCompile!M224)),ISNUMBER(FIND("1F",ScheduleCompile!M224)),ISNUMBER(FIND("2F",ScheduleCompile!M224)),ISNUMBER(FIND("3F",ScheduleCompile!M224)),ISNUMBER(FIND("6F",ScheduleCompile!M224)),ISNUMBER(FIND("7F",ScheduleCompile!M224)),ISNUMBER(FIND("9F",ScheduleCompile!M224)),ISNUMBER(FIND("4F",ScheduleCompile!M224))),VALUE(LEFT(ScheduleCompile!M224,FIND("F",ScheduleCompile!M224)-1)),ScheduleCompile!M224)))))),ISTEXT(ScheduleCompile!#REF!)),"ENDTABLE",IF(ISERROR(IF(ScheduleCompile!M224="Off",0,IF(ScheduleCompile!M224="On",1,IF(ISNUMBER(ScheduleCompile!M224),ScheduleCompile!M224/1,IF(ISTEXT(ScheduleCompile!M224),IF(OR(ISNUMBER(FIND("5F",ScheduleCompile!M224)),ISNUMBER(FIND("0F",ScheduleCompile!M224)),ISNUMBER(FIND("8F",ScheduleCompile!M224)),ISNUMBER(FIND("1F",ScheduleCompile!M224)),ISNUMBER(FIND("2F",ScheduleCompile!M224)),ISNUMBER(FIND("3F",ScheduleCompile!M224)),ISNUMBER(FIND("6F",ScheduleCompile!M224)),ISNUMBER(FIND("7F",ScheduleCompile!M224)),ISNUMBER(FIND("9F",ScheduleCompile!M224)),ISNUMBER(FIND("4F",ScheduleCompile!M224))),VALUE(LEFT(ScheduleCompile!M224,FIND("F",ScheduleCompile!M224)-1)),ScheduleCompile!M224)))))),"",IF(ScheduleCompile!M224="Off",0,IF(ScheduleCompile!M224="On",1,IF(ISNUMBER(ScheduleCompile!M224),ScheduleCompile!M224/1,IF(ISTEXT(ScheduleCompile!M224),IF(OR(ISNUMBER(FIND("5F",ScheduleCompile!M224)),ISNUMBER(FIND("0F",ScheduleCompile!M224)),ISNUMBER(FIND("8F",ScheduleCompile!M224)),ISNUMBER(FIND("1F",ScheduleCompile!M224)),ISNUMBER(FIND("2F",ScheduleCompile!M224)),ISNUMBER(FIND("3F",ScheduleCompile!M224)),ISNUMBER(FIND("6F",ScheduleCompile!M224)),ISNUMBER(FIND("7F",ScheduleCompile!M224)),ISNUMBER(FIND("9F",ScheduleCompile!M224)),ISNUMBER(FIND("4F",ScheduleCompile!M224))),VALUE(LEFT(ScheduleCompile!M224,FIND("F",ScheduleCompile!M224)-1)),ScheduleCompile!M224)))))))</f>
        <v>0.43</v>
      </c>
      <c r="S231" s="1">
        <f>IF(AND(ISERROR(IF(ScheduleCompile!N224="Off",0,IF(ScheduleCompile!N224="On",1,IF(ISNUMBER(ScheduleCompile!N224),ScheduleCompile!N224/1,IF(ISTEXT(ScheduleCompile!N224),IF(OR(ISNUMBER(FIND("5F",ScheduleCompile!N224)),ISNUMBER(FIND("0F",ScheduleCompile!N224)),ISNUMBER(FIND("8F",ScheduleCompile!N224)),ISNUMBER(FIND("1F",ScheduleCompile!N224)),ISNUMBER(FIND("2F",ScheduleCompile!N224)),ISNUMBER(FIND("3F",ScheduleCompile!N224)),ISNUMBER(FIND("6F",ScheduleCompile!N224)),ISNUMBER(FIND("7F",ScheduleCompile!N224)),ISNUMBER(FIND("9F",ScheduleCompile!N224)),ISNUMBER(FIND("4F",ScheduleCompile!N224))),VALUE(LEFT(ScheduleCompile!N224,FIND("F",ScheduleCompile!N224)-1)),ScheduleCompile!N224)))))),ISTEXT(ScheduleCompile!#REF!)),"ENDTABLE",IF(ISERROR(IF(ScheduleCompile!N224="Off",0,IF(ScheduleCompile!N224="On",1,IF(ISNUMBER(ScheduleCompile!N224),ScheduleCompile!N224/1,IF(ISTEXT(ScheduleCompile!N224),IF(OR(ISNUMBER(FIND("5F",ScheduleCompile!N224)),ISNUMBER(FIND("0F",ScheduleCompile!N224)),ISNUMBER(FIND("8F",ScheduleCompile!N224)),ISNUMBER(FIND("1F",ScheduleCompile!N224)),ISNUMBER(FIND("2F",ScheduleCompile!N224)),ISNUMBER(FIND("3F",ScheduleCompile!N224)),ISNUMBER(FIND("6F",ScheduleCompile!N224)),ISNUMBER(FIND("7F",ScheduleCompile!N224)),ISNUMBER(FIND("9F",ScheduleCompile!N224)),ISNUMBER(FIND("4F",ScheduleCompile!N224))),VALUE(LEFT(ScheduleCompile!N224,FIND("F",ScheduleCompile!N224)-1)),ScheduleCompile!N224)))))),"",IF(ScheduleCompile!N224="Off",0,IF(ScheduleCompile!N224="On",1,IF(ISNUMBER(ScheduleCompile!N224),ScheduleCompile!N224/1,IF(ISTEXT(ScheduleCompile!N224),IF(OR(ISNUMBER(FIND("5F",ScheduleCompile!N224)),ISNUMBER(FIND("0F",ScheduleCompile!N224)),ISNUMBER(FIND("8F",ScheduleCompile!N224)),ISNUMBER(FIND("1F",ScheduleCompile!N224)),ISNUMBER(FIND("2F",ScheduleCompile!N224)),ISNUMBER(FIND("3F",ScheduleCompile!N224)),ISNUMBER(FIND("6F",ScheduleCompile!N224)),ISNUMBER(FIND("7F",ScheduleCompile!N224)),ISNUMBER(FIND("9F",ScheduleCompile!N224)),ISNUMBER(FIND("4F",ScheduleCompile!N224))),VALUE(LEFT(ScheduleCompile!N224,FIND("F",ScheduleCompile!N224)-1)),ScheduleCompile!N224)))))))</f>
        <v>0.57999999999999996</v>
      </c>
      <c r="T231" s="1">
        <f>IF(AND(ISERROR(IF(ScheduleCompile!O224="Off",0,IF(ScheduleCompile!O224="On",1,IF(ISNUMBER(ScheduleCompile!O224),ScheduleCompile!O224/1,IF(ISTEXT(ScheduleCompile!O224),IF(OR(ISNUMBER(FIND("5F",ScheduleCompile!O224)),ISNUMBER(FIND("0F",ScheduleCompile!O224)),ISNUMBER(FIND("8F",ScheduleCompile!O224)),ISNUMBER(FIND("1F",ScheduleCompile!O224)),ISNUMBER(FIND("2F",ScheduleCompile!O224)),ISNUMBER(FIND("3F",ScheduleCompile!O224)),ISNUMBER(FIND("6F",ScheduleCompile!O224)),ISNUMBER(FIND("7F",ScheduleCompile!O224)),ISNUMBER(FIND("9F",ScheduleCompile!O224)),ISNUMBER(FIND("4F",ScheduleCompile!O224))),VALUE(LEFT(ScheduleCompile!O224,FIND("F",ScheduleCompile!O224)-1)),ScheduleCompile!O224)))))),ISTEXT(ScheduleCompile!#REF!)),"ENDTABLE",IF(ISERROR(IF(ScheduleCompile!O224="Off",0,IF(ScheduleCompile!O224="On",1,IF(ISNUMBER(ScheduleCompile!O224),ScheduleCompile!O224/1,IF(ISTEXT(ScheduleCompile!O224),IF(OR(ISNUMBER(FIND("5F",ScheduleCompile!O224)),ISNUMBER(FIND("0F",ScheduleCompile!O224)),ISNUMBER(FIND("8F",ScheduleCompile!O224)),ISNUMBER(FIND("1F",ScheduleCompile!O224)),ISNUMBER(FIND("2F",ScheduleCompile!O224)),ISNUMBER(FIND("3F",ScheduleCompile!O224)),ISNUMBER(FIND("6F",ScheduleCompile!O224)),ISNUMBER(FIND("7F",ScheduleCompile!O224)),ISNUMBER(FIND("9F",ScheduleCompile!O224)),ISNUMBER(FIND("4F",ScheduleCompile!O224))),VALUE(LEFT(ScheduleCompile!O224,FIND("F",ScheduleCompile!O224)-1)),ScheduleCompile!O224)))))),"",IF(ScheduleCompile!O224="Off",0,IF(ScheduleCompile!O224="On",1,IF(ISNUMBER(ScheduleCompile!O224),ScheduleCompile!O224/1,IF(ISTEXT(ScheduleCompile!O224),IF(OR(ISNUMBER(FIND("5F",ScheduleCompile!O224)),ISNUMBER(FIND("0F",ScheduleCompile!O224)),ISNUMBER(FIND("8F",ScheduleCompile!O224)),ISNUMBER(FIND("1F",ScheduleCompile!O224)),ISNUMBER(FIND("2F",ScheduleCompile!O224)),ISNUMBER(FIND("3F",ScheduleCompile!O224)),ISNUMBER(FIND("6F",ScheduleCompile!O224)),ISNUMBER(FIND("7F",ScheduleCompile!O224)),ISNUMBER(FIND("9F",ScheduleCompile!O224)),ISNUMBER(FIND("4F",ScheduleCompile!O224))),VALUE(LEFT(ScheduleCompile!O224,FIND("F",ScheduleCompile!O224)-1)),ScheduleCompile!O224)))))))</f>
        <v>0.48</v>
      </c>
      <c r="U231" s="1">
        <f>IF(AND(ISERROR(IF(ScheduleCompile!P224="Off",0,IF(ScheduleCompile!P224="On",1,IF(ISNUMBER(ScheduleCompile!P224),ScheduleCompile!P224/1,IF(ISTEXT(ScheduleCompile!P224),IF(OR(ISNUMBER(FIND("5F",ScheduleCompile!P224)),ISNUMBER(FIND("0F",ScheduleCompile!P224)),ISNUMBER(FIND("8F",ScheduleCompile!P224)),ISNUMBER(FIND("1F",ScheduleCompile!P224)),ISNUMBER(FIND("2F",ScheduleCompile!P224)),ISNUMBER(FIND("3F",ScheduleCompile!P224)),ISNUMBER(FIND("6F",ScheduleCompile!P224)),ISNUMBER(FIND("7F",ScheduleCompile!P224)),ISNUMBER(FIND("9F",ScheduleCompile!P224)),ISNUMBER(FIND("4F",ScheduleCompile!P224))),VALUE(LEFT(ScheduleCompile!P224,FIND("F",ScheduleCompile!P224)-1)),ScheduleCompile!P224)))))),ISTEXT(ScheduleCompile!#REF!)),"ENDTABLE",IF(ISERROR(IF(ScheduleCompile!P224="Off",0,IF(ScheduleCompile!P224="On",1,IF(ISNUMBER(ScheduleCompile!P224),ScheduleCompile!P224/1,IF(ISTEXT(ScheduleCompile!P224),IF(OR(ISNUMBER(FIND("5F",ScheduleCompile!P224)),ISNUMBER(FIND("0F",ScheduleCompile!P224)),ISNUMBER(FIND("8F",ScheduleCompile!P224)),ISNUMBER(FIND("1F",ScheduleCompile!P224)),ISNUMBER(FIND("2F",ScheduleCompile!P224)),ISNUMBER(FIND("3F",ScheduleCompile!P224)),ISNUMBER(FIND("6F",ScheduleCompile!P224)),ISNUMBER(FIND("7F",ScheduleCompile!P224)),ISNUMBER(FIND("9F",ScheduleCompile!P224)),ISNUMBER(FIND("4F",ScheduleCompile!P224))),VALUE(LEFT(ScheduleCompile!P224,FIND("F",ScheduleCompile!P224)-1)),ScheduleCompile!P224)))))),"",IF(ScheduleCompile!P224="Off",0,IF(ScheduleCompile!P224="On",1,IF(ISNUMBER(ScheduleCompile!P224),ScheduleCompile!P224/1,IF(ISTEXT(ScheduleCompile!P224),IF(OR(ISNUMBER(FIND("5F",ScheduleCompile!P224)),ISNUMBER(FIND("0F",ScheduleCompile!P224)),ISNUMBER(FIND("8F",ScheduleCompile!P224)),ISNUMBER(FIND("1F",ScheduleCompile!P224)),ISNUMBER(FIND("2F",ScheduleCompile!P224)),ISNUMBER(FIND("3F",ScheduleCompile!P224)),ISNUMBER(FIND("6F",ScheduleCompile!P224)),ISNUMBER(FIND("7F",ScheduleCompile!P224)),ISNUMBER(FIND("9F",ScheduleCompile!P224)),ISNUMBER(FIND("4F",ScheduleCompile!P224))),VALUE(LEFT(ScheduleCompile!P224,FIND("F",ScheduleCompile!P224)-1)),ScheduleCompile!P224)))))))</f>
        <v>0.37</v>
      </c>
      <c r="V231" s="1">
        <f>IF(AND(ISERROR(IF(ScheduleCompile!Q224="Off",0,IF(ScheduleCompile!Q224="On",1,IF(ISNUMBER(ScheduleCompile!Q224),ScheduleCompile!Q224/1,IF(ISTEXT(ScheduleCompile!Q224),IF(OR(ISNUMBER(FIND("5F",ScheduleCompile!Q224)),ISNUMBER(FIND("0F",ScheduleCompile!Q224)),ISNUMBER(FIND("8F",ScheduleCompile!Q224)),ISNUMBER(FIND("1F",ScheduleCompile!Q224)),ISNUMBER(FIND("2F",ScheduleCompile!Q224)),ISNUMBER(FIND("3F",ScheduleCompile!Q224)),ISNUMBER(FIND("6F",ScheduleCompile!Q224)),ISNUMBER(FIND("7F",ScheduleCompile!Q224)),ISNUMBER(FIND("9F",ScheduleCompile!Q224)),ISNUMBER(FIND("4F",ScheduleCompile!Q224))),VALUE(LEFT(ScheduleCompile!Q224,FIND("F",ScheduleCompile!Q224)-1)),ScheduleCompile!Q224)))))),ISTEXT(ScheduleCompile!#REF!)),"ENDTABLE",IF(ISERROR(IF(ScheduleCompile!Q224="Off",0,IF(ScheduleCompile!Q224="On",1,IF(ISNUMBER(ScheduleCompile!Q224),ScheduleCompile!Q224/1,IF(ISTEXT(ScheduleCompile!Q224),IF(OR(ISNUMBER(FIND("5F",ScheduleCompile!Q224)),ISNUMBER(FIND("0F",ScheduleCompile!Q224)),ISNUMBER(FIND("8F",ScheduleCompile!Q224)),ISNUMBER(FIND("1F",ScheduleCompile!Q224)),ISNUMBER(FIND("2F",ScheduleCompile!Q224)),ISNUMBER(FIND("3F",ScheduleCompile!Q224)),ISNUMBER(FIND("6F",ScheduleCompile!Q224)),ISNUMBER(FIND("7F",ScheduleCompile!Q224)),ISNUMBER(FIND("9F",ScheduleCompile!Q224)),ISNUMBER(FIND("4F",ScheduleCompile!Q224))),VALUE(LEFT(ScheduleCompile!Q224,FIND("F",ScheduleCompile!Q224)-1)),ScheduleCompile!Q224)))))),"",IF(ScheduleCompile!Q224="Off",0,IF(ScheduleCompile!Q224="On",1,IF(ISNUMBER(ScheduleCompile!Q224),ScheduleCompile!Q224/1,IF(ISTEXT(ScheduleCompile!Q224),IF(OR(ISNUMBER(FIND("5F",ScheduleCompile!Q224)),ISNUMBER(FIND("0F",ScheduleCompile!Q224)),ISNUMBER(FIND("8F",ScheduleCompile!Q224)),ISNUMBER(FIND("1F",ScheduleCompile!Q224)),ISNUMBER(FIND("2F",ScheduleCompile!Q224)),ISNUMBER(FIND("3F",ScheduleCompile!Q224)),ISNUMBER(FIND("6F",ScheduleCompile!Q224)),ISNUMBER(FIND("7F",ScheduleCompile!Q224)),ISNUMBER(FIND("9F",ScheduleCompile!Q224)),ISNUMBER(FIND("4F",ScheduleCompile!Q224))),VALUE(LEFT(ScheduleCompile!Q224,FIND("F",ScheduleCompile!Q224)-1)),ScheduleCompile!Q224)))))))</f>
        <v>0.37</v>
      </c>
      <c r="W231" s="1">
        <f>IF(AND(ISERROR(IF(ScheduleCompile!R224="Off",0,IF(ScheduleCompile!R224="On",1,IF(ISNUMBER(ScheduleCompile!R224),ScheduleCompile!R224/1,IF(ISTEXT(ScheduleCompile!R224),IF(OR(ISNUMBER(FIND("5F",ScheduleCompile!R224)),ISNUMBER(FIND("0F",ScheduleCompile!R224)),ISNUMBER(FIND("8F",ScheduleCompile!R224)),ISNUMBER(FIND("1F",ScheduleCompile!R224)),ISNUMBER(FIND("2F",ScheduleCompile!R224)),ISNUMBER(FIND("3F",ScheduleCompile!R224)),ISNUMBER(FIND("6F",ScheduleCompile!R224)),ISNUMBER(FIND("7F",ScheduleCompile!R224)),ISNUMBER(FIND("9F",ScheduleCompile!R224)),ISNUMBER(FIND("4F",ScheduleCompile!R224))),VALUE(LEFT(ScheduleCompile!R224,FIND("F",ScheduleCompile!R224)-1)),ScheduleCompile!R224)))))),ISTEXT(ScheduleCompile!#REF!)),"ENDTABLE",IF(ISERROR(IF(ScheduleCompile!R224="Off",0,IF(ScheduleCompile!R224="On",1,IF(ISNUMBER(ScheduleCompile!R224),ScheduleCompile!R224/1,IF(ISTEXT(ScheduleCompile!R224),IF(OR(ISNUMBER(FIND("5F",ScheduleCompile!R224)),ISNUMBER(FIND("0F",ScheduleCompile!R224)),ISNUMBER(FIND("8F",ScheduleCompile!R224)),ISNUMBER(FIND("1F",ScheduleCompile!R224)),ISNUMBER(FIND("2F",ScheduleCompile!R224)),ISNUMBER(FIND("3F",ScheduleCompile!R224)),ISNUMBER(FIND("6F",ScheduleCompile!R224)),ISNUMBER(FIND("7F",ScheduleCompile!R224)),ISNUMBER(FIND("9F",ScheduleCompile!R224)),ISNUMBER(FIND("4F",ScheduleCompile!R224))),VALUE(LEFT(ScheduleCompile!R224,FIND("F",ScheduleCompile!R224)-1)),ScheduleCompile!R224)))))),"",IF(ScheduleCompile!R224="Off",0,IF(ScheduleCompile!R224="On",1,IF(ISNUMBER(ScheduleCompile!R224),ScheduleCompile!R224/1,IF(ISTEXT(ScheduleCompile!R224),IF(OR(ISNUMBER(FIND("5F",ScheduleCompile!R224)),ISNUMBER(FIND("0F",ScheduleCompile!R224)),ISNUMBER(FIND("8F",ScheduleCompile!R224)),ISNUMBER(FIND("1F",ScheduleCompile!R224)),ISNUMBER(FIND("2F",ScheduleCompile!R224)),ISNUMBER(FIND("3F",ScheduleCompile!R224)),ISNUMBER(FIND("6F",ScheduleCompile!R224)),ISNUMBER(FIND("7F",ScheduleCompile!R224)),ISNUMBER(FIND("9F",ScheduleCompile!R224)),ISNUMBER(FIND("4F",ScheduleCompile!R224))),VALUE(LEFT(ScheduleCompile!R224,FIND("F",ScheduleCompile!R224)-1)),ScheduleCompile!R224)))))))</f>
        <v>0.46</v>
      </c>
      <c r="X231" s="1">
        <f>IF(AND(ISERROR(IF(ScheduleCompile!S224="Off",0,IF(ScheduleCompile!S224="On",1,IF(ISNUMBER(ScheduleCompile!S224),ScheduleCompile!S224/1,IF(ISTEXT(ScheduleCompile!S224),IF(OR(ISNUMBER(FIND("5F",ScheduleCompile!S224)),ISNUMBER(FIND("0F",ScheduleCompile!S224)),ISNUMBER(FIND("8F",ScheduleCompile!S224)),ISNUMBER(FIND("1F",ScheduleCompile!S224)),ISNUMBER(FIND("2F",ScheduleCompile!S224)),ISNUMBER(FIND("3F",ScheduleCompile!S224)),ISNUMBER(FIND("6F",ScheduleCompile!S224)),ISNUMBER(FIND("7F",ScheduleCompile!S224)),ISNUMBER(FIND("9F",ScheduleCompile!S224)),ISNUMBER(FIND("4F",ScheduleCompile!S224))),VALUE(LEFT(ScheduleCompile!S224,FIND("F",ScheduleCompile!S224)-1)),ScheduleCompile!S224)))))),ISTEXT(ScheduleCompile!#REF!)),"ENDTABLE",IF(ISERROR(IF(ScheduleCompile!S224="Off",0,IF(ScheduleCompile!S224="On",1,IF(ISNUMBER(ScheduleCompile!S224),ScheduleCompile!S224/1,IF(ISTEXT(ScheduleCompile!S224),IF(OR(ISNUMBER(FIND("5F",ScheduleCompile!S224)),ISNUMBER(FIND("0F",ScheduleCompile!S224)),ISNUMBER(FIND("8F",ScheduleCompile!S224)),ISNUMBER(FIND("1F",ScheduleCompile!S224)),ISNUMBER(FIND("2F",ScheduleCompile!S224)),ISNUMBER(FIND("3F",ScheduleCompile!S224)),ISNUMBER(FIND("6F",ScheduleCompile!S224)),ISNUMBER(FIND("7F",ScheduleCompile!S224)),ISNUMBER(FIND("9F",ScheduleCompile!S224)),ISNUMBER(FIND("4F",ScheduleCompile!S224))),VALUE(LEFT(ScheduleCompile!S224,FIND("F",ScheduleCompile!S224)-1)),ScheduleCompile!S224)))))),"",IF(ScheduleCompile!S224="Off",0,IF(ScheduleCompile!S224="On",1,IF(ISNUMBER(ScheduleCompile!S224),ScheduleCompile!S224/1,IF(ISTEXT(ScheduleCompile!S224),IF(OR(ISNUMBER(FIND("5F",ScheduleCompile!S224)),ISNUMBER(FIND("0F",ScheduleCompile!S224)),ISNUMBER(FIND("8F",ScheduleCompile!S224)),ISNUMBER(FIND("1F",ScheduleCompile!S224)),ISNUMBER(FIND("2F",ScheduleCompile!S224)),ISNUMBER(FIND("3F",ScheduleCompile!S224)),ISNUMBER(FIND("6F",ScheduleCompile!S224)),ISNUMBER(FIND("7F",ScheduleCompile!S224)),ISNUMBER(FIND("9F",ScheduleCompile!S224)),ISNUMBER(FIND("4F",ScheduleCompile!S224))),VALUE(LEFT(ScheduleCompile!S224,FIND("F",ScheduleCompile!S224)-1)),ScheduleCompile!S224)))))))</f>
        <v>0.62</v>
      </c>
      <c r="Y231" s="1">
        <f>IF(AND(ISERROR(IF(ScheduleCompile!T224="Off",0,IF(ScheduleCompile!T224="On",1,IF(ISNUMBER(ScheduleCompile!T224),ScheduleCompile!T224/1,IF(ISTEXT(ScheduleCompile!T224),IF(OR(ISNUMBER(FIND("5F",ScheduleCompile!T224)),ISNUMBER(FIND("0F",ScheduleCompile!T224)),ISNUMBER(FIND("8F",ScheduleCompile!T224)),ISNUMBER(FIND("1F",ScheduleCompile!T224)),ISNUMBER(FIND("2F",ScheduleCompile!T224)),ISNUMBER(FIND("3F",ScheduleCompile!T224)),ISNUMBER(FIND("6F",ScheduleCompile!T224)),ISNUMBER(FIND("7F",ScheduleCompile!T224)),ISNUMBER(FIND("9F",ScheduleCompile!T224)),ISNUMBER(FIND("4F",ScheduleCompile!T224))),VALUE(LEFT(ScheduleCompile!T224,FIND("F",ScheduleCompile!T224)-1)),ScheduleCompile!T224)))))),ISTEXT(ScheduleCompile!#REF!)),"ENDTABLE",IF(ISERROR(IF(ScheduleCompile!T224="Off",0,IF(ScheduleCompile!T224="On",1,IF(ISNUMBER(ScheduleCompile!T224),ScheduleCompile!T224/1,IF(ISTEXT(ScheduleCompile!T224),IF(OR(ISNUMBER(FIND("5F",ScheduleCompile!T224)),ISNUMBER(FIND("0F",ScheduleCompile!T224)),ISNUMBER(FIND("8F",ScheduleCompile!T224)),ISNUMBER(FIND("1F",ScheduleCompile!T224)),ISNUMBER(FIND("2F",ScheduleCompile!T224)),ISNUMBER(FIND("3F",ScheduleCompile!T224)),ISNUMBER(FIND("6F",ScheduleCompile!T224)),ISNUMBER(FIND("7F",ScheduleCompile!T224)),ISNUMBER(FIND("9F",ScheduleCompile!T224)),ISNUMBER(FIND("4F",ScheduleCompile!T224))),VALUE(LEFT(ScheduleCompile!T224,FIND("F",ScheduleCompile!T224)-1)),ScheduleCompile!T224)))))),"",IF(ScheduleCompile!T224="Off",0,IF(ScheduleCompile!T224="On",1,IF(ISNUMBER(ScheduleCompile!T224),ScheduleCompile!T224/1,IF(ISTEXT(ScheduleCompile!T224),IF(OR(ISNUMBER(FIND("5F",ScheduleCompile!T224)),ISNUMBER(FIND("0F",ScheduleCompile!T224)),ISNUMBER(FIND("8F",ScheduleCompile!T224)),ISNUMBER(FIND("1F",ScheduleCompile!T224)),ISNUMBER(FIND("2F",ScheduleCompile!T224)),ISNUMBER(FIND("3F",ScheduleCompile!T224)),ISNUMBER(FIND("6F",ScheduleCompile!T224)),ISNUMBER(FIND("7F",ScheduleCompile!T224)),ISNUMBER(FIND("9F",ScheduleCompile!T224)),ISNUMBER(FIND("4F",ScheduleCompile!T224))),VALUE(LEFT(ScheduleCompile!T224,FIND("F",ScheduleCompile!T224)-1)),ScheduleCompile!T224)))))))</f>
        <v>0.2</v>
      </c>
      <c r="Z231" s="1">
        <f>IF(AND(ISERROR(IF(ScheduleCompile!U224="Off",0,IF(ScheduleCompile!U224="On",1,IF(ISNUMBER(ScheduleCompile!U224),ScheduleCompile!U224/1,IF(ISTEXT(ScheduleCompile!U224),IF(OR(ISNUMBER(FIND("5F",ScheduleCompile!U224)),ISNUMBER(FIND("0F",ScheduleCompile!U224)),ISNUMBER(FIND("8F",ScheduleCompile!U224)),ISNUMBER(FIND("1F",ScheduleCompile!U224)),ISNUMBER(FIND("2F",ScheduleCompile!U224)),ISNUMBER(FIND("3F",ScheduleCompile!U224)),ISNUMBER(FIND("6F",ScheduleCompile!U224)),ISNUMBER(FIND("7F",ScheduleCompile!U224)),ISNUMBER(FIND("9F",ScheduleCompile!U224)),ISNUMBER(FIND("4F",ScheduleCompile!U224))),VALUE(LEFT(ScheduleCompile!U224,FIND("F",ScheduleCompile!U224)-1)),ScheduleCompile!U224)))))),ISTEXT(ScheduleCompile!#REF!)),"ENDTABLE",IF(ISERROR(IF(ScheduleCompile!U224="Off",0,IF(ScheduleCompile!U224="On",1,IF(ISNUMBER(ScheduleCompile!U224),ScheduleCompile!U224/1,IF(ISTEXT(ScheduleCompile!U224),IF(OR(ISNUMBER(FIND("5F",ScheduleCompile!U224)),ISNUMBER(FIND("0F",ScheduleCompile!U224)),ISNUMBER(FIND("8F",ScheduleCompile!U224)),ISNUMBER(FIND("1F",ScheduleCompile!U224)),ISNUMBER(FIND("2F",ScheduleCompile!U224)),ISNUMBER(FIND("3F",ScheduleCompile!U224)),ISNUMBER(FIND("6F",ScheduleCompile!U224)),ISNUMBER(FIND("7F",ScheduleCompile!U224)),ISNUMBER(FIND("9F",ScheduleCompile!U224)),ISNUMBER(FIND("4F",ScheduleCompile!U224))),VALUE(LEFT(ScheduleCompile!U224,FIND("F",ScheduleCompile!U224)-1)),ScheduleCompile!U224)))))),"",IF(ScheduleCompile!U224="Off",0,IF(ScheduleCompile!U224="On",1,IF(ISNUMBER(ScheduleCompile!U224),ScheduleCompile!U224/1,IF(ISTEXT(ScheduleCompile!U224),IF(OR(ISNUMBER(FIND("5F",ScheduleCompile!U224)),ISNUMBER(FIND("0F",ScheduleCompile!U224)),ISNUMBER(FIND("8F",ScheduleCompile!U224)),ISNUMBER(FIND("1F",ScheduleCompile!U224)),ISNUMBER(FIND("2F",ScheduleCompile!U224)),ISNUMBER(FIND("3F",ScheduleCompile!U224)),ISNUMBER(FIND("6F",ScheduleCompile!U224)),ISNUMBER(FIND("7F",ScheduleCompile!U224)),ISNUMBER(FIND("9F",ScheduleCompile!U224)),ISNUMBER(FIND("4F",ScheduleCompile!U224))),VALUE(LEFT(ScheduleCompile!U224,FIND("F",ScheduleCompile!U224)-1)),ScheduleCompile!U224)))))))</f>
        <v>0.12</v>
      </c>
      <c r="AA231" s="1">
        <f>IF(AND(ISERROR(IF(ScheduleCompile!V224="Off",0,IF(ScheduleCompile!V224="On",1,IF(ISNUMBER(ScheduleCompile!V224),ScheduleCompile!V224/1,IF(ISTEXT(ScheduleCompile!V224),IF(OR(ISNUMBER(FIND("5F",ScheduleCompile!V224)),ISNUMBER(FIND("0F",ScheduleCompile!V224)),ISNUMBER(FIND("8F",ScheduleCompile!V224)),ISNUMBER(FIND("1F",ScheduleCompile!V224)),ISNUMBER(FIND("2F",ScheduleCompile!V224)),ISNUMBER(FIND("3F",ScheduleCompile!V224)),ISNUMBER(FIND("6F",ScheduleCompile!V224)),ISNUMBER(FIND("7F",ScheduleCompile!V224)),ISNUMBER(FIND("9F",ScheduleCompile!V224)),ISNUMBER(FIND("4F",ScheduleCompile!V224))),VALUE(LEFT(ScheduleCompile!V224,FIND("F",ScheduleCompile!V224)-1)),ScheduleCompile!V224)))))),ISTEXT(ScheduleCompile!#REF!)),"ENDTABLE",IF(ISERROR(IF(ScheduleCompile!V224="Off",0,IF(ScheduleCompile!V224="On",1,IF(ISNUMBER(ScheduleCompile!V224),ScheduleCompile!V224/1,IF(ISTEXT(ScheduleCompile!V224),IF(OR(ISNUMBER(FIND("5F",ScheduleCompile!V224)),ISNUMBER(FIND("0F",ScheduleCompile!V224)),ISNUMBER(FIND("8F",ScheduleCompile!V224)),ISNUMBER(FIND("1F",ScheduleCompile!V224)),ISNUMBER(FIND("2F",ScheduleCompile!V224)),ISNUMBER(FIND("3F",ScheduleCompile!V224)),ISNUMBER(FIND("6F",ScheduleCompile!V224)),ISNUMBER(FIND("7F",ScheduleCompile!V224)),ISNUMBER(FIND("9F",ScheduleCompile!V224)),ISNUMBER(FIND("4F",ScheduleCompile!V224))),VALUE(LEFT(ScheduleCompile!V224,FIND("F",ScheduleCompile!V224)-1)),ScheduleCompile!V224)))))),"",IF(ScheduleCompile!V224="Off",0,IF(ScheduleCompile!V224="On",1,IF(ISNUMBER(ScheduleCompile!V224),ScheduleCompile!V224/1,IF(ISTEXT(ScheduleCompile!V224),IF(OR(ISNUMBER(FIND("5F",ScheduleCompile!V224)),ISNUMBER(FIND("0F",ScheduleCompile!V224)),ISNUMBER(FIND("8F",ScheduleCompile!V224)),ISNUMBER(FIND("1F",ScheduleCompile!V224)),ISNUMBER(FIND("2F",ScheduleCompile!V224)),ISNUMBER(FIND("3F",ScheduleCompile!V224)),ISNUMBER(FIND("6F",ScheduleCompile!V224)),ISNUMBER(FIND("7F",ScheduleCompile!V224)),ISNUMBER(FIND("9F",ScheduleCompile!V224)),ISNUMBER(FIND("4F",ScheduleCompile!V224))),VALUE(LEFT(ScheduleCompile!V224,FIND("F",ScheduleCompile!V224)-1)),ScheduleCompile!V224)))))))</f>
        <v>0.04</v>
      </c>
      <c r="AB231" s="1">
        <f>IF(AND(ISERROR(IF(ScheduleCompile!W224="Off",0,IF(ScheduleCompile!W224="On",1,IF(ISNUMBER(ScheduleCompile!W224),ScheduleCompile!W224/1,IF(ISTEXT(ScheduleCompile!W224),IF(OR(ISNUMBER(FIND("5F",ScheduleCompile!W224)),ISNUMBER(FIND("0F",ScheduleCompile!W224)),ISNUMBER(FIND("8F",ScheduleCompile!W224)),ISNUMBER(FIND("1F",ScheduleCompile!W224)),ISNUMBER(FIND("2F",ScheduleCompile!W224)),ISNUMBER(FIND("3F",ScheduleCompile!W224)),ISNUMBER(FIND("6F",ScheduleCompile!W224)),ISNUMBER(FIND("7F",ScheduleCompile!W224)),ISNUMBER(FIND("9F",ScheduleCompile!W224)),ISNUMBER(FIND("4F",ScheduleCompile!W224))),VALUE(LEFT(ScheduleCompile!W224,FIND("F",ScheduleCompile!W224)-1)),ScheduleCompile!W224)))))),ISTEXT(ScheduleCompile!#REF!)),"ENDTABLE",IF(ISERROR(IF(ScheduleCompile!W224="Off",0,IF(ScheduleCompile!W224="On",1,IF(ISNUMBER(ScheduleCompile!W224),ScheduleCompile!W224/1,IF(ISTEXT(ScheduleCompile!W224),IF(OR(ISNUMBER(FIND("5F",ScheduleCompile!W224)),ISNUMBER(FIND("0F",ScheduleCompile!W224)),ISNUMBER(FIND("8F",ScheduleCompile!W224)),ISNUMBER(FIND("1F",ScheduleCompile!W224)),ISNUMBER(FIND("2F",ScheduleCompile!W224)),ISNUMBER(FIND("3F",ScheduleCompile!W224)),ISNUMBER(FIND("6F",ScheduleCompile!W224)),ISNUMBER(FIND("7F",ScheduleCompile!W224)),ISNUMBER(FIND("9F",ScheduleCompile!W224)),ISNUMBER(FIND("4F",ScheduleCompile!W224))),VALUE(LEFT(ScheduleCompile!W224,FIND("F",ScheduleCompile!W224)-1)),ScheduleCompile!W224)))))),"",IF(ScheduleCompile!W224="Off",0,IF(ScheduleCompile!W224="On",1,IF(ISNUMBER(ScheduleCompile!W224),ScheduleCompile!W224/1,IF(ISTEXT(ScheduleCompile!W224),IF(OR(ISNUMBER(FIND("5F",ScheduleCompile!W224)),ISNUMBER(FIND("0F",ScheduleCompile!W224)),ISNUMBER(FIND("8F",ScheduleCompile!W224)),ISNUMBER(FIND("1F",ScheduleCompile!W224)),ISNUMBER(FIND("2F",ScheduleCompile!W224)),ISNUMBER(FIND("3F",ScheduleCompile!W224)),ISNUMBER(FIND("6F",ScheduleCompile!W224)),ISNUMBER(FIND("7F",ScheduleCompile!W224)),ISNUMBER(FIND("9F",ScheduleCompile!W224)),ISNUMBER(FIND("4F",ScheduleCompile!W224))),VALUE(LEFT(ScheduleCompile!W224,FIND("F",ScheduleCompile!W224)-1)),ScheduleCompile!W224)))))))</f>
        <v>0.04</v>
      </c>
      <c r="AC231" s="1">
        <f>IF(AND(ISERROR(IF(ScheduleCompile!X224="Off",0,IF(ScheduleCompile!X224="On",1,IF(ISNUMBER(ScheduleCompile!X224),ScheduleCompile!X224/1,IF(ISTEXT(ScheduleCompile!X224),IF(OR(ISNUMBER(FIND("5F",ScheduleCompile!X224)),ISNUMBER(FIND("0F",ScheduleCompile!X224)),ISNUMBER(FIND("8F",ScheduleCompile!X224)),ISNUMBER(FIND("1F",ScheduleCompile!X224)),ISNUMBER(FIND("2F",ScheduleCompile!X224)),ISNUMBER(FIND("3F",ScheduleCompile!X224)),ISNUMBER(FIND("6F",ScheduleCompile!X224)),ISNUMBER(FIND("7F",ScheduleCompile!X224)),ISNUMBER(FIND("9F",ScheduleCompile!X224)),ISNUMBER(FIND("4F",ScheduleCompile!X224))),VALUE(LEFT(ScheduleCompile!X224,FIND("F",ScheduleCompile!X224)-1)),ScheduleCompile!X224)))))),ISTEXT(ScheduleCompile!#REF!)),"ENDTABLE",IF(ISERROR(IF(ScheduleCompile!X224="Off",0,IF(ScheduleCompile!X224="On",1,IF(ISNUMBER(ScheduleCompile!X224),ScheduleCompile!X224/1,IF(ISTEXT(ScheduleCompile!X224),IF(OR(ISNUMBER(FIND("5F",ScheduleCompile!X224)),ISNUMBER(FIND("0F",ScheduleCompile!X224)),ISNUMBER(FIND("8F",ScheduleCompile!X224)),ISNUMBER(FIND("1F",ScheduleCompile!X224)),ISNUMBER(FIND("2F",ScheduleCompile!X224)),ISNUMBER(FIND("3F",ScheduleCompile!X224)),ISNUMBER(FIND("6F",ScheduleCompile!X224)),ISNUMBER(FIND("7F",ScheduleCompile!X224)),ISNUMBER(FIND("9F",ScheduleCompile!X224)),ISNUMBER(FIND("4F",ScheduleCompile!X224))),VALUE(LEFT(ScheduleCompile!X224,FIND("F",ScheduleCompile!X224)-1)),ScheduleCompile!X224)))))),"",IF(ScheduleCompile!X224="Off",0,IF(ScheduleCompile!X224="On",1,IF(ISNUMBER(ScheduleCompile!X224),ScheduleCompile!X224/1,IF(ISTEXT(ScheduleCompile!X224),IF(OR(ISNUMBER(FIND("5F",ScheduleCompile!X224)),ISNUMBER(FIND("0F",ScheduleCompile!X224)),ISNUMBER(FIND("8F",ScheduleCompile!X224)),ISNUMBER(FIND("1F",ScheduleCompile!X224)),ISNUMBER(FIND("2F",ScheduleCompile!X224)),ISNUMBER(FIND("3F",ScheduleCompile!X224)),ISNUMBER(FIND("6F",ScheduleCompile!X224)),ISNUMBER(FIND("7F",ScheduleCompile!X224)),ISNUMBER(FIND("9F",ScheduleCompile!X224)),ISNUMBER(FIND("4F",ScheduleCompile!X224))),VALUE(LEFT(ScheduleCompile!X224,FIND("F",ScheduleCompile!X224)-1)),ScheduleCompile!X224)))))))</f>
        <v>0</v>
      </c>
      <c r="AD231" s="1">
        <f>IF(AND(ISERROR(IF(ScheduleCompile!Y224="Off",0,IF(ScheduleCompile!Y224="On",1,IF(ISNUMBER(ScheduleCompile!Y224),ScheduleCompile!Y224/1,IF(ISTEXT(ScheduleCompile!Y224),IF(OR(ISNUMBER(FIND("5F",ScheduleCompile!Y224)),ISNUMBER(FIND("0F",ScheduleCompile!Y224)),ISNUMBER(FIND("8F",ScheduleCompile!Y224)),ISNUMBER(FIND("1F",ScheduleCompile!Y224)),ISNUMBER(FIND("2F",ScheduleCompile!Y224)),ISNUMBER(FIND("3F",ScheduleCompile!Y224)),ISNUMBER(FIND("6F",ScheduleCompile!Y224)),ISNUMBER(FIND("7F",ScheduleCompile!Y224)),ISNUMBER(FIND("9F",ScheduleCompile!Y224)),ISNUMBER(FIND("4F",ScheduleCompile!Y224))),VALUE(LEFT(ScheduleCompile!Y224,FIND("F",ScheduleCompile!Y224)-1)),ScheduleCompile!Y224)))))),ISTEXT(ScheduleCompile!#REF!)),"ENDTABLE",IF(ISERROR(IF(ScheduleCompile!Y224="Off",0,IF(ScheduleCompile!Y224="On",1,IF(ISNUMBER(ScheduleCompile!Y224),ScheduleCompile!Y224/1,IF(ISTEXT(ScheduleCompile!Y224),IF(OR(ISNUMBER(FIND("5F",ScheduleCompile!Y224)),ISNUMBER(FIND("0F",ScheduleCompile!Y224)),ISNUMBER(FIND("8F",ScheduleCompile!Y224)),ISNUMBER(FIND("1F",ScheduleCompile!Y224)),ISNUMBER(FIND("2F",ScheduleCompile!Y224)),ISNUMBER(FIND("3F",ScheduleCompile!Y224)),ISNUMBER(FIND("6F",ScheduleCompile!Y224)),ISNUMBER(FIND("7F",ScheduleCompile!Y224)),ISNUMBER(FIND("9F",ScheduleCompile!Y224)),ISNUMBER(FIND("4F",ScheduleCompile!Y224))),VALUE(LEFT(ScheduleCompile!Y224,FIND("F",ScheduleCompile!Y224)-1)),ScheduleCompile!Y224)))))),"",IF(ScheduleCompile!Y224="Off",0,IF(ScheduleCompile!Y224="On",1,IF(ISNUMBER(ScheduleCompile!Y224),ScheduleCompile!Y224/1,IF(ISTEXT(ScheduleCompile!Y224),IF(OR(ISNUMBER(FIND("5F",ScheduleCompile!Y224)),ISNUMBER(FIND("0F",ScheduleCompile!Y224)),ISNUMBER(FIND("8F",ScheduleCompile!Y224)),ISNUMBER(FIND("1F",ScheduleCompile!Y224)),ISNUMBER(FIND("2F",ScheduleCompile!Y224)),ISNUMBER(FIND("3F",ScheduleCompile!Y224)),ISNUMBER(FIND("6F",ScheduleCompile!Y224)),ISNUMBER(FIND("7F",ScheduleCompile!Y224)),ISNUMBER(FIND("9F",ScheduleCompile!Y224)),ISNUMBER(FIND("4F",ScheduleCompile!Y224))),VALUE(LEFT(ScheduleCompile!Y224,FIND("F",ScheduleCompile!Y224)-1)),ScheduleCompile!Y224)))))))</f>
        <v>0</v>
      </c>
    </row>
    <row r="232" spans="1:30" x14ac:dyDescent="0.25">
      <c r="A232" t="str">
        <f t="shared" si="15"/>
        <v>SchDay "OfficeElevatorSat"  Type = "Fraction" Hr = (0, 0, 0, 0, 0, 0, 0, 0.16, 0.14, 0.21, 0.18, 0.25, 0.21, 0.13, 0.08, 0.04, 0.05, 0.06, 0, 0, 0, 0, 0, 0) ..</v>
      </c>
      <c r="B232" s="1" t="s">
        <v>623</v>
      </c>
      <c r="C232" t="str">
        <f t="shared" si="16"/>
        <v xml:space="preserve">SchDay "OfficeElevatorSat"  Type = "Fraction" Hr = </v>
      </c>
      <c r="D232" t="str">
        <f t="shared" si="17"/>
        <v>(0, 0, 0, 0, 0, 0, 0, 0.16, 0.14, 0.21, 0.18, 0.25, 0.21, 0.13, 0.08, 0.04, 0.05, 0.06, 0, 0, 0, 0, 0, 0) ..</v>
      </c>
      <c r="E232" s="30" t="str">
        <f>ScheduleCompile!A225</f>
        <v>OfficeElevatorSat</v>
      </c>
      <c r="F232" t="str">
        <f t="shared" si="18"/>
        <v>Fraction</v>
      </c>
      <c r="G232" s="1">
        <f>IF(AND(ISERROR(IF(ScheduleCompile!B225="Off",0,IF(ScheduleCompile!B225="On",1,IF(ISNUMBER(ScheduleCompile!B225),ScheduleCompile!B225/1,IF(ISTEXT(ScheduleCompile!B225),IF(OR(ISNUMBER(FIND("5F",ScheduleCompile!B225)),ISNUMBER(FIND("0F",ScheduleCompile!B225)),ISNUMBER(FIND("8F",ScheduleCompile!B225)),ISNUMBER(FIND("1F",ScheduleCompile!B225)),ISNUMBER(FIND("2F",ScheduleCompile!B225)),ISNUMBER(FIND("3F",ScheduleCompile!B225)),ISNUMBER(FIND("6F",ScheduleCompile!B225)),ISNUMBER(FIND("7F",ScheduleCompile!B225)),ISNUMBER(FIND("9F",ScheduleCompile!B225)),ISNUMBER(FIND("4F",ScheduleCompile!B225))),VALUE(LEFT(ScheduleCompile!B225,FIND("F",ScheduleCompile!B225)-1)),ScheduleCompile!B225)))))),ISTEXT(ScheduleCompile!#REF!)),"ENDTABLE",IF(ISERROR(IF(ScheduleCompile!B225="Off",0,IF(ScheduleCompile!B225="On",1,IF(ISNUMBER(ScheduleCompile!B225),ScheduleCompile!B225/1,IF(ISTEXT(ScheduleCompile!B225),IF(OR(ISNUMBER(FIND("5F",ScheduleCompile!B225)),ISNUMBER(FIND("0F",ScheduleCompile!B225)),ISNUMBER(FIND("8F",ScheduleCompile!B225)),ISNUMBER(FIND("1F",ScheduleCompile!B225)),ISNUMBER(FIND("2F",ScheduleCompile!B225)),ISNUMBER(FIND("3F",ScheduleCompile!B225)),ISNUMBER(FIND("6F",ScheduleCompile!B225)),ISNUMBER(FIND("7F",ScheduleCompile!B225)),ISNUMBER(FIND("9F",ScheduleCompile!B225)),ISNUMBER(FIND("4F",ScheduleCompile!B225))),VALUE(LEFT(ScheduleCompile!B225,FIND("F",ScheduleCompile!B225)-1)),ScheduleCompile!B225)))))),"",IF(ScheduleCompile!B225="Off",0,IF(ScheduleCompile!B225="On",1,IF(ISNUMBER(ScheduleCompile!B225),ScheduleCompile!B225/1,IF(ISTEXT(ScheduleCompile!B225),IF(OR(ISNUMBER(FIND("5F",ScheduleCompile!B225)),ISNUMBER(FIND("0F",ScheduleCompile!B225)),ISNUMBER(FIND("8F",ScheduleCompile!B225)),ISNUMBER(FIND("1F",ScheduleCompile!B225)),ISNUMBER(FIND("2F",ScheduleCompile!B225)),ISNUMBER(FIND("3F",ScheduleCompile!B225)),ISNUMBER(FIND("6F",ScheduleCompile!B225)),ISNUMBER(FIND("7F",ScheduleCompile!B225)),ISNUMBER(FIND("9F",ScheduleCompile!B225)),ISNUMBER(FIND("4F",ScheduleCompile!B225))),VALUE(LEFT(ScheduleCompile!B225,FIND("F",ScheduleCompile!B225)-1)),ScheduleCompile!B225)))))))</f>
        <v>0</v>
      </c>
      <c r="H232" s="1">
        <f>IF(AND(ISERROR(IF(ScheduleCompile!C225="Off",0,IF(ScheduleCompile!C225="On",1,IF(ISNUMBER(ScheduleCompile!C225),ScheduleCompile!C225/1,IF(ISTEXT(ScheduleCompile!C225),IF(OR(ISNUMBER(FIND("5F",ScheduleCompile!C225)),ISNUMBER(FIND("0F",ScheduleCompile!C225)),ISNUMBER(FIND("8F",ScheduleCompile!C225)),ISNUMBER(FIND("1F",ScheduleCompile!C225)),ISNUMBER(FIND("2F",ScheduleCompile!C225)),ISNUMBER(FIND("3F",ScheduleCompile!C225)),ISNUMBER(FIND("6F",ScheduleCompile!C225)),ISNUMBER(FIND("7F",ScheduleCompile!C225)),ISNUMBER(FIND("9F",ScheduleCompile!C225)),ISNUMBER(FIND("4F",ScheduleCompile!C225))),VALUE(LEFT(ScheduleCompile!C225,FIND("F",ScheduleCompile!C225)-1)),ScheduleCompile!C225)))))),ISTEXT(ScheduleCompile!#REF!)),"ENDTABLE",IF(ISERROR(IF(ScheduleCompile!C225="Off",0,IF(ScheduleCompile!C225="On",1,IF(ISNUMBER(ScheduleCompile!C225),ScheduleCompile!C225/1,IF(ISTEXT(ScheduleCompile!C225),IF(OR(ISNUMBER(FIND("5F",ScheduleCompile!C225)),ISNUMBER(FIND("0F",ScheduleCompile!C225)),ISNUMBER(FIND("8F",ScheduleCompile!C225)),ISNUMBER(FIND("1F",ScheduleCompile!C225)),ISNUMBER(FIND("2F",ScheduleCompile!C225)),ISNUMBER(FIND("3F",ScheduleCompile!C225)),ISNUMBER(FIND("6F",ScheduleCompile!C225)),ISNUMBER(FIND("7F",ScheduleCompile!C225)),ISNUMBER(FIND("9F",ScheduleCompile!C225)),ISNUMBER(FIND("4F",ScheduleCompile!C225))),VALUE(LEFT(ScheduleCompile!C225,FIND("F",ScheduleCompile!C225)-1)),ScheduleCompile!C225)))))),"",IF(ScheduleCompile!C225="Off",0,IF(ScheduleCompile!C225="On",1,IF(ISNUMBER(ScheduleCompile!C225),ScheduleCompile!C225/1,IF(ISTEXT(ScheduleCompile!C225),IF(OR(ISNUMBER(FIND("5F",ScheduleCompile!C225)),ISNUMBER(FIND("0F",ScheduleCompile!C225)),ISNUMBER(FIND("8F",ScheduleCompile!C225)),ISNUMBER(FIND("1F",ScheduleCompile!C225)),ISNUMBER(FIND("2F",ScheduleCompile!C225)),ISNUMBER(FIND("3F",ScheduleCompile!C225)),ISNUMBER(FIND("6F",ScheduleCompile!C225)),ISNUMBER(FIND("7F",ScheduleCompile!C225)),ISNUMBER(FIND("9F",ScheduleCompile!C225)),ISNUMBER(FIND("4F",ScheduleCompile!C225))),VALUE(LEFT(ScheduleCompile!C225,FIND("F",ScheduleCompile!C225)-1)),ScheduleCompile!C225)))))))</f>
        <v>0</v>
      </c>
      <c r="I232" s="1">
        <f>IF(AND(ISERROR(IF(ScheduleCompile!D225="Off",0,IF(ScheduleCompile!D225="On",1,IF(ISNUMBER(ScheduleCompile!D225),ScheduleCompile!D225/1,IF(ISTEXT(ScheduleCompile!D225),IF(OR(ISNUMBER(FIND("5F",ScheduleCompile!D225)),ISNUMBER(FIND("0F",ScheduleCompile!D225)),ISNUMBER(FIND("8F",ScheduleCompile!D225)),ISNUMBER(FIND("1F",ScheduleCompile!D225)),ISNUMBER(FIND("2F",ScheduleCompile!D225)),ISNUMBER(FIND("3F",ScheduleCompile!D225)),ISNUMBER(FIND("6F",ScheduleCompile!D225)),ISNUMBER(FIND("7F",ScheduleCompile!D225)),ISNUMBER(FIND("9F",ScheduleCompile!D225)),ISNUMBER(FIND("4F",ScheduleCompile!D225))),VALUE(LEFT(ScheduleCompile!D225,FIND("F",ScheduleCompile!D225)-1)),ScheduleCompile!D225)))))),ISTEXT(ScheduleCompile!#REF!)),"ENDTABLE",IF(ISERROR(IF(ScheduleCompile!D225="Off",0,IF(ScheduleCompile!D225="On",1,IF(ISNUMBER(ScheduleCompile!D225),ScheduleCompile!D225/1,IF(ISTEXT(ScheduleCompile!D225),IF(OR(ISNUMBER(FIND("5F",ScheduleCompile!D225)),ISNUMBER(FIND("0F",ScheduleCompile!D225)),ISNUMBER(FIND("8F",ScheduleCompile!D225)),ISNUMBER(FIND("1F",ScheduleCompile!D225)),ISNUMBER(FIND("2F",ScheduleCompile!D225)),ISNUMBER(FIND("3F",ScheduleCompile!D225)),ISNUMBER(FIND("6F",ScheduleCompile!D225)),ISNUMBER(FIND("7F",ScheduleCompile!D225)),ISNUMBER(FIND("9F",ScheduleCompile!D225)),ISNUMBER(FIND("4F",ScheduleCompile!D225))),VALUE(LEFT(ScheduleCompile!D225,FIND("F",ScheduleCompile!D225)-1)),ScheduleCompile!D225)))))),"",IF(ScheduleCompile!D225="Off",0,IF(ScheduleCompile!D225="On",1,IF(ISNUMBER(ScheduleCompile!D225),ScheduleCompile!D225/1,IF(ISTEXT(ScheduleCompile!D225),IF(OR(ISNUMBER(FIND("5F",ScheduleCompile!D225)),ISNUMBER(FIND("0F",ScheduleCompile!D225)),ISNUMBER(FIND("8F",ScheduleCompile!D225)),ISNUMBER(FIND("1F",ScheduleCompile!D225)),ISNUMBER(FIND("2F",ScheduleCompile!D225)),ISNUMBER(FIND("3F",ScheduleCompile!D225)),ISNUMBER(FIND("6F",ScheduleCompile!D225)),ISNUMBER(FIND("7F",ScheduleCompile!D225)),ISNUMBER(FIND("9F",ScheduleCompile!D225)),ISNUMBER(FIND("4F",ScheduleCompile!D225))),VALUE(LEFT(ScheduleCompile!D225,FIND("F",ScheduleCompile!D225)-1)),ScheduleCompile!D225)))))))</f>
        <v>0</v>
      </c>
      <c r="J232" s="1">
        <f>IF(AND(ISERROR(IF(ScheduleCompile!E225="Off",0,IF(ScheduleCompile!E225="On",1,IF(ISNUMBER(ScheduleCompile!E225),ScheduleCompile!E225/1,IF(ISTEXT(ScheduleCompile!E225),IF(OR(ISNUMBER(FIND("5F",ScheduleCompile!E225)),ISNUMBER(FIND("0F",ScheduleCompile!E225)),ISNUMBER(FIND("8F",ScheduleCompile!E225)),ISNUMBER(FIND("1F",ScheduleCompile!E225)),ISNUMBER(FIND("2F",ScheduleCompile!E225)),ISNUMBER(FIND("3F",ScheduleCompile!E225)),ISNUMBER(FIND("6F",ScheduleCompile!E225)),ISNUMBER(FIND("7F",ScheduleCompile!E225)),ISNUMBER(FIND("9F",ScheduleCompile!E225)),ISNUMBER(FIND("4F",ScheduleCompile!E225))),VALUE(LEFT(ScheduleCompile!E225,FIND("F",ScheduleCompile!E225)-1)),ScheduleCompile!E225)))))),ISTEXT(ScheduleCompile!#REF!)),"ENDTABLE",IF(ISERROR(IF(ScheduleCompile!E225="Off",0,IF(ScheduleCompile!E225="On",1,IF(ISNUMBER(ScheduleCompile!E225),ScheduleCompile!E225/1,IF(ISTEXT(ScheduleCompile!E225),IF(OR(ISNUMBER(FIND("5F",ScheduleCompile!E225)),ISNUMBER(FIND("0F",ScheduleCompile!E225)),ISNUMBER(FIND("8F",ScheduleCompile!E225)),ISNUMBER(FIND("1F",ScheduleCompile!E225)),ISNUMBER(FIND("2F",ScheduleCompile!E225)),ISNUMBER(FIND("3F",ScheduleCompile!E225)),ISNUMBER(FIND("6F",ScheduleCompile!E225)),ISNUMBER(FIND("7F",ScheduleCompile!E225)),ISNUMBER(FIND("9F",ScheduleCompile!E225)),ISNUMBER(FIND("4F",ScheduleCompile!E225))),VALUE(LEFT(ScheduleCompile!E225,FIND("F",ScheduleCompile!E225)-1)),ScheduleCompile!E225)))))),"",IF(ScheduleCompile!E225="Off",0,IF(ScheduleCompile!E225="On",1,IF(ISNUMBER(ScheduleCompile!E225),ScheduleCompile!E225/1,IF(ISTEXT(ScheduleCompile!E225),IF(OR(ISNUMBER(FIND("5F",ScheduleCompile!E225)),ISNUMBER(FIND("0F",ScheduleCompile!E225)),ISNUMBER(FIND("8F",ScheduleCompile!E225)),ISNUMBER(FIND("1F",ScheduleCompile!E225)),ISNUMBER(FIND("2F",ScheduleCompile!E225)),ISNUMBER(FIND("3F",ScheduleCompile!E225)),ISNUMBER(FIND("6F",ScheduleCompile!E225)),ISNUMBER(FIND("7F",ScheduleCompile!E225)),ISNUMBER(FIND("9F",ScheduleCompile!E225)),ISNUMBER(FIND("4F",ScheduleCompile!E225))),VALUE(LEFT(ScheduleCompile!E225,FIND("F",ScheduleCompile!E225)-1)),ScheduleCompile!E225)))))))</f>
        <v>0</v>
      </c>
      <c r="K232" s="1">
        <f>IF(AND(ISERROR(IF(ScheduleCompile!F225="Off",0,IF(ScheduleCompile!F225="On",1,IF(ISNUMBER(ScheduleCompile!F225),ScheduleCompile!F225/1,IF(ISTEXT(ScheduleCompile!F225),IF(OR(ISNUMBER(FIND("5F",ScheduleCompile!F225)),ISNUMBER(FIND("0F",ScheduleCompile!F225)),ISNUMBER(FIND("8F",ScheduleCompile!F225)),ISNUMBER(FIND("1F",ScheduleCompile!F225)),ISNUMBER(FIND("2F",ScheduleCompile!F225)),ISNUMBER(FIND("3F",ScheduleCompile!F225)),ISNUMBER(FIND("6F",ScheduleCompile!F225)),ISNUMBER(FIND("7F",ScheduleCompile!F225)),ISNUMBER(FIND("9F",ScheduleCompile!F225)),ISNUMBER(FIND("4F",ScheduleCompile!F225))),VALUE(LEFT(ScheduleCompile!F225,FIND("F",ScheduleCompile!F225)-1)),ScheduleCompile!F225)))))),ISTEXT(ScheduleCompile!#REF!)),"ENDTABLE",IF(ISERROR(IF(ScheduleCompile!F225="Off",0,IF(ScheduleCompile!F225="On",1,IF(ISNUMBER(ScheduleCompile!F225),ScheduleCompile!F225/1,IF(ISTEXT(ScheduleCompile!F225),IF(OR(ISNUMBER(FIND("5F",ScheduleCompile!F225)),ISNUMBER(FIND("0F",ScheduleCompile!F225)),ISNUMBER(FIND("8F",ScheduleCompile!F225)),ISNUMBER(FIND("1F",ScheduleCompile!F225)),ISNUMBER(FIND("2F",ScheduleCompile!F225)),ISNUMBER(FIND("3F",ScheduleCompile!F225)),ISNUMBER(FIND("6F",ScheduleCompile!F225)),ISNUMBER(FIND("7F",ScheduleCompile!F225)),ISNUMBER(FIND("9F",ScheduleCompile!F225)),ISNUMBER(FIND("4F",ScheduleCompile!F225))),VALUE(LEFT(ScheduleCompile!F225,FIND("F",ScheduleCompile!F225)-1)),ScheduleCompile!F225)))))),"",IF(ScheduleCompile!F225="Off",0,IF(ScheduleCompile!F225="On",1,IF(ISNUMBER(ScheduleCompile!F225),ScheduleCompile!F225/1,IF(ISTEXT(ScheduleCompile!F225),IF(OR(ISNUMBER(FIND("5F",ScheduleCompile!F225)),ISNUMBER(FIND("0F",ScheduleCompile!F225)),ISNUMBER(FIND("8F",ScheduleCompile!F225)),ISNUMBER(FIND("1F",ScheduleCompile!F225)),ISNUMBER(FIND("2F",ScheduleCompile!F225)),ISNUMBER(FIND("3F",ScheduleCompile!F225)),ISNUMBER(FIND("6F",ScheduleCompile!F225)),ISNUMBER(FIND("7F",ScheduleCompile!F225)),ISNUMBER(FIND("9F",ScheduleCompile!F225)),ISNUMBER(FIND("4F",ScheduleCompile!F225))),VALUE(LEFT(ScheduleCompile!F225,FIND("F",ScheduleCompile!F225)-1)),ScheduleCompile!F225)))))))</f>
        <v>0</v>
      </c>
      <c r="L232" s="1">
        <f>IF(AND(ISERROR(IF(ScheduleCompile!G225="Off",0,IF(ScheduleCompile!G225="On",1,IF(ISNUMBER(ScheduleCompile!G225),ScheduleCompile!G225/1,IF(ISTEXT(ScheduleCompile!G225),IF(OR(ISNUMBER(FIND("5F",ScheduleCompile!G225)),ISNUMBER(FIND("0F",ScheduleCompile!G225)),ISNUMBER(FIND("8F",ScheduleCompile!G225)),ISNUMBER(FIND("1F",ScheduleCompile!G225)),ISNUMBER(FIND("2F",ScheduleCompile!G225)),ISNUMBER(FIND("3F",ScheduleCompile!G225)),ISNUMBER(FIND("6F",ScheduleCompile!G225)),ISNUMBER(FIND("7F",ScheduleCompile!G225)),ISNUMBER(FIND("9F",ScheduleCompile!G225)),ISNUMBER(FIND("4F",ScheduleCompile!G225))),VALUE(LEFT(ScheduleCompile!G225,FIND("F",ScheduleCompile!G225)-1)),ScheduleCompile!G225)))))),ISTEXT(ScheduleCompile!#REF!)),"ENDTABLE",IF(ISERROR(IF(ScheduleCompile!G225="Off",0,IF(ScheduleCompile!G225="On",1,IF(ISNUMBER(ScheduleCompile!G225),ScheduleCompile!G225/1,IF(ISTEXT(ScheduleCompile!G225),IF(OR(ISNUMBER(FIND("5F",ScheduleCompile!G225)),ISNUMBER(FIND("0F",ScheduleCompile!G225)),ISNUMBER(FIND("8F",ScheduleCompile!G225)),ISNUMBER(FIND("1F",ScheduleCompile!G225)),ISNUMBER(FIND("2F",ScheduleCompile!G225)),ISNUMBER(FIND("3F",ScheduleCompile!G225)),ISNUMBER(FIND("6F",ScheduleCompile!G225)),ISNUMBER(FIND("7F",ScheduleCompile!G225)),ISNUMBER(FIND("9F",ScheduleCompile!G225)),ISNUMBER(FIND("4F",ScheduleCompile!G225))),VALUE(LEFT(ScheduleCompile!G225,FIND("F",ScheduleCompile!G225)-1)),ScheduleCompile!G225)))))),"",IF(ScheduleCompile!G225="Off",0,IF(ScheduleCompile!G225="On",1,IF(ISNUMBER(ScheduleCompile!G225),ScheduleCompile!G225/1,IF(ISTEXT(ScheduleCompile!G225),IF(OR(ISNUMBER(FIND("5F",ScheduleCompile!G225)),ISNUMBER(FIND("0F",ScheduleCompile!G225)),ISNUMBER(FIND("8F",ScheduleCompile!G225)),ISNUMBER(FIND("1F",ScheduleCompile!G225)),ISNUMBER(FIND("2F",ScheduleCompile!G225)),ISNUMBER(FIND("3F",ScheduleCompile!G225)),ISNUMBER(FIND("6F",ScheduleCompile!G225)),ISNUMBER(FIND("7F",ScheduleCompile!G225)),ISNUMBER(FIND("9F",ScheduleCompile!G225)),ISNUMBER(FIND("4F",ScheduleCompile!G225))),VALUE(LEFT(ScheduleCompile!G225,FIND("F",ScheduleCompile!G225)-1)),ScheduleCompile!G225)))))))</f>
        <v>0</v>
      </c>
      <c r="M232" s="1">
        <f>IF(AND(ISERROR(IF(ScheduleCompile!H225="Off",0,IF(ScheduleCompile!H225="On",1,IF(ISNUMBER(ScheduleCompile!H225),ScheduleCompile!H225/1,IF(ISTEXT(ScheduleCompile!H225),IF(OR(ISNUMBER(FIND("5F",ScheduleCompile!H225)),ISNUMBER(FIND("0F",ScheduleCompile!H225)),ISNUMBER(FIND("8F",ScheduleCompile!H225)),ISNUMBER(FIND("1F",ScheduleCompile!H225)),ISNUMBER(FIND("2F",ScheduleCompile!H225)),ISNUMBER(FIND("3F",ScheduleCompile!H225)),ISNUMBER(FIND("6F",ScheduleCompile!H225)),ISNUMBER(FIND("7F",ScheduleCompile!H225)),ISNUMBER(FIND("9F",ScheduleCompile!H225)),ISNUMBER(FIND("4F",ScheduleCompile!H225))),VALUE(LEFT(ScheduleCompile!H225,FIND("F",ScheduleCompile!H225)-1)),ScheduleCompile!H225)))))),ISTEXT(ScheduleCompile!#REF!)),"ENDTABLE",IF(ISERROR(IF(ScheduleCompile!H225="Off",0,IF(ScheduleCompile!H225="On",1,IF(ISNUMBER(ScheduleCompile!H225),ScheduleCompile!H225/1,IF(ISTEXT(ScheduleCompile!H225),IF(OR(ISNUMBER(FIND("5F",ScheduleCompile!H225)),ISNUMBER(FIND("0F",ScheduleCompile!H225)),ISNUMBER(FIND("8F",ScheduleCompile!H225)),ISNUMBER(FIND("1F",ScheduleCompile!H225)),ISNUMBER(FIND("2F",ScheduleCompile!H225)),ISNUMBER(FIND("3F",ScheduleCompile!H225)),ISNUMBER(FIND("6F",ScheduleCompile!H225)),ISNUMBER(FIND("7F",ScheduleCompile!H225)),ISNUMBER(FIND("9F",ScheduleCompile!H225)),ISNUMBER(FIND("4F",ScheduleCompile!H225))),VALUE(LEFT(ScheduleCompile!H225,FIND("F",ScheduleCompile!H225)-1)),ScheduleCompile!H225)))))),"",IF(ScheduleCompile!H225="Off",0,IF(ScheduleCompile!H225="On",1,IF(ISNUMBER(ScheduleCompile!H225),ScheduleCompile!H225/1,IF(ISTEXT(ScheduleCompile!H225),IF(OR(ISNUMBER(FIND("5F",ScheduleCompile!H225)),ISNUMBER(FIND("0F",ScheduleCompile!H225)),ISNUMBER(FIND("8F",ScheduleCompile!H225)),ISNUMBER(FIND("1F",ScheduleCompile!H225)),ISNUMBER(FIND("2F",ScheduleCompile!H225)),ISNUMBER(FIND("3F",ScheduleCompile!H225)),ISNUMBER(FIND("6F",ScheduleCompile!H225)),ISNUMBER(FIND("7F",ScheduleCompile!H225)),ISNUMBER(FIND("9F",ScheduleCompile!H225)),ISNUMBER(FIND("4F",ScheduleCompile!H225))),VALUE(LEFT(ScheduleCompile!H225,FIND("F",ScheduleCompile!H225)-1)),ScheduleCompile!H225)))))))</f>
        <v>0</v>
      </c>
      <c r="N232" s="1">
        <f>IF(AND(ISERROR(IF(ScheduleCompile!I225="Off",0,IF(ScheduleCompile!I225="On",1,IF(ISNUMBER(ScheduleCompile!I225),ScheduleCompile!I225/1,IF(ISTEXT(ScheduleCompile!I225),IF(OR(ISNUMBER(FIND("5F",ScheduleCompile!I225)),ISNUMBER(FIND("0F",ScheduleCompile!I225)),ISNUMBER(FIND("8F",ScheduleCompile!I225)),ISNUMBER(FIND("1F",ScheduleCompile!I225)),ISNUMBER(FIND("2F",ScheduleCompile!I225)),ISNUMBER(FIND("3F",ScheduleCompile!I225)),ISNUMBER(FIND("6F",ScheduleCompile!I225)),ISNUMBER(FIND("7F",ScheduleCompile!I225)),ISNUMBER(FIND("9F",ScheduleCompile!I225)),ISNUMBER(FIND("4F",ScheduleCompile!I225))),VALUE(LEFT(ScheduleCompile!I225,FIND("F",ScheduleCompile!I225)-1)),ScheduleCompile!I225)))))),ISTEXT(ScheduleCompile!#REF!)),"ENDTABLE",IF(ISERROR(IF(ScheduleCompile!I225="Off",0,IF(ScheduleCompile!I225="On",1,IF(ISNUMBER(ScheduleCompile!I225),ScheduleCompile!I225/1,IF(ISTEXT(ScheduleCompile!I225),IF(OR(ISNUMBER(FIND("5F",ScheduleCompile!I225)),ISNUMBER(FIND("0F",ScheduleCompile!I225)),ISNUMBER(FIND("8F",ScheduleCompile!I225)),ISNUMBER(FIND("1F",ScheduleCompile!I225)),ISNUMBER(FIND("2F",ScheduleCompile!I225)),ISNUMBER(FIND("3F",ScheduleCompile!I225)),ISNUMBER(FIND("6F",ScheduleCompile!I225)),ISNUMBER(FIND("7F",ScheduleCompile!I225)),ISNUMBER(FIND("9F",ScheduleCompile!I225)),ISNUMBER(FIND("4F",ScheduleCompile!I225))),VALUE(LEFT(ScheduleCompile!I225,FIND("F",ScheduleCompile!I225)-1)),ScheduleCompile!I225)))))),"",IF(ScheduleCompile!I225="Off",0,IF(ScheduleCompile!I225="On",1,IF(ISNUMBER(ScheduleCompile!I225),ScheduleCompile!I225/1,IF(ISTEXT(ScheduleCompile!I225),IF(OR(ISNUMBER(FIND("5F",ScheduleCompile!I225)),ISNUMBER(FIND("0F",ScheduleCompile!I225)),ISNUMBER(FIND("8F",ScheduleCompile!I225)),ISNUMBER(FIND("1F",ScheduleCompile!I225)),ISNUMBER(FIND("2F",ScheduleCompile!I225)),ISNUMBER(FIND("3F",ScheduleCompile!I225)),ISNUMBER(FIND("6F",ScheduleCompile!I225)),ISNUMBER(FIND("7F",ScheduleCompile!I225)),ISNUMBER(FIND("9F",ScheduleCompile!I225)),ISNUMBER(FIND("4F",ScheduleCompile!I225))),VALUE(LEFT(ScheduleCompile!I225,FIND("F",ScheduleCompile!I225)-1)),ScheduleCompile!I225)))))))</f>
        <v>0.16</v>
      </c>
      <c r="O232" s="1">
        <f>IF(AND(ISERROR(IF(ScheduleCompile!J225="Off",0,IF(ScheduleCompile!J225="On",1,IF(ISNUMBER(ScheduleCompile!J225),ScheduleCompile!J225/1,IF(ISTEXT(ScheduleCompile!J225),IF(OR(ISNUMBER(FIND("5F",ScheduleCompile!J225)),ISNUMBER(FIND("0F",ScheduleCompile!J225)),ISNUMBER(FIND("8F",ScheduleCompile!J225)),ISNUMBER(FIND("1F",ScheduleCompile!J225)),ISNUMBER(FIND("2F",ScheduleCompile!J225)),ISNUMBER(FIND("3F",ScheduleCompile!J225)),ISNUMBER(FIND("6F",ScheduleCompile!J225)),ISNUMBER(FIND("7F",ScheduleCompile!J225)),ISNUMBER(FIND("9F",ScheduleCompile!J225)),ISNUMBER(FIND("4F",ScheduleCompile!J225))),VALUE(LEFT(ScheduleCompile!J225,FIND("F",ScheduleCompile!J225)-1)),ScheduleCompile!J225)))))),ISTEXT(ScheduleCompile!#REF!)),"ENDTABLE",IF(ISERROR(IF(ScheduleCompile!J225="Off",0,IF(ScheduleCompile!J225="On",1,IF(ISNUMBER(ScheduleCompile!J225),ScheduleCompile!J225/1,IF(ISTEXT(ScheduleCompile!J225),IF(OR(ISNUMBER(FIND("5F",ScheduleCompile!J225)),ISNUMBER(FIND("0F",ScheduleCompile!J225)),ISNUMBER(FIND("8F",ScheduleCompile!J225)),ISNUMBER(FIND("1F",ScheduleCompile!J225)),ISNUMBER(FIND("2F",ScheduleCompile!J225)),ISNUMBER(FIND("3F",ScheduleCompile!J225)),ISNUMBER(FIND("6F",ScheduleCompile!J225)),ISNUMBER(FIND("7F",ScheduleCompile!J225)),ISNUMBER(FIND("9F",ScheduleCompile!J225)),ISNUMBER(FIND("4F",ScheduleCompile!J225))),VALUE(LEFT(ScheduleCompile!J225,FIND("F",ScheduleCompile!J225)-1)),ScheduleCompile!J225)))))),"",IF(ScheduleCompile!J225="Off",0,IF(ScheduleCompile!J225="On",1,IF(ISNUMBER(ScheduleCompile!J225),ScheduleCompile!J225/1,IF(ISTEXT(ScheduleCompile!J225),IF(OR(ISNUMBER(FIND("5F",ScheduleCompile!J225)),ISNUMBER(FIND("0F",ScheduleCompile!J225)),ISNUMBER(FIND("8F",ScheduleCompile!J225)),ISNUMBER(FIND("1F",ScheduleCompile!J225)),ISNUMBER(FIND("2F",ScheduleCompile!J225)),ISNUMBER(FIND("3F",ScheduleCompile!J225)),ISNUMBER(FIND("6F",ScheduleCompile!J225)),ISNUMBER(FIND("7F",ScheduleCompile!J225)),ISNUMBER(FIND("9F",ScheduleCompile!J225)),ISNUMBER(FIND("4F",ScheduleCompile!J225))),VALUE(LEFT(ScheduleCompile!J225,FIND("F",ScheduleCompile!J225)-1)),ScheduleCompile!J225)))))))</f>
        <v>0.14000000000000001</v>
      </c>
      <c r="P232" s="1">
        <f>IF(AND(ISERROR(IF(ScheduleCompile!K225="Off",0,IF(ScheduleCompile!K225="On",1,IF(ISNUMBER(ScheduleCompile!K225),ScheduleCompile!K225/1,IF(ISTEXT(ScheduleCompile!K225),IF(OR(ISNUMBER(FIND("5F",ScheduleCompile!K225)),ISNUMBER(FIND("0F",ScheduleCompile!K225)),ISNUMBER(FIND("8F",ScheduleCompile!K225)),ISNUMBER(FIND("1F",ScheduleCompile!K225)),ISNUMBER(FIND("2F",ScheduleCompile!K225)),ISNUMBER(FIND("3F",ScheduleCompile!K225)),ISNUMBER(FIND("6F",ScheduleCompile!K225)),ISNUMBER(FIND("7F",ScheduleCompile!K225)),ISNUMBER(FIND("9F",ScheduleCompile!K225)),ISNUMBER(FIND("4F",ScheduleCompile!K225))),VALUE(LEFT(ScheduleCompile!K225,FIND("F",ScheduleCompile!K225)-1)),ScheduleCompile!K225)))))),ISTEXT(ScheduleCompile!#REF!)),"ENDTABLE",IF(ISERROR(IF(ScheduleCompile!K225="Off",0,IF(ScheduleCompile!K225="On",1,IF(ISNUMBER(ScheduleCompile!K225),ScheduleCompile!K225/1,IF(ISTEXT(ScheduleCompile!K225),IF(OR(ISNUMBER(FIND("5F",ScheduleCompile!K225)),ISNUMBER(FIND("0F",ScheduleCompile!K225)),ISNUMBER(FIND("8F",ScheduleCompile!K225)),ISNUMBER(FIND("1F",ScheduleCompile!K225)),ISNUMBER(FIND("2F",ScheduleCompile!K225)),ISNUMBER(FIND("3F",ScheduleCompile!K225)),ISNUMBER(FIND("6F",ScheduleCompile!K225)),ISNUMBER(FIND("7F",ScheduleCompile!K225)),ISNUMBER(FIND("9F",ScheduleCompile!K225)),ISNUMBER(FIND("4F",ScheduleCompile!K225))),VALUE(LEFT(ScheduleCompile!K225,FIND("F",ScheduleCompile!K225)-1)),ScheduleCompile!K225)))))),"",IF(ScheduleCompile!K225="Off",0,IF(ScheduleCompile!K225="On",1,IF(ISNUMBER(ScheduleCompile!K225),ScheduleCompile!K225/1,IF(ISTEXT(ScheduleCompile!K225),IF(OR(ISNUMBER(FIND("5F",ScheduleCompile!K225)),ISNUMBER(FIND("0F",ScheduleCompile!K225)),ISNUMBER(FIND("8F",ScheduleCompile!K225)),ISNUMBER(FIND("1F",ScheduleCompile!K225)),ISNUMBER(FIND("2F",ScheduleCompile!K225)),ISNUMBER(FIND("3F",ScheduleCompile!K225)),ISNUMBER(FIND("6F",ScheduleCompile!K225)),ISNUMBER(FIND("7F",ScheduleCompile!K225)),ISNUMBER(FIND("9F",ScheduleCompile!K225)),ISNUMBER(FIND("4F",ScheduleCompile!K225))),VALUE(LEFT(ScheduleCompile!K225,FIND("F",ScheduleCompile!K225)-1)),ScheduleCompile!K225)))))))</f>
        <v>0.21</v>
      </c>
      <c r="Q232" s="1">
        <f>IF(AND(ISERROR(IF(ScheduleCompile!L225="Off",0,IF(ScheduleCompile!L225="On",1,IF(ISNUMBER(ScheduleCompile!L225),ScheduleCompile!L225/1,IF(ISTEXT(ScheduleCompile!L225),IF(OR(ISNUMBER(FIND("5F",ScheduleCompile!L225)),ISNUMBER(FIND("0F",ScheduleCompile!L225)),ISNUMBER(FIND("8F",ScheduleCompile!L225)),ISNUMBER(FIND("1F",ScheduleCompile!L225)),ISNUMBER(FIND("2F",ScheduleCompile!L225)),ISNUMBER(FIND("3F",ScheduleCompile!L225)),ISNUMBER(FIND("6F",ScheduleCompile!L225)),ISNUMBER(FIND("7F",ScheduleCompile!L225)),ISNUMBER(FIND("9F",ScheduleCompile!L225)),ISNUMBER(FIND("4F",ScheduleCompile!L225))),VALUE(LEFT(ScheduleCompile!L225,FIND("F",ScheduleCompile!L225)-1)),ScheduleCompile!L225)))))),ISTEXT(ScheduleCompile!#REF!)),"ENDTABLE",IF(ISERROR(IF(ScheduleCompile!L225="Off",0,IF(ScheduleCompile!L225="On",1,IF(ISNUMBER(ScheduleCompile!L225),ScheduleCompile!L225/1,IF(ISTEXT(ScheduleCompile!L225),IF(OR(ISNUMBER(FIND("5F",ScheduleCompile!L225)),ISNUMBER(FIND("0F",ScheduleCompile!L225)),ISNUMBER(FIND("8F",ScheduleCompile!L225)),ISNUMBER(FIND("1F",ScheduleCompile!L225)),ISNUMBER(FIND("2F",ScheduleCompile!L225)),ISNUMBER(FIND("3F",ScheduleCompile!L225)),ISNUMBER(FIND("6F",ScheduleCompile!L225)),ISNUMBER(FIND("7F",ScheduleCompile!L225)),ISNUMBER(FIND("9F",ScheduleCompile!L225)),ISNUMBER(FIND("4F",ScheduleCompile!L225))),VALUE(LEFT(ScheduleCompile!L225,FIND("F",ScheduleCompile!L225)-1)),ScheduleCompile!L225)))))),"",IF(ScheduleCompile!L225="Off",0,IF(ScheduleCompile!L225="On",1,IF(ISNUMBER(ScheduleCompile!L225),ScheduleCompile!L225/1,IF(ISTEXT(ScheduleCompile!L225),IF(OR(ISNUMBER(FIND("5F",ScheduleCompile!L225)),ISNUMBER(FIND("0F",ScheduleCompile!L225)),ISNUMBER(FIND("8F",ScheduleCompile!L225)),ISNUMBER(FIND("1F",ScheduleCompile!L225)),ISNUMBER(FIND("2F",ScheduleCompile!L225)),ISNUMBER(FIND("3F",ScheduleCompile!L225)),ISNUMBER(FIND("6F",ScheduleCompile!L225)),ISNUMBER(FIND("7F",ScheduleCompile!L225)),ISNUMBER(FIND("9F",ScheduleCompile!L225)),ISNUMBER(FIND("4F",ScheduleCompile!L225))),VALUE(LEFT(ScheduleCompile!L225,FIND("F",ScheduleCompile!L225)-1)),ScheduleCompile!L225)))))))</f>
        <v>0.18</v>
      </c>
      <c r="R232" s="1">
        <f>IF(AND(ISERROR(IF(ScheduleCompile!M225="Off",0,IF(ScheduleCompile!M225="On",1,IF(ISNUMBER(ScheduleCompile!M225),ScheduleCompile!M225/1,IF(ISTEXT(ScheduleCompile!M225),IF(OR(ISNUMBER(FIND("5F",ScheduleCompile!M225)),ISNUMBER(FIND("0F",ScheduleCompile!M225)),ISNUMBER(FIND("8F",ScheduleCompile!M225)),ISNUMBER(FIND("1F",ScheduleCompile!M225)),ISNUMBER(FIND("2F",ScheduleCompile!M225)),ISNUMBER(FIND("3F",ScheduleCompile!M225)),ISNUMBER(FIND("6F",ScheduleCompile!M225)),ISNUMBER(FIND("7F",ScheduleCompile!M225)),ISNUMBER(FIND("9F",ScheduleCompile!M225)),ISNUMBER(FIND("4F",ScheduleCompile!M225))),VALUE(LEFT(ScheduleCompile!M225,FIND("F",ScheduleCompile!M225)-1)),ScheduleCompile!M225)))))),ISTEXT(ScheduleCompile!#REF!)),"ENDTABLE",IF(ISERROR(IF(ScheduleCompile!M225="Off",0,IF(ScheduleCompile!M225="On",1,IF(ISNUMBER(ScheduleCompile!M225),ScheduleCompile!M225/1,IF(ISTEXT(ScheduleCompile!M225),IF(OR(ISNUMBER(FIND("5F",ScheduleCompile!M225)),ISNUMBER(FIND("0F",ScheduleCompile!M225)),ISNUMBER(FIND("8F",ScheduleCompile!M225)),ISNUMBER(FIND("1F",ScheduleCompile!M225)),ISNUMBER(FIND("2F",ScheduleCompile!M225)),ISNUMBER(FIND("3F",ScheduleCompile!M225)),ISNUMBER(FIND("6F",ScheduleCompile!M225)),ISNUMBER(FIND("7F",ScheduleCompile!M225)),ISNUMBER(FIND("9F",ScheduleCompile!M225)),ISNUMBER(FIND("4F",ScheduleCompile!M225))),VALUE(LEFT(ScheduleCompile!M225,FIND("F",ScheduleCompile!M225)-1)),ScheduleCompile!M225)))))),"",IF(ScheduleCompile!M225="Off",0,IF(ScheduleCompile!M225="On",1,IF(ISNUMBER(ScheduleCompile!M225),ScheduleCompile!M225/1,IF(ISTEXT(ScheduleCompile!M225),IF(OR(ISNUMBER(FIND("5F",ScheduleCompile!M225)),ISNUMBER(FIND("0F",ScheduleCompile!M225)),ISNUMBER(FIND("8F",ScheduleCompile!M225)),ISNUMBER(FIND("1F",ScheduleCompile!M225)),ISNUMBER(FIND("2F",ScheduleCompile!M225)),ISNUMBER(FIND("3F",ScheduleCompile!M225)),ISNUMBER(FIND("6F",ScheduleCompile!M225)),ISNUMBER(FIND("7F",ScheduleCompile!M225)),ISNUMBER(FIND("9F",ScheduleCompile!M225)),ISNUMBER(FIND("4F",ScheduleCompile!M225))),VALUE(LEFT(ScheduleCompile!M225,FIND("F",ScheduleCompile!M225)-1)),ScheduleCompile!M225)))))))</f>
        <v>0.25</v>
      </c>
      <c r="S232" s="1">
        <f>IF(AND(ISERROR(IF(ScheduleCompile!N225="Off",0,IF(ScheduleCompile!N225="On",1,IF(ISNUMBER(ScheduleCompile!N225),ScheduleCompile!N225/1,IF(ISTEXT(ScheduleCompile!N225),IF(OR(ISNUMBER(FIND("5F",ScheduleCompile!N225)),ISNUMBER(FIND("0F",ScheduleCompile!N225)),ISNUMBER(FIND("8F",ScheduleCompile!N225)),ISNUMBER(FIND("1F",ScheduleCompile!N225)),ISNUMBER(FIND("2F",ScheduleCompile!N225)),ISNUMBER(FIND("3F",ScheduleCompile!N225)),ISNUMBER(FIND("6F",ScheduleCompile!N225)),ISNUMBER(FIND("7F",ScheduleCompile!N225)),ISNUMBER(FIND("9F",ScheduleCompile!N225)),ISNUMBER(FIND("4F",ScheduleCompile!N225))),VALUE(LEFT(ScheduleCompile!N225,FIND("F",ScheduleCompile!N225)-1)),ScheduleCompile!N225)))))),ISTEXT(ScheduleCompile!#REF!)),"ENDTABLE",IF(ISERROR(IF(ScheduleCompile!N225="Off",0,IF(ScheduleCompile!N225="On",1,IF(ISNUMBER(ScheduleCompile!N225),ScheduleCompile!N225/1,IF(ISTEXT(ScheduleCompile!N225),IF(OR(ISNUMBER(FIND("5F",ScheduleCompile!N225)),ISNUMBER(FIND("0F",ScheduleCompile!N225)),ISNUMBER(FIND("8F",ScheduleCompile!N225)),ISNUMBER(FIND("1F",ScheduleCompile!N225)),ISNUMBER(FIND("2F",ScheduleCompile!N225)),ISNUMBER(FIND("3F",ScheduleCompile!N225)),ISNUMBER(FIND("6F",ScheduleCompile!N225)),ISNUMBER(FIND("7F",ScheduleCompile!N225)),ISNUMBER(FIND("9F",ScheduleCompile!N225)),ISNUMBER(FIND("4F",ScheduleCompile!N225))),VALUE(LEFT(ScheduleCompile!N225,FIND("F",ScheduleCompile!N225)-1)),ScheduleCompile!N225)))))),"",IF(ScheduleCompile!N225="Off",0,IF(ScheduleCompile!N225="On",1,IF(ISNUMBER(ScheduleCompile!N225),ScheduleCompile!N225/1,IF(ISTEXT(ScheduleCompile!N225),IF(OR(ISNUMBER(FIND("5F",ScheduleCompile!N225)),ISNUMBER(FIND("0F",ScheduleCompile!N225)),ISNUMBER(FIND("8F",ScheduleCompile!N225)),ISNUMBER(FIND("1F",ScheduleCompile!N225)),ISNUMBER(FIND("2F",ScheduleCompile!N225)),ISNUMBER(FIND("3F",ScheduleCompile!N225)),ISNUMBER(FIND("6F",ScheduleCompile!N225)),ISNUMBER(FIND("7F",ScheduleCompile!N225)),ISNUMBER(FIND("9F",ScheduleCompile!N225)),ISNUMBER(FIND("4F",ScheduleCompile!N225))),VALUE(LEFT(ScheduleCompile!N225,FIND("F",ScheduleCompile!N225)-1)),ScheduleCompile!N225)))))))</f>
        <v>0.21</v>
      </c>
      <c r="T232" s="1">
        <f>IF(AND(ISERROR(IF(ScheduleCompile!O225="Off",0,IF(ScheduleCompile!O225="On",1,IF(ISNUMBER(ScheduleCompile!O225),ScheduleCompile!O225/1,IF(ISTEXT(ScheduleCompile!O225),IF(OR(ISNUMBER(FIND("5F",ScheduleCompile!O225)),ISNUMBER(FIND("0F",ScheduleCompile!O225)),ISNUMBER(FIND("8F",ScheduleCompile!O225)),ISNUMBER(FIND("1F",ScheduleCompile!O225)),ISNUMBER(FIND("2F",ScheduleCompile!O225)),ISNUMBER(FIND("3F",ScheduleCompile!O225)),ISNUMBER(FIND("6F",ScheduleCompile!O225)),ISNUMBER(FIND("7F",ScheduleCompile!O225)),ISNUMBER(FIND("9F",ScheduleCompile!O225)),ISNUMBER(FIND("4F",ScheduleCompile!O225))),VALUE(LEFT(ScheduleCompile!O225,FIND("F",ScheduleCompile!O225)-1)),ScheduleCompile!O225)))))),ISTEXT(ScheduleCompile!#REF!)),"ENDTABLE",IF(ISERROR(IF(ScheduleCompile!O225="Off",0,IF(ScheduleCompile!O225="On",1,IF(ISNUMBER(ScheduleCompile!O225),ScheduleCompile!O225/1,IF(ISTEXT(ScheduleCompile!O225),IF(OR(ISNUMBER(FIND("5F",ScheduleCompile!O225)),ISNUMBER(FIND("0F",ScheduleCompile!O225)),ISNUMBER(FIND("8F",ScheduleCompile!O225)),ISNUMBER(FIND("1F",ScheduleCompile!O225)),ISNUMBER(FIND("2F",ScheduleCompile!O225)),ISNUMBER(FIND("3F",ScheduleCompile!O225)),ISNUMBER(FIND("6F",ScheduleCompile!O225)),ISNUMBER(FIND("7F",ScheduleCompile!O225)),ISNUMBER(FIND("9F",ScheduleCompile!O225)),ISNUMBER(FIND("4F",ScheduleCompile!O225))),VALUE(LEFT(ScheduleCompile!O225,FIND("F",ScheduleCompile!O225)-1)),ScheduleCompile!O225)))))),"",IF(ScheduleCompile!O225="Off",0,IF(ScheduleCompile!O225="On",1,IF(ISNUMBER(ScheduleCompile!O225),ScheduleCompile!O225/1,IF(ISTEXT(ScheduleCompile!O225),IF(OR(ISNUMBER(FIND("5F",ScheduleCompile!O225)),ISNUMBER(FIND("0F",ScheduleCompile!O225)),ISNUMBER(FIND("8F",ScheduleCompile!O225)),ISNUMBER(FIND("1F",ScheduleCompile!O225)),ISNUMBER(FIND("2F",ScheduleCompile!O225)),ISNUMBER(FIND("3F",ScheduleCompile!O225)),ISNUMBER(FIND("6F",ScheduleCompile!O225)),ISNUMBER(FIND("7F",ScheduleCompile!O225)),ISNUMBER(FIND("9F",ScheduleCompile!O225)),ISNUMBER(FIND("4F",ScheduleCompile!O225))),VALUE(LEFT(ScheduleCompile!O225,FIND("F",ScheduleCompile!O225)-1)),ScheduleCompile!O225)))))))</f>
        <v>0.13</v>
      </c>
      <c r="U232" s="1">
        <f>IF(AND(ISERROR(IF(ScheduleCompile!P225="Off",0,IF(ScheduleCompile!P225="On",1,IF(ISNUMBER(ScheduleCompile!P225),ScheduleCompile!P225/1,IF(ISTEXT(ScheduleCompile!P225),IF(OR(ISNUMBER(FIND("5F",ScheduleCompile!P225)),ISNUMBER(FIND("0F",ScheduleCompile!P225)),ISNUMBER(FIND("8F",ScheduleCompile!P225)),ISNUMBER(FIND("1F",ScheduleCompile!P225)),ISNUMBER(FIND("2F",ScheduleCompile!P225)),ISNUMBER(FIND("3F",ScheduleCompile!P225)),ISNUMBER(FIND("6F",ScheduleCompile!P225)),ISNUMBER(FIND("7F",ScheduleCompile!P225)),ISNUMBER(FIND("9F",ScheduleCompile!P225)),ISNUMBER(FIND("4F",ScheduleCompile!P225))),VALUE(LEFT(ScheduleCompile!P225,FIND("F",ScheduleCompile!P225)-1)),ScheduleCompile!P225)))))),ISTEXT(ScheduleCompile!#REF!)),"ENDTABLE",IF(ISERROR(IF(ScheduleCompile!P225="Off",0,IF(ScheduleCompile!P225="On",1,IF(ISNUMBER(ScheduleCompile!P225),ScheduleCompile!P225/1,IF(ISTEXT(ScheduleCompile!P225),IF(OR(ISNUMBER(FIND("5F",ScheduleCompile!P225)),ISNUMBER(FIND("0F",ScheduleCompile!P225)),ISNUMBER(FIND("8F",ScheduleCompile!P225)),ISNUMBER(FIND("1F",ScheduleCompile!P225)),ISNUMBER(FIND("2F",ScheduleCompile!P225)),ISNUMBER(FIND("3F",ScheduleCompile!P225)),ISNUMBER(FIND("6F",ScheduleCompile!P225)),ISNUMBER(FIND("7F",ScheduleCompile!P225)),ISNUMBER(FIND("9F",ScheduleCompile!P225)),ISNUMBER(FIND("4F",ScheduleCompile!P225))),VALUE(LEFT(ScheduleCompile!P225,FIND("F",ScheduleCompile!P225)-1)),ScheduleCompile!P225)))))),"",IF(ScheduleCompile!P225="Off",0,IF(ScheduleCompile!P225="On",1,IF(ISNUMBER(ScheduleCompile!P225),ScheduleCompile!P225/1,IF(ISTEXT(ScheduleCompile!P225),IF(OR(ISNUMBER(FIND("5F",ScheduleCompile!P225)),ISNUMBER(FIND("0F",ScheduleCompile!P225)),ISNUMBER(FIND("8F",ScheduleCompile!P225)),ISNUMBER(FIND("1F",ScheduleCompile!P225)),ISNUMBER(FIND("2F",ScheduleCompile!P225)),ISNUMBER(FIND("3F",ScheduleCompile!P225)),ISNUMBER(FIND("6F",ScheduleCompile!P225)),ISNUMBER(FIND("7F",ScheduleCompile!P225)),ISNUMBER(FIND("9F",ScheduleCompile!P225)),ISNUMBER(FIND("4F",ScheduleCompile!P225))),VALUE(LEFT(ScheduleCompile!P225,FIND("F",ScheduleCompile!P225)-1)),ScheduleCompile!P225)))))))</f>
        <v>0.08</v>
      </c>
      <c r="V232" s="1">
        <f>IF(AND(ISERROR(IF(ScheduleCompile!Q225="Off",0,IF(ScheduleCompile!Q225="On",1,IF(ISNUMBER(ScheduleCompile!Q225),ScheduleCompile!Q225/1,IF(ISTEXT(ScheduleCompile!Q225),IF(OR(ISNUMBER(FIND("5F",ScheduleCompile!Q225)),ISNUMBER(FIND("0F",ScheduleCompile!Q225)),ISNUMBER(FIND("8F",ScheduleCompile!Q225)),ISNUMBER(FIND("1F",ScheduleCompile!Q225)),ISNUMBER(FIND("2F",ScheduleCompile!Q225)),ISNUMBER(FIND("3F",ScheduleCompile!Q225)),ISNUMBER(FIND("6F",ScheduleCompile!Q225)),ISNUMBER(FIND("7F",ScheduleCompile!Q225)),ISNUMBER(FIND("9F",ScheduleCompile!Q225)),ISNUMBER(FIND("4F",ScheduleCompile!Q225))),VALUE(LEFT(ScheduleCompile!Q225,FIND("F",ScheduleCompile!Q225)-1)),ScheduleCompile!Q225)))))),ISTEXT(ScheduleCompile!#REF!)),"ENDTABLE",IF(ISERROR(IF(ScheduleCompile!Q225="Off",0,IF(ScheduleCompile!Q225="On",1,IF(ISNUMBER(ScheduleCompile!Q225),ScheduleCompile!Q225/1,IF(ISTEXT(ScheduleCompile!Q225),IF(OR(ISNUMBER(FIND("5F",ScheduleCompile!Q225)),ISNUMBER(FIND("0F",ScheduleCompile!Q225)),ISNUMBER(FIND("8F",ScheduleCompile!Q225)),ISNUMBER(FIND("1F",ScheduleCompile!Q225)),ISNUMBER(FIND("2F",ScheduleCompile!Q225)),ISNUMBER(FIND("3F",ScheduleCompile!Q225)),ISNUMBER(FIND("6F",ScheduleCompile!Q225)),ISNUMBER(FIND("7F",ScheduleCompile!Q225)),ISNUMBER(FIND("9F",ScheduleCompile!Q225)),ISNUMBER(FIND("4F",ScheduleCompile!Q225))),VALUE(LEFT(ScheduleCompile!Q225,FIND("F",ScheduleCompile!Q225)-1)),ScheduleCompile!Q225)))))),"",IF(ScheduleCompile!Q225="Off",0,IF(ScheduleCompile!Q225="On",1,IF(ISNUMBER(ScheduleCompile!Q225),ScheduleCompile!Q225/1,IF(ISTEXT(ScheduleCompile!Q225),IF(OR(ISNUMBER(FIND("5F",ScheduleCompile!Q225)),ISNUMBER(FIND("0F",ScheduleCompile!Q225)),ISNUMBER(FIND("8F",ScheduleCompile!Q225)),ISNUMBER(FIND("1F",ScheduleCompile!Q225)),ISNUMBER(FIND("2F",ScheduleCompile!Q225)),ISNUMBER(FIND("3F",ScheduleCompile!Q225)),ISNUMBER(FIND("6F",ScheduleCompile!Q225)),ISNUMBER(FIND("7F",ScheduleCompile!Q225)),ISNUMBER(FIND("9F",ScheduleCompile!Q225)),ISNUMBER(FIND("4F",ScheduleCompile!Q225))),VALUE(LEFT(ScheduleCompile!Q225,FIND("F",ScheduleCompile!Q225)-1)),ScheduleCompile!Q225)))))))</f>
        <v>0.04</v>
      </c>
      <c r="W232" s="1">
        <f>IF(AND(ISERROR(IF(ScheduleCompile!R225="Off",0,IF(ScheduleCompile!R225="On",1,IF(ISNUMBER(ScheduleCompile!R225),ScheduleCompile!R225/1,IF(ISTEXT(ScheduleCompile!R225),IF(OR(ISNUMBER(FIND("5F",ScheduleCompile!R225)),ISNUMBER(FIND("0F",ScheduleCompile!R225)),ISNUMBER(FIND("8F",ScheduleCompile!R225)),ISNUMBER(FIND("1F",ScheduleCompile!R225)),ISNUMBER(FIND("2F",ScheduleCompile!R225)),ISNUMBER(FIND("3F",ScheduleCompile!R225)),ISNUMBER(FIND("6F",ScheduleCompile!R225)),ISNUMBER(FIND("7F",ScheduleCompile!R225)),ISNUMBER(FIND("9F",ScheduleCompile!R225)),ISNUMBER(FIND("4F",ScheduleCompile!R225))),VALUE(LEFT(ScheduleCompile!R225,FIND("F",ScheduleCompile!R225)-1)),ScheduleCompile!R225)))))),ISTEXT(ScheduleCompile!#REF!)),"ENDTABLE",IF(ISERROR(IF(ScheduleCompile!R225="Off",0,IF(ScheduleCompile!R225="On",1,IF(ISNUMBER(ScheduleCompile!R225),ScheduleCompile!R225/1,IF(ISTEXT(ScheduleCompile!R225),IF(OR(ISNUMBER(FIND("5F",ScheduleCompile!R225)),ISNUMBER(FIND("0F",ScheduleCompile!R225)),ISNUMBER(FIND("8F",ScheduleCompile!R225)),ISNUMBER(FIND("1F",ScheduleCompile!R225)),ISNUMBER(FIND("2F",ScheduleCompile!R225)),ISNUMBER(FIND("3F",ScheduleCompile!R225)),ISNUMBER(FIND("6F",ScheduleCompile!R225)),ISNUMBER(FIND("7F",ScheduleCompile!R225)),ISNUMBER(FIND("9F",ScheduleCompile!R225)),ISNUMBER(FIND("4F",ScheduleCompile!R225))),VALUE(LEFT(ScheduleCompile!R225,FIND("F",ScheduleCompile!R225)-1)),ScheduleCompile!R225)))))),"",IF(ScheduleCompile!R225="Off",0,IF(ScheduleCompile!R225="On",1,IF(ISNUMBER(ScheduleCompile!R225),ScheduleCompile!R225/1,IF(ISTEXT(ScheduleCompile!R225),IF(OR(ISNUMBER(FIND("5F",ScheduleCompile!R225)),ISNUMBER(FIND("0F",ScheduleCompile!R225)),ISNUMBER(FIND("8F",ScheduleCompile!R225)),ISNUMBER(FIND("1F",ScheduleCompile!R225)),ISNUMBER(FIND("2F",ScheduleCompile!R225)),ISNUMBER(FIND("3F",ScheduleCompile!R225)),ISNUMBER(FIND("6F",ScheduleCompile!R225)),ISNUMBER(FIND("7F",ScheduleCompile!R225)),ISNUMBER(FIND("9F",ScheduleCompile!R225)),ISNUMBER(FIND("4F",ScheduleCompile!R225))),VALUE(LEFT(ScheduleCompile!R225,FIND("F",ScheduleCompile!R225)-1)),ScheduleCompile!R225)))))))</f>
        <v>0.05</v>
      </c>
      <c r="X232" s="1">
        <f>IF(AND(ISERROR(IF(ScheduleCompile!S225="Off",0,IF(ScheduleCompile!S225="On",1,IF(ISNUMBER(ScheduleCompile!S225),ScheduleCompile!S225/1,IF(ISTEXT(ScheduleCompile!S225),IF(OR(ISNUMBER(FIND("5F",ScheduleCompile!S225)),ISNUMBER(FIND("0F",ScheduleCompile!S225)),ISNUMBER(FIND("8F",ScheduleCompile!S225)),ISNUMBER(FIND("1F",ScheduleCompile!S225)),ISNUMBER(FIND("2F",ScheduleCompile!S225)),ISNUMBER(FIND("3F",ScheduleCompile!S225)),ISNUMBER(FIND("6F",ScheduleCompile!S225)),ISNUMBER(FIND("7F",ScheduleCompile!S225)),ISNUMBER(FIND("9F",ScheduleCompile!S225)),ISNUMBER(FIND("4F",ScheduleCompile!S225))),VALUE(LEFT(ScheduleCompile!S225,FIND("F",ScheduleCompile!S225)-1)),ScheduleCompile!S225)))))),ISTEXT(ScheduleCompile!#REF!)),"ENDTABLE",IF(ISERROR(IF(ScheduleCompile!S225="Off",0,IF(ScheduleCompile!S225="On",1,IF(ISNUMBER(ScheduleCompile!S225),ScheduleCompile!S225/1,IF(ISTEXT(ScheduleCompile!S225),IF(OR(ISNUMBER(FIND("5F",ScheduleCompile!S225)),ISNUMBER(FIND("0F",ScheduleCompile!S225)),ISNUMBER(FIND("8F",ScheduleCompile!S225)),ISNUMBER(FIND("1F",ScheduleCompile!S225)),ISNUMBER(FIND("2F",ScheduleCompile!S225)),ISNUMBER(FIND("3F",ScheduleCompile!S225)),ISNUMBER(FIND("6F",ScheduleCompile!S225)),ISNUMBER(FIND("7F",ScheduleCompile!S225)),ISNUMBER(FIND("9F",ScheduleCompile!S225)),ISNUMBER(FIND("4F",ScheduleCompile!S225))),VALUE(LEFT(ScheduleCompile!S225,FIND("F",ScheduleCompile!S225)-1)),ScheduleCompile!S225)))))),"",IF(ScheduleCompile!S225="Off",0,IF(ScheduleCompile!S225="On",1,IF(ISNUMBER(ScheduleCompile!S225),ScheduleCompile!S225/1,IF(ISTEXT(ScheduleCompile!S225),IF(OR(ISNUMBER(FIND("5F",ScheduleCompile!S225)),ISNUMBER(FIND("0F",ScheduleCompile!S225)),ISNUMBER(FIND("8F",ScheduleCompile!S225)),ISNUMBER(FIND("1F",ScheduleCompile!S225)),ISNUMBER(FIND("2F",ScheduleCompile!S225)),ISNUMBER(FIND("3F",ScheduleCompile!S225)),ISNUMBER(FIND("6F",ScheduleCompile!S225)),ISNUMBER(FIND("7F",ScheduleCompile!S225)),ISNUMBER(FIND("9F",ScheduleCompile!S225)),ISNUMBER(FIND("4F",ScheduleCompile!S225))),VALUE(LEFT(ScheduleCompile!S225,FIND("F",ScheduleCompile!S225)-1)),ScheduleCompile!S225)))))))</f>
        <v>0.06</v>
      </c>
      <c r="Y232" s="1">
        <f>IF(AND(ISERROR(IF(ScheduleCompile!T225="Off",0,IF(ScheduleCompile!T225="On",1,IF(ISNUMBER(ScheduleCompile!T225),ScheduleCompile!T225/1,IF(ISTEXT(ScheduleCompile!T225),IF(OR(ISNUMBER(FIND("5F",ScheduleCompile!T225)),ISNUMBER(FIND("0F",ScheduleCompile!T225)),ISNUMBER(FIND("8F",ScheduleCompile!T225)),ISNUMBER(FIND("1F",ScheduleCompile!T225)),ISNUMBER(FIND("2F",ScheduleCompile!T225)),ISNUMBER(FIND("3F",ScheduleCompile!T225)),ISNUMBER(FIND("6F",ScheduleCompile!T225)),ISNUMBER(FIND("7F",ScheduleCompile!T225)),ISNUMBER(FIND("9F",ScheduleCompile!T225)),ISNUMBER(FIND("4F",ScheduleCompile!T225))),VALUE(LEFT(ScheduleCompile!T225,FIND("F",ScheduleCompile!T225)-1)),ScheduleCompile!T225)))))),ISTEXT(ScheduleCompile!#REF!)),"ENDTABLE",IF(ISERROR(IF(ScheduleCompile!T225="Off",0,IF(ScheduleCompile!T225="On",1,IF(ISNUMBER(ScheduleCompile!T225),ScheduleCompile!T225/1,IF(ISTEXT(ScheduleCompile!T225),IF(OR(ISNUMBER(FIND("5F",ScheduleCompile!T225)),ISNUMBER(FIND("0F",ScheduleCompile!T225)),ISNUMBER(FIND("8F",ScheduleCompile!T225)),ISNUMBER(FIND("1F",ScheduleCompile!T225)),ISNUMBER(FIND("2F",ScheduleCompile!T225)),ISNUMBER(FIND("3F",ScheduleCompile!T225)),ISNUMBER(FIND("6F",ScheduleCompile!T225)),ISNUMBER(FIND("7F",ScheduleCompile!T225)),ISNUMBER(FIND("9F",ScheduleCompile!T225)),ISNUMBER(FIND("4F",ScheduleCompile!T225))),VALUE(LEFT(ScheduleCompile!T225,FIND("F",ScheduleCompile!T225)-1)),ScheduleCompile!T225)))))),"",IF(ScheduleCompile!T225="Off",0,IF(ScheduleCompile!T225="On",1,IF(ISNUMBER(ScheduleCompile!T225),ScheduleCompile!T225/1,IF(ISTEXT(ScheduleCompile!T225),IF(OR(ISNUMBER(FIND("5F",ScheduleCompile!T225)),ISNUMBER(FIND("0F",ScheduleCompile!T225)),ISNUMBER(FIND("8F",ScheduleCompile!T225)),ISNUMBER(FIND("1F",ScheduleCompile!T225)),ISNUMBER(FIND("2F",ScheduleCompile!T225)),ISNUMBER(FIND("3F",ScheduleCompile!T225)),ISNUMBER(FIND("6F",ScheduleCompile!T225)),ISNUMBER(FIND("7F",ScheduleCompile!T225)),ISNUMBER(FIND("9F",ScheduleCompile!T225)),ISNUMBER(FIND("4F",ScheduleCompile!T225))),VALUE(LEFT(ScheduleCompile!T225,FIND("F",ScheduleCompile!T225)-1)),ScheduleCompile!T225)))))))</f>
        <v>0</v>
      </c>
      <c r="Z232" s="1">
        <f>IF(AND(ISERROR(IF(ScheduleCompile!U225="Off",0,IF(ScheduleCompile!U225="On",1,IF(ISNUMBER(ScheduleCompile!U225),ScheduleCompile!U225/1,IF(ISTEXT(ScheduleCompile!U225),IF(OR(ISNUMBER(FIND("5F",ScheduleCompile!U225)),ISNUMBER(FIND("0F",ScheduleCompile!U225)),ISNUMBER(FIND("8F",ScheduleCompile!U225)),ISNUMBER(FIND("1F",ScheduleCompile!U225)),ISNUMBER(FIND("2F",ScheduleCompile!U225)),ISNUMBER(FIND("3F",ScheduleCompile!U225)),ISNUMBER(FIND("6F",ScheduleCompile!U225)),ISNUMBER(FIND("7F",ScheduleCompile!U225)),ISNUMBER(FIND("9F",ScheduleCompile!U225)),ISNUMBER(FIND("4F",ScheduleCompile!U225))),VALUE(LEFT(ScheduleCompile!U225,FIND("F",ScheduleCompile!U225)-1)),ScheduleCompile!U225)))))),ISTEXT(ScheduleCompile!#REF!)),"ENDTABLE",IF(ISERROR(IF(ScheduleCompile!U225="Off",0,IF(ScheduleCompile!U225="On",1,IF(ISNUMBER(ScheduleCompile!U225),ScheduleCompile!U225/1,IF(ISTEXT(ScheduleCompile!U225),IF(OR(ISNUMBER(FIND("5F",ScheduleCompile!U225)),ISNUMBER(FIND("0F",ScheduleCompile!U225)),ISNUMBER(FIND("8F",ScheduleCompile!U225)),ISNUMBER(FIND("1F",ScheduleCompile!U225)),ISNUMBER(FIND("2F",ScheduleCompile!U225)),ISNUMBER(FIND("3F",ScheduleCompile!U225)),ISNUMBER(FIND("6F",ScheduleCompile!U225)),ISNUMBER(FIND("7F",ScheduleCompile!U225)),ISNUMBER(FIND("9F",ScheduleCompile!U225)),ISNUMBER(FIND("4F",ScheduleCompile!U225))),VALUE(LEFT(ScheduleCompile!U225,FIND("F",ScheduleCompile!U225)-1)),ScheduleCompile!U225)))))),"",IF(ScheduleCompile!U225="Off",0,IF(ScheduleCompile!U225="On",1,IF(ISNUMBER(ScheduleCompile!U225),ScheduleCompile!U225/1,IF(ISTEXT(ScheduleCompile!U225),IF(OR(ISNUMBER(FIND("5F",ScheduleCompile!U225)),ISNUMBER(FIND("0F",ScheduleCompile!U225)),ISNUMBER(FIND("8F",ScheduleCompile!U225)),ISNUMBER(FIND("1F",ScheduleCompile!U225)),ISNUMBER(FIND("2F",ScheduleCompile!U225)),ISNUMBER(FIND("3F",ScheduleCompile!U225)),ISNUMBER(FIND("6F",ScheduleCompile!U225)),ISNUMBER(FIND("7F",ScheduleCompile!U225)),ISNUMBER(FIND("9F",ScheduleCompile!U225)),ISNUMBER(FIND("4F",ScheduleCompile!U225))),VALUE(LEFT(ScheduleCompile!U225,FIND("F",ScheduleCompile!U225)-1)),ScheduleCompile!U225)))))))</f>
        <v>0</v>
      </c>
      <c r="AA232" s="1">
        <f>IF(AND(ISERROR(IF(ScheduleCompile!V225="Off",0,IF(ScheduleCompile!V225="On",1,IF(ISNUMBER(ScheduleCompile!V225),ScheduleCompile!V225/1,IF(ISTEXT(ScheduleCompile!V225),IF(OR(ISNUMBER(FIND("5F",ScheduleCompile!V225)),ISNUMBER(FIND("0F",ScheduleCompile!V225)),ISNUMBER(FIND("8F",ScheduleCompile!V225)),ISNUMBER(FIND("1F",ScheduleCompile!V225)),ISNUMBER(FIND("2F",ScheduleCompile!V225)),ISNUMBER(FIND("3F",ScheduleCompile!V225)),ISNUMBER(FIND("6F",ScheduleCompile!V225)),ISNUMBER(FIND("7F",ScheduleCompile!V225)),ISNUMBER(FIND("9F",ScheduleCompile!V225)),ISNUMBER(FIND("4F",ScheduleCompile!V225))),VALUE(LEFT(ScheduleCompile!V225,FIND("F",ScheduleCompile!V225)-1)),ScheduleCompile!V225)))))),ISTEXT(ScheduleCompile!#REF!)),"ENDTABLE",IF(ISERROR(IF(ScheduleCompile!V225="Off",0,IF(ScheduleCompile!V225="On",1,IF(ISNUMBER(ScheduleCompile!V225),ScheduleCompile!V225/1,IF(ISTEXT(ScheduleCompile!V225),IF(OR(ISNUMBER(FIND("5F",ScheduleCompile!V225)),ISNUMBER(FIND("0F",ScheduleCompile!V225)),ISNUMBER(FIND("8F",ScheduleCompile!V225)),ISNUMBER(FIND("1F",ScheduleCompile!V225)),ISNUMBER(FIND("2F",ScheduleCompile!V225)),ISNUMBER(FIND("3F",ScheduleCompile!V225)),ISNUMBER(FIND("6F",ScheduleCompile!V225)),ISNUMBER(FIND("7F",ScheduleCompile!V225)),ISNUMBER(FIND("9F",ScheduleCompile!V225)),ISNUMBER(FIND("4F",ScheduleCompile!V225))),VALUE(LEFT(ScheduleCompile!V225,FIND("F",ScheduleCompile!V225)-1)),ScheduleCompile!V225)))))),"",IF(ScheduleCompile!V225="Off",0,IF(ScheduleCompile!V225="On",1,IF(ISNUMBER(ScheduleCompile!V225),ScheduleCompile!V225/1,IF(ISTEXT(ScheduleCompile!V225),IF(OR(ISNUMBER(FIND("5F",ScheduleCompile!V225)),ISNUMBER(FIND("0F",ScheduleCompile!V225)),ISNUMBER(FIND("8F",ScheduleCompile!V225)),ISNUMBER(FIND("1F",ScheduleCompile!V225)),ISNUMBER(FIND("2F",ScheduleCompile!V225)),ISNUMBER(FIND("3F",ScheduleCompile!V225)),ISNUMBER(FIND("6F",ScheduleCompile!V225)),ISNUMBER(FIND("7F",ScheduleCompile!V225)),ISNUMBER(FIND("9F",ScheduleCompile!V225)),ISNUMBER(FIND("4F",ScheduleCompile!V225))),VALUE(LEFT(ScheduleCompile!V225,FIND("F",ScheduleCompile!V225)-1)),ScheduleCompile!V225)))))))</f>
        <v>0</v>
      </c>
      <c r="AB232" s="1">
        <f>IF(AND(ISERROR(IF(ScheduleCompile!W225="Off",0,IF(ScheduleCompile!W225="On",1,IF(ISNUMBER(ScheduleCompile!W225),ScheduleCompile!W225/1,IF(ISTEXT(ScheduleCompile!W225),IF(OR(ISNUMBER(FIND("5F",ScheduleCompile!W225)),ISNUMBER(FIND("0F",ScheduleCompile!W225)),ISNUMBER(FIND("8F",ScheduleCompile!W225)),ISNUMBER(FIND("1F",ScheduleCompile!W225)),ISNUMBER(FIND("2F",ScheduleCompile!W225)),ISNUMBER(FIND("3F",ScheduleCompile!W225)),ISNUMBER(FIND("6F",ScheduleCompile!W225)),ISNUMBER(FIND("7F",ScheduleCompile!W225)),ISNUMBER(FIND("9F",ScheduleCompile!W225)),ISNUMBER(FIND("4F",ScheduleCompile!W225))),VALUE(LEFT(ScheduleCompile!W225,FIND("F",ScheduleCompile!W225)-1)),ScheduleCompile!W225)))))),ISTEXT(ScheduleCompile!#REF!)),"ENDTABLE",IF(ISERROR(IF(ScheduleCompile!W225="Off",0,IF(ScheduleCompile!W225="On",1,IF(ISNUMBER(ScheduleCompile!W225),ScheduleCompile!W225/1,IF(ISTEXT(ScheduleCompile!W225),IF(OR(ISNUMBER(FIND("5F",ScheduleCompile!W225)),ISNUMBER(FIND("0F",ScheduleCompile!W225)),ISNUMBER(FIND("8F",ScheduleCompile!W225)),ISNUMBER(FIND("1F",ScheduleCompile!W225)),ISNUMBER(FIND("2F",ScheduleCompile!W225)),ISNUMBER(FIND("3F",ScheduleCompile!W225)),ISNUMBER(FIND("6F",ScheduleCompile!W225)),ISNUMBER(FIND("7F",ScheduleCompile!W225)),ISNUMBER(FIND("9F",ScheduleCompile!W225)),ISNUMBER(FIND("4F",ScheduleCompile!W225))),VALUE(LEFT(ScheduleCompile!W225,FIND("F",ScheduleCompile!W225)-1)),ScheduleCompile!W225)))))),"",IF(ScheduleCompile!W225="Off",0,IF(ScheduleCompile!W225="On",1,IF(ISNUMBER(ScheduleCompile!W225),ScheduleCompile!W225/1,IF(ISTEXT(ScheduleCompile!W225),IF(OR(ISNUMBER(FIND("5F",ScheduleCompile!W225)),ISNUMBER(FIND("0F",ScheduleCompile!W225)),ISNUMBER(FIND("8F",ScheduleCompile!W225)),ISNUMBER(FIND("1F",ScheduleCompile!W225)),ISNUMBER(FIND("2F",ScheduleCompile!W225)),ISNUMBER(FIND("3F",ScheduleCompile!W225)),ISNUMBER(FIND("6F",ScheduleCompile!W225)),ISNUMBER(FIND("7F",ScheduleCompile!W225)),ISNUMBER(FIND("9F",ScheduleCompile!W225)),ISNUMBER(FIND("4F",ScheduleCompile!W225))),VALUE(LEFT(ScheduleCompile!W225,FIND("F",ScheduleCompile!W225)-1)),ScheduleCompile!W225)))))))</f>
        <v>0</v>
      </c>
      <c r="AC232" s="1">
        <f>IF(AND(ISERROR(IF(ScheduleCompile!X225="Off",0,IF(ScheduleCompile!X225="On",1,IF(ISNUMBER(ScheduleCompile!X225),ScheduleCompile!X225/1,IF(ISTEXT(ScheduleCompile!X225),IF(OR(ISNUMBER(FIND("5F",ScheduleCompile!X225)),ISNUMBER(FIND("0F",ScheduleCompile!X225)),ISNUMBER(FIND("8F",ScheduleCompile!X225)),ISNUMBER(FIND("1F",ScheduleCompile!X225)),ISNUMBER(FIND("2F",ScheduleCompile!X225)),ISNUMBER(FIND("3F",ScheduleCompile!X225)),ISNUMBER(FIND("6F",ScheduleCompile!X225)),ISNUMBER(FIND("7F",ScheduleCompile!X225)),ISNUMBER(FIND("9F",ScheduleCompile!X225)),ISNUMBER(FIND("4F",ScheduleCompile!X225))),VALUE(LEFT(ScheduleCompile!X225,FIND("F",ScheduleCompile!X225)-1)),ScheduleCompile!X225)))))),ISTEXT(ScheduleCompile!#REF!)),"ENDTABLE",IF(ISERROR(IF(ScheduleCompile!X225="Off",0,IF(ScheduleCompile!X225="On",1,IF(ISNUMBER(ScheduleCompile!X225),ScheduleCompile!X225/1,IF(ISTEXT(ScheduleCompile!X225),IF(OR(ISNUMBER(FIND("5F",ScheduleCompile!X225)),ISNUMBER(FIND("0F",ScheduleCompile!X225)),ISNUMBER(FIND("8F",ScheduleCompile!X225)),ISNUMBER(FIND("1F",ScheduleCompile!X225)),ISNUMBER(FIND("2F",ScheduleCompile!X225)),ISNUMBER(FIND("3F",ScheduleCompile!X225)),ISNUMBER(FIND("6F",ScheduleCompile!X225)),ISNUMBER(FIND("7F",ScheduleCompile!X225)),ISNUMBER(FIND("9F",ScheduleCompile!X225)),ISNUMBER(FIND("4F",ScheduleCompile!X225))),VALUE(LEFT(ScheduleCompile!X225,FIND("F",ScheduleCompile!X225)-1)),ScheduleCompile!X225)))))),"",IF(ScheduleCompile!X225="Off",0,IF(ScheduleCompile!X225="On",1,IF(ISNUMBER(ScheduleCompile!X225),ScheduleCompile!X225/1,IF(ISTEXT(ScheduleCompile!X225),IF(OR(ISNUMBER(FIND("5F",ScheduleCompile!X225)),ISNUMBER(FIND("0F",ScheduleCompile!X225)),ISNUMBER(FIND("8F",ScheduleCompile!X225)),ISNUMBER(FIND("1F",ScheduleCompile!X225)),ISNUMBER(FIND("2F",ScheduleCompile!X225)),ISNUMBER(FIND("3F",ScheduleCompile!X225)),ISNUMBER(FIND("6F",ScheduleCompile!X225)),ISNUMBER(FIND("7F",ScheduleCompile!X225)),ISNUMBER(FIND("9F",ScheduleCompile!X225)),ISNUMBER(FIND("4F",ScheduleCompile!X225))),VALUE(LEFT(ScheduleCompile!X225,FIND("F",ScheduleCompile!X225)-1)),ScheduleCompile!X225)))))))</f>
        <v>0</v>
      </c>
      <c r="AD232" s="1">
        <f>IF(AND(ISERROR(IF(ScheduleCompile!Y225="Off",0,IF(ScheduleCompile!Y225="On",1,IF(ISNUMBER(ScheduleCompile!Y225),ScheduleCompile!Y225/1,IF(ISTEXT(ScheduleCompile!Y225),IF(OR(ISNUMBER(FIND("5F",ScheduleCompile!Y225)),ISNUMBER(FIND("0F",ScheduleCompile!Y225)),ISNUMBER(FIND("8F",ScheduleCompile!Y225)),ISNUMBER(FIND("1F",ScheduleCompile!Y225)),ISNUMBER(FIND("2F",ScheduleCompile!Y225)),ISNUMBER(FIND("3F",ScheduleCompile!Y225)),ISNUMBER(FIND("6F",ScheduleCompile!Y225)),ISNUMBER(FIND("7F",ScheduleCompile!Y225)),ISNUMBER(FIND("9F",ScheduleCompile!Y225)),ISNUMBER(FIND("4F",ScheduleCompile!Y225))),VALUE(LEFT(ScheduleCompile!Y225,FIND("F",ScheduleCompile!Y225)-1)),ScheduleCompile!Y225)))))),ISTEXT(ScheduleCompile!#REF!)),"ENDTABLE",IF(ISERROR(IF(ScheduleCompile!Y225="Off",0,IF(ScheduleCompile!Y225="On",1,IF(ISNUMBER(ScheduleCompile!Y225),ScheduleCompile!Y225/1,IF(ISTEXT(ScheduleCompile!Y225),IF(OR(ISNUMBER(FIND("5F",ScheduleCompile!Y225)),ISNUMBER(FIND("0F",ScheduleCompile!Y225)),ISNUMBER(FIND("8F",ScheduleCompile!Y225)),ISNUMBER(FIND("1F",ScheduleCompile!Y225)),ISNUMBER(FIND("2F",ScheduleCompile!Y225)),ISNUMBER(FIND("3F",ScheduleCompile!Y225)),ISNUMBER(FIND("6F",ScheduleCompile!Y225)),ISNUMBER(FIND("7F",ScheduleCompile!Y225)),ISNUMBER(FIND("9F",ScheduleCompile!Y225)),ISNUMBER(FIND("4F",ScheduleCompile!Y225))),VALUE(LEFT(ScheduleCompile!Y225,FIND("F",ScheduleCompile!Y225)-1)),ScheduleCompile!Y225)))))),"",IF(ScheduleCompile!Y225="Off",0,IF(ScheduleCompile!Y225="On",1,IF(ISNUMBER(ScheduleCompile!Y225),ScheduleCompile!Y225/1,IF(ISTEXT(ScheduleCompile!Y225),IF(OR(ISNUMBER(FIND("5F",ScheduleCompile!Y225)),ISNUMBER(FIND("0F",ScheduleCompile!Y225)),ISNUMBER(FIND("8F",ScheduleCompile!Y225)),ISNUMBER(FIND("1F",ScheduleCompile!Y225)),ISNUMBER(FIND("2F",ScheduleCompile!Y225)),ISNUMBER(FIND("3F",ScheduleCompile!Y225)),ISNUMBER(FIND("6F",ScheduleCompile!Y225)),ISNUMBER(FIND("7F",ScheduleCompile!Y225)),ISNUMBER(FIND("9F",ScheduleCompile!Y225)),ISNUMBER(FIND("4F",ScheduleCompile!Y225))),VALUE(LEFT(ScheduleCompile!Y225,FIND("F",ScheduleCompile!Y225)-1)),ScheduleCompile!Y225)))))))</f>
        <v>0</v>
      </c>
    </row>
    <row r="233" spans="1:30" x14ac:dyDescent="0.25">
      <c r="A233" t="str">
        <f t="shared" si="15"/>
        <v>SchDay "OfficeElevatorSun"  Type = "Fraction" Hr = (0, 0, 0, 0, 0, 0, 0, 0, 0, 0, 0, 0, 0, 0, 0, 0, 0, 0, 0, 0, 0, 0, 0, 0) ..</v>
      </c>
      <c r="B233" s="1" t="s">
        <v>623</v>
      </c>
      <c r="C233" t="str">
        <f t="shared" si="16"/>
        <v xml:space="preserve">SchDay "OfficeElevatorSun"  Type = "Fraction" Hr = </v>
      </c>
      <c r="D233" t="str">
        <f t="shared" si="17"/>
        <v>(0, 0, 0, 0, 0, 0, 0, 0, 0, 0, 0, 0, 0, 0, 0, 0, 0, 0, 0, 0, 0, 0, 0, 0) ..</v>
      </c>
      <c r="E233" s="30" t="str">
        <f>ScheduleCompile!A226</f>
        <v>OfficeElevatorSun</v>
      </c>
      <c r="F233" t="str">
        <f t="shared" si="18"/>
        <v>Fraction</v>
      </c>
      <c r="G233" s="1">
        <f>IF(AND(ISERROR(IF(ScheduleCompile!B226="Off",0,IF(ScheduleCompile!B226="On",1,IF(ISNUMBER(ScheduleCompile!B226),ScheduleCompile!B226/1,IF(ISTEXT(ScheduleCompile!B226),IF(OR(ISNUMBER(FIND("5F",ScheduleCompile!B226)),ISNUMBER(FIND("0F",ScheduleCompile!B226)),ISNUMBER(FIND("8F",ScheduleCompile!B226)),ISNUMBER(FIND("1F",ScheduleCompile!B226)),ISNUMBER(FIND("2F",ScheduleCompile!B226)),ISNUMBER(FIND("3F",ScheduleCompile!B226)),ISNUMBER(FIND("6F",ScheduleCompile!B226)),ISNUMBER(FIND("7F",ScheduleCompile!B226)),ISNUMBER(FIND("9F",ScheduleCompile!B226)),ISNUMBER(FIND("4F",ScheduleCompile!B226))),VALUE(LEFT(ScheduleCompile!B226,FIND("F",ScheduleCompile!B226)-1)),ScheduleCompile!B226)))))),ISTEXT(ScheduleCompile!#REF!)),"ENDTABLE",IF(ISERROR(IF(ScheduleCompile!B226="Off",0,IF(ScheduleCompile!B226="On",1,IF(ISNUMBER(ScheduleCompile!B226),ScheduleCompile!B226/1,IF(ISTEXT(ScheduleCompile!B226),IF(OR(ISNUMBER(FIND("5F",ScheduleCompile!B226)),ISNUMBER(FIND("0F",ScheduleCompile!B226)),ISNUMBER(FIND("8F",ScheduleCompile!B226)),ISNUMBER(FIND("1F",ScheduleCompile!B226)),ISNUMBER(FIND("2F",ScheduleCompile!B226)),ISNUMBER(FIND("3F",ScheduleCompile!B226)),ISNUMBER(FIND("6F",ScheduleCompile!B226)),ISNUMBER(FIND("7F",ScheduleCompile!B226)),ISNUMBER(FIND("9F",ScheduleCompile!B226)),ISNUMBER(FIND("4F",ScheduleCompile!B226))),VALUE(LEFT(ScheduleCompile!B226,FIND("F",ScheduleCompile!B226)-1)),ScheduleCompile!B226)))))),"",IF(ScheduleCompile!B226="Off",0,IF(ScheduleCompile!B226="On",1,IF(ISNUMBER(ScheduleCompile!B226),ScheduleCompile!B226/1,IF(ISTEXT(ScheduleCompile!B226),IF(OR(ISNUMBER(FIND("5F",ScheduleCompile!B226)),ISNUMBER(FIND("0F",ScheduleCompile!B226)),ISNUMBER(FIND("8F",ScheduleCompile!B226)),ISNUMBER(FIND("1F",ScheduleCompile!B226)),ISNUMBER(FIND("2F",ScheduleCompile!B226)),ISNUMBER(FIND("3F",ScheduleCompile!B226)),ISNUMBER(FIND("6F",ScheduleCompile!B226)),ISNUMBER(FIND("7F",ScheduleCompile!B226)),ISNUMBER(FIND("9F",ScheduleCompile!B226)),ISNUMBER(FIND("4F",ScheduleCompile!B226))),VALUE(LEFT(ScheduleCompile!B226,FIND("F",ScheduleCompile!B226)-1)),ScheduleCompile!B226)))))))</f>
        <v>0</v>
      </c>
      <c r="H233" s="1">
        <f>IF(AND(ISERROR(IF(ScheduleCompile!C226="Off",0,IF(ScheduleCompile!C226="On",1,IF(ISNUMBER(ScheduleCompile!C226),ScheduleCompile!C226/1,IF(ISTEXT(ScheduleCompile!C226),IF(OR(ISNUMBER(FIND("5F",ScheduleCompile!C226)),ISNUMBER(FIND("0F",ScheduleCompile!C226)),ISNUMBER(FIND("8F",ScheduleCompile!C226)),ISNUMBER(FIND("1F",ScheduleCompile!C226)),ISNUMBER(FIND("2F",ScheduleCompile!C226)),ISNUMBER(FIND("3F",ScheduleCompile!C226)),ISNUMBER(FIND("6F",ScheduleCompile!C226)),ISNUMBER(FIND("7F",ScheduleCompile!C226)),ISNUMBER(FIND("9F",ScheduleCompile!C226)),ISNUMBER(FIND("4F",ScheduleCompile!C226))),VALUE(LEFT(ScheduleCompile!C226,FIND("F",ScheduleCompile!C226)-1)),ScheduleCompile!C226)))))),ISTEXT(ScheduleCompile!#REF!)),"ENDTABLE",IF(ISERROR(IF(ScheduleCompile!C226="Off",0,IF(ScheduleCompile!C226="On",1,IF(ISNUMBER(ScheduleCompile!C226),ScheduleCompile!C226/1,IF(ISTEXT(ScheduleCompile!C226),IF(OR(ISNUMBER(FIND("5F",ScheduleCompile!C226)),ISNUMBER(FIND("0F",ScheduleCompile!C226)),ISNUMBER(FIND("8F",ScheduleCompile!C226)),ISNUMBER(FIND("1F",ScheduleCompile!C226)),ISNUMBER(FIND("2F",ScheduleCompile!C226)),ISNUMBER(FIND("3F",ScheduleCompile!C226)),ISNUMBER(FIND("6F",ScheduleCompile!C226)),ISNUMBER(FIND("7F",ScheduleCompile!C226)),ISNUMBER(FIND("9F",ScheduleCompile!C226)),ISNUMBER(FIND("4F",ScheduleCompile!C226))),VALUE(LEFT(ScheduleCompile!C226,FIND("F",ScheduleCompile!C226)-1)),ScheduleCompile!C226)))))),"",IF(ScheduleCompile!C226="Off",0,IF(ScheduleCompile!C226="On",1,IF(ISNUMBER(ScheduleCompile!C226),ScheduleCompile!C226/1,IF(ISTEXT(ScheduleCompile!C226),IF(OR(ISNUMBER(FIND("5F",ScheduleCompile!C226)),ISNUMBER(FIND("0F",ScheduleCompile!C226)),ISNUMBER(FIND("8F",ScheduleCompile!C226)),ISNUMBER(FIND("1F",ScheduleCompile!C226)),ISNUMBER(FIND("2F",ScheduleCompile!C226)),ISNUMBER(FIND("3F",ScheduleCompile!C226)),ISNUMBER(FIND("6F",ScheduleCompile!C226)),ISNUMBER(FIND("7F",ScheduleCompile!C226)),ISNUMBER(FIND("9F",ScheduleCompile!C226)),ISNUMBER(FIND("4F",ScheduleCompile!C226))),VALUE(LEFT(ScheduleCompile!C226,FIND("F",ScheduleCompile!C226)-1)),ScheduleCompile!C226)))))))</f>
        <v>0</v>
      </c>
      <c r="I233" s="1">
        <f>IF(AND(ISERROR(IF(ScheduleCompile!D226="Off",0,IF(ScheduleCompile!D226="On",1,IF(ISNUMBER(ScheduleCompile!D226),ScheduleCompile!D226/1,IF(ISTEXT(ScheduleCompile!D226),IF(OR(ISNUMBER(FIND("5F",ScheduleCompile!D226)),ISNUMBER(FIND("0F",ScheduleCompile!D226)),ISNUMBER(FIND("8F",ScheduleCompile!D226)),ISNUMBER(FIND("1F",ScheduleCompile!D226)),ISNUMBER(FIND("2F",ScheduleCompile!D226)),ISNUMBER(FIND("3F",ScheduleCompile!D226)),ISNUMBER(FIND("6F",ScheduleCompile!D226)),ISNUMBER(FIND("7F",ScheduleCompile!D226)),ISNUMBER(FIND("9F",ScheduleCompile!D226)),ISNUMBER(FIND("4F",ScheduleCompile!D226))),VALUE(LEFT(ScheduleCompile!D226,FIND("F",ScheduleCompile!D226)-1)),ScheduleCompile!D226)))))),ISTEXT(ScheduleCompile!#REF!)),"ENDTABLE",IF(ISERROR(IF(ScheduleCompile!D226="Off",0,IF(ScheduleCompile!D226="On",1,IF(ISNUMBER(ScheduleCompile!D226),ScheduleCompile!D226/1,IF(ISTEXT(ScheduleCompile!D226),IF(OR(ISNUMBER(FIND("5F",ScheduleCompile!D226)),ISNUMBER(FIND("0F",ScheduleCompile!D226)),ISNUMBER(FIND("8F",ScheduleCompile!D226)),ISNUMBER(FIND("1F",ScheduleCompile!D226)),ISNUMBER(FIND("2F",ScheduleCompile!D226)),ISNUMBER(FIND("3F",ScheduleCompile!D226)),ISNUMBER(FIND("6F",ScheduleCompile!D226)),ISNUMBER(FIND("7F",ScheduleCompile!D226)),ISNUMBER(FIND("9F",ScheduleCompile!D226)),ISNUMBER(FIND("4F",ScheduleCompile!D226))),VALUE(LEFT(ScheduleCompile!D226,FIND("F",ScheduleCompile!D226)-1)),ScheduleCompile!D226)))))),"",IF(ScheduleCompile!D226="Off",0,IF(ScheduleCompile!D226="On",1,IF(ISNUMBER(ScheduleCompile!D226),ScheduleCompile!D226/1,IF(ISTEXT(ScheduleCompile!D226),IF(OR(ISNUMBER(FIND("5F",ScheduleCompile!D226)),ISNUMBER(FIND("0F",ScheduleCompile!D226)),ISNUMBER(FIND("8F",ScheduleCompile!D226)),ISNUMBER(FIND("1F",ScheduleCompile!D226)),ISNUMBER(FIND("2F",ScheduleCompile!D226)),ISNUMBER(FIND("3F",ScheduleCompile!D226)),ISNUMBER(FIND("6F",ScheduleCompile!D226)),ISNUMBER(FIND("7F",ScheduleCompile!D226)),ISNUMBER(FIND("9F",ScheduleCompile!D226)),ISNUMBER(FIND("4F",ScheduleCompile!D226))),VALUE(LEFT(ScheduleCompile!D226,FIND("F",ScheduleCompile!D226)-1)),ScheduleCompile!D226)))))))</f>
        <v>0</v>
      </c>
      <c r="J233" s="1">
        <f>IF(AND(ISERROR(IF(ScheduleCompile!E226="Off",0,IF(ScheduleCompile!E226="On",1,IF(ISNUMBER(ScheduleCompile!E226),ScheduleCompile!E226/1,IF(ISTEXT(ScheduleCompile!E226),IF(OR(ISNUMBER(FIND("5F",ScheduleCompile!E226)),ISNUMBER(FIND("0F",ScheduleCompile!E226)),ISNUMBER(FIND("8F",ScheduleCompile!E226)),ISNUMBER(FIND("1F",ScheduleCompile!E226)),ISNUMBER(FIND("2F",ScheduleCompile!E226)),ISNUMBER(FIND("3F",ScheduleCompile!E226)),ISNUMBER(FIND("6F",ScheduleCompile!E226)),ISNUMBER(FIND("7F",ScheduleCompile!E226)),ISNUMBER(FIND("9F",ScheduleCompile!E226)),ISNUMBER(FIND("4F",ScheduleCompile!E226))),VALUE(LEFT(ScheduleCompile!E226,FIND("F",ScheduleCompile!E226)-1)),ScheduleCompile!E226)))))),ISTEXT(ScheduleCompile!#REF!)),"ENDTABLE",IF(ISERROR(IF(ScheduleCompile!E226="Off",0,IF(ScheduleCompile!E226="On",1,IF(ISNUMBER(ScheduleCompile!E226),ScheduleCompile!E226/1,IF(ISTEXT(ScheduleCompile!E226),IF(OR(ISNUMBER(FIND("5F",ScheduleCompile!E226)),ISNUMBER(FIND("0F",ScheduleCompile!E226)),ISNUMBER(FIND("8F",ScheduleCompile!E226)),ISNUMBER(FIND("1F",ScheduleCompile!E226)),ISNUMBER(FIND("2F",ScheduleCompile!E226)),ISNUMBER(FIND("3F",ScheduleCompile!E226)),ISNUMBER(FIND("6F",ScheduleCompile!E226)),ISNUMBER(FIND("7F",ScheduleCompile!E226)),ISNUMBER(FIND("9F",ScheduleCompile!E226)),ISNUMBER(FIND("4F",ScheduleCompile!E226))),VALUE(LEFT(ScheduleCompile!E226,FIND("F",ScheduleCompile!E226)-1)),ScheduleCompile!E226)))))),"",IF(ScheduleCompile!E226="Off",0,IF(ScheduleCompile!E226="On",1,IF(ISNUMBER(ScheduleCompile!E226),ScheduleCompile!E226/1,IF(ISTEXT(ScheduleCompile!E226),IF(OR(ISNUMBER(FIND("5F",ScheduleCompile!E226)),ISNUMBER(FIND("0F",ScheduleCompile!E226)),ISNUMBER(FIND("8F",ScheduleCompile!E226)),ISNUMBER(FIND("1F",ScheduleCompile!E226)),ISNUMBER(FIND("2F",ScheduleCompile!E226)),ISNUMBER(FIND("3F",ScheduleCompile!E226)),ISNUMBER(FIND("6F",ScheduleCompile!E226)),ISNUMBER(FIND("7F",ScheduleCompile!E226)),ISNUMBER(FIND("9F",ScheduleCompile!E226)),ISNUMBER(FIND("4F",ScheduleCompile!E226))),VALUE(LEFT(ScheduleCompile!E226,FIND("F",ScheduleCompile!E226)-1)),ScheduleCompile!E226)))))))</f>
        <v>0</v>
      </c>
      <c r="K233" s="1">
        <f>IF(AND(ISERROR(IF(ScheduleCompile!F226="Off",0,IF(ScheduleCompile!F226="On",1,IF(ISNUMBER(ScheduleCompile!F226),ScheduleCompile!F226/1,IF(ISTEXT(ScheduleCompile!F226),IF(OR(ISNUMBER(FIND("5F",ScheduleCompile!F226)),ISNUMBER(FIND("0F",ScheduleCompile!F226)),ISNUMBER(FIND("8F",ScheduleCompile!F226)),ISNUMBER(FIND("1F",ScheduleCompile!F226)),ISNUMBER(FIND("2F",ScheduleCompile!F226)),ISNUMBER(FIND("3F",ScheduleCompile!F226)),ISNUMBER(FIND("6F",ScheduleCompile!F226)),ISNUMBER(FIND("7F",ScheduleCompile!F226)),ISNUMBER(FIND("9F",ScheduleCompile!F226)),ISNUMBER(FIND("4F",ScheduleCompile!F226))),VALUE(LEFT(ScheduleCompile!F226,FIND("F",ScheduleCompile!F226)-1)),ScheduleCompile!F226)))))),ISTEXT(ScheduleCompile!#REF!)),"ENDTABLE",IF(ISERROR(IF(ScheduleCompile!F226="Off",0,IF(ScheduleCompile!F226="On",1,IF(ISNUMBER(ScheduleCompile!F226),ScheduleCompile!F226/1,IF(ISTEXT(ScheduleCompile!F226),IF(OR(ISNUMBER(FIND("5F",ScheduleCompile!F226)),ISNUMBER(FIND("0F",ScheduleCompile!F226)),ISNUMBER(FIND("8F",ScheduleCompile!F226)),ISNUMBER(FIND("1F",ScheduleCompile!F226)),ISNUMBER(FIND("2F",ScheduleCompile!F226)),ISNUMBER(FIND("3F",ScheduleCompile!F226)),ISNUMBER(FIND("6F",ScheduleCompile!F226)),ISNUMBER(FIND("7F",ScheduleCompile!F226)),ISNUMBER(FIND("9F",ScheduleCompile!F226)),ISNUMBER(FIND("4F",ScheduleCompile!F226))),VALUE(LEFT(ScheduleCompile!F226,FIND("F",ScheduleCompile!F226)-1)),ScheduleCompile!F226)))))),"",IF(ScheduleCompile!F226="Off",0,IF(ScheduleCompile!F226="On",1,IF(ISNUMBER(ScheduleCompile!F226),ScheduleCompile!F226/1,IF(ISTEXT(ScheduleCompile!F226),IF(OR(ISNUMBER(FIND("5F",ScheduleCompile!F226)),ISNUMBER(FIND("0F",ScheduleCompile!F226)),ISNUMBER(FIND("8F",ScheduleCompile!F226)),ISNUMBER(FIND("1F",ScheduleCompile!F226)),ISNUMBER(FIND("2F",ScheduleCompile!F226)),ISNUMBER(FIND("3F",ScheduleCompile!F226)),ISNUMBER(FIND("6F",ScheduleCompile!F226)),ISNUMBER(FIND("7F",ScheduleCompile!F226)),ISNUMBER(FIND("9F",ScheduleCompile!F226)),ISNUMBER(FIND("4F",ScheduleCompile!F226))),VALUE(LEFT(ScheduleCompile!F226,FIND("F",ScheduleCompile!F226)-1)),ScheduleCompile!F226)))))))</f>
        <v>0</v>
      </c>
      <c r="L233" s="1">
        <f>IF(AND(ISERROR(IF(ScheduleCompile!G226="Off",0,IF(ScheduleCompile!G226="On",1,IF(ISNUMBER(ScheduleCompile!G226),ScheduleCompile!G226/1,IF(ISTEXT(ScheduleCompile!G226),IF(OR(ISNUMBER(FIND("5F",ScheduleCompile!G226)),ISNUMBER(FIND("0F",ScheduleCompile!G226)),ISNUMBER(FIND("8F",ScheduleCompile!G226)),ISNUMBER(FIND("1F",ScheduleCompile!G226)),ISNUMBER(FIND("2F",ScheduleCompile!G226)),ISNUMBER(FIND("3F",ScheduleCompile!G226)),ISNUMBER(FIND("6F",ScheduleCompile!G226)),ISNUMBER(FIND("7F",ScheduleCompile!G226)),ISNUMBER(FIND("9F",ScheduleCompile!G226)),ISNUMBER(FIND("4F",ScheduleCompile!G226))),VALUE(LEFT(ScheduleCompile!G226,FIND("F",ScheduleCompile!G226)-1)),ScheduleCompile!G226)))))),ISTEXT(ScheduleCompile!#REF!)),"ENDTABLE",IF(ISERROR(IF(ScheduleCompile!G226="Off",0,IF(ScheduleCompile!G226="On",1,IF(ISNUMBER(ScheduleCompile!G226),ScheduleCompile!G226/1,IF(ISTEXT(ScheduleCompile!G226),IF(OR(ISNUMBER(FIND("5F",ScheduleCompile!G226)),ISNUMBER(FIND("0F",ScheduleCompile!G226)),ISNUMBER(FIND("8F",ScheduleCompile!G226)),ISNUMBER(FIND("1F",ScheduleCompile!G226)),ISNUMBER(FIND("2F",ScheduleCompile!G226)),ISNUMBER(FIND("3F",ScheduleCompile!G226)),ISNUMBER(FIND("6F",ScheduleCompile!G226)),ISNUMBER(FIND("7F",ScheduleCompile!G226)),ISNUMBER(FIND("9F",ScheduleCompile!G226)),ISNUMBER(FIND("4F",ScheduleCompile!G226))),VALUE(LEFT(ScheduleCompile!G226,FIND("F",ScheduleCompile!G226)-1)),ScheduleCompile!G226)))))),"",IF(ScheduleCompile!G226="Off",0,IF(ScheduleCompile!G226="On",1,IF(ISNUMBER(ScheduleCompile!G226),ScheduleCompile!G226/1,IF(ISTEXT(ScheduleCompile!G226),IF(OR(ISNUMBER(FIND("5F",ScheduleCompile!G226)),ISNUMBER(FIND("0F",ScheduleCompile!G226)),ISNUMBER(FIND("8F",ScheduleCompile!G226)),ISNUMBER(FIND("1F",ScheduleCompile!G226)),ISNUMBER(FIND("2F",ScheduleCompile!G226)),ISNUMBER(FIND("3F",ScheduleCompile!G226)),ISNUMBER(FIND("6F",ScheduleCompile!G226)),ISNUMBER(FIND("7F",ScheduleCompile!G226)),ISNUMBER(FIND("9F",ScheduleCompile!G226)),ISNUMBER(FIND("4F",ScheduleCompile!G226))),VALUE(LEFT(ScheduleCompile!G226,FIND("F",ScheduleCompile!G226)-1)),ScheduleCompile!G226)))))))</f>
        <v>0</v>
      </c>
      <c r="M233" s="1">
        <f>IF(AND(ISERROR(IF(ScheduleCompile!H226="Off",0,IF(ScheduleCompile!H226="On",1,IF(ISNUMBER(ScheduleCompile!H226),ScheduleCompile!H226/1,IF(ISTEXT(ScheduleCompile!H226),IF(OR(ISNUMBER(FIND("5F",ScheduleCompile!H226)),ISNUMBER(FIND("0F",ScheduleCompile!H226)),ISNUMBER(FIND("8F",ScheduleCompile!H226)),ISNUMBER(FIND("1F",ScheduleCompile!H226)),ISNUMBER(FIND("2F",ScheduleCompile!H226)),ISNUMBER(FIND("3F",ScheduleCompile!H226)),ISNUMBER(FIND("6F",ScheduleCompile!H226)),ISNUMBER(FIND("7F",ScheduleCompile!H226)),ISNUMBER(FIND("9F",ScheduleCompile!H226)),ISNUMBER(FIND("4F",ScheduleCompile!H226))),VALUE(LEFT(ScheduleCompile!H226,FIND("F",ScheduleCompile!H226)-1)),ScheduleCompile!H226)))))),ISTEXT(ScheduleCompile!#REF!)),"ENDTABLE",IF(ISERROR(IF(ScheduleCompile!H226="Off",0,IF(ScheduleCompile!H226="On",1,IF(ISNUMBER(ScheduleCompile!H226),ScheduleCompile!H226/1,IF(ISTEXT(ScheduleCompile!H226),IF(OR(ISNUMBER(FIND("5F",ScheduleCompile!H226)),ISNUMBER(FIND("0F",ScheduleCompile!H226)),ISNUMBER(FIND("8F",ScheduleCompile!H226)),ISNUMBER(FIND("1F",ScheduleCompile!H226)),ISNUMBER(FIND("2F",ScheduleCompile!H226)),ISNUMBER(FIND("3F",ScheduleCompile!H226)),ISNUMBER(FIND("6F",ScheduleCompile!H226)),ISNUMBER(FIND("7F",ScheduleCompile!H226)),ISNUMBER(FIND("9F",ScheduleCompile!H226)),ISNUMBER(FIND("4F",ScheduleCompile!H226))),VALUE(LEFT(ScheduleCompile!H226,FIND("F",ScheduleCompile!H226)-1)),ScheduleCompile!H226)))))),"",IF(ScheduleCompile!H226="Off",0,IF(ScheduleCompile!H226="On",1,IF(ISNUMBER(ScheduleCompile!H226),ScheduleCompile!H226/1,IF(ISTEXT(ScheduleCompile!H226),IF(OR(ISNUMBER(FIND("5F",ScheduleCompile!H226)),ISNUMBER(FIND("0F",ScheduleCompile!H226)),ISNUMBER(FIND("8F",ScheduleCompile!H226)),ISNUMBER(FIND("1F",ScheduleCompile!H226)),ISNUMBER(FIND("2F",ScheduleCompile!H226)),ISNUMBER(FIND("3F",ScheduleCompile!H226)),ISNUMBER(FIND("6F",ScheduleCompile!H226)),ISNUMBER(FIND("7F",ScheduleCompile!H226)),ISNUMBER(FIND("9F",ScheduleCompile!H226)),ISNUMBER(FIND("4F",ScheduleCompile!H226))),VALUE(LEFT(ScheduleCompile!H226,FIND("F",ScheduleCompile!H226)-1)),ScheduleCompile!H226)))))))</f>
        <v>0</v>
      </c>
      <c r="N233" s="1">
        <f>IF(AND(ISERROR(IF(ScheduleCompile!I226="Off",0,IF(ScheduleCompile!I226="On",1,IF(ISNUMBER(ScheduleCompile!I226),ScheduleCompile!I226/1,IF(ISTEXT(ScheduleCompile!I226),IF(OR(ISNUMBER(FIND("5F",ScheduleCompile!I226)),ISNUMBER(FIND("0F",ScheduleCompile!I226)),ISNUMBER(FIND("8F",ScheduleCompile!I226)),ISNUMBER(FIND("1F",ScheduleCompile!I226)),ISNUMBER(FIND("2F",ScheduleCompile!I226)),ISNUMBER(FIND("3F",ScheduleCompile!I226)),ISNUMBER(FIND("6F",ScheduleCompile!I226)),ISNUMBER(FIND("7F",ScheduleCompile!I226)),ISNUMBER(FIND("9F",ScheduleCompile!I226)),ISNUMBER(FIND("4F",ScheduleCompile!I226))),VALUE(LEFT(ScheduleCompile!I226,FIND("F",ScheduleCompile!I226)-1)),ScheduleCompile!I226)))))),ISTEXT(ScheduleCompile!#REF!)),"ENDTABLE",IF(ISERROR(IF(ScheduleCompile!I226="Off",0,IF(ScheduleCompile!I226="On",1,IF(ISNUMBER(ScheduleCompile!I226),ScheduleCompile!I226/1,IF(ISTEXT(ScheduleCompile!I226),IF(OR(ISNUMBER(FIND("5F",ScheduleCompile!I226)),ISNUMBER(FIND("0F",ScheduleCompile!I226)),ISNUMBER(FIND("8F",ScheduleCompile!I226)),ISNUMBER(FIND("1F",ScheduleCompile!I226)),ISNUMBER(FIND("2F",ScheduleCompile!I226)),ISNUMBER(FIND("3F",ScheduleCompile!I226)),ISNUMBER(FIND("6F",ScheduleCompile!I226)),ISNUMBER(FIND("7F",ScheduleCompile!I226)),ISNUMBER(FIND("9F",ScheduleCompile!I226)),ISNUMBER(FIND("4F",ScheduleCompile!I226))),VALUE(LEFT(ScheduleCompile!I226,FIND("F",ScheduleCompile!I226)-1)),ScheduleCompile!I226)))))),"",IF(ScheduleCompile!I226="Off",0,IF(ScheduleCompile!I226="On",1,IF(ISNUMBER(ScheduleCompile!I226),ScheduleCompile!I226/1,IF(ISTEXT(ScheduleCompile!I226),IF(OR(ISNUMBER(FIND("5F",ScheduleCompile!I226)),ISNUMBER(FIND("0F",ScheduleCompile!I226)),ISNUMBER(FIND("8F",ScheduleCompile!I226)),ISNUMBER(FIND("1F",ScheduleCompile!I226)),ISNUMBER(FIND("2F",ScheduleCompile!I226)),ISNUMBER(FIND("3F",ScheduleCompile!I226)),ISNUMBER(FIND("6F",ScheduleCompile!I226)),ISNUMBER(FIND("7F",ScheduleCompile!I226)),ISNUMBER(FIND("9F",ScheduleCompile!I226)),ISNUMBER(FIND("4F",ScheduleCompile!I226))),VALUE(LEFT(ScheduleCompile!I226,FIND("F",ScheduleCompile!I226)-1)),ScheduleCompile!I226)))))))</f>
        <v>0</v>
      </c>
      <c r="O233" s="1">
        <f>IF(AND(ISERROR(IF(ScheduleCompile!J226="Off",0,IF(ScheduleCompile!J226="On",1,IF(ISNUMBER(ScheduleCompile!J226),ScheduleCompile!J226/1,IF(ISTEXT(ScheduleCompile!J226),IF(OR(ISNUMBER(FIND("5F",ScheduleCompile!J226)),ISNUMBER(FIND("0F",ScheduleCompile!J226)),ISNUMBER(FIND("8F",ScheduleCompile!J226)),ISNUMBER(FIND("1F",ScheduleCompile!J226)),ISNUMBER(FIND("2F",ScheduleCompile!J226)),ISNUMBER(FIND("3F",ScheduleCompile!J226)),ISNUMBER(FIND("6F",ScheduleCompile!J226)),ISNUMBER(FIND("7F",ScheduleCompile!J226)),ISNUMBER(FIND("9F",ScheduleCompile!J226)),ISNUMBER(FIND("4F",ScheduleCompile!J226))),VALUE(LEFT(ScheduleCompile!J226,FIND("F",ScheduleCompile!J226)-1)),ScheduleCompile!J226)))))),ISTEXT(ScheduleCompile!#REF!)),"ENDTABLE",IF(ISERROR(IF(ScheduleCompile!J226="Off",0,IF(ScheduleCompile!J226="On",1,IF(ISNUMBER(ScheduleCompile!J226),ScheduleCompile!J226/1,IF(ISTEXT(ScheduleCompile!J226),IF(OR(ISNUMBER(FIND("5F",ScheduleCompile!J226)),ISNUMBER(FIND("0F",ScheduleCompile!J226)),ISNUMBER(FIND("8F",ScheduleCompile!J226)),ISNUMBER(FIND("1F",ScheduleCompile!J226)),ISNUMBER(FIND("2F",ScheduleCompile!J226)),ISNUMBER(FIND("3F",ScheduleCompile!J226)),ISNUMBER(FIND("6F",ScheduleCompile!J226)),ISNUMBER(FIND("7F",ScheduleCompile!J226)),ISNUMBER(FIND("9F",ScheduleCompile!J226)),ISNUMBER(FIND("4F",ScheduleCompile!J226))),VALUE(LEFT(ScheduleCompile!J226,FIND("F",ScheduleCompile!J226)-1)),ScheduleCompile!J226)))))),"",IF(ScheduleCompile!J226="Off",0,IF(ScheduleCompile!J226="On",1,IF(ISNUMBER(ScheduleCompile!J226),ScheduleCompile!J226/1,IF(ISTEXT(ScheduleCompile!J226),IF(OR(ISNUMBER(FIND("5F",ScheduleCompile!J226)),ISNUMBER(FIND("0F",ScheduleCompile!J226)),ISNUMBER(FIND("8F",ScheduleCompile!J226)),ISNUMBER(FIND("1F",ScheduleCompile!J226)),ISNUMBER(FIND("2F",ScheduleCompile!J226)),ISNUMBER(FIND("3F",ScheduleCompile!J226)),ISNUMBER(FIND("6F",ScheduleCompile!J226)),ISNUMBER(FIND("7F",ScheduleCompile!J226)),ISNUMBER(FIND("9F",ScheduleCompile!J226)),ISNUMBER(FIND("4F",ScheduleCompile!J226))),VALUE(LEFT(ScheduleCompile!J226,FIND("F",ScheduleCompile!J226)-1)),ScheduleCompile!J226)))))))</f>
        <v>0</v>
      </c>
      <c r="P233" s="1">
        <f>IF(AND(ISERROR(IF(ScheduleCompile!K226="Off",0,IF(ScheduleCompile!K226="On",1,IF(ISNUMBER(ScheduleCompile!K226),ScheduleCompile!K226/1,IF(ISTEXT(ScheduleCompile!K226),IF(OR(ISNUMBER(FIND("5F",ScheduleCompile!K226)),ISNUMBER(FIND("0F",ScheduleCompile!K226)),ISNUMBER(FIND("8F",ScheduleCompile!K226)),ISNUMBER(FIND("1F",ScheduleCompile!K226)),ISNUMBER(FIND("2F",ScheduleCompile!K226)),ISNUMBER(FIND("3F",ScheduleCompile!K226)),ISNUMBER(FIND("6F",ScheduleCompile!K226)),ISNUMBER(FIND("7F",ScheduleCompile!K226)),ISNUMBER(FIND("9F",ScheduleCompile!K226)),ISNUMBER(FIND("4F",ScheduleCompile!K226))),VALUE(LEFT(ScheduleCompile!K226,FIND("F",ScheduleCompile!K226)-1)),ScheduleCompile!K226)))))),ISTEXT(ScheduleCompile!#REF!)),"ENDTABLE",IF(ISERROR(IF(ScheduleCompile!K226="Off",0,IF(ScheduleCompile!K226="On",1,IF(ISNUMBER(ScheduleCompile!K226),ScheduleCompile!K226/1,IF(ISTEXT(ScheduleCompile!K226),IF(OR(ISNUMBER(FIND("5F",ScheduleCompile!K226)),ISNUMBER(FIND("0F",ScheduleCompile!K226)),ISNUMBER(FIND("8F",ScheduleCompile!K226)),ISNUMBER(FIND("1F",ScheduleCompile!K226)),ISNUMBER(FIND("2F",ScheduleCompile!K226)),ISNUMBER(FIND("3F",ScheduleCompile!K226)),ISNUMBER(FIND("6F",ScheduleCompile!K226)),ISNUMBER(FIND("7F",ScheduleCompile!K226)),ISNUMBER(FIND("9F",ScheduleCompile!K226)),ISNUMBER(FIND("4F",ScheduleCompile!K226))),VALUE(LEFT(ScheduleCompile!K226,FIND("F",ScheduleCompile!K226)-1)),ScheduleCompile!K226)))))),"",IF(ScheduleCompile!K226="Off",0,IF(ScheduleCompile!K226="On",1,IF(ISNUMBER(ScheduleCompile!K226),ScheduleCompile!K226/1,IF(ISTEXT(ScheduleCompile!K226),IF(OR(ISNUMBER(FIND("5F",ScheduleCompile!K226)),ISNUMBER(FIND("0F",ScheduleCompile!K226)),ISNUMBER(FIND("8F",ScheduleCompile!K226)),ISNUMBER(FIND("1F",ScheduleCompile!K226)),ISNUMBER(FIND("2F",ScheduleCompile!K226)),ISNUMBER(FIND("3F",ScheduleCompile!K226)),ISNUMBER(FIND("6F",ScheduleCompile!K226)),ISNUMBER(FIND("7F",ScheduleCompile!K226)),ISNUMBER(FIND("9F",ScheduleCompile!K226)),ISNUMBER(FIND("4F",ScheduleCompile!K226))),VALUE(LEFT(ScheduleCompile!K226,FIND("F",ScheduleCompile!K226)-1)),ScheduleCompile!K226)))))))</f>
        <v>0</v>
      </c>
      <c r="Q233" s="1">
        <f>IF(AND(ISERROR(IF(ScheduleCompile!L226="Off",0,IF(ScheduleCompile!L226="On",1,IF(ISNUMBER(ScheduleCompile!L226),ScheduleCompile!L226/1,IF(ISTEXT(ScheduleCompile!L226),IF(OR(ISNUMBER(FIND("5F",ScheduleCompile!L226)),ISNUMBER(FIND("0F",ScheduleCompile!L226)),ISNUMBER(FIND("8F",ScheduleCompile!L226)),ISNUMBER(FIND("1F",ScheduleCompile!L226)),ISNUMBER(FIND("2F",ScheduleCompile!L226)),ISNUMBER(FIND("3F",ScheduleCompile!L226)),ISNUMBER(FIND("6F",ScheduleCompile!L226)),ISNUMBER(FIND("7F",ScheduleCompile!L226)),ISNUMBER(FIND("9F",ScheduleCompile!L226)),ISNUMBER(FIND("4F",ScheduleCompile!L226))),VALUE(LEFT(ScheduleCompile!L226,FIND("F",ScheduleCompile!L226)-1)),ScheduleCompile!L226)))))),ISTEXT(ScheduleCompile!#REF!)),"ENDTABLE",IF(ISERROR(IF(ScheduleCompile!L226="Off",0,IF(ScheduleCompile!L226="On",1,IF(ISNUMBER(ScheduleCompile!L226),ScheduleCompile!L226/1,IF(ISTEXT(ScheduleCompile!L226),IF(OR(ISNUMBER(FIND("5F",ScheduleCompile!L226)),ISNUMBER(FIND("0F",ScheduleCompile!L226)),ISNUMBER(FIND("8F",ScheduleCompile!L226)),ISNUMBER(FIND("1F",ScheduleCompile!L226)),ISNUMBER(FIND("2F",ScheduleCompile!L226)),ISNUMBER(FIND("3F",ScheduleCompile!L226)),ISNUMBER(FIND("6F",ScheduleCompile!L226)),ISNUMBER(FIND("7F",ScheduleCompile!L226)),ISNUMBER(FIND("9F",ScheduleCompile!L226)),ISNUMBER(FIND("4F",ScheduleCompile!L226))),VALUE(LEFT(ScheduleCompile!L226,FIND("F",ScheduleCompile!L226)-1)),ScheduleCompile!L226)))))),"",IF(ScheduleCompile!L226="Off",0,IF(ScheduleCompile!L226="On",1,IF(ISNUMBER(ScheduleCompile!L226),ScheduleCompile!L226/1,IF(ISTEXT(ScheduleCompile!L226),IF(OR(ISNUMBER(FIND("5F",ScheduleCompile!L226)),ISNUMBER(FIND("0F",ScheduleCompile!L226)),ISNUMBER(FIND("8F",ScheduleCompile!L226)),ISNUMBER(FIND("1F",ScheduleCompile!L226)),ISNUMBER(FIND("2F",ScheduleCompile!L226)),ISNUMBER(FIND("3F",ScheduleCompile!L226)),ISNUMBER(FIND("6F",ScheduleCompile!L226)),ISNUMBER(FIND("7F",ScheduleCompile!L226)),ISNUMBER(FIND("9F",ScheduleCompile!L226)),ISNUMBER(FIND("4F",ScheduleCompile!L226))),VALUE(LEFT(ScheduleCompile!L226,FIND("F",ScheduleCompile!L226)-1)),ScheduleCompile!L226)))))))</f>
        <v>0</v>
      </c>
      <c r="R233" s="1">
        <f>IF(AND(ISERROR(IF(ScheduleCompile!M226="Off",0,IF(ScheduleCompile!M226="On",1,IF(ISNUMBER(ScheduleCompile!M226),ScheduleCompile!M226/1,IF(ISTEXT(ScheduleCompile!M226),IF(OR(ISNUMBER(FIND("5F",ScheduleCompile!M226)),ISNUMBER(FIND("0F",ScheduleCompile!M226)),ISNUMBER(FIND("8F",ScheduleCompile!M226)),ISNUMBER(FIND("1F",ScheduleCompile!M226)),ISNUMBER(FIND("2F",ScheduleCompile!M226)),ISNUMBER(FIND("3F",ScheduleCompile!M226)),ISNUMBER(FIND("6F",ScheduleCompile!M226)),ISNUMBER(FIND("7F",ScheduleCompile!M226)),ISNUMBER(FIND("9F",ScheduleCompile!M226)),ISNUMBER(FIND("4F",ScheduleCompile!M226))),VALUE(LEFT(ScheduleCompile!M226,FIND("F",ScheduleCompile!M226)-1)),ScheduleCompile!M226)))))),ISTEXT(ScheduleCompile!#REF!)),"ENDTABLE",IF(ISERROR(IF(ScheduleCompile!M226="Off",0,IF(ScheduleCompile!M226="On",1,IF(ISNUMBER(ScheduleCompile!M226),ScheduleCompile!M226/1,IF(ISTEXT(ScheduleCompile!M226),IF(OR(ISNUMBER(FIND("5F",ScheduleCompile!M226)),ISNUMBER(FIND("0F",ScheduleCompile!M226)),ISNUMBER(FIND("8F",ScheduleCompile!M226)),ISNUMBER(FIND("1F",ScheduleCompile!M226)),ISNUMBER(FIND("2F",ScheduleCompile!M226)),ISNUMBER(FIND("3F",ScheduleCompile!M226)),ISNUMBER(FIND("6F",ScheduleCompile!M226)),ISNUMBER(FIND("7F",ScheduleCompile!M226)),ISNUMBER(FIND("9F",ScheduleCompile!M226)),ISNUMBER(FIND("4F",ScheduleCompile!M226))),VALUE(LEFT(ScheduleCompile!M226,FIND("F",ScheduleCompile!M226)-1)),ScheduleCompile!M226)))))),"",IF(ScheduleCompile!M226="Off",0,IF(ScheduleCompile!M226="On",1,IF(ISNUMBER(ScheduleCompile!M226),ScheduleCompile!M226/1,IF(ISTEXT(ScheduleCompile!M226),IF(OR(ISNUMBER(FIND("5F",ScheduleCompile!M226)),ISNUMBER(FIND("0F",ScheduleCompile!M226)),ISNUMBER(FIND("8F",ScheduleCompile!M226)),ISNUMBER(FIND("1F",ScheduleCompile!M226)),ISNUMBER(FIND("2F",ScheduleCompile!M226)),ISNUMBER(FIND("3F",ScheduleCompile!M226)),ISNUMBER(FIND("6F",ScheduleCompile!M226)),ISNUMBER(FIND("7F",ScheduleCompile!M226)),ISNUMBER(FIND("9F",ScheduleCompile!M226)),ISNUMBER(FIND("4F",ScheduleCompile!M226))),VALUE(LEFT(ScheduleCompile!M226,FIND("F",ScheduleCompile!M226)-1)),ScheduleCompile!M226)))))))</f>
        <v>0</v>
      </c>
      <c r="S233" s="1">
        <f>IF(AND(ISERROR(IF(ScheduleCompile!N226="Off",0,IF(ScheduleCompile!N226="On",1,IF(ISNUMBER(ScheduleCompile!N226),ScheduleCompile!N226/1,IF(ISTEXT(ScheduleCompile!N226),IF(OR(ISNUMBER(FIND("5F",ScheduleCompile!N226)),ISNUMBER(FIND("0F",ScheduleCompile!N226)),ISNUMBER(FIND("8F",ScheduleCompile!N226)),ISNUMBER(FIND("1F",ScheduleCompile!N226)),ISNUMBER(FIND("2F",ScheduleCompile!N226)),ISNUMBER(FIND("3F",ScheduleCompile!N226)),ISNUMBER(FIND("6F",ScheduleCompile!N226)),ISNUMBER(FIND("7F",ScheduleCompile!N226)),ISNUMBER(FIND("9F",ScheduleCompile!N226)),ISNUMBER(FIND("4F",ScheduleCompile!N226))),VALUE(LEFT(ScheduleCompile!N226,FIND("F",ScheduleCompile!N226)-1)),ScheduleCompile!N226)))))),ISTEXT(ScheduleCompile!#REF!)),"ENDTABLE",IF(ISERROR(IF(ScheduleCompile!N226="Off",0,IF(ScheduleCompile!N226="On",1,IF(ISNUMBER(ScheduleCompile!N226),ScheduleCompile!N226/1,IF(ISTEXT(ScheduleCompile!N226),IF(OR(ISNUMBER(FIND("5F",ScheduleCompile!N226)),ISNUMBER(FIND("0F",ScheduleCompile!N226)),ISNUMBER(FIND("8F",ScheduleCompile!N226)),ISNUMBER(FIND("1F",ScheduleCompile!N226)),ISNUMBER(FIND("2F",ScheduleCompile!N226)),ISNUMBER(FIND("3F",ScheduleCompile!N226)),ISNUMBER(FIND("6F",ScheduleCompile!N226)),ISNUMBER(FIND("7F",ScheduleCompile!N226)),ISNUMBER(FIND("9F",ScheduleCompile!N226)),ISNUMBER(FIND("4F",ScheduleCompile!N226))),VALUE(LEFT(ScheduleCompile!N226,FIND("F",ScheduleCompile!N226)-1)),ScheduleCompile!N226)))))),"",IF(ScheduleCompile!N226="Off",0,IF(ScheduleCompile!N226="On",1,IF(ISNUMBER(ScheduleCompile!N226),ScheduleCompile!N226/1,IF(ISTEXT(ScheduleCompile!N226),IF(OR(ISNUMBER(FIND("5F",ScheduleCompile!N226)),ISNUMBER(FIND("0F",ScheduleCompile!N226)),ISNUMBER(FIND("8F",ScheduleCompile!N226)),ISNUMBER(FIND("1F",ScheduleCompile!N226)),ISNUMBER(FIND("2F",ScheduleCompile!N226)),ISNUMBER(FIND("3F",ScheduleCompile!N226)),ISNUMBER(FIND("6F",ScheduleCompile!N226)),ISNUMBER(FIND("7F",ScheduleCompile!N226)),ISNUMBER(FIND("9F",ScheduleCompile!N226)),ISNUMBER(FIND("4F",ScheduleCompile!N226))),VALUE(LEFT(ScheduleCompile!N226,FIND("F",ScheduleCompile!N226)-1)),ScheduleCompile!N226)))))))</f>
        <v>0</v>
      </c>
      <c r="T233" s="1">
        <f>IF(AND(ISERROR(IF(ScheduleCompile!O226="Off",0,IF(ScheduleCompile!O226="On",1,IF(ISNUMBER(ScheduleCompile!O226),ScheduleCompile!O226/1,IF(ISTEXT(ScheduleCompile!O226),IF(OR(ISNUMBER(FIND("5F",ScheduleCompile!O226)),ISNUMBER(FIND("0F",ScheduleCompile!O226)),ISNUMBER(FIND("8F",ScheduleCompile!O226)),ISNUMBER(FIND("1F",ScheduleCompile!O226)),ISNUMBER(FIND("2F",ScheduleCompile!O226)),ISNUMBER(FIND("3F",ScheduleCompile!O226)),ISNUMBER(FIND("6F",ScheduleCompile!O226)),ISNUMBER(FIND("7F",ScheduleCompile!O226)),ISNUMBER(FIND("9F",ScheduleCompile!O226)),ISNUMBER(FIND("4F",ScheduleCompile!O226))),VALUE(LEFT(ScheduleCompile!O226,FIND("F",ScheduleCompile!O226)-1)),ScheduleCompile!O226)))))),ISTEXT(ScheduleCompile!#REF!)),"ENDTABLE",IF(ISERROR(IF(ScheduleCompile!O226="Off",0,IF(ScheduleCompile!O226="On",1,IF(ISNUMBER(ScheduleCompile!O226),ScheduleCompile!O226/1,IF(ISTEXT(ScheduleCompile!O226),IF(OR(ISNUMBER(FIND("5F",ScheduleCompile!O226)),ISNUMBER(FIND("0F",ScheduleCompile!O226)),ISNUMBER(FIND("8F",ScheduleCompile!O226)),ISNUMBER(FIND("1F",ScheduleCompile!O226)),ISNUMBER(FIND("2F",ScheduleCompile!O226)),ISNUMBER(FIND("3F",ScheduleCompile!O226)),ISNUMBER(FIND("6F",ScheduleCompile!O226)),ISNUMBER(FIND("7F",ScheduleCompile!O226)),ISNUMBER(FIND("9F",ScheduleCompile!O226)),ISNUMBER(FIND("4F",ScheduleCompile!O226))),VALUE(LEFT(ScheduleCompile!O226,FIND("F",ScheduleCompile!O226)-1)),ScheduleCompile!O226)))))),"",IF(ScheduleCompile!O226="Off",0,IF(ScheduleCompile!O226="On",1,IF(ISNUMBER(ScheduleCompile!O226),ScheduleCompile!O226/1,IF(ISTEXT(ScheduleCompile!O226),IF(OR(ISNUMBER(FIND("5F",ScheduleCompile!O226)),ISNUMBER(FIND("0F",ScheduleCompile!O226)),ISNUMBER(FIND("8F",ScheduleCompile!O226)),ISNUMBER(FIND("1F",ScheduleCompile!O226)),ISNUMBER(FIND("2F",ScheduleCompile!O226)),ISNUMBER(FIND("3F",ScheduleCompile!O226)),ISNUMBER(FIND("6F",ScheduleCompile!O226)),ISNUMBER(FIND("7F",ScheduleCompile!O226)),ISNUMBER(FIND("9F",ScheduleCompile!O226)),ISNUMBER(FIND("4F",ScheduleCompile!O226))),VALUE(LEFT(ScheduleCompile!O226,FIND("F",ScheduleCompile!O226)-1)),ScheduleCompile!O226)))))))</f>
        <v>0</v>
      </c>
      <c r="U233" s="1">
        <f>IF(AND(ISERROR(IF(ScheduleCompile!P226="Off",0,IF(ScheduleCompile!P226="On",1,IF(ISNUMBER(ScheduleCompile!P226),ScheduleCompile!P226/1,IF(ISTEXT(ScheduleCompile!P226),IF(OR(ISNUMBER(FIND("5F",ScheduleCompile!P226)),ISNUMBER(FIND("0F",ScheduleCompile!P226)),ISNUMBER(FIND("8F",ScheduleCompile!P226)),ISNUMBER(FIND("1F",ScheduleCompile!P226)),ISNUMBER(FIND("2F",ScheduleCompile!P226)),ISNUMBER(FIND("3F",ScheduleCompile!P226)),ISNUMBER(FIND("6F",ScheduleCompile!P226)),ISNUMBER(FIND("7F",ScheduleCompile!P226)),ISNUMBER(FIND("9F",ScheduleCompile!P226)),ISNUMBER(FIND("4F",ScheduleCompile!P226))),VALUE(LEFT(ScheduleCompile!P226,FIND("F",ScheduleCompile!P226)-1)),ScheduleCompile!P226)))))),ISTEXT(ScheduleCompile!#REF!)),"ENDTABLE",IF(ISERROR(IF(ScheduleCompile!P226="Off",0,IF(ScheduleCompile!P226="On",1,IF(ISNUMBER(ScheduleCompile!P226),ScheduleCompile!P226/1,IF(ISTEXT(ScheduleCompile!P226),IF(OR(ISNUMBER(FIND("5F",ScheduleCompile!P226)),ISNUMBER(FIND("0F",ScheduleCompile!P226)),ISNUMBER(FIND("8F",ScheduleCompile!P226)),ISNUMBER(FIND("1F",ScheduleCompile!P226)),ISNUMBER(FIND("2F",ScheduleCompile!P226)),ISNUMBER(FIND("3F",ScheduleCompile!P226)),ISNUMBER(FIND("6F",ScheduleCompile!P226)),ISNUMBER(FIND("7F",ScheduleCompile!P226)),ISNUMBER(FIND("9F",ScheduleCompile!P226)),ISNUMBER(FIND("4F",ScheduleCompile!P226))),VALUE(LEFT(ScheduleCompile!P226,FIND("F",ScheduleCompile!P226)-1)),ScheduleCompile!P226)))))),"",IF(ScheduleCompile!P226="Off",0,IF(ScheduleCompile!P226="On",1,IF(ISNUMBER(ScheduleCompile!P226),ScheduleCompile!P226/1,IF(ISTEXT(ScheduleCompile!P226),IF(OR(ISNUMBER(FIND("5F",ScheduleCompile!P226)),ISNUMBER(FIND("0F",ScheduleCompile!P226)),ISNUMBER(FIND("8F",ScheduleCompile!P226)),ISNUMBER(FIND("1F",ScheduleCompile!P226)),ISNUMBER(FIND("2F",ScheduleCompile!P226)),ISNUMBER(FIND("3F",ScheduleCompile!P226)),ISNUMBER(FIND("6F",ScheduleCompile!P226)),ISNUMBER(FIND("7F",ScheduleCompile!P226)),ISNUMBER(FIND("9F",ScheduleCompile!P226)),ISNUMBER(FIND("4F",ScheduleCompile!P226))),VALUE(LEFT(ScheduleCompile!P226,FIND("F",ScheduleCompile!P226)-1)),ScheduleCompile!P226)))))))</f>
        <v>0</v>
      </c>
      <c r="V233" s="1">
        <f>IF(AND(ISERROR(IF(ScheduleCompile!Q226="Off",0,IF(ScheduleCompile!Q226="On",1,IF(ISNUMBER(ScheduleCompile!Q226),ScheduleCompile!Q226/1,IF(ISTEXT(ScheduleCompile!Q226),IF(OR(ISNUMBER(FIND("5F",ScheduleCompile!Q226)),ISNUMBER(FIND("0F",ScheduleCompile!Q226)),ISNUMBER(FIND("8F",ScheduleCompile!Q226)),ISNUMBER(FIND("1F",ScheduleCompile!Q226)),ISNUMBER(FIND("2F",ScheduleCompile!Q226)),ISNUMBER(FIND("3F",ScheduleCompile!Q226)),ISNUMBER(FIND("6F",ScheduleCompile!Q226)),ISNUMBER(FIND("7F",ScheduleCompile!Q226)),ISNUMBER(FIND("9F",ScheduleCompile!Q226)),ISNUMBER(FIND("4F",ScheduleCompile!Q226))),VALUE(LEFT(ScheduleCompile!Q226,FIND("F",ScheduleCompile!Q226)-1)),ScheduleCompile!Q226)))))),ISTEXT(ScheduleCompile!#REF!)),"ENDTABLE",IF(ISERROR(IF(ScheduleCompile!Q226="Off",0,IF(ScheduleCompile!Q226="On",1,IF(ISNUMBER(ScheduleCompile!Q226),ScheduleCompile!Q226/1,IF(ISTEXT(ScheduleCompile!Q226),IF(OR(ISNUMBER(FIND("5F",ScheduleCompile!Q226)),ISNUMBER(FIND("0F",ScheduleCompile!Q226)),ISNUMBER(FIND("8F",ScheduleCompile!Q226)),ISNUMBER(FIND("1F",ScheduleCompile!Q226)),ISNUMBER(FIND("2F",ScheduleCompile!Q226)),ISNUMBER(FIND("3F",ScheduleCompile!Q226)),ISNUMBER(FIND("6F",ScheduleCompile!Q226)),ISNUMBER(FIND("7F",ScheduleCompile!Q226)),ISNUMBER(FIND("9F",ScheduleCompile!Q226)),ISNUMBER(FIND("4F",ScheduleCompile!Q226))),VALUE(LEFT(ScheduleCompile!Q226,FIND("F",ScheduleCompile!Q226)-1)),ScheduleCompile!Q226)))))),"",IF(ScheduleCompile!Q226="Off",0,IF(ScheduleCompile!Q226="On",1,IF(ISNUMBER(ScheduleCompile!Q226),ScheduleCompile!Q226/1,IF(ISTEXT(ScheduleCompile!Q226),IF(OR(ISNUMBER(FIND("5F",ScheduleCompile!Q226)),ISNUMBER(FIND("0F",ScheduleCompile!Q226)),ISNUMBER(FIND("8F",ScheduleCompile!Q226)),ISNUMBER(FIND("1F",ScheduleCompile!Q226)),ISNUMBER(FIND("2F",ScheduleCompile!Q226)),ISNUMBER(FIND("3F",ScheduleCompile!Q226)),ISNUMBER(FIND("6F",ScheduleCompile!Q226)),ISNUMBER(FIND("7F",ScheduleCompile!Q226)),ISNUMBER(FIND("9F",ScheduleCompile!Q226)),ISNUMBER(FIND("4F",ScheduleCompile!Q226))),VALUE(LEFT(ScheduleCompile!Q226,FIND("F",ScheduleCompile!Q226)-1)),ScheduleCompile!Q226)))))))</f>
        <v>0</v>
      </c>
      <c r="W233" s="1">
        <f>IF(AND(ISERROR(IF(ScheduleCompile!R226="Off",0,IF(ScheduleCompile!R226="On",1,IF(ISNUMBER(ScheduleCompile!R226),ScheduleCompile!R226/1,IF(ISTEXT(ScheduleCompile!R226),IF(OR(ISNUMBER(FIND("5F",ScheduleCompile!R226)),ISNUMBER(FIND("0F",ScheduleCompile!R226)),ISNUMBER(FIND("8F",ScheduleCompile!R226)),ISNUMBER(FIND("1F",ScheduleCompile!R226)),ISNUMBER(FIND("2F",ScheduleCompile!R226)),ISNUMBER(FIND("3F",ScheduleCompile!R226)),ISNUMBER(FIND("6F",ScheduleCompile!R226)),ISNUMBER(FIND("7F",ScheduleCompile!R226)),ISNUMBER(FIND("9F",ScheduleCompile!R226)),ISNUMBER(FIND("4F",ScheduleCompile!R226))),VALUE(LEFT(ScheduleCompile!R226,FIND("F",ScheduleCompile!R226)-1)),ScheduleCompile!R226)))))),ISTEXT(ScheduleCompile!#REF!)),"ENDTABLE",IF(ISERROR(IF(ScheduleCompile!R226="Off",0,IF(ScheduleCompile!R226="On",1,IF(ISNUMBER(ScheduleCompile!R226),ScheduleCompile!R226/1,IF(ISTEXT(ScheduleCompile!R226),IF(OR(ISNUMBER(FIND("5F",ScheduleCompile!R226)),ISNUMBER(FIND("0F",ScheduleCompile!R226)),ISNUMBER(FIND("8F",ScheduleCompile!R226)),ISNUMBER(FIND("1F",ScheduleCompile!R226)),ISNUMBER(FIND("2F",ScheduleCompile!R226)),ISNUMBER(FIND("3F",ScheduleCompile!R226)),ISNUMBER(FIND("6F",ScheduleCompile!R226)),ISNUMBER(FIND("7F",ScheduleCompile!R226)),ISNUMBER(FIND("9F",ScheduleCompile!R226)),ISNUMBER(FIND("4F",ScheduleCompile!R226))),VALUE(LEFT(ScheduleCompile!R226,FIND("F",ScheduleCompile!R226)-1)),ScheduleCompile!R226)))))),"",IF(ScheduleCompile!R226="Off",0,IF(ScheduleCompile!R226="On",1,IF(ISNUMBER(ScheduleCompile!R226),ScheduleCompile!R226/1,IF(ISTEXT(ScheduleCompile!R226),IF(OR(ISNUMBER(FIND("5F",ScheduleCompile!R226)),ISNUMBER(FIND("0F",ScheduleCompile!R226)),ISNUMBER(FIND("8F",ScheduleCompile!R226)),ISNUMBER(FIND("1F",ScheduleCompile!R226)),ISNUMBER(FIND("2F",ScheduleCompile!R226)),ISNUMBER(FIND("3F",ScheduleCompile!R226)),ISNUMBER(FIND("6F",ScheduleCompile!R226)),ISNUMBER(FIND("7F",ScheduleCompile!R226)),ISNUMBER(FIND("9F",ScheduleCompile!R226)),ISNUMBER(FIND("4F",ScheduleCompile!R226))),VALUE(LEFT(ScheduleCompile!R226,FIND("F",ScheduleCompile!R226)-1)),ScheduleCompile!R226)))))))</f>
        <v>0</v>
      </c>
      <c r="X233" s="1">
        <f>IF(AND(ISERROR(IF(ScheduleCompile!S226="Off",0,IF(ScheduleCompile!S226="On",1,IF(ISNUMBER(ScheduleCompile!S226),ScheduleCompile!S226/1,IF(ISTEXT(ScheduleCompile!S226),IF(OR(ISNUMBER(FIND("5F",ScheduleCompile!S226)),ISNUMBER(FIND("0F",ScheduleCompile!S226)),ISNUMBER(FIND("8F",ScheduleCompile!S226)),ISNUMBER(FIND("1F",ScheduleCompile!S226)),ISNUMBER(FIND("2F",ScheduleCompile!S226)),ISNUMBER(FIND("3F",ScheduleCompile!S226)),ISNUMBER(FIND("6F",ScheduleCompile!S226)),ISNUMBER(FIND("7F",ScheduleCompile!S226)),ISNUMBER(FIND("9F",ScheduleCompile!S226)),ISNUMBER(FIND("4F",ScheduleCompile!S226))),VALUE(LEFT(ScheduleCompile!S226,FIND("F",ScheduleCompile!S226)-1)),ScheduleCompile!S226)))))),ISTEXT(ScheduleCompile!#REF!)),"ENDTABLE",IF(ISERROR(IF(ScheduleCompile!S226="Off",0,IF(ScheduleCompile!S226="On",1,IF(ISNUMBER(ScheduleCompile!S226),ScheduleCompile!S226/1,IF(ISTEXT(ScheduleCompile!S226),IF(OR(ISNUMBER(FIND("5F",ScheduleCompile!S226)),ISNUMBER(FIND("0F",ScheduleCompile!S226)),ISNUMBER(FIND("8F",ScheduleCompile!S226)),ISNUMBER(FIND("1F",ScheduleCompile!S226)),ISNUMBER(FIND("2F",ScheduleCompile!S226)),ISNUMBER(FIND("3F",ScheduleCompile!S226)),ISNUMBER(FIND("6F",ScheduleCompile!S226)),ISNUMBER(FIND("7F",ScheduleCompile!S226)),ISNUMBER(FIND("9F",ScheduleCompile!S226)),ISNUMBER(FIND("4F",ScheduleCompile!S226))),VALUE(LEFT(ScheduleCompile!S226,FIND("F",ScheduleCompile!S226)-1)),ScheduleCompile!S226)))))),"",IF(ScheduleCompile!S226="Off",0,IF(ScheduleCompile!S226="On",1,IF(ISNUMBER(ScheduleCompile!S226),ScheduleCompile!S226/1,IF(ISTEXT(ScheduleCompile!S226),IF(OR(ISNUMBER(FIND("5F",ScheduleCompile!S226)),ISNUMBER(FIND("0F",ScheduleCompile!S226)),ISNUMBER(FIND("8F",ScheduleCompile!S226)),ISNUMBER(FIND("1F",ScheduleCompile!S226)),ISNUMBER(FIND("2F",ScheduleCompile!S226)),ISNUMBER(FIND("3F",ScheduleCompile!S226)),ISNUMBER(FIND("6F",ScheduleCompile!S226)),ISNUMBER(FIND("7F",ScheduleCompile!S226)),ISNUMBER(FIND("9F",ScheduleCompile!S226)),ISNUMBER(FIND("4F",ScheduleCompile!S226))),VALUE(LEFT(ScheduleCompile!S226,FIND("F",ScheduleCompile!S226)-1)),ScheduleCompile!S226)))))))</f>
        <v>0</v>
      </c>
      <c r="Y233" s="1">
        <f>IF(AND(ISERROR(IF(ScheduleCompile!T226="Off",0,IF(ScheduleCompile!T226="On",1,IF(ISNUMBER(ScheduleCompile!T226),ScheduleCompile!T226/1,IF(ISTEXT(ScheduleCompile!T226),IF(OR(ISNUMBER(FIND("5F",ScheduleCompile!T226)),ISNUMBER(FIND("0F",ScheduleCompile!T226)),ISNUMBER(FIND("8F",ScheduleCompile!T226)),ISNUMBER(FIND("1F",ScheduleCompile!T226)),ISNUMBER(FIND("2F",ScheduleCompile!T226)),ISNUMBER(FIND("3F",ScheduleCompile!T226)),ISNUMBER(FIND("6F",ScheduleCompile!T226)),ISNUMBER(FIND("7F",ScheduleCompile!T226)),ISNUMBER(FIND("9F",ScheduleCompile!T226)),ISNUMBER(FIND("4F",ScheduleCompile!T226))),VALUE(LEFT(ScheduleCompile!T226,FIND("F",ScheduleCompile!T226)-1)),ScheduleCompile!T226)))))),ISTEXT(ScheduleCompile!#REF!)),"ENDTABLE",IF(ISERROR(IF(ScheduleCompile!T226="Off",0,IF(ScheduleCompile!T226="On",1,IF(ISNUMBER(ScheduleCompile!T226),ScheduleCompile!T226/1,IF(ISTEXT(ScheduleCompile!T226),IF(OR(ISNUMBER(FIND("5F",ScheduleCompile!T226)),ISNUMBER(FIND("0F",ScheduleCompile!T226)),ISNUMBER(FIND("8F",ScheduleCompile!T226)),ISNUMBER(FIND("1F",ScheduleCompile!T226)),ISNUMBER(FIND("2F",ScheduleCompile!T226)),ISNUMBER(FIND("3F",ScheduleCompile!T226)),ISNUMBER(FIND("6F",ScheduleCompile!T226)),ISNUMBER(FIND("7F",ScheduleCompile!T226)),ISNUMBER(FIND("9F",ScheduleCompile!T226)),ISNUMBER(FIND("4F",ScheduleCompile!T226))),VALUE(LEFT(ScheduleCompile!T226,FIND("F",ScheduleCompile!T226)-1)),ScheduleCompile!T226)))))),"",IF(ScheduleCompile!T226="Off",0,IF(ScheduleCompile!T226="On",1,IF(ISNUMBER(ScheduleCompile!T226),ScheduleCompile!T226/1,IF(ISTEXT(ScheduleCompile!T226),IF(OR(ISNUMBER(FIND("5F",ScheduleCompile!T226)),ISNUMBER(FIND("0F",ScheduleCompile!T226)),ISNUMBER(FIND("8F",ScheduleCompile!T226)),ISNUMBER(FIND("1F",ScheduleCompile!T226)),ISNUMBER(FIND("2F",ScheduleCompile!T226)),ISNUMBER(FIND("3F",ScheduleCompile!T226)),ISNUMBER(FIND("6F",ScheduleCompile!T226)),ISNUMBER(FIND("7F",ScheduleCompile!T226)),ISNUMBER(FIND("9F",ScheduleCompile!T226)),ISNUMBER(FIND("4F",ScheduleCompile!T226))),VALUE(LEFT(ScheduleCompile!T226,FIND("F",ScheduleCompile!T226)-1)),ScheduleCompile!T226)))))))</f>
        <v>0</v>
      </c>
      <c r="Z233" s="1">
        <f>IF(AND(ISERROR(IF(ScheduleCompile!U226="Off",0,IF(ScheduleCompile!U226="On",1,IF(ISNUMBER(ScheduleCompile!U226),ScheduleCompile!U226/1,IF(ISTEXT(ScheduleCompile!U226),IF(OR(ISNUMBER(FIND("5F",ScheduleCompile!U226)),ISNUMBER(FIND("0F",ScheduleCompile!U226)),ISNUMBER(FIND("8F",ScheduleCompile!U226)),ISNUMBER(FIND("1F",ScheduleCompile!U226)),ISNUMBER(FIND("2F",ScheduleCompile!U226)),ISNUMBER(FIND("3F",ScheduleCompile!U226)),ISNUMBER(FIND("6F",ScheduleCompile!U226)),ISNUMBER(FIND("7F",ScheduleCompile!U226)),ISNUMBER(FIND("9F",ScheduleCompile!U226)),ISNUMBER(FIND("4F",ScheduleCompile!U226))),VALUE(LEFT(ScheduleCompile!U226,FIND("F",ScheduleCompile!U226)-1)),ScheduleCompile!U226)))))),ISTEXT(ScheduleCompile!#REF!)),"ENDTABLE",IF(ISERROR(IF(ScheduleCompile!U226="Off",0,IF(ScheduleCompile!U226="On",1,IF(ISNUMBER(ScheduleCompile!U226),ScheduleCompile!U226/1,IF(ISTEXT(ScheduleCompile!U226),IF(OR(ISNUMBER(FIND("5F",ScheduleCompile!U226)),ISNUMBER(FIND("0F",ScheduleCompile!U226)),ISNUMBER(FIND("8F",ScheduleCompile!U226)),ISNUMBER(FIND("1F",ScheduleCompile!U226)),ISNUMBER(FIND("2F",ScheduleCompile!U226)),ISNUMBER(FIND("3F",ScheduleCompile!U226)),ISNUMBER(FIND("6F",ScheduleCompile!U226)),ISNUMBER(FIND("7F",ScheduleCompile!U226)),ISNUMBER(FIND("9F",ScheduleCompile!U226)),ISNUMBER(FIND("4F",ScheduleCompile!U226))),VALUE(LEFT(ScheduleCompile!U226,FIND("F",ScheduleCompile!U226)-1)),ScheduleCompile!U226)))))),"",IF(ScheduleCompile!U226="Off",0,IF(ScheduleCompile!U226="On",1,IF(ISNUMBER(ScheduleCompile!U226),ScheduleCompile!U226/1,IF(ISTEXT(ScheduleCompile!U226),IF(OR(ISNUMBER(FIND("5F",ScheduleCompile!U226)),ISNUMBER(FIND("0F",ScheduleCompile!U226)),ISNUMBER(FIND("8F",ScheduleCompile!U226)),ISNUMBER(FIND("1F",ScheduleCompile!U226)),ISNUMBER(FIND("2F",ScheduleCompile!U226)),ISNUMBER(FIND("3F",ScheduleCompile!U226)),ISNUMBER(FIND("6F",ScheduleCompile!U226)),ISNUMBER(FIND("7F",ScheduleCompile!U226)),ISNUMBER(FIND("9F",ScheduleCompile!U226)),ISNUMBER(FIND("4F",ScheduleCompile!U226))),VALUE(LEFT(ScheduleCompile!U226,FIND("F",ScheduleCompile!U226)-1)),ScheduleCompile!U226)))))))</f>
        <v>0</v>
      </c>
      <c r="AA233" s="1">
        <f>IF(AND(ISERROR(IF(ScheduleCompile!V226="Off",0,IF(ScheduleCompile!V226="On",1,IF(ISNUMBER(ScheduleCompile!V226),ScheduleCompile!V226/1,IF(ISTEXT(ScheduleCompile!V226),IF(OR(ISNUMBER(FIND("5F",ScheduleCompile!V226)),ISNUMBER(FIND("0F",ScheduleCompile!V226)),ISNUMBER(FIND("8F",ScheduleCompile!V226)),ISNUMBER(FIND("1F",ScheduleCompile!V226)),ISNUMBER(FIND("2F",ScheduleCompile!V226)),ISNUMBER(FIND("3F",ScheduleCompile!V226)),ISNUMBER(FIND("6F",ScheduleCompile!V226)),ISNUMBER(FIND("7F",ScheduleCompile!V226)),ISNUMBER(FIND("9F",ScheduleCompile!V226)),ISNUMBER(FIND("4F",ScheduleCompile!V226))),VALUE(LEFT(ScheduleCompile!V226,FIND("F",ScheduleCompile!V226)-1)),ScheduleCompile!V226)))))),ISTEXT(ScheduleCompile!#REF!)),"ENDTABLE",IF(ISERROR(IF(ScheduleCompile!V226="Off",0,IF(ScheduleCompile!V226="On",1,IF(ISNUMBER(ScheduleCompile!V226),ScheduleCompile!V226/1,IF(ISTEXT(ScheduleCompile!V226),IF(OR(ISNUMBER(FIND("5F",ScheduleCompile!V226)),ISNUMBER(FIND("0F",ScheduleCompile!V226)),ISNUMBER(FIND("8F",ScheduleCompile!V226)),ISNUMBER(FIND("1F",ScheduleCompile!V226)),ISNUMBER(FIND("2F",ScheduleCompile!V226)),ISNUMBER(FIND("3F",ScheduleCompile!V226)),ISNUMBER(FIND("6F",ScheduleCompile!V226)),ISNUMBER(FIND("7F",ScheduleCompile!V226)),ISNUMBER(FIND("9F",ScheduleCompile!V226)),ISNUMBER(FIND("4F",ScheduleCompile!V226))),VALUE(LEFT(ScheduleCompile!V226,FIND("F",ScheduleCompile!V226)-1)),ScheduleCompile!V226)))))),"",IF(ScheduleCompile!V226="Off",0,IF(ScheduleCompile!V226="On",1,IF(ISNUMBER(ScheduleCompile!V226),ScheduleCompile!V226/1,IF(ISTEXT(ScheduleCompile!V226),IF(OR(ISNUMBER(FIND("5F",ScheduleCompile!V226)),ISNUMBER(FIND("0F",ScheduleCompile!V226)),ISNUMBER(FIND("8F",ScheduleCompile!V226)),ISNUMBER(FIND("1F",ScheduleCompile!V226)),ISNUMBER(FIND("2F",ScheduleCompile!V226)),ISNUMBER(FIND("3F",ScheduleCompile!V226)),ISNUMBER(FIND("6F",ScheduleCompile!V226)),ISNUMBER(FIND("7F",ScheduleCompile!V226)),ISNUMBER(FIND("9F",ScheduleCompile!V226)),ISNUMBER(FIND("4F",ScheduleCompile!V226))),VALUE(LEFT(ScheduleCompile!V226,FIND("F",ScheduleCompile!V226)-1)),ScheduleCompile!V226)))))))</f>
        <v>0</v>
      </c>
      <c r="AB233" s="1">
        <f>IF(AND(ISERROR(IF(ScheduleCompile!W226="Off",0,IF(ScheduleCompile!W226="On",1,IF(ISNUMBER(ScheduleCompile!W226),ScheduleCompile!W226/1,IF(ISTEXT(ScheduleCompile!W226),IF(OR(ISNUMBER(FIND("5F",ScheduleCompile!W226)),ISNUMBER(FIND("0F",ScheduleCompile!W226)),ISNUMBER(FIND("8F",ScheduleCompile!W226)),ISNUMBER(FIND("1F",ScheduleCompile!W226)),ISNUMBER(FIND("2F",ScheduleCompile!W226)),ISNUMBER(FIND("3F",ScheduleCompile!W226)),ISNUMBER(FIND("6F",ScheduleCompile!W226)),ISNUMBER(FIND("7F",ScheduleCompile!W226)),ISNUMBER(FIND("9F",ScheduleCompile!W226)),ISNUMBER(FIND("4F",ScheduleCompile!W226))),VALUE(LEFT(ScheduleCompile!W226,FIND("F",ScheduleCompile!W226)-1)),ScheduleCompile!W226)))))),ISTEXT(ScheduleCompile!#REF!)),"ENDTABLE",IF(ISERROR(IF(ScheduleCompile!W226="Off",0,IF(ScheduleCompile!W226="On",1,IF(ISNUMBER(ScheduleCompile!W226),ScheduleCompile!W226/1,IF(ISTEXT(ScheduleCompile!W226),IF(OR(ISNUMBER(FIND("5F",ScheduleCompile!W226)),ISNUMBER(FIND("0F",ScheduleCompile!W226)),ISNUMBER(FIND("8F",ScheduleCompile!W226)),ISNUMBER(FIND("1F",ScheduleCompile!W226)),ISNUMBER(FIND("2F",ScheduleCompile!W226)),ISNUMBER(FIND("3F",ScheduleCompile!W226)),ISNUMBER(FIND("6F",ScheduleCompile!W226)),ISNUMBER(FIND("7F",ScheduleCompile!W226)),ISNUMBER(FIND("9F",ScheduleCompile!W226)),ISNUMBER(FIND("4F",ScheduleCompile!W226))),VALUE(LEFT(ScheduleCompile!W226,FIND("F",ScheduleCompile!W226)-1)),ScheduleCompile!W226)))))),"",IF(ScheduleCompile!W226="Off",0,IF(ScheduleCompile!W226="On",1,IF(ISNUMBER(ScheduleCompile!W226),ScheduleCompile!W226/1,IF(ISTEXT(ScheduleCompile!W226),IF(OR(ISNUMBER(FIND("5F",ScheduleCompile!W226)),ISNUMBER(FIND("0F",ScheduleCompile!W226)),ISNUMBER(FIND("8F",ScheduleCompile!W226)),ISNUMBER(FIND("1F",ScheduleCompile!W226)),ISNUMBER(FIND("2F",ScheduleCompile!W226)),ISNUMBER(FIND("3F",ScheduleCompile!W226)),ISNUMBER(FIND("6F",ScheduleCompile!W226)),ISNUMBER(FIND("7F",ScheduleCompile!W226)),ISNUMBER(FIND("9F",ScheduleCompile!W226)),ISNUMBER(FIND("4F",ScheduleCompile!W226))),VALUE(LEFT(ScheduleCompile!W226,FIND("F",ScheduleCompile!W226)-1)),ScheduleCompile!W226)))))))</f>
        <v>0</v>
      </c>
      <c r="AC233" s="1">
        <f>IF(AND(ISERROR(IF(ScheduleCompile!X226="Off",0,IF(ScheduleCompile!X226="On",1,IF(ISNUMBER(ScheduleCompile!X226),ScheduleCompile!X226/1,IF(ISTEXT(ScheduleCompile!X226),IF(OR(ISNUMBER(FIND("5F",ScheduleCompile!X226)),ISNUMBER(FIND("0F",ScheduleCompile!X226)),ISNUMBER(FIND("8F",ScheduleCompile!X226)),ISNUMBER(FIND("1F",ScheduleCompile!X226)),ISNUMBER(FIND("2F",ScheduleCompile!X226)),ISNUMBER(FIND("3F",ScheduleCompile!X226)),ISNUMBER(FIND("6F",ScheduleCompile!X226)),ISNUMBER(FIND("7F",ScheduleCompile!X226)),ISNUMBER(FIND("9F",ScheduleCompile!X226)),ISNUMBER(FIND("4F",ScheduleCompile!X226))),VALUE(LEFT(ScheduleCompile!X226,FIND("F",ScheduleCompile!X226)-1)),ScheduleCompile!X226)))))),ISTEXT(ScheduleCompile!#REF!)),"ENDTABLE",IF(ISERROR(IF(ScheduleCompile!X226="Off",0,IF(ScheduleCompile!X226="On",1,IF(ISNUMBER(ScheduleCompile!X226),ScheduleCompile!X226/1,IF(ISTEXT(ScheduleCompile!X226),IF(OR(ISNUMBER(FIND("5F",ScheduleCompile!X226)),ISNUMBER(FIND("0F",ScheduleCompile!X226)),ISNUMBER(FIND("8F",ScheduleCompile!X226)),ISNUMBER(FIND("1F",ScheduleCompile!X226)),ISNUMBER(FIND("2F",ScheduleCompile!X226)),ISNUMBER(FIND("3F",ScheduleCompile!X226)),ISNUMBER(FIND("6F",ScheduleCompile!X226)),ISNUMBER(FIND("7F",ScheduleCompile!X226)),ISNUMBER(FIND("9F",ScheduleCompile!X226)),ISNUMBER(FIND("4F",ScheduleCompile!X226))),VALUE(LEFT(ScheduleCompile!X226,FIND("F",ScheduleCompile!X226)-1)),ScheduleCompile!X226)))))),"",IF(ScheduleCompile!X226="Off",0,IF(ScheduleCompile!X226="On",1,IF(ISNUMBER(ScheduleCompile!X226),ScheduleCompile!X226/1,IF(ISTEXT(ScheduleCompile!X226),IF(OR(ISNUMBER(FIND("5F",ScheduleCompile!X226)),ISNUMBER(FIND("0F",ScheduleCompile!X226)),ISNUMBER(FIND("8F",ScheduleCompile!X226)),ISNUMBER(FIND("1F",ScheduleCompile!X226)),ISNUMBER(FIND("2F",ScheduleCompile!X226)),ISNUMBER(FIND("3F",ScheduleCompile!X226)),ISNUMBER(FIND("6F",ScheduleCompile!X226)),ISNUMBER(FIND("7F",ScheduleCompile!X226)),ISNUMBER(FIND("9F",ScheduleCompile!X226)),ISNUMBER(FIND("4F",ScheduleCompile!X226))),VALUE(LEFT(ScheduleCompile!X226,FIND("F",ScheduleCompile!X226)-1)),ScheduleCompile!X226)))))))</f>
        <v>0</v>
      </c>
      <c r="AD233" s="1">
        <f>IF(AND(ISERROR(IF(ScheduleCompile!Y226="Off",0,IF(ScheduleCompile!Y226="On",1,IF(ISNUMBER(ScheduleCompile!Y226),ScheduleCompile!Y226/1,IF(ISTEXT(ScheduleCompile!Y226),IF(OR(ISNUMBER(FIND("5F",ScheduleCompile!Y226)),ISNUMBER(FIND("0F",ScheduleCompile!Y226)),ISNUMBER(FIND("8F",ScheduleCompile!Y226)),ISNUMBER(FIND("1F",ScheduleCompile!Y226)),ISNUMBER(FIND("2F",ScheduleCompile!Y226)),ISNUMBER(FIND("3F",ScheduleCompile!Y226)),ISNUMBER(FIND("6F",ScheduleCompile!Y226)),ISNUMBER(FIND("7F",ScheduleCompile!Y226)),ISNUMBER(FIND("9F",ScheduleCompile!Y226)),ISNUMBER(FIND("4F",ScheduleCompile!Y226))),VALUE(LEFT(ScheduleCompile!Y226,FIND("F",ScheduleCompile!Y226)-1)),ScheduleCompile!Y226)))))),ISTEXT(ScheduleCompile!#REF!)),"ENDTABLE",IF(ISERROR(IF(ScheduleCompile!Y226="Off",0,IF(ScheduleCompile!Y226="On",1,IF(ISNUMBER(ScheduleCompile!Y226),ScheduleCompile!Y226/1,IF(ISTEXT(ScheduleCompile!Y226),IF(OR(ISNUMBER(FIND("5F",ScheduleCompile!Y226)),ISNUMBER(FIND("0F",ScheduleCompile!Y226)),ISNUMBER(FIND("8F",ScheduleCompile!Y226)),ISNUMBER(FIND("1F",ScheduleCompile!Y226)),ISNUMBER(FIND("2F",ScheduleCompile!Y226)),ISNUMBER(FIND("3F",ScheduleCompile!Y226)),ISNUMBER(FIND("6F",ScheduleCompile!Y226)),ISNUMBER(FIND("7F",ScheduleCompile!Y226)),ISNUMBER(FIND("9F",ScheduleCompile!Y226)),ISNUMBER(FIND("4F",ScheduleCompile!Y226))),VALUE(LEFT(ScheduleCompile!Y226,FIND("F",ScheduleCompile!Y226)-1)),ScheduleCompile!Y226)))))),"",IF(ScheduleCompile!Y226="Off",0,IF(ScheduleCompile!Y226="On",1,IF(ISNUMBER(ScheduleCompile!Y226),ScheduleCompile!Y226/1,IF(ISTEXT(ScheduleCompile!Y226),IF(OR(ISNUMBER(FIND("5F",ScheduleCompile!Y226)),ISNUMBER(FIND("0F",ScheduleCompile!Y226)),ISNUMBER(FIND("8F",ScheduleCompile!Y226)),ISNUMBER(FIND("1F",ScheduleCompile!Y226)),ISNUMBER(FIND("2F",ScheduleCompile!Y226)),ISNUMBER(FIND("3F",ScheduleCompile!Y226)),ISNUMBER(FIND("6F",ScheduleCompile!Y226)),ISNUMBER(FIND("7F",ScheduleCompile!Y226)),ISNUMBER(FIND("9F",ScheduleCompile!Y226)),ISNUMBER(FIND("4F",ScheduleCompile!Y226))),VALUE(LEFT(ScheduleCompile!Y226,FIND("F",ScheduleCompile!Y226)-1)),ScheduleCompile!Y226)))))))</f>
        <v>0</v>
      </c>
    </row>
    <row r="234" spans="1:30" x14ac:dyDescent="0.25">
      <c r="A234" t="str">
        <f t="shared" si="15"/>
        <v>SchDay "OfficeRefrigerationWD"  Type = "Fraction" Hr = (0.9, 0.9, 0.9, 0.9, 0.9, 0.9, 0.9, 0.9, 0.9, 0.9, 0.9, 0.9, 0.9, 0.9, 0.9, 0.9, 0.9, 0.9, 0.9, 0.9, 0.9, 0.9, 0.9, 0.9) ..</v>
      </c>
      <c r="B234" s="1" t="s">
        <v>623</v>
      </c>
      <c r="C234" t="str">
        <f t="shared" si="16"/>
        <v xml:space="preserve">SchDay "OfficeRefrigerationWD"  Type = "Fraction" Hr = </v>
      </c>
      <c r="D234" t="str">
        <f t="shared" si="17"/>
        <v>(0.9, 0.9, 0.9, 0.9, 0.9, 0.9, 0.9, 0.9, 0.9, 0.9, 0.9, 0.9, 0.9, 0.9, 0.9, 0.9, 0.9, 0.9, 0.9, 0.9, 0.9, 0.9, 0.9, 0.9) ..</v>
      </c>
      <c r="E234" s="30" t="str">
        <f>ScheduleCompile!A227</f>
        <v>OfficeRefrigerationWD</v>
      </c>
      <c r="F234" t="str">
        <f t="shared" si="18"/>
        <v>Fraction</v>
      </c>
      <c r="G234" s="1">
        <f>IF(AND(ISERROR(IF(ScheduleCompile!B227="Off",0,IF(ScheduleCompile!B227="On",1,IF(ISNUMBER(ScheduleCompile!B227),ScheduleCompile!B227/1,IF(ISTEXT(ScheduleCompile!B227),IF(OR(ISNUMBER(FIND("5F",ScheduleCompile!B227)),ISNUMBER(FIND("0F",ScheduleCompile!B227)),ISNUMBER(FIND("8F",ScheduleCompile!B227)),ISNUMBER(FIND("1F",ScheduleCompile!B227)),ISNUMBER(FIND("2F",ScheduleCompile!B227)),ISNUMBER(FIND("3F",ScheduleCompile!B227)),ISNUMBER(FIND("6F",ScheduleCompile!B227)),ISNUMBER(FIND("7F",ScheduleCompile!B227)),ISNUMBER(FIND("9F",ScheduleCompile!B227)),ISNUMBER(FIND("4F",ScheduleCompile!B227))),VALUE(LEFT(ScheduleCompile!B227,FIND("F",ScheduleCompile!B227)-1)),ScheduleCompile!B227)))))),ISTEXT(ScheduleCompile!#REF!)),"ENDTABLE",IF(ISERROR(IF(ScheduleCompile!B227="Off",0,IF(ScheduleCompile!B227="On",1,IF(ISNUMBER(ScheduleCompile!B227),ScheduleCompile!B227/1,IF(ISTEXT(ScheduleCompile!B227),IF(OR(ISNUMBER(FIND("5F",ScheduleCompile!B227)),ISNUMBER(FIND("0F",ScheduleCompile!B227)),ISNUMBER(FIND("8F",ScheduleCompile!B227)),ISNUMBER(FIND("1F",ScheduleCompile!B227)),ISNUMBER(FIND("2F",ScheduleCompile!B227)),ISNUMBER(FIND("3F",ScheduleCompile!B227)),ISNUMBER(FIND("6F",ScheduleCompile!B227)),ISNUMBER(FIND("7F",ScheduleCompile!B227)),ISNUMBER(FIND("9F",ScheduleCompile!B227)),ISNUMBER(FIND("4F",ScheduleCompile!B227))),VALUE(LEFT(ScheduleCompile!B227,FIND("F",ScheduleCompile!B227)-1)),ScheduleCompile!B227)))))),"",IF(ScheduleCompile!B227="Off",0,IF(ScheduleCompile!B227="On",1,IF(ISNUMBER(ScheduleCompile!B227),ScheduleCompile!B227/1,IF(ISTEXT(ScheduleCompile!B227),IF(OR(ISNUMBER(FIND("5F",ScheduleCompile!B227)),ISNUMBER(FIND("0F",ScheduleCompile!B227)),ISNUMBER(FIND("8F",ScheduleCompile!B227)),ISNUMBER(FIND("1F",ScheduleCompile!B227)),ISNUMBER(FIND("2F",ScheduleCompile!B227)),ISNUMBER(FIND("3F",ScheduleCompile!B227)),ISNUMBER(FIND("6F",ScheduleCompile!B227)),ISNUMBER(FIND("7F",ScheduleCompile!B227)),ISNUMBER(FIND("9F",ScheduleCompile!B227)),ISNUMBER(FIND("4F",ScheduleCompile!B227))),VALUE(LEFT(ScheduleCompile!B227,FIND("F",ScheduleCompile!B227)-1)),ScheduleCompile!B227)))))))</f>
        <v>0.9</v>
      </c>
      <c r="H234" s="1">
        <f>IF(AND(ISERROR(IF(ScheduleCompile!C227="Off",0,IF(ScheduleCompile!C227="On",1,IF(ISNUMBER(ScheduleCompile!C227),ScheduleCompile!C227/1,IF(ISTEXT(ScheduleCompile!C227),IF(OR(ISNUMBER(FIND("5F",ScheduleCompile!C227)),ISNUMBER(FIND("0F",ScheduleCompile!C227)),ISNUMBER(FIND("8F",ScheduleCompile!C227)),ISNUMBER(FIND("1F",ScheduleCompile!C227)),ISNUMBER(FIND("2F",ScheduleCompile!C227)),ISNUMBER(FIND("3F",ScheduleCompile!C227)),ISNUMBER(FIND("6F",ScheduleCompile!C227)),ISNUMBER(FIND("7F",ScheduleCompile!C227)),ISNUMBER(FIND("9F",ScheduleCompile!C227)),ISNUMBER(FIND("4F",ScheduleCompile!C227))),VALUE(LEFT(ScheduleCompile!C227,FIND("F",ScheduleCompile!C227)-1)),ScheduleCompile!C227)))))),ISTEXT(ScheduleCompile!#REF!)),"ENDTABLE",IF(ISERROR(IF(ScheduleCompile!C227="Off",0,IF(ScheduleCompile!C227="On",1,IF(ISNUMBER(ScheduleCompile!C227),ScheduleCompile!C227/1,IF(ISTEXT(ScheduleCompile!C227),IF(OR(ISNUMBER(FIND("5F",ScheduleCompile!C227)),ISNUMBER(FIND("0F",ScheduleCompile!C227)),ISNUMBER(FIND("8F",ScheduleCompile!C227)),ISNUMBER(FIND("1F",ScheduleCompile!C227)),ISNUMBER(FIND("2F",ScheduleCompile!C227)),ISNUMBER(FIND("3F",ScheduleCompile!C227)),ISNUMBER(FIND("6F",ScheduleCompile!C227)),ISNUMBER(FIND("7F",ScheduleCompile!C227)),ISNUMBER(FIND("9F",ScheduleCompile!C227)),ISNUMBER(FIND("4F",ScheduleCompile!C227))),VALUE(LEFT(ScheduleCompile!C227,FIND("F",ScheduleCompile!C227)-1)),ScheduleCompile!C227)))))),"",IF(ScheduleCompile!C227="Off",0,IF(ScheduleCompile!C227="On",1,IF(ISNUMBER(ScheduleCompile!C227),ScheduleCompile!C227/1,IF(ISTEXT(ScheduleCompile!C227),IF(OR(ISNUMBER(FIND("5F",ScheduleCompile!C227)),ISNUMBER(FIND("0F",ScheduleCompile!C227)),ISNUMBER(FIND("8F",ScheduleCompile!C227)),ISNUMBER(FIND("1F",ScheduleCompile!C227)),ISNUMBER(FIND("2F",ScheduleCompile!C227)),ISNUMBER(FIND("3F",ScheduleCompile!C227)),ISNUMBER(FIND("6F",ScheduleCompile!C227)),ISNUMBER(FIND("7F",ScheduleCompile!C227)),ISNUMBER(FIND("9F",ScheduleCompile!C227)),ISNUMBER(FIND("4F",ScheduleCompile!C227))),VALUE(LEFT(ScheduleCompile!C227,FIND("F",ScheduleCompile!C227)-1)),ScheduleCompile!C227)))))))</f>
        <v>0.9</v>
      </c>
      <c r="I234" s="1">
        <f>IF(AND(ISERROR(IF(ScheduleCompile!D227="Off",0,IF(ScheduleCompile!D227="On",1,IF(ISNUMBER(ScheduleCompile!D227),ScheduleCompile!D227/1,IF(ISTEXT(ScheduleCompile!D227),IF(OR(ISNUMBER(FIND("5F",ScheduleCompile!D227)),ISNUMBER(FIND("0F",ScheduleCompile!D227)),ISNUMBER(FIND("8F",ScheduleCompile!D227)),ISNUMBER(FIND("1F",ScheduleCompile!D227)),ISNUMBER(FIND("2F",ScheduleCompile!D227)),ISNUMBER(FIND("3F",ScheduleCompile!D227)),ISNUMBER(FIND("6F",ScheduleCompile!D227)),ISNUMBER(FIND("7F",ScheduleCompile!D227)),ISNUMBER(FIND("9F",ScheduleCompile!D227)),ISNUMBER(FIND("4F",ScheduleCompile!D227))),VALUE(LEFT(ScheduleCompile!D227,FIND("F",ScheduleCompile!D227)-1)),ScheduleCompile!D227)))))),ISTEXT(ScheduleCompile!#REF!)),"ENDTABLE",IF(ISERROR(IF(ScheduleCompile!D227="Off",0,IF(ScheduleCompile!D227="On",1,IF(ISNUMBER(ScheduleCompile!D227),ScheduleCompile!D227/1,IF(ISTEXT(ScheduleCompile!D227),IF(OR(ISNUMBER(FIND("5F",ScheduleCompile!D227)),ISNUMBER(FIND("0F",ScheduleCompile!D227)),ISNUMBER(FIND("8F",ScheduleCompile!D227)),ISNUMBER(FIND("1F",ScheduleCompile!D227)),ISNUMBER(FIND("2F",ScheduleCompile!D227)),ISNUMBER(FIND("3F",ScheduleCompile!D227)),ISNUMBER(FIND("6F",ScheduleCompile!D227)),ISNUMBER(FIND("7F",ScheduleCompile!D227)),ISNUMBER(FIND("9F",ScheduleCompile!D227)),ISNUMBER(FIND("4F",ScheduleCompile!D227))),VALUE(LEFT(ScheduleCompile!D227,FIND("F",ScheduleCompile!D227)-1)),ScheduleCompile!D227)))))),"",IF(ScheduleCompile!D227="Off",0,IF(ScheduleCompile!D227="On",1,IF(ISNUMBER(ScheduleCompile!D227),ScheduleCompile!D227/1,IF(ISTEXT(ScheduleCompile!D227),IF(OR(ISNUMBER(FIND("5F",ScheduleCompile!D227)),ISNUMBER(FIND("0F",ScheduleCompile!D227)),ISNUMBER(FIND("8F",ScheduleCompile!D227)),ISNUMBER(FIND("1F",ScheduleCompile!D227)),ISNUMBER(FIND("2F",ScheduleCompile!D227)),ISNUMBER(FIND("3F",ScheduleCompile!D227)),ISNUMBER(FIND("6F",ScheduleCompile!D227)),ISNUMBER(FIND("7F",ScheduleCompile!D227)),ISNUMBER(FIND("9F",ScheduleCompile!D227)),ISNUMBER(FIND("4F",ScheduleCompile!D227))),VALUE(LEFT(ScheduleCompile!D227,FIND("F",ScheduleCompile!D227)-1)),ScheduleCompile!D227)))))))</f>
        <v>0.9</v>
      </c>
      <c r="J234" s="1">
        <f>IF(AND(ISERROR(IF(ScheduleCompile!E227="Off",0,IF(ScheduleCompile!E227="On",1,IF(ISNUMBER(ScheduleCompile!E227),ScheduleCompile!E227/1,IF(ISTEXT(ScheduleCompile!E227),IF(OR(ISNUMBER(FIND("5F",ScheduleCompile!E227)),ISNUMBER(FIND("0F",ScheduleCompile!E227)),ISNUMBER(FIND("8F",ScheduleCompile!E227)),ISNUMBER(FIND("1F",ScheduleCompile!E227)),ISNUMBER(FIND("2F",ScheduleCompile!E227)),ISNUMBER(FIND("3F",ScheduleCompile!E227)),ISNUMBER(FIND("6F",ScheduleCompile!E227)),ISNUMBER(FIND("7F",ScheduleCompile!E227)),ISNUMBER(FIND("9F",ScheduleCompile!E227)),ISNUMBER(FIND("4F",ScheduleCompile!E227))),VALUE(LEFT(ScheduleCompile!E227,FIND("F",ScheduleCompile!E227)-1)),ScheduleCompile!E227)))))),ISTEXT(ScheduleCompile!#REF!)),"ENDTABLE",IF(ISERROR(IF(ScheduleCompile!E227="Off",0,IF(ScheduleCompile!E227="On",1,IF(ISNUMBER(ScheduleCompile!E227),ScheduleCompile!E227/1,IF(ISTEXT(ScheduleCompile!E227),IF(OR(ISNUMBER(FIND("5F",ScheduleCompile!E227)),ISNUMBER(FIND("0F",ScheduleCompile!E227)),ISNUMBER(FIND("8F",ScheduleCompile!E227)),ISNUMBER(FIND("1F",ScheduleCompile!E227)),ISNUMBER(FIND("2F",ScheduleCompile!E227)),ISNUMBER(FIND("3F",ScheduleCompile!E227)),ISNUMBER(FIND("6F",ScheduleCompile!E227)),ISNUMBER(FIND("7F",ScheduleCompile!E227)),ISNUMBER(FIND("9F",ScheduleCompile!E227)),ISNUMBER(FIND("4F",ScheduleCompile!E227))),VALUE(LEFT(ScheduleCompile!E227,FIND("F",ScheduleCompile!E227)-1)),ScheduleCompile!E227)))))),"",IF(ScheduleCompile!E227="Off",0,IF(ScheduleCompile!E227="On",1,IF(ISNUMBER(ScheduleCompile!E227),ScheduleCompile!E227/1,IF(ISTEXT(ScheduleCompile!E227),IF(OR(ISNUMBER(FIND("5F",ScheduleCompile!E227)),ISNUMBER(FIND("0F",ScheduleCompile!E227)),ISNUMBER(FIND("8F",ScheduleCompile!E227)),ISNUMBER(FIND("1F",ScheduleCompile!E227)),ISNUMBER(FIND("2F",ScheduleCompile!E227)),ISNUMBER(FIND("3F",ScheduleCompile!E227)),ISNUMBER(FIND("6F",ScheduleCompile!E227)),ISNUMBER(FIND("7F",ScheduleCompile!E227)),ISNUMBER(FIND("9F",ScheduleCompile!E227)),ISNUMBER(FIND("4F",ScheduleCompile!E227))),VALUE(LEFT(ScheduleCompile!E227,FIND("F",ScheduleCompile!E227)-1)),ScheduleCompile!E227)))))))</f>
        <v>0.9</v>
      </c>
      <c r="K234" s="1">
        <f>IF(AND(ISERROR(IF(ScheduleCompile!F227="Off",0,IF(ScheduleCompile!F227="On",1,IF(ISNUMBER(ScheduleCompile!F227),ScheduleCompile!F227/1,IF(ISTEXT(ScheduleCompile!F227),IF(OR(ISNUMBER(FIND("5F",ScheduleCompile!F227)),ISNUMBER(FIND("0F",ScheduleCompile!F227)),ISNUMBER(FIND("8F",ScheduleCompile!F227)),ISNUMBER(FIND("1F",ScheduleCompile!F227)),ISNUMBER(FIND("2F",ScheduleCompile!F227)),ISNUMBER(FIND("3F",ScheduleCompile!F227)),ISNUMBER(FIND("6F",ScheduleCompile!F227)),ISNUMBER(FIND("7F",ScheduleCompile!F227)),ISNUMBER(FIND("9F",ScheduleCompile!F227)),ISNUMBER(FIND("4F",ScheduleCompile!F227))),VALUE(LEFT(ScheduleCompile!F227,FIND("F",ScheduleCompile!F227)-1)),ScheduleCompile!F227)))))),ISTEXT(ScheduleCompile!#REF!)),"ENDTABLE",IF(ISERROR(IF(ScheduleCompile!F227="Off",0,IF(ScheduleCompile!F227="On",1,IF(ISNUMBER(ScheduleCompile!F227),ScheduleCompile!F227/1,IF(ISTEXT(ScheduleCompile!F227),IF(OR(ISNUMBER(FIND("5F",ScheduleCompile!F227)),ISNUMBER(FIND("0F",ScheduleCompile!F227)),ISNUMBER(FIND("8F",ScheduleCompile!F227)),ISNUMBER(FIND("1F",ScheduleCompile!F227)),ISNUMBER(FIND("2F",ScheduleCompile!F227)),ISNUMBER(FIND("3F",ScheduleCompile!F227)),ISNUMBER(FIND("6F",ScheduleCompile!F227)),ISNUMBER(FIND("7F",ScheduleCompile!F227)),ISNUMBER(FIND("9F",ScheduleCompile!F227)),ISNUMBER(FIND("4F",ScheduleCompile!F227))),VALUE(LEFT(ScheduleCompile!F227,FIND("F",ScheduleCompile!F227)-1)),ScheduleCompile!F227)))))),"",IF(ScheduleCompile!F227="Off",0,IF(ScheduleCompile!F227="On",1,IF(ISNUMBER(ScheduleCompile!F227),ScheduleCompile!F227/1,IF(ISTEXT(ScheduleCompile!F227),IF(OR(ISNUMBER(FIND("5F",ScheduleCompile!F227)),ISNUMBER(FIND("0F",ScheduleCompile!F227)),ISNUMBER(FIND("8F",ScheduleCompile!F227)),ISNUMBER(FIND("1F",ScheduleCompile!F227)),ISNUMBER(FIND("2F",ScheduleCompile!F227)),ISNUMBER(FIND("3F",ScheduleCompile!F227)),ISNUMBER(FIND("6F",ScheduleCompile!F227)),ISNUMBER(FIND("7F",ScheduleCompile!F227)),ISNUMBER(FIND("9F",ScheduleCompile!F227)),ISNUMBER(FIND("4F",ScheduleCompile!F227))),VALUE(LEFT(ScheduleCompile!F227,FIND("F",ScheduleCompile!F227)-1)),ScheduleCompile!F227)))))))</f>
        <v>0.9</v>
      </c>
      <c r="L234" s="1">
        <f>IF(AND(ISERROR(IF(ScheduleCompile!G227="Off",0,IF(ScheduleCompile!G227="On",1,IF(ISNUMBER(ScheduleCompile!G227),ScheduleCompile!G227/1,IF(ISTEXT(ScheduleCompile!G227),IF(OR(ISNUMBER(FIND("5F",ScheduleCompile!G227)),ISNUMBER(FIND("0F",ScheduleCompile!G227)),ISNUMBER(FIND("8F",ScheduleCompile!G227)),ISNUMBER(FIND("1F",ScheduleCompile!G227)),ISNUMBER(FIND("2F",ScheduleCompile!G227)),ISNUMBER(FIND("3F",ScheduleCompile!G227)),ISNUMBER(FIND("6F",ScheduleCompile!G227)),ISNUMBER(FIND("7F",ScheduleCompile!G227)),ISNUMBER(FIND("9F",ScheduleCompile!G227)),ISNUMBER(FIND("4F",ScheduleCompile!G227))),VALUE(LEFT(ScheduleCompile!G227,FIND("F",ScheduleCompile!G227)-1)),ScheduleCompile!G227)))))),ISTEXT(ScheduleCompile!#REF!)),"ENDTABLE",IF(ISERROR(IF(ScheduleCompile!G227="Off",0,IF(ScheduleCompile!G227="On",1,IF(ISNUMBER(ScheduleCompile!G227),ScheduleCompile!G227/1,IF(ISTEXT(ScheduleCompile!G227),IF(OR(ISNUMBER(FIND("5F",ScheduleCompile!G227)),ISNUMBER(FIND("0F",ScheduleCompile!G227)),ISNUMBER(FIND("8F",ScheduleCompile!G227)),ISNUMBER(FIND("1F",ScheduleCompile!G227)),ISNUMBER(FIND("2F",ScheduleCompile!G227)),ISNUMBER(FIND("3F",ScheduleCompile!G227)),ISNUMBER(FIND("6F",ScheduleCompile!G227)),ISNUMBER(FIND("7F",ScheduleCompile!G227)),ISNUMBER(FIND("9F",ScheduleCompile!G227)),ISNUMBER(FIND("4F",ScheduleCompile!G227))),VALUE(LEFT(ScheduleCompile!G227,FIND("F",ScheduleCompile!G227)-1)),ScheduleCompile!G227)))))),"",IF(ScheduleCompile!G227="Off",0,IF(ScheduleCompile!G227="On",1,IF(ISNUMBER(ScheduleCompile!G227),ScheduleCompile!G227/1,IF(ISTEXT(ScheduleCompile!G227),IF(OR(ISNUMBER(FIND("5F",ScheduleCompile!G227)),ISNUMBER(FIND("0F",ScheduleCompile!G227)),ISNUMBER(FIND("8F",ScheduleCompile!G227)),ISNUMBER(FIND("1F",ScheduleCompile!G227)),ISNUMBER(FIND("2F",ScheduleCompile!G227)),ISNUMBER(FIND("3F",ScheduleCompile!G227)),ISNUMBER(FIND("6F",ScheduleCompile!G227)),ISNUMBER(FIND("7F",ScheduleCompile!G227)),ISNUMBER(FIND("9F",ScheduleCompile!G227)),ISNUMBER(FIND("4F",ScheduleCompile!G227))),VALUE(LEFT(ScheduleCompile!G227,FIND("F",ScheduleCompile!G227)-1)),ScheduleCompile!G227)))))))</f>
        <v>0.9</v>
      </c>
      <c r="M234" s="1">
        <f>IF(AND(ISERROR(IF(ScheduleCompile!H227="Off",0,IF(ScheduleCompile!H227="On",1,IF(ISNUMBER(ScheduleCompile!H227),ScheduleCompile!H227/1,IF(ISTEXT(ScheduleCompile!H227),IF(OR(ISNUMBER(FIND("5F",ScheduleCompile!H227)),ISNUMBER(FIND("0F",ScheduleCompile!H227)),ISNUMBER(FIND("8F",ScheduleCompile!H227)),ISNUMBER(FIND("1F",ScheduleCompile!H227)),ISNUMBER(FIND("2F",ScheduleCompile!H227)),ISNUMBER(FIND("3F",ScheduleCompile!H227)),ISNUMBER(FIND("6F",ScheduleCompile!H227)),ISNUMBER(FIND("7F",ScheduleCompile!H227)),ISNUMBER(FIND("9F",ScheduleCompile!H227)),ISNUMBER(FIND("4F",ScheduleCompile!H227))),VALUE(LEFT(ScheduleCompile!H227,FIND("F",ScheduleCompile!H227)-1)),ScheduleCompile!H227)))))),ISTEXT(ScheduleCompile!#REF!)),"ENDTABLE",IF(ISERROR(IF(ScheduleCompile!H227="Off",0,IF(ScheduleCompile!H227="On",1,IF(ISNUMBER(ScheduleCompile!H227),ScheduleCompile!H227/1,IF(ISTEXT(ScheduleCompile!H227),IF(OR(ISNUMBER(FIND("5F",ScheduleCompile!H227)),ISNUMBER(FIND("0F",ScheduleCompile!H227)),ISNUMBER(FIND("8F",ScheduleCompile!H227)),ISNUMBER(FIND("1F",ScheduleCompile!H227)),ISNUMBER(FIND("2F",ScheduleCompile!H227)),ISNUMBER(FIND("3F",ScheduleCompile!H227)),ISNUMBER(FIND("6F",ScheduleCompile!H227)),ISNUMBER(FIND("7F",ScheduleCompile!H227)),ISNUMBER(FIND("9F",ScheduleCompile!H227)),ISNUMBER(FIND("4F",ScheduleCompile!H227))),VALUE(LEFT(ScheduleCompile!H227,FIND("F",ScheduleCompile!H227)-1)),ScheduleCompile!H227)))))),"",IF(ScheduleCompile!H227="Off",0,IF(ScheduleCompile!H227="On",1,IF(ISNUMBER(ScheduleCompile!H227),ScheduleCompile!H227/1,IF(ISTEXT(ScheduleCompile!H227),IF(OR(ISNUMBER(FIND("5F",ScheduleCompile!H227)),ISNUMBER(FIND("0F",ScheduleCompile!H227)),ISNUMBER(FIND("8F",ScheduleCompile!H227)),ISNUMBER(FIND("1F",ScheduleCompile!H227)),ISNUMBER(FIND("2F",ScheduleCompile!H227)),ISNUMBER(FIND("3F",ScheduleCompile!H227)),ISNUMBER(FIND("6F",ScheduleCompile!H227)),ISNUMBER(FIND("7F",ScheduleCompile!H227)),ISNUMBER(FIND("9F",ScheduleCompile!H227)),ISNUMBER(FIND("4F",ScheduleCompile!H227))),VALUE(LEFT(ScheduleCompile!H227,FIND("F",ScheduleCompile!H227)-1)),ScheduleCompile!H227)))))))</f>
        <v>0.9</v>
      </c>
      <c r="N234" s="1">
        <f>IF(AND(ISERROR(IF(ScheduleCompile!I227="Off",0,IF(ScheduleCompile!I227="On",1,IF(ISNUMBER(ScheduleCompile!I227),ScheduleCompile!I227/1,IF(ISTEXT(ScheduleCompile!I227),IF(OR(ISNUMBER(FIND("5F",ScheduleCompile!I227)),ISNUMBER(FIND("0F",ScheduleCompile!I227)),ISNUMBER(FIND("8F",ScheduleCompile!I227)),ISNUMBER(FIND("1F",ScheduleCompile!I227)),ISNUMBER(FIND("2F",ScheduleCompile!I227)),ISNUMBER(FIND("3F",ScheduleCompile!I227)),ISNUMBER(FIND("6F",ScheduleCompile!I227)),ISNUMBER(FIND("7F",ScheduleCompile!I227)),ISNUMBER(FIND("9F",ScheduleCompile!I227)),ISNUMBER(FIND("4F",ScheduleCompile!I227))),VALUE(LEFT(ScheduleCompile!I227,FIND("F",ScheduleCompile!I227)-1)),ScheduleCompile!I227)))))),ISTEXT(ScheduleCompile!#REF!)),"ENDTABLE",IF(ISERROR(IF(ScheduleCompile!I227="Off",0,IF(ScheduleCompile!I227="On",1,IF(ISNUMBER(ScheduleCompile!I227),ScheduleCompile!I227/1,IF(ISTEXT(ScheduleCompile!I227),IF(OR(ISNUMBER(FIND("5F",ScheduleCompile!I227)),ISNUMBER(FIND("0F",ScheduleCompile!I227)),ISNUMBER(FIND("8F",ScheduleCompile!I227)),ISNUMBER(FIND("1F",ScheduleCompile!I227)),ISNUMBER(FIND("2F",ScheduleCompile!I227)),ISNUMBER(FIND("3F",ScheduleCompile!I227)),ISNUMBER(FIND("6F",ScheduleCompile!I227)),ISNUMBER(FIND("7F",ScheduleCompile!I227)),ISNUMBER(FIND("9F",ScheduleCompile!I227)),ISNUMBER(FIND("4F",ScheduleCompile!I227))),VALUE(LEFT(ScheduleCompile!I227,FIND("F",ScheduleCompile!I227)-1)),ScheduleCompile!I227)))))),"",IF(ScheduleCompile!I227="Off",0,IF(ScheduleCompile!I227="On",1,IF(ISNUMBER(ScheduleCompile!I227),ScheduleCompile!I227/1,IF(ISTEXT(ScheduleCompile!I227),IF(OR(ISNUMBER(FIND("5F",ScheduleCompile!I227)),ISNUMBER(FIND("0F",ScheduleCompile!I227)),ISNUMBER(FIND("8F",ScheduleCompile!I227)),ISNUMBER(FIND("1F",ScheduleCompile!I227)),ISNUMBER(FIND("2F",ScheduleCompile!I227)),ISNUMBER(FIND("3F",ScheduleCompile!I227)),ISNUMBER(FIND("6F",ScheduleCompile!I227)),ISNUMBER(FIND("7F",ScheduleCompile!I227)),ISNUMBER(FIND("9F",ScheduleCompile!I227)),ISNUMBER(FIND("4F",ScheduleCompile!I227))),VALUE(LEFT(ScheduleCompile!I227,FIND("F",ScheduleCompile!I227)-1)),ScheduleCompile!I227)))))))</f>
        <v>0.9</v>
      </c>
      <c r="O234" s="1">
        <f>IF(AND(ISERROR(IF(ScheduleCompile!J227="Off",0,IF(ScheduleCompile!J227="On",1,IF(ISNUMBER(ScheduleCompile!J227),ScheduleCompile!J227/1,IF(ISTEXT(ScheduleCompile!J227),IF(OR(ISNUMBER(FIND("5F",ScheduleCompile!J227)),ISNUMBER(FIND("0F",ScheduleCompile!J227)),ISNUMBER(FIND("8F",ScheduleCompile!J227)),ISNUMBER(FIND("1F",ScheduleCompile!J227)),ISNUMBER(FIND("2F",ScheduleCompile!J227)),ISNUMBER(FIND("3F",ScheduleCompile!J227)),ISNUMBER(FIND("6F",ScheduleCompile!J227)),ISNUMBER(FIND("7F",ScheduleCompile!J227)),ISNUMBER(FIND("9F",ScheduleCompile!J227)),ISNUMBER(FIND("4F",ScheduleCompile!J227))),VALUE(LEFT(ScheduleCompile!J227,FIND("F",ScheduleCompile!J227)-1)),ScheduleCompile!J227)))))),ISTEXT(ScheduleCompile!#REF!)),"ENDTABLE",IF(ISERROR(IF(ScheduleCompile!J227="Off",0,IF(ScheduleCompile!J227="On",1,IF(ISNUMBER(ScheduleCompile!J227),ScheduleCompile!J227/1,IF(ISTEXT(ScheduleCompile!J227),IF(OR(ISNUMBER(FIND("5F",ScheduleCompile!J227)),ISNUMBER(FIND("0F",ScheduleCompile!J227)),ISNUMBER(FIND("8F",ScheduleCompile!J227)),ISNUMBER(FIND("1F",ScheduleCompile!J227)),ISNUMBER(FIND("2F",ScheduleCompile!J227)),ISNUMBER(FIND("3F",ScheduleCompile!J227)),ISNUMBER(FIND("6F",ScheduleCompile!J227)),ISNUMBER(FIND("7F",ScheduleCompile!J227)),ISNUMBER(FIND("9F",ScheduleCompile!J227)),ISNUMBER(FIND("4F",ScheduleCompile!J227))),VALUE(LEFT(ScheduleCompile!J227,FIND("F",ScheduleCompile!J227)-1)),ScheduleCompile!J227)))))),"",IF(ScheduleCompile!J227="Off",0,IF(ScheduleCompile!J227="On",1,IF(ISNUMBER(ScheduleCompile!J227),ScheduleCompile!J227/1,IF(ISTEXT(ScheduleCompile!J227),IF(OR(ISNUMBER(FIND("5F",ScheduleCompile!J227)),ISNUMBER(FIND("0F",ScheduleCompile!J227)),ISNUMBER(FIND("8F",ScheduleCompile!J227)),ISNUMBER(FIND("1F",ScheduleCompile!J227)),ISNUMBER(FIND("2F",ScheduleCompile!J227)),ISNUMBER(FIND("3F",ScheduleCompile!J227)),ISNUMBER(FIND("6F",ScheduleCompile!J227)),ISNUMBER(FIND("7F",ScheduleCompile!J227)),ISNUMBER(FIND("9F",ScheduleCompile!J227)),ISNUMBER(FIND("4F",ScheduleCompile!J227))),VALUE(LEFT(ScheduleCompile!J227,FIND("F",ScheduleCompile!J227)-1)),ScheduleCompile!J227)))))))</f>
        <v>0.9</v>
      </c>
      <c r="P234" s="1">
        <f>IF(AND(ISERROR(IF(ScheduleCompile!K227="Off",0,IF(ScheduleCompile!K227="On",1,IF(ISNUMBER(ScheduleCompile!K227),ScheduleCompile!K227/1,IF(ISTEXT(ScheduleCompile!K227),IF(OR(ISNUMBER(FIND("5F",ScheduleCompile!K227)),ISNUMBER(FIND("0F",ScheduleCompile!K227)),ISNUMBER(FIND("8F",ScheduleCompile!K227)),ISNUMBER(FIND("1F",ScheduleCompile!K227)),ISNUMBER(FIND("2F",ScheduleCompile!K227)),ISNUMBER(FIND("3F",ScheduleCompile!K227)),ISNUMBER(FIND("6F",ScheduleCompile!K227)),ISNUMBER(FIND("7F",ScheduleCompile!K227)),ISNUMBER(FIND("9F",ScheduleCompile!K227)),ISNUMBER(FIND("4F",ScheduleCompile!K227))),VALUE(LEFT(ScheduleCompile!K227,FIND("F",ScheduleCompile!K227)-1)),ScheduleCompile!K227)))))),ISTEXT(ScheduleCompile!#REF!)),"ENDTABLE",IF(ISERROR(IF(ScheduleCompile!K227="Off",0,IF(ScheduleCompile!K227="On",1,IF(ISNUMBER(ScheduleCompile!K227),ScheduleCompile!K227/1,IF(ISTEXT(ScheduleCompile!K227),IF(OR(ISNUMBER(FIND("5F",ScheduleCompile!K227)),ISNUMBER(FIND("0F",ScheduleCompile!K227)),ISNUMBER(FIND("8F",ScheduleCompile!K227)),ISNUMBER(FIND("1F",ScheduleCompile!K227)),ISNUMBER(FIND("2F",ScheduleCompile!K227)),ISNUMBER(FIND("3F",ScheduleCompile!K227)),ISNUMBER(FIND("6F",ScheduleCompile!K227)),ISNUMBER(FIND("7F",ScheduleCompile!K227)),ISNUMBER(FIND("9F",ScheduleCompile!K227)),ISNUMBER(FIND("4F",ScheduleCompile!K227))),VALUE(LEFT(ScheduleCompile!K227,FIND("F",ScheduleCompile!K227)-1)),ScheduleCompile!K227)))))),"",IF(ScheduleCompile!K227="Off",0,IF(ScheduleCompile!K227="On",1,IF(ISNUMBER(ScheduleCompile!K227),ScheduleCompile!K227/1,IF(ISTEXT(ScheduleCompile!K227),IF(OR(ISNUMBER(FIND("5F",ScheduleCompile!K227)),ISNUMBER(FIND("0F",ScheduleCompile!K227)),ISNUMBER(FIND("8F",ScheduleCompile!K227)),ISNUMBER(FIND("1F",ScheduleCompile!K227)),ISNUMBER(FIND("2F",ScheduleCompile!K227)),ISNUMBER(FIND("3F",ScheduleCompile!K227)),ISNUMBER(FIND("6F",ScheduleCompile!K227)),ISNUMBER(FIND("7F",ScheduleCompile!K227)),ISNUMBER(FIND("9F",ScheduleCompile!K227)),ISNUMBER(FIND("4F",ScheduleCompile!K227))),VALUE(LEFT(ScheduleCompile!K227,FIND("F",ScheduleCompile!K227)-1)),ScheduleCompile!K227)))))))</f>
        <v>0.9</v>
      </c>
      <c r="Q234" s="1">
        <f>IF(AND(ISERROR(IF(ScheduleCompile!L227="Off",0,IF(ScheduleCompile!L227="On",1,IF(ISNUMBER(ScheduleCompile!L227),ScheduleCompile!L227/1,IF(ISTEXT(ScheduleCompile!L227),IF(OR(ISNUMBER(FIND("5F",ScheduleCompile!L227)),ISNUMBER(FIND("0F",ScheduleCompile!L227)),ISNUMBER(FIND("8F",ScheduleCompile!L227)),ISNUMBER(FIND("1F",ScheduleCompile!L227)),ISNUMBER(FIND("2F",ScheduleCompile!L227)),ISNUMBER(FIND("3F",ScheduleCompile!L227)),ISNUMBER(FIND("6F",ScheduleCompile!L227)),ISNUMBER(FIND("7F",ScheduleCompile!L227)),ISNUMBER(FIND("9F",ScheduleCompile!L227)),ISNUMBER(FIND("4F",ScheduleCompile!L227))),VALUE(LEFT(ScheduleCompile!L227,FIND("F",ScheduleCompile!L227)-1)),ScheduleCompile!L227)))))),ISTEXT(ScheduleCompile!#REF!)),"ENDTABLE",IF(ISERROR(IF(ScheduleCompile!L227="Off",0,IF(ScheduleCompile!L227="On",1,IF(ISNUMBER(ScheduleCompile!L227),ScheduleCompile!L227/1,IF(ISTEXT(ScheduleCompile!L227),IF(OR(ISNUMBER(FIND("5F",ScheduleCompile!L227)),ISNUMBER(FIND("0F",ScheduleCompile!L227)),ISNUMBER(FIND("8F",ScheduleCompile!L227)),ISNUMBER(FIND("1F",ScheduleCompile!L227)),ISNUMBER(FIND("2F",ScheduleCompile!L227)),ISNUMBER(FIND("3F",ScheduleCompile!L227)),ISNUMBER(FIND("6F",ScheduleCompile!L227)),ISNUMBER(FIND("7F",ScheduleCompile!L227)),ISNUMBER(FIND("9F",ScheduleCompile!L227)),ISNUMBER(FIND("4F",ScheduleCompile!L227))),VALUE(LEFT(ScheduleCompile!L227,FIND("F",ScheduleCompile!L227)-1)),ScheduleCompile!L227)))))),"",IF(ScheduleCompile!L227="Off",0,IF(ScheduleCompile!L227="On",1,IF(ISNUMBER(ScheduleCompile!L227),ScheduleCompile!L227/1,IF(ISTEXT(ScheduleCompile!L227),IF(OR(ISNUMBER(FIND("5F",ScheduleCompile!L227)),ISNUMBER(FIND("0F",ScheduleCompile!L227)),ISNUMBER(FIND("8F",ScheduleCompile!L227)),ISNUMBER(FIND("1F",ScheduleCompile!L227)),ISNUMBER(FIND("2F",ScheduleCompile!L227)),ISNUMBER(FIND("3F",ScheduleCompile!L227)),ISNUMBER(FIND("6F",ScheduleCompile!L227)),ISNUMBER(FIND("7F",ScheduleCompile!L227)),ISNUMBER(FIND("9F",ScheduleCompile!L227)),ISNUMBER(FIND("4F",ScheduleCompile!L227))),VALUE(LEFT(ScheduleCompile!L227,FIND("F",ScheduleCompile!L227)-1)),ScheduleCompile!L227)))))))</f>
        <v>0.9</v>
      </c>
      <c r="R234" s="1">
        <f>IF(AND(ISERROR(IF(ScheduleCompile!M227="Off",0,IF(ScheduleCompile!M227="On",1,IF(ISNUMBER(ScheduleCompile!M227),ScheduleCompile!M227/1,IF(ISTEXT(ScheduleCompile!M227),IF(OR(ISNUMBER(FIND("5F",ScheduleCompile!M227)),ISNUMBER(FIND("0F",ScheduleCompile!M227)),ISNUMBER(FIND("8F",ScheduleCompile!M227)),ISNUMBER(FIND("1F",ScheduleCompile!M227)),ISNUMBER(FIND("2F",ScheduleCompile!M227)),ISNUMBER(FIND("3F",ScheduleCompile!M227)),ISNUMBER(FIND("6F",ScheduleCompile!M227)),ISNUMBER(FIND("7F",ScheduleCompile!M227)),ISNUMBER(FIND("9F",ScheduleCompile!M227)),ISNUMBER(FIND("4F",ScheduleCompile!M227))),VALUE(LEFT(ScheduleCompile!M227,FIND("F",ScheduleCompile!M227)-1)),ScheduleCompile!M227)))))),ISTEXT(ScheduleCompile!#REF!)),"ENDTABLE",IF(ISERROR(IF(ScheduleCompile!M227="Off",0,IF(ScheduleCompile!M227="On",1,IF(ISNUMBER(ScheduleCompile!M227),ScheduleCompile!M227/1,IF(ISTEXT(ScheduleCompile!M227),IF(OR(ISNUMBER(FIND("5F",ScheduleCompile!M227)),ISNUMBER(FIND("0F",ScheduleCompile!M227)),ISNUMBER(FIND("8F",ScheduleCompile!M227)),ISNUMBER(FIND("1F",ScheduleCompile!M227)),ISNUMBER(FIND("2F",ScheduleCompile!M227)),ISNUMBER(FIND("3F",ScheduleCompile!M227)),ISNUMBER(FIND("6F",ScheduleCompile!M227)),ISNUMBER(FIND("7F",ScheduleCompile!M227)),ISNUMBER(FIND("9F",ScheduleCompile!M227)),ISNUMBER(FIND("4F",ScheduleCompile!M227))),VALUE(LEFT(ScheduleCompile!M227,FIND("F",ScheduleCompile!M227)-1)),ScheduleCompile!M227)))))),"",IF(ScheduleCompile!M227="Off",0,IF(ScheduleCompile!M227="On",1,IF(ISNUMBER(ScheduleCompile!M227),ScheduleCompile!M227/1,IF(ISTEXT(ScheduleCompile!M227),IF(OR(ISNUMBER(FIND("5F",ScheduleCompile!M227)),ISNUMBER(FIND("0F",ScheduleCompile!M227)),ISNUMBER(FIND("8F",ScheduleCompile!M227)),ISNUMBER(FIND("1F",ScheduleCompile!M227)),ISNUMBER(FIND("2F",ScheduleCompile!M227)),ISNUMBER(FIND("3F",ScheduleCompile!M227)),ISNUMBER(FIND("6F",ScheduleCompile!M227)),ISNUMBER(FIND("7F",ScheduleCompile!M227)),ISNUMBER(FIND("9F",ScheduleCompile!M227)),ISNUMBER(FIND("4F",ScheduleCompile!M227))),VALUE(LEFT(ScheduleCompile!M227,FIND("F",ScheduleCompile!M227)-1)),ScheduleCompile!M227)))))))</f>
        <v>0.9</v>
      </c>
      <c r="S234" s="1">
        <f>IF(AND(ISERROR(IF(ScheduleCompile!N227="Off",0,IF(ScheduleCompile!N227="On",1,IF(ISNUMBER(ScheduleCompile!N227),ScheduleCompile!N227/1,IF(ISTEXT(ScheduleCompile!N227),IF(OR(ISNUMBER(FIND("5F",ScheduleCompile!N227)),ISNUMBER(FIND("0F",ScheduleCompile!N227)),ISNUMBER(FIND("8F",ScheduleCompile!N227)),ISNUMBER(FIND("1F",ScheduleCompile!N227)),ISNUMBER(FIND("2F",ScheduleCompile!N227)),ISNUMBER(FIND("3F",ScheduleCompile!N227)),ISNUMBER(FIND("6F",ScheduleCompile!N227)),ISNUMBER(FIND("7F",ScheduleCompile!N227)),ISNUMBER(FIND("9F",ScheduleCompile!N227)),ISNUMBER(FIND("4F",ScheduleCompile!N227))),VALUE(LEFT(ScheduleCompile!N227,FIND("F",ScheduleCompile!N227)-1)),ScheduleCompile!N227)))))),ISTEXT(ScheduleCompile!#REF!)),"ENDTABLE",IF(ISERROR(IF(ScheduleCompile!N227="Off",0,IF(ScheduleCompile!N227="On",1,IF(ISNUMBER(ScheduleCompile!N227),ScheduleCompile!N227/1,IF(ISTEXT(ScheduleCompile!N227),IF(OR(ISNUMBER(FIND("5F",ScheduleCompile!N227)),ISNUMBER(FIND("0F",ScheduleCompile!N227)),ISNUMBER(FIND("8F",ScheduleCompile!N227)),ISNUMBER(FIND("1F",ScheduleCompile!N227)),ISNUMBER(FIND("2F",ScheduleCompile!N227)),ISNUMBER(FIND("3F",ScheduleCompile!N227)),ISNUMBER(FIND("6F",ScheduleCompile!N227)),ISNUMBER(FIND("7F",ScheduleCompile!N227)),ISNUMBER(FIND("9F",ScheduleCompile!N227)),ISNUMBER(FIND("4F",ScheduleCompile!N227))),VALUE(LEFT(ScheduleCompile!N227,FIND("F",ScheduleCompile!N227)-1)),ScheduleCompile!N227)))))),"",IF(ScheduleCompile!N227="Off",0,IF(ScheduleCompile!N227="On",1,IF(ISNUMBER(ScheduleCompile!N227),ScheduleCompile!N227/1,IF(ISTEXT(ScheduleCompile!N227),IF(OR(ISNUMBER(FIND("5F",ScheduleCompile!N227)),ISNUMBER(FIND("0F",ScheduleCompile!N227)),ISNUMBER(FIND("8F",ScheduleCompile!N227)),ISNUMBER(FIND("1F",ScheduleCompile!N227)),ISNUMBER(FIND("2F",ScheduleCompile!N227)),ISNUMBER(FIND("3F",ScheduleCompile!N227)),ISNUMBER(FIND("6F",ScheduleCompile!N227)),ISNUMBER(FIND("7F",ScheduleCompile!N227)),ISNUMBER(FIND("9F",ScheduleCompile!N227)),ISNUMBER(FIND("4F",ScheduleCompile!N227))),VALUE(LEFT(ScheduleCompile!N227,FIND("F",ScheduleCompile!N227)-1)),ScheduleCompile!N227)))))))</f>
        <v>0.9</v>
      </c>
      <c r="T234" s="1">
        <f>IF(AND(ISERROR(IF(ScheduleCompile!O227="Off",0,IF(ScheduleCompile!O227="On",1,IF(ISNUMBER(ScheduleCompile!O227),ScheduleCompile!O227/1,IF(ISTEXT(ScheduleCompile!O227),IF(OR(ISNUMBER(FIND("5F",ScheduleCompile!O227)),ISNUMBER(FIND("0F",ScheduleCompile!O227)),ISNUMBER(FIND("8F",ScheduleCompile!O227)),ISNUMBER(FIND("1F",ScheduleCompile!O227)),ISNUMBER(FIND("2F",ScheduleCompile!O227)),ISNUMBER(FIND("3F",ScheduleCompile!O227)),ISNUMBER(FIND("6F",ScheduleCompile!O227)),ISNUMBER(FIND("7F",ScheduleCompile!O227)),ISNUMBER(FIND("9F",ScheduleCompile!O227)),ISNUMBER(FIND("4F",ScheduleCompile!O227))),VALUE(LEFT(ScheduleCompile!O227,FIND("F",ScheduleCompile!O227)-1)),ScheduleCompile!O227)))))),ISTEXT(ScheduleCompile!#REF!)),"ENDTABLE",IF(ISERROR(IF(ScheduleCompile!O227="Off",0,IF(ScheduleCompile!O227="On",1,IF(ISNUMBER(ScheduleCompile!O227),ScheduleCompile!O227/1,IF(ISTEXT(ScheduleCompile!O227),IF(OR(ISNUMBER(FIND("5F",ScheduleCompile!O227)),ISNUMBER(FIND("0F",ScheduleCompile!O227)),ISNUMBER(FIND("8F",ScheduleCompile!O227)),ISNUMBER(FIND("1F",ScheduleCompile!O227)),ISNUMBER(FIND("2F",ScheduleCompile!O227)),ISNUMBER(FIND("3F",ScheduleCompile!O227)),ISNUMBER(FIND("6F",ScheduleCompile!O227)),ISNUMBER(FIND("7F",ScheduleCompile!O227)),ISNUMBER(FIND("9F",ScheduleCompile!O227)),ISNUMBER(FIND("4F",ScheduleCompile!O227))),VALUE(LEFT(ScheduleCompile!O227,FIND("F",ScheduleCompile!O227)-1)),ScheduleCompile!O227)))))),"",IF(ScheduleCompile!O227="Off",0,IF(ScheduleCompile!O227="On",1,IF(ISNUMBER(ScheduleCompile!O227),ScheduleCompile!O227/1,IF(ISTEXT(ScheduleCompile!O227),IF(OR(ISNUMBER(FIND("5F",ScheduleCompile!O227)),ISNUMBER(FIND("0F",ScheduleCompile!O227)),ISNUMBER(FIND("8F",ScheduleCompile!O227)),ISNUMBER(FIND("1F",ScheduleCompile!O227)),ISNUMBER(FIND("2F",ScheduleCompile!O227)),ISNUMBER(FIND("3F",ScheduleCompile!O227)),ISNUMBER(FIND("6F",ScheduleCompile!O227)),ISNUMBER(FIND("7F",ScheduleCompile!O227)),ISNUMBER(FIND("9F",ScheduleCompile!O227)),ISNUMBER(FIND("4F",ScheduleCompile!O227))),VALUE(LEFT(ScheduleCompile!O227,FIND("F",ScheduleCompile!O227)-1)),ScheduleCompile!O227)))))))</f>
        <v>0.9</v>
      </c>
      <c r="U234" s="1">
        <f>IF(AND(ISERROR(IF(ScheduleCompile!P227="Off",0,IF(ScheduleCompile!P227="On",1,IF(ISNUMBER(ScheduleCompile!P227),ScheduleCompile!P227/1,IF(ISTEXT(ScheduleCompile!P227),IF(OR(ISNUMBER(FIND("5F",ScheduleCompile!P227)),ISNUMBER(FIND("0F",ScheduleCompile!P227)),ISNUMBER(FIND("8F",ScheduleCompile!P227)),ISNUMBER(FIND("1F",ScheduleCompile!P227)),ISNUMBER(FIND("2F",ScheduleCompile!P227)),ISNUMBER(FIND("3F",ScheduleCompile!P227)),ISNUMBER(FIND("6F",ScheduleCompile!P227)),ISNUMBER(FIND("7F",ScheduleCompile!P227)),ISNUMBER(FIND("9F",ScheduleCompile!P227)),ISNUMBER(FIND("4F",ScheduleCompile!P227))),VALUE(LEFT(ScheduleCompile!P227,FIND("F",ScheduleCompile!P227)-1)),ScheduleCompile!P227)))))),ISTEXT(ScheduleCompile!#REF!)),"ENDTABLE",IF(ISERROR(IF(ScheduleCompile!P227="Off",0,IF(ScheduleCompile!P227="On",1,IF(ISNUMBER(ScheduleCompile!P227),ScheduleCompile!P227/1,IF(ISTEXT(ScheduleCompile!P227),IF(OR(ISNUMBER(FIND("5F",ScheduleCompile!P227)),ISNUMBER(FIND("0F",ScheduleCompile!P227)),ISNUMBER(FIND("8F",ScheduleCompile!P227)),ISNUMBER(FIND("1F",ScheduleCompile!P227)),ISNUMBER(FIND("2F",ScheduleCompile!P227)),ISNUMBER(FIND("3F",ScheduleCompile!P227)),ISNUMBER(FIND("6F",ScheduleCompile!P227)),ISNUMBER(FIND("7F",ScheduleCompile!P227)),ISNUMBER(FIND("9F",ScheduleCompile!P227)),ISNUMBER(FIND("4F",ScheduleCompile!P227))),VALUE(LEFT(ScheduleCompile!P227,FIND("F",ScheduleCompile!P227)-1)),ScheduleCompile!P227)))))),"",IF(ScheduleCompile!P227="Off",0,IF(ScheduleCompile!P227="On",1,IF(ISNUMBER(ScheduleCompile!P227),ScheduleCompile!P227/1,IF(ISTEXT(ScheduleCompile!P227),IF(OR(ISNUMBER(FIND("5F",ScheduleCompile!P227)),ISNUMBER(FIND("0F",ScheduleCompile!P227)),ISNUMBER(FIND("8F",ScheduleCompile!P227)),ISNUMBER(FIND("1F",ScheduleCompile!P227)),ISNUMBER(FIND("2F",ScheduleCompile!P227)),ISNUMBER(FIND("3F",ScheduleCompile!P227)),ISNUMBER(FIND("6F",ScheduleCompile!P227)),ISNUMBER(FIND("7F",ScheduleCompile!P227)),ISNUMBER(FIND("9F",ScheduleCompile!P227)),ISNUMBER(FIND("4F",ScheduleCompile!P227))),VALUE(LEFT(ScheduleCompile!P227,FIND("F",ScheduleCompile!P227)-1)),ScheduleCompile!P227)))))))</f>
        <v>0.9</v>
      </c>
      <c r="V234" s="1">
        <f>IF(AND(ISERROR(IF(ScheduleCompile!Q227="Off",0,IF(ScheduleCompile!Q227="On",1,IF(ISNUMBER(ScheduleCompile!Q227),ScheduleCompile!Q227/1,IF(ISTEXT(ScheduleCompile!Q227),IF(OR(ISNUMBER(FIND("5F",ScheduleCompile!Q227)),ISNUMBER(FIND("0F",ScheduleCompile!Q227)),ISNUMBER(FIND("8F",ScheduleCompile!Q227)),ISNUMBER(FIND("1F",ScheduleCompile!Q227)),ISNUMBER(FIND("2F",ScheduleCompile!Q227)),ISNUMBER(FIND("3F",ScheduleCompile!Q227)),ISNUMBER(FIND("6F",ScheduleCompile!Q227)),ISNUMBER(FIND("7F",ScheduleCompile!Q227)),ISNUMBER(FIND("9F",ScheduleCompile!Q227)),ISNUMBER(FIND("4F",ScheduleCompile!Q227))),VALUE(LEFT(ScheduleCompile!Q227,FIND("F",ScheduleCompile!Q227)-1)),ScheduleCompile!Q227)))))),ISTEXT(ScheduleCompile!#REF!)),"ENDTABLE",IF(ISERROR(IF(ScheduleCompile!Q227="Off",0,IF(ScheduleCompile!Q227="On",1,IF(ISNUMBER(ScheduleCompile!Q227),ScheduleCompile!Q227/1,IF(ISTEXT(ScheduleCompile!Q227),IF(OR(ISNUMBER(FIND("5F",ScheduleCompile!Q227)),ISNUMBER(FIND("0F",ScheduleCompile!Q227)),ISNUMBER(FIND("8F",ScheduleCompile!Q227)),ISNUMBER(FIND("1F",ScheduleCompile!Q227)),ISNUMBER(FIND("2F",ScheduleCompile!Q227)),ISNUMBER(FIND("3F",ScheduleCompile!Q227)),ISNUMBER(FIND("6F",ScheduleCompile!Q227)),ISNUMBER(FIND("7F",ScheduleCompile!Q227)),ISNUMBER(FIND("9F",ScheduleCompile!Q227)),ISNUMBER(FIND("4F",ScheduleCompile!Q227))),VALUE(LEFT(ScheduleCompile!Q227,FIND("F",ScheduleCompile!Q227)-1)),ScheduleCompile!Q227)))))),"",IF(ScheduleCompile!Q227="Off",0,IF(ScheduleCompile!Q227="On",1,IF(ISNUMBER(ScheduleCompile!Q227),ScheduleCompile!Q227/1,IF(ISTEXT(ScheduleCompile!Q227),IF(OR(ISNUMBER(FIND("5F",ScheduleCompile!Q227)),ISNUMBER(FIND("0F",ScheduleCompile!Q227)),ISNUMBER(FIND("8F",ScheduleCompile!Q227)),ISNUMBER(FIND("1F",ScheduleCompile!Q227)),ISNUMBER(FIND("2F",ScheduleCompile!Q227)),ISNUMBER(FIND("3F",ScheduleCompile!Q227)),ISNUMBER(FIND("6F",ScheduleCompile!Q227)),ISNUMBER(FIND("7F",ScheduleCompile!Q227)),ISNUMBER(FIND("9F",ScheduleCompile!Q227)),ISNUMBER(FIND("4F",ScheduleCompile!Q227))),VALUE(LEFT(ScheduleCompile!Q227,FIND("F",ScheduleCompile!Q227)-1)),ScheduleCompile!Q227)))))))</f>
        <v>0.9</v>
      </c>
      <c r="W234" s="1">
        <f>IF(AND(ISERROR(IF(ScheduleCompile!R227="Off",0,IF(ScheduleCompile!R227="On",1,IF(ISNUMBER(ScheduleCompile!R227),ScheduleCompile!R227/1,IF(ISTEXT(ScheduleCompile!R227),IF(OR(ISNUMBER(FIND("5F",ScheduleCompile!R227)),ISNUMBER(FIND("0F",ScheduleCompile!R227)),ISNUMBER(FIND("8F",ScheduleCompile!R227)),ISNUMBER(FIND("1F",ScheduleCompile!R227)),ISNUMBER(FIND("2F",ScheduleCompile!R227)),ISNUMBER(FIND("3F",ScheduleCompile!R227)),ISNUMBER(FIND("6F",ScheduleCompile!R227)),ISNUMBER(FIND("7F",ScheduleCompile!R227)),ISNUMBER(FIND("9F",ScheduleCompile!R227)),ISNUMBER(FIND("4F",ScheduleCompile!R227))),VALUE(LEFT(ScheduleCompile!R227,FIND("F",ScheduleCompile!R227)-1)),ScheduleCompile!R227)))))),ISTEXT(ScheduleCompile!#REF!)),"ENDTABLE",IF(ISERROR(IF(ScheduleCompile!R227="Off",0,IF(ScheduleCompile!R227="On",1,IF(ISNUMBER(ScheduleCompile!R227),ScheduleCompile!R227/1,IF(ISTEXT(ScheduleCompile!R227),IF(OR(ISNUMBER(FIND("5F",ScheduleCompile!R227)),ISNUMBER(FIND("0F",ScheduleCompile!R227)),ISNUMBER(FIND("8F",ScheduleCompile!R227)),ISNUMBER(FIND("1F",ScheduleCompile!R227)),ISNUMBER(FIND("2F",ScheduleCompile!R227)),ISNUMBER(FIND("3F",ScheduleCompile!R227)),ISNUMBER(FIND("6F",ScheduleCompile!R227)),ISNUMBER(FIND("7F",ScheduleCompile!R227)),ISNUMBER(FIND("9F",ScheduleCompile!R227)),ISNUMBER(FIND("4F",ScheduleCompile!R227))),VALUE(LEFT(ScheduleCompile!R227,FIND("F",ScheduleCompile!R227)-1)),ScheduleCompile!R227)))))),"",IF(ScheduleCompile!R227="Off",0,IF(ScheduleCompile!R227="On",1,IF(ISNUMBER(ScheduleCompile!R227),ScheduleCompile!R227/1,IF(ISTEXT(ScheduleCompile!R227),IF(OR(ISNUMBER(FIND("5F",ScheduleCompile!R227)),ISNUMBER(FIND("0F",ScheduleCompile!R227)),ISNUMBER(FIND("8F",ScheduleCompile!R227)),ISNUMBER(FIND("1F",ScheduleCompile!R227)),ISNUMBER(FIND("2F",ScheduleCompile!R227)),ISNUMBER(FIND("3F",ScheduleCompile!R227)),ISNUMBER(FIND("6F",ScheduleCompile!R227)),ISNUMBER(FIND("7F",ScheduleCompile!R227)),ISNUMBER(FIND("9F",ScheduleCompile!R227)),ISNUMBER(FIND("4F",ScheduleCompile!R227))),VALUE(LEFT(ScheduleCompile!R227,FIND("F",ScheduleCompile!R227)-1)),ScheduleCompile!R227)))))))</f>
        <v>0.9</v>
      </c>
      <c r="X234" s="1">
        <f>IF(AND(ISERROR(IF(ScheduleCompile!S227="Off",0,IF(ScheduleCompile!S227="On",1,IF(ISNUMBER(ScheduleCompile!S227),ScheduleCompile!S227/1,IF(ISTEXT(ScheduleCompile!S227),IF(OR(ISNUMBER(FIND("5F",ScheduleCompile!S227)),ISNUMBER(FIND("0F",ScheduleCompile!S227)),ISNUMBER(FIND("8F",ScheduleCompile!S227)),ISNUMBER(FIND("1F",ScheduleCompile!S227)),ISNUMBER(FIND("2F",ScheduleCompile!S227)),ISNUMBER(FIND("3F",ScheduleCompile!S227)),ISNUMBER(FIND("6F",ScheduleCompile!S227)),ISNUMBER(FIND("7F",ScheduleCompile!S227)),ISNUMBER(FIND("9F",ScheduleCompile!S227)),ISNUMBER(FIND("4F",ScheduleCompile!S227))),VALUE(LEFT(ScheduleCompile!S227,FIND("F",ScheduleCompile!S227)-1)),ScheduleCompile!S227)))))),ISTEXT(ScheduleCompile!#REF!)),"ENDTABLE",IF(ISERROR(IF(ScheduleCompile!S227="Off",0,IF(ScheduleCompile!S227="On",1,IF(ISNUMBER(ScheduleCompile!S227),ScheduleCompile!S227/1,IF(ISTEXT(ScheduleCompile!S227),IF(OR(ISNUMBER(FIND("5F",ScheduleCompile!S227)),ISNUMBER(FIND("0F",ScheduleCompile!S227)),ISNUMBER(FIND("8F",ScheduleCompile!S227)),ISNUMBER(FIND("1F",ScheduleCompile!S227)),ISNUMBER(FIND("2F",ScheduleCompile!S227)),ISNUMBER(FIND("3F",ScheduleCompile!S227)),ISNUMBER(FIND("6F",ScheduleCompile!S227)),ISNUMBER(FIND("7F",ScheduleCompile!S227)),ISNUMBER(FIND("9F",ScheduleCompile!S227)),ISNUMBER(FIND("4F",ScheduleCompile!S227))),VALUE(LEFT(ScheduleCompile!S227,FIND("F",ScheduleCompile!S227)-1)),ScheduleCompile!S227)))))),"",IF(ScheduleCompile!S227="Off",0,IF(ScheduleCompile!S227="On",1,IF(ISNUMBER(ScheduleCompile!S227),ScheduleCompile!S227/1,IF(ISTEXT(ScheduleCompile!S227),IF(OR(ISNUMBER(FIND("5F",ScheduleCompile!S227)),ISNUMBER(FIND("0F",ScheduleCompile!S227)),ISNUMBER(FIND("8F",ScheduleCompile!S227)),ISNUMBER(FIND("1F",ScheduleCompile!S227)),ISNUMBER(FIND("2F",ScheduleCompile!S227)),ISNUMBER(FIND("3F",ScheduleCompile!S227)),ISNUMBER(FIND("6F",ScheduleCompile!S227)),ISNUMBER(FIND("7F",ScheduleCompile!S227)),ISNUMBER(FIND("9F",ScheduleCompile!S227)),ISNUMBER(FIND("4F",ScheduleCompile!S227))),VALUE(LEFT(ScheduleCompile!S227,FIND("F",ScheduleCompile!S227)-1)),ScheduleCompile!S227)))))))</f>
        <v>0.9</v>
      </c>
      <c r="Y234" s="1">
        <f>IF(AND(ISERROR(IF(ScheduleCompile!T227="Off",0,IF(ScheduleCompile!T227="On",1,IF(ISNUMBER(ScheduleCompile!T227),ScheduleCompile!T227/1,IF(ISTEXT(ScheduleCompile!T227),IF(OR(ISNUMBER(FIND("5F",ScheduleCompile!T227)),ISNUMBER(FIND("0F",ScheduleCompile!T227)),ISNUMBER(FIND("8F",ScheduleCompile!T227)),ISNUMBER(FIND("1F",ScheduleCompile!T227)),ISNUMBER(FIND("2F",ScheduleCompile!T227)),ISNUMBER(FIND("3F",ScheduleCompile!T227)),ISNUMBER(FIND("6F",ScheduleCompile!T227)),ISNUMBER(FIND("7F",ScheduleCompile!T227)),ISNUMBER(FIND("9F",ScheduleCompile!T227)),ISNUMBER(FIND("4F",ScheduleCompile!T227))),VALUE(LEFT(ScheduleCompile!T227,FIND("F",ScheduleCompile!T227)-1)),ScheduleCompile!T227)))))),ISTEXT(ScheduleCompile!#REF!)),"ENDTABLE",IF(ISERROR(IF(ScheduleCompile!T227="Off",0,IF(ScheduleCompile!T227="On",1,IF(ISNUMBER(ScheduleCompile!T227),ScheduleCompile!T227/1,IF(ISTEXT(ScheduleCompile!T227),IF(OR(ISNUMBER(FIND("5F",ScheduleCompile!T227)),ISNUMBER(FIND("0F",ScheduleCompile!T227)),ISNUMBER(FIND("8F",ScheduleCompile!T227)),ISNUMBER(FIND("1F",ScheduleCompile!T227)),ISNUMBER(FIND("2F",ScheduleCompile!T227)),ISNUMBER(FIND("3F",ScheduleCompile!T227)),ISNUMBER(FIND("6F",ScheduleCompile!T227)),ISNUMBER(FIND("7F",ScheduleCompile!T227)),ISNUMBER(FIND("9F",ScheduleCompile!T227)),ISNUMBER(FIND("4F",ScheduleCompile!T227))),VALUE(LEFT(ScheduleCompile!T227,FIND("F",ScheduleCompile!T227)-1)),ScheduleCompile!T227)))))),"",IF(ScheduleCompile!T227="Off",0,IF(ScheduleCompile!T227="On",1,IF(ISNUMBER(ScheduleCompile!T227),ScheduleCompile!T227/1,IF(ISTEXT(ScheduleCompile!T227),IF(OR(ISNUMBER(FIND("5F",ScheduleCompile!T227)),ISNUMBER(FIND("0F",ScheduleCompile!T227)),ISNUMBER(FIND("8F",ScheduleCompile!T227)),ISNUMBER(FIND("1F",ScheduleCompile!T227)),ISNUMBER(FIND("2F",ScheduleCompile!T227)),ISNUMBER(FIND("3F",ScheduleCompile!T227)),ISNUMBER(FIND("6F",ScheduleCompile!T227)),ISNUMBER(FIND("7F",ScheduleCompile!T227)),ISNUMBER(FIND("9F",ScheduleCompile!T227)),ISNUMBER(FIND("4F",ScheduleCompile!T227))),VALUE(LEFT(ScheduleCompile!T227,FIND("F",ScheduleCompile!T227)-1)),ScheduleCompile!T227)))))))</f>
        <v>0.9</v>
      </c>
      <c r="Z234" s="1">
        <f>IF(AND(ISERROR(IF(ScheduleCompile!U227="Off",0,IF(ScheduleCompile!U227="On",1,IF(ISNUMBER(ScheduleCompile!U227),ScheduleCompile!U227/1,IF(ISTEXT(ScheduleCompile!U227),IF(OR(ISNUMBER(FIND("5F",ScheduleCompile!U227)),ISNUMBER(FIND("0F",ScheduleCompile!U227)),ISNUMBER(FIND("8F",ScheduleCompile!U227)),ISNUMBER(FIND("1F",ScheduleCompile!U227)),ISNUMBER(FIND("2F",ScheduleCompile!U227)),ISNUMBER(FIND("3F",ScheduleCompile!U227)),ISNUMBER(FIND("6F",ScheduleCompile!U227)),ISNUMBER(FIND("7F",ScheduleCompile!U227)),ISNUMBER(FIND("9F",ScheduleCompile!U227)),ISNUMBER(FIND("4F",ScheduleCompile!U227))),VALUE(LEFT(ScheduleCompile!U227,FIND("F",ScheduleCompile!U227)-1)),ScheduleCompile!U227)))))),ISTEXT(ScheduleCompile!#REF!)),"ENDTABLE",IF(ISERROR(IF(ScheduleCompile!U227="Off",0,IF(ScheduleCompile!U227="On",1,IF(ISNUMBER(ScheduleCompile!U227),ScheduleCompile!U227/1,IF(ISTEXT(ScheduleCompile!U227),IF(OR(ISNUMBER(FIND("5F",ScheduleCompile!U227)),ISNUMBER(FIND("0F",ScheduleCompile!U227)),ISNUMBER(FIND("8F",ScheduleCompile!U227)),ISNUMBER(FIND("1F",ScheduleCompile!U227)),ISNUMBER(FIND("2F",ScheduleCompile!U227)),ISNUMBER(FIND("3F",ScheduleCompile!U227)),ISNUMBER(FIND("6F",ScheduleCompile!U227)),ISNUMBER(FIND("7F",ScheduleCompile!U227)),ISNUMBER(FIND("9F",ScheduleCompile!U227)),ISNUMBER(FIND("4F",ScheduleCompile!U227))),VALUE(LEFT(ScheduleCompile!U227,FIND("F",ScheduleCompile!U227)-1)),ScheduleCompile!U227)))))),"",IF(ScheduleCompile!U227="Off",0,IF(ScheduleCompile!U227="On",1,IF(ISNUMBER(ScheduleCompile!U227),ScheduleCompile!U227/1,IF(ISTEXT(ScheduleCompile!U227),IF(OR(ISNUMBER(FIND("5F",ScheduleCompile!U227)),ISNUMBER(FIND("0F",ScheduleCompile!U227)),ISNUMBER(FIND("8F",ScheduleCompile!U227)),ISNUMBER(FIND("1F",ScheduleCompile!U227)),ISNUMBER(FIND("2F",ScheduleCompile!U227)),ISNUMBER(FIND("3F",ScheduleCompile!U227)),ISNUMBER(FIND("6F",ScheduleCompile!U227)),ISNUMBER(FIND("7F",ScheduleCompile!U227)),ISNUMBER(FIND("9F",ScheduleCompile!U227)),ISNUMBER(FIND("4F",ScheduleCompile!U227))),VALUE(LEFT(ScheduleCompile!U227,FIND("F",ScheduleCompile!U227)-1)),ScheduleCompile!U227)))))))</f>
        <v>0.9</v>
      </c>
      <c r="AA234" s="1">
        <f>IF(AND(ISERROR(IF(ScheduleCompile!V227="Off",0,IF(ScheduleCompile!V227="On",1,IF(ISNUMBER(ScheduleCompile!V227),ScheduleCompile!V227/1,IF(ISTEXT(ScheduleCompile!V227),IF(OR(ISNUMBER(FIND("5F",ScheduleCompile!V227)),ISNUMBER(FIND("0F",ScheduleCompile!V227)),ISNUMBER(FIND("8F",ScheduleCompile!V227)),ISNUMBER(FIND("1F",ScheduleCompile!V227)),ISNUMBER(FIND("2F",ScheduleCompile!V227)),ISNUMBER(FIND("3F",ScheduleCompile!V227)),ISNUMBER(FIND("6F",ScheduleCompile!V227)),ISNUMBER(FIND("7F",ScheduleCompile!V227)),ISNUMBER(FIND("9F",ScheduleCompile!V227)),ISNUMBER(FIND("4F",ScheduleCompile!V227))),VALUE(LEFT(ScheduleCompile!V227,FIND("F",ScheduleCompile!V227)-1)),ScheduleCompile!V227)))))),ISTEXT(ScheduleCompile!#REF!)),"ENDTABLE",IF(ISERROR(IF(ScheduleCompile!V227="Off",0,IF(ScheduleCompile!V227="On",1,IF(ISNUMBER(ScheduleCompile!V227),ScheduleCompile!V227/1,IF(ISTEXT(ScheduleCompile!V227),IF(OR(ISNUMBER(FIND("5F",ScheduleCompile!V227)),ISNUMBER(FIND("0F",ScheduleCompile!V227)),ISNUMBER(FIND("8F",ScheduleCompile!V227)),ISNUMBER(FIND("1F",ScheduleCompile!V227)),ISNUMBER(FIND("2F",ScheduleCompile!V227)),ISNUMBER(FIND("3F",ScheduleCompile!V227)),ISNUMBER(FIND("6F",ScheduleCompile!V227)),ISNUMBER(FIND("7F",ScheduleCompile!V227)),ISNUMBER(FIND("9F",ScheduleCompile!V227)),ISNUMBER(FIND("4F",ScheduleCompile!V227))),VALUE(LEFT(ScheduleCompile!V227,FIND("F",ScheduleCompile!V227)-1)),ScheduleCompile!V227)))))),"",IF(ScheduleCompile!V227="Off",0,IF(ScheduleCompile!V227="On",1,IF(ISNUMBER(ScheduleCompile!V227),ScheduleCompile!V227/1,IF(ISTEXT(ScheduleCompile!V227),IF(OR(ISNUMBER(FIND("5F",ScheduleCompile!V227)),ISNUMBER(FIND("0F",ScheduleCompile!V227)),ISNUMBER(FIND("8F",ScheduleCompile!V227)),ISNUMBER(FIND("1F",ScheduleCompile!V227)),ISNUMBER(FIND("2F",ScheduleCompile!V227)),ISNUMBER(FIND("3F",ScheduleCompile!V227)),ISNUMBER(FIND("6F",ScheduleCompile!V227)),ISNUMBER(FIND("7F",ScheduleCompile!V227)),ISNUMBER(FIND("9F",ScheduleCompile!V227)),ISNUMBER(FIND("4F",ScheduleCompile!V227))),VALUE(LEFT(ScheduleCompile!V227,FIND("F",ScheduleCompile!V227)-1)),ScheduleCompile!V227)))))))</f>
        <v>0.9</v>
      </c>
      <c r="AB234" s="1">
        <f>IF(AND(ISERROR(IF(ScheduleCompile!W227="Off",0,IF(ScheduleCompile!W227="On",1,IF(ISNUMBER(ScheduleCompile!W227),ScheduleCompile!W227/1,IF(ISTEXT(ScheduleCompile!W227),IF(OR(ISNUMBER(FIND("5F",ScheduleCompile!W227)),ISNUMBER(FIND("0F",ScheduleCompile!W227)),ISNUMBER(FIND("8F",ScheduleCompile!W227)),ISNUMBER(FIND("1F",ScheduleCompile!W227)),ISNUMBER(FIND("2F",ScheduleCompile!W227)),ISNUMBER(FIND("3F",ScheduleCompile!W227)),ISNUMBER(FIND("6F",ScheduleCompile!W227)),ISNUMBER(FIND("7F",ScheduleCompile!W227)),ISNUMBER(FIND("9F",ScheduleCompile!W227)),ISNUMBER(FIND("4F",ScheduleCompile!W227))),VALUE(LEFT(ScheduleCompile!W227,FIND("F",ScheduleCompile!W227)-1)),ScheduleCompile!W227)))))),ISTEXT(ScheduleCompile!#REF!)),"ENDTABLE",IF(ISERROR(IF(ScheduleCompile!W227="Off",0,IF(ScheduleCompile!W227="On",1,IF(ISNUMBER(ScheduleCompile!W227),ScheduleCompile!W227/1,IF(ISTEXT(ScheduleCompile!W227),IF(OR(ISNUMBER(FIND("5F",ScheduleCompile!W227)),ISNUMBER(FIND("0F",ScheduleCompile!W227)),ISNUMBER(FIND("8F",ScheduleCompile!W227)),ISNUMBER(FIND("1F",ScheduleCompile!W227)),ISNUMBER(FIND("2F",ScheduleCompile!W227)),ISNUMBER(FIND("3F",ScheduleCompile!W227)),ISNUMBER(FIND("6F",ScheduleCompile!W227)),ISNUMBER(FIND("7F",ScheduleCompile!W227)),ISNUMBER(FIND("9F",ScheduleCompile!W227)),ISNUMBER(FIND("4F",ScheduleCompile!W227))),VALUE(LEFT(ScheduleCompile!W227,FIND("F",ScheduleCompile!W227)-1)),ScheduleCompile!W227)))))),"",IF(ScheduleCompile!W227="Off",0,IF(ScheduleCompile!W227="On",1,IF(ISNUMBER(ScheduleCompile!W227),ScheduleCompile!W227/1,IF(ISTEXT(ScheduleCompile!W227),IF(OR(ISNUMBER(FIND("5F",ScheduleCompile!W227)),ISNUMBER(FIND("0F",ScheduleCompile!W227)),ISNUMBER(FIND("8F",ScheduleCompile!W227)),ISNUMBER(FIND("1F",ScheduleCompile!W227)),ISNUMBER(FIND("2F",ScheduleCompile!W227)),ISNUMBER(FIND("3F",ScheduleCompile!W227)),ISNUMBER(FIND("6F",ScheduleCompile!W227)),ISNUMBER(FIND("7F",ScheduleCompile!W227)),ISNUMBER(FIND("9F",ScheduleCompile!W227)),ISNUMBER(FIND("4F",ScheduleCompile!W227))),VALUE(LEFT(ScheduleCompile!W227,FIND("F",ScheduleCompile!W227)-1)),ScheduleCompile!W227)))))))</f>
        <v>0.9</v>
      </c>
      <c r="AC234" s="1">
        <f>IF(AND(ISERROR(IF(ScheduleCompile!X227="Off",0,IF(ScheduleCompile!X227="On",1,IF(ISNUMBER(ScheduleCompile!X227),ScheduleCompile!X227/1,IF(ISTEXT(ScheduleCompile!X227),IF(OR(ISNUMBER(FIND("5F",ScheduleCompile!X227)),ISNUMBER(FIND("0F",ScheduleCompile!X227)),ISNUMBER(FIND("8F",ScheduleCompile!X227)),ISNUMBER(FIND("1F",ScheduleCompile!X227)),ISNUMBER(FIND("2F",ScheduleCompile!X227)),ISNUMBER(FIND("3F",ScheduleCompile!X227)),ISNUMBER(FIND("6F",ScheduleCompile!X227)),ISNUMBER(FIND("7F",ScheduleCompile!X227)),ISNUMBER(FIND("9F",ScheduleCompile!X227)),ISNUMBER(FIND("4F",ScheduleCompile!X227))),VALUE(LEFT(ScheduleCompile!X227,FIND("F",ScheduleCompile!X227)-1)),ScheduleCompile!X227)))))),ISTEXT(ScheduleCompile!#REF!)),"ENDTABLE",IF(ISERROR(IF(ScheduleCompile!X227="Off",0,IF(ScheduleCompile!X227="On",1,IF(ISNUMBER(ScheduleCompile!X227),ScheduleCompile!X227/1,IF(ISTEXT(ScheduleCompile!X227),IF(OR(ISNUMBER(FIND("5F",ScheduleCompile!X227)),ISNUMBER(FIND("0F",ScheduleCompile!X227)),ISNUMBER(FIND("8F",ScheduleCompile!X227)),ISNUMBER(FIND("1F",ScheduleCompile!X227)),ISNUMBER(FIND("2F",ScheduleCompile!X227)),ISNUMBER(FIND("3F",ScheduleCompile!X227)),ISNUMBER(FIND("6F",ScheduleCompile!X227)),ISNUMBER(FIND("7F",ScheduleCompile!X227)),ISNUMBER(FIND("9F",ScheduleCompile!X227)),ISNUMBER(FIND("4F",ScheduleCompile!X227))),VALUE(LEFT(ScheduleCompile!X227,FIND("F",ScheduleCompile!X227)-1)),ScheduleCompile!X227)))))),"",IF(ScheduleCompile!X227="Off",0,IF(ScheduleCompile!X227="On",1,IF(ISNUMBER(ScheduleCompile!X227),ScheduleCompile!X227/1,IF(ISTEXT(ScheduleCompile!X227),IF(OR(ISNUMBER(FIND("5F",ScheduleCompile!X227)),ISNUMBER(FIND("0F",ScheduleCompile!X227)),ISNUMBER(FIND("8F",ScheduleCompile!X227)),ISNUMBER(FIND("1F",ScheduleCompile!X227)),ISNUMBER(FIND("2F",ScheduleCompile!X227)),ISNUMBER(FIND("3F",ScheduleCompile!X227)),ISNUMBER(FIND("6F",ScheduleCompile!X227)),ISNUMBER(FIND("7F",ScheduleCompile!X227)),ISNUMBER(FIND("9F",ScheduleCompile!X227)),ISNUMBER(FIND("4F",ScheduleCompile!X227))),VALUE(LEFT(ScheduleCompile!X227,FIND("F",ScheduleCompile!X227)-1)),ScheduleCompile!X227)))))))</f>
        <v>0.9</v>
      </c>
      <c r="AD234" s="1">
        <f>IF(AND(ISERROR(IF(ScheduleCompile!Y227="Off",0,IF(ScheduleCompile!Y227="On",1,IF(ISNUMBER(ScheduleCompile!Y227),ScheduleCompile!Y227/1,IF(ISTEXT(ScheduleCompile!Y227),IF(OR(ISNUMBER(FIND("5F",ScheduleCompile!Y227)),ISNUMBER(FIND("0F",ScheduleCompile!Y227)),ISNUMBER(FIND("8F",ScheduleCompile!Y227)),ISNUMBER(FIND("1F",ScheduleCompile!Y227)),ISNUMBER(FIND("2F",ScheduleCompile!Y227)),ISNUMBER(FIND("3F",ScheduleCompile!Y227)),ISNUMBER(FIND("6F",ScheduleCompile!Y227)),ISNUMBER(FIND("7F",ScheduleCompile!Y227)),ISNUMBER(FIND("9F",ScheduleCompile!Y227)),ISNUMBER(FIND("4F",ScheduleCompile!Y227))),VALUE(LEFT(ScheduleCompile!Y227,FIND("F",ScheduleCompile!Y227)-1)),ScheduleCompile!Y227)))))),ISTEXT(ScheduleCompile!#REF!)),"ENDTABLE",IF(ISERROR(IF(ScheduleCompile!Y227="Off",0,IF(ScheduleCompile!Y227="On",1,IF(ISNUMBER(ScheduleCompile!Y227),ScheduleCompile!Y227/1,IF(ISTEXT(ScheduleCompile!Y227),IF(OR(ISNUMBER(FIND("5F",ScheduleCompile!Y227)),ISNUMBER(FIND("0F",ScheduleCompile!Y227)),ISNUMBER(FIND("8F",ScheduleCompile!Y227)),ISNUMBER(FIND("1F",ScheduleCompile!Y227)),ISNUMBER(FIND("2F",ScheduleCompile!Y227)),ISNUMBER(FIND("3F",ScheduleCompile!Y227)),ISNUMBER(FIND("6F",ScheduleCompile!Y227)),ISNUMBER(FIND("7F",ScheduleCompile!Y227)),ISNUMBER(FIND("9F",ScheduleCompile!Y227)),ISNUMBER(FIND("4F",ScheduleCompile!Y227))),VALUE(LEFT(ScheduleCompile!Y227,FIND("F",ScheduleCompile!Y227)-1)),ScheduleCompile!Y227)))))),"",IF(ScheduleCompile!Y227="Off",0,IF(ScheduleCompile!Y227="On",1,IF(ISNUMBER(ScheduleCompile!Y227),ScheduleCompile!Y227/1,IF(ISTEXT(ScheduleCompile!Y227),IF(OR(ISNUMBER(FIND("5F",ScheduleCompile!Y227)),ISNUMBER(FIND("0F",ScheduleCompile!Y227)),ISNUMBER(FIND("8F",ScheduleCompile!Y227)),ISNUMBER(FIND("1F",ScheduleCompile!Y227)),ISNUMBER(FIND("2F",ScheduleCompile!Y227)),ISNUMBER(FIND("3F",ScheduleCompile!Y227)),ISNUMBER(FIND("6F",ScheduleCompile!Y227)),ISNUMBER(FIND("7F",ScheduleCompile!Y227)),ISNUMBER(FIND("9F",ScheduleCompile!Y227)),ISNUMBER(FIND("4F",ScheduleCompile!Y227))),VALUE(LEFT(ScheduleCompile!Y227,FIND("F",ScheduleCompile!Y227)-1)),ScheduleCompile!Y227)))))))</f>
        <v>0.9</v>
      </c>
    </row>
    <row r="235" spans="1:30" x14ac:dyDescent="0.25">
      <c r="A235" t="str">
        <f t="shared" si="15"/>
        <v>SchDay "OfficeRefrigerationSat"  Type = "Fraction" Hr = (0.9, 0.9, 0.9, 0.9, 0.9, 0.9, 0.9, 0.9, 0.9, 0.9, 0.9, 0.9, 0.9, 0.9, 0.9, 0.9, 0.9, 0.9, 0.9, 0.9, 0.9, 0.9, 0.9, 0.9) ..</v>
      </c>
      <c r="B235" s="1" t="s">
        <v>623</v>
      </c>
      <c r="C235" t="str">
        <f t="shared" si="16"/>
        <v xml:space="preserve">SchDay "OfficeRefrigerationSat"  Type = "Fraction" Hr = </v>
      </c>
      <c r="D235" t="str">
        <f t="shared" si="17"/>
        <v>(0.9, 0.9, 0.9, 0.9, 0.9, 0.9, 0.9, 0.9, 0.9, 0.9, 0.9, 0.9, 0.9, 0.9, 0.9, 0.9, 0.9, 0.9, 0.9, 0.9, 0.9, 0.9, 0.9, 0.9) ..</v>
      </c>
      <c r="E235" s="30" t="str">
        <f>ScheduleCompile!A228</f>
        <v>OfficeRefrigerationSat</v>
      </c>
      <c r="F235" t="str">
        <f t="shared" si="18"/>
        <v>Fraction</v>
      </c>
      <c r="G235" s="1">
        <f>IF(AND(ISERROR(IF(ScheduleCompile!B228="Off",0,IF(ScheduleCompile!B228="On",1,IF(ISNUMBER(ScheduleCompile!B228),ScheduleCompile!B228/1,IF(ISTEXT(ScheduleCompile!B228),IF(OR(ISNUMBER(FIND("5F",ScheduleCompile!B228)),ISNUMBER(FIND("0F",ScheduleCompile!B228)),ISNUMBER(FIND("8F",ScheduleCompile!B228)),ISNUMBER(FIND("1F",ScheduleCompile!B228)),ISNUMBER(FIND("2F",ScheduleCompile!B228)),ISNUMBER(FIND("3F",ScheduleCompile!B228)),ISNUMBER(FIND("6F",ScheduleCompile!B228)),ISNUMBER(FIND("7F",ScheduleCompile!B228)),ISNUMBER(FIND("9F",ScheduleCompile!B228)),ISNUMBER(FIND("4F",ScheduleCompile!B228))),VALUE(LEFT(ScheduleCompile!B228,FIND("F",ScheduleCompile!B228)-1)),ScheduleCompile!B228)))))),ISTEXT(ScheduleCompile!#REF!)),"ENDTABLE",IF(ISERROR(IF(ScheduleCompile!B228="Off",0,IF(ScheduleCompile!B228="On",1,IF(ISNUMBER(ScheduleCompile!B228),ScheduleCompile!B228/1,IF(ISTEXT(ScheduleCompile!B228),IF(OR(ISNUMBER(FIND("5F",ScheduleCompile!B228)),ISNUMBER(FIND("0F",ScheduleCompile!B228)),ISNUMBER(FIND("8F",ScheduleCompile!B228)),ISNUMBER(FIND("1F",ScheduleCompile!B228)),ISNUMBER(FIND("2F",ScheduleCompile!B228)),ISNUMBER(FIND("3F",ScheduleCompile!B228)),ISNUMBER(FIND("6F",ScheduleCompile!B228)),ISNUMBER(FIND("7F",ScheduleCompile!B228)),ISNUMBER(FIND("9F",ScheduleCompile!B228)),ISNUMBER(FIND("4F",ScheduleCompile!B228))),VALUE(LEFT(ScheduleCompile!B228,FIND("F",ScheduleCompile!B228)-1)),ScheduleCompile!B228)))))),"",IF(ScheduleCompile!B228="Off",0,IF(ScheduleCompile!B228="On",1,IF(ISNUMBER(ScheduleCompile!B228),ScheduleCompile!B228/1,IF(ISTEXT(ScheduleCompile!B228),IF(OR(ISNUMBER(FIND("5F",ScheduleCompile!B228)),ISNUMBER(FIND("0F",ScheduleCompile!B228)),ISNUMBER(FIND("8F",ScheduleCompile!B228)),ISNUMBER(FIND("1F",ScheduleCompile!B228)),ISNUMBER(FIND("2F",ScheduleCompile!B228)),ISNUMBER(FIND("3F",ScheduleCompile!B228)),ISNUMBER(FIND("6F",ScheduleCompile!B228)),ISNUMBER(FIND("7F",ScheduleCompile!B228)),ISNUMBER(FIND("9F",ScheduleCompile!B228)),ISNUMBER(FIND("4F",ScheduleCompile!B228))),VALUE(LEFT(ScheduleCompile!B228,FIND("F",ScheduleCompile!B228)-1)),ScheduleCompile!B228)))))))</f>
        <v>0.9</v>
      </c>
      <c r="H235" s="1">
        <f>IF(AND(ISERROR(IF(ScheduleCompile!C228="Off",0,IF(ScheduleCompile!C228="On",1,IF(ISNUMBER(ScheduleCompile!C228),ScheduleCompile!C228/1,IF(ISTEXT(ScheduleCompile!C228),IF(OR(ISNUMBER(FIND("5F",ScheduleCompile!C228)),ISNUMBER(FIND("0F",ScheduleCompile!C228)),ISNUMBER(FIND("8F",ScheduleCompile!C228)),ISNUMBER(FIND("1F",ScheduleCompile!C228)),ISNUMBER(FIND("2F",ScheduleCompile!C228)),ISNUMBER(FIND("3F",ScheduleCompile!C228)),ISNUMBER(FIND("6F",ScheduleCompile!C228)),ISNUMBER(FIND("7F",ScheduleCompile!C228)),ISNUMBER(FIND("9F",ScheduleCompile!C228)),ISNUMBER(FIND("4F",ScheduleCompile!C228))),VALUE(LEFT(ScheduleCompile!C228,FIND("F",ScheduleCompile!C228)-1)),ScheduleCompile!C228)))))),ISTEXT(ScheduleCompile!#REF!)),"ENDTABLE",IF(ISERROR(IF(ScheduleCompile!C228="Off",0,IF(ScheduleCompile!C228="On",1,IF(ISNUMBER(ScheduleCompile!C228),ScheduleCompile!C228/1,IF(ISTEXT(ScheduleCompile!C228),IF(OR(ISNUMBER(FIND("5F",ScheduleCompile!C228)),ISNUMBER(FIND("0F",ScheduleCompile!C228)),ISNUMBER(FIND("8F",ScheduleCompile!C228)),ISNUMBER(FIND("1F",ScheduleCompile!C228)),ISNUMBER(FIND("2F",ScheduleCompile!C228)),ISNUMBER(FIND("3F",ScheduleCompile!C228)),ISNUMBER(FIND("6F",ScheduleCompile!C228)),ISNUMBER(FIND("7F",ScheduleCompile!C228)),ISNUMBER(FIND("9F",ScheduleCompile!C228)),ISNUMBER(FIND("4F",ScheduleCompile!C228))),VALUE(LEFT(ScheduleCompile!C228,FIND("F",ScheduleCompile!C228)-1)),ScheduleCompile!C228)))))),"",IF(ScheduleCompile!C228="Off",0,IF(ScheduleCompile!C228="On",1,IF(ISNUMBER(ScheduleCompile!C228),ScheduleCompile!C228/1,IF(ISTEXT(ScheduleCompile!C228),IF(OR(ISNUMBER(FIND("5F",ScheduleCompile!C228)),ISNUMBER(FIND("0F",ScheduleCompile!C228)),ISNUMBER(FIND("8F",ScheduleCompile!C228)),ISNUMBER(FIND("1F",ScheduleCompile!C228)),ISNUMBER(FIND("2F",ScheduleCompile!C228)),ISNUMBER(FIND("3F",ScheduleCompile!C228)),ISNUMBER(FIND("6F",ScheduleCompile!C228)),ISNUMBER(FIND("7F",ScheduleCompile!C228)),ISNUMBER(FIND("9F",ScheduleCompile!C228)),ISNUMBER(FIND("4F",ScheduleCompile!C228))),VALUE(LEFT(ScheduleCompile!C228,FIND("F",ScheduleCompile!C228)-1)),ScheduleCompile!C228)))))))</f>
        <v>0.9</v>
      </c>
      <c r="I235" s="1">
        <f>IF(AND(ISERROR(IF(ScheduleCompile!D228="Off",0,IF(ScheduleCompile!D228="On",1,IF(ISNUMBER(ScheduleCompile!D228),ScheduleCompile!D228/1,IF(ISTEXT(ScheduleCompile!D228),IF(OR(ISNUMBER(FIND("5F",ScheduleCompile!D228)),ISNUMBER(FIND("0F",ScheduleCompile!D228)),ISNUMBER(FIND("8F",ScheduleCompile!D228)),ISNUMBER(FIND("1F",ScheduleCompile!D228)),ISNUMBER(FIND("2F",ScheduleCompile!D228)),ISNUMBER(FIND("3F",ScheduleCompile!D228)),ISNUMBER(FIND("6F",ScheduleCompile!D228)),ISNUMBER(FIND("7F",ScheduleCompile!D228)),ISNUMBER(FIND("9F",ScheduleCompile!D228)),ISNUMBER(FIND("4F",ScheduleCompile!D228))),VALUE(LEFT(ScheduleCompile!D228,FIND("F",ScheduleCompile!D228)-1)),ScheduleCompile!D228)))))),ISTEXT(ScheduleCompile!#REF!)),"ENDTABLE",IF(ISERROR(IF(ScheduleCompile!D228="Off",0,IF(ScheduleCompile!D228="On",1,IF(ISNUMBER(ScheduleCompile!D228),ScheduleCompile!D228/1,IF(ISTEXT(ScheduleCompile!D228),IF(OR(ISNUMBER(FIND("5F",ScheduleCompile!D228)),ISNUMBER(FIND("0F",ScheduleCompile!D228)),ISNUMBER(FIND("8F",ScheduleCompile!D228)),ISNUMBER(FIND("1F",ScheduleCompile!D228)),ISNUMBER(FIND("2F",ScheduleCompile!D228)),ISNUMBER(FIND("3F",ScheduleCompile!D228)),ISNUMBER(FIND("6F",ScheduleCompile!D228)),ISNUMBER(FIND("7F",ScheduleCompile!D228)),ISNUMBER(FIND("9F",ScheduleCompile!D228)),ISNUMBER(FIND("4F",ScheduleCompile!D228))),VALUE(LEFT(ScheduleCompile!D228,FIND("F",ScheduleCompile!D228)-1)),ScheduleCompile!D228)))))),"",IF(ScheduleCompile!D228="Off",0,IF(ScheduleCompile!D228="On",1,IF(ISNUMBER(ScheduleCompile!D228),ScheduleCompile!D228/1,IF(ISTEXT(ScheduleCompile!D228),IF(OR(ISNUMBER(FIND("5F",ScheduleCompile!D228)),ISNUMBER(FIND("0F",ScheduleCompile!D228)),ISNUMBER(FIND("8F",ScheduleCompile!D228)),ISNUMBER(FIND("1F",ScheduleCompile!D228)),ISNUMBER(FIND("2F",ScheduleCompile!D228)),ISNUMBER(FIND("3F",ScheduleCompile!D228)),ISNUMBER(FIND("6F",ScheduleCompile!D228)),ISNUMBER(FIND("7F",ScheduleCompile!D228)),ISNUMBER(FIND("9F",ScheduleCompile!D228)),ISNUMBER(FIND("4F",ScheduleCompile!D228))),VALUE(LEFT(ScheduleCompile!D228,FIND("F",ScheduleCompile!D228)-1)),ScheduleCompile!D228)))))))</f>
        <v>0.9</v>
      </c>
      <c r="J235" s="1">
        <f>IF(AND(ISERROR(IF(ScheduleCompile!E228="Off",0,IF(ScheduleCompile!E228="On",1,IF(ISNUMBER(ScheduleCompile!E228),ScheduleCompile!E228/1,IF(ISTEXT(ScheduleCompile!E228),IF(OR(ISNUMBER(FIND("5F",ScheduleCompile!E228)),ISNUMBER(FIND("0F",ScheduleCompile!E228)),ISNUMBER(FIND("8F",ScheduleCompile!E228)),ISNUMBER(FIND("1F",ScheduleCompile!E228)),ISNUMBER(FIND("2F",ScheduleCompile!E228)),ISNUMBER(FIND("3F",ScheduleCompile!E228)),ISNUMBER(FIND("6F",ScheduleCompile!E228)),ISNUMBER(FIND("7F",ScheduleCompile!E228)),ISNUMBER(FIND("9F",ScheduleCompile!E228)),ISNUMBER(FIND("4F",ScheduleCompile!E228))),VALUE(LEFT(ScheduleCompile!E228,FIND("F",ScheduleCompile!E228)-1)),ScheduleCompile!E228)))))),ISTEXT(ScheduleCompile!#REF!)),"ENDTABLE",IF(ISERROR(IF(ScheduleCompile!E228="Off",0,IF(ScheduleCompile!E228="On",1,IF(ISNUMBER(ScheduleCompile!E228),ScheduleCompile!E228/1,IF(ISTEXT(ScheduleCompile!E228),IF(OR(ISNUMBER(FIND("5F",ScheduleCompile!E228)),ISNUMBER(FIND("0F",ScheduleCompile!E228)),ISNUMBER(FIND("8F",ScheduleCompile!E228)),ISNUMBER(FIND("1F",ScheduleCompile!E228)),ISNUMBER(FIND("2F",ScheduleCompile!E228)),ISNUMBER(FIND("3F",ScheduleCompile!E228)),ISNUMBER(FIND("6F",ScheduleCompile!E228)),ISNUMBER(FIND("7F",ScheduleCompile!E228)),ISNUMBER(FIND("9F",ScheduleCompile!E228)),ISNUMBER(FIND("4F",ScheduleCompile!E228))),VALUE(LEFT(ScheduleCompile!E228,FIND("F",ScheduleCompile!E228)-1)),ScheduleCompile!E228)))))),"",IF(ScheduleCompile!E228="Off",0,IF(ScheduleCompile!E228="On",1,IF(ISNUMBER(ScheduleCompile!E228),ScheduleCompile!E228/1,IF(ISTEXT(ScheduleCompile!E228),IF(OR(ISNUMBER(FIND("5F",ScheduleCompile!E228)),ISNUMBER(FIND("0F",ScheduleCompile!E228)),ISNUMBER(FIND("8F",ScheduleCompile!E228)),ISNUMBER(FIND("1F",ScheduleCompile!E228)),ISNUMBER(FIND("2F",ScheduleCompile!E228)),ISNUMBER(FIND("3F",ScheduleCompile!E228)),ISNUMBER(FIND("6F",ScheduleCompile!E228)),ISNUMBER(FIND("7F",ScheduleCompile!E228)),ISNUMBER(FIND("9F",ScheduleCompile!E228)),ISNUMBER(FIND("4F",ScheduleCompile!E228))),VALUE(LEFT(ScheduleCompile!E228,FIND("F",ScheduleCompile!E228)-1)),ScheduleCompile!E228)))))))</f>
        <v>0.9</v>
      </c>
      <c r="K235" s="1">
        <f>IF(AND(ISERROR(IF(ScheduleCompile!F228="Off",0,IF(ScheduleCompile!F228="On",1,IF(ISNUMBER(ScheduleCompile!F228),ScheduleCompile!F228/1,IF(ISTEXT(ScheduleCompile!F228),IF(OR(ISNUMBER(FIND("5F",ScheduleCompile!F228)),ISNUMBER(FIND("0F",ScheduleCompile!F228)),ISNUMBER(FIND("8F",ScheduleCompile!F228)),ISNUMBER(FIND("1F",ScheduleCompile!F228)),ISNUMBER(FIND("2F",ScheduleCompile!F228)),ISNUMBER(FIND("3F",ScheduleCompile!F228)),ISNUMBER(FIND("6F",ScheduleCompile!F228)),ISNUMBER(FIND("7F",ScheduleCompile!F228)),ISNUMBER(FIND("9F",ScheduleCompile!F228)),ISNUMBER(FIND("4F",ScheduleCompile!F228))),VALUE(LEFT(ScheduleCompile!F228,FIND("F",ScheduleCompile!F228)-1)),ScheduleCompile!F228)))))),ISTEXT(ScheduleCompile!#REF!)),"ENDTABLE",IF(ISERROR(IF(ScheduleCompile!F228="Off",0,IF(ScheduleCompile!F228="On",1,IF(ISNUMBER(ScheduleCompile!F228),ScheduleCompile!F228/1,IF(ISTEXT(ScheduleCompile!F228),IF(OR(ISNUMBER(FIND("5F",ScheduleCompile!F228)),ISNUMBER(FIND("0F",ScheduleCompile!F228)),ISNUMBER(FIND("8F",ScheduleCompile!F228)),ISNUMBER(FIND("1F",ScheduleCompile!F228)),ISNUMBER(FIND("2F",ScheduleCompile!F228)),ISNUMBER(FIND("3F",ScheduleCompile!F228)),ISNUMBER(FIND("6F",ScheduleCompile!F228)),ISNUMBER(FIND("7F",ScheduleCompile!F228)),ISNUMBER(FIND("9F",ScheduleCompile!F228)),ISNUMBER(FIND("4F",ScheduleCompile!F228))),VALUE(LEFT(ScheduleCompile!F228,FIND("F",ScheduleCompile!F228)-1)),ScheduleCompile!F228)))))),"",IF(ScheduleCompile!F228="Off",0,IF(ScheduleCompile!F228="On",1,IF(ISNUMBER(ScheduleCompile!F228),ScheduleCompile!F228/1,IF(ISTEXT(ScheduleCompile!F228),IF(OR(ISNUMBER(FIND("5F",ScheduleCompile!F228)),ISNUMBER(FIND("0F",ScheduleCompile!F228)),ISNUMBER(FIND("8F",ScheduleCompile!F228)),ISNUMBER(FIND("1F",ScheduleCompile!F228)),ISNUMBER(FIND("2F",ScheduleCompile!F228)),ISNUMBER(FIND("3F",ScheduleCompile!F228)),ISNUMBER(FIND("6F",ScheduleCompile!F228)),ISNUMBER(FIND("7F",ScheduleCompile!F228)),ISNUMBER(FIND("9F",ScheduleCompile!F228)),ISNUMBER(FIND("4F",ScheduleCompile!F228))),VALUE(LEFT(ScheduleCompile!F228,FIND("F",ScheduleCompile!F228)-1)),ScheduleCompile!F228)))))))</f>
        <v>0.9</v>
      </c>
      <c r="L235" s="1">
        <f>IF(AND(ISERROR(IF(ScheduleCompile!G228="Off",0,IF(ScheduleCompile!G228="On",1,IF(ISNUMBER(ScheduleCompile!G228),ScheduleCompile!G228/1,IF(ISTEXT(ScheduleCompile!G228),IF(OR(ISNUMBER(FIND("5F",ScheduleCompile!G228)),ISNUMBER(FIND("0F",ScheduleCompile!G228)),ISNUMBER(FIND("8F",ScheduleCompile!G228)),ISNUMBER(FIND("1F",ScheduleCompile!G228)),ISNUMBER(FIND("2F",ScheduleCompile!G228)),ISNUMBER(FIND("3F",ScheduleCompile!G228)),ISNUMBER(FIND("6F",ScheduleCompile!G228)),ISNUMBER(FIND("7F",ScheduleCompile!G228)),ISNUMBER(FIND("9F",ScheduleCompile!G228)),ISNUMBER(FIND("4F",ScheduleCompile!G228))),VALUE(LEFT(ScheduleCompile!G228,FIND("F",ScheduleCompile!G228)-1)),ScheduleCompile!G228)))))),ISTEXT(ScheduleCompile!#REF!)),"ENDTABLE",IF(ISERROR(IF(ScheduleCompile!G228="Off",0,IF(ScheduleCompile!G228="On",1,IF(ISNUMBER(ScheduleCompile!G228),ScheduleCompile!G228/1,IF(ISTEXT(ScheduleCompile!G228),IF(OR(ISNUMBER(FIND("5F",ScheduleCompile!G228)),ISNUMBER(FIND("0F",ScheduleCompile!G228)),ISNUMBER(FIND("8F",ScheduleCompile!G228)),ISNUMBER(FIND("1F",ScheduleCompile!G228)),ISNUMBER(FIND("2F",ScheduleCompile!G228)),ISNUMBER(FIND("3F",ScheduleCompile!G228)),ISNUMBER(FIND("6F",ScheduleCompile!G228)),ISNUMBER(FIND("7F",ScheduleCompile!G228)),ISNUMBER(FIND("9F",ScheduleCompile!G228)),ISNUMBER(FIND("4F",ScheduleCompile!G228))),VALUE(LEFT(ScheduleCompile!G228,FIND("F",ScheduleCompile!G228)-1)),ScheduleCompile!G228)))))),"",IF(ScheduleCompile!G228="Off",0,IF(ScheduleCompile!G228="On",1,IF(ISNUMBER(ScheduleCompile!G228),ScheduleCompile!G228/1,IF(ISTEXT(ScheduleCompile!G228),IF(OR(ISNUMBER(FIND("5F",ScheduleCompile!G228)),ISNUMBER(FIND("0F",ScheduleCompile!G228)),ISNUMBER(FIND("8F",ScheduleCompile!G228)),ISNUMBER(FIND("1F",ScheduleCompile!G228)),ISNUMBER(FIND("2F",ScheduleCompile!G228)),ISNUMBER(FIND("3F",ScheduleCompile!G228)),ISNUMBER(FIND("6F",ScheduleCompile!G228)),ISNUMBER(FIND("7F",ScheduleCompile!G228)),ISNUMBER(FIND("9F",ScheduleCompile!G228)),ISNUMBER(FIND("4F",ScheduleCompile!G228))),VALUE(LEFT(ScheduleCompile!G228,FIND("F",ScheduleCompile!G228)-1)),ScheduleCompile!G228)))))))</f>
        <v>0.9</v>
      </c>
      <c r="M235" s="1">
        <f>IF(AND(ISERROR(IF(ScheduleCompile!H228="Off",0,IF(ScheduleCompile!H228="On",1,IF(ISNUMBER(ScheduleCompile!H228),ScheduleCompile!H228/1,IF(ISTEXT(ScheduleCompile!H228),IF(OR(ISNUMBER(FIND("5F",ScheduleCompile!H228)),ISNUMBER(FIND("0F",ScheduleCompile!H228)),ISNUMBER(FIND("8F",ScheduleCompile!H228)),ISNUMBER(FIND("1F",ScheduleCompile!H228)),ISNUMBER(FIND("2F",ScheduleCompile!H228)),ISNUMBER(FIND("3F",ScheduleCompile!H228)),ISNUMBER(FIND("6F",ScheduleCompile!H228)),ISNUMBER(FIND("7F",ScheduleCompile!H228)),ISNUMBER(FIND("9F",ScheduleCompile!H228)),ISNUMBER(FIND("4F",ScheduleCompile!H228))),VALUE(LEFT(ScheduleCompile!H228,FIND("F",ScheduleCompile!H228)-1)),ScheduleCompile!H228)))))),ISTEXT(ScheduleCompile!#REF!)),"ENDTABLE",IF(ISERROR(IF(ScheduleCompile!H228="Off",0,IF(ScheduleCompile!H228="On",1,IF(ISNUMBER(ScheduleCompile!H228),ScheduleCompile!H228/1,IF(ISTEXT(ScheduleCompile!H228),IF(OR(ISNUMBER(FIND("5F",ScheduleCompile!H228)),ISNUMBER(FIND("0F",ScheduleCompile!H228)),ISNUMBER(FIND("8F",ScheduleCompile!H228)),ISNUMBER(FIND("1F",ScheduleCompile!H228)),ISNUMBER(FIND("2F",ScheduleCompile!H228)),ISNUMBER(FIND("3F",ScheduleCompile!H228)),ISNUMBER(FIND("6F",ScheduleCompile!H228)),ISNUMBER(FIND("7F",ScheduleCompile!H228)),ISNUMBER(FIND("9F",ScheduleCompile!H228)),ISNUMBER(FIND("4F",ScheduleCompile!H228))),VALUE(LEFT(ScheduleCompile!H228,FIND("F",ScheduleCompile!H228)-1)),ScheduleCompile!H228)))))),"",IF(ScheduleCompile!H228="Off",0,IF(ScheduleCompile!H228="On",1,IF(ISNUMBER(ScheduleCompile!H228),ScheduleCompile!H228/1,IF(ISTEXT(ScheduleCompile!H228),IF(OR(ISNUMBER(FIND("5F",ScheduleCompile!H228)),ISNUMBER(FIND("0F",ScheduleCompile!H228)),ISNUMBER(FIND("8F",ScheduleCompile!H228)),ISNUMBER(FIND("1F",ScheduleCompile!H228)),ISNUMBER(FIND("2F",ScheduleCompile!H228)),ISNUMBER(FIND("3F",ScheduleCompile!H228)),ISNUMBER(FIND("6F",ScheduleCompile!H228)),ISNUMBER(FIND("7F",ScheduleCompile!H228)),ISNUMBER(FIND("9F",ScheduleCompile!H228)),ISNUMBER(FIND("4F",ScheduleCompile!H228))),VALUE(LEFT(ScheduleCompile!H228,FIND("F",ScheduleCompile!H228)-1)),ScheduleCompile!H228)))))))</f>
        <v>0.9</v>
      </c>
      <c r="N235" s="1">
        <f>IF(AND(ISERROR(IF(ScheduleCompile!I228="Off",0,IF(ScheduleCompile!I228="On",1,IF(ISNUMBER(ScheduleCompile!I228),ScheduleCompile!I228/1,IF(ISTEXT(ScheduleCompile!I228),IF(OR(ISNUMBER(FIND("5F",ScheduleCompile!I228)),ISNUMBER(FIND("0F",ScheduleCompile!I228)),ISNUMBER(FIND("8F",ScheduleCompile!I228)),ISNUMBER(FIND("1F",ScheduleCompile!I228)),ISNUMBER(FIND("2F",ScheduleCompile!I228)),ISNUMBER(FIND("3F",ScheduleCompile!I228)),ISNUMBER(FIND("6F",ScheduleCompile!I228)),ISNUMBER(FIND("7F",ScheduleCompile!I228)),ISNUMBER(FIND("9F",ScheduleCompile!I228)),ISNUMBER(FIND("4F",ScheduleCompile!I228))),VALUE(LEFT(ScheduleCompile!I228,FIND("F",ScheduleCompile!I228)-1)),ScheduleCompile!I228)))))),ISTEXT(ScheduleCompile!#REF!)),"ENDTABLE",IF(ISERROR(IF(ScheduleCompile!I228="Off",0,IF(ScheduleCompile!I228="On",1,IF(ISNUMBER(ScheduleCompile!I228),ScheduleCompile!I228/1,IF(ISTEXT(ScheduleCompile!I228),IF(OR(ISNUMBER(FIND("5F",ScheduleCompile!I228)),ISNUMBER(FIND("0F",ScheduleCompile!I228)),ISNUMBER(FIND("8F",ScheduleCompile!I228)),ISNUMBER(FIND("1F",ScheduleCompile!I228)),ISNUMBER(FIND("2F",ScheduleCompile!I228)),ISNUMBER(FIND("3F",ScheduleCompile!I228)),ISNUMBER(FIND("6F",ScheduleCompile!I228)),ISNUMBER(FIND("7F",ScheduleCompile!I228)),ISNUMBER(FIND("9F",ScheduleCompile!I228)),ISNUMBER(FIND("4F",ScheduleCompile!I228))),VALUE(LEFT(ScheduleCompile!I228,FIND("F",ScheduleCompile!I228)-1)),ScheduleCompile!I228)))))),"",IF(ScheduleCompile!I228="Off",0,IF(ScheduleCompile!I228="On",1,IF(ISNUMBER(ScheduleCompile!I228),ScheduleCompile!I228/1,IF(ISTEXT(ScheduleCompile!I228),IF(OR(ISNUMBER(FIND("5F",ScheduleCompile!I228)),ISNUMBER(FIND("0F",ScheduleCompile!I228)),ISNUMBER(FIND("8F",ScheduleCompile!I228)),ISNUMBER(FIND("1F",ScheduleCompile!I228)),ISNUMBER(FIND("2F",ScheduleCompile!I228)),ISNUMBER(FIND("3F",ScheduleCompile!I228)),ISNUMBER(FIND("6F",ScheduleCompile!I228)),ISNUMBER(FIND("7F",ScheduleCompile!I228)),ISNUMBER(FIND("9F",ScheduleCompile!I228)),ISNUMBER(FIND("4F",ScheduleCompile!I228))),VALUE(LEFT(ScheduleCompile!I228,FIND("F",ScheduleCompile!I228)-1)),ScheduleCompile!I228)))))))</f>
        <v>0.9</v>
      </c>
      <c r="O235" s="1">
        <f>IF(AND(ISERROR(IF(ScheduleCompile!J228="Off",0,IF(ScheduleCompile!J228="On",1,IF(ISNUMBER(ScheduleCompile!J228),ScheduleCompile!J228/1,IF(ISTEXT(ScheduleCompile!J228),IF(OR(ISNUMBER(FIND("5F",ScheduleCompile!J228)),ISNUMBER(FIND("0F",ScheduleCompile!J228)),ISNUMBER(FIND("8F",ScheduleCompile!J228)),ISNUMBER(FIND("1F",ScheduleCompile!J228)),ISNUMBER(FIND("2F",ScheduleCompile!J228)),ISNUMBER(FIND("3F",ScheduleCompile!J228)),ISNUMBER(FIND("6F",ScheduleCompile!J228)),ISNUMBER(FIND("7F",ScheduleCompile!J228)),ISNUMBER(FIND("9F",ScheduleCompile!J228)),ISNUMBER(FIND("4F",ScheduleCompile!J228))),VALUE(LEFT(ScheduleCompile!J228,FIND("F",ScheduleCompile!J228)-1)),ScheduleCompile!J228)))))),ISTEXT(ScheduleCompile!#REF!)),"ENDTABLE",IF(ISERROR(IF(ScheduleCompile!J228="Off",0,IF(ScheduleCompile!J228="On",1,IF(ISNUMBER(ScheduleCompile!J228),ScheduleCompile!J228/1,IF(ISTEXT(ScheduleCompile!J228),IF(OR(ISNUMBER(FIND("5F",ScheduleCompile!J228)),ISNUMBER(FIND("0F",ScheduleCompile!J228)),ISNUMBER(FIND("8F",ScheduleCompile!J228)),ISNUMBER(FIND("1F",ScheduleCompile!J228)),ISNUMBER(FIND("2F",ScheduleCompile!J228)),ISNUMBER(FIND("3F",ScheduleCompile!J228)),ISNUMBER(FIND("6F",ScheduleCompile!J228)),ISNUMBER(FIND("7F",ScheduleCompile!J228)),ISNUMBER(FIND("9F",ScheduleCompile!J228)),ISNUMBER(FIND("4F",ScheduleCompile!J228))),VALUE(LEFT(ScheduleCompile!J228,FIND("F",ScheduleCompile!J228)-1)),ScheduleCompile!J228)))))),"",IF(ScheduleCompile!J228="Off",0,IF(ScheduleCompile!J228="On",1,IF(ISNUMBER(ScheduleCompile!J228),ScheduleCompile!J228/1,IF(ISTEXT(ScheduleCompile!J228),IF(OR(ISNUMBER(FIND("5F",ScheduleCompile!J228)),ISNUMBER(FIND("0F",ScheduleCompile!J228)),ISNUMBER(FIND("8F",ScheduleCompile!J228)),ISNUMBER(FIND("1F",ScheduleCompile!J228)),ISNUMBER(FIND("2F",ScheduleCompile!J228)),ISNUMBER(FIND("3F",ScheduleCompile!J228)),ISNUMBER(FIND("6F",ScheduleCompile!J228)),ISNUMBER(FIND("7F",ScheduleCompile!J228)),ISNUMBER(FIND("9F",ScheduleCompile!J228)),ISNUMBER(FIND("4F",ScheduleCompile!J228))),VALUE(LEFT(ScheduleCompile!J228,FIND("F",ScheduleCompile!J228)-1)),ScheduleCompile!J228)))))))</f>
        <v>0.9</v>
      </c>
      <c r="P235" s="1">
        <f>IF(AND(ISERROR(IF(ScheduleCompile!K228="Off",0,IF(ScheduleCompile!K228="On",1,IF(ISNUMBER(ScheduleCompile!K228),ScheduleCompile!K228/1,IF(ISTEXT(ScheduleCompile!K228),IF(OR(ISNUMBER(FIND("5F",ScheduleCompile!K228)),ISNUMBER(FIND("0F",ScheduleCompile!K228)),ISNUMBER(FIND("8F",ScheduleCompile!K228)),ISNUMBER(FIND("1F",ScheduleCompile!K228)),ISNUMBER(FIND("2F",ScheduleCompile!K228)),ISNUMBER(FIND("3F",ScheduleCompile!K228)),ISNUMBER(FIND("6F",ScheduleCompile!K228)),ISNUMBER(FIND("7F",ScheduleCompile!K228)),ISNUMBER(FIND("9F",ScheduleCompile!K228)),ISNUMBER(FIND("4F",ScheduleCompile!K228))),VALUE(LEFT(ScheduleCompile!K228,FIND("F",ScheduleCompile!K228)-1)),ScheduleCompile!K228)))))),ISTEXT(ScheduleCompile!#REF!)),"ENDTABLE",IF(ISERROR(IF(ScheduleCompile!K228="Off",0,IF(ScheduleCompile!K228="On",1,IF(ISNUMBER(ScheduleCompile!K228),ScheduleCompile!K228/1,IF(ISTEXT(ScheduleCompile!K228),IF(OR(ISNUMBER(FIND("5F",ScheduleCompile!K228)),ISNUMBER(FIND("0F",ScheduleCompile!K228)),ISNUMBER(FIND("8F",ScheduleCompile!K228)),ISNUMBER(FIND("1F",ScheduleCompile!K228)),ISNUMBER(FIND("2F",ScheduleCompile!K228)),ISNUMBER(FIND("3F",ScheduleCompile!K228)),ISNUMBER(FIND("6F",ScheduleCompile!K228)),ISNUMBER(FIND("7F",ScheduleCompile!K228)),ISNUMBER(FIND("9F",ScheduleCompile!K228)),ISNUMBER(FIND("4F",ScheduleCompile!K228))),VALUE(LEFT(ScheduleCompile!K228,FIND("F",ScheduleCompile!K228)-1)),ScheduleCompile!K228)))))),"",IF(ScheduleCompile!K228="Off",0,IF(ScheduleCompile!K228="On",1,IF(ISNUMBER(ScheduleCompile!K228),ScheduleCompile!K228/1,IF(ISTEXT(ScheduleCompile!K228),IF(OR(ISNUMBER(FIND("5F",ScheduleCompile!K228)),ISNUMBER(FIND("0F",ScheduleCompile!K228)),ISNUMBER(FIND("8F",ScheduleCompile!K228)),ISNUMBER(FIND("1F",ScheduleCompile!K228)),ISNUMBER(FIND("2F",ScheduleCompile!K228)),ISNUMBER(FIND("3F",ScheduleCompile!K228)),ISNUMBER(FIND("6F",ScheduleCompile!K228)),ISNUMBER(FIND("7F",ScheduleCompile!K228)),ISNUMBER(FIND("9F",ScheduleCompile!K228)),ISNUMBER(FIND("4F",ScheduleCompile!K228))),VALUE(LEFT(ScheduleCompile!K228,FIND("F",ScheduleCompile!K228)-1)),ScheduleCompile!K228)))))))</f>
        <v>0.9</v>
      </c>
      <c r="Q235" s="1">
        <f>IF(AND(ISERROR(IF(ScheduleCompile!L228="Off",0,IF(ScheduleCompile!L228="On",1,IF(ISNUMBER(ScheduleCompile!L228),ScheduleCompile!L228/1,IF(ISTEXT(ScheduleCompile!L228),IF(OR(ISNUMBER(FIND("5F",ScheduleCompile!L228)),ISNUMBER(FIND("0F",ScheduleCompile!L228)),ISNUMBER(FIND("8F",ScheduleCompile!L228)),ISNUMBER(FIND("1F",ScheduleCompile!L228)),ISNUMBER(FIND("2F",ScheduleCompile!L228)),ISNUMBER(FIND("3F",ScheduleCompile!L228)),ISNUMBER(FIND("6F",ScheduleCompile!L228)),ISNUMBER(FIND("7F",ScheduleCompile!L228)),ISNUMBER(FIND("9F",ScheduleCompile!L228)),ISNUMBER(FIND("4F",ScheduleCompile!L228))),VALUE(LEFT(ScheduleCompile!L228,FIND("F",ScheduleCompile!L228)-1)),ScheduleCompile!L228)))))),ISTEXT(ScheduleCompile!#REF!)),"ENDTABLE",IF(ISERROR(IF(ScheduleCompile!L228="Off",0,IF(ScheduleCompile!L228="On",1,IF(ISNUMBER(ScheduleCompile!L228),ScheduleCompile!L228/1,IF(ISTEXT(ScheduleCompile!L228),IF(OR(ISNUMBER(FIND("5F",ScheduleCompile!L228)),ISNUMBER(FIND("0F",ScheduleCompile!L228)),ISNUMBER(FIND("8F",ScheduleCompile!L228)),ISNUMBER(FIND("1F",ScheduleCompile!L228)),ISNUMBER(FIND("2F",ScheduleCompile!L228)),ISNUMBER(FIND("3F",ScheduleCompile!L228)),ISNUMBER(FIND("6F",ScheduleCompile!L228)),ISNUMBER(FIND("7F",ScheduleCompile!L228)),ISNUMBER(FIND("9F",ScheduleCompile!L228)),ISNUMBER(FIND("4F",ScheduleCompile!L228))),VALUE(LEFT(ScheduleCompile!L228,FIND("F",ScheduleCompile!L228)-1)),ScheduleCompile!L228)))))),"",IF(ScheduleCompile!L228="Off",0,IF(ScheduleCompile!L228="On",1,IF(ISNUMBER(ScheduleCompile!L228),ScheduleCompile!L228/1,IF(ISTEXT(ScheduleCompile!L228),IF(OR(ISNUMBER(FIND("5F",ScheduleCompile!L228)),ISNUMBER(FIND("0F",ScheduleCompile!L228)),ISNUMBER(FIND("8F",ScheduleCompile!L228)),ISNUMBER(FIND("1F",ScheduleCompile!L228)),ISNUMBER(FIND("2F",ScheduleCompile!L228)),ISNUMBER(FIND("3F",ScheduleCompile!L228)),ISNUMBER(FIND("6F",ScheduleCompile!L228)),ISNUMBER(FIND("7F",ScheduleCompile!L228)),ISNUMBER(FIND("9F",ScheduleCompile!L228)),ISNUMBER(FIND("4F",ScheduleCompile!L228))),VALUE(LEFT(ScheduleCompile!L228,FIND("F",ScheduleCompile!L228)-1)),ScheduleCompile!L228)))))))</f>
        <v>0.9</v>
      </c>
      <c r="R235" s="1">
        <f>IF(AND(ISERROR(IF(ScheduleCompile!M228="Off",0,IF(ScheduleCompile!M228="On",1,IF(ISNUMBER(ScheduleCompile!M228),ScheduleCompile!M228/1,IF(ISTEXT(ScheduleCompile!M228),IF(OR(ISNUMBER(FIND("5F",ScheduleCompile!M228)),ISNUMBER(FIND("0F",ScheduleCompile!M228)),ISNUMBER(FIND("8F",ScheduleCompile!M228)),ISNUMBER(FIND("1F",ScheduleCompile!M228)),ISNUMBER(FIND("2F",ScheduleCompile!M228)),ISNUMBER(FIND("3F",ScheduleCompile!M228)),ISNUMBER(FIND("6F",ScheduleCompile!M228)),ISNUMBER(FIND("7F",ScheduleCompile!M228)),ISNUMBER(FIND("9F",ScheduleCompile!M228)),ISNUMBER(FIND("4F",ScheduleCompile!M228))),VALUE(LEFT(ScheduleCompile!M228,FIND("F",ScheduleCompile!M228)-1)),ScheduleCompile!M228)))))),ISTEXT(ScheduleCompile!#REF!)),"ENDTABLE",IF(ISERROR(IF(ScheduleCompile!M228="Off",0,IF(ScheduleCompile!M228="On",1,IF(ISNUMBER(ScheduleCompile!M228),ScheduleCompile!M228/1,IF(ISTEXT(ScheduleCompile!M228),IF(OR(ISNUMBER(FIND("5F",ScheduleCompile!M228)),ISNUMBER(FIND("0F",ScheduleCompile!M228)),ISNUMBER(FIND("8F",ScheduleCompile!M228)),ISNUMBER(FIND("1F",ScheduleCompile!M228)),ISNUMBER(FIND("2F",ScheduleCompile!M228)),ISNUMBER(FIND("3F",ScheduleCompile!M228)),ISNUMBER(FIND("6F",ScheduleCompile!M228)),ISNUMBER(FIND("7F",ScheduleCompile!M228)),ISNUMBER(FIND("9F",ScheduleCompile!M228)),ISNUMBER(FIND("4F",ScheduleCompile!M228))),VALUE(LEFT(ScheduleCompile!M228,FIND("F",ScheduleCompile!M228)-1)),ScheduleCompile!M228)))))),"",IF(ScheduleCompile!M228="Off",0,IF(ScheduleCompile!M228="On",1,IF(ISNUMBER(ScheduleCompile!M228),ScheduleCompile!M228/1,IF(ISTEXT(ScheduleCompile!M228),IF(OR(ISNUMBER(FIND("5F",ScheduleCompile!M228)),ISNUMBER(FIND("0F",ScheduleCompile!M228)),ISNUMBER(FIND("8F",ScheduleCompile!M228)),ISNUMBER(FIND("1F",ScheduleCompile!M228)),ISNUMBER(FIND("2F",ScheduleCompile!M228)),ISNUMBER(FIND("3F",ScheduleCompile!M228)),ISNUMBER(FIND("6F",ScheduleCompile!M228)),ISNUMBER(FIND("7F",ScheduleCompile!M228)),ISNUMBER(FIND("9F",ScheduleCompile!M228)),ISNUMBER(FIND("4F",ScheduleCompile!M228))),VALUE(LEFT(ScheduleCompile!M228,FIND("F",ScheduleCompile!M228)-1)),ScheduleCompile!M228)))))))</f>
        <v>0.9</v>
      </c>
      <c r="S235" s="1">
        <f>IF(AND(ISERROR(IF(ScheduleCompile!N228="Off",0,IF(ScheduleCompile!N228="On",1,IF(ISNUMBER(ScheduleCompile!N228),ScheduleCompile!N228/1,IF(ISTEXT(ScheduleCompile!N228),IF(OR(ISNUMBER(FIND("5F",ScheduleCompile!N228)),ISNUMBER(FIND("0F",ScheduleCompile!N228)),ISNUMBER(FIND("8F",ScheduleCompile!N228)),ISNUMBER(FIND("1F",ScheduleCompile!N228)),ISNUMBER(FIND("2F",ScheduleCompile!N228)),ISNUMBER(FIND("3F",ScheduleCompile!N228)),ISNUMBER(FIND("6F",ScheduleCompile!N228)),ISNUMBER(FIND("7F",ScheduleCompile!N228)),ISNUMBER(FIND("9F",ScheduleCompile!N228)),ISNUMBER(FIND("4F",ScheduleCompile!N228))),VALUE(LEFT(ScheduleCompile!N228,FIND("F",ScheduleCompile!N228)-1)),ScheduleCompile!N228)))))),ISTEXT(ScheduleCompile!#REF!)),"ENDTABLE",IF(ISERROR(IF(ScheduleCompile!N228="Off",0,IF(ScheduleCompile!N228="On",1,IF(ISNUMBER(ScheduleCompile!N228),ScheduleCompile!N228/1,IF(ISTEXT(ScheduleCompile!N228),IF(OR(ISNUMBER(FIND("5F",ScheduleCompile!N228)),ISNUMBER(FIND("0F",ScheduleCompile!N228)),ISNUMBER(FIND("8F",ScheduleCompile!N228)),ISNUMBER(FIND("1F",ScheduleCompile!N228)),ISNUMBER(FIND("2F",ScheduleCompile!N228)),ISNUMBER(FIND("3F",ScheduleCompile!N228)),ISNUMBER(FIND("6F",ScheduleCompile!N228)),ISNUMBER(FIND("7F",ScheduleCompile!N228)),ISNUMBER(FIND("9F",ScheduleCompile!N228)),ISNUMBER(FIND("4F",ScheduleCompile!N228))),VALUE(LEFT(ScheduleCompile!N228,FIND("F",ScheduleCompile!N228)-1)),ScheduleCompile!N228)))))),"",IF(ScheduleCompile!N228="Off",0,IF(ScheduleCompile!N228="On",1,IF(ISNUMBER(ScheduleCompile!N228),ScheduleCompile!N228/1,IF(ISTEXT(ScheduleCompile!N228),IF(OR(ISNUMBER(FIND("5F",ScheduleCompile!N228)),ISNUMBER(FIND("0F",ScheduleCompile!N228)),ISNUMBER(FIND("8F",ScheduleCompile!N228)),ISNUMBER(FIND("1F",ScheduleCompile!N228)),ISNUMBER(FIND("2F",ScheduleCompile!N228)),ISNUMBER(FIND("3F",ScheduleCompile!N228)),ISNUMBER(FIND("6F",ScheduleCompile!N228)),ISNUMBER(FIND("7F",ScheduleCompile!N228)),ISNUMBER(FIND("9F",ScheduleCompile!N228)),ISNUMBER(FIND("4F",ScheduleCompile!N228))),VALUE(LEFT(ScheduleCompile!N228,FIND("F",ScheduleCompile!N228)-1)),ScheduleCompile!N228)))))))</f>
        <v>0.9</v>
      </c>
      <c r="T235" s="1">
        <f>IF(AND(ISERROR(IF(ScheduleCompile!O228="Off",0,IF(ScheduleCompile!O228="On",1,IF(ISNUMBER(ScheduleCompile!O228),ScheduleCompile!O228/1,IF(ISTEXT(ScheduleCompile!O228),IF(OR(ISNUMBER(FIND("5F",ScheduleCompile!O228)),ISNUMBER(FIND("0F",ScheduleCompile!O228)),ISNUMBER(FIND("8F",ScheduleCompile!O228)),ISNUMBER(FIND("1F",ScheduleCompile!O228)),ISNUMBER(FIND("2F",ScheduleCompile!O228)),ISNUMBER(FIND("3F",ScheduleCompile!O228)),ISNUMBER(FIND("6F",ScheduleCompile!O228)),ISNUMBER(FIND("7F",ScheduleCompile!O228)),ISNUMBER(FIND("9F",ScheduleCompile!O228)),ISNUMBER(FIND("4F",ScheduleCompile!O228))),VALUE(LEFT(ScheduleCompile!O228,FIND("F",ScheduleCompile!O228)-1)),ScheduleCompile!O228)))))),ISTEXT(ScheduleCompile!#REF!)),"ENDTABLE",IF(ISERROR(IF(ScheduleCompile!O228="Off",0,IF(ScheduleCompile!O228="On",1,IF(ISNUMBER(ScheduleCompile!O228),ScheduleCompile!O228/1,IF(ISTEXT(ScheduleCompile!O228),IF(OR(ISNUMBER(FIND("5F",ScheduleCompile!O228)),ISNUMBER(FIND("0F",ScheduleCompile!O228)),ISNUMBER(FIND("8F",ScheduleCompile!O228)),ISNUMBER(FIND("1F",ScheduleCompile!O228)),ISNUMBER(FIND("2F",ScheduleCompile!O228)),ISNUMBER(FIND("3F",ScheduleCompile!O228)),ISNUMBER(FIND("6F",ScheduleCompile!O228)),ISNUMBER(FIND("7F",ScheduleCompile!O228)),ISNUMBER(FIND("9F",ScheduleCompile!O228)),ISNUMBER(FIND("4F",ScheduleCompile!O228))),VALUE(LEFT(ScheduleCompile!O228,FIND("F",ScheduleCompile!O228)-1)),ScheduleCompile!O228)))))),"",IF(ScheduleCompile!O228="Off",0,IF(ScheduleCompile!O228="On",1,IF(ISNUMBER(ScheduleCompile!O228),ScheduleCompile!O228/1,IF(ISTEXT(ScheduleCompile!O228),IF(OR(ISNUMBER(FIND("5F",ScheduleCompile!O228)),ISNUMBER(FIND("0F",ScheduleCompile!O228)),ISNUMBER(FIND("8F",ScheduleCompile!O228)),ISNUMBER(FIND("1F",ScheduleCompile!O228)),ISNUMBER(FIND("2F",ScheduleCompile!O228)),ISNUMBER(FIND("3F",ScheduleCompile!O228)),ISNUMBER(FIND("6F",ScheduleCompile!O228)),ISNUMBER(FIND("7F",ScheduleCompile!O228)),ISNUMBER(FIND("9F",ScheduleCompile!O228)),ISNUMBER(FIND("4F",ScheduleCompile!O228))),VALUE(LEFT(ScheduleCompile!O228,FIND("F",ScheduleCompile!O228)-1)),ScheduleCompile!O228)))))))</f>
        <v>0.9</v>
      </c>
      <c r="U235" s="1">
        <f>IF(AND(ISERROR(IF(ScheduleCompile!P228="Off",0,IF(ScheduleCompile!P228="On",1,IF(ISNUMBER(ScheduleCompile!P228),ScheduleCompile!P228/1,IF(ISTEXT(ScheduleCompile!P228),IF(OR(ISNUMBER(FIND("5F",ScheduleCompile!P228)),ISNUMBER(FIND("0F",ScheduleCompile!P228)),ISNUMBER(FIND("8F",ScheduleCompile!P228)),ISNUMBER(FIND("1F",ScheduleCompile!P228)),ISNUMBER(FIND("2F",ScheduleCompile!P228)),ISNUMBER(FIND("3F",ScheduleCompile!P228)),ISNUMBER(FIND("6F",ScheduleCompile!P228)),ISNUMBER(FIND("7F",ScheduleCompile!P228)),ISNUMBER(FIND("9F",ScheduleCompile!P228)),ISNUMBER(FIND("4F",ScheduleCompile!P228))),VALUE(LEFT(ScheduleCompile!P228,FIND("F",ScheduleCompile!P228)-1)),ScheduleCompile!P228)))))),ISTEXT(ScheduleCompile!#REF!)),"ENDTABLE",IF(ISERROR(IF(ScheduleCompile!P228="Off",0,IF(ScheduleCompile!P228="On",1,IF(ISNUMBER(ScheduleCompile!P228),ScheduleCompile!P228/1,IF(ISTEXT(ScheduleCompile!P228),IF(OR(ISNUMBER(FIND("5F",ScheduleCompile!P228)),ISNUMBER(FIND("0F",ScheduleCompile!P228)),ISNUMBER(FIND("8F",ScheduleCompile!P228)),ISNUMBER(FIND("1F",ScheduleCompile!P228)),ISNUMBER(FIND("2F",ScheduleCompile!P228)),ISNUMBER(FIND("3F",ScheduleCompile!P228)),ISNUMBER(FIND("6F",ScheduleCompile!P228)),ISNUMBER(FIND("7F",ScheduleCompile!P228)),ISNUMBER(FIND("9F",ScheduleCompile!P228)),ISNUMBER(FIND("4F",ScheduleCompile!P228))),VALUE(LEFT(ScheduleCompile!P228,FIND("F",ScheduleCompile!P228)-1)),ScheduleCompile!P228)))))),"",IF(ScheduleCompile!P228="Off",0,IF(ScheduleCompile!P228="On",1,IF(ISNUMBER(ScheduleCompile!P228),ScheduleCompile!P228/1,IF(ISTEXT(ScheduleCompile!P228),IF(OR(ISNUMBER(FIND("5F",ScheduleCompile!P228)),ISNUMBER(FIND("0F",ScheduleCompile!P228)),ISNUMBER(FIND("8F",ScheduleCompile!P228)),ISNUMBER(FIND("1F",ScheduleCompile!P228)),ISNUMBER(FIND("2F",ScheduleCompile!P228)),ISNUMBER(FIND("3F",ScheduleCompile!P228)),ISNUMBER(FIND("6F",ScheduleCompile!P228)),ISNUMBER(FIND("7F",ScheduleCompile!P228)),ISNUMBER(FIND("9F",ScheduleCompile!P228)),ISNUMBER(FIND("4F",ScheduleCompile!P228))),VALUE(LEFT(ScheduleCompile!P228,FIND("F",ScheduleCompile!P228)-1)),ScheduleCompile!P228)))))))</f>
        <v>0.9</v>
      </c>
      <c r="V235" s="1">
        <f>IF(AND(ISERROR(IF(ScheduleCompile!Q228="Off",0,IF(ScheduleCompile!Q228="On",1,IF(ISNUMBER(ScheduleCompile!Q228),ScheduleCompile!Q228/1,IF(ISTEXT(ScheduleCompile!Q228),IF(OR(ISNUMBER(FIND("5F",ScheduleCompile!Q228)),ISNUMBER(FIND("0F",ScheduleCompile!Q228)),ISNUMBER(FIND("8F",ScheduleCompile!Q228)),ISNUMBER(FIND("1F",ScheduleCompile!Q228)),ISNUMBER(FIND("2F",ScheduleCompile!Q228)),ISNUMBER(FIND("3F",ScheduleCompile!Q228)),ISNUMBER(FIND("6F",ScheduleCompile!Q228)),ISNUMBER(FIND("7F",ScheduleCompile!Q228)),ISNUMBER(FIND("9F",ScheduleCompile!Q228)),ISNUMBER(FIND("4F",ScheduleCompile!Q228))),VALUE(LEFT(ScheduleCompile!Q228,FIND("F",ScheduleCompile!Q228)-1)),ScheduleCompile!Q228)))))),ISTEXT(ScheduleCompile!#REF!)),"ENDTABLE",IF(ISERROR(IF(ScheduleCompile!Q228="Off",0,IF(ScheduleCompile!Q228="On",1,IF(ISNUMBER(ScheduleCompile!Q228),ScheduleCompile!Q228/1,IF(ISTEXT(ScheduleCompile!Q228),IF(OR(ISNUMBER(FIND("5F",ScheduleCompile!Q228)),ISNUMBER(FIND("0F",ScheduleCompile!Q228)),ISNUMBER(FIND("8F",ScheduleCompile!Q228)),ISNUMBER(FIND("1F",ScheduleCompile!Q228)),ISNUMBER(FIND("2F",ScheduleCompile!Q228)),ISNUMBER(FIND("3F",ScheduleCompile!Q228)),ISNUMBER(FIND("6F",ScheduleCompile!Q228)),ISNUMBER(FIND("7F",ScheduleCompile!Q228)),ISNUMBER(FIND("9F",ScheduleCompile!Q228)),ISNUMBER(FIND("4F",ScheduleCompile!Q228))),VALUE(LEFT(ScheduleCompile!Q228,FIND("F",ScheduleCompile!Q228)-1)),ScheduleCompile!Q228)))))),"",IF(ScheduleCompile!Q228="Off",0,IF(ScheduleCompile!Q228="On",1,IF(ISNUMBER(ScheduleCompile!Q228),ScheduleCompile!Q228/1,IF(ISTEXT(ScheduleCompile!Q228),IF(OR(ISNUMBER(FIND("5F",ScheduleCompile!Q228)),ISNUMBER(FIND("0F",ScheduleCompile!Q228)),ISNUMBER(FIND("8F",ScheduleCompile!Q228)),ISNUMBER(FIND("1F",ScheduleCompile!Q228)),ISNUMBER(FIND("2F",ScheduleCompile!Q228)),ISNUMBER(FIND("3F",ScheduleCompile!Q228)),ISNUMBER(FIND("6F",ScheduleCompile!Q228)),ISNUMBER(FIND("7F",ScheduleCompile!Q228)),ISNUMBER(FIND("9F",ScheduleCompile!Q228)),ISNUMBER(FIND("4F",ScheduleCompile!Q228))),VALUE(LEFT(ScheduleCompile!Q228,FIND("F",ScheduleCompile!Q228)-1)),ScheduleCompile!Q228)))))))</f>
        <v>0.9</v>
      </c>
      <c r="W235" s="1">
        <f>IF(AND(ISERROR(IF(ScheduleCompile!R228="Off",0,IF(ScheduleCompile!R228="On",1,IF(ISNUMBER(ScheduleCompile!R228),ScheduleCompile!R228/1,IF(ISTEXT(ScheduleCompile!R228),IF(OR(ISNUMBER(FIND("5F",ScheduleCompile!R228)),ISNUMBER(FIND("0F",ScheduleCompile!R228)),ISNUMBER(FIND("8F",ScheduleCompile!R228)),ISNUMBER(FIND("1F",ScheduleCompile!R228)),ISNUMBER(FIND("2F",ScheduleCompile!R228)),ISNUMBER(FIND("3F",ScheduleCompile!R228)),ISNUMBER(FIND("6F",ScheduleCompile!R228)),ISNUMBER(FIND("7F",ScheduleCompile!R228)),ISNUMBER(FIND("9F",ScheduleCompile!R228)),ISNUMBER(FIND("4F",ScheduleCompile!R228))),VALUE(LEFT(ScheduleCompile!R228,FIND("F",ScheduleCompile!R228)-1)),ScheduleCompile!R228)))))),ISTEXT(ScheduleCompile!#REF!)),"ENDTABLE",IF(ISERROR(IF(ScheduleCompile!R228="Off",0,IF(ScheduleCompile!R228="On",1,IF(ISNUMBER(ScheduleCompile!R228),ScheduleCompile!R228/1,IF(ISTEXT(ScheduleCompile!R228),IF(OR(ISNUMBER(FIND("5F",ScheduleCompile!R228)),ISNUMBER(FIND("0F",ScheduleCompile!R228)),ISNUMBER(FIND("8F",ScheduleCompile!R228)),ISNUMBER(FIND("1F",ScheduleCompile!R228)),ISNUMBER(FIND("2F",ScheduleCompile!R228)),ISNUMBER(FIND("3F",ScheduleCompile!R228)),ISNUMBER(FIND("6F",ScheduleCompile!R228)),ISNUMBER(FIND("7F",ScheduleCompile!R228)),ISNUMBER(FIND("9F",ScheduleCompile!R228)),ISNUMBER(FIND("4F",ScheduleCompile!R228))),VALUE(LEFT(ScheduleCompile!R228,FIND("F",ScheduleCompile!R228)-1)),ScheduleCompile!R228)))))),"",IF(ScheduleCompile!R228="Off",0,IF(ScheduleCompile!R228="On",1,IF(ISNUMBER(ScheduleCompile!R228),ScheduleCompile!R228/1,IF(ISTEXT(ScheduleCompile!R228),IF(OR(ISNUMBER(FIND("5F",ScheduleCompile!R228)),ISNUMBER(FIND("0F",ScheduleCompile!R228)),ISNUMBER(FIND("8F",ScheduleCompile!R228)),ISNUMBER(FIND("1F",ScheduleCompile!R228)),ISNUMBER(FIND("2F",ScheduleCompile!R228)),ISNUMBER(FIND("3F",ScheduleCompile!R228)),ISNUMBER(FIND("6F",ScheduleCompile!R228)),ISNUMBER(FIND("7F",ScheduleCompile!R228)),ISNUMBER(FIND("9F",ScheduleCompile!R228)),ISNUMBER(FIND("4F",ScheduleCompile!R228))),VALUE(LEFT(ScheduleCompile!R228,FIND("F",ScheduleCompile!R228)-1)),ScheduleCompile!R228)))))))</f>
        <v>0.9</v>
      </c>
      <c r="X235" s="1">
        <f>IF(AND(ISERROR(IF(ScheduleCompile!S228="Off",0,IF(ScheduleCompile!S228="On",1,IF(ISNUMBER(ScheduleCompile!S228),ScheduleCompile!S228/1,IF(ISTEXT(ScheduleCompile!S228),IF(OR(ISNUMBER(FIND("5F",ScheduleCompile!S228)),ISNUMBER(FIND("0F",ScheduleCompile!S228)),ISNUMBER(FIND("8F",ScheduleCompile!S228)),ISNUMBER(FIND("1F",ScheduleCompile!S228)),ISNUMBER(FIND("2F",ScheduleCompile!S228)),ISNUMBER(FIND("3F",ScheduleCompile!S228)),ISNUMBER(FIND("6F",ScheduleCompile!S228)),ISNUMBER(FIND("7F",ScheduleCompile!S228)),ISNUMBER(FIND("9F",ScheduleCompile!S228)),ISNUMBER(FIND("4F",ScheduleCompile!S228))),VALUE(LEFT(ScheduleCompile!S228,FIND("F",ScheduleCompile!S228)-1)),ScheduleCompile!S228)))))),ISTEXT(ScheduleCompile!#REF!)),"ENDTABLE",IF(ISERROR(IF(ScheduleCompile!S228="Off",0,IF(ScheduleCompile!S228="On",1,IF(ISNUMBER(ScheduleCompile!S228),ScheduleCompile!S228/1,IF(ISTEXT(ScheduleCompile!S228),IF(OR(ISNUMBER(FIND("5F",ScheduleCompile!S228)),ISNUMBER(FIND("0F",ScheduleCompile!S228)),ISNUMBER(FIND("8F",ScheduleCompile!S228)),ISNUMBER(FIND("1F",ScheduleCompile!S228)),ISNUMBER(FIND("2F",ScheduleCompile!S228)),ISNUMBER(FIND("3F",ScheduleCompile!S228)),ISNUMBER(FIND("6F",ScheduleCompile!S228)),ISNUMBER(FIND("7F",ScheduleCompile!S228)),ISNUMBER(FIND("9F",ScheduleCompile!S228)),ISNUMBER(FIND("4F",ScheduleCompile!S228))),VALUE(LEFT(ScheduleCompile!S228,FIND("F",ScheduleCompile!S228)-1)),ScheduleCompile!S228)))))),"",IF(ScheduleCompile!S228="Off",0,IF(ScheduleCompile!S228="On",1,IF(ISNUMBER(ScheduleCompile!S228),ScheduleCompile!S228/1,IF(ISTEXT(ScheduleCompile!S228),IF(OR(ISNUMBER(FIND("5F",ScheduleCompile!S228)),ISNUMBER(FIND("0F",ScheduleCompile!S228)),ISNUMBER(FIND("8F",ScheduleCompile!S228)),ISNUMBER(FIND("1F",ScheduleCompile!S228)),ISNUMBER(FIND("2F",ScheduleCompile!S228)),ISNUMBER(FIND("3F",ScheduleCompile!S228)),ISNUMBER(FIND("6F",ScheduleCompile!S228)),ISNUMBER(FIND("7F",ScheduleCompile!S228)),ISNUMBER(FIND("9F",ScheduleCompile!S228)),ISNUMBER(FIND("4F",ScheduleCompile!S228))),VALUE(LEFT(ScheduleCompile!S228,FIND("F",ScheduleCompile!S228)-1)),ScheduleCompile!S228)))))))</f>
        <v>0.9</v>
      </c>
      <c r="Y235" s="1">
        <f>IF(AND(ISERROR(IF(ScheduleCompile!T228="Off",0,IF(ScheduleCompile!T228="On",1,IF(ISNUMBER(ScheduleCompile!T228),ScheduleCompile!T228/1,IF(ISTEXT(ScheduleCompile!T228),IF(OR(ISNUMBER(FIND("5F",ScheduleCompile!T228)),ISNUMBER(FIND("0F",ScheduleCompile!T228)),ISNUMBER(FIND("8F",ScheduleCompile!T228)),ISNUMBER(FIND("1F",ScheduleCompile!T228)),ISNUMBER(FIND("2F",ScheduleCompile!T228)),ISNUMBER(FIND("3F",ScheduleCompile!T228)),ISNUMBER(FIND("6F",ScheduleCompile!T228)),ISNUMBER(FIND("7F",ScheduleCompile!T228)),ISNUMBER(FIND("9F",ScheduleCompile!T228)),ISNUMBER(FIND("4F",ScheduleCompile!T228))),VALUE(LEFT(ScheduleCompile!T228,FIND("F",ScheduleCompile!T228)-1)),ScheduleCompile!T228)))))),ISTEXT(ScheduleCompile!#REF!)),"ENDTABLE",IF(ISERROR(IF(ScheduleCompile!T228="Off",0,IF(ScheduleCompile!T228="On",1,IF(ISNUMBER(ScheduleCompile!T228),ScheduleCompile!T228/1,IF(ISTEXT(ScheduleCompile!T228),IF(OR(ISNUMBER(FIND("5F",ScheduleCompile!T228)),ISNUMBER(FIND("0F",ScheduleCompile!T228)),ISNUMBER(FIND("8F",ScheduleCompile!T228)),ISNUMBER(FIND("1F",ScheduleCompile!T228)),ISNUMBER(FIND("2F",ScheduleCompile!T228)),ISNUMBER(FIND("3F",ScheduleCompile!T228)),ISNUMBER(FIND("6F",ScheduleCompile!T228)),ISNUMBER(FIND("7F",ScheduleCompile!T228)),ISNUMBER(FIND("9F",ScheduleCompile!T228)),ISNUMBER(FIND("4F",ScheduleCompile!T228))),VALUE(LEFT(ScheduleCompile!T228,FIND("F",ScheduleCompile!T228)-1)),ScheduleCompile!T228)))))),"",IF(ScheduleCompile!T228="Off",0,IF(ScheduleCompile!T228="On",1,IF(ISNUMBER(ScheduleCompile!T228),ScheduleCompile!T228/1,IF(ISTEXT(ScheduleCompile!T228),IF(OR(ISNUMBER(FIND("5F",ScheduleCompile!T228)),ISNUMBER(FIND("0F",ScheduleCompile!T228)),ISNUMBER(FIND("8F",ScheduleCompile!T228)),ISNUMBER(FIND("1F",ScheduleCompile!T228)),ISNUMBER(FIND("2F",ScheduleCompile!T228)),ISNUMBER(FIND("3F",ScheduleCompile!T228)),ISNUMBER(FIND("6F",ScheduleCompile!T228)),ISNUMBER(FIND("7F",ScheduleCompile!T228)),ISNUMBER(FIND("9F",ScheduleCompile!T228)),ISNUMBER(FIND("4F",ScheduleCompile!T228))),VALUE(LEFT(ScheduleCompile!T228,FIND("F",ScheduleCompile!T228)-1)),ScheduleCompile!T228)))))))</f>
        <v>0.9</v>
      </c>
      <c r="Z235" s="1">
        <f>IF(AND(ISERROR(IF(ScheduleCompile!U228="Off",0,IF(ScheduleCompile!U228="On",1,IF(ISNUMBER(ScheduleCompile!U228),ScheduleCompile!U228/1,IF(ISTEXT(ScheduleCompile!U228),IF(OR(ISNUMBER(FIND("5F",ScheduleCompile!U228)),ISNUMBER(FIND("0F",ScheduleCompile!U228)),ISNUMBER(FIND("8F",ScheduleCompile!U228)),ISNUMBER(FIND("1F",ScheduleCompile!U228)),ISNUMBER(FIND("2F",ScheduleCompile!U228)),ISNUMBER(FIND("3F",ScheduleCompile!U228)),ISNUMBER(FIND("6F",ScheduleCompile!U228)),ISNUMBER(FIND("7F",ScheduleCompile!U228)),ISNUMBER(FIND("9F",ScheduleCompile!U228)),ISNUMBER(FIND("4F",ScheduleCompile!U228))),VALUE(LEFT(ScheduleCompile!U228,FIND("F",ScheduleCompile!U228)-1)),ScheduleCompile!U228)))))),ISTEXT(ScheduleCompile!#REF!)),"ENDTABLE",IF(ISERROR(IF(ScheduleCompile!U228="Off",0,IF(ScheduleCompile!U228="On",1,IF(ISNUMBER(ScheduleCompile!U228),ScheduleCompile!U228/1,IF(ISTEXT(ScheduleCompile!U228),IF(OR(ISNUMBER(FIND("5F",ScheduleCompile!U228)),ISNUMBER(FIND("0F",ScheduleCompile!U228)),ISNUMBER(FIND("8F",ScheduleCompile!U228)),ISNUMBER(FIND("1F",ScheduleCompile!U228)),ISNUMBER(FIND("2F",ScheduleCompile!U228)),ISNUMBER(FIND("3F",ScheduleCompile!U228)),ISNUMBER(FIND("6F",ScheduleCompile!U228)),ISNUMBER(FIND("7F",ScheduleCompile!U228)),ISNUMBER(FIND("9F",ScheduleCompile!U228)),ISNUMBER(FIND("4F",ScheduleCompile!U228))),VALUE(LEFT(ScheduleCompile!U228,FIND("F",ScheduleCompile!U228)-1)),ScheduleCompile!U228)))))),"",IF(ScheduleCompile!U228="Off",0,IF(ScheduleCompile!U228="On",1,IF(ISNUMBER(ScheduleCompile!U228),ScheduleCompile!U228/1,IF(ISTEXT(ScheduleCompile!U228),IF(OR(ISNUMBER(FIND("5F",ScheduleCompile!U228)),ISNUMBER(FIND("0F",ScheduleCompile!U228)),ISNUMBER(FIND("8F",ScheduleCompile!U228)),ISNUMBER(FIND("1F",ScheduleCompile!U228)),ISNUMBER(FIND("2F",ScheduleCompile!U228)),ISNUMBER(FIND("3F",ScheduleCompile!U228)),ISNUMBER(FIND("6F",ScheduleCompile!U228)),ISNUMBER(FIND("7F",ScheduleCompile!U228)),ISNUMBER(FIND("9F",ScheduleCompile!U228)),ISNUMBER(FIND("4F",ScheduleCompile!U228))),VALUE(LEFT(ScheduleCompile!U228,FIND("F",ScheduleCompile!U228)-1)),ScheduleCompile!U228)))))))</f>
        <v>0.9</v>
      </c>
      <c r="AA235" s="1">
        <f>IF(AND(ISERROR(IF(ScheduleCompile!V228="Off",0,IF(ScheduleCompile!V228="On",1,IF(ISNUMBER(ScheduleCompile!V228),ScheduleCompile!V228/1,IF(ISTEXT(ScheduleCompile!V228),IF(OR(ISNUMBER(FIND("5F",ScheduleCompile!V228)),ISNUMBER(FIND("0F",ScheduleCompile!V228)),ISNUMBER(FIND("8F",ScheduleCompile!V228)),ISNUMBER(FIND("1F",ScheduleCompile!V228)),ISNUMBER(FIND("2F",ScheduleCompile!V228)),ISNUMBER(FIND("3F",ScheduleCompile!V228)),ISNUMBER(FIND("6F",ScheduleCompile!V228)),ISNUMBER(FIND("7F",ScheduleCompile!V228)),ISNUMBER(FIND("9F",ScheduleCompile!V228)),ISNUMBER(FIND("4F",ScheduleCompile!V228))),VALUE(LEFT(ScheduleCompile!V228,FIND("F",ScheduleCompile!V228)-1)),ScheduleCompile!V228)))))),ISTEXT(ScheduleCompile!#REF!)),"ENDTABLE",IF(ISERROR(IF(ScheduleCompile!V228="Off",0,IF(ScheduleCompile!V228="On",1,IF(ISNUMBER(ScheduleCompile!V228),ScheduleCompile!V228/1,IF(ISTEXT(ScheduleCompile!V228),IF(OR(ISNUMBER(FIND("5F",ScheduleCompile!V228)),ISNUMBER(FIND("0F",ScheduleCompile!V228)),ISNUMBER(FIND("8F",ScheduleCompile!V228)),ISNUMBER(FIND("1F",ScheduleCompile!V228)),ISNUMBER(FIND("2F",ScheduleCompile!V228)),ISNUMBER(FIND("3F",ScheduleCompile!V228)),ISNUMBER(FIND("6F",ScheduleCompile!V228)),ISNUMBER(FIND("7F",ScheduleCompile!V228)),ISNUMBER(FIND("9F",ScheduleCompile!V228)),ISNUMBER(FIND("4F",ScheduleCompile!V228))),VALUE(LEFT(ScheduleCompile!V228,FIND("F",ScheduleCompile!V228)-1)),ScheduleCompile!V228)))))),"",IF(ScheduleCompile!V228="Off",0,IF(ScheduleCompile!V228="On",1,IF(ISNUMBER(ScheduleCompile!V228),ScheduleCompile!V228/1,IF(ISTEXT(ScheduleCompile!V228),IF(OR(ISNUMBER(FIND("5F",ScheduleCompile!V228)),ISNUMBER(FIND("0F",ScheduleCompile!V228)),ISNUMBER(FIND("8F",ScheduleCompile!V228)),ISNUMBER(FIND("1F",ScheduleCompile!V228)),ISNUMBER(FIND("2F",ScheduleCompile!V228)),ISNUMBER(FIND("3F",ScheduleCompile!V228)),ISNUMBER(FIND("6F",ScheduleCompile!V228)),ISNUMBER(FIND("7F",ScheduleCompile!V228)),ISNUMBER(FIND("9F",ScheduleCompile!V228)),ISNUMBER(FIND("4F",ScheduleCompile!V228))),VALUE(LEFT(ScheduleCompile!V228,FIND("F",ScheduleCompile!V228)-1)),ScheduleCompile!V228)))))))</f>
        <v>0.9</v>
      </c>
      <c r="AB235" s="1">
        <f>IF(AND(ISERROR(IF(ScheduleCompile!W228="Off",0,IF(ScheduleCompile!W228="On",1,IF(ISNUMBER(ScheduleCompile!W228),ScheduleCompile!W228/1,IF(ISTEXT(ScheduleCompile!W228),IF(OR(ISNUMBER(FIND("5F",ScheduleCompile!W228)),ISNUMBER(FIND("0F",ScheduleCompile!W228)),ISNUMBER(FIND("8F",ScheduleCompile!W228)),ISNUMBER(FIND("1F",ScheduleCompile!W228)),ISNUMBER(FIND("2F",ScheduleCompile!W228)),ISNUMBER(FIND("3F",ScheduleCompile!W228)),ISNUMBER(FIND("6F",ScheduleCompile!W228)),ISNUMBER(FIND("7F",ScheduleCompile!W228)),ISNUMBER(FIND("9F",ScheduleCompile!W228)),ISNUMBER(FIND("4F",ScheduleCompile!W228))),VALUE(LEFT(ScheduleCompile!W228,FIND("F",ScheduleCompile!W228)-1)),ScheduleCompile!W228)))))),ISTEXT(ScheduleCompile!#REF!)),"ENDTABLE",IF(ISERROR(IF(ScheduleCompile!W228="Off",0,IF(ScheduleCompile!W228="On",1,IF(ISNUMBER(ScheduleCompile!W228),ScheduleCompile!W228/1,IF(ISTEXT(ScheduleCompile!W228),IF(OR(ISNUMBER(FIND("5F",ScheduleCompile!W228)),ISNUMBER(FIND("0F",ScheduleCompile!W228)),ISNUMBER(FIND("8F",ScheduleCompile!W228)),ISNUMBER(FIND("1F",ScheduleCompile!W228)),ISNUMBER(FIND("2F",ScheduleCompile!W228)),ISNUMBER(FIND("3F",ScheduleCompile!W228)),ISNUMBER(FIND("6F",ScheduleCompile!W228)),ISNUMBER(FIND("7F",ScheduleCompile!W228)),ISNUMBER(FIND("9F",ScheduleCompile!W228)),ISNUMBER(FIND("4F",ScheduleCompile!W228))),VALUE(LEFT(ScheduleCompile!W228,FIND("F",ScheduleCompile!W228)-1)),ScheduleCompile!W228)))))),"",IF(ScheduleCompile!W228="Off",0,IF(ScheduleCompile!W228="On",1,IF(ISNUMBER(ScheduleCompile!W228),ScheduleCompile!W228/1,IF(ISTEXT(ScheduleCompile!W228),IF(OR(ISNUMBER(FIND("5F",ScheduleCompile!W228)),ISNUMBER(FIND("0F",ScheduleCompile!W228)),ISNUMBER(FIND("8F",ScheduleCompile!W228)),ISNUMBER(FIND("1F",ScheduleCompile!W228)),ISNUMBER(FIND("2F",ScheduleCompile!W228)),ISNUMBER(FIND("3F",ScheduleCompile!W228)),ISNUMBER(FIND("6F",ScheduleCompile!W228)),ISNUMBER(FIND("7F",ScheduleCompile!W228)),ISNUMBER(FIND("9F",ScheduleCompile!W228)),ISNUMBER(FIND("4F",ScheduleCompile!W228))),VALUE(LEFT(ScheduleCompile!W228,FIND("F",ScheduleCompile!W228)-1)),ScheduleCompile!W228)))))))</f>
        <v>0.9</v>
      </c>
      <c r="AC235" s="1">
        <f>IF(AND(ISERROR(IF(ScheduleCompile!X228="Off",0,IF(ScheduleCompile!X228="On",1,IF(ISNUMBER(ScheduleCompile!X228),ScheduleCompile!X228/1,IF(ISTEXT(ScheduleCompile!X228),IF(OR(ISNUMBER(FIND("5F",ScheduleCompile!X228)),ISNUMBER(FIND("0F",ScheduleCompile!X228)),ISNUMBER(FIND("8F",ScheduleCompile!X228)),ISNUMBER(FIND("1F",ScheduleCompile!X228)),ISNUMBER(FIND("2F",ScheduleCompile!X228)),ISNUMBER(FIND("3F",ScheduleCompile!X228)),ISNUMBER(FIND("6F",ScheduleCompile!X228)),ISNUMBER(FIND("7F",ScheduleCompile!X228)),ISNUMBER(FIND("9F",ScheduleCompile!X228)),ISNUMBER(FIND("4F",ScheduleCompile!X228))),VALUE(LEFT(ScheduleCompile!X228,FIND("F",ScheduleCompile!X228)-1)),ScheduleCompile!X228)))))),ISTEXT(ScheduleCompile!#REF!)),"ENDTABLE",IF(ISERROR(IF(ScheduleCompile!X228="Off",0,IF(ScheduleCompile!X228="On",1,IF(ISNUMBER(ScheduleCompile!X228),ScheduleCompile!X228/1,IF(ISTEXT(ScheduleCompile!X228),IF(OR(ISNUMBER(FIND("5F",ScheduleCompile!X228)),ISNUMBER(FIND("0F",ScheduleCompile!X228)),ISNUMBER(FIND("8F",ScheduleCompile!X228)),ISNUMBER(FIND("1F",ScheduleCompile!X228)),ISNUMBER(FIND("2F",ScheduleCompile!X228)),ISNUMBER(FIND("3F",ScheduleCompile!X228)),ISNUMBER(FIND("6F",ScheduleCompile!X228)),ISNUMBER(FIND("7F",ScheduleCompile!X228)),ISNUMBER(FIND("9F",ScheduleCompile!X228)),ISNUMBER(FIND("4F",ScheduleCompile!X228))),VALUE(LEFT(ScheduleCompile!X228,FIND("F",ScheduleCompile!X228)-1)),ScheduleCompile!X228)))))),"",IF(ScheduleCompile!X228="Off",0,IF(ScheduleCompile!X228="On",1,IF(ISNUMBER(ScheduleCompile!X228),ScheduleCompile!X228/1,IF(ISTEXT(ScheduleCompile!X228),IF(OR(ISNUMBER(FIND("5F",ScheduleCompile!X228)),ISNUMBER(FIND("0F",ScheduleCompile!X228)),ISNUMBER(FIND("8F",ScheduleCompile!X228)),ISNUMBER(FIND("1F",ScheduleCompile!X228)),ISNUMBER(FIND("2F",ScheduleCompile!X228)),ISNUMBER(FIND("3F",ScheduleCompile!X228)),ISNUMBER(FIND("6F",ScheduleCompile!X228)),ISNUMBER(FIND("7F",ScheduleCompile!X228)),ISNUMBER(FIND("9F",ScheduleCompile!X228)),ISNUMBER(FIND("4F",ScheduleCompile!X228))),VALUE(LEFT(ScheduleCompile!X228,FIND("F",ScheduleCompile!X228)-1)),ScheduleCompile!X228)))))))</f>
        <v>0.9</v>
      </c>
      <c r="AD235" s="1">
        <f>IF(AND(ISERROR(IF(ScheduleCompile!Y228="Off",0,IF(ScheduleCompile!Y228="On",1,IF(ISNUMBER(ScheduleCompile!Y228),ScheduleCompile!Y228/1,IF(ISTEXT(ScheduleCompile!Y228),IF(OR(ISNUMBER(FIND("5F",ScheduleCompile!Y228)),ISNUMBER(FIND("0F",ScheduleCompile!Y228)),ISNUMBER(FIND("8F",ScheduleCompile!Y228)),ISNUMBER(FIND("1F",ScheduleCompile!Y228)),ISNUMBER(FIND("2F",ScheduleCompile!Y228)),ISNUMBER(FIND("3F",ScheduleCompile!Y228)),ISNUMBER(FIND("6F",ScheduleCompile!Y228)),ISNUMBER(FIND("7F",ScheduleCompile!Y228)),ISNUMBER(FIND("9F",ScheduleCompile!Y228)),ISNUMBER(FIND("4F",ScheduleCompile!Y228))),VALUE(LEFT(ScheduleCompile!Y228,FIND("F",ScheduleCompile!Y228)-1)),ScheduleCompile!Y228)))))),ISTEXT(ScheduleCompile!#REF!)),"ENDTABLE",IF(ISERROR(IF(ScheduleCompile!Y228="Off",0,IF(ScheduleCompile!Y228="On",1,IF(ISNUMBER(ScheduleCompile!Y228),ScheduleCompile!Y228/1,IF(ISTEXT(ScheduleCompile!Y228),IF(OR(ISNUMBER(FIND("5F",ScheduleCompile!Y228)),ISNUMBER(FIND("0F",ScheduleCompile!Y228)),ISNUMBER(FIND("8F",ScheduleCompile!Y228)),ISNUMBER(FIND("1F",ScheduleCompile!Y228)),ISNUMBER(FIND("2F",ScheduleCompile!Y228)),ISNUMBER(FIND("3F",ScheduleCompile!Y228)),ISNUMBER(FIND("6F",ScheduleCompile!Y228)),ISNUMBER(FIND("7F",ScheduleCompile!Y228)),ISNUMBER(FIND("9F",ScheduleCompile!Y228)),ISNUMBER(FIND("4F",ScheduleCompile!Y228))),VALUE(LEFT(ScheduleCompile!Y228,FIND("F",ScheduleCompile!Y228)-1)),ScheduleCompile!Y228)))))),"",IF(ScheduleCompile!Y228="Off",0,IF(ScheduleCompile!Y228="On",1,IF(ISNUMBER(ScheduleCompile!Y228),ScheduleCompile!Y228/1,IF(ISTEXT(ScheduleCompile!Y228),IF(OR(ISNUMBER(FIND("5F",ScheduleCompile!Y228)),ISNUMBER(FIND("0F",ScheduleCompile!Y228)),ISNUMBER(FIND("8F",ScheduleCompile!Y228)),ISNUMBER(FIND("1F",ScheduleCompile!Y228)),ISNUMBER(FIND("2F",ScheduleCompile!Y228)),ISNUMBER(FIND("3F",ScheduleCompile!Y228)),ISNUMBER(FIND("6F",ScheduleCompile!Y228)),ISNUMBER(FIND("7F",ScheduleCompile!Y228)),ISNUMBER(FIND("9F",ScheduleCompile!Y228)),ISNUMBER(FIND("4F",ScheduleCompile!Y228))),VALUE(LEFT(ScheduleCompile!Y228,FIND("F",ScheduleCompile!Y228)-1)),ScheduleCompile!Y228)))))))</f>
        <v>0.9</v>
      </c>
    </row>
    <row r="236" spans="1:30" x14ac:dyDescent="0.25">
      <c r="A236" t="str">
        <f t="shared" si="15"/>
        <v>SchDay "OfficeRefrigerationSun"  Type = "Fraction" Hr = (0.9, 0.9, 0.9, 0.9, 0.9, 0.9, 0.9, 0.9, 0.9, 0.9, 0.9, 0.9, 0.9, 0.9, 0.9, 0.9, 0.9, 0.9, 0.9, 0.9, 0.9, 0.9, 0.9, 0.9) ..</v>
      </c>
      <c r="B236" s="1" t="s">
        <v>623</v>
      </c>
      <c r="C236" t="str">
        <f t="shared" si="16"/>
        <v xml:space="preserve">SchDay "OfficeRefrigerationSun"  Type = "Fraction" Hr = </v>
      </c>
      <c r="D236" t="str">
        <f t="shared" si="17"/>
        <v>(0.9, 0.9, 0.9, 0.9, 0.9, 0.9, 0.9, 0.9, 0.9, 0.9, 0.9, 0.9, 0.9, 0.9, 0.9, 0.9, 0.9, 0.9, 0.9, 0.9, 0.9, 0.9, 0.9, 0.9) ..</v>
      </c>
      <c r="E236" s="30" t="str">
        <f>ScheduleCompile!A229</f>
        <v>OfficeRefrigerationSun</v>
      </c>
      <c r="F236" t="str">
        <f t="shared" si="18"/>
        <v>Fraction</v>
      </c>
      <c r="G236" s="1">
        <f>IF(AND(ISERROR(IF(ScheduleCompile!B229="Off",0,IF(ScheduleCompile!B229="On",1,IF(ISNUMBER(ScheduleCompile!B229),ScheduleCompile!B229/1,IF(ISTEXT(ScheduleCompile!B229),IF(OR(ISNUMBER(FIND("5F",ScheduleCompile!B229)),ISNUMBER(FIND("0F",ScheduleCompile!B229)),ISNUMBER(FIND("8F",ScheduleCompile!B229)),ISNUMBER(FIND("1F",ScheduleCompile!B229)),ISNUMBER(FIND("2F",ScheduleCompile!B229)),ISNUMBER(FIND("3F",ScheduleCompile!B229)),ISNUMBER(FIND("6F",ScheduleCompile!B229)),ISNUMBER(FIND("7F",ScheduleCompile!B229)),ISNUMBER(FIND("9F",ScheduleCompile!B229)),ISNUMBER(FIND("4F",ScheduleCompile!B229))),VALUE(LEFT(ScheduleCompile!B229,FIND("F",ScheduleCompile!B229)-1)),ScheduleCompile!B229)))))),ISTEXT(ScheduleCompile!#REF!)),"ENDTABLE",IF(ISERROR(IF(ScheduleCompile!B229="Off",0,IF(ScheduleCompile!B229="On",1,IF(ISNUMBER(ScheduleCompile!B229),ScheduleCompile!B229/1,IF(ISTEXT(ScheduleCompile!B229),IF(OR(ISNUMBER(FIND("5F",ScheduleCompile!B229)),ISNUMBER(FIND("0F",ScheduleCompile!B229)),ISNUMBER(FIND("8F",ScheduleCompile!B229)),ISNUMBER(FIND("1F",ScheduleCompile!B229)),ISNUMBER(FIND("2F",ScheduleCompile!B229)),ISNUMBER(FIND("3F",ScheduleCompile!B229)),ISNUMBER(FIND("6F",ScheduleCompile!B229)),ISNUMBER(FIND("7F",ScheduleCompile!B229)),ISNUMBER(FIND("9F",ScheduleCompile!B229)),ISNUMBER(FIND("4F",ScheduleCompile!B229))),VALUE(LEFT(ScheduleCompile!B229,FIND("F",ScheduleCompile!B229)-1)),ScheduleCompile!B229)))))),"",IF(ScheduleCompile!B229="Off",0,IF(ScheduleCompile!B229="On",1,IF(ISNUMBER(ScheduleCompile!B229),ScheduleCompile!B229/1,IF(ISTEXT(ScheduleCompile!B229),IF(OR(ISNUMBER(FIND("5F",ScheduleCompile!B229)),ISNUMBER(FIND("0F",ScheduleCompile!B229)),ISNUMBER(FIND("8F",ScheduleCompile!B229)),ISNUMBER(FIND("1F",ScheduleCompile!B229)),ISNUMBER(FIND("2F",ScheduleCompile!B229)),ISNUMBER(FIND("3F",ScheduleCompile!B229)),ISNUMBER(FIND("6F",ScheduleCompile!B229)),ISNUMBER(FIND("7F",ScheduleCompile!B229)),ISNUMBER(FIND("9F",ScheduleCompile!B229)),ISNUMBER(FIND("4F",ScheduleCompile!B229))),VALUE(LEFT(ScheduleCompile!B229,FIND("F",ScheduleCompile!B229)-1)),ScheduleCompile!B229)))))))</f>
        <v>0.9</v>
      </c>
      <c r="H236" s="1">
        <f>IF(AND(ISERROR(IF(ScheduleCompile!C229="Off",0,IF(ScheduleCompile!C229="On",1,IF(ISNUMBER(ScheduleCompile!C229),ScheduleCompile!C229/1,IF(ISTEXT(ScheduleCompile!C229),IF(OR(ISNUMBER(FIND("5F",ScheduleCompile!C229)),ISNUMBER(FIND("0F",ScheduleCompile!C229)),ISNUMBER(FIND("8F",ScheduleCompile!C229)),ISNUMBER(FIND("1F",ScheduleCompile!C229)),ISNUMBER(FIND("2F",ScheduleCompile!C229)),ISNUMBER(FIND("3F",ScheduleCompile!C229)),ISNUMBER(FIND("6F",ScheduleCompile!C229)),ISNUMBER(FIND("7F",ScheduleCompile!C229)),ISNUMBER(FIND("9F",ScheduleCompile!C229)),ISNUMBER(FIND("4F",ScheduleCompile!C229))),VALUE(LEFT(ScheduleCompile!C229,FIND("F",ScheduleCompile!C229)-1)),ScheduleCompile!C229)))))),ISTEXT(ScheduleCompile!#REF!)),"ENDTABLE",IF(ISERROR(IF(ScheduleCompile!C229="Off",0,IF(ScheduleCompile!C229="On",1,IF(ISNUMBER(ScheduleCompile!C229),ScheduleCompile!C229/1,IF(ISTEXT(ScheduleCompile!C229),IF(OR(ISNUMBER(FIND("5F",ScheduleCompile!C229)),ISNUMBER(FIND("0F",ScheduleCompile!C229)),ISNUMBER(FIND("8F",ScheduleCompile!C229)),ISNUMBER(FIND("1F",ScheduleCompile!C229)),ISNUMBER(FIND("2F",ScheduleCompile!C229)),ISNUMBER(FIND("3F",ScheduleCompile!C229)),ISNUMBER(FIND("6F",ScheduleCompile!C229)),ISNUMBER(FIND("7F",ScheduleCompile!C229)),ISNUMBER(FIND("9F",ScheduleCompile!C229)),ISNUMBER(FIND("4F",ScheduleCompile!C229))),VALUE(LEFT(ScheduleCompile!C229,FIND("F",ScheduleCompile!C229)-1)),ScheduleCompile!C229)))))),"",IF(ScheduleCompile!C229="Off",0,IF(ScheduleCompile!C229="On",1,IF(ISNUMBER(ScheduleCompile!C229),ScheduleCompile!C229/1,IF(ISTEXT(ScheduleCompile!C229),IF(OR(ISNUMBER(FIND("5F",ScheduleCompile!C229)),ISNUMBER(FIND("0F",ScheduleCompile!C229)),ISNUMBER(FIND("8F",ScheduleCompile!C229)),ISNUMBER(FIND("1F",ScheduleCompile!C229)),ISNUMBER(FIND("2F",ScheduleCompile!C229)),ISNUMBER(FIND("3F",ScheduleCompile!C229)),ISNUMBER(FIND("6F",ScheduleCompile!C229)),ISNUMBER(FIND("7F",ScheduleCompile!C229)),ISNUMBER(FIND("9F",ScheduleCompile!C229)),ISNUMBER(FIND("4F",ScheduleCompile!C229))),VALUE(LEFT(ScheduleCompile!C229,FIND("F",ScheduleCompile!C229)-1)),ScheduleCompile!C229)))))))</f>
        <v>0.9</v>
      </c>
      <c r="I236" s="1">
        <f>IF(AND(ISERROR(IF(ScheduleCompile!D229="Off",0,IF(ScheduleCompile!D229="On",1,IF(ISNUMBER(ScheduleCompile!D229),ScheduleCompile!D229/1,IF(ISTEXT(ScheduleCompile!D229),IF(OR(ISNUMBER(FIND("5F",ScheduleCompile!D229)),ISNUMBER(FIND("0F",ScheduleCompile!D229)),ISNUMBER(FIND("8F",ScheduleCompile!D229)),ISNUMBER(FIND("1F",ScheduleCompile!D229)),ISNUMBER(FIND("2F",ScheduleCompile!D229)),ISNUMBER(FIND("3F",ScheduleCompile!D229)),ISNUMBER(FIND("6F",ScheduleCompile!D229)),ISNUMBER(FIND("7F",ScheduleCompile!D229)),ISNUMBER(FIND("9F",ScheduleCompile!D229)),ISNUMBER(FIND("4F",ScheduleCompile!D229))),VALUE(LEFT(ScheduleCompile!D229,FIND("F",ScheduleCompile!D229)-1)),ScheduleCompile!D229)))))),ISTEXT(ScheduleCompile!#REF!)),"ENDTABLE",IF(ISERROR(IF(ScheduleCompile!D229="Off",0,IF(ScheduleCompile!D229="On",1,IF(ISNUMBER(ScheduleCompile!D229),ScheduleCompile!D229/1,IF(ISTEXT(ScheduleCompile!D229),IF(OR(ISNUMBER(FIND("5F",ScheduleCompile!D229)),ISNUMBER(FIND("0F",ScheduleCompile!D229)),ISNUMBER(FIND("8F",ScheduleCompile!D229)),ISNUMBER(FIND("1F",ScheduleCompile!D229)),ISNUMBER(FIND("2F",ScheduleCompile!D229)),ISNUMBER(FIND("3F",ScheduleCompile!D229)),ISNUMBER(FIND("6F",ScheduleCompile!D229)),ISNUMBER(FIND("7F",ScheduleCompile!D229)),ISNUMBER(FIND("9F",ScheduleCompile!D229)),ISNUMBER(FIND("4F",ScheduleCompile!D229))),VALUE(LEFT(ScheduleCompile!D229,FIND("F",ScheduleCompile!D229)-1)),ScheduleCompile!D229)))))),"",IF(ScheduleCompile!D229="Off",0,IF(ScheduleCompile!D229="On",1,IF(ISNUMBER(ScheduleCompile!D229),ScheduleCompile!D229/1,IF(ISTEXT(ScheduleCompile!D229),IF(OR(ISNUMBER(FIND("5F",ScheduleCompile!D229)),ISNUMBER(FIND("0F",ScheduleCompile!D229)),ISNUMBER(FIND("8F",ScheduleCompile!D229)),ISNUMBER(FIND("1F",ScheduleCompile!D229)),ISNUMBER(FIND("2F",ScheduleCompile!D229)),ISNUMBER(FIND("3F",ScheduleCompile!D229)),ISNUMBER(FIND("6F",ScheduleCompile!D229)),ISNUMBER(FIND("7F",ScheduleCompile!D229)),ISNUMBER(FIND("9F",ScheduleCompile!D229)),ISNUMBER(FIND("4F",ScheduleCompile!D229))),VALUE(LEFT(ScheduleCompile!D229,FIND("F",ScheduleCompile!D229)-1)),ScheduleCompile!D229)))))))</f>
        <v>0.9</v>
      </c>
      <c r="J236" s="1">
        <f>IF(AND(ISERROR(IF(ScheduleCompile!E229="Off",0,IF(ScheduleCompile!E229="On",1,IF(ISNUMBER(ScheduleCompile!E229),ScheduleCompile!E229/1,IF(ISTEXT(ScheduleCompile!E229),IF(OR(ISNUMBER(FIND("5F",ScheduleCompile!E229)),ISNUMBER(FIND("0F",ScheduleCompile!E229)),ISNUMBER(FIND("8F",ScheduleCompile!E229)),ISNUMBER(FIND("1F",ScheduleCompile!E229)),ISNUMBER(FIND("2F",ScheduleCompile!E229)),ISNUMBER(FIND("3F",ScheduleCompile!E229)),ISNUMBER(FIND("6F",ScheduleCompile!E229)),ISNUMBER(FIND("7F",ScheduleCompile!E229)),ISNUMBER(FIND("9F",ScheduleCompile!E229)),ISNUMBER(FIND("4F",ScheduleCompile!E229))),VALUE(LEFT(ScheduleCompile!E229,FIND("F",ScheduleCompile!E229)-1)),ScheduleCompile!E229)))))),ISTEXT(ScheduleCompile!#REF!)),"ENDTABLE",IF(ISERROR(IF(ScheduleCompile!E229="Off",0,IF(ScheduleCompile!E229="On",1,IF(ISNUMBER(ScheduleCompile!E229),ScheduleCompile!E229/1,IF(ISTEXT(ScheduleCompile!E229),IF(OR(ISNUMBER(FIND("5F",ScheduleCompile!E229)),ISNUMBER(FIND("0F",ScheduleCompile!E229)),ISNUMBER(FIND("8F",ScheduleCompile!E229)),ISNUMBER(FIND("1F",ScheduleCompile!E229)),ISNUMBER(FIND("2F",ScheduleCompile!E229)),ISNUMBER(FIND("3F",ScheduleCompile!E229)),ISNUMBER(FIND("6F",ScheduleCompile!E229)),ISNUMBER(FIND("7F",ScheduleCompile!E229)),ISNUMBER(FIND("9F",ScheduleCompile!E229)),ISNUMBER(FIND("4F",ScheduleCompile!E229))),VALUE(LEFT(ScheduleCompile!E229,FIND("F",ScheduleCompile!E229)-1)),ScheduleCompile!E229)))))),"",IF(ScheduleCompile!E229="Off",0,IF(ScheduleCompile!E229="On",1,IF(ISNUMBER(ScheduleCompile!E229),ScheduleCompile!E229/1,IF(ISTEXT(ScheduleCompile!E229),IF(OR(ISNUMBER(FIND("5F",ScheduleCompile!E229)),ISNUMBER(FIND("0F",ScheduleCompile!E229)),ISNUMBER(FIND("8F",ScheduleCompile!E229)),ISNUMBER(FIND("1F",ScheduleCompile!E229)),ISNUMBER(FIND("2F",ScheduleCompile!E229)),ISNUMBER(FIND("3F",ScheduleCompile!E229)),ISNUMBER(FIND("6F",ScheduleCompile!E229)),ISNUMBER(FIND("7F",ScheduleCompile!E229)),ISNUMBER(FIND("9F",ScheduleCompile!E229)),ISNUMBER(FIND("4F",ScheduleCompile!E229))),VALUE(LEFT(ScheduleCompile!E229,FIND("F",ScheduleCompile!E229)-1)),ScheduleCompile!E229)))))))</f>
        <v>0.9</v>
      </c>
      <c r="K236" s="1">
        <f>IF(AND(ISERROR(IF(ScheduleCompile!F229="Off",0,IF(ScheduleCompile!F229="On",1,IF(ISNUMBER(ScheduleCompile!F229),ScheduleCompile!F229/1,IF(ISTEXT(ScheduleCompile!F229),IF(OR(ISNUMBER(FIND("5F",ScheduleCompile!F229)),ISNUMBER(FIND("0F",ScheduleCompile!F229)),ISNUMBER(FIND("8F",ScheduleCompile!F229)),ISNUMBER(FIND("1F",ScheduleCompile!F229)),ISNUMBER(FIND("2F",ScheduleCompile!F229)),ISNUMBER(FIND("3F",ScheduleCompile!F229)),ISNUMBER(FIND("6F",ScheduleCompile!F229)),ISNUMBER(FIND("7F",ScheduleCompile!F229)),ISNUMBER(FIND("9F",ScheduleCompile!F229)),ISNUMBER(FIND("4F",ScheduleCompile!F229))),VALUE(LEFT(ScheduleCompile!F229,FIND("F",ScheduleCompile!F229)-1)),ScheduleCompile!F229)))))),ISTEXT(ScheduleCompile!#REF!)),"ENDTABLE",IF(ISERROR(IF(ScheduleCompile!F229="Off",0,IF(ScheduleCompile!F229="On",1,IF(ISNUMBER(ScheduleCompile!F229),ScheduleCompile!F229/1,IF(ISTEXT(ScheduleCompile!F229),IF(OR(ISNUMBER(FIND("5F",ScheduleCompile!F229)),ISNUMBER(FIND("0F",ScheduleCompile!F229)),ISNUMBER(FIND("8F",ScheduleCompile!F229)),ISNUMBER(FIND("1F",ScheduleCompile!F229)),ISNUMBER(FIND("2F",ScheduleCompile!F229)),ISNUMBER(FIND("3F",ScheduleCompile!F229)),ISNUMBER(FIND("6F",ScheduleCompile!F229)),ISNUMBER(FIND("7F",ScheduleCompile!F229)),ISNUMBER(FIND("9F",ScheduleCompile!F229)),ISNUMBER(FIND("4F",ScheduleCompile!F229))),VALUE(LEFT(ScheduleCompile!F229,FIND("F",ScheduleCompile!F229)-1)),ScheduleCompile!F229)))))),"",IF(ScheduleCompile!F229="Off",0,IF(ScheduleCompile!F229="On",1,IF(ISNUMBER(ScheduleCompile!F229),ScheduleCompile!F229/1,IF(ISTEXT(ScheduleCompile!F229),IF(OR(ISNUMBER(FIND("5F",ScheduleCompile!F229)),ISNUMBER(FIND("0F",ScheduleCompile!F229)),ISNUMBER(FIND("8F",ScheduleCompile!F229)),ISNUMBER(FIND("1F",ScheduleCompile!F229)),ISNUMBER(FIND("2F",ScheduleCompile!F229)),ISNUMBER(FIND("3F",ScheduleCompile!F229)),ISNUMBER(FIND("6F",ScheduleCompile!F229)),ISNUMBER(FIND("7F",ScheduleCompile!F229)),ISNUMBER(FIND("9F",ScheduleCompile!F229)),ISNUMBER(FIND("4F",ScheduleCompile!F229))),VALUE(LEFT(ScheduleCompile!F229,FIND("F",ScheduleCompile!F229)-1)),ScheduleCompile!F229)))))))</f>
        <v>0.9</v>
      </c>
      <c r="L236" s="1">
        <f>IF(AND(ISERROR(IF(ScheduleCompile!G229="Off",0,IF(ScheduleCompile!G229="On",1,IF(ISNUMBER(ScheduleCompile!G229),ScheduleCompile!G229/1,IF(ISTEXT(ScheduleCompile!G229),IF(OR(ISNUMBER(FIND("5F",ScheduleCompile!G229)),ISNUMBER(FIND("0F",ScheduleCompile!G229)),ISNUMBER(FIND("8F",ScheduleCompile!G229)),ISNUMBER(FIND("1F",ScheduleCompile!G229)),ISNUMBER(FIND("2F",ScheduleCompile!G229)),ISNUMBER(FIND("3F",ScheduleCompile!G229)),ISNUMBER(FIND("6F",ScheduleCompile!G229)),ISNUMBER(FIND("7F",ScheduleCompile!G229)),ISNUMBER(FIND("9F",ScheduleCompile!G229)),ISNUMBER(FIND("4F",ScheduleCompile!G229))),VALUE(LEFT(ScheduleCompile!G229,FIND("F",ScheduleCompile!G229)-1)),ScheduleCompile!G229)))))),ISTEXT(ScheduleCompile!#REF!)),"ENDTABLE",IF(ISERROR(IF(ScheduleCompile!G229="Off",0,IF(ScheduleCompile!G229="On",1,IF(ISNUMBER(ScheduleCompile!G229),ScheduleCompile!G229/1,IF(ISTEXT(ScheduleCompile!G229),IF(OR(ISNUMBER(FIND("5F",ScheduleCompile!G229)),ISNUMBER(FIND("0F",ScheduleCompile!G229)),ISNUMBER(FIND("8F",ScheduleCompile!G229)),ISNUMBER(FIND("1F",ScheduleCompile!G229)),ISNUMBER(FIND("2F",ScheduleCompile!G229)),ISNUMBER(FIND("3F",ScheduleCompile!G229)),ISNUMBER(FIND("6F",ScheduleCompile!G229)),ISNUMBER(FIND("7F",ScheduleCompile!G229)),ISNUMBER(FIND("9F",ScheduleCompile!G229)),ISNUMBER(FIND("4F",ScheduleCompile!G229))),VALUE(LEFT(ScheduleCompile!G229,FIND("F",ScheduleCompile!G229)-1)),ScheduleCompile!G229)))))),"",IF(ScheduleCompile!G229="Off",0,IF(ScheduleCompile!G229="On",1,IF(ISNUMBER(ScheduleCompile!G229),ScheduleCompile!G229/1,IF(ISTEXT(ScheduleCompile!G229),IF(OR(ISNUMBER(FIND("5F",ScheduleCompile!G229)),ISNUMBER(FIND("0F",ScheduleCompile!G229)),ISNUMBER(FIND("8F",ScheduleCompile!G229)),ISNUMBER(FIND("1F",ScheduleCompile!G229)),ISNUMBER(FIND("2F",ScheduleCompile!G229)),ISNUMBER(FIND("3F",ScheduleCompile!G229)),ISNUMBER(FIND("6F",ScheduleCompile!G229)),ISNUMBER(FIND("7F",ScheduleCompile!G229)),ISNUMBER(FIND("9F",ScheduleCompile!G229)),ISNUMBER(FIND("4F",ScheduleCompile!G229))),VALUE(LEFT(ScheduleCompile!G229,FIND("F",ScheduleCompile!G229)-1)),ScheduleCompile!G229)))))))</f>
        <v>0.9</v>
      </c>
      <c r="M236" s="1">
        <f>IF(AND(ISERROR(IF(ScheduleCompile!H229="Off",0,IF(ScheduleCompile!H229="On",1,IF(ISNUMBER(ScheduleCompile!H229),ScheduleCompile!H229/1,IF(ISTEXT(ScheduleCompile!H229),IF(OR(ISNUMBER(FIND("5F",ScheduleCompile!H229)),ISNUMBER(FIND("0F",ScheduleCompile!H229)),ISNUMBER(FIND("8F",ScheduleCompile!H229)),ISNUMBER(FIND("1F",ScheduleCompile!H229)),ISNUMBER(FIND("2F",ScheduleCompile!H229)),ISNUMBER(FIND("3F",ScheduleCompile!H229)),ISNUMBER(FIND("6F",ScheduleCompile!H229)),ISNUMBER(FIND("7F",ScheduleCompile!H229)),ISNUMBER(FIND("9F",ScheduleCompile!H229)),ISNUMBER(FIND("4F",ScheduleCompile!H229))),VALUE(LEFT(ScheduleCompile!H229,FIND("F",ScheduleCompile!H229)-1)),ScheduleCompile!H229)))))),ISTEXT(ScheduleCompile!#REF!)),"ENDTABLE",IF(ISERROR(IF(ScheduleCompile!H229="Off",0,IF(ScheduleCompile!H229="On",1,IF(ISNUMBER(ScheduleCompile!H229),ScheduleCompile!H229/1,IF(ISTEXT(ScheduleCompile!H229),IF(OR(ISNUMBER(FIND("5F",ScheduleCompile!H229)),ISNUMBER(FIND("0F",ScheduleCompile!H229)),ISNUMBER(FIND("8F",ScheduleCompile!H229)),ISNUMBER(FIND("1F",ScheduleCompile!H229)),ISNUMBER(FIND("2F",ScheduleCompile!H229)),ISNUMBER(FIND("3F",ScheduleCompile!H229)),ISNUMBER(FIND("6F",ScheduleCompile!H229)),ISNUMBER(FIND("7F",ScheduleCompile!H229)),ISNUMBER(FIND("9F",ScheduleCompile!H229)),ISNUMBER(FIND("4F",ScheduleCompile!H229))),VALUE(LEFT(ScheduleCompile!H229,FIND("F",ScheduleCompile!H229)-1)),ScheduleCompile!H229)))))),"",IF(ScheduleCompile!H229="Off",0,IF(ScheduleCompile!H229="On",1,IF(ISNUMBER(ScheduleCompile!H229),ScheduleCompile!H229/1,IF(ISTEXT(ScheduleCompile!H229),IF(OR(ISNUMBER(FIND("5F",ScheduleCompile!H229)),ISNUMBER(FIND("0F",ScheduleCompile!H229)),ISNUMBER(FIND("8F",ScheduleCompile!H229)),ISNUMBER(FIND("1F",ScheduleCompile!H229)),ISNUMBER(FIND("2F",ScheduleCompile!H229)),ISNUMBER(FIND("3F",ScheduleCompile!H229)),ISNUMBER(FIND("6F",ScheduleCompile!H229)),ISNUMBER(FIND("7F",ScheduleCompile!H229)),ISNUMBER(FIND("9F",ScheduleCompile!H229)),ISNUMBER(FIND("4F",ScheduleCompile!H229))),VALUE(LEFT(ScheduleCompile!H229,FIND("F",ScheduleCompile!H229)-1)),ScheduleCompile!H229)))))))</f>
        <v>0.9</v>
      </c>
      <c r="N236" s="1">
        <f>IF(AND(ISERROR(IF(ScheduleCompile!I229="Off",0,IF(ScheduleCompile!I229="On",1,IF(ISNUMBER(ScheduleCompile!I229),ScheduleCompile!I229/1,IF(ISTEXT(ScheduleCompile!I229),IF(OR(ISNUMBER(FIND("5F",ScheduleCompile!I229)),ISNUMBER(FIND("0F",ScheduleCompile!I229)),ISNUMBER(FIND("8F",ScheduleCompile!I229)),ISNUMBER(FIND("1F",ScheduleCompile!I229)),ISNUMBER(FIND("2F",ScheduleCompile!I229)),ISNUMBER(FIND("3F",ScheduleCompile!I229)),ISNUMBER(FIND("6F",ScheduleCompile!I229)),ISNUMBER(FIND("7F",ScheduleCompile!I229)),ISNUMBER(FIND("9F",ScheduleCompile!I229)),ISNUMBER(FIND("4F",ScheduleCompile!I229))),VALUE(LEFT(ScheduleCompile!I229,FIND("F",ScheduleCompile!I229)-1)),ScheduleCompile!I229)))))),ISTEXT(ScheduleCompile!#REF!)),"ENDTABLE",IF(ISERROR(IF(ScheduleCompile!I229="Off",0,IF(ScheduleCompile!I229="On",1,IF(ISNUMBER(ScheduleCompile!I229),ScheduleCompile!I229/1,IF(ISTEXT(ScheduleCompile!I229),IF(OR(ISNUMBER(FIND("5F",ScheduleCompile!I229)),ISNUMBER(FIND("0F",ScheduleCompile!I229)),ISNUMBER(FIND("8F",ScheduleCompile!I229)),ISNUMBER(FIND("1F",ScheduleCompile!I229)),ISNUMBER(FIND("2F",ScheduleCompile!I229)),ISNUMBER(FIND("3F",ScheduleCompile!I229)),ISNUMBER(FIND("6F",ScheduleCompile!I229)),ISNUMBER(FIND("7F",ScheduleCompile!I229)),ISNUMBER(FIND("9F",ScheduleCompile!I229)),ISNUMBER(FIND("4F",ScheduleCompile!I229))),VALUE(LEFT(ScheduleCompile!I229,FIND("F",ScheduleCompile!I229)-1)),ScheduleCompile!I229)))))),"",IF(ScheduleCompile!I229="Off",0,IF(ScheduleCompile!I229="On",1,IF(ISNUMBER(ScheduleCompile!I229),ScheduleCompile!I229/1,IF(ISTEXT(ScheduleCompile!I229),IF(OR(ISNUMBER(FIND("5F",ScheduleCompile!I229)),ISNUMBER(FIND("0F",ScheduleCompile!I229)),ISNUMBER(FIND("8F",ScheduleCompile!I229)),ISNUMBER(FIND("1F",ScheduleCompile!I229)),ISNUMBER(FIND("2F",ScheduleCompile!I229)),ISNUMBER(FIND("3F",ScheduleCompile!I229)),ISNUMBER(FIND("6F",ScheduleCompile!I229)),ISNUMBER(FIND("7F",ScheduleCompile!I229)),ISNUMBER(FIND("9F",ScheduleCompile!I229)),ISNUMBER(FIND("4F",ScheduleCompile!I229))),VALUE(LEFT(ScheduleCompile!I229,FIND("F",ScheduleCompile!I229)-1)),ScheduleCompile!I229)))))))</f>
        <v>0.9</v>
      </c>
      <c r="O236" s="1">
        <f>IF(AND(ISERROR(IF(ScheduleCompile!J229="Off",0,IF(ScheduleCompile!J229="On",1,IF(ISNUMBER(ScheduleCompile!J229),ScheduleCompile!J229/1,IF(ISTEXT(ScheduleCompile!J229),IF(OR(ISNUMBER(FIND("5F",ScheduleCompile!J229)),ISNUMBER(FIND("0F",ScheduleCompile!J229)),ISNUMBER(FIND("8F",ScheduleCompile!J229)),ISNUMBER(FIND("1F",ScheduleCompile!J229)),ISNUMBER(FIND("2F",ScheduleCompile!J229)),ISNUMBER(FIND("3F",ScheduleCompile!J229)),ISNUMBER(FIND("6F",ScheduleCompile!J229)),ISNUMBER(FIND("7F",ScheduleCompile!J229)),ISNUMBER(FIND("9F",ScheduleCompile!J229)),ISNUMBER(FIND("4F",ScheduleCompile!J229))),VALUE(LEFT(ScheduleCompile!J229,FIND("F",ScheduleCompile!J229)-1)),ScheduleCompile!J229)))))),ISTEXT(ScheduleCompile!#REF!)),"ENDTABLE",IF(ISERROR(IF(ScheduleCompile!J229="Off",0,IF(ScheduleCompile!J229="On",1,IF(ISNUMBER(ScheduleCompile!J229),ScheduleCompile!J229/1,IF(ISTEXT(ScheduleCompile!J229),IF(OR(ISNUMBER(FIND("5F",ScheduleCompile!J229)),ISNUMBER(FIND("0F",ScheduleCompile!J229)),ISNUMBER(FIND("8F",ScheduleCompile!J229)),ISNUMBER(FIND("1F",ScheduleCompile!J229)),ISNUMBER(FIND("2F",ScheduleCompile!J229)),ISNUMBER(FIND("3F",ScheduleCompile!J229)),ISNUMBER(FIND("6F",ScheduleCompile!J229)),ISNUMBER(FIND("7F",ScheduleCompile!J229)),ISNUMBER(FIND("9F",ScheduleCompile!J229)),ISNUMBER(FIND("4F",ScheduleCompile!J229))),VALUE(LEFT(ScheduleCompile!J229,FIND("F",ScheduleCompile!J229)-1)),ScheduleCompile!J229)))))),"",IF(ScheduleCompile!J229="Off",0,IF(ScheduleCompile!J229="On",1,IF(ISNUMBER(ScheduleCompile!J229),ScheduleCompile!J229/1,IF(ISTEXT(ScheduleCompile!J229),IF(OR(ISNUMBER(FIND("5F",ScheduleCompile!J229)),ISNUMBER(FIND("0F",ScheduleCompile!J229)),ISNUMBER(FIND("8F",ScheduleCompile!J229)),ISNUMBER(FIND("1F",ScheduleCompile!J229)),ISNUMBER(FIND("2F",ScheduleCompile!J229)),ISNUMBER(FIND("3F",ScheduleCompile!J229)),ISNUMBER(FIND("6F",ScheduleCompile!J229)),ISNUMBER(FIND("7F",ScheduleCompile!J229)),ISNUMBER(FIND("9F",ScheduleCompile!J229)),ISNUMBER(FIND("4F",ScheduleCompile!J229))),VALUE(LEFT(ScheduleCompile!J229,FIND("F",ScheduleCompile!J229)-1)),ScheduleCompile!J229)))))))</f>
        <v>0.9</v>
      </c>
      <c r="P236" s="1">
        <f>IF(AND(ISERROR(IF(ScheduleCompile!K229="Off",0,IF(ScheduleCompile!K229="On",1,IF(ISNUMBER(ScheduleCompile!K229),ScheduleCompile!K229/1,IF(ISTEXT(ScheduleCompile!K229),IF(OR(ISNUMBER(FIND("5F",ScheduleCompile!K229)),ISNUMBER(FIND("0F",ScheduleCompile!K229)),ISNUMBER(FIND("8F",ScheduleCompile!K229)),ISNUMBER(FIND("1F",ScheduleCompile!K229)),ISNUMBER(FIND("2F",ScheduleCompile!K229)),ISNUMBER(FIND("3F",ScheduleCompile!K229)),ISNUMBER(FIND("6F",ScheduleCompile!K229)),ISNUMBER(FIND("7F",ScheduleCompile!K229)),ISNUMBER(FIND("9F",ScheduleCompile!K229)),ISNUMBER(FIND("4F",ScheduleCompile!K229))),VALUE(LEFT(ScheduleCompile!K229,FIND("F",ScheduleCompile!K229)-1)),ScheduleCompile!K229)))))),ISTEXT(ScheduleCompile!#REF!)),"ENDTABLE",IF(ISERROR(IF(ScheduleCompile!K229="Off",0,IF(ScheduleCompile!K229="On",1,IF(ISNUMBER(ScheduleCompile!K229),ScheduleCompile!K229/1,IF(ISTEXT(ScheduleCompile!K229),IF(OR(ISNUMBER(FIND("5F",ScheduleCompile!K229)),ISNUMBER(FIND("0F",ScheduleCompile!K229)),ISNUMBER(FIND("8F",ScheduleCompile!K229)),ISNUMBER(FIND("1F",ScheduleCompile!K229)),ISNUMBER(FIND("2F",ScheduleCompile!K229)),ISNUMBER(FIND("3F",ScheduleCompile!K229)),ISNUMBER(FIND("6F",ScheduleCompile!K229)),ISNUMBER(FIND("7F",ScheduleCompile!K229)),ISNUMBER(FIND("9F",ScheduleCompile!K229)),ISNUMBER(FIND("4F",ScheduleCompile!K229))),VALUE(LEFT(ScheduleCompile!K229,FIND("F",ScheduleCompile!K229)-1)),ScheduleCompile!K229)))))),"",IF(ScheduleCompile!K229="Off",0,IF(ScheduleCompile!K229="On",1,IF(ISNUMBER(ScheduleCompile!K229),ScheduleCompile!K229/1,IF(ISTEXT(ScheduleCompile!K229),IF(OR(ISNUMBER(FIND("5F",ScheduleCompile!K229)),ISNUMBER(FIND("0F",ScheduleCompile!K229)),ISNUMBER(FIND("8F",ScheduleCompile!K229)),ISNUMBER(FIND("1F",ScheduleCompile!K229)),ISNUMBER(FIND("2F",ScheduleCompile!K229)),ISNUMBER(FIND("3F",ScheduleCompile!K229)),ISNUMBER(FIND("6F",ScheduleCompile!K229)),ISNUMBER(FIND("7F",ScheduleCompile!K229)),ISNUMBER(FIND("9F",ScheduleCompile!K229)),ISNUMBER(FIND("4F",ScheduleCompile!K229))),VALUE(LEFT(ScheduleCompile!K229,FIND("F",ScheduleCompile!K229)-1)),ScheduleCompile!K229)))))))</f>
        <v>0.9</v>
      </c>
      <c r="Q236" s="1">
        <f>IF(AND(ISERROR(IF(ScheduleCompile!L229="Off",0,IF(ScheduleCompile!L229="On",1,IF(ISNUMBER(ScheduleCompile!L229),ScheduleCompile!L229/1,IF(ISTEXT(ScheduleCompile!L229),IF(OR(ISNUMBER(FIND("5F",ScheduleCompile!L229)),ISNUMBER(FIND("0F",ScheduleCompile!L229)),ISNUMBER(FIND("8F",ScheduleCompile!L229)),ISNUMBER(FIND("1F",ScheduleCompile!L229)),ISNUMBER(FIND("2F",ScheduleCompile!L229)),ISNUMBER(FIND("3F",ScheduleCompile!L229)),ISNUMBER(FIND("6F",ScheduleCompile!L229)),ISNUMBER(FIND("7F",ScheduleCompile!L229)),ISNUMBER(FIND("9F",ScheduleCompile!L229)),ISNUMBER(FIND("4F",ScheduleCompile!L229))),VALUE(LEFT(ScheduleCompile!L229,FIND("F",ScheduleCompile!L229)-1)),ScheduleCompile!L229)))))),ISTEXT(ScheduleCompile!#REF!)),"ENDTABLE",IF(ISERROR(IF(ScheduleCompile!L229="Off",0,IF(ScheduleCompile!L229="On",1,IF(ISNUMBER(ScheduleCompile!L229),ScheduleCompile!L229/1,IF(ISTEXT(ScheduleCompile!L229),IF(OR(ISNUMBER(FIND("5F",ScheduleCompile!L229)),ISNUMBER(FIND("0F",ScheduleCompile!L229)),ISNUMBER(FIND("8F",ScheduleCompile!L229)),ISNUMBER(FIND("1F",ScheduleCompile!L229)),ISNUMBER(FIND("2F",ScheduleCompile!L229)),ISNUMBER(FIND("3F",ScheduleCompile!L229)),ISNUMBER(FIND("6F",ScheduleCompile!L229)),ISNUMBER(FIND("7F",ScheduleCompile!L229)),ISNUMBER(FIND("9F",ScheduleCompile!L229)),ISNUMBER(FIND("4F",ScheduleCompile!L229))),VALUE(LEFT(ScheduleCompile!L229,FIND("F",ScheduleCompile!L229)-1)),ScheduleCompile!L229)))))),"",IF(ScheduleCompile!L229="Off",0,IF(ScheduleCompile!L229="On",1,IF(ISNUMBER(ScheduleCompile!L229),ScheduleCompile!L229/1,IF(ISTEXT(ScheduleCompile!L229),IF(OR(ISNUMBER(FIND("5F",ScheduleCompile!L229)),ISNUMBER(FIND("0F",ScheduleCompile!L229)),ISNUMBER(FIND("8F",ScheduleCompile!L229)),ISNUMBER(FIND("1F",ScheduleCompile!L229)),ISNUMBER(FIND("2F",ScheduleCompile!L229)),ISNUMBER(FIND("3F",ScheduleCompile!L229)),ISNUMBER(FIND("6F",ScheduleCompile!L229)),ISNUMBER(FIND("7F",ScheduleCompile!L229)),ISNUMBER(FIND("9F",ScheduleCompile!L229)),ISNUMBER(FIND("4F",ScheduleCompile!L229))),VALUE(LEFT(ScheduleCompile!L229,FIND("F",ScheduleCompile!L229)-1)),ScheduleCompile!L229)))))))</f>
        <v>0.9</v>
      </c>
      <c r="R236" s="1">
        <f>IF(AND(ISERROR(IF(ScheduleCompile!M229="Off",0,IF(ScheduleCompile!M229="On",1,IF(ISNUMBER(ScheduleCompile!M229),ScheduleCompile!M229/1,IF(ISTEXT(ScheduleCompile!M229),IF(OR(ISNUMBER(FIND("5F",ScheduleCompile!M229)),ISNUMBER(FIND("0F",ScheduleCompile!M229)),ISNUMBER(FIND("8F",ScheduleCompile!M229)),ISNUMBER(FIND("1F",ScheduleCompile!M229)),ISNUMBER(FIND("2F",ScheduleCompile!M229)),ISNUMBER(FIND("3F",ScheduleCompile!M229)),ISNUMBER(FIND("6F",ScheduleCompile!M229)),ISNUMBER(FIND("7F",ScheduleCompile!M229)),ISNUMBER(FIND("9F",ScheduleCompile!M229)),ISNUMBER(FIND("4F",ScheduleCompile!M229))),VALUE(LEFT(ScheduleCompile!M229,FIND("F",ScheduleCompile!M229)-1)),ScheduleCompile!M229)))))),ISTEXT(ScheduleCompile!#REF!)),"ENDTABLE",IF(ISERROR(IF(ScheduleCompile!M229="Off",0,IF(ScheduleCompile!M229="On",1,IF(ISNUMBER(ScheduleCompile!M229),ScheduleCompile!M229/1,IF(ISTEXT(ScheduleCompile!M229),IF(OR(ISNUMBER(FIND("5F",ScheduleCompile!M229)),ISNUMBER(FIND("0F",ScheduleCompile!M229)),ISNUMBER(FIND("8F",ScheduleCompile!M229)),ISNUMBER(FIND("1F",ScheduleCompile!M229)),ISNUMBER(FIND("2F",ScheduleCompile!M229)),ISNUMBER(FIND("3F",ScheduleCompile!M229)),ISNUMBER(FIND("6F",ScheduleCompile!M229)),ISNUMBER(FIND("7F",ScheduleCompile!M229)),ISNUMBER(FIND("9F",ScheduleCompile!M229)),ISNUMBER(FIND("4F",ScheduleCompile!M229))),VALUE(LEFT(ScheduleCompile!M229,FIND("F",ScheduleCompile!M229)-1)),ScheduleCompile!M229)))))),"",IF(ScheduleCompile!M229="Off",0,IF(ScheduleCompile!M229="On",1,IF(ISNUMBER(ScheduleCompile!M229),ScheduleCompile!M229/1,IF(ISTEXT(ScheduleCompile!M229),IF(OR(ISNUMBER(FIND("5F",ScheduleCompile!M229)),ISNUMBER(FIND("0F",ScheduleCompile!M229)),ISNUMBER(FIND("8F",ScheduleCompile!M229)),ISNUMBER(FIND("1F",ScheduleCompile!M229)),ISNUMBER(FIND("2F",ScheduleCompile!M229)),ISNUMBER(FIND("3F",ScheduleCompile!M229)),ISNUMBER(FIND("6F",ScheduleCompile!M229)),ISNUMBER(FIND("7F",ScheduleCompile!M229)),ISNUMBER(FIND("9F",ScheduleCompile!M229)),ISNUMBER(FIND("4F",ScheduleCompile!M229))),VALUE(LEFT(ScheduleCompile!M229,FIND("F",ScheduleCompile!M229)-1)),ScheduleCompile!M229)))))))</f>
        <v>0.9</v>
      </c>
      <c r="S236" s="1">
        <f>IF(AND(ISERROR(IF(ScheduleCompile!N229="Off",0,IF(ScheduleCompile!N229="On",1,IF(ISNUMBER(ScheduleCompile!N229),ScheduleCompile!N229/1,IF(ISTEXT(ScheduleCompile!N229),IF(OR(ISNUMBER(FIND("5F",ScheduleCompile!N229)),ISNUMBER(FIND("0F",ScheduleCompile!N229)),ISNUMBER(FIND("8F",ScheduleCompile!N229)),ISNUMBER(FIND("1F",ScheduleCompile!N229)),ISNUMBER(FIND("2F",ScheduleCompile!N229)),ISNUMBER(FIND("3F",ScheduleCompile!N229)),ISNUMBER(FIND("6F",ScheduleCompile!N229)),ISNUMBER(FIND("7F",ScheduleCompile!N229)),ISNUMBER(FIND("9F",ScheduleCompile!N229)),ISNUMBER(FIND("4F",ScheduleCompile!N229))),VALUE(LEFT(ScheduleCompile!N229,FIND("F",ScheduleCompile!N229)-1)),ScheduleCompile!N229)))))),ISTEXT(ScheduleCompile!#REF!)),"ENDTABLE",IF(ISERROR(IF(ScheduleCompile!N229="Off",0,IF(ScheduleCompile!N229="On",1,IF(ISNUMBER(ScheduleCompile!N229),ScheduleCompile!N229/1,IF(ISTEXT(ScheduleCompile!N229),IF(OR(ISNUMBER(FIND("5F",ScheduleCompile!N229)),ISNUMBER(FIND("0F",ScheduleCompile!N229)),ISNUMBER(FIND("8F",ScheduleCompile!N229)),ISNUMBER(FIND("1F",ScheduleCompile!N229)),ISNUMBER(FIND("2F",ScheduleCompile!N229)),ISNUMBER(FIND("3F",ScheduleCompile!N229)),ISNUMBER(FIND("6F",ScheduleCompile!N229)),ISNUMBER(FIND("7F",ScheduleCompile!N229)),ISNUMBER(FIND("9F",ScheduleCompile!N229)),ISNUMBER(FIND("4F",ScheduleCompile!N229))),VALUE(LEFT(ScheduleCompile!N229,FIND("F",ScheduleCompile!N229)-1)),ScheduleCompile!N229)))))),"",IF(ScheduleCompile!N229="Off",0,IF(ScheduleCompile!N229="On",1,IF(ISNUMBER(ScheduleCompile!N229),ScheduleCompile!N229/1,IF(ISTEXT(ScheduleCompile!N229),IF(OR(ISNUMBER(FIND("5F",ScheduleCompile!N229)),ISNUMBER(FIND("0F",ScheduleCompile!N229)),ISNUMBER(FIND("8F",ScheduleCompile!N229)),ISNUMBER(FIND("1F",ScheduleCompile!N229)),ISNUMBER(FIND("2F",ScheduleCompile!N229)),ISNUMBER(FIND("3F",ScheduleCompile!N229)),ISNUMBER(FIND("6F",ScheduleCompile!N229)),ISNUMBER(FIND("7F",ScheduleCompile!N229)),ISNUMBER(FIND("9F",ScheduleCompile!N229)),ISNUMBER(FIND("4F",ScheduleCompile!N229))),VALUE(LEFT(ScheduleCompile!N229,FIND("F",ScheduleCompile!N229)-1)),ScheduleCompile!N229)))))))</f>
        <v>0.9</v>
      </c>
      <c r="T236" s="1">
        <f>IF(AND(ISERROR(IF(ScheduleCompile!O229="Off",0,IF(ScheduleCompile!O229="On",1,IF(ISNUMBER(ScheduleCompile!O229),ScheduleCompile!O229/1,IF(ISTEXT(ScheduleCompile!O229),IF(OR(ISNUMBER(FIND("5F",ScheduleCompile!O229)),ISNUMBER(FIND("0F",ScheduleCompile!O229)),ISNUMBER(FIND("8F",ScheduleCompile!O229)),ISNUMBER(FIND("1F",ScheduleCompile!O229)),ISNUMBER(FIND("2F",ScheduleCompile!O229)),ISNUMBER(FIND("3F",ScheduleCompile!O229)),ISNUMBER(FIND("6F",ScheduleCompile!O229)),ISNUMBER(FIND("7F",ScheduleCompile!O229)),ISNUMBER(FIND("9F",ScheduleCompile!O229)),ISNUMBER(FIND("4F",ScheduleCompile!O229))),VALUE(LEFT(ScheduleCompile!O229,FIND("F",ScheduleCompile!O229)-1)),ScheduleCompile!O229)))))),ISTEXT(ScheduleCompile!#REF!)),"ENDTABLE",IF(ISERROR(IF(ScheduleCompile!O229="Off",0,IF(ScheduleCompile!O229="On",1,IF(ISNUMBER(ScheduleCompile!O229),ScheduleCompile!O229/1,IF(ISTEXT(ScheduleCompile!O229),IF(OR(ISNUMBER(FIND("5F",ScheduleCompile!O229)),ISNUMBER(FIND("0F",ScheduleCompile!O229)),ISNUMBER(FIND("8F",ScheduleCompile!O229)),ISNUMBER(FIND("1F",ScheduleCompile!O229)),ISNUMBER(FIND("2F",ScheduleCompile!O229)),ISNUMBER(FIND("3F",ScheduleCompile!O229)),ISNUMBER(FIND("6F",ScheduleCompile!O229)),ISNUMBER(FIND("7F",ScheduleCompile!O229)),ISNUMBER(FIND("9F",ScheduleCompile!O229)),ISNUMBER(FIND("4F",ScheduleCompile!O229))),VALUE(LEFT(ScheduleCompile!O229,FIND("F",ScheduleCompile!O229)-1)),ScheduleCompile!O229)))))),"",IF(ScheduleCompile!O229="Off",0,IF(ScheduleCompile!O229="On",1,IF(ISNUMBER(ScheduleCompile!O229),ScheduleCompile!O229/1,IF(ISTEXT(ScheduleCompile!O229),IF(OR(ISNUMBER(FIND("5F",ScheduleCompile!O229)),ISNUMBER(FIND("0F",ScheduleCompile!O229)),ISNUMBER(FIND("8F",ScheduleCompile!O229)),ISNUMBER(FIND("1F",ScheduleCompile!O229)),ISNUMBER(FIND("2F",ScheduleCompile!O229)),ISNUMBER(FIND("3F",ScheduleCompile!O229)),ISNUMBER(FIND("6F",ScheduleCompile!O229)),ISNUMBER(FIND("7F",ScheduleCompile!O229)),ISNUMBER(FIND("9F",ScheduleCompile!O229)),ISNUMBER(FIND("4F",ScheduleCompile!O229))),VALUE(LEFT(ScheduleCompile!O229,FIND("F",ScheduleCompile!O229)-1)),ScheduleCompile!O229)))))))</f>
        <v>0.9</v>
      </c>
      <c r="U236" s="1">
        <f>IF(AND(ISERROR(IF(ScheduleCompile!P229="Off",0,IF(ScheduleCompile!P229="On",1,IF(ISNUMBER(ScheduleCompile!P229),ScheduleCompile!P229/1,IF(ISTEXT(ScheduleCompile!P229),IF(OR(ISNUMBER(FIND("5F",ScheduleCompile!P229)),ISNUMBER(FIND("0F",ScheduleCompile!P229)),ISNUMBER(FIND("8F",ScheduleCompile!P229)),ISNUMBER(FIND("1F",ScheduleCompile!P229)),ISNUMBER(FIND("2F",ScheduleCompile!P229)),ISNUMBER(FIND("3F",ScheduleCompile!P229)),ISNUMBER(FIND("6F",ScheduleCompile!P229)),ISNUMBER(FIND("7F",ScheduleCompile!P229)),ISNUMBER(FIND("9F",ScheduleCompile!P229)),ISNUMBER(FIND("4F",ScheduleCompile!P229))),VALUE(LEFT(ScheduleCompile!P229,FIND("F",ScheduleCompile!P229)-1)),ScheduleCompile!P229)))))),ISTEXT(ScheduleCompile!#REF!)),"ENDTABLE",IF(ISERROR(IF(ScheduleCompile!P229="Off",0,IF(ScheduleCompile!P229="On",1,IF(ISNUMBER(ScheduleCompile!P229),ScheduleCompile!P229/1,IF(ISTEXT(ScheduleCompile!P229),IF(OR(ISNUMBER(FIND("5F",ScheduleCompile!P229)),ISNUMBER(FIND("0F",ScheduleCompile!P229)),ISNUMBER(FIND("8F",ScheduleCompile!P229)),ISNUMBER(FIND("1F",ScheduleCompile!P229)),ISNUMBER(FIND("2F",ScheduleCompile!P229)),ISNUMBER(FIND("3F",ScheduleCompile!P229)),ISNUMBER(FIND("6F",ScheduleCompile!P229)),ISNUMBER(FIND("7F",ScheduleCompile!P229)),ISNUMBER(FIND("9F",ScheduleCompile!P229)),ISNUMBER(FIND("4F",ScheduleCompile!P229))),VALUE(LEFT(ScheduleCompile!P229,FIND("F",ScheduleCompile!P229)-1)),ScheduleCompile!P229)))))),"",IF(ScheduleCompile!P229="Off",0,IF(ScheduleCompile!P229="On",1,IF(ISNUMBER(ScheduleCompile!P229),ScheduleCompile!P229/1,IF(ISTEXT(ScheduleCompile!P229),IF(OR(ISNUMBER(FIND("5F",ScheduleCompile!P229)),ISNUMBER(FIND("0F",ScheduleCompile!P229)),ISNUMBER(FIND("8F",ScheduleCompile!P229)),ISNUMBER(FIND("1F",ScheduleCompile!P229)),ISNUMBER(FIND("2F",ScheduleCompile!P229)),ISNUMBER(FIND("3F",ScheduleCompile!P229)),ISNUMBER(FIND("6F",ScheduleCompile!P229)),ISNUMBER(FIND("7F",ScheduleCompile!P229)),ISNUMBER(FIND("9F",ScheduleCompile!P229)),ISNUMBER(FIND("4F",ScheduleCompile!P229))),VALUE(LEFT(ScheduleCompile!P229,FIND("F",ScheduleCompile!P229)-1)),ScheduleCompile!P229)))))))</f>
        <v>0.9</v>
      </c>
      <c r="V236" s="1">
        <f>IF(AND(ISERROR(IF(ScheduleCompile!Q229="Off",0,IF(ScheduleCompile!Q229="On",1,IF(ISNUMBER(ScheduleCompile!Q229),ScheduleCompile!Q229/1,IF(ISTEXT(ScheduleCompile!Q229),IF(OR(ISNUMBER(FIND("5F",ScheduleCompile!Q229)),ISNUMBER(FIND("0F",ScheduleCompile!Q229)),ISNUMBER(FIND("8F",ScheduleCompile!Q229)),ISNUMBER(FIND("1F",ScheduleCompile!Q229)),ISNUMBER(FIND("2F",ScheduleCompile!Q229)),ISNUMBER(FIND("3F",ScheduleCompile!Q229)),ISNUMBER(FIND("6F",ScheduleCompile!Q229)),ISNUMBER(FIND("7F",ScheduleCompile!Q229)),ISNUMBER(FIND("9F",ScheduleCompile!Q229)),ISNUMBER(FIND("4F",ScheduleCompile!Q229))),VALUE(LEFT(ScheduleCompile!Q229,FIND("F",ScheduleCompile!Q229)-1)),ScheduleCompile!Q229)))))),ISTEXT(ScheduleCompile!#REF!)),"ENDTABLE",IF(ISERROR(IF(ScheduleCompile!Q229="Off",0,IF(ScheduleCompile!Q229="On",1,IF(ISNUMBER(ScheduleCompile!Q229),ScheduleCompile!Q229/1,IF(ISTEXT(ScheduleCompile!Q229),IF(OR(ISNUMBER(FIND("5F",ScheduleCompile!Q229)),ISNUMBER(FIND("0F",ScheduleCompile!Q229)),ISNUMBER(FIND("8F",ScheduleCompile!Q229)),ISNUMBER(FIND("1F",ScheduleCompile!Q229)),ISNUMBER(FIND("2F",ScheduleCompile!Q229)),ISNUMBER(FIND("3F",ScheduleCompile!Q229)),ISNUMBER(FIND("6F",ScheduleCompile!Q229)),ISNUMBER(FIND("7F",ScheduleCompile!Q229)),ISNUMBER(FIND("9F",ScheduleCompile!Q229)),ISNUMBER(FIND("4F",ScheduleCompile!Q229))),VALUE(LEFT(ScheduleCompile!Q229,FIND("F",ScheduleCompile!Q229)-1)),ScheduleCompile!Q229)))))),"",IF(ScheduleCompile!Q229="Off",0,IF(ScheduleCompile!Q229="On",1,IF(ISNUMBER(ScheduleCompile!Q229),ScheduleCompile!Q229/1,IF(ISTEXT(ScheduleCompile!Q229),IF(OR(ISNUMBER(FIND("5F",ScheduleCompile!Q229)),ISNUMBER(FIND("0F",ScheduleCompile!Q229)),ISNUMBER(FIND("8F",ScheduleCompile!Q229)),ISNUMBER(FIND("1F",ScheduleCompile!Q229)),ISNUMBER(FIND("2F",ScheduleCompile!Q229)),ISNUMBER(FIND("3F",ScheduleCompile!Q229)),ISNUMBER(FIND("6F",ScheduleCompile!Q229)),ISNUMBER(FIND("7F",ScheduleCompile!Q229)),ISNUMBER(FIND("9F",ScheduleCompile!Q229)),ISNUMBER(FIND("4F",ScheduleCompile!Q229))),VALUE(LEFT(ScheduleCompile!Q229,FIND("F",ScheduleCompile!Q229)-1)),ScheduleCompile!Q229)))))))</f>
        <v>0.9</v>
      </c>
      <c r="W236" s="1">
        <f>IF(AND(ISERROR(IF(ScheduleCompile!R229="Off",0,IF(ScheduleCompile!R229="On",1,IF(ISNUMBER(ScheduleCompile!R229),ScheduleCompile!R229/1,IF(ISTEXT(ScheduleCompile!R229),IF(OR(ISNUMBER(FIND("5F",ScheduleCompile!R229)),ISNUMBER(FIND("0F",ScheduleCompile!R229)),ISNUMBER(FIND("8F",ScheduleCompile!R229)),ISNUMBER(FIND("1F",ScheduleCompile!R229)),ISNUMBER(FIND("2F",ScheduleCompile!R229)),ISNUMBER(FIND("3F",ScheduleCompile!R229)),ISNUMBER(FIND("6F",ScheduleCompile!R229)),ISNUMBER(FIND("7F",ScheduleCompile!R229)),ISNUMBER(FIND("9F",ScheduleCompile!R229)),ISNUMBER(FIND("4F",ScheduleCompile!R229))),VALUE(LEFT(ScheduleCompile!R229,FIND("F",ScheduleCompile!R229)-1)),ScheduleCompile!R229)))))),ISTEXT(ScheduleCompile!#REF!)),"ENDTABLE",IF(ISERROR(IF(ScheduleCompile!R229="Off",0,IF(ScheduleCompile!R229="On",1,IF(ISNUMBER(ScheduleCompile!R229),ScheduleCompile!R229/1,IF(ISTEXT(ScheduleCompile!R229),IF(OR(ISNUMBER(FIND("5F",ScheduleCompile!R229)),ISNUMBER(FIND("0F",ScheduleCompile!R229)),ISNUMBER(FIND("8F",ScheduleCompile!R229)),ISNUMBER(FIND("1F",ScheduleCompile!R229)),ISNUMBER(FIND("2F",ScheduleCompile!R229)),ISNUMBER(FIND("3F",ScheduleCompile!R229)),ISNUMBER(FIND("6F",ScheduleCompile!R229)),ISNUMBER(FIND("7F",ScheduleCompile!R229)),ISNUMBER(FIND("9F",ScheduleCompile!R229)),ISNUMBER(FIND("4F",ScheduleCompile!R229))),VALUE(LEFT(ScheduleCompile!R229,FIND("F",ScheduleCompile!R229)-1)),ScheduleCompile!R229)))))),"",IF(ScheduleCompile!R229="Off",0,IF(ScheduleCompile!R229="On",1,IF(ISNUMBER(ScheduleCompile!R229),ScheduleCompile!R229/1,IF(ISTEXT(ScheduleCompile!R229),IF(OR(ISNUMBER(FIND("5F",ScheduleCompile!R229)),ISNUMBER(FIND("0F",ScheduleCompile!R229)),ISNUMBER(FIND("8F",ScheduleCompile!R229)),ISNUMBER(FIND("1F",ScheduleCompile!R229)),ISNUMBER(FIND("2F",ScheduleCompile!R229)),ISNUMBER(FIND("3F",ScheduleCompile!R229)),ISNUMBER(FIND("6F",ScheduleCompile!R229)),ISNUMBER(FIND("7F",ScheduleCompile!R229)),ISNUMBER(FIND("9F",ScheduleCompile!R229)),ISNUMBER(FIND("4F",ScheduleCompile!R229))),VALUE(LEFT(ScheduleCompile!R229,FIND("F",ScheduleCompile!R229)-1)),ScheduleCompile!R229)))))))</f>
        <v>0.9</v>
      </c>
      <c r="X236" s="1">
        <f>IF(AND(ISERROR(IF(ScheduleCompile!S229="Off",0,IF(ScheduleCompile!S229="On",1,IF(ISNUMBER(ScheduleCompile!S229),ScheduleCompile!S229/1,IF(ISTEXT(ScheduleCompile!S229),IF(OR(ISNUMBER(FIND("5F",ScheduleCompile!S229)),ISNUMBER(FIND("0F",ScheduleCompile!S229)),ISNUMBER(FIND("8F",ScheduleCompile!S229)),ISNUMBER(FIND("1F",ScheduleCompile!S229)),ISNUMBER(FIND("2F",ScheduleCompile!S229)),ISNUMBER(FIND("3F",ScheduleCompile!S229)),ISNUMBER(FIND("6F",ScheduleCompile!S229)),ISNUMBER(FIND("7F",ScheduleCompile!S229)),ISNUMBER(FIND("9F",ScheduleCompile!S229)),ISNUMBER(FIND("4F",ScheduleCompile!S229))),VALUE(LEFT(ScheduleCompile!S229,FIND("F",ScheduleCompile!S229)-1)),ScheduleCompile!S229)))))),ISTEXT(ScheduleCompile!#REF!)),"ENDTABLE",IF(ISERROR(IF(ScheduleCompile!S229="Off",0,IF(ScheduleCompile!S229="On",1,IF(ISNUMBER(ScheduleCompile!S229),ScheduleCompile!S229/1,IF(ISTEXT(ScheduleCompile!S229),IF(OR(ISNUMBER(FIND("5F",ScheduleCompile!S229)),ISNUMBER(FIND("0F",ScheduleCompile!S229)),ISNUMBER(FIND("8F",ScheduleCompile!S229)),ISNUMBER(FIND("1F",ScheduleCompile!S229)),ISNUMBER(FIND("2F",ScheduleCompile!S229)),ISNUMBER(FIND("3F",ScheduleCompile!S229)),ISNUMBER(FIND("6F",ScheduleCompile!S229)),ISNUMBER(FIND("7F",ScheduleCompile!S229)),ISNUMBER(FIND("9F",ScheduleCompile!S229)),ISNUMBER(FIND("4F",ScheduleCompile!S229))),VALUE(LEFT(ScheduleCompile!S229,FIND("F",ScheduleCompile!S229)-1)),ScheduleCompile!S229)))))),"",IF(ScheduleCompile!S229="Off",0,IF(ScheduleCompile!S229="On",1,IF(ISNUMBER(ScheduleCompile!S229),ScheduleCompile!S229/1,IF(ISTEXT(ScheduleCompile!S229),IF(OR(ISNUMBER(FIND("5F",ScheduleCompile!S229)),ISNUMBER(FIND("0F",ScheduleCompile!S229)),ISNUMBER(FIND("8F",ScheduleCompile!S229)),ISNUMBER(FIND("1F",ScheduleCompile!S229)),ISNUMBER(FIND("2F",ScheduleCompile!S229)),ISNUMBER(FIND("3F",ScheduleCompile!S229)),ISNUMBER(FIND("6F",ScheduleCompile!S229)),ISNUMBER(FIND("7F",ScheduleCompile!S229)),ISNUMBER(FIND("9F",ScheduleCompile!S229)),ISNUMBER(FIND("4F",ScheduleCompile!S229))),VALUE(LEFT(ScheduleCompile!S229,FIND("F",ScheduleCompile!S229)-1)),ScheduleCompile!S229)))))))</f>
        <v>0.9</v>
      </c>
      <c r="Y236" s="1">
        <f>IF(AND(ISERROR(IF(ScheduleCompile!T229="Off",0,IF(ScheduleCompile!T229="On",1,IF(ISNUMBER(ScheduleCompile!T229),ScheduleCompile!T229/1,IF(ISTEXT(ScheduleCompile!T229),IF(OR(ISNUMBER(FIND("5F",ScheduleCompile!T229)),ISNUMBER(FIND("0F",ScheduleCompile!T229)),ISNUMBER(FIND("8F",ScheduleCompile!T229)),ISNUMBER(FIND("1F",ScheduleCompile!T229)),ISNUMBER(FIND("2F",ScheduleCompile!T229)),ISNUMBER(FIND("3F",ScheduleCompile!T229)),ISNUMBER(FIND("6F",ScheduleCompile!T229)),ISNUMBER(FIND("7F",ScheduleCompile!T229)),ISNUMBER(FIND("9F",ScheduleCompile!T229)),ISNUMBER(FIND("4F",ScheduleCompile!T229))),VALUE(LEFT(ScheduleCompile!T229,FIND("F",ScheduleCompile!T229)-1)),ScheduleCompile!T229)))))),ISTEXT(ScheduleCompile!#REF!)),"ENDTABLE",IF(ISERROR(IF(ScheduleCompile!T229="Off",0,IF(ScheduleCompile!T229="On",1,IF(ISNUMBER(ScheduleCompile!T229),ScheduleCompile!T229/1,IF(ISTEXT(ScheduleCompile!T229),IF(OR(ISNUMBER(FIND("5F",ScheduleCompile!T229)),ISNUMBER(FIND("0F",ScheduleCompile!T229)),ISNUMBER(FIND("8F",ScheduleCompile!T229)),ISNUMBER(FIND("1F",ScheduleCompile!T229)),ISNUMBER(FIND("2F",ScheduleCompile!T229)),ISNUMBER(FIND("3F",ScheduleCompile!T229)),ISNUMBER(FIND("6F",ScheduleCompile!T229)),ISNUMBER(FIND("7F",ScheduleCompile!T229)),ISNUMBER(FIND("9F",ScheduleCompile!T229)),ISNUMBER(FIND("4F",ScheduleCompile!T229))),VALUE(LEFT(ScheduleCompile!T229,FIND("F",ScheduleCompile!T229)-1)),ScheduleCompile!T229)))))),"",IF(ScheduleCompile!T229="Off",0,IF(ScheduleCompile!T229="On",1,IF(ISNUMBER(ScheduleCompile!T229),ScheduleCompile!T229/1,IF(ISTEXT(ScheduleCompile!T229),IF(OR(ISNUMBER(FIND("5F",ScheduleCompile!T229)),ISNUMBER(FIND("0F",ScheduleCompile!T229)),ISNUMBER(FIND("8F",ScheduleCompile!T229)),ISNUMBER(FIND("1F",ScheduleCompile!T229)),ISNUMBER(FIND("2F",ScheduleCompile!T229)),ISNUMBER(FIND("3F",ScheduleCompile!T229)),ISNUMBER(FIND("6F",ScheduleCompile!T229)),ISNUMBER(FIND("7F",ScheduleCompile!T229)),ISNUMBER(FIND("9F",ScheduleCompile!T229)),ISNUMBER(FIND("4F",ScheduleCompile!T229))),VALUE(LEFT(ScheduleCompile!T229,FIND("F",ScheduleCompile!T229)-1)),ScheduleCompile!T229)))))))</f>
        <v>0.9</v>
      </c>
      <c r="Z236" s="1">
        <f>IF(AND(ISERROR(IF(ScheduleCompile!U229="Off",0,IF(ScheduleCompile!U229="On",1,IF(ISNUMBER(ScheduleCompile!U229),ScheduleCompile!U229/1,IF(ISTEXT(ScheduleCompile!U229),IF(OR(ISNUMBER(FIND("5F",ScheduleCompile!U229)),ISNUMBER(FIND("0F",ScheduleCompile!U229)),ISNUMBER(FIND("8F",ScheduleCompile!U229)),ISNUMBER(FIND("1F",ScheduleCompile!U229)),ISNUMBER(FIND("2F",ScheduleCompile!U229)),ISNUMBER(FIND("3F",ScheduleCompile!U229)),ISNUMBER(FIND("6F",ScheduleCompile!U229)),ISNUMBER(FIND("7F",ScheduleCompile!U229)),ISNUMBER(FIND("9F",ScheduleCompile!U229)),ISNUMBER(FIND("4F",ScheduleCompile!U229))),VALUE(LEFT(ScheduleCompile!U229,FIND("F",ScheduleCompile!U229)-1)),ScheduleCompile!U229)))))),ISTEXT(ScheduleCompile!#REF!)),"ENDTABLE",IF(ISERROR(IF(ScheduleCompile!U229="Off",0,IF(ScheduleCompile!U229="On",1,IF(ISNUMBER(ScheduleCompile!U229),ScheduleCompile!U229/1,IF(ISTEXT(ScheduleCompile!U229),IF(OR(ISNUMBER(FIND("5F",ScheduleCompile!U229)),ISNUMBER(FIND("0F",ScheduleCompile!U229)),ISNUMBER(FIND("8F",ScheduleCompile!U229)),ISNUMBER(FIND("1F",ScheduleCompile!U229)),ISNUMBER(FIND("2F",ScheduleCompile!U229)),ISNUMBER(FIND("3F",ScheduleCompile!U229)),ISNUMBER(FIND("6F",ScheduleCompile!U229)),ISNUMBER(FIND("7F",ScheduleCompile!U229)),ISNUMBER(FIND("9F",ScheduleCompile!U229)),ISNUMBER(FIND("4F",ScheduleCompile!U229))),VALUE(LEFT(ScheduleCompile!U229,FIND("F",ScheduleCompile!U229)-1)),ScheduleCompile!U229)))))),"",IF(ScheduleCompile!U229="Off",0,IF(ScheduleCompile!U229="On",1,IF(ISNUMBER(ScheduleCompile!U229),ScheduleCompile!U229/1,IF(ISTEXT(ScheduleCompile!U229),IF(OR(ISNUMBER(FIND("5F",ScheduleCompile!U229)),ISNUMBER(FIND("0F",ScheduleCompile!U229)),ISNUMBER(FIND("8F",ScheduleCompile!U229)),ISNUMBER(FIND("1F",ScheduleCompile!U229)),ISNUMBER(FIND("2F",ScheduleCompile!U229)),ISNUMBER(FIND("3F",ScheduleCompile!U229)),ISNUMBER(FIND("6F",ScheduleCompile!U229)),ISNUMBER(FIND("7F",ScheduleCompile!U229)),ISNUMBER(FIND("9F",ScheduleCompile!U229)),ISNUMBER(FIND("4F",ScheduleCompile!U229))),VALUE(LEFT(ScheduleCompile!U229,FIND("F",ScheduleCompile!U229)-1)),ScheduleCompile!U229)))))))</f>
        <v>0.9</v>
      </c>
      <c r="AA236" s="1">
        <f>IF(AND(ISERROR(IF(ScheduleCompile!V229="Off",0,IF(ScheduleCompile!V229="On",1,IF(ISNUMBER(ScheduleCompile!V229),ScheduleCompile!V229/1,IF(ISTEXT(ScheduleCompile!V229),IF(OR(ISNUMBER(FIND("5F",ScheduleCompile!V229)),ISNUMBER(FIND("0F",ScheduleCompile!V229)),ISNUMBER(FIND("8F",ScheduleCompile!V229)),ISNUMBER(FIND("1F",ScheduleCompile!V229)),ISNUMBER(FIND("2F",ScheduleCompile!V229)),ISNUMBER(FIND("3F",ScheduleCompile!V229)),ISNUMBER(FIND("6F",ScheduleCompile!V229)),ISNUMBER(FIND("7F",ScheduleCompile!V229)),ISNUMBER(FIND("9F",ScheduleCompile!V229)),ISNUMBER(FIND("4F",ScheduleCompile!V229))),VALUE(LEFT(ScheduleCompile!V229,FIND("F",ScheduleCompile!V229)-1)),ScheduleCompile!V229)))))),ISTEXT(ScheduleCompile!#REF!)),"ENDTABLE",IF(ISERROR(IF(ScheduleCompile!V229="Off",0,IF(ScheduleCompile!V229="On",1,IF(ISNUMBER(ScheduleCompile!V229),ScheduleCompile!V229/1,IF(ISTEXT(ScheduleCompile!V229),IF(OR(ISNUMBER(FIND("5F",ScheduleCompile!V229)),ISNUMBER(FIND("0F",ScheduleCompile!V229)),ISNUMBER(FIND("8F",ScheduleCompile!V229)),ISNUMBER(FIND("1F",ScheduleCompile!V229)),ISNUMBER(FIND("2F",ScheduleCompile!V229)),ISNUMBER(FIND("3F",ScheduleCompile!V229)),ISNUMBER(FIND("6F",ScheduleCompile!V229)),ISNUMBER(FIND("7F",ScheduleCompile!V229)),ISNUMBER(FIND("9F",ScheduleCompile!V229)),ISNUMBER(FIND("4F",ScheduleCompile!V229))),VALUE(LEFT(ScheduleCompile!V229,FIND("F",ScheduleCompile!V229)-1)),ScheduleCompile!V229)))))),"",IF(ScheduleCompile!V229="Off",0,IF(ScheduleCompile!V229="On",1,IF(ISNUMBER(ScheduleCompile!V229),ScheduleCompile!V229/1,IF(ISTEXT(ScheduleCompile!V229),IF(OR(ISNUMBER(FIND("5F",ScheduleCompile!V229)),ISNUMBER(FIND("0F",ScheduleCompile!V229)),ISNUMBER(FIND("8F",ScheduleCompile!V229)),ISNUMBER(FIND("1F",ScheduleCompile!V229)),ISNUMBER(FIND("2F",ScheduleCompile!V229)),ISNUMBER(FIND("3F",ScheduleCompile!V229)),ISNUMBER(FIND("6F",ScheduleCompile!V229)),ISNUMBER(FIND("7F",ScheduleCompile!V229)),ISNUMBER(FIND("9F",ScheduleCompile!V229)),ISNUMBER(FIND("4F",ScheduleCompile!V229))),VALUE(LEFT(ScheduleCompile!V229,FIND("F",ScheduleCompile!V229)-1)),ScheduleCompile!V229)))))))</f>
        <v>0.9</v>
      </c>
      <c r="AB236" s="1">
        <f>IF(AND(ISERROR(IF(ScheduleCompile!W229="Off",0,IF(ScheduleCompile!W229="On",1,IF(ISNUMBER(ScheduleCompile!W229),ScheduleCompile!W229/1,IF(ISTEXT(ScheduleCompile!W229),IF(OR(ISNUMBER(FIND("5F",ScheduleCompile!W229)),ISNUMBER(FIND("0F",ScheduleCompile!W229)),ISNUMBER(FIND("8F",ScheduleCompile!W229)),ISNUMBER(FIND("1F",ScheduleCompile!W229)),ISNUMBER(FIND("2F",ScheduleCompile!W229)),ISNUMBER(FIND("3F",ScheduleCompile!W229)),ISNUMBER(FIND("6F",ScheduleCompile!W229)),ISNUMBER(FIND("7F",ScheduleCompile!W229)),ISNUMBER(FIND("9F",ScheduleCompile!W229)),ISNUMBER(FIND("4F",ScheduleCompile!W229))),VALUE(LEFT(ScheduleCompile!W229,FIND("F",ScheduleCompile!W229)-1)),ScheduleCompile!W229)))))),ISTEXT(ScheduleCompile!#REF!)),"ENDTABLE",IF(ISERROR(IF(ScheduleCompile!W229="Off",0,IF(ScheduleCompile!W229="On",1,IF(ISNUMBER(ScheduleCompile!W229),ScheduleCompile!W229/1,IF(ISTEXT(ScheduleCompile!W229),IF(OR(ISNUMBER(FIND("5F",ScheduleCompile!W229)),ISNUMBER(FIND("0F",ScheduleCompile!W229)),ISNUMBER(FIND("8F",ScheduleCompile!W229)),ISNUMBER(FIND("1F",ScheduleCompile!W229)),ISNUMBER(FIND("2F",ScheduleCompile!W229)),ISNUMBER(FIND("3F",ScheduleCompile!W229)),ISNUMBER(FIND("6F",ScheduleCompile!W229)),ISNUMBER(FIND("7F",ScheduleCompile!W229)),ISNUMBER(FIND("9F",ScheduleCompile!W229)),ISNUMBER(FIND("4F",ScheduleCompile!W229))),VALUE(LEFT(ScheduleCompile!W229,FIND("F",ScheduleCompile!W229)-1)),ScheduleCompile!W229)))))),"",IF(ScheduleCompile!W229="Off",0,IF(ScheduleCompile!W229="On",1,IF(ISNUMBER(ScheduleCompile!W229),ScheduleCompile!W229/1,IF(ISTEXT(ScheduleCompile!W229),IF(OR(ISNUMBER(FIND("5F",ScheduleCompile!W229)),ISNUMBER(FIND("0F",ScheduleCompile!W229)),ISNUMBER(FIND("8F",ScheduleCompile!W229)),ISNUMBER(FIND("1F",ScheduleCompile!W229)),ISNUMBER(FIND("2F",ScheduleCompile!W229)),ISNUMBER(FIND("3F",ScheduleCompile!W229)),ISNUMBER(FIND("6F",ScheduleCompile!W229)),ISNUMBER(FIND("7F",ScheduleCompile!W229)),ISNUMBER(FIND("9F",ScheduleCompile!W229)),ISNUMBER(FIND("4F",ScheduleCompile!W229))),VALUE(LEFT(ScheduleCompile!W229,FIND("F",ScheduleCompile!W229)-1)),ScheduleCompile!W229)))))))</f>
        <v>0.9</v>
      </c>
      <c r="AC236" s="1">
        <f>IF(AND(ISERROR(IF(ScheduleCompile!X229="Off",0,IF(ScheduleCompile!X229="On",1,IF(ISNUMBER(ScheduleCompile!X229),ScheduleCompile!X229/1,IF(ISTEXT(ScheduleCompile!X229),IF(OR(ISNUMBER(FIND("5F",ScheduleCompile!X229)),ISNUMBER(FIND("0F",ScheduleCompile!X229)),ISNUMBER(FIND("8F",ScheduleCompile!X229)),ISNUMBER(FIND("1F",ScheduleCompile!X229)),ISNUMBER(FIND("2F",ScheduleCompile!X229)),ISNUMBER(FIND("3F",ScheduleCompile!X229)),ISNUMBER(FIND("6F",ScheduleCompile!X229)),ISNUMBER(FIND("7F",ScheduleCompile!X229)),ISNUMBER(FIND("9F",ScheduleCompile!X229)),ISNUMBER(FIND("4F",ScheduleCompile!X229))),VALUE(LEFT(ScheduleCompile!X229,FIND("F",ScheduleCompile!X229)-1)),ScheduleCompile!X229)))))),ISTEXT(ScheduleCompile!#REF!)),"ENDTABLE",IF(ISERROR(IF(ScheduleCompile!X229="Off",0,IF(ScheduleCompile!X229="On",1,IF(ISNUMBER(ScheduleCompile!X229),ScheduleCompile!X229/1,IF(ISTEXT(ScheduleCompile!X229),IF(OR(ISNUMBER(FIND("5F",ScheduleCompile!X229)),ISNUMBER(FIND("0F",ScheduleCompile!X229)),ISNUMBER(FIND("8F",ScheduleCompile!X229)),ISNUMBER(FIND("1F",ScheduleCompile!X229)),ISNUMBER(FIND("2F",ScheduleCompile!X229)),ISNUMBER(FIND("3F",ScheduleCompile!X229)),ISNUMBER(FIND("6F",ScheduleCompile!X229)),ISNUMBER(FIND("7F",ScheduleCompile!X229)),ISNUMBER(FIND("9F",ScheduleCompile!X229)),ISNUMBER(FIND("4F",ScheduleCompile!X229))),VALUE(LEFT(ScheduleCompile!X229,FIND("F",ScheduleCompile!X229)-1)),ScheduleCompile!X229)))))),"",IF(ScheduleCompile!X229="Off",0,IF(ScheduleCompile!X229="On",1,IF(ISNUMBER(ScheduleCompile!X229),ScheduleCompile!X229/1,IF(ISTEXT(ScheduleCompile!X229),IF(OR(ISNUMBER(FIND("5F",ScheduleCompile!X229)),ISNUMBER(FIND("0F",ScheduleCompile!X229)),ISNUMBER(FIND("8F",ScheduleCompile!X229)),ISNUMBER(FIND("1F",ScheduleCompile!X229)),ISNUMBER(FIND("2F",ScheduleCompile!X229)),ISNUMBER(FIND("3F",ScheduleCompile!X229)),ISNUMBER(FIND("6F",ScheduleCompile!X229)),ISNUMBER(FIND("7F",ScheduleCompile!X229)),ISNUMBER(FIND("9F",ScheduleCompile!X229)),ISNUMBER(FIND("4F",ScheduleCompile!X229))),VALUE(LEFT(ScheduleCompile!X229,FIND("F",ScheduleCompile!X229)-1)),ScheduleCompile!X229)))))))</f>
        <v>0.9</v>
      </c>
      <c r="AD236" s="1">
        <f>IF(AND(ISERROR(IF(ScheduleCompile!Y229="Off",0,IF(ScheduleCompile!Y229="On",1,IF(ISNUMBER(ScheduleCompile!Y229),ScheduleCompile!Y229/1,IF(ISTEXT(ScheduleCompile!Y229),IF(OR(ISNUMBER(FIND("5F",ScheduleCompile!Y229)),ISNUMBER(FIND("0F",ScheduleCompile!Y229)),ISNUMBER(FIND("8F",ScheduleCompile!Y229)),ISNUMBER(FIND("1F",ScheduleCompile!Y229)),ISNUMBER(FIND("2F",ScheduleCompile!Y229)),ISNUMBER(FIND("3F",ScheduleCompile!Y229)),ISNUMBER(FIND("6F",ScheduleCompile!Y229)),ISNUMBER(FIND("7F",ScheduleCompile!Y229)),ISNUMBER(FIND("9F",ScheduleCompile!Y229)),ISNUMBER(FIND("4F",ScheduleCompile!Y229))),VALUE(LEFT(ScheduleCompile!Y229,FIND("F",ScheduleCompile!Y229)-1)),ScheduleCompile!Y229)))))),ISTEXT(ScheduleCompile!#REF!)),"ENDTABLE",IF(ISERROR(IF(ScheduleCompile!Y229="Off",0,IF(ScheduleCompile!Y229="On",1,IF(ISNUMBER(ScheduleCompile!Y229),ScheduleCompile!Y229/1,IF(ISTEXT(ScheduleCompile!Y229),IF(OR(ISNUMBER(FIND("5F",ScheduleCompile!Y229)),ISNUMBER(FIND("0F",ScheduleCompile!Y229)),ISNUMBER(FIND("8F",ScheduleCompile!Y229)),ISNUMBER(FIND("1F",ScheduleCompile!Y229)),ISNUMBER(FIND("2F",ScheduleCompile!Y229)),ISNUMBER(FIND("3F",ScheduleCompile!Y229)),ISNUMBER(FIND("6F",ScheduleCompile!Y229)),ISNUMBER(FIND("7F",ScheduleCompile!Y229)),ISNUMBER(FIND("9F",ScheduleCompile!Y229)),ISNUMBER(FIND("4F",ScheduleCompile!Y229))),VALUE(LEFT(ScheduleCompile!Y229,FIND("F",ScheduleCompile!Y229)-1)),ScheduleCompile!Y229)))))),"",IF(ScheduleCompile!Y229="Off",0,IF(ScheduleCompile!Y229="On",1,IF(ISNUMBER(ScheduleCompile!Y229),ScheduleCompile!Y229/1,IF(ISTEXT(ScheduleCompile!Y229),IF(OR(ISNUMBER(FIND("5F",ScheduleCompile!Y229)),ISNUMBER(FIND("0F",ScheduleCompile!Y229)),ISNUMBER(FIND("8F",ScheduleCompile!Y229)),ISNUMBER(FIND("1F",ScheduleCompile!Y229)),ISNUMBER(FIND("2F",ScheduleCompile!Y229)),ISNUMBER(FIND("3F",ScheduleCompile!Y229)),ISNUMBER(FIND("6F",ScheduleCompile!Y229)),ISNUMBER(FIND("7F",ScheduleCompile!Y229)),ISNUMBER(FIND("9F",ScheduleCompile!Y229)),ISNUMBER(FIND("4F",ScheduleCompile!Y229))),VALUE(LEFT(ScheduleCompile!Y229,FIND("F",ScheduleCompile!Y229)-1)),ScheduleCompile!Y229)))))))</f>
        <v>0.9</v>
      </c>
    </row>
    <row r="237" spans="1:30" x14ac:dyDescent="0.25">
      <c r="A237" t="str">
        <f t="shared" si="15"/>
        <v>SchDay "OfficeHtgSetptWD"  Type = "Temperature" Hr = (60, 60, 60, 60, 60, 70, 70, 70, 70, 70, 70, 70, 70, 70, 70, 70, 70, 70, 70, 70, 70, 70, 70, 70) ..</v>
      </c>
      <c r="B237" s="1" t="s">
        <v>623</v>
      </c>
      <c r="C237" t="str">
        <f t="shared" si="16"/>
        <v xml:space="preserve">SchDay "OfficeHtgSetptWD"  Type = "Temperature" Hr = </v>
      </c>
      <c r="D237" t="str">
        <f t="shared" si="17"/>
        <v>(60, 60, 60, 60, 60, 70, 70, 70, 70, 70, 70, 70, 70, 70, 70, 70, 70, 70, 70, 70, 70, 70, 70, 70) ..</v>
      </c>
      <c r="E237" s="30" t="str">
        <f>ScheduleCompile!A230</f>
        <v>OfficeHtgSetptWD</v>
      </c>
      <c r="F237" t="str">
        <f t="shared" si="18"/>
        <v>Temperature</v>
      </c>
      <c r="G237" s="1">
        <f>IF(AND(ISERROR(IF(ScheduleCompile!B230="Off",0,IF(ScheduleCompile!B230="On",1,IF(ISNUMBER(ScheduleCompile!B230),ScheduleCompile!B230/1,IF(ISTEXT(ScheduleCompile!B230),IF(OR(ISNUMBER(FIND("5F",ScheduleCompile!B230)),ISNUMBER(FIND("0F",ScheduleCompile!B230)),ISNUMBER(FIND("8F",ScheduleCompile!B230)),ISNUMBER(FIND("1F",ScheduleCompile!B230)),ISNUMBER(FIND("2F",ScheduleCompile!B230)),ISNUMBER(FIND("3F",ScheduleCompile!B230)),ISNUMBER(FIND("6F",ScheduleCompile!B230)),ISNUMBER(FIND("7F",ScheduleCompile!B230)),ISNUMBER(FIND("9F",ScheduleCompile!B230)),ISNUMBER(FIND("4F",ScheduleCompile!B230))),VALUE(LEFT(ScheduleCompile!B230,FIND("F",ScheduleCompile!B230)-1)),ScheduleCompile!B230)))))),ISTEXT(ScheduleCompile!#REF!)),"ENDTABLE",IF(ISERROR(IF(ScheduleCompile!B230="Off",0,IF(ScheduleCompile!B230="On",1,IF(ISNUMBER(ScheduleCompile!B230),ScheduleCompile!B230/1,IF(ISTEXT(ScheduleCompile!B230),IF(OR(ISNUMBER(FIND("5F",ScheduleCompile!B230)),ISNUMBER(FIND("0F",ScheduleCompile!B230)),ISNUMBER(FIND("8F",ScheduleCompile!B230)),ISNUMBER(FIND("1F",ScheduleCompile!B230)),ISNUMBER(FIND("2F",ScheduleCompile!B230)),ISNUMBER(FIND("3F",ScheduleCompile!B230)),ISNUMBER(FIND("6F",ScheduleCompile!B230)),ISNUMBER(FIND("7F",ScheduleCompile!B230)),ISNUMBER(FIND("9F",ScheduleCompile!B230)),ISNUMBER(FIND("4F",ScheduleCompile!B230))),VALUE(LEFT(ScheduleCompile!B230,FIND("F",ScheduleCompile!B230)-1)),ScheduleCompile!B230)))))),"",IF(ScheduleCompile!B230="Off",0,IF(ScheduleCompile!B230="On",1,IF(ISNUMBER(ScheduleCompile!B230),ScheduleCompile!B230/1,IF(ISTEXT(ScheduleCompile!B230),IF(OR(ISNUMBER(FIND("5F",ScheduleCompile!B230)),ISNUMBER(FIND("0F",ScheduleCompile!B230)),ISNUMBER(FIND("8F",ScheduleCompile!B230)),ISNUMBER(FIND("1F",ScheduleCompile!B230)),ISNUMBER(FIND("2F",ScheduleCompile!B230)),ISNUMBER(FIND("3F",ScheduleCompile!B230)),ISNUMBER(FIND("6F",ScheduleCompile!B230)),ISNUMBER(FIND("7F",ScheduleCompile!B230)),ISNUMBER(FIND("9F",ScheduleCompile!B230)),ISNUMBER(FIND("4F",ScheduleCompile!B230))),VALUE(LEFT(ScheduleCompile!B230,FIND("F",ScheduleCompile!B230)-1)),ScheduleCompile!B230)))))))</f>
        <v>60</v>
      </c>
      <c r="H237" s="1">
        <f>IF(AND(ISERROR(IF(ScheduleCompile!C230="Off",0,IF(ScheduleCompile!C230="On",1,IF(ISNUMBER(ScheduleCompile!C230),ScheduleCompile!C230/1,IF(ISTEXT(ScheduleCompile!C230),IF(OR(ISNUMBER(FIND("5F",ScheduleCompile!C230)),ISNUMBER(FIND("0F",ScheduleCompile!C230)),ISNUMBER(FIND("8F",ScheduleCompile!C230)),ISNUMBER(FIND("1F",ScheduleCompile!C230)),ISNUMBER(FIND("2F",ScheduleCompile!C230)),ISNUMBER(FIND("3F",ScheduleCompile!C230)),ISNUMBER(FIND("6F",ScheduleCompile!C230)),ISNUMBER(FIND("7F",ScheduleCompile!C230)),ISNUMBER(FIND("9F",ScheduleCompile!C230)),ISNUMBER(FIND("4F",ScheduleCompile!C230))),VALUE(LEFT(ScheduleCompile!C230,FIND("F",ScheduleCompile!C230)-1)),ScheduleCompile!C230)))))),ISTEXT(ScheduleCompile!#REF!)),"ENDTABLE",IF(ISERROR(IF(ScheduleCompile!C230="Off",0,IF(ScheduleCompile!C230="On",1,IF(ISNUMBER(ScheduleCompile!C230),ScheduleCompile!C230/1,IF(ISTEXT(ScheduleCompile!C230),IF(OR(ISNUMBER(FIND("5F",ScheduleCompile!C230)),ISNUMBER(FIND("0F",ScheduleCompile!C230)),ISNUMBER(FIND("8F",ScheduleCompile!C230)),ISNUMBER(FIND("1F",ScheduleCompile!C230)),ISNUMBER(FIND("2F",ScheduleCompile!C230)),ISNUMBER(FIND("3F",ScheduleCompile!C230)),ISNUMBER(FIND("6F",ScheduleCompile!C230)),ISNUMBER(FIND("7F",ScheduleCompile!C230)),ISNUMBER(FIND("9F",ScheduleCompile!C230)),ISNUMBER(FIND("4F",ScheduleCompile!C230))),VALUE(LEFT(ScheduleCompile!C230,FIND("F",ScheduleCompile!C230)-1)),ScheduleCompile!C230)))))),"",IF(ScheduleCompile!C230="Off",0,IF(ScheduleCompile!C230="On",1,IF(ISNUMBER(ScheduleCompile!C230),ScheduleCompile!C230/1,IF(ISTEXT(ScheduleCompile!C230),IF(OR(ISNUMBER(FIND("5F",ScheduleCompile!C230)),ISNUMBER(FIND("0F",ScheduleCompile!C230)),ISNUMBER(FIND("8F",ScheduleCompile!C230)),ISNUMBER(FIND("1F",ScheduleCompile!C230)),ISNUMBER(FIND("2F",ScheduleCompile!C230)),ISNUMBER(FIND("3F",ScheduleCompile!C230)),ISNUMBER(FIND("6F",ScheduleCompile!C230)),ISNUMBER(FIND("7F",ScheduleCompile!C230)),ISNUMBER(FIND("9F",ScheduleCompile!C230)),ISNUMBER(FIND("4F",ScheduleCompile!C230))),VALUE(LEFT(ScheduleCompile!C230,FIND("F",ScheduleCompile!C230)-1)),ScheduleCompile!C230)))))))</f>
        <v>60</v>
      </c>
      <c r="I237" s="1">
        <f>IF(AND(ISERROR(IF(ScheduleCompile!D230="Off",0,IF(ScheduleCompile!D230="On",1,IF(ISNUMBER(ScheduleCompile!D230),ScheduleCompile!D230/1,IF(ISTEXT(ScheduleCompile!D230),IF(OR(ISNUMBER(FIND("5F",ScheduleCompile!D230)),ISNUMBER(FIND("0F",ScheduleCompile!D230)),ISNUMBER(FIND("8F",ScheduleCompile!D230)),ISNUMBER(FIND("1F",ScheduleCompile!D230)),ISNUMBER(FIND("2F",ScheduleCompile!D230)),ISNUMBER(FIND("3F",ScheduleCompile!D230)),ISNUMBER(FIND("6F",ScheduleCompile!D230)),ISNUMBER(FIND("7F",ScheduleCompile!D230)),ISNUMBER(FIND("9F",ScheduleCompile!D230)),ISNUMBER(FIND("4F",ScheduleCompile!D230))),VALUE(LEFT(ScheduleCompile!D230,FIND("F",ScheduleCompile!D230)-1)),ScheduleCompile!D230)))))),ISTEXT(ScheduleCompile!#REF!)),"ENDTABLE",IF(ISERROR(IF(ScheduleCompile!D230="Off",0,IF(ScheduleCompile!D230="On",1,IF(ISNUMBER(ScheduleCompile!D230),ScheduleCompile!D230/1,IF(ISTEXT(ScheduleCompile!D230),IF(OR(ISNUMBER(FIND("5F",ScheduleCompile!D230)),ISNUMBER(FIND("0F",ScheduleCompile!D230)),ISNUMBER(FIND("8F",ScheduleCompile!D230)),ISNUMBER(FIND("1F",ScheduleCompile!D230)),ISNUMBER(FIND("2F",ScheduleCompile!D230)),ISNUMBER(FIND("3F",ScheduleCompile!D230)),ISNUMBER(FIND("6F",ScheduleCompile!D230)),ISNUMBER(FIND("7F",ScheduleCompile!D230)),ISNUMBER(FIND("9F",ScheduleCompile!D230)),ISNUMBER(FIND("4F",ScheduleCompile!D230))),VALUE(LEFT(ScheduleCompile!D230,FIND("F",ScheduleCompile!D230)-1)),ScheduleCompile!D230)))))),"",IF(ScheduleCompile!D230="Off",0,IF(ScheduleCompile!D230="On",1,IF(ISNUMBER(ScheduleCompile!D230),ScheduleCompile!D230/1,IF(ISTEXT(ScheduleCompile!D230),IF(OR(ISNUMBER(FIND("5F",ScheduleCompile!D230)),ISNUMBER(FIND("0F",ScheduleCompile!D230)),ISNUMBER(FIND("8F",ScheduleCompile!D230)),ISNUMBER(FIND("1F",ScheduleCompile!D230)),ISNUMBER(FIND("2F",ScheduleCompile!D230)),ISNUMBER(FIND("3F",ScheduleCompile!D230)),ISNUMBER(FIND("6F",ScheduleCompile!D230)),ISNUMBER(FIND("7F",ScheduleCompile!D230)),ISNUMBER(FIND("9F",ScheduleCompile!D230)),ISNUMBER(FIND("4F",ScheduleCompile!D230))),VALUE(LEFT(ScheduleCompile!D230,FIND("F",ScheduleCompile!D230)-1)),ScheduleCompile!D230)))))))</f>
        <v>60</v>
      </c>
      <c r="J237" s="1">
        <f>IF(AND(ISERROR(IF(ScheduleCompile!E230="Off",0,IF(ScheduleCompile!E230="On",1,IF(ISNUMBER(ScheduleCompile!E230),ScheduleCompile!E230/1,IF(ISTEXT(ScheduleCompile!E230),IF(OR(ISNUMBER(FIND("5F",ScheduleCompile!E230)),ISNUMBER(FIND("0F",ScheduleCompile!E230)),ISNUMBER(FIND("8F",ScheduleCompile!E230)),ISNUMBER(FIND("1F",ScheduleCompile!E230)),ISNUMBER(FIND("2F",ScheduleCompile!E230)),ISNUMBER(FIND("3F",ScheduleCompile!E230)),ISNUMBER(FIND("6F",ScheduleCompile!E230)),ISNUMBER(FIND("7F",ScheduleCompile!E230)),ISNUMBER(FIND("9F",ScheduleCompile!E230)),ISNUMBER(FIND("4F",ScheduleCompile!E230))),VALUE(LEFT(ScheduleCompile!E230,FIND("F",ScheduleCompile!E230)-1)),ScheduleCompile!E230)))))),ISTEXT(ScheduleCompile!#REF!)),"ENDTABLE",IF(ISERROR(IF(ScheduleCompile!E230="Off",0,IF(ScheduleCompile!E230="On",1,IF(ISNUMBER(ScheduleCompile!E230),ScheduleCompile!E230/1,IF(ISTEXT(ScheduleCompile!E230),IF(OR(ISNUMBER(FIND("5F",ScheduleCompile!E230)),ISNUMBER(FIND("0F",ScheduleCompile!E230)),ISNUMBER(FIND("8F",ScheduleCompile!E230)),ISNUMBER(FIND("1F",ScheduleCompile!E230)),ISNUMBER(FIND("2F",ScheduleCompile!E230)),ISNUMBER(FIND("3F",ScheduleCompile!E230)),ISNUMBER(FIND("6F",ScheduleCompile!E230)),ISNUMBER(FIND("7F",ScheduleCompile!E230)),ISNUMBER(FIND("9F",ScheduleCompile!E230)),ISNUMBER(FIND("4F",ScheduleCompile!E230))),VALUE(LEFT(ScheduleCompile!E230,FIND("F",ScheduleCompile!E230)-1)),ScheduleCompile!E230)))))),"",IF(ScheduleCompile!E230="Off",0,IF(ScheduleCompile!E230="On",1,IF(ISNUMBER(ScheduleCompile!E230),ScheduleCompile!E230/1,IF(ISTEXT(ScheduleCompile!E230),IF(OR(ISNUMBER(FIND("5F",ScheduleCompile!E230)),ISNUMBER(FIND("0F",ScheduleCompile!E230)),ISNUMBER(FIND("8F",ScheduleCompile!E230)),ISNUMBER(FIND("1F",ScheduleCompile!E230)),ISNUMBER(FIND("2F",ScheduleCompile!E230)),ISNUMBER(FIND("3F",ScheduleCompile!E230)),ISNUMBER(FIND("6F",ScheduleCompile!E230)),ISNUMBER(FIND("7F",ScheduleCompile!E230)),ISNUMBER(FIND("9F",ScheduleCompile!E230)),ISNUMBER(FIND("4F",ScheduleCompile!E230))),VALUE(LEFT(ScheduleCompile!E230,FIND("F",ScheduleCompile!E230)-1)),ScheduleCompile!E230)))))))</f>
        <v>60</v>
      </c>
      <c r="K237" s="1">
        <f>IF(AND(ISERROR(IF(ScheduleCompile!F230="Off",0,IF(ScheduleCompile!F230="On",1,IF(ISNUMBER(ScheduleCompile!F230),ScheduleCompile!F230/1,IF(ISTEXT(ScheduleCompile!F230),IF(OR(ISNUMBER(FIND("5F",ScheduleCompile!F230)),ISNUMBER(FIND("0F",ScheduleCompile!F230)),ISNUMBER(FIND("8F",ScheduleCompile!F230)),ISNUMBER(FIND("1F",ScheduleCompile!F230)),ISNUMBER(FIND("2F",ScheduleCompile!F230)),ISNUMBER(FIND("3F",ScheduleCompile!F230)),ISNUMBER(FIND("6F",ScheduleCompile!F230)),ISNUMBER(FIND("7F",ScheduleCompile!F230)),ISNUMBER(FIND("9F",ScheduleCompile!F230)),ISNUMBER(FIND("4F",ScheduleCompile!F230))),VALUE(LEFT(ScheduleCompile!F230,FIND("F",ScheduleCompile!F230)-1)),ScheduleCompile!F230)))))),ISTEXT(ScheduleCompile!#REF!)),"ENDTABLE",IF(ISERROR(IF(ScheduleCompile!F230="Off",0,IF(ScheduleCompile!F230="On",1,IF(ISNUMBER(ScheduleCompile!F230),ScheduleCompile!F230/1,IF(ISTEXT(ScheduleCompile!F230),IF(OR(ISNUMBER(FIND("5F",ScheduleCompile!F230)),ISNUMBER(FIND("0F",ScheduleCompile!F230)),ISNUMBER(FIND("8F",ScheduleCompile!F230)),ISNUMBER(FIND("1F",ScheduleCompile!F230)),ISNUMBER(FIND("2F",ScheduleCompile!F230)),ISNUMBER(FIND("3F",ScheduleCompile!F230)),ISNUMBER(FIND("6F",ScheduleCompile!F230)),ISNUMBER(FIND("7F",ScheduleCompile!F230)),ISNUMBER(FIND("9F",ScheduleCompile!F230)),ISNUMBER(FIND("4F",ScheduleCompile!F230))),VALUE(LEFT(ScheduleCompile!F230,FIND("F",ScheduleCompile!F230)-1)),ScheduleCompile!F230)))))),"",IF(ScheduleCompile!F230="Off",0,IF(ScheduleCompile!F230="On",1,IF(ISNUMBER(ScheduleCompile!F230),ScheduleCompile!F230/1,IF(ISTEXT(ScheduleCompile!F230),IF(OR(ISNUMBER(FIND("5F",ScheduleCompile!F230)),ISNUMBER(FIND("0F",ScheduleCompile!F230)),ISNUMBER(FIND("8F",ScheduleCompile!F230)),ISNUMBER(FIND("1F",ScheduleCompile!F230)),ISNUMBER(FIND("2F",ScheduleCompile!F230)),ISNUMBER(FIND("3F",ScheduleCompile!F230)),ISNUMBER(FIND("6F",ScheduleCompile!F230)),ISNUMBER(FIND("7F",ScheduleCompile!F230)),ISNUMBER(FIND("9F",ScheduleCompile!F230)),ISNUMBER(FIND("4F",ScheduleCompile!F230))),VALUE(LEFT(ScheduleCompile!F230,FIND("F",ScheduleCompile!F230)-1)),ScheduleCompile!F230)))))))</f>
        <v>60</v>
      </c>
      <c r="L237" s="1">
        <f>IF(AND(ISERROR(IF(ScheduleCompile!G230="Off",0,IF(ScheduleCompile!G230="On",1,IF(ISNUMBER(ScheduleCompile!G230),ScheduleCompile!G230/1,IF(ISTEXT(ScheduleCompile!G230),IF(OR(ISNUMBER(FIND("5F",ScheduleCompile!G230)),ISNUMBER(FIND("0F",ScheduleCompile!G230)),ISNUMBER(FIND("8F",ScheduleCompile!G230)),ISNUMBER(FIND("1F",ScheduleCompile!G230)),ISNUMBER(FIND("2F",ScheduleCompile!G230)),ISNUMBER(FIND("3F",ScheduleCompile!G230)),ISNUMBER(FIND("6F",ScheduleCompile!G230)),ISNUMBER(FIND("7F",ScheduleCompile!G230)),ISNUMBER(FIND("9F",ScheduleCompile!G230)),ISNUMBER(FIND("4F",ScheduleCompile!G230))),VALUE(LEFT(ScheduleCompile!G230,FIND("F",ScheduleCompile!G230)-1)),ScheduleCompile!G230)))))),ISTEXT(ScheduleCompile!#REF!)),"ENDTABLE",IF(ISERROR(IF(ScheduleCompile!G230="Off",0,IF(ScheduleCompile!G230="On",1,IF(ISNUMBER(ScheduleCompile!G230),ScheduleCompile!G230/1,IF(ISTEXT(ScheduleCompile!G230),IF(OR(ISNUMBER(FIND("5F",ScheduleCompile!G230)),ISNUMBER(FIND("0F",ScheduleCompile!G230)),ISNUMBER(FIND("8F",ScheduleCompile!G230)),ISNUMBER(FIND("1F",ScheduleCompile!G230)),ISNUMBER(FIND("2F",ScheduleCompile!G230)),ISNUMBER(FIND("3F",ScheduleCompile!G230)),ISNUMBER(FIND("6F",ScheduleCompile!G230)),ISNUMBER(FIND("7F",ScheduleCompile!G230)),ISNUMBER(FIND("9F",ScheduleCompile!G230)),ISNUMBER(FIND("4F",ScheduleCompile!G230))),VALUE(LEFT(ScheduleCompile!G230,FIND("F",ScheduleCompile!G230)-1)),ScheduleCompile!G230)))))),"",IF(ScheduleCompile!G230="Off",0,IF(ScheduleCompile!G230="On",1,IF(ISNUMBER(ScheduleCompile!G230),ScheduleCompile!G230/1,IF(ISTEXT(ScheduleCompile!G230),IF(OR(ISNUMBER(FIND("5F",ScheduleCompile!G230)),ISNUMBER(FIND("0F",ScheduleCompile!G230)),ISNUMBER(FIND("8F",ScheduleCompile!G230)),ISNUMBER(FIND("1F",ScheduleCompile!G230)),ISNUMBER(FIND("2F",ScheduleCompile!G230)),ISNUMBER(FIND("3F",ScheduleCompile!G230)),ISNUMBER(FIND("6F",ScheduleCompile!G230)),ISNUMBER(FIND("7F",ScheduleCompile!G230)),ISNUMBER(FIND("9F",ScheduleCompile!G230)),ISNUMBER(FIND("4F",ScheduleCompile!G230))),VALUE(LEFT(ScheduleCompile!G230,FIND("F",ScheduleCompile!G230)-1)),ScheduleCompile!G230)))))))</f>
        <v>70</v>
      </c>
      <c r="M237" s="1">
        <f>IF(AND(ISERROR(IF(ScheduleCompile!H230="Off",0,IF(ScheduleCompile!H230="On",1,IF(ISNUMBER(ScheduleCompile!H230),ScheduleCompile!H230/1,IF(ISTEXT(ScheduleCompile!H230),IF(OR(ISNUMBER(FIND("5F",ScheduleCompile!H230)),ISNUMBER(FIND("0F",ScheduleCompile!H230)),ISNUMBER(FIND("8F",ScheduleCompile!H230)),ISNUMBER(FIND("1F",ScheduleCompile!H230)),ISNUMBER(FIND("2F",ScheduleCompile!H230)),ISNUMBER(FIND("3F",ScheduleCompile!H230)),ISNUMBER(FIND("6F",ScheduleCompile!H230)),ISNUMBER(FIND("7F",ScheduleCompile!H230)),ISNUMBER(FIND("9F",ScheduleCompile!H230)),ISNUMBER(FIND("4F",ScheduleCompile!H230))),VALUE(LEFT(ScheduleCompile!H230,FIND("F",ScheduleCompile!H230)-1)),ScheduleCompile!H230)))))),ISTEXT(ScheduleCompile!#REF!)),"ENDTABLE",IF(ISERROR(IF(ScheduleCompile!H230="Off",0,IF(ScheduleCompile!H230="On",1,IF(ISNUMBER(ScheduleCompile!H230),ScheduleCompile!H230/1,IF(ISTEXT(ScheduleCompile!H230),IF(OR(ISNUMBER(FIND("5F",ScheduleCompile!H230)),ISNUMBER(FIND("0F",ScheduleCompile!H230)),ISNUMBER(FIND("8F",ScheduleCompile!H230)),ISNUMBER(FIND("1F",ScheduleCompile!H230)),ISNUMBER(FIND("2F",ScheduleCompile!H230)),ISNUMBER(FIND("3F",ScheduleCompile!H230)),ISNUMBER(FIND("6F",ScheduleCompile!H230)),ISNUMBER(FIND("7F",ScheduleCompile!H230)),ISNUMBER(FIND("9F",ScheduleCompile!H230)),ISNUMBER(FIND("4F",ScheduleCompile!H230))),VALUE(LEFT(ScheduleCompile!H230,FIND("F",ScheduleCompile!H230)-1)),ScheduleCompile!H230)))))),"",IF(ScheduleCompile!H230="Off",0,IF(ScheduleCompile!H230="On",1,IF(ISNUMBER(ScheduleCompile!H230),ScheduleCompile!H230/1,IF(ISTEXT(ScheduleCompile!H230),IF(OR(ISNUMBER(FIND("5F",ScheduleCompile!H230)),ISNUMBER(FIND("0F",ScheduleCompile!H230)),ISNUMBER(FIND("8F",ScheduleCompile!H230)),ISNUMBER(FIND("1F",ScheduleCompile!H230)),ISNUMBER(FIND("2F",ScheduleCompile!H230)),ISNUMBER(FIND("3F",ScheduleCompile!H230)),ISNUMBER(FIND("6F",ScheduleCompile!H230)),ISNUMBER(FIND("7F",ScheduleCompile!H230)),ISNUMBER(FIND("9F",ScheduleCompile!H230)),ISNUMBER(FIND("4F",ScheduleCompile!H230))),VALUE(LEFT(ScheduleCompile!H230,FIND("F",ScheduleCompile!H230)-1)),ScheduleCompile!H230)))))))</f>
        <v>70</v>
      </c>
      <c r="N237" s="1">
        <f>IF(AND(ISERROR(IF(ScheduleCompile!I230="Off",0,IF(ScheduleCompile!I230="On",1,IF(ISNUMBER(ScheduleCompile!I230),ScheduleCompile!I230/1,IF(ISTEXT(ScheduleCompile!I230),IF(OR(ISNUMBER(FIND("5F",ScheduleCompile!I230)),ISNUMBER(FIND("0F",ScheduleCompile!I230)),ISNUMBER(FIND("8F",ScheduleCompile!I230)),ISNUMBER(FIND("1F",ScheduleCompile!I230)),ISNUMBER(FIND("2F",ScheduleCompile!I230)),ISNUMBER(FIND("3F",ScheduleCompile!I230)),ISNUMBER(FIND("6F",ScheduleCompile!I230)),ISNUMBER(FIND("7F",ScheduleCompile!I230)),ISNUMBER(FIND("9F",ScheduleCompile!I230)),ISNUMBER(FIND("4F",ScheduleCompile!I230))),VALUE(LEFT(ScheduleCompile!I230,FIND("F",ScheduleCompile!I230)-1)),ScheduleCompile!I230)))))),ISTEXT(ScheduleCompile!#REF!)),"ENDTABLE",IF(ISERROR(IF(ScheduleCompile!I230="Off",0,IF(ScheduleCompile!I230="On",1,IF(ISNUMBER(ScheduleCompile!I230),ScheduleCompile!I230/1,IF(ISTEXT(ScheduleCompile!I230),IF(OR(ISNUMBER(FIND("5F",ScheduleCompile!I230)),ISNUMBER(FIND("0F",ScheduleCompile!I230)),ISNUMBER(FIND("8F",ScheduleCompile!I230)),ISNUMBER(FIND("1F",ScheduleCompile!I230)),ISNUMBER(FIND("2F",ScheduleCompile!I230)),ISNUMBER(FIND("3F",ScheduleCompile!I230)),ISNUMBER(FIND("6F",ScheduleCompile!I230)),ISNUMBER(FIND("7F",ScheduleCompile!I230)),ISNUMBER(FIND("9F",ScheduleCompile!I230)),ISNUMBER(FIND("4F",ScheduleCompile!I230))),VALUE(LEFT(ScheduleCompile!I230,FIND("F",ScheduleCompile!I230)-1)),ScheduleCompile!I230)))))),"",IF(ScheduleCompile!I230="Off",0,IF(ScheduleCompile!I230="On",1,IF(ISNUMBER(ScheduleCompile!I230),ScheduleCompile!I230/1,IF(ISTEXT(ScheduleCompile!I230),IF(OR(ISNUMBER(FIND("5F",ScheduleCompile!I230)),ISNUMBER(FIND("0F",ScheduleCompile!I230)),ISNUMBER(FIND("8F",ScheduleCompile!I230)),ISNUMBER(FIND("1F",ScheduleCompile!I230)),ISNUMBER(FIND("2F",ScheduleCompile!I230)),ISNUMBER(FIND("3F",ScheduleCompile!I230)),ISNUMBER(FIND("6F",ScheduleCompile!I230)),ISNUMBER(FIND("7F",ScheduleCompile!I230)),ISNUMBER(FIND("9F",ScheduleCompile!I230)),ISNUMBER(FIND("4F",ScheduleCompile!I230))),VALUE(LEFT(ScheduleCompile!I230,FIND("F",ScheduleCompile!I230)-1)),ScheduleCompile!I230)))))))</f>
        <v>70</v>
      </c>
      <c r="O237" s="1">
        <f>IF(AND(ISERROR(IF(ScheduleCompile!J230="Off",0,IF(ScheduleCompile!J230="On",1,IF(ISNUMBER(ScheduleCompile!J230),ScheduleCompile!J230/1,IF(ISTEXT(ScheduleCompile!J230),IF(OR(ISNUMBER(FIND("5F",ScheduleCompile!J230)),ISNUMBER(FIND("0F",ScheduleCompile!J230)),ISNUMBER(FIND("8F",ScheduleCompile!J230)),ISNUMBER(FIND("1F",ScheduleCompile!J230)),ISNUMBER(FIND("2F",ScheduleCompile!J230)),ISNUMBER(FIND("3F",ScheduleCompile!J230)),ISNUMBER(FIND("6F",ScheduleCompile!J230)),ISNUMBER(FIND("7F",ScheduleCompile!J230)),ISNUMBER(FIND("9F",ScheduleCompile!J230)),ISNUMBER(FIND("4F",ScheduleCompile!J230))),VALUE(LEFT(ScheduleCompile!J230,FIND("F",ScheduleCompile!J230)-1)),ScheduleCompile!J230)))))),ISTEXT(ScheduleCompile!#REF!)),"ENDTABLE",IF(ISERROR(IF(ScheduleCompile!J230="Off",0,IF(ScheduleCompile!J230="On",1,IF(ISNUMBER(ScheduleCompile!J230),ScheduleCompile!J230/1,IF(ISTEXT(ScheduleCompile!J230),IF(OR(ISNUMBER(FIND("5F",ScheduleCompile!J230)),ISNUMBER(FIND("0F",ScheduleCompile!J230)),ISNUMBER(FIND("8F",ScheduleCompile!J230)),ISNUMBER(FIND("1F",ScheduleCompile!J230)),ISNUMBER(FIND("2F",ScheduleCompile!J230)),ISNUMBER(FIND("3F",ScheduleCompile!J230)),ISNUMBER(FIND("6F",ScheduleCompile!J230)),ISNUMBER(FIND("7F",ScheduleCompile!J230)),ISNUMBER(FIND("9F",ScheduleCompile!J230)),ISNUMBER(FIND("4F",ScheduleCompile!J230))),VALUE(LEFT(ScheduleCompile!J230,FIND("F",ScheduleCompile!J230)-1)),ScheduleCompile!J230)))))),"",IF(ScheduleCompile!J230="Off",0,IF(ScheduleCompile!J230="On",1,IF(ISNUMBER(ScheduleCompile!J230),ScheduleCompile!J230/1,IF(ISTEXT(ScheduleCompile!J230),IF(OR(ISNUMBER(FIND("5F",ScheduleCompile!J230)),ISNUMBER(FIND("0F",ScheduleCompile!J230)),ISNUMBER(FIND("8F",ScheduleCompile!J230)),ISNUMBER(FIND("1F",ScheduleCompile!J230)),ISNUMBER(FIND("2F",ScheduleCompile!J230)),ISNUMBER(FIND("3F",ScheduleCompile!J230)),ISNUMBER(FIND("6F",ScheduleCompile!J230)),ISNUMBER(FIND("7F",ScheduleCompile!J230)),ISNUMBER(FIND("9F",ScheduleCompile!J230)),ISNUMBER(FIND("4F",ScheduleCompile!J230))),VALUE(LEFT(ScheduleCompile!J230,FIND("F",ScheduleCompile!J230)-1)),ScheduleCompile!J230)))))))</f>
        <v>70</v>
      </c>
      <c r="P237" s="1">
        <f>IF(AND(ISERROR(IF(ScheduleCompile!K230="Off",0,IF(ScheduleCompile!K230="On",1,IF(ISNUMBER(ScheduleCompile!K230),ScheduleCompile!K230/1,IF(ISTEXT(ScheduleCompile!K230),IF(OR(ISNUMBER(FIND("5F",ScheduleCompile!K230)),ISNUMBER(FIND("0F",ScheduleCompile!K230)),ISNUMBER(FIND("8F",ScheduleCompile!K230)),ISNUMBER(FIND("1F",ScheduleCompile!K230)),ISNUMBER(FIND("2F",ScheduleCompile!K230)),ISNUMBER(FIND("3F",ScheduleCompile!K230)),ISNUMBER(FIND("6F",ScheduleCompile!K230)),ISNUMBER(FIND("7F",ScheduleCompile!K230)),ISNUMBER(FIND("9F",ScheduleCompile!K230)),ISNUMBER(FIND("4F",ScheduleCompile!K230))),VALUE(LEFT(ScheduleCompile!K230,FIND("F",ScheduleCompile!K230)-1)),ScheduleCompile!K230)))))),ISTEXT(ScheduleCompile!#REF!)),"ENDTABLE",IF(ISERROR(IF(ScheduleCompile!K230="Off",0,IF(ScheduleCompile!K230="On",1,IF(ISNUMBER(ScheduleCompile!K230),ScheduleCompile!K230/1,IF(ISTEXT(ScheduleCompile!K230),IF(OR(ISNUMBER(FIND("5F",ScheduleCompile!K230)),ISNUMBER(FIND("0F",ScheduleCompile!K230)),ISNUMBER(FIND("8F",ScheduleCompile!K230)),ISNUMBER(FIND("1F",ScheduleCompile!K230)),ISNUMBER(FIND("2F",ScheduleCompile!K230)),ISNUMBER(FIND("3F",ScheduleCompile!K230)),ISNUMBER(FIND("6F",ScheduleCompile!K230)),ISNUMBER(FIND("7F",ScheduleCompile!K230)),ISNUMBER(FIND("9F",ScheduleCompile!K230)),ISNUMBER(FIND("4F",ScheduleCompile!K230))),VALUE(LEFT(ScheduleCompile!K230,FIND("F",ScheduleCompile!K230)-1)),ScheduleCompile!K230)))))),"",IF(ScheduleCompile!K230="Off",0,IF(ScheduleCompile!K230="On",1,IF(ISNUMBER(ScheduleCompile!K230),ScheduleCompile!K230/1,IF(ISTEXT(ScheduleCompile!K230),IF(OR(ISNUMBER(FIND("5F",ScheduleCompile!K230)),ISNUMBER(FIND("0F",ScheduleCompile!K230)),ISNUMBER(FIND("8F",ScheduleCompile!K230)),ISNUMBER(FIND("1F",ScheduleCompile!K230)),ISNUMBER(FIND("2F",ScheduleCompile!K230)),ISNUMBER(FIND("3F",ScheduleCompile!K230)),ISNUMBER(FIND("6F",ScheduleCompile!K230)),ISNUMBER(FIND("7F",ScheduleCompile!K230)),ISNUMBER(FIND("9F",ScheduleCompile!K230)),ISNUMBER(FIND("4F",ScheduleCompile!K230))),VALUE(LEFT(ScheduleCompile!K230,FIND("F",ScheduleCompile!K230)-1)),ScheduleCompile!K230)))))))</f>
        <v>70</v>
      </c>
      <c r="Q237" s="1">
        <f>IF(AND(ISERROR(IF(ScheduleCompile!L230="Off",0,IF(ScheduleCompile!L230="On",1,IF(ISNUMBER(ScheduleCompile!L230),ScheduleCompile!L230/1,IF(ISTEXT(ScheduleCompile!L230),IF(OR(ISNUMBER(FIND("5F",ScheduleCompile!L230)),ISNUMBER(FIND("0F",ScheduleCompile!L230)),ISNUMBER(FIND("8F",ScheduleCompile!L230)),ISNUMBER(FIND("1F",ScheduleCompile!L230)),ISNUMBER(FIND("2F",ScheduleCompile!L230)),ISNUMBER(FIND("3F",ScheduleCompile!L230)),ISNUMBER(FIND("6F",ScheduleCompile!L230)),ISNUMBER(FIND("7F",ScheduleCompile!L230)),ISNUMBER(FIND("9F",ScheduleCompile!L230)),ISNUMBER(FIND("4F",ScheduleCompile!L230))),VALUE(LEFT(ScheduleCompile!L230,FIND("F",ScheduleCompile!L230)-1)),ScheduleCompile!L230)))))),ISTEXT(ScheduleCompile!#REF!)),"ENDTABLE",IF(ISERROR(IF(ScheduleCompile!L230="Off",0,IF(ScheduleCompile!L230="On",1,IF(ISNUMBER(ScheduleCompile!L230),ScheduleCompile!L230/1,IF(ISTEXT(ScheduleCompile!L230),IF(OR(ISNUMBER(FIND("5F",ScheduleCompile!L230)),ISNUMBER(FIND("0F",ScheduleCompile!L230)),ISNUMBER(FIND("8F",ScheduleCompile!L230)),ISNUMBER(FIND("1F",ScheduleCompile!L230)),ISNUMBER(FIND("2F",ScheduleCompile!L230)),ISNUMBER(FIND("3F",ScheduleCompile!L230)),ISNUMBER(FIND("6F",ScheduleCompile!L230)),ISNUMBER(FIND("7F",ScheduleCompile!L230)),ISNUMBER(FIND("9F",ScheduleCompile!L230)),ISNUMBER(FIND("4F",ScheduleCompile!L230))),VALUE(LEFT(ScheduleCompile!L230,FIND("F",ScheduleCompile!L230)-1)),ScheduleCompile!L230)))))),"",IF(ScheduleCompile!L230="Off",0,IF(ScheduleCompile!L230="On",1,IF(ISNUMBER(ScheduleCompile!L230),ScheduleCompile!L230/1,IF(ISTEXT(ScheduleCompile!L230),IF(OR(ISNUMBER(FIND("5F",ScheduleCompile!L230)),ISNUMBER(FIND("0F",ScheduleCompile!L230)),ISNUMBER(FIND("8F",ScheduleCompile!L230)),ISNUMBER(FIND("1F",ScheduleCompile!L230)),ISNUMBER(FIND("2F",ScheduleCompile!L230)),ISNUMBER(FIND("3F",ScheduleCompile!L230)),ISNUMBER(FIND("6F",ScheduleCompile!L230)),ISNUMBER(FIND("7F",ScheduleCompile!L230)),ISNUMBER(FIND("9F",ScheduleCompile!L230)),ISNUMBER(FIND("4F",ScheduleCompile!L230))),VALUE(LEFT(ScheduleCompile!L230,FIND("F",ScheduleCompile!L230)-1)),ScheduleCompile!L230)))))))</f>
        <v>70</v>
      </c>
      <c r="R237" s="1">
        <f>IF(AND(ISERROR(IF(ScheduleCompile!M230="Off",0,IF(ScheduleCompile!M230="On",1,IF(ISNUMBER(ScheduleCompile!M230),ScheduleCompile!M230/1,IF(ISTEXT(ScheduleCompile!M230),IF(OR(ISNUMBER(FIND("5F",ScheduleCompile!M230)),ISNUMBER(FIND("0F",ScheduleCompile!M230)),ISNUMBER(FIND("8F",ScheduleCompile!M230)),ISNUMBER(FIND("1F",ScheduleCompile!M230)),ISNUMBER(FIND("2F",ScheduleCompile!M230)),ISNUMBER(FIND("3F",ScheduleCompile!M230)),ISNUMBER(FIND("6F",ScheduleCompile!M230)),ISNUMBER(FIND("7F",ScheduleCompile!M230)),ISNUMBER(FIND("9F",ScheduleCompile!M230)),ISNUMBER(FIND("4F",ScheduleCompile!M230))),VALUE(LEFT(ScheduleCompile!M230,FIND("F",ScheduleCompile!M230)-1)),ScheduleCompile!M230)))))),ISTEXT(ScheduleCompile!#REF!)),"ENDTABLE",IF(ISERROR(IF(ScheduleCompile!M230="Off",0,IF(ScheduleCompile!M230="On",1,IF(ISNUMBER(ScheduleCompile!M230),ScheduleCompile!M230/1,IF(ISTEXT(ScheduleCompile!M230),IF(OR(ISNUMBER(FIND("5F",ScheduleCompile!M230)),ISNUMBER(FIND("0F",ScheduleCompile!M230)),ISNUMBER(FIND("8F",ScheduleCompile!M230)),ISNUMBER(FIND("1F",ScheduleCompile!M230)),ISNUMBER(FIND("2F",ScheduleCompile!M230)),ISNUMBER(FIND("3F",ScheduleCompile!M230)),ISNUMBER(FIND("6F",ScheduleCompile!M230)),ISNUMBER(FIND("7F",ScheduleCompile!M230)),ISNUMBER(FIND("9F",ScheduleCompile!M230)),ISNUMBER(FIND("4F",ScheduleCompile!M230))),VALUE(LEFT(ScheduleCompile!M230,FIND("F",ScheduleCompile!M230)-1)),ScheduleCompile!M230)))))),"",IF(ScheduleCompile!M230="Off",0,IF(ScheduleCompile!M230="On",1,IF(ISNUMBER(ScheduleCompile!M230),ScheduleCompile!M230/1,IF(ISTEXT(ScheduleCompile!M230),IF(OR(ISNUMBER(FIND("5F",ScheduleCompile!M230)),ISNUMBER(FIND("0F",ScheduleCompile!M230)),ISNUMBER(FIND("8F",ScheduleCompile!M230)),ISNUMBER(FIND("1F",ScheduleCompile!M230)),ISNUMBER(FIND("2F",ScheduleCompile!M230)),ISNUMBER(FIND("3F",ScheduleCompile!M230)),ISNUMBER(FIND("6F",ScheduleCompile!M230)),ISNUMBER(FIND("7F",ScheduleCompile!M230)),ISNUMBER(FIND("9F",ScheduleCompile!M230)),ISNUMBER(FIND("4F",ScheduleCompile!M230))),VALUE(LEFT(ScheduleCompile!M230,FIND("F",ScheduleCompile!M230)-1)),ScheduleCompile!M230)))))))</f>
        <v>70</v>
      </c>
      <c r="S237" s="1">
        <f>IF(AND(ISERROR(IF(ScheduleCompile!N230="Off",0,IF(ScheduleCompile!N230="On",1,IF(ISNUMBER(ScheduleCompile!N230),ScheduleCompile!N230/1,IF(ISTEXT(ScheduleCompile!N230),IF(OR(ISNUMBER(FIND("5F",ScheduleCompile!N230)),ISNUMBER(FIND("0F",ScheduleCompile!N230)),ISNUMBER(FIND("8F",ScheduleCompile!N230)),ISNUMBER(FIND("1F",ScheduleCompile!N230)),ISNUMBER(FIND("2F",ScheduleCompile!N230)),ISNUMBER(FIND("3F",ScheduleCompile!N230)),ISNUMBER(FIND("6F",ScheduleCompile!N230)),ISNUMBER(FIND("7F",ScheduleCompile!N230)),ISNUMBER(FIND("9F",ScheduleCompile!N230)),ISNUMBER(FIND("4F",ScheduleCompile!N230))),VALUE(LEFT(ScheduleCompile!N230,FIND("F",ScheduleCompile!N230)-1)),ScheduleCompile!N230)))))),ISTEXT(ScheduleCompile!#REF!)),"ENDTABLE",IF(ISERROR(IF(ScheduleCompile!N230="Off",0,IF(ScheduleCompile!N230="On",1,IF(ISNUMBER(ScheduleCompile!N230),ScheduleCompile!N230/1,IF(ISTEXT(ScheduleCompile!N230),IF(OR(ISNUMBER(FIND("5F",ScheduleCompile!N230)),ISNUMBER(FIND("0F",ScheduleCompile!N230)),ISNUMBER(FIND("8F",ScheduleCompile!N230)),ISNUMBER(FIND("1F",ScheduleCompile!N230)),ISNUMBER(FIND("2F",ScheduleCompile!N230)),ISNUMBER(FIND("3F",ScheduleCompile!N230)),ISNUMBER(FIND("6F",ScheduleCompile!N230)),ISNUMBER(FIND("7F",ScheduleCompile!N230)),ISNUMBER(FIND("9F",ScheduleCompile!N230)),ISNUMBER(FIND("4F",ScheduleCompile!N230))),VALUE(LEFT(ScheduleCompile!N230,FIND("F",ScheduleCompile!N230)-1)),ScheduleCompile!N230)))))),"",IF(ScheduleCompile!N230="Off",0,IF(ScheduleCompile!N230="On",1,IF(ISNUMBER(ScheduleCompile!N230),ScheduleCompile!N230/1,IF(ISTEXT(ScheduleCompile!N230),IF(OR(ISNUMBER(FIND("5F",ScheduleCompile!N230)),ISNUMBER(FIND("0F",ScheduleCompile!N230)),ISNUMBER(FIND("8F",ScheduleCompile!N230)),ISNUMBER(FIND("1F",ScheduleCompile!N230)),ISNUMBER(FIND("2F",ScheduleCompile!N230)),ISNUMBER(FIND("3F",ScheduleCompile!N230)),ISNUMBER(FIND("6F",ScheduleCompile!N230)),ISNUMBER(FIND("7F",ScheduleCompile!N230)),ISNUMBER(FIND("9F",ScheduleCompile!N230)),ISNUMBER(FIND("4F",ScheduleCompile!N230))),VALUE(LEFT(ScheduleCompile!N230,FIND("F",ScheduleCompile!N230)-1)),ScheduleCompile!N230)))))))</f>
        <v>70</v>
      </c>
      <c r="T237" s="1">
        <f>IF(AND(ISERROR(IF(ScheduleCompile!O230="Off",0,IF(ScheduleCompile!O230="On",1,IF(ISNUMBER(ScheduleCompile!O230),ScheduleCompile!O230/1,IF(ISTEXT(ScheduleCompile!O230),IF(OR(ISNUMBER(FIND("5F",ScheduleCompile!O230)),ISNUMBER(FIND("0F",ScheduleCompile!O230)),ISNUMBER(FIND("8F",ScheduleCompile!O230)),ISNUMBER(FIND("1F",ScheduleCompile!O230)),ISNUMBER(FIND("2F",ScheduleCompile!O230)),ISNUMBER(FIND("3F",ScheduleCompile!O230)),ISNUMBER(FIND("6F",ScheduleCompile!O230)),ISNUMBER(FIND("7F",ScheduleCompile!O230)),ISNUMBER(FIND("9F",ScheduleCompile!O230)),ISNUMBER(FIND("4F",ScheduleCompile!O230))),VALUE(LEFT(ScheduleCompile!O230,FIND("F",ScheduleCompile!O230)-1)),ScheduleCompile!O230)))))),ISTEXT(ScheduleCompile!#REF!)),"ENDTABLE",IF(ISERROR(IF(ScheduleCompile!O230="Off",0,IF(ScheduleCompile!O230="On",1,IF(ISNUMBER(ScheduleCompile!O230),ScheduleCompile!O230/1,IF(ISTEXT(ScheduleCompile!O230),IF(OR(ISNUMBER(FIND("5F",ScheduleCompile!O230)),ISNUMBER(FIND("0F",ScheduleCompile!O230)),ISNUMBER(FIND("8F",ScheduleCompile!O230)),ISNUMBER(FIND("1F",ScheduleCompile!O230)),ISNUMBER(FIND("2F",ScheduleCompile!O230)),ISNUMBER(FIND("3F",ScheduleCompile!O230)),ISNUMBER(FIND("6F",ScheduleCompile!O230)),ISNUMBER(FIND("7F",ScheduleCompile!O230)),ISNUMBER(FIND("9F",ScheduleCompile!O230)),ISNUMBER(FIND("4F",ScheduleCompile!O230))),VALUE(LEFT(ScheduleCompile!O230,FIND("F",ScheduleCompile!O230)-1)),ScheduleCompile!O230)))))),"",IF(ScheduleCompile!O230="Off",0,IF(ScheduleCompile!O230="On",1,IF(ISNUMBER(ScheduleCompile!O230),ScheduleCompile!O230/1,IF(ISTEXT(ScheduleCompile!O230),IF(OR(ISNUMBER(FIND("5F",ScheduleCompile!O230)),ISNUMBER(FIND("0F",ScheduleCompile!O230)),ISNUMBER(FIND("8F",ScheduleCompile!O230)),ISNUMBER(FIND("1F",ScheduleCompile!O230)),ISNUMBER(FIND("2F",ScheduleCompile!O230)),ISNUMBER(FIND("3F",ScheduleCompile!O230)),ISNUMBER(FIND("6F",ScheduleCompile!O230)),ISNUMBER(FIND("7F",ScheduleCompile!O230)),ISNUMBER(FIND("9F",ScheduleCompile!O230)),ISNUMBER(FIND("4F",ScheduleCompile!O230))),VALUE(LEFT(ScheduleCompile!O230,FIND("F",ScheduleCompile!O230)-1)),ScheduleCompile!O230)))))))</f>
        <v>70</v>
      </c>
      <c r="U237" s="1">
        <f>IF(AND(ISERROR(IF(ScheduleCompile!P230="Off",0,IF(ScheduleCompile!P230="On",1,IF(ISNUMBER(ScheduleCompile!P230),ScheduleCompile!P230/1,IF(ISTEXT(ScheduleCompile!P230),IF(OR(ISNUMBER(FIND("5F",ScheduleCompile!P230)),ISNUMBER(FIND("0F",ScheduleCompile!P230)),ISNUMBER(FIND("8F",ScheduleCompile!P230)),ISNUMBER(FIND("1F",ScheduleCompile!P230)),ISNUMBER(FIND("2F",ScheduleCompile!P230)),ISNUMBER(FIND("3F",ScheduleCompile!P230)),ISNUMBER(FIND("6F",ScheduleCompile!P230)),ISNUMBER(FIND("7F",ScheduleCompile!P230)),ISNUMBER(FIND("9F",ScheduleCompile!P230)),ISNUMBER(FIND("4F",ScheduleCompile!P230))),VALUE(LEFT(ScheduleCompile!P230,FIND("F",ScheduleCompile!P230)-1)),ScheduleCompile!P230)))))),ISTEXT(ScheduleCompile!#REF!)),"ENDTABLE",IF(ISERROR(IF(ScheduleCompile!P230="Off",0,IF(ScheduleCompile!P230="On",1,IF(ISNUMBER(ScheduleCompile!P230),ScheduleCompile!P230/1,IF(ISTEXT(ScheduleCompile!P230),IF(OR(ISNUMBER(FIND("5F",ScheduleCompile!P230)),ISNUMBER(FIND("0F",ScheduleCompile!P230)),ISNUMBER(FIND("8F",ScheduleCompile!P230)),ISNUMBER(FIND("1F",ScheduleCompile!P230)),ISNUMBER(FIND("2F",ScheduleCompile!P230)),ISNUMBER(FIND("3F",ScheduleCompile!P230)),ISNUMBER(FIND("6F",ScheduleCompile!P230)),ISNUMBER(FIND("7F",ScheduleCompile!P230)),ISNUMBER(FIND("9F",ScheduleCompile!P230)),ISNUMBER(FIND("4F",ScheduleCompile!P230))),VALUE(LEFT(ScheduleCompile!P230,FIND("F",ScheduleCompile!P230)-1)),ScheduleCompile!P230)))))),"",IF(ScheduleCompile!P230="Off",0,IF(ScheduleCompile!P230="On",1,IF(ISNUMBER(ScheduleCompile!P230),ScheduleCompile!P230/1,IF(ISTEXT(ScheduleCompile!P230),IF(OR(ISNUMBER(FIND("5F",ScheduleCompile!P230)),ISNUMBER(FIND("0F",ScheduleCompile!P230)),ISNUMBER(FIND("8F",ScheduleCompile!P230)),ISNUMBER(FIND("1F",ScheduleCompile!P230)),ISNUMBER(FIND("2F",ScheduleCompile!P230)),ISNUMBER(FIND("3F",ScheduleCompile!P230)),ISNUMBER(FIND("6F",ScheduleCompile!P230)),ISNUMBER(FIND("7F",ScheduleCompile!P230)),ISNUMBER(FIND("9F",ScheduleCompile!P230)),ISNUMBER(FIND("4F",ScheduleCompile!P230))),VALUE(LEFT(ScheduleCompile!P230,FIND("F",ScheduleCompile!P230)-1)),ScheduleCompile!P230)))))))</f>
        <v>70</v>
      </c>
      <c r="V237" s="1">
        <f>IF(AND(ISERROR(IF(ScheduleCompile!Q230="Off",0,IF(ScheduleCompile!Q230="On",1,IF(ISNUMBER(ScheduleCompile!Q230),ScheduleCompile!Q230/1,IF(ISTEXT(ScheduleCompile!Q230),IF(OR(ISNUMBER(FIND("5F",ScheduleCompile!Q230)),ISNUMBER(FIND("0F",ScheduleCompile!Q230)),ISNUMBER(FIND("8F",ScheduleCompile!Q230)),ISNUMBER(FIND("1F",ScheduleCompile!Q230)),ISNUMBER(FIND("2F",ScheduleCompile!Q230)),ISNUMBER(FIND("3F",ScheduleCompile!Q230)),ISNUMBER(FIND("6F",ScheduleCompile!Q230)),ISNUMBER(FIND("7F",ScheduleCompile!Q230)),ISNUMBER(FIND("9F",ScheduleCompile!Q230)),ISNUMBER(FIND("4F",ScheduleCompile!Q230))),VALUE(LEFT(ScheduleCompile!Q230,FIND("F",ScheduleCompile!Q230)-1)),ScheduleCompile!Q230)))))),ISTEXT(ScheduleCompile!#REF!)),"ENDTABLE",IF(ISERROR(IF(ScheduleCompile!Q230="Off",0,IF(ScheduleCompile!Q230="On",1,IF(ISNUMBER(ScheduleCompile!Q230),ScheduleCompile!Q230/1,IF(ISTEXT(ScheduleCompile!Q230),IF(OR(ISNUMBER(FIND("5F",ScheduleCompile!Q230)),ISNUMBER(FIND("0F",ScheduleCompile!Q230)),ISNUMBER(FIND("8F",ScheduleCompile!Q230)),ISNUMBER(FIND("1F",ScheduleCompile!Q230)),ISNUMBER(FIND("2F",ScheduleCompile!Q230)),ISNUMBER(FIND("3F",ScheduleCompile!Q230)),ISNUMBER(FIND("6F",ScheduleCompile!Q230)),ISNUMBER(FIND("7F",ScheduleCompile!Q230)),ISNUMBER(FIND("9F",ScheduleCompile!Q230)),ISNUMBER(FIND("4F",ScheduleCompile!Q230))),VALUE(LEFT(ScheduleCompile!Q230,FIND("F",ScheduleCompile!Q230)-1)),ScheduleCompile!Q230)))))),"",IF(ScheduleCompile!Q230="Off",0,IF(ScheduleCompile!Q230="On",1,IF(ISNUMBER(ScheduleCompile!Q230),ScheduleCompile!Q230/1,IF(ISTEXT(ScheduleCompile!Q230),IF(OR(ISNUMBER(FIND("5F",ScheduleCompile!Q230)),ISNUMBER(FIND("0F",ScheduleCompile!Q230)),ISNUMBER(FIND("8F",ScheduleCompile!Q230)),ISNUMBER(FIND("1F",ScheduleCompile!Q230)),ISNUMBER(FIND("2F",ScheduleCompile!Q230)),ISNUMBER(FIND("3F",ScheduleCompile!Q230)),ISNUMBER(FIND("6F",ScheduleCompile!Q230)),ISNUMBER(FIND("7F",ScheduleCompile!Q230)),ISNUMBER(FIND("9F",ScheduleCompile!Q230)),ISNUMBER(FIND("4F",ScheduleCompile!Q230))),VALUE(LEFT(ScheduleCompile!Q230,FIND("F",ScheduleCompile!Q230)-1)),ScheduleCompile!Q230)))))))</f>
        <v>70</v>
      </c>
      <c r="W237" s="1">
        <f>IF(AND(ISERROR(IF(ScheduleCompile!R230="Off",0,IF(ScheduleCompile!R230="On",1,IF(ISNUMBER(ScheduleCompile!R230),ScheduleCompile!R230/1,IF(ISTEXT(ScheduleCompile!R230),IF(OR(ISNUMBER(FIND("5F",ScheduleCompile!R230)),ISNUMBER(FIND("0F",ScheduleCompile!R230)),ISNUMBER(FIND("8F",ScheduleCompile!R230)),ISNUMBER(FIND("1F",ScheduleCompile!R230)),ISNUMBER(FIND("2F",ScheduleCompile!R230)),ISNUMBER(FIND("3F",ScheduleCompile!R230)),ISNUMBER(FIND("6F",ScheduleCompile!R230)),ISNUMBER(FIND("7F",ScheduleCompile!R230)),ISNUMBER(FIND("9F",ScheduleCompile!R230)),ISNUMBER(FIND("4F",ScheduleCompile!R230))),VALUE(LEFT(ScheduleCompile!R230,FIND("F",ScheduleCompile!R230)-1)),ScheduleCompile!R230)))))),ISTEXT(ScheduleCompile!#REF!)),"ENDTABLE",IF(ISERROR(IF(ScheduleCompile!R230="Off",0,IF(ScheduleCompile!R230="On",1,IF(ISNUMBER(ScheduleCompile!R230),ScheduleCompile!R230/1,IF(ISTEXT(ScheduleCompile!R230),IF(OR(ISNUMBER(FIND("5F",ScheduleCompile!R230)),ISNUMBER(FIND("0F",ScheduleCompile!R230)),ISNUMBER(FIND("8F",ScheduleCompile!R230)),ISNUMBER(FIND("1F",ScheduleCompile!R230)),ISNUMBER(FIND("2F",ScheduleCompile!R230)),ISNUMBER(FIND("3F",ScheduleCompile!R230)),ISNUMBER(FIND("6F",ScheduleCompile!R230)),ISNUMBER(FIND("7F",ScheduleCompile!R230)),ISNUMBER(FIND("9F",ScheduleCompile!R230)),ISNUMBER(FIND("4F",ScheduleCompile!R230))),VALUE(LEFT(ScheduleCompile!R230,FIND("F",ScheduleCompile!R230)-1)),ScheduleCompile!R230)))))),"",IF(ScheduleCompile!R230="Off",0,IF(ScheduleCompile!R230="On",1,IF(ISNUMBER(ScheduleCompile!R230),ScheduleCompile!R230/1,IF(ISTEXT(ScheduleCompile!R230),IF(OR(ISNUMBER(FIND("5F",ScheduleCompile!R230)),ISNUMBER(FIND("0F",ScheduleCompile!R230)),ISNUMBER(FIND("8F",ScheduleCompile!R230)),ISNUMBER(FIND("1F",ScheduleCompile!R230)),ISNUMBER(FIND("2F",ScheduleCompile!R230)),ISNUMBER(FIND("3F",ScheduleCompile!R230)),ISNUMBER(FIND("6F",ScheduleCompile!R230)),ISNUMBER(FIND("7F",ScheduleCompile!R230)),ISNUMBER(FIND("9F",ScheduleCompile!R230)),ISNUMBER(FIND("4F",ScheduleCompile!R230))),VALUE(LEFT(ScheduleCompile!R230,FIND("F",ScheduleCompile!R230)-1)),ScheduleCompile!R230)))))))</f>
        <v>70</v>
      </c>
      <c r="X237" s="1">
        <f>IF(AND(ISERROR(IF(ScheduleCompile!S230="Off",0,IF(ScheduleCompile!S230="On",1,IF(ISNUMBER(ScheduleCompile!S230),ScheduleCompile!S230/1,IF(ISTEXT(ScheduleCompile!S230),IF(OR(ISNUMBER(FIND("5F",ScheduleCompile!S230)),ISNUMBER(FIND("0F",ScheduleCompile!S230)),ISNUMBER(FIND("8F",ScheduleCompile!S230)),ISNUMBER(FIND("1F",ScheduleCompile!S230)),ISNUMBER(FIND("2F",ScheduleCompile!S230)),ISNUMBER(FIND("3F",ScheduleCompile!S230)),ISNUMBER(FIND("6F",ScheduleCompile!S230)),ISNUMBER(FIND("7F",ScheduleCompile!S230)),ISNUMBER(FIND("9F",ScheduleCompile!S230)),ISNUMBER(FIND("4F",ScheduleCompile!S230))),VALUE(LEFT(ScheduleCompile!S230,FIND("F",ScheduleCompile!S230)-1)),ScheduleCompile!S230)))))),ISTEXT(ScheduleCompile!#REF!)),"ENDTABLE",IF(ISERROR(IF(ScheduleCompile!S230="Off",0,IF(ScheduleCompile!S230="On",1,IF(ISNUMBER(ScheduleCompile!S230),ScheduleCompile!S230/1,IF(ISTEXT(ScheduleCompile!S230),IF(OR(ISNUMBER(FIND("5F",ScheduleCompile!S230)),ISNUMBER(FIND("0F",ScheduleCompile!S230)),ISNUMBER(FIND("8F",ScheduleCompile!S230)),ISNUMBER(FIND("1F",ScheduleCompile!S230)),ISNUMBER(FIND("2F",ScheduleCompile!S230)),ISNUMBER(FIND("3F",ScheduleCompile!S230)),ISNUMBER(FIND("6F",ScheduleCompile!S230)),ISNUMBER(FIND("7F",ScheduleCompile!S230)),ISNUMBER(FIND("9F",ScheduleCompile!S230)),ISNUMBER(FIND("4F",ScheduleCompile!S230))),VALUE(LEFT(ScheduleCompile!S230,FIND("F",ScheduleCompile!S230)-1)),ScheduleCompile!S230)))))),"",IF(ScheduleCompile!S230="Off",0,IF(ScheduleCompile!S230="On",1,IF(ISNUMBER(ScheduleCompile!S230),ScheduleCompile!S230/1,IF(ISTEXT(ScheduleCompile!S230),IF(OR(ISNUMBER(FIND("5F",ScheduleCompile!S230)),ISNUMBER(FIND("0F",ScheduleCompile!S230)),ISNUMBER(FIND("8F",ScheduleCompile!S230)),ISNUMBER(FIND("1F",ScheduleCompile!S230)),ISNUMBER(FIND("2F",ScheduleCompile!S230)),ISNUMBER(FIND("3F",ScheduleCompile!S230)),ISNUMBER(FIND("6F",ScheduleCompile!S230)),ISNUMBER(FIND("7F",ScheduleCompile!S230)),ISNUMBER(FIND("9F",ScheduleCompile!S230)),ISNUMBER(FIND("4F",ScheduleCompile!S230))),VALUE(LEFT(ScheduleCompile!S230,FIND("F",ScheduleCompile!S230)-1)),ScheduleCompile!S230)))))))</f>
        <v>70</v>
      </c>
      <c r="Y237" s="1">
        <f>IF(AND(ISERROR(IF(ScheduleCompile!T230="Off",0,IF(ScheduleCompile!T230="On",1,IF(ISNUMBER(ScheduleCompile!T230),ScheduleCompile!T230/1,IF(ISTEXT(ScheduleCompile!T230),IF(OR(ISNUMBER(FIND("5F",ScheduleCompile!T230)),ISNUMBER(FIND("0F",ScheduleCompile!T230)),ISNUMBER(FIND("8F",ScheduleCompile!T230)),ISNUMBER(FIND("1F",ScheduleCompile!T230)),ISNUMBER(FIND("2F",ScheduleCompile!T230)),ISNUMBER(FIND("3F",ScheduleCompile!T230)),ISNUMBER(FIND("6F",ScheduleCompile!T230)),ISNUMBER(FIND("7F",ScheduleCompile!T230)),ISNUMBER(FIND("9F",ScheduleCompile!T230)),ISNUMBER(FIND("4F",ScheduleCompile!T230))),VALUE(LEFT(ScheduleCompile!T230,FIND("F",ScheduleCompile!T230)-1)),ScheduleCompile!T230)))))),ISTEXT(ScheduleCompile!#REF!)),"ENDTABLE",IF(ISERROR(IF(ScheduleCompile!T230="Off",0,IF(ScheduleCompile!T230="On",1,IF(ISNUMBER(ScheduleCompile!T230),ScheduleCompile!T230/1,IF(ISTEXT(ScheduleCompile!T230),IF(OR(ISNUMBER(FIND("5F",ScheduleCompile!T230)),ISNUMBER(FIND("0F",ScheduleCompile!T230)),ISNUMBER(FIND("8F",ScheduleCompile!T230)),ISNUMBER(FIND("1F",ScheduleCompile!T230)),ISNUMBER(FIND("2F",ScheduleCompile!T230)),ISNUMBER(FIND("3F",ScheduleCompile!T230)),ISNUMBER(FIND("6F",ScheduleCompile!T230)),ISNUMBER(FIND("7F",ScheduleCompile!T230)),ISNUMBER(FIND("9F",ScheduleCompile!T230)),ISNUMBER(FIND("4F",ScheduleCompile!T230))),VALUE(LEFT(ScheduleCompile!T230,FIND("F",ScheduleCompile!T230)-1)),ScheduleCompile!T230)))))),"",IF(ScheduleCompile!T230="Off",0,IF(ScheduleCompile!T230="On",1,IF(ISNUMBER(ScheduleCompile!T230),ScheduleCompile!T230/1,IF(ISTEXT(ScheduleCompile!T230),IF(OR(ISNUMBER(FIND("5F",ScheduleCompile!T230)),ISNUMBER(FIND("0F",ScheduleCompile!T230)),ISNUMBER(FIND("8F",ScheduleCompile!T230)),ISNUMBER(FIND("1F",ScheduleCompile!T230)),ISNUMBER(FIND("2F",ScheduleCompile!T230)),ISNUMBER(FIND("3F",ScheduleCompile!T230)),ISNUMBER(FIND("6F",ScheduleCompile!T230)),ISNUMBER(FIND("7F",ScheduleCompile!T230)),ISNUMBER(FIND("9F",ScheduleCompile!T230)),ISNUMBER(FIND("4F",ScheduleCompile!T230))),VALUE(LEFT(ScheduleCompile!T230,FIND("F",ScheduleCompile!T230)-1)),ScheduleCompile!T230)))))))</f>
        <v>70</v>
      </c>
      <c r="Z237" s="1">
        <f>IF(AND(ISERROR(IF(ScheduleCompile!U230="Off",0,IF(ScheduleCompile!U230="On",1,IF(ISNUMBER(ScheduleCompile!U230),ScheduleCompile!U230/1,IF(ISTEXT(ScheduleCompile!U230),IF(OR(ISNUMBER(FIND("5F",ScheduleCompile!U230)),ISNUMBER(FIND("0F",ScheduleCompile!U230)),ISNUMBER(FIND("8F",ScheduleCompile!U230)),ISNUMBER(FIND("1F",ScheduleCompile!U230)),ISNUMBER(FIND("2F",ScheduleCompile!U230)),ISNUMBER(FIND("3F",ScheduleCompile!U230)),ISNUMBER(FIND("6F",ScheduleCompile!U230)),ISNUMBER(FIND("7F",ScheduleCompile!U230)),ISNUMBER(FIND("9F",ScheduleCompile!U230)),ISNUMBER(FIND("4F",ScheduleCompile!U230))),VALUE(LEFT(ScheduleCompile!U230,FIND("F",ScheduleCompile!U230)-1)),ScheduleCompile!U230)))))),ISTEXT(ScheduleCompile!#REF!)),"ENDTABLE",IF(ISERROR(IF(ScheduleCompile!U230="Off",0,IF(ScheduleCompile!U230="On",1,IF(ISNUMBER(ScheduleCompile!U230),ScheduleCompile!U230/1,IF(ISTEXT(ScheduleCompile!U230),IF(OR(ISNUMBER(FIND("5F",ScheduleCompile!U230)),ISNUMBER(FIND("0F",ScheduleCompile!U230)),ISNUMBER(FIND("8F",ScheduleCompile!U230)),ISNUMBER(FIND("1F",ScheduleCompile!U230)),ISNUMBER(FIND("2F",ScheduleCompile!U230)),ISNUMBER(FIND("3F",ScheduleCompile!U230)),ISNUMBER(FIND("6F",ScheduleCompile!U230)),ISNUMBER(FIND("7F",ScheduleCompile!U230)),ISNUMBER(FIND("9F",ScheduleCompile!U230)),ISNUMBER(FIND("4F",ScheduleCompile!U230))),VALUE(LEFT(ScheduleCompile!U230,FIND("F",ScheduleCompile!U230)-1)),ScheduleCompile!U230)))))),"",IF(ScheduleCompile!U230="Off",0,IF(ScheduleCompile!U230="On",1,IF(ISNUMBER(ScheduleCompile!U230),ScheduleCompile!U230/1,IF(ISTEXT(ScheduleCompile!U230),IF(OR(ISNUMBER(FIND("5F",ScheduleCompile!U230)),ISNUMBER(FIND("0F",ScheduleCompile!U230)),ISNUMBER(FIND("8F",ScheduleCompile!U230)),ISNUMBER(FIND("1F",ScheduleCompile!U230)),ISNUMBER(FIND("2F",ScheduleCompile!U230)),ISNUMBER(FIND("3F",ScheduleCompile!U230)),ISNUMBER(FIND("6F",ScheduleCompile!U230)),ISNUMBER(FIND("7F",ScheduleCompile!U230)),ISNUMBER(FIND("9F",ScheduleCompile!U230)),ISNUMBER(FIND("4F",ScheduleCompile!U230))),VALUE(LEFT(ScheduleCompile!U230,FIND("F",ScheduleCompile!U230)-1)),ScheduleCompile!U230)))))))</f>
        <v>70</v>
      </c>
      <c r="AA237" s="1">
        <f>IF(AND(ISERROR(IF(ScheduleCompile!V230="Off",0,IF(ScheduleCompile!V230="On",1,IF(ISNUMBER(ScheduleCompile!V230),ScheduleCompile!V230/1,IF(ISTEXT(ScheduleCompile!V230),IF(OR(ISNUMBER(FIND("5F",ScheduleCompile!V230)),ISNUMBER(FIND("0F",ScheduleCompile!V230)),ISNUMBER(FIND("8F",ScheduleCompile!V230)),ISNUMBER(FIND("1F",ScheduleCompile!V230)),ISNUMBER(FIND("2F",ScheduleCompile!V230)),ISNUMBER(FIND("3F",ScheduleCompile!V230)),ISNUMBER(FIND("6F",ScheduleCompile!V230)),ISNUMBER(FIND("7F",ScheduleCompile!V230)),ISNUMBER(FIND("9F",ScheduleCompile!V230)),ISNUMBER(FIND("4F",ScheduleCompile!V230))),VALUE(LEFT(ScheduleCompile!V230,FIND("F",ScheduleCompile!V230)-1)),ScheduleCompile!V230)))))),ISTEXT(ScheduleCompile!#REF!)),"ENDTABLE",IF(ISERROR(IF(ScheduleCompile!V230="Off",0,IF(ScheduleCompile!V230="On",1,IF(ISNUMBER(ScheduleCompile!V230),ScheduleCompile!V230/1,IF(ISTEXT(ScheduleCompile!V230),IF(OR(ISNUMBER(FIND("5F",ScheduleCompile!V230)),ISNUMBER(FIND("0F",ScheduleCompile!V230)),ISNUMBER(FIND("8F",ScheduleCompile!V230)),ISNUMBER(FIND("1F",ScheduleCompile!V230)),ISNUMBER(FIND("2F",ScheduleCompile!V230)),ISNUMBER(FIND("3F",ScheduleCompile!V230)),ISNUMBER(FIND("6F",ScheduleCompile!V230)),ISNUMBER(FIND("7F",ScheduleCompile!V230)),ISNUMBER(FIND("9F",ScheduleCompile!V230)),ISNUMBER(FIND("4F",ScheduleCompile!V230))),VALUE(LEFT(ScheduleCompile!V230,FIND("F",ScheduleCompile!V230)-1)),ScheduleCompile!V230)))))),"",IF(ScheduleCompile!V230="Off",0,IF(ScheduleCompile!V230="On",1,IF(ISNUMBER(ScheduleCompile!V230),ScheduleCompile!V230/1,IF(ISTEXT(ScheduleCompile!V230),IF(OR(ISNUMBER(FIND("5F",ScheduleCompile!V230)),ISNUMBER(FIND("0F",ScheduleCompile!V230)),ISNUMBER(FIND("8F",ScheduleCompile!V230)),ISNUMBER(FIND("1F",ScheduleCompile!V230)),ISNUMBER(FIND("2F",ScheduleCompile!V230)),ISNUMBER(FIND("3F",ScheduleCompile!V230)),ISNUMBER(FIND("6F",ScheduleCompile!V230)),ISNUMBER(FIND("7F",ScheduleCompile!V230)),ISNUMBER(FIND("9F",ScheduleCompile!V230)),ISNUMBER(FIND("4F",ScheduleCompile!V230))),VALUE(LEFT(ScheduleCompile!V230,FIND("F",ScheduleCompile!V230)-1)),ScheduleCompile!V230)))))))</f>
        <v>70</v>
      </c>
      <c r="AB237" s="1">
        <f>IF(AND(ISERROR(IF(ScheduleCompile!W230="Off",0,IF(ScheduleCompile!W230="On",1,IF(ISNUMBER(ScheduleCompile!W230),ScheduleCompile!W230/1,IF(ISTEXT(ScheduleCompile!W230),IF(OR(ISNUMBER(FIND("5F",ScheduleCompile!W230)),ISNUMBER(FIND("0F",ScheduleCompile!W230)),ISNUMBER(FIND("8F",ScheduleCompile!W230)),ISNUMBER(FIND("1F",ScheduleCompile!W230)),ISNUMBER(FIND("2F",ScheduleCompile!W230)),ISNUMBER(FIND("3F",ScheduleCompile!W230)),ISNUMBER(FIND("6F",ScheduleCompile!W230)),ISNUMBER(FIND("7F",ScheduleCompile!W230)),ISNUMBER(FIND("9F",ScheduleCompile!W230)),ISNUMBER(FIND("4F",ScheduleCompile!W230))),VALUE(LEFT(ScheduleCompile!W230,FIND("F",ScheduleCompile!W230)-1)),ScheduleCompile!W230)))))),ISTEXT(ScheduleCompile!#REF!)),"ENDTABLE",IF(ISERROR(IF(ScheduleCompile!W230="Off",0,IF(ScheduleCompile!W230="On",1,IF(ISNUMBER(ScheduleCompile!W230),ScheduleCompile!W230/1,IF(ISTEXT(ScheduleCompile!W230),IF(OR(ISNUMBER(FIND("5F",ScheduleCompile!W230)),ISNUMBER(FIND("0F",ScheduleCompile!W230)),ISNUMBER(FIND("8F",ScheduleCompile!W230)),ISNUMBER(FIND("1F",ScheduleCompile!W230)),ISNUMBER(FIND("2F",ScheduleCompile!W230)),ISNUMBER(FIND("3F",ScheduleCompile!W230)),ISNUMBER(FIND("6F",ScheduleCompile!W230)),ISNUMBER(FIND("7F",ScheduleCompile!W230)),ISNUMBER(FIND("9F",ScheduleCompile!W230)),ISNUMBER(FIND("4F",ScheduleCompile!W230))),VALUE(LEFT(ScheduleCompile!W230,FIND("F",ScheduleCompile!W230)-1)),ScheduleCompile!W230)))))),"",IF(ScheduleCompile!W230="Off",0,IF(ScheduleCompile!W230="On",1,IF(ISNUMBER(ScheduleCompile!W230),ScheduleCompile!W230/1,IF(ISTEXT(ScheduleCompile!W230),IF(OR(ISNUMBER(FIND("5F",ScheduleCompile!W230)),ISNUMBER(FIND("0F",ScheduleCompile!W230)),ISNUMBER(FIND("8F",ScheduleCompile!W230)),ISNUMBER(FIND("1F",ScheduleCompile!W230)),ISNUMBER(FIND("2F",ScheduleCompile!W230)),ISNUMBER(FIND("3F",ScheduleCompile!W230)),ISNUMBER(FIND("6F",ScheduleCompile!W230)),ISNUMBER(FIND("7F",ScheduleCompile!W230)),ISNUMBER(FIND("9F",ScheduleCompile!W230)),ISNUMBER(FIND("4F",ScheduleCompile!W230))),VALUE(LEFT(ScheduleCompile!W230,FIND("F",ScheduleCompile!W230)-1)),ScheduleCompile!W230)))))))</f>
        <v>70</v>
      </c>
      <c r="AC237" s="1">
        <f>IF(AND(ISERROR(IF(ScheduleCompile!X230="Off",0,IF(ScheduleCompile!X230="On",1,IF(ISNUMBER(ScheduleCompile!X230),ScheduleCompile!X230/1,IF(ISTEXT(ScheduleCompile!X230),IF(OR(ISNUMBER(FIND("5F",ScheduleCompile!X230)),ISNUMBER(FIND("0F",ScheduleCompile!X230)),ISNUMBER(FIND("8F",ScheduleCompile!X230)),ISNUMBER(FIND("1F",ScheduleCompile!X230)),ISNUMBER(FIND("2F",ScheduleCompile!X230)),ISNUMBER(FIND("3F",ScheduleCompile!X230)),ISNUMBER(FIND("6F",ScheduleCompile!X230)),ISNUMBER(FIND("7F",ScheduleCompile!X230)),ISNUMBER(FIND("9F",ScheduleCompile!X230)),ISNUMBER(FIND("4F",ScheduleCompile!X230))),VALUE(LEFT(ScheduleCompile!X230,FIND("F",ScheduleCompile!X230)-1)),ScheduleCompile!X230)))))),ISTEXT(ScheduleCompile!#REF!)),"ENDTABLE",IF(ISERROR(IF(ScheduleCompile!X230="Off",0,IF(ScheduleCompile!X230="On",1,IF(ISNUMBER(ScheduleCompile!X230),ScheduleCompile!X230/1,IF(ISTEXT(ScheduleCompile!X230),IF(OR(ISNUMBER(FIND("5F",ScheduleCompile!X230)),ISNUMBER(FIND("0F",ScheduleCompile!X230)),ISNUMBER(FIND("8F",ScheduleCompile!X230)),ISNUMBER(FIND("1F",ScheduleCompile!X230)),ISNUMBER(FIND("2F",ScheduleCompile!X230)),ISNUMBER(FIND("3F",ScheduleCompile!X230)),ISNUMBER(FIND("6F",ScheduleCompile!X230)),ISNUMBER(FIND("7F",ScheduleCompile!X230)),ISNUMBER(FIND("9F",ScheduleCompile!X230)),ISNUMBER(FIND("4F",ScheduleCompile!X230))),VALUE(LEFT(ScheduleCompile!X230,FIND("F",ScheduleCompile!X230)-1)),ScheduleCompile!X230)))))),"",IF(ScheduleCompile!X230="Off",0,IF(ScheduleCompile!X230="On",1,IF(ISNUMBER(ScheduleCompile!X230),ScheduleCompile!X230/1,IF(ISTEXT(ScheduleCompile!X230),IF(OR(ISNUMBER(FIND("5F",ScheduleCompile!X230)),ISNUMBER(FIND("0F",ScheduleCompile!X230)),ISNUMBER(FIND("8F",ScheduleCompile!X230)),ISNUMBER(FIND("1F",ScheduleCompile!X230)),ISNUMBER(FIND("2F",ScheduleCompile!X230)),ISNUMBER(FIND("3F",ScheduleCompile!X230)),ISNUMBER(FIND("6F",ScheduleCompile!X230)),ISNUMBER(FIND("7F",ScheduleCompile!X230)),ISNUMBER(FIND("9F",ScheduleCompile!X230)),ISNUMBER(FIND("4F",ScheduleCompile!X230))),VALUE(LEFT(ScheduleCompile!X230,FIND("F",ScheduleCompile!X230)-1)),ScheduleCompile!X230)))))))</f>
        <v>70</v>
      </c>
      <c r="AD237" s="1">
        <f>IF(AND(ISERROR(IF(ScheduleCompile!Y230="Off",0,IF(ScheduleCompile!Y230="On",1,IF(ISNUMBER(ScheduleCompile!Y230),ScheduleCompile!Y230/1,IF(ISTEXT(ScheduleCompile!Y230),IF(OR(ISNUMBER(FIND("5F",ScheduleCompile!Y230)),ISNUMBER(FIND("0F",ScheduleCompile!Y230)),ISNUMBER(FIND("8F",ScheduleCompile!Y230)),ISNUMBER(FIND("1F",ScheduleCompile!Y230)),ISNUMBER(FIND("2F",ScheduleCompile!Y230)),ISNUMBER(FIND("3F",ScheduleCompile!Y230)),ISNUMBER(FIND("6F",ScheduleCompile!Y230)),ISNUMBER(FIND("7F",ScheduleCompile!Y230)),ISNUMBER(FIND("9F",ScheduleCompile!Y230)),ISNUMBER(FIND("4F",ScheduleCompile!Y230))),VALUE(LEFT(ScheduleCompile!Y230,FIND("F",ScheduleCompile!Y230)-1)),ScheduleCompile!Y230)))))),ISTEXT(ScheduleCompile!#REF!)),"ENDTABLE",IF(ISERROR(IF(ScheduleCompile!Y230="Off",0,IF(ScheduleCompile!Y230="On",1,IF(ISNUMBER(ScheduleCompile!Y230),ScheduleCompile!Y230/1,IF(ISTEXT(ScheduleCompile!Y230),IF(OR(ISNUMBER(FIND("5F",ScheduleCompile!Y230)),ISNUMBER(FIND("0F",ScheduleCompile!Y230)),ISNUMBER(FIND("8F",ScheduleCompile!Y230)),ISNUMBER(FIND("1F",ScheduleCompile!Y230)),ISNUMBER(FIND("2F",ScheduleCompile!Y230)),ISNUMBER(FIND("3F",ScheduleCompile!Y230)),ISNUMBER(FIND("6F",ScheduleCompile!Y230)),ISNUMBER(FIND("7F",ScheduleCompile!Y230)),ISNUMBER(FIND("9F",ScheduleCompile!Y230)),ISNUMBER(FIND("4F",ScheduleCompile!Y230))),VALUE(LEFT(ScheduleCompile!Y230,FIND("F",ScheduleCompile!Y230)-1)),ScheduleCompile!Y230)))))),"",IF(ScheduleCompile!Y230="Off",0,IF(ScheduleCompile!Y230="On",1,IF(ISNUMBER(ScheduleCompile!Y230),ScheduleCompile!Y230/1,IF(ISTEXT(ScheduleCompile!Y230),IF(OR(ISNUMBER(FIND("5F",ScheduleCompile!Y230)),ISNUMBER(FIND("0F",ScheduleCompile!Y230)),ISNUMBER(FIND("8F",ScheduleCompile!Y230)),ISNUMBER(FIND("1F",ScheduleCompile!Y230)),ISNUMBER(FIND("2F",ScheduleCompile!Y230)),ISNUMBER(FIND("3F",ScheduleCompile!Y230)),ISNUMBER(FIND("6F",ScheduleCompile!Y230)),ISNUMBER(FIND("7F",ScheduleCompile!Y230)),ISNUMBER(FIND("9F",ScheduleCompile!Y230)),ISNUMBER(FIND("4F",ScheduleCompile!Y230))),VALUE(LEFT(ScheduleCompile!Y230,FIND("F",ScheduleCompile!Y230)-1)),ScheduleCompile!Y230)))))))</f>
        <v>70</v>
      </c>
    </row>
    <row r="238" spans="1:30" x14ac:dyDescent="0.25">
      <c r="A238" t="str">
        <f t="shared" si="15"/>
        <v>SchDay "OfficeHtgSetptSat"  Type = "Temperature" Hr = (60, 60, 60, 60, 60, 70, 70, 70, 70, 70, 70, 70, 70, 70, 70, 70, 70, 70, 70, 60, 60, 60, 60, 60) ..</v>
      </c>
      <c r="B238" s="1" t="s">
        <v>623</v>
      </c>
      <c r="C238" t="str">
        <f t="shared" si="16"/>
        <v xml:space="preserve">SchDay "OfficeHtgSetptSat"  Type = "Temperature" Hr = </v>
      </c>
      <c r="D238" t="str">
        <f t="shared" si="17"/>
        <v>(60, 60, 60, 60, 60, 70, 70, 70, 70, 70, 70, 70, 70, 70, 70, 70, 70, 70, 70, 60, 60, 60, 60, 60) ..</v>
      </c>
      <c r="E238" s="30" t="str">
        <f>ScheduleCompile!A231</f>
        <v>OfficeHtgSetptSat</v>
      </c>
      <c r="F238" t="str">
        <f t="shared" si="18"/>
        <v>Temperature</v>
      </c>
      <c r="G238" s="1">
        <f>IF(AND(ISERROR(IF(ScheduleCompile!B231="Off",0,IF(ScheduleCompile!B231="On",1,IF(ISNUMBER(ScheduleCompile!B231),ScheduleCompile!B231/1,IF(ISTEXT(ScheduleCompile!B231),IF(OR(ISNUMBER(FIND("5F",ScheduleCompile!B231)),ISNUMBER(FIND("0F",ScheduleCompile!B231)),ISNUMBER(FIND("8F",ScheduleCompile!B231)),ISNUMBER(FIND("1F",ScheduleCompile!B231)),ISNUMBER(FIND("2F",ScheduleCompile!B231)),ISNUMBER(FIND("3F",ScheduleCompile!B231)),ISNUMBER(FIND("6F",ScheduleCompile!B231)),ISNUMBER(FIND("7F",ScheduleCompile!B231)),ISNUMBER(FIND("9F",ScheduleCompile!B231)),ISNUMBER(FIND("4F",ScheduleCompile!B231))),VALUE(LEFT(ScheduleCompile!B231,FIND("F",ScheduleCompile!B231)-1)),ScheduleCompile!B231)))))),ISTEXT(ScheduleCompile!#REF!)),"ENDTABLE",IF(ISERROR(IF(ScheduleCompile!B231="Off",0,IF(ScheduleCompile!B231="On",1,IF(ISNUMBER(ScheduleCompile!B231),ScheduleCompile!B231/1,IF(ISTEXT(ScheduleCompile!B231),IF(OR(ISNUMBER(FIND("5F",ScheduleCompile!B231)),ISNUMBER(FIND("0F",ScheduleCompile!B231)),ISNUMBER(FIND("8F",ScheduleCompile!B231)),ISNUMBER(FIND("1F",ScheduleCompile!B231)),ISNUMBER(FIND("2F",ScheduleCompile!B231)),ISNUMBER(FIND("3F",ScheduleCompile!B231)),ISNUMBER(FIND("6F",ScheduleCompile!B231)),ISNUMBER(FIND("7F",ScheduleCompile!B231)),ISNUMBER(FIND("9F",ScheduleCompile!B231)),ISNUMBER(FIND("4F",ScheduleCompile!B231))),VALUE(LEFT(ScheduleCompile!B231,FIND("F",ScheduleCompile!B231)-1)),ScheduleCompile!B231)))))),"",IF(ScheduleCompile!B231="Off",0,IF(ScheduleCompile!B231="On",1,IF(ISNUMBER(ScheduleCompile!B231),ScheduleCompile!B231/1,IF(ISTEXT(ScheduleCompile!B231),IF(OR(ISNUMBER(FIND("5F",ScheduleCompile!B231)),ISNUMBER(FIND("0F",ScheduleCompile!B231)),ISNUMBER(FIND("8F",ScheduleCompile!B231)),ISNUMBER(FIND("1F",ScheduleCompile!B231)),ISNUMBER(FIND("2F",ScheduleCompile!B231)),ISNUMBER(FIND("3F",ScheduleCompile!B231)),ISNUMBER(FIND("6F",ScheduleCompile!B231)),ISNUMBER(FIND("7F",ScheduleCompile!B231)),ISNUMBER(FIND("9F",ScheduleCompile!B231)),ISNUMBER(FIND("4F",ScheduleCompile!B231))),VALUE(LEFT(ScheduleCompile!B231,FIND("F",ScheduleCompile!B231)-1)),ScheduleCompile!B231)))))))</f>
        <v>60</v>
      </c>
      <c r="H238" s="1">
        <f>IF(AND(ISERROR(IF(ScheduleCompile!C231="Off",0,IF(ScheduleCompile!C231="On",1,IF(ISNUMBER(ScheduleCompile!C231),ScheduleCompile!C231/1,IF(ISTEXT(ScheduleCompile!C231),IF(OR(ISNUMBER(FIND("5F",ScheduleCompile!C231)),ISNUMBER(FIND("0F",ScheduleCompile!C231)),ISNUMBER(FIND("8F",ScheduleCompile!C231)),ISNUMBER(FIND("1F",ScheduleCompile!C231)),ISNUMBER(FIND("2F",ScheduleCompile!C231)),ISNUMBER(FIND("3F",ScheduleCompile!C231)),ISNUMBER(FIND("6F",ScheduleCompile!C231)),ISNUMBER(FIND("7F",ScheduleCompile!C231)),ISNUMBER(FIND("9F",ScheduleCompile!C231)),ISNUMBER(FIND("4F",ScheduleCompile!C231))),VALUE(LEFT(ScheduleCompile!C231,FIND("F",ScheduleCompile!C231)-1)),ScheduleCompile!C231)))))),ISTEXT(ScheduleCompile!#REF!)),"ENDTABLE",IF(ISERROR(IF(ScheduleCompile!C231="Off",0,IF(ScheduleCompile!C231="On",1,IF(ISNUMBER(ScheduleCompile!C231),ScheduleCompile!C231/1,IF(ISTEXT(ScheduleCompile!C231),IF(OR(ISNUMBER(FIND("5F",ScheduleCompile!C231)),ISNUMBER(FIND("0F",ScheduleCompile!C231)),ISNUMBER(FIND("8F",ScheduleCompile!C231)),ISNUMBER(FIND("1F",ScheduleCompile!C231)),ISNUMBER(FIND("2F",ScheduleCompile!C231)),ISNUMBER(FIND("3F",ScheduleCompile!C231)),ISNUMBER(FIND("6F",ScheduleCompile!C231)),ISNUMBER(FIND("7F",ScheduleCompile!C231)),ISNUMBER(FIND("9F",ScheduleCompile!C231)),ISNUMBER(FIND("4F",ScheduleCompile!C231))),VALUE(LEFT(ScheduleCompile!C231,FIND("F",ScheduleCompile!C231)-1)),ScheduleCompile!C231)))))),"",IF(ScheduleCompile!C231="Off",0,IF(ScheduleCompile!C231="On",1,IF(ISNUMBER(ScheduleCompile!C231),ScheduleCompile!C231/1,IF(ISTEXT(ScheduleCompile!C231),IF(OR(ISNUMBER(FIND("5F",ScheduleCompile!C231)),ISNUMBER(FIND("0F",ScheduleCompile!C231)),ISNUMBER(FIND("8F",ScheduleCompile!C231)),ISNUMBER(FIND("1F",ScheduleCompile!C231)),ISNUMBER(FIND("2F",ScheduleCompile!C231)),ISNUMBER(FIND("3F",ScheduleCompile!C231)),ISNUMBER(FIND("6F",ScheduleCompile!C231)),ISNUMBER(FIND("7F",ScheduleCompile!C231)),ISNUMBER(FIND("9F",ScheduleCompile!C231)),ISNUMBER(FIND("4F",ScheduleCompile!C231))),VALUE(LEFT(ScheduleCompile!C231,FIND("F",ScheduleCompile!C231)-1)),ScheduleCompile!C231)))))))</f>
        <v>60</v>
      </c>
      <c r="I238" s="1">
        <f>IF(AND(ISERROR(IF(ScheduleCompile!D231="Off",0,IF(ScheduleCompile!D231="On",1,IF(ISNUMBER(ScheduleCompile!D231),ScheduleCompile!D231/1,IF(ISTEXT(ScheduleCompile!D231),IF(OR(ISNUMBER(FIND("5F",ScheduleCompile!D231)),ISNUMBER(FIND("0F",ScheduleCompile!D231)),ISNUMBER(FIND("8F",ScheduleCompile!D231)),ISNUMBER(FIND("1F",ScheduleCompile!D231)),ISNUMBER(FIND("2F",ScheduleCompile!D231)),ISNUMBER(FIND("3F",ScheduleCompile!D231)),ISNUMBER(FIND("6F",ScheduleCompile!D231)),ISNUMBER(FIND("7F",ScheduleCompile!D231)),ISNUMBER(FIND("9F",ScheduleCompile!D231)),ISNUMBER(FIND("4F",ScheduleCompile!D231))),VALUE(LEFT(ScheduleCompile!D231,FIND("F",ScheduleCompile!D231)-1)),ScheduleCompile!D231)))))),ISTEXT(ScheduleCompile!#REF!)),"ENDTABLE",IF(ISERROR(IF(ScheduleCompile!D231="Off",0,IF(ScheduleCompile!D231="On",1,IF(ISNUMBER(ScheduleCompile!D231),ScheduleCompile!D231/1,IF(ISTEXT(ScheduleCompile!D231),IF(OR(ISNUMBER(FIND("5F",ScheduleCompile!D231)),ISNUMBER(FIND("0F",ScheduleCompile!D231)),ISNUMBER(FIND("8F",ScheduleCompile!D231)),ISNUMBER(FIND("1F",ScheduleCompile!D231)),ISNUMBER(FIND("2F",ScheduleCompile!D231)),ISNUMBER(FIND("3F",ScheduleCompile!D231)),ISNUMBER(FIND("6F",ScheduleCompile!D231)),ISNUMBER(FIND("7F",ScheduleCompile!D231)),ISNUMBER(FIND("9F",ScheduleCompile!D231)),ISNUMBER(FIND("4F",ScheduleCompile!D231))),VALUE(LEFT(ScheduleCompile!D231,FIND("F",ScheduleCompile!D231)-1)),ScheduleCompile!D231)))))),"",IF(ScheduleCompile!D231="Off",0,IF(ScheduleCompile!D231="On",1,IF(ISNUMBER(ScheduleCompile!D231),ScheduleCompile!D231/1,IF(ISTEXT(ScheduleCompile!D231),IF(OR(ISNUMBER(FIND("5F",ScheduleCompile!D231)),ISNUMBER(FIND("0F",ScheduleCompile!D231)),ISNUMBER(FIND("8F",ScheduleCompile!D231)),ISNUMBER(FIND("1F",ScheduleCompile!D231)),ISNUMBER(FIND("2F",ScheduleCompile!D231)),ISNUMBER(FIND("3F",ScheduleCompile!D231)),ISNUMBER(FIND("6F",ScheduleCompile!D231)),ISNUMBER(FIND("7F",ScheduleCompile!D231)),ISNUMBER(FIND("9F",ScheduleCompile!D231)),ISNUMBER(FIND("4F",ScheduleCompile!D231))),VALUE(LEFT(ScheduleCompile!D231,FIND("F",ScheduleCompile!D231)-1)),ScheduleCompile!D231)))))))</f>
        <v>60</v>
      </c>
      <c r="J238" s="1">
        <f>IF(AND(ISERROR(IF(ScheduleCompile!E231="Off",0,IF(ScheduleCompile!E231="On",1,IF(ISNUMBER(ScheduleCompile!E231),ScheduleCompile!E231/1,IF(ISTEXT(ScheduleCompile!E231),IF(OR(ISNUMBER(FIND("5F",ScheduleCompile!E231)),ISNUMBER(FIND("0F",ScheduleCompile!E231)),ISNUMBER(FIND("8F",ScheduleCompile!E231)),ISNUMBER(FIND("1F",ScheduleCompile!E231)),ISNUMBER(FIND("2F",ScheduleCompile!E231)),ISNUMBER(FIND("3F",ScheduleCompile!E231)),ISNUMBER(FIND("6F",ScheduleCompile!E231)),ISNUMBER(FIND("7F",ScheduleCompile!E231)),ISNUMBER(FIND("9F",ScheduleCompile!E231)),ISNUMBER(FIND("4F",ScheduleCompile!E231))),VALUE(LEFT(ScheduleCompile!E231,FIND("F",ScheduleCompile!E231)-1)),ScheduleCompile!E231)))))),ISTEXT(ScheduleCompile!#REF!)),"ENDTABLE",IF(ISERROR(IF(ScheduleCompile!E231="Off",0,IF(ScheduleCompile!E231="On",1,IF(ISNUMBER(ScheduleCompile!E231),ScheduleCompile!E231/1,IF(ISTEXT(ScheduleCompile!E231),IF(OR(ISNUMBER(FIND("5F",ScheduleCompile!E231)),ISNUMBER(FIND("0F",ScheduleCompile!E231)),ISNUMBER(FIND("8F",ScheduleCompile!E231)),ISNUMBER(FIND("1F",ScheduleCompile!E231)),ISNUMBER(FIND("2F",ScheduleCompile!E231)),ISNUMBER(FIND("3F",ScheduleCompile!E231)),ISNUMBER(FIND("6F",ScheduleCompile!E231)),ISNUMBER(FIND("7F",ScheduleCompile!E231)),ISNUMBER(FIND("9F",ScheduleCompile!E231)),ISNUMBER(FIND("4F",ScheduleCompile!E231))),VALUE(LEFT(ScheduleCompile!E231,FIND("F",ScheduleCompile!E231)-1)),ScheduleCompile!E231)))))),"",IF(ScheduleCompile!E231="Off",0,IF(ScheduleCompile!E231="On",1,IF(ISNUMBER(ScheduleCompile!E231),ScheduleCompile!E231/1,IF(ISTEXT(ScheduleCompile!E231),IF(OR(ISNUMBER(FIND("5F",ScheduleCompile!E231)),ISNUMBER(FIND("0F",ScheduleCompile!E231)),ISNUMBER(FIND("8F",ScheduleCompile!E231)),ISNUMBER(FIND("1F",ScheduleCompile!E231)),ISNUMBER(FIND("2F",ScheduleCompile!E231)),ISNUMBER(FIND("3F",ScheduleCompile!E231)),ISNUMBER(FIND("6F",ScheduleCompile!E231)),ISNUMBER(FIND("7F",ScheduleCompile!E231)),ISNUMBER(FIND("9F",ScheduleCompile!E231)),ISNUMBER(FIND("4F",ScheduleCompile!E231))),VALUE(LEFT(ScheduleCompile!E231,FIND("F",ScheduleCompile!E231)-1)),ScheduleCompile!E231)))))))</f>
        <v>60</v>
      </c>
      <c r="K238" s="1">
        <f>IF(AND(ISERROR(IF(ScheduleCompile!F231="Off",0,IF(ScheduleCompile!F231="On",1,IF(ISNUMBER(ScheduleCompile!F231),ScheduleCompile!F231/1,IF(ISTEXT(ScheduleCompile!F231),IF(OR(ISNUMBER(FIND("5F",ScheduleCompile!F231)),ISNUMBER(FIND("0F",ScheduleCompile!F231)),ISNUMBER(FIND("8F",ScheduleCompile!F231)),ISNUMBER(FIND("1F",ScheduleCompile!F231)),ISNUMBER(FIND("2F",ScheduleCompile!F231)),ISNUMBER(FIND("3F",ScheduleCompile!F231)),ISNUMBER(FIND("6F",ScheduleCompile!F231)),ISNUMBER(FIND("7F",ScheduleCompile!F231)),ISNUMBER(FIND("9F",ScheduleCompile!F231)),ISNUMBER(FIND("4F",ScheduleCompile!F231))),VALUE(LEFT(ScheduleCompile!F231,FIND("F",ScheduleCompile!F231)-1)),ScheduleCompile!F231)))))),ISTEXT(ScheduleCompile!#REF!)),"ENDTABLE",IF(ISERROR(IF(ScheduleCompile!F231="Off",0,IF(ScheduleCompile!F231="On",1,IF(ISNUMBER(ScheduleCompile!F231),ScheduleCompile!F231/1,IF(ISTEXT(ScheduleCompile!F231),IF(OR(ISNUMBER(FIND("5F",ScheduleCompile!F231)),ISNUMBER(FIND("0F",ScheduleCompile!F231)),ISNUMBER(FIND("8F",ScheduleCompile!F231)),ISNUMBER(FIND("1F",ScheduleCompile!F231)),ISNUMBER(FIND("2F",ScheduleCompile!F231)),ISNUMBER(FIND("3F",ScheduleCompile!F231)),ISNUMBER(FIND("6F",ScheduleCompile!F231)),ISNUMBER(FIND("7F",ScheduleCompile!F231)),ISNUMBER(FIND("9F",ScheduleCompile!F231)),ISNUMBER(FIND("4F",ScheduleCompile!F231))),VALUE(LEFT(ScheduleCompile!F231,FIND("F",ScheduleCompile!F231)-1)),ScheduleCompile!F231)))))),"",IF(ScheduleCompile!F231="Off",0,IF(ScheduleCompile!F231="On",1,IF(ISNUMBER(ScheduleCompile!F231),ScheduleCompile!F231/1,IF(ISTEXT(ScheduleCompile!F231),IF(OR(ISNUMBER(FIND("5F",ScheduleCompile!F231)),ISNUMBER(FIND("0F",ScheduleCompile!F231)),ISNUMBER(FIND("8F",ScheduleCompile!F231)),ISNUMBER(FIND("1F",ScheduleCompile!F231)),ISNUMBER(FIND("2F",ScheduleCompile!F231)),ISNUMBER(FIND("3F",ScheduleCompile!F231)),ISNUMBER(FIND("6F",ScheduleCompile!F231)),ISNUMBER(FIND("7F",ScheduleCompile!F231)),ISNUMBER(FIND("9F",ScheduleCompile!F231)),ISNUMBER(FIND("4F",ScheduleCompile!F231))),VALUE(LEFT(ScheduleCompile!F231,FIND("F",ScheduleCompile!F231)-1)),ScheduleCompile!F231)))))))</f>
        <v>60</v>
      </c>
      <c r="L238" s="1">
        <f>IF(AND(ISERROR(IF(ScheduleCompile!G231="Off",0,IF(ScheduleCompile!G231="On",1,IF(ISNUMBER(ScheduleCompile!G231),ScheduleCompile!G231/1,IF(ISTEXT(ScheduleCompile!G231),IF(OR(ISNUMBER(FIND("5F",ScheduleCompile!G231)),ISNUMBER(FIND("0F",ScheduleCompile!G231)),ISNUMBER(FIND("8F",ScheduleCompile!G231)),ISNUMBER(FIND("1F",ScheduleCompile!G231)),ISNUMBER(FIND("2F",ScheduleCompile!G231)),ISNUMBER(FIND("3F",ScheduleCompile!G231)),ISNUMBER(FIND("6F",ScheduleCompile!G231)),ISNUMBER(FIND("7F",ScheduleCompile!G231)),ISNUMBER(FIND("9F",ScheduleCompile!G231)),ISNUMBER(FIND("4F",ScheduleCompile!G231))),VALUE(LEFT(ScheduleCompile!G231,FIND("F",ScheduleCompile!G231)-1)),ScheduleCompile!G231)))))),ISTEXT(ScheduleCompile!#REF!)),"ENDTABLE",IF(ISERROR(IF(ScheduleCompile!G231="Off",0,IF(ScheduleCompile!G231="On",1,IF(ISNUMBER(ScheduleCompile!G231),ScheduleCompile!G231/1,IF(ISTEXT(ScheduleCompile!G231),IF(OR(ISNUMBER(FIND("5F",ScheduleCompile!G231)),ISNUMBER(FIND("0F",ScheduleCompile!G231)),ISNUMBER(FIND("8F",ScheduleCompile!G231)),ISNUMBER(FIND("1F",ScheduleCompile!G231)),ISNUMBER(FIND("2F",ScheduleCompile!G231)),ISNUMBER(FIND("3F",ScheduleCompile!G231)),ISNUMBER(FIND("6F",ScheduleCompile!G231)),ISNUMBER(FIND("7F",ScheduleCompile!G231)),ISNUMBER(FIND("9F",ScheduleCompile!G231)),ISNUMBER(FIND("4F",ScheduleCompile!G231))),VALUE(LEFT(ScheduleCompile!G231,FIND("F",ScheduleCompile!G231)-1)),ScheduleCompile!G231)))))),"",IF(ScheduleCompile!G231="Off",0,IF(ScheduleCompile!G231="On",1,IF(ISNUMBER(ScheduleCompile!G231),ScheduleCompile!G231/1,IF(ISTEXT(ScheduleCompile!G231),IF(OR(ISNUMBER(FIND("5F",ScheduleCompile!G231)),ISNUMBER(FIND("0F",ScheduleCompile!G231)),ISNUMBER(FIND("8F",ScheduleCompile!G231)),ISNUMBER(FIND("1F",ScheduleCompile!G231)),ISNUMBER(FIND("2F",ScheduleCompile!G231)),ISNUMBER(FIND("3F",ScheduleCompile!G231)),ISNUMBER(FIND("6F",ScheduleCompile!G231)),ISNUMBER(FIND("7F",ScheduleCompile!G231)),ISNUMBER(FIND("9F",ScheduleCompile!G231)),ISNUMBER(FIND("4F",ScheduleCompile!G231))),VALUE(LEFT(ScheduleCompile!G231,FIND("F",ScheduleCompile!G231)-1)),ScheduleCompile!G231)))))))</f>
        <v>70</v>
      </c>
      <c r="M238" s="1">
        <f>IF(AND(ISERROR(IF(ScheduleCompile!H231="Off",0,IF(ScheduleCompile!H231="On",1,IF(ISNUMBER(ScheduleCompile!H231),ScheduleCompile!H231/1,IF(ISTEXT(ScheduleCompile!H231),IF(OR(ISNUMBER(FIND("5F",ScheduleCompile!H231)),ISNUMBER(FIND("0F",ScheduleCompile!H231)),ISNUMBER(FIND("8F",ScheduleCompile!H231)),ISNUMBER(FIND("1F",ScheduleCompile!H231)),ISNUMBER(FIND("2F",ScheduleCompile!H231)),ISNUMBER(FIND("3F",ScheduleCompile!H231)),ISNUMBER(FIND("6F",ScheduleCompile!H231)),ISNUMBER(FIND("7F",ScheduleCompile!H231)),ISNUMBER(FIND("9F",ScheduleCompile!H231)),ISNUMBER(FIND("4F",ScheduleCompile!H231))),VALUE(LEFT(ScheduleCompile!H231,FIND("F",ScheduleCompile!H231)-1)),ScheduleCompile!H231)))))),ISTEXT(ScheduleCompile!#REF!)),"ENDTABLE",IF(ISERROR(IF(ScheduleCompile!H231="Off",0,IF(ScheduleCompile!H231="On",1,IF(ISNUMBER(ScheduleCompile!H231),ScheduleCompile!H231/1,IF(ISTEXT(ScheduleCompile!H231),IF(OR(ISNUMBER(FIND("5F",ScheduleCompile!H231)),ISNUMBER(FIND("0F",ScheduleCompile!H231)),ISNUMBER(FIND("8F",ScheduleCompile!H231)),ISNUMBER(FIND("1F",ScheduleCompile!H231)),ISNUMBER(FIND("2F",ScheduleCompile!H231)),ISNUMBER(FIND("3F",ScheduleCompile!H231)),ISNUMBER(FIND("6F",ScheduleCompile!H231)),ISNUMBER(FIND("7F",ScheduleCompile!H231)),ISNUMBER(FIND("9F",ScheduleCompile!H231)),ISNUMBER(FIND("4F",ScheduleCompile!H231))),VALUE(LEFT(ScheduleCompile!H231,FIND("F",ScheduleCompile!H231)-1)),ScheduleCompile!H231)))))),"",IF(ScheduleCompile!H231="Off",0,IF(ScheduleCompile!H231="On",1,IF(ISNUMBER(ScheduleCompile!H231),ScheduleCompile!H231/1,IF(ISTEXT(ScheduleCompile!H231),IF(OR(ISNUMBER(FIND("5F",ScheduleCompile!H231)),ISNUMBER(FIND("0F",ScheduleCompile!H231)),ISNUMBER(FIND("8F",ScheduleCompile!H231)),ISNUMBER(FIND("1F",ScheduleCompile!H231)),ISNUMBER(FIND("2F",ScheduleCompile!H231)),ISNUMBER(FIND("3F",ScheduleCompile!H231)),ISNUMBER(FIND("6F",ScheduleCompile!H231)),ISNUMBER(FIND("7F",ScheduleCompile!H231)),ISNUMBER(FIND("9F",ScheduleCompile!H231)),ISNUMBER(FIND("4F",ScheduleCompile!H231))),VALUE(LEFT(ScheduleCompile!H231,FIND("F",ScheduleCompile!H231)-1)),ScheduleCompile!H231)))))))</f>
        <v>70</v>
      </c>
      <c r="N238" s="1">
        <f>IF(AND(ISERROR(IF(ScheduleCompile!I231="Off",0,IF(ScheduleCompile!I231="On",1,IF(ISNUMBER(ScheduleCompile!I231),ScheduleCompile!I231/1,IF(ISTEXT(ScheduleCompile!I231),IF(OR(ISNUMBER(FIND("5F",ScheduleCompile!I231)),ISNUMBER(FIND("0F",ScheduleCompile!I231)),ISNUMBER(FIND("8F",ScheduleCompile!I231)),ISNUMBER(FIND("1F",ScheduleCompile!I231)),ISNUMBER(FIND("2F",ScheduleCompile!I231)),ISNUMBER(FIND("3F",ScheduleCompile!I231)),ISNUMBER(FIND("6F",ScheduleCompile!I231)),ISNUMBER(FIND("7F",ScheduleCompile!I231)),ISNUMBER(FIND("9F",ScheduleCompile!I231)),ISNUMBER(FIND("4F",ScheduleCompile!I231))),VALUE(LEFT(ScheduleCompile!I231,FIND("F",ScheduleCompile!I231)-1)),ScheduleCompile!I231)))))),ISTEXT(ScheduleCompile!#REF!)),"ENDTABLE",IF(ISERROR(IF(ScheduleCompile!I231="Off",0,IF(ScheduleCompile!I231="On",1,IF(ISNUMBER(ScheduleCompile!I231),ScheduleCompile!I231/1,IF(ISTEXT(ScheduleCompile!I231),IF(OR(ISNUMBER(FIND("5F",ScheduleCompile!I231)),ISNUMBER(FIND("0F",ScheduleCompile!I231)),ISNUMBER(FIND("8F",ScheduleCompile!I231)),ISNUMBER(FIND("1F",ScheduleCompile!I231)),ISNUMBER(FIND("2F",ScheduleCompile!I231)),ISNUMBER(FIND("3F",ScheduleCompile!I231)),ISNUMBER(FIND("6F",ScheduleCompile!I231)),ISNUMBER(FIND("7F",ScheduleCompile!I231)),ISNUMBER(FIND("9F",ScheduleCompile!I231)),ISNUMBER(FIND("4F",ScheduleCompile!I231))),VALUE(LEFT(ScheduleCompile!I231,FIND("F",ScheduleCompile!I231)-1)),ScheduleCompile!I231)))))),"",IF(ScheduleCompile!I231="Off",0,IF(ScheduleCompile!I231="On",1,IF(ISNUMBER(ScheduleCompile!I231),ScheduleCompile!I231/1,IF(ISTEXT(ScheduleCompile!I231),IF(OR(ISNUMBER(FIND("5F",ScheduleCompile!I231)),ISNUMBER(FIND("0F",ScheduleCompile!I231)),ISNUMBER(FIND("8F",ScheduleCompile!I231)),ISNUMBER(FIND("1F",ScheduleCompile!I231)),ISNUMBER(FIND("2F",ScheduleCompile!I231)),ISNUMBER(FIND("3F",ScheduleCompile!I231)),ISNUMBER(FIND("6F",ScheduleCompile!I231)),ISNUMBER(FIND("7F",ScheduleCompile!I231)),ISNUMBER(FIND("9F",ScheduleCompile!I231)),ISNUMBER(FIND("4F",ScheduleCompile!I231))),VALUE(LEFT(ScheduleCompile!I231,FIND("F",ScheduleCompile!I231)-1)),ScheduleCompile!I231)))))))</f>
        <v>70</v>
      </c>
      <c r="O238" s="1">
        <f>IF(AND(ISERROR(IF(ScheduleCompile!J231="Off",0,IF(ScheduleCompile!J231="On",1,IF(ISNUMBER(ScheduleCompile!J231),ScheduleCompile!J231/1,IF(ISTEXT(ScheduleCompile!J231),IF(OR(ISNUMBER(FIND("5F",ScheduleCompile!J231)),ISNUMBER(FIND("0F",ScheduleCompile!J231)),ISNUMBER(FIND("8F",ScheduleCompile!J231)),ISNUMBER(FIND("1F",ScheduleCompile!J231)),ISNUMBER(FIND("2F",ScheduleCompile!J231)),ISNUMBER(FIND("3F",ScheduleCompile!J231)),ISNUMBER(FIND("6F",ScheduleCompile!J231)),ISNUMBER(FIND("7F",ScheduleCompile!J231)),ISNUMBER(FIND("9F",ScheduleCompile!J231)),ISNUMBER(FIND("4F",ScheduleCompile!J231))),VALUE(LEFT(ScheduleCompile!J231,FIND("F",ScheduleCompile!J231)-1)),ScheduleCompile!J231)))))),ISTEXT(ScheduleCompile!#REF!)),"ENDTABLE",IF(ISERROR(IF(ScheduleCompile!J231="Off",0,IF(ScheduleCompile!J231="On",1,IF(ISNUMBER(ScheduleCompile!J231),ScheduleCompile!J231/1,IF(ISTEXT(ScheduleCompile!J231),IF(OR(ISNUMBER(FIND("5F",ScheduleCompile!J231)),ISNUMBER(FIND("0F",ScheduleCompile!J231)),ISNUMBER(FIND("8F",ScheduleCompile!J231)),ISNUMBER(FIND("1F",ScheduleCompile!J231)),ISNUMBER(FIND("2F",ScheduleCompile!J231)),ISNUMBER(FIND("3F",ScheduleCompile!J231)),ISNUMBER(FIND("6F",ScheduleCompile!J231)),ISNUMBER(FIND("7F",ScheduleCompile!J231)),ISNUMBER(FIND("9F",ScheduleCompile!J231)),ISNUMBER(FIND("4F",ScheduleCompile!J231))),VALUE(LEFT(ScheduleCompile!J231,FIND("F",ScheduleCompile!J231)-1)),ScheduleCompile!J231)))))),"",IF(ScheduleCompile!J231="Off",0,IF(ScheduleCompile!J231="On",1,IF(ISNUMBER(ScheduleCompile!J231),ScheduleCompile!J231/1,IF(ISTEXT(ScheduleCompile!J231),IF(OR(ISNUMBER(FIND("5F",ScheduleCompile!J231)),ISNUMBER(FIND("0F",ScheduleCompile!J231)),ISNUMBER(FIND("8F",ScheduleCompile!J231)),ISNUMBER(FIND("1F",ScheduleCompile!J231)),ISNUMBER(FIND("2F",ScheduleCompile!J231)),ISNUMBER(FIND("3F",ScheduleCompile!J231)),ISNUMBER(FIND("6F",ScheduleCompile!J231)),ISNUMBER(FIND("7F",ScheduleCompile!J231)),ISNUMBER(FIND("9F",ScheduleCompile!J231)),ISNUMBER(FIND("4F",ScheduleCompile!J231))),VALUE(LEFT(ScheduleCompile!J231,FIND("F",ScheduleCompile!J231)-1)),ScheduleCompile!J231)))))))</f>
        <v>70</v>
      </c>
      <c r="P238" s="1">
        <f>IF(AND(ISERROR(IF(ScheduleCompile!K231="Off",0,IF(ScheduleCompile!K231="On",1,IF(ISNUMBER(ScheduleCompile!K231),ScheduleCompile!K231/1,IF(ISTEXT(ScheduleCompile!K231),IF(OR(ISNUMBER(FIND("5F",ScheduleCompile!K231)),ISNUMBER(FIND("0F",ScheduleCompile!K231)),ISNUMBER(FIND("8F",ScheduleCompile!K231)),ISNUMBER(FIND("1F",ScheduleCompile!K231)),ISNUMBER(FIND("2F",ScheduleCompile!K231)),ISNUMBER(FIND("3F",ScheduleCompile!K231)),ISNUMBER(FIND("6F",ScheduleCompile!K231)),ISNUMBER(FIND("7F",ScheduleCompile!K231)),ISNUMBER(FIND("9F",ScheduleCompile!K231)),ISNUMBER(FIND("4F",ScheduleCompile!K231))),VALUE(LEFT(ScheduleCompile!K231,FIND("F",ScheduleCompile!K231)-1)),ScheduleCompile!K231)))))),ISTEXT(ScheduleCompile!#REF!)),"ENDTABLE",IF(ISERROR(IF(ScheduleCompile!K231="Off",0,IF(ScheduleCompile!K231="On",1,IF(ISNUMBER(ScheduleCompile!K231),ScheduleCompile!K231/1,IF(ISTEXT(ScheduleCompile!K231),IF(OR(ISNUMBER(FIND("5F",ScheduleCompile!K231)),ISNUMBER(FIND("0F",ScheduleCompile!K231)),ISNUMBER(FIND("8F",ScheduleCompile!K231)),ISNUMBER(FIND("1F",ScheduleCompile!K231)),ISNUMBER(FIND("2F",ScheduleCompile!K231)),ISNUMBER(FIND("3F",ScheduleCompile!K231)),ISNUMBER(FIND("6F",ScheduleCompile!K231)),ISNUMBER(FIND("7F",ScheduleCompile!K231)),ISNUMBER(FIND("9F",ScheduleCompile!K231)),ISNUMBER(FIND("4F",ScheduleCompile!K231))),VALUE(LEFT(ScheduleCompile!K231,FIND("F",ScheduleCompile!K231)-1)),ScheduleCompile!K231)))))),"",IF(ScheduleCompile!K231="Off",0,IF(ScheduleCompile!K231="On",1,IF(ISNUMBER(ScheduleCompile!K231),ScheduleCompile!K231/1,IF(ISTEXT(ScheduleCompile!K231),IF(OR(ISNUMBER(FIND("5F",ScheduleCompile!K231)),ISNUMBER(FIND("0F",ScheduleCompile!K231)),ISNUMBER(FIND("8F",ScheduleCompile!K231)),ISNUMBER(FIND("1F",ScheduleCompile!K231)),ISNUMBER(FIND("2F",ScheduleCompile!K231)),ISNUMBER(FIND("3F",ScheduleCompile!K231)),ISNUMBER(FIND("6F",ScheduleCompile!K231)),ISNUMBER(FIND("7F",ScheduleCompile!K231)),ISNUMBER(FIND("9F",ScheduleCompile!K231)),ISNUMBER(FIND("4F",ScheduleCompile!K231))),VALUE(LEFT(ScheduleCompile!K231,FIND("F",ScheduleCompile!K231)-1)),ScheduleCompile!K231)))))))</f>
        <v>70</v>
      </c>
      <c r="Q238" s="1">
        <f>IF(AND(ISERROR(IF(ScheduleCompile!L231="Off",0,IF(ScheduleCompile!L231="On",1,IF(ISNUMBER(ScheduleCompile!L231),ScheduleCompile!L231/1,IF(ISTEXT(ScheduleCompile!L231),IF(OR(ISNUMBER(FIND("5F",ScheduleCompile!L231)),ISNUMBER(FIND("0F",ScheduleCompile!L231)),ISNUMBER(FIND("8F",ScheduleCompile!L231)),ISNUMBER(FIND("1F",ScheduleCompile!L231)),ISNUMBER(FIND("2F",ScheduleCompile!L231)),ISNUMBER(FIND("3F",ScheduleCompile!L231)),ISNUMBER(FIND("6F",ScheduleCompile!L231)),ISNUMBER(FIND("7F",ScheduleCompile!L231)),ISNUMBER(FIND("9F",ScheduleCompile!L231)),ISNUMBER(FIND("4F",ScheduleCompile!L231))),VALUE(LEFT(ScheduleCompile!L231,FIND("F",ScheduleCompile!L231)-1)),ScheduleCompile!L231)))))),ISTEXT(ScheduleCompile!#REF!)),"ENDTABLE",IF(ISERROR(IF(ScheduleCompile!L231="Off",0,IF(ScheduleCompile!L231="On",1,IF(ISNUMBER(ScheduleCompile!L231),ScheduleCompile!L231/1,IF(ISTEXT(ScheduleCompile!L231),IF(OR(ISNUMBER(FIND("5F",ScheduleCompile!L231)),ISNUMBER(FIND("0F",ScheduleCompile!L231)),ISNUMBER(FIND("8F",ScheduleCompile!L231)),ISNUMBER(FIND("1F",ScheduleCompile!L231)),ISNUMBER(FIND("2F",ScheduleCompile!L231)),ISNUMBER(FIND("3F",ScheduleCompile!L231)),ISNUMBER(FIND("6F",ScheduleCompile!L231)),ISNUMBER(FIND("7F",ScheduleCompile!L231)),ISNUMBER(FIND("9F",ScheduleCompile!L231)),ISNUMBER(FIND("4F",ScheduleCompile!L231))),VALUE(LEFT(ScheduleCompile!L231,FIND("F",ScheduleCompile!L231)-1)),ScheduleCompile!L231)))))),"",IF(ScheduleCompile!L231="Off",0,IF(ScheduleCompile!L231="On",1,IF(ISNUMBER(ScheduleCompile!L231),ScheduleCompile!L231/1,IF(ISTEXT(ScheduleCompile!L231),IF(OR(ISNUMBER(FIND("5F",ScheduleCompile!L231)),ISNUMBER(FIND("0F",ScheduleCompile!L231)),ISNUMBER(FIND("8F",ScheduleCompile!L231)),ISNUMBER(FIND("1F",ScheduleCompile!L231)),ISNUMBER(FIND("2F",ScheduleCompile!L231)),ISNUMBER(FIND("3F",ScheduleCompile!L231)),ISNUMBER(FIND("6F",ScheduleCompile!L231)),ISNUMBER(FIND("7F",ScheduleCompile!L231)),ISNUMBER(FIND("9F",ScheduleCompile!L231)),ISNUMBER(FIND("4F",ScheduleCompile!L231))),VALUE(LEFT(ScheduleCompile!L231,FIND("F",ScheduleCompile!L231)-1)),ScheduleCompile!L231)))))))</f>
        <v>70</v>
      </c>
      <c r="R238" s="1">
        <f>IF(AND(ISERROR(IF(ScheduleCompile!M231="Off",0,IF(ScheduleCompile!M231="On",1,IF(ISNUMBER(ScheduleCompile!M231),ScheduleCompile!M231/1,IF(ISTEXT(ScheduleCompile!M231),IF(OR(ISNUMBER(FIND("5F",ScheduleCompile!M231)),ISNUMBER(FIND("0F",ScheduleCompile!M231)),ISNUMBER(FIND("8F",ScheduleCompile!M231)),ISNUMBER(FIND("1F",ScheduleCompile!M231)),ISNUMBER(FIND("2F",ScheduleCompile!M231)),ISNUMBER(FIND("3F",ScheduleCompile!M231)),ISNUMBER(FIND("6F",ScheduleCompile!M231)),ISNUMBER(FIND("7F",ScheduleCompile!M231)),ISNUMBER(FIND("9F",ScheduleCompile!M231)),ISNUMBER(FIND("4F",ScheduleCompile!M231))),VALUE(LEFT(ScheduleCompile!M231,FIND("F",ScheduleCompile!M231)-1)),ScheduleCompile!M231)))))),ISTEXT(ScheduleCompile!#REF!)),"ENDTABLE",IF(ISERROR(IF(ScheduleCompile!M231="Off",0,IF(ScheduleCompile!M231="On",1,IF(ISNUMBER(ScheduleCompile!M231),ScheduleCompile!M231/1,IF(ISTEXT(ScheduleCompile!M231),IF(OR(ISNUMBER(FIND("5F",ScheduleCompile!M231)),ISNUMBER(FIND("0F",ScheduleCompile!M231)),ISNUMBER(FIND("8F",ScheduleCompile!M231)),ISNUMBER(FIND("1F",ScheduleCompile!M231)),ISNUMBER(FIND("2F",ScheduleCompile!M231)),ISNUMBER(FIND("3F",ScheduleCompile!M231)),ISNUMBER(FIND("6F",ScheduleCompile!M231)),ISNUMBER(FIND("7F",ScheduleCompile!M231)),ISNUMBER(FIND("9F",ScheduleCompile!M231)),ISNUMBER(FIND("4F",ScheduleCompile!M231))),VALUE(LEFT(ScheduleCompile!M231,FIND("F",ScheduleCompile!M231)-1)),ScheduleCompile!M231)))))),"",IF(ScheduleCompile!M231="Off",0,IF(ScheduleCompile!M231="On",1,IF(ISNUMBER(ScheduleCompile!M231),ScheduleCompile!M231/1,IF(ISTEXT(ScheduleCompile!M231),IF(OR(ISNUMBER(FIND("5F",ScheduleCompile!M231)),ISNUMBER(FIND("0F",ScheduleCompile!M231)),ISNUMBER(FIND("8F",ScheduleCompile!M231)),ISNUMBER(FIND("1F",ScheduleCompile!M231)),ISNUMBER(FIND("2F",ScheduleCompile!M231)),ISNUMBER(FIND("3F",ScheduleCompile!M231)),ISNUMBER(FIND("6F",ScheduleCompile!M231)),ISNUMBER(FIND("7F",ScheduleCompile!M231)),ISNUMBER(FIND("9F",ScheduleCompile!M231)),ISNUMBER(FIND("4F",ScheduleCompile!M231))),VALUE(LEFT(ScheduleCompile!M231,FIND("F",ScheduleCompile!M231)-1)),ScheduleCompile!M231)))))))</f>
        <v>70</v>
      </c>
      <c r="S238" s="1">
        <f>IF(AND(ISERROR(IF(ScheduleCompile!N231="Off",0,IF(ScheduleCompile!N231="On",1,IF(ISNUMBER(ScheduleCompile!N231),ScheduleCompile!N231/1,IF(ISTEXT(ScheduleCompile!N231),IF(OR(ISNUMBER(FIND("5F",ScheduleCompile!N231)),ISNUMBER(FIND("0F",ScheduleCompile!N231)),ISNUMBER(FIND("8F",ScheduleCompile!N231)),ISNUMBER(FIND("1F",ScheduleCompile!N231)),ISNUMBER(FIND("2F",ScheduleCompile!N231)),ISNUMBER(FIND("3F",ScheduleCompile!N231)),ISNUMBER(FIND("6F",ScheduleCompile!N231)),ISNUMBER(FIND("7F",ScheduleCompile!N231)),ISNUMBER(FIND("9F",ScheduleCompile!N231)),ISNUMBER(FIND("4F",ScheduleCompile!N231))),VALUE(LEFT(ScheduleCompile!N231,FIND("F",ScheduleCompile!N231)-1)),ScheduleCompile!N231)))))),ISTEXT(ScheduleCompile!#REF!)),"ENDTABLE",IF(ISERROR(IF(ScheduleCompile!N231="Off",0,IF(ScheduleCompile!N231="On",1,IF(ISNUMBER(ScheduleCompile!N231),ScheduleCompile!N231/1,IF(ISTEXT(ScheduleCompile!N231),IF(OR(ISNUMBER(FIND("5F",ScheduleCompile!N231)),ISNUMBER(FIND("0F",ScheduleCompile!N231)),ISNUMBER(FIND("8F",ScheduleCompile!N231)),ISNUMBER(FIND("1F",ScheduleCompile!N231)),ISNUMBER(FIND("2F",ScheduleCompile!N231)),ISNUMBER(FIND("3F",ScheduleCompile!N231)),ISNUMBER(FIND("6F",ScheduleCompile!N231)),ISNUMBER(FIND("7F",ScheduleCompile!N231)),ISNUMBER(FIND("9F",ScheduleCompile!N231)),ISNUMBER(FIND("4F",ScheduleCompile!N231))),VALUE(LEFT(ScheduleCompile!N231,FIND("F",ScheduleCompile!N231)-1)),ScheduleCompile!N231)))))),"",IF(ScheduleCompile!N231="Off",0,IF(ScheduleCompile!N231="On",1,IF(ISNUMBER(ScheduleCompile!N231),ScheduleCompile!N231/1,IF(ISTEXT(ScheduleCompile!N231),IF(OR(ISNUMBER(FIND("5F",ScheduleCompile!N231)),ISNUMBER(FIND("0F",ScheduleCompile!N231)),ISNUMBER(FIND("8F",ScheduleCompile!N231)),ISNUMBER(FIND("1F",ScheduleCompile!N231)),ISNUMBER(FIND("2F",ScheduleCompile!N231)),ISNUMBER(FIND("3F",ScheduleCompile!N231)),ISNUMBER(FIND("6F",ScheduleCompile!N231)),ISNUMBER(FIND("7F",ScheduleCompile!N231)),ISNUMBER(FIND("9F",ScheduleCompile!N231)),ISNUMBER(FIND("4F",ScheduleCompile!N231))),VALUE(LEFT(ScheduleCompile!N231,FIND("F",ScheduleCompile!N231)-1)),ScheduleCompile!N231)))))))</f>
        <v>70</v>
      </c>
      <c r="T238" s="1">
        <f>IF(AND(ISERROR(IF(ScheduleCompile!O231="Off",0,IF(ScheduleCompile!O231="On",1,IF(ISNUMBER(ScheduleCompile!O231),ScheduleCompile!O231/1,IF(ISTEXT(ScheduleCompile!O231),IF(OR(ISNUMBER(FIND("5F",ScheduleCompile!O231)),ISNUMBER(FIND("0F",ScheduleCompile!O231)),ISNUMBER(FIND("8F",ScheduleCompile!O231)),ISNUMBER(FIND("1F",ScheduleCompile!O231)),ISNUMBER(FIND("2F",ScheduleCompile!O231)),ISNUMBER(FIND("3F",ScheduleCompile!O231)),ISNUMBER(FIND("6F",ScheduleCompile!O231)),ISNUMBER(FIND("7F",ScheduleCompile!O231)),ISNUMBER(FIND("9F",ScheduleCompile!O231)),ISNUMBER(FIND("4F",ScheduleCompile!O231))),VALUE(LEFT(ScheduleCompile!O231,FIND("F",ScheduleCompile!O231)-1)),ScheduleCompile!O231)))))),ISTEXT(ScheduleCompile!#REF!)),"ENDTABLE",IF(ISERROR(IF(ScheduleCompile!O231="Off",0,IF(ScheduleCompile!O231="On",1,IF(ISNUMBER(ScheduleCompile!O231),ScheduleCompile!O231/1,IF(ISTEXT(ScheduleCompile!O231),IF(OR(ISNUMBER(FIND("5F",ScheduleCompile!O231)),ISNUMBER(FIND("0F",ScheduleCompile!O231)),ISNUMBER(FIND("8F",ScheduleCompile!O231)),ISNUMBER(FIND("1F",ScheduleCompile!O231)),ISNUMBER(FIND("2F",ScheduleCompile!O231)),ISNUMBER(FIND("3F",ScheduleCompile!O231)),ISNUMBER(FIND("6F",ScheduleCompile!O231)),ISNUMBER(FIND("7F",ScheduleCompile!O231)),ISNUMBER(FIND("9F",ScheduleCompile!O231)),ISNUMBER(FIND("4F",ScheduleCompile!O231))),VALUE(LEFT(ScheduleCompile!O231,FIND("F",ScheduleCompile!O231)-1)),ScheduleCompile!O231)))))),"",IF(ScheduleCompile!O231="Off",0,IF(ScheduleCompile!O231="On",1,IF(ISNUMBER(ScheduleCompile!O231),ScheduleCompile!O231/1,IF(ISTEXT(ScheduleCompile!O231),IF(OR(ISNUMBER(FIND("5F",ScheduleCompile!O231)),ISNUMBER(FIND("0F",ScheduleCompile!O231)),ISNUMBER(FIND("8F",ScheduleCompile!O231)),ISNUMBER(FIND("1F",ScheduleCompile!O231)),ISNUMBER(FIND("2F",ScheduleCompile!O231)),ISNUMBER(FIND("3F",ScheduleCompile!O231)),ISNUMBER(FIND("6F",ScheduleCompile!O231)),ISNUMBER(FIND("7F",ScheduleCompile!O231)),ISNUMBER(FIND("9F",ScheduleCompile!O231)),ISNUMBER(FIND("4F",ScheduleCompile!O231))),VALUE(LEFT(ScheduleCompile!O231,FIND("F",ScheduleCompile!O231)-1)),ScheduleCompile!O231)))))))</f>
        <v>70</v>
      </c>
      <c r="U238" s="1">
        <f>IF(AND(ISERROR(IF(ScheduleCompile!P231="Off",0,IF(ScheduleCompile!P231="On",1,IF(ISNUMBER(ScheduleCompile!P231),ScheduleCompile!P231/1,IF(ISTEXT(ScheduleCompile!P231),IF(OR(ISNUMBER(FIND("5F",ScheduleCompile!P231)),ISNUMBER(FIND("0F",ScheduleCompile!P231)),ISNUMBER(FIND("8F",ScheduleCompile!P231)),ISNUMBER(FIND("1F",ScheduleCompile!P231)),ISNUMBER(FIND("2F",ScheduleCompile!P231)),ISNUMBER(FIND("3F",ScheduleCompile!P231)),ISNUMBER(FIND("6F",ScheduleCompile!P231)),ISNUMBER(FIND("7F",ScheduleCompile!P231)),ISNUMBER(FIND("9F",ScheduleCompile!P231)),ISNUMBER(FIND("4F",ScheduleCompile!P231))),VALUE(LEFT(ScheduleCompile!P231,FIND("F",ScheduleCompile!P231)-1)),ScheduleCompile!P231)))))),ISTEXT(ScheduleCompile!#REF!)),"ENDTABLE",IF(ISERROR(IF(ScheduleCompile!P231="Off",0,IF(ScheduleCompile!P231="On",1,IF(ISNUMBER(ScheduleCompile!P231),ScheduleCompile!P231/1,IF(ISTEXT(ScheduleCompile!P231),IF(OR(ISNUMBER(FIND("5F",ScheduleCompile!P231)),ISNUMBER(FIND("0F",ScheduleCompile!P231)),ISNUMBER(FIND("8F",ScheduleCompile!P231)),ISNUMBER(FIND("1F",ScheduleCompile!P231)),ISNUMBER(FIND("2F",ScheduleCompile!P231)),ISNUMBER(FIND("3F",ScheduleCompile!P231)),ISNUMBER(FIND("6F",ScheduleCompile!P231)),ISNUMBER(FIND("7F",ScheduleCompile!P231)),ISNUMBER(FIND("9F",ScheduleCompile!P231)),ISNUMBER(FIND("4F",ScheduleCompile!P231))),VALUE(LEFT(ScheduleCompile!P231,FIND("F",ScheduleCompile!P231)-1)),ScheduleCompile!P231)))))),"",IF(ScheduleCompile!P231="Off",0,IF(ScheduleCompile!P231="On",1,IF(ISNUMBER(ScheduleCompile!P231),ScheduleCompile!P231/1,IF(ISTEXT(ScheduleCompile!P231),IF(OR(ISNUMBER(FIND("5F",ScheduleCompile!P231)),ISNUMBER(FIND("0F",ScheduleCompile!P231)),ISNUMBER(FIND("8F",ScheduleCompile!P231)),ISNUMBER(FIND("1F",ScheduleCompile!P231)),ISNUMBER(FIND("2F",ScheduleCompile!P231)),ISNUMBER(FIND("3F",ScheduleCompile!P231)),ISNUMBER(FIND("6F",ScheduleCompile!P231)),ISNUMBER(FIND("7F",ScheduleCompile!P231)),ISNUMBER(FIND("9F",ScheduleCompile!P231)),ISNUMBER(FIND("4F",ScheduleCompile!P231))),VALUE(LEFT(ScheduleCompile!P231,FIND("F",ScheduleCompile!P231)-1)),ScheduleCompile!P231)))))))</f>
        <v>70</v>
      </c>
      <c r="V238" s="1">
        <f>IF(AND(ISERROR(IF(ScheduleCompile!Q231="Off",0,IF(ScheduleCompile!Q231="On",1,IF(ISNUMBER(ScheduleCompile!Q231),ScheduleCompile!Q231/1,IF(ISTEXT(ScheduleCompile!Q231),IF(OR(ISNUMBER(FIND("5F",ScheduleCompile!Q231)),ISNUMBER(FIND("0F",ScheduleCompile!Q231)),ISNUMBER(FIND("8F",ScheduleCompile!Q231)),ISNUMBER(FIND("1F",ScheduleCompile!Q231)),ISNUMBER(FIND("2F",ScheduleCompile!Q231)),ISNUMBER(FIND("3F",ScheduleCompile!Q231)),ISNUMBER(FIND("6F",ScheduleCompile!Q231)),ISNUMBER(FIND("7F",ScheduleCompile!Q231)),ISNUMBER(FIND("9F",ScheduleCompile!Q231)),ISNUMBER(FIND("4F",ScheduleCompile!Q231))),VALUE(LEFT(ScheduleCompile!Q231,FIND("F",ScheduleCompile!Q231)-1)),ScheduleCompile!Q231)))))),ISTEXT(ScheduleCompile!#REF!)),"ENDTABLE",IF(ISERROR(IF(ScheduleCompile!Q231="Off",0,IF(ScheduleCompile!Q231="On",1,IF(ISNUMBER(ScheduleCompile!Q231),ScheduleCompile!Q231/1,IF(ISTEXT(ScheduleCompile!Q231),IF(OR(ISNUMBER(FIND("5F",ScheduleCompile!Q231)),ISNUMBER(FIND("0F",ScheduleCompile!Q231)),ISNUMBER(FIND("8F",ScheduleCompile!Q231)),ISNUMBER(FIND("1F",ScheduleCompile!Q231)),ISNUMBER(FIND("2F",ScheduleCompile!Q231)),ISNUMBER(FIND("3F",ScheduleCompile!Q231)),ISNUMBER(FIND("6F",ScheduleCompile!Q231)),ISNUMBER(FIND("7F",ScheduleCompile!Q231)),ISNUMBER(FIND("9F",ScheduleCompile!Q231)),ISNUMBER(FIND("4F",ScheduleCompile!Q231))),VALUE(LEFT(ScheduleCompile!Q231,FIND("F",ScheduleCompile!Q231)-1)),ScheduleCompile!Q231)))))),"",IF(ScheduleCompile!Q231="Off",0,IF(ScheduleCompile!Q231="On",1,IF(ISNUMBER(ScheduleCompile!Q231),ScheduleCompile!Q231/1,IF(ISTEXT(ScheduleCompile!Q231),IF(OR(ISNUMBER(FIND("5F",ScheduleCompile!Q231)),ISNUMBER(FIND("0F",ScheduleCompile!Q231)),ISNUMBER(FIND("8F",ScheduleCompile!Q231)),ISNUMBER(FIND("1F",ScheduleCompile!Q231)),ISNUMBER(FIND("2F",ScheduleCompile!Q231)),ISNUMBER(FIND("3F",ScheduleCompile!Q231)),ISNUMBER(FIND("6F",ScheduleCompile!Q231)),ISNUMBER(FIND("7F",ScheduleCompile!Q231)),ISNUMBER(FIND("9F",ScheduleCompile!Q231)),ISNUMBER(FIND("4F",ScheduleCompile!Q231))),VALUE(LEFT(ScheduleCompile!Q231,FIND("F",ScheduleCompile!Q231)-1)),ScheduleCompile!Q231)))))))</f>
        <v>70</v>
      </c>
      <c r="W238" s="1">
        <f>IF(AND(ISERROR(IF(ScheduleCompile!R231="Off",0,IF(ScheduleCompile!R231="On",1,IF(ISNUMBER(ScheduleCompile!R231),ScheduleCompile!R231/1,IF(ISTEXT(ScheduleCompile!R231),IF(OR(ISNUMBER(FIND("5F",ScheduleCompile!R231)),ISNUMBER(FIND("0F",ScheduleCompile!R231)),ISNUMBER(FIND("8F",ScheduleCompile!R231)),ISNUMBER(FIND("1F",ScheduleCompile!R231)),ISNUMBER(FIND("2F",ScheduleCompile!R231)),ISNUMBER(FIND("3F",ScheduleCompile!R231)),ISNUMBER(FIND("6F",ScheduleCompile!R231)),ISNUMBER(FIND("7F",ScheduleCompile!R231)),ISNUMBER(FIND("9F",ScheduleCompile!R231)),ISNUMBER(FIND("4F",ScheduleCompile!R231))),VALUE(LEFT(ScheduleCompile!R231,FIND("F",ScheduleCompile!R231)-1)),ScheduleCompile!R231)))))),ISTEXT(ScheduleCompile!#REF!)),"ENDTABLE",IF(ISERROR(IF(ScheduleCompile!R231="Off",0,IF(ScheduleCompile!R231="On",1,IF(ISNUMBER(ScheduleCompile!R231),ScheduleCompile!R231/1,IF(ISTEXT(ScheduleCompile!R231),IF(OR(ISNUMBER(FIND("5F",ScheduleCompile!R231)),ISNUMBER(FIND("0F",ScheduleCompile!R231)),ISNUMBER(FIND("8F",ScheduleCompile!R231)),ISNUMBER(FIND("1F",ScheduleCompile!R231)),ISNUMBER(FIND("2F",ScheduleCompile!R231)),ISNUMBER(FIND("3F",ScheduleCompile!R231)),ISNUMBER(FIND("6F",ScheduleCompile!R231)),ISNUMBER(FIND("7F",ScheduleCompile!R231)),ISNUMBER(FIND("9F",ScheduleCompile!R231)),ISNUMBER(FIND("4F",ScheduleCompile!R231))),VALUE(LEFT(ScheduleCompile!R231,FIND("F",ScheduleCompile!R231)-1)),ScheduleCompile!R231)))))),"",IF(ScheduleCompile!R231="Off",0,IF(ScheduleCompile!R231="On",1,IF(ISNUMBER(ScheduleCompile!R231),ScheduleCompile!R231/1,IF(ISTEXT(ScheduleCompile!R231),IF(OR(ISNUMBER(FIND("5F",ScheduleCompile!R231)),ISNUMBER(FIND("0F",ScheduleCompile!R231)),ISNUMBER(FIND("8F",ScheduleCompile!R231)),ISNUMBER(FIND("1F",ScheduleCompile!R231)),ISNUMBER(FIND("2F",ScheduleCompile!R231)),ISNUMBER(FIND("3F",ScheduleCompile!R231)),ISNUMBER(FIND("6F",ScheduleCompile!R231)),ISNUMBER(FIND("7F",ScheduleCompile!R231)),ISNUMBER(FIND("9F",ScheduleCompile!R231)),ISNUMBER(FIND("4F",ScheduleCompile!R231))),VALUE(LEFT(ScheduleCompile!R231,FIND("F",ScheduleCompile!R231)-1)),ScheduleCompile!R231)))))))</f>
        <v>70</v>
      </c>
      <c r="X238" s="1">
        <f>IF(AND(ISERROR(IF(ScheduleCompile!S231="Off",0,IF(ScheduleCompile!S231="On",1,IF(ISNUMBER(ScheduleCompile!S231),ScheduleCompile!S231/1,IF(ISTEXT(ScheduleCompile!S231),IF(OR(ISNUMBER(FIND("5F",ScheduleCompile!S231)),ISNUMBER(FIND("0F",ScheduleCompile!S231)),ISNUMBER(FIND("8F",ScheduleCompile!S231)),ISNUMBER(FIND("1F",ScheduleCompile!S231)),ISNUMBER(FIND("2F",ScheduleCompile!S231)),ISNUMBER(FIND("3F",ScheduleCompile!S231)),ISNUMBER(FIND("6F",ScheduleCompile!S231)),ISNUMBER(FIND("7F",ScheduleCompile!S231)),ISNUMBER(FIND("9F",ScheduleCompile!S231)),ISNUMBER(FIND("4F",ScheduleCompile!S231))),VALUE(LEFT(ScheduleCompile!S231,FIND("F",ScheduleCompile!S231)-1)),ScheduleCompile!S231)))))),ISTEXT(ScheduleCompile!#REF!)),"ENDTABLE",IF(ISERROR(IF(ScheduleCompile!S231="Off",0,IF(ScheduleCompile!S231="On",1,IF(ISNUMBER(ScheduleCompile!S231),ScheduleCompile!S231/1,IF(ISTEXT(ScheduleCompile!S231),IF(OR(ISNUMBER(FIND("5F",ScheduleCompile!S231)),ISNUMBER(FIND("0F",ScheduleCompile!S231)),ISNUMBER(FIND("8F",ScheduleCompile!S231)),ISNUMBER(FIND("1F",ScheduleCompile!S231)),ISNUMBER(FIND("2F",ScheduleCompile!S231)),ISNUMBER(FIND("3F",ScheduleCompile!S231)),ISNUMBER(FIND("6F",ScheduleCompile!S231)),ISNUMBER(FIND("7F",ScheduleCompile!S231)),ISNUMBER(FIND("9F",ScheduleCompile!S231)),ISNUMBER(FIND("4F",ScheduleCompile!S231))),VALUE(LEFT(ScheduleCompile!S231,FIND("F",ScheduleCompile!S231)-1)),ScheduleCompile!S231)))))),"",IF(ScheduleCompile!S231="Off",0,IF(ScheduleCompile!S231="On",1,IF(ISNUMBER(ScheduleCompile!S231),ScheduleCompile!S231/1,IF(ISTEXT(ScheduleCompile!S231),IF(OR(ISNUMBER(FIND("5F",ScheduleCompile!S231)),ISNUMBER(FIND("0F",ScheduleCompile!S231)),ISNUMBER(FIND("8F",ScheduleCompile!S231)),ISNUMBER(FIND("1F",ScheduleCompile!S231)),ISNUMBER(FIND("2F",ScheduleCompile!S231)),ISNUMBER(FIND("3F",ScheduleCompile!S231)),ISNUMBER(FIND("6F",ScheduleCompile!S231)),ISNUMBER(FIND("7F",ScheduleCompile!S231)),ISNUMBER(FIND("9F",ScheduleCompile!S231)),ISNUMBER(FIND("4F",ScheduleCompile!S231))),VALUE(LEFT(ScheduleCompile!S231,FIND("F",ScheduleCompile!S231)-1)),ScheduleCompile!S231)))))))</f>
        <v>70</v>
      </c>
      <c r="Y238" s="1">
        <f>IF(AND(ISERROR(IF(ScheduleCompile!T231="Off",0,IF(ScheduleCompile!T231="On",1,IF(ISNUMBER(ScheduleCompile!T231),ScheduleCompile!T231/1,IF(ISTEXT(ScheduleCompile!T231),IF(OR(ISNUMBER(FIND("5F",ScheduleCompile!T231)),ISNUMBER(FIND("0F",ScheduleCompile!T231)),ISNUMBER(FIND("8F",ScheduleCompile!T231)),ISNUMBER(FIND("1F",ScheduleCompile!T231)),ISNUMBER(FIND("2F",ScheduleCompile!T231)),ISNUMBER(FIND("3F",ScheduleCompile!T231)),ISNUMBER(FIND("6F",ScheduleCompile!T231)),ISNUMBER(FIND("7F",ScheduleCompile!T231)),ISNUMBER(FIND("9F",ScheduleCompile!T231)),ISNUMBER(FIND("4F",ScheduleCompile!T231))),VALUE(LEFT(ScheduleCompile!T231,FIND("F",ScheduleCompile!T231)-1)),ScheduleCompile!T231)))))),ISTEXT(ScheduleCompile!#REF!)),"ENDTABLE",IF(ISERROR(IF(ScheduleCompile!T231="Off",0,IF(ScheduleCompile!T231="On",1,IF(ISNUMBER(ScheduleCompile!T231),ScheduleCompile!T231/1,IF(ISTEXT(ScheduleCompile!T231),IF(OR(ISNUMBER(FIND("5F",ScheduleCompile!T231)),ISNUMBER(FIND("0F",ScheduleCompile!T231)),ISNUMBER(FIND("8F",ScheduleCompile!T231)),ISNUMBER(FIND("1F",ScheduleCompile!T231)),ISNUMBER(FIND("2F",ScheduleCompile!T231)),ISNUMBER(FIND("3F",ScheduleCompile!T231)),ISNUMBER(FIND("6F",ScheduleCompile!T231)),ISNUMBER(FIND("7F",ScheduleCompile!T231)),ISNUMBER(FIND("9F",ScheduleCompile!T231)),ISNUMBER(FIND("4F",ScheduleCompile!T231))),VALUE(LEFT(ScheduleCompile!T231,FIND("F",ScheduleCompile!T231)-1)),ScheduleCompile!T231)))))),"",IF(ScheduleCompile!T231="Off",0,IF(ScheduleCompile!T231="On",1,IF(ISNUMBER(ScheduleCompile!T231),ScheduleCompile!T231/1,IF(ISTEXT(ScheduleCompile!T231),IF(OR(ISNUMBER(FIND("5F",ScheduleCompile!T231)),ISNUMBER(FIND("0F",ScheduleCompile!T231)),ISNUMBER(FIND("8F",ScheduleCompile!T231)),ISNUMBER(FIND("1F",ScheduleCompile!T231)),ISNUMBER(FIND("2F",ScheduleCompile!T231)),ISNUMBER(FIND("3F",ScheduleCompile!T231)),ISNUMBER(FIND("6F",ScheduleCompile!T231)),ISNUMBER(FIND("7F",ScheduleCompile!T231)),ISNUMBER(FIND("9F",ScheduleCompile!T231)),ISNUMBER(FIND("4F",ScheduleCompile!T231))),VALUE(LEFT(ScheduleCompile!T231,FIND("F",ScheduleCompile!T231)-1)),ScheduleCompile!T231)))))))</f>
        <v>70</v>
      </c>
      <c r="Z238" s="1">
        <f>IF(AND(ISERROR(IF(ScheduleCompile!U231="Off",0,IF(ScheduleCompile!U231="On",1,IF(ISNUMBER(ScheduleCompile!U231),ScheduleCompile!U231/1,IF(ISTEXT(ScheduleCompile!U231),IF(OR(ISNUMBER(FIND("5F",ScheduleCompile!U231)),ISNUMBER(FIND("0F",ScheduleCompile!U231)),ISNUMBER(FIND("8F",ScheduleCompile!U231)),ISNUMBER(FIND("1F",ScheduleCompile!U231)),ISNUMBER(FIND("2F",ScheduleCompile!U231)),ISNUMBER(FIND("3F",ScheduleCompile!U231)),ISNUMBER(FIND("6F",ScheduleCompile!U231)),ISNUMBER(FIND("7F",ScheduleCompile!U231)),ISNUMBER(FIND("9F",ScheduleCompile!U231)),ISNUMBER(FIND("4F",ScheduleCompile!U231))),VALUE(LEFT(ScheduleCompile!U231,FIND("F",ScheduleCompile!U231)-1)),ScheduleCompile!U231)))))),ISTEXT(ScheduleCompile!#REF!)),"ENDTABLE",IF(ISERROR(IF(ScheduleCompile!U231="Off",0,IF(ScheduleCompile!U231="On",1,IF(ISNUMBER(ScheduleCompile!U231),ScheduleCompile!U231/1,IF(ISTEXT(ScheduleCompile!U231),IF(OR(ISNUMBER(FIND("5F",ScheduleCompile!U231)),ISNUMBER(FIND("0F",ScheduleCompile!U231)),ISNUMBER(FIND("8F",ScheduleCompile!U231)),ISNUMBER(FIND("1F",ScheduleCompile!U231)),ISNUMBER(FIND("2F",ScheduleCompile!U231)),ISNUMBER(FIND("3F",ScheduleCompile!U231)),ISNUMBER(FIND("6F",ScheduleCompile!U231)),ISNUMBER(FIND("7F",ScheduleCompile!U231)),ISNUMBER(FIND("9F",ScheduleCompile!U231)),ISNUMBER(FIND("4F",ScheduleCompile!U231))),VALUE(LEFT(ScheduleCompile!U231,FIND("F",ScheduleCompile!U231)-1)),ScheduleCompile!U231)))))),"",IF(ScheduleCompile!U231="Off",0,IF(ScheduleCompile!U231="On",1,IF(ISNUMBER(ScheduleCompile!U231),ScheduleCompile!U231/1,IF(ISTEXT(ScheduleCompile!U231),IF(OR(ISNUMBER(FIND("5F",ScheduleCompile!U231)),ISNUMBER(FIND("0F",ScheduleCompile!U231)),ISNUMBER(FIND("8F",ScheduleCompile!U231)),ISNUMBER(FIND("1F",ScheduleCompile!U231)),ISNUMBER(FIND("2F",ScheduleCompile!U231)),ISNUMBER(FIND("3F",ScheduleCompile!U231)),ISNUMBER(FIND("6F",ScheduleCompile!U231)),ISNUMBER(FIND("7F",ScheduleCompile!U231)),ISNUMBER(FIND("9F",ScheduleCompile!U231)),ISNUMBER(FIND("4F",ScheduleCompile!U231))),VALUE(LEFT(ScheduleCompile!U231,FIND("F",ScheduleCompile!U231)-1)),ScheduleCompile!U231)))))))</f>
        <v>60</v>
      </c>
      <c r="AA238" s="1">
        <f>IF(AND(ISERROR(IF(ScheduleCompile!V231="Off",0,IF(ScheduleCompile!V231="On",1,IF(ISNUMBER(ScheduleCompile!V231),ScheduleCompile!V231/1,IF(ISTEXT(ScheduleCompile!V231),IF(OR(ISNUMBER(FIND("5F",ScheduleCompile!V231)),ISNUMBER(FIND("0F",ScheduleCompile!V231)),ISNUMBER(FIND("8F",ScheduleCompile!V231)),ISNUMBER(FIND("1F",ScheduleCompile!V231)),ISNUMBER(FIND("2F",ScheduleCompile!V231)),ISNUMBER(FIND("3F",ScheduleCompile!V231)),ISNUMBER(FIND("6F",ScheduleCompile!V231)),ISNUMBER(FIND("7F",ScheduleCompile!V231)),ISNUMBER(FIND("9F",ScheduleCompile!V231)),ISNUMBER(FIND("4F",ScheduleCompile!V231))),VALUE(LEFT(ScheduleCompile!V231,FIND("F",ScheduleCompile!V231)-1)),ScheduleCompile!V231)))))),ISTEXT(ScheduleCompile!#REF!)),"ENDTABLE",IF(ISERROR(IF(ScheduleCompile!V231="Off",0,IF(ScheduleCompile!V231="On",1,IF(ISNUMBER(ScheduleCompile!V231),ScheduleCompile!V231/1,IF(ISTEXT(ScheduleCompile!V231),IF(OR(ISNUMBER(FIND("5F",ScheduleCompile!V231)),ISNUMBER(FIND("0F",ScheduleCompile!V231)),ISNUMBER(FIND("8F",ScheduleCompile!V231)),ISNUMBER(FIND("1F",ScheduleCompile!V231)),ISNUMBER(FIND("2F",ScheduleCompile!V231)),ISNUMBER(FIND("3F",ScheduleCompile!V231)),ISNUMBER(FIND("6F",ScheduleCompile!V231)),ISNUMBER(FIND("7F",ScheduleCompile!V231)),ISNUMBER(FIND("9F",ScheduleCompile!V231)),ISNUMBER(FIND("4F",ScheduleCompile!V231))),VALUE(LEFT(ScheduleCompile!V231,FIND("F",ScheduleCompile!V231)-1)),ScheduleCompile!V231)))))),"",IF(ScheduleCompile!V231="Off",0,IF(ScheduleCompile!V231="On",1,IF(ISNUMBER(ScheduleCompile!V231),ScheduleCompile!V231/1,IF(ISTEXT(ScheduleCompile!V231),IF(OR(ISNUMBER(FIND("5F",ScheduleCompile!V231)),ISNUMBER(FIND("0F",ScheduleCompile!V231)),ISNUMBER(FIND("8F",ScheduleCompile!V231)),ISNUMBER(FIND("1F",ScheduleCompile!V231)),ISNUMBER(FIND("2F",ScheduleCompile!V231)),ISNUMBER(FIND("3F",ScheduleCompile!V231)),ISNUMBER(FIND("6F",ScheduleCompile!V231)),ISNUMBER(FIND("7F",ScheduleCompile!V231)),ISNUMBER(FIND("9F",ScheduleCompile!V231)),ISNUMBER(FIND("4F",ScheduleCompile!V231))),VALUE(LEFT(ScheduleCompile!V231,FIND("F",ScheduleCompile!V231)-1)),ScheduleCompile!V231)))))))</f>
        <v>60</v>
      </c>
      <c r="AB238" s="1">
        <f>IF(AND(ISERROR(IF(ScheduleCompile!W231="Off",0,IF(ScheduleCompile!W231="On",1,IF(ISNUMBER(ScheduleCompile!W231),ScheduleCompile!W231/1,IF(ISTEXT(ScheduleCompile!W231),IF(OR(ISNUMBER(FIND("5F",ScheduleCompile!W231)),ISNUMBER(FIND("0F",ScheduleCompile!W231)),ISNUMBER(FIND("8F",ScheduleCompile!W231)),ISNUMBER(FIND("1F",ScheduleCompile!W231)),ISNUMBER(FIND("2F",ScheduleCompile!W231)),ISNUMBER(FIND("3F",ScheduleCompile!W231)),ISNUMBER(FIND("6F",ScheduleCompile!W231)),ISNUMBER(FIND("7F",ScheduleCompile!W231)),ISNUMBER(FIND("9F",ScheduleCompile!W231)),ISNUMBER(FIND("4F",ScheduleCompile!W231))),VALUE(LEFT(ScheduleCompile!W231,FIND("F",ScheduleCompile!W231)-1)),ScheduleCompile!W231)))))),ISTEXT(ScheduleCompile!#REF!)),"ENDTABLE",IF(ISERROR(IF(ScheduleCompile!W231="Off",0,IF(ScheduleCompile!W231="On",1,IF(ISNUMBER(ScheduleCompile!W231),ScheduleCompile!W231/1,IF(ISTEXT(ScheduleCompile!W231),IF(OR(ISNUMBER(FIND("5F",ScheduleCompile!W231)),ISNUMBER(FIND("0F",ScheduleCompile!W231)),ISNUMBER(FIND("8F",ScheduleCompile!W231)),ISNUMBER(FIND("1F",ScheduleCompile!W231)),ISNUMBER(FIND("2F",ScheduleCompile!W231)),ISNUMBER(FIND("3F",ScheduleCompile!W231)),ISNUMBER(FIND("6F",ScheduleCompile!W231)),ISNUMBER(FIND("7F",ScheduleCompile!W231)),ISNUMBER(FIND("9F",ScheduleCompile!W231)),ISNUMBER(FIND("4F",ScheduleCompile!W231))),VALUE(LEFT(ScheduleCompile!W231,FIND("F",ScheduleCompile!W231)-1)),ScheduleCompile!W231)))))),"",IF(ScheduleCompile!W231="Off",0,IF(ScheduleCompile!W231="On",1,IF(ISNUMBER(ScheduleCompile!W231),ScheduleCompile!W231/1,IF(ISTEXT(ScheduleCompile!W231),IF(OR(ISNUMBER(FIND("5F",ScheduleCompile!W231)),ISNUMBER(FIND("0F",ScheduleCompile!W231)),ISNUMBER(FIND("8F",ScheduleCompile!W231)),ISNUMBER(FIND("1F",ScheduleCompile!W231)),ISNUMBER(FIND("2F",ScheduleCompile!W231)),ISNUMBER(FIND("3F",ScheduleCompile!W231)),ISNUMBER(FIND("6F",ScheduleCompile!W231)),ISNUMBER(FIND("7F",ScheduleCompile!W231)),ISNUMBER(FIND("9F",ScheduleCompile!W231)),ISNUMBER(FIND("4F",ScheduleCompile!W231))),VALUE(LEFT(ScheduleCompile!W231,FIND("F",ScheduleCompile!W231)-1)),ScheduleCompile!W231)))))))</f>
        <v>60</v>
      </c>
      <c r="AC238" s="1">
        <f>IF(AND(ISERROR(IF(ScheduleCompile!X231="Off",0,IF(ScheduleCompile!X231="On",1,IF(ISNUMBER(ScheduleCompile!X231),ScheduleCompile!X231/1,IF(ISTEXT(ScheduleCompile!X231),IF(OR(ISNUMBER(FIND("5F",ScheduleCompile!X231)),ISNUMBER(FIND("0F",ScheduleCompile!X231)),ISNUMBER(FIND("8F",ScheduleCompile!X231)),ISNUMBER(FIND("1F",ScheduleCompile!X231)),ISNUMBER(FIND("2F",ScheduleCompile!X231)),ISNUMBER(FIND("3F",ScheduleCompile!X231)),ISNUMBER(FIND("6F",ScheduleCompile!X231)),ISNUMBER(FIND("7F",ScheduleCompile!X231)),ISNUMBER(FIND("9F",ScheduleCompile!X231)),ISNUMBER(FIND("4F",ScheduleCompile!X231))),VALUE(LEFT(ScheduleCompile!X231,FIND("F",ScheduleCompile!X231)-1)),ScheduleCompile!X231)))))),ISTEXT(ScheduleCompile!#REF!)),"ENDTABLE",IF(ISERROR(IF(ScheduleCompile!X231="Off",0,IF(ScheduleCompile!X231="On",1,IF(ISNUMBER(ScheduleCompile!X231),ScheduleCompile!X231/1,IF(ISTEXT(ScheduleCompile!X231),IF(OR(ISNUMBER(FIND("5F",ScheduleCompile!X231)),ISNUMBER(FIND("0F",ScheduleCompile!X231)),ISNUMBER(FIND("8F",ScheduleCompile!X231)),ISNUMBER(FIND("1F",ScheduleCompile!X231)),ISNUMBER(FIND("2F",ScheduleCompile!X231)),ISNUMBER(FIND("3F",ScheduleCompile!X231)),ISNUMBER(FIND("6F",ScheduleCompile!X231)),ISNUMBER(FIND("7F",ScheduleCompile!X231)),ISNUMBER(FIND("9F",ScheduleCompile!X231)),ISNUMBER(FIND("4F",ScheduleCompile!X231))),VALUE(LEFT(ScheduleCompile!X231,FIND("F",ScheduleCompile!X231)-1)),ScheduleCompile!X231)))))),"",IF(ScheduleCompile!X231="Off",0,IF(ScheduleCompile!X231="On",1,IF(ISNUMBER(ScheduleCompile!X231),ScheduleCompile!X231/1,IF(ISTEXT(ScheduleCompile!X231),IF(OR(ISNUMBER(FIND("5F",ScheduleCompile!X231)),ISNUMBER(FIND("0F",ScheduleCompile!X231)),ISNUMBER(FIND("8F",ScheduleCompile!X231)),ISNUMBER(FIND("1F",ScheduleCompile!X231)),ISNUMBER(FIND("2F",ScheduleCompile!X231)),ISNUMBER(FIND("3F",ScheduleCompile!X231)),ISNUMBER(FIND("6F",ScheduleCompile!X231)),ISNUMBER(FIND("7F",ScheduleCompile!X231)),ISNUMBER(FIND("9F",ScheduleCompile!X231)),ISNUMBER(FIND("4F",ScheduleCompile!X231))),VALUE(LEFT(ScheduleCompile!X231,FIND("F",ScheduleCompile!X231)-1)),ScheduleCompile!X231)))))))</f>
        <v>60</v>
      </c>
      <c r="AD238" s="1">
        <f>IF(AND(ISERROR(IF(ScheduleCompile!Y231="Off",0,IF(ScheduleCompile!Y231="On",1,IF(ISNUMBER(ScheduleCompile!Y231),ScheduleCompile!Y231/1,IF(ISTEXT(ScheduleCompile!Y231),IF(OR(ISNUMBER(FIND("5F",ScheduleCompile!Y231)),ISNUMBER(FIND("0F",ScheduleCompile!Y231)),ISNUMBER(FIND("8F",ScheduleCompile!Y231)),ISNUMBER(FIND("1F",ScheduleCompile!Y231)),ISNUMBER(FIND("2F",ScheduleCompile!Y231)),ISNUMBER(FIND("3F",ScheduleCompile!Y231)),ISNUMBER(FIND("6F",ScheduleCompile!Y231)),ISNUMBER(FIND("7F",ScheduleCompile!Y231)),ISNUMBER(FIND("9F",ScheduleCompile!Y231)),ISNUMBER(FIND("4F",ScheduleCompile!Y231))),VALUE(LEFT(ScheduleCompile!Y231,FIND("F",ScheduleCompile!Y231)-1)),ScheduleCompile!Y231)))))),ISTEXT(ScheduleCompile!#REF!)),"ENDTABLE",IF(ISERROR(IF(ScheduleCompile!Y231="Off",0,IF(ScheduleCompile!Y231="On",1,IF(ISNUMBER(ScheduleCompile!Y231),ScheduleCompile!Y231/1,IF(ISTEXT(ScheduleCompile!Y231),IF(OR(ISNUMBER(FIND("5F",ScheduleCompile!Y231)),ISNUMBER(FIND("0F",ScheduleCompile!Y231)),ISNUMBER(FIND("8F",ScheduleCompile!Y231)),ISNUMBER(FIND("1F",ScheduleCompile!Y231)),ISNUMBER(FIND("2F",ScheduleCompile!Y231)),ISNUMBER(FIND("3F",ScheduleCompile!Y231)),ISNUMBER(FIND("6F",ScheduleCompile!Y231)),ISNUMBER(FIND("7F",ScheduleCompile!Y231)),ISNUMBER(FIND("9F",ScheduleCompile!Y231)),ISNUMBER(FIND("4F",ScheduleCompile!Y231))),VALUE(LEFT(ScheduleCompile!Y231,FIND("F",ScheduleCompile!Y231)-1)),ScheduleCompile!Y231)))))),"",IF(ScheduleCompile!Y231="Off",0,IF(ScheduleCompile!Y231="On",1,IF(ISNUMBER(ScheduleCompile!Y231),ScheduleCompile!Y231/1,IF(ISTEXT(ScheduleCompile!Y231),IF(OR(ISNUMBER(FIND("5F",ScheduleCompile!Y231)),ISNUMBER(FIND("0F",ScheduleCompile!Y231)),ISNUMBER(FIND("8F",ScheduleCompile!Y231)),ISNUMBER(FIND("1F",ScheduleCompile!Y231)),ISNUMBER(FIND("2F",ScheduleCompile!Y231)),ISNUMBER(FIND("3F",ScheduleCompile!Y231)),ISNUMBER(FIND("6F",ScheduleCompile!Y231)),ISNUMBER(FIND("7F",ScheduleCompile!Y231)),ISNUMBER(FIND("9F",ScheduleCompile!Y231)),ISNUMBER(FIND("4F",ScheduleCompile!Y231))),VALUE(LEFT(ScheduleCompile!Y231,FIND("F",ScheduleCompile!Y231)-1)),ScheduleCompile!Y231)))))))</f>
        <v>60</v>
      </c>
    </row>
    <row r="239" spans="1:30" x14ac:dyDescent="0.25">
      <c r="A239" t="str">
        <f t="shared" si="15"/>
        <v>SchDay "OfficeHtgSetptSun"  Type = "Temperature" Hr = (60, 60, 60, 60, 60, 60, 60, 60, 60, 60, 60, 60, 60, 60, 60, 60, 60, 60, 60, 60, 60, 60, 60, 60) ..</v>
      </c>
      <c r="B239" s="1" t="s">
        <v>623</v>
      </c>
      <c r="C239" t="str">
        <f t="shared" si="16"/>
        <v xml:space="preserve">SchDay "OfficeHtgSetptSun"  Type = "Temperature" Hr = </v>
      </c>
      <c r="D239" t="str">
        <f t="shared" si="17"/>
        <v>(60, 60, 60, 60, 60, 60, 60, 60, 60, 60, 60, 60, 60, 60, 60, 60, 60, 60, 60, 60, 60, 60, 60, 60) ..</v>
      </c>
      <c r="E239" s="30" t="str">
        <f>ScheduleCompile!A232</f>
        <v>OfficeHtgSetptSun</v>
      </c>
      <c r="F239" t="str">
        <f t="shared" si="18"/>
        <v>Temperature</v>
      </c>
      <c r="G239" s="1">
        <f>IF(AND(ISERROR(IF(ScheduleCompile!B232="Off",0,IF(ScheduleCompile!B232="On",1,IF(ISNUMBER(ScheduleCompile!B232),ScheduleCompile!B232/1,IF(ISTEXT(ScheduleCompile!B232),IF(OR(ISNUMBER(FIND("5F",ScheduleCompile!B232)),ISNUMBER(FIND("0F",ScheduleCompile!B232)),ISNUMBER(FIND("8F",ScheduleCompile!B232)),ISNUMBER(FIND("1F",ScheduleCompile!B232)),ISNUMBER(FIND("2F",ScheduleCompile!B232)),ISNUMBER(FIND("3F",ScheduleCompile!B232)),ISNUMBER(FIND("6F",ScheduleCompile!B232)),ISNUMBER(FIND("7F",ScheduleCompile!B232)),ISNUMBER(FIND("9F",ScheduleCompile!B232)),ISNUMBER(FIND("4F",ScheduleCompile!B232))),VALUE(LEFT(ScheduleCompile!B232,FIND("F",ScheduleCompile!B232)-1)),ScheduleCompile!B232)))))),ISTEXT(ScheduleCompile!#REF!)),"ENDTABLE",IF(ISERROR(IF(ScheduleCompile!B232="Off",0,IF(ScheduleCompile!B232="On",1,IF(ISNUMBER(ScheduleCompile!B232),ScheduleCompile!B232/1,IF(ISTEXT(ScheduleCompile!B232),IF(OR(ISNUMBER(FIND("5F",ScheduleCompile!B232)),ISNUMBER(FIND("0F",ScheduleCompile!B232)),ISNUMBER(FIND("8F",ScheduleCompile!B232)),ISNUMBER(FIND("1F",ScheduleCompile!B232)),ISNUMBER(FIND("2F",ScheduleCompile!B232)),ISNUMBER(FIND("3F",ScheduleCompile!B232)),ISNUMBER(FIND("6F",ScheduleCompile!B232)),ISNUMBER(FIND("7F",ScheduleCompile!B232)),ISNUMBER(FIND("9F",ScheduleCompile!B232)),ISNUMBER(FIND("4F",ScheduleCompile!B232))),VALUE(LEFT(ScheduleCompile!B232,FIND("F",ScheduleCompile!B232)-1)),ScheduleCompile!B232)))))),"",IF(ScheduleCompile!B232="Off",0,IF(ScheduleCompile!B232="On",1,IF(ISNUMBER(ScheduleCompile!B232),ScheduleCompile!B232/1,IF(ISTEXT(ScheduleCompile!B232),IF(OR(ISNUMBER(FIND("5F",ScheduleCompile!B232)),ISNUMBER(FIND("0F",ScheduleCompile!B232)),ISNUMBER(FIND("8F",ScheduleCompile!B232)),ISNUMBER(FIND("1F",ScheduleCompile!B232)),ISNUMBER(FIND("2F",ScheduleCompile!B232)),ISNUMBER(FIND("3F",ScheduleCompile!B232)),ISNUMBER(FIND("6F",ScheduleCompile!B232)),ISNUMBER(FIND("7F",ScheduleCompile!B232)),ISNUMBER(FIND("9F",ScheduleCompile!B232)),ISNUMBER(FIND("4F",ScheduleCompile!B232))),VALUE(LEFT(ScheduleCompile!B232,FIND("F",ScheduleCompile!B232)-1)),ScheduleCompile!B232)))))))</f>
        <v>60</v>
      </c>
      <c r="H239" s="1">
        <f>IF(AND(ISERROR(IF(ScheduleCompile!C232="Off",0,IF(ScheduleCompile!C232="On",1,IF(ISNUMBER(ScheduleCompile!C232),ScheduleCompile!C232/1,IF(ISTEXT(ScheduleCompile!C232),IF(OR(ISNUMBER(FIND("5F",ScheduleCompile!C232)),ISNUMBER(FIND("0F",ScheduleCompile!C232)),ISNUMBER(FIND("8F",ScheduleCompile!C232)),ISNUMBER(FIND("1F",ScheduleCompile!C232)),ISNUMBER(FIND("2F",ScheduleCompile!C232)),ISNUMBER(FIND("3F",ScheduleCompile!C232)),ISNUMBER(FIND("6F",ScheduleCompile!C232)),ISNUMBER(FIND("7F",ScheduleCompile!C232)),ISNUMBER(FIND("9F",ScheduleCompile!C232)),ISNUMBER(FIND("4F",ScheduleCompile!C232))),VALUE(LEFT(ScheduleCompile!C232,FIND("F",ScheduleCompile!C232)-1)),ScheduleCompile!C232)))))),ISTEXT(ScheduleCompile!#REF!)),"ENDTABLE",IF(ISERROR(IF(ScheduleCompile!C232="Off",0,IF(ScheduleCompile!C232="On",1,IF(ISNUMBER(ScheduleCompile!C232),ScheduleCompile!C232/1,IF(ISTEXT(ScheduleCompile!C232),IF(OR(ISNUMBER(FIND("5F",ScheduleCompile!C232)),ISNUMBER(FIND("0F",ScheduleCompile!C232)),ISNUMBER(FIND("8F",ScheduleCompile!C232)),ISNUMBER(FIND("1F",ScheduleCompile!C232)),ISNUMBER(FIND("2F",ScheduleCompile!C232)),ISNUMBER(FIND("3F",ScheduleCompile!C232)),ISNUMBER(FIND("6F",ScheduleCompile!C232)),ISNUMBER(FIND("7F",ScheduleCompile!C232)),ISNUMBER(FIND("9F",ScheduleCompile!C232)),ISNUMBER(FIND("4F",ScheduleCompile!C232))),VALUE(LEFT(ScheduleCompile!C232,FIND("F",ScheduleCompile!C232)-1)),ScheduleCompile!C232)))))),"",IF(ScheduleCompile!C232="Off",0,IF(ScheduleCompile!C232="On",1,IF(ISNUMBER(ScheduleCompile!C232),ScheduleCompile!C232/1,IF(ISTEXT(ScheduleCompile!C232),IF(OR(ISNUMBER(FIND("5F",ScheduleCompile!C232)),ISNUMBER(FIND("0F",ScheduleCompile!C232)),ISNUMBER(FIND("8F",ScheduleCompile!C232)),ISNUMBER(FIND("1F",ScheduleCompile!C232)),ISNUMBER(FIND("2F",ScheduleCompile!C232)),ISNUMBER(FIND("3F",ScheduleCompile!C232)),ISNUMBER(FIND("6F",ScheduleCompile!C232)),ISNUMBER(FIND("7F",ScheduleCompile!C232)),ISNUMBER(FIND("9F",ScheduleCompile!C232)),ISNUMBER(FIND("4F",ScheduleCompile!C232))),VALUE(LEFT(ScheduleCompile!C232,FIND("F",ScheduleCompile!C232)-1)),ScheduleCompile!C232)))))))</f>
        <v>60</v>
      </c>
      <c r="I239" s="1">
        <f>IF(AND(ISERROR(IF(ScheduleCompile!D232="Off",0,IF(ScheduleCompile!D232="On",1,IF(ISNUMBER(ScheduleCompile!D232),ScheduleCompile!D232/1,IF(ISTEXT(ScheduleCompile!D232),IF(OR(ISNUMBER(FIND("5F",ScheduleCompile!D232)),ISNUMBER(FIND("0F",ScheduleCompile!D232)),ISNUMBER(FIND("8F",ScheduleCompile!D232)),ISNUMBER(FIND("1F",ScheduleCompile!D232)),ISNUMBER(FIND("2F",ScheduleCompile!D232)),ISNUMBER(FIND("3F",ScheduleCompile!D232)),ISNUMBER(FIND("6F",ScheduleCompile!D232)),ISNUMBER(FIND("7F",ScheduleCompile!D232)),ISNUMBER(FIND("9F",ScheduleCompile!D232)),ISNUMBER(FIND("4F",ScheduleCompile!D232))),VALUE(LEFT(ScheduleCompile!D232,FIND("F",ScheduleCompile!D232)-1)),ScheduleCompile!D232)))))),ISTEXT(ScheduleCompile!#REF!)),"ENDTABLE",IF(ISERROR(IF(ScheduleCompile!D232="Off",0,IF(ScheduleCompile!D232="On",1,IF(ISNUMBER(ScheduleCompile!D232),ScheduleCompile!D232/1,IF(ISTEXT(ScheduleCompile!D232),IF(OR(ISNUMBER(FIND("5F",ScheduleCompile!D232)),ISNUMBER(FIND("0F",ScheduleCompile!D232)),ISNUMBER(FIND("8F",ScheduleCompile!D232)),ISNUMBER(FIND("1F",ScheduleCompile!D232)),ISNUMBER(FIND("2F",ScheduleCompile!D232)),ISNUMBER(FIND("3F",ScheduleCompile!D232)),ISNUMBER(FIND("6F",ScheduleCompile!D232)),ISNUMBER(FIND("7F",ScheduleCompile!D232)),ISNUMBER(FIND("9F",ScheduleCompile!D232)),ISNUMBER(FIND("4F",ScheduleCompile!D232))),VALUE(LEFT(ScheduleCompile!D232,FIND("F",ScheduleCompile!D232)-1)),ScheduleCompile!D232)))))),"",IF(ScheduleCompile!D232="Off",0,IF(ScheduleCompile!D232="On",1,IF(ISNUMBER(ScheduleCompile!D232),ScheduleCompile!D232/1,IF(ISTEXT(ScheduleCompile!D232),IF(OR(ISNUMBER(FIND("5F",ScheduleCompile!D232)),ISNUMBER(FIND("0F",ScheduleCompile!D232)),ISNUMBER(FIND("8F",ScheduleCompile!D232)),ISNUMBER(FIND("1F",ScheduleCompile!D232)),ISNUMBER(FIND("2F",ScheduleCompile!D232)),ISNUMBER(FIND("3F",ScheduleCompile!D232)),ISNUMBER(FIND("6F",ScheduleCompile!D232)),ISNUMBER(FIND("7F",ScheduleCompile!D232)),ISNUMBER(FIND("9F",ScheduleCompile!D232)),ISNUMBER(FIND("4F",ScheduleCompile!D232))),VALUE(LEFT(ScheduleCompile!D232,FIND("F",ScheduleCompile!D232)-1)),ScheduleCompile!D232)))))))</f>
        <v>60</v>
      </c>
      <c r="J239" s="1">
        <f>IF(AND(ISERROR(IF(ScheduleCompile!E232="Off",0,IF(ScheduleCompile!E232="On",1,IF(ISNUMBER(ScheduleCompile!E232),ScheduleCompile!E232/1,IF(ISTEXT(ScheduleCompile!E232),IF(OR(ISNUMBER(FIND("5F",ScheduleCompile!E232)),ISNUMBER(FIND("0F",ScheduleCompile!E232)),ISNUMBER(FIND("8F",ScheduleCompile!E232)),ISNUMBER(FIND("1F",ScheduleCompile!E232)),ISNUMBER(FIND("2F",ScheduleCompile!E232)),ISNUMBER(FIND("3F",ScheduleCompile!E232)),ISNUMBER(FIND("6F",ScheduleCompile!E232)),ISNUMBER(FIND("7F",ScheduleCompile!E232)),ISNUMBER(FIND("9F",ScheduleCompile!E232)),ISNUMBER(FIND("4F",ScheduleCompile!E232))),VALUE(LEFT(ScheduleCompile!E232,FIND("F",ScheduleCompile!E232)-1)),ScheduleCompile!E232)))))),ISTEXT(ScheduleCompile!#REF!)),"ENDTABLE",IF(ISERROR(IF(ScheduleCompile!E232="Off",0,IF(ScheduleCompile!E232="On",1,IF(ISNUMBER(ScheduleCompile!E232),ScheduleCompile!E232/1,IF(ISTEXT(ScheduleCompile!E232),IF(OR(ISNUMBER(FIND("5F",ScheduleCompile!E232)),ISNUMBER(FIND("0F",ScheduleCompile!E232)),ISNUMBER(FIND("8F",ScheduleCompile!E232)),ISNUMBER(FIND("1F",ScheduleCompile!E232)),ISNUMBER(FIND("2F",ScheduleCompile!E232)),ISNUMBER(FIND("3F",ScheduleCompile!E232)),ISNUMBER(FIND("6F",ScheduleCompile!E232)),ISNUMBER(FIND("7F",ScheduleCompile!E232)),ISNUMBER(FIND("9F",ScheduleCompile!E232)),ISNUMBER(FIND("4F",ScheduleCompile!E232))),VALUE(LEFT(ScheduleCompile!E232,FIND("F",ScheduleCompile!E232)-1)),ScheduleCompile!E232)))))),"",IF(ScheduleCompile!E232="Off",0,IF(ScheduleCompile!E232="On",1,IF(ISNUMBER(ScheduleCompile!E232),ScheduleCompile!E232/1,IF(ISTEXT(ScheduleCompile!E232),IF(OR(ISNUMBER(FIND("5F",ScheduleCompile!E232)),ISNUMBER(FIND("0F",ScheduleCompile!E232)),ISNUMBER(FIND("8F",ScheduleCompile!E232)),ISNUMBER(FIND("1F",ScheduleCompile!E232)),ISNUMBER(FIND("2F",ScheduleCompile!E232)),ISNUMBER(FIND("3F",ScheduleCompile!E232)),ISNUMBER(FIND("6F",ScheduleCompile!E232)),ISNUMBER(FIND("7F",ScheduleCompile!E232)),ISNUMBER(FIND("9F",ScheduleCompile!E232)),ISNUMBER(FIND("4F",ScheduleCompile!E232))),VALUE(LEFT(ScheduleCompile!E232,FIND("F",ScheduleCompile!E232)-1)),ScheduleCompile!E232)))))))</f>
        <v>60</v>
      </c>
      <c r="K239" s="1">
        <f>IF(AND(ISERROR(IF(ScheduleCompile!F232="Off",0,IF(ScheduleCompile!F232="On",1,IF(ISNUMBER(ScheduleCompile!F232),ScheduleCompile!F232/1,IF(ISTEXT(ScheduleCompile!F232),IF(OR(ISNUMBER(FIND("5F",ScheduleCompile!F232)),ISNUMBER(FIND("0F",ScheduleCompile!F232)),ISNUMBER(FIND("8F",ScheduleCompile!F232)),ISNUMBER(FIND("1F",ScheduleCompile!F232)),ISNUMBER(FIND("2F",ScheduleCompile!F232)),ISNUMBER(FIND("3F",ScheduleCompile!F232)),ISNUMBER(FIND("6F",ScheduleCompile!F232)),ISNUMBER(FIND("7F",ScheduleCompile!F232)),ISNUMBER(FIND("9F",ScheduleCompile!F232)),ISNUMBER(FIND("4F",ScheduleCompile!F232))),VALUE(LEFT(ScheduleCompile!F232,FIND("F",ScheduleCompile!F232)-1)),ScheduleCompile!F232)))))),ISTEXT(ScheduleCompile!#REF!)),"ENDTABLE",IF(ISERROR(IF(ScheduleCompile!F232="Off",0,IF(ScheduleCompile!F232="On",1,IF(ISNUMBER(ScheduleCompile!F232),ScheduleCompile!F232/1,IF(ISTEXT(ScheduleCompile!F232),IF(OR(ISNUMBER(FIND("5F",ScheduleCompile!F232)),ISNUMBER(FIND("0F",ScheduleCompile!F232)),ISNUMBER(FIND("8F",ScheduleCompile!F232)),ISNUMBER(FIND("1F",ScheduleCompile!F232)),ISNUMBER(FIND("2F",ScheduleCompile!F232)),ISNUMBER(FIND("3F",ScheduleCompile!F232)),ISNUMBER(FIND("6F",ScheduleCompile!F232)),ISNUMBER(FIND("7F",ScheduleCompile!F232)),ISNUMBER(FIND("9F",ScheduleCompile!F232)),ISNUMBER(FIND("4F",ScheduleCompile!F232))),VALUE(LEFT(ScheduleCompile!F232,FIND("F",ScheduleCompile!F232)-1)),ScheduleCompile!F232)))))),"",IF(ScheduleCompile!F232="Off",0,IF(ScheduleCompile!F232="On",1,IF(ISNUMBER(ScheduleCompile!F232),ScheduleCompile!F232/1,IF(ISTEXT(ScheduleCompile!F232),IF(OR(ISNUMBER(FIND("5F",ScheduleCompile!F232)),ISNUMBER(FIND("0F",ScheduleCompile!F232)),ISNUMBER(FIND("8F",ScheduleCompile!F232)),ISNUMBER(FIND("1F",ScheduleCompile!F232)),ISNUMBER(FIND("2F",ScheduleCompile!F232)),ISNUMBER(FIND("3F",ScheduleCompile!F232)),ISNUMBER(FIND("6F",ScheduleCompile!F232)),ISNUMBER(FIND("7F",ScheduleCompile!F232)),ISNUMBER(FIND("9F",ScheduleCompile!F232)),ISNUMBER(FIND("4F",ScheduleCompile!F232))),VALUE(LEFT(ScheduleCompile!F232,FIND("F",ScheduleCompile!F232)-1)),ScheduleCompile!F232)))))))</f>
        <v>60</v>
      </c>
      <c r="L239" s="1">
        <f>IF(AND(ISERROR(IF(ScheduleCompile!G232="Off",0,IF(ScheduleCompile!G232="On",1,IF(ISNUMBER(ScheduleCompile!G232),ScheduleCompile!G232/1,IF(ISTEXT(ScheduleCompile!G232),IF(OR(ISNUMBER(FIND("5F",ScheduleCompile!G232)),ISNUMBER(FIND("0F",ScheduleCompile!G232)),ISNUMBER(FIND("8F",ScheduleCompile!G232)),ISNUMBER(FIND("1F",ScheduleCompile!G232)),ISNUMBER(FIND("2F",ScheduleCompile!G232)),ISNUMBER(FIND("3F",ScheduleCompile!G232)),ISNUMBER(FIND("6F",ScheduleCompile!G232)),ISNUMBER(FIND("7F",ScheduleCompile!G232)),ISNUMBER(FIND("9F",ScheduleCompile!G232)),ISNUMBER(FIND("4F",ScheduleCompile!G232))),VALUE(LEFT(ScheduleCompile!G232,FIND("F",ScheduleCompile!G232)-1)),ScheduleCompile!G232)))))),ISTEXT(ScheduleCompile!#REF!)),"ENDTABLE",IF(ISERROR(IF(ScheduleCompile!G232="Off",0,IF(ScheduleCompile!G232="On",1,IF(ISNUMBER(ScheduleCompile!G232),ScheduleCompile!G232/1,IF(ISTEXT(ScheduleCompile!G232),IF(OR(ISNUMBER(FIND("5F",ScheduleCompile!G232)),ISNUMBER(FIND("0F",ScheduleCompile!G232)),ISNUMBER(FIND("8F",ScheduleCompile!G232)),ISNUMBER(FIND("1F",ScheduleCompile!G232)),ISNUMBER(FIND("2F",ScheduleCompile!G232)),ISNUMBER(FIND("3F",ScheduleCompile!G232)),ISNUMBER(FIND("6F",ScheduleCompile!G232)),ISNUMBER(FIND("7F",ScheduleCompile!G232)),ISNUMBER(FIND("9F",ScheduleCompile!G232)),ISNUMBER(FIND("4F",ScheduleCompile!G232))),VALUE(LEFT(ScheduleCompile!G232,FIND("F",ScheduleCompile!G232)-1)),ScheduleCompile!G232)))))),"",IF(ScheduleCompile!G232="Off",0,IF(ScheduleCompile!G232="On",1,IF(ISNUMBER(ScheduleCompile!G232),ScheduleCompile!G232/1,IF(ISTEXT(ScheduleCompile!G232),IF(OR(ISNUMBER(FIND("5F",ScheduleCompile!G232)),ISNUMBER(FIND("0F",ScheduleCompile!G232)),ISNUMBER(FIND("8F",ScheduleCompile!G232)),ISNUMBER(FIND("1F",ScheduleCompile!G232)),ISNUMBER(FIND("2F",ScheduleCompile!G232)),ISNUMBER(FIND("3F",ScheduleCompile!G232)),ISNUMBER(FIND("6F",ScheduleCompile!G232)),ISNUMBER(FIND("7F",ScheduleCompile!G232)),ISNUMBER(FIND("9F",ScheduleCompile!G232)),ISNUMBER(FIND("4F",ScheduleCompile!G232))),VALUE(LEFT(ScheduleCompile!G232,FIND("F",ScheduleCompile!G232)-1)),ScheduleCompile!G232)))))))</f>
        <v>60</v>
      </c>
      <c r="M239" s="1">
        <f>IF(AND(ISERROR(IF(ScheduleCompile!H232="Off",0,IF(ScheduleCompile!H232="On",1,IF(ISNUMBER(ScheduleCompile!H232),ScheduleCompile!H232/1,IF(ISTEXT(ScheduleCompile!H232),IF(OR(ISNUMBER(FIND("5F",ScheduleCompile!H232)),ISNUMBER(FIND("0F",ScheduleCompile!H232)),ISNUMBER(FIND("8F",ScheduleCompile!H232)),ISNUMBER(FIND("1F",ScheduleCompile!H232)),ISNUMBER(FIND("2F",ScheduleCompile!H232)),ISNUMBER(FIND("3F",ScheduleCompile!H232)),ISNUMBER(FIND("6F",ScheduleCompile!H232)),ISNUMBER(FIND("7F",ScheduleCompile!H232)),ISNUMBER(FIND("9F",ScheduleCompile!H232)),ISNUMBER(FIND("4F",ScheduleCompile!H232))),VALUE(LEFT(ScheduleCompile!H232,FIND("F",ScheduleCompile!H232)-1)),ScheduleCompile!H232)))))),ISTEXT(ScheduleCompile!#REF!)),"ENDTABLE",IF(ISERROR(IF(ScheduleCompile!H232="Off",0,IF(ScheduleCompile!H232="On",1,IF(ISNUMBER(ScheduleCompile!H232),ScheduleCompile!H232/1,IF(ISTEXT(ScheduleCompile!H232),IF(OR(ISNUMBER(FIND("5F",ScheduleCompile!H232)),ISNUMBER(FIND("0F",ScheduleCompile!H232)),ISNUMBER(FIND("8F",ScheduleCompile!H232)),ISNUMBER(FIND("1F",ScheduleCompile!H232)),ISNUMBER(FIND("2F",ScheduleCompile!H232)),ISNUMBER(FIND("3F",ScheduleCompile!H232)),ISNUMBER(FIND("6F",ScheduleCompile!H232)),ISNUMBER(FIND("7F",ScheduleCompile!H232)),ISNUMBER(FIND("9F",ScheduleCompile!H232)),ISNUMBER(FIND("4F",ScheduleCompile!H232))),VALUE(LEFT(ScheduleCompile!H232,FIND("F",ScheduleCompile!H232)-1)),ScheduleCompile!H232)))))),"",IF(ScheduleCompile!H232="Off",0,IF(ScheduleCompile!H232="On",1,IF(ISNUMBER(ScheduleCompile!H232),ScheduleCompile!H232/1,IF(ISTEXT(ScheduleCompile!H232),IF(OR(ISNUMBER(FIND("5F",ScheduleCompile!H232)),ISNUMBER(FIND("0F",ScheduleCompile!H232)),ISNUMBER(FIND("8F",ScheduleCompile!H232)),ISNUMBER(FIND("1F",ScheduleCompile!H232)),ISNUMBER(FIND("2F",ScheduleCompile!H232)),ISNUMBER(FIND("3F",ScheduleCompile!H232)),ISNUMBER(FIND("6F",ScheduleCompile!H232)),ISNUMBER(FIND("7F",ScheduleCompile!H232)),ISNUMBER(FIND("9F",ScheduleCompile!H232)),ISNUMBER(FIND("4F",ScheduleCompile!H232))),VALUE(LEFT(ScheduleCompile!H232,FIND("F",ScheduleCompile!H232)-1)),ScheduleCompile!H232)))))))</f>
        <v>60</v>
      </c>
      <c r="N239" s="1">
        <f>IF(AND(ISERROR(IF(ScheduleCompile!I232="Off",0,IF(ScheduleCompile!I232="On",1,IF(ISNUMBER(ScheduleCompile!I232),ScheduleCompile!I232/1,IF(ISTEXT(ScheduleCompile!I232),IF(OR(ISNUMBER(FIND("5F",ScheduleCompile!I232)),ISNUMBER(FIND("0F",ScheduleCompile!I232)),ISNUMBER(FIND("8F",ScheduleCompile!I232)),ISNUMBER(FIND("1F",ScheduleCompile!I232)),ISNUMBER(FIND("2F",ScheduleCompile!I232)),ISNUMBER(FIND("3F",ScheduleCompile!I232)),ISNUMBER(FIND("6F",ScheduleCompile!I232)),ISNUMBER(FIND("7F",ScheduleCompile!I232)),ISNUMBER(FIND("9F",ScheduleCompile!I232)),ISNUMBER(FIND("4F",ScheduleCompile!I232))),VALUE(LEFT(ScheduleCompile!I232,FIND("F",ScheduleCompile!I232)-1)),ScheduleCompile!I232)))))),ISTEXT(ScheduleCompile!#REF!)),"ENDTABLE",IF(ISERROR(IF(ScheduleCompile!I232="Off",0,IF(ScheduleCompile!I232="On",1,IF(ISNUMBER(ScheduleCompile!I232),ScheduleCompile!I232/1,IF(ISTEXT(ScheduleCompile!I232),IF(OR(ISNUMBER(FIND("5F",ScheduleCompile!I232)),ISNUMBER(FIND("0F",ScheduleCompile!I232)),ISNUMBER(FIND("8F",ScheduleCompile!I232)),ISNUMBER(FIND("1F",ScheduleCompile!I232)),ISNUMBER(FIND("2F",ScheduleCompile!I232)),ISNUMBER(FIND("3F",ScheduleCompile!I232)),ISNUMBER(FIND("6F",ScheduleCompile!I232)),ISNUMBER(FIND("7F",ScheduleCompile!I232)),ISNUMBER(FIND("9F",ScheduleCompile!I232)),ISNUMBER(FIND("4F",ScheduleCompile!I232))),VALUE(LEFT(ScheduleCompile!I232,FIND("F",ScheduleCompile!I232)-1)),ScheduleCompile!I232)))))),"",IF(ScheduleCompile!I232="Off",0,IF(ScheduleCompile!I232="On",1,IF(ISNUMBER(ScheduleCompile!I232),ScheduleCompile!I232/1,IF(ISTEXT(ScheduleCompile!I232),IF(OR(ISNUMBER(FIND("5F",ScheduleCompile!I232)),ISNUMBER(FIND("0F",ScheduleCompile!I232)),ISNUMBER(FIND("8F",ScheduleCompile!I232)),ISNUMBER(FIND("1F",ScheduleCompile!I232)),ISNUMBER(FIND("2F",ScheduleCompile!I232)),ISNUMBER(FIND("3F",ScheduleCompile!I232)),ISNUMBER(FIND("6F",ScheduleCompile!I232)),ISNUMBER(FIND("7F",ScheduleCompile!I232)),ISNUMBER(FIND("9F",ScheduleCompile!I232)),ISNUMBER(FIND("4F",ScheduleCompile!I232))),VALUE(LEFT(ScheduleCompile!I232,FIND("F",ScheduleCompile!I232)-1)),ScheduleCompile!I232)))))))</f>
        <v>60</v>
      </c>
      <c r="O239" s="1">
        <f>IF(AND(ISERROR(IF(ScheduleCompile!J232="Off",0,IF(ScheduleCompile!J232="On",1,IF(ISNUMBER(ScheduleCompile!J232),ScheduleCompile!J232/1,IF(ISTEXT(ScheduleCompile!J232),IF(OR(ISNUMBER(FIND("5F",ScheduleCompile!J232)),ISNUMBER(FIND("0F",ScheduleCompile!J232)),ISNUMBER(FIND("8F",ScheduleCompile!J232)),ISNUMBER(FIND("1F",ScheduleCompile!J232)),ISNUMBER(FIND("2F",ScheduleCompile!J232)),ISNUMBER(FIND("3F",ScheduleCompile!J232)),ISNUMBER(FIND("6F",ScheduleCompile!J232)),ISNUMBER(FIND("7F",ScheduleCompile!J232)),ISNUMBER(FIND("9F",ScheduleCompile!J232)),ISNUMBER(FIND("4F",ScheduleCompile!J232))),VALUE(LEFT(ScheduleCompile!J232,FIND("F",ScheduleCompile!J232)-1)),ScheduleCompile!J232)))))),ISTEXT(ScheduleCompile!#REF!)),"ENDTABLE",IF(ISERROR(IF(ScheduleCompile!J232="Off",0,IF(ScheduleCompile!J232="On",1,IF(ISNUMBER(ScheduleCompile!J232),ScheduleCompile!J232/1,IF(ISTEXT(ScheduleCompile!J232),IF(OR(ISNUMBER(FIND("5F",ScheduleCompile!J232)),ISNUMBER(FIND("0F",ScheduleCompile!J232)),ISNUMBER(FIND("8F",ScheduleCompile!J232)),ISNUMBER(FIND("1F",ScheduleCompile!J232)),ISNUMBER(FIND("2F",ScheduleCompile!J232)),ISNUMBER(FIND("3F",ScheduleCompile!J232)),ISNUMBER(FIND("6F",ScheduleCompile!J232)),ISNUMBER(FIND("7F",ScheduleCompile!J232)),ISNUMBER(FIND("9F",ScheduleCompile!J232)),ISNUMBER(FIND("4F",ScheduleCompile!J232))),VALUE(LEFT(ScheduleCompile!J232,FIND("F",ScheduleCompile!J232)-1)),ScheduleCompile!J232)))))),"",IF(ScheduleCompile!J232="Off",0,IF(ScheduleCompile!J232="On",1,IF(ISNUMBER(ScheduleCompile!J232),ScheduleCompile!J232/1,IF(ISTEXT(ScheduleCompile!J232),IF(OR(ISNUMBER(FIND("5F",ScheduleCompile!J232)),ISNUMBER(FIND("0F",ScheduleCompile!J232)),ISNUMBER(FIND("8F",ScheduleCompile!J232)),ISNUMBER(FIND("1F",ScheduleCompile!J232)),ISNUMBER(FIND("2F",ScheduleCompile!J232)),ISNUMBER(FIND("3F",ScheduleCompile!J232)),ISNUMBER(FIND("6F",ScheduleCompile!J232)),ISNUMBER(FIND("7F",ScheduleCompile!J232)),ISNUMBER(FIND("9F",ScheduleCompile!J232)),ISNUMBER(FIND("4F",ScheduleCompile!J232))),VALUE(LEFT(ScheduleCompile!J232,FIND("F",ScheduleCompile!J232)-1)),ScheduleCompile!J232)))))))</f>
        <v>60</v>
      </c>
      <c r="P239" s="1">
        <f>IF(AND(ISERROR(IF(ScheduleCompile!K232="Off",0,IF(ScheduleCompile!K232="On",1,IF(ISNUMBER(ScheduleCompile!K232),ScheduleCompile!K232/1,IF(ISTEXT(ScheduleCompile!K232),IF(OR(ISNUMBER(FIND("5F",ScheduleCompile!K232)),ISNUMBER(FIND("0F",ScheduleCompile!K232)),ISNUMBER(FIND("8F",ScheduleCompile!K232)),ISNUMBER(FIND("1F",ScheduleCompile!K232)),ISNUMBER(FIND("2F",ScheduleCompile!K232)),ISNUMBER(FIND("3F",ScheduleCompile!K232)),ISNUMBER(FIND("6F",ScheduleCompile!K232)),ISNUMBER(FIND("7F",ScheduleCompile!K232)),ISNUMBER(FIND("9F",ScheduleCompile!K232)),ISNUMBER(FIND("4F",ScheduleCompile!K232))),VALUE(LEFT(ScheduleCompile!K232,FIND("F",ScheduleCompile!K232)-1)),ScheduleCompile!K232)))))),ISTEXT(ScheduleCompile!#REF!)),"ENDTABLE",IF(ISERROR(IF(ScheduleCompile!K232="Off",0,IF(ScheduleCompile!K232="On",1,IF(ISNUMBER(ScheduleCompile!K232),ScheduleCompile!K232/1,IF(ISTEXT(ScheduleCompile!K232),IF(OR(ISNUMBER(FIND("5F",ScheduleCompile!K232)),ISNUMBER(FIND("0F",ScheduleCompile!K232)),ISNUMBER(FIND("8F",ScheduleCompile!K232)),ISNUMBER(FIND("1F",ScheduleCompile!K232)),ISNUMBER(FIND("2F",ScheduleCompile!K232)),ISNUMBER(FIND("3F",ScheduleCompile!K232)),ISNUMBER(FIND("6F",ScheduleCompile!K232)),ISNUMBER(FIND("7F",ScheduleCompile!K232)),ISNUMBER(FIND("9F",ScheduleCompile!K232)),ISNUMBER(FIND("4F",ScheduleCompile!K232))),VALUE(LEFT(ScheduleCompile!K232,FIND("F",ScheduleCompile!K232)-1)),ScheduleCompile!K232)))))),"",IF(ScheduleCompile!K232="Off",0,IF(ScheduleCompile!K232="On",1,IF(ISNUMBER(ScheduleCompile!K232),ScheduleCompile!K232/1,IF(ISTEXT(ScheduleCompile!K232),IF(OR(ISNUMBER(FIND("5F",ScheduleCompile!K232)),ISNUMBER(FIND("0F",ScheduleCompile!K232)),ISNUMBER(FIND("8F",ScheduleCompile!K232)),ISNUMBER(FIND("1F",ScheduleCompile!K232)),ISNUMBER(FIND("2F",ScheduleCompile!K232)),ISNUMBER(FIND("3F",ScheduleCompile!K232)),ISNUMBER(FIND("6F",ScheduleCompile!K232)),ISNUMBER(FIND("7F",ScheduleCompile!K232)),ISNUMBER(FIND("9F",ScheduleCompile!K232)),ISNUMBER(FIND("4F",ScheduleCompile!K232))),VALUE(LEFT(ScheduleCompile!K232,FIND("F",ScheduleCompile!K232)-1)),ScheduleCompile!K232)))))))</f>
        <v>60</v>
      </c>
      <c r="Q239" s="1">
        <f>IF(AND(ISERROR(IF(ScheduleCompile!L232="Off",0,IF(ScheduleCompile!L232="On",1,IF(ISNUMBER(ScheduleCompile!L232),ScheduleCompile!L232/1,IF(ISTEXT(ScheduleCompile!L232),IF(OR(ISNUMBER(FIND("5F",ScheduleCompile!L232)),ISNUMBER(FIND("0F",ScheduleCompile!L232)),ISNUMBER(FIND("8F",ScheduleCompile!L232)),ISNUMBER(FIND("1F",ScheduleCompile!L232)),ISNUMBER(FIND("2F",ScheduleCompile!L232)),ISNUMBER(FIND("3F",ScheduleCompile!L232)),ISNUMBER(FIND("6F",ScheduleCompile!L232)),ISNUMBER(FIND("7F",ScheduleCompile!L232)),ISNUMBER(FIND("9F",ScheduleCompile!L232)),ISNUMBER(FIND("4F",ScheduleCompile!L232))),VALUE(LEFT(ScheduleCompile!L232,FIND("F",ScheduleCompile!L232)-1)),ScheduleCompile!L232)))))),ISTEXT(ScheduleCompile!#REF!)),"ENDTABLE",IF(ISERROR(IF(ScheduleCompile!L232="Off",0,IF(ScheduleCompile!L232="On",1,IF(ISNUMBER(ScheduleCompile!L232),ScheduleCompile!L232/1,IF(ISTEXT(ScheduleCompile!L232),IF(OR(ISNUMBER(FIND("5F",ScheduleCompile!L232)),ISNUMBER(FIND("0F",ScheduleCompile!L232)),ISNUMBER(FIND("8F",ScheduleCompile!L232)),ISNUMBER(FIND("1F",ScheduleCompile!L232)),ISNUMBER(FIND("2F",ScheduleCompile!L232)),ISNUMBER(FIND("3F",ScheduleCompile!L232)),ISNUMBER(FIND("6F",ScheduleCompile!L232)),ISNUMBER(FIND("7F",ScheduleCompile!L232)),ISNUMBER(FIND("9F",ScheduleCompile!L232)),ISNUMBER(FIND("4F",ScheduleCompile!L232))),VALUE(LEFT(ScheduleCompile!L232,FIND("F",ScheduleCompile!L232)-1)),ScheduleCompile!L232)))))),"",IF(ScheduleCompile!L232="Off",0,IF(ScheduleCompile!L232="On",1,IF(ISNUMBER(ScheduleCompile!L232),ScheduleCompile!L232/1,IF(ISTEXT(ScheduleCompile!L232),IF(OR(ISNUMBER(FIND("5F",ScheduleCompile!L232)),ISNUMBER(FIND("0F",ScheduleCompile!L232)),ISNUMBER(FIND("8F",ScheduleCompile!L232)),ISNUMBER(FIND("1F",ScheduleCompile!L232)),ISNUMBER(FIND("2F",ScheduleCompile!L232)),ISNUMBER(FIND("3F",ScheduleCompile!L232)),ISNUMBER(FIND("6F",ScheduleCompile!L232)),ISNUMBER(FIND("7F",ScheduleCompile!L232)),ISNUMBER(FIND("9F",ScheduleCompile!L232)),ISNUMBER(FIND("4F",ScheduleCompile!L232))),VALUE(LEFT(ScheduleCompile!L232,FIND("F",ScheduleCompile!L232)-1)),ScheduleCompile!L232)))))))</f>
        <v>60</v>
      </c>
      <c r="R239" s="1">
        <f>IF(AND(ISERROR(IF(ScheduleCompile!M232="Off",0,IF(ScheduleCompile!M232="On",1,IF(ISNUMBER(ScheduleCompile!M232),ScheduleCompile!M232/1,IF(ISTEXT(ScheduleCompile!M232),IF(OR(ISNUMBER(FIND("5F",ScheduleCompile!M232)),ISNUMBER(FIND("0F",ScheduleCompile!M232)),ISNUMBER(FIND("8F",ScheduleCompile!M232)),ISNUMBER(FIND("1F",ScheduleCompile!M232)),ISNUMBER(FIND("2F",ScheduleCompile!M232)),ISNUMBER(FIND("3F",ScheduleCompile!M232)),ISNUMBER(FIND("6F",ScheduleCompile!M232)),ISNUMBER(FIND("7F",ScheduleCompile!M232)),ISNUMBER(FIND("9F",ScheduleCompile!M232)),ISNUMBER(FIND("4F",ScheduleCompile!M232))),VALUE(LEFT(ScheduleCompile!M232,FIND("F",ScheduleCompile!M232)-1)),ScheduleCompile!M232)))))),ISTEXT(ScheduleCompile!#REF!)),"ENDTABLE",IF(ISERROR(IF(ScheduleCompile!M232="Off",0,IF(ScheduleCompile!M232="On",1,IF(ISNUMBER(ScheduleCompile!M232),ScheduleCompile!M232/1,IF(ISTEXT(ScheduleCompile!M232),IF(OR(ISNUMBER(FIND("5F",ScheduleCompile!M232)),ISNUMBER(FIND("0F",ScheduleCompile!M232)),ISNUMBER(FIND("8F",ScheduleCompile!M232)),ISNUMBER(FIND("1F",ScheduleCompile!M232)),ISNUMBER(FIND("2F",ScheduleCompile!M232)),ISNUMBER(FIND("3F",ScheduleCompile!M232)),ISNUMBER(FIND("6F",ScheduleCompile!M232)),ISNUMBER(FIND("7F",ScheduleCompile!M232)),ISNUMBER(FIND("9F",ScheduleCompile!M232)),ISNUMBER(FIND("4F",ScheduleCompile!M232))),VALUE(LEFT(ScheduleCompile!M232,FIND("F",ScheduleCompile!M232)-1)),ScheduleCompile!M232)))))),"",IF(ScheduleCompile!M232="Off",0,IF(ScheduleCompile!M232="On",1,IF(ISNUMBER(ScheduleCompile!M232),ScheduleCompile!M232/1,IF(ISTEXT(ScheduleCompile!M232),IF(OR(ISNUMBER(FIND("5F",ScheduleCompile!M232)),ISNUMBER(FIND("0F",ScheduleCompile!M232)),ISNUMBER(FIND("8F",ScheduleCompile!M232)),ISNUMBER(FIND("1F",ScheduleCompile!M232)),ISNUMBER(FIND("2F",ScheduleCompile!M232)),ISNUMBER(FIND("3F",ScheduleCompile!M232)),ISNUMBER(FIND("6F",ScheduleCompile!M232)),ISNUMBER(FIND("7F",ScheduleCompile!M232)),ISNUMBER(FIND("9F",ScheduleCompile!M232)),ISNUMBER(FIND("4F",ScheduleCompile!M232))),VALUE(LEFT(ScheduleCompile!M232,FIND("F",ScheduleCompile!M232)-1)),ScheduleCompile!M232)))))))</f>
        <v>60</v>
      </c>
      <c r="S239" s="1">
        <f>IF(AND(ISERROR(IF(ScheduleCompile!N232="Off",0,IF(ScheduleCompile!N232="On",1,IF(ISNUMBER(ScheduleCompile!N232),ScheduleCompile!N232/1,IF(ISTEXT(ScheduleCompile!N232),IF(OR(ISNUMBER(FIND("5F",ScheduleCompile!N232)),ISNUMBER(FIND("0F",ScheduleCompile!N232)),ISNUMBER(FIND("8F",ScheduleCompile!N232)),ISNUMBER(FIND("1F",ScheduleCompile!N232)),ISNUMBER(FIND("2F",ScheduleCompile!N232)),ISNUMBER(FIND("3F",ScheduleCompile!N232)),ISNUMBER(FIND("6F",ScheduleCompile!N232)),ISNUMBER(FIND("7F",ScheduleCompile!N232)),ISNUMBER(FIND("9F",ScheduleCompile!N232)),ISNUMBER(FIND("4F",ScheduleCompile!N232))),VALUE(LEFT(ScheduleCompile!N232,FIND("F",ScheduleCompile!N232)-1)),ScheduleCompile!N232)))))),ISTEXT(ScheduleCompile!#REF!)),"ENDTABLE",IF(ISERROR(IF(ScheduleCompile!N232="Off",0,IF(ScheduleCompile!N232="On",1,IF(ISNUMBER(ScheduleCompile!N232),ScheduleCompile!N232/1,IF(ISTEXT(ScheduleCompile!N232),IF(OR(ISNUMBER(FIND("5F",ScheduleCompile!N232)),ISNUMBER(FIND("0F",ScheduleCompile!N232)),ISNUMBER(FIND("8F",ScheduleCompile!N232)),ISNUMBER(FIND("1F",ScheduleCompile!N232)),ISNUMBER(FIND("2F",ScheduleCompile!N232)),ISNUMBER(FIND("3F",ScheduleCompile!N232)),ISNUMBER(FIND("6F",ScheduleCompile!N232)),ISNUMBER(FIND("7F",ScheduleCompile!N232)),ISNUMBER(FIND("9F",ScheduleCompile!N232)),ISNUMBER(FIND("4F",ScheduleCompile!N232))),VALUE(LEFT(ScheduleCompile!N232,FIND("F",ScheduleCompile!N232)-1)),ScheduleCompile!N232)))))),"",IF(ScheduleCompile!N232="Off",0,IF(ScheduleCompile!N232="On",1,IF(ISNUMBER(ScheduleCompile!N232),ScheduleCompile!N232/1,IF(ISTEXT(ScheduleCompile!N232),IF(OR(ISNUMBER(FIND("5F",ScheduleCompile!N232)),ISNUMBER(FIND("0F",ScheduleCompile!N232)),ISNUMBER(FIND("8F",ScheduleCompile!N232)),ISNUMBER(FIND("1F",ScheduleCompile!N232)),ISNUMBER(FIND("2F",ScheduleCompile!N232)),ISNUMBER(FIND("3F",ScheduleCompile!N232)),ISNUMBER(FIND("6F",ScheduleCompile!N232)),ISNUMBER(FIND("7F",ScheduleCompile!N232)),ISNUMBER(FIND("9F",ScheduleCompile!N232)),ISNUMBER(FIND("4F",ScheduleCompile!N232))),VALUE(LEFT(ScheduleCompile!N232,FIND("F",ScheduleCompile!N232)-1)),ScheduleCompile!N232)))))))</f>
        <v>60</v>
      </c>
      <c r="T239" s="1">
        <f>IF(AND(ISERROR(IF(ScheduleCompile!O232="Off",0,IF(ScheduleCompile!O232="On",1,IF(ISNUMBER(ScheduleCompile!O232),ScheduleCompile!O232/1,IF(ISTEXT(ScheduleCompile!O232),IF(OR(ISNUMBER(FIND("5F",ScheduleCompile!O232)),ISNUMBER(FIND("0F",ScheduleCompile!O232)),ISNUMBER(FIND("8F",ScheduleCompile!O232)),ISNUMBER(FIND("1F",ScheduleCompile!O232)),ISNUMBER(FIND("2F",ScheduleCompile!O232)),ISNUMBER(FIND("3F",ScheduleCompile!O232)),ISNUMBER(FIND("6F",ScheduleCompile!O232)),ISNUMBER(FIND("7F",ScheduleCompile!O232)),ISNUMBER(FIND("9F",ScheduleCompile!O232)),ISNUMBER(FIND("4F",ScheduleCompile!O232))),VALUE(LEFT(ScheduleCompile!O232,FIND("F",ScheduleCompile!O232)-1)),ScheduleCompile!O232)))))),ISTEXT(ScheduleCompile!#REF!)),"ENDTABLE",IF(ISERROR(IF(ScheduleCompile!O232="Off",0,IF(ScheduleCompile!O232="On",1,IF(ISNUMBER(ScheduleCompile!O232),ScheduleCompile!O232/1,IF(ISTEXT(ScheduleCompile!O232),IF(OR(ISNUMBER(FIND("5F",ScheduleCompile!O232)),ISNUMBER(FIND("0F",ScheduleCompile!O232)),ISNUMBER(FIND("8F",ScheduleCompile!O232)),ISNUMBER(FIND("1F",ScheduleCompile!O232)),ISNUMBER(FIND("2F",ScheduleCompile!O232)),ISNUMBER(FIND("3F",ScheduleCompile!O232)),ISNUMBER(FIND("6F",ScheduleCompile!O232)),ISNUMBER(FIND("7F",ScheduleCompile!O232)),ISNUMBER(FIND("9F",ScheduleCompile!O232)),ISNUMBER(FIND("4F",ScheduleCompile!O232))),VALUE(LEFT(ScheduleCompile!O232,FIND("F",ScheduleCompile!O232)-1)),ScheduleCompile!O232)))))),"",IF(ScheduleCompile!O232="Off",0,IF(ScheduleCompile!O232="On",1,IF(ISNUMBER(ScheduleCompile!O232),ScheduleCompile!O232/1,IF(ISTEXT(ScheduleCompile!O232),IF(OR(ISNUMBER(FIND("5F",ScheduleCompile!O232)),ISNUMBER(FIND("0F",ScheduleCompile!O232)),ISNUMBER(FIND("8F",ScheduleCompile!O232)),ISNUMBER(FIND("1F",ScheduleCompile!O232)),ISNUMBER(FIND("2F",ScheduleCompile!O232)),ISNUMBER(FIND("3F",ScheduleCompile!O232)),ISNUMBER(FIND("6F",ScheduleCompile!O232)),ISNUMBER(FIND("7F",ScheduleCompile!O232)),ISNUMBER(FIND("9F",ScheduleCompile!O232)),ISNUMBER(FIND("4F",ScheduleCompile!O232))),VALUE(LEFT(ScheduleCompile!O232,FIND("F",ScheduleCompile!O232)-1)),ScheduleCompile!O232)))))))</f>
        <v>60</v>
      </c>
      <c r="U239" s="1">
        <f>IF(AND(ISERROR(IF(ScheduleCompile!P232="Off",0,IF(ScheduleCompile!P232="On",1,IF(ISNUMBER(ScheduleCompile!P232),ScheduleCompile!P232/1,IF(ISTEXT(ScheduleCompile!P232),IF(OR(ISNUMBER(FIND("5F",ScheduleCompile!P232)),ISNUMBER(FIND("0F",ScheduleCompile!P232)),ISNUMBER(FIND("8F",ScheduleCompile!P232)),ISNUMBER(FIND("1F",ScheduleCompile!P232)),ISNUMBER(FIND("2F",ScheduleCompile!P232)),ISNUMBER(FIND("3F",ScheduleCompile!P232)),ISNUMBER(FIND("6F",ScheduleCompile!P232)),ISNUMBER(FIND("7F",ScheduleCompile!P232)),ISNUMBER(FIND("9F",ScheduleCompile!P232)),ISNUMBER(FIND("4F",ScheduleCompile!P232))),VALUE(LEFT(ScheduleCompile!P232,FIND("F",ScheduleCompile!P232)-1)),ScheduleCompile!P232)))))),ISTEXT(ScheduleCompile!#REF!)),"ENDTABLE",IF(ISERROR(IF(ScheduleCompile!P232="Off",0,IF(ScheduleCompile!P232="On",1,IF(ISNUMBER(ScheduleCompile!P232),ScheduleCompile!P232/1,IF(ISTEXT(ScheduleCompile!P232),IF(OR(ISNUMBER(FIND("5F",ScheduleCompile!P232)),ISNUMBER(FIND("0F",ScheduleCompile!P232)),ISNUMBER(FIND("8F",ScheduleCompile!P232)),ISNUMBER(FIND("1F",ScheduleCompile!P232)),ISNUMBER(FIND("2F",ScheduleCompile!P232)),ISNUMBER(FIND("3F",ScheduleCompile!P232)),ISNUMBER(FIND("6F",ScheduleCompile!P232)),ISNUMBER(FIND("7F",ScheduleCompile!P232)),ISNUMBER(FIND("9F",ScheduleCompile!P232)),ISNUMBER(FIND("4F",ScheduleCompile!P232))),VALUE(LEFT(ScheduleCompile!P232,FIND("F",ScheduleCompile!P232)-1)),ScheduleCompile!P232)))))),"",IF(ScheduleCompile!P232="Off",0,IF(ScheduleCompile!P232="On",1,IF(ISNUMBER(ScheduleCompile!P232),ScheduleCompile!P232/1,IF(ISTEXT(ScheduleCompile!P232),IF(OR(ISNUMBER(FIND("5F",ScheduleCompile!P232)),ISNUMBER(FIND("0F",ScheduleCompile!P232)),ISNUMBER(FIND("8F",ScheduleCompile!P232)),ISNUMBER(FIND("1F",ScheduleCompile!P232)),ISNUMBER(FIND("2F",ScheduleCompile!P232)),ISNUMBER(FIND("3F",ScheduleCompile!P232)),ISNUMBER(FIND("6F",ScheduleCompile!P232)),ISNUMBER(FIND("7F",ScheduleCompile!P232)),ISNUMBER(FIND("9F",ScheduleCompile!P232)),ISNUMBER(FIND("4F",ScheduleCompile!P232))),VALUE(LEFT(ScheduleCompile!P232,FIND("F",ScheduleCompile!P232)-1)),ScheduleCompile!P232)))))))</f>
        <v>60</v>
      </c>
      <c r="V239" s="1">
        <f>IF(AND(ISERROR(IF(ScheduleCompile!Q232="Off",0,IF(ScheduleCompile!Q232="On",1,IF(ISNUMBER(ScheduleCompile!Q232),ScheduleCompile!Q232/1,IF(ISTEXT(ScheduleCompile!Q232),IF(OR(ISNUMBER(FIND("5F",ScheduleCompile!Q232)),ISNUMBER(FIND("0F",ScheduleCompile!Q232)),ISNUMBER(FIND("8F",ScheduleCompile!Q232)),ISNUMBER(FIND("1F",ScheduleCompile!Q232)),ISNUMBER(FIND("2F",ScheduleCompile!Q232)),ISNUMBER(FIND("3F",ScheduleCompile!Q232)),ISNUMBER(FIND("6F",ScheduleCompile!Q232)),ISNUMBER(FIND("7F",ScheduleCompile!Q232)),ISNUMBER(FIND("9F",ScheduleCompile!Q232)),ISNUMBER(FIND("4F",ScheduleCompile!Q232))),VALUE(LEFT(ScheduleCompile!Q232,FIND("F",ScheduleCompile!Q232)-1)),ScheduleCompile!Q232)))))),ISTEXT(ScheduleCompile!#REF!)),"ENDTABLE",IF(ISERROR(IF(ScheduleCompile!Q232="Off",0,IF(ScheduleCompile!Q232="On",1,IF(ISNUMBER(ScheduleCompile!Q232),ScheduleCompile!Q232/1,IF(ISTEXT(ScheduleCompile!Q232),IF(OR(ISNUMBER(FIND("5F",ScheduleCompile!Q232)),ISNUMBER(FIND("0F",ScheduleCompile!Q232)),ISNUMBER(FIND("8F",ScheduleCompile!Q232)),ISNUMBER(FIND("1F",ScheduleCompile!Q232)),ISNUMBER(FIND("2F",ScheduleCompile!Q232)),ISNUMBER(FIND("3F",ScheduleCompile!Q232)),ISNUMBER(FIND("6F",ScheduleCompile!Q232)),ISNUMBER(FIND("7F",ScheduleCompile!Q232)),ISNUMBER(FIND("9F",ScheduleCompile!Q232)),ISNUMBER(FIND("4F",ScheduleCompile!Q232))),VALUE(LEFT(ScheduleCompile!Q232,FIND("F",ScheduleCompile!Q232)-1)),ScheduleCompile!Q232)))))),"",IF(ScheduleCompile!Q232="Off",0,IF(ScheduleCompile!Q232="On",1,IF(ISNUMBER(ScheduleCompile!Q232),ScheduleCompile!Q232/1,IF(ISTEXT(ScheduleCompile!Q232),IF(OR(ISNUMBER(FIND("5F",ScheduleCompile!Q232)),ISNUMBER(FIND("0F",ScheduleCompile!Q232)),ISNUMBER(FIND("8F",ScheduleCompile!Q232)),ISNUMBER(FIND("1F",ScheduleCompile!Q232)),ISNUMBER(FIND("2F",ScheduleCompile!Q232)),ISNUMBER(FIND("3F",ScheduleCompile!Q232)),ISNUMBER(FIND("6F",ScheduleCompile!Q232)),ISNUMBER(FIND("7F",ScheduleCompile!Q232)),ISNUMBER(FIND("9F",ScheduleCompile!Q232)),ISNUMBER(FIND("4F",ScheduleCompile!Q232))),VALUE(LEFT(ScheduleCompile!Q232,FIND("F",ScheduleCompile!Q232)-1)),ScheduleCompile!Q232)))))))</f>
        <v>60</v>
      </c>
      <c r="W239" s="1">
        <f>IF(AND(ISERROR(IF(ScheduleCompile!R232="Off",0,IF(ScheduleCompile!R232="On",1,IF(ISNUMBER(ScheduleCompile!R232),ScheduleCompile!R232/1,IF(ISTEXT(ScheduleCompile!R232),IF(OR(ISNUMBER(FIND("5F",ScheduleCompile!R232)),ISNUMBER(FIND("0F",ScheduleCompile!R232)),ISNUMBER(FIND("8F",ScheduleCompile!R232)),ISNUMBER(FIND("1F",ScheduleCompile!R232)),ISNUMBER(FIND("2F",ScheduleCompile!R232)),ISNUMBER(FIND("3F",ScheduleCompile!R232)),ISNUMBER(FIND("6F",ScheduleCompile!R232)),ISNUMBER(FIND("7F",ScheduleCompile!R232)),ISNUMBER(FIND("9F",ScheduleCompile!R232)),ISNUMBER(FIND("4F",ScheduleCompile!R232))),VALUE(LEFT(ScheduleCompile!R232,FIND("F",ScheduleCompile!R232)-1)),ScheduleCompile!R232)))))),ISTEXT(ScheduleCompile!#REF!)),"ENDTABLE",IF(ISERROR(IF(ScheduleCompile!R232="Off",0,IF(ScheduleCompile!R232="On",1,IF(ISNUMBER(ScheduleCompile!R232),ScheduleCompile!R232/1,IF(ISTEXT(ScheduleCompile!R232),IF(OR(ISNUMBER(FIND("5F",ScheduleCompile!R232)),ISNUMBER(FIND("0F",ScheduleCompile!R232)),ISNUMBER(FIND("8F",ScheduleCompile!R232)),ISNUMBER(FIND("1F",ScheduleCompile!R232)),ISNUMBER(FIND("2F",ScheduleCompile!R232)),ISNUMBER(FIND("3F",ScheduleCompile!R232)),ISNUMBER(FIND("6F",ScheduleCompile!R232)),ISNUMBER(FIND("7F",ScheduleCompile!R232)),ISNUMBER(FIND("9F",ScheduleCompile!R232)),ISNUMBER(FIND("4F",ScheduleCompile!R232))),VALUE(LEFT(ScheduleCompile!R232,FIND("F",ScheduleCompile!R232)-1)),ScheduleCompile!R232)))))),"",IF(ScheduleCompile!R232="Off",0,IF(ScheduleCompile!R232="On",1,IF(ISNUMBER(ScheduleCompile!R232),ScheduleCompile!R232/1,IF(ISTEXT(ScheduleCompile!R232),IF(OR(ISNUMBER(FIND("5F",ScheduleCompile!R232)),ISNUMBER(FIND("0F",ScheduleCompile!R232)),ISNUMBER(FIND("8F",ScheduleCompile!R232)),ISNUMBER(FIND("1F",ScheduleCompile!R232)),ISNUMBER(FIND("2F",ScheduleCompile!R232)),ISNUMBER(FIND("3F",ScheduleCompile!R232)),ISNUMBER(FIND("6F",ScheduleCompile!R232)),ISNUMBER(FIND("7F",ScheduleCompile!R232)),ISNUMBER(FIND("9F",ScheduleCompile!R232)),ISNUMBER(FIND("4F",ScheduleCompile!R232))),VALUE(LEFT(ScheduleCompile!R232,FIND("F",ScheduleCompile!R232)-1)),ScheduleCompile!R232)))))))</f>
        <v>60</v>
      </c>
      <c r="X239" s="1">
        <f>IF(AND(ISERROR(IF(ScheduleCompile!S232="Off",0,IF(ScheduleCompile!S232="On",1,IF(ISNUMBER(ScheduleCompile!S232),ScheduleCompile!S232/1,IF(ISTEXT(ScheduleCompile!S232),IF(OR(ISNUMBER(FIND("5F",ScheduleCompile!S232)),ISNUMBER(FIND("0F",ScheduleCompile!S232)),ISNUMBER(FIND("8F",ScheduleCompile!S232)),ISNUMBER(FIND("1F",ScheduleCompile!S232)),ISNUMBER(FIND("2F",ScheduleCompile!S232)),ISNUMBER(FIND("3F",ScheduleCompile!S232)),ISNUMBER(FIND("6F",ScheduleCompile!S232)),ISNUMBER(FIND("7F",ScheduleCompile!S232)),ISNUMBER(FIND("9F",ScheduleCompile!S232)),ISNUMBER(FIND("4F",ScheduleCompile!S232))),VALUE(LEFT(ScheduleCompile!S232,FIND("F",ScheduleCompile!S232)-1)),ScheduleCompile!S232)))))),ISTEXT(ScheduleCompile!#REF!)),"ENDTABLE",IF(ISERROR(IF(ScheduleCompile!S232="Off",0,IF(ScheduleCompile!S232="On",1,IF(ISNUMBER(ScheduleCompile!S232),ScheduleCompile!S232/1,IF(ISTEXT(ScheduleCompile!S232),IF(OR(ISNUMBER(FIND("5F",ScheduleCompile!S232)),ISNUMBER(FIND("0F",ScheduleCompile!S232)),ISNUMBER(FIND("8F",ScheduleCompile!S232)),ISNUMBER(FIND("1F",ScheduleCompile!S232)),ISNUMBER(FIND("2F",ScheduleCompile!S232)),ISNUMBER(FIND("3F",ScheduleCompile!S232)),ISNUMBER(FIND("6F",ScheduleCompile!S232)),ISNUMBER(FIND("7F",ScheduleCompile!S232)),ISNUMBER(FIND("9F",ScheduleCompile!S232)),ISNUMBER(FIND("4F",ScheduleCompile!S232))),VALUE(LEFT(ScheduleCompile!S232,FIND("F",ScheduleCompile!S232)-1)),ScheduleCompile!S232)))))),"",IF(ScheduleCompile!S232="Off",0,IF(ScheduleCompile!S232="On",1,IF(ISNUMBER(ScheduleCompile!S232),ScheduleCompile!S232/1,IF(ISTEXT(ScheduleCompile!S232),IF(OR(ISNUMBER(FIND("5F",ScheduleCompile!S232)),ISNUMBER(FIND("0F",ScheduleCompile!S232)),ISNUMBER(FIND("8F",ScheduleCompile!S232)),ISNUMBER(FIND("1F",ScheduleCompile!S232)),ISNUMBER(FIND("2F",ScheduleCompile!S232)),ISNUMBER(FIND("3F",ScheduleCompile!S232)),ISNUMBER(FIND("6F",ScheduleCompile!S232)),ISNUMBER(FIND("7F",ScheduleCompile!S232)),ISNUMBER(FIND("9F",ScheduleCompile!S232)),ISNUMBER(FIND("4F",ScheduleCompile!S232))),VALUE(LEFT(ScheduleCompile!S232,FIND("F",ScheduleCompile!S232)-1)),ScheduleCompile!S232)))))))</f>
        <v>60</v>
      </c>
      <c r="Y239" s="1">
        <f>IF(AND(ISERROR(IF(ScheduleCompile!T232="Off",0,IF(ScheduleCompile!T232="On",1,IF(ISNUMBER(ScheduleCompile!T232),ScheduleCompile!T232/1,IF(ISTEXT(ScheduleCompile!T232),IF(OR(ISNUMBER(FIND("5F",ScheduleCompile!T232)),ISNUMBER(FIND("0F",ScheduleCompile!T232)),ISNUMBER(FIND("8F",ScheduleCompile!T232)),ISNUMBER(FIND("1F",ScheduleCompile!T232)),ISNUMBER(FIND("2F",ScheduleCompile!T232)),ISNUMBER(FIND("3F",ScheduleCompile!T232)),ISNUMBER(FIND("6F",ScheduleCompile!T232)),ISNUMBER(FIND("7F",ScheduleCompile!T232)),ISNUMBER(FIND("9F",ScheduleCompile!T232)),ISNUMBER(FIND("4F",ScheduleCompile!T232))),VALUE(LEFT(ScheduleCompile!T232,FIND("F",ScheduleCompile!T232)-1)),ScheduleCompile!T232)))))),ISTEXT(ScheduleCompile!#REF!)),"ENDTABLE",IF(ISERROR(IF(ScheduleCompile!T232="Off",0,IF(ScheduleCompile!T232="On",1,IF(ISNUMBER(ScheduleCompile!T232),ScheduleCompile!T232/1,IF(ISTEXT(ScheduleCompile!T232),IF(OR(ISNUMBER(FIND("5F",ScheduleCompile!T232)),ISNUMBER(FIND("0F",ScheduleCompile!T232)),ISNUMBER(FIND("8F",ScheduleCompile!T232)),ISNUMBER(FIND("1F",ScheduleCompile!T232)),ISNUMBER(FIND("2F",ScheduleCompile!T232)),ISNUMBER(FIND("3F",ScheduleCompile!T232)),ISNUMBER(FIND("6F",ScheduleCompile!T232)),ISNUMBER(FIND("7F",ScheduleCompile!T232)),ISNUMBER(FIND("9F",ScheduleCompile!T232)),ISNUMBER(FIND("4F",ScheduleCompile!T232))),VALUE(LEFT(ScheduleCompile!T232,FIND("F",ScheduleCompile!T232)-1)),ScheduleCompile!T232)))))),"",IF(ScheduleCompile!T232="Off",0,IF(ScheduleCompile!T232="On",1,IF(ISNUMBER(ScheduleCompile!T232),ScheduleCompile!T232/1,IF(ISTEXT(ScheduleCompile!T232),IF(OR(ISNUMBER(FIND("5F",ScheduleCompile!T232)),ISNUMBER(FIND("0F",ScheduleCompile!T232)),ISNUMBER(FIND("8F",ScheduleCompile!T232)),ISNUMBER(FIND("1F",ScheduleCompile!T232)),ISNUMBER(FIND("2F",ScheduleCompile!T232)),ISNUMBER(FIND("3F",ScheduleCompile!T232)),ISNUMBER(FIND("6F",ScheduleCompile!T232)),ISNUMBER(FIND("7F",ScheduleCompile!T232)),ISNUMBER(FIND("9F",ScheduleCompile!T232)),ISNUMBER(FIND("4F",ScheduleCompile!T232))),VALUE(LEFT(ScheduleCompile!T232,FIND("F",ScheduleCompile!T232)-1)),ScheduleCompile!T232)))))))</f>
        <v>60</v>
      </c>
      <c r="Z239" s="1">
        <f>IF(AND(ISERROR(IF(ScheduleCompile!U232="Off",0,IF(ScheduleCompile!U232="On",1,IF(ISNUMBER(ScheduleCompile!U232),ScheduleCompile!U232/1,IF(ISTEXT(ScheduleCompile!U232),IF(OR(ISNUMBER(FIND("5F",ScheduleCompile!U232)),ISNUMBER(FIND("0F",ScheduleCompile!U232)),ISNUMBER(FIND("8F",ScheduleCompile!U232)),ISNUMBER(FIND("1F",ScheduleCompile!U232)),ISNUMBER(FIND("2F",ScheduleCompile!U232)),ISNUMBER(FIND("3F",ScheduleCompile!U232)),ISNUMBER(FIND("6F",ScheduleCompile!U232)),ISNUMBER(FIND("7F",ScheduleCompile!U232)),ISNUMBER(FIND("9F",ScheduleCompile!U232)),ISNUMBER(FIND("4F",ScheduleCompile!U232))),VALUE(LEFT(ScheduleCompile!U232,FIND("F",ScheduleCompile!U232)-1)),ScheduleCompile!U232)))))),ISTEXT(ScheduleCompile!#REF!)),"ENDTABLE",IF(ISERROR(IF(ScheduleCompile!U232="Off",0,IF(ScheduleCompile!U232="On",1,IF(ISNUMBER(ScheduleCompile!U232),ScheduleCompile!U232/1,IF(ISTEXT(ScheduleCompile!U232),IF(OR(ISNUMBER(FIND("5F",ScheduleCompile!U232)),ISNUMBER(FIND("0F",ScheduleCompile!U232)),ISNUMBER(FIND("8F",ScheduleCompile!U232)),ISNUMBER(FIND("1F",ScheduleCompile!U232)),ISNUMBER(FIND("2F",ScheduleCompile!U232)),ISNUMBER(FIND("3F",ScheduleCompile!U232)),ISNUMBER(FIND("6F",ScheduleCompile!U232)),ISNUMBER(FIND("7F",ScheduleCompile!U232)),ISNUMBER(FIND("9F",ScheduleCompile!U232)),ISNUMBER(FIND("4F",ScheduleCompile!U232))),VALUE(LEFT(ScheduleCompile!U232,FIND("F",ScheduleCompile!U232)-1)),ScheduleCompile!U232)))))),"",IF(ScheduleCompile!U232="Off",0,IF(ScheduleCompile!U232="On",1,IF(ISNUMBER(ScheduleCompile!U232),ScheduleCompile!U232/1,IF(ISTEXT(ScheduleCompile!U232),IF(OR(ISNUMBER(FIND("5F",ScheduleCompile!U232)),ISNUMBER(FIND("0F",ScheduleCompile!U232)),ISNUMBER(FIND("8F",ScheduleCompile!U232)),ISNUMBER(FIND("1F",ScheduleCompile!U232)),ISNUMBER(FIND("2F",ScheduleCompile!U232)),ISNUMBER(FIND("3F",ScheduleCompile!U232)),ISNUMBER(FIND("6F",ScheduleCompile!U232)),ISNUMBER(FIND("7F",ScheduleCompile!U232)),ISNUMBER(FIND("9F",ScheduleCompile!U232)),ISNUMBER(FIND("4F",ScheduleCompile!U232))),VALUE(LEFT(ScheduleCompile!U232,FIND("F",ScheduleCompile!U232)-1)),ScheduleCompile!U232)))))))</f>
        <v>60</v>
      </c>
      <c r="AA239" s="1">
        <f>IF(AND(ISERROR(IF(ScheduleCompile!V232="Off",0,IF(ScheduleCompile!V232="On",1,IF(ISNUMBER(ScheduleCompile!V232),ScheduleCompile!V232/1,IF(ISTEXT(ScheduleCompile!V232),IF(OR(ISNUMBER(FIND("5F",ScheduleCompile!V232)),ISNUMBER(FIND("0F",ScheduleCompile!V232)),ISNUMBER(FIND("8F",ScheduleCompile!V232)),ISNUMBER(FIND("1F",ScheduleCompile!V232)),ISNUMBER(FIND("2F",ScheduleCompile!V232)),ISNUMBER(FIND("3F",ScheduleCompile!V232)),ISNUMBER(FIND("6F",ScheduleCompile!V232)),ISNUMBER(FIND("7F",ScheduleCompile!V232)),ISNUMBER(FIND("9F",ScheduleCompile!V232)),ISNUMBER(FIND("4F",ScheduleCompile!V232))),VALUE(LEFT(ScheduleCompile!V232,FIND("F",ScheduleCompile!V232)-1)),ScheduleCompile!V232)))))),ISTEXT(ScheduleCompile!#REF!)),"ENDTABLE",IF(ISERROR(IF(ScheduleCompile!V232="Off",0,IF(ScheduleCompile!V232="On",1,IF(ISNUMBER(ScheduleCompile!V232),ScheduleCompile!V232/1,IF(ISTEXT(ScheduleCompile!V232),IF(OR(ISNUMBER(FIND("5F",ScheduleCompile!V232)),ISNUMBER(FIND("0F",ScheduleCompile!V232)),ISNUMBER(FIND("8F",ScheduleCompile!V232)),ISNUMBER(FIND("1F",ScheduleCompile!V232)),ISNUMBER(FIND("2F",ScheduleCompile!V232)),ISNUMBER(FIND("3F",ScheduleCompile!V232)),ISNUMBER(FIND("6F",ScheduleCompile!V232)),ISNUMBER(FIND("7F",ScheduleCompile!V232)),ISNUMBER(FIND("9F",ScheduleCompile!V232)),ISNUMBER(FIND("4F",ScheduleCompile!V232))),VALUE(LEFT(ScheduleCompile!V232,FIND("F",ScheduleCompile!V232)-1)),ScheduleCompile!V232)))))),"",IF(ScheduleCompile!V232="Off",0,IF(ScheduleCompile!V232="On",1,IF(ISNUMBER(ScheduleCompile!V232),ScheduleCompile!V232/1,IF(ISTEXT(ScheduleCompile!V232),IF(OR(ISNUMBER(FIND("5F",ScheduleCompile!V232)),ISNUMBER(FIND("0F",ScheduleCompile!V232)),ISNUMBER(FIND("8F",ScheduleCompile!V232)),ISNUMBER(FIND("1F",ScheduleCompile!V232)),ISNUMBER(FIND("2F",ScheduleCompile!V232)),ISNUMBER(FIND("3F",ScheduleCompile!V232)),ISNUMBER(FIND("6F",ScheduleCompile!V232)),ISNUMBER(FIND("7F",ScheduleCompile!V232)),ISNUMBER(FIND("9F",ScheduleCompile!V232)),ISNUMBER(FIND("4F",ScheduleCompile!V232))),VALUE(LEFT(ScheduleCompile!V232,FIND("F",ScheduleCompile!V232)-1)),ScheduleCompile!V232)))))))</f>
        <v>60</v>
      </c>
      <c r="AB239" s="1">
        <f>IF(AND(ISERROR(IF(ScheduleCompile!W232="Off",0,IF(ScheduleCompile!W232="On",1,IF(ISNUMBER(ScheduleCompile!W232),ScheduleCompile!W232/1,IF(ISTEXT(ScheduleCompile!W232),IF(OR(ISNUMBER(FIND("5F",ScheduleCompile!W232)),ISNUMBER(FIND("0F",ScheduleCompile!W232)),ISNUMBER(FIND("8F",ScheduleCompile!W232)),ISNUMBER(FIND("1F",ScheduleCompile!W232)),ISNUMBER(FIND("2F",ScheduleCompile!W232)),ISNUMBER(FIND("3F",ScheduleCompile!W232)),ISNUMBER(FIND("6F",ScheduleCompile!W232)),ISNUMBER(FIND("7F",ScheduleCompile!W232)),ISNUMBER(FIND("9F",ScheduleCompile!W232)),ISNUMBER(FIND("4F",ScheduleCompile!W232))),VALUE(LEFT(ScheduleCompile!W232,FIND("F",ScheduleCompile!W232)-1)),ScheduleCompile!W232)))))),ISTEXT(ScheduleCompile!#REF!)),"ENDTABLE",IF(ISERROR(IF(ScheduleCompile!W232="Off",0,IF(ScheduleCompile!W232="On",1,IF(ISNUMBER(ScheduleCompile!W232),ScheduleCompile!W232/1,IF(ISTEXT(ScheduleCompile!W232),IF(OR(ISNUMBER(FIND("5F",ScheduleCompile!W232)),ISNUMBER(FIND("0F",ScheduleCompile!W232)),ISNUMBER(FIND("8F",ScheduleCompile!W232)),ISNUMBER(FIND("1F",ScheduleCompile!W232)),ISNUMBER(FIND("2F",ScheduleCompile!W232)),ISNUMBER(FIND("3F",ScheduleCompile!W232)),ISNUMBER(FIND("6F",ScheduleCompile!W232)),ISNUMBER(FIND("7F",ScheduleCompile!W232)),ISNUMBER(FIND("9F",ScheduleCompile!W232)),ISNUMBER(FIND("4F",ScheduleCompile!W232))),VALUE(LEFT(ScheduleCompile!W232,FIND("F",ScheduleCompile!W232)-1)),ScheduleCompile!W232)))))),"",IF(ScheduleCompile!W232="Off",0,IF(ScheduleCompile!W232="On",1,IF(ISNUMBER(ScheduleCompile!W232),ScheduleCompile!W232/1,IF(ISTEXT(ScheduleCompile!W232),IF(OR(ISNUMBER(FIND("5F",ScheduleCompile!W232)),ISNUMBER(FIND("0F",ScheduleCompile!W232)),ISNUMBER(FIND("8F",ScheduleCompile!W232)),ISNUMBER(FIND("1F",ScheduleCompile!W232)),ISNUMBER(FIND("2F",ScheduleCompile!W232)),ISNUMBER(FIND("3F",ScheduleCompile!W232)),ISNUMBER(FIND("6F",ScheduleCompile!W232)),ISNUMBER(FIND("7F",ScheduleCompile!W232)),ISNUMBER(FIND("9F",ScheduleCompile!W232)),ISNUMBER(FIND("4F",ScheduleCompile!W232))),VALUE(LEFT(ScheduleCompile!W232,FIND("F",ScheduleCompile!W232)-1)),ScheduleCompile!W232)))))))</f>
        <v>60</v>
      </c>
      <c r="AC239" s="1">
        <f>IF(AND(ISERROR(IF(ScheduleCompile!X232="Off",0,IF(ScheduleCompile!X232="On",1,IF(ISNUMBER(ScheduleCompile!X232),ScheduleCompile!X232/1,IF(ISTEXT(ScheduleCompile!X232),IF(OR(ISNUMBER(FIND("5F",ScheduleCompile!X232)),ISNUMBER(FIND("0F",ScheduleCompile!X232)),ISNUMBER(FIND("8F",ScheduleCompile!X232)),ISNUMBER(FIND("1F",ScheduleCompile!X232)),ISNUMBER(FIND("2F",ScheduleCompile!X232)),ISNUMBER(FIND("3F",ScheduleCompile!X232)),ISNUMBER(FIND("6F",ScheduleCompile!X232)),ISNUMBER(FIND("7F",ScheduleCompile!X232)),ISNUMBER(FIND("9F",ScheduleCompile!X232)),ISNUMBER(FIND("4F",ScheduleCompile!X232))),VALUE(LEFT(ScheduleCompile!X232,FIND("F",ScheduleCompile!X232)-1)),ScheduleCompile!X232)))))),ISTEXT(ScheduleCompile!#REF!)),"ENDTABLE",IF(ISERROR(IF(ScheduleCompile!X232="Off",0,IF(ScheduleCompile!X232="On",1,IF(ISNUMBER(ScheduleCompile!X232),ScheduleCompile!X232/1,IF(ISTEXT(ScheduleCompile!X232),IF(OR(ISNUMBER(FIND("5F",ScheduleCompile!X232)),ISNUMBER(FIND("0F",ScheduleCompile!X232)),ISNUMBER(FIND("8F",ScheduleCompile!X232)),ISNUMBER(FIND("1F",ScheduleCompile!X232)),ISNUMBER(FIND("2F",ScheduleCompile!X232)),ISNUMBER(FIND("3F",ScheduleCompile!X232)),ISNUMBER(FIND("6F",ScheduleCompile!X232)),ISNUMBER(FIND("7F",ScheduleCompile!X232)),ISNUMBER(FIND("9F",ScheduleCompile!X232)),ISNUMBER(FIND("4F",ScheduleCompile!X232))),VALUE(LEFT(ScheduleCompile!X232,FIND("F",ScheduleCompile!X232)-1)),ScheduleCompile!X232)))))),"",IF(ScheduleCompile!X232="Off",0,IF(ScheduleCompile!X232="On",1,IF(ISNUMBER(ScheduleCompile!X232),ScheduleCompile!X232/1,IF(ISTEXT(ScheduleCompile!X232),IF(OR(ISNUMBER(FIND("5F",ScheduleCompile!X232)),ISNUMBER(FIND("0F",ScheduleCompile!X232)),ISNUMBER(FIND("8F",ScheduleCompile!X232)),ISNUMBER(FIND("1F",ScheduleCompile!X232)),ISNUMBER(FIND("2F",ScheduleCompile!X232)),ISNUMBER(FIND("3F",ScheduleCompile!X232)),ISNUMBER(FIND("6F",ScheduleCompile!X232)),ISNUMBER(FIND("7F",ScheduleCompile!X232)),ISNUMBER(FIND("9F",ScheduleCompile!X232)),ISNUMBER(FIND("4F",ScheduleCompile!X232))),VALUE(LEFT(ScheduleCompile!X232,FIND("F",ScheduleCompile!X232)-1)),ScheduleCompile!X232)))))))</f>
        <v>60</v>
      </c>
      <c r="AD239" s="1">
        <f>IF(AND(ISERROR(IF(ScheduleCompile!Y232="Off",0,IF(ScheduleCompile!Y232="On",1,IF(ISNUMBER(ScheduleCompile!Y232),ScheduleCompile!Y232/1,IF(ISTEXT(ScheduleCompile!Y232),IF(OR(ISNUMBER(FIND("5F",ScheduleCompile!Y232)),ISNUMBER(FIND("0F",ScheduleCompile!Y232)),ISNUMBER(FIND("8F",ScheduleCompile!Y232)),ISNUMBER(FIND("1F",ScheduleCompile!Y232)),ISNUMBER(FIND("2F",ScheduleCompile!Y232)),ISNUMBER(FIND("3F",ScheduleCompile!Y232)),ISNUMBER(FIND("6F",ScheduleCompile!Y232)),ISNUMBER(FIND("7F",ScheduleCompile!Y232)),ISNUMBER(FIND("9F",ScheduleCompile!Y232)),ISNUMBER(FIND("4F",ScheduleCompile!Y232))),VALUE(LEFT(ScheduleCompile!Y232,FIND("F",ScheduleCompile!Y232)-1)),ScheduleCompile!Y232)))))),ISTEXT(ScheduleCompile!#REF!)),"ENDTABLE",IF(ISERROR(IF(ScheduleCompile!Y232="Off",0,IF(ScheduleCompile!Y232="On",1,IF(ISNUMBER(ScheduleCompile!Y232),ScheduleCompile!Y232/1,IF(ISTEXT(ScheduleCompile!Y232),IF(OR(ISNUMBER(FIND("5F",ScheduleCompile!Y232)),ISNUMBER(FIND("0F",ScheduleCompile!Y232)),ISNUMBER(FIND("8F",ScheduleCompile!Y232)),ISNUMBER(FIND("1F",ScheduleCompile!Y232)),ISNUMBER(FIND("2F",ScheduleCompile!Y232)),ISNUMBER(FIND("3F",ScheduleCompile!Y232)),ISNUMBER(FIND("6F",ScheduleCompile!Y232)),ISNUMBER(FIND("7F",ScheduleCompile!Y232)),ISNUMBER(FIND("9F",ScheduleCompile!Y232)),ISNUMBER(FIND("4F",ScheduleCompile!Y232))),VALUE(LEFT(ScheduleCompile!Y232,FIND("F",ScheduleCompile!Y232)-1)),ScheduleCompile!Y232)))))),"",IF(ScheduleCompile!Y232="Off",0,IF(ScheduleCompile!Y232="On",1,IF(ISNUMBER(ScheduleCompile!Y232),ScheduleCompile!Y232/1,IF(ISTEXT(ScheduleCompile!Y232),IF(OR(ISNUMBER(FIND("5F",ScheduleCompile!Y232)),ISNUMBER(FIND("0F",ScheduleCompile!Y232)),ISNUMBER(FIND("8F",ScheduleCompile!Y232)),ISNUMBER(FIND("1F",ScheduleCompile!Y232)),ISNUMBER(FIND("2F",ScheduleCompile!Y232)),ISNUMBER(FIND("3F",ScheduleCompile!Y232)),ISNUMBER(FIND("6F",ScheduleCompile!Y232)),ISNUMBER(FIND("7F",ScheduleCompile!Y232)),ISNUMBER(FIND("9F",ScheduleCompile!Y232)),ISNUMBER(FIND("4F",ScheduleCompile!Y232))),VALUE(LEFT(ScheduleCompile!Y232,FIND("F",ScheduleCompile!Y232)-1)),ScheduleCompile!Y232)))))))</f>
        <v>60</v>
      </c>
    </row>
    <row r="240" spans="1:30" x14ac:dyDescent="0.25">
      <c r="A240" t="str">
        <f t="shared" si="15"/>
        <v>SchDay "OfficeClgSetptWD"  Type = "Temperature" Hr = (85, 85, 85, 85, 85, 75, 75, 75, 75, 75, 75, 75, 75, 75, 75, 75, 75, 75, 75, 75, 75, 75, 75, 75) ..</v>
      </c>
      <c r="B240" s="1" t="s">
        <v>623</v>
      </c>
      <c r="C240" t="str">
        <f t="shared" si="16"/>
        <v xml:space="preserve">SchDay "OfficeClgSetptWD"  Type = "Temperature" Hr = </v>
      </c>
      <c r="D240" t="str">
        <f t="shared" si="17"/>
        <v>(85, 85, 85, 85, 85, 75, 75, 75, 75, 75, 75, 75, 75, 75, 75, 75, 75, 75, 75, 75, 75, 75, 75, 75) ..</v>
      </c>
      <c r="E240" s="30" t="str">
        <f>ScheduleCompile!A233</f>
        <v>OfficeClgSetptWD</v>
      </c>
      <c r="F240" t="str">
        <f t="shared" si="18"/>
        <v>Temperature</v>
      </c>
      <c r="G240" s="1">
        <f>IF(AND(ISERROR(IF(ScheduleCompile!B233="Off",0,IF(ScheduleCompile!B233="On",1,IF(ISNUMBER(ScheduleCompile!B233),ScheduleCompile!B233/1,IF(ISTEXT(ScheduleCompile!B233),IF(OR(ISNUMBER(FIND("5F",ScheduleCompile!B233)),ISNUMBER(FIND("0F",ScheduleCompile!B233)),ISNUMBER(FIND("8F",ScheduleCompile!B233)),ISNUMBER(FIND("1F",ScheduleCompile!B233)),ISNUMBER(FIND("2F",ScheduleCompile!B233)),ISNUMBER(FIND("3F",ScheduleCompile!B233)),ISNUMBER(FIND("6F",ScheduleCompile!B233)),ISNUMBER(FIND("7F",ScheduleCompile!B233)),ISNUMBER(FIND("9F",ScheduleCompile!B233)),ISNUMBER(FIND("4F",ScheduleCompile!B233))),VALUE(LEFT(ScheduleCompile!B233,FIND("F",ScheduleCompile!B233)-1)),ScheduleCompile!B233)))))),ISTEXT(ScheduleCompile!#REF!)),"ENDTABLE",IF(ISERROR(IF(ScheduleCompile!B233="Off",0,IF(ScheduleCompile!B233="On",1,IF(ISNUMBER(ScheduleCompile!B233),ScheduleCompile!B233/1,IF(ISTEXT(ScheduleCompile!B233),IF(OR(ISNUMBER(FIND("5F",ScheduleCompile!B233)),ISNUMBER(FIND("0F",ScheduleCompile!B233)),ISNUMBER(FIND("8F",ScheduleCompile!B233)),ISNUMBER(FIND("1F",ScheduleCompile!B233)),ISNUMBER(FIND("2F",ScheduleCompile!B233)),ISNUMBER(FIND("3F",ScheduleCompile!B233)),ISNUMBER(FIND("6F",ScheduleCompile!B233)),ISNUMBER(FIND("7F",ScheduleCompile!B233)),ISNUMBER(FIND("9F",ScheduleCompile!B233)),ISNUMBER(FIND("4F",ScheduleCompile!B233))),VALUE(LEFT(ScheduleCompile!B233,FIND("F",ScheduleCompile!B233)-1)),ScheduleCompile!B233)))))),"",IF(ScheduleCompile!B233="Off",0,IF(ScheduleCompile!B233="On",1,IF(ISNUMBER(ScheduleCompile!B233),ScheduleCompile!B233/1,IF(ISTEXT(ScheduleCompile!B233),IF(OR(ISNUMBER(FIND("5F",ScheduleCompile!B233)),ISNUMBER(FIND("0F",ScheduleCompile!B233)),ISNUMBER(FIND("8F",ScheduleCompile!B233)),ISNUMBER(FIND("1F",ScheduleCompile!B233)),ISNUMBER(FIND("2F",ScheduleCompile!B233)),ISNUMBER(FIND("3F",ScheduleCompile!B233)),ISNUMBER(FIND("6F",ScheduleCompile!B233)),ISNUMBER(FIND("7F",ScheduleCompile!B233)),ISNUMBER(FIND("9F",ScheduleCompile!B233)),ISNUMBER(FIND("4F",ScheduleCompile!B233))),VALUE(LEFT(ScheduleCompile!B233,FIND("F",ScheduleCompile!B233)-1)),ScheduleCompile!B233)))))))</f>
        <v>85</v>
      </c>
      <c r="H240" s="1">
        <f>IF(AND(ISERROR(IF(ScheduleCompile!C233="Off",0,IF(ScheduleCompile!C233="On",1,IF(ISNUMBER(ScheduleCompile!C233),ScheduleCompile!C233/1,IF(ISTEXT(ScheduleCompile!C233),IF(OR(ISNUMBER(FIND("5F",ScheduleCompile!C233)),ISNUMBER(FIND("0F",ScheduleCompile!C233)),ISNUMBER(FIND("8F",ScheduleCompile!C233)),ISNUMBER(FIND("1F",ScheduleCompile!C233)),ISNUMBER(FIND("2F",ScheduleCompile!C233)),ISNUMBER(FIND("3F",ScheduleCompile!C233)),ISNUMBER(FIND("6F",ScheduleCompile!C233)),ISNUMBER(FIND("7F",ScheduleCompile!C233)),ISNUMBER(FIND("9F",ScheduleCompile!C233)),ISNUMBER(FIND("4F",ScheduleCompile!C233))),VALUE(LEFT(ScheduleCompile!C233,FIND("F",ScheduleCompile!C233)-1)),ScheduleCompile!C233)))))),ISTEXT(ScheduleCompile!#REF!)),"ENDTABLE",IF(ISERROR(IF(ScheduleCompile!C233="Off",0,IF(ScheduleCompile!C233="On",1,IF(ISNUMBER(ScheduleCompile!C233),ScheduleCompile!C233/1,IF(ISTEXT(ScheduleCompile!C233),IF(OR(ISNUMBER(FIND("5F",ScheduleCompile!C233)),ISNUMBER(FIND("0F",ScheduleCompile!C233)),ISNUMBER(FIND("8F",ScheduleCompile!C233)),ISNUMBER(FIND("1F",ScheduleCompile!C233)),ISNUMBER(FIND("2F",ScheduleCompile!C233)),ISNUMBER(FIND("3F",ScheduleCompile!C233)),ISNUMBER(FIND("6F",ScheduleCompile!C233)),ISNUMBER(FIND("7F",ScheduleCompile!C233)),ISNUMBER(FIND("9F",ScheduleCompile!C233)),ISNUMBER(FIND("4F",ScheduleCompile!C233))),VALUE(LEFT(ScheduleCompile!C233,FIND("F",ScheduleCompile!C233)-1)),ScheduleCompile!C233)))))),"",IF(ScheduleCompile!C233="Off",0,IF(ScheduleCompile!C233="On",1,IF(ISNUMBER(ScheduleCompile!C233),ScheduleCompile!C233/1,IF(ISTEXT(ScheduleCompile!C233),IF(OR(ISNUMBER(FIND("5F",ScheduleCompile!C233)),ISNUMBER(FIND("0F",ScheduleCompile!C233)),ISNUMBER(FIND("8F",ScheduleCompile!C233)),ISNUMBER(FIND("1F",ScheduleCompile!C233)),ISNUMBER(FIND("2F",ScheduleCompile!C233)),ISNUMBER(FIND("3F",ScheduleCompile!C233)),ISNUMBER(FIND("6F",ScheduleCompile!C233)),ISNUMBER(FIND("7F",ScheduleCompile!C233)),ISNUMBER(FIND("9F",ScheduleCompile!C233)),ISNUMBER(FIND("4F",ScheduleCompile!C233))),VALUE(LEFT(ScheduleCompile!C233,FIND("F",ScheduleCompile!C233)-1)),ScheduleCompile!C233)))))))</f>
        <v>85</v>
      </c>
      <c r="I240" s="1">
        <f>IF(AND(ISERROR(IF(ScheduleCompile!D233="Off",0,IF(ScheduleCompile!D233="On",1,IF(ISNUMBER(ScheduleCompile!D233),ScheduleCompile!D233/1,IF(ISTEXT(ScheduleCompile!D233),IF(OR(ISNUMBER(FIND("5F",ScheduleCompile!D233)),ISNUMBER(FIND("0F",ScheduleCompile!D233)),ISNUMBER(FIND("8F",ScheduleCompile!D233)),ISNUMBER(FIND("1F",ScheduleCompile!D233)),ISNUMBER(FIND("2F",ScheduleCompile!D233)),ISNUMBER(FIND("3F",ScheduleCompile!D233)),ISNUMBER(FIND("6F",ScheduleCompile!D233)),ISNUMBER(FIND("7F",ScheduleCompile!D233)),ISNUMBER(FIND("9F",ScheduleCompile!D233)),ISNUMBER(FIND("4F",ScheduleCompile!D233))),VALUE(LEFT(ScheduleCompile!D233,FIND("F",ScheduleCompile!D233)-1)),ScheduleCompile!D233)))))),ISTEXT(ScheduleCompile!#REF!)),"ENDTABLE",IF(ISERROR(IF(ScheduleCompile!D233="Off",0,IF(ScheduleCompile!D233="On",1,IF(ISNUMBER(ScheduleCompile!D233),ScheduleCompile!D233/1,IF(ISTEXT(ScheduleCompile!D233),IF(OR(ISNUMBER(FIND("5F",ScheduleCompile!D233)),ISNUMBER(FIND("0F",ScheduleCompile!D233)),ISNUMBER(FIND("8F",ScheduleCompile!D233)),ISNUMBER(FIND("1F",ScheduleCompile!D233)),ISNUMBER(FIND("2F",ScheduleCompile!D233)),ISNUMBER(FIND("3F",ScheduleCompile!D233)),ISNUMBER(FIND("6F",ScheduleCompile!D233)),ISNUMBER(FIND("7F",ScheduleCompile!D233)),ISNUMBER(FIND("9F",ScheduleCompile!D233)),ISNUMBER(FIND("4F",ScheduleCompile!D233))),VALUE(LEFT(ScheduleCompile!D233,FIND("F",ScheduleCompile!D233)-1)),ScheduleCompile!D233)))))),"",IF(ScheduleCompile!D233="Off",0,IF(ScheduleCompile!D233="On",1,IF(ISNUMBER(ScheduleCompile!D233),ScheduleCompile!D233/1,IF(ISTEXT(ScheduleCompile!D233),IF(OR(ISNUMBER(FIND("5F",ScheduleCompile!D233)),ISNUMBER(FIND("0F",ScheduleCompile!D233)),ISNUMBER(FIND("8F",ScheduleCompile!D233)),ISNUMBER(FIND("1F",ScheduleCompile!D233)),ISNUMBER(FIND("2F",ScheduleCompile!D233)),ISNUMBER(FIND("3F",ScheduleCompile!D233)),ISNUMBER(FIND("6F",ScheduleCompile!D233)),ISNUMBER(FIND("7F",ScheduleCompile!D233)),ISNUMBER(FIND("9F",ScheduleCompile!D233)),ISNUMBER(FIND("4F",ScheduleCompile!D233))),VALUE(LEFT(ScheduleCompile!D233,FIND("F",ScheduleCompile!D233)-1)),ScheduleCompile!D233)))))))</f>
        <v>85</v>
      </c>
      <c r="J240" s="1">
        <f>IF(AND(ISERROR(IF(ScheduleCompile!E233="Off",0,IF(ScheduleCompile!E233="On",1,IF(ISNUMBER(ScheduleCompile!E233),ScheduleCompile!E233/1,IF(ISTEXT(ScheduleCompile!E233),IF(OR(ISNUMBER(FIND("5F",ScheduleCompile!E233)),ISNUMBER(FIND("0F",ScheduleCompile!E233)),ISNUMBER(FIND("8F",ScheduleCompile!E233)),ISNUMBER(FIND("1F",ScheduleCompile!E233)),ISNUMBER(FIND("2F",ScheduleCompile!E233)),ISNUMBER(FIND("3F",ScheduleCompile!E233)),ISNUMBER(FIND("6F",ScheduleCompile!E233)),ISNUMBER(FIND("7F",ScheduleCompile!E233)),ISNUMBER(FIND("9F",ScheduleCompile!E233)),ISNUMBER(FIND("4F",ScheduleCompile!E233))),VALUE(LEFT(ScheduleCompile!E233,FIND("F",ScheduleCompile!E233)-1)),ScheduleCompile!E233)))))),ISTEXT(ScheduleCompile!#REF!)),"ENDTABLE",IF(ISERROR(IF(ScheduleCompile!E233="Off",0,IF(ScheduleCompile!E233="On",1,IF(ISNUMBER(ScheduleCompile!E233),ScheduleCompile!E233/1,IF(ISTEXT(ScheduleCompile!E233),IF(OR(ISNUMBER(FIND("5F",ScheduleCompile!E233)),ISNUMBER(FIND("0F",ScheduleCompile!E233)),ISNUMBER(FIND("8F",ScheduleCompile!E233)),ISNUMBER(FIND("1F",ScheduleCompile!E233)),ISNUMBER(FIND("2F",ScheduleCompile!E233)),ISNUMBER(FIND("3F",ScheduleCompile!E233)),ISNUMBER(FIND("6F",ScheduleCompile!E233)),ISNUMBER(FIND("7F",ScheduleCompile!E233)),ISNUMBER(FIND("9F",ScheduleCompile!E233)),ISNUMBER(FIND("4F",ScheduleCompile!E233))),VALUE(LEFT(ScheduleCompile!E233,FIND("F",ScheduleCompile!E233)-1)),ScheduleCompile!E233)))))),"",IF(ScheduleCompile!E233="Off",0,IF(ScheduleCompile!E233="On",1,IF(ISNUMBER(ScheduleCompile!E233),ScheduleCompile!E233/1,IF(ISTEXT(ScheduleCompile!E233),IF(OR(ISNUMBER(FIND("5F",ScheduleCompile!E233)),ISNUMBER(FIND("0F",ScheduleCompile!E233)),ISNUMBER(FIND("8F",ScheduleCompile!E233)),ISNUMBER(FIND("1F",ScheduleCompile!E233)),ISNUMBER(FIND("2F",ScheduleCompile!E233)),ISNUMBER(FIND("3F",ScheduleCompile!E233)),ISNUMBER(FIND("6F",ScheduleCompile!E233)),ISNUMBER(FIND("7F",ScheduleCompile!E233)),ISNUMBER(FIND("9F",ScheduleCompile!E233)),ISNUMBER(FIND("4F",ScheduleCompile!E233))),VALUE(LEFT(ScheduleCompile!E233,FIND("F",ScheduleCompile!E233)-1)),ScheduleCompile!E233)))))))</f>
        <v>85</v>
      </c>
      <c r="K240" s="1">
        <f>IF(AND(ISERROR(IF(ScheduleCompile!F233="Off",0,IF(ScheduleCompile!F233="On",1,IF(ISNUMBER(ScheduleCompile!F233),ScheduleCompile!F233/1,IF(ISTEXT(ScheduleCompile!F233),IF(OR(ISNUMBER(FIND("5F",ScheduleCompile!F233)),ISNUMBER(FIND("0F",ScheduleCompile!F233)),ISNUMBER(FIND("8F",ScheduleCompile!F233)),ISNUMBER(FIND("1F",ScheduleCompile!F233)),ISNUMBER(FIND("2F",ScheduleCompile!F233)),ISNUMBER(FIND("3F",ScheduleCompile!F233)),ISNUMBER(FIND("6F",ScheduleCompile!F233)),ISNUMBER(FIND("7F",ScheduleCompile!F233)),ISNUMBER(FIND("9F",ScheduleCompile!F233)),ISNUMBER(FIND("4F",ScheduleCompile!F233))),VALUE(LEFT(ScheduleCompile!F233,FIND("F",ScheduleCompile!F233)-1)),ScheduleCompile!F233)))))),ISTEXT(ScheduleCompile!#REF!)),"ENDTABLE",IF(ISERROR(IF(ScheduleCompile!F233="Off",0,IF(ScheduleCompile!F233="On",1,IF(ISNUMBER(ScheduleCompile!F233),ScheduleCompile!F233/1,IF(ISTEXT(ScheduleCompile!F233),IF(OR(ISNUMBER(FIND("5F",ScheduleCompile!F233)),ISNUMBER(FIND("0F",ScheduleCompile!F233)),ISNUMBER(FIND("8F",ScheduleCompile!F233)),ISNUMBER(FIND("1F",ScheduleCompile!F233)),ISNUMBER(FIND("2F",ScheduleCompile!F233)),ISNUMBER(FIND("3F",ScheduleCompile!F233)),ISNUMBER(FIND("6F",ScheduleCompile!F233)),ISNUMBER(FIND("7F",ScheduleCompile!F233)),ISNUMBER(FIND("9F",ScheduleCompile!F233)),ISNUMBER(FIND("4F",ScheduleCompile!F233))),VALUE(LEFT(ScheduleCompile!F233,FIND("F",ScheduleCompile!F233)-1)),ScheduleCompile!F233)))))),"",IF(ScheduleCompile!F233="Off",0,IF(ScheduleCompile!F233="On",1,IF(ISNUMBER(ScheduleCompile!F233),ScheduleCompile!F233/1,IF(ISTEXT(ScheduleCompile!F233),IF(OR(ISNUMBER(FIND("5F",ScheduleCompile!F233)),ISNUMBER(FIND("0F",ScheduleCompile!F233)),ISNUMBER(FIND("8F",ScheduleCompile!F233)),ISNUMBER(FIND("1F",ScheduleCompile!F233)),ISNUMBER(FIND("2F",ScheduleCompile!F233)),ISNUMBER(FIND("3F",ScheduleCompile!F233)),ISNUMBER(FIND("6F",ScheduleCompile!F233)),ISNUMBER(FIND("7F",ScheduleCompile!F233)),ISNUMBER(FIND("9F",ScheduleCompile!F233)),ISNUMBER(FIND("4F",ScheduleCompile!F233))),VALUE(LEFT(ScheduleCompile!F233,FIND("F",ScheduleCompile!F233)-1)),ScheduleCompile!F233)))))))</f>
        <v>85</v>
      </c>
      <c r="L240" s="1">
        <f>IF(AND(ISERROR(IF(ScheduleCompile!G233="Off",0,IF(ScheduleCompile!G233="On",1,IF(ISNUMBER(ScheduleCompile!G233),ScheduleCompile!G233/1,IF(ISTEXT(ScheduleCompile!G233),IF(OR(ISNUMBER(FIND("5F",ScheduleCompile!G233)),ISNUMBER(FIND("0F",ScheduleCompile!G233)),ISNUMBER(FIND("8F",ScheduleCompile!G233)),ISNUMBER(FIND("1F",ScheduleCompile!G233)),ISNUMBER(FIND("2F",ScheduleCompile!G233)),ISNUMBER(FIND("3F",ScheduleCompile!G233)),ISNUMBER(FIND("6F",ScheduleCompile!G233)),ISNUMBER(FIND("7F",ScheduleCompile!G233)),ISNUMBER(FIND("9F",ScheduleCompile!G233)),ISNUMBER(FIND("4F",ScheduleCompile!G233))),VALUE(LEFT(ScheduleCompile!G233,FIND("F",ScheduleCompile!G233)-1)),ScheduleCompile!G233)))))),ISTEXT(ScheduleCompile!#REF!)),"ENDTABLE",IF(ISERROR(IF(ScheduleCompile!G233="Off",0,IF(ScheduleCompile!G233="On",1,IF(ISNUMBER(ScheduleCompile!G233),ScheduleCompile!G233/1,IF(ISTEXT(ScheduleCompile!G233),IF(OR(ISNUMBER(FIND("5F",ScheduleCompile!G233)),ISNUMBER(FIND("0F",ScheduleCompile!G233)),ISNUMBER(FIND("8F",ScheduleCompile!G233)),ISNUMBER(FIND("1F",ScheduleCompile!G233)),ISNUMBER(FIND("2F",ScheduleCompile!G233)),ISNUMBER(FIND("3F",ScheduleCompile!G233)),ISNUMBER(FIND("6F",ScheduleCompile!G233)),ISNUMBER(FIND("7F",ScheduleCompile!G233)),ISNUMBER(FIND("9F",ScheduleCompile!G233)),ISNUMBER(FIND("4F",ScheduleCompile!G233))),VALUE(LEFT(ScheduleCompile!G233,FIND("F",ScheduleCompile!G233)-1)),ScheduleCompile!G233)))))),"",IF(ScheduleCompile!G233="Off",0,IF(ScheduleCompile!G233="On",1,IF(ISNUMBER(ScheduleCompile!G233),ScheduleCompile!G233/1,IF(ISTEXT(ScheduleCompile!G233),IF(OR(ISNUMBER(FIND("5F",ScheduleCompile!G233)),ISNUMBER(FIND("0F",ScheduleCompile!G233)),ISNUMBER(FIND("8F",ScheduleCompile!G233)),ISNUMBER(FIND("1F",ScheduleCompile!G233)),ISNUMBER(FIND("2F",ScheduleCompile!G233)),ISNUMBER(FIND("3F",ScheduleCompile!G233)),ISNUMBER(FIND("6F",ScheduleCompile!G233)),ISNUMBER(FIND("7F",ScheduleCompile!G233)),ISNUMBER(FIND("9F",ScheduleCompile!G233)),ISNUMBER(FIND("4F",ScheduleCompile!G233))),VALUE(LEFT(ScheduleCompile!G233,FIND("F",ScheduleCompile!G233)-1)),ScheduleCompile!G233)))))))</f>
        <v>75</v>
      </c>
      <c r="M240" s="1">
        <f>IF(AND(ISERROR(IF(ScheduleCompile!H233="Off",0,IF(ScheduleCompile!H233="On",1,IF(ISNUMBER(ScheduleCompile!H233),ScheduleCompile!H233/1,IF(ISTEXT(ScheduleCompile!H233),IF(OR(ISNUMBER(FIND("5F",ScheduleCompile!H233)),ISNUMBER(FIND("0F",ScheduleCompile!H233)),ISNUMBER(FIND("8F",ScheduleCompile!H233)),ISNUMBER(FIND("1F",ScheduleCompile!H233)),ISNUMBER(FIND("2F",ScheduleCompile!H233)),ISNUMBER(FIND("3F",ScheduleCompile!H233)),ISNUMBER(FIND("6F",ScheduleCompile!H233)),ISNUMBER(FIND("7F",ScheduleCompile!H233)),ISNUMBER(FIND("9F",ScheduleCompile!H233)),ISNUMBER(FIND("4F",ScheduleCompile!H233))),VALUE(LEFT(ScheduleCompile!H233,FIND("F",ScheduleCompile!H233)-1)),ScheduleCompile!H233)))))),ISTEXT(ScheduleCompile!#REF!)),"ENDTABLE",IF(ISERROR(IF(ScheduleCompile!H233="Off",0,IF(ScheduleCompile!H233="On",1,IF(ISNUMBER(ScheduleCompile!H233),ScheduleCompile!H233/1,IF(ISTEXT(ScheduleCompile!H233),IF(OR(ISNUMBER(FIND("5F",ScheduleCompile!H233)),ISNUMBER(FIND("0F",ScheduleCompile!H233)),ISNUMBER(FIND("8F",ScheduleCompile!H233)),ISNUMBER(FIND("1F",ScheduleCompile!H233)),ISNUMBER(FIND("2F",ScheduleCompile!H233)),ISNUMBER(FIND("3F",ScheduleCompile!H233)),ISNUMBER(FIND("6F",ScheduleCompile!H233)),ISNUMBER(FIND("7F",ScheduleCompile!H233)),ISNUMBER(FIND("9F",ScheduleCompile!H233)),ISNUMBER(FIND("4F",ScheduleCompile!H233))),VALUE(LEFT(ScheduleCompile!H233,FIND("F",ScheduleCompile!H233)-1)),ScheduleCompile!H233)))))),"",IF(ScheduleCompile!H233="Off",0,IF(ScheduleCompile!H233="On",1,IF(ISNUMBER(ScheduleCompile!H233),ScheduleCompile!H233/1,IF(ISTEXT(ScheduleCompile!H233),IF(OR(ISNUMBER(FIND("5F",ScheduleCompile!H233)),ISNUMBER(FIND("0F",ScheduleCompile!H233)),ISNUMBER(FIND("8F",ScheduleCompile!H233)),ISNUMBER(FIND("1F",ScheduleCompile!H233)),ISNUMBER(FIND("2F",ScheduleCompile!H233)),ISNUMBER(FIND("3F",ScheduleCompile!H233)),ISNUMBER(FIND("6F",ScheduleCompile!H233)),ISNUMBER(FIND("7F",ScheduleCompile!H233)),ISNUMBER(FIND("9F",ScheduleCompile!H233)),ISNUMBER(FIND("4F",ScheduleCompile!H233))),VALUE(LEFT(ScheduleCompile!H233,FIND("F",ScheduleCompile!H233)-1)),ScheduleCompile!H233)))))))</f>
        <v>75</v>
      </c>
      <c r="N240" s="1">
        <f>IF(AND(ISERROR(IF(ScheduleCompile!I233="Off",0,IF(ScheduleCompile!I233="On",1,IF(ISNUMBER(ScheduleCompile!I233),ScheduleCompile!I233/1,IF(ISTEXT(ScheduleCompile!I233),IF(OR(ISNUMBER(FIND("5F",ScheduleCompile!I233)),ISNUMBER(FIND("0F",ScheduleCompile!I233)),ISNUMBER(FIND("8F",ScheduleCompile!I233)),ISNUMBER(FIND("1F",ScheduleCompile!I233)),ISNUMBER(FIND("2F",ScheduleCompile!I233)),ISNUMBER(FIND("3F",ScheduleCompile!I233)),ISNUMBER(FIND("6F",ScheduleCompile!I233)),ISNUMBER(FIND("7F",ScheduleCompile!I233)),ISNUMBER(FIND("9F",ScheduleCompile!I233)),ISNUMBER(FIND("4F",ScheduleCompile!I233))),VALUE(LEFT(ScheduleCompile!I233,FIND("F",ScheduleCompile!I233)-1)),ScheduleCompile!I233)))))),ISTEXT(ScheduleCompile!#REF!)),"ENDTABLE",IF(ISERROR(IF(ScheduleCompile!I233="Off",0,IF(ScheduleCompile!I233="On",1,IF(ISNUMBER(ScheduleCompile!I233),ScheduleCompile!I233/1,IF(ISTEXT(ScheduleCompile!I233),IF(OR(ISNUMBER(FIND("5F",ScheduleCompile!I233)),ISNUMBER(FIND("0F",ScheduleCompile!I233)),ISNUMBER(FIND("8F",ScheduleCompile!I233)),ISNUMBER(FIND("1F",ScheduleCompile!I233)),ISNUMBER(FIND("2F",ScheduleCompile!I233)),ISNUMBER(FIND("3F",ScheduleCompile!I233)),ISNUMBER(FIND("6F",ScheduleCompile!I233)),ISNUMBER(FIND("7F",ScheduleCompile!I233)),ISNUMBER(FIND("9F",ScheduleCompile!I233)),ISNUMBER(FIND("4F",ScheduleCompile!I233))),VALUE(LEFT(ScheduleCompile!I233,FIND("F",ScheduleCompile!I233)-1)),ScheduleCompile!I233)))))),"",IF(ScheduleCompile!I233="Off",0,IF(ScheduleCompile!I233="On",1,IF(ISNUMBER(ScheduleCompile!I233),ScheduleCompile!I233/1,IF(ISTEXT(ScheduleCompile!I233),IF(OR(ISNUMBER(FIND("5F",ScheduleCompile!I233)),ISNUMBER(FIND("0F",ScheduleCompile!I233)),ISNUMBER(FIND("8F",ScheduleCompile!I233)),ISNUMBER(FIND("1F",ScheduleCompile!I233)),ISNUMBER(FIND("2F",ScheduleCompile!I233)),ISNUMBER(FIND("3F",ScheduleCompile!I233)),ISNUMBER(FIND("6F",ScheduleCompile!I233)),ISNUMBER(FIND("7F",ScheduleCompile!I233)),ISNUMBER(FIND("9F",ScheduleCompile!I233)),ISNUMBER(FIND("4F",ScheduleCompile!I233))),VALUE(LEFT(ScheduleCompile!I233,FIND("F",ScheduleCompile!I233)-1)),ScheduleCompile!I233)))))))</f>
        <v>75</v>
      </c>
      <c r="O240" s="1">
        <f>IF(AND(ISERROR(IF(ScheduleCompile!J233="Off",0,IF(ScheduleCompile!J233="On",1,IF(ISNUMBER(ScheduleCompile!J233),ScheduleCompile!J233/1,IF(ISTEXT(ScheduleCompile!J233),IF(OR(ISNUMBER(FIND("5F",ScheduleCompile!J233)),ISNUMBER(FIND("0F",ScheduleCompile!J233)),ISNUMBER(FIND("8F",ScheduleCompile!J233)),ISNUMBER(FIND("1F",ScheduleCompile!J233)),ISNUMBER(FIND("2F",ScheduleCompile!J233)),ISNUMBER(FIND("3F",ScheduleCompile!J233)),ISNUMBER(FIND("6F",ScheduleCompile!J233)),ISNUMBER(FIND("7F",ScheduleCompile!J233)),ISNUMBER(FIND("9F",ScheduleCompile!J233)),ISNUMBER(FIND("4F",ScheduleCompile!J233))),VALUE(LEFT(ScheduleCompile!J233,FIND("F",ScheduleCompile!J233)-1)),ScheduleCompile!J233)))))),ISTEXT(ScheduleCompile!#REF!)),"ENDTABLE",IF(ISERROR(IF(ScheduleCompile!J233="Off",0,IF(ScheduleCompile!J233="On",1,IF(ISNUMBER(ScheduleCompile!J233),ScheduleCompile!J233/1,IF(ISTEXT(ScheduleCompile!J233),IF(OR(ISNUMBER(FIND("5F",ScheduleCompile!J233)),ISNUMBER(FIND("0F",ScheduleCompile!J233)),ISNUMBER(FIND("8F",ScheduleCompile!J233)),ISNUMBER(FIND("1F",ScheduleCompile!J233)),ISNUMBER(FIND("2F",ScheduleCompile!J233)),ISNUMBER(FIND("3F",ScheduleCompile!J233)),ISNUMBER(FIND("6F",ScheduleCompile!J233)),ISNUMBER(FIND("7F",ScheduleCompile!J233)),ISNUMBER(FIND("9F",ScheduleCompile!J233)),ISNUMBER(FIND("4F",ScheduleCompile!J233))),VALUE(LEFT(ScheduleCompile!J233,FIND("F",ScheduleCompile!J233)-1)),ScheduleCompile!J233)))))),"",IF(ScheduleCompile!J233="Off",0,IF(ScheduleCompile!J233="On",1,IF(ISNUMBER(ScheduleCompile!J233),ScheduleCompile!J233/1,IF(ISTEXT(ScheduleCompile!J233),IF(OR(ISNUMBER(FIND("5F",ScheduleCompile!J233)),ISNUMBER(FIND("0F",ScheduleCompile!J233)),ISNUMBER(FIND("8F",ScheduleCompile!J233)),ISNUMBER(FIND("1F",ScheduleCompile!J233)),ISNUMBER(FIND("2F",ScheduleCompile!J233)),ISNUMBER(FIND("3F",ScheduleCompile!J233)),ISNUMBER(FIND("6F",ScheduleCompile!J233)),ISNUMBER(FIND("7F",ScheduleCompile!J233)),ISNUMBER(FIND("9F",ScheduleCompile!J233)),ISNUMBER(FIND("4F",ScheduleCompile!J233))),VALUE(LEFT(ScheduleCompile!J233,FIND("F",ScheduleCompile!J233)-1)),ScheduleCompile!J233)))))))</f>
        <v>75</v>
      </c>
      <c r="P240" s="1">
        <f>IF(AND(ISERROR(IF(ScheduleCompile!K233="Off",0,IF(ScheduleCompile!K233="On",1,IF(ISNUMBER(ScheduleCompile!K233),ScheduleCompile!K233/1,IF(ISTEXT(ScheduleCompile!K233),IF(OR(ISNUMBER(FIND("5F",ScheduleCompile!K233)),ISNUMBER(FIND("0F",ScheduleCompile!K233)),ISNUMBER(FIND("8F",ScheduleCompile!K233)),ISNUMBER(FIND("1F",ScheduleCompile!K233)),ISNUMBER(FIND("2F",ScheduleCompile!K233)),ISNUMBER(FIND("3F",ScheduleCompile!K233)),ISNUMBER(FIND("6F",ScheduleCompile!K233)),ISNUMBER(FIND("7F",ScheduleCompile!K233)),ISNUMBER(FIND("9F",ScheduleCompile!K233)),ISNUMBER(FIND("4F",ScheduleCompile!K233))),VALUE(LEFT(ScheduleCompile!K233,FIND("F",ScheduleCompile!K233)-1)),ScheduleCompile!K233)))))),ISTEXT(ScheduleCompile!#REF!)),"ENDTABLE",IF(ISERROR(IF(ScheduleCompile!K233="Off",0,IF(ScheduleCompile!K233="On",1,IF(ISNUMBER(ScheduleCompile!K233),ScheduleCompile!K233/1,IF(ISTEXT(ScheduleCompile!K233),IF(OR(ISNUMBER(FIND("5F",ScheduleCompile!K233)),ISNUMBER(FIND("0F",ScheduleCompile!K233)),ISNUMBER(FIND("8F",ScheduleCompile!K233)),ISNUMBER(FIND("1F",ScheduleCompile!K233)),ISNUMBER(FIND("2F",ScheduleCompile!K233)),ISNUMBER(FIND("3F",ScheduleCompile!K233)),ISNUMBER(FIND("6F",ScheduleCompile!K233)),ISNUMBER(FIND("7F",ScheduleCompile!K233)),ISNUMBER(FIND("9F",ScheduleCompile!K233)),ISNUMBER(FIND("4F",ScheduleCompile!K233))),VALUE(LEFT(ScheduleCompile!K233,FIND("F",ScheduleCompile!K233)-1)),ScheduleCompile!K233)))))),"",IF(ScheduleCompile!K233="Off",0,IF(ScheduleCompile!K233="On",1,IF(ISNUMBER(ScheduleCompile!K233),ScheduleCompile!K233/1,IF(ISTEXT(ScheduleCompile!K233),IF(OR(ISNUMBER(FIND("5F",ScheduleCompile!K233)),ISNUMBER(FIND("0F",ScheduleCompile!K233)),ISNUMBER(FIND("8F",ScheduleCompile!K233)),ISNUMBER(FIND("1F",ScheduleCompile!K233)),ISNUMBER(FIND("2F",ScheduleCompile!K233)),ISNUMBER(FIND("3F",ScheduleCompile!K233)),ISNUMBER(FIND("6F",ScheduleCompile!K233)),ISNUMBER(FIND("7F",ScheduleCompile!K233)),ISNUMBER(FIND("9F",ScheduleCompile!K233)),ISNUMBER(FIND("4F",ScheduleCompile!K233))),VALUE(LEFT(ScheduleCompile!K233,FIND("F",ScheduleCompile!K233)-1)),ScheduleCompile!K233)))))))</f>
        <v>75</v>
      </c>
      <c r="Q240" s="1">
        <f>IF(AND(ISERROR(IF(ScheduleCompile!L233="Off",0,IF(ScheduleCompile!L233="On",1,IF(ISNUMBER(ScheduleCompile!L233),ScheduleCompile!L233/1,IF(ISTEXT(ScheduleCompile!L233),IF(OR(ISNUMBER(FIND("5F",ScheduleCompile!L233)),ISNUMBER(FIND("0F",ScheduleCompile!L233)),ISNUMBER(FIND("8F",ScheduleCompile!L233)),ISNUMBER(FIND("1F",ScheduleCompile!L233)),ISNUMBER(FIND("2F",ScheduleCompile!L233)),ISNUMBER(FIND("3F",ScheduleCompile!L233)),ISNUMBER(FIND("6F",ScheduleCompile!L233)),ISNUMBER(FIND("7F",ScheduleCompile!L233)),ISNUMBER(FIND("9F",ScheduleCompile!L233)),ISNUMBER(FIND("4F",ScheduleCompile!L233))),VALUE(LEFT(ScheduleCompile!L233,FIND("F",ScheduleCompile!L233)-1)),ScheduleCompile!L233)))))),ISTEXT(ScheduleCompile!#REF!)),"ENDTABLE",IF(ISERROR(IF(ScheduleCompile!L233="Off",0,IF(ScheduleCompile!L233="On",1,IF(ISNUMBER(ScheduleCompile!L233),ScheduleCompile!L233/1,IF(ISTEXT(ScheduleCompile!L233),IF(OR(ISNUMBER(FIND("5F",ScheduleCompile!L233)),ISNUMBER(FIND("0F",ScheduleCompile!L233)),ISNUMBER(FIND("8F",ScheduleCompile!L233)),ISNUMBER(FIND("1F",ScheduleCompile!L233)),ISNUMBER(FIND("2F",ScheduleCompile!L233)),ISNUMBER(FIND("3F",ScheduleCompile!L233)),ISNUMBER(FIND("6F",ScheduleCompile!L233)),ISNUMBER(FIND("7F",ScheduleCompile!L233)),ISNUMBER(FIND("9F",ScheduleCompile!L233)),ISNUMBER(FIND("4F",ScheduleCompile!L233))),VALUE(LEFT(ScheduleCompile!L233,FIND("F",ScheduleCompile!L233)-1)),ScheduleCompile!L233)))))),"",IF(ScheduleCompile!L233="Off",0,IF(ScheduleCompile!L233="On",1,IF(ISNUMBER(ScheduleCompile!L233),ScheduleCompile!L233/1,IF(ISTEXT(ScheduleCompile!L233),IF(OR(ISNUMBER(FIND("5F",ScheduleCompile!L233)),ISNUMBER(FIND("0F",ScheduleCompile!L233)),ISNUMBER(FIND("8F",ScheduleCompile!L233)),ISNUMBER(FIND("1F",ScheduleCompile!L233)),ISNUMBER(FIND("2F",ScheduleCompile!L233)),ISNUMBER(FIND("3F",ScheduleCompile!L233)),ISNUMBER(FIND("6F",ScheduleCompile!L233)),ISNUMBER(FIND("7F",ScheduleCompile!L233)),ISNUMBER(FIND("9F",ScheduleCompile!L233)),ISNUMBER(FIND("4F",ScheduleCompile!L233))),VALUE(LEFT(ScheduleCompile!L233,FIND("F",ScheduleCompile!L233)-1)),ScheduleCompile!L233)))))))</f>
        <v>75</v>
      </c>
      <c r="R240" s="1">
        <f>IF(AND(ISERROR(IF(ScheduleCompile!M233="Off",0,IF(ScheduleCompile!M233="On",1,IF(ISNUMBER(ScheduleCompile!M233),ScheduleCompile!M233/1,IF(ISTEXT(ScheduleCompile!M233),IF(OR(ISNUMBER(FIND("5F",ScheduleCompile!M233)),ISNUMBER(FIND("0F",ScheduleCompile!M233)),ISNUMBER(FIND("8F",ScheduleCompile!M233)),ISNUMBER(FIND("1F",ScheduleCompile!M233)),ISNUMBER(FIND("2F",ScheduleCompile!M233)),ISNUMBER(FIND("3F",ScheduleCompile!M233)),ISNUMBER(FIND("6F",ScheduleCompile!M233)),ISNUMBER(FIND("7F",ScheduleCompile!M233)),ISNUMBER(FIND("9F",ScheduleCompile!M233)),ISNUMBER(FIND("4F",ScheduleCompile!M233))),VALUE(LEFT(ScheduleCompile!M233,FIND("F",ScheduleCompile!M233)-1)),ScheduleCompile!M233)))))),ISTEXT(ScheduleCompile!#REF!)),"ENDTABLE",IF(ISERROR(IF(ScheduleCompile!M233="Off",0,IF(ScheduleCompile!M233="On",1,IF(ISNUMBER(ScheduleCompile!M233),ScheduleCompile!M233/1,IF(ISTEXT(ScheduleCompile!M233),IF(OR(ISNUMBER(FIND("5F",ScheduleCompile!M233)),ISNUMBER(FIND("0F",ScheduleCompile!M233)),ISNUMBER(FIND("8F",ScheduleCompile!M233)),ISNUMBER(FIND("1F",ScheduleCompile!M233)),ISNUMBER(FIND("2F",ScheduleCompile!M233)),ISNUMBER(FIND("3F",ScheduleCompile!M233)),ISNUMBER(FIND("6F",ScheduleCompile!M233)),ISNUMBER(FIND("7F",ScheduleCompile!M233)),ISNUMBER(FIND("9F",ScheduleCompile!M233)),ISNUMBER(FIND("4F",ScheduleCompile!M233))),VALUE(LEFT(ScheduleCompile!M233,FIND("F",ScheduleCompile!M233)-1)),ScheduleCompile!M233)))))),"",IF(ScheduleCompile!M233="Off",0,IF(ScheduleCompile!M233="On",1,IF(ISNUMBER(ScheduleCompile!M233),ScheduleCompile!M233/1,IF(ISTEXT(ScheduleCompile!M233),IF(OR(ISNUMBER(FIND("5F",ScheduleCompile!M233)),ISNUMBER(FIND("0F",ScheduleCompile!M233)),ISNUMBER(FIND("8F",ScheduleCompile!M233)),ISNUMBER(FIND("1F",ScheduleCompile!M233)),ISNUMBER(FIND("2F",ScheduleCompile!M233)),ISNUMBER(FIND("3F",ScheduleCompile!M233)),ISNUMBER(FIND("6F",ScheduleCompile!M233)),ISNUMBER(FIND("7F",ScheduleCompile!M233)),ISNUMBER(FIND("9F",ScheduleCompile!M233)),ISNUMBER(FIND("4F",ScheduleCompile!M233))),VALUE(LEFT(ScheduleCompile!M233,FIND("F",ScheduleCompile!M233)-1)),ScheduleCompile!M233)))))))</f>
        <v>75</v>
      </c>
      <c r="S240" s="1">
        <f>IF(AND(ISERROR(IF(ScheduleCompile!N233="Off",0,IF(ScheduleCompile!N233="On",1,IF(ISNUMBER(ScheduleCompile!N233),ScheduleCompile!N233/1,IF(ISTEXT(ScheduleCompile!N233),IF(OR(ISNUMBER(FIND("5F",ScheduleCompile!N233)),ISNUMBER(FIND("0F",ScheduleCompile!N233)),ISNUMBER(FIND("8F",ScheduleCompile!N233)),ISNUMBER(FIND("1F",ScheduleCompile!N233)),ISNUMBER(FIND("2F",ScheduleCompile!N233)),ISNUMBER(FIND("3F",ScheduleCompile!N233)),ISNUMBER(FIND("6F",ScheduleCompile!N233)),ISNUMBER(FIND("7F",ScheduleCompile!N233)),ISNUMBER(FIND("9F",ScheduleCompile!N233)),ISNUMBER(FIND("4F",ScheduleCompile!N233))),VALUE(LEFT(ScheduleCompile!N233,FIND("F",ScheduleCompile!N233)-1)),ScheduleCompile!N233)))))),ISTEXT(ScheduleCompile!#REF!)),"ENDTABLE",IF(ISERROR(IF(ScheduleCompile!N233="Off",0,IF(ScheduleCompile!N233="On",1,IF(ISNUMBER(ScheduleCompile!N233),ScheduleCompile!N233/1,IF(ISTEXT(ScheduleCompile!N233),IF(OR(ISNUMBER(FIND("5F",ScheduleCompile!N233)),ISNUMBER(FIND("0F",ScheduleCompile!N233)),ISNUMBER(FIND("8F",ScheduleCompile!N233)),ISNUMBER(FIND("1F",ScheduleCompile!N233)),ISNUMBER(FIND("2F",ScheduleCompile!N233)),ISNUMBER(FIND("3F",ScheduleCompile!N233)),ISNUMBER(FIND("6F",ScheduleCompile!N233)),ISNUMBER(FIND("7F",ScheduleCompile!N233)),ISNUMBER(FIND("9F",ScheduleCompile!N233)),ISNUMBER(FIND("4F",ScheduleCompile!N233))),VALUE(LEFT(ScheduleCompile!N233,FIND("F",ScheduleCompile!N233)-1)),ScheduleCompile!N233)))))),"",IF(ScheduleCompile!N233="Off",0,IF(ScheduleCompile!N233="On",1,IF(ISNUMBER(ScheduleCompile!N233),ScheduleCompile!N233/1,IF(ISTEXT(ScheduleCompile!N233),IF(OR(ISNUMBER(FIND("5F",ScheduleCompile!N233)),ISNUMBER(FIND("0F",ScheduleCompile!N233)),ISNUMBER(FIND("8F",ScheduleCompile!N233)),ISNUMBER(FIND("1F",ScheduleCompile!N233)),ISNUMBER(FIND("2F",ScheduleCompile!N233)),ISNUMBER(FIND("3F",ScheduleCompile!N233)),ISNUMBER(FIND("6F",ScheduleCompile!N233)),ISNUMBER(FIND("7F",ScheduleCompile!N233)),ISNUMBER(FIND("9F",ScheduleCompile!N233)),ISNUMBER(FIND("4F",ScheduleCompile!N233))),VALUE(LEFT(ScheduleCompile!N233,FIND("F",ScheduleCompile!N233)-1)),ScheduleCompile!N233)))))))</f>
        <v>75</v>
      </c>
      <c r="T240" s="1">
        <f>IF(AND(ISERROR(IF(ScheduleCompile!O233="Off",0,IF(ScheduleCompile!O233="On",1,IF(ISNUMBER(ScheduleCompile!O233),ScheduleCompile!O233/1,IF(ISTEXT(ScheduleCompile!O233),IF(OR(ISNUMBER(FIND("5F",ScheduleCompile!O233)),ISNUMBER(FIND("0F",ScheduleCompile!O233)),ISNUMBER(FIND("8F",ScheduleCompile!O233)),ISNUMBER(FIND("1F",ScheduleCompile!O233)),ISNUMBER(FIND("2F",ScheduleCompile!O233)),ISNUMBER(FIND("3F",ScheduleCompile!O233)),ISNUMBER(FIND("6F",ScheduleCompile!O233)),ISNUMBER(FIND("7F",ScheduleCompile!O233)),ISNUMBER(FIND("9F",ScheduleCompile!O233)),ISNUMBER(FIND("4F",ScheduleCompile!O233))),VALUE(LEFT(ScheduleCompile!O233,FIND("F",ScheduleCompile!O233)-1)),ScheduleCompile!O233)))))),ISTEXT(ScheduleCompile!#REF!)),"ENDTABLE",IF(ISERROR(IF(ScheduleCompile!O233="Off",0,IF(ScheduleCompile!O233="On",1,IF(ISNUMBER(ScheduleCompile!O233),ScheduleCompile!O233/1,IF(ISTEXT(ScheduleCompile!O233),IF(OR(ISNUMBER(FIND("5F",ScheduleCompile!O233)),ISNUMBER(FIND("0F",ScheduleCompile!O233)),ISNUMBER(FIND("8F",ScheduleCompile!O233)),ISNUMBER(FIND("1F",ScheduleCompile!O233)),ISNUMBER(FIND("2F",ScheduleCompile!O233)),ISNUMBER(FIND("3F",ScheduleCompile!O233)),ISNUMBER(FIND("6F",ScheduleCompile!O233)),ISNUMBER(FIND("7F",ScheduleCompile!O233)),ISNUMBER(FIND("9F",ScheduleCompile!O233)),ISNUMBER(FIND("4F",ScheduleCompile!O233))),VALUE(LEFT(ScheduleCompile!O233,FIND("F",ScheduleCompile!O233)-1)),ScheduleCompile!O233)))))),"",IF(ScheduleCompile!O233="Off",0,IF(ScheduleCompile!O233="On",1,IF(ISNUMBER(ScheduleCompile!O233),ScheduleCompile!O233/1,IF(ISTEXT(ScheduleCompile!O233),IF(OR(ISNUMBER(FIND("5F",ScheduleCompile!O233)),ISNUMBER(FIND("0F",ScheduleCompile!O233)),ISNUMBER(FIND("8F",ScheduleCompile!O233)),ISNUMBER(FIND("1F",ScheduleCompile!O233)),ISNUMBER(FIND("2F",ScheduleCompile!O233)),ISNUMBER(FIND("3F",ScheduleCompile!O233)),ISNUMBER(FIND("6F",ScheduleCompile!O233)),ISNUMBER(FIND("7F",ScheduleCompile!O233)),ISNUMBER(FIND("9F",ScheduleCompile!O233)),ISNUMBER(FIND("4F",ScheduleCompile!O233))),VALUE(LEFT(ScheduleCompile!O233,FIND("F",ScheduleCompile!O233)-1)),ScheduleCompile!O233)))))))</f>
        <v>75</v>
      </c>
      <c r="U240" s="1">
        <f>IF(AND(ISERROR(IF(ScheduleCompile!P233="Off",0,IF(ScheduleCompile!P233="On",1,IF(ISNUMBER(ScheduleCompile!P233),ScheduleCompile!P233/1,IF(ISTEXT(ScheduleCompile!P233),IF(OR(ISNUMBER(FIND("5F",ScheduleCompile!P233)),ISNUMBER(FIND("0F",ScheduleCompile!P233)),ISNUMBER(FIND("8F",ScheduleCompile!P233)),ISNUMBER(FIND("1F",ScheduleCompile!P233)),ISNUMBER(FIND("2F",ScheduleCompile!P233)),ISNUMBER(FIND("3F",ScheduleCompile!P233)),ISNUMBER(FIND("6F",ScheduleCompile!P233)),ISNUMBER(FIND("7F",ScheduleCompile!P233)),ISNUMBER(FIND("9F",ScheduleCompile!P233)),ISNUMBER(FIND("4F",ScheduleCompile!P233))),VALUE(LEFT(ScheduleCompile!P233,FIND("F",ScheduleCompile!P233)-1)),ScheduleCompile!P233)))))),ISTEXT(ScheduleCompile!#REF!)),"ENDTABLE",IF(ISERROR(IF(ScheduleCompile!P233="Off",0,IF(ScheduleCompile!P233="On",1,IF(ISNUMBER(ScheduleCompile!P233),ScheduleCompile!P233/1,IF(ISTEXT(ScheduleCompile!P233),IF(OR(ISNUMBER(FIND("5F",ScheduleCompile!P233)),ISNUMBER(FIND("0F",ScheduleCompile!P233)),ISNUMBER(FIND("8F",ScheduleCompile!P233)),ISNUMBER(FIND("1F",ScheduleCompile!P233)),ISNUMBER(FIND("2F",ScheduleCompile!P233)),ISNUMBER(FIND("3F",ScheduleCompile!P233)),ISNUMBER(FIND("6F",ScheduleCompile!P233)),ISNUMBER(FIND("7F",ScheduleCompile!P233)),ISNUMBER(FIND("9F",ScheduleCompile!P233)),ISNUMBER(FIND("4F",ScheduleCompile!P233))),VALUE(LEFT(ScheduleCompile!P233,FIND("F",ScheduleCompile!P233)-1)),ScheduleCompile!P233)))))),"",IF(ScheduleCompile!P233="Off",0,IF(ScheduleCompile!P233="On",1,IF(ISNUMBER(ScheduleCompile!P233),ScheduleCompile!P233/1,IF(ISTEXT(ScheduleCompile!P233),IF(OR(ISNUMBER(FIND("5F",ScheduleCompile!P233)),ISNUMBER(FIND("0F",ScheduleCompile!P233)),ISNUMBER(FIND("8F",ScheduleCompile!P233)),ISNUMBER(FIND("1F",ScheduleCompile!P233)),ISNUMBER(FIND("2F",ScheduleCompile!P233)),ISNUMBER(FIND("3F",ScheduleCompile!P233)),ISNUMBER(FIND("6F",ScheduleCompile!P233)),ISNUMBER(FIND("7F",ScheduleCompile!P233)),ISNUMBER(FIND("9F",ScheduleCompile!P233)),ISNUMBER(FIND("4F",ScheduleCompile!P233))),VALUE(LEFT(ScheduleCompile!P233,FIND("F",ScheduleCompile!P233)-1)),ScheduleCompile!P233)))))))</f>
        <v>75</v>
      </c>
      <c r="V240" s="1">
        <f>IF(AND(ISERROR(IF(ScheduleCompile!Q233="Off",0,IF(ScheduleCompile!Q233="On",1,IF(ISNUMBER(ScheduleCompile!Q233),ScheduleCompile!Q233/1,IF(ISTEXT(ScheduleCompile!Q233),IF(OR(ISNUMBER(FIND("5F",ScheduleCompile!Q233)),ISNUMBER(FIND("0F",ScheduleCompile!Q233)),ISNUMBER(FIND("8F",ScheduleCompile!Q233)),ISNUMBER(FIND("1F",ScheduleCompile!Q233)),ISNUMBER(FIND("2F",ScheduleCompile!Q233)),ISNUMBER(FIND("3F",ScheduleCompile!Q233)),ISNUMBER(FIND("6F",ScheduleCompile!Q233)),ISNUMBER(FIND("7F",ScheduleCompile!Q233)),ISNUMBER(FIND("9F",ScheduleCompile!Q233)),ISNUMBER(FIND("4F",ScheduleCompile!Q233))),VALUE(LEFT(ScheduleCompile!Q233,FIND("F",ScheduleCompile!Q233)-1)),ScheduleCompile!Q233)))))),ISTEXT(ScheduleCompile!#REF!)),"ENDTABLE",IF(ISERROR(IF(ScheduleCompile!Q233="Off",0,IF(ScheduleCompile!Q233="On",1,IF(ISNUMBER(ScheduleCompile!Q233),ScheduleCompile!Q233/1,IF(ISTEXT(ScheduleCompile!Q233),IF(OR(ISNUMBER(FIND("5F",ScheduleCompile!Q233)),ISNUMBER(FIND("0F",ScheduleCompile!Q233)),ISNUMBER(FIND("8F",ScheduleCompile!Q233)),ISNUMBER(FIND("1F",ScheduleCompile!Q233)),ISNUMBER(FIND("2F",ScheduleCompile!Q233)),ISNUMBER(FIND("3F",ScheduleCompile!Q233)),ISNUMBER(FIND("6F",ScheduleCompile!Q233)),ISNUMBER(FIND("7F",ScheduleCompile!Q233)),ISNUMBER(FIND("9F",ScheduleCompile!Q233)),ISNUMBER(FIND("4F",ScheduleCompile!Q233))),VALUE(LEFT(ScheduleCompile!Q233,FIND("F",ScheduleCompile!Q233)-1)),ScheduleCompile!Q233)))))),"",IF(ScheduleCompile!Q233="Off",0,IF(ScheduleCompile!Q233="On",1,IF(ISNUMBER(ScheduleCompile!Q233),ScheduleCompile!Q233/1,IF(ISTEXT(ScheduleCompile!Q233),IF(OR(ISNUMBER(FIND("5F",ScheduleCompile!Q233)),ISNUMBER(FIND("0F",ScheduleCompile!Q233)),ISNUMBER(FIND("8F",ScheduleCompile!Q233)),ISNUMBER(FIND("1F",ScheduleCompile!Q233)),ISNUMBER(FIND("2F",ScheduleCompile!Q233)),ISNUMBER(FIND("3F",ScheduleCompile!Q233)),ISNUMBER(FIND("6F",ScheduleCompile!Q233)),ISNUMBER(FIND("7F",ScheduleCompile!Q233)),ISNUMBER(FIND("9F",ScheduleCompile!Q233)),ISNUMBER(FIND("4F",ScheduleCompile!Q233))),VALUE(LEFT(ScheduleCompile!Q233,FIND("F",ScheduleCompile!Q233)-1)),ScheduleCompile!Q233)))))))</f>
        <v>75</v>
      </c>
      <c r="W240" s="1">
        <f>IF(AND(ISERROR(IF(ScheduleCompile!R233="Off",0,IF(ScheduleCompile!R233="On",1,IF(ISNUMBER(ScheduleCompile!R233),ScheduleCompile!R233/1,IF(ISTEXT(ScheduleCompile!R233),IF(OR(ISNUMBER(FIND("5F",ScheduleCompile!R233)),ISNUMBER(FIND("0F",ScheduleCompile!R233)),ISNUMBER(FIND("8F",ScheduleCompile!R233)),ISNUMBER(FIND("1F",ScheduleCompile!R233)),ISNUMBER(FIND("2F",ScheduleCompile!R233)),ISNUMBER(FIND("3F",ScheduleCompile!R233)),ISNUMBER(FIND("6F",ScheduleCompile!R233)),ISNUMBER(FIND("7F",ScheduleCompile!R233)),ISNUMBER(FIND("9F",ScheduleCompile!R233)),ISNUMBER(FIND("4F",ScheduleCompile!R233))),VALUE(LEFT(ScheduleCompile!R233,FIND("F",ScheduleCompile!R233)-1)),ScheduleCompile!R233)))))),ISTEXT(ScheduleCompile!#REF!)),"ENDTABLE",IF(ISERROR(IF(ScheduleCompile!R233="Off",0,IF(ScheduleCompile!R233="On",1,IF(ISNUMBER(ScheduleCompile!R233),ScheduleCompile!R233/1,IF(ISTEXT(ScheduleCompile!R233),IF(OR(ISNUMBER(FIND("5F",ScheduleCompile!R233)),ISNUMBER(FIND("0F",ScheduleCompile!R233)),ISNUMBER(FIND("8F",ScheduleCompile!R233)),ISNUMBER(FIND("1F",ScheduleCompile!R233)),ISNUMBER(FIND("2F",ScheduleCompile!R233)),ISNUMBER(FIND("3F",ScheduleCompile!R233)),ISNUMBER(FIND("6F",ScheduleCompile!R233)),ISNUMBER(FIND("7F",ScheduleCompile!R233)),ISNUMBER(FIND("9F",ScheduleCompile!R233)),ISNUMBER(FIND("4F",ScheduleCompile!R233))),VALUE(LEFT(ScheduleCompile!R233,FIND("F",ScheduleCompile!R233)-1)),ScheduleCompile!R233)))))),"",IF(ScheduleCompile!R233="Off",0,IF(ScheduleCompile!R233="On",1,IF(ISNUMBER(ScheduleCompile!R233),ScheduleCompile!R233/1,IF(ISTEXT(ScheduleCompile!R233),IF(OR(ISNUMBER(FIND("5F",ScheduleCompile!R233)),ISNUMBER(FIND("0F",ScheduleCompile!R233)),ISNUMBER(FIND("8F",ScheduleCompile!R233)),ISNUMBER(FIND("1F",ScheduleCompile!R233)),ISNUMBER(FIND("2F",ScheduleCompile!R233)),ISNUMBER(FIND("3F",ScheduleCompile!R233)),ISNUMBER(FIND("6F",ScheduleCompile!R233)),ISNUMBER(FIND("7F",ScheduleCompile!R233)),ISNUMBER(FIND("9F",ScheduleCompile!R233)),ISNUMBER(FIND("4F",ScheduleCompile!R233))),VALUE(LEFT(ScheduleCompile!R233,FIND("F",ScheduleCompile!R233)-1)),ScheduleCompile!R233)))))))</f>
        <v>75</v>
      </c>
      <c r="X240" s="1">
        <f>IF(AND(ISERROR(IF(ScheduleCompile!S233="Off",0,IF(ScheduleCompile!S233="On",1,IF(ISNUMBER(ScheduleCompile!S233),ScheduleCompile!S233/1,IF(ISTEXT(ScheduleCompile!S233),IF(OR(ISNUMBER(FIND("5F",ScheduleCompile!S233)),ISNUMBER(FIND("0F",ScheduleCompile!S233)),ISNUMBER(FIND("8F",ScheduleCompile!S233)),ISNUMBER(FIND("1F",ScheduleCompile!S233)),ISNUMBER(FIND("2F",ScheduleCompile!S233)),ISNUMBER(FIND("3F",ScheduleCompile!S233)),ISNUMBER(FIND("6F",ScheduleCompile!S233)),ISNUMBER(FIND("7F",ScheduleCompile!S233)),ISNUMBER(FIND("9F",ScheduleCompile!S233)),ISNUMBER(FIND("4F",ScheduleCompile!S233))),VALUE(LEFT(ScheduleCompile!S233,FIND("F",ScheduleCompile!S233)-1)),ScheduleCompile!S233)))))),ISTEXT(ScheduleCompile!#REF!)),"ENDTABLE",IF(ISERROR(IF(ScheduleCompile!S233="Off",0,IF(ScheduleCompile!S233="On",1,IF(ISNUMBER(ScheduleCompile!S233),ScheduleCompile!S233/1,IF(ISTEXT(ScheduleCompile!S233),IF(OR(ISNUMBER(FIND("5F",ScheduleCompile!S233)),ISNUMBER(FIND("0F",ScheduleCompile!S233)),ISNUMBER(FIND("8F",ScheduleCompile!S233)),ISNUMBER(FIND("1F",ScheduleCompile!S233)),ISNUMBER(FIND("2F",ScheduleCompile!S233)),ISNUMBER(FIND("3F",ScheduleCompile!S233)),ISNUMBER(FIND("6F",ScheduleCompile!S233)),ISNUMBER(FIND("7F",ScheduleCompile!S233)),ISNUMBER(FIND("9F",ScheduleCompile!S233)),ISNUMBER(FIND("4F",ScheduleCompile!S233))),VALUE(LEFT(ScheduleCompile!S233,FIND("F",ScheduleCompile!S233)-1)),ScheduleCompile!S233)))))),"",IF(ScheduleCompile!S233="Off",0,IF(ScheduleCompile!S233="On",1,IF(ISNUMBER(ScheduleCompile!S233),ScheduleCompile!S233/1,IF(ISTEXT(ScheduleCompile!S233),IF(OR(ISNUMBER(FIND("5F",ScheduleCompile!S233)),ISNUMBER(FIND("0F",ScheduleCompile!S233)),ISNUMBER(FIND("8F",ScheduleCompile!S233)),ISNUMBER(FIND("1F",ScheduleCompile!S233)),ISNUMBER(FIND("2F",ScheduleCompile!S233)),ISNUMBER(FIND("3F",ScheduleCompile!S233)),ISNUMBER(FIND("6F",ScheduleCompile!S233)),ISNUMBER(FIND("7F",ScheduleCompile!S233)),ISNUMBER(FIND("9F",ScheduleCompile!S233)),ISNUMBER(FIND("4F",ScheduleCompile!S233))),VALUE(LEFT(ScheduleCompile!S233,FIND("F",ScheduleCompile!S233)-1)),ScheduleCompile!S233)))))))</f>
        <v>75</v>
      </c>
      <c r="Y240" s="1">
        <f>IF(AND(ISERROR(IF(ScheduleCompile!T233="Off",0,IF(ScheduleCompile!T233="On",1,IF(ISNUMBER(ScheduleCompile!T233),ScheduleCompile!T233/1,IF(ISTEXT(ScheduleCompile!T233),IF(OR(ISNUMBER(FIND("5F",ScheduleCompile!T233)),ISNUMBER(FIND("0F",ScheduleCompile!T233)),ISNUMBER(FIND("8F",ScheduleCompile!T233)),ISNUMBER(FIND("1F",ScheduleCompile!T233)),ISNUMBER(FIND("2F",ScheduleCompile!T233)),ISNUMBER(FIND("3F",ScheduleCompile!T233)),ISNUMBER(FIND("6F",ScheduleCompile!T233)),ISNUMBER(FIND("7F",ScheduleCompile!T233)),ISNUMBER(FIND("9F",ScheduleCompile!T233)),ISNUMBER(FIND("4F",ScheduleCompile!T233))),VALUE(LEFT(ScheduleCompile!T233,FIND("F",ScheduleCompile!T233)-1)),ScheduleCompile!T233)))))),ISTEXT(ScheduleCompile!#REF!)),"ENDTABLE",IF(ISERROR(IF(ScheduleCompile!T233="Off",0,IF(ScheduleCompile!T233="On",1,IF(ISNUMBER(ScheduleCompile!T233),ScheduleCompile!T233/1,IF(ISTEXT(ScheduleCompile!T233),IF(OR(ISNUMBER(FIND("5F",ScheduleCompile!T233)),ISNUMBER(FIND("0F",ScheduleCompile!T233)),ISNUMBER(FIND("8F",ScheduleCompile!T233)),ISNUMBER(FIND("1F",ScheduleCompile!T233)),ISNUMBER(FIND("2F",ScheduleCompile!T233)),ISNUMBER(FIND("3F",ScheduleCompile!T233)),ISNUMBER(FIND("6F",ScheduleCompile!T233)),ISNUMBER(FIND("7F",ScheduleCompile!T233)),ISNUMBER(FIND("9F",ScheduleCompile!T233)),ISNUMBER(FIND("4F",ScheduleCompile!T233))),VALUE(LEFT(ScheduleCompile!T233,FIND("F",ScheduleCompile!T233)-1)),ScheduleCompile!T233)))))),"",IF(ScheduleCompile!T233="Off",0,IF(ScheduleCompile!T233="On",1,IF(ISNUMBER(ScheduleCompile!T233),ScheduleCompile!T233/1,IF(ISTEXT(ScheduleCompile!T233),IF(OR(ISNUMBER(FIND("5F",ScheduleCompile!T233)),ISNUMBER(FIND("0F",ScheduleCompile!T233)),ISNUMBER(FIND("8F",ScheduleCompile!T233)),ISNUMBER(FIND("1F",ScheduleCompile!T233)),ISNUMBER(FIND("2F",ScheduleCompile!T233)),ISNUMBER(FIND("3F",ScheduleCompile!T233)),ISNUMBER(FIND("6F",ScheduleCompile!T233)),ISNUMBER(FIND("7F",ScheduleCompile!T233)),ISNUMBER(FIND("9F",ScheduleCompile!T233)),ISNUMBER(FIND("4F",ScheduleCompile!T233))),VALUE(LEFT(ScheduleCompile!T233,FIND("F",ScheduleCompile!T233)-1)),ScheduleCompile!T233)))))))</f>
        <v>75</v>
      </c>
      <c r="Z240" s="1">
        <f>IF(AND(ISERROR(IF(ScheduleCompile!U233="Off",0,IF(ScheduleCompile!U233="On",1,IF(ISNUMBER(ScheduleCompile!U233),ScheduleCompile!U233/1,IF(ISTEXT(ScheduleCompile!U233),IF(OR(ISNUMBER(FIND("5F",ScheduleCompile!U233)),ISNUMBER(FIND("0F",ScheduleCompile!U233)),ISNUMBER(FIND("8F",ScheduleCompile!U233)),ISNUMBER(FIND("1F",ScheduleCompile!U233)),ISNUMBER(FIND("2F",ScheduleCompile!U233)),ISNUMBER(FIND("3F",ScheduleCompile!U233)),ISNUMBER(FIND("6F",ScheduleCompile!U233)),ISNUMBER(FIND("7F",ScheduleCompile!U233)),ISNUMBER(FIND("9F",ScheduleCompile!U233)),ISNUMBER(FIND("4F",ScheduleCompile!U233))),VALUE(LEFT(ScheduleCompile!U233,FIND("F",ScheduleCompile!U233)-1)),ScheduleCompile!U233)))))),ISTEXT(ScheduleCompile!#REF!)),"ENDTABLE",IF(ISERROR(IF(ScheduleCompile!U233="Off",0,IF(ScheduleCompile!U233="On",1,IF(ISNUMBER(ScheduleCompile!U233),ScheduleCompile!U233/1,IF(ISTEXT(ScheduleCompile!U233),IF(OR(ISNUMBER(FIND("5F",ScheduleCompile!U233)),ISNUMBER(FIND("0F",ScheduleCompile!U233)),ISNUMBER(FIND("8F",ScheduleCompile!U233)),ISNUMBER(FIND("1F",ScheduleCompile!U233)),ISNUMBER(FIND("2F",ScheduleCompile!U233)),ISNUMBER(FIND("3F",ScheduleCompile!U233)),ISNUMBER(FIND("6F",ScheduleCompile!U233)),ISNUMBER(FIND("7F",ScheduleCompile!U233)),ISNUMBER(FIND("9F",ScheduleCompile!U233)),ISNUMBER(FIND("4F",ScheduleCompile!U233))),VALUE(LEFT(ScheduleCompile!U233,FIND("F",ScheduleCompile!U233)-1)),ScheduleCompile!U233)))))),"",IF(ScheduleCompile!U233="Off",0,IF(ScheduleCompile!U233="On",1,IF(ISNUMBER(ScheduleCompile!U233),ScheduleCompile!U233/1,IF(ISTEXT(ScheduleCompile!U233),IF(OR(ISNUMBER(FIND("5F",ScheduleCompile!U233)),ISNUMBER(FIND("0F",ScheduleCompile!U233)),ISNUMBER(FIND("8F",ScheduleCompile!U233)),ISNUMBER(FIND("1F",ScheduleCompile!U233)),ISNUMBER(FIND("2F",ScheduleCompile!U233)),ISNUMBER(FIND("3F",ScheduleCompile!U233)),ISNUMBER(FIND("6F",ScheduleCompile!U233)),ISNUMBER(FIND("7F",ScheduleCompile!U233)),ISNUMBER(FIND("9F",ScheduleCompile!U233)),ISNUMBER(FIND("4F",ScheduleCompile!U233))),VALUE(LEFT(ScheduleCompile!U233,FIND("F",ScheduleCompile!U233)-1)),ScheduleCompile!U233)))))))</f>
        <v>75</v>
      </c>
      <c r="AA240" s="1">
        <f>IF(AND(ISERROR(IF(ScheduleCompile!V233="Off",0,IF(ScheduleCompile!V233="On",1,IF(ISNUMBER(ScheduleCompile!V233),ScheduleCompile!V233/1,IF(ISTEXT(ScheduleCompile!V233),IF(OR(ISNUMBER(FIND("5F",ScheduleCompile!V233)),ISNUMBER(FIND("0F",ScheduleCompile!V233)),ISNUMBER(FIND("8F",ScheduleCompile!V233)),ISNUMBER(FIND("1F",ScheduleCompile!V233)),ISNUMBER(FIND("2F",ScheduleCompile!V233)),ISNUMBER(FIND("3F",ScheduleCompile!V233)),ISNUMBER(FIND("6F",ScheduleCompile!V233)),ISNUMBER(FIND("7F",ScheduleCompile!V233)),ISNUMBER(FIND("9F",ScheduleCompile!V233)),ISNUMBER(FIND("4F",ScheduleCompile!V233))),VALUE(LEFT(ScheduleCompile!V233,FIND("F",ScheduleCompile!V233)-1)),ScheduleCompile!V233)))))),ISTEXT(ScheduleCompile!#REF!)),"ENDTABLE",IF(ISERROR(IF(ScheduleCompile!V233="Off",0,IF(ScheduleCompile!V233="On",1,IF(ISNUMBER(ScheduleCompile!V233),ScheduleCompile!V233/1,IF(ISTEXT(ScheduleCompile!V233),IF(OR(ISNUMBER(FIND("5F",ScheduleCompile!V233)),ISNUMBER(FIND("0F",ScheduleCompile!V233)),ISNUMBER(FIND("8F",ScheduleCompile!V233)),ISNUMBER(FIND("1F",ScheduleCompile!V233)),ISNUMBER(FIND("2F",ScheduleCompile!V233)),ISNUMBER(FIND("3F",ScheduleCompile!V233)),ISNUMBER(FIND("6F",ScheduleCompile!V233)),ISNUMBER(FIND("7F",ScheduleCompile!V233)),ISNUMBER(FIND("9F",ScheduleCompile!V233)),ISNUMBER(FIND("4F",ScheduleCompile!V233))),VALUE(LEFT(ScheduleCompile!V233,FIND("F",ScheduleCompile!V233)-1)),ScheduleCompile!V233)))))),"",IF(ScheduleCompile!V233="Off",0,IF(ScheduleCompile!V233="On",1,IF(ISNUMBER(ScheduleCompile!V233),ScheduleCompile!V233/1,IF(ISTEXT(ScheduleCompile!V233),IF(OR(ISNUMBER(FIND("5F",ScheduleCompile!V233)),ISNUMBER(FIND("0F",ScheduleCompile!V233)),ISNUMBER(FIND("8F",ScheduleCompile!V233)),ISNUMBER(FIND("1F",ScheduleCompile!V233)),ISNUMBER(FIND("2F",ScheduleCompile!V233)),ISNUMBER(FIND("3F",ScheduleCompile!V233)),ISNUMBER(FIND("6F",ScheduleCompile!V233)),ISNUMBER(FIND("7F",ScheduleCompile!V233)),ISNUMBER(FIND("9F",ScheduleCompile!V233)),ISNUMBER(FIND("4F",ScheduleCompile!V233))),VALUE(LEFT(ScheduleCompile!V233,FIND("F",ScheduleCompile!V233)-1)),ScheduleCompile!V233)))))))</f>
        <v>75</v>
      </c>
      <c r="AB240" s="1">
        <f>IF(AND(ISERROR(IF(ScheduleCompile!W233="Off",0,IF(ScheduleCompile!W233="On",1,IF(ISNUMBER(ScheduleCompile!W233),ScheduleCompile!W233/1,IF(ISTEXT(ScheduleCompile!W233),IF(OR(ISNUMBER(FIND("5F",ScheduleCompile!W233)),ISNUMBER(FIND("0F",ScheduleCompile!W233)),ISNUMBER(FIND("8F",ScheduleCompile!W233)),ISNUMBER(FIND("1F",ScheduleCompile!W233)),ISNUMBER(FIND("2F",ScheduleCompile!W233)),ISNUMBER(FIND("3F",ScheduleCompile!W233)),ISNUMBER(FIND("6F",ScheduleCompile!W233)),ISNUMBER(FIND("7F",ScheduleCompile!W233)),ISNUMBER(FIND("9F",ScheduleCompile!W233)),ISNUMBER(FIND("4F",ScheduleCompile!W233))),VALUE(LEFT(ScheduleCompile!W233,FIND("F",ScheduleCompile!W233)-1)),ScheduleCompile!W233)))))),ISTEXT(ScheduleCompile!#REF!)),"ENDTABLE",IF(ISERROR(IF(ScheduleCompile!W233="Off",0,IF(ScheduleCompile!W233="On",1,IF(ISNUMBER(ScheduleCompile!W233),ScheduleCompile!W233/1,IF(ISTEXT(ScheduleCompile!W233),IF(OR(ISNUMBER(FIND("5F",ScheduleCompile!W233)),ISNUMBER(FIND("0F",ScheduleCompile!W233)),ISNUMBER(FIND("8F",ScheduleCompile!W233)),ISNUMBER(FIND("1F",ScheduleCompile!W233)),ISNUMBER(FIND("2F",ScheduleCompile!W233)),ISNUMBER(FIND("3F",ScheduleCompile!W233)),ISNUMBER(FIND("6F",ScheduleCompile!W233)),ISNUMBER(FIND("7F",ScheduleCompile!W233)),ISNUMBER(FIND("9F",ScheduleCompile!W233)),ISNUMBER(FIND("4F",ScheduleCompile!W233))),VALUE(LEFT(ScheduleCompile!W233,FIND("F",ScheduleCompile!W233)-1)),ScheduleCompile!W233)))))),"",IF(ScheduleCompile!W233="Off",0,IF(ScheduleCompile!W233="On",1,IF(ISNUMBER(ScheduleCompile!W233),ScheduleCompile!W233/1,IF(ISTEXT(ScheduleCompile!W233),IF(OR(ISNUMBER(FIND("5F",ScheduleCompile!W233)),ISNUMBER(FIND("0F",ScheduleCompile!W233)),ISNUMBER(FIND("8F",ScheduleCompile!W233)),ISNUMBER(FIND("1F",ScheduleCompile!W233)),ISNUMBER(FIND("2F",ScheduleCompile!W233)),ISNUMBER(FIND("3F",ScheduleCompile!W233)),ISNUMBER(FIND("6F",ScheduleCompile!W233)),ISNUMBER(FIND("7F",ScheduleCompile!W233)),ISNUMBER(FIND("9F",ScheduleCompile!W233)),ISNUMBER(FIND("4F",ScheduleCompile!W233))),VALUE(LEFT(ScheduleCompile!W233,FIND("F",ScheduleCompile!W233)-1)),ScheduleCompile!W233)))))))</f>
        <v>75</v>
      </c>
      <c r="AC240" s="1">
        <f>IF(AND(ISERROR(IF(ScheduleCompile!X233="Off",0,IF(ScheduleCompile!X233="On",1,IF(ISNUMBER(ScheduleCompile!X233),ScheduleCompile!X233/1,IF(ISTEXT(ScheduleCompile!X233),IF(OR(ISNUMBER(FIND("5F",ScheduleCompile!X233)),ISNUMBER(FIND("0F",ScheduleCompile!X233)),ISNUMBER(FIND("8F",ScheduleCompile!X233)),ISNUMBER(FIND("1F",ScheduleCompile!X233)),ISNUMBER(FIND("2F",ScheduleCompile!X233)),ISNUMBER(FIND("3F",ScheduleCompile!X233)),ISNUMBER(FIND("6F",ScheduleCompile!X233)),ISNUMBER(FIND("7F",ScheduleCompile!X233)),ISNUMBER(FIND("9F",ScheduleCompile!X233)),ISNUMBER(FIND("4F",ScheduleCompile!X233))),VALUE(LEFT(ScheduleCompile!X233,FIND("F",ScheduleCompile!X233)-1)),ScheduleCompile!X233)))))),ISTEXT(ScheduleCompile!#REF!)),"ENDTABLE",IF(ISERROR(IF(ScheduleCompile!X233="Off",0,IF(ScheduleCompile!X233="On",1,IF(ISNUMBER(ScheduleCompile!X233),ScheduleCompile!X233/1,IF(ISTEXT(ScheduleCompile!X233),IF(OR(ISNUMBER(FIND("5F",ScheduleCompile!X233)),ISNUMBER(FIND("0F",ScheduleCompile!X233)),ISNUMBER(FIND("8F",ScheduleCompile!X233)),ISNUMBER(FIND("1F",ScheduleCompile!X233)),ISNUMBER(FIND("2F",ScheduleCompile!X233)),ISNUMBER(FIND("3F",ScheduleCompile!X233)),ISNUMBER(FIND("6F",ScheduleCompile!X233)),ISNUMBER(FIND("7F",ScheduleCompile!X233)),ISNUMBER(FIND("9F",ScheduleCompile!X233)),ISNUMBER(FIND("4F",ScheduleCompile!X233))),VALUE(LEFT(ScheduleCompile!X233,FIND("F",ScheduleCompile!X233)-1)),ScheduleCompile!X233)))))),"",IF(ScheduleCompile!X233="Off",0,IF(ScheduleCompile!X233="On",1,IF(ISNUMBER(ScheduleCompile!X233),ScheduleCompile!X233/1,IF(ISTEXT(ScheduleCompile!X233),IF(OR(ISNUMBER(FIND("5F",ScheduleCompile!X233)),ISNUMBER(FIND("0F",ScheduleCompile!X233)),ISNUMBER(FIND("8F",ScheduleCompile!X233)),ISNUMBER(FIND("1F",ScheduleCompile!X233)),ISNUMBER(FIND("2F",ScheduleCompile!X233)),ISNUMBER(FIND("3F",ScheduleCompile!X233)),ISNUMBER(FIND("6F",ScheduleCompile!X233)),ISNUMBER(FIND("7F",ScheduleCompile!X233)),ISNUMBER(FIND("9F",ScheduleCompile!X233)),ISNUMBER(FIND("4F",ScheduleCompile!X233))),VALUE(LEFT(ScheduleCompile!X233,FIND("F",ScheduleCompile!X233)-1)),ScheduleCompile!X233)))))))</f>
        <v>75</v>
      </c>
      <c r="AD240" s="1">
        <f>IF(AND(ISERROR(IF(ScheduleCompile!Y233="Off",0,IF(ScheduleCompile!Y233="On",1,IF(ISNUMBER(ScheduleCompile!Y233),ScheduleCompile!Y233/1,IF(ISTEXT(ScheduleCompile!Y233),IF(OR(ISNUMBER(FIND("5F",ScheduleCompile!Y233)),ISNUMBER(FIND("0F",ScheduleCompile!Y233)),ISNUMBER(FIND("8F",ScheduleCompile!Y233)),ISNUMBER(FIND("1F",ScheduleCompile!Y233)),ISNUMBER(FIND("2F",ScheduleCompile!Y233)),ISNUMBER(FIND("3F",ScheduleCompile!Y233)),ISNUMBER(FIND("6F",ScheduleCompile!Y233)),ISNUMBER(FIND("7F",ScheduleCompile!Y233)),ISNUMBER(FIND("9F",ScheduleCompile!Y233)),ISNUMBER(FIND("4F",ScheduleCompile!Y233))),VALUE(LEFT(ScheduleCompile!Y233,FIND("F",ScheduleCompile!Y233)-1)),ScheduleCompile!Y233)))))),ISTEXT(ScheduleCompile!#REF!)),"ENDTABLE",IF(ISERROR(IF(ScheduleCompile!Y233="Off",0,IF(ScheduleCompile!Y233="On",1,IF(ISNUMBER(ScheduleCompile!Y233),ScheduleCompile!Y233/1,IF(ISTEXT(ScheduleCompile!Y233),IF(OR(ISNUMBER(FIND("5F",ScheduleCompile!Y233)),ISNUMBER(FIND("0F",ScheduleCompile!Y233)),ISNUMBER(FIND("8F",ScheduleCompile!Y233)),ISNUMBER(FIND("1F",ScheduleCompile!Y233)),ISNUMBER(FIND("2F",ScheduleCompile!Y233)),ISNUMBER(FIND("3F",ScheduleCompile!Y233)),ISNUMBER(FIND("6F",ScheduleCompile!Y233)),ISNUMBER(FIND("7F",ScheduleCompile!Y233)),ISNUMBER(FIND("9F",ScheduleCompile!Y233)),ISNUMBER(FIND("4F",ScheduleCompile!Y233))),VALUE(LEFT(ScheduleCompile!Y233,FIND("F",ScheduleCompile!Y233)-1)),ScheduleCompile!Y233)))))),"",IF(ScheduleCompile!Y233="Off",0,IF(ScheduleCompile!Y233="On",1,IF(ISNUMBER(ScheduleCompile!Y233),ScheduleCompile!Y233/1,IF(ISTEXT(ScheduleCompile!Y233),IF(OR(ISNUMBER(FIND("5F",ScheduleCompile!Y233)),ISNUMBER(FIND("0F",ScheduleCompile!Y233)),ISNUMBER(FIND("8F",ScheduleCompile!Y233)),ISNUMBER(FIND("1F",ScheduleCompile!Y233)),ISNUMBER(FIND("2F",ScheduleCompile!Y233)),ISNUMBER(FIND("3F",ScheduleCompile!Y233)),ISNUMBER(FIND("6F",ScheduleCompile!Y233)),ISNUMBER(FIND("7F",ScheduleCompile!Y233)),ISNUMBER(FIND("9F",ScheduleCompile!Y233)),ISNUMBER(FIND("4F",ScheduleCompile!Y233))),VALUE(LEFT(ScheduleCompile!Y233,FIND("F",ScheduleCompile!Y233)-1)),ScheduleCompile!Y233)))))))</f>
        <v>75</v>
      </c>
    </row>
    <row r="241" spans="1:30" x14ac:dyDescent="0.25">
      <c r="A241" t="str">
        <f t="shared" si="15"/>
        <v>SchDay "OfficeClgSetptSat"  Type = "Temperature" Hr = (85, 85, 85, 85, 85, 75, 75, 75, 75, 75, 75, 75, 75, 75, 75, 75, 75, 75, 75, 85, 85, 85, 85, 85) ..</v>
      </c>
      <c r="B241" s="1" t="s">
        <v>623</v>
      </c>
      <c r="C241" t="str">
        <f t="shared" si="16"/>
        <v xml:space="preserve">SchDay "OfficeClgSetptSat"  Type = "Temperature" Hr = </v>
      </c>
      <c r="D241" t="str">
        <f t="shared" si="17"/>
        <v>(85, 85, 85, 85, 85, 75, 75, 75, 75, 75, 75, 75, 75, 75, 75, 75, 75, 75, 75, 85, 85, 85, 85, 85) ..</v>
      </c>
      <c r="E241" s="30" t="str">
        <f>ScheduleCompile!A234</f>
        <v>OfficeClgSetptSat</v>
      </c>
      <c r="F241" t="str">
        <f t="shared" si="18"/>
        <v>Temperature</v>
      </c>
      <c r="G241" s="1">
        <f>IF(AND(ISERROR(IF(ScheduleCompile!B234="Off",0,IF(ScheduleCompile!B234="On",1,IF(ISNUMBER(ScheduleCompile!B234),ScheduleCompile!B234/1,IF(ISTEXT(ScheduleCompile!B234),IF(OR(ISNUMBER(FIND("5F",ScheduleCompile!B234)),ISNUMBER(FIND("0F",ScheduleCompile!B234)),ISNUMBER(FIND("8F",ScheduleCompile!B234)),ISNUMBER(FIND("1F",ScheduleCompile!B234)),ISNUMBER(FIND("2F",ScheduleCompile!B234)),ISNUMBER(FIND("3F",ScheduleCompile!B234)),ISNUMBER(FIND("6F",ScheduleCompile!B234)),ISNUMBER(FIND("7F",ScheduleCompile!B234)),ISNUMBER(FIND("9F",ScheduleCompile!B234)),ISNUMBER(FIND("4F",ScheduleCompile!B234))),VALUE(LEFT(ScheduleCompile!B234,FIND("F",ScheduleCompile!B234)-1)),ScheduleCompile!B234)))))),ISTEXT(ScheduleCompile!#REF!)),"ENDTABLE",IF(ISERROR(IF(ScheduleCompile!B234="Off",0,IF(ScheduleCompile!B234="On",1,IF(ISNUMBER(ScheduleCompile!B234),ScheduleCompile!B234/1,IF(ISTEXT(ScheduleCompile!B234),IF(OR(ISNUMBER(FIND("5F",ScheduleCompile!B234)),ISNUMBER(FIND("0F",ScheduleCompile!B234)),ISNUMBER(FIND("8F",ScheduleCompile!B234)),ISNUMBER(FIND("1F",ScheduleCompile!B234)),ISNUMBER(FIND("2F",ScheduleCompile!B234)),ISNUMBER(FIND("3F",ScheduleCompile!B234)),ISNUMBER(FIND("6F",ScheduleCompile!B234)),ISNUMBER(FIND("7F",ScheduleCompile!B234)),ISNUMBER(FIND("9F",ScheduleCompile!B234)),ISNUMBER(FIND("4F",ScheduleCompile!B234))),VALUE(LEFT(ScheduleCompile!B234,FIND("F",ScheduleCompile!B234)-1)),ScheduleCompile!B234)))))),"",IF(ScheduleCompile!B234="Off",0,IF(ScheduleCompile!B234="On",1,IF(ISNUMBER(ScheduleCompile!B234),ScheduleCompile!B234/1,IF(ISTEXT(ScheduleCompile!B234),IF(OR(ISNUMBER(FIND("5F",ScheduleCompile!B234)),ISNUMBER(FIND("0F",ScheduleCompile!B234)),ISNUMBER(FIND("8F",ScheduleCompile!B234)),ISNUMBER(FIND("1F",ScheduleCompile!B234)),ISNUMBER(FIND("2F",ScheduleCompile!B234)),ISNUMBER(FIND("3F",ScheduleCompile!B234)),ISNUMBER(FIND("6F",ScheduleCompile!B234)),ISNUMBER(FIND("7F",ScheduleCompile!B234)),ISNUMBER(FIND("9F",ScheduleCompile!B234)),ISNUMBER(FIND("4F",ScheduleCompile!B234))),VALUE(LEFT(ScheduleCompile!B234,FIND("F",ScheduleCompile!B234)-1)),ScheduleCompile!B234)))))))</f>
        <v>85</v>
      </c>
      <c r="H241" s="1">
        <f>IF(AND(ISERROR(IF(ScheduleCompile!C234="Off",0,IF(ScheduleCompile!C234="On",1,IF(ISNUMBER(ScheduleCompile!C234),ScheduleCompile!C234/1,IF(ISTEXT(ScheduleCompile!C234),IF(OR(ISNUMBER(FIND("5F",ScheduleCompile!C234)),ISNUMBER(FIND("0F",ScheduleCompile!C234)),ISNUMBER(FIND("8F",ScheduleCompile!C234)),ISNUMBER(FIND("1F",ScheduleCompile!C234)),ISNUMBER(FIND("2F",ScheduleCompile!C234)),ISNUMBER(FIND("3F",ScheduleCompile!C234)),ISNUMBER(FIND("6F",ScheduleCompile!C234)),ISNUMBER(FIND("7F",ScheduleCompile!C234)),ISNUMBER(FIND("9F",ScheduleCompile!C234)),ISNUMBER(FIND("4F",ScheduleCompile!C234))),VALUE(LEFT(ScheduleCompile!C234,FIND("F",ScheduleCompile!C234)-1)),ScheduleCompile!C234)))))),ISTEXT(ScheduleCompile!#REF!)),"ENDTABLE",IF(ISERROR(IF(ScheduleCompile!C234="Off",0,IF(ScheduleCompile!C234="On",1,IF(ISNUMBER(ScheduleCompile!C234),ScheduleCompile!C234/1,IF(ISTEXT(ScheduleCompile!C234),IF(OR(ISNUMBER(FIND("5F",ScheduleCompile!C234)),ISNUMBER(FIND("0F",ScheduleCompile!C234)),ISNUMBER(FIND("8F",ScheduleCompile!C234)),ISNUMBER(FIND("1F",ScheduleCompile!C234)),ISNUMBER(FIND("2F",ScheduleCompile!C234)),ISNUMBER(FIND("3F",ScheduleCompile!C234)),ISNUMBER(FIND("6F",ScheduleCompile!C234)),ISNUMBER(FIND("7F",ScheduleCompile!C234)),ISNUMBER(FIND("9F",ScheduleCompile!C234)),ISNUMBER(FIND("4F",ScheduleCompile!C234))),VALUE(LEFT(ScheduleCompile!C234,FIND("F",ScheduleCompile!C234)-1)),ScheduleCompile!C234)))))),"",IF(ScheduleCompile!C234="Off",0,IF(ScheduleCompile!C234="On",1,IF(ISNUMBER(ScheduleCompile!C234),ScheduleCompile!C234/1,IF(ISTEXT(ScheduleCompile!C234),IF(OR(ISNUMBER(FIND("5F",ScheduleCompile!C234)),ISNUMBER(FIND("0F",ScheduleCompile!C234)),ISNUMBER(FIND("8F",ScheduleCompile!C234)),ISNUMBER(FIND("1F",ScheduleCompile!C234)),ISNUMBER(FIND("2F",ScheduleCompile!C234)),ISNUMBER(FIND("3F",ScheduleCompile!C234)),ISNUMBER(FIND("6F",ScheduleCompile!C234)),ISNUMBER(FIND("7F",ScheduleCompile!C234)),ISNUMBER(FIND("9F",ScheduleCompile!C234)),ISNUMBER(FIND("4F",ScheduleCompile!C234))),VALUE(LEFT(ScheduleCompile!C234,FIND("F",ScheduleCompile!C234)-1)),ScheduleCompile!C234)))))))</f>
        <v>85</v>
      </c>
      <c r="I241" s="1">
        <f>IF(AND(ISERROR(IF(ScheduleCompile!D234="Off",0,IF(ScheduleCompile!D234="On",1,IF(ISNUMBER(ScheduleCompile!D234),ScheduleCompile!D234/1,IF(ISTEXT(ScheduleCompile!D234),IF(OR(ISNUMBER(FIND("5F",ScheduleCompile!D234)),ISNUMBER(FIND("0F",ScheduleCompile!D234)),ISNUMBER(FIND("8F",ScheduleCompile!D234)),ISNUMBER(FIND("1F",ScheduleCompile!D234)),ISNUMBER(FIND("2F",ScheduleCompile!D234)),ISNUMBER(FIND("3F",ScheduleCompile!D234)),ISNUMBER(FIND("6F",ScheduleCompile!D234)),ISNUMBER(FIND("7F",ScheduleCompile!D234)),ISNUMBER(FIND("9F",ScheduleCompile!D234)),ISNUMBER(FIND("4F",ScheduleCompile!D234))),VALUE(LEFT(ScheduleCompile!D234,FIND("F",ScheduleCompile!D234)-1)),ScheduleCompile!D234)))))),ISTEXT(ScheduleCompile!#REF!)),"ENDTABLE",IF(ISERROR(IF(ScheduleCompile!D234="Off",0,IF(ScheduleCompile!D234="On",1,IF(ISNUMBER(ScheduleCompile!D234),ScheduleCompile!D234/1,IF(ISTEXT(ScheduleCompile!D234),IF(OR(ISNUMBER(FIND("5F",ScheduleCompile!D234)),ISNUMBER(FIND("0F",ScheduleCompile!D234)),ISNUMBER(FIND("8F",ScheduleCompile!D234)),ISNUMBER(FIND("1F",ScheduleCompile!D234)),ISNUMBER(FIND("2F",ScheduleCompile!D234)),ISNUMBER(FIND("3F",ScheduleCompile!D234)),ISNUMBER(FIND("6F",ScheduleCompile!D234)),ISNUMBER(FIND("7F",ScheduleCompile!D234)),ISNUMBER(FIND("9F",ScheduleCompile!D234)),ISNUMBER(FIND("4F",ScheduleCompile!D234))),VALUE(LEFT(ScheduleCompile!D234,FIND("F",ScheduleCompile!D234)-1)),ScheduleCompile!D234)))))),"",IF(ScheduleCompile!D234="Off",0,IF(ScheduleCompile!D234="On",1,IF(ISNUMBER(ScheduleCompile!D234),ScheduleCompile!D234/1,IF(ISTEXT(ScheduleCompile!D234),IF(OR(ISNUMBER(FIND("5F",ScheduleCompile!D234)),ISNUMBER(FIND("0F",ScheduleCompile!D234)),ISNUMBER(FIND("8F",ScheduleCompile!D234)),ISNUMBER(FIND("1F",ScheduleCompile!D234)),ISNUMBER(FIND("2F",ScheduleCompile!D234)),ISNUMBER(FIND("3F",ScheduleCompile!D234)),ISNUMBER(FIND("6F",ScheduleCompile!D234)),ISNUMBER(FIND("7F",ScheduleCompile!D234)),ISNUMBER(FIND("9F",ScheduleCompile!D234)),ISNUMBER(FIND("4F",ScheduleCompile!D234))),VALUE(LEFT(ScheduleCompile!D234,FIND("F",ScheduleCompile!D234)-1)),ScheduleCompile!D234)))))))</f>
        <v>85</v>
      </c>
      <c r="J241" s="1">
        <f>IF(AND(ISERROR(IF(ScheduleCompile!E234="Off",0,IF(ScheduleCompile!E234="On",1,IF(ISNUMBER(ScheduleCompile!E234),ScheduleCompile!E234/1,IF(ISTEXT(ScheduleCompile!E234),IF(OR(ISNUMBER(FIND("5F",ScheduleCompile!E234)),ISNUMBER(FIND("0F",ScheduleCompile!E234)),ISNUMBER(FIND("8F",ScheduleCompile!E234)),ISNUMBER(FIND("1F",ScheduleCompile!E234)),ISNUMBER(FIND("2F",ScheduleCompile!E234)),ISNUMBER(FIND("3F",ScheduleCompile!E234)),ISNUMBER(FIND("6F",ScheduleCompile!E234)),ISNUMBER(FIND("7F",ScheduleCompile!E234)),ISNUMBER(FIND("9F",ScheduleCompile!E234)),ISNUMBER(FIND("4F",ScheduleCompile!E234))),VALUE(LEFT(ScheduleCompile!E234,FIND("F",ScheduleCompile!E234)-1)),ScheduleCompile!E234)))))),ISTEXT(ScheduleCompile!#REF!)),"ENDTABLE",IF(ISERROR(IF(ScheduleCompile!E234="Off",0,IF(ScheduleCompile!E234="On",1,IF(ISNUMBER(ScheduleCompile!E234),ScheduleCompile!E234/1,IF(ISTEXT(ScheduleCompile!E234),IF(OR(ISNUMBER(FIND("5F",ScheduleCompile!E234)),ISNUMBER(FIND("0F",ScheduleCompile!E234)),ISNUMBER(FIND("8F",ScheduleCompile!E234)),ISNUMBER(FIND("1F",ScheduleCompile!E234)),ISNUMBER(FIND("2F",ScheduleCompile!E234)),ISNUMBER(FIND("3F",ScheduleCompile!E234)),ISNUMBER(FIND("6F",ScheduleCompile!E234)),ISNUMBER(FIND("7F",ScheduleCompile!E234)),ISNUMBER(FIND("9F",ScheduleCompile!E234)),ISNUMBER(FIND("4F",ScheduleCompile!E234))),VALUE(LEFT(ScheduleCompile!E234,FIND("F",ScheduleCompile!E234)-1)),ScheduleCompile!E234)))))),"",IF(ScheduleCompile!E234="Off",0,IF(ScheduleCompile!E234="On",1,IF(ISNUMBER(ScheduleCompile!E234),ScheduleCompile!E234/1,IF(ISTEXT(ScheduleCompile!E234),IF(OR(ISNUMBER(FIND("5F",ScheduleCompile!E234)),ISNUMBER(FIND("0F",ScheduleCompile!E234)),ISNUMBER(FIND("8F",ScheduleCompile!E234)),ISNUMBER(FIND("1F",ScheduleCompile!E234)),ISNUMBER(FIND("2F",ScheduleCompile!E234)),ISNUMBER(FIND("3F",ScheduleCompile!E234)),ISNUMBER(FIND("6F",ScheduleCompile!E234)),ISNUMBER(FIND("7F",ScheduleCompile!E234)),ISNUMBER(FIND("9F",ScheduleCompile!E234)),ISNUMBER(FIND("4F",ScheduleCompile!E234))),VALUE(LEFT(ScheduleCompile!E234,FIND("F",ScheduleCompile!E234)-1)),ScheduleCompile!E234)))))))</f>
        <v>85</v>
      </c>
      <c r="K241" s="1">
        <f>IF(AND(ISERROR(IF(ScheduleCompile!F234="Off",0,IF(ScheduleCompile!F234="On",1,IF(ISNUMBER(ScheduleCompile!F234),ScheduleCompile!F234/1,IF(ISTEXT(ScheduleCompile!F234),IF(OR(ISNUMBER(FIND("5F",ScheduleCompile!F234)),ISNUMBER(FIND("0F",ScheduleCompile!F234)),ISNUMBER(FIND("8F",ScheduleCompile!F234)),ISNUMBER(FIND("1F",ScheduleCompile!F234)),ISNUMBER(FIND("2F",ScheduleCompile!F234)),ISNUMBER(FIND("3F",ScheduleCompile!F234)),ISNUMBER(FIND("6F",ScheduleCompile!F234)),ISNUMBER(FIND("7F",ScheduleCompile!F234)),ISNUMBER(FIND("9F",ScheduleCompile!F234)),ISNUMBER(FIND("4F",ScheduleCompile!F234))),VALUE(LEFT(ScheduleCompile!F234,FIND("F",ScheduleCompile!F234)-1)),ScheduleCompile!F234)))))),ISTEXT(ScheduleCompile!#REF!)),"ENDTABLE",IF(ISERROR(IF(ScheduleCompile!F234="Off",0,IF(ScheduleCompile!F234="On",1,IF(ISNUMBER(ScheduleCompile!F234),ScheduleCompile!F234/1,IF(ISTEXT(ScheduleCompile!F234),IF(OR(ISNUMBER(FIND("5F",ScheduleCompile!F234)),ISNUMBER(FIND("0F",ScheduleCompile!F234)),ISNUMBER(FIND("8F",ScheduleCompile!F234)),ISNUMBER(FIND("1F",ScheduleCompile!F234)),ISNUMBER(FIND("2F",ScheduleCompile!F234)),ISNUMBER(FIND("3F",ScheduleCompile!F234)),ISNUMBER(FIND("6F",ScheduleCompile!F234)),ISNUMBER(FIND("7F",ScheduleCompile!F234)),ISNUMBER(FIND("9F",ScheduleCompile!F234)),ISNUMBER(FIND("4F",ScheduleCompile!F234))),VALUE(LEFT(ScheduleCompile!F234,FIND("F",ScheduleCompile!F234)-1)),ScheduleCompile!F234)))))),"",IF(ScheduleCompile!F234="Off",0,IF(ScheduleCompile!F234="On",1,IF(ISNUMBER(ScheduleCompile!F234),ScheduleCompile!F234/1,IF(ISTEXT(ScheduleCompile!F234),IF(OR(ISNUMBER(FIND("5F",ScheduleCompile!F234)),ISNUMBER(FIND("0F",ScheduleCompile!F234)),ISNUMBER(FIND("8F",ScheduleCompile!F234)),ISNUMBER(FIND("1F",ScheduleCompile!F234)),ISNUMBER(FIND("2F",ScheduleCompile!F234)),ISNUMBER(FIND("3F",ScheduleCompile!F234)),ISNUMBER(FIND("6F",ScheduleCompile!F234)),ISNUMBER(FIND("7F",ScheduleCompile!F234)),ISNUMBER(FIND("9F",ScheduleCompile!F234)),ISNUMBER(FIND("4F",ScheduleCompile!F234))),VALUE(LEFT(ScheduleCompile!F234,FIND("F",ScheduleCompile!F234)-1)),ScheduleCompile!F234)))))))</f>
        <v>85</v>
      </c>
      <c r="L241" s="1">
        <f>IF(AND(ISERROR(IF(ScheduleCompile!G234="Off",0,IF(ScheduleCompile!G234="On",1,IF(ISNUMBER(ScheduleCompile!G234),ScheduleCompile!G234/1,IF(ISTEXT(ScheduleCompile!G234),IF(OR(ISNUMBER(FIND("5F",ScheduleCompile!G234)),ISNUMBER(FIND("0F",ScheduleCompile!G234)),ISNUMBER(FIND("8F",ScheduleCompile!G234)),ISNUMBER(FIND("1F",ScheduleCompile!G234)),ISNUMBER(FIND("2F",ScheduleCompile!G234)),ISNUMBER(FIND("3F",ScheduleCompile!G234)),ISNUMBER(FIND("6F",ScheduleCompile!G234)),ISNUMBER(FIND("7F",ScheduleCompile!G234)),ISNUMBER(FIND("9F",ScheduleCompile!G234)),ISNUMBER(FIND("4F",ScheduleCompile!G234))),VALUE(LEFT(ScheduleCompile!G234,FIND("F",ScheduleCompile!G234)-1)),ScheduleCompile!G234)))))),ISTEXT(ScheduleCompile!#REF!)),"ENDTABLE",IF(ISERROR(IF(ScheduleCompile!G234="Off",0,IF(ScheduleCompile!G234="On",1,IF(ISNUMBER(ScheduleCompile!G234),ScheduleCompile!G234/1,IF(ISTEXT(ScheduleCompile!G234),IF(OR(ISNUMBER(FIND("5F",ScheduleCompile!G234)),ISNUMBER(FIND("0F",ScheduleCompile!G234)),ISNUMBER(FIND("8F",ScheduleCompile!G234)),ISNUMBER(FIND("1F",ScheduleCompile!G234)),ISNUMBER(FIND("2F",ScheduleCompile!G234)),ISNUMBER(FIND("3F",ScheduleCompile!G234)),ISNUMBER(FIND("6F",ScheduleCompile!G234)),ISNUMBER(FIND("7F",ScheduleCompile!G234)),ISNUMBER(FIND("9F",ScheduleCompile!G234)),ISNUMBER(FIND("4F",ScheduleCompile!G234))),VALUE(LEFT(ScheduleCompile!G234,FIND("F",ScheduleCompile!G234)-1)),ScheduleCompile!G234)))))),"",IF(ScheduleCompile!G234="Off",0,IF(ScheduleCompile!G234="On",1,IF(ISNUMBER(ScheduleCompile!G234),ScheduleCompile!G234/1,IF(ISTEXT(ScheduleCompile!G234),IF(OR(ISNUMBER(FIND("5F",ScheduleCompile!G234)),ISNUMBER(FIND("0F",ScheduleCompile!G234)),ISNUMBER(FIND("8F",ScheduleCompile!G234)),ISNUMBER(FIND("1F",ScheduleCompile!G234)),ISNUMBER(FIND("2F",ScheduleCompile!G234)),ISNUMBER(FIND("3F",ScheduleCompile!G234)),ISNUMBER(FIND("6F",ScheduleCompile!G234)),ISNUMBER(FIND("7F",ScheduleCompile!G234)),ISNUMBER(FIND("9F",ScheduleCompile!G234)),ISNUMBER(FIND("4F",ScheduleCompile!G234))),VALUE(LEFT(ScheduleCompile!G234,FIND("F",ScheduleCompile!G234)-1)),ScheduleCompile!G234)))))))</f>
        <v>75</v>
      </c>
      <c r="M241" s="1">
        <f>IF(AND(ISERROR(IF(ScheduleCompile!H234="Off",0,IF(ScheduleCompile!H234="On",1,IF(ISNUMBER(ScheduleCompile!H234),ScheduleCompile!H234/1,IF(ISTEXT(ScheduleCompile!H234),IF(OR(ISNUMBER(FIND("5F",ScheduleCompile!H234)),ISNUMBER(FIND("0F",ScheduleCompile!H234)),ISNUMBER(FIND("8F",ScheduleCompile!H234)),ISNUMBER(FIND("1F",ScheduleCompile!H234)),ISNUMBER(FIND("2F",ScheduleCompile!H234)),ISNUMBER(FIND("3F",ScheduleCompile!H234)),ISNUMBER(FIND("6F",ScheduleCompile!H234)),ISNUMBER(FIND("7F",ScheduleCompile!H234)),ISNUMBER(FIND("9F",ScheduleCompile!H234)),ISNUMBER(FIND("4F",ScheduleCompile!H234))),VALUE(LEFT(ScheduleCompile!H234,FIND("F",ScheduleCompile!H234)-1)),ScheduleCompile!H234)))))),ISTEXT(ScheduleCompile!#REF!)),"ENDTABLE",IF(ISERROR(IF(ScheduleCompile!H234="Off",0,IF(ScheduleCompile!H234="On",1,IF(ISNUMBER(ScheduleCompile!H234),ScheduleCompile!H234/1,IF(ISTEXT(ScheduleCompile!H234),IF(OR(ISNUMBER(FIND("5F",ScheduleCompile!H234)),ISNUMBER(FIND("0F",ScheduleCompile!H234)),ISNUMBER(FIND("8F",ScheduleCompile!H234)),ISNUMBER(FIND("1F",ScheduleCompile!H234)),ISNUMBER(FIND("2F",ScheduleCompile!H234)),ISNUMBER(FIND("3F",ScheduleCompile!H234)),ISNUMBER(FIND("6F",ScheduleCompile!H234)),ISNUMBER(FIND("7F",ScheduleCompile!H234)),ISNUMBER(FIND("9F",ScheduleCompile!H234)),ISNUMBER(FIND("4F",ScheduleCompile!H234))),VALUE(LEFT(ScheduleCompile!H234,FIND("F",ScheduleCompile!H234)-1)),ScheduleCompile!H234)))))),"",IF(ScheduleCompile!H234="Off",0,IF(ScheduleCompile!H234="On",1,IF(ISNUMBER(ScheduleCompile!H234),ScheduleCompile!H234/1,IF(ISTEXT(ScheduleCompile!H234),IF(OR(ISNUMBER(FIND("5F",ScheduleCompile!H234)),ISNUMBER(FIND("0F",ScheduleCompile!H234)),ISNUMBER(FIND("8F",ScheduleCompile!H234)),ISNUMBER(FIND("1F",ScheduleCompile!H234)),ISNUMBER(FIND("2F",ScheduleCompile!H234)),ISNUMBER(FIND("3F",ScheduleCompile!H234)),ISNUMBER(FIND("6F",ScheduleCompile!H234)),ISNUMBER(FIND("7F",ScheduleCompile!H234)),ISNUMBER(FIND("9F",ScheduleCompile!H234)),ISNUMBER(FIND("4F",ScheduleCompile!H234))),VALUE(LEFT(ScheduleCompile!H234,FIND("F",ScheduleCompile!H234)-1)),ScheduleCompile!H234)))))))</f>
        <v>75</v>
      </c>
      <c r="N241" s="1">
        <f>IF(AND(ISERROR(IF(ScheduleCompile!I234="Off",0,IF(ScheduleCompile!I234="On",1,IF(ISNUMBER(ScheduleCompile!I234),ScheduleCompile!I234/1,IF(ISTEXT(ScheduleCompile!I234),IF(OR(ISNUMBER(FIND("5F",ScheduleCompile!I234)),ISNUMBER(FIND("0F",ScheduleCompile!I234)),ISNUMBER(FIND("8F",ScheduleCompile!I234)),ISNUMBER(FIND("1F",ScheduleCompile!I234)),ISNUMBER(FIND("2F",ScheduleCompile!I234)),ISNUMBER(FIND("3F",ScheduleCompile!I234)),ISNUMBER(FIND("6F",ScheduleCompile!I234)),ISNUMBER(FIND("7F",ScheduleCompile!I234)),ISNUMBER(FIND("9F",ScheduleCompile!I234)),ISNUMBER(FIND("4F",ScheduleCompile!I234))),VALUE(LEFT(ScheduleCompile!I234,FIND("F",ScheduleCompile!I234)-1)),ScheduleCompile!I234)))))),ISTEXT(ScheduleCompile!#REF!)),"ENDTABLE",IF(ISERROR(IF(ScheduleCompile!I234="Off",0,IF(ScheduleCompile!I234="On",1,IF(ISNUMBER(ScheduleCompile!I234),ScheduleCompile!I234/1,IF(ISTEXT(ScheduleCompile!I234),IF(OR(ISNUMBER(FIND("5F",ScheduleCompile!I234)),ISNUMBER(FIND("0F",ScheduleCompile!I234)),ISNUMBER(FIND("8F",ScheduleCompile!I234)),ISNUMBER(FIND("1F",ScheduleCompile!I234)),ISNUMBER(FIND("2F",ScheduleCompile!I234)),ISNUMBER(FIND("3F",ScheduleCompile!I234)),ISNUMBER(FIND("6F",ScheduleCompile!I234)),ISNUMBER(FIND("7F",ScheduleCompile!I234)),ISNUMBER(FIND("9F",ScheduleCompile!I234)),ISNUMBER(FIND("4F",ScheduleCompile!I234))),VALUE(LEFT(ScheduleCompile!I234,FIND("F",ScheduleCompile!I234)-1)),ScheduleCompile!I234)))))),"",IF(ScheduleCompile!I234="Off",0,IF(ScheduleCompile!I234="On",1,IF(ISNUMBER(ScheduleCompile!I234),ScheduleCompile!I234/1,IF(ISTEXT(ScheduleCompile!I234),IF(OR(ISNUMBER(FIND("5F",ScheduleCompile!I234)),ISNUMBER(FIND("0F",ScheduleCompile!I234)),ISNUMBER(FIND("8F",ScheduleCompile!I234)),ISNUMBER(FIND("1F",ScheduleCompile!I234)),ISNUMBER(FIND("2F",ScheduleCompile!I234)),ISNUMBER(FIND("3F",ScheduleCompile!I234)),ISNUMBER(FIND("6F",ScheduleCompile!I234)),ISNUMBER(FIND("7F",ScheduleCompile!I234)),ISNUMBER(FIND("9F",ScheduleCompile!I234)),ISNUMBER(FIND("4F",ScheduleCompile!I234))),VALUE(LEFT(ScheduleCompile!I234,FIND("F",ScheduleCompile!I234)-1)),ScheduleCompile!I234)))))))</f>
        <v>75</v>
      </c>
      <c r="O241" s="1">
        <f>IF(AND(ISERROR(IF(ScheduleCompile!J234="Off",0,IF(ScheduleCompile!J234="On",1,IF(ISNUMBER(ScheduleCompile!J234),ScheduleCompile!J234/1,IF(ISTEXT(ScheduleCompile!J234),IF(OR(ISNUMBER(FIND("5F",ScheduleCompile!J234)),ISNUMBER(FIND("0F",ScheduleCompile!J234)),ISNUMBER(FIND("8F",ScheduleCompile!J234)),ISNUMBER(FIND("1F",ScheduleCompile!J234)),ISNUMBER(FIND("2F",ScheduleCompile!J234)),ISNUMBER(FIND("3F",ScheduleCompile!J234)),ISNUMBER(FIND("6F",ScheduleCompile!J234)),ISNUMBER(FIND("7F",ScheduleCompile!J234)),ISNUMBER(FIND("9F",ScheduleCompile!J234)),ISNUMBER(FIND("4F",ScheduleCompile!J234))),VALUE(LEFT(ScheduleCompile!J234,FIND("F",ScheduleCompile!J234)-1)),ScheduleCompile!J234)))))),ISTEXT(ScheduleCompile!#REF!)),"ENDTABLE",IF(ISERROR(IF(ScheduleCompile!J234="Off",0,IF(ScheduleCompile!J234="On",1,IF(ISNUMBER(ScheduleCompile!J234),ScheduleCompile!J234/1,IF(ISTEXT(ScheduleCompile!J234),IF(OR(ISNUMBER(FIND("5F",ScheduleCompile!J234)),ISNUMBER(FIND("0F",ScheduleCompile!J234)),ISNUMBER(FIND("8F",ScheduleCompile!J234)),ISNUMBER(FIND("1F",ScheduleCompile!J234)),ISNUMBER(FIND("2F",ScheduleCompile!J234)),ISNUMBER(FIND("3F",ScheduleCompile!J234)),ISNUMBER(FIND("6F",ScheduleCompile!J234)),ISNUMBER(FIND("7F",ScheduleCompile!J234)),ISNUMBER(FIND("9F",ScheduleCompile!J234)),ISNUMBER(FIND("4F",ScheduleCompile!J234))),VALUE(LEFT(ScheduleCompile!J234,FIND("F",ScheduleCompile!J234)-1)),ScheduleCompile!J234)))))),"",IF(ScheduleCompile!J234="Off",0,IF(ScheduleCompile!J234="On",1,IF(ISNUMBER(ScheduleCompile!J234),ScheduleCompile!J234/1,IF(ISTEXT(ScheduleCompile!J234),IF(OR(ISNUMBER(FIND("5F",ScheduleCompile!J234)),ISNUMBER(FIND("0F",ScheduleCompile!J234)),ISNUMBER(FIND("8F",ScheduleCompile!J234)),ISNUMBER(FIND("1F",ScheduleCompile!J234)),ISNUMBER(FIND("2F",ScheduleCompile!J234)),ISNUMBER(FIND("3F",ScheduleCompile!J234)),ISNUMBER(FIND("6F",ScheduleCompile!J234)),ISNUMBER(FIND("7F",ScheduleCompile!J234)),ISNUMBER(FIND("9F",ScheduleCompile!J234)),ISNUMBER(FIND("4F",ScheduleCompile!J234))),VALUE(LEFT(ScheduleCompile!J234,FIND("F",ScheduleCompile!J234)-1)),ScheduleCompile!J234)))))))</f>
        <v>75</v>
      </c>
      <c r="P241" s="1">
        <f>IF(AND(ISERROR(IF(ScheduleCompile!K234="Off",0,IF(ScheduleCompile!K234="On",1,IF(ISNUMBER(ScheduleCompile!K234),ScheduleCompile!K234/1,IF(ISTEXT(ScheduleCompile!K234),IF(OR(ISNUMBER(FIND("5F",ScheduleCompile!K234)),ISNUMBER(FIND("0F",ScheduleCompile!K234)),ISNUMBER(FIND("8F",ScheduleCompile!K234)),ISNUMBER(FIND("1F",ScheduleCompile!K234)),ISNUMBER(FIND("2F",ScheduleCompile!K234)),ISNUMBER(FIND("3F",ScheduleCompile!K234)),ISNUMBER(FIND("6F",ScheduleCompile!K234)),ISNUMBER(FIND("7F",ScheduleCompile!K234)),ISNUMBER(FIND("9F",ScheduleCompile!K234)),ISNUMBER(FIND("4F",ScheduleCompile!K234))),VALUE(LEFT(ScheduleCompile!K234,FIND("F",ScheduleCompile!K234)-1)),ScheduleCompile!K234)))))),ISTEXT(ScheduleCompile!#REF!)),"ENDTABLE",IF(ISERROR(IF(ScheduleCompile!K234="Off",0,IF(ScheduleCompile!K234="On",1,IF(ISNUMBER(ScheduleCompile!K234),ScheduleCompile!K234/1,IF(ISTEXT(ScheduleCompile!K234),IF(OR(ISNUMBER(FIND("5F",ScheduleCompile!K234)),ISNUMBER(FIND("0F",ScheduleCompile!K234)),ISNUMBER(FIND("8F",ScheduleCompile!K234)),ISNUMBER(FIND("1F",ScheduleCompile!K234)),ISNUMBER(FIND("2F",ScheduleCompile!K234)),ISNUMBER(FIND("3F",ScheduleCompile!K234)),ISNUMBER(FIND("6F",ScheduleCompile!K234)),ISNUMBER(FIND("7F",ScheduleCompile!K234)),ISNUMBER(FIND("9F",ScheduleCompile!K234)),ISNUMBER(FIND("4F",ScheduleCompile!K234))),VALUE(LEFT(ScheduleCompile!K234,FIND("F",ScheduleCompile!K234)-1)),ScheduleCompile!K234)))))),"",IF(ScheduleCompile!K234="Off",0,IF(ScheduleCompile!K234="On",1,IF(ISNUMBER(ScheduleCompile!K234),ScheduleCompile!K234/1,IF(ISTEXT(ScheduleCompile!K234),IF(OR(ISNUMBER(FIND("5F",ScheduleCompile!K234)),ISNUMBER(FIND("0F",ScheduleCompile!K234)),ISNUMBER(FIND("8F",ScheduleCompile!K234)),ISNUMBER(FIND("1F",ScheduleCompile!K234)),ISNUMBER(FIND("2F",ScheduleCompile!K234)),ISNUMBER(FIND("3F",ScheduleCompile!K234)),ISNUMBER(FIND("6F",ScheduleCompile!K234)),ISNUMBER(FIND("7F",ScheduleCompile!K234)),ISNUMBER(FIND("9F",ScheduleCompile!K234)),ISNUMBER(FIND("4F",ScheduleCompile!K234))),VALUE(LEFT(ScheduleCompile!K234,FIND("F",ScheduleCompile!K234)-1)),ScheduleCompile!K234)))))))</f>
        <v>75</v>
      </c>
      <c r="Q241" s="1">
        <f>IF(AND(ISERROR(IF(ScheduleCompile!L234="Off",0,IF(ScheduleCompile!L234="On",1,IF(ISNUMBER(ScheduleCompile!L234),ScheduleCompile!L234/1,IF(ISTEXT(ScheduleCompile!L234),IF(OR(ISNUMBER(FIND("5F",ScheduleCompile!L234)),ISNUMBER(FIND("0F",ScheduleCompile!L234)),ISNUMBER(FIND("8F",ScheduleCompile!L234)),ISNUMBER(FIND("1F",ScheduleCompile!L234)),ISNUMBER(FIND("2F",ScheduleCompile!L234)),ISNUMBER(FIND("3F",ScheduleCompile!L234)),ISNUMBER(FIND("6F",ScheduleCompile!L234)),ISNUMBER(FIND("7F",ScheduleCompile!L234)),ISNUMBER(FIND("9F",ScheduleCompile!L234)),ISNUMBER(FIND("4F",ScheduleCompile!L234))),VALUE(LEFT(ScheduleCompile!L234,FIND("F",ScheduleCompile!L234)-1)),ScheduleCompile!L234)))))),ISTEXT(ScheduleCompile!#REF!)),"ENDTABLE",IF(ISERROR(IF(ScheduleCompile!L234="Off",0,IF(ScheduleCompile!L234="On",1,IF(ISNUMBER(ScheduleCompile!L234),ScheduleCompile!L234/1,IF(ISTEXT(ScheduleCompile!L234),IF(OR(ISNUMBER(FIND("5F",ScheduleCompile!L234)),ISNUMBER(FIND("0F",ScheduleCompile!L234)),ISNUMBER(FIND("8F",ScheduleCompile!L234)),ISNUMBER(FIND("1F",ScheduleCompile!L234)),ISNUMBER(FIND("2F",ScheduleCompile!L234)),ISNUMBER(FIND("3F",ScheduleCompile!L234)),ISNUMBER(FIND("6F",ScheduleCompile!L234)),ISNUMBER(FIND("7F",ScheduleCompile!L234)),ISNUMBER(FIND("9F",ScheduleCompile!L234)),ISNUMBER(FIND("4F",ScheduleCompile!L234))),VALUE(LEFT(ScheduleCompile!L234,FIND("F",ScheduleCompile!L234)-1)),ScheduleCompile!L234)))))),"",IF(ScheduleCompile!L234="Off",0,IF(ScheduleCompile!L234="On",1,IF(ISNUMBER(ScheduleCompile!L234),ScheduleCompile!L234/1,IF(ISTEXT(ScheduleCompile!L234),IF(OR(ISNUMBER(FIND("5F",ScheduleCompile!L234)),ISNUMBER(FIND("0F",ScheduleCompile!L234)),ISNUMBER(FIND("8F",ScheduleCompile!L234)),ISNUMBER(FIND("1F",ScheduleCompile!L234)),ISNUMBER(FIND("2F",ScheduleCompile!L234)),ISNUMBER(FIND("3F",ScheduleCompile!L234)),ISNUMBER(FIND("6F",ScheduleCompile!L234)),ISNUMBER(FIND("7F",ScheduleCompile!L234)),ISNUMBER(FIND("9F",ScheduleCompile!L234)),ISNUMBER(FIND("4F",ScheduleCompile!L234))),VALUE(LEFT(ScheduleCompile!L234,FIND("F",ScheduleCompile!L234)-1)),ScheduleCompile!L234)))))))</f>
        <v>75</v>
      </c>
      <c r="R241" s="1">
        <f>IF(AND(ISERROR(IF(ScheduleCompile!M234="Off",0,IF(ScheduleCompile!M234="On",1,IF(ISNUMBER(ScheduleCompile!M234),ScheduleCompile!M234/1,IF(ISTEXT(ScheduleCompile!M234),IF(OR(ISNUMBER(FIND("5F",ScheduleCompile!M234)),ISNUMBER(FIND("0F",ScheduleCompile!M234)),ISNUMBER(FIND("8F",ScheduleCompile!M234)),ISNUMBER(FIND("1F",ScheduleCompile!M234)),ISNUMBER(FIND("2F",ScheduleCompile!M234)),ISNUMBER(FIND("3F",ScheduleCompile!M234)),ISNUMBER(FIND("6F",ScheduleCompile!M234)),ISNUMBER(FIND("7F",ScheduleCompile!M234)),ISNUMBER(FIND("9F",ScheduleCompile!M234)),ISNUMBER(FIND("4F",ScheduleCompile!M234))),VALUE(LEFT(ScheduleCompile!M234,FIND("F",ScheduleCompile!M234)-1)),ScheduleCompile!M234)))))),ISTEXT(ScheduleCompile!#REF!)),"ENDTABLE",IF(ISERROR(IF(ScheduleCompile!M234="Off",0,IF(ScheduleCompile!M234="On",1,IF(ISNUMBER(ScheduleCompile!M234),ScheduleCompile!M234/1,IF(ISTEXT(ScheduleCompile!M234),IF(OR(ISNUMBER(FIND("5F",ScheduleCompile!M234)),ISNUMBER(FIND("0F",ScheduleCompile!M234)),ISNUMBER(FIND("8F",ScheduleCompile!M234)),ISNUMBER(FIND("1F",ScheduleCompile!M234)),ISNUMBER(FIND("2F",ScheduleCompile!M234)),ISNUMBER(FIND("3F",ScheduleCompile!M234)),ISNUMBER(FIND("6F",ScheduleCompile!M234)),ISNUMBER(FIND("7F",ScheduleCompile!M234)),ISNUMBER(FIND("9F",ScheduleCompile!M234)),ISNUMBER(FIND("4F",ScheduleCompile!M234))),VALUE(LEFT(ScheduleCompile!M234,FIND("F",ScheduleCompile!M234)-1)),ScheduleCompile!M234)))))),"",IF(ScheduleCompile!M234="Off",0,IF(ScheduleCompile!M234="On",1,IF(ISNUMBER(ScheduleCompile!M234),ScheduleCompile!M234/1,IF(ISTEXT(ScheduleCompile!M234),IF(OR(ISNUMBER(FIND("5F",ScheduleCompile!M234)),ISNUMBER(FIND("0F",ScheduleCompile!M234)),ISNUMBER(FIND("8F",ScheduleCompile!M234)),ISNUMBER(FIND("1F",ScheduleCompile!M234)),ISNUMBER(FIND("2F",ScheduleCompile!M234)),ISNUMBER(FIND("3F",ScheduleCompile!M234)),ISNUMBER(FIND("6F",ScheduleCompile!M234)),ISNUMBER(FIND("7F",ScheduleCompile!M234)),ISNUMBER(FIND("9F",ScheduleCompile!M234)),ISNUMBER(FIND("4F",ScheduleCompile!M234))),VALUE(LEFT(ScheduleCompile!M234,FIND("F",ScheduleCompile!M234)-1)),ScheduleCompile!M234)))))))</f>
        <v>75</v>
      </c>
      <c r="S241" s="1">
        <f>IF(AND(ISERROR(IF(ScheduleCompile!N234="Off",0,IF(ScheduleCompile!N234="On",1,IF(ISNUMBER(ScheduleCompile!N234),ScheduleCompile!N234/1,IF(ISTEXT(ScheduleCompile!N234),IF(OR(ISNUMBER(FIND("5F",ScheduleCompile!N234)),ISNUMBER(FIND("0F",ScheduleCompile!N234)),ISNUMBER(FIND("8F",ScheduleCompile!N234)),ISNUMBER(FIND("1F",ScheduleCompile!N234)),ISNUMBER(FIND("2F",ScheduleCompile!N234)),ISNUMBER(FIND("3F",ScheduleCompile!N234)),ISNUMBER(FIND("6F",ScheduleCompile!N234)),ISNUMBER(FIND("7F",ScheduleCompile!N234)),ISNUMBER(FIND("9F",ScheduleCompile!N234)),ISNUMBER(FIND("4F",ScheduleCompile!N234))),VALUE(LEFT(ScheduleCompile!N234,FIND("F",ScheduleCompile!N234)-1)),ScheduleCompile!N234)))))),ISTEXT(ScheduleCompile!#REF!)),"ENDTABLE",IF(ISERROR(IF(ScheduleCompile!N234="Off",0,IF(ScheduleCompile!N234="On",1,IF(ISNUMBER(ScheduleCompile!N234),ScheduleCompile!N234/1,IF(ISTEXT(ScheduleCompile!N234),IF(OR(ISNUMBER(FIND("5F",ScheduleCompile!N234)),ISNUMBER(FIND("0F",ScheduleCompile!N234)),ISNUMBER(FIND("8F",ScheduleCompile!N234)),ISNUMBER(FIND("1F",ScheduleCompile!N234)),ISNUMBER(FIND("2F",ScheduleCompile!N234)),ISNUMBER(FIND("3F",ScheduleCompile!N234)),ISNUMBER(FIND("6F",ScheduleCompile!N234)),ISNUMBER(FIND("7F",ScheduleCompile!N234)),ISNUMBER(FIND("9F",ScheduleCompile!N234)),ISNUMBER(FIND("4F",ScheduleCompile!N234))),VALUE(LEFT(ScheduleCompile!N234,FIND("F",ScheduleCompile!N234)-1)),ScheduleCompile!N234)))))),"",IF(ScheduleCompile!N234="Off",0,IF(ScheduleCompile!N234="On",1,IF(ISNUMBER(ScheduleCompile!N234),ScheduleCompile!N234/1,IF(ISTEXT(ScheduleCompile!N234),IF(OR(ISNUMBER(FIND("5F",ScheduleCompile!N234)),ISNUMBER(FIND("0F",ScheduleCompile!N234)),ISNUMBER(FIND("8F",ScheduleCompile!N234)),ISNUMBER(FIND("1F",ScheduleCompile!N234)),ISNUMBER(FIND("2F",ScheduleCompile!N234)),ISNUMBER(FIND("3F",ScheduleCompile!N234)),ISNUMBER(FIND("6F",ScheduleCompile!N234)),ISNUMBER(FIND("7F",ScheduleCompile!N234)),ISNUMBER(FIND("9F",ScheduleCompile!N234)),ISNUMBER(FIND("4F",ScheduleCompile!N234))),VALUE(LEFT(ScheduleCompile!N234,FIND("F",ScheduleCompile!N234)-1)),ScheduleCompile!N234)))))))</f>
        <v>75</v>
      </c>
      <c r="T241" s="1">
        <f>IF(AND(ISERROR(IF(ScheduleCompile!O234="Off",0,IF(ScheduleCompile!O234="On",1,IF(ISNUMBER(ScheduleCompile!O234),ScheduleCompile!O234/1,IF(ISTEXT(ScheduleCompile!O234),IF(OR(ISNUMBER(FIND("5F",ScheduleCompile!O234)),ISNUMBER(FIND("0F",ScheduleCompile!O234)),ISNUMBER(FIND("8F",ScheduleCompile!O234)),ISNUMBER(FIND("1F",ScheduleCompile!O234)),ISNUMBER(FIND("2F",ScheduleCompile!O234)),ISNUMBER(FIND("3F",ScheduleCompile!O234)),ISNUMBER(FIND("6F",ScheduleCompile!O234)),ISNUMBER(FIND("7F",ScheduleCompile!O234)),ISNUMBER(FIND("9F",ScheduleCompile!O234)),ISNUMBER(FIND("4F",ScheduleCompile!O234))),VALUE(LEFT(ScheduleCompile!O234,FIND("F",ScheduleCompile!O234)-1)),ScheduleCompile!O234)))))),ISTEXT(ScheduleCompile!#REF!)),"ENDTABLE",IF(ISERROR(IF(ScheduleCompile!O234="Off",0,IF(ScheduleCompile!O234="On",1,IF(ISNUMBER(ScheduleCompile!O234),ScheduleCompile!O234/1,IF(ISTEXT(ScheduleCompile!O234),IF(OR(ISNUMBER(FIND("5F",ScheduleCompile!O234)),ISNUMBER(FIND("0F",ScheduleCompile!O234)),ISNUMBER(FIND("8F",ScheduleCompile!O234)),ISNUMBER(FIND("1F",ScheduleCompile!O234)),ISNUMBER(FIND("2F",ScheduleCompile!O234)),ISNUMBER(FIND("3F",ScheduleCompile!O234)),ISNUMBER(FIND("6F",ScheduleCompile!O234)),ISNUMBER(FIND("7F",ScheduleCompile!O234)),ISNUMBER(FIND("9F",ScheduleCompile!O234)),ISNUMBER(FIND("4F",ScheduleCompile!O234))),VALUE(LEFT(ScheduleCompile!O234,FIND("F",ScheduleCompile!O234)-1)),ScheduleCompile!O234)))))),"",IF(ScheduleCompile!O234="Off",0,IF(ScheduleCompile!O234="On",1,IF(ISNUMBER(ScheduleCompile!O234),ScheduleCompile!O234/1,IF(ISTEXT(ScheduleCompile!O234),IF(OR(ISNUMBER(FIND("5F",ScheduleCompile!O234)),ISNUMBER(FIND("0F",ScheduleCompile!O234)),ISNUMBER(FIND("8F",ScheduleCompile!O234)),ISNUMBER(FIND("1F",ScheduleCompile!O234)),ISNUMBER(FIND("2F",ScheduleCompile!O234)),ISNUMBER(FIND("3F",ScheduleCompile!O234)),ISNUMBER(FIND("6F",ScheduleCompile!O234)),ISNUMBER(FIND("7F",ScheduleCompile!O234)),ISNUMBER(FIND("9F",ScheduleCompile!O234)),ISNUMBER(FIND("4F",ScheduleCompile!O234))),VALUE(LEFT(ScheduleCompile!O234,FIND("F",ScheduleCompile!O234)-1)),ScheduleCompile!O234)))))))</f>
        <v>75</v>
      </c>
      <c r="U241" s="1">
        <f>IF(AND(ISERROR(IF(ScheduleCompile!P234="Off",0,IF(ScheduleCompile!P234="On",1,IF(ISNUMBER(ScheduleCompile!P234),ScheduleCompile!P234/1,IF(ISTEXT(ScheduleCompile!P234),IF(OR(ISNUMBER(FIND("5F",ScheduleCompile!P234)),ISNUMBER(FIND("0F",ScheduleCompile!P234)),ISNUMBER(FIND("8F",ScheduleCompile!P234)),ISNUMBER(FIND("1F",ScheduleCompile!P234)),ISNUMBER(FIND("2F",ScheduleCompile!P234)),ISNUMBER(FIND("3F",ScheduleCompile!P234)),ISNUMBER(FIND("6F",ScheduleCompile!P234)),ISNUMBER(FIND("7F",ScheduleCompile!P234)),ISNUMBER(FIND("9F",ScheduleCompile!P234)),ISNUMBER(FIND("4F",ScheduleCompile!P234))),VALUE(LEFT(ScheduleCompile!P234,FIND("F",ScheduleCompile!P234)-1)),ScheduleCompile!P234)))))),ISTEXT(ScheduleCompile!#REF!)),"ENDTABLE",IF(ISERROR(IF(ScheduleCompile!P234="Off",0,IF(ScheduleCompile!P234="On",1,IF(ISNUMBER(ScheduleCompile!P234),ScheduleCompile!P234/1,IF(ISTEXT(ScheduleCompile!P234),IF(OR(ISNUMBER(FIND("5F",ScheduleCompile!P234)),ISNUMBER(FIND("0F",ScheduleCompile!P234)),ISNUMBER(FIND("8F",ScheduleCompile!P234)),ISNUMBER(FIND("1F",ScheduleCompile!P234)),ISNUMBER(FIND("2F",ScheduleCompile!P234)),ISNUMBER(FIND("3F",ScheduleCompile!P234)),ISNUMBER(FIND("6F",ScheduleCompile!P234)),ISNUMBER(FIND("7F",ScheduleCompile!P234)),ISNUMBER(FIND("9F",ScheduleCompile!P234)),ISNUMBER(FIND("4F",ScheduleCompile!P234))),VALUE(LEFT(ScheduleCompile!P234,FIND("F",ScheduleCompile!P234)-1)),ScheduleCompile!P234)))))),"",IF(ScheduleCompile!P234="Off",0,IF(ScheduleCompile!P234="On",1,IF(ISNUMBER(ScheduleCompile!P234),ScheduleCompile!P234/1,IF(ISTEXT(ScheduleCompile!P234),IF(OR(ISNUMBER(FIND("5F",ScheduleCompile!P234)),ISNUMBER(FIND("0F",ScheduleCompile!P234)),ISNUMBER(FIND("8F",ScheduleCompile!P234)),ISNUMBER(FIND("1F",ScheduleCompile!P234)),ISNUMBER(FIND("2F",ScheduleCompile!P234)),ISNUMBER(FIND("3F",ScheduleCompile!P234)),ISNUMBER(FIND("6F",ScheduleCompile!P234)),ISNUMBER(FIND("7F",ScheduleCompile!P234)),ISNUMBER(FIND("9F",ScheduleCompile!P234)),ISNUMBER(FIND("4F",ScheduleCompile!P234))),VALUE(LEFT(ScheduleCompile!P234,FIND("F",ScheduleCompile!P234)-1)),ScheduleCompile!P234)))))))</f>
        <v>75</v>
      </c>
      <c r="V241" s="1">
        <f>IF(AND(ISERROR(IF(ScheduleCompile!Q234="Off",0,IF(ScheduleCompile!Q234="On",1,IF(ISNUMBER(ScheduleCompile!Q234),ScheduleCompile!Q234/1,IF(ISTEXT(ScheduleCompile!Q234),IF(OR(ISNUMBER(FIND("5F",ScheduleCompile!Q234)),ISNUMBER(FIND("0F",ScheduleCompile!Q234)),ISNUMBER(FIND("8F",ScheduleCompile!Q234)),ISNUMBER(FIND("1F",ScheduleCompile!Q234)),ISNUMBER(FIND("2F",ScheduleCompile!Q234)),ISNUMBER(FIND("3F",ScheduleCompile!Q234)),ISNUMBER(FIND("6F",ScheduleCompile!Q234)),ISNUMBER(FIND("7F",ScheduleCompile!Q234)),ISNUMBER(FIND("9F",ScheduleCompile!Q234)),ISNUMBER(FIND("4F",ScheduleCompile!Q234))),VALUE(LEFT(ScheduleCompile!Q234,FIND("F",ScheduleCompile!Q234)-1)),ScheduleCompile!Q234)))))),ISTEXT(ScheduleCompile!#REF!)),"ENDTABLE",IF(ISERROR(IF(ScheduleCompile!Q234="Off",0,IF(ScheduleCompile!Q234="On",1,IF(ISNUMBER(ScheduleCompile!Q234),ScheduleCompile!Q234/1,IF(ISTEXT(ScheduleCompile!Q234),IF(OR(ISNUMBER(FIND("5F",ScheduleCompile!Q234)),ISNUMBER(FIND("0F",ScheduleCompile!Q234)),ISNUMBER(FIND("8F",ScheduleCompile!Q234)),ISNUMBER(FIND("1F",ScheduleCompile!Q234)),ISNUMBER(FIND("2F",ScheduleCompile!Q234)),ISNUMBER(FIND("3F",ScheduleCompile!Q234)),ISNUMBER(FIND("6F",ScheduleCompile!Q234)),ISNUMBER(FIND("7F",ScheduleCompile!Q234)),ISNUMBER(FIND("9F",ScheduleCompile!Q234)),ISNUMBER(FIND("4F",ScheduleCompile!Q234))),VALUE(LEFT(ScheduleCompile!Q234,FIND("F",ScheduleCompile!Q234)-1)),ScheduleCompile!Q234)))))),"",IF(ScheduleCompile!Q234="Off",0,IF(ScheduleCompile!Q234="On",1,IF(ISNUMBER(ScheduleCompile!Q234),ScheduleCompile!Q234/1,IF(ISTEXT(ScheduleCompile!Q234),IF(OR(ISNUMBER(FIND("5F",ScheduleCompile!Q234)),ISNUMBER(FIND("0F",ScheduleCompile!Q234)),ISNUMBER(FIND("8F",ScheduleCompile!Q234)),ISNUMBER(FIND("1F",ScheduleCompile!Q234)),ISNUMBER(FIND("2F",ScheduleCompile!Q234)),ISNUMBER(FIND("3F",ScheduleCompile!Q234)),ISNUMBER(FIND("6F",ScheduleCompile!Q234)),ISNUMBER(FIND("7F",ScheduleCompile!Q234)),ISNUMBER(FIND("9F",ScheduleCompile!Q234)),ISNUMBER(FIND("4F",ScheduleCompile!Q234))),VALUE(LEFT(ScheduleCompile!Q234,FIND("F",ScheduleCompile!Q234)-1)),ScheduleCompile!Q234)))))))</f>
        <v>75</v>
      </c>
      <c r="W241" s="1">
        <f>IF(AND(ISERROR(IF(ScheduleCompile!R234="Off",0,IF(ScheduleCompile!R234="On",1,IF(ISNUMBER(ScheduleCompile!R234),ScheduleCompile!R234/1,IF(ISTEXT(ScheduleCompile!R234),IF(OR(ISNUMBER(FIND("5F",ScheduleCompile!R234)),ISNUMBER(FIND("0F",ScheduleCompile!R234)),ISNUMBER(FIND("8F",ScheduleCompile!R234)),ISNUMBER(FIND("1F",ScheduleCompile!R234)),ISNUMBER(FIND("2F",ScheduleCompile!R234)),ISNUMBER(FIND("3F",ScheduleCompile!R234)),ISNUMBER(FIND("6F",ScheduleCompile!R234)),ISNUMBER(FIND("7F",ScheduleCompile!R234)),ISNUMBER(FIND("9F",ScheduleCompile!R234)),ISNUMBER(FIND("4F",ScheduleCompile!R234))),VALUE(LEFT(ScheduleCompile!R234,FIND("F",ScheduleCompile!R234)-1)),ScheduleCompile!R234)))))),ISTEXT(ScheduleCompile!#REF!)),"ENDTABLE",IF(ISERROR(IF(ScheduleCompile!R234="Off",0,IF(ScheduleCompile!R234="On",1,IF(ISNUMBER(ScheduleCompile!R234),ScheduleCompile!R234/1,IF(ISTEXT(ScheduleCompile!R234),IF(OR(ISNUMBER(FIND("5F",ScheduleCompile!R234)),ISNUMBER(FIND("0F",ScheduleCompile!R234)),ISNUMBER(FIND("8F",ScheduleCompile!R234)),ISNUMBER(FIND("1F",ScheduleCompile!R234)),ISNUMBER(FIND("2F",ScheduleCompile!R234)),ISNUMBER(FIND("3F",ScheduleCompile!R234)),ISNUMBER(FIND("6F",ScheduleCompile!R234)),ISNUMBER(FIND("7F",ScheduleCompile!R234)),ISNUMBER(FIND("9F",ScheduleCompile!R234)),ISNUMBER(FIND("4F",ScheduleCompile!R234))),VALUE(LEFT(ScheduleCompile!R234,FIND("F",ScheduleCompile!R234)-1)),ScheduleCompile!R234)))))),"",IF(ScheduleCompile!R234="Off",0,IF(ScheduleCompile!R234="On",1,IF(ISNUMBER(ScheduleCompile!R234),ScheduleCompile!R234/1,IF(ISTEXT(ScheduleCompile!R234),IF(OR(ISNUMBER(FIND("5F",ScheduleCompile!R234)),ISNUMBER(FIND("0F",ScheduleCompile!R234)),ISNUMBER(FIND("8F",ScheduleCompile!R234)),ISNUMBER(FIND("1F",ScheduleCompile!R234)),ISNUMBER(FIND("2F",ScheduleCompile!R234)),ISNUMBER(FIND("3F",ScheduleCompile!R234)),ISNUMBER(FIND("6F",ScheduleCompile!R234)),ISNUMBER(FIND("7F",ScheduleCompile!R234)),ISNUMBER(FIND("9F",ScheduleCompile!R234)),ISNUMBER(FIND("4F",ScheduleCompile!R234))),VALUE(LEFT(ScheduleCompile!R234,FIND("F",ScheduleCompile!R234)-1)),ScheduleCompile!R234)))))))</f>
        <v>75</v>
      </c>
      <c r="X241" s="1">
        <f>IF(AND(ISERROR(IF(ScheduleCompile!S234="Off",0,IF(ScheduleCompile!S234="On",1,IF(ISNUMBER(ScheduleCompile!S234),ScheduleCompile!S234/1,IF(ISTEXT(ScheduleCompile!S234),IF(OR(ISNUMBER(FIND("5F",ScheduleCompile!S234)),ISNUMBER(FIND("0F",ScheduleCompile!S234)),ISNUMBER(FIND("8F",ScheduleCompile!S234)),ISNUMBER(FIND("1F",ScheduleCompile!S234)),ISNUMBER(FIND("2F",ScheduleCompile!S234)),ISNUMBER(FIND("3F",ScheduleCompile!S234)),ISNUMBER(FIND("6F",ScheduleCompile!S234)),ISNUMBER(FIND("7F",ScheduleCompile!S234)),ISNUMBER(FIND("9F",ScheduleCompile!S234)),ISNUMBER(FIND("4F",ScheduleCompile!S234))),VALUE(LEFT(ScheduleCompile!S234,FIND("F",ScheduleCompile!S234)-1)),ScheduleCompile!S234)))))),ISTEXT(ScheduleCompile!#REF!)),"ENDTABLE",IF(ISERROR(IF(ScheduleCompile!S234="Off",0,IF(ScheduleCompile!S234="On",1,IF(ISNUMBER(ScheduleCompile!S234),ScheduleCompile!S234/1,IF(ISTEXT(ScheduleCompile!S234),IF(OR(ISNUMBER(FIND("5F",ScheduleCompile!S234)),ISNUMBER(FIND("0F",ScheduleCompile!S234)),ISNUMBER(FIND("8F",ScheduleCompile!S234)),ISNUMBER(FIND("1F",ScheduleCompile!S234)),ISNUMBER(FIND("2F",ScheduleCompile!S234)),ISNUMBER(FIND("3F",ScheduleCompile!S234)),ISNUMBER(FIND("6F",ScheduleCompile!S234)),ISNUMBER(FIND("7F",ScheduleCompile!S234)),ISNUMBER(FIND("9F",ScheduleCompile!S234)),ISNUMBER(FIND("4F",ScheduleCompile!S234))),VALUE(LEFT(ScheduleCompile!S234,FIND("F",ScheduleCompile!S234)-1)),ScheduleCompile!S234)))))),"",IF(ScheduleCompile!S234="Off",0,IF(ScheduleCompile!S234="On",1,IF(ISNUMBER(ScheduleCompile!S234),ScheduleCompile!S234/1,IF(ISTEXT(ScheduleCompile!S234),IF(OR(ISNUMBER(FIND("5F",ScheduleCompile!S234)),ISNUMBER(FIND("0F",ScheduleCompile!S234)),ISNUMBER(FIND("8F",ScheduleCompile!S234)),ISNUMBER(FIND("1F",ScheduleCompile!S234)),ISNUMBER(FIND("2F",ScheduleCompile!S234)),ISNUMBER(FIND("3F",ScheduleCompile!S234)),ISNUMBER(FIND("6F",ScheduleCompile!S234)),ISNUMBER(FIND("7F",ScheduleCompile!S234)),ISNUMBER(FIND("9F",ScheduleCompile!S234)),ISNUMBER(FIND("4F",ScheduleCompile!S234))),VALUE(LEFT(ScheduleCompile!S234,FIND("F",ScheduleCompile!S234)-1)),ScheduleCompile!S234)))))))</f>
        <v>75</v>
      </c>
      <c r="Y241" s="1">
        <f>IF(AND(ISERROR(IF(ScheduleCompile!T234="Off",0,IF(ScheduleCompile!T234="On",1,IF(ISNUMBER(ScheduleCompile!T234),ScheduleCompile!T234/1,IF(ISTEXT(ScheduleCompile!T234),IF(OR(ISNUMBER(FIND("5F",ScheduleCompile!T234)),ISNUMBER(FIND("0F",ScheduleCompile!T234)),ISNUMBER(FIND("8F",ScheduleCompile!T234)),ISNUMBER(FIND("1F",ScheduleCompile!T234)),ISNUMBER(FIND("2F",ScheduleCompile!T234)),ISNUMBER(FIND("3F",ScheduleCompile!T234)),ISNUMBER(FIND("6F",ScheduleCompile!T234)),ISNUMBER(FIND("7F",ScheduleCompile!T234)),ISNUMBER(FIND("9F",ScheduleCompile!T234)),ISNUMBER(FIND("4F",ScheduleCompile!T234))),VALUE(LEFT(ScheduleCompile!T234,FIND("F",ScheduleCompile!T234)-1)),ScheduleCompile!T234)))))),ISTEXT(ScheduleCompile!#REF!)),"ENDTABLE",IF(ISERROR(IF(ScheduleCompile!T234="Off",0,IF(ScheduleCompile!T234="On",1,IF(ISNUMBER(ScheduleCompile!T234),ScheduleCompile!T234/1,IF(ISTEXT(ScheduleCompile!T234),IF(OR(ISNUMBER(FIND("5F",ScheduleCompile!T234)),ISNUMBER(FIND("0F",ScheduleCompile!T234)),ISNUMBER(FIND("8F",ScheduleCompile!T234)),ISNUMBER(FIND("1F",ScheduleCompile!T234)),ISNUMBER(FIND("2F",ScheduleCompile!T234)),ISNUMBER(FIND("3F",ScheduleCompile!T234)),ISNUMBER(FIND("6F",ScheduleCompile!T234)),ISNUMBER(FIND("7F",ScheduleCompile!T234)),ISNUMBER(FIND("9F",ScheduleCompile!T234)),ISNUMBER(FIND("4F",ScheduleCompile!T234))),VALUE(LEFT(ScheduleCompile!T234,FIND("F",ScheduleCompile!T234)-1)),ScheduleCompile!T234)))))),"",IF(ScheduleCompile!T234="Off",0,IF(ScheduleCompile!T234="On",1,IF(ISNUMBER(ScheduleCompile!T234),ScheduleCompile!T234/1,IF(ISTEXT(ScheduleCompile!T234),IF(OR(ISNUMBER(FIND("5F",ScheduleCompile!T234)),ISNUMBER(FIND("0F",ScheduleCompile!T234)),ISNUMBER(FIND("8F",ScheduleCompile!T234)),ISNUMBER(FIND("1F",ScheduleCompile!T234)),ISNUMBER(FIND("2F",ScheduleCompile!T234)),ISNUMBER(FIND("3F",ScheduleCompile!T234)),ISNUMBER(FIND("6F",ScheduleCompile!T234)),ISNUMBER(FIND("7F",ScheduleCompile!T234)),ISNUMBER(FIND("9F",ScheduleCompile!T234)),ISNUMBER(FIND("4F",ScheduleCompile!T234))),VALUE(LEFT(ScheduleCompile!T234,FIND("F",ScheduleCompile!T234)-1)),ScheduleCompile!T234)))))))</f>
        <v>75</v>
      </c>
      <c r="Z241" s="1">
        <f>IF(AND(ISERROR(IF(ScheduleCompile!U234="Off",0,IF(ScheduleCompile!U234="On",1,IF(ISNUMBER(ScheduleCompile!U234),ScheduleCompile!U234/1,IF(ISTEXT(ScheduleCompile!U234),IF(OR(ISNUMBER(FIND("5F",ScheduleCompile!U234)),ISNUMBER(FIND("0F",ScheduleCompile!U234)),ISNUMBER(FIND("8F",ScheduleCompile!U234)),ISNUMBER(FIND("1F",ScheduleCompile!U234)),ISNUMBER(FIND("2F",ScheduleCompile!U234)),ISNUMBER(FIND("3F",ScheduleCompile!U234)),ISNUMBER(FIND("6F",ScheduleCompile!U234)),ISNUMBER(FIND("7F",ScheduleCompile!U234)),ISNUMBER(FIND("9F",ScheduleCompile!U234)),ISNUMBER(FIND("4F",ScheduleCompile!U234))),VALUE(LEFT(ScheduleCompile!U234,FIND("F",ScheduleCompile!U234)-1)),ScheduleCompile!U234)))))),ISTEXT(ScheduleCompile!#REF!)),"ENDTABLE",IF(ISERROR(IF(ScheduleCompile!U234="Off",0,IF(ScheduleCompile!U234="On",1,IF(ISNUMBER(ScheduleCompile!U234),ScheduleCompile!U234/1,IF(ISTEXT(ScheduleCompile!U234),IF(OR(ISNUMBER(FIND("5F",ScheduleCompile!U234)),ISNUMBER(FIND("0F",ScheduleCompile!U234)),ISNUMBER(FIND("8F",ScheduleCompile!U234)),ISNUMBER(FIND("1F",ScheduleCompile!U234)),ISNUMBER(FIND("2F",ScheduleCompile!U234)),ISNUMBER(FIND("3F",ScheduleCompile!U234)),ISNUMBER(FIND("6F",ScheduleCompile!U234)),ISNUMBER(FIND("7F",ScheduleCompile!U234)),ISNUMBER(FIND("9F",ScheduleCompile!U234)),ISNUMBER(FIND("4F",ScheduleCompile!U234))),VALUE(LEFT(ScheduleCompile!U234,FIND("F",ScheduleCompile!U234)-1)),ScheduleCompile!U234)))))),"",IF(ScheduleCompile!U234="Off",0,IF(ScheduleCompile!U234="On",1,IF(ISNUMBER(ScheduleCompile!U234),ScheduleCompile!U234/1,IF(ISTEXT(ScheduleCompile!U234),IF(OR(ISNUMBER(FIND("5F",ScheduleCompile!U234)),ISNUMBER(FIND("0F",ScheduleCompile!U234)),ISNUMBER(FIND("8F",ScheduleCompile!U234)),ISNUMBER(FIND("1F",ScheduleCompile!U234)),ISNUMBER(FIND("2F",ScheduleCompile!U234)),ISNUMBER(FIND("3F",ScheduleCompile!U234)),ISNUMBER(FIND("6F",ScheduleCompile!U234)),ISNUMBER(FIND("7F",ScheduleCompile!U234)),ISNUMBER(FIND("9F",ScheduleCompile!U234)),ISNUMBER(FIND("4F",ScheduleCompile!U234))),VALUE(LEFT(ScheduleCompile!U234,FIND("F",ScheduleCompile!U234)-1)),ScheduleCompile!U234)))))))</f>
        <v>85</v>
      </c>
      <c r="AA241" s="1">
        <f>IF(AND(ISERROR(IF(ScheduleCompile!V234="Off",0,IF(ScheduleCompile!V234="On",1,IF(ISNUMBER(ScheduleCompile!V234),ScheduleCompile!V234/1,IF(ISTEXT(ScheduleCompile!V234),IF(OR(ISNUMBER(FIND("5F",ScheduleCompile!V234)),ISNUMBER(FIND("0F",ScheduleCompile!V234)),ISNUMBER(FIND("8F",ScheduleCompile!V234)),ISNUMBER(FIND("1F",ScheduleCompile!V234)),ISNUMBER(FIND("2F",ScheduleCompile!V234)),ISNUMBER(FIND("3F",ScheduleCompile!V234)),ISNUMBER(FIND("6F",ScheduleCompile!V234)),ISNUMBER(FIND("7F",ScheduleCompile!V234)),ISNUMBER(FIND("9F",ScheduleCompile!V234)),ISNUMBER(FIND("4F",ScheduleCompile!V234))),VALUE(LEFT(ScheduleCompile!V234,FIND("F",ScheduleCompile!V234)-1)),ScheduleCompile!V234)))))),ISTEXT(ScheduleCompile!#REF!)),"ENDTABLE",IF(ISERROR(IF(ScheduleCompile!V234="Off",0,IF(ScheduleCompile!V234="On",1,IF(ISNUMBER(ScheduleCompile!V234),ScheduleCompile!V234/1,IF(ISTEXT(ScheduleCompile!V234),IF(OR(ISNUMBER(FIND("5F",ScheduleCompile!V234)),ISNUMBER(FIND("0F",ScheduleCompile!V234)),ISNUMBER(FIND("8F",ScheduleCompile!V234)),ISNUMBER(FIND("1F",ScheduleCompile!V234)),ISNUMBER(FIND("2F",ScheduleCompile!V234)),ISNUMBER(FIND("3F",ScheduleCompile!V234)),ISNUMBER(FIND("6F",ScheduleCompile!V234)),ISNUMBER(FIND("7F",ScheduleCompile!V234)),ISNUMBER(FIND("9F",ScheduleCompile!V234)),ISNUMBER(FIND("4F",ScheduleCompile!V234))),VALUE(LEFT(ScheduleCompile!V234,FIND("F",ScheduleCompile!V234)-1)),ScheduleCompile!V234)))))),"",IF(ScheduleCompile!V234="Off",0,IF(ScheduleCompile!V234="On",1,IF(ISNUMBER(ScheduleCompile!V234),ScheduleCompile!V234/1,IF(ISTEXT(ScheduleCompile!V234),IF(OR(ISNUMBER(FIND("5F",ScheduleCompile!V234)),ISNUMBER(FIND("0F",ScheduleCompile!V234)),ISNUMBER(FIND("8F",ScheduleCompile!V234)),ISNUMBER(FIND("1F",ScheduleCompile!V234)),ISNUMBER(FIND("2F",ScheduleCompile!V234)),ISNUMBER(FIND("3F",ScheduleCompile!V234)),ISNUMBER(FIND("6F",ScheduleCompile!V234)),ISNUMBER(FIND("7F",ScheduleCompile!V234)),ISNUMBER(FIND("9F",ScheduleCompile!V234)),ISNUMBER(FIND("4F",ScheduleCompile!V234))),VALUE(LEFT(ScheduleCompile!V234,FIND("F",ScheduleCompile!V234)-1)),ScheduleCompile!V234)))))))</f>
        <v>85</v>
      </c>
      <c r="AB241" s="1">
        <f>IF(AND(ISERROR(IF(ScheduleCompile!W234="Off",0,IF(ScheduleCompile!W234="On",1,IF(ISNUMBER(ScheduleCompile!W234),ScheduleCompile!W234/1,IF(ISTEXT(ScheduleCompile!W234),IF(OR(ISNUMBER(FIND("5F",ScheduleCompile!W234)),ISNUMBER(FIND("0F",ScheduleCompile!W234)),ISNUMBER(FIND("8F",ScheduleCompile!W234)),ISNUMBER(FIND("1F",ScheduleCompile!W234)),ISNUMBER(FIND("2F",ScheduleCompile!W234)),ISNUMBER(FIND("3F",ScheduleCompile!W234)),ISNUMBER(FIND("6F",ScheduleCompile!W234)),ISNUMBER(FIND("7F",ScheduleCompile!W234)),ISNUMBER(FIND("9F",ScheduleCompile!W234)),ISNUMBER(FIND("4F",ScheduleCompile!W234))),VALUE(LEFT(ScheduleCompile!W234,FIND("F",ScheduleCompile!W234)-1)),ScheduleCompile!W234)))))),ISTEXT(ScheduleCompile!#REF!)),"ENDTABLE",IF(ISERROR(IF(ScheduleCompile!W234="Off",0,IF(ScheduleCompile!W234="On",1,IF(ISNUMBER(ScheduleCompile!W234),ScheduleCompile!W234/1,IF(ISTEXT(ScheduleCompile!W234),IF(OR(ISNUMBER(FIND("5F",ScheduleCompile!W234)),ISNUMBER(FIND("0F",ScheduleCompile!W234)),ISNUMBER(FIND("8F",ScheduleCompile!W234)),ISNUMBER(FIND("1F",ScheduleCompile!W234)),ISNUMBER(FIND("2F",ScheduleCompile!W234)),ISNUMBER(FIND("3F",ScheduleCompile!W234)),ISNUMBER(FIND("6F",ScheduleCompile!W234)),ISNUMBER(FIND("7F",ScheduleCompile!W234)),ISNUMBER(FIND("9F",ScheduleCompile!W234)),ISNUMBER(FIND("4F",ScheduleCompile!W234))),VALUE(LEFT(ScheduleCompile!W234,FIND("F",ScheduleCompile!W234)-1)),ScheduleCompile!W234)))))),"",IF(ScheduleCompile!W234="Off",0,IF(ScheduleCompile!W234="On",1,IF(ISNUMBER(ScheduleCompile!W234),ScheduleCompile!W234/1,IF(ISTEXT(ScheduleCompile!W234),IF(OR(ISNUMBER(FIND("5F",ScheduleCompile!W234)),ISNUMBER(FIND("0F",ScheduleCompile!W234)),ISNUMBER(FIND("8F",ScheduleCompile!W234)),ISNUMBER(FIND("1F",ScheduleCompile!W234)),ISNUMBER(FIND("2F",ScheduleCompile!W234)),ISNUMBER(FIND("3F",ScheduleCompile!W234)),ISNUMBER(FIND("6F",ScheduleCompile!W234)),ISNUMBER(FIND("7F",ScheduleCompile!W234)),ISNUMBER(FIND("9F",ScheduleCompile!W234)),ISNUMBER(FIND("4F",ScheduleCompile!W234))),VALUE(LEFT(ScheduleCompile!W234,FIND("F",ScheduleCompile!W234)-1)),ScheduleCompile!W234)))))))</f>
        <v>85</v>
      </c>
      <c r="AC241" s="1">
        <f>IF(AND(ISERROR(IF(ScheduleCompile!X234="Off",0,IF(ScheduleCompile!X234="On",1,IF(ISNUMBER(ScheduleCompile!X234),ScheduleCompile!X234/1,IF(ISTEXT(ScheduleCompile!X234),IF(OR(ISNUMBER(FIND("5F",ScheduleCompile!X234)),ISNUMBER(FIND("0F",ScheduleCompile!X234)),ISNUMBER(FIND("8F",ScheduleCompile!X234)),ISNUMBER(FIND("1F",ScheduleCompile!X234)),ISNUMBER(FIND("2F",ScheduleCompile!X234)),ISNUMBER(FIND("3F",ScheduleCompile!X234)),ISNUMBER(FIND("6F",ScheduleCompile!X234)),ISNUMBER(FIND("7F",ScheduleCompile!X234)),ISNUMBER(FIND("9F",ScheduleCompile!X234)),ISNUMBER(FIND("4F",ScheduleCompile!X234))),VALUE(LEFT(ScheduleCompile!X234,FIND("F",ScheduleCompile!X234)-1)),ScheduleCompile!X234)))))),ISTEXT(ScheduleCompile!#REF!)),"ENDTABLE",IF(ISERROR(IF(ScheduleCompile!X234="Off",0,IF(ScheduleCompile!X234="On",1,IF(ISNUMBER(ScheduleCompile!X234),ScheduleCompile!X234/1,IF(ISTEXT(ScheduleCompile!X234),IF(OR(ISNUMBER(FIND("5F",ScheduleCompile!X234)),ISNUMBER(FIND("0F",ScheduleCompile!X234)),ISNUMBER(FIND("8F",ScheduleCompile!X234)),ISNUMBER(FIND("1F",ScheduleCompile!X234)),ISNUMBER(FIND("2F",ScheduleCompile!X234)),ISNUMBER(FIND("3F",ScheduleCompile!X234)),ISNUMBER(FIND("6F",ScheduleCompile!X234)),ISNUMBER(FIND("7F",ScheduleCompile!X234)),ISNUMBER(FIND("9F",ScheduleCompile!X234)),ISNUMBER(FIND("4F",ScheduleCompile!X234))),VALUE(LEFT(ScheduleCompile!X234,FIND("F",ScheduleCompile!X234)-1)),ScheduleCompile!X234)))))),"",IF(ScheduleCompile!X234="Off",0,IF(ScheduleCompile!X234="On",1,IF(ISNUMBER(ScheduleCompile!X234),ScheduleCompile!X234/1,IF(ISTEXT(ScheduleCompile!X234),IF(OR(ISNUMBER(FIND("5F",ScheduleCompile!X234)),ISNUMBER(FIND("0F",ScheduleCompile!X234)),ISNUMBER(FIND("8F",ScheduleCompile!X234)),ISNUMBER(FIND("1F",ScheduleCompile!X234)),ISNUMBER(FIND("2F",ScheduleCompile!X234)),ISNUMBER(FIND("3F",ScheduleCompile!X234)),ISNUMBER(FIND("6F",ScheduleCompile!X234)),ISNUMBER(FIND("7F",ScheduleCompile!X234)),ISNUMBER(FIND("9F",ScheduleCompile!X234)),ISNUMBER(FIND("4F",ScheduleCompile!X234))),VALUE(LEFT(ScheduleCompile!X234,FIND("F",ScheduleCompile!X234)-1)),ScheduleCompile!X234)))))))</f>
        <v>85</v>
      </c>
      <c r="AD241" s="1">
        <f>IF(AND(ISERROR(IF(ScheduleCompile!Y234="Off",0,IF(ScheduleCompile!Y234="On",1,IF(ISNUMBER(ScheduleCompile!Y234),ScheduleCompile!Y234/1,IF(ISTEXT(ScheduleCompile!Y234),IF(OR(ISNUMBER(FIND("5F",ScheduleCompile!Y234)),ISNUMBER(FIND("0F",ScheduleCompile!Y234)),ISNUMBER(FIND("8F",ScheduleCompile!Y234)),ISNUMBER(FIND("1F",ScheduleCompile!Y234)),ISNUMBER(FIND("2F",ScheduleCompile!Y234)),ISNUMBER(FIND("3F",ScheduleCompile!Y234)),ISNUMBER(FIND("6F",ScheduleCompile!Y234)),ISNUMBER(FIND("7F",ScheduleCompile!Y234)),ISNUMBER(FIND("9F",ScheduleCompile!Y234)),ISNUMBER(FIND("4F",ScheduleCompile!Y234))),VALUE(LEFT(ScheduleCompile!Y234,FIND("F",ScheduleCompile!Y234)-1)),ScheduleCompile!Y234)))))),ISTEXT(ScheduleCompile!#REF!)),"ENDTABLE",IF(ISERROR(IF(ScheduleCompile!Y234="Off",0,IF(ScheduleCompile!Y234="On",1,IF(ISNUMBER(ScheduleCompile!Y234),ScheduleCompile!Y234/1,IF(ISTEXT(ScheduleCompile!Y234),IF(OR(ISNUMBER(FIND("5F",ScheduleCompile!Y234)),ISNUMBER(FIND("0F",ScheduleCompile!Y234)),ISNUMBER(FIND("8F",ScheduleCompile!Y234)),ISNUMBER(FIND("1F",ScheduleCompile!Y234)),ISNUMBER(FIND("2F",ScheduleCompile!Y234)),ISNUMBER(FIND("3F",ScheduleCompile!Y234)),ISNUMBER(FIND("6F",ScheduleCompile!Y234)),ISNUMBER(FIND("7F",ScheduleCompile!Y234)),ISNUMBER(FIND("9F",ScheduleCompile!Y234)),ISNUMBER(FIND("4F",ScheduleCompile!Y234))),VALUE(LEFT(ScheduleCompile!Y234,FIND("F",ScheduleCompile!Y234)-1)),ScheduleCompile!Y234)))))),"",IF(ScheduleCompile!Y234="Off",0,IF(ScheduleCompile!Y234="On",1,IF(ISNUMBER(ScheduleCompile!Y234),ScheduleCompile!Y234/1,IF(ISTEXT(ScheduleCompile!Y234),IF(OR(ISNUMBER(FIND("5F",ScheduleCompile!Y234)),ISNUMBER(FIND("0F",ScheduleCompile!Y234)),ISNUMBER(FIND("8F",ScheduleCompile!Y234)),ISNUMBER(FIND("1F",ScheduleCompile!Y234)),ISNUMBER(FIND("2F",ScheduleCompile!Y234)),ISNUMBER(FIND("3F",ScheduleCompile!Y234)),ISNUMBER(FIND("6F",ScheduleCompile!Y234)),ISNUMBER(FIND("7F",ScheduleCompile!Y234)),ISNUMBER(FIND("9F",ScheduleCompile!Y234)),ISNUMBER(FIND("4F",ScheduleCompile!Y234))),VALUE(LEFT(ScheduleCompile!Y234,FIND("F",ScheduleCompile!Y234)-1)),ScheduleCompile!Y234)))))))</f>
        <v>85</v>
      </c>
    </row>
    <row r="242" spans="1:30" x14ac:dyDescent="0.25">
      <c r="A242" t="str">
        <f t="shared" si="15"/>
        <v>SchDay "OfficeClgSetptSun"  Type = "Temperature" Hr = (85, 85, 85, 85, 85, 85, 85, 85, 85, 85, 85, 85, 85, 85, 85, 85, 85, 85, 85, 85, 85, 85, 85, 85) ..</v>
      </c>
      <c r="B242" s="1" t="s">
        <v>623</v>
      </c>
      <c r="C242" t="str">
        <f t="shared" si="16"/>
        <v xml:space="preserve">SchDay "OfficeClgSetptSun"  Type = "Temperature" Hr = </v>
      </c>
      <c r="D242" t="str">
        <f t="shared" si="17"/>
        <v>(85, 85, 85, 85, 85, 85, 85, 85, 85, 85, 85, 85, 85, 85, 85, 85, 85, 85, 85, 85, 85, 85, 85, 85) ..</v>
      </c>
      <c r="E242" s="30" t="str">
        <f>ScheduleCompile!A235</f>
        <v>OfficeClgSetptSun</v>
      </c>
      <c r="F242" t="str">
        <f t="shared" si="18"/>
        <v>Temperature</v>
      </c>
      <c r="G242" s="1">
        <f>IF(AND(ISERROR(IF(ScheduleCompile!B235="Off",0,IF(ScheduleCompile!B235="On",1,IF(ISNUMBER(ScheduleCompile!B235),ScheduleCompile!B235/1,IF(ISTEXT(ScheduleCompile!B235),IF(OR(ISNUMBER(FIND("5F",ScheduleCompile!B235)),ISNUMBER(FIND("0F",ScheduleCompile!B235)),ISNUMBER(FIND("8F",ScheduleCompile!B235)),ISNUMBER(FIND("1F",ScheduleCompile!B235)),ISNUMBER(FIND("2F",ScheduleCompile!B235)),ISNUMBER(FIND("3F",ScheduleCompile!B235)),ISNUMBER(FIND("6F",ScheduleCompile!B235)),ISNUMBER(FIND("7F",ScheduleCompile!B235)),ISNUMBER(FIND("9F",ScheduleCompile!B235)),ISNUMBER(FIND("4F",ScheduleCompile!B235))),VALUE(LEFT(ScheduleCompile!B235,FIND("F",ScheduleCompile!B235)-1)),ScheduleCompile!B235)))))),ISTEXT(ScheduleCompile!#REF!)),"ENDTABLE",IF(ISERROR(IF(ScheduleCompile!B235="Off",0,IF(ScheduleCompile!B235="On",1,IF(ISNUMBER(ScheduleCompile!B235),ScheduleCompile!B235/1,IF(ISTEXT(ScheduleCompile!B235),IF(OR(ISNUMBER(FIND("5F",ScheduleCompile!B235)),ISNUMBER(FIND("0F",ScheduleCompile!B235)),ISNUMBER(FIND("8F",ScheduleCompile!B235)),ISNUMBER(FIND("1F",ScheduleCompile!B235)),ISNUMBER(FIND("2F",ScheduleCompile!B235)),ISNUMBER(FIND("3F",ScheduleCompile!B235)),ISNUMBER(FIND("6F",ScheduleCompile!B235)),ISNUMBER(FIND("7F",ScheduleCompile!B235)),ISNUMBER(FIND("9F",ScheduleCompile!B235)),ISNUMBER(FIND("4F",ScheduleCompile!B235))),VALUE(LEFT(ScheduleCompile!B235,FIND("F",ScheduleCompile!B235)-1)),ScheduleCompile!B235)))))),"",IF(ScheduleCompile!B235="Off",0,IF(ScheduleCompile!B235="On",1,IF(ISNUMBER(ScheduleCompile!B235),ScheduleCompile!B235/1,IF(ISTEXT(ScheduleCompile!B235),IF(OR(ISNUMBER(FIND("5F",ScheduleCompile!B235)),ISNUMBER(FIND("0F",ScheduleCompile!B235)),ISNUMBER(FIND("8F",ScheduleCompile!B235)),ISNUMBER(FIND("1F",ScheduleCompile!B235)),ISNUMBER(FIND("2F",ScheduleCompile!B235)),ISNUMBER(FIND("3F",ScheduleCompile!B235)),ISNUMBER(FIND("6F",ScheduleCompile!B235)),ISNUMBER(FIND("7F",ScheduleCompile!B235)),ISNUMBER(FIND("9F",ScheduleCompile!B235)),ISNUMBER(FIND("4F",ScheduleCompile!B235))),VALUE(LEFT(ScheduleCompile!B235,FIND("F",ScheduleCompile!B235)-1)),ScheduleCompile!B235)))))))</f>
        <v>85</v>
      </c>
      <c r="H242" s="1">
        <f>IF(AND(ISERROR(IF(ScheduleCompile!C235="Off",0,IF(ScheduleCompile!C235="On",1,IF(ISNUMBER(ScheduleCompile!C235),ScheduleCompile!C235/1,IF(ISTEXT(ScheduleCompile!C235),IF(OR(ISNUMBER(FIND("5F",ScheduleCompile!C235)),ISNUMBER(FIND("0F",ScheduleCompile!C235)),ISNUMBER(FIND("8F",ScheduleCompile!C235)),ISNUMBER(FIND("1F",ScheduleCompile!C235)),ISNUMBER(FIND("2F",ScheduleCompile!C235)),ISNUMBER(FIND("3F",ScheduleCompile!C235)),ISNUMBER(FIND("6F",ScheduleCompile!C235)),ISNUMBER(FIND("7F",ScheduleCompile!C235)),ISNUMBER(FIND("9F",ScheduleCompile!C235)),ISNUMBER(FIND("4F",ScheduleCompile!C235))),VALUE(LEFT(ScheduleCompile!C235,FIND("F",ScheduleCompile!C235)-1)),ScheduleCompile!C235)))))),ISTEXT(ScheduleCompile!#REF!)),"ENDTABLE",IF(ISERROR(IF(ScheduleCompile!C235="Off",0,IF(ScheduleCompile!C235="On",1,IF(ISNUMBER(ScheduleCompile!C235),ScheduleCompile!C235/1,IF(ISTEXT(ScheduleCompile!C235),IF(OR(ISNUMBER(FIND("5F",ScheduleCompile!C235)),ISNUMBER(FIND("0F",ScheduleCompile!C235)),ISNUMBER(FIND("8F",ScheduleCompile!C235)),ISNUMBER(FIND("1F",ScheduleCompile!C235)),ISNUMBER(FIND("2F",ScheduleCompile!C235)),ISNUMBER(FIND("3F",ScheduleCompile!C235)),ISNUMBER(FIND("6F",ScheduleCompile!C235)),ISNUMBER(FIND("7F",ScheduleCompile!C235)),ISNUMBER(FIND("9F",ScheduleCompile!C235)),ISNUMBER(FIND("4F",ScheduleCompile!C235))),VALUE(LEFT(ScheduleCompile!C235,FIND("F",ScheduleCompile!C235)-1)),ScheduleCompile!C235)))))),"",IF(ScheduleCompile!C235="Off",0,IF(ScheduleCompile!C235="On",1,IF(ISNUMBER(ScheduleCompile!C235),ScheduleCompile!C235/1,IF(ISTEXT(ScheduleCompile!C235),IF(OR(ISNUMBER(FIND("5F",ScheduleCompile!C235)),ISNUMBER(FIND("0F",ScheduleCompile!C235)),ISNUMBER(FIND("8F",ScheduleCompile!C235)),ISNUMBER(FIND("1F",ScheduleCompile!C235)),ISNUMBER(FIND("2F",ScheduleCompile!C235)),ISNUMBER(FIND("3F",ScheduleCompile!C235)),ISNUMBER(FIND("6F",ScheduleCompile!C235)),ISNUMBER(FIND("7F",ScheduleCompile!C235)),ISNUMBER(FIND("9F",ScheduleCompile!C235)),ISNUMBER(FIND("4F",ScheduleCompile!C235))),VALUE(LEFT(ScheduleCompile!C235,FIND("F",ScheduleCompile!C235)-1)),ScheduleCompile!C235)))))))</f>
        <v>85</v>
      </c>
      <c r="I242" s="1">
        <f>IF(AND(ISERROR(IF(ScheduleCompile!D235="Off",0,IF(ScheduleCompile!D235="On",1,IF(ISNUMBER(ScheduleCompile!D235),ScheduleCompile!D235/1,IF(ISTEXT(ScheduleCompile!D235),IF(OR(ISNUMBER(FIND("5F",ScheduleCompile!D235)),ISNUMBER(FIND("0F",ScheduleCompile!D235)),ISNUMBER(FIND("8F",ScheduleCompile!D235)),ISNUMBER(FIND("1F",ScheduleCompile!D235)),ISNUMBER(FIND("2F",ScheduleCompile!D235)),ISNUMBER(FIND("3F",ScheduleCompile!D235)),ISNUMBER(FIND("6F",ScheduleCompile!D235)),ISNUMBER(FIND("7F",ScheduleCompile!D235)),ISNUMBER(FIND("9F",ScheduleCompile!D235)),ISNUMBER(FIND("4F",ScheduleCompile!D235))),VALUE(LEFT(ScheduleCompile!D235,FIND("F",ScheduleCompile!D235)-1)),ScheduleCompile!D235)))))),ISTEXT(ScheduleCompile!#REF!)),"ENDTABLE",IF(ISERROR(IF(ScheduleCompile!D235="Off",0,IF(ScheduleCompile!D235="On",1,IF(ISNUMBER(ScheduleCompile!D235),ScheduleCompile!D235/1,IF(ISTEXT(ScheduleCompile!D235),IF(OR(ISNUMBER(FIND("5F",ScheduleCompile!D235)),ISNUMBER(FIND("0F",ScheduleCompile!D235)),ISNUMBER(FIND("8F",ScheduleCompile!D235)),ISNUMBER(FIND("1F",ScheduleCompile!D235)),ISNUMBER(FIND("2F",ScheduleCompile!D235)),ISNUMBER(FIND("3F",ScheduleCompile!D235)),ISNUMBER(FIND("6F",ScheduleCompile!D235)),ISNUMBER(FIND("7F",ScheduleCompile!D235)),ISNUMBER(FIND("9F",ScheduleCompile!D235)),ISNUMBER(FIND("4F",ScheduleCompile!D235))),VALUE(LEFT(ScheduleCompile!D235,FIND("F",ScheduleCompile!D235)-1)),ScheduleCompile!D235)))))),"",IF(ScheduleCompile!D235="Off",0,IF(ScheduleCompile!D235="On",1,IF(ISNUMBER(ScheduleCompile!D235),ScheduleCompile!D235/1,IF(ISTEXT(ScheduleCompile!D235),IF(OR(ISNUMBER(FIND("5F",ScheduleCompile!D235)),ISNUMBER(FIND("0F",ScheduleCompile!D235)),ISNUMBER(FIND("8F",ScheduleCompile!D235)),ISNUMBER(FIND("1F",ScheduleCompile!D235)),ISNUMBER(FIND("2F",ScheduleCompile!D235)),ISNUMBER(FIND("3F",ScheduleCompile!D235)),ISNUMBER(FIND("6F",ScheduleCompile!D235)),ISNUMBER(FIND("7F",ScheduleCompile!D235)),ISNUMBER(FIND("9F",ScheduleCompile!D235)),ISNUMBER(FIND("4F",ScheduleCompile!D235))),VALUE(LEFT(ScheduleCompile!D235,FIND("F",ScheduleCompile!D235)-1)),ScheduleCompile!D235)))))))</f>
        <v>85</v>
      </c>
      <c r="J242" s="1">
        <f>IF(AND(ISERROR(IF(ScheduleCompile!E235="Off",0,IF(ScheduleCompile!E235="On",1,IF(ISNUMBER(ScheduleCompile!E235),ScheduleCompile!E235/1,IF(ISTEXT(ScheduleCompile!E235),IF(OR(ISNUMBER(FIND("5F",ScheduleCompile!E235)),ISNUMBER(FIND("0F",ScheduleCompile!E235)),ISNUMBER(FIND("8F",ScheduleCompile!E235)),ISNUMBER(FIND("1F",ScheduleCompile!E235)),ISNUMBER(FIND("2F",ScheduleCompile!E235)),ISNUMBER(FIND("3F",ScheduleCompile!E235)),ISNUMBER(FIND("6F",ScheduleCompile!E235)),ISNUMBER(FIND("7F",ScheduleCompile!E235)),ISNUMBER(FIND("9F",ScheduleCompile!E235)),ISNUMBER(FIND("4F",ScheduleCompile!E235))),VALUE(LEFT(ScheduleCompile!E235,FIND("F",ScheduleCompile!E235)-1)),ScheduleCompile!E235)))))),ISTEXT(ScheduleCompile!#REF!)),"ENDTABLE",IF(ISERROR(IF(ScheduleCompile!E235="Off",0,IF(ScheduleCompile!E235="On",1,IF(ISNUMBER(ScheduleCompile!E235),ScheduleCompile!E235/1,IF(ISTEXT(ScheduleCompile!E235),IF(OR(ISNUMBER(FIND("5F",ScheduleCompile!E235)),ISNUMBER(FIND("0F",ScheduleCompile!E235)),ISNUMBER(FIND("8F",ScheduleCompile!E235)),ISNUMBER(FIND("1F",ScheduleCompile!E235)),ISNUMBER(FIND("2F",ScheduleCompile!E235)),ISNUMBER(FIND("3F",ScheduleCompile!E235)),ISNUMBER(FIND("6F",ScheduleCompile!E235)),ISNUMBER(FIND("7F",ScheduleCompile!E235)),ISNUMBER(FIND("9F",ScheduleCompile!E235)),ISNUMBER(FIND("4F",ScheduleCompile!E235))),VALUE(LEFT(ScheduleCompile!E235,FIND("F",ScheduleCompile!E235)-1)),ScheduleCompile!E235)))))),"",IF(ScheduleCompile!E235="Off",0,IF(ScheduleCompile!E235="On",1,IF(ISNUMBER(ScheduleCompile!E235),ScheduleCompile!E235/1,IF(ISTEXT(ScheduleCompile!E235),IF(OR(ISNUMBER(FIND("5F",ScheduleCompile!E235)),ISNUMBER(FIND("0F",ScheduleCompile!E235)),ISNUMBER(FIND("8F",ScheduleCompile!E235)),ISNUMBER(FIND("1F",ScheduleCompile!E235)),ISNUMBER(FIND("2F",ScheduleCompile!E235)),ISNUMBER(FIND("3F",ScheduleCompile!E235)),ISNUMBER(FIND("6F",ScheduleCompile!E235)),ISNUMBER(FIND("7F",ScheduleCompile!E235)),ISNUMBER(FIND("9F",ScheduleCompile!E235)),ISNUMBER(FIND("4F",ScheduleCompile!E235))),VALUE(LEFT(ScheduleCompile!E235,FIND("F",ScheduleCompile!E235)-1)),ScheduleCompile!E235)))))))</f>
        <v>85</v>
      </c>
      <c r="K242" s="1">
        <f>IF(AND(ISERROR(IF(ScheduleCompile!F235="Off",0,IF(ScheduleCompile!F235="On",1,IF(ISNUMBER(ScheduleCompile!F235),ScheduleCompile!F235/1,IF(ISTEXT(ScheduleCompile!F235),IF(OR(ISNUMBER(FIND("5F",ScheduleCompile!F235)),ISNUMBER(FIND("0F",ScheduleCompile!F235)),ISNUMBER(FIND("8F",ScheduleCompile!F235)),ISNUMBER(FIND("1F",ScheduleCompile!F235)),ISNUMBER(FIND("2F",ScheduleCompile!F235)),ISNUMBER(FIND("3F",ScheduleCompile!F235)),ISNUMBER(FIND("6F",ScheduleCompile!F235)),ISNUMBER(FIND("7F",ScheduleCompile!F235)),ISNUMBER(FIND("9F",ScheduleCompile!F235)),ISNUMBER(FIND("4F",ScheduleCompile!F235))),VALUE(LEFT(ScheduleCompile!F235,FIND("F",ScheduleCompile!F235)-1)),ScheduleCompile!F235)))))),ISTEXT(ScheduleCompile!#REF!)),"ENDTABLE",IF(ISERROR(IF(ScheduleCompile!F235="Off",0,IF(ScheduleCompile!F235="On",1,IF(ISNUMBER(ScheduleCompile!F235),ScheduleCompile!F235/1,IF(ISTEXT(ScheduleCompile!F235),IF(OR(ISNUMBER(FIND("5F",ScheduleCompile!F235)),ISNUMBER(FIND("0F",ScheduleCompile!F235)),ISNUMBER(FIND("8F",ScheduleCompile!F235)),ISNUMBER(FIND("1F",ScheduleCompile!F235)),ISNUMBER(FIND("2F",ScheduleCompile!F235)),ISNUMBER(FIND("3F",ScheduleCompile!F235)),ISNUMBER(FIND("6F",ScheduleCompile!F235)),ISNUMBER(FIND("7F",ScheduleCompile!F235)),ISNUMBER(FIND("9F",ScheduleCompile!F235)),ISNUMBER(FIND("4F",ScheduleCompile!F235))),VALUE(LEFT(ScheduleCompile!F235,FIND("F",ScheduleCompile!F235)-1)),ScheduleCompile!F235)))))),"",IF(ScheduleCompile!F235="Off",0,IF(ScheduleCompile!F235="On",1,IF(ISNUMBER(ScheduleCompile!F235),ScheduleCompile!F235/1,IF(ISTEXT(ScheduleCompile!F235),IF(OR(ISNUMBER(FIND("5F",ScheduleCompile!F235)),ISNUMBER(FIND("0F",ScheduleCompile!F235)),ISNUMBER(FIND("8F",ScheduleCompile!F235)),ISNUMBER(FIND("1F",ScheduleCompile!F235)),ISNUMBER(FIND("2F",ScheduleCompile!F235)),ISNUMBER(FIND("3F",ScheduleCompile!F235)),ISNUMBER(FIND("6F",ScheduleCompile!F235)),ISNUMBER(FIND("7F",ScheduleCompile!F235)),ISNUMBER(FIND("9F",ScheduleCompile!F235)),ISNUMBER(FIND("4F",ScheduleCompile!F235))),VALUE(LEFT(ScheduleCompile!F235,FIND("F",ScheduleCompile!F235)-1)),ScheduleCompile!F235)))))))</f>
        <v>85</v>
      </c>
      <c r="L242" s="1">
        <f>IF(AND(ISERROR(IF(ScheduleCompile!G235="Off",0,IF(ScheduleCompile!G235="On",1,IF(ISNUMBER(ScheduleCompile!G235),ScheduleCompile!G235/1,IF(ISTEXT(ScheduleCompile!G235),IF(OR(ISNUMBER(FIND("5F",ScheduleCompile!G235)),ISNUMBER(FIND("0F",ScheduleCompile!G235)),ISNUMBER(FIND("8F",ScheduleCompile!G235)),ISNUMBER(FIND("1F",ScheduleCompile!G235)),ISNUMBER(FIND("2F",ScheduleCompile!G235)),ISNUMBER(FIND("3F",ScheduleCompile!G235)),ISNUMBER(FIND("6F",ScheduleCompile!G235)),ISNUMBER(FIND("7F",ScheduleCompile!G235)),ISNUMBER(FIND("9F",ScheduleCompile!G235)),ISNUMBER(FIND("4F",ScheduleCompile!G235))),VALUE(LEFT(ScheduleCompile!G235,FIND("F",ScheduleCompile!G235)-1)),ScheduleCompile!G235)))))),ISTEXT(ScheduleCompile!#REF!)),"ENDTABLE",IF(ISERROR(IF(ScheduleCompile!G235="Off",0,IF(ScheduleCompile!G235="On",1,IF(ISNUMBER(ScheduleCompile!G235),ScheduleCompile!G235/1,IF(ISTEXT(ScheduleCompile!G235),IF(OR(ISNUMBER(FIND("5F",ScheduleCompile!G235)),ISNUMBER(FIND("0F",ScheduleCompile!G235)),ISNUMBER(FIND("8F",ScheduleCompile!G235)),ISNUMBER(FIND("1F",ScheduleCompile!G235)),ISNUMBER(FIND("2F",ScheduleCompile!G235)),ISNUMBER(FIND("3F",ScheduleCompile!G235)),ISNUMBER(FIND("6F",ScheduleCompile!G235)),ISNUMBER(FIND("7F",ScheduleCompile!G235)),ISNUMBER(FIND("9F",ScheduleCompile!G235)),ISNUMBER(FIND("4F",ScheduleCompile!G235))),VALUE(LEFT(ScheduleCompile!G235,FIND("F",ScheduleCompile!G235)-1)),ScheduleCompile!G235)))))),"",IF(ScheduleCompile!G235="Off",0,IF(ScheduleCompile!G235="On",1,IF(ISNUMBER(ScheduleCompile!G235),ScheduleCompile!G235/1,IF(ISTEXT(ScheduleCompile!G235),IF(OR(ISNUMBER(FIND("5F",ScheduleCompile!G235)),ISNUMBER(FIND("0F",ScheduleCompile!G235)),ISNUMBER(FIND("8F",ScheduleCompile!G235)),ISNUMBER(FIND("1F",ScheduleCompile!G235)),ISNUMBER(FIND("2F",ScheduleCompile!G235)),ISNUMBER(FIND("3F",ScheduleCompile!G235)),ISNUMBER(FIND("6F",ScheduleCompile!G235)),ISNUMBER(FIND("7F",ScheduleCompile!G235)),ISNUMBER(FIND("9F",ScheduleCompile!G235)),ISNUMBER(FIND("4F",ScheduleCompile!G235))),VALUE(LEFT(ScheduleCompile!G235,FIND("F",ScheduleCompile!G235)-1)),ScheduleCompile!G235)))))))</f>
        <v>85</v>
      </c>
      <c r="M242" s="1">
        <f>IF(AND(ISERROR(IF(ScheduleCompile!H235="Off",0,IF(ScheduleCompile!H235="On",1,IF(ISNUMBER(ScheduleCompile!H235),ScheduleCompile!H235/1,IF(ISTEXT(ScheduleCompile!H235),IF(OR(ISNUMBER(FIND("5F",ScheduleCompile!H235)),ISNUMBER(FIND("0F",ScheduleCompile!H235)),ISNUMBER(FIND("8F",ScheduleCompile!H235)),ISNUMBER(FIND("1F",ScheduleCompile!H235)),ISNUMBER(FIND("2F",ScheduleCompile!H235)),ISNUMBER(FIND("3F",ScheduleCompile!H235)),ISNUMBER(FIND("6F",ScheduleCompile!H235)),ISNUMBER(FIND("7F",ScheduleCompile!H235)),ISNUMBER(FIND("9F",ScheduleCompile!H235)),ISNUMBER(FIND("4F",ScheduleCompile!H235))),VALUE(LEFT(ScheduleCompile!H235,FIND("F",ScheduleCompile!H235)-1)),ScheduleCompile!H235)))))),ISTEXT(ScheduleCompile!#REF!)),"ENDTABLE",IF(ISERROR(IF(ScheduleCompile!H235="Off",0,IF(ScheduleCompile!H235="On",1,IF(ISNUMBER(ScheduleCompile!H235),ScheduleCompile!H235/1,IF(ISTEXT(ScheduleCompile!H235),IF(OR(ISNUMBER(FIND("5F",ScheduleCompile!H235)),ISNUMBER(FIND("0F",ScheduleCompile!H235)),ISNUMBER(FIND("8F",ScheduleCompile!H235)),ISNUMBER(FIND("1F",ScheduleCompile!H235)),ISNUMBER(FIND("2F",ScheduleCompile!H235)),ISNUMBER(FIND("3F",ScheduleCompile!H235)),ISNUMBER(FIND("6F",ScheduleCompile!H235)),ISNUMBER(FIND("7F",ScheduleCompile!H235)),ISNUMBER(FIND("9F",ScheduleCompile!H235)),ISNUMBER(FIND("4F",ScheduleCompile!H235))),VALUE(LEFT(ScheduleCompile!H235,FIND("F",ScheduleCompile!H235)-1)),ScheduleCompile!H235)))))),"",IF(ScheduleCompile!H235="Off",0,IF(ScheduleCompile!H235="On",1,IF(ISNUMBER(ScheduleCompile!H235),ScheduleCompile!H235/1,IF(ISTEXT(ScheduleCompile!H235),IF(OR(ISNUMBER(FIND("5F",ScheduleCompile!H235)),ISNUMBER(FIND("0F",ScheduleCompile!H235)),ISNUMBER(FIND("8F",ScheduleCompile!H235)),ISNUMBER(FIND("1F",ScheduleCompile!H235)),ISNUMBER(FIND("2F",ScheduleCompile!H235)),ISNUMBER(FIND("3F",ScheduleCompile!H235)),ISNUMBER(FIND("6F",ScheduleCompile!H235)),ISNUMBER(FIND("7F",ScheduleCompile!H235)),ISNUMBER(FIND("9F",ScheduleCompile!H235)),ISNUMBER(FIND("4F",ScheduleCompile!H235))),VALUE(LEFT(ScheduleCompile!H235,FIND("F",ScheduleCompile!H235)-1)),ScheduleCompile!H235)))))))</f>
        <v>85</v>
      </c>
      <c r="N242" s="1">
        <f>IF(AND(ISERROR(IF(ScheduleCompile!I235="Off",0,IF(ScheduleCompile!I235="On",1,IF(ISNUMBER(ScheduleCompile!I235),ScheduleCompile!I235/1,IF(ISTEXT(ScheduleCompile!I235),IF(OR(ISNUMBER(FIND("5F",ScheduleCompile!I235)),ISNUMBER(FIND("0F",ScheduleCompile!I235)),ISNUMBER(FIND("8F",ScheduleCompile!I235)),ISNUMBER(FIND("1F",ScheduleCompile!I235)),ISNUMBER(FIND("2F",ScheduleCompile!I235)),ISNUMBER(FIND("3F",ScheduleCompile!I235)),ISNUMBER(FIND("6F",ScheduleCompile!I235)),ISNUMBER(FIND("7F",ScheduleCompile!I235)),ISNUMBER(FIND("9F",ScheduleCompile!I235)),ISNUMBER(FIND("4F",ScheduleCompile!I235))),VALUE(LEFT(ScheduleCompile!I235,FIND("F",ScheduleCompile!I235)-1)),ScheduleCompile!I235)))))),ISTEXT(ScheduleCompile!#REF!)),"ENDTABLE",IF(ISERROR(IF(ScheduleCompile!I235="Off",0,IF(ScheduleCompile!I235="On",1,IF(ISNUMBER(ScheduleCompile!I235),ScheduleCompile!I235/1,IF(ISTEXT(ScheduleCompile!I235),IF(OR(ISNUMBER(FIND("5F",ScheduleCompile!I235)),ISNUMBER(FIND("0F",ScheduleCompile!I235)),ISNUMBER(FIND("8F",ScheduleCompile!I235)),ISNUMBER(FIND("1F",ScheduleCompile!I235)),ISNUMBER(FIND("2F",ScheduleCompile!I235)),ISNUMBER(FIND("3F",ScheduleCompile!I235)),ISNUMBER(FIND("6F",ScheduleCompile!I235)),ISNUMBER(FIND("7F",ScheduleCompile!I235)),ISNUMBER(FIND("9F",ScheduleCompile!I235)),ISNUMBER(FIND("4F",ScheduleCompile!I235))),VALUE(LEFT(ScheduleCompile!I235,FIND("F",ScheduleCompile!I235)-1)),ScheduleCompile!I235)))))),"",IF(ScheduleCompile!I235="Off",0,IF(ScheduleCompile!I235="On",1,IF(ISNUMBER(ScheduleCompile!I235),ScheduleCompile!I235/1,IF(ISTEXT(ScheduleCompile!I235),IF(OR(ISNUMBER(FIND("5F",ScheduleCompile!I235)),ISNUMBER(FIND("0F",ScheduleCompile!I235)),ISNUMBER(FIND("8F",ScheduleCompile!I235)),ISNUMBER(FIND("1F",ScheduleCompile!I235)),ISNUMBER(FIND("2F",ScheduleCompile!I235)),ISNUMBER(FIND("3F",ScheduleCompile!I235)),ISNUMBER(FIND("6F",ScheduleCompile!I235)),ISNUMBER(FIND("7F",ScheduleCompile!I235)),ISNUMBER(FIND("9F",ScheduleCompile!I235)),ISNUMBER(FIND("4F",ScheduleCompile!I235))),VALUE(LEFT(ScheduleCompile!I235,FIND("F",ScheduleCompile!I235)-1)),ScheduleCompile!I235)))))))</f>
        <v>85</v>
      </c>
      <c r="O242" s="1">
        <f>IF(AND(ISERROR(IF(ScheduleCompile!J235="Off",0,IF(ScheduleCompile!J235="On",1,IF(ISNUMBER(ScheduleCompile!J235),ScheduleCompile!J235/1,IF(ISTEXT(ScheduleCompile!J235),IF(OR(ISNUMBER(FIND("5F",ScheduleCompile!J235)),ISNUMBER(FIND("0F",ScheduleCompile!J235)),ISNUMBER(FIND("8F",ScheduleCompile!J235)),ISNUMBER(FIND("1F",ScheduleCompile!J235)),ISNUMBER(FIND("2F",ScheduleCompile!J235)),ISNUMBER(FIND("3F",ScheduleCompile!J235)),ISNUMBER(FIND("6F",ScheduleCompile!J235)),ISNUMBER(FIND("7F",ScheduleCompile!J235)),ISNUMBER(FIND("9F",ScheduleCompile!J235)),ISNUMBER(FIND("4F",ScheduleCompile!J235))),VALUE(LEFT(ScheduleCompile!J235,FIND("F",ScheduleCompile!J235)-1)),ScheduleCompile!J235)))))),ISTEXT(ScheduleCompile!#REF!)),"ENDTABLE",IF(ISERROR(IF(ScheduleCompile!J235="Off",0,IF(ScheduleCompile!J235="On",1,IF(ISNUMBER(ScheduleCompile!J235),ScheduleCompile!J235/1,IF(ISTEXT(ScheduleCompile!J235),IF(OR(ISNUMBER(FIND("5F",ScheduleCompile!J235)),ISNUMBER(FIND("0F",ScheduleCompile!J235)),ISNUMBER(FIND("8F",ScheduleCompile!J235)),ISNUMBER(FIND("1F",ScheduleCompile!J235)),ISNUMBER(FIND("2F",ScheduleCompile!J235)),ISNUMBER(FIND("3F",ScheduleCompile!J235)),ISNUMBER(FIND("6F",ScheduleCompile!J235)),ISNUMBER(FIND("7F",ScheduleCompile!J235)),ISNUMBER(FIND("9F",ScheduleCompile!J235)),ISNUMBER(FIND("4F",ScheduleCompile!J235))),VALUE(LEFT(ScheduleCompile!J235,FIND("F",ScheduleCompile!J235)-1)),ScheduleCompile!J235)))))),"",IF(ScheduleCompile!J235="Off",0,IF(ScheduleCompile!J235="On",1,IF(ISNUMBER(ScheduleCompile!J235),ScheduleCompile!J235/1,IF(ISTEXT(ScheduleCompile!J235),IF(OR(ISNUMBER(FIND("5F",ScheduleCompile!J235)),ISNUMBER(FIND("0F",ScheduleCompile!J235)),ISNUMBER(FIND("8F",ScheduleCompile!J235)),ISNUMBER(FIND("1F",ScheduleCompile!J235)),ISNUMBER(FIND("2F",ScheduleCompile!J235)),ISNUMBER(FIND("3F",ScheduleCompile!J235)),ISNUMBER(FIND("6F",ScheduleCompile!J235)),ISNUMBER(FIND("7F",ScheduleCompile!J235)),ISNUMBER(FIND("9F",ScheduleCompile!J235)),ISNUMBER(FIND("4F",ScheduleCompile!J235))),VALUE(LEFT(ScheduleCompile!J235,FIND("F",ScheduleCompile!J235)-1)),ScheduleCompile!J235)))))))</f>
        <v>85</v>
      </c>
      <c r="P242" s="1">
        <f>IF(AND(ISERROR(IF(ScheduleCompile!K235="Off",0,IF(ScheduleCompile!K235="On",1,IF(ISNUMBER(ScheduleCompile!K235),ScheduleCompile!K235/1,IF(ISTEXT(ScheduleCompile!K235),IF(OR(ISNUMBER(FIND("5F",ScheduleCompile!K235)),ISNUMBER(FIND("0F",ScheduleCompile!K235)),ISNUMBER(FIND("8F",ScheduleCompile!K235)),ISNUMBER(FIND("1F",ScheduleCompile!K235)),ISNUMBER(FIND("2F",ScheduleCompile!K235)),ISNUMBER(FIND("3F",ScheduleCompile!K235)),ISNUMBER(FIND("6F",ScheduleCompile!K235)),ISNUMBER(FIND("7F",ScheduleCompile!K235)),ISNUMBER(FIND("9F",ScheduleCompile!K235)),ISNUMBER(FIND("4F",ScheduleCompile!K235))),VALUE(LEFT(ScheduleCompile!K235,FIND("F",ScheduleCompile!K235)-1)),ScheduleCompile!K235)))))),ISTEXT(ScheduleCompile!#REF!)),"ENDTABLE",IF(ISERROR(IF(ScheduleCompile!K235="Off",0,IF(ScheduleCompile!K235="On",1,IF(ISNUMBER(ScheduleCompile!K235),ScheduleCompile!K235/1,IF(ISTEXT(ScheduleCompile!K235),IF(OR(ISNUMBER(FIND("5F",ScheduleCompile!K235)),ISNUMBER(FIND("0F",ScheduleCompile!K235)),ISNUMBER(FIND("8F",ScheduleCompile!K235)),ISNUMBER(FIND("1F",ScheduleCompile!K235)),ISNUMBER(FIND("2F",ScheduleCompile!K235)),ISNUMBER(FIND("3F",ScheduleCompile!K235)),ISNUMBER(FIND("6F",ScheduleCompile!K235)),ISNUMBER(FIND("7F",ScheduleCompile!K235)),ISNUMBER(FIND("9F",ScheduleCompile!K235)),ISNUMBER(FIND("4F",ScheduleCompile!K235))),VALUE(LEFT(ScheduleCompile!K235,FIND("F",ScheduleCompile!K235)-1)),ScheduleCompile!K235)))))),"",IF(ScheduleCompile!K235="Off",0,IF(ScheduleCompile!K235="On",1,IF(ISNUMBER(ScheduleCompile!K235),ScheduleCompile!K235/1,IF(ISTEXT(ScheduleCompile!K235),IF(OR(ISNUMBER(FIND("5F",ScheduleCompile!K235)),ISNUMBER(FIND("0F",ScheduleCompile!K235)),ISNUMBER(FIND("8F",ScheduleCompile!K235)),ISNUMBER(FIND("1F",ScheduleCompile!K235)),ISNUMBER(FIND("2F",ScheduleCompile!K235)),ISNUMBER(FIND("3F",ScheduleCompile!K235)),ISNUMBER(FIND("6F",ScheduleCompile!K235)),ISNUMBER(FIND("7F",ScheduleCompile!K235)),ISNUMBER(FIND("9F",ScheduleCompile!K235)),ISNUMBER(FIND("4F",ScheduleCompile!K235))),VALUE(LEFT(ScheduleCompile!K235,FIND("F",ScheduleCompile!K235)-1)),ScheduleCompile!K235)))))))</f>
        <v>85</v>
      </c>
      <c r="Q242" s="1">
        <f>IF(AND(ISERROR(IF(ScheduleCompile!L235="Off",0,IF(ScheduleCompile!L235="On",1,IF(ISNUMBER(ScheduleCompile!L235),ScheduleCompile!L235/1,IF(ISTEXT(ScheduleCompile!L235),IF(OR(ISNUMBER(FIND("5F",ScheduleCompile!L235)),ISNUMBER(FIND("0F",ScheduleCompile!L235)),ISNUMBER(FIND("8F",ScheduleCompile!L235)),ISNUMBER(FIND("1F",ScheduleCompile!L235)),ISNUMBER(FIND("2F",ScheduleCompile!L235)),ISNUMBER(FIND("3F",ScheduleCompile!L235)),ISNUMBER(FIND("6F",ScheduleCompile!L235)),ISNUMBER(FIND("7F",ScheduleCompile!L235)),ISNUMBER(FIND("9F",ScheduleCompile!L235)),ISNUMBER(FIND("4F",ScheduleCompile!L235))),VALUE(LEFT(ScheduleCompile!L235,FIND("F",ScheduleCompile!L235)-1)),ScheduleCompile!L235)))))),ISTEXT(ScheduleCompile!#REF!)),"ENDTABLE",IF(ISERROR(IF(ScheduleCompile!L235="Off",0,IF(ScheduleCompile!L235="On",1,IF(ISNUMBER(ScheduleCompile!L235),ScheduleCompile!L235/1,IF(ISTEXT(ScheduleCompile!L235),IF(OR(ISNUMBER(FIND("5F",ScheduleCompile!L235)),ISNUMBER(FIND("0F",ScheduleCompile!L235)),ISNUMBER(FIND("8F",ScheduleCompile!L235)),ISNUMBER(FIND("1F",ScheduleCompile!L235)),ISNUMBER(FIND("2F",ScheduleCompile!L235)),ISNUMBER(FIND("3F",ScheduleCompile!L235)),ISNUMBER(FIND("6F",ScheduleCompile!L235)),ISNUMBER(FIND("7F",ScheduleCompile!L235)),ISNUMBER(FIND("9F",ScheduleCompile!L235)),ISNUMBER(FIND("4F",ScheduleCompile!L235))),VALUE(LEFT(ScheduleCompile!L235,FIND("F",ScheduleCompile!L235)-1)),ScheduleCompile!L235)))))),"",IF(ScheduleCompile!L235="Off",0,IF(ScheduleCompile!L235="On",1,IF(ISNUMBER(ScheduleCompile!L235),ScheduleCompile!L235/1,IF(ISTEXT(ScheduleCompile!L235),IF(OR(ISNUMBER(FIND("5F",ScheduleCompile!L235)),ISNUMBER(FIND("0F",ScheduleCompile!L235)),ISNUMBER(FIND("8F",ScheduleCompile!L235)),ISNUMBER(FIND("1F",ScheduleCompile!L235)),ISNUMBER(FIND("2F",ScheduleCompile!L235)),ISNUMBER(FIND("3F",ScheduleCompile!L235)),ISNUMBER(FIND("6F",ScheduleCompile!L235)),ISNUMBER(FIND("7F",ScheduleCompile!L235)),ISNUMBER(FIND("9F",ScheduleCompile!L235)),ISNUMBER(FIND("4F",ScheduleCompile!L235))),VALUE(LEFT(ScheduleCompile!L235,FIND("F",ScheduleCompile!L235)-1)),ScheduleCompile!L235)))))))</f>
        <v>85</v>
      </c>
      <c r="R242" s="1">
        <f>IF(AND(ISERROR(IF(ScheduleCompile!M235="Off",0,IF(ScheduleCompile!M235="On",1,IF(ISNUMBER(ScheduleCompile!M235),ScheduleCompile!M235/1,IF(ISTEXT(ScheduleCompile!M235),IF(OR(ISNUMBER(FIND("5F",ScheduleCompile!M235)),ISNUMBER(FIND("0F",ScheduleCompile!M235)),ISNUMBER(FIND("8F",ScheduleCompile!M235)),ISNUMBER(FIND("1F",ScheduleCompile!M235)),ISNUMBER(FIND("2F",ScheduleCompile!M235)),ISNUMBER(FIND("3F",ScheduleCompile!M235)),ISNUMBER(FIND("6F",ScheduleCompile!M235)),ISNUMBER(FIND("7F",ScheduleCompile!M235)),ISNUMBER(FIND("9F",ScheduleCompile!M235)),ISNUMBER(FIND("4F",ScheduleCompile!M235))),VALUE(LEFT(ScheduleCompile!M235,FIND("F",ScheduleCompile!M235)-1)),ScheduleCompile!M235)))))),ISTEXT(ScheduleCompile!#REF!)),"ENDTABLE",IF(ISERROR(IF(ScheduleCompile!M235="Off",0,IF(ScheduleCompile!M235="On",1,IF(ISNUMBER(ScheduleCompile!M235),ScheduleCompile!M235/1,IF(ISTEXT(ScheduleCompile!M235),IF(OR(ISNUMBER(FIND("5F",ScheduleCompile!M235)),ISNUMBER(FIND("0F",ScheduleCompile!M235)),ISNUMBER(FIND("8F",ScheduleCompile!M235)),ISNUMBER(FIND("1F",ScheduleCompile!M235)),ISNUMBER(FIND("2F",ScheduleCompile!M235)),ISNUMBER(FIND("3F",ScheduleCompile!M235)),ISNUMBER(FIND("6F",ScheduleCompile!M235)),ISNUMBER(FIND("7F",ScheduleCompile!M235)),ISNUMBER(FIND("9F",ScheduleCompile!M235)),ISNUMBER(FIND("4F",ScheduleCompile!M235))),VALUE(LEFT(ScheduleCompile!M235,FIND("F",ScheduleCompile!M235)-1)),ScheduleCompile!M235)))))),"",IF(ScheduleCompile!M235="Off",0,IF(ScheduleCompile!M235="On",1,IF(ISNUMBER(ScheduleCompile!M235),ScheduleCompile!M235/1,IF(ISTEXT(ScheduleCompile!M235),IF(OR(ISNUMBER(FIND("5F",ScheduleCompile!M235)),ISNUMBER(FIND("0F",ScheduleCompile!M235)),ISNUMBER(FIND("8F",ScheduleCompile!M235)),ISNUMBER(FIND("1F",ScheduleCompile!M235)),ISNUMBER(FIND("2F",ScheduleCompile!M235)),ISNUMBER(FIND("3F",ScheduleCompile!M235)),ISNUMBER(FIND("6F",ScheduleCompile!M235)),ISNUMBER(FIND("7F",ScheduleCompile!M235)),ISNUMBER(FIND("9F",ScheduleCompile!M235)),ISNUMBER(FIND("4F",ScheduleCompile!M235))),VALUE(LEFT(ScheduleCompile!M235,FIND("F",ScheduleCompile!M235)-1)),ScheduleCompile!M235)))))))</f>
        <v>85</v>
      </c>
      <c r="S242" s="1">
        <f>IF(AND(ISERROR(IF(ScheduleCompile!N235="Off",0,IF(ScheduleCompile!N235="On",1,IF(ISNUMBER(ScheduleCompile!N235),ScheduleCompile!N235/1,IF(ISTEXT(ScheduleCompile!N235),IF(OR(ISNUMBER(FIND("5F",ScheduleCompile!N235)),ISNUMBER(FIND("0F",ScheduleCompile!N235)),ISNUMBER(FIND("8F",ScheduleCompile!N235)),ISNUMBER(FIND("1F",ScheduleCompile!N235)),ISNUMBER(FIND("2F",ScheduleCompile!N235)),ISNUMBER(FIND("3F",ScheduleCompile!N235)),ISNUMBER(FIND("6F",ScheduleCompile!N235)),ISNUMBER(FIND("7F",ScheduleCompile!N235)),ISNUMBER(FIND("9F",ScheduleCompile!N235)),ISNUMBER(FIND("4F",ScheduleCompile!N235))),VALUE(LEFT(ScheduleCompile!N235,FIND("F",ScheduleCompile!N235)-1)),ScheduleCompile!N235)))))),ISTEXT(ScheduleCompile!#REF!)),"ENDTABLE",IF(ISERROR(IF(ScheduleCompile!N235="Off",0,IF(ScheduleCompile!N235="On",1,IF(ISNUMBER(ScheduleCompile!N235),ScheduleCompile!N235/1,IF(ISTEXT(ScheduleCompile!N235),IF(OR(ISNUMBER(FIND("5F",ScheduleCompile!N235)),ISNUMBER(FIND("0F",ScheduleCompile!N235)),ISNUMBER(FIND("8F",ScheduleCompile!N235)),ISNUMBER(FIND("1F",ScheduleCompile!N235)),ISNUMBER(FIND("2F",ScheduleCompile!N235)),ISNUMBER(FIND("3F",ScheduleCompile!N235)),ISNUMBER(FIND("6F",ScheduleCompile!N235)),ISNUMBER(FIND("7F",ScheduleCompile!N235)),ISNUMBER(FIND("9F",ScheduleCompile!N235)),ISNUMBER(FIND("4F",ScheduleCompile!N235))),VALUE(LEFT(ScheduleCompile!N235,FIND("F",ScheduleCompile!N235)-1)),ScheduleCompile!N235)))))),"",IF(ScheduleCompile!N235="Off",0,IF(ScheduleCompile!N235="On",1,IF(ISNUMBER(ScheduleCompile!N235),ScheduleCompile!N235/1,IF(ISTEXT(ScheduleCompile!N235),IF(OR(ISNUMBER(FIND("5F",ScheduleCompile!N235)),ISNUMBER(FIND("0F",ScheduleCompile!N235)),ISNUMBER(FIND("8F",ScheduleCompile!N235)),ISNUMBER(FIND("1F",ScheduleCompile!N235)),ISNUMBER(FIND("2F",ScheduleCompile!N235)),ISNUMBER(FIND("3F",ScheduleCompile!N235)),ISNUMBER(FIND("6F",ScheduleCompile!N235)),ISNUMBER(FIND("7F",ScheduleCompile!N235)),ISNUMBER(FIND("9F",ScheduleCompile!N235)),ISNUMBER(FIND("4F",ScheduleCompile!N235))),VALUE(LEFT(ScheduleCompile!N235,FIND("F",ScheduleCompile!N235)-1)),ScheduleCompile!N235)))))))</f>
        <v>85</v>
      </c>
      <c r="T242" s="1">
        <f>IF(AND(ISERROR(IF(ScheduleCompile!O235="Off",0,IF(ScheduleCompile!O235="On",1,IF(ISNUMBER(ScheduleCompile!O235),ScheduleCompile!O235/1,IF(ISTEXT(ScheduleCompile!O235),IF(OR(ISNUMBER(FIND("5F",ScheduleCompile!O235)),ISNUMBER(FIND("0F",ScheduleCompile!O235)),ISNUMBER(FIND("8F",ScheduleCompile!O235)),ISNUMBER(FIND("1F",ScheduleCompile!O235)),ISNUMBER(FIND("2F",ScheduleCompile!O235)),ISNUMBER(FIND("3F",ScheduleCompile!O235)),ISNUMBER(FIND("6F",ScheduleCompile!O235)),ISNUMBER(FIND("7F",ScheduleCompile!O235)),ISNUMBER(FIND("9F",ScheduleCompile!O235)),ISNUMBER(FIND("4F",ScheduleCompile!O235))),VALUE(LEFT(ScheduleCompile!O235,FIND("F",ScheduleCompile!O235)-1)),ScheduleCompile!O235)))))),ISTEXT(ScheduleCompile!#REF!)),"ENDTABLE",IF(ISERROR(IF(ScheduleCompile!O235="Off",0,IF(ScheduleCompile!O235="On",1,IF(ISNUMBER(ScheduleCompile!O235),ScheduleCompile!O235/1,IF(ISTEXT(ScheduleCompile!O235),IF(OR(ISNUMBER(FIND("5F",ScheduleCompile!O235)),ISNUMBER(FIND("0F",ScheduleCompile!O235)),ISNUMBER(FIND("8F",ScheduleCompile!O235)),ISNUMBER(FIND("1F",ScheduleCompile!O235)),ISNUMBER(FIND("2F",ScheduleCompile!O235)),ISNUMBER(FIND("3F",ScheduleCompile!O235)),ISNUMBER(FIND("6F",ScheduleCompile!O235)),ISNUMBER(FIND("7F",ScheduleCompile!O235)),ISNUMBER(FIND("9F",ScheduleCompile!O235)),ISNUMBER(FIND("4F",ScheduleCompile!O235))),VALUE(LEFT(ScheduleCompile!O235,FIND("F",ScheduleCompile!O235)-1)),ScheduleCompile!O235)))))),"",IF(ScheduleCompile!O235="Off",0,IF(ScheduleCompile!O235="On",1,IF(ISNUMBER(ScheduleCompile!O235),ScheduleCompile!O235/1,IF(ISTEXT(ScheduleCompile!O235),IF(OR(ISNUMBER(FIND("5F",ScheduleCompile!O235)),ISNUMBER(FIND("0F",ScheduleCompile!O235)),ISNUMBER(FIND("8F",ScheduleCompile!O235)),ISNUMBER(FIND("1F",ScheduleCompile!O235)),ISNUMBER(FIND("2F",ScheduleCompile!O235)),ISNUMBER(FIND("3F",ScheduleCompile!O235)),ISNUMBER(FIND("6F",ScheduleCompile!O235)),ISNUMBER(FIND("7F",ScheduleCompile!O235)),ISNUMBER(FIND("9F",ScheduleCompile!O235)),ISNUMBER(FIND("4F",ScheduleCompile!O235))),VALUE(LEFT(ScheduleCompile!O235,FIND("F",ScheduleCompile!O235)-1)),ScheduleCompile!O235)))))))</f>
        <v>85</v>
      </c>
      <c r="U242" s="1">
        <f>IF(AND(ISERROR(IF(ScheduleCompile!P235="Off",0,IF(ScheduleCompile!P235="On",1,IF(ISNUMBER(ScheduleCompile!P235),ScheduleCompile!P235/1,IF(ISTEXT(ScheduleCompile!P235),IF(OR(ISNUMBER(FIND("5F",ScheduleCompile!P235)),ISNUMBER(FIND("0F",ScheduleCompile!P235)),ISNUMBER(FIND("8F",ScheduleCompile!P235)),ISNUMBER(FIND("1F",ScheduleCompile!P235)),ISNUMBER(FIND("2F",ScheduleCompile!P235)),ISNUMBER(FIND("3F",ScheduleCompile!P235)),ISNUMBER(FIND("6F",ScheduleCompile!P235)),ISNUMBER(FIND("7F",ScheduleCompile!P235)),ISNUMBER(FIND("9F",ScheduleCompile!P235)),ISNUMBER(FIND("4F",ScheduleCompile!P235))),VALUE(LEFT(ScheduleCompile!P235,FIND("F",ScheduleCompile!P235)-1)),ScheduleCompile!P235)))))),ISTEXT(ScheduleCompile!#REF!)),"ENDTABLE",IF(ISERROR(IF(ScheduleCompile!P235="Off",0,IF(ScheduleCompile!P235="On",1,IF(ISNUMBER(ScheduleCompile!P235),ScheduleCompile!P235/1,IF(ISTEXT(ScheduleCompile!P235),IF(OR(ISNUMBER(FIND("5F",ScheduleCompile!P235)),ISNUMBER(FIND("0F",ScheduleCompile!P235)),ISNUMBER(FIND("8F",ScheduleCompile!P235)),ISNUMBER(FIND("1F",ScheduleCompile!P235)),ISNUMBER(FIND("2F",ScheduleCompile!P235)),ISNUMBER(FIND("3F",ScheduleCompile!P235)),ISNUMBER(FIND("6F",ScheduleCompile!P235)),ISNUMBER(FIND("7F",ScheduleCompile!P235)),ISNUMBER(FIND("9F",ScheduleCompile!P235)),ISNUMBER(FIND("4F",ScheduleCompile!P235))),VALUE(LEFT(ScheduleCompile!P235,FIND("F",ScheduleCompile!P235)-1)),ScheduleCompile!P235)))))),"",IF(ScheduleCompile!P235="Off",0,IF(ScheduleCompile!P235="On",1,IF(ISNUMBER(ScheduleCompile!P235),ScheduleCompile!P235/1,IF(ISTEXT(ScheduleCompile!P235),IF(OR(ISNUMBER(FIND("5F",ScheduleCompile!P235)),ISNUMBER(FIND("0F",ScheduleCompile!P235)),ISNUMBER(FIND("8F",ScheduleCompile!P235)),ISNUMBER(FIND("1F",ScheduleCompile!P235)),ISNUMBER(FIND("2F",ScheduleCompile!P235)),ISNUMBER(FIND("3F",ScheduleCompile!P235)),ISNUMBER(FIND("6F",ScheduleCompile!P235)),ISNUMBER(FIND("7F",ScheduleCompile!P235)),ISNUMBER(FIND("9F",ScheduleCompile!P235)),ISNUMBER(FIND("4F",ScheduleCompile!P235))),VALUE(LEFT(ScheduleCompile!P235,FIND("F",ScheduleCompile!P235)-1)),ScheduleCompile!P235)))))))</f>
        <v>85</v>
      </c>
      <c r="V242" s="1">
        <f>IF(AND(ISERROR(IF(ScheduleCompile!Q235="Off",0,IF(ScheduleCompile!Q235="On",1,IF(ISNUMBER(ScheduleCompile!Q235),ScheduleCompile!Q235/1,IF(ISTEXT(ScheduleCompile!Q235),IF(OR(ISNUMBER(FIND("5F",ScheduleCompile!Q235)),ISNUMBER(FIND("0F",ScheduleCompile!Q235)),ISNUMBER(FIND("8F",ScheduleCompile!Q235)),ISNUMBER(FIND("1F",ScheduleCompile!Q235)),ISNUMBER(FIND("2F",ScheduleCompile!Q235)),ISNUMBER(FIND("3F",ScheduleCompile!Q235)),ISNUMBER(FIND("6F",ScheduleCompile!Q235)),ISNUMBER(FIND("7F",ScheduleCompile!Q235)),ISNUMBER(FIND("9F",ScheduleCompile!Q235)),ISNUMBER(FIND("4F",ScheduleCompile!Q235))),VALUE(LEFT(ScheduleCompile!Q235,FIND("F",ScheduleCompile!Q235)-1)),ScheduleCompile!Q235)))))),ISTEXT(ScheduleCompile!#REF!)),"ENDTABLE",IF(ISERROR(IF(ScheduleCompile!Q235="Off",0,IF(ScheduleCompile!Q235="On",1,IF(ISNUMBER(ScheduleCompile!Q235),ScheduleCompile!Q235/1,IF(ISTEXT(ScheduleCompile!Q235),IF(OR(ISNUMBER(FIND("5F",ScheduleCompile!Q235)),ISNUMBER(FIND("0F",ScheduleCompile!Q235)),ISNUMBER(FIND("8F",ScheduleCompile!Q235)),ISNUMBER(FIND("1F",ScheduleCompile!Q235)),ISNUMBER(FIND("2F",ScheduleCompile!Q235)),ISNUMBER(FIND("3F",ScheduleCompile!Q235)),ISNUMBER(FIND("6F",ScheduleCompile!Q235)),ISNUMBER(FIND("7F",ScheduleCompile!Q235)),ISNUMBER(FIND("9F",ScheduleCompile!Q235)),ISNUMBER(FIND("4F",ScheduleCompile!Q235))),VALUE(LEFT(ScheduleCompile!Q235,FIND("F",ScheduleCompile!Q235)-1)),ScheduleCompile!Q235)))))),"",IF(ScheduleCompile!Q235="Off",0,IF(ScheduleCompile!Q235="On",1,IF(ISNUMBER(ScheduleCompile!Q235),ScheduleCompile!Q235/1,IF(ISTEXT(ScheduleCompile!Q235),IF(OR(ISNUMBER(FIND("5F",ScheduleCompile!Q235)),ISNUMBER(FIND("0F",ScheduleCompile!Q235)),ISNUMBER(FIND("8F",ScheduleCompile!Q235)),ISNUMBER(FIND("1F",ScheduleCompile!Q235)),ISNUMBER(FIND("2F",ScheduleCompile!Q235)),ISNUMBER(FIND("3F",ScheduleCompile!Q235)),ISNUMBER(FIND("6F",ScheduleCompile!Q235)),ISNUMBER(FIND("7F",ScheduleCompile!Q235)),ISNUMBER(FIND("9F",ScheduleCompile!Q235)),ISNUMBER(FIND("4F",ScheduleCompile!Q235))),VALUE(LEFT(ScheduleCompile!Q235,FIND("F",ScheduleCompile!Q235)-1)),ScheduleCompile!Q235)))))))</f>
        <v>85</v>
      </c>
      <c r="W242" s="1">
        <f>IF(AND(ISERROR(IF(ScheduleCompile!R235="Off",0,IF(ScheduleCompile!R235="On",1,IF(ISNUMBER(ScheduleCompile!R235),ScheduleCompile!R235/1,IF(ISTEXT(ScheduleCompile!R235),IF(OR(ISNUMBER(FIND("5F",ScheduleCompile!R235)),ISNUMBER(FIND("0F",ScheduleCompile!R235)),ISNUMBER(FIND("8F",ScheduleCompile!R235)),ISNUMBER(FIND("1F",ScheduleCompile!R235)),ISNUMBER(FIND("2F",ScheduleCompile!R235)),ISNUMBER(FIND("3F",ScheduleCompile!R235)),ISNUMBER(FIND("6F",ScheduleCompile!R235)),ISNUMBER(FIND("7F",ScheduleCompile!R235)),ISNUMBER(FIND("9F",ScheduleCompile!R235)),ISNUMBER(FIND("4F",ScheduleCompile!R235))),VALUE(LEFT(ScheduleCompile!R235,FIND("F",ScheduleCompile!R235)-1)),ScheduleCompile!R235)))))),ISTEXT(ScheduleCompile!#REF!)),"ENDTABLE",IF(ISERROR(IF(ScheduleCompile!R235="Off",0,IF(ScheduleCompile!R235="On",1,IF(ISNUMBER(ScheduleCompile!R235),ScheduleCompile!R235/1,IF(ISTEXT(ScheduleCompile!R235),IF(OR(ISNUMBER(FIND("5F",ScheduleCompile!R235)),ISNUMBER(FIND("0F",ScheduleCompile!R235)),ISNUMBER(FIND("8F",ScheduleCompile!R235)),ISNUMBER(FIND("1F",ScheduleCompile!R235)),ISNUMBER(FIND("2F",ScheduleCompile!R235)),ISNUMBER(FIND("3F",ScheduleCompile!R235)),ISNUMBER(FIND("6F",ScheduleCompile!R235)),ISNUMBER(FIND("7F",ScheduleCompile!R235)),ISNUMBER(FIND("9F",ScheduleCompile!R235)),ISNUMBER(FIND("4F",ScheduleCompile!R235))),VALUE(LEFT(ScheduleCompile!R235,FIND("F",ScheduleCompile!R235)-1)),ScheduleCompile!R235)))))),"",IF(ScheduleCompile!R235="Off",0,IF(ScheduleCompile!R235="On",1,IF(ISNUMBER(ScheduleCompile!R235),ScheduleCompile!R235/1,IF(ISTEXT(ScheduleCompile!R235),IF(OR(ISNUMBER(FIND("5F",ScheduleCompile!R235)),ISNUMBER(FIND("0F",ScheduleCompile!R235)),ISNUMBER(FIND("8F",ScheduleCompile!R235)),ISNUMBER(FIND("1F",ScheduleCompile!R235)),ISNUMBER(FIND("2F",ScheduleCompile!R235)),ISNUMBER(FIND("3F",ScheduleCompile!R235)),ISNUMBER(FIND("6F",ScheduleCompile!R235)),ISNUMBER(FIND("7F",ScheduleCompile!R235)),ISNUMBER(FIND("9F",ScheduleCompile!R235)),ISNUMBER(FIND("4F",ScheduleCompile!R235))),VALUE(LEFT(ScheduleCompile!R235,FIND("F",ScheduleCompile!R235)-1)),ScheduleCompile!R235)))))))</f>
        <v>85</v>
      </c>
      <c r="X242" s="1">
        <f>IF(AND(ISERROR(IF(ScheduleCompile!S235="Off",0,IF(ScheduleCompile!S235="On",1,IF(ISNUMBER(ScheduleCompile!S235),ScheduleCompile!S235/1,IF(ISTEXT(ScheduleCompile!S235),IF(OR(ISNUMBER(FIND("5F",ScheduleCompile!S235)),ISNUMBER(FIND("0F",ScheduleCompile!S235)),ISNUMBER(FIND("8F",ScheduleCompile!S235)),ISNUMBER(FIND("1F",ScheduleCompile!S235)),ISNUMBER(FIND("2F",ScheduleCompile!S235)),ISNUMBER(FIND("3F",ScheduleCompile!S235)),ISNUMBER(FIND("6F",ScheduleCompile!S235)),ISNUMBER(FIND("7F",ScheduleCompile!S235)),ISNUMBER(FIND("9F",ScheduleCompile!S235)),ISNUMBER(FIND("4F",ScheduleCompile!S235))),VALUE(LEFT(ScheduleCompile!S235,FIND("F",ScheduleCompile!S235)-1)),ScheduleCompile!S235)))))),ISTEXT(ScheduleCompile!#REF!)),"ENDTABLE",IF(ISERROR(IF(ScheduleCompile!S235="Off",0,IF(ScheduleCompile!S235="On",1,IF(ISNUMBER(ScheduleCompile!S235),ScheduleCompile!S235/1,IF(ISTEXT(ScheduleCompile!S235),IF(OR(ISNUMBER(FIND("5F",ScheduleCompile!S235)),ISNUMBER(FIND("0F",ScheduleCompile!S235)),ISNUMBER(FIND("8F",ScheduleCompile!S235)),ISNUMBER(FIND("1F",ScheduleCompile!S235)),ISNUMBER(FIND("2F",ScheduleCompile!S235)),ISNUMBER(FIND("3F",ScheduleCompile!S235)),ISNUMBER(FIND("6F",ScheduleCompile!S235)),ISNUMBER(FIND("7F",ScheduleCompile!S235)),ISNUMBER(FIND("9F",ScheduleCompile!S235)),ISNUMBER(FIND("4F",ScheduleCompile!S235))),VALUE(LEFT(ScheduleCompile!S235,FIND("F",ScheduleCompile!S235)-1)),ScheduleCompile!S235)))))),"",IF(ScheduleCompile!S235="Off",0,IF(ScheduleCompile!S235="On",1,IF(ISNUMBER(ScheduleCompile!S235),ScheduleCompile!S235/1,IF(ISTEXT(ScheduleCompile!S235),IF(OR(ISNUMBER(FIND("5F",ScheduleCompile!S235)),ISNUMBER(FIND("0F",ScheduleCompile!S235)),ISNUMBER(FIND("8F",ScheduleCompile!S235)),ISNUMBER(FIND("1F",ScheduleCompile!S235)),ISNUMBER(FIND("2F",ScheduleCompile!S235)),ISNUMBER(FIND("3F",ScheduleCompile!S235)),ISNUMBER(FIND("6F",ScheduleCompile!S235)),ISNUMBER(FIND("7F",ScheduleCompile!S235)),ISNUMBER(FIND("9F",ScheduleCompile!S235)),ISNUMBER(FIND("4F",ScheduleCompile!S235))),VALUE(LEFT(ScheduleCompile!S235,FIND("F",ScheduleCompile!S235)-1)),ScheduleCompile!S235)))))))</f>
        <v>85</v>
      </c>
      <c r="Y242" s="1">
        <f>IF(AND(ISERROR(IF(ScheduleCompile!T235="Off",0,IF(ScheduleCompile!T235="On",1,IF(ISNUMBER(ScheduleCompile!T235),ScheduleCompile!T235/1,IF(ISTEXT(ScheduleCompile!T235),IF(OR(ISNUMBER(FIND("5F",ScheduleCompile!T235)),ISNUMBER(FIND("0F",ScheduleCompile!T235)),ISNUMBER(FIND("8F",ScheduleCompile!T235)),ISNUMBER(FIND("1F",ScheduleCompile!T235)),ISNUMBER(FIND("2F",ScheduleCompile!T235)),ISNUMBER(FIND("3F",ScheduleCompile!T235)),ISNUMBER(FIND("6F",ScheduleCompile!T235)),ISNUMBER(FIND("7F",ScheduleCompile!T235)),ISNUMBER(FIND("9F",ScheduleCompile!T235)),ISNUMBER(FIND("4F",ScheduleCompile!T235))),VALUE(LEFT(ScheduleCompile!T235,FIND("F",ScheduleCompile!T235)-1)),ScheduleCompile!T235)))))),ISTEXT(ScheduleCompile!#REF!)),"ENDTABLE",IF(ISERROR(IF(ScheduleCompile!T235="Off",0,IF(ScheduleCompile!T235="On",1,IF(ISNUMBER(ScheduleCompile!T235),ScheduleCompile!T235/1,IF(ISTEXT(ScheduleCompile!T235),IF(OR(ISNUMBER(FIND("5F",ScheduleCompile!T235)),ISNUMBER(FIND("0F",ScheduleCompile!T235)),ISNUMBER(FIND("8F",ScheduleCompile!T235)),ISNUMBER(FIND("1F",ScheduleCompile!T235)),ISNUMBER(FIND("2F",ScheduleCompile!T235)),ISNUMBER(FIND("3F",ScheduleCompile!T235)),ISNUMBER(FIND("6F",ScheduleCompile!T235)),ISNUMBER(FIND("7F",ScheduleCompile!T235)),ISNUMBER(FIND("9F",ScheduleCompile!T235)),ISNUMBER(FIND("4F",ScheduleCompile!T235))),VALUE(LEFT(ScheduleCompile!T235,FIND("F",ScheduleCompile!T235)-1)),ScheduleCompile!T235)))))),"",IF(ScheduleCompile!T235="Off",0,IF(ScheduleCompile!T235="On",1,IF(ISNUMBER(ScheduleCompile!T235),ScheduleCompile!T235/1,IF(ISTEXT(ScheduleCompile!T235),IF(OR(ISNUMBER(FIND("5F",ScheduleCompile!T235)),ISNUMBER(FIND("0F",ScheduleCompile!T235)),ISNUMBER(FIND("8F",ScheduleCompile!T235)),ISNUMBER(FIND("1F",ScheduleCompile!T235)),ISNUMBER(FIND("2F",ScheduleCompile!T235)),ISNUMBER(FIND("3F",ScheduleCompile!T235)),ISNUMBER(FIND("6F",ScheduleCompile!T235)),ISNUMBER(FIND("7F",ScheduleCompile!T235)),ISNUMBER(FIND("9F",ScheduleCompile!T235)),ISNUMBER(FIND("4F",ScheduleCompile!T235))),VALUE(LEFT(ScheduleCompile!T235,FIND("F",ScheduleCompile!T235)-1)),ScheduleCompile!T235)))))))</f>
        <v>85</v>
      </c>
      <c r="Z242" s="1">
        <f>IF(AND(ISERROR(IF(ScheduleCompile!U235="Off",0,IF(ScheduleCompile!U235="On",1,IF(ISNUMBER(ScheduleCompile!U235),ScheduleCompile!U235/1,IF(ISTEXT(ScheduleCompile!U235),IF(OR(ISNUMBER(FIND("5F",ScheduleCompile!U235)),ISNUMBER(FIND("0F",ScheduleCompile!U235)),ISNUMBER(FIND("8F",ScheduleCompile!U235)),ISNUMBER(FIND("1F",ScheduleCompile!U235)),ISNUMBER(FIND("2F",ScheduleCompile!U235)),ISNUMBER(FIND("3F",ScheduleCompile!U235)),ISNUMBER(FIND("6F",ScheduleCompile!U235)),ISNUMBER(FIND("7F",ScheduleCompile!U235)),ISNUMBER(FIND("9F",ScheduleCompile!U235)),ISNUMBER(FIND("4F",ScheduleCompile!U235))),VALUE(LEFT(ScheduleCompile!U235,FIND("F",ScheduleCompile!U235)-1)),ScheduleCompile!U235)))))),ISTEXT(ScheduleCompile!#REF!)),"ENDTABLE",IF(ISERROR(IF(ScheduleCompile!U235="Off",0,IF(ScheduleCompile!U235="On",1,IF(ISNUMBER(ScheduleCompile!U235),ScheduleCompile!U235/1,IF(ISTEXT(ScheduleCompile!U235),IF(OR(ISNUMBER(FIND("5F",ScheduleCompile!U235)),ISNUMBER(FIND("0F",ScheduleCompile!U235)),ISNUMBER(FIND("8F",ScheduleCompile!U235)),ISNUMBER(FIND("1F",ScheduleCompile!U235)),ISNUMBER(FIND("2F",ScheduleCompile!U235)),ISNUMBER(FIND("3F",ScheduleCompile!U235)),ISNUMBER(FIND("6F",ScheduleCompile!U235)),ISNUMBER(FIND("7F",ScheduleCompile!U235)),ISNUMBER(FIND("9F",ScheduleCompile!U235)),ISNUMBER(FIND("4F",ScheduleCompile!U235))),VALUE(LEFT(ScheduleCompile!U235,FIND("F",ScheduleCompile!U235)-1)),ScheduleCompile!U235)))))),"",IF(ScheduleCompile!U235="Off",0,IF(ScheduleCompile!U235="On",1,IF(ISNUMBER(ScheduleCompile!U235),ScheduleCompile!U235/1,IF(ISTEXT(ScheduleCompile!U235),IF(OR(ISNUMBER(FIND("5F",ScheduleCompile!U235)),ISNUMBER(FIND("0F",ScheduleCompile!U235)),ISNUMBER(FIND("8F",ScheduleCompile!U235)),ISNUMBER(FIND("1F",ScheduleCompile!U235)),ISNUMBER(FIND("2F",ScheduleCompile!U235)),ISNUMBER(FIND("3F",ScheduleCompile!U235)),ISNUMBER(FIND("6F",ScheduleCompile!U235)),ISNUMBER(FIND("7F",ScheduleCompile!U235)),ISNUMBER(FIND("9F",ScheduleCompile!U235)),ISNUMBER(FIND("4F",ScheduleCompile!U235))),VALUE(LEFT(ScheduleCompile!U235,FIND("F",ScheduleCompile!U235)-1)),ScheduleCompile!U235)))))))</f>
        <v>85</v>
      </c>
      <c r="AA242" s="1">
        <f>IF(AND(ISERROR(IF(ScheduleCompile!V235="Off",0,IF(ScheduleCompile!V235="On",1,IF(ISNUMBER(ScheduleCompile!V235),ScheduleCompile!V235/1,IF(ISTEXT(ScheduleCompile!V235),IF(OR(ISNUMBER(FIND("5F",ScheduleCompile!V235)),ISNUMBER(FIND("0F",ScheduleCompile!V235)),ISNUMBER(FIND("8F",ScheduleCompile!V235)),ISNUMBER(FIND("1F",ScheduleCompile!V235)),ISNUMBER(FIND("2F",ScheduleCompile!V235)),ISNUMBER(FIND("3F",ScheduleCompile!V235)),ISNUMBER(FIND("6F",ScheduleCompile!V235)),ISNUMBER(FIND("7F",ScheduleCompile!V235)),ISNUMBER(FIND("9F",ScheduleCompile!V235)),ISNUMBER(FIND("4F",ScheduleCompile!V235))),VALUE(LEFT(ScheduleCompile!V235,FIND("F",ScheduleCompile!V235)-1)),ScheduleCompile!V235)))))),ISTEXT(ScheduleCompile!#REF!)),"ENDTABLE",IF(ISERROR(IF(ScheduleCompile!V235="Off",0,IF(ScheduleCompile!V235="On",1,IF(ISNUMBER(ScheduleCompile!V235),ScheduleCompile!V235/1,IF(ISTEXT(ScheduleCompile!V235),IF(OR(ISNUMBER(FIND("5F",ScheduleCompile!V235)),ISNUMBER(FIND("0F",ScheduleCompile!V235)),ISNUMBER(FIND("8F",ScheduleCompile!V235)),ISNUMBER(FIND("1F",ScheduleCompile!V235)),ISNUMBER(FIND("2F",ScheduleCompile!V235)),ISNUMBER(FIND("3F",ScheduleCompile!V235)),ISNUMBER(FIND("6F",ScheduleCompile!V235)),ISNUMBER(FIND("7F",ScheduleCompile!V235)),ISNUMBER(FIND("9F",ScheduleCompile!V235)),ISNUMBER(FIND("4F",ScheduleCompile!V235))),VALUE(LEFT(ScheduleCompile!V235,FIND("F",ScheduleCompile!V235)-1)),ScheduleCompile!V235)))))),"",IF(ScheduleCompile!V235="Off",0,IF(ScheduleCompile!V235="On",1,IF(ISNUMBER(ScheduleCompile!V235),ScheduleCompile!V235/1,IF(ISTEXT(ScheduleCompile!V235),IF(OR(ISNUMBER(FIND("5F",ScheduleCompile!V235)),ISNUMBER(FIND("0F",ScheduleCompile!V235)),ISNUMBER(FIND("8F",ScheduleCompile!V235)),ISNUMBER(FIND("1F",ScheduleCompile!V235)),ISNUMBER(FIND("2F",ScheduleCompile!V235)),ISNUMBER(FIND("3F",ScheduleCompile!V235)),ISNUMBER(FIND("6F",ScheduleCompile!V235)),ISNUMBER(FIND("7F",ScheduleCompile!V235)),ISNUMBER(FIND("9F",ScheduleCompile!V235)),ISNUMBER(FIND("4F",ScheduleCompile!V235))),VALUE(LEFT(ScheduleCompile!V235,FIND("F",ScheduleCompile!V235)-1)),ScheduleCompile!V235)))))))</f>
        <v>85</v>
      </c>
      <c r="AB242" s="1">
        <f>IF(AND(ISERROR(IF(ScheduleCompile!W235="Off",0,IF(ScheduleCompile!W235="On",1,IF(ISNUMBER(ScheduleCompile!W235),ScheduleCompile!W235/1,IF(ISTEXT(ScheduleCompile!W235),IF(OR(ISNUMBER(FIND("5F",ScheduleCompile!W235)),ISNUMBER(FIND("0F",ScheduleCompile!W235)),ISNUMBER(FIND("8F",ScheduleCompile!W235)),ISNUMBER(FIND("1F",ScheduleCompile!W235)),ISNUMBER(FIND("2F",ScheduleCompile!W235)),ISNUMBER(FIND("3F",ScheduleCompile!W235)),ISNUMBER(FIND("6F",ScheduleCompile!W235)),ISNUMBER(FIND("7F",ScheduleCompile!W235)),ISNUMBER(FIND("9F",ScheduleCompile!W235)),ISNUMBER(FIND("4F",ScheduleCompile!W235))),VALUE(LEFT(ScheduleCompile!W235,FIND("F",ScheduleCompile!W235)-1)),ScheduleCompile!W235)))))),ISTEXT(ScheduleCompile!#REF!)),"ENDTABLE",IF(ISERROR(IF(ScheduleCompile!W235="Off",0,IF(ScheduleCompile!W235="On",1,IF(ISNUMBER(ScheduleCompile!W235),ScheduleCompile!W235/1,IF(ISTEXT(ScheduleCompile!W235),IF(OR(ISNUMBER(FIND("5F",ScheduleCompile!W235)),ISNUMBER(FIND("0F",ScheduleCompile!W235)),ISNUMBER(FIND("8F",ScheduleCompile!W235)),ISNUMBER(FIND("1F",ScheduleCompile!W235)),ISNUMBER(FIND("2F",ScheduleCompile!W235)),ISNUMBER(FIND("3F",ScheduleCompile!W235)),ISNUMBER(FIND("6F",ScheduleCompile!W235)),ISNUMBER(FIND("7F",ScheduleCompile!W235)),ISNUMBER(FIND("9F",ScheduleCompile!W235)),ISNUMBER(FIND("4F",ScheduleCompile!W235))),VALUE(LEFT(ScheduleCompile!W235,FIND("F",ScheduleCompile!W235)-1)),ScheduleCompile!W235)))))),"",IF(ScheduleCompile!W235="Off",0,IF(ScheduleCompile!W235="On",1,IF(ISNUMBER(ScheduleCompile!W235),ScheduleCompile!W235/1,IF(ISTEXT(ScheduleCompile!W235),IF(OR(ISNUMBER(FIND("5F",ScheduleCompile!W235)),ISNUMBER(FIND("0F",ScheduleCompile!W235)),ISNUMBER(FIND("8F",ScheduleCompile!W235)),ISNUMBER(FIND("1F",ScheduleCompile!W235)),ISNUMBER(FIND("2F",ScheduleCompile!W235)),ISNUMBER(FIND("3F",ScheduleCompile!W235)),ISNUMBER(FIND("6F",ScheduleCompile!W235)),ISNUMBER(FIND("7F",ScheduleCompile!W235)),ISNUMBER(FIND("9F",ScheduleCompile!W235)),ISNUMBER(FIND("4F",ScheduleCompile!W235))),VALUE(LEFT(ScheduleCompile!W235,FIND("F",ScheduleCompile!W235)-1)),ScheduleCompile!W235)))))))</f>
        <v>85</v>
      </c>
      <c r="AC242" s="1">
        <f>IF(AND(ISERROR(IF(ScheduleCompile!X235="Off",0,IF(ScheduleCompile!X235="On",1,IF(ISNUMBER(ScheduleCompile!X235),ScheduleCompile!X235/1,IF(ISTEXT(ScheduleCompile!X235),IF(OR(ISNUMBER(FIND("5F",ScheduleCompile!X235)),ISNUMBER(FIND("0F",ScheduleCompile!X235)),ISNUMBER(FIND("8F",ScheduleCompile!X235)),ISNUMBER(FIND("1F",ScheduleCompile!X235)),ISNUMBER(FIND("2F",ScheduleCompile!X235)),ISNUMBER(FIND("3F",ScheduleCompile!X235)),ISNUMBER(FIND("6F",ScheduleCompile!X235)),ISNUMBER(FIND("7F",ScheduleCompile!X235)),ISNUMBER(FIND("9F",ScheduleCompile!X235)),ISNUMBER(FIND("4F",ScheduleCompile!X235))),VALUE(LEFT(ScheduleCompile!X235,FIND("F",ScheduleCompile!X235)-1)),ScheduleCompile!X235)))))),ISTEXT(ScheduleCompile!#REF!)),"ENDTABLE",IF(ISERROR(IF(ScheduleCompile!X235="Off",0,IF(ScheduleCompile!X235="On",1,IF(ISNUMBER(ScheduleCompile!X235),ScheduleCompile!X235/1,IF(ISTEXT(ScheduleCompile!X235),IF(OR(ISNUMBER(FIND("5F",ScheduleCompile!X235)),ISNUMBER(FIND("0F",ScheduleCompile!X235)),ISNUMBER(FIND("8F",ScheduleCompile!X235)),ISNUMBER(FIND("1F",ScheduleCompile!X235)),ISNUMBER(FIND("2F",ScheduleCompile!X235)),ISNUMBER(FIND("3F",ScheduleCompile!X235)),ISNUMBER(FIND("6F",ScheduleCompile!X235)),ISNUMBER(FIND("7F",ScheduleCompile!X235)),ISNUMBER(FIND("9F",ScheduleCompile!X235)),ISNUMBER(FIND("4F",ScheduleCompile!X235))),VALUE(LEFT(ScheduleCompile!X235,FIND("F",ScheduleCompile!X235)-1)),ScheduleCompile!X235)))))),"",IF(ScheduleCompile!X235="Off",0,IF(ScheduleCompile!X235="On",1,IF(ISNUMBER(ScheduleCompile!X235),ScheduleCompile!X235/1,IF(ISTEXT(ScheduleCompile!X235),IF(OR(ISNUMBER(FIND("5F",ScheduleCompile!X235)),ISNUMBER(FIND("0F",ScheduleCompile!X235)),ISNUMBER(FIND("8F",ScheduleCompile!X235)),ISNUMBER(FIND("1F",ScheduleCompile!X235)),ISNUMBER(FIND("2F",ScheduleCompile!X235)),ISNUMBER(FIND("3F",ScheduleCompile!X235)),ISNUMBER(FIND("6F",ScheduleCompile!X235)),ISNUMBER(FIND("7F",ScheduleCompile!X235)),ISNUMBER(FIND("9F",ScheduleCompile!X235)),ISNUMBER(FIND("4F",ScheduleCompile!X235))),VALUE(LEFT(ScheduleCompile!X235,FIND("F",ScheduleCompile!X235)-1)),ScheduleCompile!X235)))))))</f>
        <v>85</v>
      </c>
      <c r="AD242" s="1">
        <f>IF(AND(ISERROR(IF(ScheduleCompile!Y235="Off",0,IF(ScheduleCompile!Y235="On",1,IF(ISNUMBER(ScheduleCompile!Y235),ScheduleCompile!Y235/1,IF(ISTEXT(ScheduleCompile!Y235),IF(OR(ISNUMBER(FIND("5F",ScheduleCompile!Y235)),ISNUMBER(FIND("0F",ScheduleCompile!Y235)),ISNUMBER(FIND("8F",ScheduleCompile!Y235)),ISNUMBER(FIND("1F",ScheduleCompile!Y235)),ISNUMBER(FIND("2F",ScheduleCompile!Y235)),ISNUMBER(FIND("3F",ScheduleCompile!Y235)),ISNUMBER(FIND("6F",ScheduleCompile!Y235)),ISNUMBER(FIND("7F",ScheduleCompile!Y235)),ISNUMBER(FIND("9F",ScheduleCompile!Y235)),ISNUMBER(FIND("4F",ScheduleCompile!Y235))),VALUE(LEFT(ScheduleCompile!Y235,FIND("F",ScheduleCompile!Y235)-1)),ScheduleCompile!Y235)))))),ISTEXT(ScheduleCompile!#REF!)),"ENDTABLE",IF(ISERROR(IF(ScheduleCompile!Y235="Off",0,IF(ScheduleCompile!Y235="On",1,IF(ISNUMBER(ScheduleCompile!Y235),ScheduleCompile!Y235/1,IF(ISTEXT(ScheduleCompile!Y235),IF(OR(ISNUMBER(FIND("5F",ScheduleCompile!Y235)),ISNUMBER(FIND("0F",ScheduleCompile!Y235)),ISNUMBER(FIND("8F",ScheduleCompile!Y235)),ISNUMBER(FIND("1F",ScheduleCompile!Y235)),ISNUMBER(FIND("2F",ScheduleCompile!Y235)),ISNUMBER(FIND("3F",ScheduleCompile!Y235)),ISNUMBER(FIND("6F",ScheduleCompile!Y235)),ISNUMBER(FIND("7F",ScheduleCompile!Y235)),ISNUMBER(FIND("9F",ScheduleCompile!Y235)),ISNUMBER(FIND("4F",ScheduleCompile!Y235))),VALUE(LEFT(ScheduleCompile!Y235,FIND("F",ScheduleCompile!Y235)-1)),ScheduleCompile!Y235)))))),"",IF(ScheduleCompile!Y235="Off",0,IF(ScheduleCompile!Y235="On",1,IF(ISNUMBER(ScheduleCompile!Y235),ScheduleCompile!Y235/1,IF(ISTEXT(ScheduleCompile!Y235),IF(OR(ISNUMBER(FIND("5F",ScheduleCompile!Y235)),ISNUMBER(FIND("0F",ScheduleCompile!Y235)),ISNUMBER(FIND("8F",ScheduleCompile!Y235)),ISNUMBER(FIND("1F",ScheduleCompile!Y235)),ISNUMBER(FIND("2F",ScheduleCompile!Y235)),ISNUMBER(FIND("3F",ScheduleCompile!Y235)),ISNUMBER(FIND("6F",ScheduleCompile!Y235)),ISNUMBER(FIND("7F",ScheduleCompile!Y235)),ISNUMBER(FIND("9F",ScheduleCompile!Y235)),ISNUMBER(FIND("4F",ScheduleCompile!Y235))),VALUE(LEFT(ScheduleCompile!Y235,FIND("F",ScheduleCompile!Y235)-1)),ScheduleCompile!Y235)))))))</f>
        <v>85</v>
      </c>
    </row>
    <row r="243" spans="1:30" x14ac:dyDescent="0.25">
      <c r="A243" t="str">
        <f t="shared" si="15"/>
        <v>SchDay "OfficeInfiltrationWD"  Type = "Fraction" Hr = (1, 1, 1, 1, 1, 0.25, 0.25, 0.25, 0.25, 0.25, 0.25, 0.25, 0.25, 0.25, 0.25, 0.25, 0.25, 0.25, 0.25, 0.25, 0.25, 0.25, 0.25, 0.25) ..</v>
      </c>
      <c r="B243" s="1" t="s">
        <v>623</v>
      </c>
      <c r="C243" t="str">
        <f t="shared" si="16"/>
        <v xml:space="preserve">SchDay "OfficeInfiltrationWD"  Type = "Fraction" Hr = </v>
      </c>
      <c r="D243" t="str">
        <f t="shared" si="17"/>
        <v>(1, 1, 1, 1, 1, 0.25, 0.25, 0.25, 0.25, 0.25, 0.25, 0.25, 0.25, 0.25, 0.25, 0.25, 0.25, 0.25, 0.25, 0.25, 0.25, 0.25, 0.25, 0.25) ..</v>
      </c>
      <c r="E243" s="30" t="str">
        <f>ScheduleCompile!A236</f>
        <v>OfficeInfiltrationWD</v>
      </c>
      <c r="F243" t="str">
        <f t="shared" si="18"/>
        <v>Fraction</v>
      </c>
      <c r="G243" s="1">
        <f>IF(AND(ISERROR(IF(ScheduleCompile!B236="Off",0,IF(ScheduleCompile!B236="On",1,IF(ISNUMBER(ScheduleCompile!B236),ScheduleCompile!B236/1,IF(ISTEXT(ScheduleCompile!B236),IF(OR(ISNUMBER(FIND("5F",ScheduleCompile!B236)),ISNUMBER(FIND("0F",ScheduleCompile!B236)),ISNUMBER(FIND("8F",ScheduleCompile!B236)),ISNUMBER(FIND("1F",ScheduleCompile!B236)),ISNUMBER(FIND("2F",ScheduleCompile!B236)),ISNUMBER(FIND("3F",ScheduleCompile!B236)),ISNUMBER(FIND("6F",ScheduleCompile!B236)),ISNUMBER(FIND("7F",ScheduleCompile!B236)),ISNUMBER(FIND("9F",ScheduleCompile!B236)),ISNUMBER(FIND("4F",ScheduleCompile!B236))),VALUE(LEFT(ScheduleCompile!B236,FIND("F",ScheduleCompile!B236)-1)),ScheduleCompile!B236)))))),ISTEXT(ScheduleCompile!#REF!)),"ENDTABLE",IF(ISERROR(IF(ScheduleCompile!B236="Off",0,IF(ScheduleCompile!B236="On",1,IF(ISNUMBER(ScheduleCompile!B236),ScheduleCompile!B236/1,IF(ISTEXT(ScheduleCompile!B236),IF(OR(ISNUMBER(FIND("5F",ScheduleCompile!B236)),ISNUMBER(FIND("0F",ScheduleCompile!B236)),ISNUMBER(FIND("8F",ScheduleCompile!B236)),ISNUMBER(FIND("1F",ScheduleCompile!B236)),ISNUMBER(FIND("2F",ScheduleCompile!B236)),ISNUMBER(FIND("3F",ScheduleCompile!B236)),ISNUMBER(FIND("6F",ScheduleCompile!B236)),ISNUMBER(FIND("7F",ScheduleCompile!B236)),ISNUMBER(FIND("9F",ScheduleCompile!B236)),ISNUMBER(FIND("4F",ScheduleCompile!B236))),VALUE(LEFT(ScheduleCompile!B236,FIND("F",ScheduleCompile!B236)-1)),ScheduleCompile!B236)))))),"",IF(ScheduleCompile!B236="Off",0,IF(ScheduleCompile!B236="On",1,IF(ISNUMBER(ScheduleCompile!B236),ScheduleCompile!B236/1,IF(ISTEXT(ScheduleCompile!B236),IF(OR(ISNUMBER(FIND("5F",ScheduleCompile!B236)),ISNUMBER(FIND("0F",ScheduleCompile!B236)),ISNUMBER(FIND("8F",ScheduleCompile!B236)),ISNUMBER(FIND("1F",ScheduleCompile!B236)),ISNUMBER(FIND("2F",ScheduleCompile!B236)),ISNUMBER(FIND("3F",ScheduleCompile!B236)),ISNUMBER(FIND("6F",ScheduleCompile!B236)),ISNUMBER(FIND("7F",ScheduleCompile!B236)),ISNUMBER(FIND("9F",ScheduleCompile!B236)),ISNUMBER(FIND("4F",ScheduleCompile!B236))),VALUE(LEFT(ScheduleCompile!B236,FIND("F",ScheduleCompile!B236)-1)),ScheduleCompile!B236)))))))</f>
        <v>1</v>
      </c>
      <c r="H243" s="1">
        <f>IF(AND(ISERROR(IF(ScheduleCompile!C236="Off",0,IF(ScheduleCompile!C236="On",1,IF(ISNUMBER(ScheduleCompile!C236),ScheduleCompile!C236/1,IF(ISTEXT(ScheduleCompile!C236),IF(OR(ISNUMBER(FIND("5F",ScheduleCompile!C236)),ISNUMBER(FIND("0F",ScheduleCompile!C236)),ISNUMBER(FIND("8F",ScheduleCompile!C236)),ISNUMBER(FIND("1F",ScheduleCompile!C236)),ISNUMBER(FIND("2F",ScheduleCompile!C236)),ISNUMBER(FIND("3F",ScheduleCompile!C236)),ISNUMBER(FIND("6F",ScheduleCompile!C236)),ISNUMBER(FIND("7F",ScheduleCompile!C236)),ISNUMBER(FIND("9F",ScheduleCompile!C236)),ISNUMBER(FIND("4F",ScheduleCompile!C236))),VALUE(LEFT(ScheduleCompile!C236,FIND("F",ScheduleCompile!C236)-1)),ScheduleCompile!C236)))))),ISTEXT(ScheduleCompile!#REF!)),"ENDTABLE",IF(ISERROR(IF(ScheduleCompile!C236="Off",0,IF(ScheduleCompile!C236="On",1,IF(ISNUMBER(ScheduleCompile!C236),ScheduleCompile!C236/1,IF(ISTEXT(ScheduleCompile!C236),IF(OR(ISNUMBER(FIND("5F",ScheduleCompile!C236)),ISNUMBER(FIND("0F",ScheduleCompile!C236)),ISNUMBER(FIND("8F",ScheduleCompile!C236)),ISNUMBER(FIND("1F",ScheduleCompile!C236)),ISNUMBER(FIND("2F",ScheduleCompile!C236)),ISNUMBER(FIND("3F",ScheduleCompile!C236)),ISNUMBER(FIND("6F",ScheduleCompile!C236)),ISNUMBER(FIND("7F",ScheduleCompile!C236)),ISNUMBER(FIND("9F",ScheduleCompile!C236)),ISNUMBER(FIND("4F",ScheduleCompile!C236))),VALUE(LEFT(ScheduleCompile!C236,FIND("F",ScheduleCompile!C236)-1)),ScheduleCompile!C236)))))),"",IF(ScheduleCompile!C236="Off",0,IF(ScheduleCompile!C236="On",1,IF(ISNUMBER(ScheduleCompile!C236),ScheduleCompile!C236/1,IF(ISTEXT(ScheduleCompile!C236),IF(OR(ISNUMBER(FIND("5F",ScheduleCompile!C236)),ISNUMBER(FIND("0F",ScheduleCompile!C236)),ISNUMBER(FIND("8F",ScheduleCompile!C236)),ISNUMBER(FIND("1F",ScheduleCompile!C236)),ISNUMBER(FIND("2F",ScheduleCompile!C236)),ISNUMBER(FIND("3F",ScheduleCompile!C236)),ISNUMBER(FIND("6F",ScheduleCompile!C236)),ISNUMBER(FIND("7F",ScheduleCompile!C236)),ISNUMBER(FIND("9F",ScheduleCompile!C236)),ISNUMBER(FIND("4F",ScheduleCompile!C236))),VALUE(LEFT(ScheduleCompile!C236,FIND("F",ScheduleCompile!C236)-1)),ScheduleCompile!C236)))))))</f>
        <v>1</v>
      </c>
      <c r="I243" s="1">
        <f>IF(AND(ISERROR(IF(ScheduleCompile!D236="Off",0,IF(ScheduleCompile!D236="On",1,IF(ISNUMBER(ScheduleCompile!D236),ScheduleCompile!D236/1,IF(ISTEXT(ScheduleCompile!D236),IF(OR(ISNUMBER(FIND("5F",ScheduleCompile!D236)),ISNUMBER(FIND("0F",ScheduleCompile!D236)),ISNUMBER(FIND("8F",ScheduleCompile!D236)),ISNUMBER(FIND("1F",ScheduleCompile!D236)),ISNUMBER(FIND("2F",ScheduleCompile!D236)),ISNUMBER(FIND("3F",ScheduleCompile!D236)),ISNUMBER(FIND("6F",ScheduleCompile!D236)),ISNUMBER(FIND("7F",ScheduleCompile!D236)),ISNUMBER(FIND("9F",ScheduleCompile!D236)),ISNUMBER(FIND("4F",ScheduleCompile!D236))),VALUE(LEFT(ScheduleCompile!D236,FIND("F",ScheduleCompile!D236)-1)),ScheduleCompile!D236)))))),ISTEXT(ScheduleCompile!#REF!)),"ENDTABLE",IF(ISERROR(IF(ScheduleCompile!D236="Off",0,IF(ScheduleCompile!D236="On",1,IF(ISNUMBER(ScheduleCompile!D236),ScheduleCompile!D236/1,IF(ISTEXT(ScheduleCompile!D236),IF(OR(ISNUMBER(FIND("5F",ScheduleCompile!D236)),ISNUMBER(FIND("0F",ScheduleCompile!D236)),ISNUMBER(FIND("8F",ScheduleCompile!D236)),ISNUMBER(FIND("1F",ScheduleCompile!D236)),ISNUMBER(FIND("2F",ScheduleCompile!D236)),ISNUMBER(FIND("3F",ScheduleCompile!D236)),ISNUMBER(FIND("6F",ScheduleCompile!D236)),ISNUMBER(FIND("7F",ScheduleCompile!D236)),ISNUMBER(FIND("9F",ScheduleCompile!D236)),ISNUMBER(FIND("4F",ScheduleCompile!D236))),VALUE(LEFT(ScheduleCompile!D236,FIND("F",ScheduleCompile!D236)-1)),ScheduleCompile!D236)))))),"",IF(ScheduleCompile!D236="Off",0,IF(ScheduleCompile!D236="On",1,IF(ISNUMBER(ScheduleCompile!D236),ScheduleCompile!D236/1,IF(ISTEXT(ScheduleCompile!D236),IF(OR(ISNUMBER(FIND("5F",ScheduleCompile!D236)),ISNUMBER(FIND("0F",ScheduleCompile!D236)),ISNUMBER(FIND("8F",ScheduleCompile!D236)),ISNUMBER(FIND("1F",ScheduleCompile!D236)),ISNUMBER(FIND("2F",ScheduleCompile!D236)),ISNUMBER(FIND("3F",ScheduleCompile!D236)),ISNUMBER(FIND("6F",ScheduleCompile!D236)),ISNUMBER(FIND("7F",ScheduleCompile!D236)),ISNUMBER(FIND("9F",ScheduleCompile!D236)),ISNUMBER(FIND("4F",ScheduleCompile!D236))),VALUE(LEFT(ScheduleCompile!D236,FIND("F",ScheduleCompile!D236)-1)),ScheduleCompile!D236)))))))</f>
        <v>1</v>
      </c>
      <c r="J243" s="1">
        <f>IF(AND(ISERROR(IF(ScheduleCompile!E236="Off",0,IF(ScheduleCompile!E236="On",1,IF(ISNUMBER(ScheduleCompile!E236),ScheduleCompile!E236/1,IF(ISTEXT(ScheduleCompile!E236),IF(OR(ISNUMBER(FIND("5F",ScheduleCompile!E236)),ISNUMBER(FIND("0F",ScheduleCompile!E236)),ISNUMBER(FIND("8F",ScheduleCompile!E236)),ISNUMBER(FIND("1F",ScheduleCompile!E236)),ISNUMBER(FIND("2F",ScheduleCompile!E236)),ISNUMBER(FIND("3F",ScheduleCompile!E236)),ISNUMBER(FIND("6F",ScheduleCompile!E236)),ISNUMBER(FIND("7F",ScheduleCompile!E236)),ISNUMBER(FIND("9F",ScheduleCompile!E236)),ISNUMBER(FIND("4F",ScheduleCompile!E236))),VALUE(LEFT(ScheduleCompile!E236,FIND("F",ScheduleCompile!E236)-1)),ScheduleCompile!E236)))))),ISTEXT(ScheduleCompile!#REF!)),"ENDTABLE",IF(ISERROR(IF(ScheduleCompile!E236="Off",0,IF(ScheduleCompile!E236="On",1,IF(ISNUMBER(ScheduleCompile!E236),ScheduleCompile!E236/1,IF(ISTEXT(ScheduleCompile!E236),IF(OR(ISNUMBER(FIND("5F",ScheduleCompile!E236)),ISNUMBER(FIND("0F",ScheduleCompile!E236)),ISNUMBER(FIND("8F",ScheduleCompile!E236)),ISNUMBER(FIND("1F",ScheduleCompile!E236)),ISNUMBER(FIND("2F",ScheduleCompile!E236)),ISNUMBER(FIND("3F",ScheduleCompile!E236)),ISNUMBER(FIND("6F",ScheduleCompile!E236)),ISNUMBER(FIND("7F",ScheduleCompile!E236)),ISNUMBER(FIND("9F",ScheduleCompile!E236)),ISNUMBER(FIND("4F",ScheduleCompile!E236))),VALUE(LEFT(ScheduleCompile!E236,FIND("F",ScheduleCompile!E236)-1)),ScheduleCompile!E236)))))),"",IF(ScheduleCompile!E236="Off",0,IF(ScheduleCompile!E236="On",1,IF(ISNUMBER(ScheduleCompile!E236),ScheduleCompile!E236/1,IF(ISTEXT(ScheduleCompile!E236),IF(OR(ISNUMBER(FIND("5F",ScheduleCompile!E236)),ISNUMBER(FIND("0F",ScheduleCompile!E236)),ISNUMBER(FIND("8F",ScheduleCompile!E236)),ISNUMBER(FIND("1F",ScheduleCompile!E236)),ISNUMBER(FIND("2F",ScheduleCompile!E236)),ISNUMBER(FIND("3F",ScheduleCompile!E236)),ISNUMBER(FIND("6F",ScheduleCompile!E236)),ISNUMBER(FIND("7F",ScheduleCompile!E236)),ISNUMBER(FIND("9F",ScheduleCompile!E236)),ISNUMBER(FIND("4F",ScheduleCompile!E236))),VALUE(LEFT(ScheduleCompile!E236,FIND("F",ScheduleCompile!E236)-1)),ScheduleCompile!E236)))))))</f>
        <v>1</v>
      </c>
      <c r="K243" s="1">
        <f>IF(AND(ISERROR(IF(ScheduleCompile!F236="Off",0,IF(ScheduleCompile!F236="On",1,IF(ISNUMBER(ScheduleCompile!F236),ScheduleCompile!F236/1,IF(ISTEXT(ScheduleCompile!F236),IF(OR(ISNUMBER(FIND("5F",ScheduleCompile!F236)),ISNUMBER(FIND("0F",ScheduleCompile!F236)),ISNUMBER(FIND("8F",ScheduleCompile!F236)),ISNUMBER(FIND("1F",ScheduleCompile!F236)),ISNUMBER(FIND("2F",ScheduleCompile!F236)),ISNUMBER(FIND("3F",ScheduleCompile!F236)),ISNUMBER(FIND("6F",ScheduleCompile!F236)),ISNUMBER(FIND("7F",ScheduleCompile!F236)),ISNUMBER(FIND("9F",ScheduleCompile!F236)),ISNUMBER(FIND("4F",ScheduleCompile!F236))),VALUE(LEFT(ScheduleCompile!F236,FIND("F",ScheduleCompile!F236)-1)),ScheduleCompile!F236)))))),ISTEXT(ScheduleCompile!#REF!)),"ENDTABLE",IF(ISERROR(IF(ScheduleCompile!F236="Off",0,IF(ScheduleCompile!F236="On",1,IF(ISNUMBER(ScheduleCompile!F236),ScheduleCompile!F236/1,IF(ISTEXT(ScheduleCompile!F236),IF(OR(ISNUMBER(FIND("5F",ScheduleCompile!F236)),ISNUMBER(FIND("0F",ScheduleCompile!F236)),ISNUMBER(FIND("8F",ScheduleCompile!F236)),ISNUMBER(FIND("1F",ScheduleCompile!F236)),ISNUMBER(FIND("2F",ScheduleCompile!F236)),ISNUMBER(FIND("3F",ScheduleCompile!F236)),ISNUMBER(FIND("6F",ScheduleCompile!F236)),ISNUMBER(FIND("7F",ScheduleCompile!F236)),ISNUMBER(FIND("9F",ScheduleCompile!F236)),ISNUMBER(FIND("4F",ScheduleCompile!F236))),VALUE(LEFT(ScheduleCompile!F236,FIND("F",ScheduleCompile!F236)-1)),ScheduleCompile!F236)))))),"",IF(ScheduleCompile!F236="Off",0,IF(ScheduleCompile!F236="On",1,IF(ISNUMBER(ScheduleCompile!F236),ScheduleCompile!F236/1,IF(ISTEXT(ScheduleCompile!F236),IF(OR(ISNUMBER(FIND("5F",ScheduleCompile!F236)),ISNUMBER(FIND("0F",ScheduleCompile!F236)),ISNUMBER(FIND("8F",ScheduleCompile!F236)),ISNUMBER(FIND("1F",ScheduleCompile!F236)),ISNUMBER(FIND("2F",ScheduleCompile!F236)),ISNUMBER(FIND("3F",ScheduleCompile!F236)),ISNUMBER(FIND("6F",ScheduleCompile!F236)),ISNUMBER(FIND("7F",ScheduleCompile!F236)),ISNUMBER(FIND("9F",ScheduleCompile!F236)),ISNUMBER(FIND("4F",ScheduleCompile!F236))),VALUE(LEFT(ScheduleCompile!F236,FIND("F",ScheduleCompile!F236)-1)),ScheduleCompile!F236)))))))</f>
        <v>1</v>
      </c>
      <c r="L243" s="1">
        <f>IF(AND(ISERROR(IF(ScheduleCompile!G236="Off",0,IF(ScheduleCompile!G236="On",1,IF(ISNUMBER(ScheduleCompile!G236),ScheduleCompile!G236/1,IF(ISTEXT(ScheduleCompile!G236),IF(OR(ISNUMBER(FIND("5F",ScheduleCompile!G236)),ISNUMBER(FIND("0F",ScheduleCompile!G236)),ISNUMBER(FIND("8F",ScheduleCompile!G236)),ISNUMBER(FIND("1F",ScheduleCompile!G236)),ISNUMBER(FIND("2F",ScheduleCompile!G236)),ISNUMBER(FIND("3F",ScheduleCompile!G236)),ISNUMBER(FIND("6F",ScheduleCompile!G236)),ISNUMBER(FIND("7F",ScheduleCompile!G236)),ISNUMBER(FIND("9F",ScheduleCompile!G236)),ISNUMBER(FIND("4F",ScheduleCompile!G236))),VALUE(LEFT(ScheduleCompile!G236,FIND("F",ScheduleCompile!G236)-1)),ScheduleCompile!G236)))))),ISTEXT(ScheduleCompile!#REF!)),"ENDTABLE",IF(ISERROR(IF(ScheduleCompile!G236="Off",0,IF(ScheduleCompile!G236="On",1,IF(ISNUMBER(ScheduleCompile!G236),ScheduleCompile!G236/1,IF(ISTEXT(ScheduleCompile!G236),IF(OR(ISNUMBER(FIND("5F",ScheduleCompile!G236)),ISNUMBER(FIND("0F",ScheduleCompile!G236)),ISNUMBER(FIND("8F",ScheduleCompile!G236)),ISNUMBER(FIND("1F",ScheduleCompile!G236)),ISNUMBER(FIND("2F",ScheduleCompile!G236)),ISNUMBER(FIND("3F",ScheduleCompile!G236)),ISNUMBER(FIND("6F",ScheduleCompile!G236)),ISNUMBER(FIND("7F",ScheduleCompile!G236)),ISNUMBER(FIND("9F",ScheduleCompile!G236)),ISNUMBER(FIND("4F",ScheduleCompile!G236))),VALUE(LEFT(ScheduleCompile!G236,FIND("F",ScheduleCompile!G236)-1)),ScheduleCompile!G236)))))),"",IF(ScheduleCompile!G236="Off",0,IF(ScheduleCompile!G236="On",1,IF(ISNUMBER(ScheduleCompile!G236),ScheduleCompile!G236/1,IF(ISTEXT(ScheduleCompile!G236),IF(OR(ISNUMBER(FIND("5F",ScheduleCompile!G236)),ISNUMBER(FIND("0F",ScheduleCompile!G236)),ISNUMBER(FIND("8F",ScheduleCompile!G236)),ISNUMBER(FIND("1F",ScheduleCompile!G236)),ISNUMBER(FIND("2F",ScheduleCompile!G236)),ISNUMBER(FIND("3F",ScheduleCompile!G236)),ISNUMBER(FIND("6F",ScheduleCompile!G236)),ISNUMBER(FIND("7F",ScheduleCompile!G236)),ISNUMBER(FIND("9F",ScheduleCompile!G236)),ISNUMBER(FIND("4F",ScheduleCompile!G236))),VALUE(LEFT(ScheduleCompile!G236,FIND("F",ScheduleCompile!G236)-1)),ScheduleCompile!G236)))))))</f>
        <v>0.25</v>
      </c>
      <c r="M243" s="1">
        <f>IF(AND(ISERROR(IF(ScheduleCompile!H236="Off",0,IF(ScheduleCompile!H236="On",1,IF(ISNUMBER(ScheduleCompile!H236),ScheduleCompile!H236/1,IF(ISTEXT(ScheduleCompile!H236),IF(OR(ISNUMBER(FIND("5F",ScheduleCompile!H236)),ISNUMBER(FIND("0F",ScheduleCompile!H236)),ISNUMBER(FIND("8F",ScheduleCompile!H236)),ISNUMBER(FIND("1F",ScheduleCompile!H236)),ISNUMBER(FIND("2F",ScheduleCompile!H236)),ISNUMBER(FIND("3F",ScheduleCompile!H236)),ISNUMBER(FIND("6F",ScheduleCompile!H236)),ISNUMBER(FIND("7F",ScheduleCompile!H236)),ISNUMBER(FIND("9F",ScheduleCompile!H236)),ISNUMBER(FIND("4F",ScheduleCompile!H236))),VALUE(LEFT(ScheduleCompile!H236,FIND("F",ScheduleCompile!H236)-1)),ScheduleCompile!H236)))))),ISTEXT(ScheduleCompile!#REF!)),"ENDTABLE",IF(ISERROR(IF(ScheduleCompile!H236="Off",0,IF(ScheduleCompile!H236="On",1,IF(ISNUMBER(ScheduleCompile!H236),ScheduleCompile!H236/1,IF(ISTEXT(ScheduleCompile!H236),IF(OR(ISNUMBER(FIND("5F",ScheduleCompile!H236)),ISNUMBER(FIND("0F",ScheduleCompile!H236)),ISNUMBER(FIND("8F",ScheduleCompile!H236)),ISNUMBER(FIND("1F",ScheduleCompile!H236)),ISNUMBER(FIND("2F",ScheduleCompile!H236)),ISNUMBER(FIND("3F",ScheduleCompile!H236)),ISNUMBER(FIND("6F",ScheduleCompile!H236)),ISNUMBER(FIND("7F",ScheduleCompile!H236)),ISNUMBER(FIND("9F",ScheduleCompile!H236)),ISNUMBER(FIND("4F",ScheduleCompile!H236))),VALUE(LEFT(ScheduleCompile!H236,FIND("F",ScheduleCompile!H236)-1)),ScheduleCompile!H236)))))),"",IF(ScheduleCompile!H236="Off",0,IF(ScheduleCompile!H236="On",1,IF(ISNUMBER(ScheduleCompile!H236),ScheduleCompile!H236/1,IF(ISTEXT(ScheduleCompile!H236),IF(OR(ISNUMBER(FIND("5F",ScheduleCompile!H236)),ISNUMBER(FIND("0F",ScheduleCompile!H236)),ISNUMBER(FIND("8F",ScheduleCompile!H236)),ISNUMBER(FIND("1F",ScheduleCompile!H236)),ISNUMBER(FIND("2F",ScheduleCompile!H236)),ISNUMBER(FIND("3F",ScheduleCompile!H236)),ISNUMBER(FIND("6F",ScheduleCompile!H236)),ISNUMBER(FIND("7F",ScheduleCompile!H236)),ISNUMBER(FIND("9F",ScheduleCompile!H236)),ISNUMBER(FIND("4F",ScheduleCompile!H236))),VALUE(LEFT(ScheduleCompile!H236,FIND("F",ScheduleCompile!H236)-1)),ScheduleCompile!H236)))))))</f>
        <v>0.25</v>
      </c>
      <c r="N243" s="1">
        <f>IF(AND(ISERROR(IF(ScheduleCompile!I236="Off",0,IF(ScheduleCompile!I236="On",1,IF(ISNUMBER(ScheduleCompile!I236),ScheduleCompile!I236/1,IF(ISTEXT(ScheduleCompile!I236),IF(OR(ISNUMBER(FIND("5F",ScheduleCompile!I236)),ISNUMBER(FIND("0F",ScheduleCompile!I236)),ISNUMBER(FIND("8F",ScheduleCompile!I236)),ISNUMBER(FIND("1F",ScheduleCompile!I236)),ISNUMBER(FIND("2F",ScheduleCompile!I236)),ISNUMBER(FIND("3F",ScheduleCompile!I236)),ISNUMBER(FIND("6F",ScheduleCompile!I236)),ISNUMBER(FIND("7F",ScheduleCompile!I236)),ISNUMBER(FIND("9F",ScheduleCompile!I236)),ISNUMBER(FIND("4F",ScheduleCompile!I236))),VALUE(LEFT(ScheduleCompile!I236,FIND("F",ScheduleCompile!I236)-1)),ScheduleCompile!I236)))))),ISTEXT(ScheduleCompile!#REF!)),"ENDTABLE",IF(ISERROR(IF(ScheduleCompile!I236="Off",0,IF(ScheduleCompile!I236="On",1,IF(ISNUMBER(ScheduleCompile!I236),ScheduleCompile!I236/1,IF(ISTEXT(ScheduleCompile!I236),IF(OR(ISNUMBER(FIND("5F",ScheduleCompile!I236)),ISNUMBER(FIND("0F",ScheduleCompile!I236)),ISNUMBER(FIND("8F",ScheduleCompile!I236)),ISNUMBER(FIND("1F",ScheduleCompile!I236)),ISNUMBER(FIND("2F",ScheduleCompile!I236)),ISNUMBER(FIND("3F",ScheduleCompile!I236)),ISNUMBER(FIND("6F",ScheduleCompile!I236)),ISNUMBER(FIND("7F",ScheduleCompile!I236)),ISNUMBER(FIND("9F",ScheduleCompile!I236)),ISNUMBER(FIND("4F",ScheduleCompile!I236))),VALUE(LEFT(ScheduleCompile!I236,FIND("F",ScheduleCompile!I236)-1)),ScheduleCompile!I236)))))),"",IF(ScheduleCompile!I236="Off",0,IF(ScheduleCompile!I236="On",1,IF(ISNUMBER(ScheduleCompile!I236),ScheduleCompile!I236/1,IF(ISTEXT(ScheduleCompile!I236),IF(OR(ISNUMBER(FIND("5F",ScheduleCompile!I236)),ISNUMBER(FIND("0F",ScheduleCompile!I236)),ISNUMBER(FIND("8F",ScheduleCompile!I236)),ISNUMBER(FIND("1F",ScheduleCompile!I236)),ISNUMBER(FIND("2F",ScheduleCompile!I236)),ISNUMBER(FIND("3F",ScheduleCompile!I236)),ISNUMBER(FIND("6F",ScheduleCompile!I236)),ISNUMBER(FIND("7F",ScheduleCompile!I236)),ISNUMBER(FIND("9F",ScheduleCompile!I236)),ISNUMBER(FIND("4F",ScheduleCompile!I236))),VALUE(LEFT(ScheduleCompile!I236,FIND("F",ScheduleCompile!I236)-1)),ScheduleCompile!I236)))))))</f>
        <v>0.25</v>
      </c>
      <c r="O243" s="1">
        <f>IF(AND(ISERROR(IF(ScheduleCompile!J236="Off",0,IF(ScheduleCompile!J236="On",1,IF(ISNUMBER(ScheduleCompile!J236),ScheduleCompile!J236/1,IF(ISTEXT(ScheduleCompile!J236),IF(OR(ISNUMBER(FIND("5F",ScheduleCompile!J236)),ISNUMBER(FIND("0F",ScheduleCompile!J236)),ISNUMBER(FIND("8F",ScheduleCompile!J236)),ISNUMBER(FIND("1F",ScheduleCompile!J236)),ISNUMBER(FIND("2F",ScheduleCompile!J236)),ISNUMBER(FIND("3F",ScheduleCompile!J236)),ISNUMBER(FIND("6F",ScheduleCompile!J236)),ISNUMBER(FIND("7F",ScheduleCompile!J236)),ISNUMBER(FIND("9F",ScheduleCompile!J236)),ISNUMBER(FIND("4F",ScheduleCompile!J236))),VALUE(LEFT(ScheduleCompile!J236,FIND("F",ScheduleCompile!J236)-1)),ScheduleCompile!J236)))))),ISTEXT(ScheduleCompile!#REF!)),"ENDTABLE",IF(ISERROR(IF(ScheduleCompile!J236="Off",0,IF(ScheduleCompile!J236="On",1,IF(ISNUMBER(ScheduleCompile!J236),ScheduleCompile!J236/1,IF(ISTEXT(ScheduleCompile!J236),IF(OR(ISNUMBER(FIND("5F",ScheduleCompile!J236)),ISNUMBER(FIND("0F",ScheduleCompile!J236)),ISNUMBER(FIND("8F",ScheduleCompile!J236)),ISNUMBER(FIND("1F",ScheduleCompile!J236)),ISNUMBER(FIND("2F",ScheduleCompile!J236)),ISNUMBER(FIND("3F",ScheduleCompile!J236)),ISNUMBER(FIND("6F",ScheduleCompile!J236)),ISNUMBER(FIND("7F",ScheduleCompile!J236)),ISNUMBER(FIND("9F",ScheduleCompile!J236)),ISNUMBER(FIND("4F",ScheduleCompile!J236))),VALUE(LEFT(ScheduleCompile!J236,FIND("F",ScheduleCompile!J236)-1)),ScheduleCompile!J236)))))),"",IF(ScheduleCompile!J236="Off",0,IF(ScheduleCompile!J236="On",1,IF(ISNUMBER(ScheduleCompile!J236),ScheduleCompile!J236/1,IF(ISTEXT(ScheduleCompile!J236),IF(OR(ISNUMBER(FIND("5F",ScheduleCompile!J236)),ISNUMBER(FIND("0F",ScheduleCompile!J236)),ISNUMBER(FIND("8F",ScheduleCompile!J236)),ISNUMBER(FIND("1F",ScheduleCompile!J236)),ISNUMBER(FIND("2F",ScheduleCompile!J236)),ISNUMBER(FIND("3F",ScheduleCompile!J236)),ISNUMBER(FIND("6F",ScheduleCompile!J236)),ISNUMBER(FIND("7F",ScheduleCompile!J236)),ISNUMBER(FIND("9F",ScheduleCompile!J236)),ISNUMBER(FIND("4F",ScheduleCompile!J236))),VALUE(LEFT(ScheduleCompile!J236,FIND("F",ScheduleCompile!J236)-1)),ScheduleCompile!J236)))))))</f>
        <v>0.25</v>
      </c>
      <c r="P243" s="1">
        <f>IF(AND(ISERROR(IF(ScheduleCompile!K236="Off",0,IF(ScheduleCompile!K236="On",1,IF(ISNUMBER(ScheduleCompile!K236),ScheduleCompile!K236/1,IF(ISTEXT(ScheduleCompile!K236),IF(OR(ISNUMBER(FIND("5F",ScheduleCompile!K236)),ISNUMBER(FIND("0F",ScheduleCompile!K236)),ISNUMBER(FIND("8F",ScheduleCompile!K236)),ISNUMBER(FIND("1F",ScheduleCompile!K236)),ISNUMBER(FIND("2F",ScheduleCompile!K236)),ISNUMBER(FIND("3F",ScheduleCompile!K236)),ISNUMBER(FIND("6F",ScheduleCompile!K236)),ISNUMBER(FIND("7F",ScheduleCompile!K236)),ISNUMBER(FIND("9F",ScheduleCompile!K236)),ISNUMBER(FIND("4F",ScheduleCompile!K236))),VALUE(LEFT(ScheduleCompile!K236,FIND("F",ScheduleCompile!K236)-1)),ScheduleCompile!K236)))))),ISTEXT(ScheduleCompile!#REF!)),"ENDTABLE",IF(ISERROR(IF(ScheduleCompile!K236="Off",0,IF(ScheduleCompile!K236="On",1,IF(ISNUMBER(ScheduleCompile!K236),ScheduleCompile!K236/1,IF(ISTEXT(ScheduleCompile!K236),IF(OR(ISNUMBER(FIND("5F",ScheduleCompile!K236)),ISNUMBER(FIND("0F",ScheduleCompile!K236)),ISNUMBER(FIND("8F",ScheduleCompile!K236)),ISNUMBER(FIND("1F",ScheduleCompile!K236)),ISNUMBER(FIND("2F",ScheduleCompile!K236)),ISNUMBER(FIND("3F",ScheduleCompile!K236)),ISNUMBER(FIND("6F",ScheduleCompile!K236)),ISNUMBER(FIND("7F",ScheduleCompile!K236)),ISNUMBER(FIND("9F",ScheduleCompile!K236)),ISNUMBER(FIND("4F",ScheduleCompile!K236))),VALUE(LEFT(ScheduleCompile!K236,FIND("F",ScheduleCompile!K236)-1)),ScheduleCompile!K236)))))),"",IF(ScheduleCompile!K236="Off",0,IF(ScheduleCompile!K236="On",1,IF(ISNUMBER(ScheduleCompile!K236),ScheduleCompile!K236/1,IF(ISTEXT(ScheduleCompile!K236),IF(OR(ISNUMBER(FIND("5F",ScheduleCompile!K236)),ISNUMBER(FIND("0F",ScheduleCompile!K236)),ISNUMBER(FIND("8F",ScheduleCompile!K236)),ISNUMBER(FIND("1F",ScheduleCompile!K236)),ISNUMBER(FIND("2F",ScheduleCompile!K236)),ISNUMBER(FIND("3F",ScheduleCompile!K236)),ISNUMBER(FIND("6F",ScheduleCompile!K236)),ISNUMBER(FIND("7F",ScheduleCompile!K236)),ISNUMBER(FIND("9F",ScheduleCompile!K236)),ISNUMBER(FIND("4F",ScheduleCompile!K236))),VALUE(LEFT(ScheduleCompile!K236,FIND("F",ScheduleCompile!K236)-1)),ScheduleCompile!K236)))))))</f>
        <v>0.25</v>
      </c>
      <c r="Q243" s="1">
        <f>IF(AND(ISERROR(IF(ScheduleCompile!L236="Off",0,IF(ScheduleCompile!L236="On",1,IF(ISNUMBER(ScheduleCompile!L236),ScheduleCompile!L236/1,IF(ISTEXT(ScheduleCompile!L236),IF(OR(ISNUMBER(FIND("5F",ScheduleCompile!L236)),ISNUMBER(FIND("0F",ScheduleCompile!L236)),ISNUMBER(FIND("8F",ScheduleCompile!L236)),ISNUMBER(FIND("1F",ScheduleCompile!L236)),ISNUMBER(FIND("2F",ScheduleCompile!L236)),ISNUMBER(FIND("3F",ScheduleCompile!L236)),ISNUMBER(FIND("6F",ScheduleCompile!L236)),ISNUMBER(FIND("7F",ScheduleCompile!L236)),ISNUMBER(FIND("9F",ScheduleCompile!L236)),ISNUMBER(FIND("4F",ScheduleCompile!L236))),VALUE(LEFT(ScheduleCompile!L236,FIND("F",ScheduleCompile!L236)-1)),ScheduleCompile!L236)))))),ISTEXT(ScheduleCompile!#REF!)),"ENDTABLE",IF(ISERROR(IF(ScheduleCompile!L236="Off",0,IF(ScheduleCompile!L236="On",1,IF(ISNUMBER(ScheduleCompile!L236),ScheduleCompile!L236/1,IF(ISTEXT(ScheduleCompile!L236),IF(OR(ISNUMBER(FIND("5F",ScheduleCompile!L236)),ISNUMBER(FIND("0F",ScheduleCompile!L236)),ISNUMBER(FIND("8F",ScheduleCompile!L236)),ISNUMBER(FIND("1F",ScheduleCompile!L236)),ISNUMBER(FIND("2F",ScheduleCompile!L236)),ISNUMBER(FIND("3F",ScheduleCompile!L236)),ISNUMBER(FIND("6F",ScheduleCompile!L236)),ISNUMBER(FIND("7F",ScheduleCompile!L236)),ISNUMBER(FIND("9F",ScheduleCompile!L236)),ISNUMBER(FIND("4F",ScheduleCompile!L236))),VALUE(LEFT(ScheduleCompile!L236,FIND("F",ScheduleCompile!L236)-1)),ScheduleCompile!L236)))))),"",IF(ScheduleCompile!L236="Off",0,IF(ScheduleCompile!L236="On",1,IF(ISNUMBER(ScheduleCompile!L236),ScheduleCompile!L236/1,IF(ISTEXT(ScheduleCompile!L236),IF(OR(ISNUMBER(FIND("5F",ScheduleCompile!L236)),ISNUMBER(FIND("0F",ScheduleCompile!L236)),ISNUMBER(FIND("8F",ScheduleCompile!L236)),ISNUMBER(FIND("1F",ScheduleCompile!L236)),ISNUMBER(FIND("2F",ScheduleCompile!L236)),ISNUMBER(FIND("3F",ScheduleCompile!L236)),ISNUMBER(FIND("6F",ScheduleCompile!L236)),ISNUMBER(FIND("7F",ScheduleCompile!L236)),ISNUMBER(FIND("9F",ScheduleCompile!L236)),ISNUMBER(FIND("4F",ScheduleCompile!L236))),VALUE(LEFT(ScheduleCompile!L236,FIND("F",ScheduleCompile!L236)-1)),ScheduleCompile!L236)))))))</f>
        <v>0.25</v>
      </c>
      <c r="R243" s="1">
        <f>IF(AND(ISERROR(IF(ScheduleCompile!M236="Off",0,IF(ScheduleCompile!M236="On",1,IF(ISNUMBER(ScheduleCompile!M236),ScheduleCompile!M236/1,IF(ISTEXT(ScheduleCompile!M236),IF(OR(ISNUMBER(FIND("5F",ScheduleCompile!M236)),ISNUMBER(FIND("0F",ScheduleCompile!M236)),ISNUMBER(FIND("8F",ScheduleCompile!M236)),ISNUMBER(FIND("1F",ScheduleCompile!M236)),ISNUMBER(FIND("2F",ScheduleCompile!M236)),ISNUMBER(FIND("3F",ScheduleCompile!M236)),ISNUMBER(FIND("6F",ScheduleCompile!M236)),ISNUMBER(FIND("7F",ScheduleCompile!M236)),ISNUMBER(FIND("9F",ScheduleCompile!M236)),ISNUMBER(FIND("4F",ScheduleCompile!M236))),VALUE(LEFT(ScheduleCompile!M236,FIND("F",ScheduleCompile!M236)-1)),ScheduleCompile!M236)))))),ISTEXT(ScheduleCompile!#REF!)),"ENDTABLE",IF(ISERROR(IF(ScheduleCompile!M236="Off",0,IF(ScheduleCompile!M236="On",1,IF(ISNUMBER(ScheduleCompile!M236),ScheduleCompile!M236/1,IF(ISTEXT(ScheduleCompile!M236),IF(OR(ISNUMBER(FIND("5F",ScheduleCompile!M236)),ISNUMBER(FIND("0F",ScheduleCompile!M236)),ISNUMBER(FIND("8F",ScheduleCompile!M236)),ISNUMBER(FIND("1F",ScheduleCompile!M236)),ISNUMBER(FIND("2F",ScheduleCompile!M236)),ISNUMBER(FIND("3F",ScheduleCompile!M236)),ISNUMBER(FIND("6F",ScheduleCompile!M236)),ISNUMBER(FIND("7F",ScheduleCompile!M236)),ISNUMBER(FIND("9F",ScheduleCompile!M236)),ISNUMBER(FIND("4F",ScheduleCompile!M236))),VALUE(LEFT(ScheduleCompile!M236,FIND("F",ScheduleCompile!M236)-1)),ScheduleCompile!M236)))))),"",IF(ScheduleCompile!M236="Off",0,IF(ScheduleCompile!M236="On",1,IF(ISNUMBER(ScheduleCompile!M236),ScheduleCompile!M236/1,IF(ISTEXT(ScheduleCompile!M236),IF(OR(ISNUMBER(FIND("5F",ScheduleCompile!M236)),ISNUMBER(FIND("0F",ScheduleCompile!M236)),ISNUMBER(FIND("8F",ScheduleCompile!M236)),ISNUMBER(FIND("1F",ScheduleCompile!M236)),ISNUMBER(FIND("2F",ScheduleCompile!M236)),ISNUMBER(FIND("3F",ScheduleCompile!M236)),ISNUMBER(FIND("6F",ScheduleCompile!M236)),ISNUMBER(FIND("7F",ScheduleCompile!M236)),ISNUMBER(FIND("9F",ScheduleCompile!M236)),ISNUMBER(FIND("4F",ScheduleCompile!M236))),VALUE(LEFT(ScheduleCompile!M236,FIND("F",ScheduleCompile!M236)-1)),ScheduleCompile!M236)))))))</f>
        <v>0.25</v>
      </c>
      <c r="S243" s="1">
        <f>IF(AND(ISERROR(IF(ScheduleCompile!N236="Off",0,IF(ScheduleCompile!N236="On",1,IF(ISNUMBER(ScheduleCompile!N236),ScheduleCompile!N236/1,IF(ISTEXT(ScheduleCompile!N236),IF(OR(ISNUMBER(FIND("5F",ScheduleCompile!N236)),ISNUMBER(FIND("0F",ScheduleCompile!N236)),ISNUMBER(FIND("8F",ScheduleCompile!N236)),ISNUMBER(FIND("1F",ScheduleCompile!N236)),ISNUMBER(FIND("2F",ScheduleCompile!N236)),ISNUMBER(FIND("3F",ScheduleCompile!N236)),ISNUMBER(FIND("6F",ScheduleCompile!N236)),ISNUMBER(FIND("7F",ScheduleCompile!N236)),ISNUMBER(FIND("9F",ScheduleCompile!N236)),ISNUMBER(FIND("4F",ScheduleCompile!N236))),VALUE(LEFT(ScheduleCompile!N236,FIND("F",ScheduleCompile!N236)-1)),ScheduleCompile!N236)))))),ISTEXT(ScheduleCompile!#REF!)),"ENDTABLE",IF(ISERROR(IF(ScheduleCompile!N236="Off",0,IF(ScheduleCompile!N236="On",1,IF(ISNUMBER(ScheduleCompile!N236),ScheduleCompile!N236/1,IF(ISTEXT(ScheduleCompile!N236),IF(OR(ISNUMBER(FIND("5F",ScheduleCompile!N236)),ISNUMBER(FIND("0F",ScheduleCompile!N236)),ISNUMBER(FIND("8F",ScheduleCompile!N236)),ISNUMBER(FIND("1F",ScheduleCompile!N236)),ISNUMBER(FIND("2F",ScheduleCompile!N236)),ISNUMBER(FIND("3F",ScheduleCompile!N236)),ISNUMBER(FIND("6F",ScheduleCompile!N236)),ISNUMBER(FIND("7F",ScheduleCompile!N236)),ISNUMBER(FIND("9F",ScheduleCompile!N236)),ISNUMBER(FIND("4F",ScheduleCompile!N236))),VALUE(LEFT(ScheduleCompile!N236,FIND("F",ScheduleCompile!N236)-1)),ScheduleCompile!N236)))))),"",IF(ScheduleCompile!N236="Off",0,IF(ScheduleCompile!N236="On",1,IF(ISNUMBER(ScheduleCompile!N236),ScheduleCompile!N236/1,IF(ISTEXT(ScheduleCompile!N236),IF(OR(ISNUMBER(FIND("5F",ScheduleCompile!N236)),ISNUMBER(FIND("0F",ScheduleCompile!N236)),ISNUMBER(FIND("8F",ScheduleCompile!N236)),ISNUMBER(FIND("1F",ScheduleCompile!N236)),ISNUMBER(FIND("2F",ScheduleCompile!N236)),ISNUMBER(FIND("3F",ScheduleCompile!N236)),ISNUMBER(FIND("6F",ScheduleCompile!N236)),ISNUMBER(FIND("7F",ScheduleCompile!N236)),ISNUMBER(FIND("9F",ScheduleCompile!N236)),ISNUMBER(FIND("4F",ScheduleCompile!N236))),VALUE(LEFT(ScheduleCompile!N236,FIND("F",ScheduleCompile!N236)-1)),ScheduleCompile!N236)))))))</f>
        <v>0.25</v>
      </c>
      <c r="T243" s="1">
        <f>IF(AND(ISERROR(IF(ScheduleCompile!O236="Off",0,IF(ScheduleCompile!O236="On",1,IF(ISNUMBER(ScheduleCompile!O236),ScheduleCompile!O236/1,IF(ISTEXT(ScheduleCompile!O236),IF(OR(ISNUMBER(FIND("5F",ScheduleCompile!O236)),ISNUMBER(FIND("0F",ScheduleCompile!O236)),ISNUMBER(FIND("8F",ScheduleCompile!O236)),ISNUMBER(FIND("1F",ScheduleCompile!O236)),ISNUMBER(FIND("2F",ScheduleCompile!O236)),ISNUMBER(FIND("3F",ScheduleCompile!O236)),ISNUMBER(FIND("6F",ScheduleCompile!O236)),ISNUMBER(FIND("7F",ScheduleCompile!O236)),ISNUMBER(FIND("9F",ScheduleCompile!O236)),ISNUMBER(FIND("4F",ScheduleCompile!O236))),VALUE(LEFT(ScheduleCompile!O236,FIND("F",ScheduleCompile!O236)-1)),ScheduleCompile!O236)))))),ISTEXT(ScheduleCompile!#REF!)),"ENDTABLE",IF(ISERROR(IF(ScheduleCompile!O236="Off",0,IF(ScheduleCompile!O236="On",1,IF(ISNUMBER(ScheduleCompile!O236),ScheduleCompile!O236/1,IF(ISTEXT(ScheduleCompile!O236),IF(OR(ISNUMBER(FIND("5F",ScheduleCompile!O236)),ISNUMBER(FIND("0F",ScheduleCompile!O236)),ISNUMBER(FIND("8F",ScheduleCompile!O236)),ISNUMBER(FIND("1F",ScheduleCompile!O236)),ISNUMBER(FIND("2F",ScheduleCompile!O236)),ISNUMBER(FIND("3F",ScheduleCompile!O236)),ISNUMBER(FIND("6F",ScheduleCompile!O236)),ISNUMBER(FIND("7F",ScheduleCompile!O236)),ISNUMBER(FIND("9F",ScheduleCompile!O236)),ISNUMBER(FIND("4F",ScheduleCompile!O236))),VALUE(LEFT(ScheduleCompile!O236,FIND("F",ScheduleCompile!O236)-1)),ScheduleCompile!O236)))))),"",IF(ScheduleCompile!O236="Off",0,IF(ScheduleCompile!O236="On",1,IF(ISNUMBER(ScheduleCompile!O236),ScheduleCompile!O236/1,IF(ISTEXT(ScheduleCompile!O236),IF(OR(ISNUMBER(FIND("5F",ScheduleCompile!O236)),ISNUMBER(FIND("0F",ScheduleCompile!O236)),ISNUMBER(FIND("8F",ScheduleCompile!O236)),ISNUMBER(FIND("1F",ScheduleCompile!O236)),ISNUMBER(FIND("2F",ScheduleCompile!O236)),ISNUMBER(FIND("3F",ScheduleCompile!O236)),ISNUMBER(FIND("6F",ScheduleCompile!O236)),ISNUMBER(FIND("7F",ScheduleCompile!O236)),ISNUMBER(FIND("9F",ScheduleCompile!O236)),ISNUMBER(FIND("4F",ScheduleCompile!O236))),VALUE(LEFT(ScheduleCompile!O236,FIND("F",ScheduleCompile!O236)-1)),ScheduleCompile!O236)))))))</f>
        <v>0.25</v>
      </c>
      <c r="U243" s="1">
        <f>IF(AND(ISERROR(IF(ScheduleCompile!P236="Off",0,IF(ScheduleCompile!P236="On",1,IF(ISNUMBER(ScheduleCompile!P236),ScheduleCompile!P236/1,IF(ISTEXT(ScheduleCompile!P236),IF(OR(ISNUMBER(FIND("5F",ScheduleCompile!P236)),ISNUMBER(FIND("0F",ScheduleCompile!P236)),ISNUMBER(FIND("8F",ScheduleCompile!P236)),ISNUMBER(FIND("1F",ScheduleCompile!P236)),ISNUMBER(FIND("2F",ScheduleCompile!P236)),ISNUMBER(FIND("3F",ScheduleCompile!P236)),ISNUMBER(FIND("6F",ScheduleCompile!P236)),ISNUMBER(FIND("7F",ScheduleCompile!P236)),ISNUMBER(FIND("9F",ScheduleCompile!P236)),ISNUMBER(FIND("4F",ScheduleCompile!P236))),VALUE(LEFT(ScheduleCompile!P236,FIND("F",ScheduleCompile!P236)-1)),ScheduleCompile!P236)))))),ISTEXT(ScheduleCompile!#REF!)),"ENDTABLE",IF(ISERROR(IF(ScheduleCompile!P236="Off",0,IF(ScheduleCompile!P236="On",1,IF(ISNUMBER(ScheduleCompile!P236),ScheduleCompile!P236/1,IF(ISTEXT(ScheduleCompile!P236),IF(OR(ISNUMBER(FIND("5F",ScheduleCompile!P236)),ISNUMBER(FIND("0F",ScheduleCompile!P236)),ISNUMBER(FIND("8F",ScheduleCompile!P236)),ISNUMBER(FIND("1F",ScheduleCompile!P236)),ISNUMBER(FIND("2F",ScheduleCompile!P236)),ISNUMBER(FIND("3F",ScheduleCompile!P236)),ISNUMBER(FIND("6F",ScheduleCompile!P236)),ISNUMBER(FIND("7F",ScheduleCompile!P236)),ISNUMBER(FIND("9F",ScheduleCompile!P236)),ISNUMBER(FIND("4F",ScheduleCompile!P236))),VALUE(LEFT(ScheduleCompile!P236,FIND("F",ScheduleCompile!P236)-1)),ScheduleCompile!P236)))))),"",IF(ScheduleCompile!P236="Off",0,IF(ScheduleCompile!P236="On",1,IF(ISNUMBER(ScheduleCompile!P236),ScheduleCompile!P236/1,IF(ISTEXT(ScheduleCompile!P236),IF(OR(ISNUMBER(FIND("5F",ScheduleCompile!P236)),ISNUMBER(FIND("0F",ScheduleCompile!P236)),ISNUMBER(FIND("8F",ScheduleCompile!P236)),ISNUMBER(FIND("1F",ScheduleCompile!P236)),ISNUMBER(FIND("2F",ScheduleCompile!P236)),ISNUMBER(FIND("3F",ScheduleCompile!P236)),ISNUMBER(FIND("6F",ScheduleCompile!P236)),ISNUMBER(FIND("7F",ScheduleCompile!P236)),ISNUMBER(FIND("9F",ScheduleCompile!P236)),ISNUMBER(FIND("4F",ScheduleCompile!P236))),VALUE(LEFT(ScheduleCompile!P236,FIND("F",ScheduleCompile!P236)-1)),ScheduleCompile!P236)))))))</f>
        <v>0.25</v>
      </c>
      <c r="V243" s="1">
        <f>IF(AND(ISERROR(IF(ScheduleCompile!Q236="Off",0,IF(ScheduleCompile!Q236="On",1,IF(ISNUMBER(ScheduleCompile!Q236),ScheduleCompile!Q236/1,IF(ISTEXT(ScheduleCompile!Q236),IF(OR(ISNUMBER(FIND("5F",ScheduleCompile!Q236)),ISNUMBER(FIND("0F",ScheduleCompile!Q236)),ISNUMBER(FIND("8F",ScheduleCompile!Q236)),ISNUMBER(FIND("1F",ScheduleCompile!Q236)),ISNUMBER(FIND("2F",ScheduleCompile!Q236)),ISNUMBER(FIND("3F",ScheduleCompile!Q236)),ISNUMBER(FIND("6F",ScheduleCompile!Q236)),ISNUMBER(FIND("7F",ScheduleCompile!Q236)),ISNUMBER(FIND("9F",ScheduleCompile!Q236)),ISNUMBER(FIND("4F",ScheduleCompile!Q236))),VALUE(LEFT(ScheduleCompile!Q236,FIND("F",ScheduleCompile!Q236)-1)),ScheduleCompile!Q236)))))),ISTEXT(ScheduleCompile!#REF!)),"ENDTABLE",IF(ISERROR(IF(ScheduleCompile!Q236="Off",0,IF(ScheduleCompile!Q236="On",1,IF(ISNUMBER(ScheduleCompile!Q236),ScheduleCompile!Q236/1,IF(ISTEXT(ScheduleCompile!Q236),IF(OR(ISNUMBER(FIND("5F",ScheduleCompile!Q236)),ISNUMBER(FIND("0F",ScheduleCompile!Q236)),ISNUMBER(FIND("8F",ScheduleCompile!Q236)),ISNUMBER(FIND("1F",ScheduleCompile!Q236)),ISNUMBER(FIND("2F",ScheduleCompile!Q236)),ISNUMBER(FIND("3F",ScheduleCompile!Q236)),ISNUMBER(FIND("6F",ScheduleCompile!Q236)),ISNUMBER(FIND("7F",ScheduleCompile!Q236)),ISNUMBER(FIND("9F",ScheduleCompile!Q236)),ISNUMBER(FIND("4F",ScheduleCompile!Q236))),VALUE(LEFT(ScheduleCompile!Q236,FIND("F",ScheduleCompile!Q236)-1)),ScheduleCompile!Q236)))))),"",IF(ScheduleCompile!Q236="Off",0,IF(ScheduleCompile!Q236="On",1,IF(ISNUMBER(ScheduleCompile!Q236),ScheduleCompile!Q236/1,IF(ISTEXT(ScheduleCompile!Q236),IF(OR(ISNUMBER(FIND("5F",ScheduleCompile!Q236)),ISNUMBER(FIND("0F",ScheduleCompile!Q236)),ISNUMBER(FIND("8F",ScheduleCompile!Q236)),ISNUMBER(FIND("1F",ScheduleCompile!Q236)),ISNUMBER(FIND("2F",ScheduleCompile!Q236)),ISNUMBER(FIND("3F",ScheduleCompile!Q236)),ISNUMBER(FIND("6F",ScheduleCompile!Q236)),ISNUMBER(FIND("7F",ScheduleCompile!Q236)),ISNUMBER(FIND("9F",ScheduleCompile!Q236)),ISNUMBER(FIND("4F",ScheduleCompile!Q236))),VALUE(LEFT(ScheduleCompile!Q236,FIND("F",ScheduleCompile!Q236)-1)),ScheduleCompile!Q236)))))))</f>
        <v>0.25</v>
      </c>
      <c r="W243" s="1">
        <f>IF(AND(ISERROR(IF(ScheduleCompile!R236="Off",0,IF(ScheduleCompile!R236="On",1,IF(ISNUMBER(ScheduleCompile!R236),ScheduleCompile!R236/1,IF(ISTEXT(ScheduleCompile!R236),IF(OR(ISNUMBER(FIND("5F",ScheduleCompile!R236)),ISNUMBER(FIND("0F",ScheduleCompile!R236)),ISNUMBER(FIND("8F",ScheduleCompile!R236)),ISNUMBER(FIND("1F",ScheduleCompile!R236)),ISNUMBER(FIND("2F",ScheduleCompile!R236)),ISNUMBER(FIND("3F",ScheduleCompile!R236)),ISNUMBER(FIND("6F",ScheduleCompile!R236)),ISNUMBER(FIND("7F",ScheduleCompile!R236)),ISNUMBER(FIND("9F",ScheduleCompile!R236)),ISNUMBER(FIND("4F",ScheduleCompile!R236))),VALUE(LEFT(ScheduleCompile!R236,FIND("F",ScheduleCompile!R236)-1)),ScheduleCompile!R236)))))),ISTEXT(ScheduleCompile!#REF!)),"ENDTABLE",IF(ISERROR(IF(ScheduleCompile!R236="Off",0,IF(ScheduleCompile!R236="On",1,IF(ISNUMBER(ScheduleCompile!R236),ScheduleCompile!R236/1,IF(ISTEXT(ScheduleCompile!R236),IF(OR(ISNUMBER(FIND("5F",ScheduleCompile!R236)),ISNUMBER(FIND("0F",ScheduleCompile!R236)),ISNUMBER(FIND("8F",ScheduleCompile!R236)),ISNUMBER(FIND("1F",ScheduleCompile!R236)),ISNUMBER(FIND("2F",ScheduleCompile!R236)),ISNUMBER(FIND("3F",ScheduleCompile!R236)),ISNUMBER(FIND("6F",ScheduleCompile!R236)),ISNUMBER(FIND("7F",ScheduleCompile!R236)),ISNUMBER(FIND("9F",ScheduleCompile!R236)),ISNUMBER(FIND("4F",ScheduleCompile!R236))),VALUE(LEFT(ScheduleCompile!R236,FIND("F",ScheduleCompile!R236)-1)),ScheduleCompile!R236)))))),"",IF(ScheduleCompile!R236="Off",0,IF(ScheduleCompile!R236="On",1,IF(ISNUMBER(ScheduleCompile!R236),ScheduleCompile!R236/1,IF(ISTEXT(ScheduleCompile!R236),IF(OR(ISNUMBER(FIND("5F",ScheduleCompile!R236)),ISNUMBER(FIND("0F",ScheduleCompile!R236)),ISNUMBER(FIND("8F",ScheduleCompile!R236)),ISNUMBER(FIND("1F",ScheduleCompile!R236)),ISNUMBER(FIND("2F",ScheduleCompile!R236)),ISNUMBER(FIND("3F",ScheduleCompile!R236)),ISNUMBER(FIND("6F",ScheduleCompile!R236)),ISNUMBER(FIND("7F",ScheduleCompile!R236)),ISNUMBER(FIND("9F",ScheduleCompile!R236)),ISNUMBER(FIND("4F",ScheduleCompile!R236))),VALUE(LEFT(ScheduleCompile!R236,FIND("F",ScheduleCompile!R236)-1)),ScheduleCompile!R236)))))))</f>
        <v>0.25</v>
      </c>
      <c r="X243" s="1">
        <f>IF(AND(ISERROR(IF(ScheduleCompile!S236="Off",0,IF(ScheduleCompile!S236="On",1,IF(ISNUMBER(ScheduleCompile!S236),ScheduleCompile!S236/1,IF(ISTEXT(ScheduleCompile!S236),IF(OR(ISNUMBER(FIND("5F",ScheduleCompile!S236)),ISNUMBER(FIND("0F",ScheduleCompile!S236)),ISNUMBER(FIND("8F",ScheduleCompile!S236)),ISNUMBER(FIND("1F",ScheduleCompile!S236)),ISNUMBER(FIND("2F",ScheduleCompile!S236)),ISNUMBER(FIND("3F",ScheduleCompile!S236)),ISNUMBER(FIND("6F",ScheduleCompile!S236)),ISNUMBER(FIND("7F",ScheduleCompile!S236)),ISNUMBER(FIND("9F",ScheduleCompile!S236)),ISNUMBER(FIND("4F",ScheduleCompile!S236))),VALUE(LEFT(ScheduleCompile!S236,FIND("F",ScheduleCompile!S236)-1)),ScheduleCompile!S236)))))),ISTEXT(ScheduleCompile!#REF!)),"ENDTABLE",IF(ISERROR(IF(ScheduleCompile!S236="Off",0,IF(ScheduleCompile!S236="On",1,IF(ISNUMBER(ScheduleCompile!S236),ScheduleCompile!S236/1,IF(ISTEXT(ScheduleCompile!S236),IF(OR(ISNUMBER(FIND("5F",ScheduleCompile!S236)),ISNUMBER(FIND("0F",ScheduleCompile!S236)),ISNUMBER(FIND("8F",ScheduleCompile!S236)),ISNUMBER(FIND("1F",ScheduleCompile!S236)),ISNUMBER(FIND("2F",ScheduleCompile!S236)),ISNUMBER(FIND("3F",ScheduleCompile!S236)),ISNUMBER(FIND("6F",ScheduleCompile!S236)),ISNUMBER(FIND("7F",ScheduleCompile!S236)),ISNUMBER(FIND("9F",ScheduleCompile!S236)),ISNUMBER(FIND("4F",ScheduleCompile!S236))),VALUE(LEFT(ScheduleCompile!S236,FIND("F",ScheduleCompile!S236)-1)),ScheduleCompile!S236)))))),"",IF(ScheduleCompile!S236="Off",0,IF(ScheduleCompile!S236="On",1,IF(ISNUMBER(ScheduleCompile!S236),ScheduleCompile!S236/1,IF(ISTEXT(ScheduleCompile!S236),IF(OR(ISNUMBER(FIND("5F",ScheduleCompile!S236)),ISNUMBER(FIND("0F",ScheduleCompile!S236)),ISNUMBER(FIND("8F",ScheduleCompile!S236)),ISNUMBER(FIND("1F",ScheduleCompile!S236)),ISNUMBER(FIND("2F",ScheduleCompile!S236)),ISNUMBER(FIND("3F",ScheduleCompile!S236)),ISNUMBER(FIND("6F",ScheduleCompile!S236)),ISNUMBER(FIND("7F",ScheduleCompile!S236)),ISNUMBER(FIND("9F",ScheduleCompile!S236)),ISNUMBER(FIND("4F",ScheduleCompile!S236))),VALUE(LEFT(ScheduleCompile!S236,FIND("F",ScheduleCompile!S236)-1)),ScheduleCompile!S236)))))))</f>
        <v>0.25</v>
      </c>
      <c r="Y243" s="1">
        <f>IF(AND(ISERROR(IF(ScheduleCompile!T236="Off",0,IF(ScheduleCompile!T236="On",1,IF(ISNUMBER(ScheduleCompile!T236),ScheduleCompile!T236/1,IF(ISTEXT(ScheduleCompile!T236),IF(OR(ISNUMBER(FIND("5F",ScheduleCompile!T236)),ISNUMBER(FIND("0F",ScheduleCompile!T236)),ISNUMBER(FIND("8F",ScheduleCompile!T236)),ISNUMBER(FIND("1F",ScheduleCompile!T236)),ISNUMBER(FIND("2F",ScheduleCompile!T236)),ISNUMBER(FIND("3F",ScheduleCompile!T236)),ISNUMBER(FIND("6F",ScheduleCompile!T236)),ISNUMBER(FIND("7F",ScheduleCompile!T236)),ISNUMBER(FIND("9F",ScheduleCompile!T236)),ISNUMBER(FIND("4F",ScheduleCompile!T236))),VALUE(LEFT(ScheduleCompile!T236,FIND("F",ScheduleCompile!T236)-1)),ScheduleCompile!T236)))))),ISTEXT(ScheduleCompile!#REF!)),"ENDTABLE",IF(ISERROR(IF(ScheduleCompile!T236="Off",0,IF(ScheduleCompile!T236="On",1,IF(ISNUMBER(ScheduleCompile!T236),ScheduleCompile!T236/1,IF(ISTEXT(ScheduleCompile!T236),IF(OR(ISNUMBER(FIND("5F",ScheduleCompile!T236)),ISNUMBER(FIND("0F",ScheduleCompile!T236)),ISNUMBER(FIND("8F",ScheduleCompile!T236)),ISNUMBER(FIND("1F",ScheduleCompile!T236)),ISNUMBER(FIND("2F",ScheduleCompile!T236)),ISNUMBER(FIND("3F",ScheduleCompile!T236)),ISNUMBER(FIND("6F",ScheduleCompile!T236)),ISNUMBER(FIND("7F",ScheduleCompile!T236)),ISNUMBER(FIND("9F",ScheduleCompile!T236)),ISNUMBER(FIND("4F",ScheduleCompile!T236))),VALUE(LEFT(ScheduleCompile!T236,FIND("F",ScheduleCompile!T236)-1)),ScheduleCompile!T236)))))),"",IF(ScheduleCompile!T236="Off",0,IF(ScheduleCompile!T236="On",1,IF(ISNUMBER(ScheduleCompile!T236),ScheduleCompile!T236/1,IF(ISTEXT(ScheduleCompile!T236),IF(OR(ISNUMBER(FIND("5F",ScheduleCompile!T236)),ISNUMBER(FIND("0F",ScheduleCompile!T236)),ISNUMBER(FIND("8F",ScheduleCompile!T236)),ISNUMBER(FIND("1F",ScheduleCompile!T236)),ISNUMBER(FIND("2F",ScheduleCompile!T236)),ISNUMBER(FIND("3F",ScheduleCompile!T236)),ISNUMBER(FIND("6F",ScheduleCompile!T236)),ISNUMBER(FIND("7F",ScheduleCompile!T236)),ISNUMBER(FIND("9F",ScheduleCompile!T236)),ISNUMBER(FIND("4F",ScheduleCompile!T236))),VALUE(LEFT(ScheduleCompile!T236,FIND("F",ScheduleCompile!T236)-1)),ScheduleCompile!T236)))))))</f>
        <v>0.25</v>
      </c>
      <c r="Z243" s="1">
        <f>IF(AND(ISERROR(IF(ScheduleCompile!U236="Off",0,IF(ScheduleCompile!U236="On",1,IF(ISNUMBER(ScheduleCompile!U236),ScheduleCompile!U236/1,IF(ISTEXT(ScheduleCompile!U236),IF(OR(ISNUMBER(FIND("5F",ScheduleCompile!U236)),ISNUMBER(FIND("0F",ScheduleCompile!U236)),ISNUMBER(FIND("8F",ScheduleCompile!U236)),ISNUMBER(FIND("1F",ScheduleCompile!U236)),ISNUMBER(FIND("2F",ScheduleCompile!U236)),ISNUMBER(FIND("3F",ScheduleCompile!U236)),ISNUMBER(FIND("6F",ScheduleCompile!U236)),ISNUMBER(FIND("7F",ScheduleCompile!U236)),ISNUMBER(FIND("9F",ScheduleCompile!U236)),ISNUMBER(FIND("4F",ScheduleCompile!U236))),VALUE(LEFT(ScheduleCompile!U236,FIND("F",ScheduleCompile!U236)-1)),ScheduleCompile!U236)))))),ISTEXT(ScheduleCompile!#REF!)),"ENDTABLE",IF(ISERROR(IF(ScheduleCompile!U236="Off",0,IF(ScheduleCompile!U236="On",1,IF(ISNUMBER(ScheduleCompile!U236),ScheduleCompile!U236/1,IF(ISTEXT(ScheduleCompile!U236),IF(OR(ISNUMBER(FIND("5F",ScheduleCompile!U236)),ISNUMBER(FIND("0F",ScheduleCompile!U236)),ISNUMBER(FIND("8F",ScheduleCompile!U236)),ISNUMBER(FIND("1F",ScheduleCompile!U236)),ISNUMBER(FIND("2F",ScheduleCompile!U236)),ISNUMBER(FIND("3F",ScheduleCompile!U236)),ISNUMBER(FIND("6F",ScheduleCompile!U236)),ISNUMBER(FIND("7F",ScheduleCompile!U236)),ISNUMBER(FIND("9F",ScheduleCompile!U236)),ISNUMBER(FIND("4F",ScheduleCompile!U236))),VALUE(LEFT(ScheduleCompile!U236,FIND("F",ScheduleCompile!U236)-1)),ScheduleCompile!U236)))))),"",IF(ScheduleCompile!U236="Off",0,IF(ScheduleCompile!U236="On",1,IF(ISNUMBER(ScheduleCompile!U236),ScheduleCompile!U236/1,IF(ISTEXT(ScheduleCompile!U236),IF(OR(ISNUMBER(FIND("5F",ScheduleCompile!U236)),ISNUMBER(FIND("0F",ScheduleCompile!U236)),ISNUMBER(FIND("8F",ScheduleCompile!U236)),ISNUMBER(FIND("1F",ScheduleCompile!U236)),ISNUMBER(FIND("2F",ScheduleCompile!U236)),ISNUMBER(FIND("3F",ScheduleCompile!U236)),ISNUMBER(FIND("6F",ScheduleCompile!U236)),ISNUMBER(FIND("7F",ScheduleCompile!U236)),ISNUMBER(FIND("9F",ScheduleCompile!U236)),ISNUMBER(FIND("4F",ScheduleCompile!U236))),VALUE(LEFT(ScheduleCompile!U236,FIND("F",ScheduleCompile!U236)-1)),ScheduleCompile!U236)))))))</f>
        <v>0.25</v>
      </c>
      <c r="AA243" s="1">
        <f>IF(AND(ISERROR(IF(ScheduleCompile!V236="Off",0,IF(ScheduleCompile!V236="On",1,IF(ISNUMBER(ScheduleCompile!V236),ScheduleCompile!V236/1,IF(ISTEXT(ScheduleCompile!V236),IF(OR(ISNUMBER(FIND("5F",ScheduleCompile!V236)),ISNUMBER(FIND("0F",ScheduleCompile!V236)),ISNUMBER(FIND("8F",ScheduleCompile!V236)),ISNUMBER(FIND("1F",ScheduleCompile!V236)),ISNUMBER(FIND("2F",ScheduleCompile!V236)),ISNUMBER(FIND("3F",ScheduleCompile!V236)),ISNUMBER(FIND("6F",ScheduleCompile!V236)),ISNUMBER(FIND("7F",ScheduleCompile!V236)),ISNUMBER(FIND("9F",ScheduleCompile!V236)),ISNUMBER(FIND("4F",ScheduleCompile!V236))),VALUE(LEFT(ScheduleCompile!V236,FIND("F",ScheduleCompile!V236)-1)),ScheduleCompile!V236)))))),ISTEXT(ScheduleCompile!#REF!)),"ENDTABLE",IF(ISERROR(IF(ScheduleCompile!V236="Off",0,IF(ScheduleCompile!V236="On",1,IF(ISNUMBER(ScheduleCompile!V236),ScheduleCompile!V236/1,IF(ISTEXT(ScheduleCompile!V236),IF(OR(ISNUMBER(FIND("5F",ScheduleCompile!V236)),ISNUMBER(FIND("0F",ScheduleCompile!V236)),ISNUMBER(FIND("8F",ScheduleCompile!V236)),ISNUMBER(FIND("1F",ScheduleCompile!V236)),ISNUMBER(FIND("2F",ScheduleCompile!V236)),ISNUMBER(FIND("3F",ScheduleCompile!V236)),ISNUMBER(FIND("6F",ScheduleCompile!V236)),ISNUMBER(FIND("7F",ScheduleCompile!V236)),ISNUMBER(FIND("9F",ScheduleCompile!V236)),ISNUMBER(FIND("4F",ScheduleCompile!V236))),VALUE(LEFT(ScheduleCompile!V236,FIND("F",ScheduleCompile!V236)-1)),ScheduleCompile!V236)))))),"",IF(ScheduleCompile!V236="Off",0,IF(ScheduleCompile!V236="On",1,IF(ISNUMBER(ScheduleCompile!V236),ScheduleCompile!V236/1,IF(ISTEXT(ScheduleCompile!V236),IF(OR(ISNUMBER(FIND("5F",ScheduleCompile!V236)),ISNUMBER(FIND("0F",ScheduleCompile!V236)),ISNUMBER(FIND("8F",ScheduleCompile!V236)),ISNUMBER(FIND("1F",ScheduleCompile!V236)),ISNUMBER(FIND("2F",ScheduleCompile!V236)),ISNUMBER(FIND("3F",ScheduleCompile!V236)),ISNUMBER(FIND("6F",ScheduleCompile!V236)),ISNUMBER(FIND("7F",ScheduleCompile!V236)),ISNUMBER(FIND("9F",ScheduleCompile!V236)),ISNUMBER(FIND("4F",ScheduleCompile!V236))),VALUE(LEFT(ScheduleCompile!V236,FIND("F",ScheduleCompile!V236)-1)),ScheduleCompile!V236)))))))</f>
        <v>0.25</v>
      </c>
      <c r="AB243" s="1">
        <f>IF(AND(ISERROR(IF(ScheduleCompile!W236="Off",0,IF(ScheduleCompile!W236="On",1,IF(ISNUMBER(ScheduleCompile!W236),ScheduleCompile!W236/1,IF(ISTEXT(ScheduleCompile!W236),IF(OR(ISNUMBER(FIND("5F",ScheduleCompile!W236)),ISNUMBER(FIND("0F",ScheduleCompile!W236)),ISNUMBER(FIND("8F",ScheduleCompile!W236)),ISNUMBER(FIND("1F",ScheduleCompile!W236)),ISNUMBER(FIND("2F",ScheduleCompile!W236)),ISNUMBER(FIND("3F",ScheduleCompile!W236)),ISNUMBER(FIND("6F",ScheduleCompile!W236)),ISNUMBER(FIND("7F",ScheduleCompile!W236)),ISNUMBER(FIND("9F",ScheduleCompile!W236)),ISNUMBER(FIND("4F",ScheduleCompile!W236))),VALUE(LEFT(ScheduleCompile!W236,FIND("F",ScheduleCompile!W236)-1)),ScheduleCompile!W236)))))),ISTEXT(ScheduleCompile!#REF!)),"ENDTABLE",IF(ISERROR(IF(ScheduleCompile!W236="Off",0,IF(ScheduleCompile!W236="On",1,IF(ISNUMBER(ScheduleCompile!W236),ScheduleCompile!W236/1,IF(ISTEXT(ScheduleCompile!W236),IF(OR(ISNUMBER(FIND("5F",ScheduleCompile!W236)),ISNUMBER(FIND("0F",ScheduleCompile!W236)),ISNUMBER(FIND("8F",ScheduleCompile!W236)),ISNUMBER(FIND("1F",ScheduleCompile!W236)),ISNUMBER(FIND("2F",ScheduleCompile!W236)),ISNUMBER(FIND("3F",ScheduleCompile!W236)),ISNUMBER(FIND("6F",ScheduleCompile!W236)),ISNUMBER(FIND("7F",ScheduleCompile!W236)),ISNUMBER(FIND("9F",ScheduleCompile!W236)),ISNUMBER(FIND("4F",ScheduleCompile!W236))),VALUE(LEFT(ScheduleCompile!W236,FIND("F",ScheduleCompile!W236)-1)),ScheduleCompile!W236)))))),"",IF(ScheduleCompile!W236="Off",0,IF(ScheduleCompile!W236="On",1,IF(ISNUMBER(ScheduleCompile!W236),ScheduleCompile!W236/1,IF(ISTEXT(ScheduleCompile!W236),IF(OR(ISNUMBER(FIND("5F",ScheduleCompile!W236)),ISNUMBER(FIND("0F",ScheduleCompile!W236)),ISNUMBER(FIND("8F",ScheduleCompile!W236)),ISNUMBER(FIND("1F",ScheduleCompile!W236)),ISNUMBER(FIND("2F",ScheduleCompile!W236)),ISNUMBER(FIND("3F",ScheduleCompile!W236)),ISNUMBER(FIND("6F",ScheduleCompile!W236)),ISNUMBER(FIND("7F",ScheduleCompile!W236)),ISNUMBER(FIND("9F",ScheduleCompile!W236)),ISNUMBER(FIND("4F",ScheduleCompile!W236))),VALUE(LEFT(ScheduleCompile!W236,FIND("F",ScheduleCompile!W236)-1)),ScheduleCompile!W236)))))))</f>
        <v>0.25</v>
      </c>
      <c r="AC243" s="1">
        <f>IF(AND(ISERROR(IF(ScheduleCompile!X236="Off",0,IF(ScheduleCompile!X236="On",1,IF(ISNUMBER(ScheduleCompile!X236),ScheduleCompile!X236/1,IF(ISTEXT(ScheduleCompile!X236),IF(OR(ISNUMBER(FIND("5F",ScheduleCompile!X236)),ISNUMBER(FIND("0F",ScheduleCompile!X236)),ISNUMBER(FIND("8F",ScheduleCompile!X236)),ISNUMBER(FIND("1F",ScheduleCompile!X236)),ISNUMBER(FIND("2F",ScheduleCompile!X236)),ISNUMBER(FIND("3F",ScheduleCompile!X236)),ISNUMBER(FIND("6F",ScheduleCompile!X236)),ISNUMBER(FIND("7F",ScheduleCompile!X236)),ISNUMBER(FIND("9F",ScheduleCompile!X236)),ISNUMBER(FIND("4F",ScheduleCompile!X236))),VALUE(LEFT(ScheduleCompile!X236,FIND("F",ScheduleCompile!X236)-1)),ScheduleCompile!X236)))))),ISTEXT(ScheduleCompile!#REF!)),"ENDTABLE",IF(ISERROR(IF(ScheduleCompile!X236="Off",0,IF(ScheduleCompile!X236="On",1,IF(ISNUMBER(ScheduleCompile!X236),ScheduleCompile!X236/1,IF(ISTEXT(ScheduleCompile!X236),IF(OR(ISNUMBER(FIND("5F",ScheduleCompile!X236)),ISNUMBER(FIND("0F",ScheduleCompile!X236)),ISNUMBER(FIND("8F",ScheduleCompile!X236)),ISNUMBER(FIND("1F",ScheduleCompile!X236)),ISNUMBER(FIND("2F",ScheduleCompile!X236)),ISNUMBER(FIND("3F",ScheduleCompile!X236)),ISNUMBER(FIND("6F",ScheduleCompile!X236)),ISNUMBER(FIND("7F",ScheduleCompile!X236)),ISNUMBER(FIND("9F",ScheduleCompile!X236)),ISNUMBER(FIND("4F",ScheduleCompile!X236))),VALUE(LEFT(ScheduleCompile!X236,FIND("F",ScheduleCompile!X236)-1)),ScheduleCompile!X236)))))),"",IF(ScheduleCompile!X236="Off",0,IF(ScheduleCompile!X236="On",1,IF(ISNUMBER(ScheduleCompile!X236),ScheduleCompile!X236/1,IF(ISTEXT(ScheduleCompile!X236),IF(OR(ISNUMBER(FIND("5F",ScheduleCompile!X236)),ISNUMBER(FIND("0F",ScheduleCompile!X236)),ISNUMBER(FIND("8F",ScheduleCompile!X236)),ISNUMBER(FIND("1F",ScheduleCompile!X236)),ISNUMBER(FIND("2F",ScheduleCompile!X236)),ISNUMBER(FIND("3F",ScheduleCompile!X236)),ISNUMBER(FIND("6F",ScheduleCompile!X236)),ISNUMBER(FIND("7F",ScheduleCompile!X236)),ISNUMBER(FIND("9F",ScheduleCompile!X236)),ISNUMBER(FIND("4F",ScheduleCompile!X236))),VALUE(LEFT(ScheduleCompile!X236,FIND("F",ScheduleCompile!X236)-1)),ScheduleCompile!X236)))))))</f>
        <v>0.25</v>
      </c>
      <c r="AD243" s="1">
        <f>IF(AND(ISERROR(IF(ScheduleCompile!Y236="Off",0,IF(ScheduleCompile!Y236="On",1,IF(ISNUMBER(ScheduleCompile!Y236),ScheduleCompile!Y236/1,IF(ISTEXT(ScheduleCompile!Y236),IF(OR(ISNUMBER(FIND("5F",ScheduleCompile!Y236)),ISNUMBER(FIND("0F",ScheduleCompile!Y236)),ISNUMBER(FIND("8F",ScheduleCompile!Y236)),ISNUMBER(FIND("1F",ScheduleCompile!Y236)),ISNUMBER(FIND("2F",ScheduleCompile!Y236)),ISNUMBER(FIND("3F",ScheduleCompile!Y236)),ISNUMBER(FIND("6F",ScheduleCompile!Y236)),ISNUMBER(FIND("7F",ScheduleCompile!Y236)),ISNUMBER(FIND("9F",ScheduleCompile!Y236)),ISNUMBER(FIND("4F",ScheduleCompile!Y236))),VALUE(LEFT(ScheduleCompile!Y236,FIND("F",ScheduleCompile!Y236)-1)),ScheduleCompile!Y236)))))),ISTEXT(ScheduleCompile!#REF!)),"ENDTABLE",IF(ISERROR(IF(ScheduleCompile!Y236="Off",0,IF(ScheduleCompile!Y236="On",1,IF(ISNUMBER(ScheduleCompile!Y236),ScheduleCompile!Y236/1,IF(ISTEXT(ScheduleCompile!Y236),IF(OR(ISNUMBER(FIND("5F",ScheduleCompile!Y236)),ISNUMBER(FIND("0F",ScheduleCompile!Y236)),ISNUMBER(FIND("8F",ScheduleCompile!Y236)),ISNUMBER(FIND("1F",ScheduleCompile!Y236)),ISNUMBER(FIND("2F",ScheduleCompile!Y236)),ISNUMBER(FIND("3F",ScheduleCompile!Y236)),ISNUMBER(FIND("6F",ScheduleCompile!Y236)),ISNUMBER(FIND("7F",ScheduleCompile!Y236)),ISNUMBER(FIND("9F",ScheduleCompile!Y236)),ISNUMBER(FIND("4F",ScheduleCompile!Y236))),VALUE(LEFT(ScheduleCompile!Y236,FIND("F",ScheduleCompile!Y236)-1)),ScheduleCompile!Y236)))))),"",IF(ScheduleCompile!Y236="Off",0,IF(ScheduleCompile!Y236="On",1,IF(ISNUMBER(ScheduleCompile!Y236),ScheduleCompile!Y236/1,IF(ISTEXT(ScheduleCompile!Y236),IF(OR(ISNUMBER(FIND("5F",ScheduleCompile!Y236)),ISNUMBER(FIND("0F",ScheduleCompile!Y236)),ISNUMBER(FIND("8F",ScheduleCompile!Y236)),ISNUMBER(FIND("1F",ScheduleCompile!Y236)),ISNUMBER(FIND("2F",ScheduleCompile!Y236)),ISNUMBER(FIND("3F",ScheduleCompile!Y236)),ISNUMBER(FIND("6F",ScheduleCompile!Y236)),ISNUMBER(FIND("7F",ScheduleCompile!Y236)),ISNUMBER(FIND("9F",ScheduleCompile!Y236)),ISNUMBER(FIND("4F",ScheduleCompile!Y236))),VALUE(LEFT(ScheduleCompile!Y236,FIND("F",ScheduleCompile!Y236)-1)),ScheduleCompile!Y236)))))))</f>
        <v>0.25</v>
      </c>
    </row>
    <row r="244" spans="1:30" x14ac:dyDescent="0.25">
      <c r="A244" t="str">
        <f t="shared" si="15"/>
        <v>SchDay "OfficeInfiltrationSat"  Type = "Fraction" Hr = (1, 1, 1, 1, 1, 0.25, 0.25, 0.25, 0.25, 0.25, 0.25, 0.25, 0.25, 0.25, 0.25, 0.25, 0.25, 0.25, 0.25, 1, 1, 1, 1, 1) ..</v>
      </c>
      <c r="B244" s="1" t="s">
        <v>623</v>
      </c>
      <c r="C244" t="str">
        <f t="shared" si="16"/>
        <v xml:space="preserve">SchDay "OfficeInfiltrationSat"  Type = "Fraction" Hr = </v>
      </c>
      <c r="D244" t="str">
        <f t="shared" si="17"/>
        <v>(1, 1, 1, 1, 1, 0.25, 0.25, 0.25, 0.25, 0.25, 0.25, 0.25, 0.25, 0.25, 0.25, 0.25, 0.25, 0.25, 0.25, 1, 1, 1, 1, 1) ..</v>
      </c>
      <c r="E244" s="30" t="str">
        <f>ScheduleCompile!A237</f>
        <v>OfficeInfiltrationSat</v>
      </c>
      <c r="F244" t="str">
        <f t="shared" si="18"/>
        <v>Fraction</v>
      </c>
      <c r="G244" s="1">
        <f>IF(AND(ISERROR(IF(ScheduleCompile!B237="Off",0,IF(ScheduleCompile!B237="On",1,IF(ISNUMBER(ScheduleCompile!B237),ScheduleCompile!B237/1,IF(ISTEXT(ScheduleCompile!B237),IF(OR(ISNUMBER(FIND("5F",ScheduleCompile!B237)),ISNUMBER(FIND("0F",ScheduleCompile!B237)),ISNUMBER(FIND("8F",ScheduleCompile!B237)),ISNUMBER(FIND("1F",ScheduleCompile!B237)),ISNUMBER(FIND("2F",ScheduleCompile!B237)),ISNUMBER(FIND("3F",ScheduleCompile!B237)),ISNUMBER(FIND("6F",ScheduleCompile!B237)),ISNUMBER(FIND("7F",ScheduleCompile!B237)),ISNUMBER(FIND("9F",ScheduleCompile!B237)),ISNUMBER(FIND("4F",ScheduleCompile!B237))),VALUE(LEFT(ScheduleCompile!B237,FIND("F",ScheduleCompile!B237)-1)),ScheduleCompile!B237)))))),ISTEXT(ScheduleCompile!#REF!)),"ENDTABLE",IF(ISERROR(IF(ScheduleCompile!B237="Off",0,IF(ScheduleCompile!B237="On",1,IF(ISNUMBER(ScheduleCompile!B237),ScheduleCompile!B237/1,IF(ISTEXT(ScheduleCompile!B237),IF(OR(ISNUMBER(FIND("5F",ScheduleCompile!B237)),ISNUMBER(FIND("0F",ScheduleCompile!B237)),ISNUMBER(FIND("8F",ScheduleCompile!B237)),ISNUMBER(FIND("1F",ScheduleCompile!B237)),ISNUMBER(FIND("2F",ScheduleCompile!B237)),ISNUMBER(FIND("3F",ScheduleCompile!B237)),ISNUMBER(FIND("6F",ScheduleCompile!B237)),ISNUMBER(FIND("7F",ScheduleCompile!B237)),ISNUMBER(FIND("9F",ScheduleCompile!B237)),ISNUMBER(FIND("4F",ScheduleCompile!B237))),VALUE(LEFT(ScheduleCompile!B237,FIND("F",ScheduleCompile!B237)-1)),ScheduleCompile!B237)))))),"",IF(ScheduleCompile!B237="Off",0,IF(ScheduleCompile!B237="On",1,IF(ISNUMBER(ScheduleCompile!B237),ScheduleCompile!B237/1,IF(ISTEXT(ScheduleCompile!B237),IF(OR(ISNUMBER(FIND("5F",ScheduleCompile!B237)),ISNUMBER(FIND("0F",ScheduleCompile!B237)),ISNUMBER(FIND("8F",ScheduleCompile!B237)),ISNUMBER(FIND("1F",ScheduleCompile!B237)),ISNUMBER(FIND("2F",ScheduleCompile!B237)),ISNUMBER(FIND("3F",ScheduleCompile!B237)),ISNUMBER(FIND("6F",ScheduleCompile!B237)),ISNUMBER(FIND("7F",ScheduleCompile!B237)),ISNUMBER(FIND("9F",ScheduleCompile!B237)),ISNUMBER(FIND("4F",ScheduleCompile!B237))),VALUE(LEFT(ScheduleCompile!B237,FIND("F",ScheduleCompile!B237)-1)),ScheduleCompile!B237)))))))</f>
        <v>1</v>
      </c>
      <c r="H244" s="1">
        <f>IF(AND(ISERROR(IF(ScheduleCompile!C237="Off",0,IF(ScheduleCompile!C237="On",1,IF(ISNUMBER(ScheduleCompile!C237),ScheduleCompile!C237/1,IF(ISTEXT(ScheduleCompile!C237),IF(OR(ISNUMBER(FIND("5F",ScheduleCompile!C237)),ISNUMBER(FIND("0F",ScheduleCompile!C237)),ISNUMBER(FIND("8F",ScheduleCompile!C237)),ISNUMBER(FIND("1F",ScheduleCompile!C237)),ISNUMBER(FIND("2F",ScheduleCompile!C237)),ISNUMBER(FIND("3F",ScheduleCompile!C237)),ISNUMBER(FIND("6F",ScheduleCompile!C237)),ISNUMBER(FIND("7F",ScheduleCompile!C237)),ISNUMBER(FIND("9F",ScheduleCompile!C237)),ISNUMBER(FIND("4F",ScheduleCompile!C237))),VALUE(LEFT(ScheduleCompile!C237,FIND("F",ScheduleCompile!C237)-1)),ScheduleCompile!C237)))))),ISTEXT(ScheduleCompile!#REF!)),"ENDTABLE",IF(ISERROR(IF(ScheduleCompile!C237="Off",0,IF(ScheduleCompile!C237="On",1,IF(ISNUMBER(ScheduleCompile!C237),ScheduleCompile!C237/1,IF(ISTEXT(ScheduleCompile!C237),IF(OR(ISNUMBER(FIND("5F",ScheduleCompile!C237)),ISNUMBER(FIND("0F",ScheduleCompile!C237)),ISNUMBER(FIND("8F",ScheduleCompile!C237)),ISNUMBER(FIND("1F",ScheduleCompile!C237)),ISNUMBER(FIND("2F",ScheduleCompile!C237)),ISNUMBER(FIND("3F",ScheduleCompile!C237)),ISNUMBER(FIND("6F",ScheduleCompile!C237)),ISNUMBER(FIND("7F",ScheduleCompile!C237)),ISNUMBER(FIND("9F",ScheduleCompile!C237)),ISNUMBER(FIND("4F",ScheduleCompile!C237))),VALUE(LEFT(ScheduleCompile!C237,FIND("F",ScheduleCompile!C237)-1)),ScheduleCompile!C237)))))),"",IF(ScheduleCompile!C237="Off",0,IF(ScheduleCompile!C237="On",1,IF(ISNUMBER(ScheduleCompile!C237),ScheduleCompile!C237/1,IF(ISTEXT(ScheduleCompile!C237),IF(OR(ISNUMBER(FIND("5F",ScheduleCompile!C237)),ISNUMBER(FIND("0F",ScheduleCompile!C237)),ISNUMBER(FIND("8F",ScheduleCompile!C237)),ISNUMBER(FIND("1F",ScheduleCompile!C237)),ISNUMBER(FIND("2F",ScheduleCompile!C237)),ISNUMBER(FIND("3F",ScheduleCompile!C237)),ISNUMBER(FIND("6F",ScheduleCompile!C237)),ISNUMBER(FIND("7F",ScheduleCompile!C237)),ISNUMBER(FIND("9F",ScheduleCompile!C237)),ISNUMBER(FIND("4F",ScheduleCompile!C237))),VALUE(LEFT(ScheduleCompile!C237,FIND("F",ScheduleCompile!C237)-1)),ScheduleCompile!C237)))))))</f>
        <v>1</v>
      </c>
      <c r="I244" s="1">
        <f>IF(AND(ISERROR(IF(ScheduleCompile!D237="Off",0,IF(ScheduleCompile!D237="On",1,IF(ISNUMBER(ScheduleCompile!D237),ScheduleCompile!D237/1,IF(ISTEXT(ScheduleCompile!D237),IF(OR(ISNUMBER(FIND("5F",ScheduleCompile!D237)),ISNUMBER(FIND("0F",ScheduleCompile!D237)),ISNUMBER(FIND("8F",ScheduleCompile!D237)),ISNUMBER(FIND("1F",ScheduleCompile!D237)),ISNUMBER(FIND("2F",ScheduleCompile!D237)),ISNUMBER(FIND("3F",ScheduleCompile!D237)),ISNUMBER(FIND("6F",ScheduleCompile!D237)),ISNUMBER(FIND("7F",ScheduleCompile!D237)),ISNUMBER(FIND("9F",ScheduleCompile!D237)),ISNUMBER(FIND("4F",ScheduleCompile!D237))),VALUE(LEFT(ScheduleCompile!D237,FIND("F",ScheduleCompile!D237)-1)),ScheduleCompile!D237)))))),ISTEXT(ScheduleCompile!#REF!)),"ENDTABLE",IF(ISERROR(IF(ScheduleCompile!D237="Off",0,IF(ScheduleCompile!D237="On",1,IF(ISNUMBER(ScheduleCompile!D237),ScheduleCompile!D237/1,IF(ISTEXT(ScheduleCompile!D237),IF(OR(ISNUMBER(FIND("5F",ScheduleCompile!D237)),ISNUMBER(FIND("0F",ScheduleCompile!D237)),ISNUMBER(FIND("8F",ScheduleCompile!D237)),ISNUMBER(FIND("1F",ScheduleCompile!D237)),ISNUMBER(FIND("2F",ScheduleCompile!D237)),ISNUMBER(FIND("3F",ScheduleCompile!D237)),ISNUMBER(FIND("6F",ScheduleCompile!D237)),ISNUMBER(FIND("7F",ScheduleCompile!D237)),ISNUMBER(FIND("9F",ScheduleCompile!D237)),ISNUMBER(FIND("4F",ScheduleCompile!D237))),VALUE(LEFT(ScheduleCompile!D237,FIND("F",ScheduleCompile!D237)-1)),ScheduleCompile!D237)))))),"",IF(ScheduleCompile!D237="Off",0,IF(ScheduleCompile!D237="On",1,IF(ISNUMBER(ScheduleCompile!D237),ScheduleCompile!D237/1,IF(ISTEXT(ScheduleCompile!D237),IF(OR(ISNUMBER(FIND("5F",ScheduleCompile!D237)),ISNUMBER(FIND("0F",ScheduleCompile!D237)),ISNUMBER(FIND("8F",ScheduleCompile!D237)),ISNUMBER(FIND("1F",ScheduleCompile!D237)),ISNUMBER(FIND("2F",ScheduleCompile!D237)),ISNUMBER(FIND("3F",ScheduleCompile!D237)),ISNUMBER(FIND("6F",ScheduleCompile!D237)),ISNUMBER(FIND("7F",ScheduleCompile!D237)),ISNUMBER(FIND("9F",ScheduleCompile!D237)),ISNUMBER(FIND("4F",ScheduleCompile!D237))),VALUE(LEFT(ScheduleCompile!D237,FIND("F",ScheduleCompile!D237)-1)),ScheduleCompile!D237)))))))</f>
        <v>1</v>
      </c>
      <c r="J244" s="1">
        <f>IF(AND(ISERROR(IF(ScheduleCompile!E237="Off",0,IF(ScheduleCompile!E237="On",1,IF(ISNUMBER(ScheduleCompile!E237),ScheduleCompile!E237/1,IF(ISTEXT(ScheduleCompile!E237),IF(OR(ISNUMBER(FIND("5F",ScheduleCompile!E237)),ISNUMBER(FIND("0F",ScheduleCompile!E237)),ISNUMBER(FIND("8F",ScheduleCompile!E237)),ISNUMBER(FIND("1F",ScheduleCompile!E237)),ISNUMBER(FIND("2F",ScheduleCompile!E237)),ISNUMBER(FIND("3F",ScheduleCompile!E237)),ISNUMBER(FIND("6F",ScheduleCompile!E237)),ISNUMBER(FIND("7F",ScheduleCompile!E237)),ISNUMBER(FIND("9F",ScheduleCompile!E237)),ISNUMBER(FIND("4F",ScheduleCompile!E237))),VALUE(LEFT(ScheduleCompile!E237,FIND("F",ScheduleCompile!E237)-1)),ScheduleCompile!E237)))))),ISTEXT(ScheduleCompile!#REF!)),"ENDTABLE",IF(ISERROR(IF(ScheduleCompile!E237="Off",0,IF(ScheduleCompile!E237="On",1,IF(ISNUMBER(ScheduleCompile!E237),ScheduleCompile!E237/1,IF(ISTEXT(ScheduleCompile!E237),IF(OR(ISNUMBER(FIND("5F",ScheduleCompile!E237)),ISNUMBER(FIND("0F",ScheduleCompile!E237)),ISNUMBER(FIND("8F",ScheduleCompile!E237)),ISNUMBER(FIND("1F",ScheduleCompile!E237)),ISNUMBER(FIND("2F",ScheduleCompile!E237)),ISNUMBER(FIND("3F",ScheduleCompile!E237)),ISNUMBER(FIND("6F",ScheduleCompile!E237)),ISNUMBER(FIND("7F",ScheduleCompile!E237)),ISNUMBER(FIND("9F",ScheduleCompile!E237)),ISNUMBER(FIND("4F",ScheduleCompile!E237))),VALUE(LEFT(ScheduleCompile!E237,FIND("F",ScheduleCompile!E237)-1)),ScheduleCompile!E237)))))),"",IF(ScheduleCompile!E237="Off",0,IF(ScheduleCompile!E237="On",1,IF(ISNUMBER(ScheduleCompile!E237),ScheduleCompile!E237/1,IF(ISTEXT(ScheduleCompile!E237),IF(OR(ISNUMBER(FIND("5F",ScheduleCompile!E237)),ISNUMBER(FIND("0F",ScheduleCompile!E237)),ISNUMBER(FIND("8F",ScheduleCompile!E237)),ISNUMBER(FIND("1F",ScheduleCompile!E237)),ISNUMBER(FIND("2F",ScheduleCompile!E237)),ISNUMBER(FIND("3F",ScheduleCompile!E237)),ISNUMBER(FIND("6F",ScheduleCompile!E237)),ISNUMBER(FIND("7F",ScheduleCompile!E237)),ISNUMBER(FIND("9F",ScheduleCompile!E237)),ISNUMBER(FIND("4F",ScheduleCompile!E237))),VALUE(LEFT(ScheduleCompile!E237,FIND("F",ScheduleCompile!E237)-1)),ScheduleCompile!E237)))))))</f>
        <v>1</v>
      </c>
      <c r="K244" s="1">
        <f>IF(AND(ISERROR(IF(ScheduleCompile!F237="Off",0,IF(ScheduleCompile!F237="On",1,IF(ISNUMBER(ScheduleCompile!F237),ScheduleCompile!F237/1,IF(ISTEXT(ScheduleCompile!F237),IF(OR(ISNUMBER(FIND("5F",ScheduleCompile!F237)),ISNUMBER(FIND("0F",ScheduleCompile!F237)),ISNUMBER(FIND("8F",ScheduleCompile!F237)),ISNUMBER(FIND("1F",ScheduleCompile!F237)),ISNUMBER(FIND("2F",ScheduleCompile!F237)),ISNUMBER(FIND("3F",ScheduleCompile!F237)),ISNUMBER(FIND("6F",ScheduleCompile!F237)),ISNUMBER(FIND("7F",ScheduleCompile!F237)),ISNUMBER(FIND("9F",ScheduleCompile!F237)),ISNUMBER(FIND("4F",ScheduleCompile!F237))),VALUE(LEFT(ScheduleCompile!F237,FIND("F",ScheduleCompile!F237)-1)),ScheduleCompile!F237)))))),ISTEXT(ScheduleCompile!#REF!)),"ENDTABLE",IF(ISERROR(IF(ScheduleCompile!F237="Off",0,IF(ScheduleCompile!F237="On",1,IF(ISNUMBER(ScheduleCompile!F237),ScheduleCompile!F237/1,IF(ISTEXT(ScheduleCompile!F237),IF(OR(ISNUMBER(FIND("5F",ScheduleCompile!F237)),ISNUMBER(FIND("0F",ScheduleCompile!F237)),ISNUMBER(FIND("8F",ScheduleCompile!F237)),ISNUMBER(FIND("1F",ScheduleCompile!F237)),ISNUMBER(FIND("2F",ScheduleCompile!F237)),ISNUMBER(FIND("3F",ScheduleCompile!F237)),ISNUMBER(FIND("6F",ScheduleCompile!F237)),ISNUMBER(FIND("7F",ScheduleCompile!F237)),ISNUMBER(FIND("9F",ScheduleCompile!F237)),ISNUMBER(FIND("4F",ScheduleCompile!F237))),VALUE(LEFT(ScheduleCompile!F237,FIND("F",ScheduleCompile!F237)-1)),ScheduleCompile!F237)))))),"",IF(ScheduleCompile!F237="Off",0,IF(ScheduleCompile!F237="On",1,IF(ISNUMBER(ScheduleCompile!F237),ScheduleCompile!F237/1,IF(ISTEXT(ScheduleCompile!F237),IF(OR(ISNUMBER(FIND("5F",ScheduleCompile!F237)),ISNUMBER(FIND("0F",ScheduleCompile!F237)),ISNUMBER(FIND("8F",ScheduleCompile!F237)),ISNUMBER(FIND("1F",ScheduleCompile!F237)),ISNUMBER(FIND("2F",ScheduleCompile!F237)),ISNUMBER(FIND("3F",ScheduleCompile!F237)),ISNUMBER(FIND("6F",ScheduleCompile!F237)),ISNUMBER(FIND("7F",ScheduleCompile!F237)),ISNUMBER(FIND("9F",ScheduleCompile!F237)),ISNUMBER(FIND("4F",ScheduleCompile!F237))),VALUE(LEFT(ScheduleCompile!F237,FIND("F",ScheduleCompile!F237)-1)),ScheduleCompile!F237)))))))</f>
        <v>1</v>
      </c>
      <c r="L244" s="1">
        <f>IF(AND(ISERROR(IF(ScheduleCompile!G237="Off",0,IF(ScheduleCompile!G237="On",1,IF(ISNUMBER(ScheduleCompile!G237),ScheduleCompile!G237/1,IF(ISTEXT(ScheduleCompile!G237),IF(OR(ISNUMBER(FIND("5F",ScheduleCompile!G237)),ISNUMBER(FIND("0F",ScheduleCompile!G237)),ISNUMBER(FIND("8F",ScheduleCompile!G237)),ISNUMBER(FIND("1F",ScheduleCompile!G237)),ISNUMBER(FIND("2F",ScheduleCompile!G237)),ISNUMBER(FIND("3F",ScheduleCompile!G237)),ISNUMBER(FIND("6F",ScheduleCompile!G237)),ISNUMBER(FIND("7F",ScheduleCompile!G237)),ISNUMBER(FIND("9F",ScheduleCompile!G237)),ISNUMBER(FIND("4F",ScheduleCompile!G237))),VALUE(LEFT(ScheduleCompile!G237,FIND("F",ScheduleCompile!G237)-1)),ScheduleCompile!G237)))))),ISTEXT(ScheduleCompile!#REF!)),"ENDTABLE",IF(ISERROR(IF(ScheduleCompile!G237="Off",0,IF(ScheduleCompile!G237="On",1,IF(ISNUMBER(ScheduleCompile!G237),ScheduleCompile!G237/1,IF(ISTEXT(ScheduleCompile!G237),IF(OR(ISNUMBER(FIND("5F",ScheduleCompile!G237)),ISNUMBER(FIND("0F",ScheduleCompile!G237)),ISNUMBER(FIND("8F",ScheduleCompile!G237)),ISNUMBER(FIND("1F",ScheduleCompile!G237)),ISNUMBER(FIND("2F",ScheduleCompile!G237)),ISNUMBER(FIND("3F",ScheduleCompile!G237)),ISNUMBER(FIND("6F",ScheduleCompile!G237)),ISNUMBER(FIND("7F",ScheduleCompile!G237)),ISNUMBER(FIND("9F",ScheduleCompile!G237)),ISNUMBER(FIND("4F",ScheduleCompile!G237))),VALUE(LEFT(ScheduleCompile!G237,FIND("F",ScheduleCompile!G237)-1)),ScheduleCompile!G237)))))),"",IF(ScheduleCompile!G237="Off",0,IF(ScheduleCompile!G237="On",1,IF(ISNUMBER(ScheduleCompile!G237),ScheduleCompile!G237/1,IF(ISTEXT(ScheduleCompile!G237),IF(OR(ISNUMBER(FIND("5F",ScheduleCompile!G237)),ISNUMBER(FIND("0F",ScheduleCompile!G237)),ISNUMBER(FIND("8F",ScheduleCompile!G237)),ISNUMBER(FIND("1F",ScheduleCompile!G237)),ISNUMBER(FIND("2F",ScheduleCompile!G237)),ISNUMBER(FIND("3F",ScheduleCompile!G237)),ISNUMBER(FIND("6F",ScheduleCompile!G237)),ISNUMBER(FIND("7F",ScheduleCompile!G237)),ISNUMBER(FIND("9F",ScheduleCompile!G237)),ISNUMBER(FIND("4F",ScheduleCompile!G237))),VALUE(LEFT(ScheduleCompile!G237,FIND("F",ScheduleCompile!G237)-1)),ScheduleCompile!G237)))))))</f>
        <v>0.25</v>
      </c>
      <c r="M244" s="1">
        <f>IF(AND(ISERROR(IF(ScheduleCompile!H237="Off",0,IF(ScheduleCompile!H237="On",1,IF(ISNUMBER(ScheduleCompile!H237),ScheduleCompile!H237/1,IF(ISTEXT(ScheduleCompile!H237),IF(OR(ISNUMBER(FIND("5F",ScheduleCompile!H237)),ISNUMBER(FIND("0F",ScheduleCompile!H237)),ISNUMBER(FIND("8F",ScheduleCompile!H237)),ISNUMBER(FIND("1F",ScheduleCompile!H237)),ISNUMBER(FIND("2F",ScheduleCompile!H237)),ISNUMBER(FIND("3F",ScheduleCompile!H237)),ISNUMBER(FIND("6F",ScheduleCompile!H237)),ISNUMBER(FIND("7F",ScheduleCompile!H237)),ISNUMBER(FIND("9F",ScheduleCompile!H237)),ISNUMBER(FIND("4F",ScheduleCompile!H237))),VALUE(LEFT(ScheduleCompile!H237,FIND("F",ScheduleCompile!H237)-1)),ScheduleCompile!H237)))))),ISTEXT(ScheduleCompile!#REF!)),"ENDTABLE",IF(ISERROR(IF(ScheduleCompile!H237="Off",0,IF(ScheduleCompile!H237="On",1,IF(ISNUMBER(ScheduleCompile!H237),ScheduleCompile!H237/1,IF(ISTEXT(ScheduleCompile!H237),IF(OR(ISNUMBER(FIND("5F",ScheduleCompile!H237)),ISNUMBER(FIND("0F",ScheduleCompile!H237)),ISNUMBER(FIND("8F",ScheduleCompile!H237)),ISNUMBER(FIND("1F",ScheduleCompile!H237)),ISNUMBER(FIND("2F",ScheduleCompile!H237)),ISNUMBER(FIND("3F",ScheduleCompile!H237)),ISNUMBER(FIND("6F",ScheduleCompile!H237)),ISNUMBER(FIND("7F",ScheduleCompile!H237)),ISNUMBER(FIND("9F",ScheduleCompile!H237)),ISNUMBER(FIND("4F",ScheduleCompile!H237))),VALUE(LEFT(ScheduleCompile!H237,FIND("F",ScheduleCompile!H237)-1)),ScheduleCompile!H237)))))),"",IF(ScheduleCompile!H237="Off",0,IF(ScheduleCompile!H237="On",1,IF(ISNUMBER(ScheduleCompile!H237),ScheduleCompile!H237/1,IF(ISTEXT(ScheduleCompile!H237),IF(OR(ISNUMBER(FIND("5F",ScheduleCompile!H237)),ISNUMBER(FIND("0F",ScheduleCompile!H237)),ISNUMBER(FIND("8F",ScheduleCompile!H237)),ISNUMBER(FIND("1F",ScheduleCompile!H237)),ISNUMBER(FIND("2F",ScheduleCompile!H237)),ISNUMBER(FIND("3F",ScheduleCompile!H237)),ISNUMBER(FIND("6F",ScheduleCompile!H237)),ISNUMBER(FIND("7F",ScheduleCompile!H237)),ISNUMBER(FIND("9F",ScheduleCompile!H237)),ISNUMBER(FIND("4F",ScheduleCompile!H237))),VALUE(LEFT(ScheduleCompile!H237,FIND("F",ScheduleCompile!H237)-1)),ScheduleCompile!H237)))))))</f>
        <v>0.25</v>
      </c>
      <c r="N244" s="1">
        <f>IF(AND(ISERROR(IF(ScheduleCompile!I237="Off",0,IF(ScheduleCompile!I237="On",1,IF(ISNUMBER(ScheduleCompile!I237),ScheduleCompile!I237/1,IF(ISTEXT(ScheduleCompile!I237),IF(OR(ISNUMBER(FIND("5F",ScheduleCompile!I237)),ISNUMBER(FIND("0F",ScheduleCompile!I237)),ISNUMBER(FIND("8F",ScheduleCompile!I237)),ISNUMBER(FIND("1F",ScheduleCompile!I237)),ISNUMBER(FIND("2F",ScheduleCompile!I237)),ISNUMBER(FIND("3F",ScheduleCompile!I237)),ISNUMBER(FIND("6F",ScheduleCompile!I237)),ISNUMBER(FIND("7F",ScheduleCompile!I237)),ISNUMBER(FIND("9F",ScheduleCompile!I237)),ISNUMBER(FIND("4F",ScheduleCompile!I237))),VALUE(LEFT(ScheduleCompile!I237,FIND("F",ScheduleCompile!I237)-1)),ScheduleCompile!I237)))))),ISTEXT(ScheduleCompile!#REF!)),"ENDTABLE",IF(ISERROR(IF(ScheduleCompile!I237="Off",0,IF(ScheduleCompile!I237="On",1,IF(ISNUMBER(ScheduleCompile!I237),ScheduleCompile!I237/1,IF(ISTEXT(ScheduleCompile!I237),IF(OR(ISNUMBER(FIND("5F",ScheduleCompile!I237)),ISNUMBER(FIND("0F",ScheduleCompile!I237)),ISNUMBER(FIND("8F",ScheduleCompile!I237)),ISNUMBER(FIND("1F",ScheduleCompile!I237)),ISNUMBER(FIND("2F",ScheduleCompile!I237)),ISNUMBER(FIND("3F",ScheduleCompile!I237)),ISNUMBER(FIND("6F",ScheduleCompile!I237)),ISNUMBER(FIND("7F",ScheduleCompile!I237)),ISNUMBER(FIND("9F",ScheduleCompile!I237)),ISNUMBER(FIND("4F",ScheduleCompile!I237))),VALUE(LEFT(ScheduleCompile!I237,FIND("F",ScheduleCompile!I237)-1)),ScheduleCompile!I237)))))),"",IF(ScheduleCompile!I237="Off",0,IF(ScheduleCompile!I237="On",1,IF(ISNUMBER(ScheduleCompile!I237),ScheduleCompile!I237/1,IF(ISTEXT(ScheduleCompile!I237),IF(OR(ISNUMBER(FIND("5F",ScheduleCompile!I237)),ISNUMBER(FIND("0F",ScheduleCompile!I237)),ISNUMBER(FIND("8F",ScheduleCompile!I237)),ISNUMBER(FIND("1F",ScheduleCompile!I237)),ISNUMBER(FIND("2F",ScheduleCompile!I237)),ISNUMBER(FIND("3F",ScheduleCompile!I237)),ISNUMBER(FIND("6F",ScheduleCompile!I237)),ISNUMBER(FIND("7F",ScheduleCompile!I237)),ISNUMBER(FIND("9F",ScheduleCompile!I237)),ISNUMBER(FIND("4F",ScheduleCompile!I237))),VALUE(LEFT(ScheduleCompile!I237,FIND("F",ScheduleCompile!I237)-1)),ScheduleCompile!I237)))))))</f>
        <v>0.25</v>
      </c>
      <c r="O244" s="1">
        <f>IF(AND(ISERROR(IF(ScheduleCompile!J237="Off",0,IF(ScheduleCompile!J237="On",1,IF(ISNUMBER(ScheduleCompile!J237),ScheduleCompile!J237/1,IF(ISTEXT(ScheduleCompile!J237),IF(OR(ISNUMBER(FIND("5F",ScheduleCompile!J237)),ISNUMBER(FIND("0F",ScheduleCompile!J237)),ISNUMBER(FIND("8F",ScheduleCompile!J237)),ISNUMBER(FIND("1F",ScheduleCompile!J237)),ISNUMBER(FIND("2F",ScheduleCompile!J237)),ISNUMBER(FIND("3F",ScheduleCompile!J237)),ISNUMBER(FIND("6F",ScheduleCompile!J237)),ISNUMBER(FIND("7F",ScheduleCompile!J237)),ISNUMBER(FIND("9F",ScheduleCompile!J237)),ISNUMBER(FIND("4F",ScheduleCompile!J237))),VALUE(LEFT(ScheduleCompile!J237,FIND("F",ScheduleCompile!J237)-1)),ScheduleCompile!J237)))))),ISTEXT(ScheduleCompile!#REF!)),"ENDTABLE",IF(ISERROR(IF(ScheduleCompile!J237="Off",0,IF(ScheduleCompile!J237="On",1,IF(ISNUMBER(ScheduleCompile!J237),ScheduleCompile!J237/1,IF(ISTEXT(ScheduleCompile!J237),IF(OR(ISNUMBER(FIND("5F",ScheduleCompile!J237)),ISNUMBER(FIND("0F",ScheduleCompile!J237)),ISNUMBER(FIND("8F",ScheduleCompile!J237)),ISNUMBER(FIND("1F",ScheduleCompile!J237)),ISNUMBER(FIND("2F",ScheduleCompile!J237)),ISNUMBER(FIND("3F",ScheduleCompile!J237)),ISNUMBER(FIND("6F",ScheduleCompile!J237)),ISNUMBER(FIND("7F",ScheduleCompile!J237)),ISNUMBER(FIND("9F",ScheduleCompile!J237)),ISNUMBER(FIND("4F",ScheduleCompile!J237))),VALUE(LEFT(ScheduleCompile!J237,FIND("F",ScheduleCompile!J237)-1)),ScheduleCompile!J237)))))),"",IF(ScheduleCompile!J237="Off",0,IF(ScheduleCompile!J237="On",1,IF(ISNUMBER(ScheduleCompile!J237),ScheduleCompile!J237/1,IF(ISTEXT(ScheduleCompile!J237),IF(OR(ISNUMBER(FIND("5F",ScheduleCompile!J237)),ISNUMBER(FIND("0F",ScheduleCompile!J237)),ISNUMBER(FIND("8F",ScheduleCompile!J237)),ISNUMBER(FIND("1F",ScheduleCompile!J237)),ISNUMBER(FIND("2F",ScheduleCompile!J237)),ISNUMBER(FIND("3F",ScheduleCompile!J237)),ISNUMBER(FIND("6F",ScheduleCompile!J237)),ISNUMBER(FIND("7F",ScheduleCompile!J237)),ISNUMBER(FIND("9F",ScheduleCompile!J237)),ISNUMBER(FIND("4F",ScheduleCompile!J237))),VALUE(LEFT(ScheduleCompile!J237,FIND("F",ScheduleCompile!J237)-1)),ScheduleCompile!J237)))))))</f>
        <v>0.25</v>
      </c>
      <c r="P244" s="1">
        <f>IF(AND(ISERROR(IF(ScheduleCompile!K237="Off",0,IF(ScheduleCompile!K237="On",1,IF(ISNUMBER(ScheduleCompile!K237),ScheduleCompile!K237/1,IF(ISTEXT(ScheduleCompile!K237),IF(OR(ISNUMBER(FIND("5F",ScheduleCompile!K237)),ISNUMBER(FIND("0F",ScheduleCompile!K237)),ISNUMBER(FIND("8F",ScheduleCompile!K237)),ISNUMBER(FIND("1F",ScheduleCompile!K237)),ISNUMBER(FIND("2F",ScheduleCompile!K237)),ISNUMBER(FIND("3F",ScheduleCompile!K237)),ISNUMBER(FIND("6F",ScheduleCompile!K237)),ISNUMBER(FIND("7F",ScheduleCompile!K237)),ISNUMBER(FIND("9F",ScheduleCompile!K237)),ISNUMBER(FIND("4F",ScheduleCompile!K237))),VALUE(LEFT(ScheduleCompile!K237,FIND("F",ScheduleCompile!K237)-1)),ScheduleCompile!K237)))))),ISTEXT(ScheduleCompile!#REF!)),"ENDTABLE",IF(ISERROR(IF(ScheduleCompile!K237="Off",0,IF(ScheduleCompile!K237="On",1,IF(ISNUMBER(ScheduleCompile!K237),ScheduleCompile!K237/1,IF(ISTEXT(ScheduleCompile!K237),IF(OR(ISNUMBER(FIND("5F",ScheduleCompile!K237)),ISNUMBER(FIND("0F",ScheduleCompile!K237)),ISNUMBER(FIND("8F",ScheduleCompile!K237)),ISNUMBER(FIND("1F",ScheduleCompile!K237)),ISNUMBER(FIND("2F",ScheduleCompile!K237)),ISNUMBER(FIND("3F",ScheduleCompile!K237)),ISNUMBER(FIND("6F",ScheduleCompile!K237)),ISNUMBER(FIND("7F",ScheduleCompile!K237)),ISNUMBER(FIND("9F",ScheduleCompile!K237)),ISNUMBER(FIND("4F",ScheduleCompile!K237))),VALUE(LEFT(ScheduleCompile!K237,FIND("F",ScheduleCompile!K237)-1)),ScheduleCompile!K237)))))),"",IF(ScheduleCompile!K237="Off",0,IF(ScheduleCompile!K237="On",1,IF(ISNUMBER(ScheduleCompile!K237),ScheduleCompile!K237/1,IF(ISTEXT(ScheduleCompile!K237),IF(OR(ISNUMBER(FIND("5F",ScheduleCompile!K237)),ISNUMBER(FIND("0F",ScheduleCompile!K237)),ISNUMBER(FIND("8F",ScheduleCompile!K237)),ISNUMBER(FIND("1F",ScheduleCompile!K237)),ISNUMBER(FIND("2F",ScheduleCompile!K237)),ISNUMBER(FIND("3F",ScheduleCompile!K237)),ISNUMBER(FIND("6F",ScheduleCompile!K237)),ISNUMBER(FIND("7F",ScheduleCompile!K237)),ISNUMBER(FIND("9F",ScheduleCompile!K237)),ISNUMBER(FIND("4F",ScheduleCompile!K237))),VALUE(LEFT(ScheduleCompile!K237,FIND("F",ScheduleCompile!K237)-1)),ScheduleCompile!K237)))))))</f>
        <v>0.25</v>
      </c>
      <c r="Q244" s="1">
        <f>IF(AND(ISERROR(IF(ScheduleCompile!L237="Off",0,IF(ScheduleCompile!L237="On",1,IF(ISNUMBER(ScheduleCompile!L237),ScheduleCompile!L237/1,IF(ISTEXT(ScheduleCompile!L237),IF(OR(ISNUMBER(FIND("5F",ScheduleCompile!L237)),ISNUMBER(FIND("0F",ScheduleCompile!L237)),ISNUMBER(FIND("8F",ScheduleCompile!L237)),ISNUMBER(FIND("1F",ScheduleCompile!L237)),ISNUMBER(FIND("2F",ScheduleCompile!L237)),ISNUMBER(FIND("3F",ScheduleCompile!L237)),ISNUMBER(FIND("6F",ScheduleCompile!L237)),ISNUMBER(FIND("7F",ScheduleCompile!L237)),ISNUMBER(FIND("9F",ScheduleCompile!L237)),ISNUMBER(FIND("4F",ScheduleCompile!L237))),VALUE(LEFT(ScheduleCompile!L237,FIND("F",ScheduleCompile!L237)-1)),ScheduleCompile!L237)))))),ISTEXT(ScheduleCompile!#REF!)),"ENDTABLE",IF(ISERROR(IF(ScheduleCompile!L237="Off",0,IF(ScheduleCompile!L237="On",1,IF(ISNUMBER(ScheduleCompile!L237),ScheduleCompile!L237/1,IF(ISTEXT(ScheduleCompile!L237),IF(OR(ISNUMBER(FIND("5F",ScheduleCompile!L237)),ISNUMBER(FIND("0F",ScheduleCompile!L237)),ISNUMBER(FIND("8F",ScheduleCompile!L237)),ISNUMBER(FIND("1F",ScheduleCompile!L237)),ISNUMBER(FIND("2F",ScheduleCompile!L237)),ISNUMBER(FIND("3F",ScheduleCompile!L237)),ISNUMBER(FIND("6F",ScheduleCompile!L237)),ISNUMBER(FIND("7F",ScheduleCompile!L237)),ISNUMBER(FIND("9F",ScheduleCompile!L237)),ISNUMBER(FIND("4F",ScheduleCompile!L237))),VALUE(LEFT(ScheduleCompile!L237,FIND("F",ScheduleCompile!L237)-1)),ScheduleCompile!L237)))))),"",IF(ScheduleCompile!L237="Off",0,IF(ScheduleCompile!L237="On",1,IF(ISNUMBER(ScheduleCompile!L237),ScheduleCompile!L237/1,IF(ISTEXT(ScheduleCompile!L237),IF(OR(ISNUMBER(FIND("5F",ScheduleCompile!L237)),ISNUMBER(FIND("0F",ScheduleCompile!L237)),ISNUMBER(FIND("8F",ScheduleCompile!L237)),ISNUMBER(FIND("1F",ScheduleCompile!L237)),ISNUMBER(FIND("2F",ScheduleCompile!L237)),ISNUMBER(FIND("3F",ScheduleCompile!L237)),ISNUMBER(FIND("6F",ScheduleCompile!L237)),ISNUMBER(FIND("7F",ScheduleCompile!L237)),ISNUMBER(FIND("9F",ScheduleCompile!L237)),ISNUMBER(FIND("4F",ScheduleCompile!L237))),VALUE(LEFT(ScheduleCompile!L237,FIND("F",ScheduleCompile!L237)-1)),ScheduleCompile!L237)))))))</f>
        <v>0.25</v>
      </c>
      <c r="R244" s="1">
        <f>IF(AND(ISERROR(IF(ScheduleCompile!M237="Off",0,IF(ScheduleCompile!M237="On",1,IF(ISNUMBER(ScheduleCompile!M237),ScheduleCompile!M237/1,IF(ISTEXT(ScheduleCompile!M237),IF(OR(ISNUMBER(FIND("5F",ScheduleCompile!M237)),ISNUMBER(FIND("0F",ScheduleCompile!M237)),ISNUMBER(FIND("8F",ScheduleCompile!M237)),ISNUMBER(FIND("1F",ScheduleCompile!M237)),ISNUMBER(FIND("2F",ScheduleCompile!M237)),ISNUMBER(FIND("3F",ScheduleCompile!M237)),ISNUMBER(FIND("6F",ScheduleCompile!M237)),ISNUMBER(FIND("7F",ScheduleCompile!M237)),ISNUMBER(FIND("9F",ScheduleCompile!M237)),ISNUMBER(FIND("4F",ScheduleCompile!M237))),VALUE(LEFT(ScheduleCompile!M237,FIND("F",ScheduleCompile!M237)-1)),ScheduleCompile!M237)))))),ISTEXT(ScheduleCompile!#REF!)),"ENDTABLE",IF(ISERROR(IF(ScheduleCompile!M237="Off",0,IF(ScheduleCompile!M237="On",1,IF(ISNUMBER(ScheduleCompile!M237),ScheduleCompile!M237/1,IF(ISTEXT(ScheduleCompile!M237),IF(OR(ISNUMBER(FIND("5F",ScheduleCompile!M237)),ISNUMBER(FIND("0F",ScheduleCompile!M237)),ISNUMBER(FIND("8F",ScheduleCompile!M237)),ISNUMBER(FIND("1F",ScheduleCompile!M237)),ISNUMBER(FIND("2F",ScheduleCompile!M237)),ISNUMBER(FIND("3F",ScheduleCompile!M237)),ISNUMBER(FIND("6F",ScheduleCompile!M237)),ISNUMBER(FIND("7F",ScheduleCompile!M237)),ISNUMBER(FIND("9F",ScheduleCompile!M237)),ISNUMBER(FIND("4F",ScheduleCompile!M237))),VALUE(LEFT(ScheduleCompile!M237,FIND("F",ScheduleCompile!M237)-1)),ScheduleCompile!M237)))))),"",IF(ScheduleCompile!M237="Off",0,IF(ScheduleCompile!M237="On",1,IF(ISNUMBER(ScheduleCompile!M237),ScheduleCompile!M237/1,IF(ISTEXT(ScheduleCompile!M237),IF(OR(ISNUMBER(FIND("5F",ScheduleCompile!M237)),ISNUMBER(FIND("0F",ScheduleCompile!M237)),ISNUMBER(FIND("8F",ScheduleCompile!M237)),ISNUMBER(FIND("1F",ScheduleCompile!M237)),ISNUMBER(FIND("2F",ScheduleCompile!M237)),ISNUMBER(FIND("3F",ScheduleCompile!M237)),ISNUMBER(FIND("6F",ScheduleCompile!M237)),ISNUMBER(FIND("7F",ScheduleCompile!M237)),ISNUMBER(FIND("9F",ScheduleCompile!M237)),ISNUMBER(FIND("4F",ScheduleCompile!M237))),VALUE(LEFT(ScheduleCompile!M237,FIND("F",ScheduleCompile!M237)-1)),ScheduleCompile!M237)))))))</f>
        <v>0.25</v>
      </c>
      <c r="S244" s="1">
        <f>IF(AND(ISERROR(IF(ScheduleCompile!N237="Off",0,IF(ScheduleCompile!N237="On",1,IF(ISNUMBER(ScheduleCompile!N237),ScheduleCompile!N237/1,IF(ISTEXT(ScheduleCompile!N237),IF(OR(ISNUMBER(FIND("5F",ScheduleCompile!N237)),ISNUMBER(FIND("0F",ScheduleCompile!N237)),ISNUMBER(FIND("8F",ScheduleCompile!N237)),ISNUMBER(FIND("1F",ScheduleCompile!N237)),ISNUMBER(FIND("2F",ScheduleCompile!N237)),ISNUMBER(FIND("3F",ScheduleCompile!N237)),ISNUMBER(FIND("6F",ScheduleCompile!N237)),ISNUMBER(FIND("7F",ScheduleCompile!N237)),ISNUMBER(FIND("9F",ScheduleCompile!N237)),ISNUMBER(FIND("4F",ScheduleCompile!N237))),VALUE(LEFT(ScheduleCompile!N237,FIND("F",ScheduleCompile!N237)-1)),ScheduleCompile!N237)))))),ISTEXT(ScheduleCompile!#REF!)),"ENDTABLE",IF(ISERROR(IF(ScheduleCompile!N237="Off",0,IF(ScheduleCompile!N237="On",1,IF(ISNUMBER(ScheduleCompile!N237),ScheduleCompile!N237/1,IF(ISTEXT(ScheduleCompile!N237),IF(OR(ISNUMBER(FIND("5F",ScheduleCompile!N237)),ISNUMBER(FIND("0F",ScheduleCompile!N237)),ISNUMBER(FIND("8F",ScheduleCompile!N237)),ISNUMBER(FIND("1F",ScheduleCompile!N237)),ISNUMBER(FIND("2F",ScheduleCompile!N237)),ISNUMBER(FIND("3F",ScheduleCompile!N237)),ISNUMBER(FIND("6F",ScheduleCompile!N237)),ISNUMBER(FIND("7F",ScheduleCompile!N237)),ISNUMBER(FIND("9F",ScheduleCompile!N237)),ISNUMBER(FIND("4F",ScheduleCompile!N237))),VALUE(LEFT(ScheduleCompile!N237,FIND("F",ScheduleCompile!N237)-1)),ScheduleCompile!N237)))))),"",IF(ScheduleCompile!N237="Off",0,IF(ScheduleCompile!N237="On",1,IF(ISNUMBER(ScheduleCompile!N237),ScheduleCompile!N237/1,IF(ISTEXT(ScheduleCompile!N237),IF(OR(ISNUMBER(FIND("5F",ScheduleCompile!N237)),ISNUMBER(FIND("0F",ScheduleCompile!N237)),ISNUMBER(FIND("8F",ScheduleCompile!N237)),ISNUMBER(FIND("1F",ScheduleCompile!N237)),ISNUMBER(FIND("2F",ScheduleCompile!N237)),ISNUMBER(FIND("3F",ScheduleCompile!N237)),ISNUMBER(FIND("6F",ScheduleCompile!N237)),ISNUMBER(FIND("7F",ScheduleCompile!N237)),ISNUMBER(FIND("9F",ScheduleCompile!N237)),ISNUMBER(FIND("4F",ScheduleCompile!N237))),VALUE(LEFT(ScheduleCompile!N237,FIND("F",ScheduleCompile!N237)-1)),ScheduleCompile!N237)))))))</f>
        <v>0.25</v>
      </c>
      <c r="T244" s="1">
        <f>IF(AND(ISERROR(IF(ScheduleCompile!O237="Off",0,IF(ScheduleCompile!O237="On",1,IF(ISNUMBER(ScheduleCompile!O237),ScheduleCompile!O237/1,IF(ISTEXT(ScheduleCompile!O237),IF(OR(ISNUMBER(FIND("5F",ScheduleCompile!O237)),ISNUMBER(FIND("0F",ScheduleCompile!O237)),ISNUMBER(FIND("8F",ScheduleCompile!O237)),ISNUMBER(FIND("1F",ScheduleCompile!O237)),ISNUMBER(FIND("2F",ScheduleCompile!O237)),ISNUMBER(FIND("3F",ScheduleCompile!O237)),ISNUMBER(FIND("6F",ScheduleCompile!O237)),ISNUMBER(FIND("7F",ScheduleCompile!O237)),ISNUMBER(FIND("9F",ScheduleCompile!O237)),ISNUMBER(FIND("4F",ScheduleCompile!O237))),VALUE(LEFT(ScheduleCompile!O237,FIND("F",ScheduleCompile!O237)-1)),ScheduleCompile!O237)))))),ISTEXT(ScheduleCompile!#REF!)),"ENDTABLE",IF(ISERROR(IF(ScheduleCompile!O237="Off",0,IF(ScheduleCompile!O237="On",1,IF(ISNUMBER(ScheduleCompile!O237),ScheduleCompile!O237/1,IF(ISTEXT(ScheduleCompile!O237),IF(OR(ISNUMBER(FIND("5F",ScheduleCompile!O237)),ISNUMBER(FIND("0F",ScheduleCompile!O237)),ISNUMBER(FIND("8F",ScheduleCompile!O237)),ISNUMBER(FIND("1F",ScheduleCompile!O237)),ISNUMBER(FIND("2F",ScheduleCompile!O237)),ISNUMBER(FIND("3F",ScheduleCompile!O237)),ISNUMBER(FIND("6F",ScheduleCompile!O237)),ISNUMBER(FIND("7F",ScheduleCompile!O237)),ISNUMBER(FIND("9F",ScheduleCompile!O237)),ISNUMBER(FIND("4F",ScheduleCompile!O237))),VALUE(LEFT(ScheduleCompile!O237,FIND("F",ScheduleCompile!O237)-1)),ScheduleCompile!O237)))))),"",IF(ScheduleCompile!O237="Off",0,IF(ScheduleCompile!O237="On",1,IF(ISNUMBER(ScheduleCompile!O237),ScheduleCompile!O237/1,IF(ISTEXT(ScheduleCompile!O237),IF(OR(ISNUMBER(FIND("5F",ScheduleCompile!O237)),ISNUMBER(FIND("0F",ScheduleCompile!O237)),ISNUMBER(FIND("8F",ScheduleCompile!O237)),ISNUMBER(FIND("1F",ScheduleCompile!O237)),ISNUMBER(FIND("2F",ScheduleCompile!O237)),ISNUMBER(FIND("3F",ScheduleCompile!O237)),ISNUMBER(FIND("6F",ScheduleCompile!O237)),ISNUMBER(FIND("7F",ScheduleCompile!O237)),ISNUMBER(FIND("9F",ScheduleCompile!O237)),ISNUMBER(FIND("4F",ScheduleCompile!O237))),VALUE(LEFT(ScheduleCompile!O237,FIND("F",ScheduleCompile!O237)-1)),ScheduleCompile!O237)))))))</f>
        <v>0.25</v>
      </c>
      <c r="U244" s="1">
        <f>IF(AND(ISERROR(IF(ScheduleCompile!P237="Off",0,IF(ScheduleCompile!P237="On",1,IF(ISNUMBER(ScheduleCompile!P237),ScheduleCompile!P237/1,IF(ISTEXT(ScheduleCompile!P237),IF(OR(ISNUMBER(FIND("5F",ScheduleCompile!P237)),ISNUMBER(FIND("0F",ScheduleCompile!P237)),ISNUMBER(FIND("8F",ScheduleCompile!P237)),ISNUMBER(FIND("1F",ScheduleCompile!P237)),ISNUMBER(FIND("2F",ScheduleCompile!P237)),ISNUMBER(FIND("3F",ScheduleCompile!P237)),ISNUMBER(FIND("6F",ScheduleCompile!P237)),ISNUMBER(FIND("7F",ScheduleCompile!P237)),ISNUMBER(FIND("9F",ScheduleCompile!P237)),ISNUMBER(FIND("4F",ScheduleCompile!P237))),VALUE(LEFT(ScheduleCompile!P237,FIND("F",ScheduleCompile!P237)-1)),ScheduleCompile!P237)))))),ISTEXT(ScheduleCompile!#REF!)),"ENDTABLE",IF(ISERROR(IF(ScheduleCompile!P237="Off",0,IF(ScheduleCompile!P237="On",1,IF(ISNUMBER(ScheduleCompile!P237),ScheduleCompile!P237/1,IF(ISTEXT(ScheduleCompile!P237),IF(OR(ISNUMBER(FIND("5F",ScheduleCompile!P237)),ISNUMBER(FIND("0F",ScheduleCompile!P237)),ISNUMBER(FIND("8F",ScheduleCompile!P237)),ISNUMBER(FIND("1F",ScheduleCompile!P237)),ISNUMBER(FIND("2F",ScheduleCompile!P237)),ISNUMBER(FIND("3F",ScheduleCompile!P237)),ISNUMBER(FIND("6F",ScheduleCompile!P237)),ISNUMBER(FIND("7F",ScheduleCompile!P237)),ISNUMBER(FIND("9F",ScheduleCompile!P237)),ISNUMBER(FIND("4F",ScheduleCompile!P237))),VALUE(LEFT(ScheduleCompile!P237,FIND("F",ScheduleCompile!P237)-1)),ScheduleCompile!P237)))))),"",IF(ScheduleCompile!P237="Off",0,IF(ScheduleCompile!P237="On",1,IF(ISNUMBER(ScheduleCompile!P237),ScheduleCompile!P237/1,IF(ISTEXT(ScheduleCompile!P237),IF(OR(ISNUMBER(FIND("5F",ScheduleCompile!P237)),ISNUMBER(FIND("0F",ScheduleCompile!P237)),ISNUMBER(FIND("8F",ScheduleCompile!P237)),ISNUMBER(FIND("1F",ScheduleCompile!P237)),ISNUMBER(FIND("2F",ScheduleCompile!P237)),ISNUMBER(FIND("3F",ScheduleCompile!P237)),ISNUMBER(FIND("6F",ScheduleCompile!P237)),ISNUMBER(FIND("7F",ScheduleCompile!P237)),ISNUMBER(FIND("9F",ScheduleCompile!P237)),ISNUMBER(FIND("4F",ScheduleCompile!P237))),VALUE(LEFT(ScheduleCompile!P237,FIND("F",ScheduleCompile!P237)-1)),ScheduleCompile!P237)))))))</f>
        <v>0.25</v>
      </c>
      <c r="V244" s="1">
        <f>IF(AND(ISERROR(IF(ScheduleCompile!Q237="Off",0,IF(ScheduleCompile!Q237="On",1,IF(ISNUMBER(ScheduleCompile!Q237),ScheduleCompile!Q237/1,IF(ISTEXT(ScheduleCompile!Q237),IF(OR(ISNUMBER(FIND("5F",ScheduleCompile!Q237)),ISNUMBER(FIND("0F",ScheduleCompile!Q237)),ISNUMBER(FIND("8F",ScheduleCompile!Q237)),ISNUMBER(FIND("1F",ScheduleCompile!Q237)),ISNUMBER(FIND("2F",ScheduleCompile!Q237)),ISNUMBER(FIND("3F",ScheduleCompile!Q237)),ISNUMBER(FIND("6F",ScheduleCompile!Q237)),ISNUMBER(FIND("7F",ScheduleCompile!Q237)),ISNUMBER(FIND("9F",ScheduleCompile!Q237)),ISNUMBER(FIND("4F",ScheduleCompile!Q237))),VALUE(LEFT(ScheduleCompile!Q237,FIND("F",ScheduleCompile!Q237)-1)),ScheduleCompile!Q237)))))),ISTEXT(ScheduleCompile!#REF!)),"ENDTABLE",IF(ISERROR(IF(ScheduleCompile!Q237="Off",0,IF(ScheduleCompile!Q237="On",1,IF(ISNUMBER(ScheduleCompile!Q237),ScheduleCompile!Q237/1,IF(ISTEXT(ScheduleCompile!Q237),IF(OR(ISNUMBER(FIND("5F",ScheduleCompile!Q237)),ISNUMBER(FIND("0F",ScheduleCompile!Q237)),ISNUMBER(FIND("8F",ScheduleCompile!Q237)),ISNUMBER(FIND("1F",ScheduleCompile!Q237)),ISNUMBER(FIND("2F",ScheduleCompile!Q237)),ISNUMBER(FIND("3F",ScheduleCompile!Q237)),ISNUMBER(FIND("6F",ScheduleCompile!Q237)),ISNUMBER(FIND("7F",ScheduleCompile!Q237)),ISNUMBER(FIND("9F",ScheduleCompile!Q237)),ISNUMBER(FIND("4F",ScheduleCompile!Q237))),VALUE(LEFT(ScheduleCompile!Q237,FIND("F",ScheduleCompile!Q237)-1)),ScheduleCompile!Q237)))))),"",IF(ScheduleCompile!Q237="Off",0,IF(ScheduleCompile!Q237="On",1,IF(ISNUMBER(ScheduleCompile!Q237),ScheduleCompile!Q237/1,IF(ISTEXT(ScheduleCompile!Q237),IF(OR(ISNUMBER(FIND("5F",ScheduleCompile!Q237)),ISNUMBER(FIND("0F",ScheduleCompile!Q237)),ISNUMBER(FIND("8F",ScheduleCompile!Q237)),ISNUMBER(FIND("1F",ScheduleCompile!Q237)),ISNUMBER(FIND("2F",ScheduleCompile!Q237)),ISNUMBER(FIND("3F",ScheduleCompile!Q237)),ISNUMBER(FIND("6F",ScheduleCompile!Q237)),ISNUMBER(FIND("7F",ScheduleCompile!Q237)),ISNUMBER(FIND("9F",ScheduleCompile!Q237)),ISNUMBER(FIND("4F",ScheduleCompile!Q237))),VALUE(LEFT(ScheduleCompile!Q237,FIND("F",ScheduleCompile!Q237)-1)),ScheduleCompile!Q237)))))))</f>
        <v>0.25</v>
      </c>
      <c r="W244" s="1">
        <f>IF(AND(ISERROR(IF(ScheduleCompile!R237="Off",0,IF(ScheduleCompile!R237="On",1,IF(ISNUMBER(ScheduleCompile!R237),ScheduleCompile!R237/1,IF(ISTEXT(ScheduleCompile!R237),IF(OR(ISNUMBER(FIND("5F",ScheduleCompile!R237)),ISNUMBER(FIND("0F",ScheduleCompile!R237)),ISNUMBER(FIND("8F",ScheduleCompile!R237)),ISNUMBER(FIND("1F",ScheduleCompile!R237)),ISNUMBER(FIND("2F",ScheduleCompile!R237)),ISNUMBER(FIND("3F",ScheduleCompile!R237)),ISNUMBER(FIND("6F",ScheduleCompile!R237)),ISNUMBER(FIND("7F",ScheduleCompile!R237)),ISNUMBER(FIND("9F",ScheduleCompile!R237)),ISNUMBER(FIND("4F",ScheduleCompile!R237))),VALUE(LEFT(ScheduleCompile!R237,FIND("F",ScheduleCompile!R237)-1)),ScheduleCompile!R237)))))),ISTEXT(ScheduleCompile!#REF!)),"ENDTABLE",IF(ISERROR(IF(ScheduleCompile!R237="Off",0,IF(ScheduleCompile!R237="On",1,IF(ISNUMBER(ScheduleCompile!R237),ScheduleCompile!R237/1,IF(ISTEXT(ScheduleCompile!R237),IF(OR(ISNUMBER(FIND("5F",ScheduleCompile!R237)),ISNUMBER(FIND("0F",ScheduleCompile!R237)),ISNUMBER(FIND("8F",ScheduleCompile!R237)),ISNUMBER(FIND("1F",ScheduleCompile!R237)),ISNUMBER(FIND("2F",ScheduleCompile!R237)),ISNUMBER(FIND("3F",ScheduleCompile!R237)),ISNUMBER(FIND("6F",ScheduleCompile!R237)),ISNUMBER(FIND("7F",ScheduleCompile!R237)),ISNUMBER(FIND("9F",ScheduleCompile!R237)),ISNUMBER(FIND("4F",ScheduleCompile!R237))),VALUE(LEFT(ScheduleCompile!R237,FIND("F",ScheduleCompile!R237)-1)),ScheduleCompile!R237)))))),"",IF(ScheduleCompile!R237="Off",0,IF(ScheduleCompile!R237="On",1,IF(ISNUMBER(ScheduleCompile!R237),ScheduleCompile!R237/1,IF(ISTEXT(ScheduleCompile!R237),IF(OR(ISNUMBER(FIND("5F",ScheduleCompile!R237)),ISNUMBER(FIND("0F",ScheduleCompile!R237)),ISNUMBER(FIND("8F",ScheduleCompile!R237)),ISNUMBER(FIND("1F",ScheduleCompile!R237)),ISNUMBER(FIND("2F",ScheduleCompile!R237)),ISNUMBER(FIND("3F",ScheduleCompile!R237)),ISNUMBER(FIND("6F",ScheduleCompile!R237)),ISNUMBER(FIND("7F",ScheduleCompile!R237)),ISNUMBER(FIND("9F",ScheduleCompile!R237)),ISNUMBER(FIND("4F",ScheduleCompile!R237))),VALUE(LEFT(ScheduleCompile!R237,FIND("F",ScheduleCompile!R237)-1)),ScheduleCompile!R237)))))))</f>
        <v>0.25</v>
      </c>
      <c r="X244" s="1">
        <f>IF(AND(ISERROR(IF(ScheduleCompile!S237="Off",0,IF(ScheduleCompile!S237="On",1,IF(ISNUMBER(ScheduleCompile!S237),ScheduleCompile!S237/1,IF(ISTEXT(ScheduleCompile!S237),IF(OR(ISNUMBER(FIND("5F",ScheduleCompile!S237)),ISNUMBER(FIND("0F",ScheduleCompile!S237)),ISNUMBER(FIND("8F",ScheduleCompile!S237)),ISNUMBER(FIND("1F",ScheduleCompile!S237)),ISNUMBER(FIND("2F",ScheduleCompile!S237)),ISNUMBER(FIND("3F",ScheduleCompile!S237)),ISNUMBER(FIND("6F",ScheduleCompile!S237)),ISNUMBER(FIND("7F",ScheduleCompile!S237)),ISNUMBER(FIND("9F",ScheduleCompile!S237)),ISNUMBER(FIND("4F",ScheduleCompile!S237))),VALUE(LEFT(ScheduleCompile!S237,FIND("F",ScheduleCompile!S237)-1)),ScheduleCompile!S237)))))),ISTEXT(ScheduleCompile!#REF!)),"ENDTABLE",IF(ISERROR(IF(ScheduleCompile!S237="Off",0,IF(ScheduleCompile!S237="On",1,IF(ISNUMBER(ScheduleCompile!S237),ScheduleCompile!S237/1,IF(ISTEXT(ScheduleCompile!S237),IF(OR(ISNUMBER(FIND("5F",ScheduleCompile!S237)),ISNUMBER(FIND("0F",ScheduleCompile!S237)),ISNUMBER(FIND("8F",ScheduleCompile!S237)),ISNUMBER(FIND("1F",ScheduleCompile!S237)),ISNUMBER(FIND("2F",ScheduleCompile!S237)),ISNUMBER(FIND("3F",ScheduleCompile!S237)),ISNUMBER(FIND("6F",ScheduleCompile!S237)),ISNUMBER(FIND("7F",ScheduleCompile!S237)),ISNUMBER(FIND("9F",ScheduleCompile!S237)),ISNUMBER(FIND("4F",ScheduleCompile!S237))),VALUE(LEFT(ScheduleCompile!S237,FIND("F",ScheduleCompile!S237)-1)),ScheduleCompile!S237)))))),"",IF(ScheduleCompile!S237="Off",0,IF(ScheduleCompile!S237="On",1,IF(ISNUMBER(ScheduleCompile!S237),ScheduleCompile!S237/1,IF(ISTEXT(ScheduleCompile!S237),IF(OR(ISNUMBER(FIND("5F",ScheduleCompile!S237)),ISNUMBER(FIND("0F",ScheduleCompile!S237)),ISNUMBER(FIND("8F",ScheduleCompile!S237)),ISNUMBER(FIND("1F",ScheduleCompile!S237)),ISNUMBER(FIND("2F",ScheduleCompile!S237)),ISNUMBER(FIND("3F",ScheduleCompile!S237)),ISNUMBER(FIND("6F",ScheduleCompile!S237)),ISNUMBER(FIND("7F",ScheduleCompile!S237)),ISNUMBER(FIND("9F",ScheduleCompile!S237)),ISNUMBER(FIND("4F",ScheduleCompile!S237))),VALUE(LEFT(ScheduleCompile!S237,FIND("F",ScheduleCompile!S237)-1)),ScheduleCompile!S237)))))))</f>
        <v>0.25</v>
      </c>
      <c r="Y244" s="1">
        <f>IF(AND(ISERROR(IF(ScheduleCompile!T237="Off",0,IF(ScheduleCompile!T237="On",1,IF(ISNUMBER(ScheduleCompile!T237),ScheduleCompile!T237/1,IF(ISTEXT(ScheduleCompile!T237),IF(OR(ISNUMBER(FIND("5F",ScheduleCompile!T237)),ISNUMBER(FIND("0F",ScheduleCompile!T237)),ISNUMBER(FIND("8F",ScheduleCompile!T237)),ISNUMBER(FIND("1F",ScheduleCompile!T237)),ISNUMBER(FIND("2F",ScheduleCompile!T237)),ISNUMBER(FIND("3F",ScheduleCompile!T237)),ISNUMBER(FIND("6F",ScheduleCompile!T237)),ISNUMBER(FIND("7F",ScheduleCompile!T237)),ISNUMBER(FIND("9F",ScheduleCompile!T237)),ISNUMBER(FIND("4F",ScheduleCompile!T237))),VALUE(LEFT(ScheduleCompile!T237,FIND("F",ScheduleCompile!T237)-1)),ScheduleCompile!T237)))))),ISTEXT(ScheduleCompile!#REF!)),"ENDTABLE",IF(ISERROR(IF(ScheduleCompile!T237="Off",0,IF(ScheduleCompile!T237="On",1,IF(ISNUMBER(ScheduleCompile!T237),ScheduleCompile!T237/1,IF(ISTEXT(ScheduleCompile!T237),IF(OR(ISNUMBER(FIND("5F",ScheduleCompile!T237)),ISNUMBER(FIND("0F",ScheduleCompile!T237)),ISNUMBER(FIND("8F",ScheduleCompile!T237)),ISNUMBER(FIND("1F",ScheduleCompile!T237)),ISNUMBER(FIND("2F",ScheduleCompile!T237)),ISNUMBER(FIND("3F",ScheduleCompile!T237)),ISNUMBER(FIND("6F",ScheduleCompile!T237)),ISNUMBER(FIND("7F",ScheduleCompile!T237)),ISNUMBER(FIND("9F",ScheduleCompile!T237)),ISNUMBER(FIND("4F",ScheduleCompile!T237))),VALUE(LEFT(ScheduleCompile!T237,FIND("F",ScheduleCompile!T237)-1)),ScheduleCompile!T237)))))),"",IF(ScheduleCompile!T237="Off",0,IF(ScheduleCompile!T237="On",1,IF(ISNUMBER(ScheduleCompile!T237),ScheduleCompile!T237/1,IF(ISTEXT(ScheduleCompile!T237),IF(OR(ISNUMBER(FIND("5F",ScheduleCompile!T237)),ISNUMBER(FIND("0F",ScheduleCompile!T237)),ISNUMBER(FIND("8F",ScheduleCompile!T237)),ISNUMBER(FIND("1F",ScheduleCompile!T237)),ISNUMBER(FIND("2F",ScheduleCompile!T237)),ISNUMBER(FIND("3F",ScheduleCompile!T237)),ISNUMBER(FIND("6F",ScheduleCompile!T237)),ISNUMBER(FIND("7F",ScheduleCompile!T237)),ISNUMBER(FIND("9F",ScheduleCompile!T237)),ISNUMBER(FIND("4F",ScheduleCompile!T237))),VALUE(LEFT(ScheduleCompile!T237,FIND("F",ScheduleCompile!T237)-1)),ScheduleCompile!T237)))))))</f>
        <v>0.25</v>
      </c>
      <c r="Z244" s="1">
        <f>IF(AND(ISERROR(IF(ScheduleCompile!U237="Off",0,IF(ScheduleCompile!U237="On",1,IF(ISNUMBER(ScheduleCompile!U237),ScheduleCompile!U237/1,IF(ISTEXT(ScheduleCompile!U237),IF(OR(ISNUMBER(FIND("5F",ScheduleCompile!U237)),ISNUMBER(FIND("0F",ScheduleCompile!U237)),ISNUMBER(FIND("8F",ScheduleCompile!U237)),ISNUMBER(FIND("1F",ScheduleCompile!U237)),ISNUMBER(FIND("2F",ScheduleCompile!U237)),ISNUMBER(FIND("3F",ScheduleCompile!U237)),ISNUMBER(FIND("6F",ScheduleCompile!U237)),ISNUMBER(FIND("7F",ScheduleCompile!U237)),ISNUMBER(FIND("9F",ScheduleCompile!U237)),ISNUMBER(FIND("4F",ScheduleCompile!U237))),VALUE(LEFT(ScheduleCompile!U237,FIND("F",ScheduleCompile!U237)-1)),ScheduleCompile!U237)))))),ISTEXT(ScheduleCompile!#REF!)),"ENDTABLE",IF(ISERROR(IF(ScheduleCompile!U237="Off",0,IF(ScheduleCompile!U237="On",1,IF(ISNUMBER(ScheduleCompile!U237),ScheduleCompile!U237/1,IF(ISTEXT(ScheduleCompile!U237),IF(OR(ISNUMBER(FIND("5F",ScheduleCompile!U237)),ISNUMBER(FIND("0F",ScheduleCompile!U237)),ISNUMBER(FIND("8F",ScheduleCompile!U237)),ISNUMBER(FIND("1F",ScheduleCompile!U237)),ISNUMBER(FIND("2F",ScheduleCompile!U237)),ISNUMBER(FIND("3F",ScheduleCompile!U237)),ISNUMBER(FIND("6F",ScheduleCompile!U237)),ISNUMBER(FIND("7F",ScheduleCompile!U237)),ISNUMBER(FIND("9F",ScheduleCompile!U237)),ISNUMBER(FIND("4F",ScheduleCompile!U237))),VALUE(LEFT(ScheduleCompile!U237,FIND("F",ScheduleCompile!U237)-1)),ScheduleCompile!U237)))))),"",IF(ScheduleCompile!U237="Off",0,IF(ScheduleCompile!U237="On",1,IF(ISNUMBER(ScheduleCompile!U237),ScheduleCompile!U237/1,IF(ISTEXT(ScheduleCompile!U237),IF(OR(ISNUMBER(FIND("5F",ScheduleCompile!U237)),ISNUMBER(FIND("0F",ScheduleCompile!U237)),ISNUMBER(FIND("8F",ScheduleCompile!U237)),ISNUMBER(FIND("1F",ScheduleCompile!U237)),ISNUMBER(FIND("2F",ScheduleCompile!U237)),ISNUMBER(FIND("3F",ScheduleCompile!U237)),ISNUMBER(FIND("6F",ScheduleCompile!U237)),ISNUMBER(FIND("7F",ScheduleCompile!U237)),ISNUMBER(FIND("9F",ScheduleCompile!U237)),ISNUMBER(FIND("4F",ScheduleCompile!U237))),VALUE(LEFT(ScheduleCompile!U237,FIND("F",ScheduleCompile!U237)-1)),ScheduleCompile!U237)))))))</f>
        <v>1</v>
      </c>
      <c r="AA244" s="1">
        <f>IF(AND(ISERROR(IF(ScheduleCompile!V237="Off",0,IF(ScheduleCompile!V237="On",1,IF(ISNUMBER(ScheduleCompile!V237),ScheduleCompile!V237/1,IF(ISTEXT(ScheduleCompile!V237),IF(OR(ISNUMBER(FIND("5F",ScheduleCompile!V237)),ISNUMBER(FIND("0F",ScheduleCompile!V237)),ISNUMBER(FIND("8F",ScheduleCompile!V237)),ISNUMBER(FIND("1F",ScheduleCompile!V237)),ISNUMBER(FIND("2F",ScheduleCompile!V237)),ISNUMBER(FIND("3F",ScheduleCompile!V237)),ISNUMBER(FIND("6F",ScheduleCompile!V237)),ISNUMBER(FIND("7F",ScheduleCompile!V237)),ISNUMBER(FIND("9F",ScheduleCompile!V237)),ISNUMBER(FIND("4F",ScheduleCompile!V237))),VALUE(LEFT(ScheduleCompile!V237,FIND("F",ScheduleCompile!V237)-1)),ScheduleCompile!V237)))))),ISTEXT(ScheduleCompile!#REF!)),"ENDTABLE",IF(ISERROR(IF(ScheduleCompile!V237="Off",0,IF(ScheduleCompile!V237="On",1,IF(ISNUMBER(ScheduleCompile!V237),ScheduleCompile!V237/1,IF(ISTEXT(ScheduleCompile!V237),IF(OR(ISNUMBER(FIND("5F",ScheduleCompile!V237)),ISNUMBER(FIND("0F",ScheduleCompile!V237)),ISNUMBER(FIND("8F",ScheduleCompile!V237)),ISNUMBER(FIND("1F",ScheduleCompile!V237)),ISNUMBER(FIND("2F",ScheduleCompile!V237)),ISNUMBER(FIND("3F",ScheduleCompile!V237)),ISNUMBER(FIND("6F",ScheduleCompile!V237)),ISNUMBER(FIND("7F",ScheduleCompile!V237)),ISNUMBER(FIND("9F",ScheduleCompile!V237)),ISNUMBER(FIND("4F",ScheduleCompile!V237))),VALUE(LEFT(ScheduleCompile!V237,FIND("F",ScheduleCompile!V237)-1)),ScheduleCompile!V237)))))),"",IF(ScheduleCompile!V237="Off",0,IF(ScheduleCompile!V237="On",1,IF(ISNUMBER(ScheduleCompile!V237),ScheduleCompile!V237/1,IF(ISTEXT(ScheduleCompile!V237),IF(OR(ISNUMBER(FIND("5F",ScheduleCompile!V237)),ISNUMBER(FIND("0F",ScheduleCompile!V237)),ISNUMBER(FIND("8F",ScheduleCompile!V237)),ISNUMBER(FIND("1F",ScheduleCompile!V237)),ISNUMBER(FIND("2F",ScheduleCompile!V237)),ISNUMBER(FIND("3F",ScheduleCompile!V237)),ISNUMBER(FIND("6F",ScheduleCompile!V237)),ISNUMBER(FIND("7F",ScheduleCompile!V237)),ISNUMBER(FIND("9F",ScheduleCompile!V237)),ISNUMBER(FIND("4F",ScheduleCompile!V237))),VALUE(LEFT(ScheduleCompile!V237,FIND("F",ScheduleCompile!V237)-1)),ScheduleCompile!V237)))))))</f>
        <v>1</v>
      </c>
      <c r="AB244" s="1">
        <f>IF(AND(ISERROR(IF(ScheduleCompile!W237="Off",0,IF(ScheduleCompile!W237="On",1,IF(ISNUMBER(ScheduleCompile!W237),ScheduleCompile!W237/1,IF(ISTEXT(ScheduleCompile!W237),IF(OR(ISNUMBER(FIND("5F",ScheduleCompile!W237)),ISNUMBER(FIND("0F",ScheduleCompile!W237)),ISNUMBER(FIND("8F",ScheduleCompile!W237)),ISNUMBER(FIND("1F",ScheduleCompile!W237)),ISNUMBER(FIND("2F",ScheduleCompile!W237)),ISNUMBER(FIND("3F",ScheduleCompile!W237)),ISNUMBER(FIND("6F",ScheduleCompile!W237)),ISNUMBER(FIND("7F",ScheduleCompile!W237)),ISNUMBER(FIND("9F",ScheduleCompile!W237)),ISNUMBER(FIND("4F",ScheduleCompile!W237))),VALUE(LEFT(ScheduleCompile!W237,FIND("F",ScheduleCompile!W237)-1)),ScheduleCompile!W237)))))),ISTEXT(ScheduleCompile!#REF!)),"ENDTABLE",IF(ISERROR(IF(ScheduleCompile!W237="Off",0,IF(ScheduleCompile!W237="On",1,IF(ISNUMBER(ScheduleCompile!W237),ScheduleCompile!W237/1,IF(ISTEXT(ScheduleCompile!W237),IF(OR(ISNUMBER(FIND("5F",ScheduleCompile!W237)),ISNUMBER(FIND("0F",ScheduleCompile!W237)),ISNUMBER(FIND("8F",ScheduleCompile!W237)),ISNUMBER(FIND("1F",ScheduleCompile!W237)),ISNUMBER(FIND("2F",ScheduleCompile!W237)),ISNUMBER(FIND("3F",ScheduleCompile!W237)),ISNUMBER(FIND("6F",ScheduleCompile!W237)),ISNUMBER(FIND("7F",ScheduleCompile!W237)),ISNUMBER(FIND("9F",ScheduleCompile!W237)),ISNUMBER(FIND("4F",ScheduleCompile!W237))),VALUE(LEFT(ScheduleCompile!W237,FIND("F",ScheduleCompile!W237)-1)),ScheduleCompile!W237)))))),"",IF(ScheduleCompile!W237="Off",0,IF(ScheduleCompile!W237="On",1,IF(ISNUMBER(ScheduleCompile!W237),ScheduleCompile!W237/1,IF(ISTEXT(ScheduleCompile!W237),IF(OR(ISNUMBER(FIND("5F",ScheduleCompile!W237)),ISNUMBER(FIND("0F",ScheduleCompile!W237)),ISNUMBER(FIND("8F",ScheduleCompile!W237)),ISNUMBER(FIND("1F",ScheduleCompile!W237)),ISNUMBER(FIND("2F",ScheduleCompile!W237)),ISNUMBER(FIND("3F",ScheduleCompile!W237)),ISNUMBER(FIND("6F",ScheduleCompile!W237)),ISNUMBER(FIND("7F",ScheduleCompile!W237)),ISNUMBER(FIND("9F",ScheduleCompile!W237)),ISNUMBER(FIND("4F",ScheduleCompile!W237))),VALUE(LEFT(ScheduleCompile!W237,FIND("F",ScheduleCompile!W237)-1)),ScheduleCompile!W237)))))))</f>
        <v>1</v>
      </c>
      <c r="AC244" s="1">
        <f>IF(AND(ISERROR(IF(ScheduleCompile!X237="Off",0,IF(ScheduleCompile!X237="On",1,IF(ISNUMBER(ScheduleCompile!X237),ScheduleCompile!X237/1,IF(ISTEXT(ScheduleCompile!X237),IF(OR(ISNUMBER(FIND("5F",ScheduleCompile!X237)),ISNUMBER(FIND("0F",ScheduleCompile!X237)),ISNUMBER(FIND("8F",ScheduleCompile!X237)),ISNUMBER(FIND("1F",ScheduleCompile!X237)),ISNUMBER(FIND("2F",ScheduleCompile!X237)),ISNUMBER(FIND("3F",ScheduleCompile!X237)),ISNUMBER(FIND("6F",ScheduleCompile!X237)),ISNUMBER(FIND("7F",ScheduleCompile!X237)),ISNUMBER(FIND("9F",ScheduleCompile!X237)),ISNUMBER(FIND("4F",ScheduleCompile!X237))),VALUE(LEFT(ScheduleCompile!X237,FIND("F",ScheduleCompile!X237)-1)),ScheduleCompile!X237)))))),ISTEXT(ScheduleCompile!#REF!)),"ENDTABLE",IF(ISERROR(IF(ScheduleCompile!X237="Off",0,IF(ScheduleCompile!X237="On",1,IF(ISNUMBER(ScheduleCompile!X237),ScheduleCompile!X237/1,IF(ISTEXT(ScheduleCompile!X237),IF(OR(ISNUMBER(FIND("5F",ScheduleCompile!X237)),ISNUMBER(FIND("0F",ScheduleCompile!X237)),ISNUMBER(FIND("8F",ScheduleCompile!X237)),ISNUMBER(FIND("1F",ScheduleCompile!X237)),ISNUMBER(FIND("2F",ScheduleCompile!X237)),ISNUMBER(FIND("3F",ScheduleCompile!X237)),ISNUMBER(FIND("6F",ScheduleCompile!X237)),ISNUMBER(FIND("7F",ScheduleCompile!X237)),ISNUMBER(FIND("9F",ScheduleCompile!X237)),ISNUMBER(FIND("4F",ScheduleCompile!X237))),VALUE(LEFT(ScheduleCompile!X237,FIND("F",ScheduleCompile!X237)-1)),ScheduleCompile!X237)))))),"",IF(ScheduleCompile!X237="Off",0,IF(ScheduleCompile!X237="On",1,IF(ISNUMBER(ScheduleCompile!X237),ScheduleCompile!X237/1,IF(ISTEXT(ScheduleCompile!X237),IF(OR(ISNUMBER(FIND("5F",ScheduleCompile!X237)),ISNUMBER(FIND("0F",ScheduleCompile!X237)),ISNUMBER(FIND("8F",ScheduleCompile!X237)),ISNUMBER(FIND("1F",ScheduleCompile!X237)),ISNUMBER(FIND("2F",ScheduleCompile!X237)),ISNUMBER(FIND("3F",ScheduleCompile!X237)),ISNUMBER(FIND("6F",ScheduleCompile!X237)),ISNUMBER(FIND("7F",ScheduleCompile!X237)),ISNUMBER(FIND("9F",ScheduleCompile!X237)),ISNUMBER(FIND("4F",ScheduleCompile!X237))),VALUE(LEFT(ScheduleCompile!X237,FIND("F",ScheduleCompile!X237)-1)),ScheduleCompile!X237)))))))</f>
        <v>1</v>
      </c>
      <c r="AD244" s="1">
        <f>IF(AND(ISERROR(IF(ScheduleCompile!Y237="Off",0,IF(ScheduleCompile!Y237="On",1,IF(ISNUMBER(ScheduleCompile!Y237),ScheduleCompile!Y237/1,IF(ISTEXT(ScheduleCompile!Y237),IF(OR(ISNUMBER(FIND("5F",ScheduleCompile!Y237)),ISNUMBER(FIND("0F",ScheduleCompile!Y237)),ISNUMBER(FIND("8F",ScheduleCompile!Y237)),ISNUMBER(FIND("1F",ScheduleCompile!Y237)),ISNUMBER(FIND("2F",ScheduleCompile!Y237)),ISNUMBER(FIND("3F",ScheduleCompile!Y237)),ISNUMBER(FIND("6F",ScheduleCompile!Y237)),ISNUMBER(FIND("7F",ScheduleCompile!Y237)),ISNUMBER(FIND("9F",ScheduleCompile!Y237)),ISNUMBER(FIND("4F",ScheduleCompile!Y237))),VALUE(LEFT(ScheduleCompile!Y237,FIND("F",ScheduleCompile!Y237)-1)),ScheduleCompile!Y237)))))),ISTEXT(ScheduleCompile!#REF!)),"ENDTABLE",IF(ISERROR(IF(ScheduleCompile!Y237="Off",0,IF(ScheduleCompile!Y237="On",1,IF(ISNUMBER(ScheduleCompile!Y237),ScheduleCompile!Y237/1,IF(ISTEXT(ScheduleCompile!Y237),IF(OR(ISNUMBER(FIND("5F",ScheduleCompile!Y237)),ISNUMBER(FIND("0F",ScheduleCompile!Y237)),ISNUMBER(FIND("8F",ScheduleCompile!Y237)),ISNUMBER(FIND("1F",ScheduleCompile!Y237)),ISNUMBER(FIND("2F",ScheduleCompile!Y237)),ISNUMBER(FIND("3F",ScheduleCompile!Y237)),ISNUMBER(FIND("6F",ScheduleCompile!Y237)),ISNUMBER(FIND("7F",ScheduleCompile!Y237)),ISNUMBER(FIND("9F",ScheduleCompile!Y237)),ISNUMBER(FIND("4F",ScheduleCompile!Y237))),VALUE(LEFT(ScheduleCompile!Y237,FIND("F",ScheduleCompile!Y237)-1)),ScheduleCompile!Y237)))))),"",IF(ScheduleCompile!Y237="Off",0,IF(ScheduleCompile!Y237="On",1,IF(ISNUMBER(ScheduleCompile!Y237),ScheduleCompile!Y237/1,IF(ISTEXT(ScheduleCompile!Y237),IF(OR(ISNUMBER(FIND("5F",ScheduleCompile!Y237)),ISNUMBER(FIND("0F",ScheduleCompile!Y237)),ISNUMBER(FIND("8F",ScheduleCompile!Y237)),ISNUMBER(FIND("1F",ScheduleCompile!Y237)),ISNUMBER(FIND("2F",ScheduleCompile!Y237)),ISNUMBER(FIND("3F",ScheduleCompile!Y237)),ISNUMBER(FIND("6F",ScheduleCompile!Y237)),ISNUMBER(FIND("7F",ScheduleCompile!Y237)),ISNUMBER(FIND("9F",ScheduleCompile!Y237)),ISNUMBER(FIND("4F",ScheduleCompile!Y237))),VALUE(LEFT(ScheduleCompile!Y237,FIND("F",ScheduleCompile!Y237)-1)),ScheduleCompile!Y237)))))))</f>
        <v>1</v>
      </c>
    </row>
    <row r="245" spans="1:30" x14ac:dyDescent="0.25">
      <c r="A245" t="str">
        <f t="shared" si="15"/>
        <v>SchDay "OfficeInfiltrationSun"  Type = "Fraction" Hr = (1, 1, 1, 1, 1, 1, 1, 1, 1, 1, 1, 1, 1, 1, 1, 1, 1, 1, 1, 1, 1, 1, 1, 1) ..</v>
      </c>
      <c r="B245" s="1" t="s">
        <v>623</v>
      </c>
      <c r="C245" t="str">
        <f t="shared" si="16"/>
        <v xml:space="preserve">SchDay "OfficeInfiltrationSun"  Type = "Fraction" Hr = </v>
      </c>
      <c r="D245" t="str">
        <f t="shared" si="17"/>
        <v>(1, 1, 1, 1, 1, 1, 1, 1, 1, 1, 1, 1, 1, 1, 1, 1, 1, 1, 1, 1, 1, 1, 1, 1) ..</v>
      </c>
      <c r="E245" s="30" t="str">
        <f>ScheduleCompile!A238</f>
        <v>OfficeInfiltrationSun</v>
      </c>
      <c r="F245" t="str">
        <f t="shared" si="18"/>
        <v>Fraction</v>
      </c>
      <c r="G245" s="1">
        <f>IF(AND(ISERROR(IF(ScheduleCompile!B238="Off",0,IF(ScheduleCompile!B238="On",1,IF(ISNUMBER(ScheduleCompile!B238),ScheduleCompile!B238/1,IF(ISTEXT(ScheduleCompile!B238),IF(OR(ISNUMBER(FIND("5F",ScheduleCompile!B238)),ISNUMBER(FIND("0F",ScheduleCompile!B238)),ISNUMBER(FIND("8F",ScheduleCompile!B238)),ISNUMBER(FIND("1F",ScheduleCompile!B238)),ISNUMBER(FIND("2F",ScheduleCompile!B238)),ISNUMBER(FIND("3F",ScheduleCompile!B238)),ISNUMBER(FIND("6F",ScheduleCompile!B238)),ISNUMBER(FIND("7F",ScheduleCompile!B238)),ISNUMBER(FIND("9F",ScheduleCompile!B238)),ISNUMBER(FIND("4F",ScheduleCompile!B238))),VALUE(LEFT(ScheduleCompile!B238,FIND("F",ScheduleCompile!B238)-1)),ScheduleCompile!B238)))))),ISTEXT(ScheduleCompile!#REF!)),"ENDTABLE",IF(ISERROR(IF(ScheduleCompile!B238="Off",0,IF(ScheduleCompile!B238="On",1,IF(ISNUMBER(ScheduleCompile!B238),ScheduleCompile!B238/1,IF(ISTEXT(ScheduleCompile!B238),IF(OR(ISNUMBER(FIND("5F",ScheduleCompile!B238)),ISNUMBER(FIND("0F",ScheduleCompile!B238)),ISNUMBER(FIND("8F",ScheduleCompile!B238)),ISNUMBER(FIND("1F",ScheduleCompile!B238)),ISNUMBER(FIND("2F",ScheduleCompile!B238)),ISNUMBER(FIND("3F",ScheduleCompile!B238)),ISNUMBER(FIND("6F",ScheduleCompile!B238)),ISNUMBER(FIND("7F",ScheduleCompile!B238)),ISNUMBER(FIND("9F",ScheduleCompile!B238)),ISNUMBER(FIND("4F",ScheduleCompile!B238))),VALUE(LEFT(ScheduleCompile!B238,FIND("F",ScheduleCompile!B238)-1)),ScheduleCompile!B238)))))),"",IF(ScheduleCompile!B238="Off",0,IF(ScheduleCompile!B238="On",1,IF(ISNUMBER(ScheduleCompile!B238),ScheduleCompile!B238/1,IF(ISTEXT(ScheduleCompile!B238),IF(OR(ISNUMBER(FIND("5F",ScheduleCompile!B238)),ISNUMBER(FIND("0F",ScheduleCompile!B238)),ISNUMBER(FIND("8F",ScheduleCompile!B238)),ISNUMBER(FIND("1F",ScheduleCompile!B238)),ISNUMBER(FIND("2F",ScheduleCompile!B238)),ISNUMBER(FIND("3F",ScheduleCompile!B238)),ISNUMBER(FIND("6F",ScheduleCompile!B238)),ISNUMBER(FIND("7F",ScheduleCompile!B238)),ISNUMBER(FIND("9F",ScheduleCompile!B238)),ISNUMBER(FIND("4F",ScheduleCompile!B238))),VALUE(LEFT(ScheduleCompile!B238,FIND("F",ScheduleCompile!B238)-1)),ScheduleCompile!B238)))))))</f>
        <v>1</v>
      </c>
      <c r="H245" s="1">
        <f>IF(AND(ISERROR(IF(ScheduleCompile!C238="Off",0,IF(ScheduleCompile!C238="On",1,IF(ISNUMBER(ScheduleCompile!C238),ScheduleCompile!C238/1,IF(ISTEXT(ScheduleCompile!C238),IF(OR(ISNUMBER(FIND("5F",ScheduleCompile!C238)),ISNUMBER(FIND("0F",ScheduleCompile!C238)),ISNUMBER(FIND("8F",ScheduleCompile!C238)),ISNUMBER(FIND("1F",ScheduleCompile!C238)),ISNUMBER(FIND("2F",ScheduleCompile!C238)),ISNUMBER(FIND("3F",ScheduleCompile!C238)),ISNUMBER(FIND("6F",ScheduleCompile!C238)),ISNUMBER(FIND("7F",ScheduleCompile!C238)),ISNUMBER(FIND("9F",ScheduleCompile!C238)),ISNUMBER(FIND("4F",ScheduleCompile!C238))),VALUE(LEFT(ScheduleCompile!C238,FIND("F",ScheduleCompile!C238)-1)),ScheduleCompile!C238)))))),ISTEXT(ScheduleCompile!#REF!)),"ENDTABLE",IF(ISERROR(IF(ScheduleCompile!C238="Off",0,IF(ScheduleCompile!C238="On",1,IF(ISNUMBER(ScheduleCompile!C238),ScheduleCompile!C238/1,IF(ISTEXT(ScheduleCompile!C238),IF(OR(ISNUMBER(FIND("5F",ScheduleCompile!C238)),ISNUMBER(FIND("0F",ScheduleCompile!C238)),ISNUMBER(FIND("8F",ScheduleCompile!C238)),ISNUMBER(FIND("1F",ScheduleCompile!C238)),ISNUMBER(FIND("2F",ScheduleCompile!C238)),ISNUMBER(FIND("3F",ScheduleCompile!C238)),ISNUMBER(FIND("6F",ScheduleCompile!C238)),ISNUMBER(FIND("7F",ScheduleCompile!C238)),ISNUMBER(FIND("9F",ScheduleCompile!C238)),ISNUMBER(FIND("4F",ScheduleCompile!C238))),VALUE(LEFT(ScheduleCompile!C238,FIND("F",ScheduleCompile!C238)-1)),ScheduleCompile!C238)))))),"",IF(ScheduleCompile!C238="Off",0,IF(ScheduleCompile!C238="On",1,IF(ISNUMBER(ScheduleCompile!C238),ScheduleCompile!C238/1,IF(ISTEXT(ScheduleCompile!C238),IF(OR(ISNUMBER(FIND("5F",ScheduleCompile!C238)),ISNUMBER(FIND("0F",ScheduleCompile!C238)),ISNUMBER(FIND("8F",ScheduleCompile!C238)),ISNUMBER(FIND("1F",ScheduleCompile!C238)),ISNUMBER(FIND("2F",ScheduleCompile!C238)),ISNUMBER(FIND("3F",ScheduleCompile!C238)),ISNUMBER(FIND("6F",ScheduleCompile!C238)),ISNUMBER(FIND("7F",ScheduleCompile!C238)),ISNUMBER(FIND("9F",ScheduleCompile!C238)),ISNUMBER(FIND("4F",ScheduleCompile!C238))),VALUE(LEFT(ScheduleCompile!C238,FIND("F",ScheduleCompile!C238)-1)),ScheduleCompile!C238)))))))</f>
        <v>1</v>
      </c>
      <c r="I245" s="1">
        <f>IF(AND(ISERROR(IF(ScheduleCompile!D238="Off",0,IF(ScheduleCompile!D238="On",1,IF(ISNUMBER(ScheduleCompile!D238),ScheduleCompile!D238/1,IF(ISTEXT(ScheduleCompile!D238),IF(OR(ISNUMBER(FIND("5F",ScheduleCompile!D238)),ISNUMBER(FIND("0F",ScheduleCompile!D238)),ISNUMBER(FIND("8F",ScheduleCompile!D238)),ISNUMBER(FIND("1F",ScheduleCompile!D238)),ISNUMBER(FIND("2F",ScheduleCompile!D238)),ISNUMBER(FIND("3F",ScheduleCompile!D238)),ISNUMBER(FIND("6F",ScheduleCompile!D238)),ISNUMBER(FIND("7F",ScheduleCompile!D238)),ISNUMBER(FIND("9F",ScheduleCompile!D238)),ISNUMBER(FIND("4F",ScheduleCompile!D238))),VALUE(LEFT(ScheduleCompile!D238,FIND("F",ScheduleCompile!D238)-1)),ScheduleCompile!D238)))))),ISTEXT(ScheduleCompile!#REF!)),"ENDTABLE",IF(ISERROR(IF(ScheduleCompile!D238="Off",0,IF(ScheduleCompile!D238="On",1,IF(ISNUMBER(ScheduleCompile!D238),ScheduleCompile!D238/1,IF(ISTEXT(ScheduleCompile!D238),IF(OR(ISNUMBER(FIND("5F",ScheduleCompile!D238)),ISNUMBER(FIND("0F",ScheduleCompile!D238)),ISNUMBER(FIND("8F",ScheduleCompile!D238)),ISNUMBER(FIND("1F",ScheduleCompile!D238)),ISNUMBER(FIND("2F",ScheduleCompile!D238)),ISNUMBER(FIND("3F",ScheduleCompile!D238)),ISNUMBER(FIND("6F",ScheduleCompile!D238)),ISNUMBER(FIND("7F",ScheduleCompile!D238)),ISNUMBER(FIND("9F",ScheduleCompile!D238)),ISNUMBER(FIND("4F",ScheduleCompile!D238))),VALUE(LEFT(ScheduleCompile!D238,FIND("F",ScheduleCompile!D238)-1)),ScheduleCompile!D238)))))),"",IF(ScheduleCompile!D238="Off",0,IF(ScheduleCompile!D238="On",1,IF(ISNUMBER(ScheduleCompile!D238),ScheduleCompile!D238/1,IF(ISTEXT(ScheduleCompile!D238),IF(OR(ISNUMBER(FIND("5F",ScheduleCompile!D238)),ISNUMBER(FIND("0F",ScheduleCompile!D238)),ISNUMBER(FIND("8F",ScheduleCompile!D238)),ISNUMBER(FIND("1F",ScheduleCompile!D238)),ISNUMBER(FIND("2F",ScheduleCompile!D238)),ISNUMBER(FIND("3F",ScheduleCompile!D238)),ISNUMBER(FIND("6F",ScheduleCompile!D238)),ISNUMBER(FIND("7F",ScheduleCompile!D238)),ISNUMBER(FIND("9F",ScheduleCompile!D238)),ISNUMBER(FIND("4F",ScheduleCompile!D238))),VALUE(LEFT(ScheduleCompile!D238,FIND("F",ScheduleCompile!D238)-1)),ScheduleCompile!D238)))))))</f>
        <v>1</v>
      </c>
      <c r="J245" s="1">
        <f>IF(AND(ISERROR(IF(ScheduleCompile!E238="Off",0,IF(ScheduleCompile!E238="On",1,IF(ISNUMBER(ScheduleCompile!E238),ScheduleCompile!E238/1,IF(ISTEXT(ScheduleCompile!E238),IF(OR(ISNUMBER(FIND("5F",ScheduleCompile!E238)),ISNUMBER(FIND("0F",ScheduleCompile!E238)),ISNUMBER(FIND("8F",ScheduleCompile!E238)),ISNUMBER(FIND("1F",ScheduleCompile!E238)),ISNUMBER(FIND("2F",ScheduleCompile!E238)),ISNUMBER(FIND("3F",ScheduleCompile!E238)),ISNUMBER(FIND("6F",ScheduleCompile!E238)),ISNUMBER(FIND("7F",ScheduleCompile!E238)),ISNUMBER(FIND("9F",ScheduleCompile!E238)),ISNUMBER(FIND("4F",ScheduleCompile!E238))),VALUE(LEFT(ScheduleCompile!E238,FIND("F",ScheduleCompile!E238)-1)),ScheduleCompile!E238)))))),ISTEXT(ScheduleCompile!#REF!)),"ENDTABLE",IF(ISERROR(IF(ScheduleCompile!E238="Off",0,IF(ScheduleCompile!E238="On",1,IF(ISNUMBER(ScheduleCompile!E238),ScheduleCompile!E238/1,IF(ISTEXT(ScheduleCompile!E238),IF(OR(ISNUMBER(FIND("5F",ScheduleCompile!E238)),ISNUMBER(FIND("0F",ScheduleCompile!E238)),ISNUMBER(FIND("8F",ScheduleCompile!E238)),ISNUMBER(FIND("1F",ScheduleCompile!E238)),ISNUMBER(FIND("2F",ScheduleCompile!E238)),ISNUMBER(FIND("3F",ScheduleCompile!E238)),ISNUMBER(FIND("6F",ScheduleCompile!E238)),ISNUMBER(FIND("7F",ScheduleCompile!E238)),ISNUMBER(FIND("9F",ScheduleCompile!E238)),ISNUMBER(FIND("4F",ScheduleCompile!E238))),VALUE(LEFT(ScheduleCompile!E238,FIND("F",ScheduleCompile!E238)-1)),ScheduleCompile!E238)))))),"",IF(ScheduleCompile!E238="Off",0,IF(ScheduleCompile!E238="On",1,IF(ISNUMBER(ScheduleCompile!E238),ScheduleCompile!E238/1,IF(ISTEXT(ScheduleCompile!E238),IF(OR(ISNUMBER(FIND("5F",ScheduleCompile!E238)),ISNUMBER(FIND("0F",ScheduleCompile!E238)),ISNUMBER(FIND("8F",ScheduleCompile!E238)),ISNUMBER(FIND("1F",ScheduleCompile!E238)),ISNUMBER(FIND("2F",ScheduleCompile!E238)),ISNUMBER(FIND("3F",ScheduleCompile!E238)),ISNUMBER(FIND("6F",ScheduleCompile!E238)),ISNUMBER(FIND("7F",ScheduleCompile!E238)),ISNUMBER(FIND("9F",ScheduleCompile!E238)),ISNUMBER(FIND("4F",ScheduleCompile!E238))),VALUE(LEFT(ScheduleCompile!E238,FIND("F",ScheduleCompile!E238)-1)),ScheduleCompile!E238)))))))</f>
        <v>1</v>
      </c>
      <c r="K245" s="1">
        <f>IF(AND(ISERROR(IF(ScheduleCompile!F238="Off",0,IF(ScheduleCompile!F238="On",1,IF(ISNUMBER(ScheduleCompile!F238),ScheduleCompile!F238/1,IF(ISTEXT(ScheduleCompile!F238),IF(OR(ISNUMBER(FIND("5F",ScheduleCompile!F238)),ISNUMBER(FIND("0F",ScheduleCompile!F238)),ISNUMBER(FIND("8F",ScheduleCompile!F238)),ISNUMBER(FIND("1F",ScheduleCompile!F238)),ISNUMBER(FIND("2F",ScheduleCompile!F238)),ISNUMBER(FIND("3F",ScheduleCompile!F238)),ISNUMBER(FIND("6F",ScheduleCompile!F238)),ISNUMBER(FIND("7F",ScheduleCompile!F238)),ISNUMBER(FIND("9F",ScheduleCompile!F238)),ISNUMBER(FIND("4F",ScheduleCompile!F238))),VALUE(LEFT(ScheduleCompile!F238,FIND("F",ScheduleCompile!F238)-1)),ScheduleCompile!F238)))))),ISTEXT(ScheduleCompile!#REF!)),"ENDTABLE",IF(ISERROR(IF(ScheduleCompile!F238="Off",0,IF(ScheduleCompile!F238="On",1,IF(ISNUMBER(ScheduleCompile!F238),ScheduleCompile!F238/1,IF(ISTEXT(ScheduleCompile!F238),IF(OR(ISNUMBER(FIND("5F",ScheduleCompile!F238)),ISNUMBER(FIND("0F",ScheduleCompile!F238)),ISNUMBER(FIND("8F",ScheduleCompile!F238)),ISNUMBER(FIND("1F",ScheduleCompile!F238)),ISNUMBER(FIND("2F",ScheduleCompile!F238)),ISNUMBER(FIND("3F",ScheduleCompile!F238)),ISNUMBER(FIND("6F",ScheduleCompile!F238)),ISNUMBER(FIND("7F",ScheduleCompile!F238)),ISNUMBER(FIND("9F",ScheduleCompile!F238)),ISNUMBER(FIND("4F",ScheduleCompile!F238))),VALUE(LEFT(ScheduleCompile!F238,FIND("F",ScheduleCompile!F238)-1)),ScheduleCompile!F238)))))),"",IF(ScheduleCompile!F238="Off",0,IF(ScheduleCompile!F238="On",1,IF(ISNUMBER(ScheduleCompile!F238),ScheduleCompile!F238/1,IF(ISTEXT(ScheduleCompile!F238),IF(OR(ISNUMBER(FIND("5F",ScheduleCompile!F238)),ISNUMBER(FIND("0F",ScheduleCompile!F238)),ISNUMBER(FIND("8F",ScheduleCompile!F238)),ISNUMBER(FIND("1F",ScheduleCompile!F238)),ISNUMBER(FIND("2F",ScheduleCompile!F238)),ISNUMBER(FIND("3F",ScheduleCompile!F238)),ISNUMBER(FIND("6F",ScheduleCompile!F238)),ISNUMBER(FIND("7F",ScheduleCompile!F238)),ISNUMBER(FIND("9F",ScheduleCompile!F238)),ISNUMBER(FIND("4F",ScheduleCompile!F238))),VALUE(LEFT(ScheduleCompile!F238,FIND("F",ScheduleCompile!F238)-1)),ScheduleCompile!F238)))))))</f>
        <v>1</v>
      </c>
      <c r="L245" s="1">
        <f>IF(AND(ISERROR(IF(ScheduleCompile!G238="Off",0,IF(ScheduleCompile!G238="On",1,IF(ISNUMBER(ScheduleCompile!G238),ScheduleCompile!G238/1,IF(ISTEXT(ScheduleCompile!G238),IF(OR(ISNUMBER(FIND("5F",ScheduleCompile!G238)),ISNUMBER(FIND("0F",ScheduleCompile!G238)),ISNUMBER(FIND("8F",ScheduleCompile!G238)),ISNUMBER(FIND("1F",ScheduleCompile!G238)),ISNUMBER(FIND("2F",ScheduleCompile!G238)),ISNUMBER(FIND("3F",ScheduleCompile!G238)),ISNUMBER(FIND("6F",ScheduleCompile!G238)),ISNUMBER(FIND("7F",ScheduleCompile!G238)),ISNUMBER(FIND("9F",ScheduleCompile!G238)),ISNUMBER(FIND("4F",ScheduleCompile!G238))),VALUE(LEFT(ScheduleCompile!G238,FIND("F",ScheduleCompile!G238)-1)),ScheduleCompile!G238)))))),ISTEXT(ScheduleCompile!#REF!)),"ENDTABLE",IF(ISERROR(IF(ScheduleCompile!G238="Off",0,IF(ScheduleCompile!G238="On",1,IF(ISNUMBER(ScheduleCompile!G238),ScheduleCompile!G238/1,IF(ISTEXT(ScheduleCompile!G238),IF(OR(ISNUMBER(FIND("5F",ScheduleCompile!G238)),ISNUMBER(FIND("0F",ScheduleCompile!G238)),ISNUMBER(FIND("8F",ScheduleCompile!G238)),ISNUMBER(FIND("1F",ScheduleCompile!G238)),ISNUMBER(FIND("2F",ScheduleCompile!G238)),ISNUMBER(FIND("3F",ScheduleCompile!G238)),ISNUMBER(FIND("6F",ScheduleCompile!G238)),ISNUMBER(FIND("7F",ScheduleCompile!G238)),ISNUMBER(FIND("9F",ScheduleCompile!G238)),ISNUMBER(FIND("4F",ScheduleCompile!G238))),VALUE(LEFT(ScheduleCompile!G238,FIND("F",ScheduleCompile!G238)-1)),ScheduleCompile!G238)))))),"",IF(ScheduleCompile!G238="Off",0,IF(ScheduleCompile!G238="On",1,IF(ISNUMBER(ScheduleCompile!G238),ScheduleCompile!G238/1,IF(ISTEXT(ScheduleCompile!G238),IF(OR(ISNUMBER(FIND("5F",ScheduleCompile!G238)),ISNUMBER(FIND("0F",ScheduleCompile!G238)),ISNUMBER(FIND("8F",ScheduleCompile!G238)),ISNUMBER(FIND("1F",ScheduleCompile!G238)),ISNUMBER(FIND("2F",ScheduleCompile!G238)),ISNUMBER(FIND("3F",ScheduleCompile!G238)),ISNUMBER(FIND("6F",ScheduleCompile!G238)),ISNUMBER(FIND("7F",ScheduleCompile!G238)),ISNUMBER(FIND("9F",ScheduleCompile!G238)),ISNUMBER(FIND("4F",ScheduleCompile!G238))),VALUE(LEFT(ScheduleCompile!G238,FIND("F",ScheduleCompile!G238)-1)),ScheduleCompile!G238)))))))</f>
        <v>1</v>
      </c>
      <c r="M245" s="1">
        <f>IF(AND(ISERROR(IF(ScheduleCompile!H238="Off",0,IF(ScheduleCompile!H238="On",1,IF(ISNUMBER(ScheduleCompile!H238),ScheduleCompile!H238/1,IF(ISTEXT(ScheduleCompile!H238),IF(OR(ISNUMBER(FIND("5F",ScheduleCompile!H238)),ISNUMBER(FIND("0F",ScheduleCompile!H238)),ISNUMBER(FIND("8F",ScheduleCompile!H238)),ISNUMBER(FIND("1F",ScheduleCompile!H238)),ISNUMBER(FIND("2F",ScheduleCompile!H238)),ISNUMBER(FIND("3F",ScheduleCompile!H238)),ISNUMBER(FIND("6F",ScheduleCompile!H238)),ISNUMBER(FIND("7F",ScheduleCompile!H238)),ISNUMBER(FIND("9F",ScheduleCompile!H238)),ISNUMBER(FIND("4F",ScheduleCompile!H238))),VALUE(LEFT(ScheduleCompile!H238,FIND("F",ScheduleCompile!H238)-1)),ScheduleCompile!H238)))))),ISTEXT(ScheduleCompile!#REF!)),"ENDTABLE",IF(ISERROR(IF(ScheduleCompile!H238="Off",0,IF(ScheduleCompile!H238="On",1,IF(ISNUMBER(ScheduleCompile!H238),ScheduleCompile!H238/1,IF(ISTEXT(ScheduleCompile!H238),IF(OR(ISNUMBER(FIND("5F",ScheduleCompile!H238)),ISNUMBER(FIND("0F",ScheduleCompile!H238)),ISNUMBER(FIND("8F",ScheduleCompile!H238)),ISNUMBER(FIND("1F",ScheduleCompile!H238)),ISNUMBER(FIND("2F",ScheduleCompile!H238)),ISNUMBER(FIND("3F",ScheduleCompile!H238)),ISNUMBER(FIND("6F",ScheduleCompile!H238)),ISNUMBER(FIND("7F",ScheduleCompile!H238)),ISNUMBER(FIND("9F",ScheduleCompile!H238)),ISNUMBER(FIND("4F",ScheduleCompile!H238))),VALUE(LEFT(ScheduleCompile!H238,FIND("F",ScheduleCompile!H238)-1)),ScheduleCompile!H238)))))),"",IF(ScheduleCompile!H238="Off",0,IF(ScheduleCompile!H238="On",1,IF(ISNUMBER(ScheduleCompile!H238),ScheduleCompile!H238/1,IF(ISTEXT(ScheduleCompile!H238),IF(OR(ISNUMBER(FIND("5F",ScheduleCompile!H238)),ISNUMBER(FIND("0F",ScheduleCompile!H238)),ISNUMBER(FIND("8F",ScheduleCompile!H238)),ISNUMBER(FIND("1F",ScheduleCompile!H238)),ISNUMBER(FIND("2F",ScheduleCompile!H238)),ISNUMBER(FIND("3F",ScheduleCompile!H238)),ISNUMBER(FIND("6F",ScheduleCompile!H238)),ISNUMBER(FIND("7F",ScheduleCompile!H238)),ISNUMBER(FIND("9F",ScheduleCompile!H238)),ISNUMBER(FIND("4F",ScheduleCompile!H238))),VALUE(LEFT(ScheduleCompile!H238,FIND("F",ScheduleCompile!H238)-1)),ScheduleCompile!H238)))))))</f>
        <v>1</v>
      </c>
      <c r="N245" s="1">
        <f>IF(AND(ISERROR(IF(ScheduleCompile!I238="Off",0,IF(ScheduleCompile!I238="On",1,IF(ISNUMBER(ScheduleCompile!I238),ScheduleCompile!I238/1,IF(ISTEXT(ScheduleCompile!I238),IF(OR(ISNUMBER(FIND("5F",ScheduleCompile!I238)),ISNUMBER(FIND("0F",ScheduleCompile!I238)),ISNUMBER(FIND("8F",ScheduleCompile!I238)),ISNUMBER(FIND("1F",ScheduleCompile!I238)),ISNUMBER(FIND("2F",ScheduleCompile!I238)),ISNUMBER(FIND("3F",ScheduleCompile!I238)),ISNUMBER(FIND("6F",ScheduleCompile!I238)),ISNUMBER(FIND("7F",ScheduleCompile!I238)),ISNUMBER(FIND("9F",ScheduleCompile!I238)),ISNUMBER(FIND("4F",ScheduleCompile!I238))),VALUE(LEFT(ScheduleCompile!I238,FIND("F",ScheduleCompile!I238)-1)),ScheduleCompile!I238)))))),ISTEXT(ScheduleCompile!#REF!)),"ENDTABLE",IF(ISERROR(IF(ScheduleCompile!I238="Off",0,IF(ScheduleCompile!I238="On",1,IF(ISNUMBER(ScheduleCompile!I238),ScheduleCompile!I238/1,IF(ISTEXT(ScheduleCompile!I238),IF(OR(ISNUMBER(FIND("5F",ScheduleCompile!I238)),ISNUMBER(FIND("0F",ScheduleCompile!I238)),ISNUMBER(FIND("8F",ScheduleCompile!I238)),ISNUMBER(FIND("1F",ScheduleCompile!I238)),ISNUMBER(FIND("2F",ScheduleCompile!I238)),ISNUMBER(FIND("3F",ScheduleCompile!I238)),ISNUMBER(FIND("6F",ScheduleCompile!I238)),ISNUMBER(FIND("7F",ScheduleCompile!I238)),ISNUMBER(FIND("9F",ScheduleCompile!I238)),ISNUMBER(FIND("4F",ScheduleCompile!I238))),VALUE(LEFT(ScheduleCompile!I238,FIND("F",ScheduleCompile!I238)-1)),ScheduleCompile!I238)))))),"",IF(ScheduleCompile!I238="Off",0,IF(ScheduleCompile!I238="On",1,IF(ISNUMBER(ScheduleCompile!I238),ScheduleCompile!I238/1,IF(ISTEXT(ScheduleCompile!I238),IF(OR(ISNUMBER(FIND("5F",ScheduleCompile!I238)),ISNUMBER(FIND("0F",ScheduleCompile!I238)),ISNUMBER(FIND("8F",ScheduleCompile!I238)),ISNUMBER(FIND("1F",ScheduleCompile!I238)),ISNUMBER(FIND("2F",ScheduleCompile!I238)),ISNUMBER(FIND("3F",ScheduleCompile!I238)),ISNUMBER(FIND("6F",ScheduleCompile!I238)),ISNUMBER(FIND("7F",ScheduleCompile!I238)),ISNUMBER(FIND("9F",ScheduleCompile!I238)),ISNUMBER(FIND("4F",ScheduleCompile!I238))),VALUE(LEFT(ScheduleCompile!I238,FIND("F",ScheduleCompile!I238)-1)),ScheduleCompile!I238)))))))</f>
        <v>1</v>
      </c>
      <c r="O245" s="1">
        <f>IF(AND(ISERROR(IF(ScheduleCompile!J238="Off",0,IF(ScheduleCompile!J238="On",1,IF(ISNUMBER(ScheduleCompile!J238),ScheduleCompile!J238/1,IF(ISTEXT(ScheduleCompile!J238),IF(OR(ISNUMBER(FIND("5F",ScheduleCompile!J238)),ISNUMBER(FIND("0F",ScheduleCompile!J238)),ISNUMBER(FIND("8F",ScheduleCompile!J238)),ISNUMBER(FIND("1F",ScheduleCompile!J238)),ISNUMBER(FIND("2F",ScheduleCompile!J238)),ISNUMBER(FIND("3F",ScheduleCompile!J238)),ISNUMBER(FIND("6F",ScheduleCompile!J238)),ISNUMBER(FIND("7F",ScheduleCompile!J238)),ISNUMBER(FIND("9F",ScheduleCompile!J238)),ISNUMBER(FIND("4F",ScheduleCompile!J238))),VALUE(LEFT(ScheduleCompile!J238,FIND("F",ScheduleCompile!J238)-1)),ScheduleCompile!J238)))))),ISTEXT(ScheduleCompile!#REF!)),"ENDTABLE",IF(ISERROR(IF(ScheduleCompile!J238="Off",0,IF(ScheduleCompile!J238="On",1,IF(ISNUMBER(ScheduleCompile!J238),ScheduleCompile!J238/1,IF(ISTEXT(ScheduleCompile!J238),IF(OR(ISNUMBER(FIND("5F",ScheduleCompile!J238)),ISNUMBER(FIND("0F",ScheduleCompile!J238)),ISNUMBER(FIND("8F",ScheduleCompile!J238)),ISNUMBER(FIND("1F",ScheduleCompile!J238)),ISNUMBER(FIND("2F",ScheduleCompile!J238)),ISNUMBER(FIND("3F",ScheduleCompile!J238)),ISNUMBER(FIND("6F",ScheduleCompile!J238)),ISNUMBER(FIND("7F",ScheduleCompile!J238)),ISNUMBER(FIND("9F",ScheduleCompile!J238)),ISNUMBER(FIND("4F",ScheduleCompile!J238))),VALUE(LEFT(ScheduleCompile!J238,FIND("F",ScheduleCompile!J238)-1)),ScheduleCompile!J238)))))),"",IF(ScheduleCompile!J238="Off",0,IF(ScheduleCompile!J238="On",1,IF(ISNUMBER(ScheduleCompile!J238),ScheduleCompile!J238/1,IF(ISTEXT(ScheduleCompile!J238),IF(OR(ISNUMBER(FIND("5F",ScheduleCompile!J238)),ISNUMBER(FIND("0F",ScheduleCompile!J238)),ISNUMBER(FIND("8F",ScheduleCompile!J238)),ISNUMBER(FIND("1F",ScheduleCompile!J238)),ISNUMBER(FIND("2F",ScheduleCompile!J238)),ISNUMBER(FIND("3F",ScheduleCompile!J238)),ISNUMBER(FIND("6F",ScheduleCompile!J238)),ISNUMBER(FIND("7F",ScheduleCompile!J238)),ISNUMBER(FIND("9F",ScheduleCompile!J238)),ISNUMBER(FIND("4F",ScheduleCompile!J238))),VALUE(LEFT(ScheduleCompile!J238,FIND("F",ScheduleCompile!J238)-1)),ScheduleCompile!J238)))))))</f>
        <v>1</v>
      </c>
      <c r="P245" s="1">
        <f>IF(AND(ISERROR(IF(ScheduleCompile!K238="Off",0,IF(ScheduleCompile!K238="On",1,IF(ISNUMBER(ScheduleCompile!K238),ScheduleCompile!K238/1,IF(ISTEXT(ScheduleCompile!K238),IF(OR(ISNUMBER(FIND("5F",ScheduleCompile!K238)),ISNUMBER(FIND("0F",ScheduleCompile!K238)),ISNUMBER(FIND("8F",ScheduleCompile!K238)),ISNUMBER(FIND("1F",ScheduleCompile!K238)),ISNUMBER(FIND("2F",ScheduleCompile!K238)),ISNUMBER(FIND("3F",ScheduleCompile!K238)),ISNUMBER(FIND("6F",ScheduleCompile!K238)),ISNUMBER(FIND("7F",ScheduleCompile!K238)),ISNUMBER(FIND("9F",ScheduleCompile!K238)),ISNUMBER(FIND("4F",ScheduleCompile!K238))),VALUE(LEFT(ScheduleCompile!K238,FIND("F",ScheduleCompile!K238)-1)),ScheduleCompile!K238)))))),ISTEXT(ScheduleCompile!#REF!)),"ENDTABLE",IF(ISERROR(IF(ScheduleCompile!K238="Off",0,IF(ScheduleCompile!K238="On",1,IF(ISNUMBER(ScheduleCompile!K238),ScheduleCompile!K238/1,IF(ISTEXT(ScheduleCompile!K238),IF(OR(ISNUMBER(FIND("5F",ScheduleCompile!K238)),ISNUMBER(FIND("0F",ScheduleCompile!K238)),ISNUMBER(FIND("8F",ScheduleCompile!K238)),ISNUMBER(FIND("1F",ScheduleCompile!K238)),ISNUMBER(FIND("2F",ScheduleCompile!K238)),ISNUMBER(FIND("3F",ScheduleCompile!K238)),ISNUMBER(FIND("6F",ScheduleCompile!K238)),ISNUMBER(FIND("7F",ScheduleCompile!K238)),ISNUMBER(FIND("9F",ScheduleCompile!K238)),ISNUMBER(FIND("4F",ScheduleCompile!K238))),VALUE(LEFT(ScheduleCompile!K238,FIND("F",ScheduleCompile!K238)-1)),ScheduleCompile!K238)))))),"",IF(ScheduleCompile!K238="Off",0,IF(ScheduleCompile!K238="On",1,IF(ISNUMBER(ScheduleCompile!K238),ScheduleCompile!K238/1,IF(ISTEXT(ScheduleCompile!K238),IF(OR(ISNUMBER(FIND("5F",ScheduleCompile!K238)),ISNUMBER(FIND("0F",ScheduleCompile!K238)),ISNUMBER(FIND("8F",ScheduleCompile!K238)),ISNUMBER(FIND("1F",ScheduleCompile!K238)),ISNUMBER(FIND("2F",ScheduleCompile!K238)),ISNUMBER(FIND("3F",ScheduleCompile!K238)),ISNUMBER(FIND("6F",ScheduleCompile!K238)),ISNUMBER(FIND("7F",ScheduleCompile!K238)),ISNUMBER(FIND("9F",ScheduleCompile!K238)),ISNUMBER(FIND("4F",ScheduleCompile!K238))),VALUE(LEFT(ScheduleCompile!K238,FIND("F",ScheduleCompile!K238)-1)),ScheduleCompile!K238)))))))</f>
        <v>1</v>
      </c>
      <c r="Q245" s="1">
        <f>IF(AND(ISERROR(IF(ScheduleCompile!L238="Off",0,IF(ScheduleCompile!L238="On",1,IF(ISNUMBER(ScheduleCompile!L238),ScheduleCompile!L238/1,IF(ISTEXT(ScheduleCompile!L238),IF(OR(ISNUMBER(FIND("5F",ScheduleCompile!L238)),ISNUMBER(FIND("0F",ScheduleCompile!L238)),ISNUMBER(FIND("8F",ScheduleCompile!L238)),ISNUMBER(FIND("1F",ScheduleCompile!L238)),ISNUMBER(FIND("2F",ScheduleCompile!L238)),ISNUMBER(FIND("3F",ScheduleCompile!L238)),ISNUMBER(FIND("6F",ScheduleCompile!L238)),ISNUMBER(FIND("7F",ScheduleCompile!L238)),ISNUMBER(FIND("9F",ScheduleCompile!L238)),ISNUMBER(FIND("4F",ScheduleCompile!L238))),VALUE(LEFT(ScheduleCompile!L238,FIND("F",ScheduleCompile!L238)-1)),ScheduleCompile!L238)))))),ISTEXT(ScheduleCompile!#REF!)),"ENDTABLE",IF(ISERROR(IF(ScheduleCompile!L238="Off",0,IF(ScheduleCompile!L238="On",1,IF(ISNUMBER(ScheduleCompile!L238),ScheduleCompile!L238/1,IF(ISTEXT(ScheduleCompile!L238),IF(OR(ISNUMBER(FIND("5F",ScheduleCompile!L238)),ISNUMBER(FIND("0F",ScheduleCompile!L238)),ISNUMBER(FIND("8F",ScheduleCompile!L238)),ISNUMBER(FIND("1F",ScheduleCompile!L238)),ISNUMBER(FIND("2F",ScheduleCompile!L238)),ISNUMBER(FIND("3F",ScheduleCompile!L238)),ISNUMBER(FIND("6F",ScheduleCompile!L238)),ISNUMBER(FIND("7F",ScheduleCompile!L238)),ISNUMBER(FIND("9F",ScheduleCompile!L238)),ISNUMBER(FIND("4F",ScheduleCompile!L238))),VALUE(LEFT(ScheduleCompile!L238,FIND("F",ScheduleCompile!L238)-1)),ScheduleCompile!L238)))))),"",IF(ScheduleCompile!L238="Off",0,IF(ScheduleCompile!L238="On",1,IF(ISNUMBER(ScheduleCompile!L238),ScheduleCompile!L238/1,IF(ISTEXT(ScheduleCompile!L238),IF(OR(ISNUMBER(FIND("5F",ScheduleCompile!L238)),ISNUMBER(FIND("0F",ScheduleCompile!L238)),ISNUMBER(FIND("8F",ScheduleCompile!L238)),ISNUMBER(FIND("1F",ScheduleCompile!L238)),ISNUMBER(FIND("2F",ScheduleCompile!L238)),ISNUMBER(FIND("3F",ScheduleCompile!L238)),ISNUMBER(FIND("6F",ScheduleCompile!L238)),ISNUMBER(FIND("7F",ScheduleCompile!L238)),ISNUMBER(FIND("9F",ScheduleCompile!L238)),ISNUMBER(FIND("4F",ScheduleCompile!L238))),VALUE(LEFT(ScheduleCompile!L238,FIND("F",ScheduleCompile!L238)-1)),ScheduleCompile!L238)))))))</f>
        <v>1</v>
      </c>
      <c r="R245" s="1">
        <f>IF(AND(ISERROR(IF(ScheduleCompile!M238="Off",0,IF(ScheduleCompile!M238="On",1,IF(ISNUMBER(ScheduleCompile!M238),ScheduleCompile!M238/1,IF(ISTEXT(ScheduleCompile!M238),IF(OR(ISNUMBER(FIND("5F",ScheduleCompile!M238)),ISNUMBER(FIND("0F",ScheduleCompile!M238)),ISNUMBER(FIND("8F",ScheduleCompile!M238)),ISNUMBER(FIND("1F",ScheduleCompile!M238)),ISNUMBER(FIND("2F",ScheduleCompile!M238)),ISNUMBER(FIND("3F",ScheduleCompile!M238)),ISNUMBER(FIND("6F",ScheduleCompile!M238)),ISNUMBER(FIND("7F",ScheduleCompile!M238)),ISNUMBER(FIND("9F",ScheduleCompile!M238)),ISNUMBER(FIND("4F",ScheduleCompile!M238))),VALUE(LEFT(ScheduleCompile!M238,FIND("F",ScheduleCompile!M238)-1)),ScheduleCompile!M238)))))),ISTEXT(ScheduleCompile!#REF!)),"ENDTABLE",IF(ISERROR(IF(ScheduleCompile!M238="Off",0,IF(ScheduleCompile!M238="On",1,IF(ISNUMBER(ScheduleCompile!M238),ScheduleCompile!M238/1,IF(ISTEXT(ScheduleCompile!M238),IF(OR(ISNUMBER(FIND("5F",ScheduleCompile!M238)),ISNUMBER(FIND("0F",ScheduleCompile!M238)),ISNUMBER(FIND("8F",ScheduleCompile!M238)),ISNUMBER(FIND("1F",ScheduleCompile!M238)),ISNUMBER(FIND("2F",ScheduleCompile!M238)),ISNUMBER(FIND("3F",ScheduleCompile!M238)),ISNUMBER(FIND("6F",ScheduleCompile!M238)),ISNUMBER(FIND("7F",ScheduleCompile!M238)),ISNUMBER(FIND("9F",ScheduleCompile!M238)),ISNUMBER(FIND("4F",ScheduleCompile!M238))),VALUE(LEFT(ScheduleCompile!M238,FIND("F",ScheduleCompile!M238)-1)),ScheduleCompile!M238)))))),"",IF(ScheduleCompile!M238="Off",0,IF(ScheduleCompile!M238="On",1,IF(ISNUMBER(ScheduleCompile!M238),ScheduleCompile!M238/1,IF(ISTEXT(ScheduleCompile!M238),IF(OR(ISNUMBER(FIND("5F",ScheduleCompile!M238)),ISNUMBER(FIND("0F",ScheduleCompile!M238)),ISNUMBER(FIND("8F",ScheduleCompile!M238)),ISNUMBER(FIND("1F",ScheduleCompile!M238)),ISNUMBER(FIND("2F",ScheduleCompile!M238)),ISNUMBER(FIND("3F",ScheduleCompile!M238)),ISNUMBER(FIND("6F",ScheduleCompile!M238)),ISNUMBER(FIND("7F",ScheduleCompile!M238)),ISNUMBER(FIND("9F",ScheduleCompile!M238)),ISNUMBER(FIND("4F",ScheduleCompile!M238))),VALUE(LEFT(ScheduleCompile!M238,FIND("F",ScheduleCompile!M238)-1)),ScheduleCompile!M238)))))))</f>
        <v>1</v>
      </c>
      <c r="S245" s="1">
        <f>IF(AND(ISERROR(IF(ScheduleCompile!N238="Off",0,IF(ScheduleCompile!N238="On",1,IF(ISNUMBER(ScheduleCompile!N238),ScheduleCompile!N238/1,IF(ISTEXT(ScheduleCompile!N238),IF(OR(ISNUMBER(FIND("5F",ScheduleCompile!N238)),ISNUMBER(FIND("0F",ScheduleCompile!N238)),ISNUMBER(FIND("8F",ScheduleCompile!N238)),ISNUMBER(FIND("1F",ScheduleCompile!N238)),ISNUMBER(FIND("2F",ScheduleCompile!N238)),ISNUMBER(FIND("3F",ScheduleCompile!N238)),ISNUMBER(FIND("6F",ScheduleCompile!N238)),ISNUMBER(FIND("7F",ScheduleCompile!N238)),ISNUMBER(FIND("9F",ScheduleCompile!N238)),ISNUMBER(FIND("4F",ScheduleCompile!N238))),VALUE(LEFT(ScheduleCompile!N238,FIND("F",ScheduleCompile!N238)-1)),ScheduleCompile!N238)))))),ISTEXT(ScheduleCompile!#REF!)),"ENDTABLE",IF(ISERROR(IF(ScheduleCompile!N238="Off",0,IF(ScheduleCompile!N238="On",1,IF(ISNUMBER(ScheduleCompile!N238),ScheduleCompile!N238/1,IF(ISTEXT(ScheduleCompile!N238),IF(OR(ISNUMBER(FIND("5F",ScheduleCompile!N238)),ISNUMBER(FIND("0F",ScheduleCompile!N238)),ISNUMBER(FIND("8F",ScheduleCompile!N238)),ISNUMBER(FIND("1F",ScheduleCompile!N238)),ISNUMBER(FIND("2F",ScheduleCompile!N238)),ISNUMBER(FIND("3F",ScheduleCompile!N238)),ISNUMBER(FIND("6F",ScheduleCompile!N238)),ISNUMBER(FIND("7F",ScheduleCompile!N238)),ISNUMBER(FIND("9F",ScheduleCompile!N238)),ISNUMBER(FIND("4F",ScheduleCompile!N238))),VALUE(LEFT(ScheduleCompile!N238,FIND("F",ScheduleCompile!N238)-1)),ScheduleCompile!N238)))))),"",IF(ScheduleCompile!N238="Off",0,IF(ScheduleCompile!N238="On",1,IF(ISNUMBER(ScheduleCompile!N238),ScheduleCompile!N238/1,IF(ISTEXT(ScheduleCompile!N238),IF(OR(ISNUMBER(FIND("5F",ScheduleCompile!N238)),ISNUMBER(FIND("0F",ScheduleCompile!N238)),ISNUMBER(FIND("8F",ScheduleCompile!N238)),ISNUMBER(FIND("1F",ScheduleCompile!N238)),ISNUMBER(FIND("2F",ScheduleCompile!N238)),ISNUMBER(FIND("3F",ScheduleCompile!N238)),ISNUMBER(FIND("6F",ScheduleCompile!N238)),ISNUMBER(FIND("7F",ScheduleCompile!N238)),ISNUMBER(FIND("9F",ScheduleCompile!N238)),ISNUMBER(FIND("4F",ScheduleCompile!N238))),VALUE(LEFT(ScheduleCompile!N238,FIND("F",ScheduleCompile!N238)-1)),ScheduleCompile!N238)))))))</f>
        <v>1</v>
      </c>
      <c r="T245" s="1">
        <f>IF(AND(ISERROR(IF(ScheduleCompile!O238="Off",0,IF(ScheduleCompile!O238="On",1,IF(ISNUMBER(ScheduleCompile!O238),ScheduleCompile!O238/1,IF(ISTEXT(ScheduleCompile!O238),IF(OR(ISNUMBER(FIND("5F",ScheduleCompile!O238)),ISNUMBER(FIND("0F",ScheduleCompile!O238)),ISNUMBER(FIND("8F",ScheduleCompile!O238)),ISNUMBER(FIND("1F",ScheduleCompile!O238)),ISNUMBER(FIND("2F",ScheduleCompile!O238)),ISNUMBER(FIND("3F",ScheduleCompile!O238)),ISNUMBER(FIND("6F",ScheduleCompile!O238)),ISNUMBER(FIND("7F",ScheduleCompile!O238)),ISNUMBER(FIND("9F",ScheduleCompile!O238)),ISNUMBER(FIND("4F",ScheduleCompile!O238))),VALUE(LEFT(ScheduleCompile!O238,FIND("F",ScheduleCompile!O238)-1)),ScheduleCompile!O238)))))),ISTEXT(ScheduleCompile!#REF!)),"ENDTABLE",IF(ISERROR(IF(ScheduleCompile!O238="Off",0,IF(ScheduleCompile!O238="On",1,IF(ISNUMBER(ScheduleCompile!O238),ScheduleCompile!O238/1,IF(ISTEXT(ScheduleCompile!O238),IF(OR(ISNUMBER(FIND("5F",ScheduleCompile!O238)),ISNUMBER(FIND("0F",ScheduleCompile!O238)),ISNUMBER(FIND("8F",ScheduleCompile!O238)),ISNUMBER(FIND("1F",ScheduleCompile!O238)),ISNUMBER(FIND("2F",ScheduleCompile!O238)),ISNUMBER(FIND("3F",ScheduleCompile!O238)),ISNUMBER(FIND("6F",ScheduleCompile!O238)),ISNUMBER(FIND("7F",ScheduleCompile!O238)),ISNUMBER(FIND("9F",ScheduleCompile!O238)),ISNUMBER(FIND("4F",ScheduleCompile!O238))),VALUE(LEFT(ScheduleCompile!O238,FIND("F",ScheduleCompile!O238)-1)),ScheduleCompile!O238)))))),"",IF(ScheduleCompile!O238="Off",0,IF(ScheduleCompile!O238="On",1,IF(ISNUMBER(ScheduleCompile!O238),ScheduleCompile!O238/1,IF(ISTEXT(ScheduleCompile!O238),IF(OR(ISNUMBER(FIND("5F",ScheduleCompile!O238)),ISNUMBER(FIND("0F",ScheduleCompile!O238)),ISNUMBER(FIND("8F",ScheduleCompile!O238)),ISNUMBER(FIND("1F",ScheduleCompile!O238)),ISNUMBER(FIND("2F",ScheduleCompile!O238)),ISNUMBER(FIND("3F",ScheduleCompile!O238)),ISNUMBER(FIND("6F",ScheduleCompile!O238)),ISNUMBER(FIND("7F",ScheduleCompile!O238)),ISNUMBER(FIND("9F",ScheduleCompile!O238)),ISNUMBER(FIND("4F",ScheduleCompile!O238))),VALUE(LEFT(ScheduleCompile!O238,FIND("F",ScheduleCompile!O238)-1)),ScheduleCompile!O238)))))))</f>
        <v>1</v>
      </c>
      <c r="U245" s="1">
        <f>IF(AND(ISERROR(IF(ScheduleCompile!P238="Off",0,IF(ScheduleCompile!P238="On",1,IF(ISNUMBER(ScheduleCompile!P238),ScheduleCompile!P238/1,IF(ISTEXT(ScheduleCompile!P238),IF(OR(ISNUMBER(FIND("5F",ScheduleCompile!P238)),ISNUMBER(FIND("0F",ScheduleCompile!P238)),ISNUMBER(FIND("8F",ScheduleCompile!P238)),ISNUMBER(FIND("1F",ScheduleCompile!P238)),ISNUMBER(FIND("2F",ScheduleCompile!P238)),ISNUMBER(FIND("3F",ScheduleCompile!P238)),ISNUMBER(FIND("6F",ScheduleCompile!P238)),ISNUMBER(FIND("7F",ScheduleCompile!P238)),ISNUMBER(FIND("9F",ScheduleCompile!P238)),ISNUMBER(FIND("4F",ScheduleCompile!P238))),VALUE(LEFT(ScheduleCompile!P238,FIND("F",ScheduleCompile!P238)-1)),ScheduleCompile!P238)))))),ISTEXT(ScheduleCompile!#REF!)),"ENDTABLE",IF(ISERROR(IF(ScheduleCompile!P238="Off",0,IF(ScheduleCompile!P238="On",1,IF(ISNUMBER(ScheduleCompile!P238),ScheduleCompile!P238/1,IF(ISTEXT(ScheduleCompile!P238),IF(OR(ISNUMBER(FIND("5F",ScheduleCompile!P238)),ISNUMBER(FIND("0F",ScheduleCompile!P238)),ISNUMBER(FIND("8F",ScheduleCompile!P238)),ISNUMBER(FIND("1F",ScheduleCompile!P238)),ISNUMBER(FIND("2F",ScheduleCompile!P238)),ISNUMBER(FIND("3F",ScheduleCompile!P238)),ISNUMBER(FIND("6F",ScheduleCompile!P238)),ISNUMBER(FIND("7F",ScheduleCompile!P238)),ISNUMBER(FIND("9F",ScheduleCompile!P238)),ISNUMBER(FIND("4F",ScheduleCompile!P238))),VALUE(LEFT(ScheduleCompile!P238,FIND("F",ScheduleCompile!P238)-1)),ScheduleCompile!P238)))))),"",IF(ScheduleCompile!P238="Off",0,IF(ScheduleCompile!P238="On",1,IF(ISNUMBER(ScheduleCompile!P238),ScheduleCompile!P238/1,IF(ISTEXT(ScheduleCompile!P238),IF(OR(ISNUMBER(FIND("5F",ScheduleCompile!P238)),ISNUMBER(FIND("0F",ScheduleCompile!P238)),ISNUMBER(FIND("8F",ScheduleCompile!P238)),ISNUMBER(FIND("1F",ScheduleCompile!P238)),ISNUMBER(FIND("2F",ScheduleCompile!P238)),ISNUMBER(FIND("3F",ScheduleCompile!P238)),ISNUMBER(FIND("6F",ScheduleCompile!P238)),ISNUMBER(FIND("7F",ScheduleCompile!P238)),ISNUMBER(FIND("9F",ScheduleCompile!P238)),ISNUMBER(FIND("4F",ScheduleCompile!P238))),VALUE(LEFT(ScheduleCompile!P238,FIND("F",ScheduleCompile!P238)-1)),ScheduleCompile!P238)))))))</f>
        <v>1</v>
      </c>
      <c r="V245" s="1">
        <f>IF(AND(ISERROR(IF(ScheduleCompile!Q238="Off",0,IF(ScheduleCompile!Q238="On",1,IF(ISNUMBER(ScheduleCompile!Q238),ScheduleCompile!Q238/1,IF(ISTEXT(ScheduleCompile!Q238),IF(OR(ISNUMBER(FIND("5F",ScheduleCompile!Q238)),ISNUMBER(FIND("0F",ScheduleCompile!Q238)),ISNUMBER(FIND("8F",ScheduleCompile!Q238)),ISNUMBER(FIND("1F",ScheduleCompile!Q238)),ISNUMBER(FIND("2F",ScheduleCompile!Q238)),ISNUMBER(FIND("3F",ScheduleCompile!Q238)),ISNUMBER(FIND("6F",ScheduleCompile!Q238)),ISNUMBER(FIND("7F",ScheduleCompile!Q238)),ISNUMBER(FIND("9F",ScheduleCompile!Q238)),ISNUMBER(FIND("4F",ScheduleCompile!Q238))),VALUE(LEFT(ScheduleCompile!Q238,FIND("F",ScheduleCompile!Q238)-1)),ScheduleCompile!Q238)))))),ISTEXT(ScheduleCompile!#REF!)),"ENDTABLE",IF(ISERROR(IF(ScheduleCompile!Q238="Off",0,IF(ScheduleCompile!Q238="On",1,IF(ISNUMBER(ScheduleCompile!Q238),ScheduleCompile!Q238/1,IF(ISTEXT(ScheduleCompile!Q238),IF(OR(ISNUMBER(FIND("5F",ScheduleCompile!Q238)),ISNUMBER(FIND("0F",ScheduleCompile!Q238)),ISNUMBER(FIND("8F",ScheduleCompile!Q238)),ISNUMBER(FIND("1F",ScheduleCompile!Q238)),ISNUMBER(FIND("2F",ScheduleCompile!Q238)),ISNUMBER(FIND("3F",ScheduleCompile!Q238)),ISNUMBER(FIND("6F",ScheduleCompile!Q238)),ISNUMBER(FIND("7F",ScheduleCompile!Q238)),ISNUMBER(FIND("9F",ScheduleCompile!Q238)),ISNUMBER(FIND("4F",ScheduleCompile!Q238))),VALUE(LEFT(ScheduleCompile!Q238,FIND("F",ScheduleCompile!Q238)-1)),ScheduleCompile!Q238)))))),"",IF(ScheduleCompile!Q238="Off",0,IF(ScheduleCompile!Q238="On",1,IF(ISNUMBER(ScheduleCompile!Q238),ScheduleCompile!Q238/1,IF(ISTEXT(ScheduleCompile!Q238),IF(OR(ISNUMBER(FIND("5F",ScheduleCompile!Q238)),ISNUMBER(FIND("0F",ScheduleCompile!Q238)),ISNUMBER(FIND("8F",ScheduleCompile!Q238)),ISNUMBER(FIND("1F",ScheduleCompile!Q238)),ISNUMBER(FIND("2F",ScheduleCompile!Q238)),ISNUMBER(FIND("3F",ScheduleCompile!Q238)),ISNUMBER(FIND("6F",ScheduleCompile!Q238)),ISNUMBER(FIND("7F",ScheduleCompile!Q238)),ISNUMBER(FIND("9F",ScheduleCompile!Q238)),ISNUMBER(FIND("4F",ScheduleCompile!Q238))),VALUE(LEFT(ScheduleCompile!Q238,FIND("F",ScheduleCompile!Q238)-1)),ScheduleCompile!Q238)))))))</f>
        <v>1</v>
      </c>
      <c r="W245" s="1">
        <f>IF(AND(ISERROR(IF(ScheduleCompile!R238="Off",0,IF(ScheduleCompile!R238="On",1,IF(ISNUMBER(ScheduleCompile!R238),ScheduleCompile!R238/1,IF(ISTEXT(ScheduleCompile!R238),IF(OR(ISNUMBER(FIND("5F",ScheduleCompile!R238)),ISNUMBER(FIND("0F",ScheduleCompile!R238)),ISNUMBER(FIND("8F",ScheduleCompile!R238)),ISNUMBER(FIND("1F",ScheduleCompile!R238)),ISNUMBER(FIND("2F",ScheduleCompile!R238)),ISNUMBER(FIND("3F",ScheduleCompile!R238)),ISNUMBER(FIND("6F",ScheduleCompile!R238)),ISNUMBER(FIND("7F",ScheduleCompile!R238)),ISNUMBER(FIND("9F",ScheduleCompile!R238)),ISNUMBER(FIND("4F",ScheduleCompile!R238))),VALUE(LEFT(ScheduleCompile!R238,FIND("F",ScheduleCompile!R238)-1)),ScheduleCompile!R238)))))),ISTEXT(ScheduleCompile!#REF!)),"ENDTABLE",IF(ISERROR(IF(ScheduleCompile!R238="Off",0,IF(ScheduleCompile!R238="On",1,IF(ISNUMBER(ScheduleCompile!R238),ScheduleCompile!R238/1,IF(ISTEXT(ScheduleCompile!R238),IF(OR(ISNUMBER(FIND("5F",ScheduleCompile!R238)),ISNUMBER(FIND("0F",ScheduleCompile!R238)),ISNUMBER(FIND("8F",ScheduleCompile!R238)),ISNUMBER(FIND("1F",ScheduleCompile!R238)),ISNUMBER(FIND("2F",ScheduleCompile!R238)),ISNUMBER(FIND("3F",ScheduleCompile!R238)),ISNUMBER(FIND("6F",ScheduleCompile!R238)),ISNUMBER(FIND("7F",ScheduleCompile!R238)),ISNUMBER(FIND("9F",ScheduleCompile!R238)),ISNUMBER(FIND("4F",ScheduleCompile!R238))),VALUE(LEFT(ScheduleCompile!R238,FIND("F",ScheduleCompile!R238)-1)),ScheduleCompile!R238)))))),"",IF(ScheduleCompile!R238="Off",0,IF(ScheduleCompile!R238="On",1,IF(ISNUMBER(ScheduleCompile!R238),ScheduleCompile!R238/1,IF(ISTEXT(ScheduleCompile!R238),IF(OR(ISNUMBER(FIND("5F",ScheduleCompile!R238)),ISNUMBER(FIND("0F",ScheduleCompile!R238)),ISNUMBER(FIND("8F",ScheduleCompile!R238)),ISNUMBER(FIND("1F",ScheduleCompile!R238)),ISNUMBER(FIND("2F",ScheduleCompile!R238)),ISNUMBER(FIND("3F",ScheduleCompile!R238)),ISNUMBER(FIND("6F",ScheduleCompile!R238)),ISNUMBER(FIND("7F",ScheduleCompile!R238)),ISNUMBER(FIND("9F",ScheduleCompile!R238)),ISNUMBER(FIND("4F",ScheduleCompile!R238))),VALUE(LEFT(ScheduleCompile!R238,FIND("F",ScheduleCompile!R238)-1)),ScheduleCompile!R238)))))))</f>
        <v>1</v>
      </c>
      <c r="X245" s="1">
        <f>IF(AND(ISERROR(IF(ScheduleCompile!S238="Off",0,IF(ScheduleCompile!S238="On",1,IF(ISNUMBER(ScheduleCompile!S238),ScheduleCompile!S238/1,IF(ISTEXT(ScheduleCompile!S238),IF(OR(ISNUMBER(FIND("5F",ScheduleCompile!S238)),ISNUMBER(FIND("0F",ScheduleCompile!S238)),ISNUMBER(FIND("8F",ScheduleCompile!S238)),ISNUMBER(FIND("1F",ScheduleCompile!S238)),ISNUMBER(FIND("2F",ScheduleCompile!S238)),ISNUMBER(FIND("3F",ScheduleCompile!S238)),ISNUMBER(FIND("6F",ScheduleCompile!S238)),ISNUMBER(FIND("7F",ScheduleCompile!S238)),ISNUMBER(FIND("9F",ScheduleCompile!S238)),ISNUMBER(FIND("4F",ScheduleCompile!S238))),VALUE(LEFT(ScheduleCompile!S238,FIND("F",ScheduleCompile!S238)-1)),ScheduleCompile!S238)))))),ISTEXT(ScheduleCompile!#REF!)),"ENDTABLE",IF(ISERROR(IF(ScheduleCompile!S238="Off",0,IF(ScheduleCompile!S238="On",1,IF(ISNUMBER(ScheduleCompile!S238),ScheduleCompile!S238/1,IF(ISTEXT(ScheduleCompile!S238),IF(OR(ISNUMBER(FIND("5F",ScheduleCompile!S238)),ISNUMBER(FIND("0F",ScheduleCompile!S238)),ISNUMBER(FIND("8F",ScheduleCompile!S238)),ISNUMBER(FIND("1F",ScheduleCompile!S238)),ISNUMBER(FIND("2F",ScheduleCompile!S238)),ISNUMBER(FIND("3F",ScheduleCompile!S238)),ISNUMBER(FIND("6F",ScheduleCompile!S238)),ISNUMBER(FIND("7F",ScheduleCompile!S238)),ISNUMBER(FIND("9F",ScheduleCompile!S238)),ISNUMBER(FIND("4F",ScheduleCompile!S238))),VALUE(LEFT(ScheduleCompile!S238,FIND("F",ScheduleCompile!S238)-1)),ScheduleCompile!S238)))))),"",IF(ScheduleCompile!S238="Off",0,IF(ScheduleCompile!S238="On",1,IF(ISNUMBER(ScheduleCompile!S238),ScheduleCompile!S238/1,IF(ISTEXT(ScheduleCompile!S238),IF(OR(ISNUMBER(FIND("5F",ScheduleCompile!S238)),ISNUMBER(FIND("0F",ScheduleCompile!S238)),ISNUMBER(FIND("8F",ScheduleCompile!S238)),ISNUMBER(FIND("1F",ScheduleCompile!S238)),ISNUMBER(FIND("2F",ScheduleCompile!S238)),ISNUMBER(FIND("3F",ScheduleCompile!S238)),ISNUMBER(FIND("6F",ScheduleCompile!S238)),ISNUMBER(FIND("7F",ScheduleCompile!S238)),ISNUMBER(FIND("9F",ScheduleCompile!S238)),ISNUMBER(FIND("4F",ScheduleCompile!S238))),VALUE(LEFT(ScheduleCompile!S238,FIND("F",ScheduleCompile!S238)-1)),ScheduleCompile!S238)))))))</f>
        <v>1</v>
      </c>
      <c r="Y245" s="1">
        <f>IF(AND(ISERROR(IF(ScheduleCompile!T238="Off",0,IF(ScheduleCompile!T238="On",1,IF(ISNUMBER(ScheduleCompile!T238),ScheduleCompile!T238/1,IF(ISTEXT(ScheduleCompile!T238),IF(OR(ISNUMBER(FIND("5F",ScheduleCompile!T238)),ISNUMBER(FIND("0F",ScheduleCompile!T238)),ISNUMBER(FIND("8F",ScheduleCompile!T238)),ISNUMBER(FIND("1F",ScheduleCompile!T238)),ISNUMBER(FIND("2F",ScheduleCompile!T238)),ISNUMBER(FIND("3F",ScheduleCompile!T238)),ISNUMBER(FIND("6F",ScheduleCompile!T238)),ISNUMBER(FIND("7F",ScheduleCompile!T238)),ISNUMBER(FIND("9F",ScheduleCompile!T238)),ISNUMBER(FIND("4F",ScheduleCompile!T238))),VALUE(LEFT(ScheduleCompile!T238,FIND("F",ScheduleCompile!T238)-1)),ScheduleCompile!T238)))))),ISTEXT(ScheduleCompile!#REF!)),"ENDTABLE",IF(ISERROR(IF(ScheduleCompile!T238="Off",0,IF(ScheduleCompile!T238="On",1,IF(ISNUMBER(ScheduleCompile!T238),ScheduleCompile!T238/1,IF(ISTEXT(ScheduleCompile!T238),IF(OR(ISNUMBER(FIND("5F",ScheduleCompile!T238)),ISNUMBER(FIND("0F",ScheduleCompile!T238)),ISNUMBER(FIND("8F",ScheduleCompile!T238)),ISNUMBER(FIND("1F",ScheduleCompile!T238)),ISNUMBER(FIND("2F",ScheduleCompile!T238)),ISNUMBER(FIND("3F",ScheduleCompile!T238)),ISNUMBER(FIND("6F",ScheduleCompile!T238)),ISNUMBER(FIND("7F",ScheduleCompile!T238)),ISNUMBER(FIND("9F",ScheduleCompile!T238)),ISNUMBER(FIND("4F",ScheduleCompile!T238))),VALUE(LEFT(ScheduleCompile!T238,FIND("F",ScheduleCompile!T238)-1)),ScheduleCompile!T238)))))),"",IF(ScheduleCompile!T238="Off",0,IF(ScheduleCompile!T238="On",1,IF(ISNUMBER(ScheduleCompile!T238),ScheduleCompile!T238/1,IF(ISTEXT(ScheduleCompile!T238),IF(OR(ISNUMBER(FIND("5F",ScheduleCompile!T238)),ISNUMBER(FIND("0F",ScheduleCompile!T238)),ISNUMBER(FIND("8F",ScheduleCompile!T238)),ISNUMBER(FIND("1F",ScheduleCompile!T238)),ISNUMBER(FIND("2F",ScheduleCompile!T238)),ISNUMBER(FIND("3F",ScheduleCompile!T238)),ISNUMBER(FIND("6F",ScheduleCompile!T238)),ISNUMBER(FIND("7F",ScheduleCompile!T238)),ISNUMBER(FIND("9F",ScheduleCompile!T238)),ISNUMBER(FIND("4F",ScheduleCompile!T238))),VALUE(LEFT(ScheduleCompile!T238,FIND("F",ScheduleCompile!T238)-1)),ScheduleCompile!T238)))))))</f>
        <v>1</v>
      </c>
      <c r="Z245" s="1">
        <f>IF(AND(ISERROR(IF(ScheduleCompile!U238="Off",0,IF(ScheduleCompile!U238="On",1,IF(ISNUMBER(ScheduleCompile!U238),ScheduleCompile!U238/1,IF(ISTEXT(ScheduleCompile!U238),IF(OR(ISNUMBER(FIND("5F",ScheduleCompile!U238)),ISNUMBER(FIND("0F",ScheduleCompile!U238)),ISNUMBER(FIND("8F",ScheduleCompile!U238)),ISNUMBER(FIND("1F",ScheduleCompile!U238)),ISNUMBER(FIND("2F",ScheduleCompile!U238)),ISNUMBER(FIND("3F",ScheduleCompile!U238)),ISNUMBER(FIND("6F",ScheduleCompile!U238)),ISNUMBER(FIND("7F",ScheduleCompile!U238)),ISNUMBER(FIND("9F",ScheduleCompile!U238)),ISNUMBER(FIND("4F",ScheduleCompile!U238))),VALUE(LEFT(ScheduleCompile!U238,FIND("F",ScheduleCompile!U238)-1)),ScheduleCompile!U238)))))),ISTEXT(ScheduleCompile!#REF!)),"ENDTABLE",IF(ISERROR(IF(ScheduleCompile!U238="Off",0,IF(ScheduleCompile!U238="On",1,IF(ISNUMBER(ScheduleCompile!U238),ScheduleCompile!U238/1,IF(ISTEXT(ScheduleCompile!U238),IF(OR(ISNUMBER(FIND("5F",ScheduleCompile!U238)),ISNUMBER(FIND("0F",ScheduleCompile!U238)),ISNUMBER(FIND("8F",ScheduleCompile!U238)),ISNUMBER(FIND("1F",ScheduleCompile!U238)),ISNUMBER(FIND("2F",ScheduleCompile!U238)),ISNUMBER(FIND("3F",ScheduleCompile!U238)),ISNUMBER(FIND("6F",ScheduleCompile!U238)),ISNUMBER(FIND("7F",ScheduleCompile!U238)),ISNUMBER(FIND("9F",ScheduleCompile!U238)),ISNUMBER(FIND("4F",ScheduleCompile!U238))),VALUE(LEFT(ScheduleCompile!U238,FIND("F",ScheduleCompile!U238)-1)),ScheduleCompile!U238)))))),"",IF(ScheduleCompile!U238="Off",0,IF(ScheduleCompile!U238="On",1,IF(ISNUMBER(ScheduleCompile!U238),ScheduleCompile!U238/1,IF(ISTEXT(ScheduleCompile!U238),IF(OR(ISNUMBER(FIND("5F",ScheduleCompile!U238)),ISNUMBER(FIND("0F",ScheduleCompile!U238)),ISNUMBER(FIND("8F",ScheduleCompile!U238)),ISNUMBER(FIND("1F",ScheduleCompile!U238)),ISNUMBER(FIND("2F",ScheduleCompile!U238)),ISNUMBER(FIND("3F",ScheduleCompile!U238)),ISNUMBER(FIND("6F",ScheduleCompile!U238)),ISNUMBER(FIND("7F",ScheduleCompile!U238)),ISNUMBER(FIND("9F",ScheduleCompile!U238)),ISNUMBER(FIND("4F",ScheduleCompile!U238))),VALUE(LEFT(ScheduleCompile!U238,FIND("F",ScheduleCompile!U238)-1)),ScheduleCompile!U238)))))))</f>
        <v>1</v>
      </c>
      <c r="AA245" s="1">
        <f>IF(AND(ISERROR(IF(ScheduleCompile!V238="Off",0,IF(ScheduleCompile!V238="On",1,IF(ISNUMBER(ScheduleCompile!V238),ScheduleCompile!V238/1,IF(ISTEXT(ScheduleCompile!V238),IF(OR(ISNUMBER(FIND("5F",ScheduleCompile!V238)),ISNUMBER(FIND("0F",ScheduleCompile!V238)),ISNUMBER(FIND("8F",ScheduleCompile!V238)),ISNUMBER(FIND("1F",ScheduleCompile!V238)),ISNUMBER(FIND("2F",ScheduleCompile!V238)),ISNUMBER(FIND("3F",ScheduleCompile!V238)),ISNUMBER(FIND("6F",ScheduleCompile!V238)),ISNUMBER(FIND("7F",ScheduleCompile!V238)),ISNUMBER(FIND("9F",ScheduleCompile!V238)),ISNUMBER(FIND("4F",ScheduleCompile!V238))),VALUE(LEFT(ScheduleCompile!V238,FIND("F",ScheduleCompile!V238)-1)),ScheduleCompile!V238)))))),ISTEXT(ScheduleCompile!#REF!)),"ENDTABLE",IF(ISERROR(IF(ScheduleCompile!V238="Off",0,IF(ScheduleCompile!V238="On",1,IF(ISNUMBER(ScheduleCompile!V238),ScheduleCompile!V238/1,IF(ISTEXT(ScheduleCompile!V238),IF(OR(ISNUMBER(FIND("5F",ScheduleCompile!V238)),ISNUMBER(FIND("0F",ScheduleCompile!V238)),ISNUMBER(FIND("8F",ScheduleCompile!V238)),ISNUMBER(FIND("1F",ScheduleCompile!V238)),ISNUMBER(FIND("2F",ScheduleCompile!V238)),ISNUMBER(FIND("3F",ScheduleCompile!V238)),ISNUMBER(FIND("6F",ScheduleCompile!V238)),ISNUMBER(FIND("7F",ScheduleCompile!V238)),ISNUMBER(FIND("9F",ScheduleCompile!V238)),ISNUMBER(FIND("4F",ScheduleCompile!V238))),VALUE(LEFT(ScheduleCompile!V238,FIND("F",ScheduleCompile!V238)-1)),ScheduleCompile!V238)))))),"",IF(ScheduleCompile!V238="Off",0,IF(ScheduleCompile!V238="On",1,IF(ISNUMBER(ScheduleCompile!V238),ScheduleCompile!V238/1,IF(ISTEXT(ScheduleCompile!V238),IF(OR(ISNUMBER(FIND("5F",ScheduleCompile!V238)),ISNUMBER(FIND("0F",ScheduleCompile!V238)),ISNUMBER(FIND("8F",ScheduleCompile!V238)),ISNUMBER(FIND("1F",ScheduleCompile!V238)),ISNUMBER(FIND("2F",ScheduleCompile!V238)),ISNUMBER(FIND("3F",ScheduleCompile!V238)),ISNUMBER(FIND("6F",ScheduleCompile!V238)),ISNUMBER(FIND("7F",ScheduleCompile!V238)),ISNUMBER(FIND("9F",ScheduleCompile!V238)),ISNUMBER(FIND("4F",ScheduleCompile!V238))),VALUE(LEFT(ScheduleCompile!V238,FIND("F",ScheduleCompile!V238)-1)),ScheduleCompile!V238)))))))</f>
        <v>1</v>
      </c>
      <c r="AB245" s="1">
        <f>IF(AND(ISERROR(IF(ScheduleCompile!W238="Off",0,IF(ScheduleCompile!W238="On",1,IF(ISNUMBER(ScheduleCompile!W238),ScheduleCompile!W238/1,IF(ISTEXT(ScheduleCompile!W238),IF(OR(ISNUMBER(FIND("5F",ScheduleCompile!W238)),ISNUMBER(FIND("0F",ScheduleCompile!W238)),ISNUMBER(FIND("8F",ScheduleCompile!W238)),ISNUMBER(FIND("1F",ScheduleCompile!W238)),ISNUMBER(FIND("2F",ScheduleCompile!W238)),ISNUMBER(FIND("3F",ScheduleCompile!W238)),ISNUMBER(FIND("6F",ScheduleCompile!W238)),ISNUMBER(FIND("7F",ScheduleCompile!W238)),ISNUMBER(FIND("9F",ScheduleCompile!W238)),ISNUMBER(FIND("4F",ScheduleCompile!W238))),VALUE(LEFT(ScheduleCompile!W238,FIND("F",ScheduleCompile!W238)-1)),ScheduleCompile!W238)))))),ISTEXT(ScheduleCompile!#REF!)),"ENDTABLE",IF(ISERROR(IF(ScheduleCompile!W238="Off",0,IF(ScheduleCompile!W238="On",1,IF(ISNUMBER(ScheduleCompile!W238),ScheduleCompile!W238/1,IF(ISTEXT(ScheduleCompile!W238),IF(OR(ISNUMBER(FIND("5F",ScheduleCompile!W238)),ISNUMBER(FIND("0F",ScheduleCompile!W238)),ISNUMBER(FIND("8F",ScheduleCompile!W238)),ISNUMBER(FIND("1F",ScheduleCompile!W238)),ISNUMBER(FIND("2F",ScheduleCompile!W238)),ISNUMBER(FIND("3F",ScheduleCompile!W238)),ISNUMBER(FIND("6F",ScheduleCompile!W238)),ISNUMBER(FIND("7F",ScheduleCompile!W238)),ISNUMBER(FIND("9F",ScheduleCompile!W238)),ISNUMBER(FIND("4F",ScheduleCompile!W238))),VALUE(LEFT(ScheduleCompile!W238,FIND("F",ScheduleCompile!W238)-1)),ScheduleCompile!W238)))))),"",IF(ScheduleCompile!W238="Off",0,IF(ScheduleCompile!W238="On",1,IF(ISNUMBER(ScheduleCompile!W238),ScheduleCompile!W238/1,IF(ISTEXT(ScheduleCompile!W238),IF(OR(ISNUMBER(FIND("5F",ScheduleCompile!W238)),ISNUMBER(FIND("0F",ScheduleCompile!W238)),ISNUMBER(FIND("8F",ScheduleCompile!W238)),ISNUMBER(FIND("1F",ScheduleCompile!W238)),ISNUMBER(FIND("2F",ScheduleCompile!W238)),ISNUMBER(FIND("3F",ScheduleCompile!W238)),ISNUMBER(FIND("6F",ScheduleCompile!W238)),ISNUMBER(FIND("7F",ScheduleCompile!W238)),ISNUMBER(FIND("9F",ScheduleCompile!W238)),ISNUMBER(FIND("4F",ScheduleCompile!W238))),VALUE(LEFT(ScheduleCompile!W238,FIND("F",ScheduleCompile!W238)-1)),ScheduleCompile!W238)))))))</f>
        <v>1</v>
      </c>
      <c r="AC245" s="1">
        <f>IF(AND(ISERROR(IF(ScheduleCompile!X238="Off",0,IF(ScheduleCompile!X238="On",1,IF(ISNUMBER(ScheduleCompile!X238),ScheduleCompile!X238/1,IF(ISTEXT(ScheduleCompile!X238),IF(OR(ISNUMBER(FIND("5F",ScheduleCompile!X238)),ISNUMBER(FIND("0F",ScheduleCompile!X238)),ISNUMBER(FIND("8F",ScheduleCompile!X238)),ISNUMBER(FIND("1F",ScheduleCompile!X238)),ISNUMBER(FIND("2F",ScheduleCompile!X238)),ISNUMBER(FIND("3F",ScheduleCompile!X238)),ISNUMBER(FIND("6F",ScheduleCompile!X238)),ISNUMBER(FIND("7F",ScheduleCompile!X238)),ISNUMBER(FIND("9F",ScheduleCompile!X238)),ISNUMBER(FIND("4F",ScheduleCompile!X238))),VALUE(LEFT(ScheduleCompile!X238,FIND("F",ScheduleCompile!X238)-1)),ScheduleCompile!X238)))))),ISTEXT(ScheduleCompile!#REF!)),"ENDTABLE",IF(ISERROR(IF(ScheduleCompile!X238="Off",0,IF(ScheduleCompile!X238="On",1,IF(ISNUMBER(ScheduleCompile!X238),ScheduleCompile!X238/1,IF(ISTEXT(ScheduleCompile!X238),IF(OR(ISNUMBER(FIND("5F",ScheduleCompile!X238)),ISNUMBER(FIND("0F",ScheduleCompile!X238)),ISNUMBER(FIND("8F",ScheduleCompile!X238)),ISNUMBER(FIND("1F",ScheduleCompile!X238)),ISNUMBER(FIND("2F",ScheduleCompile!X238)),ISNUMBER(FIND("3F",ScheduleCompile!X238)),ISNUMBER(FIND("6F",ScheduleCompile!X238)),ISNUMBER(FIND("7F",ScheduleCompile!X238)),ISNUMBER(FIND("9F",ScheduleCompile!X238)),ISNUMBER(FIND("4F",ScheduleCompile!X238))),VALUE(LEFT(ScheduleCompile!X238,FIND("F",ScheduleCompile!X238)-1)),ScheduleCompile!X238)))))),"",IF(ScheduleCompile!X238="Off",0,IF(ScheduleCompile!X238="On",1,IF(ISNUMBER(ScheduleCompile!X238),ScheduleCompile!X238/1,IF(ISTEXT(ScheduleCompile!X238),IF(OR(ISNUMBER(FIND("5F",ScheduleCompile!X238)),ISNUMBER(FIND("0F",ScheduleCompile!X238)),ISNUMBER(FIND("8F",ScheduleCompile!X238)),ISNUMBER(FIND("1F",ScheduleCompile!X238)),ISNUMBER(FIND("2F",ScheduleCompile!X238)),ISNUMBER(FIND("3F",ScheduleCompile!X238)),ISNUMBER(FIND("6F",ScheduleCompile!X238)),ISNUMBER(FIND("7F",ScheduleCompile!X238)),ISNUMBER(FIND("9F",ScheduleCompile!X238)),ISNUMBER(FIND("4F",ScheduleCompile!X238))),VALUE(LEFT(ScheduleCompile!X238,FIND("F",ScheduleCompile!X238)-1)),ScheduleCompile!X238)))))))</f>
        <v>1</v>
      </c>
      <c r="AD245" s="1">
        <f>IF(AND(ISERROR(IF(ScheduleCompile!Y238="Off",0,IF(ScheduleCompile!Y238="On",1,IF(ISNUMBER(ScheduleCompile!Y238),ScheduleCompile!Y238/1,IF(ISTEXT(ScheduleCompile!Y238),IF(OR(ISNUMBER(FIND("5F",ScheduleCompile!Y238)),ISNUMBER(FIND("0F",ScheduleCompile!Y238)),ISNUMBER(FIND("8F",ScheduleCompile!Y238)),ISNUMBER(FIND("1F",ScheduleCompile!Y238)),ISNUMBER(FIND("2F",ScheduleCompile!Y238)),ISNUMBER(FIND("3F",ScheduleCompile!Y238)),ISNUMBER(FIND("6F",ScheduleCompile!Y238)),ISNUMBER(FIND("7F",ScheduleCompile!Y238)),ISNUMBER(FIND("9F",ScheduleCompile!Y238)),ISNUMBER(FIND("4F",ScheduleCompile!Y238))),VALUE(LEFT(ScheduleCompile!Y238,FIND("F",ScheduleCompile!Y238)-1)),ScheduleCompile!Y238)))))),ISTEXT(ScheduleCompile!#REF!)),"ENDTABLE",IF(ISERROR(IF(ScheduleCompile!Y238="Off",0,IF(ScheduleCompile!Y238="On",1,IF(ISNUMBER(ScheduleCompile!Y238),ScheduleCompile!Y238/1,IF(ISTEXT(ScheduleCompile!Y238),IF(OR(ISNUMBER(FIND("5F",ScheduleCompile!Y238)),ISNUMBER(FIND("0F",ScheduleCompile!Y238)),ISNUMBER(FIND("8F",ScheduleCompile!Y238)),ISNUMBER(FIND("1F",ScheduleCompile!Y238)),ISNUMBER(FIND("2F",ScheduleCompile!Y238)),ISNUMBER(FIND("3F",ScheduleCompile!Y238)),ISNUMBER(FIND("6F",ScheduleCompile!Y238)),ISNUMBER(FIND("7F",ScheduleCompile!Y238)),ISNUMBER(FIND("9F",ScheduleCompile!Y238)),ISNUMBER(FIND("4F",ScheduleCompile!Y238))),VALUE(LEFT(ScheduleCompile!Y238,FIND("F",ScheduleCompile!Y238)-1)),ScheduleCompile!Y238)))))),"",IF(ScheduleCompile!Y238="Off",0,IF(ScheduleCompile!Y238="On",1,IF(ISNUMBER(ScheduleCompile!Y238),ScheduleCompile!Y238/1,IF(ISTEXT(ScheduleCompile!Y238),IF(OR(ISNUMBER(FIND("5F",ScheduleCompile!Y238)),ISNUMBER(FIND("0F",ScheduleCompile!Y238)),ISNUMBER(FIND("8F",ScheduleCompile!Y238)),ISNUMBER(FIND("1F",ScheduleCompile!Y238)),ISNUMBER(FIND("2F",ScheduleCompile!Y238)),ISNUMBER(FIND("3F",ScheduleCompile!Y238)),ISNUMBER(FIND("6F",ScheduleCompile!Y238)),ISNUMBER(FIND("7F",ScheduleCompile!Y238)),ISNUMBER(FIND("9F",ScheduleCompile!Y238)),ISNUMBER(FIND("4F",ScheduleCompile!Y238))),VALUE(LEFT(ScheduleCompile!Y238,FIND("F",ScheduleCompile!Y238)-1)),ScheduleCompile!Y238)))))))</f>
        <v>1</v>
      </c>
    </row>
    <row r="246" spans="1:30" x14ac:dyDescent="0.25">
      <c r="A246" t="str">
        <f t="shared" si="15"/>
        <v>SchDay "OfficeEscalatorWD"  Type = "Fraction" Hr = (0, 0, 0, 0, 0, 1, 1, 1, 1, 1, 1, 1, 1, 1, 1, 1, 1, 1, 1, 1, 1, 1, 1, 1) ..</v>
      </c>
      <c r="B246" s="1" t="s">
        <v>623</v>
      </c>
      <c r="C246" t="str">
        <f t="shared" si="16"/>
        <v xml:space="preserve">SchDay "OfficeEscalatorWD"  Type = "Fraction" Hr = </v>
      </c>
      <c r="D246" t="str">
        <f t="shared" si="17"/>
        <v>(0, 0, 0, 0, 0, 1, 1, 1, 1, 1, 1, 1, 1, 1, 1, 1, 1, 1, 1, 1, 1, 1, 1, 1) ..</v>
      </c>
      <c r="E246" s="30" t="str">
        <f>ScheduleCompile!A239</f>
        <v>OfficeEscalatorWD</v>
      </c>
      <c r="F246" t="str">
        <f t="shared" si="18"/>
        <v>Fraction</v>
      </c>
      <c r="G246" s="1">
        <f>IF(AND(ISERROR(IF(ScheduleCompile!B239="Off",0,IF(ScheduleCompile!B239="On",1,IF(ISNUMBER(ScheduleCompile!B239),ScheduleCompile!B239/1,IF(ISTEXT(ScheduleCompile!B239),IF(OR(ISNUMBER(FIND("5F",ScheduleCompile!B239)),ISNUMBER(FIND("0F",ScheduleCompile!B239)),ISNUMBER(FIND("8F",ScheduleCompile!B239)),ISNUMBER(FIND("1F",ScheduleCompile!B239)),ISNUMBER(FIND("2F",ScheduleCompile!B239)),ISNUMBER(FIND("3F",ScheduleCompile!B239)),ISNUMBER(FIND("6F",ScheduleCompile!B239)),ISNUMBER(FIND("7F",ScheduleCompile!B239)),ISNUMBER(FIND("9F",ScheduleCompile!B239)),ISNUMBER(FIND("4F",ScheduleCompile!B239))),VALUE(LEFT(ScheduleCompile!B239,FIND("F",ScheduleCompile!B239)-1)),ScheduleCompile!B239)))))),ISTEXT(ScheduleCompile!#REF!)),"ENDTABLE",IF(ISERROR(IF(ScheduleCompile!B239="Off",0,IF(ScheduleCompile!B239="On",1,IF(ISNUMBER(ScheduleCompile!B239),ScheduleCompile!B239/1,IF(ISTEXT(ScheduleCompile!B239),IF(OR(ISNUMBER(FIND("5F",ScheduleCompile!B239)),ISNUMBER(FIND("0F",ScheduleCompile!B239)),ISNUMBER(FIND("8F",ScheduleCompile!B239)),ISNUMBER(FIND("1F",ScheduleCompile!B239)),ISNUMBER(FIND("2F",ScheduleCompile!B239)),ISNUMBER(FIND("3F",ScheduleCompile!B239)),ISNUMBER(FIND("6F",ScheduleCompile!B239)),ISNUMBER(FIND("7F",ScheduleCompile!B239)),ISNUMBER(FIND("9F",ScheduleCompile!B239)),ISNUMBER(FIND("4F",ScheduleCompile!B239))),VALUE(LEFT(ScheduleCompile!B239,FIND("F",ScheduleCompile!B239)-1)),ScheduleCompile!B239)))))),"",IF(ScheduleCompile!B239="Off",0,IF(ScheduleCompile!B239="On",1,IF(ISNUMBER(ScheduleCompile!B239),ScheduleCompile!B239/1,IF(ISTEXT(ScheduleCompile!B239),IF(OR(ISNUMBER(FIND("5F",ScheduleCompile!B239)),ISNUMBER(FIND("0F",ScheduleCompile!B239)),ISNUMBER(FIND("8F",ScheduleCompile!B239)),ISNUMBER(FIND("1F",ScheduleCompile!B239)),ISNUMBER(FIND("2F",ScheduleCompile!B239)),ISNUMBER(FIND("3F",ScheduleCompile!B239)),ISNUMBER(FIND("6F",ScheduleCompile!B239)),ISNUMBER(FIND("7F",ScheduleCompile!B239)),ISNUMBER(FIND("9F",ScheduleCompile!B239)),ISNUMBER(FIND("4F",ScheduleCompile!B239))),VALUE(LEFT(ScheduleCompile!B239,FIND("F",ScheduleCompile!B239)-1)),ScheduleCompile!B239)))))))</f>
        <v>0</v>
      </c>
      <c r="H246" s="1">
        <f>IF(AND(ISERROR(IF(ScheduleCompile!C239="Off",0,IF(ScheduleCompile!C239="On",1,IF(ISNUMBER(ScheduleCompile!C239),ScheduleCompile!C239/1,IF(ISTEXT(ScheduleCompile!C239),IF(OR(ISNUMBER(FIND("5F",ScheduleCompile!C239)),ISNUMBER(FIND("0F",ScheduleCompile!C239)),ISNUMBER(FIND("8F",ScheduleCompile!C239)),ISNUMBER(FIND("1F",ScheduleCompile!C239)),ISNUMBER(FIND("2F",ScheduleCompile!C239)),ISNUMBER(FIND("3F",ScheduleCompile!C239)),ISNUMBER(FIND("6F",ScheduleCompile!C239)),ISNUMBER(FIND("7F",ScheduleCompile!C239)),ISNUMBER(FIND("9F",ScheduleCompile!C239)),ISNUMBER(FIND("4F",ScheduleCompile!C239))),VALUE(LEFT(ScheduleCompile!C239,FIND("F",ScheduleCompile!C239)-1)),ScheduleCompile!C239)))))),ISTEXT(ScheduleCompile!#REF!)),"ENDTABLE",IF(ISERROR(IF(ScheduleCompile!C239="Off",0,IF(ScheduleCompile!C239="On",1,IF(ISNUMBER(ScheduleCompile!C239),ScheduleCompile!C239/1,IF(ISTEXT(ScheduleCompile!C239),IF(OR(ISNUMBER(FIND("5F",ScheduleCompile!C239)),ISNUMBER(FIND("0F",ScheduleCompile!C239)),ISNUMBER(FIND("8F",ScheduleCompile!C239)),ISNUMBER(FIND("1F",ScheduleCompile!C239)),ISNUMBER(FIND("2F",ScheduleCompile!C239)),ISNUMBER(FIND("3F",ScheduleCompile!C239)),ISNUMBER(FIND("6F",ScheduleCompile!C239)),ISNUMBER(FIND("7F",ScheduleCompile!C239)),ISNUMBER(FIND("9F",ScheduleCompile!C239)),ISNUMBER(FIND("4F",ScheduleCompile!C239))),VALUE(LEFT(ScheduleCompile!C239,FIND("F",ScheduleCompile!C239)-1)),ScheduleCompile!C239)))))),"",IF(ScheduleCompile!C239="Off",0,IF(ScheduleCompile!C239="On",1,IF(ISNUMBER(ScheduleCompile!C239),ScheduleCompile!C239/1,IF(ISTEXT(ScheduleCompile!C239),IF(OR(ISNUMBER(FIND("5F",ScheduleCompile!C239)),ISNUMBER(FIND("0F",ScheduleCompile!C239)),ISNUMBER(FIND("8F",ScheduleCompile!C239)),ISNUMBER(FIND("1F",ScheduleCompile!C239)),ISNUMBER(FIND("2F",ScheduleCompile!C239)),ISNUMBER(FIND("3F",ScheduleCompile!C239)),ISNUMBER(FIND("6F",ScheduleCompile!C239)),ISNUMBER(FIND("7F",ScheduleCompile!C239)),ISNUMBER(FIND("9F",ScheduleCompile!C239)),ISNUMBER(FIND("4F",ScheduleCompile!C239))),VALUE(LEFT(ScheduleCompile!C239,FIND("F",ScheduleCompile!C239)-1)),ScheduleCompile!C239)))))))</f>
        <v>0</v>
      </c>
      <c r="I246" s="1">
        <f>IF(AND(ISERROR(IF(ScheduleCompile!D239="Off",0,IF(ScheduleCompile!D239="On",1,IF(ISNUMBER(ScheduleCompile!D239),ScheduleCompile!D239/1,IF(ISTEXT(ScheduleCompile!D239),IF(OR(ISNUMBER(FIND("5F",ScheduleCompile!D239)),ISNUMBER(FIND("0F",ScheduleCompile!D239)),ISNUMBER(FIND("8F",ScheduleCompile!D239)),ISNUMBER(FIND("1F",ScheduleCompile!D239)),ISNUMBER(FIND("2F",ScheduleCompile!D239)),ISNUMBER(FIND("3F",ScheduleCompile!D239)),ISNUMBER(FIND("6F",ScheduleCompile!D239)),ISNUMBER(FIND("7F",ScheduleCompile!D239)),ISNUMBER(FIND("9F",ScheduleCompile!D239)),ISNUMBER(FIND("4F",ScheduleCompile!D239))),VALUE(LEFT(ScheduleCompile!D239,FIND("F",ScheduleCompile!D239)-1)),ScheduleCompile!D239)))))),ISTEXT(ScheduleCompile!#REF!)),"ENDTABLE",IF(ISERROR(IF(ScheduleCompile!D239="Off",0,IF(ScheduleCompile!D239="On",1,IF(ISNUMBER(ScheduleCompile!D239),ScheduleCompile!D239/1,IF(ISTEXT(ScheduleCompile!D239),IF(OR(ISNUMBER(FIND("5F",ScheduleCompile!D239)),ISNUMBER(FIND("0F",ScheduleCompile!D239)),ISNUMBER(FIND("8F",ScheduleCompile!D239)),ISNUMBER(FIND("1F",ScheduleCompile!D239)),ISNUMBER(FIND("2F",ScheduleCompile!D239)),ISNUMBER(FIND("3F",ScheduleCompile!D239)),ISNUMBER(FIND("6F",ScheduleCompile!D239)),ISNUMBER(FIND("7F",ScheduleCompile!D239)),ISNUMBER(FIND("9F",ScheduleCompile!D239)),ISNUMBER(FIND("4F",ScheduleCompile!D239))),VALUE(LEFT(ScheduleCompile!D239,FIND("F",ScheduleCompile!D239)-1)),ScheduleCompile!D239)))))),"",IF(ScheduleCompile!D239="Off",0,IF(ScheduleCompile!D239="On",1,IF(ISNUMBER(ScheduleCompile!D239),ScheduleCompile!D239/1,IF(ISTEXT(ScheduleCompile!D239),IF(OR(ISNUMBER(FIND("5F",ScheduleCompile!D239)),ISNUMBER(FIND("0F",ScheduleCompile!D239)),ISNUMBER(FIND("8F",ScheduleCompile!D239)),ISNUMBER(FIND("1F",ScheduleCompile!D239)),ISNUMBER(FIND("2F",ScheduleCompile!D239)),ISNUMBER(FIND("3F",ScheduleCompile!D239)),ISNUMBER(FIND("6F",ScheduleCompile!D239)),ISNUMBER(FIND("7F",ScheduleCompile!D239)),ISNUMBER(FIND("9F",ScheduleCompile!D239)),ISNUMBER(FIND("4F",ScheduleCompile!D239))),VALUE(LEFT(ScheduleCompile!D239,FIND("F",ScheduleCompile!D239)-1)),ScheduleCompile!D239)))))))</f>
        <v>0</v>
      </c>
      <c r="J246" s="1">
        <f>IF(AND(ISERROR(IF(ScheduleCompile!E239="Off",0,IF(ScheduleCompile!E239="On",1,IF(ISNUMBER(ScheduleCompile!E239),ScheduleCompile!E239/1,IF(ISTEXT(ScheduleCompile!E239),IF(OR(ISNUMBER(FIND("5F",ScheduleCompile!E239)),ISNUMBER(FIND("0F",ScheduleCompile!E239)),ISNUMBER(FIND("8F",ScheduleCompile!E239)),ISNUMBER(FIND("1F",ScheduleCompile!E239)),ISNUMBER(FIND("2F",ScheduleCompile!E239)),ISNUMBER(FIND("3F",ScheduleCompile!E239)),ISNUMBER(FIND("6F",ScheduleCompile!E239)),ISNUMBER(FIND("7F",ScheduleCompile!E239)),ISNUMBER(FIND("9F",ScheduleCompile!E239)),ISNUMBER(FIND("4F",ScheduleCompile!E239))),VALUE(LEFT(ScheduleCompile!E239,FIND("F",ScheduleCompile!E239)-1)),ScheduleCompile!E239)))))),ISTEXT(ScheduleCompile!#REF!)),"ENDTABLE",IF(ISERROR(IF(ScheduleCompile!E239="Off",0,IF(ScheduleCompile!E239="On",1,IF(ISNUMBER(ScheduleCompile!E239),ScheduleCompile!E239/1,IF(ISTEXT(ScheduleCompile!E239),IF(OR(ISNUMBER(FIND("5F",ScheduleCompile!E239)),ISNUMBER(FIND("0F",ScheduleCompile!E239)),ISNUMBER(FIND("8F",ScheduleCompile!E239)),ISNUMBER(FIND("1F",ScheduleCompile!E239)),ISNUMBER(FIND("2F",ScheduleCompile!E239)),ISNUMBER(FIND("3F",ScheduleCompile!E239)),ISNUMBER(FIND("6F",ScheduleCompile!E239)),ISNUMBER(FIND("7F",ScheduleCompile!E239)),ISNUMBER(FIND("9F",ScheduleCompile!E239)),ISNUMBER(FIND("4F",ScheduleCompile!E239))),VALUE(LEFT(ScheduleCompile!E239,FIND("F",ScheduleCompile!E239)-1)),ScheduleCompile!E239)))))),"",IF(ScheduleCompile!E239="Off",0,IF(ScheduleCompile!E239="On",1,IF(ISNUMBER(ScheduleCompile!E239),ScheduleCompile!E239/1,IF(ISTEXT(ScheduleCompile!E239),IF(OR(ISNUMBER(FIND("5F",ScheduleCompile!E239)),ISNUMBER(FIND("0F",ScheduleCompile!E239)),ISNUMBER(FIND("8F",ScheduleCompile!E239)),ISNUMBER(FIND("1F",ScheduleCompile!E239)),ISNUMBER(FIND("2F",ScheduleCompile!E239)),ISNUMBER(FIND("3F",ScheduleCompile!E239)),ISNUMBER(FIND("6F",ScheduleCompile!E239)),ISNUMBER(FIND("7F",ScheduleCompile!E239)),ISNUMBER(FIND("9F",ScheduleCompile!E239)),ISNUMBER(FIND("4F",ScheduleCompile!E239))),VALUE(LEFT(ScheduleCompile!E239,FIND("F",ScheduleCompile!E239)-1)),ScheduleCompile!E239)))))))</f>
        <v>0</v>
      </c>
      <c r="K246" s="1">
        <f>IF(AND(ISERROR(IF(ScheduleCompile!F239="Off",0,IF(ScheduleCompile!F239="On",1,IF(ISNUMBER(ScheduleCompile!F239),ScheduleCompile!F239/1,IF(ISTEXT(ScheduleCompile!F239),IF(OR(ISNUMBER(FIND("5F",ScheduleCompile!F239)),ISNUMBER(FIND("0F",ScheduleCompile!F239)),ISNUMBER(FIND("8F",ScheduleCompile!F239)),ISNUMBER(FIND("1F",ScheduleCompile!F239)),ISNUMBER(FIND("2F",ScheduleCompile!F239)),ISNUMBER(FIND("3F",ScheduleCompile!F239)),ISNUMBER(FIND("6F",ScheduleCompile!F239)),ISNUMBER(FIND("7F",ScheduleCompile!F239)),ISNUMBER(FIND("9F",ScheduleCompile!F239)),ISNUMBER(FIND("4F",ScheduleCompile!F239))),VALUE(LEFT(ScheduleCompile!F239,FIND("F",ScheduleCompile!F239)-1)),ScheduleCompile!F239)))))),ISTEXT(ScheduleCompile!#REF!)),"ENDTABLE",IF(ISERROR(IF(ScheduleCompile!F239="Off",0,IF(ScheduleCompile!F239="On",1,IF(ISNUMBER(ScheduleCompile!F239),ScheduleCompile!F239/1,IF(ISTEXT(ScheduleCompile!F239),IF(OR(ISNUMBER(FIND("5F",ScheduleCompile!F239)),ISNUMBER(FIND("0F",ScheduleCompile!F239)),ISNUMBER(FIND("8F",ScheduleCompile!F239)),ISNUMBER(FIND("1F",ScheduleCompile!F239)),ISNUMBER(FIND("2F",ScheduleCompile!F239)),ISNUMBER(FIND("3F",ScheduleCompile!F239)),ISNUMBER(FIND("6F",ScheduleCompile!F239)),ISNUMBER(FIND("7F",ScheduleCompile!F239)),ISNUMBER(FIND("9F",ScheduleCompile!F239)),ISNUMBER(FIND("4F",ScheduleCompile!F239))),VALUE(LEFT(ScheduleCompile!F239,FIND("F",ScheduleCompile!F239)-1)),ScheduleCompile!F239)))))),"",IF(ScheduleCompile!F239="Off",0,IF(ScheduleCompile!F239="On",1,IF(ISNUMBER(ScheduleCompile!F239),ScheduleCompile!F239/1,IF(ISTEXT(ScheduleCompile!F239),IF(OR(ISNUMBER(FIND("5F",ScheduleCompile!F239)),ISNUMBER(FIND("0F",ScheduleCompile!F239)),ISNUMBER(FIND("8F",ScheduleCompile!F239)),ISNUMBER(FIND("1F",ScheduleCompile!F239)),ISNUMBER(FIND("2F",ScheduleCompile!F239)),ISNUMBER(FIND("3F",ScheduleCompile!F239)),ISNUMBER(FIND("6F",ScheduleCompile!F239)),ISNUMBER(FIND("7F",ScheduleCompile!F239)),ISNUMBER(FIND("9F",ScheduleCompile!F239)),ISNUMBER(FIND("4F",ScheduleCompile!F239))),VALUE(LEFT(ScheduleCompile!F239,FIND("F",ScheduleCompile!F239)-1)),ScheduleCompile!F239)))))))</f>
        <v>0</v>
      </c>
      <c r="L246" s="1">
        <f>IF(AND(ISERROR(IF(ScheduleCompile!G239="Off",0,IF(ScheduleCompile!G239="On",1,IF(ISNUMBER(ScheduleCompile!G239),ScheduleCompile!G239/1,IF(ISTEXT(ScheduleCompile!G239),IF(OR(ISNUMBER(FIND("5F",ScheduleCompile!G239)),ISNUMBER(FIND("0F",ScheduleCompile!G239)),ISNUMBER(FIND("8F",ScheduleCompile!G239)),ISNUMBER(FIND("1F",ScheduleCompile!G239)),ISNUMBER(FIND("2F",ScheduleCompile!G239)),ISNUMBER(FIND("3F",ScheduleCompile!G239)),ISNUMBER(FIND("6F",ScheduleCompile!G239)),ISNUMBER(FIND("7F",ScheduleCompile!G239)),ISNUMBER(FIND("9F",ScheduleCompile!G239)),ISNUMBER(FIND("4F",ScheduleCompile!G239))),VALUE(LEFT(ScheduleCompile!G239,FIND("F",ScheduleCompile!G239)-1)),ScheduleCompile!G239)))))),ISTEXT(ScheduleCompile!#REF!)),"ENDTABLE",IF(ISERROR(IF(ScheduleCompile!G239="Off",0,IF(ScheduleCompile!G239="On",1,IF(ISNUMBER(ScheduleCompile!G239),ScheduleCompile!G239/1,IF(ISTEXT(ScheduleCompile!G239),IF(OR(ISNUMBER(FIND("5F",ScheduleCompile!G239)),ISNUMBER(FIND("0F",ScheduleCompile!G239)),ISNUMBER(FIND("8F",ScheduleCompile!G239)),ISNUMBER(FIND("1F",ScheduleCompile!G239)),ISNUMBER(FIND("2F",ScheduleCompile!G239)),ISNUMBER(FIND("3F",ScheduleCompile!G239)),ISNUMBER(FIND("6F",ScheduleCompile!G239)),ISNUMBER(FIND("7F",ScheduleCompile!G239)),ISNUMBER(FIND("9F",ScheduleCompile!G239)),ISNUMBER(FIND("4F",ScheduleCompile!G239))),VALUE(LEFT(ScheduleCompile!G239,FIND("F",ScheduleCompile!G239)-1)),ScheduleCompile!G239)))))),"",IF(ScheduleCompile!G239="Off",0,IF(ScheduleCompile!G239="On",1,IF(ISNUMBER(ScheduleCompile!G239),ScheduleCompile!G239/1,IF(ISTEXT(ScheduleCompile!G239),IF(OR(ISNUMBER(FIND("5F",ScheduleCompile!G239)),ISNUMBER(FIND("0F",ScheduleCompile!G239)),ISNUMBER(FIND("8F",ScheduleCompile!G239)),ISNUMBER(FIND("1F",ScheduleCompile!G239)),ISNUMBER(FIND("2F",ScheduleCompile!G239)),ISNUMBER(FIND("3F",ScheduleCompile!G239)),ISNUMBER(FIND("6F",ScheduleCompile!G239)),ISNUMBER(FIND("7F",ScheduleCompile!G239)),ISNUMBER(FIND("9F",ScheduleCompile!G239)),ISNUMBER(FIND("4F",ScheduleCompile!G239))),VALUE(LEFT(ScheduleCompile!G239,FIND("F",ScheduleCompile!G239)-1)),ScheduleCompile!G239)))))))</f>
        <v>1</v>
      </c>
      <c r="M246" s="1">
        <f>IF(AND(ISERROR(IF(ScheduleCompile!H239="Off",0,IF(ScheduleCompile!H239="On",1,IF(ISNUMBER(ScheduleCompile!H239),ScheduleCompile!H239/1,IF(ISTEXT(ScheduleCompile!H239),IF(OR(ISNUMBER(FIND("5F",ScheduleCompile!H239)),ISNUMBER(FIND("0F",ScheduleCompile!H239)),ISNUMBER(FIND("8F",ScheduleCompile!H239)),ISNUMBER(FIND("1F",ScheduleCompile!H239)),ISNUMBER(FIND("2F",ScheduleCompile!H239)),ISNUMBER(FIND("3F",ScheduleCompile!H239)),ISNUMBER(FIND("6F",ScheduleCompile!H239)),ISNUMBER(FIND("7F",ScheduleCompile!H239)),ISNUMBER(FIND("9F",ScheduleCompile!H239)),ISNUMBER(FIND("4F",ScheduleCompile!H239))),VALUE(LEFT(ScheduleCompile!H239,FIND("F",ScheduleCompile!H239)-1)),ScheduleCompile!H239)))))),ISTEXT(ScheduleCompile!#REF!)),"ENDTABLE",IF(ISERROR(IF(ScheduleCompile!H239="Off",0,IF(ScheduleCompile!H239="On",1,IF(ISNUMBER(ScheduleCompile!H239),ScheduleCompile!H239/1,IF(ISTEXT(ScheduleCompile!H239),IF(OR(ISNUMBER(FIND("5F",ScheduleCompile!H239)),ISNUMBER(FIND("0F",ScheduleCompile!H239)),ISNUMBER(FIND("8F",ScheduleCompile!H239)),ISNUMBER(FIND("1F",ScheduleCompile!H239)),ISNUMBER(FIND("2F",ScheduleCompile!H239)),ISNUMBER(FIND("3F",ScheduleCompile!H239)),ISNUMBER(FIND("6F",ScheduleCompile!H239)),ISNUMBER(FIND("7F",ScheduleCompile!H239)),ISNUMBER(FIND("9F",ScheduleCompile!H239)),ISNUMBER(FIND("4F",ScheduleCompile!H239))),VALUE(LEFT(ScheduleCompile!H239,FIND("F",ScheduleCompile!H239)-1)),ScheduleCompile!H239)))))),"",IF(ScheduleCompile!H239="Off",0,IF(ScheduleCompile!H239="On",1,IF(ISNUMBER(ScheduleCompile!H239),ScheduleCompile!H239/1,IF(ISTEXT(ScheduleCompile!H239),IF(OR(ISNUMBER(FIND("5F",ScheduleCompile!H239)),ISNUMBER(FIND("0F",ScheduleCompile!H239)),ISNUMBER(FIND("8F",ScheduleCompile!H239)),ISNUMBER(FIND("1F",ScheduleCompile!H239)),ISNUMBER(FIND("2F",ScheduleCompile!H239)),ISNUMBER(FIND("3F",ScheduleCompile!H239)),ISNUMBER(FIND("6F",ScheduleCompile!H239)),ISNUMBER(FIND("7F",ScheduleCompile!H239)),ISNUMBER(FIND("9F",ScheduleCompile!H239)),ISNUMBER(FIND("4F",ScheduleCompile!H239))),VALUE(LEFT(ScheduleCompile!H239,FIND("F",ScheduleCompile!H239)-1)),ScheduleCompile!H239)))))))</f>
        <v>1</v>
      </c>
      <c r="N246" s="1">
        <f>IF(AND(ISERROR(IF(ScheduleCompile!I239="Off",0,IF(ScheduleCompile!I239="On",1,IF(ISNUMBER(ScheduleCompile!I239),ScheduleCompile!I239/1,IF(ISTEXT(ScheduleCompile!I239),IF(OR(ISNUMBER(FIND("5F",ScheduleCompile!I239)),ISNUMBER(FIND("0F",ScheduleCompile!I239)),ISNUMBER(FIND("8F",ScheduleCompile!I239)),ISNUMBER(FIND("1F",ScheduleCompile!I239)),ISNUMBER(FIND("2F",ScheduleCompile!I239)),ISNUMBER(FIND("3F",ScheduleCompile!I239)),ISNUMBER(FIND("6F",ScheduleCompile!I239)),ISNUMBER(FIND("7F",ScheduleCompile!I239)),ISNUMBER(FIND("9F",ScheduleCompile!I239)),ISNUMBER(FIND("4F",ScheduleCompile!I239))),VALUE(LEFT(ScheduleCompile!I239,FIND("F",ScheduleCompile!I239)-1)),ScheduleCompile!I239)))))),ISTEXT(ScheduleCompile!#REF!)),"ENDTABLE",IF(ISERROR(IF(ScheduleCompile!I239="Off",0,IF(ScheduleCompile!I239="On",1,IF(ISNUMBER(ScheduleCompile!I239),ScheduleCompile!I239/1,IF(ISTEXT(ScheduleCompile!I239),IF(OR(ISNUMBER(FIND("5F",ScheduleCompile!I239)),ISNUMBER(FIND("0F",ScheduleCompile!I239)),ISNUMBER(FIND("8F",ScheduleCompile!I239)),ISNUMBER(FIND("1F",ScheduleCompile!I239)),ISNUMBER(FIND("2F",ScheduleCompile!I239)),ISNUMBER(FIND("3F",ScheduleCompile!I239)),ISNUMBER(FIND("6F",ScheduleCompile!I239)),ISNUMBER(FIND("7F",ScheduleCompile!I239)),ISNUMBER(FIND("9F",ScheduleCompile!I239)),ISNUMBER(FIND("4F",ScheduleCompile!I239))),VALUE(LEFT(ScheduleCompile!I239,FIND("F",ScheduleCompile!I239)-1)),ScheduleCompile!I239)))))),"",IF(ScheduleCompile!I239="Off",0,IF(ScheduleCompile!I239="On",1,IF(ISNUMBER(ScheduleCompile!I239),ScheduleCompile!I239/1,IF(ISTEXT(ScheduleCompile!I239),IF(OR(ISNUMBER(FIND("5F",ScheduleCompile!I239)),ISNUMBER(FIND("0F",ScheduleCompile!I239)),ISNUMBER(FIND("8F",ScheduleCompile!I239)),ISNUMBER(FIND("1F",ScheduleCompile!I239)),ISNUMBER(FIND("2F",ScheduleCompile!I239)),ISNUMBER(FIND("3F",ScheduleCompile!I239)),ISNUMBER(FIND("6F",ScheduleCompile!I239)),ISNUMBER(FIND("7F",ScheduleCompile!I239)),ISNUMBER(FIND("9F",ScheduleCompile!I239)),ISNUMBER(FIND("4F",ScheduleCompile!I239))),VALUE(LEFT(ScheduleCompile!I239,FIND("F",ScheduleCompile!I239)-1)),ScheduleCompile!I239)))))))</f>
        <v>1</v>
      </c>
      <c r="O246" s="1">
        <f>IF(AND(ISERROR(IF(ScheduleCompile!J239="Off",0,IF(ScheduleCompile!J239="On",1,IF(ISNUMBER(ScheduleCompile!J239),ScheduleCompile!J239/1,IF(ISTEXT(ScheduleCompile!J239),IF(OR(ISNUMBER(FIND("5F",ScheduleCompile!J239)),ISNUMBER(FIND("0F",ScheduleCompile!J239)),ISNUMBER(FIND("8F",ScheduleCompile!J239)),ISNUMBER(FIND("1F",ScheduleCompile!J239)),ISNUMBER(FIND("2F",ScheduleCompile!J239)),ISNUMBER(FIND("3F",ScheduleCompile!J239)),ISNUMBER(FIND("6F",ScheduleCompile!J239)),ISNUMBER(FIND("7F",ScheduleCompile!J239)),ISNUMBER(FIND("9F",ScheduleCompile!J239)),ISNUMBER(FIND("4F",ScheduleCompile!J239))),VALUE(LEFT(ScheduleCompile!J239,FIND("F",ScheduleCompile!J239)-1)),ScheduleCompile!J239)))))),ISTEXT(ScheduleCompile!#REF!)),"ENDTABLE",IF(ISERROR(IF(ScheduleCompile!J239="Off",0,IF(ScheduleCompile!J239="On",1,IF(ISNUMBER(ScheduleCompile!J239),ScheduleCompile!J239/1,IF(ISTEXT(ScheduleCompile!J239),IF(OR(ISNUMBER(FIND("5F",ScheduleCompile!J239)),ISNUMBER(FIND("0F",ScheduleCompile!J239)),ISNUMBER(FIND("8F",ScheduleCompile!J239)),ISNUMBER(FIND("1F",ScheduleCompile!J239)),ISNUMBER(FIND("2F",ScheduleCompile!J239)),ISNUMBER(FIND("3F",ScheduleCompile!J239)),ISNUMBER(FIND("6F",ScheduleCompile!J239)),ISNUMBER(FIND("7F",ScheduleCompile!J239)),ISNUMBER(FIND("9F",ScheduleCompile!J239)),ISNUMBER(FIND("4F",ScheduleCompile!J239))),VALUE(LEFT(ScheduleCompile!J239,FIND("F",ScheduleCompile!J239)-1)),ScheduleCompile!J239)))))),"",IF(ScheduleCompile!J239="Off",0,IF(ScheduleCompile!J239="On",1,IF(ISNUMBER(ScheduleCompile!J239),ScheduleCompile!J239/1,IF(ISTEXT(ScheduleCompile!J239),IF(OR(ISNUMBER(FIND("5F",ScheduleCompile!J239)),ISNUMBER(FIND("0F",ScheduleCompile!J239)),ISNUMBER(FIND("8F",ScheduleCompile!J239)),ISNUMBER(FIND("1F",ScheduleCompile!J239)),ISNUMBER(FIND("2F",ScheduleCompile!J239)),ISNUMBER(FIND("3F",ScheduleCompile!J239)),ISNUMBER(FIND("6F",ScheduleCompile!J239)),ISNUMBER(FIND("7F",ScheduleCompile!J239)),ISNUMBER(FIND("9F",ScheduleCompile!J239)),ISNUMBER(FIND("4F",ScheduleCompile!J239))),VALUE(LEFT(ScheduleCompile!J239,FIND("F",ScheduleCompile!J239)-1)),ScheduleCompile!J239)))))))</f>
        <v>1</v>
      </c>
      <c r="P246" s="1">
        <f>IF(AND(ISERROR(IF(ScheduleCompile!K239="Off",0,IF(ScheduleCompile!K239="On",1,IF(ISNUMBER(ScheduleCompile!K239),ScheduleCompile!K239/1,IF(ISTEXT(ScheduleCompile!K239),IF(OR(ISNUMBER(FIND("5F",ScheduleCompile!K239)),ISNUMBER(FIND("0F",ScheduleCompile!K239)),ISNUMBER(FIND("8F",ScheduleCompile!K239)),ISNUMBER(FIND("1F",ScheduleCompile!K239)),ISNUMBER(FIND("2F",ScheduleCompile!K239)),ISNUMBER(FIND("3F",ScheduleCompile!K239)),ISNUMBER(FIND("6F",ScheduleCompile!K239)),ISNUMBER(FIND("7F",ScheduleCompile!K239)),ISNUMBER(FIND("9F",ScheduleCompile!K239)),ISNUMBER(FIND("4F",ScheduleCompile!K239))),VALUE(LEFT(ScheduleCompile!K239,FIND("F",ScheduleCompile!K239)-1)),ScheduleCompile!K239)))))),ISTEXT(ScheduleCompile!#REF!)),"ENDTABLE",IF(ISERROR(IF(ScheduleCompile!K239="Off",0,IF(ScheduleCompile!K239="On",1,IF(ISNUMBER(ScheduleCompile!K239),ScheduleCompile!K239/1,IF(ISTEXT(ScheduleCompile!K239),IF(OR(ISNUMBER(FIND("5F",ScheduleCompile!K239)),ISNUMBER(FIND("0F",ScheduleCompile!K239)),ISNUMBER(FIND("8F",ScheduleCompile!K239)),ISNUMBER(FIND("1F",ScheduleCompile!K239)),ISNUMBER(FIND("2F",ScheduleCompile!K239)),ISNUMBER(FIND("3F",ScheduleCompile!K239)),ISNUMBER(FIND("6F",ScheduleCompile!K239)),ISNUMBER(FIND("7F",ScheduleCompile!K239)),ISNUMBER(FIND("9F",ScheduleCompile!K239)),ISNUMBER(FIND("4F",ScheduleCompile!K239))),VALUE(LEFT(ScheduleCompile!K239,FIND("F",ScheduleCompile!K239)-1)),ScheduleCompile!K239)))))),"",IF(ScheduleCompile!K239="Off",0,IF(ScheduleCompile!K239="On",1,IF(ISNUMBER(ScheduleCompile!K239),ScheduleCompile!K239/1,IF(ISTEXT(ScheduleCompile!K239),IF(OR(ISNUMBER(FIND("5F",ScheduleCompile!K239)),ISNUMBER(FIND("0F",ScheduleCompile!K239)),ISNUMBER(FIND("8F",ScheduleCompile!K239)),ISNUMBER(FIND("1F",ScheduleCompile!K239)),ISNUMBER(FIND("2F",ScheduleCompile!K239)),ISNUMBER(FIND("3F",ScheduleCompile!K239)),ISNUMBER(FIND("6F",ScheduleCompile!K239)),ISNUMBER(FIND("7F",ScheduleCompile!K239)),ISNUMBER(FIND("9F",ScheduleCompile!K239)),ISNUMBER(FIND("4F",ScheduleCompile!K239))),VALUE(LEFT(ScheduleCompile!K239,FIND("F",ScheduleCompile!K239)-1)),ScheduleCompile!K239)))))))</f>
        <v>1</v>
      </c>
      <c r="Q246" s="1">
        <f>IF(AND(ISERROR(IF(ScheduleCompile!L239="Off",0,IF(ScheduleCompile!L239="On",1,IF(ISNUMBER(ScheduleCompile!L239),ScheduleCompile!L239/1,IF(ISTEXT(ScheduleCompile!L239),IF(OR(ISNUMBER(FIND("5F",ScheduleCompile!L239)),ISNUMBER(FIND("0F",ScheduleCompile!L239)),ISNUMBER(FIND("8F",ScheduleCompile!L239)),ISNUMBER(FIND("1F",ScheduleCompile!L239)),ISNUMBER(FIND("2F",ScheduleCompile!L239)),ISNUMBER(FIND("3F",ScheduleCompile!L239)),ISNUMBER(FIND("6F",ScheduleCompile!L239)),ISNUMBER(FIND("7F",ScheduleCompile!L239)),ISNUMBER(FIND("9F",ScheduleCompile!L239)),ISNUMBER(FIND("4F",ScheduleCompile!L239))),VALUE(LEFT(ScheduleCompile!L239,FIND("F",ScheduleCompile!L239)-1)),ScheduleCompile!L239)))))),ISTEXT(ScheduleCompile!#REF!)),"ENDTABLE",IF(ISERROR(IF(ScheduleCompile!L239="Off",0,IF(ScheduleCompile!L239="On",1,IF(ISNUMBER(ScheduleCompile!L239),ScheduleCompile!L239/1,IF(ISTEXT(ScheduleCompile!L239),IF(OR(ISNUMBER(FIND("5F",ScheduleCompile!L239)),ISNUMBER(FIND("0F",ScheduleCompile!L239)),ISNUMBER(FIND("8F",ScheduleCompile!L239)),ISNUMBER(FIND("1F",ScheduleCompile!L239)),ISNUMBER(FIND("2F",ScheduleCompile!L239)),ISNUMBER(FIND("3F",ScheduleCompile!L239)),ISNUMBER(FIND("6F",ScheduleCompile!L239)),ISNUMBER(FIND("7F",ScheduleCompile!L239)),ISNUMBER(FIND("9F",ScheduleCompile!L239)),ISNUMBER(FIND("4F",ScheduleCompile!L239))),VALUE(LEFT(ScheduleCompile!L239,FIND("F",ScheduleCompile!L239)-1)),ScheduleCompile!L239)))))),"",IF(ScheduleCompile!L239="Off",0,IF(ScheduleCompile!L239="On",1,IF(ISNUMBER(ScheduleCompile!L239),ScheduleCompile!L239/1,IF(ISTEXT(ScheduleCompile!L239),IF(OR(ISNUMBER(FIND("5F",ScheduleCompile!L239)),ISNUMBER(FIND("0F",ScheduleCompile!L239)),ISNUMBER(FIND("8F",ScheduleCompile!L239)),ISNUMBER(FIND("1F",ScheduleCompile!L239)),ISNUMBER(FIND("2F",ScheduleCompile!L239)),ISNUMBER(FIND("3F",ScheduleCompile!L239)),ISNUMBER(FIND("6F",ScheduleCompile!L239)),ISNUMBER(FIND("7F",ScheduleCompile!L239)),ISNUMBER(FIND("9F",ScheduleCompile!L239)),ISNUMBER(FIND("4F",ScheduleCompile!L239))),VALUE(LEFT(ScheduleCompile!L239,FIND("F",ScheduleCompile!L239)-1)),ScheduleCompile!L239)))))))</f>
        <v>1</v>
      </c>
      <c r="R246" s="1">
        <f>IF(AND(ISERROR(IF(ScheduleCompile!M239="Off",0,IF(ScheduleCompile!M239="On",1,IF(ISNUMBER(ScheduleCompile!M239),ScheduleCompile!M239/1,IF(ISTEXT(ScheduleCompile!M239),IF(OR(ISNUMBER(FIND("5F",ScheduleCompile!M239)),ISNUMBER(FIND("0F",ScheduleCompile!M239)),ISNUMBER(FIND("8F",ScheduleCompile!M239)),ISNUMBER(FIND("1F",ScheduleCompile!M239)),ISNUMBER(FIND("2F",ScheduleCompile!M239)),ISNUMBER(FIND("3F",ScheduleCompile!M239)),ISNUMBER(FIND("6F",ScheduleCompile!M239)),ISNUMBER(FIND("7F",ScheduleCompile!M239)),ISNUMBER(FIND("9F",ScheduleCompile!M239)),ISNUMBER(FIND("4F",ScheduleCompile!M239))),VALUE(LEFT(ScheduleCompile!M239,FIND("F",ScheduleCompile!M239)-1)),ScheduleCompile!M239)))))),ISTEXT(ScheduleCompile!#REF!)),"ENDTABLE",IF(ISERROR(IF(ScheduleCompile!M239="Off",0,IF(ScheduleCompile!M239="On",1,IF(ISNUMBER(ScheduleCompile!M239),ScheduleCompile!M239/1,IF(ISTEXT(ScheduleCompile!M239),IF(OR(ISNUMBER(FIND("5F",ScheduleCompile!M239)),ISNUMBER(FIND("0F",ScheduleCompile!M239)),ISNUMBER(FIND("8F",ScheduleCompile!M239)),ISNUMBER(FIND("1F",ScheduleCompile!M239)),ISNUMBER(FIND("2F",ScheduleCompile!M239)),ISNUMBER(FIND("3F",ScheduleCompile!M239)),ISNUMBER(FIND("6F",ScheduleCompile!M239)),ISNUMBER(FIND("7F",ScheduleCompile!M239)),ISNUMBER(FIND("9F",ScheduleCompile!M239)),ISNUMBER(FIND("4F",ScheduleCompile!M239))),VALUE(LEFT(ScheduleCompile!M239,FIND("F",ScheduleCompile!M239)-1)),ScheduleCompile!M239)))))),"",IF(ScheduleCompile!M239="Off",0,IF(ScheduleCompile!M239="On",1,IF(ISNUMBER(ScheduleCompile!M239),ScheduleCompile!M239/1,IF(ISTEXT(ScheduleCompile!M239),IF(OR(ISNUMBER(FIND("5F",ScheduleCompile!M239)),ISNUMBER(FIND("0F",ScheduleCompile!M239)),ISNUMBER(FIND("8F",ScheduleCompile!M239)),ISNUMBER(FIND("1F",ScheduleCompile!M239)),ISNUMBER(FIND("2F",ScheduleCompile!M239)),ISNUMBER(FIND("3F",ScheduleCompile!M239)),ISNUMBER(FIND("6F",ScheduleCompile!M239)),ISNUMBER(FIND("7F",ScheduleCompile!M239)),ISNUMBER(FIND("9F",ScheduleCompile!M239)),ISNUMBER(FIND("4F",ScheduleCompile!M239))),VALUE(LEFT(ScheduleCompile!M239,FIND("F",ScheduleCompile!M239)-1)),ScheduleCompile!M239)))))))</f>
        <v>1</v>
      </c>
      <c r="S246" s="1">
        <f>IF(AND(ISERROR(IF(ScheduleCompile!N239="Off",0,IF(ScheduleCompile!N239="On",1,IF(ISNUMBER(ScheduleCompile!N239),ScheduleCompile!N239/1,IF(ISTEXT(ScheduleCompile!N239),IF(OR(ISNUMBER(FIND("5F",ScheduleCompile!N239)),ISNUMBER(FIND("0F",ScheduleCompile!N239)),ISNUMBER(FIND("8F",ScheduleCompile!N239)),ISNUMBER(FIND("1F",ScheduleCompile!N239)),ISNUMBER(FIND("2F",ScheduleCompile!N239)),ISNUMBER(FIND("3F",ScheduleCompile!N239)),ISNUMBER(FIND("6F",ScheduleCompile!N239)),ISNUMBER(FIND("7F",ScheduleCompile!N239)),ISNUMBER(FIND("9F",ScheduleCompile!N239)),ISNUMBER(FIND("4F",ScheduleCompile!N239))),VALUE(LEFT(ScheduleCompile!N239,FIND("F",ScheduleCompile!N239)-1)),ScheduleCompile!N239)))))),ISTEXT(ScheduleCompile!#REF!)),"ENDTABLE",IF(ISERROR(IF(ScheduleCompile!N239="Off",0,IF(ScheduleCompile!N239="On",1,IF(ISNUMBER(ScheduleCompile!N239),ScheduleCompile!N239/1,IF(ISTEXT(ScheduleCompile!N239),IF(OR(ISNUMBER(FIND("5F",ScheduleCompile!N239)),ISNUMBER(FIND("0F",ScheduleCompile!N239)),ISNUMBER(FIND("8F",ScheduleCompile!N239)),ISNUMBER(FIND("1F",ScheduleCompile!N239)),ISNUMBER(FIND("2F",ScheduleCompile!N239)),ISNUMBER(FIND("3F",ScheduleCompile!N239)),ISNUMBER(FIND("6F",ScheduleCompile!N239)),ISNUMBER(FIND("7F",ScheduleCompile!N239)),ISNUMBER(FIND("9F",ScheduleCompile!N239)),ISNUMBER(FIND("4F",ScheduleCompile!N239))),VALUE(LEFT(ScheduleCompile!N239,FIND("F",ScheduleCompile!N239)-1)),ScheduleCompile!N239)))))),"",IF(ScheduleCompile!N239="Off",0,IF(ScheduleCompile!N239="On",1,IF(ISNUMBER(ScheduleCompile!N239),ScheduleCompile!N239/1,IF(ISTEXT(ScheduleCompile!N239),IF(OR(ISNUMBER(FIND("5F",ScheduleCompile!N239)),ISNUMBER(FIND("0F",ScheduleCompile!N239)),ISNUMBER(FIND("8F",ScheduleCompile!N239)),ISNUMBER(FIND("1F",ScheduleCompile!N239)),ISNUMBER(FIND("2F",ScheduleCompile!N239)),ISNUMBER(FIND("3F",ScheduleCompile!N239)),ISNUMBER(FIND("6F",ScheduleCompile!N239)),ISNUMBER(FIND("7F",ScheduleCompile!N239)),ISNUMBER(FIND("9F",ScheduleCompile!N239)),ISNUMBER(FIND("4F",ScheduleCompile!N239))),VALUE(LEFT(ScheduleCompile!N239,FIND("F",ScheduleCompile!N239)-1)),ScheduleCompile!N239)))))))</f>
        <v>1</v>
      </c>
      <c r="T246" s="1">
        <f>IF(AND(ISERROR(IF(ScheduleCompile!O239="Off",0,IF(ScheduleCompile!O239="On",1,IF(ISNUMBER(ScheduleCompile!O239),ScheduleCompile!O239/1,IF(ISTEXT(ScheduleCompile!O239),IF(OR(ISNUMBER(FIND("5F",ScheduleCompile!O239)),ISNUMBER(FIND("0F",ScheduleCompile!O239)),ISNUMBER(FIND("8F",ScheduleCompile!O239)),ISNUMBER(FIND("1F",ScheduleCompile!O239)),ISNUMBER(FIND("2F",ScheduleCompile!O239)),ISNUMBER(FIND("3F",ScheduleCompile!O239)),ISNUMBER(FIND("6F",ScheduleCompile!O239)),ISNUMBER(FIND("7F",ScheduleCompile!O239)),ISNUMBER(FIND("9F",ScheduleCompile!O239)),ISNUMBER(FIND("4F",ScheduleCompile!O239))),VALUE(LEFT(ScheduleCompile!O239,FIND("F",ScheduleCompile!O239)-1)),ScheduleCompile!O239)))))),ISTEXT(ScheduleCompile!#REF!)),"ENDTABLE",IF(ISERROR(IF(ScheduleCompile!O239="Off",0,IF(ScheduleCompile!O239="On",1,IF(ISNUMBER(ScheduleCompile!O239),ScheduleCompile!O239/1,IF(ISTEXT(ScheduleCompile!O239),IF(OR(ISNUMBER(FIND("5F",ScheduleCompile!O239)),ISNUMBER(FIND("0F",ScheduleCompile!O239)),ISNUMBER(FIND("8F",ScheduleCompile!O239)),ISNUMBER(FIND("1F",ScheduleCompile!O239)),ISNUMBER(FIND("2F",ScheduleCompile!O239)),ISNUMBER(FIND("3F",ScheduleCompile!O239)),ISNUMBER(FIND("6F",ScheduleCompile!O239)),ISNUMBER(FIND("7F",ScheduleCompile!O239)),ISNUMBER(FIND("9F",ScheduleCompile!O239)),ISNUMBER(FIND("4F",ScheduleCompile!O239))),VALUE(LEFT(ScheduleCompile!O239,FIND("F",ScheduleCompile!O239)-1)),ScheduleCompile!O239)))))),"",IF(ScheduleCompile!O239="Off",0,IF(ScheduleCompile!O239="On",1,IF(ISNUMBER(ScheduleCompile!O239),ScheduleCompile!O239/1,IF(ISTEXT(ScheduleCompile!O239),IF(OR(ISNUMBER(FIND("5F",ScheduleCompile!O239)),ISNUMBER(FIND("0F",ScheduleCompile!O239)),ISNUMBER(FIND("8F",ScheduleCompile!O239)),ISNUMBER(FIND("1F",ScheduleCompile!O239)),ISNUMBER(FIND("2F",ScheduleCompile!O239)),ISNUMBER(FIND("3F",ScheduleCompile!O239)),ISNUMBER(FIND("6F",ScheduleCompile!O239)),ISNUMBER(FIND("7F",ScheduleCompile!O239)),ISNUMBER(FIND("9F",ScheduleCompile!O239)),ISNUMBER(FIND("4F",ScheduleCompile!O239))),VALUE(LEFT(ScheduleCompile!O239,FIND("F",ScheduleCompile!O239)-1)),ScheduleCompile!O239)))))))</f>
        <v>1</v>
      </c>
      <c r="U246" s="1">
        <f>IF(AND(ISERROR(IF(ScheduleCompile!P239="Off",0,IF(ScheduleCompile!P239="On",1,IF(ISNUMBER(ScheduleCompile!P239),ScheduleCompile!P239/1,IF(ISTEXT(ScheduleCompile!P239),IF(OR(ISNUMBER(FIND("5F",ScheduleCompile!P239)),ISNUMBER(FIND("0F",ScheduleCompile!P239)),ISNUMBER(FIND("8F",ScheduleCompile!P239)),ISNUMBER(FIND("1F",ScheduleCompile!P239)),ISNUMBER(FIND("2F",ScheduleCompile!P239)),ISNUMBER(FIND("3F",ScheduleCompile!P239)),ISNUMBER(FIND("6F",ScheduleCompile!P239)),ISNUMBER(FIND("7F",ScheduleCompile!P239)),ISNUMBER(FIND("9F",ScheduleCompile!P239)),ISNUMBER(FIND("4F",ScheduleCompile!P239))),VALUE(LEFT(ScheduleCompile!P239,FIND("F",ScheduleCompile!P239)-1)),ScheduleCompile!P239)))))),ISTEXT(ScheduleCompile!#REF!)),"ENDTABLE",IF(ISERROR(IF(ScheduleCompile!P239="Off",0,IF(ScheduleCompile!P239="On",1,IF(ISNUMBER(ScheduleCompile!P239),ScheduleCompile!P239/1,IF(ISTEXT(ScheduleCompile!P239),IF(OR(ISNUMBER(FIND("5F",ScheduleCompile!P239)),ISNUMBER(FIND("0F",ScheduleCompile!P239)),ISNUMBER(FIND("8F",ScheduleCompile!P239)),ISNUMBER(FIND("1F",ScheduleCompile!P239)),ISNUMBER(FIND("2F",ScheduleCompile!P239)),ISNUMBER(FIND("3F",ScheduleCompile!P239)),ISNUMBER(FIND("6F",ScheduleCompile!P239)),ISNUMBER(FIND("7F",ScheduleCompile!P239)),ISNUMBER(FIND("9F",ScheduleCompile!P239)),ISNUMBER(FIND("4F",ScheduleCompile!P239))),VALUE(LEFT(ScheduleCompile!P239,FIND("F",ScheduleCompile!P239)-1)),ScheduleCompile!P239)))))),"",IF(ScheduleCompile!P239="Off",0,IF(ScheduleCompile!P239="On",1,IF(ISNUMBER(ScheduleCompile!P239),ScheduleCompile!P239/1,IF(ISTEXT(ScheduleCompile!P239),IF(OR(ISNUMBER(FIND("5F",ScheduleCompile!P239)),ISNUMBER(FIND("0F",ScheduleCompile!P239)),ISNUMBER(FIND("8F",ScheduleCompile!P239)),ISNUMBER(FIND("1F",ScheduleCompile!P239)),ISNUMBER(FIND("2F",ScheduleCompile!P239)),ISNUMBER(FIND("3F",ScheduleCompile!P239)),ISNUMBER(FIND("6F",ScheduleCompile!P239)),ISNUMBER(FIND("7F",ScheduleCompile!P239)),ISNUMBER(FIND("9F",ScheduleCompile!P239)),ISNUMBER(FIND("4F",ScheduleCompile!P239))),VALUE(LEFT(ScheduleCompile!P239,FIND("F",ScheduleCompile!P239)-1)),ScheduleCompile!P239)))))))</f>
        <v>1</v>
      </c>
      <c r="V246" s="1">
        <f>IF(AND(ISERROR(IF(ScheduleCompile!Q239="Off",0,IF(ScheduleCompile!Q239="On",1,IF(ISNUMBER(ScheduleCompile!Q239),ScheduleCompile!Q239/1,IF(ISTEXT(ScheduleCompile!Q239),IF(OR(ISNUMBER(FIND("5F",ScheduleCompile!Q239)),ISNUMBER(FIND("0F",ScheduleCompile!Q239)),ISNUMBER(FIND("8F",ScheduleCompile!Q239)),ISNUMBER(FIND("1F",ScheduleCompile!Q239)),ISNUMBER(FIND("2F",ScheduleCompile!Q239)),ISNUMBER(FIND("3F",ScheduleCompile!Q239)),ISNUMBER(FIND("6F",ScheduleCompile!Q239)),ISNUMBER(FIND("7F",ScheduleCompile!Q239)),ISNUMBER(FIND("9F",ScheduleCompile!Q239)),ISNUMBER(FIND("4F",ScheduleCompile!Q239))),VALUE(LEFT(ScheduleCompile!Q239,FIND("F",ScheduleCompile!Q239)-1)),ScheduleCompile!Q239)))))),ISTEXT(ScheduleCompile!#REF!)),"ENDTABLE",IF(ISERROR(IF(ScheduleCompile!Q239="Off",0,IF(ScheduleCompile!Q239="On",1,IF(ISNUMBER(ScheduleCompile!Q239),ScheduleCompile!Q239/1,IF(ISTEXT(ScheduleCompile!Q239),IF(OR(ISNUMBER(FIND("5F",ScheduleCompile!Q239)),ISNUMBER(FIND("0F",ScheduleCompile!Q239)),ISNUMBER(FIND("8F",ScheduleCompile!Q239)),ISNUMBER(FIND("1F",ScheduleCompile!Q239)),ISNUMBER(FIND("2F",ScheduleCompile!Q239)),ISNUMBER(FIND("3F",ScheduleCompile!Q239)),ISNUMBER(FIND("6F",ScheduleCompile!Q239)),ISNUMBER(FIND("7F",ScheduleCompile!Q239)),ISNUMBER(FIND("9F",ScheduleCompile!Q239)),ISNUMBER(FIND("4F",ScheduleCompile!Q239))),VALUE(LEFT(ScheduleCompile!Q239,FIND("F",ScheduleCompile!Q239)-1)),ScheduleCompile!Q239)))))),"",IF(ScheduleCompile!Q239="Off",0,IF(ScheduleCompile!Q239="On",1,IF(ISNUMBER(ScheduleCompile!Q239),ScheduleCompile!Q239/1,IF(ISTEXT(ScheduleCompile!Q239),IF(OR(ISNUMBER(FIND("5F",ScheduleCompile!Q239)),ISNUMBER(FIND("0F",ScheduleCompile!Q239)),ISNUMBER(FIND("8F",ScheduleCompile!Q239)),ISNUMBER(FIND("1F",ScheduleCompile!Q239)),ISNUMBER(FIND("2F",ScheduleCompile!Q239)),ISNUMBER(FIND("3F",ScheduleCompile!Q239)),ISNUMBER(FIND("6F",ScheduleCompile!Q239)),ISNUMBER(FIND("7F",ScheduleCompile!Q239)),ISNUMBER(FIND("9F",ScheduleCompile!Q239)),ISNUMBER(FIND("4F",ScheduleCompile!Q239))),VALUE(LEFT(ScheduleCompile!Q239,FIND("F",ScheduleCompile!Q239)-1)),ScheduleCompile!Q239)))))))</f>
        <v>1</v>
      </c>
      <c r="W246" s="1">
        <f>IF(AND(ISERROR(IF(ScheduleCompile!R239="Off",0,IF(ScheduleCompile!R239="On",1,IF(ISNUMBER(ScheduleCompile!R239),ScheduleCompile!R239/1,IF(ISTEXT(ScheduleCompile!R239),IF(OR(ISNUMBER(FIND("5F",ScheduleCompile!R239)),ISNUMBER(FIND("0F",ScheduleCompile!R239)),ISNUMBER(FIND("8F",ScheduleCompile!R239)),ISNUMBER(FIND("1F",ScheduleCompile!R239)),ISNUMBER(FIND("2F",ScheduleCompile!R239)),ISNUMBER(FIND("3F",ScheduleCompile!R239)),ISNUMBER(FIND("6F",ScheduleCompile!R239)),ISNUMBER(FIND("7F",ScheduleCompile!R239)),ISNUMBER(FIND("9F",ScheduleCompile!R239)),ISNUMBER(FIND("4F",ScheduleCompile!R239))),VALUE(LEFT(ScheduleCompile!R239,FIND("F",ScheduleCompile!R239)-1)),ScheduleCompile!R239)))))),ISTEXT(ScheduleCompile!#REF!)),"ENDTABLE",IF(ISERROR(IF(ScheduleCompile!R239="Off",0,IF(ScheduleCompile!R239="On",1,IF(ISNUMBER(ScheduleCompile!R239),ScheduleCompile!R239/1,IF(ISTEXT(ScheduleCompile!R239),IF(OR(ISNUMBER(FIND("5F",ScheduleCompile!R239)),ISNUMBER(FIND("0F",ScheduleCompile!R239)),ISNUMBER(FIND("8F",ScheduleCompile!R239)),ISNUMBER(FIND("1F",ScheduleCompile!R239)),ISNUMBER(FIND("2F",ScheduleCompile!R239)),ISNUMBER(FIND("3F",ScheduleCompile!R239)),ISNUMBER(FIND("6F",ScheduleCompile!R239)),ISNUMBER(FIND("7F",ScheduleCompile!R239)),ISNUMBER(FIND("9F",ScheduleCompile!R239)),ISNUMBER(FIND("4F",ScheduleCompile!R239))),VALUE(LEFT(ScheduleCompile!R239,FIND("F",ScheduleCompile!R239)-1)),ScheduleCompile!R239)))))),"",IF(ScheduleCompile!R239="Off",0,IF(ScheduleCompile!R239="On",1,IF(ISNUMBER(ScheduleCompile!R239),ScheduleCompile!R239/1,IF(ISTEXT(ScheduleCompile!R239),IF(OR(ISNUMBER(FIND("5F",ScheduleCompile!R239)),ISNUMBER(FIND("0F",ScheduleCompile!R239)),ISNUMBER(FIND("8F",ScheduleCompile!R239)),ISNUMBER(FIND("1F",ScheduleCompile!R239)),ISNUMBER(FIND("2F",ScheduleCompile!R239)),ISNUMBER(FIND("3F",ScheduleCompile!R239)),ISNUMBER(FIND("6F",ScheduleCompile!R239)),ISNUMBER(FIND("7F",ScheduleCompile!R239)),ISNUMBER(FIND("9F",ScheduleCompile!R239)),ISNUMBER(FIND("4F",ScheduleCompile!R239))),VALUE(LEFT(ScheduleCompile!R239,FIND("F",ScheduleCompile!R239)-1)),ScheduleCompile!R239)))))))</f>
        <v>1</v>
      </c>
      <c r="X246" s="1">
        <f>IF(AND(ISERROR(IF(ScheduleCompile!S239="Off",0,IF(ScheduleCompile!S239="On",1,IF(ISNUMBER(ScheduleCompile!S239),ScheduleCompile!S239/1,IF(ISTEXT(ScheduleCompile!S239),IF(OR(ISNUMBER(FIND("5F",ScheduleCompile!S239)),ISNUMBER(FIND("0F",ScheduleCompile!S239)),ISNUMBER(FIND("8F",ScheduleCompile!S239)),ISNUMBER(FIND("1F",ScheduleCompile!S239)),ISNUMBER(FIND("2F",ScheduleCompile!S239)),ISNUMBER(FIND("3F",ScheduleCompile!S239)),ISNUMBER(FIND("6F",ScheduleCompile!S239)),ISNUMBER(FIND("7F",ScheduleCompile!S239)),ISNUMBER(FIND("9F",ScheduleCompile!S239)),ISNUMBER(FIND("4F",ScheduleCompile!S239))),VALUE(LEFT(ScheduleCompile!S239,FIND("F",ScheduleCompile!S239)-1)),ScheduleCompile!S239)))))),ISTEXT(ScheduleCompile!#REF!)),"ENDTABLE",IF(ISERROR(IF(ScheduleCompile!S239="Off",0,IF(ScheduleCompile!S239="On",1,IF(ISNUMBER(ScheduleCompile!S239),ScheduleCompile!S239/1,IF(ISTEXT(ScheduleCompile!S239),IF(OR(ISNUMBER(FIND("5F",ScheduleCompile!S239)),ISNUMBER(FIND("0F",ScheduleCompile!S239)),ISNUMBER(FIND("8F",ScheduleCompile!S239)),ISNUMBER(FIND("1F",ScheduleCompile!S239)),ISNUMBER(FIND("2F",ScheduleCompile!S239)),ISNUMBER(FIND("3F",ScheduleCompile!S239)),ISNUMBER(FIND("6F",ScheduleCompile!S239)),ISNUMBER(FIND("7F",ScheduleCompile!S239)),ISNUMBER(FIND("9F",ScheduleCompile!S239)),ISNUMBER(FIND("4F",ScheduleCompile!S239))),VALUE(LEFT(ScheduleCompile!S239,FIND("F",ScheduleCompile!S239)-1)),ScheduleCompile!S239)))))),"",IF(ScheduleCompile!S239="Off",0,IF(ScheduleCompile!S239="On",1,IF(ISNUMBER(ScheduleCompile!S239),ScheduleCompile!S239/1,IF(ISTEXT(ScheduleCompile!S239),IF(OR(ISNUMBER(FIND("5F",ScheduleCompile!S239)),ISNUMBER(FIND("0F",ScheduleCompile!S239)),ISNUMBER(FIND("8F",ScheduleCompile!S239)),ISNUMBER(FIND("1F",ScheduleCompile!S239)),ISNUMBER(FIND("2F",ScheduleCompile!S239)),ISNUMBER(FIND("3F",ScheduleCompile!S239)),ISNUMBER(FIND("6F",ScheduleCompile!S239)),ISNUMBER(FIND("7F",ScheduleCompile!S239)),ISNUMBER(FIND("9F",ScheduleCompile!S239)),ISNUMBER(FIND("4F",ScheduleCompile!S239))),VALUE(LEFT(ScheduleCompile!S239,FIND("F",ScheduleCompile!S239)-1)),ScheduleCompile!S239)))))))</f>
        <v>1</v>
      </c>
      <c r="Y246" s="1">
        <f>IF(AND(ISERROR(IF(ScheduleCompile!T239="Off",0,IF(ScheduleCompile!T239="On",1,IF(ISNUMBER(ScheduleCompile!T239),ScheduleCompile!T239/1,IF(ISTEXT(ScheduleCompile!T239),IF(OR(ISNUMBER(FIND("5F",ScheduleCompile!T239)),ISNUMBER(FIND("0F",ScheduleCompile!T239)),ISNUMBER(FIND("8F",ScheduleCompile!T239)),ISNUMBER(FIND("1F",ScheduleCompile!T239)),ISNUMBER(FIND("2F",ScheduleCompile!T239)),ISNUMBER(FIND("3F",ScheduleCompile!T239)),ISNUMBER(FIND("6F",ScheduleCompile!T239)),ISNUMBER(FIND("7F",ScheduleCompile!T239)),ISNUMBER(FIND("9F",ScheduleCompile!T239)),ISNUMBER(FIND("4F",ScheduleCompile!T239))),VALUE(LEFT(ScheduleCompile!T239,FIND("F",ScheduleCompile!T239)-1)),ScheduleCompile!T239)))))),ISTEXT(ScheduleCompile!#REF!)),"ENDTABLE",IF(ISERROR(IF(ScheduleCompile!T239="Off",0,IF(ScheduleCompile!T239="On",1,IF(ISNUMBER(ScheduleCompile!T239),ScheduleCompile!T239/1,IF(ISTEXT(ScheduleCompile!T239),IF(OR(ISNUMBER(FIND("5F",ScheduleCompile!T239)),ISNUMBER(FIND("0F",ScheduleCompile!T239)),ISNUMBER(FIND("8F",ScheduleCompile!T239)),ISNUMBER(FIND("1F",ScheduleCompile!T239)),ISNUMBER(FIND("2F",ScheduleCompile!T239)),ISNUMBER(FIND("3F",ScheduleCompile!T239)),ISNUMBER(FIND("6F",ScheduleCompile!T239)),ISNUMBER(FIND("7F",ScheduleCompile!T239)),ISNUMBER(FIND("9F",ScheduleCompile!T239)),ISNUMBER(FIND("4F",ScheduleCompile!T239))),VALUE(LEFT(ScheduleCompile!T239,FIND("F",ScheduleCompile!T239)-1)),ScheduleCompile!T239)))))),"",IF(ScheduleCompile!T239="Off",0,IF(ScheduleCompile!T239="On",1,IF(ISNUMBER(ScheduleCompile!T239),ScheduleCompile!T239/1,IF(ISTEXT(ScheduleCompile!T239),IF(OR(ISNUMBER(FIND("5F",ScheduleCompile!T239)),ISNUMBER(FIND("0F",ScheduleCompile!T239)),ISNUMBER(FIND("8F",ScheduleCompile!T239)),ISNUMBER(FIND("1F",ScheduleCompile!T239)),ISNUMBER(FIND("2F",ScheduleCompile!T239)),ISNUMBER(FIND("3F",ScheduleCompile!T239)),ISNUMBER(FIND("6F",ScheduleCompile!T239)),ISNUMBER(FIND("7F",ScheduleCompile!T239)),ISNUMBER(FIND("9F",ScheduleCompile!T239)),ISNUMBER(FIND("4F",ScheduleCompile!T239))),VALUE(LEFT(ScheduleCompile!T239,FIND("F",ScheduleCompile!T239)-1)),ScheduleCompile!T239)))))))</f>
        <v>1</v>
      </c>
      <c r="Z246" s="1">
        <f>IF(AND(ISERROR(IF(ScheduleCompile!U239="Off",0,IF(ScheduleCompile!U239="On",1,IF(ISNUMBER(ScheduleCompile!U239),ScheduleCompile!U239/1,IF(ISTEXT(ScheduleCompile!U239),IF(OR(ISNUMBER(FIND("5F",ScheduleCompile!U239)),ISNUMBER(FIND("0F",ScheduleCompile!U239)),ISNUMBER(FIND("8F",ScheduleCompile!U239)),ISNUMBER(FIND("1F",ScheduleCompile!U239)),ISNUMBER(FIND("2F",ScheduleCompile!U239)),ISNUMBER(FIND("3F",ScheduleCompile!U239)),ISNUMBER(FIND("6F",ScheduleCompile!U239)),ISNUMBER(FIND("7F",ScheduleCompile!U239)),ISNUMBER(FIND("9F",ScheduleCompile!U239)),ISNUMBER(FIND("4F",ScheduleCompile!U239))),VALUE(LEFT(ScheduleCompile!U239,FIND("F",ScheduleCompile!U239)-1)),ScheduleCompile!U239)))))),ISTEXT(ScheduleCompile!#REF!)),"ENDTABLE",IF(ISERROR(IF(ScheduleCompile!U239="Off",0,IF(ScheduleCompile!U239="On",1,IF(ISNUMBER(ScheduleCompile!U239),ScheduleCompile!U239/1,IF(ISTEXT(ScheduleCompile!U239),IF(OR(ISNUMBER(FIND("5F",ScheduleCompile!U239)),ISNUMBER(FIND("0F",ScheduleCompile!U239)),ISNUMBER(FIND("8F",ScheduleCompile!U239)),ISNUMBER(FIND("1F",ScheduleCompile!U239)),ISNUMBER(FIND("2F",ScheduleCompile!U239)),ISNUMBER(FIND("3F",ScheduleCompile!U239)),ISNUMBER(FIND("6F",ScheduleCompile!U239)),ISNUMBER(FIND("7F",ScheduleCompile!U239)),ISNUMBER(FIND("9F",ScheduleCompile!U239)),ISNUMBER(FIND("4F",ScheduleCompile!U239))),VALUE(LEFT(ScheduleCompile!U239,FIND("F",ScheduleCompile!U239)-1)),ScheduleCompile!U239)))))),"",IF(ScheduleCompile!U239="Off",0,IF(ScheduleCompile!U239="On",1,IF(ISNUMBER(ScheduleCompile!U239),ScheduleCompile!U239/1,IF(ISTEXT(ScheduleCompile!U239),IF(OR(ISNUMBER(FIND("5F",ScheduleCompile!U239)),ISNUMBER(FIND("0F",ScheduleCompile!U239)),ISNUMBER(FIND("8F",ScheduleCompile!U239)),ISNUMBER(FIND("1F",ScheduleCompile!U239)),ISNUMBER(FIND("2F",ScheduleCompile!U239)),ISNUMBER(FIND("3F",ScheduleCompile!U239)),ISNUMBER(FIND("6F",ScheduleCompile!U239)),ISNUMBER(FIND("7F",ScheduleCompile!U239)),ISNUMBER(FIND("9F",ScheduleCompile!U239)),ISNUMBER(FIND("4F",ScheduleCompile!U239))),VALUE(LEFT(ScheduleCompile!U239,FIND("F",ScheduleCompile!U239)-1)),ScheduleCompile!U239)))))))</f>
        <v>1</v>
      </c>
      <c r="AA246" s="1">
        <f>IF(AND(ISERROR(IF(ScheduleCompile!V239="Off",0,IF(ScheduleCompile!V239="On",1,IF(ISNUMBER(ScheduleCompile!V239),ScheduleCompile!V239/1,IF(ISTEXT(ScheduleCompile!V239),IF(OR(ISNUMBER(FIND("5F",ScheduleCompile!V239)),ISNUMBER(FIND("0F",ScheduleCompile!V239)),ISNUMBER(FIND("8F",ScheduleCompile!V239)),ISNUMBER(FIND("1F",ScheduleCompile!V239)),ISNUMBER(FIND("2F",ScheduleCompile!V239)),ISNUMBER(FIND("3F",ScheduleCompile!V239)),ISNUMBER(FIND("6F",ScheduleCompile!V239)),ISNUMBER(FIND("7F",ScheduleCompile!V239)),ISNUMBER(FIND("9F",ScheduleCompile!V239)),ISNUMBER(FIND("4F",ScheduleCompile!V239))),VALUE(LEFT(ScheduleCompile!V239,FIND("F",ScheduleCompile!V239)-1)),ScheduleCompile!V239)))))),ISTEXT(ScheduleCompile!#REF!)),"ENDTABLE",IF(ISERROR(IF(ScheduleCompile!V239="Off",0,IF(ScheduleCompile!V239="On",1,IF(ISNUMBER(ScheduleCompile!V239),ScheduleCompile!V239/1,IF(ISTEXT(ScheduleCompile!V239),IF(OR(ISNUMBER(FIND("5F",ScheduleCompile!V239)),ISNUMBER(FIND("0F",ScheduleCompile!V239)),ISNUMBER(FIND("8F",ScheduleCompile!V239)),ISNUMBER(FIND("1F",ScheduleCompile!V239)),ISNUMBER(FIND("2F",ScheduleCompile!V239)),ISNUMBER(FIND("3F",ScheduleCompile!V239)),ISNUMBER(FIND("6F",ScheduleCompile!V239)),ISNUMBER(FIND("7F",ScheduleCompile!V239)),ISNUMBER(FIND("9F",ScheduleCompile!V239)),ISNUMBER(FIND("4F",ScheduleCompile!V239))),VALUE(LEFT(ScheduleCompile!V239,FIND("F",ScheduleCompile!V239)-1)),ScheduleCompile!V239)))))),"",IF(ScheduleCompile!V239="Off",0,IF(ScheduleCompile!V239="On",1,IF(ISNUMBER(ScheduleCompile!V239),ScheduleCompile!V239/1,IF(ISTEXT(ScheduleCompile!V239),IF(OR(ISNUMBER(FIND("5F",ScheduleCompile!V239)),ISNUMBER(FIND("0F",ScheduleCompile!V239)),ISNUMBER(FIND("8F",ScheduleCompile!V239)),ISNUMBER(FIND("1F",ScheduleCompile!V239)),ISNUMBER(FIND("2F",ScheduleCompile!V239)),ISNUMBER(FIND("3F",ScheduleCompile!V239)),ISNUMBER(FIND("6F",ScheduleCompile!V239)),ISNUMBER(FIND("7F",ScheduleCompile!V239)),ISNUMBER(FIND("9F",ScheduleCompile!V239)),ISNUMBER(FIND("4F",ScheduleCompile!V239))),VALUE(LEFT(ScheduleCompile!V239,FIND("F",ScheduleCompile!V239)-1)),ScheduleCompile!V239)))))))</f>
        <v>1</v>
      </c>
      <c r="AB246" s="1">
        <f>IF(AND(ISERROR(IF(ScheduleCompile!W239="Off",0,IF(ScheduleCompile!W239="On",1,IF(ISNUMBER(ScheduleCompile!W239),ScheduleCompile!W239/1,IF(ISTEXT(ScheduleCompile!W239),IF(OR(ISNUMBER(FIND("5F",ScheduleCompile!W239)),ISNUMBER(FIND("0F",ScheduleCompile!W239)),ISNUMBER(FIND("8F",ScheduleCompile!W239)),ISNUMBER(FIND("1F",ScheduleCompile!W239)),ISNUMBER(FIND("2F",ScheduleCompile!W239)),ISNUMBER(FIND("3F",ScheduleCompile!W239)),ISNUMBER(FIND("6F",ScheduleCompile!W239)),ISNUMBER(FIND("7F",ScheduleCompile!W239)),ISNUMBER(FIND("9F",ScheduleCompile!W239)),ISNUMBER(FIND("4F",ScheduleCompile!W239))),VALUE(LEFT(ScheduleCompile!W239,FIND("F",ScheduleCompile!W239)-1)),ScheduleCompile!W239)))))),ISTEXT(ScheduleCompile!#REF!)),"ENDTABLE",IF(ISERROR(IF(ScheduleCompile!W239="Off",0,IF(ScheduleCompile!W239="On",1,IF(ISNUMBER(ScheduleCompile!W239),ScheduleCompile!W239/1,IF(ISTEXT(ScheduleCompile!W239),IF(OR(ISNUMBER(FIND("5F",ScheduleCompile!W239)),ISNUMBER(FIND("0F",ScheduleCompile!W239)),ISNUMBER(FIND("8F",ScheduleCompile!W239)),ISNUMBER(FIND("1F",ScheduleCompile!W239)),ISNUMBER(FIND("2F",ScheduleCompile!W239)),ISNUMBER(FIND("3F",ScheduleCompile!W239)),ISNUMBER(FIND("6F",ScheduleCompile!W239)),ISNUMBER(FIND("7F",ScheduleCompile!W239)),ISNUMBER(FIND("9F",ScheduleCompile!W239)),ISNUMBER(FIND("4F",ScheduleCompile!W239))),VALUE(LEFT(ScheduleCompile!W239,FIND("F",ScheduleCompile!W239)-1)),ScheduleCompile!W239)))))),"",IF(ScheduleCompile!W239="Off",0,IF(ScheduleCompile!W239="On",1,IF(ISNUMBER(ScheduleCompile!W239),ScheduleCompile!W239/1,IF(ISTEXT(ScheduleCompile!W239),IF(OR(ISNUMBER(FIND("5F",ScheduleCompile!W239)),ISNUMBER(FIND("0F",ScheduleCompile!W239)),ISNUMBER(FIND("8F",ScheduleCompile!W239)),ISNUMBER(FIND("1F",ScheduleCompile!W239)),ISNUMBER(FIND("2F",ScheduleCompile!W239)),ISNUMBER(FIND("3F",ScheduleCompile!W239)),ISNUMBER(FIND("6F",ScheduleCompile!W239)),ISNUMBER(FIND("7F",ScheduleCompile!W239)),ISNUMBER(FIND("9F",ScheduleCompile!W239)),ISNUMBER(FIND("4F",ScheduleCompile!W239))),VALUE(LEFT(ScheduleCompile!W239,FIND("F",ScheduleCompile!W239)-1)),ScheduleCompile!W239)))))))</f>
        <v>1</v>
      </c>
      <c r="AC246" s="1">
        <f>IF(AND(ISERROR(IF(ScheduleCompile!X239="Off",0,IF(ScheduleCompile!X239="On",1,IF(ISNUMBER(ScheduleCompile!X239),ScheduleCompile!X239/1,IF(ISTEXT(ScheduleCompile!X239),IF(OR(ISNUMBER(FIND("5F",ScheduleCompile!X239)),ISNUMBER(FIND("0F",ScheduleCompile!X239)),ISNUMBER(FIND("8F",ScheduleCompile!X239)),ISNUMBER(FIND("1F",ScheduleCompile!X239)),ISNUMBER(FIND("2F",ScheduleCompile!X239)),ISNUMBER(FIND("3F",ScheduleCompile!X239)),ISNUMBER(FIND("6F",ScheduleCompile!X239)),ISNUMBER(FIND("7F",ScheduleCompile!X239)),ISNUMBER(FIND("9F",ScheduleCompile!X239)),ISNUMBER(FIND("4F",ScheduleCompile!X239))),VALUE(LEFT(ScheduleCompile!X239,FIND("F",ScheduleCompile!X239)-1)),ScheduleCompile!X239)))))),ISTEXT(ScheduleCompile!#REF!)),"ENDTABLE",IF(ISERROR(IF(ScheduleCompile!X239="Off",0,IF(ScheduleCompile!X239="On",1,IF(ISNUMBER(ScheduleCompile!X239),ScheduleCompile!X239/1,IF(ISTEXT(ScheduleCompile!X239),IF(OR(ISNUMBER(FIND("5F",ScheduleCompile!X239)),ISNUMBER(FIND("0F",ScheduleCompile!X239)),ISNUMBER(FIND("8F",ScheduleCompile!X239)),ISNUMBER(FIND("1F",ScheduleCompile!X239)),ISNUMBER(FIND("2F",ScheduleCompile!X239)),ISNUMBER(FIND("3F",ScheduleCompile!X239)),ISNUMBER(FIND("6F",ScheduleCompile!X239)),ISNUMBER(FIND("7F",ScheduleCompile!X239)),ISNUMBER(FIND("9F",ScheduleCompile!X239)),ISNUMBER(FIND("4F",ScheduleCompile!X239))),VALUE(LEFT(ScheduleCompile!X239,FIND("F",ScheduleCompile!X239)-1)),ScheduleCompile!X239)))))),"",IF(ScheduleCompile!X239="Off",0,IF(ScheduleCompile!X239="On",1,IF(ISNUMBER(ScheduleCompile!X239),ScheduleCompile!X239/1,IF(ISTEXT(ScheduleCompile!X239),IF(OR(ISNUMBER(FIND("5F",ScheduleCompile!X239)),ISNUMBER(FIND("0F",ScheduleCompile!X239)),ISNUMBER(FIND("8F",ScheduleCompile!X239)),ISNUMBER(FIND("1F",ScheduleCompile!X239)),ISNUMBER(FIND("2F",ScheduleCompile!X239)),ISNUMBER(FIND("3F",ScheduleCompile!X239)),ISNUMBER(FIND("6F",ScheduleCompile!X239)),ISNUMBER(FIND("7F",ScheduleCompile!X239)),ISNUMBER(FIND("9F",ScheduleCompile!X239)),ISNUMBER(FIND("4F",ScheduleCompile!X239))),VALUE(LEFT(ScheduleCompile!X239,FIND("F",ScheduleCompile!X239)-1)),ScheduleCompile!X239)))))))</f>
        <v>1</v>
      </c>
      <c r="AD246" s="1">
        <f>IF(AND(ISERROR(IF(ScheduleCompile!Y239="Off",0,IF(ScheduleCompile!Y239="On",1,IF(ISNUMBER(ScheduleCompile!Y239),ScheduleCompile!Y239/1,IF(ISTEXT(ScheduleCompile!Y239),IF(OR(ISNUMBER(FIND("5F",ScheduleCompile!Y239)),ISNUMBER(FIND("0F",ScheduleCompile!Y239)),ISNUMBER(FIND("8F",ScheduleCompile!Y239)),ISNUMBER(FIND("1F",ScheduleCompile!Y239)),ISNUMBER(FIND("2F",ScheduleCompile!Y239)),ISNUMBER(FIND("3F",ScheduleCompile!Y239)),ISNUMBER(FIND("6F",ScheduleCompile!Y239)),ISNUMBER(FIND("7F",ScheduleCompile!Y239)),ISNUMBER(FIND("9F",ScheduleCompile!Y239)),ISNUMBER(FIND("4F",ScheduleCompile!Y239))),VALUE(LEFT(ScheduleCompile!Y239,FIND("F",ScheduleCompile!Y239)-1)),ScheduleCompile!Y239)))))),ISTEXT(ScheduleCompile!#REF!)),"ENDTABLE",IF(ISERROR(IF(ScheduleCompile!Y239="Off",0,IF(ScheduleCompile!Y239="On",1,IF(ISNUMBER(ScheduleCompile!Y239),ScheduleCompile!Y239/1,IF(ISTEXT(ScheduleCompile!Y239),IF(OR(ISNUMBER(FIND("5F",ScheduleCompile!Y239)),ISNUMBER(FIND("0F",ScheduleCompile!Y239)),ISNUMBER(FIND("8F",ScheduleCompile!Y239)),ISNUMBER(FIND("1F",ScheduleCompile!Y239)),ISNUMBER(FIND("2F",ScheduleCompile!Y239)),ISNUMBER(FIND("3F",ScheduleCompile!Y239)),ISNUMBER(FIND("6F",ScheduleCompile!Y239)),ISNUMBER(FIND("7F",ScheduleCompile!Y239)),ISNUMBER(FIND("9F",ScheduleCompile!Y239)),ISNUMBER(FIND("4F",ScheduleCompile!Y239))),VALUE(LEFT(ScheduleCompile!Y239,FIND("F",ScheduleCompile!Y239)-1)),ScheduleCompile!Y239)))))),"",IF(ScheduleCompile!Y239="Off",0,IF(ScheduleCompile!Y239="On",1,IF(ISNUMBER(ScheduleCompile!Y239),ScheduleCompile!Y239/1,IF(ISTEXT(ScheduleCompile!Y239),IF(OR(ISNUMBER(FIND("5F",ScheduleCompile!Y239)),ISNUMBER(FIND("0F",ScheduleCompile!Y239)),ISNUMBER(FIND("8F",ScheduleCompile!Y239)),ISNUMBER(FIND("1F",ScheduleCompile!Y239)),ISNUMBER(FIND("2F",ScheduleCompile!Y239)),ISNUMBER(FIND("3F",ScheduleCompile!Y239)),ISNUMBER(FIND("6F",ScheduleCompile!Y239)),ISNUMBER(FIND("7F",ScheduleCompile!Y239)),ISNUMBER(FIND("9F",ScheduleCompile!Y239)),ISNUMBER(FIND("4F",ScheduleCompile!Y239))),VALUE(LEFT(ScheduleCompile!Y239,FIND("F",ScheduleCompile!Y239)-1)),ScheduleCompile!Y239)))))))</f>
        <v>1</v>
      </c>
    </row>
    <row r="247" spans="1:30" x14ac:dyDescent="0.25">
      <c r="A247" t="str">
        <f t="shared" si="15"/>
        <v>SchDay "OfficeEscalatorSat"  Type = "Fraction" Hr = (0, 0, 0, 0, 0, 1, 1, 1, 1, 1, 1, 1, 1, 1, 1, 1, 1, 1, 1, 0, 0, 0, 0, 0) ..</v>
      </c>
      <c r="B247" s="1" t="s">
        <v>623</v>
      </c>
      <c r="C247" t="str">
        <f t="shared" si="16"/>
        <v xml:space="preserve">SchDay "OfficeEscalatorSat"  Type = "Fraction" Hr = </v>
      </c>
      <c r="D247" t="str">
        <f t="shared" si="17"/>
        <v>(0, 0, 0, 0, 0, 1, 1, 1, 1, 1, 1, 1, 1, 1, 1, 1, 1, 1, 1, 0, 0, 0, 0, 0) ..</v>
      </c>
      <c r="E247" s="30" t="str">
        <f>ScheduleCompile!A240</f>
        <v>OfficeEscalatorSat</v>
      </c>
      <c r="F247" t="str">
        <f t="shared" si="18"/>
        <v>Fraction</v>
      </c>
      <c r="G247" s="1">
        <f>IF(AND(ISERROR(IF(ScheduleCompile!B240="Off",0,IF(ScheduleCompile!B240="On",1,IF(ISNUMBER(ScheduleCompile!B240),ScheduleCompile!B240/1,IF(ISTEXT(ScheduleCompile!B240),IF(OR(ISNUMBER(FIND("5F",ScheduleCompile!B240)),ISNUMBER(FIND("0F",ScheduleCompile!B240)),ISNUMBER(FIND("8F",ScheduleCompile!B240)),ISNUMBER(FIND("1F",ScheduleCompile!B240)),ISNUMBER(FIND("2F",ScheduleCompile!B240)),ISNUMBER(FIND("3F",ScheduleCompile!B240)),ISNUMBER(FIND("6F",ScheduleCompile!B240)),ISNUMBER(FIND("7F",ScheduleCompile!B240)),ISNUMBER(FIND("9F",ScheduleCompile!B240)),ISNUMBER(FIND("4F",ScheduleCompile!B240))),VALUE(LEFT(ScheduleCompile!B240,FIND("F",ScheduleCompile!B240)-1)),ScheduleCompile!B240)))))),ISTEXT(ScheduleCompile!#REF!)),"ENDTABLE",IF(ISERROR(IF(ScheduleCompile!B240="Off",0,IF(ScheduleCompile!B240="On",1,IF(ISNUMBER(ScheduleCompile!B240),ScheduleCompile!B240/1,IF(ISTEXT(ScheduleCompile!B240),IF(OR(ISNUMBER(FIND("5F",ScheduleCompile!B240)),ISNUMBER(FIND("0F",ScheduleCompile!B240)),ISNUMBER(FIND("8F",ScheduleCompile!B240)),ISNUMBER(FIND("1F",ScheduleCompile!B240)),ISNUMBER(FIND("2F",ScheduleCompile!B240)),ISNUMBER(FIND("3F",ScheduleCompile!B240)),ISNUMBER(FIND("6F",ScheduleCompile!B240)),ISNUMBER(FIND("7F",ScheduleCompile!B240)),ISNUMBER(FIND("9F",ScheduleCompile!B240)),ISNUMBER(FIND("4F",ScheduleCompile!B240))),VALUE(LEFT(ScheduleCompile!B240,FIND("F",ScheduleCompile!B240)-1)),ScheduleCompile!B240)))))),"",IF(ScheduleCompile!B240="Off",0,IF(ScheduleCompile!B240="On",1,IF(ISNUMBER(ScheduleCompile!B240),ScheduleCompile!B240/1,IF(ISTEXT(ScheduleCompile!B240),IF(OR(ISNUMBER(FIND("5F",ScheduleCompile!B240)),ISNUMBER(FIND("0F",ScheduleCompile!B240)),ISNUMBER(FIND("8F",ScheduleCompile!B240)),ISNUMBER(FIND("1F",ScheduleCompile!B240)),ISNUMBER(FIND("2F",ScheduleCompile!B240)),ISNUMBER(FIND("3F",ScheduleCompile!B240)),ISNUMBER(FIND("6F",ScheduleCompile!B240)),ISNUMBER(FIND("7F",ScheduleCompile!B240)),ISNUMBER(FIND("9F",ScheduleCompile!B240)),ISNUMBER(FIND("4F",ScheduleCompile!B240))),VALUE(LEFT(ScheduleCompile!B240,FIND("F",ScheduleCompile!B240)-1)),ScheduleCompile!B240)))))))</f>
        <v>0</v>
      </c>
      <c r="H247" s="1">
        <f>IF(AND(ISERROR(IF(ScheduleCompile!C240="Off",0,IF(ScheduleCompile!C240="On",1,IF(ISNUMBER(ScheduleCompile!C240),ScheduleCompile!C240/1,IF(ISTEXT(ScheduleCompile!C240),IF(OR(ISNUMBER(FIND("5F",ScheduleCompile!C240)),ISNUMBER(FIND("0F",ScheduleCompile!C240)),ISNUMBER(FIND("8F",ScheduleCompile!C240)),ISNUMBER(FIND("1F",ScheduleCompile!C240)),ISNUMBER(FIND("2F",ScheduleCompile!C240)),ISNUMBER(FIND("3F",ScheduleCompile!C240)),ISNUMBER(FIND("6F",ScheduleCompile!C240)),ISNUMBER(FIND("7F",ScheduleCompile!C240)),ISNUMBER(FIND("9F",ScheduleCompile!C240)),ISNUMBER(FIND("4F",ScheduleCompile!C240))),VALUE(LEFT(ScheduleCompile!C240,FIND("F",ScheduleCompile!C240)-1)),ScheduleCompile!C240)))))),ISTEXT(ScheduleCompile!#REF!)),"ENDTABLE",IF(ISERROR(IF(ScheduleCompile!C240="Off",0,IF(ScheduleCompile!C240="On",1,IF(ISNUMBER(ScheduleCompile!C240),ScheduleCompile!C240/1,IF(ISTEXT(ScheduleCompile!C240),IF(OR(ISNUMBER(FIND("5F",ScheduleCompile!C240)),ISNUMBER(FIND("0F",ScheduleCompile!C240)),ISNUMBER(FIND("8F",ScheduleCompile!C240)),ISNUMBER(FIND("1F",ScheduleCompile!C240)),ISNUMBER(FIND("2F",ScheduleCompile!C240)),ISNUMBER(FIND("3F",ScheduleCompile!C240)),ISNUMBER(FIND("6F",ScheduleCompile!C240)),ISNUMBER(FIND("7F",ScheduleCompile!C240)),ISNUMBER(FIND("9F",ScheduleCompile!C240)),ISNUMBER(FIND("4F",ScheduleCompile!C240))),VALUE(LEFT(ScheduleCompile!C240,FIND("F",ScheduleCompile!C240)-1)),ScheduleCompile!C240)))))),"",IF(ScheduleCompile!C240="Off",0,IF(ScheduleCompile!C240="On",1,IF(ISNUMBER(ScheduleCompile!C240),ScheduleCompile!C240/1,IF(ISTEXT(ScheduleCompile!C240),IF(OR(ISNUMBER(FIND("5F",ScheduleCompile!C240)),ISNUMBER(FIND("0F",ScheduleCompile!C240)),ISNUMBER(FIND("8F",ScheduleCompile!C240)),ISNUMBER(FIND("1F",ScheduleCompile!C240)),ISNUMBER(FIND("2F",ScheduleCompile!C240)),ISNUMBER(FIND("3F",ScheduleCompile!C240)),ISNUMBER(FIND("6F",ScheduleCompile!C240)),ISNUMBER(FIND("7F",ScheduleCompile!C240)),ISNUMBER(FIND("9F",ScheduleCompile!C240)),ISNUMBER(FIND("4F",ScheduleCompile!C240))),VALUE(LEFT(ScheduleCompile!C240,FIND("F",ScheduleCompile!C240)-1)),ScheduleCompile!C240)))))))</f>
        <v>0</v>
      </c>
      <c r="I247" s="1">
        <f>IF(AND(ISERROR(IF(ScheduleCompile!D240="Off",0,IF(ScheduleCompile!D240="On",1,IF(ISNUMBER(ScheduleCompile!D240),ScheduleCompile!D240/1,IF(ISTEXT(ScheduleCompile!D240),IF(OR(ISNUMBER(FIND("5F",ScheduleCompile!D240)),ISNUMBER(FIND("0F",ScheduleCompile!D240)),ISNUMBER(FIND("8F",ScheduleCompile!D240)),ISNUMBER(FIND("1F",ScheduleCompile!D240)),ISNUMBER(FIND("2F",ScheduleCompile!D240)),ISNUMBER(FIND("3F",ScheduleCompile!D240)),ISNUMBER(FIND("6F",ScheduleCompile!D240)),ISNUMBER(FIND("7F",ScheduleCompile!D240)),ISNUMBER(FIND("9F",ScheduleCompile!D240)),ISNUMBER(FIND("4F",ScheduleCompile!D240))),VALUE(LEFT(ScheduleCompile!D240,FIND("F",ScheduleCompile!D240)-1)),ScheduleCompile!D240)))))),ISTEXT(ScheduleCompile!#REF!)),"ENDTABLE",IF(ISERROR(IF(ScheduleCompile!D240="Off",0,IF(ScheduleCompile!D240="On",1,IF(ISNUMBER(ScheduleCompile!D240),ScheduleCompile!D240/1,IF(ISTEXT(ScheduleCompile!D240),IF(OR(ISNUMBER(FIND("5F",ScheduleCompile!D240)),ISNUMBER(FIND("0F",ScheduleCompile!D240)),ISNUMBER(FIND("8F",ScheduleCompile!D240)),ISNUMBER(FIND("1F",ScheduleCompile!D240)),ISNUMBER(FIND("2F",ScheduleCompile!D240)),ISNUMBER(FIND("3F",ScheduleCompile!D240)),ISNUMBER(FIND("6F",ScheduleCompile!D240)),ISNUMBER(FIND("7F",ScheduleCompile!D240)),ISNUMBER(FIND("9F",ScheduleCompile!D240)),ISNUMBER(FIND("4F",ScheduleCompile!D240))),VALUE(LEFT(ScheduleCompile!D240,FIND("F",ScheduleCompile!D240)-1)),ScheduleCompile!D240)))))),"",IF(ScheduleCompile!D240="Off",0,IF(ScheduleCompile!D240="On",1,IF(ISNUMBER(ScheduleCompile!D240),ScheduleCompile!D240/1,IF(ISTEXT(ScheduleCompile!D240),IF(OR(ISNUMBER(FIND("5F",ScheduleCompile!D240)),ISNUMBER(FIND("0F",ScheduleCompile!D240)),ISNUMBER(FIND("8F",ScheduleCompile!D240)),ISNUMBER(FIND("1F",ScheduleCompile!D240)),ISNUMBER(FIND("2F",ScheduleCompile!D240)),ISNUMBER(FIND("3F",ScheduleCompile!D240)),ISNUMBER(FIND("6F",ScheduleCompile!D240)),ISNUMBER(FIND("7F",ScheduleCompile!D240)),ISNUMBER(FIND("9F",ScheduleCompile!D240)),ISNUMBER(FIND("4F",ScheduleCompile!D240))),VALUE(LEFT(ScheduleCompile!D240,FIND("F",ScheduleCompile!D240)-1)),ScheduleCompile!D240)))))))</f>
        <v>0</v>
      </c>
      <c r="J247" s="1">
        <f>IF(AND(ISERROR(IF(ScheduleCompile!E240="Off",0,IF(ScheduleCompile!E240="On",1,IF(ISNUMBER(ScheduleCompile!E240),ScheduleCompile!E240/1,IF(ISTEXT(ScheduleCompile!E240),IF(OR(ISNUMBER(FIND("5F",ScheduleCompile!E240)),ISNUMBER(FIND("0F",ScheduleCompile!E240)),ISNUMBER(FIND("8F",ScheduleCompile!E240)),ISNUMBER(FIND("1F",ScheduleCompile!E240)),ISNUMBER(FIND("2F",ScheduleCompile!E240)),ISNUMBER(FIND("3F",ScheduleCompile!E240)),ISNUMBER(FIND("6F",ScheduleCompile!E240)),ISNUMBER(FIND("7F",ScheduleCompile!E240)),ISNUMBER(FIND("9F",ScheduleCompile!E240)),ISNUMBER(FIND("4F",ScheduleCompile!E240))),VALUE(LEFT(ScheduleCompile!E240,FIND("F",ScheduleCompile!E240)-1)),ScheduleCompile!E240)))))),ISTEXT(ScheduleCompile!#REF!)),"ENDTABLE",IF(ISERROR(IF(ScheduleCompile!E240="Off",0,IF(ScheduleCompile!E240="On",1,IF(ISNUMBER(ScheduleCompile!E240),ScheduleCompile!E240/1,IF(ISTEXT(ScheduleCompile!E240),IF(OR(ISNUMBER(FIND("5F",ScheduleCompile!E240)),ISNUMBER(FIND("0F",ScheduleCompile!E240)),ISNUMBER(FIND("8F",ScheduleCompile!E240)),ISNUMBER(FIND("1F",ScheduleCompile!E240)),ISNUMBER(FIND("2F",ScheduleCompile!E240)),ISNUMBER(FIND("3F",ScheduleCompile!E240)),ISNUMBER(FIND("6F",ScheduleCompile!E240)),ISNUMBER(FIND("7F",ScheduleCompile!E240)),ISNUMBER(FIND("9F",ScheduleCompile!E240)),ISNUMBER(FIND("4F",ScheduleCompile!E240))),VALUE(LEFT(ScheduleCompile!E240,FIND("F",ScheduleCompile!E240)-1)),ScheduleCompile!E240)))))),"",IF(ScheduleCompile!E240="Off",0,IF(ScheduleCompile!E240="On",1,IF(ISNUMBER(ScheduleCompile!E240),ScheduleCompile!E240/1,IF(ISTEXT(ScheduleCompile!E240),IF(OR(ISNUMBER(FIND("5F",ScheduleCompile!E240)),ISNUMBER(FIND("0F",ScheduleCompile!E240)),ISNUMBER(FIND("8F",ScheduleCompile!E240)),ISNUMBER(FIND("1F",ScheduleCompile!E240)),ISNUMBER(FIND("2F",ScheduleCompile!E240)),ISNUMBER(FIND("3F",ScheduleCompile!E240)),ISNUMBER(FIND("6F",ScheduleCompile!E240)),ISNUMBER(FIND("7F",ScheduleCompile!E240)),ISNUMBER(FIND("9F",ScheduleCompile!E240)),ISNUMBER(FIND("4F",ScheduleCompile!E240))),VALUE(LEFT(ScheduleCompile!E240,FIND("F",ScheduleCompile!E240)-1)),ScheduleCompile!E240)))))))</f>
        <v>0</v>
      </c>
      <c r="K247" s="1">
        <f>IF(AND(ISERROR(IF(ScheduleCompile!F240="Off",0,IF(ScheduleCompile!F240="On",1,IF(ISNUMBER(ScheduleCompile!F240),ScheduleCompile!F240/1,IF(ISTEXT(ScheduleCompile!F240),IF(OR(ISNUMBER(FIND("5F",ScheduleCompile!F240)),ISNUMBER(FIND("0F",ScheduleCompile!F240)),ISNUMBER(FIND("8F",ScheduleCompile!F240)),ISNUMBER(FIND("1F",ScheduleCompile!F240)),ISNUMBER(FIND("2F",ScheduleCompile!F240)),ISNUMBER(FIND("3F",ScheduleCompile!F240)),ISNUMBER(FIND("6F",ScheduleCompile!F240)),ISNUMBER(FIND("7F",ScheduleCompile!F240)),ISNUMBER(FIND("9F",ScheduleCompile!F240)),ISNUMBER(FIND("4F",ScheduleCompile!F240))),VALUE(LEFT(ScheduleCompile!F240,FIND("F",ScheduleCompile!F240)-1)),ScheduleCompile!F240)))))),ISTEXT(ScheduleCompile!#REF!)),"ENDTABLE",IF(ISERROR(IF(ScheduleCompile!F240="Off",0,IF(ScheduleCompile!F240="On",1,IF(ISNUMBER(ScheduleCompile!F240),ScheduleCompile!F240/1,IF(ISTEXT(ScheduleCompile!F240),IF(OR(ISNUMBER(FIND("5F",ScheduleCompile!F240)),ISNUMBER(FIND("0F",ScheduleCompile!F240)),ISNUMBER(FIND("8F",ScheduleCompile!F240)),ISNUMBER(FIND("1F",ScheduleCompile!F240)),ISNUMBER(FIND("2F",ScheduleCompile!F240)),ISNUMBER(FIND("3F",ScheduleCompile!F240)),ISNUMBER(FIND("6F",ScheduleCompile!F240)),ISNUMBER(FIND("7F",ScheduleCompile!F240)),ISNUMBER(FIND("9F",ScheduleCompile!F240)),ISNUMBER(FIND("4F",ScheduleCompile!F240))),VALUE(LEFT(ScheduleCompile!F240,FIND("F",ScheduleCompile!F240)-1)),ScheduleCompile!F240)))))),"",IF(ScheduleCompile!F240="Off",0,IF(ScheduleCompile!F240="On",1,IF(ISNUMBER(ScheduleCompile!F240),ScheduleCompile!F240/1,IF(ISTEXT(ScheduleCompile!F240),IF(OR(ISNUMBER(FIND("5F",ScheduleCompile!F240)),ISNUMBER(FIND("0F",ScheduleCompile!F240)),ISNUMBER(FIND("8F",ScheduleCompile!F240)),ISNUMBER(FIND("1F",ScheduleCompile!F240)),ISNUMBER(FIND("2F",ScheduleCompile!F240)),ISNUMBER(FIND("3F",ScheduleCompile!F240)),ISNUMBER(FIND("6F",ScheduleCompile!F240)),ISNUMBER(FIND("7F",ScheduleCompile!F240)),ISNUMBER(FIND("9F",ScheduleCompile!F240)),ISNUMBER(FIND("4F",ScheduleCompile!F240))),VALUE(LEFT(ScheduleCompile!F240,FIND("F",ScheduleCompile!F240)-1)),ScheduleCompile!F240)))))))</f>
        <v>0</v>
      </c>
      <c r="L247" s="1">
        <f>IF(AND(ISERROR(IF(ScheduleCompile!G240="Off",0,IF(ScheduleCompile!G240="On",1,IF(ISNUMBER(ScheduleCompile!G240),ScheduleCompile!G240/1,IF(ISTEXT(ScheduleCompile!G240),IF(OR(ISNUMBER(FIND("5F",ScheduleCompile!G240)),ISNUMBER(FIND("0F",ScheduleCompile!G240)),ISNUMBER(FIND("8F",ScheduleCompile!G240)),ISNUMBER(FIND("1F",ScheduleCompile!G240)),ISNUMBER(FIND("2F",ScheduleCompile!G240)),ISNUMBER(FIND("3F",ScheduleCompile!G240)),ISNUMBER(FIND("6F",ScheduleCompile!G240)),ISNUMBER(FIND("7F",ScheduleCompile!G240)),ISNUMBER(FIND("9F",ScheduleCompile!G240)),ISNUMBER(FIND("4F",ScheduleCompile!G240))),VALUE(LEFT(ScheduleCompile!G240,FIND("F",ScheduleCompile!G240)-1)),ScheduleCompile!G240)))))),ISTEXT(ScheduleCompile!#REF!)),"ENDTABLE",IF(ISERROR(IF(ScheduleCompile!G240="Off",0,IF(ScheduleCompile!G240="On",1,IF(ISNUMBER(ScheduleCompile!G240),ScheduleCompile!G240/1,IF(ISTEXT(ScheduleCompile!G240),IF(OR(ISNUMBER(FIND("5F",ScheduleCompile!G240)),ISNUMBER(FIND("0F",ScheduleCompile!G240)),ISNUMBER(FIND("8F",ScheduleCompile!G240)),ISNUMBER(FIND("1F",ScheduleCompile!G240)),ISNUMBER(FIND("2F",ScheduleCompile!G240)),ISNUMBER(FIND("3F",ScheduleCompile!G240)),ISNUMBER(FIND("6F",ScheduleCompile!G240)),ISNUMBER(FIND("7F",ScheduleCompile!G240)),ISNUMBER(FIND("9F",ScheduleCompile!G240)),ISNUMBER(FIND("4F",ScheduleCompile!G240))),VALUE(LEFT(ScheduleCompile!G240,FIND("F",ScheduleCompile!G240)-1)),ScheduleCompile!G240)))))),"",IF(ScheduleCompile!G240="Off",0,IF(ScheduleCompile!G240="On",1,IF(ISNUMBER(ScheduleCompile!G240),ScheduleCompile!G240/1,IF(ISTEXT(ScheduleCompile!G240),IF(OR(ISNUMBER(FIND("5F",ScheduleCompile!G240)),ISNUMBER(FIND("0F",ScheduleCompile!G240)),ISNUMBER(FIND("8F",ScheduleCompile!G240)),ISNUMBER(FIND("1F",ScheduleCompile!G240)),ISNUMBER(FIND("2F",ScheduleCompile!G240)),ISNUMBER(FIND("3F",ScheduleCompile!G240)),ISNUMBER(FIND("6F",ScheduleCompile!G240)),ISNUMBER(FIND("7F",ScheduleCompile!G240)),ISNUMBER(FIND("9F",ScheduleCompile!G240)),ISNUMBER(FIND("4F",ScheduleCompile!G240))),VALUE(LEFT(ScheduleCompile!G240,FIND("F",ScheduleCompile!G240)-1)),ScheduleCompile!G240)))))))</f>
        <v>1</v>
      </c>
      <c r="M247" s="1">
        <f>IF(AND(ISERROR(IF(ScheduleCompile!H240="Off",0,IF(ScheduleCompile!H240="On",1,IF(ISNUMBER(ScheduleCompile!H240),ScheduleCompile!H240/1,IF(ISTEXT(ScheduleCompile!H240),IF(OR(ISNUMBER(FIND("5F",ScheduleCompile!H240)),ISNUMBER(FIND("0F",ScheduleCompile!H240)),ISNUMBER(FIND("8F",ScheduleCompile!H240)),ISNUMBER(FIND("1F",ScheduleCompile!H240)),ISNUMBER(FIND("2F",ScheduleCompile!H240)),ISNUMBER(FIND("3F",ScheduleCompile!H240)),ISNUMBER(FIND("6F",ScheduleCompile!H240)),ISNUMBER(FIND("7F",ScheduleCompile!H240)),ISNUMBER(FIND("9F",ScheduleCompile!H240)),ISNUMBER(FIND("4F",ScheduleCompile!H240))),VALUE(LEFT(ScheduleCompile!H240,FIND("F",ScheduleCompile!H240)-1)),ScheduleCompile!H240)))))),ISTEXT(ScheduleCompile!#REF!)),"ENDTABLE",IF(ISERROR(IF(ScheduleCompile!H240="Off",0,IF(ScheduleCompile!H240="On",1,IF(ISNUMBER(ScheduleCompile!H240),ScheduleCompile!H240/1,IF(ISTEXT(ScheduleCompile!H240),IF(OR(ISNUMBER(FIND("5F",ScheduleCompile!H240)),ISNUMBER(FIND("0F",ScheduleCompile!H240)),ISNUMBER(FIND("8F",ScheduleCompile!H240)),ISNUMBER(FIND("1F",ScheduleCompile!H240)),ISNUMBER(FIND("2F",ScheduleCompile!H240)),ISNUMBER(FIND("3F",ScheduleCompile!H240)),ISNUMBER(FIND("6F",ScheduleCompile!H240)),ISNUMBER(FIND("7F",ScheduleCompile!H240)),ISNUMBER(FIND("9F",ScheduleCompile!H240)),ISNUMBER(FIND("4F",ScheduleCompile!H240))),VALUE(LEFT(ScheduleCompile!H240,FIND("F",ScheduleCompile!H240)-1)),ScheduleCompile!H240)))))),"",IF(ScheduleCompile!H240="Off",0,IF(ScheduleCompile!H240="On",1,IF(ISNUMBER(ScheduleCompile!H240),ScheduleCompile!H240/1,IF(ISTEXT(ScheduleCompile!H240),IF(OR(ISNUMBER(FIND("5F",ScheduleCompile!H240)),ISNUMBER(FIND("0F",ScheduleCompile!H240)),ISNUMBER(FIND("8F",ScheduleCompile!H240)),ISNUMBER(FIND("1F",ScheduleCompile!H240)),ISNUMBER(FIND("2F",ScheduleCompile!H240)),ISNUMBER(FIND("3F",ScheduleCompile!H240)),ISNUMBER(FIND("6F",ScheduleCompile!H240)),ISNUMBER(FIND("7F",ScheduleCompile!H240)),ISNUMBER(FIND("9F",ScheduleCompile!H240)),ISNUMBER(FIND("4F",ScheduleCompile!H240))),VALUE(LEFT(ScheduleCompile!H240,FIND("F",ScheduleCompile!H240)-1)),ScheduleCompile!H240)))))))</f>
        <v>1</v>
      </c>
      <c r="N247" s="1">
        <f>IF(AND(ISERROR(IF(ScheduleCompile!I240="Off",0,IF(ScheduleCompile!I240="On",1,IF(ISNUMBER(ScheduleCompile!I240),ScheduleCompile!I240/1,IF(ISTEXT(ScheduleCompile!I240),IF(OR(ISNUMBER(FIND("5F",ScheduleCompile!I240)),ISNUMBER(FIND("0F",ScheduleCompile!I240)),ISNUMBER(FIND("8F",ScheduleCompile!I240)),ISNUMBER(FIND("1F",ScheduleCompile!I240)),ISNUMBER(FIND("2F",ScheduleCompile!I240)),ISNUMBER(FIND("3F",ScheduleCompile!I240)),ISNUMBER(FIND("6F",ScheduleCompile!I240)),ISNUMBER(FIND("7F",ScheduleCompile!I240)),ISNUMBER(FIND("9F",ScheduleCompile!I240)),ISNUMBER(FIND("4F",ScheduleCompile!I240))),VALUE(LEFT(ScheduleCompile!I240,FIND("F",ScheduleCompile!I240)-1)),ScheduleCompile!I240)))))),ISTEXT(ScheduleCompile!#REF!)),"ENDTABLE",IF(ISERROR(IF(ScheduleCompile!I240="Off",0,IF(ScheduleCompile!I240="On",1,IF(ISNUMBER(ScheduleCompile!I240),ScheduleCompile!I240/1,IF(ISTEXT(ScheduleCompile!I240),IF(OR(ISNUMBER(FIND("5F",ScheduleCompile!I240)),ISNUMBER(FIND("0F",ScheduleCompile!I240)),ISNUMBER(FIND("8F",ScheduleCompile!I240)),ISNUMBER(FIND("1F",ScheduleCompile!I240)),ISNUMBER(FIND("2F",ScheduleCompile!I240)),ISNUMBER(FIND("3F",ScheduleCompile!I240)),ISNUMBER(FIND("6F",ScheduleCompile!I240)),ISNUMBER(FIND("7F",ScheduleCompile!I240)),ISNUMBER(FIND("9F",ScheduleCompile!I240)),ISNUMBER(FIND("4F",ScheduleCompile!I240))),VALUE(LEFT(ScheduleCompile!I240,FIND("F",ScheduleCompile!I240)-1)),ScheduleCompile!I240)))))),"",IF(ScheduleCompile!I240="Off",0,IF(ScheduleCompile!I240="On",1,IF(ISNUMBER(ScheduleCompile!I240),ScheduleCompile!I240/1,IF(ISTEXT(ScheduleCompile!I240),IF(OR(ISNUMBER(FIND("5F",ScheduleCompile!I240)),ISNUMBER(FIND("0F",ScheduleCompile!I240)),ISNUMBER(FIND("8F",ScheduleCompile!I240)),ISNUMBER(FIND("1F",ScheduleCompile!I240)),ISNUMBER(FIND("2F",ScheduleCompile!I240)),ISNUMBER(FIND("3F",ScheduleCompile!I240)),ISNUMBER(FIND("6F",ScheduleCompile!I240)),ISNUMBER(FIND("7F",ScheduleCompile!I240)),ISNUMBER(FIND("9F",ScheduleCompile!I240)),ISNUMBER(FIND("4F",ScheduleCompile!I240))),VALUE(LEFT(ScheduleCompile!I240,FIND("F",ScheduleCompile!I240)-1)),ScheduleCompile!I240)))))))</f>
        <v>1</v>
      </c>
      <c r="O247" s="1">
        <f>IF(AND(ISERROR(IF(ScheduleCompile!J240="Off",0,IF(ScheduleCompile!J240="On",1,IF(ISNUMBER(ScheduleCompile!J240),ScheduleCompile!J240/1,IF(ISTEXT(ScheduleCompile!J240),IF(OR(ISNUMBER(FIND("5F",ScheduleCompile!J240)),ISNUMBER(FIND("0F",ScheduleCompile!J240)),ISNUMBER(FIND("8F",ScheduleCompile!J240)),ISNUMBER(FIND("1F",ScheduleCompile!J240)),ISNUMBER(FIND("2F",ScheduleCompile!J240)),ISNUMBER(FIND("3F",ScheduleCompile!J240)),ISNUMBER(FIND("6F",ScheduleCompile!J240)),ISNUMBER(FIND("7F",ScheduleCompile!J240)),ISNUMBER(FIND("9F",ScheduleCompile!J240)),ISNUMBER(FIND("4F",ScheduleCompile!J240))),VALUE(LEFT(ScheduleCompile!J240,FIND("F",ScheduleCompile!J240)-1)),ScheduleCompile!J240)))))),ISTEXT(ScheduleCompile!#REF!)),"ENDTABLE",IF(ISERROR(IF(ScheduleCompile!J240="Off",0,IF(ScheduleCompile!J240="On",1,IF(ISNUMBER(ScheduleCompile!J240),ScheduleCompile!J240/1,IF(ISTEXT(ScheduleCompile!J240),IF(OR(ISNUMBER(FIND("5F",ScheduleCompile!J240)),ISNUMBER(FIND("0F",ScheduleCompile!J240)),ISNUMBER(FIND("8F",ScheduleCompile!J240)),ISNUMBER(FIND("1F",ScheduleCompile!J240)),ISNUMBER(FIND("2F",ScheduleCompile!J240)),ISNUMBER(FIND("3F",ScheduleCompile!J240)),ISNUMBER(FIND("6F",ScheduleCompile!J240)),ISNUMBER(FIND("7F",ScheduleCompile!J240)),ISNUMBER(FIND("9F",ScheduleCompile!J240)),ISNUMBER(FIND("4F",ScheduleCompile!J240))),VALUE(LEFT(ScheduleCompile!J240,FIND("F",ScheduleCompile!J240)-1)),ScheduleCompile!J240)))))),"",IF(ScheduleCompile!J240="Off",0,IF(ScheduleCompile!J240="On",1,IF(ISNUMBER(ScheduleCompile!J240),ScheduleCompile!J240/1,IF(ISTEXT(ScheduleCompile!J240),IF(OR(ISNUMBER(FIND("5F",ScheduleCompile!J240)),ISNUMBER(FIND("0F",ScheduleCompile!J240)),ISNUMBER(FIND("8F",ScheduleCompile!J240)),ISNUMBER(FIND("1F",ScheduleCompile!J240)),ISNUMBER(FIND("2F",ScheduleCompile!J240)),ISNUMBER(FIND("3F",ScheduleCompile!J240)),ISNUMBER(FIND("6F",ScheduleCompile!J240)),ISNUMBER(FIND("7F",ScheduleCompile!J240)),ISNUMBER(FIND("9F",ScheduleCompile!J240)),ISNUMBER(FIND("4F",ScheduleCompile!J240))),VALUE(LEFT(ScheduleCompile!J240,FIND("F",ScheduleCompile!J240)-1)),ScheduleCompile!J240)))))))</f>
        <v>1</v>
      </c>
      <c r="P247" s="1">
        <f>IF(AND(ISERROR(IF(ScheduleCompile!K240="Off",0,IF(ScheduleCompile!K240="On",1,IF(ISNUMBER(ScheduleCompile!K240),ScheduleCompile!K240/1,IF(ISTEXT(ScheduleCompile!K240),IF(OR(ISNUMBER(FIND("5F",ScheduleCompile!K240)),ISNUMBER(FIND("0F",ScheduleCompile!K240)),ISNUMBER(FIND("8F",ScheduleCompile!K240)),ISNUMBER(FIND("1F",ScheduleCompile!K240)),ISNUMBER(FIND("2F",ScheduleCompile!K240)),ISNUMBER(FIND("3F",ScheduleCompile!K240)),ISNUMBER(FIND("6F",ScheduleCompile!K240)),ISNUMBER(FIND("7F",ScheduleCompile!K240)),ISNUMBER(FIND("9F",ScheduleCompile!K240)),ISNUMBER(FIND("4F",ScheduleCompile!K240))),VALUE(LEFT(ScheduleCompile!K240,FIND("F",ScheduleCompile!K240)-1)),ScheduleCompile!K240)))))),ISTEXT(ScheduleCompile!#REF!)),"ENDTABLE",IF(ISERROR(IF(ScheduleCompile!K240="Off",0,IF(ScheduleCompile!K240="On",1,IF(ISNUMBER(ScheduleCompile!K240),ScheduleCompile!K240/1,IF(ISTEXT(ScheduleCompile!K240),IF(OR(ISNUMBER(FIND("5F",ScheduleCompile!K240)),ISNUMBER(FIND("0F",ScheduleCompile!K240)),ISNUMBER(FIND("8F",ScheduleCompile!K240)),ISNUMBER(FIND("1F",ScheduleCompile!K240)),ISNUMBER(FIND("2F",ScheduleCompile!K240)),ISNUMBER(FIND("3F",ScheduleCompile!K240)),ISNUMBER(FIND("6F",ScheduleCompile!K240)),ISNUMBER(FIND("7F",ScheduleCompile!K240)),ISNUMBER(FIND("9F",ScheduleCompile!K240)),ISNUMBER(FIND("4F",ScheduleCompile!K240))),VALUE(LEFT(ScheduleCompile!K240,FIND("F",ScheduleCompile!K240)-1)),ScheduleCompile!K240)))))),"",IF(ScheduleCompile!K240="Off",0,IF(ScheduleCompile!K240="On",1,IF(ISNUMBER(ScheduleCompile!K240),ScheduleCompile!K240/1,IF(ISTEXT(ScheduleCompile!K240),IF(OR(ISNUMBER(FIND("5F",ScheduleCompile!K240)),ISNUMBER(FIND("0F",ScheduleCompile!K240)),ISNUMBER(FIND("8F",ScheduleCompile!K240)),ISNUMBER(FIND("1F",ScheduleCompile!K240)),ISNUMBER(FIND("2F",ScheduleCompile!K240)),ISNUMBER(FIND("3F",ScheduleCompile!K240)),ISNUMBER(FIND("6F",ScheduleCompile!K240)),ISNUMBER(FIND("7F",ScheduleCompile!K240)),ISNUMBER(FIND("9F",ScheduleCompile!K240)),ISNUMBER(FIND("4F",ScheduleCompile!K240))),VALUE(LEFT(ScheduleCompile!K240,FIND("F",ScheduleCompile!K240)-1)),ScheduleCompile!K240)))))))</f>
        <v>1</v>
      </c>
      <c r="Q247" s="1">
        <f>IF(AND(ISERROR(IF(ScheduleCompile!L240="Off",0,IF(ScheduleCompile!L240="On",1,IF(ISNUMBER(ScheduleCompile!L240),ScheduleCompile!L240/1,IF(ISTEXT(ScheduleCompile!L240),IF(OR(ISNUMBER(FIND("5F",ScheduleCompile!L240)),ISNUMBER(FIND("0F",ScheduleCompile!L240)),ISNUMBER(FIND("8F",ScheduleCompile!L240)),ISNUMBER(FIND("1F",ScheduleCompile!L240)),ISNUMBER(FIND("2F",ScheduleCompile!L240)),ISNUMBER(FIND("3F",ScheduleCompile!L240)),ISNUMBER(FIND("6F",ScheduleCompile!L240)),ISNUMBER(FIND("7F",ScheduleCompile!L240)),ISNUMBER(FIND("9F",ScheduleCompile!L240)),ISNUMBER(FIND("4F",ScheduleCompile!L240))),VALUE(LEFT(ScheduleCompile!L240,FIND("F",ScheduleCompile!L240)-1)),ScheduleCompile!L240)))))),ISTEXT(ScheduleCompile!#REF!)),"ENDTABLE",IF(ISERROR(IF(ScheduleCompile!L240="Off",0,IF(ScheduleCompile!L240="On",1,IF(ISNUMBER(ScheduleCompile!L240),ScheduleCompile!L240/1,IF(ISTEXT(ScheduleCompile!L240),IF(OR(ISNUMBER(FIND("5F",ScheduleCompile!L240)),ISNUMBER(FIND("0F",ScheduleCompile!L240)),ISNUMBER(FIND("8F",ScheduleCompile!L240)),ISNUMBER(FIND("1F",ScheduleCompile!L240)),ISNUMBER(FIND("2F",ScheduleCompile!L240)),ISNUMBER(FIND("3F",ScheduleCompile!L240)),ISNUMBER(FIND("6F",ScheduleCompile!L240)),ISNUMBER(FIND("7F",ScheduleCompile!L240)),ISNUMBER(FIND("9F",ScheduleCompile!L240)),ISNUMBER(FIND("4F",ScheduleCompile!L240))),VALUE(LEFT(ScheduleCompile!L240,FIND("F",ScheduleCompile!L240)-1)),ScheduleCompile!L240)))))),"",IF(ScheduleCompile!L240="Off",0,IF(ScheduleCompile!L240="On",1,IF(ISNUMBER(ScheduleCompile!L240),ScheduleCompile!L240/1,IF(ISTEXT(ScheduleCompile!L240),IF(OR(ISNUMBER(FIND("5F",ScheduleCompile!L240)),ISNUMBER(FIND("0F",ScheduleCompile!L240)),ISNUMBER(FIND("8F",ScheduleCompile!L240)),ISNUMBER(FIND("1F",ScheduleCompile!L240)),ISNUMBER(FIND("2F",ScheduleCompile!L240)),ISNUMBER(FIND("3F",ScheduleCompile!L240)),ISNUMBER(FIND("6F",ScheduleCompile!L240)),ISNUMBER(FIND("7F",ScheduleCompile!L240)),ISNUMBER(FIND("9F",ScheduleCompile!L240)),ISNUMBER(FIND("4F",ScheduleCompile!L240))),VALUE(LEFT(ScheduleCompile!L240,FIND("F",ScheduleCompile!L240)-1)),ScheduleCompile!L240)))))))</f>
        <v>1</v>
      </c>
      <c r="R247" s="1">
        <f>IF(AND(ISERROR(IF(ScheduleCompile!M240="Off",0,IF(ScheduleCompile!M240="On",1,IF(ISNUMBER(ScheduleCompile!M240),ScheduleCompile!M240/1,IF(ISTEXT(ScheduleCompile!M240),IF(OR(ISNUMBER(FIND("5F",ScheduleCompile!M240)),ISNUMBER(FIND("0F",ScheduleCompile!M240)),ISNUMBER(FIND("8F",ScheduleCompile!M240)),ISNUMBER(FIND("1F",ScheduleCompile!M240)),ISNUMBER(FIND("2F",ScheduleCompile!M240)),ISNUMBER(FIND("3F",ScheduleCompile!M240)),ISNUMBER(FIND("6F",ScheduleCompile!M240)),ISNUMBER(FIND("7F",ScheduleCompile!M240)),ISNUMBER(FIND("9F",ScheduleCompile!M240)),ISNUMBER(FIND("4F",ScheduleCompile!M240))),VALUE(LEFT(ScheduleCompile!M240,FIND("F",ScheduleCompile!M240)-1)),ScheduleCompile!M240)))))),ISTEXT(ScheduleCompile!#REF!)),"ENDTABLE",IF(ISERROR(IF(ScheduleCompile!M240="Off",0,IF(ScheduleCompile!M240="On",1,IF(ISNUMBER(ScheduleCompile!M240),ScheduleCompile!M240/1,IF(ISTEXT(ScheduleCompile!M240),IF(OR(ISNUMBER(FIND("5F",ScheduleCompile!M240)),ISNUMBER(FIND("0F",ScheduleCompile!M240)),ISNUMBER(FIND("8F",ScheduleCompile!M240)),ISNUMBER(FIND("1F",ScheduleCompile!M240)),ISNUMBER(FIND("2F",ScheduleCompile!M240)),ISNUMBER(FIND("3F",ScheduleCompile!M240)),ISNUMBER(FIND("6F",ScheduleCompile!M240)),ISNUMBER(FIND("7F",ScheduleCompile!M240)),ISNUMBER(FIND("9F",ScheduleCompile!M240)),ISNUMBER(FIND("4F",ScheduleCompile!M240))),VALUE(LEFT(ScheduleCompile!M240,FIND("F",ScheduleCompile!M240)-1)),ScheduleCompile!M240)))))),"",IF(ScheduleCompile!M240="Off",0,IF(ScheduleCompile!M240="On",1,IF(ISNUMBER(ScheduleCompile!M240),ScheduleCompile!M240/1,IF(ISTEXT(ScheduleCompile!M240),IF(OR(ISNUMBER(FIND("5F",ScheduleCompile!M240)),ISNUMBER(FIND("0F",ScheduleCompile!M240)),ISNUMBER(FIND("8F",ScheduleCompile!M240)),ISNUMBER(FIND("1F",ScheduleCompile!M240)),ISNUMBER(FIND("2F",ScheduleCompile!M240)),ISNUMBER(FIND("3F",ScheduleCompile!M240)),ISNUMBER(FIND("6F",ScheduleCompile!M240)),ISNUMBER(FIND("7F",ScheduleCompile!M240)),ISNUMBER(FIND("9F",ScheduleCompile!M240)),ISNUMBER(FIND("4F",ScheduleCompile!M240))),VALUE(LEFT(ScheduleCompile!M240,FIND("F",ScheduleCompile!M240)-1)),ScheduleCompile!M240)))))))</f>
        <v>1</v>
      </c>
      <c r="S247" s="1">
        <f>IF(AND(ISERROR(IF(ScheduleCompile!N240="Off",0,IF(ScheduleCompile!N240="On",1,IF(ISNUMBER(ScheduleCompile!N240),ScheduleCompile!N240/1,IF(ISTEXT(ScheduleCompile!N240),IF(OR(ISNUMBER(FIND("5F",ScheduleCompile!N240)),ISNUMBER(FIND("0F",ScheduleCompile!N240)),ISNUMBER(FIND("8F",ScheduleCompile!N240)),ISNUMBER(FIND("1F",ScheduleCompile!N240)),ISNUMBER(FIND("2F",ScheduleCompile!N240)),ISNUMBER(FIND("3F",ScheduleCompile!N240)),ISNUMBER(FIND("6F",ScheduleCompile!N240)),ISNUMBER(FIND("7F",ScheduleCompile!N240)),ISNUMBER(FIND("9F",ScheduleCompile!N240)),ISNUMBER(FIND("4F",ScheduleCompile!N240))),VALUE(LEFT(ScheduleCompile!N240,FIND("F",ScheduleCompile!N240)-1)),ScheduleCompile!N240)))))),ISTEXT(ScheduleCompile!#REF!)),"ENDTABLE",IF(ISERROR(IF(ScheduleCompile!N240="Off",0,IF(ScheduleCompile!N240="On",1,IF(ISNUMBER(ScheduleCompile!N240),ScheduleCompile!N240/1,IF(ISTEXT(ScheduleCompile!N240),IF(OR(ISNUMBER(FIND("5F",ScheduleCompile!N240)),ISNUMBER(FIND("0F",ScheduleCompile!N240)),ISNUMBER(FIND("8F",ScheduleCompile!N240)),ISNUMBER(FIND("1F",ScheduleCompile!N240)),ISNUMBER(FIND("2F",ScheduleCompile!N240)),ISNUMBER(FIND("3F",ScheduleCompile!N240)),ISNUMBER(FIND("6F",ScheduleCompile!N240)),ISNUMBER(FIND("7F",ScheduleCompile!N240)),ISNUMBER(FIND("9F",ScheduleCompile!N240)),ISNUMBER(FIND("4F",ScheduleCompile!N240))),VALUE(LEFT(ScheduleCompile!N240,FIND("F",ScheduleCompile!N240)-1)),ScheduleCompile!N240)))))),"",IF(ScheduleCompile!N240="Off",0,IF(ScheduleCompile!N240="On",1,IF(ISNUMBER(ScheduleCompile!N240),ScheduleCompile!N240/1,IF(ISTEXT(ScheduleCompile!N240),IF(OR(ISNUMBER(FIND("5F",ScheduleCompile!N240)),ISNUMBER(FIND("0F",ScheduleCompile!N240)),ISNUMBER(FIND("8F",ScheduleCompile!N240)),ISNUMBER(FIND("1F",ScheduleCompile!N240)),ISNUMBER(FIND("2F",ScheduleCompile!N240)),ISNUMBER(FIND("3F",ScheduleCompile!N240)),ISNUMBER(FIND("6F",ScheduleCompile!N240)),ISNUMBER(FIND("7F",ScheduleCompile!N240)),ISNUMBER(FIND("9F",ScheduleCompile!N240)),ISNUMBER(FIND("4F",ScheduleCompile!N240))),VALUE(LEFT(ScheduleCompile!N240,FIND("F",ScheduleCompile!N240)-1)),ScheduleCompile!N240)))))))</f>
        <v>1</v>
      </c>
      <c r="T247" s="1">
        <f>IF(AND(ISERROR(IF(ScheduleCompile!O240="Off",0,IF(ScheduleCompile!O240="On",1,IF(ISNUMBER(ScheduleCompile!O240),ScheduleCompile!O240/1,IF(ISTEXT(ScheduleCompile!O240),IF(OR(ISNUMBER(FIND("5F",ScheduleCompile!O240)),ISNUMBER(FIND("0F",ScheduleCompile!O240)),ISNUMBER(FIND("8F",ScheduleCompile!O240)),ISNUMBER(FIND("1F",ScheduleCompile!O240)),ISNUMBER(FIND("2F",ScheduleCompile!O240)),ISNUMBER(FIND("3F",ScheduleCompile!O240)),ISNUMBER(FIND("6F",ScheduleCompile!O240)),ISNUMBER(FIND("7F",ScheduleCompile!O240)),ISNUMBER(FIND("9F",ScheduleCompile!O240)),ISNUMBER(FIND("4F",ScheduleCompile!O240))),VALUE(LEFT(ScheduleCompile!O240,FIND("F",ScheduleCompile!O240)-1)),ScheduleCompile!O240)))))),ISTEXT(ScheduleCompile!#REF!)),"ENDTABLE",IF(ISERROR(IF(ScheduleCompile!O240="Off",0,IF(ScheduleCompile!O240="On",1,IF(ISNUMBER(ScheduleCompile!O240),ScheduleCompile!O240/1,IF(ISTEXT(ScheduleCompile!O240),IF(OR(ISNUMBER(FIND("5F",ScheduleCompile!O240)),ISNUMBER(FIND("0F",ScheduleCompile!O240)),ISNUMBER(FIND("8F",ScheduleCompile!O240)),ISNUMBER(FIND("1F",ScheduleCompile!O240)),ISNUMBER(FIND("2F",ScheduleCompile!O240)),ISNUMBER(FIND("3F",ScheduleCompile!O240)),ISNUMBER(FIND("6F",ScheduleCompile!O240)),ISNUMBER(FIND("7F",ScheduleCompile!O240)),ISNUMBER(FIND("9F",ScheduleCompile!O240)),ISNUMBER(FIND("4F",ScheduleCompile!O240))),VALUE(LEFT(ScheduleCompile!O240,FIND("F",ScheduleCompile!O240)-1)),ScheduleCompile!O240)))))),"",IF(ScheduleCompile!O240="Off",0,IF(ScheduleCompile!O240="On",1,IF(ISNUMBER(ScheduleCompile!O240),ScheduleCompile!O240/1,IF(ISTEXT(ScheduleCompile!O240),IF(OR(ISNUMBER(FIND("5F",ScheduleCompile!O240)),ISNUMBER(FIND("0F",ScheduleCompile!O240)),ISNUMBER(FIND("8F",ScheduleCompile!O240)),ISNUMBER(FIND("1F",ScheduleCompile!O240)),ISNUMBER(FIND("2F",ScheduleCompile!O240)),ISNUMBER(FIND("3F",ScheduleCompile!O240)),ISNUMBER(FIND("6F",ScheduleCompile!O240)),ISNUMBER(FIND("7F",ScheduleCompile!O240)),ISNUMBER(FIND("9F",ScheduleCompile!O240)),ISNUMBER(FIND("4F",ScheduleCompile!O240))),VALUE(LEFT(ScheduleCompile!O240,FIND("F",ScheduleCompile!O240)-1)),ScheduleCompile!O240)))))))</f>
        <v>1</v>
      </c>
      <c r="U247" s="1">
        <f>IF(AND(ISERROR(IF(ScheduleCompile!P240="Off",0,IF(ScheduleCompile!P240="On",1,IF(ISNUMBER(ScheduleCompile!P240),ScheduleCompile!P240/1,IF(ISTEXT(ScheduleCompile!P240),IF(OR(ISNUMBER(FIND("5F",ScheduleCompile!P240)),ISNUMBER(FIND("0F",ScheduleCompile!P240)),ISNUMBER(FIND("8F",ScheduleCompile!P240)),ISNUMBER(FIND("1F",ScheduleCompile!P240)),ISNUMBER(FIND("2F",ScheduleCompile!P240)),ISNUMBER(FIND("3F",ScheduleCompile!P240)),ISNUMBER(FIND("6F",ScheduleCompile!P240)),ISNUMBER(FIND("7F",ScheduleCompile!P240)),ISNUMBER(FIND("9F",ScheduleCompile!P240)),ISNUMBER(FIND("4F",ScheduleCompile!P240))),VALUE(LEFT(ScheduleCompile!P240,FIND("F",ScheduleCompile!P240)-1)),ScheduleCompile!P240)))))),ISTEXT(ScheduleCompile!#REF!)),"ENDTABLE",IF(ISERROR(IF(ScheduleCompile!P240="Off",0,IF(ScheduleCompile!P240="On",1,IF(ISNUMBER(ScheduleCompile!P240),ScheduleCompile!P240/1,IF(ISTEXT(ScheduleCompile!P240),IF(OR(ISNUMBER(FIND("5F",ScheduleCompile!P240)),ISNUMBER(FIND("0F",ScheduleCompile!P240)),ISNUMBER(FIND("8F",ScheduleCompile!P240)),ISNUMBER(FIND("1F",ScheduleCompile!P240)),ISNUMBER(FIND("2F",ScheduleCompile!P240)),ISNUMBER(FIND("3F",ScheduleCompile!P240)),ISNUMBER(FIND("6F",ScheduleCompile!P240)),ISNUMBER(FIND("7F",ScheduleCompile!P240)),ISNUMBER(FIND("9F",ScheduleCompile!P240)),ISNUMBER(FIND("4F",ScheduleCompile!P240))),VALUE(LEFT(ScheduleCompile!P240,FIND("F",ScheduleCompile!P240)-1)),ScheduleCompile!P240)))))),"",IF(ScheduleCompile!P240="Off",0,IF(ScheduleCompile!P240="On",1,IF(ISNUMBER(ScheduleCompile!P240),ScheduleCompile!P240/1,IF(ISTEXT(ScheduleCompile!P240),IF(OR(ISNUMBER(FIND("5F",ScheduleCompile!P240)),ISNUMBER(FIND("0F",ScheduleCompile!P240)),ISNUMBER(FIND("8F",ScheduleCompile!P240)),ISNUMBER(FIND("1F",ScheduleCompile!P240)),ISNUMBER(FIND("2F",ScheduleCompile!P240)),ISNUMBER(FIND("3F",ScheduleCompile!P240)),ISNUMBER(FIND("6F",ScheduleCompile!P240)),ISNUMBER(FIND("7F",ScheduleCompile!P240)),ISNUMBER(FIND("9F",ScheduleCompile!P240)),ISNUMBER(FIND("4F",ScheduleCompile!P240))),VALUE(LEFT(ScheduleCompile!P240,FIND("F",ScheduleCompile!P240)-1)),ScheduleCompile!P240)))))))</f>
        <v>1</v>
      </c>
      <c r="V247" s="1">
        <f>IF(AND(ISERROR(IF(ScheduleCompile!Q240="Off",0,IF(ScheduleCompile!Q240="On",1,IF(ISNUMBER(ScheduleCompile!Q240),ScheduleCompile!Q240/1,IF(ISTEXT(ScheduleCompile!Q240),IF(OR(ISNUMBER(FIND("5F",ScheduleCompile!Q240)),ISNUMBER(FIND("0F",ScheduleCompile!Q240)),ISNUMBER(FIND("8F",ScheduleCompile!Q240)),ISNUMBER(FIND("1F",ScheduleCompile!Q240)),ISNUMBER(FIND("2F",ScheduleCompile!Q240)),ISNUMBER(FIND("3F",ScheduleCompile!Q240)),ISNUMBER(FIND("6F",ScheduleCompile!Q240)),ISNUMBER(FIND("7F",ScheduleCompile!Q240)),ISNUMBER(FIND("9F",ScheduleCompile!Q240)),ISNUMBER(FIND("4F",ScheduleCompile!Q240))),VALUE(LEFT(ScheduleCompile!Q240,FIND("F",ScheduleCompile!Q240)-1)),ScheduleCompile!Q240)))))),ISTEXT(ScheduleCompile!#REF!)),"ENDTABLE",IF(ISERROR(IF(ScheduleCompile!Q240="Off",0,IF(ScheduleCompile!Q240="On",1,IF(ISNUMBER(ScheduleCompile!Q240),ScheduleCompile!Q240/1,IF(ISTEXT(ScheduleCompile!Q240),IF(OR(ISNUMBER(FIND("5F",ScheduleCompile!Q240)),ISNUMBER(FIND("0F",ScheduleCompile!Q240)),ISNUMBER(FIND("8F",ScheduleCompile!Q240)),ISNUMBER(FIND("1F",ScheduleCompile!Q240)),ISNUMBER(FIND("2F",ScheduleCompile!Q240)),ISNUMBER(FIND("3F",ScheduleCompile!Q240)),ISNUMBER(FIND("6F",ScheduleCompile!Q240)),ISNUMBER(FIND("7F",ScheduleCompile!Q240)),ISNUMBER(FIND("9F",ScheduleCompile!Q240)),ISNUMBER(FIND("4F",ScheduleCompile!Q240))),VALUE(LEFT(ScheduleCompile!Q240,FIND("F",ScheduleCompile!Q240)-1)),ScheduleCompile!Q240)))))),"",IF(ScheduleCompile!Q240="Off",0,IF(ScheduleCompile!Q240="On",1,IF(ISNUMBER(ScheduleCompile!Q240),ScheduleCompile!Q240/1,IF(ISTEXT(ScheduleCompile!Q240),IF(OR(ISNUMBER(FIND("5F",ScheduleCompile!Q240)),ISNUMBER(FIND("0F",ScheduleCompile!Q240)),ISNUMBER(FIND("8F",ScheduleCompile!Q240)),ISNUMBER(FIND("1F",ScheduleCompile!Q240)),ISNUMBER(FIND("2F",ScheduleCompile!Q240)),ISNUMBER(FIND("3F",ScheduleCompile!Q240)),ISNUMBER(FIND("6F",ScheduleCompile!Q240)),ISNUMBER(FIND("7F",ScheduleCompile!Q240)),ISNUMBER(FIND("9F",ScheduleCompile!Q240)),ISNUMBER(FIND("4F",ScheduleCompile!Q240))),VALUE(LEFT(ScheduleCompile!Q240,FIND("F",ScheduleCompile!Q240)-1)),ScheduleCompile!Q240)))))))</f>
        <v>1</v>
      </c>
      <c r="W247" s="1">
        <f>IF(AND(ISERROR(IF(ScheduleCompile!R240="Off",0,IF(ScheduleCompile!R240="On",1,IF(ISNUMBER(ScheduleCompile!R240),ScheduleCompile!R240/1,IF(ISTEXT(ScheduleCompile!R240),IF(OR(ISNUMBER(FIND("5F",ScheduleCompile!R240)),ISNUMBER(FIND("0F",ScheduleCompile!R240)),ISNUMBER(FIND("8F",ScheduleCompile!R240)),ISNUMBER(FIND("1F",ScheduleCompile!R240)),ISNUMBER(FIND("2F",ScheduleCompile!R240)),ISNUMBER(FIND("3F",ScheduleCompile!R240)),ISNUMBER(FIND("6F",ScheduleCompile!R240)),ISNUMBER(FIND("7F",ScheduleCompile!R240)),ISNUMBER(FIND("9F",ScheduleCompile!R240)),ISNUMBER(FIND("4F",ScheduleCompile!R240))),VALUE(LEFT(ScheduleCompile!R240,FIND("F",ScheduleCompile!R240)-1)),ScheduleCompile!R240)))))),ISTEXT(ScheduleCompile!#REF!)),"ENDTABLE",IF(ISERROR(IF(ScheduleCompile!R240="Off",0,IF(ScheduleCompile!R240="On",1,IF(ISNUMBER(ScheduleCompile!R240),ScheduleCompile!R240/1,IF(ISTEXT(ScheduleCompile!R240),IF(OR(ISNUMBER(FIND("5F",ScheduleCompile!R240)),ISNUMBER(FIND("0F",ScheduleCompile!R240)),ISNUMBER(FIND("8F",ScheduleCompile!R240)),ISNUMBER(FIND("1F",ScheduleCompile!R240)),ISNUMBER(FIND("2F",ScheduleCompile!R240)),ISNUMBER(FIND("3F",ScheduleCompile!R240)),ISNUMBER(FIND("6F",ScheduleCompile!R240)),ISNUMBER(FIND("7F",ScheduleCompile!R240)),ISNUMBER(FIND("9F",ScheduleCompile!R240)),ISNUMBER(FIND("4F",ScheduleCompile!R240))),VALUE(LEFT(ScheduleCompile!R240,FIND("F",ScheduleCompile!R240)-1)),ScheduleCompile!R240)))))),"",IF(ScheduleCompile!R240="Off",0,IF(ScheduleCompile!R240="On",1,IF(ISNUMBER(ScheduleCompile!R240),ScheduleCompile!R240/1,IF(ISTEXT(ScheduleCompile!R240),IF(OR(ISNUMBER(FIND("5F",ScheduleCompile!R240)),ISNUMBER(FIND("0F",ScheduleCompile!R240)),ISNUMBER(FIND("8F",ScheduleCompile!R240)),ISNUMBER(FIND("1F",ScheduleCompile!R240)),ISNUMBER(FIND("2F",ScheduleCompile!R240)),ISNUMBER(FIND("3F",ScheduleCompile!R240)),ISNUMBER(FIND("6F",ScheduleCompile!R240)),ISNUMBER(FIND("7F",ScheduleCompile!R240)),ISNUMBER(FIND("9F",ScheduleCompile!R240)),ISNUMBER(FIND("4F",ScheduleCompile!R240))),VALUE(LEFT(ScheduleCompile!R240,FIND("F",ScheduleCompile!R240)-1)),ScheduleCompile!R240)))))))</f>
        <v>1</v>
      </c>
      <c r="X247" s="1">
        <f>IF(AND(ISERROR(IF(ScheduleCompile!S240="Off",0,IF(ScheduleCompile!S240="On",1,IF(ISNUMBER(ScheduleCompile!S240),ScheduleCompile!S240/1,IF(ISTEXT(ScheduleCompile!S240),IF(OR(ISNUMBER(FIND("5F",ScheduleCompile!S240)),ISNUMBER(FIND("0F",ScheduleCompile!S240)),ISNUMBER(FIND("8F",ScheduleCompile!S240)),ISNUMBER(FIND("1F",ScheduleCompile!S240)),ISNUMBER(FIND("2F",ScheduleCompile!S240)),ISNUMBER(FIND("3F",ScheduleCompile!S240)),ISNUMBER(FIND("6F",ScheduleCompile!S240)),ISNUMBER(FIND("7F",ScheduleCompile!S240)),ISNUMBER(FIND("9F",ScheduleCompile!S240)),ISNUMBER(FIND("4F",ScheduleCompile!S240))),VALUE(LEFT(ScheduleCompile!S240,FIND("F",ScheduleCompile!S240)-1)),ScheduleCompile!S240)))))),ISTEXT(ScheduleCompile!#REF!)),"ENDTABLE",IF(ISERROR(IF(ScheduleCompile!S240="Off",0,IF(ScheduleCompile!S240="On",1,IF(ISNUMBER(ScheduleCompile!S240),ScheduleCompile!S240/1,IF(ISTEXT(ScheduleCompile!S240),IF(OR(ISNUMBER(FIND("5F",ScheduleCompile!S240)),ISNUMBER(FIND("0F",ScheduleCompile!S240)),ISNUMBER(FIND("8F",ScheduleCompile!S240)),ISNUMBER(FIND("1F",ScheduleCompile!S240)),ISNUMBER(FIND("2F",ScheduleCompile!S240)),ISNUMBER(FIND("3F",ScheduleCompile!S240)),ISNUMBER(FIND("6F",ScheduleCompile!S240)),ISNUMBER(FIND("7F",ScheduleCompile!S240)),ISNUMBER(FIND("9F",ScheduleCompile!S240)),ISNUMBER(FIND("4F",ScheduleCompile!S240))),VALUE(LEFT(ScheduleCompile!S240,FIND("F",ScheduleCompile!S240)-1)),ScheduleCompile!S240)))))),"",IF(ScheduleCompile!S240="Off",0,IF(ScheduleCompile!S240="On",1,IF(ISNUMBER(ScheduleCompile!S240),ScheduleCompile!S240/1,IF(ISTEXT(ScheduleCompile!S240),IF(OR(ISNUMBER(FIND("5F",ScheduleCompile!S240)),ISNUMBER(FIND("0F",ScheduleCompile!S240)),ISNUMBER(FIND("8F",ScheduleCompile!S240)),ISNUMBER(FIND("1F",ScheduleCompile!S240)),ISNUMBER(FIND("2F",ScheduleCompile!S240)),ISNUMBER(FIND("3F",ScheduleCompile!S240)),ISNUMBER(FIND("6F",ScheduleCompile!S240)),ISNUMBER(FIND("7F",ScheduleCompile!S240)),ISNUMBER(FIND("9F",ScheduleCompile!S240)),ISNUMBER(FIND("4F",ScheduleCompile!S240))),VALUE(LEFT(ScheduleCompile!S240,FIND("F",ScheduleCompile!S240)-1)),ScheduleCompile!S240)))))))</f>
        <v>1</v>
      </c>
      <c r="Y247" s="1">
        <f>IF(AND(ISERROR(IF(ScheduleCompile!T240="Off",0,IF(ScheduleCompile!T240="On",1,IF(ISNUMBER(ScheduleCompile!T240),ScheduleCompile!T240/1,IF(ISTEXT(ScheduleCompile!T240),IF(OR(ISNUMBER(FIND("5F",ScheduleCompile!T240)),ISNUMBER(FIND("0F",ScheduleCompile!T240)),ISNUMBER(FIND("8F",ScheduleCompile!T240)),ISNUMBER(FIND("1F",ScheduleCompile!T240)),ISNUMBER(FIND("2F",ScheduleCompile!T240)),ISNUMBER(FIND("3F",ScheduleCompile!T240)),ISNUMBER(FIND("6F",ScheduleCompile!T240)),ISNUMBER(FIND("7F",ScheduleCompile!T240)),ISNUMBER(FIND("9F",ScheduleCompile!T240)),ISNUMBER(FIND("4F",ScheduleCompile!T240))),VALUE(LEFT(ScheduleCompile!T240,FIND("F",ScheduleCompile!T240)-1)),ScheduleCompile!T240)))))),ISTEXT(ScheduleCompile!#REF!)),"ENDTABLE",IF(ISERROR(IF(ScheduleCompile!T240="Off",0,IF(ScheduleCompile!T240="On",1,IF(ISNUMBER(ScheduleCompile!T240),ScheduleCompile!T240/1,IF(ISTEXT(ScheduleCompile!T240),IF(OR(ISNUMBER(FIND("5F",ScheduleCompile!T240)),ISNUMBER(FIND("0F",ScheduleCompile!T240)),ISNUMBER(FIND("8F",ScheduleCompile!T240)),ISNUMBER(FIND("1F",ScheduleCompile!T240)),ISNUMBER(FIND("2F",ScheduleCompile!T240)),ISNUMBER(FIND("3F",ScheduleCompile!T240)),ISNUMBER(FIND("6F",ScheduleCompile!T240)),ISNUMBER(FIND("7F",ScheduleCompile!T240)),ISNUMBER(FIND("9F",ScheduleCompile!T240)),ISNUMBER(FIND("4F",ScheduleCompile!T240))),VALUE(LEFT(ScheduleCompile!T240,FIND("F",ScheduleCompile!T240)-1)),ScheduleCompile!T240)))))),"",IF(ScheduleCompile!T240="Off",0,IF(ScheduleCompile!T240="On",1,IF(ISNUMBER(ScheduleCompile!T240),ScheduleCompile!T240/1,IF(ISTEXT(ScheduleCompile!T240),IF(OR(ISNUMBER(FIND("5F",ScheduleCompile!T240)),ISNUMBER(FIND("0F",ScheduleCompile!T240)),ISNUMBER(FIND("8F",ScheduleCompile!T240)),ISNUMBER(FIND("1F",ScheduleCompile!T240)),ISNUMBER(FIND("2F",ScheduleCompile!T240)),ISNUMBER(FIND("3F",ScheduleCompile!T240)),ISNUMBER(FIND("6F",ScheduleCompile!T240)),ISNUMBER(FIND("7F",ScheduleCompile!T240)),ISNUMBER(FIND("9F",ScheduleCompile!T240)),ISNUMBER(FIND("4F",ScheduleCompile!T240))),VALUE(LEFT(ScheduleCompile!T240,FIND("F",ScheduleCompile!T240)-1)),ScheduleCompile!T240)))))))</f>
        <v>1</v>
      </c>
      <c r="Z247" s="1">
        <f>IF(AND(ISERROR(IF(ScheduleCompile!U240="Off",0,IF(ScheduleCompile!U240="On",1,IF(ISNUMBER(ScheduleCompile!U240),ScheduleCompile!U240/1,IF(ISTEXT(ScheduleCompile!U240),IF(OR(ISNUMBER(FIND("5F",ScheduleCompile!U240)),ISNUMBER(FIND("0F",ScheduleCompile!U240)),ISNUMBER(FIND("8F",ScheduleCompile!U240)),ISNUMBER(FIND("1F",ScheduleCompile!U240)),ISNUMBER(FIND("2F",ScheduleCompile!U240)),ISNUMBER(FIND("3F",ScheduleCompile!U240)),ISNUMBER(FIND("6F",ScheduleCompile!U240)),ISNUMBER(FIND("7F",ScheduleCompile!U240)),ISNUMBER(FIND("9F",ScheduleCompile!U240)),ISNUMBER(FIND("4F",ScheduleCompile!U240))),VALUE(LEFT(ScheduleCompile!U240,FIND("F",ScheduleCompile!U240)-1)),ScheduleCompile!U240)))))),ISTEXT(ScheduleCompile!#REF!)),"ENDTABLE",IF(ISERROR(IF(ScheduleCompile!U240="Off",0,IF(ScheduleCompile!U240="On",1,IF(ISNUMBER(ScheduleCompile!U240),ScheduleCompile!U240/1,IF(ISTEXT(ScheduleCompile!U240),IF(OR(ISNUMBER(FIND("5F",ScheduleCompile!U240)),ISNUMBER(FIND("0F",ScheduleCompile!U240)),ISNUMBER(FIND("8F",ScheduleCompile!U240)),ISNUMBER(FIND("1F",ScheduleCompile!U240)),ISNUMBER(FIND("2F",ScheduleCompile!U240)),ISNUMBER(FIND("3F",ScheduleCompile!U240)),ISNUMBER(FIND("6F",ScheduleCompile!U240)),ISNUMBER(FIND("7F",ScheduleCompile!U240)),ISNUMBER(FIND("9F",ScheduleCompile!U240)),ISNUMBER(FIND("4F",ScheduleCompile!U240))),VALUE(LEFT(ScheduleCompile!U240,FIND("F",ScheduleCompile!U240)-1)),ScheduleCompile!U240)))))),"",IF(ScheduleCompile!U240="Off",0,IF(ScheduleCompile!U240="On",1,IF(ISNUMBER(ScheduleCompile!U240),ScheduleCompile!U240/1,IF(ISTEXT(ScheduleCompile!U240),IF(OR(ISNUMBER(FIND("5F",ScheduleCompile!U240)),ISNUMBER(FIND("0F",ScheduleCompile!U240)),ISNUMBER(FIND("8F",ScheduleCompile!U240)),ISNUMBER(FIND("1F",ScheduleCompile!U240)),ISNUMBER(FIND("2F",ScheduleCompile!U240)),ISNUMBER(FIND("3F",ScheduleCompile!U240)),ISNUMBER(FIND("6F",ScheduleCompile!U240)),ISNUMBER(FIND("7F",ScheduleCompile!U240)),ISNUMBER(FIND("9F",ScheduleCompile!U240)),ISNUMBER(FIND("4F",ScheduleCompile!U240))),VALUE(LEFT(ScheduleCompile!U240,FIND("F",ScheduleCompile!U240)-1)),ScheduleCompile!U240)))))))</f>
        <v>0</v>
      </c>
      <c r="AA247" s="1">
        <f>IF(AND(ISERROR(IF(ScheduleCompile!V240="Off",0,IF(ScheduleCompile!V240="On",1,IF(ISNUMBER(ScheduleCompile!V240),ScheduleCompile!V240/1,IF(ISTEXT(ScheduleCompile!V240),IF(OR(ISNUMBER(FIND("5F",ScheduleCompile!V240)),ISNUMBER(FIND("0F",ScheduleCompile!V240)),ISNUMBER(FIND("8F",ScheduleCompile!V240)),ISNUMBER(FIND("1F",ScheduleCompile!V240)),ISNUMBER(FIND("2F",ScheduleCompile!V240)),ISNUMBER(FIND("3F",ScheduleCompile!V240)),ISNUMBER(FIND("6F",ScheduleCompile!V240)),ISNUMBER(FIND("7F",ScheduleCompile!V240)),ISNUMBER(FIND("9F",ScheduleCompile!V240)),ISNUMBER(FIND("4F",ScheduleCompile!V240))),VALUE(LEFT(ScheduleCompile!V240,FIND("F",ScheduleCompile!V240)-1)),ScheduleCompile!V240)))))),ISTEXT(ScheduleCompile!#REF!)),"ENDTABLE",IF(ISERROR(IF(ScheduleCompile!V240="Off",0,IF(ScheduleCompile!V240="On",1,IF(ISNUMBER(ScheduleCompile!V240),ScheduleCompile!V240/1,IF(ISTEXT(ScheduleCompile!V240),IF(OR(ISNUMBER(FIND("5F",ScheduleCompile!V240)),ISNUMBER(FIND("0F",ScheduleCompile!V240)),ISNUMBER(FIND("8F",ScheduleCompile!V240)),ISNUMBER(FIND("1F",ScheduleCompile!V240)),ISNUMBER(FIND("2F",ScheduleCompile!V240)),ISNUMBER(FIND("3F",ScheduleCompile!V240)),ISNUMBER(FIND("6F",ScheduleCompile!V240)),ISNUMBER(FIND("7F",ScheduleCompile!V240)),ISNUMBER(FIND("9F",ScheduleCompile!V240)),ISNUMBER(FIND("4F",ScheduleCompile!V240))),VALUE(LEFT(ScheduleCompile!V240,FIND("F",ScheduleCompile!V240)-1)),ScheduleCompile!V240)))))),"",IF(ScheduleCompile!V240="Off",0,IF(ScheduleCompile!V240="On",1,IF(ISNUMBER(ScheduleCompile!V240),ScheduleCompile!V240/1,IF(ISTEXT(ScheduleCompile!V240),IF(OR(ISNUMBER(FIND("5F",ScheduleCompile!V240)),ISNUMBER(FIND("0F",ScheduleCompile!V240)),ISNUMBER(FIND("8F",ScheduleCompile!V240)),ISNUMBER(FIND("1F",ScheduleCompile!V240)),ISNUMBER(FIND("2F",ScheduleCompile!V240)),ISNUMBER(FIND("3F",ScheduleCompile!V240)),ISNUMBER(FIND("6F",ScheduleCompile!V240)),ISNUMBER(FIND("7F",ScheduleCompile!V240)),ISNUMBER(FIND("9F",ScheduleCompile!V240)),ISNUMBER(FIND("4F",ScheduleCompile!V240))),VALUE(LEFT(ScheduleCompile!V240,FIND("F",ScheduleCompile!V240)-1)),ScheduleCompile!V240)))))))</f>
        <v>0</v>
      </c>
      <c r="AB247" s="1">
        <f>IF(AND(ISERROR(IF(ScheduleCompile!W240="Off",0,IF(ScheduleCompile!W240="On",1,IF(ISNUMBER(ScheduleCompile!W240),ScheduleCompile!W240/1,IF(ISTEXT(ScheduleCompile!W240),IF(OR(ISNUMBER(FIND("5F",ScheduleCompile!W240)),ISNUMBER(FIND("0F",ScheduleCompile!W240)),ISNUMBER(FIND("8F",ScheduleCompile!W240)),ISNUMBER(FIND("1F",ScheduleCompile!W240)),ISNUMBER(FIND("2F",ScheduleCompile!W240)),ISNUMBER(FIND("3F",ScheduleCompile!W240)),ISNUMBER(FIND("6F",ScheduleCompile!W240)),ISNUMBER(FIND("7F",ScheduleCompile!W240)),ISNUMBER(FIND("9F",ScheduleCompile!W240)),ISNUMBER(FIND("4F",ScheduleCompile!W240))),VALUE(LEFT(ScheduleCompile!W240,FIND("F",ScheduleCompile!W240)-1)),ScheduleCompile!W240)))))),ISTEXT(ScheduleCompile!#REF!)),"ENDTABLE",IF(ISERROR(IF(ScheduleCompile!W240="Off",0,IF(ScheduleCompile!W240="On",1,IF(ISNUMBER(ScheduleCompile!W240),ScheduleCompile!W240/1,IF(ISTEXT(ScheduleCompile!W240),IF(OR(ISNUMBER(FIND("5F",ScheduleCompile!W240)),ISNUMBER(FIND("0F",ScheduleCompile!W240)),ISNUMBER(FIND("8F",ScheduleCompile!W240)),ISNUMBER(FIND("1F",ScheduleCompile!W240)),ISNUMBER(FIND("2F",ScheduleCompile!W240)),ISNUMBER(FIND("3F",ScheduleCompile!W240)),ISNUMBER(FIND("6F",ScheduleCompile!W240)),ISNUMBER(FIND("7F",ScheduleCompile!W240)),ISNUMBER(FIND("9F",ScheduleCompile!W240)),ISNUMBER(FIND("4F",ScheduleCompile!W240))),VALUE(LEFT(ScheduleCompile!W240,FIND("F",ScheduleCompile!W240)-1)),ScheduleCompile!W240)))))),"",IF(ScheduleCompile!W240="Off",0,IF(ScheduleCompile!W240="On",1,IF(ISNUMBER(ScheduleCompile!W240),ScheduleCompile!W240/1,IF(ISTEXT(ScheduleCompile!W240),IF(OR(ISNUMBER(FIND("5F",ScheduleCompile!W240)),ISNUMBER(FIND("0F",ScheduleCompile!W240)),ISNUMBER(FIND("8F",ScheduleCompile!W240)),ISNUMBER(FIND("1F",ScheduleCompile!W240)),ISNUMBER(FIND("2F",ScheduleCompile!W240)),ISNUMBER(FIND("3F",ScheduleCompile!W240)),ISNUMBER(FIND("6F",ScheduleCompile!W240)),ISNUMBER(FIND("7F",ScheduleCompile!W240)),ISNUMBER(FIND("9F",ScheduleCompile!W240)),ISNUMBER(FIND("4F",ScheduleCompile!W240))),VALUE(LEFT(ScheduleCompile!W240,FIND("F",ScheduleCompile!W240)-1)),ScheduleCompile!W240)))))))</f>
        <v>0</v>
      </c>
      <c r="AC247" s="1">
        <f>IF(AND(ISERROR(IF(ScheduleCompile!X240="Off",0,IF(ScheduleCompile!X240="On",1,IF(ISNUMBER(ScheduleCompile!X240),ScheduleCompile!X240/1,IF(ISTEXT(ScheduleCompile!X240),IF(OR(ISNUMBER(FIND("5F",ScheduleCompile!X240)),ISNUMBER(FIND("0F",ScheduleCompile!X240)),ISNUMBER(FIND("8F",ScheduleCompile!X240)),ISNUMBER(FIND("1F",ScheduleCompile!X240)),ISNUMBER(FIND("2F",ScheduleCompile!X240)),ISNUMBER(FIND("3F",ScheduleCompile!X240)),ISNUMBER(FIND("6F",ScheduleCompile!X240)),ISNUMBER(FIND("7F",ScheduleCompile!X240)),ISNUMBER(FIND("9F",ScheduleCompile!X240)),ISNUMBER(FIND("4F",ScheduleCompile!X240))),VALUE(LEFT(ScheduleCompile!X240,FIND("F",ScheduleCompile!X240)-1)),ScheduleCompile!X240)))))),ISTEXT(ScheduleCompile!#REF!)),"ENDTABLE",IF(ISERROR(IF(ScheduleCompile!X240="Off",0,IF(ScheduleCompile!X240="On",1,IF(ISNUMBER(ScheduleCompile!X240),ScheduleCompile!X240/1,IF(ISTEXT(ScheduleCompile!X240),IF(OR(ISNUMBER(FIND("5F",ScheduleCompile!X240)),ISNUMBER(FIND("0F",ScheduleCompile!X240)),ISNUMBER(FIND("8F",ScheduleCompile!X240)),ISNUMBER(FIND("1F",ScheduleCompile!X240)),ISNUMBER(FIND("2F",ScheduleCompile!X240)),ISNUMBER(FIND("3F",ScheduleCompile!X240)),ISNUMBER(FIND("6F",ScheduleCompile!X240)),ISNUMBER(FIND("7F",ScheduleCompile!X240)),ISNUMBER(FIND("9F",ScheduleCompile!X240)),ISNUMBER(FIND("4F",ScheduleCompile!X240))),VALUE(LEFT(ScheduleCompile!X240,FIND("F",ScheduleCompile!X240)-1)),ScheduleCompile!X240)))))),"",IF(ScheduleCompile!X240="Off",0,IF(ScheduleCompile!X240="On",1,IF(ISNUMBER(ScheduleCompile!X240),ScheduleCompile!X240/1,IF(ISTEXT(ScheduleCompile!X240),IF(OR(ISNUMBER(FIND("5F",ScheduleCompile!X240)),ISNUMBER(FIND("0F",ScheduleCompile!X240)),ISNUMBER(FIND("8F",ScheduleCompile!X240)),ISNUMBER(FIND("1F",ScheduleCompile!X240)),ISNUMBER(FIND("2F",ScheduleCompile!X240)),ISNUMBER(FIND("3F",ScheduleCompile!X240)),ISNUMBER(FIND("6F",ScheduleCompile!X240)),ISNUMBER(FIND("7F",ScheduleCompile!X240)),ISNUMBER(FIND("9F",ScheduleCompile!X240)),ISNUMBER(FIND("4F",ScheduleCompile!X240))),VALUE(LEFT(ScheduleCompile!X240,FIND("F",ScheduleCompile!X240)-1)),ScheduleCompile!X240)))))))</f>
        <v>0</v>
      </c>
      <c r="AD247" s="1">
        <f>IF(AND(ISERROR(IF(ScheduleCompile!Y240="Off",0,IF(ScheduleCompile!Y240="On",1,IF(ISNUMBER(ScheduleCompile!Y240),ScheduleCompile!Y240/1,IF(ISTEXT(ScheduleCompile!Y240),IF(OR(ISNUMBER(FIND("5F",ScheduleCompile!Y240)),ISNUMBER(FIND("0F",ScheduleCompile!Y240)),ISNUMBER(FIND("8F",ScheduleCompile!Y240)),ISNUMBER(FIND("1F",ScheduleCompile!Y240)),ISNUMBER(FIND("2F",ScheduleCompile!Y240)),ISNUMBER(FIND("3F",ScheduleCompile!Y240)),ISNUMBER(FIND("6F",ScheduleCompile!Y240)),ISNUMBER(FIND("7F",ScheduleCompile!Y240)),ISNUMBER(FIND("9F",ScheduleCompile!Y240)),ISNUMBER(FIND("4F",ScheduleCompile!Y240))),VALUE(LEFT(ScheduleCompile!Y240,FIND("F",ScheduleCompile!Y240)-1)),ScheduleCompile!Y240)))))),ISTEXT(ScheduleCompile!#REF!)),"ENDTABLE",IF(ISERROR(IF(ScheduleCompile!Y240="Off",0,IF(ScheduleCompile!Y240="On",1,IF(ISNUMBER(ScheduleCompile!Y240),ScheduleCompile!Y240/1,IF(ISTEXT(ScheduleCompile!Y240),IF(OR(ISNUMBER(FIND("5F",ScheduleCompile!Y240)),ISNUMBER(FIND("0F",ScheduleCompile!Y240)),ISNUMBER(FIND("8F",ScheduleCompile!Y240)),ISNUMBER(FIND("1F",ScheduleCompile!Y240)),ISNUMBER(FIND("2F",ScheduleCompile!Y240)),ISNUMBER(FIND("3F",ScheduleCompile!Y240)),ISNUMBER(FIND("6F",ScheduleCompile!Y240)),ISNUMBER(FIND("7F",ScheduleCompile!Y240)),ISNUMBER(FIND("9F",ScheduleCompile!Y240)),ISNUMBER(FIND("4F",ScheduleCompile!Y240))),VALUE(LEFT(ScheduleCompile!Y240,FIND("F",ScheduleCompile!Y240)-1)),ScheduleCompile!Y240)))))),"",IF(ScheduleCompile!Y240="Off",0,IF(ScheduleCompile!Y240="On",1,IF(ISNUMBER(ScheduleCompile!Y240),ScheduleCompile!Y240/1,IF(ISTEXT(ScheduleCompile!Y240),IF(OR(ISNUMBER(FIND("5F",ScheduleCompile!Y240)),ISNUMBER(FIND("0F",ScheduleCompile!Y240)),ISNUMBER(FIND("8F",ScheduleCompile!Y240)),ISNUMBER(FIND("1F",ScheduleCompile!Y240)),ISNUMBER(FIND("2F",ScheduleCompile!Y240)),ISNUMBER(FIND("3F",ScheduleCompile!Y240)),ISNUMBER(FIND("6F",ScheduleCompile!Y240)),ISNUMBER(FIND("7F",ScheduleCompile!Y240)),ISNUMBER(FIND("9F",ScheduleCompile!Y240)),ISNUMBER(FIND("4F",ScheduleCompile!Y240))),VALUE(LEFT(ScheduleCompile!Y240,FIND("F",ScheduleCompile!Y240)-1)),ScheduleCompile!Y240)))))))</f>
        <v>0</v>
      </c>
    </row>
    <row r="248" spans="1:30" x14ac:dyDescent="0.25">
      <c r="A248" t="str">
        <f t="shared" si="15"/>
        <v>SchDay "OfficeEscalatorSun"  Type = "Fraction" Hr = (0, 0, 0, 0, 0, 0, 0, 0, 0, 0, 0, 0, 0, 0, 0, 0, 0, 0, 0, 0, 0, 0, 0, 0) ..</v>
      </c>
      <c r="B248" s="1" t="s">
        <v>623</v>
      </c>
      <c r="C248" t="str">
        <f t="shared" si="16"/>
        <v xml:space="preserve">SchDay "OfficeEscalatorSun"  Type = "Fraction" Hr = </v>
      </c>
      <c r="D248" t="str">
        <f t="shared" si="17"/>
        <v>(0, 0, 0, 0, 0, 0, 0, 0, 0, 0, 0, 0, 0, 0, 0, 0, 0, 0, 0, 0, 0, 0, 0, 0) ..</v>
      </c>
      <c r="E248" s="30" t="str">
        <f>ScheduleCompile!A241</f>
        <v>OfficeEscalatorSun</v>
      </c>
      <c r="F248" t="str">
        <f t="shared" si="18"/>
        <v>Fraction</v>
      </c>
      <c r="G248" s="1">
        <f>IF(AND(ISERROR(IF(ScheduleCompile!B241="Off",0,IF(ScheduleCompile!B241="On",1,IF(ISNUMBER(ScheduleCompile!B241),ScheduleCompile!B241/1,IF(ISTEXT(ScheduleCompile!B241),IF(OR(ISNUMBER(FIND("5F",ScheduleCompile!B241)),ISNUMBER(FIND("0F",ScheduleCompile!B241)),ISNUMBER(FIND("8F",ScheduleCompile!B241)),ISNUMBER(FIND("1F",ScheduleCompile!B241)),ISNUMBER(FIND("2F",ScheduleCompile!B241)),ISNUMBER(FIND("3F",ScheduleCompile!B241)),ISNUMBER(FIND("6F",ScheduleCompile!B241)),ISNUMBER(FIND("7F",ScheduleCompile!B241)),ISNUMBER(FIND("9F",ScheduleCompile!B241)),ISNUMBER(FIND("4F",ScheduleCompile!B241))),VALUE(LEFT(ScheduleCompile!B241,FIND("F",ScheduleCompile!B241)-1)),ScheduleCompile!B241)))))),ISTEXT(ScheduleCompile!#REF!)),"ENDTABLE",IF(ISERROR(IF(ScheduleCompile!B241="Off",0,IF(ScheduleCompile!B241="On",1,IF(ISNUMBER(ScheduleCompile!B241),ScheduleCompile!B241/1,IF(ISTEXT(ScheduleCompile!B241),IF(OR(ISNUMBER(FIND("5F",ScheduleCompile!B241)),ISNUMBER(FIND("0F",ScheduleCompile!B241)),ISNUMBER(FIND("8F",ScheduleCompile!B241)),ISNUMBER(FIND("1F",ScheduleCompile!B241)),ISNUMBER(FIND("2F",ScheduleCompile!B241)),ISNUMBER(FIND("3F",ScheduleCompile!B241)),ISNUMBER(FIND("6F",ScheduleCompile!B241)),ISNUMBER(FIND("7F",ScheduleCompile!B241)),ISNUMBER(FIND("9F",ScheduleCompile!B241)),ISNUMBER(FIND("4F",ScheduleCompile!B241))),VALUE(LEFT(ScheduleCompile!B241,FIND("F",ScheduleCompile!B241)-1)),ScheduleCompile!B241)))))),"",IF(ScheduleCompile!B241="Off",0,IF(ScheduleCompile!B241="On",1,IF(ISNUMBER(ScheduleCompile!B241),ScheduleCompile!B241/1,IF(ISTEXT(ScheduleCompile!B241),IF(OR(ISNUMBER(FIND("5F",ScheduleCompile!B241)),ISNUMBER(FIND("0F",ScheduleCompile!B241)),ISNUMBER(FIND("8F",ScheduleCompile!B241)),ISNUMBER(FIND("1F",ScheduleCompile!B241)),ISNUMBER(FIND("2F",ScheduleCompile!B241)),ISNUMBER(FIND("3F",ScheduleCompile!B241)),ISNUMBER(FIND("6F",ScheduleCompile!B241)),ISNUMBER(FIND("7F",ScheduleCompile!B241)),ISNUMBER(FIND("9F",ScheduleCompile!B241)),ISNUMBER(FIND("4F",ScheduleCompile!B241))),VALUE(LEFT(ScheduleCompile!B241,FIND("F",ScheduleCompile!B241)-1)),ScheduleCompile!B241)))))))</f>
        <v>0</v>
      </c>
      <c r="H248" s="1">
        <f>IF(AND(ISERROR(IF(ScheduleCompile!C241="Off",0,IF(ScheduleCompile!C241="On",1,IF(ISNUMBER(ScheduleCompile!C241),ScheduleCompile!C241/1,IF(ISTEXT(ScheduleCompile!C241),IF(OR(ISNUMBER(FIND("5F",ScheduleCompile!C241)),ISNUMBER(FIND("0F",ScheduleCompile!C241)),ISNUMBER(FIND("8F",ScheduleCompile!C241)),ISNUMBER(FIND("1F",ScheduleCompile!C241)),ISNUMBER(FIND("2F",ScheduleCompile!C241)),ISNUMBER(FIND("3F",ScheduleCompile!C241)),ISNUMBER(FIND("6F",ScheduleCompile!C241)),ISNUMBER(FIND("7F",ScheduleCompile!C241)),ISNUMBER(FIND("9F",ScheduleCompile!C241)),ISNUMBER(FIND("4F",ScheduleCompile!C241))),VALUE(LEFT(ScheduleCompile!C241,FIND("F",ScheduleCompile!C241)-1)),ScheduleCompile!C241)))))),ISTEXT(ScheduleCompile!#REF!)),"ENDTABLE",IF(ISERROR(IF(ScheduleCompile!C241="Off",0,IF(ScheduleCompile!C241="On",1,IF(ISNUMBER(ScheduleCompile!C241),ScheduleCompile!C241/1,IF(ISTEXT(ScheduleCompile!C241),IF(OR(ISNUMBER(FIND("5F",ScheduleCompile!C241)),ISNUMBER(FIND("0F",ScheduleCompile!C241)),ISNUMBER(FIND("8F",ScheduleCompile!C241)),ISNUMBER(FIND("1F",ScheduleCompile!C241)),ISNUMBER(FIND("2F",ScheduleCompile!C241)),ISNUMBER(FIND("3F",ScheduleCompile!C241)),ISNUMBER(FIND("6F",ScheduleCompile!C241)),ISNUMBER(FIND("7F",ScheduleCompile!C241)),ISNUMBER(FIND("9F",ScheduleCompile!C241)),ISNUMBER(FIND("4F",ScheduleCompile!C241))),VALUE(LEFT(ScheduleCompile!C241,FIND("F",ScheduleCompile!C241)-1)),ScheduleCompile!C241)))))),"",IF(ScheduleCompile!C241="Off",0,IF(ScheduleCompile!C241="On",1,IF(ISNUMBER(ScheduleCompile!C241),ScheduleCompile!C241/1,IF(ISTEXT(ScheduleCompile!C241),IF(OR(ISNUMBER(FIND("5F",ScheduleCompile!C241)),ISNUMBER(FIND("0F",ScheduleCompile!C241)),ISNUMBER(FIND("8F",ScheduleCompile!C241)),ISNUMBER(FIND("1F",ScheduleCompile!C241)),ISNUMBER(FIND("2F",ScheduleCompile!C241)),ISNUMBER(FIND("3F",ScheduleCompile!C241)),ISNUMBER(FIND("6F",ScheduleCompile!C241)),ISNUMBER(FIND("7F",ScheduleCompile!C241)),ISNUMBER(FIND("9F",ScheduleCompile!C241)),ISNUMBER(FIND("4F",ScheduleCompile!C241))),VALUE(LEFT(ScheduleCompile!C241,FIND("F",ScheduleCompile!C241)-1)),ScheduleCompile!C241)))))))</f>
        <v>0</v>
      </c>
      <c r="I248" s="1">
        <f>IF(AND(ISERROR(IF(ScheduleCompile!D241="Off",0,IF(ScheduleCompile!D241="On",1,IF(ISNUMBER(ScheduleCompile!D241),ScheduleCompile!D241/1,IF(ISTEXT(ScheduleCompile!D241),IF(OR(ISNUMBER(FIND("5F",ScheduleCompile!D241)),ISNUMBER(FIND("0F",ScheduleCompile!D241)),ISNUMBER(FIND("8F",ScheduleCompile!D241)),ISNUMBER(FIND("1F",ScheduleCompile!D241)),ISNUMBER(FIND("2F",ScheduleCompile!D241)),ISNUMBER(FIND("3F",ScheduleCompile!D241)),ISNUMBER(FIND("6F",ScheduleCompile!D241)),ISNUMBER(FIND("7F",ScheduleCompile!D241)),ISNUMBER(FIND("9F",ScheduleCompile!D241)),ISNUMBER(FIND("4F",ScheduleCompile!D241))),VALUE(LEFT(ScheduleCompile!D241,FIND("F",ScheduleCompile!D241)-1)),ScheduleCompile!D241)))))),ISTEXT(ScheduleCompile!#REF!)),"ENDTABLE",IF(ISERROR(IF(ScheduleCompile!D241="Off",0,IF(ScheduleCompile!D241="On",1,IF(ISNUMBER(ScheduleCompile!D241),ScheduleCompile!D241/1,IF(ISTEXT(ScheduleCompile!D241),IF(OR(ISNUMBER(FIND("5F",ScheduleCompile!D241)),ISNUMBER(FIND("0F",ScheduleCompile!D241)),ISNUMBER(FIND("8F",ScheduleCompile!D241)),ISNUMBER(FIND("1F",ScheduleCompile!D241)),ISNUMBER(FIND("2F",ScheduleCompile!D241)),ISNUMBER(FIND("3F",ScheduleCompile!D241)),ISNUMBER(FIND("6F",ScheduleCompile!D241)),ISNUMBER(FIND("7F",ScheduleCompile!D241)),ISNUMBER(FIND("9F",ScheduleCompile!D241)),ISNUMBER(FIND("4F",ScheduleCompile!D241))),VALUE(LEFT(ScheduleCompile!D241,FIND("F",ScheduleCompile!D241)-1)),ScheduleCompile!D241)))))),"",IF(ScheduleCompile!D241="Off",0,IF(ScheduleCompile!D241="On",1,IF(ISNUMBER(ScheduleCompile!D241),ScheduleCompile!D241/1,IF(ISTEXT(ScheduleCompile!D241),IF(OR(ISNUMBER(FIND("5F",ScheduleCompile!D241)),ISNUMBER(FIND("0F",ScheduleCompile!D241)),ISNUMBER(FIND("8F",ScheduleCompile!D241)),ISNUMBER(FIND("1F",ScheduleCompile!D241)),ISNUMBER(FIND("2F",ScheduleCompile!D241)),ISNUMBER(FIND("3F",ScheduleCompile!D241)),ISNUMBER(FIND("6F",ScheduleCompile!D241)),ISNUMBER(FIND("7F",ScheduleCompile!D241)),ISNUMBER(FIND("9F",ScheduleCompile!D241)),ISNUMBER(FIND("4F",ScheduleCompile!D241))),VALUE(LEFT(ScheduleCompile!D241,FIND("F",ScheduleCompile!D241)-1)),ScheduleCompile!D241)))))))</f>
        <v>0</v>
      </c>
      <c r="J248" s="1">
        <f>IF(AND(ISERROR(IF(ScheduleCompile!E241="Off",0,IF(ScheduleCompile!E241="On",1,IF(ISNUMBER(ScheduleCompile!E241),ScheduleCompile!E241/1,IF(ISTEXT(ScheduleCompile!E241),IF(OR(ISNUMBER(FIND("5F",ScheduleCompile!E241)),ISNUMBER(FIND("0F",ScheduleCompile!E241)),ISNUMBER(FIND("8F",ScheduleCompile!E241)),ISNUMBER(FIND("1F",ScheduleCompile!E241)),ISNUMBER(FIND("2F",ScheduleCompile!E241)),ISNUMBER(FIND("3F",ScheduleCompile!E241)),ISNUMBER(FIND("6F",ScheduleCompile!E241)),ISNUMBER(FIND("7F",ScheduleCompile!E241)),ISNUMBER(FIND("9F",ScheduleCompile!E241)),ISNUMBER(FIND("4F",ScheduleCompile!E241))),VALUE(LEFT(ScheduleCompile!E241,FIND("F",ScheduleCompile!E241)-1)),ScheduleCompile!E241)))))),ISTEXT(ScheduleCompile!#REF!)),"ENDTABLE",IF(ISERROR(IF(ScheduleCompile!E241="Off",0,IF(ScheduleCompile!E241="On",1,IF(ISNUMBER(ScheduleCompile!E241),ScheduleCompile!E241/1,IF(ISTEXT(ScheduleCompile!E241),IF(OR(ISNUMBER(FIND("5F",ScheduleCompile!E241)),ISNUMBER(FIND("0F",ScheduleCompile!E241)),ISNUMBER(FIND("8F",ScheduleCompile!E241)),ISNUMBER(FIND("1F",ScheduleCompile!E241)),ISNUMBER(FIND("2F",ScheduleCompile!E241)),ISNUMBER(FIND("3F",ScheduleCompile!E241)),ISNUMBER(FIND("6F",ScheduleCompile!E241)),ISNUMBER(FIND("7F",ScheduleCompile!E241)),ISNUMBER(FIND("9F",ScheduleCompile!E241)),ISNUMBER(FIND("4F",ScheduleCompile!E241))),VALUE(LEFT(ScheduleCompile!E241,FIND("F",ScheduleCompile!E241)-1)),ScheduleCompile!E241)))))),"",IF(ScheduleCompile!E241="Off",0,IF(ScheduleCompile!E241="On",1,IF(ISNUMBER(ScheduleCompile!E241),ScheduleCompile!E241/1,IF(ISTEXT(ScheduleCompile!E241),IF(OR(ISNUMBER(FIND("5F",ScheduleCompile!E241)),ISNUMBER(FIND("0F",ScheduleCompile!E241)),ISNUMBER(FIND("8F",ScheduleCompile!E241)),ISNUMBER(FIND("1F",ScheduleCompile!E241)),ISNUMBER(FIND("2F",ScheduleCompile!E241)),ISNUMBER(FIND("3F",ScheduleCompile!E241)),ISNUMBER(FIND("6F",ScheduleCompile!E241)),ISNUMBER(FIND("7F",ScheduleCompile!E241)),ISNUMBER(FIND("9F",ScheduleCompile!E241)),ISNUMBER(FIND("4F",ScheduleCompile!E241))),VALUE(LEFT(ScheduleCompile!E241,FIND("F",ScheduleCompile!E241)-1)),ScheduleCompile!E241)))))))</f>
        <v>0</v>
      </c>
      <c r="K248" s="1">
        <f>IF(AND(ISERROR(IF(ScheduleCompile!F241="Off",0,IF(ScheduleCompile!F241="On",1,IF(ISNUMBER(ScheduleCompile!F241),ScheduleCompile!F241/1,IF(ISTEXT(ScheduleCompile!F241),IF(OR(ISNUMBER(FIND("5F",ScheduleCompile!F241)),ISNUMBER(FIND("0F",ScheduleCompile!F241)),ISNUMBER(FIND("8F",ScheduleCompile!F241)),ISNUMBER(FIND("1F",ScheduleCompile!F241)),ISNUMBER(FIND("2F",ScheduleCompile!F241)),ISNUMBER(FIND("3F",ScheduleCompile!F241)),ISNUMBER(FIND("6F",ScheduleCompile!F241)),ISNUMBER(FIND("7F",ScheduleCompile!F241)),ISNUMBER(FIND("9F",ScheduleCompile!F241)),ISNUMBER(FIND("4F",ScheduleCompile!F241))),VALUE(LEFT(ScheduleCompile!F241,FIND("F",ScheduleCompile!F241)-1)),ScheduleCompile!F241)))))),ISTEXT(ScheduleCompile!#REF!)),"ENDTABLE",IF(ISERROR(IF(ScheduleCompile!F241="Off",0,IF(ScheduleCompile!F241="On",1,IF(ISNUMBER(ScheduleCompile!F241),ScheduleCompile!F241/1,IF(ISTEXT(ScheduleCompile!F241),IF(OR(ISNUMBER(FIND("5F",ScheduleCompile!F241)),ISNUMBER(FIND("0F",ScheduleCompile!F241)),ISNUMBER(FIND("8F",ScheduleCompile!F241)),ISNUMBER(FIND("1F",ScheduleCompile!F241)),ISNUMBER(FIND("2F",ScheduleCompile!F241)),ISNUMBER(FIND("3F",ScheduleCompile!F241)),ISNUMBER(FIND("6F",ScheduleCompile!F241)),ISNUMBER(FIND("7F",ScheduleCompile!F241)),ISNUMBER(FIND("9F",ScheduleCompile!F241)),ISNUMBER(FIND("4F",ScheduleCompile!F241))),VALUE(LEFT(ScheduleCompile!F241,FIND("F",ScheduleCompile!F241)-1)),ScheduleCompile!F241)))))),"",IF(ScheduleCompile!F241="Off",0,IF(ScheduleCompile!F241="On",1,IF(ISNUMBER(ScheduleCompile!F241),ScheduleCompile!F241/1,IF(ISTEXT(ScheduleCompile!F241),IF(OR(ISNUMBER(FIND("5F",ScheduleCompile!F241)),ISNUMBER(FIND("0F",ScheduleCompile!F241)),ISNUMBER(FIND("8F",ScheduleCompile!F241)),ISNUMBER(FIND("1F",ScheduleCompile!F241)),ISNUMBER(FIND("2F",ScheduleCompile!F241)),ISNUMBER(FIND("3F",ScheduleCompile!F241)),ISNUMBER(FIND("6F",ScheduleCompile!F241)),ISNUMBER(FIND("7F",ScheduleCompile!F241)),ISNUMBER(FIND("9F",ScheduleCompile!F241)),ISNUMBER(FIND("4F",ScheduleCompile!F241))),VALUE(LEFT(ScheduleCompile!F241,FIND("F",ScheduleCompile!F241)-1)),ScheduleCompile!F241)))))))</f>
        <v>0</v>
      </c>
      <c r="L248" s="1">
        <f>IF(AND(ISERROR(IF(ScheduleCompile!G241="Off",0,IF(ScheduleCompile!G241="On",1,IF(ISNUMBER(ScheduleCompile!G241),ScheduleCompile!G241/1,IF(ISTEXT(ScheduleCompile!G241),IF(OR(ISNUMBER(FIND("5F",ScheduleCompile!G241)),ISNUMBER(FIND("0F",ScheduleCompile!G241)),ISNUMBER(FIND("8F",ScheduleCompile!G241)),ISNUMBER(FIND("1F",ScheduleCompile!G241)),ISNUMBER(FIND("2F",ScheduleCompile!G241)),ISNUMBER(FIND("3F",ScheduleCompile!G241)),ISNUMBER(FIND("6F",ScheduleCompile!G241)),ISNUMBER(FIND("7F",ScheduleCompile!G241)),ISNUMBER(FIND("9F",ScheduleCompile!G241)),ISNUMBER(FIND("4F",ScheduleCompile!G241))),VALUE(LEFT(ScheduleCompile!G241,FIND("F",ScheduleCompile!G241)-1)),ScheduleCompile!G241)))))),ISTEXT(ScheduleCompile!#REF!)),"ENDTABLE",IF(ISERROR(IF(ScheduleCompile!G241="Off",0,IF(ScheduleCompile!G241="On",1,IF(ISNUMBER(ScheduleCompile!G241),ScheduleCompile!G241/1,IF(ISTEXT(ScheduleCompile!G241),IF(OR(ISNUMBER(FIND("5F",ScheduleCompile!G241)),ISNUMBER(FIND("0F",ScheduleCompile!G241)),ISNUMBER(FIND("8F",ScheduleCompile!G241)),ISNUMBER(FIND("1F",ScheduleCompile!G241)),ISNUMBER(FIND("2F",ScheduleCompile!G241)),ISNUMBER(FIND("3F",ScheduleCompile!G241)),ISNUMBER(FIND("6F",ScheduleCompile!G241)),ISNUMBER(FIND("7F",ScheduleCompile!G241)),ISNUMBER(FIND("9F",ScheduleCompile!G241)),ISNUMBER(FIND("4F",ScheduleCompile!G241))),VALUE(LEFT(ScheduleCompile!G241,FIND("F",ScheduleCompile!G241)-1)),ScheduleCompile!G241)))))),"",IF(ScheduleCompile!G241="Off",0,IF(ScheduleCompile!G241="On",1,IF(ISNUMBER(ScheduleCompile!G241),ScheduleCompile!G241/1,IF(ISTEXT(ScheduleCompile!G241),IF(OR(ISNUMBER(FIND("5F",ScheduleCompile!G241)),ISNUMBER(FIND("0F",ScheduleCompile!G241)),ISNUMBER(FIND("8F",ScheduleCompile!G241)),ISNUMBER(FIND("1F",ScheduleCompile!G241)),ISNUMBER(FIND("2F",ScheduleCompile!G241)),ISNUMBER(FIND("3F",ScheduleCompile!G241)),ISNUMBER(FIND("6F",ScheduleCompile!G241)),ISNUMBER(FIND("7F",ScheduleCompile!G241)),ISNUMBER(FIND("9F",ScheduleCompile!G241)),ISNUMBER(FIND("4F",ScheduleCompile!G241))),VALUE(LEFT(ScheduleCompile!G241,FIND("F",ScheduleCompile!G241)-1)),ScheduleCompile!G241)))))))</f>
        <v>0</v>
      </c>
      <c r="M248" s="1">
        <f>IF(AND(ISERROR(IF(ScheduleCompile!H241="Off",0,IF(ScheduleCompile!H241="On",1,IF(ISNUMBER(ScheduleCompile!H241),ScheduleCompile!H241/1,IF(ISTEXT(ScheduleCompile!H241),IF(OR(ISNUMBER(FIND("5F",ScheduleCompile!H241)),ISNUMBER(FIND("0F",ScheduleCompile!H241)),ISNUMBER(FIND("8F",ScheduleCompile!H241)),ISNUMBER(FIND("1F",ScheduleCompile!H241)),ISNUMBER(FIND("2F",ScheduleCompile!H241)),ISNUMBER(FIND("3F",ScheduleCompile!H241)),ISNUMBER(FIND("6F",ScheduleCompile!H241)),ISNUMBER(FIND("7F",ScheduleCompile!H241)),ISNUMBER(FIND("9F",ScheduleCompile!H241)),ISNUMBER(FIND("4F",ScheduleCompile!H241))),VALUE(LEFT(ScheduleCompile!H241,FIND("F",ScheduleCompile!H241)-1)),ScheduleCompile!H241)))))),ISTEXT(ScheduleCompile!#REF!)),"ENDTABLE",IF(ISERROR(IF(ScheduleCompile!H241="Off",0,IF(ScheduleCompile!H241="On",1,IF(ISNUMBER(ScheduleCompile!H241),ScheduleCompile!H241/1,IF(ISTEXT(ScheduleCompile!H241),IF(OR(ISNUMBER(FIND("5F",ScheduleCompile!H241)),ISNUMBER(FIND("0F",ScheduleCompile!H241)),ISNUMBER(FIND("8F",ScheduleCompile!H241)),ISNUMBER(FIND("1F",ScheduleCompile!H241)),ISNUMBER(FIND("2F",ScheduleCompile!H241)),ISNUMBER(FIND("3F",ScheduleCompile!H241)),ISNUMBER(FIND("6F",ScheduleCompile!H241)),ISNUMBER(FIND("7F",ScheduleCompile!H241)),ISNUMBER(FIND("9F",ScheduleCompile!H241)),ISNUMBER(FIND("4F",ScheduleCompile!H241))),VALUE(LEFT(ScheduleCompile!H241,FIND("F",ScheduleCompile!H241)-1)),ScheduleCompile!H241)))))),"",IF(ScheduleCompile!H241="Off",0,IF(ScheduleCompile!H241="On",1,IF(ISNUMBER(ScheduleCompile!H241),ScheduleCompile!H241/1,IF(ISTEXT(ScheduleCompile!H241),IF(OR(ISNUMBER(FIND("5F",ScheduleCompile!H241)),ISNUMBER(FIND("0F",ScheduleCompile!H241)),ISNUMBER(FIND("8F",ScheduleCompile!H241)),ISNUMBER(FIND("1F",ScheduleCompile!H241)),ISNUMBER(FIND("2F",ScheduleCompile!H241)),ISNUMBER(FIND("3F",ScheduleCompile!H241)),ISNUMBER(FIND("6F",ScheduleCompile!H241)),ISNUMBER(FIND("7F",ScheduleCompile!H241)),ISNUMBER(FIND("9F",ScheduleCompile!H241)),ISNUMBER(FIND("4F",ScheduleCompile!H241))),VALUE(LEFT(ScheduleCompile!H241,FIND("F",ScheduleCompile!H241)-1)),ScheduleCompile!H241)))))))</f>
        <v>0</v>
      </c>
      <c r="N248" s="1">
        <f>IF(AND(ISERROR(IF(ScheduleCompile!I241="Off",0,IF(ScheduleCompile!I241="On",1,IF(ISNUMBER(ScheduleCompile!I241),ScheduleCompile!I241/1,IF(ISTEXT(ScheduleCompile!I241),IF(OR(ISNUMBER(FIND("5F",ScheduleCompile!I241)),ISNUMBER(FIND("0F",ScheduleCompile!I241)),ISNUMBER(FIND("8F",ScheduleCompile!I241)),ISNUMBER(FIND("1F",ScheduleCompile!I241)),ISNUMBER(FIND("2F",ScheduleCompile!I241)),ISNUMBER(FIND("3F",ScheduleCompile!I241)),ISNUMBER(FIND("6F",ScheduleCompile!I241)),ISNUMBER(FIND("7F",ScheduleCompile!I241)),ISNUMBER(FIND("9F",ScheduleCompile!I241)),ISNUMBER(FIND("4F",ScheduleCompile!I241))),VALUE(LEFT(ScheduleCompile!I241,FIND("F",ScheduleCompile!I241)-1)),ScheduleCompile!I241)))))),ISTEXT(ScheduleCompile!#REF!)),"ENDTABLE",IF(ISERROR(IF(ScheduleCompile!I241="Off",0,IF(ScheduleCompile!I241="On",1,IF(ISNUMBER(ScheduleCompile!I241),ScheduleCompile!I241/1,IF(ISTEXT(ScheduleCompile!I241),IF(OR(ISNUMBER(FIND("5F",ScheduleCompile!I241)),ISNUMBER(FIND("0F",ScheduleCompile!I241)),ISNUMBER(FIND("8F",ScheduleCompile!I241)),ISNUMBER(FIND("1F",ScheduleCompile!I241)),ISNUMBER(FIND("2F",ScheduleCompile!I241)),ISNUMBER(FIND("3F",ScheduleCompile!I241)),ISNUMBER(FIND("6F",ScheduleCompile!I241)),ISNUMBER(FIND("7F",ScheduleCompile!I241)),ISNUMBER(FIND("9F",ScheduleCompile!I241)),ISNUMBER(FIND("4F",ScheduleCompile!I241))),VALUE(LEFT(ScheduleCompile!I241,FIND("F",ScheduleCompile!I241)-1)),ScheduleCompile!I241)))))),"",IF(ScheduleCompile!I241="Off",0,IF(ScheduleCompile!I241="On",1,IF(ISNUMBER(ScheduleCompile!I241),ScheduleCompile!I241/1,IF(ISTEXT(ScheduleCompile!I241),IF(OR(ISNUMBER(FIND("5F",ScheduleCompile!I241)),ISNUMBER(FIND("0F",ScheduleCompile!I241)),ISNUMBER(FIND("8F",ScheduleCompile!I241)),ISNUMBER(FIND("1F",ScheduleCompile!I241)),ISNUMBER(FIND("2F",ScheduleCompile!I241)),ISNUMBER(FIND("3F",ScheduleCompile!I241)),ISNUMBER(FIND("6F",ScheduleCompile!I241)),ISNUMBER(FIND("7F",ScheduleCompile!I241)),ISNUMBER(FIND("9F",ScheduleCompile!I241)),ISNUMBER(FIND("4F",ScheduleCompile!I241))),VALUE(LEFT(ScheduleCompile!I241,FIND("F",ScheduleCompile!I241)-1)),ScheduleCompile!I241)))))))</f>
        <v>0</v>
      </c>
      <c r="O248" s="1">
        <f>IF(AND(ISERROR(IF(ScheduleCompile!J241="Off",0,IF(ScheduleCompile!J241="On",1,IF(ISNUMBER(ScheduleCompile!J241),ScheduleCompile!J241/1,IF(ISTEXT(ScheduleCompile!J241),IF(OR(ISNUMBER(FIND("5F",ScheduleCompile!J241)),ISNUMBER(FIND("0F",ScheduleCompile!J241)),ISNUMBER(FIND("8F",ScheduleCompile!J241)),ISNUMBER(FIND("1F",ScheduleCompile!J241)),ISNUMBER(FIND("2F",ScheduleCompile!J241)),ISNUMBER(FIND("3F",ScheduleCompile!J241)),ISNUMBER(FIND("6F",ScheduleCompile!J241)),ISNUMBER(FIND("7F",ScheduleCompile!J241)),ISNUMBER(FIND("9F",ScheduleCompile!J241)),ISNUMBER(FIND("4F",ScheduleCompile!J241))),VALUE(LEFT(ScheduleCompile!J241,FIND("F",ScheduleCompile!J241)-1)),ScheduleCompile!J241)))))),ISTEXT(ScheduleCompile!#REF!)),"ENDTABLE",IF(ISERROR(IF(ScheduleCompile!J241="Off",0,IF(ScheduleCompile!J241="On",1,IF(ISNUMBER(ScheduleCompile!J241),ScheduleCompile!J241/1,IF(ISTEXT(ScheduleCompile!J241),IF(OR(ISNUMBER(FIND("5F",ScheduleCompile!J241)),ISNUMBER(FIND("0F",ScheduleCompile!J241)),ISNUMBER(FIND("8F",ScheduleCompile!J241)),ISNUMBER(FIND("1F",ScheduleCompile!J241)),ISNUMBER(FIND("2F",ScheduleCompile!J241)),ISNUMBER(FIND("3F",ScheduleCompile!J241)),ISNUMBER(FIND("6F",ScheduleCompile!J241)),ISNUMBER(FIND("7F",ScheduleCompile!J241)),ISNUMBER(FIND("9F",ScheduleCompile!J241)),ISNUMBER(FIND("4F",ScheduleCompile!J241))),VALUE(LEFT(ScheduleCompile!J241,FIND("F",ScheduleCompile!J241)-1)),ScheduleCompile!J241)))))),"",IF(ScheduleCompile!J241="Off",0,IF(ScheduleCompile!J241="On",1,IF(ISNUMBER(ScheduleCompile!J241),ScheduleCompile!J241/1,IF(ISTEXT(ScheduleCompile!J241),IF(OR(ISNUMBER(FIND("5F",ScheduleCompile!J241)),ISNUMBER(FIND("0F",ScheduleCompile!J241)),ISNUMBER(FIND("8F",ScheduleCompile!J241)),ISNUMBER(FIND("1F",ScheduleCompile!J241)),ISNUMBER(FIND("2F",ScheduleCompile!J241)),ISNUMBER(FIND("3F",ScheduleCompile!J241)),ISNUMBER(FIND("6F",ScheduleCompile!J241)),ISNUMBER(FIND("7F",ScheduleCompile!J241)),ISNUMBER(FIND("9F",ScheduleCompile!J241)),ISNUMBER(FIND("4F",ScheduleCompile!J241))),VALUE(LEFT(ScheduleCompile!J241,FIND("F",ScheduleCompile!J241)-1)),ScheduleCompile!J241)))))))</f>
        <v>0</v>
      </c>
      <c r="P248" s="1">
        <f>IF(AND(ISERROR(IF(ScheduleCompile!K241="Off",0,IF(ScheduleCompile!K241="On",1,IF(ISNUMBER(ScheduleCompile!K241),ScheduleCompile!K241/1,IF(ISTEXT(ScheduleCompile!K241),IF(OR(ISNUMBER(FIND("5F",ScheduleCompile!K241)),ISNUMBER(FIND("0F",ScheduleCompile!K241)),ISNUMBER(FIND("8F",ScheduleCompile!K241)),ISNUMBER(FIND("1F",ScheduleCompile!K241)),ISNUMBER(FIND("2F",ScheduleCompile!K241)),ISNUMBER(FIND("3F",ScheduleCompile!K241)),ISNUMBER(FIND("6F",ScheduleCompile!K241)),ISNUMBER(FIND("7F",ScheduleCompile!K241)),ISNUMBER(FIND("9F",ScheduleCompile!K241)),ISNUMBER(FIND("4F",ScheduleCompile!K241))),VALUE(LEFT(ScheduleCompile!K241,FIND("F",ScheduleCompile!K241)-1)),ScheduleCompile!K241)))))),ISTEXT(ScheduleCompile!#REF!)),"ENDTABLE",IF(ISERROR(IF(ScheduleCompile!K241="Off",0,IF(ScheduleCompile!K241="On",1,IF(ISNUMBER(ScheduleCompile!K241),ScheduleCompile!K241/1,IF(ISTEXT(ScheduleCompile!K241),IF(OR(ISNUMBER(FIND("5F",ScheduleCompile!K241)),ISNUMBER(FIND("0F",ScheduleCompile!K241)),ISNUMBER(FIND("8F",ScheduleCompile!K241)),ISNUMBER(FIND("1F",ScheduleCompile!K241)),ISNUMBER(FIND("2F",ScheduleCompile!K241)),ISNUMBER(FIND("3F",ScheduleCompile!K241)),ISNUMBER(FIND("6F",ScheduleCompile!K241)),ISNUMBER(FIND("7F",ScheduleCompile!K241)),ISNUMBER(FIND("9F",ScheduleCompile!K241)),ISNUMBER(FIND("4F",ScheduleCompile!K241))),VALUE(LEFT(ScheduleCompile!K241,FIND("F",ScheduleCompile!K241)-1)),ScheduleCompile!K241)))))),"",IF(ScheduleCompile!K241="Off",0,IF(ScheduleCompile!K241="On",1,IF(ISNUMBER(ScheduleCompile!K241),ScheduleCompile!K241/1,IF(ISTEXT(ScheduleCompile!K241),IF(OR(ISNUMBER(FIND("5F",ScheduleCompile!K241)),ISNUMBER(FIND("0F",ScheduleCompile!K241)),ISNUMBER(FIND("8F",ScheduleCompile!K241)),ISNUMBER(FIND("1F",ScheduleCompile!K241)),ISNUMBER(FIND("2F",ScheduleCompile!K241)),ISNUMBER(FIND("3F",ScheduleCompile!K241)),ISNUMBER(FIND("6F",ScheduleCompile!K241)),ISNUMBER(FIND("7F",ScheduleCompile!K241)),ISNUMBER(FIND("9F",ScheduleCompile!K241)),ISNUMBER(FIND("4F",ScheduleCompile!K241))),VALUE(LEFT(ScheduleCompile!K241,FIND("F",ScheduleCompile!K241)-1)),ScheduleCompile!K241)))))))</f>
        <v>0</v>
      </c>
      <c r="Q248" s="1">
        <f>IF(AND(ISERROR(IF(ScheduleCompile!L241="Off",0,IF(ScheduleCompile!L241="On",1,IF(ISNUMBER(ScheduleCompile!L241),ScheduleCompile!L241/1,IF(ISTEXT(ScheduleCompile!L241),IF(OR(ISNUMBER(FIND("5F",ScheduleCompile!L241)),ISNUMBER(FIND("0F",ScheduleCompile!L241)),ISNUMBER(FIND("8F",ScheduleCompile!L241)),ISNUMBER(FIND("1F",ScheduleCompile!L241)),ISNUMBER(FIND("2F",ScheduleCompile!L241)),ISNUMBER(FIND("3F",ScheduleCompile!L241)),ISNUMBER(FIND("6F",ScheduleCompile!L241)),ISNUMBER(FIND("7F",ScheduleCompile!L241)),ISNUMBER(FIND("9F",ScheduleCompile!L241)),ISNUMBER(FIND("4F",ScheduleCompile!L241))),VALUE(LEFT(ScheduleCompile!L241,FIND("F",ScheduleCompile!L241)-1)),ScheduleCompile!L241)))))),ISTEXT(ScheduleCompile!#REF!)),"ENDTABLE",IF(ISERROR(IF(ScheduleCompile!L241="Off",0,IF(ScheduleCompile!L241="On",1,IF(ISNUMBER(ScheduleCompile!L241),ScheduleCompile!L241/1,IF(ISTEXT(ScheduleCompile!L241),IF(OR(ISNUMBER(FIND("5F",ScheduleCompile!L241)),ISNUMBER(FIND("0F",ScheduleCompile!L241)),ISNUMBER(FIND("8F",ScheduleCompile!L241)),ISNUMBER(FIND("1F",ScheduleCompile!L241)),ISNUMBER(FIND("2F",ScheduleCompile!L241)),ISNUMBER(FIND("3F",ScheduleCompile!L241)),ISNUMBER(FIND("6F",ScheduleCompile!L241)),ISNUMBER(FIND("7F",ScheduleCompile!L241)),ISNUMBER(FIND("9F",ScheduleCompile!L241)),ISNUMBER(FIND("4F",ScheduleCompile!L241))),VALUE(LEFT(ScheduleCompile!L241,FIND("F",ScheduleCompile!L241)-1)),ScheduleCompile!L241)))))),"",IF(ScheduleCompile!L241="Off",0,IF(ScheduleCompile!L241="On",1,IF(ISNUMBER(ScheduleCompile!L241),ScheduleCompile!L241/1,IF(ISTEXT(ScheduleCompile!L241),IF(OR(ISNUMBER(FIND("5F",ScheduleCompile!L241)),ISNUMBER(FIND("0F",ScheduleCompile!L241)),ISNUMBER(FIND("8F",ScheduleCompile!L241)),ISNUMBER(FIND("1F",ScheduleCompile!L241)),ISNUMBER(FIND("2F",ScheduleCompile!L241)),ISNUMBER(FIND("3F",ScheduleCompile!L241)),ISNUMBER(FIND("6F",ScheduleCompile!L241)),ISNUMBER(FIND("7F",ScheduleCompile!L241)),ISNUMBER(FIND("9F",ScheduleCompile!L241)),ISNUMBER(FIND("4F",ScheduleCompile!L241))),VALUE(LEFT(ScheduleCompile!L241,FIND("F",ScheduleCompile!L241)-1)),ScheduleCompile!L241)))))))</f>
        <v>0</v>
      </c>
      <c r="R248" s="1">
        <f>IF(AND(ISERROR(IF(ScheduleCompile!M241="Off",0,IF(ScheduleCompile!M241="On",1,IF(ISNUMBER(ScheduleCompile!M241),ScheduleCompile!M241/1,IF(ISTEXT(ScheduleCompile!M241),IF(OR(ISNUMBER(FIND("5F",ScheduleCompile!M241)),ISNUMBER(FIND("0F",ScheduleCompile!M241)),ISNUMBER(FIND("8F",ScheduleCompile!M241)),ISNUMBER(FIND("1F",ScheduleCompile!M241)),ISNUMBER(FIND("2F",ScheduleCompile!M241)),ISNUMBER(FIND("3F",ScheduleCompile!M241)),ISNUMBER(FIND("6F",ScheduleCompile!M241)),ISNUMBER(FIND("7F",ScheduleCompile!M241)),ISNUMBER(FIND("9F",ScheduleCompile!M241)),ISNUMBER(FIND("4F",ScheduleCompile!M241))),VALUE(LEFT(ScheduleCompile!M241,FIND("F",ScheduleCompile!M241)-1)),ScheduleCompile!M241)))))),ISTEXT(ScheduleCompile!#REF!)),"ENDTABLE",IF(ISERROR(IF(ScheduleCompile!M241="Off",0,IF(ScheduleCompile!M241="On",1,IF(ISNUMBER(ScheduleCompile!M241),ScheduleCompile!M241/1,IF(ISTEXT(ScheduleCompile!M241),IF(OR(ISNUMBER(FIND("5F",ScheduleCompile!M241)),ISNUMBER(FIND("0F",ScheduleCompile!M241)),ISNUMBER(FIND("8F",ScheduleCompile!M241)),ISNUMBER(FIND("1F",ScheduleCompile!M241)),ISNUMBER(FIND("2F",ScheduleCompile!M241)),ISNUMBER(FIND("3F",ScheduleCompile!M241)),ISNUMBER(FIND("6F",ScheduleCompile!M241)),ISNUMBER(FIND("7F",ScheduleCompile!M241)),ISNUMBER(FIND("9F",ScheduleCompile!M241)),ISNUMBER(FIND("4F",ScheduleCompile!M241))),VALUE(LEFT(ScheduleCompile!M241,FIND("F",ScheduleCompile!M241)-1)),ScheduleCompile!M241)))))),"",IF(ScheduleCompile!M241="Off",0,IF(ScheduleCompile!M241="On",1,IF(ISNUMBER(ScheduleCompile!M241),ScheduleCompile!M241/1,IF(ISTEXT(ScheduleCompile!M241),IF(OR(ISNUMBER(FIND("5F",ScheduleCompile!M241)),ISNUMBER(FIND("0F",ScheduleCompile!M241)),ISNUMBER(FIND("8F",ScheduleCompile!M241)),ISNUMBER(FIND("1F",ScheduleCompile!M241)),ISNUMBER(FIND("2F",ScheduleCompile!M241)),ISNUMBER(FIND("3F",ScheduleCompile!M241)),ISNUMBER(FIND("6F",ScheduleCompile!M241)),ISNUMBER(FIND("7F",ScheduleCompile!M241)),ISNUMBER(FIND("9F",ScheduleCompile!M241)),ISNUMBER(FIND("4F",ScheduleCompile!M241))),VALUE(LEFT(ScheduleCompile!M241,FIND("F",ScheduleCompile!M241)-1)),ScheduleCompile!M241)))))))</f>
        <v>0</v>
      </c>
      <c r="S248" s="1">
        <f>IF(AND(ISERROR(IF(ScheduleCompile!N241="Off",0,IF(ScheduleCompile!N241="On",1,IF(ISNUMBER(ScheduleCompile!N241),ScheduleCompile!N241/1,IF(ISTEXT(ScheduleCompile!N241),IF(OR(ISNUMBER(FIND("5F",ScheduleCompile!N241)),ISNUMBER(FIND("0F",ScheduleCompile!N241)),ISNUMBER(FIND("8F",ScheduleCompile!N241)),ISNUMBER(FIND("1F",ScheduleCompile!N241)),ISNUMBER(FIND("2F",ScheduleCompile!N241)),ISNUMBER(FIND("3F",ScheduleCompile!N241)),ISNUMBER(FIND("6F",ScheduleCompile!N241)),ISNUMBER(FIND("7F",ScheduleCompile!N241)),ISNUMBER(FIND("9F",ScheduleCompile!N241)),ISNUMBER(FIND("4F",ScheduleCompile!N241))),VALUE(LEFT(ScheduleCompile!N241,FIND("F",ScheduleCompile!N241)-1)),ScheduleCompile!N241)))))),ISTEXT(ScheduleCompile!#REF!)),"ENDTABLE",IF(ISERROR(IF(ScheduleCompile!N241="Off",0,IF(ScheduleCompile!N241="On",1,IF(ISNUMBER(ScheduleCompile!N241),ScheduleCompile!N241/1,IF(ISTEXT(ScheduleCompile!N241),IF(OR(ISNUMBER(FIND("5F",ScheduleCompile!N241)),ISNUMBER(FIND("0F",ScheduleCompile!N241)),ISNUMBER(FIND("8F",ScheduleCompile!N241)),ISNUMBER(FIND("1F",ScheduleCompile!N241)),ISNUMBER(FIND("2F",ScheduleCompile!N241)),ISNUMBER(FIND("3F",ScheduleCompile!N241)),ISNUMBER(FIND("6F",ScheduleCompile!N241)),ISNUMBER(FIND("7F",ScheduleCompile!N241)),ISNUMBER(FIND("9F",ScheduleCompile!N241)),ISNUMBER(FIND("4F",ScheduleCompile!N241))),VALUE(LEFT(ScheduleCompile!N241,FIND("F",ScheduleCompile!N241)-1)),ScheduleCompile!N241)))))),"",IF(ScheduleCompile!N241="Off",0,IF(ScheduleCompile!N241="On",1,IF(ISNUMBER(ScheduleCompile!N241),ScheduleCompile!N241/1,IF(ISTEXT(ScheduleCompile!N241),IF(OR(ISNUMBER(FIND("5F",ScheduleCompile!N241)),ISNUMBER(FIND("0F",ScheduleCompile!N241)),ISNUMBER(FIND("8F",ScheduleCompile!N241)),ISNUMBER(FIND("1F",ScheduleCompile!N241)),ISNUMBER(FIND("2F",ScheduleCompile!N241)),ISNUMBER(FIND("3F",ScheduleCompile!N241)),ISNUMBER(FIND("6F",ScheduleCompile!N241)),ISNUMBER(FIND("7F",ScheduleCompile!N241)),ISNUMBER(FIND("9F",ScheduleCompile!N241)),ISNUMBER(FIND("4F",ScheduleCompile!N241))),VALUE(LEFT(ScheduleCompile!N241,FIND("F",ScheduleCompile!N241)-1)),ScheduleCompile!N241)))))))</f>
        <v>0</v>
      </c>
      <c r="T248" s="1">
        <f>IF(AND(ISERROR(IF(ScheduleCompile!O241="Off",0,IF(ScheduleCompile!O241="On",1,IF(ISNUMBER(ScheduleCompile!O241),ScheduleCompile!O241/1,IF(ISTEXT(ScheduleCompile!O241),IF(OR(ISNUMBER(FIND("5F",ScheduleCompile!O241)),ISNUMBER(FIND("0F",ScheduleCompile!O241)),ISNUMBER(FIND("8F",ScheduleCompile!O241)),ISNUMBER(FIND("1F",ScheduleCompile!O241)),ISNUMBER(FIND("2F",ScheduleCompile!O241)),ISNUMBER(FIND("3F",ScheduleCompile!O241)),ISNUMBER(FIND("6F",ScheduleCompile!O241)),ISNUMBER(FIND("7F",ScheduleCompile!O241)),ISNUMBER(FIND("9F",ScheduleCompile!O241)),ISNUMBER(FIND("4F",ScheduleCompile!O241))),VALUE(LEFT(ScheduleCompile!O241,FIND("F",ScheduleCompile!O241)-1)),ScheduleCompile!O241)))))),ISTEXT(ScheduleCompile!#REF!)),"ENDTABLE",IF(ISERROR(IF(ScheduleCompile!O241="Off",0,IF(ScheduleCompile!O241="On",1,IF(ISNUMBER(ScheduleCompile!O241),ScheduleCompile!O241/1,IF(ISTEXT(ScheduleCompile!O241),IF(OR(ISNUMBER(FIND("5F",ScheduleCompile!O241)),ISNUMBER(FIND("0F",ScheduleCompile!O241)),ISNUMBER(FIND("8F",ScheduleCompile!O241)),ISNUMBER(FIND("1F",ScheduleCompile!O241)),ISNUMBER(FIND("2F",ScheduleCompile!O241)),ISNUMBER(FIND("3F",ScheduleCompile!O241)),ISNUMBER(FIND("6F",ScheduleCompile!O241)),ISNUMBER(FIND("7F",ScheduleCompile!O241)),ISNUMBER(FIND("9F",ScheduleCompile!O241)),ISNUMBER(FIND("4F",ScheduleCompile!O241))),VALUE(LEFT(ScheduleCompile!O241,FIND("F",ScheduleCompile!O241)-1)),ScheduleCompile!O241)))))),"",IF(ScheduleCompile!O241="Off",0,IF(ScheduleCompile!O241="On",1,IF(ISNUMBER(ScheduleCompile!O241),ScheduleCompile!O241/1,IF(ISTEXT(ScheduleCompile!O241),IF(OR(ISNUMBER(FIND("5F",ScheduleCompile!O241)),ISNUMBER(FIND("0F",ScheduleCompile!O241)),ISNUMBER(FIND("8F",ScheduleCompile!O241)),ISNUMBER(FIND("1F",ScheduleCompile!O241)),ISNUMBER(FIND("2F",ScheduleCompile!O241)),ISNUMBER(FIND("3F",ScheduleCompile!O241)),ISNUMBER(FIND("6F",ScheduleCompile!O241)),ISNUMBER(FIND("7F",ScheduleCompile!O241)),ISNUMBER(FIND("9F",ScheduleCompile!O241)),ISNUMBER(FIND("4F",ScheduleCompile!O241))),VALUE(LEFT(ScheduleCompile!O241,FIND("F",ScheduleCompile!O241)-1)),ScheduleCompile!O241)))))))</f>
        <v>0</v>
      </c>
      <c r="U248" s="1">
        <f>IF(AND(ISERROR(IF(ScheduleCompile!P241="Off",0,IF(ScheduleCompile!P241="On",1,IF(ISNUMBER(ScheduleCompile!P241),ScheduleCompile!P241/1,IF(ISTEXT(ScheduleCompile!P241),IF(OR(ISNUMBER(FIND("5F",ScheduleCompile!P241)),ISNUMBER(FIND("0F",ScheduleCompile!P241)),ISNUMBER(FIND("8F",ScheduleCompile!P241)),ISNUMBER(FIND("1F",ScheduleCompile!P241)),ISNUMBER(FIND("2F",ScheduleCompile!P241)),ISNUMBER(FIND("3F",ScheduleCompile!P241)),ISNUMBER(FIND("6F",ScheduleCompile!P241)),ISNUMBER(FIND("7F",ScheduleCompile!P241)),ISNUMBER(FIND("9F",ScheduleCompile!P241)),ISNUMBER(FIND("4F",ScheduleCompile!P241))),VALUE(LEFT(ScheduleCompile!P241,FIND("F",ScheduleCompile!P241)-1)),ScheduleCompile!P241)))))),ISTEXT(ScheduleCompile!#REF!)),"ENDTABLE",IF(ISERROR(IF(ScheduleCompile!P241="Off",0,IF(ScheduleCompile!P241="On",1,IF(ISNUMBER(ScheduleCompile!P241),ScheduleCompile!P241/1,IF(ISTEXT(ScheduleCompile!P241),IF(OR(ISNUMBER(FIND("5F",ScheduleCompile!P241)),ISNUMBER(FIND("0F",ScheduleCompile!P241)),ISNUMBER(FIND("8F",ScheduleCompile!P241)),ISNUMBER(FIND("1F",ScheduleCompile!P241)),ISNUMBER(FIND("2F",ScheduleCompile!P241)),ISNUMBER(FIND("3F",ScheduleCompile!P241)),ISNUMBER(FIND("6F",ScheduleCompile!P241)),ISNUMBER(FIND("7F",ScheduleCompile!P241)),ISNUMBER(FIND("9F",ScheduleCompile!P241)),ISNUMBER(FIND("4F",ScheduleCompile!P241))),VALUE(LEFT(ScheduleCompile!P241,FIND("F",ScheduleCompile!P241)-1)),ScheduleCompile!P241)))))),"",IF(ScheduleCompile!P241="Off",0,IF(ScheduleCompile!P241="On",1,IF(ISNUMBER(ScheduleCompile!P241),ScheduleCompile!P241/1,IF(ISTEXT(ScheduleCompile!P241),IF(OR(ISNUMBER(FIND("5F",ScheduleCompile!P241)),ISNUMBER(FIND("0F",ScheduleCompile!P241)),ISNUMBER(FIND("8F",ScheduleCompile!P241)),ISNUMBER(FIND("1F",ScheduleCompile!P241)),ISNUMBER(FIND("2F",ScheduleCompile!P241)),ISNUMBER(FIND("3F",ScheduleCompile!P241)),ISNUMBER(FIND("6F",ScheduleCompile!P241)),ISNUMBER(FIND("7F",ScheduleCompile!P241)),ISNUMBER(FIND("9F",ScheduleCompile!P241)),ISNUMBER(FIND("4F",ScheduleCompile!P241))),VALUE(LEFT(ScheduleCompile!P241,FIND("F",ScheduleCompile!P241)-1)),ScheduleCompile!P241)))))))</f>
        <v>0</v>
      </c>
      <c r="V248" s="1">
        <f>IF(AND(ISERROR(IF(ScheduleCompile!Q241="Off",0,IF(ScheduleCompile!Q241="On",1,IF(ISNUMBER(ScheduleCompile!Q241),ScheduleCompile!Q241/1,IF(ISTEXT(ScheduleCompile!Q241),IF(OR(ISNUMBER(FIND("5F",ScheduleCompile!Q241)),ISNUMBER(FIND("0F",ScheduleCompile!Q241)),ISNUMBER(FIND("8F",ScheduleCompile!Q241)),ISNUMBER(FIND("1F",ScheduleCompile!Q241)),ISNUMBER(FIND("2F",ScheduleCompile!Q241)),ISNUMBER(FIND("3F",ScheduleCompile!Q241)),ISNUMBER(FIND("6F",ScheduleCompile!Q241)),ISNUMBER(FIND("7F",ScheduleCompile!Q241)),ISNUMBER(FIND("9F",ScheduleCompile!Q241)),ISNUMBER(FIND("4F",ScheduleCompile!Q241))),VALUE(LEFT(ScheduleCompile!Q241,FIND("F",ScheduleCompile!Q241)-1)),ScheduleCompile!Q241)))))),ISTEXT(ScheduleCompile!#REF!)),"ENDTABLE",IF(ISERROR(IF(ScheduleCompile!Q241="Off",0,IF(ScheduleCompile!Q241="On",1,IF(ISNUMBER(ScheduleCompile!Q241),ScheduleCompile!Q241/1,IF(ISTEXT(ScheduleCompile!Q241),IF(OR(ISNUMBER(FIND("5F",ScheduleCompile!Q241)),ISNUMBER(FIND("0F",ScheduleCompile!Q241)),ISNUMBER(FIND("8F",ScheduleCompile!Q241)),ISNUMBER(FIND("1F",ScheduleCompile!Q241)),ISNUMBER(FIND("2F",ScheduleCompile!Q241)),ISNUMBER(FIND("3F",ScheduleCompile!Q241)),ISNUMBER(FIND("6F",ScheduleCompile!Q241)),ISNUMBER(FIND("7F",ScheduleCompile!Q241)),ISNUMBER(FIND("9F",ScheduleCompile!Q241)),ISNUMBER(FIND("4F",ScheduleCompile!Q241))),VALUE(LEFT(ScheduleCompile!Q241,FIND("F",ScheduleCompile!Q241)-1)),ScheduleCompile!Q241)))))),"",IF(ScheduleCompile!Q241="Off",0,IF(ScheduleCompile!Q241="On",1,IF(ISNUMBER(ScheduleCompile!Q241),ScheduleCompile!Q241/1,IF(ISTEXT(ScheduleCompile!Q241),IF(OR(ISNUMBER(FIND("5F",ScheduleCompile!Q241)),ISNUMBER(FIND("0F",ScheduleCompile!Q241)),ISNUMBER(FIND("8F",ScheduleCompile!Q241)),ISNUMBER(FIND("1F",ScheduleCompile!Q241)),ISNUMBER(FIND("2F",ScheduleCompile!Q241)),ISNUMBER(FIND("3F",ScheduleCompile!Q241)),ISNUMBER(FIND("6F",ScheduleCompile!Q241)),ISNUMBER(FIND("7F",ScheduleCompile!Q241)),ISNUMBER(FIND("9F",ScheduleCompile!Q241)),ISNUMBER(FIND("4F",ScheduleCompile!Q241))),VALUE(LEFT(ScheduleCompile!Q241,FIND("F",ScheduleCompile!Q241)-1)),ScheduleCompile!Q241)))))))</f>
        <v>0</v>
      </c>
      <c r="W248" s="1">
        <f>IF(AND(ISERROR(IF(ScheduleCompile!R241="Off",0,IF(ScheduleCompile!R241="On",1,IF(ISNUMBER(ScheduleCompile!R241),ScheduleCompile!R241/1,IF(ISTEXT(ScheduleCompile!R241),IF(OR(ISNUMBER(FIND("5F",ScheduleCompile!R241)),ISNUMBER(FIND("0F",ScheduleCompile!R241)),ISNUMBER(FIND("8F",ScheduleCompile!R241)),ISNUMBER(FIND("1F",ScheduleCompile!R241)),ISNUMBER(FIND("2F",ScheduleCompile!R241)),ISNUMBER(FIND("3F",ScheduleCompile!R241)),ISNUMBER(FIND("6F",ScheduleCompile!R241)),ISNUMBER(FIND("7F",ScheduleCompile!R241)),ISNUMBER(FIND("9F",ScheduleCompile!R241)),ISNUMBER(FIND("4F",ScheduleCompile!R241))),VALUE(LEFT(ScheduleCompile!R241,FIND("F",ScheduleCompile!R241)-1)),ScheduleCompile!R241)))))),ISTEXT(ScheduleCompile!#REF!)),"ENDTABLE",IF(ISERROR(IF(ScheduleCompile!R241="Off",0,IF(ScheduleCompile!R241="On",1,IF(ISNUMBER(ScheduleCompile!R241),ScheduleCompile!R241/1,IF(ISTEXT(ScheduleCompile!R241),IF(OR(ISNUMBER(FIND("5F",ScheduleCompile!R241)),ISNUMBER(FIND("0F",ScheduleCompile!R241)),ISNUMBER(FIND("8F",ScheduleCompile!R241)),ISNUMBER(FIND("1F",ScheduleCompile!R241)),ISNUMBER(FIND("2F",ScheduleCompile!R241)),ISNUMBER(FIND("3F",ScheduleCompile!R241)),ISNUMBER(FIND("6F",ScheduleCompile!R241)),ISNUMBER(FIND("7F",ScheduleCompile!R241)),ISNUMBER(FIND("9F",ScheduleCompile!R241)),ISNUMBER(FIND("4F",ScheduleCompile!R241))),VALUE(LEFT(ScheduleCompile!R241,FIND("F",ScheduleCompile!R241)-1)),ScheduleCompile!R241)))))),"",IF(ScheduleCompile!R241="Off",0,IF(ScheduleCompile!R241="On",1,IF(ISNUMBER(ScheduleCompile!R241),ScheduleCompile!R241/1,IF(ISTEXT(ScheduleCompile!R241),IF(OR(ISNUMBER(FIND("5F",ScheduleCompile!R241)),ISNUMBER(FIND("0F",ScheduleCompile!R241)),ISNUMBER(FIND("8F",ScheduleCompile!R241)),ISNUMBER(FIND("1F",ScheduleCompile!R241)),ISNUMBER(FIND("2F",ScheduleCompile!R241)),ISNUMBER(FIND("3F",ScheduleCompile!R241)),ISNUMBER(FIND("6F",ScheduleCompile!R241)),ISNUMBER(FIND("7F",ScheduleCompile!R241)),ISNUMBER(FIND("9F",ScheduleCompile!R241)),ISNUMBER(FIND("4F",ScheduleCompile!R241))),VALUE(LEFT(ScheduleCompile!R241,FIND("F",ScheduleCompile!R241)-1)),ScheduleCompile!R241)))))))</f>
        <v>0</v>
      </c>
      <c r="X248" s="1">
        <f>IF(AND(ISERROR(IF(ScheduleCompile!S241="Off",0,IF(ScheduleCompile!S241="On",1,IF(ISNUMBER(ScheduleCompile!S241),ScheduleCompile!S241/1,IF(ISTEXT(ScheduleCompile!S241),IF(OR(ISNUMBER(FIND("5F",ScheduleCompile!S241)),ISNUMBER(FIND("0F",ScheduleCompile!S241)),ISNUMBER(FIND("8F",ScheduleCompile!S241)),ISNUMBER(FIND("1F",ScheduleCompile!S241)),ISNUMBER(FIND("2F",ScheduleCompile!S241)),ISNUMBER(FIND("3F",ScheduleCompile!S241)),ISNUMBER(FIND("6F",ScheduleCompile!S241)),ISNUMBER(FIND("7F",ScheduleCompile!S241)),ISNUMBER(FIND("9F",ScheduleCompile!S241)),ISNUMBER(FIND("4F",ScheduleCompile!S241))),VALUE(LEFT(ScheduleCompile!S241,FIND("F",ScheduleCompile!S241)-1)),ScheduleCompile!S241)))))),ISTEXT(ScheduleCompile!#REF!)),"ENDTABLE",IF(ISERROR(IF(ScheduleCompile!S241="Off",0,IF(ScheduleCompile!S241="On",1,IF(ISNUMBER(ScheduleCompile!S241),ScheduleCompile!S241/1,IF(ISTEXT(ScheduleCompile!S241),IF(OR(ISNUMBER(FIND("5F",ScheduleCompile!S241)),ISNUMBER(FIND("0F",ScheduleCompile!S241)),ISNUMBER(FIND("8F",ScheduleCompile!S241)),ISNUMBER(FIND("1F",ScheduleCompile!S241)),ISNUMBER(FIND("2F",ScheduleCompile!S241)),ISNUMBER(FIND("3F",ScheduleCompile!S241)),ISNUMBER(FIND("6F",ScheduleCompile!S241)),ISNUMBER(FIND("7F",ScheduleCompile!S241)),ISNUMBER(FIND("9F",ScheduleCompile!S241)),ISNUMBER(FIND("4F",ScheduleCompile!S241))),VALUE(LEFT(ScheduleCompile!S241,FIND("F",ScheduleCompile!S241)-1)),ScheduleCompile!S241)))))),"",IF(ScheduleCompile!S241="Off",0,IF(ScheduleCompile!S241="On",1,IF(ISNUMBER(ScheduleCompile!S241),ScheduleCompile!S241/1,IF(ISTEXT(ScheduleCompile!S241),IF(OR(ISNUMBER(FIND("5F",ScheduleCompile!S241)),ISNUMBER(FIND("0F",ScheduleCompile!S241)),ISNUMBER(FIND("8F",ScheduleCompile!S241)),ISNUMBER(FIND("1F",ScheduleCompile!S241)),ISNUMBER(FIND("2F",ScheduleCompile!S241)),ISNUMBER(FIND("3F",ScheduleCompile!S241)),ISNUMBER(FIND("6F",ScheduleCompile!S241)),ISNUMBER(FIND("7F",ScheduleCompile!S241)),ISNUMBER(FIND("9F",ScheduleCompile!S241)),ISNUMBER(FIND("4F",ScheduleCompile!S241))),VALUE(LEFT(ScheduleCompile!S241,FIND("F",ScheduleCompile!S241)-1)),ScheduleCompile!S241)))))))</f>
        <v>0</v>
      </c>
      <c r="Y248" s="1">
        <f>IF(AND(ISERROR(IF(ScheduleCompile!T241="Off",0,IF(ScheduleCompile!T241="On",1,IF(ISNUMBER(ScheduleCompile!T241),ScheduleCompile!T241/1,IF(ISTEXT(ScheduleCompile!T241),IF(OR(ISNUMBER(FIND("5F",ScheduleCompile!T241)),ISNUMBER(FIND("0F",ScheduleCompile!T241)),ISNUMBER(FIND("8F",ScheduleCompile!T241)),ISNUMBER(FIND("1F",ScheduleCompile!T241)),ISNUMBER(FIND("2F",ScheduleCompile!T241)),ISNUMBER(FIND("3F",ScheduleCompile!T241)),ISNUMBER(FIND("6F",ScheduleCompile!T241)),ISNUMBER(FIND("7F",ScheduleCompile!T241)),ISNUMBER(FIND("9F",ScheduleCompile!T241)),ISNUMBER(FIND("4F",ScheduleCompile!T241))),VALUE(LEFT(ScheduleCompile!T241,FIND("F",ScheduleCompile!T241)-1)),ScheduleCompile!T241)))))),ISTEXT(ScheduleCompile!#REF!)),"ENDTABLE",IF(ISERROR(IF(ScheduleCompile!T241="Off",0,IF(ScheduleCompile!T241="On",1,IF(ISNUMBER(ScheduleCompile!T241),ScheduleCompile!T241/1,IF(ISTEXT(ScheduleCompile!T241),IF(OR(ISNUMBER(FIND("5F",ScheduleCompile!T241)),ISNUMBER(FIND("0F",ScheduleCompile!T241)),ISNUMBER(FIND("8F",ScheduleCompile!T241)),ISNUMBER(FIND("1F",ScheduleCompile!T241)),ISNUMBER(FIND("2F",ScheduleCompile!T241)),ISNUMBER(FIND("3F",ScheduleCompile!T241)),ISNUMBER(FIND("6F",ScheduleCompile!T241)),ISNUMBER(FIND("7F",ScheduleCompile!T241)),ISNUMBER(FIND("9F",ScheduleCompile!T241)),ISNUMBER(FIND("4F",ScheduleCompile!T241))),VALUE(LEFT(ScheduleCompile!T241,FIND("F",ScheduleCompile!T241)-1)),ScheduleCompile!T241)))))),"",IF(ScheduleCompile!T241="Off",0,IF(ScheduleCompile!T241="On",1,IF(ISNUMBER(ScheduleCompile!T241),ScheduleCompile!T241/1,IF(ISTEXT(ScheduleCompile!T241),IF(OR(ISNUMBER(FIND("5F",ScheduleCompile!T241)),ISNUMBER(FIND("0F",ScheduleCompile!T241)),ISNUMBER(FIND("8F",ScheduleCompile!T241)),ISNUMBER(FIND("1F",ScheduleCompile!T241)),ISNUMBER(FIND("2F",ScheduleCompile!T241)),ISNUMBER(FIND("3F",ScheduleCompile!T241)),ISNUMBER(FIND("6F",ScheduleCompile!T241)),ISNUMBER(FIND("7F",ScheduleCompile!T241)),ISNUMBER(FIND("9F",ScheduleCompile!T241)),ISNUMBER(FIND("4F",ScheduleCompile!T241))),VALUE(LEFT(ScheduleCompile!T241,FIND("F",ScheduleCompile!T241)-1)),ScheduleCompile!T241)))))))</f>
        <v>0</v>
      </c>
      <c r="Z248" s="1">
        <f>IF(AND(ISERROR(IF(ScheduleCompile!U241="Off",0,IF(ScheduleCompile!U241="On",1,IF(ISNUMBER(ScheduleCompile!U241),ScheduleCompile!U241/1,IF(ISTEXT(ScheduleCompile!U241),IF(OR(ISNUMBER(FIND("5F",ScheduleCompile!U241)),ISNUMBER(FIND("0F",ScheduleCompile!U241)),ISNUMBER(FIND("8F",ScheduleCompile!U241)),ISNUMBER(FIND("1F",ScheduleCompile!U241)),ISNUMBER(FIND("2F",ScheduleCompile!U241)),ISNUMBER(FIND("3F",ScheduleCompile!U241)),ISNUMBER(FIND("6F",ScheduleCompile!U241)),ISNUMBER(FIND("7F",ScheduleCompile!U241)),ISNUMBER(FIND("9F",ScheduleCompile!U241)),ISNUMBER(FIND("4F",ScheduleCompile!U241))),VALUE(LEFT(ScheduleCompile!U241,FIND("F",ScheduleCompile!U241)-1)),ScheduleCompile!U241)))))),ISTEXT(ScheduleCompile!#REF!)),"ENDTABLE",IF(ISERROR(IF(ScheduleCompile!U241="Off",0,IF(ScheduleCompile!U241="On",1,IF(ISNUMBER(ScheduleCompile!U241),ScheduleCompile!U241/1,IF(ISTEXT(ScheduleCompile!U241),IF(OR(ISNUMBER(FIND("5F",ScheduleCompile!U241)),ISNUMBER(FIND("0F",ScheduleCompile!U241)),ISNUMBER(FIND("8F",ScheduleCompile!U241)),ISNUMBER(FIND("1F",ScheduleCompile!U241)),ISNUMBER(FIND("2F",ScheduleCompile!U241)),ISNUMBER(FIND("3F",ScheduleCompile!U241)),ISNUMBER(FIND("6F",ScheduleCompile!U241)),ISNUMBER(FIND("7F",ScheduleCompile!U241)),ISNUMBER(FIND("9F",ScheduleCompile!U241)),ISNUMBER(FIND("4F",ScheduleCompile!U241))),VALUE(LEFT(ScheduleCompile!U241,FIND("F",ScheduleCompile!U241)-1)),ScheduleCompile!U241)))))),"",IF(ScheduleCompile!U241="Off",0,IF(ScheduleCompile!U241="On",1,IF(ISNUMBER(ScheduleCompile!U241),ScheduleCompile!U241/1,IF(ISTEXT(ScheduleCompile!U241),IF(OR(ISNUMBER(FIND("5F",ScheduleCompile!U241)),ISNUMBER(FIND("0F",ScheduleCompile!U241)),ISNUMBER(FIND("8F",ScheduleCompile!U241)),ISNUMBER(FIND("1F",ScheduleCompile!U241)),ISNUMBER(FIND("2F",ScheduleCompile!U241)),ISNUMBER(FIND("3F",ScheduleCompile!U241)),ISNUMBER(FIND("6F",ScheduleCompile!U241)),ISNUMBER(FIND("7F",ScheduleCompile!U241)),ISNUMBER(FIND("9F",ScheduleCompile!U241)),ISNUMBER(FIND("4F",ScheduleCompile!U241))),VALUE(LEFT(ScheduleCompile!U241,FIND("F",ScheduleCompile!U241)-1)),ScheduleCompile!U241)))))))</f>
        <v>0</v>
      </c>
      <c r="AA248" s="1">
        <f>IF(AND(ISERROR(IF(ScheduleCompile!V241="Off",0,IF(ScheduleCompile!V241="On",1,IF(ISNUMBER(ScheduleCompile!V241),ScheduleCompile!V241/1,IF(ISTEXT(ScheduleCompile!V241),IF(OR(ISNUMBER(FIND("5F",ScheduleCompile!V241)),ISNUMBER(FIND("0F",ScheduleCompile!V241)),ISNUMBER(FIND("8F",ScheduleCompile!V241)),ISNUMBER(FIND("1F",ScheduleCompile!V241)),ISNUMBER(FIND("2F",ScheduleCompile!V241)),ISNUMBER(FIND("3F",ScheduleCompile!V241)),ISNUMBER(FIND("6F",ScheduleCompile!V241)),ISNUMBER(FIND("7F",ScheduleCompile!V241)),ISNUMBER(FIND("9F",ScheduleCompile!V241)),ISNUMBER(FIND("4F",ScheduleCompile!V241))),VALUE(LEFT(ScheduleCompile!V241,FIND("F",ScheduleCompile!V241)-1)),ScheduleCompile!V241)))))),ISTEXT(ScheduleCompile!#REF!)),"ENDTABLE",IF(ISERROR(IF(ScheduleCompile!V241="Off",0,IF(ScheduleCompile!V241="On",1,IF(ISNUMBER(ScheduleCompile!V241),ScheduleCompile!V241/1,IF(ISTEXT(ScheduleCompile!V241),IF(OR(ISNUMBER(FIND("5F",ScheduleCompile!V241)),ISNUMBER(FIND("0F",ScheduleCompile!V241)),ISNUMBER(FIND("8F",ScheduleCompile!V241)),ISNUMBER(FIND("1F",ScheduleCompile!V241)),ISNUMBER(FIND("2F",ScheduleCompile!V241)),ISNUMBER(FIND("3F",ScheduleCompile!V241)),ISNUMBER(FIND("6F",ScheduleCompile!V241)),ISNUMBER(FIND("7F",ScheduleCompile!V241)),ISNUMBER(FIND("9F",ScheduleCompile!V241)),ISNUMBER(FIND("4F",ScheduleCompile!V241))),VALUE(LEFT(ScheduleCompile!V241,FIND("F",ScheduleCompile!V241)-1)),ScheduleCompile!V241)))))),"",IF(ScheduleCompile!V241="Off",0,IF(ScheduleCompile!V241="On",1,IF(ISNUMBER(ScheduleCompile!V241),ScheduleCompile!V241/1,IF(ISTEXT(ScheduleCompile!V241),IF(OR(ISNUMBER(FIND("5F",ScheduleCompile!V241)),ISNUMBER(FIND("0F",ScheduleCompile!V241)),ISNUMBER(FIND("8F",ScheduleCompile!V241)),ISNUMBER(FIND("1F",ScheduleCompile!V241)),ISNUMBER(FIND("2F",ScheduleCompile!V241)),ISNUMBER(FIND("3F",ScheduleCompile!V241)),ISNUMBER(FIND("6F",ScheduleCompile!V241)),ISNUMBER(FIND("7F",ScheduleCompile!V241)),ISNUMBER(FIND("9F",ScheduleCompile!V241)),ISNUMBER(FIND("4F",ScheduleCompile!V241))),VALUE(LEFT(ScheduleCompile!V241,FIND("F",ScheduleCompile!V241)-1)),ScheduleCompile!V241)))))))</f>
        <v>0</v>
      </c>
      <c r="AB248" s="1">
        <f>IF(AND(ISERROR(IF(ScheduleCompile!W241="Off",0,IF(ScheduleCompile!W241="On",1,IF(ISNUMBER(ScheduleCompile!W241),ScheduleCompile!W241/1,IF(ISTEXT(ScheduleCompile!W241),IF(OR(ISNUMBER(FIND("5F",ScheduleCompile!W241)),ISNUMBER(FIND("0F",ScheduleCompile!W241)),ISNUMBER(FIND("8F",ScheduleCompile!W241)),ISNUMBER(FIND("1F",ScheduleCompile!W241)),ISNUMBER(FIND("2F",ScheduleCompile!W241)),ISNUMBER(FIND("3F",ScheduleCompile!W241)),ISNUMBER(FIND("6F",ScheduleCompile!W241)),ISNUMBER(FIND("7F",ScheduleCompile!W241)),ISNUMBER(FIND("9F",ScheduleCompile!W241)),ISNUMBER(FIND("4F",ScheduleCompile!W241))),VALUE(LEFT(ScheduleCompile!W241,FIND("F",ScheduleCompile!W241)-1)),ScheduleCompile!W241)))))),ISTEXT(ScheduleCompile!#REF!)),"ENDTABLE",IF(ISERROR(IF(ScheduleCompile!W241="Off",0,IF(ScheduleCompile!W241="On",1,IF(ISNUMBER(ScheduleCompile!W241),ScheduleCompile!W241/1,IF(ISTEXT(ScheduleCompile!W241),IF(OR(ISNUMBER(FIND("5F",ScheduleCompile!W241)),ISNUMBER(FIND("0F",ScheduleCompile!W241)),ISNUMBER(FIND("8F",ScheduleCompile!W241)),ISNUMBER(FIND("1F",ScheduleCompile!W241)),ISNUMBER(FIND("2F",ScheduleCompile!W241)),ISNUMBER(FIND("3F",ScheduleCompile!W241)),ISNUMBER(FIND("6F",ScheduleCompile!W241)),ISNUMBER(FIND("7F",ScheduleCompile!W241)),ISNUMBER(FIND("9F",ScheduleCompile!W241)),ISNUMBER(FIND("4F",ScheduleCompile!W241))),VALUE(LEFT(ScheduleCompile!W241,FIND("F",ScheduleCompile!W241)-1)),ScheduleCompile!W241)))))),"",IF(ScheduleCompile!W241="Off",0,IF(ScheduleCompile!W241="On",1,IF(ISNUMBER(ScheduleCompile!W241),ScheduleCompile!W241/1,IF(ISTEXT(ScheduleCompile!W241),IF(OR(ISNUMBER(FIND("5F",ScheduleCompile!W241)),ISNUMBER(FIND("0F",ScheduleCompile!W241)),ISNUMBER(FIND("8F",ScheduleCompile!W241)),ISNUMBER(FIND("1F",ScheduleCompile!W241)),ISNUMBER(FIND("2F",ScheduleCompile!W241)),ISNUMBER(FIND("3F",ScheduleCompile!W241)),ISNUMBER(FIND("6F",ScheduleCompile!W241)),ISNUMBER(FIND("7F",ScheduleCompile!W241)),ISNUMBER(FIND("9F",ScheduleCompile!W241)),ISNUMBER(FIND("4F",ScheduleCompile!W241))),VALUE(LEFT(ScheduleCompile!W241,FIND("F",ScheduleCompile!W241)-1)),ScheduleCompile!W241)))))))</f>
        <v>0</v>
      </c>
      <c r="AC248" s="1">
        <f>IF(AND(ISERROR(IF(ScheduleCompile!X241="Off",0,IF(ScheduleCompile!X241="On",1,IF(ISNUMBER(ScheduleCompile!X241),ScheduleCompile!X241/1,IF(ISTEXT(ScheduleCompile!X241),IF(OR(ISNUMBER(FIND("5F",ScheduleCompile!X241)),ISNUMBER(FIND("0F",ScheduleCompile!X241)),ISNUMBER(FIND("8F",ScheduleCompile!X241)),ISNUMBER(FIND("1F",ScheduleCompile!X241)),ISNUMBER(FIND("2F",ScheduleCompile!X241)),ISNUMBER(FIND("3F",ScheduleCompile!X241)),ISNUMBER(FIND("6F",ScheduleCompile!X241)),ISNUMBER(FIND("7F",ScheduleCompile!X241)),ISNUMBER(FIND("9F",ScheduleCompile!X241)),ISNUMBER(FIND("4F",ScheduleCompile!X241))),VALUE(LEFT(ScheduleCompile!X241,FIND("F",ScheduleCompile!X241)-1)),ScheduleCompile!X241)))))),ISTEXT(ScheduleCompile!#REF!)),"ENDTABLE",IF(ISERROR(IF(ScheduleCompile!X241="Off",0,IF(ScheduleCompile!X241="On",1,IF(ISNUMBER(ScheduleCompile!X241),ScheduleCompile!X241/1,IF(ISTEXT(ScheduleCompile!X241),IF(OR(ISNUMBER(FIND("5F",ScheduleCompile!X241)),ISNUMBER(FIND("0F",ScheduleCompile!X241)),ISNUMBER(FIND("8F",ScheduleCompile!X241)),ISNUMBER(FIND("1F",ScheduleCompile!X241)),ISNUMBER(FIND("2F",ScheduleCompile!X241)),ISNUMBER(FIND("3F",ScheduleCompile!X241)),ISNUMBER(FIND("6F",ScheduleCompile!X241)),ISNUMBER(FIND("7F",ScheduleCompile!X241)),ISNUMBER(FIND("9F",ScheduleCompile!X241)),ISNUMBER(FIND("4F",ScheduleCompile!X241))),VALUE(LEFT(ScheduleCompile!X241,FIND("F",ScheduleCompile!X241)-1)),ScheduleCompile!X241)))))),"",IF(ScheduleCompile!X241="Off",0,IF(ScheduleCompile!X241="On",1,IF(ISNUMBER(ScheduleCompile!X241),ScheduleCompile!X241/1,IF(ISTEXT(ScheduleCompile!X241),IF(OR(ISNUMBER(FIND("5F",ScheduleCompile!X241)),ISNUMBER(FIND("0F",ScheduleCompile!X241)),ISNUMBER(FIND("8F",ScheduleCompile!X241)),ISNUMBER(FIND("1F",ScheduleCompile!X241)),ISNUMBER(FIND("2F",ScheduleCompile!X241)),ISNUMBER(FIND("3F",ScheduleCompile!X241)),ISNUMBER(FIND("6F",ScheduleCompile!X241)),ISNUMBER(FIND("7F",ScheduleCompile!X241)),ISNUMBER(FIND("9F",ScheduleCompile!X241)),ISNUMBER(FIND("4F",ScheduleCompile!X241))),VALUE(LEFT(ScheduleCompile!X241,FIND("F",ScheduleCompile!X241)-1)),ScheduleCompile!X241)))))))</f>
        <v>0</v>
      </c>
      <c r="AD248" s="1">
        <f>IF(AND(ISERROR(IF(ScheduleCompile!Y241="Off",0,IF(ScheduleCompile!Y241="On",1,IF(ISNUMBER(ScheduleCompile!Y241),ScheduleCompile!Y241/1,IF(ISTEXT(ScheduleCompile!Y241),IF(OR(ISNUMBER(FIND("5F",ScheduleCompile!Y241)),ISNUMBER(FIND("0F",ScheduleCompile!Y241)),ISNUMBER(FIND("8F",ScheduleCompile!Y241)),ISNUMBER(FIND("1F",ScheduleCompile!Y241)),ISNUMBER(FIND("2F",ScheduleCompile!Y241)),ISNUMBER(FIND("3F",ScheduleCompile!Y241)),ISNUMBER(FIND("6F",ScheduleCompile!Y241)),ISNUMBER(FIND("7F",ScheduleCompile!Y241)),ISNUMBER(FIND("9F",ScheduleCompile!Y241)),ISNUMBER(FIND("4F",ScheduleCompile!Y241))),VALUE(LEFT(ScheduleCompile!Y241,FIND("F",ScheduleCompile!Y241)-1)),ScheduleCompile!Y241)))))),ISTEXT(ScheduleCompile!#REF!)),"ENDTABLE",IF(ISERROR(IF(ScheduleCompile!Y241="Off",0,IF(ScheduleCompile!Y241="On",1,IF(ISNUMBER(ScheduleCompile!Y241),ScheduleCompile!Y241/1,IF(ISTEXT(ScheduleCompile!Y241),IF(OR(ISNUMBER(FIND("5F",ScheduleCompile!Y241)),ISNUMBER(FIND("0F",ScheduleCompile!Y241)),ISNUMBER(FIND("8F",ScheduleCompile!Y241)),ISNUMBER(FIND("1F",ScheduleCompile!Y241)),ISNUMBER(FIND("2F",ScheduleCompile!Y241)),ISNUMBER(FIND("3F",ScheduleCompile!Y241)),ISNUMBER(FIND("6F",ScheduleCompile!Y241)),ISNUMBER(FIND("7F",ScheduleCompile!Y241)),ISNUMBER(FIND("9F",ScheduleCompile!Y241)),ISNUMBER(FIND("4F",ScheduleCompile!Y241))),VALUE(LEFT(ScheduleCompile!Y241,FIND("F",ScheduleCompile!Y241)-1)),ScheduleCompile!Y241)))))),"",IF(ScheduleCompile!Y241="Off",0,IF(ScheduleCompile!Y241="On",1,IF(ISNUMBER(ScheduleCompile!Y241),ScheduleCompile!Y241/1,IF(ISTEXT(ScheduleCompile!Y241),IF(OR(ISNUMBER(FIND("5F",ScheduleCompile!Y241)),ISNUMBER(FIND("0F",ScheduleCompile!Y241)),ISNUMBER(FIND("8F",ScheduleCompile!Y241)),ISNUMBER(FIND("1F",ScheduleCompile!Y241)),ISNUMBER(FIND("2F",ScheduleCompile!Y241)),ISNUMBER(FIND("3F",ScheduleCompile!Y241)),ISNUMBER(FIND("6F",ScheduleCompile!Y241)),ISNUMBER(FIND("7F",ScheduleCompile!Y241)),ISNUMBER(FIND("9F",ScheduleCompile!Y241)),ISNUMBER(FIND("4F",ScheduleCompile!Y241))),VALUE(LEFT(ScheduleCompile!Y241,FIND("F",ScheduleCompile!Y241)-1)),ScheduleCompile!Y241)))))))</f>
        <v>0</v>
      </c>
    </row>
    <row r="249" spans="1:30" x14ac:dyDescent="0.25">
      <c r="A249" t="str">
        <f t="shared" si="15"/>
        <v>SchDay "OfficeWtrHtrSetptWD"  Type = "Temperature" Hr = (135, 135, 135, 135, 135, 135, 135, 135, 135, 135, 135, 135, 135, 135, 135, 135, 135, 135, 135, 135, 135, 135, 135, 135) ..</v>
      </c>
      <c r="B249" s="1" t="s">
        <v>623</v>
      </c>
      <c r="C249" t="str">
        <f t="shared" si="16"/>
        <v xml:space="preserve">SchDay "OfficeWtrHtrSetptWD"  Type = "Temperature" Hr = </v>
      </c>
      <c r="D249" t="str">
        <f t="shared" si="17"/>
        <v>(135, 135, 135, 135, 135, 135, 135, 135, 135, 135, 135, 135, 135, 135, 135, 135, 135, 135, 135, 135, 135, 135, 135, 135) ..</v>
      </c>
      <c r="E249" s="30" t="str">
        <f>ScheduleCompile!A242</f>
        <v>OfficeWtrHtrSetptWD</v>
      </c>
      <c r="F249" t="str">
        <f t="shared" si="18"/>
        <v>Temperature</v>
      </c>
      <c r="G249" s="1">
        <f>IF(AND(ISERROR(IF(ScheduleCompile!B242="Off",0,IF(ScheduleCompile!B242="On",1,IF(ISNUMBER(ScheduleCompile!B242),ScheduleCompile!B242/1,IF(ISTEXT(ScheduleCompile!B242),IF(OR(ISNUMBER(FIND("5F",ScheduleCompile!B242)),ISNUMBER(FIND("0F",ScheduleCompile!B242)),ISNUMBER(FIND("8F",ScheduleCompile!B242)),ISNUMBER(FIND("1F",ScheduleCompile!B242)),ISNUMBER(FIND("2F",ScheduleCompile!B242)),ISNUMBER(FIND("3F",ScheduleCompile!B242)),ISNUMBER(FIND("6F",ScheduleCompile!B242)),ISNUMBER(FIND("7F",ScheduleCompile!B242)),ISNUMBER(FIND("9F",ScheduleCompile!B242)),ISNUMBER(FIND("4F",ScheduleCompile!B242))),VALUE(LEFT(ScheduleCompile!B242,FIND("F",ScheduleCompile!B242)-1)),ScheduleCompile!B242)))))),ISTEXT(ScheduleCompile!#REF!)),"ENDTABLE",IF(ISERROR(IF(ScheduleCompile!B242="Off",0,IF(ScheduleCompile!B242="On",1,IF(ISNUMBER(ScheduleCompile!B242),ScheduleCompile!B242/1,IF(ISTEXT(ScheduleCompile!B242),IF(OR(ISNUMBER(FIND("5F",ScheduleCompile!B242)),ISNUMBER(FIND("0F",ScheduleCompile!B242)),ISNUMBER(FIND("8F",ScheduleCompile!B242)),ISNUMBER(FIND("1F",ScheduleCompile!B242)),ISNUMBER(FIND("2F",ScheduleCompile!B242)),ISNUMBER(FIND("3F",ScheduleCompile!B242)),ISNUMBER(FIND("6F",ScheduleCompile!B242)),ISNUMBER(FIND("7F",ScheduleCompile!B242)),ISNUMBER(FIND("9F",ScheduleCompile!B242)),ISNUMBER(FIND("4F",ScheduleCompile!B242))),VALUE(LEFT(ScheduleCompile!B242,FIND("F",ScheduleCompile!B242)-1)),ScheduleCompile!B242)))))),"",IF(ScheduleCompile!B242="Off",0,IF(ScheduleCompile!B242="On",1,IF(ISNUMBER(ScheduleCompile!B242),ScheduleCompile!B242/1,IF(ISTEXT(ScheduleCompile!B242),IF(OR(ISNUMBER(FIND("5F",ScheduleCompile!B242)),ISNUMBER(FIND("0F",ScheduleCompile!B242)),ISNUMBER(FIND("8F",ScheduleCompile!B242)),ISNUMBER(FIND("1F",ScheduleCompile!B242)),ISNUMBER(FIND("2F",ScheduleCompile!B242)),ISNUMBER(FIND("3F",ScheduleCompile!B242)),ISNUMBER(FIND("6F",ScheduleCompile!B242)),ISNUMBER(FIND("7F",ScheduleCompile!B242)),ISNUMBER(FIND("9F",ScheduleCompile!B242)),ISNUMBER(FIND("4F",ScheduleCompile!B242))),VALUE(LEFT(ScheduleCompile!B242,FIND("F",ScheduleCompile!B242)-1)),ScheduleCompile!B242)))))))</f>
        <v>135</v>
      </c>
      <c r="H249" s="1">
        <f>IF(AND(ISERROR(IF(ScheduleCompile!C242="Off",0,IF(ScheduleCompile!C242="On",1,IF(ISNUMBER(ScheduleCompile!C242),ScheduleCompile!C242/1,IF(ISTEXT(ScheduleCompile!C242),IF(OR(ISNUMBER(FIND("5F",ScheduleCompile!C242)),ISNUMBER(FIND("0F",ScheduleCompile!C242)),ISNUMBER(FIND("8F",ScheduleCompile!C242)),ISNUMBER(FIND("1F",ScheduleCompile!C242)),ISNUMBER(FIND("2F",ScheduleCompile!C242)),ISNUMBER(FIND("3F",ScheduleCompile!C242)),ISNUMBER(FIND("6F",ScheduleCompile!C242)),ISNUMBER(FIND("7F",ScheduleCompile!C242)),ISNUMBER(FIND("9F",ScheduleCompile!C242)),ISNUMBER(FIND("4F",ScheduleCompile!C242))),VALUE(LEFT(ScheduleCompile!C242,FIND("F",ScheduleCompile!C242)-1)),ScheduleCompile!C242)))))),ISTEXT(ScheduleCompile!#REF!)),"ENDTABLE",IF(ISERROR(IF(ScheduleCompile!C242="Off",0,IF(ScheduleCompile!C242="On",1,IF(ISNUMBER(ScheduleCompile!C242),ScheduleCompile!C242/1,IF(ISTEXT(ScheduleCompile!C242),IF(OR(ISNUMBER(FIND("5F",ScheduleCompile!C242)),ISNUMBER(FIND("0F",ScheduleCompile!C242)),ISNUMBER(FIND("8F",ScheduleCompile!C242)),ISNUMBER(FIND("1F",ScheduleCompile!C242)),ISNUMBER(FIND("2F",ScheduleCompile!C242)),ISNUMBER(FIND("3F",ScheduleCompile!C242)),ISNUMBER(FIND("6F",ScheduleCompile!C242)),ISNUMBER(FIND("7F",ScheduleCompile!C242)),ISNUMBER(FIND("9F",ScheduleCompile!C242)),ISNUMBER(FIND("4F",ScheduleCompile!C242))),VALUE(LEFT(ScheduleCompile!C242,FIND("F",ScheduleCompile!C242)-1)),ScheduleCompile!C242)))))),"",IF(ScheduleCompile!C242="Off",0,IF(ScheduleCompile!C242="On",1,IF(ISNUMBER(ScheduleCompile!C242),ScheduleCompile!C242/1,IF(ISTEXT(ScheduleCompile!C242),IF(OR(ISNUMBER(FIND("5F",ScheduleCompile!C242)),ISNUMBER(FIND("0F",ScheduleCompile!C242)),ISNUMBER(FIND("8F",ScheduleCompile!C242)),ISNUMBER(FIND("1F",ScheduleCompile!C242)),ISNUMBER(FIND("2F",ScheduleCompile!C242)),ISNUMBER(FIND("3F",ScheduleCompile!C242)),ISNUMBER(FIND("6F",ScheduleCompile!C242)),ISNUMBER(FIND("7F",ScheduleCompile!C242)),ISNUMBER(FIND("9F",ScheduleCompile!C242)),ISNUMBER(FIND("4F",ScheduleCompile!C242))),VALUE(LEFT(ScheduleCompile!C242,FIND("F",ScheduleCompile!C242)-1)),ScheduleCompile!C242)))))))</f>
        <v>135</v>
      </c>
      <c r="I249" s="1">
        <f>IF(AND(ISERROR(IF(ScheduleCompile!D242="Off",0,IF(ScheduleCompile!D242="On",1,IF(ISNUMBER(ScheduleCompile!D242),ScheduleCompile!D242/1,IF(ISTEXT(ScheduleCompile!D242),IF(OR(ISNUMBER(FIND("5F",ScheduleCompile!D242)),ISNUMBER(FIND("0F",ScheduleCompile!D242)),ISNUMBER(FIND("8F",ScheduleCompile!D242)),ISNUMBER(FIND("1F",ScheduleCompile!D242)),ISNUMBER(FIND("2F",ScheduleCompile!D242)),ISNUMBER(FIND("3F",ScheduleCompile!D242)),ISNUMBER(FIND("6F",ScheduleCompile!D242)),ISNUMBER(FIND("7F",ScheduleCompile!D242)),ISNUMBER(FIND("9F",ScheduleCompile!D242)),ISNUMBER(FIND("4F",ScheduleCompile!D242))),VALUE(LEFT(ScheduleCompile!D242,FIND("F",ScheduleCompile!D242)-1)),ScheduleCompile!D242)))))),ISTEXT(ScheduleCompile!#REF!)),"ENDTABLE",IF(ISERROR(IF(ScheduleCompile!D242="Off",0,IF(ScheduleCompile!D242="On",1,IF(ISNUMBER(ScheduleCompile!D242),ScheduleCompile!D242/1,IF(ISTEXT(ScheduleCompile!D242),IF(OR(ISNUMBER(FIND("5F",ScheduleCompile!D242)),ISNUMBER(FIND("0F",ScheduleCompile!D242)),ISNUMBER(FIND("8F",ScheduleCompile!D242)),ISNUMBER(FIND("1F",ScheduleCompile!D242)),ISNUMBER(FIND("2F",ScheduleCompile!D242)),ISNUMBER(FIND("3F",ScheduleCompile!D242)),ISNUMBER(FIND("6F",ScheduleCompile!D242)),ISNUMBER(FIND("7F",ScheduleCompile!D242)),ISNUMBER(FIND("9F",ScheduleCompile!D242)),ISNUMBER(FIND("4F",ScheduleCompile!D242))),VALUE(LEFT(ScheduleCompile!D242,FIND("F",ScheduleCompile!D242)-1)),ScheduleCompile!D242)))))),"",IF(ScheduleCompile!D242="Off",0,IF(ScheduleCompile!D242="On",1,IF(ISNUMBER(ScheduleCompile!D242),ScheduleCompile!D242/1,IF(ISTEXT(ScheduleCompile!D242),IF(OR(ISNUMBER(FIND("5F",ScheduleCompile!D242)),ISNUMBER(FIND("0F",ScheduleCompile!D242)),ISNUMBER(FIND("8F",ScheduleCompile!D242)),ISNUMBER(FIND("1F",ScheduleCompile!D242)),ISNUMBER(FIND("2F",ScheduleCompile!D242)),ISNUMBER(FIND("3F",ScheduleCompile!D242)),ISNUMBER(FIND("6F",ScheduleCompile!D242)),ISNUMBER(FIND("7F",ScheduleCompile!D242)),ISNUMBER(FIND("9F",ScheduleCompile!D242)),ISNUMBER(FIND("4F",ScheduleCompile!D242))),VALUE(LEFT(ScheduleCompile!D242,FIND("F",ScheduleCompile!D242)-1)),ScheduleCompile!D242)))))))</f>
        <v>135</v>
      </c>
      <c r="J249" s="1">
        <f>IF(AND(ISERROR(IF(ScheduleCompile!E242="Off",0,IF(ScheduleCompile!E242="On",1,IF(ISNUMBER(ScheduleCompile!E242),ScheduleCompile!E242/1,IF(ISTEXT(ScheduleCompile!E242),IF(OR(ISNUMBER(FIND("5F",ScheduleCompile!E242)),ISNUMBER(FIND("0F",ScheduleCompile!E242)),ISNUMBER(FIND("8F",ScheduleCompile!E242)),ISNUMBER(FIND("1F",ScheduleCompile!E242)),ISNUMBER(FIND("2F",ScheduleCompile!E242)),ISNUMBER(FIND("3F",ScheduleCompile!E242)),ISNUMBER(FIND("6F",ScheduleCompile!E242)),ISNUMBER(FIND("7F",ScheduleCompile!E242)),ISNUMBER(FIND("9F",ScheduleCompile!E242)),ISNUMBER(FIND("4F",ScheduleCompile!E242))),VALUE(LEFT(ScheduleCompile!E242,FIND("F",ScheduleCompile!E242)-1)),ScheduleCompile!E242)))))),ISTEXT(ScheduleCompile!#REF!)),"ENDTABLE",IF(ISERROR(IF(ScheduleCompile!E242="Off",0,IF(ScheduleCompile!E242="On",1,IF(ISNUMBER(ScheduleCompile!E242),ScheduleCompile!E242/1,IF(ISTEXT(ScheduleCompile!E242),IF(OR(ISNUMBER(FIND("5F",ScheduleCompile!E242)),ISNUMBER(FIND("0F",ScheduleCompile!E242)),ISNUMBER(FIND("8F",ScheduleCompile!E242)),ISNUMBER(FIND("1F",ScheduleCompile!E242)),ISNUMBER(FIND("2F",ScheduleCompile!E242)),ISNUMBER(FIND("3F",ScheduleCompile!E242)),ISNUMBER(FIND("6F",ScheduleCompile!E242)),ISNUMBER(FIND("7F",ScheduleCompile!E242)),ISNUMBER(FIND("9F",ScheduleCompile!E242)),ISNUMBER(FIND("4F",ScheduleCompile!E242))),VALUE(LEFT(ScheduleCompile!E242,FIND("F",ScheduleCompile!E242)-1)),ScheduleCompile!E242)))))),"",IF(ScheduleCompile!E242="Off",0,IF(ScheduleCompile!E242="On",1,IF(ISNUMBER(ScheduleCompile!E242),ScheduleCompile!E242/1,IF(ISTEXT(ScheduleCompile!E242),IF(OR(ISNUMBER(FIND("5F",ScheduleCompile!E242)),ISNUMBER(FIND("0F",ScheduleCompile!E242)),ISNUMBER(FIND("8F",ScheduleCompile!E242)),ISNUMBER(FIND("1F",ScheduleCompile!E242)),ISNUMBER(FIND("2F",ScheduleCompile!E242)),ISNUMBER(FIND("3F",ScheduleCompile!E242)),ISNUMBER(FIND("6F",ScheduleCompile!E242)),ISNUMBER(FIND("7F",ScheduleCompile!E242)),ISNUMBER(FIND("9F",ScheduleCompile!E242)),ISNUMBER(FIND("4F",ScheduleCompile!E242))),VALUE(LEFT(ScheduleCompile!E242,FIND("F",ScheduleCompile!E242)-1)),ScheduleCompile!E242)))))))</f>
        <v>135</v>
      </c>
      <c r="K249" s="1">
        <f>IF(AND(ISERROR(IF(ScheduleCompile!F242="Off",0,IF(ScheduleCompile!F242="On",1,IF(ISNUMBER(ScheduleCompile!F242),ScheduleCompile!F242/1,IF(ISTEXT(ScheduleCompile!F242),IF(OR(ISNUMBER(FIND("5F",ScheduleCompile!F242)),ISNUMBER(FIND("0F",ScheduleCompile!F242)),ISNUMBER(FIND("8F",ScheduleCompile!F242)),ISNUMBER(FIND("1F",ScheduleCompile!F242)),ISNUMBER(FIND("2F",ScheduleCompile!F242)),ISNUMBER(FIND("3F",ScheduleCompile!F242)),ISNUMBER(FIND("6F",ScheduleCompile!F242)),ISNUMBER(FIND("7F",ScheduleCompile!F242)),ISNUMBER(FIND("9F",ScheduleCompile!F242)),ISNUMBER(FIND("4F",ScheduleCompile!F242))),VALUE(LEFT(ScheduleCompile!F242,FIND("F",ScheduleCompile!F242)-1)),ScheduleCompile!F242)))))),ISTEXT(ScheduleCompile!#REF!)),"ENDTABLE",IF(ISERROR(IF(ScheduleCompile!F242="Off",0,IF(ScheduleCompile!F242="On",1,IF(ISNUMBER(ScheduleCompile!F242),ScheduleCompile!F242/1,IF(ISTEXT(ScheduleCompile!F242),IF(OR(ISNUMBER(FIND("5F",ScheduleCompile!F242)),ISNUMBER(FIND("0F",ScheduleCompile!F242)),ISNUMBER(FIND("8F",ScheduleCompile!F242)),ISNUMBER(FIND("1F",ScheduleCompile!F242)),ISNUMBER(FIND("2F",ScheduleCompile!F242)),ISNUMBER(FIND("3F",ScheduleCompile!F242)),ISNUMBER(FIND("6F",ScheduleCompile!F242)),ISNUMBER(FIND("7F",ScheduleCompile!F242)),ISNUMBER(FIND("9F",ScheduleCompile!F242)),ISNUMBER(FIND("4F",ScheduleCompile!F242))),VALUE(LEFT(ScheduleCompile!F242,FIND("F",ScheduleCompile!F242)-1)),ScheduleCompile!F242)))))),"",IF(ScheduleCompile!F242="Off",0,IF(ScheduleCompile!F242="On",1,IF(ISNUMBER(ScheduleCompile!F242),ScheduleCompile!F242/1,IF(ISTEXT(ScheduleCompile!F242),IF(OR(ISNUMBER(FIND("5F",ScheduleCompile!F242)),ISNUMBER(FIND("0F",ScheduleCompile!F242)),ISNUMBER(FIND("8F",ScheduleCompile!F242)),ISNUMBER(FIND("1F",ScheduleCompile!F242)),ISNUMBER(FIND("2F",ScheduleCompile!F242)),ISNUMBER(FIND("3F",ScheduleCompile!F242)),ISNUMBER(FIND("6F",ScheduleCompile!F242)),ISNUMBER(FIND("7F",ScheduleCompile!F242)),ISNUMBER(FIND("9F",ScheduleCompile!F242)),ISNUMBER(FIND("4F",ScheduleCompile!F242))),VALUE(LEFT(ScheduleCompile!F242,FIND("F",ScheduleCompile!F242)-1)),ScheduleCompile!F242)))))))</f>
        <v>135</v>
      </c>
      <c r="L249" s="1">
        <f>IF(AND(ISERROR(IF(ScheduleCompile!G242="Off",0,IF(ScheduleCompile!G242="On",1,IF(ISNUMBER(ScheduleCompile!G242),ScheduleCompile!G242/1,IF(ISTEXT(ScheduleCompile!G242),IF(OR(ISNUMBER(FIND("5F",ScheduleCompile!G242)),ISNUMBER(FIND("0F",ScheduleCompile!G242)),ISNUMBER(FIND("8F",ScheduleCompile!G242)),ISNUMBER(FIND("1F",ScheduleCompile!G242)),ISNUMBER(FIND("2F",ScheduleCompile!G242)),ISNUMBER(FIND("3F",ScheduleCompile!G242)),ISNUMBER(FIND("6F",ScheduleCompile!G242)),ISNUMBER(FIND("7F",ScheduleCompile!G242)),ISNUMBER(FIND("9F",ScheduleCompile!G242)),ISNUMBER(FIND("4F",ScheduleCompile!G242))),VALUE(LEFT(ScheduleCompile!G242,FIND("F",ScheduleCompile!G242)-1)),ScheduleCompile!G242)))))),ISTEXT(ScheduleCompile!#REF!)),"ENDTABLE",IF(ISERROR(IF(ScheduleCompile!G242="Off",0,IF(ScheduleCompile!G242="On",1,IF(ISNUMBER(ScheduleCompile!G242),ScheduleCompile!G242/1,IF(ISTEXT(ScheduleCompile!G242),IF(OR(ISNUMBER(FIND("5F",ScheduleCompile!G242)),ISNUMBER(FIND("0F",ScheduleCompile!G242)),ISNUMBER(FIND("8F",ScheduleCompile!G242)),ISNUMBER(FIND("1F",ScheduleCompile!G242)),ISNUMBER(FIND("2F",ScheduleCompile!G242)),ISNUMBER(FIND("3F",ScheduleCompile!G242)),ISNUMBER(FIND("6F",ScheduleCompile!G242)),ISNUMBER(FIND("7F",ScheduleCompile!G242)),ISNUMBER(FIND("9F",ScheduleCompile!G242)),ISNUMBER(FIND("4F",ScheduleCompile!G242))),VALUE(LEFT(ScheduleCompile!G242,FIND("F",ScheduleCompile!G242)-1)),ScheduleCompile!G242)))))),"",IF(ScheduleCompile!G242="Off",0,IF(ScheduleCompile!G242="On",1,IF(ISNUMBER(ScheduleCompile!G242),ScheduleCompile!G242/1,IF(ISTEXT(ScheduleCompile!G242),IF(OR(ISNUMBER(FIND("5F",ScheduleCompile!G242)),ISNUMBER(FIND("0F",ScheduleCompile!G242)),ISNUMBER(FIND("8F",ScheduleCompile!G242)),ISNUMBER(FIND("1F",ScheduleCompile!G242)),ISNUMBER(FIND("2F",ScheduleCompile!G242)),ISNUMBER(FIND("3F",ScheduleCompile!G242)),ISNUMBER(FIND("6F",ScheduleCompile!G242)),ISNUMBER(FIND("7F",ScheduleCompile!G242)),ISNUMBER(FIND("9F",ScheduleCompile!G242)),ISNUMBER(FIND("4F",ScheduleCompile!G242))),VALUE(LEFT(ScheduleCompile!G242,FIND("F",ScheduleCompile!G242)-1)),ScheduleCompile!G242)))))))</f>
        <v>135</v>
      </c>
      <c r="M249" s="1">
        <f>IF(AND(ISERROR(IF(ScheduleCompile!H242="Off",0,IF(ScheduleCompile!H242="On",1,IF(ISNUMBER(ScheduleCompile!H242),ScheduleCompile!H242/1,IF(ISTEXT(ScheduleCompile!H242),IF(OR(ISNUMBER(FIND("5F",ScheduleCompile!H242)),ISNUMBER(FIND("0F",ScheduleCompile!H242)),ISNUMBER(FIND("8F",ScheduleCompile!H242)),ISNUMBER(FIND("1F",ScheduleCompile!H242)),ISNUMBER(FIND("2F",ScheduleCompile!H242)),ISNUMBER(FIND("3F",ScheduleCompile!H242)),ISNUMBER(FIND("6F",ScheduleCompile!H242)),ISNUMBER(FIND("7F",ScheduleCompile!H242)),ISNUMBER(FIND("9F",ScheduleCompile!H242)),ISNUMBER(FIND("4F",ScheduleCompile!H242))),VALUE(LEFT(ScheduleCompile!H242,FIND("F",ScheduleCompile!H242)-1)),ScheduleCompile!H242)))))),ISTEXT(ScheduleCompile!#REF!)),"ENDTABLE",IF(ISERROR(IF(ScheduleCompile!H242="Off",0,IF(ScheduleCompile!H242="On",1,IF(ISNUMBER(ScheduleCompile!H242),ScheduleCompile!H242/1,IF(ISTEXT(ScheduleCompile!H242),IF(OR(ISNUMBER(FIND("5F",ScheduleCompile!H242)),ISNUMBER(FIND("0F",ScheduleCompile!H242)),ISNUMBER(FIND("8F",ScheduleCompile!H242)),ISNUMBER(FIND("1F",ScheduleCompile!H242)),ISNUMBER(FIND("2F",ScheduleCompile!H242)),ISNUMBER(FIND("3F",ScheduleCompile!H242)),ISNUMBER(FIND("6F",ScheduleCompile!H242)),ISNUMBER(FIND("7F",ScheduleCompile!H242)),ISNUMBER(FIND("9F",ScheduleCompile!H242)),ISNUMBER(FIND("4F",ScheduleCompile!H242))),VALUE(LEFT(ScheduleCompile!H242,FIND("F",ScheduleCompile!H242)-1)),ScheduleCompile!H242)))))),"",IF(ScheduleCompile!H242="Off",0,IF(ScheduleCompile!H242="On",1,IF(ISNUMBER(ScheduleCompile!H242),ScheduleCompile!H242/1,IF(ISTEXT(ScheduleCompile!H242),IF(OR(ISNUMBER(FIND("5F",ScheduleCompile!H242)),ISNUMBER(FIND("0F",ScheduleCompile!H242)),ISNUMBER(FIND("8F",ScheduleCompile!H242)),ISNUMBER(FIND("1F",ScheduleCompile!H242)),ISNUMBER(FIND("2F",ScheduleCompile!H242)),ISNUMBER(FIND("3F",ScheduleCompile!H242)),ISNUMBER(FIND("6F",ScheduleCompile!H242)),ISNUMBER(FIND("7F",ScheduleCompile!H242)),ISNUMBER(FIND("9F",ScheduleCompile!H242)),ISNUMBER(FIND("4F",ScheduleCompile!H242))),VALUE(LEFT(ScheduleCompile!H242,FIND("F",ScheduleCompile!H242)-1)),ScheduleCompile!H242)))))))</f>
        <v>135</v>
      </c>
      <c r="N249" s="1">
        <f>IF(AND(ISERROR(IF(ScheduleCompile!I242="Off",0,IF(ScheduleCompile!I242="On",1,IF(ISNUMBER(ScheduleCompile!I242),ScheduleCompile!I242/1,IF(ISTEXT(ScheduleCompile!I242),IF(OR(ISNUMBER(FIND("5F",ScheduleCompile!I242)),ISNUMBER(FIND("0F",ScheduleCompile!I242)),ISNUMBER(FIND("8F",ScheduleCompile!I242)),ISNUMBER(FIND("1F",ScheduleCompile!I242)),ISNUMBER(FIND("2F",ScheduleCompile!I242)),ISNUMBER(FIND("3F",ScheduleCompile!I242)),ISNUMBER(FIND("6F",ScheduleCompile!I242)),ISNUMBER(FIND("7F",ScheduleCompile!I242)),ISNUMBER(FIND("9F",ScheduleCompile!I242)),ISNUMBER(FIND("4F",ScheduleCompile!I242))),VALUE(LEFT(ScheduleCompile!I242,FIND("F",ScheduleCompile!I242)-1)),ScheduleCompile!I242)))))),ISTEXT(ScheduleCompile!#REF!)),"ENDTABLE",IF(ISERROR(IF(ScheduleCompile!I242="Off",0,IF(ScheduleCompile!I242="On",1,IF(ISNUMBER(ScheduleCompile!I242),ScheduleCompile!I242/1,IF(ISTEXT(ScheduleCompile!I242),IF(OR(ISNUMBER(FIND("5F",ScheduleCompile!I242)),ISNUMBER(FIND("0F",ScheduleCompile!I242)),ISNUMBER(FIND("8F",ScheduleCompile!I242)),ISNUMBER(FIND("1F",ScheduleCompile!I242)),ISNUMBER(FIND("2F",ScheduleCompile!I242)),ISNUMBER(FIND("3F",ScheduleCompile!I242)),ISNUMBER(FIND("6F",ScheduleCompile!I242)),ISNUMBER(FIND("7F",ScheduleCompile!I242)),ISNUMBER(FIND("9F",ScheduleCompile!I242)),ISNUMBER(FIND("4F",ScheduleCompile!I242))),VALUE(LEFT(ScheduleCompile!I242,FIND("F",ScheduleCompile!I242)-1)),ScheduleCompile!I242)))))),"",IF(ScheduleCompile!I242="Off",0,IF(ScheduleCompile!I242="On",1,IF(ISNUMBER(ScheduleCompile!I242),ScheduleCompile!I242/1,IF(ISTEXT(ScheduleCompile!I242),IF(OR(ISNUMBER(FIND("5F",ScheduleCompile!I242)),ISNUMBER(FIND("0F",ScheduleCompile!I242)),ISNUMBER(FIND("8F",ScheduleCompile!I242)),ISNUMBER(FIND("1F",ScheduleCompile!I242)),ISNUMBER(FIND("2F",ScheduleCompile!I242)),ISNUMBER(FIND("3F",ScheduleCompile!I242)),ISNUMBER(FIND("6F",ScheduleCompile!I242)),ISNUMBER(FIND("7F",ScheduleCompile!I242)),ISNUMBER(FIND("9F",ScheduleCompile!I242)),ISNUMBER(FIND("4F",ScheduleCompile!I242))),VALUE(LEFT(ScheduleCompile!I242,FIND("F",ScheduleCompile!I242)-1)),ScheduleCompile!I242)))))))</f>
        <v>135</v>
      </c>
      <c r="O249" s="1">
        <f>IF(AND(ISERROR(IF(ScheduleCompile!J242="Off",0,IF(ScheduleCompile!J242="On",1,IF(ISNUMBER(ScheduleCompile!J242),ScheduleCompile!J242/1,IF(ISTEXT(ScheduleCompile!J242),IF(OR(ISNUMBER(FIND("5F",ScheduleCompile!J242)),ISNUMBER(FIND("0F",ScheduleCompile!J242)),ISNUMBER(FIND("8F",ScheduleCompile!J242)),ISNUMBER(FIND("1F",ScheduleCompile!J242)),ISNUMBER(FIND("2F",ScheduleCompile!J242)),ISNUMBER(FIND("3F",ScheduleCompile!J242)),ISNUMBER(FIND("6F",ScheduleCompile!J242)),ISNUMBER(FIND("7F",ScheduleCompile!J242)),ISNUMBER(FIND("9F",ScheduleCompile!J242)),ISNUMBER(FIND("4F",ScheduleCompile!J242))),VALUE(LEFT(ScheduleCompile!J242,FIND("F",ScheduleCompile!J242)-1)),ScheduleCompile!J242)))))),ISTEXT(ScheduleCompile!#REF!)),"ENDTABLE",IF(ISERROR(IF(ScheduleCompile!J242="Off",0,IF(ScheduleCompile!J242="On",1,IF(ISNUMBER(ScheduleCompile!J242),ScheduleCompile!J242/1,IF(ISTEXT(ScheduleCompile!J242),IF(OR(ISNUMBER(FIND("5F",ScheduleCompile!J242)),ISNUMBER(FIND("0F",ScheduleCompile!J242)),ISNUMBER(FIND("8F",ScheduleCompile!J242)),ISNUMBER(FIND("1F",ScheduleCompile!J242)),ISNUMBER(FIND("2F",ScheduleCompile!J242)),ISNUMBER(FIND("3F",ScheduleCompile!J242)),ISNUMBER(FIND("6F",ScheduleCompile!J242)),ISNUMBER(FIND("7F",ScheduleCompile!J242)),ISNUMBER(FIND("9F",ScheduleCompile!J242)),ISNUMBER(FIND("4F",ScheduleCompile!J242))),VALUE(LEFT(ScheduleCompile!J242,FIND("F",ScheduleCompile!J242)-1)),ScheduleCompile!J242)))))),"",IF(ScheduleCompile!J242="Off",0,IF(ScheduleCompile!J242="On",1,IF(ISNUMBER(ScheduleCompile!J242),ScheduleCompile!J242/1,IF(ISTEXT(ScheduleCompile!J242),IF(OR(ISNUMBER(FIND("5F",ScheduleCompile!J242)),ISNUMBER(FIND("0F",ScheduleCompile!J242)),ISNUMBER(FIND("8F",ScheduleCompile!J242)),ISNUMBER(FIND("1F",ScheduleCompile!J242)),ISNUMBER(FIND("2F",ScheduleCompile!J242)),ISNUMBER(FIND("3F",ScheduleCompile!J242)),ISNUMBER(FIND("6F",ScheduleCompile!J242)),ISNUMBER(FIND("7F",ScheduleCompile!J242)),ISNUMBER(FIND("9F",ScheduleCompile!J242)),ISNUMBER(FIND("4F",ScheduleCompile!J242))),VALUE(LEFT(ScheduleCompile!J242,FIND("F",ScheduleCompile!J242)-1)),ScheduleCompile!J242)))))))</f>
        <v>135</v>
      </c>
      <c r="P249" s="1">
        <f>IF(AND(ISERROR(IF(ScheduleCompile!K242="Off",0,IF(ScheduleCompile!K242="On",1,IF(ISNUMBER(ScheduleCompile!K242),ScheduleCompile!K242/1,IF(ISTEXT(ScheduleCompile!K242),IF(OR(ISNUMBER(FIND("5F",ScheduleCompile!K242)),ISNUMBER(FIND("0F",ScheduleCompile!K242)),ISNUMBER(FIND("8F",ScheduleCompile!K242)),ISNUMBER(FIND("1F",ScheduleCompile!K242)),ISNUMBER(FIND("2F",ScheduleCompile!K242)),ISNUMBER(FIND("3F",ScheduleCompile!K242)),ISNUMBER(FIND("6F",ScheduleCompile!K242)),ISNUMBER(FIND("7F",ScheduleCompile!K242)),ISNUMBER(FIND("9F",ScheduleCompile!K242)),ISNUMBER(FIND("4F",ScheduleCompile!K242))),VALUE(LEFT(ScheduleCompile!K242,FIND("F",ScheduleCompile!K242)-1)),ScheduleCompile!K242)))))),ISTEXT(ScheduleCompile!#REF!)),"ENDTABLE",IF(ISERROR(IF(ScheduleCompile!K242="Off",0,IF(ScheduleCompile!K242="On",1,IF(ISNUMBER(ScheduleCompile!K242),ScheduleCompile!K242/1,IF(ISTEXT(ScheduleCompile!K242),IF(OR(ISNUMBER(FIND("5F",ScheduleCompile!K242)),ISNUMBER(FIND("0F",ScheduleCompile!K242)),ISNUMBER(FIND("8F",ScheduleCompile!K242)),ISNUMBER(FIND("1F",ScheduleCompile!K242)),ISNUMBER(FIND("2F",ScheduleCompile!K242)),ISNUMBER(FIND("3F",ScheduleCompile!K242)),ISNUMBER(FIND("6F",ScheduleCompile!K242)),ISNUMBER(FIND("7F",ScheduleCompile!K242)),ISNUMBER(FIND("9F",ScheduleCompile!K242)),ISNUMBER(FIND("4F",ScheduleCompile!K242))),VALUE(LEFT(ScheduleCompile!K242,FIND("F",ScheduleCompile!K242)-1)),ScheduleCompile!K242)))))),"",IF(ScheduleCompile!K242="Off",0,IF(ScheduleCompile!K242="On",1,IF(ISNUMBER(ScheduleCompile!K242),ScheduleCompile!K242/1,IF(ISTEXT(ScheduleCompile!K242),IF(OR(ISNUMBER(FIND("5F",ScheduleCompile!K242)),ISNUMBER(FIND("0F",ScheduleCompile!K242)),ISNUMBER(FIND("8F",ScheduleCompile!K242)),ISNUMBER(FIND("1F",ScheduleCompile!K242)),ISNUMBER(FIND("2F",ScheduleCompile!K242)),ISNUMBER(FIND("3F",ScheduleCompile!K242)),ISNUMBER(FIND("6F",ScheduleCompile!K242)),ISNUMBER(FIND("7F",ScheduleCompile!K242)),ISNUMBER(FIND("9F",ScheduleCompile!K242)),ISNUMBER(FIND("4F",ScheduleCompile!K242))),VALUE(LEFT(ScheduleCompile!K242,FIND("F",ScheduleCompile!K242)-1)),ScheduleCompile!K242)))))))</f>
        <v>135</v>
      </c>
      <c r="Q249" s="1">
        <f>IF(AND(ISERROR(IF(ScheduleCompile!L242="Off",0,IF(ScheduleCompile!L242="On",1,IF(ISNUMBER(ScheduleCompile!L242),ScheduleCompile!L242/1,IF(ISTEXT(ScheduleCompile!L242),IF(OR(ISNUMBER(FIND("5F",ScheduleCompile!L242)),ISNUMBER(FIND("0F",ScheduleCompile!L242)),ISNUMBER(FIND("8F",ScheduleCompile!L242)),ISNUMBER(FIND("1F",ScheduleCompile!L242)),ISNUMBER(FIND("2F",ScheduleCompile!L242)),ISNUMBER(FIND("3F",ScheduleCompile!L242)),ISNUMBER(FIND("6F",ScheduleCompile!L242)),ISNUMBER(FIND("7F",ScheduleCompile!L242)),ISNUMBER(FIND("9F",ScheduleCompile!L242)),ISNUMBER(FIND("4F",ScheduleCompile!L242))),VALUE(LEFT(ScheduleCompile!L242,FIND("F",ScheduleCompile!L242)-1)),ScheduleCompile!L242)))))),ISTEXT(ScheduleCompile!#REF!)),"ENDTABLE",IF(ISERROR(IF(ScheduleCompile!L242="Off",0,IF(ScheduleCompile!L242="On",1,IF(ISNUMBER(ScheduleCompile!L242),ScheduleCompile!L242/1,IF(ISTEXT(ScheduleCompile!L242),IF(OR(ISNUMBER(FIND("5F",ScheduleCompile!L242)),ISNUMBER(FIND("0F",ScheduleCompile!L242)),ISNUMBER(FIND("8F",ScheduleCompile!L242)),ISNUMBER(FIND("1F",ScheduleCompile!L242)),ISNUMBER(FIND("2F",ScheduleCompile!L242)),ISNUMBER(FIND("3F",ScheduleCompile!L242)),ISNUMBER(FIND("6F",ScheduleCompile!L242)),ISNUMBER(FIND("7F",ScheduleCompile!L242)),ISNUMBER(FIND("9F",ScheduleCompile!L242)),ISNUMBER(FIND("4F",ScheduleCompile!L242))),VALUE(LEFT(ScheduleCompile!L242,FIND("F",ScheduleCompile!L242)-1)),ScheduleCompile!L242)))))),"",IF(ScheduleCompile!L242="Off",0,IF(ScheduleCompile!L242="On",1,IF(ISNUMBER(ScheduleCompile!L242),ScheduleCompile!L242/1,IF(ISTEXT(ScheduleCompile!L242),IF(OR(ISNUMBER(FIND("5F",ScheduleCompile!L242)),ISNUMBER(FIND("0F",ScheduleCompile!L242)),ISNUMBER(FIND("8F",ScheduleCompile!L242)),ISNUMBER(FIND("1F",ScheduleCompile!L242)),ISNUMBER(FIND("2F",ScheduleCompile!L242)),ISNUMBER(FIND("3F",ScheduleCompile!L242)),ISNUMBER(FIND("6F",ScheduleCompile!L242)),ISNUMBER(FIND("7F",ScheduleCompile!L242)),ISNUMBER(FIND("9F",ScheduleCompile!L242)),ISNUMBER(FIND("4F",ScheduleCompile!L242))),VALUE(LEFT(ScheduleCompile!L242,FIND("F",ScheduleCompile!L242)-1)),ScheduleCompile!L242)))))))</f>
        <v>135</v>
      </c>
      <c r="R249" s="1">
        <f>IF(AND(ISERROR(IF(ScheduleCompile!M242="Off",0,IF(ScheduleCompile!M242="On",1,IF(ISNUMBER(ScheduleCompile!M242),ScheduleCompile!M242/1,IF(ISTEXT(ScheduleCompile!M242),IF(OR(ISNUMBER(FIND("5F",ScheduleCompile!M242)),ISNUMBER(FIND("0F",ScheduleCompile!M242)),ISNUMBER(FIND("8F",ScheduleCompile!M242)),ISNUMBER(FIND("1F",ScheduleCompile!M242)),ISNUMBER(FIND("2F",ScheduleCompile!M242)),ISNUMBER(FIND("3F",ScheduleCompile!M242)),ISNUMBER(FIND("6F",ScheduleCompile!M242)),ISNUMBER(FIND("7F",ScheduleCompile!M242)),ISNUMBER(FIND("9F",ScheduleCompile!M242)),ISNUMBER(FIND("4F",ScheduleCompile!M242))),VALUE(LEFT(ScheduleCompile!M242,FIND("F",ScheduleCompile!M242)-1)),ScheduleCompile!M242)))))),ISTEXT(ScheduleCompile!#REF!)),"ENDTABLE",IF(ISERROR(IF(ScheduleCompile!M242="Off",0,IF(ScheduleCompile!M242="On",1,IF(ISNUMBER(ScheduleCompile!M242),ScheduleCompile!M242/1,IF(ISTEXT(ScheduleCompile!M242),IF(OR(ISNUMBER(FIND("5F",ScheduleCompile!M242)),ISNUMBER(FIND("0F",ScheduleCompile!M242)),ISNUMBER(FIND("8F",ScheduleCompile!M242)),ISNUMBER(FIND("1F",ScheduleCompile!M242)),ISNUMBER(FIND("2F",ScheduleCompile!M242)),ISNUMBER(FIND("3F",ScheduleCompile!M242)),ISNUMBER(FIND("6F",ScheduleCompile!M242)),ISNUMBER(FIND("7F",ScheduleCompile!M242)),ISNUMBER(FIND("9F",ScheduleCompile!M242)),ISNUMBER(FIND("4F",ScheduleCompile!M242))),VALUE(LEFT(ScheduleCompile!M242,FIND("F",ScheduleCompile!M242)-1)),ScheduleCompile!M242)))))),"",IF(ScheduleCompile!M242="Off",0,IF(ScheduleCompile!M242="On",1,IF(ISNUMBER(ScheduleCompile!M242),ScheduleCompile!M242/1,IF(ISTEXT(ScheduleCompile!M242),IF(OR(ISNUMBER(FIND("5F",ScheduleCompile!M242)),ISNUMBER(FIND("0F",ScheduleCompile!M242)),ISNUMBER(FIND("8F",ScheduleCompile!M242)),ISNUMBER(FIND("1F",ScheduleCompile!M242)),ISNUMBER(FIND("2F",ScheduleCompile!M242)),ISNUMBER(FIND("3F",ScheduleCompile!M242)),ISNUMBER(FIND("6F",ScheduleCompile!M242)),ISNUMBER(FIND("7F",ScheduleCompile!M242)),ISNUMBER(FIND("9F",ScheduleCompile!M242)),ISNUMBER(FIND("4F",ScheduleCompile!M242))),VALUE(LEFT(ScheduleCompile!M242,FIND("F",ScheduleCompile!M242)-1)),ScheduleCompile!M242)))))))</f>
        <v>135</v>
      </c>
      <c r="S249" s="1">
        <f>IF(AND(ISERROR(IF(ScheduleCompile!N242="Off",0,IF(ScheduleCompile!N242="On",1,IF(ISNUMBER(ScheduleCompile!N242),ScheduleCompile!N242/1,IF(ISTEXT(ScheduleCompile!N242),IF(OR(ISNUMBER(FIND("5F",ScheduleCompile!N242)),ISNUMBER(FIND("0F",ScheduleCompile!N242)),ISNUMBER(FIND("8F",ScheduleCompile!N242)),ISNUMBER(FIND("1F",ScheduleCompile!N242)),ISNUMBER(FIND("2F",ScheduleCompile!N242)),ISNUMBER(FIND("3F",ScheduleCompile!N242)),ISNUMBER(FIND("6F",ScheduleCompile!N242)),ISNUMBER(FIND("7F",ScheduleCompile!N242)),ISNUMBER(FIND("9F",ScheduleCompile!N242)),ISNUMBER(FIND("4F",ScheduleCompile!N242))),VALUE(LEFT(ScheduleCompile!N242,FIND("F",ScheduleCompile!N242)-1)),ScheduleCompile!N242)))))),ISTEXT(ScheduleCompile!#REF!)),"ENDTABLE",IF(ISERROR(IF(ScheduleCompile!N242="Off",0,IF(ScheduleCompile!N242="On",1,IF(ISNUMBER(ScheduleCompile!N242),ScheduleCompile!N242/1,IF(ISTEXT(ScheduleCompile!N242),IF(OR(ISNUMBER(FIND("5F",ScheduleCompile!N242)),ISNUMBER(FIND("0F",ScheduleCompile!N242)),ISNUMBER(FIND("8F",ScheduleCompile!N242)),ISNUMBER(FIND("1F",ScheduleCompile!N242)),ISNUMBER(FIND("2F",ScheduleCompile!N242)),ISNUMBER(FIND("3F",ScheduleCompile!N242)),ISNUMBER(FIND("6F",ScheduleCompile!N242)),ISNUMBER(FIND("7F",ScheduleCompile!N242)),ISNUMBER(FIND("9F",ScheduleCompile!N242)),ISNUMBER(FIND("4F",ScheduleCompile!N242))),VALUE(LEFT(ScheduleCompile!N242,FIND("F",ScheduleCompile!N242)-1)),ScheduleCompile!N242)))))),"",IF(ScheduleCompile!N242="Off",0,IF(ScheduleCompile!N242="On",1,IF(ISNUMBER(ScheduleCompile!N242),ScheduleCompile!N242/1,IF(ISTEXT(ScheduleCompile!N242),IF(OR(ISNUMBER(FIND("5F",ScheduleCompile!N242)),ISNUMBER(FIND("0F",ScheduleCompile!N242)),ISNUMBER(FIND("8F",ScheduleCompile!N242)),ISNUMBER(FIND("1F",ScheduleCompile!N242)),ISNUMBER(FIND("2F",ScheduleCompile!N242)),ISNUMBER(FIND("3F",ScheduleCompile!N242)),ISNUMBER(FIND("6F",ScheduleCompile!N242)),ISNUMBER(FIND("7F",ScheduleCompile!N242)),ISNUMBER(FIND("9F",ScheduleCompile!N242)),ISNUMBER(FIND("4F",ScheduleCompile!N242))),VALUE(LEFT(ScheduleCompile!N242,FIND("F",ScheduleCompile!N242)-1)),ScheduleCompile!N242)))))))</f>
        <v>135</v>
      </c>
      <c r="T249" s="1">
        <f>IF(AND(ISERROR(IF(ScheduleCompile!O242="Off",0,IF(ScheduleCompile!O242="On",1,IF(ISNUMBER(ScheduleCompile!O242),ScheduleCompile!O242/1,IF(ISTEXT(ScheduleCompile!O242),IF(OR(ISNUMBER(FIND("5F",ScheduleCompile!O242)),ISNUMBER(FIND("0F",ScheduleCompile!O242)),ISNUMBER(FIND("8F",ScheduleCompile!O242)),ISNUMBER(FIND("1F",ScheduleCompile!O242)),ISNUMBER(FIND("2F",ScheduleCompile!O242)),ISNUMBER(FIND("3F",ScheduleCompile!O242)),ISNUMBER(FIND("6F",ScheduleCompile!O242)),ISNUMBER(FIND("7F",ScheduleCompile!O242)),ISNUMBER(FIND("9F",ScheduleCompile!O242)),ISNUMBER(FIND("4F",ScheduleCompile!O242))),VALUE(LEFT(ScheduleCompile!O242,FIND("F",ScheduleCompile!O242)-1)),ScheduleCompile!O242)))))),ISTEXT(ScheduleCompile!#REF!)),"ENDTABLE",IF(ISERROR(IF(ScheduleCompile!O242="Off",0,IF(ScheduleCompile!O242="On",1,IF(ISNUMBER(ScheduleCompile!O242),ScheduleCompile!O242/1,IF(ISTEXT(ScheduleCompile!O242),IF(OR(ISNUMBER(FIND("5F",ScheduleCompile!O242)),ISNUMBER(FIND("0F",ScheduleCompile!O242)),ISNUMBER(FIND("8F",ScheduleCompile!O242)),ISNUMBER(FIND("1F",ScheduleCompile!O242)),ISNUMBER(FIND("2F",ScheduleCompile!O242)),ISNUMBER(FIND("3F",ScheduleCompile!O242)),ISNUMBER(FIND("6F",ScheduleCompile!O242)),ISNUMBER(FIND("7F",ScheduleCompile!O242)),ISNUMBER(FIND("9F",ScheduleCompile!O242)),ISNUMBER(FIND("4F",ScheduleCompile!O242))),VALUE(LEFT(ScheduleCompile!O242,FIND("F",ScheduleCompile!O242)-1)),ScheduleCompile!O242)))))),"",IF(ScheduleCompile!O242="Off",0,IF(ScheduleCompile!O242="On",1,IF(ISNUMBER(ScheduleCompile!O242),ScheduleCompile!O242/1,IF(ISTEXT(ScheduleCompile!O242),IF(OR(ISNUMBER(FIND("5F",ScheduleCompile!O242)),ISNUMBER(FIND("0F",ScheduleCompile!O242)),ISNUMBER(FIND("8F",ScheduleCompile!O242)),ISNUMBER(FIND("1F",ScheduleCompile!O242)),ISNUMBER(FIND("2F",ScheduleCompile!O242)),ISNUMBER(FIND("3F",ScheduleCompile!O242)),ISNUMBER(FIND("6F",ScheduleCompile!O242)),ISNUMBER(FIND("7F",ScheduleCompile!O242)),ISNUMBER(FIND("9F",ScheduleCompile!O242)),ISNUMBER(FIND("4F",ScheduleCompile!O242))),VALUE(LEFT(ScheduleCompile!O242,FIND("F",ScheduleCompile!O242)-1)),ScheduleCompile!O242)))))))</f>
        <v>135</v>
      </c>
      <c r="U249" s="1">
        <f>IF(AND(ISERROR(IF(ScheduleCompile!P242="Off",0,IF(ScheduleCompile!P242="On",1,IF(ISNUMBER(ScheduleCompile!P242),ScheduleCompile!P242/1,IF(ISTEXT(ScheduleCompile!P242),IF(OR(ISNUMBER(FIND("5F",ScheduleCompile!P242)),ISNUMBER(FIND("0F",ScheduleCompile!P242)),ISNUMBER(FIND("8F",ScheduleCompile!P242)),ISNUMBER(FIND("1F",ScheduleCompile!P242)),ISNUMBER(FIND("2F",ScheduleCompile!P242)),ISNUMBER(FIND("3F",ScheduleCompile!P242)),ISNUMBER(FIND("6F",ScheduleCompile!P242)),ISNUMBER(FIND("7F",ScheduleCompile!P242)),ISNUMBER(FIND("9F",ScheduleCompile!P242)),ISNUMBER(FIND("4F",ScheduleCompile!P242))),VALUE(LEFT(ScheduleCompile!P242,FIND("F",ScheduleCompile!P242)-1)),ScheduleCompile!P242)))))),ISTEXT(ScheduleCompile!#REF!)),"ENDTABLE",IF(ISERROR(IF(ScheduleCompile!P242="Off",0,IF(ScheduleCompile!P242="On",1,IF(ISNUMBER(ScheduleCompile!P242),ScheduleCompile!P242/1,IF(ISTEXT(ScheduleCompile!P242),IF(OR(ISNUMBER(FIND("5F",ScheduleCompile!P242)),ISNUMBER(FIND("0F",ScheduleCompile!P242)),ISNUMBER(FIND("8F",ScheduleCompile!P242)),ISNUMBER(FIND("1F",ScheduleCompile!P242)),ISNUMBER(FIND("2F",ScheduleCompile!P242)),ISNUMBER(FIND("3F",ScheduleCompile!P242)),ISNUMBER(FIND("6F",ScheduleCompile!P242)),ISNUMBER(FIND("7F",ScheduleCompile!P242)),ISNUMBER(FIND("9F",ScheduleCompile!P242)),ISNUMBER(FIND("4F",ScheduleCompile!P242))),VALUE(LEFT(ScheduleCompile!P242,FIND("F",ScheduleCompile!P242)-1)),ScheduleCompile!P242)))))),"",IF(ScheduleCompile!P242="Off",0,IF(ScheduleCompile!P242="On",1,IF(ISNUMBER(ScheduleCompile!P242),ScheduleCompile!P242/1,IF(ISTEXT(ScheduleCompile!P242),IF(OR(ISNUMBER(FIND("5F",ScheduleCompile!P242)),ISNUMBER(FIND("0F",ScheduleCompile!P242)),ISNUMBER(FIND("8F",ScheduleCompile!P242)),ISNUMBER(FIND("1F",ScheduleCompile!P242)),ISNUMBER(FIND("2F",ScheduleCompile!P242)),ISNUMBER(FIND("3F",ScheduleCompile!P242)),ISNUMBER(FIND("6F",ScheduleCompile!P242)),ISNUMBER(FIND("7F",ScheduleCompile!P242)),ISNUMBER(FIND("9F",ScheduleCompile!P242)),ISNUMBER(FIND("4F",ScheduleCompile!P242))),VALUE(LEFT(ScheduleCompile!P242,FIND("F",ScheduleCompile!P242)-1)),ScheduleCompile!P242)))))))</f>
        <v>135</v>
      </c>
      <c r="V249" s="1">
        <f>IF(AND(ISERROR(IF(ScheduleCompile!Q242="Off",0,IF(ScheduleCompile!Q242="On",1,IF(ISNUMBER(ScheduleCompile!Q242),ScheduleCompile!Q242/1,IF(ISTEXT(ScheduleCompile!Q242),IF(OR(ISNUMBER(FIND("5F",ScheduleCompile!Q242)),ISNUMBER(FIND("0F",ScheduleCompile!Q242)),ISNUMBER(FIND("8F",ScheduleCompile!Q242)),ISNUMBER(FIND("1F",ScheduleCompile!Q242)),ISNUMBER(FIND("2F",ScheduleCompile!Q242)),ISNUMBER(FIND("3F",ScheduleCompile!Q242)),ISNUMBER(FIND("6F",ScheduleCompile!Q242)),ISNUMBER(FIND("7F",ScheduleCompile!Q242)),ISNUMBER(FIND("9F",ScheduleCompile!Q242)),ISNUMBER(FIND("4F",ScheduleCompile!Q242))),VALUE(LEFT(ScheduleCompile!Q242,FIND("F",ScheduleCompile!Q242)-1)),ScheduleCompile!Q242)))))),ISTEXT(ScheduleCompile!#REF!)),"ENDTABLE",IF(ISERROR(IF(ScheduleCompile!Q242="Off",0,IF(ScheduleCompile!Q242="On",1,IF(ISNUMBER(ScheduleCompile!Q242),ScheduleCompile!Q242/1,IF(ISTEXT(ScheduleCompile!Q242),IF(OR(ISNUMBER(FIND("5F",ScheduleCompile!Q242)),ISNUMBER(FIND("0F",ScheduleCompile!Q242)),ISNUMBER(FIND("8F",ScheduleCompile!Q242)),ISNUMBER(FIND("1F",ScheduleCompile!Q242)),ISNUMBER(FIND("2F",ScheduleCompile!Q242)),ISNUMBER(FIND("3F",ScheduleCompile!Q242)),ISNUMBER(FIND("6F",ScheduleCompile!Q242)),ISNUMBER(FIND("7F",ScheduleCompile!Q242)),ISNUMBER(FIND("9F",ScheduleCompile!Q242)),ISNUMBER(FIND("4F",ScheduleCompile!Q242))),VALUE(LEFT(ScheduleCompile!Q242,FIND("F",ScheduleCompile!Q242)-1)),ScheduleCompile!Q242)))))),"",IF(ScheduleCompile!Q242="Off",0,IF(ScheduleCompile!Q242="On",1,IF(ISNUMBER(ScheduleCompile!Q242),ScheduleCompile!Q242/1,IF(ISTEXT(ScheduleCompile!Q242),IF(OR(ISNUMBER(FIND("5F",ScheduleCompile!Q242)),ISNUMBER(FIND("0F",ScheduleCompile!Q242)),ISNUMBER(FIND("8F",ScheduleCompile!Q242)),ISNUMBER(FIND("1F",ScheduleCompile!Q242)),ISNUMBER(FIND("2F",ScheduleCompile!Q242)),ISNUMBER(FIND("3F",ScheduleCompile!Q242)),ISNUMBER(FIND("6F",ScheduleCompile!Q242)),ISNUMBER(FIND("7F",ScheduleCompile!Q242)),ISNUMBER(FIND("9F",ScheduleCompile!Q242)),ISNUMBER(FIND("4F",ScheduleCompile!Q242))),VALUE(LEFT(ScheduleCompile!Q242,FIND("F",ScheduleCompile!Q242)-1)),ScheduleCompile!Q242)))))))</f>
        <v>135</v>
      </c>
      <c r="W249" s="1">
        <f>IF(AND(ISERROR(IF(ScheduleCompile!R242="Off",0,IF(ScheduleCompile!R242="On",1,IF(ISNUMBER(ScheduleCompile!R242),ScheduleCompile!R242/1,IF(ISTEXT(ScheduleCompile!R242),IF(OR(ISNUMBER(FIND("5F",ScheduleCompile!R242)),ISNUMBER(FIND("0F",ScheduleCompile!R242)),ISNUMBER(FIND("8F",ScheduleCompile!R242)),ISNUMBER(FIND("1F",ScheduleCompile!R242)),ISNUMBER(FIND("2F",ScheduleCompile!R242)),ISNUMBER(FIND("3F",ScheduleCompile!R242)),ISNUMBER(FIND("6F",ScheduleCompile!R242)),ISNUMBER(FIND("7F",ScheduleCompile!R242)),ISNUMBER(FIND("9F",ScheduleCompile!R242)),ISNUMBER(FIND("4F",ScheduleCompile!R242))),VALUE(LEFT(ScheduleCompile!R242,FIND("F",ScheduleCompile!R242)-1)),ScheduleCompile!R242)))))),ISTEXT(ScheduleCompile!#REF!)),"ENDTABLE",IF(ISERROR(IF(ScheduleCompile!R242="Off",0,IF(ScheduleCompile!R242="On",1,IF(ISNUMBER(ScheduleCompile!R242),ScheduleCompile!R242/1,IF(ISTEXT(ScheduleCompile!R242),IF(OR(ISNUMBER(FIND("5F",ScheduleCompile!R242)),ISNUMBER(FIND("0F",ScheduleCompile!R242)),ISNUMBER(FIND("8F",ScheduleCompile!R242)),ISNUMBER(FIND("1F",ScheduleCompile!R242)),ISNUMBER(FIND("2F",ScheduleCompile!R242)),ISNUMBER(FIND("3F",ScheduleCompile!R242)),ISNUMBER(FIND("6F",ScheduleCompile!R242)),ISNUMBER(FIND("7F",ScheduleCompile!R242)),ISNUMBER(FIND("9F",ScheduleCompile!R242)),ISNUMBER(FIND("4F",ScheduleCompile!R242))),VALUE(LEFT(ScheduleCompile!R242,FIND("F",ScheduleCompile!R242)-1)),ScheduleCompile!R242)))))),"",IF(ScheduleCompile!R242="Off",0,IF(ScheduleCompile!R242="On",1,IF(ISNUMBER(ScheduleCompile!R242),ScheduleCompile!R242/1,IF(ISTEXT(ScheduleCompile!R242),IF(OR(ISNUMBER(FIND("5F",ScheduleCompile!R242)),ISNUMBER(FIND("0F",ScheduleCompile!R242)),ISNUMBER(FIND("8F",ScheduleCompile!R242)),ISNUMBER(FIND("1F",ScheduleCompile!R242)),ISNUMBER(FIND("2F",ScheduleCompile!R242)),ISNUMBER(FIND("3F",ScheduleCompile!R242)),ISNUMBER(FIND("6F",ScheduleCompile!R242)),ISNUMBER(FIND("7F",ScheduleCompile!R242)),ISNUMBER(FIND("9F",ScheduleCompile!R242)),ISNUMBER(FIND("4F",ScheduleCompile!R242))),VALUE(LEFT(ScheduleCompile!R242,FIND("F",ScheduleCompile!R242)-1)),ScheduleCompile!R242)))))))</f>
        <v>135</v>
      </c>
      <c r="X249" s="1">
        <f>IF(AND(ISERROR(IF(ScheduleCompile!S242="Off",0,IF(ScheduleCompile!S242="On",1,IF(ISNUMBER(ScheduleCompile!S242),ScheduleCompile!S242/1,IF(ISTEXT(ScheduleCompile!S242),IF(OR(ISNUMBER(FIND("5F",ScheduleCompile!S242)),ISNUMBER(FIND("0F",ScheduleCompile!S242)),ISNUMBER(FIND("8F",ScheduleCompile!S242)),ISNUMBER(FIND("1F",ScheduleCompile!S242)),ISNUMBER(FIND("2F",ScheduleCompile!S242)),ISNUMBER(FIND("3F",ScheduleCompile!S242)),ISNUMBER(FIND("6F",ScheduleCompile!S242)),ISNUMBER(FIND("7F",ScheduleCompile!S242)),ISNUMBER(FIND("9F",ScheduleCompile!S242)),ISNUMBER(FIND("4F",ScheduleCompile!S242))),VALUE(LEFT(ScheduleCompile!S242,FIND("F",ScheduleCompile!S242)-1)),ScheduleCompile!S242)))))),ISTEXT(ScheduleCompile!#REF!)),"ENDTABLE",IF(ISERROR(IF(ScheduleCompile!S242="Off",0,IF(ScheduleCompile!S242="On",1,IF(ISNUMBER(ScheduleCompile!S242),ScheduleCompile!S242/1,IF(ISTEXT(ScheduleCompile!S242),IF(OR(ISNUMBER(FIND("5F",ScheduleCompile!S242)),ISNUMBER(FIND("0F",ScheduleCompile!S242)),ISNUMBER(FIND("8F",ScheduleCompile!S242)),ISNUMBER(FIND("1F",ScheduleCompile!S242)),ISNUMBER(FIND("2F",ScheduleCompile!S242)),ISNUMBER(FIND("3F",ScheduleCompile!S242)),ISNUMBER(FIND("6F",ScheduleCompile!S242)),ISNUMBER(FIND("7F",ScheduleCompile!S242)),ISNUMBER(FIND("9F",ScheduleCompile!S242)),ISNUMBER(FIND("4F",ScheduleCompile!S242))),VALUE(LEFT(ScheduleCompile!S242,FIND("F",ScheduleCompile!S242)-1)),ScheduleCompile!S242)))))),"",IF(ScheduleCompile!S242="Off",0,IF(ScheduleCompile!S242="On",1,IF(ISNUMBER(ScheduleCompile!S242),ScheduleCompile!S242/1,IF(ISTEXT(ScheduleCompile!S242),IF(OR(ISNUMBER(FIND("5F",ScheduleCompile!S242)),ISNUMBER(FIND("0F",ScheduleCompile!S242)),ISNUMBER(FIND("8F",ScheduleCompile!S242)),ISNUMBER(FIND("1F",ScheduleCompile!S242)),ISNUMBER(FIND("2F",ScheduleCompile!S242)),ISNUMBER(FIND("3F",ScheduleCompile!S242)),ISNUMBER(FIND("6F",ScheduleCompile!S242)),ISNUMBER(FIND("7F",ScheduleCompile!S242)),ISNUMBER(FIND("9F",ScheduleCompile!S242)),ISNUMBER(FIND("4F",ScheduleCompile!S242))),VALUE(LEFT(ScheduleCompile!S242,FIND("F",ScheduleCompile!S242)-1)),ScheduleCompile!S242)))))))</f>
        <v>135</v>
      </c>
      <c r="Y249" s="1">
        <f>IF(AND(ISERROR(IF(ScheduleCompile!T242="Off",0,IF(ScheduleCompile!T242="On",1,IF(ISNUMBER(ScheduleCompile!T242),ScheduleCompile!T242/1,IF(ISTEXT(ScheduleCompile!T242),IF(OR(ISNUMBER(FIND("5F",ScheduleCompile!T242)),ISNUMBER(FIND("0F",ScheduleCompile!T242)),ISNUMBER(FIND("8F",ScheduleCompile!T242)),ISNUMBER(FIND("1F",ScheduleCompile!T242)),ISNUMBER(FIND("2F",ScheduleCompile!T242)),ISNUMBER(FIND("3F",ScheduleCompile!T242)),ISNUMBER(FIND("6F",ScheduleCompile!T242)),ISNUMBER(FIND("7F",ScheduleCompile!T242)),ISNUMBER(FIND("9F",ScheduleCompile!T242)),ISNUMBER(FIND("4F",ScheduleCompile!T242))),VALUE(LEFT(ScheduleCompile!T242,FIND("F",ScheduleCompile!T242)-1)),ScheduleCompile!T242)))))),ISTEXT(ScheduleCompile!#REF!)),"ENDTABLE",IF(ISERROR(IF(ScheduleCompile!T242="Off",0,IF(ScheduleCompile!T242="On",1,IF(ISNUMBER(ScheduleCompile!T242),ScheduleCompile!T242/1,IF(ISTEXT(ScheduleCompile!T242),IF(OR(ISNUMBER(FIND("5F",ScheduleCompile!T242)),ISNUMBER(FIND("0F",ScheduleCompile!T242)),ISNUMBER(FIND("8F",ScheduleCompile!T242)),ISNUMBER(FIND("1F",ScheduleCompile!T242)),ISNUMBER(FIND("2F",ScheduleCompile!T242)),ISNUMBER(FIND("3F",ScheduleCompile!T242)),ISNUMBER(FIND("6F",ScheduleCompile!T242)),ISNUMBER(FIND("7F",ScheduleCompile!T242)),ISNUMBER(FIND("9F",ScheduleCompile!T242)),ISNUMBER(FIND("4F",ScheduleCompile!T242))),VALUE(LEFT(ScheduleCompile!T242,FIND("F",ScheduleCompile!T242)-1)),ScheduleCompile!T242)))))),"",IF(ScheduleCompile!T242="Off",0,IF(ScheduleCompile!T242="On",1,IF(ISNUMBER(ScheduleCompile!T242),ScheduleCompile!T242/1,IF(ISTEXT(ScheduleCompile!T242),IF(OR(ISNUMBER(FIND("5F",ScheduleCompile!T242)),ISNUMBER(FIND("0F",ScheduleCompile!T242)),ISNUMBER(FIND("8F",ScheduleCompile!T242)),ISNUMBER(FIND("1F",ScheduleCompile!T242)),ISNUMBER(FIND("2F",ScheduleCompile!T242)),ISNUMBER(FIND("3F",ScheduleCompile!T242)),ISNUMBER(FIND("6F",ScheduleCompile!T242)),ISNUMBER(FIND("7F",ScheduleCompile!T242)),ISNUMBER(FIND("9F",ScheduleCompile!T242)),ISNUMBER(FIND("4F",ScheduleCompile!T242))),VALUE(LEFT(ScheduleCompile!T242,FIND("F",ScheduleCompile!T242)-1)),ScheduleCompile!T242)))))))</f>
        <v>135</v>
      </c>
      <c r="Z249" s="1">
        <f>IF(AND(ISERROR(IF(ScheduleCompile!U242="Off",0,IF(ScheduleCompile!U242="On",1,IF(ISNUMBER(ScheduleCompile!U242),ScheduleCompile!U242/1,IF(ISTEXT(ScheduleCompile!U242),IF(OR(ISNUMBER(FIND("5F",ScheduleCompile!U242)),ISNUMBER(FIND("0F",ScheduleCompile!U242)),ISNUMBER(FIND("8F",ScheduleCompile!U242)),ISNUMBER(FIND("1F",ScheduleCompile!U242)),ISNUMBER(FIND("2F",ScheduleCompile!U242)),ISNUMBER(FIND("3F",ScheduleCompile!U242)),ISNUMBER(FIND("6F",ScheduleCompile!U242)),ISNUMBER(FIND("7F",ScheduleCompile!U242)),ISNUMBER(FIND("9F",ScheduleCompile!U242)),ISNUMBER(FIND("4F",ScheduleCompile!U242))),VALUE(LEFT(ScheduleCompile!U242,FIND("F",ScheduleCompile!U242)-1)),ScheduleCompile!U242)))))),ISTEXT(ScheduleCompile!#REF!)),"ENDTABLE",IF(ISERROR(IF(ScheduleCompile!U242="Off",0,IF(ScheduleCompile!U242="On",1,IF(ISNUMBER(ScheduleCompile!U242),ScheduleCompile!U242/1,IF(ISTEXT(ScheduleCompile!U242),IF(OR(ISNUMBER(FIND("5F",ScheduleCompile!U242)),ISNUMBER(FIND("0F",ScheduleCompile!U242)),ISNUMBER(FIND("8F",ScheduleCompile!U242)),ISNUMBER(FIND("1F",ScheduleCompile!U242)),ISNUMBER(FIND("2F",ScheduleCompile!U242)),ISNUMBER(FIND("3F",ScheduleCompile!U242)),ISNUMBER(FIND("6F",ScheduleCompile!U242)),ISNUMBER(FIND("7F",ScheduleCompile!U242)),ISNUMBER(FIND("9F",ScheduleCompile!U242)),ISNUMBER(FIND("4F",ScheduleCompile!U242))),VALUE(LEFT(ScheduleCompile!U242,FIND("F",ScheduleCompile!U242)-1)),ScheduleCompile!U242)))))),"",IF(ScheduleCompile!U242="Off",0,IF(ScheduleCompile!U242="On",1,IF(ISNUMBER(ScheduleCompile!U242),ScheduleCompile!U242/1,IF(ISTEXT(ScheduleCompile!U242),IF(OR(ISNUMBER(FIND("5F",ScheduleCompile!U242)),ISNUMBER(FIND("0F",ScheduleCompile!U242)),ISNUMBER(FIND("8F",ScheduleCompile!U242)),ISNUMBER(FIND("1F",ScheduleCompile!U242)),ISNUMBER(FIND("2F",ScheduleCompile!U242)),ISNUMBER(FIND("3F",ScheduleCompile!U242)),ISNUMBER(FIND("6F",ScheduleCompile!U242)),ISNUMBER(FIND("7F",ScheduleCompile!U242)),ISNUMBER(FIND("9F",ScheduleCompile!U242)),ISNUMBER(FIND("4F",ScheduleCompile!U242))),VALUE(LEFT(ScheduleCompile!U242,FIND("F",ScheduleCompile!U242)-1)),ScheduleCompile!U242)))))))</f>
        <v>135</v>
      </c>
      <c r="AA249" s="1">
        <f>IF(AND(ISERROR(IF(ScheduleCompile!V242="Off",0,IF(ScheduleCompile!V242="On",1,IF(ISNUMBER(ScheduleCompile!V242),ScheduleCompile!V242/1,IF(ISTEXT(ScheduleCompile!V242),IF(OR(ISNUMBER(FIND("5F",ScheduleCompile!V242)),ISNUMBER(FIND("0F",ScheduleCompile!V242)),ISNUMBER(FIND("8F",ScheduleCompile!V242)),ISNUMBER(FIND("1F",ScheduleCompile!V242)),ISNUMBER(FIND("2F",ScheduleCompile!V242)),ISNUMBER(FIND("3F",ScheduleCompile!V242)),ISNUMBER(FIND("6F",ScheduleCompile!V242)),ISNUMBER(FIND("7F",ScheduleCompile!V242)),ISNUMBER(FIND("9F",ScheduleCompile!V242)),ISNUMBER(FIND("4F",ScheduleCompile!V242))),VALUE(LEFT(ScheduleCompile!V242,FIND("F",ScheduleCompile!V242)-1)),ScheduleCompile!V242)))))),ISTEXT(ScheduleCompile!#REF!)),"ENDTABLE",IF(ISERROR(IF(ScheduleCompile!V242="Off",0,IF(ScheduleCompile!V242="On",1,IF(ISNUMBER(ScheduleCompile!V242),ScheduleCompile!V242/1,IF(ISTEXT(ScheduleCompile!V242),IF(OR(ISNUMBER(FIND("5F",ScheduleCompile!V242)),ISNUMBER(FIND("0F",ScheduleCompile!V242)),ISNUMBER(FIND("8F",ScheduleCompile!V242)),ISNUMBER(FIND("1F",ScheduleCompile!V242)),ISNUMBER(FIND("2F",ScheduleCompile!V242)),ISNUMBER(FIND("3F",ScheduleCompile!V242)),ISNUMBER(FIND("6F",ScheduleCompile!V242)),ISNUMBER(FIND("7F",ScheduleCompile!V242)),ISNUMBER(FIND("9F",ScheduleCompile!V242)),ISNUMBER(FIND("4F",ScheduleCompile!V242))),VALUE(LEFT(ScheduleCompile!V242,FIND("F",ScheduleCompile!V242)-1)),ScheduleCompile!V242)))))),"",IF(ScheduleCompile!V242="Off",0,IF(ScheduleCompile!V242="On",1,IF(ISNUMBER(ScheduleCompile!V242),ScheduleCompile!V242/1,IF(ISTEXT(ScheduleCompile!V242),IF(OR(ISNUMBER(FIND("5F",ScheduleCompile!V242)),ISNUMBER(FIND("0F",ScheduleCompile!V242)),ISNUMBER(FIND("8F",ScheduleCompile!V242)),ISNUMBER(FIND("1F",ScheduleCompile!V242)),ISNUMBER(FIND("2F",ScheduleCompile!V242)),ISNUMBER(FIND("3F",ScheduleCompile!V242)),ISNUMBER(FIND("6F",ScheduleCompile!V242)),ISNUMBER(FIND("7F",ScheduleCompile!V242)),ISNUMBER(FIND("9F",ScheduleCompile!V242)),ISNUMBER(FIND("4F",ScheduleCompile!V242))),VALUE(LEFT(ScheduleCompile!V242,FIND("F",ScheduleCompile!V242)-1)),ScheduleCompile!V242)))))))</f>
        <v>135</v>
      </c>
      <c r="AB249" s="1">
        <f>IF(AND(ISERROR(IF(ScheduleCompile!W242="Off",0,IF(ScheduleCompile!W242="On",1,IF(ISNUMBER(ScheduleCompile!W242),ScheduleCompile!W242/1,IF(ISTEXT(ScheduleCompile!W242),IF(OR(ISNUMBER(FIND("5F",ScheduleCompile!W242)),ISNUMBER(FIND("0F",ScheduleCompile!W242)),ISNUMBER(FIND("8F",ScheduleCompile!W242)),ISNUMBER(FIND("1F",ScheduleCompile!W242)),ISNUMBER(FIND("2F",ScheduleCompile!W242)),ISNUMBER(FIND("3F",ScheduleCompile!W242)),ISNUMBER(FIND("6F",ScheduleCompile!W242)),ISNUMBER(FIND("7F",ScheduleCompile!W242)),ISNUMBER(FIND("9F",ScheduleCompile!W242)),ISNUMBER(FIND("4F",ScheduleCompile!W242))),VALUE(LEFT(ScheduleCompile!W242,FIND("F",ScheduleCompile!W242)-1)),ScheduleCompile!W242)))))),ISTEXT(ScheduleCompile!#REF!)),"ENDTABLE",IF(ISERROR(IF(ScheduleCompile!W242="Off",0,IF(ScheduleCompile!W242="On",1,IF(ISNUMBER(ScheduleCompile!W242),ScheduleCompile!W242/1,IF(ISTEXT(ScheduleCompile!W242),IF(OR(ISNUMBER(FIND("5F",ScheduleCompile!W242)),ISNUMBER(FIND("0F",ScheduleCompile!W242)),ISNUMBER(FIND("8F",ScheduleCompile!W242)),ISNUMBER(FIND("1F",ScheduleCompile!W242)),ISNUMBER(FIND("2F",ScheduleCompile!W242)),ISNUMBER(FIND("3F",ScheduleCompile!W242)),ISNUMBER(FIND("6F",ScheduleCompile!W242)),ISNUMBER(FIND("7F",ScheduleCompile!W242)),ISNUMBER(FIND("9F",ScheduleCompile!W242)),ISNUMBER(FIND("4F",ScheduleCompile!W242))),VALUE(LEFT(ScheduleCompile!W242,FIND("F",ScheduleCompile!W242)-1)),ScheduleCompile!W242)))))),"",IF(ScheduleCompile!W242="Off",0,IF(ScheduleCompile!W242="On",1,IF(ISNUMBER(ScheduleCompile!W242),ScheduleCompile!W242/1,IF(ISTEXT(ScheduleCompile!W242),IF(OR(ISNUMBER(FIND("5F",ScheduleCompile!W242)),ISNUMBER(FIND("0F",ScheduleCompile!W242)),ISNUMBER(FIND("8F",ScheduleCompile!W242)),ISNUMBER(FIND("1F",ScheduleCompile!W242)),ISNUMBER(FIND("2F",ScheduleCompile!W242)),ISNUMBER(FIND("3F",ScheduleCompile!W242)),ISNUMBER(FIND("6F",ScheduleCompile!W242)),ISNUMBER(FIND("7F",ScheduleCompile!W242)),ISNUMBER(FIND("9F",ScheduleCompile!W242)),ISNUMBER(FIND("4F",ScheduleCompile!W242))),VALUE(LEFT(ScheduleCompile!W242,FIND("F",ScheduleCompile!W242)-1)),ScheduleCompile!W242)))))))</f>
        <v>135</v>
      </c>
      <c r="AC249" s="1">
        <f>IF(AND(ISERROR(IF(ScheduleCompile!X242="Off",0,IF(ScheduleCompile!X242="On",1,IF(ISNUMBER(ScheduleCompile!X242),ScheduleCompile!X242/1,IF(ISTEXT(ScheduleCompile!X242),IF(OR(ISNUMBER(FIND("5F",ScheduleCompile!X242)),ISNUMBER(FIND("0F",ScheduleCompile!X242)),ISNUMBER(FIND("8F",ScheduleCompile!X242)),ISNUMBER(FIND("1F",ScheduleCompile!X242)),ISNUMBER(FIND("2F",ScheduleCompile!X242)),ISNUMBER(FIND("3F",ScheduleCompile!X242)),ISNUMBER(FIND("6F",ScheduleCompile!X242)),ISNUMBER(FIND("7F",ScheduleCompile!X242)),ISNUMBER(FIND("9F",ScheduleCompile!X242)),ISNUMBER(FIND("4F",ScheduleCompile!X242))),VALUE(LEFT(ScheduleCompile!X242,FIND("F",ScheduleCompile!X242)-1)),ScheduleCompile!X242)))))),ISTEXT(ScheduleCompile!#REF!)),"ENDTABLE",IF(ISERROR(IF(ScheduleCompile!X242="Off",0,IF(ScheduleCompile!X242="On",1,IF(ISNUMBER(ScheduleCompile!X242),ScheduleCompile!X242/1,IF(ISTEXT(ScheduleCompile!X242),IF(OR(ISNUMBER(FIND("5F",ScheduleCompile!X242)),ISNUMBER(FIND("0F",ScheduleCompile!X242)),ISNUMBER(FIND("8F",ScheduleCompile!X242)),ISNUMBER(FIND("1F",ScheduleCompile!X242)),ISNUMBER(FIND("2F",ScheduleCompile!X242)),ISNUMBER(FIND("3F",ScheduleCompile!X242)),ISNUMBER(FIND("6F",ScheduleCompile!X242)),ISNUMBER(FIND("7F",ScheduleCompile!X242)),ISNUMBER(FIND("9F",ScheduleCompile!X242)),ISNUMBER(FIND("4F",ScheduleCompile!X242))),VALUE(LEFT(ScheduleCompile!X242,FIND("F",ScheduleCompile!X242)-1)),ScheduleCompile!X242)))))),"",IF(ScheduleCompile!X242="Off",0,IF(ScheduleCompile!X242="On",1,IF(ISNUMBER(ScheduleCompile!X242),ScheduleCompile!X242/1,IF(ISTEXT(ScheduleCompile!X242),IF(OR(ISNUMBER(FIND("5F",ScheduleCompile!X242)),ISNUMBER(FIND("0F",ScheduleCompile!X242)),ISNUMBER(FIND("8F",ScheduleCompile!X242)),ISNUMBER(FIND("1F",ScheduleCompile!X242)),ISNUMBER(FIND("2F",ScheduleCompile!X242)),ISNUMBER(FIND("3F",ScheduleCompile!X242)),ISNUMBER(FIND("6F",ScheduleCompile!X242)),ISNUMBER(FIND("7F",ScheduleCompile!X242)),ISNUMBER(FIND("9F",ScheduleCompile!X242)),ISNUMBER(FIND("4F",ScheduleCompile!X242))),VALUE(LEFT(ScheduleCompile!X242,FIND("F",ScheduleCompile!X242)-1)),ScheduleCompile!X242)))))))</f>
        <v>135</v>
      </c>
      <c r="AD249" s="1">
        <f>IF(AND(ISERROR(IF(ScheduleCompile!Y242="Off",0,IF(ScheduleCompile!Y242="On",1,IF(ISNUMBER(ScheduleCompile!Y242),ScheduleCompile!Y242/1,IF(ISTEXT(ScheduleCompile!Y242),IF(OR(ISNUMBER(FIND("5F",ScheduleCompile!Y242)),ISNUMBER(FIND("0F",ScheduleCompile!Y242)),ISNUMBER(FIND("8F",ScheduleCompile!Y242)),ISNUMBER(FIND("1F",ScheduleCompile!Y242)),ISNUMBER(FIND("2F",ScheduleCompile!Y242)),ISNUMBER(FIND("3F",ScheduleCompile!Y242)),ISNUMBER(FIND("6F",ScheduleCompile!Y242)),ISNUMBER(FIND("7F",ScheduleCompile!Y242)),ISNUMBER(FIND("9F",ScheduleCompile!Y242)),ISNUMBER(FIND("4F",ScheduleCompile!Y242))),VALUE(LEFT(ScheduleCompile!Y242,FIND("F",ScheduleCompile!Y242)-1)),ScheduleCompile!Y242)))))),ISTEXT(ScheduleCompile!#REF!)),"ENDTABLE",IF(ISERROR(IF(ScheduleCompile!Y242="Off",0,IF(ScheduleCompile!Y242="On",1,IF(ISNUMBER(ScheduleCompile!Y242),ScheduleCompile!Y242/1,IF(ISTEXT(ScheduleCompile!Y242),IF(OR(ISNUMBER(FIND("5F",ScheduleCompile!Y242)),ISNUMBER(FIND("0F",ScheduleCompile!Y242)),ISNUMBER(FIND("8F",ScheduleCompile!Y242)),ISNUMBER(FIND("1F",ScheduleCompile!Y242)),ISNUMBER(FIND("2F",ScheduleCompile!Y242)),ISNUMBER(FIND("3F",ScheduleCompile!Y242)),ISNUMBER(FIND("6F",ScheduleCompile!Y242)),ISNUMBER(FIND("7F",ScheduleCompile!Y242)),ISNUMBER(FIND("9F",ScheduleCompile!Y242)),ISNUMBER(FIND("4F",ScheduleCompile!Y242))),VALUE(LEFT(ScheduleCompile!Y242,FIND("F",ScheduleCompile!Y242)-1)),ScheduleCompile!Y242)))))),"",IF(ScheduleCompile!Y242="Off",0,IF(ScheduleCompile!Y242="On",1,IF(ISNUMBER(ScheduleCompile!Y242),ScheduleCompile!Y242/1,IF(ISTEXT(ScheduleCompile!Y242),IF(OR(ISNUMBER(FIND("5F",ScheduleCompile!Y242)),ISNUMBER(FIND("0F",ScheduleCompile!Y242)),ISNUMBER(FIND("8F",ScheduleCompile!Y242)),ISNUMBER(FIND("1F",ScheduleCompile!Y242)),ISNUMBER(FIND("2F",ScheduleCompile!Y242)),ISNUMBER(FIND("3F",ScheduleCompile!Y242)),ISNUMBER(FIND("6F",ScheduleCompile!Y242)),ISNUMBER(FIND("7F",ScheduleCompile!Y242)),ISNUMBER(FIND("9F",ScheduleCompile!Y242)),ISNUMBER(FIND("4F",ScheduleCompile!Y242))),VALUE(LEFT(ScheduleCompile!Y242,FIND("F",ScheduleCompile!Y242)-1)),ScheduleCompile!Y242)))))))</f>
        <v>135</v>
      </c>
    </row>
    <row r="250" spans="1:30" x14ac:dyDescent="0.25">
      <c r="A250" t="str">
        <f t="shared" si="15"/>
        <v>SchDay "OfficeWtrHtrSetptSat"  Type = "Temperature" Hr = (135, 135, 135, 135, 135, 135, 135, 135, 135, 135, 135, 135, 135, 135, 135, 135, 135, 135, 135, 135, 135, 135, 135, 135) ..</v>
      </c>
      <c r="B250" s="1" t="s">
        <v>623</v>
      </c>
      <c r="C250" t="str">
        <f t="shared" si="16"/>
        <v xml:space="preserve">SchDay "OfficeWtrHtrSetptSat"  Type = "Temperature" Hr = </v>
      </c>
      <c r="D250" t="str">
        <f t="shared" si="17"/>
        <v>(135, 135, 135, 135, 135, 135, 135, 135, 135, 135, 135, 135, 135, 135, 135, 135, 135, 135, 135, 135, 135, 135, 135, 135) ..</v>
      </c>
      <c r="E250" s="30" t="str">
        <f>ScheduleCompile!A243</f>
        <v>OfficeWtrHtrSetptSat</v>
      </c>
      <c r="F250" t="str">
        <f t="shared" si="18"/>
        <v>Temperature</v>
      </c>
      <c r="G250" s="1">
        <f>IF(AND(ISERROR(IF(ScheduleCompile!B243="Off",0,IF(ScheduleCompile!B243="On",1,IF(ISNUMBER(ScheduleCompile!B243),ScheduleCompile!B243/1,IF(ISTEXT(ScheduleCompile!B243),IF(OR(ISNUMBER(FIND("5F",ScheduleCompile!B243)),ISNUMBER(FIND("0F",ScheduleCompile!B243)),ISNUMBER(FIND("8F",ScheduleCompile!B243)),ISNUMBER(FIND("1F",ScheduleCompile!B243)),ISNUMBER(FIND("2F",ScheduleCompile!B243)),ISNUMBER(FIND("3F",ScheduleCompile!B243)),ISNUMBER(FIND("6F",ScheduleCompile!B243)),ISNUMBER(FIND("7F",ScheduleCompile!B243)),ISNUMBER(FIND("9F",ScheduleCompile!B243)),ISNUMBER(FIND("4F",ScheduleCompile!B243))),VALUE(LEFT(ScheduleCompile!B243,FIND("F",ScheduleCompile!B243)-1)),ScheduleCompile!B243)))))),ISTEXT(ScheduleCompile!#REF!)),"ENDTABLE",IF(ISERROR(IF(ScheduleCompile!B243="Off",0,IF(ScheduleCompile!B243="On",1,IF(ISNUMBER(ScheduleCompile!B243),ScheduleCompile!B243/1,IF(ISTEXT(ScheduleCompile!B243),IF(OR(ISNUMBER(FIND("5F",ScheduleCompile!B243)),ISNUMBER(FIND("0F",ScheduleCompile!B243)),ISNUMBER(FIND("8F",ScheduleCompile!B243)),ISNUMBER(FIND("1F",ScheduleCompile!B243)),ISNUMBER(FIND("2F",ScheduleCompile!B243)),ISNUMBER(FIND("3F",ScheduleCompile!B243)),ISNUMBER(FIND("6F",ScheduleCompile!B243)),ISNUMBER(FIND("7F",ScheduleCompile!B243)),ISNUMBER(FIND("9F",ScheduleCompile!B243)),ISNUMBER(FIND("4F",ScheduleCompile!B243))),VALUE(LEFT(ScheduleCompile!B243,FIND("F",ScheduleCompile!B243)-1)),ScheduleCompile!B243)))))),"",IF(ScheduleCompile!B243="Off",0,IF(ScheduleCompile!B243="On",1,IF(ISNUMBER(ScheduleCompile!B243),ScheduleCompile!B243/1,IF(ISTEXT(ScheduleCompile!B243),IF(OR(ISNUMBER(FIND("5F",ScheduleCompile!B243)),ISNUMBER(FIND("0F",ScheduleCompile!B243)),ISNUMBER(FIND("8F",ScheduleCompile!B243)),ISNUMBER(FIND("1F",ScheduleCompile!B243)),ISNUMBER(FIND("2F",ScheduleCompile!B243)),ISNUMBER(FIND("3F",ScheduleCompile!B243)),ISNUMBER(FIND("6F",ScheduleCompile!B243)),ISNUMBER(FIND("7F",ScheduleCompile!B243)),ISNUMBER(FIND("9F",ScheduleCompile!B243)),ISNUMBER(FIND("4F",ScheduleCompile!B243))),VALUE(LEFT(ScheduleCompile!B243,FIND("F",ScheduleCompile!B243)-1)),ScheduleCompile!B243)))))))</f>
        <v>135</v>
      </c>
      <c r="H250" s="1">
        <f>IF(AND(ISERROR(IF(ScheduleCompile!C243="Off",0,IF(ScheduleCompile!C243="On",1,IF(ISNUMBER(ScheduleCompile!C243),ScheduleCompile!C243/1,IF(ISTEXT(ScheduleCompile!C243),IF(OR(ISNUMBER(FIND("5F",ScheduleCompile!C243)),ISNUMBER(FIND("0F",ScheduleCompile!C243)),ISNUMBER(FIND("8F",ScheduleCompile!C243)),ISNUMBER(FIND("1F",ScheduleCompile!C243)),ISNUMBER(FIND("2F",ScheduleCompile!C243)),ISNUMBER(FIND("3F",ScheduleCompile!C243)),ISNUMBER(FIND("6F",ScheduleCompile!C243)),ISNUMBER(FIND("7F",ScheduleCompile!C243)),ISNUMBER(FIND("9F",ScheduleCompile!C243)),ISNUMBER(FIND("4F",ScheduleCompile!C243))),VALUE(LEFT(ScheduleCompile!C243,FIND("F",ScheduleCompile!C243)-1)),ScheduleCompile!C243)))))),ISTEXT(ScheduleCompile!#REF!)),"ENDTABLE",IF(ISERROR(IF(ScheduleCompile!C243="Off",0,IF(ScheduleCompile!C243="On",1,IF(ISNUMBER(ScheduleCompile!C243),ScheduleCompile!C243/1,IF(ISTEXT(ScheduleCompile!C243),IF(OR(ISNUMBER(FIND("5F",ScheduleCompile!C243)),ISNUMBER(FIND("0F",ScheduleCompile!C243)),ISNUMBER(FIND("8F",ScheduleCompile!C243)),ISNUMBER(FIND("1F",ScheduleCompile!C243)),ISNUMBER(FIND("2F",ScheduleCompile!C243)),ISNUMBER(FIND("3F",ScheduleCompile!C243)),ISNUMBER(FIND("6F",ScheduleCompile!C243)),ISNUMBER(FIND("7F",ScheduleCompile!C243)),ISNUMBER(FIND("9F",ScheduleCompile!C243)),ISNUMBER(FIND("4F",ScheduleCompile!C243))),VALUE(LEFT(ScheduleCompile!C243,FIND("F",ScheduleCompile!C243)-1)),ScheduleCompile!C243)))))),"",IF(ScheduleCompile!C243="Off",0,IF(ScheduleCompile!C243="On",1,IF(ISNUMBER(ScheduleCompile!C243),ScheduleCompile!C243/1,IF(ISTEXT(ScheduleCompile!C243),IF(OR(ISNUMBER(FIND("5F",ScheduleCompile!C243)),ISNUMBER(FIND("0F",ScheduleCompile!C243)),ISNUMBER(FIND("8F",ScheduleCompile!C243)),ISNUMBER(FIND("1F",ScheduleCompile!C243)),ISNUMBER(FIND("2F",ScheduleCompile!C243)),ISNUMBER(FIND("3F",ScheduleCompile!C243)),ISNUMBER(FIND("6F",ScheduleCompile!C243)),ISNUMBER(FIND("7F",ScheduleCompile!C243)),ISNUMBER(FIND("9F",ScheduleCompile!C243)),ISNUMBER(FIND("4F",ScheduleCompile!C243))),VALUE(LEFT(ScheduleCompile!C243,FIND("F",ScheduleCompile!C243)-1)),ScheduleCompile!C243)))))))</f>
        <v>135</v>
      </c>
      <c r="I250" s="1">
        <f>IF(AND(ISERROR(IF(ScheduleCompile!D243="Off",0,IF(ScheduleCompile!D243="On",1,IF(ISNUMBER(ScheduleCompile!D243),ScheduleCompile!D243/1,IF(ISTEXT(ScheduleCompile!D243),IF(OR(ISNUMBER(FIND("5F",ScheduleCompile!D243)),ISNUMBER(FIND("0F",ScheduleCompile!D243)),ISNUMBER(FIND("8F",ScheduleCompile!D243)),ISNUMBER(FIND("1F",ScheduleCompile!D243)),ISNUMBER(FIND("2F",ScheduleCompile!D243)),ISNUMBER(FIND("3F",ScheduleCompile!D243)),ISNUMBER(FIND("6F",ScheduleCompile!D243)),ISNUMBER(FIND("7F",ScheduleCompile!D243)),ISNUMBER(FIND("9F",ScheduleCompile!D243)),ISNUMBER(FIND("4F",ScheduleCompile!D243))),VALUE(LEFT(ScheduleCompile!D243,FIND("F",ScheduleCompile!D243)-1)),ScheduleCompile!D243)))))),ISTEXT(ScheduleCompile!#REF!)),"ENDTABLE",IF(ISERROR(IF(ScheduleCompile!D243="Off",0,IF(ScheduleCompile!D243="On",1,IF(ISNUMBER(ScheduleCompile!D243),ScheduleCompile!D243/1,IF(ISTEXT(ScheduleCompile!D243),IF(OR(ISNUMBER(FIND("5F",ScheduleCompile!D243)),ISNUMBER(FIND("0F",ScheduleCompile!D243)),ISNUMBER(FIND("8F",ScheduleCompile!D243)),ISNUMBER(FIND("1F",ScheduleCompile!D243)),ISNUMBER(FIND("2F",ScheduleCompile!D243)),ISNUMBER(FIND("3F",ScheduleCompile!D243)),ISNUMBER(FIND("6F",ScheduleCompile!D243)),ISNUMBER(FIND("7F",ScheduleCompile!D243)),ISNUMBER(FIND("9F",ScheduleCompile!D243)),ISNUMBER(FIND("4F",ScheduleCompile!D243))),VALUE(LEFT(ScheduleCompile!D243,FIND("F",ScheduleCompile!D243)-1)),ScheduleCompile!D243)))))),"",IF(ScheduleCompile!D243="Off",0,IF(ScheduleCompile!D243="On",1,IF(ISNUMBER(ScheduleCompile!D243),ScheduleCompile!D243/1,IF(ISTEXT(ScheduleCompile!D243),IF(OR(ISNUMBER(FIND("5F",ScheduleCompile!D243)),ISNUMBER(FIND("0F",ScheduleCompile!D243)),ISNUMBER(FIND("8F",ScheduleCompile!D243)),ISNUMBER(FIND("1F",ScheduleCompile!D243)),ISNUMBER(FIND("2F",ScheduleCompile!D243)),ISNUMBER(FIND("3F",ScheduleCompile!D243)),ISNUMBER(FIND("6F",ScheduleCompile!D243)),ISNUMBER(FIND("7F",ScheduleCompile!D243)),ISNUMBER(FIND("9F",ScheduleCompile!D243)),ISNUMBER(FIND("4F",ScheduleCompile!D243))),VALUE(LEFT(ScheduleCompile!D243,FIND("F",ScheduleCompile!D243)-1)),ScheduleCompile!D243)))))))</f>
        <v>135</v>
      </c>
      <c r="J250" s="1">
        <f>IF(AND(ISERROR(IF(ScheduleCompile!E243="Off",0,IF(ScheduleCompile!E243="On",1,IF(ISNUMBER(ScheduleCompile!E243),ScheduleCompile!E243/1,IF(ISTEXT(ScheduleCompile!E243),IF(OR(ISNUMBER(FIND("5F",ScheduleCompile!E243)),ISNUMBER(FIND("0F",ScheduleCompile!E243)),ISNUMBER(FIND("8F",ScheduleCompile!E243)),ISNUMBER(FIND("1F",ScheduleCompile!E243)),ISNUMBER(FIND("2F",ScheduleCompile!E243)),ISNUMBER(FIND("3F",ScheduleCompile!E243)),ISNUMBER(FIND("6F",ScheduleCompile!E243)),ISNUMBER(FIND("7F",ScheduleCompile!E243)),ISNUMBER(FIND("9F",ScheduleCompile!E243)),ISNUMBER(FIND("4F",ScheduleCompile!E243))),VALUE(LEFT(ScheduleCompile!E243,FIND("F",ScheduleCompile!E243)-1)),ScheduleCompile!E243)))))),ISTEXT(ScheduleCompile!#REF!)),"ENDTABLE",IF(ISERROR(IF(ScheduleCompile!E243="Off",0,IF(ScheduleCompile!E243="On",1,IF(ISNUMBER(ScheduleCompile!E243),ScheduleCompile!E243/1,IF(ISTEXT(ScheduleCompile!E243),IF(OR(ISNUMBER(FIND("5F",ScheduleCompile!E243)),ISNUMBER(FIND("0F",ScheduleCompile!E243)),ISNUMBER(FIND("8F",ScheduleCompile!E243)),ISNUMBER(FIND("1F",ScheduleCompile!E243)),ISNUMBER(FIND("2F",ScheduleCompile!E243)),ISNUMBER(FIND("3F",ScheduleCompile!E243)),ISNUMBER(FIND("6F",ScheduleCompile!E243)),ISNUMBER(FIND("7F",ScheduleCompile!E243)),ISNUMBER(FIND("9F",ScheduleCompile!E243)),ISNUMBER(FIND("4F",ScheduleCompile!E243))),VALUE(LEFT(ScheduleCompile!E243,FIND("F",ScheduleCompile!E243)-1)),ScheduleCompile!E243)))))),"",IF(ScheduleCompile!E243="Off",0,IF(ScheduleCompile!E243="On",1,IF(ISNUMBER(ScheduleCompile!E243),ScheduleCompile!E243/1,IF(ISTEXT(ScheduleCompile!E243),IF(OR(ISNUMBER(FIND("5F",ScheduleCompile!E243)),ISNUMBER(FIND("0F",ScheduleCompile!E243)),ISNUMBER(FIND("8F",ScheduleCompile!E243)),ISNUMBER(FIND("1F",ScheduleCompile!E243)),ISNUMBER(FIND("2F",ScheduleCompile!E243)),ISNUMBER(FIND("3F",ScheduleCompile!E243)),ISNUMBER(FIND("6F",ScheduleCompile!E243)),ISNUMBER(FIND("7F",ScheduleCompile!E243)),ISNUMBER(FIND("9F",ScheduleCompile!E243)),ISNUMBER(FIND("4F",ScheduleCompile!E243))),VALUE(LEFT(ScheduleCompile!E243,FIND("F",ScheduleCompile!E243)-1)),ScheduleCompile!E243)))))))</f>
        <v>135</v>
      </c>
      <c r="K250" s="1">
        <f>IF(AND(ISERROR(IF(ScheduleCompile!F243="Off",0,IF(ScheduleCompile!F243="On",1,IF(ISNUMBER(ScheduleCompile!F243),ScheduleCompile!F243/1,IF(ISTEXT(ScheduleCompile!F243),IF(OR(ISNUMBER(FIND("5F",ScheduleCompile!F243)),ISNUMBER(FIND("0F",ScheduleCompile!F243)),ISNUMBER(FIND("8F",ScheduleCompile!F243)),ISNUMBER(FIND("1F",ScheduleCompile!F243)),ISNUMBER(FIND("2F",ScheduleCompile!F243)),ISNUMBER(FIND("3F",ScheduleCompile!F243)),ISNUMBER(FIND("6F",ScheduleCompile!F243)),ISNUMBER(FIND("7F",ScheduleCompile!F243)),ISNUMBER(FIND("9F",ScheduleCompile!F243)),ISNUMBER(FIND("4F",ScheduleCompile!F243))),VALUE(LEFT(ScheduleCompile!F243,FIND("F",ScheduleCompile!F243)-1)),ScheduleCompile!F243)))))),ISTEXT(ScheduleCompile!#REF!)),"ENDTABLE",IF(ISERROR(IF(ScheduleCompile!F243="Off",0,IF(ScheduleCompile!F243="On",1,IF(ISNUMBER(ScheduleCompile!F243),ScheduleCompile!F243/1,IF(ISTEXT(ScheduleCompile!F243),IF(OR(ISNUMBER(FIND("5F",ScheduleCompile!F243)),ISNUMBER(FIND("0F",ScheduleCompile!F243)),ISNUMBER(FIND("8F",ScheduleCompile!F243)),ISNUMBER(FIND("1F",ScheduleCompile!F243)),ISNUMBER(FIND("2F",ScheduleCompile!F243)),ISNUMBER(FIND("3F",ScheduleCompile!F243)),ISNUMBER(FIND("6F",ScheduleCompile!F243)),ISNUMBER(FIND("7F",ScheduleCompile!F243)),ISNUMBER(FIND("9F",ScheduleCompile!F243)),ISNUMBER(FIND("4F",ScheduleCompile!F243))),VALUE(LEFT(ScheduleCompile!F243,FIND("F",ScheduleCompile!F243)-1)),ScheduleCompile!F243)))))),"",IF(ScheduleCompile!F243="Off",0,IF(ScheduleCompile!F243="On",1,IF(ISNUMBER(ScheduleCompile!F243),ScheduleCompile!F243/1,IF(ISTEXT(ScheduleCompile!F243),IF(OR(ISNUMBER(FIND("5F",ScheduleCompile!F243)),ISNUMBER(FIND("0F",ScheduleCompile!F243)),ISNUMBER(FIND("8F",ScheduleCompile!F243)),ISNUMBER(FIND("1F",ScheduleCompile!F243)),ISNUMBER(FIND("2F",ScheduleCompile!F243)),ISNUMBER(FIND("3F",ScheduleCompile!F243)),ISNUMBER(FIND("6F",ScheduleCompile!F243)),ISNUMBER(FIND("7F",ScheduleCompile!F243)),ISNUMBER(FIND("9F",ScheduleCompile!F243)),ISNUMBER(FIND("4F",ScheduleCompile!F243))),VALUE(LEFT(ScheduleCompile!F243,FIND("F",ScheduleCompile!F243)-1)),ScheduleCompile!F243)))))))</f>
        <v>135</v>
      </c>
      <c r="L250" s="1">
        <f>IF(AND(ISERROR(IF(ScheduleCompile!G243="Off",0,IF(ScheduleCompile!G243="On",1,IF(ISNUMBER(ScheduleCompile!G243),ScheduleCompile!G243/1,IF(ISTEXT(ScheduleCompile!G243),IF(OR(ISNUMBER(FIND("5F",ScheduleCompile!G243)),ISNUMBER(FIND("0F",ScheduleCompile!G243)),ISNUMBER(FIND("8F",ScheduleCompile!G243)),ISNUMBER(FIND("1F",ScheduleCompile!G243)),ISNUMBER(FIND("2F",ScheduleCompile!G243)),ISNUMBER(FIND("3F",ScheduleCompile!G243)),ISNUMBER(FIND("6F",ScheduleCompile!G243)),ISNUMBER(FIND("7F",ScheduleCompile!G243)),ISNUMBER(FIND("9F",ScheduleCompile!G243)),ISNUMBER(FIND("4F",ScheduleCompile!G243))),VALUE(LEFT(ScheduleCompile!G243,FIND("F",ScheduleCompile!G243)-1)),ScheduleCompile!G243)))))),ISTEXT(ScheduleCompile!#REF!)),"ENDTABLE",IF(ISERROR(IF(ScheduleCompile!G243="Off",0,IF(ScheduleCompile!G243="On",1,IF(ISNUMBER(ScheduleCompile!G243),ScheduleCompile!G243/1,IF(ISTEXT(ScheduleCompile!G243),IF(OR(ISNUMBER(FIND("5F",ScheduleCompile!G243)),ISNUMBER(FIND("0F",ScheduleCompile!G243)),ISNUMBER(FIND("8F",ScheduleCompile!G243)),ISNUMBER(FIND("1F",ScheduleCompile!G243)),ISNUMBER(FIND("2F",ScheduleCompile!G243)),ISNUMBER(FIND("3F",ScheduleCompile!G243)),ISNUMBER(FIND("6F",ScheduleCompile!G243)),ISNUMBER(FIND("7F",ScheduleCompile!G243)),ISNUMBER(FIND("9F",ScheduleCompile!G243)),ISNUMBER(FIND("4F",ScheduleCompile!G243))),VALUE(LEFT(ScheduleCompile!G243,FIND("F",ScheduleCompile!G243)-1)),ScheduleCompile!G243)))))),"",IF(ScheduleCompile!G243="Off",0,IF(ScheduleCompile!G243="On",1,IF(ISNUMBER(ScheduleCompile!G243),ScheduleCompile!G243/1,IF(ISTEXT(ScheduleCompile!G243),IF(OR(ISNUMBER(FIND("5F",ScheduleCompile!G243)),ISNUMBER(FIND("0F",ScheduleCompile!G243)),ISNUMBER(FIND("8F",ScheduleCompile!G243)),ISNUMBER(FIND("1F",ScheduleCompile!G243)),ISNUMBER(FIND("2F",ScheduleCompile!G243)),ISNUMBER(FIND("3F",ScheduleCompile!G243)),ISNUMBER(FIND("6F",ScheduleCompile!G243)),ISNUMBER(FIND("7F",ScheduleCompile!G243)),ISNUMBER(FIND("9F",ScheduleCompile!G243)),ISNUMBER(FIND("4F",ScheduleCompile!G243))),VALUE(LEFT(ScheduleCompile!G243,FIND("F",ScheduleCompile!G243)-1)),ScheduleCompile!G243)))))))</f>
        <v>135</v>
      </c>
      <c r="M250" s="1">
        <f>IF(AND(ISERROR(IF(ScheduleCompile!H243="Off",0,IF(ScheduleCompile!H243="On",1,IF(ISNUMBER(ScheduleCompile!H243),ScheduleCompile!H243/1,IF(ISTEXT(ScheduleCompile!H243),IF(OR(ISNUMBER(FIND("5F",ScheduleCompile!H243)),ISNUMBER(FIND("0F",ScheduleCompile!H243)),ISNUMBER(FIND("8F",ScheduleCompile!H243)),ISNUMBER(FIND("1F",ScheduleCompile!H243)),ISNUMBER(FIND("2F",ScheduleCompile!H243)),ISNUMBER(FIND("3F",ScheduleCompile!H243)),ISNUMBER(FIND("6F",ScheduleCompile!H243)),ISNUMBER(FIND("7F",ScheduleCompile!H243)),ISNUMBER(FIND("9F",ScheduleCompile!H243)),ISNUMBER(FIND("4F",ScheduleCompile!H243))),VALUE(LEFT(ScheduleCompile!H243,FIND("F",ScheduleCompile!H243)-1)),ScheduleCompile!H243)))))),ISTEXT(ScheduleCompile!#REF!)),"ENDTABLE",IF(ISERROR(IF(ScheduleCompile!H243="Off",0,IF(ScheduleCompile!H243="On",1,IF(ISNUMBER(ScheduleCompile!H243),ScheduleCompile!H243/1,IF(ISTEXT(ScheduleCompile!H243),IF(OR(ISNUMBER(FIND("5F",ScheduleCompile!H243)),ISNUMBER(FIND("0F",ScheduleCompile!H243)),ISNUMBER(FIND("8F",ScheduleCompile!H243)),ISNUMBER(FIND("1F",ScheduleCompile!H243)),ISNUMBER(FIND("2F",ScheduleCompile!H243)),ISNUMBER(FIND("3F",ScheduleCompile!H243)),ISNUMBER(FIND("6F",ScheduleCompile!H243)),ISNUMBER(FIND("7F",ScheduleCompile!H243)),ISNUMBER(FIND("9F",ScheduleCompile!H243)),ISNUMBER(FIND("4F",ScheduleCompile!H243))),VALUE(LEFT(ScheduleCompile!H243,FIND("F",ScheduleCompile!H243)-1)),ScheduleCompile!H243)))))),"",IF(ScheduleCompile!H243="Off",0,IF(ScheduleCompile!H243="On",1,IF(ISNUMBER(ScheduleCompile!H243),ScheduleCompile!H243/1,IF(ISTEXT(ScheduleCompile!H243),IF(OR(ISNUMBER(FIND("5F",ScheduleCompile!H243)),ISNUMBER(FIND("0F",ScheduleCompile!H243)),ISNUMBER(FIND("8F",ScheduleCompile!H243)),ISNUMBER(FIND("1F",ScheduleCompile!H243)),ISNUMBER(FIND("2F",ScheduleCompile!H243)),ISNUMBER(FIND("3F",ScheduleCompile!H243)),ISNUMBER(FIND("6F",ScheduleCompile!H243)),ISNUMBER(FIND("7F",ScheduleCompile!H243)),ISNUMBER(FIND("9F",ScheduleCompile!H243)),ISNUMBER(FIND("4F",ScheduleCompile!H243))),VALUE(LEFT(ScheduleCompile!H243,FIND("F",ScheduleCompile!H243)-1)),ScheduleCompile!H243)))))))</f>
        <v>135</v>
      </c>
      <c r="N250" s="1">
        <f>IF(AND(ISERROR(IF(ScheduleCompile!I243="Off",0,IF(ScheduleCompile!I243="On",1,IF(ISNUMBER(ScheduleCompile!I243),ScheduleCompile!I243/1,IF(ISTEXT(ScheduleCompile!I243),IF(OR(ISNUMBER(FIND("5F",ScheduleCompile!I243)),ISNUMBER(FIND("0F",ScheduleCompile!I243)),ISNUMBER(FIND("8F",ScheduleCompile!I243)),ISNUMBER(FIND("1F",ScheduleCompile!I243)),ISNUMBER(FIND("2F",ScheduleCompile!I243)),ISNUMBER(FIND("3F",ScheduleCompile!I243)),ISNUMBER(FIND("6F",ScheduleCompile!I243)),ISNUMBER(FIND("7F",ScheduleCompile!I243)),ISNUMBER(FIND("9F",ScheduleCompile!I243)),ISNUMBER(FIND("4F",ScheduleCompile!I243))),VALUE(LEFT(ScheduleCompile!I243,FIND("F",ScheduleCompile!I243)-1)),ScheduleCompile!I243)))))),ISTEXT(ScheduleCompile!#REF!)),"ENDTABLE",IF(ISERROR(IF(ScheduleCompile!I243="Off",0,IF(ScheduleCompile!I243="On",1,IF(ISNUMBER(ScheduleCompile!I243),ScheduleCompile!I243/1,IF(ISTEXT(ScheduleCompile!I243),IF(OR(ISNUMBER(FIND("5F",ScheduleCompile!I243)),ISNUMBER(FIND("0F",ScheduleCompile!I243)),ISNUMBER(FIND("8F",ScheduleCompile!I243)),ISNUMBER(FIND("1F",ScheduleCompile!I243)),ISNUMBER(FIND("2F",ScheduleCompile!I243)),ISNUMBER(FIND("3F",ScheduleCompile!I243)),ISNUMBER(FIND("6F",ScheduleCompile!I243)),ISNUMBER(FIND("7F",ScheduleCompile!I243)),ISNUMBER(FIND("9F",ScheduleCompile!I243)),ISNUMBER(FIND("4F",ScheduleCompile!I243))),VALUE(LEFT(ScheduleCompile!I243,FIND("F",ScheduleCompile!I243)-1)),ScheduleCompile!I243)))))),"",IF(ScheduleCompile!I243="Off",0,IF(ScheduleCompile!I243="On",1,IF(ISNUMBER(ScheduleCompile!I243),ScheduleCompile!I243/1,IF(ISTEXT(ScheduleCompile!I243),IF(OR(ISNUMBER(FIND("5F",ScheduleCompile!I243)),ISNUMBER(FIND("0F",ScheduleCompile!I243)),ISNUMBER(FIND("8F",ScheduleCompile!I243)),ISNUMBER(FIND("1F",ScheduleCompile!I243)),ISNUMBER(FIND("2F",ScheduleCompile!I243)),ISNUMBER(FIND("3F",ScheduleCompile!I243)),ISNUMBER(FIND("6F",ScheduleCompile!I243)),ISNUMBER(FIND("7F",ScheduleCompile!I243)),ISNUMBER(FIND("9F",ScheduleCompile!I243)),ISNUMBER(FIND("4F",ScheduleCompile!I243))),VALUE(LEFT(ScheduleCompile!I243,FIND("F",ScheduleCompile!I243)-1)),ScheduleCompile!I243)))))))</f>
        <v>135</v>
      </c>
      <c r="O250" s="1">
        <f>IF(AND(ISERROR(IF(ScheduleCompile!J243="Off",0,IF(ScheduleCompile!J243="On",1,IF(ISNUMBER(ScheduleCompile!J243),ScheduleCompile!J243/1,IF(ISTEXT(ScheduleCompile!J243),IF(OR(ISNUMBER(FIND("5F",ScheduleCompile!J243)),ISNUMBER(FIND("0F",ScheduleCompile!J243)),ISNUMBER(FIND("8F",ScheduleCompile!J243)),ISNUMBER(FIND("1F",ScheduleCompile!J243)),ISNUMBER(FIND("2F",ScheduleCompile!J243)),ISNUMBER(FIND("3F",ScheduleCompile!J243)),ISNUMBER(FIND("6F",ScheduleCompile!J243)),ISNUMBER(FIND("7F",ScheduleCompile!J243)),ISNUMBER(FIND("9F",ScheduleCompile!J243)),ISNUMBER(FIND("4F",ScheduleCompile!J243))),VALUE(LEFT(ScheduleCompile!J243,FIND("F",ScheduleCompile!J243)-1)),ScheduleCompile!J243)))))),ISTEXT(ScheduleCompile!#REF!)),"ENDTABLE",IF(ISERROR(IF(ScheduleCompile!J243="Off",0,IF(ScheduleCompile!J243="On",1,IF(ISNUMBER(ScheduleCompile!J243),ScheduleCompile!J243/1,IF(ISTEXT(ScheduleCompile!J243),IF(OR(ISNUMBER(FIND("5F",ScheduleCompile!J243)),ISNUMBER(FIND("0F",ScheduleCompile!J243)),ISNUMBER(FIND("8F",ScheduleCompile!J243)),ISNUMBER(FIND("1F",ScheduleCompile!J243)),ISNUMBER(FIND("2F",ScheduleCompile!J243)),ISNUMBER(FIND("3F",ScheduleCompile!J243)),ISNUMBER(FIND("6F",ScheduleCompile!J243)),ISNUMBER(FIND("7F",ScheduleCompile!J243)),ISNUMBER(FIND("9F",ScheduleCompile!J243)),ISNUMBER(FIND("4F",ScheduleCompile!J243))),VALUE(LEFT(ScheduleCompile!J243,FIND("F",ScheduleCompile!J243)-1)),ScheduleCompile!J243)))))),"",IF(ScheduleCompile!J243="Off",0,IF(ScheduleCompile!J243="On",1,IF(ISNUMBER(ScheduleCompile!J243),ScheduleCompile!J243/1,IF(ISTEXT(ScheduleCompile!J243),IF(OR(ISNUMBER(FIND("5F",ScheduleCompile!J243)),ISNUMBER(FIND("0F",ScheduleCompile!J243)),ISNUMBER(FIND("8F",ScheduleCompile!J243)),ISNUMBER(FIND("1F",ScheduleCompile!J243)),ISNUMBER(FIND("2F",ScheduleCompile!J243)),ISNUMBER(FIND("3F",ScheduleCompile!J243)),ISNUMBER(FIND("6F",ScheduleCompile!J243)),ISNUMBER(FIND("7F",ScheduleCompile!J243)),ISNUMBER(FIND("9F",ScheduleCompile!J243)),ISNUMBER(FIND("4F",ScheduleCompile!J243))),VALUE(LEFT(ScheduleCompile!J243,FIND("F",ScheduleCompile!J243)-1)),ScheduleCompile!J243)))))))</f>
        <v>135</v>
      </c>
      <c r="P250" s="1">
        <f>IF(AND(ISERROR(IF(ScheduleCompile!K243="Off",0,IF(ScheduleCompile!K243="On",1,IF(ISNUMBER(ScheduleCompile!K243),ScheduleCompile!K243/1,IF(ISTEXT(ScheduleCompile!K243),IF(OR(ISNUMBER(FIND("5F",ScheduleCompile!K243)),ISNUMBER(FIND("0F",ScheduleCompile!K243)),ISNUMBER(FIND("8F",ScheduleCompile!K243)),ISNUMBER(FIND("1F",ScheduleCompile!K243)),ISNUMBER(FIND("2F",ScheduleCompile!K243)),ISNUMBER(FIND("3F",ScheduleCompile!K243)),ISNUMBER(FIND("6F",ScheduleCompile!K243)),ISNUMBER(FIND("7F",ScheduleCompile!K243)),ISNUMBER(FIND("9F",ScheduleCompile!K243)),ISNUMBER(FIND("4F",ScheduleCompile!K243))),VALUE(LEFT(ScheduleCompile!K243,FIND("F",ScheduleCompile!K243)-1)),ScheduleCompile!K243)))))),ISTEXT(ScheduleCompile!#REF!)),"ENDTABLE",IF(ISERROR(IF(ScheduleCompile!K243="Off",0,IF(ScheduleCompile!K243="On",1,IF(ISNUMBER(ScheduleCompile!K243),ScheduleCompile!K243/1,IF(ISTEXT(ScheduleCompile!K243),IF(OR(ISNUMBER(FIND("5F",ScheduleCompile!K243)),ISNUMBER(FIND("0F",ScheduleCompile!K243)),ISNUMBER(FIND("8F",ScheduleCompile!K243)),ISNUMBER(FIND("1F",ScheduleCompile!K243)),ISNUMBER(FIND("2F",ScheduleCompile!K243)),ISNUMBER(FIND("3F",ScheduleCompile!K243)),ISNUMBER(FIND("6F",ScheduleCompile!K243)),ISNUMBER(FIND("7F",ScheduleCompile!K243)),ISNUMBER(FIND("9F",ScheduleCompile!K243)),ISNUMBER(FIND("4F",ScheduleCompile!K243))),VALUE(LEFT(ScheduleCompile!K243,FIND("F",ScheduleCompile!K243)-1)),ScheduleCompile!K243)))))),"",IF(ScheduleCompile!K243="Off",0,IF(ScheduleCompile!K243="On",1,IF(ISNUMBER(ScheduleCompile!K243),ScheduleCompile!K243/1,IF(ISTEXT(ScheduleCompile!K243),IF(OR(ISNUMBER(FIND("5F",ScheduleCompile!K243)),ISNUMBER(FIND("0F",ScheduleCompile!K243)),ISNUMBER(FIND("8F",ScheduleCompile!K243)),ISNUMBER(FIND("1F",ScheduleCompile!K243)),ISNUMBER(FIND("2F",ScheduleCompile!K243)),ISNUMBER(FIND("3F",ScheduleCompile!K243)),ISNUMBER(FIND("6F",ScheduleCompile!K243)),ISNUMBER(FIND("7F",ScheduleCompile!K243)),ISNUMBER(FIND("9F",ScheduleCompile!K243)),ISNUMBER(FIND("4F",ScheduleCompile!K243))),VALUE(LEFT(ScheduleCompile!K243,FIND("F",ScheduleCompile!K243)-1)),ScheduleCompile!K243)))))))</f>
        <v>135</v>
      </c>
      <c r="Q250" s="1">
        <f>IF(AND(ISERROR(IF(ScheduleCompile!L243="Off",0,IF(ScheduleCompile!L243="On",1,IF(ISNUMBER(ScheduleCompile!L243),ScheduleCompile!L243/1,IF(ISTEXT(ScheduleCompile!L243),IF(OR(ISNUMBER(FIND("5F",ScheduleCompile!L243)),ISNUMBER(FIND("0F",ScheduleCompile!L243)),ISNUMBER(FIND("8F",ScheduleCompile!L243)),ISNUMBER(FIND("1F",ScheduleCompile!L243)),ISNUMBER(FIND("2F",ScheduleCompile!L243)),ISNUMBER(FIND("3F",ScheduleCompile!L243)),ISNUMBER(FIND("6F",ScheduleCompile!L243)),ISNUMBER(FIND("7F",ScheduleCompile!L243)),ISNUMBER(FIND("9F",ScheduleCompile!L243)),ISNUMBER(FIND("4F",ScheduleCompile!L243))),VALUE(LEFT(ScheduleCompile!L243,FIND("F",ScheduleCompile!L243)-1)),ScheduleCompile!L243)))))),ISTEXT(ScheduleCompile!#REF!)),"ENDTABLE",IF(ISERROR(IF(ScheduleCompile!L243="Off",0,IF(ScheduleCompile!L243="On",1,IF(ISNUMBER(ScheduleCompile!L243),ScheduleCompile!L243/1,IF(ISTEXT(ScheduleCompile!L243),IF(OR(ISNUMBER(FIND("5F",ScheduleCompile!L243)),ISNUMBER(FIND("0F",ScheduleCompile!L243)),ISNUMBER(FIND("8F",ScheduleCompile!L243)),ISNUMBER(FIND("1F",ScheduleCompile!L243)),ISNUMBER(FIND("2F",ScheduleCompile!L243)),ISNUMBER(FIND("3F",ScheduleCompile!L243)),ISNUMBER(FIND("6F",ScheduleCompile!L243)),ISNUMBER(FIND("7F",ScheduleCompile!L243)),ISNUMBER(FIND("9F",ScheduleCompile!L243)),ISNUMBER(FIND("4F",ScheduleCompile!L243))),VALUE(LEFT(ScheduleCompile!L243,FIND("F",ScheduleCompile!L243)-1)),ScheduleCompile!L243)))))),"",IF(ScheduleCompile!L243="Off",0,IF(ScheduleCompile!L243="On",1,IF(ISNUMBER(ScheduleCompile!L243),ScheduleCompile!L243/1,IF(ISTEXT(ScheduleCompile!L243),IF(OR(ISNUMBER(FIND("5F",ScheduleCompile!L243)),ISNUMBER(FIND("0F",ScheduleCompile!L243)),ISNUMBER(FIND("8F",ScheduleCompile!L243)),ISNUMBER(FIND("1F",ScheduleCompile!L243)),ISNUMBER(FIND("2F",ScheduleCompile!L243)),ISNUMBER(FIND("3F",ScheduleCompile!L243)),ISNUMBER(FIND("6F",ScheduleCompile!L243)),ISNUMBER(FIND("7F",ScheduleCompile!L243)),ISNUMBER(FIND("9F",ScheduleCompile!L243)),ISNUMBER(FIND("4F",ScheduleCompile!L243))),VALUE(LEFT(ScheduleCompile!L243,FIND("F",ScheduleCompile!L243)-1)),ScheduleCompile!L243)))))))</f>
        <v>135</v>
      </c>
      <c r="R250" s="1">
        <f>IF(AND(ISERROR(IF(ScheduleCompile!M243="Off",0,IF(ScheduleCompile!M243="On",1,IF(ISNUMBER(ScheduleCompile!M243),ScheduleCompile!M243/1,IF(ISTEXT(ScheduleCompile!M243),IF(OR(ISNUMBER(FIND("5F",ScheduleCompile!M243)),ISNUMBER(FIND("0F",ScheduleCompile!M243)),ISNUMBER(FIND("8F",ScheduleCompile!M243)),ISNUMBER(FIND("1F",ScheduleCompile!M243)),ISNUMBER(FIND("2F",ScheduleCompile!M243)),ISNUMBER(FIND("3F",ScheduleCompile!M243)),ISNUMBER(FIND("6F",ScheduleCompile!M243)),ISNUMBER(FIND("7F",ScheduleCompile!M243)),ISNUMBER(FIND("9F",ScheduleCompile!M243)),ISNUMBER(FIND("4F",ScheduleCompile!M243))),VALUE(LEFT(ScheduleCompile!M243,FIND("F",ScheduleCompile!M243)-1)),ScheduleCompile!M243)))))),ISTEXT(ScheduleCompile!#REF!)),"ENDTABLE",IF(ISERROR(IF(ScheduleCompile!M243="Off",0,IF(ScheduleCompile!M243="On",1,IF(ISNUMBER(ScheduleCompile!M243),ScheduleCompile!M243/1,IF(ISTEXT(ScheduleCompile!M243),IF(OR(ISNUMBER(FIND("5F",ScheduleCompile!M243)),ISNUMBER(FIND("0F",ScheduleCompile!M243)),ISNUMBER(FIND("8F",ScheduleCompile!M243)),ISNUMBER(FIND("1F",ScheduleCompile!M243)),ISNUMBER(FIND("2F",ScheduleCompile!M243)),ISNUMBER(FIND("3F",ScheduleCompile!M243)),ISNUMBER(FIND("6F",ScheduleCompile!M243)),ISNUMBER(FIND("7F",ScheduleCompile!M243)),ISNUMBER(FIND("9F",ScheduleCompile!M243)),ISNUMBER(FIND("4F",ScheduleCompile!M243))),VALUE(LEFT(ScheduleCompile!M243,FIND("F",ScheduleCompile!M243)-1)),ScheduleCompile!M243)))))),"",IF(ScheduleCompile!M243="Off",0,IF(ScheduleCompile!M243="On",1,IF(ISNUMBER(ScheduleCompile!M243),ScheduleCompile!M243/1,IF(ISTEXT(ScheduleCompile!M243),IF(OR(ISNUMBER(FIND("5F",ScheduleCompile!M243)),ISNUMBER(FIND("0F",ScheduleCompile!M243)),ISNUMBER(FIND("8F",ScheduleCompile!M243)),ISNUMBER(FIND("1F",ScheduleCompile!M243)),ISNUMBER(FIND("2F",ScheduleCompile!M243)),ISNUMBER(FIND("3F",ScheduleCompile!M243)),ISNUMBER(FIND("6F",ScheduleCompile!M243)),ISNUMBER(FIND("7F",ScheduleCompile!M243)),ISNUMBER(FIND("9F",ScheduleCompile!M243)),ISNUMBER(FIND("4F",ScheduleCompile!M243))),VALUE(LEFT(ScheduleCompile!M243,FIND("F",ScheduleCompile!M243)-1)),ScheduleCompile!M243)))))))</f>
        <v>135</v>
      </c>
      <c r="S250" s="1">
        <f>IF(AND(ISERROR(IF(ScheduleCompile!N243="Off",0,IF(ScheduleCompile!N243="On",1,IF(ISNUMBER(ScheduleCompile!N243),ScheduleCompile!N243/1,IF(ISTEXT(ScheduleCompile!N243),IF(OR(ISNUMBER(FIND("5F",ScheduleCompile!N243)),ISNUMBER(FIND("0F",ScheduleCompile!N243)),ISNUMBER(FIND("8F",ScheduleCompile!N243)),ISNUMBER(FIND("1F",ScheduleCompile!N243)),ISNUMBER(FIND("2F",ScheduleCompile!N243)),ISNUMBER(FIND("3F",ScheduleCompile!N243)),ISNUMBER(FIND("6F",ScheduleCompile!N243)),ISNUMBER(FIND("7F",ScheduleCompile!N243)),ISNUMBER(FIND("9F",ScheduleCompile!N243)),ISNUMBER(FIND("4F",ScheduleCompile!N243))),VALUE(LEFT(ScheduleCompile!N243,FIND("F",ScheduleCompile!N243)-1)),ScheduleCompile!N243)))))),ISTEXT(ScheduleCompile!#REF!)),"ENDTABLE",IF(ISERROR(IF(ScheduleCompile!N243="Off",0,IF(ScheduleCompile!N243="On",1,IF(ISNUMBER(ScheduleCompile!N243),ScheduleCompile!N243/1,IF(ISTEXT(ScheduleCompile!N243),IF(OR(ISNUMBER(FIND("5F",ScheduleCompile!N243)),ISNUMBER(FIND("0F",ScheduleCompile!N243)),ISNUMBER(FIND("8F",ScheduleCompile!N243)),ISNUMBER(FIND("1F",ScheduleCompile!N243)),ISNUMBER(FIND("2F",ScheduleCompile!N243)),ISNUMBER(FIND("3F",ScheduleCompile!N243)),ISNUMBER(FIND("6F",ScheduleCompile!N243)),ISNUMBER(FIND("7F",ScheduleCompile!N243)),ISNUMBER(FIND("9F",ScheduleCompile!N243)),ISNUMBER(FIND("4F",ScheduleCompile!N243))),VALUE(LEFT(ScheduleCompile!N243,FIND("F",ScheduleCompile!N243)-1)),ScheduleCompile!N243)))))),"",IF(ScheduleCompile!N243="Off",0,IF(ScheduleCompile!N243="On",1,IF(ISNUMBER(ScheduleCompile!N243),ScheduleCompile!N243/1,IF(ISTEXT(ScheduleCompile!N243),IF(OR(ISNUMBER(FIND("5F",ScheduleCompile!N243)),ISNUMBER(FIND("0F",ScheduleCompile!N243)),ISNUMBER(FIND("8F",ScheduleCompile!N243)),ISNUMBER(FIND("1F",ScheduleCompile!N243)),ISNUMBER(FIND("2F",ScheduleCompile!N243)),ISNUMBER(FIND("3F",ScheduleCompile!N243)),ISNUMBER(FIND("6F",ScheduleCompile!N243)),ISNUMBER(FIND("7F",ScheduleCompile!N243)),ISNUMBER(FIND("9F",ScheduleCompile!N243)),ISNUMBER(FIND("4F",ScheduleCompile!N243))),VALUE(LEFT(ScheduleCompile!N243,FIND("F",ScheduleCompile!N243)-1)),ScheduleCompile!N243)))))))</f>
        <v>135</v>
      </c>
      <c r="T250" s="1">
        <f>IF(AND(ISERROR(IF(ScheduleCompile!O243="Off",0,IF(ScheduleCompile!O243="On",1,IF(ISNUMBER(ScheduleCompile!O243),ScheduleCompile!O243/1,IF(ISTEXT(ScheduleCompile!O243),IF(OR(ISNUMBER(FIND("5F",ScheduleCompile!O243)),ISNUMBER(FIND("0F",ScheduleCompile!O243)),ISNUMBER(FIND("8F",ScheduleCompile!O243)),ISNUMBER(FIND("1F",ScheduleCompile!O243)),ISNUMBER(FIND("2F",ScheduleCompile!O243)),ISNUMBER(FIND("3F",ScheduleCompile!O243)),ISNUMBER(FIND("6F",ScheduleCompile!O243)),ISNUMBER(FIND("7F",ScheduleCompile!O243)),ISNUMBER(FIND("9F",ScheduleCompile!O243)),ISNUMBER(FIND("4F",ScheduleCompile!O243))),VALUE(LEFT(ScheduleCompile!O243,FIND("F",ScheduleCompile!O243)-1)),ScheduleCompile!O243)))))),ISTEXT(ScheduleCompile!#REF!)),"ENDTABLE",IF(ISERROR(IF(ScheduleCompile!O243="Off",0,IF(ScheduleCompile!O243="On",1,IF(ISNUMBER(ScheduleCompile!O243),ScheduleCompile!O243/1,IF(ISTEXT(ScheduleCompile!O243),IF(OR(ISNUMBER(FIND("5F",ScheduleCompile!O243)),ISNUMBER(FIND("0F",ScheduleCompile!O243)),ISNUMBER(FIND("8F",ScheduleCompile!O243)),ISNUMBER(FIND("1F",ScheduleCompile!O243)),ISNUMBER(FIND("2F",ScheduleCompile!O243)),ISNUMBER(FIND("3F",ScheduleCompile!O243)),ISNUMBER(FIND("6F",ScheduleCompile!O243)),ISNUMBER(FIND("7F",ScheduleCompile!O243)),ISNUMBER(FIND("9F",ScheduleCompile!O243)),ISNUMBER(FIND("4F",ScheduleCompile!O243))),VALUE(LEFT(ScheduleCompile!O243,FIND("F",ScheduleCompile!O243)-1)),ScheduleCompile!O243)))))),"",IF(ScheduleCompile!O243="Off",0,IF(ScheduleCompile!O243="On",1,IF(ISNUMBER(ScheduleCompile!O243),ScheduleCompile!O243/1,IF(ISTEXT(ScheduleCompile!O243),IF(OR(ISNUMBER(FIND("5F",ScheduleCompile!O243)),ISNUMBER(FIND("0F",ScheduleCompile!O243)),ISNUMBER(FIND("8F",ScheduleCompile!O243)),ISNUMBER(FIND("1F",ScheduleCompile!O243)),ISNUMBER(FIND("2F",ScheduleCompile!O243)),ISNUMBER(FIND("3F",ScheduleCompile!O243)),ISNUMBER(FIND("6F",ScheduleCompile!O243)),ISNUMBER(FIND("7F",ScheduleCompile!O243)),ISNUMBER(FIND("9F",ScheduleCompile!O243)),ISNUMBER(FIND("4F",ScheduleCompile!O243))),VALUE(LEFT(ScheduleCompile!O243,FIND("F",ScheduleCompile!O243)-1)),ScheduleCompile!O243)))))))</f>
        <v>135</v>
      </c>
      <c r="U250" s="1">
        <f>IF(AND(ISERROR(IF(ScheduleCompile!P243="Off",0,IF(ScheduleCompile!P243="On",1,IF(ISNUMBER(ScheduleCompile!P243),ScheduleCompile!P243/1,IF(ISTEXT(ScheduleCompile!P243),IF(OR(ISNUMBER(FIND("5F",ScheduleCompile!P243)),ISNUMBER(FIND("0F",ScheduleCompile!P243)),ISNUMBER(FIND("8F",ScheduleCompile!P243)),ISNUMBER(FIND("1F",ScheduleCompile!P243)),ISNUMBER(FIND("2F",ScheduleCompile!P243)),ISNUMBER(FIND("3F",ScheduleCompile!P243)),ISNUMBER(FIND("6F",ScheduleCompile!P243)),ISNUMBER(FIND("7F",ScheduleCompile!P243)),ISNUMBER(FIND("9F",ScheduleCompile!P243)),ISNUMBER(FIND("4F",ScheduleCompile!P243))),VALUE(LEFT(ScheduleCompile!P243,FIND("F",ScheduleCompile!P243)-1)),ScheduleCompile!P243)))))),ISTEXT(ScheduleCompile!#REF!)),"ENDTABLE",IF(ISERROR(IF(ScheduleCompile!P243="Off",0,IF(ScheduleCompile!P243="On",1,IF(ISNUMBER(ScheduleCompile!P243),ScheduleCompile!P243/1,IF(ISTEXT(ScheduleCompile!P243),IF(OR(ISNUMBER(FIND("5F",ScheduleCompile!P243)),ISNUMBER(FIND("0F",ScheduleCompile!P243)),ISNUMBER(FIND("8F",ScheduleCompile!P243)),ISNUMBER(FIND("1F",ScheduleCompile!P243)),ISNUMBER(FIND("2F",ScheduleCompile!P243)),ISNUMBER(FIND("3F",ScheduleCompile!P243)),ISNUMBER(FIND("6F",ScheduleCompile!P243)),ISNUMBER(FIND("7F",ScheduleCompile!P243)),ISNUMBER(FIND("9F",ScheduleCompile!P243)),ISNUMBER(FIND("4F",ScheduleCompile!P243))),VALUE(LEFT(ScheduleCompile!P243,FIND("F",ScheduleCompile!P243)-1)),ScheduleCompile!P243)))))),"",IF(ScheduleCompile!P243="Off",0,IF(ScheduleCompile!P243="On",1,IF(ISNUMBER(ScheduleCompile!P243),ScheduleCompile!P243/1,IF(ISTEXT(ScheduleCompile!P243),IF(OR(ISNUMBER(FIND("5F",ScheduleCompile!P243)),ISNUMBER(FIND("0F",ScheduleCompile!P243)),ISNUMBER(FIND("8F",ScheduleCompile!P243)),ISNUMBER(FIND("1F",ScheduleCompile!P243)),ISNUMBER(FIND("2F",ScheduleCompile!P243)),ISNUMBER(FIND("3F",ScheduleCompile!P243)),ISNUMBER(FIND("6F",ScheduleCompile!P243)),ISNUMBER(FIND("7F",ScheduleCompile!P243)),ISNUMBER(FIND("9F",ScheduleCompile!P243)),ISNUMBER(FIND("4F",ScheduleCompile!P243))),VALUE(LEFT(ScheduleCompile!P243,FIND("F",ScheduleCompile!P243)-1)),ScheduleCompile!P243)))))))</f>
        <v>135</v>
      </c>
      <c r="V250" s="1">
        <f>IF(AND(ISERROR(IF(ScheduleCompile!Q243="Off",0,IF(ScheduleCompile!Q243="On",1,IF(ISNUMBER(ScheduleCompile!Q243),ScheduleCompile!Q243/1,IF(ISTEXT(ScheduleCompile!Q243),IF(OR(ISNUMBER(FIND("5F",ScheduleCompile!Q243)),ISNUMBER(FIND("0F",ScheduleCompile!Q243)),ISNUMBER(FIND("8F",ScheduleCompile!Q243)),ISNUMBER(FIND("1F",ScheduleCompile!Q243)),ISNUMBER(FIND("2F",ScheduleCompile!Q243)),ISNUMBER(FIND("3F",ScheduleCompile!Q243)),ISNUMBER(FIND("6F",ScheduleCompile!Q243)),ISNUMBER(FIND("7F",ScheduleCompile!Q243)),ISNUMBER(FIND("9F",ScheduleCompile!Q243)),ISNUMBER(FIND("4F",ScheduleCompile!Q243))),VALUE(LEFT(ScheduleCompile!Q243,FIND("F",ScheduleCompile!Q243)-1)),ScheduleCompile!Q243)))))),ISTEXT(ScheduleCompile!#REF!)),"ENDTABLE",IF(ISERROR(IF(ScheduleCompile!Q243="Off",0,IF(ScheduleCompile!Q243="On",1,IF(ISNUMBER(ScheduleCompile!Q243),ScheduleCompile!Q243/1,IF(ISTEXT(ScheduleCompile!Q243),IF(OR(ISNUMBER(FIND("5F",ScheduleCompile!Q243)),ISNUMBER(FIND("0F",ScheduleCompile!Q243)),ISNUMBER(FIND("8F",ScheduleCompile!Q243)),ISNUMBER(FIND("1F",ScheduleCompile!Q243)),ISNUMBER(FIND("2F",ScheduleCompile!Q243)),ISNUMBER(FIND("3F",ScheduleCompile!Q243)),ISNUMBER(FIND("6F",ScheduleCompile!Q243)),ISNUMBER(FIND("7F",ScheduleCompile!Q243)),ISNUMBER(FIND("9F",ScheduleCompile!Q243)),ISNUMBER(FIND("4F",ScheduleCompile!Q243))),VALUE(LEFT(ScheduleCompile!Q243,FIND("F",ScheduleCompile!Q243)-1)),ScheduleCompile!Q243)))))),"",IF(ScheduleCompile!Q243="Off",0,IF(ScheduleCompile!Q243="On",1,IF(ISNUMBER(ScheduleCompile!Q243),ScheduleCompile!Q243/1,IF(ISTEXT(ScheduleCompile!Q243),IF(OR(ISNUMBER(FIND("5F",ScheduleCompile!Q243)),ISNUMBER(FIND("0F",ScheduleCompile!Q243)),ISNUMBER(FIND("8F",ScheduleCompile!Q243)),ISNUMBER(FIND("1F",ScheduleCompile!Q243)),ISNUMBER(FIND("2F",ScheduleCompile!Q243)),ISNUMBER(FIND("3F",ScheduleCompile!Q243)),ISNUMBER(FIND("6F",ScheduleCompile!Q243)),ISNUMBER(FIND("7F",ScheduleCompile!Q243)),ISNUMBER(FIND("9F",ScheduleCompile!Q243)),ISNUMBER(FIND("4F",ScheduleCompile!Q243))),VALUE(LEFT(ScheduleCompile!Q243,FIND("F",ScheduleCompile!Q243)-1)),ScheduleCompile!Q243)))))))</f>
        <v>135</v>
      </c>
      <c r="W250" s="1">
        <f>IF(AND(ISERROR(IF(ScheduleCompile!R243="Off",0,IF(ScheduleCompile!R243="On",1,IF(ISNUMBER(ScheduleCompile!R243),ScheduleCompile!R243/1,IF(ISTEXT(ScheduleCompile!R243),IF(OR(ISNUMBER(FIND("5F",ScheduleCompile!R243)),ISNUMBER(FIND("0F",ScheduleCompile!R243)),ISNUMBER(FIND("8F",ScheduleCompile!R243)),ISNUMBER(FIND("1F",ScheduleCompile!R243)),ISNUMBER(FIND("2F",ScheduleCompile!R243)),ISNUMBER(FIND("3F",ScheduleCompile!R243)),ISNUMBER(FIND("6F",ScheduleCompile!R243)),ISNUMBER(FIND("7F",ScheduleCompile!R243)),ISNUMBER(FIND("9F",ScheduleCompile!R243)),ISNUMBER(FIND("4F",ScheduleCompile!R243))),VALUE(LEFT(ScheduleCompile!R243,FIND("F",ScheduleCompile!R243)-1)),ScheduleCompile!R243)))))),ISTEXT(ScheduleCompile!#REF!)),"ENDTABLE",IF(ISERROR(IF(ScheduleCompile!R243="Off",0,IF(ScheduleCompile!R243="On",1,IF(ISNUMBER(ScheduleCompile!R243),ScheduleCompile!R243/1,IF(ISTEXT(ScheduleCompile!R243),IF(OR(ISNUMBER(FIND("5F",ScheduleCompile!R243)),ISNUMBER(FIND("0F",ScheduleCompile!R243)),ISNUMBER(FIND("8F",ScheduleCompile!R243)),ISNUMBER(FIND("1F",ScheduleCompile!R243)),ISNUMBER(FIND("2F",ScheduleCompile!R243)),ISNUMBER(FIND("3F",ScheduleCompile!R243)),ISNUMBER(FIND("6F",ScheduleCompile!R243)),ISNUMBER(FIND("7F",ScheduleCompile!R243)),ISNUMBER(FIND("9F",ScheduleCompile!R243)),ISNUMBER(FIND("4F",ScheduleCompile!R243))),VALUE(LEFT(ScheduleCompile!R243,FIND("F",ScheduleCompile!R243)-1)),ScheduleCompile!R243)))))),"",IF(ScheduleCompile!R243="Off",0,IF(ScheduleCompile!R243="On",1,IF(ISNUMBER(ScheduleCompile!R243),ScheduleCompile!R243/1,IF(ISTEXT(ScheduleCompile!R243),IF(OR(ISNUMBER(FIND("5F",ScheduleCompile!R243)),ISNUMBER(FIND("0F",ScheduleCompile!R243)),ISNUMBER(FIND("8F",ScheduleCompile!R243)),ISNUMBER(FIND("1F",ScheduleCompile!R243)),ISNUMBER(FIND("2F",ScheduleCompile!R243)),ISNUMBER(FIND("3F",ScheduleCompile!R243)),ISNUMBER(FIND("6F",ScheduleCompile!R243)),ISNUMBER(FIND("7F",ScheduleCompile!R243)),ISNUMBER(FIND("9F",ScheduleCompile!R243)),ISNUMBER(FIND("4F",ScheduleCompile!R243))),VALUE(LEFT(ScheduleCompile!R243,FIND("F",ScheduleCompile!R243)-1)),ScheduleCompile!R243)))))))</f>
        <v>135</v>
      </c>
      <c r="X250" s="1">
        <f>IF(AND(ISERROR(IF(ScheduleCompile!S243="Off",0,IF(ScheduleCompile!S243="On",1,IF(ISNUMBER(ScheduleCompile!S243),ScheduleCompile!S243/1,IF(ISTEXT(ScheduleCompile!S243),IF(OR(ISNUMBER(FIND("5F",ScheduleCompile!S243)),ISNUMBER(FIND("0F",ScheduleCompile!S243)),ISNUMBER(FIND("8F",ScheduleCompile!S243)),ISNUMBER(FIND("1F",ScheduleCompile!S243)),ISNUMBER(FIND("2F",ScheduleCompile!S243)),ISNUMBER(FIND("3F",ScheduleCompile!S243)),ISNUMBER(FIND("6F",ScheduleCompile!S243)),ISNUMBER(FIND("7F",ScheduleCompile!S243)),ISNUMBER(FIND("9F",ScheduleCompile!S243)),ISNUMBER(FIND("4F",ScheduleCompile!S243))),VALUE(LEFT(ScheduleCompile!S243,FIND("F",ScheduleCompile!S243)-1)),ScheduleCompile!S243)))))),ISTEXT(ScheduleCompile!#REF!)),"ENDTABLE",IF(ISERROR(IF(ScheduleCompile!S243="Off",0,IF(ScheduleCompile!S243="On",1,IF(ISNUMBER(ScheduleCompile!S243),ScheduleCompile!S243/1,IF(ISTEXT(ScheduleCompile!S243),IF(OR(ISNUMBER(FIND("5F",ScheduleCompile!S243)),ISNUMBER(FIND("0F",ScheduleCompile!S243)),ISNUMBER(FIND("8F",ScheduleCompile!S243)),ISNUMBER(FIND("1F",ScheduleCompile!S243)),ISNUMBER(FIND("2F",ScheduleCompile!S243)),ISNUMBER(FIND("3F",ScheduleCompile!S243)),ISNUMBER(FIND("6F",ScheduleCompile!S243)),ISNUMBER(FIND("7F",ScheduleCompile!S243)),ISNUMBER(FIND("9F",ScheduleCompile!S243)),ISNUMBER(FIND("4F",ScheduleCompile!S243))),VALUE(LEFT(ScheduleCompile!S243,FIND("F",ScheduleCompile!S243)-1)),ScheduleCompile!S243)))))),"",IF(ScheduleCompile!S243="Off",0,IF(ScheduleCompile!S243="On",1,IF(ISNUMBER(ScheduleCompile!S243),ScheduleCompile!S243/1,IF(ISTEXT(ScheduleCompile!S243),IF(OR(ISNUMBER(FIND("5F",ScheduleCompile!S243)),ISNUMBER(FIND("0F",ScheduleCompile!S243)),ISNUMBER(FIND("8F",ScheduleCompile!S243)),ISNUMBER(FIND("1F",ScheduleCompile!S243)),ISNUMBER(FIND("2F",ScheduleCompile!S243)),ISNUMBER(FIND("3F",ScheduleCompile!S243)),ISNUMBER(FIND("6F",ScheduleCompile!S243)),ISNUMBER(FIND("7F",ScheduleCompile!S243)),ISNUMBER(FIND("9F",ScheduleCompile!S243)),ISNUMBER(FIND("4F",ScheduleCompile!S243))),VALUE(LEFT(ScheduleCompile!S243,FIND("F",ScheduleCompile!S243)-1)),ScheduleCompile!S243)))))))</f>
        <v>135</v>
      </c>
      <c r="Y250" s="1">
        <f>IF(AND(ISERROR(IF(ScheduleCompile!T243="Off",0,IF(ScheduleCompile!T243="On",1,IF(ISNUMBER(ScheduleCompile!T243),ScheduleCompile!T243/1,IF(ISTEXT(ScheduleCompile!T243),IF(OR(ISNUMBER(FIND("5F",ScheduleCompile!T243)),ISNUMBER(FIND("0F",ScheduleCompile!T243)),ISNUMBER(FIND("8F",ScheduleCompile!T243)),ISNUMBER(FIND("1F",ScheduleCompile!T243)),ISNUMBER(FIND("2F",ScheduleCompile!T243)),ISNUMBER(FIND("3F",ScheduleCompile!T243)),ISNUMBER(FIND("6F",ScheduleCompile!T243)),ISNUMBER(FIND("7F",ScheduleCompile!T243)),ISNUMBER(FIND("9F",ScheduleCompile!T243)),ISNUMBER(FIND("4F",ScheduleCompile!T243))),VALUE(LEFT(ScheduleCompile!T243,FIND("F",ScheduleCompile!T243)-1)),ScheduleCompile!T243)))))),ISTEXT(ScheduleCompile!#REF!)),"ENDTABLE",IF(ISERROR(IF(ScheduleCompile!T243="Off",0,IF(ScheduleCompile!T243="On",1,IF(ISNUMBER(ScheduleCompile!T243),ScheduleCompile!T243/1,IF(ISTEXT(ScheduleCompile!T243),IF(OR(ISNUMBER(FIND("5F",ScheduleCompile!T243)),ISNUMBER(FIND("0F",ScheduleCompile!T243)),ISNUMBER(FIND("8F",ScheduleCompile!T243)),ISNUMBER(FIND("1F",ScheduleCompile!T243)),ISNUMBER(FIND("2F",ScheduleCompile!T243)),ISNUMBER(FIND("3F",ScheduleCompile!T243)),ISNUMBER(FIND("6F",ScheduleCompile!T243)),ISNUMBER(FIND("7F",ScheduleCompile!T243)),ISNUMBER(FIND("9F",ScheduleCompile!T243)),ISNUMBER(FIND("4F",ScheduleCompile!T243))),VALUE(LEFT(ScheduleCompile!T243,FIND("F",ScheduleCompile!T243)-1)),ScheduleCompile!T243)))))),"",IF(ScheduleCompile!T243="Off",0,IF(ScheduleCompile!T243="On",1,IF(ISNUMBER(ScheduleCompile!T243),ScheduleCompile!T243/1,IF(ISTEXT(ScheduleCompile!T243),IF(OR(ISNUMBER(FIND("5F",ScheduleCompile!T243)),ISNUMBER(FIND("0F",ScheduleCompile!T243)),ISNUMBER(FIND("8F",ScheduleCompile!T243)),ISNUMBER(FIND("1F",ScheduleCompile!T243)),ISNUMBER(FIND("2F",ScheduleCompile!T243)),ISNUMBER(FIND("3F",ScheduleCompile!T243)),ISNUMBER(FIND("6F",ScheduleCompile!T243)),ISNUMBER(FIND("7F",ScheduleCompile!T243)),ISNUMBER(FIND("9F",ScheduleCompile!T243)),ISNUMBER(FIND("4F",ScheduleCompile!T243))),VALUE(LEFT(ScheduleCompile!T243,FIND("F",ScheduleCompile!T243)-1)),ScheduleCompile!T243)))))))</f>
        <v>135</v>
      </c>
      <c r="Z250" s="1">
        <f>IF(AND(ISERROR(IF(ScheduleCompile!U243="Off",0,IF(ScheduleCompile!U243="On",1,IF(ISNUMBER(ScheduleCompile!U243),ScheduleCompile!U243/1,IF(ISTEXT(ScheduleCompile!U243),IF(OR(ISNUMBER(FIND("5F",ScheduleCompile!U243)),ISNUMBER(FIND("0F",ScheduleCompile!U243)),ISNUMBER(FIND("8F",ScheduleCompile!U243)),ISNUMBER(FIND("1F",ScheduleCompile!U243)),ISNUMBER(FIND("2F",ScheduleCompile!U243)),ISNUMBER(FIND("3F",ScheduleCompile!U243)),ISNUMBER(FIND("6F",ScheduleCompile!U243)),ISNUMBER(FIND("7F",ScheduleCompile!U243)),ISNUMBER(FIND("9F",ScheduleCompile!U243)),ISNUMBER(FIND("4F",ScheduleCompile!U243))),VALUE(LEFT(ScheduleCompile!U243,FIND("F",ScheduleCompile!U243)-1)),ScheduleCompile!U243)))))),ISTEXT(ScheduleCompile!#REF!)),"ENDTABLE",IF(ISERROR(IF(ScheduleCompile!U243="Off",0,IF(ScheduleCompile!U243="On",1,IF(ISNUMBER(ScheduleCompile!U243),ScheduleCompile!U243/1,IF(ISTEXT(ScheduleCompile!U243),IF(OR(ISNUMBER(FIND("5F",ScheduleCompile!U243)),ISNUMBER(FIND("0F",ScheduleCompile!U243)),ISNUMBER(FIND("8F",ScheduleCompile!U243)),ISNUMBER(FIND("1F",ScheduleCompile!U243)),ISNUMBER(FIND("2F",ScheduleCompile!U243)),ISNUMBER(FIND("3F",ScheduleCompile!U243)),ISNUMBER(FIND("6F",ScheduleCompile!U243)),ISNUMBER(FIND("7F",ScheduleCompile!U243)),ISNUMBER(FIND("9F",ScheduleCompile!U243)),ISNUMBER(FIND("4F",ScheduleCompile!U243))),VALUE(LEFT(ScheduleCompile!U243,FIND("F",ScheduleCompile!U243)-1)),ScheduleCompile!U243)))))),"",IF(ScheduleCompile!U243="Off",0,IF(ScheduleCompile!U243="On",1,IF(ISNUMBER(ScheduleCompile!U243),ScheduleCompile!U243/1,IF(ISTEXT(ScheduleCompile!U243),IF(OR(ISNUMBER(FIND("5F",ScheduleCompile!U243)),ISNUMBER(FIND("0F",ScheduleCompile!U243)),ISNUMBER(FIND("8F",ScheduleCompile!U243)),ISNUMBER(FIND("1F",ScheduleCompile!U243)),ISNUMBER(FIND("2F",ScheduleCompile!U243)),ISNUMBER(FIND("3F",ScheduleCompile!U243)),ISNUMBER(FIND("6F",ScheduleCompile!U243)),ISNUMBER(FIND("7F",ScheduleCompile!U243)),ISNUMBER(FIND("9F",ScheduleCompile!U243)),ISNUMBER(FIND("4F",ScheduleCompile!U243))),VALUE(LEFT(ScheduleCompile!U243,FIND("F",ScheduleCompile!U243)-1)),ScheduleCompile!U243)))))))</f>
        <v>135</v>
      </c>
      <c r="AA250" s="1">
        <f>IF(AND(ISERROR(IF(ScheduleCompile!V243="Off",0,IF(ScheduleCompile!V243="On",1,IF(ISNUMBER(ScheduleCompile!V243),ScheduleCompile!V243/1,IF(ISTEXT(ScheduleCompile!V243),IF(OR(ISNUMBER(FIND("5F",ScheduleCompile!V243)),ISNUMBER(FIND("0F",ScheduleCompile!V243)),ISNUMBER(FIND("8F",ScheduleCompile!V243)),ISNUMBER(FIND("1F",ScheduleCompile!V243)),ISNUMBER(FIND("2F",ScheduleCompile!V243)),ISNUMBER(FIND("3F",ScheduleCompile!V243)),ISNUMBER(FIND("6F",ScheduleCompile!V243)),ISNUMBER(FIND("7F",ScheduleCompile!V243)),ISNUMBER(FIND("9F",ScheduleCompile!V243)),ISNUMBER(FIND("4F",ScheduleCompile!V243))),VALUE(LEFT(ScheduleCompile!V243,FIND("F",ScheduleCompile!V243)-1)),ScheduleCompile!V243)))))),ISTEXT(ScheduleCompile!#REF!)),"ENDTABLE",IF(ISERROR(IF(ScheduleCompile!V243="Off",0,IF(ScheduleCompile!V243="On",1,IF(ISNUMBER(ScheduleCompile!V243),ScheduleCompile!V243/1,IF(ISTEXT(ScheduleCompile!V243),IF(OR(ISNUMBER(FIND("5F",ScheduleCompile!V243)),ISNUMBER(FIND("0F",ScheduleCompile!V243)),ISNUMBER(FIND("8F",ScheduleCompile!V243)),ISNUMBER(FIND("1F",ScheduleCompile!V243)),ISNUMBER(FIND("2F",ScheduleCompile!V243)),ISNUMBER(FIND("3F",ScheduleCompile!V243)),ISNUMBER(FIND("6F",ScheduleCompile!V243)),ISNUMBER(FIND("7F",ScheduleCompile!V243)),ISNUMBER(FIND("9F",ScheduleCompile!V243)),ISNUMBER(FIND("4F",ScheduleCompile!V243))),VALUE(LEFT(ScheduleCompile!V243,FIND("F",ScheduleCompile!V243)-1)),ScheduleCompile!V243)))))),"",IF(ScheduleCompile!V243="Off",0,IF(ScheduleCompile!V243="On",1,IF(ISNUMBER(ScheduleCompile!V243),ScheduleCompile!V243/1,IF(ISTEXT(ScheduleCompile!V243),IF(OR(ISNUMBER(FIND("5F",ScheduleCompile!V243)),ISNUMBER(FIND("0F",ScheduleCompile!V243)),ISNUMBER(FIND("8F",ScheduleCompile!V243)),ISNUMBER(FIND("1F",ScheduleCompile!V243)),ISNUMBER(FIND("2F",ScheduleCompile!V243)),ISNUMBER(FIND("3F",ScheduleCompile!V243)),ISNUMBER(FIND("6F",ScheduleCompile!V243)),ISNUMBER(FIND("7F",ScheduleCompile!V243)),ISNUMBER(FIND("9F",ScheduleCompile!V243)),ISNUMBER(FIND("4F",ScheduleCompile!V243))),VALUE(LEFT(ScheduleCompile!V243,FIND("F",ScheduleCompile!V243)-1)),ScheduleCompile!V243)))))))</f>
        <v>135</v>
      </c>
      <c r="AB250" s="1">
        <f>IF(AND(ISERROR(IF(ScheduleCompile!W243="Off",0,IF(ScheduleCompile!W243="On",1,IF(ISNUMBER(ScheduleCompile!W243),ScheduleCompile!W243/1,IF(ISTEXT(ScheduleCompile!W243),IF(OR(ISNUMBER(FIND("5F",ScheduleCompile!W243)),ISNUMBER(FIND("0F",ScheduleCompile!W243)),ISNUMBER(FIND("8F",ScheduleCompile!W243)),ISNUMBER(FIND("1F",ScheduleCompile!W243)),ISNUMBER(FIND("2F",ScheduleCompile!W243)),ISNUMBER(FIND("3F",ScheduleCompile!W243)),ISNUMBER(FIND("6F",ScheduleCompile!W243)),ISNUMBER(FIND("7F",ScheduleCompile!W243)),ISNUMBER(FIND("9F",ScheduleCompile!W243)),ISNUMBER(FIND("4F",ScheduleCompile!W243))),VALUE(LEFT(ScheduleCompile!W243,FIND("F",ScheduleCompile!W243)-1)),ScheduleCompile!W243)))))),ISTEXT(ScheduleCompile!#REF!)),"ENDTABLE",IF(ISERROR(IF(ScheduleCompile!W243="Off",0,IF(ScheduleCompile!W243="On",1,IF(ISNUMBER(ScheduleCompile!W243),ScheduleCompile!W243/1,IF(ISTEXT(ScheduleCompile!W243),IF(OR(ISNUMBER(FIND("5F",ScheduleCompile!W243)),ISNUMBER(FIND("0F",ScheduleCompile!W243)),ISNUMBER(FIND("8F",ScheduleCompile!W243)),ISNUMBER(FIND("1F",ScheduleCompile!W243)),ISNUMBER(FIND("2F",ScheduleCompile!W243)),ISNUMBER(FIND("3F",ScheduleCompile!W243)),ISNUMBER(FIND("6F",ScheduleCompile!W243)),ISNUMBER(FIND("7F",ScheduleCompile!W243)),ISNUMBER(FIND("9F",ScheduleCompile!W243)),ISNUMBER(FIND("4F",ScheduleCompile!W243))),VALUE(LEFT(ScheduleCompile!W243,FIND("F",ScheduleCompile!W243)-1)),ScheduleCompile!W243)))))),"",IF(ScheduleCompile!W243="Off",0,IF(ScheduleCompile!W243="On",1,IF(ISNUMBER(ScheduleCompile!W243),ScheduleCompile!W243/1,IF(ISTEXT(ScheduleCompile!W243),IF(OR(ISNUMBER(FIND("5F",ScheduleCompile!W243)),ISNUMBER(FIND("0F",ScheduleCompile!W243)),ISNUMBER(FIND("8F",ScheduleCompile!W243)),ISNUMBER(FIND("1F",ScheduleCompile!W243)),ISNUMBER(FIND("2F",ScheduleCompile!W243)),ISNUMBER(FIND("3F",ScheduleCompile!W243)),ISNUMBER(FIND("6F",ScheduleCompile!W243)),ISNUMBER(FIND("7F",ScheduleCompile!W243)),ISNUMBER(FIND("9F",ScheduleCompile!W243)),ISNUMBER(FIND("4F",ScheduleCompile!W243))),VALUE(LEFT(ScheduleCompile!W243,FIND("F",ScheduleCompile!W243)-1)),ScheduleCompile!W243)))))))</f>
        <v>135</v>
      </c>
      <c r="AC250" s="1">
        <f>IF(AND(ISERROR(IF(ScheduleCompile!X243="Off",0,IF(ScheduleCompile!X243="On",1,IF(ISNUMBER(ScheduleCompile!X243),ScheduleCompile!X243/1,IF(ISTEXT(ScheduleCompile!X243),IF(OR(ISNUMBER(FIND("5F",ScheduleCompile!X243)),ISNUMBER(FIND("0F",ScheduleCompile!X243)),ISNUMBER(FIND("8F",ScheduleCompile!X243)),ISNUMBER(FIND("1F",ScheduleCompile!X243)),ISNUMBER(FIND("2F",ScheduleCompile!X243)),ISNUMBER(FIND("3F",ScheduleCompile!X243)),ISNUMBER(FIND("6F",ScheduleCompile!X243)),ISNUMBER(FIND("7F",ScheduleCompile!X243)),ISNUMBER(FIND("9F",ScheduleCompile!X243)),ISNUMBER(FIND("4F",ScheduleCompile!X243))),VALUE(LEFT(ScheduleCompile!X243,FIND("F",ScheduleCompile!X243)-1)),ScheduleCompile!X243)))))),ISTEXT(ScheduleCompile!#REF!)),"ENDTABLE",IF(ISERROR(IF(ScheduleCompile!X243="Off",0,IF(ScheduleCompile!X243="On",1,IF(ISNUMBER(ScheduleCompile!X243),ScheduleCompile!X243/1,IF(ISTEXT(ScheduleCompile!X243),IF(OR(ISNUMBER(FIND("5F",ScheduleCompile!X243)),ISNUMBER(FIND("0F",ScheduleCompile!X243)),ISNUMBER(FIND("8F",ScheduleCompile!X243)),ISNUMBER(FIND("1F",ScheduleCompile!X243)),ISNUMBER(FIND("2F",ScheduleCompile!X243)),ISNUMBER(FIND("3F",ScheduleCompile!X243)),ISNUMBER(FIND("6F",ScheduleCompile!X243)),ISNUMBER(FIND("7F",ScheduleCompile!X243)),ISNUMBER(FIND("9F",ScheduleCompile!X243)),ISNUMBER(FIND("4F",ScheduleCompile!X243))),VALUE(LEFT(ScheduleCompile!X243,FIND("F",ScheduleCompile!X243)-1)),ScheduleCompile!X243)))))),"",IF(ScheduleCompile!X243="Off",0,IF(ScheduleCompile!X243="On",1,IF(ISNUMBER(ScheduleCompile!X243),ScheduleCompile!X243/1,IF(ISTEXT(ScheduleCompile!X243),IF(OR(ISNUMBER(FIND("5F",ScheduleCompile!X243)),ISNUMBER(FIND("0F",ScheduleCompile!X243)),ISNUMBER(FIND("8F",ScheduleCompile!X243)),ISNUMBER(FIND("1F",ScheduleCompile!X243)),ISNUMBER(FIND("2F",ScheduleCompile!X243)),ISNUMBER(FIND("3F",ScheduleCompile!X243)),ISNUMBER(FIND("6F",ScheduleCompile!X243)),ISNUMBER(FIND("7F",ScheduleCompile!X243)),ISNUMBER(FIND("9F",ScheduleCompile!X243)),ISNUMBER(FIND("4F",ScheduleCompile!X243))),VALUE(LEFT(ScheduleCompile!X243,FIND("F",ScheduleCompile!X243)-1)),ScheduleCompile!X243)))))))</f>
        <v>135</v>
      </c>
      <c r="AD250" s="1">
        <f>IF(AND(ISERROR(IF(ScheduleCompile!Y243="Off",0,IF(ScheduleCompile!Y243="On",1,IF(ISNUMBER(ScheduleCompile!Y243),ScheduleCompile!Y243/1,IF(ISTEXT(ScheduleCompile!Y243),IF(OR(ISNUMBER(FIND("5F",ScheduleCompile!Y243)),ISNUMBER(FIND("0F",ScheduleCompile!Y243)),ISNUMBER(FIND("8F",ScheduleCompile!Y243)),ISNUMBER(FIND("1F",ScheduleCompile!Y243)),ISNUMBER(FIND("2F",ScheduleCompile!Y243)),ISNUMBER(FIND("3F",ScheduleCompile!Y243)),ISNUMBER(FIND("6F",ScheduleCompile!Y243)),ISNUMBER(FIND("7F",ScheduleCompile!Y243)),ISNUMBER(FIND("9F",ScheduleCompile!Y243)),ISNUMBER(FIND("4F",ScheduleCompile!Y243))),VALUE(LEFT(ScheduleCompile!Y243,FIND("F",ScheduleCompile!Y243)-1)),ScheduleCompile!Y243)))))),ISTEXT(ScheduleCompile!#REF!)),"ENDTABLE",IF(ISERROR(IF(ScheduleCompile!Y243="Off",0,IF(ScheduleCompile!Y243="On",1,IF(ISNUMBER(ScheduleCompile!Y243),ScheduleCompile!Y243/1,IF(ISTEXT(ScheduleCompile!Y243),IF(OR(ISNUMBER(FIND("5F",ScheduleCompile!Y243)),ISNUMBER(FIND("0F",ScheduleCompile!Y243)),ISNUMBER(FIND("8F",ScheduleCompile!Y243)),ISNUMBER(FIND("1F",ScheduleCompile!Y243)),ISNUMBER(FIND("2F",ScheduleCompile!Y243)),ISNUMBER(FIND("3F",ScheduleCompile!Y243)),ISNUMBER(FIND("6F",ScheduleCompile!Y243)),ISNUMBER(FIND("7F",ScheduleCompile!Y243)),ISNUMBER(FIND("9F",ScheduleCompile!Y243)),ISNUMBER(FIND("4F",ScheduleCompile!Y243))),VALUE(LEFT(ScheduleCompile!Y243,FIND("F",ScheduleCompile!Y243)-1)),ScheduleCompile!Y243)))))),"",IF(ScheduleCompile!Y243="Off",0,IF(ScheduleCompile!Y243="On",1,IF(ISNUMBER(ScheduleCompile!Y243),ScheduleCompile!Y243/1,IF(ISTEXT(ScheduleCompile!Y243),IF(OR(ISNUMBER(FIND("5F",ScheduleCompile!Y243)),ISNUMBER(FIND("0F",ScheduleCompile!Y243)),ISNUMBER(FIND("8F",ScheduleCompile!Y243)),ISNUMBER(FIND("1F",ScheduleCompile!Y243)),ISNUMBER(FIND("2F",ScheduleCompile!Y243)),ISNUMBER(FIND("3F",ScheduleCompile!Y243)),ISNUMBER(FIND("6F",ScheduleCompile!Y243)),ISNUMBER(FIND("7F",ScheduleCompile!Y243)),ISNUMBER(FIND("9F",ScheduleCompile!Y243)),ISNUMBER(FIND("4F",ScheduleCompile!Y243))),VALUE(LEFT(ScheduleCompile!Y243,FIND("F",ScheduleCompile!Y243)-1)),ScheduleCompile!Y243)))))))</f>
        <v>135</v>
      </c>
    </row>
    <row r="251" spans="1:30" x14ac:dyDescent="0.25">
      <c r="A251" t="str">
        <f t="shared" si="15"/>
        <v>SchDay "OfficeWtrHtrSetptSun"  Type = "Temperature" Hr = (135, 135, 135, 135, 135, 135, 135, 135, 135, 135, 135, 135, 135, 135, 135, 135, 135, 135, 135, 135, 135, 135, 135, 135) ..</v>
      </c>
      <c r="B251" s="1" t="s">
        <v>623</v>
      </c>
      <c r="C251" t="str">
        <f t="shared" si="16"/>
        <v xml:space="preserve">SchDay "OfficeWtrHtrSetptSun"  Type = "Temperature" Hr = </v>
      </c>
      <c r="D251" t="str">
        <f t="shared" si="17"/>
        <v>(135, 135, 135, 135, 135, 135, 135, 135, 135, 135, 135, 135, 135, 135, 135, 135, 135, 135, 135, 135, 135, 135, 135, 135) ..</v>
      </c>
      <c r="E251" s="30" t="str">
        <f>ScheduleCompile!A244</f>
        <v>OfficeWtrHtrSetptSun</v>
      </c>
      <c r="F251" t="str">
        <f t="shared" si="18"/>
        <v>Temperature</v>
      </c>
      <c r="G251" s="1">
        <f>IF(AND(ISERROR(IF(ScheduleCompile!B244="Off",0,IF(ScheduleCompile!B244="On",1,IF(ISNUMBER(ScheduleCompile!B244),ScheduleCompile!B244/1,IF(ISTEXT(ScheduleCompile!B244),IF(OR(ISNUMBER(FIND("5F",ScheduleCompile!B244)),ISNUMBER(FIND("0F",ScheduleCompile!B244)),ISNUMBER(FIND("8F",ScheduleCompile!B244)),ISNUMBER(FIND("1F",ScheduleCompile!B244)),ISNUMBER(FIND("2F",ScheduleCompile!B244)),ISNUMBER(FIND("3F",ScheduleCompile!B244)),ISNUMBER(FIND("6F",ScheduleCompile!B244)),ISNUMBER(FIND("7F",ScheduleCompile!B244)),ISNUMBER(FIND("9F",ScheduleCompile!B244)),ISNUMBER(FIND("4F",ScheduleCompile!B244))),VALUE(LEFT(ScheduleCompile!B244,FIND("F",ScheduleCompile!B244)-1)),ScheduleCompile!B244)))))),ISTEXT(ScheduleCompile!#REF!)),"ENDTABLE",IF(ISERROR(IF(ScheduleCompile!B244="Off",0,IF(ScheduleCompile!B244="On",1,IF(ISNUMBER(ScheduleCompile!B244),ScheduleCompile!B244/1,IF(ISTEXT(ScheduleCompile!B244),IF(OR(ISNUMBER(FIND("5F",ScheduleCompile!B244)),ISNUMBER(FIND("0F",ScheduleCompile!B244)),ISNUMBER(FIND("8F",ScheduleCompile!B244)),ISNUMBER(FIND("1F",ScheduleCompile!B244)),ISNUMBER(FIND("2F",ScheduleCompile!B244)),ISNUMBER(FIND("3F",ScheduleCompile!B244)),ISNUMBER(FIND("6F",ScheduleCompile!B244)),ISNUMBER(FIND("7F",ScheduleCompile!B244)),ISNUMBER(FIND("9F",ScheduleCompile!B244)),ISNUMBER(FIND("4F",ScheduleCompile!B244))),VALUE(LEFT(ScheduleCompile!B244,FIND("F",ScheduleCompile!B244)-1)),ScheduleCompile!B244)))))),"",IF(ScheduleCompile!B244="Off",0,IF(ScheduleCompile!B244="On",1,IF(ISNUMBER(ScheduleCompile!B244),ScheduleCompile!B244/1,IF(ISTEXT(ScheduleCompile!B244),IF(OR(ISNUMBER(FIND("5F",ScheduleCompile!B244)),ISNUMBER(FIND("0F",ScheduleCompile!B244)),ISNUMBER(FIND("8F",ScheduleCompile!B244)),ISNUMBER(FIND("1F",ScheduleCompile!B244)),ISNUMBER(FIND("2F",ScheduleCompile!B244)),ISNUMBER(FIND("3F",ScheduleCompile!B244)),ISNUMBER(FIND("6F",ScheduleCompile!B244)),ISNUMBER(FIND("7F",ScheduleCompile!B244)),ISNUMBER(FIND("9F",ScheduleCompile!B244)),ISNUMBER(FIND("4F",ScheduleCompile!B244))),VALUE(LEFT(ScheduleCompile!B244,FIND("F",ScheduleCompile!B244)-1)),ScheduleCompile!B244)))))))</f>
        <v>135</v>
      </c>
      <c r="H251" s="1">
        <f>IF(AND(ISERROR(IF(ScheduleCompile!C244="Off",0,IF(ScheduleCompile!C244="On",1,IF(ISNUMBER(ScheduleCompile!C244),ScheduleCompile!C244/1,IF(ISTEXT(ScheduleCompile!C244),IF(OR(ISNUMBER(FIND("5F",ScheduleCompile!C244)),ISNUMBER(FIND("0F",ScheduleCompile!C244)),ISNUMBER(FIND("8F",ScheduleCompile!C244)),ISNUMBER(FIND("1F",ScheduleCompile!C244)),ISNUMBER(FIND("2F",ScheduleCompile!C244)),ISNUMBER(FIND("3F",ScheduleCompile!C244)),ISNUMBER(FIND("6F",ScheduleCompile!C244)),ISNUMBER(FIND("7F",ScheduleCompile!C244)),ISNUMBER(FIND("9F",ScheduleCompile!C244)),ISNUMBER(FIND("4F",ScheduleCompile!C244))),VALUE(LEFT(ScheduleCompile!C244,FIND("F",ScheduleCompile!C244)-1)),ScheduleCompile!C244)))))),ISTEXT(ScheduleCompile!#REF!)),"ENDTABLE",IF(ISERROR(IF(ScheduleCompile!C244="Off",0,IF(ScheduleCompile!C244="On",1,IF(ISNUMBER(ScheduleCompile!C244),ScheduleCompile!C244/1,IF(ISTEXT(ScheduleCompile!C244),IF(OR(ISNUMBER(FIND("5F",ScheduleCompile!C244)),ISNUMBER(FIND("0F",ScheduleCompile!C244)),ISNUMBER(FIND("8F",ScheduleCompile!C244)),ISNUMBER(FIND("1F",ScheduleCompile!C244)),ISNUMBER(FIND("2F",ScheduleCompile!C244)),ISNUMBER(FIND("3F",ScheduleCompile!C244)),ISNUMBER(FIND("6F",ScheduleCompile!C244)),ISNUMBER(FIND("7F",ScheduleCompile!C244)),ISNUMBER(FIND("9F",ScheduleCompile!C244)),ISNUMBER(FIND("4F",ScheduleCompile!C244))),VALUE(LEFT(ScheduleCompile!C244,FIND("F",ScheduleCompile!C244)-1)),ScheduleCompile!C244)))))),"",IF(ScheduleCompile!C244="Off",0,IF(ScheduleCompile!C244="On",1,IF(ISNUMBER(ScheduleCompile!C244),ScheduleCompile!C244/1,IF(ISTEXT(ScheduleCompile!C244),IF(OR(ISNUMBER(FIND("5F",ScheduleCompile!C244)),ISNUMBER(FIND("0F",ScheduleCompile!C244)),ISNUMBER(FIND("8F",ScheduleCompile!C244)),ISNUMBER(FIND("1F",ScheduleCompile!C244)),ISNUMBER(FIND("2F",ScheduleCompile!C244)),ISNUMBER(FIND("3F",ScheduleCompile!C244)),ISNUMBER(FIND("6F",ScheduleCompile!C244)),ISNUMBER(FIND("7F",ScheduleCompile!C244)),ISNUMBER(FIND("9F",ScheduleCompile!C244)),ISNUMBER(FIND("4F",ScheduleCompile!C244))),VALUE(LEFT(ScheduleCompile!C244,FIND("F",ScheduleCompile!C244)-1)),ScheduleCompile!C244)))))))</f>
        <v>135</v>
      </c>
      <c r="I251" s="1">
        <f>IF(AND(ISERROR(IF(ScheduleCompile!D244="Off",0,IF(ScheduleCompile!D244="On",1,IF(ISNUMBER(ScheduleCompile!D244),ScheduleCompile!D244/1,IF(ISTEXT(ScheduleCompile!D244),IF(OR(ISNUMBER(FIND("5F",ScheduleCompile!D244)),ISNUMBER(FIND("0F",ScheduleCompile!D244)),ISNUMBER(FIND("8F",ScheduleCompile!D244)),ISNUMBER(FIND("1F",ScheduleCompile!D244)),ISNUMBER(FIND("2F",ScheduleCompile!D244)),ISNUMBER(FIND("3F",ScheduleCompile!D244)),ISNUMBER(FIND("6F",ScheduleCompile!D244)),ISNUMBER(FIND("7F",ScheduleCompile!D244)),ISNUMBER(FIND("9F",ScheduleCompile!D244)),ISNUMBER(FIND("4F",ScheduleCompile!D244))),VALUE(LEFT(ScheduleCompile!D244,FIND("F",ScheduleCompile!D244)-1)),ScheduleCompile!D244)))))),ISTEXT(ScheduleCompile!#REF!)),"ENDTABLE",IF(ISERROR(IF(ScheduleCompile!D244="Off",0,IF(ScheduleCompile!D244="On",1,IF(ISNUMBER(ScheduleCompile!D244),ScheduleCompile!D244/1,IF(ISTEXT(ScheduleCompile!D244),IF(OR(ISNUMBER(FIND("5F",ScheduleCompile!D244)),ISNUMBER(FIND("0F",ScheduleCompile!D244)),ISNUMBER(FIND("8F",ScheduleCompile!D244)),ISNUMBER(FIND("1F",ScheduleCompile!D244)),ISNUMBER(FIND("2F",ScheduleCompile!D244)),ISNUMBER(FIND("3F",ScheduleCompile!D244)),ISNUMBER(FIND("6F",ScheduleCompile!D244)),ISNUMBER(FIND("7F",ScheduleCompile!D244)),ISNUMBER(FIND("9F",ScheduleCompile!D244)),ISNUMBER(FIND("4F",ScheduleCompile!D244))),VALUE(LEFT(ScheduleCompile!D244,FIND("F",ScheduleCompile!D244)-1)),ScheduleCompile!D244)))))),"",IF(ScheduleCompile!D244="Off",0,IF(ScheduleCompile!D244="On",1,IF(ISNUMBER(ScheduleCompile!D244),ScheduleCompile!D244/1,IF(ISTEXT(ScheduleCompile!D244),IF(OR(ISNUMBER(FIND("5F",ScheduleCompile!D244)),ISNUMBER(FIND("0F",ScheduleCompile!D244)),ISNUMBER(FIND("8F",ScheduleCompile!D244)),ISNUMBER(FIND("1F",ScheduleCompile!D244)),ISNUMBER(FIND("2F",ScheduleCompile!D244)),ISNUMBER(FIND("3F",ScheduleCompile!D244)),ISNUMBER(FIND("6F",ScheduleCompile!D244)),ISNUMBER(FIND("7F",ScheduleCompile!D244)),ISNUMBER(FIND("9F",ScheduleCompile!D244)),ISNUMBER(FIND("4F",ScheduleCompile!D244))),VALUE(LEFT(ScheduleCompile!D244,FIND("F",ScheduleCompile!D244)-1)),ScheduleCompile!D244)))))))</f>
        <v>135</v>
      </c>
      <c r="J251" s="1">
        <f>IF(AND(ISERROR(IF(ScheduleCompile!E244="Off",0,IF(ScheduleCompile!E244="On",1,IF(ISNUMBER(ScheduleCompile!E244),ScheduleCompile!E244/1,IF(ISTEXT(ScheduleCompile!E244),IF(OR(ISNUMBER(FIND("5F",ScheduleCompile!E244)),ISNUMBER(FIND("0F",ScheduleCompile!E244)),ISNUMBER(FIND("8F",ScheduleCompile!E244)),ISNUMBER(FIND("1F",ScheduleCompile!E244)),ISNUMBER(FIND("2F",ScheduleCompile!E244)),ISNUMBER(FIND("3F",ScheduleCompile!E244)),ISNUMBER(FIND("6F",ScheduleCompile!E244)),ISNUMBER(FIND("7F",ScheduleCompile!E244)),ISNUMBER(FIND("9F",ScheduleCompile!E244)),ISNUMBER(FIND("4F",ScheduleCompile!E244))),VALUE(LEFT(ScheduleCompile!E244,FIND("F",ScheduleCompile!E244)-1)),ScheduleCompile!E244)))))),ISTEXT(ScheduleCompile!#REF!)),"ENDTABLE",IF(ISERROR(IF(ScheduleCompile!E244="Off",0,IF(ScheduleCompile!E244="On",1,IF(ISNUMBER(ScheduleCompile!E244),ScheduleCompile!E244/1,IF(ISTEXT(ScheduleCompile!E244),IF(OR(ISNUMBER(FIND("5F",ScheduleCompile!E244)),ISNUMBER(FIND("0F",ScheduleCompile!E244)),ISNUMBER(FIND("8F",ScheduleCompile!E244)),ISNUMBER(FIND("1F",ScheduleCompile!E244)),ISNUMBER(FIND("2F",ScheduleCompile!E244)),ISNUMBER(FIND("3F",ScheduleCompile!E244)),ISNUMBER(FIND("6F",ScheduleCompile!E244)),ISNUMBER(FIND("7F",ScheduleCompile!E244)),ISNUMBER(FIND("9F",ScheduleCompile!E244)),ISNUMBER(FIND("4F",ScheduleCompile!E244))),VALUE(LEFT(ScheduleCompile!E244,FIND("F",ScheduleCompile!E244)-1)),ScheduleCompile!E244)))))),"",IF(ScheduleCompile!E244="Off",0,IF(ScheduleCompile!E244="On",1,IF(ISNUMBER(ScheduleCompile!E244),ScheduleCompile!E244/1,IF(ISTEXT(ScheduleCompile!E244),IF(OR(ISNUMBER(FIND("5F",ScheduleCompile!E244)),ISNUMBER(FIND("0F",ScheduleCompile!E244)),ISNUMBER(FIND("8F",ScheduleCompile!E244)),ISNUMBER(FIND("1F",ScheduleCompile!E244)),ISNUMBER(FIND("2F",ScheduleCompile!E244)),ISNUMBER(FIND("3F",ScheduleCompile!E244)),ISNUMBER(FIND("6F",ScheduleCompile!E244)),ISNUMBER(FIND("7F",ScheduleCompile!E244)),ISNUMBER(FIND("9F",ScheduleCompile!E244)),ISNUMBER(FIND("4F",ScheduleCompile!E244))),VALUE(LEFT(ScheduleCompile!E244,FIND("F",ScheduleCompile!E244)-1)),ScheduleCompile!E244)))))))</f>
        <v>135</v>
      </c>
      <c r="K251" s="1">
        <f>IF(AND(ISERROR(IF(ScheduleCompile!F244="Off",0,IF(ScheduleCompile!F244="On",1,IF(ISNUMBER(ScheduleCompile!F244),ScheduleCompile!F244/1,IF(ISTEXT(ScheduleCompile!F244),IF(OR(ISNUMBER(FIND("5F",ScheduleCompile!F244)),ISNUMBER(FIND("0F",ScheduleCompile!F244)),ISNUMBER(FIND("8F",ScheduleCompile!F244)),ISNUMBER(FIND("1F",ScheduleCompile!F244)),ISNUMBER(FIND("2F",ScheduleCompile!F244)),ISNUMBER(FIND("3F",ScheduleCompile!F244)),ISNUMBER(FIND("6F",ScheduleCompile!F244)),ISNUMBER(FIND("7F",ScheduleCompile!F244)),ISNUMBER(FIND("9F",ScheduleCompile!F244)),ISNUMBER(FIND("4F",ScheduleCompile!F244))),VALUE(LEFT(ScheduleCompile!F244,FIND("F",ScheduleCompile!F244)-1)),ScheduleCompile!F244)))))),ISTEXT(ScheduleCompile!#REF!)),"ENDTABLE",IF(ISERROR(IF(ScheduleCompile!F244="Off",0,IF(ScheduleCompile!F244="On",1,IF(ISNUMBER(ScheduleCompile!F244),ScheduleCompile!F244/1,IF(ISTEXT(ScheduleCompile!F244),IF(OR(ISNUMBER(FIND("5F",ScheduleCompile!F244)),ISNUMBER(FIND("0F",ScheduleCompile!F244)),ISNUMBER(FIND("8F",ScheduleCompile!F244)),ISNUMBER(FIND("1F",ScheduleCompile!F244)),ISNUMBER(FIND("2F",ScheduleCompile!F244)),ISNUMBER(FIND("3F",ScheduleCompile!F244)),ISNUMBER(FIND("6F",ScheduleCompile!F244)),ISNUMBER(FIND("7F",ScheduleCompile!F244)),ISNUMBER(FIND("9F",ScheduleCompile!F244)),ISNUMBER(FIND("4F",ScheduleCompile!F244))),VALUE(LEFT(ScheduleCompile!F244,FIND("F",ScheduleCompile!F244)-1)),ScheduleCompile!F244)))))),"",IF(ScheduleCompile!F244="Off",0,IF(ScheduleCompile!F244="On",1,IF(ISNUMBER(ScheduleCompile!F244),ScheduleCompile!F244/1,IF(ISTEXT(ScheduleCompile!F244),IF(OR(ISNUMBER(FIND("5F",ScheduleCompile!F244)),ISNUMBER(FIND("0F",ScheduleCompile!F244)),ISNUMBER(FIND("8F",ScheduleCompile!F244)),ISNUMBER(FIND("1F",ScheduleCompile!F244)),ISNUMBER(FIND("2F",ScheduleCompile!F244)),ISNUMBER(FIND("3F",ScheduleCompile!F244)),ISNUMBER(FIND("6F",ScheduleCompile!F244)),ISNUMBER(FIND("7F",ScheduleCompile!F244)),ISNUMBER(FIND("9F",ScheduleCompile!F244)),ISNUMBER(FIND("4F",ScheduleCompile!F244))),VALUE(LEFT(ScheduleCompile!F244,FIND("F",ScheduleCompile!F244)-1)),ScheduleCompile!F244)))))))</f>
        <v>135</v>
      </c>
      <c r="L251" s="1">
        <f>IF(AND(ISERROR(IF(ScheduleCompile!G244="Off",0,IF(ScheduleCompile!G244="On",1,IF(ISNUMBER(ScheduleCompile!G244),ScheduleCompile!G244/1,IF(ISTEXT(ScheduleCompile!G244),IF(OR(ISNUMBER(FIND("5F",ScheduleCompile!G244)),ISNUMBER(FIND("0F",ScheduleCompile!G244)),ISNUMBER(FIND("8F",ScheduleCompile!G244)),ISNUMBER(FIND("1F",ScheduleCompile!G244)),ISNUMBER(FIND("2F",ScheduleCompile!G244)),ISNUMBER(FIND("3F",ScheduleCompile!G244)),ISNUMBER(FIND("6F",ScheduleCompile!G244)),ISNUMBER(FIND("7F",ScheduleCompile!G244)),ISNUMBER(FIND("9F",ScheduleCompile!G244)),ISNUMBER(FIND("4F",ScheduleCompile!G244))),VALUE(LEFT(ScheduleCompile!G244,FIND("F",ScheduleCompile!G244)-1)),ScheduleCompile!G244)))))),ISTEXT(ScheduleCompile!#REF!)),"ENDTABLE",IF(ISERROR(IF(ScheduleCompile!G244="Off",0,IF(ScheduleCompile!G244="On",1,IF(ISNUMBER(ScheduleCompile!G244),ScheduleCompile!G244/1,IF(ISTEXT(ScheduleCompile!G244),IF(OR(ISNUMBER(FIND("5F",ScheduleCompile!G244)),ISNUMBER(FIND("0F",ScheduleCompile!G244)),ISNUMBER(FIND("8F",ScheduleCompile!G244)),ISNUMBER(FIND("1F",ScheduleCompile!G244)),ISNUMBER(FIND("2F",ScheduleCompile!G244)),ISNUMBER(FIND("3F",ScheduleCompile!G244)),ISNUMBER(FIND("6F",ScheduleCompile!G244)),ISNUMBER(FIND("7F",ScheduleCompile!G244)),ISNUMBER(FIND("9F",ScheduleCompile!G244)),ISNUMBER(FIND("4F",ScheduleCompile!G244))),VALUE(LEFT(ScheduleCompile!G244,FIND("F",ScheduleCompile!G244)-1)),ScheduleCompile!G244)))))),"",IF(ScheduleCompile!G244="Off",0,IF(ScheduleCompile!G244="On",1,IF(ISNUMBER(ScheduleCompile!G244),ScheduleCompile!G244/1,IF(ISTEXT(ScheduleCompile!G244),IF(OR(ISNUMBER(FIND("5F",ScheduleCompile!G244)),ISNUMBER(FIND("0F",ScheduleCompile!G244)),ISNUMBER(FIND("8F",ScheduleCompile!G244)),ISNUMBER(FIND("1F",ScheduleCompile!G244)),ISNUMBER(FIND("2F",ScheduleCompile!G244)),ISNUMBER(FIND("3F",ScheduleCompile!G244)),ISNUMBER(FIND("6F",ScheduleCompile!G244)),ISNUMBER(FIND("7F",ScheduleCompile!G244)),ISNUMBER(FIND("9F",ScheduleCompile!G244)),ISNUMBER(FIND("4F",ScheduleCompile!G244))),VALUE(LEFT(ScheduleCompile!G244,FIND("F",ScheduleCompile!G244)-1)),ScheduleCompile!G244)))))))</f>
        <v>135</v>
      </c>
      <c r="M251" s="1">
        <f>IF(AND(ISERROR(IF(ScheduleCompile!H244="Off",0,IF(ScheduleCompile!H244="On",1,IF(ISNUMBER(ScheduleCompile!H244),ScheduleCompile!H244/1,IF(ISTEXT(ScheduleCompile!H244),IF(OR(ISNUMBER(FIND("5F",ScheduleCompile!H244)),ISNUMBER(FIND("0F",ScheduleCompile!H244)),ISNUMBER(FIND("8F",ScheduleCompile!H244)),ISNUMBER(FIND("1F",ScheduleCompile!H244)),ISNUMBER(FIND("2F",ScheduleCompile!H244)),ISNUMBER(FIND("3F",ScheduleCompile!H244)),ISNUMBER(FIND("6F",ScheduleCompile!H244)),ISNUMBER(FIND("7F",ScheduleCompile!H244)),ISNUMBER(FIND("9F",ScheduleCompile!H244)),ISNUMBER(FIND("4F",ScheduleCompile!H244))),VALUE(LEFT(ScheduleCompile!H244,FIND("F",ScheduleCompile!H244)-1)),ScheduleCompile!H244)))))),ISTEXT(ScheduleCompile!#REF!)),"ENDTABLE",IF(ISERROR(IF(ScheduleCompile!H244="Off",0,IF(ScheduleCompile!H244="On",1,IF(ISNUMBER(ScheduleCompile!H244),ScheduleCompile!H244/1,IF(ISTEXT(ScheduleCompile!H244),IF(OR(ISNUMBER(FIND("5F",ScheduleCompile!H244)),ISNUMBER(FIND("0F",ScheduleCompile!H244)),ISNUMBER(FIND("8F",ScheduleCompile!H244)),ISNUMBER(FIND("1F",ScheduleCompile!H244)),ISNUMBER(FIND("2F",ScheduleCompile!H244)),ISNUMBER(FIND("3F",ScheduleCompile!H244)),ISNUMBER(FIND("6F",ScheduleCompile!H244)),ISNUMBER(FIND("7F",ScheduleCompile!H244)),ISNUMBER(FIND("9F",ScheduleCompile!H244)),ISNUMBER(FIND("4F",ScheduleCompile!H244))),VALUE(LEFT(ScheduleCompile!H244,FIND("F",ScheduleCompile!H244)-1)),ScheduleCompile!H244)))))),"",IF(ScheduleCompile!H244="Off",0,IF(ScheduleCompile!H244="On",1,IF(ISNUMBER(ScheduleCompile!H244),ScheduleCompile!H244/1,IF(ISTEXT(ScheduleCompile!H244),IF(OR(ISNUMBER(FIND("5F",ScheduleCompile!H244)),ISNUMBER(FIND("0F",ScheduleCompile!H244)),ISNUMBER(FIND("8F",ScheduleCompile!H244)),ISNUMBER(FIND("1F",ScheduleCompile!H244)),ISNUMBER(FIND("2F",ScheduleCompile!H244)),ISNUMBER(FIND("3F",ScheduleCompile!H244)),ISNUMBER(FIND("6F",ScheduleCompile!H244)),ISNUMBER(FIND("7F",ScheduleCompile!H244)),ISNUMBER(FIND("9F",ScheduleCompile!H244)),ISNUMBER(FIND("4F",ScheduleCompile!H244))),VALUE(LEFT(ScheduleCompile!H244,FIND("F",ScheduleCompile!H244)-1)),ScheduleCompile!H244)))))))</f>
        <v>135</v>
      </c>
      <c r="N251" s="1">
        <f>IF(AND(ISERROR(IF(ScheduleCompile!I244="Off",0,IF(ScheduleCompile!I244="On",1,IF(ISNUMBER(ScheduleCompile!I244),ScheduleCompile!I244/1,IF(ISTEXT(ScheduleCompile!I244),IF(OR(ISNUMBER(FIND("5F",ScheduleCompile!I244)),ISNUMBER(FIND("0F",ScheduleCompile!I244)),ISNUMBER(FIND("8F",ScheduleCompile!I244)),ISNUMBER(FIND("1F",ScheduleCompile!I244)),ISNUMBER(FIND("2F",ScheduleCompile!I244)),ISNUMBER(FIND("3F",ScheduleCompile!I244)),ISNUMBER(FIND("6F",ScheduleCompile!I244)),ISNUMBER(FIND("7F",ScheduleCompile!I244)),ISNUMBER(FIND("9F",ScheduleCompile!I244)),ISNUMBER(FIND("4F",ScheduleCompile!I244))),VALUE(LEFT(ScheduleCompile!I244,FIND("F",ScheduleCompile!I244)-1)),ScheduleCompile!I244)))))),ISTEXT(ScheduleCompile!#REF!)),"ENDTABLE",IF(ISERROR(IF(ScheduleCompile!I244="Off",0,IF(ScheduleCompile!I244="On",1,IF(ISNUMBER(ScheduleCompile!I244),ScheduleCompile!I244/1,IF(ISTEXT(ScheduleCompile!I244),IF(OR(ISNUMBER(FIND("5F",ScheduleCompile!I244)),ISNUMBER(FIND("0F",ScheduleCompile!I244)),ISNUMBER(FIND("8F",ScheduleCompile!I244)),ISNUMBER(FIND("1F",ScheduleCompile!I244)),ISNUMBER(FIND("2F",ScheduleCompile!I244)),ISNUMBER(FIND("3F",ScheduleCompile!I244)),ISNUMBER(FIND("6F",ScheduleCompile!I244)),ISNUMBER(FIND("7F",ScheduleCompile!I244)),ISNUMBER(FIND("9F",ScheduleCompile!I244)),ISNUMBER(FIND("4F",ScheduleCompile!I244))),VALUE(LEFT(ScheduleCompile!I244,FIND("F",ScheduleCompile!I244)-1)),ScheduleCompile!I244)))))),"",IF(ScheduleCompile!I244="Off",0,IF(ScheduleCompile!I244="On",1,IF(ISNUMBER(ScheduleCompile!I244),ScheduleCompile!I244/1,IF(ISTEXT(ScheduleCompile!I244),IF(OR(ISNUMBER(FIND("5F",ScheduleCompile!I244)),ISNUMBER(FIND("0F",ScheduleCompile!I244)),ISNUMBER(FIND("8F",ScheduleCompile!I244)),ISNUMBER(FIND("1F",ScheduleCompile!I244)),ISNUMBER(FIND("2F",ScheduleCompile!I244)),ISNUMBER(FIND("3F",ScheduleCompile!I244)),ISNUMBER(FIND("6F",ScheduleCompile!I244)),ISNUMBER(FIND("7F",ScheduleCompile!I244)),ISNUMBER(FIND("9F",ScheduleCompile!I244)),ISNUMBER(FIND("4F",ScheduleCompile!I244))),VALUE(LEFT(ScheduleCompile!I244,FIND("F",ScheduleCompile!I244)-1)),ScheduleCompile!I244)))))))</f>
        <v>135</v>
      </c>
      <c r="O251" s="1">
        <f>IF(AND(ISERROR(IF(ScheduleCompile!J244="Off",0,IF(ScheduleCompile!J244="On",1,IF(ISNUMBER(ScheduleCompile!J244),ScheduleCompile!J244/1,IF(ISTEXT(ScheduleCompile!J244),IF(OR(ISNUMBER(FIND("5F",ScheduleCompile!J244)),ISNUMBER(FIND("0F",ScheduleCompile!J244)),ISNUMBER(FIND("8F",ScheduleCompile!J244)),ISNUMBER(FIND("1F",ScheduleCompile!J244)),ISNUMBER(FIND("2F",ScheduleCompile!J244)),ISNUMBER(FIND("3F",ScheduleCompile!J244)),ISNUMBER(FIND("6F",ScheduleCompile!J244)),ISNUMBER(FIND("7F",ScheduleCompile!J244)),ISNUMBER(FIND("9F",ScheduleCompile!J244)),ISNUMBER(FIND("4F",ScheduleCompile!J244))),VALUE(LEFT(ScheduleCompile!J244,FIND("F",ScheduleCompile!J244)-1)),ScheduleCompile!J244)))))),ISTEXT(ScheduleCompile!#REF!)),"ENDTABLE",IF(ISERROR(IF(ScheduleCompile!J244="Off",0,IF(ScheduleCompile!J244="On",1,IF(ISNUMBER(ScheduleCompile!J244),ScheduleCompile!J244/1,IF(ISTEXT(ScheduleCompile!J244),IF(OR(ISNUMBER(FIND("5F",ScheduleCompile!J244)),ISNUMBER(FIND("0F",ScheduleCompile!J244)),ISNUMBER(FIND("8F",ScheduleCompile!J244)),ISNUMBER(FIND("1F",ScheduleCompile!J244)),ISNUMBER(FIND("2F",ScheduleCompile!J244)),ISNUMBER(FIND("3F",ScheduleCompile!J244)),ISNUMBER(FIND("6F",ScheduleCompile!J244)),ISNUMBER(FIND("7F",ScheduleCompile!J244)),ISNUMBER(FIND("9F",ScheduleCompile!J244)),ISNUMBER(FIND("4F",ScheduleCompile!J244))),VALUE(LEFT(ScheduleCompile!J244,FIND("F",ScheduleCompile!J244)-1)),ScheduleCompile!J244)))))),"",IF(ScheduleCompile!J244="Off",0,IF(ScheduleCompile!J244="On",1,IF(ISNUMBER(ScheduleCompile!J244),ScheduleCompile!J244/1,IF(ISTEXT(ScheduleCompile!J244),IF(OR(ISNUMBER(FIND("5F",ScheduleCompile!J244)),ISNUMBER(FIND("0F",ScheduleCompile!J244)),ISNUMBER(FIND("8F",ScheduleCompile!J244)),ISNUMBER(FIND("1F",ScheduleCompile!J244)),ISNUMBER(FIND("2F",ScheduleCompile!J244)),ISNUMBER(FIND("3F",ScheduleCompile!J244)),ISNUMBER(FIND("6F",ScheduleCompile!J244)),ISNUMBER(FIND("7F",ScheduleCompile!J244)),ISNUMBER(FIND("9F",ScheduleCompile!J244)),ISNUMBER(FIND("4F",ScheduleCompile!J244))),VALUE(LEFT(ScheduleCompile!J244,FIND("F",ScheduleCompile!J244)-1)),ScheduleCompile!J244)))))))</f>
        <v>135</v>
      </c>
      <c r="P251" s="1">
        <f>IF(AND(ISERROR(IF(ScheduleCompile!K244="Off",0,IF(ScheduleCompile!K244="On",1,IF(ISNUMBER(ScheduleCompile!K244),ScheduleCompile!K244/1,IF(ISTEXT(ScheduleCompile!K244),IF(OR(ISNUMBER(FIND("5F",ScheduleCompile!K244)),ISNUMBER(FIND("0F",ScheduleCompile!K244)),ISNUMBER(FIND("8F",ScheduleCompile!K244)),ISNUMBER(FIND("1F",ScheduleCompile!K244)),ISNUMBER(FIND("2F",ScheduleCompile!K244)),ISNUMBER(FIND("3F",ScheduleCompile!K244)),ISNUMBER(FIND("6F",ScheduleCompile!K244)),ISNUMBER(FIND("7F",ScheduleCompile!K244)),ISNUMBER(FIND("9F",ScheduleCompile!K244)),ISNUMBER(FIND("4F",ScheduleCompile!K244))),VALUE(LEFT(ScheduleCompile!K244,FIND("F",ScheduleCompile!K244)-1)),ScheduleCompile!K244)))))),ISTEXT(ScheduleCompile!#REF!)),"ENDTABLE",IF(ISERROR(IF(ScheduleCompile!K244="Off",0,IF(ScheduleCompile!K244="On",1,IF(ISNUMBER(ScheduleCompile!K244),ScheduleCompile!K244/1,IF(ISTEXT(ScheduleCompile!K244),IF(OR(ISNUMBER(FIND("5F",ScheduleCompile!K244)),ISNUMBER(FIND("0F",ScheduleCompile!K244)),ISNUMBER(FIND("8F",ScheduleCompile!K244)),ISNUMBER(FIND("1F",ScheduleCompile!K244)),ISNUMBER(FIND("2F",ScheduleCompile!K244)),ISNUMBER(FIND("3F",ScheduleCompile!K244)),ISNUMBER(FIND("6F",ScheduleCompile!K244)),ISNUMBER(FIND("7F",ScheduleCompile!K244)),ISNUMBER(FIND("9F",ScheduleCompile!K244)),ISNUMBER(FIND("4F",ScheduleCompile!K244))),VALUE(LEFT(ScheduleCompile!K244,FIND("F",ScheduleCompile!K244)-1)),ScheduleCompile!K244)))))),"",IF(ScheduleCompile!K244="Off",0,IF(ScheduleCompile!K244="On",1,IF(ISNUMBER(ScheduleCompile!K244),ScheduleCompile!K244/1,IF(ISTEXT(ScheduleCompile!K244),IF(OR(ISNUMBER(FIND("5F",ScheduleCompile!K244)),ISNUMBER(FIND("0F",ScheduleCompile!K244)),ISNUMBER(FIND("8F",ScheduleCompile!K244)),ISNUMBER(FIND("1F",ScheduleCompile!K244)),ISNUMBER(FIND("2F",ScheduleCompile!K244)),ISNUMBER(FIND("3F",ScheduleCompile!K244)),ISNUMBER(FIND("6F",ScheduleCompile!K244)),ISNUMBER(FIND("7F",ScheduleCompile!K244)),ISNUMBER(FIND("9F",ScheduleCompile!K244)),ISNUMBER(FIND("4F",ScheduleCompile!K244))),VALUE(LEFT(ScheduleCompile!K244,FIND("F",ScheduleCompile!K244)-1)),ScheduleCompile!K244)))))))</f>
        <v>135</v>
      </c>
      <c r="Q251" s="1">
        <f>IF(AND(ISERROR(IF(ScheduleCompile!L244="Off",0,IF(ScheduleCompile!L244="On",1,IF(ISNUMBER(ScheduleCompile!L244),ScheduleCompile!L244/1,IF(ISTEXT(ScheduleCompile!L244),IF(OR(ISNUMBER(FIND("5F",ScheduleCompile!L244)),ISNUMBER(FIND("0F",ScheduleCompile!L244)),ISNUMBER(FIND("8F",ScheduleCompile!L244)),ISNUMBER(FIND("1F",ScheduleCompile!L244)),ISNUMBER(FIND("2F",ScheduleCompile!L244)),ISNUMBER(FIND("3F",ScheduleCompile!L244)),ISNUMBER(FIND("6F",ScheduleCompile!L244)),ISNUMBER(FIND("7F",ScheduleCompile!L244)),ISNUMBER(FIND("9F",ScheduleCompile!L244)),ISNUMBER(FIND("4F",ScheduleCompile!L244))),VALUE(LEFT(ScheduleCompile!L244,FIND("F",ScheduleCompile!L244)-1)),ScheduleCompile!L244)))))),ISTEXT(ScheduleCompile!#REF!)),"ENDTABLE",IF(ISERROR(IF(ScheduleCompile!L244="Off",0,IF(ScheduleCompile!L244="On",1,IF(ISNUMBER(ScheduleCompile!L244),ScheduleCompile!L244/1,IF(ISTEXT(ScheduleCompile!L244),IF(OR(ISNUMBER(FIND("5F",ScheduleCompile!L244)),ISNUMBER(FIND("0F",ScheduleCompile!L244)),ISNUMBER(FIND("8F",ScheduleCompile!L244)),ISNUMBER(FIND("1F",ScheduleCompile!L244)),ISNUMBER(FIND("2F",ScheduleCompile!L244)),ISNUMBER(FIND("3F",ScheduleCompile!L244)),ISNUMBER(FIND("6F",ScheduleCompile!L244)),ISNUMBER(FIND("7F",ScheduleCompile!L244)),ISNUMBER(FIND("9F",ScheduleCompile!L244)),ISNUMBER(FIND("4F",ScheduleCompile!L244))),VALUE(LEFT(ScheduleCompile!L244,FIND("F",ScheduleCompile!L244)-1)),ScheduleCompile!L244)))))),"",IF(ScheduleCompile!L244="Off",0,IF(ScheduleCompile!L244="On",1,IF(ISNUMBER(ScheduleCompile!L244),ScheduleCompile!L244/1,IF(ISTEXT(ScheduleCompile!L244),IF(OR(ISNUMBER(FIND("5F",ScheduleCompile!L244)),ISNUMBER(FIND("0F",ScheduleCompile!L244)),ISNUMBER(FIND("8F",ScheduleCompile!L244)),ISNUMBER(FIND("1F",ScheduleCompile!L244)),ISNUMBER(FIND("2F",ScheduleCompile!L244)),ISNUMBER(FIND("3F",ScheduleCompile!L244)),ISNUMBER(FIND("6F",ScheduleCompile!L244)),ISNUMBER(FIND("7F",ScheduleCompile!L244)),ISNUMBER(FIND("9F",ScheduleCompile!L244)),ISNUMBER(FIND("4F",ScheduleCompile!L244))),VALUE(LEFT(ScheduleCompile!L244,FIND("F",ScheduleCompile!L244)-1)),ScheduleCompile!L244)))))))</f>
        <v>135</v>
      </c>
      <c r="R251" s="1">
        <f>IF(AND(ISERROR(IF(ScheduleCompile!M244="Off",0,IF(ScheduleCompile!M244="On",1,IF(ISNUMBER(ScheduleCompile!M244),ScheduleCompile!M244/1,IF(ISTEXT(ScheduleCompile!M244),IF(OR(ISNUMBER(FIND("5F",ScheduleCompile!M244)),ISNUMBER(FIND("0F",ScheduleCompile!M244)),ISNUMBER(FIND("8F",ScheduleCompile!M244)),ISNUMBER(FIND("1F",ScheduleCompile!M244)),ISNUMBER(FIND("2F",ScheduleCompile!M244)),ISNUMBER(FIND("3F",ScheduleCompile!M244)),ISNUMBER(FIND("6F",ScheduleCompile!M244)),ISNUMBER(FIND("7F",ScheduleCompile!M244)),ISNUMBER(FIND("9F",ScheduleCompile!M244)),ISNUMBER(FIND("4F",ScheduleCompile!M244))),VALUE(LEFT(ScheduleCompile!M244,FIND("F",ScheduleCompile!M244)-1)),ScheduleCompile!M244)))))),ISTEXT(ScheduleCompile!#REF!)),"ENDTABLE",IF(ISERROR(IF(ScheduleCompile!M244="Off",0,IF(ScheduleCompile!M244="On",1,IF(ISNUMBER(ScheduleCompile!M244),ScheduleCompile!M244/1,IF(ISTEXT(ScheduleCompile!M244),IF(OR(ISNUMBER(FIND("5F",ScheduleCompile!M244)),ISNUMBER(FIND("0F",ScheduleCompile!M244)),ISNUMBER(FIND("8F",ScheduleCompile!M244)),ISNUMBER(FIND("1F",ScheduleCompile!M244)),ISNUMBER(FIND("2F",ScheduleCompile!M244)),ISNUMBER(FIND("3F",ScheduleCompile!M244)),ISNUMBER(FIND("6F",ScheduleCompile!M244)),ISNUMBER(FIND("7F",ScheduleCompile!M244)),ISNUMBER(FIND("9F",ScheduleCompile!M244)),ISNUMBER(FIND("4F",ScheduleCompile!M244))),VALUE(LEFT(ScheduleCompile!M244,FIND("F",ScheduleCompile!M244)-1)),ScheduleCompile!M244)))))),"",IF(ScheduleCompile!M244="Off",0,IF(ScheduleCompile!M244="On",1,IF(ISNUMBER(ScheduleCompile!M244),ScheduleCompile!M244/1,IF(ISTEXT(ScheduleCompile!M244),IF(OR(ISNUMBER(FIND("5F",ScheduleCompile!M244)),ISNUMBER(FIND("0F",ScheduleCompile!M244)),ISNUMBER(FIND("8F",ScheduleCompile!M244)),ISNUMBER(FIND("1F",ScheduleCompile!M244)),ISNUMBER(FIND("2F",ScheduleCompile!M244)),ISNUMBER(FIND("3F",ScheduleCompile!M244)),ISNUMBER(FIND("6F",ScheduleCompile!M244)),ISNUMBER(FIND("7F",ScheduleCompile!M244)),ISNUMBER(FIND("9F",ScheduleCompile!M244)),ISNUMBER(FIND("4F",ScheduleCompile!M244))),VALUE(LEFT(ScheduleCompile!M244,FIND("F",ScheduleCompile!M244)-1)),ScheduleCompile!M244)))))))</f>
        <v>135</v>
      </c>
      <c r="S251" s="1">
        <f>IF(AND(ISERROR(IF(ScheduleCompile!N244="Off",0,IF(ScheduleCompile!N244="On",1,IF(ISNUMBER(ScheduleCompile!N244),ScheduleCompile!N244/1,IF(ISTEXT(ScheduleCompile!N244),IF(OR(ISNUMBER(FIND("5F",ScheduleCompile!N244)),ISNUMBER(FIND("0F",ScheduleCompile!N244)),ISNUMBER(FIND("8F",ScheduleCompile!N244)),ISNUMBER(FIND("1F",ScheduleCompile!N244)),ISNUMBER(FIND("2F",ScheduleCompile!N244)),ISNUMBER(FIND("3F",ScheduleCompile!N244)),ISNUMBER(FIND("6F",ScheduleCompile!N244)),ISNUMBER(FIND("7F",ScheduleCompile!N244)),ISNUMBER(FIND("9F",ScheduleCompile!N244)),ISNUMBER(FIND("4F",ScheduleCompile!N244))),VALUE(LEFT(ScheduleCompile!N244,FIND("F",ScheduleCompile!N244)-1)),ScheduleCompile!N244)))))),ISTEXT(ScheduleCompile!#REF!)),"ENDTABLE",IF(ISERROR(IF(ScheduleCompile!N244="Off",0,IF(ScheduleCompile!N244="On",1,IF(ISNUMBER(ScheduleCompile!N244),ScheduleCompile!N244/1,IF(ISTEXT(ScheduleCompile!N244),IF(OR(ISNUMBER(FIND("5F",ScheduleCompile!N244)),ISNUMBER(FIND("0F",ScheduleCompile!N244)),ISNUMBER(FIND("8F",ScheduleCompile!N244)),ISNUMBER(FIND("1F",ScheduleCompile!N244)),ISNUMBER(FIND("2F",ScheduleCompile!N244)),ISNUMBER(FIND("3F",ScheduleCompile!N244)),ISNUMBER(FIND("6F",ScheduleCompile!N244)),ISNUMBER(FIND("7F",ScheduleCompile!N244)),ISNUMBER(FIND("9F",ScheduleCompile!N244)),ISNUMBER(FIND("4F",ScheduleCompile!N244))),VALUE(LEFT(ScheduleCompile!N244,FIND("F",ScheduleCompile!N244)-1)),ScheduleCompile!N244)))))),"",IF(ScheduleCompile!N244="Off",0,IF(ScheduleCompile!N244="On",1,IF(ISNUMBER(ScheduleCompile!N244),ScheduleCompile!N244/1,IF(ISTEXT(ScheduleCompile!N244),IF(OR(ISNUMBER(FIND("5F",ScheduleCompile!N244)),ISNUMBER(FIND("0F",ScheduleCompile!N244)),ISNUMBER(FIND("8F",ScheduleCompile!N244)),ISNUMBER(FIND("1F",ScheduleCompile!N244)),ISNUMBER(FIND("2F",ScheduleCompile!N244)),ISNUMBER(FIND("3F",ScheduleCompile!N244)),ISNUMBER(FIND("6F",ScheduleCompile!N244)),ISNUMBER(FIND("7F",ScheduleCompile!N244)),ISNUMBER(FIND("9F",ScheduleCompile!N244)),ISNUMBER(FIND("4F",ScheduleCompile!N244))),VALUE(LEFT(ScheduleCompile!N244,FIND("F",ScheduleCompile!N244)-1)),ScheduleCompile!N244)))))))</f>
        <v>135</v>
      </c>
      <c r="T251" s="1">
        <f>IF(AND(ISERROR(IF(ScheduleCompile!O244="Off",0,IF(ScheduleCompile!O244="On",1,IF(ISNUMBER(ScheduleCompile!O244),ScheduleCompile!O244/1,IF(ISTEXT(ScheduleCompile!O244),IF(OR(ISNUMBER(FIND("5F",ScheduleCompile!O244)),ISNUMBER(FIND("0F",ScheduleCompile!O244)),ISNUMBER(FIND("8F",ScheduleCompile!O244)),ISNUMBER(FIND("1F",ScheduleCompile!O244)),ISNUMBER(FIND("2F",ScheduleCompile!O244)),ISNUMBER(FIND("3F",ScheduleCompile!O244)),ISNUMBER(FIND("6F",ScheduleCompile!O244)),ISNUMBER(FIND("7F",ScheduleCompile!O244)),ISNUMBER(FIND("9F",ScheduleCompile!O244)),ISNUMBER(FIND("4F",ScheduleCompile!O244))),VALUE(LEFT(ScheduleCompile!O244,FIND("F",ScheduleCompile!O244)-1)),ScheduleCompile!O244)))))),ISTEXT(ScheduleCompile!#REF!)),"ENDTABLE",IF(ISERROR(IF(ScheduleCompile!O244="Off",0,IF(ScheduleCompile!O244="On",1,IF(ISNUMBER(ScheduleCompile!O244),ScheduleCompile!O244/1,IF(ISTEXT(ScheduleCompile!O244),IF(OR(ISNUMBER(FIND("5F",ScheduleCompile!O244)),ISNUMBER(FIND("0F",ScheduleCompile!O244)),ISNUMBER(FIND("8F",ScheduleCompile!O244)),ISNUMBER(FIND("1F",ScheduleCompile!O244)),ISNUMBER(FIND("2F",ScheduleCompile!O244)),ISNUMBER(FIND("3F",ScheduleCompile!O244)),ISNUMBER(FIND("6F",ScheduleCompile!O244)),ISNUMBER(FIND("7F",ScheduleCompile!O244)),ISNUMBER(FIND("9F",ScheduleCompile!O244)),ISNUMBER(FIND("4F",ScheduleCompile!O244))),VALUE(LEFT(ScheduleCompile!O244,FIND("F",ScheduleCompile!O244)-1)),ScheduleCompile!O244)))))),"",IF(ScheduleCompile!O244="Off",0,IF(ScheduleCompile!O244="On",1,IF(ISNUMBER(ScheduleCompile!O244),ScheduleCompile!O244/1,IF(ISTEXT(ScheduleCompile!O244),IF(OR(ISNUMBER(FIND("5F",ScheduleCompile!O244)),ISNUMBER(FIND("0F",ScheduleCompile!O244)),ISNUMBER(FIND("8F",ScheduleCompile!O244)),ISNUMBER(FIND("1F",ScheduleCompile!O244)),ISNUMBER(FIND("2F",ScheduleCompile!O244)),ISNUMBER(FIND("3F",ScheduleCompile!O244)),ISNUMBER(FIND("6F",ScheduleCompile!O244)),ISNUMBER(FIND("7F",ScheduleCompile!O244)),ISNUMBER(FIND("9F",ScheduleCompile!O244)),ISNUMBER(FIND("4F",ScheduleCompile!O244))),VALUE(LEFT(ScheduleCompile!O244,FIND("F",ScheduleCompile!O244)-1)),ScheduleCompile!O244)))))))</f>
        <v>135</v>
      </c>
      <c r="U251" s="1">
        <f>IF(AND(ISERROR(IF(ScheduleCompile!P244="Off",0,IF(ScheduleCompile!P244="On",1,IF(ISNUMBER(ScheduleCompile!P244),ScheduleCompile!P244/1,IF(ISTEXT(ScheduleCompile!P244),IF(OR(ISNUMBER(FIND("5F",ScheduleCompile!P244)),ISNUMBER(FIND("0F",ScheduleCompile!P244)),ISNUMBER(FIND("8F",ScheduleCompile!P244)),ISNUMBER(FIND("1F",ScheduleCompile!P244)),ISNUMBER(FIND("2F",ScheduleCompile!P244)),ISNUMBER(FIND("3F",ScheduleCompile!P244)),ISNUMBER(FIND("6F",ScheduleCompile!P244)),ISNUMBER(FIND("7F",ScheduleCompile!P244)),ISNUMBER(FIND("9F",ScheduleCompile!P244)),ISNUMBER(FIND("4F",ScheduleCompile!P244))),VALUE(LEFT(ScheduleCompile!P244,FIND("F",ScheduleCompile!P244)-1)),ScheduleCompile!P244)))))),ISTEXT(ScheduleCompile!#REF!)),"ENDTABLE",IF(ISERROR(IF(ScheduleCompile!P244="Off",0,IF(ScheduleCompile!P244="On",1,IF(ISNUMBER(ScheduleCompile!P244),ScheduleCompile!P244/1,IF(ISTEXT(ScheduleCompile!P244),IF(OR(ISNUMBER(FIND("5F",ScheduleCompile!P244)),ISNUMBER(FIND("0F",ScheduleCompile!P244)),ISNUMBER(FIND("8F",ScheduleCompile!P244)),ISNUMBER(FIND("1F",ScheduleCompile!P244)),ISNUMBER(FIND("2F",ScheduleCompile!P244)),ISNUMBER(FIND("3F",ScheduleCompile!P244)),ISNUMBER(FIND("6F",ScheduleCompile!P244)),ISNUMBER(FIND("7F",ScheduleCompile!P244)),ISNUMBER(FIND("9F",ScheduleCompile!P244)),ISNUMBER(FIND("4F",ScheduleCompile!P244))),VALUE(LEFT(ScheduleCompile!P244,FIND("F",ScheduleCompile!P244)-1)),ScheduleCompile!P244)))))),"",IF(ScheduleCompile!P244="Off",0,IF(ScheduleCompile!P244="On",1,IF(ISNUMBER(ScheduleCompile!P244),ScheduleCompile!P244/1,IF(ISTEXT(ScheduleCompile!P244),IF(OR(ISNUMBER(FIND("5F",ScheduleCompile!P244)),ISNUMBER(FIND("0F",ScheduleCompile!P244)),ISNUMBER(FIND("8F",ScheduleCompile!P244)),ISNUMBER(FIND("1F",ScheduleCompile!P244)),ISNUMBER(FIND("2F",ScheduleCompile!P244)),ISNUMBER(FIND("3F",ScheduleCompile!P244)),ISNUMBER(FIND("6F",ScheduleCompile!P244)),ISNUMBER(FIND("7F",ScheduleCompile!P244)),ISNUMBER(FIND("9F",ScheduleCompile!P244)),ISNUMBER(FIND("4F",ScheduleCompile!P244))),VALUE(LEFT(ScheduleCompile!P244,FIND("F",ScheduleCompile!P244)-1)),ScheduleCompile!P244)))))))</f>
        <v>135</v>
      </c>
      <c r="V251" s="1">
        <f>IF(AND(ISERROR(IF(ScheduleCompile!Q244="Off",0,IF(ScheduleCompile!Q244="On",1,IF(ISNUMBER(ScheduleCompile!Q244),ScheduleCompile!Q244/1,IF(ISTEXT(ScheduleCompile!Q244),IF(OR(ISNUMBER(FIND("5F",ScheduleCompile!Q244)),ISNUMBER(FIND("0F",ScheduleCompile!Q244)),ISNUMBER(FIND("8F",ScheduleCompile!Q244)),ISNUMBER(FIND("1F",ScheduleCompile!Q244)),ISNUMBER(FIND("2F",ScheduleCompile!Q244)),ISNUMBER(FIND("3F",ScheduleCompile!Q244)),ISNUMBER(FIND("6F",ScheduleCompile!Q244)),ISNUMBER(FIND("7F",ScheduleCompile!Q244)),ISNUMBER(FIND("9F",ScheduleCompile!Q244)),ISNUMBER(FIND("4F",ScheduleCompile!Q244))),VALUE(LEFT(ScheduleCompile!Q244,FIND("F",ScheduleCompile!Q244)-1)),ScheduleCompile!Q244)))))),ISTEXT(ScheduleCompile!#REF!)),"ENDTABLE",IF(ISERROR(IF(ScheduleCompile!Q244="Off",0,IF(ScheduleCompile!Q244="On",1,IF(ISNUMBER(ScheduleCompile!Q244),ScheduleCompile!Q244/1,IF(ISTEXT(ScheduleCompile!Q244),IF(OR(ISNUMBER(FIND("5F",ScheduleCompile!Q244)),ISNUMBER(FIND("0F",ScheduleCompile!Q244)),ISNUMBER(FIND("8F",ScheduleCompile!Q244)),ISNUMBER(FIND("1F",ScheduleCompile!Q244)),ISNUMBER(FIND("2F",ScheduleCompile!Q244)),ISNUMBER(FIND("3F",ScheduleCompile!Q244)),ISNUMBER(FIND("6F",ScheduleCompile!Q244)),ISNUMBER(FIND("7F",ScheduleCompile!Q244)),ISNUMBER(FIND("9F",ScheduleCompile!Q244)),ISNUMBER(FIND("4F",ScheduleCompile!Q244))),VALUE(LEFT(ScheduleCompile!Q244,FIND("F",ScheduleCompile!Q244)-1)),ScheduleCompile!Q244)))))),"",IF(ScheduleCompile!Q244="Off",0,IF(ScheduleCompile!Q244="On",1,IF(ISNUMBER(ScheduleCompile!Q244),ScheduleCompile!Q244/1,IF(ISTEXT(ScheduleCompile!Q244),IF(OR(ISNUMBER(FIND("5F",ScheduleCompile!Q244)),ISNUMBER(FIND("0F",ScheduleCompile!Q244)),ISNUMBER(FIND("8F",ScheduleCompile!Q244)),ISNUMBER(FIND("1F",ScheduleCompile!Q244)),ISNUMBER(FIND("2F",ScheduleCompile!Q244)),ISNUMBER(FIND("3F",ScheduleCompile!Q244)),ISNUMBER(FIND("6F",ScheduleCompile!Q244)),ISNUMBER(FIND("7F",ScheduleCompile!Q244)),ISNUMBER(FIND("9F",ScheduleCompile!Q244)),ISNUMBER(FIND("4F",ScheduleCompile!Q244))),VALUE(LEFT(ScheduleCompile!Q244,FIND("F",ScheduleCompile!Q244)-1)),ScheduleCompile!Q244)))))))</f>
        <v>135</v>
      </c>
      <c r="W251" s="1">
        <f>IF(AND(ISERROR(IF(ScheduleCompile!R244="Off",0,IF(ScheduleCompile!R244="On",1,IF(ISNUMBER(ScheduleCompile!R244),ScheduleCompile!R244/1,IF(ISTEXT(ScheduleCompile!R244),IF(OR(ISNUMBER(FIND("5F",ScheduleCompile!R244)),ISNUMBER(FIND("0F",ScheduleCompile!R244)),ISNUMBER(FIND("8F",ScheduleCompile!R244)),ISNUMBER(FIND("1F",ScheduleCompile!R244)),ISNUMBER(FIND("2F",ScheduleCompile!R244)),ISNUMBER(FIND("3F",ScheduleCompile!R244)),ISNUMBER(FIND("6F",ScheduleCompile!R244)),ISNUMBER(FIND("7F",ScheduleCompile!R244)),ISNUMBER(FIND("9F",ScheduleCompile!R244)),ISNUMBER(FIND("4F",ScheduleCompile!R244))),VALUE(LEFT(ScheduleCompile!R244,FIND("F",ScheduleCompile!R244)-1)),ScheduleCompile!R244)))))),ISTEXT(ScheduleCompile!#REF!)),"ENDTABLE",IF(ISERROR(IF(ScheduleCompile!R244="Off",0,IF(ScheduleCompile!R244="On",1,IF(ISNUMBER(ScheduleCompile!R244),ScheduleCompile!R244/1,IF(ISTEXT(ScheduleCompile!R244),IF(OR(ISNUMBER(FIND("5F",ScheduleCompile!R244)),ISNUMBER(FIND("0F",ScheduleCompile!R244)),ISNUMBER(FIND("8F",ScheduleCompile!R244)),ISNUMBER(FIND("1F",ScheduleCompile!R244)),ISNUMBER(FIND("2F",ScheduleCompile!R244)),ISNUMBER(FIND("3F",ScheduleCompile!R244)),ISNUMBER(FIND("6F",ScheduleCompile!R244)),ISNUMBER(FIND("7F",ScheduleCompile!R244)),ISNUMBER(FIND("9F",ScheduleCompile!R244)),ISNUMBER(FIND("4F",ScheduleCompile!R244))),VALUE(LEFT(ScheduleCompile!R244,FIND("F",ScheduleCompile!R244)-1)),ScheduleCompile!R244)))))),"",IF(ScheduleCompile!R244="Off",0,IF(ScheduleCompile!R244="On",1,IF(ISNUMBER(ScheduleCompile!R244),ScheduleCompile!R244/1,IF(ISTEXT(ScheduleCompile!R244),IF(OR(ISNUMBER(FIND("5F",ScheduleCompile!R244)),ISNUMBER(FIND("0F",ScheduleCompile!R244)),ISNUMBER(FIND("8F",ScheduleCompile!R244)),ISNUMBER(FIND("1F",ScheduleCompile!R244)),ISNUMBER(FIND("2F",ScheduleCompile!R244)),ISNUMBER(FIND("3F",ScheduleCompile!R244)),ISNUMBER(FIND("6F",ScheduleCompile!R244)),ISNUMBER(FIND("7F",ScheduleCompile!R244)),ISNUMBER(FIND("9F",ScheduleCompile!R244)),ISNUMBER(FIND("4F",ScheduleCompile!R244))),VALUE(LEFT(ScheduleCompile!R244,FIND("F",ScheduleCompile!R244)-1)),ScheduleCompile!R244)))))))</f>
        <v>135</v>
      </c>
      <c r="X251" s="1">
        <f>IF(AND(ISERROR(IF(ScheduleCompile!S244="Off",0,IF(ScheduleCompile!S244="On",1,IF(ISNUMBER(ScheduleCompile!S244),ScheduleCompile!S244/1,IF(ISTEXT(ScheduleCompile!S244),IF(OR(ISNUMBER(FIND("5F",ScheduleCompile!S244)),ISNUMBER(FIND("0F",ScheduleCompile!S244)),ISNUMBER(FIND("8F",ScheduleCompile!S244)),ISNUMBER(FIND("1F",ScheduleCompile!S244)),ISNUMBER(FIND("2F",ScheduleCompile!S244)),ISNUMBER(FIND("3F",ScheduleCompile!S244)),ISNUMBER(FIND("6F",ScheduleCompile!S244)),ISNUMBER(FIND("7F",ScheduleCompile!S244)),ISNUMBER(FIND("9F",ScheduleCompile!S244)),ISNUMBER(FIND("4F",ScheduleCompile!S244))),VALUE(LEFT(ScheduleCompile!S244,FIND("F",ScheduleCompile!S244)-1)),ScheduleCompile!S244)))))),ISTEXT(ScheduleCompile!#REF!)),"ENDTABLE",IF(ISERROR(IF(ScheduleCompile!S244="Off",0,IF(ScheduleCompile!S244="On",1,IF(ISNUMBER(ScheduleCompile!S244),ScheduleCompile!S244/1,IF(ISTEXT(ScheduleCompile!S244),IF(OR(ISNUMBER(FIND("5F",ScheduleCompile!S244)),ISNUMBER(FIND("0F",ScheduleCompile!S244)),ISNUMBER(FIND("8F",ScheduleCompile!S244)),ISNUMBER(FIND("1F",ScheduleCompile!S244)),ISNUMBER(FIND("2F",ScheduleCompile!S244)),ISNUMBER(FIND("3F",ScheduleCompile!S244)),ISNUMBER(FIND("6F",ScheduleCompile!S244)),ISNUMBER(FIND("7F",ScheduleCompile!S244)),ISNUMBER(FIND("9F",ScheduleCompile!S244)),ISNUMBER(FIND("4F",ScheduleCompile!S244))),VALUE(LEFT(ScheduleCompile!S244,FIND("F",ScheduleCompile!S244)-1)),ScheduleCompile!S244)))))),"",IF(ScheduleCompile!S244="Off",0,IF(ScheduleCompile!S244="On",1,IF(ISNUMBER(ScheduleCompile!S244),ScheduleCompile!S244/1,IF(ISTEXT(ScheduleCompile!S244),IF(OR(ISNUMBER(FIND("5F",ScheduleCompile!S244)),ISNUMBER(FIND("0F",ScheduleCompile!S244)),ISNUMBER(FIND("8F",ScheduleCompile!S244)),ISNUMBER(FIND("1F",ScheduleCompile!S244)),ISNUMBER(FIND("2F",ScheduleCompile!S244)),ISNUMBER(FIND("3F",ScheduleCompile!S244)),ISNUMBER(FIND("6F",ScheduleCompile!S244)),ISNUMBER(FIND("7F",ScheduleCompile!S244)),ISNUMBER(FIND("9F",ScheduleCompile!S244)),ISNUMBER(FIND("4F",ScheduleCompile!S244))),VALUE(LEFT(ScheduleCompile!S244,FIND("F",ScheduleCompile!S244)-1)),ScheduleCompile!S244)))))))</f>
        <v>135</v>
      </c>
      <c r="Y251" s="1">
        <f>IF(AND(ISERROR(IF(ScheduleCompile!T244="Off",0,IF(ScheduleCompile!T244="On",1,IF(ISNUMBER(ScheduleCompile!T244),ScheduleCompile!T244/1,IF(ISTEXT(ScheduleCompile!T244),IF(OR(ISNUMBER(FIND("5F",ScheduleCompile!T244)),ISNUMBER(FIND("0F",ScheduleCompile!T244)),ISNUMBER(FIND("8F",ScheduleCompile!T244)),ISNUMBER(FIND("1F",ScheduleCompile!T244)),ISNUMBER(FIND("2F",ScheduleCompile!T244)),ISNUMBER(FIND("3F",ScheduleCompile!T244)),ISNUMBER(FIND("6F",ScheduleCompile!T244)),ISNUMBER(FIND("7F",ScheduleCompile!T244)),ISNUMBER(FIND("9F",ScheduleCompile!T244)),ISNUMBER(FIND("4F",ScheduleCompile!T244))),VALUE(LEFT(ScheduleCompile!T244,FIND("F",ScheduleCompile!T244)-1)),ScheduleCompile!T244)))))),ISTEXT(ScheduleCompile!#REF!)),"ENDTABLE",IF(ISERROR(IF(ScheduleCompile!T244="Off",0,IF(ScheduleCompile!T244="On",1,IF(ISNUMBER(ScheduleCompile!T244),ScheduleCompile!T244/1,IF(ISTEXT(ScheduleCompile!T244),IF(OR(ISNUMBER(FIND("5F",ScheduleCompile!T244)),ISNUMBER(FIND("0F",ScheduleCompile!T244)),ISNUMBER(FIND("8F",ScheduleCompile!T244)),ISNUMBER(FIND("1F",ScheduleCompile!T244)),ISNUMBER(FIND("2F",ScheduleCompile!T244)),ISNUMBER(FIND("3F",ScheduleCompile!T244)),ISNUMBER(FIND("6F",ScheduleCompile!T244)),ISNUMBER(FIND("7F",ScheduleCompile!T244)),ISNUMBER(FIND("9F",ScheduleCompile!T244)),ISNUMBER(FIND("4F",ScheduleCompile!T244))),VALUE(LEFT(ScheduleCompile!T244,FIND("F",ScheduleCompile!T244)-1)),ScheduleCompile!T244)))))),"",IF(ScheduleCompile!T244="Off",0,IF(ScheduleCompile!T244="On",1,IF(ISNUMBER(ScheduleCompile!T244),ScheduleCompile!T244/1,IF(ISTEXT(ScheduleCompile!T244),IF(OR(ISNUMBER(FIND("5F",ScheduleCompile!T244)),ISNUMBER(FIND("0F",ScheduleCompile!T244)),ISNUMBER(FIND("8F",ScheduleCompile!T244)),ISNUMBER(FIND("1F",ScheduleCompile!T244)),ISNUMBER(FIND("2F",ScheduleCompile!T244)),ISNUMBER(FIND("3F",ScheduleCompile!T244)),ISNUMBER(FIND("6F",ScheduleCompile!T244)),ISNUMBER(FIND("7F",ScheduleCompile!T244)),ISNUMBER(FIND("9F",ScheduleCompile!T244)),ISNUMBER(FIND("4F",ScheduleCompile!T244))),VALUE(LEFT(ScheduleCompile!T244,FIND("F",ScheduleCompile!T244)-1)),ScheduleCompile!T244)))))))</f>
        <v>135</v>
      </c>
      <c r="Z251" s="1">
        <f>IF(AND(ISERROR(IF(ScheduleCompile!U244="Off",0,IF(ScheduleCompile!U244="On",1,IF(ISNUMBER(ScheduleCompile!U244),ScheduleCompile!U244/1,IF(ISTEXT(ScheduleCompile!U244),IF(OR(ISNUMBER(FIND("5F",ScheduleCompile!U244)),ISNUMBER(FIND("0F",ScheduleCompile!U244)),ISNUMBER(FIND("8F",ScheduleCompile!U244)),ISNUMBER(FIND("1F",ScheduleCompile!U244)),ISNUMBER(FIND("2F",ScheduleCompile!U244)),ISNUMBER(FIND("3F",ScheduleCompile!U244)),ISNUMBER(FIND("6F",ScheduleCompile!U244)),ISNUMBER(FIND("7F",ScheduleCompile!U244)),ISNUMBER(FIND("9F",ScheduleCompile!U244)),ISNUMBER(FIND("4F",ScheduleCompile!U244))),VALUE(LEFT(ScheduleCompile!U244,FIND("F",ScheduleCompile!U244)-1)),ScheduleCompile!U244)))))),ISTEXT(ScheduleCompile!#REF!)),"ENDTABLE",IF(ISERROR(IF(ScheduleCompile!U244="Off",0,IF(ScheduleCompile!U244="On",1,IF(ISNUMBER(ScheduleCompile!U244),ScheduleCompile!U244/1,IF(ISTEXT(ScheduleCompile!U244),IF(OR(ISNUMBER(FIND("5F",ScheduleCompile!U244)),ISNUMBER(FIND("0F",ScheduleCompile!U244)),ISNUMBER(FIND("8F",ScheduleCompile!U244)),ISNUMBER(FIND("1F",ScheduleCompile!U244)),ISNUMBER(FIND("2F",ScheduleCompile!U244)),ISNUMBER(FIND("3F",ScheduleCompile!U244)),ISNUMBER(FIND("6F",ScheduleCompile!U244)),ISNUMBER(FIND("7F",ScheduleCompile!U244)),ISNUMBER(FIND("9F",ScheduleCompile!U244)),ISNUMBER(FIND("4F",ScheduleCompile!U244))),VALUE(LEFT(ScheduleCompile!U244,FIND("F",ScheduleCompile!U244)-1)),ScheduleCompile!U244)))))),"",IF(ScheduleCompile!U244="Off",0,IF(ScheduleCompile!U244="On",1,IF(ISNUMBER(ScheduleCompile!U244),ScheduleCompile!U244/1,IF(ISTEXT(ScheduleCompile!U244),IF(OR(ISNUMBER(FIND("5F",ScheduleCompile!U244)),ISNUMBER(FIND("0F",ScheduleCompile!U244)),ISNUMBER(FIND("8F",ScheduleCompile!U244)),ISNUMBER(FIND("1F",ScheduleCompile!U244)),ISNUMBER(FIND("2F",ScheduleCompile!U244)),ISNUMBER(FIND("3F",ScheduleCompile!U244)),ISNUMBER(FIND("6F",ScheduleCompile!U244)),ISNUMBER(FIND("7F",ScheduleCompile!U244)),ISNUMBER(FIND("9F",ScheduleCompile!U244)),ISNUMBER(FIND("4F",ScheduleCompile!U244))),VALUE(LEFT(ScheduleCompile!U244,FIND("F",ScheduleCompile!U244)-1)),ScheduleCompile!U244)))))))</f>
        <v>135</v>
      </c>
      <c r="AA251" s="1">
        <f>IF(AND(ISERROR(IF(ScheduleCompile!V244="Off",0,IF(ScheduleCompile!V244="On",1,IF(ISNUMBER(ScheduleCompile!V244),ScheduleCompile!V244/1,IF(ISTEXT(ScheduleCompile!V244),IF(OR(ISNUMBER(FIND("5F",ScheduleCompile!V244)),ISNUMBER(FIND("0F",ScheduleCompile!V244)),ISNUMBER(FIND("8F",ScheduleCompile!V244)),ISNUMBER(FIND("1F",ScheduleCompile!V244)),ISNUMBER(FIND("2F",ScheduleCompile!V244)),ISNUMBER(FIND("3F",ScheduleCompile!V244)),ISNUMBER(FIND("6F",ScheduleCompile!V244)),ISNUMBER(FIND("7F",ScheduleCompile!V244)),ISNUMBER(FIND("9F",ScheduleCompile!V244)),ISNUMBER(FIND("4F",ScheduleCompile!V244))),VALUE(LEFT(ScheduleCompile!V244,FIND("F",ScheduleCompile!V244)-1)),ScheduleCompile!V244)))))),ISTEXT(ScheduleCompile!#REF!)),"ENDTABLE",IF(ISERROR(IF(ScheduleCompile!V244="Off",0,IF(ScheduleCompile!V244="On",1,IF(ISNUMBER(ScheduleCompile!V244),ScheduleCompile!V244/1,IF(ISTEXT(ScheduleCompile!V244),IF(OR(ISNUMBER(FIND("5F",ScheduleCompile!V244)),ISNUMBER(FIND("0F",ScheduleCompile!V244)),ISNUMBER(FIND("8F",ScheduleCompile!V244)),ISNUMBER(FIND("1F",ScheduleCompile!V244)),ISNUMBER(FIND("2F",ScheduleCompile!V244)),ISNUMBER(FIND("3F",ScheduleCompile!V244)),ISNUMBER(FIND("6F",ScheduleCompile!V244)),ISNUMBER(FIND("7F",ScheduleCompile!V244)),ISNUMBER(FIND("9F",ScheduleCompile!V244)),ISNUMBER(FIND("4F",ScheduleCompile!V244))),VALUE(LEFT(ScheduleCompile!V244,FIND("F",ScheduleCompile!V244)-1)),ScheduleCompile!V244)))))),"",IF(ScheduleCompile!V244="Off",0,IF(ScheduleCompile!V244="On",1,IF(ISNUMBER(ScheduleCompile!V244),ScheduleCompile!V244/1,IF(ISTEXT(ScheduleCompile!V244),IF(OR(ISNUMBER(FIND("5F",ScheduleCompile!V244)),ISNUMBER(FIND("0F",ScheduleCompile!V244)),ISNUMBER(FIND("8F",ScheduleCompile!V244)),ISNUMBER(FIND("1F",ScheduleCompile!V244)),ISNUMBER(FIND("2F",ScheduleCompile!V244)),ISNUMBER(FIND("3F",ScheduleCompile!V244)),ISNUMBER(FIND("6F",ScheduleCompile!V244)),ISNUMBER(FIND("7F",ScheduleCompile!V244)),ISNUMBER(FIND("9F",ScheduleCompile!V244)),ISNUMBER(FIND("4F",ScheduleCompile!V244))),VALUE(LEFT(ScheduleCompile!V244,FIND("F",ScheduleCompile!V244)-1)),ScheduleCompile!V244)))))))</f>
        <v>135</v>
      </c>
      <c r="AB251" s="1">
        <f>IF(AND(ISERROR(IF(ScheduleCompile!W244="Off",0,IF(ScheduleCompile!W244="On",1,IF(ISNUMBER(ScheduleCompile!W244),ScheduleCompile!W244/1,IF(ISTEXT(ScheduleCompile!W244),IF(OR(ISNUMBER(FIND("5F",ScheduleCompile!W244)),ISNUMBER(FIND("0F",ScheduleCompile!W244)),ISNUMBER(FIND("8F",ScheduleCompile!W244)),ISNUMBER(FIND("1F",ScheduleCompile!W244)),ISNUMBER(FIND("2F",ScheduleCompile!W244)),ISNUMBER(FIND("3F",ScheduleCompile!W244)),ISNUMBER(FIND("6F",ScheduleCompile!W244)),ISNUMBER(FIND("7F",ScheduleCompile!W244)),ISNUMBER(FIND("9F",ScheduleCompile!W244)),ISNUMBER(FIND("4F",ScheduleCompile!W244))),VALUE(LEFT(ScheduleCompile!W244,FIND("F",ScheduleCompile!W244)-1)),ScheduleCompile!W244)))))),ISTEXT(ScheduleCompile!#REF!)),"ENDTABLE",IF(ISERROR(IF(ScheduleCompile!W244="Off",0,IF(ScheduleCompile!W244="On",1,IF(ISNUMBER(ScheduleCompile!W244),ScheduleCompile!W244/1,IF(ISTEXT(ScheduleCompile!W244),IF(OR(ISNUMBER(FIND("5F",ScheduleCompile!W244)),ISNUMBER(FIND("0F",ScheduleCompile!W244)),ISNUMBER(FIND("8F",ScheduleCompile!W244)),ISNUMBER(FIND("1F",ScheduleCompile!W244)),ISNUMBER(FIND("2F",ScheduleCompile!W244)),ISNUMBER(FIND("3F",ScheduleCompile!W244)),ISNUMBER(FIND("6F",ScheduleCompile!W244)),ISNUMBER(FIND("7F",ScheduleCompile!W244)),ISNUMBER(FIND("9F",ScheduleCompile!W244)),ISNUMBER(FIND("4F",ScheduleCompile!W244))),VALUE(LEFT(ScheduleCompile!W244,FIND("F",ScheduleCompile!W244)-1)),ScheduleCompile!W244)))))),"",IF(ScheduleCompile!W244="Off",0,IF(ScheduleCompile!W244="On",1,IF(ISNUMBER(ScheduleCompile!W244),ScheduleCompile!W244/1,IF(ISTEXT(ScheduleCompile!W244),IF(OR(ISNUMBER(FIND("5F",ScheduleCompile!W244)),ISNUMBER(FIND("0F",ScheduleCompile!W244)),ISNUMBER(FIND("8F",ScheduleCompile!W244)),ISNUMBER(FIND("1F",ScheduleCompile!W244)),ISNUMBER(FIND("2F",ScheduleCompile!W244)),ISNUMBER(FIND("3F",ScheduleCompile!W244)),ISNUMBER(FIND("6F",ScheduleCompile!W244)),ISNUMBER(FIND("7F",ScheduleCompile!W244)),ISNUMBER(FIND("9F",ScheduleCompile!W244)),ISNUMBER(FIND("4F",ScheduleCompile!W244))),VALUE(LEFT(ScheduleCompile!W244,FIND("F",ScheduleCompile!W244)-1)),ScheduleCompile!W244)))))))</f>
        <v>135</v>
      </c>
      <c r="AC251" s="1">
        <f>IF(AND(ISERROR(IF(ScheduleCompile!X244="Off",0,IF(ScheduleCompile!X244="On",1,IF(ISNUMBER(ScheduleCompile!X244),ScheduleCompile!X244/1,IF(ISTEXT(ScheduleCompile!X244),IF(OR(ISNUMBER(FIND("5F",ScheduleCompile!X244)),ISNUMBER(FIND("0F",ScheduleCompile!X244)),ISNUMBER(FIND("8F",ScheduleCompile!X244)),ISNUMBER(FIND("1F",ScheduleCompile!X244)),ISNUMBER(FIND("2F",ScheduleCompile!X244)),ISNUMBER(FIND("3F",ScheduleCompile!X244)),ISNUMBER(FIND("6F",ScheduleCompile!X244)),ISNUMBER(FIND("7F",ScheduleCompile!X244)),ISNUMBER(FIND("9F",ScheduleCompile!X244)),ISNUMBER(FIND("4F",ScheduleCompile!X244))),VALUE(LEFT(ScheduleCompile!X244,FIND("F",ScheduleCompile!X244)-1)),ScheduleCompile!X244)))))),ISTEXT(ScheduleCompile!#REF!)),"ENDTABLE",IF(ISERROR(IF(ScheduleCompile!X244="Off",0,IF(ScheduleCompile!X244="On",1,IF(ISNUMBER(ScheduleCompile!X244),ScheduleCompile!X244/1,IF(ISTEXT(ScheduleCompile!X244),IF(OR(ISNUMBER(FIND("5F",ScheduleCompile!X244)),ISNUMBER(FIND("0F",ScheduleCompile!X244)),ISNUMBER(FIND("8F",ScheduleCompile!X244)),ISNUMBER(FIND("1F",ScheduleCompile!X244)),ISNUMBER(FIND("2F",ScheduleCompile!X244)),ISNUMBER(FIND("3F",ScheduleCompile!X244)),ISNUMBER(FIND("6F",ScheduleCompile!X244)),ISNUMBER(FIND("7F",ScheduleCompile!X244)),ISNUMBER(FIND("9F",ScheduleCompile!X244)),ISNUMBER(FIND("4F",ScheduleCompile!X244))),VALUE(LEFT(ScheduleCompile!X244,FIND("F",ScheduleCompile!X244)-1)),ScheduleCompile!X244)))))),"",IF(ScheduleCompile!X244="Off",0,IF(ScheduleCompile!X244="On",1,IF(ISNUMBER(ScheduleCompile!X244),ScheduleCompile!X244/1,IF(ISTEXT(ScheduleCompile!X244),IF(OR(ISNUMBER(FIND("5F",ScheduleCompile!X244)),ISNUMBER(FIND("0F",ScheduleCompile!X244)),ISNUMBER(FIND("8F",ScheduleCompile!X244)),ISNUMBER(FIND("1F",ScheduleCompile!X244)),ISNUMBER(FIND("2F",ScheduleCompile!X244)),ISNUMBER(FIND("3F",ScheduleCompile!X244)),ISNUMBER(FIND("6F",ScheduleCompile!X244)),ISNUMBER(FIND("7F",ScheduleCompile!X244)),ISNUMBER(FIND("9F",ScheduleCompile!X244)),ISNUMBER(FIND("4F",ScheduleCompile!X244))),VALUE(LEFT(ScheduleCompile!X244,FIND("F",ScheduleCompile!X244)-1)),ScheduleCompile!X244)))))))</f>
        <v>135</v>
      </c>
      <c r="AD251" s="1">
        <f>IF(AND(ISERROR(IF(ScheduleCompile!Y244="Off",0,IF(ScheduleCompile!Y244="On",1,IF(ISNUMBER(ScheduleCompile!Y244),ScheduleCompile!Y244/1,IF(ISTEXT(ScheduleCompile!Y244),IF(OR(ISNUMBER(FIND("5F",ScheduleCompile!Y244)),ISNUMBER(FIND("0F",ScheduleCompile!Y244)),ISNUMBER(FIND("8F",ScheduleCompile!Y244)),ISNUMBER(FIND("1F",ScheduleCompile!Y244)),ISNUMBER(FIND("2F",ScheduleCompile!Y244)),ISNUMBER(FIND("3F",ScheduleCompile!Y244)),ISNUMBER(FIND("6F",ScheduleCompile!Y244)),ISNUMBER(FIND("7F",ScheduleCompile!Y244)),ISNUMBER(FIND("9F",ScheduleCompile!Y244)),ISNUMBER(FIND("4F",ScheduleCompile!Y244))),VALUE(LEFT(ScheduleCompile!Y244,FIND("F",ScheduleCompile!Y244)-1)),ScheduleCompile!Y244)))))),ISTEXT(ScheduleCompile!#REF!)),"ENDTABLE",IF(ISERROR(IF(ScheduleCompile!Y244="Off",0,IF(ScheduleCompile!Y244="On",1,IF(ISNUMBER(ScheduleCompile!Y244),ScheduleCompile!Y244/1,IF(ISTEXT(ScheduleCompile!Y244),IF(OR(ISNUMBER(FIND("5F",ScheduleCompile!Y244)),ISNUMBER(FIND("0F",ScheduleCompile!Y244)),ISNUMBER(FIND("8F",ScheduleCompile!Y244)),ISNUMBER(FIND("1F",ScheduleCompile!Y244)),ISNUMBER(FIND("2F",ScheduleCompile!Y244)),ISNUMBER(FIND("3F",ScheduleCompile!Y244)),ISNUMBER(FIND("6F",ScheduleCompile!Y244)),ISNUMBER(FIND("7F",ScheduleCompile!Y244)),ISNUMBER(FIND("9F",ScheduleCompile!Y244)),ISNUMBER(FIND("4F",ScheduleCompile!Y244))),VALUE(LEFT(ScheduleCompile!Y244,FIND("F",ScheduleCompile!Y244)-1)),ScheduleCompile!Y244)))))),"",IF(ScheduleCompile!Y244="Off",0,IF(ScheduleCompile!Y244="On",1,IF(ISNUMBER(ScheduleCompile!Y244),ScheduleCompile!Y244/1,IF(ISTEXT(ScheduleCompile!Y244),IF(OR(ISNUMBER(FIND("5F",ScheduleCompile!Y244)),ISNUMBER(FIND("0F",ScheduleCompile!Y244)),ISNUMBER(FIND("8F",ScheduleCompile!Y244)),ISNUMBER(FIND("1F",ScheduleCompile!Y244)),ISNUMBER(FIND("2F",ScheduleCompile!Y244)),ISNUMBER(FIND("3F",ScheduleCompile!Y244)),ISNUMBER(FIND("6F",ScheduleCompile!Y244)),ISNUMBER(FIND("7F",ScheduleCompile!Y244)),ISNUMBER(FIND("9F",ScheduleCompile!Y244)),ISNUMBER(FIND("4F",ScheduleCompile!Y244))),VALUE(LEFT(ScheduleCompile!Y244,FIND("F",ScheduleCompile!Y244)-1)),ScheduleCompile!Y244)))))))</f>
        <v>135</v>
      </c>
    </row>
    <row r="252" spans="1:30" x14ac:dyDescent="0.25">
      <c r="A252" t="str">
        <f t="shared" si="15"/>
        <v>SchDay "OfficeGasEquipWD"  Type = "Fraction" Hr = (0, 0, 0, 0, 0, 0, 0, 0.5, 0.5, 0.5, 0.9, 0.9, 0.9, 0.9, 0.75, 0.75, 0.75, 0.75, 0, 0, 0, 0, 0, 0) ..</v>
      </c>
      <c r="B252" s="1" t="s">
        <v>623</v>
      </c>
      <c r="C252" t="str">
        <f t="shared" si="16"/>
        <v xml:space="preserve">SchDay "OfficeGasEquipWD"  Type = "Fraction" Hr = </v>
      </c>
      <c r="D252" t="str">
        <f t="shared" si="17"/>
        <v>(0, 0, 0, 0, 0, 0, 0, 0.5, 0.5, 0.5, 0.9, 0.9, 0.9, 0.9, 0.75, 0.75, 0.75, 0.75, 0, 0, 0, 0, 0, 0) ..</v>
      </c>
      <c r="E252" s="30" t="str">
        <f>ScheduleCompile!A245</f>
        <v>OfficeGasEquipWD</v>
      </c>
      <c r="F252" t="str">
        <f t="shared" si="18"/>
        <v>Fraction</v>
      </c>
      <c r="G252" s="1">
        <f>IF(AND(ISERROR(IF(ScheduleCompile!B245="Off",0,IF(ScheduleCompile!B245="On",1,IF(ISNUMBER(ScheduleCompile!B245),ScheduleCompile!B245/1,IF(ISTEXT(ScheduleCompile!B245),IF(OR(ISNUMBER(FIND("5F",ScheduleCompile!B245)),ISNUMBER(FIND("0F",ScheduleCompile!B245)),ISNUMBER(FIND("8F",ScheduleCompile!B245)),ISNUMBER(FIND("1F",ScheduleCompile!B245)),ISNUMBER(FIND("2F",ScheduleCompile!B245)),ISNUMBER(FIND("3F",ScheduleCompile!B245)),ISNUMBER(FIND("6F",ScheduleCompile!B245)),ISNUMBER(FIND("7F",ScheduleCompile!B245)),ISNUMBER(FIND("9F",ScheduleCompile!B245)),ISNUMBER(FIND("4F",ScheduleCompile!B245))),VALUE(LEFT(ScheduleCompile!B245,FIND("F",ScheduleCompile!B245)-1)),ScheduleCompile!B245)))))),ISTEXT(ScheduleCompile!#REF!)),"ENDTABLE",IF(ISERROR(IF(ScheduleCompile!B245="Off",0,IF(ScheduleCompile!B245="On",1,IF(ISNUMBER(ScheduleCompile!B245),ScheduleCompile!B245/1,IF(ISTEXT(ScheduleCompile!B245),IF(OR(ISNUMBER(FIND("5F",ScheduleCompile!B245)),ISNUMBER(FIND("0F",ScheduleCompile!B245)),ISNUMBER(FIND("8F",ScheduleCompile!B245)),ISNUMBER(FIND("1F",ScheduleCompile!B245)),ISNUMBER(FIND("2F",ScheduleCompile!B245)),ISNUMBER(FIND("3F",ScheduleCompile!B245)),ISNUMBER(FIND("6F",ScheduleCompile!B245)),ISNUMBER(FIND("7F",ScheduleCompile!B245)),ISNUMBER(FIND("9F",ScheduleCompile!B245)),ISNUMBER(FIND("4F",ScheduleCompile!B245))),VALUE(LEFT(ScheduleCompile!B245,FIND("F",ScheduleCompile!B245)-1)),ScheduleCompile!B245)))))),"",IF(ScheduleCompile!B245="Off",0,IF(ScheduleCompile!B245="On",1,IF(ISNUMBER(ScheduleCompile!B245),ScheduleCompile!B245/1,IF(ISTEXT(ScheduleCompile!B245),IF(OR(ISNUMBER(FIND("5F",ScheduleCompile!B245)),ISNUMBER(FIND("0F",ScheduleCompile!B245)),ISNUMBER(FIND("8F",ScheduleCompile!B245)),ISNUMBER(FIND("1F",ScheduleCompile!B245)),ISNUMBER(FIND("2F",ScheduleCompile!B245)),ISNUMBER(FIND("3F",ScheduleCompile!B245)),ISNUMBER(FIND("6F",ScheduleCompile!B245)),ISNUMBER(FIND("7F",ScheduleCompile!B245)),ISNUMBER(FIND("9F",ScheduleCompile!B245)),ISNUMBER(FIND("4F",ScheduleCompile!B245))),VALUE(LEFT(ScheduleCompile!B245,FIND("F",ScheduleCompile!B245)-1)),ScheduleCompile!B245)))))))</f>
        <v>0</v>
      </c>
      <c r="H252" s="1">
        <f>IF(AND(ISERROR(IF(ScheduleCompile!C245="Off",0,IF(ScheduleCompile!C245="On",1,IF(ISNUMBER(ScheduleCompile!C245),ScheduleCompile!C245/1,IF(ISTEXT(ScheduleCompile!C245),IF(OR(ISNUMBER(FIND("5F",ScheduleCompile!C245)),ISNUMBER(FIND("0F",ScheduleCompile!C245)),ISNUMBER(FIND("8F",ScheduleCompile!C245)),ISNUMBER(FIND("1F",ScheduleCompile!C245)),ISNUMBER(FIND("2F",ScheduleCompile!C245)),ISNUMBER(FIND("3F",ScheduleCompile!C245)),ISNUMBER(FIND("6F",ScheduleCompile!C245)),ISNUMBER(FIND("7F",ScheduleCompile!C245)),ISNUMBER(FIND("9F",ScheduleCompile!C245)),ISNUMBER(FIND("4F",ScheduleCompile!C245))),VALUE(LEFT(ScheduleCompile!C245,FIND("F",ScheduleCompile!C245)-1)),ScheduleCompile!C245)))))),ISTEXT(ScheduleCompile!#REF!)),"ENDTABLE",IF(ISERROR(IF(ScheduleCompile!C245="Off",0,IF(ScheduleCompile!C245="On",1,IF(ISNUMBER(ScheduleCompile!C245),ScheduleCompile!C245/1,IF(ISTEXT(ScheduleCompile!C245),IF(OR(ISNUMBER(FIND("5F",ScheduleCompile!C245)),ISNUMBER(FIND("0F",ScheduleCompile!C245)),ISNUMBER(FIND("8F",ScheduleCompile!C245)),ISNUMBER(FIND("1F",ScheduleCompile!C245)),ISNUMBER(FIND("2F",ScheduleCompile!C245)),ISNUMBER(FIND("3F",ScheduleCompile!C245)),ISNUMBER(FIND("6F",ScheduleCompile!C245)),ISNUMBER(FIND("7F",ScheduleCompile!C245)),ISNUMBER(FIND("9F",ScheduleCompile!C245)),ISNUMBER(FIND("4F",ScheduleCompile!C245))),VALUE(LEFT(ScheduleCompile!C245,FIND("F",ScheduleCompile!C245)-1)),ScheduleCompile!C245)))))),"",IF(ScheduleCompile!C245="Off",0,IF(ScheduleCompile!C245="On",1,IF(ISNUMBER(ScheduleCompile!C245),ScheduleCompile!C245/1,IF(ISTEXT(ScheduleCompile!C245),IF(OR(ISNUMBER(FIND("5F",ScheduleCompile!C245)),ISNUMBER(FIND("0F",ScheduleCompile!C245)),ISNUMBER(FIND("8F",ScheduleCompile!C245)),ISNUMBER(FIND("1F",ScheduleCompile!C245)),ISNUMBER(FIND("2F",ScheduleCompile!C245)),ISNUMBER(FIND("3F",ScheduleCompile!C245)),ISNUMBER(FIND("6F",ScheduleCompile!C245)),ISNUMBER(FIND("7F",ScheduleCompile!C245)),ISNUMBER(FIND("9F",ScheduleCompile!C245)),ISNUMBER(FIND("4F",ScheduleCompile!C245))),VALUE(LEFT(ScheduleCompile!C245,FIND("F",ScheduleCompile!C245)-1)),ScheduleCompile!C245)))))))</f>
        <v>0</v>
      </c>
      <c r="I252" s="1">
        <f>IF(AND(ISERROR(IF(ScheduleCompile!D245="Off",0,IF(ScheduleCompile!D245="On",1,IF(ISNUMBER(ScheduleCompile!D245),ScheduleCompile!D245/1,IF(ISTEXT(ScheduleCompile!D245),IF(OR(ISNUMBER(FIND("5F",ScheduleCompile!D245)),ISNUMBER(FIND("0F",ScheduleCompile!D245)),ISNUMBER(FIND("8F",ScheduleCompile!D245)),ISNUMBER(FIND("1F",ScheduleCompile!D245)),ISNUMBER(FIND("2F",ScheduleCompile!D245)),ISNUMBER(FIND("3F",ScheduleCompile!D245)),ISNUMBER(FIND("6F",ScheduleCompile!D245)),ISNUMBER(FIND("7F",ScheduleCompile!D245)),ISNUMBER(FIND("9F",ScheduleCompile!D245)),ISNUMBER(FIND("4F",ScheduleCompile!D245))),VALUE(LEFT(ScheduleCompile!D245,FIND("F",ScheduleCompile!D245)-1)),ScheduleCompile!D245)))))),ISTEXT(ScheduleCompile!#REF!)),"ENDTABLE",IF(ISERROR(IF(ScheduleCompile!D245="Off",0,IF(ScheduleCompile!D245="On",1,IF(ISNUMBER(ScheduleCompile!D245),ScheduleCompile!D245/1,IF(ISTEXT(ScheduleCompile!D245),IF(OR(ISNUMBER(FIND("5F",ScheduleCompile!D245)),ISNUMBER(FIND("0F",ScheduleCompile!D245)),ISNUMBER(FIND("8F",ScheduleCompile!D245)),ISNUMBER(FIND("1F",ScheduleCompile!D245)),ISNUMBER(FIND("2F",ScheduleCompile!D245)),ISNUMBER(FIND("3F",ScheduleCompile!D245)),ISNUMBER(FIND("6F",ScheduleCompile!D245)),ISNUMBER(FIND("7F",ScheduleCompile!D245)),ISNUMBER(FIND("9F",ScheduleCompile!D245)),ISNUMBER(FIND("4F",ScheduleCompile!D245))),VALUE(LEFT(ScheduleCompile!D245,FIND("F",ScheduleCompile!D245)-1)),ScheduleCompile!D245)))))),"",IF(ScheduleCompile!D245="Off",0,IF(ScheduleCompile!D245="On",1,IF(ISNUMBER(ScheduleCompile!D245),ScheduleCompile!D245/1,IF(ISTEXT(ScheduleCompile!D245),IF(OR(ISNUMBER(FIND("5F",ScheduleCompile!D245)),ISNUMBER(FIND("0F",ScheduleCompile!D245)),ISNUMBER(FIND("8F",ScheduleCompile!D245)),ISNUMBER(FIND("1F",ScheduleCompile!D245)),ISNUMBER(FIND("2F",ScheduleCompile!D245)),ISNUMBER(FIND("3F",ScheduleCompile!D245)),ISNUMBER(FIND("6F",ScheduleCompile!D245)),ISNUMBER(FIND("7F",ScheduleCompile!D245)),ISNUMBER(FIND("9F",ScheduleCompile!D245)),ISNUMBER(FIND("4F",ScheduleCompile!D245))),VALUE(LEFT(ScheduleCompile!D245,FIND("F",ScheduleCompile!D245)-1)),ScheduleCompile!D245)))))))</f>
        <v>0</v>
      </c>
      <c r="J252" s="1">
        <f>IF(AND(ISERROR(IF(ScheduleCompile!E245="Off",0,IF(ScheduleCompile!E245="On",1,IF(ISNUMBER(ScheduleCompile!E245),ScheduleCompile!E245/1,IF(ISTEXT(ScheduleCompile!E245),IF(OR(ISNUMBER(FIND("5F",ScheduleCompile!E245)),ISNUMBER(FIND("0F",ScheduleCompile!E245)),ISNUMBER(FIND("8F",ScheduleCompile!E245)),ISNUMBER(FIND("1F",ScheduleCompile!E245)),ISNUMBER(FIND("2F",ScheduleCompile!E245)),ISNUMBER(FIND("3F",ScheduleCompile!E245)),ISNUMBER(FIND("6F",ScheduleCompile!E245)),ISNUMBER(FIND("7F",ScheduleCompile!E245)),ISNUMBER(FIND("9F",ScheduleCompile!E245)),ISNUMBER(FIND("4F",ScheduleCompile!E245))),VALUE(LEFT(ScheduleCompile!E245,FIND("F",ScheduleCompile!E245)-1)),ScheduleCompile!E245)))))),ISTEXT(ScheduleCompile!#REF!)),"ENDTABLE",IF(ISERROR(IF(ScheduleCompile!E245="Off",0,IF(ScheduleCompile!E245="On",1,IF(ISNUMBER(ScheduleCompile!E245),ScheduleCompile!E245/1,IF(ISTEXT(ScheduleCompile!E245),IF(OR(ISNUMBER(FIND("5F",ScheduleCompile!E245)),ISNUMBER(FIND("0F",ScheduleCompile!E245)),ISNUMBER(FIND("8F",ScheduleCompile!E245)),ISNUMBER(FIND("1F",ScheduleCompile!E245)),ISNUMBER(FIND("2F",ScheduleCompile!E245)),ISNUMBER(FIND("3F",ScheduleCompile!E245)),ISNUMBER(FIND("6F",ScheduleCompile!E245)),ISNUMBER(FIND("7F",ScheduleCompile!E245)),ISNUMBER(FIND("9F",ScheduleCompile!E245)),ISNUMBER(FIND("4F",ScheduleCompile!E245))),VALUE(LEFT(ScheduleCompile!E245,FIND("F",ScheduleCompile!E245)-1)),ScheduleCompile!E245)))))),"",IF(ScheduleCompile!E245="Off",0,IF(ScheduleCompile!E245="On",1,IF(ISNUMBER(ScheduleCompile!E245),ScheduleCompile!E245/1,IF(ISTEXT(ScheduleCompile!E245),IF(OR(ISNUMBER(FIND("5F",ScheduleCompile!E245)),ISNUMBER(FIND("0F",ScheduleCompile!E245)),ISNUMBER(FIND("8F",ScheduleCompile!E245)),ISNUMBER(FIND("1F",ScheduleCompile!E245)),ISNUMBER(FIND("2F",ScheduleCompile!E245)),ISNUMBER(FIND("3F",ScheduleCompile!E245)),ISNUMBER(FIND("6F",ScheduleCompile!E245)),ISNUMBER(FIND("7F",ScheduleCompile!E245)),ISNUMBER(FIND("9F",ScheduleCompile!E245)),ISNUMBER(FIND("4F",ScheduleCompile!E245))),VALUE(LEFT(ScheduleCompile!E245,FIND("F",ScheduleCompile!E245)-1)),ScheduleCompile!E245)))))))</f>
        <v>0</v>
      </c>
      <c r="K252" s="1">
        <f>IF(AND(ISERROR(IF(ScheduleCompile!F245="Off",0,IF(ScheduleCompile!F245="On",1,IF(ISNUMBER(ScheduleCompile!F245),ScheduleCompile!F245/1,IF(ISTEXT(ScheduleCompile!F245),IF(OR(ISNUMBER(FIND("5F",ScheduleCompile!F245)),ISNUMBER(FIND("0F",ScheduleCompile!F245)),ISNUMBER(FIND("8F",ScheduleCompile!F245)),ISNUMBER(FIND("1F",ScheduleCompile!F245)),ISNUMBER(FIND("2F",ScheduleCompile!F245)),ISNUMBER(FIND("3F",ScheduleCompile!F245)),ISNUMBER(FIND("6F",ScheduleCompile!F245)),ISNUMBER(FIND("7F",ScheduleCompile!F245)),ISNUMBER(FIND("9F",ScheduleCompile!F245)),ISNUMBER(FIND("4F",ScheduleCompile!F245))),VALUE(LEFT(ScheduleCompile!F245,FIND("F",ScheduleCompile!F245)-1)),ScheduleCompile!F245)))))),ISTEXT(ScheduleCompile!#REF!)),"ENDTABLE",IF(ISERROR(IF(ScheduleCompile!F245="Off",0,IF(ScheduleCompile!F245="On",1,IF(ISNUMBER(ScheduleCompile!F245),ScheduleCompile!F245/1,IF(ISTEXT(ScheduleCompile!F245),IF(OR(ISNUMBER(FIND("5F",ScheduleCompile!F245)),ISNUMBER(FIND("0F",ScheduleCompile!F245)),ISNUMBER(FIND("8F",ScheduleCompile!F245)),ISNUMBER(FIND("1F",ScheduleCompile!F245)),ISNUMBER(FIND("2F",ScheduleCompile!F245)),ISNUMBER(FIND("3F",ScheduleCompile!F245)),ISNUMBER(FIND("6F",ScheduleCompile!F245)),ISNUMBER(FIND("7F",ScheduleCompile!F245)),ISNUMBER(FIND("9F",ScheduleCompile!F245)),ISNUMBER(FIND("4F",ScheduleCompile!F245))),VALUE(LEFT(ScheduleCompile!F245,FIND("F",ScheduleCompile!F245)-1)),ScheduleCompile!F245)))))),"",IF(ScheduleCompile!F245="Off",0,IF(ScheduleCompile!F245="On",1,IF(ISNUMBER(ScheduleCompile!F245),ScheduleCompile!F245/1,IF(ISTEXT(ScheduleCompile!F245),IF(OR(ISNUMBER(FIND("5F",ScheduleCompile!F245)),ISNUMBER(FIND("0F",ScheduleCompile!F245)),ISNUMBER(FIND("8F",ScheduleCompile!F245)),ISNUMBER(FIND("1F",ScheduleCompile!F245)),ISNUMBER(FIND("2F",ScheduleCompile!F245)),ISNUMBER(FIND("3F",ScheduleCompile!F245)),ISNUMBER(FIND("6F",ScheduleCompile!F245)),ISNUMBER(FIND("7F",ScheduleCompile!F245)),ISNUMBER(FIND("9F",ScheduleCompile!F245)),ISNUMBER(FIND("4F",ScheduleCompile!F245))),VALUE(LEFT(ScheduleCompile!F245,FIND("F",ScheduleCompile!F245)-1)),ScheduleCompile!F245)))))))</f>
        <v>0</v>
      </c>
      <c r="L252" s="1">
        <f>IF(AND(ISERROR(IF(ScheduleCompile!G245="Off",0,IF(ScheduleCompile!G245="On",1,IF(ISNUMBER(ScheduleCompile!G245),ScheduleCompile!G245/1,IF(ISTEXT(ScheduleCompile!G245),IF(OR(ISNUMBER(FIND("5F",ScheduleCompile!G245)),ISNUMBER(FIND("0F",ScheduleCompile!G245)),ISNUMBER(FIND("8F",ScheduleCompile!G245)),ISNUMBER(FIND("1F",ScheduleCompile!G245)),ISNUMBER(FIND("2F",ScheduleCompile!G245)),ISNUMBER(FIND("3F",ScheduleCompile!G245)),ISNUMBER(FIND("6F",ScheduleCompile!G245)),ISNUMBER(FIND("7F",ScheduleCompile!G245)),ISNUMBER(FIND("9F",ScheduleCompile!G245)),ISNUMBER(FIND("4F",ScheduleCompile!G245))),VALUE(LEFT(ScheduleCompile!G245,FIND("F",ScheduleCompile!G245)-1)),ScheduleCompile!G245)))))),ISTEXT(ScheduleCompile!#REF!)),"ENDTABLE",IF(ISERROR(IF(ScheduleCompile!G245="Off",0,IF(ScheduleCompile!G245="On",1,IF(ISNUMBER(ScheduleCompile!G245),ScheduleCompile!G245/1,IF(ISTEXT(ScheduleCompile!G245),IF(OR(ISNUMBER(FIND("5F",ScheduleCompile!G245)),ISNUMBER(FIND("0F",ScheduleCompile!G245)),ISNUMBER(FIND("8F",ScheduleCompile!G245)),ISNUMBER(FIND("1F",ScheduleCompile!G245)),ISNUMBER(FIND("2F",ScheduleCompile!G245)),ISNUMBER(FIND("3F",ScheduleCompile!G245)),ISNUMBER(FIND("6F",ScheduleCompile!G245)),ISNUMBER(FIND("7F",ScheduleCompile!G245)),ISNUMBER(FIND("9F",ScheduleCompile!G245)),ISNUMBER(FIND("4F",ScheduleCompile!G245))),VALUE(LEFT(ScheduleCompile!G245,FIND("F",ScheduleCompile!G245)-1)),ScheduleCompile!G245)))))),"",IF(ScheduleCompile!G245="Off",0,IF(ScheduleCompile!G245="On",1,IF(ISNUMBER(ScheduleCompile!G245),ScheduleCompile!G245/1,IF(ISTEXT(ScheduleCompile!G245),IF(OR(ISNUMBER(FIND("5F",ScheduleCompile!G245)),ISNUMBER(FIND("0F",ScheduleCompile!G245)),ISNUMBER(FIND("8F",ScheduleCompile!G245)),ISNUMBER(FIND("1F",ScheduleCompile!G245)),ISNUMBER(FIND("2F",ScheduleCompile!G245)),ISNUMBER(FIND("3F",ScheduleCompile!G245)),ISNUMBER(FIND("6F",ScheduleCompile!G245)),ISNUMBER(FIND("7F",ScheduleCompile!G245)),ISNUMBER(FIND("9F",ScheduleCompile!G245)),ISNUMBER(FIND("4F",ScheduleCompile!G245))),VALUE(LEFT(ScheduleCompile!G245,FIND("F",ScheduleCompile!G245)-1)),ScheduleCompile!G245)))))))</f>
        <v>0</v>
      </c>
      <c r="M252" s="1">
        <f>IF(AND(ISERROR(IF(ScheduleCompile!H245="Off",0,IF(ScheduleCompile!H245="On",1,IF(ISNUMBER(ScheduleCompile!H245),ScheduleCompile!H245/1,IF(ISTEXT(ScheduleCompile!H245),IF(OR(ISNUMBER(FIND("5F",ScheduleCompile!H245)),ISNUMBER(FIND("0F",ScheduleCompile!H245)),ISNUMBER(FIND("8F",ScheduleCompile!H245)),ISNUMBER(FIND("1F",ScheduleCompile!H245)),ISNUMBER(FIND("2F",ScheduleCompile!H245)),ISNUMBER(FIND("3F",ScheduleCompile!H245)),ISNUMBER(FIND("6F",ScheduleCompile!H245)),ISNUMBER(FIND("7F",ScheduleCompile!H245)),ISNUMBER(FIND("9F",ScheduleCompile!H245)),ISNUMBER(FIND("4F",ScheduleCompile!H245))),VALUE(LEFT(ScheduleCompile!H245,FIND("F",ScheduleCompile!H245)-1)),ScheduleCompile!H245)))))),ISTEXT(ScheduleCompile!#REF!)),"ENDTABLE",IF(ISERROR(IF(ScheduleCompile!H245="Off",0,IF(ScheduleCompile!H245="On",1,IF(ISNUMBER(ScheduleCompile!H245),ScheduleCompile!H245/1,IF(ISTEXT(ScheduleCompile!H245),IF(OR(ISNUMBER(FIND("5F",ScheduleCompile!H245)),ISNUMBER(FIND("0F",ScheduleCompile!H245)),ISNUMBER(FIND("8F",ScheduleCompile!H245)),ISNUMBER(FIND("1F",ScheduleCompile!H245)),ISNUMBER(FIND("2F",ScheduleCompile!H245)),ISNUMBER(FIND("3F",ScheduleCompile!H245)),ISNUMBER(FIND("6F",ScheduleCompile!H245)),ISNUMBER(FIND("7F",ScheduleCompile!H245)),ISNUMBER(FIND("9F",ScheduleCompile!H245)),ISNUMBER(FIND("4F",ScheduleCompile!H245))),VALUE(LEFT(ScheduleCompile!H245,FIND("F",ScheduleCompile!H245)-1)),ScheduleCompile!H245)))))),"",IF(ScheduleCompile!H245="Off",0,IF(ScheduleCompile!H245="On",1,IF(ISNUMBER(ScheduleCompile!H245),ScheduleCompile!H245/1,IF(ISTEXT(ScheduleCompile!H245),IF(OR(ISNUMBER(FIND("5F",ScheduleCompile!H245)),ISNUMBER(FIND("0F",ScheduleCompile!H245)),ISNUMBER(FIND("8F",ScheduleCompile!H245)),ISNUMBER(FIND("1F",ScheduleCompile!H245)),ISNUMBER(FIND("2F",ScheduleCompile!H245)),ISNUMBER(FIND("3F",ScheduleCompile!H245)),ISNUMBER(FIND("6F",ScheduleCompile!H245)),ISNUMBER(FIND("7F",ScheduleCompile!H245)),ISNUMBER(FIND("9F",ScheduleCompile!H245)),ISNUMBER(FIND("4F",ScheduleCompile!H245))),VALUE(LEFT(ScheduleCompile!H245,FIND("F",ScheduleCompile!H245)-1)),ScheduleCompile!H245)))))))</f>
        <v>0</v>
      </c>
      <c r="N252" s="1">
        <f>IF(AND(ISERROR(IF(ScheduleCompile!I245="Off",0,IF(ScheduleCompile!I245="On",1,IF(ISNUMBER(ScheduleCompile!I245),ScheduleCompile!I245/1,IF(ISTEXT(ScheduleCompile!I245),IF(OR(ISNUMBER(FIND("5F",ScheduleCompile!I245)),ISNUMBER(FIND("0F",ScheduleCompile!I245)),ISNUMBER(FIND("8F",ScheduleCompile!I245)),ISNUMBER(FIND("1F",ScheduleCompile!I245)),ISNUMBER(FIND("2F",ScheduleCompile!I245)),ISNUMBER(FIND("3F",ScheduleCompile!I245)),ISNUMBER(FIND("6F",ScheduleCompile!I245)),ISNUMBER(FIND("7F",ScheduleCompile!I245)),ISNUMBER(FIND("9F",ScheduleCompile!I245)),ISNUMBER(FIND("4F",ScheduleCompile!I245))),VALUE(LEFT(ScheduleCompile!I245,FIND("F",ScheduleCompile!I245)-1)),ScheduleCompile!I245)))))),ISTEXT(ScheduleCompile!#REF!)),"ENDTABLE",IF(ISERROR(IF(ScheduleCompile!I245="Off",0,IF(ScheduleCompile!I245="On",1,IF(ISNUMBER(ScheduleCompile!I245),ScheduleCompile!I245/1,IF(ISTEXT(ScheduleCompile!I245),IF(OR(ISNUMBER(FIND("5F",ScheduleCompile!I245)),ISNUMBER(FIND("0F",ScheduleCompile!I245)),ISNUMBER(FIND("8F",ScheduleCompile!I245)),ISNUMBER(FIND("1F",ScheduleCompile!I245)),ISNUMBER(FIND("2F",ScheduleCompile!I245)),ISNUMBER(FIND("3F",ScheduleCompile!I245)),ISNUMBER(FIND("6F",ScheduleCompile!I245)),ISNUMBER(FIND("7F",ScheduleCompile!I245)),ISNUMBER(FIND("9F",ScheduleCompile!I245)),ISNUMBER(FIND("4F",ScheduleCompile!I245))),VALUE(LEFT(ScheduleCompile!I245,FIND("F",ScheduleCompile!I245)-1)),ScheduleCompile!I245)))))),"",IF(ScheduleCompile!I245="Off",0,IF(ScheduleCompile!I245="On",1,IF(ISNUMBER(ScheduleCompile!I245),ScheduleCompile!I245/1,IF(ISTEXT(ScheduleCompile!I245),IF(OR(ISNUMBER(FIND("5F",ScheduleCompile!I245)),ISNUMBER(FIND("0F",ScheduleCompile!I245)),ISNUMBER(FIND("8F",ScheduleCompile!I245)),ISNUMBER(FIND("1F",ScheduleCompile!I245)),ISNUMBER(FIND("2F",ScheduleCompile!I245)),ISNUMBER(FIND("3F",ScheduleCompile!I245)),ISNUMBER(FIND("6F",ScheduleCompile!I245)),ISNUMBER(FIND("7F",ScheduleCompile!I245)),ISNUMBER(FIND("9F",ScheduleCompile!I245)),ISNUMBER(FIND("4F",ScheduleCompile!I245))),VALUE(LEFT(ScheduleCompile!I245,FIND("F",ScheduleCompile!I245)-1)),ScheduleCompile!I245)))))))</f>
        <v>0.5</v>
      </c>
      <c r="O252" s="1">
        <f>IF(AND(ISERROR(IF(ScheduleCompile!J245="Off",0,IF(ScheduleCompile!J245="On",1,IF(ISNUMBER(ScheduleCompile!J245),ScheduleCompile!J245/1,IF(ISTEXT(ScheduleCompile!J245),IF(OR(ISNUMBER(FIND("5F",ScheduleCompile!J245)),ISNUMBER(FIND("0F",ScheduleCompile!J245)),ISNUMBER(FIND("8F",ScheduleCompile!J245)),ISNUMBER(FIND("1F",ScheduleCompile!J245)),ISNUMBER(FIND("2F",ScheduleCompile!J245)),ISNUMBER(FIND("3F",ScheduleCompile!J245)),ISNUMBER(FIND("6F",ScheduleCompile!J245)),ISNUMBER(FIND("7F",ScheduleCompile!J245)),ISNUMBER(FIND("9F",ScheduleCompile!J245)),ISNUMBER(FIND("4F",ScheduleCompile!J245))),VALUE(LEFT(ScheduleCompile!J245,FIND("F",ScheduleCompile!J245)-1)),ScheduleCompile!J245)))))),ISTEXT(ScheduleCompile!#REF!)),"ENDTABLE",IF(ISERROR(IF(ScheduleCompile!J245="Off",0,IF(ScheduleCompile!J245="On",1,IF(ISNUMBER(ScheduleCompile!J245),ScheduleCompile!J245/1,IF(ISTEXT(ScheduleCompile!J245),IF(OR(ISNUMBER(FIND("5F",ScheduleCompile!J245)),ISNUMBER(FIND("0F",ScheduleCompile!J245)),ISNUMBER(FIND("8F",ScheduleCompile!J245)),ISNUMBER(FIND("1F",ScheduleCompile!J245)),ISNUMBER(FIND("2F",ScheduleCompile!J245)),ISNUMBER(FIND("3F",ScheduleCompile!J245)),ISNUMBER(FIND("6F",ScheduleCompile!J245)),ISNUMBER(FIND("7F",ScheduleCompile!J245)),ISNUMBER(FIND("9F",ScheduleCompile!J245)),ISNUMBER(FIND("4F",ScheduleCompile!J245))),VALUE(LEFT(ScheduleCompile!J245,FIND("F",ScheduleCompile!J245)-1)),ScheduleCompile!J245)))))),"",IF(ScheduleCompile!J245="Off",0,IF(ScheduleCompile!J245="On",1,IF(ISNUMBER(ScheduleCompile!J245),ScheduleCompile!J245/1,IF(ISTEXT(ScheduleCompile!J245),IF(OR(ISNUMBER(FIND("5F",ScheduleCompile!J245)),ISNUMBER(FIND("0F",ScheduleCompile!J245)),ISNUMBER(FIND("8F",ScheduleCompile!J245)),ISNUMBER(FIND("1F",ScheduleCompile!J245)),ISNUMBER(FIND("2F",ScheduleCompile!J245)),ISNUMBER(FIND("3F",ScheduleCompile!J245)),ISNUMBER(FIND("6F",ScheduleCompile!J245)),ISNUMBER(FIND("7F",ScheduleCompile!J245)),ISNUMBER(FIND("9F",ScheduleCompile!J245)),ISNUMBER(FIND("4F",ScheduleCompile!J245))),VALUE(LEFT(ScheduleCompile!J245,FIND("F",ScheduleCompile!J245)-1)),ScheduleCompile!J245)))))))</f>
        <v>0.5</v>
      </c>
      <c r="P252" s="1">
        <f>IF(AND(ISERROR(IF(ScheduleCompile!K245="Off",0,IF(ScheduleCompile!K245="On",1,IF(ISNUMBER(ScheduleCompile!K245),ScheduleCompile!K245/1,IF(ISTEXT(ScheduleCompile!K245),IF(OR(ISNUMBER(FIND("5F",ScheduleCompile!K245)),ISNUMBER(FIND("0F",ScheduleCompile!K245)),ISNUMBER(FIND("8F",ScheduleCompile!K245)),ISNUMBER(FIND("1F",ScheduleCompile!K245)),ISNUMBER(FIND("2F",ScheduleCompile!K245)),ISNUMBER(FIND("3F",ScheduleCompile!K245)),ISNUMBER(FIND("6F",ScheduleCompile!K245)),ISNUMBER(FIND("7F",ScheduleCompile!K245)),ISNUMBER(FIND("9F",ScheduleCompile!K245)),ISNUMBER(FIND("4F",ScheduleCompile!K245))),VALUE(LEFT(ScheduleCompile!K245,FIND("F",ScheduleCompile!K245)-1)),ScheduleCompile!K245)))))),ISTEXT(ScheduleCompile!#REF!)),"ENDTABLE",IF(ISERROR(IF(ScheduleCompile!K245="Off",0,IF(ScheduleCompile!K245="On",1,IF(ISNUMBER(ScheduleCompile!K245),ScheduleCompile!K245/1,IF(ISTEXT(ScheduleCompile!K245),IF(OR(ISNUMBER(FIND("5F",ScheduleCompile!K245)),ISNUMBER(FIND("0F",ScheduleCompile!K245)),ISNUMBER(FIND("8F",ScheduleCompile!K245)),ISNUMBER(FIND("1F",ScheduleCompile!K245)),ISNUMBER(FIND("2F",ScheduleCompile!K245)),ISNUMBER(FIND("3F",ScheduleCompile!K245)),ISNUMBER(FIND("6F",ScheduleCompile!K245)),ISNUMBER(FIND("7F",ScheduleCompile!K245)),ISNUMBER(FIND("9F",ScheduleCompile!K245)),ISNUMBER(FIND("4F",ScheduleCompile!K245))),VALUE(LEFT(ScheduleCompile!K245,FIND("F",ScheduleCompile!K245)-1)),ScheduleCompile!K245)))))),"",IF(ScheduleCompile!K245="Off",0,IF(ScheduleCompile!K245="On",1,IF(ISNUMBER(ScheduleCompile!K245),ScheduleCompile!K245/1,IF(ISTEXT(ScheduleCompile!K245),IF(OR(ISNUMBER(FIND("5F",ScheduleCompile!K245)),ISNUMBER(FIND("0F",ScheduleCompile!K245)),ISNUMBER(FIND("8F",ScheduleCompile!K245)),ISNUMBER(FIND("1F",ScheduleCompile!K245)),ISNUMBER(FIND("2F",ScheduleCompile!K245)),ISNUMBER(FIND("3F",ScheduleCompile!K245)),ISNUMBER(FIND("6F",ScheduleCompile!K245)),ISNUMBER(FIND("7F",ScheduleCompile!K245)),ISNUMBER(FIND("9F",ScheduleCompile!K245)),ISNUMBER(FIND("4F",ScheduleCompile!K245))),VALUE(LEFT(ScheduleCompile!K245,FIND("F",ScheduleCompile!K245)-1)),ScheduleCompile!K245)))))))</f>
        <v>0.5</v>
      </c>
      <c r="Q252" s="1">
        <f>IF(AND(ISERROR(IF(ScheduleCompile!L245="Off",0,IF(ScheduleCompile!L245="On",1,IF(ISNUMBER(ScheduleCompile!L245),ScheduleCompile!L245/1,IF(ISTEXT(ScheduleCompile!L245),IF(OR(ISNUMBER(FIND("5F",ScheduleCompile!L245)),ISNUMBER(FIND("0F",ScheduleCompile!L245)),ISNUMBER(FIND("8F",ScheduleCompile!L245)),ISNUMBER(FIND("1F",ScheduleCompile!L245)),ISNUMBER(FIND("2F",ScheduleCompile!L245)),ISNUMBER(FIND("3F",ScheduleCompile!L245)),ISNUMBER(FIND("6F",ScheduleCompile!L245)),ISNUMBER(FIND("7F",ScheduleCompile!L245)),ISNUMBER(FIND("9F",ScheduleCompile!L245)),ISNUMBER(FIND("4F",ScheduleCompile!L245))),VALUE(LEFT(ScheduleCompile!L245,FIND("F",ScheduleCompile!L245)-1)),ScheduleCompile!L245)))))),ISTEXT(ScheduleCompile!#REF!)),"ENDTABLE",IF(ISERROR(IF(ScheduleCompile!L245="Off",0,IF(ScheduleCompile!L245="On",1,IF(ISNUMBER(ScheduleCompile!L245),ScheduleCompile!L245/1,IF(ISTEXT(ScheduleCompile!L245),IF(OR(ISNUMBER(FIND("5F",ScheduleCompile!L245)),ISNUMBER(FIND("0F",ScheduleCompile!L245)),ISNUMBER(FIND("8F",ScheduleCompile!L245)),ISNUMBER(FIND("1F",ScheduleCompile!L245)),ISNUMBER(FIND("2F",ScheduleCompile!L245)),ISNUMBER(FIND("3F",ScheduleCompile!L245)),ISNUMBER(FIND("6F",ScheduleCompile!L245)),ISNUMBER(FIND("7F",ScheduleCompile!L245)),ISNUMBER(FIND("9F",ScheduleCompile!L245)),ISNUMBER(FIND("4F",ScheduleCompile!L245))),VALUE(LEFT(ScheduleCompile!L245,FIND("F",ScheduleCompile!L245)-1)),ScheduleCompile!L245)))))),"",IF(ScheduleCompile!L245="Off",0,IF(ScheduleCompile!L245="On",1,IF(ISNUMBER(ScheduleCompile!L245),ScheduleCompile!L245/1,IF(ISTEXT(ScheduleCompile!L245),IF(OR(ISNUMBER(FIND("5F",ScheduleCompile!L245)),ISNUMBER(FIND("0F",ScheduleCompile!L245)),ISNUMBER(FIND("8F",ScheduleCompile!L245)),ISNUMBER(FIND("1F",ScheduleCompile!L245)),ISNUMBER(FIND("2F",ScheduleCompile!L245)),ISNUMBER(FIND("3F",ScheduleCompile!L245)),ISNUMBER(FIND("6F",ScheduleCompile!L245)),ISNUMBER(FIND("7F",ScheduleCompile!L245)),ISNUMBER(FIND("9F",ScheduleCompile!L245)),ISNUMBER(FIND("4F",ScheduleCompile!L245))),VALUE(LEFT(ScheduleCompile!L245,FIND("F",ScheduleCompile!L245)-1)),ScheduleCompile!L245)))))))</f>
        <v>0.9</v>
      </c>
      <c r="R252" s="1">
        <f>IF(AND(ISERROR(IF(ScheduleCompile!M245="Off",0,IF(ScheduleCompile!M245="On",1,IF(ISNUMBER(ScheduleCompile!M245),ScheduleCompile!M245/1,IF(ISTEXT(ScheduleCompile!M245),IF(OR(ISNUMBER(FIND("5F",ScheduleCompile!M245)),ISNUMBER(FIND("0F",ScheduleCompile!M245)),ISNUMBER(FIND("8F",ScheduleCompile!M245)),ISNUMBER(FIND("1F",ScheduleCompile!M245)),ISNUMBER(FIND("2F",ScheduleCompile!M245)),ISNUMBER(FIND("3F",ScheduleCompile!M245)),ISNUMBER(FIND("6F",ScheduleCompile!M245)),ISNUMBER(FIND("7F",ScheduleCompile!M245)),ISNUMBER(FIND("9F",ScheduleCompile!M245)),ISNUMBER(FIND("4F",ScheduleCompile!M245))),VALUE(LEFT(ScheduleCompile!M245,FIND("F",ScheduleCompile!M245)-1)),ScheduleCompile!M245)))))),ISTEXT(ScheduleCompile!#REF!)),"ENDTABLE",IF(ISERROR(IF(ScheduleCompile!M245="Off",0,IF(ScheduleCompile!M245="On",1,IF(ISNUMBER(ScheduleCompile!M245),ScheduleCompile!M245/1,IF(ISTEXT(ScheduleCompile!M245),IF(OR(ISNUMBER(FIND("5F",ScheduleCompile!M245)),ISNUMBER(FIND("0F",ScheduleCompile!M245)),ISNUMBER(FIND("8F",ScheduleCompile!M245)),ISNUMBER(FIND("1F",ScheduleCompile!M245)),ISNUMBER(FIND("2F",ScheduleCompile!M245)),ISNUMBER(FIND("3F",ScheduleCompile!M245)),ISNUMBER(FIND("6F",ScheduleCompile!M245)),ISNUMBER(FIND("7F",ScheduleCompile!M245)),ISNUMBER(FIND("9F",ScheduleCompile!M245)),ISNUMBER(FIND("4F",ScheduleCompile!M245))),VALUE(LEFT(ScheduleCompile!M245,FIND("F",ScheduleCompile!M245)-1)),ScheduleCompile!M245)))))),"",IF(ScheduleCompile!M245="Off",0,IF(ScheduleCompile!M245="On",1,IF(ISNUMBER(ScheduleCompile!M245),ScheduleCompile!M245/1,IF(ISTEXT(ScheduleCompile!M245),IF(OR(ISNUMBER(FIND("5F",ScheduleCompile!M245)),ISNUMBER(FIND("0F",ScheduleCompile!M245)),ISNUMBER(FIND("8F",ScheduleCompile!M245)),ISNUMBER(FIND("1F",ScheduleCompile!M245)),ISNUMBER(FIND("2F",ScheduleCompile!M245)),ISNUMBER(FIND("3F",ScheduleCompile!M245)),ISNUMBER(FIND("6F",ScheduleCompile!M245)),ISNUMBER(FIND("7F",ScheduleCompile!M245)),ISNUMBER(FIND("9F",ScheduleCompile!M245)),ISNUMBER(FIND("4F",ScheduleCompile!M245))),VALUE(LEFT(ScheduleCompile!M245,FIND("F",ScheduleCompile!M245)-1)),ScheduleCompile!M245)))))))</f>
        <v>0.9</v>
      </c>
      <c r="S252" s="1">
        <f>IF(AND(ISERROR(IF(ScheduleCompile!N245="Off",0,IF(ScheduleCompile!N245="On",1,IF(ISNUMBER(ScheduleCompile!N245),ScheduleCompile!N245/1,IF(ISTEXT(ScheduleCompile!N245),IF(OR(ISNUMBER(FIND("5F",ScheduleCompile!N245)),ISNUMBER(FIND("0F",ScheduleCompile!N245)),ISNUMBER(FIND("8F",ScheduleCompile!N245)),ISNUMBER(FIND("1F",ScheduleCompile!N245)),ISNUMBER(FIND("2F",ScheduleCompile!N245)),ISNUMBER(FIND("3F",ScheduleCompile!N245)),ISNUMBER(FIND("6F",ScheduleCompile!N245)),ISNUMBER(FIND("7F",ScheduleCompile!N245)),ISNUMBER(FIND("9F",ScheduleCompile!N245)),ISNUMBER(FIND("4F",ScheduleCompile!N245))),VALUE(LEFT(ScheduleCompile!N245,FIND("F",ScheduleCompile!N245)-1)),ScheduleCompile!N245)))))),ISTEXT(ScheduleCompile!#REF!)),"ENDTABLE",IF(ISERROR(IF(ScheduleCompile!N245="Off",0,IF(ScheduleCompile!N245="On",1,IF(ISNUMBER(ScheduleCompile!N245),ScheduleCompile!N245/1,IF(ISTEXT(ScheduleCompile!N245),IF(OR(ISNUMBER(FIND("5F",ScheduleCompile!N245)),ISNUMBER(FIND("0F",ScheduleCompile!N245)),ISNUMBER(FIND("8F",ScheduleCompile!N245)),ISNUMBER(FIND("1F",ScheduleCompile!N245)),ISNUMBER(FIND("2F",ScheduleCompile!N245)),ISNUMBER(FIND("3F",ScheduleCompile!N245)),ISNUMBER(FIND("6F",ScheduleCompile!N245)),ISNUMBER(FIND("7F",ScheduleCompile!N245)),ISNUMBER(FIND("9F",ScheduleCompile!N245)),ISNUMBER(FIND("4F",ScheduleCompile!N245))),VALUE(LEFT(ScheduleCompile!N245,FIND("F",ScheduleCompile!N245)-1)),ScheduleCompile!N245)))))),"",IF(ScheduleCompile!N245="Off",0,IF(ScheduleCompile!N245="On",1,IF(ISNUMBER(ScheduleCompile!N245),ScheduleCompile!N245/1,IF(ISTEXT(ScheduleCompile!N245),IF(OR(ISNUMBER(FIND("5F",ScheduleCompile!N245)),ISNUMBER(FIND("0F",ScheduleCompile!N245)),ISNUMBER(FIND("8F",ScheduleCompile!N245)),ISNUMBER(FIND("1F",ScheduleCompile!N245)),ISNUMBER(FIND("2F",ScheduleCompile!N245)),ISNUMBER(FIND("3F",ScheduleCompile!N245)),ISNUMBER(FIND("6F",ScheduleCompile!N245)),ISNUMBER(FIND("7F",ScheduleCompile!N245)),ISNUMBER(FIND("9F",ScheduleCompile!N245)),ISNUMBER(FIND("4F",ScheduleCompile!N245))),VALUE(LEFT(ScheduleCompile!N245,FIND("F",ScheduleCompile!N245)-1)),ScheduleCompile!N245)))))))</f>
        <v>0.9</v>
      </c>
      <c r="T252" s="1">
        <f>IF(AND(ISERROR(IF(ScheduleCompile!O245="Off",0,IF(ScheduleCompile!O245="On",1,IF(ISNUMBER(ScheduleCompile!O245),ScheduleCompile!O245/1,IF(ISTEXT(ScheduleCompile!O245),IF(OR(ISNUMBER(FIND("5F",ScheduleCompile!O245)),ISNUMBER(FIND("0F",ScheduleCompile!O245)),ISNUMBER(FIND("8F",ScheduleCompile!O245)),ISNUMBER(FIND("1F",ScheduleCompile!O245)),ISNUMBER(FIND("2F",ScheduleCompile!O245)),ISNUMBER(FIND("3F",ScheduleCompile!O245)),ISNUMBER(FIND("6F",ScheduleCompile!O245)),ISNUMBER(FIND("7F",ScheduleCompile!O245)),ISNUMBER(FIND("9F",ScheduleCompile!O245)),ISNUMBER(FIND("4F",ScheduleCompile!O245))),VALUE(LEFT(ScheduleCompile!O245,FIND("F",ScheduleCompile!O245)-1)),ScheduleCompile!O245)))))),ISTEXT(ScheduleCompile!#REF!)),"ENDTABLE",IF(ISERROR(IF(ScheduleCompile!O245="Off",0,IF(ScheduleCompile!O245="On",1,IF(ISNUMBER(ScheduleCompile!O245),ScheduleCompile!O245/1,IF(ISTEXT(ScheduleCompile!O245),IF(OR(ISNUMBER(FIND("5F",ScheduleCompile!O245)),ISNUMBER(FIND("0F",ScheduleCompile!O245)),ISNUMBER(FIND("8F",ScheduleCompile!O245)),ISNUMBER(FIND("1F",ScheduleCompile!O245)),ISNUMBER(FIND("2F",ScheduleCompile!O245)),ISNUMBER(FIND("3F",ScheduleCompile!O245)),ISNUMBER(FIND("6F",ScheduleCompile!O245)),ISNUMBER(FIND("7F",ScheduleCompile!O245)),ISNUMBER(FIND("9F",ScheduleCompile!O245)),ISNUMBER(FIND("4F",ScheduleCompile!O245))),VALUE(LEFT(ScheduleCompile!O245,FIND("F",ScheduleCompile!O245)-1)),ScheduleCompile!O245)))))),"",IF(ScheduleCompile!O245="Off",0,IF(ScheduleCompile!O245="On",1,IF(ISNUMBER(ScheduleCompile!O245),ScheduleCompile!O245/1,IF(ISTEXT(ScheduleCompile!O245),IF(OR(ISNUMBER(FIND("5F",ScheduleCompile!O245)),ISNUMBER(FIND("0F",ScheduleCompile!O245)),ISNUMBER(FIND("8F",ScheduleCompile!O245)),ISNUMBER(FIND("1F",ScheduleCompile!O245)),ISNUMBER(FIND("2F",ScheduleCompile!O245)),ISNUMBER(FIND("3F",ScheduleCompile!O245)),ISNUMBER(FIND("6F",ScheduleCompile!O245)),ISNUMBER(FIND("7F",ScheduleCompile!O245)),ISNUMBER(FIND("9F",ScheduleCompile!O245)),ISNUMBER(FIND("4F",ScheduleCompile!O245))),VALUE(LEFT(ScheduleCompile!O245,FIND("F",ScheduleCompile!O245)-1)),ScheduleCompile!O245)))))))</f>
        <v>0.9</v>
      </c>
      <c r="U252" s="1">
        <f>IF(AND(ISERROR(IF(ScheduleCompile!P245="Off",0,IF(ScheduleCompile!P245="On",1,IF(ISNUMBER(ScheduleCompile!P245),ScheduleCompile!P245/1,IF(ISTEXT(ScheduleCompile!P245),IF(OR(ISNUMBER(FIND("5F",ScheduleCompile!P245)),ISNUMBER(FIND("0F",ScheduleCompile!P245)),ISNUMBER(FIND("8F",ScheduleCompile!P245)),ISNUMBER(FIND("1F",ScheduleCompile!P245)),ISNUMBER(FIND("2F",ScheduleCompile!P245)),ISNUMBER(FIND("3F",ScheduleCompile!P245)),ISNUMBER(FIND("6F",ScheduleCompile!P245)),ISNUMBER(FIND("7F",ScheduleCompile!P245)),ISNUMBER(FIND("9F",ScheduleCompile!P245)),ISNUMBER(FIND("4F",ScheduleCompile!P245))),VALUE(LEFT(ScheduleCompile!P245,FIND("F",ScheduleCompile!P245)-1)),ScheduleCompile!P245)))))),ISTEXT(ScheduleCompile!#REF!)),"ENDTABLE",IF(ISERROR(IF(ScheduleCompile!P245="Off",0,IF(ScheduleCompile!P245="On",1,IF(ISNUMBER(ScheduleCompile!P245),ScheduleCompile!P245/1,IF(ISTEXT(ScheduleCompile!P245),IF(OR(ISNUMBER(FIND("5F",ScheduleCompile!P245)),ISNUMBER(FIND("0F",ScheduleCompile!P245)),ISNUMBER(FIND("8F",ScheduleCompile!P245)),ISNUMBER(FIND("1F",ScheduleCompile!P245)),ISNUMBER(FIND("2F",ScheduleCompile!P245)),ISNUMBER(FIND("3F",ScheduleCompile!P245)),ISNUMBER(FIND("6F",ScheduleCompile!P245)),ISNUMBER(FIND("7F",ScheduleCompile!P245)),ISNUMBER(FIND("9F",ScheduleCompile!P245)),ISNUMBER(FIND("4F",ScheduleCompile!P245))),VALUE(LEFT(ScheduleCompile!P245,FIND("F",ScheduleCompile!P245)-1)),ScheduleCompile!P245)))))),"",IF(ScheduleCompile!P245="Off",0,IF(ScheduleCompile!P245="On",1,IF(ISNUMBER(ScheduleCompile!P245),ScheduleCompile!P245/1,IF(ISTEXT(ScheduleCompile!P245),IF(OR(ISNUMBER(FIND("5F",ScheduleCompile!P245)),ISNUMBER(FIND("0F",ScheduleCompile!P245)),ISNUMBER(FIND("8F",ScheduleCompile!P245)),ISNUMBER(FIND("1F",ScheduleCompile!P245)),ISNUMBER(FIND("2F",ScheduleCompile!P245)),ISNUMBER(FIND("3F",ScheduleCompile!P245)),ISNUMBER(FIND("6F",ScheduleCompile!P245)),ISNUMBER(FIND("7F",ScheduleCompile!P245)),ISNUMBER(FIND("9F",ScheduleCompile!P245)),ISNUMBER(FIND("4F",ScheduleCompile!P245))),VALUE(LEFT(ScheduleCompile!P245,FIND("F",ScheduleCompile!P245)-1)),ScheduleCompile!P245)))))))</f>
        <v>0.75</v>
      </c>
      <c r="V252" s="1">
        <f>IF(AND(ISERROR(IF(ScheduleCompile!Q245="Off",0,IF(ScheduleCompile!Q245="On",1,IF(ISNUMBER(ScheduleCompile!Q245),ScheduleCompile!Q245/1,IF(ISTEXT(ScheduleCompile!Q245),IF(OR(ISNUMBER(FIND("5F",ScheduleCompile!Q245)),ISNUMBER(FIND("0F",ScheduleCompile!Q245)),ISNUMBER(FIND("8F",ScheduleCompile!Q245)),ISNUMBER(FIND("1F",ScheduleCompile!Q245)),ISNUMBER(FIND("2F",ScheduleCompile!Q245)),ISNUMBER(FIND("3F",ScheduleCompile!Q245)),ISNUMBER(FIND("6F",ScheduleCompile!Q245)),ISNUMBER(FIND("7F",ScheduleCompile!Q245)),ISNUMBER(FIND("9F",ScheduleCompile!Q245)),ISNUMBER(FIND("4F",ScheduleCompile!Q245))),VALUE(LEFT(ScheduleCompile!Q245,FIND("F",ScheduleCompile!Q245)-1)),ScheduleCompile!Q245)))))),ISTEXT(ScheduleCompile!#REF!)),"ENDTABLE",IF(ISERROR(IF(ScheduleCompile!Q245="Off",0,IF(ScheduleCompile!Q245="On",1,IF(ISNUMBER(ScheduleCompile!Q245),ScheduleCompile!Q245/1,IF(ISTEXT(ScheduleCompile!Q245),IF(OR(ISNUMBER(FIND("5F",ScheduleCompile!Q245)),ISNUMBER(FIND("0F",ScheduleCompile!Q245)),ISNUMBER(FIND("8F",ScheduleCompile!Q245)),ISNUMBER(FIND("1F",ScheduleCompile!Q245)),ISNUMBER(FIND("2F",ScheduleCompile!Q245)),ISNUMBER(FIND("3F",ScheduleCompile!Q245)),ISNUMBER(FIND("6F",ScheduleCompile!Q245)),ISNUMBER(FIND("7F",ScheduleCompile!Q245)),ISNUMBER(FIND("9F",ScheduleCompile!Q245)),ISNUMBER(FIND("4F",ScheduleCompile!Q245))),VALUE(LEFT(ScheduleCompile!Q245,FIND("F",ScheduleCompile!Q245)-1)),ScheduleCompile!Q245)))))),"",IF(ScheduleCompile!Q245="Off",0,IF(ScheduleCompile!Q245="On",1,IF(ISNUMBER(ScheduleCompile!Q245),ScheduleCompile!Q245/1,IF(ISTEXT(ScheduleCompile!Q245),IF(OR(ISNUMBER(FIND("5F",ScheduleCompile!Q245)),ISNUMBER(FIND("0F",ScheduleCompile!Q245)),ISNUMBER(FIND("8F",ScheduleCompile!Q245)),ISNUMBER(FIND("1F",ScheduleCompile!Q245)),ISNUMBER(FIND("2F",ScheduleCompile!Q245)),ISNUMBER(FIND("3F",ScheduleCompile!Q245)),ISNUMBER(FIND("6F",ScheduleCompile!Q245)),ISNUMBER(FIND("7F",ScheduleCompile!Q245)),ISNUMBER(FIND("9F",ScheduleCompile!Q245)),ISNUMBER(FIND("4F",ScheduleCompile!Q245))),VALUE(LEFT(ScheduleCompile!Q245,FIND("F",ScheduleCompile!Q245)-1)),ScheduleCompile!Q245)))))))</f>
        <v>0.75</v>
      </c>
      <c r="W252" s="1">
        <f>IF(AND(ISERROR(IF(ScheduleCompile!R245="Off",0,IF(ScheduleCompile!R245="On",1,IF(ISNUMBER(ScheduleCompile!R245),ScheduleCompile!R245/1,IF(ISTEXT(ScheduleCompile!R245),IF(OR(ISNUMBER(FIND("5F",ScheduleCompile!R245)),ISNUMBER(FIND("0F",ScheduleCompile!R245)),ISNUMBER(FIND("8F",ScheduleCompile!R245)),ISNUMBER(FIND("1F",ScheduleCompile!R245)),ISNUMBER(FIND("2F",ScheduleCompile!R245)),ISNUMBER(FIND("3F",ScheduleCompile!R245)),ISNUMBER(FIND("6F",ScheduleCompile!R245)),ISNUMBER(FIND("7F",ScheduleCompile!R245)),ISNUMBER(FIND("9F",ScheduleCompile!R245)),ISNUMBER(FIND("4F",ScheduleCompile!R245))),VALUE(LEFT(ScheduleCompile!R245,FIND("F",ScheduleCompile!R245)-1)),ScheduleCompile!R245)))))),ISTEXT(ScheduleCompile!#REF!)),"ENDTABLE",IF(ISERROR(IF(ScheduleCompile!R245="Off",0,IF(ScheduleCompile!R245="On",1,IF(ISNUMBER(ScheduleCompile!R245),ScheduleCompile!R245/1,IF(ISTEXT(ScheduleCompile!R245),IF(OR(ISNUMBER(FIND("5F",ScheduleCompile!R245)),ISNUMBER(FIND("0F",ScheduleCompile!R245)),ISNUMBER(FIND("8F",ScheduleCompile!R245)),ISNUMBER(FIND("1F",ScheduleCompile!R245)),ISNUMBER(FIND("2F",ScheduleCompile!R245)),ISNUMBER(FIND("3F",ScheduleCompile!R245)),ISNUMBER(FIND("6F",ScheduleCompile!R245)),ISNUMBER(FIND("7F",ScheduleCompile!R245)),ISNUMBER(FIND("9F",ScheduleCompile!R245)),ISNUMBER(FIND("4F",ScheduleCompile!R245))),VALUE(LEFT(ScheduleCompile!R245,FIND("F",ScheduleCompile!R245)-1)),ScheduleCompile!R245)))))),"",IF(ScheduleCompile!R245="Off",0,IF(ScheduleCompile!R245="On",1,IF(ISNUMBER(ScheduleCompile!R245),ScheduleCompile!R245/1,IF(ISTEXT(ScheduleCompile!R245),IF(OR(ISNUMBER(FIND("5F",ScheduleCompile!R245)),ISNUMBER(FIND("0F",ScheduleCompile!R245)),ISNUMBER(FIND("8F",ScheduleCompile!R245)),ISNUMBER(FIND("1F",ScheduleCompile!R245)),ISNUMBER(FIND("2F",ScheduleCompile!R245)),ISNUMBER(FIND("3F",ScheduleCompile!R245)),ISNUMBER(FIND("6F",ScheduleCompile!R245)),ISNUMBER(FIND("7F",ScheduleCompile!R245)),ISNUMBER(FIND("9F",ScheduleCompile!R245)),ISNUMBER(FIND("4F",ScheduleCompile!R245))),VALUE(LEFT(ScheduleCompile!R245,FIND("F",ScheduleCompile!R245)-1)),ScheduleCompile!R245)))))))</f>
        <v>0.75</v>
      </c>
      <c r="X252" s="1">
        <f>IF(AND(ISERROR(IF(ScheduleCompile!S245="Off",0,IF(ScheduleCompile!S245="On",1,IF(ISNUMBER(ScheduleCompile!S245),ScheduleCompile!S245/1,IF(ISTEXT(ScheduleCompile!S245),IF(OR(ISNUMBER(FIND("5F",ScheduleCompile!S245)),ISNUMBER(FIND("0F",ScheduleCompile!S245)),ISNUMBER(FIND("8F",ScheduleCompile!S245)),ISNUMBER(FIND("1F",ScheduleCompile!S245)),ISNUMBER(FIND("2F",ScheduleCompile!S245)),ISNUMBER(FIND("3F",ScheduleCompile!S245)),ISNUMBER(FIND("6F",ScheduleCompile!S245)),ISNUMBER(FIND("7F",ScheduleCompile!S245)),ISNUMBER(FIND("9F",ScheduleCompile!S245)),ISNUMBER(FIND("4F",ScheduleCompile!S245))),VALUE(LEFT(ScheduleCompile!S245,FIND("F",ScheduleCompile!S245)-1)),ScheduleCompile!S245)))))),ISTEXT(ScheduleCompile!#REF!)),"ENDTABLE",IF(ISERROR(IF(ScheduleCompile!S245="Off",0,IF(ScheduleCompile!S245="On",1,IF(ISNUMBER(ScheduleCompile!S245),ScheduleCompile!S245/1,IF(ISTEXT(ScheduleCompile!S245),IF(OR(ISNUMBER(FIND("5F",ScheduleCompile!S245)),ISNUMBER(FIND("0F",ScheduleCompile!S245)),ISNUMBER(FIND("8F",ScheduleCompile!S245)),ISNUMBER(FIND("1F",ScheduleCompile!S245)),ISNUMBER(FIND("2F",ScheduleCompile!S245)),ISNUMBER(FIND("3F",ScheduleCompile!S245)),ISNUMBER(FIND("6F",ScheduleCompile!S245)),ISNUMBER(FIND("7F",ScheduleCompile!S245)),ISNUMBER(FIND("9F",ScheduleCompile!S245)),ISNUMBER(FIND("4F",ScheduleCompile!S245))),VALUE(LEFT(ScheduleCompile!S245,FIND("F",ScheduleCompile!S245)-1)),ScheduleCompile!S245)))))),"",IF(ScheduleCompile!S245="Off",0,IF(ScheduleCompile!S245="On",1,IF(ISNUMBER(ScheduleCompile!S245),ScheduleCompile!S245/1,IF(ISTEXT(ScheduleCompile!S245),IF(OR(ISNUMBER(FIND("5F",ScheduleCompile!S245)),ISNUMBER(FIND("0F",ScheduleCompile!S245)),ISNUMBER(FIND("8F",ScheduleCompile!S245)),ISNUMBER(FIND("1F",ScheduleCompile!S245)),ISNUMBER(FIND("2F",ScheduleCompile!S245)),ISNUMBER(FIND("3F",ScheduleCompile!S245)),ISNUMBER(FIND("6F",ScheduleCompile!S245)),ISNUMBER(FIND("7F",ScheduleCompile!S245)),ISNUMBER(FIND("9F",ScheduleCompile!S245)),ISNUMBER(FIND("4F",ScheduleCompile!S245))),VALUE(LEFT(ScheduleCompile!S245,FIND("F",ScheduleCompile!S245)-1)),ScheduleCompile!S245)))))))</f>
        <v>0.75</v>
      </c>
      <c r="Y252" s="1">
        <f>IF(AND(ISERROR(IF(ScheduleCompile!T245="Off",0,IF(ScheduleCompile!T245="On",1,IF(ISNUMBER(ScheduleCompile!T245),ScheduleCompile!T245/1,IF(ISTEXT(ScheduleCompile!T245),IF(OR(ISNUMBER(FIND("5F",ScheduleCompile!T245)),ISNUMBER(FIND("0F",ScheduleCompile!T245)),ISNUMBER(FIND("8F",ScheduleCompile!T245)),ISNUMBER(FIND("1F",ScheduleCompile!T245)),ISNUMBER(FIND("2F",ScheduleCompile!T245)),ISNUMBER(FIND("3F",ScheduleCompile!T245)),ISNUMBER(FIND("6F",ScheduleCompile!T245)),ISNUMBER(FIND("7F",ScheduleCompile!T245)),ISNUMBER(FIND("9F",ScheduleCompile!T245)),ISNUMBER(FIND("4F",ScheduleCompile!T245))),VALUE(LEFT(ScheduleCompile!T245,FIND("F",ScheduleCompile!T245)-1)),ScheduleCompile!T245)))))),ISTEXT(ScheduleCompile!#REF!)),"ENDTABLE",IF(ISERROR(IF(ScheduleCompile!T245="Off",0,IF(ScheduleCompile!T245="On",1,IF(ISNUMBER(ScheduleCompile!T245),ScheduleCompile!T245/1,IF(ISTEXT(ScheduleCompile!T245),IF(OR(ISNUMBER(FIND("5F",ScheduleCompile!T245)),ISNUMBER(FIND("0F",ScheduleCompile!T245)),ISNUMBER(FIND("8F",ScheduleCompile!T245)),ISNUMBER(FIND("1F",ScheduleCompile!T245)),ISNUMBER(FIND("2F",ScheduleCompile!T245)),ISNUMBER(FIND("3F",ScheduleCompile!T245)),ISNUMBER(FIND("6F",ScheduleCompile!T245)),ISNUMBER(FIND("7F",ScheduleCompile!T245)),ISNUMBER(FIND("9F",ScheduleCompile!T245)),ISNUMBER(FIND("4F",ScheduleCompile!T245))),VALUE(LEFT(ScheduleCompile!T245,FIND("F",ScheduleCompile!T245)-1)),ScheduleCompile!T245)))))),"",IF(ScheduleCompile!T245="Off",0,IF(ScheduleCompile!T245="On",1,IF(ISNUMBER(ScheduleCompile!T245),ScheduleCompile!T245/1,IF(ISTEXT(ScheduleCompile!T245),IF(OR(ISNUMBER(FIND("5F",ScheduleCompile!T245)),ISNUMBER(FIND("0F",ScheduleCompile!T245)),ISNUMBER(FIND("8F",ScheduleCompile!T245)),ISNUMBER(FIND("1F",ScheduleCompile!T245)),ISNUMBER(FIND("2F",ScheduleCompile!T245)),ISNUMBER(FIND("3F",ScheduleCompile!T245)),ISNUMBER(FIND("6F",ScheduleCompile!T245)),ISNUMBER(FIND("7F",ScheduleCompile!T245)),ISNUMBER(FIND("9F",ScheduleCompile!T245)),ISNUMBER(FIND("4F",ScheduleCompile!T245))),VALUE(LEFT(ScheduleCompile!T245,FIND("F",ScheduleCompile!T245)-1)),ScheduleCompile!T245)))))))</f>
        <v>0</v>
      </c>
      <c r="Z252" s="1">
        <f>IF(AND(ISERROR(IF(ScheduleCompile!U245="Off",0,IF(ScheduleCompile!U245="On",1,IF(ISNUMBER(ScheduleCompile!U245),ScheduleCompile!U245/1,IF(ISTEXT(ScheduleCompile!U245),IF(OR(ISNUMBER(FIND("5F",ScheduleCompile!U245)),ISNUMBER(FIND("0F",ScheduleCompile!U245)),ISNUMBER(FIND("8F",ScheduleCompile!U245)),ISNUMBER(FIND("1F",ScheduleCompile!U245)),ISNUMBER(FIND("2F",ScheduleCompile!U245)),ISNUMBER(FIND("3F",ScheduleCompile!U245)),ISNUMBER(FIND("6F",ScheduleCompile!U245)),ISNUMBER(FIND("7F",ScheduleCompile!U245)),ISNUMBER(FIND("9F",ScheduleCompile!U245)),ISNUMBER(FIND("4F",ScheduleCompile!U245))),VALUE(LEFT(ScheduleCompile!U245,FIND("F",ScheduleCompile!U245)-1)),ScheduleCompile!U245)))))),ISTEXT(ScheduleCompile!#REF!)),"ENDTABLE",IF(ISERROR(IF(ScheduleCompile!U245="Off",0,IF(ScheduleCompile!U245="On",1,IF(ISNUMBER(ScheduleCompile!U245),ScheduleCompile!U245/1,IF(ISTEXT(ScheduleCompile!U245),IF(OR(ISNUMBER(FIND("5F",ScheduleCompile!U245)),ISNUMBER(FIND("0F",ScheduleCompile!U245)),ISNUMBER(FIND("8F",ScheduleCompile!U245)),ISNUMBER(FIND("1F",ScheduleCompile!U245)),ISNUMBER(FIND("2F",ScheduleCompile!U245)),ISNUMBER(FIND("3F",ScheduleCompile!U245)),ISNUMBER(FIND("6F",ScheduleCompile!U245)),ISNUMBER(FIND("7F",ScheduleCompile!U245)),ISNUMBER(FIND("9F",ScheduleCompile!U245)),ISNUMBER(FIND("4F",ScheduleCompile!U245))),VALUE(LEFT(ScheduleCompile!U245,FIND("F",ScheduleCompile!U245)-1)),ScheduleCompile!U245)))))),"",IF(ScheduleCompile!U245="Off",0,IF(ScheduleCompile!U245="On",1,IF(ISNUMBER(ScheduleCompile!U245),ScheduleCompile!U245/1,IF(ISTEXT(ScheduleCompile!U245),IF(OR(ISNUMBER(FIND("5F",ScheduleCompile!U245)),ISNUMBER(FIND("0F",ScheduleCompile!U245)),ISNUMBER(FIND("8F",ScheduleCompile!U245)),ISNUMBER(FIND("1F",ScheduleCompile!U245)),ISNUMBER(FIND("2F",ScheduleCompile!U245)),ISNUMBER(FIND("3F",ScheduleCompile!U245)),ISNUMBER(FIND("6F",ScheduleCompile!U245)),ISNUMBER(FIND("7F",ScheduleCompile!U245)),ISNUMBER(FIND("9F",ScheduleCompile!U245)),ISNUMBER(FIND("4F",ScheduleCompile!U245))),VALUE(LEFT(ScheduleCompile!U245,FIND("F",ScheduleCompile!U245)-1)),ScheduleCompile!U245)))))))</f>
        <v>0</v>
      </c>
      <c r="AA252" s="1">
        <f>IF(AND(ISERROR(IF(ScheduleCompile!V245="Off",0,IF(ScheduleCompile!V245="On",1,IF(ISNUMBER(ScheduleCompile!V245),ScheduleCompile!V245/1,IF(ISTEXT(ScheduleCompile!V245),IF(OR(ISNUMBER(FIND("5F",ScheduleCompile!V245)),ISNUMBER(FIND("0F",ScheduleCompile!V245)),ISNUMBER(FIND("8F",ScheduleCompile!V245)),ISNUMBER(FIND("1F",ScheduleCompile!V245)),ISNUMBER(FIND("2F",ScheduleCompile!V245)),ISNUMBER(FIND("3F",ScheduleCompile!V245)),ISNUMBER(FIND("6F",ScheduleCompile!V245)),ISNUMBER(FIND("7F",ScheduleCompile!V245)),ISNUMBER(FIND("9F",ScheduleCompile!V245)),ISNUMBER(FIND("4F",ScheduleCompile!V245))),VALUE(LEFT(ScheduleCompile!V245,FIND("F",ScheduleCompile!V245)-1)),ScheduleCompile!V245)))))),ISTEXT(ScheduleCompile!#REF!)),"ENDTABLE",IF(ISERROR(IF(ScheduleCompile!V245="Off",0,IF(ScheduleCompile!V245="On",1,IF(ISNUMBER(ScheduleCompile!V245),ScheduleCompile!V245/1,IF(ISTEXT(ScheduleCompile!V245),IF(OR(ISNUMBER(FIND("5F",ScheduleCompile!V245)),ISNUMBER(FIND("0F",ScheduleCompile!V245)),ISNUMBER(FIND("8F",ScheduleCompile!V245)),ISNUMBER(FIND("1F",ScheduleCompile!V245)),ISNUMBER(FIND("2F",ScheduleCompile!V245)),ISNUMBER(FIND("3F",ScheduleCompile!V245)),ISNUMBER(FIND("6F",ScheduleCompile!V245)),ISNUMBER(FIND("7F",ScheduleCompile!V245)),ISNUMBER(FIND("9F",ScheduleCompile!V245)),ISNUMBER(FIND("4F",ScheduleCompile!V245))),VALUE(LEFT(ScheduleCompile!V245,FIND("F",ScheduleCompile!V245)-1)),ScheduleCompile!V245)))))),"",IF(ScheduleCompile!V245="Off",0,IF(ScheduleCompile!V245="On",1,IF(ISNUMBER(ScheduleCompile!V245),ScheduleCompile!V245/1,IF(ISTEXT(ScheduleCompile!V245),IF(OR(ISNUMBER(FIND("5F",ScheduleCompile!V245)),ISNUMBER(FIND("0F",ScheduleCompile!V245)),ISNUMBER(FIND("8F",ScheduleCompile!V245)),ISNUMBER(FIND("1F",ScheduleCompile!V245)),ISNUMBER(FIND("2F",ScheduleCompile!V245)),ISNUMBER(FIND("3F",ScheduleCompile!V245)),ISNUMBER(FIND("6F",ScheduleCompile!V245)),ISNUMBER(FIND("7F",ScheduleCompile!V245)),ISNUMBER(FIND("9F",ScheduleCompile!V245)),ISNUMBER(FIND("4F",ScheduleCompile!V245))),VALUE(LEFT(ScheduleCompile!V245,FIND("F",ScheduleCompile!V245)-1)),ScheduleCompile!V245)))))))</f>
        <v>0</v>
      </c>
      <c r="AB252" s="1">
        <f>IF(AND(ISERROR(IF(ScheduleCompile!W245="Off",0,IF(ScheduleCompile!W245="On",1,IF(ISNUMBER(ScheduleCompile!W245),ScheduleCompile!W245/1,IF(ISTEXT(ScheduleCompile!W245),IF(OR(ISNUMBER(FIND("5F",ScheduleCompile!W245)),ISNUMBER(FIND("0F",ScheduleCompile!W245)),ISNUMBER(FIND("8F",ScheduleCompile!W245)),ISNUMBER(FIND("1F",ScheduleCompile!W245)),ISNUMBER(FIND("2F",ScheduleCompile!W245)),ISNUMBER(FIND("3F",ScheduleCompile!W245)),ISNUMBER(FIND("6F",ScheduleCompile!W245)),ISNUMBER(FIND("7F",ScheduleCompile!W245)),ISNUMBER(FIND("9F",ScheduleCompile!W245)),ISNUMBER(FIND("4F",ScheduleCompile!W245))),VALUE(LEFT(ScheduleCompile!W245,FIND("F",ScheduleCompile!W245)-1)),ScheduleCompile!W245)))))),ISTEXT(ScheduleCompile!#REF!)),"ENDTABLE",IF(ISERROR(IF(ScheduleCompile!W245="Off",0,IF(ScheduleCompile!W245="On",1,IF(ISNUMBER(ScheduleCompile!W245),ScheduleCompile!W245/1,IF(ISTEXT(ScheduleCompile!W245),IF(OR(ISNUMBER(FIND("5F",ScheduleCompile!W245)),ISNUMBER(FIND("0F",ScheduleCompile!W245)),ISNUMBER(FIND("8F",ScheduleCompile!W245)),ISNUMBER(FIND("1F",ScheduleCompile!W245)),ISNUMBER(FIND("2F",ScheduleCompile!W245)),ISNUMBER(FIND("3F",ScheduleCompile!W245)),ISNUMBER(FIND("6F",ScheduleCompile!W245)),ISNUMBER(FIND("7F",ScheduleCompile!W245)),ISNUMBER(FIND("9F",ScheduleCompile!W245)),ISNUMBER(FIND("4F",ScheduleCompile!W245))),VALUE(LEFT(ScheduleCompile!W245,FIND("F",ScheduleCompile!W245)-1)),ScheduleCompile!W245)))))),"",IF(ScheduleCompile!W245="Off",0,IF(ScheduleCompile!W245="On",1,IF(ISNUMBER(ScheduleCompile!W245),ScheduleCompile!W245/1,IF(ISTEXT(ScheduleCompile!W245),IF(OR(ISNUMBER(FIND("5F",ScheduleCompile!W245)),ISNUMBER(FIND("0F",ScheduleCompile!W245)),ISNUMBER(FIND("8F",ScheduleCompile!W245)),ISNUMBER(FIND("1F",ScheduleCompile!W245)),ISNUMBER(FIND("2F",ScheduleCompile!W245)),ISNUMBER(FIND("3F",ScheduleCompile!W245)),ISNUMBER(FIND("6F",ScheduleCompile!W245)),ISNUMBER(FIND("7F",ScheduleCompile!W245)),ISNUMBER(FIND("9F",ScheduleCompile!W245)),ISNUMBER(FIND("4F",ScheduleCompile!W245))),VALUE(LEFT(ScheduleCompile!W245,FIND("F",ScheduleCompile!W245)-1)),ScheduleCompile!W245)))))))</f>
        <v>0</v>
      </c>
      <c r="AC252" s="1">
        <f>IF(AND(ISERROR(IF(ScheduleCompile!X245="Off",0,IF(ScheduleCompile!X245="On",1,IF(ISNUMBER(ScheduleCompile!X245),ScheduleCompile!X245/1,IF(ISTEXT(ScheduleCompile!X245),IF(OR(ISNUMBER(FIND("5F",ScheduleCompile!X245)),ISNUMBER(FIND("0F",ScheduleCompile!X245)),ISNUMBER(FIND("8F",ScheduleCompile!X245)),ISNUMBER(FIND("1F",ScheduleCompile!X245)),ISNUMBER(FIND("2F",ScheduleCompile!X245)),ISNUMBER(FIND("3F",ScheduleCompile!X245)),ISNUMBER(FIND("6F",ScheduleCompile!X245)),ISNUMBER(FIND("7F",ScheduleCompile!X245)),ISNUMBER(FIND("9F",ScheduleCompile!X245)),ISNUMBER(FIND("4F",ScheduleCompile!X245))),VALUE(LEFT(ScheduleCompile!X245,FIND("F",ScheduleCompile!X245)-1)),ScheduleCompile!X245)))))),ISTEXT(ScheduleCompile!#REF!)),"ENDTABLE",IF(ISERROR(IF(ScheduleCompile!X245="Off",0,IF(ScheduleCompile!X245="On",1,IF(ISNUMBER(ScheduleCompile!X245),ScheduleCompile!X245/1,IF(ISTEXT(ScheduleCompile!X245),IF(OR(ISNUMBER(FIND("5F",ScheduleCompile!X245)),ISNUMBER(FIND("0F",ScheduleCompile!X245)),ISNUMBER(FIND("8F",ScheduleCompile!X245)),ISNUMBER(FIND("1F",ScheduleCompile!X245)),ISNUMBER(FIND("2F",ScheduleCompile!X245)),ISNUMBER(FIND("3F",ScheduleCompile!X245)),ISNUMBER(FIND("6F",ScheduleCompile!X245)),ISNUMBER(FIND("7F",ScheduleCompile!X245)),ISNUMBER(FIND("9F",ScheduleCompile!X245)),ISNUMBER(FIND("4F",ScheduleCompile!X245))),VALUE(LEFT(ScheduleCompile!X245,FIND("F",ScheduleCompile!X245)-1)),ScheduleCompile!X245)))))),"",IF(ScheduleCompile!X245="Off",0,IF(ScheduleCompile!X245="On",1,IF(ISNUMBER(ScheduleCompile!X245),ScheduleCompile!X245/1,IF(ISTEXT(ScheduleCompile!X245),IF(OR(ISNUMBER(FIND("5F",ScheduleCompile!X245)),ISNUMBER(FIND("0F",ScheduleCompile!X245)),ISNUMBER(FIND("8F",ScheduleCompile!X245)),ISNUMBER(FIND("1F",ScheduleCompile!X245)),ISNUMBER(FIND("2F",ScheduleCompile!X245)),ISNUMBER(FIND("3F",ScheduleCompile!X245)),ISNUMBER(FIND("6F",ScheduleCompile!X245)),ISNUMBER(FIND("7F",ScheduleCompile!X245)),ISNUMBER(FIND("9F",ScheduleCompile!X245)),ISNUMBER(FIND("4F",ScheduleCompile!X245))),VALUE(LEFT(ScheduleCompile!X245,FIND("F",ScheduleCompile!X245)-1)),ScheduleCompile!X245)))))))</f>
        <v>0</v>
      </c>
      <c r="AD252" s="1">
        <f>IF(AND(ISERROR(IF(ScheduleCompile!Y245="Off",0,IF(ScheduleCompile!Y245="On",1,IF(ISNUMBER(ScheduleCompile!Y245),ScheduleCompile!Y245/1,IF(ISTEXT(ScheduleCompile!Y245),IF(OR(ISNUMBER(FIND("5F",ScheduleCompile!Y245)),ISNUMBER(FIND("0F",ScheduleCompile!Y245)),ISNUMBER(FIND("8F",ScheduleCompile!Y245)),ISNUMBER(FIND("1F",ScheduleCompile!Y245)),ISNUMBER(FIND("2F",ScheduleCompile!Y245)),ISNUMBER(FIND("3F",ScheduleCompile!Y245)),ISNUMBER(FIND("6F",ScheduleCompile!Y245)),ISNUMBER(FIND("7F",ScheduleCompile!Y245)),ISNUMBER(FIND("9F",ScheduleCompile!Y245)),ISNUMBER(FIND("4F",ScheduleCompile!Y245))),VALUE(LEFT(ScheduleCompile!Y245,FIND("F",ScheduleCompile!Y245)-1)),ScheduleCompile!Y245)))))),ISTEXT(ScheduleCompile!#REF!)),"ENDTABLE",IF(ISERROR(IF(ScheduleCompile!Y245="Off",0,IF(ScheduleCompile!Y245="On",1,IF(ISNUMBER(ScheduleCompile!Y245),ScheduleCompile!Y245/1,IF(ISTEXT(ScheduleCompile!Y245),IF(OR(ISNUMBER(FIND("5F",ScheduleCompile!Y245)),ISNUMBER(FIND("0F",ScheduleCompile!Y245)),ISNUMBER(FIND("8F",ScheduleCompile!Y245)),ISNUMBER(FIND("1F",ScheduleCompile!Y245)),ISNUMBER(FIND("2F",ScheduleCompile!Y245)),ISNUMBER(FIND("3F",ScheduleCompile!Y245)),ISNUMBER(FIND("6F",ScheduleCompile!Y245)),ISNUMBER(FIND("7F",ScheduleCompile!Y245)),ISNUMBER(FIND("9F",ScheduleCompile!Y245)),ISNUMBER(FIND("4F",ScheduleCompile!Y245))),VALUE(LEFT(ScheduleCompile!Y245,FIND("F",ScheduleCompile!Y245)-1)),ScheduleCompile!Y245)))))),"",IF(ScheduleCompile!Y245="Off",0,IF(ScheduleCompile!Y245="On",1,IF(ISNUMBER(ScheduleCompile!Y245),ScheduleCompile!Y245/1,IF(ISTEXT(ScheduleCompile!Y245),IF(OR(ISNUMBER(FIND("5F",ScheduleCompile!Y245)),ISNUMBER(FIND("0F",ScheduleCompile!Y245)),ISNUMBER(FIND("8F",ScheduleCompile!Y245)),ISNUMBER(FIND("1F",ScheduleCompile!Y245)),ISNUMBER(FIND("2F",ScheduleCompile!Y245)),ISNUMBER(FIND("3F",ScheduleCompile!Y245)),ISNUMBER(FIND("6F",ScheduleCompile!Y245)),ISNUMBER(FIND("7F",ScheduleCompile!Y245)),ISNUMBER(FIND("9F",ScheduleCompile!Y245)),ISNUMBER(FIND("4F",ScheduleCompile!Y245))),VALUE(LEFT(ScheduleCompile!Y245,FIND("F",ScheduleCompile!Y245)-1)),ScheduleCompile!Y245)))))))</f>
        <v>0</v>
      </c>
    </row>
    <row r="253" spans="1:30" x14ac:dyDescent="0.25">
      <c r="A253" t="str">
        <f t="shared" si="15"/>
        <v>SchDay "OfficeGasEquipSat"  Type = "Fraction" Hr = (0, 0, 0, 0, 0, 0, 0, 0, 0.5, 0.5, 0.9, 0.9, 0.9, 0.9, 0.75, 0.75, 0.75, 0, 0, 0, 0, 0, 0, 0) ..</v>
      </c>
      <c r="B253" s="1" t="s">
        <v>623</v>
      </c>
      <c r="C253" t="str">
        <f t="shared" si="16"/>
        <v xml:space="preserve">SchDay "OfficeGasEquipSat"  Type = "Fraction" Hr = </v>
      </c>
      <c r="D253" t="str">
        <f t="shared" si="17"/>
        <v>(0, 0, 0, 0, 0, 0, 0, 0, 0.5, 0.5, 0.9, 0.9, 0.9, 0.9, 0.75, 0.75, 0.75, 0, 0, 0, 0, 0, 0, 0) ..</v>
      </c>
      <c r="E253" s="30" t="str">
        <f>ScheduleCompile!A246</f>
        <v>OfficeGasEquipSat</v>
      </c>
      <c r="F253" t="str">
        <f t="shared" si="18"/>
        <v>Fraction</v>
      </c>
      <c r="G253" s="1">
        <f>IF(AND(ISERROR(IF(ScheduleCompile!B246="Off",0,IF(ScheduleCompile!B246="On",1,IF(ISNUMBER(ScheduleCompile!B246),ScheduleCompile!B246/1,IF(ISTEXT(ScheduleCompile!B246),IF(OR(ISNUMBER(FIND("5F",ScheduleCompile!B246)),ISNUMBER(FIND("0F",ScheduleCompile!B246)),ISNUMBER(FIND("8F",ScheduleCompile!B246)),ISNUMBER(FIND("1F",ScheduleCompile!B246)),ISNUMBER(FIND("2F",ScheduleCompile!B246)),ISNUMBER(FIND("3F",ScheduleCompile!B246)),ISNUMBER(FIND("6F",ScheduleCompile!B246)),ISNUMBER(FIND("7F",ScheduleCompile!B246)),ISNUMBER(FIND("9F",ScheduleCompile!B246)),ISNUMBER(FIND("4F",ScheduleCompile!B246))),VALUE(LEFT(ScheduleCompile!B246,FIND("F",ScheduleCompile!B246)-1)),ScheduleCompile!B246)))))),ISTEXT(ScheduleCompile!#REF!)),"ENDTABLE",IF(ISERROR(IF(ScheduleCompile!B246="Off",0,IF(ScheduleCompile!B246="On",1,IF(ISNUMBER(ScheduleCompile!B246),ScheduleCompile!B246/1,IF(ISTEXT(ScheduleCompile!B246),IF(OR(ISNUMBER(FIND("5F",ScheduleCompile!B246)),ISNUMBER(FIND("0F",ScheduleCompile!B246)),ISNUMBER(FIND("8F",ScheduleCompile!B246)),ISNUMBER(FIND("1F",ScheduleCompile!B246)),ISNUMBER(FIND("2F",ScheduleCompile!B246)),ISNUMBER(FIND("3F",ScheduleCompile!B246)),ISNUMBER(FIND("6F",ScheduleCompile!B246)),ISNUMBER(FIND("7F",ScheduleCompile!B246)),ISNUMBER(FIND("9F",ScheduleCompile!B246)),ISNUMBER(FIND("4F",ScheduleCompile!B246))),VALUE(LEFT(ScheduleCompile!B246,FIND("F",ScheduleCompile!B246)-1)),ScheduleCompile!B246)))))),"",IF(ScheduleCompile!B246="Off",0,IF(ScheduleCompile!B246="On",1,IF(ISNUMBER(ScheduleCompile!B246),ScheduleCompile!B246/1,IF(ISTEXT(ScheduleCompile!B246),IF(OR(ISNUMBER(FIND("5F",ScheduleCompile!B246)),ISNUMBER(FIND("0F",ScheduleCompile!B246)),ISNUMBER(FIND("8F",ScheduleCompile!B246)),ISNUMBER(FIND("1F",ScheduleCompile!B246)),ISNUMBER(FIND("2F",ScheduleCompile!B246)),ISNUMBER(FIND("3F",ScheduleCompile!B246)),ISNUMBER(FIND("6F",ScheduleCompile!B246)),ISNUMBER(FIND("7F",ScheduleCompile!B246)),ISNUMBER(FIND("9F",ScheduleCompile!B246)),ISNUMBER(FIND("4F",ScheduleCompile!B246))),VALUE(LEFT(ScheduleCompile!B246,FIND("F",ScheduleCompile!B246)-1)),ScheduleCompile!B246)))))))</f>
        <v>0</v>
      </c>
      <c r="H253" s="1">
        <f>IF(AND(ISERROR(IF(ScheduleCompile!C246="Off",0,IF(ScheduleCompile!C246="On",1,IF(ISNUMBER(ScheduleCompile!C246),ScheduleCompile!C246/1,IF(ISTEXT(ScheduleCompile!C246),IF(OR(ISNUMBER(FIND("5F",ScheduleCompile!C246)),ISNUMBER(FIND("0F",ScheduleCompile!C246)),ISNUMBER(FIND("8F",ScheduleCompile!C246)),ISNUMBER(FIND("1F",ScheduleCompile!C246)),ISNUMBER(FIND("2F",ScheduleCompile!C246)),ISNUMBER(FIND("3F",ScheduleCompile!C246)),ISNUMBER(FIND("6F",ScheduleCompile!C246)),ISNUMBER(FIND("7F",ScheduleCompile!C246)),ISNUMBER(FIND("9F",ScheduleCompile!C246)),ISNUMBER(FIND("4F",ScheduleCompile!C246))),VALUE(LEFT(ScheduleCompile!C246,FIND("F",ScheduleCompile!C246)-1)),ScheduleCompile!C246)))))),ISTEXT(ScheduleCompile!#REF!)),"ENDTABLE",IF(ISERROR(IF(ScheduleCompile!C246="Off",0,IF(ScheduleCompile!C246="On",1,IF(ISNUMBER(ScheduleCompile!C246),ScheduleCompile!C246/1,IF(ISTEXT(ScheduleCompile!C246),IF(OR(ISNUMBER(FIND("5F",ScheduleCompile!C246)),ISNUMBER(FIND("0F",ScheduleCompile!C246)),ISNUMBER(FIND("8F",ScheduleCompile!C246)),ISNUMBER(FIND("1F",ScheduleCompile!C246)),ISNUMBER(FIND("2F",ScheduleCompile!C246)),ISNUMBER(FIND("3F",ScheduleCompile!C246)),ISNUMBER(FIND("6F",ScheduleCompile!C246)),ISNUMBER(FIND("7F",ScheduleCompile!C246)),ISNUMBER(FIND("9F",ScheduleCompile!C246)),ISNUMBER(FIND("4F",ScheduleCompile!C246))),VALUE(LEFT(ScheduleCompile!C246,FIND("F",ScheduleCompile!C246)-1)),ScheduleCompile!C246)))))),"",IF(ScheduleCompile!C246="Off",0,IF(ScheduleCompile!C246="On",1,IF(ISNUMBER(ScheduleCompile!C246),ScheduleCompile!C246/1,IF(ISTEXT(ScheduleCompile!C246),IF(OR(ISNUMBER(FIND("5F",ScheduleCompile!C246)),ISNUMBER(FIND("0F",ScheduleCompile!C246)),ISNUMBER(FIND("8F",ScheduleCompile!C246)),ISNUMBER(FIND("1F",ScheduleCompile!C246)),ISNUMBER(FIND("2F",ScheduleCompile!C246)),ISNUMBER(FIND("3F",ScheduleCompile!C246)),ISNUMBER(FIND("6F",ScheduleCompile!C246)),ISNUMBER(FIND("7F",ScheduleCompile!C246)),ISNUMBER(FIND("9F",ScheduleCompile!C246)),ISNUMBER(FIND("4F",ScheduleCompile!C246))),VALUE(LEFT(ScheduleCompile!C246,FIND("F",ScheduleCompile!C246)-1)),ScheduleCompile!C246)))))))</f>
        <v>0</v>
      </c>
      <c r="I253" s="1">
        <f>IF(AND(ISERROR(IF(ScheduleCompile!D246="Off",0,IF(ScheduleCompile!D246="On",1,IF(ISNUMBER(ScheduleCompile!D246),ScheduleCompile!D246/1,IF(ISTEXT(ScheduleCompile!D246),IF(OR(ISNUMBER(FIND("5F",ScheduleCompile!D246)),ISNUMBER(FIND("0F",ScheduleCompile!D246)),ISNUMBER(FIND("8F",ScheduleCompile!D246)),ISNUMBER(FIND("1F",ScheduleCompile!D246)),ISNUMBER(FIND("2F",ScheduleCompile!D246)),ISNUMBER(FIND("3F",ScheduleCompile!D246)),ISNUMBER(FIND("6F",ScheduleCompile!D246)),ISNUMBER(FIND("7F",ScheduleCompile!D246)),ISNUMBER(FIND("9F",ScheduleCompile!D246)),ISNUMBER(FIND("4F",ScheduleCompile!D246))),VALUE(LEFT(ScheduleCompile!D246,FIND("F",ScheduleCompile!D246)-1)),ScheduleCompile!D246)))))),ISTEXT(ScheduleCompile!#REF!)),"ENDTABLE",IF(ISERROR(IF(ScheduleCompile!D246="Off",0,IF(ScheduleCompile!D246="On",1,IF(ISNUMBER(ScheduleCompile!D246),ScheduleCompile!D246/1,IF(ISTEXT(ScheduleCompile!D246),IF(OR(ISNUMBER(FIND("5F",ScheduleCompile!D246)),ISNUMBER(FIND("0F",ScheduleCompile!D246)),ISNUMBER(FIND("8F",ScheduleCompile!D246)),ISNUMBER(FIND("1F",ScheduleCompile!D246)),ISNUMBER(FIND("2F",ScheduleCompile!D246)),ISNUMBER(FIND("3F",ScheduleCompile!D246)),ISNUMBER(FIND("6F",ScheduleCompile!D246)),ISNUMBER(FIND("7F",ScheduleCompile!D246)),ISNUMBER(FIND("9F",ScheduleCompile!D246)),ISNUMBER(FIND("4F",ScheduleCompile!D246))),VALUE(LEFT(ScheduleCompile!D246,FIND("F",ScheduleCompile!D246)-1)),ScheduleCompile!D246)))))),"",IF(ScheduleCompile!D246="Off",0,IF(ScheduleCompile!D246="On",1,IF(ISNUMBER(ScheduleCompile!D246),ScheduleCompile!D246/1,IF(ISTEXT(ScheduleCompile!D246),IF(OR(ISNUMBER(FIND("5F",ScheduleCompile!D246)),ISNUMBER(FIND("0F",ScheduleCompile!D246)),ISNUMBER(FIND("8F",ScheduleCompile!D246)),ISNUMBER(FIND("1F",ScheduleCompile!D246)),ISNUMBER(FIND("2F",ScheduleCompile!D246)),ISNUMBER(FIND("3F",ScheduleCompile!D246)),ISNUMBER(FIND("6F",ScheduleCompile!D246)),ISNUMBER(FIND("7F",ScheduleCompile!D246)),ISNUMBER(FIND("9F",ScheduleCompile!D246)),ISNUMBER(FIND("4F",ScheduleCompile!D246))),VALUE(LEFT(ScheduleCompile!D246,FIND("F",ScheduleCompile!D246)-1)),ScheduleCompile!D246)))))))</f>
        <v>0</v>
      </c>
      <c r="J253" s="1">
        <f>IF(AND(ISERROR(IF(ScheduleCompile!E246="Off",0,IF(ScheduleCompile!E246="On",1,IF(ISNUMBER(ScheduleCompile!E246),ScheduleCompile!E246/1,IF(ISTEXT(ScheduleCompile!E246),IF(OR(ISNUMBER(FIND("5F",ScheduleCompile!E246)),ISNUMBER(FIND("0F",ScheduleCompile!E246)),ISNUMBER(FIND("8F",ScheduleCompile!E246)),ISNUMBER(FIND("1F",ScheduleCompile!E246)),ISNUMBER(FIND("2F",ScheduleCompile!E246)),ISNUMBER(FIND("3F",ScheduleCompile!E246)),ISNUMBER(FIND("6F",ScheduleCompile!E246)),ISNUMBER(FIND("7F",ScheduleCompile!E246)),ISNUMBER(FIND("9F",ScheduleCompile!E246)),ISNUMBER(FIND("4F",ScheduleCompile!E246))),VALUE(LEFT(ScheduleCompile!E246,FIND("F",ScheduleCompile!E246)-1)),ScheduleCompile!E246)))))),ISTEXT(ScheduleCompile!#REF!)),"ENDTABLE",IF(ISERROR(IF(ScheduleCompile!E246="Off",0,IF(ScheduleCompile!E246="On",1,IF(ISNUMBER(ScheduleCompile!E246),ScheduleCompile!E246/1,IF(ISTEXT(ScheduleCompile!E246),IF(OR(ISNUMBER(FIND("5F",ScheduleCompile!E246)),ISNUMBER(FIND("0F",ScheduleCompile!E246)),ISNUMBER(FIND("8F",ScheduleCompile!E246)),ISNUMBER(FIND("1F",ScheduleCompile!E246)),ISNUMBER(FIND("2F",ScheduleCompile!E246)),ISNUMBER(FIND("3F",ScheduleCompile!E246)),ISNUMBER(FIND("6F",ScheduleCompile!E246)),ISNUMBER(FIND("7F",ScheduleCompile!E246)),ISNUMBER(FIND("9F",ScheduleCompile!E246)),ISNUMBER(FIND("4F",ScheduleCompile!E246))),VALUE(LEFT(ScheduleCompile!E246,FIND("F",ScheduleCompile!E246)-1)),ScheduleCompile!E246)))))),"",IF(ScheduleCompile!E246="Off",0,IF(ScheduleCompile!E246="On",1,IF(ISNUMBER(ScheduleCompile!E246),ScheduleCompile!E246/1,IF(ISTEXT(ScheduleCompile!E246),IF(OR(ISNUMBER(FIND("5F",ScheduleCompile!E246)),ISNUMBER(FIND("0F",ScheduleCompile!E246)),ISNUMBER(FIND("8F",ScheduleCompile!E246)),ISNUMBER(FIND("1F",ScheduleCompile!E246)),ISNUMBER(FIND("2F",ScheduleCompile!E246)),ISNUMBER(FIND("3F",ScheduleCompile!E246)),ISNUMBER(FIND("6F",ScheduleCompile!E246)),ISNUMBER(FIND("7F",ScheduleCompile!E246)),ISNUMBER(FIND("9F",ScheduleCompile!E246)),ISNUMBER(FIND("4F",ScheduleCompile!E246))),VALUE(LEFT(ScheduleCompile!E246,FIND("F",ScheduleCompile!E246)-1)),ScheduleCompile!E246)))))))</f>
        <v>0</v>
      </c>
      <c r="K253" s="1">
        <f>IF(AND(ISERROR(IF(ScheduleCompile!F246="Off",0,IF(ScheduleCompile!F246="On",1,IF(ISNUMBER(ScheduleCompile!F246),ScheduleCompile!F246/1,IF(ISTEXT(ScheduleCompile!F246),IF(OR(ISNUMBER(FIND("5F",ScheduleCompile!F246)),ISNUMBER(FIND("0F",ScheduleCompile!F246)),ISNUMBER(FIND("8F",ScheduleCompile!F246)),ISNUMBER(FIND("1F",ScheduleCompile!F246)),ISNUMBER(FIND("2F",ScheduleCompile!F246)),ISNUMBER(FIND("3F",ScheduleCompile!F246)),ISNUMBER(FIND("6F",ScheduleCompile!F246)),ISNUMBER(FIND("7F",ScheduleCompile!F246)),ISNUMBER(FIND("9F",ScheduleCompile!F246)),ISNUMBER(FIND("4F",ScheduleCompile!F246))),VALUE(LEFT(ScheduleCompile!F246,FIND("F",ScheduleCompile!F246)-1)),ScheduleCompile!F246)))))),ISTEXT(ScheduleCompile!#REF!)),"ENDTABLE",IF(ISERROR(IF(ScheduleCompile!F246="Off",0,IF(ScheduleCompile!F246="On",1,IF(ISNUMBER(ScheduleCompile!F246),ScheduleCompile!F246/1,IF(ISTEXT(ScheduleCompile!F246),IF(OR(ISNUMBER(FIND("5F",ScheduleCompile!F246)),ISNUMBER(FIND("0F",ScheduleCompile!F246)),ISNUMBER(FIND("8F",ScheduleCompile!F246)),ISNUMBER(FIND("1F",ScheduleCompile!F246)),ISNUMBER(FIND("2F",ScheduleCompile!F246)),ISNUMBER(FIND("3F",ScheduleCompile!F246)),ISNUMBER(FIND("6F",ScheduleCompile!F246)),ISNUMBER(FIND("7F",ScheduleCompile!F246)),ISNUMBER(FIND("9F",ScheduleCompile!F246)),ISNUMBER(FIND("4F",ScheduleCompile!F246))),VALUE(LEFT(ScheduleCompile!F246,FIND("F",ScheduleCompile!F246)-1)),ScheduleCompile!F246)))))),"",IF(ScheduleCompile!F246="Off",0,IF(ScheduleCompile!F246="On",1,IF(ISNUMBER(ScheduleCompile!F246),ScheduleCompile!F246/1,IF(ISTEXT(ScheduleCompile!F246),IF(OR(ISNUMBER(FIND("5F",ScheduleCompile!F246)),ISNUMBER(FIND("0F",ScheduleCompile!F246)),ISNUMBER(FIND("8F",ScheduleCompile!F246)),ISNUMBER(FIND("1F",ScheduleCompile!F246)),ISNUMBER(FIND("2F",ScheduleCompile!F246)),ISNUMBER(FIND("3F",ScheduleCompile!F246)),ISNUMBER(FIND("6F",ScheduleCompile!F246)),ISNUMBER(FIND("7F",ScheduleCompile!F246)),ISNUMBER(FIND("9F",ScheduleCompile!F246)),ISNUMBER(FIND("4F",ScheduleCompile!F246))),VALUE(LEFT(ScheduleCompile!F246,FIND("F",ScheduleCompile!F246)-1)),ScheduleCompile!F246)))))))</f>
        <v>0</v>
      </c>
      <c r="L253" s="1">
        <f>IF(AND(ISERROR(IF(ScheduleCompile!G246="Off",0,IF(ScheduleCompile!G246="On",1,IF(ISNUMBER(ScheduleCompile!G246),ScheduleCompile!G246/1,IF(ISTEXT(ScheduleCompile!G246),IF(OR(ISNUMBER(FIND("5F",ScheduleCompile!G246)),ISNUMBER(FIND("0F",ScheduleCompile!G246)),ISNUMBER(FIND("8F",ScheduleCompile!G246)),ISNUMBER(FIND("1F",ScheduleCompile!G246)),ISNUMBER(FIND("2F",ScheduleCompile!G246)),ISNUMBER(FIND("3F",ScheduleCompile!G246)),ISNUMBER(FIND("6F",ScheduleCompile!G246)),ISNUMBER(FIND("7F",ScheduleCompile!G246)),ISNUMBER(FIND("9F",ScheduleCompile!G246)),ISNUMBER(FIND("4F",ScheduleCompile!G246))),VALUE(LEFT(ScheduleCompile!G246,FIND("F",ScheduleCompile!G246)-1)),ScheduleCompile!G246)))))),ISTEXT(ScheduleCompile!#REF!)),"ENDTABLE",IF(ISERROR(IF(ScheduleCompile!G246="Off",0,IF(ScheduleCompile!G246="On",1,IF(ISNUMBER(ScheduleCompile!G246),ScheduleCompile!G246/1,IF(ISTEXT(ScheduleCompile!G246),IF(OR(ISNUMBER(FIND("5F",ScheduleCompile!G246)),ISNUMBER(FIND("0F",ScheduleCompile!G246)),ISNUMBER(FIND("8F",ScheduleCompile!G246)),ISNUMBER(FIND("1F",ScheduleCompile!G246)),ISNUMBER(FIND("2F",ScheduleCompile!G246)),ISNUMBER(FIND("3F",ScheduleCompile!G246)),ISNUMBER(FIND("6F",ScheduleCompile!G246)),ISNUMBER(FIND("7F",ScheduleCompile!G246)),ISNUMBER(FIND("9F",ScheduleCompile!G246)),ISNUMBER(FIND("4F",ScheduleCompile!G246))),VALUE(LEFT(ScheduleCompile!G246,FIND("F",ScheduleCompile!G246)-1)),ScheduleCompile!G246)))))),"",IF(ScheduleCompile!G246="Off",0,IF(ScheduleCompile!G246="On",1,IF(ISNUMBER(ScheduleCompile!G246),ScheduleCompile!G246/1,IF(ISTEXT(ScheduleCompile!G246),IF(OR(ISNUMBER(FIND("5F",ScheduleCompile!G246)),ISNUMBER(FIND("0F",ScheduleCompile!G246)),ISNUMBER(FIND("8F",ScheduleCompile!G246)),ISNUMBER(FIND("1F",ScheduleCompile!G246)),ISNUMBER(FIND("2F",ScheduleCompile!G246)),ISNUMBER(FIND("3F",ScheduleCompile!G246)),ISNUMBER(FIND("6F",ScheduleCompile!G246)),ISNUMBER(FIND("7F",ScheduleCompile!G246)),ISNUMBER(FIND("9F",ScheduleCompile!G246)),ISNUMBER(FIND("4F",ScheduleCompile!G246))),VALUE(LEFT(ScheduleCompile!G246,FIND("F",ScheduleCompile!G246)-1)),ScheduleCompile!G246)))))))</f>
        <v>0</v>
      </c>
      <c r="M253" s="1">
        <f>IF(AND(ISERROR(IF(ScheduleCompile!H246="Off",0,IF(ScheduleCompile!H246="On",1,IF(ISNUMBER(ScheduleCompile!H246),ScheduleCompile!H246/1,IF(ISTEXT(ScheduleCompile!H246),IF(OR(ISNUMBER(FIND("5F",ScheduleCompile!H246)),ISNUMBER(FIND("0F",ScheduleCompile!H246)),ISNUMBER(FIND("8F",ScheduleCompile!H246)),ISNUMBER(FIND("1F",ScheduleCompile!H246)),ISNUMBER(FIND("2F",ScheduleCompile!H246)),ISNUMBER(FIND("3F",ScheduleCompile!H246)),ISNUMBER(FIND("6F",ScheduleCompile!H246)),ISNUMBER(FIND("7F",ScheduleCompile!H246)),ISNUMBER(FIND("9F",ScheduleCompile!H246)),ISNUMBER(FIND("4F",ScheduleCompile!H246))),VALUE(LEFT(ScheduleCompile!H246,FIND("F",ScheduleCompile!H246)-1)),ScheduleCompile!H246)))))),ISTEXT(ScheduleCompile!#REF!)),"ENDTABLE",IF(ISERROR(IF(ScheduleCompile!H246="Off",0,IF(ScheduleCompile!H246="On",1,IF(ISNUMBER(ScheduleCompile!H246),ScheduleCompile!H246/1,IF(ISTEXT(ScheduleCompile!H246),IF(OR(ISNUMBER(FIND("5F",ScheduleCompile!H246)),ISNUMBER(FIND("0F",ScheduleCompile!H246)),ISNUMBER(FIND("8F",ScheduleCompile!H246)),ISNUMBER(FIND("1F",ScheduleCompile!H246)),ISNUMBER(FIND("2F",ScheduleCompile!H246)),ISNUMBER(FIND("3F",ScheduleCompile!H246)),ISNUMBER(FIND("6F",ScheduleCompile!H246)),ISNUMBER(FIND("7F",ScheduleCompile!H246)),ISNUMBER(FIND("9F",ScheduleCompile!H246)),ISNUMBER(FIND("4F",ScheduleCompile!H246))),VALUE(LEFT(ScheduleCompile!H246,FIND("F",ScheduleCompile!H246)-1)),ScheduleCompile!H246)))))),"",IF(ScheduleCompile!H246="Off",0,IF(ScheduleCompile!H246="On",1,IF(ISNUMBER(ScheduleCompile!H246),ScheduleCompile!H246/1,IF(ISTEXT(ScheduleCompile!H246),IF(OR(ISNUMBER(FIND("5F",ScheduleCompile!H246)),ISNUMBER(FIND("0F",ScheduleCompile!H246)),ISNUMBER(FIND("8F",ScheduleCompile!H246)),ISNUMBER(FIND("1F",ScheduleCompile!H246)),ISNUMBER(FIND("2F",ScheduleCompile!H246)),ISNUMBER(FIND("3F",ScheduleCompile!H246)),ISNUMBER(FIND("6F",ScheduleCompile!H246)),ISNUMBER(FIND("7F",ScheduleCompile!H246)),ISNUMBER(FIND("9F",ScheduleCompile!H246)),ISNUMBER(FIND("4F",ScheduleCompile!H246))),VALUE(LEFT(ScheduleCompile!H246,FIND("F",ScheduleCompile!H246)-1)),ScheduleCompile!H246)))))))</f>
        <v>0</v>
      </c>
      <c r="N253" s="1">
        <f>IF(AND(ISERROR(IF(ScheduleCompile!I246="Off",0,IF(ScheduleCompile!I246="On",1,IF(ISNUMBER(ScheduleCompile!I246),ScheduleCompile!I246/1,IF(ISTEXT(ScheduleCompile!I246),IF(OR(ISNUMBER(FIND("5F",ScheduleCompile!I246)),ISNUMBER(FIND("0F",ScheduleCompile!I246)),ISNUMBER(FIND("8F",ScheduleCompile!I246)),ISNUMBER(FIND("1F",ScheduleCompile!I246)),ISNUMBER(FIND("2F",ScheduleCompile!I246)),ISNUMBER(FIND("3F",ScheduleCompile!I246)),ISNUMBER(FIND("6F",ScheduleCompile!I246)),ISNUMBER(FIND("7F",ScheduleCompile!I246)),ISNUMBER(FIND("9F",ScheduleCompile!I246)),ISNUMBER(FIND("4F",ScheduleCompile!I246))),VALUE(LEFT(ScheduleCompile!I246,FIND("F",ScheduleCompile!I246)-1)),ScheduleCompile!I246)))))),ISTEXT(ScheduleCompile!#REF!)),"ENDTABLE",IF(ISERROR(IF(ScheduleCompile!I246="Off",0,IF(ScheduleCompile!I246="On",1,IF(ISNUMBER(ScheduleCompile!I246),ScheduleCompile!I246/1,IF(ISTEXT(ScheduleCompile!I246),IF(OR(ISNUMBER(FIND("5F",ScheduleCompile!I246)),ISNUMBER(FIND("0F",ScheduleCompile!I246)),ISNUMBER(FIND("8F",ScheduleCompile!I246)),ISNUMBER(FIND("1F",ScheduleCompile!I246)),ISNUMBER(FIND("2F",ScheduleCompile!I246)),ISNUMBER(FIND("3F",ScheduleCompile!I246)),ISNUMBER(FIND("6F",ScheduleCompile!I246)),ISNUMBER(FIND("7F",ScheduleCompile!I246)),ISNUMBER(FIND("9F",ScheduleCompile!I246)),ISNUMBER(FIND("4F",ScheduleCompile!I246))),VALUE(LEFT(ScheduleCompile!I246,FIND("F",ScheduleCompile!I246)-1)),ScheduleCompile!I246)))))),"",IF(ScheduleCompile!I246="Off",0,IF(ScheduleCompile!I246="On",1,IF(ISNUMBER(ScheduleCompile!I246),ScheduleCompile!I246/1,IF(ISTEXT(ScheduleCompile!I246),IF(OR(ISNUMBER(FIND("5F",ScheduleCompile!I246)),ISNUMBER(FIND("0F",ScheduleCompile!I246)),ISNUMBER(FIND("8F",ScheduleCompile!I246)),ISNUMBER(FIND("1F",ScheduleCompile!I246)),ISNUMBER(FIND("2F",ScheduleCompile!I246)),ISNUMBER(FIND("3F",ScheduleCompile!I246)),ISNUMBER(FIND("6F",ScheduleCompile!I246)),ISNUMBER(FIND("7F",ScheduleCompile!I246)),ISNUMBER(FIND("9F",ScheduleCompile!I246)),ISNUMBER(FIND("4F",ScheduleCompile!I246))),VALUE(LEFT(ScheduleCompile!I246,FIND("F",ScheduleCompile!I246)-1)),ScheduleCompile!I246)))))))</f>
        <v>0</v>
      </c>
      <c r="O253" s="1">
        <f>IF(AND(ISERROR(IF(ScheduleCompile!J246="Off",0,IF(ScheduleCompile!J246="On",1,IF(ISNUMBER(ScheduleCompile!J246),ScheduleCompile!J246/1,IF(ISTEXT(ScheduleCompile!J246),IF(OR(ISNUMBER(FIND("5F",ScheduleCompile!J246)),ISNUMBER(FIND("0F",ScheduleCompile!J246)),ISNUMBER(FIND("8F",ScheduleCompile!J246)),ISNUMBER(FIND("1F",ScheduleCompile!J246)),ISNUMBER(FIND("2F",ScheduleCompile!J246)),ISNUMBER(FIND("3F",ScheduleCompile!J246)),ISNUMBER(FIND("6F",ScheduleCompile!J246)),ISNUMBER(FIND("7F",ScheduleCompile!J246)),ISNUMBER(FIND("9F",ScheduleCompile!J246)),ISNUMBER(FIND("4F",ScheduleCompile!J246))),VALUE(LEFT(ScheduleCompile!J246,FIND("F",ScheduleCompile!J246)-1)),ScheduleCompile!J246)))))),ISTEXT(ScheduleCompile!#REF!)),"ENDTABLE",IF(ISERROR(IF(ScheduleCompile!J246="Off",0,IF(ScheduleCompile!J246="On",1,IF(ISNUMBER(ScheduleCompile!J246),ScheduleCompile!J246/1,IF(ISTEXT(ScheduleCompile!J246),IF(OR(ISNUMBER(FIND("5F",ScheduleCompile!J246)),ISNUMBER(FIND("0F",ScheduleCompile!J246)),ISNUMBER(FIND("8F",ScheduleCompile!J246)),ISNUMBER(FIND("1F",ScheduleCompile!J246)),ISNUMBER(FIND("2F",ScheduleCompile!J246)),ISNUMBER(FIND("3F",ScheduleCompile!J246)),ISNUMBER(FIND("6F",ScheduleCompile!J246)),ISNUMBER(FIND("7F",ScheduleCompile!J246)),ISNUMBER(FIND("9F",ScheduleCompile!J246)),ISNUMBER(FIND("4F",ScheduleCompile!J246))),VALUE(LEFT(ScheduleCompile!J246,FIND("F",ScheduleCompile!J246)-1)),ScheduleCompile!J246)))))),"",IF(ScheduleCompile!J246="Off",0,IF(ScheduleCompile!J246="On",1,IF(ISNUMBER(ScheduleCompile!J246),ScheduleCompile!J246/1,IF(ISTEXT(ScheduleCompile!J246),IF(OR(ISNUMBER(FIND("5F",ScheduleCompile!J246)),ISNUMBER(FIND("0F",ScheduleCompile!J246)),ISNUMBER(FIND("8F",ScheduleCompile!J246)),ISNUMBER(FIND("1F",ScheduleCompile!J246)),ISNUMBER(FIND("2F",ScheduleCompile!J246)),ISNUMBER(FIND("3F",ScheduleCompile!J246)),ISNUMBER(FIND("6F",ScheduleCompile!J246)),ISNUMBER(FIND("7F",ScheduleCompile!J246)),ISNUMBER(FIND("9F",ScheduleCompile!J246)),ISNUMBER(FIND("4F",ScheduleCompile!J246))),VALUE(LEFT(ScheduleCompile!J246,FIND("F",ScheduleCompile!J246)-1)),ScheduleCompile!J246)))))))</f>
        <v>0.5</v>
      </c>
      <c r="P253" s="1">
        <f>IF(AND(ISERROR(IF(ScheduleCompile!K246="Off",0,IF(ScheduleCompile!K246="On",1,IF(ISNUMBER(ScheduleCompile!K246),ScheduleCompile!K246/1,IF(ISTEXT(ScheduleCompile!K246),IF(OR(ISNUMBER(FIND("5F",ScheduleCompile!K246)),ISNUMBER(FIND("0F",ScheduleCompile!K246)),ISNUMBER(FIND("8F",ScheduleCompile!K246)),ISNUMBER(FIND("1F",ScheduleCompile!K246)),ISNUMBER(FIND("2F",ScheduleCompile!K246)),ISNUMBER(FIND("3F",ScheduleCompile!K246)),ISNUMBER(FIND("6F",ScheduleCompile!K246)),ISNUMBER(FIND("7F",ScheduleCompile!K246)),ISNUMBER(FIND("9F",ScheduleCompile!K246)),ISNUMBER(FIND("4F",ScheduleCompile!K246))),VALUE(LEFT(ScheduleCompile!K246,FIND("F",ScheduleCompile!K246)-1)),ScheduleCompile!K246)))))),ISTEXT(ScheduleCompile!#REF!)),"ENDTABLE",IF(ISERROR(IF(ScheduleCompile!K246="Off",0,IF(ScheduleCompile!K246="On",1,IF(ISNUMBER(ScheduleCompile!K246),ScheduleCompile!K246/1,IF(ISTEXT(ScheduleCompile!K246),IF(OR(ISNUMBER(FIND("5F",ScheduleCompile!K246)),ISNUMBER(FIND("0F",ScheduleCompile!K246)),ISNUMBER(FIND("8F",ScheduleCompile!K246)),ISNUMBER(FIND("1F",ScheduleCompile!K246)),ISNUMBER(FIND("2F",ScheduleCompile!K246)),ISNUMBER(FIND("3F",ScheduleCompile!K246)),ISNUMBER(FIND("6F",ScheduleCompile!K246)),ISNUMBER(FIND("7F",ScheduleCompile!K246)),ISNUMBER(FIND("9F",ScheduleCompile!K246)),ISNUMBER(FIND("4F",ScheduleCompile!K246))),VALUE(LEFT(ScheduleCompile!K246,FIND("F",ScheduleCompile!K246)-1)),ScheduleCompile!K246)))))),"",IF(ScheduleCompile!K246="Off",0,IF(ScheduleCompile!K246="On",1,IF(ISNUMBER(ScheduleCompile!K246),ScheduleCompile!K246/1,IF(ISTEXT(ScheduleCompile!K246),IF(OR(ISNUMBER(FIND("5F",ScheduleCompile!K246)),ISNUMBER(FIND("0F",ScheduleCompile!K246)),ISNUMBER(FIND("8F",ScheduleCompile!K246)),ISNUMBER(FIND("1F",ScheduleCompile!K246)),ISNUMBER(FIND("2F",ScheduleCompile!K246)),ISNUMBER(FIND("3F",ScheduleCompile!K246)),ISNUMBER(FIND("6F",ScheduleCompile!K246)),ISNUMBER(FIND("7F",ScheduleCompile!K246)),ISNUMBER(FIND("9F",ScheduleCompile!K246)),ISNUMBER(FIND("4F",ScheduleCompile!K246))),VALUE(LEFT(ScheduleCompile!K246,FIND("F",ScheduleCompile!K246)-1)),ScheduleCompile!K246)))))))</f>
        <v>0.5</v>
      </c>
      <c r="Q253" s="1">
        <f>IF(AND(ISERROR(IF(ScheduleCompile!L246="Off",0,IF(ScheduleCompile!L246="On",1,IF(ISNUMBER(ScheduleCompile!L246),ScheduleCompile!L246/1,IF(ISTEXT(ScheduleCompile!L246),IF(OR(ISNUMBER(FIND("5F",ScheduleCompile!L246)),ISNUMBER(FIND("0F",ScheduleCompile!L246)),ISNUMBER(FIND("8F",ScheduleCompile!L246)),ISNUMBER(FIND("1F",ScheduleCompile!L246)),ISNUMBER(FIND("2F",ScheduleCompile!L246)),ISNUMBER(FIND("3F",ScheduleCompile!L246)),ISNUMBER(FIND("6F",ScheduleCompile!L246)),ISNUMBER(FIND("7F",ScheduleCompile!L246)),ISNUMBER(FIND("9F",ScheduleCompile!L246)),ISNUMBER(FIND("4F",ScheduleCompile!L246))),VALUE(LEFT(ScheduleCompile!L246,FIND("F",ScheduleCompile!L246)-1)),ScheduleCompile!L246)))))),ISTEXT(ScheduleCompile!#REF!)),"ENDTABLE",IF(ISERROR(IF(ScheduleCompile!L246="Off",0,IF(ScheduleCompile!L246="On",1,IF(ISNUMBER(ScheduleCompile!L246),ScheduleCompile!L246/1,IF(ISTEXT(ScheduleCompile!L246),IF(OR(ISNUMBER(FIND("5F",ScheduleCompile!L246)),ISNUMBER(FIND("0F",ScheduleCompile!L246)),ISNUMBER(FIND("8F",ScheduleCompile!L246)),ISNUMBER(FIND("1F",ScheduleCompile!L246)),ISNUMBER(FIND("2F",ScheduleCompile!L246)),ISNUMBER(FIND("3F",ScheduleCompile!L246)),ISNUMBER(FIND("6F",ScheduleCompile!L246)),ISNUMBER(FIND("7F",ScheduleCompile!L246)),ISNUMBER(FIND("9F",ScheduleCompile!L246)),ISNUMBER(FIND("4F",ScheduleCompile!L246))),VALUE(LEFT(ScheduleCompile!L246,FIND("F",ScheduleCompile!L246)-1)),ScheduleCompile!L246)))))),"",IF(ScheduleCompile!L246="Off",0,IF(ScheduleCompile!L246="On",1,IF(ISNUMBER(ScheduleCompile!L246),ScheduleCompile!L246/1,IF(ISTEXT(ScheduleCompile!L246),IF(OR(ISNUMBER(FIND("5F",ScheduleCompile!L246)),ISNUMBER(FIND("0F",ScheduleCompile!L246)),ISNUMBER(FIND("8F",ScheduleCompile!L246)),ISNUMBER(FIND("1F",ScheduleCompile!L246)),ISNUMBER(FIND("2F",ScheduleCompile!L246)),ISNUMBER(FIND("3F",ScheduleCompile!L246)),ISNUMBER(FIND("6F",ScheduleCompile!L246)),ISNUMBER(FIND("7F",ScheduleCompile!L246)),ISNUMBER(FIND("9F",ScheduleCompile!L246)),ISNUMBER(FIND("4F",ScheduleCompile!L246))),VALUE(LEFT(ScheduleCompile!L246,FIND("F",ScheduleCompile!L246)-1)),ScheduleCompile!L246)))))))</f>
        <v>0.9</v>
      </c>
      <c r="R253" s="1">
        <f>IF(AND(ISERROR(IF(ScheduleCompile!M246="Off",0,IF(ScheduleCompile!M246="On",1,IF(ISNUMBER(ScheduleCompile!M246),ScheduleCompile!M246/1,IF(ISTEXT(ScheduleCompile!M246),IF(OR(ISNUMBER(FIND("5F",ScheduleCompile!M246)),ISNUMBER(FIND("0F",ScheduleCompile!M246)),ISNUMBER(FIND("8F",ScheduleCompile!M246)),ISNUMBER(FIND("1F",ScheduleCompile!M246)),ISNUMBER(FIND("2F",ScheduleCompile!M246)),ISNUMBER(FIND("3F",ScheduleCompile!M246)),ISNUMBER(FIND("6F",ScheduleCompile!M246)),ISNUMBER(FIND("7F",ScheduleCompile!M246)),ISNUMBER(FIND("9F",ScheduleCompile!M246)),ISNUMBER(FIND("4F",ScheduleCompile!M246))),VALUE(LEFT(ScheduleCompile!M246,FIND("F",ScheduleCompile!M246)-1)),ScheduleCompile!M246)))))),ISTEXT(ScheduleCompile!#REF!)),"ENDTABLE",IF(ISERROR(IF(ScheduleCompile!M246="Off",0,IF(ScheduleCompile!M246="On",1,IF(ISNUMBER(ScheduleCompile!M246),ScheduleCompile!M246/1,IF(ISTEXT(ScheduleCompile!M246),IF(OR(ISNUMBER(FIND("5F",ScheduleCompile!M246)),ISNUMBER(FIND("0F",ScheduleCompile!M246)),ISNUMBER(FIND("8F",ScheduleCompile!M246)),ISNUMBER(FIND("1F",ScheduleCompile!M246)),ISNUMBER(FIND("2F",ScheduleCompile!M246)),ISNUMBER(FIND("3F",ScheduleCompile!M246)),ISNUMBER(FIND("6F",ScheduleCompile!M246)),ISNUMBER(FIND("7F",ScheduleCompile!M246)),ISNUMBER(FIND("9F",ScheduleCompile!M246)),ISNUMBER(FIND("4F",ScheduleCompile!M246))),VALUE(LEFT(ScheduleCompile!M246,FIND("F",ScheduleCompile!M246)-1)),ScheduleCompile!M246)))))),"",IF(ScheduleCompile!M246="Off",0,IF(ScheduleCompile!M246="On",1,IF(ISNUMBER(ScheduleCompile!M246),ScheduleCompile!M246/1,IF(ISTEXT(ScheduleCompile!M246),IF(OR(ISNUMBER(FIND("5F",ScheduleCompile!M246)),ISNUMBER(FIND("0F",ScheduleCompile!M246)),ISNUMBER(FIND("8F",ScheduleCompile!M246)),ISNUMBER(FIND("1F",ScheduleCompile!M246)),ISNUMBER(FIND("2F",ScheduleCompile!M246)),ISNUMBER(FIND("3F",ScheduleCompile!M246)),ISNUMBER(FIND("6F",ScheduleCompile!M246)),ISNUMBER(FIND("7F",ScheduleCompile!M246)),ISNUMBER(FIND("9F",ScheduleCompile!M246)),ISNUMBER(FIND("4F",ScheduleCompile!M246))),VALUE(LEFT(ScheduleCompile!M246,FIND("F",ScheduleCompile!M246)-1)),ScheduleCompile!M246)))))))</f>
        <v>0.9</v>
      </c>
      <c r="S253" s="1">
        <f>IF(AND(ISERROR(IF(ScheduleCompile!N246="Off",0,IF(ScheduleCompile!N246="On",1,IF(ISNUMBER(ScheduleCompile!N246),ScheduleCompile!N246/1,IF(ISTEXT(ScheduleCompile!N246),IF(OR(ISNUMBER(FIND("5F",ScheduleCompile!N246)),ISNUMBER(FIND("0F",ScheduleCompile!N246)),ISNUMBER(FIND("8F",ScheduleCompile!N246)),ISNUMBER(FIND("1F",ScheduleCompile!N246)),ISNUMBER(FIND("2F",ScheduleCompile!N246)),ISNUMBER(FIND("3F",ScheduleCompile!N246)),ISNUMBER(FIND("6F",ScheduleCompile!N246)),ISNUMBER(FIND("7F",ScheduleCompile!N246)),ISNUMBER(FIND("9F",ScheduleCompile!N246)),ISNUMBER(FIND("4F",ScheduleCompile!N246))),VALUE(LEFT(ScheduleCompile!N246,FIND("F",ScheduleCompile!N246)-1)),ScheduleCompile!N246)))))),ISTEXT(ScheduleCompile!#REF!)),"ENDTABLE",IF(ISERROR(IF(ScheduleCompile!N246="Off",0,IF(ScheduleCompile!N246="On",1,IF(ISNUMBER(ScheduleCompile!N246),ScheduleCompile!N246/1,IF(ISTEXT(ScheduleCompile!N246),IF(OR(ISNUMBER(FIND("5F",ScheduleCompile!N246)),ISNUMBER(FIND("0F",ScheduleCompile!N246)),ISNUMBER(FIND("8F",ScheduleCompile!N246)),ISNUMBER(FIND("1F",ScheduleCompile!N246)),ISNUMBER(FIND("2F",ScheduleCompile!N246)),ISNUMBER(FIND("3F",ScheduleCompile!N246)),ISNUMBER(FIND("6F",ScheduleCompile!N246)),ISNUMBER(FIND("7F",ScheduleCompile!N246)),ISNUMBER(FIND("9F",ScheduleCompile!N246)),ISNUMBER(FIND("4F",ScheduleCompile!N246))),VALUE(LEFT(ScheduleCompile!N246,FIND("F",ScheduleCompile!N246)-1)),ScheduleCompile!N246)))))),"",IF(ScheduleCompile!N246="Off",0,IF(ScheduleCompile!N246="On",1,IF(ISNUMBER(ScheduleCompile!N246),ScheduleCompile!N246/1,IF(ISTEXT(ScheduleCompile!N246),IF(OR(ISNUMBER(FIND("5F",ScheduleCompile!N246)),ISNUMBER(FIND("0F",ScheduleCompile!N246)),ISNUMBER(FIND("8F",ScheduleCompile!N246)),ISNUMBER(FIND("1F",ScheduleCompile!N246)),ISNUMBER(FIND("2F",ScheduleCompile!N246)),ISNUMBER(FIND("3F",ScheduleCompile!N246)),ISNUMBER(FIND("6F",ScheduleCompile!N246)),ISNUMBER(FIND("7F",ScheduleCompile!N246)),ISNUMBER(FIND("9F",ScheduleCompile!N246)),ISNUMBER(FIND("4F",ScheduleCompile!N246))),VALUE(LEFT(ScheduleCompile!N246,FIND("F",ScheduleCompile!N246)-1)),ScheduleCompile!N246)))))))</f>
        <v>0.9</v>
      </c>
      <c r="T253" s="1">
        <f>IF(AND(ISERROR(IF(ScheduleCompile!O246="Off",0,IF(ScheduleCompile!O246="On",1,IF(ISNUMBER(ScheduleCompile!O246),ScheduleCompile!O246/1,IF(ISTEXT(ScheduleCompile!O246),IF(OR(ISNUMBER(FIND("5F",ScheduleCompile!O246)),ISNUMBER(FIND("0F",ScheduleCompile!O246)),ISNUMBER(FIND("8F",ScheduleCompile!O246)),ISNUMBER(FIND("1F",ScheduleCompile!O246)),ISNUMBER(FIND("2F",ScheduleCompile!O246)),ISNUMBER(FIND("3F",ScheduleCompile!O246)),ISNUMBER(FIND("6F",ScheduleCompile!O246)),ISNUMBER(FIND("7F",ScheduleCompile!O246)),ISNUMBER(FIND("9F",ScheduleCompile!O246)),ISNUMBER(FIND("4F",ScheduleCompile!O246))),VALUE(LEFT(ScheduleCompile!O246,FIND("F",ScheduleCompile!O246)-1)),ScheduleCompile!O246)))))),ISTEXT(ScheduleCompile!#REF!)),"ENDTABLE",IF(ISERROR(IF(ScheduleCompile!O246="Off",0,IF(ScheduleCompile!O246="On",1,IF(ISNUMBER(ScheduleCompile!O246),ScheduleCompile!O246/1,IF(ISTEXT(ScheduleCompile!O246),IF(OR(ISNUMBER(FIND("5F",ScheduleCompile!O246)),ISNUMBER(FIND("0F",ScheduleCompile!O246)),ISNUMBER(FIND("8F",ScheduleCompile!O246)),ISNUMBER(FIND("1F",ScheduleCompile!O246)),ISNUMBER(FIND("2F",ScheduleCompile!O246)),ISNUMBER(FIND("3F",ScheduleCompile!O246)),ISNUMBER(FIND("6F",ScheduleCompile!O246)),ISNUMBER(FIND("7F",ScheduleCompile!O246)),ISNUMBER(FIND("9F",ScheduleCompile!O246)),ISNUMBER(FIND("4F",ScheduleCompile!O246))),VALUE(LEFT(ScheduleCompile!O246,FIND("F",ScheduleCompile!O246)-1)),ScheduleCompile!O246)))))),"",IF(ScheduleCompile!O246="Off",0,IF(ScheduleCompile!O246="On",1,IF(ISNUMBER(ScheduleCompile!O246),ScheduleCompile!O246/1,IF(ISTEXT(ScheduleCompile!O246),IF(OR(ISNUMBER(FIND("5F",ScheduleCompile!O246)),ISNUMBER(FIND("0F",ScheduleCompile!O246)),ISNUMBER(FIND("8F",ScheduleCompile!O246)),ISNUMBER(FIND("1F",ScheduleCompile!O246)),ISNUMBER(FIND("2F",ScheduleCompile!O246)),ISNUMBER(FIND("3F",ScheduleCompile!O246)),ISNUMBER(FIND("6F",ScheduleCompile!O246)),ISNUMBER(FIND("7F",ScheduleCompile!O246)),ISNUMBER(FIND("9F",ScheduleCompile!O246)),ISNUMBER(FIND("4F",ScheduleCompile!O246))),VALUE(LEFT(ScheduleCompile!O246,FIND("F",ScheduleCompile!O246)-1)),ScheduleCompile!O246)))))))</f>
        <v>0.9</v>
      </c>
      <c r="U253" s="1">
        <f>IF(AND(ISERROR(IF(ScheduleCompile!P246="Off",0,IF(ScheduleCompile!P246="On",1,IF(ISNUMBER(ScheduleCompile!P246),ScheduleCompile!P246/1,IF(ISTEXT(ScheduleCompile!P246),IF(OR(ISNUMBER(FIND("5F",ScheduleCompile!P246)),ISNUMBER(FIND("0F",ScheduleCompile!P246)),ISNUMBER(FIND("8F",ScheduleCompile!P246)),ISNUMBER(FIND("1F",ScheduleCompile!P246)),ISNUMBER(FIND("2F",ScheduleCompile!P246)),ISNUMBER(FIND("3F",ScheduleCompile!P246)),ISNUMBER(FIND("6F",ScheduleCompile!P246)),ISNUMBER(FIND("7F",ScheduleCompile!P246)),ISNUMBER(FIND("9F",ScheduleCompile!P246)),ISNUMBER(FIND("4F",ScheduleCompile!P246))),VALUE(LEFT(ScheduleCompile!P246,FIND("F",ScheduleCompile!P246)-1)),ScheduleCompile!P246)))))),ISTEXT(ScheduleCompile!#REF!)),"ENDTABLE",IF(ISERROR(IF(ScheduleCompile!P246="Off",0,IF(ScheduleCompile!P246="On",1,IF(ISNUMBER(ScheduleCompile!P246),ScheduleCompile!P246/1,IF(ISTEXT(ScheduleCompile!P246),IF(OR(ISNUMBER(FIND("5F",ScheduleCompile!P246)),ISNUMBER(FIND("0F",ScheduleCompile!P246)),ISNUMBER(FIND("8F",ScheduleCompile!P246)),ISNUMBER(FIND("1F",ScheduleCompile!P246)),ISNUMBER(FIND("2F",ScheduleCompile!P246)),ISNUMBER(FIND("3F",ScheduleCompile!P246)),ISNUMBER(FIND("6F",ScheduleCompile!P246)),ISNUMBER(FIND("7F",ScheduleCompile!P246)),ISNUMBER(FIND("9F",ScheduleCompile!P246)),ISNUMBER(FIND("4F",ScheduleCompile!P246))),VALUE(LEFT(ScheduleCompile!P246,FIND("F",ScheduleCompile!P246)-1)),ScheduleCompile!P246)))))),"",IF(ScheduleCompile!P246="Off",0,IF(ScheduleCompile!P246="On",1,IF(ISNUMBER(ScheduleCompile!P246),ScheduleCompile!P246/1,IF(ISTEXT(ScheduleCompile!P246),IF(OR(ISNUMBER(FIND("5F",ScheduleCompile!P246)),ISNUMBER(FIND("0F",ScheduleCompile!P246)),ISNUMBER(FIND("8F",ScheduleCompile!P246)),ISNUMBER(FIND("1F",ScheduleCompile!P246)),ISNUMBER(FIND("2F",ScheduleCompile!P246)),ISNUMBER(FIND("3F",ScheduleCompile!P246)),ISNUMBER(FIND("6F",ScheduleCompile!P246)),ISNUMBER(FIND("7F",ScheduleCompile!P246)),ISNUMBER(FIND("9F",ScheduleCompile!P246)),ISNUMBER(FIND("4F",ScheduleCompile!P246))),VALUE(LEFT(ScheduleCompile!P246,FIND("F",ScheduleCompile!P246)-1)),ScheduleCompile!P246)))))))</f>
        <v>0.75</v>
      </c>
      <c r="V253" s="1">
        <f>IF(AND(ISERROR(IF(ScheduleCompile!Q246="Off",0,IF(ScheduleCompile!Q246="On",1,IF(ISNUMBER(ScheduleCompile!Q246),ScheduleCompile!Q246/1,IF(ISTEXT(ScheduleCompile!Q246),IF(OR(ISNUMBER(FIND("5F",ScheduleCompile!Q246)),ISNUMBER(FIND("0F",ScheduleCompile!Q246)),ISNUMBER(FIND("8F",ScheduleCompile!Q246)),ISNUMBER(FIND("1F",ScheduleCompile!Q246)),ISNUMBER(FIND("2F",ScheduleCompile!Q246)),ISNUMBER(FIND("3F",ScheduleCompile!Q246)),ISNUMBER(FIND("6F",ScheduleCompile!Q246)),ISNUMBER(FIND("7F",ScheduleCompile!Q246)),ISNUMBER(FIND("9F",ScheduleCompile!Q246)),ISNUMBER(FIND("4F",ScheduleCompile!Q246))),VALUE(LEFT(ScheduleCompile!Q246,FIND("F",ScheduleCompile!Q246)-1)),ScheduleCompile!Q246)))))),ISTEXT(ScheduleCompile!#REF!)),"ENDTABLE",IF(ISERROR(IF(ScheduleCompile!Q246="Off",0,IF(ScheduleCompile!Q246="On",1,IF(ISNUMBER(ScheduleCompile!Q246),ScheduleCompile!Q246/1,IF(ISTEXT(ScheduleCompile!Q246),IF(OR(ISNUMBER(FIND("5F",ScheduleCompile!Q246)),ISNUMBER(FIND("0F",ScheduleCompile!Q246)),ISNUMBER(FIND("8F",ScheduleCompile!Q246)),ISNUMBER(FIND("1F",ScheduleCompile!Q246)),ISNUMBER(FIND("2F",ScheduleCompile!Q246)),ISNUMBER(FIND("3F",ScheduleCompile!Q246)),ISNUMBER(FIND("6F",ScheduleCompile!Q246)),ISNUMBER(FIND("7F",ScheduleCompile!Q246)),ISNUMBER(FIND("9F",ScheduleCompile!Q246)),ISNUMBER(FIND("4F",ScheduleCompile!Q246))),VALUE(LEFT(ScheduleCompile!Q246,FIND("F",ScheduleCompile!Q246)-1)),ScheduleCompile!Q246)))))),"",IF(ScheduleCompile!Q246="Off",0,IF(ScheduleCompile!Q246="On",1,IF(ISNUMBER(ScheduleCompile!Q246),ScheduleCompile!Q246/1,IF(ISTEXT(ScheduleCompile!Q246),IF(OR(ISNUMBER(FIND("5F",ScheduleCompile!Q246)),ISNUMBER(FIND("0F",ScheduleCompile!Q246)),ISNUMBER(FIND("8F",ScheduleCompile!Q246)),ISNUMBER(FIND("1F",ScheduleCompile!Q246)),ISNUMBER(FIND("2F",ScheduleCompile!Q246)),ISNUMBER(FIND("3F",ScheduleCompile!Q246)),ISNUMBER(FIND("6F",ScheduleCompile!Q246)),ISNUMBER(FIND("7F",ScheduleCompile!Q246)),ISNUMBER(FIND("9F",ScheduleCompile!Q246)),ISNUMBER(FIND("4F",ScheduleCompile!Q246))),VALUE(LEFT(ScheduleCompile!Q246,FIND("F",ScheduleCompile!Q246)-1)),ScheduleCompile!Q246)))))))</f>
        <v>0.75</v>
      </c>
      <c r="W253" s="1">
        <f>IF(AND(ISERROR(IF(ScheduleCompile!R246="Off",0,IF(ScheduleCompile!R246="On",1,IF(ISNUMBER(ScheduleCompile!R246),ScheduleCompile!R246/1,IF(ISTEXT(ScheduleCompile!R246),IF(OR(ISNUMBER(FIND("5F",ScheduleCompile!R246)),ISNUMBER(FIND("0F",ScheduleCompile!R246)),ISNUMBER(FIND("8F",ScheduleCompile!R246)),ISNUMBER(FIND("1F",ScheduleCompile!R246)),ISNUMBER(FIND("2F",ScheduleCompile!R246)),ISNUMBER(FIND("3F",ScheduleCompile!R246)),ISNUMBER(FIND("6F",ScheduleCompile!R246)),ISNUMBER(FIND("7F",ScheduleCompile!R246)),ISNUMBER(FIND("9F",ScheduleCompile!R246)),ISNUMBER(FIND("4F",ScheduleCompile!R246))),VALUE(LEFT(ScheduleCompile!R246,FIND("F",ScheduleCompile!R246)-1)),ScheduleCompile!R246)))))),ISTEXT(ScheduleCompile!#REF!)),"ENDTABLE",IF(ISERROR(IF(ScheduleCompile!R246="Off",0,IF(ScheduleCompile!R246="On",1,IF(ISNUMBER(ScheduleCompile!R246),ScheduleCompile!R246/1,IF(ISTEXT(ScheduleCompile!R246),IF(OR(ISNUMBER(FIND("5F",ScheduleCompile!R246)),ISNUMBER(FIND("0F",ScheduleCompile!R246)),ISNUMBER(FIND("8F",ScheduleCompile!R246)),ISNUMBER(FIND("1F",ScheduleCompile!R246)),ISNUMBER(FIND("2F",ScheduleCompile!R246)),ISNUMBER(FIND("3F",ScheduleCompile!R246)),ISNUMBER(FIND("6F",ScheduleCompile!R246)),ISNUMBER(FIND("7F",ScheduleCompile!R246)),ISNUMBER(FIND("9F",ScheduleCompile!R246)),ISNUMBER(FIND("4F",ScheduleCompile!R246))),VALUE(LEFT(ScheduleCompile!R246,FIND("F",ScheduleCompile!R246)-1)),ScheduleCompile!R246)))))),"",IF(ScheduleCompile!R246="Off",0,IF(ScheduleCompile!R246="On",1,IF(ISNUMBER(ScheduleCompile!R246),ScheduleCompile!R246/1,IF(ISTEXT(ScheduleCompile!R246),IF(OR(ISNUMBER(FIND("5F",ScheduleCompile!R246)),ISNUMBER(FIND("0F",ScheduleCompile!R246)),ISNUMBER(FIND("8F",ScheduleCompile!R246)),ISNUMBER(FIND("1F",ScheduleCompile!R246)),ISNUMBER(FIND("2F",ScheduleCompile!R246)),ISNUMBER(FIND("3F",ScheduleCompile!R246)),ISNUMBER(FIND("6F",ScheduleCompile!R246)),ISNUMBER(FIND("7F",ScheduleCompile!R246)),ISNUMBER(FIND("9F",ScheduleCompile!R246)),ISNUMBER(FIND("4F",ScheduleCompile!R246))),VALUE(LEFT(ScheduleCompile!R246,FIND("F",ScheduleCompile!R246)-1)),ScheduleCompile!R246)))))))</f>
        <v>0.75</v>
      </c>
      <c r="X253" s="1">
        <f>IF(AND(ISERROR(IF(ScheduleCompile!S246="Off",0,IF(ScheduleCompile!S246="On",1,IF(ISNUMBER(ScheduleCompile!S246),ScheduleCompile!S246/1,IF(ISTEXT(ScheduleCompile!S246),IF(OR(ISNUMBER(FIND("5F",ScheduleCompile!S246)),ISNUMBER(FIND("0F",ScheduleCompile!S246)),ISNUMBER(FIND("8F",ScheduleCompile!S246)),ISNUMBER(FIND("1F",ScheduleCompile!S246)),ISNUMBER(FIND("2F",ScheduleCompile!S246)),ISNUMBER(FIND("3F",ScheduleCompile!S246)),ISNUMBER(FIND("6F",ScheduleCompile!S246)),ISNUMBER(FIND("7F",ScheduleCompile!S246)),ISNUMBER(FIND("9F",ScheduleCompile!S246)),ISNUMBER(FIND("4F",ScheduleCompile!S246))),VALUE(LEFT(ScheduleCompile!S246,FIND("F",ScheduleCompile!S246)-1)),ScheduleCompile!S246)))))),ISTEXT(ScheduleCompile!#REF!)),"ENDTABLE",IF(ISERROR(IF(ScheduleCompile!S246="Off",0,IF(ScheduleCompile!S246="On",1,IF(ISNUMBER(ScheduleCompile!S246),ScheduleCompile!S246/1,IF(ISTEXT(ScheduleCompile!S246),IF(OR(ISNUMBER(FIND("5F",ScheduleCompile!S246)),ISNUMBER(FIND("0F",ScheduleCompile!S246)),ISNUMBER(FIND("8F",ScheduleCompile!S246)),ISNUMBER(FIND("1F",ScheduleCompile!S246)),ISNUMBER(FIND("2F",ScheduleCompile!S246)),ISNUMBER(FIND("3F",ScheduleCompile!S246)),ISNUMBER(FIND("6F",ScheduleCompile!S246)),ISNUMBER(FIND("7F",ScheduleCompile!S246)),ISNUMBER(FIND("9F",ScheduleCompile!S246)),ISNUMBER(FIND("4F",ScheduleCompile!S246))),VALUE(LEFT(ScheduleCompile!S246,FIND("F",ScheduleCompile!S246)-1)),ScheduleCompile!S246)))))),"",IF(ScheduleCompile!S246="Off",0,IF(ScheduleCompile!S246="On",1,IF(ISNUMBER(ScheduleCompile!S246),ScheduleCompile!S246/1,IF(ISTEXT(ScheduleCompile!S246),IF(OR(ISNUMBER(FIND("5F",ScheduleCompile!S246)),ISNUMBER(FIND("0F",ScheduleCompile!S246)),ISNUMBER(FIND("8F",ScheduleCompile!S246)),ISNUMBER(FIND("1F",ScheduleCompile!S246)),ISNUMBER(FIND("2F",ScheduleCompile!S246)),ISNUMBER(FIND("3F",ScheduleCompile!S246)),ISNUMBER(FIND("6F",ScheduleCompile!S246)),ISNUMBER(FIND("7F",ScheduleCompile!S246)),ISNUMBER(FIND("9F",ScheduleCompile!S246)),ISNUMBER(FIND("4F",ScheduleCompile!S246))),VALUE(LEFT(ScheduleCompile!S246,FIND("F",ScheduleCompile!S246)-1)),ScheduleCompile!S246)))))))</f>
        <v>0</v>
      </c>
      <c r="Y253" s="1">
        <f>IF(AND(ISERROR(IF(ScheduleCompile!T246="Off",0,IF(ScheduleCompile!T246="On",1,IF(ISNUMBER(ScheduleCompile!T246),ScheduleCompile!T246/1,IF(ISTEXT(ScheduleCompile!T246),IF(OR(ISNUMBER(FIND("5F",ScheduleCompile!T246)),ISNUMBER(FIND("0F",ScheduleCompile!T246)),ISNUMBER(FIND("8F",ScheduleCompile!T246)),ISNUMBER(FIND("1F",ScheduleCompile!T246)),ISNUMBER(FIND("2F",ScheduleCompile!T246)),ISNUMBER(FIND("3F",ScheduleCompile!T246)),ISNUMBER(FIND("6F",ScheduleCompile!T246)),ISNUMBER(FIND("7F",ScheduleCompile!T246)),ISNUMBER(FIND("9F",ScheduleCompile!T246)),ISNUMBER(FIND("4F",ScheduleCompile!T246))),VALUE(LEFT(ScheduleCompile!T246,FIND("F",ScheduleCompile!T246)-1)),ScheduleCompile!T246)))))),ISTEXT(ScheduleCompile!#REF!)),"ENDTABLE",IF(ISERROR(IF(ScheduleCompile!T246="Off",0,IF(ScheduleCompile!T246="On",1,IF(ISNUMBER(ScheduleCompile!T246),ScheduleCompile!T246/1,IF(ISTEXT(ScheduleCompile!T246),IF(OR(ISNUMBER(FIND("5F",ScheduleCompile!T246)),ISNUMBER(FIND("0F",ScheduleCompile!T246)),ISNUMBER(FIND("8F",ScheduleCompile!T246)),ISNUMBER(FIND("1F",ScheduleCompile!T246)),ISNUMBER(FIND("2F",ScheduleCompile!T246)),ISNUMBER(FIND("3F",ScheduleCompile!T246)),ISNUMBER(FIND("6F",ScheduleCompile!T246)),ISNUMBER(FIND("7F",ScheduleCompile!T246)),ISNUMBER(FIND("9F",ScheduleCompile!T246)),ISNUMBER(FIND("4F",ScheduleCompile!T246))),VALUE(LEFT(ScheduleCompile!T246,FIND("F",ScheduleCompile!T246)-1)),ScheduleCompile!T246)))))),"",IF(ScheduleCompile!T246="Off",0,IF(ScheduleCompile!T246="On",1,IF(ISNUMBER(ScheduleCompile!T246),ScheduleCompile!T246/1,IF(ISTEXT(ScheduleCompile!T246),IF(OR(ISNUMBER(FIND("5F",ScheduleCompile!T246)),ISNUMBER(FIND("0F",ScheduleCompile!T246)),ISNUMBER(FIND("8F",ScheduleCompile!T246)),ISNUMBER(FIND("1F",ScheduleCompile!T246)),ISNUMBER(FIND("2F",ScheduleCompile!T246)),ISNUMBER(FIND("3F",ScheduleCompile!T246)),ISNUMBER(FIND("6F",ScheduleCompile!T246)),ISNUMBER(FIND("7F",ScheduleCompile!T246)),ISNUMBER(FIND("9F",ScheduleCompile!T246)),ISNUMBER(FIND("4F",ScheduleCompile!T246))),VALUE(LEFT(ScheduleCompile!T246,FIND("F",ScheduleCompile!T246)-1)),ScheduleCompile!T246)))))))</f>
        <v>0</v>
      </c>
      <c r="Z253" s="1">
        <f>IF(AND(ISERROR(IF(ScheduleCompile!U246="Off",0,IF(ScheduleCompile!U246="On",1,IF(ISNUMBER(ScheduleCompile!U246),ScheduleCompile!U246/1,IF(ISTEXT(ScheduleCompile!U246),IF(OR(ISNUMBER(FIND("5F",ScheduleCompile!U246)),ISNUMBER(FIND("0F",ScheduleCompile!U246)),ISNUMBER(FIND("8F",ScheduleCompile!U246)),ISNUMBER(FIND("1F",ScheduleCompile!U246)),ISNUMBER(FIND("2F",ScheduleCompile!U246)),ISNUMBER(FIND("3F",ScheduleCompile!U246)),ISNUMBER(FIND("6F",ScheduleCompile!U246)),ISNUMBER(FIND("7F",ScheduleCompile!U246)),ISNUMBER(FIND("9F",ScheduleCompile!U246)),ISNUMBER(FIND("4F",ScheduleCompile!U246))),VALUE(LEFT(ScheduleCompile!U246,FIND("F",ScheduleCompile!U246)-1)),ScheduleCompile!U246)))))),ISTEXT(ScheduleCompile!#REF!)),"ENDTABLE",IF(ISERROR(IF(ScheduleCompile!U246="Off",0,IF(ScheduleCompile!U246="On",1,IF(ISNUMBER(ScheduleCompile!U246),ScheduleCompile!U246/1,IF(ISTEXT(ScheduleCompile!U246),IF(OR(ISNUMBER(FIND("5F",ScheduleCompile!U246)),ISNUMBER(FIND("0F",ScheduleCompile!U246)),ISNUMBER(FIND("8F",ScheduleCompile!U246)),ISNUMBER(FIND("1F",ScheduleCompile!U246)),ISNUMBER(FIND("2F",ScheduleCompile!U246)),ISNUMBER(FIND("3F",ScheduleCompile!U246)),ISNUMBER(FIND("6F",ScheduleCompile!U246)),ISNUMBER(FIND("7F",ScheduleCompile!U246)),ISNUMBER(FIND("9F",ScheduleCompile!U246)),ISNUMBER(FIND("4F",ScheduleCompile!U246))),VALUE(LEFT(ScheduleCompile!U246,FIND("F",ScheduleCompile!U246)-1)),ScheduleCompile!U246)))))),"",IF(ScheduleCompile!U246="Off",0,IF(ScheduleCompile!U246="On",1,IF(ISNUMBER(ScheduleCompile!U246),ScheduleCompile!U246/1,IF(ISTEXT(ScheduleCompile!U246),IF(OR(ISNUMBER(FIND("5F",ScheduleCompile!U246)),ISNUMBER(FIND("0F",ScheduleCompile!U246)),ISNUMBER(FIND("8F",ScheduleCompile!U246)),ISNUMBER(FIND("1F",ScheduleCompile!U246)),ISNUMBER(FIND("2F",ScheduleCompile!U246)),ISNUMBER(FIND("3F",ScheduleCompile!U246)),ISNUMBER(FIND("6F",ScheduleCompile!U246)),ISNUMBER(FIND("7F",ScheduleCompile!U246)),ISNUMBER(FIND("9F",ScheduleCompile!U246)),ISNUMBER(FIND("4F",ScheduleCompile!U246))),VALUE(LEFT(ScheduleCompile!U246,FIND("F",ScheduleCompile!U246)-1)),ScheduleCompile!U246)))))))</f>
        <v>0</v>
      </c>
      <c r="AA253" s="1">
        <f>IF(AND(ISERROR(IF(ScheduleCompile!V246="Off",0,IF(ScheduleCompile!V246="On",1,IF(ISNUMBER(ScheduleCompile!V246),ScheduleCompile!V246/1,IF(ISTEXT(ScheduleCompile!V246),IF(OR(ISNUMBER(FIND("5F",ScheduleCompile!V246)),ISNUMBER(FIND("0F",ScheduleCompile!V246)),ISNUMBER(FIND("8F",ScheduleCompile!V246)),ISNUMBER(FIND("1F",ScheduleCompile!V246)),ISNUMBER(FIND("2F",ScheduleCompile!V246)),ISNUMBER(FIND("3F",ScheduleCompile!V246)),ISNUMBER(FIND("6F",ScheduleCompile!V246)),ISNUMBER(FIND("7F",ScheduleCompile!V246)),ISNUMBER(FIND("9F",ScheduleCompile!V246)),ISNUMBER(FIND("4F",ScheduleCompile!V246))),VALUE(LEFT(ScheduleCompile!V246,FIND("F",ScheduleCompile!V246)-1)),ScheduleCompile!V246)))))),ISTEXT(ScheduleCompile!#REF!)),"ENDTABLE",IF(ISERROR(IF(ScheduleCompile!V246="Off",0,IF(ScheduleCompile!V246="On",1,IF(ISNUMBER(ScheduleCompile!V246),ScheduleCompile!V246/1,IF(ISTEXT(ScheduleCompile!V246),IF(OR(ISNUMBER(FIND("5F",ScheduleCompile!V246)),ISNUMBER(FIND("0F",ScheduleCompile!V246)),ISNUMBER(FIND("8F",ScheduleCompile!V246)),ISNUMBER(FIND("1F",ScheduleCompile!V246)),ISNUMBER(FIND("2F",ScheduleCompile!V246)),ISNUMBER(FIND("3F",ScheduleCompile!V246)),ISNUMBER(FIND("6F",ScheduleCompile!V246)),ISNUMBER(FIND("7F",ScheduleCompile!V246)),ISNUMBER(FIND("9F",ScheduleCompile!V246)),ISNUMBER(FIND("4F",ScheduleCompile!V246))),VALUE(LEFT(ScheduleCompile!V246,FIND("F",ScheduleCompile!V246)-1)),ScheduleCompile!V246)))))),"",IF(ScheduleCompile!V246="Off",0,IF(ScheduleCompile!V246="On",1,IF(ISNUMBER(ScheduleCompile!V246),ScheduleCompile!V246/1,IF(ISTEXT(ScheduleCompile!V246),IF(OR(ISNUMBER(FIND("5F",ScheduleCompile!V246)),ISNUMBER(FIND("0F",ScheduleCompile!V246)),ISNUMBER(FIND("8F",ScheduleCompile!V246)),ISNUMBER(FIND("1F",ScheduleCompile!V246)),ISNUMBER(FIND("2F",ScheduleCompile!V246)),ISNUMBER(FIND("3F",ScheduleCompile!V246)),ISNUMBER(FIND("6F",ScheduleCompile!V246)),ISNUMBER(FIND("7F",ScheduleCompile!V246)),ISNUMBER(FIND("9F",ScheduleCompile!V246)),ISNUMBER(FIND("4F",ScheduleCompile!V246))),VALUE(LEFT(ScheduleCompile!V246,FIND("F",ScheduleCompile!V246)-1)),ScheduleCompile!V246)))))))</f>
        <v>0</v>
      </c>
      <c r="AB253" s="1">
        <f>IF(AND(ISERROR(IF(ScheduleCompile!W246="Off",0,IF(ScheduleCompile!W246="On",1,IF(ISNUMBER(ScheduleCompile!W246),ScheduleCompile!W246/1,IF(ISTEXT(ScheduleCompile!W246),IF(OR(ISNUMBER(FIND("5F",ScheduleCompile!W246)),ISNUMBER(FIND("0F",ScheduleCompile!W246)),ISNUMBER(FIND("8F",ScheduleCompile!W246)),ISNUMBER(FIND("1F",ScheduleCompile!W246)),ISNUMBER(FIND("2F",ScheduleCompile!W246)),ISNUMBER(FIND("3F",ScheduleCompile!W246)),ISNUMBER(FIND("6F",ScheduleCompile!W246)),ISNUMBER(FIND("7F",ScheduleCompile!W246)),ISNUMBER(FIND("9F",ScheduleCompile!W246)),ISNUMBER(FIND("4F",ScheduleCompile!W246))),VALUE(LEFT(ScheduleCompile!W246,FIND("F",ScheduleCompile!W246)-1)),ScheduleCompile!W246)))))),ISTEXT(ScheduleCompile!#REF!)),"ENDTABLE",IF(ISERROR(IF(ScheduleCompile!W246="Off",0,IF(ScheduleCompile!W246="On",1,IF(ISNUMBER(ScheduleCompile!W246),ScheduleCompile!W246/1,IF(ISTEXT(ScheduleCompile!W246),IF(OR(ISNUMBER(FIND("5F",ScheduleCompile!W246)),ISNUMBER(FIND("0F",ScheduleCompile!W246)),ISNUMBER(FIND("8F",ScheduleCompile!W246)),ISNUMBER(FIND("1F",ScheduleCompile!W246)),ISNUMBER(FIND("2F",ScheduleCompile!W246)),ISNUMBER(FIND("3F",ScheduleCompile!W246)),ISNUMBER(FIND("6F",ScheduleCompile!W246)),ISNUMBER(FIND("7F",ScheduleCompile!W246)),ISNUMBER(FIND("9F",ScheduleCompile!W246)),ISNUMBER(FIND("4F",ScheduleCompile!W246))),VALUE(LEFT(ScheduleCompile!W246,FIND("F",ScheduleCompile!W246)-1)),ScheduleCompile!W246)))))),"",IF(ScheduleCompile!W246="Off",0,IF(ScheduleCompile!W246="On",1,IF(ISNUMBER(ScheduleCompile!W246),ScheduleCompile!W246/1,IF(ISTEXT(ScheduleCompile!W246),IF(OR(ISNUMBER(FIND("5F",ScheduleCompile!W246)),ISNUMBER(FIND("0F",ScheduleCompile!W246)),ISNUMBER(FIND("8F",ScheduleCompile!W246)),ISNUMBER(FIND("1F",ScheduleCompile!W246)),ISNUMBER(FIND("2F",ScheduleCompile!W246)),ISNUMBER(FIND("3F",ScheduleCompile!W246)),ISNUMBER(FIND("6F",ScheduleCompile!W246)),ISNUMBER(FIND("7F",ScheduleCompile!W246)),ISNUMBER(FIND("9F",ScheduleCompile!W246)),ISNUMBER(FIND("4F",ScheduleCompile!W246))),VALUE(LEFT(ScheduleCompile!W246,FIND("F",ScheduleCompile!W246)-1)),ScheduleCompile!W246)))))))</f>
        <v>0</v>
      </c>
      <c r="AC253" s="1">
        <f>IF(AND(ISERROR(IF(ScheduleCompile!X246="Off",0,IF(ScheduleCompile!X246="On",1,IF(ISNUMBER(ScheduleCompile!X246),ScheduleCompile!X246/1,IF(ISTEXT(ScheduleCompile!X246),IF(OR(ISNUMBER(FIND("5F",ScheduleCompile!X246)),ISNUMBER(FIND("0F",ScheduleCompile!X246)),ISNUMBER(FIND("8F",ScheduleCompile!X246)),ISNUMBER(FIND("1F",ScheduleCompile!X246)),ISNUMBER(FIND("2F",ScheduleCompile!X246)),ISNUMBER(FIND("3F",ScheduleCompile!X246)),ISNUMBER(FIND("6F",ScheduleCompile!X246)),ISNUMBER(FIND("7F",ScheduleCompile!X246)),ISNUMBER(FIND("9F",ScheduleCompile!X246)),ISNUMBER(FIND("4F",ScheduleCompile!X246))),VALUE(LEFT(ScheduleCompile!X246,FIND("F",ScheduleCompile!X246)-1)),ScheduleCompile!X246)))))),ISTEXT(ScheduleCompile!#REF!)),"ENDTABLE",IF(ISERROR(IF(ScheduleCompile!X246="Off",0,IF(ScheduleCompile!X246="On",1,IF(ISNUMBER(ScheduleCompile!X246),ScheduleCompile!X246/1,IF(ISTEXT(ScheduleCompile!X246),IF(OR(ISNUMBER(FIND("5F",ScheduleCompile!X246)),ISNUMBER(FIND("0F",ScheduleCompile!X246)),ISNUMBER(FIND("8F",ScheduleCompile!X246)),ISNUMBER(FIND("1F",ScheduleCompile!X246)),ISNUMBER(FIND("2F",ScheduleCompile!X246)),ISNUMBER(FIND("3F",ScheduleCompile!X246)),ISNUMBER(FIND("6F",ScheduleCompile!X246)),ISNUMBER(FIND("7F",ScheduleCompile!X246)),ISNUMBER(FIND("9F",ScheduleCompile!X246)),ISNUMBER(FIND("4F",ScheduleCompile!X246))),VALUE(LEFT(ScheduleCompile!X246,FIND("F",ScheduleCompile!X246)-1)),ScheduleCompile!X246)))))),"",IF(ScheduleCompile!X246="Off",0,IF(ScheduleCompile!X246="On",1,IF(ISNUMBER(ScheduleCompile!X246),ScheduleCompile!X246/1,IF(ISTEXT(ScheduleCompile!X246),IF(OR(ISNUMBER(FIND("5F",ScheduleCompile!X246)),ISNUMBER(FIND("0F",ScheduleCompile!X246)),ISNUMBER(FIND("8F",ScheduleCompile!X246)),ISNUMBER(FIND("1F",ScheduleCompile!X246)),ISNUMBER(FIND("2F",ScheduleCompile!X246)),ISNUMBER(FIND("3F",ScheduleCompile!X246)),ISNUMBER(FIND("6F",ScheduleCompile!X246)),ISNUMBER(FIND("7F",ScheduleCompile!X246)),ISNUMBER(FIND("9F",ScheduleCompile!X246)),ISNUMBER(FIND("4F",ScheduleCompile!X246))),VALUE(LEFT(ScheduleCompile!X246,FIND("F",ScheduleCompile!X246)-1)),ScheduleCompile!X246)))))))</f>
        <v>0</v>
      </c>
      <c r="AD253" s="1">
        <f>IF(AND(ISERROR(IF(ScheduleCompile!Y246="Off",0,IF(ScheduleCompile!Y246="On",1,IF(ISNUMBER(ScheduleCompile!Y246),ScheduleCompile!Y246/1,IF(ISTEXT(ScheduleCompile!Y246),IF(OR(ISNUMBER(FIND("5F",ScheduleCompile!Y246)),ISNUMBER(FIND("0F",ScheduleCompile!Y246)),ISNUMBER(FIND("8F",ScheduleCompile!Y246)),ISNUMBER(FIND("1F",ScheduleCompile!Y246)),ISNUMBER(FIND("2F",ScheduleCompile!Y246)),ISNUMBER(FIND("3F",ScheduleCompile!Y246)),ISNUMBER(FIND("6F",ScheduleCompile!Y246)),ISNUMBER(FIND("7F",ScheduleCompile!Y246)),ISNUMBER(FIND("9F",ScheduleCompile!Y246)),ISNUMBER(FIND("4F",ScheduleCompile!Y246))),VALUE(LEFT(ScheduleCompile!Y246,FIND("F",ScheduleCompile!Y246)-1)),ScheduleCompile!Y246)))))),ISTEXT(ScheduleCompile!#REF!)),"ENDTABLE",IF(ISERROR(IF(ScheduleCompile!Y246="Off",0,IF(ScheduleCompile!Y246="On",1,IF(ISNUMBER(ScheduleCompile!Y246),ScheduleCompile!Y246/1,IF(ISTEXT(ScheduleCompile!Y246),IF(OR(ISNUMBER(FIND("5F",ScheduleCompile!Y246)),ISNUMBER(FIND("0F",ScheduleCompile!Y246)),ISNUMBER(FIND("8F",ScheduleCompile!Y246)),ISNUMBER(FIND("1F",ScheduleCompile!Y246)),ISNUMBER(FIND("2F",ScheduleCompile!Y246)),ISNUMBER(FIND("3F",ScheduleCompile!Y246)),ISNUMBER(FIND("6F",ScheduleCompile!Y246)),ISNUMBER(FIND("7F",ScheduleCompile!Y246)),ISNUMBER(FIND("9F",ScheduleCompile!Y246)),ISNUMBER(FIND("4F",ScheduleCompile!Y246))),VALUE(LEFT(ScheduleCompile!Y246,FIND("F",ScheduleCompile!Y246)-1)),ScheduleCompile!Y246)))))),"",IF(ScheduleCompile!Y246="Off",0,IF(ScheduleCompile!Y246="On",1,IF(ISNUMBER(ScheduleCompile!Y246),ScheduleCompile!Y246/1,IF(ISTEXT(ScheduleCompile!Y246),IF(OR(ISNUMBER(FIND("5F",ScheduleCompile!Y246)),ISNUMBER(FIND("0F",ScheduleCompile!Y246)),ISNUMBER(FIND("8F",ScheduleCompile!Y246)),ISNUMBER(FIND("1F",ScheduleCompile!Y246)),ISNUMBER(FIND("2F",ScheduleCompile!Y246)),ISNUMBER(FIND("3F",ScheduleCompile!Y246)),ISNUMBER(FIND("6F",ScheduleCompile!Y246)),ISNUMBER(FIND("7F",ScheduleCompile!Y246)),ISNUMBER(FIND("9F",ScheduleCompile!Y246)),ISNUMBER(FIND("4F",ScheduleCompile!Y246))),VALUE(LEFT(ScheduleCompile!Y246,FIND("F",ScheduleCompile!Y246)-1)),ScheduleCompile!Y246)))))))</f>
        <v>0</v>
      </c>
    </row>
    <row r="254" spans="1:30" x14ac:dyDescent="0.25">
      <c r="A254" t="str">
        <f t="shared" si="15"/>
        <v>SchDay "OfficeGasEquipSun"  Type = "Fraction" Hr = (0, 0, 0, 0, 0, 0, 0, 0, 0, 0, 0, 0, 0, 0, 0, 0, 0, 0, 0, 0, 0, 0, 0, 0) ..</v>
      </c>
      <c r="B254" s="1" t="s">
        <v>623</v>
      </c>
      <c r="C254" t="str">
        <f t="shared" si="16"/>
        <v xml:space="preserve">SchDay "OfficeGasEquipSun"  Type = "Fraction" Hr = </v>
      </c>
      <c r="D254" t="str">
        <f t="shared" si="17"/>
        <v>(0, 0, 0, 0, 0, 0, 0, 0, 0, 0, 0, 0, 0, 0, 0, 0, 0, 0, 0, 0, 0, 0, 0, 0) ..</v>
      </c>
      <c r="E254" s="30" t="str">
        <f>ScheduleCompile!A247</f>
        <v>OfficeGasEquipSun</v>
      </c>
      <c r="F254" t="str">
        <f t="shared" si="18"/>
        <v>Fraction</v>
      </c>
      <c r="G254" s="1">
        <f>IF(AND(ISERROR(IF(ScheduleCompile!B247="Off",0,IF(ScheduleCompile!B247="On",1,IF(ISNUMBER(ScheduleCompile!B247),ScheduleCompile!B247/1,IF(ISTEXT(ScheduleCompile!B247),IF(OR(ISNUMBER(FIND("5F",ScheduleCompile!B247)),ISNUMBER(FIND("0F",ScheduleCompile!B247)),ISNUMBER(FIND("8F",ScheduleCompile!B247)),ISNUMBER(FIND("1F",ScheduleCompile!B247)),ISNUMBER(FIND("2F",ScheduleCompile!B247)),ISNUMBER(FIND("3F",ScheduleCompile!B247)),ISNUMBER(FIND("6F",ScheduleCompile!B247)),ISNUMBER(FIND("7F",ScheduleCompile!B247)),ISNUMBER(FIND("9F",ScheduleCompile!B247)),ISNUMBER(FIND("4F",ScheduleCompile!B247))),VALUE(LEFT(ScheduleCompile!B247,FIND("F",ScheduleCompile!B247)-1)),ScheduleCompile!B247)))))),ISTEXT(ScheduleCompile!#REF!)),"ENDTABLE",IF(ISERROR(IF(ScheduleCompile!B247="Off",0,IF(ScheduleCompile!B247="On",1,IF(ISNUMBER(ScheduleCompile!B247),ScheduleCompile!B247/1,IF(ISTEXT(ScheduleCompile!B247),IF(OR(ISNUMBER(FIND("5F",ScheduleCompile!B247)),ISNUMBER(FIND("0F",ScheduleCompile!B247)),ISNUMBER(FIND("8F",ScheduleCompile!B247)),ISNUMBER(FIND("1F",ScheduleCompile!B247)),ISNUMBER(FIND("2F",ScheduleCompile!B247)),ISNUMBER(FIND("3F",ScheduleCompile!B247)),ISNUMBER(FIND("6F",ScheduleCompile!B247)),ISNUMBER(FIND("7F",ScheduleCompile!B247)),ISNUMBER(FIND("9F",ScheduleCompile!B247)),ISNUMBER(FIND("4F",ScheduleCompile!B247))),VALUE(LEFT(ScheduleCompile!B247,FIND("F",ScheduleCompile!B247)-1)),ScheduleCompile!B247)))))),"",IF(ScheduleCompile!B247="Off",0,IF(ScheduleCompile!B247="On",1,IF(ISNUMBER(ScheduleCompile!B247),ScheduleCompile!B247/1,IF(ISTEXT(ScheduleCompile!B247),IF(OR(ISNUMBER(FIND("5F",ScheduleCompile!B247)),ISNUMBER(FIND("0F",ScheduleCompile!B247)),ISNUMBER(FIND("8F",ScheduleCompile!B247)),ISNUMBER(FIND("1F",ScheduleCompile!B247)),ISNUMBER(FIND("2F",ScheduleCompile!B247)),ISNUMBER(FIND("3F",ScheduleCompile!B247)),ISNUMBER(FIND("6F",ScheduleCompile!B247)),ISNUMBER(FIND("7F",ScheduleCompile!B247)),ISNUMBER(FIND("9F",ScheduleCompile!B247)),ISNUMBER(FIND("4F",ScheduleCompile!B247))),VALUE(LEFT(ScheduleCompile!B247,FIND("F",ScheduleCompile!B247)-1)),ScheduleCompile!B247)))))))</f>
        <v>0</v>
      </c>
      <c r="H254" s="1">
        <f>IF(AND(ISERROR(IF(ScheduleCompile!C247="Off",0,IF(ScheduleCompile!C247="On",1,IF(ISNUMBER(ScheduleCompile!C247),ScheduleCompile!C247/1,IF(ISTEXT(ScheduleCompile!C247),IF(OR(ISNUMBER(FIND("5F",ScheduleCompile!C247)),ISNUMBER(FIND("0F",ScheduleCompile!C247)),ISNUMBER(FIND("8F",ScheduleCompile!C247)),ISNUMBER(FIND("1F",ScheduleCompile!C247)),ISNUMBER(FIND("2F",ScheduleCompile!C247)),ISNUMBER(FIND("3F",ScheduleCompile!C247)),ISNUMBER(FIND("6F",ScheduleCompile!C247)),ISNUMBER(FIND("7F",ScheduleCompile!C247)),ISNUMBER(FIND("9F",ScheduleCompile!C247)),ISNUMBER(FIND("4F",ScheduleCompile!C247))),VALUE(LEFT(ScheduleCompile!C247,FIND("F",ScheduleCompile!C247)-1)),ScheduleCompile!C247)))))),ISTEXT(ScheduleCompile!#REF!)),"ENDTABLE",IF(ISERROR(IF(ScheduleCompile!C247="Off",0,IF(ScheduleCompile!C247="On",1,IF(ISNUMBER(ScheduleCompile!C247),ScheduleCompile!C247/1,IF(ISTEXT(ScheduleCompile!C247),IF(OR(ISNUMBER(FIND("5F",ScheduleCompile!C247)),ISNUMBER(FIND("0F",ScheduleCompile!C247)),ISNUMBER(FIND("8F",ScheduleCompile!C247)),ISNUMBER(FIND("1F",ScheduleCompile!C247)),ISNUMBER(FIND("2F",ScheduleCompile!C247)),ISNUMBER(FIND("3F",ScheduleCompile!C247)),ISNUMBER(FIND("6F",ScheduleCompile!C247)),ISNUMBER(FIND("7F",ScheduleCompile!C247)),ISNUMBER(FIND("9F",ScheduleCompile!C247)),ISNUMBER(FIND("4F",ScheduleCompile!C247))),VALUE(LEFT(ScheduleCompile!C247,FIND("F",ScheduleCompile!C247)-1)),ScheduleCompile!C247)))))),"",IF(ScheduleCompile!C247="Off",0,IF(ScheduleCompile!C247="On",1,IF(ISNUMBER(ScheduleCompile!C247),ScheduleCompile!C247/1,IF(ISTEXT(ScheduleCompile!C247),IF(OR(ISNUMBER(FIND("5F",ScheduleCompile!C247)),ISNUMBER(FIND("0F",ScheduleCompile!C247)),ISNUMBER(FIND("8F",ScheduleCompile!C247)),ISNUMBER(FIND("1F",ScheduleCompile!C247)),ISNUMBER(FIND("2F",ScheduleCompile!C247)),ISNUMBER(FIND("3F",ScheduleCompile!C247)),ISNUMBER(FIND("6F",ScheduleCompile!C247)),ISNUMBER(FIND("7F",ScheduleCompile!C247)),ISNUMBER(FIND("9F",ScheduleCompile!C247)),ISNUMBER(FIND("4F",ScheduleCompile!C247))),VALUE(LEFT(ScheduleCompile!C247,FIND("F",ScheduleCompile!C247)-1)),ScheduleCompile!C247)))))))</f>
        <v>0</v>
      </c>
      <c r="I254" s="1">
        <f>IF(AND(ISERROR(IF(ScheduleCompile!D247="Off",0,IF(ScheduleCompile!D247="On",1,IF(ISNUMBER(ScheduleCompile!D247),ScheduleCompile!D247/1,IF(ISTEXT(ScheduleCompile!D247),IF(OR(ISNUMBER(FIND("5F",ScheduleCompile!D247)),ISNUMBER(FIND("0F",ScheduleCompile!D247)),ISNUMBER(FIND("8F",ScheduleCompile!D247)),ISNUMBER(FIND("1F",ScheduleCompile!D247)),ISNUMBER(FIND("2F",ScheduleCompile!D247)),ISNUMBER(FIND("3F",ScheduleCompile!D247)),ISNUMBER(FIND("6F",ScheduleCompile!D247)),ISNUMBER(FIND("7F",ScheduleCompile!D247)),ISNUMBER(FIND("9F",ScheduleCompile!D247)),ISNUMBER(FIND("4F",ScheduleCompile!D247))),VALUE(LEFT(ScheduleCompile!D247,FIND("F",ScheduleCompile!D247)-1)),ScheduleCompile!D247)))))),ISTEXT(ScheduleCompile!#REF!)),"ENDTABLE",IF(ISERROR(IF(ScheduleCompile!D247="Off",0,IF(ScheduleCompile!D247="On",1,IF(ISNUMBER(ScheduleCompile!D247),ScheduleCompile!D247/1,IF(ISTEXT(ScheduleCompile!D247),IF(OR(ISNUMBER(FIND("5F",ScheduleCompile!D247)),ISNUMBER(FIND("0F",ScheduleCompile!D247)),ISNUMBER(FIND("8F",ScheduleCompile!D247)),ISNUMBER(FIND("1F",ScheduleCompile!D247)),ISNUMBER(FIND("2F",ScheduleCompile!D247)),ISNUMBER(FIND("3F",ScheduleCompile!D247)),ISNUMBER(FIND("6F",ScheduleCompile!D247)),ISNUMBER(FIND("7F",ScheduleCompile!D247)),ISNUMBER(FIND("9F",ScheduleCompile!D247)),ISNUMBER(FIND("4F",ScheduleCompile!D247))),VALUE(LEFT(ScheduleCompile!D247,FIND("F",ScheduleCompile!D247)-1)),ScheduleCompile!D247)))))),"",IF(ScheduleCompile!D247="Off",0,IF(ScheduleCompile!D247="On",1,IF(ISNUMBER(ScheduleCompile!D247),ScheduleCompile!D247/1,IF(ISTEXT(ScheduleCompile!D247),IF(OR(ISNUMBER(FIND("5F",ScheduleCompile!D247)),ISNUMBER(FIND("0F",ScheduleCompile!D247)),ISNUMBER(FIND("8F",ScheduleCompile!D247)),ISNUMBER(FIND("1F",ScheduleCompile!D247)),ISNUMBER(FIND("2F",ScheduleCompile!D247)),ISNUMBER(FIND("3F",ScheduleCompile!D247)),ISNUMBER(FIND("6F",ScheduleCompile!D247)),ISNUMBER(FIND("7F",ScheduleCompile!D247)),ISNUMBER(FIND("9F",ScheduleCompile!D247)),ISNUMBER(FIND("4F",ScheduleCompile!D247))),VALUE(LEFT(ScheduleCompile!D247,FIND("F",ScheduleCompile!D247)-1)),ScheduleCompile!D247)))))))</f>
        <v>0</v>
      </c>
      <c r="J254" s="1">
        <f>IF(AND(ISERROR(IF(ScheduleCompile!E247="Off",0,IF(ScheduleCompile!E247="On",1,IF(ISNUMBER(ScheduleCompile!E247),ScheduleCompile!E247/1,IF(ISTEXT(ScheduleCompile!E247),IF(OR(ISNUMBER(FIND("5F",ScheduleCompile!E247)),ISNUMBER(FIND("0F",ScheduleCompile!E247)),ISNUMBER(FIND("8F",ScheduleCompile!E247)),ISNUMBER(FIND("1F",ScheduleCompile!E247)),ISNUMBER(FIND("2F",ScheduleCompile!E247)),ISNUMBER(FIND("3F",ScheduleCompile!E247)),ISNUMBER(FIND("6F",ScheduleCompile!E247)),ISNUMBER(FIND("7F",ScheduleCompile!E247)),ISNUMBER(FIND("9F",ScheduleCompile!E247)),ISNUMBER(FIND("4F",ScheduleCompile!E247))),VALUE(LEFT(ScheduleCompile!E247,FIND("F",ScheduleCompile!E247)-1)),ScheduleCompile!E247)))))),ISTEXT(ScheduleCompile!#REF!)),"ENDTABLE",IF(ISERROR(IF(ScheduleCompile!E247="Off",0,IF(ScheduleCompile!E247="On",1,IF(ISNUMBER(ScheduleCompile!E247),ScheduleCompile!E247/1,IF(ISTEXT(ScheduleCompile!E247),IF(OR(ISNUMBER(FIND("5F",ScheduleCompile!E247)),ISNUMBER(FIND("0F",ScheduleCompile!E247)),ISNUMBER(FIND("8F",ScheduleCompile!E247)),ISNUMBER(FIND("1F",ScheduleCompile!E247)),ISNUMBER(FIND("2F",ScheduleCompile!E247)),ISNUMBER(FIND("3F",ScheduleCompile!E247)),ISNUMBER(FIND("6F",ScheduleCompile!E247)),ISNUMBER(FIND("7F",ScheduleCompile!E247)),ISNUMBER(FIND("9F",ScheduleCompile!E247)),ISNUMBER(FIND("4F",ScheduleCompile!E247))),VALUE(LEFT(ScheduleCompile!E247,FIND("F",ScheduleCompile!E247)-1)),ScheduleCompile!E247)))))),"",IF(ScheduleCompile!E247="Off",0,IF(ScheduleCompile!E247="On",1,IF(ISNUMBER(ScheduleCompile!E247),ScheduleCompile!E247/1,IF(ISTEXT(ScheduleCompile!E247),IF(OR(ISNUMBER(FIND("5F",ScheduleCompile!E247)),ISNUMBER(FIND("0F",ScheduleCompile!E247)),ISNUMBER(FIND("8F",ScheduleCompile!E247)),ISNUMBER(FIND("1F",ScheduleCompile!E247)),ISNUMBER(FIND("2F",ScheduleCompile!E247)),ISNUMBER(FIND("3F",ScheduleCompile!E247)),ISNUMBER(FIND("6F",ScheduleCompile!E247)),ISNUMBER(FIND("7F",ScheduleCompile!E247)),ISNUMBER(FIND("9F",ScheduleCompile!E247)),ISNUMBER(FIND("4F",ScheduleCompile!E247))),VALUE(LEFT(ScheduleCompile!E247,FIND("F",ScheduleCompile!E247)-1)),ScheduleCompile!E247)))))))</f>
        <v>0</v>
      </c>
      <c r="K254" s="1">
        <f>IF(AND(ISERROR(IF(ScheduleCompile!F247="Off",0,IF(ScheduleCompile!F247="On",1,IF(ISNUMBER(ScheduleCompile!F247),ScheduleCompile!F247/1,IF(ISTEXT(ScheduleCompile!F247),IF(OR(ISNUMBER(FIND("5F",ScheduleCompile!F247)),ISNUMBER(FIND("0F",ScheduleCompile!F247)),ISNUMBER(FIND("8F",ScheduleCompile!F247)),ISNUMBER(FIND("1F",ScheduleCompile!F247)),ISNUMBER(FIND("2F",ScheduleCompile!F247)),ISNUMBER(FIND("3F",ScheduleCompile!F247)),ISNUMBER(FIND("6F",ScheduleCompile!F247)),ISNUMBER(FIND("7F",ScheduleCompile!F247)),ISNUMBER(FIND("9F",ScheduleCompile!F247)),ISNUMBER(FIND("4F",ScheduleCompile!F247))),VALUE(LEFT(ScheduleCompile!F247,FIND("F",ScheduleCompile!F247)-1)),ScheduleCompile!F247)))))),ISTEXT(ScheduleCompile!#REF!)),"ENDTABLE",IF(ISERROR(IF(ScheduleCompile!F247="Off",0,IF(ScheduleCompile!F247="On",1,IF(ISNUMBER(ScheduleCompile!F247),ScheduleCompile!F247/1,IF(ISTEXT(ScheduleCompile!F247),IF(OR(ISNUMBER(FIND("5F",ScheduleCompile!F247)),ISNUMBER(FIND("0F",ScheduleCompile!F247)),ISNUMBER(FIND("8F",ScheduleCompile!F247)),ISNUMBER(FIND("1F",ScheduleCompile!F247)),ISNUMBER(FIND("2F",ScheduleCompile!F247)),ISNUMBER(FIND("3F",ScheduleCompile!F247)),ISNUMBER(FIND("6F",ScheduleCompile!F247)),ISNUMBER(FIND("7F",ScheduleCompile!F247)),ISNUMBER(FIND("9F",ScheduleCompile!F247)),ISNUMBER(FIND("4F",ScheduleCompile!F247))),VALUE(LEFT(ScheduleCompile!F247,FIND("F",ScheduleCompile!F247)-1)),ScheduleCompile!F247)))))),"",IF(ScheduleCompile!F247="Off",0,IF(ScheduleCompile!F247="On",1,IF(ISNUMBER(ScheduleCompile!F247),ScheduleCompile!F247/1,IF(ISTEXT(ScheduleCompile!F247),IF(OR(ISNUMBER(FIND("5F",ScheduleCompile!F247)),ISNUMBER(FIND("0F",ScheduleCompile!F247)),ISNUMBER(FIND("8F",ScheduleCompile!F247)),ISNUMBER(FIND("1F",ScheduleCompile!F247)),ISNUMBER(FIND("2F",ScheduleCompile!F247)),ISNUMBER(FIND("3F",ScheduleCompile!F247)),ISNUMBER(FIND("6F",ScheduleCompile!F247)),ISNUMBER(FIND("7F",ScheduleCompile!F247)),ISNUMBER(FIND("9F",ScheduleCompile!F247)),ISNUMBER(FIND("4F",ScheduleCompile!F247))),VALUE(LEFT(ScheduleCompile!F247,FIND("F",ScheduleCompile!F247)-1)),ScheduleCompile!F247)))))))</f>
        <v>0</v>
      </c>
      <c r="L254" s="1">
        <f>IF(AND(ISERROR(IF(ScheduleCompile!G247="Off",0,IF(ScheduleCompile!G247="On",1,IF(ISNUMBER(ScheduleCompile!G247),ScheduleCompile!G247/1,IF(ISTEXT(ScheduleCompile!G247),IF(OR(ISNUMBER(FIND("5F",ScheduleCompile!G247)),ISNUMBER(FIND("0F",ScheduleCompile!G247)),ISNUMBER(FIND("8F",ScheduleCompile!G247)),ISNUMBER(FIND("1F",ScheduleCompile!G247)),ISNUMBER(FIND("2F",ScheduleCompile!G247)),ISNUMBER(FIND("3F",ScheduleCompile!G247)),ISNUMBER(FIND("6F",ScheduleCompile!G247)),ISNUMBER(FIND("7F",ScheduleCompile!G247)),ISNUMBER(FIND("9F",ScheduleCompile!G247)),ISNUMBER(FIND("4F",ScheduleCompile!G247))),VALUE(LEFT(ScheduleCompile!G247,FIND("F",ScheduleCompile!G247)-1)),ScheduleCompile!G247)))))),ISTEXT(ScheduleCompile!#REF!)),"ENDTABLE",IF(ISERROR(IF(ScheduleCompile!G247="Off",0,IF(ScheduleCompile!G247="On",1,IF(ISNUMBER(ScheduleCompile!G247),ScheduleCompile!G247/1,IF(ISTEXT(ScheduleCompile!G247),IF(OR(ISNUMBER(FIND("5F",ScheduleCompile!G247)),ISNUMBER(FIND("0F",ScheduleCompile!G247)),ISNUMBER(FIND("8F",ScheduleCompile!G247)),ISNUMBER(FIND("1F",ScheduleCompile!G247)),ISNUMBER(FIND("2F",ScheduleCompile!G247)),ISNUMBER(FIND("3F",ScheduleCompile!G247)),ISNUMBER(FIND("6F",ScheduleCompile!G247)),ISNUMBER(FIND("7F",ScheduleCompile!G247)),ISNUMBER(FIND("9F",ScheduleCompile!G247)),ISNUMBER(FIND("4F",ScheduleCompile!G247))),VALUE(LEFT(ScheduleCompile!G247,FIND("F",ScheduleCompile!G247)-1)),ScheduleCompile!G247)))))),"",IF(ScheduleCompile!G247="Off",0,IF(ScheduleCompile!G247="On",1,IF(ISNUMBER(ScheduleCompile!G247),ScheduleCompile!G247/1,IF(ISTEXT(ScheduleCompile!G247),IF(OR(ISNUMBER(FIND("5F",ScheduleCompile!G247)),ISNUMBER(FIND("0F",ScheduleCompile!G247)),ISNUMBER(FIND("8F",ScheduleCompile!G247)),ISNUMBER(FIND("1F",ScheduleCompile!G247)),ISNUMBER(FIND("2F",ScheduleCompile!G247)),ISNUMBER(FIND("3F",ScheduleCompile!G247)),ISNUMBER(FIND("6F",ScheduleCompile!G247)),ISNUMBER(FIND("7F",ScheduleCompile!G247)),ISNUMBER(FIND("9F",ScheduleCompile!G247)),ISNUMBER(FIND("4F",ScheduleCompile!G247))),VALUE(LEFT(ScheduleCompile!G247,FIND("F",ScheduleCompile!G247)-1)),ScheduleCompile!G247)))))))</f>
        <v>0</v>
      </c>
      <c r="M254" s="1">
        <f>IF(AND(ISERROR(IF(ScheduleCompile!H247="Off",0,IF(ScheduleCompile!H247="On",1,IF(ISNUMBER(ScheduleCompile!H247),ScheduleCompile!H247/1,IF(ISTEXT(ScheduleCompile!H247),IF(OR(ISNUMBER(FIND("5F",ScheduleCompile!H247)),ISNUMBER(FIND("0F",ScheduleCompile!H247)),ISNUMBER(FIND("8F",ScheduleCompile!H247)),ISNUMBER(FIND("1F",ScheduleCompile!H247)),ISNUMBER(FIND("2F",ScheduleCompile!H247)),ISNUMBER(FIND("3F",ScheduleCompile!H247)),ISNUMBER(FIND("6F",ScheduleCompile!H247)),ISNUMBER(FIND("7F",ScheduleCompile!H247)),ISNUMBER(FIND("9F",ScheduleCompile!H247)),ISNUMBER(FIND("4F",ScheduleCompile!H247))),VALUE(LEFT(ScheduleCompile!H247,FIND("F",ScheduleCompile!H247)-1)),ScheduleCompile!H247)))))),ISTEXT(ScheduleCompile!#REF!)),"ENDTABLE",IF(ISERROR(IF(ScheduleCompile!H247="Off",0,IF(ScheduleCompile!H247="On",1,IF(ISNUMBER(ScheduleCompile!H247),ScheduleCompile!H247/1,IF(ISTEXT(ScheduleCompile!H247),IF(OR(ISNUMBER(FIND("5F",ScheduleCompile!H247)),ISNUMBER(FIND("0F",ScheduleCompile!H247)),ISNUMBER(FIND("8F",ScheduleCompile!H247)),ISNUMBER(FIND("1F",ScheduleCompile!H247)),ISNUMBER(FIND("2F",ScheduleCompile!H247)),ISNUMBER(FIND("3F",ScheduleCompile!H247)),ISNUMBER(FIND("6F",ScheduleCompile!H247)),ISNUMBER(FIND("7F",ScheduleCompile!H247)),ISNUMBER(FIND("9F",ScheduleCompile!H247)),ISNUMBER(FIND("4F",ScheduleCompile!H247))),VALUE(LEFT(ScheduleCompile!H247,FIND("F",ScheduleCompile!H247)-1)),ScheduleCompile!H247)))))),"",IF(ScheduleCompile!H247="Off",0,IF(ScheduleCompile!H247="On",1,IF(ISNUMBER(ScheduleCompile!H247),ScheduleCompile!H247/1,IF(ISTEXT(ScheduleCompile!H247),IF(OR(ISNUMBER(FIND("5F",ScheduleCompile!H247)),ISNUMBER(FIND("0F",ScheduleCompile!H247)),ISNUMBER(FIND("8F",ScheduleCompile!H247)),ISNUMBER(FIND("1F",ScheduleCompile!H247)),ISNUMBER(FIND("2F",ScheduleCompile!H247)),ISNUMBER(FIND("3F",ScheduleCompile!H247)),ISNUMBER(FIND("6F",ScheduleCompile!H247)),ISNUMBER(FIND("7F",ScheduleCompile!H247)),ISNUMBER(FIND("9F",ScheduleCompile!H247)),ISNUMBER(FIND("4F",ScheduleCompile!H247))),VALUE(LEFT(ScheduleCompile!H247,FIND("F",ScheduleCompile!H247)-1)),ScheduleCompile!H247)))))))</f>
        <v>0</v>
      </c>
      <c r="N254" s="1">
        <f>IF(AND(ISERROR(IF(ScheduleCompile!I247="Off",0,IF(ScheduleCompile!I247="On",1,IF(ISNUMBER(ScheduleCompile!I247),ScheduleCompile!I247/1,IF(ISTEXT(ScheduleCompile!I247),IF(OR(ISNUMBER(FIND("5F",ScheduleCompile!I247)),ISNUMBER(FIND("0F",ScheduleCompile!I247)),ISNUMBER(FIND("8F",ScheduleCompile!I247)),ISNUMBER(FIND("1F",ScheduleCompile!I247)),ISNUMBER(FIND("2F",ScheduleCompile!I247)),ISNUMBER(FIND("3F",ScheduleCompile!I247)),ISNUMBER(FIND("6F",ScheduleCompile!I247)),ISNUMBER(FIND("7F",ScheduleCompile!I247)),ISNUMBER(FIND("9F",ScheduleCompile!I247)),ISNUMBER(FIND("4F",ScheduleCompile!I247))),VALUE(LEFT(ScheduleCompile!I247,FIND("F",ScheduleCompile!I247)-1)),ScheduleCompile!I247)))))),ISTEXT(ScheduleCompile!#REF!)),"ENDTABLE",IF(ISERROR(IF(ScheduleCompile!I247="Off",0,IF(ScheduleCompile!I247="On",1,IF(ISNUMBER(ScheduleCompile!I247),ScheduleCompile!I247/1,IF(ISTEXT(ScheduleCompile!I247),IF(OR(ISNUMBER(FIND("5F",ScheduleCompile!I247)),ISNUMBER(FIND("0F",ScheduleCompile!I247)),ISNUMBER(FIND("8F",ScheduleCompile!I247)),ISNUMBER(FIND("1F",ScheduleCompile!I247)),ISNUMBER(FIND("2F",ScheduleCompile!I247)),ISNUMBER(FIND("3F",ScheduleCompile!I247)),ISNUMBER(FIND("6F",ScheduleCompile!I247)),ISNUMBER(FIND("7F",ScheduleCompile!I247)),ISNUMBER(FIND("9F",ScheduleCompile!I247)),ISNUMBER(FIND("4F",ScheduleCompile!I247))),VALUE(LEFT(ScheduleCompile!I247,FIND("F",ScheduleCompile!I247)-1)),ScheduleCompile!I247)))))),"",IF(ScheduleCompile!I247="Off",0,IF(ScheduleCompile!I247="On",1,IF(ISNUMBER(ScheduleCompile!I247),ScheduleCompile!I247/1,IF(ISTEXT(ScheduleCompile!I247),IF(OR(ISNUMBER(FIND("5F",ScheduleCompile!I247)),ISNUMBER(FIND("0F",ScheduleCompile!I247)),ISNUMBER(FIND("8F",ScheduleCompile!I247)),ISNUMBER(FIND("1F",ScheduleCompile!I247)),ISNUMBER(FIND("2F",ScheduleCompile!I247)),ISNUMBER(FIND("3F",ScheduleCompile!I247)),ISNUMBER(FIND("6F",ScheduleCompile!I247)),ISNUMBER(FIND("7F",ScheduleCompile!I247)),ISNUMBER(FIND("9F",ScheduleCompile!I247)),ISNUMBER(FIND("4F",ScheduleCompile!I247))),VALUE(LEFT(ScheduleCompile!I247,FIND("F",ScheduleCompile!I247)-1)),ScheduleCompile!I247)))))))</f>
        <v>0</v>
      </c>
      <c r="O254" s="1">
        <f>IF(AND(ISERROR(IF(ScheduleCompile!J247="Off",0,IF(ScheduleCompile!J247="On",1,IF(ISNUMBER(ScheduleCompile!J247),ScheduleCompile!J247/1,IF(ISTEXT(ScheduleCompile!J247),IF(OR(ISNUMBER(FIND("5F",ScheduleCompile!J247)),ISNUMBER(FIND("0F",ScheduleCompile!J247)),ISNUMBER(FIND("8F",ScheduleCompile!J247)),ISNUMBER(FIND("1F",ScheduleCompile!J247)),ISNUMBER(FIND("2F",ScheduleCompile!J247)),ISNUMBER(FIND("3F",ScheduleCompile!J247)),ISNUMBER(FIND("6F",ScheduleCompile!J247)),ISNUMBER(FIND("7F",ScheduleCompile!J247)),ISNUMBER(FIND("9F",ScheduleCompile!J247)),ISNUMBER(FIND("4F",ScheduleCompile!J247))),VALUE(LEFT(ScheduleCompile!J247,FIND("F",ScheduleCompile!J247)-1)),ScheduleCompile!J247)))))),ISTEXT(ScheduleCompile!#REF!)),"ENDTABLE",IF(ISERROR(IF(ScheduleCompile!J247="Off",0,IF(ScheduleCompile!J247="On",1,IF(ISNUMBER(ScheduleCompile!J247),ScheduleCompile!J247/1,IF(ISTEXT(ScheduleCompile!J247),IF(OR(ISNUMBER(FIND("5F",ScheduleCompile!J247)),ISNUMBER(FIND("0F",ScheduleCompile!J247)),ISNUMBER(FIND("8F",ScheduleCompile!J247)),ISNUMBER(FIND("1F",ScheduleCompile!J247)),ISNUMBER(FIND("2F",ScheduleCompile!J247)),ISNUMBER(FIND("3F",ScheduleCompile!J247)),ISNUMBER(FIND("6F",ScheduleCompile!J247)),ISNUMBER(FIND("7F",ScheduleCompile!J247)),ISNUMBER(FIND("9F",ScheduleCompile!J247)),ISNUMBER(FIND("4F",ScheduleCompile!J247))),VALUE(LEFT(ScheduleCompile!J247,FIND("F",ScheduleCompile!J247)-1)),ScheduleCompile!J247)))))),"",IF(ScheduleCompile!J247="Off",0,IF(ScheduleCompile!J247="On",1,IF(ISNUMBER(ScheduleCompile!J247),ScheduleCompile!J247/1,IF(ISTEXT(ScheduleCompile!J247),IF(OR(ISNUMBER(FIND("5F",ScheduleCompile!J247)),ISNUMBER(FIND("0F",ScheduleCompile!J247)),ISNUMBER(FIND("8F",ScheduleCompile!J247)),ISNUMBER(FIND("1F",ScheduleCompile!J247)),ISNUMBER(FIND("2F",ScheduleCompile!J247)),ISNUMBER(FIND("3F",ScheduleCompile!J247)),ISNUMBER(FIND("6F",ScheduleCompile!J247)),ISNUMBER(FIND("7F",ScheduleCompile!J247)),ISNUMBER(FIND("9F",ScheduleCompile!J247)),ISNUMBER(FIND("4F",ScheduleCompile!J247))),VALUE(LEFT(ScheduleCompile!J247,FIND("F",ScheduleCompile!J247)-1)),ScheduleCompile!J247)))))))</f>
        <v>0</v>
      </c>
      <c r="P254" s="1">
        <f>IF(AND(ISERROR(IF(ScheduleCompile!K247="Off",0,IF(ScheduleCompile!K247="On",1,IF(ISNUMBER(ScheduleCompile!K247),ScheduleCompile!K247/1,IF(ISTEXT(ScheduleCompile!K247),IF(OR(ISNUMBER(FIND("5F",ScheduleCompile!K247)),ISNUMBER(FIND("0F",ScheduleCompile!K247)),ISNUMBER(FIND("8F",ScheduleCompile!K247)),ISNUMBER(FIND("1F",ScheduleCompile!K247)),ISNUMBER(FIND("2F",ScheduleCompile!K247)),ISNUMBER(FIND("3F",ScheduleCompile!K247)),ISNUMBER(FIND("6F",ScheduleCompile!K247)),ISNUMBER(FIND("7F",ScheduleCompile!K247)),ISNUMBER(FIND("9F",ScheduleCompile!K247)),ISNUMBER(FIND("4F",ScheduleCompile!K247))),VALUE(LEFT(ScheduleCompile!K247,FIND("F",ScheduleCompile!K247)-1)),ScheduleCompile!K247)))))),ISTEXT(ScheduleCompile!#REF!)),"ENDTABLE",IF(ISERROR(IF(ScheduleCompile!K247="Off",0,IF(ScheduleCompile!K247="On",1,IF(ISNUMBER(ScheduleCompile!K247),ScheduleCompile!K247/1,IF(ISTEXT(ScheduleCompile!K247),IF(OR(ISNUMBER(FIND("5F",ScheduleCompile!K247)),ISNUMBER(FIND("0F",ScheduleCompile!K247)),ISNUMBER(FIND("8F",ScheduleCompile!K247)),ISNUMBER(FIND("1F",ScheduleCompile!K247)),ISNUMBER(FIND("2F",ScheduleCompile!K247)),ISNUMBER(FIND("3F",ScheduleCompile!K247)),ISNUMBER(FIND("6F",ScheduleCompile!K247)),ISNUMBER(FIND("7F",ScheduleCompile!K247)),ISNUMBER(FIND("9F",ScheduleCompile!K247)),ISNUMBER(FIND("4F",ScheduleCompile!K247))),VALUE(LEFT(ScheduleCompile!K247,FIND("F",ScheduleCompile!K247)-1)),ScheduleCompile!K247)))))),"",IF(ScheduleCompile!K247="Off",0,IF(ScheduleCompile!K247="On",1,IF(ISNUMBER(ScheduleCompile!K247),ScheduleCompile!K247/1,IF(ISTEXT(ScheduleCompile!K247),IF(OR(ISNUMBER(FIND("5F",ScheduleCompile!K247)),ISNUMBER(FIND("0F",ScheduleCompile!K247)),ISNUMBER(FIND("8F",ScheduleCompile!K247)),ISNUMBER(FIND("1F",ScheduleCompile!K247)),ISNUMBER(FIND("2F",ScheduleCompile!K247)),ISNUMBER(FIND("3F",ScheduleCompile!K247)),ISNUMBER(FIND("6F",ScheduleCompile!K247)),ISNUMBER(FIND("7F",ScheduleCompile!K247)),ISNUMBER(FIND("9F",ScheduleCompile!K247)),ISNUMBER(FIND("4F",ScheduleCompile!K247))),VALUE(LEFT(ScheduleCompile!K247,FIND("F",ScheduleCompile!K247)-1)),ScheduleCompile!K247)))))))</f>
        <v>0</v>
      </c>
      <c r="Q254" s="1">
        <f>IF(AND(ISERROR(IF(ScheduleCompile!L247="Off",0,IF(ScheduleCompile!L247="On",1,IF(ISNUMBER(ScheduleCompile!L247),ScheduleCompile!L247/1,IF(ISTEXT(ScheduleCompile!L247),IF(OR(ISNUMBER(FIND("5F",ScheduleCompile!L247)),ISNUMBER(FIND("0F",ScheduleCompile!L247)),ISNUMBER(FIND("8F",ScheduleCompile!L247)),ISNUMBER(FIND("1F",ScheduleCompile!L247)),ISNUMBER(FIND("2F",ScheduleCompile!L247)),ISNUMBER(FIND("3F",ScheduleCompile!L247)),ISNUMBER(FIND("6F",ScheduleCompile!L247)),ISNUMBER(FIND("7F",ScheduleCompile!L247)),ISNUMBER(FIND("9F",ScheduleCompile!L247)),ISNUMBER(FIND("4F",ScheduleCompile!L247))),VALUE(LEFT(ScheduleCompile!L247,FIND("F",ScheduleCompile!L247)-1)),ScheduleCompile!L247)))))),ISTEXT(ScheduleCompile!#REF!)),"ENDTABLE",IF(ISERROR(IF(ScheduleCompile!L247="Off",0,IF(ScheduleCompile!L247="On",1,IF(ISNUMBER(ScheduleCompile!L247),ScheduleCompile!L247/1,IF(ISTEXT(ScheduleCompile!L247),IF(OR(ISNUMBER(FIND("5F",ScheduleCompile!L247)),ISNUMBER(FIND("0F",ScheduleCompile!L247)),ISNUMBER(FIND("8F",ScheduleCompile!L247)),ISNUMBER(FIND("1F",ScheduleCompile!L247)),ISNUMBER(FIND("2F",ScheduleCompile!L247)),ISNUMBER(FIND("3F",ScheduleCompile!L247)),ISNUMBER(FIND("6F",ScheduleCompile!L247)),ISNUMBER(FIND("7F",ScheduleCompile!L247)),ISNUMBER(FIND("9F",ScheduleCompile!L247)),ISNUMBER(FIND("4F",ScheduleCompile!L247))),VALUE(LEFT(ScheduleCompile!L247,FIND("F",ScheduleCompile!L247)-1)),ScheduleCompile!L247)))))),"",IF(ScheduleCompile!L247="Off",0,IF(ScheduleCompile!L247="On",1,IF(ISNUMBER(ScheduleCompile!L247),ScheduleCompile!L247/1,IF(ISTEXT(ScheduleCompile!L247),IF(OR(ISNUMBER(FIND("5F",ScheduleCompile!L247)),ISNUMBER(FIND("0F",ScheduleCompile!L247)),ISNUMBER(FIND("8F",ScheduleCompile!L247)),ISNUMBER(FIND("1F",ScheduleCompile!L247)),ISNUMBER(FIND("2F",ScheduleCompile!L247)),ISNUMBER(FIND("3F",ScheduleCompile!L247)),ISNUMBER(FIND("6F",ScheduleCompile!L247)),ISNUMBER(FIND("7F",ScheduleCompile!L247)),ISNUMBER(FIND("9F",ScheduleCompile!L247)),ISNUMBER(FIND("4F",ScheduleCompile!L247))),VALUE(LEFT(ScheduleCompile!L247,FIND("F",ScheduleCompile!L247)-1)),ScheduleCompile!L247)))))))</f>
        <v>0</v>
      </c>
      <c r="R254" s="1">
        <f>IF(AND(ISERROR(IF(ScheduleCompile!M247="Off",0,IF(ScheduleCompile!M247="On",1,IF(ISNUMBER(ScheduleCompile!M247),ScheduleCompile!M247/1,IF(ISTEXT(ScheduleCompile!M247),IF(OR(ISNUMBER(FIND("5F",ScheduleCompile!M247)),ISNUMBER(FIND("0F",ScheduleCompile!M247)),ISNUMBER(FIND("8F",ScheduleCompile!M247)),ISNUMBER(FIND("1F",ScheduleCompile!M247)),ISNUMBER(FIND("2F",ScheduleCompile!M247)),ISNUMBER(FIND("3F",ScheduleCompile!M247)),ISNUMBER(FIND("6F",ScheduleCompile!M247)),ISNUMBER(FIND("7F",ScheduleCompile!M247)),ISNUMBER(FIND("9F",ScheduleCompile!M247)),ISNUMBER(FIND("4F",ScheduleCompile!M247))),VALUE(LEFT(ScheduleCompile!M247,FIND("F",ScheduleCompile!M247)-1)),ScheduleCompile!M247)))))),ISTEXT(ScheduleCompile!#REF!)),"ENDTABLE",IF(ISERROR(IF(ScheduleCompile!M247="Off",0,IF(ScheduleCompile!M247="On",1,IF(ISNUMBER(ScheduleCompile!M247),ScheduleCompile!M247/1,IF(ISTEXT(ScheduleCompile!M247),IF(OR(ISNUMBER(FIND("5F",ScheduleCompile!M247)),ISNUMBER(FIND("0F",ScheduleCompile!M247)),ISNUMBER(FIND("8F",ScheduleCompile!M247)),ISNUMBER(FIND("1F",ScheduleCompile!M247)),ISNUMBER(FIND("2F",ScheduleCompile!M247)),ISNUMBER(FIND("3F",ScheduleCompile!M247)),ISNUMBER(FIND("6F",ScheduleCompile!M247)),ISNUMBER(FIND("7F",ScheduleCompile!M247)),ISNUMBER(FIND("9F",ScheduleCompile!M247)),ISNUMBER(FIND("4F",ScheduleCompile!M247))),VALUE(LEFT(ScheduleCompile!M247,FIND("F",ScheduleCompile!M247)-1)),ScheduleCompile!M247)))))),"",IF(ScheduleCompile!M247="Off",0,IF(ScheduleCompile!M247="On",1,IF(ISNUMBER(ScheduleCompile!M247),ScheduleCompile!M247/1,IF(ISTEXT(ScheduleCompile!M247),IF(OR(ISNUMBER(FIND("5F",ScheduleCompile!M247)),ISNUMBER(FIND("0F",ScheduleCompile!M247)),ISNUMBER(FIND("8F",ScheduleCompile!M247)),ISNUMBER(FIND("1F",ScheduleCompile!M247)),ISNUMBER(FIND("2F",ScheduleCompile!M247)),ISNUMBER(FIND("3F",ScheduleCompile!M247)),ISNUMBER(FIND("6F",ScheduleCompile!M247)),ISNUMBER(FIND("7F",ScheduleCompile!M247)),ISNUMBER(FIND("9F",ScheduleCompile!M247)),ISNUMBER(FIND("4F",ScheduleCompile!M247))),VALUE(LEFT(ScheduleCompile!M247,FIND("F",ScheduleCompile!M247)-1)),ScheduleCompile!M247)))))))</f>
        <v>0</v>
      </c>
      <c r="S254" s="1">
        <f>IF(AND(ISERROR(IF(ScheduleCompile!N247="Off",0,IF(ScheduleCompile!N247="On",1,IF(ISNUMBER(ScheduleCompile!N247),ScheduleCompile!N247/1,IF(ISTEXT(ScheduleCompile!N247),IF(OR(ISNUMBER(FIND("5F",ScheduleCompile!N247)),ISNUMBER(FIND("0F",ScheduleCompile!N247)),ISNUMBER(FIND("8F",ScheduleCompile!N247)),ISNUMBER(FIND("1F",ScheduleCompile!N247)),ISNUMBER(FIND("2F",ScheduleCompile!N247)),ISNUMBER(FIND("3F",ScheduleCompile!N247)),ISNUMBER(FIND("6F",ScheduleCompile!N247)),ISNUMBER(FIND("7F",ScheduleCompile!N247)),ISNUMBER(FIND("9F",ScheduleCompile!N247)),ISNUMBER(FIND("4F",ScheduleCompile!N247))),VALUE(LEFT(ScheduleCompile!N247,FIND("F",ScheduleCompile!N247)-1)),ScheduleCompile!N247)))))),ISTEXT(ScheduleCompile!#REF!)),"ENDTABLE",IF(ISERROR(IF(ScheduleCompile!N247="Off",0,IF(ScheduleCompile!N247="On",1,IF(ISNUMBER(ScheduleCompile!N247),ScheduleCompile!N247/1,IF(ISTEXT(ScheduleCompile!N247),IF(OR(ISNUMBER(FIND("5F",ScheduleCompile!N247)),ISNUMBER(FIND("0F",ScheduleCompile!N247)),ISNUMBER(FIND("8F",ScheduleCompile!N247)),ISNUMBER(FIND("1F",ScheduleCompile!N247)),ISNUMBER(FIND("2F",ScheduleCompile!N247)),ISNUMBER(FIND("3F",ScheduleCompile!N247)),ISNUMBER(FIND("6F",ScheduleCompile!N247)),ISNUMBER(FIND("7F",ScheduleCompile!N247)),ISNUMBER(FIND("9F",ScheduleCompile!N247)),ISNUMBER(FIND("4F",ScheduleCompile!N247))),VALUE(LEFT(ScheduleCompile!N247,FIND("F",ScheduleCompile!N247)-1)),ScheduleCompile!N247)))))),"",IF(ScheduleCompile!N247="Off",0,IF(ScheduleCompile!N247="On",1,IF(ISNUMBER(ScheduleCompile!N247),ScheduleCompile!N247/1,IF(ISTEXT(ScheduleCompile!N247),IF(OR(ISNUMBER(FIND("5F",ScheduleCompile!N247)),ISNUMBER(FIND("0F",ScheduleCompile!N247)),ISNUMBER(FIND("8F",ScheduleCompile!N247)),ISNUMBER(FIND("1F",ScheduleCompile!N247)),ISNUMBER(FIND("2F",ScheduleCompile!N247)),ISNUMBER(FIND("3F",ScheduleCompile!N247)),ISNUMBER(FIND("6F",ScheduleCompile!N247)),ISNUMBER(FIND("7F",ScheduleCompile!N247)),ISNUMBER(FIND("9F",ScheduleCompile!N247)),ISNUMBER(FIND("4F",ScheduleCompile!N247))),VALUE(LEFT(ScheduleCompile!N247,FIND("F",ScheduleCompile!N247)-1)),ScheduleCompile!N247)))))))</f>
        <v>0</v>
      </c>
      <c r="T254" s="1">
        <f>IF(AND(ISERROR(IF(ScheduleCompile!O247="Off",0,IF(ScheduleCompile!O247="On",1,IF(ISNUMBER(ScheduleCompile!O247),ScheduleCompile!O247/1,IF(ISTEXT(ScheduleCompile!O247),IF(OR(ISNUMBER(FIND("5F",ScheduleCompile!O247)),ISNUMBER(FIND("0F",ScheduleCompile!O247)),ISNUMBER(FIND("8F",ScheduleCompile!O247)),ISNUMBER(FIND("1F",ScheduleCompile!O247)),ISNUMBER(FIND("2F",ScheduleCompile!O247)),ISNUMBER(FIND("3F",ScheduleCompile!O247)),ISNUMBER(FIND("6F",ScheduleCompile!O247)),ISNUMBER(FIND("7F",ScheduleCompile!O247)),ISNUMBER(FIND("9F",ScheduleCompile!O247)),ISNUMBER(FIND("4F",ScheduleCompile!O247))),VALUE(LEFT(ScheduleCompile!O247,FIND("F",ScheduleCompile!O247)-1)),ScheduleCompile!O247)))))),ISTEXT(ScheduleCompile!#REF!)),"ENDTABLE",IF(ISERROR(IF(ScheduleCompile!O247="Off",0,IF(ScheduleCompile!O247="On",1,IF(ISNUMBER(ScheduleCompile!O247),ScheduleCompile!O247/1,IF(ISTEXT(ScheduleCompile!O247),IF(OR(ISNUMBER(FIND("5F",ScheduleCompile!O247)),ISNUMBER(FIND("0F",ScheduleCompile!O247)),ISNUMBER(FIND("8F",ScheduleCompile!O247)),ISNUMBER(FIND("1F",ScheduleCompile!O247)),ISNUMBER(FIND("2F",ScheduleCompile!O247)),ISNUMBER(FIND("3F",ScheduleCompile!O247)),ISNUMBER(FIND("6F",ScheduleCompile!O247)),ISNUMBER(FIND("7F",ScheduleCompile!O247)),ISNUMBER(FIND("9F",ScheduleCompile!O247)),ISNUMBER(FIND("4F",ScheduleCompile!O247))),VALUE(LEFT(ScheduleCompile!O247,FIND("F",ScheduleCompile!O247)-1)),ScheduleCompile!O247)))))),"",IF(ScheduleCompile!O247="Off",0,IF(ScheduleCompile!O247="On",1,IF(ISNUMBER(ScheduleCompile!O247),ScheduleCompile!O247/1,IF(ISTEXT(ScheduleCompile!O247),IF(OR(ISNUMBER(FIND("5F",ScheduleCompile!O247)),ISNUMBER(FIND("0F",ScheduleCompile!O247)),ISNUMBER(FIND("8F",ScheduleCompile!O247)),ISNUMBER(FIND("1F",ScheduleCompile!O247)),ISNUMBER(FIND("2F",ScheduleCompile!O247)),ISNUMBER(FIND("3F",ScheduleCompile!O247)),ISNUMBER(FIND("6F",ScheduleCompile!O247)),ISNUMBER(FIND("7F",ScheduleCompile!O247)),ISNUMBER(FIND("9F",ScheduleCompile!O247)),ISNUMBER(FIND("4F",ScheduleCompile!O247))),VALUE(LEFT(ScheduleCompile!O247,FIND("F",ScheduleCompile!O247)-1)),ScheduleCompile!O247)))))))</f>
        <v>0</v>
      </c>
      <c r="U254" s="1">
        <f>IF(AND(ISERROR(IF(ScheduleCompile!P247="Off",0,IF(ScheduleCompile!P247="On",1,IF(ISNUMBER(ScheduleCompile!P247),ScheduleCompile!P247/1,IF(ISTEXT(ScheduleCompile!P247),IF(OR(ISNUMBER(FIND("5F",ScheduleCompile!P247)),ISNUMBER(FIND("0F",ScheduleCompile!P247)),ISNUMBER(FIND("8F",ScheduleCompile!P247)),ISNUMBER(FIND("1F",ScheduleCompile!P247)),ISNUMBER(FIND("2F",ScheduleCompile!P247)),ISNUMBER(FIND("3F",ScheduleCompile!P247)),ISNUMBER(FIND("6F",ScheduleCompile!P247)),ISNUMBER(FIND("7F",ScheduleCompile!P247)),ISNUMBER(FIND("9F",ScheduleCompile!P247)),ISNUMBER(FIND("4F",ScheduleCompile!P247))),VALUE(LEFT(ScheduleCompile!P247,FIND("F",ScheduleCompile!P247)-1)),ScheduleCompile!P247)))))),ISTEXT(ScheduleCompile!#REF!)),"ENDTABLE",IF(ISERROR(IF(ScheduleCompile!P247="Off",0,IF(ScheduleCompile!P247="On",1,IF(ISNUMBER(ScheduleCompile!P247),ScheduleCompile!P247/1,IF(ISTEXT(ScheduleCompile!P247),IF(OR(ISNUMBER(FIND("5F",ScheduleCompile!P247)),ISNUMBER(FIND("0F",ScheduleCompile!P247)),ISNUMBER(FIND("8F",ScheduleCompile!P247)),ISNUMBER(FIND("1F",ScheduleCompile!P247)),ISNUMBER(FIND("2F",ScheduleCompile!P247)),ISNUMBER(FIND("3F",ScheduleCompile!P247)),ISNUMBER(FIND("6F",ScheduleCompile!P247)),ISNUMBER(FIND("7F",ScheduleCompile!P247)),ISNUMBER(FIND("9F",ScheduleCompile!P247)),ISNUMBER(FIND("4F",ScheduleCompile!P247))),VALUE(LEFT(ScheduleCompile!P247,FIND("F",ScheduleCompile!P247)-1)),ScheduleCompile!P247)))))),"",IF(ScheduleCompile!P247="Off",0,IF(ScheduleCompile!P247="On",1,IF(ISNUMBER(ScheduleCompile!P247),ScheduleCompile!P247/1,IF(ISTEXT(ScheduleCompile!P247),IF(OR(ISNUMBER(FIND("5F",ScheduleCompile!P247)),ISNUMBER(FIND("0F",ScheduleCompile!P247)),ISNUMBER(FIND("8F",ScheduleCompile!P247)),ISNUMBER(FIND("1F",ScheduleCompile!P247)),ISNUMBER(FIND("2F",ScheduleCompile!P247)),ISNUMBER(FIND("3F",ScheduleCompile!P247)),ISNUMBER(FIND("6F",ScheduleCompile!P247)),ISNUMBER(FIND("7F",ScheduleCompile!P247)),ISNUMBER(FIND("9F",ScheduleCompile!P247)),ISNUMBER(FIND("4F",ScheduleCompile!P247))),VALUE(LEFT(ScheduleCompile!P247,FIND("F",ScheduleCompile!P247)-1)),ScheduleCompile!P247)))))))</f>
        <v>0</v>
      </c>
      <c r="V254" s="1">
        <f>IF(AND(ISERROR(IF(ScheduleCompile!Q247="Off",0,IF(ScheduleCompile!Q247="On",1,IF(ISNUMBER(ScheduleCompile!Q247),ScheduleCompile!Q247/1,IF(ISTEXT(ScheduleCompile!Q247),IF(OR(ISNUMBER(FIND("5F",ScheduleCompile!Q247)),ISNUMBER(FIND("0F",ScheduleCompile!Q247)),ISNUMBER(FIND("8F",ScheduleCompile!Q247)),ISNUMBER(FIND("1F",ScheduleCompile!Q247)),ISNUMBER(FIND("2F",ScheduleCompile!Q247)),ISNUMBER(FIND("3F",ScheduleCompile!Q247)),ISNUMBER(FIND("6F",ScheduleCompile!Q247)),ISNUMBER(FIND("7F",ScheduleCompile!Q247)),ISNUMBER(FIND("9F",ScheduleCompile!Q247)),ISNUMBER(FIND("4F",ScheduleCompile!Q247))),VALUE(LEFT(ScheduleCompile!Q247,FIND("F",ScheduleCompile!Q247)-1)),ScheduleCompile!Q247)))))),ISTEXT(ScheduleCompile!#REF!)),"ENDTABLE",IF(ISERROR(IF(ScheduleCompile!Q247="Off",0,IF(ScheduleCompile!Q247="On",1,IF(ISNUMBER(ScheduleCompile!Q247),ScheduleCompile!Q247/1,IF(ISTEXT(ScheduleCompile!Q247),IF(OR(ISNUMBER(FIND("5F",ScheduleCompile!Q247)),ISNUMBER(FIND("0F",ScheduleCompile!Q247)),ISNUMBER(FIND("8F",ScheduleCompile!Q247)),ISNUMBER(FIND("1F",ScheduleCompile!Q247)),ISNUMBER(FIND("2F",ScheduleCompile!Q247)),ISNUMBER(FIND("3F",ScheduleCompile!Q247)),ISNUMBER(FIND("6F",ScheduleCompile!Q247)),ISNUMBER(FIND("7F",ScheduleCompile!Q247)),ISNUMBER(FIND("9F",ScheduleCompile!Q247)),ISNUMBER(FIND("4F",ScheduleCompile!Q247))),VALUE(LEFT(ScheduleCompile!Q247,FIND("F",ScheduleCompile!Q247)-1)),ScheduleCompile!Q247)))))),"",IF(ScheduleCompile!Q247="Off",0,IF(ScheduleCompile!Q247="On",1,IF(ISNUMBER(ScheduleCompile!Q247),ScheduleCompile!Q247/1,IF(ISTEXT(ScheduleCompile!Q247),IF(OR(ISNUMBER(FIND("5F",ScheduleCompile!Q247)),ISNUMBER(FIND("0F",ScheduleCompile!Q247)),ISNUMBER(FIND("8F",ScheduleCompile!Q247)),ISNUMBER(FIND("1F",ScheduleCompile!Q247)),ISNUMBER(FIND("2F",ScheduleCompile!Q247)),ISNUMBER(FIND("3F",ScheduleCompile!Q247)),ISNUMBER(FIND("6F",ScheduleCompile!Q247)),ISNUMBER(FIND("7F",ScheduleCompile!Q247)),ISNUMBER(FIND("9F",ScheduleCompile!Q247)),ISNUMBER(FIND("4F",ScheduleCompile!Q247))),VALUE(LEFT(ScheduleCompile!Q247,FIND("F",ScheduleCompile!Q247)-1)),ScheduleCompile!Q247)))))))</f>
        <v>0</v>
      </c>
      <c r="W254" s="1">
        <f>IF(AND(ISERROR(IF(ScheduleCompile!R247="Off",0,IF(ScheduleCompile!R247="On",1,IF(ISNUMBER(ScheduleCompile!R247),ScheduleCompile!R247/1,IF(ISTEXT(ScheduleCompile!R247),IF(OR(ISNUMBER(FIND("5F",ScheduleCompile!R247)),ISNUMBER(FIND("0F",ScheduleCompile!R247)),ISNUMBER(FIND("8F",ScheduleCompile!R247)),ISNUMBER(FIND("1F",ScheduleCompile!R247)),ISNUMBER(FIND("2F",ScheduleCompile!R247)),ISNUMBER(FIND("3F",ScheduleCompile!R247)),ISNUMBER(FIND("6F",ScheduleCompile!R247)),ISNUMBER(FIND("7F",ScheduleCompile!R247)),ISNUMBER(FIND("9F",ScheduleCompile!R247)),ISNUMBER(FIND("4F",ScheduleCompile!R247))),VALUE(LEFT(ScheduleCompile!R247,FIND("F",ScheduleCompile!R247)-1)),ScheduleCompile!R247)))))),ISTEXT(ScheduleCompile!#REF!)),"ENDTABLE",IF(ISERROR(IF(ScheduleCompile!R247="Off",0,IF(ScheduleCompile!R247="On",1,IF(ISNUMBER(ScheduleCompile!R247),ScheduleCompile!R247/1,IF(ISTEXT(ScheduleCompile!R247),IF(OR(ISNUMBER(FIND("5F",ScheduleCompile!R247)),ISNUMBER(FIND("0F",ScheduleCompile!R247)),ISNUMBER(FIND("8F",ScheduleCompile!R247)),ISNUMBER(FIND("1F",ScheduleCompile!R247)),ISNUMBER(FIND("2F",ScheduleCompile!R247)),ISNUMBER(FIND("3F",ScheduleCompile!R247)),ISNUMBER(FIND("6F",ScheduleCompile!R247)),ISNUMBER(FIND("7F",ScheduleCompile!R247)),ISNUMBER(FIND("9F",ScheduleCompile!R247)),ISNUMBER(FIND("4F",ScheduleCompile!R247))),VALUE(LEFT(ScheduleCompile!R247,FIND("F",ScheduleCompile!R247)-1)),ScheduleCompile!R247)))))),"",IF(ScheduleCompile!R247="Off",0,IF(ScheduleCompile!R247="On",1,IF(ISNUMBER(ScheduleCompile!R247),ScheduleCompile!R247/1,IF(ISTEXT(ScheduleCompile!R247),IF(OR(ISNUMBER(FIND("5F",ScheduleCompile!R247)),ISNUMBER(FIND("0F",ScheduleCompile!R247)),ISNUMBER(FIND("8F",ScheduleCompile!R247)),ISNUMBER(FIND("1F",ScheduleCompile!R247)),ISNUMBER(FIND("2F",ScheduleCompile!R247)),ISNUMBER(FIND("3F",ScheduleCompile!R247)),ISNUMBER(FIND("6F",ScheduleCompile!R247)),ISNUMBER(FIND("7F",ScheduleCompile!R247)),ISNUMBER(FIND("9F",ScheduleCompile!R247)),ISNUMBER(FIND("4F",ScheduleCompile!R247))),VALUE(LEFT(ScheduleCompile!R247,FIND("F",ScheduleCompile!R247)-1)),ScheduleCompile!R247)))))))</f>
        <v>0</v>
      </c>
      <c r="X254" s="1">
        <f>IF(AND(ISERROR(IF(ScheduleCompile!S247="Off",0,IF(ScheduleCompile!S247="On",1,IF(ISNUMBER(ScheduleCompile!S247),ScheduleCompile!S247/1,IF(ISTEXT(ScheduleCompile!S247),IF(OR(ISNUMBER(FIND("5F",ScheduleCompile!S247)),ISNUMBER(FIND("0F",ScheduleCompile!S247)),ISNUMBER(FIND("8F",ScheduleCompile!S247)),ISNUMBER(FIND("1F",ScheduleCompile!S247)),ISNUMBER(FIND("2F",ScheduleCompile!S247)),ISNUMBER(FIND("3F",ScheduleCompile!S247)),ISNUMBER(FIND("6F",ScheduleCompile!S247)),ISNUMBER(FIND("7F",ScheduleCompile!S247)),ISNUMBER(FIND("9F",ScheduleCompile!S247)),ISNUMBER(FIND("4F",ScheduleCompile!S247))),VALUE(LEFT(ScheduleCompile!S247,FIND("F",ScheduleCompile!S247)-1)),ScheduleCompile!S247)))))),ISTEXT(ScheduleCompile!#REF!)),"ENDTABLE",IF(ISERROR(IF(ScheduleCompile!S247="Off",0,IF(ScheduleCompile!S247="On",1,IF(ISNUMBER(ScheduleCompile!S247),ScheduleCompile!S247/1,IF(ISTEXT(ScheduleCompile!S247),IF(OR(ISNUMBER(FIND("5F",ScheduleCompile!S247)),ISNUMBER(FIND("0F",ScheduleCompile!S247)),ISNUMBER(FIND("8F",ScheduleCompile!S247)),ISNUMBER(FIND("1F",ScheduleCompile!S247)),ISNUMBER(FIND("2F",ScheduleCompile!S247)),ISNUMBER(FIND("3F",ScheduleCompile!S247)),ISNUMBER(FIND("6F",ScheduleCompile!S247)),ISNUMBER(FIND("7F",ScheduleCompile!S247)),ISNUMBER(FIND("9F",ScheduleCompile!S247)),ISNUMBER(FIND("4F",ScheduleCompile!S247))),VALUE(LEFT(ScheduleCompile!S247,FIND("F",ScheduleCompile!S247)-1)),ScheduleCompile!S247)))))),"",IF(ScheduleCompile!S247="Off",0,IF(ScheduleCompile!S247="On",1,IF(ISNUMBER(ScheduleCompile!S247),ScheduleCompile!S247/1,IF(ISTEXT(ScheduleCompile!S247),IF(OR(ISNUMBER(FIND("5F",ScheduleCompile!S247)),ISNUMBER(FIND("0F",ScheduleCompile!S247)),ISNUMBER(FIND("8F",ScheduleCompile!S247)),ISNUMBER(FIND("1F",ScheduleCompile!S247)),ISNUMBER(FIND("2F",ScheduleCompile!S247)),ISNUMBER(FIND("3F",ScheduleCompile!S247)),ISNUMBER(FIND("6F",ScheduleCompile!S247)),ISNUMBER(FIND("7F",ScheduleCompile!S247)),ISNUMBER(FIND("9F",ScheduleCompile!S247)),ISNUMBER(FIND("4F",ScheduleCompile!S247))),VALUE(LEFT(ScheduleCompile!S247,FIND("F",ScheduleCompile!S247)-1)),ScheduleCompile!S247)))))))</f>
        <v>0</v>
      </c>
      <c r="Y254" s="1">
        <f>IF(AND(ISERROR(IF(ScheduleCompile!T247="Off",0,IF(ScheduleCompile!T247="On",1,IF(ISNUMBER(ScheduleCompile!T247),ScheduleCompile!T247/1,IF(ISTEXT(ScheduleCompile!T247),IF(OR(ISNUMBER(FIND("5F",ScheduleCompile!T247)),ISNUMBER(FIND("0F",ScheduleCompile!T247)),ISNUMBER(FIND("8F",ScheduleCompile!T247)),ISNUMBER(FIND("1F",ScheduleCompile!T247)),ISNUMBER(FIND("2F",ScheduleCompile!T247)),ISNUMBER(FIND("3F",ScheduleCompile!T247)),ISNUMBER(FIND("6F",ScheduleCompile!T247)),ISNUMBER(FIND("7F",ScheduleCompile!T247)),ISNUMBER(FIND("9F",ScheduleCompile!T247)),ISNUMBER(FIND("4F",ScheduleCompile!T247))),VALUE(LEFT(ScheduleCompile!T247,FIND("F",ScheduleCompile!T247)-1)),ScheduleCompile!T247)))))),ISTEXT(ScheduleCompile!#REF!)),"ENDTABLE",IF(ISERROR(IF(ScheduleCompile!T247="Off",0,IF(ScheduleCompile!T247="On",1,IF(ISNUMBER(ScheduleCompile!T247),ScheduleCompile!T247/1,IF(ISTEXT(ScheduleCompile!T247),IF(OR(ISNUMBER(FIND("5F",ScheduleCompile!T247)),ISNUMBER(FIND("0F",ScheduleCompile!T247)),ISNUMBER(FIND("8F",ScheduleCompile!T247)),ISNUMBER(FIND("1F",ScheduleCompile!T247)),ISNUMBER(FIND("2F",ScheduleCompile!T247)),ISNUMBER(FIND("3F",ScheduleCompile!T247)),ISNUMBER(FIND("6F",ScheduleCompile!T247)),ISNUMBER(FIND("7F",ScheduleCompile!T247)),ISNUMBER(FIND("9F",ScheduleCompile!T247)),ISNUMBER(FIND("4F",ScheduleCompile!T247))),VALUE(LEFT(ScheduleCompile!T247,FIND("F",ScheduleCompile!T247)-1)),ScheduleCompile!T247)))))),"",IF(ScheduleCompile!T247="Off",0,IF(ScheduleCompile!T247="On",1,IF(ISNUMBER(ScheduleCompile!T247),ScheduleCompile!T247/1,IF(ISTEXT(ScheduleCompile!T247),IF(OR(ISNUMBER(FIND("5F",ScheduleCompile!T247)),ISNUMBER(FIND("0F",ScheduleCompile!T247)),ISNUMBER(FIND("8F",ScheduleCompile!T247)),ISNUMBER(FIND("1F",ScheduleCompile!T247)),ISNUMBER(FIND("2F",ScheduleCompile!T247)),ISNUMBER(FIND("3F",ScheduleCompile!T247)),ISNUMBER(FIND("6F",ScheduleCompile!T247)),ISNUMBER(FIND("7F",ScheduleCompile!T247)),ISNUMBER(FIND("9F",ScheduleCompile!T247)),ISNUMBER(FIND("4F",ScheduleCompile!T247))),VALUE(LEFT(ScheduleCompile!T247,FIND("F",ScheduleCompile!T247)-1)),ScheduleCompile!T247)))))))</f>
        <v>0</v>
      </c>
      <c r="Z254" s="1">
        <f>IF(AND(ISERROR(IF(ScheduleCompile!U247="Off",0,IF(ScheduleCompile!U247="On",1,IF(ISNUMBER(ScheduleCompile!U247),ScheduleCompile!U247/1,IF(ISTEXT(ScheduleCompile!U247),IF(OR(ISNUMBER(FIND("5F",ScheduleCompile!U247)),ISNUMBER(FIND("0F",ScheduleCompile!U247)),ISNUMBER(FIND("8F",ScheduleCompile!U247)),ISNUMBER(FIND("1F",ScheduleCompile!U247)),ISNUMBER(FIND("2F",ScheduleCompile!U247)),ISNUMBER(FIND("3F",ScheduleCompile!U247)),ISNUMBER(FIND("6F",ScheduleCompile!U247)),ISNUMBER(FIND("7F",ScheduleCompile!U247)),ISNUMBER(FIND("9F",ScheduleCompile!U247)),ISNUMBER(FIND("4F",ScheduleCompile!U247))),VALUE(LEFT(ScheduleCompile!U247,FIND("F",ScheduleCompile!U247)-1)),ScheduleCompile!U247)))))),ISTEXT(ScheduleCompile!#REF!)),"ENDTABLE",IF(ISERROR(IF(ScheduleCompile!U247="Off",0,IF(ScheduleCompile!U247="On",1,IF(ISNUMBER(ScheduleCompile!U247),ScheduleCompile!U247/1,IF(ISTEXT(ScheduleCompile!U247),IF(OR(ISNUMBER(FIND("5F",ScheduleCompile!U247)),ISNUMBER(FIND("0F",ScheduleCompile!U247)),ISNUMBER(FIND("8F",ScheduleCompile!U247)),ISNUMBER(FIND("1F",ScheduleCompile!U247)),ISNUMBER(FIND("2F",ScheduleCompile!U247)),ISNUMBER(FIND("3F",ScheduleCompile!U247)),ISNUMBER(FIND("6F",ScheduleCompile!U247)),ISNUMBER(FIND("7F",ScheduleCompile!U247)),ISNUMBER(FIND("9F",ScheduleCompile!U247)),ISNUMBER(FIND("4F",ScheduleCompile!U247))),VALUE(LEFT(ScheduleCompile!U247,FIND("F",ScheduleCompile!U247)-1)),ScheduleCompile!U247)))))),"",IF(ScheduleCompile!U247="Off",0,IF(ScheduleCompile!U247="On",1,IF(ISNUMBER(ScheduleCompile!U247),ScheduleCompile!U247/1,IF(ISTEXT(ScheduleCompile!U247),IF(OR(ISNUMBER(FIND("5F",ScheduleCompile!U247)),ISNUMBER(FIND("0F",ScheduleCompile!U247)),ISNUMBER(FIND("8F",ScheduleCompile!U247)),ISNUMBER(FIND("1F",ScheduleCompile!U247)),ISNUMBER(FIND("2F",ScheduleCompile!U247)),ISNUMBER(FIND("3F",ScheduleCompile!U247)),ISNUMBER(FIND("6F",ScheduleCompile!U247)),ISNUMBER(FIND("7F",ScheduleCompile!U247)),ISNUMBER(FIND("9F",ScheduleCompile!U247)),ISNUMBER(FIND("4F",ScheduleCompile!U247))),VALUE(LEFT(ScheduleCompile!U247,FIND("F",ScheduleCompile!U247)-1)),ScheduleCompile!U247)))))))</f>
        <v>0</v>
      </c>
      <c r="AA254" s="1">
        <f>IF(AND(ISERROR(IF(ScheduleCompile!V247="Off",0,IF(ScheduleCompile!V247="On",1,IF(ISNUMBER(ScheduleCompile!V247),ScheduleCompile!V247/1,IF(ISTEXT(ScheduleCompile!V247),IF(OR(ISNUMBER(FIND("5F",ScheduleCompile!V247)),ISNUMBER(FIND("0F",ScheduleCompile!V247)),ISNUMBER(FIND("8F",ScheduleCompile!V247)),ISNUMBER(FIND("1F",ScheduleCompile!V247)),ISNUMBER(FIND("2F",ScheduleCompile!V247)),ISNUMBER(FIND("3F",ScheduleCompile!V247)),ISNUMBER(FIND("6F",ScheduleCompile!V247)),ISNUMBER(FIND("7F",ScheduleCompile!V247)),ISNUMBER(FIND("9F",ScheduleCompile!V247)),ISNUMBER(FIND("4F",ScheduleCompile!V247))),VALUE(LEFT(ScheduleCompile!V247,FIND("F",ScheduleCompile!V247)-1)),ScheduleCompile!V247)))))),ISTEXT(ScheduleCompile!#REF!)),"ENDTABLE",IF(ISERROR(IF(ScheduleCompile!V247="Off",0,IF(ScheduleCompile!V247="On",1,IF(ISNUMBER(ScheduleCompile!V247),ScheduleCompile!V247/1,IF(ISTEXT(ScheduleCompile!V247),IF(OR(ISNUMBER(FIND("5F",ScheduleCompile!V247)),ISNUMBER(FIND("0F",ScheduleCompile!V247)),ISNUMBER(FIND("8F",ScheduleCompile!V247)),ISNUMBER(FIND("1F",ScheduleCompile!V247)),ISNUMBER(FIND("2F",ScheduleCompile!V247)),ISNUMBER(FIND("3F",ScheduleCompile!V247)),ISNUMBER(FIND("6F",ScheduleCompile!V247)),ISNUMBER(FIND("7F",ScheduleCompile!V247)),ISNUMBER(FIND("9F",ScheduleCompile!V247)),ISNUMBER(FIND("4F",ScheduleCompile!V247))),VALUE(LEFT(ScheduleCompile!V247,FIND("F",ScheduleCompile!V247)-1)),ScheduleCompile!V247)))))),"",IF(ScheduleCompile!V247="Off",0,IF(ScheduleCompile!V247="On",1,IF(ISNUMBER(ScheduleCompile!V247),ScheduleCompile!V247/1,IF(ISTEXT(ScheduleCompile!V247),IF(OR(ISNUMBER(FIND("5F",ScheduleCompile!V247)),ISNUMBER(FIND("0F",ScheduleCompile!V247)),ISNUMBER(FIND("8F",ScheduleCompile!V247)),ISNUMBER(FIND("1F",ScheduleCompile!V247)),ISNUMBER(FIND("2F",ScheduleCompile!V247)),ISNUMBER(FIND("3F",ScheduleCompile!V247)),ISNUMBER(FIND("6F",ScheduleCompile!V247)),ISNUMBER(FIND("7F",ScheduleCompile!V247)),ISNUMBER(FIND("9F",ScheduleCompile!V247)),ISNUMBER(FIND("4F",ScheduleCompile!V247))),VALUE(LEFT(ScheduleCompile!V247,FIND("F",ScheduleCompile!V247)-1)),ScheduleCompile!V247)))))))</f>
        <v>0</v>
      </c>
      <c r="AB254" s="1">
        <f>IF(AND(ISERROR(IF(ScheduleCompile!W247="Off",0,IF(ScheduleCompile!W247="On",1,IF(ISNUMBER(ScheduleCompile!W247),ScheduleCompile!W247/1,IF(ISTEXT(ScheduleCompile!W247),IF(OR(ISNUMBER(FIND("5F",ScheduleCompile!W247)),ISNUMBER(FIND("0F",ScheduleCompile!W247)),ISNUMBER(FIND("8F",ScheduleCompile!W247)),ISNUMBER(FIND("1F",ScheduleCompile!W247)),ISNUMBER(FIND("2F",ScheduleCompile!W247)),ISNUMBER(FIND("3F",ScheduleCompile!W247)),ISNUMBER(FIND("6F",ScheduleCompile!W247)),ISNUMBER(FIND("7F",ScheduleCompile!W247)),ISNUMBER(FIND("9F",ScheduleCompile!W247)),ISNUMBER(FIND("4F",ScheduleCompile!W247))),VALUE(LEFT(ScheduleCompile!W247,FIND("F",ScheduleCompile!W247)-1)),ScheduleCompile!W247)))))),ISTEXT(ScheduleCompile!#REF!)),"ENDTABLE",IF(ISERROR(IF(ScheduleCompile!W247="Off",0,IF(ScheduleCompile!W247="On",1,IF(ISNUMBER(ScheduleCompile!W247),ScheduleCompile!W247/1,IF(ISTEXT(ScheduleCompile!W247),IF(OR(ISNUMBER(FIND("5F",ScheduleCompile!W247)),ISNUMBER(FIND("0F",ScheduleCompile!W247)),ISNUMBER(FIND("8F",ScheduleCompile!W247)),ISNUMBER(FIND("1F",ScheduleCompile!W247)),ISNUMBER(FIND("2F",ScheduleCompile!W247)),ISNUMBER(FIND("3F",ScheduleCompile!W247)),ISNUMBER(FIND("6F",ScheduleCompile!W247)),ISNUMBER(FIND("7F",ScheduleCompile!W247)),ISNUMBER(FIND("9F",ScheduleCompile!W247)),ISNUMBER(FIND("4F",ScheduleCompile!W247))),VALUE(LEFT(ScheduleCompile!W247,FIND("F",ScheduleCompile!W247)-1)),ScheduleCompile!W247)))))),"",IF(ScheduleCompile!W247="Off",0,IF(ScheduleCompile!W247="On",1,IF(ISNUMBER(ScheduleCompile!W247),ScheduleCompile!W247/1,IF(ISTEXT(ScheduleCompile!W247),IF(OR(ISNUMBER(FIND("5F",ScheduleCompile!W247)),ISNUMBER(FIND("0F",ScheduleCompile!W247)),ISNUMBER(FIND("8F",ScheduleCompile!W247)),ISNUMBER(FIND("1F",ScheduleCompile!W247)),ISNUMBER(FIND("2F",ScheduleCompile!W247)),ISNUMBER(FIND("3F",ScheduleCompile!W247)),ISNUMBER(FIND("6F",ScheduleCompile!W247)),ISNUMBER(FIND("7F",ScheduleCompile!W247)),ISNUMBER(FIND("9F",ScheduleCompile!W247)),ISNUMBER(FIND("4F",ScheduleCompile!W247))),VALUE(LEFT(ScheduleCompile!W247,FIND("F",ScheduleCompile!W247)-1)),ScheduleCompile!W247)))))))</f>
        <v>0</v>
      </c>
      <c r="AC254" s="1">
        <f>IF(AND(ISERROR(IF(ScheduleCompile!X247="Off",0,IF(ScheduleCompile!X247="On",1,IF(ISNUMBER(ScheduleCompile!X247),ScheduleCompile!X247/1,IF(ISTEXT(ScheduleCompile!X247),IF(OR(ISNUMBER(FIND("5F",ScheduleCompile!X247)),ISNUMBER(FIND("0F",ScheduleCompile!X247)),ISNUMBER(FIND("8F",ScheduleCompile!X247)),ISNUMBER(FIND("1F",ScheduleCompile!X247)),ISNUMBER(FIND("2F",ScheduleCompile!X247)),ISNUMBER(FIND("3F",ScheduleCompile!X247)),ISNUMBER(FIND("6F",ScheduleCompile!X247)),ISNUMBER(FIND("7F",ScheduleCompile!X247)),ISNUMBER(FIND("9F",ScheduleCompile!X247)),ISNUMBER(FIND("4F",ScheduleCompile!X247))),VALUE(LEFT(ScheduleCompile!X247,FIND("F",ScheduleCompile!X247)-1)),ScheduleCompile!X247)))))),ISTEXT(ScheduleCompile!#REF!)),"ENDTABLE",IF(ISERROR(IF(ScheduleCompile!X247="Off",0,IF(ScheduleCompile!X247="On",1,IF(ISNUMBER(ScheduleCompile!X247),ScheduleCompile!X247/1,IF(ISTEXT(ScheduleCompile!X247),IF(OR(ISNUMBER(FIND("5F",ScheduleCompile!X247)),ISNUMBER(FIND("0F",ScheduleCompile!X247)),ISNUMBER(FIND("8F",ScheduleCompile!X247)),ISNUMBER(FIND("1F",ScheduleCompile!X247)),ISNUMBER(FIND("2F",ScheduleCompile!X247)),ISNUMBER(FIND("3F",ScheduleCompile!X247)),ISNUMBER(FIND("6F",ScheduleCompile!X247)),ISNUMBER(FIND("7F",ScheduleCompile!X247)),ISNUMBER(FIND("9F",ScheduleCompile!X247)),ISNUMBER(FIND("4F",ScheduleCompile!X247))),VALUE(LEFT(ScheduleCompile!X247,FIND("F",ScheduleCompile!X247)-1)),ScheduleCompile!X247)))))),"",IF(ScheduleCompile!X247="Off",0,IF(ScheduleCompile!X247="On",1,IF(ISNUMBER(ScheduleCompile!X247),ScheduleCompile!X247/1,IF(ISTEXT(ScheduleCompile!X247),IF(OR(ISNUMBER(FIND("5F",ScheduleCompile!X247)),ISNUMBER(FIND("0F",ScheduleCompile!X247)),ISNUMBER(FIND("8F",ScheduleCompile!X247)),ISNUMBER(FIND("1F",ScheduleCompile!X247)),ISNUMBER(FIND("2F",ScheduleCompile!X247)),ISNUMBER(FIND("3F",ScheduleCompile!X247)),ISNUMBER(FIND("6F",ScheduleCompile!X247)),ISNUMBER(FIND("7F",ScheduleCompile!X247)),ISNUMBER(FIND("9F",ScheduleCompile!X247)),ISNUMBER(FIND("4F",ScheduleCompile!X247))),VALUE(LEFT(ScheduleCompile!X247,FIND("F",ScheduleCompile!X247)-1)),ScheduleCompile!X247)))))))</f>
        <v>0</v>
      </c>
      <c r="AD254" s="1">
        <f>IF(AND(ISERROR(IF(ScheduleCompile!Y247="Off",0,IF(ScheduleCompile!Y247="On",1,IF(ISNUMBER(ScheduleCompile!Y247),ScheduleCompile!Y247/1,IF(ISTEXT(ScheduleCompile!Y247),IF(OR(ISNUMBER(FIND("5F",ScheduleCompile!Y247)),ISNUMBER(FIND("0F",ScheduleCompile!Y247)),ISNUMBER(FIND("8F",ScheduleCompile!Y247)),ISNUMBER(FIND("1F",ScheduleCompile!Y247)),ISNUMBER(FIND("2F",ScheduleCompile!Y247)),ISNUMBER(FIND("3F",ScheduleCompile!Y247)),ISNUMBER(FIND("6F",ScheduleCompile!Y247)),ISNUMBER(FIND("7F",ScheduleCompile!Y247)),ISNUMBER(FIND("9F",ScheduleCompile!Y247)),ISNUMBER(FIND("4F",ScheduleCompile!Y247))),VALUE(LEFT(ScheduleCompile!Y247,FIND("F",ScheduleCompile!Y247)-1)),ScheduleCompile!Y247)))))),ISTEXT(ScheduleCompile!#REF!)),"ENDTABLE",IF(ISERROR(IF(ScheduleCompile!Y247="Off",0,IF(ScheduleCompile!Y247="On",1,IF(ISNUMBER(ScheduleCompile!Y247),ScheduleCompile!Y247/1,IF(ISTEXT(ScheduleCompile!Y247),IF(OR(ISNUMBER(FIND("5F",ScheduleCompile!Y247)),ISNUMBER(FIND("0F",ScheduleCompile!Y247)),ISNUMBER(FIND("8F",ScheduleCompile!Y247)),ISNUMBER(FIND("1F",ScheduleCompile!Y247)),ISNUMBER(FIND("2F",ScheduleCompile!Y247)),ISNUMBER(FIND("3F",ScheduleCompile!Y247)),ISNUMBER(FIND("6F",ScheduleCompile!Y247)),ISNUMBER(FIND("7F",ScheduleCompile!Y247)),ISNUMBER(FIND("9F",ScheduleCompile!Y247)),ISNUMBER(FIND("4F",ScheduleCompile!Y247))),VALUE(LEFT(ScheduleCompile!Y247,FIND("F",ScheduleCompile!Y247)-1)),ScheduleCompile!Y247)))))),"",IF(ScheduleCompile!Y247="Off",0,IF(ScheduleCompile!Y247="On",1,IF(ISNUMBER(ScheduleCompile!Y247),ScheduleCompile!Y247/1,IF(ISTEXT(ScheduleCompile!Y247),IF(OR(ISNUMBER(FIND("5F",ScheduleCompile!Y247)),ISNUMBER(FIND("0F",ScheduleCompile!Y247)),ISNUMBER(FIND("8F",ScheduleCompile!Y247)),ISNUMBER(FIND("1F",ScheduleCompile!Y247)),ISNUMBER(FIND("2F",ScheduleCompile!Y247)),ISNUMBER(FIND("3F",ScheduleCompile!Y247)),ISNUMBER(FIND("6F",ScheduleCompile!Y247)),ISNUMBER(FIND("7F",ScheduleCompile!Y247)),ISNUMBER(FIND("9F",ScheduleCompile!Y247)),ISNUMBER(FIND("4F",ScheduleCompile!Y247))),VALUE(LEFT(ScheduleCompile!Y247,FIND("F",ScheduleCompile!Y247)-1)),ScheduleCompile!Y247)))))))</f>
        <v>0</v>
      </c>
    </row>
    <row r="255" spans="1:30" x14ac:dyDescent="0.25">
      <c r="A255" t="str">
        <f t="shared" si="15"/>
        <v>SchDay "ParkingOccupancyWD"  Type = "Fraction" Hr = (0, 0, 0, 0, 0, 0, 0, 0, 0, 0, 0, 0, 0, 0, 0, 0, 0, 0, 0, 0, 0, 0, 0, 0) ..</v>
      </c>
      <c r="B255" s="1" t="s">
        <v>623</v>
      </c>
      <c r="C255" t="str">
        <f t="shared" si="16"/>
        <v xml:space="preserve">SchDay "ParkingOccupancyWD"  Type = "Fraction" Hr = </v>
      </c>
      <c r="D255" t="str">
        <f t="shared" si="17"/>
        <v>(0, 0, 0, 0, 0, 0, 0, 0, 0, 0, 0, 0, 0, 0, 0, 0, 0, 0, 0, 0, 0, 0, 0, 0) ..</v>
      </c>
      <c r="E255" s="30" t="str">
        <f>ScheduleCompile!A248</f>
        <v>ParkingOccupancyWD</v>
      </c>
      <c r="F255" t="str">
        <f t="shared" si="18"/>
        <v>Fraction</v>
      </c>
      <c r="G255" s="1">
        <f>IF(AND(ISERROR(IF(ScheduleCompile!B248="Off",0,IF(ScheduleCompile!B248="On",1,IF(ISNUMBER(ScheduleCompile!B248),ScheduleCompile!B248/1,IF(ISTEXT(ScheduleCompile!B248),IF(OR(ISNUMBER(FIND("5F",ScheduleCompile!B248)),ISNUMBER(FIND("0F",ScheduleCompile!B248)),ISNUMBER(FIND("8F",ScheduleCompile!B248)),ISNUMBER(FIND("1F",ScheduleCompile!B248)),ISNUMBER(FIND("2F",ScheduleCompile!B248)),ISNUMBER(FIND("3F",ScheduleCompile!B248)),ISNUMBER(FIND("6F",ScheduleCompile!B248)),ISNUMBER(FIND("7F",ScheduleCompile!B248)),ISNUMBER(FIND("9F",ScheduleCompile!B248)),ISNUMBER(FIND("4F",ScheduleCompile!B248))),VALUE(LEFT(ScheduleCompile!B248,FIND("F",ScheduleCompile!B248)-1)),ScheduleCompile!B248)))))),ISTEXT(ScheduleCompile!#REF!)),"ENDTABLE",IF(ISERROR(IF(ScheduleCompile!B248="Off",0,IF(ScheduleCompile!B248="On",1,IF(ISNUMBER(ScheduleCompile!B248),ScheduleCompile!B248/1,IF(ISTEXT(ScheduleCompile!B248),IF(OR(ISNUMBER(FIND("5F",ScheduleCompile!B248)),ISNUMBER(FIND("0F",ScheduleCompile!B248)),ISNUMBER(FIND("8F",ScheduleCompile!B248)),ISNUMBER(FIND("1F",ScheduleCompile!B248)),ISNUMBER(FIND("2F",ScheduleCompile!B248)),ISNUMBER(FIND("3F",ScheduleCompile!B248)),ISNUMBER(FIND("6F",ScheduleCompile!B248)),ISNUMBER(FIND("7F",ScheduleCompile!B248)),ISNUMBER(FIND("9F",ScheduleCompile!B248)),ISNUMBER(FIND("4F",ScheduleCompile!B248))),VALUE(LEFT(ScheduleCompile!B248,FIND("F",ScheduleCompile!B248)-1)),ScheduleCompile!B248)))))),"",IF(ScheduleCompile!B248="Off",0,IF(ScheduleCompile!B248="On",1,IF(ISNUMBER(ScheduleCompile!B248),ScheduleCompile!B248/1,IF(ISTEXT(ScheduleCompile!B248),IF(OR(ISNUMBER(FIND("5F",ScheduleCompile!B248)),ISNUMBER(FIND("0F",ScheduleCompile!B248)),ISNUMBER(FIND("8F",ScheduleCompile!B248)),ISNUMBER(FIND("1F",ScheduleCompile!B248)),ISNUMBER(FIND("2F",ScheduleCompile!B248)),ISNUMBER(FIND("3F",ScheduleCompile!B248)),ISNUMBER(FIND("6F",ScheduleCompile!B248)),ISNUMBER(FIND("7F",ScheduleCompile!B248)),ISNUMBER(FIND("9F",ScheduleCompile!B248)),ISNUMBER(FIND("4F",ScheduleCompile!B248))),VALUE(LEFT(ScheduleCompile!B248,FIND("F",ScheduleCompile!B248)-1)),ScheduleCompile!B248)))))))</f>
        <v>0</v>
      </c>
      <c r="H255" s="1">
        <f>IF(AND(ISERROR(IF(ScheduleCompile!C248="Off",0,IF(ScheduleCompile!C248="On",1,IF(ISNUMBER(ScheduleCompile!C248),ScheduleCompile!C248/1,IF(ISTEXT(ScheduleCompile!C248),IF(OR(ISNUMBER(FIND("5F",ScheduleCompile!C248)),ISNUMBER(FIND("0F",ScheduleCompile!C248)),ISNUMBER(FIND("8F",ScheduleCompile!C248)),ISNUMBER(FIND("1F",ScheduleCompile!C248)),ISNUMBER(FIND("2F",ScheduleCompile!C248)),ISNUMBER(FIND("3F",ScheduleCompile!C248)),ISNUMBER(FIND("6F",ScheduleCompile!C248)),ISNUMBER(FIND("7F",ScheduleCompile!C248)),ISNUMBER(FIND("9F",ScheduleCompile!C248)),ISNUMBER(FIND("4F",ScheduleCompile!C248))),VALUE(LEFT(ScheduleCompile!C248,FIND("F",ScheduleCompile!C248)-1)),ScheduleCompile!C248)))))),ISTEXT(ScheduleCompile!#REF!)),"ENDTABLE",IF(ISERROR(IF(ScheduleCompile!C248="Off",0,IF(ScheduleCompile!C248="On",1,IF(ISNUMBER(ScheduleCompile!C248),ScheduleCompile!C248/1,IF(ISTEXT(ScheduleCompile!C248),IF(OR(ISNUMBER(FIND("5F",ScheduleCompile!C248)),ISNUMBER(FIND("0F",ScheduleCompile!C248)),ISNUMBER(FIND("8F",ScheduleCompile!C248)),ISNUMBER(FIND("1F",ScheduleCompile!C248)),ISNUMBER(FIND("2F",ScheduleCompile!C248)),ISNUMBER(FIND("3F",ScheduleCompile!C248)),ISNUMBER(FIND("6F",ScheduleCompile!C248)),ISNUMBER(FIND("7F",ScheduleCompile!C248)),ISNUMBER(FIND("9F",ScheduleCompile!C248)),ISNUMBER(FIND("4F",ScheduleCompile!C248))),VALUE(LEFT(ScheduleCompile!C248,FIND("F",ScheduleCompile!C248)-1)),ScheduleCompile!C248)))))),"",IF(ScheduleCompile!C248="Off",0,IF(ScheduleCompile!C248="On",1,IF(ISNUMBER(ScheduleCompile!C248),ScheduleCompile!C248/1,IF(ISTEXT(ScheduleCompile!C248),IF(OR(ISNUMBER(FIND("5F",ScheduleCompile!C248)),ISNUMBER(FIND("0F",ScheduleCompile!C248)),ISNUMBER(FIND("8F",ScheduleCompile!C248)),ISNUMBER(FIND("1F",ScheduleCompile!C248)),ISNUMBER(FIND("2F",ScheduleCompile!C248)),ISNUMBER(FIND("3F",ScheduleCompile!C248)),ISNUMBER(FIND("6F",ScheduleCompile!C248)),ISNUMBER(FIND("7F",ScheduleCompile!C248)),ISNUMBER(FIND("9F",ScheduleCompile!C248)),ISNUMBER(FIND("4F",ScheduleCompile!C248))),VALUE(LEFT(ScheduleCompile!C248,FIND("F",ScheduleCompile!C248)-1)),ScheduleCompile!C248)))))))</f>
        <v>0</v>
      </c>
      <c r="I255" s="1">
        <f>IF(AND(ISERROR(IF(ScheduleCompile!D248="Off",0,IF(ScheduleCompile!D248="On",1,IF(ISNUMBER(ScheduleCompile!D248),ScheduleCompile!D248/1,IF(ISTEXT(ScheduleCompile!D248),IF(OR(ISNUMBER(FIND("5F",ScheduleCompile!D248)),ISNUMBER(FIND("0F",ScheduleCompile!D248)),ISNUMBER(FIND("8F",ScheduleCompile!D248)),ISNUMBER(FIND("1F",ScheduleCompile!D248)),ISNUMBER(FIND("2F",ScheduleCompile!D248)),ISNUMBER(FIND("3F",ScheduleCompile!D248)),ISNUMBER(FIND("6F",ScheduleCompile!D248)),ISNUMBER(FIND("7F",ScheduleCompile!D248)),ISNUMBER(FIND("9F",ScheduleCompile!D248)),ISNUMBER(FIND("4F",ScheduleCompile!D248))),VALUE(LEFT(ScheduleCompile!D248,FIND("F",ScheduleCompile!D248)-1)),ScheduleCompile!D248)))))),ISTEXT(ScheduleCompile!#REF!)),"ENDTABLE",IF(ISERROR(IF(ScheduleCompile!D248="Off",0,IF(ScheduleCompile!D248="On",1,IF(ISNUMBER(ScheduleCompile!D248),ScheduleCompile!D248/1,IF(ISTEXT(ScheduleCompile!D248),IF(OR(ISNUMBER(FIND("5F",ScheduleCompile!D248)),ISNUMBER(FIND("0F",ScheduleCompile!D248)),ISNUMBER(FIND("8F",ScheduleCompile!D248)),ISNUMBER(FIND("1F",ScheduleCompile!D248)),ISNUMBER(FIND("2F",ScheduleCompile!D248)),ISNUMBER(FIND("3F",ScheduleCompile!D248)),ISNUMBER(FIND("6F",ScheduleCompile!D248)),ISNUMBER(FIND("7F",ScheduleCompile!D248)),ISNUMBER(FIND("9F",ScheduleCompile!D248)),ISNUMBER(FIND("4F",ScheduleCompile!D248))),VALUE(LEFT(ScheduleCompile!D248,FIND("F",ScheduleCompile!D248)-1)),ScheduleCompile!D248)))))),"",IF(ScheduleCompile!D248="Off",0,IF(ScheduleCompile!D248="On",1,IF(ISNUMBER(ScheduleCompile!D248),ScheduleCompile!D248/1,IF(ISTEXT(ScheduleCompile!D248),IF(OR(ISNUMBER(FIND("5F",ScheduleCompile!D248)),ISNUMBER(FIND("0F",ScheduleCompile!D248)),ISNUMBER(FIND("8F",ScheduleCompile!D248)),ISNUMBER(FIND("1F",ScheduleCompile!D248)),ISNUMBER(FIND("2F",ScheduleCompile!D248)),ISNUMBER(FIND("3F",ScheduleCompile!D248)),ISNUMBER(FIND("6F",ScheduleCompile!D248)),ISNUMBER(FIND("7F",ScheduleCompile!D248)),ISNUMBER(FIND("9F",ScheduleCompile!D248)),ISNUMBER(FIND("4F",ScheduleCompile!D248))),VALUE(LEFT(ScheduleCompile!D248,FIND("F",ScheduleCompile!D248)-1)),ScheduleCompile!D248)))))))</f>
        <v>0</v>
      </c>
      <c r="J255" s="1">
        <f>IF(AND(ISERROR(IF(ScheduleCompile!E248="Off",0,IF(ScheduleCompile!E248="On",1,IF(ISNUMBER(ScheduleCompile!E248),ScheduleCompile!E248/1,IF(ISTEXT(ScheduleCompile!E248),IF(OR(ISNUMBER(FIND("5F",ScheduleCompile!E248)),ISNUMBER(FIND("0F",ScheduleCompile!E248)),ISNUMBER(FIND("8F",ScheduleCompile!E248)),ISNUMBER(FIND("1F",ScheduleCompile!E248)),ISNUMBER(FIND("2F",ScheduleCompile!E248)),ISNUMBER(FIND("3F",ScheduleCompile!E248)),ISNUMBER(FIND("6F",ScheduleCompile!E248)),ISNUMBER(FIND("7F",ScheduleCompile!E248)),ISNUMBER(FIND("9F",ScheduleCompile!E248)),ISNUMBER(FIND("4F",ScheduleCompile!E248))),VALUE(LEFT(ScheduleCompile!E248,FIND("F",ScheduleCompile!E248)-1)),ScheduleCompile!E248)))))),ISTEXT(ScheduleCompile!#REF!)),"ENDTABLE",IF(ISERROR(IF(ScheduleCompile!E248="Off",0,IF(ScheduleCompile!E248="On",1,IF(ISNUMBER(ScheduleCompile!E248),ScheduleCompile!E248/1,IF(ISTEXT(ScheduleCompile!E248),IF(OR(ISNUMBER(FIND("5F",ScheduleCompile!E248)),ISNUMBER(FIND("0F",ScheduleCompile!E248)),ISNUMBER(FIND("8F",ScheduleCompile!E248)),ISNUMBER(FIND("1F",ScheduleCompile!E248)),ISNUMBER(FIND("2F",ScheduleCompile!E248)),ISNUMBER(FIND("3F",ScheduleCompile!E248)),ISNUMBER(FIND("6F",ScheduleCompile!E248)),ISNUMBER(FIND("7F",ScheduleCompile!E248)),ISNUMBER(FIND("9F",ScheduleCompile!E248)),ISNUMBER(FIND("4F",ScheduleCompile!E248))),VALUE(LEFT(ScheduleCompile!E248,FIND("F",ScheduleCompile!E248)-1)),ScheduleCompile!E248)))))),"",IF(ScheduleCompile!E248="Off",0,IF(ScheduleCompile!E248="On",1,IF(ISNUMBER(ScheduleCompile!E248),ScheduleCompile!E248/1,IF(ISTEXT(ScheduleCompile!E248),IF(OR(ISNUMBER(FIND("5F",ScheduleCompile!E248)),ISNUMBER(FIND("0F",ScheduleCompile!E248)),ISNUMBER(FIND("8F",ScheduleCompile!E248)),ISNUMBER(FIND("1F",ScheduleCompile!E248)),ISNUMBER(FIND("2F",ScheduleCompile!E248)),ISNUMBER(FIND("3F",ScheduleCompile!E248)),ISNUMBER(FIND("6F",ScheduleCompile!E248)),ISNUMBER(FIND("7F",ScheduleCompile!E248)),ISNUMBER(FIND("9F",ScheduleCompile!E248)),ISNUMBER(FIND("4F",ScheduleCompile!E248))),VALUE(LEFT(ScheduleCompile!E248,FIND("F",ScheduleCompile!E248)-1)),ScheduleCompile!E248)))))))</f>
        <v>0</v>
      </c>
      <c r="K255" s="1">
        <f>IF(AND(ISERROR(IF(ScheduleCompile!F248="Off",0,IF(ScheduleCompile!F248="On",1,IF(ISNUMBER(ScheduleCompile!F248),ScheduleCompile!F248/1,IF(ISTEXT(ScheduleCompile!F248),IF(OR(ISNUMBER(FIND("5F",ScheduleCompile!F248)),ISNUMBER(FIND("0F",ScheduleCompile!F248)),ISNUMBER(FIND("8F",ScheduleCompile!F248)),ISNUMBER(FIND("1F",ScheduleCompile!F248)),ISNUMBER(FIND("2F",ScheduleCompile!F248)),ISNUMBER(FIND("3F",ScheduleCompile!F248)),ISNUMBER(FIND("6F",ScheduleCompile!F248)),ISNUMBER(FIND("7F",ScheduleCompile!F248)),ISNUMBER(FIND("9F",ScheduleCompile!F248)),ISNUMBER(FIND("4F",ScheduleCompile!F248))),VALUE(LEFT(ScheduleCompile!F248,FIND("F",ScheduleCompile!F248)-1)),ScheduleCompile!F248)))))),ISTEXT(ScheduleCompile!#REF!)),"ENDTABLE",IF(ISERROR(IF(ScheduleCompile!F248="Off",0,IF(ScheduleCompile!F248="On",1,IF(ISNUMBER(ScheduleCompile!F248),ScheduleCompile!F248/1,IF(ISTEXT(ScheduleCompile!F248),IF(OR(ISNUMBER(FIND("5F",ScheduleCompile!F248)),ISNUMBER(FIND("0F",ScheduleCompile!F248)),ISNUMBER(FIND("8F",ScheduleCompile!F248)),ISNUMBER(FIND("1F",ScheduleCompile!F248)),ISNUMBER(FIND("2F",ScheduleCompile!F248)),ISNUMBER(FIND("3F",ScheduleCompile!F248)),ISNUMBER(FIND("6F",ScheduleCompile!F248)),ISNUMBER(FIND("7F",ScheduleCompile!F248)),ISNUMBER(FIND("9F",ScheduleCompile!F248)),ISNUMBER(FIND("4F",ScheduleCompile!F248))),VALUE(LEFT(ScheduleCompile!F248,FIND("F",ScheduleCompile!F248)-1)),ScheduleCompile!F248)))))),"",IF(ScheduleCompile!F248="Off",0,IF(ScheduleCompile!F248="On",1,IF(ISNUMBER(ScheduleCompile!F248),ScheduleCompile!F248/1,IF(ISTEXT(ScheduleCompile!F248),IF(OR(ISNUMBER(FIND("5F",ScheduleCompile!F248)),ISNUMBER(FIND("0F",ScheduleCompile!F248)),ISNUMBER(FIND("8F",ScheduleCompile!F248)),ISNUMBER(FIND("1F",ScheduleCompile!F248)),ISNUMBER(FIND("2F",ScheduleCompile!F248)),ISNUMBER(FIND("3F",ScheduleCompile!F248)),ISNUMBER(FIND("6F",ScheduleCompile!F248)),ISNUMBER(FIND("7F",ScheduleCompile!F248)),ISNUMBER(FIND("9F",ScheduleCompile!F248)),ISNUMBER(FIND("4F",ScheduleCompile!F248))),VALUE(LEFT(ScheduleCompile!F248,FIND("F",ScheduleCompile!F248)-1)),ScheduleCompile!F248)))))))</f>
        <v>0</v>
      </c>
      <c r="L255" s="1">
        <f>IF(AND(ISERROR(IF(ScheduleCompile!G248="Off",0,IF(ScheduleCompile!G248="On",1,IF(ISNUMBER(ScheduleCompile!G248),ScheduleCompile!G248/1,IF(ISTEXT(ScheduleCompile!G248),IF(OR(ISNUMBER(FIND("5F",ScheduleCompile!G248)),ISNUMBER(FIND("0F",ScheduleCompile!G248)),ISNUMBER(FIND("8F",ScheduleCompile!G248)),ISNUMBER(FIND("1F",ScheduleCompile!G248)),ISNUMBER(FIND("2F",ScheduleCompile!G248)),ISNUMBER(FIND("3F",ScheduleCompile!G248)),ISNUMBER(FIND("6F",ScheduleCompile!G248)),ISNUMBER(FIND("7F",ScheduleCompile!G248)),ISNUMBER(FIND("9F",ScheduleCompile!G248)),ISNUMBER(FIND("4F",ScheduleCompile!G248))),VALUE(LEFT(ScheduleCompile!G248,FIND("F",ScheduleCompile!G248)-1)),ScheduleCompile!G248)))))),ISTEXT(ScheduleCompile!#REF!)),"ENDTABLE",IF(ISERROR(IF(ScheduleCompile!G248="Off",0,IF(ScheduleCompile!G248="On",1,IF(ISNUMBER(ScheduleCompile!G248),ScheduleCompile!G248/1,IF(ISTEXT(ScheduleCompile!G248),IF(OR(ISNUMBER(FIND("5F",ScheduleCompile!G248)),ISNUMBER(FIND("0F",ScheduleCompile!G248)),ISNUMBER(FIND("8F",ScheduleCompile!G248)),ISNUMBER(FIND("1F",ScheduleCompile!G248)),ISNUMBER(FIND("2F",ScheduleCompile!G248)),ISNUMBER(FIND("3F",ScheduleCompile!G248)),ISNUMBER(FIND("6F",ScheduleCompile!G248)),ISNUMBER(FIND("7F",ScheduleCompile!G248)),ISNUMBER(FIND("9F",ScheduleCompile!G248)),ISNUMBER(FIND("4F",ScheduleCompile!G248))),VALUE(LEFT(ScheduleCompile!G248,FIND("F",ScheduleCompile!G248)-1)),ScheduleCompile!G248)))))),"",IF(ScheduleCompile!G248="Off",0,IF(ScheduleCompile!G248="On",1,IF(ISNUMBER(ScheduleCompile!G248),ScheduleCompile!G248/1,IF(ISTEXT(ScheduleCompile!G248),IF(OR(ISNUMBER(FIND("5F",ScheduleCompile!G248)),ISNUMBER(FIND("0F",ScheduleCompile!G248)),ISNUMBER(FIND("8F",ScheduleCompile!G248)),ISNUMBER(FIND("1F",ScheduleCompile!G248)),ISNUMBER(FIND("2F",ScheduleCompile!G248)),ISNUMBER(FIND("3F",ScheduleCompile!G248)),ISNUMBER(FIND("6F",ScheduleCompile!G248)),ISNUMBER(FIND("7F",ScheduleCompile!G248)),ISNUMBER(FIND("9F",ScheduleCompile!G248)),ISNUMBER(FIND("4F",ScheduleCompile!G248))),VALUE(LEFT(ScheduleCompile!G248,FIND("F",ScheduleCompile!G248)-1)),ScheduleCompile!G248)))))))</f>
        <v>0</v>
      </c>
      <c r="M255" s="1">
        <f>IF(AND(ISERROR(IF(ScheduleCompile!H248="Off",0,IF(ScheduleCompile!H248="On",1,IF(ISNUMBER(ScheduleCompile!H248),ScheduleCompile!H248/1,IF(ISTEXT(ScheduleCompile!H248),IF(OR(ISNUMBER(FIND("5F",ScheduleCompile!H248)),ISNUMBER(FIND("0F",ScheduleCompile!H248)),ISNUMBER(FIND("8F",ScheduleCompile!H248)),ISNUMBER(FIND("1F",ScheduleCompile!H248)),ISNUMBER(FIND("2F",ScheduleCompile!H248)),ISNUMBER(FIND("3F",ScheduleCompile!H248)),ISNUMBER(FIND("6F",ScheduleCompile!H248)),ISNUMBER(FIND("7F",ScheduleCompile!H248)),ISNUMBER(FIND("9F",ScheduleCompile!H248)),ISNUMBER(FIND("4F",ScheduleCompile!H248))),VALUE(LEFT(ScheduleCompile!H248,FIND("F",ScheduleCompile!H248)-1)),ScheduleCompile!H248)))))),ISTEXT(ScheduleCompile!#REF!)),"ENDTABLE",IF(ISERROR(IF(ScheduleCompile!H248="Off",0,IF(ScheduleCompile!H248="On",1,IF(ISNUMBER(ScheduleCompile!H248),ScheduleCompile!H248/1,IF(ISTEXT(ScheduleCompile!H248),IF(OR(ISNUMBER(FIND("5F",ScheduleCompile!H248)),ISNUMBER(FIND("0F",ScheduleCompile!H248)),ISNUMBER(FIND("8F",ScheduleCompile!H248)),ISNUMBER(FIND("1F",ScheduleCompile!H248)),ISNUMBER(FIND("2F",ScheduleCompile!H248)),ISNUMBER(FIND("3F",ScheduleCompile!H248)),ISNUMBER(FIND("6F",ScheduleCompile!H248)),ISNUMBER(FIND("7F",ScheduleCompile!H248)),ISNUMBER(FIND("9F",ScheduleCompile!H248)),ISNUMBER(FIND("4F",ScheduleCompile!H248))),VALUE(LEFT(ScheduleCompile!H248,FIND("F",ScheduleCompile!H248)-1)),ScheduleCompile!H248)))))),"",IF(ScheduleCompile!H248="Off",0,IF(ScheduleCompile!H248="On",1,IF(ISNUMBER(ScheduleCompile!H248),ScheduleCompile!H248/1,IF(ISTEXT(ScheduleCompile!H248),IF(OR(ISNUMBER(FIND("5F",ScheduleCompile!H248)),ISNUMBER(FIND("0F",ScheduleCompile!H248)),ISNUMBER(FIND("8F",ScheduleCompile!H248)),ISNUMBER(FIND("1F",ScheduleCompile!H248)),ISNUMBER(FIND("2F",ScheduleCompile!H248)),ISNUMBER(FIND("3F",ScheduleCompile!H248)),ISNUMBER(FIND("6F",ScheduleCompile!H248)),ISNUMBER(FIND("7F",ScheduleCompile!H248)),ISNUMBER(FIND("9F",ScheduleCompile!H248)),ISNUMBER(FIND("4F",ScheduleCompile!H248))),VALUE(LEFT(ScheduleCompile!H248,FIND("F",ScheduleCompile!H248)-1)),ScheduleCompile!H248)))))))</f>
        <v>0</v>
      </c>
      <c r="N255" s="1">
        <f>IF(AND(ISERROR(IF(ScheduleCompile!I248="Off",0,IF(ScheduleCompile!I248="On",1,IF(ISNUMBER(ScheduleCompile!I248),ScheduleCompile!I248/1,IF(ISTEXT(ScheduleCompile!I248),IF(OR(ISNUMBER(FIND("5F",ScheduleCompile!I248)),ISNUMBER(FIND("0F",ScheduleCompile!I248)),ISNUMBER(FIND("8F",ScheduleCompile!I248)),ISNUMBER(FIND("1F",ScheduleCompile!I248)),ISNUMBER(FIND("2F",ScheduleCompile!I248)),ISNUMBER(FIND("3F",ScheduleCompile!I248)),ISNUMBER(FIND("6F",ScheduleCompile!I248)),ISNUMBER(FIND("7F",ScheduleCompile!I248)),ISNUMBER(FIND("9F",ScheduleCompile!I248)),ISNUMBER(FIND("4F",ScheduleCompile!I248))),VALUE(LEFT(ScheduleCompile!I248,FIND("F",ScheduleCompile!I248)-1)),ScheduleCompile!I248)))))),ISTEXT(ScheduleCompile!#REF!)),"ENDTABLE",IF(ISERROR(IF(ScheduleCompile!I248="Off",0,IF(ScheduleCompile!I248="On",1,IF(ISNUMBER(ScheduleCompile!I248),ScheduleCompile!I248/1,IF(ISTEXT(ScheduleCompile!I248),IF(OR(ISNUMBER(FIND("5F",ScheduleCompile!I248)),ISNUMBER(FIND("0F",ScheduleCompile!I248)),ISNUMBER(FIND("8F",ScheduleCompile!I248)),ISNUMBER(FIND("1F",ScheduleCompile!I248)),ISNUMBER(FIND("2F",ScheduleCompile!I248)),ISNUMBER(FIND("3F",ScheduleCompile!I248)),ISNUMBER(FIND("6F",ScheduleCompile!I248)),ISNUMBER(FIND("7F",ScheduleCompile!I248)),ISNUMBER(FIND("9F",ScheduleCompile!I248)),ISNUMBER(FIND("4F",ScheduleCompile!I248))),VALUE(LEFT(ScheduleCompile!I248,FIND("F",ScheduleCompile!I248)-1)),ScheduleCompile!I248)))))),"",IF(ScheduleCompile!I248="Off",0,IF(ScheduleCompile!I248="On",1,IF(ISNUMBER(ScheduleCompile!I248),ScheduleCompile!I248/1,IF(ISTEXT(ScheduleCompile!I248),IF(OR(ISNUMBER(FIND("5F",ScheduleCompile!I248)),ISNUMBER(FIND("0F",ScheduleCompile!I248)),ISNUMBER(FIND("8F",ScheduleCompile!I248)),ISNUMBER(FIND("1F",ScheduleCompile!I248)),ISNUMBER(FIND("2F",ScheduleCompile!I248)),ISNUMBER(FIND("3F",ScheduleCompile!I248)),ISNUMBER(FIND("6F",ScheduleCompile!I248)),ISNUMBER(FIND("7F",ScheduleCompile!I248)),ISNUMBER(FIND("9F",ScheduleCompile!I248)),ISNUMBER(FIND("4F",ScheduleCompile!I248))),VALUE(LEFT(ScheduleCompile!I248,FIND("F",ScheduleCompile!I248)-1)),ScheduleCompile!I248)))))))</f>
        <v>0</v>
      </c>
      <c r="O255" s="1">
        <f>IF(AND(ISERROR(IF(ScheduleCompile!J248="Off",0,IF(ScheduleCompile!J248="On",1,IF(ISNUMBER(ScheduleCompile!J248),ScheduleCompile!J248/1,IF(ISTEXT(ScheduleCompile!J248),IF(OR(ISNUMBER(FIND("5F",ScheduleCompile!J248)),ISNUMBER(FIND("0F",ScheduleCompile!J248)),ISNUMBER(FIND("8F",ScheduleCompile!J248)),ISNUMBER(FIND("1F",ScheduleCompile!J248)),ISNUMBER(FIND("2F",ScheduleCompile!J248)),ISNUMBER(FIND("3F",ScheduleCompile!J248)),ISNUMBER(FIND("6F",ScheduleCompile!J248)),ISNUMBER(FIND("7F",ScheduleCompile!J248)),ISNUMBER(FIND("9F",ScheduleCompile!J248)),ISNUMBER(FIND("4F",ScheduleCompile!J248))),VALUE(LEFT(ScheduleCompile!J248,FIND("F",ScheduleCompile!J248)-1)),ScheduleCompile!J248)))))),ISTEXT(ScheduleCompile!#REF!)),"ENDTABLE",IF(ISERROR(IF(ScheduleCompile!J248="Off",0,IF(ScheduleCompile!J248="On",1,IF(ISNUMBER(ScheduleCompile!J248),ScheduleCompile!J248/1,IF(ISTEXT(ScheduleCompile!J248),IF(OR(ISNUMBER(FIND("5F",ScheduleCompile!J248)),ISNUMBER(FIND("0F",ScheduleCompile!J248)),ISNUMBER(FIND("8F",ScheduleCompile!J248)),ISNUMBER(FIND("1F",ScheduleCompile!J248)),ISNUMBER(FIND("2F",ScheduleCompile!J248)),ISNUMBER(FIND("3F",ScheduleCompile!J248)),ISNUMBER(FIND("6F",ScheduleCompile!J248)),ISNUMBER(FIND("7F",ScheduleCompile!J248)),ISNUMBER(FIND("9F",ScheduleCompile!J248)),ISNUMBER(FIND("4F",ScheduleCompile!J248))),VALUE(LEFT(ScheduleCompile!J248,FIND("F",ScheduleCompile!J248)-1)),ScheduleCompile!J248)))))),"",IF(ScheduleCompile!J248="Off",0,IF(ScheduleCompile!J248="On",1,IF(ISNUMBER(ScheduleCompile!J248),ScheduleCompile!J248/1,IF(ISTEXT(ScheduleCompile!J248),IF(OR(ISNUMBER(FIND("5F",ScheduleCompile!J248)),ISNUMBER(FIND("0F",ScheduleCompile!J248)),ISNUMBER(FIND("8F",ScheduleCompile!J248)),ISNUMBER(FIND("1F",ScheduleCompile!J248)),ISNUMBER(FIND("2F",ScheduleCompile!J248)),ISNUMBER(FIND("3F",ScheduleCompile!J248)),ISNUMBER(FIND("6F",ScheduleCompile!J248)),ISNUMBER(FIND("7F",ScheduleCompile!J248)),ISNUMBER(FIND("9F",ScheduleCompile!J248)),ISNUMBER(FIND("4F",ScheduleCompile!J248))),VALUE(LEFT(ScheduleCompile!J248,FIND("F",ScheduleCompile!J248)-1)),ScheduleCompile!J248)))))))</f>
        <v>0</v>
      </c>
      <c r="P255" s="1">
        <f>IF(AND(ISERROR(IF(ScheduleCompile!K248="Off",0,IF(ScheduleCompile!K248="On",1,IF(ISNUMBER(ScheduleCompile!K248),ScheduleCompile!K248/1,IF(ISTEXT(ScheduleCompile!K248),IF(OR(ISNUMBER(FIND("5F",ScheduleCompile!K248)),ISNUMBER(FIND("0F",ScheduleCompile!K248)),ISNUMBER(FIND("8F",ScheduleCompile!K248)),ISNUMBER(FIND("1F",ScheduleCompile!K248)),ISNUMBER(FIND("2F",ScheduleCompile!K248)),ISNUMBER(FIND("3F",ScheduleCompile!K248)),ISNUMBER(FIND("6F",ScheduleCompile!K248)),ISNUMBER(FIND("7F",ScheduleCompile!K248)),ISNUMBER(FIND("9F",ScheduleCompile!K248)),ISNUMBER(FIND("4F",ScheduleCompile!K248))),VALUE(LEFT(ScheduleCompile!K248,FIND("F",ScheduleCompile!K248)-1)),ScheduleCompile!K248)))))),ISTEXT(ScheduleCompile!#REF!)),"ENDTABLE",IF(ISERROR(IF(ScheduleCompile!K248="Off",0,IF(ScheduleCompile!K248="On",1,IF(ISNUMBER(ScheduleCompile!K248),ScheduleCompile!K248/1,IF(ISTEXT(ScheduleCompile!K248),IF(OR(ISNUMBER(FIND("5F",ScheduleCompile!K248)),ISNUMBER(FIND("0F",ScheduleCompile!K248)),ISNUMBER(FIND("8F",ScheduleCompile!K248)),ISNUMBER(FIND("1F",ScheduleCompile!K248)),ISNUMBER(FIND("2F",ScheduleCompile!K248)),ISNUMBER(FIND("3F",ScheduleCompile!K248)),ISNUMBER(FIND("6F",ScheduleCompile!K248)),ISNUMBER(FIND("7F",ScheduleCompile!K248)),ISNUMBER(FIND("9F",ScheduleCompile!K248)),ISNUMBER(FIND("4F",ScheduleCompile!K248))),VALUE(LEFT(ScheduleCompile!K248,FIND("F",ScheduleCompile!K248)-1)),ScheduleCompile!K248)))))),"",IF(ScheduleCompile!K248="Off",0,IF(ScheduleCompile!K248="On",1,IF(ISNUMBER(ScheduleCompile!K248),ScheduleCompile!K248/1,IF(ISTEXT(ScheduleCompile!K248),IF(OR(ISNUMBER(FIND("5F",ScheduleCompile!K248)),ISNUMBER(FIND("0F",ScheduleCompile!K248)),ISNUMBER(FIND("8F",ScheduleCompile!K248)),ISNUMBER(FIND("1F",ScheduleCompile!K248)),ISNUMBER(FIND("2F",ScheduleCompile!K248)),ISNUMBER(FIND("3F",ScheduleCompile!K248)),ISNUMBER(FIND("6F",ScheduleCompile!K248)),ISNUMBER(FIND("7F",ScheduleCompile!K248)),ISNUMBER(FIND("9F",ScheduleCompile!K248)),ISNUMBER(FIND("4F",ScheduleCompile!K248))),VALUE(LEFT(ScheduleCompile!K248,FIND("F",ScheduleCompile!K248)-1)),ScheduleCompile!K248)))))))</f>
        <v>0</v>
      </c>
      <c r="Q255" s="1">
        <f>IF(AND(ISERROR(IF(ScheduleCompile!L248="Off",0,IF(ScheduleCompile!L248="On",1,IF(ISNUMBER(ScheduleCompile!L248),ScheduleCompile!L248/1,IF(ISTEXT(ScheduleCompile!L248),IF(OR(ISNUMBER(FIND("5F",ScheduleCompile!L248)),ISNUMBER(FIND("0F",ScheduleCompile!L248)),ISNUMBER(FIND("8F",ScheduleCompile!L248)),ISNUMBER(FIND("1F",ScheduleCompile!L248)),ISNUMBER(FIND("2F",ScheduleCompile!L248)),ISNUMBER(FIND("3F",ScheduleCompile!L248)),ISNUMBER(FIND("6F",ScheduleCompile!L248)),ISNUMBER(FIND("7F",ScheduleCompile!L248)),ISNUMBER(FIND("9F",ScheduleCompile!L248)),ISNUMBER(FIND("4F",ScheduleCompile!L248))),VALUE(LEFT(ScheduleCompile!L248,FIND("F",ScheduleCompile!L248)-1)),ScheduleCompile!L248)))))),ISTEXT(ScheduleCompile!#REF!)),"ENDTABLE",IF(ISERROR(IF(ScheduleCompile!L248="Off",0,IF(ScheduleCompile!L248="On",1,IF(ISNUMBER(ScheduleCompile!L248),ScheduleCompile!L248/1,IF(ISTEXT(ScheduleCompile!L248),IF(OR(ISNUMBER(FIND("5F",ScheduleCompile!L248)),ISNUMBER(FIND("0F",ScheduleCompile!L248)),ISNUMBER(FIND("8F",ScheduleCompile!L248)),ISNUMBER(FIND("1F",ScheduleCompile!L248)),ISNUMBER(FIND("2F",ScheduleCompile!L248)),ISNUMBER(FIND("3F",ScheduleCompile!L248)),ISNUMBER(FIND("6F",ScheduleCompile!L248)),ISNUMBER(FIND("7F",ScheduleCompile!L248)),ISNUMBER(FIND("9F",ScheduleCompile!L248)),ISNUMBER(FIND("4F",ScheduleCompile!L248))),VALUE(LEFT(ScheduleCompile!L248,FIND("F",ScheduleCompile!L248)-1)),ScheduleCompile!L248)))))),"",IF(ScheduleCompile!L248="Off",0,IF(ScheduleCompile!L248="On",1,IF(ISNUMBER(ScheduleCompile!L248),ScheduleCompile!L248/1,IF(ISTEXT(ScheduleCompile!L248),IF(OR(ISNUMBER(FIND("5F",ScheduleCompile!L248)),ISNUMBER(FIND("0F",ScheduleCompile!L248)),ISNUMBER(FIND("8F",ScheduleCompile!L248)),ISNUMBER(FIND("1F",ScheduleCompile!L248)),ISNUMBER(FIND("2F",ScheduleCompile!L248)),ISNUMBER(FIND("3F",ScheduleCompile!L248)),ISNUMBER(FIND("6F",ScheduleCompile!L248)),ISNUMBER(FIND("7F",ScheduleCompile!L248)),ISNUMBER(FIND("9F",ScheduleCompile!L248)),ISNUMBER(FIND("4F",ScheduleCompile!L248))),VALUE(LEFT(ScheduleCompile!L248,FIND("F",ScheduleCompile!L248)-1)),ScheduleCompile!L248)))))))</f>
        <v>0</v>
      </c>
      <c r="R255" s="1">
        <f>IF(AND(ISERROR(IF(ScheduleCompile!M248="Off",0,IF(ScheduleCompile!M248="On",1,IF(ISNUMBER(ScheduleCompile!M248),ScheduleCompile!M248/1,IF(ISTEXT(ScheduleCompile!M248),IF(OR(ISNUMBER(FIND("5F",ScheduleCompile!M248)),ISNUMBER(FIND("0F",ScheduleCompile!M248)),ISNUMBER(FIND("8F",ScheduleCompile!M248)),ISNUMBER(FIND("1F",ScheduleCompile!M248)),ISNUMBER(FIND("2F",ScheduleCompile!M248)),ISNUMBER(FIND("3F",ScheduleCompile!M248)),ISNUMBER(FIND("6F",ScheduleCompile!M248)),ISNUMBER(FIND("7F",ScheduleCompile!M248)),ISNUMBER(FIND("9F",ScheduleCompile!M248)),ISNUMBER(FIND("4F",ScheduleCompile!M248))),VALUE(LEFT(ScheduleCompile!M248,FIND("F",ScheduleCompile!M248)-1)),ScheduleCompile!M248)))))),ISTEXT(ScheduleCompile!#REF!)),"ENDTABLE",IF(ISERROR(IF(ScheduleCompile!M248="Off",0,IF(ScheduleCompile!M248="On",1,IF(ISNUMBER(ScheduleCompile!M248),ScheduleCompile!M248/1,IF(ISTEXT(ScheduleCompile!M248),IF(OR(ISNUMBER(FIND("5F",ScheduleCompile!M248)),ISNUMBER(FIND("0F",ScheduleCompile!M248)),ISNUMBER(FIND("8F",ScheduleCompile!M248)),ISNUMBER(FIND("1F",ScheduleCompile!M248)),ISNUMBER(FIND("2F",ScheduleCompile!M248)),ISNUMBER(FIND("3F",ScheduleCompile!M248)),ISNUMBER(FIND("6F",ScheduleCompile!M248)),ISNUMBER(FIND("7F",ScheduleCompile!M248)),ISNUMBER(FIND("9F",ScheduleCompile!M248)),ISNUMBER(FIND("4F",ScheduleCompile!M248))),VALUE(LEFT(ScheduleCompile!M248,FIND("F",ScheduleCompile!M248)-1)),ScheduleCompile!M248)))))),"",IF(ScheduleCompile!M248="Off",0,IF(ScheduleCompile!M248="On",1,IF(ISNUMBER(ScheduleCompile!M248),ScheduleCompile!M248/1,IF(ISTEXT(ScheduleCompile!M248),IF(OR(ISNUMBER(FIND("5F",ScheduleCompile!M248)),ISNUMBER(FIND("0F",ScheduleCompile!M248)),ISNUMBER(FIND("8F",ScheduleCompile!M248)),ISNUMBER(FIND("1F",ScheduleCompile!M248)),ISNUMBER(FIND("2F",ScheduleCompile!M248)),ISNUMBER(FIND("3F",ScheduleCompile!M248)),ISNUMBER(FIND("6F",ScheduleCompile!M248)),ISNUMBER(FIND("7F",ScheduleCompile!M248)),ISNUMBER(FIND("9F",ScheduleCompile!M248)),ISNUMBER(FIND("4F",ScheduleCompile!M248))),VALUE(LEFT(ScheduleCompile!M248,FIND("F",ScheduleCompile!M248)-1)),ScheduleCompile!M248)))))))</f>
        <v>0</v>
      </c>
      <c r="S255" s="1">
        <f>IF(AND(ISERROR(IF(ScheduleCompile!N248="Off",0,IF(ScheduleCompile!N248="On",1,IF(ISNUMBER(ScheduleCompile!N248),ScheduleCompile!N248/1,IF(ISTEXT(ScheduleCompile!N248),IF(OR(ISNUMBER(FIND("5F",ScheduleCompile!N248)),ISNUMBER(FIND("0F",ScheduleCompile!N248)),ISNUMBER(FIND("8F",ScheduleCompile!N248)),ISNUMBER(FIND("1F",ScheduleCompile!N248)),ISNUMBER(FIND("2F",ScheduleCompile!N248)),ISNUMBER(FIND("3F",ScheduleCompile!N248)),ISNUMBER(FIND("6F",ScheduleCompile!N248)),ISNUMBER(FIND("7F",ScheduleCompile!N248)),ISNUMBER(FIND("9F",ScheduleCompile!N248)),ISNUMBER(FIND("4F",ScheduleCompile!N248))),VALUE(LEFT(ScheduleCompile!N248,FIND("F",ScheduleCompile!N248)-1)),ScheduleCompile!N248)))))),ISTEXT(ScheduleCompile!#REF!)),"ENDTABLE",IF(ISERROR(IF(ScheduleCompile!N248="Off",0,IF(ScheduleCompile!N248="On",1,IF(ISNUMBER(ScheduleCompile!N248),ScheduleCompile!N248/1,IF(ISTEXT(ScheduleCompile!N248),IF(OR(ISNUMBER(FIND("5F",ScheduleCompile!N248)),ISNUMBER(FIND("0F",ScheduleCompile!N248)),ISNUMBER(FIND("8F",ScheduleCompile!N248)),ISNUMBER(FIND("1F",ScheduleCompile!N248)),ISNUMBER(FIND("2F",ScheduleCompile!N248)),ISNUMBER(FIND("3F",ScheduleCompile!N248)),ISNUMBER(FIND("6F",ScheduleCompile!N248)),ISNUMBER(FIND("7F",ScheduleCompile!N248)),ISNUMBER(FIND("9F",ScheduleCompile!N248)),ISNUMBER(FIND("4F",ScheduleCompile!N248))),VALUE(LEFT(ScheduleCompile!N248,FIND("F",ScheduleCompile!N248)-1)),ScheduleCompile!N248)))))),"",IF(ScheduleCompile!N248="Off",0,IF(ScheduleCompile!N248="On",1,IF(ISNUMBER(ScheduleCompile!N248),ScheduleCompile!N248/1,IF(ISTEXT(ScheduleCompile!N248),IF(OR(ISNUMBER(FIND("5F",ScheduleCompile!N248)),ISNUMBER(FIND("0F",ScheduleCompile!N248)),ISNUMBER(FIND("8F",ScheduleCompile!N248)),ISNUMBER(FIND("1F",ScheduleCompile!N248)),ISNUMBER(FIND("2F",ScheduleCompile!N248)),ISNUMBER(FIND("3F",ScheduleCompile!N248)),ISNUMBER(FIND("6F",ScheduleCompile!N248)),ISNUMBER(FIND("7F",ScheduleCompile!N248)),ISNUMBER(FIND("9F",ScheduleCompile!N248)),ISNUMBER(FIND("4F",ScheduleCompile!N248))),VALUE(LEFT(ScheduleCompile!N248,FIND("F",ScheduleCompile!N248)-1)),ScheduleCompile!N248)))))))</f>
        <v>0</v>
      </c>
      <c r="T255" s="1">
        <f>IF(AND(ISERROR(IF(ScheduleCompile!O248="Off",0,IF(ScheduleCompile!O248="On",1,IF(ISNUMBER(ScheduleCompile!O248),ScheduleCompile!O248/1,IF(ISTEXT(ScheduleCompile!O248),IF(OR(ISNUMBER(FIND("5F",ScheduleCompile!O248)),ISNUMBER(FIND("0F",ScheduleCompile!O248)),ISNUMBER(FIND("8F",ScheduleCompile!O248)),ISNUMBER(FIND("1F",ScheduleCompile!O248)),ISNUMBER(FIND("2F",ScheduleCompile!O248)),ISNUMBER(FIND("3F",ScheduleCompile!O248)),ISNUMBER(FIND("6F",ScheduleCompile!O248)),ISNUMBER(FIND("7F",ScheduleCompile!O248)),ISNUMBER(FIND("9F",ScheduleCompile!O248)),ISNUMBER(FIND("4F",ScheduleCompile!O248))),VALUE(LEFT(ScheduleCompile!O248,FIND("F",ScheduleCompile!O248)-1)),ScheduleCompile!O248)))))),ISTEXT(ScheduleCompile!#REF!)),"ENDTABLE",IF(ISERROR(IF(ScheduleCompile!O248="Off",0,IF(ScheduleCompile!O248="On",1,IF(ISNUMBER(ScheduleCompile!O248),ScheduleCompile!O248/1,IF(ISTEXT(ScheduleCompile!O248),IF(OR(ISNUMBER(FIND("5F",ScheduleCompile!O248)),ISNUMBER(FIND("0F",ScheduleCompile!O248)),ISNUMBER(FIND("8F",ScheduleCompile!O248)),ISNUMBER(FIND("1F",ScheduleCompile!O248)),ISNUMBER(FIND("2F",ScheduleCompile!O248)),ISNUMBER(FIND("3F",ScheduleCompile!O248)),ISNUMBER(FIND("6F",ScheduleCompile!O248)),ISNUMBER(FIND("7F",ScheduleCompile!O248)),ISNUMBER(FIND("9F",ScheduleCompile!O248)),ISNUMBER(FIND("4F",ScheduleCompile!O248))),VALUE(LEFT(ScheduleCompile!O248,FIND("F",ScheduleCompile!O248)-1)),ScheduleCompile!O248)))))),"",IF(ScheduleCompile!O248="Off",0,IF(ScheduleCompile!O248="On",1,IF(ISNUMBER(ScheduleCompile!O248),ScheduleCompile!O248/1,IF(ISTEXT(ScheduleCompile!O248),IF(OR(ISNUMBER(FIND("5F",ScheduleCompile!O248)),ISNUMBER(FIND("0F",ScheduleCompile!O248)),ISNUMBER(FIND("8F",ScheduleCompile!O248)),ISNUMBER(FIND("1F",ScheduleCompile!O248)),ISNUMBER(FIND("2F",ScheduleCompile!O248)),ISNUMBER(FIND("3F",ScheduleCompile!O248)),ISNUMBER(FIND("6F",ScheduleCompile!O248)),ISNUMBER(FIND("7F",ScheduleCompile!O248)),ISNUMBER(FIND("9F",ScheduleCompile!O248)),ISNUMBER(FIND("4F",ScheduleCompile!O248))),VALUE(LEFT(ScheduleCompile!O248,FIND("F",ScheduleCompile!O248)-1)),ScheduleCompile!O248)))))))</f>
        <v>0</v>
      </c>
      <c r="U255" s="1">
        <f>IF(AND(ISERROR(IF(ScheduleCompile!P248="Off",0,IF(ScheduleCompile!P248="On",1,IF(ISNUMBER(ScheduleCompile!P248),ScheduleCompile!P248/1,IF(ISTEXT(ScheduleCompile!P248),IF(OR(ISNUMBER(FIND("5F",ScheduleCompile!P248)),ISNUMBER(FIND("0F",ScheduleCompile!P248)),ISNUMBER(FIND("8F",ScheduleCompile!P248)),ISNUMBER(FIND("1F",ScheduleCompile!P248)),ISNUMBER(FIND("2F",ScheduleCompile!P248)),ISNUMBER(FIND("3F",ScheduleCompile!P248)),ISNUMBER(FIND("6F",ScheduleCompile!P248)),ISNUMBER(FIND("7F",ScheduleCompile!P248)),ISNUMBER(FIND("9F",ScheduleCompile!P248)),ISNUMBER(FIND("4F",ScheduleCompile!P248))),VALUE(LEFT(ScheduleCompile!P248,FIND("F",ScheduleCompile!P248)-1)),ScheduleCompile!P248)))))),ISTEXT(ScheduleCompile!#REF!)),"ENDTABLE",IF(ISERROR(IF(ScheduleCompile!P248="Off",0,IF(ScheduleCompile!P248="On",1,IF(ISNUMBER(ScheduleCompile!P248),ScheduleCompile!P248/1,IF(ISTEXT(ScheduleCompile!P248),IF(OR(ISNUMBER(FIND("5F",ScheduleCompile!P248)),ISNUMBER(FIND("0F",ScheduleCompile!P248)),ISNUMBER(FIND("8F",ScheduleCompile!P248)),ISNUMBER(FIND("1F",ScheduleCompile!P248)),ISNUMBER(FIND("2F",ScheduleCompile!P248)),ISNUMBER(FIND("3F",ScheduleCompile!P248)),ISNUMBER(FIND("6F",ScheduleCompile!P248)),ISNUMBER(FIND("7F",ScheduleCompile!P248)),ISNUMBER(FIND("9F",ScheduleCompile!P248)),ISNUMBER(FIND("4F",ScheduleCompile!P248))),VALUE(LEFT(ScheduleCompile!P248,FIND("F",ScheduleCompile!P248)-1)),ScheduleCompile!P248)))))),"",IF(ScheduleCompile!P248="Off",0,IF(ScheduleCompile!P248="On",1,IF(ISNUMBER(ScheduleCompile!P248),ScheduleCompile!P248/1,IF(ISTEXT(ScheduleCompile!P248),IF(OR(ISNUMBER(FIND("5F",ScheduleCompile!P248)),ISNUMBER(FIND("0F",ScheduleCompile!P248)),ISNUMBER(FIND("8F",ScheduleCompile!P248)),ISNUMBER(FIND("1F",ScheduleCompile!P248)),ISNUMBER(FIND("2F",ScheduleCompile!P248)),ISNUMBER(FIND("3F",ScheduleCompile!P248)),ISNUMBER(FIND("6F",ScheduleCompile!P248)),ISNUMBER(FIND("7F",ScheduleCompile!P248)),ISNUMBER(FIND("9F",ScheduleCompile!P248)),ISNUMBER(FIND("4F",ScheduleCompile!P248))),VALUE(LEFT(ScheduleCompile!P248,FIND("F",ScheduleCompile!P248)-1)),ScheduleCompile!P248)))))))</f>
        <v>0</v>
      </c>
      <c r="V255" s="1">
        <f>IF(AND(ISERROR(IF(ScheduleCompile!Q248="Off",0,IF(ScheduleCompile!Q248="On",1,IF(ISNUMBER(ScheduleCompile!Q248),ScheduleCompile!Q248/1,IF(ISTEXT(ScheduleCompile!Q248),IF(OR(ISNUMBER(FIND("5F",ScheduleCompile!Q248)),ISNUMBER(FIND("0F",ScheduleCompile!Q248)),ISNUMBER(FIND("8F",ScheduleCompile!Q248)),ISNUMBER(FIND("1F",ScheduleCompile!Q248)),ISNUMBER(FIND("2F",ScheduleCompile!Q248)),ISNUMBER(FIND("3F",ScheduleCompile!Q248)),ISNUMBER(FIND("6F",ScheduleCompile!Q248)),ISNUMBER(FIND("7F",ScheduleCompile!Q248)),ISNUMBER(FIND("9F",ScheduleCompile!Q248)),ISNUMBER(FIND("4F",ScheduleCompile!Q248))),VALUE(LEFT(ScheduleCompile!Q248,FIND("F",ScheduleCompile!Q248)-1)),ScheduleCompile!Q248)))))),ISTEXT(ScheduleCompile!#REF!)),"ENDTABLE",IF(ISERROR(IF(ScheduleCompile!Q248="Off",0,IF(ScheduleCompile!Q248="On",1,IF(ISNUMBER(ScheduleCompile!Q248),ScheduleCompile!Q248/1,IF(ISTEXT(ScheduleCompile!Q248),IF(OR(ISNUMBER(FIND("5F",ScheduleCompile!Q248)),ISNUMBER(FIND("0F",ScheduleCompile!Q248)),ISNUMBER(FIND("8F",ScheduleCompile!Q248)),ISNUMBER(FIND("1F",ScheduleCompile!Q248)),ISNUMBER(FIND("2F",ScheduleCompile!Q248)),ISNUMBER(FIND("3F",ScheduleCompile!Q248)),ISNUMBER(FIND("6F",ScheduleCompile!Q248)),ISNUMBER(FIND("7F",ScheduleCompile!Q248)),ISNUMBER(FIND("9F",ScheduleCompile!Q248)),ISNUMBER(FIND("4F",ScheduleCompile!Q248))),VALUE(LEFT(ScheduleCompile!Q248,FIND("F",ScheduleCompile!Q248)-1)),ScheduleCompile!Q248)))))),"",IF(ScheduleCompile!Q248="Off",0,IF(ScheduleCompile!Q248="On",1,IF(ISNUMBER(ScheduleCompile!Q248),ScheduleCompile!Q248/1,IF(ISTEXT(ScheduleCompile!Q248),IF(OR(ISNUMBER(FIND("5F",ScheduleCompile!Q248)),ISNUMBER(FIND("0F",ScheduleCompile!Q248)),ISNUMBER(FIND("8F",ScheduleCompile!Q248)),ISNUMBER(FIND("1F",ScheduleCompile!Q248)),ISNUMBER(FIND("2F",ScheduleCompile!Q248)),ISNUMBER(FIND("3F",ScheduleCompile!Q248)),ISNUMBER(FIND("6F",ScheduleCompile!Q248)),ISNUMBER(FIND("7F",ScheduleCompile!Q248)),ISNUMBER(FIND("9F",ScheduleCompile!Q248)),ISNUMBER(FIND("4F",ScheduleCompile!Q248))),VALUE(LEFT(ScheduleCompile!Q248,FIND("F",ScheduleCompile!Q248)-1)),ScheduleCompile!Q248)))))))</f>
        <v>0</v>
      </c>
      <c r="W255" s="1">
        <f>IF(AND(ISERROR(IF(ScheduleCompile!R248="Off",0,IF(ScheduleCompile!R248="On",1,IF(ISNUMBER(ScheduleCompile!R248),ScheduleCompile!R248/1,IF(ISTEXT(ScheduleCompile!R248),IF(OR(ISNUMBER(FIND("5F",ScheduleCompile!R248)),ISNUMBER(FIND("0F",ScheduleCompile!R248)),ISNUMBER(FIND("8F",ScheduleCompile!R248)),ISNUMBER(FIND("1F",ScheduleCompile!R248)),ISNUMBER(FIND("2F",ScheduleCompile!R248)),ISNUMBER(FIND("3F",ScheduleCompile!R248)),ISNUMBER(FIND("6F",ScheduleCompile!R248)),ISNUMBER(FIND("7F",ScheduleCompile!R248)),ISNUMBER(FIND("9F",ScheduleCompile!R248)),ISNUMBER(FIND("4F",ScheduleCompile!R248))),VALUE(LEFT(ScheduleCompile!R248,FIND("F",ScheduleCompile!R248)-1)),ScheduleCompile!R248)))))),ISTEXT(ScheduleCompile!#REF!)),"ENDTABLE",IF(ISERROR(IF(ScheduleCompile!R248="Off",0,IF(ScheduleCompile!R248="On",1,IF(ISNUMBER(ScheduleCompile!R248),ScheduleCompile!R248/1,IF(ISTEXT(ScheduleCompile!R248),IF(OR(ISNUMBER(FIND("5F",ScheduleCompile!R248)),ISNUMBER(FIND("0F",ScheduleCompile!R248)),ISNUMBER(FIND("8F",ScheduleCompile!R248)),ISNUMBER(FIND("1F",ScheduleCompile!R248)),ISNUMBER(FIND("2F",ScheduleCompile!R248)),ISNUMBER(FIND("3F",ScheduleCompile!R248)),ISNUMBER(FIND("6F",ScheduleCompile!R248)),ISNUMBER(FIND("7F",ScheduleCompile!R248)),ISNUMBER(FIND("9F",ScheduleCompile!R248)),ISNUMBER(FIND("4F",ScheduleCompile!R248))),VALUE(LEFT(ScheduleCompile!R248,FIND("F",ScheduleCompile!R248)-1)),ScheduleCompile!R248)))))),"",IF(ScheduleCompile!R248="Off",0,IF(ScheduleCompile!R248="On",1,IF(ISNUMBER(ScheduleCompile!R248),ScheduleCompile!R248/1,IF(ISTEXT(ScheduleCompile!R248),IF(OR(ISNUMBER(FIND("5F",ScheduleCompile!R248)),ISNUMBER(FIND("0F",ScheduleCompile!R248)),ISNUMBER(FIND("8F",ScheduleCompile!R248)),ISNUMBER(FIND("1F",ScheduleCompile!R248)),ISNUMBER(FIND("2F",ScheduleCompile!R248)),ISNUMBER(FIND("3F",ScheduleCompile!R248)),ISNUMBER(FIND("6F",ScheduleCompile!R248)),ISNUMBER(FIND("7F",ScheduleCompile!R248)),ISNUMBER(FIND("9F",ScheduleCompile!R248)),ISNUMBER(FIND("4F",ScheduleCompile!R248))),VALUE(LEFT(ScheduleCompile!R248,FIND("F",ScheduleCompile!R248)-1)),ScheduleCompile!R248)))))))</f>
        <v>0</v>
      </c>
      <c r="X255" s="1">
        <f>IF(AND(ISERROR(IF(ScheduleCompile!S248="Off",0,IF(ScheduleCompile!S248="On",1,IF(ISNUMBER(ScheduleCompile!S248),ScheduleCompile!S248/1,IF(ISTEXT(ScheduleCompile!S248),IF(OR(ISNUMBER(FIND("5F",ScheduleCompile!S248)),ISNUMBER(FIND("0F",ScheduleCompile!S248)),ISNUMBER(FIND("8F",ScheduleCompile!S248)),ISNUMBER(FIND("1F",ScheduleCompile!S248)),ISNUMBER(FIND("2F",ScheduleCompile!S248)),ISNUMBER(FIND("3F",ScheduleCompile!S248)),ISNUMBER(FIND("6F",ScheduleCompile!S248)),ISNUMBER(FIND("7F",ScheduleCompile!S248)),ISNUMBER(FIND("9F",ScheduleCompile!S248)),ISNUMBER(FIND("4F",ScheduleCompile!S248))),VALUE(LEFT(ScheduleCompile!S248,FIND("F",ScheduleCompile!S248)-1)),ScheduleCompile!S248)))))),ISTEXT(ScheduleCompile!#REF!)),"ENDTABLE",IF(ISERROR(IF(ScheduleCompile!S248="Off",0,IF(ScheduleCompile!S248="On",1,IF(ISNUMBER(ScheduleCompile!S248),ScheduleCompile!S248/1,IF(ISTEXT(ScheduleCompile!S248),IF(OR(ISNUMBER(FIND("5F",ScheduleCompile!S248)),ISNUMBER(FIND("0F",ScheduleCompile!S248)),ISNUMBER(FIND("8F",ScheduleCompile!S248)),ISNUMBER(FIND("1F",ScheduleCompile!S248)),ISNUMBER(FIND("2F",ScheduleCompile!S248)),ISNUMBER(FIND("3F",ScheduleCompile!S248)),ISNUMBER(FIND("6F",ScheduleCompile!S248)),ISNUMBER(FIND("7F",ScheduleCompile!S248)),ISNUMBER(FIND("9F",ScheduleCompile!S248)),ISNUMBER(FIND("4F",ScheduleCompile!S248))),VALUE(LEFT(ScheduleCompile!S248,FIND("F",ScheduleCompile!S248)-1)),ScheduleCompile!S248)))))),"",IF(ScheduleCompile!S248="Off",0,IF(ScheduleCompile!S248="On",1,IF(ISNUMBER(ScheduleCompile!S248),ScheduleCompile!S248/1,IF(ISTEXT(ScheduleCompile!S248),IF(OR(ISNUMBER(FIND("5F",ScheduleCompile!S248)),ISNUMBER(FIND("0F",ScheduleCompile!S248)),ISNUMBER(FIND("8F",ScheduleCompile!S248)),ISNUMBER(FIND("1F",ScheduleCompile!S248)),ISNUMBER(FIND("2F",ScheduleCompile!S248)),ISNUMBER(FIND("3F",ScheduleCompile!S248)),ISNUMBER(FIND("6F",ScheduleCompile!S248)),ISNUMBER(FIND("7F",ScheduleCompile!S248)),ISNUMBER(FIND("9F",ScheduleCompile!S248)),ISNUMBER(FIND("4F",ScheduleCompile!S248))),VALUE(LEFT(ScheduleCompile!S248,FIND("F",ScheduleCompile!S248)-1)),ScheduleCompile!S248)))))))</f>
        <v>0</v>
      </c>
      <c r="Y255" s="1">
        <f>IF(AND(ISERROR(IF(ScheduleCompile!T248="Off",0,IF(ScheduleCompile!T248="On",1,IF(ISNUMBER(ScheduleCompile!T248),ScheduleCompile!T248/1,IF(ISTEXT(ScheduleCompile!T248),IF(OR(ISNUMBER(FIND("5F",ScheduleCompile!T248)),ISNUMBER(FIND("0F",ScheduleCompile!T248)),ISNUMBER(FIND("8F",ScheduleCompile!T248)),ISNUMBER(FIND("1F",ScheduleCompile!T248)),ISNUMBER(FIND("2F",ScheduleCompile!T248)),ISNUMBER(FIND("3F",ScheduleCompile!T248)),ISNUMBER(FIND("6F",ScheduleCompile!T248)),ISNUMBER(FIND("7F",ScheduleCompile!T248)),ISNUMBER(FIND("9F",ScheduleCompile!T248)),ISNUMBER(FIND("4F",ScheduleCompile!T248))),VALUE(LEFT(ScheduleCompile!T248,FIND("F",ScheduleCompile!T248)-1)),ScheduleCompile!T248)))))),ISTEXT(ScheduleCompile!#REF!)),"ENDTABLE",IF(ISERROR(IF(ScheduleCompile!T248="Off",0,IF(ScheduleCompile!T248="On",1,IF(ISNUMBER(ScheduleCompile!T248),ScheduleCompile!T248/1,IF(ISTEXT(ScheduleCompile!T248),IF(OR(ISNUMBER(FIND("5F",ScheduleCompile!T248)),ISNUMBER(FIND("0F",ScheduleCompile!T248)),ISNUMBER(FIND("8F",ScheduleCompile!T248)),ISNUMBER(FIND("1F",ScheduleCompile!T248)),ISNUMBER(FIND("2F",ScheduleCompile!T248)),ISNUMBER(FIND("3F",ScheduleCompile!T248)),ISNUMBER(FIND("6F",ScheduleCompile!T248)),ISNUMBER(FIND("7F",ScheduleCompile!T248)),ISNUMBER(FIND("9F",ScheduleCompile!T248)),ISNUMBER(FIND("4F",ScheduleCompile!T248))),VALUE(LEFT(ScheduleCompile!T248,FIND("F",ScheduleCompile!T248)-1)),ScheduleCompile!T248)))))),"",IF(ScheduleCompile!T248="Off",0,IF(ScheduleCompile!T248="On",1,IF(ISNUMBER(ScheduleCompile!T248),ScheduleCompile!T248/1,IF(ISTEXT(ScheduleCompile!T248),IF(OR(ISNUMBER(FIND("5F",ScheduleCompile!T248)),ISNUMBER(FIND("0F",ScheduleCompile!T248)),ISNUMBER(FIND("8F",ScheduleCompile!T248)),ISNUMBER(FIND("1F",ScheduleCompile!T248)),ISNUMBER(FIND("2F",ScheduleCompile!T248)),ISNUMBER(FIND("3F",ScheduleCompile!T248)),ISNUMBER(FIND("6F",ScheduleCompile!T248)),ISNUMBER(FIND("7F",ScheduleCompile!T248)),ISNUMBER(FIND("9F",ScheduleCompile!T248)),ISNUMBER(FIND("4F",ScheduleCompile!T248))),VALUE(LEFT(ScheduleCompile!T248,FIND("F",ScheduleCompile!T248)-1)),ScheduleCompile!T248)))))))</f>
        <v>0</v>
      </c>
      <c r="Z255" s="1">
        <f>IF(AND(ISERROR(IF(ScheduleCompile!U248="Off",0,IF(ScheduleCompile!U248="On",1,IF(ISNUMBER(ScheduleCompile!U248),ScheduleCompile!U248/1,IF(ISTEXT(ScheduleCompile!U248),IF(OR(ISNUMBER(FIND("5F",ScheduleCompile!U248)),ISNUMBER(FIND("0F",ScheduleCompile!U248)),ISNUMBER(FIND("8F",ScheduleCompile!U248)),ISNUMBER(FIND("1F",ScheduleCompile!U248)),ISNUMBER(FIND("2F",ScheduleCompile!U248)),ISNUMBER(FIND("3F",ScheduleCompile!U248)),ISNUMBER(FIND("6F",ScheduleCompile!U248)),ISNUMBER(FIND("7F",ScheduleCompile!U248)),ISNUMBER(FIND("9F",ScheduleCompile!U248)),ISNUMBER(FIND("4F",ScheduleCompile!U248))),VALUE(LEFT(ScheduleCompile!U248,FIND("F",ScheduleCompile!U248)-1)),ScheduleCompile!U248)))))),ISTEXT(ScheduleCompile!#REF!)),"ENDTABLE",IF(ISERROR(IF(ScheduleCompile!U248="Off",0,IF(ScheduleCompile!U248="On",1,IF(ISNUMBER(ScheduleCompile!U248),ScheduleCompile!U248/1,IF(ISTEXT(ScheduleCompile!U248),IF(OR(ISNUMBER(FIND("5F",ScheduleCompile!U248)),ISNUMBER(FIND("0F",ScheduleCompile!U248)),ISNUMBER(FIND("8F",ScheduleCompile!U248)),ISNUMBER(FIND("1F",ScheduleCompile!U248)),ISNUMBER(FIND("2F",ScheduleCompile!U248)),ISNUMBER(FIND("3F",ScheduleCompile!U248)),ISNUMBER(FIND("6F",ScheduleCompile!U248)),ISNUMBER(FIND("7F",ScheduleCompile!U248)),ISNUMBER(FIND("9F",ScheduleCompile!U248)),ISNUMBER(FIND("4F",ScheduleCompile!U248))),VALUE(LEFT(ScheduleCompile!U248,FIND("F",ScheduleCompile!U248)-1)),ScheduleCompile!U248)))))),"",IF(ScheduleCompile!U248="Off",0,IF(ScheduleCompile!U248="On",1,IF(ISNUMBER(ScheduleCompile!U248),ScheduleCompile!U248/1,IF(ISTEXT(ScheduleCompile!U248),IF(OR(ISNUMBER(FIND("5F",ScheduleCompile!U248)),ISNUMBER(FIND("0F",ScheduleCompile!U248)),ISNUMBER(FIND("8F",ScheduleCompile!U248)),ISNUMBER(FIND("1F",ScheduleCompile!U248)),ISNUMBER(FIND("2F",ScheduleCompile!U248)),ISNUMBER(FIND("3F",ScheduleCompile!U248)),ISNUMBER(FIND("6F",ScheduleCompile!U248)),ISNUMBER(FIND("7F",ScheduleCompile!U248)),ISNUMBER(FIND("9F",ScheduleCompile!U248)),ISNUMBER(FIND("4F",ScheduleCompile!U248))),VALUE(LEFT(ScheduleCompile!U248,FIND("F",ScheduleCompile!U248)-1)),ScheduleCompile!U248)))))))</f>
        <v>0</v>
      </c>
      <c r="AA255" s="1">
        <f>IF(AND(ISERROR(IF(ScheduleCompile!V248="Off",0,IF(ScheduleCompile!V248="On",1,IF(ISNUMBER(ScheduleCompile!V248),ScheduleCompile!V248/1,IF(ISTEXT(ScheduleCompile!V248),IF(OR(ISNUMBER(FIND("5F",ScheduleCompile!V248)),ISNUMBER(FIND("0F",ScheduleCompile!V248)),ISNUMBER(FIND("8F",ScheduleCompile!V248)),ISNUMBER(FIND("1F",ScheduleCompile!V248)),ISNUMBER(FIND("2F",ScheduleCompile!V248)),ISNUMBER(FIND("3F",ScheduleCompile!V248)),ISNUMBER(FIND("6F",ScheduleCompile!V248)),ISNUMBER(FIND("7F",ScheduleCompile!V248)),ISNUMBER(FIND("9F",ScheduleCompile!V248)),ISNUMBER(FIND("4F",ScheduleCompile!V248))),VALUE(LEFT(ScheduleCompile!V248,FIND("F",ScheduleCompile!V248)-1)),ScheduleCompile!V248)))))),ISTEXT(ScheduleCompile!#REF!)),"ENDTABLE",IF(ISERROR(IF(ScheduleCompile!V248="Off",0,IF(ScheduleCompile!V248="On",1,IF(ISNUMBER(ScheduleCompile!V248),ScheduleCompile!V248/1,IF(ISTEXT(ScheduleCompile!V248),IF(OR(ISNUMBER(FIND("5F",ScheduleCompile!V248)),ISNUMBER(FIND("0F",ScheduleCompile!V248)),ISNUMBER(FIND("8F",ScheduleCompile!V248)),ISNUMBER(FIND("1F",ScheduleCompile!V248)),ISNUMBER(FIND("2F",ScheduleCompile!V248)),ISNUMBER(FIND("3F",ScheduleCompile!V248)),ISNUMBER(FIND("6F",ScheduleCompile!V248)),ISNUMBER(FIND("7F",ScheduleCompile!V248)),ISNUMBER(FIND("9F",ScheduleCompile!V248)),ISNUMBER(FIND("4F",ScheduleCompile!V248))),VALUE(LEFT(ScheduleCompile!V248,FIND("F",ScheduleCompile!V248)-1)),ScheduleCompile!V248)))))),"",IF(ScheduleCompile!V248="Off",0,IF(ScheduleCompile!V248="On",1,IF(ISNUMBER(ScheduleCompile!V248),ScheduleCompile!V248/1,IF(ISTEXT(ScheduleCompile!V248),IF(OR(ISNUMBER(FIND("5F",ScheduleCompile!V248)),ISNUMBER(FIND("0F",ScheduleCompile!V248)),ISNUMBER(FIND("8F",ScheduleCompile!V248)),ISNUMBER(FIND("1F",ScheduleCompile!V248)),ISNUMBER(FIND("2F",ScheduleCompile!V248)),ISNUMBER(FIND("3F",ScheduleCompile!V248)),ISNUMBER(FIND("6F",ScheduleCompile!V248)),ISNUMBER(FIND("7F",ScheduleCompile!V248)),ISNUMBER(FIND("9F",ScheduleCompile!V248)),ISNUMBER(FIND("4F",ScheduleCompile!V248))),VALUE(LEFT(ScheduleCompile!V248,FIND("F",ScheduleCompile!V248)-1)),ScheduleCompile!V248)))))))</f>
        <v>0</v>
      </c>
      <c r="AB255" s="1">
        <f>IF(AND(ISERROR(IF(ScheduleCompile!W248="Off",0,IF(ScheduleCompile!W248="On",1,IF(ISNUMBER(ScheduleCompile!W248),ScheduleCompile!W248/1,IF(ISTEXT(ScheduleCompile!W248),IF(OR(ISNUMBER(FIND("5F",ScheduleCompile!W248)),ISNUMBER(FIND("0F",ScheduleCompile!W248)),ISNUMBER(FIND("8F",ScheduleCompile!W248)),ISNUMBER(FIND("1F",ScheduleCompile!W248)),ISNUMBER(FIND("2F",ScheduleCompile!W248)),ISNUMBER(FIND("3F",ScheduleCompile!W248)),ISNUMBER(FIND("6F",ScheduleCompile!W248)),ISNUMBER(FIND("7F",ScheduleCompile!W248)),ISNUMBER(FIND("9F",ScheduleCompile!W248)),ISNUMBER(FIND("4F",ScheduleCompile!W248))),VALUE(LEFT(ScheduleCompile!W248,FIND("F",ScheduleCompile!W248)-1)),ScheduleCompile!W248)))))),ISTEXT(ScheduleCompile!#REF!)),"ENDTABLE",IF(ISERROR(IF(ScheduleCompile!W248="Off",0,IF(ScheduleCompile!W248="On",1,IF(ISNUMBER(ScheduleCompile!W248),ScheduleCompile!W248/1,IF(ISTEXT(ScheduleCompile!W248),IF(OR(ISNUMBER(FIND("5F",ScheduleCompile!W248)),ISNUMBER(FIND("0F",ScheduleCompile!W248)),ISNUMBER(FIND("8F",ScheduleCompile!W248)),ISNUMBER(FIND("1F",ScheduleCompile!W248)),ISNUMBER(FIND("2F",ScheduleCompile!W248)),ISNUMBER(FIND("3F",ScheduleCompile!W248)),ISNUMBER(FIND("6F",ScheduleCompile!W248)),ISNUMBER(FIND("7F",ScheduleCompile!W248)),ISNUMBER(FIND("9F",ScheduleCompile!W248)),ISNUMBER(FIND("4F",ScheduleCompile!W248))),VALUE(LEFT(ScheduleCompile!W248,FIND("F",ScheduleCompile!W248)-1)),ScheduleCompile!W248)))))),"",IF(ScheduleCompile!W248="Off",0,IF(ScheduleCompile!W248="On",1,IF(ISNUMBER(ScheduleCompile!W248),ScheduleCompile!W248/1,IF(ISTEXT(ScheduleCompile!W248),IF(OR(ISNUMBER(FIND("5F",ScheduleCompile!W248)),ISNUMBER(FIND("0F",ScheduleCompile!W248)),ISNUMBER(FIND("8F",ScheduleCompile!W248)),ISNUMBER(FIND("1F",ScheduleCompile!W248)),ISNUMBER(FIND("2F",ScheduleCompile!W248)),ISNUMBER(FIND("3F",ScheduleCompile!W248)),ISNUMBER(FIND("6F",ScheduleCompile!W248)),ISNUMBER(FIND("7F",ScheduleCompile!W248)),ISNUMBER(FIND("9F",ScheduleCompile!W248)),ISNUMBER(FIND("4F",ScheduleCompile!W248))),VALUE(LEFT(ScheduleCompile!W248,FIND("F",ScheduleCompile!W248)-1)),ScheduleCompile!W248)))))))</f>
        <v>0</v>
      </c>
      <c r="AC255" s="1">
        <f>IF(AND(ISERROR(IF(ScheduleCompile!X248="Off",0,IF(ScheduleCompile!X248="On",1,IF(ISNUMBER(ScheduleCompile!X248),ScheduleCompile!X248/1,IF(ISTEXT(ScheduleCompile!X248),IF(OR(ISNUMBER(FIND("5F",ScheduleCompile!X248)),ISNUMBER(FIND("0F",ScheduleCompile!X248)),ISNUMBER(FIND("8F",ScheduleCompile!X248)),ISNUMBER(FIND("1F",ScheduleCompile!X248)),ISNUMBER(FIND("2F",ScheduleCompile!X248)),ISNUMBER(FIND("3F",ScheduleCompile!X248)),ISNUMBER(FIND("6F",ScheduleCompile!X248)),ISNUMBER(FIND("7F",ScheduleCompile!X248)),ISNUMBER(FIND("9F",ScheduleCompile!X248)),ISNUMBER(FIND("4F",ScheduleCompile!X248))),VALUE(LEFT(ScheduleCompile!X248,FIND("F",ScheduleCompile!X248)-1)),ScheduleCompile!X248)))))),ISTEXT(ScheduleCompile!#REF!)),"ENDTABLE",IF(ISERROR(IF(ScheduleCompile!X248="Off",0,IF(ScheduleCompile!X248="On",1,IF(ISNUMBER(ScheduleCompile!X248),ScheduleCompile!X248/1,IF(ISTEXT(ScheduleCompile!X248),IF(OR(ISNUMBER(FIND("5F",ScheduleCompile!X248)),ISNUMBER(FIND("0F",ScheduleCompile!X248)),ISNUMBER(FIND("8F",ScheduleCompile!X248)),ISNUMBER(FIND("1F",ScheduleCompile!X248)),ISNUMBER(FIND("2F",ScheduleCompile!X248)),ISNUMBER(FIND("3F",ScheduleCompile!X248)),ISNUMBER(FIND("6F",ScheduleCompile!X248)),ISNUMBER(FIND("7F",ScheduleCompile!X248)),ISNUMBER(FIND("9F",ScheduleCompile!X248)),ISNUMBER(FIND("4F",ScheduleCompile!X248))),VALUE(LEFT(ScheduleCompile!X248,FIND("F",ScheduleCompile!X248)-1)),ScheduleCompile!X248)))))),"",IF(ScheduleCompile!X248="Off",0,IF(ScheduleCompile!X248="On",1,IF(ISNUMBER(ScheduleCompile!X248),ScheduleCompile!X248/1,IF(ISTEXT(ScheduleCompile!X248),IF(OR(ISNUMBER(FIND("5F",ScheduleCompile!X248)),ISNUMBER(FIND("0F",ScheduleCompile!X248)),ISNUMBER(FIND("8F",ScheduleCompile!X248)),ISNUMBER(FIND("1F",ScheduleCompile!X248)),ISNUMBER(FIND("2F",ScheduleCompile!X248)),ISNUMBER(FIND("3F",ScheduleCompile!X248)),ISNUMBER(FIND("6F",ScheduleCompile!X248)),ISNUMBER(FIND("7F",ScheduleCompile!X248)),ISNUMBER(FIND("9F",ScheduleCompile!X248)),ISNUMBER(FIND("4F",ScheduleCompile!X248))),VALUE(LEFT(ScheduleCompile!X248,FIND("F",ScheduleCompile!X248)-1)),ScheduleCompile!X248)))))))</f>
        <v>0</v>
      </c>
      <c r="AD255" s="1">
        <f>IF(AND(ISERROR(IF(ScheduleCompile!Y248="Off",0,IF(ScheduleCompile!Y248="On",1,IF(ISNUMBER(ScheduleCompile!Y248),ScheduleCompile!Y248/1,IF(ISTEXT(ScheduleCompile!Y248),IF(OR(ISNUMBER(FIND("5F",ScheduleCompile!Y248)),ISNUMBER(FIND("0F",ScheduleCompile!Y248)),ISNUMBER(FIND("8F",ScheduleCompile!Y248)),ISNUMBER(FIND("1F",ScheduleCompile!Y248)),ISNUMBER(FIND("2F",ScheduleCompile!Y248)),ISNUMBER(FIND("3F",ScheduleCompile!Y248)),ISNUMBER(FIND("6F",ScheduleCompile!Y248)),ISNUMBER(FIND("7F",ScheduleCompile!Y248)),ISNUMBER(FIND("9F",ScheduleCompile!Y248)),ISNUMBER(FIND("4F",ScheduleCompile!Y248))),VALUE(LEFT(ScheduleCompile!Y248,FIND("F",ScheduleCompile!Y248)-1)),ScheduleCompile!Y248)))))),ISTEXT(ScheduleCompile!#REF!)),"ENDTABLE",IF(ISERROR(IF(ScheduleCompile!Y248="Off",0,IF(ScheduleCompile!Y248="On",1,IF(ISNUMBER(ScheduleCompile!Y248),ScheduleCompile!Y248/1,IF(ISTEXT(ScheduleCompile!Y248),IF(OR(ISNUMBER(FIND("5F",ScheduleCompile!Y248)),ISNUMBER(FIND("0F",ScheduleCompile!Y248)),ISNUMBER(FIND("8F",ScheduleCompile!Y248)),ISNUMBER(FIND("1F",ScheduleCompile!Y248)),ISNUMBER(FIND("2F",ScheduleCompile!Y248)),ISNUMBER(FIND("3F",ScheduleCompile!Y248)),ISNUMBER(FIND("6F",ScheduleCompile!Y248)),ISNUMBER(FIND("7F",ScheduleCompile!Y248)),ISNUMBER(FIND("9F",ScheduleCompile!Y248)),ISNUMBER(FIND("4F",ScheduleCompile!Y248))),VALUE(LEFT(ScheduleCompile!Y248,FIND("F",ScheduleCompile!Y248)-1)),ScheduleCompile!Y248)))))),"",IF(ScheduleCompile!Y248="Off",0,IF(ScheduleCompile!Y248="On",1,IF(ISNUMBER(ScheduleCompile!Y248),ScheduleCompile!Y248/1,IF(ISTEXT(ScheduleCompile!Y248),IF(OR(ISNUMBER(FIND("5F",ScheduleCompile!Y248)),ISNUMBER(FIND("0F",ScheduleCompile!Y248)),ISNUMBER(FIND("8F",ScheduleCompile!Y248)),ISNUMBER(FIND("1F",ScheduleCompile!Y248)),ISNUMBER(FIND("2F",ScheduleCompile!Y248)),ISNUMBER(FIND("3F",ScheduleCompile!Y248)),ISNUMBER(FIND("6F",ScheduleCompile!Y248)),ISNUMBER(FIND("7F",ScheduleCompile!Y248)),ISNUMBER(FIND("9F",ScheduleCompile!Y248)),ISNUMBER(FIND("4F",ScheduleCompile!Y248))),VALUE(LEFT(ScheduleCompile!Y248,FIND("F",ScheduleCompile!Y248)-1)),ScheduleCompile!Y248)))))))</f>
        <v>0</v>
      </c>
    </row>
    <row r="256" spans="1:30" x14ac:dyDescent="0.25">
      <c r="A256" t="str">
        <f t="shared" si="15"/>
        <v>SchDay "ParkingOccupancySat"  Type = "Fraction" Hr = (0, 0, 0, 0, 0, 0, 0, 0, 0, 0, 0, 0, 0, 0, 0, 0, 0, 0, 0, 0, 0, 0, 0, 0) ..</v>
      </c>
      <c r="B256" s="1" t="s">
        <v>623</v>
      </c>
      <c r="C256" t="str">
        <f t="shared" si="16"/>
        <v xml:space="preserve">SchDay "ParkingOccupancySat"  Type = "Fraction" Hr = </v>
      </c>
      <c r="D256" t="str">
        <f t="shared" si="17"/>
        <v>(0, 0, 0, 0, 0, 0, 0, 0, 0, 0, 0, 0, 0, 0, 0, 0, 0, 0, 0, 0, 0, 0, 0, 0) ..</v>
      </c>
      <c r="E256" s="30" t="str">
        <f>ScheduleCompile!A249</f>
        <v>ParkingOccupancySat</v>
      </c>
      <c r="F256" t="str">
        <f t="shared" si="18"/>
        <v>Fraction</v>
      </c>
      <c r="G256" s="1">
        <f>IF(AND(ISERROR(IF(ScheduleCompile!B249="Off",0,IF(ScheduleCompile!B249="On",1,IF(ISNUMBER(ScheduleCompile!B249),ScheduleCompile!B249/1,IF(ISTEXT(ScheduleCompile!B249),IF(OR(ISNUMBER(FIND("5F",ScheduleCompile!B249)),ISNUMBER(FIND("0F",ScheduleCompile!B249)),ISNUMBER(FIND("8F",ScheduleCompile!B249)),ISNUMBER(FIND("1F",ScheduleCompile!B249)),ISNUMBER(FIND("2F",ScheduleCompile!B249)),ISNUMBER(FIND("3F",ScheduleCompile!B249)),ISNUMBER(FIND("6F",ScheduleCompile!B249)),ISNUMBER(FIND("7F",ScheduleCompile!B249)),ISNUMBER(FIND("9F",ScheduleCompile!B249)),ISNUMBER(FIND("4F",ScheduleCompile!B249))),VALUE(LEFT(ScheduleCompile!B249,FIND("F",ScheduleCompile!B249)-1)),ScheduleCompile!B249)))))),ISTEXT(ScheduleCompile!#REF!)),"ENDTABLE",IF(ISERROR(IF(ScheduleCompile!B249="Off",0,IF(ScheduleCompile!B249="On",1,IF(ISNUMBER(ScheduleCompile!B249),ScheduleCompile!B249/1,IF(ISTEXT(ScheduleCompile!B249),IF(OR(ISNUMBER(FIND("5F",ScheduleCompile!B249)),ISNUMBER(FIND("0F",ScheduleCompile!B249)),ISNUMBER(FIND("8F",ScheduleCompile!B249)),ISNUMBER(FIND("1F",ScheduleCompile!B249)),ISNUMBER(FIND("2F",ScheduleCompile!B249)),ISNUMBER(FIND("3F",ScheduleCompile!B249)),ISNUMBER(FIND("6F",ScheduleCompile!B249)),ISNUMBER(FIND("7F",ScheduleCompile!B249)),ISNUMBER(FIND("9F",ScheduleCompile!B249)),ISNUMBER(FIND("4F",ScheduleCompile!B249))),VALUE(LEFT(ScheduleCompile!B249,FIND("F",ScheduleCompile!B249)-1)),ScheduleCompile!B249)))))),"",IF(ScheduleCompile!B249="Off",0,IF(ScheduleCompile!B249="On",1,IF(ISNUMBER(ScheduleCompile!B249),ScheduleCompile!B249/1,IF(ISTEXT(ScheduleCompile!B249),IF(OR(ISNUMBER(FIND("5F",ScheduleCompile!B249)),ISNUMBER(FIND("0F",ScheduleCompile!B249)),ISNUMBER(FIND("8F",ScheduleCompile!B249)),ISNUMBER(FIND("1F",ScheduleCompile!B249)),ISNUMBER(FIND("2F",ScheduleCompile!B249)),ISNUMBER(FIND("3F",ScheduleCompile!B249)),ISNUMBER(FIND("6F",ScheduleCompile!B249)),ISNUMBER(FIND("7F",ScheduleCompile!B249)),ISNUMBER(FIND("9F",ScheduleCompile!B249)),ISNUMBER(FIND("4F",ScheduleCompile!B249))),VALUE(LEFT(ScheduleCompile!B249,FIND("F",ScheduleCompile!B249)-1)),ScheduleCompile!B249)))))))</f>
        <v>0</v>
      </c>
      <c r="H256" s="1">
        <f>IF(AND(ISERROR(IF(ScheduleCompile!C249="Off",0,IF(ScheduleCompile!C249="On",1,IF(ISNUMBER(ScheduleCompile!C249),ScheduleCompile!C249/1,IF(ISTEXT(ScheduleCompile!C249),IF(OR(ISNUMBER(FIND("5F",ScheduleCompile!C249)),ISNUMBER(FIND("0F",ScheduleCompile!C249)),ISNUMBER(FIND("8F",ScheduleCompile!C249)),ISNUMBER(FIND("1F",ScheduleCompile!C249)),ISNUMBER(FIND("2F",ScheduleCompile!C249)),ISNUMBER(FIND("3F",ScheduleCompile!C249)),ISNUMBER(FIND("6F",ScheduleCompile!C249)),ISNUMBER(FIND("7F",ScheduleCompile!C249)),ISNUMBER(FIND("9F",ScheduleCompile!C249)),ISNUMBER(FIND("4F",ScheduleCompile!C249))),VALUE(LEFT(ScheduleCompile!C249,FIND("F",ScheduleCompile!C249)-1)),ScheduleCompile!C249)))))),ISTEXT(ScheduleCompile!#REF!)),"ENDTABLE",IF(ISERROR(IF(ScheduleCompile!C249="Off",0,IF(ScheduleCompile!C249="On",1,IF(ISNUMBER(ScheduleCompile!C249),ScheduleCompile!C249/1,IF(ISTEXT(ScheduleCompile!C249),IF(OR(ISNUMBER(FIND("5F",ScheduleCompile!C249)),ISNUMBER(FIND("0F",ScheduleCompile!C249)),ISNUMBER(FIND("8F",ScheduleCompile!C249)),ISNUMBER(FIND("1F",ScheduleCompile!C249)),ISNUMBER(FIND("2F",ScheduleCompile!C249)),ISNUMBER(FIND("3F",ScheduleCompile!C249)),ISNUMBER(FIND("6F",ScheduleCompile!C249)),ISNUMBER(FIND("7F",ScheduleCompile!C249)),ISNUMBER(FIND("9F",ScheduleCompile!C249)),ISNUMBER(FIND("4F",ScheduleCompile!C249))),VALUE(LEFT(ScheduleCompile!C249,FIND("F",ScheduleCompile!C249)-1)),ScheduleCompile!C249)))))),"",IF(ScheduleCompile!C249="Off",0,IF(ScheduleCompile!C249="On",1,IF(ISNUMBER(ScheduleCompile!C249),ScheduleCompile!C249/1,IF(ISTEXT(ScheduleCompile!C249),IF(OR(ISNUMBER(FIND("5F",ScheduleCompile!C249)),ISNUMBER(FIND("0F",ScheduleCompile!C249)),ISNUMBER(FIND("8F",ScheduleCompile!C249)),ISNUMBER(FIND("1F",ScheduleCompile!C249)),ISNUMBER(FIND("2F",ScheduleCompile!C249)),ISNUMBER(FIND("3F",ScheduleCompile!C249)),ISNUMBER(FIND("6F",ScheduleCompile!C249)),ISNUMBER(FIND("7F",ScheduleCompile!C249)),ISNUMBER(FIND("9F",ScheduleCompile!C249)),ISNUMBER(FIND("4F",ScheduleCompile!C249))),VALUE(LEFT(ScheduleCompile!C249,FIND("F",ScheduleCompile!C249)-1)),ScheduleCompile!C249)))))))</f>
        <v>0</v>
      </c>
      <c r="I256" s="1">
        <f>IF(AND(ISERROR(IF(ScheduleCompile!D249="Off",0,IF(ScheduleCompile!D249="On",1,IF(ISNUMBER(ScheduleCompile!D249),ScheduleCompile!D249/1,IF(ISTEXT(ScheduleCompile!D249),IF(OR(ISNUMBER(FIND("5F",ScheduleCompile!D249)),ISNUMBER(FIND("0F",ScheduleCompile!D249)),ISNUMBER(FIND("8F",ScheduleCompile!D249)),ISNUMBER(FIND("1F",ScheduleCompile!D249)),ISNUMBER(FIND("2F",ScheduleCompile!D249)),ISNUMBER(FIND("3F",ScheduleCompile!D249)),ISNUMBER(FIND("6F",ScheduleCompile!D249)),ISNUMBER(FIND("7F",ScheduleCompile!D249)),ISNUMBER(FIND("9F",ScheduleCompile!D249)),ISNUMBER(FIND("4F",ScheduleCompile!D249))),VALUE(LEFT(ScheduleCompile!D249,FIND("F",ScheduleCompile!D249)-1)),ScheduleCompile!D249)))))),ISTEXT(ScheduleCompile!#REF!)),"ENDTABLE",IF(ISERROR(IF(ScheduleCompile!D249="Off",0,IF(ScheduleCompile!D249="On",1,IF(ISNUMBER(ScheduleCompile!D249),ScheduleCompile!D249/1,IF(ISTEXT(ScheduleCompile!D249),IF(OR(ISNUMBER(FIND("5F",ScheduleCompile!D249)),ISNUMBER(FIND("0F",ScheduleCompile!D249)),ISNUMBER(FIND("8F",ScheduleCompile!D249)),ISNUMBER(FIND("1F",ScheduleCompile!D249)),ISNUMBER(FIND("2F",ScheduleCompile!D249)),ISNUMBER(FIND("3F",ScheduleCompile!D249)),ISNUMBER(FIND("6F",ScheduleCompile!D249)),ISNUMBER(FIND("7F",ScheduleCompile!D249)),ISNUMBER(FIND("9F",ScheduleCompile!D249)),ISNUMBER(FIND("4F",ScheduleCompile!D249))),VALUE(LEFT(ScheduleCompile!D249,FIND("F",ScheduleCompile!D249)-1)),ScheduleCompile!D249)))))),"",IF(ScheduleCompile!D249="Off",0,IF(ScheduleCompile!D249="On",1,IF(ISNUMBER(ScheduleCompile!D249),ScheduleCompile!D249/1,IF(ISTEXT(ScheduleCompile!D249),IF(OR(ISNUMBER(FIND("5F",ScheduleCompile!D249)),ISNUMBER(FIND("0F",ScheduleCompile!D249)),ISNUMBER(FIND("8F",ScheduleCompile!D249)),ISNUMBER(FIND("1F",ScheduleCompile!D249)),ISNUMBER(FIND("2F",ScheduleCompile!D249)),ISNUMBER(FIND("3F",ScheduleCompile!D249)),ISNUMBER(FIND("6F",ScheduleCompile!D249)),ISNUMBER(FIND("7F",ScheduleCompile!D249)),ISNUMBER(FIND("9F",ScheduleCompile!D249)),ISNUMBER(FIND("4F",ScheduleCompile!D249))),VALUE(LEFT(ScheduleCompile!D249,FIND("F",ScheduleCompile!D249)-1)),ScheduleCompile!D249)))))))</f>
        <v>0</v>
      </c>
      <c r="J256" s="1">
        <f>IF(AND(ISERROR(IF(ScheduleCompile!E249="Off",0,IF(ScheduleCompile!E249="On",1,IF(ISNUMBER(ScheduleCompile!E249),ScheduleCompile!E249/1,IF(ISTEXT(ScheduleCompile!E249),IF(OR(ISNUMBER(FIND("5F",ScheduleCompile!E249)),ISNUMBER(FIND("0F",ScheduleCompile!E249)),ISNUMBER(FIND("8F",ScheduleCompile!E249)),ISNUMBER(FIND("1F",ScheduleCompile!E249)),ISNUMBER(FIND("2F",ScheduleCompile!E249)),ISNUMBER(FIND("3F",ScheduleCompile!E249)),ISNUMBER(FIND("6F",ScheduleCompile!E249)),ISNUMBER(FIND("7F",ScheduleCompile!E249)),ISNUMBER(FIND("9F",ScheduleCompile!E249)),ISNUMBER(FIND("4F",ScheduleCompile!E249))),VALUE(LEFT(ScheduleCompile!E249,FIND("F",ScheduleCompile!E249)-1)),ScheduleCompile!E249)))))),ISTEXT(ScheduleCompile!#REF!)),"ENDTABLE",IF(ISERROR(IF(ScheduleCompile!E249="Off",0,IF(ScheduleCompile!E249="On",1,IF(ISNUMBER(ScheduleCompile!E249),ScheduleCompile!E249/1,IF(ISTEXT(ScheduleCompile!E249),IF(OR(ISNUMBER(FIND("5F",ScheduleCompile!E249)),ISNUMBER(FIND("0F",ScheduleCompile!E249)),ISNUMBER(FIND("8F",ScheduleCompile!E249)),ISNUMBER(FIND("1F",ScheduleCompile!E249)),ISNUMBER(FIND("2F",ScheduleCompile!E249)),ISNUMBER(FIND("3F",ScheduleCompile!E249)),ISNUMBER(FIND("6F",ScheduleCompile!E249)),ISNUMBER(FIND("7F",ScheduleCompile!E249)),ISNUMBER(FIND("9F",ScheduleCompile!E249)),ISNUMBER(FIND("4F",ScheduleCompile!E249))),VALUE(LEFT(ScheduleCompile!E249,FIND("F",ScheduleCompile!E249)-1)),ScheduleCompile!E249)))))),"",IF(ScheduleCompile!E249="Off",0,IF(ScheduleCompile!E249="On",1,IF(ISNUMBER(ScheduleCompile!E249),ScheduleCompile!E249/1,IF(ISTEXT(ScheduleCompile!E249),IF(OR(ISNUMBER(FIND("5F",ScheduleCompile!E249)),ISNUMBER(FIND("0F",ScheduleCompile!E249)),ISNUMBER(FIND("8F",ScheduleCompile!E249)),ISNUMBER(FIND("1F",ScheduleCompile!E249)),ISNUMBER(FIND("2F",ScheduleCompile!E249)),ISNUMBER(FIND("3F",ScheduleCompile!E249)),ISNUMBER(FIND("6F",ScheduleCompile!E249)),ISNUMBER(FIND("7F",ScheduleCompile!E249)),ISNUMBER(FIND("9F",ScheduleCompile!E249)),ISNUMBER(FIND("4F",ScheduleCompile!E249))),VALUE(LEFT(ScheduleCompile!E249,FIND("F",ScheduleCompile!E249)-1)),ScheduleCompile!E249)))))))</f>
        <v>0</v>
      </c>
      <c r="K256" s="1">
        <f>IF(AND(ISERROR(IF(ScheduleCompile!F249="Off",0,IF(ScheduleCompile!F249="On",1,IF(ISNUMBER(ScheduleCompile!F249),ScheduleCompile!F249/1,IF(ISTEXT(ScheduleCompile!F249),IF(OR(ISNUMBER(FIND("5F",ScheduleCompile!F249)),ISNUMBER(FIND("0F",ScheduleCompile!F249)),ISNUMBER(FIND("8F",ScheduleCompile!F249)),ISNUMBER(FIND("1F",ScheduleCompile!F249)),ISNUMBER(FIND("2F",ScheduleCompile!F249)),ISNUMBER(FIND("3F",ScheduleCompile!F249)),ISNUMBER(FIND("6F",ScheduleCompile!F249)),ISNUMBER(FIND("7F",ScheduleCompile!F249)),ISNUMBER(FIND("9F",ScheduleCompile!F249)),ISNUMBER(FIND("4F",ScheduleCompile!F249))),VALUE(LEFT(ScheduleCompile!F249,FIND("F",ScheduleCompile!F249)-1)),ScheduleCompile!F249)))))),ISTEXT(ScheduleCompile!#REF!)),"ENDTABLE",IF(ISERROR(IF(ScheduleCompile!F249="Off",0,IF(ScheduleCompile!F249="On",1,IF(ISNUMBER(ScheduleCompile!F249),ScheduleCompile!F249/1,IF(ISTEXT(ScheduleCompile!F249),IF(OR(ISNUMBER(FIND("5F",ScheduleCompile!F249)),ISNUMBER(FIND("0F",ScheduleCompile!F249)),ISNUMBER(FIND("8F",ScheduleCompile!F249)),ISNUMBER(FIND("1F",ScheduleCompile!F249)),ISNUMBER(FIND("2F",ScheduleCompile!F249)),ISNUMBER(FIND("3F",ScheduleCompile!F249)),ISNUMBER(FIND("6F",ScheduleCompile!F249)),ISNUMBER(FIND("7F",ScheduleCompile!F249)),ISNUMBER(FIND("9F",ScheduleCompile!F249)),ISNUMBER(FIND("4F",ScheduleCompile!F249))),VALUE(LEFT(ScheduleCompile!F249,FIND("F",ScheduleCompile!F249)-1)),ScheduleCompile!F249)))))),"",IF(ScheduleCompile!F249="Off",0,IF(ScheduleCompile!F249="On",1,IF(ISNUMBER(ScheduleCompile!F249),ScheduleCompile!F249/1,IF(ISTEXT(ScheduleCompile!F249),IF(OR(ISNUMBER(FIND("5F",ScheduleCompile!F249)),ISNUMBER(FIND("0F",ScheduleCompile!F249)),ISNUMBER(FIND("8F",ScheduleCompile!F249)),ISNUMBER(FIND("1F",ScheduleCompile!F249)),ISNUMBER(FIND("2F",ScheduleCompile!F249)),ISNUMBER(FIND("3F",ScheduleCompile!F249)),ISNUMBER(FIND("6F",ScheduleCompile!F249)),ISNUMBER(FIND("7F",ScheduleCompile!F249)),ISNUMBER(FIND("9F",ScheduleCompile!F249)),ISNUMBER(FIND("4F",ScheduleCompile!F249))),VALUE(LEFT(ScheduleCompile!F249,FIND("F",ScheduleCompile!F249)-1)),ScheduleCompile!F249)))))))</f>
        <v>0</v>
      </c>
      <c r="L256" s="1">
        <f>IF(AND(ISERROR(IF(ScheduleCompile!G249="Off",0,IF(ScheduleCompile!G249="On",1,IF(ISNUMBER(ScheduleCompile!G249),ScheduleCompile!G249/1,IF(ISTEXT(ScheduleCompile!G249),IF(OR(ISNUMBER(FIND("5F",ScheduleCompile!G249)),ISNUMBER(FIND("0F",ScheduleCompile!G249)),ISNUMBER(FIND("8F",ScheduleCompile!G249)),ISNUMBER(FIND("1F",ScheduleCompile!G249)),ISNUMBER(FIND("2F",ScheduleCompile!G249)),ISNUMBER(FIND("3F",ScheduleCompile!G249)),ISNUMBER(FIND("6F",ScheduleCompile!G249)),ISNUMBER(FIND("7F",ScheduleCompile!G249)),ISNUMBER(FIND("9F",ScheduleCompile!G249)),ISNUMBER(FIND("4F",ScheduleCompile!G249))),VALUE(LEFT(ScheduleCompile!G249,FIND("F",ScheduleCompile!G249)-1)),ScheduleCompile!G249)))))),ISTEXT(ScheduleCompile!#REF!)),"ENDTABLE",IF(ISERROR(IF(ScheduleCompile!G249="Off",0,IF(ScheduleCompile!G249="On",1,IF(ISNUMBER(ScheduleCompile!G249),ScheduleCompile!G249/1,IF(ISTEXT(ScheduleCompile!G249),IF(OR(ISNUMBER(FIND("5F",ScheduleCompile!G249)),ISNUMBER(FIND("0F",ScheduleCompile!G249)),ISNUMBER(FIND("8F",ScheduleCompile!G249)),ISNUMBER(FIND("1F",ScheduleCompile!G249)),ISNUMBER(FIND("2F",ScheduleCompile!G249)),ISNUMBER(FIND("3F",ScheduleCompile!G249)),ISNUMBER(FIND("6F",ScheduleCompile!G249)),ISNUMBER(FIND("7F",ScheduleCompile!G249)),ISNUMBER(FIND("9F",ScheduleCompile!G249)),ISNUMBER(FIND("4F",ScheduleCompile!G249))),VALUE(LEFT(ScheduleCompile!G249,FIND("F",ScheduleCompile!G249)-1)),ScheduleCompile!G249)))))),"",IF(ScheduleCompile!G249="Off",0,IF(ScheduleCompile!G249="On",1,IF(ISNUMBER(ScheduleCompile!G249),ScheduleCompile!G249/1,IF(ISTEXT(ScheduleCompile!G249),IF(OR(ISNUMBER(FIND("5F",ScheduleCompile!G249)),ISNUMBER(FIND("0F",ScheduleCompile!G249)),ISNUMBER(FIND("8F",ScheduleCompile!G249)),ISNUMBER(FIND("1F",ScheduleCompile!G249)),ISNUMBER(FIND("2F",ScheduleCompile!G249)),ISNUMBER(FIND("3F",ScheduleCompile!G249)),ISNUMBER(FIND("6F",ScheduleCompile!G249)),ISNUMBER(FIND("7F",ScheduleCompile!G249)),ISNUMBER(FIND("9F",ScheduleCompile!G249)),ISNUMBER(FIND("4F",ScheduleCompile!G249))),VALUE(LEFT(ScheduleCompile!G249,FIND("F",ScheduleCompile!G249)-1)),ScheduleCompile!G249)))))))</f>
        <v>0</v>
      </c>
      <c r="M256" s="1">
        <f>IF(AND(ISERROR(IF(ScheduleCompile!H249="Off",0,IF(ScheduleCompile!H249="On",1,IF(ISNUMBER(ScheduleCompile!H249),ScheduleCompile!H249/1,IF(ISTEXT(ScheduleCompile!H249),IF(OR(ISNUMBER(FIND("5F",ScheduleCompile!H249)),ISNUMBER(FIND("0F",ScheduleCompile!H249)),ISNUMBER(FIND("8F",ScheduleCompile!H249)),ISNUMBER(FIND("1F",ScheduleCompile!H249)),ISNUMBER(FIND("2F",ScheduleCompile!H249)),ISNUMBER(FIND("3F",ScheduleCompile!H249)),ISNUMBER(FIND("6F",ScheduleCompile!H249)),ISNUMBER(FIND("7F",ScheduleCompile!H249)),ISNUMBER(FIND("9F",ScheduleCompile!H249)),ISNUMBER(FIND("4F",ScheduleCompile!H249))),VALUE(LEFT(ScheduleCompile!H249,FIND("F",ScheduleCompile!H249)-1)),ScheduleCompile!H249)))))),ISTEXT(ScheduleCompile!#REF!)),"ENDTABLE",IF(ISERROR(IF(ScheduleCompile!H249="Off",0,IF(ScheduleCompile!H249="On",1,IF(ISNUMBER(ScheduleCompile!H249),ScheduleCompile!H249/1,IF(ISTEXT(ScheduleCompile!H249),IF(OR(ISNUMBER(FIND("5F",ScheduleCompile!H249)),ISNUMBER(FIND("0F",ScheduleCompile!H249)),ISNUMBER(FIND("8F",ScheduleCompile!H249)),ISNUMBER(FIND("1F",ScheduleCompile!H249)),ISNUMBER(FIND("2F",ScheduleCompile!H249)),ISNUMBER(FIND("3F",ScheduleCompile!H249)),ISNUMBER(FIND("6F",ScheduleCompile!H249)),ISNUMBER(FIND("7F",ScheduleCompile!H249)),ISNUMBER(FIND("9F",ScheduleCompile!H249)),ISNUMBER(FIND("4F",ScheduleCompile!H249))),VALUE(LEFT(ScheduleCompile!H249,FIND("F",ScheduleCompile!H249)-1)),ScheduleCompile!H249)))))),"",IF(ScheduleCompile!H249="Off",0,IF(ScheduleCompile!H249="On",1,IF(ISNUMBER(ScheduleCompile!H249),ScheduleCompile!H249/1,IF(ISTEXT(ScheduleCompile!H249),IF(OR(ISNUMBER(FIND("5F",ScheduleCompile!H249)),ISNUMBER(FIND("0F",ScheduleCompile!H249)),ISNUMBER(FIND("8F",ScheduleCompile!H249)),ISNUMBER(FIND("1F",ScheduleCompile!H249)),ISNUMBER(FIND("2F",ScheduleCompile!H249)),ISNUMBER(FIND("3F",ScheduleCompile!H249)),ISNUMBER(FIND("6F",ScheduleCompile!H249)),ISNUMBER(FIND("7F",ScheduleCompile!H249)),ISNUMBER(FIND("9F",ScheduleCompile!H249)),ISNUMBER(FIND("4F",ScheduleCompile!H249))),VALUE(LEFT(ScheduleCompile!H249,FIND("F",ScheduleCompile!H249)-1)),ScheduleCompile!H249)))))))</f>
        <v>0</v>
      </c>
      <c r="N256" s="1">
        <f>IF(AND(ISERROR(IF(ScheduleCompile!I249="Off",0,IF(ScheduleCompile!I249="On",1,IF(ISNUMBER(ScheduleCompile!I249),ScheduleCompile!I249/1,IF(ISTEXT(ScheduleCompile!I249),IF(OR(ISNUMBER(FIND("5F",ScheduleCompile!I249)),ISNUMBER(FIND("0F",ScheduleCompile!I249)),ISNUMBER(FIND("8F",ScheduleCompile!I249)),ISNUMBER(FIND("1F",ScheduleCompile!I249)),ISNUMBER(FIND("2F",ScheduleCompile!I249)),ISNUMBER(FIND("3F",ScheduleCompile!I249)),ISNUMBER(FIND("6F",ScheduleCompile!I249)),ISNUMBER(FIND("7F",ScheduleCompile!I249)),ISNUMBER(FIND("9F",ScheduleCompile!I249)),ISNUMBER(FIND("4F",ScheduleCompile!I249))),VALUE(LEFT(ScheduleCompile!I249,FIND("F",ScheduleCompile!I249)-1)),ScheduleCompile!I249)))))),ISTEXT(ScheduleCompile!#REF!)),"ENDTABLE",IF(ISERROR(IF(ScheduleCompile!I249="Off",0,IF(ScheduleCompile!I249="On",1,IF(ISNUMBER(ScheduleCompile!I249),ScheduleCompile!I249/1,IF(ISTEXT(ScheduleCompile!I249),IF(OR(ISNUMBER(FIND("5F",ScheduleCompile!I249)),ISNUMBER(FIND("0F",ScheduleCompile!I249)),ISNUMBER(FIND("8F",ScheduleCompile!I249)),ISNUMBER(FIND("1F",ScheduleCompile!I249)),ISNUMBER(FIND("2F",ScheduleCompile!I249)),ISNUMBER(FIND("3F",ScheduleCompile!I249)),ISNUMBER(FIND("6F",ScheduleCompile!I249)),ISNUMBER(FIND("7F",ScheduleCompile!I249)),ISNUMBER(FIND("9F",ScheduleCompile!I249)),ISNUMBER(FIND("4F",ScheduleCompile!I249))),VALUE(LEFT(ScheduleCompile!I249,FIND("F",ScheduleCompile!I249)-1)),ScheduleCompile!I249)))))),"",IF(ScheduleCompile!I249="Off",0,IF(ScheduleCompile!I249="On",1,IF(ISNUMBER(ScheduleCompile!I249),ScheduleCompile!I249/1,IF(ISTEXT(ScheduleCompile!I249),IF(OR(ISNUMBER(FIND("5F",ScheduleCompile!I249)),ISNUMBER(FIND("0F",ScheduleCompile!I249)),ISNUMBER(FIND("8F",ScheduleCompile!I249)),ISNUMBER(FIND("1F",ScheduleCompile!I249)),ISNUMBER(FIND("2F",ScheduleCompile!I249)),ISNUMBER(FIND("3F",ScheduleCompile!I249)),ISNUMBER(FIND("6F",ScheduleCompile!I249)),ISNUMBER(FIND("7F",ScheduleCompile!I249)),ISNUMBER(FIND("9F",ScheduleCompile!I249)),ISNUMBER(FIND("4F",ScheduleCompile!I249))),VALUE(LEFT(ScheduleCompile!I249,FIND("F",ScheduleCompile!I249)-1)),ScheduleCompile!I249)))))))</f>
        <v>0</v>
      </c>
      <c r="O256" s="1">
        <f>IF(AND(ISERROR(IF(ScheduleCompile!J249="Off",0,IF(ScheduleCompile!J249="On",1,IF(ISNUMBER(ScheduleCompile!J249),ScheduleCompile!J249/1,IF(ISTEXT(ScheduleCompile!J249),IF(OR(ISNUMBER(FIND("5F",ScheduleCompile!J249)),ISNUMBER(FIND("0F",ScheduleCompile!J249)),ISNUMBER(FIND("8F",ScheduleCompile!J249)),ISNUMBER(FIND("1F",ScheduleCompile!J249)),ISNUMBER(FIND("2F",ScheduleCompile!J249)),ISNUMBER(FIND("3F",ScheduleCompile!J249)),ISNUMBER(FIND("6F",ScheduleCompile!J249)),ISNUMBER(FIND("7F",ScheduleCompile!J249)),ISNUMBER(FIND("9F",ScheduleCompile!J249)),ISNUMBER(FIND("4F",ScheduleCompile!J249))),VALUE(LEFT(ScheduleCompile!J249,FIND("F",ScheduleCompile!J249)-1)),ScheduleCompile!J249)))))),ISTEXT(ScheduleCompile!#REF!)),"ENDTABLE",IF(ISERROR(IF(ScheduleCompile!J249="Off",0,IF(ScheduleCompile!J249="On",1,IF(ISNUMBER(ScheduleCompile!J249),ScheduleCompile!J249/1,IF(ISTEXT(ScheduleCompile!J249),IF(OR(ISNUMBER(FIND("5F",ScheduleCompile!J249)),ISNUMBER(FIND("0F",ScheduleCompile!J249)),ISNUMBER(FIND("8F",ScheduleCompile!J249)),ISNUMBER(FIND("1F",ScheduleCompile!J249)),ISNUMBER(FIND("2F",ScheduleCompile!J249)),ISNUMBER(FIND("3F",ScheduleCompile!J249)),ISNUMBER(FIND("6F",ScheduleCompile!J249)),ISNUMBER(FIND("7F",ScheduleCompile!J249)),ISNUMBER(FIND("9F",ScheduleCompile!J249)),ISNUMBER(FIND("4F",ScheduleCompile!J249))),VALUE(LEFT(ScheduleCompile!J249,FIND("F",ScheduleCompile!J249)-1)),ScheduleCompile!J249)))))),"",IF(ScheduleCompile!J249="Off",0,IF(ScheduleCompile!J249="On",1,IF(ISNUMBER(ScheduleCompile!J249),ScheduleCompile!J249/1,IF(ISTEXT(ScheduleCompile!J249),IF(OR(ISNUMBER(FIND("5F",ScheduleCompile!J249)),ISNUMBER(FIND("0F",ScheduleCompile!J249)),ISNUMBER(FIND("8F",ScheduleCompile!J249)),ISNUMBER(FIND("1F",ScheduleCompile!J249)),ISNUMBER(FIND("2F",ScheduleCompile!J249)),ISNUMBER(FIND("3F",ScheduleCompile!J249)),ISNUMBER(FIND("6F",ScheduleCompile!J249)),ISNUMBER(FIND("7F",ScheduleCompile!J249)),ISNUMBER(FIND("9F",ScheduleCompile!J249)),ISNUMBER(FIND("4F",ScheduleCompile!J249))),VALUE(LEFT(ScheduleCompile!J249,FIND("F",ScheduleCompile!J249)-1)),ScheduleCompile!J249)))))))</f>
        <v>0</v>
      </c>
      <c r="P256" s="1">
        <f>IF(AND(ISERROR(IF(ScheduleCompile!K249="Off",0,IF(ScheduleCompile!K249="On",1,IF(ISNUMBER(ScheduleCompile!K249),ScheduleCompile!K249/1,IF(ISTEXT(ScheduleCompile!K249),IF(OR(ISNUMBER(FIND("5F",ScheduleCompile!K249)),ISNUMBER(FIND("0F",ScheduleCompile!K249)),ISNUMBER(FIND("8F",ScheduleCompile!K249)),ISNUMBER(FIND("1F",ScheduleCompile!K249)),ISNUMBER(FIND("2F",ScheduleCompile!K249)),ISNUMBER(FIND("3F",ScheduleCompile!K249)),ISNUMBER(FIND("6F",ScheduleCompile!K249)),ISNUMBER(FIND("7F",ScheduleCompile!K249)),ISNUMBER(FIND("9F",ScheduleCompile!K249)),ISNUMBER(FIND("4F",ScheduleCompile!K249))),VALUE(LEFT(ScheduleCompile!K249,FIND("F",ScheduleCompile!K249)-1)),ScheduleCompile!K249)))))),ISTEXT(ScheduleCompile!#REF!)),"ENDTABLE",IF(ISERROR(IF(ScheduleCompile!K249="Off",0,IF(ScheduleCompile!K249="On",1,IF(ISNUMBER(ScheduleCompile!K249),ScheduleCompile!K249/1,IF(ISTEXT(ScheduleCompile!K249),IF(OR(ISNUMBER(FIND("5F",ScheduleCompile!K249)),ISNUMBER(FIND("0F",ScheduleCompile!K249)),ISNUMBER(FIND("8F",ScheduleCompile!K249)),ISNUMBER(FIND("1F",ScheduleCompile!K249)),ISNUMBER(FIND("2F",ScheduleCompile!K249)),ISNUMBER(FIND("3F",ScheduleCompile!K249)),ISNUMBER(FIND("6F",ScheduleCompile!K249)),ISNUMBER(FIND("7F",ScheduleCompile!K249)),ISNUMBER(FIND("9F",ScheduleCompile!K249)),ISNUMBER(FIND("4F",ScheduleCompile!K249))),VALUE(LEFT(ScheduleCompile!K249,FIND("F",ScheduleCompile!K249)-1)),ScheduleCompile!K249)))))),"",IF(ScheduleCompile!K249="Off",0,IF(ScheduleCompile!K249="On",1,IF(ISNUMBER(ScheduleCompile!K249),ScheduleCompile!K249/1,IF(ISTEXT(ScheduleCompile!K249),IF(OR(ISNUMBER(FIND("5F",ScheduleCompile!K249)),ISNUMBER(FIND("0F",ScheduleCompile!K249)),ISNUMBER(FIND("8F",ScheduleCompile!K249)),ISNUMBER(FIND("1F",ScheduleCompile!K249)),ISNUMBER(FIND("2F",ScheduleCompile!K249)),ISNUMBER(FIND("3F",ScheduleCompile!K249)),ISNUMBER(FIND("6F",ScheduleCompile!K249)),ISNUMBER(FIND("7F",ScheduleCompile!K249)),ISNUMBER(FIND("9F",ScheduleCompile!K249)),ISNUMBER(FIND("4F",ScheduleCompile!K249))),VALUE(LEFT(ScheduleCompile!K249,FIND("F",ScheduleCompile!K249)-1)),ScheduleCompile!K249)))))))</f>
        <v>0</v>
      </c>
      <c r="Q256" s="1">
        <f>IF(AND(ISERROR(IF(ScheduleCompile!L249="Off",0,IF(ScheduleCompile!L249="On",1,IF(ISNUMBER(ScheduleCompile!L249),ScheduleCompile!L249/1,IF(ISTEXT(ScheduleCompile!L249),IF(OR(ISNUMBER(FIND("5F",ScheduleCompile!L249)),ISNUMBER(FIND("0F",ScheduleCompile!L249)),ISNUMBER(FIND("8F",ScheduleCompile!L249)),ISNUMBER(FIND("1F",ScheduleCompile!L249)),ISNUMBER(FIND("2F",ScheduleCompile!L249)),ISNUMBER(FIND("3F",ScheduleCompile!L249)),ISNUMBER(FIND("6F",ScheduleCompile!L249)),ISNUMBER(FIND("7F",ScheduleCompile!L249)),ISNUMBER(FIND("9F",ScheduleCompile!L249)),ISNUMBER(FIND("4F",ScheduleCompile!L249))),VALUE(LEFT(ScheduleCompile!L249,FIND("F",ScheduleCompile!L249)-1)),ScheduleCompile!L249)))))),ISTEXT(ScheduleCompile!#REF!)),"ENDTABLE",IF(ISERROR(IF(ScheduleCompile!L249="Off",0,IF(ScheduleCompile!L249="On",1,IF(ISNUMBER(ScheduleCompile!L249),ScheduleCompile!L249/1,IF(ISTEXT(ScheduleCompile!L249),IF(OR(ISNUMBER(FIND("5F",ScheduleCompile!L249)),ISNUMBER(FIND("0F",ScheduleCompile!L249)),ISNUMBER(FIND("8F",ScheduleCompile!L249)),ISNUMBER(FIND("1F",ScheduleCompile!L249)),ISNUMBER(FIND("2F",ScheduleCompile!L249)),ISNUMBER(FIND("3F",ScheduleCompile!L249)),ISNUMBER(FIND("6F",ScheduleCompile!L249)),ISNUMBER(FIND("7F",ScheduleCompile!L249)),ISNUMBER(FIND("9F",ScheduleCompile!L249)),ISNUMBER(FIND("4F",ScheduleCompile!L249))),VALUE(LEFT(ScheduleCompile!L249,FIND("F",ScheduleCompile!L249)-1)),ScheduleCompile!L249)))))),"",IF(ScheduleCompile!L249="Off",0,IF(ScheduleCompile!L249="On",1,IF(ISNUMBER(ScheduleCompile!L249),ScheduleCompile!L249/1,IF(ISTEXT(ScheduleCompile!L249),IF(OR(ISNUMBER(FIND("5F",ScheduleCompile!L249)),ISNUMBER(FIND("0F",ScheduleCompile!L249)),ISNUMBER(FIND("8F",ScheduleCompile!L249)),ISNUMBER(FIND("1F",ScheduleCompile!L249)),ISNUMBER(FIND("2F",ScheduleCompile!L249)),ISNUMBER(FIND("3F",ScheduleCompile!L249)),ISNUMBER(FIND("6F",ScheduleCompile!L249)),ISNUMBER(FIND("7F",ScheduleCompile!L249)),ISNUMBER(FIND("9F",ScheduleCompile!L249)),ISNUMBER(FIND("4F",ScheduleCompile!L249))),VALUE(LEFT(ScheduleCompile!L249,FIND("F",ScheduleCompile!L249)-1)),ScheduleCompile!L249)))))))</f>
        <v>0</v>
      </c>
      <c r="R256" s="1">
        <f>IF(AND(ISERROR(IF(ScheduleCompile!M249="Off",0,IF(ScheduleCompile!M249="On",1,IF(ISNUMBER(ScheduleCompile!M249),ScheduleCompile!M249/1,IF(ISTEXT(ScheduleCompile!M249),IF(OR(ISNUMBER(FIND("5F",ScheduleCompile!M249)),ISNUMBER(FIND("0F",ScheduleCompile!M249)),ISNUMBER(FIND("8F",ScheduleCompile!M249)),ISNUMBER(FIND("1F",ScheduleCompile!M249)),ISNUMBER(FIND("2F",ScheduleCompile!M249)),ISNUMBER(FIND("3F",ScheduleCompile!M249)),ISNUMBER(FIND("6F",ScheduleCompile!M249)),ISNUMBER(FIND("7F",ScheduleCompile!M249)),ISNUMBER(FIND("9F",ScheduleCompile!M249)),ISNUMBER(FIND("4F",ScheduleCompile!M249))),VALUE(LEFT(ScheduleCompile!M249,FIND("F",ScheduleCompile!M249)-1)),ScheduleCompile!M249)))))),ISTEXT(ScheduleCompile!#REF!)),"ENDTABLE",IF(ISERROR(IF(ScheduleCompile!M249="Off",0,IF(ScheduleCompile!M249="On",1,IF(ISNUMBER(ScheduleCompile!M249),ScheduleCompile!M249/1,IF(ISTEXT(ScheduleCompile!M249),IF(OR(ISNUMBER(FIND("5F",ScheduleCompile!M249)),ISNUMBER(FIND("0F",ScheduleCompile!M249)),ISNUMBER(FIND("8F",ScheduleCompile!M249)),ISNUMBER(FIND("1F",ScheduleCompile!M249)),ISNUMBER(FIND("2F",ScheduleCompile!M249)),ISNUMBER(FIND("3F",ScheduleCompile!M249)),ISNUMBER(FIND("6F",ScheduleCompile!M249)),ISNUMBER(FIND("7F",ScheduleCompile!M249)),ISNUMBER(FIND("9F",ScheduleCompile!M249)),ISNUMBER(FIND("4F",ScheduleCompile!M249))),VALUE(LEFT(ScheduleCompile!M249,FIND("F",ScheduleCompile!M249)-1)),ScheduleCompile!M249)))))),"",IF(ScheduleCompile!M249="Off",0,IF(ScheduleCompile!M249="On",1,IF(ISNUMBER(ScheduleCompile!M249),ScheduleCompile!M249/1,IF(ISTEXT(ScheduleCompile!M249),IF(OR(ISNUMBER(FIND("5F",ScheduleCompile!M249)),ISNUMBER(FIND("0F",ScheduleCompile!M249)),ISNUMBER(FIND("8F",ScheduleCompile!M249)),ISNUMBER(FIND("1F",ScheduleCompile!M249)),ISNUMBER(FIND("2F",ScheduleCompile!M249)),ISNUMBER(FIND("3F",ScheduleCompile!M249)),ISNUMBER(FIND("6F",ScheduleCompile!M249)),ISNUMBER(FIND("7F",ScheduleCompile!M249)),ISNUMBER(FIND("9F",ScheduleCompile!M249)),ISNUMBER(FIND("4F",ScheduleCompile!M249))),VALUE(LEFT(ScheduleCompile!M249,FIND("F",ScheduleCompile!M249)-1)),ScheduleCompile!M249)))))))</f>
        <v>0</v>
      </c>
      <c r="S256" s="1">
        <f>IF(AND(ISERROR(IF(ScheduleCompile!N249="Off",0,IF(ScheduleCompile!N249="On",1,IF(ISNUMBER(ScheduleCompile!N249),ScheduleCompile!N249/1,IF(ISTEXT(ScheduleCompile!N249),IF(OR(ISNUMBER(FIND("5F",ScheduleCompile!N249)),ISNUMBER(FIND("0F",ScheduleCompile!N249)),ISNUMBER(FIND("8F",ScheduleCompile!N249)),ISNUMBER(FIND("1F",ScheduleCompile!N249)),ISNUMBER(FIND("2F",ScheduleCompile!N249)),ISNUMBER(FIND("3F",ScheduleCompile!N249)),ISNUMBER(FIND("6F",ScheduleCompile!N249)),ISNUMBER(FIND("7F",ScheduleCompile!N249)),ISNUMBER(FIND("9F",ScheduleCompile!N249)),ISNUMBER(FIND("4F",ScheduleCompile!N249))),VALUE(LEFT(ScheduleCompile!N249,FIND("F",ScheduleCompile!N249)-1)),ScheduleCompile!N249)))))),ISTEXT(ScheduleCompile!#REF!)),"ENDTABLE",IF(ISERROR(IF(ScheduleCompile!N249="Off",0,IF(ScheduleCompile!N249="On",1,IF(ISNUMBER(ScheduleCompile!N249),ScheduleCompile!N249/1,IF(ISTEXT(ScheduleCompile!N249),IF(OR(ISNUMBER(FIND("5F",ScheduleCompile!N249)),ISNUMBER(FIND("0F",ScheduleCompile!N249)),ISNUMBER(FIND("8F",ScheduleCompile!N249)),ISNUMBER(FIND("1F",ScheduleCompile!N249)),ISNUMBER(FIND("2F",ScheduleCompile!N249)),ISNUMBER(FIND("3F",ScheduleCompile!N249)),ISNUMBER(FIND("6F",ScheduleCompile!N249)),ISNUMBER(FIND("7F",ScheduleCompile!N249)),ISNUMBER(FIND("9F",ScheduleCompile!N249)),ISNUMBER(FIND("4F",ScheduleCompile!N249))),VALUE(LEFT(ScheduleCompile!N249,FIND("F",ScheduleCompile!N249)-1)),ScheduleCompile!N249)))))),"",IF(ScheduleCompile!N249="Off",0,IF(ScheduleCompile!N249="On",1,IF(ISNUMBER(ScheduleCompile!N249),ScheduleCompile!N249/1,IF(ISTEXT(ScheduleCompile!N249),IF(OR(ISNUMBER(FIND("5F",ScheduleCompile!N249)),ISNUMBER(FIND("0F",ScheduleCompile!N249)),ISNUMBER(FIND("8F",ScheduleCompile!N249)),ISNUMBER(FIND("1F",ScheduleCompile!N249)),ISNUMBER(FIND("2F",ScheduleCompile!N249)),ISNUMBER(FIND("3F",ScheduleCompile!N249)),ISNUMBER(FIND("6F",ScheduleCompile!N249)),ISNUMBER(FIND("7F",ScheduleCompile!N249)),ISNUMBER(FIND("9F",ScheduleCompile!N249)),ISNUMBER(FIND("4F",ScheduleCompile!N249))),VALUE(LEFT(ScheduleCompile!N249,FIND("F",ScheduleCompile!N249)-1)),ScheduleCompile!N249)))))))</f>
        <v>0</v>
      </c>
      <c r="T256" s="1">
        <f>IF(AND(ISERROR(IF(ScheduleCompile!O249="Off",0,IF(ScheduleCompile!O249="On",1,IF(ISNUMBER(ScheduleCompile!O249),ScheduleCompile!O249/1,IF(ISTEXT(ScheduleCompile!O249),IF(OR(ISNUMBER(FIND("5F",ScheduleCompile!O249)),ISNUMBER(FIND("0F",ScheduleCompile!O249)),ISNUMBER(FIND("8F",ScheduleCompile!O249)),ISNUMBER(FIND("1F",ScheduleCompile!O249)),ISNUMBER(FIND("2F",ScheduleCompile!O249)),ISNUMBER(FIND("3F",ScheduleCompile!O249)),ISNUMBER(FIND("6F",ScheduleCompile!O249)),ISNUMBER(FIND("7F",ScheduleCompile!O249)),ISNUMBER(FIND("9F",ScheduleCompile!O249)),ISNUMBER(FIND("4F",ScheduleCompile!O249))),VALUE(LEFT(ScheduleCompile!O249,FIND("F",ScheduleCompile!O249)-1)),ScheduleCompile!O249)))))),ISTEXT(ScheduleCompile!#REF!)),"ENDTABLE",IF(ISERROR(IF(ScheduleCompile!O249="Off",0,IF(ScheduleCompile!O249="On",1,IF(ISNUMBER(ScheduleCompile!O249),ScheduleCompile!O249/1,IF(ISTEXT(ScheduleCompile!O249),IF(OR(ISNUMBER(FIND("5F",ScheduleCompile!O249)),ISNUMBER(FIND("0F",ScheduleCompile!O249)),ISNUMBER(FIND("8F",ScheduleCompile!O249)),ISNUMBER(FIND("1F",ScheduleCompile!O249)),ISNUMBER(FIND("2F",ScheduleCompile!O249)),ISNUMBER(FIND("3F",ScheduleCompile!O249)),ISNUMBER(FIND("6F",ScheduleCompile!O249)),ISNUMBER(FIND("7F",ScheduleCompile!O249)),ISNUMBER(FIND("9F",ScheduleCompile!O249)),ISNUMBER(FIND("4F",ScheduleCompile!O249))),VALUE(LEFT(ScheduleCompile!O249,FIND("F",ScheduleCompile!O249)-1)),ScheduleCompile!O249)))))),"",IF(ScheduleCompile!O249="Off",0,IF(ScheduleCompile!O249="On",1,IF(ISNUMBER(ScheduleCompile!O249),ScheduleCompile!O249/1,IF(ISTEXT(ScheduleCompile!O249),IF(OR(ISNUMBER(FIND("5F",ScheduleCompile!O249)),ISNUMBER(FIND("0F",ScheduleCompile!O249)),ISNUMBER(FIND("8F",ScheduleCompile!O249)),ISNUMBER(FIND("1F",ScheduleCompile!O249)),ISNUMBER(FIND("2F",ScheduleCompile!O249)),ISNUMBER(FIND("3F",ScheduleCompile!O249)),ISNUMBER(FIND("6F",ScheduleCompile!O249)),ISNUMBER(FIND("7F",ScheduleCompile!O249)),ISNUMBER(FIND("9F",ScheduleCompile!O249)),ISNUMBER(FIND("4F",ScheduleCompile!O249))),VALUE(LEFT(ScheduleCompile!O249,FIND("F",ScheduleCompile!O249)-1)),ScheduleCompile!O249)))))))</f>
        <v>0</v>
      </c>
      <c r="U256" s="1">
        <f>IF(AND(ISERROR(IF(ScheduleCompile!P249="Off",0,IF(ScheduleCompile!P249="On",1,IF(ISNUMBER(ScheduleCompile!P249),ScheduleCompile!P249/1,IF(ISTEXT(ScheduleCompile!P249),IF(OR(ISNUMBER(FIND("5F",ScheduleCompile!P249)),ISNUMBER(FIND("0F",ScheduleCompile!P249)),ISNUMBER(FIND("8F",ScheduleCompile!P249)),ISNUMBER(FIND("1F",ScheduleCompile!P249)),ISNUMBER(FIND("2F",ScheduleCompile!P249)),ISNUMBER(FIND("3F",ScheduleCompile!P249)),ISNUMBER(FIND("6F",ScheduleCompile!P249)),ISNUMBER(FIND("7F",ScheduleCompile!P249)),ISNUMBER(FIND("9F",ScheduleCompile!P249)),ISNUMBER(FIND("4F",ScheduleCompile!P249))),VALUE(LEFT(ScheduleCompile!P249,FIND("F",ScheduleCompile!P249)-1)),ScheduleCompile!P249)))))),ISTEXT(ScheduleCompile!#REF!)),"ENDTABLE",IF(ISERROR(IF(ScheduleCompile!P249="Off",0,IF(ScheduleCompile!P249="On",1,IF(ISNUMBER(ScheduleCompile!P249),ScheduleCompile!P249/1,IF(ISTEXT(ScheduleCompile!P249),IF(OR(ISNUMBER(FIND("5F",ScheduleCompile!P249)),ISNUMBER(FIND("0F",ScheduleCompile!P249)),ISNUMBER(FIND("8F",ScheduleCompile!P249)),ISNUMBER(FIND("1F",ScheduleCompile!P249)),ISNUMBER(FIND("2F",ScheduleCompile!P249)),ISNUMBER(FIND("3F",ScheduleCompile!P249)),ISNUMBER(FIND("6F",ScheduleCompile!P249)),ISNUMBER(FIND("7F",ScheduleCompile!P249)),ISNUMBER(FIND("9F",ScheduleCompile!P249)),ISNUMBER(FIND("4F",ScheduleCompile!P249))),VALUE(LEFT(ScheduleCompile!P249,FIND("F",ScheduleCompile!P249)-1)),ScheduleCompile!P249)))))),"",IF(ScheduleCompile!P249="Off",0,IF(ScheduleCompile!P249="On",1,IF(ISNUMBER(ScheduleCompile!P249),ScheduleCompile!P249/1,IF(ISTEXT(ScheduleCompile!P249),IF(OR(ISNUMBER(FIND("5F",ScheduleCompile!P249)),ISNUMBER(FIND("0F",ScheduleCompile!P249)),ISNUMBER(FIND("8F",ScheduleCompile!P249)),ISNUMBER(FIND("1F",ScheduleCompile!P249)),ISNUMBER(FIND("2F",ScheduleCompile!P249)),ISNUMBER(FIND("3F",ScheduleCompile!P249)),ISNUMBER(FIND("6F",ScheduleCompile!P249)),ISNUMBER(FIND("7F",ScheduleCompile!P249)),ISNUMBER(FIND("9F",ScheduleCompile!P249)),ISNUMBER(FIND("4F",ScheduleCompile!P249))),VALUE(LEFT(ScheduleCompile!P249,FIND("F",ScheduleCompile!P249)-1)),ScheduleCompile!P249)))))))</f>
        <v>0</v>
      </c>
      <c r="V256" s="1">
        <f>IF(AND(ISERROR(IF(ScheduleCompile!Q249="Off",0,IF(ScheduleCompile!Q249="On",1,IF(ISNUMBER(ScheduleCompile!Q249),ScheduleCompile!Q249/1,IF(ISTEXT(ScheduleCompile!Q249),IF(OR(ISNUMBER(FIND("5F",ScheduleCompile!Q249)),ISNUMBER(FIND("0F",ScheduleCompile!Q249)),ISNUMBER(FIND("8F",ScheduleCompile!Q249)),ISNUMBER(FIND("1F",ScheduleCompile!Q249)),ISNUMBER(FIND("2F",ScheduleCompile!Q249)),ISNUMBER(FIND("3F",ScheduleCompile!Q249)),ISNUMBER(FIND("6F",ScheduleCompile!Q249)),ISNUMBER(FIND("7F",ScheduleCompile!Q249)),ISNUMBER(FIND("9F",ScheduleCompile!Q249)),ISNUMBER(FIND("4F",ScheduleCompile!Q249))),VALUE(LEFT(ScheduleCompile!Q249,FIND("F",ScheduleCompile!Q249)-1)),ScheduleCompile!Q249)))))),ISTEXT(ScheduleCompile!#REF!)),"ENDTABLE",IF(ISERROR(IF(ScheduleCompile!Q249="Off",0,IF(ScheduleCompile!Q249="On",1,IF(ISNUMBER(ScheduleCompile!Q249),ScheduleCompile!Q249/1,IF(ISTEXT(ScheduleCompile!Q249),IF(OR(ISNUMBER(FIND("5F",ScheduleCompile!Q249)),ISNUMBER(FIND("0F",ScheduleCompile!Q249)),ISNUMBER(FIND("8F",ScheduleCompile!Q249)),ISNUMBER(FIND("1F",ScheduleCompile!Q249)),ISNUMBER(FIND("2F",ScheduleCompile!Q249)),ISNUMBER(FIND("3F",ScheduleCompile!Q249)),ISNUMBER(FIND("6F",ScheduleCompile!Q249)),ISNUMBER(FIND("7F",ScheduleCompile!Q249)),ISNUMBER(FIND("9F",ScheduleCompile!Q249)),ISNUMBER(FIND("4F",ScheduleCompile!Q249))),VALUE(LEFT(ScheduleCompile!Q249,FIND("F",ScheduleCompile!Q249)-1)),ScheduleCompile!Q249)))))),"",IF(ScheduleCompile!Q249="Off",0,IF(ScheduleCompile!Q249="On",1,IF(ISNUMBER(ScheduleCompile!Q249),ScheduleCompile!Q249/1,IF(ISTEXT(ScheduleCompile!Q249),IF(OR(ISNUMBER(FIND("5F",ScheduleCompile!Q249)),ISNUMBER(FIND("0F",ScheduleCompile!Q249)),ISNUMBER(FIND("8F",ScheduleCompile!Q249)),ISNUMBER(FIND("1F",ScheduleCompile!Q249)),ISNUMBER(FIND("2F",ScheduleCompile!Q249)),ISNUMBER(FIND("3F",ScheduleCompile!Q249)),ISNUMBER(FIND("6F",ScheduleCompile!Q249)),ISNUMBER(FIND("7F",ScheduleCompile!Q249)),ISNUMBER(FIND("9F",ScheduleCompile!Q249)),ISNUMBER(FIND("4F",ScheduleCompile!Q249))),VALUE(LEFT(ScheduleCompile!Q249,FIND("F",ScheduleCompile!Q249)-1)),ScheduleCompile!Q249)))))))</f>
        <v>0</v>
      </c>
      <c r="W256" s="1">
        <f>IF(AND(ISERROR(IF(ScheduleCompile!R249="Off",0,IF(ScheduleCompile!R249="On",1,IF(ISNUMBER(ScheduleCompile!R249),ScheduleCompile!R249/1,IF(ISTEXT(ScheduleCompile!R249),IF(OR(ISNUMBER(FIND("5F",ScheduleCompile!R249)),ISNUMBER(FIND("0F",ScheduleCompile!R249)),ISNUMBER(FIND("8F",ScheduleCompile!R249)),ISNUMBER(FIND("1F",ScheduleCompile!R249)),ISNUMBER(FIND("2F",ScheduleCompile!R249)),ISNUMBER(FIND("3F",ScheduleCompile!R249)),ISNUMBER(FIND("6F",ScheduleCompile!R249)),ISNUMBER(FIND("7F",ScheduleCompile!R249)),ISNUMBER(FIND("9F",ScheduleCompile!R249)),ISNUMBER(FIND("4F",ScheduleCompile!R249))),VALUE(LEFT(ScheduleCompile!R249,FIND("F",ScheduleCompile!R249)-1)),ScheduleCompile!R249)))))),ISTEXT(ScheduleCompile!#REF!)),"ENDTABLE",IF(ISERROR(IF(ScheduleCompile!R249="Off",0,IF(ScheduleCompile!R249="On",1,IF(ISNUMBER(ScheduleCompile!R249),ScheduleCompile!R249/1,IF(ISTEXT(ScheduleCompile!R249),IF(OR(ISNUMBER(FIND("5F",ScheduleCompile!R249)),ISNUMBER(FIND("0F",ScheduleCompile!R249)),ISNUMBER(FIND("8F",ScheduleCompile!R249)),ISNUMBER(FIND("1F",ScheduleCompile!R249)),ISNUMBER(FIND("2F",ScheduleCompile!R249)),ISNUMBER(FIND("3F",ScheduleCompile!R249)),ISNUMBER(FIND("6F",ScheduleCompile!R249)),ISNUMBER(FIND("7F",ScheduleCompile!R249)),ISNUMBER(FIND("9F",ScheduleCompile!R249)),ISNUMBER(FIND("4F",ScheduleCompile!R249))),VALUE(LEFT(ScheduleCompile!R249,FIND("F",ScheduleCompile!R249)-1)),ScheduleCompile!R249)))))),"",IF(ScheduleCompile!R249="Off",0,IF(ScheduleCompile!R249="On",1,IF(ISNUMBER(ScheduleCompile!R249),ScheduleCompile!R249/1,IF(ISTEXT(ScheduleCompile!R249),IF(OR(ISNUMBER(FIND("5F",ScheduleCompile!R249)),ISNUMBER(FIND("0F",ScheduleCompile!R249)),ISNUMBER(FIND("8F",ScheduleCompile!R249)),ISNUMBER(FIND("1F",ScheduleCompile!R249)),ISNUMBER(FIND("2F",ScheduleCompile!R249)),ISNUMBER(FIND("3F",ScheduleCompile!R249)),ISNUMBER(FIND("6F",ScheduleCompile!R249)),ISNUMBER(FIND("7F",ScheduleCompile!R249)),ISNUMBER(FIND("9F",ScheduleCompile!R249)),ISNUMBER(FIND("4F",ScheduleCompile!R249))),VALUE(LEFT(ScheduleCompile!R249,FIND("F",ScheduleCompile!R249)-1)),ScheduleCompile!R249)))))))</f>
        <v>0</v>
      </c>
      <c r="X256" s="1">
        <f>IF(AND(ISERROR(IF(ScheduleCompile!S249="Off",0,IF(ScheduleCompile!S249="On",1,IF(ISNUMBER(ScheduleCompile!S249),ScheduleCompile!S249/1,IF(ISTEXT(ScheduleCompile!S249),IF(OR(ISNUMBER(FIND("5F",ScheduleCompile!S249)),ISNUMBER(FIND("0F",ScheduleCompile!S249)),ISNUMBER(FIND("8F",ScheduleCompile!S249)),ISNUMBER(FIND("1F",ScheduleCompile!S249)),ISNUMBER(FIND("2F",ScheduleCompile!S249)),ISNUMBER(FIND("3F",ScheduleCompile!S249)),ISNUMBER(FIND("6F",ScheduleCompile!S249)),ISNUMBER(FIND("7F",ScheduleCompile!S249)),ISNUMBER(FIND("9F",ScheduleCompile!S249)),ISNUMBER(FIND("4F",ScheduleCompile!S249))),VALUE(LEFT(ScheduleCompile!S249,FIND("F",ScheduleCompile!S249)-1)),ScheduleCompile!S249)))))),ISTEXT(ScheduleCompile!#REF!)),"ENDTABLE",IF(ISERROR(IF(ScheduleCompile!S249="Off",0,IF(ScheduleCompile!S249="On",1,IF(ISNUMBER(ScheduleCompile!S249),ScheduleCompile!S249/1,IF(ISTEXT(ScheduleCompile!S249),IF(OR(ISNUMBER(FIND("5F",ScheduleCompile!S249)),ISNUMBER(FIND("0F",ScheduleCompile!S249)),ISNUMBER(FIND("8F",ScheduleCompile!S249)),ISNUMBER(FIND("1F",ScheduleCompile!S249)),ISNUMBER(FIND("2F",ScheduleCompile!S249)),ISNUMBER(FIND("3F",ScheduleCompile!S249)),ISNUMBER(FIND("6F",ScheduleCompile!S249)),ISNUMBER(FIND("7F",ScheduleCompile!S249)),ISNUMBER(FIND("9F",ScheduleCompile!S249)),ISNUMBER(FIND("4F",ScheduleCompile!S249))),VALUE(LEFT(ScheduleCompile!S249,FIND("F",ScheduleCompile!S249)-1)),ScheduleCompile!S249)))))),"",IF(ScheduleCompile!S249="Off",0,IF(ScheduleCompile!S249="On",1,IF(ISNUMBER(ScheduleCompile!S249),ScheduleCompile!S249/1,IF(ISTEXT(ScheduleCompile!S249),IF(OR(ISNUMBER(FIND("5F",ScheduleCompile!S249)),ISNUMBER(FIND("0F",ScheduleCompile!S249)),ISNUMBER(FIND("8F",ScheduleCompile!S249)),ISNUMBER(FIND("1F",ScheduleCompile!S249)),ISNUMBER(FIND("2F",ScheduleCompile!S249)),ISNUMBER(FIND("3F",ScheduleCompile!S249)),ISNUMBER(FIND("6F",ScheduleCompile!S249)),ISNUMBER(FIND("7F",ScheduleCompile!S249)),ISNUMBER(FIND("9F",ScheduleCompile!S249)),ISNUMBER(FIND("4F",ScheduleCompile!S249))),VALUE(LEFT(ScheduleCompile!S249,FIND("F",ScheduleCompile!S249)-1)),ScheduleCompile!S249)))))))</f>
        <v>0</v>
      </c>
      <c r="Y256" s="1">
        <f>IF(AND(ISERROR(IF(ScheduleCompile!T249="Off",0,IF(ScheduleCompile!T249="On",1,IF(ISNUMBER(ScheduleCompile!T249),ScheduleCompile!T249/1,IF(ISTEXT(ScheduleCompile!T249),IF(OR(ISNUMBER(FIND("5F",ScheduleCompile!T249)),ISNUMBER(FIND("0F",ScheduleCompile!T249)),ISNUMBER(FIND("8F",ScheduleCompile!T249)),ISNUMBER(FIND("1F",ScheduleCompile!T249)),ISNUMBER(FIND("2F",ScheduleCompile!T249)),ISNUMBER(FIND("3F",ScheduleCompile!T249)),ISNUMBER(FIND("6F",ScheduleCompile!T249)),ISNUMBER(FIND("7F",ScheduleCompile!T249)),ISNUMBER(FIND("9F",ScheduleCompile!T249)),ISNUMBER(FIND("4F",ScheduleCompile!T249))),VALUE(LEFT(ScheduleCompile!T249,FIND("F",ScheduleCompile!T249)-1)),ScheduleCompile!T249)))))),ISTEXT(ScheduleCompile!#REF!)),"ENDTABLE",IF(ISERROR(IF(ScheduleCompile!T249="Off",0,IF(ScheduleCompile!T249="On",1,IF(ISNUMBER(ScheduleCompile!T249),ScheduleCompile!T249/1,IF(ISTEXT(ScheduleCompile!T249),IF(OR(ISNUMBER(FIND("5F",ScheduleCompile!T249)),ISNUMBER(FIND("0F",ScheduleCompile!T249)),ISNUMBER(FIND("8F",ScheduleCompile!T249)),ISNUMBER(FIND("1F",ScheduleCompile!T249)),ISNUMBER(FIND("2F",ScheduleCompile!T249)),ISNUMBER(FIND("3F",ScheduleCompile!T249)),ISNUMBER(FIND("6F",ScheduleCompile!T249)),ISNUMBER(FIND("7F",ScheduleCompile!T249)),ISNUMBER(FIND("9F",ScheduleCompile!T249)),ISNUMBER(FIND("4F",ScheduleCompile!T249))),VALUE(LEFT(ScheduleCompile!T249,FIND("F",ScheduleCompile!T249)-1)),ScheduleCompile!T249)))))),"",IF(ScheduleCompile!T249="Off",0,IF(ScheduleCompile!T249="On",1,IF(ISNUMBER(ScheduleCompile!T249),ScheduleCompile!T249/1,IF(ISTEXT(ScheduleCompile!T249),IF(OR(ISNUMBER(FIND("5F",ScheduleCompile!T249)),ISNUMBER(FIND("0F",ScheduleCompile!T249)),ISNUMBER(FIND("8F",ScheduleCompile!T249)),ISNUMBER(FIND("1F",ScheduleCompile!T249)),ISNUMBER(FIND("2F",ScheduleCompile!T249)),ISNUMBER(FIND("3F",ScheduleCompile!T249)),ISNUMBER(FIND("6F",ScheduleCompile!T249)),ISNUMBER(FIND("7F",ScheduleCompile!T249)),ISNUMBER(FIND("9F",ScheduleCompile!T249)),ISNUMBER(FIND("4F",ScheduleCompile!T249))),VALUE(LEFT(ScheduleCompile!T249,FIND("F",ScheduleCompile!T249)-1)),ScheduleCompile!T249)))))))</f>
        <v>0</v>
      </c>
      <c r="Z256" s="1">
        <f>IF(AND(ISERROR(IF(ScheduleCompile!U249="Off",0,IF(ScheduleCompile!U249="On",1,IF(ISNUMBER(ScheduleCompile!U249),ScheduleCompile!U249/1,IF(ISTEXT(ScheduleCompile!U249),IF(OR(ISNUMBER(FIND("5F",ScheduleCompile!U249)),ISNUMBER(FIND("0F",ScheduleCompile!U249)),ISNUMBER(FIND("8F",ScheduleCompile!U249)),ISNUMBER(FIND("1F",ScheduleCompile!U249)),ISNUMBER(FIND("2F",ScheduleCompile!U249)),ISNUMBER(FIND("3F",ScheduleCompile!U249)),ISNUMBER(FIND("6F",ScheduleCompile!U249)),ISNUMBER(FIND("7F",ScheduleCompile!U249)),ISNUMBER(FIND("9F",ScheduleCompile!U249)),ISNUMBER(FIND("4F",ScheduleCompile!U249))),VALUE(LEFT(ScheduleCompile!U249,FIND("F",ScheduleCompile!U249)-1)),ScheduleCompile!U249)))))),ISTEXT(ScheduleCompile!#REF!)),"ENDTABLE",IF(ISERROR(IF(ScheduleCompile!U249="Off",0,IF(ScheduleCompile!U249="On",1,IF(ISNUMBER(ScheduleCompile!U249),ScheduleCompile!U249/1,IF(ISTEXT(ScheduleCompile!U249),IF(OR(ISNUMBER(FIND("5F",ScheduleCompile!U249)),ISNUMBER(FIND("0F",ScheduleCompile!U249)),ISNUMBER(FIND("8F",ScheduleCompile!U249)),ISNUMBER(FIND("1F",ScheduleCompile!U249)),ISNUMBER(FIND("2F",ScheduleCompile!U249)),ISNUMBER(FIND("3F",ScheduleCompile!U249)),ISNUMBER(FIND("6F",ScheduleCompile!U249)),ISNUMBER(FIND("7F",ScheduleCompile!U249)),ISNUMBER(FIND("9F",ScheduleCompile!U249)),ISNUMBER(FIND("4F",ScheduleCompile!U249))),VALUE(LEFT(ScheduleCompile!U249,FIND("F",ScheduleCompile!U249)-1)),ScheduleCompile!U249)))))),"",IF(ScheduleCompile!U249="Off",0,IF(ScheduleCompile!U249="On",1,IF(ISNUMBER(ScheduleCompile!U249),ScheduleCompile!U249/1,IF(ISTEXT(ScheduleCompile!U249),IF(OR(ISNUMBER(FIND("5F",ScheduleCompile!U249)),ISNUMBER(FIND("0F",ScheduleCompile!U249)),ISNUMBER(FIND("8F",ScheduleCompile!U249)),ISNUMBER(FIND("1F",ScheduleCompile!U249)),ISNUMBER(FIND("2F",ScheduleCompile!U249)),ISNUMBER(FIND("3F",ScheduleCompile!U249)),ISNUMBER(FIND("6F",ScheduleCompile!U249)),ISNUMBER(FIND("7F",ScheduleCompile!U249)),ISNUMBER(FIND("9F",ScheduleCompile!U249)),ISNUMBER(FIND("4F",ScheduleCompile!U249))),VALUE(LEFT(ScheduleCompile!U249,FIND("F",ScheduleCompile!U249)-1)),ScheduleCompile!U249)))))))</f>
        <v>0</v>
      </c>
      <c r="AA256" s="1">
        <f>IF(AND(ISERROR(IF(ScheduleCompile!V249="Off",0,IF(ScheduleCompile!V249="On",1,IF(ISNUMBER(ScheduleCompile!V249),ScheduleCompile!V249/1,IF(ISTEXT(ScheduleCompile!V249),IF(OR(ISNUMBER(FIND("5F",ScheduleCompile!V249)),ISNUMBER(FIND("0F",ScheduleCompile!V249)),ISNUMBER(FIND("8F",ScheduleCompile!V249)),ISNUMBER(FIND("1F",ScheduleCompile!V249)),ISNUMBER(FIND("2F",ScheduleCompile!V249)),ISNUMBER(FIND("3F",ScheduleCompile!V249)),ISNUMBER(FIND("6F",ScheduleCompile!V249)),ISNUMBER(FIND("7F",ScheduleCompile!V249)),ISNUMBER(FIND("9F",ScheduleCompile!V249)),ISNUMBER(FIND("4F",ScheduleCompile!V249))),VALUE(LEFT(ScheduleCompile!V249,FIND("F",ScheduleCompile!V249)-1)),ScheduleCompile!V249)))))),ISTEXT(ScheduleCompile!#REF!)),"ENDTABLE",IF(ISERROR(IF(ScheduleCompile!V249="Off",0,IF(ScheduleCompile!V249="On",1,IF(ISNUMBER(ScheduleCompile!V249),ScheduleCompile!V249/1,IF(ISTEXT(ScheduleCompile!V249),IF(OR(ISNUMBER(FIND("5F",ScheduleCompile!V249)),ISNUMBER(FIND("0F",ScheduleCompile!V249)),ISNUMBER(FIND("8F",ScheduleCompile!V249)),ISNUMBER(FIND("1F",ScheduleCompile!V249)),ISNUMBER(FIND("2F",ScheduleCompile!V249)),ISNUMBER(FIND("3F",ScheduleCompile!V249)),ISNUMBER(FIND("6F",ScheduleCompile!V249)),ISNUMBER(FIND("7F",ScheduleCompile!V249)),ISNUMBER(FIND("9F",ScheduleCompile!V249)),ISNUMBER(FIND("4F",ScheduleCompile!V249))),VALUE(LEFT(ScheduleCompile!V249,FIND("F",ScheduleCompile!V249)-1)),ScheduleCompile!V249)))))),"",IF(ScheduleCompile!V249="Off",0,IF(ScheduleCompile!V249="On",1,IF(ISNUMBER(ScheduleCompile!V249),ScheduleCompile!V249/1,IF(ISTEXT(ScheduleCompile!V249),IF(OR(ISNUMBER(FIND("5F",ScheduleCompile!V249)),ISNUMBER(FIND("0F",ScheduleCompile!V249)),ISNUMBER(FIND("8F",ScheduleCompile!V249)),ISNUMBER(FIND("1F",ScheduleCompile!V249)),ISNUMBER(FIND("2F",ScheduleCompile!V249)),ISNUMBER(FIND("3F",ScheduleCompile!V249)),ISNUMBER(FIND("6F",ScheduleCompile!V249)),ISNUMBER(FIND("7F",ScheduleCompile!V249)),ISNUMBER(FIND("9F",ScheduleCompile!V249)),ISNUMBER(FIND("4F",ScheduleCompile!V249))),VALUE(LEFT(ScheduleCompile!V249,FIND("F",ScheduleCompile!V249)-1)),ScheduleCompile!V249)))))))</f>
        <v>0</v>
      </c>
      <c r="AB256" s="1">
        <f>IF(AND(ISERROR(IF(ScheduleCompile!W249="Off",0,IF(ScheduleCompile!W249="On",1,IF(ISNUMBER(ScheduleCompile!W249),ScheduleCompile!W249/1,IF(ISTEXT(ScheduleCompile!W249),IF(OR(ISNUMBER(FIND("5F",ScheduleCompile!W249)),ISNUMBER(FIND("0F",ScheduleCompile!W249)),ISNUMBER(FIND("8F",ScheduleCompile!W249)),ISNUMBER(FIND("1F",ScheduleCompile!W249)),ISNUMBER(FIND("2F",ScheduleCompile!W249)),ISNUMBER(FIND("3F",ScheduleCompile!W249)),ISNUMBER(FIND("6F",ScheduleCompile!W249)),ISNUMBER(FIND("7F",ScheduleCompile!W249)),ISNUMBER(FIND("9F",ScheduleCompile!W249)),ISNUMBER(FIND("4F",ScheduleCompile!W249))),VALUE(LEFT(ScheduleCompile!W249,FIND("F",ScheduleCompile!W249)-1)),ScheduleCompile!W249)))))),ISTEXT(ScheduleCompile!#REF!)),"ENDTABLE",IF(ISERROR(IF(ScheduleCompile!W249="Off",0,IF(ScheduleCompile!W249="On",1,IF(ISNUMBER(ScheduleCompile!W249),ScheduleCompile!W249/1,IF(ISTEXT(ScheduleCompile!W249),IF(OR(ISNUMBER(FIND("5F",ScheduleCompile!W249)),ISNUMBER(FIND("0F",ScheduleCompile!W249)),ISNUMBER(FIND("8F",ScheduleCompile!W249)),ISNUMBER(FIND("1F",ScheduleCompile!W249)),ISNUMBER(FIND("2F",ScheduleCompile!W249)),ISNUMBER(FIND("3F",ScheduleCompile!W249)),ISNUMBER(FIND("6F",ScheduleCompile!W249)),ISNUMBER(FIND("7F",ScheduleCompile!W249)),ISNUMBER(FIND("9F",ScheduleCompile!W249)),ISNUMBER(FIND("4F",ScheduleCompile!W249))),VALUE(LEFT(ScheduleCompile!W249,FIND("F",ScheduleCompile!W249)-1)),ScheduleCompile!W249)))))),"",IF(ScheduleCompile!W249="Off",0,IF(ScheduleCompile!W249="On",1,IF(ISNUMBER(ScheduleCompile!W249),ScheduleCompile!W249/1,IF(ISTEXT(ScheduleCompile!W249),IF(OR(ISNUMBER(FIND("5F",ScheduleCompile!W249)),ISNUMBER(FIND("0F",ScheduleCompile!W249)),ISNUMBER(FIND("8F",ScheduleCompile!W249)),ISNUMBER(FIND("1F",ScheduleCompile!W249)),ISNUMBER(FIND("2F",ScheduleCompile!W249)),ISNUMBER(FIND("3F",ScheduleCompile!W249)),ISNUMBER(FIND("6F",ScheduleCompile!W249)),ISNUMBER(FIND("7F",ScheduleCompile!W249)),ISNUMBER(FIND("9F",ScheduleCompile!W249)),ISNUMBER(FIND("4F",ScheduleCompile!W249))),VALUE(LEFT(ScheduleCompile!W249,FIND("F",ScheduleCompile!W249)-1)),ScheduleCompile!W249)))))))</f>
        <v>0</v>
      </c>
      <c r="AC256" s="1">
        <f>IF(AND(ISERROR(IF(ScheduleCompile!X249="Off",0,IF(ScheduleCompile!X249="On",1,IF(ISNUMBER(ScheduleCompile!X249),ScheduleCompile!X249/1,IF(ISTEXT(ScheduleCompile!X249),IF(OR(ISNUMBER(FIND("5F",ScheduleCompile!X249)),ISNUMBER(FIND("0F",ScheduleCompile!X249)),ISNUMBER(FIND("8F",ScheduleCompile!X249)),ISNUMBER(FIND("1F",ScheduleCompile!X249)),ISNUMBER(FIND("2F",ScheduleCompile!X249)),ISNUMBER(FIND("3F",ScheduleCompile!X249)),ISNUMBER(FIND("6F",ScheduleCompile!X249)),ISNUMBER(FIND("7F",ScheduleCompile!X249)),ISNUMBER(FIND("9F",ScheduleCompile!X249)),ISNUMBER(FIND("4F",ScheduleCompile!X249))),VALUE(LEFT(ScheduleCompile!X249,FIND("F",ScheduleCompile!X249)-1)),ScheduleCompile!X249)))))),ISTEXT(ScheduleCompile!#REF!)),"ENDTABLE",IF(ISERROR(IF(ScheduleCompile!X249="Off",0,IF(ScheduleCompile!X249="On",1,IF(ISNUMBER(ScheduleCompile!X249),ScheduleCompile!X249/1,IF(ISTEXT(ScheduleCompile!X249),IF(OR(ISNUMBER(FIND("5F",ScheduleCompile!X249)),ISNUMBER(FIND("0F",ScheduleCompile!X249)),ISNUMBER(FIND("8F",ScheduleCompile!X249)),ISNUMBER(FIND("1F",ScheduleCompile!X249)),ISNUMBER(FIND("2F",ScheduleCompile!X249)),ISNUMBER(FIND("3F",ScheduleCompile!X249)),ISNUMBER(FIND("6F",ScheduleCompile!X249)),ISNUMBER(FIND("7F",ScheduleCompile!X249)),ISNUMBER(FIND("9F",ScheduleCompile!X249)),ISNUMBER(FIND("4F",ScheduleCompile!X249))),VALUE(LEFT(ScheduleCompile!X249,FIND("F",ScheduleCompile!X249)-1)),ScheduleCompile!X249)))))),"",IF(ScheduleCompile!X249="Off",0,IF(ScheduleCompile!X249="On",1,IF(ISNUMBER(ScheduleCompile!X249),ScheduleCompile!X249/1,IF(ISTEXT(ScheduleCompile!X249),IF(OR(ISNUMBER(FIND("5F",ScheduleCompile!X249)),ISNUMBER(FIND("0F",ScheduleCompile!X249)),ISNUMBER(FIND("8F",ScheduleCompile!X249)),ISNUMBER(FIND("1F",ScheduleCompile!X249)),ISNUMBER(FIND("2F",ScheduleCompile!X249)),ISNUMBER(FIND("3F",ScheduleCompile!X249)),ISNUMBER(FIND("6F",ScheduleCompile!X249)),ISNUMBER(FIND("7F",ScheduleCompile!X249)),ISNUMBER(FIND("9F",ScheduleCompile!X249)),ISNUMBER(FIND("4F",ScheduleCompile!X249))),VALUE(LEFT(ScheduleCompile!X249,FIND("F",ScheduleCompile!X249)-1)),ScheduleCompile!X249)))))))</f>
        <v>0</v>
      </c>
      <c r="AD256" s="1">
        <f>IF(AND(ISERROR(IF(ScheduleCompile!Y249="Off",0,IF(ScheduleCompile!Y249="On",1,IF(ISNUMBER(ScheduleCompile!Y249),ScheduleCompile!Y249/1,IF(ISTEXT(ScheduleCompile!Y249),IF(OR(ISNUMBER(FIND("5F",ScheduleCompile!Y249)),ISNUMBER(FIND("0F",ScheduleCompile!Y249)),ISNUMBER(FIND("8F",ScheduleCompile!Y249)),ISNUMBER(FIND("1F",ScheduleCompile!Y249)),ISNUMBER(FIND("2F",ScheduleCompile!Y249)),ISNUMBER(FIND("3F",ScheduleCompile!Y249)),ISNUMBER(FIND("6F",ScheduleCompile!Y249)),ISNUMBER(FIND("7F",ScheduleCompile!Y249)),ISNUMBER(FIND("9F",ScheduleCompile!Y249)),ISNUMBER(FIND("4F",ScheduleCompile!Y249))),VALUE(LEFT(ScheduleCompile!Y249,FIND("F",ScheduleCompile!Y249)-1)),ScheduleCompile!Y249)))))),ISTEXT(ScheduleCompile!#REF!)),"ENDTABLE",IF(ISERROR(IF(ScheduleCompile!Y249="Off",0,IF(ScheduleCompile!Y249="On",1,IF(ISNUMBER(ScheduleCompile!Y249),ScheduleCompile!Y249/1,IF(ISTEXT(ScheduleCompile!Y249),IF(OR(ISNUMBER(FIND("5F",ScheduleCompile!Y249)),ISNUMBER(FIND("0F",ScheduleCompile!Y249)),ISNUMBER(FIND("8F",ScheduleCompile!Y249)),ISNUMBER(FIND("1F",ScheduleCompile!Y249)),ISNUMBER(FIND("2F",ScheduleCompile!Y249)),ISNUMBER(FIND("3F",ScheduleCompile!Y249)),ISNUMBER(FIND("6F",ScheduleCompile!Y249)),ISNUMBER(FIND("7F",ScheduleCompile!Y249)),ISNUMBER(FIND("9F",ScheduleCompile!Y249)),ISNUMBER(FIND("4F",ScheduleCompile!Y249))),VALUE(LEFT(ScheduleCompile!Y249,FIND("F",ScheduleCompile!Y249)-1)),ScheduleCompile!Y249)))))),"",IF(ScheduleCompile!Y249="Off",0,IF(ScheduleCompile!Y249="On",1,IF(ISNUMBER(ScheduleCompile!Y249),ScheduleCompile!Y249/1,IF(ISTEXT(ScheduleCompile!Y249),IF(OR(ISNUMBER(FIND("5F",ScheduleCompile!Y249)),ISNUMBER(FIND("0F",ScheduleCompile!Y249)),ISNUMBER(FIND("8F",ScheduleCompile!Y249)),ISNUMBER(FIND("1F",ScheduleCompile!Y249)),ISNUMBER(FIND("2F",ScheduleCompile!Y249)),ISNUMBER(FIND("3F",ScheduleCompile!Y249)),ISNUMBER(FIND("6F",ScheduleCompile!Y249)),ISNUMBER(FIND("7F",ScheduleCompile!Y249)),ISNUMBER(FIND("9F",ScheduleCompile!Y249)),ISNUMBER(FIND("4F",ScheduleCompile!Y249))),VALUE(LEFT(ScheduleCompile!Y249,FIND("F",ScheduleCompile!Y249)-1)),ScheduleCompile!Y249)))))))</f>
        <v>0</v>
      </c>
    </row>
    <row r="257" spans="1:30" x14ac:dyDescent="0.25">
      <c r="A257" t="str">
        <f t="shared" si="15"/>
        <v>SchDay "ParkingOccupancySun"  Type = "Fraction" Hr = (0, 0, 0, 0, 0, 0, 0, 0, 0, 0, 0, 0, 0, 0, 0, 0, 0, 0, 0, 0, 0, 0, 0, 0) ..</v>
      </c>
      <c r="B257" s="1" t="s">
        <v>623</v>
      </c>
      <c r="C257" t="str">
        <f t="shared" si="16"/>
        <v xml:space="preserve">SchDay "ParkingOccupancySun"  Type = "Fraction" Hr = </v>
      </c>
      <c r="D257" t="str">
        <f t="shared" si="17"/>
        <v>(0, 0, 0, 0, 0, 0, 0, 0, 0, 0, 0, 0, 0, 0, 0, 0, 0, 0, 0, 0, 0, 0, 0, 0) ..</v>
      </c>
      <c r="E257" s="30" t="str">
        <f>ScheduleCompile!A250</f>
        <v>ParkingOccupancySun</v>
      </c>
      <c r="F257" t="str">
        <f t="shared" si="18"/>
        <v>Fraction</v>
      </c>
      <c r="G257" s="1">
        <f>IF(AND(ISERROR(IF(ScheduleCompile!B250="Off",0,IF(ScheduleCompile!B250="On",1,IF(ISNUMBER(ScheduleCompile!B250),ScheduleCompile!B250/1,IF(ISTEXT(ScheduleCompile!B250),IF(OR(ISNUMBER(FIND("5F",ScheduleCompile!B250)),ISNUMBER(FIND("0F",ScheduleCompile!B250)),ISNUMBER(FIND("8F",ScheduleCompile!B250)),ISNUMBER(FIND("1F",ScheduleCompile!B250)),ISNUMBER(FIND("2F",ScheduleCompile!B250)),ISNUMBER(FIND("3F",ScheduleCompile!B250)),ISNUMBER(FIND("6F",ScheduleCompile!B250)),ISNUMBER(FIND("7F",ScheduleCompile!B250)),ISNUMBER(FIND("9F",ScheduleCompile!B250)),ISNUMBER(FIND("4F",ScheduleCompile!B250))),VALUE(LEFT(ScheduleCompile!B250,FIND("F",ScheduleCompile!B250)-1)),ScheduleCompile!B250)))))),ISTEXT(ScheduleCompile!#REF!)),"ENDTABLE",IF(ISERROR(IF(ScheduleCompile!B250="Off",0,IF(ScheduleCompile!B250="On",1,IF(ISNUMBER(ScheduleCompile!B250),ScheduleCompile!B250/1,IF(ISTEXT(ScheduleCompile!B250),IF(OR(ISNUMBER(FIND("5F",ScheduleCompile!B250)),ISNUMBER(FIND("0F",ScheduleCompile!B250)),ISNUMBER(FIND("8F",ScheduleCompile!B250)),ISNUMBER(FIND("1F",ScheduleCompile!B250)),ISNUMBER(FIND("2F",ScheduleCompile!B250)),ISNUMBER(FIND("3F",ScheduleCompile!B250)),ISNUMBER(FIND("6F",ScheduleCompile!B250)),ISNUMBER(FIND("7F",ScheduleCompile!B250)),ISNUMBER(FIND("9F",ScheduleCompile!B250)),ISNUMBER(FIND("4F",ScheduleCompile!B250))),VALUE(LEFT(ScheduleCompile!B250,FIND("F",ScheduleCompile!B250)-1)),ScheduleCompile!B250)))))),"",IF(ScheduleCompile!B250="Off",0,IF(ScheduleCompile!B250="On",1,IF(ISNUMBER(ScheduleCompile!B250),ScheduleCompile!B250/1,IF(ISTEXT(ScheduleCompile!B250),IF(OR(ISNUMBER(FIND("5F",ScheduleCompile!B250)),ISNUMBER(FIND("0F",ScheduleCompile!B250)),ISNUMBER(FIND("8F",ScheduleCompile!B250)),ISNUMBER(FIND("1F",ScheduleCompile!B250)),ISNUMBER(FIND("2F",ScheduleCompile!B250)),ISNUMBER(FIND("3F",ScheduleCompile!B250)),ISNUMBER(FIND("6F",ScheduleCompile!B250)),ISNUMBER(FIND("7F",ScheduleCompile!B250)),ISNUMBER(FIND("9F",ScheduleCompile!B250)),ISNUMBER(FIND("4F",ScheduleCompile!B250))),VALUE(LEFT(ScheduleCompile!B250,FIND("F",ScheduleCompile!B250)-1)),ScheduleCompile!B250)))))))</f>
        <v>0</v>
      </c>
      <c r="H257" s="1">
        <f>IF(AND(ISERROR(IF(ScheduleCompile!C250="Off",0,IF(ScheduleCompile!C250="On",1,IF(ISNUMBER(ScheduleCompile!C250),ScheduleCompile!C250/1,IF(ISTEXT(ScheduleCompile!C250),IF(OR(ISNUMBER(FIND("5F",ScheduleCompile!C250)),ISNUMBER(FIND("0F",ScheduleCompile!C250)),ISNUMBER(FIND("8F",ScheduleCompile!C250)),ISNUMBER(FIND("1F",ScheduleCompile!C250)),ISNUMBER(FIND("2F",ScheduleCompile!C250)),ISNUMBER(FIND("3F",ScheduleCompile!C250)),ISNUMBER(FIND("6F",ScheduleCompile!C250)),ISNUMBER(FIND("7F",ScheduleCompile!C250)),ISNUMBER(FIND("9F",ScheduleCompile!C250)),ISNUMBER(FIND("4F",ScheduleCompile!C250))),VALUE(LEFT(ScheduleCompile!C250,FIND("F",ScheduleCompile!C250)-1)),ScheduleCompile!C250)))))),ISTEXT(ScheduleCompile!#REF!)),"ENDTABLE",IF(ISERROR(IF(ScheduleCompile!C250="Off",0,IF(ScheduleCompile!C250="On",1,IF(ISNUMBER(ScheduleCompile!C250),ScheduleCompile!C250/1,IF(ISTEXT(ScheduleCompile!C250),IF(OR(ISNUMBER(FIND("5F",ScheduleCompile!C250)),ISNUMBER(FIND("0F",ScheduleCompile!C250)),ISNUMBER(FIND("8F",ScheduleCompile!C250)),ISNUMBER(FIND("1F",ScheduleCompile!C250)),ISNUMBER(FIND("2F",ScheduleCompile!C250)),ISNUMBER(FIND("3F",ScheduleCompile!C250)),ISNUMBER(FIND("6F",ScheduleCompile!C250)),ISNUMBER(FIND("7F",ScheduleCompile!C250)),ISNUMBER(FIND("9F",ScheduleCompile!C250)),ISNUMBER(FIND("4F",ScheduleCompile!C250))),VALUE(LEFT(ScheduleCompile!C250,FIND("F",ScheduleCompile!C250)-1)),ScheduleCompile!C250)))))),"",IF(ScheduleCompile!C250="Off",0,IF(ScheduleCompile!C250="On",1,IF(ISNUMBER(ScheduleCompile!C250),ScheduleCompile!C250/1,IF(ISTEXT(ScheduleCompile!C250),IF(OR(ISNUMBER(FIND("5F",ScheduleCompile!C250)),ISNUMBER(FIND("0F",ScheduleCompile!C250)),ISNUMBER(FIND("8F",ScheduleCompile!C250)),ISNUMBER(FIND("1F",ScheduleCompile!C250)),ISNUMBER(FIND("2F",ScheduleCompile!C250)),ISNUMBER(FIND("3F",ScheduleCompile!C250)),ISNUMBER(FIND("6F",ScheduleCompile!C250)),ISNUMBER(FIND("7F",ScheduleCompile!C250)),ISNUMBER(FIND("9F",ScheduleCompile!C250)),ISNUMBER(FIND("4F",ScheduleCompile!C250))),VALUE(LEFT(ScheduleCompile!C250,FIND("F",ScheduleCompile!C250)-1)),ScheduleCompile!C250)))))))</f>
        <v>0</v>
      </c>
      <c r="I257" s="1">
        <f>IF(AND(ISERROR(IF(ScheduleCompile!D250="Off",0,IF(ScheduleCompile!D250="On",1,IF(ISNUMBER(ScheduleCompile!D250),ScheduleCompile!D250/1,IF(ISTEXT(ScheduleCompile!D250),IF(OR(ISNUMBER(FIND("5F",ScheduleCompile!D250)),ISNUMBER(FIND("0F",ScheduleCompile!D250)),ISNUMBER(FIND("8F",ScheduleCompile!D250)),ISNUMBER(FIND("1F",ScheduleCompile!D250)),ISNUMBER(FIND("2F",ScheduleCompile!D250)),ISNUMBER(FIND("3F",ScheduleCompile!D250)),ISNUMBER(FIND("6F",ScheduleCompile!D250)),ISNUMBER(FIND("7F",ScheduleCompile!D250)),ISNUMBER(FIND("9F",ScheduleCompile!D250)),ISNUMBER(FIND("4F",ScheduleCompile!D250))),VALUE(LEFT(ScheduleCompile!D250,FIND("F",ScheduleCompile!D250)-1)),ScheduleCompile!D250)))))),ISTEXT(ScheduleCompile!#REF!)),"ENDTABLE",IF(ISERROR(IF(ScheduleCompile!D250="Off",0,IF(ScheduleCompile!D250="On",1,IF(ISNUMBER(ScheduleCompile!D250),ScheduleCompile!D250/1,IF(ISTEXT(ScheduleCompile!D250),IF(OR(ISNUMBER(FIND("5F",ScheduleCompile!D250)),ISNUMBER(FIND("0F",ScheduleCompile!D250)),ISNUMBER(FIND("8F",ScheduleCompile!D250)),ISNUMBER(FIND("1F",ScheduleCompile!D250)),ISNUMBER(FIND("2F",ScheduleCompile!D250)),ISNUMBER(FIND("3F",ScheduleCompile!D250)),ISNUMBER(FIND("6F",ScheduleCompile!D250)),ISNUMBER(FIND("7F",ScheduleCompile!D250)),ISNUMBER(FIND("9F",ScheduleCompile!D250)),ISNUMBER(FIND("4F",ScheduleCompile!D250))),VALUE(LEFT(ScheduleCompile!D250,FIND("F",ScheduleCompile!D250)-1)),ScheduleCompile!D250)))))),"",IF(ScheduleCompile!D250="Off",0,IF(ScheduleCompile!D250="On",1,IF(ISNUMBER(ScheduleCompile!D250),ScheduleCompile!D250/1,IF(ISTEXT(ScheduleCompile!D250),IF(OR(ISNUMBER(FIND("5F",ScheduleCompile!D250)),ISNUMBER(FIND("0F",ScheduleCompile!D250)),ISNUMBER(FIND("8F",ScheduleCompile!D250)),ISNUMBER(FIND("1F",ScheduleCompile!D250)),ISNUMBER(FIND("2F",ScheduleCompile!D250)),ISNUMBER(FIND("3F",ScheduleCompile!D250)),ISNUMBER(FIND("6F",ScheduleCompile!D250)),ISNUMBER(FIND("7F",ScheduleCompile!D250)),ISNUMBER(FIND("9F",ScheduleCompile!D250)),ISNUMBER(FIND("4F",ScheduleCompile!D250))),VALUE(LEFT(ScheduleCompile!D250,FIND("F",ScheduleCompile!D250)-1)),ScheduleCompile!D250)))))))</f>
        <v>0</v>
      </c>
      <c r="J257" s="1">
        <f>IF(AND(ISERROR(IF(ScheduleCompile!E250="Off",0,IF(ScheduleCompile!E250="On",1,IF(ISNUMBER(ScheduleCompile!E250),ScheduleCompile!E250/1,IF(ISTEXT(ScheduleCompile!E250),IF(OR(ISNUMBER(FIND("5F",ScheduleCompile!E250)),ISNUMBER(FIND("0F",ScheduleCompile!E250)),ISNUMBER(FIND("8F",ScheduleCompile!E250)),ISNUMBER(FIND("1F",ScheduleCompile!E250)),ISNUMBER(FIND("2F",ScheduleCompile!E250)),ISNUMBER(FIND("3F",ScheduleCompile!E250)),ISNUMBER(FIND("6F",ScheduleCompile!E250)),ISNUMBER(FIND("7F",ScheduleCompile!E250)),ISNUMBER(FIND("9F",ScheduleCompile!E250)),ISNUMBER(FIND("4F",ScheduleCompile!E250))),VALUE(LEFT(ScheduleCompile!E250,FIND("F",ScheduleCompile!E250)-1)),ScheduleCompile!E250)))))),ISTEXT(ScheduleCompile!#REF!)),"ENDTABLE",IF(ISERROR(IF(ScheduleCompile!E250="Off",0,IF(ScheduleCompile!E250="On",1,IF(ISNUMBER(ScheduleCompile!E250),ScheduleCompile!E250/1,IF(ISTEXT(ScheduleCompile!E250),IF(OR(ISNUMBER(FIND("5F",ScheduleCompile!E250)),ISNUMBER(FIND("0F",ScheduleCompile!E250)),ISNUMBER(FIND("8F",ScheduleCompile!E250)),ISNUMBER(FIND("1F",ScheduleCompile!E250)),ISNUMBER(FIND("2F",ScheduleCompile!E250)),ISNUMBER(FIND("3F",ScheduleCompile!E250)),ISNUMBER(FIND("6F",ScheduleCompile!E250)),ISNUMBER(FIND("7F",ScheduleCompile!E250)),ISNUMBER(FIND("9F",ScheduleCompile!E250)),ISNUMBER(FIND("4F",ScheduleCompile!E250))),VALUE(LEFT(ScheduleCompile!E250,FIND("F",ScheduleCompile!E250)-1)),ScheduleCompile!E250)))))),"",IF(ScheduleCompile!E250="Off",0,IF(ScheduleCompile!E250="On",1,IF(ISNUMBER(ScheduleCompile!E250),ScheduleCompile!E250/1,IF(ISTEXT(ScheduleCompile!E250),IF(OR(ISNUMBER(FIND("5F",ScheduleCompile!E250)),ISNUMBER(FIND("0F",ScheduleCompile!E250)),ISNUMBER(FIND("8F",ScheduleCompile!E250)),ISNUMBER(FIND("1F",ScheduleCompile!E250)),ISNUMBER(FIND("2F",ScheduleCompile!E250)),ISNUMBER(FIND("3F",ScheduleCompile!E250)),ISNUMBER(FIND("6F",ScheduleCompile!E250)),ISNUMBER(FIND("7F",ScheduleCompile!E250)),ISNUMBER(FIND("9F",ScheduleCompile!E250)),ISNUMBER(FIND("4F",ScheduleCompile!E250))),VALUE(LEFT(ScheduleCompile!E250,FIND("F",ScheduleCompile!E250)-1)),ScheduleCompile!E250)))))))</f>
        <v>0</v>
      </c>
      <c r="K257" s="1">
        <f>IF(AND(ISERROR(IF(ScheduleCompile!F250="Off",0,IF(ScheduleCompile!F250="On",1,IF(ISNUMBER(ScheduleCompile!F250),ScheduleCompile!F250/1,IF(ISTEXT(ScheduleCompile!F250),IF(OR(ISNUMBER(FIND("5F",ScheduleCompile!F250)),ISNUMBER(FIND("0F",ScheduleCompile!F250)),ISNUMBER(FIND("8F",ScheduleCompile!F250)),ISNUMBER(FIND("1F",ScheduleCompile!F250)),ISNUMBER(FIND("2F",ScheduleCompile!F250)),ISNUMBER(FIND("3F",ScheduleCompile!F250)),ISNUMBER(FIND("6F",ScheduleCompile!F250)),ISNUMBER(FIND("7F",ScheduleCompile!F250)),ISNUMBER(FIND("9F",ScheduleCompile!F250)),ISNUMBER(FIND("4F",ScheduleCompile!F250))),VALUE(LEFT(ScheduleCompile!F250,FIND("F",ScheduleCompile!F250)-1)),ScheduleCompile!F250)))))),ISTEXT(ScheduleCompile!#REF!)),"ENDTABLE",IF(ISERROR(IF(ScheduleCompile!F250="Off",0,IF(ScheduleCompile!F250="On",1,IF(ISNUMBER(ScheduleCompile!F250),ScheduleCompile!F250/1,IF(ISTEXT(ScheduleCompile!F250),IF(OR(ISNUMBER(FIND("5F",ScheduleCompile!F250)),ISNUMBER(FIND("0F",ScheduleCompile!F250)),ISNUMBER(FIND("8F",ScheduleCompile!F250)),ISNUMBER(FIND("1F",ScheduleCompile!F250)),ISNUMBER(FIND("2F",ScheduleCompile!F250)),ISNUMBER(FIND("3F",ScheduleCompile!F250)),ISNUMBER(FIND("6F",ScheduleCompile!F250)),ISNUMBER(FIND("7F",ScheduleCompile!F250)),ISNUMBER(FIND("9F",ScheduleCompile!F250)),ISNUMBER(FIND("4F",ScheduleCompile!F250))),VALUE(LEFT(ScheduleCompile!F250,FIND("F",ScheduleCompile!F250)-1)),ScheduleCompile!F250)))))),"",IF(ScheduleCompile!F250="Off",0,IF(ScheduleCompile!F250="On",1,IF(ISNUMBER(ScheduleCompile!F250),ScheduleCompile!F250/1,IF(ISTEXT(ScheduleCompile!F250),IF(OR(ISNUMBER(FIND("5F",ScheduleCompile!F250)),ISNUMBER(FIND("0F",ScheduleCompile!F250)),ISNUMBER(FIND("8F",ScheduleCompile!F250)),ISNUMBER(FIND("1F",ScheduleCompile!F250)),ISNUMBER(FIND("2F",ScheduleCompile!F250)),ISNUMBER(FIND("3F",ScheduleCompile!F250)),ISNUMBER(FIND("6F",ScheduleCompile!F250)),ISNUMBER(FIND("7F",ScheduleCompile!F250)),ISNUMBER(FIND("9F",ScheduleCompile!F250)),ISNUMBER(FIND("4F",ScheduleCompile!F250))),VALUE(LEFT(ScheduleCompile!F250,FIND("F",ScheduleCompile!F250)-1)),ScheduleCompile!F250)))))))</f>
        <v>0</v>
      </c>
      <c r="L257" s="1">
        <f>IF(AND(ISERROR(IF(ScheduleCompile!G250="Off",0,IF(ScheduleCompile!G250="On",1,IF(ISNUMBER(ScheduleCompile!G250),ScheduleCompile!G250/1,IF(ISTEXT(ScheduleCompile!G250),IF(OR(ISNUMBER(FIND("5F",ScheduleCompile!G250)),ISNUMBER(FIND("0F",ScheduleCompile!G250)),ISNUMBER(FIND("8F",ScheduleCompile!G250)),ISNUMBER(FIND("1F",ScheduleCompile!G250)),ISNUMBER(FIND("2F",ScheduleCompile!G250)),ISNUMBER(FIND("3F",ScheduleCompile!G250)),ISNUMBER(FIND("6F",ScheduleCompile!G250)),ISNUMBER(FIND("7F",ScheduleCompile!G250)),ISNUMBER(FIND("9F",ScheduleCompile!G250)),ISNUMBER(FIND("4F",ScheduleCompile!G250))),VALUE(LEFT(ScheduleCompile!G250,FIND("F",ScheduleCompile!G250)-1)),ScheduleCompile!G250)))))),ISTEXT(ScheduleCompile!#REF!)),"ENDTABLE",IF(ISERROR(IF(ScheduleCompile!G250="Off",0,IF(ScheduleCompile!G250="On",1,IF(ISNUMBER(ScheduleCompile!G250),ScheduleCompile!G250/1,IF(ISTEXT(ScheduleCompile!G250),IF(OR(ISNUMBER(FIND("5F",ScheduleCompile!G250)),ISNUMBER(FIND("0F",ScheduleCompile!G250)),ISNUMBER(FIND("8F",ScheduleCompile!G250)),ISNUMBER(FIND("1F",ScheduleCompile!G250)),ISNUMBER(FIND("2F",ScheduleCompile!G250)),ISNUMBER(FIND("3F",ScheduleCompile!G250)),ISNUMBER(FIND("6F",ScheduleCompile!G250)),ISNUMBER(FIND("7F",ScheduleCompile!G250)),ISNUMBER(FIND("9F",ScheduleCompile!G250)),ISNUMBER(FIND("4F",ScheduleCompile!G250))),VALUE(LEFT(ScheduleCompile!G250,FIND("F",ScheduleCompile!G250)-1)),ScheduleCompile!G250)))))),"",IF(ScheduleCompile!G250="Off",0,IF(ScheduleCompile!G250="On",1,IF(ISNUMBER(ScheduleCompile!G250),ScheduleCompile!G250/1,IF(ISTEXT(ScheduleCompile!G250),IF(OR(ISNUMBER(FIND("5F",ScheduleCompile!G250)),ISNUMBER(FIND("0F",ScheduleCompile!G250)),ISNUMBER(FIND("8F",ScheduleCompile!G250)),ISNUMBER(FIND("1F",ScheduleCompile!G250)),ISNUMBER(FIND("2F",ScheduleCompile!G250)),ISNUMBER(FIND("3F",ScheduleCompile!G250)),ISNUMBER(FIND("6F",ScheduleCompile!G250)),ISNUMBER(FIND("7F",ScheduleCompile!G250)),ISNUMBER(FIND("9F",ScheduleCompile!G250)),ISNUMBER(FIND("4F",ScheduleCompile!G250))),VALUE(LEFT(ScheduleCompile!G250,FIND("F",ScheduleCompile!G250)-1)),ScheduleCompile!G250)))))))</f>
        <v>0</v>
      </c>
      <c r="M257" s="1">
        <f>IF(AND(ISERROR(IF(ScheduleCompile!H250="Off",0,IF(ScheduleCompile!H250="On",1,IF(ISNUMBER(ScheduleCompile!H250),ScheduleCompile!H250/1,IF(ISTEXT(ScheduleCompile!H250),IF(OR(ISNUMBER(FIND("5F",ScheduleCompile!H250)),ISNUMBER(FIND("0F",ScheduleCompile!H250)),ISNUMBER(FIND("8F",ScheduleCompile!H250)),ISNUMBER(FIND("1F",ScheduleCompile!H250)),ISNUMBER(FIND("2F",ScheduleCompile!H250)),ISNUMBER(FIND("3F",ScheduleCompile!H250)),ISNUMBER(FIND("6F",ScheduleCompile!H250)),ISNUMBER(FIND("7F",ScheduleCompile!H250)),ISNUMBER(FIND("9F",ScheduleCompile!H250)),ISNUMBER(FIND("4F",ScheduleCompile!H250))),VALUE(LEFT(ScheduleCompile!H250,FIND("F",ScheduleCompile!H250)-1)),ScheduleCompile!H250)))))),ISTEXT(ScheduleCompile!#REF!)),"ENDTABLE",IF(ISERROR(IF(ScheduleCompile!H250="Off",0,IF(ScheduleCompile!H250="On",1,IF(ISNUMBER(ScheduleCompile!H250),ScheduleCompile!H250/1,IF(ISTEXT(ScheduleCompile!H250),IF(OR(ISNUMBER(FIND("5F",ScheduleCompile!H250)),ISNUMBER(FIND("0F",ScheduleCompile!H250)),ISNUMBER(FIND("8F",ScheduleCompile!H250)),ISNUMBER(FIND("1F",ScheduleCompile!H250)),ISNUMBER(FIND("2F",ScheduleCompile!H250)),ISNUMBER(FIND("3F",ScheduleCompile!H250)),ISNUMBER(FIND("6F",ScheduleCompile!H250)),ISNUMBER(FIND("7F",ScheduleCompile!H250)),ISNUMBER(FIND("9F",ScheduleCompile!H250)),ISNUMBER(FIND("4F",ScheduleCompile!H250))),VALUE(LEFT(ScheduleCompile!H250,FIND("F",ScheduleCompile!H250)-1)),ScheduleCompile!H250)))))),"",IF(ScheduleCompile!H250="Off",0,IF(ScheduleCompile!H250="On",1,IF(ISNUMBER(ScheduleCompile!H250),ScheduleCompile!H250/1,IF(ISTEXT(ScheduleCompile!H250),IF(OR(ISNUMBER(FIND("5F",ScheduleCompile!H250)),ISNUMBER(FIND("0F",ScheduleCompile!H250)),ISNUMBER(FIND("8F",ScheduleCompile!H250)),ISNUMBER(FIND("1F",ScheduleCompile!H250)),ISNUMBER(FIND("2F",ScheduleCompile!H250)),ISNUMBER(FIND("3F",ScheduleCompile!H250)),ISNUMBER(FIND("6F",ScheduleCompile!H250)),ISNUMBER(FIND("7F",ScheduleCompile!H250)),ISNUMBER(FIND("9F",ScheduleCompile!H250)),ISNUMBER(FIND("4F",ScheduleCompile!H250))),VALUE(LEFT(ScheduleCompile!H250,FIND("F",ScheduleCompile!H250)-1)),ScheduleCompile!H250)))))))</f>
        <v>0</v>
      </c>
      <c r="N257" s="1">
        <f>IF(AND(ISERROR(IF(ScheduleCompile!I250="Off",0,IF(ScheduleCompile!I250="On",1,IF(ISNUMBER(ScheduleCompile!I250),ScheduleCompile!I250/1,IF(ISTEXT(ScheduleCompile!I250),IF(OR(ISNUMBER(FIND("5F",ScheduleCompile!I250)),ISNUMBER(FIND("0F",ScheduleCompile!I250)),ISNUMBER(FIND("8F",ScheduleCompile!I250)),ISNUMBER(FIND("1F",ScheduleCompile!I250)),ISNUMBER(FIND("2F",ScheduleCompile!I250)),ISNUMBER(FIND("3F",ScheduleCompile!I250)),ISNUMBER(FIND("6F",ScheduleCompile!I250)),ISNUMBER(FIND("7F",ScheduleCompile!I250)),ISNUMBER(FIND("9F",ScheduleCompile!I250)),ISNUMBER(FIND("4F",ScheduleCompile!I250))),VALUE(LEFT(ScheduleCompile!I250,FIND("F",ScheduleCompile!I250)-1)),ScheduleCompile!I250)))))),ISTEXT(ScheduleCompile!#REF!)),"ENDTABLE",IF(ISERROR(IF(ScheduleCompile!I250="Off",0,IF(ScheduleCompile!I250="On",1,IF(ISNUMBER(ScheduleCompile!I250),ScheduleCompile!I250/1,IF(ISTEXT(ScheduleCompile!I250),IF(OR(ISNUMBER(FIND("5F",ScheduleCompile!I250)),ISNUMBER(FIND("0F",ScheduleCompile!I250)),ISNUMBER(FIND("8F",ScheduleCompile!I250)),ISNUMBER(FIND("1F",ScheduleCompile!I250)),ISNUMBER(FIND("2F",ScheduleCompile!I250)),ISNUMBER(FIND("3F",ScheduleCompile!I250)),ISNUMBER(FIND("6F",ScheduleCompile!I250)),ISNUMBER(FIND("7F",ScheduleCompile!I250)),ISNUMBER(FIND("9F",ScheduleCompile!I250)),ISNUMBER(FIND("4F",ScheduleCompile!I250))),VALUE(LEFT(ScheduleCompile!I250,FIND("F",ScheduleCompile!I250)-1)),ScheduleCompile!I250)))))),"",IF(ScheduleCompile!I250="Off",0,IF(ScheduleCompile!I250="On",1,IF(ISNUMBER(ScheduleCompile!I250),ScheduleCompile!I250/1,IF(ISTEXT(ScheduleCompile!I250),IF(OR(ISNUMBER(FIND("5F",ScheduleCompile!I250)),ISNUMBER(FIND("0F",ScheduleCompile!I250)),ISNUMBER(FIND("8F",ScheduleCompile!I250)),ISNUMBER(FIND("1F",ScheduleCompile!I250)),ISNUMBER(FIND("2F",ScheduleCompile!I250)),ISNUMBER(FIND("3F",ScheduleCompile!I250)),ISNUMBER(FIND("6F",ScheduleCompile!I250)),ISNUMBER(FIND("7F",ScheduleCompile!I250)),ISNUMBER(FIND("9F",ScheduleCompile!I250)),ISNUMBER(FIND("4F",ScheduleCompile!I250))),VALUE(LEFT(ScheduleCompile!I250,FIND("F",ScheduleCompile!I250)-1)),ScheduleCompile!I250)))))))</f>
        <v>0</v>
      </c>
      <c r="O257" s="1">
        <f>IF(AND(ISERROR(IF(ScheduleCompile!J250="Off",0,IF(ScheduleCompile!J250="On",1,IF(ISNUMBER(ScheduleCompile!J250),ScheduleCompile!J250/1,IF(ISTEXT(ScheduleCompile!J250),IF(OR(ISNUMBER(FIND("5F",ScheduleCompile!J250)),ISNUMBER(FIND("0F",ScheduleCompile!J250)),ISNUMBER(FIND("8F",ScheduleCompile!J250)),ISNUMBER(FIND("1F",ScheduleCompile!J250)),ISNUMBER(FIND("2F",ScheduleCompile!J250)),ISNUMBER(FIND("3F",ScheduleCompile!J250)),ISNUMBER(FIND("6F",ScheduleCompile!J250)),ISNUMBER(FIND("7F",ScheduleCompile!J250)),ISNUMBER(FIND("9F",ScheduleCompile!J250)),ISNUMBER(FIND("4F",ScheduleCompile!J250))),VALUE(LEFT(ScheduleCompile!J250,FIND("F",ScheduleCompile!J250)-1)),ScheduleCompile!J250)))))),ISTEXT(ScheduleCompile!#REF!)),"ENDTABLE",IF(ISERROR(IF(ScheduleCompile!J250="Off",0,IF(ScheduleCompile!J250="On",1,IF(ISNUMBER(ScheduleCompile!J250),ScheduleCompile!J250/1,IF(ISTEXT(ScheduleCompile!J250),IF(OR(ISNUMBER(FIND("5F",ScheduleCompile!J250)),ISNUMBER(FIND("0F",ScheduleCompile!J250)),ISNUMBER(FIND("8F",ScheduleCompile!J250)),ISNUMBER(FIND("1F",ScheduleCompile!J250)),ISNUMBER(FIND("2F",ScheduleCompile!J250)),ISNUMBER(FIND("3F",ScheduleCompile!J250)),ISNUMBER(FIND("6F",ScheduleCompile!J250)),ISNUMBER(FIND("7F",ScheduleCompile!J250)),ISNUMBER(FIND("9F",ScheduleCompile!J250)),ISNUMBER(FIND("4F",ScheduleCompile!J250))),VALUE(LEFT(ScheduleCompile!J250,FIND("F",ScheduleCompile!J250)-1)),ScheduleCompile!J250)))))),"",IF(ScheduleCompile!J250="Off",0,IF(ScheduleCompile!J250="On",1,IF(ISNUMBER(ScheduleCompile!J250),ScheduleCompile!J250/1,IF(ISTEXT(ScheduleCompile!J250),IF(OR(ISNUMBER(FIND("5F",ScheduleCompile!J250)),ISNUMBER(FIND("0F",ScheduleCompile!J250)),ISNUMBER(FIND("8F",ScheduleCompile!J250)),ISNUMBER(FIND("1F",ScheduleCompile!J250)),ISNUMBER(FIND("2F",ScheduleCompile!J250)),ISNUMBER(FIND("3F",ScheduleCompile!J250)),ISNUMBER(FIND("6F",ScheduleCompile!J250)),ISNUMBER(FIND("7F",ScheduleCompile!J250)),ISNUMBER(FIND("9F",ScheduleCompile!J250)),ISNUMBER(FIND("4F",ScheduleCompile!J250))),VALUE(LEFT(ScheduleCompile!J250,FIND("F",ScheduleCompile!J250)-1)),ScheduleCompile!J250)))))))</f>
        <v>0</v>
      </c>
      <c r="P257" s="1">
        <f>IF(AND(ISERROR(IF(ScheduleCompile!K250="Off",0,IF(ScheduleCompile!K250="On",1,IF(ISNUMBER(ScheduleCompile!K250),ScheduleCompile!K250/1,IF(ISTEXT(ScheduleCompile!K250),IF(OR(ISNUMBER(FIND("5F",ScheduleCompile!K250)),ISNUMBER(FIND("0F",ScheduleCompile!K250)),ISNUMBER(FIND("8F",ScheduleCompile!K250)),ISNUMBER(FIND("1F",ScheduleCompile!K250)),ISNUMBER(FIND("2F",ScheduleCompile!K250)),ISNUMBER(FIND("3F",ScheduleCompile!K250)),ISNUMBER(FIND("6F",ScheduleCompile!K250)),ISNUMBER(FIND("7F",ScheduleCompile!K250)),ISNUMBER(FIND("9F",ScheduleCompile!K250)),ISNUMBER(FIND("4F",ScheduleCompile!K250))),VALUE(LEFT(ScheduleCompile!K250,FIND("F",ScheduleCompile!K250)-1)),ScheduleCompile!K250)))))),ISTEXT(ScheduleCompile!#REF!)),"ENDTABLE",IF(ISERROR(IF(ScheduleCompile!K250="Off",0,IF(ScheduleCompile!K250="On",1,IF(ISNUMBER(ScheduleCompile!K250),ScheduleCompile!K250/1,IF(ISTEXT(ScheduleCompile!K250),IF(OR(ISNUMBER(FIND("5F",ScheduleCompile!K250)),ISNUMBER(FIND("0F",ScheduleCompile!K250)),ISNUMBER(FIND("8F",ScheduleCompile!K250)),ISNUMBER(FIND("1F",ScheduleCompile!K250)),ISNUMBER(FIND("2F",ScheduleCompile!K250)),ISNUMBER(FIND("3F",ScheduleCompile!K250)),ISNUMBER(FIND("6F",ScheduleCompile!K250)),ISNUMBER(FIND("7F",ScheduleCompile!K250)),ISNUMBER(FIND("9F",ScheduleCompile!K250)),ISNUMBER(FIND("4F",ScheduleCompile!K250))),VALUE(LEFT(ScheduleCompile!K250,FIND("F",ScheduleCompile!K250)-1)),ScheduleCompile!K250)))))),"",IF(ScheduleCompile!K250="Off",0,IF(ScheduleCompile!K250="On",1,IF(ISNUMBER(ScheduleCompile!K250),ScheduleCompile!K250/1,IF(ISTEXT(ScheduleCompile!K250),IF(OR(ISNUMBER(FIND("5F",ScheduleCompile!K250)),ISNUMBER(FIND("0F",ScheduleCompile!K250)),ISNUMBER(FIND("8F",ScheduleCompile!K250)),ISNUMBER(FIND("1F",ScheduleCompile!K250)),ISNUMBER(FIND("2F",ScheduleCompile!K250)),ISNUMBER(FIND("3F",ScheduleCompile!K250)),ISNUMBER(FIND("6F",ScheduleCompile!K250)),ISNUMBER(FIND("7F",ScheduleCompile!K250)),ISNUMBER(FIND("9F",ScheduleCompile!K250)),ISNUMBER(FIND("4F",ScheduleCompile!K250))),VALUE(LEFT(ScheduleCompile!K250,FIND("F",ScheduleCompile!K250)-1)),ScheduleCompile!K250)))))))</f>
        <v>0</v>
      </c>
      <c r="Q257" s="1">
        <f>IF(AND(ISERROR(IF(ScheduleCompile!L250="Off",0,IF(ScheduleCompile!L250="On",1,IF(ISNUMBER(ScheduleCompile!L250),ScheduleCompile!L250/1,IF(ISTEXT(ScheduleCompile!L250),IF(OR(ISNUMBER(FIND("5F",ScheduleCompile!L250)),ISNUMBER(FIND("0F",ScheduleCompile!L250)),ISNUMBER(FIND("8F",ScheduleCompile!L250)),ISNUMBER(FIND("1F",ScheduleCompile!L250)),ISNUMBER(FIND("2F",ScheduleCompile!L250)),ISNUMBER(FIND("3F",ScheduleCompile!L250)),ISNUMBER(FIND("6F",ScheduleCompile!L250)),ISNUMBER(FIND("7F",ScheduleCompile!L250)),ISNUMBER(FIND("9F",ScheduleCompile!L250)),ISNUMBER(FIND("4F",ScheduleCompile!L250))),VALUE(LEFT(ScheduleCompile!L250,FIND("F",ScheduleCompile!L250)-1)),ScheduleCompile!L250)))))),ISTEXT(ScheduleCompile!#REF!)),"ENDTABLE",IF(ISERROR(IF(ScheduleCompile!L250="Off",0,IF(ScheduleCompile!L250="On",1,IF(ISNUMBER(ScheduleCompile!L250),ScheduleCompile!L250/1,IF(ISTEXT(ScheduleCompile!L250),IF(OR(ISNUMBER(FIND("5F",ScheduleCompile!L250)),ISNUMBER(FIND("0F",ScheduleCompile!L250)),ISNUMBER(FIND("8F",ScheduleCompile!L250)),ISNUMBER(FIND("1F",ScheduleCompile!L250)),ISNUMBER(FIND("2F",ScheduleCompile!L250)),ISNUMBER(FIND("3F",ScheduleCompile!L250)),ISNUMBER(FIND("6F",ScheduleCompile!L250)),ISNUMBER(FIND("7F",ScheduleCompile!L250)),ISNUMBER(FIND("9F",ScheduleCompile!L250)),ISNUMBER(FIND("4F",ScheduleCompile!L250))),VALUE(LEFT(ScheduleCompile!L250,FIND("F",ScheduleCompile!L250)-1)),ScheduleCompile!L250)))))),"",IF(ScheduleCompile!L250="Off",0,IF(ScheduleCompile!L250="On",1,IF(ISNUMBER(ScheduleCompile!L250),ScheduleCompile!L250/1,IF(ISTEXT(ScheduleCompile!L250),IF(OR(ISNUMBER(FIND("5F",ScheduleCompile!L250)),ISNUMBER(FIND("0F",ScheduleCompile!L250)),ISNUMBER(FIND("8F",ScheduleCompile!L250)),ISNUMBER(FIND("1F",ScheduleCompile!L250)),ISNUMBER(FIND("2F",ScheduleCompile!L250)),ISNUMBER(FIND("3F",ScheduleCompile!L250)),ISNUMBER(FIND("6F",ScheduleCompile!L250)),ISNUMBER(FIND("7F",ScheduleCompile!L250)),ISNUMBER(FIND("9F",ScheduleCompile!L250)),ISNUMBER(FIND("4F",ScheduleCompile!L250))),VALUE(LEFT(ScheduleCompile!L250,FIND("F",ScheduleCompile!L250)-1)),ScheduleCompile!L250)))))))</f>
        <v>0</v>
      </c>
      <c r="R257" s="1">
        <f>IF(AND(ISERROR(IF(ScheduleCompile!M250="Off",0,IF(ScheduleCompile!M250="On",1,IF(ISNUMBER(ScheduleCompile!M250),ScheduleCompile!M250/1,IF(ISTEXT(ScheduleCompile!M250),IF(OR(ISNUMBER(FIND("5F",ScheduleCompile!M250)),ISNUMBER(FIND("0F",ScheduleCompile!M250)),ISNUMBER(FIND("8F",ScheduleCompile!M250)),ISNUMBER(FIND("1F",ScheduleCompile!M250)),ISNUMBER(FIND("2F",ScheduleCompile!M250)),ISNUMBER(FIND("3F",ScheduleCompile!M250)),ISNUMBER(FIND("6F",ScheduleCompile!M250)),ISNUMBER(FIND("7F",ScheduleCompile!M250)),ISNUMBER(FIND("9F",ScheduleCompile!M250)),ISNUMBER(FIND("4F",ScheduleCompile!M250))),VALUE(LEFT(ScheduleCompile!M250,FIND("F",ScheduleCompile!M250)-1)),ScheduleCompile!M250)))))),ISTEXT(ScheduleCompile!#REF!)),"ENDTABLE",IF(ISERROR(IF(ScheduleCompile!M250="Off",0,IF(ScheduleCompile!M250="On",1,IF(ISNUMBER(ScheduleCompile!M250),ScheduleCompile!M250/1,IF(ISTEXT(ScheduleCompile!M250),IF(OR(ISNUMBER(FIND("5F",ScheduleCompile!M250)),ISNUMBER(FIND("0F",ScheduleCompile!M250)),ISNUMBER(FIND("8F",ScheduleCompile!M250)),ISNUMBER(FIND("1F",ScheduleCompile!M250)),ISNUMBER(FIND("2F",ScheduleCompile!M250)),ISNUMBER(FIND("3F",ScheduleCompile!M250)),ISNUMBER(FIND("6F",ScheduleCompile!M250)),ISNUMBER(FIND("7F",ScheduleCompile!M250)),ISNUMBER(FIND("9F",ScheduleCompile!M250)),ISNUMBER(FIND("4F",ScheduleCompile!M250))),VALUE(LEFT(ScheduleCompile!M250,FIND("F",ScheduleCompile!M250)-1)),ScheduleCompile!M250)))))),"",IF(ScheduleCompile!M250="Off",0,IF(ScheduleCompile!M250="On",1,IF(ISNUMBER(ScheduleCompile!M250),ScheduleCompile!M250/1,IF(ISTEXT(ScheduleCompile!M250),IF(OR(ISNUMBER(FIND("5F",ScheduleCompile!M250)),ISNUMBER(FIND("0F",ScheduleCompile!M250)),ISNUMBER(FIND("8F",ScheduleCompile!M250)),ISNUMBER(FIND("1F",ScheduleCompile!M250)),ISNUMBER(FIND("2F",ScheduleCompile!M250)),ISNUMBER(FIND("3F",ScheduleCompile!M250)),ISNUMBER(FIND("6F",ScheduleCompile!M250)),ISNUMBER(FIND("7F",ScheduleCompile!M250)),ISNUMBER(FIND("9F",ScheduleCompile!M250)),ISNUMBER(FIND("4F",ScheduleCompile!M250))),VALUE(LEFT(ScheduleCompile!M250,FIND("F",ScheduleCompile!M250)-1)),ScheduleCompile!M250)))))))</f>
        <v>0</v>
      </c>
      <c r="S257" s="1">
        <f>IF(AND(ISERROR(IF(ScheduleCompile!N250="Off",0,IF(ScheduleCompile!N250="On",1,IF(ISNUMBER(ScheduleCompile!N250),ScheduleCompile!N250/1,IF(ISTEXT(ScheduleCompile!N250),IF(OR(ISNUMBER(FIND("5F",ScheduleCompile!N250)),ISNUMBER(FIND("0F",ScheduleCompile!N250)),ISNUMBER(FIND("8F",ScheduleCompile!N250)),ISNUMBER(FIND("1F",ScheduleCompile!N250)),ISNUMBER(FIND("2F",ScheduleCompile!N250)),ISNUMBER(FIND("3F",ScheduleCompile!N250)),ISNUMBER(FIND("6F",ScheduleCompile!N250)),ISNUMBER(FIND("7F",ScheduleCompile!N250)),ISNUMBER(FIND("9F",ScheduleCompile!N250)),ISNUMBER(FIND("4F",ScheduleCompile!N250))),VALUE(LEFT(ScheduleCompile!N250,FIND("F",ScheduleCompile!N250)-1)),ScheduleCompile!N250)))))),ISTEXT(ScheduleCompile!#REF!)),"ENDTABLE",IF(ISERROR(IF(ScheduleCompile!N250="Off",0,IF(ScheduleCompile!N250="On",1,IF(ISNUMBER(ScheduleCompile!N250),ScheduleCompile!N250/1,IF(ISTEXT(ScheduleCompile!N250),IF(OR(ISNUMBER(FIND("5F",ScheduleCompile!N250)),ISNUMBER(FIND("0F",ScheduleCompile!N250)),ISNUMBER(FIND("8F",ScheduleCompile!N250)),ISNUMBER(FIND("1F",ScheduleCompile!N250)),ISNUMBER(FIND("2F",ScheduleCompile!N250)),ISNUMBER(FIND("3F",ScheduleCompile!N250)),ISNUMBER(FIND("6F",ScheduleCompile!N250)),ISNUMBER(FIND("7F",ScheduleCompile!N250)),ISNUMBER(FIND("9F",ScheduleCompile!N250)),ISNUMBER(FIND("4F",ScheduleCompile!N250))),VALUE(LEFT(ScheduleCompile!N250,FIND("F",ScheduleCompile!N250)-1)),ScheduleCompile!N250)))))),"",IF(ScheduleCompile!N250="Off",0,IF(ScheduleCompile!N250="On",1,IF(ISNUMBER(ScheduleCompile!N250),ScheduleCompile!N250/1,IF(ISTEXT(ScheduleCompile!N250),IF(OR(ISNUMBER(FIND("5F",ScheduleCompile!N250)),ISNUMBER(FIND("0F",ScheduleCompile!N250)),ISNUMBER(FIND("8F",ScheduleCompile!N250)),ISNUMBER(FIND("1F",ScheduleCompile!N250)),ISNUMBER(FIND("2F",ScheduleCompile!N250)),ISNUMBER(FIND("3F",ScheduleCompile!N250)),ISNUMBER(FIND("6F",ScheduleCompile!N250)),ISNUMBER(FIND("7F",ScheduleCompile!N250)),ISNUMBER(FIND("9F",ScheduleCompile!N250)),ISNUMBER(FIND("4F",ScheduleCompile!N250))),VALUE(LEFT(ScheduleCompile!N250,FIND("F",ScheduleCompile!N250)-1)),ScheduleCompile!N250)))))))</f>
        <v>0</v>
      </c>
      <c r="T257" s="1">
        <f>IF(AND(ISERROR(IF(ScheduleCompile!O250="Off",0,IF(ScheduleCompile!O250="On",1,IF(ISNUMBER(ScheduleCompile!O250),ScheduleCompile!O250/1,IF(ISTEXT(ScheduleCompile!O250),IF(OR(ISNUMBER(FIND("5F",ScheduleCompile!O250)),ISNUMBER(FIND("0F",ScheduleCompile!O250)),ISNUMBER(FIND("8F",ScheduleCompile!O250)),ISNUMBER(FIND("1F",ScheduleCompile!O250)),ISNUMBER(FIND("2F",ScheduleCompile!O250)),ISNUMBER(FIND("3F",ScheduleCompile!O250)),ISNUMBER(FIND("6F",ScheduleCompile!O250)),ISNUMBER(FIND("7F",ScheduleCompile!O250)),ISNUMBER(FIND("9F",ScheduleCompile!O250)),ISNUMBER(FIND("4F",ScheduleCompile!O250))),VALUE(LEFT(ScheduleCompile!O250,FIND("F",ScheduleCompile!O250)-1)),ScheduleCompile!O250)))))),ISTEXT(ScheduleCompile!#REF!)),"ENDTABLE",IF(ISERROR(IF(ScheduleCompile!O250="Off",0,IF(ScheduleCompile!O250="On",1,IF(ISNUMBER(ScheduleCompile!O250),ScheduleCompile!O250/1,IF(ISTEXT(ScheduleCompile!O250),IF(OR(ISNUMBER(FIND("5F",ScheduleCompile!O250)),ISNUMBER(FIND("0F",ScheduleCompile!O250)),ISNUMBER(FIND("8F",ScheduleCompile!O250)),ISNUMBER(FIND("1F",ScheduleCompile!O250)),ISNUMBER(FIND("2F",ScheduleCompile!O250)),ISNUMBER(FIND("3F",ScheduleCompile!O250)),ISNUMBER(FIND("6F",ScheduleCompile!O250)),ISNUMBER(FIND("7F",ScheduleCompile!O250)),ISNUMBER(FIND("9F",ScheduleCompile!O250)),ISNUMBER(FIND("4F",ScheduleCompile!O250))),VALUE(LEFT(ScheduleCompile!O250,FIND("F",ScheduleCompile!O250)-1)),ScheduleCompile!O250)))))),"",IF(ScheduleCompile!O250="Off",0,IF(ScheduleCompile!O250="On",1,IF(ISNUMBER(ScheduleCompile!O250),ScheduleCompile!O250/1,IF(ISTEXT(ScheduleCompile!O250),IF(OR(ISNUMBER(FIND("5F",ScheduleCompile!O250)),ISNUMBER(FIND("0F",ScheduleCompile!O250)),ISNUMBER(FIND("8F",ScheduleCompile!O250)),ISNUMBER(FIND("1F",ScheduleCompile!O250)),ISNUMBER(FIND("2F",ScheduleCompile!O250)),ISNUMBER(FIND("3F",ScheduleCompile!O250)),ISNUMBER(FIND("6F",ScheduleCompile!O250)),ISNUMBER(FIND("7F",ScheduleCompile!O250)),ISNUMBER(FIND("9F",ScheduleCompile!O250)),ISNUMBER(FIND("4F",ScheduleCompile!O250))),VALUE(LEFT(ScheduleCompile!O250,FIND("F",ScheduleCompile!O250)-1)),ScheduleCompile!O250)))))))</f>
        <v>0</v>
      </c>
      <c r="U257" s="1">
        <f>IF(AND(ISERROR(IF(ScheduleCompile!P250="Off",0,IF(ScheduleCompile!P250="On",1,IF(ISNUMBER(ScheduleCompile!P250),ScheduleCompile!P250/1,IF(ISTEXT(ScheduleCompile!P250),IF(OR(ISNUMBER(FIND("5F",ScheduleCompile!P250)),ISNUMBER(FIND("0F",ScheduleCompile!P250)),ISNUMBER(FIND("8F",ScheduleCompile!P250)),ISNUMBER(FIND("1F",ScheduleCompile!P250)),ISNUMBER(FIND("2F",ScheduleCompile!P250)),ISNUMBER(FIND("3F",ScheduleCompile!P250)),ISNUMBER(FIND("6F",ScheduleCompile!P250)),ISNUMBER(FIND("7F",ScheduleCompile!P250)),ISNUMBER(FIND("9F",ScheduleCompile!P250)),ISNUMBER(FIND("4F",ScheduleCompile!P250))),VALUE(LEFT(ScheduleCompile!P250,FIND("F",ScheduleCompile!P250)-1)),ScheduleCompile!P250)))))),ISTEXT(ScheduleCompile!#REF!)),"ENDTABLE",IF(ISERROR(IF(ScheduleCompile!P250="Off",0,IF(ScheduleCompile!P250="On",1,IF(ISNUMBER(ScheduleCompile!P250),ScheduleCompile!P250/1,IF(ISTEXT(ScheduleCompile!P250),IF(OR(ISNUMBER(FIND("5F",ScheduleCompile!P250)),ISNUMBER(FIND("0F",ScheduleCompile!P250)),ISNUMBER(FIND("8F",ScheduleCompile!P250)),ISNUMBER(FIND("1F",ScheduleCompile!P250)),ISNUMBER(FIND("2F",ScheduleCompile!P250)),ISNUMBER(FIND("3F",ScheduleCompile!P250)),ISNUMBER(FIND("6F",ScheduleCompile!P250)),ISNUMBER(FIND("7F",ScheduleCompile!P250)),ISNUMBER(FIND("9F",ScheduleCompile!P250)),ISNUMBER(FIND("4F",ScheduleCompile!P250))),VALUE(LEFT(ScheduleCompile!P250,FIND("F",ScheduleCompile!P250)-1)),ScheduleCompile!P250)))))),"",IF(ScheduleCompile!P250="Off",0,IF(ScheduleCompile!P250="On",1,IF(ISNUMBER(ScheduleCompile!P250),ScheduleCompile!P250/1,IF(ISTEXT(ScheduleCompile!P250),IF(OR(ISNUMBER(FIND("5F",ScheduleCompile!P250)),ISNUMBER(FIND("0F",ScheduleCompile!P250)),ISNUMBER(FIND("8F",ScheduleCompile!P250)),ISNUMBER(FIND("1F",ScheduleCompile!P250)),ISNUMBER(FIND("2F",ScheduleCompile!P250)),ISNUMBER(FIND("3F",ScheduleCompile!P250)),ISNUMBER(FIND("6F",ScheduleCompile!P250)),ISNUMBER(FIND("7F",ScheduleCompile!P250)),ISNUMBER(FIND("9F",ScheduleCompile!P250)),ISNUMBER(FIND("4F",ScheduleCompile!P250))),VALUE(LEFT(ScheduleCompile!P250,FIND("F",ScheduleCompile!P250)-1)),ScheduleCompile!P250)))))))</f>
        <v>0</v>
      </c>
      <c r="V257" s="1">
        <f>IF(AND(ISERROR(IF(ScheduleCompile!Q250="Off",0,IF(ScheduleCompile!Q250="On",1,IF(ISNUMBER(ScheduleCompile!Q250),ScheduleCompile!Q250/1,IF(ISTEXT(ScheduleCompile!Q250),IF(OR(ISNUMBER(FIND("5F",ScheduleCompile!Q250)),ISNUMBER(FIND("0F",ScheduleCompile!Q250)),ISNUMBER(FIND("8F",ScheduleCompile!Q250)),ISNUMBER(FIND("1F",ScheduleCompile!Q250)),ISNUMBER(FIND("2F",ScheduleCompile!Q250)),ISNUMBER(FIND("3F",ScheduleCompile!Q250)),ISNUMBER(FIND("6F",ScheduleCompile!Q250)),ISNUMBER(FIND("7F",ScheduleCompile!Q250)),ISNUMBER(FIND("9F",ScheduleCompile!Q250)),ISNUMBER(FIND("4F",ScheduleCompile!Q250))),VALUE(LEFT(ScheduleCompile!Q250,FIND("F",ScheduleCompile!Q250)-1)),ScheduleCompile!Q250)))))),ISTEXT(ScheduleCompile!#REF!)),"ENDTABLE",IF(ISERROR(IF(ScheduleCompile!Q250="Off",0,IF(ScheduleCompile!Q250="On",1,IF(ISNUMBER(ScheduleCompile!Q250),ScheduleCompile!Q250/1,IF(ISTEXT(ScheduleCompile!Q250),IF(OR(ISNUMBER(FIND("5F",ScheduleCompile!Q250)),ISNUMBER(FIND("0F",ScheduleCompile!Q250)),ISNUMBER(FIND("8F",ScheduleCompile!Q250)),ISNUMBER(FIND("1F",ScheduleCompile!Q250)),ISNUMBER(FIND("2F",ScheduleCompile!Q250)),ISNUMBER(FIND("3F",ScheduleCompile!Q250)),ISNUMBER(FIND("6F",ScheduleCompile!Q250)),ISNUMBER(FIND("7F",ScheduleCompile!Q250)),ISNUMBER(FIND("9F",ScheduleCompile!Q250)),ISNUMBER(FIND("4F",ScheduleCompile!Q250))),VALUE(LEFT(ScheduleCompile!Q250,FIND("F",ScheduleCompile!Q250)-1)),ScheduleCompile!Q250)))))),"",IF(ScheduleCompile!Q250="Off",0,IF(ScheduleCompile!Q250="On",1,IF(ISNUMBER(ScheduleCompile!Q250),ScheduleCompile!Q250/1,IF(ISTEXT(ScheduleCompile!Q250),IF(OR(ISNUMBER(FIND("5F",ScheduleCompile!Q250)),ISNUMBER(FIND("0F",ScheduleCompile!Q250)),ISNUMBER(FIND("8F",ScheduleCompile!Q250)),ISNUMBER(FIND("1F",ScheduleCompile!Q250)),ISNUMBER(FIND("2F",ScheduleCompile!Q250)),ISNUMBER(FIND("3F",ScheduleCompile!Q250)),ISNUMBER(FIND("6F",ScheduleCompile!Q250)),ISNUMBER(FIND("7F",ScheduleCompile!Q250)),ISNUMBER(FIND("9F",ScheduleCompile!Q250)),ISNUMBER(FIND("4F",ScheduleCompile!Q250))),VALUE(LEFT(ScheduleCompile!Q250,FIND("F",ScheduleCompile!Q250)-1)),ScheduleCompile!Q250)))))))</f>
        <v>0</v>
      </c>
      <c r="W257" s="1">
        <f>IF(AND(ISERROR(IF(ScheduleCompile!R250="Off",0,IF(ScheduleCompile!R250="On",1,IF(ISNUMBER(ScheduleCompile!R250),ScheduleCompile!R250/1,IF(ISTEXT(ScheduleCompile!R250),IF(OR(ISNUMBER(FIND("5F",ScheduleCompile!R250)),ISNUMBER(FIND("0F",ScheduleCompile!R250)),ISNUMBER(FIND("8F",ScheduleCompile!R250)),ISNUMBER(FIND("1F",ScheduleCompile!R250)),ISNUMBER(FIND("2F",ScheduleCompile!R250)),ISNUMBER(FIND("3F",ScheduleCompile!R250)),ISNUMBER(FIND("6F",ScheduleCompile!R250)),ISNUMBER(FIND("7F",ScheduleCompile!R250)),ISNUMBER(FIND("9F",ScheduleCompile!R250)),ISNUMBER(FIND("4F",ScheduleCompile!R250))),VALUE(LEFT(ScheduleCompile!R250,FIND("F",ScheduleCompile!R250)-1)),ScheduleCompile!R250)))))),ISTEXT(ScheduleCompile!#REF!)),"ENDTABLE",IF(ISERROR(IF(ScheduleCompile!R250="Off",0,IF(ScheduleCompile!R250="On",1,IF(ISNUMBER(ScheduleCompile!R250),ScheduleCompile!R250/1,IF(ISTEXT(ScheduleCompile!R250),IF(OR(ISNUMBER(FIND("5F",ScheduleCompile!R250)),ISNUMBER(FIND("0F",ScheduleCompile!R250)),ISNUMBER(FIND("8F",ScheduleCompile!R250)),ISNUMBER(FIND("1F",ScheduleCompile!R250)),ISNUMBER(FIND("2F",ScheduleCompile!R250)),ISNUMBER(FIND("3F",ScheduleCompile!R250)),ISNUMBER(FIND("6F",ScheduleCompile!R250)),ISNUMBER(FIND("7F",ScheduleCompile!R250)),ISNUMBER(FIND("9F",ScheduleCompile!R250)),ISNUMBER(FIND("4F",ScheduleCompile!R250))),VALUE(LEFT(ScheduleCompile!R250,FIND("F",ScheduleCompile!R250)-1)),ScheduleCompile!R250)))))),"",IF(ScheduleCompile!R250="Off",0,IF(ScheduleCompile!R250="On",1,IF(ISNUMBER(ScheduleCompile!R250),ScheduleCompile!R250/1,IF(ISTEXT(ScheduleCompile!R250),IF(OR(ISNUMBER(FIND("5F",ScheduleCompile!R250)),ISNUMBER(FIND("0F",ScheduleCompile!R250)),ISNUMBER(FIND("8F",ScheduleCompile!R250)),ISNUMBER(FIND("1F",ScheduleCompile!R250)),ISNUMBER(FIND("2F",ScheduleCompile!R250)),ISNUMBER(FIND("3F",ScheduleCompile!R250)),ISNUMBER(FIND("6F",ScheduleCompile!R250)),ISNUMBER(FIND("7F",ScheduleCompile!R250)),ISNUMBER(FIND("9F",ScheduleCompile!R250)),ISNUMBER(FIND("4F",ScheduleCompile!R250))),VALUE(LEFT(ScheduleCompile!R250,FIND("F",ScheduleCompile!R250)-1)),ScheduleCompile!R250)))))))</f>
        <v>0</v>
      </c>
      <c r="X257" s="1">
        <f>IF(AND(ISERROR(IF(ScheduleCompile!S250="Off",0,IF(ScheduleCompile!S250="On",1,IF(ISNUMBER(ScheduleCompile!S250),ScheduleCompile!S250/1,IF(ISTEXT(ScheduleCompile!S250),IF(OR(ISNUMBER(FIND("5F",ScheduleCompile!S250)),ISNUMBER(FIND("0F",ScheduleCompile!S250)),ISNUMBER(FIND("8F",ScheduleCompile!S250)),ISNUMBER(FIND("1F",ScheduleCompile!S250)),ISNUMBER(FIND("2F",ScheduleCompile!S250)),ISNUMBER(FIND("3F",ScheduleCompile!S250)),ISNUMBER(FIND("6F",ScheduleCompile!S250)),ISNUMBER(FIND("7F",ScheduleCompile!S250)),ISNUMBER(FIND("9F",ScheduleCompile!S250)),ISNUMBER(FIND("4F",ScheduleCompile!S250))),VALUE(LEFT(ScheduleCompile!S250,FIND("F",ScheduleCompile!S250)-1)),ScheduleCompile!S250)))))),ISTEXT(ScheduleCompile!#REF!)),"ENDTABLE",IF(ISERROR(IF(ScheduleCompile!S250="Off",0,IF(ScheduleCompile!S250="On",1,IF(ISNUMBER(ScheduleCompile!S250),ScheduleCompile!S250/1,IF(ISTEXT(ScheduleCompile!S250),IF(OR(ISNUMBER(FIND("5F",ScheduleCompile!S250)),ISNUMBER(FIND("0F",ScheduleCompile!S250)),ISNUMBER(FIND("8F",ScheduleCompile!S250)),ISNUMBER(FIND("1F",ScheduleCompile!S250)),ISNUMBER(FIND("2F",ScheduleCompile!S250)),ISNUMBER(FIND("3F",ScheduleCompile!S250)),ISNUMBER(FIND("6F",ScheduleCompile!S250)),ISNUMBER(FIND("7F",ScheduleCompile!S250)),ISNUMBER(FIND("9F",ScheduleCompile!S250)),ISNUMBER(FIND("4F",ScheduleCompile!S250))),VALUE(LEFT(ScheduleCompile!S250,FIND("F",ScheduleCompile!S250)-1)),ScheduleCompile!S250)))))),"",IF(ScheduleCompile!S250="Off",0,IF(ScheduleCompile!S250="On",1,IF(ISNUMBER(ScheduleCompile!S250),ScheduleCompile!S250/1,IF(ISTEXT(ScheduleCompile!S250),IF(OR(ISNUMBER(FIND("5F",ScheduleCompile!S250)),ISNUMBER(FIND("0F",ScheduleCompile!S250)),ISNUMBER(FIND("8F",ScheduleCompile!S250)),ISNUMBER(FIND("1F",ScheduleCompile!S250)),ISNUMBER(FIND("2F",ScheduleCompile!S250)),ISNUMBER(FIND("3F",ScheduleCompile!S250)),ISNUMBER(FIND("6F",ScheduleCompile!S250)),ISNUMBER(FIND("7F",ScheduleCompile!S250)),ISNUMBER(FIND("9F",ScheduleCompile!S250)),ISNUMBER(FIND("4F",ScheduleCompile!S250))),VALUE(LEFT(ScheduleCompile!S250,FIND("F",ScheduleCompile!S250)-1)),ScheduleCompile!S250)))))))</f>
        <v>0</v>
      </c>
      <c r="Y257" s="1">
        <f>IF(AND(ISERROR(IF(ScheduleCompile!T250="Off",0,IF(ScheduleCompile!T250="On",1,IF(ISNUMBER(ScheduleCompile!T250),ScheduleCompile!T250/1,IF(ISTEXT(ScheduleCompile!T250),IF(OR(ISNUMBER(FIND("5F",ScheduleCompile!T250)),ISNUMBER(FIND("0F",ScheduleCompile!T250)),ISNUMBER(FIND("8F",ScheduleCompile!T250)),ISNUMBER(FIND("1F",ScheduleCompile!T250)),ISNUMBER(FIND("2F",ScheduleCompile!T250)),ISNUMBER(FIND("3F",ScheduleCompile!T250)),ISNUMBER(FIND("6F",ScheduleCompile!T250)),ISNUMBER(FIND("7F",ScheduleCompile!T250)),ISNUMBER(FIND("9F",ScheduleCompile!T250)),ISNUMBER(FIND("4F",ScheduleCompile!T250))),VALUE(LEFT(ScheduleCompile!T250,FIND("F",ScheduleCompile!T250)-1)),ScheduleCompile!T250)))))),ISTEXT(ScheduleCompile!#REF!)),"ENDTABLE",IF(ISERROR(IF(ScheduleCompile!T250="Off",0,IF(ScheduleCompile!T250="On",1,IF(ISNUMBER(ScheduleCompile!T250),ScheduleCompile!T250/1,IF(ISTEXT(ScheduleCompile!T250),IF(OR(ISNUMBER(FIND("5F",ScheduleCompile!T250)),ISNUMBER(FIND("0F",ScheduleCompile!T250)),ISNUMBER(FIND("8F",ScheduleCompile!T250)),ISNUMBER(FIND("1F",ScheduleCompile!T250)),ISNUMBER(FIND("2F",ScheduleCompile!T250)),ISNUMBER(FIND("3F",ScheduleCompile!T250)),ISNUMBER(FIND("6F",ScheduleCompile!T250)),ISNUMBER(FIND("7F",ScheduleCompile!T250)),ISNUMBER(FIND("9F",ScheduleCompile!T250)),ISNUMBER(FIND("4F",ScheduleCompile!T250))),VALUE(LEFT(ScheduleCompile!T250,FIND("F",ScheduleCompile!T250)-1)),ScheduleCompile!T250)))))),"",IF(ScheduleCompile!T250="Off",0,IF(ScheduleCompile!T250="On",1,IF(ISNUMBER(ScheduleCompile!T250),ScheduleCompile!T250/1,IF(ISTEXT(ScheduleCompile!T250),IF(OR(ISNUMBER(FIND("5F",ScheduleCompile!T250)),ISNUMBER(FIND("0F",ScheduleCompile!T250)),ISNUMBER(FIND("8F",ScheduleCompile!T250)),ISNUMBER(FIND("1F",ScheduleCompile!T250)),ISNUMBER(FIND("2F",ScheduleCompile!T250)),ISNUMBER(FIND("3F",ScheduleCompile!T250)),ISNUMBER(FIND("6F",ScheduleCompile!T250)),ISNUMBER(FIND("7F",ScheduleCompile!T250)),ISNUMBER(FIND("9F",ScheduleCompile!T250)),ISNUMBER(FIND("4F",ScheduleCompile!T250))),VALUE(LEFT(ScheduleCompile!T250,FIND("F",ScheduleCompile!T250)-1)),ScheduleCompile!T250)))))))</f>
        <v>0</v>
      </c>
      <c r="Z257" s="1">
        <f>IF(AND(ISERROR(IF(ScheduleCompile!U250="Off",0,IF(ScheduleCompile!U250="On",1,IF(ISNUMBER(ScheduleCompile!U250),ScheduleCompile!U250/1,IF(ISTEXT(ScheduleCompile!U250),IF(OR(ISNUMBER(FIND("5F",ScheduleCompile!U250)),ISNUMBER(FIND("0F",ScheduleCompile!U250)),ISNUMBER(FIND("8F",ScheduleCompile!U250)),ISNUMBER(FIND("1F",ScheduleCompile!U250)),ISNUMBER(FIND("2F",ScheduleCompile!U250)),ISNUMBER(FIND("3F",ScheduleCompile!U250)),ISNUMBER(FIND("6F",ScheduleCompile!U250)),ISNUMBER(FIND("7F",ScheduleCompile!U250)),ISNUMBER(FIND("9F",ScheduleCompile!U250)),ISNUMBER(FIND("4F",ScheduleCompile!U250))),VALUE(LEFT(ScheduleCompile!U250,FIND("F",ScheduleCompile!U250)-1)),ScheduleCompile!U250)))))),ISTEXT(ScheduleCompile!#REF!)),"ENDTABLE",IF(ISERROR(IF(ScheduleCompile!U250="Off",0,IF(ScheduleCompile!U250="On",1,IF(ISNUMBER(ScheduleCompile!U250),ScheduleCompile!U250/1,IF(ISTEXT(ScheduleCompile!U250),IF(OR(ISNUMBER(FIND("5F",ScheduleCompile!U250)),ISNUMBER(FIND("0F",ScheduleCompile!U250)),ISNUMBER(FIND("8F",ScheduleCompile!U250)),ISNUMBER(FIND("1F",ScheduleCompile!U250)),ISNUMBER(FIND("2F",ScheduleCompile!U250)),ISNUMBER(FIND("3F",ScheduleCompile!U250)),ISNUMBER(FIND("6F",ScheduleCompile!U250)),ISNUMBER(FIND("7F",ScheduleCompile!U250)),ISNUMBER(FIND("9F",ScheduleCompile!U250)),ISNUMBER(FIND("4F",ScheduleCompile!U250))),VALUE(LEFT(ScheduleCompile!U250,FIND("F",ScheduleCompile!U250)-1)),ScheduleCompile!U250)))))),"",IF(ScheduleCompile!U250="Off",0,IF(ScheduleCompile!U250="On",1,IF(ISNUMBER(ScheduleCompile!U250),ScheduleCompile!U250/1,IF(ISTEXT(ScheduleCompile!U250),IF(OR(ISNUMBER(FIND("5F",ScheduleCompile!U250)),ISNUMBER(FIND("0F",ScheduleCompile!U250)),ISNUMBER(FIND("8F",ScheduleCompile!U250)),ISNUMBER(FIND("1F",ScheduleCompile!U250)),ISNUMBER(FIND("2F",ScheduleCompile!U250)),ISNUMBER(FIND("3F",ScheduleCompile!U250)),ISNUMBER(FIND("6F",ScheduleCompile!U250)),ISNUMBER(FIND("7F",ScheduleCompile!U250)),ISNUMBER(FIND("9F",ScheduleCompile!U250)),ISNUMBER(FIND("4F",ScheduleCompile!U250))),VALUE(LEFT(ScheduleCompile!U250,FIND("F",ScheduleCompile!U250)-1)),ScheduleCompile!U250)))))))</f>
        <v>0</v>
      </c>
      <c r="AA257" s="1">
        <f>IF(AND(ISERROR(IF(ScheduleCompile!V250="Off",0,IF(ScheduleCompile!V250="On",1,IF(ISNUMBER(ScheduleCompile!V250),ScheduleCompile!V250/1,IF(ISTEXT(ScheduleCompile!V250),IF(OR(ISNUMBER(FIND("5F",ScheduleCompile!V250)),ISNUMBER(FIND("0F",ScheduleCompile!V250)),ISNUMBER(FIND("8F",ScheduleCompile!V250)),ISNUMBER(FIND("1F",ScheduleCompile!V250)),ISNUMBER(FIND("2F",ScheduleCompile!V250)),ISNUMBER(FIND("3F",ScheduleCompile!V250)),ISNUMBER(FIND("6F",ScheduleCompile!V250)),ISNUMBER(FIND("7F",ScheduleCompile!V250)),ISNUMBER(FIND("9F",ScheduleCompile!V250)),ISNUMBER(FIND("4F",ScheduleCompile!V250))),VALUE(LEFT(ScheduleCompile!V250,FIND("F",ScheduleCompile!V250)-1)),ScheduleCompile!V250)))))),ISTEXT(ScheduleCompile!#REF!)),"ENDTABLE",IF(ISERROR(IF(ScheduleCompile!V250="Off",0,IF(ScheduleCompile!V250="On",1,IF(ISNUMBER(ScheduleCompile!V250),ScheduleCompile!V250/1,IF(ISTEXT(ScheduleCompile!V250),IF(OR(ISNUMBER(FIND("5F",ScheduleCompile!V250)),ISNUMBER(FIND("0F",ScheduleCompile!V250)),ISNUMBER(FIND("8F",ScheduleCompile!V250)),ISNUMBER(FIND("1F",ScheduleCompile!V250)),ISNUMBER(FIND("2F",ScheduleCompile!V250)),ISNUMBER(FIND("3F",ScheduleCompile!V250)),ISNUMBER(FIND("6F",ScheduleCompile!V250)),ISNUMBER(FIND("7F",ScheduleCompile!V250)),ISNUMBER(FIND("9F",ScheduleCompile!V250)),ISNUMBER(FIND("4F",ScheduleCompile!V250))),VALUE(LEFT(ScheduleCompile!V250,FIND("F",ScheduleCompile!V250)-1)),ScheduleCompile!V250)))))),"",IF(ScheduleCompile!V250="Off",0,IF(ScheduleCompile!V250="On",1,IF(ISNUMBER(ScheduleCompile!V250),ScheduleCompile!V250/1,IF(ISTEXT(ScheduleCompile!V250),IF(OR(ISNUMBER(FIND("5F",ScheduleCompile!V250)),ISNUMBER(FIND("0F",ScheduleCompile!V250)),ISNUMBER(FIND("8F",ScheduleCompile!V250)),ISNUMBER(FIND("1F",ScheduleCompile!V250)),ISNUMBER(FIND("2F",ScheduleCompile!V250)),ISNUMBER(FIND("3F",ScheduleCompile!V250)),ISNUMBER(FIND("6F",ScheduleCompile!V250)),ISNUMBER(FIND("7F",ScheduleCompile!V250)),ISNUMBER(FIND("9F",ScheduleCompile!V250)),ISNUMBER(FIND("4F",ScheduleCompile!V250))),VALUE(LEFT(ScheduleCompile!V250,FIND("F",ScheduleCompile!V250)-1)),ScheduleCompile!V250)))))))</f>
        <v>0</v>
      </c>
      <c r="AB257" s="1">
        <f>IF(AND(ISERROR(IF(ScheduleCompile!W250="Off",0,IF(ScheduleCompile!W250="On",1,IF(ISNUMBER(ScheduleCompile!W250),ScheduleCompile!W250/1,IF(ISTEXT(ScheduleCompile!W250),IF(OR(ISNUMBER(FIND("5F",ScheduleCompile!W250)),ISNUMBER(FIND("0F",ScheduleCompile!W250)),ISNUMBER(FIND("8F",ScheduleCompile!W250)),ISNUMBER(FIND("1F",ScheduleCompile!W250)),ISNUMBER(FIND("2F",ScheduleCompile!W250)),ISNUMBER(FIND("3F",ScheduleCompile!W250)),ISNUMBER(FIND("6F",ScheduleCompile!W250)),ISNUMBER(FIND("7F",ScheduleCompile!W250)),ISNUMBER(FIND("9F",ScheduleCompile!W250)),ISNUMBER(FIND("4F",ScheduleCompile!W250))),VALUE(LEFT(ScheduleCompile!W250,FIND("F",ScheduleCompile!W250)-1)),ScheduleCompile!W250)))))),ISTEXT(ScheduleCompile!#REF!)),"ENDTABLE",IF(ISERROR(IF(ScheduleCompile!W250="Off",0,IF(ScheduleCompile!W250="On",1,IF(ISNUMBER(ScheduleCompile!W250),ScheduleCompile!W250/1,IF(ISTEXT(ScheduleCompile!W250),IF(OR(ISNUMBER(FIND("5F",ScheduleCompile!W250)),ISNUMBER(FIND("0F",ScheduleCompile!W250)),ISNUMBER(FIND("8F",ScheduleCompile!W250)),ISNUMBER(FIND("1F",ScheduleCompile!W250)),ISNUMBER(FIND("2F",ScheduleCompile!W250)),ISNUMBER(FIND("3F",ScheduleCompile!W250)),ISNUMBER(FIND("6F",ScheduleCompile!W250)),ISNUMBER(FIND("7F",ScheduleCompile!W250)),ISNUMBER(FIND("9F",ScheduleCompile!W250)),ISNUMBER(FIND("4F",ScheduleCompile!W250))),VALUE(LEFT(ScheduleCompile!W250,FIND("F",ScheduleCompile!W250)-1)),ScheduleCompile!W250)))))),"",IF(ScheduleCompile!W250="Off",0,IF(ScheduleCompile!W250="On",1,IF(ISNUMBER(ScheduleCompile!W250),ScheduleCompile!W250/1,IF(ISTEXT(ScheduleCompile!W250),IF(OR(ISNUMBER(FIND("5F",ScheduleCompile!W250)),ISNUMBER(FIND("0F",ScheduleCompile!W250)),ISNUMBER(FIND("8F",ScheduleCompile!W250)),ISNUMBER(FIND("1F",ScheduleCompile!W250)),ISNUMBER(FIND("2F",ScheduleCompile!W250)),ISNUMBER(FIND("3F",ScheduleCompile!W250)),ISNUMBER(FIND("6F",ScheduleCompile!W250)),ISNUMBER(FIND("7F",ScheduleCompile!W250)),ISNUMBER(FIND("9F",ScheduleCompile!W250)),ISNUMBER(FIND("4F",ScheduleCompile!W250))),VALUE(LEFT(ScheduleCompile!W250,FIND("F",ScheduleCompile!W250)-1)),ScheduleCompile!W250)))))))</f>
        <v>0</v>
      </c>
      <c r="AC257" s="1">
        <f>IF(AND(ISERROR(IF(ScheduleCompile!X250="Off",0,IF(ScheduleCompile!X250="On",1,IF(ISNUMBER(ScheduleCompile!X250),ScheduleCompile!X250/1,IF(ISTEXT(ScheduleCompile!X250),IF(OR(ISNUMBER(FIND("5F",ScheduleCompile!X250)),ISNUMBER(FIND("0F",ScheduleCompile!X250)),ISNUMBER(FIND("8F",ScheduleCompile!X250)),ISNUMBER(FIND("1F",ScheduleCompile!X250)),ISNUMBER(FIND("2F",ScheduleCompile!X250)),ISNUMBER(FIND("3F",ScheduleCompile!X250)),ISNUMBER(FIND("6F",ScheduleCompile!X250)),ISNUMBER(FIND("7F",ScheduleCompile!X250)),ISNUMBER(FIND("9F",ScheduleCompile!X250)),ISNUMBER(FIND("4F",ScheduleCompile!X250))),VALUE(LEFT(ScheduleCompile!X250,FIND("F",ScheduleCompile!X250)-1)),ScheduleCompile!X250)))))),ISTEXT(ScheduleCompile!#REF!)),"ENDTABLE",IF(ISERROR(IF(ScheduleCompile!X250="Off",0,IF(ScheduleCompile!X250="On",1,IF(ISNUMBER(ScheduleCompile!X250),ScheduleCompile!X250/1,IF(ISTEXT(ScheduleCompile!X250),IF(OR(ISNUMBER(FIND("5F",ScheduleCompile!X250)),ISNUMBER(FIND("0F",ScheduleCompile!X250)),ISNUMBER(FIND("8F",ScheduleCompile!X250)),ISNUMBER(FIND("1F",ScheduleCompile!X250)),ISNUMBER(FIND("2F",ScheduleCompile!X250)),ISNUMBER(FIND("3F",ScheduleCompile!X250)),ISNUMBER(FIND("6F",ScheduleCompile!X250)),ISNUMBER(FIND("7F",ScheduleCompile!X250)),ISNUMBER(FIND("9F",ScheduleCompile!X250)),ISNUMBER(FIND("4F",ScheduleCompile!X250))),VALUE(LEFT(ScheduleCompile!X250,FIND("F",ScheduleCompile!X250)-1)),ScheduleCompile!X250)))))),"",IF(ScheduleCompile!X250="Off",0,IF(ScheduleCompile!X250="On",1,IF(ISNUMBER(ScheduleCompile!X250),ScheduleCompile!X250/1,IF(ISTEXT(ScheduleCompile!X250),IF(OR(ISNUMBER(FIND("5F",ScheduleCompile!X250)),ISNUMBER(FIND("0F",ScheduleCompile!X250)),ISNUMBER(FIND("8F",ScheduleCompile!X250)),ISNUMBER(FIND("1F",ScheduleCompile!X250)),ISNUMBER(FIND("2F",ScheduleCompile!X250)),ISNUMBER(FIND("3F",ScheduleCompile!X250)),ISNUMBER(FIND("6F",ScheduleCompile!X250)),ISNUMBER(FIND("7F",ScheduleCompile!X250)),ISNUMBER(FIND("9F",ScheduleCompile!X250)),ISNUMBER(FIND("4F",ScheduleCompile!X250))),VALUE(LEFT(ScheduleCompile!X250,FIND("F",ScheduleCompile!X250)-1)),ScheduleCompile!X250)))))))</f>
        <v>0</v>
      </c>
      <c r="AD257" s="1">
        <f>IF(AND(ISERROR(IF(ScheduleCompile!Y250="Off",0,IF(ScheduleCompile!Y250="On",1,IF(ISNUMBER(ScheduleCompile!Y250),ScheduleCompile!Y250/1,IF(ISTEXT(ScheduleCompile!Y250),IF(OR(ISNUMBER(FIND("5F",ScheduleCompile!Y250)),ISNUMBER(FIND("0F",ScheduleCompile!Y250)),ISNUMBER(FIND("8F",ScheduleCompile!Y250)),ISNUMBER(FIND("1F",ScheduleCompile!Y250)),ISNUMBER(FIND("2F",ScheduleCompile!Y250)),ISNUMBER(FIND("3F",ScheduleCompile!Y250)),ISNUMBER(FIND("6F",ScheduleCompile!Y250)),ISNUMBER(FIND("7F",ScheduleCompile!Y250)),ISNUMBER(FIND("9F",ScheduleCompile!Y250)),ISNUMBER(FIND("4F",ScheduleCompile!Y250))),VALUE(LEFT(ScheduleCompile!Y250,FIND("F",ScheduleCompile!Y250)-1)),ScheduleCompile!Y250)))))),ISTEXT(ScheduleCompile!#REF!)),"ENDTABLE",IF(ISERROR(IF(ScheduleCompile!Y250="Off",0,IF(ScheduleCompile!Y250="On",1,IF(ISNUMBER(ScheduleCompile!Y250),ScheduleCompile!Y250/1,IF(ISTEXT(ScheduleCompile!Y250),IF(OR(ISNUMBER(FIND("5F",ScheduleCompile!Y250)),ISNUMBER(FIND("0F",ScheduleCompile!Y250)),ISNUMBER(FIND("8F",ScheduleCompile!Y250)),ISNUMBER(FIND("1F",ScheduleCompile!Y250)),ISNUMBER(FIND("2F",ScheduleCompile!Y250)),ISNUMBER(FIND("3F",ScheduleCompile!Y250)),ISNUMBER(FIND("6F",ScheduleCompile!Y250)),ISNUMBER(FIND("7F",ScheduleCompile!Y250)),ISNUMBER(FIND("9F",ScheduleCompile!Y250)),ISNUMBER(FIND("4F",ScheduleCompile!Y250))),VALUE(LEFT(ScheduleCompile!Y250,FIND("F",ScheduleCompile!Y250)-1)),ScheduleCompile!Y250)))))),"",IF(ScheduleCompile!Y250="Off",0,IF(ScheduleCompile!Y250="On",1,IF(ISNUMBER(ScheduleCompile!Y250),ScheduleCompile!Y250/1,IF(ISTEXT(ScheduleCompile!Y250),IF(OR(ISNUMBER(FIND("5F",ScheduleCompile!Y250)),ISNUMBER(FIND("0F",ScheduleCompile!Y250)),ISNUMBER(FIND("8F",ScheduleCompile!Y250)),ISNUMBER(FIND("1F",ScheduleCompile!Y250)),ISNUMBER(FIND("2F",ScheduleCompile!Y250)),ISNUMBER(FIND("3F",ScheduleCompile!Y250)),ISNUMBER(FIND("6F",ScheduleCompile!Y250)),ISNUMBER(FIND("7F",ScheduleCompile!Y250)),ISNUMBER(FIND("9F",ScheduleCompile!Y250)),ISNUMBER(FIND("4F",ScheduleCompile!Y250))),VALUE(LEFT(ScheduleCompile!Y250,FIND("F",ScheduleCompile!Y250)-1)),ScheduleCompile!Y250)))))))</f>
        <v>0</v>
      </c>
    </row>
    <row r="258" spans="1:30" x14ac:dyDescent="0.25">
      <c r="A258" t="str">
        <f t="shared" si="15"/>
        <v>SchDay "ParkingLightsWD"  Type = "Fraction" Hr = (0.5, 0.5, 0.5, 0.5, 0.5, 0.5, 1, 1, 1, 1, 1, 1, 1, 1, 1, 1, 1, 1, 1, 1, 1, 1, 0.5, 0.5) ..</v>
      </c>
      <c r="B258" s="1" t="s">
        <v>623</v>
      </c>
      <c r="C258" t="str">
        <f t="shared" si="16"/>
        <v xml:space="preserve">SchDay "ParkingLightsWD"  Type = "Fraction" Hr = </v>
      </c>
      <c r="D258" t="str">
        <f t="shared" si="17"/>
        <v>(0.5, 0.5, 0.5, 0.5, 0.5, 0.5, 1, 1, 1, 1, 1, 1, 1, 1, 1, 1, 1, 1, 1, 1, 1, 1, 0.5, 0.5) ..</v>
      </c>
      <c r="E258" s="30" t="str">
        <f>ScheduleCompile!A251</f>
        <v>ParkingLightsWD</v>
      </c>
      <c r="F258" t="str">
        <f t="shared" si="18"/>
        <v>Fraction</v>
      </c>
      <c r="G258" s="1">
        <f>IF(AND(ISERROR(IF(ScheduleCompile!B251="Off",0,IF(ScheduleCompile!B251="On",1,IF(ISNUMBER(ScheduleCompile!B251),ScheduleCompile!B251/1,IF(ISTEXT(ScheduleCompile!B251),IF(OR(ISNUMBER(FIND("5F",ScheduleCompile!B251)),ISNUMBER(FIND("0F",ScheduleCompile!B251)),ISNUMBER(FIND("8F",ScheduleCompile!B251)),ISNUMBER(FIND("1F",ScheduleCompile!B251)),ISNUMBER(FIND("2F",ScheduleCompile!B251)),ISNUMBER(FIND("3F",ScheduleCompile!B251)),ISNUMBER(FIND("6F",ScheduleCompile!B251)),ISNUMBER(FIND("7F",ScheduleCompile!B251)),ISNUMBER(FIND("9F",ScheduleCompile!B251)),ISNUMBER(FIND("4F",ScheduleCompile!B251))),VALUE(LEFT(ScheduleCompile!B251,FIND("F",ScheduleCompile!B251)-1)),ScheduleCompile!B251)))))),ISTEXT(ScheduleCompile!#REF!)),"ENDTABLE",IF(ISERROR(IF(ScheduleCompile!B251="Off",0,IF(ScheduleCompile!B251="On",1,IF(ISNUMBER(ScheduleCompile!B251),ScheduleCompile!B251/1,IF(ISTEXT(ScheduleCompile!B251),IF(OR(ISNUMBER(FIND("5F",ScheduleCompile!B251)),ISNUMBER(FIND("0F",ScheduleCompile!B251)),ISNUMBER(FIND("8F",ScheduleCompile!B251)),ISNUMBER(FIND("1F",ScheduleCompile!B251)),ISNUMBER(FIND("2F",ScheduleCompile!B251)),ISNUMBER(FIND("3F",ScheduleCompile!B251)),ISNUMBER(FIND("6F",ScheduleCompile!B251)),ISNUMBER(FIND("7F",ScheduleCompile!B251)),ISNUMBER(FIND("9F",ScheduleCompile!B251)),ISNUMBER(FIND("4F",ScheduleCompile!B251))),VALUE(LEFT(ScheduleCompile!B251,FIND("F",ScheduleCompile!B251)-1)),ScheduleCompile!B251)))))),"",IF(ScheduleCompile!B251="Off",0,IF(ScheduleCompile!B251="On",1,IF(ISNUMBER(ScheduleCompile!B251),ScheduleCompile!B251/1,IF(ISTEXT(ScheduleCompile!B251),IF(OR(ISNUMBER(FIND("5F",ScheduleCompile!B251)),ISNUMBER(FIND("0F",ScheduleCompile!B251)),ISNUMBER(FIND("8F",ScheduleCompile!B251)),ISNUMBER(FIND("1F",ScheduleCompile!B251)),ISNUMBER(FIND("2F",ScheduleCompile!B251)),ISNUMBER(FIND("3F",ScheduleCompile!B251)),ISNUMBER(FIND("6F",ScheduleCompile!B251)),ISNUMBER(FIND("7F",ScheduleCompile!B251)),ISNUMBER(FIND("9F",ScheduleCompile!B251)),ISNUMBER(FIND("4F",ScheduleCompile!B251))),VALUE(LEFT(ScheduleCompile!B251,FIND("F",ScheduleCompile!B251)-1)),ScheduleCompile!B251)))))))</f>
        <v>0.5</v>
      </c>
      <c r="H258" s="1">
        <f>IF(AND(ISERROR(IF(ScheduleCompile!C251="Off",0,IF(ScheduleCompile!C251="On",1,IF(ISNUMBER(ScheduleCompile!C251),ScheduleCompile!C251/1,IF(ISTEXT(ScheduleCompile!C251),IF(OR(ISNUMBER(FIND("5F",ScheduleCompile!C251)),ISNUMBER(FIND("0F",ScheduleCompile!C251)),ISNUMBER(FIND("8F",ScheduleCompile!C251)),ISNUMBER(FIND("1F",ScheduleCompile!C251)),ISNUMBER(FIND("2F",ScheduleCompile!C251)),ISNUMBER(FIND("3F",ScheduleCompile!C251)),ISNUMBER(FIND("6F",ScheduleCompile!C251)),ISNUMBER(FIND("7F",ScheduleCompile!C251)),ISNUMBER(FIND("9F",ScheduleCompile!C251)),ISNUMBER(FIND("4F",ScheduleCompile!C251))),VALUE(LEFT(ScheduleCompile!C251,FIND("F",ScheduleCompile!C251)-1)),ScheduleCompile!C251)))))),ISTEXT(ScheduleCompile!#REF!)),"ENDTABLE",IF(ISERROR(IF(ScheduleCompile!C251="Off",0,IF(ScheduleCompile!C251="On",1,IF(ISNUMBER(ScheduleCompile!C251),ScheduleCompile!C251/1,IF(ISTEXT(ScheduleCompile!C251),IF(OR(ISNUMBER(FIND("5F",ScheduleCompile!C251)),ISNUMBER(FIND("0F",ScheduleCompile!C251)),ISNUMBER(FIND("8F",ScheduleCompile!C251)),ISNUMBER(FIND("1F",ScheduleCompile!C251)),ISNUMBER(FIND("2F",ScheduleCompile!C251)),ISNUMBER(FIND("3F",ScheduleCompile!C251)),ISNUMBER(FIND("6F",ScheduleCompile!C251)),ISNUMBER(FIND("7F",ScheduleCompile!C251)),ISNUMBER(FIND("9F",ScheduleCompile!C251)),ISNUMBER(FIND("4F",ScheduleCompile!C251))),VALUE(LEFT(ScheduleCompile!C251,FIND("F",ScheduleCompile!C251)-1)),ScheduleCompile!C251)))))),"",IF(ScheduleCompile!C251="Off",0,IF(ScheduleCompile!C251="On",1,IF(ISNUMBER(ScheduleCompile!C251),ScheduleCompile!C251/1,IF(ISTEXT(ScheduleCompile!C251),IF(OR(ISNUMBER(FIND("5F",ScheduleCompile!C251)),ISNUMBER(FIND("0F",ScheduleCompile!C251)),ISNUMBER(FIND("8F",ScheduleCompile!C251)),ISNUMBER(FIND("1F",ScheduleCompile!C251)),ISNUMBER(FIND("2F",ScheduleCompile!C251)),ISNUMBER(FIND("3F",ScheduleCompile!C251)),ISNUMBER(FIND("6F",ScheduleCompile!C251)),ISNUMBER(FIND("7F",ScheduleCompile!C251)),ISNUMBER(FIND("9F",ScheduleCompile!C251)),ISNUMBER(FIND("4F",ScheduleCompile!C251))),VALUE(LEFT(ScheduleCompile!C251,FIND("F",ScheduleCompile!C251)-1)),ScheduleCompile!C251)))))))</f>
        <v>0.5</v>
      </c>
      <c r="I258" s="1">
        <f>IF(AND(ISERROR(IF(ScheduleCompile!D251="Off",0,IF(ScheduleCompile!D251="On",1,IF(ISNUMBER(ScheduleCompile!D251),ScheduleCompile!D251/1,IF(ISTEXT(ScheduleCompile!D251),IF(OR(ISNUMBER(FIND("5F",ScheduleCompile!D251)),ISNUMBER(FIND("0F",ScheduleCompile!D251)),ISNUMBER(FIND("8F",ScheduleCompile!D251)),ISNUMBER(FIND("1F",ScheduleCompile!D251)),ISNUMBER(FIND("2F",ScheduleCompile!D251)),ISNUMBER(FIND("3F",ScheduleCompile!D251)),ISNUMBER(FIND("6F",ScheduleCompile!D251)),ISNUMBER(FIND("7F",ScheduleCompile!D251)),ISNUMBER(FIND("9F",ScheduleCompile!D251)),ISNUMBER(FIND("4F",ScheduleCompile!D251))),VALUE(LEFT(ScheduleCompile!D251,FIND("F",ScheduleCompile!D251)-1)),ScheduleCompile!D251)))))),ISTEXT(ScheduleCompile!#REF!)),"ENDTABLE",IF(ISERROR(IF(ScheduleCompile!D251="Off",0,IF(ScheduleCompile!D251="On",1,IF(ISNUMBER(ScheduleCompile!D251),ScheduleCompile!D251/1,IF(ISTEXT(ScheduleCompile!D251),IF(OR(ISNUMBER(FIND("5F",ScheduleCompile!D251)),ISNUMBER(FIND("0F",ScheduleCompile!D251)),ISNUMBER(FIND("8F",ScheduleCompile!D251)),ISNUMBER(FIND("1F",ScheduleCompile!D251)),ISNUMBER(FIND("2F",ScheduleCompile!D251)),ISNUMBER(FIND("3F",ScheduleCompile!D251)),ISNUMBER(FIND("6F",ScheduleCompile!D251)),ISNUMBER(FIND("7F",ScheduleCompile!D251)),ISNUMBER(FIND("9F",ScheduleCompile!D251)),ISNUMBER(FIND("4F",ScheduleCompile!D251))),VALUE(LEFT(ScheduleCompile!D251,FIND("F",ScheduleCompile!D251)-1)),ScheduleCompile!D251)))))),"",IF(ScheduleCompile!D251="Off",0,IF(ScheduleCompile!D251="On",1,IF(ISNUMBER(ScheduleCompile!D251),ScheduleCompile!D251/1,IF(ISTEXT(ScheduleCompile!D251),IF(OR(ISNUMBER(FIND("5F",ScheduleCompile!D251)),ISNUMBER(FIND("0F",ScheduleCompile!D251)),ISNUMBER(FIND("8F",ScheduleCompile!D251)),ISNUMBER(FIND("1F",ScheduleCompile!D251)),ISNUMBER(FIND("2F",ScheduleCompile!D251)),ISNUMBER(FIND("3F",ScheduleCompile!D251)),ISNUMBER(FIND("6F",ScheduleCompile!D251)),ISNUMBER(FIND("7F",ScheduleCompile!D251)),ISNUMBER(FIND("9F",ScheduleCompile!D251)),ISNUMBER(FIND("4F",ScheduleCompile!D251))),VALUE(LEFT(ScheduleCompile!D251,FIND("F",ScheduleCompile!D251)-1)),ScheduleCompile!D251)))))))</f>
        <v>0.5</v>
      </c>
      <c r="J258" s="1">
        <f>IF(AND(ISERROR(IF(ScheduleCompile!E251="Off",0,IF(ScheduleCompile!E251="On",1,IF(ISNUMBER(ScheduleCompile!E251),ScheduleCompile!E251/1,IF(ISTEXT(ScheduleCompile!E251),IF(OR(ISNUMBER(FIND("5F",ScheduleCompile!E251)),ISNUMBER(FIND("0F",ScheduleCompile!E251)),ISNUMBER(FIND("8F",ScheduleCompile!E251)),ISNUMBER(FIND("1F",ScheduleCompile!E251)),ISNUMBER(FIND("2F",ScheduleCompile!E251)),ISNUMBER(FIND("3F",ScheduleCompile!E251)),ISNUMBER(FIND("6F",ScheduleCompile!E251)),ISNUMBER(FIND("7F",ScheduleCompile!E251)),ISNUMBER(FIND("9F",ScheduleCompile!E251)),ISNUMBER(FIND("4F",ScheduleCompile!E251))),VALUE(LEFT(ScheduleCompile!E251,FIND("F",ScheduleCompile!E251)-1)),ScheduleCompile!E251)))))),ISTEXT(ScheduleCompile!#REF!)),"ENDTABLE",IF(ISERROR(IF(ScheduleCompile!E251="Off",0,IF(ScheduleCompile!E251="On",1,IF(ISNUMBER(ScheduleCompile!E251),ScheduleCompile!E251/1,IF(ISTEXT(ScheduleCompile!E251),IF(OR(ISNUMBER(FIND("5F",ScheduleCompile!E251)),ISNUMBER(FIND("0F",ScheduleCompile!E251)),ISNUMBER(FIND("8F",ScheduleCompile!E251)),ISNUMBER(FIND("1F",ScheduleCompile!E251)),ISNUMBER(FIND("2F",ScheduleCompile!E251)),ISNUMBER(FIND("3F",ScheduleCompile!E251)),ISNUMBER(FIND("6F",ScheduleCompile!E251)),ISNUMBER(FIND("7F",ScheduleCompile!E251)),ISNUMBER(FIND("9F",ScheduleCompile!E251)),ISNUMBER(FIND("4F",ScheduleCompile!E251))),VALUE(LEFT(ScheduleCompile!E251,FIND("F",ScheduleCompile!E251)-1)),ScheduleCompile!E251)))))),"",IF(ScheduleCompile!E251="Off",0,IF(ScheduleCompile!E251="On",1,IF(ISNUMBER(ScheduleCompile!E251),ScheduleCompile!E251/1,IF(ISTEXT(ScheduleCompile!E251),IF(OR(ISNUMBER(FIND("5F",ScheduleCompile!E251)),ISNUMBER(FIND("0F",ScheduleCompile!E251)),ISNUMBER(FIND("8F",ScheduleCompile!E251)),ISNUMBER(FIND("1F",ScheduleCompile!E251)),ISNUMBER(FIND("2F",ScheduleCompile!E251)),ISNUMBER(FIND("3F",ScheduleCompile!E251)),ISNUMBER(FIND("6F",ScheduleCompile!E251)),ISNUMBER(FIND("7F",ScheduleCompile!E251)),ISNUMBER(FIND("9F",ScheduleCompile!E251)),ISNUMBER(FIND("4F",ScheduleCompile!E251))),VALUE(LEFT(ScheduleCompile!E251,FIND("F",ScheduleCompile!E251)-1)),ScheduleCompile!E251)))))))</f>
        <v>0.5</v>
      </c>
      <c r="K258" s="1">
        <f>IF(AND(ISERROR(IF(ScheduleCompile!F251="Off",0,IF(ScheduleCompile!F251="On",1,IF(ISNUMBER(ScheduleCompile!F251),ScheduleCompile!F251/1,IF(ISTEXT(ScheduleCompile!F251),IF(OR(ISNUMBER(FIND("5F",ScheduleCompile!F251)),ISNUMBER(FIND("0F",ScheduleCompile!F251)),ISNUMBER(FIND("8F",ScheduleCompile!F251)),ISNUMBER(FIND("1F",ScheduleCompile!F251)),ISNUMBER(FIND("2F",ScheduleCompile!F251)),ISNUMBER(FIND("3F",ScheduleCompile!F251)),ISNUMBER(FIND("6F",ScheduleCompile!F251)),ISNUMBER(FIND("7F",ScheduleCompile!F251)),ISNUMBER(FIND("9F",ScheduleCompile!F251)),ISNUMBER(FIND("4F",ScheduleCompile!F251))),VALUE(LEFT(ScheduleCompile!F251,FIND("F",ScheduleCompile!F251)-1)),ScheduleCompile!F251)))))),ISTEXT(ScheduleCompile!#REF!)),"ENDTABLE",IF(ISERROR(IF(ScheduleCompile!F251="Off",0,IF(ScheduleCompile!F251="On",1,IF(ISNUMBER(ScheduleCompile!F251),ScheduleCompile!F251/1,IF(ISTEXT(ScheduleCompile!F251),IF(OR(ISNUMBER(FIND("5F",ScheduleCompile!F251)),ISNUMBER(FIND("0F",ScheduleCompile!F251)),ISNUMBER(FIND("8F",ScheduleCompile!F251)),ISNUMBER(FIND("1F",ScheduleCompile!F251)),ISNUMBER(FIND("2F",ScheduleCompile!F251)),ISNUMBER(FIND("3F",ScheduleCompile!F251)),ISNUMBER(FIND("6F",ScheduleCompile!F251)),ISNUMBER(FIND("7F",ScheduleCompile!F251)),ISNUMBER(FIND("9F",ScheduleCompile!F251)),ISNUMBER(FIND("4F",ScheduleCompile!F251))),VALUE(LEFT(ScheduleCompile!F251,FIND("F",ScheduleCompile!F251)-1)),ScheduleCompile!F251)))))),"",IF(ScheduleCompile!F251="Off",0,IF(ScheduleCompile!F251="On",1,IF(ISNUMBER(ScheduleCompile!F251),ScheduleCompile!F251/1,IF(ISTEXT(ScheduleCompile!F251),IF(OR(ISNUMBER(FIND("5F",ScheduleCompile!F251)),ISNUMBER(FIND("0F",ScheduleCompile!F251)),ISNUMBER(FIND("8F",ScheduleCompile!F251)),ISNUMBER(FIND("1F",ScheduleCompile!F251)),ISNUMBER(FIND("2F",ScheduleCompile!F251)),ISNUMBER(FIND("3F",ScheduleCompile!F251)),ISNUMBER(FIND("6F",ScheduleCompile!F251)),ISNUMBER(FIND("7F",ScheduleCompile!F251)),ISNUMBER(FIND("9F",ScheduleCompile!F251)),ISNUMBER(FIND("4F",ScheduleCompile!F251))),VALUE(LEFT(ScheduleCompile!F251,FIND("F",ScheduleCompile!F251)-1)),ScheduleCompile!F251)))))))</f>
        <v>0.5</v>
      </c>
      <c r="L258" s="1">
        <f>IF(AND(ISERROR(IF(ScheduleCompile!G251="Off",0,IF(ScheduleCompile!G251="On",1,IF(ISNUMBER(ScheduleCompile!G251),ScheduleCompile!G251/1,IF(ISTEXT(ScheduleCompile!G251),IF(OR(ISNUMBER(FIND("5F",ScheduleCompile!G251)),ISNUMBER(FIND("0F",ScheduleCompile!G251)),ISNUMBER(FIND("8F",ScheduleCompile!G251)),ISNUMBER(FIND("1F",ScheduleCompile!G251)),ISNUMBER(FIND("2F",ScheduleCompile!G251)),ISNUMBER(FIND("3F",ScheduleCompile!G251)),ISNUMBER(FIND("6F",ScheduleCompile!G251)),ISNUMBER(FIND("7F",ScheduleCompile!G251)),ISNUMBER(FIND("9F",ScheduleCompile!G251)),ISNUMBER(FIND("4F",ScheduleCompile!G251))),VALUE(LEFT(ScheduleCompile!G251,FIND("F",ScheduleCompile!G251)-1)),ScheduleCompile!G251)))))),ISTEXT(ScheduleCompile!#REF!)),"ENDTABLE",IF(ISERROR(IF(ScheduleCompile!G251="Off",0,IF(ScheduleCompile!G251="On",1,IF(ISNUMBER(ScheduleCompile!G251),ScheduleCompile!G251/1,IF(ISTEXT(ScheduleCompile!G251),IF(OR(ISNUMBER(FIND("5F",ScheduleCompile!G251)),ISNUMBER(FIND("0F",ScheduleCompile!G251)),ISNUMBER(FIND("8F",ScheduleCompile!G251)),ISNUMBER(FIND("1F",ScheduleCompile!G251)),ISNUMBER(FIND("2F",ScheduleCompile!G251)),ISNUMBER(FIND("3F",ScheduleCompile!G251)),ISNUMBER(FIND("6F",ScheduleCompile!G251)),ISNUMBER(FIND("7F",ScheduleCompile!G251)),ISNUMBER(FIND("9F",ScheduleCompile!G251)),ISNUMBER(FIND("4F",ScheduleCompile!G251))),VALUE(LEFT(ScheduleCompile!G251,FIND("F",ScheduleCompile!G251)-1)),ScheduleCompile!G251)))))),"",IF(ScheduleCompile!G251="Off",0,IF(ScheduleCompile!G251="On",1,IF(ISNUMBER(ScheduleCompile!G251),ScheduleCompile!G251/1,IF(ISTEXT(ScheduleCompile!G251),IF(OR(ISNUMBER(FIND("5F",ScheduleCompile!G251)),ISNUMBER(FIND("0F",ScheduleCompile!G251)),ISNUMBER(FIND("8F",ScheduleCompile!G251)),ISNUMBER(FIND("1F",ScheduleCompile!G251)),ISNUMBER(FIND("2F",ScheduleCompile!G251)),ISNUMBER(FIND("3F",ScheduleCompile!G251)),ISNUMBER(FIND("6F",ScheduleCompile!G251)),ISNUMBER(FIND("7F",ScheduleCompile!G251)),ISNUMBER(FIND("9F",ScheduleCompile!G251)),ISNUMBER(FIND("4F",ScheduleCompile!G251))),VALUE(LEFT(ScheduleCompile!G251,FIND("F",ScheduleCompile!G251)-1)),ScheduleCompile!G251)))))))</f>
        <v>0.5</v>
      </c>
      <c r="M258" s="1">
        <f>IF(AND(ISERROR(IF(ScheduleCompile!H251="Off",0,IF(ScheduleCompile!H251="On",1,IF(ISNUMBER(ScheduleCompile!H251),ScheduleCompile!H251/1,IF(ISTEXT(ScheduleCompile!H251),IF(OR(ISNUMBER(FIND("5F",ScheduleCompile!H251)),ISNUMBER(FIND("0F",ScheduleCompile!H251)),ISNUMBER(FIND("8F",ScheduleCompile!H251)),ISNUMBER(FIND("1F",ScheduleCompile!H251)),ISNUMBER(FIND("2F",ScheduleCompile!H251)),ISNUMBER(FIND("3F",ScheduleCompile!H251)),ISNUMBER(FIND("6F",ScheduleCompile!H251)),ISNUMBER(FIND("7F",ScheduleCompile!H251)),ISNUMBER(FIND("9F",ScheduleCompile!H251)),ISNUMBER(FIND("4F",ScheduleCompile!H251))),VALUE(LEFT(ScheduleCompile!H251,FIND("F",ScheduleCompile!H251)-1)),ScheduleCompile!H251)))))),ISTEXT(ScheduleCompile!#REF!)),"ENDTABLE",IF(ISERROR(IF(ScheduleCompile!H251="Off",0,IF(ScheduleCompile!H251="On",1,IF(ISNUMBER(ScheduleCompile!H251),ScheduleCompile!H251/1,IF(ISTEXT(ScheduleCompile!H251),IF(OR(ISNUMBER(FIND("5F",ScheduleCompile!H251)),ISNUMBER(FIND("0F",ScheduleCompile!H251)),ISNUMBER(FIND("8F",ScheduleCompile!H251)),ISNUMBER(FIND("1F",ScheduleCompile!H251)),ISNUMBER(FIND("2F",ScheduleCompile!H251)),ISNUMBER(FIND("3F",ScheduleCompile!H251)),ISNUMBER(FIND("6F",ScheduleCompile!H251)),ISNUMBER(FIND("7F",ScheduleCompile!H251)),ISNUMBER(FIND("9F",ScheduleCompile!H251)),ISNUMBER(FIND("4F",ScheduleCompile!H251))),VALUE(LEFT(ScheduleCompile!H251,FIND("F",ScheduleCompile!H251)-1)),ScheduleCompile!H251)))))),"",IF(ScheduleCompile!H251="Off",0,IF(ScheduleCompile!H251="On",1,IF(ISNUMBER(ScheduleCompile!H251),ScheduleCompile!H251/1,IF(ISTEXT(ScheduleCompile!H251),IF(OR(ISNUMBER(FIND("5F",ScheduleCompile!H251)),ISNUMBER(FIND("0F",ScheduleCompile!H251)),ISNUMBER(FIND("8F",ScheduleCompile!H251)),ISNUMBER(FIND("1F",ScheduleCompile!H251)),ISNUMBER(FIND("2F",ScheduleCompile!H251)),ISNUMBER(FIND("3F",ScheduleCompile!H251)),ISNUMBER(FIND("6F",ScheduleCompile!H251)),ISNUMBER(FIND("7F",ScheduleCompile!H251)),ISNUMBER(FIND("9F",ScheduleCompile!H251)),ISNUMBER(FIND("4F",ScheduleCompile!H251))),VALUE(LEFT(ScheduleCompile!H251,FIND("F",ScheduleCompile!H251)-1)),ScheduleCompile!H251)))))))</f>
        <v>1</v>
      </c>
      <c r="N258" s="1">
        <f>IF(AND(ISERROR(IF(ScheduleCompile!I251="Off",0,IF(ScheduleCompile!I251="On",1,IF(ISNUMBER(ScheduleCompile!I251),ScheduleCompile!I251/1,IF(ISTEXT(ScheduleCompile!I251),IF(OR(ISNUMBER(FIND("5F",ScheduleCompile!I251)),ISNUMBER(FIND("0F",ScheduleCompile!I251)),ISNUMBER(FIND("8F",ScheduleCompile!I251)),ISNUMBER(FIND("1F",ScheduleCompile!I251)),ISNUMBER(FIND("2F",ScheduleCompile!I251)),ISNUMBER(FIND("3F",ScheduleCompile!I251)),ISNUMBER(FIND("6F",ScheduleCompile!I251)),ISNUMBER(FIND("7F",ScheduleCompile!I251)),ISNUMBER(FIND("9F",ScheduleCompile!I251)),ISNUMBER(FIND("4F",ScheduleCompile!I251))),VALUE(LEFT(ScheduleCompile!I251,FIND("F",ScheduleCompile!I251)-1)),ScheduleCompile!I251)))))),ISTEXT(ScheduleCompile!#REF!)),"ENDTABLE",IF(ISERROR(IF(ScheduleCompile!I251="Off",0,IF(ScheduleCompile!I251="On",1,IF(ISNUMBER(ScheduleCompile!I251),ScheduleCompile!I251/1,IF(ISTEXT(ScheduleCompile!I251),IF(OR(ISNUMBER(FIND("5F",ScheduleCompile!I251)),ISNUMBER(FIND("0F",ScheduleCompile!I251)),ISNUMBER(FIND("8F",ScheduleCompile!I251)),ISNUMBER(FIND("1F",ScheduleCompile!I251)),ISNUMBER(FIND("2F",ScheduleCompile!I251)),ISNUMBER(FIND("3F",ScheduleCompile!I251)),ISNUMBER(FIND("6F",ScheduleCompile!I251)),ISNUMBER(FIND("7F",ScheduleCompile!I251)),ISNUMBER(FIND("9F",ScheduleCompile!I251)),ISNUMBER(FIND("4F",ScheduleCompile!I251))),VALUE(LEFT(ScheduleCompile!I251,FIND("F",ScheduleCompile!I251)-1)),ScheduleCompile!I251)))))),"",IF(ScheduleCompile!I251="Off",0,IF(ScheduleCompile!I251="On",1,IF(ISNUMBER(ScheduleCompile!I251),ScheduleCompile!I251/1,IF(ISTEXT(ScheduleCompile!I251),IF(OR(ISNUMBER(FIND("5F",ScheduleCompile!I251)),ISNUMBER(FIND("0F",ScheduleCompile!I251)),ISNUMBER(FIND("8F",ScheduleCompile!I251)),ISNUMBER(FIND("1F",ScheduleCompile!I251)),ISNUMBER(FIND("2F",ScheduleCompile!I251)),ISNUMBER(FIND("3F",ScheduleCompile!I251)),ISNUMBER(FIND("6F",ScheduleCompile!I251)),ISNUMBER(FIND("7F",ScheduleCompile!I251)),ISNUMBER(FIND("9F",ScheduleCompile!I251)),ISNUMBER(FIND("4F",ScheduleCompile!I251))),VALUE(LEFT(ScheduleCompile!I251,FIND("F",ScheduleCompile!I251)-1)),ScheduleCompile!I251)))))))</f>
        <v>1</v>
      </c>
      <c r="O258" s="1">
        <f>IF(AND(ISERROR(IF(ScheduleCompile!J251="Off",0,IF(ScheduleCompile!J251="On",1,IF(ISNUMBER(ScheduleCompile!J251),ScheduleCompile!J251/1,IF(ISTEXT(ScheduleCompile!J251),IF(OR(ISNUMBER(FIND("5F",ScheduleCompile!J251)),ISNUMBER(FIND("0F",ScheduleCompile!J251)),ISNUMBER(FIND("8F",ScheduleCompile!J251)),ISNUMBER(FIND("1F",ScheduleCompile!J251)),ISNUMBER(FIND("2F",ScheduleCompile!J251)),ISNUMBER(FIND("3F",ScheduleCompile!J251)),ISNUMBER(FIND("6F",ScheduleCompile!J251)),ISNUMBER(FIND("7F",ScheduleCompile!J251)),ISNUMBER(FIND("9F",ScheduleCompile!J251)),ISNUMBER(FIND("4F",ScheduleCompile!J251))),VALUE(LEFT(ScheduleCompile!J251,FIND("F",ScheduleCompile!J251)-1)),ScheduleCompile!J251)))))),ISTEXT(ScheduleCompile!#REF!)),"ENDTABLE",IF(ISERROR(IF(ScheduleCompile!J251="Off",0,IF(ScheduleCompile!J251="On",1,IF(ISNUMBER(ScheduleCompile!J251),ScheduleCompile!J251/1,IF(ISTEXT(ScheduleCompile!J251),IF(OR(ISNUMBER(FIND("5F",ScheduleCompile!J251)),ISNUMBER(FIND("0F",ScheduleCompile!J251)),ISNUMBER(FIND("8F",ScheduleCompile!J251)),ISNUMBER(FIND("1F",ScheduleCompile!J251)),ISNUMBER(FIND("2F",ScheduleCompile!J251)),ISNUMBER(FIND("3F",ScheduleCompile!J251)),ISNUMBER(FIND("6F",ScheduleCompile!J251)),ISNUMBER(FIND("7F",ScheduleCompile!J251)),ISNUMBER(FIND("9F",ScheduleCompile!J251)),ISNUMBER(FIND("4F",ScheduleCompile!J251))),VALUE(LEFT(ScheduleCompile!J251,FIND("F",ScheduleCompile!J251)-1)),ScheduleCompile!J251)))))),"",IF(ScheduleCompile!J251="Off",0,IF(ScheduleCompile!J251="On",1,IF(ISNUMBER(ScheduleCompile!J251),ScheduleCompile!J251/1,IF(ISTEXT(ScheduleCompile!J251),IF(OR(ISNUMBER(FIND("5F",ScheduleCompile!J251)),ISNUMBER(FIND("0F",ScheduleCompile!J251)),ISNUMBER(FIND("8F",ScheduleCompile!J251)),ISNUMBER(FIND("1F",ScheduleCompile!J251)),ISNUMBER(FIND("2F",ScheduleCompile!J251)),ISNUMBER(FIND("3F",ScheduleCompile!J251)),ISNUMBER(FIND("6F",ScheduleCompile!J251)),ISNUMBER(FIND("7F",ScheduleCompile!J251)),ISNUMBER(FIND("9F",ScheduleCompile!J251)),ISNUMBER(FIND("4F",ScheduleCompile!J251))),VALUE(LEFT(ScheduleCompile!J251,FIND("F",ScheduleCompile!J251)-1)),ScheduleCompile!J251)))))))</f>
        <v>1</v>
      </c>
      <c r="P258" s="1">
        <f>IF(AND(ISERROR(IF(ScheduleCompile!K251="Off",0,IF(ScheduleCompile!K251="On",1,IF(ISNUMBER(ScheduleCompile!K251),ScheduleCompile!K251/1,IF(ISTEXT(ScheduleCompile!K251),IF(OR(ISNUMBER(FIND("5F",ScheduleCompile!K251)),ISNUMBER(FIND("0F",ScheduleCompile!K251)),ISNUMBER(FIND("8F",ScheduleCompile!K251)),ISNUMBER(FIND("1F",ScheduleCompile!K251)),ISNUMBER(FIND("2F",ScheduleCompile!K251)),ISNUMBER(FIND("3F",ScheduleCompile!K251)),ISNUMBER(FIND("6F",ScheduleCompile!K251)),ISNUMBER(FIND("7F",ScheduleCompile!K251)),ISNUMBER(FIND("9F",ScheduleCompile!K251)),ISNUMBER(FIND("4F",ScheduleCompile!K251))),VALUE(LEFT(ScheduleCompile!K251,FIND("F",ScheduleCompile!K251)-1)),ScheduleCompile!K251)))))),ISTEXT(ScheduleCompile!#REF!)),"ENDTABLE",IF(ISERROR(IF(ScheduleCompile!K251="Off",0,IF(ScheduleCompile!K251="On",1,IF(ISNUMBER(ScheduleCompile!K251),ScheduleCompile!K251/1,IF(ISTEXT(ScheduleCompile!K251),IF(OR(ISNUMBER(FIND("5F",ScheduleCompile!K251)),ISNUMBER(FIND("0F",ScheduleCompile!K251)),ISNUMBER(FIND("8F",ScheduleCompile!K251)),ISNUMBER(FIND("1F",ScheduleCompile!K251)),ISNUMBER(FIND("2F",ScheduleCompile!K251)),ISNUMBER(FIND("3F",ScheduleCompile!K251)),ISNUMBER(FIND("6F",ScheduleCompile!K251)),ISNUMBER(FIND("7F",ScheduleCompile!K251)),ISNUMBER(FIND("9F",ScheduleCompile!K251)),ISNUMBER(FIND("4F",ScheduleCompile!K251))),VALUE(LEFT(ScheduleCompile!K251,FIND("F",ScheduleCompile!K251)-1)),ScheduleCompile!K251)))))),"",IF(ScheduleCompile!K251="Off",0,IF(ScheduleCompile!K251="On",1,IF(ISNUMBER(ScheduleCompile!K251),ScheduleCompile!K251/1,IF(ISTEXT(ScheduleCompile!K251),IF(OR(ISNUMBER(FIND("5F",ScheduleCompile!K251)),ISNUMBER(FIND("0F",ScheduleCompile!K251)),ISNUMBER(FIND("8F",ScheduleCompile!K251)),ISNUMBER(FIND("1F",ScheduleCompile!K251)),ISNUMBER(FIND("2F",ScheduleCompile!K251)),ISNUMBER(FIND("3F",ScheduleCompile!K251)),ISNUMBER(FIND("6F",ScheduleCompile!K251)),ISNUMBER(FIND("7F",ScheduleCompile!K251)),ISNUMBER(FIND("9F",ScheduleCompile!K251)),ISNUMBER(FIND("4F",ScheduleCompile!K251))),VALUE(LEFT(ScheduleCompile!K251,FIND("F",ScheduleCompile!K251)-1)),ScheduleCompile!K251)))))))</f>
        <v>1</v>
      </c>
      <c r="Q258" s="1">
        <f>IF(AND(ISERROR(IF(ScheduleCompile!L251="Off",0,IF(ScheduleCompile!L251="On",1,IF(ISNUMBER(ScheduleCompile!L251),ScheduleCompile!L251/1,IF(ISTEXT(ScheduleCompile!L251),IF(OR(ISNUMBER(FIND("5F",ScheduleCompile!L251)),ISNUMBER(FIND("0F",ScheduleCompile!L251)),ISNUMBER(FIND("8F",ScheduleCompile!L251)),ISNUMBER(FIND("1F",ScheduleCompile!L251)),ISNUMBER(FIND("2F",ScheduleCompile!L251)),ISNUMBER(FIND("3F",ScheduleCompile!L251)),ISNUMBER(FIND("6F",ScheduleCompile!L251)),ISNUMBER(FIND("7F",ScheduleCompile!L251)),ISNUMBER(FIND("9F",ScheduleCompile!L251)),ISNUMBER(FIND("4F",ScheduleCompile!L251))),VALUE(LEFT(ScheduleCompile!L251,FIND("F",ScheduleCompile!L251)-1)),ScheduleCompile!L251)))))),ISTEXT(ScheduleCompile!#REF!)),"ENDTABLE",IF(ISERROR(IF(ScheduleCompile!L251="Off",0,IF(ScheduleCompile!L251="On",1,IF(ISNUMBER(ScheduleCompile!L251),ScheduleCompile!L251/1,IF(ISTEXT(ScheduleCompile!L251),IF(OR(ISNUMBER(FIND("5F",ScheduleCompile!L251)),ISNUMBER(FIND("0F",ScheduleCompile!L251)),ISNUMBER(FIND("8F",ScheduleCompile!L251)),ISNUMBER(FIND("1F",ScheduleCompile!L251)),ISNUMBER(FIND("2F",ScheduleCompile!L251)),ISNUMBER(FIND("3F",ScheduleCompile!L251)),ISNUMBER(FIND("6F",ScheduleCompile!L251)),ISNUMBER(FIND("7F",ScheduleCompile!L251)),ISNUMBER(FIND("9F",ScheduleCompile!L251)),ISNUMBER(FIND("4F",ScheduleCompile!L251))),VALUE(LEFT(ScheduleCompile!L251,FIND("F",ScheduleCompile!L251)-1)),ScheduleCompile!L251)))))),"",IF(ScheduleCompile!L251="Off",0,IF(ScheduleCompile!L251="On",1,IF(ISNUMBER(ScheduleCompile!L251),ScheduleCompile!L251/1,IF(ISTEXT(ScheduleCompile!L251),IF(OR(ISNUMBER(FIND("5F",ScheduleCompile!L251)),ISNUMBER(FIND("0F",ScheduleCompile!L251)),ISNUMBER(FIND("8F",ScheduleCompile!L251)),ISNUMBER(FIND("1F",ScheduleCompile!L251)),ISNUMBER(FIND("2F",ScheduleCompile!L251)),ISNUMBER(FIND("3F",ScheduleCompile!L251)),ISNUMBER(FIND("6F",ScheduleCompile!L251)),ISNUMBER(FIND("7F",ScheduleCompile!L251)),ISNUMBER(FIND("9F",ScheduleCompile!L251)),ISNUMBER(FIND("4F",ScheduleCompile!L251))),VALUE(LEFT(ScheduleCompile!L251,FIND("F",ScheduleCompile!L251)-1)),ScheduleCompile!L251)))))))</f>
        <v>1</v>
      </c>
      <c r="R258" s="1">
        <f>IF(AND(ISERROR(IF(ScheduleCompile!M251="Off",0,IF(ScheduleCompile!M251="On",1,IF(ISNUMBER(ScheduleCompile!M251),ScheduleCompile!M251/1,IF(ISTEXT(ScheduleCompile!M251),IF(OR(ISNUMBER(FIND("5F",ScheduleCompile!M251)),ISNUMBER(FIND("0F",ScheduleCompile!M251)),ISNUMBER(FIND("8F",ScheduleCompile!M251)),ISNUMBER(FIND("1F",ScheduleCompile!M251)),ISNUMBER(FIND("2F",ScheduleCompile!M251)),ISNUMBER(FIND("3F",ScheduleCompile!M251)),ISNUMBER(FIND("6F",ScheduleCompile!M251)),ISNUMBER(FIND("7F",ScheduleCompile!M251)),ISNUMBER(FIND("9F",ScheduleCompile!M251)),ISNUMBER(FIND("4F",ScheduleCompile!M251))),VALUE(LEFT(ScheduleCompile!M251,FIND("F",ScheduleCompile!M251)-1)),ScheduleCompile!M251)))))),ISTEXT(ScheduleCompile!#REF!)),"ENDTABLE",IF(ISERROR(IF(ScheduleCompile!M251="Off",0,IF(ScheduleCompile!M251="On",1,IF(ISNUMBER(ScheduleCompile!M251),ScheduleCompile!M251/1,IF(ISTEXT(ScheduleCompile!M251),IF(OR(ISNUMBER(FIND("5F",ScheduleCompile!M251)),ISNUMBER(FIND("0F",ScheduleCompile!M251)),ISNUMBER(FIND("8F",ScheduleCompile!M251)),ISNUMBER(FIND("1F",ScheduleCompile!M251)),ISNUMBER(FIND("2F",ScheduleCompile!M251)),ISNUMBER(FIND("3F",ScheduleCompile!M251)),ISNUMBER(FIND("6F",ScheduleCompile!M251)),ISNUMBER(FIND("7F",ScheduleCompile!M251)),ISNUMBER(FIND("9F",ScheduleCompile!M251)),ISNUMBER(FIND("4F",ScheduleCompile!M251))),VALUE(LEFT(ScheduleCompile!M251,FIND("F",ScheduleCompile!M251)-1)),ScheduleCompile!M251)))))),"",IF(ScheduleCompile!M251="Off",0,IF(ScheduleCompile!M251="On",1,IF(ISNUMBER(ScheduleCompile!M251),ScheduleCompile!M251/1,IF(ISTEXT(ScheduleCompile!M251),IF(OR(ISNUMBER(FIND("5F",ScheduleCompile!M251)),ISNUMBER(FIND("0F",ScheduleCompile!M251)),ISNUMBER(FIND("8F",ScheduleCompile!M251)),ISNUMBER(FIND("1F",ScheduleCompile!M251)),ISNUMBER(FIND("2F",ScheduleCompile!M251)),ISNUMBER(FIND("3F",ScheduleCompile!M251)),ISNUMBER(FIND("6F",ScheduleCompile!M251)),ISNUMBER(FIND("7F",ScheduleCompile!M251)),ISNUMBER(FIND("9F",ScheduleCompile!M251)),ISNUMBER(FIND("4F",ScheduleCompile!M251))),VALUE(LEFT(ScheduleCompile!M251,FIND("F",ScheduleCompile!M251)-1)),ScheduleCompile!M251)))))))</f>
        <v>1</v>
      </c>
      <c r="S258" s="1">
        <f>IF(AND(ISERROR(IF(ScheduleCompile!N251="Off",0,IF(ScheduleCompile!N251="On",1,IF(ISNUMBER(ScheduleCompile!N251),ScheduleCompile!N251/1,IF(ISTEXT(ScheduleCompile!N251),IF(OR(ISNUMBER(FIND("5F",ScheduleCompile!N251)),ISNUMBER(FIND("0F",ScheduleCompile!N251)),ISNUMBER(FIND("8F",ScheduleCompile!N251)),ISNUMBER(FIND("1F",ScheduleCompile!N251)),ISNUMBER(FIND("2F",ScheduleCompile!N251)),ISNUMBER(FIND("3F",ScheduleCompile!N251)),ISNUMBER(FIND("6F",ScheduleCompile!N251)),ISNUMBER(FIND("7F",ScheduleCompile!N251)),ISNUMBER(FIND("9F",ScheduleCompile!N251)),ISNUMBER(FIND("4F",ScheduleCompile!N251))),VALUE(LEFT(ScheduleCompile!N251,FIND("F",ScheduleCompile!N251)-1)),ScheduleCompile!N251)))))),ISTEXT(ScheduleCompile!#REF!)),"ENDTABLE",IF(ISERROR(IF(ScheduleCompile!N251="Off",0,IF(ScheduleCompile!N251="On",1,IF(ISNUMBER(ScheduleCompile!N251),ScheduleCompile!N251/1,IF(ISTEXT(ScheduleCompile!N251),IF(OR(ISNUMBER(FIND("5F",ScheduleCompile!N251)),ISNUMBER(FIND("0F",ScheduleCompile!N251)),ISNUMBER(FIND("8F",ScheduleCompile!N251)),ISNUMBER(FIND("1F",ScheduleCompile!N251)),ISNUMBER(FIND("2F",ScheduleCompile!N251)),ISNUMBER(FIND("3F",ScheduleCompile!N251)),ISNUMBER(FIND("6F",ScheduleCompile!N251)),ISNUMBER(FIND("7F",ScheduleCompile!N251)),ISNUMBER(FIND("9F",ScheduleCompile!N251)),ISNUMBER(FIND("4F",ScheduleCompile!N251))),VALUE(LEFT(ScheduleCompile!N251,FIND("F",ScheduleCompile!N251)-1)),ScheduleCompile!N251)))))),"",IF(ScheduleCompile!N251="Off",0,IF(ScheduleCompile!N251="On",1,IF(ISNUMBER(ScheduleCompile!N251),ScheduleCompile!N251/1,IF(ISTEXT(ScheduleCompile!N251),IF(OR(ISNUMBER(FIND("5F",ScheduleCompile!N251)),ISNUMBER(FIND("0F",ScheduleCompile!N251)),ISNUMBER(FIND("8F",ScheduleCompile!N251)),ISNUMBER(FIND("1F",ScheduleCompile!N251)),ISNUMBER(FIND("2F",ScheduleCompile!N251)),ISNUMBER(FIND("3F",ScheduleCompile!N251)),ISNUMBER(FIND("6F",ScheduleCompile!N251)),ISNUMBER(FIND("7F",ScheduleCompile!N251)),ISNUMBER(FIND("9F",ScheduleCompile!N251)),ISNUMBER(FIND("4F",ScheduleCompile!N251))),VALUE(LEFT(ScheduleCompile!N251,FIND("F",ScheduleCompile!N251)-1)),ScheduleCompile!N251)))))))</f>
        <v>1</v>
      </c>
      <c r="T258" s="1">
        <f>IF(AND(ISERROR(IF(ScheduleCompile!O251="Off",0,IF(ScheduleCompile!O251="On",1,IF(ISNUMBER(ScheduleCompile!O251),ScheduleCompile!O251/1,IF(ISTEXT(ScheduleCompile!O251),IF(OR(ISNUMBER(FIND("5F",ScheduleCompile!O251)),ISNUMBER(FIND("0F",ScheduleCompile!O251)),ISNUMBER(FIND("8F",ScheduleCompile!O251)),ISNUMBER(FIND("1F",ScheduleCompile!O251)),ISNUMBER(FIND("2F",ScheduleCompile!O251)),ISNUMBER(FIND("3F",ScheduleCompile!O251)),ISNUMBER(FIND("6F",ScheduleCompile!O251)),ISNUMBER(FIND("7F",ScheduleCompile!O251)),ISNUMBER(FIND("9F",ScheduleCompile!O251)),ISNUMBER(FIND("4F",ScheduleCompile!O251))),VALUE(LEFT(ScheduleCompile!O251,FIND("F",ScheduleCompile!O251)-1)),ScheduleCompile!O251)))))),ISTEXT(ScheduleCompile!#REF!)),"ENDTABLE",IF(ISERROR(IF(ScheduleCompile!O251="Off",0,IF(ScheduleCompile!O251="On",1,IF(ISNUMBER(ScheduleCompile!O251),ScheduleCompile!O251/1,IF(ISTEXT(ScheduleCompile!O251),IF(OR(ISNUMBER(FIND("5F",ScheduleCompile!O251)),ISNUMBER(FIND("0F",ScheduleCompile!O251)),ISNUMBER(FIND("8F",ScheduleCompile!O251)),ISNUMBER(FIND("1F",ScheduleCompile!O251)),ISNUMBER(FIND("2F",ScheduleCompile!O251)),ISNUMBER(FIND("3F",ScheduleCompile!O251)),ISNUMBER(FIND("6F",ScheduleCompile!O251)),ISNUMBER(FIND("7F",ScheduleCompile!O251)),ISNUMBER(FIND("9F",ScheduleCompile!O251)),ISNUMBER(FIND("4F",ScheduleCompile!O251))),VALUE(LEFT(ScheduleCompile!O251,FIND("F",ScheduleCompile!O251)-1)),ScheduleCompile!O251)))))),"",IF(ScheduleCompile!O251="Off",0,IF(ScheduleCompile!O251="On",1,IF(ISNUMBER(ScheduleCompile!O251),ScheduleCompile!O251/1,IF(ISTEXT(ScheduleCompile!O251),IF(OR(ISNUMBER(FIND("5F",ScheduleCompile!O251)),ISNUMBER(FIND("0F",ScheduleCompile!O251)),ISNUMBER(FIND("8F",ScheduleCompile!O251)),ISNUMBER(FIND("1F",ScheduleCompile!O251)),ISNUMBER(FIND("2F",ScheduleCompile!O251)),ISNUMBER(FIND("3F",ScheduleCompile!O251)),ISNUMBER(FIND("6F",ScheduleCompile!O251)),ISNUMBER(FIND("7F",ScheduleCompile!O251)),ISNUMBER(FIND("9F",ScheduleCompile!O251)),ISNUMBER(FIND("4F",ScheduleCompile!O251))),VALUE(LEFT(ScheduleCompile!O251,FIND("F",ScheduleCompile!O251)-1)),ScheduleCompile!O251)))))))</f>
        <v>1</v>
      </c>
      <c r="U258" s="1">
        <f>IF(AND(ISERROR(IF(ScheduleCompile!P251="Off",0,IF(ScheduleCompile!P251="On",1,IF(ISNUMBER(ScheduleCompile!P251),ScheduleCompile!P251/1,IF(ISTEXT(ScheduleCompile!P251),IF(OR(ISNUMBER(FIND("5F",ScheduleCompile!P251)),ISNUMBER(FIND("0F",ScheduleCompile!P251)),ISNUMBER(FIND("8F",ScheduleCompile!P251)),ISNUMBER(FIND("1F",ScheduleCompile!P251)),ISNUMBER(FIND("2F",ScheduleCompile!P251)),ISNUMBER(FIND("3F",ScheduleCompile!P251)),ISNUMBER(FIND("6F",ScheduleCompile!P251)),ISNUMBER(FIND("7F",ScheduleCompile!P251)),ISNUMBER(FIND("9F",ScheduleCompile!P251)),ISNUMBER(FIND("4F",ScheduleCompile!P251))),VALUE(LEFT(ScheduleCompile!P251,FIND("F",ScheduleCompile!P251)-1)),ScheduleCompile!P251)))))),ISTEXT(ScheduleCompile!#REF!)),"ENDTABLE",IF(ISERROR(IF(ScheduleCompile!P251="Off",0,IF(ScheduleCompile!P251="On",1,IF(ISNUMBER(ScheduleCompile!P251),ScheduleCompile!P251/1,IF(ISTEXT(ScheduleCompile!P251),IF(OR(ISNUMBER(FIND("5F",ScheduleCompile!P251)),ISNUMBER(FIND("0F",ScheduleCompile!P251)),ISNUMBER(FIND("8F",ScheduleCompile!P251)),ISNUMBER(FIND("1F",ScheduleCompile!P251)),ISNUMBER(FIND("2F",ScheduleCompile!P251)),ISNUMBER(FIND("3F",ScheduleCompile!P251)),ISNUMBER(FIND("6F",ScheduleCompile!P251)),ISNUMBER(FIND("7F",ScheduleCompile!P251)),ISNUMBER(FIND("9F",ScheduleCompile!P251)),ISNUMBER(FIND("4F",ScheduleCompile!P251))),VALUE(LEFT(ScheduleCompile!P251,FIND("F",ScheduleCompile!P251)-1)),ScheduleCompile!P251)))))),"",IF(ScheduleCompile!P251="Off",0,IF(ScheduleCompile!P251="On",1,IF(ISNUMBER(ScheduleCompile!P251),ScheduleCompile!P251/1,IF(ISTEXT(ScheduleCompile!P251),IF(OR(ISNUMBER(FIND("5F",ScheduleCompile!P251)),ISNUMBER(FIND("0F",ScheduleCompile!P251)),ISNUMBER(FIND("8F",ScheduleCompile!P251)),ISNUMBER(FIND("1F",ScheduleCompile!P251)),ISNUMBER(FIND("2F",ScheduleCompile!P251)),ISNUMBER(FIND("3F",ScheduleCompile!P251)),ISNUMBER(FIND("6F",ScheduleCompile!P251)),ISNUMBER(FIND("7F",ScheduleCompile!P251)),ISNUMBER(FIND("9F",ScheduleCompile!P251)),ISNUMBER(FIND("4F",ScheduleCompile!P251))),VALUE(LEFT(ScheduleCompile!P251,FIND("F",ScheduleCompile!P251)-1)),ScheduleCompile!P251)))))))</f>
        <v>1</v>
      </c>
      <c r="V258" s="1">
        <f>IF(AND(ISERROR(IF(ScheduleCompile!Q251="Off",0,IF(ScheduleCompile!Q251="On",1,IF(ISNUMBER(ScheduleCompile!Q251),ScheduleCompile!Q251/1,IF(ISTEXT(ScheduleCompile!Q251),IF(OR(ISNUMBER(FIND("5F",ScheduleCompile!Q251)),ISNUMBER(FIND("0F",ScheduleCompile!Q251)),ISNUMBER(FIND("8F",ScheduleCompile!Q251)),ISNUMBER(FIND("1F",ScheduleCompile!Q251)),ISNUMBER(FIND("2F",ScheduleCompile!Q251)),ISNUMBER(FIND("3F",ScheduleCompile!Q251)),ISNUMBER(FIND("6F",ScheduleCompile!Q251)),ISNUMBER(FIND("7F",ScheduleCompile!Q251)),ISNUMBER(FIND("9F",ScheduleCompile!Q251)),ISNUMBER(FIND("4F",ScheduleCompile!Q251))),VALUE(LEFT(ScheduleCompile!Q251,FIND("F",ScheduleCompile!Q251)-1)),ScheduleCompile!Q251)))))),ISTEXT(ScheduleCompile!#REF!)),"ENDTABLE",IF(ISERROR(IF(ScheduleCompile!Q251="Off",0,IF(ScheduleCompile!Q251="On",1,IF(ISNUMBER(ScheduleCompile!Q251),ScheduleCompile!Q251/1,IF(ISTEXT(ScheduleCompile!Q251),IF(OR(ISNUMBER(FIND("5F",ScheduleCompile!Q251)),ISNUMBER(FIND("0F",ScheduleCompile!Q251)),ISNUMBER(FIND("8F",ScheduleCompile!Q251)),ISNUMBER(FIND("1F",ScheduleCompile!Q251)),ISNUMBER(FIND("2F",ScheduleCompile!Q251)),ISNUMBER(FIND("3F",ScheduleCompile!Q251)),ISNUMBER(FIND("6F",ScheduleCompile!Q251)),ISNUMBER(FIND("7F",ScheduleCompile!Q251)),ISNUMBER(FIND("9F",ScheduleCompile!Q251)),ISNUMBER(FIND("4F",ScheduleCompile!Q251))),VALUE(LEFT(ScheduleCompile!Q251,FIND("F",ScheduleCompile!Q251)-1)),ScheduleCompile!Q251)))))),"",IF(ScheduleCompile!Q251="Off",0,IF(ScheduleCompile!Q251="On",1,IF(ISNUMBER(ScheduleCompile!Q251),ScheduleCompile!Q251/1,IF(ISTEXT(ScheduleCompile!Q251),IF(OR(ISNUMBER(FIND("5F",ScheduleCompile!Q251)),ISNUMBER(FIND("0F",ScheduleCompile!Q251)),ISNUMBER(FIND("8F",ScheduleCompile!Q251)),ISNUMBER(FIND("1F",ScheduleCompile!Q251)),ISNUMBER(FIND("2F",ScheduleCompile!Q251)),ISNUMBER(FIND("3F",ScheduleCompile!Q251)),ISNUMBER(FIND("6F",ScheduleCompile!Q251)),ISNUMBER(FIND("7F",ScheduleCompile!Q251)),ISNUMBER(FIND("9F",ScheduleCompile!Q251)),ISNUMBER(FIND("4F",ScheduleCompile!Q251))),VALUE(LEFT(ScheduleCompile!Q251,FIND("F",ScheduleCompile!Q251)-1)),ScheduleCompile!Q251)))))))</f>
        <v>1</v>
      </c>
      <c r="W258" s="1">
        <f>IF(AND(ISERROR(IF(ScheduleCompile!R251="Off",0,IF(ScheduleCompile!R251="On",1,IF(ISNUMBER(ScheduleCompile!R251),ScheduleCompile!R251/1,IF(ISTEXT(ScheduleCompile!R251),IF(OR(ISNUMBER(FIND("5F",ScheduleCompile!R251)),ISNUMBER(FIND("0F",ScheduleCompile!R251)),ISNUMBER(FIND("8F",ScheduleCompile!R251)),ISNUMBER(FIND("1F",ScheduleCompile!R251)),ISNUMBER(FIND("2F",ScheduleCompile!R251)),ISNUMBER(FIND("3F",ScheduleCompile!R251)),ISNUMBER(FIND("6F",ScheduleCompile!R251)),ISNUMBER(FIND("7F",ScheduleCompile!R251)),ISNUMBER(FIND("9F",ScheduleCompile!R251)),ISNUMBER(FIND("4F",ScheduleCompile!R251))),VALUE(LEFT(ScheduleCompile!R251,FIND("F",ScheduleCompile!R251)-1)),ScheduleCompile!R251)))))),ISTEXT(ScheduleCompile!#REF!)),"ENDTABLE",IF(ISERROR(IF(ScheduleCompile!R251="Off",0,IF(ScheduleCompile!R251="On",1,IF(ISNUMBER(ScheduleCompile!R251),ScheduleCompile!R251/1,IF(ISTEXT(ScheduleCompile!R251),IF(OR(ISNUMBER(FIND("5F",ScheduleCompile!R251)),ISNUMBER(FIND("0F",ScheduleCompile!R251)),ISNUMBER(FIND("8F",ScheduleCompile!R251)),ISNUMBER(FIND("1F",ScheduleCompile!R251)),ISNUMBER(FIND("2F",ScheduleCompile!R251)),ISNUMBER(FIND("3F",ScheduleCompile!R251)),ISNUMBER(FIND("6F",ScheduleCompile!R251)),ISNUMBER(FIND("7F",ScheduleCompile!R251)),ISNUMBER(FIND("9F",ScheduleCompile!R251)),ISNUMBER(FIND("4F",ScheduleCompile!R251))),VALUE(LEFT(ScheduleCompile!R251,FIND("F",ScheduleCompile!R251)-1)),ScheduleCompile!R251)))))),"",IF(ScheduleCompile!R251="Off",0,IF(ScheduleCompile!R251="On",1,IF(ISNUMBER(ScheduleCompile!R251),ScheduleCompile!R251/1,IF(ISTEXT(ScheduleCompile!R251),IF(OR(ISNUMBER(FIND("5F",ScheduleCompile!R251)),ISNUMBER(FIND("0F",ScheduleCompile!R251)),ISNUMBER(FIND("8F",ScheduleCompile!R251)),ISNUMBER(FIND("1F",ScheduleCompile!R251)),ISNUMBER(FIND("2F",ScheduleCompile!R251)),ISNUMBER(FIND("3F",ScheduleCompile!R251)),ISNUMBER(FIND("6F",ScheduleCompile!R251)),ISNUMBER(FIND("7F",ScheduleCompile!R251)),ISNUMBER(FIND("9F",ScheduleCompile!R251)),ISNUMBER(FIND("4F",ScheduleCompile!R251))),VALUE(LEFT(ScheduleCompile!R251,FIND("F",ScheduleCompile!R251)-1)),ScheduleCompile!R251)))))))</f>
        <v>1</v>
      </c>
      <c r="X258" s="1">
        <f>IF(AND(ISERROR(IF(ScheduleCompile!S251="Off",0,IF(ScheduleCompile!S251="On",1,IF(ISNUMBER(ScheduleCompile!S251),ScheduleCompile!S251/1,IF(ISTEXT(ScheduleCompile!S251),IF(OR(ISNUMBER(FIND("5F",ScheduleCompile!S251)),ISNUMBER(FIND("0F",ScheduleCompile!S251)),ISNUMBER(FIND("8F",ScheduleCompile!S251)),ISNUMBER(FIND("1F",ScheduleCompile!S251)),ISNUMBER(FIND("2F",ScheduleCompile!S251)),ISNUMBER(FIND("3F",ScheduleCompile!S251)),ISNUMBER(FIND("6F",ScheduleCompile!S251)),ISNUMBER(FIND("7F",ScheduleCompile!S251)),ISNUMBER(FIND("9F",ScheduleCompile!S251)),ISNUMBER(FIND("4F",ScheduleCompile!S251))),VALUE(LEFT(ScheduleCompile!S251,FIND("F",ScheduleCompile!S251)-1)),ScheduleCompile!S251)))))),ISTEXT(ScheduleCompile!#REF!)),"ENDTABLE",IF(ISERROR(IF(ScheduleCompile!S251="Off",0,IF(ScheduleCompile!S251="On",1,IF(ISNUMBER(ScheduleCompile!S251),ScheduleCompile!S251/1,IF(ISTEXT(ScheduleCompile!S251),IF(OR(ISNUMBER(FIND("5F",ScheduleCompile!S251)),ISNUMBER(FIND("0F",ScheduleCompile!S251)),ISNUMBER(FIND("8F",ScheduleCompile!S251)),ISNUMBER(FIND("1F",ScheduleCompile!S251)),ISNUMBER(FIND("2F",ScheduleCompile!S251)),ISNUMBER(FIND("3F",ScheduleCompile!S251)),ISNUMBER(FIND("6F",ScheduleCompile!S251)),ISNUMBER(FIND("7F",ScheduleCompile!S251)),ISNUMBER(FIND("9F",ScheduleCompile!S251)),ISNUMBER(FIND("4F",ScheduleCompile!S251))),VALUE(LEFT(ScheduleCompile!S251,FIND("F",ScheduleCompile!S251)-1)),ScheduleCompile!S251)))))),"",IF(ScheduleCompile!S251="Off",0,IF(ScheduleCompile!S251="On",1,IF(ISNUMBER(ScheduleCompile!S251),ScheduleCompile!S251/1,IF(ISTEXT(ScheduleCompile!S251),IF(OR(ISNUMBER(FIND("5F",ScheduleCompile!S251)),ISNUMBER(FIND("0F",ScheduleCompile!S251)),ISNUMBER(FIND("8F",ScheduleCompile!S251)),ISNUMBER(FIND("1F",ScheduleCompile!S251)),ISNUMBER(FIND("2F",ScheduleCompile!S251)),ISNUMBER(FIND("3F",ScheduleCompile!S251)),ISNUMBER(FIND("6F",ScheduleCompile!S251)),ISNUMBER(FIND("7F",ScheduleCompile!S251)),ISNUMBER(FIND("9F",ScheduleCompile!S251)),ISNUMBER(FIND("4F",ScheduleCompile!S251))),VALUE(LEFT(ScheduleCompile!S251,FIND("F",ScheduleCompile!S251)-1)),ScheduleCompile!S251)))))))</f>
        <v>1</v>
      </c>
      <c r="Y258" s="1">
        <f>IF(AND(ISERROR(IF(ScheduleCompile!T251="Off",0,IF(ScheduleCompile!T251="On",1,IF(ISNUMBER(ScheduleCompile!T251),ScheduleCompile!T251/1,IF(ISTEXT(ScheduleCompile!T251),IF(OR(ISNUMBER(FIND("5F",ScheduleCompile!T251)),ISNUMBER(FIND("0F",ScheduleCompile!T251)),ISNUMBER(FIND("8F",ScheduleCompile!T251)),ISNUMBER(FIND("1F",ScheduleCompile!T251)),ISNUMBER(FIND("2F",ScheduleCompile!T251)),ISNUMBER(FIND("3F",ScheduleCompile!T251)),ISNUMBER(FIND("6F",ScheduleCompile!T251)),ISNUMBER(FIND("7F",ScheduleCompile!T251)),ISNUMBER(FIND("9F",ScheduleCompile!T251)),ISNUMBER(FIND("4F",ScheduleCompile!T251))),VALUE(LEFT(ScheduleCompile!T251,FIND("F",ScheduleCompile!T251)-1)),ScheduleCompile!T251)))))),ISTEXT(ScheduleCompile!#REF!)),"ENDTABLE",IF(ISERROR(IF(ScheduleCompile!T251="Off",0,IF(ScheduleCompile!T251="On",1,IF(ISNUMBER(ScheduleCompile!T251),ScheduleCompile!T251/1,IF(ISTEXT(ScheduleCompile!T251),IF(OR(ISNUMBER(FIND("5F",ScheduleCompile!T251)),ISNUMBER(FIND("0F",ScheduleCompile!T251)),ISNUMBER(FIND("8F",ScheduleCompile!T251)),ISNUMBER(FIND("1F",ScheduleCompile!T251)),ISNUMBER(FIND("2F",ScheduleCompile!T251)),ISNUMBER(FIND("3F",ScheduleCompile!T251)),ISNUMBER(FIND("6F",ScheduleCompile!T251)),ISNUMBER(FIND("7F",ScheduleCompile!T251)),ISNUMBER(FIND("9F",ScheduleCompile!T251)),ISNUMBER(FIND("4F",ScheduleCompile!T251))),VALUE(LEFT(ScheduleCompile!T251,FIND("F",ScheduleCompile!T251)-1)),ScheduleCompile!T251)))))),"",IF(ScheduleCompile!T251="Off",0,IF(ScheduleCompile!T251="On",1,IF(ISNUMBER(ScheduleCompile!T251),ScheduleCompile!T251/1,IF(ISTEXT(ScheduleCompile!T251),IF(OR(ISNUMBER(FIND("5F",ScheduleCompile!T251)),ISNUMBER(FIND("0F",ScheduleCompile!T251)),ISNUMBER(FIND("8F",ScheduleCompile!T251)),ISNUMBER(FIND("1F",ScheduleCompile!T251)),ISNUMBER(FIND("2F",ScheduleCompile!T251)),ISNUMBER(FIND("3F",ScheduleCompile!T251)),ISNUMBER(FIND("6F",ScheduleCompile!T251)),ISNUMBER(FIND("7F",ScheduleCompile!T251)),ISNUMBER(FIND("9F",ScheduleCompile!T251)),ISNUMBER(FIND("4F",ScheduleCompile!T251))),VALUE(LEFT(ScheduleCompile!T251,FIND("F",ScheduleCompile!T251)-1)),ScheduleCompile!T251)))))))</f>
        <v>1</v>
      </c>
      <c r="Z258" s="1">
        <f>IF(AND(ISERROR(IF(ScheduleCompile!U251="Off",0,IF(ScheduleCompile!U251="On",1,IF(ISNUMBER(ScheduleCompile!U251),ScheduleCompile!U251/1,IF(ISTEXT(ScheduleCompile!U251),IF(OR(ISNUMBER(FIND("5F",ScheduleCompile!U251)),ISNUMBER(FIND("0F",ScheduleCompile!U251)),ISNUMBER(FIND("8F",ScheduleCompile!U251)),ISNUMBER(FIND("1F",ScheduleCompile!U251)),ISNUMBER(FIND("2F",ScheduleCompile!U251)),ISNUMBER(FIND("3F",ScheduleCompile!U251)),ISNUMBER(FIND("6F",ScheduleCompile!U251)),ISNUMBER(FIND("7F",ScheduleCompile!U251)),ISNUMBER(FIND("9F",ScheduleCompile!U251)),ISNUMBER(FIND("4F",ScheduleCompile!U251))),VALUE(LEFT(ScheduleCompile!U251,FIND("F",ScheduleCompile!U251)-1)),ScheduleCompile!U251)))))),ISTEXT(ScheduleCompile!#REF!)),"ENDTABLE",IF(ISERROR(IF(ScheduleCompile!U251="Off",0,IF(ScheduleCompile!U251="On",1,IF(ISNUMBER(ScheduleCompile!U251),ScheduleCompile!U251/1,IF(ISTEXT(ScheduleCompile!U251),IF(OR(ISNUMBER(FIND("5F",ScheduleCompile!U251)),ISNUMBER(FIND("0F",ScheduleCompile!U251)),ISNUMBER(FIND("8F",ScheduleCompile!U251)),ISNUMBER(FIND("1F",ScheduleCompile!U251)),ISNUMBER(FIND("2F",ScheduleCompile!U251)),ISNUMBER(FIND("3F",ScheduleCompile!U251)),ISNUMBER(FIND("6F",ScheduleCompile!U251)),ISNUMBER(FIND("7F",ScheduleCompile!U251)),ISNUMBER(FIND("9F",ScheduleCompile!U251)),ISNUMBER(FIND("4F",ScheduleCompile!U251))),VALUE(LEFT(ScheduleCompile!U251,FIND("F",ScheduleCompile!U251)-1)),ScheduleCompile!U251)))))),"",IF(ScheduleCompile!U251="Off",0,IF(ScheduleCompile!U251="On",1,IF(ISNUMBER(ScheduleCompile!U251),ScheduleCompile!U251/1,IF(ISTEXT(ScheduleCompile!U251),IF(OR(ISNUMBER(FIND("5F",ScheduleCompile!U251)),ISNUMBER(FIND("0F",ScheduleCompile!U251)),ISNUMBER(FIND("8F",ScheduleCompile!U251)),ISNUMBER(FIND("1F",ScheduleCompile!U251)),ISNUMBER(FIND("2F",ScheduleCompile!U251)),ISNUMBER(FIND("3F",ScheduleCompile!U251)),ISNUMBER(FIND("6F",ScheduleCompile!U251)),ISNUMBER(FIND("7F",ScheduleCompile!U251)),ISNUMBER(FIND("9F",ScheduleCompile!U251)),ISNUMBER(FIND("4F",ScheduleCompile!U251))),VALUE(LEFT(ScheduleCompile!U251,FIND("F",ScheduleCompile!U251)-1)),ScheduleCompile!U251)))))))</f>
        <v>1</v>
      </c>
      <c r="AA258" s="1">
        <f>IF(AND(ISERROR(IF(ScheduleCompile!V251="Off",0,IF(ScheduleCompile!V251="On",1,IF(ISNUMBER(ScheduleCompile!V251),ScheduleCompile!V251/1,IF(ISTEXT(ScheduleCompile!V251),IF(OR(ISNUMBER(FIND("5F",ScheduleCompile!V251)),ISNUMBER(FIND("0F",ScheduleCompile!V251)),ISNUMBER(FIND("8F",ScheduleCompile!V251)),ISNUMBER(FIND("1F",ScheduleCompile!V251)),ISNUMBER(FIND("2F",ScheduleCompile!V251)),ISNUMBER(FIND("3F",ScheduleCompile!V251)),ISNUMBER(FIND("6F",ScheduleCompile!V251)),ISNUMBER(FIND("7F",ScheduleCompile!V251)),ISNUMBER(FIND("9F",ScheduleCompile!V251)),ISNUMBER(FIND("4F",ScheduleCompile!V251))),VALUE(LEFT(ScheduleCompile!V251,FIND("F",ScheduleCompile!V251)-1)),ScheduleCompile!V251)))))),ISTEXT(ScheduleCompile!#REF!)),"ENDTABLE",IF(ISERROR(IF(ScheduleCompile!V251="Off",0,IF(ScheduleCompile!V251="On",1,IF(ISNUMBER(ScheduleCompile!V251),ScheduleCompile!V251/1,IF(ISTEXT(ScheduleCompile!V251),IF(OR(ISNUMBER(FIND("5F",ScheduleCompile!V251)),ISNUMBER(FIND("0F",ScheduleCompile!V251)),ISNUMBER(FIND("8F",ScheduleCompile!V251)),ISNUMBER(FIND("1F",ScheduleCompile!V251)),ISNUMBER(FIND("2F",ScheduleCompile!V251)),ISNUMBER(FIND("3F",ScheduleCompile!V251)),ISNUMBER(FIND("6F",ScheduleCompile!V251)),ISNUMBER(FIND("7F",ScheduleCompile!V251)),ISNUMBER(FIND("9F",ScheduleCompile!V251)),ISNUMBER(FIND("4F",ScheduleCompile!V251))),VALUE(LEFT(ScheduleCompile!V251,FIND("F",ScheduleCompile!V251)-1)),ScheduleCompile!V251)))))),"",IF(ScheduleCompile!V251="Off",0,IF(ScheduleCompile!V251="On",1,IF(ISNUMBER(ScheduleCompile!V251),ScheduleCompile!V251/1,IF(ISTEXT(ScheduleCompile!V251),IF(OR(ISNUMBER(FIND("5F",ScheduleCompile!V251)),ISNUMBER(FIND("0F",ScheduleCompile!V251)),ISNUMBER(FIND("8F",ScheduleCompile!V251)),ISNUMBER(FIND("1F",ScheduleCompile!V251)),ISNUMBER(FIND("2F",ScheduleCompile!V251)),ISNUMBER(FIND("3F",ScheduleCompile!V251)),ISNUMBER(FIND("6F",ScheduleCompile!V251)),ISNUMBER(FIND("7F",ScheduleCompile!V251)),ISNUMBER(FIND("9F",ScheduleCompile!V251)),ISNUMBER(FIND("4F",ScheduleCompile!V251))),VALUE(LEFT(ScheduleCompile!V251,FIND("F",ScheduleCompile!V251)-1)),ScheduleCompile!V251)))))))</f>
        <v>1</v>
      </c>
      <c r="AB258" s="1">
        <f>IF(AND(ISERROR(IF(ScheduleCompile!W251="Off",0,IF(ScheduleCompile!W251="On",1,IF(ISNUMBER(ScheduleCompile!W251),ScheduleCompile!W251/1,IF(ISTEXT(ScheduleCompile!W251),IF(OR(ISNUMBER(FIND("5F",ScheduleCompile!W251)),ISNUMBER(FIND("0F",ScheduleCompile!W251)),ISNUMBER(FIND("8F",ScheduleCompile!W251)),ISNUMBER(FIND("1F",ScheduleCompile!W251)),ISNUMBER(FIND("2F",ScheduleCompile!W251)),ISNUMBER(FIND("3F",ScheduleCompile!W251)),ISNUMBER(FIND("6F",ScheduleCompile!W251)),ISNUMBER(FIND("7F",ScheduleCompile!W251)),ISNUMBER(FIND("9F",ScheduleCompile!W251)),ISNUMBER(FIND("4F",ScheduleCompile!W251))),VALUE(LEFT(ScheduleCompile!W251,FIND("F",ScheduleCompile!W251)-1)),ScheduleCompile!W251)))))),ISTEXT(ScheduleCompile!#REF!)),"ENDTABLE",IF(ISERROR(IF(ScheduleCompile!W251="Off",0,IF(ScheduleCompile!W251="On",1,IF(ISNUMBER(ScheduleCompile!W251),ScheduleCompile!W251/1,IF(ISTEXT(ScheduleCompile!W251),IF(OR(ISNUMBER(FIND("5F",ScheduleCompile!W251)),ISNUMBER(FIND("0F",ScheduleCompile!W251)),ISNUMBER(FIND("8F",ScheduleCompile!W251)),ISNUMBER(FIND("1F",ScheduleCompile!W251)),ISNUMBER(FIND("2F",ScheduleCompile!W251)),ISNUMBER(FIND("3F",ScheduleCompile!W251)),ISNUMBER(FIND("6F",ScheduleCompile!W251)),ISNUMBER(FIND("7F",ScheduleCompile!W251)),ISNUMBER(FIND("9F",ScheduleCompile!W251)),ISNUMBER(FIND("4F",ScheduleCompile!W251))),VALUE(LEFT(ScheduleCompile!W251,FIND("F",ScheduleCompile!W251)-1)),ScheduleCompile!W251)))))),"",IF(ScheduleCompile!W251="Off",0,IF(ScheduleCompile!W251="On",1,IF(ISNUMBER(ScheduleCompile!W251),ScheduleCompile!W251/1,IF(ISTEXT(ScheduleCompile!W251),IF(OR(ISNUMBER(FIND("5F",ScheduleCompile!W251)),ISNUMBER(FIND("0F",ScheduleCompile!W251)),ISNUMBER(FIND("8F",ScheduleCompile!W251)),ISNUMBER(FIND("1F",ScheduleCompile!W251)),ISNUMBER(FIND("2F",ScheduleCompile!W251)),ISNUMBER(FIND("3F",ScheduleCompile!W251)),ISNUMBER(FIND("6F",ScheduleCompile!W251)),ISNUMBER(FIND("7F",ScheduleCompile!W251)),ISNUMBER(FIND("9F",ScheduleCompile!W251)),ISNUMBER(FIND("4F",ScheduleCompile!W251))),VALUE(LEFT(ScheduleCompile!W251,FIND("F",ScheduleCompile!W251)-1)),ScheduleCompile!W251)))))))</f>
        <v>1</v>
      </c>
      <c r="AC258" s="1">
        <f>IF(AND(ISERROR(IF(ScheduleCompile!X251="Off",0,IF(ScheduleCompile!X251="On",1,IF(ISNUMBER(ScheduleCompile!X251),ScheduleCompile!X251/1,IF(ISTEXT(ScheduleCompile!X251),IF(OR(ISNUMBER(FIND("5F",ScheduleCompile!X251)),ISNUMBER(FIND("0F",ScheduleCompile!X251)),ISNUMBER(FIND("8F",ScheduleCompile!X251)),ISNUMBER(FIND("1F",ScheduleCompile!X251)),ISNUMBER(FIND("2F",ScheduleCompile!X251)),ISNUMBER(FIND("3F",ScheduleCompile!X251)),ISNUMBER(FIND("6F",ScheduleCompile!X251)),ISNUMBER(FIND("7F",ScheduleCompile!X251)),ISNUMBER(FIND("9F",ScheduleCompile!X251)),ISNUMBER(FIND("4F",ScheduleCompile!X251))),VALUE(LEFT(ScheduleCompile!X251,FIND("F",ScheduleCompile!X251)-1)),ScheduleCompile!X251)))))),ISTEXT(ScheduleCompile!#REF!)),"ENDTABLE",IF(ISERROR(IF(ScheduleCompile!X251="Off",0,IF(ScheduleCompile!X251="On",1,IF(ISNUMBER(ScheduleCompile!X251),ScheduleCompile!X251/1,IF(ISTEXT(ScheduleCompile!X251),IF(OR(ISNUMBER(FIND("5F",ScheduleCompile!X251)),ISNUMBER(FIND("0F",ScheduleCompile!X251)),ISNUMBER(FIND("8F",ScheduleCompile!X251)),ISNUMBER(FIND("1F",ScheduleCompile!X251)),ISNUMBER(FIND("2F",ScheduleCompile!X251)),ISNUMBER(FIND("3F",ScheduleCompile!X251)),ISNUMBER(FIND("6F",ScheduleCompile!X251)),ISNUMBER(FIND("7F",ScheduleCompile!X251)),ISNUMBER(FIND("9F",ScheduleCompile!X251)),ISNUMBER(FIND("4F",ScheduleCompile!X251))),VALUE(LEFT(ScheduleCompile!X251,FIND("F",ScheduleCompile!X251)-1)),ScheduleCompile!X251)))))),"",IF(ScheduleCompile!X251="Off",0,IF(ScheduleCompile!X251="On",1,IF(ISNUMBER(ScheduleCompile!X251),ScheduleCompile!X251/1,IF(ISTEXT(ScheduleCompile!X251),IF(OR(ISNUMBER(FIND("5F",ScheduleCompile!X251)),ISNUMBER(FIND("0F",ScheduleCompile!X251)),ISNUMBER(FIND("8F",ScheduleCompile!X251)),ISNUMBER(FIND("1F",ScheduleCompile!X251)),ISNUMBER(FIND("2F",ScheduleCompile!X251)),ISNUMBER(FIND("3F",ScheduleCompile!X251)),ISNUMBER(FIND("6F",ScheduleCompile!X251)),ISNUMBER(FIND("7F",ScheduleCompile!X251)),ISNUMBER(FIND("9F",ScheduleCompile!X251)),ISNUMBER(FIND("4F",ScheduleCompile!X251))),VALUE(LEFT(ScheduleCompile!X251,FIND("F",ScheduleCompile!X251)-1)),ScheduleCompile!X251)))))))</f>
        <v>0.5</v>
      </c>
      <c r="AD258" s="1">
        <f>IF(AND(ISERROR(IF(ScheduleCompile!Y251="Off",0,IF(ScheduleCompile!Y251="On",1,IF(ISNUMBER(ScheduleCompile!Y251),ScheduleCompile!Y251/1,IF(ISTEXT(ScheduleCompile!Y251),IF(OR(ISNUMBER(FIND("5F",ScheduleCompile!Y251)),ISNUMBER(FIND("0F",ScheduleCompile!Y251)),ISNUMBER(FIND("8F",ScheduleCompile!Y251)),ISNUMBER(FIND("1F",ScheduleCompile!Y251)),ISNUMBER(FIND("2F",ScheduleCompile!Y251)),ISNUMBER(FIND("3F",ScheduleCompile!Y251)),ISNUMBER(FIND("6F",ScheduleCompile!Y251)),ISNUMBER(FIND("7F",ScheduleCompile!Y251)),ISNUMBER(FIND("9F",ScheduleCompile!Y251)),ISNUMBER(FIND("4F",ScheduleCompile!Y251))),VALUE(LEFT(ScheduleCompile!Y251,FIND("F",ScheduleCompile!Y251)-1)),ScheduleCompile!Y251)))))),ISTEXT(ScheduleCompile!#REF!)),"ENDTABLE",IF(ISERROR(IF(ScheduleCompile!Y251="Off",0,IF(ScheduleCompile!Y251="On",1,IF(ISNUMBER(ScheduleCompile!Y251),ScheduleCompile!Y251/1,IF(ISTEXT(ScheduleCompile!Y251),IF(OR(ISNUMBER(FIND("5F",ScheduleCompile!Y251)),ISNUMBER(FIND("0F",ScheduleCompile!Y251)),ISNUMBER(FIND("8F",ScheduleCompile!Y251)),ISNUMBER(FIND("1F",ScheduleCompile!Y251)),ISNUMBER(FIND("2F",ScheduleCompile!Y251)),ISNUMBER(FIND("3F",ScheduleCompile!Y251)),ISNUMBER(FIND("6F",ScheduleCompile!Y251)),ISNUMBER(FIND("7F",ScheduleCompile!Y251)),ISNUMBER(FIND("9F",ScheduleCompile!Y251)),ISNUMBER(FIND("4F",ScheduleCompile!Y251))),VALUE(LEFT(ScheduleCompile!Y251,FIND("F",ScheduleCompile!Y251)-1)),ScheduleCompile!Y251)))))),"",IF(ScheduleCompile!Y251="Off",0,IF(ScheduleCompile!Y251="On",1,IF(ISNUMBER(ScheduleCompile!Y251),ScheduleCompile!Y251/1,IF(ISTEXT(ScheduleCompile!Y251),IF(OR(ISNUMBER(FIND("5F",ScheduleCompile!Y251)),ISNUMBER(FIND("0F",ScheduleCompile!Y251)),ISNUMBER(FIND("8F",ScheduleCompile!Y251)),ISNUMBER(FIND("1F",ScheduleCompile!Y251)),ISNUMBER(FIND("2F",ScheduleCompile!Y251)),ISNUMBER(FIND("3F",ScheduleCompile!Y251)),ISNUMBER(FIND("6F",ScheduleCompile!Y251)),ISNUMBER(FIND("7F",ScheduleCompile!Y251)),ISNUMBER(FIND("9F",ScheduleCompile!Y251)),ISNUMBER(FIND("4F",ScheduleCompile!Y251))),VALUE(LEFT(ScheduleCompile!Y251,FIND("F",ScheduleCompile!Y251)-1)),ScheduleCompile!Y251)))))))</f>
        <v>0.5</v>
      </c>
    </row>
    <row r="259" spans="1:30" x14ac:dyDescent="0.25">
      <c r="A259" t="str">
        <f t="shared" si="15"/>
        <v>SchDay "ParkingLightsSat"  Type = "Fraction" Hr = (0.5, 0.5, 0.5, 0.5, 0.5, 0.5, 1, 1, 1, 1, 1, 1, 1, 1, 1, 1, 1, 0.5, 0.5, 0.5, 0.5, 0.5, 0.5, 0.5) ..</v>
      </c>
      <c r="B259" s="1" t="s">
        <v>623</v>
      </c>
      <c r="C259" t="str">
        <f t="shared" si="16"/>
        <v xml:space="preserve">SchDay "ParkingLightsSat"  Type = "Fraction" Hr = </v>
      </c>
      <c r="D259" t="str">
        <f t="shared" si="17"/>
        <v>(0.5, 0.5, 0.5, 0.5, 0.5, 0.5, 1, 1, 1, 1, 1, 1, 1, 1, 1, 1, 1, 0.5, 0.5, 0.5, 0.5, 0.5, 0.5, 0.5) ..</v>
      </c>
      <c r="E259" s="30" t="str">
        <f>ScheduleCompile!A252</f>
        <v>ParkingLightsSat</v>
      </c>
      <c r="F259" t="str">
        <f t="shared" si="18"/>
        <v>Fraction</v>
      </c>
      <c r="G259" s="1">
        <f>IF(AND(ISERROR(IF(ScheduleCompile!B252="Off",0,IF(ScheduleCompile!B252="On",1,IF(ISNUMBER(ScheduleCompile!B252),ScheduleCompile!B252/1,IF(ISTEXT(ScheduleCompile!B252),IF(OR(ISNUMBER(FIND("5F",ScheduleCompile!B252)),ISNUMBER(FIND("0F",ScheduleCompile!B252)),ISNUMBER(FIND("8F",ScheduleCompile!B252)),ISNUMBER(FIND("1F",ScheduleCompile!B252)),ISNUMBER(FIND("2F",ScheduleCompile!B252)),ISNUMBER(FIND("3F",ScheduleCompile!B252)),ISNUMBER(FIND("6F",ScheduleCompile!B252)),ISNUMBER(FIND("7F",ScheduleCompile!B252)),ISNUMBER(FIND("9F",ScheduleCompile!B252)),ISNUMBER(FIND("4F",ScheduleCompile!B252))),VALUE(LEFT(ScheduleCompile!B252,FIND("F",ScheduleCompile!B252)-1)),ScheduleCompile!B252)))))),ISTEXT(ScheduleCompile!#REF!)),"ENDTABLE",IF(ISERROR(IF(ScheduleCompile!B252="Off",0,IF(ScheduleCompile!B252="On",1,IF(ISNUMBER(ScheduleCompile!B252),ScheduleCompile!B252/1,IF(ISTEXT(ScheduleCompile!B252),IF(OR(ISNUMBER(FIND("5F",ScheduleCompile!B252)),ISNUMBER(FIND("0F",ScheduleCompile!B252)),ISNUMBER(FIND("8F",ScheduleCompile!B252)),ISNUMBER(FIND("1F",ScheduleCompile!B252)),ISNUMBER(FIND("2F",ScheduleCompile!B252)),ISNUMBER(FIND("3F",ScheduleCompile!B252)),ISNUMBER(FIND("6F",ScheduleCompile!B252)),ISNUMBER(FIND("7F",ScheduleCompile!B252)),ISNUMBER(FIND("9F",ScheduleCompile!B252)),ISNUMBER(FIND("4F",ScheduleCompile!B252))),VALUE(LEFT(ScheduleCompile!B252,FIND("F",ScheduleCompile!B252)-1)),ScheduleCompile!B252)))))),"",IF(ScheduleCompile!B252="Off",0,IF(ScheduleCompile!B252="On",1,IF(ISNUMBER(ScheduleCompile!B252),ScheduleCompile!B252/1,IF(ISTEXT(ScheduleCompile!B252),IF(OR(ISNUMBER(FIND("5F",ScheduleCompile!B252)),ISNUMBER(FIND("0F",ScheduleCompile!B252)),ISNUMBER(FIND("8F",ScheduleCompile!B252)),ISNUMBER(FIND("1F",ScheduleCompile!B252)),ISNUMBER(FIND("2F",ScheduleCompile!B252)),ISNUMBER(FIND("3F",ScheduleCompile!B252)),ISNUMBER(FIND("6F",ScheduleCompile!B252)),ISNUMBER(FIND("7F",ScheduleCompile!B252)),ISNUMBER(FIND("9F",ScheduleCompile!B252)),ISNUMBER(FIND("4F",ScheduleCompile!B252))),VALUE(LEFT(ScheduleCompile!B252,FIND("F",ScheduleCompile!B252)-1)),ScheduleCompile!B252)))))))</f>
        <v>0.5</v>
      </c>
      <c r="H259" s="1">
        <f>IF(AND(ISERROR(IF(ScheduleCompile!C252="Off",0,IF(ScheduleCompile!C252="On",1,IF(ISNUMBER(ScheduleCompile!C252),ScheduleCompile!C252/1,IF(ISTEXT(ScheduleCompile!C252),IF(OR(ISNUMBER(FIND("5F",ScheduleCompile!C252)),ISNUMBER(FIND("0F",ScheduleCompile!C252)),ISNUMBER(FIND("8F",ScheduleCompile!C252)),ISNUMBER(FIND("1F",ScheduleCompile!C252)),ISNUMBER(FIND("2F",ScheduleCompile!C252)),ISNUMBER(FIND("3F",ScheduleCompile!C252)),ISNUMBER(FIND("6F",ScheduleCompile!C252)),ISNUMBER(FIND("7F",ScheduleCompile!C252)),ISNUMBER(FIND("9F",ScheduleCompile!C252)),ISNUMBER(FIND("4F",ScheduleCompile!C252))),VALUE(LEFT(ScheduleCompile!C252,FIND("F",ScheduleCompile!C252)-1)),ScheduleCompile!C252)))))),ISTEXT(ScheduleCompile!#REF!)),"ENDTABLE",IF(ISERROR(IF(ScheduleCompile!C252="Off",0,IF(ScheduleCompile!C252="On",1,IF(ISNUMBER(ScheduleCompile!C252),ScheduleCompile!C252/1,IF(ISTEXT(ScheduleCompile!C252),IF(OR(ISNUMBER(FIND("5F",ScheduleCompile!C252)),ISNUMBER(FIND("0F",ScheduleCompile!C252)),ISNUMBER(FIND("8F",ScheduleCompile!C252)),ISNUMBER(FIND("1F",ScheduleCompile!C252)),ISNUMBER(FIND("2F",ScheduleCompile!C252)),ISNUMBER(FIND("3F",ScheduleCompile!C252)),ISNUMBER(FIND("6F",ScheduleCompile!C252)),ISNUMBER(FIND("7F",ScheduleCompile!C252)),ISNUMBER(FIND("9F",ScheduleCompile!C252)),ISNUMBER(FIND("4F",ScheduleCompile!C252))),VALUE(LEFT(ScheduleCompile!C252,FIND("F",ScheduleCompile!C252)-1)),ScheduleCompile!C252)))))),"",IF(ScheduleCompile!C252="Off",0,IF(ScheduleCompile!C252="On",1,IF(ISNUMBER(ScheduleCompile!C252),ScheduleCompile!C252/1,IF(ISTEXT(ScheduleCompile!C252),IF(OR(ISNUMBER(FIND("5F",ScheduleCompile!C252)),ISNUMBER(FIND("0F",ScheduleCompile!C252)),ISNUMBER(FIND("8F",ScheduleCompile!C252)),ISNUMBER(FIND("1F",ScheduleCompile!C252)),ISNUMBER(FIND("2F",ScheduleCompile!C252)),ISNUMBER(FIND("3F",ScheduleCompile!C252)),ISNUMBER(FIND("6F",ScheduleCompile!C252)),ISNUMBER(FIND("7F",ScheduleCompile!C252)),ISNUMBER(FIND("9F",ScheduleCompile!C252)),ISNUMBER(FIND("4F",ScheduleCompile!C252))),VALUE(LEFT(ScheduleCompile!C252,FIND("F",ScheduleCompile!C252)-1)),ScheduleCompile!C252)))))))</f>
        <v>0.5</v>
      </c>
      <c r="I259" s="1">
        <f>IF(AND(ISERROR(IF(ScheduleCompile!D252="Off",0,IF(ScheduleCompile!D252="On",1,IF(ISNUMBER(ScheduleCompile!D252),ScheduleCompile!D252/1,IF(ISTEXT(ScheduleCompile!D252),IF(OR(ISNUMBER(FIND("5F",ScheduleCompile!D252)),ISNUMBER(FIND("0F",ScheduleCompile!D252)),ISNUMBER(FIND("8F",ScheduleCompile!D252)),ISNUMBER(FIND("1F",ScheduleCompile!D252)),ISNUMBER(FIND("2F",ScheduleCompile!D252)),ISNUMBER(FIND("3F",ScheduleCompile!D252)),ISNUMBER(FIND("6F",ScheduleCompile!D252)),ISNUMBER(FIND("7F",ScheduleCompile!D252)),ISNUMBER(FIND("9F",ScheduleCompile!D252)),ISNUMBER(FIND("4F",ScheduleCompile!D252))),VALUE(LEFT(ScheduleCompile!D252,FIND("F",ScheduleCompile!D252)-1)),ScheduleCompile!D252)))))),ISTEXT(ScheduleCompile!#REF!)),"ENDTABLE",IF(ISERROR(IF(ScheduleCompile!D252="Off",0,IF(ScheduleCompile!D252="On",1,IF(ISNUMBER(ScheduleCompile!D252),ScheduleCompile!D252/1,IF(ISTEXT(ScheduleCompile!D252),IF(OR(ISNUMBER(FIND("5F",ScheduleCompile!D252)),ISNUMBER(FIND("0F",ScheduleCompile!D252)),ISNUMBER(FIND("8F",ScheduleCompile!D252)),ISNUMBER(FIND("1F",ScheduleCompile!D252)),ISNUMBER(FIND("2F",ScheduleCompile!D252)),ISNUMBER(FIND("3F",ScheduleCompile!D252)),ISNUMBER(FIND("6F",ScheduleCompile!D252)),ISNUMBER(FIND("7F",ScheduleCompile!D252)),ISNUMBER(FIND("9F",ScheduleCompile!D252)),ISNUMBER(FIND("4F",ScheduleCompile!D252))),VALUE(LEFT(ScheduleCompile!D252,FIND("F",ScheduleCompile!D252)-1)),ScheduleCompile!D252)))))),"",IF(ScheduleCompile!D252="Off",0,IF(ScheduleCompile!D252="On",1,IF(ISNUMBER(ScheduleCompile!D252),ScheduleCompile!D252/1,IF(ISTEXT(ScheduleCompile!D252),IF(OR(ISNUMBER(FIND("5F",ScheduleCompile!D252)),ISNUMBER(FIND("0F",ScheduleCompile!D252)),ISNUMBER(FIND("8F",ScheduleCompile!D252)),ISNUMBER(FIND("1F",ScheduleCompile!D252)),ISNUMBER(FIND("2F",ScheduleCompile!D252)),ISNUMBER(FIND("3F",ScheduleCompile!D252)),ISNUMBER(FIND("6F",ScheduleCompile!D252)),ISNUMBER(FIND("7F",ScheduleCompile!D252)),ISNUMBER(FIND("9F",ScheduleCompile!D252)),ISNUMBER(FIND("4F",ScheduleCompile!D252))),VALUE(LEFT(ScheduleCompile!D252,FIND("F",ScheduleCompile!D252)-1)),ScheduleCompile!D252)))))))</f>
        <v>0.5</v>
      </c>
      <c r="J259" s="1">
        <f>IF(AND(ISERROR(IF(ScheduleCompile!E252="Off",0,IF(ScheduleCompile!E252="On",1,IF(ISNUMBER(ScheduleCompile!E252),ScheduleCompile!E252/1,IF(ISTEXT(ScheduleCompile!E252),IF(OR(ISNUMBER(FIND("5F",ScheduleCompile!E252)),ISNUMBER(FIND("0F",ScheduleCompile!E252)),ISNUMBER(FIND("8F",ScheduleCompile!E252)),ISNUMBER(FIND("1F",ScheduleCompile!E252)),ISNUMBER(FIND("2F",ScheduleCompile!E252)),ISNUMBER(FIND("3F",ScheduleCompile!E252)),ISNUMBER(FIND("6F",ScheduleCompile!E252)),ISNUMBER(FIND("7F",ScheduleCompile!E252)),ISNUMBER(FIND("9F",ScheduleCompile!E252)),ISNUMBER(FIND("4F",ScheduleCompile!E252))),VALUE(LEFT(ScheduleCompile!E252,FIND("F",ScheduleCompile!E252)-1)),ScheduleCompile!E252)))))),ISTEXT(ScheduleCompile!#REF!)),"ENDTABLE",IF(ISERROR(IF(ScheduleCompile!E252="Off",0,IF(ScheduleCompile!E252="On",1,IF(ISNUMBER(ScheduleCompile!E252),ScheduleCompile!E252/1,IF(ISTEXT(ScheduleCompile!E252),IF(OR(ISNUMBER(FIND("5F",ScheduleCompile!E252)),ISNUMBER(FIND("0F",ScheduleCompile!E252)),ISNUMBER(FIND("8F",ScheduleCompile!E252)),ISNUMBER(FIND("1F",ScheduleCompile!E252)),ISNUMBER(FIND("2F",ScheduleCompile!E252)),ISNUMBER(FIND("3F",ScheduleCompile!E252)),ISNUMBER(FIND("6F",ScheduleCompile!E252)),ISNUMBER(FIND("7F",ScheduleCompile!E252)),ISNUMBER(FIND("9F",ScheduleCompile!E252)),ISNUMBER(FIND("4F",ScheduleCompile!E252))),VALUE(LEFT(ScheduleCompile!E252,FIND("F",ScheduleCompile!E252)-1)),ScheduleCompile!E252)))))),"",IF(ScheduleCompile!E252="Off",0,IF(ScheduleCompile!E252="On",1,IF(ISNUMBER(ScheduleCompile!E252),ScheduleCompile!E252/1,IF(ISTEXT(ScheduleCompile!E252),IF(OR(ISNUMBER(FIND("5F",ScheduleCompile!E252)),ISNUMBER(FIND("0F",ScheduleCompile!E252)),ISNUMBER(FIND("8F",ScheduleCompile!E252)),ISNUMBER(FIND("1F",ScheduleCompile!E252)),ISNUMBER(FIND("2F",ScheduleCompile!E252)),ISNUMBER(FIND("3F",ScheduleCompile!E252)),ISNUMBER(FIND("6F",ScheduleCompile!E252)),ISNUMBER(FIND("7F",ScheduleCompile!E252)),ISNUMBER(FIND("9F",ScheduleCompile!E252)),ISNUMBER(FIND("4F",ScheduleCompile!E252))),VALUE(LEFT(ScheduleCompile!E252,FIND("F",ScheduleCompile!E252)-1)),ScheduleCompile!E252)))))))</f>
        <v>0.5</v>
      </c>
      <c r="K259" s="1">
        <f>IF(AND(ISERROR(IF(ScheduleCompile!F252="Off",0,IF(ScheduleCompile!F252="On",1,IF(ISNUMBER(ScheduleCompile!F252),ScheduleCompile!F252/1,IF(ISTEXT(ScheduleCompile!F252),IF(OR(ISNUMBER(FIND("5F",ScheduleCompile!F252)),ISNUMBER(FIND("0F",ScheduleCompile!F252)),ISNUMBER(FIND("8F",ScheduleCompile!F252)),ISNUMBER(FIND("1F",ScheduleCompile!F252)),ISNUMBER(FIND("2F",ScheduleCompile!F252)),ISNUMBER(FIND("3F",ScheduleCompile!F252)),ISNUMBER(FIND("6F",ScheduleCompile!F252)),ISNUMBER(FIND("7F",ScheduleCompile!F252)),ISNUMBER(FIND("9F",ScheduleCompile!F252)),ISNUMBER(FIND("4F",ScheduleCompile!F252))),VALUE(LEFT(ScheduleCompile!F252,FIND("F",ScheduleCompile!F252)-1)),ScheduleCompile!F252)))))),ISTEXT(ScheduleCompile!#REF!)),"ENDTABLE",IF(ISERROR(IF(ScheduleCompile!F252="Off",0,IF(ScheduleCompile!F252="On",1,IF(ISNUMBER(ScheduleCompile!F252),ScheduleCompile!F252/1,IF(ISTEXT(ScheduleCompile!F252),IF(OR(ISNUMBER(FIND("5F",ScheduleCompile!F252)),ISNUMBER(FIND("0F",ScheduleCompile!F252)),ISNUMBER(FIND("8F",ScheduleCompile!F252)),ISNUMBER(FIND("1F",ScheduleCompile!F252)),ISNUMBER(FIND("2F",ScheduleCompile!F252)),ISNUMBER(FIND("3F",ScheduleCompile!F252)),ISNUMBER(FIND("6F",ScheduleCompile!F252)),ISNUMBER(FIND("7F",ScheduleCompile!F252)),ISNUMBER(FIND("9F",ScheduleCompile!F252)),ISNUMBER(FIND("4F",ScheduleCompile!F252))),VALUE(LEFT(ScheduleCompile!F252,FIND("F",ScheduleCompile!F252)-1)),ScheduleCompile!F252)))))),"",IF(ScheduleCompile!F252="Off",0,IF(ScheduleCompile!F252="On",1,IF(ISNUMBER(ScheduleCompile!F252),ScheduleCompile!F252/1,IF(ISTEXT(ScheduleCompile!F252),IF(OR(ISNUMBER(FIND("5F",ScheduleCompile!F252)),ISNUMBER(FIND("0F",ScheduleCompile!F252)),ISNUMBER(FIND("8F",ScheduleCompile!F252)),ISNUMBER(FIND("1F",ScheduleCompile!F252)),ISNUMBER(FIND("2F",ScheduleCompile!F252)),ISNUMBER(FIND("3F",ScheduleCompile!F252)),ISNUMBER(FIND("6F",ScheduleCompile!F252)),ISNUMBER(FIND("7F",ScheduleCompile!F252)),ISNUMBER(FIND("9F",ScheduleCompile!F252)),ISNUMBER(FIND("4F",ScheduleCompile!F252))),VALUE(LEFT(ScheduleCompile!F252,FIND("F",ScheduleCompile!F252)-1)),ScheduleCompile!F252)))))))</f>
        <v>0.5</v>
      </c>
      <c r="L259" s="1">
        <f>IF(AND(ISERROR(IF(ScheduleCompile!G252="Off",0,IF(ScheduleCompile!G252="On",1,IF(ISNUMBER(ScheduleCompile!G252),ScheduleCompile!G252/1,IF(ISTEXT(ScheduleCompile!G252),IF(OR(ISNUMBER(FIND("5F",ScheduleCompile!G252)),ISNUMBER(FIND("0F",ScheduleCompile!G252)),ISNUMBER(FIND("8F",ScheduleCompile!G252)),ISNUMBER(FIND("1F",ScheduleCompile!G252)),ISNUMBER(FIND("2F",ScheduleCompile!G252)),ISNUMBER(FIND("3F",ScheduleCompile!G252)),ISNUMBER(FIND("6F",ScheduleCompile!G252)),ISNUMBER(FIND("7F",ScheduleCompile!G252)),ISNUMBER(FIND("9F",ScheduleCompile!G252)),ISNUMBER(FIND("4F",ScheduleCompile!G252))),VALUE(LEFT(ScheduleCompile!G252,FIND("F",ScheduleCompile!G252)-1)),ScheduleCompile!G252)))))),ISTEXT(ScheduleCompile!#REF!)),"ENDTABLE",IF(ISERROR(IF(ScheduleCompile!G252="Off",0,IF(ScheduleCompile!G252="On",1,IF(ISNUMBER(ScheduleCompile!G252),ScheduleCompile!G252/1,IF(ISTEXT(ScheduleCompile!G252),IF(OR(ISNUMBER(FIND("5F",ScheduleCompile!G252)),ISNUMBER(FIND("0F",ScheduleCompile!G252)),ISNUMBER(FIND("8F",ScheduleCompile!G252)),ISNUMBER(FIND("1F",ScheduleCompile!G252)),ISNUMBER(FIND("2F",ScheduleCompile!G252)),ISNUMBER(FIND("3F",ScheduleCompile!G252)),ISNUMBER(FIND("6F",ScheduleCompile!G252)),ISNUMBER(FIND("7F",ScheduleCompile!G252)),ISNUMBER(FIND("9F",ScheduleCompile!G252)),ISNUMBER(FIND("4F",ScheduleCompile!G252))),VALUE(LEFT(ScheduleCompile!G252,FIND("F",ScheduleCompile!G252)-1)),ScheduleCompile!G252)))))),"",IF(ScheduleCompile!G252="Off",0,IF(ScheduleCompile!G252="On",1,IF(ISNUMBER(ScheduleCompile!G252),ScheduleCompile!G252/1,IF(ISTEXT(ScheduleCompile!G252),IF(OR(ISNUMBER(FIND("5F",ScheduleCompile!G252)),ISNUMBER(FIND("0F",ScheduleCompile!G252)),ISNUMBER(FIND("8F",ScheduleCompile!G252)),ISNUMBER(FIND("1F",ScheduleCompile!G252)),ISNUMBER(FIND("2F",ScheduleCompile!G252)),ISNUMBER(FIND("3F",ScheduleCompile!G252)),ISNUMBER(FIND("6F",ScheduleCompile!G252)),ISNUMBER(FIND("7F",ScheduleCompile!G252)),ISNUMBER(FIND("9F",ScheduleCompile!G252)),ISNUMBER(FIND("4F",ScheduleCompile!G252))),VALUE(LEFT(ScheduleCompile!G252,FIND("F",ScheduleCompile!G252)-1)),ScheduleCompile!G252)))))))</f>
        <v>0.5</v>
      </c>
      <c r="M259" s="1">
        <f>IF(AND(ISERROR(IF(ScheduleCompile!H252="Off",0,IF(ScheduleCompile!H252="On",1,IF(ISNUMBER(ScheduleCompile!H252),ScheduleCompile!H252/1,IF(ISTEXT(ScheduleCompile!H252),IF(OR(ISNUMBER(FIND("5F",ScheduleCompile!H252)),ISNUMBER(FIND("0F",ScheduleCompile!H252)),ISNUMBER(FIND("8F",ScheduleCompile!H252)),ISNUMBER(FIND("1F",ScheduleCompile!H252)),ISNUMBER(FIND("2F",ScheduleCompile!H252)),ISNUMBER(FIND("3F",ScheduleCompile!H252)),ISNUMBER(FIND("6F",ScheduleCompile!H252)),ISNUMBER(FIND("7F",ScheduleCompile!H252)),ISNUMBER(FIND("9F",ScheduleCompile!H252)),ISNUMBER(FIND("4F",ScheduleCompile!H252))),VALUE(LEFT(ScheduleCompile!H252,FIND("F",ScheduleCompile!H252)-1)),ScheduleCompile!H252)))))),ISTEXT(ScheduleCompile!#REF!)),"ENDTABLE",IF(ISERROR(IF(ScheduleCompile!H252="Off",0,IF(ScheduleCompile!H252="On",1,IF(ISNUMBER(ScheduleCompile!H252),ScheduleCompile!H252/1,IF(ISTEXT(ScheduleCompile!H252),IF(OR(ISNUMBER(FIND("5F",ScheduleCompile!H252)),ISNUMBER(FIND("0F",ScheduleCompile!H252)),ISNUMBER(FIND("8F",ScheduleCompile!H252)),ISNUMBER(FIND("1F",ScheduleCompile!H252)),ISNUMBER(FIND("2F",ScheduleCompile!H252)),ISNUMBER(FIND("3F",ScheduleCompile!H252)),ISNUMBER(FIND("6F",ScheduleCompile!H252)),ISNUMBER(FIND("7F",ScheduleCompile!H252)),ISNUMBER(FIND("9F",ScheduleCompile!H252)),ISNUMBER(FIND("4F",ScheduleCompile!H252))),VALUE(LEFT(ScheduleCompile!H252,FIND("F",ScheduleCompile!H252)-1)),ScheduleCompile!H252)))))),"",IF(ScheduleCompile!H252="Off",0,IF(ScheduleCompile!H252="On",1,IF(ISNUMBER(ScheduleCompile!H252),ScheduleCompile!H252/1,IF(ISTEXT(ScheduleCompile!H252),IF(OR(ISNUMBER(FIND("5F",ScheduleCompile!H252)),ISNUMBER(FIND("0F",ScheduleCompile!H252)),ISNUMBER(FIND("8F",ScheduleCompile!H252)),ISNUMBER(FIND("1F",ScheduleCompile!H252)),ISNUMBER(FIND("2F",ScheduleCompile!H252)),ISNUMBER(FIND("3F",ScheduleCompile!H252)),ISNUMBER(FIND("6F",ScheduleCompile!H252)),ISNUMBER(FIND("7F",ScheduleCompile!H252)),ISNUMBER(FIND("9F",ScheduleCompile!H252)),ISNUMBER(FIND("4F",ScheduleCompile!H252))),VALUE(LEFT(ScheduleCompile!H252,FIND("F",ScheduleCompile!H252)-1)),ScheduleCompile!H252)))))))</f>
        <v>1</v>
      </c>
      <c r="N259" s="1">
        <f>IF(AND(ISERROR(IF(ScheduleCompile!I252="Off",0,IF(ScheduleCompile!I252="On",1,IF(ISNUMBER(ScheduleCompile!I252),ScheduleCompile!I252/1,IF(ISTEXT(ScheduleCompile!I252),IF(OR(ISNUMBER(FIND("5F",ScheduleCompile!I252)),ISNUMBER(FIND("0F",ScheduleCompile!I252)),ISNUMBER(FIND("8F",ScheduleCompile!I252)),ISNUMBER(FIND("1F",ScheduleCompile!I252)),ISNUMBER(FIND("2F",ScheduleCompile!I252)),ISNUMBER(FIND("3F",ScheduleCompile!I252)),ISNUMBER(FIND("6F",ScheduleCompile!I252)),ISNUMBER(FIND("7F",ScheduleCompile!I252)),ISNUMBER(FIND("9F",ScheduleCompile!I252)),ISNUMBER(FIND("4F",ScheduleCompile!I252))),VALUE(LEFT(ScheduleCompile!I252,FIND("F",ScheduleCompile!I252)-1)),ScheduleCompile!I252)))))),ISTEXT(ScheduleCompile!#REF!)),"ENDTABLE",IF(ISERROR(IF(ScheduleCompile!I252="Off",0,IF(ScheduleCompile!I252="On",1,IF(ISNUMBER(ScheduleCompile!I252),ScheduleCompile!I252/1,IF(ISTEXT(ScheduleCompile!I252),IF(OR(ISNUMBER(FIND("5F",ScheduleCompile!I252)),ISNUMBER(FIND("0F",ScheduleCompile!I252)),ISNUMBER(FIND("8F",ScheduleCompile!I252)),ISNUMBER(FIND("1F",ScheduleCompile!I252)),ISNUMBER(FIND("2F",ScheduleCompile!I252)),ISNUMBER(FIND("3F",ScheduleCompile!I252)),ISNUMBER(FIND("6F",ScheduleCompile!I252)),ISNUMBER(FIND("7F",ScheduleCompile!I252)),ISNUMBER(FIND("9F",ScheduleCompile!I252)),ISNUMBER(FIND("4F",ScheduleCompile!I252))),VALUE(LEFT(ScheduleCompile!I252,FIND("F",ScheduleCompile!I252)-1)),ScheduleCompile!I252)))))),"",IF(ScheduleCompile!I252="Off",0,IF(ScheduleCompile!I252="On",1,IF(ISNUMBER(ScheduleCompile!I252),ScheduleCompile!I252/1,IF(ISTEXT(ScheduleCompile!I252),IF(OR(ISNUMBER(FIND("5F",ScheduleCompile!I252)),ISNUMBER(FIND("0F",ScheduleCompile!I252)),ISNUMBER(FIND("8F",ScheduleCompile!I252)),ISNUMBER(FIND("1F",ScheduleCompile!I252)),ISNUMBER(FIND("2F",ScheduleCompile!I252)),ISNUMBER(FIND("3F",ScheduleCompile!I252)),ISNUMBER(FIND("6F",ScheduleCompile!I252)),ISNUMBER(FIND("7F",ScheduleCompile!I252)),ISNUMBER(FIND("9F",ScheduleCompile!I252)),ISNUMBER(FIND("4F",ScheduleCompile!I252))),VALUE(LEFT(ScheduleCompile!I252,FIND("F",ScheduleCompile!I252)-1)),ScheduleCompile!I252)))))))</f>
        <v>1</v>
      </c>
      <c r="O259" s="1">
        <f>IF(AND(ISERROR(IF(ScheduleCompile!J252="Off",0,IF(ScheduleCompile!J252="On",1,IF(ISNUMBER(ScheduleCompile!J252),ScheduleCompile!J252/1,IF(ISTEXT(ScheduleCompile!J252),IF(OR(ISNUMBER(FIND("5F",ScheduleCompile!J252)),ISNUMBER(FIND("0F",ScheduleCompile!J252)),ISNUMBER(FIND("8F",ScheduleCompile!J252)),ISNUMBER(FIND("1F",ScheduleCompile!J252)),ISNUMBER(FIND("2F",ScheduleCompile!J252)),ISNUMBER(FIND("3F",ScheduleCompile!J252)),ISNUMBER(FIND("6F",ScheduleCompile!J252)),ISNUMBER(FIND("7F",ScheduleCompile!J252)),ISNUMBER(FIND("9F",ScheduleCompile!J252)),ISNUMBER(FIND("4F",ScheduleCompile!J252))),VALUE(LEFT(ScheduleCompile!J252,FIND("F",ScheduleCompile!J252)-1)),ScheduleCompile!J252)))))),ISTEXT(ScheduleCompile!#REF!)),"ENDTABLE",IF(ISERROR(IF(ScheduleCompile!J252="Off",0,IF(ScheduleCompile!J252="On",1,IF(ISNUMBER(ScheduleCompile!J252),ScheduleCompile!J252/1,IF(ISTEXT(ScheduleCompile!J252),IF(OR(ISNUMBER(FIND("5F",ScheduleCompile!J252)),ISNUMBER(FIND("0F",ScheduleCompile!J252)),ISNUMBER(FIND("8F",ScheduleCompile!J252)),ISNUMBER(FIND("1F",ScheduleCompile!J252)),ISNUMBER(FIND("2F",ScheduleCompile!J252)),ISNUMBER(FIND("3F",ScheduleCompile!J252)),ISNUMBER(FIND("6F",ScheduleCompile!J252)),ISNUMBER(FIND("7F",ScheduleCompile!J252)),ISNUMBER(FIND("9F",ScheduleCompile!J252)),ISNUMBER(FIND("4F",ScheduleCompile!J252))),VALUE(LEFT(ScheduleCompile!J252,FIND("F",ScheduleCompile!J252)-1)),ScheduleCompile!J252)))))),"",IF(ScheduleCompile!J252="Off",0,IF(ScheduleCompile!J252="On",1,IF(ISNUMBER(ScheduleCompile!J252),ScheduleCompile!J252/1,IF(ISTEXT(ScheduleCompile!J252),IF(OR(ISNUMBER(FIND("5F",ScheduleCompile!J252)),ISNUMBER(FIND("0F",ScheduleCompile!J252)),ISNUMBER(FIND("8F",ScheduleCompile!J252)),ISNUMBER(FIND("1F",ScheduleCompile!J252)),ISNUMBER(FIND("2F",ScheduleCompile!J252)),ISNUMBER(FIND("3F",ScheduleCompile!J252)),ISNUMBER(FIND("6F",ScheduleCompile!J252)),ISNUMBER(FIND("7F",ScheduleCompile!J252)),ISNUMBER(FIND("9F",ScheduleCompile!J252)),ISNUMBER(FIND("4F",ScheduleCompile!J252))),VALUE(LEFT(ScheduleCompile!J252,FIND("F",ScheduleCompile!J252)-1)),ScheduleCompile!J252)))))))</f>
        <v>1</v>
      </c>
      <c r="P259" s="1">
        <f>IF(AND(ISERROR(IF(ScheduleCompile!K252="Off",0,IF(ScheduleCompile!K252="On",1,IF(ISNUMBER(ScheduleCompile!K252),ScheduleCompile!K252/1,IF(ISTEXT(ScheduleCompile!K252),IF(OR(ISNUMBER(FIND("5F",ScheduleCompile!K252)),ISNUMBER(FIND("0F",ScheduleCompile!K252)),ISNUMBER(FIND("8F",ScheduleCompile!K252)),ISNUMBER(FIND("1F",ScheduleCompile!K252)),ISNUMBER(FIND("2F",ScheduleCompile!K252)),ISNUMBER(FIND("3F",ScheduleCompile!K252)),ISNUMBER(FIND("6F",ScheduleCompile!K252)),ISNUMBER(FIND("7F",ScheduleCompile!K252)),ISNUMBER(FIND("9F",ScheduleCompile!K252)),ISNUMBER(FIND("4F",ScheduleCompile!K252))),VALUE(LEFT(ScheduleCompile!K252,FIND("F",ScheduleCompile!K252)-1)),ScheduleCompile!K252)))))),ISTEXT(ScheduleCompile!#REF!)),"ENDTABLE",IF(ISERROR(IF(ScheduleCompile!K252="Off",0,IF(ScheduleCompile!K252="On",1,IF(ISNUMBER(ScheduleCompile!K252),ScheduleCompile!K252/1,IF(ISTEXT(ScheduleCompile!K252),IF(OR(ISNUMBER(FIND("5F",ScheduleCompile!K252)),ISNUMBER(FIND("0F",ScheduleCompile!K252)),ISNUMBER(FIND("8F",ScheduleCompile!K252)),ISNUMBER(FIND("1F",ScheduleCompile!K252)),ISNUMBER(FIND("2F",ScheduleCompile!K252)),ISNUMBER(FIND("3F",ScheduleCompile!K252)),ISNUMBER(FIND("6F",ScheduleCompile!K252)),ISNUMBER(FIND("7F",ScheduleCompile!K252)),ISNUMBER(FIND("9F",ScheduleCompile!K252)),ISNUMBER(FIND("4F",ScheduleCompile!K252))),VALUE(LEFT(ScheduleCompile!K252,FIND("F",ScheduleCompile!K252)-1)),ScheduleCompile!K252)))))),"",IF(ScheduleCompile!K252="Off",0,IF(ScheduleCompile!K252="On",1,IF(ISNUMBER(ScheduleCompile!K252),ScheduleCompile!K252/1,IF(ISTEXT(ScheduleCompile!K252),IF(OR(ISNUMBER(FIND("5F",ScheduleCompile!K252)),ISNUMBER(FIND("0F",ScheduleCompile!K252)),ISNUMBER(FIND("8F",ScheduleCompile!K252)),ISNUMBER(FIND("1F",ScheduleCompile!K252)),ISNUMBER(FIND("2F",ScheduleCompile!K252)),ISNUMBER(FIND("3F",ScheduleCompile!K252)),ISNUMBER(FIND("6F",ScheduleCompile!K252)),ISNUMBER(FIND("7F",ScheduleCompile!K252)),ISNUMBER(FIND("9F",ScheduleCompile!K252)),ISNUMBER(FIND("4F",ScheduleCompile!K252))),VALUE(LEFT(ScheduleCompile!K252,FIND("F",ScheduleCompile!K252)-1)),ScheduleCompile!K252)))))))</f>
        <v>1</v>
      </c>
      <c r="Q259" s="1">
        <f>IF(AND(ISERROR(IF(ScheduleCompile!L252="Off",0,IF(ScheduleCompile!L252="On",1,IF(ISNUMBER(ScheduleCompile!L252),ScheduleCompile!L252/1,IF(ISTEXT(ScheduleCompile!L252),IF(OR(ISNUMBER(FIND("5F",ScheduleCompile!L252)),ISNUMBER(FIND("0F",ScheduleCompile!L252)),ISNUMBER(FIND("8F",ScheduleCompile!L252)),ISNUMBER(FIND("1F",ScheduleCompile!L252)),ISNUMBER(FIND("2F",ScheduleCompile!L252)),ISNUMBER(FIND("3F",ScheduleCompile!L252)),ISNUMBER(FIND("6F",ScheduleCompile!L252)),ISNUMBER(FIND("7F",ScheduleCompile!L252)),ISNUMBER(FIND("9F",ScheduleCompile!L252)),ISNUMBER(FIND("4F",ScheduleCompile!L252))),VALUE(LEFT(ScheduleCompile!L252,FIND("F",ScheduleCompile!L252)-1)),ScheduleCompile!L252)))))),ISTEXT(ScheduleCompile!#REF!)),"ENDTABLE",IF(ISERROR(IF(ScheduleCompile!L252="Off",0,IF(ScheduleCompile!L252="On",1,IF(ISNUMBER(ScheduleCompile!L252),ScheduleCompile!L252/1,IF(ISTEXT(ScheduleCompile!L252),IF(OR(ISNUMBER(FIND("5F",ScheduleCompile!L252)),ISNUMBER(FIND("0F",ScheduleCompile!L252)),ISNUMBER(FIND("8F",ScheduleCompile!L252)),ISNUMBER(FIND("1F",ScheduleCompile!L252)),ISNUMBER(FIND("2F",ScheduleCompile!L252)),ISNUMBER(FIND("3F",ScheduleCompile!L252)),ISNUMBER(FIND("6F",ScheduleCompile!L252)),ISNUMBER(FIND("7F",ScheduleCompile!L252)),ISNUMBER(FIND("9F",ScheduleCompile!L252)),ISNUMBER(FIND("4F",ScheduleCompile!L252))),VALUE(LEFT(ScheduleCompile!L252,FIND("F",ScheduleCompile!L252)-1)),ScheduleCompile!L252)))))),"",IF(ScheduleCompile!L252="Off",0,IF(ScheduleCompile!L252="On",1,IF(ISNUMBER(ScheduleCompile!L252),ScheduleCompile!L252/1,IF(ISTEXT(ScheduleCompile!L252),IF(OR(ISNUMBER(FIND("5F",ScheduleCompile!L252)),ISNUMBER(FIND("0F",ScheduleCompile!L252)),ISNUMBER(FIND("8F",ScheduleCompile!L252)),ISNUMBER(FIND("1F",ScheduleCompile!L252)),ISNUMBER(FIND("2F",ScheduleCompile!L252)),ISNUMBER(FIND("3F",ScheduleCompile!L252)),ISNUMBER(FIND("6F",ScheduleCompile!L252)),ISNUMBER(FIND("7F",ScheduleCompile!L252)),ISNUMBER(FIND("9F",ScheduleCompile!L252)),ISNUMBER(FIND("4F",ScheduleCompile!L252))),VALUE(LEFT(ScheduleCompile!L252,FIND("F",ScheduleCompile!L252)-1)),ScheduleCompile!L252)))))))</f>
        <v>1</v>
      </c>
      <c r="R259" s="1">
        <f>IF(AND(ISERROR(IF(ScheduleCompile!M252="Off",0,IF(ScheduleCompile!M252="On",1,IF(ISNUMBER(ScheduleCompile!M252),ScheduleCompile!M252/1,IF(ISTEXT(ScheduleCompile!M252),IF(OR(ISNUMBER(FIND("5F",ScheduleCompile!M252)),ISNUMBER(FIND("0F",ScheduleCompile!M252)),ISNUMBER(FIND("8F",ScheduleCompile!M252)),ISNUMBER(FIND("1F",ScheduleCompile!M252)),ISNUMBER(FIND("2F",ScheduleCompile!M252)),ISNUMBER(FIND("3F",ScheduleCompile!M252)),ISNUMBER(FIND("6F",ScheduleCompile!M252)),ISNUMBER(FIND("7F",ScheduleCompile!M252)),ISNUMBER(FIND("9F",ScheduleCompile!M252)),ISNUMBER(FIND("4F",ScheduleCompile!M252))),VALUE(LEFT(ScheduleCompile!M252,FIND("F",ScheduleCompile!M252)-1)),ScheduleCompile!M252)))))),ISTEXT(ScheduleCompile!#REF!)),"ENDTABLE",IF(ISERROR(IF(ScheduleCompile!M252="Off",0,IF(ScheduleCompile!M252="On",1,IF(ISNUMBER(ScheduleCompile!M252),ScheduleCompile!M252/1,IF(ISTEXT(ScheduleCompile!M252),IF(OR(ISNUMBER(FIND("5F",ScheduleCompile!M252)),ISNUMBER(FIND("0F",ScheduleCompile!M252)),ISNUMBER(FIND("8F",ScheduleCompile!M252)),ISNUMBER(FIND("1F",ScheduleCompile!M252)),ISNUMBER(FIND("2F",ScheduleCompile!M252)),ISNUMBER(FIND("3F",ScheduleCompile!M252)),ISNUMBER(FIND("6F",ScheduleCompile!M252)),ISNUMBER(FIND("7F",ScheduleCompile!M252)),ISNUMBER(FIND("9F",ScheduleCompile!M252)),ISNUMBER(FIND("4F",ScheduleCompile!M252))),VALUE(LEFT(ScheduleCompile!M252,FIND("F",ScheduleCompile!M252)-1)),ScheduleCompile!M252)))))),"",IF(ScheduleCompile!M252="Off",0,IF(ScheduleCompile!M252="On",1,IF(ISNUMBER(ScheduleCompile!M252),ScheduleCompile!M252/1,IF(ISTEXT(ScheduleCompile!M252),IF(OR(ISNUMBER(FIND("5F",ScheduleCompile!M252)),ISNUMBER(FIND("0F",ScheduleCompile!M252)),ISNUMBER(FIND("8F",ScheduleCompile!M252)),ISNUMBER(FIND("1F",ScheduleCompile!M252)),ISNUMBER(FIND("2F",ScheduleCompile!M252)),ISNUMBER(FIND("3F",ScheduleCompile!M252)),ISNUMBER(FIND("6F",ScheduleCompile!M252)),ISNUMBER(FIND("7F",ScheduleCompile!M252)),ISNUMBER(FIND("9F",ScheduleCompile!M252)),ISNUMBER(FIND("4F",ScheduleCompile!M252))),VALUE(LEFT(ScheduleCompile!M252,FIND("F",ScheduleCompile!M252)-1)),ScheduleCompile!M252)))))))</f>
        <v>1</v>
      </c>
      <c r="S259" s="1">
        <f>IF(AND(ISERROR(IF(ScheduleCompile!N252="Off",0,IF(ScheduleCompile!N252="On",1,IF(ISNUMBER(ScheduleCompile!N252),ScheduleCompile!N252/1,IF(ISTEXT(ScheduleCompile!N252),IF(OR(ISNUMBER(FIND("5F",ScheduleCompile!N252)),ISNUMBER(FIND("0F",ScheduleCompile!N252)),ISNUMBER(FIND("8F",ScheduleCompile!N252)),ISNUMBER(FIND("1F",ScheduleCompile!N252)),ISNUMBER(FIND("2F",ScheduleCompile!N252)),ISNUMBER(FIND("3F",ScheduleCompile!N252)),ISNUMBER(FIND("6F",ScheduleCompile!N252)),ISNUMBER(FIND("7F",ScheduleCompile!N252)),ISNUMBER(FIND("9F",ScheduleCompile!N252)),ISNUMBER(FIND("4F",ScheduleCompile!N252))),VALUE(LEFT(ScheduleCompile!N252,FIND("F",ScheduleCompile!N252)-1)),ScheduleCompile!N252)))))),ISTEXT(ScheduleCompile!#REF!)),"ENDTABLE",IF(ISERROR(IF(ScheduleCompile!N252="Off",0,IF(ScheduleCompile!N252="On",1,IF(ISNUMBER(ScheduleCompile!N252),ScheduleCompile!N252/1,IF(ISTEXT(ScheduleCompile!N252),IF(OR(ISNUMBER(FIND("5F",ScheduleCompile!N252)),ISNUMBER(FIND("0F",ScheduleCompile!N252)),ISNUMBER(FIND("8F",ScheduleCompile!N252)),ISNUMBER(FIND("1F",ScheduleCompile!N252)),ISNUMBER(FIND("2F",ScheduleCompile!N252)),ISNUMBER(FIND("3F",ScheduleCompile!N252)),ISNUMBER(FIND("6F",ScheduleCompile!N252)),ISNUMBER(FIND("7F",ScheduleCompile!N252)),ISNUMBER(FIND("9F",ScheduleCompile!N252)),ISNUMBER(FIND("4F",ScheduleCompile!N252))),VALUE(LEFT(ScheduleCompile!N252,FIND("F",ScheduleCompile!N252)-1)),ScheduleCompile!N252)))))),"",IF(ScheduleCompile!N252="Off",0,IF(ScheduleCompile!N252="On",1,IF(ISNUMBER(ScheduleCompile!N252),ScheduleCompile!N252/1,IF(ISTEXT(ScheduleCompile!N252),IF(OR(ISNUMBER(FIND("5F",ScheduleCompile!N252)),ISNUMBER(FIND("0F",ScheduleCompile!N252)),ISNUMBER(FIND("8F",ScheduleCompile!N252)),ISNUMBER(FIND("1F",ScheduleCompile!N252)),ISNUMBER(FIND("2F",ScheduleCompile!N252)),ISNUMBER(FIND("3F",ScheduleCompile!N252)),ISNUMBER(FIND("6F",ScheduleCompile!N252)),ISNUMBER(FIND("7F",ScheduleCompile!N252)),ISNUMBER(FIND("9F",ScheduleCompile!N252)),ISNUMBER(FIND("4F",ScheduleCompile!N252))),VALUE(LEFT(ScheduleCompile!N252,FIND("F",ScheduleCompile!N252)-1)),ScheduleCompile!N252)))))))</f>
        <v>1</v>
      </c>
      <c r="T259" s="1">
        <f>IF(AND(ISERROR(IF(ScheduleCompile!O252="Off",0,IF(ScheduleCompile!O252="On",1,IF(ISNUMBER(ScheduleCompile!O252),ScheduleCompile!O252/1,IF(ISTEXT(ScheduleCompile!O252),IF(OR(ISNUMBER(FIND("5F",ScheduleCompile!O252)),ISNUMBER(FIND("0F",ScheduleCompile!O252)),ISNUMBER(FIND("8F",ScheduleCompile!O252)),ISNUMBER(FIND("1F",ScheduleCompile!O252)),ISNUMBER(FIND("2F",ScheduleCompile!O252)),ISNUMBER(FIND("3F",ScheduleCompile!O252)),ISNUMBER(FIND("6F",ScheduleCompile!O252)),ISNUMBER(FIND("7F",ScheduleCompile!O252)),ISNUMBER(FIND("9F",ScheduleCompile!O252)),ISNUMBER(FIND("4F",ScheduleCompile!O252))),VALUE(LEFT(ScheduleCompile!O252,FIND("F",ScheduleCompile!O252)-1)),ScheduleCompile!O252)))))),ISTEXT(ScheduleCompile!#REF!)),"ENDTABLE",IF(ISERROR(IF(ScheduleCompile!O252="Off",0,IF(ScheduleCompile!O252="On",1,IF(ISNUMBER(ScheduleCompile!O252),ScheduleCompile!O252/1,IF(ISTEXT(ScheduleCompile!O252),IF(OR(ISNUMBER(FIND("5F",ScheduleCompile!O252)),ISNUMBER(FIND("0F",ScheduleCompile!O252)),ISNUMBER(FIND("8F",ScheduleCompile!O252)),ISNUMBER(FIND("1F",ScheduleCompile!O252)),ISNUMBER(FIND("2F",ScheduleCompile!O252)),ISNUMBER(FIND("3F",ScheduleCompile!O252)),ISNUMBER(FIND("6F",ScheduleCompile!O252)),ISNUMBER(FIND("7F",ScheduleCompile!O252)),ISNUMBER(FIND("9F",ScheduleCompile!O252)),ISNUMBER(FIND("4F",ScheduleCompile!O252))),VALUE(LEFT(ScheduleCompile!O252,FIND("F",ScheduleCompile!O252)-1)),ScheduleCompile!O252)))))),"",IF(ScheduleCompile!O252="Off",0,IF(ScheduleCompile!O252="On",1,IF(ISNUMBER(ScheduleCompile!O252),ScheduleCompile!O252/1,IF(ISTEXT(ScheduleCompile!O252),IF(OR(ISNUMBER(FIND("5F",ScheduleCompile!O252)),ISNUMBER(FIND("0F",ScheduleCompile!O252)),ISNUMBER(FIND("8F",ScheduleCompile!O252)),ISNUMBER(FIND("1F",ScheduleCompile!O252)),ISNUMBER(FIND("2F",ScheduleCompile!O252)),ISNUMBER(FIND("3F",ScheduleCompile!O252)),ISNUMBER(FIND("6F",ScheduleCompile!O252)),ISNUMBER(FIND("7F",ScheduleCompile!O252)),ISNUMBER(FIND("9F",ScheduleCompile!O252)),ISNUMBER(FIND("4F",ScheduleCompile!O252))),VALUE(LEFT(ScheduleCompile!O252,FIND("F",ScheduleCompile!O252)-1)),ScheduleCompile!O252)))))))</f>
        <v>1</v>
      </c>
      <c r="U259" s="1">
        <f>IF(AND(ISERROR(IF(ScheduleCompile!P252="Off",0,IF(ScheduleCompile!P252="On",1,IF(ISNUMBER(ScheduleCompile!P252),ScheduleCompile!P252/1,IF(ISTEXT(ScheduleCompile!P252),IF(OR(ISNUMBER(FIND("5F",ScheduleCompile!P252)),ISNUMBER(FIND("0F",ScheduleCompile!P252)),ISNUMBER(FIND("8F",ScheduleCompile!P252)),ISNUMBER(FIND("1F",ScheduleCompile!P252)),ISNUMBER(FIND("2F",ScheduleCompile!P252)),ISNUMBER(FIND("3F",ScheduleCompile!P252)),ISNUMBER(FIND("6F",ScheduleCompile!P252)),ISNUMBER(FIND("7F",ScheduleCompile!P252)),ISNUMBER(FIND("9F",ScheduleCompile!P252)),ISNUMBER(FIND("4F",ScheduleCompile!P252))),VALUE(LEFT(ScheduleCompile!P252,FIND("F",ScheduleCompile!P252)-1)),ScheduleCompile!P252)))))),ISTEXT(ScheduleCompile!#REF!)),"ENDTABLE",IF(ISERROR(IF(ScheduleCompile!P252="Off",0,IF(ScheduleCompile!P252="On",1,IF(ISNUMBER(ScheduleCompile!P252),ScheduleCompile!P252/1,IF(ISTEXT(ScheduleCompile!P252),IF(OR(ISNUMBER(FIND("5F",ScheduleCompile!P252)),ISNUMBER(FIND("0F",ScheduleCompile!P252)),ISNUMBER(FIND("8F",ScheduleCompile!P252)),ISNUMBER(FIND("1F",ScheduleCompile!P252)),ISNUMBER(FIND("2F",ScheduleCompile!P252)),ISNUMBER(FIND("3F",ScheduleCompile!P252)),ISNUMBER(FIND("6F",ScheduleCompile!P252)),ISNUMBER(FIND("7F",ScheduleCompile!P252)),ISNUMBER(FIND("9F",ScheduleCompile!P252)),ISNUMBER(FIND("4F",ScheduleCompile!P252))),VALUE(LEFT(ScheduleCompile!P252,FIND("F",ScheduleCompile!P252)-1)),ScheduleCompile!P252)))))),"",IF(ScheduleCompile!P252="Off",0,IF(ScheduleCompile!P252="On",1,IF(ISNUMBER(ScheduleCompile!P252),ScheduleCompile!P252/1,IF(ISTEXT(ScheduleCompile!P252),IF(OR(ISNUMBER(FIND("5F",ScheduleCompile!P252)),ISNUMBER(FIND("0F",ScheduleCompile!P252)),ISNUMBER(FIND("8F",ScheduleCompile!P252)),ISNUMBER(FIND("1F",ScheduleCompile!P252)),ISNUMBER(FIND("2F",ScheduleCompile!P252)),ISNUMBER(FIND("3F",ScheduleCompile!P252)),ISNUMBER(FIND("6F",ScheduleCompile!P252)),ISNUMBER(FIND("7F",ScheduleCompile!P252)),ISNUMBER(FIND("9F",ScheduleCompile!P252)),ISNUMBER(FIND("4F",ScheduleCompile!P252))),VALUE(LEFT(ScheduleCompile!P252,FIND("F",ScheduleCompile!P252)-1)),ScheduleCompile!P252)))))))</f>
        <v>1</v>
      </c>
      <c r="V259" s="1">
        <f>IF(AND(ISERROR(IF(ScheduleCompile!Q252="Off",0,IF(ScheduleCompile!Q252="On",1,IF(ISNUMBER(ScheduleCompile!Q252),ScheduleCompile!Q252/1,IF(ISTEXT(ScheduleCompile!Q252),IF(OR(ISNUMBER(FIND("5F",ScheduleCompile!Q252)),ISNUMBER(FIND("0F",ScheduleCompile!Q252)),ISNUMBER(FIND("8F",ScheduleCompile!Q252)),ISNUMBER(FIND("1F",ScheduleCompile!Q252)),ISNUMBER(FIND("2F",ScheduleCompile!Q252)),ISNUMBER(FIND("3F",ScheduleCompile!Q252)),ISNUMBER(FIND("6F",ScheduleCompile!Q252)),ISNUMBER(FIND("7F",ScheduleCompile!Q252)),ISNUMBER(FIND("9F",ScheduleCompile!Q252)),ISNUMBER(FIND("4F",ScheduleCompile!Q252))),VALUE(LEFT(ScheduleCompile!Q252,FIND("F",ScheduleCompile!Q252)-1)),ScheduleCompile!Q252)))))),ISTEXT(ScheduleCompile!#REF!)),"ENDTABLE",IF(ISERROR(IF(ScheduleCompile!Q252="Off",0,IF(ScheduleCompile!Q252="On",1,IF(ISNUMBER(ScheduleCompile!Q252),ScheduleCompile!Q252/1,IF(ISTEXT(ScheduleCompile!Q252),IF(OR(ISNUMBER(FIND("5F",ScheduleCompile!Q252)),ISNUMBER(FIND("0F",ScheduleCompile!Q252)),ISNUMBER(FIND("8F",ScheduleCompile!Q252)),ISNUMBER(FIND("1F",ScheduleCompile!Q252)),ISNUMBER(FIND("2F",ScheduleCompile!Q252)),ISNUMBER(FIND("3F",ScheduleCompile!Q252)),ISNUMBER(FIND("6F",ScheduleCompile!Q252)),ISNUMBER(FIND("7F",ScheduleCompile!Q252)),ISNUMBER(FIND("9F",ScheduleCompile!Q252)),ISNUMBER(FIND("4F",ScheduleCompile!Q252))),VALUE(LEFT(ScheduleCompile!Q252,FIND("F",ScheduleCompile!Q252)-1)),ScheduleCompile!Q252)))))),"",IF(ScheduleCompile!Q252="Off",0,IF(ScheduleCompile!Q252="On",1,IF(ISNUMBER(ScheduleCompile!Q252),ScheduleCompile!Q252/1,IF(ISTEXT(ScheduleCompile!Q252),IF(OR(ISNUMBER(FIND("5F",ScheduleCompile!Q252)),ISNUMBER(FIND("0F",ScheduleCompile!Q252)),ISNUMBER(FIND("8F",ScheduleCompile!Q252)),ISNUMBER(FIND("1F",ScheduleCompile!Q252)),ISNUMBER(FIND("2F",ScheduleCompile!Q252)),ISNUMBER(FIND("3F",ScheduleCompile!Q252)),ISNUMBER(FIND("6F",ScheduleCompile!Q252)),ISNUMBER(FIND("7F",ScheduleCompile!Q252)),ISNUMBER(FIND("9F",ScheduleCompile!Q252)),ISNUMBER(FIND("4F",ScheduleCompile!Q252))),VALUE(LEFT(ScheduleCompile!Q252,FIND("F",ScheduleCompile!Q252)-1)),ScheduleCompile!Q252)))))))</f>
        <v>1</v>
      </c>
      <c r="W259" s="1">
        <f>IF(AND(ISERROR(IF(ScheduleCompile!R252="Off",0,IF(ScheduleCompile!R252="On",1,IF(ISNUMBER(ScheduleCompile!R252),ScheduleCompile!R252/1,IF(ISTEXT(ScheduleCompile!R252),IF(OR(ISNUMBER(FIND("5F",ScheduleCompile!R252)),ISNUMBER(FIND("0F",ScheduleCompile!R252)),ISNUMBER(FIND("8F",ScheduleCompile!R252)),ISNUMBER(FIND("1F",ScheduleCompile!R252)),ISNUMBER(FIND("2F",ScheduleCompile!R252)),ISNUMBER(FIND("3F",ScheduleCompile!R252)),ISNUMBER(FIND("6F",ScheduleCompile!R252)),ISNUMBER(FIND("7F",ScheduleCompile!R252)),ISNUMBER(FIND("9F",ScheduleCompile!R252)),ISNUMBER(FIND("4F",ScheduleCompile!R252))),VALUE(LEFT(ScheduleCompile!R252,FIND("F",ScheduleCompile!R252)-1)),ScheduleCompile!R252)))))),ISTEXT(ScheduleCompile!#REF!)),"ENDTABLE",IF(ISERROR(IF(ScheduleCompile!R252="Off",0,IF(ScheduleCompile!R252="On",1,IF(ISNUMBER(ScheduleCompile!R252),ScheduleCompile!R252/1,IF(ISTEXT(ScheduleCompile!R252),IF(OR(ISNUMBER(FIND("5F",ScheduleCompile!R252)),ISNUMBER(FIND("0F",ScheduleCompile!R252)),ISNUMBER(FIND("8F",ScheduleCompile!R252)),ISNUMBER(FIND("1F",ScheduleCompile!R252)),ISNUMBER(FIND("2F",ScheduleCompile!R252)),ISNUMBER(FIND("3F",ScheduleCompile!R252)),ISNUMBER(FIND("6F",ScheduleCompile!R252)),ISNUMBER(FIND("7F",ScheduleCompile!R252)),ISNUMBER(FIND("9F",ScheduleCompile!R252)),ISNUMBER(FIND("4F",ScheduleCompile!R252))),VALUE(LEFT(ScheduleCompile!R252,FIND("F",ScheduleCompile!R252)-1)),ScheduleCompile!R252)))))),"",IF(ScheduleCompile!R252="Off",0,IF(ScheduleCompile!R252="On",1,IF(ISNUMBER(ScheduleCompile!R252),ScheduleCompile!R252/1,IF(ISTEXT(ScheduleCompile!R252),IF(OR(ISNUMBER(FIND("5F",ScheduleCompile!R252)),ISNUMBER(FIND("0F",ScheduleCompile!R252)),ISNUMBER(FIND("8F",ScheduleCompile!R252)),ISNUMBER(FIND("1F",ScheduleCompile!R252)),ISNUMBER(FIND("2F",ScheduleCompile!R252)),ISNUMBER(FIND("3F",ScheduleCompile!R252)),ISNUMBER(FIND("6F",ScheduleCompile!R252)),ISNUMBER(FIND("7F",ScheduleCompile!R252)),ISNUMBER(FIND("9F",ScheduleCompile!R252)),ISNUMBER(FIND("4F",ScheduleCompile!R252))),VALUE(LEFT(ScheduleCompile!R252,FIND("F",ScheduleCompile!R252)-1)),ScheduleCompile!R252)))))))</f>
        <v>1</v>
      </c>
      <c r="X259" s="1">
        <f>IF(AND(ISERROR(IF(ScheduleCompile!S252="Off",0,IF(ScheduleCompile!S252="On",1,IF(ISNUMBER(ScheduleCompile!S252),ScheduleCompile!S252/1,IF(ISTEXT(ScheduleCompile!S252),IF(OR(ISNUMBER(FIND("5F",ScheduleCompile!S252)),ISNUMBER(FIND("0F",ScheduleCompile!S252)),ISNUMBER(FIND("8F",ScheduleCompile!S252)),ISNUMBER(FIND("1F",ScheduleCompile!S252)),ISNUMBER(FIND("2F",ScheduleCompile!S252)),ISNUMBER(FIND("3F",ScheduleCompile!S252)),ISNUMBER(FIND("6F",ScheduleCompile!S252)),ISNUMBER(FIND("7F",ScheduleCompile!S252)),ISNUMBER(FIND("9F",ScheduleCompile!S252)),ISNUMBER(FIND("4F",ScheduleCompile!S252))),VALUE(LEFT(ScheduleCompile!S252,FIND("F",ScheduleCompile!S252)-1)),ScheduleCompile!S252)))))),ISTEXT(ScheduleCompile!#REF!)),"ENDTABLE",IF(ISERROR(IF(ScheduleCompile!S252="Off",0,IF(ScheduleCompile!S252="On",1,IF(ISNUMBER(ScheduleCompile!S252),ScheduleCompile!S252/1,IF(ISTEXT(ScheduleCompile!S252),IF(OR(ISNUMBER(FIND("5F",ScheduleCompile!S252)),ISNUMBER(FIND("0F",ScheduleCompile!S252)),ISNUMBER(FIND("8F",ScheduleCompile!S252)),ISNUMBER(FIND("1F",ScheduleCompile!S252)),ISNUMBER(FIND("2F",ScheduleCompile!S252)),ISNUMBER(FIND("3F",ScheduleCompile!S252)),ISNUMBER(FIND("6F",ScheduleCompile!S252)),ISNUMBER(FIND("7F",ScheduleCompile!S252)),ISNUMBER(FIND("9F",ScheduleCompile!S252)),ISNUMBER(FIND("4F",ScheduleCompile!S252))),VALUE(LEFT(ScheduleCompile!S252,FIND("F",ScheduleCompile!S252)-1)),ScheduleCompile!S252)))))),"",IF(ScheduleCompile!S252="Off",0,IF(ScheduleCompile!S252="On",1,IF(ISNUMBER(ScheduleCompile!S252),ScheduleCompile!S252/1,IF(ISTEXT(ScheduleCompile!S252),IF(OR(ISNUMBER(FIND("5F",ScheduleCompile!S252)),ISNUMBER(FIND("0F",ScheduleCompile!S252)),ISNUMBER(FIND("8F",ScheduleCompile!S252)),ISNUMBER(FIND("1F",ScheduleCompile!S252)),ISNUMBER(FIND("2F",ScheduleCompile!S252)),ISNUMBER(FIND("3F",ScheduleCompile!S252)),ISNUMBER(FIND("6F",ScheduleCompile!S252)),ISNUMBER(FIND("7F",ScheduleCompile!S252)),ISNUMBER(FIND("9F",ScheduleCompile!S252)),ISNUMBER(FIND("4F",ScheduleCompile!S252))),VALUE(LEFT(ScheduleCompile!S252,FIND("F",ScheduleCompile!S252)-1)),ScheduleCompile!S252)))))))</f>
        <v>0.5</v>
      </c>
      <c r="Y259" s="1">
        <f>IF(AND(ISERROR(IF(ScheduleCompile!T252="Off",0,IF(ScheduleCompile!T252="On",1,IF(ISNUMBER(ScheduleCompile!T252),ScheduleCompile!T252/1,IF(ISTEXT(ScheduleCompile!T252),IF(OR(ISNUMBER(FIND("5F",ScheduleCompile!T252)),ISNUMBER(FIND("0F",ScheduleCompile!T252)),ISNUMBER(FIND("8F",ScheduleCompile!T252)),ISNUMBER(FIND("1F",ScheduleCompile!T252)),ISNUMBER(FIND("2F",ScheduleCompile!T252)),ISNUMBER(FIND("3F",ScheduleCompile!T252)),ISNUMBER(FIND("6F",ScheduleCompile!T252)),ISNUMBER(FIND("7F",ScheduleCompile!T252)),ISNUMBER(FIND("9F",ScheduleCompile!T252)),ISNUMBER(FIND("4F",ScheduleCompile!T252))),VALUE(LEFT(ScheduleCompile!T252,FIND("F",ScheduleCompile!T252)-1)),ScheduleCompile!T252)))))),ISTEXT(ScheduleCompile!#REF!)),"ENDTABLE",IF(ISERROR(IF(ScheduleCompile!T252="Off",0,IF(ScheduleCompile!T252="On",1,IF(ISNUMBER(ScheduleCompile!T252),ScheduleCompile!T252/1,IF(ISTEXT(ScheduleCompile!T252),IF(OR(ISNUMBER(FIND("5F",ScheduleCompile!T252)),ISNUMBER(FIND("0F",ScheduleCompile!T252)),ISNUMBER(FIND("8F",ScheduleCompile!T252)),ISNUMBER(FIND("1F",ScheduleCompile!T252)),ISNUMBER(FIND("2F",ScheduleCompile!T252)),ISNUMBER(FIND("3F",ScheduleCompile!T252)),ISNUMBER(FIND("6F",ScheduleCompile!T252)),ISNUMBER(FIND("7F",ScheduleCompile!T252)),ISNUMBER(FIND("9F",ScheduleCompile!T252)),ISNUMBER(FIND("4F",ScheduleCompile!T252))),VALUE(LEFT(ScheduleCompile!T252,FIND("F",ScheduleCompile!T252)-1)),ScheduleCompile!T252)))))),"",IF(ScheduleCompile!T252="Off",0,IF(ScheduleCompile!T252="On",1,IF(ISNUMBER(ScheduleCompile!T252),ScheduleCompile!T252/1,IF(ISTEXT(ScheduleCompile!T252),IF(OR(ISNUMBER(FIND("5F",ScheduleCompile!T252)),ISNUMBER(FIND("0F",ScheduleCompile!T252)),ISNUMBER(FIND("8F",ScheduleCompile!T252)),ISNUMBER(FIND("1F",ScheduleCompile!T252)),ISNUMBER(FIND("2F",ScheduleCompile!T252)),ISNUMBER(FIND("3F",ScheduleCompile!T252)),ISNUMBER(FIND("6F",ScheduleCompile!T252)),ISNUMBER(FIND("7F",ScheduleCompile!T252)),ISNUMBER(FIND("9F",ScheduleCompile!T252)),ISNUMBER(FIND("4F",ScheduleCompile!T252))),VALUE(LEFT(ScheduleCompile!T252,FIND("F",ScheduleCompile!T252)-1)),ScheduleCompile!T252)))))))</f>
        <v>0.5</v>
      </c>
      <c r="Z259" s="1">
        <f>IF(AND(ISERROR(IF(ScheduleCompile!U252="Off",0,IF(ScheduleCompile!U252="On",1,IF(ISNUMBER(ScheduleCompile!U252),ScheduleCompile!U252/1,IF(ISTEXT(ScheduleCompile!U252),IF(OR(ISNUMBER(FIND("5F",ScheduleCompile!U252)),ISNUMBER(FIND("0F",ScheduleCompile!U252)),ISNUMBER(FIND("8F",ScheduleCompile!U252)),ISNUMBER(FIND("1F",ScheduleCompile!U252)),ISNUMBER(FIND("2F",ScheduleCompile!U252)),ISNUMBER(FIND("3F",ScheduleCompile!U252)),ISNUMBER(FIND("6F",ScheduleCompile!U252)),ISNUMBER(FIND("7F",ScheduleCompile!U252)),ISNUMBER(FIND("9F",ScheduleCompile!U252)),ISNUMBER(FIND("4F",ScheduleCompile!U252))),VALUE(LEFT(ScheduleCompile!U252,FIND("F",ScheduleCompile!U252)-1)),ScheduleCompile!U252)))))),ISTEXT(ScheduleCompile!#REF!)),"ENDTABLE",IF(ISERROR(IF(ScheduleCompile!U252="Off",0,IF(ScheduleCompile!U252="On",1,IF(ISNUMBER(ScheduleCompile!U252),ScheduleCompile!U252/1,IF(ISTEXT(ScheduleCompile!U252),IF(OR(ISNUMBER(FIND("5F",ScheduleCompile!U252)),ISNUMBER(FIND("0F",ScheduleCompile!U252)),ISNUMBER(FIND("8F",ScheduleCompile!U252)),ISNUMBER(FIND("1F",ScheduleCompile!U252)),ISNUMBER(FIND("2F",ScheduleCompile!U252)),ISNUMBER(FIND("3F",ScheduleCompile!U252)),ISNUMBER(FIND("6F",ScheduleCompile!U252)),ISNUMBER(FIND("7F",ScheduleCompile!U252)),ISNUMBER(FIND("9F",ScheduleCompile!U252)),ISNUMBER(FIND("4F",ScheduleCompile!U252))),VALUE(LEFT(ScheduleCompile!U252,FIND("F",ScheduleCompile!U252)-1)),ScheduleCompile!U252)))))),"",IF(ScheduleCompile!U252="Off",0,IF(ScheduleCompile!U252="On",1,IF(ISNUMBER(ScheduleCompile!U252),ScheduleCompile!U252/1,IF(ISTEXT(ScheduleCompile!U252),IF(OR(ISNUMBER(FIND("5F",ScheduleCompile!U252)),ISNUMBER(FIND("0F",ScheduleCompile!U252)),ISNUMBER(FIND("8F",ScheduleCompile!U252)),ISNUMBER(FIND("1F",ScheduleCompile!U252)),ISNUMBER(FIND("2F",ScheduleCompile!U252)),ISNUMBER(FIND("3F",ScheduleCompile!U252)),ISNUMBER(FIND("6F",ScheduleCompile!U252)),ISNUMBER(FIND("7F",ScheduleCompile!U252)),ISNUMBER(FIND("9F",ScheduleCompile!U252)),ISNUMBER(FIND("4F",ScheduleCompile!U252))),VALUE(LEFT(ScheduleCompile!U252,FIND("F",ScheduleCompile!U252)-1)),ScheduleCompile!U252)))))))</f>
        <v>0.5</v>
      </c>
      <c r="AA259" s="1">
        <f>IF(AND(ISERROR(IF(ScheduleCompile!V252="Off",0,IF(ScheduleCompile!V252="On",1,IF(ISNUMBER(ScheduleCompile!V252),ScheduleCompile!V252/1,IF(ISTEXT(ScheduleCompile!V252),IF(OR(ISNUMBER(FIND("5F",ScheduleCompile!V252)),ISNUMBER(FIND("0F",ScheduleCompile!V252)),ISNUMBER(FIND("8F",ScheduleCompile!V252)),ISNUMBER(FIND("1F",ScheduleCompile!V252)),ISNUMBER(FIND("2F",ScheduleCompile!V252)),ISNUMBER(FIND("3F",ScheduleCompile!V252)),ISNUMBER(FIND("6F",ScheduleCompile!V252)),ISNUMBER(FIND("7F",ScheduleCompile!V252)),ISNUMBER(FIND("9F",ScheduleCompile!V252)),ISNUMBER(FIND("4F",ScheduleCompile!V252))),VALUE(LEFT(ScheduleCompile!V252,FIND("F",ScheduleCompile!V252)-1)),ScheduleCompile!V252)))))),ISTEXT(ScheduleCompile!#REF!)),"ENDTABLE",IF(ISERROR(IF(ScheduleCompile!V252="Off",0,IF(ScheduleCompile!V252="On",1,IF(ISNUMBER(ScheduleCompile!V252),ScheduleCompile!V252/1,IF(ISTEXT(ScheduleCompile!V252),IF(OR(ISNUMBER(FIND("5F",ScheduleCompile!V252)),ISNUMBER(FIND("0F",ScheduleCompile!V252)),ISNUMBER(FIND("8F",ScheduleCompile!V252)),ISNUMBER(FIND("1F",ScheduleCompile!V252)),ISNUMBER(FIND("2F",ScheduleCompile!V252)),ISNUMBER(FIND("3F",ScheduleCompile!V252)),ISNUMBER(FIND("6F",ScheduleCompile!V252)),ISNUMBER(FIND("7F",ScheduleCompile!V252)),ISNUMBER(FIND("9F",ScheduleCompile!V252)),ISNUMBER(FIND("4F",ScheduleCompile!V252))),VALUE(LEFT(ScheduleCompile!V252,FIND("F",ScheduleCompile!V252)-1)),ScheduleCompile!V252)))))),"",IF(ScheduleCompile!V252="Off",0,IF(ScheduleCompile!V252="On",1,IF(ISNUMBER(ScheduleCompile!V252),ScheduleCompile!V252/1,IF(ISTEXT(ScheduleCompile!V252),IF(OR(ISNUMBER(FIND("5F",ScheduleCompile!V252)),ISNUMBER(FIND("0F",ScheduleCompile!V252)),ISNUMBER(FIND("8F",ScheduleCompile!V252)),ISNUMBER(FIND("1F",ScheduleCompile!V252)),ISNUMBER(FIND("2F",ScheduleCompile!V252)),ISNUMBER(FIND("3F",ScheduleCompile!V252)),ISNUMBER(FIND("6F",ScheduleCompile!V252)),ISNUMBER(FIND("7F",ScheduleCompile!V252)),ISNUMBER(FIND("9F",ScheduleCompile!V252)),ISNUMBER(FIND("4F",ScheduleCompile!V252))),VALUE(LEFT(ScheduleCompile!V252,FIND("F",ScheduleCompile!V252)-1)),ScheduleCompile!V252)))))))</f>
        <v>0.5</v>
      </c>
      <c r="AB259" s="1">
        <f>IF(AND(ISERROR(IF(ScheduleCompile!W252="Off",0,IF(ScheduleCompile!W252="On",1,IF(ISNUMBER(ScheduleCompile!W252),ScheduleCompile!W252/1,IF(ISTEXT(ScheduleCompile!W252),IF(OR(ISNUMBER(FIND("5F",ScheduleCompile!W252)),ISNUMBER(FIND("0F",ScheduleCompile!W252)),ISNUMBER(FIND("8F",ScheduleCompile!W252)),ISNUMBER(FIND("1F",ScheduleCompile!W252)),ISNUMBER(FIND("2F",ScheduleCompile!W252)),ISNUMBER(FIND("3F",ScheduleCompile!W252)),ISNUMBER(FIND("6F",ScheduleCompile!W252)),ISNUMBER(FIND("7F",ScheduleCompile!W252)),ISNUMBER(FIND("9F",ScheduleCompile!W252)),ISNUMBER(FIND("4F",ScheduleCompile!W252))),VALUE(LEFT(ScheduleCompile!W252,FIND("F",ScheduleCompile!W252)-1)),ScheduleCompile!W252)))))),ISTEXT(ScheduleCompile!#REF!)),"ENDTABLE",IF(ISERROR(IF(ScheduleCompile!W252="Off",0,IF(ScheduleCompile!W252="On",1,IF(ISNUMBER(ScheduleCompile!W252),ScheduleCompile!W252/1,IF(ISTEXT(ScheduleCompile!W252),IF(OR(ISNUMBER(FIND("5F",ScheduleCompile!W252)),ISNUMBER(FIND("0F",ScheduleCompile!W252)),ISNUMBER(FIND("8F",ScheduleCompile!W252)),ISNUMBER(FIND("1F",ScheduleCompile!W252)),ISNUMBER(FIND("2F",ScheduleCompile!W252)),ISNUMBER(FIND("3F",ScheduleCompile!W252)),ISNUMBER(FIND("6F",ScheduleCompile!W252)),ISNUMBER(FIND("7F",ScheduleCompile!W252)),ISNUMBER(FIND("9F",ScheduleCompile!W252)),ISNUMBER(FIND("4F",ScheduleCompile!W252))),VALUE(LEFT(ScheduleCompile!W252,FIND("F",ScheduleCompile!W252)-1)),ScheduleCompile!W252)))))),"",IF(ScheduleCompile!W252="Off",0,IF(ScheduleCompile!W252="On",1,IF(ISNUMBER(ScheduleCompile!W252),ScheduleCompile!W252/1,IF(ISTEXT(ScheduleCompile!W252),IF(OR(ISNUMBER(FIND("5F",ScheduleCompile!W252)),ISNUMBER(FIND("0F",ScheduleCompile!W252)),ISNUMBER(FIND("8F",ScheduleCompile!W252)),ISNUMBER(FIND("1F",ScheduleCompile!W252)),ISNUMBER(FIND("2F",ScheduleCompile!W252)),ISNUMBER(FIND("3F",ScheduleCompile!W252)),ISNUMBER(FIND("6F",ScheduleCompile!W252)),ISNUMBER(FIND("7F",ScheduleCompile!W252)),ISNUMBER(FIND("9F",ScheduleCompile!W252)),ISNUMBER(FIND("4F",ScheduleCompile!W252))),VALUE(LEFT(ScheduleCompile!W252,FIND("F",ScheduleCompile!W252)-1)),ScheduleCompile!W252)))))))</f>
        <v>0.5</v>
      </c>
      <c r="AC259" s="1">
        <f>IF(AND(ISERROR(IF(ScheduleCompile!X252="Off",0,IF(ScheduleCompile!X252="On",1,IF(ISNUMBER(ScheduleCompile!X252),ScheduleCompile!X252/1,IF(ISTEXT(ScheduleCompile!X252),IF(OR(ISNUMBER(FIND("5F",ScheduleCompile!X252)),ISNUMBER(FIND("0F",ScheduleCompile!X252)),ISNUMBER(FIND("8F",ScheduleCompile!X252)),ISNUMBER(FIND("1F",ScheduleCompile!X252)),ISNUMBER(FIND("2F",ScheduleCompile!X252)),ISNUMBER(FIND("3F",ScheduleCompile!X252)),ISNUMBER(FIND("6F",ScheduleCompile!X252)),ISNUMBER(FIND("7F",ScheduleCompile!X252)),ISNUMBER(FIND("9F",ScheduleCompile!X252)),ISNUMBER(FIND("4F",ScheduleCompile!X252))),VALUE(LEFT(ScheduleCompile!X252,FIND("F",ScheduleCompile!X252)-1)),ScheduleCompile!X252)))))),ISTEXT(ScheduleCompile!#REF!)),"ENDTABLE",IF(ISERROR(IF(ScheduleCompile!X252="Off",0,IF(ScheduleCompile!X252="On",1,IF(ISNUMBER(ScheduleCompile!X252),ScheduleCompile!X252/1,IF(ISTEXT(ScheduleCompile!X252),IF(OR(ISNUMBER(FIND("5F",ScheduleCompile!X252)),ISNUMBER(FIND("0F",ScheduleCompile!X252)),ISNUMBER(FIND("8F",ScheduleCompile!X252)),ISNUMBER(FIND("1F",ScheduleCompile!X252)),ISNUMBER(FIND("2F",ScheduleCompile!X252)),ISNUMBER(FIND("3F",ScheduleCompile!X252)),ISNUMBER(FIND("6F",ScheduleCompile!X252)),ISNUMBER(FIND("7F",ScheduleCompile!X252)),ISNUMBER(FIND("9F",ScheduleCompile!X252)),ISNUMBER(FIND("4F",ScheduleCompile!X252))),VALUE(LEFT(ScheduleCompile!X252,FIND("F",ScheduleCompile!X252)-1)),ScheduleCompile!X252)))))),"",IF(ScheduleCompile!X252="Off",0,IF(ScheduleCompile!X252="On",1,IF(ISNUMBER(ScheduleCompile!X252),ScheduleCompile!X252/1,IF(ISTEXT(ScheduleCompile!X252),IF(OR(ISNUMBER(FIND("5F",ScheduleCompile!X252)),ISNUMBER(FIND("0F",ScheduleCompile!X252)),ISNUMBER(FIND("8F",ScheduleCompile!X252)),ISNUMBER(FIND("1F",ScheduleCompile!X252)),ISNUMBER(FIND("2F",ScheduleCompile!X252)),ISNUMBER(FIND("3F",ScheduleCompile!X252)),ISNUMBER(FIND("6F",ScheduleCompile!X252)),ISNUMBER(FIND("7F",ScheduleCompile!X252)),ISNUMBER(FIND("9F",ScheduleCompile!X252)),ISNUMBER(FIND("4F",ScheduleCompile!X252))),VALUE(LEFT(ScheduleCompile!X252,FIND("F",ScheduleCompile!X252)-1)),ScheduleCompile!X252)))))))</f>
        <v>0.5</v>
      </c>
      <c r="AD259" s="1">
        <f>IF(AND(ISERROR(IF(ScheduleCompile!Y252="Off",0,IF(ScheduleCompile!Y252="On",1,IF(ISNUMBER(ScheduleCompile!Y252),ScheduleCompile!Y252/1,IF(ISTEXT(ScheduleCompile!Y252),IF(OR(ISNUMBER(FIND("5F",ScheduleCompile!Y252)),ISNUMBER(FIND("0F",ScheduleCompile!Y252)),ISNUMBER(FIND("8F",ScheduleCompile!Y252)),ISNUMBER(FIND("1F",ScheduleCompile!Y252)),ISNUMBER(FIND("2F",ScheduleCompile!Y252)),ISNUMBER(FIND("3F",ScheduleCompile!Y252)),ISNUMBER(FIND("6F",ScheduleCompile!Y252)),ISNUMBER(FIND("7F",ScheduleCompile!Y252)),ISNUMBER(FIND("9F",ScheduleCompile!Y252)),ISNUMBER(FIND("4F",ScheduleCompile!Y252))),VALUE(LEFT(ScheduleCompile!Y252,FIND("F",ScheduleCompile!Y252)-1)),ScheduleCompile!Y252)))))),ISTEXT(ScheduleCompile!#REF!)),"ENDTABLE",IF(ISERROR(IF(ScheduleCompile!Y252="Off",0,IF(ScheduleCompile!Y252="On",1,IF(ISNUMBER(ScheduleCompile!Y252),ScheduleCompile!Y252/1,IF(ISTEXT(ScheduleCompile!Y252),IF(OR(ISNUMBER(FIND("5F",ScheduleCompile!Y252)),ISNUMBER(FIND("0F",ScheduleCompile!Y252)),ISNUMBER(FIND("8F",ScheduleCompile!Y252)),ISNUMBER(FIND("1F",ScheduleCompile!Y252)),ISNUMBER(FIND("2F",ScheduleCompile!Y252)),ISNUMBER(FIND("3F",ScheduleCompile!Y252)),ISNUMBER(FIND("6F",ScheduleCompile!Y252)),ISNUMBER(FIND("7F",ScheduleCompile!Y252)),ISNUMBER(FIND("9F",ScheduleCompile!Y252)),ISNUMBER(FIND("4F",ScheduleCompile!Y252))),VALUE(LEFT(ScheduleCompile!Y252,FIND("F",ScheduleCompile!Y252)-1)),ScheduleCompile!Y252)))))),"",IF(ScheduleCompile!Y252="Off",0,IF(ScheduleCompile!Y252="On",1,IF(ISNUMBER(ScheduleCompile!Y252),ScheduleCompile!Y252/1,IF(ISTEXT(ScheduleCompile!Y252),IF(OR(ISNUMBER(FIND("5F",ScheduleCompile!Y252)),ISNUMBER(FIND("0F",ScheduleCompile!Y252)),ISNUMBER(FIND("8F",ScheduleCompile!Y252)),ISNUMBER(FIND("1F",ScheduleCompile!Y252)),ISNUMBER(FIND("2F",ScheduleCompile!Y252)),ISNUMBER(FIND("3F",ScheduleCompile!Y252)),ISNUMBER(FIND("6F",ScheduleCompile!Y252)),ISNUMBER(FIND("7F",ScheduleCompile!Y252)),ISNUMBER(FIND("9F",ScheduleCompile!Y252)),ISNUMBER(FIND("4F",ScheduleCompile!Y252))),VALUE(LEFT(ScheduleCompile!Y252,FIND("F",ScheduleCompile!Y252)-1)),ScheduleCompile!Y252)))))))</f>
        <v>0.5</v>
      </c>
    </row>
    <row r="260" spans="1:30" x14ac:dyDescent="0.25">
      <c r="A260" t="str">
        <f t="shared" si="15"/>
        <v>SchDay "ParkingLightsSun"  Type = "Fraction" Hr = (0.5, 0.5, 0.5, 0.5, 0.5, 0.5, 0.5, 0.5, 0.5, 0.5, 0.5, 0.5, 0.5, 0.5, 0.5, 0.5, 0.5, 0.5, 0.5, 0.5, 0.5, 0.5, 0.5, 0.5) ..</v>
      </c>
      <c r="B260" s="1" t="s">
        <v>623</v>
      </c>
      <c r="C260" t="str">
        <f t="shared" si="16"/>
        <v xml:space="preserve">SchDay "ParkingLightsSun"  Type = "Fraction" Hr = </v>
      </c>
      <c r="D260" t="str">
        <f t="shared" si="17"/>
        <v>(0.5, 0.5, 0.5, 0.5, 0.5, 0.5, 0.5, 0.5, 0.5, 0.5, 0.5, 0.5, 0.5, 0.5, 0.5, 0.5, 0.5, 0.5, 0.5, 0.5, 0.5, 0.5, 0.5, 0.5) ..</v>
      </c>
      <c r="E260" s="30" t="str">
        <f>ScheduleCompile!A253</f>
        <v>ParkingLightsSun</v>
      </c>
      <c r="F260" t="str">
        <f t="shared" si="18"/>
        <v>Fraction</v>
      </c>
      <c r="G260" s="1">
        <f>IF(AND(ISERROR(IF(ScheduleCompile!B253="Off",0,IF(ScheduleCompile!B253="On",1,IF(ISNUMBER(ScheduleCompile!B253),ScheduleCompile!B253/1,IF(ISTEXT(ScheduleCompile!B253),IF(OR(ISNUMBER(FIND("5F",ScheduleCompile!B253)),ISNUMBER(FIND("0F",ScheduleCompile!B253)),ISNUMBER(FIND("8F",ScheduleCompile!B253)),ISNUMBER(FIND("1F",ScheduleCompile!B253)),ISNUMBER(FIND("2F",ScheduleCompile!B253)),ISNUMBER(FIND("3F",ScheduleCompile!B253)),ISNUMBER(FIND("6F",ScheduleCompile!B253)),ISNUMBER(FIND("7F",ScheduleCompile!B253)),ISNUMBER(FIND("9F",ScheduleCompile!B253)),ISNUMBER(FIND("4F",ScheduleCompile!B253))),VALUE(LEFT(ScheduleCompile!B253,FIND("F",ScheduleCompile!B253)-1)),ScheduleCompile!B253)))))),ISTEXT(ScheduleCompile!#REF!)),"ENDTABLE",IF(ISERROR(IF(ScheduleCompile!B253="Off",0,IF(ScheduleCompile!B253="On",1,IF(ISNUMBER(ScheduleCompile!B253),ScheduleCompile!B253/1,IF(ISTEXT(ScheduleCompile!B253),IF(OR(ISNUMBER(FIND("5F",ScheduleCompile!B253)),ISNUMBER(FIND("0F",ScheduleCompile!B253)),ISNUMBER(FIND("8F",ScheduleCompile!B253)),ISNUMBER(FIND("1F",ScheduleCompile!B253)),ISNUMBER(FIND("2F",ScheduleCompile!B253)),ISNUMBER(FIND("3F",ScheduleCompile!B253)),ISNUMBER(FIND("6F",ScheduleCompile!B253)),ISNUMBER(FIND("7F",ScheduleCompile!B253)),ISNUMBER(FIND("9F",ScheduleCompile!B253)),ISNUMBER(FIND("4F",ScheduleCompile!B253))),VALUE(LEFT(ScheduleCompile!B253,FIND("F",ScheduleCompile!B253)-1)),ScheduleCompile!B253)))))),"",IF(ScheduleCompile!B253="Off",0,IF(ScheduleCompile!B253="On",1,IF(ISNUMBER(ScheduleCompile!B253),ScheduleCompile!B253/1,IF(ISTEXT(ScheduleCompile!B253),IF(OR(ISNUMBER(FIND("5F",ScheduleCompile!B253)),ISNUMBER(FIND("0F",ScheduleCompile!B253)),ISNUMBER(FIND("8F",ScheduleCompile!B253)),ISNUMBER(FIND("1F",ScheduleCompile!B253)),ISNUMBER(FIND("2F",ScheduleCompile!B253)),ISNUMBER(FIND("3F",ScheduleCompile!B253)),ISNUMBER(FIND("6F",ScheduleCompile!B253)),ISNUMBER(FIND("7F",ScheduleCompile!B253)),ISNUMBER(FIND("9F",ScheduleCompile!B253)),ISNUMBER(FIND("4F",ScheduleCompile!B253))),VALUE(LEFT(ScheduleCompile!B253,FIND("F",ScheduleCompile!B253)-1)),ScheduleCompile!B253)))))))</f>
        <v>0.5</v>
      </c>
      <c r="H260" s="1">
        <f>IF(AND(ISERROR(IF(ScheduleCompile!C253="Off",0,IF(ScheduleCompile!C253="On",1,IF(ISNUMBER(ScheduleCompile!C253),ScheduleCompile!C253/1,IF(ISTEXT(ScheduleCompile!C253),IF(OR(ISNUMBER(FIND("5F",ScheduleCompile!C253)),ISNUMBER(FIND("0F",ScheduleCompile!C253)),ISNUMBER(FIND("8F",ScheduleCompile!C253)),ISNUMBER(FIND("1F",ScheduleCompile!C253)),ISNUMBER(FIND("2F",ScheduleCompile!C253)),ISNUMBER(FIND("3F",ScheduleCompile!C253)),ISNUMBER(FIND("6F",ScheduleCompile!C253)),ISNUMBER(FIND("7F",ScheduleCompile!C253)),ISNUMBER(FIND("9F",ScheduleCompile!C253)),ISNUMBER(FIND("4F",ScheduleCompile!C253))),VALUE(LEFT(ScheduleCompile!C253,FIND("F",ScheduleCompile!C253)-1)),ScheduleCompile!C253)))))),ISTEXT(ScheduleCompile!#REF!)),"ENDTABLE",IF(ISERROR(IF(ScheduleCompile!C253="Off",0,IF(ScheduleCompile!C253="On",1,IF(ISNUMBER(ScheduleCompile!C253),ScheduleCompile!C253/1,IF(ISTEXT(ScheduleCompile!C253),IF(OR(ISNUMBER(FIND("5F",ScheduleCompile!C253)),ISNUMBER(FIND("0F",ScheduleCompile!C253)),ISNUMBER(FIND("8F",ScheduleCompile!C253)),ISNUMBER(FIND("1F",ScheduleCompile!C253)),ISNUMBER(FIND("2F",ScheduleCompile!C253)),ISNUMBER(FIND("3F",ScheduleCompile!C253)),ISNUMBER(FIND("6F",ScheduleCompile!C253)),ISNUMBER(FIND("7F",ScheduleCompile!C253)),ISNUMBER(FIND("9F",ScheduleCompile!C253)),ISNUMBER(FIND("4F",ScheduleCompile!C253))),VALUE(LEFT(ScheduleCompile!C253,FIND("F",ScheduleCompile!C253)-1)),ScheduleCompile!C253)))))),"",IF(ScheduleCompile!C253="Off",0,IF(ScheduleCompile!C253="On",1,IF(ISNUMBER(ScheduleCompile!C253),ScheduleCompile!C253/1,IF(ISTEXT(ScheduleCompile!C253),IF(OR(ISNUMBER(FIND("5F",ScheduleCompile!C253)),ISNUMBER(FIND("0F",ScheduleCompile!C253)),ISNUMBER(FIND("8F",ScheduleCompile!C253)),ISNUMBER(FIND("1F",ScheduleCompile!C253)),ISNUMBER(FIND("2F",ScheduleCompile!C253)),ISNUMBER(FIND("3F",ScheduleCompile!C253)),ISNUMBER(FIND("6F",ScheduleCompile!C253)),ISNUMBER(FIND("7F",ScheduleCompile!C253)),ISNUMBER(FIND("9F",ScheduleCompile!C253)),ISNUMBER(FIND("4F",ScheduleCompile!C253))),VALUE(LEFT(ScheduleCompile!C253,FIND("F",ScheduleCompile!C253)-1)),ScheduleCompile!C253)))))))</f>
        <v>0.5</v>
      </c>
      <c r="I260" s="1">
        <f>IF(AND(ISERROR(IF(ScheduleCompile!D253="Off",0,IF(ScheduleCompile!D253="On",1,IF(ISNUMBER(ScheduleCompile!D253),ScheduleCompile!D253/1,IF(ISTEXT(ScheduleCompile!D253),IF(OR(ISNUMBER(FIND("5F",ScheduleCompile!D253)),ISNUMBER(FIND("0F",ScheduleCompile!D253)),ISNUMBER(FIND("8F",ScheduleCompile!D253)),ISNUMBER(FIND("1F",ScheduleCompile!D253)),ISNUMBER(FIND("2F",ScheduleCompile!D253)),ISNUMBER(FIND("3F",ScheduleCompile!D253)),ISNUMBER(FIND("6F",ScheduleCompile!D253)),ISNUMBER(FIND("7F",ScheduleCompile!D253)),ISNUMBER(FIND("9F",ScheduleCompile!D253)),ISNUMBER(FIND("4F",ScheduleCompile!D253))),VALUE(LEFT(ScheduleCompile!D253,FIND("F",ScheduleCompile!D253)-1)),ScheduleCompile!D253)))))),ISTEXT(ScheduleCompile!#REF!)),"ENDTABLE",IF(ISERROR(IF(ScheduleCompile!D253="Off",0,IF(ScheduleCompile!D253="On",1,IF(ISNUMBER(ScheduleCompile!D253),ScheduleCompile!D253/1,IF(ISTEXT(ScheduleCompile!D253),IF(OR(ISNUMBER(FIND("5F",ScheduleCompile!D253)),ISNUMBER(FIND("0F",ScheduleCompile!D253)),ISNUMBER(FIND("8F",ScheduleCompile!D253)),ISNUMBER(FIND("1F",ScheduleCompile!D253)),ISNUMBER(FIND("2F",ScheduleCompile!D253)),ISNUMBER(FIND("3F",ScheduleCompile!D253)),ISNUMBER(FIND("6F",ScheduleCompile!D253)),ISNUMBER(FIND("7F",ScheduleCompile!D253)),ISNUMBER(FIND("9F",ScheduleCompile!D253)),ISNUMBER(FIND("4F",ScheduleCompile!D253))),VALUE(LEFT(ScheduleCompile!D253,FIND("F",ScheduleCompile!D253)-1)),ScheduleCompile!D253)))))),"",IF(ScheduleCompile!D253="Off",0,IF(ScheduleCompile!D253="On",1,IF(ISNUMBER(ScheduleCompile!D253),ScheduleCompile!D253/1,IF(ISTEXT(ScheduleCompile!D253),IF(OR(ISNUMBER(FIND("5F",ScheduleCompile!D253)),ISNUMBER(FIND("0F",ScheduleCompile!D253)),ISNUMBER(FIND("8F",ScheduleCompile!D253)),ISNUMBER(FIND("1F",ScheduleCompile!D253)),ISNUMBER(FIND("2F",ScheduleCompile!D253)),ISNUMBER(FIND("3F",ScheduleCompile!D253)),ISNUMBER(FIND("6F",ScheduleCompile!D253)),ISNUMBER(FIND("7F",ScheduleCompile!D253)),ISNUMBER(FIND("9F",ScheduleCompile!D253)),ISNUMBER(FIND("4F",ScheduleCompile!D253))),VALUE(LEFT(ScheduleCompile!D253,FIND("F",ScheduleCompile!D253)-1)),ScheduleCompile!D253)))))))</f>
        <v>0.5</v>
      </c>
      <c r="J260" s="1">
        <f>IF(AND(ISERROR(IF(ScheduleCompile!E253="Off",0,IF(ScheduleCompile!E253="On",1,IF(ISNUMBER(ScheduleCompile!E253),ScheduleCompile!E253/1,IF(ISTEXT(ScheduleCompile!E253),IF(OR(ISNUMBER(FIND("5F",ScheduleCompile!E253)),ISNUMBER(FIND("0F",ScheduleCompile!E253)),ISNUMBER(FIND("8F",ScheduleCompile!E253)),ISNUMBER(FIND("1F",ScheduleCompile!E253)),ISNUMBER(FIND("2F",ScheduleCompile!E253)),ISNUMBER(FIND("3F",ScheduleCompile!E253)),ISNUMBER(FIND("6F",ScheduleCompile!E253)),ISNUMBER(FIND("7F",ScheduleCompile!E253)),ISNUMBER(FIND("9F",ScheduleCompile!E253)),ISNUMBER(FIND("4F",ScheduleCompile!E253))),VALUE(LEFT(ScheduleCompile!E253,FIND("F",ScheduleCompile!E253)-1)),ScheduleCompile!E253)))))),ISTEXT(ScheduleCompile!#REF!)),"ENDTABLE",IF(ISERROR(IF(ScheduleCompile!E253="Off",0,IF(ScheduleCompile!E253="On",1,IF(ISNUMBER(ScheduleCompile!E253),ScheduleCompile!E253/1,IF(ISTEXT(ScheduleCompile!E253),IF(OR(ISNUMBER(FIND("5F",ScheduleCompile!E253)),ISNUMBER(FIND("0F",ScheduleCompile!E253)),ISNUMBER(FIND("8F",ScheduleCompile!E253)),ISNUMBER(FIND("1F",ScheduleCompile!E253)),ISNUMBER(FIND("2F",ScheduleCompile!E253)),ISNUMBER(FIND("3F",ScheduleCompile!E253)),ISNUMBER(FIND("6F",ScheduleCompile!E253)),ISNUMBER(FIND("7F",ScheduleCompile!E253)),ISNUMBER(FIND("9F",ScheduleCompile!E253)),ISNUMBER(FIND("4F",ScheduleCompile!E253))),VALUE(LEFT(ScheduleCompile!E253,FIND("F",ScheduleCompile!E253)-1)),ScheduleCompile!E253)))))),"",IF(ScheduleCompile!E253="Off",0,IF(ScheduleCompile!E253="On",1,IF(ISNUMBER(ScheduleCompile!E253),ScheduleCompile!E253/1,IF(ISTEXT(ScheduleCompile!E253),IF(OR(ISNUMBER(FIND("5F",ScheduleCompile!E253)),ISNUMBER(FIND("0F",ScheduleCompile!E253)),ISNUMBER(FIND("8F",ScheduleCompile!E253)),ISNUMBER(FIND("1F",ScheduleCompile!E253)),ISNUMBER(FIND("2F",ScheduleCompile!E253)),ISNUMBER(FIND("3F",ScheduleCompile!E253)),ISNUMBER(FIND("6F",ScheduleCompile!E253)),ISNUMBER(FIND("7F",ScheduleCompile!E253)),ISNUMBER(FIND("9F",ScheduleCompile!E253)),ISNUMBER(FIND("4F",ScheduleCompile!E253))),VALUE(LEFT(ScheduleCompile!E253,FIND("F",ScheduleCompile!E253)-1)),ScheduleCompile!E253)))))))</f>
        <v>0.5</v>
      </c>
      <c r="K260" s="1">
        <f>IF(AND(ISERROR(IF(ScheduleCompile!F253="Off",0,IF(ScheduleCompile!F253="On",1,IF(ISNUMBER(ScheduleCompile!F253),ScheduleCompile!F253/1,IF(ISTEXT(ScheduleCompile!F253),IF(OR(ISNUMBER(FIND("5F",ScheduleCompile!F253)),ISNUMBER(FIND("0F",ScheduleCompile!F253)),ISNUMBER(FIND("8F",ScheduleCompile!F253)),ISNUMBER(FIND("1F",ScheduleCompile!F253)),ISNUMBER(FIND("2F",ScheduleCompile!F253)),ISNUMBER(FIND("3F",ScheduleCompile!F253)),ISNUMBER(FIND("6F",ScheduleCompile!F253)),ISNUMBER(FIND("7F",ScheduleCompile!F253)),ISNUMBER(FIND("9F",ScheduleCompile!F253)),ISNUMBER(FIND("4F",ScheduleCompile!F253))),VALUE(LEFT(ScheduleCompile!F253,FIND("F",ScheduleCompile!F253)-1)),ScheduleCompile!F253)))))),ISTEXT(ScheduleCompile!#REF!)),"ENDTABLE",IF(ISERROR(IF(ScheduleCompile!F253="Off",0,IF(ScheduleCompile!F253="On",1,IF(ISNUMBER(ScheduleCompile!F253),ScheduleCompile!F253/1,IF(ISTEXT(ScheduleCompile!F253),IF(OR(ISNUMBER(FIND("5F",ScheduleCompile!F253)),ISNUMBER(FIND("0F",ScheduleCompile!F253)),ISNUMBER(FIND("8F",ScheduleCompile!F253)),ISNUMBER(FIND("1F",ScheduleCompile!F253)),ISNUMBER(FIND("2F",ScheduleCompile!F253)),ISNUMBER(FIND("3F",ScheduleCompile!F253)),ISNUMBER(FIND("6F",ScheduleCompile!F253)),ISNUMBER(FIND("7F",ScheduleCompile!F253)),ISNUMBER(FIND("9F",ScheduleCompile!F253)),ISNUMBER(FIND("4F",ScheduleCompile!F253))),VALUE(LEFT(ScheduleCompile!F253,FIND("F",ScheduleCompile!F253)-1)),ScheduleCompile!F253)))))),"",IF(ScheduleCompile!F253="Off",0,IF(ScheduleCompile!F253="On",1,IF(ISNUMBER(ScheduleCompile!F253),ScheduleCompile!F253/1,IF(ISTEXT(ScheduleCompile!F253),IF(OR(ISNUMBER(FIND("5F",ScheduleCompile!F253)),ISNUMBER(FIND("0F",ScheduleCompile!F253)),ISNUMBER(FIND("8F",ScheduleCompile!F253)),ISNUMBER(FIND("1F",ScheduleCompile!F253)),ISNUMBER(FIND("2F",ScheduleCompile!F253)),ISNUMBER(FIND("3F",ScheduleCompile!F253)),ISNUMBER(FIND("6F",ScheduleCompile!F253)),ISNUMBER(FIND("7F",ScheduleCompile!F253)),ISNUMBER(FIND("9F",ScheduleCompile!F253)),ISNUMBER(FIND("4F",ScheduleCompile!F253))),VALUE(LEFT(ScheduleCompile!F253,FIND("F",ScheduleCompile!F253)-1)),ScheduleCompile!F253)))))))</f>
        <v>0.5</v>
      </c>
      <c r="L260" s="1">
        <f>IF(AND(ISERROR(IF(ScheduleCompile!G253="Off",0,IF(ScheduleCompile!G253="On",1,IF(ISNUMBER(ScheduleCompile!G253),ScheduleCompile!G253/1,IF(ISTEXT(ScheduleCompile!G253),IF(OR(ISNUMBER(FIND("5F",ScheduleCompile!G253)),ISNUMBER(FIND("0F",ScheduleCompile!G253)),ISNUMBER(FIND("8F",ScheduleCompile!G253)),ISNUMBER(FIND("1F",ScheduleCompile!G253)),ISNUMBER(FIND("2F",ScheduleCompile!G253)),ISNUMBER(FIND("3F",ScheduleCompile!G253)),ISNUMBER(FIND("6F",ScheduleCompile!G253)),ISNUMBER(FIND("7F",ScheduleCompile!G253)),ISNUMBER(FIND("9F",ScheduleCompile!G253)),ISNUMBER(FIND("4F",ScheduleCompile!G253))),VALUE(LEFT(ScheduleCompile!G253,FIND("F",ScheduleCompile!G253)-1)),ScheduleCompile!G253)))))),ISTEXT(ScheduleCompile!#REF!)),"ENDTABLE",IF(ISERROR(IF(ScheduleCompile!G253="Off",0,IF(ScheduleCompile!G253="On",1,IF(ISNUMBER(ScheduleCompile!G253),ScheduleCompile!G253/1,IF(ISTEXT(ScheduleCompile!G253),IF(OR(ISNUMBER(FIND("5F",ScheduleCompile!G253)),ISNUMBER(FIND("0F",ScheduleCompile!G253)),ISNUMBER(FIND("8F",ScheduleCompile!G253)),ISNUMBER(FIND("1F",ScheduleCompile!G253)),ISNUMBER(FIND("2F",ScheduleCompile!G253)),ISNUMBER(FIND("3F",ScheduleCompile!G253)),ISNUMBER(FIND("6F",ScheduleCompile!G253)),ISNUMBER(FIND("7F",ScheduleCompile!G253)),ISNUMBER(FIND("9F",ScheduleCompile!G253)),ISNUMBER(FIND("4F",ScheduleCompile!G253))),VALUE(LEFT(ScheduleCompile!G253,FIND("F",ScheduleCompile!G253)-1)),ScheduleCompile!G253)))))),"",IF(ScheduleCompile!G253="Off",0,IF(ScheduleCompile!G253="On",1,IF(ISNUMBER(ScheduleCompile!G253),ScheduleCompile!G253/1,IF(ISTEXT(ScheduleCompile!G253),IF(OR(ISNUMBER(FIND("5F",ScheduleCompile!G253)),ISNUMBER(FIND("0F",ScheduleCompile!G253)),ISNUMBER(FIND("8F",ScheduleCompile!G253)),ISNUMBER(FIND("1F",ScheduleCompile!G253)),ISNUMBER(FIND("2F",ScheduleCompile!G253)),ISNUMBER(FIND("3F",ScheduleCompile!G253)),ISNUMBER(FIND("6F",ScheduleCompile!G253)),ISNUMBER(FIND("7F",ScheduleCompile!G253)),ISNUMBER(FIND("9F",ScheduleCompile!G253)),ISNUMBER(FIND("4F",ScheduleCompile!G253))),VALUE(LEFT(ScheduleCompile!G253,FIND("F",ScheduleCompile!G253)-1)),ScheduleCompile!G253)))))))</f>
        <v>0.5</v>
      </c>
      <c r="M260" s="1">
        <f>IF(AND(ISERROR(IF(ScheduleCompile!H253="Off",0,IF(ScheduleCompile!H253="On",1,IF(ISNUMBER(ScheduleCompile!H253),ScheduleCompile!H253/1,IF(ISTEXT(ScheduleCompile!H253),IF(OR(ISNUMBER(FIND("5F",ScheduleCompile!H253)),ISNUMBER(FIND("0F",ScheduleCompile!H253)),ISNUMBER(FIND("8F",ScheduleCompile!H253)),ISNUMBER(FIND("1F",ScheduleCompile!H253)),ISNUMBER(FIND("2F",ScheduleCompile!H253)),ISNUMBER(FIND("3F",ScheduleCompile!H253)),ISNUMBER(FIND("6F",ScheduleCompile!H253)),ISNUMBER(FIND("7F",ScheduleCompile!H253)),ISNUMBER(FIND("9F",ScheduleCompile!H253)),ISNUMBER(FIND("4F",ScheduleCompile!H253))),VALUE(LEFT(ScheduleCompile!H253,FIND("F",ScheduleCompile!H253)-1)),ScheduleCompile!H253)))))),ISTEXT(ScheduleCompile!#REF!)),"ENDTABLE",IF(ISERROR(IF(ScheduleCompile!H253="Off",0,IF(ScheduleCompile!H253="On",1,IF(ISNUMBER(ScheduleCompile!H253),ScheduleCompile!H253/1,IF(ISTEXT(ScheduleCompile!H253),IF(OR(ISNUMBER(FIND("5F",ScheduleCompile!H253)),ISNUMBER(FIND("0F",ScheduleCompile!H253)),ISNUMBER(FIND("8F",ScheduleCompile!H253)),ISNUMBER(FIND("1F",ScheduleCompile!H253)),ISNUMBER(FIND("2F",ScheduleCompile!H253)),ISNUMBER(FIND("3F",ScheduleCompile!H253)),ISNUMBER(FIND("6F",ScheduleCompile!H253)),ISNUMBER(FIND("7F",ScheduleCompile!H253)),ISNUMBER(FIND("9F",ScheduleCompile!H253)),ISNUMBER(FIND("4F",ScheduleCompile!H253))),VALUE(LEFT(ScheduleCompile!H253,FIND("F",ScheduleCompile!H253)-1)),ScheduleCompile!H253)))))),"",IF(ScheduleCompile!H253="Off",0,IF(ScheduleCompile!H253="On",1,IF(ISNUMBER(ScheduleCompile!H253),ScheduleCompile!H253/1,IF(ISTEXT(ScheduleCompile!H253),IF(OR(ISNUMBER(FIND("5F",ScheduleCompile!H253)),ISNUMBER(FIND("0F",ScheduleCompile!H253)),ISNUMBER(FIND("8F",ScheduleCompile!H253)),ISNUMBER(FIND("1F",ScheduleCompile!H253)),ISNUMBER(FIND("2F",ScheduleCompile!H253)),ISNUMBER(FIND("3F",ScheduleCompile!H253)),ISNUMBER(FIND("6F",ScheduleCompile!H253)),ISNUMBER(FIND("7F",ScheduleCompile!H253)),ISNUMBER(FIND("9F",ScheduleCompile!H253)),ISNUMBER(FIND("4F",ScheduleCompile!H253))),VALUE(LEFT(ScheduleCompile!H253,FIND("F",ScheduleCompile!H253)-1)),ScheduleCompile!H253)))))))</f>
        <v>0.5</v>
      </c>
      <c r="N260" s="1">
        <f>IF(AND(ISERROR(IF(ScheduleCompile!I253="Off",0,IF(ScheduleCompile!I253="On",1,IF(ISNUMBER(ScheduleCompile!I253),ScheduleCompile!I253/1,IF(ISTEXT(ScheduleCompile!I253),IF(OR(ISNUMBER(FIND("5F",ScheduleCompile!I253)),ISNUMBER(FIND("0F",ScheduleCompile!I253)),ISNUMBER(FIND("8F",ScheduleCompile!I253)),ISNUMBER(FIND("1F",ScheduleCompile!I253)),ISNUMBER(FIND("2F",ScheduleCompile!I253)),ISNUMBER(FIND("3F",ScheduleCompile!I253)),ISNUMBER(FIND("6F",ScheduleCompile!I253)),ISNUMBER(FIND("7F",ScheduleCompile!I253)),ISNUMBER(FIND("9F",ScheduleCompile!I253)),ISNUMBER(FIND("4F",ScheduleCompile!I253))),VALUE(LEFT(ScheduleCompile!I253,FIND("F",ScheduleCompile!I253)-1)),ScheduleCompile!I253)))))),ISTEXT(ScheduleCompile!#REF!)),"ENDTABLE",IF(ISERROR(IF(ScheduleCompile!I253="Off",0,IF(ScheduleCompile!I253="On",1,IF(ISNUMBER(ScheduleCompile!I253),ScheduleCompile!I253/1,IF(ISTEXT(ScheduleCompile!I253),IF(OR(ISNUMBER(FIND("5F",ScheduleCompile!I253)),ISNUMBER(FIND("0F",ScheduleCompile!I253)),ISNUMBER(FIND("8F",ScheduleCompile!I253)),ISNUMBER(FIND("1F",ScheduleCompile!I253)),ISNUMBER(FIND("2F",ScheduleCompile!I253)),ISNUMBER(FIND("3F",ScheduleCompile!I253)),ISNUMBER(FIND("6F",ScheduleCompile!I253)),ISNUMBER(FIND("7F",ScheduleCompile!I253)),ISNUMBER(FIND("9F",ScheduleCompile!I253)),ISNUMBER(FIND("4F",ScheduleCompile!I253))),VALUE(LEFT(ScheduleCompile!I253,FIND("F",ScheduleCompile!I253)-1)),ScheduleCompile!I253)))))),"",IF(ScheduleCompile!I253="Off",0,IF(ScheduleCompile!I253="On",1,IF(ISNUMBER(ScheduleCompile!I253),ScheduleCompile!I253/1,IF(ISTEXT(ScheduleCompile!I253),IF(OR(ISNUMBER(FIND("5F",ScheduleCompile!I253)),ISNUMBER(FIND("0F",ScheduleCompile!I253)),ISNUMBER(FIND("8F",ScheduleCompile!I253)),ISNUMBER(FIND("1F",ScheduleCompile!I253)),ISNUMBER(FIND("2F",ScheduleCompile!I253)),ISNUMBER(FIND("3F",ScheduleCompile!I253)),ISNUMBER(FIND("6F",ScheduleCompile!I253)),ISNUMBER(FIND("7F",ScheduleCompile!I253)),ISNUMBER(FIND("9F",ScheduleCompile!I253)),ISNUMBER(FIND("4F",ScheduleCompile!I253))),VALUE(LEFT(ScheduleCompile!I253,FIND("F",ScheduleCompile!I253)-1)),ScheduleCompile!I253)))))))</f>
        <v>0.5</v>
      </c>
      <c r="O260" s="1">
        <f>IF(AND(ISERROR(IF(ScheduleCompile!J253="Off",0,IF(ScheduleCompile!J253="On",1,IF(ISNUMBER(ScheduleCompile!J253),ScheduleCompile!J253/1,IF(ISTEXT(ScheduleCompile!J253),IF(OR(ISNUMBER(FIND("5F",ScheduleCompile!J253)),ISNUMBER(FIND("0F",ScheduleCompile!J253)),ISNUMBER(FIND("8F",ScheduleCompile!J253)),ISNUMBER(FIND("1F",ScheduleCompile!J253)),ISNUMBER(FIND("2F",ScheduleCompile!J253)),ISNUMBER(FIND("3F",ScheduleCompile!J253)),ISNUMBER(FIND("6F",ScheduleCompile!J253)),ISNUMBER(FIND("7F",ScheduleCompile!J253)),ISNUMBER(FIND("9F",ScheduleCompile!J253)),ISNUMBER(FIND("4F",ScheduleCompile!J253))),VALUE(LEFT(ScheduleCompile!J253,FIND("F",ScheduleCompile!J253)-1)),ScheduleCompile!J253)))))),ISTEXT(ScheduleCompile!#REF!)),"ENDTABLE",IF(ISERROR(IF(ScheduleCompile!J253="Off",0,IF(ScheduleCompile!J253="On",1,IF(ISNUMBER(ScheduleCompile!J253),ScheduleCompile!J253/1,IF(ISTEXT(ScheduleCompile!J253),IF(OR(ISNUMBER(FIND("5F",ScheduleCompile!J253)),ISNUMBER(FIND("0F",ScheduleCompile!J253)),ISNUMBER(FIND("8F",ScheduleCompile!J253)),ISNUMBER(FIND("1F",ScheduleCompile!J253)),ISNUMBER(FIND("2F",ScheduleCompile!J253)),ISNUMBER(FIND("3F",ScheduleCompile!J253)),ISNUMBER(FIND("6F",ScheduleCompile!J253)),ISNUMBER(FIND("7F",ScheduleCompile!J253)),ISNUMBER(FIND("9F",ScheduleCompile!J253)),ISNUMBER(FIND("4F",ScheduleCompile!J253))),VALUE(LEFT(ScheduleCompile!J253,FIND("F",ScheduleCompile!J253)-1)),ScheduleCompile!J253)))))),"",IF(ScheduleCompile!J253="Off",0,IF(ScheduleCompile!J253="On",1,IF(ISNUMBER(ScheduleCompile!J253),ScheduleCompile!J253/1,IF(ISTEXT(ScheduleCompile!J253),IF(OR(ISNUMBER(FIND("5F",ScheduleCompile!J253)),ISNUMBER(FIND("0F",ScheduleCompile!J253)),ISNUMBER(FIND("8F",ScheduleCompile!J253)),ISNUMBER(FIND("1F",ScheduleCompile!J253)),ISNUMBER(FIND("2F",ScheduleCompile!J253)),ISNUMBER(FIND("3F",ScheduleCompile!J253)),ISNUMBER(FIND("6F",ScheduleCompile!J253)),ISNUMBER(FIND("7F",ScheduleCompile!J253)),ISNUMBER(FIND("9F",ScheduleCompile!J253)),ISNUMBER(FIND("4F",ScheduleCompile!J253))),VALUE(LEFT(ScheduleCompile!J253,FIND("F",ScheduleCompile!J253)-1)),ScheduleCompile!J253)))))))</f>
        <v>0.5</v>
      </c>
      <c r="P260" s="1">
        <f>IF(AND(ISERROR(IF(ScheduleCompile!K253="Off",0,IF(ScheduleCompile!K253="On",1,IF(ISNUMBER(ScheduleCompile!K253),ScheduleCompile!K253/1,IF(ISTEXT(ScheduleCompile!K253),IF(OR(ISNUMBER(FIND("5F",ScheduleCompile!K253)),ISNUMBER(FIND("0F",ScheduleCompile!K253)),ISNUMBER(FIND("8F",ScheduleCompile!K253)),ISNUMBER(FIND("1F",ScheduleCompile!K253)),ISNUMBER(FIND("2F",ScheduleCompile!K253)),ISNUMBER(FIND("3F",ScheduleCompile!K253)),ISNUMBER(FIND("6F",ScheduleCompile!K253)),ISNUMBER(FIND("7F",ScheduleCompile!K253)),ISNUMBER(FIND("9F",ScheduleCompile!K253)),ISNUMBER(FIND("4F",ScheduleCompile!K253))),VALUE(LEFT(ScheduleCompile!K253,FIND("F",ScheduleCompile!K253)-1)),ScheduleCompile!K253)))))),ISTEXT(ScheduleCompile!#REF!)),"ENDTABLE",IF(ISERROR(IF(ScheduleCompile!K253="Off",0,IF(ScheduleCompile!K253="On",1,IF(ISNUMBER(ScheduleCompile!K253),ScheduleCompile!K253/1,IF(ISTEXT(ScheduleCompile!K253),IF(OR(ISNUMBER(FIND("5F",ScheduleCompile!K253)),ISNUMBER(FIND("0F",ScheduleCompile!K253)),ISNUMBER(FIND("8F",ScheduleCompile!K253)),ISNUMBER(FIND("1F",ScheduleCompile!K253)),ISNUMBER(FIND("2F",ScheduleCompile!K253)),ISNUMBER(FIND("3F",ScheduleCompile!K253)),ISNUMBER(FIND("6F",ScheduleCompile!K253)),ISNUMBER(FIND("7F",ScheduleCompile!K253)),ISNUMBER(FIND("9F",ScheduleCompile!K253)),ISNUMBER(FIND("4F",ScheduleCompile!K253))),VALUE(LEFT(ScheduleCompile!K253,FIND("F",ScheduleCompile!K253)-1)),ScheduleCompile!K253)))))),"",IF(ScheduleCompile!K253="Off",0,IF(ScheduleCompile!K253="On",1,IF(ISNUMBER(ScheduleCompile!K253),ScheduleCompile!K253/1,IF(ISTEXT(ScheduleCompile!K253),IF(OR(ISNUMBER(FIND("5F",ScheduleCompile!K253)),ISNUMBER(FIND("0F",ScheduleCompile!K253)),ISNUMBER(FIND("8F",ScheduleCompile!K253)),ISNUMBER(FIND("1F",ScheduleCompile!K253)),ISNUMBER(FIND("2F",ScheduleCompile!K253)),ISNUMBER(FIND("3F",ScheduleCompile!K253)),ISNUMBER(FIND("6F",ScheduleCompile!K253)),ISNUMBER(FIND("7F",ScheduleCompile!K253)),ISNUMBER(FIND("9F",ScheduleCompile!K253)),ISNUMBER(FIND("4F",ScheduleCompile!K253))),VALUE(LEFT(ScheduleCompile!K253,FIND("F",ScheduleCompile!K253)-1)),ScheduleCompile!K253)))))))</f>
        <v>0.5</v>
      </c>
      <c r="Q260" s="1">
        <f>IF(AND(ISERROR(IF(ScheduleCompile!L253="Off",0,IF(ScheduleCompile!L253="On",1,IF(ISNUMBER(ScheduleCompile!L253),ScheduleCompile!L253/1,IF(ISTEXT(ScheduleCompile!L253),IF(OR(ISNUMBER(FIND("5F",ScheduleCompile!L253)),ISNUMBER(FIND("0F",ScheduleCompile!L253)),ISNUMBER(FIND("8F",ScheduleCompile!L253)),ISNUMBER(FIND("1F",ScheduleCompile!L253)),ISNUMBER(FIND("2F",ScheduleCompile!L253)),ISNUMBER(FIND("3F",ScheduleCompile!L253)),ISNUMBER(FIND("6F",ScheduleCompile!L253)),ISNUMBER(FIND("7F",ScheduleCompile!L253)),ISNUMBER(FIND("9F",ScheduleCompile!L253)),ISNUMBER(FIND("4F",ScheduleCompile!L253))),VALUE(LEFT(ScheduleCompile!L253,FIND("F",ScheduleCompile!L253)-1)),ScheduleCompile!L253)))))),ISTEXT(ScheduleCompile!#REF!)),"ENDTABLE",IF(ISERROR(IF(ScheduleCompile!L253="Off",0,IF(ScheduleCompile!L253="On",1,IF(ISNUMBER(ScheduleCompile!L253),ScheduleCompile!L253/1,IF(ISTEXT(ScheduleCompile!L253),IF(OR(ISNUMBER(FIND("5F",ScheduleCompile!L253)),ISNUMBER(FIND("0F",ScheduleCompile!L253)),ISNUMBER(FIND("8F",ScheduleCompile!L253)),ISNUMBER(FIND("1F",ScheduleCompile!L253)),ISNUMBER(FIND("2F",ScheduleCompile!L253)),ISNUMBER(FIND("3F",ScheduleCompile!L253)),ISNUMBER(FIND("6F",ScheduleCompile!L253)),ISNUMBER(FIND("7F",ScheduleCompile!L253)),ISNUMBER(FIND("9F",ScheduleCompile!L253)),ISNUMBER(FIND("4F",ScheduleCompile!L253))),VALUE(LEFT(ScheduleCompile!L253,FIND("F",ScheduleCompile!L253)-1)),ScheduleCompile!L253)))))),"",IF(ScheduleCompile!L253="Off",0,IF(ScheduleCompile!L253="On",1,IF(ISNUMBER(ScheduleCompile!L253),ScheduleCompile!L253/1,IF(ISTEXT(ScheduleCompile!L253),IF(OR(ISNUMBER(FIND("5F",ScheduleCompile!L253)),ISNUMBER(FIND("0F",ScheduleCompile!L253)),ISNUMBER(FIND("8F",ScheduleCompile!L253)),ISNUMBER(FIND("1F",ScheduleCompile!L253)),ISNUMBER(FIND("2F",ScheduleCompile!L253)),ISNUMBER(FIND("3F",ScheduleCompile!L253)),ISNUMBER(FIND("6F",ScheduleCompile!L253)),ISNUMBER(FIND("7F",ScheduleCompile!L253)),ISNUMBER(FIND("9F",ScheduleCompile!L253)),ISNUMBER(FIND("4F",ScheduleCompile!L253))),VALUE(LEFT(ScheduleCompile!L253,FIND("F",ScheduleCompile!L253)-1)),ScheduleCompile!L253)))))))</f>
        <v>0.5</v>
      </c>
      <c r="R260" s="1">
        <f>IF(AND(ISERROR(IF(ScheduleCompile!M253="Off",0,IF(ScheduleCompile!M253="On",1,IF(ISNUMBER(ScheduleCompile!M253),ScheduleCompile!M253/1,IF(ISTEXT(ScheduleCompile!M253),IF(OR(ISNUMBER(FIND("5F",ScheduleCompile!M253)),ISNUMBER(FIND("0F",ScheduleCompile!M253)),ISNUMBER(FIND("8F",ScheduleCompile!M253)),ISNUMBER(FIND("1F",ScheduleCompile!M253)),ISNUMBER(FIND("2F",ScheduleCompile!M253)),ISNUMBER(FIND("3F",ScheduleCompile!M253)),ISNUMBER(FIND("6F",ScheduleCompile!M253)),ISNUMBER(FIND("7F",ScheduleCompile!M253)),ISNUMBER(FIND("9F",ScheduleCompile!M253)),ISNUMBER(FIND("4F",ScheduleCompile!M253))),VALUE(LEFT(ScheduleCompile!M253,FIND("F",ScheduleCompile!M253)-1)),ScheduleCompile!M253)))))),ISTEXT(ScheduleCompile!#REF!)),"ENDTABLE",IF(ISERROR(IF(ScheduleCompile!M253="Off",0,IF(ScheduleCompile!M253="On",1,IF(ISNUMBER(ScheduleCompile!M253),ScheduleCompile!M253/1,IF(ISTEXT(ScheduleCompile!M253),IF(OR(ISNUMBER(FIND("5F",ScheduleCompile!M253)),ISNUMBER(FIND("0F",ScheduleCompile!M253)),ISNUMBER(FIND("8F",ScheduleCompile!M253)),ISNUMBER(FIND("1F",ScheduleCompile!M253)),ISNUMBER(FIND("2F",ScheduleCompile!M253)),ISNUMBER(FIND("3F",ScheduleCompile!M253)),ISNUMBER(FIND("6F",ScheduleCompile!M253)),ISNUMBER(FIND("7F",ScheduleCompile!M253)),ISNUMBER(FIND("9F",ScheduleCompile!M253)),ISNUMBER(FIND("4F",ScheduleCompile!M253))),VALUE(LEFT(ScheduleCompile!M253,FIND("F",ScheduleCompile!M253)-1)),ScheduleCompile!M253)))))),"",IF(ScheduleCompile!M253="Off",0,IF(ScheduleCompile!M253="On",1,IF(ISNUMBER(ScheduleCompile!M253),ScheduleCompile!M253/1,IF(ISTEXT(ScheduleCompile!M253),IF(OR(ISNUMBER(FIND("5F",ScheduleCompile!M253)),ISNUMBER(FIND("0F",ScheduleCompile!M253)),ISNUMBER(FIND("8F",ScheduleCompile!M253)),ISNUMBER(FIND("1F",ScheduleCompile!M253)),ISNUMBER(FIND("2F",ScheduleCompile!M253)),ISNUMBER(FIND("3F",ScheduleCompile!M253)),ISNUMBER(FIND("6F",ScheduleCompile!M253)),ISNUMBER(FIND("7F",ScheduleCompile!M253)),ISNUMBER(FIND("9F",ScheduleCompile!M253)),ISNUMBER(FIND("4F",ScheduleCompile!M253))),VALUE(LEFT(ScheduleCompile!M253,FIND("F",ScheduleCompile!M253)-1)),ScheduleCompile!M253)))))))</f>
        <v>0.5</v>
      </c>
      <c r="S260" s="1">
        <f>IF(AND(ISERROR(IF(ScheduleCompile!N253="Off",0,IF(ScheduleCompile!N253="On",1,IF(ISNUMBER(ScheduleCompile!N253),ScheduleCompile!N253/1,IF(ISTEXT(ScheduleCompile!N253),IF(OR(ISNUMBER(FIND("5F",ScheduleCompile!N253)),ISNUMBER(FIND("0F",ScheduleCompile!N253)),ISNUMBER(FIND("8F",ScheduleCompile!N253)),ISNUMBER(FIND("1F",ScheduleCompile!N253)),ISNUMBER(FIND("2F",ScheduleCompile!N253)),ISNUMBER(FIND("3F",ScheduleCompile!N253)),ISNUMBER(FIND("6F",ScheduleCompile!N253)),ISNUMBER(FIND("7F",ScheduleCompile!N253)),ISNUMBER(FIND("9F",ScheduleCompile!N253)),ISNUMBER(FIND("4F",ScheduleCompile!N253))),VALUE(LEFT(ScheduleCompile!N253,FIND("F",ScheduleCompile!N253)-1)),ScheduleCompile!N253)))))),ISTEXT(ScheduleCompile!#REF!)),"ENDTABLE",IF(ISERROR(IF(ScheduleCompile!N253="Off",0,IF(ScheduleCompile!N253="On",1,IF(ISNUMBER(ScheduleCompile!N253),ScheduleCompile!N253/1,IF(ISTEXT(ScheduleCompile!N253),IF(OR(ISNUMBER(FIND("5F",ScheduleCompile!N253)),ISNUMBER(FIND("0F",ScheduleCompile!N253)),ISNUMBER(FIND("8F",ScheduleCompile!N253)),ISNUMBER(FIND("1F",ScheduleCompile!N253)),ISNUMBER(FIND("2F",ScheduleCompile!N253)),ISNUMBER(FIND("3F",ScheduleCompile!N253)),ISNUMBER(FIND("6F",ScheduleCompile!N253)),ISNUMBER(FIND("7F",ScheduleCompile!N253)),ISNUMBER(FIND("9F",ScheduleCompile!N253)),ISNUMBER(FIND("4F",ScheduleCompile!N253))),VALUE(LEFT(ScheduleCompile!N253,FIND("F",ScheduleCompile!N253)-1)),ScheduleCompile!N253)))))),"",IF(ScheduleCompile!N253="Off",0,IF(ScheduleCompile!N253="On",1,IF(ISNUMBER(ScheduleCompile!N253),ScheduleCompile!N253/1,IF(ISTEXT(ScheduleCompile!N253),IF(OR(ISNUMBER(FIND("5F",ScheduleCompile!N253)),ISNUMBER(FIND("0F",ScheduleCompile!N253)),ISNUMBER(FIND("8F",ScheduleCompile!N253)),ISNUMBER(FIND("1F",ScheduleCompile!N253)),ISNUMBER(FIND("2F",ScheduleCompile!N253)),ISNUMBER(FIND("3F",ScheduleCompile!N253)),ISNUMBER(FIND("6F",ScheduleCompile!N253)),ISNUMBER(FIND("7F",ScheduleCompile!N253)),ISNUMBER(FIND("9F",ScheduleCompile!N253)),ISNUMBER(FIND("4F",ScheduleCompile!N253))),VALUE(LEFT(ScheduleCompile!N253,FIND("F",ScheduleCompile!N253)-1)),ScheduleCompile!N253)))))))</f>
        <v>0.5</v>
      </c>
      <c r="T260" s="1">
        <f>IF(AND(ISERROR(IF(ScheduleCompile!O253="Off",0,IF(ScheduleCompile!O253="On",1,IF(ISNUMBER(ScheduleCompile!O253),ScheduleCompile!O253/1,IF(ISTEXT(ScheduleCompile!O253),IF(OR(ISNUMBER(FIND("5F",ScheduleCompile!O253)),ISNUMBER(FIND("0F",ScheduleCompile!O253)),ISNUMBER(FIND("8F",ScheduleCompile!O253)),ISNUMBER(FIND("1F",ScheduleCompile!O253)),ISNUMBER(FIND("2F",ScheduleCompile!O253)),ISNUMBER(FIND("3F",ScheduleCompile!O253)),ISNUMBER(FIND("6F",ScheduleCompile!O253)),ISNUMBER(FIND("7F",ScheduleCompile!O253)),ISNUMBER(FIND("9F",ScheduleCompile!O253)),ISNUMBER(FIND("4F",ScheduleCompile!O253))),VALUE(LEFT(ScheduleCompile!O253,FIND("F",ScheduleCompile!O253)-1)),ScheduleCompile!O253)))))),ISTEXT(ScheduleCompile!#REF!)),"ENDTABLE",IF(ISERROR(IF(ScheduleCompile!O253="Off",0,IF(ScheduleCompile!O253="On",1,IF(ISNUMBER(ScheduleCompile!O253),ScheduleCompile!O253/1,IF(ISTEXT(ScheduleCompile!O253),IF(OR(ISNUMBER(FIND("5F",ScheduleCompile!O253)),ISNUMBER(FIND("0F",ScheduleCompile!O253)),ISNUMBER(FIND("8F",ScheduleCompile!O253)),ISNUMBER(FIND("1F",ScheduleCompile!O253)),ISNUMBER(FIND("2F",ScheduleCompile!O253)),ISNUMBER(FIND("3F",ScheduleCompile!O253)),ISNUMBER(FIND("6F",ScheduleCompile!O253)),ISNUMBER(FIND("7F",ScheduleCompile!O253)),ISNUMBER(FIND("9F",ScheduleCompile!O253)),ISNUMBER(FIND("4F",ScheduleCompile!O253))),VALUE(LEFT(ScheduleCompile!O253,FIND("F",ScheduleCompile!O253)-1)),ScheduleCompile!O253)))))),"",IF(ScheduleCompile!O253="Off",0,IF(ScheduleCompile!O253="On",1,IF(ISNUMBER(ScheduleCompile!O253),ScheduleCompile!O253/1,IF(ISTEXT(ScheduleCompile!O253),IF(OR(ISNUMBER(FIND("5F",ScheduleCompile!O253)),ISNUMBER(FIND("0F",ScheduleCompile!O253)),ISNUMBER(FIND("8F",ScheduleCompile!O253)),ISNUMBER(FIND("1F",ScheduleCompile!O253)),ISNUMBER(FIND("2F",ScheduleCompile!O253)),ISNUMBER(FIND("3F",ScheduleCompile!O253)),ISNUMBER(FIND("6F",ScheduleCompile!O253)),ISNUMBER(FIND("7F",ScheduleCompile!O253)),ISNUMBER(FIND("9F",ScheduleCompile!O253)),ISNUMBER(FIND("4F",ScheduleCompile!O253))),VALUE(LEFT(ScheduleCompile!O253,FIND("F",ScheduleCompile!O253)-1)),ScheduleCompile!O253)))))))</f>
        <v>0.5</v>
      </c>
      <c r="U260" s="1">
        <f>IF(AND(ISERROR(IF(ScheduleCompile!P253="Off",0,IF(ScheduleCompile!P253="On",1,IF(ISNUMBER(ScheduleCompile!P253),ScheduleCompile!P253/1,IF(ISTEXT(ScheduleCompile!P253),IF(OR(ISNUMBER(FIND("5F",ScheduleCompile!P253)),ISNUMBER(FIND("0F",ScheduleCompile!P253)),ISNUMBER(FIND("8F",ScheduleCompile!P253)),ISNUMBER(FIND("1F",ScheduleCompile!P253)),ISNUMBER(FIND("2F",ScheduleCompile!P253)),ISNUMBER(FIND("3F",ScheduleCompile!P253)),ISNUMBER(FIND("6F",ScheduleCompile!P253)),ISNUMBER(FIND("7F",ScheduleCompile!P253)),ISNUMBER(FIND("9F",ScheduleCompile!P253)),ISNUMBER(FIND("4F",ScheduleCompile!P253))),VALUE(LEFT(ScheduleCompile!P253,FIND("F",ScheduleCompile!P253)-1)),ScheduleCompile!P253)))))),ISTEXT(ScheduleCompile!#REF!)),"ENDTABLE",IF(ISERROR(IF(ScheduleCompile!P253="Off",0,IF(ScheduleCompile!P253="On",1,IF(ISNUMBER(ScheduleCompile!P253),ScheduleCompile!P253/1,IF(ISTEXT(ScheduleCompile!P253),IF(OR(ISNUMBER(FIND("5F",ScheduleCompile!P253)),ISNUMBER(FIND("0F",ScheduleCompile!P253)),ISNUMBER(FIND("8F",ScheduleCompile!P253)),ISNUMBER(FIND("1F",ScheduleCompile!P253)),ISNUMBER(FIND("2F",ScheduleCompile!P253)),ISNUMBER(FIND("3F",ScheduleCompile!P253)),ISNUMBER(FIND("6F",ScheduleCompile!P253)),ISNUMBER(FIND("7F",ScheduleCompile!P253)),ISNUMBER(FIND("9F",ScheduleCompile!P253)),ISNUMBER(FIND("4F",ScheduleCompile!P253))),VALUE(LEFT(ScheduleCompile!P253,FIND("F",ScheduleCompile!P253)-1)),ScheduleCompile!P253)))))),"",IF(ScheduleCompile!P253="Off",0,IF(ScheduleCompile!P253="On",1,IF(ISNUMBER(ScheduleCompile!P253),ScheduleCompile!P253/1,IF(ISTEXT(ScheduleCompile!P253),IF(OR(ISNUMBER(FIND("5F",ScheduleCompile!P253)),ISNUMBER(FIND("0F",ScheduleCompile!P253)),ISNUMBER(FIND("8F",ScheduleCompile!P253)),ISNUMBER(FIND("1F",ScheduleCompile!P253)),ISNUMBER(FIND("2F",ScheduleCompile!P253)),ISNUMBER(FIND("3F",ScheduleCompile!P253)),ISNUMBER(FIND("6F",ScheduleCompile!P253)),ISNUMBER(FIND("7F",ScheduleCompile!P253)),ISNUMBER(FIND("9F",ScheduleCompile!P253)),ISNUMBER(FIND("4F",ScheduleCompile!P253))),VALUE(LEFT(ScheduleCompile!P253,FIND("F",ScheduleCompile!P253)-1)),ScheduleCompile!P253)))))))</f>
        <v>0.5</v>
      </c>
      <c r="V260" s="1">
        <f>IF(AND(ISERROR(IF(ScheduleCompile!Q253="Off",0,IF(ScheduleCompile!Q253="On",1,IF(ISNUMBER(ScheduleCompile!Q253),ScheduleCompile!Q253/1,IF(ISTEXT(ScheduleCompile!Q253),IF(OR(ISNUMBER(FIND("5F",ScheduleCompile!Q253)),ISNUMBER(FIND("0F",ScheduleCompile!Q253)),ISNUMBER(FIND("8F",ScheduleCompile!Q253)),ISNUMBER(FIND("1F",ScheduleCompile!Q253)),ISNUMBER(FIND("2F",ScheduleCompile!Q253)),ISNUMBER(FIND("3F",ScheduleCompile!Q253)),ISNUMBER(FIND("6F",ScheduleCompile!Q253)),ISNUMBER(FIND("7F",ScheduleCompile!Q253)),ISNUMBER(FIND("9F",ScheduleCompile!Q253)),ISNUMBER(FIND("4F",ScheduleCompile!Q253))),VALUE(LEFT(ScheduleCompile!Q253,FIND("F",ScheduleCompile!Q253)-1)),ScheduleCompile!Q253)))))),ISTEXT(ScheduleCompile!#REF!)),"ENDTABLE",IF(ISERROR(IF(ScheduleCompile!Q253="Off",0,IF(ScheduleCompile!Q253="On",1,IF(ISNUMBER(ScheduleCompile!Q253),ScheduleCompile!Q253/1,IF(ISTEXT(ScheduleCompile!Q253),IF(OR(ISNUMBER(FIND("5F",ScheduleCompile!Q253)),ISNUMBER(FIND("0F",ScheduleCompile!Q253)),ISNUMBER(FIND("8F",ScheduleCompile!Q253)),ISNUMBER(FIND("1F",ScheduleCompile!Q253)),ISNUMBER(FIND("2F",ScheduleCompile!Q253)),ISNUMBER(FIND("3F",ScheduleCompile!Q253)),ISNUMBER(FIND("6F",ScheduleCompile!Q253)),ISNUMBER(FIND("7F",ScheduleCompile!Q253)),ISNUMBER(FIND("9F",ScheduleCompile!Q253)),ISNUMBER(FIND("4F",ScheduleCompile!Q253))),VALUE(LEFT(ScheduleCompile!Q253,FIND("F",ScheduleCompile!Q253)-1)),ScheduleCompile!Q253)))))),"",IF(ScheduleCompile!Q253="Off",0,IF(ScheduleCompile!Q253="On",1,IF(ISNUMBER(ScheduleCompile!Q253),ScheduleCompile!Q253/1,IF(ISTEXT(ScheduleCompile!Q253),IF(OR(ISNUMBER(FIND("5F",ScheduleCompile!Q253)),ISNUMBER(FIND("0F",ScheduleCompile!Q253)),ISNUMBER(FIND("8F",ScheduleCompile!Q253)),ISNUMBER(FIND("1F",ScheduleCompile!Q253)),ISNUMBER(FIND("2F",ScheduleCompile!Q253)),ISNUMBER(FIND("3F",ScheduleCompile!Q253)),ISNUMBER(FIND("6F",ScheduleCompile!Q253)),ISNUMBER(FIND("7F",ScheduleCompile!Q253)),ISNUMBER(FIND("9F",ScheduleCompile!Q253)),ISNUMBER(FIND("4F",ScheduleCompile!Q253))),VALUE(LEFT(ScheduleCompile!Q253,FIND("F",ScheduleCompile!Q253)-1)),ScheduleCompile!Q253)))))))</f>
        <v>0.5</v>
      </c>
      <c r="W260" s="1">
        <f>IF(AND(ISERROR(IF(ScheduleCompile!R253="Off",0,IF(ScheduleCompile!R253="On",1,IF(ISNUMBER(ScheduleCompile!R253),ScheduleCompile!R253/1,IF(ISTEXT(ScheduleCompile!R253),IF(OR(ISNUMBER(FIND("5F",ScheduleCompile!R253)),ISNUMBER(FIND("0F",ScheduleCompile!R253)),ISNUMBER(FIND("8F",ScheduleCompile!R253)),ISNUMBER(FIND("1F",ScheduleCompile!R253)),ISNUMBER(FIND("2F",ScheduleCompile!R253)),ISNUMBER(FIND("3F",ScheduleCompile!R253)),ISNUMBER(FIND("6F",ScheduleCompile!R253)),ISNUMBER(FIND("7F",ScheduleCompile!R253)),ISNUMBER(FIND("9F",ScheduleCompile!R253)),ISNUMBER(FIND("4F",ScheduleCompile!R253))),VALUE(LEFT(ScheduleCompile!R253,FIND("F",ScheduleCompile!R253)-1)),ScheduleCompile!R253)))))),ISTEXT(ScheduleCompile!#REF!)),"ENDTABLE",IF(ISERROR(IF(ScheduleCompile!R253="Off",0,IF(ScheduleCompile!R253="On",1,IF(ISNUMBER(ScheduleCompile!R253),ScheduleCompile!R253/1,IF(ISTEXT(ScheduleCompile!R253),IF(OR(ISNUMBER(FIND("5F",ScheduleCompile!R253)),ISNUMBER(FIND("0F",ScheduleCompile!R253)),ISNUMBER(FIND("8F",ScheduleCompile!R253)),ISNUMBER(FIND("1F",ScheduleCompile!R253)),ISNUMBER(FIND("2F",ScheduleCompile!R253)),ISNUMBER(FIND("3F",ScheduleCompile!R253)),ISNUMBER(FIND("6F",ScheduleCompile!R253)),ISNUMBER(FIND("7F",ScheduleCompile!R253)),ISNUMBER(FIND("9F",ScheduleCompile!R253)),ISNUMBER(FIND("4F",ScheduleCompile!R253))),VALUE(LEFT(ScheduleCompile!R253,FIND("F",ScheduleCompile!R253)-1)),ScheduleCompile!R253)))))),"",IF(ScheduleCompile!R253="Off",0,IF(ScheduleCompile!R253="On",1,IF(ISNUMBER(ScheduleCompile!R253),ScheduleCompile!R253/1,IF(ISTEXT(ScheduleCompile!R253),IF(OR(ISNUMBER(FIND("5F",ScheduleCompile!R253)),ISNUMBER(FIND("0F",ScheduleCompile!R253)),ISNUMBER(FIND("8F",ScheduleCompile!R253)),ISNUMBER(FIND("1F",ScheduleCompile!R253)),ISNUMBER(FIND("2F",ScheduleCompile!R253)),ISNUMBER(FIND("3F",ScheduleCompile!R253)),ISNUMBER(FIND("6F",ScheduleCompile!R253)),ISNUMBER(FIND("7F",ScheduleCompile!R253)),ISNUMBER(FIND("9F",ScheduleCompile!R253)),ISNUMBER(FIND("4F",ScheduleCompile!R253))),VALUE(LEFT(ScheduleCompile!R253,FIND("F",ScheduleCompile!R253)-1)),ScheduleCompile!R253)))))))</f>
        <v>0.5</v>
      </c>
      <c r="X260" s="1">
        <f>IF(AND(ISERROR(IF(ScheduleCompile!S253="Off",0,IF(ScheduleCompile!S253="On",1,IF(ISNUMBER(ScheduleCompile!S253),ScheduleCompile!S253/1,IF(ISTEXT(ScheduleCompile!S253),IF(OR(ISNUMBER(FIND("5F",ScheduleCompile!S253)),ISNUMBER(FIND("0F",ScheduleCompile!S253)),ISNUMBER(FIND("8F",ScheduleCompile!S253)),ISNUMBER(FIND("1F",ScheduleCompile!S253)),ISNUMBER(FIND("2F",ScheduleCompile!S253)),ISNUMBER(FIND("3F",ScheduleCompile!S253)),ISNUMBER(FIND("6F",ScheduleCompile!S253)),ISNUMBER(FIND("7F",ScheduleCompile!S253)),ISNUMBER(FIND("9F",ScheduleCompile!S253)),ISNUMBER(FIND("4F",ScheduleCompile!S253))),VALUE(LEFT(ScheduleCompile!S253,FIND("F",ScheduleCompile!S253)-1)),ScheduleCompile!S253)))))),ISTEXT(ScheduleCompile!#REF!)),"ENDTABLE",IF(ISERROR(IF(ScheduleCompile!S253="Off",0,IF(ScheduleCompile!S253="On",1,IF(ISNUMBER(ScheduleCompile!S253),ScheduleCompile!S253/1,IF(ISTEXT(ScheduleCompile!S253),IF(OR(ISNUMBER(FIND("5F",ScheduleCompile!S253)),ISNUMBER(FIND("0F",ScheduleCompile!S253)),ISNUMBER(FIND("8F",ScheduleCompile!S253)),ISNUMBER(FIND("1F",ScheduleCompile!S253)),ISNUMBER(FIND("2F",ScheduleCompile!S253)),ISNUMBER(FIND("3F",ScheduleCompile!S253)),ISNUMBER(FIND("6F",ScheduleCompile!S253)),ISNUMBER(FIND("7F",ScheduleCompile!S253)),ISNUMBER(FIND("9F",ScheduleCompile!S253)),ISNUMBER(FIND("4F",ScheduleCompile!S253))),VALUE(LEFT(ScheduleCompile!S253,FIND("F",ScheduleCompile!S253)-1)),ScheduleCompile!S253)))))),"",IF(ScheduleCompile!S253="Off",0,IF(ScheduleCompile!S253="On",1,IF(ISNUMBER(ScheduleCompile!S253),ScheduleCompile!S253/1,IF(ISTEXT(ScheduleCompile!S253),IF(OR(ISNUMBER(FIND("5F",ScheduleCompile!S253)),ISNUMBER(FIND("0F",ScheduleCompile!S253)),ISNUMBER(FIND("8F",ScheduleCompile!S253)),ISNUMBER(FIND("1F",ScheduleCompile!S253)),ISNUMBER(FIND("2F",ScheduleCompile!S253)),ISNUMBER(FIND("3F",ScheduleCompile!S253)),ISNUMBER(FIND("6F",ScheduleCompile!S253)),ISNUMBER(FIND("7F",ScheduleCompile!S253)),ISNUMBER(FIND("9F",ScheduleCompile!S253)),ISNUMBER(FIND("4F",ScheduleCompile!S253))),VALUE(LEFT(ScheduleCompile!S253,FIND("F",ScheduleCompile!S253)-1)),ScheduleCompile!S253)))))))</f>
        <v>0.5</v>
      </c>
      <c r="Y260" s="1">
        <f>IF(AND(ISERROR(IF(ScheduleCompile!T253="Off",0,IF(ScheduleCompile!T253="On",1,IF(ISNUMBER(ScheduleCompile!T253),ScheduleCompile!T253/1,IF(ISTEXT(ScheduleCompile!T253),IF(OR(ISNUMBER(FIND("5F",ScheduleCompile!T253)),ISNUMBER(FIND("0F",ScheduleCompile!T253)),ISNUMBER(FIND("8F",ScheduleCompile!T253)),ISNUMBER(FIND("1F",ScheduleCompile!T253)),ISNUMBER(FIND("2F",ScheduleCompile!T253)),ISNUMBER(FIND("3F",ScheduleCompile!T253)),ISNUMBER(FIND("6F",ScheduleCompile!T253)),ISNUMBER(FIND("7F",ScheduleCompile!T253)),ISNUMBER(FIND("9F",ScheduleCompile!T253)),ISNUMBER(FIND("4F",ScheduleCompile!T253))),VALUE(LEFT(ScheduleCompile!T253,FIND("F",ScheduleCompile!T253)-1)),ScheduleCompile!T253)))))),ISTEXT(ScheduleCompile!#REF!)),"ENDTABLE",IF(ISERROR(IF(ScheduleCompile!T253="Off",0,IF(ScheduleCompile!T253="On",1,IF(ISNUMBER(ScheduleCompile!T253),ScheduleCompile!T253/1,IF(ISTEXT(ScheduleCompile!T253),IF(OR(ISNUMBER(FIND("5F",ScheduleCompile!T253)),ISNUMBER(FIND("0F",ScheduleCompile!T253)),ISNUMBER(FIND("8F",ScheduleCompile!T253)),ISNUMBER(FIND("1F",ScheduleCompile!T253)),ISNUMBER(FIND("2F",ScheduleCompile!T253)),ISNUMBER(FIND("3F",ScheduleCompile!T253)),ISNUMBER(FIND("6F",ScheduleCompile!T253)),ISNUMBER(FIND("7F",ScheduleCompile!T253)),ISNUMBER(FIND("9F",ScheduleCompile!T253)),ISNUMBER(FIND("4F",ScheduleCompile!T253))),VALUE(LEFT(ScheduleCompile!T253,FIND("F",ScheduleCompile!T253)-1)),ScheduleCompile!T253)))))),"",IF(ScheduleCompile!T253="Off",0,IF(ScheduleCompile!T253="On",1,IF(ISNUMBER(ScheduleCompile!T253),ScheduleCompile!T253/1,IF(ISTEXT(ScheduleCompile!T253),IF(OR(ISNUMBER(FIND("5F",ScheduleCompile!T253)),ISNUMBER(FIND("0F",ScheduleCompile!T253)),ISNUMBER(FIND("8F",ScheduleCompile!T253)),ISNUMBER(FIND("1F",ScheduleCompile!T253)),ISNUMBER(FIND("2F",ScheduleCompile!T253)),ISNUMBER(FIND("3F",ScheduleCompile!T253)),ISNUMBER(FIND("6F",ScheduleCompile!T253)),ISNUMBER(FIND("7F",ScheduleCompile!T253)),ISNUMBER(FIND("9F",ScheduleCompile!T253)),ISNUMBER(FIND("4F",ScheduleCompile!T253))),VALUE(LEFT(ScheduleCompile!T253,FIND("F",ScheduleCompile!T253)-1)),ScheduleCompile!T253)))))))</f>
        <v>0.5</v>
      </c>
      <c r="Z260" s="1">
        <f>IF(AND(ISERROR(IF(ScheduleCompile!U253="Off",0,IF(ScheduleCompile!U253="On",1,IF(ISNUMBER(ScheduleCompile!U253),ScheduleCompile!U253/1,IF(ISTEXT(ScheduleCompile!U253),IF(OR(ISNUMBER(FIND("5F",ScheduleCompile!U253)),ISNUMBER(FIND("0F",ScheduleCompile!U253)),ISNUMBER(FIND("8F",ScheduleCompile!U253)),ISNUMBER(FIND("1F",ScheduleCompile!U253)),ISNUMBER(FIND("2F",ScheduleCompile!U253)),ISNUMBER(FIND("3F",ScheduleCompile!U253)),ISNUMBER(FIND("6F",ScheduleCompile!U253)),ISNUMBER(FIND("7F",ScheduleCompile!U253)),ISNUMBER(FIND("9F",ScheduleCompile!U253)),ISNUMBER(FIND("4F",ScheduleCompile!U253))),VALUE(LEFT(ScheduleCompile!U253,FIND("F",ScheduleCompile!U253)-1)),ScheduleCompile!U253)))))),ISTEXT(ScheduleCompile!#REF!)),"ENDTABLE",IF(ISERROR(IF(ScheduleCompile!U253="Off",0,IF(ScheduleCompile!U253="On",1,IF(ISNUMBER(ScheduleCompile!U253),ScheduleCompile!U253/1,IF(ISTEXT(ScheduleCompile!U253),IF(OR(ISNUMBER(FIND("5F",ScheduleCompile!U253)),ISNUMBER(FIND("0F",ScheduleCompile!U253)),ISNUMBER(FIND("8F",ScheduleCompile!U253)),ISNUMBER(FIND("1F",ScheduleCompile!U253)),ISNUMBER(FIND("2F",ScheduleCompile!U253)),ISNUMBER(FIND("3F",ScheduleCompile!U253)),ISNUMBER(FIND("6F",ScheduleCompile!U253)),ISNUMBER(FIND("7F",ScheduleCompile!U253)),ISNUMBER(FIND("9F",ScheduleCompile!U253)),ISNUMBER(FIND("4F",ScheduleCompile!U253))),VALUE(LEFT(ScheduleCompile!U253,FIND("F",ScheduleCompile!U253)-1)),ScheduleCompile!U253)))))),"",IF(ScheduleCompile!U253="Off",0,IF(ScheduleCompile!U253="On",1,IF(ISNUMBER(ScheduleCompile!U253),ScheduleCompile!U253/1,IF(ISTEXT(ScheduleCompile!U253),IF(OR(ISNUMBER(FIND("5F",ScheduleCompile!U253)),ISNUMBER(FIND("0F",ScheduleCompile!U253)),ISNUMBER(FIND("8F",ScheduleCompile!U253)),ISNUMBER(FIND("1F",ScheduleCompile!U253)),ISNUMBER(FIND("2F",ScheduleCompile!U253)),ISNUMBER(FIND("3F",ScheduleCompile!U253)),ISNUMBER(FIND("6F",ScheduleCompile!U253)),ISNUMBER(FIND("7F",ScheduleCompile!U253)),ISNUMBER(FIND("9F",ScheduleCompile!U253)),ISNUMBER(FIND("4F",ScheduleCompile!U253))),VALUE(LEFT(ScheduleCompile!U253,FIND("F",ScheduleCompile!U253)-1)),ScheduleCompile!U253)))))))</f>
        <v>0.5</v>
      </c>
      <c r="AA260" s="1">
        <f>IF(AND(ISERROR(IF(ScheduleCompile!V253="Off",0,IF(ScheduleCompile!V253="On",1,IF(ISNUMBER(ScheduleCompile!V253),ScheduleCompile!V253/1,IF(ISTEXT(ScheduleCompile!V253),IF(OR(ISNUMBER(FIND("5F",ScheduleCompile!V253)),ISNUMBER(FIND("0F",ScheduleCompile!V253)),ISNUMBER(FIND("8F",ScheduleCompile!V253)),ISNUMBER(FIND("1F",ScheduleCompile!V253)),ISNUMBER(FIND("2F",ScheduleCompile!V253)),ISNUMBER(FIND("3F",ScheduleCompile!V253)),ISNUMBER(FIND("6F",ScheduleCompile!V253)),ISNUMBER(FIND("7F",ScheduleCompile!V253)),ISNUMBER(FIND("9F",ScheduleCompile!V253)),ISNUMBER(FIND("4F",ScheduleCompile!V253))),VALUE(LEFT(ScheduleCompile!V253,FIND("F",ScheduleCompile!V253)-1)),ScheduleCompile!V253)))))),ISTEXT(ScheduleCompile!#REF!)),"ENDTABLE",IF(ISERROR(IF(ScheduleCompile!V253="Off",0,IF(ScheduleCompile!V253="On",1,IF(ISNUMBER(ScheduleCompile!V253),ScheduleCompile!V253/1,IF(ISTEXT(ScheduleCompile!V253),IF(OR(ISNUMBER(FIND("5F",ScheduleCompile!V253)),ISNUMBER(FIND("0F",ScheduleCompile!V253)),ISNUMBER(FIND("8F",ScheduleCompile!V253)),ISNUMBER(FIND("1F",ScheduleCompile!V253)),ISNUMBER(FIND("2F",ScheduleCompile!V253)),ISNUMBER(FIND("3F",ScheduleCompile!V253)),ISNUMBER(FIND("6F",ScheduleCompile!V253)),ISNUMBER(FIND("7F",ScheduleCompile!V253)),ISNUMBER(FIND("9F",ScheduleCompile!V253)),ISNUMBER(FIND("4F",ScheduleCompile!V253))),VALUE(LEFT(ScheduleCompile!V253,FIND("F",ScheduleCompile!V253)-1)),ScheduleCompile!V253)))))),"",IF(ScheduleCompile!V253="Off",0,IF(ScheduleCompile!V253="On",1,IF(ISNUMBER(ScheduleCompile!V253),ScheduleCompile!V253/1,IF(ISTEXT(ScheduleCompile!V253),IF(OR(ISNUMBER(FIND("5F",ScheduleCompile!V253)),ISNUMBER(FIND("0F",ScheduleCompile!V253)),ISNUMBER(FIND("8F",ScheduleCompile!V253)),ISNUMBER(FIND("1F",ScheduleCompile!V253)),ISNUMBER(FIND("2F",ScheduleCompile!V253)),ISNUMBER(FIND("3F",ScheduleCompile!V253)),ISNUMBER(FIND("6F",ScheduleCompile!V253)),ISNUMBER(FIND("7F",ScheduleCompile!V253)),ISNUMBER(FIND("9F",ScheduleCompile!V253)),ISNUMBER(FIND("4F",ScheduleCompile!V253))),VALUE(LEFT(ScheduleCompile!V253,FIND("F",ScheduleCompile!V253)-1)),ScheduleCompile!V253)))))))</f>
        <v>0.5</v>
      </c>
      <c r="AB260" s="1">
        <f>IF(AND(ISERROR(IF(ScheduleCompile!W253="Off",0,IF(ScheduleCompile!W253="On",1,IF(ISNUMBER(ScheduleCompile!W253),ScheduleCompile!W253/1,IF(ISTEXT(ScheduleCompile!W253),IF(OR(ISNUMBER(FIND("5F",ScheduleCompile!W253)),ISNUMBER(FIND("0F",ScheduleCompile!W253)),ISNUMBER(FIND("8F",ScheduleCompile!W253)),ISNUMBER(FIND("1F",ScheduleCompile!W253)),ISNUMBER(FIND("2F",ScheduleCompile!W253)),ISNUMBER(FIND("3F",ScheduleCompile!W253)),ISNUMBER(FIND("6F",ScheduleCompile!W253)),ISNUMBER(FIND("7F",ScheduleCompile!W253)),ISNUMBER(FIND("9F",ScheduleCompile!W253)),ISNUMBER(FIND("4F",ScheduleCompile!W253))),VALUE(LEFT(ScheduleCompile!W253,FIND("F",ScheduleCompile!W253)-1)),ScheduleCompile!W253)))))),ISTEXT(ScheduleCompile!#REF!)),"ENDTABLE",IF(ISERROR(IF(ScheduleCompile!W253="Off",0,IF(ScheduleCompile!W253="On",1,IF(ISNUMBER(ScheduleCompile!W253),ScheduleCompile!W253/1,IF(ISTEXT(ScheduleCompile!W253),IF(OR(ISNUMBER(FIND("5F",ScheduleCompile!W253)),ISNUMBER(FIND("0F",ScheduleCompile!W253)),ISNUMBER(FIND("8F",ScheduleCompile!W253)),ISNUMBER(FIND("1F",ScheduleCompile!W253)),ISNUMBER(FIND("2F",ScheduleCompile!W253)),ISNUMBER(FIND("3F",ScheduleCompile!W253)),ISNUMBER(FIND("6F",ScheduleCompile!W253)),ISNUMBER(FIND("7F",ScheduleCompile!W253)),ISNUMBER(FIND("9F",ScheduleCompile!W253)),ISNUMBER(FIND("4F",ScheduleCompile!W253))),VALUE(LEFT(ScheduleCompile!W253,FIND("F",ScheduleCompile!W253)-1)),ScheduleCompile!W253)))))),"",IF(ScheduleCompile!W253="Off",0,IF(ScheduleCompile!W253="On",1,IF(ISNUMBER(ScheduleCompile!W253),ScheduleCompile!W253/1,IF(ISTEXT(ScheduleCompile!W253),IF(OR(ISNUMBER(FIND("5F",ScheduleCompile!W253)),ISNUMBER(FIND("0F",ScheduleCompile!W253)),ISNUMBER(FIND("8F",ScheduleCompile!W253)),ISNUMBER(FIND("1F",ScheduleCompile!W253)),ISNUMBER(FIND("2F",ScheduleCompile!W253)),ISNUMBER(FIND("3F",ScheduleCompile!W253)),ISNUMBER(FIND("6F",ScheduleCompile!W253)),ISNUMBER(FIND("7F",ScheduleCompile!W253)),ISNUMBER(FIND("9F",ScheduleCompile!W253)),ISNUMBER(FIND("4F",ScheduleCompile!W253))),VALUE(LEFT(ScheduleCompile!W253,FIND("F",ScheduleCompile!W253)-1)),ScheduleCompile!W253)))))))</f>
        <v>0.5</v>
      </c>
      <c r="AC260" s="1">
        <f>IF(AND(ISERROR(IF(ScheduleCompile!X253="Off",0,IF(ScheduleCompile!X253="On",1,IF(ISNUMBER(ScheduleCompile!X253),ScheduleCompile!X253/1,IF(ISTEXT(ScheduleCompile!X253),IF(OR(ISNUMBER(FIND("5F",ScheduleCompile!X253)),ISNUMBER(FIND("0F",ScheduleCompile!X253)),ISNUMBER(FIND("8F",ScheduleCompile!X253)),ISNUMBER(FIND("1F",ScheduleCompile!X253)),ISNUMBER(FIND("2F",ScheduleCompile!X253)),ISNUMBER(FIND("3F",ScheduleCompile!X253)),ISNUMBER(FIND("6F",ScheduleCompile!X253)),ISNUMBER(FIND("7F",ScheduleCompile!X253)),ISNUMBER(FIND("9F",ScheduleCompile!X253)),ISNUMBER(FIND("4F",ScheduleCompile!X253))),VALUE(LEFT(ScheduleCompile!X253,FIND("F",ScheduleCompile!X253)-1)),ScheduleCompile!X253)))))),ISTEXT(ScheduleCompile!#REF!)),"ENDTABLE",IF(ISERROR(IF(ScheduleCompile!X253="Off",0,IF(ScheduleCompile!X253="On",1,IF(ISNUMBER(ScheduleCompile!X253),ScheduleCompile!X253/1,IF(ISTEXT(ScheduleCompile!X253),IF(OR(ISNUMBER(FIND("5F",ScheduleCompile!X253)),ISNUMBER(FIND("0F",ScheduleCompile!X253)),ISNUMBER(FIND("8F",ScheduleCompile!X253)),ISNUMBER(FIND("1F",ScheduleCompile!X253)),ISNUMBER(FIND("2F",ScheduleCompile!X253)),ISNUMBER(FIND("3F",ScheduleCompile!X253)),ISNUMBER(FIND("6F",ScheduleCompile!X253)),ISNUMBER(FIND("7F",ScheduleCompile!X253)),ISNUMBER(FIND("9F",ScheduleCompile!X253)),ISNUMBER(FIND("4F",ScheduleCompile!X253))),VALUE(LEFT(ScheduleCompile!X253,FIND("F",ScheduleCompile!X253)-1)),ScheduleCompile!X253)))))),"",IF(ScheduleCompile!X253="Off",0,IF(ScheduleCompile!X253="On",1,IF(ISNUMBER(ScheduleCompile!X253),ScheduleCompile!X253/1,IF(ISTEXT(ScheduleCompile!X253),IF(OR(ISNUMBER(FIND("5F",ScheduleCompile!X253)),ISNUMBER(FIND("0F",ScheduleCompile!X253)),ISNUMBER(FIND("8F",ScheduleCompile!X253)),ISNUMBER(FIND("1F",ScheduleCompile!X253)),ISNUMBER(FIND("2F",ScheduleCompile!X253)),ISNUMBER(FIND("3F",ScheduleCompile!X253)),ISNUMBER(FIND("6F",ScheduleCompile!X253)),ISNUMBER(FIND("7F",ScheduleCompile!X253)),ISNUMBER(FIND("9F",ScheduleCompile!X253)),ISNUMBER(FIND("4F",ScheduleCompile!X253))),VALUE(LEFT(ScheduleCompile!X253,FIND("F",ScheduleCompile!X253)-1)),ScheduleCompile!X253)))))))</f>
        <v>0.5</v>
      </c>
      <c r="AD260" s="1">
        <f>IF(AND(ISERROR(IF(ScheduleCompile!Y253="Off",0,IF(ScheduleCompile!Y253="On",1,IF(ISNUMBER(ScheduleCompile!Y253),ScheduleCompile!Y253/1,IF(ISTEXT(ScheduleCompile!Y253),IF(OR(ISNUMBER(FIND("5F",ScheduleCompile!Y253)),ISNUMBER(FIND("0F",ScheduleCompile!Y253)),ISNUMBER(FIND("8F",ScheduleCompile!Y253)),ISNUMBER(FIND("1F",ScheduleCompile!Y253)),ISNUMBER(FIND("2F",ScheduleCompile!Y253)),ISNUMBER(FIND("3F",ScheduleCompile!Y253)),ISNUMBER(FIND("6F",ScheduleCompile!Y253)),ISNUMBER(FIND("7F",ScheduleCompile!Y253)),ISNUMBER(FIND("9F",ScheduleCompile!Y253)),ISNUMBER(FIND("4F",ScheduleCompile!Y253))),VALUE(LEFT(ScheduleCompile!Y253,FIND("F",ScheduleCompile!Y253)-1)),ScheduleCompile!Y253)))))),ISTEXT(ScheduleCompile!#REF!)),"ENDTABLE",IF(ISERROR(IF(ScheduleCompile!Y253="Off",0,IF(ScheduleCompile!Y253="On",1,IF(ISNUMBER(ScheduleCompile!Y253),ScheduleCompile!Y253/1,IF(ISTEXT(ScheduleCompile!Y253),IF(OR(ISNUMBER(FIND("5F",ScheduleCompile!Y253)),ISNUMBER(FIND("0F",ScheduleCompile!Y253)),ISNUMBER(FIND("8F",ScheduleCompile!Y253)),ISNUMBER(FIND("1F",ScheduleCompile!Y253)),ISNUMBER(FIND("2F",ScheduleCompile!Y253)),ISNUMBER(FIND("3F",ScheduleCompile!Y253)),ISNUMBER(FIND("6F",ScheduleCompile!Y253)),ISNUMBER(FIND("7F",ScheduleCompile!Y253)),ISNUMBER(FIND("9F",ScheduleCompile!Y253)),ISNUMBER(FIND("4F",ScheduleCompile!Y253))),VALUE(LEFT(ScheduleCompile!Y253,FIND("F",ScheduleCompile!Y253)-1)),ScheduleCompile!Y253)))))),"",IF(ScheduleCompile!Y253="Off",0,IF(ScheduleCompile!Y253="On",1,IF(ISNUMBER(ScheduleCompile!Y253),ScheduleCompile!Y253/1,IF(ISTEXT(ScheduleCompile!Y253),IF(OR(ISNUMBER(FIND("5F",ScheduleCompile!Y253)),ISNUMBER(FIND("0F",ScheduleCompile!Y253)),ISNUMBER(FIND("8F",ScheduleCompile!Y253)),ISNUMBER(FIND("1F",ScheduleCompile!Y253)),ISNUMBER(FIND("2F",ScheduleCompile!Y253)),ISNUMBER(FIND("3F",ScheduleCompile!Y253)),ISNUMBER(FIND("6F",ScheduleCompile!Y253)),ISNUMBER(FIND("7F",ScheduleCompile!Y253)),ISNUMBER(FIND("9F",ScheduleCompile!Y253)),ISNUMBER(FIND("4F",ScheduleCompile!Y253))),VALUE(LEFT(ScheduleCompile!Y253,FIND("F",ScheduleCompile!Y253)-1)),ScheduleCompile!Y253)))))))</f>
        <v>0.5</v>
      </c>
    </row>
    <row r="261" spans="1:30" x14ac:dyDescent="0.25">
      <c r="A261" t="str">
        <f t="shared" si="15"/>
        <v>SchDay "ParkingReceptacleWD"  Type = "Fraction" Hr = (1, 1, 1, 1, 1, 1, 1, 1, 1, 1, 1, 1, 1, 1, 1, 1, 1, 1, 1, 1, 1, 1, 1, 1) ..</v>
      </c>
      <c r="B261" s="1" t="s">
        <v>623</v>
      </c>
      <c r="C261" t="str">
        <f t="shared" si="16"/>
        <v xml:space="preserve">SchDay "ParkingReceptacleWD"  Type = "Fraction" Hr = </v>
      </c>
      <c r="D261" t="str">
        <f t="shared" si="17"/>
        <v>(1, 1, 1, 1, 1, 1, 1, 1, 1, 1, 1, 1, 1, 1, 1, 1, 1, 1, 1, 1, 1, 1, 1, 1) ..</v>
      </c>
      <c r="E261" s="30" t="str">
        <f>ScheduleCompile!A254</f>
        <v>ParkingReceptacleWD</v>
      </c>
      <c r="F261" t="str">
        <f t="shared" si="18"/>
        <v>Fraction</v>
      </c>
      <c r="G261" s="1">
        <f>IF(AND(ISERROR(IF(ScheduleCompile!B254="Off",0,IF(ScheduleCompile!B254="On",1,IF(ISNUMBER(ScheduleCompile!B254),ScheduleCompile!B254/1,IF(ISTEXT(ScheduleCompile!B254),IF(OR(ISNUMBER(FIND("5F",ScheduleCompile!B254)),ISNUMBER(FIND("0F",ScheduleCompile!B254)),ISNUMBER(FIND("8F",ScheduleCompile!B254)),ISNUMBER(FIND("1F",ScheduleCompile!B254)),ISNUMBER(FIND("2F",ScheduleCompile!B254)),ISNUMBER(FIND("3F",ScheduleCompile!B254)),ISNUMBER(FIND("6F",ScheduleCompile!B254)),ISNUMBER(FIND("7F",ScheduleCompile!B254)),ISNUMBER(FIND("9F",ScheduleCompile!B254)),ISNUMBER(FIND("4F",ScheduleCompile!B254))),VALUE(LEFT(ScheduleCompile!B254,FIND("F",ScheduleCompile!B254)-1)),ScheduleCompile!B254)))))),ISTEXT(ScheduleCompile!#REF!)),"ENDTABLE",IF(ISERROR(IF(ScheduleCompile!B254="Off",0,IF(ScheduleCompile!B254="On",1,IF(ISNUMBER(ScheduleCompile!B254),ScheduleCompile!B254/1,IF(ISTEXT(ScheduleCompile!B254),IF(OR(ISNUMBER(FIND("5F",ScheduleCompile!B254)),ISNUMBER(FIND("0F",ScheduleCompile!B254)),ISNUMBER(FIND("8F",ScheduleCompile!B254)),ISNUMBER(FIND("1F",ScheduleCompile!B254)),ISNUMBER(FIND("2F",ScheduleCompile!B254)),ISNUMBER(FIND("3F",ScheduleCompile!B254)),ISNUMBER(FIND("6F",ScheduleCompile!B254)),ISNUMBER(FIND("7F",ScheduleCompile!B254)),ISNUMBER(FIND("9F",ScheduleCompile!B254)),ISNUMBER(FIND("4F",ScheduleCompile!B254))),VALUE(LEFT(ScheduleCompile!B254,FIND("F",ScheduleCompile!B254)-1)),ScheduleCompile!B254)))))),"",IF(ScheduleCompile!B254="Off",0,IF(ScheduleCompile!B254="On",1,IF(ISNUMBER(ScheduleCompile!B254),ScheduleCompile!B254/1,IF(ISTEXT(ScheduleCompile!B254),IF(OR(ISNUMBER(FIND("5F",ScheduleCompile!B254)),ISNUMBER(FIND("0F",ScheduleCompile!B254)),ISNUMBER(FIND("8F",ScheduleCompile!B254)),ISNUMBER(FIND("1F",ScheduleCompile!B254)),ISNUMBER(FIND("2F",ScheduleCompile!B254)),ISNUMBER(FIND("3F",ScheduleCompile!B254)),ISNUMBER(FIND("6F",ScheduleCompile!B254)),ISNUMBER(FIND("7F",ScheduleCompile!B254)),ISNUMBER(FIND("9F",ScheduleCompile!B254)),ISNUMBER(FIND("4F",ScheduleCompile!B254))),VALUE(LEFT(ScheduleCompile!B254,FIND("F",ScheduleCompile!B254)-1)),ScheduleCompile!B254)))))))</f>
        <v>1</v>
      </c>
      <c r="H261" s="1">
        <f>IF(AND(ISERROR(IF(ScheduleCompile!C254="Off",0,IF(ScheduleCompile!C254="On",1,IF(ISNUMBER(ScheduleCompile!C254),ScheduleCompile!C254/1,IF(ISTEXT(ScheduleCompile!C254),IF(OR(ISNUMBER(FIND("5F",ScheduleCompile!C254)),ISNUMBER(FIND("0F",ScheduleCompile!C254)),ISNUMBER(FIND("8F",ScheduleCompile!C254)),ISNUMBER(FIND("1F",ScheduleCompile!C254)),ISNUMBER(FIND("2F",ScheduleCompile!C254)),ISNUMBER(FIND("3F",ScheduleCompile!C254)),ISNUMBER(FIND("6F",ScheduleCompile!C254)),ISNUMBER(FIND("7F",ScheduleCompile!C254)),ISNUMBER(FIND("9F",ScheduleCompile!C254)),ISNUMBER(FIND("4F",ScheduleCompile!C254))),VALUE(LEFT(ScheduleCompile!C254,FIND("F",ScheduleCompile!C254)-1)),ScheduleCompile!C254)))))),ISTEXT(ScheduleCompile!#REF!)),"ENDTABLE",IF(ISERROR(IF(ScheduleCompile!C254="Off",0,IF(ScheduleCompile!C254="On",1,IF(ISNUMBER(ScheduleCompile!C254),ScheduleCompile!C254/1,IF(ISTEXT(ScheduleCompile!C254),IF(OR(ISNUMBER(FIND("5F",ScheduleCompile!C254)),ISNUMBER(FIND("0F",ScheduleCompile!C254)),ISNUMBER(FIND("8F",ScheduleCompile!C254)),ISNUMBER(FIND("1F",ScheduleCompile!C254)),ISNUMBER(FIND("2F",ScheduleCompile!C254)),ISNUMBER(FIND("3F",ScheduleCompile!C254)),ISNUMBER(FIND("6F",ScheduleCompile!C254)),ISNUMBER(FIND("7F",ScheduleCompile!C254)),ISNUMBER(FIND("9F",ScheduleCompile!C254)),ISNUMBER(FIND("4F",ScheduleCompile!C254))),VALUE(LEFT(ScheduleCompile!C254,FIND("F",ScheduleCompile!C254)-1)),ScheduleCompile!C254)))))),"",IF(ScheduleCompile!C254="Off",0,IF(ScheduleCompile!C254="On",1,IF(ISNUMBER(ScheduleCompile!C254),ScheduleCompile!C254/1,IF(ISTEXT(ScheduleCompile!C254),IF(OR(ISNUMBER(FIND("5F",ScheduleCompile!C254)),ISNUMBER(FIND("0F",ScheduleCompile!C254)),ISNUMBER(FIND("8F",ScheduleCompile!C254)),ISNUMBER(FIND("1F",ScheduleCompile!C254)),ISNUMBER(FIND("2F",ScheduleCompile!C254)),ISNUMBER(FIND("3F",ScheduleCompile!C254)),ISNUMBER(FIND("6F",ScheduleCompile!C254)),ISNUMBER(FIND("7F",ScheduleCompile!C254)),ISNUMBER(FIND("9F",ScheduleCompile!C254)),ISNUMBER(FIND("4F",ScheduleCompile!C254))),VALUE(LEFT(ScheduleCompile!C254,FIND("F",ScheduleCompile!C254)-1)),ScheduleCompile!C254)))))))</f>
        <v>1</v>
      </c>
      <c r="I261" s="1">
        <f>IF(AND(ISERROR(IF(ScheduleCompile!D254="Off",0,IF(ScheduleCompile!D254="On",1,IF(ISNUMBER(ScheduleCompile!D254),ScheduleCompile!D254/1,IF(ISTEXT(ScheduleCompile!D254),IF(OR(ISNUMBER(FIND("5F",ScheduleCompile!D254)),ISNUMBER(FIND("0F",ScheduleCompile!D254)),ISNUMBER(FIND("8F",ScheduleCompile!D254)),ISNUMBER(FIND("1F",ScheduleCompile!D254)),ISNUMBER(FIND("2F",ScheduleCompile!D254)),ISNUMBER(FIND("3F",ScheduleCompile!D254)),ISNUMBER(FIND("6F",ScheduleCompile!D254)),ISNUMBER(FIND("7F",ScheduleCompile!D254)),ISNUMBER(FIND("9F",ScheduleCompile!D254)),ISNUMBER(FIND("4F",ScheduleCompile!D254))),VALUE(LEFT(ScheduleCompile!D254,FIND("F",ScheduleCompile!D254)-1)),ScheduleCompile!D254)))))),ISTEXT(ScheduleCompile!#REF!)),"ENDTABLE",IF(ISERROR(IF(ScheduleCompile!D254="Off",0,IF(ScheduleCompile!D254="On",1,IF(ISNUMBER(ScheduleCompile!D254),ScheduleCompile!D254/1,IF(ISTEXT(ScheduleCompile!D254),IF(OR(ISNUMBER(FIND("5F",ScheduleCompile!D254)),ISNUMBER(FIND("0F",ScheduleCompile!D254)),ISNUMBER(FIND("8F",ScheduleCompile!D254)),ISNUMBER(FIND("1F",ScheduleCompile!D254)),ISNUMBER(FIND("2F",ScheduleCompile!D254)),ISNUMBER(FIND("3F",ScheduleCompile!D254)),ISNUMBER(FIND("6F",ScheduleCompile!D254)),ISNUMBER(FIND("7F",ScheduleCompile!D254)),ISNUMBER(FIND("9F",ScheduleCompile!D254)),ISNUMBER(FIND("4F",ScheduleCompile!D254))),VALUE(LEFT(ScheduleCompile!D254,FIND("F",ScheduleCompile!D254)-1)),ScheduleCompile!D254)))))),"",IF(ScheduleCompile!D254="Off",0,IF(ScheduleCompile!D254="On",1,IF(ISNUMBER(ScheduleCompile!D254),ScheduleCompile!D254/1,IF(ISTEXT(ScheduleCompile!D254),IF(OR(ISNUMBER(FIND("5F",ScheduleCompile!D254)),ISNUMBER(FIND("0F",ScheduleCompile!D254)),ISNUMBER(FIND("8F",ScheduleCompile!D254)),ISNUMBER(FIND("1F",ScheduleCompile!D254)),ISNUMBER(FIND("2F",ScheduleCompile!D254)),ISNUMBER(FIND("3F",ScheduleCompile!D254)),ISNUMBER(FIND("6F",ScheduleCompile!D254)),ISNUMBER(FIND("7F",ScheduleCompile!D254)),ISNUMBER(FIND("9F",ScheduleCompile!D254)),ISNUMBER(FIND("4F",ScheduleCompile!D254))),VALUE(LEFT(ScheduleCompile!D254,FIND("F",ScheduleCompile!D254)-1)),ScheduleCompile!D254)))))))</f>
        <v>1</v>
      </c>
      <c r="J261" s="1">
        <f>IF(AND(ISERROR(IF(ScheduleCompile!E254="Off",0,IF(ScheduleCompile!E254="On",1,IF(ISNUMBER(ScheduleCompile!E254),ScheduleCompile!E254/1,IF(ISTEXT(ScheduleCompile!E254),IF(OR(ISNUMBER(FIND("5F",ScheduleCompile!E254)),ISNUMBER(FIND("0F",ScheduleCompile!E254)),ISNUMBER(FIND("8F",ScheduleCompile!E254)),ISNUMBER(FIND("1F",ScheduleCompile!E254)),ISNUMBER(FIND("2F",ScheduleCompile!E254)),ISNUMBER(FIND("3F",ScheduleCompile!E254)),ISNUMBER(FIND("6F",ScheduleCompile!E254)),ISNUMBER(FIND("7F",ScheduleCompile!E254)),ISNUMBER(FIND("9F",ScheduleCompile!E254)),ISNUMBER(FIND("4F",ScheduleCompile!E254))),VALUE(LEFT(ScheduleCompile!E254,FIND("F",ScheduleCompile!E254)-1)),ScheduleCompile!E254)))))),ISTEXT(ScheduleCompile!#REF!)),"ENDTABLE",IF(ISERROR(IF(ScheduleCompile!E254="Off",0,IF(ScheduleCompile!E254="On",1,IF(ISNUMBER(ScheduleCompile!E254),ScheduleCompile!E254/1,IF(ISTEXT(ScheduleCompile!E254),IF(OR(ISNUMBER(FIND("5F",ScheduleCompile!E254)),ISNUMBER(FIND("0F",ScheduleCompile!E254)),ISNUMBER(FIND("8F",ScheduleCompile!E254)),ISNUMBER(FIND("1F",ScheduleCompile!E254)),ISNUMBER(FIND("2F",ScheduleCompile!E254)),ISNUMBER(FIND("3F",ScheduleCompile!E254)),ISNUMBER(FIND("6F",ScheduleCompile!E254)),ISNUMBER(FIND("7F",ScheduleCompile!E254)),ISNUMBER(FIND("9F",ScheduleCompile!E254)),ISNUMBER(FIND("4F",ScheduleCompile!E254))),VALUE(LEFT(ScheduleCompile!E254,FIND("F",ScheduleCompile!E254)-1)),ScheduleCompile!E254)))))),"",IF(ScheduleCompile!E254="Off",0,IF(ScheduleCompile!E254="On",1,IF(ISNUMBER(ScheduleCompile!E254),ScheduleCompile!E254/1,IF(ISTEXT(ScheduleCompile!E254),IF(OR(ISNUMBER(FIND("5F",ScheduleCompile!E254)),ISNUMBER(FIND("0F",ScheduleCompile!E254)),ISNUMBER(FIND("8F",ScheduleCompile!E254)),ISNUMBER(FIND("1F",ScheduleCompile!E254)),ISNUMBER(FIND("2F",ScheduleCompile!E254)),ISNUMBER(FIND("3F",ScheduleCompile!E254)),ISNUMBER(FIND("6F",ScheduleCompile!E254)),ISNUMBER(FIND("7F",ScheduleCompile!E254)),ISNUMBER(FIND("9F",ScheduleCompile!E254)),ISNUMBER(FIND("4F",ScheduleCompile!E254))),VALUE(LEFT(ScheduleCompile!E254,FIND("F",ScheduleCompile!E254)-1)),ScheduleCompile!E254)))))))</f>
        <v>1</v>
      </c>
      <c r="K261" s="1">
        <f>IF(AND(ISERROR(IF(ScheduleCompile!F254="Off",0,IF(ScheduleCompile!F254="On",1,IF(ISNUMBER(ScheduleCompile!F254),ScheduleCompile!F254/1,IF(ISTEXT(ScheduleCompile!F254),IF(OR(ISNUMBER(FIND("5F",ScheduleCompile!F254)),ISNUMBER(FIND("0F",ScheduleCompile!F254)),ISNUMBER(FIND("8F",ScheduleCompile!F254)),ISNUMBER(FIND("1F",ScheduleCompile!F254)),ISNUMBER(FIND("2F",ScheduleCompile!F254)),ISNUMBER(FIND("3F",ScheduleCompile!F254)),ISNUMBER(FIND("6F",ScheduleCompile!F254)),ISNUMBER(FIND("7F",ScheduleCompile!F254)),ISNUMBER(FIND("9F",ScheduleCompile!F254)),ISNUMBER(FIND("4F",ScheduleCompile!F254))),VALUE(LEFT(ScheduleCompile!F254,FIND("F",ScheduleCompile!F254)-1)),ScheduleCompile!F254)))))),ISTEXT(ScheduleCompile!#REF!)),"ENDTABLE",IF(ISERROR(IF(ScheduleCompile!F254="Off",0,IF(ScheduleCompile!F254="On",1,IF(ISNUMBER(ScheduleCompile!F254),ScheduleCompile!F254/1,IF(ISTEXT(ScheduleCompile!F254),IF(OR(ISNUMBER(FIND("5F",ScheduleCompile!F254)),ISNUMBER(FIND("0F",ScheduleCompile!F254)),ISNUMBER(FIND("8F",ScheduleCompile!F254)),ISNUMBER(FIND("1F",ScheduleCompile!F254)),ISNUMBER(FIND("2F",ScheduleCompile!F254)),ISNUMBER(FIND("3F",ScheduleCompile!F254)),ISNUMBER(FIND("6F",ScheduleCompile!F254)),ISNUMBER(FIND("7F",ScheduleCompile!F254)),ISNUMBER(FIND("9F",ScheduleCompile!F254)),ISNUMBER(FIND("4F",ScheduleCompile!F254))),VALUE(LEFT(ScheduleCompile!F254,FIND("F",ScheduleCompile!F254)-1)),ScheduleCompile!F254)))))),"",IF(ScheduleCompile!F254="Off",0,IF(ScheduleCompile!F254="On",1,IF(ISNUMBER(ScheduleCompile!F254),ScheduleCompile!F254/1,IF(ISTEXT(ScheduleCompile!F254),IF(OR(ISNUMBER(FIND("5F",ScheduleCompile!F254)),ISNUMBER(FIND("0F",ScheduleCompile!F254)),ISNUMBER(FIND("8F",ScheduleCompile!F254)),ISNUMBER(FIND("1F",ScheduleCompile!F254)),ISNUMBER(FIND("2F",ScheduleCompile!F254)),ISNUMBER(FIND("3F",ScheduleCompile!F254)),ISNUMBER(FIND("6F",ScheduleCompile!F254)),ISNUMBER(FIND("7F",ScheduleCompile!F254)),ISNUMBER(FIND("9F",ScheduleCompile!F254)),ISNUMBER(FIND("4F",ScheduleCompile!F254))),VALUE(LEFT(ScheduleCompile!F254,FIND("F",ScheduleCompile!F254)-1)),ScheduleCompile!F254)))))))</f>
        <v>1</v>
      </c>
      <c r="L261" s="1">
        <f>IF(AND(ISERROR(IF(ScheduleCompile!G254="Off",0,IF(ScheduleCompile!G254="On",1,IF(ISNUMBER(ScheduleCompile!G254),ScheduleCompile!G254/1,IF(ISTEXT(ScheduleCompile!G254),IF(OR(ISNUMBER(FIND("5F",ScheduleCompile!G254)),ISNUMBER(FIND("0F",ScheduleCompile!G254)),ISNUMBER(FIND("8F",ScheduleCompile!G254)),ISNUMBER(FIND("1F",ScheduleCompile!G254)),ISNUMBER(FIND("2F",ScheduleCompile!G254)),ISNUMBER(FIND("3F",ScheduleCompile!G254)),ISNUMBER(FIND("6F",ScheduleCompile!G254)),ISNUMBER(FIND("7F",ScheduleCompile!G254)),ISNUMBER(FIND("9F",ScheduleCompile!G254)),ISNUMBER(FIND("4F",ScheduleCompile!G254))),VALUE(LEFT(ScheduleCompile!G254,FIND("F",ScheduleCompile!G254)-1)),ScheduleCompile!G254)))))),ISTEXT(ScheduleCompile!#REF!)),"ENDTABLE",IF(ISERROR(IF(ScheduleCompile!G254="Off",0,IF(ScheduleCompile!G254="On",1,IF(ISNUMBER(ScheduleCompile!G254),ScheduleCompile!G254/1,IF(ISTEXT(ScheduleCompile!G254),IF(OR(ISNUMBER(FIND("5F",ScheduleCompile!G254)),ISNUMBER(FIND("0F",ScheduleCompile!G254)),ISNUMBER(FIND("8F",ScheduleCompile!G254)),ISNUMBER(FIND("1F",ScheduleCompile!G254)),ISNUMBER(FIND("2F",ScheduleCompile!G254)),ISNUMBER(FIND("3F",ScheduleCompile!G254)),ISNUMBER(FIND("6F",ScheduleCompile!G254)),ISNUMBER(FIND("7F",ScheduleCompile!G254)),ISNUMBER(FIND("9F",ScheduleCompile!G254)),ISNUMBER(FIND("4F",ScheduleCompile!G254))),VALUE(LEFT(ScheduleCompile!G254,FIND("F",ScheduleCompile!G254)-1)),ScheduleCompile!G254)))))),"",IF(ScheduleCompile!G254="Off",0,IF(ScheduleCompile!G254="On",1,IF(ISNUMBER(ScheduleCompile!G254),ScheduleCompile!G254/1,IF(ISTEXT(ScheduleCompile!G254),IF(OR(ISNUMBER(FIND("5F",ScheduleCompile!G254)),ISNUMBER(FIND("0F",ScheduleCompile!G254)),ISNUMBER(FIND("8F",ScheduleCompile!G254)),ISNUMBER(FIND("1F",ScheduleCompile!G254)),ISNUMBER(FIND("2F",ScheduleCompile!G254)),ISNUMBER(FIND("3F",ScheduleCompile!G254)),ISNUMBER(FIND("6F",ScheduleCompile!G254)),ISNUMBER(FIND("7F",ScheduleCompile!G254)),ISNUMBER(FIND("9F",ScheduleCompile!G254)),ISNUMBER(FIND("4F",ScheduleCompile!G254))),VALUE(LEFT(ScheduleCompile!G254,FIND("F",ScheduleCompile!G254)-1)),ScheduleCompile!G254)))))))</f>
        <v>1</v>
      </c>
      <c r="M261" s="1">
        <f>IF(AND(ISERROR(IF(ScheduleCompile!H254="Off",0,IF(ScheduleCompile!H254="On",1,IF(ISNUMBER(ScheduleCompile!H254),ScheduleCompile!H254/1,IF(ISTEXT(ScheduleCompile!H254),IF(OR(ISNUMBER(FIND("5F",ScheduleCompile!H254)),ISNUMBER(FIND("0F",ScheduleCompile!H254)),ISNUMBER(FIND("8F",ScheduleCompile!H254)),ISNUMBER(FIND("1F",ScheduleCompile!H254)),ISNUMBER(FIND("2F",ScheduleCompile!H254)),ISNUMBER(FIND("3F",ScheduleCompile!H254)),ISNUMBER(FIND("6F",ScheduleCompile!H254)),ISNUMBER(FIND("7F",ScheduleCompile!H254)),ISNUMBER(FIND("9F",ScheduleCompile!H254)),ISNUMBER(FIND("4F",ScheduleCompile!H254))),VALUE(LEFT(ScheduleCompile!H254,FIND("F",ScheduleCompile!H254)-1)),ScheduleCompile!H254)))))),ISTEXT(ScheduleCompile!#REF!)),"ENDTABLE",IF(ISERROR(IF(ScheduleCompile!H254="Off",0,IF(ScheduleCompile!H254="On",1,IF(ISNUMBER(ScheduleCompile!H254),ScheduleCompile!H254/1,IF(ISTEXT(ScheduleCompile!H254),IF(OR(ISNUMBER(FIND("5F",ScheduleCompile!H254)),ISNUMBER(FIND("0F",ScheduleCompile!H254)),ISNUMBER(FIND("8F",ScheduleCompile!H254)),ISNUMBER(FIND("1F",ScheduleCompile!H254)),ISNUMBER(FIND("2F",ScheduleCompile!H254)),ISNUMBER(FIND("3F",ScheduleCompile!H254)),ISNUMBER(FIND("6F",ScheduleCompile!H254)),ISNUMBER(FIND("7F",ScheduleCompile!H254)),ISNUMBER(FIND("9F",ScheduleCompile!H254)),ISNUMBER(FIND("4F",ScheduleCompile!H254))),VALUE(LEFT(ScheduleCompile!H254,FIND("F",ScheduleCompile!H254)-1)),ScheduleCompile!H254)))))),"",IF(ScheduleCompile!H254="Off",0,IF(ScheduleCompile!H254="On",1,IF(ISNUMBER(ScheduleCompile!H254),ScheduleCompile!H254/1,IF(ISTEXT(ScheduleCompile!H254),IF(OR(ISNUMBER(FIND("5F",ScheduleCompile!H254)),ISNUMBER(FIND("0F",ScheduleCompile!H254)),ISNUMBER(FIND("8F",ScheduleCompile!H254)),ISNUMBER(FIND("1F",ScheduleCompile!H254)),ISNUMBER(FIND("2F",ScheduleCompile!H254)),ISNUMBER(FIND("3F",ScheduleCompile!H254)),ISNUMBER(FIND("6F",ScheduleCompile!H254)),ISNUMBER(FIND("7F",ScheduleCompile!H254)),ISNUMBER(FIND("9F",ScheduleCompile!H254)),ISNUMBER(FIND("4F",ScheduleCompile!H254))),VALUE(LEFT(ScheduleCompile!H254,FIND("F",ScheduleCompile!H254)-1)),ScheduleCompile!H254)))))))</f>
        <v>1</v>
      </c>
      <c r="N261" s="1">
        <f>IF(AND(ISERROR(IF(ScheduleCompile!I254="Off",0,IF(ScheduleCompile!I254="On",1,IF(ISNUMBER(ScheduleCompile!I254),ScheduleCompile!I254/1,IF(ISTEXT(ScheduleCompile!I254),IF(OR(ISNUMBER(FIND("5F",ScheduleCompile!I254)),ISNUMBER(FIND("0F",ScheduleCompile!I254)),ISNUMBER(FIND("8F",ScheduleCompile!I254)),ISNUMBER(FIND("1F",ScheduleCompile!I254)),ISNUMBER(FIND("2F",ScheduleCompile!I254)),ISNUMBER(FIND("3F",ScheduleCompile!I254)),ISNUMBER(FIND("6F",ScheduleCompile!I254)),ISNUMBER(FIND("7F",ScheduleCompile!I254)),ISNUMBER(FIND("9F",ScheduleCompile!I254)),ISNUMBER(FIND("4F",ScheduleCompile!I254))),VALUE(LEFT(ScheduleCompile!I254,FIND("F",ScheduleCompile!I254)-1)),ScheduleCompile!I254)))))),ISTEXT(ScheduleCompile!#REF!)),"ENDTABLE",IF(ISERROR(IF(ScheduleCompile!I254="Off",0,IF(ScheduleCompile!I254="On",1,IF(ISNUMBER(ScheduleCompile!I254),ScheduleCompile!I254/1,IF(ISTEXT(ScheduleCompile!I254),IF(OR(ISNUMBER(FIND("5F",ScheduleCompile!I254)),ISNUMBER(FIND("0F",ScheduleCompile!I254)),ISNUMBER(FIND("8F",ScheduleCompile!I254)),ISNUMBER(FIND("1F",ScheduleCompile!I254)),ISNUMBER(FIND("2F",ScheduleCompile!I254)),ISNUMBER(FIND("3F",ScheduleCompile!I254)),ISNUMBER(FIND("6F",ScheduleCompile!I254)),ISNUMBER(FIND("7F",ScheduleCompile!I254)),ISNUMBER(FIND("9F",ScheduleCompile!I254)),ISNUMBER(FIND("4F",ScheduleCompile!I254))),VALUE(LEFT(ScheduleCompile!I254,FIND("F",ScheduleCompile!I254)-1)),ScheduleCompile!I254)))))),"",IF(ScheduleCompile!I254="Off",0,IF(ScheduleCompile!I254="On",1,IF(ISNUMBER(ScheduleCompile!I254),ScheduleCompile!I254/1,IF(ISTEXT(ScheduleCompile!I254),IF(OR(ISNUMBER(FIND("5F",ScheduleCompile!I254)),ISNUMBER(FIND("0F",ScheduleCompile!I254)),ISNUMBER(FIND("8F",ScheduleCompile!I254)),ISNUMBER(FIND("1F",ScheduleCompile!I254)),ISNUMBER(FIND("2F",ScheduleCompile!I254)),ISNUMBER(FIND("3F",ScheduleCompile!I254)),ISNUMBER(FIND("6F",ScheduleCompile!I254)),ISNUMBER(FIND("7F",ScheduleCompile!I254)),ISNUMBER(FIND("9F",ScheduleCompile!I254)),ISNUMBER(FIND("4F",ScheduleCompile!I254))),VALUE(LEFT(ScheduleCompile!I254,FIND("F",ScheduleCompile!I254)-1)),ScheduleCompile!I254)))))))</f>
        <v>1</v>
      </c>
      <c r="O261" s="1">
        <f>IF(AND(ISERROR(IF(ScheduleCompile!J254="Off",0,IF(ScheduleCompile!J254="On",1,IF(ISNUMBER(ScheduleCompile!J254),ScheduleCompile!J254/1,IF(ISTEXT(ScheduleCompile!J254),IF(OR(ISNUMBER(FIND("5F",ScheduleCompile!J254)),ISNUMBER(FIND("0F",ScheduleCompile!J254)),ISNUMBER(FIND("8F",ScheduleCompile!J254)),ISNUMBER(FIND("1F",ScheduleCompile!J254)),ISNUMBER(FIND("2F",ScheduleCompile!J254)),ISNUMBER(FIND("3F",ScheduleCompile!J254)),ISNUMBER(FIND("6F",ScheduleCompile!J254)),ISNUMBER(FIND("7F",ScheduleCompile!J254)),ISNUMBER(FIND("9F",ScheduleCompile!J254)),ISNUMBER(FIND("4F",ScheduleCompile!J254))),VALUE(LEFT(ScheduleCompile!J254,FIND("F",ScheduleCompile!J254)-1)),ScheduleCompile!J254)))))),ISTEXT(ScheduleCompile!#REF!)),"ENDTABLE",IF(ISERROR(IF(ScheduleCompile!J254="Off",0,IF(ScheduleCompile!J254="On",1,IF(ISNUMBER(ScheduleCompile!J254),ScheduleCompile!J254/1,IF(ISTEXT(ScheduleCompile!J254),IF(OR(ISNUMBER(FIND("5F",ScheduleCompile!J254)),ISNUMBER(FIND("0F",ScheduleCompile!J254)),ISNUMBER(FIND("8F",ScheduleCompile!J254)),ISNUMBER(FIND("1F",ScheduleCompile!J254)),ISNUMBER(FIND("2F",ScheduleCompile!J254)),ISNUMBER(FIND("3F",ScheduleCompile!J254)),ISNUMBER(FIND("6F",ScheduleCompile!J254)),ISNUMBER(FIND("7F",ScheduleCompile!J254)),ISNUMBER(FIND("9F",ScheduleCompile!J254)),ISNUMBER(FIND("4F",ScheduleCompile!J254))),VALUE(LEFT(ScheduleCompile!J254,FIND("F",ScheduleCompile!J254)-1)),ScheduleCompile!J254)))))),"",IF(ScheduleCompile!J254="Off",0,IF(ScheduleCompile!J254="On",1,IF(ISNUMBER(ScheduleCompile!J254),ScheduleCompile!J254/1,IF(ISTEXT(ScheduleCompile!J254),IF(OR(ISNUMBER(FIND("5F",ScheduleCompile!J254)),ISNUMBER(FIND("0F",ScheduleCompile!J254)),ISNUMBER(FIND("8F",ScheduleCompile!J254)),ISNUMBER(FIND("1F",ScheduleCompile!J254)),ISNUMBER(FIND("2F",ScheduleCompile!J254)),ISNUMBER(FIND("3F",ScheduleCompile!J254)),ISNUMBER(FIND("6F",ScheduleCompile!J254)),ISNUMBER(FIND("7F",ScheduleCompile!J254)),ISNUMBER(FIND("9F",ScheduleCompile!J254)),ISNUMBER(FIND("4F",ScheduleCompile!J254))),VALUE(LEFT(ScheduleCompile!J254,FIND("F",ScheduleCompile!J254)-1)),ScheduleCompile!J254)))))))</f>
        <v>1</v>
      </c>
      <c r="P261" s="1">
        <f>IF(AND(ISERROR(IF(ScheduleCompile!K254="Off",0,IF(ScheduleCompile!K254="On",1,IF(ISNUMBER(ScheduleCompile!K254),ScheduleCompile!K254/1,IF(ISTEXT(ScheduleCompile!K254),IF(OR(ISNUMBER(FIND("5F",ScheduleCompile!K254)),ISNUMBER(FIND("0F",ScheduleCompile!K254)),ISNUMBER(FIND("8F",ScheduleCompile!K254)),ISNUMBER(FIND("1F",ScheduleCompile!K254)),ISNUMBER(FIND("2F",ScheduleCompile!K254)),ISNUMBER(FIND("3F",ScheduleCompile!K254)),ISNUMBER(FIND("6F",ScheduleCompile!K254)),ISNUMBER(FIND("7F",ScheduleCompile!K254)),ISNUMBER(FIND("9F",ScheduleCompile!K254)),ISNUMBER(FIND("4F",ScheduleCompile!K254))),VALUE(LEFT(ScheduleCompile!K254,FIND("F",ScheduleCompile!K254)-1)),ScheduleCompile!K254)))))),ISTEXT(ScheduleCompile!#REF!)),"ENDTABLE",IF(ISERROR(IF(ScheduleCompile!K254="Off",0,IF(ScheduleCompile!K254="On",1,IF(ISNUMBER(ScheduleCompile!K254),ScheduleCompile!K254/1,IF(ISTEXT(ScheduleCompile!K254),IF(OR(ISNUMBER(FIND("5F",ScheduleCompile!K254)),ISNUMBER(FIND("0F",ScheduleCompile!K254)),ISNUMBER(FIND("8F",ScheduleCompile!K254)),ISNUMBER(FIND("1F",ScheduleCompile!K254)),ISNUMBER(FIND("2F",ScheduleCompile!K254)),ISNUMBER(FIND("3F",ScheduleCompile!K254)),ISNUMBER(FIND("6F",ScheduleCompile!K254)),ISNUMBER(FIND("7F",ScheduleCompile!K254)),ISNUMBER(FIND("9F",ScheduleCompile!K254)),ISNUMBER(FIND("4F",ScheduleCompile!K254))),VALUE(LEFT(ScheduleCompile!K254,FIND("F",ScheduleCompile!K254)-1)),ScheduleCompile!K254)))))),"",IF(ScheduleCompile!K254="Off",0,IF(ScheduleCompile!K254="On",1,IF(ISNUMBER(ScheduleCompile!K254),ScheduleCompile!K254/1,IF(ISTEXT(ScheduleCompile!K254),IF(OR(ISNUMBER(FIND("5F",ScheduleCompile!K254)),ISNUMBER(FIND("0F",ScheduleCompile!K254)),ISNUMBER(FIND("8F",ScheduleCompile!K254)),ISNUMBER(FIND("1F",ScheduleCompile!K254)),ISNUMBER(FIND("2F",ScheduleCompile!K254)),ISNUMBER(FIND("3F",ScheduleCompile!K254)),ISNUMBER(FIND("6F",ScheduleCompile!K254)),ISNUMBER(FIND("7F",ScheduleCompile!K254)),ISNUMBER(FIND("9F",ScheduleCompile!K254)),ISNUMBER(FIND("4F",ScheduleCompile!K254))),VALUE(LEFT(ScheduleCompile!K254,FIND("F",ScheduleCompile!K254)-1)),ScheduleCompile!K254)))))))</f>
        <v>1</v>
      </c>
      <c r="Q261" s="1">
        <f>IF(AND(ISERROR(IF(ScheduleCompile!L254="Off",0,IF(ScheduleCompile!L254="On",1,IF(ISNUMBER(ScheduleCompile!L254),ScheduleCompile!L254/1,IF(ISTEXT(ScheduleCompile!L254),IF(OR(ISNUMBER(FIND("5F",ScheduleCompile!L254)),ISNUMBER(FIND("0F",ScheduleCompile!L254)),ISNUMBER(FIND("8F",ScheduleCompile!L254)),ISNUMBER(FIND("1F",ScheduleCompile!L254)),ISNUMBER(FIND("2F",ScheduleCompile!L254)),ISNUMBER(FIND("3F",ScheduleCompile!L254)),ISNUMBER(FIND("6F",ScheduleCompile!L254)),ISNUMBER(FIND("7F",ScheduleCompile!L254)),ISNUMBER(FIND("9F",ScheduleCompile!L254)),ISNUMBER(FIND("4F",ScheduleCompile!L254))),VALUE(LEFT(ScheduleCompile!L254,FIND("F",ScheduleCompile!L254)-1)),ScheduleCompile!L254)))))),ISTEXT(ScheduleCompile!#REF!)),"ENDTABLE",IF(ISERROR(IF(ScheduleCompile!L254="Off",0,IF(ScheduleCompile!L254="On",1,IF(ISNUMBER(ScheduleCompile!L254),ScheduleCompile!L254/1,IF(ISTEXT(ScheduleCompile!L254),IF(OR(ISNUMBER(FIND("5F",ScheduleCompile!L254)),ISNUMBER(FIND("0F",ScheduleCompile!L254)),ISNUMBER(FIND("8F",ScheduleCompile!L254)),ISNUMBER(FIND("1F",ScheduleCompile!L254)),ISNUMBER(FIND("2F",ScheduleCompile!L254)),ISNUMBER(FIND("3F",ScheduleCompile!L254)),ISNUMBER(FIND("6F",ScheduleCompile!L254)),ISNUMBER(FIND("7F",ScheduleCompile!L254)),ISNUMBER(FIND("9F",ScheduleCompile!L254)),ISNUMBER(FIND("4F",ScheduleCompile!L254))),VALUE(LEFT(ScheduleCompile!L254,FIND("F",ScheduleCompile!L254)-1)),ScheduleCompile!L254)))))),"",IF(ScheduleCompile!L254="Off",0,IF(ScheduleCompile!L254="On",1,IF(ISNUMBER(ScheduleCompile!L254),ScheduleCompile!L254/1,IF(ISTEXT(ScheduleCompile!L254),IF(OR(ISNUMBER(FIND("5F",ScheduleCompile!L254)),ISNUMBER(FIND("0F",ScheduleCompile!L254)),ISNUMBER(FIND("8F",ScheduleCompile!L254)),ISNUMBER(FIND("1F",ScheduleCompile!L254)),ISNUMBER(FIND("2F",ScheduleCompile!L254)),ISNUMBER(FIND("3F",ScheduleCompile!L254)),ISNUMBER(FIND("6F",ScheduleCompile!L254)),ISNUMBER(FIND("7F",ScheduleCompile!L254)),ISNUMBER(FIND("9F",ScheduleCompile!L254)),ISNUMBER(FIND("4F",ScheduleCompile!L254))),VALUE(LEFT(ScheduleCompile!L254,FIND("F",ScheduleCompile!L254)-1)),ScheduleCompile!L254)))))))</f>
        <v>1</v>
      </c>
      <c r="R261" s="1">
        <f>IF(AND(ISERROR(IF(ScheduleCompile!M254="Off",0,IF(ScheduleCompile!M254="On",1,IF(ISNUMBER(ScheduleCompile!M254),ScheduleCompile!M254/1,IF(ISTEXT(ScheduleCompile!M254),IF(OR(ISNUMBER(FIND("5F",ScheduleCompile!M254)),ISNUMBER(FIND("0F",ScheduleCompile!M254)),ISNUMBER(FIND("8F",ScheduleCompile!M254)),ISNUMBER(FIND("1F",ScheduleCompile!M254)),ISNUMBER(FIND("2F",ScheduleCompile!M254)),ISNUMBER(FIND("3F",ScheduleCompile!M254)),ISNUMBER(FIND("6F",ScheduleCompile!M254)),ISNUMBER(FIND("7F",ScheduleCompile!M254)),ISNUMBER(FIND("9F",ScheduleCompile!M254)),ISNUMBER(FIND("4F",ScheduleCompile!M254))),VALUE(LEFT(ScheduleCompile!M254,FIND("F",ScheduleCompile!M254)-1)),ScheduleCompile!M254)))))),ISTEXT(ScheduleCompile!#REF!)),"ENDTABLE",IF(ISERROR(IF(ScheduleCompile!M254="Off",0,IF(ScheduleCompile!M254="On",1,IF(ISNUMBER(ScheduleCompile!M254),ScheduleCompile!M254/1,IF(ISTEXT(ScheduleCompile!M254),IF(OR(ISNUMBER(FIND("5F",ScheduleCompile!M254)),ISNUMBER(FIND("0F",ScheduleCompile!M254)),ISNUMBER(FIND("8F",ScheduleCompile!M254)),ISNUMBER(FIND("1F",ScheduleCompile!M254)),ISNUMBER(FIND("2F",ScheduleCompile!M254)),ISNUMBER(FIND("3F",ScheduleCompile!M254)),ISNUMBER(FIND("6F",ScheduleCompile!M254)),ISNUMBER(FIND("7F",ScheduleCompile!M254)),ISNUMBER(FIND("9F",ScheduleCompile!M254)),ISNUMBER(FIND("4F",ScheduleCompile!M254))),VALUE(LEFT(ScheduleCompile!M254,FIND("F",ScheduleCompile!M254)-1)),ScheduleCompile!M254)))))),"",IF(ScheduleCompile!M254="Off",0,IF(ScheduleCompile!M254="On",1,IF(ISNUMBER(ScheduleCompile!M254),ScheduleCompile!M254/1,IF(ISTEXT(ScheduleCompile!M254),IF(OR(ISNUMBER(FIND("5F",ScheduleCompile!M254)),ISNUMBER(FIND("0F",ScheduleCompile!M254)),ISNUMBER(FIND("8F",ScheduleCompile!M254)),ISNUMBER(FIND("1F",ScheduleCompile!M254)),ISNUMBER(FIND("2F",ScheduleCompile!M254)),ISNUMBER(FIND("3F",ScheduleCompile!M254)),ISNUMBER(FIND("6F",ScheduleCompile!M254)),ISNUMBER(FIND("7F",ScheduleCompile!M254)),ISNUMBER(FIND("9F",ScheduleCompile!M254)),ISNUMBER(FIND("4F",ScheduleCompile!M254))),VALUE(LEFT(ScheduleCompile!M254,FIND("F",ScheduleCompile!M254)-1)),ScheduleCompile!M254)))))))</f>
        <v>1</v>
      </c>
      <c r="S261" s="1">
        <f>IF(AND(ISERROR(IF(ScheduleCompile!N254="Off",0,IF(ScheduleCompile!N254="On",1,IF(ISNUMBER(ScheduleCompile!N254),ScheduleCompile!N254/1,IF(ISTEXT(ScheduleCompile!N254),IF(OR(ISNUMBER(FIND("5F",ScheduleCompile!N254)),ISNUMBER(FIND("0F",ScheduleCompile!N254)),ISNUMBER(FIND("8F",ScheduleCompile!N254)),ISNUMBER(FIND("1F",ScheduleCompile!N254)),ISNUMBER(FIND("2F",ScheduleCompile!N254)),ISNUMBER(FIND("3F",ScheduleCompile!N254)),ISNUMBER(FIND("6F",ScheduleCompile!N254)),ISNUMBER(FIND("7F",ScheduleCompile!N254)),ISNUMBER(FIND("9F",ScheduleCompile!N254)),ISNUMBER(FIND("4F",ScheduleCompile!N254))),VALUE(LEFT(ScheduleCompile!N254,FIND("F",ScheduleCompile!N254)-1)),ScheduleCompile!N254)))))),ISTEXT(ScheduleCompile!#REF!)),"ENDTABLE",IF(ISERROR(IF(ScheduleCompile!N254="Off",0,IF(ScheduleCompile!N254="On",1,IF(ISNUMBER(ScheduleCompile!N254),ScheduleCompile!N254/1,IF(ISTEXT(ScheduleCompile!N254),IF(OR(ISNUMBER(FIND("5F",ScheduleCompile!N254)),ISNUMBER(FIND("0F",ScheduleCompile!N254)),ISNUMBER(FIND("8F",ScheduleCompile!N254)),ISNUMBER(FIND("1F",ScheduleCompile!N254)),ISNUMBER(FIND("2F",ScheduleCompile!N254)),ISNUMBER(FIND("3F",ScheduleCompile!N254)),ISNUMBER(FIND("6F",ScheduleCompile!N254)),ISNUMBER(FIND("7F",ScheduleCompile!N254)),ISNUMBER(FIND("9F",ScheduleCompile!N254)),ISNUMBER(FIND("4F",ScheduleCompile!N254))),VALUE(LEFT(ScheduleCompile!N254,FIND("F",ScheduleCompile!N254)-1)),ScheduleCompile!N254)))))),"",IF(ScheduleCompile!N254="Off",0,IF(ScheduleCompile!N254="On",1,IF(ISNUMBER(ScheduleCompile!N254),ScheduleCompile!N254/1,IF(ISTEXT(ScheduleCompile!N254),IF(OR(ISNUMBER(FIND("5F",ScheduleCompile!N254)),ISNUMBER(FIND("0F",ScheduleCompile!N254)),ISNUMBER(FIND("8F",ScheduleCompile!N254)),ISNUMBER(FIND("1F",ScheduleCompile!N254)),ISNUMBER(FIND("2F",ScheduleCompile!N254)),ISNUMBER(FIND("3F",ScheduleCompile!N254)),ISNUMBER(FIND("6F",ScheduleCompile!N254)),ISNUMBER(FIND("7F",ScheduleCompile!N254)),ISNUMBER(FIND("9F",ScheduleCompile!N254)),ISNUMBER(FIND("4F",ScheduleCompile!N254))),VALUE(LEFT(ScheduleCompile!N254,FIND("F",ScheduleCompile!N254)-1)),ScheduleCompile!N254)))))))</f>
        <v>1</v>
      </c>
      <c r="T261" s="1">
        <f>IF(AND(ISERROR(IF(ScheduleCompile!O254="Off",0,IF(ScheduleCompile!O254="On",1,IF(ISNUMBER(ScheduleCompile!O254),ScheduleCompile!O254/1,IF(ISTEXT(ScheduleCompile!O254),IF(OR(ISNUMBER(FIND("5F",ScheduleCompile!O254)),ISNUMBER(FIND("0F",ScheduleCompile!O254)),ISNUMBER(FIND("8F",ScheduleCompile!O254)),ISNUMBER(FIND("1F",ScheduleCompile!O254)),ISNUMBER(FIND("2F",ScheduleCompile!O254)),ISNUMBER(FIND("3F",ScheduleCompile!O254)),ISNUMBER(FIND("6F",ScheduleCompile!O254)),ISNUMBER(FIND("7F",ScheduleCompile!O254)),ISNUMBER(FIND("9F",ScheduleCompile!O254)),ISNUMBER(FIND("4F",ScheduleCompile!O254))),VALUE(LEFT(ScheduleCompile!O254,FIND("F",ScheduleCompile!O254)-1)),ScheduleCompile!O254)))))),ISTEXT(ScheduleCompile!#REF!)),"ENDTABLE",IF(ISERROR(IF(ScheduleCompile!O254="Off",0,IF(ScheduleCompile!O254="On",1,IF(ISNUMBER(ScheduleCompile!O254),ScheduleCompile!O254/1,IF(ISTEXT(ScheduleCompile!O254),IF(OR(ISNUMBER(FIND("5F",ScheduleCompile!O254)),ISNUMBER(FIND("0F",ScheduleCompile!O254)),ISNUMBER(FIND("8F",ScheduleCompile!O254)),ISNUMBER(FIND("1F",ScheduleCompile!O254)),ISNUMBER(FIND("2F",ScheduleCompile!O254)),ISNUMBER(FIND("3F",ScheduleCompile!O254)),ISNUMBER(FIND("6F",ScheduleCompile!O254)),ISNUMBER(FIND("7F",ScheduleCompile!O254)),ISNUMBER(FIND("9F",ScheduleCompile!O254)),ISNUMBER(FIND("4F",ScheduleCompile!O254))),VALUE(LEFT(ScheduleCompile!O254,FIND("F",ScheduleCompile!O254)-1)),ScheduleCompile!O254)))))),"",IF(ScheduleCompile!O254="Off",0,IF(ScheduleCompile!O254="On",1,IF(ISNUMBER(ScheduleCompile!O254),ScheduleCompile!O254/1,IF(ISTEXT(ScheduleCompile!O254),IF(OR(ISNUMBER(FIND("5F",ScheduleCompile!O254)),ISNUMBER(FIND("0F",ScheduleCompile!O254)),ISNUMBER(FIND("8F",ScheduleCompile!O254)),ISNUMBER(FIND("1F",ScheduleCompile!O254)),ISNUMBER(FIND("2F",ScheduleCompile!O254)),ISNUMBER(FIND("3F",ScheduleCompile!O254)),ISNUMBER(FIND("6F",ScheduleCompile!O254)),ISNUMBER(FIND("7F",ScheduleCompile!O254)),ISNUMBER(FIND("9F",ScheduleCompile!O254)),ISNUMBER(FIND("4F",ScheduleCompile!O254))),VALUE(LEFT(ScheduleCompile!O254,FIND("F",ScheduleCompile!O254)-1)),ScheduleCompile!O254)))))))</f>
        <v>1</v>
      </c>
      <c r="U261" s="1">
        <f>IF(AND(ISERROR(IF(ScheduleCompile!P254="Off",0,IF(ScheduleCompile!P254="On",1,IF(ISNUMBER(ScheduleCompile!P254),ScheduleCompile!P254/1,IF(ISTEXT(ScheduleCompile!P254),IF(OR(ISNUMBER(FIND("5F",ScheduleCompile!P254)),ISNUMBER(FIND("0F",ScheduleCompile!P254)),ISNUMBER(FIND("8F",ScheduleCompile!P254)),ISNUMBER(FIND("1F",ScheduleCompile!P254)),ISNUMBER(FIND("2F",ScheduleCompile!P254)),ISNUMBER(FIND("3F",ScheduleCompile!P254)),ISNUMBER(FIND("6F",ScheduleCompile!P254)),ISNUMBER(FIND("7F",ScheduleCompile!P254)),ISNUMBER(FIND("9F",ScheduleCompile!P254)),ISNUMBER(FIND("4F",ScheduleCompile!P254))),VALUE(LEFT(ScheduleCompile!P254,FIND("F",ScheduleCompile!P254)-1)),ScheduleCompile!P254)))))),ISTEXT(ScheduleCompile!#REF!)),"ENDTABLE",IF(ISERROR(IF(ScheduleCompile!P254="Off",0,IF(ScheduleCompile!P254="On",1,IF(ISNUMBER(ScheduleCompile!P254),ScheduleCompile!P254/1,IF(ISTEXT(ScheduleCompile!P254),IF(OR(ISNUMBER(FIND("5F",ScheduleCompile!P254)),ISNUMBER(FIND("0F",ScheduleCompile!P254)),ISNUMBER(FIND("8F",ScheduleCompile!P254)),ISNUMBER(FIND("1F",ScheduleCompile!P254)),ISNUMBER(FIND("2F",ScheduleCompile!P254)),ISNUMBER(FIND("3F",ScheduleCompile!P254)),ISNUMBER(FIND("6F",ScheduleCompile!P254)),ISNUMBER(FIND("7F",ScheduleCompile!P254)),ISNUMBER(FIND("9F",ScheduleCompile!P254)),ISNUMBER(FIND("4F",ScheduleCompile!P254))),VALUE(LEFT(ScheduleCompile!P254,FIND("F",ScheduleCompile!P254)-1)),ScheduleCompile!P254)))))),"",IF(ScheduleCompile!P254="Off",0,IF(ScheduleCompile!P254="On",1,IF(ISNUMBER(ScheduleCompile!P254),ScheduleCompile!P254/1,IF(ISTEXT(ScheduleCompile!P254),IF(OR(ISNUMBER(FIND("5F",ScheduleCompile!P254)),ISNUMBER(FIND("0F",ScheduleCompile!P254)),ISNUMBER(FIND("8F",ScheduleCompile!P254)),ISNUMBER(FIND("1F",ScheduleCompile!P254)),ISNUMBER(FIND("2F",ScheduleCompile!P254)),ISNUMBER(FIND("3F",ScheduleCompile!P254)),ISNUMBER(FIND("6F",ScheduleCompile!P254)),ISNUMBER(FIND("7F",ScheduleCompile!P254)),ISNUMBER(FIND("9F",ScheduleCompile!P254)),ISNUMBER(FIND("4F",ScheduleCompile!P254))),VALUE(LEFT(ScheduleCompile!P254,FIND("F",ScheduleCompile!P254)-1)),ScheduleCompile!P254)))))))</f>
        <v>1</v>
      </c>
      <c r="V261" s="1">
        <f>IF(AND(ISERROR(IF(ScheduleCompile!Q254="Off",0,IF(ScheduleCompile!Q254="On",1,IF(ISNUMBER(ScheduleCompile!Q254),ScheduleCompile!Q254/1,IF(ISTEXT(ScheduleCompile!Q254),IF(OR(ISNUMBER(FIND("5F",ScheduleCompile!Q254)),ISNUMBER(FIND("0F",ScheduleCompile!Q254)),ISNUMBER(FIND("8F",ScheduleCompile!Q254)),ISNUMBER(FIND("1F",ScheduleCompile!Q254)),ISNUMBER(FIND("2F",ScheduleCompile!Q254)),ISNUMBER(FIND("3F",ScheduleCompile!Q254)),ISNUMBER(FIND("6F",ScheduleCompile!Q254)),ISNUMBER(FIND("7F",ScheduleCompile!Q254)),ISNUMBER(FIND("9F",ScheduleCompile!Q254)),ISNUMBER(FIND("4F",ScheduleCompile!Q254))),VALUE(LEFT(ScheduleCompile!Q254,FIND("F",ScheduleCompile!Q254)-1)),ScheduleCompile!Q254)))))),ISTEXT(ScheduleCompile!#REF!)),"ENDTABLE",IF(ISERROR(IF(ScheduleCompile!Q254="Off",0,IF(ScheduleCompile!Q254="On",1,IF(ISNUMBER(ScheduleCompile!Q254),ScheduleCompile!Q254/1,IF(ISTEXT(ScheduleCompile!Q254),IF(OR(ISNUMBER(FIND("5F",ScheduleCompile!Q254)),ISNUMBER(FIND("0F",ScheduleCompile!Q254)),ISNUMBER(FIND("8F",ScheduleCompile!Q254)),ISNUMBER(FIND("1F",ScheduleCompile!Q254)),ISNUMBER(FIND("2F",ScheduleCompile!Q254)),ISNUMBER(FIND("3F",ScheduleCompile!Q254)),ISNUMBER(FIND("6F",ScheduleCompile!Q254)),ISNUMBER(FIND("7F",ScheduleCompile!Q254)),ISNUMBER(FIND("9F",ScheduleCompile!Q254)),ISNUMBER(FIND("4F",ScheduleCompile!Q254))),VALUE(LEFT(ScheduleCompile!Q254,FIND("F",ScheduleCompile!Q254)-1)),ScheduleCompile!Q254)))))),"",IF(ScheduleCompile!Q254="Off",0,IF(ScheduleCompile!Q254="On",1,IF(ISNUMBER(ScheduleCompile!Q254),ScheduleCompile!Q254/1,IF(ISTEXT(ScheduleCompile!Q254),IF(OR(ISNUMBER(FIND("5F",ScheduleCompile!Q254)),ISNUMBER(FIND("0F",ScheduleCompile!Q254)),ISNUMBER(FIND("8F",ScheduleCompile!Q254)),ISNUMBER(FIND("1F",ScheduleCompile!Q254)),ISNUMBER(FIND("2F",ScheduleCompile!Q254)),ISNUMBER(FIND("3F",ScheduleCompile!Q254)),ISNUMBER(FIND("6F",ScheduleCompile!Q254)),ISNUMBER(FIND("7F",ScheduleCompile!Q254)),ISNUMBER(FIND("9F",ScheduleCompile!Q254)),ISNUMBER(FIND("4F",ScheduleCompile!Q254))),VALUE(LEFT(ScheduleCompile!Q254,FIND("F",ScheduleCompile!Q254)-1)),ScheduleCompile!Q254)))))))</f>
        <v>1</v>
      </c>
      <c r="W261" s="1">
        <f>IF(AND(ISERROR(IF(ScheduleCompile!R254="Off",0,IF(ScheduleCompile!R254="On",1,IF(ISNUMBER(ScheduleCompile!R254),ScheduleCompile!R254/1,IF(ISTEXT(ScheduleCompile!R254),IF(OR(ISNUMBER(FIND("5F",ScheduleCompile!R254)),ISNUMBER(FIND("0F",ScheduleCompile!R254)),ISNUMBER(FIND("8F",ScheduleCompile!R254)),ISNUMBER(FIND("1F",ScheduleCompile!R254)),ISNUMBER(FIND("2F",ScheduleCompile!R254)),ISNUMBER(FIND("3F",ScheduleCompile!R254)),ISNUMBER(FIND("6F",ScheduleCompile!R254)),ISNUMBER(FIND("7F",ScheduleCompile!R254)),ISNUMBER(FIND("9F",ScheduleCompile!R254)),ISNUMBER(FIND("4F",ScheduleCompile!R254))),VALUE(LEFT(ScheduleCompile!R254,FIND("F",ScheduleCompile!R254)-1)),ScheduleCompile!R254)))))),ISTEXT(ScheduleCompile!#REF!)),"ENDTABLE",IF(ISERROR(IF(ScheduleCompile!R254="Off",0,IF(ScheduleCompile!R254="On",1,IF(ISNUMBER(ScheduleCompile!R254),ScheduleCompile!R254/1,IF(ISTEXT(ScheduleCompile!R254),IF(OR(ISNUMBER(FIND("5F",ScheduleCompile!R254)),ISNUMBER(FIND("0F",ScheduleCompile!R254)),ISNUMBER(FIND("8F",ScheduleCompile!R254)),ISNUMBER(FIND("1F",ScheduleCompile!R254)),ISNUMBER(FIND("2F",ScheduleCompile!R254)),ISNUMBER(FIND("3F",ScheduleCompile!R254)),ISNUMBER(FIND("6F",ScheduleCompile!R254)),ISNUMBER(FIND("7F",ScheduleCompile!R254)),ISNUMBER(FIND("9F",ScheduleCompile!R254)),ISNUMBER(FIND("4F",ScheduleCompile!R254))),VALUE(LEFT(ScheduleCompile!R254,FIND("F",ScheduleCompile!R254)-1)),ScheduleCompile!R254)))))),"",IF(ScheduleCompile!R254="Off",0,IF(ScheduleCompile!R254="On",1,IF(ISNUMBER(ScheduleCompile!R254),ScheduleCompile!R254/1,IF(ISTEXT(ScheduleCompile!R254),IF(OR(ISNUMBER(FIND("5F",ScheduleCompile!R254)),ISNUMBER(FIND("0F",ScheduleCompile!R254)),ISNUMBER(FIND("8F",ScheduleCompile!R254)),ISNUMBER(FIND("1F",ScheduleCompile!R254)),ISNUMBER(FIND("2F",ScheduleCompile!R254)),ISNUMBER(FIND("3F",ScheduleCompile!R254)),ISNUMBER(FIND("6F",ScheduleCompile!R254)),ISNUMBER(FIND("7F",ScheduleCompile!R254)),ISNUMBER(FIND("9F",ScheduleCompile!R254)),ISNUMBER(FIND("4F",ScheduleCompile!R254))),VALUE(LEFT(ScheduleCompile!R254,FIND("F",ScheduleCompile!R254)-1)),ScheduleCompile!R254)))))))</f>
        <v>1</v>
      </c>
      <c r="X261" s="1">
        <f>IF(AND(ISERROR(IF(ScheduleCompile!S254="Off",0,IF(ScheduleCompile!S254="On",1,IF(ISNUMBER(ScheduleCompile!S254),ScheduleCompile!S254/1,IF(ISTEXT(ScheduleCompile!S254),IF(OR(ISNUMBER(FIND("5F",ScheduleCompile!S254)),ISNUMBER(FIND("0F",ScheduleCompile!S254)),ISNUMBER(FIND("8F",ScheduleCompile!S254)),ISNUMBER(FIND("1F",ScheduleCompile!S254)),ISNUMBER(FIND("2F",ScheduleCompile!S254)),ISNUMBER(FIND("3F",ScheduleCompile!S254)),ISNUMBER(FIND("6F",ScheduleCompile!S254)),ISNUMBER(FIND("7F",ScheduleCompile!S254)),ISNUMBER(FIND("9F",ScheduleCompile!S254)),ISNUMBER(FIND("4F",ScheduleCompile!S254))),VALUE(LEFT(ScheduleCompile!S254,FIND("F",ScheduleCompile!S254)-1)),ScheduleCompile!S254)))))),ISTEXT(ScheduleCompile!#REF!)),"ENDTABLE",IF(ISERROR(IF(ScheduleCompile!S254="Off",0,IF(ScheduleCompile!S254="On",1,IF(ISNUMBER(ScheduleCompile!S254),ScheduleCompile!S254/1,IF(ISTEXT(ScheduleCompile!S254),IF(OR(ISNUMBER(FIND("5F",ScheduleCompile!S254)),ISNUMBER(FIND("0F",ScheduleCompile!S254)),ISNUMBER(FIND("8F",ScheduleCompile!S254)),ISNUMBER(FIND("1F",ScheduleCompile!S254)),ISNUMBER(FIND("2F",ScheduleCompile!S254)),ISNUMBER(FIND("3F",ScheduleCompile!S254)),ISNUMBER(FIND("6F",ScheduleCompile!S254)),ISNUMBER(FIND("7F",ScheduleCompile!S254)),ISNUMBER(FIND("9F",ScheduleCompile!S254)),ISNUMBER(FIND("4F",ScheduleCompile!S254))),VALUE(LEFT(ScheduleCompile!S254,FIND("F",ScheduleCompile!S254)-1)),ScheduleCompile!S254)))))),"",IF(ScheduleCompile!S254="Off",0,IF(ScheduleCompile!S254="On",1,IF(ISNUMBER(ScheduleCompile!S254),ScheduleCompile!S254/1,IF(ISTEXT(ScheduleCompile!S254),IF(OR(ISNUMBER(FIND("5F",ScheduleCompile!S254)),ISNUMBER(FIND("0F",ScheduleCompile!S254)),ISNUMBER(FIND("8F",ScheduleCompile!S254)),ISNUMBER(FIND("1F",ScheduleCompile!S254)),ISNUMBER(FIND("2F",ScheduleCompile!S254)),ISNUMBER(FIND("3F",ScheduleCompile!S254)),ISNUMBER(FIND("6F",ScheduleCompile!S254)),ISNUMBER(FIND("7F",ScheduleCompile!S254)),ISNUMBER(FIND("9F",ScheduleCompile!S254)),ISNUMBER(FIND("4F",ScheduleCompile!S254))),VALUE(LEFT(ScheduleCompile!S254,FIND("F",ScheduleCompile!S254)-1)),ScheduleCompile!S254)))))))</f>
        <v>1</v>
      </c>
      <c r="Y261" s="1">
        <f>IF(AND(ISERROR(IF(ScheduleCompile!T254="Off",0,IF(ScheduleCompile!T254="On",1,IF(ISNUMBER(ScheduleCompile!T254),ScheduleCompile!T254/1,IF(ISTEXT(ScheduleCompile!T254),IF(OR(ISNUMBER(FIND("5F",ScheduleCompile!T254)),ISNUMBER(FIND("0F",ScheduleCompile!T254)),ISNUMBER(FIND("8F",ScheduleCompile!T254)),ISNUMBER(FIND("1F",ScheduleCompile!T254)),ISNUMBER(FIND("2F",ScheduleCompile!T254)),ISNUMBER(FIND("3F",ScheduleCompile!T254)),ISNUMBER(FIND("6F",ScheduleCompile!T254)),ISNUMBER(FIND("7F",ScheduleCompile!T254)),ISNUMBER(FIND("9F",ScheduleCompile!T254)),ISNUMBER(FIND("4F",ScheduleCompile!T254))),VALUE(LEFT(ScheduleCompile!T254,FIND("F",ScheduleCompile!T254)-1)),ScheduleCompile!T254)))))),ISTEXT(ScheduleCompile!#REF!)),"ENDTABLE",IF(ISERROR(IF(ScheduleCompile!T254="Off",0,IF(ScheduleCompile!T254="On",1,IF(ISNUMBER(ScheduleCompile!T254),ScheduleCompile!T254/1,IF(ISTEXT(ScheduleCompile!T254),IF(OR(ISNUMBER(FIND("5F",ScheduleCompile!T254)),ISNUMBER(FIND("0F",ScheduleCompile!T254)),ISNUMBER(FIND("8F",ScheduleCompile!T254)),ISNUMBER(FIND("1F",ScheduleCompile!T254)),ISNUMBER(FIND("2F",ScheduleCompile!T254)),ISNUMBER(FIND("3F",ScheduleCompile!T254)),ISNUMBER(FIND("6F",ScheduleCompile!T254)),ISNUMBER(FIND("7F",ScheduleCompile!T254)),ISNUMBER(FIND("9F",ScheduleCompile!T254)),ISNUMBER(FIND("4F",ScheduleCompile!T254))),VALUE(LEFT(ScheduleCompile!T254,FIND("F",ScheduleCompile!T254)-1)),ScheduleCompile!T254)))))),"",IF(ScheduleCompile!T254="Off",0,IF(ScheduleCompile!T254="On",1,IF(ISNUMBER(ScheduleCompile!T254),ScheduleCompile!T254/1,IF(ISTEXT(ScheduleCompile!T254),IF(OR(ISNUMBER(FIND("5F",ScheduleCompile!T254)),ISNUMBER(FIND("0F",ScheduleCompile!T254)),ISNUMBER(FIND("8F",ScheduleCompile!T254)),ISNUMBER(FIND("1F",ScheduleCompile!T254)),ISNUMBER(FIND("2F",ScheduleCompile!T254)),ISNUMBER(FIND("3F",ScheduleCompile!T254)),ISNUMBER(FIND("6F",ScheduleCompile!T254)),ISNUMBER(FIND("7F",ScheduleCompile!T254)),ISNUMBER(FIND("9F",ScheduleCompile!T254)),ISNUMBER(FIND("4F",ScheduleCompile!T254))),VALUE(LEFT(ScheduleCompile!T254,FIND("F",ScheduleCompile!T254)-1)),ScheduleCompile!T254)))))))</f>
        <v>1</v>
      </c>
      <c r="Z261" s="1">
        <f>IF(AND(ISERROR(IF(ScheduleCompile!U254="Off",0,IF(ScheduleCompile!U254="On",1,IF(ISNUMBER(ScheduleCompile!U254),ScheduleCompile!U254/1,IF(ISTEXT(ScheduleCompile!U254),IF(OR(ISNUMBER(FIND("5F",ScheduleCompile!U254)),ISNUMBER(FIND("0F",ScheduleCompile!U254)),ISNUMBER(FIND("8F",ScheduleCompile!U254)),ISNUMBER(FIND("1F",ScheduleCompile!U254)),ISNUMBER(FIND("2F",ScheduleCompile!U254)),ISNUMBER(FIND("3F",ScheduleCompile!U254)),ISNUMBER(FIND("6F",ScheduleCompile!U254)),ISNUMBER(FIND("7F",ScheduleCompile!U254)),ISNUMBER(FIND("9F",ScheduleCompile!U254)),ISNUMBER(FIND("4F",ScheduleCompile!U254))),VALUE(LEFT(ScheduleCompile!U254,FIND("F",ScheduleCompile!U254)-1)),ScheduleCompile!U254)))))),ISTEXT(ScheduleCompile!#REF!)),"ENDTABLE",IF(ISERROR(IF(ScheduleCompile!U254="Off",0,IF(ScheduleCompile!U254="On",1,IF(ISNUMBER(ScheduleCompile!U254),ScheduleCompile!U254/1,IF(ISTEXT(ScheduleCompile!U254),IF(OR(ISNUMBER(FIND("5F",ScheduleCompile!U254)),ISNUMBER(FIND("0F",ScheduleCompile!U254)),ISNUMBER(FIND("8F",ScheduleCompile!U254)),ISNUMBER(FIND("1F",ScheduleCompile!U254)),ISNUMBER(FIND("2F",ScheduleCompile!U254)),ISNUMBER(FIND("3F",ScheduleCompile!U254)),ISNUMBER(FIND("6F",ScheduleCompile!U254)),ISNUMBER(FIND("7F",ScheduleCompile!U254)),ISNUMBER(FIND("9F",ScheduleCompile!U254)),ISNUMBER(FIND("4F",ScheduleCompile!U254))),VALUE(LEFT(ScheduleCompile!U254,FIND("F",ScheduleCompile!U254)-1)),ScheduleCompile!U254)))))),"",IF(ScheduleCompile!U254="Off",0,IF(ScheduleCompile!U254="On",1,IF(ISNUMBER(ScheduleCompile!U254),ScheduleCompile!U254/1,IF(ISTEXT(ScheduleCompile!U254),IF(OR(ISNUMBER(FIND("5F",ScheduleCompile!U254)),ISNUMBER(FIND("0F",ScheduleCompile!U254)),ISNUMBER(FIND("8F",ScheduleCompile!U254)),ISNUMBER(FIND("1F",ScheduleCompile!U254)),ISNUMBER(FIND("2F",ScheduleCompile!U254)),ISNUMBER(FIND("3F",ScheduleCompile!U254)),ISNUMBER(FIND("6F",ScheduleCompile!U254)),ISNUMBER(FIND("7F",ScheduleCompile!U254)),ISNUMBER(FIND("9F",ScheduleCompile!U254)),ISNUMBER(FIND("4F",ScheduleCompile!U254))),VALUE(LEFT(ScheduleCompile!U254,FIND("F",ScheduleCompile!U254)-1)),ScheduleCompile!U254)))))))</f>
        <v>1</v>
      </c>
      <c r="AA261" s="1">
        <f>IF(AND(ISERROR(IF(ScheduleCompile!V254="Off",0,IF(ScheduleCompile!V254="On",1,IF(ISNUMBER(ScheduleCompile!V254),ScheduleCompile!V254/1,IF(ISTEXT(ScheduleCompile!V254),IF(OR(ISNUMBER(FIND("5F",ScheduleCompile!V254)),ISNUMBER(FIND("0F",ScheduleCompile!V254)),ISNUMBER(FIND("8F",ScheduleCompile!V254)),ISNUMBER(FIND("1F",ScheduleCompile!V254)),ISNUMBER(FIND("2F",ScheduleCompile!V254)),ISNUMBER(FIND("3F",ScheduleCompile!V254)),ISNUMBER(FIND("6F",ScheduleCompile!V254)),ISNUMBER(FIND("7F",ScheduleCompile!V254)),ISNUMBER(FIND("9F",ScheduleCompile!V254)),ISNUMBER(FIND("4F",ScheduleCompile!V254))),VALUE(LEFT(ScheduleCompile!V254,FIND("F",ScheduleCompile!V254)-1)),ScheduleCompile!V254)))))),ISTEXT(ScheduleCompile!#REF!)),"ENDTABLE",IF(ISERROR(IF(ScheduleCompile!V254="Off",0,IF(ScheduleCompile!V254="On",1,IF(ISNUMBER(ScheduleCompile!V254),ScheduleCompile!V254/1,IF(ISTEXT(ScheduleCompile!V254),IF(OR(ISNUMBER(FIND("5F",ScheduleCompile!V254)),ISNUMBER(FIND("0F",ScheduleCompile!V254)),ISNUMBER(FIND("8F",ScheduleCompile!V254)),ISNUMBER(FIND("1F",ScheduleCompile!V254)),ISNUMBER(FIND("2F",ScheduleCompile!V254)),ISNUMBER(FIND("3F",ScheduleCompile!V254)),ISNUMBER(FIND("6F",ScheduleCompile!V254)),ISNUMBER(FIND("7F",ScheduleCompile!V254)),ISNUMBER(FIND("9F",ScheduleCompile!V254)),ISNUMBER(FIND("4F",ScheduleCompile!V254))),VALUE(LEFT(ScheduleCompile!V254,FIND("F",ScheduleCompile!V254)-1)),ScheduleCompile!V254)))))),"",IF(ScheduleCompile!V254="Off",0,IF(ScheduleCompile!V254="On",1,IF(ISNUMBER(ScheduleCompile!V254),ScheduleCompile!V254/1,IF(ISTEXT(ScheduleCompile!V254),IF(OR(ISNUMBER(FIND("5F",ScheduleCompile!V254)),ISNUMBER(FIND("0F",ScheduleCompile!V254)),ISNUMBER(FIND("8F",ScheduleCompile!V254)),ISNUMBER(FIND("1F",ScheduleCompile!V254)),ISNUMBER(FIND("2F",ScheduleCompile!V254)),ISNUMBER(FIND("3F",ScheduleCompile!V254)),ISNUMBER(FIND("6F",ScheduleCompile!V254)),ISNUMBER(FIND("7F",ScheduleCompile!V254)),ISNUMBER(FIND("9F",ScheduleCompile!V254)),ISNUMBER(FIND("4F",ScheduleCompile!V254))),VALUE(LEFT(ScheduleCompile!V254,FIND("F",ScheduleCompile!V254)-1)),ScheduleCompile!V254)))))))</f>
        <v>1</v>
      </c>
      <c r="AB261" s="1">
        <f>IF(AND(ISERROR(IF(ScheduleCompile!W254="Off",0,IF(ScheduleCompile!W254="On",1,IF(ISNUMBER(ScheduleCompile!W254),ScheduleCompile!W254/1,IF(ISTEXT(ScheduleCompile!W254),IF(OR(ISNUMBER(FIND("5F",ScheduleCompile!W254)),ISNUMBER(FIND("0F",ScheduleCompile!W254)),ISNUMBER(FIND("8F",ScheduleCompile!W254)),ISNUMBER(FIND("1F",ScheduleCompile!W254)),ISNUMBER(FIND("2F",ScheduleCompile!W254)),ISNUMBER(FIND("3F",ScheduleCompile!W254)),ISNUMBER(FIND("6F",ScheduleCompile!W254)),ISNUMBER(FIND("7F",ScheduleCompile!W254)),ISNUMBER(FIND("9F",ScheduleCompile!W254)),ISNUMBER(FIND("4F",ScheduleCompile!W254))),VALUE(LEFT(ScheduleCompile!W254,FIND("F",ScheduleCompile!W254)-1)),ScheduleCompile!W254)))))),ISTEXT(ScheduleCompile!#REF!)),"ENDTABLE",IF(ISERROR(IF(ScheduleCompile!W254="Off",0,IF(ScheduleCompile!W254="On",1,IF(ISNUMBER(ScheduleCompile!W254),ScheduleCompile!W254/1,IF(ISTEXT(ScheduleCompile!W254),IF(OR(ISNUMBER(FIND("5F",ScheduleCompile!W254)),ISNUMBER(FIND("0F",ScheduleCompile!W254)),ISNUMBER(FIND("8F",ScheduleCompile!W254)),ISNUMBER(FIND("1F",ScheduleCompile!W254)),ISNUMBER(FIND("2F",ScheduleCompile!W254)),ISNUMBER(FIND("3F",ScheduleCompile!W254)),ISNUMBER(FIND("6F",ScheduleCompile!W254)),ISNUMBER(FIND("7F",ScheduleCompile!W254)),ISNUMBER(FIND("9F",ScheduleCompile!W254)),ISNUMBER(FIND("4F",ScheduleCompile!W254))),VALUE(LEFT(ScheduleCompile!W254,FIND("F",ScheduleCompile!W254)-1)),ScheduleCompile!W254)))))),"",IF(ScheduleCompile!W254="Off",0,IF(ScheduleCompile!W254="On",1,IF(ISNUMBER(ScheduleCompile!W254),ScheduleCompile!W254/1,IF(ISTEXT(ScheduleCompile!W254),IF(OR(ISNUMBER(FIND("5F",ScheduleCompile!W254)),ISNUMBER(FIND("0F",ScheduleCompile!W254)),ISNUMBER(FIND("8F",ScheduleCompile!W254)),ISNUMBER(FIND("1F",ScheduleCompile!W254)),ISNUMBER(FIND("2F",ScheduleCompile!W254)),ISNUMBER(FIND("3F",ScheduleCompile!W254)),ISNUMBER(FIND("6F",ScheduleCompile!W254)),ISNUMBER(FIND("7F",ScheduleCompile!W254)),ISNUMBER(FIND("9F",ScheduleCompile!W254)),ISNUMBER(FIND("4F",ScheduleCompile!W254))),VALUE(LEFT(ScheduleCompile!W254,FIND("F",ScheduleCompile!W254)-1)),ScheduleCompile!W254)))))))</f>
        <v>1</v>
      </c>
      <c r="AC261" s="1">
        <f>IF(AND(ISERROR(IF(ScheduleCompile!X254="Off",0,IF(ScheduleCompile!X254="On",1,IF(ISNUMBER(ScheduleCompile!X254),ScheduleCompile!X254/1,IF(ISTEXT(ScheduleCompile!X254),IF(OR(ISNUMBER(FIND("5F",ScheduleCompile!X254)),ISNUMBER(FIND("0F",ScheduleCompile!X254)),ISNUMBER(FIND("8F",ScheduleCompile!X254)),ISNUMBER(FIND("1F",ScheduleCompile!X254)),ISNUMBER(FIND("2F",ScheduleCompile!X254)),ISNUMBER(FIND("3F",ScheduleCompile!X254)),ISNUMBER(FIND("6F",ScheduleCompile!X254)),ISNUMBER(FIND("7F",ScheduleCompile!X254)),ISNUMBER(FIND("9F",ScheduleCompile!X254)),ISNUMBER(FIND("4F",ScheduleCompile!X254))),VALUE(LEFT(ScheduleCompile!X254,FIND("F",ScheduleCompile!X254)-1)),ScheduleCompile!X254)))))),ISTEXT(ScheduleCompile!#REF!)),"ENDTABLE",IF(ISERROR(IF(ScheduleCompile!X254="Off",0,IF(ScheduleCompile!X254="On",1,IF(ISNUMBER(ScheduleCompile!X254),ScheduleCompile!X254/1,IF(ISTEXT(ScheduleCompile!X254),IF(OR(ISNUMBER(FIND("5F",ScheduleCompile!X254)),ISNUMBER(FIND("0F",ScheduleCompile!X254)),ISNUMBER(FIND("8F",ScheduleCompile!X254)),ISNUMBER(FIND("1F",ScheduleCompile!X254)),ISNUMBER(FIND("2F",ScheduleCompile!X254)),ISNUMBER(FIND("3F",ScheduleCompile!X254)),ISNUMBER(FIND("6F",ScheduleCompile!X254)),ISNUMBER(FIND("7F",ScheduleCompile!X254)),ISNUMBER(FIND("9F",ScheduleCompile!X254)),ISNUMBER(FIND("4F",ScheduleCompile!X254))),VALUE(LEFT(ScheduleCompile!X254,FIND("F",ScheduleCompile!X254)-1)),ScheduleCompile!X254)))))),"",IF(ScheduleCompile!X254="Off",0,IF(ScheduleCompile!X254="On",1,IF(ISNUMBER(ScheduleCompile!X254),ScheduleCompile!X254/1,IF(ISTEXT(ScheduleCompile!X254),IF(OR(ISNUMBER(FIND("5F",ScheduleCompile!X254)),ISNUMBER(FIND("0F",ScheduleCompile!X254)),ISNUMBER(FIND("8F",ScheduleCompile!X254)),ISNUMBER(FIND("1F",ScheduleCompile!X254)),ISNUMBER(FIND("2F",ScheduleCompile!X254)),ISNUMBER(FIND("3F",ScheduleCompile!X254)),ISNUMBER(FIND("6F",ScheduleCompile!X254)),ISNUMBER(FIND("7F",ScheduleCompile!X254)),ISNUMBER(FIND("9F",ScheduleCompile!X254)),ISNUMBER(FIND("4F",ScheduleCompile!X254))),VALUE(LEFT(ScheduleCompile!X254,FIND("F",ScheduleCompile!X254)-1)),ScheduleCompile!X254)))))))</f>
        <v>1</v>
      </c>
      <c r="AD261" s="1">
        <f>IF(AND(ISERROR(IF(ScheduleCompile!Y254="Off",0,IF(ScheduleCompile!Y254="On",1,IF(ISNUMBER(ScheduleCompile!Y254),ScheduleCompile!Y254/1,IF(ISTEXT(ScheduleCompile!Y254),IF(OR(ISNUMBER(FIND("5F",ScheduleCompile!Y254)),ISNUMBER(FIND("0F",ScheduleCompile!Y254)),ISNUMBER(FIND("8F",ScheduleCompile!Y254)),ISNUMBER(FIND("1F",ScheduleCompile!Y254)),ISNUMBER(FIND("2F",ScheduleCompile!Y254)),ISNUMBER(FIND("3F",ScheduleCompile!Y254)),ISNUMBER(FIND("6F",ScheduleCompile!Y254)),ISNUMBER(FIND("7F",ScheduleCompile!Y254)),ISNUMBER(FIND("9F",ScheduleCompile!Y254)),ISNUMBER(FIND("4F",ScheduleCompile!Y254))),VALUE(LEFT(ScheduleCompile!Y254,FIND("F",ScheduleCompile!Y254)-1)),ScheduleCompile!Y254)))))),ISTEXT(ScheduleCompile!#REF!)),"ENDTABLE",IF(ISERROR(IF(ScheduleCompile!Y254="Off",0,IF(ScheduleCompile!Y254="On",1,IF(ISNUMBER(ScheduleCompile!Y254),ScheduleCompile!Y254/1,IF(ISTEXT(ScheduleCompile!Y254),IF(OR(ISNUMBER(FIND("5F",ScheduleCompile!Y254)),ISNUMBER(FIND("0F",ScheduleCompile!Y254)),ISNUMBER(FIND("8F",ScheduleCompile!Y254)),ISNUMBER(FIND("1F",ScheduleCompile!Y254)),ISNUMBER(FIND("2F",ScheduleCompile!Y254)),ISNUMBER(FIND("3F",ScheduleCompile!Y254)),ISNUMBER(FIND("6F",ScheduleCompile!Y254)),ISNUMBER(FIND("7F",ScheduleCompile!Y254)),ISNUMBER(FIND("9F",ScheduleCompile!Y254)),ISNUMBER(FIND("4F",ScheduleCompile!Y254))),VALUE(LEFT(ScheduleCompile!Y254,FIND("F",ScheduleCompile!Y254)-1)),ScheduleCompile!Y254)))))),"",IF(ScheduleCompile!Y254="Off",0,IF(ScheduleCompile!Y254="On",1,IF(ISNUMBER(ScheduleCompile!Y254),ScheduleCompile!Y254/1,IF(ISTEXT(ScheduleCompile!Y254),IF(OR(ISNUMBER(FIND("5F",ScheduleCompile!Y254)),ISNUMBER(FIND("0F",ScheduleCompile!Y254)),ISNUMBER(FIND("8F",ScheduleCompile!Y254)),ISNUMBER(FIND("1F",ScheduleCompile!Y254)),ISNUMBER(FIND("2F",ScheduleCompile!Y254)),ISNUMBER(FIND("3F",ScheduleCompile!Y254)),ISNUMBER(FIND("6F",ScheduleCompile!Y254)),ISNUMBER(FIND("7F",ScheduleCompile!Y254)),ISNUMBER(FIND("9F",ScheduleCompile!Y254)),ISNUMBER(FIND("4F",ScheduleCompile!Y254))),VALUE(LEFT(ScheduleCompile!Y254,FIND("F",ScheduleCompile!Y254)-1)),ScheduleCompile!Y254)))))))</f>
        <v>1</v>
      </c>
    </row>
    <row r="262" spans="1:30" x14ac:dyDescent="0.25">
      <c r="A262" t="str">
        <f t="shared" si="15"/>
        <v>SchDay "ParkingReceptacleSat"  Type = "Fraction" Hr = (1, 1, 1, 1, 1, 1, 1, 1, 1, 1, 1, 1, 1, 1, 1, 1, 1, 1, 1, 1, 1, 1, 1, 1) ..</v>
      </c>
      <c r="B262" s="1" t="s">
        <v>623</v>
      </c>
      <c r="C262" t="str">
        <f t="shared" si="16"/>
        <v xml:space="preserve">SchDay "ParkingReceptacleSat"  Type = "Fraction" Hr = </v>
      </c>
      <c r="D262" t="str">
        <f t="shared" si="17"/>
        <v>(1, 1, 1, 1, 1, 1, 1, 1, 1, 1, 1, 1, 1, 1, 1, 1, 1, 1, 1, 1, 1, 1, 1, 1) ..</v>
      </c>
      <c r="E262" s="30" t="str">
        <f>ScheduleCompile!A255</f>
        <v>ParkingReceptacleSat</v>
      </c>
      <c r="F262" t="str">
        <f t="shared" si="18"/>
        <v>Fraction</v>
      </c>
      <c r="G262" s="1">
        <f>IF(AND(ISERROR(IF(ScheduleCompile!B255="Off",0,IF(ScheduleCompile!B255="On",1,IF(ISNUMBER(ScheduleCompile!B255),ScheduleCompile!B255/1,IF(ISTEXT(ScheduleCompile!B255),IF(OR(ISNUMBER(FIND("5F",ScheduleCompile!B255)),ISNUMBER(FIND("0F",ScheduleCompile!B255)),ISNUMBER(FIND("8F",ScheduleCompile!B255)),ISNUMBER(FIND("1F",ScheduleCompile!B255)),ISNUMBER(FIND("2F",ScheduleCompile!B255)),ISNUMBER(FIND("3F",ScheduleCompile!B255)),ISNUMBER(FIND("6F",ScheduleCompile!B255)),ISNUMBER(FIND("7F",ScheduleCompile!B255)),ISNUMBER(FIND("9F",ScheduleCompile!B255)),ISNUMBER(FIND("4F",ScheduleCompile!B255))),VALUE(LEFT(ScheduleCompile!B255,FIND("F",ScheduleCompile!B255)-1)),ScheduleCompile!B255)))))),ISTEXT(ScheduleCompile!#REF!)),"ENDTABLE",IF(ISERROR(IF(ScheduleCompile!B255="Off",0,IF(ScheduleCompile!B255="On",1,IF(ISNUMBER(ScheduleCompile!B255),ScheduleCompile!B255/1,IF(ISTEXT(ScheduleCompile!B255),IF(OR(ISNUMBER(FIND("5F",ScheduleCompile!B255)),ISNUMBER(FIND("0F",ScheduleCompile!B255)),ISNUMBER(FIND("8F",ScheduleCompile!B255)),ISNUMBER(FIND("1F",ScheduleCompile!B255)),ISNUMBER(FIND("2F",ScheduleCompile!B255)),ISNUMBER(FIND("3F",ScheduleCompile!B255)),ISNUMBER(FIND("6F",ScheduleCompile!B255)),ISNUMBER(FIND("7F",ScheduleCompile!B255)),ISNUMBER(FIND("9F",ScheduleCompile!B255)),ISNUMBER(FIND("4F",ScheduleCompile!B255))),VALUE(LEFT(ScheduleCompile!B255,FIND("F",ScheduleCompile!B255)-1)),ScheduleCompile!B255)))))),"",IF(ScheduleCompile!B255="Off",0,IF(ScheduleCompile!B255="On",1,IF(ISNUMBER(ScheduleCompile!B255),ScheduleCompile!B255/1,IF(ISTEXT(ScheduleCompile!B255),IF(OR(ISNUMBER(FIND("5F",ScheduleCompile!B255)),ISNUMBER(FIND("0F",ScheduleCompile!B255)),ISNUMBER(FIND("8F",ScheduleCompile!B255)),ISNUMBER(FIND("1F",ScheduleCompile!B255)),ISNUMBER(FIND("2F",ScheduleCompile!B255)),ISNUMBER(FIND("3F",ScheduleCompile!B255)),ISNUMBER(FIND("6F",ScheduleCompile!B255)),ISNUMBER(FIND("7F",ScheduleCompile!B255)),ISNUMBER(FIND("9F",ScheduleCompile!B255)),ISNUMBER(FIND("4F",ScheduleCompile!B255))),VALUE(LEFT(ScheduleCompile!B255,FIND("F",ScheduleCompile!B255)-1)),ScheduleCompile!B255)))))))</f>
        <v>1</v>
      </c>
      <c r="H262" s="1">
        <f>IF(AND(ISERROR(IF(ScheduleCompile!C255="Off",0,IF(ScheduleCompile!C255="On",1,IF(ISNUMBER(ScheduleCompile!C255),ScheduleCompile!C255/1,IF(ISTEXT(ScheduleCompile!C255),IF(OR(ISNUMBER(FIND("5F",ScheduleCompile!C255)),ISNUMBER(FIND("0F",ScheduleCompile!C255)),ISNUMBER(FIND("8F",ScheduleCompile!C255)),ISNUMBER(FIND("1F",ScheduleCompile!C255)),ISNUMBER(FIND("2F",ScheduleCompile!C255)),ISNUMBER(FIND("3F",ScheduleCompile!C255)),ISNUMBER(FIND("6F",ScheduleCompile!C255)),ISNUMBER(FIND("7F",ScheduleCompile!C255)),ISNUMBER(FIND("9F",ScheduleCompile!C255)),ISNUMBER(FIND("4F",ScheduleCompile!C255))),VALUE(LEFT(ScheduleCompile!C255,FIND("F",ScheduleCompile!C255)-1)),ScheduleCompile!C255)))))),ISTEXT(ScheduleCompile!#REF!)),"ENDTABLE",IF(ISERROR(IF(ScheduleCompile!C255="Off",0,IF(ScheduleCompile!C255="On",1,IF(ISNUMBER(ScheduleCompile!C255),ScheduleCompile!C255/1,IF(ISTEXT(ScheduleCompile!C255),IF(OR(ISNUMBER(FIND("5F",ScheduleCompile!C255)),ISNUMBER(FIND("0F",ScheduleCompile!C255)),ISNUMBER(FIND("8F",ScheduleCompile!C255)),ISNUMBER(FIND("1F",ScheduleCompile!C255)),ISNUMBER(FIND("2F",ScheduleCompile!C255)),ISNUMBER(FIND("3F",ScheduleCompile!C255)),ISNUMBER(FIND("6F",ScheduleCompile!C255)),ISNUMBER(FIND("7F",ScheduleCompile!C255)),ISNUMBER(FIND("9F",ScheduleCompile!C255)),ISNUMBER(FIND("4F",ScheduleCompile!C255))),VALUE(LEFT(ScheduleCompile!C255,FIND("F",ScheduleCompile!C255)-1)),ScheduleCompile!C255)))))),"",IF(ScheduleCompile!C255="Off",0,IF(ScheduleCompile!C255="On",1,IF(ISNUMBER(ScheduleCompile!C255),ScheduleCompile!C255/1,IF(ISTEXT(ScheduleCompile!C255),IF(OR(ISNUMBER(FIND("5F",ScheduleCompile!C255)),ISNUMBER(FIND("0F",ScheduleCompile!C255)),ISNUMBER(FIND("8F",ScheduleCompile!C255)),ISNUMBER(FIND("1F",ScheduleCompile!C255)),ISNUMBER(FIND("2F",ScheduleCompile!C255)),ISNUMBER(FIND("3F",ScheduleCompile!C255)),ISNUMBER(FIND("6F",ScheduleCompile!C255)),ISNUMBER(FIND("7F",ScheduleCompile!C255)),ISNUMBER(FIND("9F",ScheduleCompile!C255)),ISNUMBER(FIND("4F",ScheduleCompile!C255))),VALUE(LEFT(ScheduleCompile!C255,FIND("F",ScheduleCompile!C255)-1)),ScheduleCompile!C255)))))))</f>
        <v>1</v>
      </c>
      <c r="I262" s="1">
        <f>IF(AND(ISERROR(IF(ScheduleCompile!D255="Off",0,IF(ScheduleCompile!D255="On",1,IF(ISNUMBER(ScheduleCompile!D255),ScheduleCompile!D255/1,IF(ISTEXT(ScheduleCompile!D255),IF(OR(ISNUMBER(FIND("5F",ScheduleCompile!D255)),ISNUMBER(FIND("0F",ScheduleCompile!D255)),ISNUMBER(FIND("8F",ScheduleCompile!D255)),ISNUMBER(FIND("1F",ScheduleCompile!D255)),ISNUMBER(FIND("2F",ScheduleCompile!D255)),ISNUMBER(FIND("3F",ScheduleCompile!D255)),ISNUMBER(FIND("6F",ScheduleCompile!D255)),ISNUMBER(FIND("7F",ScheduleCompile!D255)),ISNUMBER(FIND("9F",ScheduleCompile!D255)),ISNUMBER(FIND("4F",ScheduleCompile!D255))),VALUE(LEFT(ScheduleCompile!D255,FIND("F",ScheduleCompile!D255)-1)),ScheduleCompile!D255)))))),ISTEXT(ScheduleCompile!#REF!)),"ENDTABLE",IF(ISERROR(IF(ScheduleCompile!D255="Off",0,IF(ScheduleCompile!D255="On",1,IF(ISNUMBER(ScheduleCompile!D255),ScheduleCompile!D255/1,IF(ISTEXT(ScheduleCompile!D255),IF(OR(ISNUMBER(FIND("5F",ScheduleCompile!D255)),ISNUMBER(FIND("0F",ScheduleCompile!D255)),ISNUMBER(FIND("8F",ScheduleCompile!D255)),ISNUMBER(FIND("1F",ScheduleCompile!D255)),ISNUMBER(FIND("2F",ScheduleCompile!D255)),ISNUMBER(FIND("3F",ScheduleCompile!D255)),ISNUMBER(FIND("6F",ScheduleCompile!D255)),ISNUMBER(FIND("7F",ScheduleCompile!D255)),ISNUMBER(FIND("9F",ScheduleCompile!D255)),ISNUMBER(FIND("4F",ScheduleCompile!D255))),VALUE(LEFT(ScheduleCompile!D255,FIND("F",ScheduleCompile!D255)-1)),ScheduleCompile!D255)))))),"",IF(ScheduleCompile!D255="Off",0,IF(ScheduleCompile!D255="On",1,IF(ISNUMBER(ScheduleCompile!D255),ScheduleCompile!D255/1,IF(ISTEXT(ScheduleCompile!D255),IF(OR(ISNUMBER(FIND("5F",ScheduleCompile!D255)),ISNUMBER(FIND("0F",ScheduleCompile!D255)),ISNUMBER(FIND("8F",ScheduleCompile!D255)),ISNUMBER(FIND("1F",ScheduleCompile!D255)),ISNUMBER(FIND("2F",ScheduleCompile!D255)),ISNUMBER(FIND("3F",ScheduleCompile!D255)),ISNUMBER(FIND("6F",ScheduleCompile!D255)),ISNUMBER(FIND("7F",ScheduleCompile!D255)),ISNUMBER(FIND("9F",ScheduleCompile!D255)),ISNUMBER(FIND("4F",ScheduleCompile!D255))),VALUE(LEFT(ScheduleCompile!D255,FIND("F",ScheduleCompile!D255)-1)),ScheduleCompile!D255)))))))</f>
        <v>1</v>
      </c>
      <c r="J262" s="1">
        <f>IF(AND(ISERROR(IF(ScheduleCompile!E255="Off",0,IF(ScheduleCompile!E255="On",1,IF(ISNUMBER(ScheduleCompile!E255),ScheduleCompile!E255/1,IF(ISTEXT(ScheduleCompile!E255),IF(OR(ISNUMBER(FIND("5F",ScheduleCompile!E255)),ISNUMBER(FIND("0F",ScheduleCompile!E255)),ISNUMBER(FIND("8F",ScheduleCompile!E255)),ISNUMBER(FIND("1F",ScheduleCompile!E255)),ISNUMBER(FIND("2F",ScheduleCompile!E255)),ISNUMBER(FIND("3F",ScheduleCompile!E255)),ISNUMBER(FIND("6F",ScheduleCompile!E255)),ISNUMBER(FIND("7F",ScheduleCompile!E255)),ISNUMBER(FIND("9F",ScheduleCompile!E255)),ISNUMBER(FIND("4F",ScheduleCompile!E255))),VALUE(LEFT(ScheduleCompile!E255,FIND("F",ScheduleCompile!E255)-1)),ScheduleCompile!E255)))))),ISTEXT(ScheduleCompile!#REF!)),"ENDTABLE",IF(ISERROR(IF(ScheduleCompile!E255="Off",0,IF(ScheduleCompile!E255="On",1,IF(ISNUMBER(ScheduleCompile!E255),ScheduleCompile!E255/1,IF(ISTEXT(ScheduleCompile!E255),IF(OR(ISNUMBER(FIND("5F",ScheduleCompile!E255)),ISNUMBER(FIND("0F",ScheduleCompile!E255)),ISNUMBER(FIND("8F",ScheduleCompile!E255)),ISNUMBER(FIND("1F",ScheduleCompile!E255)),ISNUMBER(FIND("2F",ScheduleCompile!E255)),ISNUMBER(FIND("3F",ScheduleCompile!E255)),ISNUMBER(FIND("6F",ScheduleCompile!E255)),ISNUMBER(FIND("7F",ScheduleCompile!E255)),ISNUMBER(FIND("9F",ScheduleCompile!E255)),ISNUMBER(FIND("4F",ScheduleCompile!E255))),VALUE(LEFT(ScheduleCompile!E255,FIND("F",ScheduleCompile!E255)-1)),ScheduleCompile!E255)))))),"",IF(ScheduleCompile!E255="Off",0,IF(ScheduleCompile!E255="On",1,IF(ISNUMBER(ScheduleCompile!E255),ScheduleCompile!E255/1,IF(ISTEXT(ScheduleCompile!E255),IF(OR(ISNUMBER(FIND("5F",ScheduleCompile!E255)),ISNUMBER(FIND("0F",ScheduleCompile!E255)),ISNUMBER(FIND("8F",ScheduleCompile!E255)),ISNUMBER(FIND("1F",ScheduleCompile!E255)),ISNUMBER(FIND("2F",ScheduleCompile!E255)),ISNUMBER(FIND("3F",ScheduleCompile!E255)),ISNUMBER(FIND("6F",ScheduleCompile!E255)),ISNUMBER(FIND("7F",ScheduleCompile!E255)),ISNUMBER(FIND("9F",ScheduleCompile!E255)),ISNUMBER(FIND("4F",ScheduleCompile!E255))),VALUE(LEFT(ScheduleCompile!E255,FIND("F",ScheduleCompile!E255)-1)),ScheduleCompile!E255)))))))</f>
        <v>1</v>
      </c>
      <c r="K262" s="1">
        <f>IF(AND(ISERROR(IF(ScheduleCompile!F255="Off",0,IF(ScheduleCompile!F255="On",1,IF(ISNUMBER(ScheduleCompile!F255),ScheduleCompile!F255/1,IF(ISTEXT(ScheduleCompile!F255),IF(OR(ISNUMBER(FIND("5F",ScheduleCompile!F255)),ISNUMBER(FIND("0F",ScheduleCompile!F255)),ISNUMBER(FIND("8F",ScheduleCompile!F255)),ISNUMBER(FIND("1F",ScheduleCompile!F255)),ISNUMBER(FIND("2F",ScheduleCompile!F255)),ISNUMBER(FIND("3F",ScheduleCompile!F255)),ISNUMBER(FIND("6F",ScheduleCompile!F255)),ISNUMBER(FIND("7F",ScheduleCompile!F255)),ISNUMBER(FIND("9F",ScheduleCompile!F255)),ISNUMBER(FIND("4F",ScheduleCompile!F255))),VALUE(LEFT(ScheduleCompile!F255,FIND("F",ScheduleCompile!F255)-1)),ScheduleCompile!F255)))))),ISTEXT(ScheduleCompile!#REF!)),"ENDTABLE",IF(ISERROR(IF(ScheduleCompile!F255="Off",0,IF(ScheduleCompile!F255="On",1,IF(ISNUMBER(ScheduleCompile!F255),ScheduleCompile!F255/1,IF(ISTEXT(ScheduleCompile!F255),IF(OR(ISNUMBER(FIND("5F",ScheduleCompile!F255)),ISNUMBER(FIND("0F",ScheduleCompile!F255)),ISNUMBER(FIND("8F",ScheduleCompile!F255)),ISNUMBER(FIND("1F",ScheduleCompile!F255)),ISNUMBER(FIND("2F",ScheduleCompile!F255)),ISNUMBER(FIND("3F",ScheduleCompile!F255)),ISNUMBER(FIND("6F",ScheduleCompile!F255)),ISNUMBER(FIND("7F",ScheduleCompile!F255)),ISNUMBER(FIND("9F",ScheduleCompile!F255)),ISNUMBER(FIND("4F",ScheduleCompile!F255))),VALUE(LEFT(ScheduleCompile!F255,FIND("F",ScheduleCompile!F255)-1)),ScheduleCompile!F255)))))),"",IF(ScheduleCompile!F255="Off",0,IF(ScheduleCompile!F255="On",1,IF(ISNUMBER(ScheduleCompile!F255),ScheduleCompile!F255/1,IF(ISTEXT(ScheduleCompile!F255),IF(OR(ISNUMBER(FIND("5F",ScheduleCompile!F255)),ISNUMBER(FIND("0F",ScheduleCompile!F255)),ISNUMBER(FIND("8F",ScheduleCompile!F255)),ISNUMBER(FIND("1F",ScheduleCompile!F255)),ISNUMBER(FIND("2F",ScheduleCompile!F255)),ISNUMBER(FIND("3F",ScheduleCompile!F255)),ISNUMBER(FIND("6F",ScheduleCompile!F255)),ISNUMBER(FIND("7F",ScheduleCompile!F255)),ISNUMBER(FIND("9F",ScheduleCompile!F255)),ISNUMBER(FIND("4F",ScheduleCompile!F255))),VALUE(LEFT(ScheduleCompile!F255,FIND("F",ScheduleCompile!F255)-1)),ScheduleCompile!F255)))))))</f>
        <v>1</v>
      </c>
      <c r="L262" s="1">
        <f>IF(AND(ISERROR(IF(ScheduleCompile!G255="Off",0,IF(ScheduleCompile!G255="On",1,IF(ISNUMBER(ScheduleCompile!G255),ScheduleCompile!G255/1,IF(ISTEXT(ScheduleCompile!G255),IF(OR(ISNUMBER(FIND("5F",ScheduleCompile!G255)),ISNUMBER(FIND("0F",ScheduleCompile!G255)),ISNUMBER(FIND("8F",ScheduleCompile!G255)),ISNUMBER(FIND("1F",ScheduleCompile!G255)),ISNUMBER(FIND("2F",ScheduleCompile!G255)),ISNUMBER(FIND("3F",ScheduleCompile!G255)),ISNUMBER(FIND("6F",ScheduleCompile!G255)),ISNUMBER(FIND("7F",ScheduleCompile!G255)),ISNUMBER(FIND("9F",ScheduleCompile!G255)),ISNUMBER(FIND("4F",ScheduleCompile!G255))),VALUE(LEFT(ScheduleCompile!G255,FIND("F",ScheduleCompile!G255)-1)),ScheduleCompile!G255)))))),ISTEXT(ScheduleCompile!#REF!)),"ENDTABLE",IF(ISERROR(IF(ScheduleCompile!G255="Off",0,IF(ScheduleCompile!G255="On",1,IF(ISNUMBER(ScheduleCompile!G255),ScheduleCompile!G255/1,IF(ISTEXT(ScheduleCompile!G255),IF(OR(ISNUMBER(FIND("5F",ScheduleCompile!G255)),ISNUMBER(FIND("0F",ScheduleCompile!G255)),ISNUMBER(FIND("8F",ScheduleCompile!G255)),ISNUMBER(FIND("1F",ScheduleCompile!G255)),ISNUMBER(FIND("2F",ScheduleCompile!G255)),ISNUMBER(FIND("3F",ScheduleCompile!G255)),ISNUMBER(FIND("6F",ScheduleCompile!G255)),ISNUMBER(FIND("7F",ScheduleCompile!G255)),ISNUMBER(FIND("9F",ScheduleCompile!G255)),ISNUMBER(FIND("4F",ScheduleCompile!G255))),VALUE(LEFT(ScheduleCompile!G255,FIND("F",ScheduleCompile!G255)-1)),ScheduleCompile!G255)))))),"",IF(ScheduleCompile!G255="Off",0,IF(ScheduleCompile!G255="On",1,IF(ISNUMBER(ScheduleCompile!G255),ScheduleCompile!G255/1,IF(ISTEXT(ScheduleCompile!G255),IF(OR(ISNUMBER(FIND("5F",ScheduleCompile!G255)),ISNUMBER(FIND("0F",ScheduleCompile!G255)),ISNUMBER(FIND("8F",ScheduleCompile!G255)),ISNUMBER(FIND("1F",ScheduleCompile!G255)),ISNUMBER(FIND("2F",ScheduleCompile!G255)),ISNUMBER(FIND("3F",ScheduleCompile!G255)),ISNUMBER(FIND("6F",ScheduleCompile!G255)),ISNUMBER(FIND("7F",ScheduleCompile!G255)),ISNUMBER(FIND("9F",ScheduleCompile!G255)),ISNUMBER(FIND("4F",ScheduleCompile!G255))),VALUE(LEFT(ScheduleCompile!G255,FIND("F",ScheduleCompile!G255)-1)),ScheduleCompile!G255)))))))</f>
        <v>1</v>
      </c>
      <c r="M262" s="1">
        <f>IF(AND(ISERROR(IF(ScheduleCompile!H255="Off",0,IF(ScheduleCompile!H255="On",1,IF(ISNUMBER(ScheduleCompile!H255),ScheduleCompile!H255/1,IF(ISTEXT(ScheduleCompile!H255),IF(OR(ISNUMBER(FIND("5F",ScheduleCompile!H255)),ISNUMBER(FIND("0F",ScheduleCompile!H255)),ISNUMBER(FIND("8F",ScheduleCompile!H255)),ISNUMBER(FIND("1F",ScheduleCompile!H255)),ISNUMBER(FIND("2F",ScheduleCompile!H255)),ISNUMBER(FIND("3F",ScheduleCompile!H255)),ISNUMBER(FIND("6F",ScheduleCompile!H255)),ISNUMBER(FIND("7F",ScheduleCompile!H255)),ISNUMBER(FIND("9F",ScheduleCompile!H255)),ISNUMBER(FIND("4F",ScheduleCompile!H255))),VALUE(LEFT(ScheduleCompile!H255,FIND("F",ScheduleCompile!H255)-1)),ScheduleCompile!H255)))))),ISTEXT(ScheduleCompile!#REF!)),"ENDTABLE",IF(ISERROR(IF(ScheduleCompile!H255="Off",0,IF(ScheduleCompile!H255="On",1,IF(ISNUMBER(ScheduleCompile!H255),ScheduleCompile!H255/1,IF(ISTEXT(ScheduleCompile!H255),IF(OR(ISNUMBER(FIND("5F",ScheduleCompile!H255)),ISNUMBER(FIND("0F",ScheduleCompile!H255)),ISNUMBER(FIND("8F",ScheduleCompile!H255)),ISNUMBER(FIND("1F",ScheduleCompile!H255)),ISNUMBER(FIND("2F",ScheduleCompile!H255)),ISNUMBER(FIND("3F",ScheduleCompile!H255)),ISNUMBER(FIND("6F",ScheduleCompile!H255)),ISNUMBER(FIND("7F",ScheduleCompile!H255)),ISNUMBER(FIND("9F",ScheduleCompile!H255)),ISNUMBER(FIND("4F",ScheduleCompile!H255))),VALUE(LEFT(ScheduleCompile!H255,FIND("F",ScheduleCompile!H255)-1)),ScheduleCompile!H255)))))),"",IF(ScheduleCompile!H255="Off",0,IF(ScheduleCompile!H255="On",1,IF(ISNUMBER(ScheduleCompile!H255),ScheduleCompile!H255/1,IF(ISTEXT(ScheduleCompile!H255),IF(OR(ISNUMBER(FIND("5F",ScheduleCompile!H255)),ISNUMBER(FIND("0F",ScheduleCompile!H255)),ISNUMBER(FIND("8F",ScheduleCompile!H255)),ISNUMBER(FIND("1F",ScheduleCompile!H255)),ISNUMBER(FIND("2F",ScheduleCompile!H255)),ISNUMBER(FIND("3F",ScheduleCompile!H255)),ISNUMBER(FIND("6F",ScheduleCompile!H255)),ISNUMBER(FIND("7F",ScheduleCompile!H255)),ISNUMBER(FIND("9F",ScheduleCompile!H255)),ISNUMBER(FIND("4F",ScheduleCompile!H255))),VALUE(LEFT(ScheduleCompile!H255,FIND("F",ScheduleCompile!H255)-1)),ScheduleCompile!H255)))))))</f>
        <v>1</v>
      </c>
      <c r="N262" s="1">
        <f>IF(AND(ISERROR(IF(ScheduleCompile!I255="Off",0,IF(ScheduleCompile!I255="On",1,IF(ISNUMBER(ScheduleCompile!I255),ScheduleCompile!I255/1,IF(ISTEXT(ScheduleCompile!I255),IF(OR(ISNUMBER(FIND("5F",ScheduleCompile!I255)),ISNUMBER(FIND("0F",ScheduleCompile!I255)),ISNUMBER(FIND("8F",ScheduleCompile!I255)),ISNUMBER(FIND("1F",ScheduleCompile!I255)),ISNUMBER(FIND("2F",ScheduleCompile!I255)),ISNUMBER(FIND("3F",ScheduleCompile!I255)),ISNUMBER(FIND("6F",ScheduleCompile!I255)),ISNUMBER(FIND("7F",ScheduleCompile!I255)),ISNUMBER(FIND("9F",ScheduleCompile!I255)),ISNUMBER(FIND("4F",ScheduleCompile!I255))),VALUE(LEFT(ScheduleCompile!I255,FIND("F",ScheduleCompile!I255)-1)),ScheduleCompile!I255)))))),ISTEXT(ScheduleCompile!#REF!)),"ENDTABLE",IF(ISERROR(IF(ScheduleCompile!I255="Off",0,IF(ScheduleCompile!I255="On",1,IF(ISNUMBER(ScheduleCompile!I255),ScheduleCompile!I255/1,IF(ISTEXT(ScheduleCompile!I255),IF(OR(ISNUMBER(FIND("5F",ScheduleCompile!I255)),ISNUMBER(FIND("0F",ScheduleCompile!I255)),ISNUMBER(FIND("8F",ScheduleCompile!I255)),ISNUMBER(FIND("1F",ScheduleCompile!I255)),ISNUMBER(FIND("2F",ScheduleCompile!I255)),ISNUMBER(FIND("3F",ScheduleCompile!I255)),ISNUMBER(FIND("6F",ScheduleCompile!I255)),ISNUMBER(FIND("7F",ScheduleCompile!I255)),ISNUMBER(FIND("9F",ScheduleCompile!I255)),ISNUMBER(FIND("4F",ScheduleCompile!I255))),VALUE(LEFT(ScheduleCompile!I255,FIND("F",ScheduleCompile!I255)-1)),ScheduleCompile!I255)))))),"",IF(ScheduleCompile!I255="Off",0,IF(ScheduleCompile!I255="On",1,IF(ISNUMBER(ScheduleCompile!I255),ScheduleCompile!I255/1,IF(ISTEXT(ScheduleCompile!I255),IF(OR(ISNUMBER(FIND("5F",ScheduleCompile!I255)),ISNUMBER(FIND("0F",ScheduleCompile!I255)),ISNUMBER(FIND("8F",ScheduleCompile!I255)),ISNUMBER(FIND("1F",ScheduleCompile!I255)),ISNUMBER(FIND("2F",ScheduleCompile!I255)),ISNUMBER(FIND("3F",ScheduleCompile!I255)),ISNUMBER(FIND("6F",ScheduleCompile!I255)),ISNUMBER(FIND("7F",ScheduleCompile!I255)),ISNUMBER(FIND("9F",ScheduleCompile!I255)),ISNUMBER(FIND("4F",ScheduleCompile!I255))),VALUE(LEFT(ScheduleCompile!I255,FIND("F",ScheduleCompile!I255)-1)),ScheduleCompile!I255)))))))</f>
        <v>1</v>
      </c>
      <c r="O262" s="1">
        <f>IF(AND(ISERROR(IF(ScheduleCompile!J255="Off",0,IF(ScheduleCompile!J255="On",1,IF(ISNUMBER(ScheduleCompile!J255),ScheduleCompile!J255/1,IF(ISTEXT(ScheduleCompile!J255),IF(OR(ISNUMBER(FIND("5F",ScheduleCompile!J255)),ISNUMBER(FIND("0F",ScheduleCompile!J255)),ISNUMBER(FIND("8F",ScheduleCompile!J255)),ISNUMBER(FIND("1F",ScheduleCompile!J255)),ISNUMBER(FIND("2F",ScheduleCompile!J255)),ISNUMBER(FIND("3F",ScheduleCompile!J255)),ISNUMBER(FIND("6F",ScheduleCompile!J255)),ISNUMBER(FIND("7F",ScheduleCompile!J255)),ISNUMBER(FIND("9F",ScheduleCompile!J255)),ISNUMBER(FIND("4F",ScheduleCompile!J255))),VALUE(LEFT(ScheduleCompile!J255,FIND("F",ScheduleCompile!J255)-1)),ScheduleCompile!J255)))))),ISTEXT(ScheduleCompile!#REF!)),"ENDTABLE",IF(ISERROR(IF(ScheduleCompile!J255="Off",0,IF(ScheduleCompile!J255="On",1,IF(ISNUMBER(ScheduleCompile!J255),ScheduleCompile!J255/1,IF(ISTEXT(ScheduleCompile!J255),IF(OR(ISNUMBER(FIND("5F",ScheduleCompile!J255)),ISNUMBER(FIND("0F",ScheduleCompile!J255)),ISNUMBER(FIND("8F",ScheduleCompile!J255)),ISNUMBER(FIND("1F",ScheduleCompile!J255)),ISNUMBER(FIND("2F",ScheduleCompile!J255)),ISNUMBER(FIND("3F",ScheduleCompile!J255)),ISNUMBER(FIND("6F",ScheduleCompile!J255)),ISNUMBER(FIND("7F",ScheduleCompile!J255)),ISNUMBER(FIND("9F",ScheduleCompile!J255)),ISNUMBER(FIND("4F",ScheduleCompile!J255))),VALUE(LEFT(ScheduleCompile!J255,FIND("F",ScheduleCompile!J255)-1)),ScheduleCompile!J255)))))),"",IF(ScheduleCompile!J255="Off",0,IF(ScheduleCompile!J255="On",1,IF(ISNUMBER(ScheduleCompile!J255),ScheduleCompile!J255/1,IF(ISTEXT(ScheduleCompile!J255),IF(OR(ISNUMBER(FIND("5F",ScheduleCompile!J255)),ISNUMBER(FIND("0F",ScheduleCompile!J255)),ISNUMBER(FIND("8F",ScheduleCompile!J255)),ISNUMBER(FIND("1F",ScheduleCompile!J255)),ISNUMBER(FIND("2F",ScheduleCompile!J255)),ISNUMBER(FIND("3F",ScheduleCompile!J255)),ISNUMBER(FIND("6F",ScheduleCompile!J255)),ISNUMBER(FIND("7F",ScheduleCompile!J255)),ISNUMBER(FIND("9F",ScheduleCompile!J255)),ISNUMBER(FIND("4F",ScheduleCompile!J255))),VALUE(LEFT(ScheduleCompile!J255,FIND("F",ScheduleCompile!J255)-1)),ScheduleCompile!J255)))))))</f>
        <v>1</v>
      </c>
      <c r="P262" s="1">
        <f>IF(AND(ISERROR(IF(ScheduleCompile!K255="Off",0,IF(ScheduleCompile!K255="On",1,IF(ISNUMBER(ScheduleCompile!K255),ScheduleCompile!K255/1,IF(ISTEXT(ScheduleCompile!K255),IF(OR(ISNUMBER(FIND("5F",ScheduleCompile!K255)),ISNUMBER(FIND("0F",ScheduleCompile!K255)),ISNUMBER(FIND("8F",ScheduleCompile!K255)),ISNUMBER(FIND("1F",ScheduleCompile!K255)),ISNUMBER(FIND("2F",ScheduleCompile!K255)),ISNUMBER(FIND("3F",ScheduleCompile!K255)),ISNUMBER(FIND("6F",ScheduleCompile!K255)),ISNUMBER(FIND("7F",ScheduleCompile!K255)),ISNUMBER(FIND("9F",ScheduleCompile!K255)),ISNUMBER(FIND("4F",ScheduleCompile!K255))),VALUE(LEFT(ScheduleCompile!K255,FIND("F",ScheduleCompile!K255)-1)),ScheduleCompile!K255)))))),ISTEXT(ScheduleCompile!#REF!)),"ENDTABLE",IF(ISERROR(IF(ScheduleCompile!K255="Off",0,IF(ScheduleCompile!K255="On",1,IF(ISNUMBER(ScheduleCompile!K255),ScheduleCompile!K255/1,IF(ISTEXT(ScheduleCompile!K255),IF(OR(ISNUMBER(FIND("5F",ScheduleCompile!K255)),ISNUMBER(FIND("0F",ScheduleCompile!K255)),ISNUMBER(FIND("8F",ScheduleCompile!K255)),ISNUMBER(FIND("1F",ScheduleCompile!K255)),ISNUMBER(FIND("2F",ScheduleCompile!K255)),ISNUMBER(FIND("3F",ScheduleCompile!K255)),ISNUMBER(FIND("6F",ScheduleCompile!K255)),ISNUMBER(FIND("7F",ScheduleCompile!K255)),ISNUMBER(FIND("9F",ScheduleCompile!K255)),ISNUMBER(FIND("4F",ScheduleCompile!K255))),VALUE(LEFT(ScheduleCompile!K255,FIND("F",ScheduleCompile!K255)-1)),ScheduleCompile!K255)))))),"",IF(ScheduleCompile!K255="Off",0,IF(ScheduleCompile!K255="On",1,IF(ISNUMBER(ScheduleCompile!K255),ScheduleCompile!K255/1,IF(ISTEXT(ScheduleCompile!K255),IF(OR(ISNUMBER(FIND("5F",ScheduleCompile!K255)),ISNUMBER(FIND("0F",ScheduleCompile!K255)),ISNUMBER(FIND("8F",ScheduleCompile!K255)),ISNUMBER(FIND("1F",ScheduleCompile!K255)),ISNUMBER(FIND("2F",ScheduleCompile!K255)),ISNUMBER(FIND("3F",ScheduleCompile!K255)),ISNUMBER(FIND("6F",ScheduleCompile!K255)),ISNUMBER(FIND("7F",ScheduleCompile!K255)),ISNUMBER(FIND("9F",ScheduleCompile!K255)),ISNUMBER(FIND("4F",ScheduleCompile!K255))),VALUE(LEFT(ScheduleCompile!K255,FIND("F",ScheduleCompile!K255)-1)),ScheduleCompile!K255)))))))</f>
        <v>1</v>
      </c>
      <c r="Q262" s="1">
        <f>IF(AND(ISERROR(IF(ScheduleCompile!L255="Off",0,IF(ScheduleCompile!L255="On",1,IF(ISNUMBER(ScheduleCompile!L255),ScheduleCompile!L255/1,IF(ISTEXT(ScheduleCompile!L255),IF(OR(ISNUMBER(FIND("5F",ScheduleCompile!L255)),ISNUMBER(FIND("0F",ScheduleCompile!L255)),ISNUMBER(FIND("8F",ScheduleCompile!L255)),ISNUMBER(FIND("1F",ScheduleCompile!L255)),ISNUMBER(FIND("2F",ScheduleCompile!L255)),ISNUMBER(FIND("3F",ScheduleCompile!L255)),ISNUMBER(FIND("6F",ScheduleCompile!L255)),ISNUMBER(FIND("7F",ScheduleCompile!L255)),ISNUMBER(FIND("9F",ScheduleCompile!L255)),ISNUMBER(FIND("4F",ScheduleCompile!L255))),VALUE(LEFT(ScheduleCompile!L255,FIND("F",ScheduleCompile!L255)-1)),ScheduleCompile!L255)))))),ISTEXT(ScheduleCompile!#REF!)),"ENDTABLE",IF(ISERROR(IF(ScheduleCompile!L255="Off",0,IF(ScheduleCompile!L255="On",1,IF(ISNUMBER(ScheduleCompile!L255),ScheduleCompile!L255/1,IF(ISTEXT(ScheduleCompile!L255),IF(OR(ISNUMBER(FIND("5F",ScheduleCompile!L255)),ISNUMBER(FIND("0F",ScheduleCompile!L255)),ISNUMBER(FIND("8F",ScheduleCompile!L255)),ISNUMBER(FIND("1F",ScheduleCompile!L255)),ISNUMBER(FIND("2F",ScheduleCompile!L255)),ISNUMBER(FIND("3F",ScheduleCompile!L255)),ISNUMBER(FIND("6F",ScheduleCompile!L255)),ISNUMBER(FIND("7F",ScheduleCompile!L255)),ISNUMBER(FIND("9F",ScheduleCompile!L255)),ISNUMBER(FIND("4F",ScheduleCompile!L255))),VALUE(LEFT(ScheduleCompile!L255,FIND("F",ScheduleCompile!L255)-1)),ScheduleCompile!L255)))))),"",IF(ScheduleCompile!L255="Off",0,IF(ScheduleCompile!L255="On",1,IF(ISNUMBER(ScheduleCompile!L255),ScheduleCompile!L255/1,IF(ISTEXT(ScheduleCompile!L255),IF(OR(ISNUMBER(FIND("5F",ScheduleCompile!L255)),ISNUMBER(FIND("0F",ScheduleCompile!L255)),ISNUMBER(FIND("8F",ScheduleCompile!L255)),ISNUMBER(FIND("1F",ScheduleCompile!L255)),ISNUMBER(FIND("2F",ScheduleCompile!L255)),ISNUMBER(FIND("3F",ScheduleCompile!L255)),ISNUMBER(FIND("6F",ScheduleCompile!L255)),ISNUMBER(FIND("7F",ScheduleCompile!L255)),ISNUMBER(FIND("9F",ScheduleCompile!L255)),ISNUMBER(FIND("4F",ScheduleCompile!L255))),VALUE(LEFT(ScheduleCompile!L255,FIND("F",ScheduleCompile!L255)-1)),ScheduleCompile!L255)))))))</f>
        <v>1</v>
      </c>
      <c r="R262" s="1">
        <f>IF(AND(ISERROR(IF(ScheduleCompile!M255="Off",0,IF(ScheduleCompile!M255="On",1,IF(ISNUMBER(ScheduleCompile!M255),ScheduleCompile!M255/1,IF(ISTEXT(ScheduleCompile!M255),IF(OR(ISNUMBER(FIND("5F",ScheduleCompile!M255)),ISNUMBER(FIND("0F",ScheduleCompile!M255)),ISNUMBER(FIND("8F",ScheduleCompile!M255)),ISNUMBER(FIND("1F",ScheduleCompile!M255)),ISNUMBER(FIND("2F",ScheduleCompile!M255)),ISNUMBER(FIND("3F",ScheduleCompile!M255)),ISNUMBER(FIND("6F",ScheduleCompile!M255)),ISNUMBER(FIND("7F",ScheduleCompile!M255)),ISNUMBER(FIND("9F",ScheduleCompile!M255)),ISNUMBER(FIND("4F",ScheduleCompile!M255))),VALUE(LEFT(ScheduleCompile!M255,FIND("F",ScheduleCompile!M255)-1)),ScheduleCompile!M255)))))),ISTEXT(ScheduleCompile!#REF!)),"ENDTABLE",IF(ISERROR(IF(ScheduleCompile!M255="Off",0,IF(ScheduleCompile!M255="On",1,IF(ISNUMBER(ScheduleCompile!M255),ScheduleCompile!M255/1,IF(ISTEXT(ScheduleCompile!M255),IF(OR(ISNUMBER(FIND("5F",ScheduleCompile!M255)),ISNUMBER(FIND("0F",ScheduleCompile!M255)),ISNUMBER(FIND("8F",ScheduleCompile!M255)),ISNUMBER(FIND("1F",ScheduleCompile!M255)),ISNUMBER(FIND("2F",ScheduleCompile!M255)),ISNUMBER(FIND("3F",ScheduleCompile!M255)),ISNUMBER(FIND("6F",ScheduleCompile!M255)),ISNUMBER(FIND("7F",ScheduleCompile!M255)),ISNUMBER(FIND("9F",ScheduleCompile!M255)),ISNUMBER(FIND("4F",ScheduleCompile!M255))),VALUE(LEFT(ScheduleCompile!M255,FIND("F",ScheduleCompile!M255)-1)),ScheduleCompile!M255)))))),"",IF(ScheduleCompile!M255="Off",0,IF(ScheduleCompile!M255="On",1,IF(ISNUMBER(ScheduleCompile!M255),ScheduleCompile!M255/1,IF(ISTEXT(ScheduleCompile!M255),IF(OR(ISNUMBER(FIND("5F",ScheduleCompile!M255)),ISNUMBER(FIND("0F",ScheduleCompile!M255)),ISNUMBER(FIND("8F",ScheduleCompile!M255)),ISNUMBER(FIND("1F",ScheduleCompile!M255)),ISNUMBER(FIND("2F",ScheduleCompile!M255)),ISNUMBER(FIND("3F",ScheduleCompile!M255)),ISNUMBER(FIND("6F",ScheduleCompile!M255)),ISNUMBER(FIND("7F",ScheduleCompile!M255)),ISNUMBER(FIND("9F",ScheduleCompile!M255)),ISNUMBER(FIND("4F",ScheduleCompile!M255))),VALUE(LEFT(ScheduleCompile!M255,FIND("F",ScheduleCompile!M255)-1)),ScheduleCompile!M255)))))))</f>
        <v>1</v>
      </c>
      <c r="S262" s="1">
        <f>IF(AND(ISERROR(IF(ScheduleCompile!N255="Off",0,IF(ScheduleCompile!N255="On",1,IF(ISNUMBER(ScheduleCompile!N255),ScheduleCompile!N255/1,IF(ISTEXT(ScheduleCompile!N255),IF(OR(ISNUMBER(FIND("5F",ScheduleCompile!N255)),ISNUMBER(FIND("0F",ScheduleCompile!N255)),ISNUMBER(FIND("8F",ScheduleCompile!N255)),ISNUMBER(FIND("1F",ScheduleCompile!N255)),ISNUMBER(FIND("2F",ScheduleCompile!N255)),ISNUMBER(FIND("3F",ScheduleCompile!N255)),ISNUMBER(FIND("6F",ScheduleCompile!N255)),ISNUMBER(FIND("7F",ScheduleCompile!N255)),ISNUMBER(FIND("9F",ScheduleCompile!N255)),ISNUMBER(FIND("4F",ScheduleCompile!N255))),VALUE(LEFT(ScheduleCompile!N255,FIND("F",ScheduleCompile!N255)-1)),ScheduleCompile!N255)))))),ISTEXT(ScheduleCompile!#REF!)),"ENDTABLE",IF(ISERROR(IF(ScheduleCompile!N255="Off",0,IF(ScheduleCompile!N255="On",1,IF(ISNUMBER(ScheduleCompile!N255),ScheduleCompile!N255/1,IF(ISTEXT(ScheduleCompile!N255),IF(OR(ISNUMBER(FIND("5F",ScheduleCompile!N255)),ISNUMBER(FIND("0F",ScheduleCompile!N255)),ISNUMBER(FIND("8F",ScheduleCompile!N255)),ISNUMBER(FIND("1F",ScheduleCompile!N255)),ISNUMBER(FIND("2F",ScheduleCompile!N255)),ISNUMBER(FIND("3F",ScheduleCompile!N255)),ISNUMBER(FIND("6F",ScheduleCompile!N255)),ISNUMBER(FIND("7F",ScheduleCompile!N255)),ISNUMBER(FIND("9F",ScheduleCompile!N255)),ISNUMBER(FIND("4F",ScheduleCompile!N255))),VALUE(LEFT(ScheduleCompile!N255,FIND("F",ScheduleCompile!N255)-1)),ScheduleCompile!N255)))))),"",IF(ScheduleCompile!N255="Off",0,IF(ScheduleCompile!N255="On",1,IF(ISNUMBER(ScheduleCompile!N255),ScheduleCompile!N255/1,IF(ISTEXT(ScheduleCompile!N255),IF(OR(ISNUMBER(FIND("5F",ScheduleCompile!N255)),ISNUMBER(FIND("0F",ScheduleCompile!N255)),ISNUMBER(FIND("8F",ScheduleCompile!N255)),ISNUMBER(FIND("1F",ScheduleCompile!N255)),ISNUMBER(FIND("2F",ScheduleCompile!N255)),ISNUMBER(FIND("3F",ScheduleCompile!N255)),ISNUMBER(FIND("6F",ScheduleCompile!N255)),ISNUMBER(FIND("7F",ScheduleCompile!N255)),ISNUMBER(FIND("9F",ScheduleCompile!N255)),ISNUMBER(FIND("4F",ScheduleCompile!N255))),VALUE(LEFT(ScheduleCompile!N255,FIND("F",ScheduleCompile!N255)-1)),ScheduleCompile!N255)))))))</f>
        <v>1</v>
      </c>
      <c r="T262" s="1">
        <f>IF(AND(ISERROR(IF(ScheduleCompile!O255="Off",0,IF(ScheduleCompile!O255="On",1,IF(ISNUMBER(ScheduleCompile!O255),ScheduleCompile!O255/1,IF(ISTEXT(ScheduleCompile!O255),IF(OR(ISNUMBER(FIND("5F",ScheduleCompile!O255)),ISNUMBER(FIND("0F",ScheduleCompile!O255)),ISNUMBER(FIND("8F",ScheduleCompile!O255)),ISNUMBER(FIND("1F",ScheduleCompile!O255)),ISNUMBER(FIND("2F",ScheduleCompile!O255)),ISNUMBER(FIND("3F",ScheduleCompile!O255)),ISNUMBER(FIND("6F",ScheduleCompile!O255)),ISNUMBER(FIND("7F",ScheduleCompile!O255)),ISNUMBER(FIND("9F",ScheduleCompile!O255)),ISNUMBER(FIND("4F",ScheduleCompile!O255))),VALUE(LEFT(ScheduleCompile!O255,FIND("F",ScheduleCompile!O255)-1)),ScheduleCompile!O255)))))),ISTEXT(ScheduleCompile!#REF!)),"ENDTABLE",IF(ISERROR(IF(ScheduleCompile!O255="Off",0,IF(ScheduleCompile!O255="On",1,IF(ISNUMBER(ScheduleCompile!O255),ScheduleCompile!O255/1,IF(ISTEXT(ScheduleCompile!O255),IF(OR(ISNUMBER(FIND("5F",ScheduleCompile!O255)),ISNUMBER(FIND("0F",ScheduleCompile!O255)),ISNUMBER(FIND("8F",ScheduleCompile!O255)),ISNUMBER(FIND("1F",ScheduleCompile!O255)),ISNUMBER(FIND("2F",ScheduleCompile!O255)),ISNUMBER(FIND("3F",ScheduleCompile!O255)),ISNUMBER(FIND("6F",ScheduleCompile!O255)),ISNUMBER(FIND("7F",ScheduleCompile!O255)),ISNUMBER(FIND("9F",ScheduleCompile!O255)),ISNUMBER(FIND("4F",ScheduleCompile!O255))),VALUE(LEFT(ScheduleCompile!O255,FIND("F",ScheduleCompile!O255)-1)),ScheduleCompile!O255)))))),"",IF(ScheduleCompile!O255="Off",0,IF(ScheduleCompile!O255="On",1,IF(ISNUMBER(ScheduleCompile!O255),ScheduleCompile!O255/1,IF(ISTEXT(ScheduleCompile!O255),IF(OR(ISNUMBER(FIND("5F",ScheduleCompile!O255)),ISNUMBER(FIND("0F",ScheduleCompile!O255)),ISNUMBER(FIND("8F",ScheduleCompile!O255)),ISNUMBER(FIND("1F",ScheduleCompile!O255)),ISNUMBER(FIND("2F",ScheduleCompile!O255)),ISNUMBER(FIND("3F",ScheduleCompile!O255)),ISNUMBER(FIND("6F",ScheduleCompile!O255)),ISNUMBER(FIND("7F",ScheduleCompile!O255)),ISNUMBER(FIND("9F",ScheduleCompile!O255)),ISNUMBER(FIND("4F",ScheduleCompile!O255))),VALUE(LEFT(ScheduleCompile!O255,FIND("F",ScheduleCompile!O255)-1)),ScheduleCompile!O255)))))))</f>
        <v>1</v>
      </c>
      <c r="U262" s="1">
        <f>IF(AND(ISERROR(IF(ScheduleCompile!P255="Off",0,IF(ScheduleCompile!P255="On",1,IF(ISNUMBER(ScheduleCompile!P255),ScheduleCompile!P255/1,IF(ISTEXT(ScheduleCompile!P255),IF(OR(ISNUMBER(FIND("5F",ScheduleCompile!P255)),ISNUMBER(FIND("0F",ScheduleCompile!P255)),ISNUMBER(FIND("8F",ScheduleCompile!P255)),ISNUMBER(FIND("1F",ScheduleCompile!P255)),ISNUMBER(FIND("2F",ScheduleCompile!P255)),ISNUMBER(FIND("3F",ScheduleCompile!P255)),ISNUMBER(FIND("6F",ScheduleCompile!P255)),ISNUMBER(FIND("7F",ScheduleCompile!P255)),ISNUMBER(FIND("9F",ScheduleCompile!P255)),ISNUMBER(FIND("4F",ScheduleCompile!P255))),VALUE(LEFT(ScheduleCompile!P255,FIND("F",ScheduleCompile!P255)-1)),ScheduleCompile!P255)))))),ISTEXT(ScheduleCompile!#REF!)),"ENDTABLE",IF(ISERROR(IF(ScheduleCompile!P255="Off",0,IF(ScheduleCompile!P255="On",1,IF(ISNUMBER(ScheduleCompile!P255),ScheduleCompile!P255/1,IF(ISTEXT(ScheduleCompile!P255),IF(OR(ISNUMBER(FIND("5F",ScheduleCompile!P255)),ISNUMBER(FIND("0F",ScheduleCompile!P255)),ISNUMBER(FIND("8F",ScheduleCompile!P255)),ISNUMBER(FIND("1F",ScheduleCompile!P255)),ISNUMBER(FIND("2F",ScheduleCompile!P255)),ISNUMBER(FIND("3F",ScheduleCompile!P255)),ISNUMBER(FIND("6F",ScheduleCompile!P255)),ISNUMBER(FIND("7F",ScheduleCompile!P255)),ISNUMBER(FIND("9F",ScheduleCompile!P255)),ISNUMBER(FIND("4F",ScheduleCompile!P255))),VALUE(LEFT(ScheduleCompile!P255,FIND("F",ScheduleCompile!P255)-1)),ScheduleCompile!P255)))))),"",IF(ScheduleCompile!P255="Off",0,IF(ScheduleCompile!P255="On",1,IF(ISNUMBER(ScheduleCompile!P255),ScheduleCompile!P255/1,IF(ISTEXT(ScheduleCompile!P255),IF(OR(ISNUMBER(FIND("5F",ScheduleCompile!P255)),ISNUMBER(FIND("0F",ScheduleCompile!P255)),ISNUMBER(FIND("8F",ScheduleCompile!P255)),ISNUMBER(FIND("1F",ScheduleCompile!P255)),ISNUMBER(FIND("2F",ScheduleCompile!P255)),ISNUMBER(FIND("3F",ScheduleCompile!P255)),ISNUMBER(FIND("6F",ScheduleCompile!P255)),ISNUMBER(FIND("7F",ScheduleCompile!P255)),ISNUMBER(FIND("9F",ScheduleCompile!P255)),ISNUMBER(FIND("4F",ScheduleCompile!P255))),VALUE(LEFT(ScheduleCompile!P255,FIND("F",ScheduleCompile!P255)-1)),ScheduleCompile!P255)))))))</f>
        <v>1</v>
      </c>
      <c r="V262" s="1">
        <f>IF(AND(ISERROR(IF(ScheduleCompile!Q255="Off",0,IF(ScheduleCompile!Q255="On",1,IF(ISNUMBER(ScheduleCompile!Q255),ScheduleCompile!Q255/1,IF(ISTEXT(ScheduleCompile!Q255),IF(OR(ISNUMBER(FIND("5F",ScheduleCompile!Q255)),ISNUMBER(FIND("0F",ScheduleCompile!Q255)),ISNUMBER(FIND("8F",ScheduleCompile!Q255)),ISNUMBER(FIND("1F",ScheduleCompile!Q255)),ISNUMBER(FIND("2F",ScheduleCompile!Q255)),ISNUMBER(FIND("3F",ScheduleCompile!Q255)),ISNUMBER(FIND("6F",ScheduleCompile!Q255)),ISNUMBER(FIND("7F",ScheduleCompile!Q255)),ISNUMBER(FIND("9F",ScheduleCompile!Q255)),ISNUMBER(FIND("4F",ScheduleCompile!Q255))),VALUE(LEFT(ScheduleCompile!Q255,FIND("F",ScheduleCompile!Q255)-1)),ScheduleCompile!Q255)))))),ISTEXT(ScheduleCompile!#REF!)),"ENDTABLE",IF(ISERROR(IF(ScheduleCompile!Q255="Off",0,IF(ScheduleCompile!Q255="On",1,IF(ISNUMBER(ScheduleCompile!Q255),ScheduleCompile!Q255/1,IF(ISTEXT(ScheduleCompile!Q255),IF(OR(ISNUMBER(FIND("5F",ScheduleCompile!Q255)),ISNUMBER(FIND("0F",ScheduleCompile!Q255)),ISNUMBER(FIND("8F",ScheduleCompile!Q255)),ISNUMBER(FIND("1F",ScheduleCompile!Q255)),ISNUMBER(FIND("2F",ScheduleCompile!Q255)),ISNUMBER(FIND("3F",ScheduleCompile!Q255)),ISNUMBER(FIND("6F",ScheduleCompile!Q255)),ISNUMBER(FIND("7F",ScheduleCompile!Q255)),ISNUMBER(FIND("9F",ScheduleCompile!Q255)),ISNUMBER(FIND("4F",ScheduleCompile!Q255))),VALUE(LEFT(ScheduleCompile!Q255,FIND("F",ScheduleCompile!Q255)-1)),ScheduleCompile!Q255)))))),"",IF(ScheduleCompile!Q255="Off",0,IF(ScheduleCompile!Q255="On",1,IF(ISNUMBER(ScheduleCompile!Q255),ScheduleCompile!Q255/1,IF(ISTEXT(ScheduleCompile!Q255),IF(OR(ISNUMBER(FIND("5F",ScheduleCompile!Q255)),ISNUMBER(FIND("0F",ScheduleCompile!Q255)),ISNUMBER(FIND("8F",ScheduleCompile!Q255)),ISNUMBER(FIND("1F",ScheduleCompile!Q255)),ISNUMBER(FIND("2F",ScheduleCompile!Q255)),ISNUMBER(FIND("3F",ScheduleCompile!Q255)),ISNUMBER(FIND("6F",ScheduleCompile!Q255)),ISNUMBER(FIND("7F",ScheduleCompile!Q255)),ISNUMBER(FIND("9F",ScheduleCompile!Q255)),ISNUMBER(FIND("4F",ScheduleCompile!Q255))),VALUE(LEFT(ScheduleCompile!Q255,FIND("F",ScheduleCompile!Q255)-1)),ScheduleCompile!Q255)))))))</f>
        <v>1</v>
      </c>
      <c r="W262" s="1">
        <f>IF(AND(ISERROR(IF(ScheduleCompile!R255="Off",0,IF(ScheduleCompile!R255="On",1,IF(ISNUMBER(ScheduleCompile!R255),ScheduleCompile!R255/1,IF(ISTEXT(ScheduleCompile!R255),IF(OR(ISNUMBER(FIND("5F",ScheduleCompile!R255)),ISNUMBER(FIND("0F",ScheduleCompile!R255)),ISNUMBER(FIND("8F",ScheduleCompile!R255)),ISNUMBER(FIND("1F",ScheduleCompile!R255)),ISNUMBER(FIND("2F",ScheduleCompile!R255)),ISNUMBER(FIND("3F",ScheduleCompile!R255)),ISNUMBER(FIND("6F",ScheduleCompile!R255)),ISNUMBER(FIND("7F",ScheduleCompile!R255)),ISNUMBER(FIND("9F",ScheduleCompile!R255)),ISNUMBER(FIND("4F",ScheduleCompile!R255))),VALUE(LEFT(ScheduleCompile!R255,FIND("F",ScheduleCompile!R255)-1)),ScheduleCompile!R255)))))),ISTEXT(ScheduleCompile!#REF!)),"ENDTABLE",IF(ISERROR(IF(ScheduleCompile!R255="Off",0,IF(ScheduleCompile!R255="On",1,IF(ISNUMBER(ScheduleCompile!R255),ScheduleCompile!R255/1,IF(ISTEXT(ScheduleCompile!R255),IF(OR(ISNUMBER(FIND("5F",ScheduleCompile!R255)),ISNUMBER(FIND("0F",ScheduleCompile!R255)),ISNUMBER(FIND("8F",ScheduleCompile!R255)),ISNUMBER(FIND("1F",ScheduleCompile!R255)),ISNUMBER(FIND("2F",ScheduleCompile!R255)),ISNUMBER(FIND("3F",ScheduleCompile!R255)),ISNUMBER(FIND("6F",ScheduleCompile!R255)),ISNUMBER(FIND("7F",ScheduleCompile!R255)),ISNUMBER(FIND("9F",ScheduleCompile!R255)),ISNUMBER(FIND("4F",ScheduleCompile!R255))),VALUE(LEFT(ScheduleCompile!R255,FIND("F",ScheduleCompile!R255)-1)),ScheduleCompile!R255)))))),"",IF(ScheduleCompile!R255="Off",0,IF(ScheduleCompile!R255="On",1,IF(ISNUMBER(ScheduleCompile!R255),ScheduleCompile!R255/1,IF(ISTEXT(ScheduleCompile!R255),IF(OR(ISNUMBER(FIND("5F",ScheduleCompile!R255)),ISNUMBER(FIND("0F",ScheduleCompile!R255)),ISNUMBER(FIND("8F",ScheduleCompile!R255)),ISNUMBER(FIND("1F",ScheduleCompile!R255)),ISNUMBER(FIND("2F",ScheduleCompile!R255)),ISNUMBER(FIND("3F",ScheduleCompile!R255)),ISNUMBER(FIND("6F",ScheduleCompile!R255)),ISNUMBER(FIND("7F",ScheduleCompile!R255)),ISNUMBER(FIND("9F",ScheduleCompile!R255)),ISNUMBER(FIND("4F",ScheduleCompile!R255))),VALUE(LEFT(ScheduleCompile!R255,FIND("F",ScheduleCompile!R255)-1)),ScheduleCompile!R255)))))))</f>
        <v>1</v>
      </c>
      <c r="X262" s="1">
        <f>IF(AND(ISERROR(IF(ScheduleCompile!S255="Off",0,IF(ScheduleCompile!S255="On",1,IF(ISNUMBER(ScheduleCompile!S255),ScheduleCompile!S255/1,IF(ISTEXT(ScheduleCompile!S255),IF(OR(ISNUMBER(FIND("5F",ScheduleCompile!S255)),ISNUMBER(FIND("0F",ScheduleCompile!S255)),ISNUMBER(FIND("8F",ScheduleCompile!S255)),ISNUMBER(FIND("1F",ScheduleCompile!S255)),ISNUMBER(FIND("2F",ScheduleCompile!S255)),ISNUMBER(FIND("3F",ScheduleCompile!S255)),ISNUMBER(FIND("6F",ScheduleCompile!S255)),ISNUMBER(FIND("7F",ScheduleCompile!S255)),ISNUMBER(FIND("9F",ScheduleCompile!S255)),ISNUMBER(FIND("4F",ScheduleCompile!S255))),VALUE(LEFT(ScheduleCompile!S255,FIND("F",ScheduleCompile!S255)-1)),ScheduleCompile!S255)))))),ISTEXT(ScheduleCompile!#REF!)),"ENDTABLE",IF(ISERROR(IF(ScheduleCompile!S255="Off",0,IF(ScheduleCompile!S255="On",1,IF(ISNUMBER(ScheduleCompile!S255),ScheduleCompile!S255/1,IF(ISTEXT(ScheduleCompile!S255),IF(OR(ISNUMBER(FIND("5F",ScheduleCompile!S255)),ISNUMBER(FIND("0F",ScheduleCompile!S255)),ISNUMBER(FIND("8F",ScheduleCompile!S255)),ISNUMBER(FIND("1F",ScheduleCompile!S255)),ISNUMBER(FIND("2F",ScheduleCompile!S255)),ISNUMBER(FIND("3F",ScheduleCompile!S255)),ISNUMBER(FIND("6F",ScheduleCompile!S255)),ISNUMBER(FIND("7F",ScheduleCompile!S255)),ISNUMBER(FIND("9F",ScheduleCompile!S255)),ISNUMBER(FIND("4F",ScheduleCompile!S255))),VALUE(LEFT(ScheduleCompile!S255,FIND("F",ScheduleCompile!S255)-1)),ScheduleCompile!S255)))))),"",IF(ScheduleCompile!S255="Off",0,IF(ScheduleCompile!S255="On",1,IF(ISNUMBER(ScheduleCompile!S255),ScheduleCompile!S255/1,IF(ISTEXT(ScheduleCompile!S255),IF(OR(ISNUMBER(FIND("5F",ScheduleCompile!S255)),ISNUMBER(FIND("0F",ScheduleCompile!S255)),ISNUMBER(FIND("8F",ScheduleCompile!S255)),ISNUMBER(FIND("1F",ScheduleCompile!S255)),ISNUMBER(FIND("2F",ScheduleCompile!S255)),ISNUMBER(FIND("3F",ScheduleCompile!S255)),ISNUMBER(FIND("6F",ScheduleCompile!S255)),ISNUMBER(FIND("7F",ScheduleCompile!S255)),ISNUMBER(FIND("9F",ScheduleCompile!S255)),ISNUMBER(FIND("4F",ScheduleCompile!S255))),VALUE(LEFT(ScheduleCompile!S255,FIND("F",ScheduleCompile!S255)-1)),ScheduleCompile!S255)))))))</f>
        <v>1</v>
      </c>
      <c r="Y262" s="1">
        <f>IF(AND(ISERROR(IF(ScheduleCompile!T255="Off",0,IF(ScheduleCompile!T255="On",1,IF(ISNUMBER(ScheduleCompile!T255),ScheduleCompile!T255/1,IF(ISTEXT(ScheduleCompile!T255),IF(OR(ISNUMBER(FIND("5F",ScheduleCompile!T255)),ISNUMBER(FIND("0F",ScheduleCompile!T255)),ISNUMBER(FIND("8F",ScheduleCompile!T255)),ISNUMBER(FIND("1F",ScheduleCompile!T255)),ISNUMBER(FIND("2F",ScheduleCompile!T255)),ISNUMBER(FIND("3F",ScheduleCompile!T255)),ISNUMBER(FIND("6F",ScheduleCompile!T255)),ISNUMBER(FIND("7F",ScheduleCompile!T255)),ISNUMBER(FIND("9F",ScheduleCompile!T255)),ISNUMBER(FIND("4F",ScheduleCompile!T255))),VALUE(LEFT(ScheduleCompile!T255,FIND("F",ScheduleCompile!T255)-1)),ScheduleCompile!T255)))))),ISTEXT(ScheduleCompile!#REF!)),"ENDTABLE",IF(ISERROR(IF(ScheduleCompile!T255="Off",0,IF(ScheduleCompile!T255="On",1,IF(ISNUMBER(ScheduleCompile!T255),ScheduleCompile!T255/1,IF(ISTEXT(ScheduleCompile!T255),IF(OR(ISNUMBER(FIND("5F",ScheduleCompile!T255)),ISNUMBER(FIND("0F",ScheduleCompile!T255)),ISNUMBER(FIND("8F",ScheduleCompile!T255)),ISNUMBER(FIND("1F",ScheduleCompile!T255)),ISNUMBER(FIND("2F",ScheduleCompile!T255)),ISNUMBER(FIND("3F",ScheduleCompile!T255)),ISNUMBER(FIND("6F",ScheduleCompile!T255)),ISNUMBER(FIND("7F",ScheduleCompile!T255)),ISNUMBER(FIND("9F",ScheduleCompile!T255)),ISNUMBER(FIND("4F",ScheduleCompile!T255))),VALUE(LEFT(ScheduleCompile!T255,FIND("F",ScheduleCompile!T255)-1)),ScheduleCompile!T255)))))),"",IF(ScheduleCompile!T255="Off",0,IF(ScheduleCompile!T255="On",1,IF(ISNUMBER(ScheduleCompile!T255),ScheduleCompile!T255/1,IF(ISTEXT(ScheduleCompile!T255),IF(OR(ISNUMBER(FIND("5F",ScheduleCompile!T255)),ISNUMBER(FIND("0F",ScheduleCompile!T255)),ISNUMBER(FIND("8F",ScheduleCompile!T255)),ISNUMBER(FIND("1F",ScheduleCompile!T255)),ISNUMBER(FIND("2F",ScheduleCompile!T255)),ISNUMBER(FIND("3F",ScheduleCompile!T255)),ISNUMBER(FIND("6F",ScheduleCompile!T255)),ISNUMBER(FIND("7F",ScheduleCompile!T255)),ISNUMBER(FIND("9F",ScheduleCompile!T255)),ISNUMBER(FIND("4F",ScheduleCompile!T255))),VALUE(LEFT(ScheduleCompile!T255,FIND("F",ScheduleCompile!T255)-1)),ScheduleCompile!T255)))))))</f>
        <v>1</v>
      </c>
      <c r="Z262" s="1">
        <f>IF(AND(ISERROR(IF(ScheduleCompile!U255="Off",0,IF(ScheduleCompile!U255="On",1,IF(ISNUMBER(ScheduleCompile!U255),ScheduleCompile!U255/1,IF(ISTEXT(ScheduleCompile!U255),IF(OR(ISNUMBER(FIND("5F",ScheduleCompile!U255)),ISNUMBER(FIND("0F",ScheduleCompile!U255)),ISNUMBER(FIND("8F",ScheduleCompile!U255)),ISNUMBER(FIND("1F",ScheduleCompile!U255)),ISNUMBER(FIND("2F",ScheduleCompile!U255)),ISNUMBER(FIND("3F",ScheduleCompile!U255)),ISNUMBER(FIND("6F",ScheduleCompile!U255)),ISNUMBER(FIND("7F",ScheduleCompile!U255)),ISNUMBER(FIND("9F",ScheduleCompile!U255)),ISNUMBER(FIND("4F",ScheduleCompile!U255))),VALUE(LEFT(ScheduleCompile!U255,FIND("F",ScheduleCompile!U255)-1)),ScheduleCompile!U255)))))),ISTEXT(ScheduleCompile!#REF!)),"ENDTABLE",IF(ISERROR(IF(ScheduleCompile!U255="Off",0,IF(ScheduleCompile!U255="On",1,IF(ISNUMBER(ScheduleCompile!U255),ScheduleCompile!U255/1,IF(ISTEXT(ScheduleCompile!U255),IF(OR(ISNUMBER(FIND("5F",ScheduleCompile!U255)),ISNUMBER(FIND("0F",ScheduleCompile!U255)),ISNUMBER(FIND("8F",ScheduleCompile!U255)),ISNUMBER(FIND("1F",ScheduleCompile!U255)),ISNUMBER(FIND("2F",ScheduleCompile!U255)),ISNUMBER(FIND("3F",ScheduleCompile!U255)),ISNUMBER(FIND("6F",ScheduleCompile!U255)),ISNUMBER(FIND("7F",ScheduleCompile!U255)),ISNUMBER(FIND("9F",ScheduleCompile!U255)),ISNUMBER(FIND("4F",ScheduleCompile!U255))),VALUE(LEFT(ScheduleCompile!U255,FIND("F",ScheduleCompile!U255)-1)),ScheduleCompile!U255)))))),"",IF(ScheduleCompile!U255="Off",0,IF(ScheduleCompile!U255="On",1,IF(ISNUMBER(ScheduleCompile!U255),ScheduleCompile!U255/1,IF(ISTEXT(ScheduleCompile!U255),IF(OR(ISNUMBER(FIND("5F",ScheduleCompile!U255)),ISNUMBER(FIND("0F",ScheduleCompile!U255)),ISNUMBER(FIND("8F",ScheduleCompile!U255)),ISNUMBER(FIND("1F",ScheduleCompile!U255)),ISNUMBER(FIND("2F",ScheduleCompile!U255)),ISNUMBER(FIND("3F",ScheduleCompile!U255)),ISNUMBER(FIND("6F",ScheduleCompile!U255)),ISNUMBER(FIND("7F",ScheduleCompile!U255)),ISNUMBER(FIND("9F",ScheduleCompile!U255)),ISNUMBER(FIND("4F",ScheduleCompile!U255))),VALUE(LEFT(ScheduleCompile!U255,FIND("F",ScheduleCompile!U255)-1)),ScheduleCompile!U255)))))))</f>
        <v>1</v>
      </c>
      <c r="AA262" s="1">
        <f>IF(AND(ISERROR(IF(ScheduleCompile!V255="Off",0,IF(ScheduleCompile!V255="On",1,IF(ISNUMBER(ScheduleCompile!V255),ScheduleCompile!V255/1,IF(ISTEXT(ScheduleCompile!V255),IF(OR(ISNUMBER(FIND("5F",ScheduleCompile!V255)),ISNUMBER(FIND("0F",ScheduleCompile!V255)),ISNUMBER(FIND("8F",ScheduleCompile!V255)),ISNUMBER(FIND("1F",ScheduleCompile!V255)),ISNUMBER(FIND("2F",ScheduleCompile!V255)),ISNUMBER(FIND("3F",ScheduleCompile!V255)),ISNUMBER(FIND("6F",ScheduleCompile!V255)),ISNUMBER(FIND("7F",ScheduleCompile!V255)),ISNUMBER(FIND("9F",ScheduleCompile!V255)),ISNUMBER(FIND("4F",ScheduleCompile!V255))),VALUE(LEFT(ScheduleCompile!V255,FIND("F",ScheduleCompile!V255)-1)),ScheduleCompile!V255)))))),ISTEXT(ScheduleCompile!#REF!)),"ENDTABLE",IF(ISERROR(IF(ScheduleCompile!V255="Off",0,IF(ScheduleCompile!V255="On",1,IF(ISNUMBER(ScheduleCompile!V255),ScheduleCompile!V255/1,IF(ISTEXT(ScheduleCompile!V255),IF(OR(ISNUMBER(FIND("5F",ScheduleCompile!V255)),ISNUMBER(FIND("0F",ScheduleCompile!V255)),ISNUMBER(FIND("8F",ScheduleCompile!V255)),ISNUMBER(FIND("1F",ScheduleCompile!V255)),ISNUMBER(FIND("2F",ScheduleCompile!V255)),ISNUMBER(FIND("3F",ScheduleCompile!V255)),ISNUMBER(FIND("6F",ScheduleCompile!V255)),ISNUMBER(FIND("7F",ScheduleCompile!V255)),ISNUMBER(FIND("9F",ScheduleCompile!V255)),ISNUMBER(FIND("4F",ScheduleCompile!V255))),VALUE(LEFT(ScheduleCompile!V255,FIND("F",ScheduleCompile!V255)-1)),ScheduleCompile!V255)))))),"",IF(ScheduleCompile!V255="Off",0,IF(ScheduleCompile!V255="On",1,IF(ISNUMBER(ScheduleCompile!V255),ScheduleCompile!V255/1,IF(ISTEXT(ScheduleCompile!V255),IF(OR(ISNUMBER(FIND("5F",ScheduleCompile!V255)),ISNUMBER(FIND("0F",ScheduleCompile!V255)),ISNUMBER(FIND("8F",ScheduleCompile!V255)),ISNUMBER(FIND("1F",ScheduleCompile!V255)),ISNUMBER(FIND("2F",ScheduleCompile!V255)),ISNUMBER(FIND("3F",ScheduleCompile!V255)),ISNUMBER(FIND("6F",ScheduleCompile!V255)),ISNUMBER(FIND("7F",ScheduleCompile!V255)),ISNUMBER(FIND("9F",ScheduleCompile!V255)),ISNUMBER(FIND("4F",ScheduleCompile!V255))),VALUE(LEFT(ScheduleCompile!V255,FIND("F",ScheduleCompile!V255)-1)),ScheduleCompile!V255)))))))</f>
        <v>1</v>
      </c>
      <c r="AB262" s="1">
        <f>IF(AND(ISERROR(IF(ScheduleCompile!W255="Off",0,IF(ScheduleCompile!W255="On",1,IF(ISNUMBER(ScheduleCompile!W255),ScheduleCompile!W255/1,IF(ISTEXT(ScheduleCompile!W255),IF(OR(ISNUMBER(FIND("5F",ScheduleCompile!W255)),ISNUMBER(FIND("0F",ScheduleCompile!W255)),ISNUMBER(FIND("8F",ScheduleCompile!W255)),ISNUMBER(FIND("1F",ScheduleCompile!W255)),ISNUMBER(FIND("2F",ScheduleCompile!W255)),ISNUMBER(FIND("3F",ScheduleCompile!W255)),ISNUMBER(FIND("6F",ScheduleCompile!W255)),ISNUMBER(FIND("7F",ScheduleCompile!W255)),ISNUMBER(FIND("9F",ScheduleCompile!W255)),ISNUMBER(FIND("4F",ScheduleCompile!W255))),VALUE(LEFT(ScheduleCompile!W255,FIND("F",ScheduleCompile!W255)-1)),ScheduleCompile!W255)))))),ISTEXT(ScheduleCompile!#REF!)),"ENDTABLE",IF(ISERROR(IF(ScheduleCompile!W255="Off",0,IF(ScheduleCompile!W255="On",1,IF(ISNUMBER(ScheduleCompile!W255),ScheduleCompile!W255/1,IF(ISTEXT(ScheduleCompile!W255),IF(OR(ISNUMBER(FIND("5F",ScheduleCompile!W255)),ISNUMBER(FIND("0F",ScheduleCompile!W255)),ISNUMBER(FIND("8F",ScheduleCompile!W255)),ISNUMBER(FIND("1F",ScheduleCompile!W255)),ISNUMBER(FIND("2F",ScheduleCompile!W255)),ISNUMBER(FIND("3F",ScheduleCompile!W255)),ISNUMBER(FIND("6F",ScheduleCompile!W255)),ISNUMBER(FIND("7F",ScheduleCompile!W255)),ISNUMBER(FIND("9F",ScheduleCompile!W255)),ISNUMBER(FIND("4F",ScheduleCompile!W255))),VALUE(LEFT(ScheduleCompile!W255,FIND("F",ScheduleCompile!W255)-1)),ScheduleCompile!W255)))))),"",IF(ScheduleCompile!W255="Off",0,IF(ScheduleCompile!W255="On",1,IF(ISNUMBER(ScheduleCompile!W255),ScheduleCompile!W255/1,IF(ISTEXT(ScheduleCompile!W255),IF(OR(ISNUMBER(FIND("5F",ScheduleCompile!W255)),ISNUMBER(FIND("0F",ScheduleCompile!W255)),ISNUMBER(FIND("8F",ScheduleCompile!W255)),ISNUMBER(FIND("1F",ScheduleCompile!W255)),ISNUMBER(FIND("2F",ScheduleCompile!W255)),ISNUMBER(FIND("3F",ScheduleCompile!W255)),ISNUMBER(FIND("6F",ScheduleCompile!W255)),ISNUMBER(FIND("7F",ScheduleCompile!W255)),ISNUMBER(FIND("9F",ScheduleCompile!W255)),ISNUMBER(FIND("4F",ScheduleCompile!W255))),VALUE(LEFT(ScheduleCompile!W255,FIND("F",ScheduleCompile!W255)-1)),ScheduleCompile!W255)))))))</f>
        <v>1</v>
      </c>
      <c r="AC262" s="1">
        <f>IF(AND(ISERROR(IF(ScheduleCompile!X255="Off",0,IF(ScheduleCompile!X255="On",1,IF(ISNUMBER(ScheduleCompile!X255),ScheduleCompile!X255/1,IF(ISTEXT(ScheduleCompile!X255),IF(OR(ISNUMBER(FIND("5F",ScheduleCompile!X255)),ISNUMBER(FIND("0F",ScheduleCompile!X255)),ISNUMBER(FIND("8F",ScheduleCompile!X255)),ISNUMBER(FIND("1F",ScheduleCompile!X255)),ISNUMBER(FIND("2F",ScheduleCompile!X255)),ISNUMBER(FIND("3F",ScheduleCompile!X255)),ISNUMBER(FIND("6F",ScheduleCompile!X255)),ISNUMBER(FIND("7F",ScheduleCompile!X255)),ISNUMBER(FIND("9F",ScheduleCompile!X255)),ISNUMBER(FIND("4F",ScheduleCompile!X255))),VALUE(LEFT(ScheduleCompile!X255,FIND("F",ScheduleCompile!X255)-1)),ScheduleCompile!X255)))))),ISTEXT(ScheduleCompile!#REF!)),"ENDTABLE",IF(ISERROR(IF(ScheduleCompile!X255="Off",0,IF(ScheduleCompile!X255="On",1,IF(ISNUMBER(ScheduleCompile!X255),ScheduleCompile!X255/1,IF(ISTEXT(ScheduleCompile!X255),IF(OR(ISNUMBER(FIND("5F",ScheduleCompile!X255)),ISNUMBER(FIND("0F",ScheduleCompile!X255)),ISNUMBER(FIND("8F",ScheduleCompile!X255)),ISNUMBER(FIND("1F",ScheduleCompile!X255)),ISNUMBER(FIND("2F",ScheduleCompile!X255)),ISNUMBER(FIND("3F",ScheduleCompile!X255)),ISNUMBER(FIND("6F",ScheduleCompile!X255)),ISNUMBER(FIND("7F",ScheduleCompile!X255)),ISNUMBER(FIND("9F",ScheduleCompile!X255)),ISNUMBER(FIND("4F",ScheduleCompile!X255))),VALUE(LEFT(ScheduleCompile!X255,FIND("F",ScheduleCompile!X255)-1)),ScheduleCompile!X255)))))),"",IF(ScheduleCompile!X255="Off",0,IF(ScheduleCompile!X255="On",1,IF(ISNUMBER(ScheduleCompile!X255),ScheduleCompile!X255/1,IF(ISTEXT(ScheduleCompile!X255),IF(OR(ISNUMBER(FIND("5F",ScheduleCompile!X255)),ISNUMBER(FIND("0F",ScheduleCompile!X255)),ISNUMBER(FIND("8F",ScheduleCompile!X255)),ISNUMBER(FIND("1F",ScheduleCompile!X255)),ISNUMBER(FIND("2F",ScheduleCompile!X255)),ISNUMBER(FIND("3F",ScheduleCompile!X255)),ISNUMBER(FIND("6F",ScheduleCompile!X255)),ISNUMBER(FIND("7F",ScheduleCompile!X255)),ISNUMBER(FIND("9F",ScheduleCompile!X255)),ISNUMBER(FIND("4F",ScheduleCompile!X255))),VALUE(LEFT(ScheduleCompile!X255,FIND("F",ScheduleCompile!X255)-1)),ScheduleCompile!X255)))))))</f>
        <v>1</v>
      </c>
      <c r="AD262" s="1">
        <f>IF(AND(ISERROR(IF(ScheduleCompile!Y255="Off",0,IF(ScheduleCompile!Y255="On",1,IF(ISNUMBER(ScheduleCompile!Y255),ScheduleCompile!Y255/1,IF(ISTEXT(ScheduleCompile!Y255),IF(OR(ISNUMBER(FIND("5F",ScheduleCompile!Y255)),ISNUMBER(FIND("0F",ScheduleCompile!Y255)),ISNUMBER(FIND("8F",ScheduleCompile!Y255)),ISNUMBER(FIND("1F",ScheduleCompile!Y255)),ISNUMBER(FIND("2F",ScheduleCompile!Y255)),ISNUMBER(FIND("3F",ScheduleCompile!Y255)),ISNUMBER(FIND("6F",ScheduleCompile!Y255)),ISNUMBER(FIND("7F",ScheduleCompile!Y255)),ISNUMBER(FIND("9F",ScheduleCompile!Y255)),ISNUMBER(FIND("4F",ScheduleCompile!Y255))),VALUE(LEFT(ScheduleCompile!Y255,FIND("F",ScheduleCompile!Y255)-1)),ScheduleCompile!Y255)))))),ISTEXT(ScheduleCompile!#REF!)),"ENDTABLE",IF(ISERROR(IF(ScheduleCompile!Y255="Off",0,IF(ScheduleCompile!Y255="On",1,IF(ISNUMBER(ScheduleCompile!Y255),ScheduleCompile!Y255/1,IF(ISTEXT(ScheduleCompile!Y255),IF(OR(ISNUMBER(FIND("5F",ScheduleCompile!Y255)),ISNUMBER(FIND("0F",ScheduleCompile!Y255)),ISNUMBER(FIND("8F",ScheduleCompile!Y255)),ISNUMBER(FIND("1F",ScheduleCompile!Y255)),ISNUMBER(FIND("2F",ScheduleCompile!Y255)),ISNUMBER(FIND("3F",ScheduleCompile!Y255)),ISNUMBER(FIND("6F",ScheduleCompile!Y255)),ISNUMBER(FIND("7F",ScheduleCompile!Y255)),ISNUMBER(FIND("9F",ScheduleCompile!Y255)),ISNUMBER(FIND("4F",ScheduleCompile!Y255))),VALUE(LEFT(ScheduleCompile!Y255,FIND("F",ScheduleCompile!Y255)-1)),ScheduleCompile!Y255)))))),"",IF(ScheduleCompile!Y255="Off",0,IF(ScheduleCompile!Y255="On",1,IF(ISNUMBER(ScheduleCompile!Y255),ScheduleCompile!Y255/1,IF(ISTEXT(ScheduleCompile!Y255),IF(OR(ISNUMBER(FIND("5F",ScheduleCompile!Y255)),ISNUMBER(FIND("0F",ScheduleCompile!Y255)),ISNUMBER(FIND("8F",ScheduleCompile!Y255)),ISNUMBER(FIND("1F",ScheduleCompile!Y255)),ISNUMBER(FIND("2F",ScheduleCompile!Y255)),ISNUMBER(FIND("3F",ScheduleCompile!Y255)),ISNUMBER(FIND("6F",ScheduleCompile!Y255)),ISNUMBER(FIND("7F",ScheduleCompile!Y255)),ISNUMBER(FIND("9F",ScheduleCompile!Y255)),ISNUMBER(FIND("4F",ScheduleCompile!Y255))),VALUE(LEFT(ScheduleCompile!Y255,FIND("F",ScheduleCompile!Y255)-1)),ScheduleCompile!Y255)))))))</f>
        <v>1</v>
      </c>
    </row>
    <row r="263" spans="1:30" x14ac:dyDescent="0.25">
      <c r="A263" t="str">
        <f t="shared" ref="A263:A326" si="19">CONCATENATE(C263,D263)</f>
        <v>SchDay "ParkingReceptacleSun"  Type = "Fraction" Hr = (1, 1, 1, 1, 1, 1, 1, 1, 1, 1, 1, 1, 1, 1, 1, 1, 1, 1, 1, 1, 1, 1, 1, 1) ..</v>
      </c>
      <c r="B263" s="1" t="s">
        <v>623</v>
      </c>
      <c r="C263" t="str">
        <f t="shared" ref="C263:C326" si="20">CONCATENATE("SchDay """,E263,"""  Type = """,F263,""" Hr = ")</f>
        <v xml:space="preserve">SchDay "ParkingReceptacleSun"  Type = "Fraction" Hr = </v>
      </c>
      <c r="D263" t="str">
        <f t="shared" ref="D263:D326" si="21">CONCATENATE("(",G263,", ",H263,", ",I263,", ",J263,", ",K263,", ",L263,", ",M263,", ",N263,", ",O263,", ",P263,", ",Q263,", ",R263,", ",S263,", ",T263,", ",U263,", ",V263,", ",W263,", ",X263,", ",Y263,", ",Z263,", ",AA263,", ",AB263,", ",AC263,", ",AD263,") ..")</f>
        <v>(1, 1, 1, 1, 1, 1, 1, 1, 1, 1, 1, 1, 1, 1, 1, 1, 1, 1, 1, 1, 1, 1, 1, 1) ..</v>
      </c>
      <c r="E263" s="30" t="str">
        <f>ScheduleCompile!A256</f>
        <v>ParkingReceptacleSun</v>
      </c>
      <c r="F263" t="str">
        <f t="shared" si="18"/>
        <v>Fraction</v>
      </c>
      <c r="G263" s="1">
        <f>IF(AND(ISERROR(IF(ScheduleCompile!B256="Off",0,IF(ScheduleCompile!B256="On",1,IF(ISNUMBER(ScheduleCompile!B256),ScheduleCompile!B256/1,IF(ISTEXT(ScheduleCompile!B256),IF(OR(ISNUMBER(FIND("5F",ScheduleCompile!B256)),ISNUMBER(FIND("0F",ScheduleCompile!B256)),ISNUMBER(FIND("8F",ScheduleCompile!B256)),ISNUMBER(FIND("1F",ScheduleCompile!B256)),ISNUMBER(FIND("2F",ScheduleCompile!B256)),ISNUMBER(FIND("3F",ScheduleCompile!B256)),ISNUMBER(FIND("6F",ScheduleCompile!B256)),ISNUMBER(FIND("7F",ScheduleCompile!B256)),ISNUMBER(FIND("9F",ScheduleCompile!B256)),ISNUMBER(FIND("4F",ScheduleCompile!B256))),VALUE(LEFT(ScheduleCompile!B256,FIND("F",ScheduleCompile!B256)-1)),ScheduleCompile!B256)))))),ISTEXT(ScheduleCompile!#REF!)),"ENDTABLE",IF(ISERROR(IF(ScheduleCompile!B256="Off",0,IF(ScheduleCompile!B256="On",1,IF(ISNUMBER(ScheduleCompile!B256),ScheduleCompile!B256/1,IF(ISTEXT(ScheduleCompile!B256),IF(OR(ISNUMBER(FIND("5F",ScheduleCompile!B256)),ISNUMBER(FIND("0F",ScheduleCompile!B256)),ISNUMBER(FIND("8F",ScheduleCompile!B256)),ISNUMBER(FIND("1F",ScheduleCompile!B256)),ISNUMBER(FIND("2F",ScheduleCompile!B256)),ISNUMBER(FIND("3F",ScheduleCompile!B256)),ISNUMBER(FIND("6F",ScheduleCompile!B256)),ISNUMBER(FIND("7F",ScheduleCompile!B256)),ISNUMBER(FIND("9F",ScheduleCompile!B256)),ISNUMBER(FIND("4F",ScheduleCompile!B256))),VALUE(LEFT(ScheduleCompile!B256,FIND("F",ScheduleCompile!B256)-1)),ScheduleCompile!B256)))))),"",IF(ScheduleCompile!B256="Off",0,IF(ScheduleCompile!B256="On",1,IF(ISNUMBER(ScheduleCompile!B256),ScheduleCompile!B256/1,IF(ISTEXT(ScheduleCompile!B256),IF(OR(ISNUMBER(FIND("5F",ScheduleCompile!B256)),ISNUMBER(FIND("0F",ScheduleCompile!B256)),ISNUMBER(FIND("8F",ScheduleCompile!B256)),ISNUMBER(FIND("1F",ScheduleCompile!B256)),ISNUMBER(FIND("2F",ScheduleCompile!B256)),ISNUMBER(FIND("3F",ScheduleCompile!B256)),ISNUMBER(FIND("6F",ScheduleCompile!B256)),ISNUMBER(FIND("7F",ScheduleCompile!B256)),ISNUMBER(FIND("9F",ScheduleCompile!B256)),ISNUMBER(FIND("4F",ScheduleCompile!B256))),VALUE(LEFT(ScheduleCompile!B256,FIND("F",ScheduleCompile!B256)-1)),ScheduleCompile!B256)))))))</f>
        <v>1</v>
      </c>
      <c r="H263" s="1">
        <f>IF(AND(ISERROR(IF(ScheduleCompile!C256="Off",0,IF(ScheduleCompile!C256="On",1,IF(ISNUMBER(ScheduleCompile!C256),ScheduleCompile!C256/1,IF(ISTEXT(ScheduleCompile!C256),IF(OR(ISNUMBER(FIND("5F",ScheduleCompile!C256)),ISNUMBER(FIND("0F",ScheduleCompile!C256)),ISNUMBER(FIND("8F",ScheduleCompile!C256)),ISNUMBER(FIND("1F",ScheduleCompile!C256)),ISNUMBER(FIND("2F",ScheduleCompile!C256)),ISNUMBER(FIND("3F",ScheduleCompile!C256)),ISNUMBER(FIND("6F",ScheduleCompile!C256)),ISNUMBER(FIND("7F",ScheduleCompile!C256)),ISNUMBER(FIND("9F",ScheduleCompile!C256)),ISNUMBER(FIND("4F",ScheduleCompile!C256))),VALUE(LEFT(ScheduleCompile!C256,FIND("F",ScheduleCompile!C256)-1)),ScheduleCompile!C256)))))),ISTEXT(ScheduleCompile!#REF!)),"ENDTABLE",IF(ISERROR(IF(ScheduleCompile!C256="Off",0,IF(ScheduleCompile!C256="On",1,IF(ISNUMBER(ScheduleCompile!C256),ScheduleCompile!C256/1,IF(ISTEXT(ScheduleCompile!C256),IF(OR(ISNUMBER(FIND("5F",ScheduleCompile!C256)),ISNUMBER(FIND("0F",ScheduleCompile!C256)),ISNUMBER(FIND("8F",ScheduleCompile!C256)),ISNUMBER(FIND("1F",ScheduleCompile!C256)),ISNUMBER(FIND("2F",ScheduleCompile!C256)),ISNUMBER(FIND("3F",ScheduleCompile!C256)),ISNUMBER(FIND("6F",ScheduleCompile!C256)),ISNUMBER(FIND("7F",ScheduleCompile!C256)),ISNUMBER(FIND("9F",ScheduleCompile!C256)),ISNUMBER(FIND("4F",ScheduleCompile!C256))),VALUE(LEFT(ScheduleCompile!C256,FIND("F",ScheduleCompile!C256)-1)),ScheduleCompile!C256)))))),"",IF(ScheduleCompile!C256="Off",0,IF(ScheduleCompile!C256="On",1,IF(ISNUMBER(ScheduleCompile!C256),ScheduleCompile!C256/1,IF(ISTEXT(ScheduleCompile!C256),IF(OR(ISNUMBER(FIND("5F",ScheduleCompile!C256)),ISNUMBER(FIND("0F",ScheduleCompile!C256)),ISNUMBER(FIND("8F",ScheduleCompile!C256)),ISNUMBER(FIND("1F",ScheduleCompile!C256)),ISNUMBER(FIND("2F",ScheduleCompile!C256)),ISNUMBER(FIND("3F",ScheduleCompile!C256)),ISNUMBER(FIND("6F",ScheduleCompile!C256)),ISNUMBER(FIND("7F",ScheduleCompile!C256)),ISNUMBER(FIND("9F",ScheduleCompile!C256)),ISNUMBER(FIND("4F",ScheduleCompile!C256))),VALUE(LEFT(ScheduleCompile!C256,FIND("F",ScheduleCompile!C256)-1)),ScheduleCompile!C256)))))))</f>
        <v>1</v>
      </c>
      <c r="I263" s="1">
        <f>IF(AND(ISERROR(IF(ScheduleCompile!D256="Off",0,IF(ScheduleCompile!D256="On",1,IF(ISNUMBER(ScheduleCompile!D256),ScheduleCompile!D256/1,IF(ISTEXT(ScheduleCompile!D256),IF(OR(ISNUMBER(FIND("5F",ScheduleCompile!D256)),ISNUMBER(FIND("0F",ScheduleCompile!D256)),ISNUMBER(FIND("8F",ScheduleCompile!D256)),ISNUMBER(FIND("1F",ScheduleCompile!D256)),ISNUMBER(FIND("2F",ScheduleCompile!D256)),ISNUMBER(FIND("3F",ScheduleCompile!D256)),ISNUMBER(FIND("6F",ScheduleCompile!D256)),ISNUMBER(FIND("7F",ScheduleCompile!D256)),ISNUMBER(FIND("9F",ScheduleCompile!D256)),ISNUMBER(FIND("4F",ScheduleCompile!D256))),VALUE(LEFT(ScheduleCompile!D256,FIND("F",ScheduleCompile!D256)-1)),ScheduleCompile!D256)))))),ISTEXT(ScheduleCompile!#REF!)),"ENDTABLE",IF(ISERROR(IF(ScheduleCompile!D256="Off",0,IF(ScheduleCompile!D256="On",1,IF(ISNUMBER(ScheduleCompile!D256),ScheduleCompile!D256/1,IF(ISTEXT(ScheduleCompile!D256),IF(OR(ISNUMBER(FIND("5F",ScheduleCompile!D256)),ISNUMBER(FIND("0F",ScheduleCompile!D256)),ISNUMBER(FIND("8F",ScheduleCompile!D256)),ISNUMBER(FIND("1F",ScheduleCompile!D256)),ISNUMBER(FIND("2F",ScheduleCompile!D256)),ISNUMBER(FIND("3F",ScheduleCompile!D256)),ISNUMBER(FIND("6F",ScheduleCompile!D256)),ISNUMBER(FIND("7F",ScheduleCompile!D256)),ISNUMBER(FIND("9F",ScheduleCompile!D256)),ISNUMBER(FIND("4F",ScheduleCompile!D256))),VALUE(LEFT(ScheduleCompile!D256,FIND("F",ScheduleCompile!D256)-1)),ScheduleCompile!D256)))))),"",IF(ScheduleCompile!D256="Off",0,IF(ScheduleCompile!D256="On",1,IF(ISNUMBER(ScheduleCompile!D256),ScheduleCompile!D256/1,IF(ISTEXT(ScheduleCompile!D256),IF(OR(ISNUMBER(FIND("5F",ScheduleCompile!D256)),ISNUMBER(FIND("0F",ScheduleCompile!D256)),ISNUMBER(FIND("8F",ScheduleCompile!D256)),ISNUMBER(FIND("1F",ScheduleCompile!D256)),ISNUMBER(FIND("2F",ScheduleCompile!D256)),ISNUMBER(FIND("3F",ScheduleCompile!D256)),ISNUMBER(FIND("6F",ScheduleCompile!D256)),ISNUMBER(FIND("7F",ScheduleCompile!D256)),ISNUMBER(FIND("9F",ScheduleCompile!D256)),ISNUMBER(FIND("4F",ScheduleCompile!D256))),VALUE(LEFT(ScheduleCompile!D256,FIND("F",ScheduleCompile!D256)-1)),ScheduleCompile!D256)))))))</f>
        <v>1</v>
      </c>
      <c r="J263" s="1">
        <f>IF(AND(ISERROR(IF(ScheduleCompile!E256="Off",0,IF(ScheduleCompile!E256="On",1,IF(ISNUMBER(ScheduleCompile!E256),ScheduleCompile!E256/1,IF(ISTEXT(ScheduleCompile!E256),IF(OR(ISNUMBER(FIND("5F",ScheduleCompile!E256)),ISNUMBER(FIND("0F",ScheduleCompile!E256)),ISNUMBER(FIND("8F",ScheduleCompile!E256)),ISNUMBER(FIND("1F",ScheduleCompile!E256)),ISNUMBER(FIND("2F",ScheduleCompile!E256)),ISNUMBER(FIND("3F",ScheduleCompile!E256)),ISNUMBER(FIND("6F",ScheduleCompile!E256)),ISNUMBER(FIND("7F",ScheduleCompile!E256)),ISNUMBER(FIND("9F",ScheduleCompile!E256)),ISNUMBER(FIND("4F",ScheduleCompile!E256))),VALUE(LEFT(ScheduleCompile!E256,FIND("F",ScheduleCompile!E256)-1)),ScheduleCompile!E256)))))),ISTEXT(ScheduleCompile!#REF!)),"ENDTABLE",IF(ISERROR(IF(ScheduleCompile!E256="Off",0,IF(ScheduleCompile!E256="On",1,IF(ISNUMBER(ScheduleCompile!E256),ScheduleCompile!E256/1,IF(ISTEXT(ScheduleCompile!E256),IF(OR(ISNUMBER(FIND("5F",ScheduleCompile!E256)),ISNUMBER(FIND("0F",ScheduleCompile!E256)),ISNUMBER(FIND("8F",ScheduleCompile!E256)),ISNUMBER(FIND("1F",ScheduleCompile!E256)),ISNUMBER(FIND("2F",ScheduleCompile!E256)),ISNUMBER(FIND("3F",ScheduleCompile!E256)),ISNUMBER(FIND("6F",ScheduleCompile!E256)),ISNUMBER(FIND("7F",ScheduleCompile!E256)),ISNUMBER(FIND("9F",ScheduleCompile!E256)),ISNUMBER(FIND("4F",ScheduleCompile!E256))),VALUE(LEFT(ScheduleCompile!E256,FIND("F",ScheduleCompile!E256)-1)),ScheduleCompile!E256)))))),"",IF(ScheduleCompile!E256="Off",0,IF(ScheduleCompile!E256="On",1,IF(ISNUMBER(ScheduleCompile!E256),ScheduleCompile!E256/1,IF(ISTEXT(ScheduleCompile!E256),IF(OR(ISNUMBER(FIND("5F",ScheduleCompile!E256)),ISNUMBER(FIND("0F",ScheduleCompile!E256)),ISNUMBER(FIND("8F",ScheduleCompile!E256)),ISNUMBER(FIND("1F",ScheduleCompile!E256)),ISNUMBER(FIND("2F",ScheduleCompile!E256)),ISNUMBER(FIND("3F",ScheduleCompile!E256)),ISNUMBER(FIND("6F",ScheduleCompile!E256)),ISNUMBER(FIND("7F",ScheduleCompile!E256)),ISNUMBER(FIND("9F",ScheduleCompile!E256)),ISNUMBER(FIND("4F",ScheduleCompile!E256))),VALUE(LEFT(ScheduleCompile!E256,FIND("F",ScheduleCompile!E256)-1)),ScheduleCompile!E256)))))))</f>
        <v>1</v>
      </c>
      <c r="K263" s="1">
        <f>IF(AND(ISERROR(IF(ScheduleCompile!F256="Off",0,IF(ScheduleCompile!F256="On",1,IF(ISNUMBER(ScheduleCompile!F256),ScheduleCompile!F256/1,IF(ISTEXT(ScheduleCompile!F256),IF(OR(ISNUMBER(FIND("5F",ScheduleCompile!F256)),ISNUMBER(FIND("0F",ScheduleCompile!F256)),ISNUMBER(FIND("8F",ScheduleCompile!F256)),ISNUMBER(FIND("1F",ScheduleCompile!F256)),ISNUMBER(FIND("2F",ScheduleCompile!F256)),ISNUMBER(FIND("3F",ScheduleCompile!F256)),ISNUMBER(FIND("6F",ScheduleCompile!F256)),ISNUMBER(FIND("7F",ScheduleCompile!F256)),ISNUMBER(FIND("9F",ScheduleCompile!F256)),ISNUMBER(FIND("4F",ScheduleCompile!F256))),VALUE(LEFT(ScheduleCompile!F256,FIND("F",ScheduleCompile!F256)-1)),ScheduleCompile!F256)))))),ISTEXT(ScheduleCompile!#REF!)),"ENDTABLE",IF(ISERROR(IF(ScheduleCompile!F256="Off",0,IF(ScheduleCompile!F256="On",1,IF(ISNUMBER(ScheduleCompile!F256),ScheduleCompile!F256/1,IF(ISTEXT(ScheduleCompile!F256),IF(OR(ISNUMBER(FIND("5F",ScheduleCompile!F256)),ISNUMBER(FIND("0F",ScheduleCompile!F256)),ISNUMBER(FIND("8F",ScheduleCompile!F256)),ISNUMBER(FIND("1F",ScheduleCompile!F256)),ISNUMBER(FIND("2F",ScheduleCompile!F256)),ISNUMBER(FIND("3F",ScheduleCompile!F256)),ISNUMBER(FIND("6F",ScheduleCompile!F256)),ISNUMBER(FIND("7F",ScheduleCompile!F256)),ISNUMBER(FIND("9F",ScheduleCompile!F256)),ISNUMBER(FIND("4F",ScheduleCompile!F256))),VALUE(LEFT(ScheduleCompile!F256,FIND("F",ScheduleCompile!F256)-1)),ScheduleCompile!F256)))))),"",IF(ScheduleCompile!F256="Off",0,IF(ScheduleCompile!F256="On",1,IF(ISNUMBER(ScheduleCompile!F256),ScheduleCompile!F256/1,IF(ISTEXT(ScheduleCompile!F256),IF(OR(ISNUMBER(FIND("5F",ScheduleCompile!F256)),ISNUMBER(FIND("0F",ScheduleCompile!F256)),ISNUMBER(FIND("8F",ScheduleCompile!F256)),ISNUMBER(FIND("1F",ScheduleCompile!F256)),ISNUMBER(FIND("2F",ScheduleCompile!F256)),ISNUMBER(FIND("3F",ScheduleCompile!F256)),ISNUMBER(FIND("6F",ScheduleCompile!F256)),ISNUMBER(FIND("7F",ScheduleCompile!F256)),ISNUMBER(FIND("9F",ScheduleCompile!F256)),ISNUMBER(FIND("4F",ScheduleCompile!F256))),VALUE(LEFT(ScheduleCompile!F256,FIND("F",ScheduleCompile!F256)-1)),ScheduleCompile!F256)))))))</f>
        <v>1</v>
      </c>
      <c r="L263" s="1">
        <f>IF(AND(ISERROR(IF(ScheduleCompile!G256="Off",0,IF(ScheduleCompile!G256="On",1,IF(ISNUMBER(ScheduleCompile!G256),ScheduleCompile!G256/1,IF(ISTEXT(ScheduleCompile!G256),IF(OR(ISNUMBER(FIND("5F",ScheduleCompile!G256)),ISNUMBER(FIND("0F",ScheduleCompile!G256)),ISNUMBER(FIND("8F",ScheduleCompile!G256)),ISNUMBER(FIND("1F",ScheduleCompile!G256)),ISNUMBER(FIND("2F",ScheduleCompile!G256)),ISNUMBER(FIND("3F",ScheduleCompile!G256)),ISNUMBER(FIND("6F",ScheduleCompile!G256)),ISNUMBER(FIND("7F",ScheduleCompile!G256)),ISNUMBER(FIND("9F",ScheduleCompile!G256)),ISNUMBER(FIND("4F",ScheduleCompile!G256))),VALUE(LEFT(ScheduleCompile!G256,FIND("F",ScheduleCompile!G256)-1)),ScheduleCompile!G256)))))),ISTEXT(ScheduleCompile!#REF!)),"ENDTABLE",IF(ISERROR(IF(ScheduleCompile!G256="Off",0,IF(ScheduleCompile!G256="On",1,IF(ISNUMBER(ScheduleCompile!G256),ScheduleCompile!G256/1,IF(ISTEXT(ScheduleCompile!G256),IF(OR(ISNUMBER(FIND("5F",ScheduleCompile!G256)),ISNUMBER(FIND("0F",ScheduleCompile!G256)),ISNUMBER(FIND("8F",ScheduleCompile!G256)),ISNUMBER(FIND("1F",ScheduleCompile!G256)),ISNUMBER(FIND("2F",ScheduleCompile!G256)),ISNUMBER(FIND("3F",ScheduleCompile!G256)),ISNUMBER(FIND("6F",ScheduleCompile!G256)),ISNUMBER(FIND("7F",ScheduleCompile!G256)),ISNUMBER(FIND("9F",ScheduleCompile!G256)),ISNUMBER(FIND("4F",ScheduleCompile!G256))),VALUE(LEFT(ScheduleCompile!G256,FIND("F",ScheduleCompile!G256)-1)),ScheduleCompile!G256)))))),"",IF(ScheduleCompile!G256="Off",0,IF(ScheduleCompile!G256="On",1,IF(ISNUMBER(ScheduleCompile!G256),ScheduleCompile!G256/1,IF(ISTEXT(ScheduleCompile!G256),IF(OR(ISNUMBER(FIND("5F",ScheduleCompile!G256)),ISNUMBER(FIND("0F",ScheduleCompile!G256)),ISNUMBER(FIND("8F",ScheduleCompile!G256)),ISNUMBER(FIND("1F",ScheduleCompile!G256)),ISNUMBER(FIND("2F",ScheduleCompile!G256)),ISNUMBER(FIND("3F",ScheduleCompile!G256)),ISNUMBER(FIND("6F",ScheduleCompile!G256)),ISNUMBER(FIND("7F",ScheduleCompile!G256)),ISNUMBER(FIND("9F",ScheduleCompile!G256)),ISNUMBER(FIND("4F",ScheduleCompile!G256))),VALUE(LEFT(ScheduleCompile!G256,FIND("F",ScheduleCompile!G256)-1)),ScheduleCompile!G256)))))))</f>
        <v>1</v>
      </c>
      <c r="M263" s="1">
        <f>IF(AND(ISERROR(IF(ScheduleCompile!H256="Off",0,IF(ScheduleCompile!H256="On",1,IF(ISNUMBER(ScheduleCompile!H256),ScheduleCompile!H256/1,IF(ISTEXT(ScheduleCompile!H256),IF(OR(ISNUMBER(FIND("5F",ScheduleCompile!H256)),ISNUMBER(FIND("0F",ScheduleCompile!H256)),ISNUMBER(FIND("8F",ScheduleCompile!H256)),ISNUMBER(FIND("1F",ScheduleCompile!H256)),ISNUMBER(FIND("2F",ScheduleCompile!H256)),ISNUMBER(FIND("3F",ScheduleCompile!H256)),ISNUMBER(FIND("6F",ScheduleCompile!H256)),ISNUMBER(FIND("7F",ScheduleCompile!H256)),ISNUMBER(FIND("9F",ScheduleCompile!H256)),ISNUMBER(FIND("4F",ScheduleCompile!H256))),VALUE(LEFT(ScheduleCompile!H256,FIND("F",ScheduleCompile!H256)-1)),ScheduleCompile!H256)))))),ISTEXT(ScheduleCompile!#REF!)),"ENDTABLE",IF(ISERROR(IF(ScheduleCompile!H256="Off",0,IF(ScheduleCompile!H256="On",1,IF(ISNUMBER(ScheduleCompile!H256),ScheduleCompile!H256/1,IF(ISTEXT(ScheduleCompile!H256),IF(OR(ISNUMBER(FIND("5F",ScheduleCompile!H256)),ISNUMBER(FIND("0F",ScheduleCompile!H256)),ISNUMBER(FIND("8F",ScheduleCompile!H256)),ISNUMBER(FIND("1F",ScheduleCompile!H256)),ISNUMBER(FIND("2F",ScheduleCompile!H256)),ISNUMBER(FIND("3F",ScheduleCompile!H256)),ISNUMBER(FIND("6F",ScheduleCompile!H256)),ISNUMBER(FIND("7F",ScheduleCompile!H256)),ISNUMBER(FIND("9F",ScheduleCompile!H256)),ISNUMBER(FIND("4F",ScheduleCompile!H256))),VALUE(LEFT(ScheduleCompile!H256,FIND("F",ScheduleCompile!H256)-1)),ScheduleCompile!H256)))))),"",IF(ScheduleCompile!H256="Off",0,IF(ScheduleCompile!H256="On",1,IF(ISNUMBER(ScheduleCompile!H256),ScheduleCompile!H256/1,IF(ISTEXT(ScheduleCompile!H256),IF(OR(ISNUMBER(FIND("5F",ScheduleCompile!H256)),ISNUMBER(FIND("0F",ScheduleCompile!H256)),ISNUMBER(FIND("8F",ScheduleCompile!H256)),ISNUMBER(FIND("1F",ScheduleCompile!H256)),ISNUMBER(FIND("2F",ScheduleCompile!H256)),ISNUMBER(FIND("3F",ScheduleCompile!H256)),ISNUMBER(FIND("6F",ScheduleCompile!H256)),ISNUMBER(FIND("7F",ScheduleCompile!H256)),ISNUMBER(FIND("9F",ScheduleCompile!H256)),ISNUMBER(FIND("4F",ScheduleCompile!H256))),VALUE(LEFT(ScheduleCompile!H256,FIND("F",ScheduleCompile!H256)-1)),ScheduleCompile!H256)))))))</f>
        <v>1</v>
      </c>
      <c r="N263" s="1">
        <f>IF(AND(ISERROR(IF(ScheduleCompile!I256="Off",0,IF(ScheduleCompile!I256="On",1,IF(ISNUMBER(ScheduleCompile!I256),ScheduleCompile!I256/1,IF(ISTEXT(ScheduleCompile!I256),IF(OR(ISNUMBER(FIND("5F",ScheduleCompile!I256)),ISNUMBER(FIND("0F",ScheduleCompile!I256)),ISNUMBER(FIND("8F",ScheduleCompile!I256)),ISNUMBER(FIND("1F",ScheduleCompile!I256)),ISNUMBER(FIND("2F",ScheduleCompile!I256)),ISNUMBER(FIND("3F",ScheduleCompile!I256)),ISNUMBER(FIND("6F",ScheduleCompile!I256)),ISNUMBER(FIND("7F",ScheduleCompile!I256)),ISNUMBER(FIND("9F",ScheduleCompile!I256)),ISNUMBER(FIND("4F",ScheduleCompile!I256))),VALUE(LEFT(ScheduleCompile!I256,FIND("F",ScheduleCompile!I256)-1)),ScheduleCompile!I256)))))),ISTEXT(ScheduleCompile!#REF!)),"ENDTABLE",IF(ISERROR(IF(ScheduleCompile!I256="Off",0,IF(ScheduleCompile!I256="On",1,IF(ISNUMBER(ScheduleCompile!I256),ScheduleCompile!I256/1,IF(ISTEXT(ScheduleCompile!I256),IF(OR(ISNUMBER(FIND("5F",ScheduleCompile!I256)),ISNUMBER(FIND("0F",ScheduleCompile!I256)),ISNUMBER(FIND("8F",ScheduleCompile!I256)),ISNUMBER(FIND("1F",ScheduleCompile!I256)),ISNUMBER(FIND("2F",ScheduleCompile!I256)),ISNUMBER(FIND("3F",ScheduleCompile!I256)),ISNUMBER(FIND("6F",ScheduleCompile!I256)),ISNUMBER(FIND("7F",ScheduleCompile!I256)),ISNUMBER(FIND("9F",ScheduleCompile!I256)),ISNUMBER(FIND("4F",ScheduleCompile!I256))),VALUE(LEFT(ScheduleCompile!I256,FIND("F",ScheduleCompile!I256)-1)),ScheduleCompile!I256)))))),"",IF(ScheduleCompile!I256="Off",0,IF(ScheduleCompile!I256="On",1,IF(ISNUMBER(ScheduleCompile!I256),ScheduleCompile!I256/1,IF(ISTEXT(ScheduleCompile!I256),IF(OR(ISNUMBER(FIND("5F",ScheduleCompile!I256)),ISNUMBER(FIND("0F",ScheduleCompile!I256)),ISNUMBER(FIND("8F",ScheduleCompile!I256)),ISNUMBER(FIND("1F",ScheduleCompile!I256)),ISNUMBER(FIND("2F",ScheduleCompile!I256)),ISNUMBER(FIND("3F",ScheduleCompile!I256)),ISNUMBER(FIND("6F",ScheduleCompile!I256)),ISNUMBER(FIND("7F",ScheduleCompile!I256)),ISNUMBER(FIND("9F",ScheduleCompile!I256)),ISNUMBER(FIND("4F",ScheduleCompile!I256))),VALUE(LEFT(ScheduleCompile!I256,FIND("F",ScheduleCompile!I256)-1)),ScheduleCompile!I256)))))))</f>
        <v>1</v>
      </c>
      <c r="O263" s="1">
        <f>IF(AND(ISERROR(IF(ScheduleCompile!J256="Off",0,IF(ScheduleCompile!J256="On",1,IF(ISNUMBER(ScheduleCompile!J256),ScheduleCompile!J256/1,IF(ISTEXT(ScheduleCompile!J256),IF(OR(ISNUMBER(FIND("5F",ScheduleCompile!J256)),ISNUMBER(FIND("0F",ScheduleCompile!J256)),ISNUMBER(FIND("8F",ScheduleCompile!J256)),ISNUMBER(FIND("1F",ScheduleCompile!J256)),ISNUMBER(FIND("2F",ScheduleCompile!J256)),ISNUMBER(FIND("3F",ScheduleCompile!J256)),ISNUMBER(FIND("6F",ScheduleCompile!J256)),ISNUMBER(FIND("7F",ScheduleCompile!J256)),ISNUMBER(FIND("9F",ScheduleCompile!J256)),ISNUMBER(FIND("4F",ScheduleCompile!J256))),VALUE(LEFT(ScheduleCompile!J256,FIND("F",ScheduleCompile!J256)-1)),ScheduleCompile!J256)))))),ISTEXT(ScheduleCompile!#REF!)),"ENDTABLE",IF(ISERROR(IF(ScheduleCompile!J256="Off",0,IF(ScheduleCompile!J256="On",1,IF(ISNUMBER(ScheduleCompile!J256),ScheduleCompile!J256/1,IF(ISTEXT(ScheduleCompile!J256),IF(OR(ISNUMBER(FIND("5F",ScheduleCompile!J256)),ISNUMBER(FIND("0F",ScheduleCompile!J256)),ISNUMBER(FIND("8F",ScheduleCompile!J256)),ISNUMBER(FIND("1F",ScheduleCompile!J256)),ISNUMBER(FIND("2F",ScheduleCompile!J256)),ISNUMBER(FIND("3F",ScheduleCompile!J256)),ISNUMBER(FIND("6F",ScheduleCompile!J256)),ISNUMBER(FIND("7F",ScheduleCompile!J256)),ISNUMBER(FIND("9F",ScheduleCompile!J256)),ISNUMBER(FIND("4F",ScheduleCompile!J256))),VALUE(LEFT(ScheduleCompile!J256,FIND("F",ScheduleCompile!J256)-1)),ScheduleCompile!J256)))))),"",IF(ScheduleCompile!J256="Off",0,IF(ScheduleCompile!J256="On",1,IF(ISNUMBER(ScheduleCompile!J256),ScheduleCompile!J256/1,IF(ISTEXT(ScheduleCompile!J256),IF(OR(ISNUMBER(FIND("5F",ScheduleCompile!J256)),ISNUMBER(FIND("0F",ScheduleCompile!J256)),ISNUMBER(FIND("8F",ScheduleCompile!J256)),ISNUMBER(FIND("1F",ScheduleCompile!J256)),ISNUMBER(FIND("2F",ScheduleCompile!J256)),ISNUMBER(FIND("3F",ScheduleCompile!J256)),ISNUMBER(FIND("6F",ScheduleCompile!J256)),ISNUMBER(FIND("7F",ScheduleCompile!J256)),ISNUMBER(FIND("9F",ScheduleCompile!J256)),ISNUMBER(FIND("4F",ScheduleCompile!J256))),VALUE(LEFT(ScheduleCompile!J256,FIND("F",ScheduleCompile!J256)-1)),ScheduleCompile!J256)))))))</f>
        <v>1</v>
      </c>
      <c r="P263" s="1">
        <f>IF(AND(ISERROR(IF(ScheduleCompile!K256="Off",0,IF(ScheduleCompile!K256="On",1,IF(ISNUMBER(ScheduleCompile!K256),ScheduleCompile!K256/1,IF(ISTEXT(ScheduleCompile!K256),IF(OR(ISNUMBER(FIND("5F",ScheduleCompile!K256)),ISNUMBER(FIND("0F",ScheduleCompile!K256)),ISNUMBER(FIND("8F",ScheduleCompile!K256)),ISNUMBER(FIND("1F",ScheduleCompile!K256)),ISNUMBER(FIND("2F",ScheduleCompile!K256)),ISNUMBER(FIND("3F",ScheduleCompile!K256)),ISNUMBER(FIND("6F",ScheduleCompile!K256)),ISNUMBER(FIND("7F",ScheduleCompile!K256)),ISNUMBER(FIND("9F",ScheduleCompile!K256)),ISNUMBER(FIND("4F",ScheduleCompile!K256))),VALUE(LEFT(ScheduleCompile!K256,FIND("F",ScheduleCompile!K256)-1)),ScheduleCompile!K256)))))),ISTEXT(ScheduleCompile!#REF!)),"ENDTABLE",IF(ISERROR(IF(ScheduleCompile!K256="Off",0,IF(ScheduleCompile!K256="On",1,IF(ISNUMBER(ScheduleCompile!K256),ScheduleCompile!K256/1,IF(ISTEXT(ScheduleCompile!K256),IF(OR(ISNUMBER(FIND("5F",ScheduleCompile!K256)),ISNUMBER(FIND("0F",ScheduleCompile!K256)),ISNUMBER(FIND("8F",ScheduleCompile!K256)),ISNUMBER(FIND("1F",ScheduleCompile!K256)),ISNUMBER(FIND("2F",ScheduleCompile!K256)),ISNUMBER(FIND("3F",ScheduleCompile!K256)),ISNUMBER(FIND("6F",ScheduleCompile!K256)),ISNUMBER(FIND("7F",ScheduleCompile!K256)),ISNUMBER(FIND("9F",ScheduleCompile!K256)),ISNUMBER(FIND("4F",ScheduleCompile!K256))),VALUE(LEFT(ScheduleCompile!K256,FIND("F",ScheduleCompile!K256)-1)),ScheduleCompile!K256)))))),"",IF(ScheduleCompile!K256="Off",0,IF(ScheduleCompile!K256="On",1,IF(ISNUMBER(ScheduleCompile!K256),ScheduleCompile!K256/1,IF(ISTEXT(ScheduleCompile!K256),IF(OR(ISNUMBER(FIND("5F",ScheduleCompile!K256)),ISNUMBER(FIND("0F",ScheduleCompile!K256)),ISNUMBER(FIND("8F",ScheduleCompile!K256)),ISNUMBER(FIND("1F",ScheduleCompile!K256)),ISNUMBER(FIND("2F",ScheduleCompile!K256)),ISNUMBER(FIND("3F",ScheduleCompile!K256)),ISNUMBER(FIND("6F",ScheduleCompile!K256)),ISNUMBER(FIND("7F",ScheduleCompile!K256)),ISNUMBER(FIND("9F",ScheduleCompile!K256)),ISNUMBER(FIND("4F",ScheduleCompile!K256))),VALUE(LEFT(ScheduleCompile!K256,FIND("F",ScheduleCompile!K256)-1)),ScheduleCompile!K256)))))))</f>
        <v>1</v>
      </c>
      <c r="Q263" s="1">
        <f>IF(AND(ISERROR(IF(ScheduleCompile!L256="Off",0,IF(ScheduleCompile!L256="On",1,IF(ISNUMBER(ScheduleCompile!L256),ScheduleCompile!L256/1,IF(ISTEXT(ScheduleCompile!L256),IF(OR(ISNUMBER(FIND("5F",ScheduleCompile!L256)),ISNUMBER(FIND("0F",ScheduleCompile!L256)),ISNUMBER(FIND("8F",ScheduleCompile!L256)),ISNUMBER(FIND("1F",ScheduleCompile!L256)),ISNUMBER(FIND("2F",ScheduleCompile!L256)),ISNUMBER(FIND("3F",ScheduleCompile!L256)),ISNUMBER(FIND("6F",ScheduleCompile!L256)),ISNUMBER(FIND("7F",ScheduleCompile!L256)),ISNUMBER(FIND("9F",ScheduleCompile!L256)),ISNUMBER(FIND("4F",ScheduleCompile!L256))),VALUE(LEFT(ScheduleCompile!L256,FIND("F",ScheduleCompile!L256)-1)),ScheduleCompile!L256)))))),ISTEXT(ScheduleCompile!#REF!)),"ENDTABLE",IF(ISERROR(IF(ScheduleCompile!L256="Off",0,IF(ScheduleCompile!L256="On",1,IF(ISNUMBER(ScheduleCompile!L256),ScheduleCompile!L256/1,IF(ISTEXT(ScheduleCompile!L256),IF(OR(ISNUMBER(FIND("5F",ScheduleCompile!L256)),ISNUMBER(FIND("0F",ScheduleCompile!L256)),ISNUMBER(FIND("8F",ScheduleCompile!L256)),ISNUMBER(FIND("1F",ScheduleCompile!L256)),ISNUMBER(FIND("2F",ScheduleCompile!L256)),ISNUMBER(FIND("3F",ScheduleCompile!L256)),ISNUMBER(FIND("6F",ScheduleCompile!L256)),ISNUMBER(FIND("7F",ScheduleCompile!L256)),ISNUMBER(FIND("9F",ScheduleCompile!L256)),ISNUMBER(FIND("4F",ScheduleCompile!L256))),VALUE(LEFT(ScheduleCompile!L256,FIND("F",ScheduleCompile!L256)-1)),ScheduleCompile!L256)))))),"",IF(ScheduleCompile!L256="Off",0,IF(ScheduleCompile!L256="On",1,IF(ISNUMBER(ScheduleCompile!L256),ScheduleCompile!L256/1,IF(ISTEXT(ScheduleCompile!L256),IF(OR(ISNUMBER(FIND("5F",ScheduleCompile!L256)),ISNUMBER(FIND("0F",ScheduleCompile!L256)),ISNUMBER(FIND("8F",ScheduleCompile!L256)),ISNUMBER(FIND("1F",ScheduleCompile!L256)),ISNUMBER(FIND("2F",ScheduleCompile!L256)),ISNUMBER(FIND("3F",ScheduleCompile!L256)),ISNUMBER(FIND("6F",ScheduleCompile!L256)),ISNUMBER(FIND("7F",ScheduleCompile!L256)),ISNUMBER(FIND("9F",ScheduleCompile!L256)),ISNUMBER(FIND("4F",ScheduleCompile!L256))),VALUE(LEFT(ScheduleCompile!L256,FIND("F",ScheduleCompile!L256)-1)),ScheduleCompile!L256)))))))</f>
        <v>1</v>
      </c>
      <c r="R263" s="1">
        <f>IF(AND(ISERROR(IF(ScheduleCompile!M256="Off",0,IF(ScheduleCompile!M256="On",1,IF(ISNUMBER(ScheduleCompile!M256),ScheduleCompile!M256/1,IF(ISTEXT(ScheduleCompile!M256),IF(OR(ISNUMBER(FIND("5F",ScheduleCompile!M256)),ISNUMBER(FIND("0F",ScheduleCompile!M256)),ISNUMBER(FIND("8F",ScheduleCompile!M256)),ISNUMBER(FIND("1F",ScheduleCompile!M256)),ISNUMBER(FIND("2F",ScheduleCompile!M256)),ISNUMBER(FIND("3F",ScheduleCompile!M256)),ISNUMBER(FIND("6F",ScheduleCompile!M256)),ISNUMBER(FIND("7F",ScheduleCompile!M256)),ISNUMBER(FIND("9F",ScheduleCompile!M256)),ISNUMBER(FIND("4F",ScheduleCompile!M256))),VALUE(LEFT(ScheduleCompile!M256,FIND("F",ScheduleCompile!M256)-1)),ScheduleCompile!M256)))))),ISTEXT(ScheduleCompile!#REF!)),"ENDTABLE",IF(ISERROR(IF(ScheduleCompile!M256="Off",0,IF(ScheduleCompile!M256="On",1,IF(ISNUMBER(ScheduleCompile!M256),ScheduleCompile!M256/1,IF(ISTEXT(ScheduleCompile!M256),IF(OR(ISNUMBER(FIND("5F",ScheduleCompile!M256)),ISNUMBER(FIND("0F",ScheduleCompile!M256)),ISNUMBER(FIND("8F",ScheduleCompile!M256)),ISNUMBER(FIND("1F",ScheduleCompile!M256)),ISNUMBER(FIND("2F",ScheduleCompile!M256)),ISNUMBER(FIND("3F",ScheduleCompile!M256)),ISNUMBER(FIND("6F",ScheduleCompile!M256)),ISNUMBER(FIND("7F",ScheduleCompile!M256)),ISNUMBER(FIND("9F",ScheduleCompile!M256)),ISNUMBER(FIND("4F",ScheduleCompile!M256))),VALUE(LEFT(ScheduleCompile!M256,FIND("F",ScheduleCompile!M256)-1)),ScheduleCompile!M256)))))),"",IF(ScheduleCompile!M256="Off",0,IF(ScheduleCompile!M256="On",1,IF(ISNUMBER(ScheduleCompile!M256),ScheduleCompile!M256/1,IF(ISTEXT(ScheduleCompile!M256),IF(OR(ISNUMBER(FIND("5F",ScheduleCompile!M256)),ISNUMBER(FIND("0F",ScheduleCompile!M256)),ISNUMBER(FIND("8F",ScheduleCompile!M256)),ISNUMBER(FIND("1F",ScheduleCompile!M256)),ISNUMBER(FIND("2F",ScheduleCompile!M256)),ISNUMBER(FIND("3F",ScheduleCompile!M256)),ISNUMBER(FIND("6F",ScheduleCompile!M256)),ISNUMBER(FIND("7F",ScheduleCompile!M256)),ISNUMBER(FIND("9F",ScheduleCompile!M256)),ISNUMBER(FIND("4F",ScheduleCompile!M256))),VALUE(LEFT(ScheduleCompile!M256,FIND("F",ScheduleCompile!M256)-1)),ScheduleCompile!M256)))))))</f>
        <v>1</v>
      </c>
      <c r="S263" s="1">
        <f>IF(AND(ISERROR(IF(ScheduleCompile!N256="Off",0,IF(ScheduleCompile!N256="On",1,IF(ISNUMBER(ScheduleCompile!N256),ScheduleCompile!N256/1,IF(ISTEXT(ScheduleCompile!N256),IF(OR(ISNUMBER(FIND("5F",ScheduleCompile!N256)),ISNUMBER(FIND("0F",ScheduleCompile!N256)),ISNUMBER(FIND("8F",ScheduleCompile!N256)),ISNUMBER(FIND("1F",ScheduleCompile!N256)),ISNUMBER(FIND("2F",ScheduleCompile!N256)),ISNUMBER(FIND("3F",ScheduleCompile!N256)),ISNUMBER(FIND("6F",ScheduleCompile!N256)),ISNUMBER(FIND("7F",ScheduleCompile!N256)),ISNUMBER(FIND("9F",ScheduleCompile!N256)),ISNUMBER(FIND("4F",ScheduleCompile!N256))),VALUE(LEFT(ScheduleCompile!N256,FIND("F",ScheduleCompile!N256)-1)),ScheduleCompile!N256)))))),ISTEXT(ScheduleCompile!#REF!)),"ENDTABLE",IF(ISERROR(IF(ScheduleCompile!N256="Off",0,IF(ScheduleCompile!N256="On",1,IF(ISNUMBER(ScheduleCompile!N256),ScheduleCompile!N256/1,IF(ISTEXT(ScheduleCompile!N256),IF(OR(ISNUMBER(FIND("5F",ScheduleCompile!N256)),ISNUMBER(FIND("0F",ScheduleCompile!N256)),ISNUMBER(FIND("8F",ScheduleCompile!N256)),ISNUMBER(FIND("1F",ScheduleCompile!N256)),ISNUMBER(FIND("2F",ScheduleCompile!N256)),ISNUMBER(FIND("3F",ScheduleCompile!N256)),ISNUMBER(FIND("6F",ScheduleCompile!N256)),ISNUMBER(FIND("7F",ScheduleCompile!N256)),ISNUMBER(FIND("9F",ScheduleCompile!N256)),ISNUMBER(FIND("4F",ScheduleCompile!N256))),VALUE(LEFT(ScheduleCompile!N256,FIND("F",ScheduleCompile!N256)-1)),ScheduleCompile!N256)))))),"",IF(ScheduleCompile!N256="Off",0,IF(ScheduleCompile!N256="On",1,IF(ISNUMBER(ScheduleCompile!N256),ScheduleCompile!N256/1,IF(ISTEXT(ScheduleCompile!N256),IF(OR(ISNUMBER(FIND("5F",ScheduleCompile!N256)),ISNUMBER(FIND("0F",ScheduleCompile!N256)),ISNUMBER(FIND("8F",ScheduleCompile!N256)),ISNUMBER(FIND("1F",ScheduleCompile!N256)),ISNUMBER(FIND("2F",ScheduleCompile!N256)),ISNUMBER(FIND("3F",ScheduleCompile!N256)),ISNUMBER(FIND("6F",ScheduleCompile!N256)),ISNUMBER(FIND("7F",ScheduleCompile!N256)),ISNUMBER(FIND("9F",ScheduleCompile!N256)),ISNUMBER(FIND("4F",ScheduleCompile!N256))),VALUE(LEFT(ScheduleCompile!N256,FIND("F",ScheduleCompile!N256)-1)),ScheduleCompile!N256)))))))</f>
        <v>1</v>
      </c>
      <c r="T263" s="1">
        <f>IF(AND(ISERROR(IF(ScheduleCompile!O256="Off",0,IF(ScheduleCompile!O256="On",1,IF(ISNUMBER(ScheduleCompile!O256),ScheduleCompile!O256/1,IF(ISTEXT(ScheduleCompile!O256),IF(OR(ISNUMBER(FIND("5F",ScheduleCompile!O256)),ISNUMBER(FIND("0F",ScheduleCompile!O256)),ISNUMBER(FIND("8F",ScheduleCompile!O256)),ISNUMBER(FIND("1F",ScheduleCompile!O256)),ISNUMBER(FIND("2F",ScheduleCompile!O256)),ISNUMBER(FIND("3F",ScheduleCompile!O256)),ISNUMBER(FIND("6F",ScheduleCompile!O256)),ISNUMBER(FIND("7F",ScheduleCompile!O256)),ISNUMBER(FIND("9F",ScheduleCompile!O256)),ISNUMBER(FIND("4F",ScheduleCompile!O256))),VALUE(LEFT(ScheduleCompile!O256,FIND("F",ScheduleCompile!O256)-1)),ScheduleCompile!O256)))))),ISTEXT(ScheduleCompile!#REF!)),"ENDTABLE",IF(ISERROR(IF(ScheduleCompile!O256="Off",0,IF(ScheduleCompile!O256="On",1,IF(ISNUMBER(ScheduleCompile!O256),ScheduleCompile!O256/1,IF(ISTEXT(ScheduleCompile!O256),IF(OR(ISNUMBER(FIND("5F",ScheduleCompile!O256)),ISNUMBER(FIND("0F",ScheduleCompile!O256)),ISNUMBER(FIND("8F",ScheduleCompile!O256)),ISNUMBER(FIND("1F",ScheduleCompile!O256)),ISNUMBER(FIND("2F",ScheduleCompile!O256)),ISNUMBER(FIND("3F",ScheduleCompile!O256)),ISNUMBER(FIND("6F",ScheduleCompile!O256)),ISNUMBER(FIND("7F",ScheduleCompile!O256)),ISNUMBER(FIND("9F",ScheduleCompile!O256)),ISNUMBER(FIND("4F",ScheduleCompile!O256))),VALUE(LEFT(ScheduleCompile!O256,FIND("F",ScheduleCompile!O256)-1)),ScheduleCompile!O256)))))),"",IF(ScheduleCompile!O256="Off",0,IF(ScheduleCompile!O256="On",1,IF(ISNUMBER(ScheduleCompile!O256),ScheduleCompile!O256/1,IF(ISTEXT(ScheduleCompile!O256),IF(OR(ISNUMBER(FIND("5F",ScheduleCompile!O256)),ISNUMBER(FIND("0F",ScheduleCompile!O256)),ISNUMBER(FIND("8F",ScheduleCompile!O256)),ISNUMBER(FIND("1F",ScheduleCompile!O256)),ISNUMBER(FIND("2F",ScheduleCompile!O256)),ISNUMBER(FIND("3F",ScheduleCompile!O256)),ISNUMBER(FIND("6F",ScheduleCompile!O256)),ISNUMBER(FIND("7F",ScheduleCompile!O256)),ISNUMBER(FIND("9F",ScheduleCompile!O256)),ISNUMBER(FIND("4F",ScheduleCompile!O256))),VALUE(LEFT(ScheduleCompile!O256,FIND("F",ScheduleCompile!O256)-1)),ScheduleCompile!O256)))))))</f>
        <v>1</v>
      </c>
      <c r="U263" s="1">
        <f>IF(AND(ISERROR(IF(ScheduleCompile!P256="Off",0,IF(ScheduleCompile!P256="On",1,IF(ISNUMBER(ScheduleCompile!P256),ScheduleCompile!P256/1,IF(ISTEXT(ScheduleCompile!P256),IF(OR(ISNUMBER(FIND("5F",ScheduleCompile!P256)),ISNUMBER(FIND("0F",ScheduleCompile!P256)),ISNUMBER(FIND("8F",ScheduleCompile!P256)),ISNUMBER(FIND("1F",ScheduleCompile!P256)),ISNUMBER(FIND("2F",ScheduleCompile!P256)),ISNUMBER(FIND("3F",ScheduleCompile!P256)),ISNUMBER(FIND("6F",ScheduleCompile!P256)),ISNUMBER(FIND("7F",ScheduleCompile!P256)),ISNUMBER(FIND("9F",ScheduleCompile!P256)),ISNUMBER(FIND("4F",ScheduleCompile!P256))),VALUE(LEFT(ScheduleCompile!P256,FIND("F",ScheduleCompile!P256)-1)),ScheduleCompile!P256)))))),ISTEXT(ScheduleCompile!#REF!)),"ENDTABLE",IF(ISERROR(IF(ScheduleCompile!P256="Off",0,IF(ScheduleCompile!P256="On",1,IF(ISNUMBER(ScheduleCompile!P256),ScheduleCompile!P256/1,IF(ISTEXT(ScheduleCompile!P256),IF(OR(ISNUMBER(FIND("5F",ScheduleCompile!P256)),ISNUMBER(FIND("0F",ScheduleCompile!P256)),ISNUMBER(FIND("8F",ScheduleCompile!P256)),ISNUMBER(FIND("1F",ScheduleCompile!P256)),ISNUMBER(FIND("2F",ScheduleCompile!P256)),ISNUMBER(FIND("3F",ScheduleCompile!P256)),ISNUMBER(FIND("6F",ScheduleCompile!P256)),ISNUMBER(FIND("7F",ScheduleCompile!P256)),ISNUMBER(FIND("9F",ScheduleCompile!P256)),ISNUMBER(FIND("4F",ScheduleCompile!P256))),VALUE(LEFT(ScheduleCompile!P256,FIND("F",ScheduleCompile!P256)-1)),ScheduleCompile!P256)))))),"",IF(ScheduleCompile!P256="Off",0,IF(ScheduleCompile!P256="On",1,IF(ISNUMBER(ScheduleCompile!P256),ScheduleCompile!P256/1,IF(ISTEXT(ScheduleCompile!P256),IF(OR(ISNUMBER(FIND("5F",ScheduleCompile!P256)),ISNUMBER(FIND("0F",ScheduleCompile!P256)),ISNUMBER(FIND("8F",ScheduleCompile!P256)),ISNUMBER(FIND("1F",ScheduleCompile!P256)),ISNUMBER(FIND("2F",ScheduleCompile!P256)),ISNUMBER(FIND("3F",ScheduleCompile!P256)),ISNUMBER(FIND("6F",ScheduleCompile!P256)),ISNUMBER(FIND("7F",ScheduleCompile!P256)),ISNUMBER(FIND("9F",ScheduleCompile!P256)),ISNUMBER(FIND("4F",ScheduleCompile!P256))),VALUE(LEFT(ScheduleCompile!P256,FIND("F",ScheduleCompile!P256)-1)),ScheduleCompile!P256)))))))</f>
        <v>1</v>
      </c>
      <c r="V263" s="1">
        <f>IF(AND(ISERROR(IF(ScheduleCompile!Q256="Off",0,IF(ScheduleCompile!Q256="On",1,IF(ISNUMBER(ScheduleCompile!Q256),ScheduleCompile!Q256/1,IF(ISTEXT(ScheduleCompile!Q256),IF(OR(ISNUMBER(FIND("5F",ScheduleCompile!Q256)),ISNUMBER(FIND("0F",ScheduleCompile!Q256)),ISNUMBER(FIND("8F",ScheduleCompile!Q256)),ISNUMBER(FIND("1F",ScheduleCompile!Q256)),ISNUMBER(FIND("2F",ScheduleCompile!Q256)),ISNUMBER(FIND("3F",ScheduleCompile!Q256)),ISNUMBER(FIND("6F",ScheduleCompile!Q256)),ISNUMBER(FIND("7F",ScheduleCompile!Q256)),ISNUMBER(FIND("9F",ScheduleCompile!Q256)),ISNUMBER(FIND("4F",ScheduleCompile!Q256))),VALUE(LEFT(ScheduleCompile!Q256,FIND("F",ScheduleCompile!Q256)-1)),ScheduleCompile!Q256)))))),ISTEXT(ScheduleCompile!#REF!)),"ENDTABLE",IF(ISERROR(IF(ScheduleCompile!Q256="Off",0,IF(ScheduleCompile!Q256="On",1,IF(ISNUMBER(ScheduleCompile!Q256),ScheduleCompile!Q256/1,IF(ISTEXT(ScheduleCompile!Q256),IF(OR(ISNUMBER(FIND("5F",ScheduleCompile!Q256)),ISNUMBER(FIND("0F",ScheduleCompile!Q256)),ISNUMBER(FIND("8F",ScheduleCompile!Q256)),ISNUMBER(FIND("1F",ScheduleCompile!Q256)),ISNUMBER(FIND("2F",ScheduleCompile!Q256)),ISNUMBER(FIND("3F",ScheduleCompile!Q256)),ISNUMBER(FIND("6F",ScheduleCompile!Q256)),ISNUMBER(FIND("7F",ScheduleCompile!Q256)),ISNUMBER(FIND("9F",ScheduleCompile!Q256)),ISNUMBER(FIND("4F",ScheduleCompile!Q256))),VALUE(LEFT(ScheduleCompile!Q256,FIND("F",ScheduleCompile!Q256)-1)),ScheduleCompile!Q256)))))),"",IF(ScheduleCompile!Q256="Off",0,IF(ScheduleCompile!Q256="On",1,IF(ISNUMBER(ScheduleCompile!Q256),ScheduleCompile!Q256/1,IF(ISTEXT(ScheduleCompile!Q256),IF(OR(ISNUMBER(FIND("5F",ScheduleCompile!Q256)),ISNUMBER(FIND("0F",ScheduleCompile!Q256)),ISNUMBER(FIND("8F",ScheduleCompile!Q256)),ISNUMBER(FIND("1F",ScheduleCompile!Q256)),ISNUMBER(FIND("2F",ScheduleCompile!Q256)),ISNUMBER(FIND("3F",ScheduleCompile!Q256)),ISNUMBER(FIND("6F",ScheduleCompile!Q256)),ISNUMBER(FIND("7F",ScheduleCompile!Q256)),ISNUMBER(FIND("9F",ScheduleCompile!Q256)),ISNUMBER(FIND("4F",ScheduleCompile!Q256))),VALUE(LEFT(ScheduleCompile!Q256,FIND("F",ScheduleCompile!Q256)-1)),ScheduleCompile!Q256)))))))</f>
        <v>1</v>
      </c>
      <c r="W263" s="1">
        <f>IF(AND(ISERROR(IF(ScheduleCompile!R256="Off",0,IF(ScheduleCompile!R256="On",1,IF(ISNUMBER(ScheduleCompile!R256),ScheduleCompile!R256/1,IF(ISTEXT(ScheduleCompile!R256),IF(OR(ISNUMBER(FIND("5F",ScheduleCompile!R256)),ISNUMBER(FIND("0F",ScheduleCompile!R256)),ISNUMBER(FIND("8F",ScheduleCompile!R256)),ISNUMBER(FIND("1F",ScheduleCompile!R256)),ISNUMBER(FIND("2F",ScheduleCompile!R256)),ISNUMBER(FIND("3F",ScheduleCompile!R256)),ISNUMBER(FIND("6F",ScheduleCompile!R256)),ISNUMBER(FIND("7F",ScheduleCompile!R256)),ISNUMBER(FIND("9F",ScheduleCompile!R256)),ISNUMBER(FIND("4F",ScheduleCompile!R256))),VALUE(LEFT(ScheduleCompile!R256,FIND("F",ScheduleCompile!R256)-1)),ScheduleCompile!R256)))))),ISTEXT(ScheduleCompile!#REF!)),"ENDTABLE",IF(ISERROR(IF(ScheduleCompile!R256="Off",0,IF(ScheduleCompile!R256="On",1,IF(ISNUMBER(ScheduleCompile!R256),ScheduleCompile!R256/1,IF(ISTEXT(ScheduleCompile!R256),IF(OR(ISNUMBER(FIND("5F",ScheduleCompile!R256)),ISNUMBER(FIND("0F",ScheduleCompile!R256)),ISNUMBER(FIND("8F",ScheduleCompile!R256)),ISNUMBER(FIND("1F",ScheduleCompile!R256)),ISNUMBER(FIND("2F",ScheduleCompile!R256)),ISNUMBER(FIND("3F",ScheduleCompile!R256)),ISNUMBER(FIND("6F",ScheduleCompile!R256)),ISNUMBER(FIND("7F",ScheduleCompile!R256)),ISNUMBER(FIND("9F",ScheduleCompile!R256)),ISNUMBER(FIND("4F",ScheduleCompile!R256))),VALUE(LEFT(ScheduleCompile!R256,FIND("F",ScheduleCompile!R256)-1)),ScheduleCompile!R256)))))),"",IF(ScheduleCompile!R256="Off",0,IF(ScheduleCompile!R256="On",1,IF(ISNUMBER(ScheduleCompile!R256),ScheduleCompile!R256/1,IF(ISTEXT(ScheduleCompile!R256),IF(OR(ISNUMBER(FIND("5F",ScheduleCompile!R256)),ISNUMBER(FIND("0F",ScheduleCompile!R256)),ISNUMBER(FIND("8F",ScheduleCompile!R256)),ISNUMBER(FIND("1F",ScheduleCompile!R256)),ISNUMBER(FIND("2F",ScheduleCompile!R256)),ISNUMBER(FIND("3F",ScheduleCompile!R256)),ISNUMBER(FIND("6F",ScheduleCompile!R256)),ISNUMBER(FIND("7F",ScheduleCompile!R256)),ISNUMBER(FIND("9F",ScheduleCompile!R256)),ISNUMBER(FIND("4F",ScheduleCompile!R256))),VALUE(LEFT(ScheduleCompile!R256,FIND("F",ScheduleCompile!R256)-1)),ScheduleCompile!R256)))))))</f>
        <v>1</v>
      </c>
      <c r="X263" s="1">
        <f>IF(AND(ISERROR(IF(ScheduleCompile!S256="Off",0,IF(ScheduleCompile!S256="On",1,IF(ISNUMBER(ScheduleCompile!S256),ScheduleCompile!S256/1,IF(ISTEXT(ScheduleCompile!S256),IF(OR(ISNUMBER(FIND("5F",ScheduleCompile!S256)),ISNUMBER(FIND("0F",ScheduleCompile!S256)),ISNUMBER(FIND("8F",ScheduleCompile!S256)),ISNUMBER(FIND("1F",ScheduleCompile!S256)),ISNUMBER(FIND("2F",ScheduleCompile!S256)),ISNUMBER(FIND("3F",ScheduleCompile!S256)),ISNUMBER(FIND("6F",ScheduleCompile!S256)),ISNUMBER(FIND("7F",ScheduleCompile!S256)),ISNUMBER(FIND("9F",ScheduleCompile!S256)),ISNUMBER(FIND("4F",ScheduleCompile!S256))),VALUE(LEFT(ScheduleCompile!S256,FIND("F",ScheduleCompile!S256)-1)),ScheduleCompile!S256)))))),ISTEXT(ScheduleCompile!#REF!)),"ENDTABLE",IF(ISERROR(IF(ScheduleCompile!S256="Off",0,IF(ScheduleCompile!S256="On",1,IF(ISNUMBER(ScheduleCompile!S256),ScheduleCompile!S256/1,IF(ISTEXT(ScheduleCompile!S256),IF(OR(ISNUMBER(FIND("5F",ScheduleCompile!S256)),ISNUMBER(FIND("0F",ScheduleCompile!S256)),ISNUMBER(FIND("8F",ScheduleCompile!S256)),ISNUMBER(FIND("1F",ScheduleCompile!S256)),ISNUMBER(FIND("2F",ScheduleCompile!S256)),ISNUMBER(FIND("3F",ScheduleCompile!S256)),ISNUMBER(FIND("6F",ScheduleCompile!S256)),ISNUMBER(FIND("7F",ScheduleCompile!S256)),ISNUMBER(FIND("9F",ScheduleCompile!S256)),ISNUMBER(FIND("4F",ScheduleCompile!S256))),VALUE(LEFT(ScheduleCompile!S256,FIND("F",ScheduleCompile!S256)-1)),ScheduleCompile!S256)))))),"",IF(ScheduleCompile!S256="Off",0,IF(ScheduleCompile!S256="On",1,IF(ISNUMBER(ScheduleCompile!S256),ScheduleCompile!S256/1,IF(ISTEXT(ScheduleCompile!S256),IF(OR(ISNUMBER(FIND("5F",ScheduleCompile!S256)),ISNUMBER(FIND("0F",ScheduleCompile!S256)),ISNUMBER(FIND("8F",ScheduleCompile!S256)),ISNUMBER(FIND("1F",ScheduleCompile!S256)),ISNUMBER(FIND("2F",ScheduleCompile!S256)),ISNUMBER(FIND("3F",ScheduleCompile!S256)),ISNUMBER(FIND("6F",ScheduleCompile!S256)),ISNUMBER(FIND("7F",ScheduleCompile!S256)),ISNUMBER(FIND("9F",ScheduleCompile!S256)),ISNUMBER(FIND("4F",ScheduleCompile!S256))),VALUE(LEFT(ScheduleCompile!S256,FIND("F",ScheduleCompile!S256)-1)),ScheduleCompile!S256)))))))</f>
        <v>1</v>
      </c>
      <c r="Y263" s="1">
        <f>IF(AND(ISERROR(IF(ScheduleCompile!T256="Off",0,IF(ScheduleCompile!T256="On",1,IF(ISNUMBER(ScheduleCompile!T256),ScheduleCompile!T256/1,IF(ISTEXT(ScheduleCompile!T256),IF(OR(ISNUMBER(FIND("5F",ScheduleCompile!T256)),ISNUMBER(FIND("0F",ScheduleCompile!T256)),ISNUMBER(FIND("8F",ScheduleCompile!T256)),ISNUMBER(FIND("1F",ScheduleCompile!T256)),ISNUMBER(FIND("2F",ScheduleCompile!T256)),ISNUMBER(FIND("3F",ScheduleCompile!T256)),ISNUMBER(FIND("6F",ScheduleCompile!T256)),ISNUMBER(FIND("7F",ScheduleCompile!T256)),ISNUMBER(FIND("9F",ScheduleCompile!T256)),ISNUMBER(FIND("4F",ScheduleCompile!T256))),VALUE(LEFT(ScheduleCompile!T256,FIND("F",ScheduleCompile!T256)-1)),ScheduleCompile!T256)))))),ISTEXT(ScheduleCompile!#REF!)),"ENDTABLE",IF(ISERROR(IF(ScheduleCompile!T256="Off",0,IF(ScheduleCompile!T256="On",1,IF(ISNUMBER(ScheduleCompile!T256),ScheduleCompile!T256/1,IF(ISTEXT(ScheduleCompile!T256),IF(OR(ISNUMBER(FIND("5F",ScheduleCompile!T256)),ISNUMBER(FIND("0F",ScheduleCompile!T256)),ISNUMBER(FIND("8F",ScheduleCompile!T256)),ISNUMBER(FIND("1F",ScheduleCompile!T256)),ISNUMBER(FIND("2F",ScheduleCompile!T256)),ISNUMBER(FIND("3F",ScheduleCompile!T256)),ISNUMBER(FIND("6F",ScheduleCompile!T256)),ISNUMBER(FIND("7F",ScheduleCompile!T256)),ISNUMBER(FIND("9F",ScheduleCompile!T256)),ISNUMBER(FIND("4F",ScheduleCompile!T256))),VALUE(LEFT(ScheduleCompile!T256,FIND("F",ScheduleCompile!T256)-1)),ScheduleCompile!T256)))))),"",IF(ScheduleCompile!T256="Off",0,IF(ScheduleCompile!T256="On",1,IF(ISNUMBER(ScheduleCompile!T256),ScheduleCompile!T256/1,IF(ISTEXT(ScheduleCompile!T256),IF(OR(ISNUMBER(FIND("5F",ScheduleCompile!T256)),ISNUMBER(FIND("0F",ScheduleCompile!T256)),ISNUMBER(FIND("8F",ScheduleCompile!T256)),ISNUMBER(FIND("1F",ScheduleCompile!T256)),ISNUMBER(FIND("2F",ScheduleCompile!T256)),ISNUMBER(FIND("3F",ScheduleCompile!T256)),ISNUMBER(FIND("6F",ScheduleCompile!T256)),ISNUMBER(FIND("7F",ScheduleCompile!T256)),ISNUMBER(FIND("9F",ScheduleCompile!T256)),ISNUMBER(FIND("4F",ScheduleCompile!T256))),VALUE(LEFT(ScheduleCompile!T256,FIND("F",ScheduleCompile!T256)-1)),ScheduleCompile!T256)))))))</f>
        <v>1</v>
      </c>
      <c r="Z263" s="1">
        <f>IF(AND(ISERROR(IF(ScheduleCompile!U256="Off",0,IF(ScheduleCompile!U256="On",1,IF(ISNUMBER(ScheduleCompile!U256),ScheduleCompile!U256/1,IF(ISTEXT(ScheduleCompile!U256),IF(OR(ISNUMBER(FIND("5F",ScheduleCompile!U256)),ISNUMBER(FIND("0F",ScheduleCompile!U256)),ISNUMBER(FIND("8F",ScheduleCompile!U256)),ISNUMBER(FIND("1F",ScheduleCompile!U256)),ISNUMBER(FIND("2F",ScheduleCompile!U256)),ISNUMBER(FIND("3F",ScheduleCompile!U256)),ISNUMBER(FIND("6F",ScheduleCompile!U256)),ISNUMBER(FIND("7F",ScheduleCompile!U256)),ISNUMBER(FIND("9F",ScheduleCompile!U256)),ISNUMBER(FIND("4F",ScheduleCompile!U256))),VALUE(LEFT(ScheduleCompile!U256,FIND("F",ScheduleCompile!U256)-1)),ScheduleCompile!U256)))))),ISTEXT(ScheduleCompile!#REF!)),"ENDTABLE",IF(ISERROR(IF(ScheduleCompile!U256="Off",0,IF(ScheduleCompile!U256="On",1,IF(ISNUMBER(ScheduleCompile!U256),ScheduleCompile!U256/1,IF(ISTEXT(ScheduleCompile!U256),IF(OR(ISNUMBER(FIND("5F",ScheduleCompile!U256)),ISNUMBER(FIND("0F",ScheduleCompile!U256)),ISNUMBER(FIND("8F",ScheduleCompile!U256)),ISNUMBER(FIND("1F",ScheduleCompile!U256)),ISNUMBER(FIND("2F",ScheduleCompile!U256)),ISNUMBER(FIND("3F",ScheduleCompile!U256)),ISNUMBER(FIND("6F",ScheduleCompile!U256)),ISNUMBER(FIND("7F",ScheduleCompile!U256)),ISNUMBER(FIND("9F",ScheduleCompile!U256)),ISNUMBER(FIND("4F",ScheduleCompile!U256))),VALUE(LEFT(ScheduleCompile!U256,FIND("F",ScheduleCompile!U256)-1)),ScheduleCompile!U256)))))),"",IF(ScheduleCompile!U256="Off",0,IF(ScheduleCompile!U256="On",1,IF(ISNUMBER(ScheduleCompile!U256),ScheduleCompile!U256/1,IF(ISTEXT(ScheduleCompile!U256),IF(OR(ISNUMBER(FIND("5F",ScheduleCompile!U256)),ISNUMBER(FIND("0F",ScheduleCompile!U256)),ISNUMBER(FIND("8F",ScheduleCompile!U256)),ISNUMBER(FIND("1F",ScheduleCompile!U256)),ISNUMBER(FIND("2F",ScheduleCompile!U256)),ISNUMBER(FIND("3F",ScheduleCompile!U256)),ISNUMBER(FIND("6F",ScheduleCompile!U256)),ISNUMBER(FIND("7F",ScheduleCompile!U256)),ISNUMBER(FIND("9F",ScheduleCompile!U256)),ISNUMBER(FIND("4F",ScheduleCompile!U256))),VALUE(LEFT(ScheduleCompile!U256,FIND("F",ScheduleCompile!U256)-1)),ScheduleCompile!U256)))))))</f>
        <v>1</v>
      </c>
      <c r="AA263" s="1">
        <f>IF(AND(ISERROR(IF(ScheduleCompile!V256="Off",0,IF(ScheduleCompile!V256="On",1,IF(ISNUMBER(ScheduleCompile!V256),ScheduleCompile!V256/1,IF(ISTEXT(ScheduleCompile!V256),IF(OR(ISNUMBER(FIND("5F",ScheduleCompile!V256)),ISNUMBER(FIND("0F",ScheduleCompile!V256)),ISNUMBER(FIND("8F",ScheduleCompile!V256)),ISNUMBER(FIND("1F",ScheduleCompile!V256)),ISNUMBER(FIND("2F",ScheduleCompile!V256)),ISNUMBER(FIND("3F",ScheduleCompile!V256)),ISNUMBER(FIND("6F",ScheduleCompile!V256)),ISNUMBER(FIND("7F",ScheduleCompile!V256)),ISNUMBER(FIND("9F",ScheduleCompile!V256)),ISNUMBER(FIND("4F",ScheduleCompile!V256))),VALUE(LEFT(ScheduleCompile!V256,FIND("F",ScheduleCompile!V256)-1)),ScheduleCompile!V256)))))),ISTEXT(ScheduleCompile!#REF!)),"ENDTABLE",IF(ISERROR(IF(ScheduleCompile!V256="Off",0,IF(ScheduleCompile!V256="On",1,IF(ISNUMBER(ScheduleCompile!V256),ScheduleCompile!V256/1,IF(ISTEXT(ScheduleCompile!V256),IF(OR(ISNUMBER(FIND("5F",ScheduleCompile!V256)),ISNUMBER(FIND("0F",ScheduleCompile!V256)),ISNUMBER(FIND("8F",ScheduleCompile!V256)),ISNUMBER(FIND("1F",ScheduleCompile!V256)),ISNUMBER(FIND("2F",ScheduleCompile!V256)),ISNUMBER(FIND("3F",ScheduleCompile!V256)),ISNUMBER(FIND("6F",ScheduleCompile!V256)),ISNUMBER(FIND("7F",ScheduleCompile!V256)),ISNUMBER(FIND("9F",ScheduleCompile!V256)),ISNUMBER(FIND("4F",ScheduleCompile!V256))),VALUE(LEFT(ScheduleCompile!V256,FIND("F",ScheduleCompile!V256)-1)),ScheduleCompile!V256)))))),"",IF(ScheduleCompile!V256="Off",0,IF(ScheduleCompile!V256="On",1,IF(ISNUMBER(ScheduleCompile!V256),ScheduleCompile!V256/1,IF(ISTEXT(ScheduleCompile!V256),IF(OR(ISNUMBER(FIND("5F",ScheduleCompile!V256)),ISNUMBER(FIND("0F",ScheduleCompile!V256)),ISNUMBER(FIND("8F",ScheduleCompile!V256)),ISNUMBER(FIND("1F",ScheduleCompile!V256)),ISNUMBER(FIND("2F",ScheduleCompile!V256)),ISNUMBER(FIND("3F",ScheduleCompile!V256)),ISNUMBER(FIND("6F",ScheduleCompile!V256)),ISNUMBER(FIND("7F",ScheduleCompile!V256)),ISNUMBER(FIND("9F",ScheduleCompile!V256)),ISNUMBER(FIND("4F",ScheduleCompile!V256))),VALUE(LEFT(ScheduleCompile!V256,FIND("F",ScheduleCompile!V256)-1)),ScheduleCompile!V256)))))))</f>
        <v>1</v>
      </c>
      <c r="AB263" s="1">
        <f>IF(AND(ISERROR(IF(ScheduleCompile!W256="Off",0,IF(ScheduleCompile!W256="On",1,IF(ISNUMBER(ScheduleCompile!W256),ScheduleCompile!W256/1,IF(ISTEXT(ScheduleCompile!W256),IF(OR(ISNUMBER(FIND("5F",ScheduleCompile!W256)),ISNUMBER(FIND("0F",ScheduleCompile!W256)),ISNUMBER(FIND("8F",ScheduleCompile!W256)),ISNUMBER(FIND("1F",ScheduleCompile!W256)),ISNUMBER(FIND("2F",ScheduleCompile!W256)),ISNUMBER(FIND("3F",ScheduleCompile!W256)),ISNUMBER(FIND("6F",ScheduleCompile!W256)),ISNUMBER(FIND("7F",ScheduleCompile!W256)),ISNUMBER(FIND("9F",ScheduleCompile!W256)),ISNUMBER(FIND("4F",ScheduleCompile!W256))),VALUE(LEFT(ScheduleCompile!W256,FIND("F",ScheduleCompile!W256)-1)),ScheduleCompile!W256)))))),ISTEXT(ScheduleCompile!#REF!)),"ENDTABLE",IF(ISERROR(IF(ScheduleCompile!W256="Off",0,IF(ScheduleCompile!W256="On",1,IF(ISNUMBER(ScheduleCompile!W256),ScheduleCompile!W256/1,IF(ISTEXT(ScheduleCompile!W256),IF(OR(ISNUMBER(FIND("5F",ScheduleCompile!W256)),ISNUMBER(FIND("0F",ScheduleCompile!W256)),ISNUMBER(FIND("8F",ScheduleCompile!W256)),ISNUMBER(FIND("1F",ScheduleCompile!W256)),ISNUMBER(FIND("2F",ScheduleCompile!W256)),ISNUMBER(FIND("3F",ScheduleCompile!W256)),ISNUMBER(FIND("6F",ScheduleCompile!W256)),ISNUMBER(FIND("7F",ScheduleCompile!W256)),ISNUMBER(FIND("9F",ScheduleCompile!W256)),ISNUMBER(FIND("4F",ScheduleCompile!W256))),VALUE(LEFT(ScheduleCompile!W256,FIND("F",ScheduleCompile!W256)-1)),ScheduleCompile!W256)))))),"",IF(ScheduleCompile!W256="Off",0,IF(ScheduleCompile!W256="On",1,IF(ISNUMBER(ScheduleCompile!W256),ScheduleCompile!W256/1,IF(ISTEXT(ScheduleCompile!W256),IF(OR(ISNUMBER(FIND("5F",ScheduleCompile!W256)),ISNUMBER(FIND("0F",ScheduleCompile!W256)),ISNUMBER(FIND("8F",ScheduleCompile!W256)),ISNUMBER(FIND("1F",ScheduleCompile!W256)),ISNUMBER(FIND("2F",ScheduleCompile!W256)),ISNUMBER(FIND("3F",ScheduleCompile!W256)),ISNUMBER(FIND("6F",ScheduleCompile!W256)),ISNUMBER(FIND("7F",ScheduleCompile!W256)),ISNUMBER(FIND("9F",ScheduleCompile!W256)),ISNUMBER(FIND("4F",ScheduleCompile!W256))),VALUE(LEFT(ScheduleCompile!W256,FIND("F",ScheduleCompile!W256)-1)),ScheduleCompile!W256)))))))</f>
        <v>1</v>
      </c>
      <c r="AC263" s="1">
        <f>IF(AND(ISERROR(IF(ScheduleCompile!X256="Off",0,IF(ScheduleCompile!X256="On",1,IF(ISNUMBER(ScheduleCompile!X256),ScheduleCompile!X256/1,IF(ISTEXT(ScheduleCompile!X256),IF(OR(ISNUMBER(FIND("5F",ScheduleCompile!X256)),ISNUMBER(FIND("0F",ScheduleCompile!X256)),ISNUMBER(FIND("8F",ScheduleCompile!X256)),ISNUMBER(FIND("1F",ScheduleCompile!X256)),ISNUMBER(FIND("2F",ScheduleCompile!X256)),ISNUMBER(FIND("3F",ScheduleCompile!X256)),ISNUMBER(FIND("6F",ScheduleCompile!X256)),ISNUMBER(FIND("7F",ScheduleCompile!X256)),ISNUMBER(FIND("9F",ScheduleCompile!X256)),ISNUMBER(FIND("4F",ScheduleCompile!X256))),VALUE(LEFT(ScheduleCompile!X256,FIND("F",ScheduleCompile!X256)-1)),ScheduleCompile!X256)))))),ISTEXT(ScheduleCompile!#REF!)),"ENDTABLE",IF(ISERROR(IF(ScheduleCompile!X256="Off",0,IF(ScheduleCompile!X256="On",1,IF(ISNUMBER(ScheduleCompile!X256),ScheduleCompile!X256/1,IF(ISTEXT(ScheduleCompile!X256),IF(OR(ISNUMBER(FIND("5F",ScheduleCompile!X256)),ISNUMBER(FIND("0F",ScheduleCompile!X256)),ISNUMBER(FIND("8F",ScheduleCompile!X256)),ISNUMBER(FIND("1F",ScheduleCompile!X256)),ISNUMBER(FIND("2F",ScheduleCompile!X256)),ISNUMBER(FIND("3F",ScheduleCompile!X256)),ISNUMBER(FIND("6F",ScheduleCompile!X256)),ISNUMBER(FIND("7F",ScheduleCompile!X256)),ISNUMBER(FIND("9F",ScheduleCompile!X256)),ISNUMBER(FIND("4F",ScheduleCompile!X256))),VALUE(LEFT(ScheduleCompile!X256,FIND("F",ScheduleCompile!X256)-1)),ScheduleCompile!X256)))))),"",IF(ScheduleCompile!X256="Off",0,IF(ScheduleCompile!X256="On",1,IF(ISNUMBER(ScheduleCompile!X256),ScheduleCompile!X256/1,IF(ISTEXT(ScheduleCompile!X256),IF(OR(ISNUMBER(FIND("5F",ScheduleCompile!X256)),ISNUMBER(FIND("0F",ScheduleCompile!X256)),ISNUMBER(FIND("8F",ScheduleCompile!X256)),ISNUMBER(FIND("1F",ScheduleCompile!X256)),ISNUMBER(FIND("2F",ScheduleCompile!X256)),ISNUMBER(FIND("3F",ScheduleCompile!X256)),ISNUMBER(FIND("6F",ScheduleCompile!X256)),ISNUMBER(FIND("7F",ScheduleCompile!X256)),ISNUMBER(FIND("9F",ScheduleCompile!X256)),ISNUMBER(FIND("4F",ScheduleCompile!X256))),VALUE(LEFT(ScheduleCompile!X256,FIND("F",ScheduleCompile!X256)-1)),ScheduleCompile!X256)))))))</f>
        <v>1</v>
      </c>
      <c r="AD263" s="1">
        <f>IF(AND(ISERROR(IF(ScheduleCompile!Y256="Off",0,IF(ScheduleCompile!Y256="On",1,IF(ISNUMBER(ScheduleCompile!Y256),ScheduleCompile!Y256/1,IF(ISTEXT(ScheduleCompile!Y256),IF(OR(ISNUMBER(FIND("5F",ScheduleCompile!Y256)),ISNUMBER(FIND("0F",ScheduleCompile!Y256)),ISNUMBER(FIND("8F",ScheduleCompile!Y256)),ISNUMBER(FIND("1F",ScheduleCompile!Y256)),ISNUMBER(FIND("2F",ScheduleCompile!Y256)),ISNUMBER(FIND("3F",ScheduleCompile!Y256)),ISNUMBER(FIND("6F",ScheduleCompile!Y256)),ISNUMBER(FIND("7F",ScheduleCompile!Y256)),ISNUMBER(FIND("9F",ScheduleCompile!Y256)),ISNUMBER(FIND("4F",ScheduleCompile!Y256))),VALUE(LEFT(ScheduleCompile!Y256,FIND("F",ScheduleCompile!Y256)-1)),ScheduleCompile!Y256)))))),ISTEXT(ScheduleCompile!#REF!)),"ENDTABLE",IF(ISERROR(IF(ScheduleCompile!Y256="Off",0,IF(ScheduleCompile!Y256="On",1,IF(ISNUMBER(ScheduleCompile!Y256),ScheduleCompile!Y256/1,IF(ISTEXT(ScheduleCompile!Y256),IF(OR(ISNUMBER(FIND("5F",ScheduleCompile!Y256)),ISNUMBER(FIND("0F",ScheduleCompile!Y256)),ISNUMBER(FIND("8F",ScheduleCompile!Y256)),ISNUMBER(FIND("1F",ScheduleCompile!Y256)),ISNUMBER(FIND("2F",ScheduleCompile!Y256)),ISNUMBER(FIND("3F",ScheduleCompile!Y256)),ISNUMBER(FIND("6F",ScheduleCompile!Y256)),ISNUMBER(FIND("7F",ScheduleCompile!Y256)),ISNUMBER(FIND("9F",ScheduleCompile!Y256)),ISNUMBER(FIND("4F",ScheduleCompile!Y256))),VALUE(LEFT(ScheduleCompile!Y256,FIND("F",ScheduleCompile!Y256)-1)),ScheduleCompile!Y256)))))),"",IF(ScheduleCompile!Y256="Off",0,IF(ScheduleCompile!Y256="On",1,IF(ISNUMBER(ScheduleCompile!Y256),ScheduleCompile!Y256/1,IF(ISTEXT(ScheduleCompile!Y256),IF(OR(ISNUMBER(FIND("5F",ScheduleCompile!Y256)),ISNUMBER(FIND("0F",ScheduleCompile!Y256)),ISNUMBER(FIND("8F",ScheduleCompile!Y256)),ISNUMBER(FIND("1F",ScheduleCompile!Y256)),ISNUMBER(FIND("2F",ScheduleCompile!Y256)),ISNUMBER(FIND("3F",ScheduleCompile!Y256)),ISNUMBER(FIND("6F",ScheduleCompile!Y256)),ISNUMBER(FIND("7F",ScheduleCompile!Y256)),ISNUMBER(FIND("9F",ScheduleCompile!Y256)),ISNUMBER(FIND("4F",ScheduleCompile!Y256))),VALUE(LEFT(ScheduleCompile!Y256,FIND("F",ScheduleCompile!Y256)-1)),ScheduleCompile!Y256)))))))</f>
        <v>1</v>
      </c>
    </row>
    <row r="264" spans="1:30" x14ac:dyDescent="0.25">
      <c r="A264" t="str">
        <f t="shared" si="19"/>
        <v>SchDay "ParkingHVACAvailWD"  Type = "OnOff" Hr = (1, 1, 1, 1, 1, 1, 1, 1, 1, 1, 1, 1, 1, 1, 1, 1, 1, 1, 1, 1, 1, 1, 1, 1) ..</v>
      </c>
      <c r="B264" s="1" t="s">
        <v>623</v>
      </c>
      <c r="C264" t="str">
        <f t="shared" si="20"/>
        <v xml:space="preserve">SchDay "ParkingHVACAvailWD"  Type = "OnOff" Hr = </v>
      </c>
      <c r="D264" t="str">
        <f t="shared" si="21"/>
        <v>(1, 1, 1, 1, 1, 1, 1, 1, 1, 1, 1, 1, 1, 1, 1, 1, 1, 1, 1, 1, 1, 1, 1, 1) ..</v>
      </c>
      <c r="E264" s="30" t="str">
        <f>ScheduleCompile!A257</f>
        <v>ParkingHVACAvailWD</v>
      </c>
      <c r="F264" t="str">
        <f t="shared" ref="F264:F327" si="22">IF(ISNUMBER(FIND("HVAC",E264)),"OnOff",IF(ISNUMBER(FIND("ClgSetpt",E264)),"Temperature",IF(ISNUMBER(FIND("HtgSetpt",E264)),"Temperature",IF(ISNUMBER(FIND("WaterMain",E264)),"Temperature",IF(ISNUMBER(FIND("WtrHtrSetpt",E264)),"Temperature","Fraction")))))</f>
        <v>OnOff</v>
      </c>
      <c r="G264" s="1">
        <f>IF(AND(ISERROR(IF(ScheduleCompile!B257="Off",0,IF(ScheduleCompile!B257="On",1,IF(ISNUMBER(ScheduleCompile!B257),ScheduleCompile!B257/1,IF(ISTEXT(ScheduleCompile!B257),IF(OR(ISNUMBER(FIND("5F",ScheduleCompile!B257)),ISNUMBER(FIND("0F",ScheduleCompile!B257)),ISNUMBER(FIND("8F",ScheduleCompile!B257)),ISNUMBER(FIND("1F",ScheduleCompile!B257)),ISNUMBER(FIND("2F",ScheduleCompile!B257)),ISNUMBER(FIND("3F",ScheduleCompile!B257)),ISNUMBER(FIND("6F",ScheduleCompile!B257)),ISNUMBER(FIND("7F",ScheduleCompile!B257)),ISNUMBER(FIND("9F",ScheduleCompile!B257)),ISNUMBER(FIND("4F",ScheduleCompile!B257))),VALUE(LEFT(ScheduleCompile!B257,FIND("F",ScheduleCompile!B257)-1)),ScheduleCompile!B257)))))),ISTEXT(ScheduleCompile!#REF!)),"ENDTABLE",IF(ISERROR(IF(ScheduleCompile!B257="Off",0,IF(ScheduleCompile!B257="On",1,IF(ISNUMBER(ScheduleCompile!B257),ScheduleCompile!B257/1,IF(ISTEXT(ScheduleCompile!B257),IF(OR(ISNUMBER(FIND("5F",ScheduleCompile!B257)),ISNUMBER(FIND("0F",ScheduleCompile!B257)),ISNUMBER(FIND("8F",ScheduleCompile!B257)),ISNUMBER(FIND("1F",ScheduleCompile!B257)),ISNUMBER(FIND("2F",ScheduleCompile!B257)),ISNUMBER(FIND("3F",ScheduleCompile!B257)),ISNUMBER(FIND("6F",ScheduleCompile!B257)),ISNUMBER(FIND("7F",ScheduleCompile!B257)),ISNUMBER(FIND("9F",ScheduleCompile!B257)),ISNUMBER(FIND("4F",ScheduleCompile!B257))),VALUE(LEFT(ScheduleCompile!B257,FIND("F",ScheduleCompile!B257)-1)),ScheduleCompile!B257)))))),"",IF(ScheduleCompile!B257="Off",0,IF(ScheduleCompile!B257="On",1,IF(ISNUMBER(ScheduleCompile!B257),ScheduleCompile!B257/1,IF(ISTEXT(ScheduleCompile!B257),IF(OR(ISNUMBER(FIND("5F",ScheduleCompile!B257)),ISNUMBER(FIND("0F",ScheduleCompile!B257)),ISNUMBER(FIND("8F",ScheduleCompile!B257)),ISNUMBER(FIND("1F",ScheduleCompile!B257)),ISNUMBER(FIND("2F",ScheduleCompile!B257)),ISNUMBER(FIND("3F",ScheduleCompile!B257)),ISNUMBER(FIND("6F",ScheduleCompile!B257)),ISNUMBER(FIND("7F",ScheduleCompile!B257)),ISNUMBER(FIND("9F",ScheduleCompile!B257)),ISNUMBER(FIND("4F",ScheduleCompile!B257))),VALUE(LEFT(ScheduleCompile!B257,FIND("F",ScheduleCompile!B257)-1)),ScheduleCompile!B257)))))))</f>
        <v>1</v>
      </c>
      <c r="H264" s="1">
        <f>IF(AND(ISERROR(IF(ScheduleCompile!C257="Off",0,IF(ScheduleCompile!C257="On",1,IF(ISNUMBER(ScheduleCompile!C257),ScheduleCompile!C257/1,IF(ISTEXT(ScheduleCompile!C257),IF(OR(ISNUMBER(FIND("5F",ScheduleCompile!C257)),ISNUMBER(FIND("0F",ScheduleCompile!C257)),ISNUMBER(FIND("8F",ScheduleCompile!C257)),ISNUMBER(FIND("1F",ScheduleCompile!C257)),ISNUMBER(FIND("2F",ScheduleCompile!C257)),ISNUMBER(FIND("3F",ScheduleCompile!C257)),ISNUMBER(FIND("6F",ScheduleCompile!C257)),ISNUMBER(FIND("7F",ScheduleCompile!C257)),ISNUMBER(FIND("9F",ScheduleCompile!C257)),ISNUMBER(FIND("4F",ScheduleCompile!C257))),VALUE(LEFT(ScheduleCompile!C257,FIND("F",ScheduleCompile!C257)-1)),ScheduleCompile!C257)))))),ISTEXT(ScheduleCompile!#REF!)),"ENDTABLE",IF(ISERROR(IF(ScheduleCompile!C257="Off",0,IF(ScheduleCompile!C257="On",1,IF(ISNUMBER(ScheduleCompile!C257),ScheduleCompile!C257/1,IF(ISTEXT(ScheduleCompile!C257),IF(OR(ISNUMBER(FIND("5F",ScheduleCompile!C257)),ISNUMBER(FIND("0F",ScheduleCompile!C257)),ISNUMBER(FIND("8F",ScheduleCompile!C257)),ISNUMBER(FIND("1F",ScheduleCompile!C257)),ISNUMBER(FIND("2F",ScheduleCompile!C257)),ISNUMBER(FIND("3F",ScheduleCompile!C257)),ISNUMBER(FIND("6F",ScheduleCompile!C257)),ISNUMBER(FIND("7F",ScheduleCompile!C257)),ISNUMBER(FIND("9F",ScheduleCompile!C257)),ISNUMBER(FIND("4F",ScheduleCompile!C257))),VALUE(LEFT(ScheduleCompile!C257,FIND("F",ScheduleCompile!C257)-1)),ScheduleCompile!C257)))))),"",IF(ScheduleCompile!C257="Off",0,IF(ScheduleCompile!C257="On",1,IF(ISNUMBER(ScheduleCompile!C257),ScheduleCompile!C257/1,IF(ISTEXT(ScheduleCompile!C257),IF(OR(ISNUMBER(FIND("5F",ScheduleCompile!C257)),ISNUMBER(FIND("0F",ScheduleCompile!C257)),ISNUMBER(FIND("8F",ScheduleCompile!C257)),ISNUMBER(FIND("1F",ScheduleCompile!C257)),ISNUMBER(FIND("2F",ScheduleCompile!C257)),ISNUMBER(FIND("3F",ScheduleCompile!C257)),ISNUMBER(FIND("6F",ScheduleCompile!C257)),ISNUMBER(FIND("7F",ScheduleCompile!C257)),ISNUMBER(FIND("9F",ScheduleCompile!C257)),ISNUMBER(FIND("4F",ScheduleCompile!C257))),VALUE(LEFT(ScheduleCompile!C257,FIND("F",ScheduleCompile!C257)-1)),ScheduleCompile!C257)))))))</f>
        <v>1</v>
      </c>
      <c r="I264" s="1">
        <f>IF(AND(ISERROR(IF(ScheduleCompile!D257="Off",0,IF(ScheduleCompile!D257="On",1,IF(ISNUMBER(ScheduleCompile!D257),ScheduleCompile!D257/1,IF(ISTEXT(ScheduleCompile!D257),IF(OR(ISNUMBER(FIND("5F",ScheduleCompile!D257)),ISNUMBER(FIND("0F",ScheduleCompile!D257)),ISNUMBER(FIND("8F",ScheduleCompile!D257)),ISNUMBER(FIND("1F",ScheduleCompile!D257)),ISNUMBER(FIND("2F",ScheduleCompile!D257)),ISNUMBER(FIND("3F",ScheduleCompile!D257)),ISNUMBER(FIND("6F",ScheduleCompile!D257)),ISNUMBER(FIND("7F",ScheduleCompile!D257)),ISNUMBER(FIND("9F",ScheduleCompile!D257)),ISNUMBER(FIND("4F",ScheduleCompile!D257))),VALUE(LEFT(ScheduleCompile!D257,FIND("F",ScheduleCompile!D257)-1)),ScheduleCompile!D257)))))),ISTEXT(ScheduleCompile!#REF!)),"ENDTABLE",IF(ISERROR(IF(ScheduleCompile!D257="Off",0,IF(ScheduleCompile!D257="On",1,IF(ISNUMBER(ScheduleCompile!D257),ScheduleCompile!D257/1,IF(ISTEXT(ScheduleCompile!D257),IF(OR(ISNUMBER(FIND("5F",ScheduleCompile!D257)),ISNUMBER(FIND("0F",ScheduleCompile!D257)),ISNUMBER(FIND("8F",ScheduleCompile!D257)),ISNUMBER(FIND("1F",ScheduleCompile!D257)),ISNUMBER(FIND("2F",ScheduleCompile!D257)),ISNUMBER(FIND("3F",ScheduleCompile!D257)),ISNUMBER(FIND("6F",ScheduleCompile!D257)),ISNUMBER(FIND("7F",ScheduleCompile!D257)),ISNUMBER(FIND("9F",ScheduleCompile!D257)),ISNUMBER(FIND("4F",ScheduleCompile!D257))),VALUE(LEFT(ScheduleCompile!D257,FIND("F",ScheduleCompile!D257)-1)),ScheduleCompile!D257)))))),"",IF(ScheduleCompile!D257="Off",0,IF(ScheduleCompile!D257="On",1,IF(ISNUMBER(ScheduleCompile!D257),ScheduleCompile!D257/1,IF(ISTEXT(ScheduleCompile!D257),IF(OR(ISNUMBER(FIND("5F",ScheduleCompile!D257)),ISNUMBER(FIND("0F",ScheduleCompile!D257)),ISNUMBER(FIND("8F",ScheduleCompile!D257)),ISNUMBER(FIND("1F",ScheduleCompile!D257)),ISNUMBER(FIND("2F",ScheduleCompile!D257)),ISNUMBER(FIND("3F",ScheduleCompile!D257)),ISNUMBER(FIND("6F",ScheduleCompile!D257)),ISNUMBER(FIND("7F",ScheduleCompile!D257)),ISNUMBER(FIND("9F",ScheduleCompile!D257)),ISNUMBER(FIND("4F",ScheduleCompile!D257))),VALUE(LEFT(ScheduleCompile!D257,FIND("F",ScheduleCompile!D257)-1)),ScheduleCompile!D257)))))))</f>
        <v>1</v>
      </c>
      <c r="J264" s="1">
        <f>IF(AND(ISERROR(IF(ScheduleCompile!E257="Off",0,IF(ScheduleCompile!E257="On",1,IF(ISNUMBER(ScheduleCompile!E257),ScheduleCompile!E257/1,IF(ISTEXT(ScheduleCompile!E257),IF(OR(ISNUMBER(FIND("5F",ScheduleCompile!E257)),ISNUMBER(FIND("0F",ScheduleCompile!E257)),ISNUMBER(FIND("8F",ScheduleCompile!E257)),ISNUMBER(FIND("1F",ScheduleCompile!E257)),ISNUMBER(FIND("2F",ScheduleCompile!E257)),ISNUMBER(FIND("3F",ScheduleCompile!E257)),ISNUMBER(FIND("6F",ScheduleCompile!E257)),ISNUMBER(FIND("7F",ScheduleCompile!E257)),ISNUMBER(FIND("9F",ScheduleCompile!E257)),ISNUMBER(FIND("4F",ScheduleCompile!E257))),VALUE(LEFT(ScheduleCompile!E257,FIND("F",ScheduleCompile!E257)-1)),ScheduleCompile!E257)))))),ISTEXT(ScheduleCompile!#REF!)),"ENDTABLE",IF(ISERROR(IF(ScheduleCompile!E257="Off",0,IF(ScheduleCompile!E257="On",1,IF(ISNUMBER(ScheduleCompile!E257),ScheduleCompile!E257/1,IF(ISTEXT(ScheduleCompile!E257),IF(OR(ISNUMBER(FIND("5F",ScheduleCompile!E257)),ISNUMBER(FIND("0F",ScheduleCompile!E257)),ISNUMBER(FIND("8F",ScheduleCompile!E257)),ISNUMBER(FIND("1F",ScheduleCompile!E257)),ISNUMBER(FIND("2F",ScheduleCompile!E257)),ISNUMBER(FIND("3F",ScheduleCompile!E257)),ISNUMBER(FIND("6F",ScheduleCompile!E257)),ISNUMBER(FIND("7F",ScheduleCompile!E257)),ISNUMBER(FIND("9F",ScheduleCompile!E257)),ISNUMBER(FIND("4F",ScheduleCompile!E257))),VALUE(LEFT(ScheduleCompile!E257,FIND("F",ScheduleCompile!E257)-1)),ScheduleCompile!E257)))))),"",IF(ScheduleCompile!E257="Off",0,IF(ScheduleCompile!E257="On",1,IF(ISNUMBER(ScheduleCompile!E257),ScheduleCompile!E257/1,IF(ISTEXT(ScheduleCompile!E257),IF(OR(ISNUMBER(FIND("5F",ScheduleCompile!E257)),ISNUMBER(FIND("0F",ScheduleCompile!E257)),ISNUMBER(FIND("8F",ScheduleCompile!E257)),ISNUMBER(FIND("1F",ScheduleCompile!E257)),ISNUMBER(FIND("2F",ScheduleCompile!E257)),ISNUMBER(FIND("3F",ScheduleCompile!E257)),ISNUMBER(FIND("6F",ScheduleCompile!E257)),ISNUMBER(FIND("7F",ScheduleCompile!E257)),ISNUMBER(FIND("9F",ScheduleCompile!E257)),ISNUMBER(FIND("4F",ScheduleCompile!E257))),VALUE(LEFT(ScheduleCompile!E257,FIND("F",ScheduleCompile!E257)-1)),ScheduleCompile!E257)))))))</f>
        <v>1</v>
      </c>
      <c r="K264" s="1">
        <f>IF(AND(ISERROR(IF(ScheduleCompile!F257="Off",0,IF(ScheduleCompile!F257="On",1,IF(ISNUMBER(ScheduleCompile!F257),ScheduleCompile!F257/1,IF(ISTEXT(ScheduleCompile!F257),IF(OR(ISNUMBER(FIND("5F",ScheduleCompile!F257)),ISNUMBER(FIND("0F",ScheduleCompile!F257)),ISNUMBER(FIND("8F",ScheduleCompile!F257)),ISNUMBER(FIND("1F",ScheduleCompile!F257)),ISNUMBER(FIND("2F",ScheduleCompile!F257)),ISNUMBER(FIND("3F",ScheduleCompile!F257)),ISNUMBER(FIND("6F",ScheduleCompile!F257)),ISNUMBER(FIND("7F",ScheduleCompile!F257)),ISNUMBER(FIND("9F",ScheduleCompile!F257)),ISNUMBER(FIND("4F",ScheduleCompile!F257))),VALUE(LEFT(ScheduleCompile!F257,FIND("F",ScheduleCompile!F257)-1)),ScheduleCompile!F257)))))),ISTEXT(ScheduleCompile!#REF!)),"ENDTABLE",IF(ISERROR(IF(ScheduleCompile!F257="Off",0,IF(ScheduleCompile!F257="On",1,IF(ISNUMBER(ScheduleCompile!F257),ScheduleCompile!F257/1,IF(ISTEXT(ScheduleCompile!F257),IF(OR(ISNUMBER(FIND("5F",ScheduleCompile!F257)),ISNUMBER(FIND("0F",ScheduleCompile!F257)),ISNUMBER(FIND("8F",ScheduleCompile!F257)),ISNUMBER(FIND("1F",ScheduleCompile!F257)),ISNUMBER(FIND("2F",ScheduleCompile!F257)),ISNUMBER(FIND("3F",ScheduleCompile!F257)),ISNUMBER(FIND("6F",ScheduleCompile!F257)),ISNUMBER(FIND("7F",ScheduleCompile!F257)),ISNUMBER(FIND("9F",ScheduleCompile!F257)),ISNUMBER(FIND("4F",ScheduleCompile!F257))),VALUE(LEFT(ScheduleCompile!F257,FIND("F",ScheduleCompile!F257)-1)),ScheduleCompile!F257)))))),"",IF(ScheduleCompile!F257="Off",0,IF(ScheduleCompile!F257="On",1,IF(ISNUMBER(ScheduleCompile!F257),ScheduleCompile!F257/1,IF(ISTEXT(ScheduleCompile!F257),IF(OR(ISNUMBER(FIND("5F",ScheduleCompile!F257)),ISNUMBER(FIND("0F",ScheduleCompile!F257)),ISNUMBER(FIND("8F",ScheduleCompile!F257)),ISNUMBER(FIND("1F",ScheduleCompile!F257)),ISNUMBER(FIND("2F",ScheduleCompile!F257)),ISNUMBER(FIND("3F",ScheduleCompile!F257)),ISNUMBER(FIND("6F",ScheduleCompile!F257)),ISNUMBER(FIND("7F",ScheduleCompile!F257)),ISNUMBER(FIND("9F",ScheduleCompile!F257)),ISNUMBER(FIND("4F",ScheduleCompile!F257))),VALUE(LEFT(ScheduleCompile!F257,FIND("F",ScheduleCompile!F257)-1)),ScheduleCompile!F257)))))))</f>
        <v>1</v>
      </c>
      <c r="L264" s="1">
        <f>IF(AND(ISERROR(IF(ScheduleCompile!G257="Off",0,IF(ScheduleCompile!G257="On",1,IF(ISNUMBER(ScheduleCompile!G257),ScheduleCompile!G257/1,IF(ISTEXT(ScheduleCompile!G257),IF(OR(ISNUMBER(FIND("5F",ScheduleCompile!G257)),ISNUMBER(FIND("0F",ScheduleCompile!G257)),ISNUMBER(FIND("8F",ScheduleCompile!G257)),ISNUMBER(FIND("1F",ScheduleCompile!G257)),ISNUMBER(FIND("2F",ScheduleCompile!G257)),ISNUMBER(FIND("3F",ScheduleCompile!G257)),ISNUMBER(FIND("6F",ScheduleCompile!G257)),ISNUMBER(FIND("7F",ScheduleCompile!G257)),ISNUMBER(FIND("9F",ScheduleCompile!G257)),ISNUMBER(FIND("4F",ScheduleCompile!G257))),VALUE(LEFT(ScheduleCompile!G257,FIND("F",ScheduleCompile!G257)-1)),ScheduleCompile!G257)))))),ISTEXT(ScheduleCompile!#REF!)),"ENDTABLE",IF(ISERROR(IF(ScheduleCompile!G257="Off",0,IF(ScheduleCompile!G257="On",1,IF(ISNUMBER(ScheduleCompile!G257),ScheduleCompile!G257/1,IF(ISTEXT(ScheduleCompile!G257),IF(OR(ISNUMBER(FIND("5F",ScheduleCompile!G257)),ISNUMBER(FIND("0F",ScheduleCompile!G257)),ISNUMBER(FIND("8F",ScheduleCompile!G257)),ISNUMBER(FIND("1F",ScheduleCompile!G257)),ISNUMBER(FIND("2F",ScheduleCompile!G257)),ISNUMBER(FIND("3F",ScheduleCompile!G257)),ISNUMBER(FIND("6F",ScheduleCompile!G257)),ISNUMBER(FIND("7F",ScheduleCompile!G257)),ISNUMBER(FIND("9F",ScheduleCompile!G257)),ISNUMBER(FIND("4F",ScheduleCompile!G257))),VALUE(LEFT(ScheduleCompile!G257,FIND("F",ScheduleCompile!G257)-1)),ScheduleCompile!G257)))))),"",IF(ScheduleCompile!G257="Off",0,IF(ScheduleCompile!G257="On",1,IF(ISNUMBER(ScheduleCompile!G257),ScheduleCompile!G257/1,IF(ISTEXT(ScheduleCompile!G257),IF(OR(ISNUMBER(FIND("5F",ScheduleCompile!G257)),ISNUMBER(FIND("0F",ScheduleCompile!G257)),ISNUMBER(FIND("8F",ScheduleCompile!G257)),ISNUMBER(FIND("1F",ScheduleCompile!G257)),ISNUMBER(FIND("2F",ScheduleCompile!G257)),ISNUMBER(FIND("3F",ScheduleCompile!G257)),ISNUMBER(FIND("6F",ScheduleCompile!G257)),ISNUMBER(FIND("7F",ScheduleCompile!G257)),ISNUMBER(FIND("9F",ScheduleCompile!G257)),ISNUMBER(FIND("4F",ScheduleCompile!G257))),VALUE(LEFT(ScheduleCompile!G257,FIND("F",ScheduleCompile!G257)-1)),ScheduleCompile!G257)))))))</f>
        <v>1</v>
      </c>
      <c r="M264" s="1">
        <f>IF(AND(ISERROR(IF(ScheduleCompile!H257="Off",0,IF(ScheduleCompile!H257="On",1,IF(ISNUMBER(ScheduleCompile!H257),ScheduleCompile!H257/1,IF(ISTEXT(ScheduleCompile!H257),IF(OR(ISNUMBER(FIND("5F",ScheduleCompile!H257)),ISNUMBER(FIND("0F",ScheduleCompile!H257)),ISNUMBER(FIND("8F",ScheduleCompile!H257)),ISNUMBER(FIND("1F",ScheduleCompile!H257)),ISNUMBER(FIND("2F",ScheduleCompile!H257)),ISNUMBER(FIND("3F",ScheduleCompile!H257)),ISNUMBER(FIND("6F",ScheduleCompile!H257)),ISNUMBER(FIND("7F",ScheduleCompile!H257)),ISNUMBER(FIND("9F",ScheduleCompile!H257)),ISNUMBER(FIND("4F",ScheduleCompile!H257))),VALUE(LEFT(ScheduleCompile!H257,FIND("F",ScheduleCompile!H257)-1)),ScheduleCompile!H257)))))),ISTEXT(ScheduleCompile!#REF!)),"ENDTABLE",IF(ISERROR(IF(ScheduleCompile!H257="Off",0,IF(ScheduleCompile!H257="On",1,IF(ISNUMBER(ScheduleCompile!H257),ScheduleCompile!H257/1,IF(ISTEXT(ScheduleCompile!H257),IF(OR(ISNUMBER(FIND("5F",ScheduleCompile!H257)),ISNUMBER(FIND("0F",ScheduleCompile!H257)),ISNUMBER(FIND("8F",ScheduleCompile!H257)),ISNUMBER(FIND("1F",ScheduleCompile!H257)),ISNUMBER(FIND("2F",ScheduleCompile!H257)),ISNUMBER(FIND("3F",ScheduleCompile!H257)),ISNUMBER(FIND("6F",ScheduleCompile!H257)),ISNUMBER(FIND("7F",ScheduleCompile!H257)),ISNUMBER(FIND("9F",ScheduleCompile!H257)),ISNUMBER(FIND("4F",ScheduleCompile!H257))),VALUE(LEFT(ScheduleCompile!H257,FIND("F",ScheduleCompile!H257)-1)),ScheduleCompile!H257)))))),"",IF(ScheduleCompile!H257="Off",0,IF(ScheduleCompile!H257="On",1,IF(ISNUMBER(ScheduleCompile!H257),ScheduleCompile!H257/1,IF(ISTEXT(ScheduleCompile!H257),IF(OR(ISNUMBER(FIND("5F",ScheduleCompile!H257)),ISNUMBER(FIND("0F",ScheduleCompile!H257)),ISNUMBER(FIND("8F",ScheduleCompile!H257)),ISNUMBER(FIND("1F",ScheduleCompile!H257)),ISNUMBER(FIND("2F",ScheduleCompile!H257)),ISNUMBER(FIND("3F",ScheduleCompile!H257)),ISNUMBER(FIND("6F",ScheduleCompile!H257)),ISNUMBER(FIND("7F",ScheduleCompile!H257)),ISNUMBER(FIND("9F",ScheduleCompile!H257)),ISNUMBER(FIND("4F",ScheduleCompile!H257))),VALUE(LEFT(ScheduleCompile!H257,FIND("F",ScheduleCompile!H257)-1)),ScheduleCompile!H257)))))))</f>
        <v>1</v>
      </c>
      <c r="N264" s="1">
        <f>IF(AND(ISERROR(IF(ScheduleCompile!I257="Off",0,IF(ScheduleCompile!I257="On",1,IF(ISNUMBER(ScheduleCompile!I257),ScheduleCompile!I257/1,IF(ISTEXT(ScheduleCompile!I257),IF(OR(ISNUMBER(FIND("5F",ScheduleCompile!I257)),ISNUMBER(FIND("0F",ScheduleCompile!I257)),ISNUMBER(FIND("8F",ScheduleCompile!I257)),ISNUMBER(FIND("1F",ScheduleCompile!I257)),ISNUMBER(FIND("2F",ScheduleCompile!I257)),ISNUMBER(FIND("3F",ScheduleCompile!I257)),ISNUMBER(FIND("6F",ScheduleCompile!I257)),ISNUMBER(FIND("7F",ScheduleCompile!I257)),ISNUMBER(FIND("9F",ScheduleCompile!I257)),ISNUMBER(FIND("4F",ScheduleCompile!I257))),VALUE(LEFT(ScheduleCompile!I257,FIND("F",ScheduleCompile!I257)-1)),ScheduleCompile!I257)))))),ISTEXT(ScheduleCompile!#REF!)),"ENDTABLE",IF(ISERROR(IF(ScheduleCompile!I257="Off",0,IF(ScheduleCompile!I257="On",1,IF(ISNUMBER(ScheduleCompile!I257),ScheduleCompile!I257/1,IF(ISTEXT(ScheduleCompile!I257),IF(OR(ISNUMBER(FIND("5F",ScheduleCompile!I257)),ISNUMBER(FIND("0F",ScheduleCompile!I257)),ISNUMBER(FIND("8F",ScheduleCompile!I257)),ISNUMBER(FIND("1F",ScheduleCompile!I257)),ISNUMBER(FIND("2F",ScheduleCompile!I257)),ISNUMBER(FIND("3F",ScheduleCompile!I257)),ISNUMBER(FIND("6F",ScheduleCompile!I257)),ISNUMBER(FIND("7F",ScheduleCompile!I257)),ISNUMBER(FIND("9F",ScheduleCompile!I257)),ISNUMBER(FIND("4F",ScheduleCompile!I257))),VALUE(LEFT(ScheduleCompile!I257,FIND("F",ScheduleCompile!I257)-1)),ScheduleCompile!I257)))))),"",IF(ScheduleCompile!I257="Off",0,IF(ScheduleCompile!I257="On",1,IF(ISNUMBER(ScheduleCompile!I257),ScheduleCompile!I257/1,IF(ISTEXT(ScheduleCompile!I257),IF(OR(ISNUMBER(FIND("5F",ScheduleCompile!I257)),ISNUMBER(FIND("0F",ScheduleCompile!I257)),ISNUMBER(FIND("8F",ScheduleCompile!I257)),ISNUMBER(FIND("1F",ScheduleCompile!I257)),ISNUMBER(FIND("2F",ScheduleCompile!I257)),ISNUMBER(FIND("3F",ScheduleCompile!I257)),ISNUMBER(FIND("6F",ScheduleCompile!I257)),ISNUMBER(FIND("7F",ScheduleCompile!I257)),ISNUMBER(FIND("9F",ScheduleCompile!I257)),ISNUMBER(FIND("4F",ScheduleCompile!I257))),VALUE(LEFT(ScheduleCompile!I257,FIND("F",ScheduleCompile!I257)-1)),ScheduleCompile!I257)))))))</f>
        <v>1</v>
      </c>
      <c r="O264" s="1">
        <f>IF(AND(ISERROR(IF(ScheduleCompile!J257="Off",0,IF(ScheduleCompile!J257="On",1,IF(ISNUMBER(ScheduleCompile!J257),ScheduleCompile!J257/1,IF(ISTEXT(ScheduleCompile!J257),IF(OR(ISNUMBER(FIND("5F",ScheduleCompile!J257)),ISNUMBER(FIND("0F",ScheduleCompile!J257)),ISNUMBER(FIND("8F",ScheduleCompile!J257)),ISNUMBER(FIND("1F",ScheduleCompile!J257)),ISNUMBER(FIND("2F",ScheduleCompile!J257)),ISNUMBER(FIND("3F",ScheduleCompile!J257)),ISNUMBER(FIND("6F",ScheduleCompile!J257)),ISNUMBER(FIND("7F",ScheduleCompile!J257)),ISNUMBER(FIND("9F",ScheduleCompile!J257)),ISNUMBER(FIND("4F",ScheduleCompile!J257))),VALUE(LEFT(ScheduleCompile!J257,FIND("F",ScheduleCompile!J257)-1)),ScheduleCompile!J257)))))),ISTEXT(ScheduleCompile!#REF!)),"ENDTABLE",IF(ISERROR(IF(ScheduleCompile!J257="Off",0,IF(ScheduleCompile!J257="On",1,IF(ISNUMBER(ScheduleCompile!J257),ScheduleCompile!J257/1,IF(ISTEXT(ScheduleCompile!J257),IF(OR(ISNUMBER(FIND("5F",ScheduleCompile!J257)),ISNUMBER(FIND("0F",ScheduleCompile!J257)),ISNUMBER(FIND("8F",ScheduleCompile!J257)),ISNUMBER(FIND("1F",ScheduleCompile!J257)),ISNUMBER(FIND("2F",ScheduleCompile!J257)),ISNUMBER(FIND("3F",ScheduleCompile!J257)),ISNUMBER(FIND("6F",ScheduleCompile!J257)),ISNUMBER(FIND("7F",ScheduleCompile!J257)),ISNUMBER(FIND("9F",ScheduleCompile!J257)),ISNUMBER(FIND("4F",ScheduleCompile!J257))),VALUE(LEFT(ScheduleCompile!J257,FIND("F",ScheduleCompile!J257)-1)),ScheduleCompile!J257)))))),"",IF(ScheduleCompile!J257="Off",0,IF(ScheduleCompile!J257="On",1,IF(ISNUMBER(ScheduleCompile!J257),ScheduleCompile!J257/1,IF(ISTEXT(ScheduleCompile!J257),IF(OR(ISNUMBER(FIND("5F",ScheduleCompile!J257)),ISNUMBER(FIND("0F",ScheduleCompile!J257)),ISNUMBER(FIND("8F",ScheduleCompile!J257)),ISNUMBER(FIND("1F",ScheduleCompile!J257)),ISNUMBER(FIND("2F",ScheduleCompile!J257)),ISNUMBER(FIND("3F",ScheduleCompile!J257)),ISNUMBER(FIND("6F",ScheduleCompile!J257)),ISNUMBER(FIND("7F",ScheduleCompile!J257)),ISNUMBER(FIND("9F",ScheduleCompile!J257)),ISNUMBER(FIND("4F",ScheduleCompile!J257))),VALUE(LEFT(ScheduleCompile!J257,FIND("F",ScheduleCompile!J257)-1)),ScheduleCompile!J257)))))))</f>
        <v>1</v>
      </c>
      <c r="P264" s="1">
        <f>IF(AND(ISERROR(IF(ScheduleCompile!K257="Off",0,IF(ScheduleCompile!K257="On",1,IF(ISNUMBER(ScheduleCompile!K257),ScheduleCompile!K257/1,IF(ISTEXT(ScheduleCompile!K257),IF(OR(ISNUMBER(FIND("5F",ScheduleCompile!K257)),ISNUMBER(FIND("0F",ScheduleCompile!K257)),ISNUMBER(FIND("8F",ScheduleCompile!K257)),ISNUMBER(FIND("1F",ScheduleCompile!K257)),ISNUMBER(FIND("2F",ScheduleCompile!K257)),ISNUMBER(FIND("3F",ScheduleCompile!K257)),ISNUMBER(FIND("6F",ScheduleCompile!K257)),ISNUMBER(FIND("7F",ScheduleCompile!K257)),ISNUMBER(FIND("9F",ScheduleCompile!K257)),ISNUMBER(FIND("4F",ScheduleCompile!K257))),VALUE(LEFT(ScheduleCompile!K257,FIND("F",ScheduleCompile!K257)-1)),ScheduleCompile!K257)))))),ISTEXT(ScheduleCompile!#REF!)),"ENDTABLE",IF(ISERROR(IF(ScheduleCompile!K257="Off",0,IF(ScheduleCompile!K257="On",1,IF(ISNUMBER(ScheduleCompile!K257),ScheduleCompile!K257/1,IF(ISTEXT(ScheduleCompile!K257),IF(OR(ISNUMBER(FIND("5F",ScheduleCompile!K257)),ISNUMBER(FIND("0F",ScheduleCompile!K257)),ISNUMBER(FIND("8F",ScheduleCompile!K257)),ISNUMBER(FIND("1F",ScheduleCompile!K257)),ISNUMBER(FIND("2F",ScheduleCompile!K257)),ISNUMBER(FIND("3F",ScheduleCompile!K257)),ISNUMBER(FIND("6F",ScheduleCompile!K257)),ISNUMBER(FIND("7F",ScheduleCompile!K257)),ISNUMBER(FIND("9F",ScheduleCompile!K257)),ISNUMBER(FIND("4F",ScheduleCompile!K257))),VALUE(LEFT(ScheduleCompile!K257,FIND("F",ScheduleCompile!K257)-1)),ScheduleCompile!K257)))))),"",IF(ScheduleCompile!K257="Off",0,IF(ScheduleCompile!K257="On",1,IF(ISNUMBER(ScheduleCompile!K257),ScheduleCompile!K257/1,IF(ISTEXT(ScheduleCompile!K257),IF(OR(ISNUMBER(FIND("5F",ScheduleCompile!K257)),ISNUMBER(FIND("0F",ScheduleCompile!K257)),ISNUMBER(FIND("8F",ScheduleCompile!K257)),ISNUMBER(FIND("1F",ScheduleCompile!K257)),ISNUMBER(FIND("2F",ScheduleCompile!K257)),ISNUMBER(FIND("3F",ScheduleCompile!K257)),ISNUMBER(FIND("6F",ScheduleCompile!K257)),ISNUMBER(FIND("7F",ScheduleCompile!K257)),ISNUMBER(FIND("9F",ScheduleCompile!K257)),ISNUMBER(FIND("4F",ScheduleCompile!K257))),VALUE(LEFT(ScheduleCompile!K257,FIND("F",ScheduleCompile!K257)-1)),ScheduleCompile!K257)))))))</f>
        <v>1</v>
      </c>
      <c r="Q264" s="1">
        <f>IF(AND(ISERROR(IF(ScheduleCompile!L257="Off",0,IF(ScheduleCompile!L257="On",1,IF(ISNUMBER(ScheduleCompile!L257),ScheduleCompile!L257/1,IF(ISTEXT(ScheduleCompile!L257),IF(OR(ISNUMBER(FIND("5F",ScheduleCompile!L257)),ISNUMBER(FIND("0F",ScheduleCompile!L257)),ISNUMBER(FIND("8F",ScheduleCompile!L257)),ISNUMBER(FIND("1F",ScheduleCompile!L257)),ISNUMBER(FIND("2F",ScheduleCompile!L257)),ISNUMBER(FIND("3F",ScheduleCompile!L257)),ISNUMBER(FIND("6F",ScheduleCompile!L257)),ISNUMBER(FIND("7F",ScheduleCompile!L257)),ISNUMBER(FIND("9F",ScheduleCompile!L257)),ISNUMBER(FIND("4F",ScheduleCompile!L257))),VALUE(LEFT(ScheduleCompile!L257,FIND("F",ScheduleCompile!L257)-1)),ScheduleCompile!L257)))))),ISTEXT(ScheduleCompile!#REF!)),"ENDTABLE",IF(ISERROR(IF(ScheduleCompile!L257="Off",0,IF(ScheduleCompile!L257="On",1,IF(ISNUMBER(ScheduleCompile!L257),ScheduleCompile!L257/1,IF(ISTEXT(ScheduleCompile!L257),IF(OR(ISNUMBER(FIND("5F",ScheduleCompile!L257)),ISNUMBER(FIND("0F",ScheduleCompile!L257)),ISNUMBER(FIND("8F",ScheduleCompile!L257)),ISNUMBER(FIND("1F",ScheduleCompile!L257)),ISNUMBER(FIND("2F",ScheduleCompile!L257)),ISNUMBER(FIND("3F",ScheduleCompile!L257)),ISNUMBER(FIND("6F",ScheduleCompile!L257)),ISNUMBER(FIND("7F",ScheduleCompile!L257)),ISNUMBER(FIND("9F",ScheduleCompile!L257)),ISNUMBER(FIND("4F",ScheduleCompile!L257))),VALUE(LEFT(ScheduleCompile!L257,FIND("F",ScheduleCompile!L257)-1)),ScheduleCompile!L257)))))),"",IF(ScheduleCompile!L257="Off",0,IF(ScheduleCompile!L257="On",1,IF(ISNUMBER(ScheduleCompile!L257),ScheduleCompile!L257/1,IF(ISTEXT(ScheduleCompile!L257),IF(OR(ISNUMBER(FIND("5F",ScheduleCompile!L257)),ISNUMBER(FIND("0F",ScheduleCompile!L257)),ISNUMBER(FIND("8F",ScheduleCompile!L257)),ISNUMBER(FIND("1F",ScheduleCompile!L257)),ISNUMBER(FIND("2F",ScheduleCompile!L257)),ISNUMBER(FIND("3F",ScheduleCompile!L257)),ISNUMBER(FIND("6F",ScheduleCompile!L257)),ISNUMBER(FIND("7F",ScheduleCompile!L257)),ISNUMBER(FIND("9F",ScheduleCompile!L257)),ISNUMBER(FIND("4F",ScheduleCompile!L257))),VALUE(LEFT(ScheduleCompile!L257,FIND("F",ScheduleCompile!L257)-1)),ScheduleCompile!L257)))))))</f>
        <v>1</v>
      </c>
      <c r="R264" s="1">
        <f>IF(AND(ISERROR(IF(ScheduleCompile!M257="Off",0,IF(ScheduleCompile!M257="On",1,IF(ISNUMBER(ScheduleCompile!M257),ScheduleCompile!M257/1,IF(ISTEXT(ScheduleCompile!M257),IF(OR(ISNUMBER(FIND("5F",ScheduleCompile!M257)),ISNUMBER(FIND("0F",ScheduleCompile!M257)),ISNUMBER(FIND("8F",ScheduleCompile!M257)),ISNUMBER(FIND("1F",ScheduleCompile!M257)),ISNUMBER(FIND("2F",ScheduleCompile!M257)),ISNUMBER(FIND("3F",ScheduleCompile!M257)),ISNUMBER(FIND("6F",ScheduleCompile!M257)),ISNUMBER(FIND("7F",ScheduleCompile!M257)),ISNUMBER(FIND("9F",ScheduleCompile!M257)),ISNUMBER(FIND("4F",ScheduleCompile!M257))),VALUE(LEFT(ScheduleCompile!M257,FIND("F",ScheduleCompile!M257)-1)),ScheduleCompile!M257)))))),ISTEXT(ScheduleCompile!#REF!)),"ENDTABLE",IF(ISERROR(IF(ScheduleCompile!M257="Off",0,IF(ScheduleCompile!M257="On",1,IF(ISNUMBER(ScheduleCompile!M257),ScheduleCompile!M257/1,IF(ISTEXT(ScheduleCompile!M257),IF(OR(ISNUMBER(FIND("5F",ScheduleCompile!M257)),ISNUMBER(FIND("0F",ScheduleCompile!M257)),ISNUMBER(FIND("8F",ScheduleCompile!M257)),ISNUMBER(FIND("1F",ScheduleCompile!M257)),ISNUMBER(FIND("2F",ScheduleCompile!M257)),ISNUMBER(FIND("3F",ScheduleCompile!M257)),ISNUMBER(FIND("6F",ScheduleCompile!M257)),ISNUMBER(FIND("7F",ScheduleCompile!M257)),ISNUMBER(FIND("9F",ScheduleCompile!M257)),ISNUMBER(FIND("4F",ScheduleCompile!M257))),VALUE(LEFT(ScheduleCompile!M257,FIND("F",ScheduleCompile!M257)-1)),ScheduleCompile!M257)))))),"",IF(ScheduleCompile!M257="Off",0,IF(ScheduleCompile!M257="On",1,IF(ISNUMBER(ScheduleCompile!M257),ScheduleCompile!M257/1,IF(ISTEXT(ScheduleCompile!M257),IF(OR(ISNUMBER(FIND("5F",ScheduleCompile!M257)),ISNUMBER(FIND("0F",ScheduleCompile!M257)),ISNUMBER(FIND("8F",ScheduleCompile!M257)),ISNUMBER(FIND("1F",ScheduleCompile!M257)),ISNUMBER(FIND("2F",ScheduleCompile!M257)),ISNUMBER(FIND("3F",ScheduleCompile!M257)),ISNUMBER(FIND("6F",ScheduleCompile!M257)),ISNUMBER(FIND("7F",ScheduleCompile!M257)),ISNUMBER(FIND("9F",ScheduleCompile!M257)),ISNUMBER(FIND("4F",ScheduleCompile!M257))),VALUE(LEFT(ScheduleCompile!M257,FIND("F",ScheduleCompile!M257)-1)),ScheduleCompile!M257)))))))</f>
        <v>1</v>
      </c>
      <c r="S264" s="1">
        <f>IF(AND(ISERROR(IF(ScheduleCompile!N257="Off",0,IF(ScheduleCompile!N257="On",1,IF(ISNUMBER(ScheduleCompile!N257),ScheduleCompile!N257/1,IF(ISTEXT(ScheduleCompile!N257),IF(OR(ISNUMBER(FIND("5F",ScheduleCompile!N257)),ISNUMBER(FIND("0F",ScheduleCompile!N257)),ISNUMBER(FIND("8F",ScheduleCompile!N257)),ISNUMBER(FIND("1F",ScheduleCompile!N257)),ISNUMBER(FIND("2F",ScheduleCompile!N257)),ISNUMBER(FIND("3F",ScheduleCompile!N257)),ISNUMBER(FIND("6F",ScheduleCompile!N257)),ISNUMBER(FIND("7F",ScheduleCompile!N257)),ISNUMBER(FIND("9F",ScheduleCompile!N257)),ISNUMBER(FIND("4F",ScheduleCompile!N257))),VALUE(LEFT(ScheduleCompile!N257,FIND("F",ScheduleCompile!N257)-1)),ScheduleCompile!N257)))))),ISTEXT(ScheduleCompile!#REF!)),"ENDTABLE",IF(ISERROR(IF(ScheduleCompile!N257="Off",0,IF(ScheduleCompile!N257="On",1,IF(ISNUMBER(ScheduleCompile!N257),ScheduleCompile!N257/1,IF(ISTEXT(ScheduleCompile!N257),IF(OR(ISNUMBER(FIND("5F",ScheduleCompile!N257)),ISNUMBER(FIND("0F",ScheduleCompile!N257)),ISNUMBER(FIND("8F",ScheduleCompile!N257)),ISNUMBER(FIND("1F",ScheduleCompile!N257)),ISNUMBER(FIND("2F",ScheduleCompile!N257)),ISNUMBER(FIND("3F",ScheduleCompile!N257)),ISNUMBER(FIND("6F",ScheduleCompile!N257)),ISNUMBER(FIND("7F",ScheduleCompile!N257)),ISNUMBER(FIND("9F",ScheduleCompile!N257)),ISNUMBER(FIND("4F",ScheduleCompile!N257))),VALUE(LEFT(ScheduleCompile!N257,FIND("F",ScheduleCompile!N257)-1)),ScheduleCompile!N257)))))),"",IF(ScheduleCompile!N257="Off",0,IF(ScheduleCompile!N257="On",1,IF(ISNUMBER(ScheduleCompile!N257),ScheduleCompile!N257/1,IF(ISTEXT(ScheduleCompile!N257),IF(OR(ISNUMBER(FIND("5F",ScheduleCompile!N257)),ISNUMBER(FIND("0F",ScheduleCompile!N257)),ISNUMBER(FIND("8F",ScheduleCompile!N257)),ISNUMBER(FIND("1F",ScheduleCompile!N257)),ISNUMBER(FIND("2F",ScheduleCompile!N257)),ISNUMBER(FIND("3F",ScheduleCompile!N257)),ISNUMBER(FIND("6F",ScheduleCompile!N257)),ISNUMBER(FIND("7F",ScheduleCompile!N257)),ISNUMBER(FIND("9F",ScheduleCompile!N257)),ISNUMBER(FIND("4F",ScheduleCompile!N257))),VALUE(LEFT(ScheduleCompile!N257,FIND("F",ScheduleCompile!N257)-1)),ScheduleCompile!N257)))))))</f>
        <v>1</v>
      </c>
      <c r="T264" s="1">
        <f>IF(AND(ISERROR(IF(ScheduleCompile!O257="Off",0,IF(ScheduleCompile!O257="On",1,IF(ISNUMBER(ScheduleCompile!O257),ScheduleCompile!O257/1,IF(ISTEXT(ScheduleCompile!O257),IF(OR(ISNUMBER(FIND("5F",ScheduleCompile!O257)),ISNUMBER(FIND("0F",ScheduleCompile!O257)),ISNUMBER(FIND("8F",ScheduleCompile!O257)),ISNUMBER(FIND("1F",ScheduleCompile!O257)),ISNUMBER(FIND("2F",ScheduleCompile!O257)),ISNUMBER(FIND("3F",ScheduleCompile!O257)),ISNUMBER(FIND("6F",ScheduleCompile!O257)),ISNUMBER(FIND("7F",ScheduleCompile!O257)),ISNUMBER(FIND("9F",ScheduleCompile!O257)),ISNUMBER(FIND("4F",ScheduleCompile!O257))),VALUE(LEFT(ScheduleCompile!O257,FIND("F",ScheduleCompile!O257)-1)),ScheduleCompile!O257)))))),ISTEXT(ScheduleCompile!#REF!)),"ENDTABLE",IF(ISERROR(IF(ScheduleCompile!O257="Off",0,IF(ScheduleCompile!O257="On",1,IF(ISNUMBER(ScheduleCompile!O257),ScheduleCompile!O257/1,IF(ISTEXT(ScheduleCompile!O257),IF(OR(ISNUMBER(FIND("5F",ScheduleCompile!O257)),ISNUMBER(FIND("0F",ScheduleCompile!O257)),ISNUMBER(FIND("8F",ScheduleCompile!O257)),ISNUMBER(FIND("1F",ScheduleCompile!O257)),ISNUMBER(FIND("2F",ScheduleCompile!O257)),ISNUMBER(FIND("3F",ScheduleCompile!O257)),ISNUMBER(FIND("6F",ScheduleCompile!O257)),ISNUMBER(FIND("7F",ScheduleCompile!O257)),ISNUMBER(FIND("9F",ScheduleCompile!O257)),ISNUMBER(FIND("4F",ScheduleCompile!O257))),VALUE(LEFT(ScheduleCompile!O257,FIND("F",ScheduleCompile!O257)-1)),ScheduleCompile!O257)))))),"",IF(ScheduleCompile!O257="Off",0,IF(ScheduleCompile!O257="On",1,IF(ISNUMBER(ScheduleCompile!O257),ScheduleCompile!O257/1,IF(ISTEXT(ScheduleCompile!O257),IF(OR(ISNUMBER(FIND("5F",ScheduleCompile!O257)),ISNUMBER(FIND("0F",ScheduleCompile!O257)),ISNUMBER(FIND("8F",ScheduleCompile!O257)),ISNUMBER(FIND("1F",ScheduleCompile!O257)),ISNUMBER(FIND("2F",ScheduleCompile!O257)),ISNUMBER(FIND("3F",ScheduleCompile!O257)),ISNUMBER(FIND("6F",ScheduleCompile!O257)),ISNUMBER(FIND("7F",ScheduleCompile!O257)),ISNUMBER(FIND("9F",ScheduleCompile!O257)),ISNUMBER(FIND("4F",ScheduleCompile!O257))),VALUE(LEFT(ScheduleCompile!O257,FIND("F",ScheduleCompile!O257)-1)),ScheduleCompile!O257)))))))</f>
        <v>1</v>
      </c>
      <c r="U264" s="1">
        <f>IF(AND(ISERROR(IF(ScheduleCompile!P257="Off",0,IF(ScheduleCompile!P257="On",1,IF(ISNUMBER(ScheduleCompile!P257),ScheduleCompile!P257/1,IF(ISTEXT(ScheduleCompile!P257),IF(OR(ISNUMBER(FIND("5F",ScheduleCompile!P257)),ISNUMBER(FIND("0F",ScheduleCompile!P257)),ISNUMBER(FIND("8F",ScheduleCompile!P257)),ISNUMBER(FIND("1F",ScheduleCompile!P257)),ISNUMBER(FIND("2F",ScheduleCompile!P257)),ISNUMBER(FIND("3F",ScheduleCompile!P257)),ISNUMBER(FIND("6F",ScheduleCompile!P257)),ISNUMBER(FIND("7F",ScheduleCompile!P257)),ISNUMBER(FIND("9F",ScheduleCompile!P257)),ISNUMBER(FIND("4F",ScheduleCompile!P257))),VALUE(LEFT(ScheduleCompile!P257,FIND("F",ScheduleCompile!P257)-1)),ScheduleCompile!P257)))))),ISTEXT(ScheduleCompile!#REF!)),"ENDTABLE",IF(ISERROR(IF(ScheduleCompile!P257="Off",0,IF(ScheduleCompile!P257="On",1,IF(ISNUMBER(ScheduleCompile!P257),ScheduleCompile!P257/1,IF(ISTEXT(ScheduleCompile!P257),IF(OR(ISNUMBER(FIND("5F",ScheduleCompile!P257)),ISNUMBER(FIND("0F",ScheduleCompile!P257)),ISNUMBER(FIND("8F",ScheduleCompile!P257)),ISNUMBER(FIND("1F",ScheduleCompile!P257)),ISNUMBER(FIND("2F",ScheduleCompile!P257)),ISNUMBER(FIND("3F",ScheduleCompile!P257)),ISNUMBER(FIND("6F",ScheduleCompile!P257)),ISNUMBER(FIND("7F",ScheduleCompile!P257)),ISNUMBER(FIND("9F",ScheduleCompile!P257)),ISNUMBER(FIND("4F",ScheduleCompile!P257))),VALUE(LEFT(ScheduleCompile!P257,FIND("F",ScheduleCompile!P257)-1)),ScheduleCompile!P257)))))),"",IF(ScheduleCompile!P257="Off",0,IF(ScheduleCompile!P257="On",1,IF(ISNUMBER(ScheduleCompile!P257),ScheduleCompile!P257/1,IF(ISTEXT(ScheduleCompile!P257),IF(OR(ISNUMBER(FIND("5F",ScheduleCompile!P257)),ISNUMBER(FIND("0F",ScheduleCompile!P257)),ISNUMBER(FIND("8F",ScheduleCompile!P257)),ISNUMBER(FIND("1F",ScheduleCompile!P257)),ISNUMBER(FIND("2F",ScheduleCompile!P257)),ISNUMBER(FIND("3F",ScheduleCompile!P257)),ISNUMBER(FIND("6F",ScheduleCompile!P257)),ISNUMBER(FIND("7F",ScheduleCompile!P257)),ISNUMBER(FIND("9F",ScheduleCompile!P257)),ISNUMBER(FIND("4F",ScheduleCompile!P257))),VALUE(LEFT(ScheduleCompile!P257,FIND("F",ScheduleCompile!P257)-1)),ScheduleCompile!P257)))))))</f>
        <v>1</v>
      </c>
      <c r="V264" s="1">
        <f>IF(AND(ISERROR(IF(ScheduleCompile!Q257="Off",0,IF(ScheduleCompile!Q257="On",1,IF(ISNUMBER(ScheduleCompile!Q257),ScheduleCompile!Q257/1,IF(ISTEXT(ScheduleCompile!Q257),IF(OR(ISNUMBER(FIND("5F",ScheduleCompile!Q257)),ISNUMBER(FIND("0F",ScheduleCompile!Q257)),ISNUMBER(FIND("8F",ScheduleCompile!Q257)),ISNUMBER(FIND("1F",ScheduleCompile!Q257)),ISNUMBER(FIND("2F",ScheduleCompile!Q257)),ISNUMBER(FIND("3F",ScheduleCompile!Q257)),ISNUMBER(FIND("6F",ScheduleCompile!Q257)),ISNUMBER(FIND("7F",ScheduleCompile!Q257)),ISNUMBER(FIND("9F",ScheduleCompile!Q257)),ISNUMBER(FIND("4F",ScheduleCompile!Q257))),VALUE(LEFT(ScheduleCompile!Q257,FIND("F",ScheduleCompile!Q257)-1)),ScheduleCompile!Q257)))))),ISTEXT(ScheduleCompile!#REF!)),"ENDTABLE",IF(ISERROR(IF(ScheduleCompile!Q257="Off",0,IF(ScheduleCompile!Q257="On",1,IF(ISNUMBER(ScheduleCompile!Q257),ScheduleCompile!Q257/1,IF(ISTEXT(ScheduleCompile!Q257),IF(OR(ISNUMBER(FIND("5F",ScheduleCompile!Q257)),ISNUMBER(FIND("0F",ScheduleCompile!Q257)),ISNUMBER(FIND("8F",ScheduleCompile!Q257)),ISNUMBER(FIND("1F",ScheduleCompile!Q257)),ISNUMBER(FIND("2F",ScheduleCompile!Q257)),ISNUMBER(FIND("3F",ScheduleCompile!Q257)),ISNUMBER(FIND("6F",ScheduleCompile!Q257)),ISNUMBER(FIND("7F",ScheduleCompile!Q257)),ISNUMBER(FIND("9F",ScheduleCompile!Q257)),ISNUMBER(FIND("4F",ScheduleCompile!Q257))),VALUE(LEFT(ScheduleCompile!Q257,FIND("F",ScheduleCompile!Q257)-1)),ScheduleCompile!Q257)))))),"",IF(ScheduleCompile!Q257="Off",0,IF(ScheduleCompile!Q257="On",1,IF(ISNUMBER(ScheduleCompile!Q257),ScheduleCompile!Q257/1,IF(ISTEXT(ScheduleCompile!Q257),IF(OR(ISNUMBER(FIND("5F",ScheduleCompile!Q257)),ISNUMBER(FIND("0F",ScheduleCompile!Q257)),ISNUMBER(FIND("8F",ScheduleCompile!Q257)),ISNUMBER(FIND("1F",ScheduleCompile!Q257)),ISNUMBER(FIND("2F",ScheduleCompile!Q257)),ISNUMBER(FIND("3F",ScheduleCompile!Q257)),ISNUMBER(FIND("6F",ScheduleCompile!Q257)),ISNUMBER(FIND("7F",ScheduleCompile!Q257)),ISNUMBER(FIND("9F",ScheduleCompile!Q257)),ISNUMBER(FIND("4F",ScheduleCompile!Q257))),VALUE(LEFT(ScheduleCompile!Q257,FIND("F",ScheduleCompile!Q257)-1)),ScheduleCompile!Q257)))))))</f>
        <v>1</v>
      </c>
      <c r="W264" s="1">
        <f>IF(AND(ISERROR(IF(ScheduleCompile!R257="Off",0,IF(ScheduleCompile!R257="On",1,IF(ISNUMBER(ScheduleCompile!R257),ScheduleCompile!R257/1,IF(ISTEXT(ScheduleCompile!R257),IF(OR(ISNUMBER(FIND("5F",ScheduleCompile!R257)),ISNUMBER(FIND("0F",ScheduleCompile!R257)),ISNUMBER(FIND("8F",ScheduleCompile!R257)),ISNUMBER(FIND("1F",ScheduleCompile!R257)),ISNUMBER(FIND("2F",ScheduleCompile!R257)),ISNUMBER(FIND("3F",ScheduleCompile!R257)),ISNUMBER(FIND("6F",ScheduleCompile!R257)),ISNUMBER(FIND("7F",ScheduleCompile!R257)),ISNUMBER(FIND("9F",ScheduleCompile!R257)),ISNUMBER(FIND("4F",ScheduleCompile!R257))),VALUE(LEFT(ScheduleCompile!R257,FIND("F",ScheduleCompile!R257)-1)),ScheduleCompile!R257)))))),ISTEXT(ScheduleCompile!#REF!)),"ENDTABLE",IF(ISERROR(IF(ScheduleCompile!R257="Off",0,IF(ScheduleCompile!R257="On",1,IF(ISNUMBER(ScheduleCompile!R257),ScheduleCompile!R257/1,IF(ISTEXT(ScheduleCompile!R257),IF(OR(ISNUMBER(FIND("5F",ScheduleCompile!R257)),ISNUMBER(FIND("0F",ScheduleCompile!R257)),ISNUMBER(FIND("8F",ScheduleCompile!R257)),ISNUMBER(FIND("1F",ScheduleCompile!R257)),ISNUMBER(FIND("2F",ScheduleCompile!R257)),ISNUMBER(FIND("3F",ScheduleCompile!R257)),ISNUMBER(FIND("6F",ScheduleCompile!R257)),ISNUMBER(FIND("7F",ScheduleCompile!R257)),ISNUMBER(FIND("9F",ScheduleCompile!R257)),ISNUMBER(FIND("4F",ScheduleCompile!R257))),VALUE(LEFT(ScheduleCompile!R257,FIND("F",ScheduleCompile!R257)-1)),ScheduleCompile!R257)))))),"",IF(ScheduleCompile!R257="Off",0,IF(ScheduleCompile!R257="On",1,IF(ISNUMBER(ScheduleCompile!R257),ScheduleCompile!R257/1,IF(ISTEXT(ScheduleCompile!R257),IF(OR(ISNUMBER(FIND("5F",ScheduleCompile!R257)),ISNUMBER(FIND("0F",ScheduleCompile!R257)),ISNUMBER(FIND("8F",ScheduleCompile!R257)),ISNUMBER(FIND("1F",ScheduleCompile!R257)),ISNUMBER(FIND("2F",ScheduleCompile!R257)),ISNUMBER(FIND("3F",ScheduleCompile!R257)),ISNUMBER(FIND("6F",ScheduleCompile!R257)),ISNUMBER(FIND("7F",ScheduleCompile!R257)),ISNUMBER(FIND("9F",ScheduleCompile!R257)),ISNUMBER(FIND("4F",ScheduleCompile!R257))),VALUE(LEFT(ScheduleCompile!R257,FIND("F",ScheduleCompile!R257)-1)),ScheduleCompile!R257)))))))</f>
        <v>1</v>
      </c>
      <c r="X264" s="1">
        <f>IF(AND(ISERROR(IF(ScheduleCompile!S257="Off",0,IF(ScheduleCompile!S257="On",1,IF(ISNUMBER(ScheduleCompile!S257),ScheduleCompile!S257/1,IF(ISTEXT(ScheduleCompile!S257),IF(OR(ISNUMBER(FIND("5F",ScheduleCompile!S257)),ISNUMBER(FIND("0F",ScheduleCompile!S257)),ISNUMBER(FIND("8F",ScheduleCompile!S257)),ISNUMBER(FIND("1F",ScheduleCompile!S257)),ISNUMBER(FIND("2F",ScheduleCompile!S257)),ISNUMBER(FIND("3F",ScheduleCompile!S257)),ISNUMBER(FIND("6F",ScheduleCompile!S257)),ISNUMBER(FIND("7F",ScheduleCompile!S257)),ISNUMBER(FIND("9F",ScheduleCompile!S257)),ISNUMBER(FIND("4F",ScheduleCompile!S257))),VALUE(LEFT(ScheduleCompile!S257,FIND("F",ScheduleCompile!S257)-1)),ScheduleCompile!S257)))))),ISTEXT(ScheduleCompile!#REF!)),"ENDTABLE",IF(ISERROR(IF(ScheduleCompile!S257="Off",0,IF(ScheduleCompile!S257="On",1,IF(ISNUMBER(ScheduleCompile!S257),ScheduleCompile!S257/1,IF(ISTEXT(ScheduleCompile!S257),IF(OR(ISNUMBER(FIND("5F",ScheduleCompile!S257)),ISNUMBER(FIND("0F",ScheduleCompile!S257)),ISNUMBER(FIND("8F",ScheduleCompile!S257)),ISNUMBER(FIND("1F",ScheduleCompile!S257)),ISNUMBER(FIND("2F",ScheduleCompile!S257)),ISNUMBER(FIND("3F",ScheduleCompile!S257)),ISNUMBER(FIND("6F",ScheduleCompile!S257)),ISNUMBER(FIND("7F",ScheduleCompile!S257)),ISNUMBER(FIND("9F",ScheduleCompile!S257)),ISNUMBER(FIND("4F",ScheduleCompile!S257))),VALUE(LEFT(ScheduleCompile!S257,FIND("F",ScheduleCompile!S257)-1)),ScheduleCompile!S257)))))),"",IF(ScheduleCompile!S257="Off",0,IF(ScheduleCompile!S257="On",1,IF(ISNUMBER(ScheduleCompile!S257),ScheduleCompile!S257/1,IF(ISTEXT(ScheduleCompile!S257),IF(OR(ISNUMBER(FIND("5F",ScheduleCompile!S257)),ISNUMBER(FIND("0F",ScheduleCompile!S257)),ISNUMBER(FIND("8F",ScheduleCompile!S257)),ISNUMBER(FIND("1F",ScheduleCompile!S257)),ISNUMBER(FIND("2F",ScheduleCompile!S257)),ISNUMBER(FIND("3F",ScheduleCompile!S257)),ISNUMBER(FIND("6F",ScheduleCompile!S257)),ISNUMBER(FIND("7F",ScheduleCompile!S257)),ISNUMBER(FIND("9F",ScheduleCompile!S257)),ISNUMBER(FIND("4F",ScheduleCompile!S257))),VALUE(LEFT(ScheduleCompile!S257,FIND("F",ScheduleCompile!S257)-1)),ScheduleCompile!S257)))))))</f>
        <v>1</v>
      </c>
      <c r="Y264" s="1">
        <f>IF(AND(ISERROR(IF(ScheduleCompile!T257="Off",0,IF(ScheduleCompile!T257="On",1,IF(ISNUMBER(ScheduleCompile!T257),ScheduleCompile!T257/1,IF(ISTEXT(ScheduleCompile!T257),IF(OR(ISNUMBER(FIND("5F",ScheduleCompile!T257)),ISNUMBER(FIND("0F",ScheduleCompile!T257)),ISNUMBER(FIND("8F",ScheduleCompile!T257)),ISNUMBER(FIND("1F",ScheduleCompile!T257)),ISNUMBER(FIND("2F",ScheduleCompile!T257)),ISNUMBER(FIND("3F",ScheduleCompile!T257)),ISNUMBER(FIND("6F",ScheduleCompile!T257)),ISNUMBER(FIND("7F",ScheduleCompile!T257)),ISNUMBER(FIND("9F",ScheduleCompile!T257)),ISNUMBER(FIND("4F",ScheduleCompile!T257))),VALUE(LEFT(ScheduleCompile!T257,FIND("F",ScheduleCompile!T257)-1)),ScheduleCompile!T257)))))),ISTEXT(ScheduleCompile!#REF!)),"ENDTABLE",IF(ISERROR(IF(ScheduleCompile!T257="Off",0,IF(ScheduleCompile!T257="On",1,IF(ISNUMBER(ScheduleCompile!T257),ScheduleCompile!T257/1,IF(ISTEXT(ScheduleCompile!T257),IF(OR(ISNUMBER(FIND("5F",ScheduleCompile!T257)),ISNUMBER(FIND("0F",ScheduleCompile!T257)),ISNUMBER(FIND("8F",ScheduleCompile!T257)),ISNUMBER(FIND("1F",ScheduleCompile!T257)),ISNUMBER(FIND("2F",ScheduleCompile!T257)),ISNUMBER(FIND("3F",ScheduleCompile!T257)),ISNUMBER(FIND("6F",ScheduleCompile!T257)),ISNUMBER(FIND("7F",ScheduleCompile!T257)),ISNUMBER(FIND("9F",ScheduleCompile!T257)),ISNUMBER(FIND("4F",ScheduleCompile!T257))),VALUE(LEFT(ScheduleCompile!T257,FIND("F",ScheduleCompile!T257)-1)),ScheduleCompile!T257)))))),"",IF(ScheduleCompile!T257="Off",0,IF(ScheduleCompile!T257="On",1,IF(ISNUMBER(ScheduleCompile!T257),ScheduleCompile!T257/1,IF(ISTEXT(ScheduleCompile!T257),IF(OR(ISNUMBER(FIND("5F",ScheduleCompile!T257)),ISNUMBER(FIND("0F",ScheduleCompile!T257)),ISNUMBER(FIND("8F",ScheduleCompile!T257)),ISNUMBER(FIND("1F",ScheduleCompile!T257)),ISNUMBER(FIND("2F",ScheduleCompile!T257)),ISNUMBER(FIND("3F",ScheduleCompile!T257)),ISNUMBER(FIND("6F",ScheduleCompile!T257)),ISNUMBER(FIND("7F",ScheduleCompile!T257)),ISNUMBER(FIND("9F",ScheduleCompile!T257)),ISNUMBER(FIND("4F",ScheduleCompile!T257))),VALUE(LEFT(ScheduleCompile!T257,FIND("F",ScheduleCompile!T257)-1)),ScheduleCompile!T257)))))))</f>
        <v>1</v>
      </c>
      <c r="Z264" s="1">
        <f>IF(AND(ISERROR(IF(ScheduleCompile!U257="Off",0,IF(ScheduleCompile!U257="On",1,IF(ISNUMBER(ScheduleCompile!U257),ScheduleCompile!U257/1,IF(ISTEXT(ScheduleCompile!U257),IF(OR(ISNUMBER(FIND("5F",ScheduleCompile!U257)),ISNUMBER(FIND("0F",ScheduleCompile!U257)),ISNUMBER(FIND("8F",ScheduleCompile!U257)),ISNUMBER(FIND("1F",ScheduleCompile!U257)),ISNUMBER(FIND("2F",ScheduleCompile!U257)),ISNUMBER(FIND("3F",ScheduleCompile!U257)),ISNUMBER(FIND("6F",ScheduleCompile!U257)),ISNUMBER(FIND("7F",ScheduleCompile!U257)),ISNUMBER(FIND("9F",ScheduleCompile!U257)),ISNUMBER(FIND("4F",ScheduleCompile!U257))),VALUE(LEFT(ScheduleCompile!U257,FIND("F",ScheduleCompile!U257)-1)),ScheduleCompile!U257)))))),ISTEXT(ScheduleCompile!#REF!)),"ENDTABLE",IF(ISERROR(IF(ScheduleCompile!U257="Off",0,IF(ScheduleCompile!U257="On",1,IF(ISNUMBER(ScheduleCompile!U257),ScheduleCompile!U257/1,IF(ISTEXT(ScheduleCompile!U257),IF(OR(ISNUMBER(FIND("5F",ScheduleCompile!U257)),ISNUMBER(FIND("0F",ScheduleCompile!U257)),ISNUMBER(FIND("8F",ScheduleCompile!U257)),ISNUMBER(FIND("1F",ScheduleCompile!U257)),ISNUMBER(FIND("2F",ScheduleCompile!U257)),ISNUMBER(FIND("3F",ScheduleCompile!U257)),ISNUMBER(FIND("6F",ScheduleCompile!U257)),ISNUMBER(FIND("7F",ScheduleCompile!U257)),ISNUMBER(FIND("9F",ScheduleCompile!U257)),ISNUMBER(FIND("4F",ScheduleCompile!U257))),VALUE(LEFT(ScheduleCompile!U257,FIND("F",ScheduleCompile!U257)-1)),ScheduleCompile!U257)))))),"",IF(ScheduleCompile!U257="Off",0,IF(ScheduleCompile!U257="On",1,IF(ISNUMBER(ScheduleCompile!U257),ScheduleCompile!U257/1,IF(ISTEXT(ScheduleCompile!U257),IF(OR(ISNUMBER(FIND("5F",ScheduleCompile!U257)),ISNUMBER(FIND("0F",ScheduleCompile!U257)),ISNUMBER(FIND("8F",ScheduleCompile!U257)),ISNUMBER(FIND("1F",ScheduleCompile!U257)),ISNUMBER(FIND("2F",ScheduleCompile!U257)),ISNUMBER(FIND("3F",ScheduleCompile!U257)),ISNUMBER(FIND("6F",ScheduleCompile!U257)),ISNUMBER(FIND("7F",ScheduleCompile!U257)),ISNUMBER(FIND("9F",ScheduleCompile!U257)),ISNUMBER(FIND("4F",ScheduleCompile!U257))),VALUE(LEFT(ScheduleCompile!U257,FIND("F",ScheduleCompile!U257)-1)),ScheduleCompile!U257)))))))</f>
        <v>1</v>
      </c>
      <c r="AA264" s="1">
        <f>IF(AND(ISERROR(IF(ScheduleCompile!V257="Off",0,IF(ScheduleCompile!V257="On",1,IF(ISNUMBER(ScheduleCompile!V257),ScheduleCompile!V257/1,IF(ISTEXT(ScheduleCompile!V257),IF(OR(ISNUMBER(FIND("5F",ScheduleCompile!V257)),ISNUMBER(FIND("0F",ScheduleCompile!V257)),ISNUMBER(FIND("8F",ScheduleCompile!V257)),ISNUMBER(FIND("1F",ScheduleCompile!V257)),ISNUMBER(FIND("2F",ScheduleCompile!V257)),ISNUMBER(FIND("3F",ScheduleCompile!V257)),ISNUMBER(FIND("6F",ScheduleCompile!V257)),ISNUMBER(FIND("7F",ScheduleCompile!V257)),ISNUMBER(FIND("9F",ScheduleCompile!V257)),ISNUMBER(FIND("4F",ScheduleCompile!V257))),VALUE(LEFT(ScheduleCompile!V257,FIND("F",ScheduleCompile!V257)-1)),ScheduleCompile!V257)))))),ISTEXT(ScheduleCompile!#REF!)),"ENDTABLE",IF(ISERROR(IF(ScheduleCompile!V257="Off",0,IF(ScheduleCompile!V257="On",1,IF(ISNUMBER(ScheduleCompile!V257),ScheduleCompile!V257/1,IF(ISTEXT(ScheduleCompile!V257),IF(OR(ISNUMBER(FIND("5F",ScheduleCompile!V257)),ISNUMBER(FIND("0F",ScheduleCompile!V257)),ISNUMBER(FIND("8F",ScheduleCompile!V257)),ISNUMBER(FIND("1F",ScheduleCompile!V257)),ISNUMBER(FIND("2F",ScheduleCompile!V257)),ISNUMBER(FIND("3F",ScheduleCompile!V257)),ISNUMBER(FIND("6F",ScheduleCompile!V257)),ISNUMBER(FIND("7F",ScheduleCompile!V257)),ISNUMBER(FIND("9F",ScheduleCompile!V257)),ISNUMBER(FIND("4F",ScheduleCompile!V257))),VALUE(LEFT(ScheduleCompile!V257,FIND("F",ScheduleCompile!V257)-1)),ScheduleCompile!V257)))))),"",IF(ScheduleCompile!V257="Off",0,IF(ScheduleCompile!V257="On",1,IF(ISNUMBER(ScheduleCompile!V257),ScheduleCompile!V257/1,IF(ISTEXT(ScheduleCompile!V257),IF(OR(ISNUMBER(FIND("5F",ScheduleCompile!V257)),ISNUMBER(FIND("0F",ScheduleCompile!V257)),ISNUMBER(FIND("8F",ScheduleCompile!V257)),ISNUMBER(FIND("1F",ScheduleCompile!V257)),ISNUMBER(FIND("2F",ScheduleCompile!V257)),ISNUMBER(FIND("3F",ScheduleCompile!V257)),ISNUMBER(FIND("6F",ScheduleCompile!V257)),ISNUMBER(FIND("7F",ScheduleCompile!V257)),ISNUMBER(FIND("9F",ScheduleCompile!V257)),ISNUMBER(FIND("4F",ScheduleCompile!V257))),VALUE(LEFT(ScheduleCompile!V257,FIND("F",ScheduleCompile!V257)-1)),ScheduleCompile!V257)))))))</f>
        <v>1</v>
      </c>
      <c r="AB264" s="1">
        <f>IF(AND(ISERROR(IF(ScheduleCompile!W257="Off",0,IF(ScheduleCompile!W257="On",1,IF(ISNUMBER(ScheduleCompile!W257),ScheduleCompile!W257/1,IF(ISTEXT(ScheduleCompile!W257),IF(OR(ISNUMBER(FIND("5F",ScheduleCompile!W257)),ISNUMBER(FIND("0F",ScheduleCompile!W257)),ISNUMBER(FIND("8F",ScheduleCompile!W257)),ISNUMBER(FIND("1F",ScheduleCompile!W257)),ISNUMBER(FIND("2F",ScheduleCompile!W257)),ISNUMBER(FIND("3F",ScheduleCompile!W257)),ISNUMBER(FIND("6F",ScheduleCompile!W257)),ISNUMBER(FIND("7F",ScheduleCompile!W257)),ISNUMBER(FIND("9F",ScheduleCompile!W257)),ISNUMBER(FIND("4F",ScheduleCompile!W257))),VALUE(LEFT(ScheduleCompile!W257,FIND("F",ScheduleCompile!W257)-1)),ScheduleCompile!W257)))))),ISTEXT(ScheduleCompile!#REF!)),"ENDTABLE",IF(ISERROR(IF(ScheduleCompile!W257="Off",0,IF(ScheduleCompile!W257="On",1,IF(ISNUMBER(ScheduleCompile!W257),ScheduleCompile!W257/1,IF(ISTEXT(ScheduleCompile!W257),IF(OR(ISNUMBER(FIND("5F",ScheduleCompile!W257)),ISNUMBER(FIND("0F",ScheduleCompile!W257)),ISNUMBER(FIND("8F",ScheduleCompile!W257)),ISNUMBER(FIND("1F",ScheduleCompile!W257)),ISNUMBER(FIND("2F",ScheduleCompile!W257)),ISNUMBER(FIND("3F",ScheduleCompile!W257)),ISNUMBER(FIND("6F",ScheduleCompile!W257)),ISNUMBER(FIND("7F",ScheduleCompile!W257)),ISNUMBER(FIND("9F",ScheduleCompile!W257)),ISNUMBER(FIND("4F",ScheduleCompile!W257))),VALUE(LEFT(ScheduleCompile!W257,FIND("F",ScheduleCompile!W257)-1)),ScheduleCompile!W257)))))),"",IF(ScheduleCompile!W257="Off",0,IF(ScheduleCompile!W257="On",1,IF(ISNUMBER(ScheduleCompile!W257),ScheduleCompile!W257/1,IF(ISTEXT(ScheduleCompile!W257),IF(OR(ISNUMBER(FIND("5F",ScheduleCompile!W257)),ISNUMBER(FIND("0F",ScheduleCompile!W257)),ISNUMBER(FIND("8F",ScheduleCompile!W257)),ISNUMBER(FIND("1F",ScheduleCompile!W257)),ISNUMBER(FIND("2F",ScheduleCompile!W257)),ISNUMBER(FIND("3F",ScheduleCompile!W257)),ISNUMBER(FIND("6F",ScheduleCompile!W257)),ISNUMBER(FIND("7F",ScheduleCompile!W257)),ISNUMBER(FIND("9F",ScheduleCompile!W257)),ISNUMBER(FIND("4F",ScheduleCompile!W257))),VALUE(LEFT(ScheduleCompile!W257,FIND("F",ScheduleCompile!W257)-1)),ScheduleCompile!W257)))))))</f>
        <v>1</v>
      </c>
      <c r="AC264" s="1">
        <f>IF(AND(ISERROR(IF(ScheduleCompile!X257="Off",0,IF(ScheduleCompile!X257="On",1,IF(ISNUMBER(ScheduleCompile!X257),ScheduleCompile!X257/1,IF(ISTEXT(ScheduleCompile!X257),IF(OR(ISNUMBER(FIND("5F",ScheduleCompile!X257)),ISNUMBER(FIND("0F",ScheduleCompile!X257)),ISNUMBER(FIND("8F",ScheduleCompile!X257)),ISNUMBER(FIND("1F",ScheduleCompile!X257)),ISNUMBER(FIND("2F",ScheduleCompile!X257)),ISNUMBER(FIND("3F",ScheduleCompile!X257)),ISNUMBER(FIND("6F",ScheduleCompile!X257)),ISNUMBER(FIND("7F",ScheduleCompile!X257)),ISNUMBER(FIND("9F",ScheduleCompile!X257)),ISNUMBER(FIND("4F",ScheduleCompile!X257))),VALUE(LEFT(ScheduleCompile!X257,FIND("F",ScheduleCompile!X257)-1)),ScheduleCompile!X257)))))),ISTEXT(ScheduleCompile!#REF!)),"ENDTABLE",IF(ISERROR(IF(ScheduleCompile!X257="Off",0,IF(ScheduleCompile!X257="On",1,IF(ISNUMBER(ScheduleCompile!X257),ScheduleCompile!X257/1,IF(ISTEXT(ScheduleCompile!X257),IF(OR(ISNUMBER(FIND("5F",ScheduleCompile!X257)),ISNUMBER(FIND("0F",ScheduleCompile!X257)),ISNUMBER(FIND("8F",ScheduleCompile!X257)),ISNUMBER(FIND("1F",ScheduleCompile!X257)),ISNUMBER(FIND("2F",ScheduleCompile!X257)),ISNUMBER(FIND("3F",ScheduleCompile!X257)),ISNUMBER(FIND("6F",ScheduleCompile!X257)),ISNUMBER(FIND("7F",ScheduleCompile!X257)),ISNUMBER(FIND("9F",ScheduleCompile!X257)),ISNUMBER(FIND("4F",ScheduleCompile!X257))),VALUE(LEFT(ScheduleCompile!X257,FIND("F",ScheduleCompile!X257)-1)),ScheduleCompile!X257)))))),"",IF(ScheduleCompile!X257="Off",0,IF(ScheduleCompile!X257="On",1,IF(ISNUMBER(ScheduleCompile!X257),ScheduleCompile!X257/1,IF(ISTEXT(ScheduleCompile!X257),IF(OR(ISNUMBER(FIND("5F",ScheduleCompile!X257)),ISNUMBER(FIND("0F",ScheduleCompile!X257)),ISNUMBER(FIND("8F",ScheduleCompile!X257)),ISNUMBER(FIND("1F",ScheduleCompile!X257)),ISNUMBER(FIND("2F",ScheduleCompile!X257)),ISNUMBER(FIND("3F",ScheduleCompile!X257)),ISNUMBER(FIND("6F",ScheduleCompile!X257)),ISNUMBER(FIND("7F",ScheduleCompile!X257)),ISNUMBER(FIND("9F",ScheduleCompile!X257)),ISNUMBER(FIND("4F",ScheduleCompile!X257))),VALUE(LEFT(ScheduleCompile!X257,FIND("F",ScheduleCompile!X257)-1)),ScheduleCompile!X257)))))))</f>
        <v>1</v>
      </c>
      <c r="AD264" s="1">
        <f>IF(AND(ISERROR(IF(ScheduleCompile!Y257="Off",0,IF(ScheduleCompile!Y257="On",1,IF(ISNUMBER(ScheduleCompile!Y257),ScheduleCompile!Y257/1,IF(ISTEXT(ScheduleCompile!Y257),IF(OR(ISNUMBER(FIND("5F",ScheduleCompile!Y257)),ISNUMBER(FIND("0F",ScheduleCompile!Y257)),ISNUMBER(FIND("8F",ScheduleCompile!Y257)),ISNUMBER(FIND("1F",ScheduleCompile!Y257)),ISNUMBER(FIND("2F",ScheduleCompile!Y257)),ISNUMBER(FIND("3F",ScheduleCompile!Y257)),ISNUMBER(FIND("6F",ScheduleCompile!Y257)),ISNUMBER(FIND("7F",ScheduleCompile!Y257)),ISNUMBER(FIND("9F",ScheduleCompile!Y257)),ISNUMBER(FIND("4F",ScheduleCompile!Y257))),VALUE(LEFT(ScheduleCompile!Y257,FIND("F",ScheduleCompile!Y257)-1)),ScheduleCompile!Y257)))))),ISTEXT(ScheduleCompile!#REF!)),"ENDTABLE",IF(ISERROR(IF(ScheduleCompile!Y257="Off",0,IF(ScheduleCompile!Y257="On",1,IF(ISNUMBER(ScheduleCompile!Y257),ScheduleCompile!Y257/1,IF(ISTEXT(ScheduleCompile!Y257),IF(OR(ISNUMBER(FIND("5F",ScheduleCompile!Y257)),ISNUMBER(FIND("0F",ScheduleCompile!Y257)),ISNUMBER(FIND("8F",ScheduleCompile!Y257)),ISNUMBER(FIND("1F",ScheduleCompile!Y257)),ISNUMBER(FIND("2F",ScheduleCompile!Y257)),ISNUMBER(FIND("3F",ScheduleCompile!Y257)),ISNUMBER(FIND("6F",ScheduleCompile!Y257)),ISNUMBER(FIND("7F",ScheduleCompile!Y257)),ISNUMBER(FIND("9F",ScheduleCompile!Y257)),ISNUMBER(FIND("4F",ScheduleCompile!Y257))),VALUE(LEFT(ScheduleCompile!Y257,FIND("F",ScheduleCompile!Y257)-1)),ScheduleCompile!Y257)))))),"",IF(ScheduleCompile!Y257="Off",0,IF(ScheduleCompile!Y257="On",1,IF(ISNUMBER(ScheduleCompile!Y257),ScheduleCompile!Y257/1,IF(ISTEXT(ScheduleCompile!Y257),IF(OR(ISNUMBER(FIND("5F",ScheduleCompile!Y257)),ISNUMBER(FIND("0F",ScheduleCompile!Y257)),ISNUMBER(FIND("8F",ScheduleCompile!Y257)),ISNUMBER(FIND("1F",ScheduleCompile!Y257)),ISNUMBER(FIND("2F",ScheduleCompile!Y257)),ISNUMBER(FIND("3F",ScheduleCompile!Y257)),ISNUMBER(FIND("6F",ScheduleCompile!Y257)),ISNUMBER(FIND("7F",ScheduleCompile!Y257)),ISNUMBER(FIND("9F",ScheduleCompile!Y257)),ISNUMBER(FIND("4F",ScheduleCompile!Y257))),VALUE(LEFT(ScheduleCompile!Y257,FIND("F",ScheduleCompile!Y257)-1)),ScheduleCompile!Y257)))))))</f>
        <v>1</v>
      </c>
    </row>
    <row r="265" spans="1:30" x14ac:dyDescent="0.25">
      <c r="A265" t="str">
        <f t="shared" si="19"/>
        <v>SchDay "ParkingHVACAvailSat"  Type = "OnOff" Hr = (1, 1, 1, 1, 1, 1, 1, 1, 1, 1, 1, 1, 1, 1, 1, 1, 1, 1, 1, 1, 1, 1, 1, 1) ..</v>
      </c>
      <c r="B265" s="1" t="s">
        <v>623</v>
      </c>
      <c r="C265" t="str">
        <f t="shared" si="20"/>
        <v xml:space="preserve">SchDay "ParkingHVACAvailSat"  Type = "OnOff" Hr = </v>
      </c>
      <c r="D265" t="str">
        <f t="shared" si="21"/>
        <v>(1, 1, 1, 1, 1, 1, 1, 1, 1, 1, 1, 1, 1, 1, 1, 1, 1, 1, 1, 1, 1, 1, 1, 1) ..</v>
      </c>
      <c r="E265" s="30" t="str">
        <f>ScheduleCompile!A258</f>
        <v>ParkingHVACAvailSat</v>
      </c>
      <c r="F265" t="str">
        <f t="shared" si="22"/>
        <v>OnOff</v>
      </c>
      <c r="G265" s="1">
        <f>IF(AND(ISERROR(IF(ScheduleCompile!B258="Off",0,IF(ScheduleCompile!B258="On",1,IF(ISNUMBER(ScheduleCompile!B258),ScheduleCompile!B258/1,IF(ISTEXT(ScheduleCompile!B258),IF(OR(ISNUMBER(FIND("5F",ScheduleCompile!B258)),ISNUMBER(FIND("0F",ScheduleCompile!B258)),ISNUMBER(FIND("8F",ScheduleCompile!B258)),ISNUMBER(FIND("1F",ScheduleCompile!B258)),ISNUMBER(FIND("2F",ScheduleCompile!B258)),ISNUMBER(FIND("3F",ScheduleCompile!B258)),ISNUMBER(FIND("6F",ScheduleCompile!B258)),ISNUMBER(FIND("7F",ScheduleCompile!B258)),ISNUMBER(FIND("9F",ScheduleCompile!B258)),ISNUMBER(FIND("4F",ScheduleCompile!B258))),VALUE(LEFT(ScheduleCompile!B258,FIND("F",ScheduleCompile!B258)-1)),ScheduleCompile!B258)))))),ISTEXT(ScheduleCompile!#REF!)),"ENDTABLE",IF(ISERROR(IF(ScheduleCompile!B258="Off",0,IF(ScheduleCompile!B258="On",1,IF(ISNUMBER(ScheduleCompile!B258),ScheduleCompile!B258/1,IF(ISTEXT(ScheduleCompile!B258),IF(OR(ISNUMBER(FIND("5F",ScheduleCompile!B258)),ISNUMBER(FIND("0F",ScheduleCompile!B258)),ISNUMBER(FIND("8F",ScheduleCompile!B258)),ISNUMBER(FIND("1F",ScheduleCompile!B258)),ISNUMBER(FIND("2F",ScheduleCompile!B258)),ISNUMBER(FIND("3F",ScheduleCompile!B258)),ISNUMBER(FIND("6F",ScheduleCompile!B258)),ISNUMBER(FIND("7F",ScheduleCompile!B258)),ISNUMBER(FIND("9F",ScheduleCompile!B258)),ISNUMBER(FIND("4F",ScheduleCompile!B258))),VALUE(LEFT(ScheduleCompile!B258,FIND("F",ScheduleCompile!B258)-1)),ScheduleCompile!B258)))))),"",IF(ScheduleCompile!B258="Off",0,IF(ScheduleCompile!B258="On",1,IF(ISNUMBER(ScheduleCompile!B258),ScheduleCompile!B258/1,IF(ISTEXT(ScheduleCompile!B258),IF(OR(ISNUMBER(FIND("5F",ScheduleCompile!B258)),ISNUMBER(FIND("0F",ScheduleCompile!B258)),ISNUMBER(FIND("8F",ScheduleCompile!B258)),ISNUMBER(FIND("1F",ScheduleCompile!B258)),ISNUMBER(FIND("2F",ScheduleCompile!B258)),ISNUMBER(FIND("3F",ScheduleCompile!B258)),ISNUMBER(FIND("6F",ScheduleCompile!B258)),ISNUMBER(FIND("7F",ScheduleCompile!B258)),ISNUMBER(FIND("9F",ScheduleCompile!B258)),ISNUMBER(FIND("4F",ScheduleCompile!B258))),VALUE(LEFT(ScheduleCompile!B258,FIND("F",ScheduleCompile!B258)-1)),ScheduleCompile!B258)))))))</f>
        <v>1</v>
      </c>
      <c r="H265" s="1">
        <f>IF(AND(ISERROR(IF(ScheduleCompile!C258="Off",0,IF(ScheduleCompile!C258="On",1,IF(ISNUMBER(ScheduleCompile!C258),ScheduleCompile!C258/1,IF(ISTEXT(ScheduleCompile!C258),IF(OR(ISNUMBER(FIND("5F",ScheduleCompile!C258)),ISNUMBER(FIND("0F",ScheduleCompile!C258)),ISNUMBER(FIND("8F",ScheduleCompile!C258)),ISNUMBER(FIND("1F",ScheduleCompile!C258)),ISNUMBER(FIND("2F",ScheduleCompile!C258)),ISNUMBER(FIND("3F",ScheduleCompile!C258)),ISNUMBER(FIND("6F",ScheduleCompile!C258)),ISNUMBER(FIND("7F",ScheduleCompile!C258)),ISNUMBER(FIND("9F",ScheduleCompile!C258)),ISNUMBER(FIND("4F",ScheduleCompile!C258))),VALUE(LEFT(ScheduleCompile!C258,FIND("F",ScheduleCompile!C258)-1)),ScheduleCompile!C258)))))),ISTEXT(ScheduleCompile!#REF!)),"ENDTABLE",IF(ISERROR(IF(ScheduleCompile!C258="Off",0,IF(ScheduleCompile!C258="On",1,IF(ISNUMBER(ScheduleCompile!C258),ScheduleCompile!C258/1,IF(ISTEXT(ScheduleCompile!C258),IF(OR(ISNUMBER(FIND("5F",ScheduleCompile!C258)),ISNUMBER(FIND("0F",ScheduleCompile!C258)),ISNUMBER(FIND("8F",ScheduleCompile!C258)),ISNUMBER(FIND("1F",ScheduleCompile!C258)),ISNUMBER(FIND("2F",ScheduleCompile!C258)),ISNUMBER(FIND("3F",ScheduleCompile!C258)),ISNUMBER(FIND("6F",ScheduleCompile!C258)),ISNUMBER(FIND("7F",ScheduleCompile!C258)),ISNUMBER(FIND("9F",ScheduleCompile!C258)),ISNUMBER(FIND("4F",ScheduleCompile!C258))),VALUE(LEFT(ScheduleCompile!C258,FIND("F",ScheduleCompile!C258)-1)),ScheduleCompile!C258)))))),"",IF(ScheduleCompile!C258="Off",0,IF(ScheduleCompile!C258="On",1,IF(ISNUMBER(ScheduleCompile!C258),ScheduleCompile!C258/1,IF(ISTEXT(ScheduleCompile!C258),IF(OR(ISNUMBER(FIND("5F",ScheduleCompile!C258)),ISNUMBER(FIND("0F",ScheduleCompile!C258)),ISNUMBER(FIND("8F",ScheduleCompile!C258)),ISNUMBER(FIND("1F",ScheduleCompile!C258)),ISNUMBER(FIND("2F",ScheduleCompile!C258)),ISNUMBER(FIND("3F",ScheduleCompile!C258)),ISNUMBER(FIND("6F",ScheduleCompile!C258)),ISNUMBER(FIND("7F",ScheduleCompile!C258)),ISNUMBER(FIND("9F",ScheduleCompile!C258)),ISNUMBER(FIND("4F",ScheduleCompile!C258))),VALUE(LEFT(ScheduleCompile!C258,FIND("F",ScheduleCompile!C258)-1)),ScheduleCompile!C258)))))))</f>
        <v>1</v>
      </c>
      <c r="I265" s="1">
        <f>IF(AND(ISERROR(IF(ScheduleCompile!D258="Off",0,IF(ScheduleCompile!D258="On",1,IF(ISNUMBER(ScheduleCompile!D258),ScheduleCompile!D258/1,IF(ISTEXT(ScheduleCompile!D258),IF(OR(ISNUMBER(FIND("5F",ScheduleCompile!D258)),ISNUMBER(FIND("0F",ScheduleCompile!D258)),ISNUMBER(FIND("8F",ScheduleCompile!D258)),ISNUMBER(FIND("1F",ScheduleCompile!D258)),ISNUMBER(FIND("2F",ScheduleCompile!D258)),ISNUMBER(FIND("3F",ScheduleCompile!D258)),ISNUMBER(FIND("6F",ScheduleCompile!D258)),ISNUMBER(FIND("7F",ScheduleCompile!D258)),ISNUMBER(FIND("9F",ScheduleCompile!D258)),ISNUMBER(FIND("4F",ScheduleCompile!D258))),VALUE(LEFT(ScheduleCompile!D258,FIND("F",ScheduleCompile!D258)-1)),ScheduleCompile!D258)))))),ISTEXT(ScheduleCompile!#REF!)),"ENDTABLE",IF(ISERROR(IF(ScheduleCompile!D258="Off",0,IF(ScheduleCompile!D258="On",1,IF(ISNUMBER(ScheduleCompile!D258),ScheduleCompile!D258/1,IF(ISTEXT(ScheduleCompile!D258),IF(OR(ISNUMBER(FIND("5F",ScheduleCompile!D258)),ISNUMBER(FIND("0F",ScheduleCompile!D258)),ISNUMBER(FIND("8F",ScheduleCompile!D258)),ISNUMBER(FIND("1F",ScheduleCompile!D258)),ISNUMBER(FIND("2F",ScheduleCompile!D258)),ISNUMBER(FIND("3F",ScheduleCompile!D258)),ISNUMBER(FIND("6F",ScheduleCompile!D258)),ISNUMBER(FIND("7F",ScheduleCompile!D258)),ISNUMBER(FIND("9F",ScheduleCompile!D258)),ISNUMBER(FIND("4F",ScheduleCompile!D258))),VALUE(LEFT(ScheduleCompile!D258,FIND("F",ScheduleCompile!D258)-1)),ScheduleCompile!D258)))))),"",IF(ScheduleCompile!D258="Off",0,IF(ScheduleCompile!D258="On",1,IF(ISNUMBER(ScheduleCompile!D258),ScheduleCompile!D258/1,IF(ISTEXT(ScheduleCompile!D258),IF(OR(ISNUMBER(FIND("5F",ScheduleCompile!D258)),ISNUMBER(FIND("0F",ScheduleCompile!D258)),ISNUMBER(FIND("8F",ScheduleCompile!D258)),ISNUMBER(FIND("1F",ScheduleCompile!D258)),ISNUMBER(FIND("2F",ScheduleCompile!D258)),ISNUMBER(FIND("3F",ScheduleCompile!D258)),ISNUMBER(FIND("6F",ScheduleCompile!D258)),ISNUMBER(FIND("7F",ScheduleCompile!D258)),ISNUMBER(FIND("9F",ScheduleCompile!D258)),ISNUMBER(FIND("4F",ScheduleCompile!D258))),VALUE(LEFT(ScheduleCompile!D258,FIND("F",ScheduleCompile!D258)-1)),ScheduleCompile!D258)))))))</f>
        <v>1</v>
      </c>
      <c r="J265" s="1">
        <f>IF(AND(ISERROR(IF(ScheduleCompile!E258="Off",0,IF(ScheduleCompile!E258="On",1,IF(ISNUMBER(ScheduleCompile!E258),ScheduleCompile!E258/1,IF(ISTEXT(ScheduleCompile!E258),IF(OR(ISNUMBER(FIND("5F",ScheduleCompile!E258)),ISNUMBER(FIND("0F",ScheduleCompile!E258)),ISNUMBER(FIND("8F",ScheduleCompile!E258)),ISNUMBER(FIND("1F",ScheduleCompile!E258)),ISNUMBER(FIND("2F",ScheduleCompile!E258)),ISNUMBER(FIND("3F",ScheduleCompile!E258)),ISNUMBER(FIND("6F",ScheduleCompile!E258)),ISNUMBER(FIND("7F",ScheduleCompile!E258)),ISNUMBER(FIND("9F",ScheduleCompile!E258)),ISNUMBER(FIND("4F",ScheduleCompile!E258))),VALUE(LEFT(ScheduleCompile!E258,FIND("F",ScheduleCompile!E258)-1)),ScheduleCompile!E258)))))),ISTEXT(ScheduleCompile!#REF!)),"ENDTABLE",IF(ISERROR(IF(ScheduleCompile!E258="Off",0,IF(ScheduleCompile!E258="On",1,IF(ISNUMBER(ScheduleCompile!E258),ScheduleCompile!E258/1,IF(ISTEXT(ScheduleCompile!E258),IF(OR(ISNUMBER(FIND("5F",ScheduleCompile!E258)),ISNUMBER(FIND("0F",ScheduleCompile!E258)),ISNUMBER(FIND("8F",ScheduleCompile!E258)),ISNUMBER(FIND("1F",ScheduleCompile!E258)),ISNUMBER(FIND("2F",ScheduleCompile!E258)),ISNUMBER(FIND("3F",ScheduleCompile!E258)),ISNUMBER(FIND("6F",ScheduleCompile!E258)),ISNUMBER(FIND("7F",ScheduleCompile!E258)),ISNUMBER(FIND("9F",ScheduleCompile!E258)),ISNUMBER(FIND("4F",ScheduleCompile!E258))),VALUE(LEFT(ScheduleCompile!E258,FIND("F",ScheduleCompile!E258)-1)),ScheduleCompile!E258)))))),"",IF(ScheduleCompile!E258="Off",0,IF(ScheduleCompile!E258="On",1,IF(ISNUMBER(ScheduleCompile!E258),ScheduleCompile!E258/1,IF(ISTEXT(ScheduleCompile!E258),IF(OR(ISNUMBER(FIND("5F",ScheduleCompile!E258)),ISNUMBER(FIND("0F",ScheduleCompile!E258)),ISNUMBER(FIND("8F",ScheduleCompile!E258)),ISNUMBER(FIND("1F",ScheduleCompile!E258)),ISNUMBER(FIND("2F",ScheduleCompile!E258)),ISNUMBER(FIND("3F",ScheduleCompile!E258)),ISNUMBER(FIND("6F",ScheduleCompile!E258)),ISNUMBER(FIND("7F",ScheduleCompile!E258)),ISNUMBER(FIND("9F",ScheduleCompile!E258)),ISNUMBER(FIND("4F",ScheduleCompile!E258))),VALUE(LEFT(ScheduleCompile!E258,FIND("F",ScheduleCompile!E258)-1)),ScheduleCompile!E258)))))))</f>
        <v>1</v>
      </c>
      <c r="K265" s="1">
        <f>IF(AND(ISERROR(IF(ScheduleCompile!F258="Off",0,IF(ScheduleCompile!F258="On",1,IF(ISNUMBER(ScheduleCompile!F258),ScheduleCompile!F258/1,IF(ISTEXT(ScheduleCompile!F258),IF(OR(ISNUMBER(FIND("5F",ScheduleCompile!F258)),ISNUMBER(FIND("0F",ScheduleCompile!F258)),ISNUMBER(FIND("8F",ScheduleCompile!F258)),ISNUMBER(FIND("1F",ScheduleCompile!F258)),ISNUMBER(FIND("2F",ScheduleCompile!F258)),ISNUMBER(FIND("3F",ScheduleCompile!F258)),ISNUMBER(FIND("6F",ScheduleCompile!F258)),ISNUMBER(FIND("7F",ScheduleCompile!F258)),ISNUMBER(FIND("9F",ScheduleCompile!F258)),ISNUMBER(FIND("4F",ScheduleCompile!F258))),VALUE(LEFT(ScheduleCompile!F258,FIND("F",ScheduleCompile!F258)-1)),ScheduleCompile!F258)))))),ISTEXT(ScheduleCompile!#REF!)),"ENDTABLE",IF(ISERROR(IF(ScheduleCompile!F258="Off",0,IF(ScheduleCompile!F258="On",1,IF(ISNUMBER(ScheduleCompile!F258),ScheduleCompile!F258/1,IF(ISTEXT(ScheduleCompile!F258),IF(OR(ISNUMBER(FIND("5F",ScheduleCompile!F258)),ISNUMBER(FIND("0F",ScheduleCompile!F258)),ISNUMBER(FIND("8F",ScheduleCompile!F258)),ISNUMBER(FIND("1F",ScheduleCompile!F258)),ISNUMBER(FIND("2F",ScheduleCompile!F258)),ISNUMBER(FIND("3F",ScheduleCompile!F258)),ISNUMBER(FIND("6F",ScheduleCompile!F258)),ISNUMBER(FIND("7F",ScheduleCompile!F258)),ISNUMBER(FIND("9F",ScheduleCompile!F258)),ISNUMBER(FIND("4F",ScheduleCompile!F258))),VALUE(LEFT(ScheduleCompile!F258,FIND("F",ScheduleCompile!F258)-1)),ScheduleCompile!F258)))))),"",IF(ScheduleCompile!F258="Off",0,IF(ScheduleCompile!F258="On",1,IF(ISNUMBER(ScheduleCompile!F258),ScheduleCompile!F258/1,IF(ISTEXT(ScheduleCompile!F258),IF(OR(ISNUMBER(FIND("5F",ScheduleCompile!F258)),ISNUMBER(FIND("0F",ScheduleCompile!F258)),ISNUMBER(FIND("8F",ScheduleCompile!F258)),ISNUMBER(FIND("1F",ScheduleCompile!F258)),ISNUMBER(FIND("2F",ScheduleCompile!F258)),ISNUMBER(FIND("3F",ScheduleCompile!F258)),ISNUMBER(FIND("6F",ScheduleCompile!F258)),ISNUMBER(FIND("7F",ScheduleCompile!F258)),ISNUMBER(FIND("9F",ScheduleCompile!F258)),ISNUMBER(FIND("4F",ScheduleCompile!F258))),VALUE(LEFT(ScheduleCompile!F258,FIND("F",ScheduleCompile!F258)-1)),ScheduleCompile!F258)))))))</f>
        <v>1</v>
      </c>
      <c r="L265" s="1">
        <f>IF(AND(ISERROR(IF(ScheduleCompile!G258="Off",0,IF(ScheduleCompile!G258="On",1,IF(ISNUMBER(ScheduleCompile!G258),ScheduleCompile!G258/1,IF(ISTEXT(ScheduleCompile!G258),IF(OR(ISNUMBER(FIND("5F",ScheduleCompile!G258)),ISNUMBER(FIND("0F",ScheduleCompile!G258)),ISNUMBER(FIND("8F",ScheduleCompile!G258)),ISNUMBER(FIND("1F",ScheduleCompile!G258)),ISNUMBER(FIND("2F",ScheduleCompile!G258)),ISNUMBER(FIND("3F",ScheduleCompile!G258)),ISNUMBER(FIND("6F",ScheduleCompile!G258)),ISNUMBER(FIND("7F",ScheduleCompile!G258)),ISNUMBER(FIND("9F",ScheduleCompile!G258)),ISNUMBER(FIND("4F",ScheduleCompile!G258))),VALUE(LEFT(ScheduleCompile!G258,FIND("F",ScheduleCompile!G258)-1)),ScheduleCompile!G258)))))),ISTEXT(ScheduleCompile!#REF!)),"ENDTABLE",IF(ISERROR(IF(ScheduleCompile!G258="Off",0,IF(ScheduleCompile!G258="On",1,IF(ISNUMBER(ScheduleCompile!G258),ScheduleCompile!G258/1,IF(ISTEXT(ScheduleCompile!G258),IF(OR(ISNUMBER(FIND("5F",ScheduleCompile!G258)),ISNUMBER(FIND("0F",ScheduleCompile!G258)),ISNUMBER(FIND("8F",ScheduleCompile!G258)),ISNUMBER(FIND("1F",ScheduleCompile!G258)),ISNUMBER(FIND("2F",ScheduleCompile!G258)),ISNUMBER(FIND("3F",ScheduleCompile!G258)),ISNUMBER(FIND("6F",ScheduleCompile!G258)),ISNUMBER(FIND("7F",ScheduleCompile!G258)),ISNUMBER(FIND("9F",ScheduleCompile!G258)),ISNUMBER(FIND("4F",ScheduleCompile!G258))),VALUE(LEFT(ScheduleCompile!G258,FIND("F",ScheduleCompile!G258)-1)),ScheduleCompile!G258)))))),"",IF(ScheduleCompile!G258="Off",0,IF(ScheduleCompile!G258="On",1,IF(ISNUMBER(ScheduleCompile!G258),ScheduleCompile!G258/1,IF(ISTEXT(ScheduleCompile!G258),IF(OR(ISNUMBER(FIND("5F",ScheduleCompile!G258)),ISNUMBER(FIND("0F",ScheduleCompile!G258)),ISNUMBER(FIND("8F",ScheduleCompile!G258)),ISNUMBER(FIND("1F",ScheduleCompile!G258)),ISNUMBER(FIND("2F",ScheduleCompile!G258)),ISNUMBER(FIND("3F",ScheduleCompile!G258)),ISNUMBER(FIND("6F",ScheduleCompile!G258)),ISNUMBER(FIND("7F",ScheduleCompile!G258)),ISNUMBER(FIND("9F",ScheduleCompile!G258)),ISNUMBER(FIND("4F",ScheduleCompile!G258))),VALUE(LEFT(ScheduleCompile!G258,FIND("F",ScheduleCompile!G258)-1)),ScheduleCompile!G258)))))))</f>
        <v>1</v>
      </c>
      <c r="M265" s="1">
        <f>IF(AND(ISERROR(IF(ScheduleCompile!H258="Off",0,IF(ScheduleCompile!H258="On",1,IF(ISNUMBER(ScheduleCompile!H258),ScheduleCompile!H258/1,IF(ISTEXT(ScheduleCompile!H258),IF(OR(ISNUMBER(FIND("5F",ScheduleCompile!H258)),ISNUMBER(FIND("0F",ScheduleCompile!H258)),ISNUMBER(FIND("8F",ScheduleCompile!H258)),ISNUMBER(FIND("1F",ScheduleCompile!H258)),ISNUMBER(FIND("2F",ScheduleCompile!H258)),ISNUMBER(FIND("3F",ScheduleCompile!H258)),ISNUMBER(FIND("6F",ScheduleCompile!H258)),ISNUMBER(FIND("7F",ScheduleCompile!H258)),ISNUMBER(FIND("9F",ScheduleCompile!H258)),ISNUMBER(FIND("4F",ScheduleCompile!H258))),VALUE(LEFT(ScheduleCompile!H258,FIND("F",ScheduleCompile!H258)-1)),ScheduleCompile!H258)))))),ISTEXT(ScheduleCompile!#REF!)),"ENDTABLE",IF(ISERROR(IF(ScheduleCompile!H258="Off",0,IF(ScheduleCompile!H258="On",1,IF(ISNUMBER(ScheduleCompile!H258),ScheduleCompile!H258/1,IF(ISTEXT(ScheduleCompile!H258),IF(OR(ISNUMBER(FIND("5F",ScheduleCompile!H258)),ISNUMBER(FIND("0F",ScheduleCompile!H258)),ISNUMBER(FIND("8F",ScheduleCompile!H258)),ISNUMBER(FIND("1F",ScheduleCompile!H258)),ISNUMBER(FIND("2F",ScheduleCompile!H258)),ISNUMBER(FIND("3F",ScheduleCompile!H258)),ISNUMBER(FIND("6F",ScheduleCompile!H258)),ISNUMBER(FIND("7F",ScheduleCompile!H258)),ISNUMBER(FIND("9F",ScheduleCompile!H258)),ISNUMBER(FIND("4F",ScheduleCompile!H258))),VALUE(LEFT(ScheduleCompile!H258,FIND("F",ScheduleCompile!H258)-1)),ScheduleCompile!H258)))))),"",IF(ScheduleCompile!H258="Off",0,IF(ScheduleCompile!H258="On",1,IF(ISNUMBER(ScheduleCompile!H258),ScheduleCompile!H258/1,IF(ISTEXT(ScheduleCompile!H258),IF(OR(ISNUMBER(FIND("5F",ScheduleCompile!H258)),ISNUMBER(FIND("0F",ScheduleCompile!H258)),ISNUMBER(FIND("8F",ScheduleCompile!H258)),ISNUMBER(FIND("1F",ScheduleCompile!H258)),ISNUMBER(FIND("2F",ScheduleCompile!H258)),ISNUMBER(FIND("3F",ScheduleCompile!H258)),ISNUMBER(FIND("6F",ScheduleCompile!H258)),ISNUMBER(FIND("7F",ScheduleCompile!H258)),ISNUMBER(FIND("9F",ScheduleCompile!H258)),ISNUMBER(FIND("4F",ScheduleCompile!H258))),VALUE(LEFT(ScheduleCompile!H258,FIND("F",ScheduleCompile!H258)-1)),ScheduleCompile!H258)))))))</f>
        <v>1</v>
      </c>
      <c r="N265" s="1">
        <f>IF(AND(ISERROR(IF(ScheduleCompile!I258="Off",0,IF(ScheduleCompile!I258="On",1,IF(ISNUMBER(ScheduleCompile!I258),ScheduleCompile!I258/1,IF(ISTEXT(ScheduleCompile!I258),IF(OR(ISNUMBER(FIND("5F",ScheduleCompile!I258)),ISNUMBER(FIND("0F",ScheduleCompile!I258)),ISNUMBER(FIND("8F",ScheduleCompile!I258)),ISNUMBER(FIND("1F",ScheduleCompile!I258)),ISNUMBER(FIND("2F",ScheduleCompile!I258)),ISNUMBER(FIND("3F",ScheduleCompile!I258)),ISNUMBER(FIND("6F",ScheduleCompile!I258)),ISNUMBER(FIND("7F",ScheduleCompile!I258)),ISNUMBER(FIND("9F",ScheduleCompile!I258)),ISNUMBER(FIND("4F",ScheduleCompile!I258))),VALUE(LEFT(ScheduleCompile!I258,FIND("F",ScheduleCompile!I258)-1)),ScheduleCompile!I258)))))),ISTEXT(ScheduleCompile!#REF!)),"ENDTABLE",IF(ISERROR(IF(ScheduleCompile!I258="Off",0,IF(ScheduleCompile!I258="On",1,IF(ISNUMBER(ScheduleCompile!I258),ScheduleCompile!I258/1,IF(ISTEXT(ScheduleCompile!I258),IF(OR(ISNUMBER(FIND("5F",ScheduleCompile!I258)),ISNUMBER(FIND("0F",ScheduleCompile!I258)),ISNUMBER(FIND("8F",ScheduleCompile!I258)),ISNUMBER(FIND("1F",ScheduleCompile!I258)),ISNUMBER(FIND("2F",ScheduleCompile!I258)),ISNUMBER(FIND("3F",ScheduleCompile!I258)),ISNUMBER(FIND("6F",ScheduleCompile!I258)),ISNUMBER(FIND("7F",ScheduleCompile!I258)),ISNUMBER(FIND("9F",ScheduleCompile!I258)),ISNUMBER(FIND("4F",ScheduleCompile!I258))),VALUE(LEFT(ScheduleCompile!I258,FIND("F",ScheduleCompile!I258)-1)),ScheduleCompile!I258)))))),"",IF(ScheduleCompile!I258="Off",0,IF(ScheduleCompile!I258="On",1,IF(ISNUMBER(ScheduleCompile!I258),ScheduleCompile!I258/1,IF(ISTEXT(ScheduleCompile!I258),IF(OR(ISNUMBER(FIND("5F",ScheduleCompile!I258)),ISNUMBER(FIND("0F",ScheduleCompile!I258)),ISNUMBER(FIND("8F",ScheduleCompile!I258)),ISNUMBER(FIND("1F",ScheduleCompile!I258)),ISNUMBER(FIND("2F",ScheduleCompile!I258)),ISNUMBER(FIND("3F",ScheduleCompile!I258)),ISNUMBER(FIND("6F",ScheduleCompile!I258)),ISNUMBER(FIND("7F",ScheduleCompile!I258)),ISNUMBER(FIND("9F",ScheduleCompile!I258)),ISNUMBER(FIND("4F",ScheduleCompile!I258))),VALUE(LEFT(ScheduleCompile!I258,FIND("F",ScheduleCompile!I258)-1)),ScheduleCompile!I258)))))))</f>
        <v>1</v>
      </c>
      <c r="O265" s="1">
        <f>IF(AND(ISERROR(IF(ScheduleCompile!J258="Off",0,IF(ScheduleCompile!J258="On",1,IF(ISNUMBER(ScheduleCompile!J258),ScheduleCompile!J258/1,IF(ISTEXT(ScheduleCompile!J258),IF(OR(ISNUMBER(FIND("5F",ScheduleCompile!J258)),ISNUMBER(FIND("0F",ScheduleCompile!J258)),ISNUMBER(FIND("8F",ScheduleCompile!J258)),ISNUMBER(FIND("1F",ScheduleCompile!J258)),ISNUMBER(FIND("2F",ScheduleCompile!J258)),ISNUMBER(FIND("3F",ScheduleCompile!J258)),ISNUMBER(FIND("6F",ScheduleCompile!J258)),ISNUMBER(FIND("7F",ScheduleCompile!J258)),ISNUMBER(FIND("9F",ScheduleCompile!J258)),ISNUMBER(FIND("4F",ScheduleCompile!J258))),VALUE(LEFT(ScheduleCompile!J258,FIND("F",ScheduleCompile!J258)-1)),ScheduleCompile!J258)))))),ISTEXT(ScheduleCompile!#REF!)),"ENDTABLE",IF(ISERROR(IF(ScheduleCompile!J258="Off",0,IF(ScheduleCompile!J258="On",1,IF(ISNUMBER(ScheduleCompile!J258),ScheduleCompile!J258/1,IF(ISTEXT(ScheduleCompile!J258),IF(OR(ISNUMBER(FIND("5F",ScheduleCompile!J258)),ISNUMBER(FIND("0F",ScheduleCompile!J258)),ISNUMBER(FIND("8F",ScheduleCompile!J258)),ISNUMBER(FIND("1F",ScheduleCompile!J258)),ISNUMBER(FIND("2F",ScheduleCompile!J258)),ISNUMBER(FIND("3F",ScheduleCompile!J258)),ISNUMBER(FIND("6F",ScheduleCompile!J258)),ISNUMBER(FIND("7F",ScheduleCompile!J258)),ISNUMBER(FIND("9F",ScheduleCompile!J258)),ISNUMBER(FIND("4F",ScheduleCompile!J258))),VALUE(LEFT(ScheduleCompile!J258,FIND("F",ScheduleCompile!J258)-1)),ScheduleCompile!J258)))))),"",IF(ScheduleCompile!J258="Off",0,IF(ScheduleCompile!J258="On",1,IF(ISNUMBER(ScheduleCompile!J258),ScheduleCompile!J258/1,IF(ISTEXT(ScheduleCompile!J258),IF(OR(ISNUMBER(FIND("5F",ScheduleCompile!J258)),ISNUMBER(FIND("0F",ScheduleCompile!J258)),ISNUMBER(FIND("8F",ScheduleCompile!J258)),ISNUMBER(FIND("1F",ScheduleCompile!J258)),ISNUMBER(FIND("2F",ScheduleCompile!J258)),ISNUMBER(FIND("3F",ScheduleCompile!J258)),ISNUMBER(FIND("6F",ScheduleCompile!J258)),ISNUMBER(FIND("7F",ScheduleCompile!J258)),ISNUMBER(FIND("9F",ScheduleCompile!J258)),ISNUMBER(FIND("4F",ScheduleCompile!J258))),VALUE(LEFT(ScheduleCompile!J258,FIND("F",ScheduleCompile!J258)-1)),ScheduleCompile!J258)))))))</f>
        <v>1</v>
      </c>
      <c r="P265" s="1">
        <f>IF(AND(ISERROR(IF(ScheduleCompile!K258="Off",0,IF(ScheduleCompile!K258="On",1,IF(ISNUMBER(ScheduleCompile!K258),ScheduleCompile!K258/1,IF(ISTEXT(ScheduleCompile!K258),IF(OR(ISNUMBER(FIND("5F",ScheduleCompile!K258)),ISNUMBER(FIND("0F",ScheduleCompile!K258)),ISNUMBER(FIND("8F",ScheduleCompile!K258)),ISNUMBER(FIND("1F",ScheduleCompile!K258)),ISNUMBER(FIND("2F",ScheduleCompile!K258)),ISNUMBER(FIND("3F",ScheduleCompile!K258)),ISNUMBER(FIND("6F",ScheduleCompile!K258)),ISNUMBER(FIND("7F",ScheduleCompile!K258)),ISNUMBER(FIND("9F",ScheduleCompile!K258)),ISNUMBER(FIND("4F",ScheduleCompile!K258))),VALUE(LEFT(ScheduleCompile!K258,FIND("F",ScheduleCompile!K258)-1)),ScheduleCompile!K258)))))),ISTEXT(ScheduleCompile!#REF!)),"ENDTABLE",IF(ISERROR(IF(ScheduleCompile!K258="Off",0,IF(ScheduleCompile!K258="On",1,IF(ISNUMBER(ScheduleCompile!K258),ScheduleCompile!K258/1,IF(ISTEXT(ScheduleCompile!K258),IF(OR(ISNUMBER(FIND("5F",ScheduleCompile!K258)),ISNUMBER(FIND("0F",ScheduleCompile!K258)),ISNUMBER(FIND("8F",ScheduleCompile!K258)),ISNUMBER(FIND("1F",ScheduleCompile!K258)),ISNUMBER(FIND("2F",ScheduleCompile!K258)),ISNUMBER(FIND("3F",ScheduleCompile!K258)),ISNUMBER(FIND("6F",ScheduleCompile!K258)),ISNUMBER(FIND("7F",ScheduleCompile!K258)),ISNUMBER(FIND("9F",ScheduleCompile!K258)),ISNUMBER(FIND("4F",ScheduleCompile!K258))),VALUE(LEFT(ScheduleCompile!K258,FIND("F",ScheduleCompile!K258)-1)),ScheduleCompile!K258)))))),"",IF(ScheduleCompile!K258="Off",0,IF(ScheduleCompile!K258="On",1,IF(ISNUMBER(ScheduleCompile!K258),ScheduleCompile!K258/1,IF(ISTEXT(ScheduleCompile!K258),IF(OR(ISNUMBER(FIND("5F",ScheduleCompile!K258)),ISNUMBER(FIND("0F",ScheduleCompile!K258)),ISNUMBER(FIND("8F",ScheduleCompile!K258)),ISNUMBER(FIND("1F",ScheduleCompile!K258)),ISNUMBER(FIND("2F",ScheduleCompile!K258)),ISNUMBER(FIND("3F",ScheduleCompile!K258)),ISNUMBER(FIND("6F",ScheduleCompile!K258)),ISNUMBER(FIND("7F",ScheduleCompile!K258)),ISNUMBER(FIND("9F",ScheduleCompile!K258)),ISNUMBER(FIND("4F",ScheduleCompile!K258))),VALUE(LEFT(ScheduleCompile!K258,FIND("F",ScheduleCompile!K258)-1)),ScheduleCompile!K258)))))))</f>
        <v>1</v>
      </c>
      <c r="Q265" s="1">
        <f>IF(AND(ISERROR(IF(ScheduleCompile!L258="Off",0,IF(ScheduleCompile!L258="On",1,IF(ISNUMBER(ScheduleCompile!L258),ScheduleCompile!L258/1,IF(ISTEXT(ScheduleCompile!L258),IF(OR(ISNUMBER(FIND("5F",ScheduleCompile!L258)),ISNUMBER(FIND("0F",ScheduleCompile!L258)),ISNUMBER(FIND("8F",ScheduleCompile!L258)),ISNUMBER(FIND("1F",ScheduleCompile!L258)),ISNUMBER(FIND("2F",ScheduleCompile!L258)),ISNUMBER(FIND("3F",ScheduleCompile!L258)),ISNUMBER(FIND("6F",ScheduleCompile!L258)),ISNUMBER(FIND("7F",ScheduleCompile!L258)),ISNUMBER(FIND("9F",ScheduleCompile!L258)),ISNUMBER(FIND("4F",ScheduleCompile!L258))),VALUE(LEFT(ScheduleCompile!L258,FIND("F",ScheduleCompile!L258)-1)),ScheduleCompile!L258)))))),ISTEXT(ScheduleCompile!#REF!)),"ENDTABLE",IF(ISERROR(IF(ScheduleCompile!L258="Off",0,IF(ScheduleCompile!L258="On",1,IF(ISNUMBER(ScheduleCompile!L258),ScheduleCompile!L258/1,IF(ISTEXT(ScheduleCompile!L258),IF(OR(ISNUMBER(FIND("5F",ScheduleCompile!L258)),ISNUMBER(FIND("0F",ScheduleCompile!L258)),ISNUMBER(FIND("8F",ScheduleCompile!L258)),ISNUMBER(FIND("1F",ScheduleCompile!L258)),ISNUMBER(FIND("2F",ScheduleCompile!L258)),ISNUMBER(FIND("3F",ScheduleCompile!L258)),ISNUMBER(FIND("6F",ScheduleCompile!L258)),ISNUMBER(FIND("7F",ScheduleCompile!L258)),ISNUMBER(FIND("9F",ScheduleCompile!L258)),ISNUMBER(FIND("4F",ScheduleCompile!L258))),VALUE(LEFT(ScheduleCompile!L258,FIND("F",ScheduleCompile!L258)-1)),ScheduleCompile!L258)))))),"",IF(ScheduleCompile!L258="Off",0,IF(ScheduleCompile!L258="On",1,IF(ISNUMBER(ScheduleCompile!L258),ScheduleCompile!L258/1,IF(ISTEXT(ScheduleCompile!L258),IF(OR(ISNUMBER(FIND("5F",ScheduleCompile!L258)),ISNUMBER(FIND("0F",ScheduleCompile!L258)),ISNUMBER(FIND("8F",ScheduleCompile!L258)),ISNUMBER(FIND("1F",ScheduleCompile!L258)),ISNUMBER(FIND("2F",ScheduleCompile!L258)),ISNUMBER(FIND("3F",ScheduleCompile!L258)),ISNUMBER(FIND("6F",ScheduleCompile!L258)),ISNUMBER(FIND("7F",ScheduleCompile!L258)),ISNUMBER(FIND("9F",ScheduleCompile!L258)),ISNUMBER(FIND("4F",ScheduleCompile!L258))),VALUE(LEFT(ScheduleCompile!L258,FIND("F",ScheduleCompile!L258)-1)),ScheduleCompile!L258)))))))</f>
        <v>1</v>
      </c>
      <c r="R265" s="1">
        <f>IF(AND(ISERROR(IF(ScheduleCompile!M258="Off",0,IF(ScheduleCompile!M258="On",1,IF(ISNUMBER(ScheduleCompile!M258),ScheduleCompile!M258/1,IF(ISTEXT(ScheduleCompile!M258),IF(OR(ISNUMBER(FIND("5F",ScheduleCompile!M258)),ISNUMBER(FIND("0F",ScheduleCompile!M258)),ISNUMBER(FIND("8F",ScheduleCompile!M258)),ISNUMBER(FIND("1F",ScheduleCompile!M258)),ISNUMBER(FIND("2F",ScheduleCompile!M258)),ISNUMBER(FIND("3F",ScheduleCompile!M258)),ISNUMBER(FIND("6F",ScheduleCompile!M258)),ISNUMBER(FIND("7F",ScheduleCompile!M258)),ISNUMBER(FIND("9F",ScheduleCompile!M258)),ISNUMBER(FIND("4F",ScheduleCompile!M258))),VALUE(LEFT(ScheduleCompile!M258,FIND("F",ScheduleCompile!M258)-1)),ScheduleCompile!M258)))))),ISTEXT(ScheduleCompile!#REF!)),"ENDTABLE",IF(ISERROR(IF(ScheduleCompile!M258="Off",0,IF(ScheduleCompile!M258="On",1,IF(ISNUMBER(ScheduleCompile!M258),ScheduleCompile!M258/1,IF(ISTEXT(ScheduleCompile!M258),IF(OR(ISNUMBER(FIND("5F",ScheduleCompile!M258)),ISNUMBER(FIND("0F",ScheduleCompile!M258)),ISNUMBER(FIND("8F",ScheduleCompile!M258)),ISNUMBER(FIND("1F",ScheduleCompile!M258)),ISNUMBER(FIND("2F",ScheduleCompile!M258)),ISNUMBER(FIND("3F",ScheduleCompile!M258)),ISNUMBER(FIND("6F",ScheduleCompile!M258)),ISNUMBER(FIND("7F",ScheduleCompile!M258)),ISNUMBER(FIND("9F",ScheduleCompile!M258)),ISNUMBER(FIND("4F",ScheduleCompile!M258))),VALUE(LEFT(ScheduleCompile!M258,FIND("F",ScheduleCompile!M258)-1)),ScheduleCompile!M258)))))),"",IF(ScheduleCompile!M258="Off",0,IF(ScheduleCompile!M258="On",1,IF(ISNUMBER(ScheduleCompile!M258),ScheduleCompile!M258/1,IF(ISTEXT(ScheduleCompile!M258),IF(OR(ISNUMBER(FIND("5F",ScheduleCompile!M258)),ISNUMBER(FIND("0F",ScheduleCompile!M258)),ISNUMBER(FIND("8F",ScheduleCompile!M258)),ISNUMBER(FIND("1F",ScheduleCompile!M258)),ISNUMBER(FIND("2F",ScheduleCompile!M258)),ISNUMBER(FIND("3F",ScheduleCompile!M258)),ISNUMBER(FIND("6F",ScheduleCompile!M258)),ISNUMBER(FIND("7F",ScheduleCompile!M258)),ISNUMBER(FIND("9F",ScheduleCompile!M258)),ISNUMBER(FIND("4F",ScheduleCompile!M258))),VALUE(LEFT(ScheduleCompile!M258,FIND("F",ScheduleCompile!M258)-1)),ScheduleCompile!M258)))))))</f>
        <v>1</v>
      </c>
      <c r="S265" s="1">
        <f>IF(AND(ISERROR(IF(ScheduleCompile!N258="Off",0,IF(ScheduleCompile!N258="On",1,IF(ISNUMBER(ScheduleCompile!N258),ScheduleCompile!N258/1,IF(ISTEXT(ScheduleCompile!N258),IF(OR(ISNUMBER(FIND("5F",ScheduleCompile!N258)),ISNUMBER(FIND("0F",ScheduleCompile!N258)),ISNUMBER(FIND("8F",ScheduleCompile!N258)),ISNUMBER(FIND("1F",ScheduleCompile!N258)),ISNUMBER(FIND("2F",ScheduleCompile!N258)),ISNUMBER(FIND("3F",ScheduleCompile!N258)),ISNUMBER(FIND("6F",ScheduleCompile!N258)),ISNUMBER(FIND("7F",ScheduleCompile!N258)),ISNUMBER(FIND("9F",ScheduleCompile!N258)),ISNUMBER(FIND("4F",ScheduleCompile!N258))),VALUE(LEFT(ScheduleCompile!N258,FIND("F",ScheduleCompile!N258)-1)),ScheduleCompile!N258)))))),ISTEXT(ScheduleCompile!#REF!)),"ENDTABLE",IF(ISERROR(IF(ScheduleCompile!N258="Off",0,IF(ScheduleCompile!N258="On",1,IF(ISNUMBER(ScheduleCompile!N258),ScheduleCompile!N258/1,IF(ISTEXT(ScheduleCompile!N258),IF(OR(ISNUMBER(FIND("5F",ScheduleCompile!N258)),ISNUMBER(FIND("0F",ScheduleCompile!N258)),ISNUMBER(FIND("8F",ScheduleCompile!N258)),ISNUMBER(FIND("1F",ScheduleCompile!N258)),ISNUMBER(FIND("2F",ScheduleCompile!N258)),ISNUMBER(FIND("3F",ScheduleCompile!N258)),ISNUMBER(FIND("6F",ScheduleCompile!N258)),ISNUMBER(FIND("7F",ScheduleCompile!N258)),ISNUMBER(FIND("9F",ScheduleCompile!N258)),ISNUMBER(FIND("4F",ScheduleCompile!N258))),VALUE(LEFT(ScheduleCompile!N258,FIND("F",ScheduleCompile!N258)-1)),ScheduleCompile!N258)))))),"",IF(ScheduleCompile!N258="Off",0,IF(ScheduleCompile!N258="On",1,IF(ISNUMBER(ScheduleCompile!N258),ScheduleCompile!N258/1,IF(ISTEXT(ScheduleCompile!N258),IF(OR(ISNUMBER(FIND("5F",ScheduleCompile!N258)),ISNUMBER(FIND("0F",ScheduleCompile!N258)),ISNUMBER(FIND("8F",ScheduleCompile!N258)),ISNUMBER(FIND("1F",ScheduleCompile!N258)),ISNUMBER(FIND("2F",ScheduleCompile!N258)),ISNUMBER(FIND("3F",ScheduleCompile!N258)),ISNUMBER(FIND("6F",ScheduleCompile!N258)),ISNUMBER(FIND("7F",ScheduleCompile!N258)),ISNUMBER(FIND("9F",ScheduleCompile!N258)),ISNUMBER(FIND("4F",ScheduleCompile!N258))),VALUE(LEFT(ScheduleCompile!N258,FIND("F",ScheduleCompile!N258)-1)),ScheduleCompile!N258)))))))</f>
        <v>1</v>
      </c>
      <c r="T265" s="1">
        <f>IF(AND(ISERROR(IF(ScheduleCompile!O258="Off",0,IF(ScheduleCompile!O258="On",1,IF(ISNUMBER(ScheduleCompile!O258),ScheduleCompile!O258/1,IF(ISTEXT(ScheduleCompile!O258),IF(OR(ISNUMBER(FIND("5F",ScheduleCompile!O258)),ISNUMBER(FIND("0F",ScheduleCompile!O258)),ISNUMBER(FIND("8F",ScheduleCompile!O258)),ISNUMBER(FIND("1F",ScheduleCompile!O258)),ISNUMBER(FIND("2F",ScheduleCompile!O258)),ISNUMBER(FIND("3F",ScheduleCompile!O258)),ISNUMBER(FIND("6F",ScheduleCompile!O258)),ISNUMBER(FIND("7F",ScheduleCompile!O258)),ISNUMBER(FIND("9F",ScheduleCompile!O258)),ISNUMBER(FIND("4F",ScheduleCompile!O258))),VALUE(LEFT(ScheduleCompile!O258,FIND("F",ScheduleCompile!O258)-1)),ScheduleCompile!O258)))))),ISTEXT(ScheduleCompile!#REF!)),"ENDTABLE",IF(ISERROR(IF(ScheduleCompile!O258="Off",0,IF(ScheduleCompile!O258="On",1,IF(ISNUMBER(ScheduleCompile!O258),ScheduleCompile!O258/1,IF(ISTEXT(ScheduleCompile!O258),IF(OR(ISNUMBER(FIND("5F",ScheduleCompile!O258)),ISNUMBER(FIND("0F",ScheduleCompile!O258)),ISNUMBER(FIND("8F",ScheduleCompile!O258)),ISNUMBER(FIND("1F",ScheduleCompile!O258)),ISNUMBER(FIND("2F",ScheduleCompile!O258)),ISNUMBER(FIND("3F",ScheduleCompile!O258)),ISNUMBER(FIND("6F",ScheduleCompile!O258)),ISNUMBER(FIND("7F",ScheduleCompile!O258)),ISNUMBER(FIND("9F",ScheduleCompile!O258)),ISNUMBER(FIND("4F",ScheduleCompile!O258))),VALUE(LEFT(ScheduleCompile!O258,FIND("F",ScheduleCompile!O258)-1)),ScheduleCompile!O258)))))),"",IF(ScheduleCompile!O258="Off",0,IF(ScheduleCompile!O258="On",1,IF(ISNUMBER(ScheduleCompile!O258),ScheduleCompile!O258/1,IF(ISTEXT(ScheduleCompile!O258),IF(OR(ISNUMBER(FIND("5F",ScheduleCompile!O258)),ISNUMBER(FIND("0F",ScheduleCompile!O258)),ISNUMBER(FIND("8F",ScheduleCompile!O258)),ISNUMBER(FIND("1F",ScheduleCompile!O258)),ISNUMBER(FIND("2F",ScheduleCompile!O258)),ISNUMBER(FIND("3F",ScheduleCompile!O258)),ISNUMBER(FIND("6F",ScheduleCompile!O258)),ISNUMBER(FIND("7F",ScheduleCompile!O258)),ISNUMBER(FIND("9F",ScheduleCompile!O258)),ISNUMBER(FIND("4F",ScheduleCompile!O258))),VALUE(LEFT(ScheduleCompile!O258,FIND("F",ScheduleCompile!O258)-1)),ScheduleCompile!O258)))))))</f>
        <v>1</v>
      </c>
      <c r="U265" s="1">
        <f>IF(AND(ISERROR(IF(ScheduleCompile!P258="Off",0,IF(ScheduleCompile!P258="On",1,IF(ISNUMBER(ScheduleCompile!P258),ScheduleCompile!P258/1,IF(ISTEXT(ScheduleCompile!P258),IF(OR(ISNUMBER(FIND("5F",ScheduleCompile!P258)),ISNUMBER(FIND("0F",ScheduleCompile!P258)),ISNUMBER(FIND("8F",ScheduleCompile!P258)),ISNUMBER(FIND("1F",ScheduleCompile!P258)),ISNUMBER(FIND("2F",ScheduleCompile!P258)),ISNUMBER(FIND("3F",ScheduleCompile!P258)),ISNUMBER(FIND("6F",ScheduleCompile!P258)),ISNUMBER(FIND("7F",ScheduleCompile!P258)),ISNUMBER(FIND("9F",ScheduleCompile!P258)),ISNUMBER(FIND("4F",ScheduleCompile!P258))),VALUE(LEFT(ScheduleCompile!P258,FIND("F",ScheduleCompile!P258)-1)),ScheduleCompile!P258)))))),ISTEXT(ScheduleCompile!#REF!)),"ENDTABLE",IF(ISERROR(IF(ScheduleCompile!P258="Off",0,IF(ScheduleCompile!P258="On",1,IF(ISNUMBER(ScheduleCompile!P258),ScheduleCompile!P258/1,IF(ISTEXT(ScheduleCompile!P258),IF(OR(ISNUMBER(FIND("5F",ScheduleCompile!P258)),ISNUMBER(FIND("0F",ScheduleCompile!P258)),ISNUMBER(FIND("8F",ScheduleCompile!P258)),ISNUMBER(FIND("1F",ScheduleCompile!P258)),ISNUMBER(FIND("2F",ScheduleCompile!P258)),ISNUMBER(FIND("3F",ScheduleCompile!P258)),ISNUMBER(FIND("6F",ScheduleCompile!P258)),ISNUMBER(FIND("7F",ScheduleCompile!P258)),ISNUMBER(FIND("9F",ScheduleCompile!P258)),ISNUMBER(FIND("4F",ScheduleCompile!P258))),VALUE(LEFT(ScheduleCompile!P258,FIND("F",ScheduleCompile!P258)-1)),ScheduleCompile!P258)))))),"",IF(ScheduleCompile!P258="Off",0,IF(ScheduleCompile!P258="On",1,IF(ISNUMBER(ScheduleCompile!P258),ScheduleCompile!P258/1,IF(ISTEXT(ScheduleCompile!P258),IF(OR(ISNUMBER(FIND("5F",ScheduleCompile!P258)),ISNUMBER(FIND("0F",ScheduleCompile!P258)),ISNUMBER(FIND("8F",ScheduleCompile!P258)),ISNUMBER(FIND("1F",ScheduleCompile!P258)),ISNUMBER(FIND("2F",ScheduleCompile!P258)),ISNUMBER(FIND("3F",ScheduleCompile!P258)),ISNUMBER(FIND("6F",ScheduleCompile!P258)),ISNUMBER(FIND("7F",ScheduleCompile!P258)),ISNUMBER(FIND("9F",ScheduleCompile!P258)),ISNUMBER(FIND("4F",ScheduleCompile!P258))),VALUE(LEFT(ScheduleCompile!P258,FIND("F",ScheduleCompile!P258)-1)),ScheduleCompile!P258)))))))</f>
        <v>1</v>
      </c>
      <c r="V265" s="1">
        <f>IF(AND(ISERROR(IF(ScheduleCompile!Q258="Off",0,IF(ScheduleCompile!Q258="On",1,IF(ISNUMBER(ScheduleCompile!Q258),ScheduleCompile!Q258/1,IF(ISTEXT(ScheduleCompile!Q258),IF(OR(ISNUMBER(FIND("5F",ScheduleCompile!Q258)),ISNUMBER(FIND("0F",ScheduleCompile!Q258)),ISNUMBER(FIND("8F",ScheduleCompile!Q258)),ISNUMBER(FIND("1F",ScheduleCompile!Q258)),ISNUMBER(FIND("2F",ScheduleCompile!Q258)),ISNUMBER(FIND("3F",ScheduleCompile!Q258)),ISNUMBER(FIND("6F",ScheduleCompile!Q258)),ISNUMBER(FIND("7F",ScheduleCompile!Q258)),ISNUMBER(FIND("9F",ScheduleCompile!Q258)),ISNUMBER(FIND("4F",ScheduleCompile!Q258))),VALUE(LEFT(ScheduleCompile!Q258,FIND("F",ScheduleCompile!Q258)-1)),ScheduleCompile!Q258)))))),ISTEXT(ScheduleCompile!#REF!)),"ENDTABLE",IF(ISERROR(IF(ScheduleCompile!Q258="Off",0,IF(ScheduleCompile!Q258="On",1,IF(ISNUMBER(ScheduleCompile!Q258),ScheduleCompile!Q258/1,IF(ISTEXT(ScheduleCompile!Q258),IF(OR(ISNUMBER(FIND("5F",ScheduleCompile!Q258)),ISNUMBER(FIND("0F",ScheduleCompile!Q258)),ISNUMBER(FIND("8F",ScheduleCompile!Q258)),ISNUMBER(FIND("1F",ScheduleCompile!Q258)),ISNUMBER(FIND("2F",ScheduleCompile!Q258)),ISNUMBER(FIND("3F",ScheduleCompile!Q258)),ISNUMBER(FIND("6F",ScheduleCompile!Q258)),ISNUMBER(FIND("7F",ScheduleCompile!Q258)),ISNUMBER(FIND("9F",ScheduleCompile!Q258)),ISNUMBER(FIND("4F",ScheduleCompile!Q258))),VALUE(LEFT(ScheduleCompile!Q258,FIND("F",ScheduleCompile!Q258)-1)),ScheduleCompile!Q258)))))),"",IF(ScheduleCompile!Q258="Off",0,IF(ScheduleCompile!Q258="On",1,IF(ISNUMBER(ScheduleCompile!Q258),ScheduleCompile!Q258/1,IF(ISTEXT(ScheduleCompile!Q258),IF(OR(ISNUMBER(FIND("5F",ScheduleCompile!Q258)),ISNUMBER(FIND("0F",ScheduleCompile!Q258)),ISNUMBER(FIND("8F",ScheduleCompile!Q258)),ISNUMBER(FIND("1F",ScheduleCompile!Q258)),ISNUMBER(FIND("2F",ScheduleCompile!Q258)),ISNUMBER(FIND("3F",ScheduleCompile!Q258)),ISNUMBER(FIND("6F",ScheduleCompile!Q258)),ISNUMBER(FIND("7F",ScheduleCompile!Q258)),ISNUMBER(FIND("9F",ScheduleCompile!Q258)),ISNUMBER(FIND("4F",ScheduleCompile!Q258))),VALUE(LEFT(ScheduleCompile!Q258,FIND("F",ScheduleCompile!Q258)-1)),ScheduleCompile!Q258)))))))</f>
        <v>1</v>
      </c>
      <c r="W265" s="1">
        <f>IF(AND(ISERROR(IF(ScheduleCompile!R258="Off",0,IF(ScheduleCompile!R258="On",1,IF(ISNUMBER(ScheduleCompile!R258),ScheduleCompile!R258/1,IF(ISTEXT(ScheduleCompile!R258),IF(OR(ISNUMBER(FIND("5F",ScheduleCompile!R258)),ISNUMBER(FIND("0F",ScheduleCompile!R258)),ISNUMBER(FIND("8F",ScheduleCompile!R258)),ISNUMBER(FIND("1F",ScheduleCompile!R258)),ISNUMBER(FIND("2F",ScheduleCompile!R258)),ISNUMBER(FIND("3F",ScheduleCompile!R258)),ISNUMBER(FIND("6F",ScheduleCompile!R258)),ISNUMBER(FIND("7F",ScheduleCompile!R258)),ISNUMBER(FIND("9F",ScheduleCompile!R258)),ISNUMBER(FIND("4F",ScheduleCompile!R258))),VALUE(LEFT(ScheduleCompile!R258,FIND("F",ScheduleCompile!R258)-1)),ScheduleCompile!R258)))))),ISTEXT(ScheduleCompile!#REF!)),"ENDTABLE",IF(ISERROR(IF(ScheduleCompile!R258="Off",0,IF(ScheduleCompile!R258="On",1,IF(ISNUMBER(ScheduleCompile!R258),ScheduleCompile!R258/1,IF(ISTEXT(ScheduleCompile!R258),IF(OR(ISNUMBER(FIND("5F",ScheduleCompile!R258)),ISNUMBER(FIND("0F",ScheduleCompile!R258)),ISNUMBER(FIND("8F",ScheduleCompile!R258)),ISNUMBER(FIND("1F",ScheduleCompile!R258)),ISNUMBER(FIND("2F",ScheduleCompile!R258)),ISNUMBER(FIND("3F",ScheduleCompile!R258)),ISNUMBER(FIND("6F",ScheduleCompile!R258)),ISNUMBER(FIND("7F",ScheduleCompile!R258)),ISNUMBER(FIND("9F",ScheduleCompile!R258)),ISNUMBER(FIND("4F",ScheduleCompile!R258))),VALUE(LEFT(ScheduleCompile!R258,FIND("F",ScheduleCompile!R258)-1)),ScheduleCompile!R258)))))),"",IF(ScheduleCompile!R258="Off",0,IF(ScheduleCompile!R258="On",1,IF(ISNUMBER(ScheduleCompile!R258),ScheduleCompile!R258/1,IF(ISTEXT(ScheduleCompile!R258),IF(OR(ISNUMBER(FIND("5F",ScheduleCompile!R258)),ISNUMBER(FIND("0F",ScheduleCompile!R258)),ISNUMBER(FIND("8F",ScheduleCompile!R258)),ISNUMBER(FIND("1F",ScheduleCompile!R258)),ISNUMBER(FIND("2F",ScheduleCompile!R258)),ISNUMBER(FIND("3F",ScheduleCompile!R258)),ISNUMBER(FIND("6F",ScheduleCompile!R258)),ISNUMBER(FIND("7F",ScheduleCompile!R258)),ISNUMBER(FIND("9F",ScheduleCompile!R258)),ISNUMBER(FIND("4F",ScheduleCompile!R258))),VALUE(LEFT(ScheduleCompile!R258,FIND("F",ScheduleCompile!R258)-1)),ScheduleCompile!R258)))))))</f>
        <v>1</v>
      </c>
      <c r="X265" s="1">
        <f>IF(AND(ISERROR(IF(ScheduleCompile!S258="Off",0,IF(ScheduleCompile!S258="On",1,IF(ISNUMBER(ScheduleCompile!S258),ScheduleCompile!S258/1,IF(ISTEXT(ScheduleCompile!S258),IF(OR(ISNUMBER(FIND("5F",ScheduleCompile!S258)),ISNUMBER(FIND("0F",ScheduleCompile!S258)),ISNUMBER(FIND("8F",ScheduleCompile!S258)),ISNUMBER(FIND("1F",ScheduleCompile!S258)),ISNUMBER(FIND("2F",ScheduleCompile!S258)),ISNUMBER(FIND("3F",ScheduleCompile!S258)),ISNUMBER(FIND("6F",ScheduleCompile!S258)),ISNUMBER(FIND("7F",ScheduleCompile!S258)),ISNUMBER(FIND("9F",ScheduleCompile!S258)),ISNUMBER(FIND("4F",ScheduleCompile!S258))),VALUE(LEFT(ScheduleCompile!S258,FIND("F",ScheduleCompile!S258)-1)),ScheduleCompile!S258)))))),ISTEXT(ScheduleCompile!#REF!)),"ENDTABLE",IF(ISERROR(IF(ScheduleCompile!S258="Off",0,IF(ScheduleCompile!S258="On",1,IF(ISNUMBER(ScheduleCompile!S258),ScheduleCompile!S258/1,IF(ISTEXT(ScheduleCompile!S258),IF(OR(ISNUMBER(FIND("5F",ScheduleCompile!S258)),ISNUMBER(FIND("0F",ScheduleCompile!S258)),ISNUMBER(FIND("8F",ScheduleCompile!S258)),ISNUMBER(FIND("1F",ScheduleCompile!S258)),ISNUMBER(FIND("2F",ScheduleCompile!S258)),ISNUMBER(FIND("3F",ScheduleCompile!S258)),ISNUMBER(FIND("6F",ScheduleCompile!S258)),ISNUMBER(FIND("7F",ScheduleCompile!S258)),ISNUMBER(FIND("9F",ScheduleCompile!S258)),ISNUMBER(FIND("4F",ScheduleCompile!S258))),VALUE(LEFT(ScheduleCompile!S258,FIND("F",ScheduleCompile!S258)-1)),ScheduleCompile!S258)))))),"",IF(ScheduleCompile!S258="Off",0,IF(ScheduleCompile!S258="On",1,IF(ISNUMBER(ScheduleCompile!S258),ScheduleCompile!S258/1,IF(ISTEXT(ScheduleCompile!S258),IF(OR(ISNUMBER(FIND("5F",ScheduleCompile!S258)),ISNUMBER(FIND("0F",ScheduleCompile!S258)),ISNUMBER(FIND("8F",ScheduleCompile!S258)),ISNUMBER(FIND("1F",ScheduleCompile!S258)),ISNUMBER(FIND("2F",ScheduleCompile!S258)),ISNUMBER(FIND("3F",ScheduleCompile!S258)),ISNUMBER(FIND("6F",ScheduleCompile!S258)),ISNUMBER(FIND("7F",ScheduleCompile!S258)),ISNUMBER(FIND("9F",ScheduleCompile!S258)),ISNUMBER(FIND("4F",ScheduleCompile!S258))),VALUE(LEFT(ScheduleCompile!S258,FIND("F",ScheduleCompile!S258)-1)),ScheduleCompile!S258)))))))</f>
        <v>1</v>
      </c>
      <c r="Y265" s="1">
        <f>IF(AND(ISERROR(IF(ScheduleCompile!T258="Off",0,IF(ScheduleCompile!T258="On",1,IF(ISNUMBER(ScheduleCompile!T258),ScheduleCompile!T258/1,IF(ISTEXT(ScheduleCompile!T258),IF(OR(ISNUMBER(FIND("5F",ScheduleCompile!T258)),ISNUMBER(FIND("0F",ScheduleCompile!T258)),ISNUMBER(FIND("8F",ScheduleCompile!T258)),ISNUMBER(FIND("1F",ScheduleCompile!T258)),ISNUMBER(FIND("2F",ScheduleCompile!T258)),ISNUMBER(FIND("3F",ScheduleCompile!T258)),ISNUMBER(FIND("6F",ScheduleCompile!T258)),ISNUMBER(FIND("7F",ScheduleCompile!T258)),ISNUMBER(FIND("9F",ScheduleCompile!T258)),ISNUMBER(FIND("4F",ScheduleCompile!T258))),VALUE(LEFT(ScheduleCompile!T258,FIND("F",ScheduleCompile!T258)-1)),ScheduleCompile!T258)))))),ISTEXT(ScheduleCompile!#REF!)),"ENDTABLE",IF(ISERROR(IF(ScheduleCompile!T258="Off",0,IF(ScheduleCompile!T258="On",1,IF(ISNUMBER(ScheduleCompile!T258),ScheduleCompile!T258/1,IF(ISTEXT(ScheduleCompile!T258),IF(OR(ISNUMBER(FIND("5F",ScheduleCompile!T258)),ISNUMBER(FIND("0F",ScheduleCompile!T258)),ISNUMBER(FIND("8F",ScheduleCompile!T258)),ISNUMBER(FIND("1F",ScheduleCompile!T258)),ISNUMBER(FIND("2F",ScheduleCompile!T258)),ISNUMBER(FIND("3F",ScheduleCompile!T258)),ISNUMBER(FIND("6F",ScheduleCompile!T258)),ISNUMBER(FIND("7F",ScheduleCompile!T258)),ISNUMBER(FIND("9F",ScheduleCompile!T258)),ISNUMBER(FIND("4F",ScheduleCompile!T258))),VALUE(LEFT(ScheduleCompile!T258,FIND("F",ScheduleCompile!T258)-1)),ScheduleCompile!T258)))))),"",IF(ScheduleCompile!T258="Off",0,IF(ScheduleCompile!T258="On",1,IF(ISNUMBER(ScheduleCompile!T258),ScheduleCompile!T258/1,IF(ISTEXT(ScheduleCompile!T258),IF(OR(ISNUMBER(FIND("5F",ScheduleCompile!T258)),ISNUMBER(FIND("0F",ScheduleCompile!T258)),ISNUMBER(FIND("8F",ScheduleCompile!T258)),ISNUMBER(FIND("1F",ScheduleCompile!T258)),ISNUMBER(FIND("2F",ScheduleCompile!T258)),ISNUMBER(FIND("3F",ScheduleCompile!T258)),ISNUMBER(FIND("6F",ScheduleCompile!T258)),ISNUMBER(FIND("7F",ScheduleCompile!T258)),ISNUMBER(FIND("9F",ScheduleCompile!T258)),ISNUMBER(FIND("4F",ScheduleCompile!T258))),VALUE(LEFT(ScheduleCompile!T258,FIND("F",ScheduleCompile!T258)-1)),ScheduleCompile!T258)))))))</f>
        <v>1</v>
      </c>
      <c r="Z265" s="1">
        <f>IF(AND(ISERROR(IF(ScheduleCompile!U258="Off",0,IF(ScheduleCompile!U258="On",1,IF(ISNUMBER(ScheduleCompile!U258),ScheduleCompile!U258/1,IF(ISTEXT(ScheduleCompile!U258),IF(OR(ISNUMBER(FIND("5F",ScheduleCompile!U258)),ISNUMBER(FIND("0F",ScheduleCompile!U258)),ISNUMBER(FIND("8F",ScheduleCompile!U258)),ISNUMBER(FIND("1F",ScheduleCompile!U258)),ISNUMBER(FIND("2F",ScheduleCompile!U258)),ISNUMBER(FIND("3F",ScheduleCompile!U258)),ISNUMBER(FIND("6F",ScheduleCompile!U258)),ISNUMBER(FIND("7F",ScheduleCompile!U258)),ISNUMBER(FIND("9F",ScheduleCompile!U258)),ISNUMBER(FIND("4F",ScheduleCompile!U258))),VALUE(LEFT(ScheduleCompile!U258,FIND("F",ScheduleCompile!U258)-1)),ScheduleCompile!U258)))))),ISTEXT(ScheduleCompile!#REF!)),"ENDTABLE",IF(ISERROR(IF(ScheduleCompile!U258="Off",0,IF(ScheduleCompile!U258="On",1,IF(ISNUMBER(ScheduleCompile!U258),ScheduleCompile!U258/1,IF(ISTEXT(ScheduleCompile!U258),IF(OR(ISNUMBER(FIND("5F",ScheduleCompile!U258)),ISNUMBER(FIND("0F",ScheduleCompile!U258)),ISNUMBER(FIND("8F",ScheduleCompile!U258)),ISNUMBER(FIND("1F",ScheduleCompile!U258)),ISNUMBER(FIND("2F",ScheduleCompile!U258)),ISNUMBER(FIND("3F",ScheduleCompile!U258)),ISNUMBER(FIND("6F",ScheduleCompile!U258)),ISNUMBER(FIND("7F",ScheduleCompile!U258)),ISNUMBER(FIND("9F",ScheduleCompile!U258)),ISNUMBER(FIND("4F",ScheduleCompile!U258))),VALUE(LEFT(ScheduleCompile!U258,FIND("F",ScheduleCompile!U258)-1)),ScheduleCompile!U258)))))),"",IF(ScheduleCompile!U258="Off",0,IF(ScheduleCompile!U258="On",1,IF(ISNUMBER(ScheduleCompile!U258),ScheduleCompile!U258/1,IF(ISTEXT(ScheduleCompile!U258),IF(OR(ISNUMBER(FIND("5F",ScheduleCompile!U258)),ISNUMBER(FIND("0F",ScheduleCompile!U258)),ISNUMBER(FIND("8F",ScheduleCompile!U258)),ISNUMBER(FIND("1F",ScheduleCompile!U258)),ISNUMBER(FIND("2F",ScheduleCompile!U258)),ISNUMBER(FIND("3F",ScheduleCompile!U258)),ISNUMBER(FIND("6F",ScheduleCompile!U258)),ISNUMBER(FIND("7F",ScheduleCompile!U258)),ISNUMBER(FIND("9F",ScheduleCompile!U258)),ISNUMBER(FIND("4F",ScheduleCompile!U258))),VALUE(LEFT(ScheduleCompile!U258,FIND("F",ScheduleCompile!U258)-1)),ScheduleCompile!U258)))))))</f>
        <v>1</v>
      </c>
      <c r="AA265" s="1">
        <f>IF(AND(ISERROR(IF(ScheduleCompile!V258="Off",0,IF(ScheduleCompile!V258="On",1,IF(ISNUMBER(ScheduleCompile!V258),ScheduleCompile!V258/1,IF(ISTEXT(ScheduleCompile!V258),IF(OR(ISNUMBER(FIND("5F",ScheduleCompile!V258)),ISNUMBER(FIND("0F",ScheduleCompile!V258)),ISNUMBER(FIND("8F",ScheduleCompile!V258)),ISNUMBER(FIND("1F",ScheduleCompile!V258)),ISNUMBER(FIND("2F",ScheduleCompile!V258)),ISNUMBER(FIND("3F",ScheduleCompile!V258)),ISNUMBER(FIND("6F",ScheduleCompile!V258)),ISNUMBER(FIND("7F",ScheduleCompile!V258)),ISNUMBER(FIND("9F",ScheduleCompile!V258)),ISNUMBER(FIND("4F",ScheduleCompile!V258))),VALUE(LEFT(ScheduleCompile!V258,FIND("F",ScheduleCompile!V258)-1)),ScheduleCompile!V258)))))),ISTEXT(ScheduleCompile!#REF!)),"ENDTABLE",IF(ISERROR(IF(ScheduleCompile!V258="Off",0,IF(ScheduleCompile!V258="On",1,IF(ISNUMBER(ScheduleCompile!V258),ScheduleCompile!V258/1,IF(ISTEXT(ScheduleCompile!V258),IF(OR(ISNUMBER(FIND("5F",ScheduleCompile!V258)),ISNUMBER(FIND("0F",ScheduleCompile!V258)),ISNUMBER(FIND("8F",ScheduleCompile!V258)),ISNUMBER(FIND("1F",ScheduleCompile!V258)),ISNUMBER(FIND("2F",ScheduleCompile!V258)),ISNUMBER(FIND("3F",ScheduleCompile!V258)),ISNUMBER(FIND("6F",ScheduleCompile!V258)),ISNUMBER(FIND("7F",ScheduleCompile!V258)),ISNUMBER(FIND("9F",ScheduleCompile!V258)),ISNUMBER(FIND("4F",ScheduleCompile!V258))),VALUE(LEFT(ScheduleCompile!V258,FIND("F",ScheduleCompile!V258)-1)),ScheduleCompile!V258)))))),"",IF(ScheduleCompile!V258="Off",0,IF(ScheduleCompile!V258="On",1,IF(ISNUMBER(ScheduleCompile!V258),ScheduleCompile!V258/1,IF(ISTEXT(ScheduleCompile!V258),IF(OR(ISNUMBER(FIND("5F",ScheduleCompile!V258)),ISNUMBER(FIND("0F",ScheduleCompile!V258)),ISNUMBER(FIND("8F",ScheduleCompile!V258)),ISNUMBER(FIND("1F",ScheduleCompile!V258)),ISNUMBER(FIND("2F",ScheduleCompile!V258)),ISNUMBER(FIND("3F",ScheduleCompile!V258)),ISNUMBER(FIND("6F",ScheduleCompile!V258)),ISNUMBER(FIND("7F",ScheduleCompile!V258)),ISNUMBER(FIND("9F",ScheduleCompile!V258)),ISNUMBER(FIND("4F",ScheduleCompile!V258))),VALUE(LEFT(ScheduleCompile!V258,FIND("F",ScheduleCompile!V258)-1)),ScheduleCompile!V258)))))))</f>
        <v>1</v>
      </c>
      <c r="AB265" s="1">
        <f>IF(AND(ISERROR(IF(ScheduleCompile!W258="Off",0,IF(ScheduleCompile!W258="On",1,IF(ISNUMBER(ScheduleCompile!W258),ScheduleCompile!W258/1,IF(ISTEXT(ScheduleCompile!W258),IF(OR(ISNUMBER(FIND("5F",ScheduleCompile!W258)),ISNUMBER(FIND("0F",ScheduleCompile!W258)),ISNUMBER(FIND("8F",ScheduleCompile!W258)),ISNUMBER(FIND("1F",ScheduleCompile!W258)),ISNUMBER(FIND("2F",ScheduleCompile!W258)),ISNUMBER(FIND("3F",ScheduleCompile!W258)),ISNUMBER(FIND("6F",ScheduleCompile!W258)),ISNUMBER(FIND("7F",ScheduleCompile!W258)),ISNUMBER(FIND("9F",ScheduleCompile!W258)),ISNUMBER(FIND("4F",ScheduleCompile!W258))),VALUE(LEFT(ScheduleCompile!W258,FIND("F",ScheduleCompile!W258)-1)),ScheduleCompile!W258)))))),ISTEXT(ScheduleCompile!#REF!)),"ENDTABLE",IF(ISERROR(IF(ScheduleCompile!W258="Off",0,IF(ScheduleCompile!W258="On",1,IF(ISNUMBER(ScheduleCompile!W258),ScheduleCompile!W258/1,IF(ISTEXT(ScheduleCompile!W258),IF(OR(ISNUMBER(FIND("5F",ScheduleCompile!W258)),ISNUMBER(FIND("0F",ScheduleCompile!W258)),ISNUMBER(FIND("8F",ScheduleCompile!W258)),ISNUMBER(FIND("1F",ScheduleCompile!W258)),ISNUMBER(FIND("2F",ScheduleCompile!W258)),ISNUMBER(FIND("3F",ScheduleCompile!W258)),ISNUMBER(FIND("6F",ScheduleCompile!W258)),ISNUMBER(FIND("7F",ScheduleCompile!W258)),ISNUMBER(FIND("9F",ScheduleCompile!W258)),ISNUMBER(FIND("4F",ScheduleCompile!W258))),VALUE(LEFT(ScheduleCompile!W258,FIND("F",ScheduleCompile!W258)-1)),ScheduleCompile!W258)))))),"",IF(ScheduleCompile!W258="Off",0,IF(ScheduleCompile!W258="On",1,IF(ISNUMBER(ScheduleCompile!W258),ScheduleCompile!W258/1,IF(ISTEXT(ScheduleCompile!W258),IF(OR(ISNUMBER(FIND("5F",ScheduleCompile!W258)),ISNUMBER(FIND("0F",ScheduleCompile!W258)),ISNUMBER(FIND("8F",ScheduleCompile!W258)),ISNUMBER(FIND("1F",ScheduleCompile!W258)),ISNUMBER(FIND("2F",ScheduleCompile!W258)),ISNUMBER(FIND("3F",ScheduleCompile!W258)),ISNUMBER(FIND("6F",ScheduleCompile!W258)),ISNUMBER(FIND("7F",ScheduleCompile!W258)),ISNUMBER(FIND("9F",ScheduleCompile!W258)),ISNUMBER(FIND("4F",ScheduleCompile!W258))),VALUE(LEFT(ScheduleCompile!W258,FIND("F",ScheduleCompile!W258)-1)),ScheduleCompile!W258)))))))</f>
        <v>1</v>
      </c>
      <c r="AC265" s="1">
        <f>IF(AND(ISERROR(IF(ScheduleCompile!X258="Off",0,IF(ScheduleCompile!X258="On",1,IF(ISNUMBER(ScheduleCompile!X258),ScheduleCompile!X258/1,IF(ISTEXT(ScheduleCompile!X258),IF(OR(ISNUMBER(FIND("5F",ScheduleCompile!X258)),ISNUMBER(FIND("0F",ScheduleCompile!X258)),ISNUMBER(FIND("8F",ScheduleCompile!X258)),ISNUMBER(FIND("1F",ScheduleCompile!X258)),ISNUMBER(FIND("2F",ScheduleCompile!X258)),ISNUMBER(FIND("3F",ScheduleCompile!X258)),ISNUMBER(FIND("6F",ScheduleCompile!X258)),ISNUMBER(FIND("7F",ScheduleCompile!X258)),ISNUMBER(FIND("9F",ScheduleCompile!X258)),ISNUMBER(FIND("4F",ScheduleCompile!X258))),VALUE(LEFT(ScheduleCompile!X258,FIND("F",ScheduleCompile!X258)-1)),ScheduleCompile!X258)))))),ISTEXT(ScheduleCompile!#REF!)),"ENDTABLE",IF(ISERROR(IF(ScheduleCompile!X258="Off",0,IF(ScheduleCompile!X258="On",1,IF(ISNUMBER(ScheduleCompile!X258),ScheduleCompile!X258/1,IF(ISTEXT(ScheduleCompile!X258),IF(OR(ISNUMBER(FIND("5F",ScheduleCompile!X258)),ISNUMBER(FIND("0F",ScheduleCompile!X258)),ISNUMBER(FIND("8F",ScheduleCompile!X258)),ISNUMBER(FIND("1F",ScheduleCompile!X258)),ISNUMBER(FIND("2F",ScheduleCompile!X258)),ISNUMBER(FIND("3F",ScheduleCompile!X258)),ISNUMBER(FIND("6F",ScheduleCompile!X258)),ISNUMBER(FIND("7F",ScheduleCompile!X258)),ISNUMBER(FIND("9F",ScheduleCompile!X258)),ISNUMBER(FIND("4F",ScheduleCompile!X258))),VALUE(LEFT(ScheduleCompile!X258,FIND("F",ScheduleCompile!X258)-1)),ScheduleCompile!X258)))))),"",IF(ScheduleCompile!X258="Off",0,IF(ScheduleCompile!X258="On",1,IF(ISNUMBER(ScheduleCompile!X258),ScheduleCompile!X258/1,IF(ISTEXT(ScheduleCompile!X258),IF(OR(ISNUMBER(FIND("5F",ScheduleCompile!X258)),ISNUMBER(FIND("0F",ScheduleCompile!X258)),ISNUMBER(FIND("8F",ScheduleCompile!X258)),ISNUMBER(FIND("1F",ScheduleCompile!X258)),ISNUMBER(FIND("2F",ScheduleCompile!X258)),ISNUMBER(FIND("3F",ScheduleCompile!X258)),ISNUMBER(FIND("6F",ScheduleCompile!X258)),ISNUMBER(FIND("7F",ScheduleCompile!X258)),ISNUMBER(FIND("9F",ScheduleCompile!X258)),ISNUMBER(FIND("4F",ScheduleCompile!X258))),VALUE(LEFT(ScheduleCompile!X258,FIND("F",ScheduleCompile!X258)-1)),ScheduleCompile!X258)))))))</f>
        <v>1</v>
      </c>
      <c r="AD265" s="1">
        <f>IF(AND(ISERROR(IF(ScheduleCompile!Y258="Off",0,IF(ScheduleCompile!Y258="On",1,IF(ISNUMBER(ScheduleCompile!Y258),ScheduleCompile!Y258/1,IF(ISTEXT(ScheduleCompile!Y258),IF(OR(ISNUMBER(FIND("5F",ScheduleCompile!Y258)),ISNUMBER(FIND("0F",ScheduleCompile!Y258)),ISNUMBER(FIND("8F",ScheduleCompile!Y258)),ISNUMBER(FIND("1F",ScheduleCompile!Y258)),ISNUMBER(FIND("2F",ScheduleCompile!Y258)),ISNUMBER(FIND("3F",ScheduleCompile!Y258)),ISNUMBER(FIND("6F",ScheduleCompile!Y258)),ISNUMBER(FIND("7F",ScheduleCompile!Y258)),ISNUMBER(FIND("9F",ScheduleCompile!Y258)),ISNUMBER(FIND("4F",ScheduleCompile!Y258))),VALUE(LEFT(ScheduleCompile!Y258,FIND("F",ScheduleCompile!Y258)-1)),ScheduleCompile!Y258)))))),ISTEXT(ScheduleCompile!#REF!)),"ENDTABLE",IF(ISERROR(IF(ScheduleCompile!Y258="Off",0,IF(ScheduleCompile!Y258="On",1,IF(ISNUMBER(ScheduleCompile!Y258),ScheduleCompile!Y258/1,IF(ISTEXT(ScheduleCompile!Y258),IF(OR(ISNUMBER(FIND("5F",ScheduleCompile!Y258)),ISNUMBER(FIND("0F",ScheduleCompile!Y258)),ISNUMBER(FIND("8F",ScheduleCompile!Y258)),ISNUMBER(FIND("1F",ScheduleCompile!Y258)),ISNUMBER(FIND("2F",ScheduleCompile!Y258)),ISNUMBER(FIND("3F",ScheduleCompile!Y258)),ISNUMBER(FIND("6F",ScheduleCompile!Y258)),ISNUMBER(FIND("7F",ScheduleCompile!Y258)),ISNUMBER(FIND("9F",ScheduleCompile!Y258)),ISNUMBER(FIND("4F",ScheduleCompile!Y258))),VALUE(LEFT(ScheduleCompile!Y258,FIND("F",ScheduleCompile!Y258)-1)),ScheduleCompile!Y258)))))),"",IF(ScheduleCompile!Y258="Off",0,IF(ScheduleCompile!Y258="On",1,IF(ISNUMBER(ScheduleCompile!Y258),ScheduleCompile!Y258/1,IF(ISTEXT(ScheduleCompile!Y258),IF(OR(ISNUMBER(FIND("5F",ScheduleCompile!Y258)),ISNUMBER(FIND("0F",ScheduleCompile!Y258)),ISNUMBER(FIND("8F",ScheduleCompile!Y258)),ISNUMBER(FIND("1F",ScheduleCompile!Y258)),ISNUMBER(FIND("2F",ScheduleCompile!Y258)),ISNUMBER(FIND("3F",ScheduleCompile!Y258)),ISNUMBER(FIND("6F",ScheduleCompile!Y258)),ISNUMBER(FIND("7F",ScheduleCompile!Y258)),ISNUMBER(FIND("9F",ScheduleCompile!Y258)),ISNUMBER(FIND("4F",ScheduleCompile!Y258))),VALUE(LEFT(ScheduleCompile!Y258,FIND("F",ScheduleCompile!Y258)-1)),ScheduleCompile!Y258)))))))</f>
        <v>1</v>
      </c>
    </row>
    <row r="266" spans="1:30" x14ac:dyDescent="0.25">
      <c r="A266" t="str">
        <f t="shared" si="19"/>
        <v>SchDay "ParkingHVACAvailSun"  Type = "OnOff" Hr = (1, 1, 1, 1, 1, 1, 1, 1, 1, 1, 1, 1, 1, 1, 1, 1, 1, 1, 1, 1, 1, 1, 1, 1) ..</v>
      </c>
      <c r="B266" s="1" t="s">
        <v>623</v>
      </c>
      <c r="C266" t="str">
        <f t="shared" si="20"/>
        <v xml:space="preserve">SchDay "ParkingHVACAvailSun"  Type = "OnOff" Hr = </v>
      </c>
      <c r="D266" t="str">
        <f t="shared" si="21"/>
        <v>(1, 1, 1, 1, 1, 1, 1, 1, 1, 1, 1, 1, 1, 1, 1, 1, 1, 1, 1, 1, 1, 1, 1, 1) ..</v>
      </c>
      <c r="E266" s="30" t="str">
        <f>ScheduleCompile!A259</f>
        <v>ParkingHVACAvailSun</v>
      </c>
      <c r="F266" t="str">
        <f t="shared" si="22"/>
        <v>OnOff</v>
      </c>
      <c r="G266" s="1">
        <f>IF(AND(ISERROR(IF(ScheduleCompile!B259="Off",0,IF(ScheduleCompile!B259="On",1,IF(ISNUMBER(ScheduleCompile!B259),ScheduleCompile!B259/1,IF(ISTEXT(ScheduleCompile!B259),IF(OR(ISNUMBER(FIND("5F",ScheduleCompile!B259)),ISNUMBER(FIND("0F",ScheduleCompile!B259)),ISNUMBER(FIND("8F",ScheduleCompile!B259)),ISNUMBER(FIND("1F",ScheduleCompile!B259)),ISNUMBER(FIND("2F",ScheduleCompile!B259)),ISNUMBER(FIND("3F",ScheduleCompile!B259)),ISNUMBER(FIND("6F",ScheduleCompile!B259)),ISNUMBER(FIND("7F",ScheduleCompile!B259)),ISNUMBER(FIND("9F",ScheduleCompile!B259)),ISNUMBER(FIND("4F",ScheduleCompile!B259))),VALUE(LEFT(ScheduleCompile!B259,FIND("F",ScheduleCompile!B259)-1)),ScheduleCompile!B259)))))),ISTEXT(ScheduleCompile!#REF!)),"ENDTABLE",IF(ISERROR(IF(ScheduleCompile!B259="Off",0,IF(ScheduleCompile!B259="On",1,IF(ISNUMBER(ScheduleCompile!B259),ScheduleCompile!B259/1,IF(ISTEXT(ScheduleCompile!B259),IF(OR(ISNUMBER(FIND("5F",ScheduleCompile!B259)),ISNUMBER(FIND("0F",ScheduleCompile!B259)),ISNUMBER(FIND("8F",ScheduleCompile!B259)),ISNUMBER(FIND("1F",ScheduleCompile!B259)),ISNUMBER(FIND("2F",ScheduleCompile!B259)),ISNUMBER(FIND("3F",ScheduleCompile!B259)),ISNUMBER(FIND("6F",ScheduleCompile!B259)),ISNUMBER(FIND("7F",ScheduleCompile!B259)),ISNUMBER(FIND("9F",ScheduleCompile!B259)),ISNUMBER(FIND("4F",ScheduleCompile!B259))),VALUE(LEFT(ScheduleCompile!B259,FIND("F",ScheduleCompile!B259)-1)),ScheduleCompile!B259)))))),"",IF(ScheduleCompile!B259="Off",0,IF(ScheduleCompile!B259="On",1,IF(ISNUMBER(ScheduleCompile!B259),ScheduleCompile!B259/1,IF(ISTEXT(ScheduleCompile!B259),IF(OR(ISNUMBER(FIND("5F",ScheduleCompile!B259)),ISNUMBER(FIND("0F",ScheduleCompile!B259)),ISNUMBER(FIND("8F",ScheduleCompile!B259)),ISNUMBER(FIND("1F",ScheduleCompile!B259)),ISNUMBER(FIND("2F",ScheduleCompile!B259)),ISNUMBER(FIND("3F",ScheduleCompile!B259)),ISNUMBER(FIND("6F",ScheduleCompile!B259)),ISNUMBER(FIND("7F",ScheduleCompile!B259)),ISNUMBER(FIND("9F",ScheduleCompile!B259)),ISNUMBER(FIND("4F",ScheduleCompile!B259))),VALUE(LEFT(ScheduleCompile!B259,FIND("F",ScheduleCompile!B259)-1)),ScheduleCompile!B259)))))))</f>
        <v>1</v>
      </c>
      <c r="H266" s="1">
        <f>IF(AND(ISERROR(IF(ScheduleCompile!C259="Off",0,IF(ScheduleCompile!C259="On",1,IF(ISNUMBER(ScheduleCompile!C259),ScheduleCompile!C259/1,IF(ISTEXT(ScheduleCompile!C259),IF(OR(ISNUMBER(FIND("5F",ScheduleCompile!C259)),ISNUMBER(FIND("0F",ScheduleCompile!C259)),ISNUMBER(FIND("8F",ScheduleCompile!C259)),ISNUMBER(FIND("1F",ScheduleCompile!C259)),ISNUMBER(FIND("2F",ScheduleCompile!C259)),ISNUMBER(FIND("3F",ScheduleCompile!C259)),ISNUMBER(FIND("6F",ScheduleCompile!C259)),ISNUMBER(FIND("7F",ScheduleCompile!C259)),ISNUMBER(FIND("9F",ScheduleCompile!C259)),ISNUMBER(FIND("4F",ScheduleCompile!C259))),VALUE(LEFT(ScheduleCompile!C259,FIND("F",ScheduleCompile!C259)-1)),ScheduleCompile!C259)))))),ISTEXT(ScheduleCompile!#REF!)),"ENDTABLE",IF(ISERROR(IF(ScheduleCompile!C259="Off",0,IF(ScheduleCompile!C259="On",1,IF(ISNUMBER(ScheduleCompile!C259),ScheduleCompile!C259/1,IF(ISTEXT(ScheduleCompile!C259),IF(OR(ISNUMBER(FIND("5F",ScheduleCompile!C259)),ISNUMBER(FIND("0F",ScheduleCompile!C259)),ISNUMBER(FIND("8F",ScheduleCompile!C259)),ISNUMBER(FIND("1F",ScheduleCompile!C259)),ISNUMBER(FIND("2F",ScheduleCompile!C259)),ISNUMBER(FIND("3F",ScheduleCompile!C259)),ISNUMBER(FIND("6F",ScheduleCompile!C259)),ISNUMBER(FIND("7F",ScheduleCompile!C259)),ISNUMBER(FIND("9F",ScheduleCompile!C259)),ISNUMBER(FIND("4F",ScheduleCompile!C259))),VALUE(LEFT(ScheduleCompile!C259,FIND("F",ScheduleCompile!C259)-1)),ScheduleCompile!C259)))))),"",IF(ScheduleCompile!C259="Off",0,IF(ScheduleCompile!C259="On",1,IF(ISNUMBER(ScheduleCompile!C259),ScheduleCompile!C259/1,IF(ISTEXT(ScheduleCompile!C259),IF(OR(ISNUMBER(FIND("5F",ScheduleCompile!C259)),ISNUMBER(FIND("0F",ScheduleCompile!C259)),ISNUMBER(FIND("8F",ScheduleCompile!C259)),ISNUMBER(FIND("1F",ScheduleCompile!C259)),ISNUMBER(FIND("2F",ScheduleCompile!C259)),ISNUMBER(FIND("3F",ScheduleCompile!C259)),ISNUMBER(FIND("6F",ScheduleCompile!C259)),ISNUMBER(FIND("7F",ScheduleCompile!C259)),ISNUMBER(FIND("9F",ScheduleCompile!C259)),ISNUMBER(FIND("4F",ScheduleCompile!C259))),VALUE(LEFT(ScheduleCompile!C259,FIND("F",ScheduleCompile!C259)-1)),ScheduleCompile!C259)))))))</f>
        <v>1</v>
      </c>
      <c r="I266" s="1">
        <f>IF(AND(ISERROR(IF(ScheduleCompile!D259="Off",0,IF(ScheduleCompile!D259="On",1,IF(ISNUMBER(ScheduleCompile!D259),ScheduleCompile!D259/1,IF(ISTEXT(ScheduleCompile!D259),IF(OR(ISNUMBER(FIND("5F",ScheduleCompile!D259)),ISNUMBER(FIND("0F",ScheduleCompile!D259)),ISNUMBER(FIND("8F",ScheduleCompile!D259)),ISNUMBER(FIND("1F",ScheduleCompile!D259)),ISNUMBER(FIND("2F",ScheduleCompile!D259)),ISNUMBER(FIND("3F",ScheduleCompile!D259)),ISNUMBER(FIND("6F",ScheduleCompile!D259)),ISNUMBER(FIND("7F",ScheduleCompile!D259)),ISNUMBER(FIND("9F",ScheduleCompile!D259)),ISNUMBER(FIND("4F",ScheduleCompile!D259))),VALUE(LEFT(ScheduleCompile!D259,FIND("F",ScheduleCompile!D259)-1)),ScheduleCompile!D259)))))),ISTEXT(ScheduleCompile!#REF!)),"ENDTABLE",IF(ISERROR(IF(ScheduleCompile!D259="Off",0,IF(ScheduleCompile!D259="On",1,IF(ISNUMBER(ScheduleCompile!D259),ScheduleCompile!D259/1,IF(ISTEXT(ScheduleCompile!D259),IF(OR(ISNUMBER(FIND("5F",ScheduleCompile!D259)),ISNUMBER(FIND("0F",ScheduleCompile!D259)),ISNUMBER(FIND("8F",ScheduleCompile!D259)),ISNUMBER(FIND("1F",ScheduleCompile!D259)),ISNUMBER(FIND("2F",ScheduleCompile!D259)),ISNUMBER(FIND("3F",ScheduleCompile!D259)),ISNUMBER(FIND("6F",ScheduleCompile!D259)),ISNUMBER(FIND("7F",ScheduleCompile!D259)),ISNUMBER(FIND("9F",ScheduleCompile!D259)),ISNUMBER(FIND("4F",ScheduleCompile!D259))),VALUE(LEFT(ScheduleCompile!D259,FIND("F",ScheduleCompile!D259)-1)),ScheduleCompile!D259)))))),"",IF(ScheduleCompile!D259="Off",0,IF(ScheduleCompile!D259="On",1,IF(ISNUMBER(ScheduleCompile!D259),ScheduleCompile!D259/1,IF(ISTEXT(ScheduleCompile!D259),IF(OR(ISNUMBER(FIND("5F",ScheduleCompile!D259)),ISNUMBER(FIND("0F",ScheduleCompile!D259)),ISNUMBER(FIND("8F",ScheduleCompile!D259)),ISNUMBER(FIND("1F",ScheduleCompile!D259)),ISNUMBER(FIND("2F",ScheduleCompile!D259)),ISNUMBER(FIND("3F",ScheduleCompile!D259)),ISNUMBER(FIND("6F",ScheduleCompile!D259)),ISNUMBER(FIND("7F",ScheduleCompile!D259)),ISNUMBER(FIND("9F",ScheduleCompile!D259)),ISNUMBER(FIND("4F",ScheduleCompile!D259))),VALUE(LEFT(ScheduleCompile!D259,FIND("F",ScheduleCompile!D259)-1)),ScheduleCompile!D259)))))))</f>
        <v>1</v>
      </c>
      <c r="J266" s="1">
        <f>IF(AND(ISERROR(IF(ScheduleCompile!E259="Off",0,IF(ScheduleCompile!E259="On",1,IF(ISNUMBER(ScheduleCompile!E259),ScheduleCompile!E259/1,IF(ISTEXT(ScheduleCompile!E259),IF(OR(ISNUMBER(FIND("5F",ScheduleCompile!E259)),ISNUMBER(FIND("0F",ScheduleCompile!E259)),ISNUMBER(FIND("8F",ScheduleCompile!E259)),ISNUMBER(FIND("1F",ScheduleCompile!E259)),ISNUMBER(FIND("2F",ScheduleCompile!E259)),ISNUMBER(FIND("3F",ScheduleCompile!E259)),ISNUMBER(FIND("6F",ScheduleCompile!E259)),ISNUMBER(FIND("7F",ScheduleCompile!E259)),ISNUMBER(FIND("9F",ScheduleCompile!E259)),ISNUMBER(FIND("4F",ScheduleCompile!E259))),VALUE(LEFT(ScheduleCompile!E259,FIND("F",ScheduleCompile!E259)-1)),ScheduleCompile!E259)))))),ISTEXT(ScheduleCompile!#REF!)),"ENDTABLE",IF(ISERROR(IF(ScheduleCompile!E259="Off",0,IF(ScheduleCompile!E259="On",1,IF(ISNUMBER(ScheduleCompile!E259),ScheduleCompile!E259/1,IF(ISTEXT(ScheduleCompile!E259),IF(OR(ISNUMBER(FIND("5F",ScheduleCompile!E259)),ISNUMBER(FIND("0F",ScheduleCompile!E259)),ISNUMBER(FIND("8F",ScheduleCompile!E259)),ISNUMBER(FIND("1F",ScheduleCompile!E259)),ISNUMBER(FIND("2F",ScheduleCompile!E259)),ISNUMBER(FIND("3F",ScheduleCompile!E259)),ISNUMBER(FIND("6F",ScheduleCompile!E259)),ISNUMBER(FIND("7F",ScheduleCompile!E259)),ISNUMBER(FIND("9F",ScheduleCompile!E259)),ISNUMBER(FIND("4F",ScheduleCompile!E259))),VALUE(LEFT(ScheduleCompile!E259,FIND("F",ScheduleCompile!E259)-1)),ScheduleCompile!E259)))))),"",IF(ScheduleCompile!E259="Off",0,IF(ScheduleCompile!E259="On",1,IF(ISNUMBER(ScheduleCompile!E259),ScheduleCompile!E259/1,IF(ISTEXT(ScheduleCompile!E259),IF(OR(ISNUMBER(FIND("5F",ScheduleCompile!E259)),ISNUMBER(FIND("0F",ScheduleCompile!E259)),ISNUMBER(FIND("8F",ScheduleCompile!E259)),ISNUMBER(FIND("1F",ScheduleCompile!E259)),ISNUMBER(FIND("2F",ScheduleCompile!E259)),ISNUMBER(FIND("3F",ScheduleCompile!E259)),ISNUMBER(FIND("6F",ScheduleCompile!E259)),ISNUMBER(FIND("7F",ScheduleCompile!E259)),ISNUMBER(FIND("9F",ScheduleCompile!E259)),ISNUMBER(FIND("4F",ScheduleCompile!E259))),VALUE(LEFT(ScheduleCompile!E259,FIND("F",ScheduleCompile!E259)-1)),ScheduleCompile!E259)))))))</f>
        <v>1</v>
      </c>
      <c r="K266" s="1">
        <f>IF(AND(ISERROR(IF(ScheduleCompile!F259="Off",0,IF(ScheduleCompile!F259="On",1,IF(ISNUMBER(ScheduleCompile!F259),ScheduleCompile!F259/1,IF(ISTEXT(ScheduleCompile!F259),IF(OR(ISNUMBER(FIND("5F",ScheduleCompile!F259)),ISNUMBER(FIND("0F",ScheduleCompile!F259)),ISNUMBER(FIND("8F",ScheduleCompile!F259)),ISNUMBER(FIND("1F",ScheduleCompile!F259)),ISNUMBER(FIND("2F",ScheduleCompile!F259)),ISNUMBER(FIND("3F",ScheduleCompile!F259)),ISNUMBER(FIND("6F",ScheduleCompile!F259)),ISNUMBER(FIND("7F",ScheduleCompile!F259)),ISNUMBER(FIND("9F",ScheduleCompile!F259)),ISNUMBER(FIND("4F",ScheduleCompile!F259))),VALUE(LEFT(ScheduleCompile!F259,FIND("F",ScheduleCompile!F259)-1)),ScheduleCompile!F259)))))),ISTEXT(ScheduleCompile!#REF!)),"ENDTABLE",IF(ISERROR(IF(ScheduleCompile!F259="Off",0,IF(ScheduleCompile!F259="On",1,IF(ISNUMBER(ScheduleCompile!F259),ScheduleCompile!F259/1,IF(ISTEXT(ScheduleCompile!F259),IF(OR(ISNUMBER(FIND("5F",ScheduleCompile!F259)),ISNUMBER(FIND("0F",ScheduleCompile!F259)),ISNUMBER(FIND("8F",ScheduleCompile!F259)),ISNUMBER(FIND("1F",ScheduleCompile!F259)),ISNUMBER(FIND("2F",ScheduleCompile!F259)),ISNUMBER(FIND("3F",ScheduleCompile!F259)),ISNUMBER(FIND("6F",ScheduleCompile!F259)),ISNUMBER(FIND("7F",ScheduleCompile!F259)),ISNUMBER(FIND("9F",ScheduleCompile!F259)),ISNUMBER(FIND("4F",ScheduleCompile!F259))),VALUE(LEFT(ScheduleCompile!F259,FIND("F",ScheduleCompile!F259)-1)),ScheduleCompile!F259)))))),"",IF(ScheduleCompile!F259="Off",0,IF(ScheduleCompile!F259="On",1,IF(ISNUMBER(ScheduleCompile!F259),ScheduleCompile!F259/1,IF(ISTEXT(ScheduleCompile!F259),IF(OR(ISNUMBER(FIND("5F",ScheduleCompile!F259)),ISNUMBER(FIND("0F",ScheduleCompile!F259)),ISNUMBER(FIND("8F",ScheduleCompile!F259)),ISNUMBER(FIND("1F",ScheduleCompile!F259)),ISNUMBER(FIND("2F",ScheduleCompile!F259)),ISNUMBER(FIND("3F",ScheduleCompile!F259)),ISNUMBER(FIND("6F",ScheduleCompile!F259)),ISNUMBER(FIND("7F",ScheduleCompile!F259)),ISNUMBER(FIND("9F",ScheduleCompile!F259)),ISNUMBER(FIND("4F",ScheduleCompile!F259))),VALUE(LEFT(ScheduleCompile!F259,FIND("F",ScheduleCompile!F259)-1)),ScheduleCompile!F259)))))))</f>
        <v>1</v>
      </c>
      <c r="L266" s="1">
        <f>IF(AND(ISERROR(IF(ScheduleCompile!G259="Off",0,IF(ScheduleCompile!G259="On",1,IF(ISNUMBER(ScheduleCompile!G259),ScheduleCompile!G259/1,IF(ISTEXT(ScheduleCompile!G259),IF(OR(ISNUMBER(FIND("5F",ScheduleCompile!G259)),ISNUMBER(FIND("0F",ScheduleCompile!G259)),ISNUMBER(FIND("8F",ScheduleCompile!G259)),ISNUMBER(FIND("1F",ScheduleCompile!G259)),ISNUMBER(FIND("2F",ScheduleCompile!G259)),ISNUMBER(FIND("3F",ScheduleCompile!G259)),ISNUMBER(FIND("6F",ScheduleCompile!G259)),ISNUMBER(FIND("7F",ScheduleCompile!G259)),ISNUMBER(FIND("9F",ScheduleCompile!G259)),ISNUMBER(FIND("4F",ScheduleCompile!G259))),VALUE(LEFT(ScheduleCompile!G259,FIND("F",ScheduleCompile!G259)-1)),ScheduleCompile!G259)))))),ISTEXT(ScheduleCompile!#REF!)),"ENDTABLE",IF(ISERROR(IF(ScheduleCompile!G259="Off",0,IF(ScheduleCompile!G259="On",1,IF(ISNUMBER(ScheduleCompile!G259),ScheduleCompile!G259/1,IF(ISTEXT(ScheduleCompile!G259),IF(OR(ISNUMBER(FIND("5F",ScheduleCompile!G259)),ISNUMBER(FIND("0F",ScheduleCompile!G259)),ISNUMBER(FIND("8F",ScheduleCompile!G259)),ISNUMBER(FIND("1F",ScheduleCompile!G259)),ISNUMBER(FIND("2F",ScheduleCompile!G259)),ISNUMBER(FIND("3F",ScheduleCompile!G259)),ISNUMBER(FIND("6F",ScheduleCompile!G259)),ISNUMBER(FIND("7F",ScheduleCompile!G259)),ISNUMBER(FIND("9F",ScheduleCompile!G259)),ISNUMBER(FIND("4F",ScheduleCompile!G259))),VALUE(LEFT(ScheduleCompile!G259,FIND("F",ScheduleCompile!G259)-1)),ScheduleCompile!G259)))))),"",IF(ScheduleCompile!G259="Off",0,IF(ScheduleCompile!G259="On",1,IF(ISNUMBER(ScheduleCompile!G259),ScheduleCompile!G259/1,IF(ISTEXT(ScheduleCompile!G259),IF(OR(ISNUMBER(FIND("5F",ScheduleCompile!G259)),ISNUMBER(FIND("0F",ScheduleCompile!G259)),ISNUMBER(FIND("8F",ScheduleCompile!G259)),ISNUMBER(FIND("1F",ScheduleCompile!G259)),ISNUMBER(FIND("2F",ScheduleCompile!G259)),ISNUMBER(FIND("3F",ScheduleCompile!G259)),ISNUMBER(FIND("6F",ScheduleCompile!G259)),ISNUMBER(FIND("7F",ScheduleCompile!G259)),ISNUMBER(FIND("9F",ScheduleCompile!G259)),ISNUMBER(FIND("4F",ScheduleCompile!G259))),VALUE(LEFT(ScheduleCompile!G259,FIND("F",ScheduleCompile!G259)-1)),ScheduleCompile!G259)))))))</f>
        <v>1</v>
      </c>
      <c r="M266" s="1">
        <f>IF(AND(ISERROR(IF(ScheduleCompile!H259="Off",0,IF(ScheduleCompile!H259="On",1,IF(ISNUMBER(ScheduleCompile!H259),ScheduleCompile!H259/1,IF(ISTEXT(ScheduleCompile!H259),IF(OR(ISNUMBER(FIND("5F",ScheduleCompile!H259)),ISNUMBER(FIND("0F",ScheduleCompile!H259)),ISNUMBER(FIND("8F",ScheduleCompile!H259)),ISNUMBER(FIND("1F",ScheduleCompile!H259)),ISNUMBER(FIND("2F",ScheduleCompile!H259)),ISNUMBER(FIND("3F",ScheduleCompile!H259)),ISNUMBER(FIND("6F",ScheduleCompile!H259)),ISNUMBER(FIND("7F",ScheduleCompile!H259)),ISNUMBER(FIND("9F",ScheduleCompile!H259)),ISNUMBER(FIND("4F",ScheduleCompile!H259))),VALUE(LEFT(ScheduleCompile!H259,FIND("F",ScheduleCompile!H259)-1)),ScheduleCompile!H259)))))),ISTEXT(ScheduleCompile!#REF!)),"ENDTABLE",IF(ISERROR(IF(ScheduleCompile!H259="Off",0,IF(ScheduleCompile!H259="On",1,IF(ISNUMBER(ScheduleCompile!H259),ScheduleCompile!H259/1,IF(ISTEXT(ScheduleCompile!H259),IF(OR(ISNUMBER(FIND("5F",ScheduleCompile!H259)),ISNUMBER(FIND("0F",ScheduleCompile!H259)),ISNUMBER(FIND("8F",ScheduleCompile!H259)),ISNUMBER(FIND("1F",ScheduleCompile!H259)),ISNUMBER(FIND("2F",ScheduleCompile!H259)),ISNUMBER(FIND("3F",ScheduleCompile!H259)),ISNUMBER(FIND("6F",ScheduleCompile!H259)),ISNUMBER(FIND("7F",ScheduleCompile!H259)),ISNUMBER(FIND("9F",ScheduleCompile!H259)),ISNUMBER(FIND("4F",ScheduleCompile!H259))),VALUE(LEFT(ScheduleCompile!H259,FIND("F",ScheduleCompile!H259)-1)),ScheduleCompile!H259)))))),"",IF(ScheduleCompile!H259="Off",0,IF(ScheduleCompile!H259="On",1,IF(ISNUMBER(ScheduleCompile!H259),ScheduleCompile!H259/1,IF(ISTEXT(ScheduleCompile!H259),IF(OR(ISNUMBER(FIND("5F",ScheduleCompile!H259)),ISNUMBER(FIND("0F",ScheduleCompile!H259)),ISNUMBER(FIND("8F",ScheduleCompile!H259)),ISNUMBER(FIND("1F",ScheduleCompile!H259)),ISNUMBER(FIND("2F",ScheduleCompile!H259)),ISNUMBER(FIND("3F",ScheduleCompile!H259)),ISNUMBER(FIND("6F",ScheduleCompile!H259)),ISNUMBER(FIND("7F",ScheduleCompile!H259)),ISNUMBER(FIND("9F",ScheduleCompile!H259)),ISNUMBER(FIND("4F",ScheduleCompile!H259))),VALUE(LEFT(ScheduleCompile!H259,FIND("F",ScheduleCompile!H259)-1)),ScheduleCompile!H259)))))))</f>
        <v>1</v>
      </c>
      <c r="N266" s="1">
        <f>IF(AND(ISERROR(IF(ScheduleCompile!I259="Off",0,IF(ScheduleCompile!I259="On",1,IF(ISNUMBER(ScheduleCompile!I259),ScheduleCompile!I259/1,IF(ISTEXT(ScheduleCompile!I259),IF(OR(ISNUMBER(FIND("5F",ScheduleCompile!I259)),ISNUMBER(FIND("0F",ScheduleCompile!I259)),ISNUMBER(FIND("8F",ScheduleCompile!I259)),ISNUMBER(FIND("1F",ScheduleCompile!I259)),ISNUMBER(FIND("2F",ScheduleCompile!I259)),ISNUMBER(FIND("3F",ScheduleCompile!I259)),ISNUMBER(FIND("6F",ScheduleCompile!I259)),ISNUMBER(FIND("7F",ScheduleCompile!I259)),ISNUMBER(FIND("9F",ScheduleCompile!I259)),ISNUMBER(FIND("4F",ScheduleCompile!I259))),VALUE(LEFT(ScheduleCompile!I259,FIND("F",ScheduleCompile!I259)-1)),ScheduleCompile!I259)))))),ISTEXT(ScheduleCompile!#REF!)),"ENDTABLE",IF(ISERROR(IF(ScheduleCompile!I259="Off",0,IF(ScheduleCompile!I259="On",1,IF(ISNUMBER(ScheduleCompile!I259),ScheduleCompile!I259/1,IF(ISTEXT(ScheduleCompile!I259),IF(OR(ISNUMBER(FIND("5F",ScheduleCompile!I259)),ISNUMBER(FIND("0F",ScheduleCompile!I259)),ISNUMBER(FIND("8F",ScheduleCompile!I259)),ISNUMBER(FIND("1F",ScheduleCompile!I259)),ISNUMBER(FIND("2F",ScheduleCompile!I259)),ISNUMBER(FIND("3F",ScheduleCompile!I259)),ISNUMBER(FIND("6F",ScheduleCompile!I259)),ISNUMBER(FIND("7F",ScheduleCompile!I259)),ISNUMBER(FIND("9F",ScheduleCompile!I259)),ISNUMBER(FIND("4F",ScheduleCompile!I259))),VALUE(LEFT(ScheduleCompile!I259,FIND("F",ScheduleCompile!I259)-1)),ScheduleCompile!I259)))))),"",IF(ScheduleCompile!I259="Off",0,IF(ScheduleCompile!I259="On",1,IF(ISNUMBER(ScheduleCompile!I259),ScheduleCompile!I259/1,IF(ISTEXT(ScheduleCompile!I259),IF(OR(ISNUMBER(FIND("5F",ScheduleCompile!I259)),ISNUMBER(FIND("0F",ScheduleCompile!I259)),ISNUMBER(FIND("8F",ScheduleCompile!I259)),ISNUMBER(FIND("1F",ScheduleCompile!I259)),ISNUMBER(FIND("2F",ScheduleCompile!I259)),ISNUMBER(FIND("3F",ScheduleCompile!I259)),ISNUMBER(FIND("6F",ScheduleCompile!I259)),ISNUMBER(FIND("7F",ScheduleCompile!I259)),ISNUMBER(FIND("9F",ScheduleCompile!I259)),ISNUMBER(FIND("4F",ScheduleCompile!I259))),VALUE(LEFT(ScheduleCompile!I259,FIND("F",ScheduleCompile!I259)-1)),ScheduleCompile!I259)))))))</f>
        <v>1</v>
      </c>
      <c r="O266" s="1">
        <f>IF(AND(ISERROR(IF(ScheduleCompile!J259="Off",0,IF(ScheduleCompile!J259="On",1,IF(ISNUMBER(ScheduleCompile!J259),ScheduleCompile!J259/1,IF(ISTEXT(ScheduleCompile!J259),IF(OR(ISNUMBER(FIND("5F",ScheduleCompile!J259)),ISNUMBER(FIND("0F",ScheduleCompile!J259)),ISNUMBER(FIND("8F",ScheduleCompile!J259)),ISNUMBER(FIND("1F",ScheduleCompile!J259)),ISNUMBER(FIND("2F",ScheduleCompile!J259)),ISNUMBER(FIND("3F",ScheduleCompile!J259)),ISNUMBER(FIND("6F",ScheduleCompile!J259)),ISNUMBER(FIND("7F",ScheduleCompile!J259)),ISNUMBER(FIND("9F",ScheduleCompile!J259)),ISNUMBER(FIND("4F",ScheduleCompile!J259))),VALUE(LEFT(ScheduleCompile!J259,FIND("F",ScheduleCompile!J259)-1)),ScheduleCompile!J259)))))),ISTEXT(ScheduleCompile!#REF!)),"ENDTABLE",IF(ISERROR(IF(ScheduleCompile!J259="Off",0,IF(ScheduleCompile!J259="On",1,IF(ISNUMBER(ScheduleCompile!J259),ScheduleCompile!J259/1,IF(ISTEXT(ScheduleCompile!J259),IF(OR(ISNUMBER(FIND("5F",ScheduleCompile!J259)),ISNUMBER(FIND("0F",ScheduleCompile!J259)),ISNUMBER(FIND("8F",ScheduleCompile!J259)),ISNUMBER(FIND("1F",ScheduleCompile!J259)),ISNUMBER(FIND("2F",ScheduleCompile!J259)),ISNUMBER(FIND("3F",ScheduleCompile!J259)),ISNUMBER(FIND("6F",ScheduleCompile!J259)),ISNUMBER(FIND("7F",ScheduleCompile!J259)),ISNUMBER(FIND("9F",ScheduleCompile!J259)),ISNUMBER(FIND("4F",ScheduleCompile!J259))),VALUE(LEFT(ScheduleCompile!J259,FIND("F",ScheduleCompile!J259)-1)),ScheduleCompile!J259)))))),"",IF(ScheduleCompile!J259="Off",0,IF(ScheduleCompile!J259="On",1,IF(ISNUMBER(ScheduleCompile!J259),ScheduleCompile!J259/1,IF(ISTEXT(ScheduleCompile!J259),IF(OR(ISNUMBER(FIND("5F",ScheduleCompile!J259)),ISNUMBER(FIND("0F",ScheduleCompile!J259)),ISNUMBER(FIND("8F",ScheduleCompile!J259)),ISNUMBER(FIND("1F",ScheduleCompile!J259)),ISNUMBER(FIND("2F",ScheduleCompile!J259)),ISNUMBER(FIND("3F",ScheduleCompile!J259)),ISNUMBER(FIND("6F",ScheduleCompile!J259)),ISNUMBER(FIND("7F",ScheduleCompile!J259)),ISNUMBER(FIND("9F",ScheduleCompile!J259)),ISNUMBER(FIND("4F",ScheduleCompile!J259))),VALUE(LEFT(ScheduleCompile!J259,FIND("F",ScheduleCompile!J259)-1)),ScheduleCompile!J259)))))))</f>
        <v>1</v>
      </c>
      <c r="P266" s="1">
        <f>IF(AND(ISERROR(IF(ScheduleCompile!K259="Off",0,IF(ScheduleCompile!K259="On",1,IF(ISNUMBER(ScheduleCompile!K259),ScheduleCompile!K259/1,IF(ISTEXT(ScheduleCompile!K259),IF(OR(ISNUMBER(FIND("5F",ScheduleCompile!K259)),ISNUMBER(FIND("0F",ScheduleCompile!K259)),ISNUMBER(FIND("8F",ScheduleCompile!K259)),ISNUMBER(FIND("1F",ScheduleCompile!K259)),ISNUMBER(FIND("2F",ScheduleCompile!K259)),ISNUMBER(FIND("3F",ScheduleCompile!K259)),ISNUMBER(FIND("6F",ScheduleCompile!K259)),ISNUMBER(FIND("7F",ScheduleCompile!K259)),ISNUMBER(FIND("9F",ScheduleCompile!K259)),ISNUMBER(FIND("4F",ScheduleCompile!K259))),VALUE(LEFT(ScheduleCompile!K259,FIND("F",ScheduleCompile!K259)-1)),ScheduleCompile!K259)))))),ISTEXT(ScheduleCompile!#REF!)),"ENDTABLE",IF(ISERROR(IF(ScheduleCompile!K259="Off",0,IF(ScheduleCompile!K259="On",1,IF(ISNUMBER(ScheduleCompile!K259),ScheduleCompile!K259/1,IF(ISTEXT(ScheduleCompile!K259),IF(OR(ISNUMBER(FIND("5F",ScheduleCompile!K259)),ISNUMBER(FIND("0F",ScheduleCompile!K259)),ISNUMBER(FIND("8F",ScheduleCompile!K259)),ISNUMBER(FIND("1F",ScheduleCompile!K259)),ISNUMBER(FIND("2F",ScheduleCompile!K259)),ISNUMBER(FIND("3F",ScheduleCompile!K259)),ISNUMBER(FIND("6F",ScheduleCompile!K259)),ISNUMBER(FIND("7F",ScheduleCompile!K259)),ISNUMBER(FIND("9F",ScheduleCompile!K259)),ISNUMBER(FIND("4F",ScheduleCompile!K259))),VALUE(LEFT(ScheduleCompile!K259,FIND("F",ScheduleCompile!K259)-1)),ScheduleCompile!K259)))))),"",IF(ScheduleCompile!K259="Off",0,IF(ScheduleCompile!K259="On",1,IF(ISNUMBER(ScheduleCompile!K259),ScheduleCompile!K259/1,IF(ISTEXT(ScheduleCompile!K259),IF(OR(ISNUMBER(FIND("5F",ScheduleCompile!K259)),ISNUMBER(FIND("0F",ScheduleCompile!K259)),ISNUMBER(FIND("8F",ScheduleCompile!K259)),ISNUMBER(FIND("1F",ScheduleCompile!K259)),ISNUMBER(FIND("2F",ScheduleCompile!K259)),ISNUMBER(FIND("3F",ScheduleCompile!K259)),ISNUMBER(FIND("6F",ScheduleCompile!K259)),ISNUMBER(FIND("7F",ScheduleCompile!K259)),ISNUMBER(FIND("9F",ScheduleCompile!K259)),ISNUMBER(FIND("4F",ScheduleCompile!K259))),VALUE(LEFT(ScheduleCompile!K259,FIND("F",ScheduleCompile!K259)-1)),ScheduleCompile!K259)))))))</f>
        <v>1</v>
      </c>
      <c r="Q266" s="1">
        <f>IF(AND(ISERROR(IF(ScheduleCompile!L259="Off",0,IF(ScheduleCompile!L259="On",1,IF(ISNUMBER(ScheduleCompile!L259),ScheduleCompile!L259/1,IF(ISTEXT(ScheduleCompile!L259),IF(OR(ISNUMBER(FIND("5F",ScheduleCompile!L259)),ISNUMBER(FIND("0F",ScheduleCompile!L259)),ISNUMBER(FIND("8F",ScheduleCompile!L259)),ISNUMBER(FIND("1F",ScheduleCompile!L259)),ISNUMBER(FIND("2F",ScheduleCompile!L259)),ISNUMBER(FIND("3F",ScheduleCompile!L259)),ISNUMBER(FIND("6F",ScheduleCompile!L259)),ISNUMBER(FIND("7F",ScheduleCompile!L259)),ISNUMBER(FIND("9F",ScheduleCompile!L259)),ISNUMBER(FIND("4F",ScheduleCompile!L259))),VALUE(LEFT(ScheduleCompile!L259,FIND("F",ScheduleCompile!L259)-1)),ScheduleCompile!L259)))))),ISTEXT(ScheduleCompile!#REF!)),"ENDTABLE",IF(ISERROR(IF(ScheduleCompile!L259="Off",0,IF(ScheduleCompile!L259="On",1,IF(ISNUMBER(ScheduleCompile!L259),ScheduleCompile!L259/1,IF(ISTEXT(ScheduleCompile!L259),IF(OR(ISNUMBER(FIND("5F",ScheduleCompile!L259)),ISNUMBER(FIND("0F",ScheduleCompile!L259)),ISNUMBER(FIND("8F",ScheduleCompile!L259)),ISNUMBER(FIND("1F",ScheduleCompile!L259)),ISNUMBER(FIND("2F",ScheduleCompile!L259)),ISNUMBER(FIND("3F",ScheduleCompile!L259)),ISNUMBER(FIND("6F",ScheduleCompile!L259)),ISNUMBER(FIND("7F",ScheduleCompile!L259)),ISNUMBER(FIND("9F",ScheduleCompile!L259)),ISNUMBER(FIND("4F",ScheduleCompile!L259))),VALUE(LEFT(ScheduleCompile!L259,FIND("F",ScheduleCompile!L259)-1)),ScheduleCompile!L259)))))),"",IF(ScheduleCompile!L259="Off",0,IF(ScheduleCompile!L259="On",1,IF(ISNUMBER(ScheduleCompile!L259),ScheduleCompile!L259/1,IF(ISTEXT(ScheduleCompile!L259),IF(OR(ISNUMBER(FIND("5F",ScheduleCompile!L259)),ISNUMBER(FIND("0F",ScheduleCompile!L259)),ISNUMBER(FIND("8F",ScheduleCompile!L259)),ISNUMBER(FIND("1F",ScheduleCompile!L259)),ISNUMBER(FIND("2F",ScheduleCompile!L259)),ISNUMBER(FIND("3F",ScheduleCompile!L259)),ISNUMBER(FIND("6F",ScheduleCompile!L259)),ISNUMBER(FIND("7F",ScheduleCompile!L259)),ISNUMBER(FIND("9F",ScheduleCompile!L259)),ISNUMBER(FIND("4F",ScheduleCompile!L259))),VALUE(LEFT(ScheduleCompile!L259,FIND("F",ScheduleCompile!L259)-1)),ScheduleCompile!L259)))))))</f>
        <v>1</v>
      </c>
      <c r="R266" s="1">
        <f>IF(AND(ISERROR(IF(ScheduleCompile!M259="Off",0,IF(ScheduleCompile!M259="On",1,IF(ISNUMBER(ScheduleCompile!M259),ScheduleCompile!M259/1,IF(ISTEXT(ScheduleCompile!M259),IF(OR(ISNUMBER(FIND("5F",ScheduleCompile!M259)),ISNUMBER(FIND("0F",ScheduleCompile!M259)),ISNUMBER(FIND("8F",ScheduleCompile!M259)),ISNUMBER(FIND("1F",ScheduleCompile!M259)),ISNUMBER(FIND("2F",ScheduleCompile!M259)),ISNUMBER(FIND("3F",ScheduleCompile!M259)),ISNUMBER(FIND("6F",ScheduleCompile!M259)),ISNUMBER(FIND("7F",ScheduleCompile!M259)),ISNUMBER(FIND("9F",ScheduleCompile!M259)),ISNUMBER(FIND("4F",ScheduleCompile!M259))),VALUE(LEFT(ScheduleCompile!M259,FIND("F",ScheduleCompile!M259)-1)),ScheduleCompile!M259)))))),ISTEXT(ScheduleCompile!#REF!)),"ENDTABLE",IF(ISERROR(IF(ScheduleCompile!M259="Off",0,IF(ScheduleCompile!M259="On",1,IF(ISNUMBER(ScheduleCompile!M259),ScheduleCompile!M259/1,IF(ISTEXT(ScheduleCompile!M259),IF(OR(ISNUMBER(FIND("5F",ScheduleCompile!M259)),ISNUMBER(FIND("0F",ScheduleCompile!M259)),ISNUMBER(FIND("8F",ScheduleCompile!M259)),ISNUMBER(FIND("1F",ScheduleCompile!M259)),ISNUMBER(FIND("2F",ScheduleCompile!M259)),ISNUMBER(FIND("3F",ScheduleCompile!M259)),ISNUMBER(FIND("6F",ScheduleCompile!M259)),ISNUMBER(FIND("7F",ScheduleCompile!M259)),ISNUMBER(FIND("9F",ScheduleCompile!M259)),ISNUMBER(FIND("4F",ScheduleCompile!M259))),VALUE(LEFT(ScheduleCompile!M259,FIND("F",ScheduleCompile!M259)-1)),ScheduleCompile!M259)))))),"",IF(ScheduleCompile!M259="Off",0,IF(ScheduleCompile!M259="On",1,IF(ISNUMBER(ScheduleCompile!M259),ScheduleCompile!M259/1,IF(ISTEXT(ScheduleCompile!M259),IF(OR(ISNUMBER(FIND("5F",ScheduleCompile!M259)),ISNUMBER(FIND("0F",ScheduleCompile!M259)),ISNUMBER(FIND("8F",ScheduleCompile!M259)),ISNUMBER(FIND("1F",ScheduleCompile!M259)),ISNUMBER(FIND("2F",ScheduleCompile!M259)),ISNUMBER(FIND("3F",ScheduleCompile!M259)),ISNUMBER(FIND("6F",ScheduleCompile!M259)),ISNUMBER(FIND("7F",ScheduleCompile!M259)),ISNUMBER(FIND("9F",ScheduleCompile!M259)),ISNUMBER(FIND("4F",ScheduleCompile!M259))),VALUE(LEFT(ScheduleCompile!M259,FIND("F",ScheduleCompile!M259)-1)),ScheduleCompile!M259)))))))</f>
        <v>1</v>
      </c>
      <c r="S266" s="1">
        <f>IF(AND(ISERROR(IF(ScheduleCompile!N259="Off",0,IF(ScheduleCompile!N259="On",1,IF(ISNUMBER(ScheduleCompile!N259),ScheduleCompile!N259/1,IF(ISTEXT(ScheduleCompile!N259),IF(OR(ISNUMBER(FIND("5F",ScheduleCompile!N259)),ISNUMBER(FIND("0F",ScheduleCompile!N259)),ISNUMBER(FIND("8F",ScheduleCompile!N259)),ISNUMBER(FIND("1F",ScheduleCompile!N259)),ISNUMBER(FIND("2F",ScheduleCompile!N259)),ISNUMBER(FIND("3F",ScheduleCompile!N259)),ISNUMBER(FIND("6F",ScheduleCompile!N259)),ISNUMBER(FIND("7F",ScheduleCompile!N259)),ISNUMBER(FIND("9F",ScheduleCompile!N259)),ISNUMBER(FIND("4F",ScheduleCompile!N259))),VALUE(LEFT(ScheduleCompile!N259,FIND("F",ScheduleCompile!N259)-1)),ScheduleCompile!N259)))))),ISTEXT(ScheduleCompile!#REF!)),"ENDTABLE",IF(ISERROR(IF(ScheduleCompile!N259="Off",0,IF(ScheduleCompile!N259="On",1,IF(ISNUMBER(ScheduleCompile!N259),ScheduleCompile!N259/1,IF(ISTEXT(ScheduleCompile!N259),IF(OR(ISNUMBER(FIND("5F",ScheduleCompile!N259)),ISNUMBER(FIND("0F",ScheduleCompile!N259)),ISNUMBER(FIND("8F",ScheduleCompile!N259)),ISNUMBER(FIND("1F",ScheduleCompile!N259)),ISNUMBER(FIND("2F",ScheduleCompile!N259)),ISNUMBER(FIND("3F",ScheduleCompile!N259)),ISNUMBER(FIND("6F",ScheduleCompile!N259)),ISNUMBER(FIND("7F",ScheduleCompile!N259)),ISNUMBER(FIND("9F",ScheduleCompile!N259)),ISNUMBER(FIND("4F",ScheduleCompile!N259))),VALUE(LEFT(ScheduleCompile!N259,FIND("F",ScheduleCompile!N259)-1)),ScheduleCompile!N259)))))),"",IF(ScheduleCompile!N259="Off",0,IF(ScheduleCompile!N259="On",1,IF(ISNUMBER(ScheduleCompile!N259),ScheduleCompile!N259/1,IF(ISTEXT(ScheduleCompile!N259),IF(OR(ISNUMBER(FIND("5F",ScheduleCompile!N259)),ISNUMBER(FIND("0F",ScheduleCompile!N259)),ISNUMBER(FIND("8F",ScheduleCompile!N259)),ISNUMBER(FIND("1F",ScheduleCompile!N259)),ISNUMBER(FIND("2F",ScheduleCompile!N259)),ISNUMBER(FIND("3F",ScheduleCompile!N259)),ISNUMBER(FIND("6F",ScheduleCompile!N259)),ISNUMBER(FIND("7F",ScheduleCompile!N259)),ISNUMBER(FIND("9F",ScheduleCompile!N259)),ISNUMBER(FIND("4F",ScheduleCompile!N259))),VALUE(LEFT(ScheduleCompile!N259,FIND("F",ScheduleCompile!N259)-1)),ScheduleCompile!N259)))))))</f>
        <v>1</v>
      </c>
      <c r="T266" s="1">
        <f>IF(AND(ISERROR(IF(ScheduleCompile!O259="Off",0,IF(ScheduleCompile!O259="On",1,IF(ISNUMBER(ScheduleCompile!O259),ScheduleCompile!O259/1,IF(ISTEXT(ScheduleCompile!O259),IF(OR(ISNUMBER(FIND("5F",ScheduleCompile!O259)),ISNUMBER(FIND("0F",ScheduleCompile!O259)),ISNUMBER(FIND("8F",ScheduleCompile!O259)),ISNUMBER(FIND("1F",ScheduleCompile!O259)),ISNUMBER(FIND("2F",ScheduleCompile!O259)),ISNUMBER(FIND("3F",ScheduleCompile!O259)),ISNUMBER(FIND("6F",ScheduleCompile!O259)),ISNUMBER(FIND("7F",ScheduleCompile!O259)),ISNUMBER(FIND("9F",ScheduleCompile!O259)),ISNUMBER(FIND("4F",ScheduleCompile!O259))),VALUE(LEFT(ScheduleCompile!O259,FIND("F",ScheduleCompile!O259)-1)),ScheduleCompile!O259)))))),ISTEXT(ScheduleCompile!#REF!)),"ENDTABLE",IF(ISERROR(IF(ScheduleCompile!O259="Off",0,IF(ScheduleCompile!O259="On",1,IF(ISNUMBER(ScheduleCompile!O259),ScheduleCompile!O259/1,IF(ISTEXT(ScheduleCompile!O259),IF(OR(ISNUMBER(FIND("5F",ScheduleCompile!O259)),ISNUMBER(FIND("0F",ScheduleCompile!O259)),ISNUMBER(FIND("8F",ScheduleCompile!O259)),ISNUMBER(FIND("1F",ScheduleCompile!O259)),ISNUMBER(FIND("2F",ScheduleCompile!O259)),ISNUMBER(FIND("3F",ScheduleCompile!O259)),ISNUMBER(FIND("6F",ScheduleCompile!O259)),ISNUMBER(FIND("7F",ScheduleCompile!O259)),ISNUMBER(FIND("9F",ScheduleCompile!O259)),ISNUMBER(FIND("4F",ScheduleCompile!O259))),VALUE(LEFT(ScheduleCompile!O259,FIND("F",ScheduleCompile!O259)-1)),ScheduleCompile!O259)))))),"",IF(ScheduleCompile!O259="Off",0,IF(ScheduleCompile!O259="On",1,IF(ISNUMBER(ScheduleCompile!O259),ScheduleCompile!O259/1,IF(ISTEXT(ScheduleCompile!O259),IF(OR(ISNUMBER(FIND("5F",ScheduleCompile!O259)),ISNUMBER(FIND("0F",ScheduleCompile!O259)),ISNUMBER(FIND("8F",ScheduleCompile!O259)),ISNUMBER(FIND("1F",ScheduleCompile!O259)),ISNUMBER(FIND("2F",ScheduleCompile!O259)),ISNUMBER(FIND("3F",ScheduleCompile!O259)),ISNUMBER(FIND("6F",ScheduleCompile!O259)),ISNUMBER(FIND("7F",ScheduleCompile!O259)),ISNUMBER(FIND("9F",ScheduleCompile!O259)),ISNUMBER(FIND("4F",ScheduleCompile!O259))),VALUE(LEFT(ScheduleCompile!O259,FIND("F",ScheduleCompile!O259)-1)),ScheduleCompile!O259)))))))</f>
        <v>1</v>
      </c>
      <c r="U266" s="1">
        <f>IF(AND(ISERROR(IF(ScheduleCompile!P259="Off",0,IF(ScheduleCompile!P259="On",1,IF(ISNUMBER(ScheduleCompile!P259),ScheduleCompile!P259/1,IF(ISTEXT(ScheduleCompile!P259),IF(OR(ISNUMBER(FIND("5F",ScheduleCompile!P259)),ISNUMBER(FIND("0F",ScheduleCompile!P259)),ISNUMBER(FIND("8F",ScheduleCompile!P259)),ISNUMBER(FIND("1F",ScheduleCompile!P259)),ISNUMBER(FIND("2F",ScheduleCompile!P259)),ISNUMBER(FIND("3F",ScheduleCompile!P259)),ISNUMBER(FIND("6F",ScheduleCompile!P259)),ISNUMBER(FIND("7F",ScheduleCompile!P259)),ISNUMBER(FIND("9F",ScheduleCompile!P259)),ISNUMBER(FIND("4F",ScheduleCompile!P259))),VALUE(LEFT(ScheduleCompile!P259,FIND("F",ScheduleCompile!P259)-1)),ScheduleCompile!P259)))))),ISTEXT(ScheduleCompile!#REF!)),"ENDTABLE",IF(ISERROR(IF(ScheduleCompile!P259="Off",0,IF(ScheduleCompile!P259="On",1,IF(ISNUMBER(ScheduleCompile!P259),ScheduleCompile!P259/1,IF(ISTEXT(ScheduleCompile!P259),IF(OR(ISNUMBER(FIND("5F",ScheduleCompile!P259)),ISNUMBER(FIND("0F",ScheduleCompile!P259)),ISNUMBER(FIND("8F",ScheduleCompile!P259)),ISNUMBER(FIND("1F",ScheduleCompile!P259)),ISNUMBER(FIND("2F",ScheduleCompile!P259)),ISNUMBER(FIND("3F",ScheduleCompile!P259)),ISNUMBER(FIND("6F",ScheduleCompile!P259)),ISNUMBER(FIND("7F",ScheduleCompile!P259)),ISNUMBER(FIND("9F",ScheduleCompile!P259)),ISNUMBER(FIND("4F",ScheduleCompile!P259))),VALUE(LEFT(ScheduleCompile!P259,FIND("F",ScheduleCompile!P259)-1)),ScheduleCompile!P259)))))),"",IF(ScheduleCompile!P259="Off",0,IF(ScheduleCompile!P259="On",1,IF(ISNUMBER(ScheduleCompile!P259),ScheduleCompile!P259/1,IF(ISTEXT(ScheduleCompile!P259),IF(OR(ISNUMBER(FIND("5F",ScheduleCompile!P259)),ISNUMBER(FIND("0F",ScheduleCompile!P259)),ISNUMBER(FIND("8F",ScheduleCompile!P259)),ISNUMBER(FIND("1F",ScheduleCompile!P259)),ISNUMBER(FIND("2F",ScheduleCompile!P259)),ISNUMBER(FIND("3F",ScheduleCompile!P259)),ISNUMBER(FIND("6F",ScheduleCompile!P259)),ISNUMBER(FIND("7F",ScheduleCompile!P259)),ISNUMBER(FIND("9F",ScheduleCompile!P259)),ISNUMBER(FIND("4F",ScheduleCompile!P259))),VALUE(LEFT(ScheduleCompile!P259,FIND("F",ScheduleCompile!P259)-1)),ScheduleCompile!P259)))))))</f>
        <v>1</v>
      </c>
      <c r="V266" s="1">
        <f>IF(AND(ISERROR(IF(ScheduleCompile!Q259="Off",0,IF(ScheduleCompile!Q259="On",1,IF(ISNUMBER(ScheduleCompile!Q259),ScheduleCompile!Q259/1,IF(ISTEXT(ScheduleCompile!Q259),IF(OR(ISNUMBER(FIND("5F",ScheduleCompile!Q259)),ISNUMBER(FIND("0F",ScheduleCompile!Q259)),ISNUMBER(FIND("8F",ScheduleCompile!Q259)),ISNUMBER(FIND("1F",ScheduleCompile!Q259)),ISNUMBER(FIND("2F",ScheduleCompile!Q259)),ISNUMBER(FIND("3F",ScheduleCompile!Q259)),ISNUMBER(FIND("6F",ScheduleCompile!Q259)),ISNUMBER(FIND("7F",ScheduleCompile!Q259)),ISNUMBER(FIND("9F",ScheduleCompile!Q259)),ISNUMBER(FIND("4F",ScheduleCompile!Q259))),VALUE(LEFT(ScheduleCompile!Q259,FIND("F",ScheduleCompile!Q259)-1)),ScheduleCompile!Q259)))))),ISTEXT(ScheduleCompile!#REF!)),"ENDTABLE",IF(ISERROR(IF(ScheduleCompile!Q259="Off",0,IF(ScheduleCompile!Q259="On",1,IF(ISNUMBER(ScheduleCompile!Q259),ScheduleCompile!Q259/1,IF(ISTEXT(ScheduleCompile!Q259),IF(OR(ISNUMBER(FIND("5F",ScheduleCompile!Q259)),ISNUMBER(FIND("0F",ScheduleCompile!Q259)),ISNUMBER(FIND("8F",ScheduleCompile!Q259)),ISNUMBER(FIND("1F",ScheduleCompile!Q259)),ISNUMBER(FIND("2F",ScheduleCompile!Q259)),ISNUMBER(FIND("3F",ScheduleCompile!Q259)),ISNUMBER(FIND("6F",ScheduleCompile!Q259)),ISNUMBER(FIND("7F",ScheduleCompile!Q259)),ISNUMBER(FIND("9F",ScheduleCompile!Q259)),ISNUMBER(FIND("4F",ScheduleCompile!Q259))),VALUE(LEFT(ScheduleCompile!Q259,FIND("F",ScheduleCompile!Q259)-1)),ScheduleCompile!Q259)))))),"",IF(ScheduleCompile!Q259="Off",0,IF(ScheduleCompile!Q259="On",1,IF(ISNUMBER(ScheduleCompile!Q259),ScheduleCompile!Q259/1,IF(ISTEXT(ScheduleCompile!Q259),IF(OR(ISNUMBER(FIND("5F",ScheduleCompile!Q259)),ISNUMBER(FIND("0F",ScheduleCompile!Q259)),ISNUMBER(FIND("8F",ScheduleCompile!Q259)),ISNUMBER(FIND("1F",ScheduleCompile!Q259)),ISNUMBER(FIND("2F",ScheduleCompile!Q259)),ISNUMBER(FIND("3F",ScheduleCompile!Q259)),ISNUMBER(FIND("6F",ScheduleCompile!Q259)),ISNUMBER(FIND("7F",ScheduleCompile!Q259)),ISNUMBER(FIND("9F",ScheduleCompile!Q259)),ISNUMBER(FIND("4F",ScheduleCompile!Q259))),VALUE(LEFT(ScheduleCompile!Q259,FIND("F",ScheduleCompile!Q259)-1)),ScheduleCompile!Q259)))))))</f>
        <v>1</v>
      </c>
      <c r="W266" s="1">
        <f>IF(AND(ISERROR(IF(ScheduleCompile!R259="Off",0,IF(ScheduleCompile!R259="On",1,IF(ISNUMBER(ScheduleCompile!R259),ScheduleCompile!R259/1,IF(ISTEXT(ScheduleCompile!R259),IF(OR(ISNUMBER(FIND("5F",ScheduleCompile!R259)),ISNUMBER(FIND("0F",ScheduleCompile!R259)),ISNUMBER(FIND("8F",ScheduleCompile!R259)),ISNUMBER(FIND("1F",ScheduleCompile!R259)),ISNUMBER(FIND("2F",ScheduleCompile!R259)),ISNUMBER(FIND("3F",ScheduleCompile!R259)),ISNUMBER(FIND("6F",ScheduleCompile!R259)),ISNUMBER(FIND("7F",ScheduleCompile!R259)),ISNUMBER(FIND("9F",ScheduleCompile!R259)),ISNUMBER(FIND("4F",ScheduleCompile!R259))),VALUE(LEFT(ScheduleCompile!R259,FIND("F",ScheduleCompile!R259)-1)),ScheduleCompile!R259)))))),ISTEXT(ScheduleCompile!#REF!)),"ENDTABLE",IF(ISERROR(IF(ScheduleCompile!R259="Off",0,IF(ScheduleCompile!R259="On",1,IF(ISNUMBER(ScheduleCompile!R259),ScheduleCompile!R259/1,IF(ISTEXT(ScheduleCompile!R259),IF(OR(ISNUMBER(FIND("5F",ScheduleCompile!R259)),ISNUMBER(FIND("0F",ScheduleCompile!R259)),ISNUMBER(FIND("8F",ScheduleCompile!R259)),ISNUMBER(FIND("1F",ScheduleCompile!R259)),ISNUMBER(FIND("2F",ScheduleCompile!R259)),ISNUMBER(FIND("3F",ScheduleCompile!R259)),ISNUMBER(FIND("6F",ScheduleCompile!R259)),ISNUMBER(FIND("7F",ScheduleCompile!R259)),ISNUMBER(FIND("9F",ScheduleCompile!R259)),ISNUMBER(FIND("4F",ScheduleCompile!R259))),VALUE(LEFT(ScheduleCompile!R259,FIND("F",ScheduleCompile!R259)-1)),ScheduleCompile!R259)))))),"",IF(ScheduleCompile!R259="Off",0,IF(ScheduleCompile!R259="On",1,IF(ISNUMBER(ScheduleCompile!R259),ScheduleCompile!R259/1,IF(ISTEXT(ScheduleCompile!R259),IF(OR(ISNUMBER(FIND("5F",ScheduleCompile!R259)),ISNUMBER(FIND("0F",ScheduleCompile!R259)),ISNUMBER(FIND("8F",ScheduleCompile!R259)),ISNUMBER(FIND("1F",ScheduleCompile!R259)),ISNUMBER(FIND("2F",ScheduleCompile!R259)),ISNUMBER(FIND("3F",ScheduleCompile!R259)),ISNUMBER(FIND("6F",ScheduleCompile!R259)),ISNUMBER(FIND("7F",ScheduleCompile!R259)),ISNUMBER(FIND("9F",ScheduleCompile!R259)),ISNUMBER(FIND("4F",ScheduleCompile!R259))),VALUE(LEFT(ScheduleCompile!R259,FIND("F",ScheduleCompile!R259)-1)),ScheduleCompile!R259)))))))</f>
        <v>1</v>
      </c>
      <c r="X266" s="1">
        <f>IF(AND(ISERROR(IF(ScheduleCompile!S259="Off",0,IF(ScheduleCompile!S259="On",1,IF(ISNUMBER(ScheduleCompile!S259),ScheduleCompile!S259/1,IF(ISTEXT(ScheduleCompile!S259),IF(OR(ISNUMBER(FIND("5F",ScheduleCompile!S259)),ISNUMBER(FIND("0F",ScheduleCompile!S259)),ISNUMBER(FIND("8F",ScheduleCompile!S259)),ISNUMBER(FIND("1F",ScheduleCompile!S259)),ISNUMBER(FIND("2F",ScheduleCompile!S259)),ISNUMBER(FIND("3F",ScheduleCompile!S259)),ISNUMBER(FIND("6F",ScheduleCompile!S259)),ISNUMBER(FIND("7F",ScheduleCompile!S259)),ISNUMBER(FIND("9F",ScheduleCompile!S259)),ISNUMBER(FIND("4F",ScheduleCompile!S259))),VALUE(LEFT(ScheduleCompile!S259,FIND("F",ScheduleCompile!S259)-1)),ScheduleCompile!S259)))))),ISTEXT(ScheduleCompile!#REF!)),"ENDTABLE",IF(ISERROR(IF(ScheduleCompile!S259="Off",0,IF(ScheduleCompile!S259="On",1,IF(ISNUMBER(ScheduleCompile!S259),ScheduleCompile!S259/1,IF(ISTEXT(ScheduleCompile!S259),IF(OR(ISNUMBER(FIND("5F",ScheduleCompile!S259)),ISNUMBER(FIND("0F",ScheduleCompile!S259)),ISNUMBER(FIND("8F",ScheduleCompile!S259)),ISNUMBER(FIND("1F",ScheduleCompile!S259)),ISNUMBER(FIND("2F",ScheduleCompile!S259)),ISNUMBER(FIND("3F",ScheduleCompile!S259)),ISNUMBER(FIND("6F",ScheduleCompile!S259)),ISNUMBER(FIND("7F",ScheduleCompile!S259)),ISNUMBER(FIND("9F",ScheduleCompile!S259)),ISNUMBER(FIND("4F",ScheduleCompile!S259))),VALUE(LEFT(ScheduleCompile!S259,FIND("F",ScheduleCompile!S259)-1)),ScheduleCompile!S259)))))),"",IF(ScheduleCompile!S259="Off",0,IF(ScheduleCompile!S259="On",1,IF(ISNUMBER(ScheduleCompile!S259),ScheduleCompile!S259/1,IF(ISTEXT(ScheduleCompile!S259),IF(OR(ISNUMBER(FIND("5F",ScheduleCompile!S259)),ISNUMBER(FIND("0F",ScheduleCompile!S259)),ISNUMBER(FIND("8F",ScheduleCompile!S259)),ISNUMBER(FIND("1F",ScheduleCompile!S259)),ISNUMBER(FIND("2F",ScheduleCompile!S259)),ISNUMBER(FIND("3F",ScheduleCompile!S259)),ISNUMBER(FIND("6F",ScheduleCompile!S259)),ISNUMBER(FIND("7F",ScheduleCompile!S259)),ISNUMBER(FIND("9F",ScheduleCompile!S259)),ISNUMBER(FIND("4F",ScheduleCompile!S259))),VALUE(LEFT(ScheduleCompile!S259,FIND("F",ScheduleCompile!S259)-1)),ScheduleCompile!S259)))))))</f>
        <v>1</v>
      </c>
      <c r="Y266" s="1">
        <f>IF(AND(ISERROR(IF(ScheduleCompile!T259="Off",0,IF(ScheduleCompile!T259="On",1,IF(ISNUMBER(ScheduleCompile!T259),ScheduleCompile!T259/1,IF(ISTEXT(ScheduleCompile!T259),IF(OR(ISNUMBER(FIND("5F",ScheduleCompile!T259)),ISNUMBER(FIND("0F",ScheduleCompile!T259)),ISNUMBER(FIND("8F",ScheduleCompile!T259)),ISNUMBER(FIND("1F",ScheduleCompile!T259)),ISNUMBER(FIND("2F",ScheduleCompile!T259)),ISNUMBER(FIND("3F",ScheduleCompile!T259)),ISNUMBER(FIND("6F",ScheduleCompile!T259)),ISNUMBER(FIND("7F",ScheduleCompile!T259)),ISNUMBER(FIND("9F",ScheduleCompile!T259)),ISNUMBER(FIND("4F",ScheduleCompile!T259))),VALUE(LEFT(ScheduleCompile!T259,FIND("F",ScheduleCompile!T259)-1)),ScheduleCompile!T259)))))),ISTEXT(ScheduleCompile!#REF!)),"ENDTABLE",IF(ISERROR(IF(ScheduleCompile!T259="Off",0,IF(ScheduleCompile!T259="On",1,IF(ISNUMBER(ScheduleCompile!T259),ScheduleCompile!T259/1,IF(ISTEXT(ScheduleCompile!T259),IF(OR(ISNUMBER(FIND("5F",ScheduleCompile!T259)),ISNUMBER(FIND("0F",ScheduleCompile!T259)),ISNUMBER(FIND("8F",ScheduleCompile!T259)),ISNUMBER(FIND("1F",ScheduleCompile!T259)),ISNUMBER(FIND("2F",ScheduleCompile!T259)),ISNUMBER(FIND("3F",ScheduleCompile!T259)),ISNUMBER(FIND("6F",ScheduleCompile!T259)),ISNUMBER(FIND("7F",ScheduleCompile!T259)),ISNUMBER(FIND("9F",ScheduleCompile!T259)),ISNUMBER(FIND("4F",ScheduleCompile!T259))),VALUE(LEFT(ScheduleCompile!T259,FIND("F",ScheduleCompile!T259)-1)),ScheduleCompile!T259)))))),"",IF(ScheduleCompile!T259="Off",0,IF(ScheduleCompile!T259="On",1,IF(ISNUMBER(ScheduleCompile!T259),ScheduleCompile!T259/1,IF(ISTEXT(ScheduleCompile!T259),IF(OR(ISNUMBER(FIND("5F",ScheduleCompile!T259)),ISNUMBER(FIND("0F",ScheduleCompile!T259)),ISNUMBER(FIND("8F",ScheduleCompile!T259)),ISNUMBER(FIND("1F",ScheduleCompile!T259)),ISNUMBER(FIND("2F",ScheduleCompile!T259)),ISNUMBER(FIND("3F",ScheduleCompile!T259)),ISNUMBER(FIND("6F",ScheduleCompile!T259)),ISNUMBER(FIND("7F",ScheduleCompile!T259)),ISNUMBER(FIND("9F",ScheduleCompile!T259)),ISNUMBER(FIND("4F",ScheduleCompile!T259))),VALUE(LEFT(ScheduleCompile!T259,FIND("F",ScheduleCompile!T259)-1)),ScheduleCompile!T259)))))))</f>
        <v>1</v>
      </c>
      <c r="Z266" s="1">
        <f>IF(AND(ISERROR(IF(ScheduleCompile!U259="Off",0,IF(ScheduleCompile!U259="On",1,IF(ISNUMBER(ScheduleCompile!U259),ScheduleCompile!U259/1,IF(ISTEXT(ScheduleCompile!U259),IF(OR(ISNUMBER(FIND("5F",ScheduleCompile!U259)),ISNUMBER(FIND("0F",ScheduleCompile!U259)),ISNUMBER(FIND("8F",ScheduleCompile!U259)),ISNUMBER(FIND("1F",ScheduleCompile!U259)),ISNUMBER(FIND("2F",ScheduleCompile!U259)),ISNUMBER(FIND("3F",ScheduleCompile!U259)),ISNUMBER(FIND("6F",ScheduleCompile!U259)),ISNUMBER(FIND("7F",ScheduleCompile!U259)),ISNUMBER(FIND("9F",ScheduleCompile!U259)),ISNUMBER(FIND("4F",ScheduleCompile!U259))),VALUE(LEFT(ScheduleCompile!U259,FIND("F",ScheduleCompile!U259)-1)),ScheduleCompile!U259)))))),ISTEXT(ScheduleCompile!#REF!)),"ENDTABLE",IF(ISERROR(IF(ScheduleCompile!U259="Off",0,IF(ScheduleCompile!U259="On",1,IF(ISNUMBER(ScheduleCompile!U259),ScheduleCompile!U259/1,IF(ISTEXT(ScheduleCompile!U259),IF(OR(ISNUMBER(FIND("5F",ScheduleCompile!U259)),ISNUMBER(FIND("0F",ScheduleCompile!U259)),ISNUMBER(FIND("8F",ScheduleCompile!U259)),ISNUMBER(FIND("1F",ScheduleCompile!U259)),ISNUMBER(FIND("2F",ScheduleCompile!U259)),ISNUMBER(FIND("3F",ScheduleCompile!U259)),ISNUMBER(FIND("6F",ScheduleCompile!U259)),ISNUMBER(FIND("7F",ScheduleCompile!U259)),ISNUMBER(FIND("9F",ScheduleCompile!U259)),ISNUMBER(FIND("4F",ScheduleCompile!U259))),VALUE(LEFT(ScheduleCompile!U259,FIND("F",ScheduleCompile!U259)-1)),ScheduleCompile!U259)))))),"",IF(ScheduleCompile!U259="Off",0,IF(ScheduleCompile!U259="On",1,IF(ISNUMBER(ScheduleCompile!U259),ScheduleCompile!U259/1,IF(ISTEXT(ScheduleCompile!U259),IF(OR(ISNUMBER(FIND("5F",ScheduleCompile!U259)),ISNUMBER(FIND("0F",ScheduleCompile!U259)),ISNUMBER(FIND("8F",ScheduleCompile!U259)),ISNUMBER(FIND("1F",ScheduleCompile!U259)),ISNUMBER(FIND("2F",ScheduleCompile!U259)),ISNUMBER(FIND("3F",ScheduleCompile!U259)),ISNUMBER(FIND("6F",ScheduleCompile!U259)),ISNUMBER(FIND("7F",ScheduleCompile!U259)),ISNUMBER(FIND("9F",ScheduleCompile!U259)),ISNUMBER(FIND("4F",ScheduleCompile!U259))),VALUE(LEFT(ScheduleCompile!U259,FIND("F",ScheduleCompile!U259)-1)),ScheduleCompile!U259)))))))</f>
        <v>1</v>
      </c>
      <c r="AA266" s="1">
        <f>IF(AND(ISERROR(IF(ScheduleCompile!V259="Off",0,IF(ScheduleCompile!V259="On",1,IF(ISNUMBER(ScheduleCompile!V259),ScheduleCompile!V259/1,IF(ISTEXT(ScheduleCompile!V259),IF(OR(ISNUMBER(FIND("5F",ScheduleCompile!V259)),ISNUMBER(FIND("0F",ScheduleCompile!V259)),ISNUMBER(FIND("8F",ScheduleCompile!V259)),ISNUMBER(FIND("1F",ScheduleCompile!V259)),ISNUMBER(FIND("2F",ScheduleCompile!V259)),ISNUMBER(FIND("3F",ScheduleCompile!V259)),ISNUMBER(FIND("6F",ScheduleCompile!V259)),ISNUMBER(FIND("7F",ScheduleCompile!V259)),ISNUMBER(FIND("9F",ScheduleCompile!V259)),ISNUMBER(FIND("4F",ScheduleCompile!V259))),VALUE(LEFT(ScheduleCompile!V259,FIND("F",ScheduleCompile!V259)-1)),ScheduleCompile!V259)))))),ISTEXT(ScheduleCompile!#REF!)),"ENDTABLE",IF(ISERROR(IF(ScheduleCompile!V259="Off",0,IF(ScheduleCompile!V259="On",1,IF(ISNUMBER(ScheduleCompile!V259),ScheduleCompile!V259/1,IF(ISTEXT(ScheduleCompile!V259),IF(OR(ISNUMBER(FIND("5F",ScheduleCompile!V259)),ISNUMBER(FIND("0F",ScheduleCompile!V259)),ISNUMBER(FIND("8F",ScheduleCompile!V259)),ISNUMBER(FIND("1F",ScheduleCompile!V259)),ISNUMBER(FIND("2F",ScheduleCompile!V259)),ISNUMBER(FIND("3F",ScheduleCompile!V259)),ISNUMBER(FIND("6F",ScheduleCompile!V259)),ISNUMBER(FIND("7F",ScheduleCompile!V259)),ISNUMBER(FIND("9F",ScheduleCompile!V259)),ISNUMBER(FIND("4F",ScheduleCompile!V259))),VALUE(LEFT(ScheduleCompile!V259,FIND("F",ScheduleCompile!V259)-1)),ScheduleCompile!V259)))))),"",IF(ScheduleCompile!V259="Off",0,IF(ScheduleCompile!V259="On",1,IF(ISNUMBER(ScheduleCompile!V259),ScheduleCompile!V259/1,IF(ISTEXT(ScheduleCompile!V259),IF(OR(ISNUMBER(FIND("5F",ScheduleCompile!V259)),ISNUMBER(FIND("0F",ScheduleCompile!V259)),ISNUMBER(FIND("8F",ScheduleCompile!V259)),ISNUMBER(FIND("1F",ScheduleCompile!V259)),ISNUMBER(FIND("2F",ScheduleCompile!V259)),ISNUMBER(FIND("3F",ScheduleCompile!V259)),ISNUMBER(FIND("6F",ScheduleCompile!V259)),ISNUMBER(FIND("7F",ScheduleCompile!V259)),ISNUMBER(FIND("9F",ScheduleCompile!V259)),ISNUMBER(FIND("4F",ScheduleCompile!V259))),VALUE(LEFT(ScheduleCompile!V259,FIND("F",ScheduleCompile!V259)-1)),ScheduleCompile!V259)))))))</f>
        <v>1</v>
      </c>
      <c r="AB266" s="1">
        <f>IF(AND(ISERROR(IF(ScheduleCompile!W259="Off",0,IF(ScheduleCompile!W259="On",1,IF(ISNUMBER(ScheduleCompile!W259),ScheduleCompile!W259/1,IF(ISTEXT(ScheduleCompile!W259),IF(OR(ISNUMBER(FIND("5F",ScheduleCompile!W259)),ISNUMBER(FIND("0F",ScheduleCompile!W259)),ISNUMBER(FIND("8F",ScheduleCompile!W259)),ISNUMBER(FIND("1F",ScheduleCompile!W259)),ISNUMBER(FIND("2F",ScheduleCompile!W259)),ISNUMBER(FIND("3F",ScheduleCompile!W259)),ISNUMBER(FIND("6F",ScheduleCompile!W259)),ISNUMBER(FIND("7F",ScheduleCompile!W259)),ISNUMBER(FIND("9F",ScheduleCompile!W259)),ISNUMBER(FIND("4F",ScheduleCompile!W259))),VALUE(LEFT(ScheduleCompile!W259,FIND("F",ScheduleCompile!W259)-1)),ScheduleCompile!W259)))))),ISTEXT(ScheduleCompile!#REF!)),"ENDTABLE",IF(ISERROR(IF(ScheduleCompile!W259="Off",0,IF(ScheduleCompile!W259="On",1,IF(ISNUMBER(ScheduleCompile!W259),ScheduleCompile!W259/1,IF(ISTEXT(ScheduleCompile!W259),IF(OR(ISNUMBER(FIND("5F",ScheduleCompile!W259)),ISNUMBER(FIND("0F",ScheduleCompile!W259)),ISNUMBER(FIND("8F",ScheduleCompile!W259)),ISNUMBER(FIND("1F",ScheduleCompile!W259)),ISNUMBER(FIND("2F",ScheduleCompile!W259)),ISNUMBER(FIND("3F",ScheduleCompile!W259)),ISNUMBER(FIND("6F",ScheduleCompile!W259)),ISNUMBER(FIND("7F",ScheduleCompile!W259)),ISNUMBER(FIND("9F",ScheduleCompile!W259)),ISNUMBER(FIND("4F",ScheduleCompile!W259))),VALUE(LEFT(ScheduleCompile!W259,FIND("F",ScheduleCompile!W259)-1)),ScheduleCompile!W259)))))),"",IF(ScheduleCompile!W259="Off",0,IF(ScheduleCompile!W259="On",1,IF(ISNUMBER(ScheduleCompile!W259),ScheduleCompile!W259/1,IF(ISTEXT(ScheduleCompile!W259),IF(OR(ISNUMBER(FIND("5F",ScheduleCompile!W259)),ISNUMBER(FIND("0F",ScheduleCompile!W259)),ISNUMBER(FIND("8F",ScheduleCompile!W259)),ISNUMBER(FIND("1F",ScheduleCompile!W259)),ISNUMBER(FIND("2F",ScheduleCompile!W259)),ISNUMBER(FIND("3F",ScheduleCompile!W259)),ISNUMBER(FIND("6F",ScheduleCompile!W259)),ISNUMBER(FIND("7F",ScheduleCompile!W259)),ISNUMBER(FIND("9F",ScheduleCompile!W259)),ISNUMBER(FIND("4F",ScheduleCompile!W259))),VALUE(LEFT(ScheduleCompile!W259,FIND("F",ScheduleCompile!W259)-1)),ScheduleCompile!W259)))))))</f>
        <v>1</v>
      </c>
      <c r="AC266" s="1">
        <f>IF(AND(ISERROR(IF(ScheduleCompile!X259="Off",0,IF(ScheduleCompile!X259="On",1,IF(ISNUMBER(ScheduleCompile!X259),ScheduleCompile!X259/1,IF(ISTEXT(ScheduleCompile!X259),IF(OR(ISNUMBER(FIND("5F",ScheduleCompile!X259)),ISNUMBER(FIND("0F",ScheduleCompile!X259)),ISNUMBER(FIND("8F",ScheduleCompile!X259)),ISNUMBER(FIND("1F",ScheduleCompile!X259)),ISNUMBER(FIND("2F",ScheduleCompile!X259)),ISNUMBER(FIND("3F",ScheduleCompile!X259)),ISNUMBER(FIND("6F",ScheduleCompile!X259)),ISNUMBER(FIND("7F",ScheduleCompile!X259)),ISNUMBER(FIND("9F",ScheduleCompile!X259)),ISNUMBER(FIND("4F",ScheduleCompile!X259))),VALUE(LEFT(ScheduleCompile!X259,FIND("F",ScheduleCompile!X259)-1)),ScheduleCompile!X259)))))),ISTEXT(ScheduleCompile!#REF!)),"ENDTABLE",IF(ISERROR(IF(ScheduleCompile!X259="Off",0,IF(ScheduleCompile!X259="On",1,IF(ISNUMBER(ScheduleCompile!X259),ScheduleCompile!X259/1,IF(ISTEXT(ScheduleCompile!X259),IF(OR(ISNUMBER(FIND("5F",ScheduleCompile!X259)),ISNUMBER(FIND("0F",ScheduleCompile!X259)),ISNUMBER(FIND("8F",ScheduleCompile!X259)),ISNUMBER(FIND("1F",ScheduleCompile!X259)),ISNUMBER(FIND("2F",ScheduleCompile!X259)),ISNUMBER(FIND("3F",ScheduleCompile!X259)),ISNUMBER(FIND("6F",ScheduleCompile!X259)),ISNUMBER(FIND("7F",ScheduleCompile!X259)),ISNUMBER(FIND("9F",ScheduleCompile!X259)),ISNUMBER(FIND("4F",ScheduleCompile!X259))),VALUE(LEFT(ScheduleCompile!X259,FIND("F",ScheduleCompile!X259)-1)),ScheduleCompile!X259)))))),"",IF(ScheduleCompile!X259="Off",0,IF(ScheduleCompile!X259="On",1,IF(ISNUMBER(ScheduleCompile!X259),ScheduleCompile!X259/1,IF(ISTEXT(ScheduleCompile!X259),IF(OR(ISNUMBER(FIND("5F",ScheduleCompile!X259)),ISNUMBER(FIND("0F",ScheduleCompile!X259)),ISNUMBER(FIND("8F",ScheduleCompile!X259)),ISNUMBER(FIND("1F",ScheduleCompile!X259)),ISNUMBER(FIND("2F",ScheduleCompile!X259)),ISNUMBER(FIND("3F",ScheduleCompile!X259)),ISNUMBER(FIND("6F",ScheduleCompile!X259)),ISNUMBER(FIND("7F",ScheduleCompile!X259)),ISNUMBER(FIND("9F",ScheduleCompile!X259)),ISNUMBER(FIND("4F",ScheduleCompile!X259))),VALUE(LEFT(ScheduleCompile!X259,FIND("F",ScheduleCompile!X259)-1)),ScheduleCompile!X259)))))))</f>
        <v>1</v>
      </c>
      <c r="AD266" s="1">
        <f>IF(AND(ISERROR(IF(ScheduleCompile!Y259="Off",0,IF(ScheduleCompile!Y259="On",1,IF(ISNUMBER(ScheduleCompile!Y259),ScheduleCompile!Y259/1,IF(ISTEXT(ScheduleCompile!Y259),IF(OR(ISNUMBER(FIND("5F",ScheduleCompile!Y259)),ISNUMBER(FIND("0F",ScheduleCompile!Y259)),ISNUMBER(FIND("8F",ScheduleCompile!Y259)),ISNUMBER(FIND("1F",ScheduleCompile!Y259)),ISNUMBER(FIND("2F",ScheduleCompile!Y259)),ISNUMBER(FIND("3F",ScheduleCompile!Y259)),ISNUMBER(FIND("6F",ScheduleCompile!Y259)),ISNUMBER(FIND("7F",ScheduleCompile!Y259)),ISNUMBER(FIND("9F",ScheduleCompile!Y259)),ISNUMBER(FIND("4F",ScheduleCompile!Y259))),VALUE(LEFT(ScheduleCompile!Y259,FIND("F",ScheduleCompile!Y259)-1)),ScheduleCompile!Y259)))))),ISTEXT(ScheduleCompile!#REF!)),"ENDTABLE",IF(ISERROR(IF(ScheduleCompile!Y259="Off",0,IF(ScheduleCompile!Y259="On",1,IF(ISNUMBER(ScheduleCompile!Y259),ScheduleCompile!Y259/1,IF(ISTEXT(ScheduleCompile!Y259),IF(OR(ISNUMBER(FIND("5F",ScheduleCompile!Y259)),ISNUMBER(FIND("0F",ScheduleCompile!Y259)),ISNUMBER(FIND("8F",ScheduleCompile!Y259)),ISNUMBER(FIND("1F",ScheduleCompile!Y259)),ISNUMBER(FIND("2F",ScheduleCompile!Y259)),ISNUMBER(FIND("3F",ScheduleCompile!Y259)),ISNUMBER(FIND("6F",ScheduleCompile!Y259)),ISNUMBER(FIND("7F",ScheduleCompile!Y259)),ISNUMBER(FIND("9F",ScheduleCompile!Y259)),ISNUMBER(FIND("4F",ScheduleCompile!Y259))),VALUE(LEFT(ScheduleCompile!Y259,FIND("F",ScheduleCompile!Y259)-1)),ScheduleCompile!Y259)))))),"",IF(ScheduleCompile!Y259="Off",0,IF(ScheduleCompile!Y259="On",1,IF(ISNUMBER(ScheduleCompile!Y259),ScheduleCompile!Y259/1,IF(ISTEXT(ScheduleCompile!Y259),IF(OR(ISNUMBER(FIND("5F",ScheduleCompile!Y259)),ISNUMBER(FIND("0F",ScheduleCompile!Y259)),ISNUMBER(FIND("8F",ScheduleCompile!Y259)),ISNUMBER(FIND("1F",ScheduleCompile!Y259)),ISNUMBER(FIND("2F",ScheduleCompile!Y259)),ISNUMBER(FIND("3F",ScheduleCompile!Y259)),ISNUMBER(FIND("6F",ScheduleCompile!Y259)),ISNUMBER(FIND("7F",ScheduleCompile!Y259)),ISNUMBER(FIND("9F",ScheduleCompile!Y259)),ISNUMBER(FIND("4F",ScheduleCompile!Y259))),VALUE(LEFT(ScheduleCompile!Y259,FIND("F",ScheduleCompile!Y259)-1)),ScheduleCompile!Y259)))))))</f>
        <v>1</v>
      </c>
    </row>
    <row r="267" spans="1:30" x14ac:dyDescent="0.25">
      <c r="A267" t="str">
        <f t="shared" si="19"/>
        <v>SchDay "ParkingServiceHotWaterWD"  Type = "Fraction" Hr = (0, 0, 0, 0, 0, 0, 0, 0, 0, 0, 0, 0, 0, 0, 0, 0, 0, 0, 0, 0, 0, 0, 0, 0) ..</v>
      </c>
      <c r="B267" s="1" t="s">
        <v>623</v>
      </c>
      <c r="C267" t="str">
        <f t="shared" si="20"/>
        <v xml:space="preserve">SchDay "ParkingServiceHotWaterWD"  Type = "Fraction" Hr = </v>
      </c>
      <c r="D267" t="str">
        <f t="shared" si="21"/>
        <v>(0, 0, 0, 0, 0, 0, 0, 0, 0, 0, 0, 0, 0, 0, 0, 0, 0, 0, 0, 0, 0, 0, 0, 0) ..</v>
      </c>
      <c r="E267" s="30" t="str">
        <f>ScheduleCompile!A260</f>
        <v>ParkingServiceHotWaterWD</v>
      </c>
      <c r="F267" t="str">
        <f t="shared" si="22"/>
        <v>Fraction</v>
      </c>
      <c r="G267" s="1">
        <f>IF(AND(ISERROR(IF(ScheduleCompile!B260="Off",0,IF(ScheduleCompile!B260="On",1,IF(ISNUMBER(ScheduleCompile!B260),ScheduleCompile!B260/1,IF(ISTEXT(ScheduleCompile!B260),IF(OR(ISNUMBER(FIND("5F",ScheduleCompile!B260)),ISNUMBER(FIND("0F",ScheduleCompile!B260)),ISNUMBER(FIND("8F",ScheduleCompile!B260)),ISNUMBER(FIND("1F",ScheduleCompile!B260)),ISNUMBER(FIND("2F",ScheduleCompile!B260)),ISNUMBER(FIND("3F",ScheduleCompile!B260)),ISNUMBER(FIND("6F",ScheduleCompile!B260)),ISNUMBER(FIND("7F",ScheduleCompile!B260)),ISNUMBER(FIND("9F",ScheduleCompile!B260)),ISNUMBER(FIND("4F",ScheduleCompile!B260))),VALUE(LEFT(ScheduleCompile!B260,FIND("F",ScheduleCompile!B260)-1)),ScheduleCompile!B260)))))),ISTEXT(ScheduleCompile!#REF!)),"ENDTABLE",IF(ISERROR(IF(ScheduleCompile!B260="Off",0,IF(ScheduleCompile!B260="On",1,IF(ISNUMBER(ScheduleCompile!B260),ScheduleCompile!B260/1,IF(ISTEXT(ScheduleCompile!B260),IF(OR(ISNUMBER(FIND("5F",ScheduleCompile!B260)),ISNUMBER(FIND("0F",ScheduleCompile!B260)),ISNUMBER(FIND("8F",ScheduleCompile!B260)),ISNUMBER(FIND("1F",ScheduleCompile!B260)),ISNUMBER(FIND("2F",ScheduleCompile!B260)),ISNUMBER(FIND("3F",ScheduleCompile!B260)),ISNUMBER(FIND("6F",ScheduleCompile!B260)),ISNUMBER(FIND("7F",ScheduleCompile!B260)),ISNUMBER(FIND("9F",ScheduleCompile!B260)),ISNUMBER(FIND("4F",ScheduleCompile!B260))),VALUE(LEFT(ScheduleCompile!B260,FIND("F",ScheduleCompile!B260)-1)),ScheduleCompile!B260)))))),"",IF(ScheduleCompile!B260="Off",0,IF(ScheduleCompile!B260="On",1,IF(ISNUMBER(ScheduleCompile!B260),ScheduleCompile!B260/1,IF(ISTEXT(ScheduleCompile!B260),IF(OR(ISNUMBER(FIND("5F",ScheduleCompile!B260)),ISNUMBER(FIND("0F",ScheduleCompile!B260)),ISNUMBER(FIND("8F",ScheduleCompile!B260)),ISNUMBER(FIND("1F",ScheduleCompile!B260)),ISNUMBER(FIND("2F",ScheduleCompile!B260)),ISNUMBER(FIND("3F",ScheduleCompile!B260)),ISNUMBER(FIND("6F",ScheduleCompile!B260)),ISNUMBER(FIND("7F",ScheduleCompile!B260)),ISNUMBER(FIND("9F",ScheduleCompile!B260)),ISNUMBER(FIND("4F",ScheduleCompile!B260))),VALUE(LEFT(ScheduleCompile!B260,FIND("F",ScheduleCompile!B260)-1)),ScheduleCompile!B260)))))))</f>
        <v>0</v>
      </c>
      <c r="H267" s="1">
        <f>IF(AND(ISERROR(IF(ScheduleCompile!C260="Off",0,IF(ScheduleCompile!C260="On",1,IF(ISNUMBER(ScheduleCompile!C260),ScheduleCompile!C260/1,IF(ISTEXT(ScheduleCompile!C260),IF(OR(ISNUMBER(FIND("5F",ScheduleCompile!C260)),ISNUMBER(FIND("0F",ScheduleCompile!C260)),ISNUMBER(FIND("8F",ScheduleCompile!C260)),ISNUMBER(FIND("1F",ScheduleCompile!C260)),ISNUMBER(FIND("2F",ScheduleCompile!C260)),ISNUMBER(FIND("3F",ScheduleCompile!C260)),ISNUMBER(FIND("6F",ScheduleCompile!C260)),ISNUMBER(FIND("7F",ScheduleCompile!C260)),ISNUMBER(FIND("9F",ScheduleCompile!C260)),ISNUMBER(FIND("4F",ScheduleCompile!C260))),VALUE(LEFT(ScheduleCompile!C260,FIND("F",ScheduleCompile!C260)-1)),ScheduleCompile!C260)))))),ISTEXT(ScheduleCompile!#REF!)),"ENDTABLE",IF(ISERROR(IF(ScheduleCompile!C260="Off",0,IF(ScheduleCompile!C260="On",1,IF(ISNUMBER(ScheduleCompile!C260),ScheduleCompile!C260/1,IF(ISTEXT(ScheduleCompile!C260),IF(OR(ISNUMBER(FIND("5F",ScheduleCompile!C260)),ISNUMBER(FIND("0F",ScheduleCompile!C260)),ISNUMBER(FIND("8F",ScheduleCompile!C260)),ISNUMBER(FIND("1F",ScheduleCompile!C260)),ISNUMBER(FIND("2F",ScheduleCompile!C260)),ISNUMBER(FIND("3F",ScheduleCompile!C260)),ISNUMBER(FIND("6F",ScheduleCompile!C260)),ISNUMBER(FIND("7F",ScheduleCompile!C260)),ISNUMBER(FIND("9F",ScheduleCompile!C260)),ISNUMBER(FIND("4F",ScheduleCompile!C260))),VALUE(LEFT(ScheduleCompile!C260,FIND("F",ScheduleCompile!C260)-1)),ScheduleCompile!C260)))))),"",IF(ScheduleCompile!C260="Off",0,IF(ScheduleCompile!C260="On",1,IF(ISNUMBER(ScheduleCompile!C260),ScheduleCompile!C260/1,IF(ISTEXT(ScheduleCompile!C260),IF(OR(ISNUMBER(FIND("5F",ScheduleCompile!C260)),ISNUMBER(FIND("0F",ScheduleCompile!C260)),ISNUMBER(FIND("8F",ScheduleCompile!C260)),ISNUMBER(FIND("1F",ScheduleCompile!C260)),ISNUMBER(FIND("2F",ScheduleCompile!C260)),ISNUMBER(FIND("3F",ScheduleCompile!C260)),ISNUMBER(FIND("6F",ScheduleCompile!C260)),ISNUMBER(FIND("7F",ScheduleCompile!C260)),ISNUMBER(FIND("9F",ScheduleCompile!C260)),ISNUMBER(FIND("4F",ScheduleCompile!C260))),VALUE(LEFT(ScheduleCompile!C260,FIND("F",ScheduleCompile!C260)-1)),ScheduleCompile!C260)))))))</f>
        <v>0</v>
      </c>
      <c r="I267" s="1">
        <f>IF(AND(ISERROR(IF(ScheduleCompile!D260="Off",0,IF(ScheduleCompile!D260="On",1,IF(ISNUMBER(ScheduleCompile!D260),ScheduleCompile!D260/1,IF(ISTEXT(ScheduleCompile!D260),IF(OR(ISNUMBER(FIND("5F",ScheduleCompile!D260)),ISNUMBER(FIND("0F",ScheduleCompile!D260)),ISNUMBER(FIND("8F",ScheduleCompile!D260)),ISNUMBER(FIND("1F",ScheduleCompile!D260)),ISNUMBER(FIND("2F",ScheduleCompile!D260)),ISNUMBER(FIND("3F",ScheduleCompile!D260)),ISNUMBER(FIND("6F",ScheduleCompile!D260)),ISNUMBER(FIND("7F",ScheduleCompile!D260)),ISNUMBER(FIND("9F",ScheduleCompile!D260)),ISNUMBER(FIND("4F",ScheduleCompile!D260))),VALUE(LEFT(ScheduleCompile!D260,FIND("F",ScheduleCompile!D260)-1)),ScheduleCompile!D260)))))),ISTEXT(ScheduleCompile!#REF!)),"ENDTABLE",IF(ISERROR(IF(ScheduleCompile!D260="Off",0,IF(ScheduleCompile!D260="On",1,IF(ISNUMBER(ScheduleCompile!D260),ScheduleCompile!D260/1,IF(ISTEXT(ScheduleCompile!D260),IF(OR(ISNUMBER(FIND("5F",ScheduleCompile!D260)),ISNUMBER(FIND("0F",ScheduleCompile!D260)),ISNUMBER(FIND("8F",ScheduleCompile!D260)),ISNUMBER(FIND("1F",ScheduleCompile!D260)),ISNUMBER(FIND("2F",ScheduleCompile!D260)),ISNUMBER(FIND("3F",ScheduleCompile!D260)),ISNUMBER(FIND("6F",ScheduleCompile!D260)),ISNUMBER(FIND("7F",ScheduleCompile!D260)),ISNUMBER(FIND("9F",ScheduleCompile!D260)),ISNUMBER(FIND("4F",ScheduleCompile!D260))),VALUE(LEFT(ScheduleCompile!D260,FIND("F",ScheduleCompile!D260)-1)),ScheduleCompile!D260)))))),"",IF(ScheduleCompile!D260="Off",0,IF(ScheduleCompile!D260="On",1,IF(ISNUMBER(ScheduleCompile!D260),ScheduleCompile!D260/1,IF(ISTEXT(ScheduleCompile!D260),IF(OR(ISNUMBER(FIND("5F",ScheduleCompile!D260)),ISNUMBER(FIND("0F",ScheduleCompile!D260)),ISNUMBER(FIND("8F",ScheduleCompile!D260)),ISNUMBER(FIND("1F",ScheduleCompile!D260)),ISNUMBER(FIND("2F",ScheduleCompile!D260)),ISNUMBER(FIND("3F",ScheduleCompile!D260)),ISNUMBER(FIND("6F",ScheduleCompile!D260)),ISNUMBER(FIND("7F",ScheduleCompile!D260)),ISNUMBER(FIND("9F",ScheduleCompile!D260)),ISNUMBER(FIND("4F",ScheduleCompile!D260))),VALUE(LEFT(ScheduleCompile!D260,FIND("F",ScheduleCompile!D260)-1)),ScheduleCompile!D260)))))))</f>
        <v>0</v>
      </c>
      <c r="J267" s="1">
        <f>IF(AND(ISERROR(IF(ScheduleCompile!E260="Off",0,IF(ScheduleCompile!E260="On",1,IF(ISNUMBER(ScheduleCompile!E260),ScheduleCompile!E260/1,IF(ISTEXT(ScheduleCompile!E260),IF(OR(ISNUMBER(FIND("5F",ScheduleCompile!E260)),ISNUMBER(FIND("0F",ScheduleCompile!E260)),ISNUMBER(FIND("8F",ScheduleCompile!E260)),ISNUMBER(FIND("1F",ScheduleCompile!E260)),ISNUMBER(FIND("2F",ScheduleCompile!E260)),ISNUMBER(FIND("3F",ScheduleCompile!E260)),ISNUMBER(FIND("6F",ScheduleCompile!E260)),ISNUMBER(FIND("7F",ScheduleCompile!E260)),ISNUMBER(FIND("9F",ScheduleCompile!E260)),ISNUMBER(FIND("4F",ScheduleCompile!E260))),VALUE(LEFT(ScheduleCompile!E260,FIND("F",ScheduleCompile!E260)-1)),ScheduleCompile!E260)))))),ISTEXT(ScheduleCompile!#REF!)),"ENDTABLE",IF(ISERROR(IF(ScheduleCompile!E260="Off",0,IF(ScheduleCompile!E260="On",1,IF(ISNUMBER(ScheduleCompile!E260),ScheduleCompile!E260/1,IF(ISTEXT(ScheduleCompile!E260),IF(OR(ISNUMBER(FIND("5F",ScheduleCompile!E260)),ISNUMBER(FIND("0F",ScheduleCompile!E260)),ISNUMBER(FIND("8F",ScheduleCompile!E260)),ISNUMBER(FIND("1F",ScheduleCompile!E260)),ISNUMBER(FIND("2F",ScheduleCompile!E260)),ISNUMBER(FIND("3F",ScheduleCompile!E260)),ISNUMBER(FIND("6F",ScheduleCompile!E260)),ISNUMBER(FIND("7F",ScheduleCompile!E260)),ISNUMBER(FIND("9F",ScheduleCompile!E260)),ISNUMBER(FIND("4F",ScheduleCompile!E260))),VALUE(LEFT(ScheduleCompile!E260,FIND("F",ScheduleCompile!E260)-1)),ScheduleCompile!E260)))))),"",IF(ScheduleCompile!E260="Off",0,IF(ScheduleCompile!E260="On",1,IF(ISNUMBER(ScheduleCompile!E260),ScheduleCompile!E260/1,IF(ISTEXT(ScheduleCompile!E260),IF(OR(ISNUMBER(FIND("5F",ScheduleCompile!E260)),ISNUMBER(FIND("0F",ScheduleCompile!E260)),ISNUMBER(FIND("8F",ScheduleCompile!E260)),ISNUMBER(FIND("1F",ScheduleCompile!E260)),ISNUMBER(FIND("2F",ScheduleCompile!E260)),ISNUMBER(FIND("3F",ScheduleCompile!E260)),ISNUMBER(FIND("6F",ScheduleCompile!E260)),ISNUMBER(FIND("7F",ScheduleCompile!E260)),ISNUMBER(FIND("9F",ScheduleCompile!E260)),ISNUMBER(FIND("4F",ScheduleCompile!E260))),VALUE(LEFT(ScheduleCompile!E260,FIND("F",ScheduleCompile!E260)-1)),ScheduleCompile!E260)))))))</f>
        <v>0</v>
      </c>
      <c r="K267" s="1">
        <f>IF(AND(ISERROR(IF(ScheduleCompile!F260="Off",0,IF(ScheduleCompile!F260="On",1,IF(ISNUMBER(ScheduleCompile!F260),ScheduleCompile!F260/1,IF(ISTEXT(ScheduleCompile!F260),IF(OR(ISNUMBER(FIND("5F",ScheduleCompile!F260)),ISNUMBER(FIND("0F",ScheduleCompile!F260)),ISNUMBER(FIND("8F",ScheduleCompile!F260)),ISNUMBER(FIND("1F",ScheduleCompile!F260)),ISNUMBER(FIND("2F",ScheduleCompile!F260)),ISNUMBER(FIND("3F",ScheduleCompile!F260)),ISNUMBER(FIND("6F",ScheduleCompile!F260)),ISNUMBER(FIND("7F",ScheduleCompile!F260)),ISNUMBER(FIND("9F",ScheduleCompile!F260)),ISNUMBER(FIND("4F",ScheduleCompile!F260))),VALUE(LEFT(ScheduleCompile!F260,FIND("F",ScheduleCompile!F260)-1)),ScheduleCompile!F260)))))),ISTEXT(ScheduleCompile!#REF!)),"ENDTABLE",IF(ISERROR(IF(ScheduleCompile!F260="Off",0,IF(ScheduleCompile!F260="On",1,IF(ISNUMBER(ScheduleCompile!F260),ScheduleCompile!F260/1,IF(ISTEXT(ScheduleCompile!F260),IF(OR(ISNUMBER(FIND("5F",ScheduleCompile!F260)),ISNUMBER(FIND("0F",ScheduleCompile!F260)),ISNUMBER(FIND("8F",ScheduleCompile!F260)),ISNUMBER(FIND("1F",ScheduleCompile!F260)),ISNUMBER(FIND("2F",ScheduleCompile!F260)),ISNUMBER(FIND("3F",ScheduleCompile!F260)),ISNUMBER(FIND("6F",ScheduleCompile!F260)),ISNUMBER(FIND("7F",ScheduleCompile!F260)),ISNUMBER(FIND("9F",ScheduleCompile!F260)),ISNUMBER(FIND("4F",ScheduleCompile!F260))),VALUE(LEFT(ScheduleCompile!F260,FIND("F",ScheduleCompile!F260)-1)),ScheduleCompile!F260)))))),"",IF(ScheduleCompile!F260="Off",0,IF(ScheduleCompile!F260="On",1,IF(ISNUMBER(ScheduleCompile!F260),ScheduleCompile!F260/1,IF(ISTEXT(ScheduleCompile!F260),IF(OR(ISNUMBER(FIND("5F",ScheduleCompile!F260)),ISNUMBER(FIND("0F",ScheduleCompile!F260)),ISNUMBER(FIND("8F",ScheduleCompile!F260)),ISNUMBER(FIND("1F",ScheduleCompile!F260)),ISNUMBER(FIND("2F",ScheduleCompile!F260)),ISNUMBER(FIND("3F",ScheduleCompile!F260)),ISNUMBER(FIND("6F",ScheduleCompile!F260)),ISNUMBER(FIND("7F",ScheduleCompile!F260)),ISNUMBER(FIND("9F",ScheduleCompile!F260)),ISNUMBER(FIND("4F",ScheduleCompile!F260))),VALUE(LEFT(ScheduleCompile!F260,FIND("F",ScheduleCompile!F260)-1)),ScheduleCompile!F260)))))))</f>
        <v>0</v>
      </c>
      <c r="L267" s="1">
        <f>IF(AND(ISERROR(IF(ScheduleCompile!G260="Off",0,IF(ScheduleCompile!G260="On",1,IF(ISNUMBER(ScheduleCompile!G260),ScheduleCompile!G260/1,IF(ISTEXT(ScheduleCompile!G260),IF(OR(ISNUMBER(FIND("5F",ScheduleCompile!G260)),ISNUMBER(FIND("0F",ScheduleCompile!G260)),ISNUMBER(FIND("8F",ScheduleCompile!G260)),ISNUMBER(FIND("1F",ScheduleCompile!G260)),ISNUMBER(FIND("2F",ScheduleCompile!G260)),ISNUMBER(FIND("3F",ScheduleCompile!G260)),ISNUMBER(FIND("6F",ScheduleCompile!G260)),ISNUMBER(FIND("7F",ScheduleCompile!G260)),ISNUMBER(FIND("9F",ScheduleCompile!G260)),ISNUMBER(FIND("4F",ScheduleCompile!G260))),VALUE(LEFT(ScheduleCompile!G260,FIND("F",ScheduleCompile!G260)-1)),ScheduleCompile!G260)))))),ISTEXT(ScheduleCompile!#REF!)),"ENDTABLE",IF(ISERROR(IF(ScheduleCompile!G260="Off",0,IF(ScheduleCompile!G260="On",1,IF(ISNUMBER(ScheduleCompile!G260),ScheduleCompile!G260/1,IF(ISTEXT(ScheduleCompile!G260),IF(OR(ISNUMBER(FIND("5F",ScheduleCompile!G260)),ISNUMBER(FIND("0F",ScheduleCompile!G260)),ISNUMBER(FIND("8F",ScheduleCompile!G260)),ISNUMBER(FIND("1F",ScheduleCompile!G260)),ISNUMBER(FIND("2F",ScheduleCompile!G260)),ISNUMBER(FIND("3F",ScheduleCompile!G260)),ISNUMBER(FIND("6F",ScheduleCompile!G260)),ISNUMBER(FIND("7F",ScheduleCompile!G260)),ISNUMBER(FIND("9F",ScheduleCompile!G260)),ISNUMBER(FIND("4F",ScheduleCompile!G260))),VALUE(LEFT(ScheduleCompile!G260,FIND("F",ScheduleCompile!G260)-1)),ScheduleCompile!G260)))))),"",IF(ScheduleCompile!G260="Off",0,IF(ScheduleCompile!G260="On",1,IF(ISNUMBER(ScheduleCompile!G260),ScheduleCompile!G260/1,IF(ISTEXT(ScheduleCompile!G260),IF(OR(ISNUMBER(FIND("5F",ScheduleCompile!G260)),ISNUMBER(FIND("0F",ScheduleCompile!G260)),ISNUMBER(FIND("8F",ScheduleCompile!G260)),ISNUMBER(FIND("1F",ScheduleCompile!G260)),ISNUMBER(FIND("2F",ScheduleCompile!G260)),ISNUMBER(FIND("3F",ScheduleCompile!G260)),ISNUMBER(FIND("6F",ScheduleCompile!G260)),ISNUMBER(FIND("7F",ScheduleCompile!G260)),ISNUMBER(FIND("9F",ScheduleCompile!G260)),ISNUMBER(FIND("4F",ScheduleCompile!G260))),VALUE(LEFT(ScheduleCompile!G260,FIND("F",ScheduleCompile!G260)-1)),ScheduleCompile!G260)))))))</f>
        <v>0</v>
      </c>
      <c r="M267" s="1">
        <f>IF(AND(ISERROR(IF(ScheduleCompile!H260="Off",0,IF(ScheduleCompile!H260="On",1,IF(ISNUMBER(ScheduleCompile!H260),ScheduleCompile!H260/1,IF(ISTEXT(ScheduleCompile!H260),IF(OR(ISNUMBER(FIND("5F",ScheduleCompile!H260)),ISNUMBER(FIND("0F",ScheduleCompile!H260)),ISNUMBER(FIND("8F",ScheduleCompile!H260)),ISNUMBER(FIND("1F",ScheduleCompile!H260)),ISNUMBER(FIND("2F",ScheduleCompile!H260)),ISNUMBER(FIND("3F",ScheduleCompile!H260)),ISNUMBER(FIND("6F",ScheduleCompile!H260)),ISNUMBER(FIND("7F",ScheduleCompile!H260)),ISNUMBER(FIND("9F",ScheduleCompile!H260)),ISNUMBER(FIND("4F",ScheduleCompile!H260))),VALUE(LEFT(ScheduleCompile!H260,FIND("F",ScheduleCompile!H260)-1)),ScheduleCompile!H260)))))),ISTEXT(ScheduleCompile!#REF!)),"ENDTABLE",IF(ISERROR(IF(ScheduleCompile!H260="Off",0,IF(ScheduleCompile!H260="On",1,IF(ISNUMBER(ScheduleCompile!H260),ScheduleCompile!H260/1,IF(ISTEXT(ScheduleCompile!H260),IF(OR(ISNUMBER(FIND("5F",ScheduleCompile!H260)),ISNUMBER(FIND("0F",ScheduleCompile!H260)),ISNUMBER(FIND("8F",ScheduleCompile!H260)),ISNUMBER(FIND("1F",ScheduleCompile!H260)),ISNUMBER(FIND("2F",ScheduleCompile!H260)),ISNUMBER(FIND("3F",ScheduleCompile!H260)),ISNUMBER(FIND("6F",ScheduleCompile!H260)),ISNUMBER(FIND("7F",ScheduleCompile!H260)),ISNUMBER(FIND("9F",ScheduleCompile!H260)),ISNUMBER(FIND("4F",ScheduleCompile!H260))),VALUE(LEFT(ScheduleCompile!H260,FIND("F",ScheduleCompile!H260)-1)),ScheduleCompile!H260)))))),"",IF(ScheduleCompile!H260="Off",0,IF(ScheduleCompile!H260="On",1,IF(ISNUMBER(ScheduleCompile!H260),ScheduleCompile!H260/1,IF(ISTEXT(ScheduleCompile!H260),IF(OR(ISNUMBER(FIND("5F",ScheduleCompile!H260)),ISNUMBER(FIND("0F",ScheduleCompile!H260)),ISNUMBER(FIND("8F",ScheduleCompile!H260)),ISNUMBER(FIND("1F",ScheduleCompile!H260)),ISNUMBER(FIND("2F",ScheduleCompile!H260)),ISNUMBER(FIND("3F",ScheduleCompile!H260)),ISNUMBER(FIND("6F",ScheduleCompile!H260)),ISNUMBER(FIND("7F",ScheduleCompile!H260)),ISNUMBER(FIND("9F",ScheduleCompile!H260)),ISNUMBER(FIND("4F",ScheduleCompile!H260))),VALUE(LEFT(ScheduleCompile!H260,FIND("F",ScheduleCompile!H260)-1)),ScheduleCompile!H260)))))))</f>
        <v>0</v>
      </c>
      <c r="N267" s="1">
        <f>IF(AND(ISERROR(IF(ScheduleCompile!I260="Off",0,IF(ScheduleCompile!I260="On",1,IF(ISNUMBER(ScheduleCompile!I260),ScheduleCompile!I260/1,IF(ISTEXT(ScheduleCompile!I260),IF(OR(ISNUMBER(FIND("5F",ScheduleCompile!I260)),ISNUMBER(FIND("0F",ScheduleCompile!I260)),ISNUMBER(FIND("8F",ScheduleCompile!I260)),ISNUMBER(FIND("1F",ScheduleCompile!I260)),ISNUMBER(FIND("2F",ScheduleCompile!I260)),ISNUMBER(FIND("3F",ScheduleCompile!I260)),ISNUMBER(FIND("6F",ScheduleCompile!I260)),ISNUMBER(FIND("7F",ScheduleCompile!I260)),ISNUMBER(FIND("9F",ScheduleCompile!I260)),ISNUMBER(FIND("4F",ScheduleCompile!I260))),VALUE(LEFT(ScheduleCompile!I260,FIND("F",ScheduleCompile!I260)-1)),ScheduleCompile!I260)))))),ISTEXT(ScheduleCompile!#REF!)),"ENDTABLE",IF(ISERROR(IF(ScheduleCompile!I260="Off",0,IF(ScheduleCompile!I260="On",1,IF(ISNUMBER(ScheduleCompile!I260),ScheduleCompile!I260/1,IF(ISTEXT(ScheduleCompile!I260),IF(OR(ISNUMBER(FIND("5F",ScheduleCompile!I260)),ISNUMBER(FIND("0F",ScheduleCompile!I260)),ISNUMBER(FIND("8F",ScheduleCompile!I260)),ISNUMBER(FIND("1F",ScheduleCompile!I260)),ISNUMBER(FIND("2F",ScheduleCompile!I260)),ISNUMBER(FIND("3F",ScheduleCompile!I260)),ISNUMBER(FIND("6F",ScheduleCompile!I260)),ISNUMBER(FIND("7F",ScheduleCompile!I260)),ISNUMBER(FIND("9F",ScheduleCompile!I260)),ISNUMBER(FIND("4F",ScheduleCompile!I260))),VALUE(LEFT(ScheduleCompile!I260,FIND("F",ScheduleCompile!I260)-1)),ScheduleCompile!I260)))))),"",IF(ScheduleCompile!I260="Off",0,IF(ScheduleCompile!I260="On",1,IF(ISNUMBER(ScheduleCompile!I260),ScheduleCompile!I260/1,IF(ISTEXT(ScheduleCompile!I260),IF(OR(ISNUMBER(FIND("5F",ScheduleCompile!I260)),ISNUMBER(FIND("0F",ScheduleCompile!I260)),ISNUMBER(FIND("8F",ScheduleCompile!I260)),ISNUMBER(FIND("1F",ScheduleCompile!I260)),ISNUMBER(FIND("2F",ScheduleCompile!I260)),ISNUMBER(FIND("3F",ScheduleCompile!I260)),ISNUMBER(FIND("6F",ScheduleCompile!I260)),ISNUMBER(FIND("7F",ScheduleCompile!I260)),ISNUMBER(FIND("9F",ScheduleCompile!I260)),ISNUMBER(FIND("4F",ScheduleCompile!I260))),VALUE(LEFT(ScheduleCompile!I260,FIND("F",ScheduleCompile!I260)-1)),ScheduleCompile!I260)))))))</f>
        <v>0</v>
      </c>
      <c r="O267" s="1">
        <f>IF(AND(ISERROR(IF(ScheduleCompile!J260="Off",0,IF(ScheduleCompile!J260="On",1,IF(ISNUMBER(ScheduleCompile!J260),ScheduleCompile!J260/1,IF(ISTEXT(ScheduleCompile!J260),IF(OR(ISNUMBER(FIND("5F",ScheduleCompile!J260)),ISNUMBER(FIND("0F",ScheduleCompile!J260)),ISNUMBER(FIND("8F",ScheduleCompile!J260)),ISNUMBER(FIND("1F",ScheduleCompile!J260)),ISNUMBER(FIND("2F",ScheduleCompile!J260)),ISNUMBER(FIND("3F",ScheduleCompile!J260)),ISNUMBER(FIND("6F",ScheduleCompile!J260)),ISNUMBER(FIND("7F",ScheduleCompile!J260)),ISNUMBER(FIND("9F",ScheduleCompile!J260)),ISNUMBER(FIND("4F",ScheduleCompile!J260))),VALUE(LEFT(ScheduleCompile!J260,FIND("F",ScheduleCompile!J260)-1)),ScheduleCompile!J260)))))),ISTEXT(ScheduleCompile!#REF!)),"ENDTABLE",IF(ISERROR(IF(ScheduleCompile!J260="Off",0,IF(ScheduleCompile!J260="On",1,IF(ISNUMBER(ScheduleCompile!J260),ScheduleCompile!J260/1,IF(ISTEXT(ScheduleCompile!J260),IF(OR(ISNUMBER(FIND("5F",ScheduleCompile!J260)),ISNUMBER(FIND("0F",ScheduleCompile!J260)),ISNUMBER(FIND("8F",ScheduleCompile!J260)),ISNUMBER(FIND("1F",ScheduleCompile!J260)),ISNUMBER(FIND("2F",ScheduleCompile!J260)),ISNUMBER(FIND("3F",ScheduleCompile!J260)),ISNUMBER(FIND("6F",ScheduleCompile!J260)),ISNUMBER(FIND("7F",ScheduleCompile!J260)),ISNUMBER(FIND("9F",ScheduleCompile!J260)),ISNUMBER(FIND("4F",ScheduleCompile!J260))),VALUE(LEFT(ScheduleCompile!J260,FIND("F",ScheduleCompile!J260)-1)),ScheduleCompile!J260)))))),"",IF(ScheduleCompile!J260="Off",0,IF(ScheduleCompile!J260="On",1,IF(ISNUMBER(ScheduleCompile!J260),ScheduleCompile!J260/1,IF(ISTEXT(ScheduleCompile!J260),IF(OR(ISNUMBER(FIND("5F",ScheduleCompile!J260)),ISNUMBER(FIND("0F",ScheduleCompile!J260)),ISNUMBER(FIND("8F",ScheduleCompile!J260)),ISNUMBER(FIND("1F",ScheduleCompile!J260)),ISNUMBER(FIND("2F",ScheduleCompile!J260)),ISNUMBER(FIND("3F",ScheduleCompile!J260)),ISNUMBER(FIND("6F",ScheduleCompile!J260)),ISNUMBER(FIND("7F",ScheduleCompile!J260)),ISNUMBER(FIND("9F",ScheduleCompile!J260)),ISNUMBER(FIND("4F",ScheduleCompile!J260))),VALUE(LEFT(ScheduleCompile!J260,FIND("F",ScheduleCompile!J260)-1)),ScheduleCompile!J260)))))))</f>
        <v>0</v>
      </c>
      <c r="P267" s="1">
        <f>IF(AND(ISERROR(IF(ScheduleCompile!K260="Off",0,IF(ScheduleCompile!K260="On",1,IF(ISNUMBER(ScheduleCompile!K260),ScheduleCompile!K260/1,IF(ISTEXT(ScheduleCompile!K260),IF(OR(ISNUMBER(FIND("5F",ScheduleCompile!K260)),ISNUMBER(FIND("0F",ScheduleCompile!K260)),ISNUMBER(FIND("8F",ScheduleCompile!K260)),ISNUMBER(FIND("1F",ScheduleCompile!K260)),ISNUMBER(FIND("2F",ScheduleCompile!K260)),ISNUMBER(FIND("3F",ScheduleCompile!K260)),ISNUMBER(FIND("6F",ScheduleCompile!K260)),ISNUMBER(FIND("7F",ScheduleCompile!K260)),ISNUMBER(FIND("9F",ScheduleCompile!K260)),ISNUMBER(FIND("4F",ScheduleCompile!K260))),VALUE(LEFT(ScheduleCompile!K260,FIND("F",ScheduleCompile!K260)-1)),ScheduleCompile!K260)))))),ISTEXT(ScheduleCompile!#REF!)),"ENDTABLE",IF(ISERROR(IF(ScheduleCompile!K260="Off",0,IF(ScheduleCompile!K260="On",1,IF(ISNUMBER(ScheduleCompile!K260),ScheduleCompile!K260/1,IF(ISTEXT(ScheduleCompile!K260),IF(OR(ISNUMBER(FIND("5F",ScheduleCompile!K260)),ISNUMBER(FIND("0F",ScheduleCompile!K260)),ISNUMBER(FIND("8F",ScheduleCompile!K260)),ISNUMBER(FIND("1F",ScheduleCompile!K260)),ISNUMBER(FIND("2F",ScheduleCompile!K260)),ISNUMBER(FIND("3F",ScheduleCompile!K260)),ISNUMBER(FIND("6F",ScheduleCompile!K260)),ISNUMBER(FIND("7F",ScheduleCompile!K260)),ISNUMBER(FIND("9F",ScheduleCompile!K260)),ISNUMBER(FIND("4F",ScheduleCompile!K260))),VALUE(LEFT(ScheduleCompile!K260,FIND("F",ScheduleCompile!K260)-1)),ScheduleCompile!K260)))))),"",IF(ScheduleCompile!K260="Off",0,IF(ScheduleCompile!K260="On",1,IF(ISNUMBER(ScheduleCompile!K260),ScheduleCompile!K260/1,IF(ISTEXT(ScheduleCompile!K260),IF(OR(ISNUMBER(FIND("5F",ScheduleCompile!K260)),ISNUMBER(FIND("0F",ScheduleCompile!K260)),ISNUMBER(FIND("8F",ScheduleCompile!K260)),ISNUMBER(FIND("1F",ScheduleCompile!K260)),ISNUMBER(FIND("2F",ScheduleCompile!K260)),ISNUMBER(FIND("3F",ScheduleCompile!K260)),ISNUMBER(FIND("6F",ScheduleCompile!K260)),ISNUMBER(FIND("7F",ScheduleCompile!K260)),ISNUMBER(FIND("9F",ScheduleCompile!K260)),ISNUMBER(FIND("4F",ScheduleCompile!K260))),VALUE(LEFT(ScheduleCompile!K260,FIND("F",ScheduleCompile!K260)-1)),ScheduleCompile!K260)))))))</f>
        <v>0</v>
      </c>
      <c r="Q267" s="1">
        <f>IF(AND(ISERROR(IF(ScheduleCompile!L260="Off",0,IF(ScheduleCompile!L260="On",1,IF(ISNUMBER(ScheduleCompile!L260),ScheduleCompile!L260/1,IF(ISTEXT(ScheduleCompile!L260),IF(OR(ISNUMBER(FIND("5F",ScheduleCompile!L260)),ISNUMBER(FIND("0F",ScheduleCompile!L260)),ISNUMBER(FIND("8F",ScheduleCompile!L260)),ISNUMBER(FIND("1F",ScheduleCompile!L260)),ISNUMBER(FIND("2F",ScheduleCompile!L260)),ISNUMBER(FIND("3F",ScheduleCompile!L260)),ISNUMBER(FIND("6F",ScheduleCompile!L260)),ISNUMBER(FIND("7F",ScheduleCompile!L260)),ISNUMBER(FIND("9F",ScheduleCompile!L260)),ISNUMBER(FIND("4F",ScheduleCompile!L260))),VALUE(LEFT(ScheduleCompile!L260,FIND("F",ScheduleCompile!L260)-1)),ScheduleCompile!L260)))))),ISTEXT(ScheduleCompile!#REF!)),"ENDTABLE",IF(ISERROR(IF(ScheduleCompile!L260="Off",0,IF(ScheduleCompile!L260="On",1,IF(ISNUMBER(ScheduleCompile!L260),ScheduleCompile!L260/1,IF(ISTEXT(ScheduleCompile!L260),IF(OR(ISNUMBER(FIND("5F",ScheduleCompile!L260)),ISNUMBER(FIND("0F",ScheduleCompile!L260)),ISNUMBER(FIND("8F",ScheduleCompile!L260)),ISNUMBER(FIND("1F",ScheduleCompile!L260)),ISNUMBER(FIND("2F",ScheduleCompile!L260)),ISNUMBER(FIND("3F",ScheduleCompile!L260)),ISNUMBER(FIND("6F",ScheduleCompile!L260)),ISNUMBER(FIND("7F",ScheduleCompile!L260)),ISNUMBER(FIND("9F",ScheduleCompile!L260)),ISNUMBER(FIND("4F",ScheduleCompile!L260))),VALUE(LEFT(ScheduleCompile!L260,FIND("F",ScheduleCompile!L260)-1)),ScheduleCompile!L260)))))),"",IF(ScheduleCompile!L260="Off",0,IF(ScheduleCompile!L260="On",1,IF(ISNUMBER(ScheduleCompile!L260),ScheduleCompile!L260/1,IF(ISTEXT(ScheduleCompile!L260),IF(OR(ISNUMBER(FIND("5F",ScheduleCompile!L260)),ISNUMBER(FIND("0F",ScheduleCompile!L260)),ISNUMBER(FIND("8F",ScheduleCompile!L260)),ISNUMBER(FIND("1F",ScheduleCompile!L260)),ISNUMBER(FIND("2F",ScheduleCompile!L260)),ISNUMBER(FIND("3F",ScheduleCompile!L260)),ISNUMBER(FIND("6F",ScheduleCompile!L260)),ISNUMBER(FIND("7F",ScheduleCompile!L260)),ISNUMBER(FIND("9F",ScheduleCompile!L260)),ISNUMBER(FIND("4F",ScheduleCompile!L260))),VALUE(LEFT(ScheduleCompile!L260,FIND("F",ScheduleCompile!L260)-1)),ScheduleCompile!L260)))))))</f>
        <v>0</v>
      </c>
      <c r="R267" s="1">
        <f>IF(AND(ISERROR(IF(ScheduleCompile!M260="Off",0,IF(ScheduleCompile!M260="On",1,IF(ISNUMBER(ScheduleCompile!M260),ScheduleCompile!M260/1,IF(ISTEXT(ScheduleCompile!M260),IF(OR(ISNUMBER(FIND("5F",ScheduleCompile!M260)),ISNUMBER(FIND("0F",ScheduleCompile!M260)),ISNUMBER(FIND("8F",ScheduleCompile!M260)),ISNUMBER(FIND("1F",ScheduleCompile!M260)),ISNUMBER(FIND("2F",ScheduleCompile!M260)),ISNUMBER(FIND("3F",ScheduleCompile!M260)),ISNUMBER(FIND("6F",ScheduleCompile!M260)),ISNUMBER(FIND("7F",ScheduleCompile!M260)),ISNUMBER(FIND("9F",ScheduleCompile!M260)),ISNUMBER(FIND("4F",ScheduleCompile!M260))),VALUE(LEFT(ScheduleCompile!M260,FIND("F",ScheduleCompile!M260)-1)),ScheduleCompile!M260)))))),ISTEXT(ScheduleCompile!#REF!)),"ENDTABLE",IF(ISERROR(IF(ScheduleCompile!M260="Off",0,IF(ScheduleCompile!M260="On",1,IF(ISNUMBER(ScheduleCompile!M260),ScheduleCompile!M260/1,IF(ISTEXT(ScheduleCompile!M260),IF(OR(ISNUMBER(FIND("5F",ScheduleCompile!M260)),ISNUMBER(FIND("0F",ScheduleCompile!M260)),ISNUMBER(FIND("8F",ScheduleCompile!M260)),ISNUMBER(FIND("1F",ScheduleCompile!M260)),ISNUMBER(FIND("2F",ScheduleCompile!M260)),ISNUMBER(FIND("3F",ScheduleCompile!M260)),ISNUMBER(FIND("6F",ScheduleCompile!M260)),ISNUMBER(FIND("7F",ScheduleCompile!M260)),ISNUMBER(FIND("9F",ScheduleCompile!M260)),ISNUMBER(FIND("4F",ScheduleCompile!M260))),VALUE(LEFT(ScheduleCompile!M260,FIND("F",ScheduleCompile!M260)-1)),ScheduleCompile!M260)))))),"",IF(ScheduleCompile!M260="Off",0,IF(ScheduleCompile!M260="On",1,IF(ISNUMBER(ScheduleCompile!M260),ScheduleCompile!M260/1,IF(ISTEXT(ScheduleCompile!M260),IF(OR(ISNUMBER(FIND("5F",ScheduleCompile!M260)),ISNUMBER(FIND("0F",ScheduleCompile!M260)),ISNUMBER(FIND("8F",ScheduleCompile!M260)),ISNUMBER(FIND("1F",ScheduleCompile!M260)),ISNUMBER(FIND("2F",ScheduleCompile!M260)),ISNUMBER(FIND("3F",ScheduleCompile!M260)),ISNUMBER(FIND("6F",ScheduleCompile!M260)),ISNUMBER(FIND("7F",ScheduleCompile!M260)),ISNUMBER(FIND("9F",ScheduleCompile!M260)),ISNUMBER(FIND("4F",ScheduleCompile!M260))),VALUE(LEFT(ScheduleCompile!M260,FIND("F",ScheduleCompile!M260)-1)),ScheduleCompile!M260)))))))</f>
        <v>0</v>
      </c>
      <c r="S267" s="1">
        <f>IF(AND(ISERROR(IF(ScheduleCompile!N260="Off",0,IF(ScheduleCompile!N260="On",1,IF(ISNUMBER(ScheduleCompile!N260),ScheduleCompile!N260/1,IF(ISTEXT(ScheduleCompile!N260),IF(OR(ISNUMBER(FIND("5F",ScheduleCompile!N260)),ISNUMBER(FIND("0F",ScheduleCompile!N260)),ISNUMBER(FIND("8F",ScheduleCompile!N260)),ISNUMBER(FIND("1F",ScheduleCompile!N260)),ISNUMBER(FIND("2F",ScheduleCompile!N260)),ISNUMBER(FIND("3F",ScheduleCompile!N260)),ISNUMBER(FIND("6F",ScheduleCompile!N260)),ISNUMBER(FIND("7F",ScheduleCompile!N260)),ISNUMBER(FIND("9F",ScheduleCompile!N260)),ISNUMBER(FIND("4F",ScheduleCompile!N260))),VALUE(LEFT(ScheduleCompile!N260,FIND("F",ScheduleCompile!N260)-1)),ScheduleCompile!N260)))))),ISTEXT(ScheduleCompile!#REF!)),"ENDTABLE",IF(ISERROR(IF(ScheduleCompile!N260="Off",0,IF(ScheduleCompile!N260="On",1,IF(ISNUMBER(ScheduleCompile!N260),ScheduleCompile!N260/1,IF(ISTEXT(ScheduleCompile!N260),IF(OR(ISNUMBER(FIND("5F",ScheduleCompile!N260)),ISNUMBER(FIND("0F",ScheduleCompile!N260)),ISNUMBER(FIND("8F",ScheduleCompile!N260)),ISNUMBER(FIND("1F",ScheduleCompile!N260)),ISNUMBER(FIND("2F",ScheduleCompile!N260)),ISNUMBER(FIND("3F",ScheduleCompile!N260)),ISNUMBER(FIND("6F",ScheduleCompile!N260)),ISNUMBER(FIND("7F",ScheduleCompile!N260)),ISNUMBER(FIND("9F",ScheduleCompile!N260)),ISNUMBER(FIND("4F",ScheduleCompile!N260))),VALUE(LEFT(ScheduleCompile!N260,FIND("F",ScheduleCompile!N260)-1)),ScheduleCompile!N260)))))),"",IF(ScheduleCompile!N260="Off",0,IF(ScheduleCompile!N260="On",1,IF(ISNUMBER(ScheduleCompile!N260),ScheduleCompile!N260/1,IF(ISTEXT(ScheduleCompile!N260),IF(OR(ISNUMBER(FIND("5F",ScheduleCompile!N260)),ISNUMBER(FIND("0F",ScheduleCompile!N260)),ISNUMBER(FIND("8F",ScheduleCompile!N260)),ISNUMBER(FIND("1F",ScheduleCompile!N260)),ISNUMBER(FIND("2F",ScheduleCompile!N260)),ISNUMBER(FIND("3F",ScheduleCompile!N260)),ISNUMBER(FIND("6F",ScheduleCompile!N260)),ISNUMBER(FIND("7F",ScheduleCompile!N260)),ISNUMBER(FIND("9F",ScheduleCompile!N260)),ISNUMBER(FIND("4F",ScheduleCompile!N260))),VALUE(LEFT(ScheduleCompile!N260,FIND("F",ScheduleCompile!N260)-1)),ScheduleCompile!N260)))))))</f>
        <v>0</v>
      </c>
      <c r="T267" s="1">
        <f>IF(AND(ISERROR(IF(ScheduleCompile!O260="Off",0,IF(ScheduleCompile!O260="On",1,IF(ISNUMBER(ScheduleCompile!O260),ScheduleCompile!O260/1,IF(ISTEXT(ScheduleCompile!O260),IF(OR(ISNUMBER(FIND("5F",ScheduleCompile!O260)),ISNUMBER(FIND("0F",ScheduleCompile!O260)),ISNUMBER(FIND("8F",ScheduleCompile!O260)),ISNUMBER(FIND("1F",ScheduleCompile!O260)),ISNUMBER(FIND("2F",ScheduleCompile!O260)),ISNUMBER(FIND("3F",ScheduleCompile!O260)),ISNUMBER(FIND("6F",ScheduleCompile!O260)),ISNUMBER(FIND("7F",ScheduleCompile!O260)),ISNUMBER(FIND("9F",ScheduleCompile!O260)),ISNUMBER(FIND("4F",ScheduleCompile!O260))),VALUE(LEFT(ScheduleCompile!O260,FIND("F",ScheduleCompile!O260)-1)),ScheduleCompile!O260)))))),ISTEXT(ScheduleCompile!#REF!)),"ENDTABLE",IF(ISERROR(IF(ScheduleCompile!O260="Off",0,IF(ScheduleCompile!O260="On",1,IF(ISNUMBER(ScheduleCompile!O260),ScheduleCompile!O260/1,IF(ISTEXT(ScheduleCompile!O260),IF(OR(ISNUMBER(FIND("5F",ScheduleCompile!O260)),ISNUMBER(FIND("0F",ScheduleCompile!O260)),ISNUMBER(FIND("8F",ScheduleCompile!O260)),ISNUMBER(FIND("1F",ScheduleCompile!O260)),ISNUMBER(FIND("2F",ScheduleCompile!O260)),ISNUMBER(FIND("3F",ScheduleCompile!O260)),ISNUMBER(FIND("6F",ScheduleCompile!O260)),ISNUMBER(FIND("7F",ScheduleCompile!O260)),ISNUMBER(FIND("9F",ScheduleCompile!O260)),ISNUMBER(FIND("4F",ScheduleCompile!O260))),VALUE(LEFT(ScheduleCompile!O260,FIND("F",ScheduleCompile!O260)-1)),ScheduleCompile!O260)))))),"",IF(ScheduleCompile!O260="Off",0,IF(ScheduleCompile!O260="On",1,IF(ISNUMBER(ScheduleCompile!O260),ScheduleCompile!O260/1,IF(ISTEXT(ScheduleCompile!O260),IF(OR(ISNUMBER(FIND("5F",ScheduleCompile!O260)),ISNUMBER(FIND("0F",ScheduleCompile!O260)),ISNUMBER(FIND("8F",ScheduleCompile!O260)),ISNUMBER(FIND("1F",ScheduleCompile!O260)),ISNUMBER(FIND("2F",ScheduleCompile!O260)),ISNUMBER(FIND("3F",ScheduleCompile!O260)),ISNUMBER(FIND("6F",ScheduleCompile!O260)),ISNUMBER(FIND("7F",ScheduleCompile!O260)),ISNUMBER(FIND("9F",ScheduleCompile!O260)),ISNUMBER(FIND("4F",ScheduleCompile!O260))),VALUE(LEFT(ScheduleCompile!O260,FIND("F",ScheduleCompile!O260)-1)),ScheduleCompile!O260)))))))</f>
        <v>0</v>
      </c>
      <c r="U267" s="1">
        <f>IF(AND(ISERROR(IF(ScheduleCompile!P260="Off",0,IF(ScheduleCompile!P260="On",1,IF(ISNUMBER(ScheduleCompile!P260),ScheduleCompile!P260/1,IF(ISTEXT(ScheduleCompile!P260),IF(OR(ISNUMBER(FIND("5F",ScheduleCompile!P260)),ISNUMBER(FIND("0F",ScheduleCompile!P260)),ISNUMBER(FIND("8F",ScheduleCompile!P260)),ISNUMBER(FIND("1F",ScheduleCompile!P260)),ISNUMBER(FIND("2F",ScheduleCompile!P260)),ISNUMBER(FIND("3F",ScheduleCompile!P260)),ISNUMBER(FIND("6F",ScheduleCompile!P260)),ISNUMBER(FIND("7F",ScheduleCompile!P260)),ISNUMBER(FIND("9F",ScheduleCompile!P260)),ISNUMBER(FIND("4F",ScheduleCompile!P260))),VALUE(LEFT(ScheduleCompile!P260,FIND("F",ScheduleCompile!P260)-1)),ScheduleCompile!P260)))))),ISTEXT(ScheduleCompile!#REF!)),"ENDTABLE",IF(ISERROR(IF(ScheduleCompile!P260="Off",0,IF(ScheduleCompile!P260="On",1,IF(ISNUMBER(ScheduleCompile!P260),ScheduleCompile!P260/1,IF(ISTEXT(ScheduleCompile!P260),IF(OR(ISNUMBER(FIND("5F",ScheduleCompile!P260)),ISNUMBER(FIND("0F",ScheduleCompile!P260)),ISNUMBER(FIND("8F",ScheduleCompile!P260)),ISNUMBER(FIND("1F",ScheduleCompile!P260)),ISNUMBER(FIND("2F",ScheduleCompile!P260)),ISNUMBER(FIND("3F",ScheduleCompile!P260)),ISNUMBER(FIND("6F",ScheduleCompile!P260)),ISNUMBER(FIND("7F",ScheduleCompile!P260)),ISNUMBER(FIND("9F",ScheduleCompile!P260)),ISNUMBER(FIND("4F",ScheduleCompile!P260))),VALUE(LEFT(ScheduleCompile!P260,FIND("F",ScheduleCompile!P260)-1)),ScheduleCompile!P260)))))),"",IF(ScheduleCompile!P260="Off",0,IF(ScheduleCompile!P260="On",1,IF(ISNUMBER(ScheduleCompile!P260),ScheduleCompile!P260/1,IF(ISTEXT(ScheduleCompile!P260),IF(OR(ISNUMBER(FIND("5F",ScheduleCompile!P260)),ISNUMBER(FIND("0F",ScheduleCompile!P260)),ISNUMBER(FIND("8F",ScheduleCompile!P260)),ISNUMBER(FIND("1F",ScheduleCompile!P260)),ISNUMBER(FIND("2F",ScheduleCompile!P260)),ISNUMBER(FIND("3F",ScheduleCompile!P260)),ISNUMBER(FIND("6F",ScheduleCompile!P260)),ISNUMBER(FIND("7F",ScheduleCompile!P260)),ISNUMBER(FIND("9F",ScheduleCompile!P260)),ISNUMBER(FIND("4F",ScheduleCompile!P260))),VALUE(LEFT(ScheduleCompile!P260,FIND("F",ScheduleCompile!P260)-1)),ScheduleCompile!P260)))))))</f>
        <v>0</v>
      </c>
      <c r="V267" s="1">
        <f>IF(AND(ISERROR(IF(ScheduleCompile!Q260="Off",0,IF(ScheduleCompile!Q260="On",1,IF(ISNUMBER(ScheduleCompile!Q260),ScheduleCompile!Q260/1,IF(ISTEXT(ScheduleCompile!Q260),IF(OR(ISNUMBER(FIND("5F",ScheduleCompile!Q260)),ISNUMBER(FIND("0F",ScheduleCompile!Q260)),ISNUMBER(FIND("8F",ScheduleCompile!Q260)),ISNUMBER(FIND("1F",ScheduleCompile!Q260)),ISNUMBER(FIND("2F",ScheduleCompile!Q260)),ISNUMBER(FIND("3F",ScheduleCompile!Q260)),ISNUMBER(FIND("6F",ScheduleCompile!Q260)),ISNUMBER(FIND("7F",ScheduleCompile!Q260)),ISNUMBER(FIND("9F",ScheduleCompile!Q260)),ISNUMBER(FIND("4F",ScheduleCompile!Q260))),VALUE(LEFT(ScheduleCompile!Q260,FIND("F",ScheduleCompile!Q260)-1)),ScheduleCompile!Q260)))))),ISTEXT(ScheduleCompile!#REF!)),"ENDTABLE",IF(ISERROR(IF(ScheduleCompile!Q260="Off",0,IF(ScheduleCompile!Q260="On",1,IF(ISNUMBER(ScheduleCompile!Q260),ScheduleCompile!Q260/1,IF(ISTEXT(ScheduleCompile!Q260),IF(OR(ISNUMBER(FIND("5F",ScheduleCompile!Q260)),ISNUMBER(FIND("0F",ScheduleCompile!Q260)),ISNUMBER(FIND("8F",ScheduleCompile!Q260)),ISNUMBER(FIND("1F",ScheduleCompile!Q260)),ISNUMBER(FIND("2F",ScheduleCompile!Q260)),ISNUMBER(FIND("3F",ScheduleCompile!Q260)),ISNUMBER(FIND("6F",ScheduleCompile!Q260)),ISNUMBER(FIND("7F",ScheduleCompile!Q260)),ISNUMBER(FIND("9F",ScheduleCompile!Q260)),ISNUMBER(FIND("4F",ScheduleCompile!Q260))),VALUE(LEFT(ScheduleCompile!Q260,FIND("F",ScheduleCompile!Q260)-1)),ScheduleCompile!Q260)))))),"",IF(ScheduleCompile!Q260="Off",0,IF(ScheduleCompile!Q260="On",1,IF(ISNUMBER(ScheduleCompile!Q260),ScheduleCompile!Q260/1,IF(ISTEXT(ScheduleCompile!Q260),IF(OR(ISNUMBER(FIND("5F",ScheduleCompile!Q260)),ISNUMBER(FIND("0F",ScheduleCompile!Q260)),ISNUMBER(FIND("8F",ScheduleCompile!Q260)),ISNUMBER(FIND("1F",ScheduleCompile!Q260)),ISNUMBER(FIND("2F",ScheduleCompile!Q260)),ISNUMBER(FIND("3F",ScheduleCompile!Q260)),ISNUMBER(FIND("6F",ScheduleCompile!Q260)),ISNUMBER(FIND("7F",ScheduleCompile!Q260)),ISNUMBER(FIND("9F",ScheduleCompile!Q260)),ISNUMBER(FIND("4F",ScheduleCompile!Q260))),VALUE(LEFT(ScheduleCompile!Q260,FIND("F",ScheduleCompile!Q260)-1)),ScheduleCompile!Q260)))))))</f>
        <v>0</v>
      </c>
      <c r="W267" s="1">
        <f>IF(AND(ISERROR(IF(ScheduleCompile!R260="Off",0,IF(ScheduleCompile!R260="On",1,IF(ISNUMBER(ScheduleCompile!R260),ScheduleCompile!R260/1,IF(ISTEXT(ScheduleCompile!R260),IF(OR(ISNUMBER(FIND("5F",ScheduleCompile!R260)),ISNUMBER(FIND("0F",ScheduleCompile!R260)),ISNUMBER(FIND("8F",ScheduleCompile!R260)),ISNUMBER(FIND("1F",ScheduleCompile!R260)),ISNUMBER(FIND("2F",ScheduleCompile!R260)),ISNUMBER(FIND("3F",ScheduleCompile!R260)),ISNUMBER(FIND("6F",ScheduleCompile!R260)),ISNUMBER(FIND("7F",ScheduleCompile!R260)),ISNUMBER(FIND("9F",ScheduleCompile!R260)),ISNUMBER(FIND("4F",ScheduleCompile!R260))),VALUE(LEFT(ScheduleCompile!R260,FIND("F",ScheduleCompile!R260)-1)),ScheduleCompile!R260)))))),ISTEXT(ScheduleCompile!#REF!)),"ENDTABLE",IF(ISERROR(IF(ScheduleCompile!R260="Off",0,IF(ScheduleCompile!R260="On",1,IF(ISNUMBER(ScheduleCompile!R260),ScheduleCompile!R260/1,IF(ISTEXT(ScheduleCompile!R260),IF(OR(ISNUMBER(FIND("5F",ScheduleCompile!R260)),ISNUMBER(FIND("0F",ScheduleCompile!R260)),ISNUMBER(FIND("8F",ScheduleCompile!R260)),ISNUMBER(FIND("1F",ScheduleCompile!R260)),ISNUMBER(FIND("2F",ScheduleCompile!R260)),ISNUMBER(FIND("3F",ScheduleCompile!R260)),ISNUMBER(FIND("6F",ScheduleCompile!R260)),ISNUMBER(FIND("7F",ScheduleCompile!R260)),ISNUMBER(FIND("9F",ScheduleCompile!R260)),ISNUMBER(FIND("4F",ScheduleCompile!R260))),VALUE(LEFT(ScheduleCompile!R260,FIND("F",ScheduleCompile!R260)-1)),ScheduleCompile!R260)))))),"",IF(ScheduleCompile!R260="Off",0,IF(ScheduleCompile!R260="On",1,IF(ISNUMBER(ScheduleCompile!R260),ScheduleCompile!R260/1,IF(ISTEXT(ScheduleCompile!R260),IF(OR(ISNUMBER(FIND("5F",ScheduleCompile!R260)),ISNUMBER(FIND("0F",ScheduleCompile!R260)),ISNUMBER(FIND("8F",ScheduleCompile!R260)),ISNUMBER(FIND("1F",ScheduleCompile!R260)),ISNUMBER(FIND("2F",ScheduleCompile!R260)),ISNUMBER(FIND("3F",ScheduleCompile!R260)),ISNUMBER(FIND("6F",ScheduleCompile!R260)),ISNUMBER(FIND("7F",ScheduleCompile!R260)),ISNUMBER(FIND("9F",ScheduleCompile!R260)),ISNUMBER(FIND("4F",ScheduleCompile!R260))),VALUE(LEFT(ScheduleCompile!R260,FIND("F",ScheduleCompile!R260)-1)),ScheduleCompile!R260)))))))</f>
        <v>0</v>
      </c>
      <c r="X267" s="1">
        <f>IF(AND(ISERROR(IF(ScheduleCompile!S260="Off",0,IF(ScheduleCompile!S260="On",1,IF(ISNUMBER(ScheduleCompile!S260),ScheduleCompile!S260/1,IF(ISTEXT(ScheduleCompile!S260),IF(OR(ISNUMBER(FIND("5F",ScheduleCompile!S260)),ISNUMBER(FIND("0F",ScheduleCompile!S260)),ISNUMBER(FIND("8F",ScheduleCompile!S260)),ISNUMBER(FIND("1F",ScheduleCompile!S260)),ISNUMBER(FIND("2F",ScheduleCompile!S260)),ISNUMBER(FIND("3F",ScheduleCompile!S260)),ISNUMBER(FIND("6F",ScheduleCompile!S260)),ISNUMBER(FIND("7F",ScheduleCompile!S260)),ISNUMBER(FIND("9F",ScheduleCompile!S260)),ISNUMBER(FIND("4F",ScheduleCompile!S260))),VALUE(LEFT(ScheduleCompile!S260,FIND("F",ScheduleCompile!S260)-1)),ScheduleCompile!S260)))))),ISTEXT(ScheduleCompile!#REF!)),"ENDTABLE",IF(ISERROR(IF(ScheduleCompile!S260="Off",0,IF(ScheduleCompile!S260="On",1,IF(ISNUMBER(ScheduleCompile!S260),ScheduleCompile!S260/1,IF(ISTEXT(ScheduleCompile!S260),IF(OR(ISNUMBER(FIND("5F",ScheduleCompile!S260)),ISNUMBER(FIND("0F",ScheduleCompile!S260)),ISNUMBER(FIND("8F",ScheduleCompile!S260)),ISNUMBER(FIND("1F",ScheduleCompile!S260)),ISNUMBER(FIND("2F",ScheduleCompile!S260)),ISNUMBER(FIND("3F",ScheduleCompile!S260)),ISNUMBER(FIND("6F",ScheduleCompile!S260)),ISNUMBER(FIND("7F",ScheduleCompile!S260)),ISNUMBER(FIND("9F",ScheduleCompile!S260)),ISNUMBER(FIND("4F",ScheduleCompile!S260))),VALUE(LEFT(ScheduleCompile!S260,FIND("F",ScheduleCompile!S260)-1)),ScheduleCompile!S260)))))),"",IF(ScheduleCompile!S260="Off",0,IF(ScheduleCompile!S260="On",1,IF(ISNUMBER(ScheduleCompile!S260),ScheduleCompile!S260/1,IF(ISTEXT(ScheduleCompile!S260),IF(OR(ISNUMBER(FIND("5F",ScheduleCompile!S260)),ISNUMBER(FIND("0F",ScheduleCompile!S260)),ISNUMBER(FIND("8F",ScheduleCompile!S260)),ISNUMBER(FIND("1F",ScheduleCompile!S260)),ISNUMBER(FIND("2F",ScheduleCompile!S260)),ISNUMBER(FIND("3F",ScheduleCompile!S260)),ISNUMBER(FIND("6F",ScheduleCompile!S260)),ISNUMBER(FIND("7F",ScheduleCompile!S260)),ISNUMBER(FIND("9F",ScheduleCompile!S260)),ISNUMBER(FIND("4F",ScheduleCompile!S260))),VALUE(LEFT(ScheduleCompile!S260,FIND("F",ScheduleCompile!S260)-1)),ScheduleCompile!S260)))))))</f>
        <v>0</v>
      </c>
      <c r="Y267" s="1">
        <f>IF(AND(ISERROR(IF(ScheduleCompile!T260="Off",0,IF(ScheduleCompile!T260="On",1,IF(ISNUMBER(ScheduleCompile!T260),ScheduleCompile!T260/1,IF(ISTEXT(ScheduleCompile!T260),IF(OR(ISNUMBER(FIND("5F",ScheduleCompile!T260)),ISNUMBER(FIND("0F",ScheduleCompile!T260)),ISNUMBER(FIND("8F",ScheduleCompile!T260)),ISNUMBER(FIND("1F",ScheduleCompile!T260)),ISNUMBER(FIND("2F",ScheduleCompile!T260)),ISNUMBER(FIND("3F",ScheduleCompile!T260)),ISNUMBER(FIND("6F",ScheduleCompile!T260)),ISNUMBER(FIND("7F",ScheduleCompile!T260)),ISNUMBER(FIND("9F",ScheduleCompile!T260)),ISNUMBER(FIND("4F",ScheduleCompile!T260))),VALUE(LEFT(ScheduleCompile!T260,FIND("F",ScheduleCompile!T260)-1)),ScheduleCompile!T260)))))),ISTEXT(ScheduleCompile!#REF!)),"ENDTABLE",IF(ISERROR(IF(ScheduleCompile!T260="Off",0,IF(ScheduleCompile!T260="On",1,IF(ISNUMBER(ScheduleCompile!T260),ScheduleCompile!T260/1,IF(ISTEXT(ScheduleCompile!T260),IF(OR(ISNUMBER(FIND("5F",ScheduleCompile!T260)),ISNUMBER(FIND("0F",ScheduleCompile!T260)),ISNUMBER(FIND("8F",ScheduleCompile!T260)),ISNUMBER(FIND("1F",ScheduleCompile!T260)),ISNUMBER(FIND("2F",ScheduleCompile!T260)),ISNUMBER(FIND("3F",ScheduleCompile!T260)),ISNUMBER(FIND("6F",ScheduleCompile!T260)),ISNUMBER(FIND("7F",ScheduleCompile!T260)),ISNUMBER(FIND("9F",ScheduleCompile!T260)),ISNUMBER(FIND("4F",ScheduleCompile!T260))),VALUE(LEFT(ScheduleCompile!T260,FIND("F",ScheduleCompile!T260)-1)),ScheduleCompile!T260)))))),"",IF(ScheduleCompile!T260="Off",0,IF(ScheduleCompile!T260="On",1,IF(ISNUMBER(ScheduleCompile!T260),ScheduleCompile!T260/1,IF(ISTEXT(ScheduleCompile!T260),IF(OR(ISNUMBER(FIND("5F",ScheduleCompile!T260)),ISNUMBER(FIND("0F",ScheduleCompile!T260)),ISNUMBER(FIND("8F",ScheduleCompile!T260)),ISNUMBER(FIND("1F",ScheduleCompile!T260)),ISNUMBER(FIND("2F",ScheduleCompile!T260)),ISNUMBER(FIND("3F",ScheduleCompile!T260)),ISNUMBER(FIND("6F",ScheduleCompile!T260)),ISNUMBER(FIND("7F",ScheduleCompile!T260)),ISNUMBER(FIND("9F",ScheduleCompile!T260)),ISNUMBER(FIND("4F",ScheduleCompile!T260))),VALUE(LEFT(ScheduleCompile!T260,FIND("F",ScheduleCompile!T260)-1)),ScheduleCompile!T260)))))))</f>
        <v>0</v>
      </c>
      <c r="Z267" s="1">
        <f>IF(AND(ISERROR(IF(ScheduleCompile!U260="Off",0,IF(ScheduleCompile!U260="On",1,IF(ISNUMBER(ScheduleCompile!U260),ScheduleCompile!U260/1,IF(ISTEXT(ScheduleCompile!U260),IF(OR(ISNUMBER(FIND("5F",ScheduleCompile!U260)),ISNUMBER(FIND("0F",ScheduleCompile!U260)),ISNUMBER(FIND("8F",ScheduleCompile!U260)),ISNUMBER(FIND("1F",ScheduleCompile!U260)),ISNUMBER(FIND("2F",ScheduleCompile!U260)),ISNUMBER(FIND("3F",ScheduleCompile!U260)),ISNUMBER(FIND("6F",ScheduleCompile!U260)),ISNUMBER(FIND("7F",ScheduleCompile!U260)),ISNUMBER(FIND("9F",ScheduleCompile!U260)),ISNUMBER(FIND("4F",ScheduleCompile!U260))),VALUE(LEFT(ScheduleCompile!U260,FIND("F",ScheduleCompile!U260)-1)),ScheduleCompile!U260)))))),ISTEXT(ScheduleCompile!#REF!)),"ENDTABLE",IF(ISERROR(IF(ScheduleCompile!U260="Off",0,IF(ScheduleCompile!U260="On",1,IF(ISNUMBER(ScheduleCompile!U260),ScheduleCompile!U260/1,IF(ISTEXT(ScheduleCompile!U260),IF(OR(ISNUMBER(FIND("5F",ScheduleCompile!U260)),ISNUMBER(FIND("0F",ScheduleCompile!U260)),ISNUMBER(FIND("8F",ScheduleCompile!U260)),ISNUMBER(FIND("1F",ScheduleCompile!U260)),ISNUMBER(FIND("2F",ScheduleCompile!U260)),ISNUMBER(FIND("3F",ScheduleCompile!U260)),ISNUMBER(FIND("6F",ScheduleCompile!U260)),ISNUMBER(FIND("7F",ScheduleCompile!U260)),ISNUMBER(FIND("9F",ScheduleCompile!U260)),ISNUMBER(FIND("4F",ScheduleCompile!U260))),VALUE(LEFT(ScheduleCompile!U260,FIND("F",ScheduleCompile!U260)-1)),ScheduleCompile!U260)))))),"",IF(ScheduleCompile!U260="Off",0,IF(ScheduleCompile!U260="On",1,IF(ISNUMBER(ScheduleCompile!U260),ScheduleCompile!U260/1,IF(ISTEXT(ScheduleCompile!U260),IF(OR(ISNUMBER(FIND("5F",ScheduleCompile!U260)),ISNUMBER(FIND("0F",ScheduleCompile!U260)),ISNUMBER(FIND("8F",ScheduleCompile!U260)),ISNUMBER(FIND("1F",ScheduleCompile!U260)),ISNUMBER(FIND("2F",ScheduleCompile!U260)),ISNUMBER(FIND("3F",ScheduleCompile!U260)),ISNUMBER(FIND("6F",ScheduleCompile!U260)),ISNUMBER(FIND("7F",ScheduleCompile!U260)),ISNUMBER(FIND("9F",ScheduleCompile!U260)),ISNUMBER(FIND("4F",ScheduleCompile!U260))),VALUE(LEFT(ScheduleCompile!U260,FIND("F",ScheduleCompile!U260)-1)),ScheduleCompile!U260)))))))</f>
        <v>0</v>
      </c>
      <c r="AA267" s="1">
        <f>IF(AND(ISERROR(IF(ScheduleCompile!V260="Off",0,IF(ScheduleCompile!V260="On",1,IF(ISNUMBER(ScheduleCompile!V260),ScheduleCompile!V260/1,IF(ISTEXT(ScheduleCompile!V260),IF(OR(ISNUMBER(FIND("5F",ScheduleCompile!V260)),ISNUMBER(FIND("0F",ScheduleCompile!V260)),ISNUMBER(FIND("8F",ScheduleCompile!V260)),ISNUMBER(FIND("1F",ScheduleCompile!V260)),ISNUMBER(FIND("2F",ScheduleCompile!V260)),ISNUMBER(FIND("3F",ScheduleCompile!V260)),ISNUMBER(FIND("6F",ScheduleCompile!V260)),ISNUMBER(FIND("7F",ScheduleCompile!V260)),ISNUMBER(FIND("9F",ScheduleCompile!V260)),ISNUMBER(FIND("4F",ScheduleCompile!V260))),VALUE(LEFT(ScheduleCompile!V260,FIND("F",ScheduleCompile!V260)-1)),ScheduleCompile!V260)))))),ISTEXT(ScheduleCompile!#REF!)),"ENDTABLE",IF(ISERROR(IF(ScheduleCompile!V260="Off",0,IF(ScheduleCompile!V260="On",1,IF(ISNUMBER(ScheduleCompile!V260),ScheduleCompile!V260/1,IF(ISTEXT(ScheduleCompile!V260),IF(OR(ISNUMBER(FIND("5F",ScheduleCompile!V260)),ISNUMBER(FIND("0F",ScheduleCompile!V260)),ISNUMBER(FIND("8F",ScheduleCompile!V260)),ISNUMBER(FIND("1F",ScheduleCompile!V260)),ISNUMBER(FIND("2F",ScheduleCompile!V260)),ISNUMBER(FIND("3F",ScheduleCompile!V260)),ISNUMBER(FIND("6F",ScheduleCompile!V260)),ISNUMBER(FIND("7F",ScheduleCompile!V260)),ISNUMBER(FIND("9F",ScheduleCompile!V260)),ISNUMBER(FIND("4F",ScheduleCompile!V260))),VALUE(LEFT(ScheduleCompile!V260,FIND("F",ScheduleCompile!V260)-1)),ScheduleCompile!V260)))))),"",IF(ScheduleCompile!V260="Off",0,IF(ScheduleCompile!V260="On",1,IF(ISNUMBER(ScheduleCompile!V260),ScheduleCompile!V260/1,IF(ISTEXT(ScheduleCompile!V260),IF(OR(ISNUMBER(FIND("5F",ScheduleCompile!V260)),ISNUMBER(FIND("0F",ScheduleCompile!V260)),ISNUMBER(FIND("8F",ScheduleCompile!V260)),ISNUMBER(FIND("1F",ScheduleCompile!V260)),ISNUMBER(FIND("2F",ScheduleCompile!V260)),ISNUMBER(FIND("3F",ScheduleCompile!V260)),ISNUMBER(FIND("6F",ScheduleCompile!V260)),ISNUMBER(FIND("7F",ScheduleCompile!V260)),ISNUMBER(FIND("9F",ScheduleCompile!V260)),ISNUMBER(FIND("4F",ScheduleCompile!V260))),VALUE(LEFT(ScheduleCompile!V260,FIND("F",ScheduleCompile!V260)-1)),ScheduleCompile!V260)))))))</f>
        <v>0</v>
      </c>
      <c r="AB267" s="1">
        <f>IF(AND(ISERROR(IF(ScheduleCompile!W260="Off",0,IF(ScheduleCompile!W260="On",1,IF(ISNUMBER(ScheduleCompile!W260),ScheduleCompile!W260/1,IF(ISTEXT(ScheduleCompile!W260),IF(OR(ISNUMBER(FIND("5F",ScheduleCompile!W260)),ISNUMBER(FIND("0F",ScheduleCompile!W260)),ISNUMBER(FIND("8F",ScheduleCompile!W260)),ISNUMBER(FIND("1F",ScheduleCompile!W260)),ISNUMBER(FIND("2F",ScheduleCompile!W260)),ISNUMBER(FIND("3F",ScheduleCompile!W260)),ISNUMBER(FIND("6F",ScheduleCompile!W260)),ISNUMBER(FIND("7F",ScheduleCompile!W260)),ISNUMBER(FIND("9F",ScheduleCompile!W260)),ISNUMBER(FIND("4F",ScheduleCompile!W260))),VALUE(LEFT(ScheduleCompile!W260,FIND("F",ScheduleCompile!W260)-1)),ScheduleCompile!W260)))))),ISTEXT(ScheduleCompile!#REF!)),"ENDTABLE",IF(ISERROR(IF(ScheduleCompile!W260="Off",0,IF(ScheduleCompile!W260="On",1,IF(ISNUMBER(ScheduleCompile!W260),ScheduleCompile!W260/1,IF(ISTEXT(ScheduleCompile!W260),IF(OR(ISNUMBER(FIND("5F",ScheduleCompile!W260)),ISNUMBER(FIND("0F",ScheduleCompile!W260)),ISNUMBER(FIND("8F",ScheduleCompile!W260)),ISNUMBER(FIND("1F",ScheduleCompile!W260)),ISNUMBER(FIND("2F",ScheduleCompile!W260)),ISNUMBER(FIND("3F",ScheduleCompile!W260)),ISNUMBER(FIND("6F",ScheduleCompile!W260)),ISNUMBER(FIND("7F",ScheduleCompile!W260)),ISNUMBER(FIND("9F",ScheduleCompile!W260)),ISNUMBER(FIND("4F",ScheduleCompile!W260))),VALUE(LEFT(ScheduleCompile!W260,FIND("F",ScheduleCompile!W260)-1)),ScheduleCompile!W260)))))),"",IF(ScheduleCompile!W260="Off",0,IF(ScheduleCompile!W260="On",1,IF(ISNUMBER(ScheduleCompile!W260),ScheduleCompile!W260/1,IF(ISTEXT(ScheduleCompile!W260),IF(OR(ISNUMBER(FIND("5F",ScheduleCompile!W260)),ISNUMBER(FIND("0F",ScheduleCompile!W260)),ISNUMBER(FIND("8F",ScheduleCompile!W260)),ISNUMBER(FIND("1F",ScheduleCompile!W260)),ISNUMBER(FIND("2F",ScheduleCompile!W260)),ISNUMBER(FIND("3F",ScheduleCompile!W260)),ISNUMBER(FIND("6F",ScheduleCompile!W260)),ISNUMBER(FIND("7F",ScheduleCompile!W260)),ISNUMBER(FIND("9F",ScheduleCompile!W260)),ISNUMBER(FIND("4F",ScheduleCompile!W260))),VALUE(LEFT(ScheduleCompile!W260,FIND("F",ScheduleCompile!W260)-1)),ScheduleCompile!W260)))))))</f>
        <v>0</v>
      </c>
      <c r="AC267" s="1">
        <f>IF(AND(ISERROR(IF(ScheduleCompile!X260="Off",0,IF(ScheduleCompile!X260="On",1,IF(ISNUMBER(ScheduleCompile!X260),ScheduleCompile!X260/1,IF(ISTEXT(ScheduleCompile!X260),IF(OR(ISNUMBER(FIND("5F",ScheduleCompile!X260)),ISNUMBER(FIND("0F",ScheduleCompile!X260)),ISNUMBER(FIND("8F",ScheduleCompile!X260)),ISNUMBER(FIND("1F",ScheduleCompile!X260)),ISNUMBER(FIND("2F",ScheduleCompile!X260)),ISNUMBER(FIND("3F",ScheduleCompile!X260)),ISNUMBER(FIND("6F",ScheduleCompile!X260)),ISNUMBER(FIND("7F",ScheduleCompile!X260)),ISNUMBER(FIND("9F",ScheduleCompile!X260)),ISNUMBER(FIND("4F",ScheduleCompile!X260))),VALUE(LEFT(ScheduleCompile!X260,FIND("F",ScheduleCompile!X260)-1)),ScheduleCompile!X260)))))),ISTEXT(ScheduleCompile!#REF!)),"ENDTABLE",IF(ISERROR(IF(ScheduleCompile!X260="Off",0,IF(ScheduleCompile!X260="On",1,IF(ISNUMBER(ScheduleCompile!X260),ScheduleCompile!X260/1,IF(ISTEXT(ScheduleCompile!X260),IF(OR(ISNUMBER(FIND("5F",ScheduleCompile!X260)),ISNUMBER(FIND("0F",ScheduleCompile!X260)),ISNUMBER(FIND("8F",ScheduleCompile!X260)),ISNUMBER(FIND("1F",ScheduleCompile!X260)),ISNUMBER(FIND("2F",ScheduleCompile!X260)),ISNUMBER(FIND("3F",ScheduleCompile!X260)),ISNUMBER(FIND("6F",ScheduleCompile!X260)),ISNUMBER(FIND("7F",ScheduleCompile!X260)),ISNUMBER(FIND("9F",ScheduleCompile!X260)),ISNUMBER(FIND("4F",ScheduleCompile!X260))),VALUE(LEFT(ScheduleCompile!X260,FIND("F",ScheduleCompile!X260)-1)),ScheduleCompile!X260)))))),"",IF(ScheduleCompile!X260="Off",0,IF(ScheduleCompile!X260="On",1,IF(ISNUMBER(ScheduleCompile!X260),ScheduleCompile!X260/1,IF(ISTEXT(ScheduleCompile!X260),IF(OR(ISNUMBER(FIND("5F",ScheduleCompile!X260)),ISNUMBER(FIND("0F",ScheduleCompile!X260)),ISNUMBER(FIND("8F",ScheduleCompile!X260)),ISNUMBER(FIND("1F",ScheduleCompile!X260)),ISNUMBER(FIND("2F",ScheduleCompile!X260)),ISNUMBER(FIND("3F",ScheduleCompile!X260)),ISNUMBER(FIND("6F",ScheduleCompile!X260)),ISNUMBER(FIND("7F",ScheduleCompile!X260)),ISNUMBER(FIND("9F",ScheduleCompile!X260)),ISNUMBER(FIND("4F",ScheduleCompile!X260))),VALUE(LEFT(ScheduleCompile!X260,FIND("F",ScheduleCompile!X260)-1)),ScheduleCompile!X260)))))))</f>
        <v>0</v>
      </c>
      <c r="AD267" s="1">
        <f>IF(AND(ISERROR(IF(ScheduleCompile!Y260="Off",0,IF(ScheduleCompile!Y260="On",1,IF(ISNUMBER(ScheduleCompile!Y260),ScheduleCompile!Y260/1,IF(ISTEXT(ScheduleCompile!Y260),IF(OR(ISNUMBER(FIND("5F",ScheduleCompile!Y260)),ISNUMBER(FIND("0F",ScheduleCompile!Y260)),ISNUMBER(FIND("8F",ScheduleCompile!Y260)),ISNUMBER(FIND("1F",ScheduleCompile!Y260)),ISNUMBER(FIND("2F",ScheduleCompile!Y260)),ISNUMBER(FIND("3F",ScheduleCompile!Y260)),ISNUMBER(FIND("6F",ScheduleCompile!Y260)),ISNUMBER(FIND("7F",ScheduleCompile!Y260)),ISNUMBER(FIND("9F",ScheduleCompile!Y260)),ISNUMBER(FIND("4F",ScheduleCompile!Y260))),VALUE(LEFT(ScheduleCompile!Y260,FIND("F",ScheduleCompile!Y260)-1)),ScheduleCompile!Y260)))))),ISTEXT(ScheduleCompile!#REF!)),"ENDTABLE",IF(ISERROR(IF(ScheduleCompile!Y260="Off",0,IF(ScheduleCompile!Y260="On",1,IF(ISNUMBER(ScheduleCompile!Y260),ScheduleCompile!Y260/1,IF(ISTEXT(ScheduleCompile!Y260),IF(OR(ISNUMBER(FIND("5F",ScheduleCompile!Y260)),ISNUMBER(FIND("0F",ScheduleCompile!Y260)),ISNUMBER(FIND("8F",ScheduleCompile!Y260)),ISNUMBER(FIND("1F",ScheduleCompile!Y260)),ISNUMBER(FIND("2F",ScheduleCompile!Y260)),ISNUMBER(FIND("3F",ScheduleCompile!Y260)),ISNUMBER(FIND("6F",ScheduleCompile!Y260)),ISNUMBER(FIND("7F",ScheduleCompile!Y260)),ISNUMBER(FIND("9F",ScheduleCompile!Y260)),ISNUMBER(FIND("4F",ScheduleCompile!Y260))),VALUE(LEFT(ScheduleCompile!Y260,FIND("F",ScheduleCompile!Y260)-1)),ScheduleCompile!Y260)))))),"",IF(ScheduleCompile!Y260="Off",0,IF(ScheduleCompile!Y260="On",1,IF(ISNUMBER(ScheduleCompile!Y260),ScheduleCompile!Y260/1,IF(ISTEXT(ScheduleCompile!Y260),IF(OR(ISNUMBER(FIND("5F",ScheduleCompile!Y260)),ISNUMBER(FIND("0F",ScheduleCompile!Y260)),ISNUMBER(FIND("8F",ScheduleCompile!Y260)),ISNUMBER(FIND("1F",ScheduleCompile!Y260)),ISNUMBER(FIND("2F",ScheduleCompile!Y260)),ISNUMBER(FIND("3F",ScheduleCompile!Y260)),ISNUMBER(FIND("6F",ScheduleCompile!Y260)),ISNUMBER(FIND("7F",ScheduleCompile!Y260)),ISNUMBER(FIND("9F",ScheduleCompile!Y260)),ISNUMBER(FIND("4F",ScheduleCompile!Y260))),VALUE(LEFT(ScheduleCompile!Y260,FIND("F",ScheduleCompile!Y260)-1)),ScheduleCompile!Y260)))))))</f>
        <v>0</v>
      </c>
    </row>
    <row r="268" spans="1:30" x14ac:dyDescent="0.25">
      <c r="A268" t="str">
        <f t="shared" si="19"/>
        <v>SchDay "ParkingServiceHotWaterSat"  Type = "Fraction" Hr = (0, 0, 0, 0, 0, 0, 0, 0, 0, 0, 0, 0, 0, 0, 0, 0, 0, 0, 0, 0, 0, 0, 0, 0) ..</v>
      </c>
      <c r="B268" s="1" t="s">
        <v>623</v>
      </c>
      <c r="C268" t="str">
        <f t="shared" si="20"/>
        <v xml:space="preserve">SchDay "ParkingServiceHotWaterSat"  Type = "Fraction" Hr = </v>
      </c>
      <c r="D268" t="str">
        <f t="shared" si="21"/>
        <v>(0, 0, 0, 0, 0, 0, 0, 0, 0, 0, 0, 0, 0, 0, 0, 0, 0, 0, 0, 0, 0, 0, 0, 0) ..</v>
      </c>
      <c r="E268" s="30" t="str">
        <f>ScheduleCompile!A261</f>
        <v>ParkingServiceHotWaterSat</v>
      </c>
      <c r="F268" t="str">
        <f t="shared" si="22"/>
        <v>Fraction</v>
      </c>
      <c r="G268" s="1">
        <f>IF(AND(ISERROR(IF(ScheduleCompile!B261="Off",0,IF(ScheduleCompile!B261="On",1,IF(ISNUMBER(ScheduleCompile!B261),ScheduleCompile!B261/1,IF(ISTEXT(ScheduleCompile!B261),IF(OR(ISNUMBER(FIND("5F",ScheduleCompile!B261)),ISNUMBER(FIND("0F",ScheduleCompile!B261)),ISNUMBER(FIND("8F",ScheduleCompile!B261)),ISNUMBER(FIND("1F",ScheduleCompile!B261)),ISNUMBER(FIND("2F",ScheduleCompile!B261)),ISNUMBER(FIND("3F",ScheduleCompile!B261)),ISNUMBER(FIND("6F",ScheduleCompile!B261)),ISNUMBER(FIND("7F",ScheduleCompile!B261)),ISNUMBER(FIND("9F",ScheduleCompile!B261)),ISNUMBER(FIND("4F",ScheduleCompile!B261))),VALUE(LEFT(ScheduleCompile!B261,FIND("F",ScheduleCompile!B261)-1)),ScheduleCompile!B261)))))),ISTEXT(ScheduleCompile!#REF!)),"ENDTABLE",IF(ISERROR(IF(ScheduleCompile!B261="Off",0,IF(ScheduleCompile!B261="On",1,IF(ISNUMBER(ScheduleCompile!B261),ScheduleCompile!B261/1,IF(ISTEXT(ScheduleCompile!B261),IF(OR(ISNUMBER(FIND("5F",ScheduleCompile!B261)),ISNUMBER(FIND("0F",ScheduleCompile!B261)),ISNUMBER(FIND("8F",ScheduleCompile!B261)),ISNUMBER(FIND("1F",ScheduleCompile!B261)),ISNUMBER(FIND("2F",ScheduleCompile!B261)),ISNUMBER(FIND("3F",ScheduleCompile!B261)),ISNUMBER(FIND("6F",ScheduleCompile!B261)),ISNUMBER(FIND("7F",ScheduleCompile!B261)),ISNUMBER(FIND("9F",ScheduleCompile!B261)),ISNUMBER(FIND("4F",ScheduleCompile!B261))),VALUE(LEFT(ScheduleCompile!B261,FIND("F",ScheduleCompile!B261)-1)),ScheduleCompile!B261)))))),"",IF(ScheduleCompile!B261="Off",0,IF(ScheduleCompile!B261="On",1,IF(ISNUMBER(ScheduleCompile!B261),ScheduleCompile!B261/1,IF(ISTEXT(ScheduleCompile!B261),IF(OR(ISNUMBER(FIND("5F",ScheduleCompile!B261)),ISNUMBER(FIND("0F",ScheduleCompile!B261)),ISNUMBER(FIND("8F",ScheduleCompile!B261)),ISNUMBER(FIND("1F",ScheduleCompile!B261)),ISNUMBER(FIND("2F",ScheduleCompile!B261)),ISNUMBER(FIND("3F",ScheduleCompile!B261)),ISNUMBER(FIND("6F",ScheduleCompile!B261)),ISNUMBER(FIND("7F",ScheduleCompile!B261)),ISNUMBER(FIND("9F",ScheduleCompile!B261)),ISNUMBER(FIND("4F",ScheduleCompile!B261))),VALUE(LEFT(ScheduleCompile!B261,FIND("F",ScheduleCompile!B261)-1)),ScheduleCompile!B261)))))))</f>
        <v>0</v>
      </c>
      <c r="H268" s="1">
        <f>IF(AND(ISERROR(IF(ScheduleCompile!C261="Off",0,IF(ScheduleCompile!C261="On",1,IF(ISNUMBER(ScheduleCompile!C261),ScheduleCompile!C261/1,IF(ISTEXT(ScheduleCompile!C261),IF(OR(ISNUMBER(FIND("5F",ScheduleCompile!C261)),ISNUMBER(FIND("0F",ScheduleCompile!C261)),ISNUMBER(FIND("8F",ScheduleCompile!C261)),ISNUMBER(FIND("1F",ScheduleCompile!C261)),ISNUMBER(FIND("2F",ScheduleCompile!C261)),ISNUMBER(FIND("3F",ScheduleCompile!C261)),ISNUMBER(FIND("6F",ScheduleCompile!C261)),ISNUMBER(FIND("7F",ScheduleCompile!C261)),ISNUMBER(FIND("9F",ScheduleCompile!C261)),ISNUMBER(FIND("4F",ScheduleCompile!C261))),VALUE(LEFT(ScheduleCompile!C261,FIND("F",ScheduleCompile!C261)-1)),ScheduleCompile!C261)))))),ISTEXT(ScheduleCompile!#REF!)),"ENDTABLE",IF(ISERROR(IF(ScheduleCompile!C261="Off",0,IF(ScheduleCompile!C261="On",1,IF(ISNUMBER(ScheduleCompile!C261),ScheduleCompile!C261/1,IF(ISTEXT(ScheduleCompile!C261),IF(OR(ISNUMBER(FIND("5F",ScheduleCompile!C261)),ISNUMBER(FIND("0F",ScheduleCompile!C261)),ISNUMBER(FIND("8F",ScheduleCompile!C261)),ISNUMBER(FIND("1F",ScheduleCompile!C261)),ISNUMBER(FIND("2F",ScheduleCompile!C261)),ISNUMBER(FIND("3F",ScheduleCompile!C261)),ISNUMBER(FIND("6F",ScheduleCompile!C261)),ISNUMBER(FIND("7F",ScheduleCompile!C261)),ISNUMBER(FIND("9F",ScheduleCompile!C261)),ISNUMBER(FIND("4F",ScheduleCompile!C261))),VALUE(LEFT(ScheduleCompile!C261,FIND("F",ScheduleCompile!C261)-1)),ScheduleCompile!C261)))))),"",IF(ScheduleCompile!C261="Off",0,IF(ScheduleCompile!C261="On",1,IF(ISNUMBER(ScheduleCompile!C261),ScheduleCompile!C261/1,IF(ISTEXT(ScheduleCompile!C261),IF(OR(ISNUMBER(FIND("5F",ScheduleCompile!C261)),ISNUMBER(FIND("0F",ScheduleCompile!C261)),ISNUMBER(FIND("8F",ScheduleCompile!C261)),ISNUMBER(FIND("1F",ScheduleCompile!C261)),ISNUMBER(FIND("2F",ScheduleCompile!C261)),ISNUMBER(FIND("3F",ScheduleCompile!C261)),ISNUMBER(FIND("6F",ScheduleCompile!C261)),ISNUMBER(FIND("7F",ScheduleCompile!C261)),ISNUMBER(FIND("9F",ScheduleCompile!C261)),ISNUMBER(FIND("4F",ScheduleCompile!C261))),VALUE(LEFT(ScheduleCompile!C261,FIND("F",ScheduleCompile!C261)-1)),ScheduleCompile!C261)))))))</f>
        <v>0</v>
      </c>
      <c r="I268" s="1">
        <f>IF(AND(ISERROR(IF(ScheduleCompile!D261="Off",0,IF(ScheduleCompile!D261="On",1,IF(ISNUMBER(ScheduleCompile!D261),ScheduleCompile!D261/1,IF(ISTEXT(ScheduleCompile!D261),IF(OR(ISNUMBER(FIND("5F",ScheduleCompile!D261)),ISNUMBER(FIND("0F",ScheduleCompile!D261)),ISNUMBER(FIND("8F",ScheduleCompile!D261)),ISNUMBER(FIND("1F",ScheduleCompile!D261)),ISNUMBER(FIND("2F",ScheduleCompile!D261)),ISNUMBER(FIND("3F",ScheduleCompile!D261)),ISNUMBER(FIND("6F",ScheduleCompile!D261)),ISNUMBER(FIND("7F",ScheduleCompile!D261)),ISNUMBER(FIND("9F",ScheduleCompile!D261)),ISNUMBER(FIND("4F",ScheduleCompile!D261))),VALUE(LEFT(ScheduleCompile!D261,FIND("F",ScheduleCompile!D261)-1)),ScheduleCompile!D261)))))),ISTEXT(ScheduleCompile!#REF!)),"ENDTABLE",IF(ISERROR(IF(ScheduleCompile!D261="Off",0,IF(ScheduleCompile!D261="On",1,IF(ISNUMBER(ScheduleCompile!D261),ScheduleCompile!D261/1,IF(ISTEXT(ScheduleCompile!D261),IF(OR(ISNUMBER(FIND("5F",ScheduleCompile!D261)),ISNUMBER(FIND("0F",ScheduleCompile!D261)),ISNUMBER(FIND("8F",ScheduleCompile!D261)),ISNUMBER(FIND("1F",ScheduleCompile!D261)),ISNUMBER(FIND("2F",ScheduleCompile!D261)),ISNUMBER(FIND("3F",ScheduleCompile!D261)),ISNUMBER(FIND("6F",ScheduleCompile!D261)),ISNUMBER(FIND("7F",ScheduleCompile!D261)),ISNUMBER(FIND("9F",ScheduleCompile!D261)),ISNUMBER(FIND("4F",ScheduleCompile!D261))),VALUE(LEFT(ScheduleCompile!D261,FIND("F",ScheduleCompile!D261)-1)),ScheduleCompile!D261)))))),"",IF(ScheduleCompile!D261="Off",0,IF(ScheduleCompile!D261="On",1,IF(ISNUMBER(ScheduleCompile!D261),ScheduleCompile!D261/1,IF(ISTEXT(ScheduleCompile!D261),IF(OR(ISNUMBER(FIND("5F",ScheduleCompile!D261)),ISNUMBER(FIND("0F",ScheduleCompile!D261)),ISNUMBER(FIND("8F",ScheduleCompile!D261)),ISNUMBER(FIND("1F",ScheduleCompile!D261)),ISNUMBER(FIND("2F",ScheduleCompile!D261)),ISNUMBER(FIND("3F",ScheduleCompile!D261)),ISNUMBER(FIND("6F",ScheduleCompile!D261)),ISNUMBER(FIND("7F",ScheduleCompile!D261)),ISNUMBER(FIND("9F",ScheduleCompile!D261)),ISNUMBER(FIND("4F",ScheduleCompile!D261))),VALUE(LEFT(ScheduleCompile!D261,FIND("F",ScheduleCompile!D261)-1)),ScheduleCompile!D261)))))))</f>
        <v>0</v>
      </c>
      <c r="J268" s="1">
        <f>IF(AND(ISERROR(IF(ScheduleCompile!E261="Off",0,IF(ScheduleCompile!E261="On",1,IF(ISNUMBER(ScheduleCompile!E261),ScheduleCompile!E261/1,IF(ISTEXT(ScheduleCompile!E261),IF(OR(ISNUMBER(FIND("5F",ScheduleCompile!E261)),ISNUMBER(FIND("0F",ScheduleCompile!E261)),ISNUMBER(FIND("8F",ScheduleCompile!E261)),ISNUMBER(FIND("1F",ScheduleCompile!E261)),ISNUMBER(FIND("2F",ScheduleCompile!E261)),ISNUMBER(FIND("3F",ScheduleCompile!E261)),ISNUMBER(FIND("6F",ScheduleCompile!E261)),ISNUMBER(FIND("7F",ScheduleCompile!E261)),ISNUMBER(FIND("9F",ScheduleCompile!E261)),ISNUMBER(FIND("4F",ScheduleCompile!E261))),VALUE(LEFT(ScheduleCompile!E261,FIND("F",ScheduleCompile!E261)-1)),ScheduleCompile!E261)))))),ISTEXT(ScheduleCompile!#REF!)),"ENDTABLE",IF(ISERROR(IF(ScheduleCompile!E261="Off",0,IF(ScheduleCompile!E261="On",1,IF(ISNUMBER(ScheduleCompile!E261),ScheduleCompile!E261/1,IF(ISTEXT(ScheduleCompile!E261),IF(OR(ISNUMBER(FIND("5F",ScheduleCompile!E261)),ISNUMBER(FIND("0F",ScheduleCompile!E261)),ISNUMBER(FIND("8F",ScheduleCompile!E261)),ISNUMBER(FIND("1F",ScheduleCompile!E261)),ISNUMBER(FIND("2F",ScheduleCompile!E261)),ISNUMBER(FIND("3F",ScheduleCompile!E261)),ISNUMBER(FIND("6F",ScheduleCompile!E261)),ISNUMBER(FIND("7F",ScheduleCompile!E261)),ISNUMBER(FIND("9F",ScheduleCompile!E261)),ISNUMBER(FIND("4F",ScheduleCompile!E261))),VALUE(LEFT(ScheduleCompile!E261,FIND("F",ScheduleCompile!E261)-1)),ScheduleCompile!E261)))))),"",IF(ScheduleCompile!E261="Off",0,IF(ScheduleCompile!E261="On",1,IF(ISNUMBER(ScheduleCompile!E261),ScheduleCompile!E261/1,IF(ISTEXT(ScheduleCompile!E261),IF(OR(ISNUMBER(FIND("5F",ScheduleCompile!E261)),ISNUMBER(FIND("0F",ScheduleCompile!E261)),ISNUMBER(FIND("8F",ScheduleCompile!E261)),ISNUMBER(FIND("1F",ScheduleCompile!E261)),ISNUMBER(FIND("2F",ScheduleCompile!E261)),ISNUMBER(FIND("3F",ScheduleCompile!E261)),ISNUMBER(FIND("6F",ScheduleCompile!E261)),ISNUMBER(FIND("7F",ScheduleCompile!E261)),ISNUMBER(FIND("9F",ScheduleCompile!E261)),ISNUMBER(FIND("4F",ScheduleCompile!E261))),VALUE(LEFT(ScheduleCompile!E261,FIND("F",ScheduleCompile!E261)-1)),ScheduleCompile!E261)))))))</f>
        <v>0</v>
      </c>
      <c r="K268" s="1">
        <f>IF(AND(ISERROR(IF(ScheduleCompile!F261="Off",0,IF(ScheduleCompile!F261="On",1,IF(ISNUMBER(ScheduleCompile!F261),ScheduleCompile!F261/1,IF(ISTEXT(ScheduleCompile!F261),IF(OR(ISNUMBER(FIND("5F",ScheduleCompile!F261)),ISNUMBER(FIND("0F",ScheduleCompile!F261)),ISNUMBER(FIND("8F",ScheduleCompile!F261)),ISNUMBER(FIND("1F",ScheduleCompile!F261)),ISNUMBER(FIND("2F",ScheduleCompile!F261)),ISNUMBER(FIND("3F",ScheduleCompile!F261)),ISNUMBER(FIND("6F",ScheduleCompile!F261)),ISNUMBER(FIND("7F",ScheduleCompile!F261)),ISNUMBER(FIND("9F",ScheduleCompile!F261)),ISNUMBER(FIND("4F",ScheduleCompile!F261))),VALUE(LEFT(ScheduleCompile!F261,FIND("F",ScheduleCompile!F261)-1)),ScheduleCompile!F261)))))),ISTEXT(ScheduleCompile!#REF!)),"ENDTABLE",IF(ISERROR(IF(ScheduleCompile!F261="Off",0,IF(ScheduleCompile!F261="On",1,IF(ISNUMBER(ScheduleCompile!F261),ScheduleCompile!F261/1,IF(ISTEXT(ScheduleCompile!F261),IF(OR(ISNUMBER(FIND("5F",ScheduleCompile!F261)),ISNUMBER(FIND("0F",ScheduleCompile!F261)),ISNUMBER(FIND("8F",ScheduleCompile!F261)),ISNUMBER(FIND("1F",ScheduleCompile!F261)),ISNUMBER(FIND("2F",ScheduleCompile!F261)),ISNUMBER(FIND("3F",ScheduleCompile!F261)),ISNUMBER(FIND("6F",ScheduleCompile!F261)),ISNUMBER(FIND("7F",ScheduleCompile!F261)),ISNUMBER(FIND("9F",ScheduleCompile!F261)),ISNUMBER(FIND("4F",ScheduleCompile!F261))),VALUE(LEFT(ScheduleCompile!F261,FIND("F",ScheduleCompile!F261)-1)),ScheduleCompile!F261)))))),"",IF(ScheduleCompile!F261="Off",0,IF(ScheduleCompile!F261="On",1,IF(ISNUMBER(ScheduleCompile!F261),ScheduleCompile!F261/1,IF(ISTEXT(ScheduleCompile!F261),IF(OR(ISNUMBER(FIND("5F",ScheduleCompile!F261)),ISNUMBER(FIND("0F",ScheduleCompile!F261)),ISNUMBER(FIND("8F",ScheduleCompile!F261)),ISNUMBER(FIND("1F",ScheduleCompile!F261)),ISNUMBER(FIND("2F",ScheduleCompile!F261)),ISNUMBER(FIND("3F",ScheduleCompile!F261)),ISNUMBER(FIND("6F",ScheduleCompile!F261)),ISNUMBER(FIND("7F",ScheduleCompile!F261)),ISNUMBER(FIND("9F",ScheduleCompile!F261)),ISNUMBER(FIND("4F",ScheduleCompile!F261))),VALUE(LEFT(ScheduleCompile!F261,FIND("F",ScheduleCompile!F261)-1)),ScheduleCompile!F261)))))))</f>
        <v>0</v>
      </c>
      <c r="L268" s="1">
        <f>IF(AND(ISERROR(IF(ScheduleCompile!G261="Off",0,IF(ScheduleCompile!G261="On",1,IF(ISNUMBER(ScheduleCompile!G261),ScheduleCompile!G261/1,IF(ISTEXT(ScheduleCompile!G261),IF(OR(ISNUMBER(FIND("5F",ScheduleCompile!G261)),ISNUMBER(FIND("0F",ScheduleCompile!G261)),ISNUMBER(FIND("8F",ScheduleCompile!G261)),ISNUMBER(FIND("1F",ScheduleCompile!G261)),ISNUMBER(FIND("2F",ScheduleCompile!G261)),ISNUMBER(FIND("3F",ScheduleCompile!G261)),ISNUMBER(FIND("6F",ScheduleCompile!G261)),ISNUMBER(FIND("7F",ScheduleCompile!G261)),ISNUMBER(FIND("9F",ScheduleCompile!G261)),ISNUMBER(FIND("4F",ScheduleCompile!G261))),VALUE(LEFT(ScheduleCompile!G261,FIND("F",ScheduleCompile!G261)-1)),ScheduleCompile!G261)))))),ISTEXT(ScheduleCompile!#REF!)),"ENDTABLE",IF(ISERROR(IF(ScheduleCompile!G261="Off",0,IF(ScheduleCompile!G261="On",1,IF(ISNUMBER(ScheduleCompile!G261),ScheduleCompile!G261/1,IF(ISTEXT(ScheduleCompile!G261),IF(OR(ISNUMBER(FIND("5F",ScheduleCompile!G261)),ISNUMBER(FIND("0F",ScheduleCompile!G261)),ISNUMBER(FIND("8F",ScheduleCompile!G261)),ISNUMBER(FIND("1F",ScheduleCompile!G261)),ISNUMBER(FIND("2F",ScheduleCompile!G261)),ISNUMBER(FIND("3F",ScheduleCompile!G261)),ISNUMBER(FIND("6F",ScheduleCompile!G261)),ISNUMBER(FIND("7F",ScheduleCompile!G261)),ISNUMBER(FIND("9F",ScheduleCompile!G261)),ISNUMBER(FIND("4F",ScheduleCompile!G261))),VALUE(LEFT(ScheduleCompile!G261,FIND("F",ScheduleCompile!G261)-1)),ScheduleCompile!G261)))))),"",IF(ScheduleCompile!G261="Off",0,IF(ScheduleCompile!G261="On",1,IF(ISNUMBER(ScheduleCompile!G261),ScheduleCompile!G261/1,IF(ISTEXT(ScheduleCompile!G261),IF(OR(ISNUMBER(FIND("5F",ScheduleCompile!G261)),ISNUMBER(FIND("0F",ScheduleCompile!G261)),ISNUMBER(FIND("8F",ScheduleCompile!G261)),ISNUMBER(FIND("1F",ScheduleCompile!G261)),ISNUMBER(FIND("2F",ScheduleCompile!G261)),ISNUMBER(FIND("3F",ScheduleCompile!G261)),ISNUMBER(FIND("6F",ScheduleCompile!G261)),ISNUMBER(FIND("7F",ScheduleCompile!G261)),ISNUMBER(FIND("9F",ScheduleCompile!G261)),ISNUMBER(FIND("4F",ScheduleCompile!G261))),VALUE(LEFT(ScheduleCompile!G261,FIND("F",ScheduleCompile!G261)-1)),ScheduleCompile!G261)))))))</f>
        <v>0</v>
      </c>
      <c r="M268" s="1">
        <f>IF(AND(ISERROR(IF(ScheduleCompile!H261="Off",0,IF(ScheduleCompile!H261="On",1,IF(ISNUMBER(ScheduleCompile!H261),ScheduleCompile!H261/1,IF(ISTEXT(ScheduleCompile!H261),IF(OR(ISNUMBER(FIND("5F",ScheduleCompile!H261)),ISNUMBER(FIND("0F",ScheduleCompile!H261)),ISNUMBER(FIND("8F",ScheduleCompile!H261)),ISNUMBER(FIND("1F",ScheduleCompile!H261)),ISNUMBER(FIND("2F",ScheduleCompile!H261)),ISNUMBER(FIND("3F",ScheduleCompile!H261)),ISNUMBER(FIND("6F",ScheduleCompile!H261)),ISNUMBER(FIND("7F",ScheduleCompile!H261)),ISNUMBER(FIND("9F",ScheduleCompile!H261)),ISNUMBER(FIND("4F",ScheduleCompile!H261))),VALUE(LEFT(ScheduleCompile!H261,FIND("F",ScheduleCompile!H261)-1)),ScheduleCompile!H261)))))),ISTEXT(ScheduleCompile!#REF!)),"ENDTABLE",IF(ISERROR(IF(ScheduleCompile!H261="Off",0,IF(ScheduleCompile!H261="On",1,IF(ISNUMBER(ScheduleCompile!H261),ScheduleCompile!H261/1,IF(ISTEXT(ScheduleCompile!H261),IF(OR(ISNUMBER(FIND("5F",ScheduleCompile!H261)),ISNUMBER(FIND("0F",ScheduleCompile!H261)),ISNUMBER(FIND("8F",ScheduleCompile!H261)),ISNUMBER(FIND("1F",ScheduleCompile!H261)),ISNUMBER(FIND("2F",ScheduleCompile!H261)),ISNUMBER(FIND("3F",ScheduleCompile!H261)),ISNUMBER(FIND("6F",ScheduleCompile!H261)),ISNUMBER(FIND("7F",ScheduleCompile!H261)),ISNUMBER(FIND("9F",ScheduleCompile!H261)),ISNUMBER(FIND("4F",ScheduleCompile!H261))),VALUE(LEFT(ScheduleCompile!H261,FIND("F",ScheduleCompile!H261)-1)),ScheduleCompile!H261)))))),"",IF(ScheduleCompile!H261="Off",0,IF(ScheduleCompile!H261="On",1,IF(ISNUMBER(ScheduleCompile!H261),ScheduleCompile!H261/1,IF(ISTEXT(ScheduleCompile!H261),IF(OR(ISNUMBER(FIND("5F",ScheduleCompile!H261)),ISNUMBER(FIND("0F",ScheduleCompile!H261)),ISNUMBER(FIND("8F",ScheduleCompile!H261)),ISNUMBER(FIND("1F",ScheduleCompile!H261)),ISNUMBER(FIND("2F",ScheduleCompile!H261)),ISNUMBER(FIND("3F",ScheduleCompile!H261)),ISNUMBER(FIND("6F",ScheduleCompile!H261)),ISNUMBER(FIND("7F",ScheduleCompile!H261)),ISNUMBER(FIND("9F",ScheduleCompile!H261)),ISNUMBER(FIND("4F",ScheduleCompile!H261))),VALUE(LEFT(ScheduleCompile!H261,FIND("F",ScheduleCompile!H261)-1)),ScheduleCompile!H261)))))))</f>
        <v>0</v>
      </c>
      <c r="N268" s="1">
        <f>IF(AND(ISERROR(IF(ScheduleCompile!I261="Off",0,IF(ScheduleCompile!I261="On",1,IF(ISNUMBER(ScheduleCompile!I261),ScheduleCompile!I261/1,IF(ISTEXT(ScheduleCompile!I261),IF(OR(ISNUMBER(FIND("5F",ScheduleCompile!I261)),ISNUMBER(FIND("0F",ScheduleCompile!I261)),ISNUMBER(FIND("8F",ScheduleCompile!I261)),ISNUMBER(FIND("1F",ScheduleCompile!I261)),ISNUMBER(FIND("2F",ScheduleCompile!I261)),ISNUMBER(FIND("3F",ScheduleCompile!I261)),ISNUMBER(FIND("6F",ScheduleCompile!I261)),ISNUMBER(FIND("7F",ScheduleCompile!I261)),ISNUMBER(FIND("9F",ScheduleCompile!I261)),ISNUMBER(FIND("4F",ScheduleCompile!I261))),VALUE(LEFT(ScheduleCompile!I261,FIND("F",ScheduleCompile!I261)-1)),ScheduleCompile!I261)))))),ISTEXT(ScheduleCompile!#REF!)),"ENDTABLE",IF(ISERROR(IF(ScheduleCompile!I261="Off",0,IF(ScheduleCompile!I261="On",1,IF(ISNUMBER(ScheduleCompile!I261),ScheduleCompile!I261/1,IF(ISTEXT(ScheduleCompile!I261),IF(OR(ISNUMBER(FIND("5F",ScheduleCompile!I261)),ISNUMBER(FIND("0F",ScheduleCompile!I261)),ISNUMBER(FIND("8F",ScheduleCompile!I261)),ISNUMBER(FIND("1F",ScheduleCompile!I261)),ISNUMBER(FIND("2F",ScheduleCompile!I261)),ISNUMBER(FIND("3F",ScheduleCompile!I261)),ISNUMBER(FIND("6F",ScheduleCompile!I261)),ISNUMBER(FIND("7F",ScheduleCompile!I261)),ISNUMBER(FIND("9F",ScheduleCompile!I261)),ISNUMBER(FIND("4F",ScheduleCompile!I261))),VALUE(LEFT(ScheduleCompile!I261,FIND("F",ScheduleCompile!I261)-1)),ScheduleCompile!I261)))))),"",IF(ScheduleCompile!I261="Off",0,IF(ScheduleCompile!I261="On",1,IF(ISNUMBER(ScheduleCompile!I261),ScheduleCompile!I261/1,IF(ISTEXT(ScheduleCompile!I261),IF(OR(ISNUMBER(FIND("5F",ScheduleCompile!I261)),ISNUMBER(FIND("0F",ScheduleCompile!I261)),ISNUMBER(FIND("8F",ScheduleCompile!I261)),ISNUMBER(FIND("1F",ScheduleCompile!I261)),ISNUMBER(FIND("2F",ScheduleCompile!I261)),ISNUMBER(FIND("3F",ScheduleCompile!I261)),ISNUMBER(FIND("6F",ScheduleCompile!I261)),ISNUMBER(FIND("7F",ScheduleCompile!I261)),ISNUMBER(FIND("9F",ScheduleCompile!I261)),ISNUMBER(FIND("4F",ScheduleCompile!I261))),VALUE(LEFT(ScheduleCompile!I261,FIND("F",ScheduleCompile!I261)-1)),ScheduleCompile!I261)))))))</f>
        <v>0</v>
      </c>
      <c r="O268" s="1">
        <f>IF(AND(ISERROR(IF(ScheduleCompile!J261="Off",0,IF(ScheduleCompile!J261="On",1,IF(ISNUMBER(ScheduleCompile!J261),ScheduleCompile!J261/1,IF(ISTEXT(ScheduleCompile!J261),IF(OR(ISNUMBER(FIND("5F",ScheduleCompile!J261)),ISNUMBER(FIND("0F",ScheduleCompile!J261)),ISNUMBER(FIND("8F",ScheduleCompile!J261)),ISNUMBER(FIND("1F",ScheduleCompile!J261)),ISNUMBER(FIND("2F",ScheduleCompile!J261)),ISNUMBER(FIND("3F",ScheduleCompile!J261)),ISNUMBER(FIND("6F",ScheduleCompile!J261)),ISNUMBER(FIND("7F",ScheduleCompile!J261)),ISNUMBER(FIND("9F",ScheduleCompile!J261)),ISNUMBER(FIND("4F",ScheduleCompile!J261))),VALUE(LEFT(ScheduleCompile!J261,FIND("F",ScheduleCompile!J261)-1)),ScheduleCompile!J261)))))),ISTEXT(ScheduleCompile!#REF!)),"ENDTABLE",IF(ISERROR(IF(ScheduleCompile!J261="Off",0,IF(ScheduleCompile!J261="On",1,IF(ISNUMBER(ScheduleCompile!J261),ScheduleCompile!J261/1,IF(ISTEXT(ScheduleCompile!J261),IF(OR(ISNUMBER(FIND("5F",ScheduleCompile!J261)),ISNUMBER(FIND("0F",ScheduleCompile!J261)),ISNUMBER(FIND("8F",ScheduleCompile!J261)),ISNUMBER(FIND("1F",ScheduleCompile!J261)),ISNUMBER(FIND("2F",ScheduleCompile!J261)),ISNUMBER(FIND("3F",ScheduleCompile!J261)),ISNUMBER(FIND("6F",ScheduleCompile!J261)),ISNUMBER(FIND("7F",ScheduleCompile!J261)),ISNUMBER(FIND("9F",ScheduleCompile!J261)),ISNUMBER(FIND("4F",ScheduleCompile!J261))),VALUE(LEFT(ScheduleCompile!J261,FIND("F",ScheduleCompile!J261)-1)),ScheduleCompile!J261)))))),"",IF(ScheduleCompile!J261="Off",0,IF(ScheduleCompile!J261="On",1,IF(ISNUMBER(ScheduleCompile!J261),ScheduleCompile!J261/1,IF(ISTEXT(ScheduleCompile!J261),IF(OR(ISNUMBER(FIND("5F",ScheduleCompile!J261)),ISNUMBER(FIND("0F",ScheduleCompile!J261)),ISNUMBER(FIND("8F",ScheduleCompile!J261)),ISNUMBER(FIND("1F",ScheduleCompile!J261)),ISNUMBER(FIND("2F",ScheduleCompile!J261)),ISNUMBER(FIND("3F",ScheduleCompile!J261)),ISNUMBER(FIND("6F",ScheduleCompile!J261)),ISNUMBER(FIND("7F",ScheduleCompile!J261)),ISNUMBER(FIND("9F",ScheduleCompile!J261)),ISNUMBER(FIND("4F",ScheduleCompile!J261))),VALUE(LEFT(ScheduleCompile!J261,FIND("F",ScheduleCompile!J261)-1)),ScheduleCompile!J261)))))))</f>
        <v>0</v>
      </c>
      <c r="P268" s="1">
        <f>IF(AND(ISERROR(IF(ScheduleCompile!K261="Off",0,IF(ScheduleCompile!K261="On",1,IF(ISNUMBER(ScheduleCompile!K261),ScheduleCompile!K261/1,IF(ISTEXT(ScheduleCompile!K261),IF(OR(ISNUMBER(FIND("5F",ScheduleCompile!K261)),ISNUMBER(FIND("0F",ScheduleCompile!K261)),ISNUMBER(FIND("8F",ScheduleCompile!K261)),ISNUMBER(FIND("1F",ScheduleCompile!K261)),ISNUMBER(FIND("2F",ScheduleCompile!K261)),ISNUMBER(FIND("3F",ScheduleCompile!K261)),ISNUMBER(FIND("6F",ScheduleCompile!K261)),ISNUMBER(FIND("7F",ScheduleCompile!K261)),ISNUMBER(FIND("9F",ScheduleCompile!K261)),ISNUMBER(FIND("4F",ScheduleCompile!K261))),VALUE(LEFT(ScheduleCompile!K261,FIND("F",ScheduleCompile!K261)-1)),ScheduleCompile!K261)))))),ISTEXT(ScheduleCompile!#REF!)),"ENDTABLE",IF(ISERROR(IF(ScheduleCompile!K261="Off",0,IF(ScheduleCompile!K261="On",1,IF(ISNUMBER(ScheduleCompile!K261),ScheduleCompile!K261/1,IF(ISTEXT(ScheduleCompile!K261),IF(OR(ISNUMBER(FIND("5F",ScheduleCompile!K261)),ISNUMBER(FIND("0F",ScheduleCompile!K261)),ISNUMBER(FIND("8F",ScheduleCompile!K261)),ISNUMBER(FIND("1F",ScheduleCompile!K261)),ISNUMBER(FIND("2F",ScheduleCompile!K261)),ISNUMBER(FIND("3F",ScheduleCompile!K261)),ISNUMBER(FIND("6F",ScheduleCompile!K261)),ISNUMBER(FIND("7F",ScheduleCompile!K261)),ISNUMBER(FIND("9F",ScheduleCompile!K261)),ISNUMBER(FIND("4F",ScheduleCompile!K261))),VALUE(LEFT(ScheduleCompile!K261,FIND("F",ScheduleCompile!K261)-1)),ScheduleCompile!K261)))))),"",IF(ScheduleCompile!K261="Off",0,IF(ScheduleCompile!K261="On",1,IF(ISNUMBER(ScheduleCompile!K261),ScheduleCompile!K261/1,IF(ISTEXT(ScheduleCompile!K261),IF(OR(ISNUMBER(FIND("5F",ScheduleCompile!K261)),ISNUMBER(FIND("0F",ScheduleCompile!K261)),ISNUMBER(FIND("8F",ScheduleCompile!K261)),ISNUMBER(FIND("1F",ScheduleCompile!K261)),ISNUMBER(FIND("2F",ScheduleCompile!K261)),ISNUMBER(FIND("3F",ScheduleCompile!K261)),ISNUMBER(FIND("6F",ScheduleCompile!K261)),ISNUMBER(FIND("7F",ScheduleCompile!K261)),ISNUMBER(FIND("9F",ScheduleCompile!K261)),ISNUMBER(FIND("4F",ScheduleCompile!K261))),VALUE(LEFT(ScheduleCompile!K261,FIND("F",ScheduleCompile!K261)-1)),ScheduleCompile!K261)))))))</f>
        <v>0</v>
      </c>
      <c r="Q268" s="1">
        <f>IF(AND(ISERROR(IF(ScheduleCompile!L261="Off",0,IF(ScheduleCompile!L261="On",1,IF(ISNUMBER(ScheduleCompile!L261),ScheduleCompile!L261/1,IF(ISTEXT(ScheduleCompile!L261),IF(OR(ISNUMBER(FIND("5F",ScheduleCompile!L261)),ISNUMBER(FIND("0F",ScheduleCompile!L261)),ISNUMBER(FIND("8F",ScheduleCompile!L261)),ISNUMBER(FIND("1F",ScheduleCompile!L261)),ISNUMBER(FIND("2F",ScheduleCompile!L261)),ISNUMBER(FIND("3F",ScheduleCompile!L261)),ISNUMBER(FIND("6F",ScheduleCompile!L261)),ISNUMBER(FIND("7F",ScheduleCompile!L261)),ISNUMBER(FIND("9F",ScheduleCompile!L261)),ISNUMBER(FIND("4F",ScheduleCompile!L261))),VALUE(LEFT(ScheduleCompile!L261,FIND("F",ScheduleCompile!L261)-1)),ScheduleCompile!L261)))))),ISTEXT(ScheduleCompile!#REF!)),"ENDTABLE",IF(ISERROR(IF(ScheduleCompile!L261="Off",0,IF(ScheduleCompile!L261="On",1,IF(ISNUMBER(ScheduleCompile!L261),ScheduleCompile!L261/1,IF(ISTEXT(ScheduleCompile!L261),IF(OR(ISNUMBER(FIND("5F",ScheduleCompile!L261)),ISNUMBER(FIND("0F",ScheduleCompile!L261)),ISNUMBER(FIND("8F",ScheduleCompile!L261)),ISNUMBER(FIND("1F",ScheduleCompile!L261)),ISNUMBER(FIND("2F",ScheduleCompile!L261)),ISNUMBER(FIND("3F",ScheduleCompile!L261)),ISNUMBER(FIND("6F",ScheduleCompile!L261)),ISNUMBER(FIND("7F",ScheduleCompile!L261)),ISNUMBER(FIND("9F",ScheduleCompile!L261)),ISNUMBER(FIND("4F",ScheduleCompile!L261))),VALUE(LEFT(ScheduleCompile!L261,FIND("F",ScheduleCompile!L261)-1)),ScheduleCompile!L261)))))),"",IF(ScheduleCompile!L261="Off",0,IF(ScheduleCompile!L261="On",1,IF(ISNUMBER(ScheduleCompile!L261),ScheduleCompile!L261/1,IF(ISTEXT(ScheduleCompile!L261),IF(OR(ISNUMBER(FIND("5F",ScheduleCompile!L261)),ISNUMBER(FIND("0F",ScheduleCompile!L261)),ISNUMBER(FIND("8F",ScheduleCompile!L261)),ISNUMBER(FIND("1F",ScheduleCompile!L261)),ISNUMBER(FIND("2F",ScheduleCompile!L261)),ISNUMBER(FIND("3F",ScheduleCompile!L261)),ISNUMBER(FIND("6F",ScheduleCompile!L261)),ISNUMBER(FIND("7F",ScheduleCompile!L261)),ISNUMBER(FIND("9F",ScheduleCompile!L261)),ISNUMBER(FIND("4F",ScheduleCompile!L261))),VALUE(LEFT(ScheduleCompile!L261,FIND("F",ScheduleCompile!L261)-1)),ScheduleCompile!L261)))))))</f>
        <v>0</v>
      </c>
      <c r="R268" s="1">
        <f>IF(AND(ISERROR(IF(ScheduleCompile!M261="Off",0,IF(ScheduleCompile!M261="On",1,IF(ISNUMBER(ScheduleCompile!M261),ScheduleCompile!M261/1,IF(ISTEXT(ScheduleCompile!M261),IF(OR(ISNUMBER(FIND("5F",ScheduleCompile!M261)),ISNUMBER(FIND("0F",ScheduleCompile!M261)),ISNUMBER(FIND("8F",ScheduleCompile!M261)),ISNUMBER(FIND("1F",ScheduleCompile!M261)),ISNUMBER(FIND("2F",ScheduleCompile!M261)),ISNUMBER(FIND("3F",ScheduleCompile!M261)),ISNUMBER(FIND("6F",ScheduleCompile!M261)),ISNUMBER(FIND("7F",ScheduleCompile!M261)),ISNUMBER(FIND("9F",ScheduleCompile!M261)),ISNUMBER(FIND("4F",ScheduleCompile!M261))),VALUE(LEFT(ScheduleCompile!M261,FIND("F",ScheduleCompile!M261)-1)),ScheduleCompile!M261)))))),ISTEXT(ScheduleCompile!#REF!)),"ENDTABLE",IF(ISERROR(IF(ScheduleCompile!M261="Off",0,IF(ScheduleCompile!M261="On",1,IF(ISNUMBER(ScheduleCompile!M261),ScheduleCompile!M261/1,IF(ISTEXT(ScheduleCompile!M261),IF(OR(ISNUMBER(FIND("5F",ScheduleCompile!M261)),ISNUMBER(FIND("0F",ScheduleCompile!M261)),ISNUMBER(FIND("8F",ScheduleCompile!M261)),ISNUMBER(FIND("1F",ScheduleCompile!M261)),ISNUMBER(FIND("2F",ScheduleCompile!M261)),ISNUMBER(FIND("3F",ScheduleCompile!M261)),ISNUMBER(FIND("6F",ScheduleCompile!M261)),ISNUMBER(FIND("7F",ScheduleCompile!M261)),ISNUMBER(FIND("9F",ScheduleCompile!M261)),ISNUMBER(FIND("4F",ScheduleCompile!M261))),VALUE(LEFT(ScheduleCompile!M261,FIND("F",ScheduleCompile!M261)-1)),ScheduleCompile!M261)))))),"",IF(ScheduleCompile!M261="Off",0,IF(ScheduleCompile!M261="On",1,IF(ISNUMBER(ScheduleCompile!M261),ScheduleCompile!M261/1,IF(ISTEXT(ScheduleCompile!M261),IF(OR(ISNUMBER(FIND("5F",ScheduleCompile!M261)),ISNUMBER(FIND("0F",ScheduleCompile!M261)),ISNUMBER(FIND("8F",ScheduleCompile!M261)),ISNUMBER(FIND("1F",ScheduleCompile!M261)),ISNUMBER(FIND("2F",ScheduleCompile!M261)),ISNUMBER(FIND("3F",ScheduleCompile!M261)),ISNUMBER(FIND("6F",ScheduleCompile!M261)),ISNUMBER(FIND("7F",ScheduleCompile!M261)),ISNUMBER(FIND("9F",ScheduleCompile!M261)),ISNUMBER(FIND("4F",ScheduleCompile!M261))),VALUE(LEFT(ScheduleCompile!M261,FIND("F",ScheduleCompile!M261)-1)),ScheduleCompile!M261)))))))</f>
        <v>0</v>
      </c>
      <c r="S268" s="1">
        <f>IF(AND(ISERROR(IF(ScheduleCompile!N261="Off",0,IF(ScheduleCompile!N261="On",1,IF(ISNUMBER(ScheduleCompile!N261),ScheduleCompile!N261/1,IF(ISTEXT(ScheduleCompile!N261),IF(OR(ISNUMBER(FIND("5F",ScheduleCompile!N261)),ISNUMBER(FIND("0F",ScheduleCompile!N261)),ISNUMBER(FIND("8F",ScheduleCompile!N261)),ISNUMBER(FIND("1F",ScheduleCompile!N261)),ISNUMBER(FIND("2F",ScheduleCompile!N261)),ISNUMBER(FIND("3F",ScheduleCompile!N261)),ISNUMBER(FIND("6F",ScheduleCompile!N261)),ISNUMBER(FIND("7F",ScheduleCompile!N261)),ISNUMBER(FIND("9F",ScheduleCompile!N261)),ISNUMBER(FIND("4F",ScheduleCompile!N261))),VALUE(LEFT(ScheduleCompile!N261,FIND("F",ScheduleCompile!N261)-1)),ScheduleCompile!N261)))))),ISTEXT(ScheduleCompile!#REF!)),"ENDTABLE",IF(ISERROR(IF(ScheduleCompile!N261="Off",0,IF(ScheduleCompile!N261="On",1,IF(ISNUMBER(ScheduleCompile!N261),ScheduleCompile!N261/1,IF(ISTEXT(ScheduleCompile!N261),IF(OR(ISNUMBER(FIND("5F",ScheduleCompile!N261)),ISNUMBER(FIND("0F",ScheduleCompile!N261)),ISNUMBER(FIND("8F",ScheduleCompile!N261)),ISNUMBER(FIND("1F",ScheduleCompile!N261)),ISNUMBER(FIND("2F",ScheduleCompile!N261)),ISNUMBER(FIND("3F",ScheduleCompile!N261)),ISNUMBER(FIND("6F",ScheduleCompile!N261)),ISNUMBER(FIND("7F",ScheduleCompile!N261)),ISNUMBER(FIND("9F",ScheduleCompile!N261)),ISNUMBER(FIND("4F",ScheduleCompile!N261))),VALUE(LEFT(ScheduleCompile!N261,FIND("F",ScheduleCompile!N261)-1)),ScheduleCompile!N261)))))),"",IF(ScheduleCompile!N261="Off",0,IF(ScheduleCompile!N261="On",1,IF(ISNUMBER(ScheduleCompile!N261),ScheduleCompile!N261/1,IF(ISTEXT(ScheduleCompile!N261),IF(OR(ISNUMBER(FIND("5F",ScheduleCompile!N261)),ISNUMBER(FIND("0F",ScheduleCompile!N261)),ISNUMBER(FIND("8F",ScheduleCompile!N261)),ISNUMBER(FIND("1F",ScheduleCompile!N261)),ISNUMBER(FIND("2F",ScheduleCompile!N261)),ISNUMBER(FIND("3F",ScheduleCompile!N261)),ISNUMBER(FIND("6F",ScheduleCompile!N261)),ISNUMBER(FIND("7F",ScheduleCompile!N261)),ISNUMBER(FIND("9F",ScheduleCompile!N261)),ISNUMBER(FIND("4F",ScheduleCompile!N261))),VALUE(LEFT(ScheduleCompile!N261,FIND("F",ScheduleCompile!N261)-1)),ScheduleCompile!N261)))))))</f>
        <v>0</v>
      </c>
      <c r="T268" s="1">
        <f>IF(AND(ISERROR(IF(ScheduleCompile!O261="Off",0,IF(ScheduleCompile!O261="On",1,IF(ISNUMBER(ScheduleCompile!O261),ScheduleCompile!O261/1,IF(ISTEXT(ScheduleCompile!O261),IF(OR(ISNUMBER(FIND("5F",ScheduleCompile!O261)),ISNUMBER(FIND("0F",ScheduleCompile!O261)),ISNUMBER(FIND("8F",ScheduleCompile!O261)),ISNUMBER(FIND("1F",ScheduleCompile!O261)),ISNUMBER(FIND("2F",ScheduleCompile!O261)),ISNUMBER(FIND("3F",ScheduleCompile!O261)),ISNUMBER(FIND("6F",ScheduleCompile!O261)),ISNUMBER(FIND("7F",ScheduleCompile!O261)),ISNUMBER(FIND("9F",ScheduleCompile!O261)),ISNUMBER(FIND("4F",ScheduleCompile!O261))),VALUE(LEFT(ScheduleCompile!O261,FIND("F",ScheduleCompile!O261)-1)),ScheduleCompile!O261)))))),ISTEXT(ScheduleCompile!#REF!)),"ENDTABLE",IF(ISERROR(IF(ScheduleCompile!O261="Off",0,IF(ScheduleCompile!O261="On",1,IF(ISNUMBER(ScheduleCompile!O261),ScheduleCompile!O261/1,IF(ISTEXT(ScheduleCompile!O261),IF(OR(ISNUMBER(FIND("5F",ScheduleCompile!O261)),ISNUMBER(FIND("0F",ScheduleCompile!O261)),ISNUMBER(FIND("8F",ScheduleCompile!O261)),ISNUMBER(FIND("1F",ScheduleCompile!O261)),ISNUMBER(FIND("2F",ScheduleCompile!O261)),ISNUMBER(FIND("3F",ScheduleCompile!O261)),ISNUMBER(FIND("6F",ScheduleCompile!O261)),ISNUMBER(FIND("7F",ScheduleCompile!O261)),ISNUMBER(FIND("9F",ScheduleCompile!O261)),ISNUMBER(FIND("4F",ScheduleCompile!O261))),VALUE(LEFT(ScheduleCompile!O261,FIND("F",ScheduleCompile!O261)-1)),ScheduleCompile!O261)))))),"",IF(ScheduleCompile!O261="Off",0,IF(ScheduleCompile!O261="On",1,IF(ISNUMBER(ScheduleCompile!O261),ScheduleCompile!O261/1,IF(ISTEXT(ScheduleCompile!O261),IF(OR(ISNUMBER(FIND("5F",ScheduleCompile!O261)),ISNUMBER(FIND("0F",ScheduleCompile!O261)),ISNUMBER(FIND("8F",ScheduleCompile!O261)),ISNUMBER(FIND("1F",ScheduleCompile!O261)),ISNUMBER(FIND("2F",ScheduleCompile!O261)),ISNUMBER(FIND("3F",ScheduleCompile!O261)),ISNUMBER(FIND("6F",ScheduleCompile!O261)),ISNUMBER(FIND("7F",ScheduleCompile!O261)),ISNUMBER(FIND("9F",ScheduleCompile!O261)),ISNUMBER(FIND("4F",ScheduleCompile!O261))),VALUE(LEFT(ScheduleCompile!O261,FIND("F",ScheduleCompile!O261)-1)),ScheduleCompile!O261)))))))</f>
        <v>0</v>
      </c>
      <c r="U268" s="1">
        <f>IF(AND(ISERROR(IF(ScheduleCompile!P261="Off",0,IF(ScheduleCompile!P261="On",1,IF(ISNUMBER(ScheduleCompile!P261),ScheduleCompile!P261/1,IF(ISTEXT(ScheduleCompile!P261),IF(OR(ISNUMBER(FIND("5F",ScheduleCompile!P261)),ISNUMBER(FIND("0F",ScheduleCompile!P261)),ISNUMBER(FIND("8F",ScheduleCompile!P261)),ISNUMBER(FIND("1F",ScheduleCompile!P261)),ISNUMBER(FIND("2F",ScheduleCompile!P261)),ISNUMBER(FIND("3F",ScheduleCompile!P261)),ISNUMBER(FIND("6F",ScheduleCompile!P261)),ISNUMBER(FIND("7F",ScheduleCompile!P261)),ISNUMBER(FIND("9F",ScheduleCompile!P261)),ISNUMBER(FIND("4F",ScheduleCompile!P261))),VALUE(LEFT(ScheduleCompile!P261,FIND("F",ScheduleCompile!P261)-1)),ScheduleCompile!P261)))))),ISTEXT(ScheduleCompile!#REF!)),"ENDTABLE",IF(ISERROR(IF(ScheduleCompile!P261="Off",0,IF(ScheduleCompile!P261="On",1,IF(ISNUMBER(ScheduleCompile!P261),ScheduleCompile!P261/1,IF(ISTEXT(ScheduleCompile!P261),IF(OR(ISNUMBER(FIND("5F",ScheduleCompile!P261)),ISNUMBER(FIND("0F",ScheduleCompile!P261)),ISNUMBER(FIND("8F",ScheduleCompile!P261)),ISNUMBER(FIND("1F",ScheduleCompile!P261)),ISNUMBER(FIND("2F",ScheduleCompile!P261)),ISNUMBER(FIND("3F",ScheduleCompile!P261)),ISNUMBER(FIND("6F",ScheduleCompile!P261)),ISNUMBER(FIND("7F",ScheduleCompile!P261)),ISNUMBER(FIND("9F",ScheduleCompile!P261)),ISNUMBER(FIND("4F",ScheduleCompile!P261))),VALUE(LEFT(ScheduleCompile!P261,FIND("F",ScheduleCompile!P261)-1)),ScheduleCompile!P261)))))),"",IF(ScheduleCompile!P261="Off",0,IF(ScheduleCompile!P261="On",1,IF(ISNUMBER(ScheduleCompile!P261),ScheduleCompile!P261/1,IF(ISTEXT(ScheduleCompile!P261),IF(OR(ISNUMBER(FIND("5F",ScheduleCompile!P261)),ISNUMBER(FIND("0F",ScheduleCompile!P261)),ISNUMBER(FIND("8F",ScheduleCompile!P261)),ISNUMBER(FIND("1F",ScheduleCompile!P261)),ISNUMBER(FIND("2F",ScheduleCompile!P261)),ISNUMBER(FIND("3F",ScheduleCompile!P261)),ISNUMBER(FIND("6F",ScheduleCompile!P261)),ISNUMBER(FIND("7F",ScheduleCompile!P261)),ISNUMBER(FIND("9F",ScheduleCompile!P261)),ISNUMBER(FIND("4F",ScheduleCompile!P261))),VALUE(LEFT(ScheduleCompile!P261,FIND("F",ScheduleCompile!P261)-1)),ScheduleCompile!P261)))))))</f>
        <v>0</v>
      </c>
      <c r="V268" s="1">
        <f>IF(AND(ISERROR(IF(ScheduleCompile!Q261="Off",0,IF(ScheduleCompile!Q261="On",1,IF(ISNUMBER(ScheduleCompile!Q261),ScheduleCompile!Q261/1,IF(ISTEXT(ScheduleCompile!Q261),IF(OR(ISNUMBER(FIND("5F",ScheduleCompile!Q261)),ISNUMBER(FIND("0F",ScheduleCompile!Q261)),ISNUMBER(FIND("8F",ScheduleCompile!Q261)),ISNUMBER(FIND("1F",ScheduleCompile!Q261)),ISNUMBER(FIND("2F",ScheduleCompile!Q261)),ISNUMBER(FIND("3F",ScheduleCompile!Q261)),ISNUMBER(FIND("6F",ScheduleCompile!Q261)),ISNUMBER(FIND("7F",ScheduleCompile!Q261)),ISNUMBER(FIND("9F",ScheduleCompile!Q261)),ISNUMBER(FIND("4F",ScheduleCompile!Q261))),VALUE(LEFT(ScheduleCompile!Q261,FIND("F",ScheduleCompile!Q261)-1)),ScheduleCompile!Q261)))))),ISTEXT(ScheduleCompile!#REF!)),"ENDTABLE",IF(ISERROR(IF(ScheduleCompile!Q261="Off",0,IF(ScheduleCompile!Q261="On",1,IF(ISNUMBER(ScheduleCompile!Q261),ScheduleCompile!Q261/1,IF(ISTEXT(ScheduleCompile!Q261),IF(OR(ISNUMBER(FIND("5F",ScheduleCompile!Q261)),ISNUMBER(FIND("0F",ScheduleCompile!Q261)),ISNUMBER(FIND("8F",ScheduleCompile!Q261)),ISNUMBER(FIND("1F",ScheduleCompile!Q261)),ISNUMBER(FIND("2F",ScheduleCompile!Q261)),ISNUMBER(FIND("3F",ScheduleCompile!Q261)),ISNUMBER(FIND("6F",ScheduleCompile!Q261)),ISNUMBER(FIND("7F",ScheduleCompile!Q261)),ISNUMBER(FIND("9F",ScheduleCompile!Q261)),ISNUMBER(FIND("4F",ScheduleCompile!Q261))),VALUE(LEFT(ScheduleCompile!Q261,FIND("F",ScheduleCompile!Q261)-1)),ScheduleCompile!Q261)))))),"",IF(ScheduleCompile!Q261="Off",0,IF(ScheduleCompile!Q261="On",1,IF(ISNUMBER(ScheduleCompile!Q261),ScheduleCompile!Q261/1,IF(ISTEXT(ScheduleCompile!Q261),IF(OR(ISNUMBER(FIND("5F",ScheduleCompile!Q261)),ISNUMBER(FIND("0F",ScheduleCompile!Q261)),ISNUMBER(FIND("8F",ScheduleCompile!Q261)),ISNUMBER(FIND("1F",ScheduleCompile!Q261)),ISNUMBER(FIND("2F",ScheduleCompile!Q261)),ISNUMBER(FIND("3F",ScheduleCompile!Q261)),ISNUMBER(FIND("6F",ScheduleCompile!Q261)),ISNUMBER(FIND("7F",ScheduleCompile!Q261)),ISNUMBER(FIND("9F",ScheduleCompile!Q261)),ISNUMBER(FIND("4F",ScheduleCompile!Q261))),VALUE(LEFT(ScheduleCompile!Q261,FIND("F",ScheduleCompile!Q261)-1)),ScheduleCompile!Q261)))))))</f>
        <v>0</v>
      </c>
      <c r="W268" s="1">
        <f>IF(AND(ISERROR(IF(ScheduleCompile!R261="Off",0,IF(ScheduleCompile!R261="On",1,IF(ISNUMBER(ScheduleCompile!R261),ScheduleCompile!R261/1,IF(ISTEXT(ScheduleCompile!R261),IF(OR(ISNUMBER(FIND("5F",ScheduleCompile!R261)),ISNUMBER(FIND("0F",ScheduleCompile!R261)),ISNUMBER(FIND("8F",ScheduleCompile!R261)),ISNUMBER(FIND("1F",ScheduleCompile!R261)),ISNUMBER(FIND("2F",ScheduleCompile!R261)),ISNUMBER(FIND("3F",ScheduleCompile!R261)),ISNUMBER(FIND("6F",ScheduleCompile!R261)),ISNUMBER(FIND("7F",ScheduleCompile!R261)),ISNUMBER(FIND("9F",ScheduleCompile!R261)),ISNUMBER(FIND("4F",ScheduleCompile!R261))),VALUE(LEFT(ScheduleCompile!R261,FIND("F",ScheduleCompile!R261)-1)),ScheduleCompile!R261)))))),ISTEXT(ScheduleCompile!#REF!)),"ENDTABLE",IF(ISERROR(IF(ScheduleCompile!R261="Off",0,IF(ScheduleCompile!R261="On",1,IF(ISNUMBER(ScheduleCompile!R261),ScheduleCompile!R261/1,IF(ISTEXT(ScheduleCompile!R261),IF(OR(ISNUMBER(FIND("5F",ScheduleCompile!R261)),ISNUMBER(FIND("0F",ScheduleCompile!R261)),ISNUMBER(FIND("8F",ScheduleCompile!R261)),ISNUMBER(FIND("1F",ScheduleCompile!R261)),ISNUMBER(FIND("2F",ScheduleCompile!R261)),ISNUMBER(FIND("3F",ScheduleCompile!R261)),ISNUMBER(FIND("6F",ScheduleCompile!R261)),ISNUMBER(FIND("7F",ScheduleCompile!R261)),ISNUMBER(FIND("9F",ScheduleCompile!R261)),ISNUMBER(FIND("4F",ScheduleCompile!R261))),VALUE(LEFT(ScheduleCompile!R261,FIND("F",ScheduleCompile!R261)-1)),ScheduleCompile!R261)))))),"",IF(ScheduleCompile!R261="Off",0,IF(ScheduleCompile!R261="On",1,IF(ISNUMBER(ScheduleCompile!R261),ScheduleCompile!R261/1,IF(ISTEXT(ScheduleCompile!R261),IF(OR(ISNUMBER(FIND("5F",ScheduleCompile!R261)),ISNUMBER(FIND("0F",ScheduleCompile!R261)),ISNUMBER(FIND("8F",ScheduleCompile!R261)),ISNUMBER(FIND("1F",ScheduleCompile!R261)),ISNUMBER(FIND("2F",ScheduleCompile!R261)),ISNUMBER(FIND("3F",ScheduleCompile!R261)),ISNUMBER(FIND("6F",ScheduleCompile!R261)),ISNUMBER(FIND("7F",ScheduleCompile!R261)),ISNUMBER(FIND("9F",ScheduleCompile!R261)),ISNUMBER(FIND("4F",ScheduleCompile!R261))),VALUE(LEFT(ScheduleCompile!R261,FIND("F",ScheduleCompile!R261)-1)),ScheduleCompile!R261)))))))</f>
        <v>0</v>
      </c>
      <c r="X268" s="1">
        <f>IF(AND(ISERROR(IF(ScheduleCompile!S261="Off",0,IF(ScheduleCompile!S261="On",1,IF(ISNUMBER(ScheduleCompile!S261),ScheduleCompile!S261/1,IF(ISTEXT(ScheduleCompile!S261),IF(OR(ISNUMBER(FIND("5F",ScheduleCompile!S261)),ISNUMBER(FIND("0F",ScheduleCompile!S261)),ISNUMBER(FIND("8F",ScheduleCompile!S261)),ISNUMBER(FIND("1F",ScheduleCompile!S261)),ISNUMBER(FIND("2F",ScheduleCompile!S261)),ISNUMBER(FIND("3F",ScheduleCompile!S261)),ISNUMBER(FIND("6F",ScheduleCompile!S261)),ISNUMBER(FIND("7F",ScheduleCompile!S261)),ISNUMBER(FIND("9F",ScheduleCompile!S261)),ISNUMBER(FIND("4F",ScheduleCompile!S261))),VALUE(LEFT(ScheduleCompile!S261,FIND("F",ScheduleCompile!S261)-1)),ScheduleCompile!S261)))))),ISTEXT(ScheduleCompile!#REF!)),"ENDTABLE",IF(ISERROR(IF(ScheduleCompile!S261="Off",0,IF(ScheduleCompile!S261="On",1,IF(ISNUMBER(ScheduleCompile!S261),ScheduleCompile!S261/1,IF(ISTEXT(ScheduleCompile!S261),IF(OR(ISNUMBER(FIND("5F",ScheduleCompile!S261)),ISNUMBER(FIND("0F",ScheduleCompile!S261)),ISNUMBER(FIND("8F",ScheduleCompile!S261)),ISNUMBER(FIND("1F",ScheduleCompile!S261)),ISNUMBER(FIND("2F",ScheduleCompile!S261)),ISNUMBER(FIND("3F",ScheduleCompile!S261)),ISNUMBER(FIND("6F",ScheduleCompile!S261)),ISNUMBER(FIND("7F",ScheduleCompile!S261)),ISNUMBER(FIND("9F",ScheduleCompile!S261)),ISNUMBER(FIND("4F",ScheduleCompile!S261))),VALUE(LEFT(ScheduleCompile!S261,FIND("F",ScheduleCompile!S261)-1)),ScheduleCompile!S261)))))),"",IF(ScheduleCompile!S261="Off",0,IF(ScheduleCompile!S261="On",1,IF(ISNUMBER(ScheduleCompile!S261),ScheduleCompile!S261/1,IF(ISTEXT(ScheduleCompile!S261),IF(OR(ISNUMBER(FIND("5F",ScheduleCompile!S261)),ISNUMBER(FIND("0F",ScheduleCompile!S261)),ISNUMBER(FIND("8F",ScheduleCompile!S261)),ISNUMBER(FIND("1F",ScheduleCompile!S261)),ISNUMBER(FIND("2F",ScheduleCompile!S261)),ISNUMBER(FIND("3F",ScheduleCompile!S261)),ISNUMBER(FIND("6F",ScheduleCompile!S261)),ISNUMBER(FIND("7F",ScheduleCompile!S261)),ISNUMBER(FIND("9F",ScheduleCompile!S261)),ISNUMBER(FIND("4F",ScheduleCompile!S261))),VALUE(LEFT(ScheduleCompile!S261,FIND("F",ScheduleCompile!S261)-1)),ScheduleCompile!S261)))))))</f>
        <v>0</v>
      </c>
      <c r="Y268" s="1">
        <f>IF(AND(ISERROR(IF(ScheduleCompile!T261="Off",0,IF(ScheduleCompile!T261="On",1,IF(ISNUMBER(ScheduleCompile!T261),ScheduleCompile!T261/1,IF(ISTEXT(ScheduleCompile!T261),IF(OR(ISNUMBER(FIND("5F",ScheduleCompile!T261)),ISNUMBER(FIND("0F",ScheduleCompile!T261)),ISNUMBER(FIND("8F",ScheduleCompile!T261)),ISNUMBER(FIND("1F",ScheduleCompile!T261)),ISNUMBER(FIND("2F",ScheduleCompile!T261)),ISNUMBER(FIND("3F",ScheduleCompile!T261)),ISNUMBER(FIND("6F",ScheduleCompile!T261)),ISNUMBER(FIND("7F",ScheduleCompile!T261)),ISNUMBER(FIND("9F",ScheduleCompile!T261)),ISNUMBER(FIND("4F",ScheduleCompile!T261))),VALUE(LEFT(ScheduleCompile!T261,FIND("F",ScheduleCompile!T261)-1)),ScheduleCompile!T261)))))),ISTEXT(ScheduleCompile!#REF!)),"ENDTABLE",IF(ISERROR(IF(ScheduleCompile!T261="Off",0,IF(ScheduleCompile!T261="On",1,IF(ISNUMBER(ScheduleCompile!T261),ScheduleCompile!T261/1,IF(ISTEXT(ScheduleCompile!T261),IF(OR(ISNUMBER(FIND("5F",ScheduleCompile!T261)),ISNUMBER(FIND("0F",ScheduleCompile!T261)),ISNUMBER(FIND("8F",ScheduleCompile!T261)),ISNUMBER(FIND("1F",ScheduleCompile!T261)),ISNUMBER(FIND("2F",ScheduleCompile!T261)),ISNUMBER(FIND("3F",ScheduleCompile!T261)),ISNUMBER(FIND("6F",ScheduleCompile!T261)),ISNUMBER(FIND("7F",ScheduleCompile!T261)),ISNUMBER(FIND("9F",ScheduleCompile!T261)),ISNUMBER(FIND("4F",ScheduleCompile!T261))),VALUE(LEFT(ScheduleCompile!T261,FIND("F",ScheduleCompile!T261)-1)),ScheduleCompile!T261)))))),"",IF(ScheduleCompile!T261="Off",0,IF(ScheduleCompile!T261="On",1,IF(ISNUMBER(ScheduleCompile!T261),ScheduleCompile!T261/1,IF(ISTEXT(ScheduleCompile!T261),IF(OR(ISNUMBER(FIND("5F",ScheduleCompile!T261)),ISNUMBER(FIND("0F",ScheduleCompile!T261)),ISNUMBER(FIND("8F",ScheduleCompile!T261)),ISNUMBER(FIND("1F",ScheduleCompile!T261)),ISNUMBER(FIND("2F",ScheduleCompile!T261)),ISNUMBER(FIND("3F",ScheduleCompile!T261)),ISNUMBER(FIND("6F",ScheduleCompile!T261)),ISNUMBER(FIND("7F",ScheduleCompile!T261)),ISNUMBER(FIND("9F",ScheduleCompile!T261)),ISNUMBER(FIND("4F",ScheduleCompile!T261))),VALUE(LEFT(ScheduleCompile!T261,FIND("F",ScheduleCompile!T261)-1)),ScheduleCompile!T261)))))))</f>
        <v>0</v>
      </c>
      <c r="Z268" s="1">
        <f>IF(AND(ISERROR(IF(ScheduleCompile!U261="Off",0,IF(ScheduleCompile!U261="On",1,IF(ISNUMBER(ScheduleCompile!U261),ScheduleCompile!U261/1,IF(ISTEXT(ScheduleCompile!U261),IF(OR(ISNUMBER(FIND("5F",ScheduleCompile!U261)),ISNUMBER(FIND("0F",ScheduleCompile!U261)),ISNUMBER(FIND("8F",ScheduleCompile!U261)),ISNUMBER(FIND("1F",ScheduleCompile!U261)),ISNUMBER(FIND("2F",ScheduleCompile!U261)),ISNUMBER(FIND("3F",ScheduleCompile!U261)),ISNUMBER(FIND("6F",ScheduleCompile!U261)),ISNUMBER(FIND("7F",ScheduleCompile!U261)),ISNUMBER(FIND("9F",ScheduleCompile!U261)),ISNUMBER(FIND("4F",ScheduleCompile!U261))),VALUE(LEFT(ScheduleCompile!U261,FIND("F",ScheduleCompile!U261)-1)),ScheduleCompile!U261)))))),ISTEXT(ScheduleCompile!#REF!)),"ENDTABLE",IF(ISERROR(IF(ScheduleCompile!U261="Off",0,IF(ScheduleCompile!U261="On",1,IF(ISNUMBER(ScheduleCompile!U261),ScheduleCompile!U261/1,IF(ISTEXT(ScheduleCompile!U261),IF(OR(ISNUMBER(FIND("5F",ScheduleCompile!U261)),ISNUMBER(FIND("0F",ScheduleCompile!U261)),ISNUMBER(FIND("8F",ScheduleCompile!U261)),ISNUMBER(FIND("1F",ScheduleCompile!U261)),ISNUMBER(FIND("2F",ScheduleCompile!U261)),ISNUMBER(FIND("3F",ScheduleCompile!U261)),ISNUMBER(FIND("6F",ScheduleCompile!U261)),ISNUMBER(FIND("7F",ScheduleCompile!U261)),ISNUMBER(FIND("9F",ScheduleCompile!U261)),ISNUMBER(FIND("4F",ScheduleCompile!U261))),VALUE(LEFT(ScheduleCompile!U261,FIND("F",ScheduleCompile!U261)-1)),ScheduleCompile!U261)))))),"",IF(ScheduleCompile!U261="Off",0,IF(ScheduleCompile!U261="On",1,IF(ISNUMBER(ScheduleCompile!U261),ScheduleCompile!U261/1,IF(ISTEXT(ScheduleCompile!U261),IF(OR(ISNUMBER(FIND("5F",ScheduleCompile!U261)),ISNUMBER(FIND("0F",ScheduleCompile!U261)),ISNUMBER(FIND("8F",ScheduleCompile!U261)),ISNUMBER(FIND("1F",ScheduleCompile!U261)),ISNUMBER(FIND("2F",ScheduleCompile!U261)),ISNUMBER(FIND("3F",ScheduleCompile!U261)),ISNUMBER(FIND("6F",ScheduleCompile!U261)),ISNUMBER(FIND("7F",ScheduleCompile!U261)),ISNUMBER(FIND("9F",ScheduleCompile!U261)),ISNUMBER(FIND("4F",ScheduleCompile!U261))),VALUE(LEFT(ScheduleCompile!U261,FIND("F",ScheduleCompile!U261)-1)),ScheduleCompile!U261)))))))</f>
        <v>0</v>
      </c>
      <c r="AA268" s="1">
        <f>IF(AND(ISERROR(IF(ScheduleCompile!V261="Off",0,IF(ScheduleCompile!V261="On",1,IF(ISNUMBER(ScheduleCompile!V261),ScheduleCompile!V261/1,IF(ISTEXT(ScheduleCompile!V261),IF(OR(ISNUMBER(FIND("5F",ScheduleCompile!V261)),ISNUMBER(FIND("0F",ScheduleCompile!V261)),ISNUMBER(FIND("8F",ScheduleCompile!V261)),ISNUMBER(FIND("1F",ScheduleCompile!V261)),ISNUMBER(FIND("2F",ScheduleCompile!V261)),ISNUMBER(FIND("3F",ScheduleCompile!V261)),ISNUMBER(FIND("6F",ScheduleCompile!V261)),ISNUMBER(FIND("7F",ScheduleCompile!V261)),ISNUMBER(FIND("9F",ScheduleCompile!V261)),ISNUMBER(FIND("4F",ScheduleCompile!V261))),VALUE(LEFT(ScheduleCompile!V261,FIND("F",ScheduleCompile!V261)-1)),ScheduleCompile!V261)))))),ISTEXT(ScheduleCompile!#REF!)),"ENDTABLE",IF(ISERROR(IF(ScheduleCompile!V261="Off",0,IF(ScheduleCompile!V261="On",1,IF(ISNUMBER(ScheduleCompile!V261),ScheduleCompile!V261/1,IF(ISTEXT(ScheduleCompile!V261),IF(OR(ISNUMBER(FIND("5F",ScheduleCompile!V261)),ISNUMBER(FIND("0F",ScheduleCompile!V261)),ISNUMBER(FIND("8F",ScheduleCompile!V261)),ISNUMBER(FIND("1F",ScheduleCompile!V261)),ISNUMBER(FIND("2F",ScheduleCompile!V261)),ISNUMBER(FIND("3F",ScheduleCompile!V261)),ISNUMBER(FIND("6F",ScheduleCompile!V261)),ISNUMBER(FIND("7F",ScheduleCompile!V261)),ISNUMBER(FIND("9F",ScheduleCompile!V261)),ISNUMBER(FIND("4F",ScheduleCompile!V261))),VALUE(LEFT(ScheduleCompile!V261,FIND("F",ScheduleCompile!V261)-1)),ScheduleCompile!V261)))))),"",IF(ScheduleCompile!V261="Off",0,IF(ScheduleCompile!V261="On",1,IF(ISNUMBER(ScheduleCompile!V261),ScheduleCompile!V261/1,IF(ISTEXT(ScheduleCompile!V261),IF(OR(ISNUMBER(FIND("5F",ScheduleCompile!V261)),ISNUMBER(FIND("0F",ScheduleCompile!V261)),ISNUMBER(FIND("8F",ScheduleCompile!V261)),ISNUMBER(FIND("1F",ScheduleCompile!V261)),ISNUMBER(FIND("2F",ScheduleCompile!V261)),ISNUMBER(FIND("3F",ScheduleCompile!V261)),ISNUMBER(FIND("6F",ScheduleCompile!V261)),ISNUMBER(FIND("7F",ScheduleCompile!V261)),ISNUMBER(FIND("9F",ScheduleCompile!V261)),ISNUMBER(FIND("4F",ScheduleCompile!V261))),VALUE(LEFT(ScheduleCompile!V261,FIND("F",ScheduleCompile!V261)-1)),ScheduleCompile!V261)))))))</f>
        <v>0</v>
      </c>
      <c r="AB268" s="1">
        <f>IF(AND(ISERROR(IF(ScheduleCompile!W261="Off",0,IF(ScheduleCompile!W261="On",1,IF(ISNUMBER(ScheduleCompile!W261),ScheduleCompile!W261/1,IF(ISTEXT(ScheduleCompile!W261),IF(OR(ISNUMBER(FIND("5F",ScheduleCompile!W261)),ISNUMBER(FIND("0F",ScheduleCompile!W261)),ISNUMBER(FIND("8F",ScheduleCompile!W261)),ISNUMBER(FIND("1F",ScheduleCompile!W261)),ISNUMBER(FIND("2F",ScheduleCompile!W261)),ISNUMBER(FIND("3F",ScheduleCompile!W261)),ISNUMBER(FIND("6F",ScheduleCompile!W261)),ISNUMBER(FIND("7F",ScheduleCompile!W261)),ISNUMBER(FIND("9F",ScheduleCompile!W261)),ISNUMBER(FIND("4F",ScheduleCompile!W261))),VALUE(LEFT(ScheduleCompile!W261,FIND("F",ScheduleCompile!W261)-1)),ScheduleCompile!W261)))))),ISTEXT(ScheduleCompile!#REF!)),"ENDTABLE",IF(ISERROR(IF(ScheduleCompile!W261="Off",0,IF(ScheduleCompile!W261="On",1,IF(ISNUMBER(ScheduleCompile!W261),ScheduleCompile!W261/1,IF(ISTEXT(ScheduleCompile!W261),IF(OR(ISNUMBER(FIND("5F",ScheduleCompile!W261)),ISNUMBER(FIND("0F",ScheduleCompile!W261)),ISNUMBER(FIND("8F",ScheduleCompile!W261)),ISNUMBER(FIND("1F",ScheduleCompile!W261)),ISNUMBER(FIND("2F",ScheduleCompile!W261)),ISNUMBER(FIND("3F",ScheduleCompile!W261)),ISNUMBER(FIND("6F",ScheduleCompile!W261)),ISNUMBER(FIND("7F",ScheduleCompile!W261)),ISNUMBER(FIND("9F",ScheduleCompile!W261)),ISNUMBER(FIND("4F",ScheduleCompile!W261))),VALUE(LEFT(ScheduleCompile!W261,FIND("F",ScheduleCompile!W261)-1)),ScheduleCompile!W261)))))),"",IF(ScheduleCompile!W261="Off",0,IF(ScheduleCompile!W261="On",1,IF(ISNUMBER(ScheduleCompile!W261),ScheduleCompile!W261/1,IF(ISTEXT(ScheduleCompile!W261),IF(OR(ISNUMBER(FIND("5F",ScheduleCompile!W261)),ISNUMBER(FIND("0F",ScheduleCompile!W261)),ISNUMBER(FIND("8F",ScheduleCompile!W261)),ISNUMBER(FIND("1F",ScheduleCompile!W261)),ISNUMBER(FIND("2F",ScheduleCompile!W261)),ISNUMBER(FIND("3F",ScheduleCompile!W261)),ISNUMBER(FIND("6F",ScheduleCompile!W261)),ISNUMBER(FIND("7F",ScheduleCompile!W261)),ISNUMBER(FIND("9F",ScheduleCompile!W261)),ISNUMBER(FIND("4F",ScheduleCompile!W261))),VALUE(LEFT(ScheduleCompile!W261,FIND("F",ScheduleCompile!W261)-1)),ScheduleCompile!W261)))))))</f>
        <v>0</v>
      </c>
      <c r="AC268" s="1">
        <f>IF(AND(ISERROR(IF(ScheduleCompile!X261="Off",0,IF(ScheduleCompile!X261="On",1,IF(ISNUMBER(ScheduleCompile!X261),ScheduleCompile!X261/1,IF(ISTEXT(ScheduleCompile!X261),IF(OR(ISNUMBER(FIND("5F",ScheduleCompile!X261)),ISNUMBER(FIND("0F",ScheduleCompile!X261)),ISNUMBER(FIND("8F",ScheduleCompile!X261)),ISNUMBER(FIND("1F",ScheduleCompile!X261)),ISNUMBER(FIND("2F",ScheduleCompile!X261)),ISNUMBER(FIND("3F",ScheduleCompile!X261)),ISNUMBER(FIND("6F",ScheduleCompile!X261)),ISNUMBER(FIND("7F",ScheduleCompile!X261)),ISNUMBER(FIND("9F",ScheduleCompile!X261)),ISNUMBER(FIND("4F",ScheduleCompile!X261))),VALUE(LEFT(ScheduleCompile!X261,FIND("F",ScheduleCompile!X261)-1)),ScheduleCompile!X261)))))),ISTEXT(ScheduleCompile!#REF!)),"ENDTABLE",IF(ISERROR(IF(ScheduleCompile!X261="Off",0,IF(ScheduleCompile!X261="On",1,IF(ISNUMBER(ScheduleCompile!X261),ScheduleCompile!X261/1,IF(ISTEXT(ScheduleCompile!X261),IF(OR(ISNUMBER(FIND("5F",ScheduleCompile!X261)),ISNUMBER(FIND("0F",ScheduleCompile!X261)),ISNUMBER(FIND("8F",ScheduleCompile!X261)),ISNUMBER(FIND("1F",ScheduleCompile!X261)),ISNUMBER(FIND("2F",ScheduleCompile!X261)),ISNUMBER(FIND("3F",ScheduleCompile!X261)),ISNUMBER(FIND("6F",ScheduleCompile!X261)),ISNUMBER(FIND("7F",ScheduleCompile!X261)),ISNUMBER(FIND("9F",ScheduleCompile!X261)),ISNUMBER(FIND("4F",ScheduleCompile!X261))),VALUE(LEFT(ScheduleCompile!X261,FIND("F",ScheduleCompile!X261)-1)),ScheduleCompile!X261)))))),"",IF(ScheduleCompile!X261="Off",0,IF(ScheduleCompile!X261="On",1,IF(ISNUMBER(ScheduleCompile!X261),ScheduleCompile!X261/1,IF(ISTEXT(ScheduleCompile!X261),IF(OR(ISNUMBER(FIND("5F",ScheduleCompile!X261)),ISNUMBER(FIND("0F",ScheduleCompile!X261)),ISNUMBER(FIND("8F",ScheduleCompile!X261)),ISNUMBER(FIND("1F",ScheduleCompile!X261)),ISNUMBER(FIND("2F",ScheduleCompile!X261)),ISNUMBER(FIND("3F",ScheduleCompile!X261)),ISNUMBER(FIND("6F",ScheduleCompile!X261)),ISNUMBER(FIND("7F",ScheduleCompile!X261)),ISNUMBER(FIND("9F",ScheduleCompile!X261)),ISNUMBER(FIND("4F",ScheduleCompile!X261))),VALUE(LEFT(ScheduleCompile!X261,FIND("F",ScheduleCompile!X261)-1)),ScheduleCompile!X261)))))))</f>
        <v>0</v>
      </c>
      <c r="AD268" s="1">
        <f>IF(AND(ISERROR(IF(ScheduleCompile!Y261="Off",0,IF(ScheduleCompile!Y261="On",1,IF(ISNUMBER(ScheduleCompile!Y261),ScheduleCompile!Y261/1,IF(ISTEXT(ScheduleCompile!Y261),IF(OR(ISNUMBER(FIND("5F",ScheduleCompile!Y261)),ISNUMBER(FIND("0F",ScheduleCompile!Y261)),ISNUMBER(FIND("8F",ScheduleCompile!Y261)),ISNUMBER(FIND("1F",ScheduleCompile!Y261)),ISNUMBER(FIND("2F",ScheduleCompile!Y261)),ISNUMBER(FIND("3F",ScheduleCompile!Y261)),ISNUMBER(FIND("6F",ScheduleCompile!Y261)),ISNUMBER(FIND("7F",ScheduleCompile!Y261)),ISNUMBER(FIND("9F",ScheduleCompile!Y261)),ISNUMBER(FIND("4F",ScheduleCompile!Y261))),VALUE(LEFT(ScheduleCompile!Y261,FIND("F",ScheduleCompile!Y261)-1)),ScheduleCompile!Y261)))))),ISTEXT(ScheduleCompile!#REF!)),"ENDTABLE",IF(ISERROR(IF(ScheduleCompile!Y261="Off",0,IF(ScheduleCompile!Y261="On",1,IF(ISNUMBER(ScheduleCompile!Y261),ScheduleCompile!Y261/1,IF(ISTEXT(ScheduleCompile!Y261),IF(OR(ISNUMBER(FIND("5F",ScheduleCompile!Y261)),ISNUMBER(FIND("0F",ScheduleCompile!Y261)),ISNUMBER(FIND("8F",ScheduleCompile!Y261)),ISNUMBER(FIND("1F",ScheduleCompile!Y261)),ISNUMBER(FIND("2F",ScheduleCompile!Y261)),ISNUMBER(FIND("3F",ScheduleCompile!Y261)),ISNUMBER(FIND("6F",ScheduleCompile!Y261)),ISNUMBER(FIND("7F",ScheduleCompile!Y261)),ISNUMBER(FIND("9F",ScheduleCompile!Y261)),ISNUMBER(FIND("4F",ScheduleCompile!Y261))),VALUE(LEFT(ScheduleCompile!Y261,FIND("F",ScheduleCompile!Y261)-1)),ScheduleCompile!Y261)))))),"",IF(ScheduleCompile!Y261="Off",0,IF(ScheduleCompile!Y261="On",1,IF(ISNUMBER(ScheduleCompile!Y261),ScheduleCompile!Y261/1,IF(ISTEXT(ScheduleCompile!Y261),IF(OR(ISNUMBER(FIND("5F",ScheduleCompile!Y261)),ISNUMBER(FIND("0F",ScheduleCompile!Y261)),ISNUMBER(FIND("8F",ScheduleCompile!Y261)),ISNUMBER(FIND("1F",ScheduleCompile!Y261)),ISNUMBER(FIND("2F",ScheduleCompile!Y261)),ISNUMBER(FIND("3F",ScheduleCompile!Y261)),ISNUMBER(FIND("6F",ScheduleCompile!Y261)),ISNUMBER(FIND("7F",ScheduleCompile!Y261)),ISNUMBER(FIND("9F",ScheduleCompile!Y261)),ISNUMBER(FIND("4F",ScheduleCompile!Y261))),VALUE(LEFT(ScheduleCompile!Y261,FIND("F",ScheduleCompile!Y261)-1)),ScheduleCompile!Y261)))))))</f>
        <v>0</v>
      </c>
    </row>
    <row r="269" spans="1:30" x14ac:dyDescent="0.25">
      <c r="A269" t="str">
        <f t="shared" si="19"/>
        <v>SchDay "ParkingServiceHotWaterSun"  Type = "Fraction" Hr = (0, 0, 0, 0, 0, 0, 0, 0, 0, 0, 0, 0, 0, 0, 0, 0, 0, 0, 0, 0, 0, 0, 0, 0) ..</v>
      </c>
      <c r="B269" s="1" t="s">
        <v>623</v>
      </c>
      <c r="C269" t="str">
        <f t="shared" si="20"/>
        <v xml:space="preserve">SchDay "ParkingServiceHotWaterSun"  Type = "Fraction" Hr = </v>
      </c>
      <c r="D269" t="str">
        <f t="shared" si="21"/>
        <v>(0, 0, 0, 0, 0, 0, 0, 0, 0, 0, 0, 0, 0, 0, 0, 0, 0, 0, 0, 0, 0, 0, 0, 0) ..</v>
      </c>
      <c r="E269" s="30" t="str">
        <f>ScheduleCompile!A262</f>
        <v>ParkingServiceHotWaterSun</v>
      </c>
      <c r="F269" t="str">
        <f t="shared" si="22"/>
        <v>Fraction</v>
      </c>
      <c r="G269" s="1">
        <f>IF(AND(ISERROR(IF(ScheduleCompile!B262="Off",0,IF(ScheduleCompile!B262="On",1,IF(ISNUMBER(ScheduleCompile!B262),ScheduleCompile!B262/1,IF(ISTEXT(ScheduleCompile!B262),IF(OR(ISNUMBER(FIND("5F",ScheduleCompile!B262)),ISNUMBER(FIND("0F",ScheduleCompile!B262)),ISNUMBER(FIND("8F",ScheduleCompile!B262)),ISNUMBER(FIND("1F",ScheduleCompile!B262)),ISNUMBER(FIND("2F",ScheduleCompile!B262)),ISNUMBER(FIND("3F",ScheduleCompile!B262)),ISNUMBER(FIND("6F",ScheduleCompile!B262)),ISNUMBER(FIND("7F",ScheduleCompile!B262)),ISNUMBER(FIND("9F",ScheduleCompile!B262)),ISNUMBER(FIND("4F",ScheduleCompile!B262))),VALUE(LEFT(ScheduleCompile!B262,FIND("F",ScheduleCompile!B262)-1)),ScheduleCompile!B262)))))),ISTEXT(ScheduleCompile!#REF!)),"ENDTABLE",IF(ISERROR(IF(ScheduleCompile!B262="Off",0,IF(ScheduleCompile!B262="On",1,IF(ISNUMBER(ScheduleCompile!B262),ScheduleCompile!B262/1,IF(ISTEXT(ScheduleCompile!B262),IF(OR(ISNUMBER(FIND("5F",ScheduleCompile!B262)),ISNUMBER(FIND("0F",ScheduleCompile!B262)),ISNUMBER(FIND("8F",ScheduleCompile!B262)),ISNUMBER(FIND("1F",ScheduleCompile!B262)),ISNUMBER(FIND("2F",ScheduleCompile!B262)),ISNUMBER(FIND("3F",ScheduleCompile!B262)),ISNUMBER(FIND("6F",ScheduleCompile!B262)),ISNUMBER(FIND("7F",ScheduleCompile!B262)),ISNUMBER(FIND("9F",ScheduleCompile!B262)),ISNUMBER(FIND("4F",ScheduleCompile!B262))),VALUE(LEFT(ScheduleCompile!B262,FIND("F",ScheduleCompile!B262)-1)),ScheduleCompile!B262)))))),"",IF(ScheduleCompile!B262="Off",0,IF(ScheduleCompile!B262="On",1,IF(ISNUMBER(ScheduleCompile!B262),ScheduleCompile!B262/1,IF(ISTEXT(ScheduleCompile!B262),IF(OR(ISNUMBER(FIND("5F",ScheduleCompile!B262)),ISNUMBER(FIND("0F",ScheduleCompile!B262)),ISNUMBER(FIND("8F",ScheduleCompile!B262)),ISNUMBER(FIND("1F",ScheduleCompile!B262)),ISNUMBER(FIND("2F",ScheduleCompile!B262)),ISNUMBER(FIND("3F",ScheduleCompile!B262)),ISNUMBER(FIND("6F",ScheduleCompile!B262)),ISNUMBER(FIND("7F",ScheduleCompile!B262)),ISNUMBER(FIND("9F",ScheduleCompile!B262)),ISNUMBER(FIND("4F",ScheduleCompile!B262))),VALUE(LEFT(ScheduleCompile!B262,FIND("F",ScheduleCompile!B262)-1)),ScheduleCompile!B262)))))))</f>
        <v>0</v>
      </c>
      <c r="H269" s="1">
        <f>IF(AND(ISERROR(IF(ScheduleCompile!C262="Off",0,IF(ScheduleCompile!C262="On",1,IF(ISNUMBER(ScheduleCompile!C262),ScheduleCompile!C262/1,IF(ISTEXT(ScheduleCompile!C262),IF(OR(ISNUMBER(FIND("5F",ScheduleCompile!C262)),ISNUMBER(FIND("0F",ScheduleCompile!C262)),ISNUMBER(FIND("8F",ScheduleCompile!C262)),ISNUMBER(FIND("1F",ScheduleCompile!C262)),ISNUMBER(FIND("2F",ScheduleCompile!C262)),ISNUMBER(FIND("3F",ScheduleCompile!C262)),ISNUMBER(FIND("6F",ScheduleCompile!C262)),ISNUMBER(FIND("7F",ScheduleCompile!C262)),ISNUMBER(FIND("9F",ScheduleCompile!C262)),ISNUMBER(FIND("4F",ScheduleCompile!C262))),VALUE(LEFT(ScheduleCompile!C262,FIND("F",ScheduleCompile!C262)-1)),ScheduleCompile!C262)))))),ISTEXT(ScheduleCompile!#REF!)),"ENDTABLE",IF(ISERROR(IF(ScheduleCompile!C262="Off",0,IF(ScheduleCompile!C262="On",1,IF(ISNUMBER(ScheduleCompile!C262),ScheduleCompile!C262/1,IF(ISTEXT(ScheduleCompile!C262),IF(OR(ISNUMBER(FIND("5F",ScheduleCompile!C262)),ISNUMBER(FIND("0F",ScheduleCompile!C262)),ISNUMBER(FIND("8F",ScheduleCompile!C262)),ISNUMBER(FIND("1F",ScheduleCompile!C262)),ISNUMBER(FIND("2F",ScheduleCompile!C262)),ISNUMBER(FIND("3F",ScheduleCompile!C262)),ISNUMBER(FIND("6F",ScheduleCompile!C262)),ISNUMBER(FIND("7F",ScheduleCompile!C262)),ISNUMBER(FIND("9F",ScheduleCompile!C262)),ISNUMBER(FIND("4F",ScheduleCompile!C262))),VALUE(LEFT(ScheduleCompile!C262,FIND("F",ScheduleCompile!C262)-1)),ScheduleCompile!C262)))))),"",IF(ScheduleCompile!C262="Off",0,IF(ScheduleCompile!C262="On",1,IF(ISNUMBER(ScheduleCompile!C262),ScheduleCompile!C262/1,IF(ISTEXT(ScheduleCompile!C262),IF(OR(ISNUMBER(FIND("5F",ScheduleCompile!C262)),ISNUMBER(FIND("0F",ScheduleCompile!C262)),ISNUMBER(FIND("8F",ScheduleCompile!C262)),ISNUMBER(FIND("1F",ScheduleCompile!C262)),ISNUMBER(FIND("2F",ScheduleCompile!C262)),ISNUMBER(FIND("3F",ScheduleCompile!C262)),ISNUMBER(FIND("6F",ScheduleCompile!C262)),ISNUMBER(FIND("7F",ScheduleCompile!C262)),ISNUMBER(FIND("9F",ScheduleCompile!C262)),ISNUMBER(FIND("4F",ScheduleCompile!C262))),VALUE(LEFT(ScheduleCompile!C262,FIND("F",ScheduleCompile!C262)-1)),ScheduleCompile!C262)))))))</f>
        <v>0</v>
      </c>
      <c r="I269" s="1">
        <f>IF(AND(ISERROR(IF(ScheduleCompile!D262="Off",0,IF(ScheduleCompile!D262="On",1,IF(ISNUMBER(ScheduleCompile!D262),ScheduleCompile!D262/1,IF(ISTEXT(ScheduleCompile!D262),IF(OR(ISNUMBER(FIND("5F",ScheduleCompile!D262)),ISNUMBER(FIND("0F",ScheduleCompile!D262)),ISNUMBER(FIND("8F",ScheduleCompile!D262)),ISNUMBER(FIND("1F",ScheduleCompile!D262)),ISNUMBER(FIND("2F",ScheduleCompile!D262)),ISNUMBER(FIND("3F",ScheduleCompile!D262)),ISNUMBER(FIND("6F",ScheduleCompile!D262)),ISNUMBER(FIND("7F",ScheduleCompile!D262)),ISNUMBER(FIND("9F",ScheduleCompile!D262)),ISNUMBER(FIND("4F",ScheduleCompile!D262))),VALUE(LEFT(ScheduleCompile!D262,FIND("F",ScheduleCompile!D262)-1)),ScheduleCompile!D262)))))),ISTEXT(ScheduleCompile!#REF!)),"ENDTABLE",IF(ISERROR(IF(ScheduleCompile!D262="Off",0,IF(ScheduleCompile!D262="On",1,IF(ISNUMBER(ScheduleCompile!D262),ScheduleCompile!D262/1,IF(ISTEXT(ScheduleCompile!D262),IF(OR(ISNUMBER(FIND("5F",ScheduleCompile!D262)),ISNUMBER(FIND("0F",ScheduleCompile!D262)),ISNUMBER(FIND("8F",ScheduleCompile!D262)),ISNUMBER(FIND("1F",ScheduleCompile!D262)),ISNUMBER(FIND("2F",ScheduleCompile!D262)),ISNUMBER(FIND("3F",ScheduleCompile!D262)),ISNUMBER(FIND("6F",ScheduleCompile!D262)),ISNUMBER(FIND("7F",ScheduleCompile!D262)),ISNUMBER(FIND("9F",ScheduleCompile!D262)),ISNUMBER(FIND("4F",ScheduleCompile!D262))),VALUE(LEFT(ScheduleCompile!D262,FIND("F",ScheduleCompile!D262)-1)),ScheduleCompile!D262)))))),"",IF(ScheduleCompile!D262="Off",0,IF(ScheduleCompile!D262="On",1,IF(ISNUMBER(ScheduleCompile!D262),ScheduleCompile!D262/1,IF(ISTEXT(ScheduleCompile!D262),IF(OR(ISNUMBER(FIND("5F",ScheduleCompile!D262)),ISNUMBER(FIND("0F",ScheduleCompile!D262)),ISNUMBER(FIND("8F",ScheduleCompile!D262)),ISNUMBER(FIND("1F",ScheduleCompile!D262)),ISNUMBER(FIND("2F",ScheduleCompile!D262)),ISNUMBER(FIND("3F",ScheduleCompile!D262)),ISNUMBER(FIND("6F",ScheduleCompile!D262)),ISNUMBER(FIND("7F",ScheduleCompile!D262)),ISNUMBER(FIND("9F",ScheduleCompile!D262)),ISNUMBER(FIND("4F",ScheduleCompile!D262))),VALUE(LEFT(ScheduleCompile!D262,FIND("F",ScheduleCompile!D262)-1)),ScheduleCompile!D262)))))))</f>
        <v>0</v>
      </c>
      <c r="J269" s="1">
        <f>IF(AND(ISERROR(IF(ScheduleCompile!E262="Off",0,IF(ScheduleCompile!E262="On",1,IF(ISNUMBER(ScheduleCompile!E262),ScheduleCompile!E262/1,IF(ISTEXT(ScheduleCompile!E262),IF(OR(ISNUMBER(FIND("5F",ScheduleCompile!E262)),ISNUMBER(FIND("0F",ScheduleCompile!E262)),ISNUMBER(FIND("8F",ScheduleCompile!E262)),ISNUMBER(FIND("1F",ScheduleCompile!E262)),ISNUMBER(FIND("2F",ScheduleCompile!E262)),ISNUMBER(FIND("3F",ScheduleCompile!E262)),ISNUMBER(FIND("6F",ScheduleCompile!E262)),ISNUMBER(FIND("7F",ScheduleCompile!E262)),ISNUMBER(FIND("9F",ScheduleCompile!E262)),ISNUMBER(FIND("4F",ScheduleCompile!E262))),VALUE(LEFT(ScheduleCompile!E262,FIND("F",ScheduleCompile!E262)-1)),ScheduleCompile!E262)))))),ISTEXT(ScheduleCompile!#REF!)),"ENDTABLE",IF(ISERROR(IF(ScheduleCompile!E262="Off",0,IF(ScheduleCompile!E262="On",1,IF(ISNUMBER(ScheduleCompile!E262),ScheduleCompile!E262/1,IF(ISTEXT(ScheduleCompile!E262),IF(OR(ISNUMBER(FIND("5F",ScheduleCompile!E262)),ISNUMBER(FIND("0F",ScheduleCompile!E262)),ISNUMBER(FIND("8F",ScheduleCompile!E262)),ISNUMBER(FIND("1F",ScheduleCompile!E262)),ISNUMBER(FIND("2F",ScheduleCompile!E262)),ISNUMBER(FIND("3F",ScheduleCompile!E262)),ISNUMBER(FIND("6F",ScheduleCompile!E262)),ISNUMBER(FIND("7F",ScheduleCompile!E262)),ISNUMBER(FIND("9F",ScheduleCompile!E262)),ISNUMBER(FIND("4F",ScheduleCompile!E262))),VALUE(LEFT(ScheduleCompile!E262,FIND("F",ScheduleCompile!E262)-1)),ScheduleCompile!E262)))))),"",IF(ScheduleCompile!E262="Off",0,IF(ScheduleCompile!E262="On",1,IF(ISNUMBER(ScheduleCompile!E262),ScheduleCompile!E262/1,IF(ISTEXT(ScheduleCompile!E262),IF(OR(ISNUMBER(FIND("5F",ScheduleCompile!E262)),ISNUMBER(FIND("0F",ScheduleCompile!E262)),ISNUMBER(FIND("8F",ScheduleCompile!E262)),ISNUMBER(FIND("1F",ScheduleCompile!E262)),ISNUMBER(FIND("2F",ScheduleCompile!E262)),ISNUMBER(FIND("3F",ScheduleCompile!E262)),ISNUMBER(FIND("6F",ScheduleCompile!E262)),ISNUMBER(FIND("7F",ScheduleCompile!E262)),ISNUMBER(FIND("9F",ScheduleCompile!E262)),ISNUMBER(FIND("4F",ScheduleCompile!E262))),VALUE(LEFT(ScheduleCompile!E262,FIND("F",ScheduleCompile!E262)-1)),ScheduleCompile!E262)))))))</f>
        <v>0</v>
      </c>
      <c r="K269" s="1">
        <f>IF(AND(ISERROR(IF(ScheduleCompile!F262="Off",0,IF(ScheduleCompile!F262="On",1,IF(ISNUMBER(ScheduleCompile!F262),ScheduleCompile!F262/1,IF(ISTEXT(ScheduleCompile!F262),IF(OR(ISNUMBER(FIND("5F",ScheduleCompile!F262)),ISNUMBER(FIND("0F",ScheduleCompile!F262)),ISNUMBER(FIND("8F",ScheduleCompile!F262)),ISNUMBER(FIND("1F",ScheduleCompile!F262)),ISNUMBER(FIND("2F",ScheduleCompile!F262)),ISNUMBER(FIND("3F",ScheduleCompile!F262)),ISNUMBER(FIND("6F",ScheduleCompile!F262)),ISNUMBER(FIND("7F",ScheduleCompile!F262)),ISNUMBER(FIND("9F",ScheduleCompile!F262)),ISNUMBER(FIND("4F",ScheduleCompile!F262))),VALUE(LEFT(ScheduleCompile!F262,FIND("F",ScheduleCompile!F262)-1)),ScheduleCompile!F262)))))),ISTEXT(ScheduleCompile!#REF!)),"ENDTABLE",IF(ISERROR(IF(ScheduleCompile!F262="Off",0,IF(ScheduleCompile!F262="On",1,IF(ISNUMBER(ScheduleCompile!F262),ScheduleCompile!F262/1,IF(ISTEXT(ScheduleCompile!F262),IF(OR(ISNUMBER(FIND("5F",ScheduleCompile!F262)),ISNUMBER(FIND("0F",ScheduleCompile!F262)),ISNUMBER(FIND("8F",ScheduleCompile!F262)),ISNUMBER(FIND("1F",ScheduleCompile!F262)),ISNUMBER(FIND("2F",ScheduleCompile!F262)),ISNUMBER(FIND("3F",ScheduleCompile!F262)),ISNUMBER(FIND("6F",ScheduleCompile!F262)),ISNUMBER(FIND("7F",ScheduleCompile!F262)),ISNUMBER(FIND("9F",ScheduleCompile!F262)),ISNUMBER(FIND("4F",ScheduleCompile!F262))),VALUE(LEFT(ScheduleCompile!F262,FIND("F",ScheduleCompile!F262)-1)),ScheduleCompile!F262)))))),"",IF(ScheduleCompile!F262="Off",0,IF(ScheduleCompile!F262="On",1,IF(ISNUMBER(ScheduleCompile!F262),ScheduleCompile!F262/1,IF(ISTEXT(ScheduleCompile!F262),IF(OR(ISNUMBER(FIND("5F",ScheduleCompile!F262)),ISNUMBER(FIND("0F",ScheduleCompile!F262)),ISNUMBER(FIND("8F",ScheduleCompile!F262)),ISNUMBER(FIND("1F",ScheduleCompile!F262)),ISNUMBER(FIND("2F",ScheduleCompile!F262)),ISNUMBER(FIND("3F",ScheduleCompile!F262)),ISNUMBER(FIND("6F",ScheduleCompile!F262)),ISNUMBER(FIND("7F",ScheduleCompile!F262)),ISNUMBER(FIND("9F",ScheduleCompile!F262)),ISNUMBER(FIND("4F",ScheduleCompile!F262))),VALUE(LEFT(ScheduleCompile!F262,FIND("F",ScheduleCompile!F262)-1)),ScheduleCompile!F262)))))))</f>
        <v>0</v>
      </c>
      <c r="L269" s="1">
        <f>IF(AND(ISERROR(IF(ScheduleCompile!G262="Off",0,IF(ScheduleCompile!G262="On",1,IF(ISNUMBER(ScheduleCompile!G262),ScheduleCompile!G262/1,IF(ISTEXT(ScheduleCompile!G262),IF(OR(ISNUMBER(FIND("5F",ScheduleCompile!G262)),ISNUMBER(FIND("0F",ScheduleCompile!G262)),ISNUMBER(FIND("8F",ScheduleCompile!G262)),ISNUMBER(FIND("1F",ScheduleCompile!G262)),ISNUMBER(FIND("2F",ScheduleCompile!G262)),ISNUMBER(FIND("3F",ScheduleCompile!G262)),ISNUMBER(FIND("6F",ScheduleCompile!G262)),ISNUMBER(FIND("7F",ScheduleCompile!G262)),ISNUMBER(FIND("9F",ScheduleCompile!G262)),ISNUMBER(FIND("4F",ScheduleCompile!G262))),VALUE(LEFT(ScheduleCompile!G262,FIND("F",ScheduleCompile!G262)-1)),ScheduleCompile!G262)))))),ISTEXT(ScheduleCompile!#REF!)),"ENDTABLE",IF(ISERROR(IF(ScheduleCompile!G262="Off",0,IF(ScheduleCompile!G262="On",1,IF(ISNUMBER(ScheduleCompile!G262),ScheduleCompile!G262/1,IF(ISTEXT(ScheduleCompile!G262),IF(OR(ISNUMBER(FIND("5F",ScheduleCompile!G262)),ISNUMBER(FIND("0F",ScheduleCompile!G262)),ISNUMBER(FIND("8F",ScheduleCompile!G262)),ISNUMBER(FIND("1F",ScheduleCompile!G262)),ISNUMBER(FIND("2F",ScheduleCompile!G262)),ISNUMBER(FIND("3F",ScheduleCompile!G262)),ISNUMBER(FIND("6F",ScheduleCompile!G262)),ISNUMBER(FIND("7F",ScheduleCompile!G262)),ISNUMBER(FIND("9F",ScheduleCompile!G262)),ISNUMBER(FIND("4F",ScheduleCompile!G262))),VALUE(LEFT(ScheduleCompile!G262,FIND("F",ScheduleCompile!G262)-1)),ScheduleCompile!G262)))))),"",IF(ScheduleCompile!G262="Off",0,IF(ScheduleCompile!G262="On",1,IF(ISNUMBER(ScheduleCompile!G262),ScheduleCompile!G262/1,IF(ISTEXT(ScheduleCompile!G262),IF(OR(ISNUMBER(FIND("5F",ScheduleCompile!G262)),ISNUMBER(FIND("0F",ScheduleCompile!G262)),ISNUMBER(FIND("8F",ScheduleCompile!G262)),ISNUMBER(FIND("1F",ScheduleCompile!G262)),ISNUMBER(FIND("2F",ScheduleCompile!G262)),ISNUMBER(FIND("3F",ScheduleCompile!G262)),ISNUMBER(FIND("6F",ScheduleCompile!G262)),ISNUMBER(FIND("7F",ScheduleCompile!G262)),ISNUMBER(FIND("9F",ScheduleCompile!G262)),ISNUMBER(FIND("4F",ScheduleCompile!G262))),VALUE(LEFT(ScheduleCompile!G262,FIND("F",ScheduleCompile!G262)-1)),ScheduleCompile!G262)))))))</f>
        <v>0</v>
      </c>
      <c r="M269" s="1">
        <f>IF(AND(ISERROR(IF(ScheduleCompile!H262="Off",0,IF(ScheduleCompile!H262="On",1,IF(ISNUMBER(ScheduleCompile!H262),ScheduleCompile!H262/1,IF(ISTEXT(ScheduleCompile!H262),IF(OR(ISNUMBER(FIND("5F",ScheduleCompile!H262)),ISNUMBER(FIND("0F",ScheduleCompile!H262)),ISNUMBER(FIND("8F",ScheduleCompile!H262)),ISNUMBER(FIND("1F",ScheduleCompile!H262)),ISNUMBER(FIND("2F",ScheduleCompile!H262)),ISNUMBER(FIND("3F",ScheduleCompile!H262)),ISNUMBER(FIND("6F",ScheduleCompile!H262)),ISNUMBER(FIND("7F",ScheduleCompile!H262)),ISNUMBER(FIND("9F",ScheduleCompile!H262)),ISNUMBER(FIND("4F",ScheduleCompile!H262))),VALUE(LEFT(ScheduleCompile!H262,FIND("F",ScheduleCompile!H262)-1)),ScheduleCompile!H262)))))),ISTEXT(ScheduleCompile!#REF!)),"ENDTABLE",IF(ISERROR(IF(ScheduleCompile!H262="Off",0,IF(ScheduleCompile!H262="On",1,IF(ISNUMBER(ScheduleCompile!H262),ScheduleCompile!H262/1,IF(ISTEXT(ScheduleCompile!H262),IF(OR(ISNUMBER(FIND("5F",ScheduleCompile!H262)),ISNUMBER(FIND("0F",ScheduleCompile!H262)),ISNUMBER(FIND("8F",ScheduleCompile!H262)),ISNUMBER(FIND("1F",ScheduleCompile!H262)),ISNUMBER(FIND("2F",ScheduleCompile!H262)),ISNUMBER(FIND("3F",ScheduleCompile!H262)),ISNUMBER(FIND("6F",ScheduleCompile!H262)),ISNUMBER(FIND("7F",ScheduleCompile!H262)),ISNUMBER(FIND("9F",ScheduleCompile!H262)),ISNUMBER(FIND("4F",ScheduleCompile!H262))),VALUE(LEFT(ScheduleCompile!H262,FIND("F",ScheduleCompile!H262)-1)),ScheduleCompile!H262)))))),"",IF(ScheduleCompile!H262="Off",0,IF(ScheduleCompile!H262="On",1,IF(ISNUMBER(ScheduleCompile!H262),ScheduleCompile!H262/1,IF(ISTEXT(ScheduleCompile!H262),IF(OR(ISNUMBER(FIND("5F",ScheduleCompile!H262)),ISNUMBER(FIND("0F",ScheduleCompile!H262)),ISNUMBER(FIND("8F",ScheduleCompile!H262)),ISNUMBER(FIND("1F",ScheduleCompile!H262)),ISNUMBER(FIND("2F",ScheduleCompile!H262)),ISNUMBER(FIND("3F",ScheduleCompile!H262)),ISNUMBER(FIND("6F",ScheduleCompile!H262)),ISNUMBER(FIND("7F",ScheduleCompile!H262)),ISNUMBER(FIND("9F",ScheduleCompile!H262)),ISNUMBER(FIND("4F",ScheduleCompile!H262))),VALUE(LEFT(ScheduleCompile!H262,FIND("F",ScheduleCompile!H262)-1)),ScheduleCompile!H262)))))))</f>
        <v>0</v>
      </c>
      <c r="N269" s="1">
        <f>IF(AND(ISERROR(IF(ScheduleCompile!I262="Off",0,IF(ScheduleCompile!I262="On",1,IF(ISNUMBER(ScheduleCompile!I262),ScheduleCompile!I262/1,IF(ISTEXT(ScheduleCompile!I262),IF(OR(ISNUMBER(FIND("5F",ScheduleCompile!I262)),ISNUMBER(FIND("0F",ScheduleCompile!I262)),ISNUMBER(FIND("8F",ScheduleCompile!I262)),ISNUMBER(FIND("1F",ScheduleCompile!I262)),ISNUMBER(FIND("2F",ScheduleCompile!I262)),ISNUMBER(FIND("3F",ScheduleCompile!I262)),ISNUMBER(FIND("6F",ScheduleCompile!I262)),ISNUMBER(FIND("7F",ScheduleCompile!I262)),ISNUMBER(FIND("9F",ScheduleCompile!I262)),ISNUMBER(FIND("4F",ScheduleCompile!I262))),VALUE(LEFT(ScheduleCompile!I262,FIND("F",ScheduleCompile!I262)-1)),ScheduleCompile!I262)))))),ISTEXT(ScheduleCompile!#REF!)),"ENDTABLE",IF(ISERROR(IF(ScheduleCompile!I262="Off",0,IF(ScheduleCompile!I262="On",1,IF(ISNUMBER(ScheduleCompile!I262),ScheduleCompile!I262/1,IF(ISTEXT(ScheduleCompile!I262),IF(OR(ISNUMBER(FIND("5F",ScheduleCompile!I262)),ISNUMBER(FIND("0F",ScheduleCompile!I262)),ISNUMBER(FIND("8F",ScheduleCompile!I262)),ISNUMBER(FIND("1F",ScheduleCompile!I262)),ISNUMBER(FIND("2F",ScheduleCompile!I262)),ISNUMBER(FIND("3F",ScheduleCompile!I262)),ISNUMBER(FIND("6F",ScheduleCompile!I262)),ISNUMBER(FIND("7F",ScheduleCompile!I262)),ISNUMBER(FIND("9F",ScheduleCompile!I262)),ISNUMBER(FIND("4F",ScheduleCompile!I262))),VALUE(LEFT(ScheduleCompile!I262,FIND("F",ScheduleCompile!I262)-1)),ScheduleCompile!I262)))))),"",IF(ScheduleCompile!I262="Off",0,IF(ScheduleCompile!I262="On",1,IF(ISNUMBER(ScheduleCompile!I262),ScheduleCompile!I262/1,IF(ISTEXT(ScheduleCompile!I262),IF(OR(ISNUMBER(FIND("5F",ScheduleCompile!I262)),ISNUMBER(FIND("0F",ScheduleCompile!I262)),ISNUMBER(FIND("8F",ScheduleCompile!I262)),ISNUMBER(FIND("1F",ScheduleCompile!I262)),ISNUMBER(FIND("2F",ScheduleCompile!I262)),ISNUMBER(FIND("3F",ScheduleCompile!I262)),ISNUMBER(FIND("6F",ScheduleCompile!I262)),ISNUMBER(FIND("7F",ScheduleCompile!I262)),ISNUMBER(FIND("9F",ScheduleCompile!I262)),ISNUMBER(FIND("4F",ScheduleCompile!I262))),VALUE(LEFT(ScheduleCompile!I262,FIND("F",ScheduleCompile!I262)-1)),ScheduleCompile!I262)))))))</f>
        <v>0</v>
      </c>
      <c r="O269" s="1">
        <f>IF(AND(ISERROR(IF(ScheduleCompile!J262="Off",0,IF(ScheduleCompile!J262="On",1,IF(ISNUMBER(ScheduleCompile!J262),ScheduleCompile!J262/1,IF(ISTEXT(ScheduleCompile!J262),IF(OR(ISNUMBER(FIND("5F",ScheduleCompile!J262)),ISNUMBER(FIND("0F",ScheduleCompile!J262)),ISNUMBER(FIND("8F",ScheduleCompile!J262)),ISNUMBER(FIND("1F",ScheduleCompile!J262)),ISNUMBER(FIND("2F",ScheduleCompile!J262)),ISNUMBER(FIND("3F",ScheduleCompile!J262)),ISNUMBER(FIND("6F",ScheduleCompile!J262)),ISNUMBER(FIND("7F",ScheduleCompile!J262)),ISNUMBER(FIND("9F",ScheduleCompile!J262)),ISNUMBER(FIND("4F",ScheduleCompile!J262))),VALUE(LEFT(ScheduleCompile!J262,FIND("F",ScheduleCompile!J262)-1)),ScheduleCompile!J262)))))),ISTEXT(ScheduleCompile!#REF!)),"ENDTABLE",IF(ISERROR(IF(ScheduleCompile!J262="Off",0,IF(ScheduleCompile!J262="On",1,IF(ISNUMBER(ScheduleCompile!J262),ScheduleCompile!J262/1,IF(ISTEXT(ScheduleCompile!J262),IF(OR(ISNUMBER(FIND("5F",ScheduleCompile!J262)),ISNUMBER(FIND("0F",ScheduleCompile!J262)),ISNUMBER(FIND("8F",ScheduleCompile!J262)),ISNUMBER(FIND("1F",ScheduleCompile!J262)),ISNUMBER(FIND("2F",ScheduleCompile!J262)),ISNUMBER(FIND("3F",ScheduleCompile!J262)),ISNUMBER(FIND("6F",ScheduleCompile!J262)),ISNUMBER(FIND("7F",ScheduleCompile!J262)),ISNUMBER(FIND("9F",ScheduleCompile!J262)),ISNUMBER(FIND("4F",ScheduleCompile!J262))),VALUE(LEFT(ScheduleCompile!J262,FIND("F",ScheduleCompile!J262)-1)),ScheduleCompile!J262)))))),"",IF(ScheduleCompile!J262="Off",0,IF(ScheduleCompile!J262="On",1,IF(ISNUMBER(ScheduleCompile!J262),ScheduleCompile!J262/1,IF(ISTEXT(ScheduleCompile!J262),IF(OR(ISNUMBER(FIND("5F",ScheduleCompile!J262)),ISNUMBER(FIND("0F",ScheduleCompile!J262)),ISNUMBER(FIND("8F",ScheduleCompile!J262)),ISNUMBER(FIND("1F",ScheduleCompile!J262)),ISNUMBER(FIND("2F",ScheduleCompile!J262)),ISNUMBER(FIND("3F",ScheduleCompile!J262)),ISNUMBER(FIND("6F",ScheduleCompile!J262)),ISNUMBER(FIND("7F",ScheduleCompile!J262)),ISNUMBER(FIND("9F",ScheduleCompile!J262)),ISNUMBER(FIND("4F",ScheduleCompile!J262))),VALUE(LEFT(ScheduleCompile!J262,FIND("F",ScheduleCompile!J262)-1)),ScheduleCompile!J262)))))))</f>
        <v>0</v>
      </c>
      <c r="P269" s="1">
        <f>IF(AND(ISERROR(IF(ScheduleCompile!K262="Off",0,IF(ScheduleCompile!K262="On",1,IF(ISNUMBER(ScheduleCompile!K262),ScheduleCompile!K262/1,IF(ISTEXT(ScheduleCompile!K262),IF(OR(ISNUMBER(FIND("5F",ScheduleCompile!K262)),ISNUMBER(FIND("0F",ScheduleCompile!K262)),ISNUMBER(FIND("8F",ScheduleCompile!K262)),ISNUMBER(FIND("1F",ScheduleCompile!K262)),ISNUMBER(FIND("2F",ScheduleCompile!K262)),ISNUMBER(FIND("3F",ScheduleCompile!K262)),ISNUMBER(FIND("6F",ScheduleCompile!K262)),ISNUMBER(FIND("7F",ScheduleCompile!K262)),ISNUMBER(FIND("9F",ScheduleCompile!K262)),ISNUMBER(FIND("4F",ScheduleCompile!K262))),VALUE(LEFT(ScheduleCompile!K262,FIND("F",ScheduleCompile!K262)-1)),ScheduleCompile!K262)))))),ISTEXT(ScheduleCompile!#REF!)),"ENDTABLE",IF(ISERROR(IF(ScheduleCompile!K262="Off",0,IF(ScheduleCompile!K262="On",1,IF(ISNUMBER(ScheduleCompile!K262),ScheduleCompile!K262/1,IF(ISTEXT(ScheduleCompile!K262),IF(OR(ISNUMBER(FIND("5F",ScheduleCompile!K262)),ISNUMBER(FIND("0F",ScheduleCompile!K262)),ISNUMBER(FIND("8F",ScheduleCompile!K262)),ISNUMBER(FIND("1F",ScheduleCompile!K262)),ISNUMBER(FIND("2F",ScheduleCompile!K262)),ISNUMBER(FIND("3F",ScheduleCompile!K262)),ISNUMBER(FIND("6F",ScheduleCompile!K262)),ISNUMBER(FIND("7F",ScheduleCompile!K262)),ISNUMBER(FIND("9F",ScheduleCompile!K262)),ISNUMBER(FIND("4F",ScheduleCompile!K262))),VALUE(LEFT(ScheduleCompile!K262,FIND("F",ScheduleCompile!K262)-1)),ScheduleCompile!K262)))))),"",IF(ScheduleCompile!K262="Off",0,IF(ScheduleCompile!K262="On",1,IF(ISNUMBER(ScheduleCompile!K262),ScheduleCompile!K262/1,IF(ISTEXT(ScheduleCompile!K262),IF(OR(ISNUMBER(FIND("5F",ScheduleCompile!K262)),ISNUMBER(FIND("0F",ScheduleCompile!K262)),ISNUMBER(FIND("8F",ScheduleCompile!K262)),ISNUMBER(FIND("1F",ScheduleCompile!K262)),ISNUMBER(FIND("2F",ScheduleCompile!K262)),ISNUMBER(FIND("3F",ScheduleCompile!K262)),ISNUMBER(FIND("6F",ScheduleCompile!K262)),ISNUMBER(FIND("7F",ScheduleCompile!K262)),ISNUMBER(FIND("9F",ScheduleCompile!K262)),ISNUMBER(FIND("4F",ScheduleCompile!K262))),VALUE(LEFT(ScheduleCompile!K262,FIND("F",ScheduleCompile!K262)-1)),ScheduleCompile!K262)))))))</f>
        <v>0</v>
      </c>
      <c r="Q269" s="1">
        <f>IF(AND(ISERROR(IF(ScheduleCompile!L262="Off",0,IF(ScheduleCompile!L262="On",1,IF(ISNUMBER(ScheduleCompile!L262),ScheduleCompile!L262/1,IF(ISTEXT(ScheduleCompile!L262),IF(OR(ISNUMBER(FIND("5F",ScheduleCompile!L262)),ISNUMBER(FIND("0F",ScheduleCompile!L262)),ISNUMBER(FIND("8F",ScheduleCompile!L262)),ISNUMBER(FIND("1F",ScheduleCompile!L262)),ISNUMBER(FIND("2F",ScheduleCompile!L262)),ISNUMBER(FIND("3F",ScheduleCompile!L262)),ISNUMBER(FIND("6F",ScheduleCompile!L262)),ISNUMBER(FIND("7F",ScheduleCompile!L262)),ISNUMBER(FIND("9F",ScheduleCompile!L262)),ISNUMBER(FIND("4F",ScheduleCompile!L262))),VALUE(LEFT(ScheduleCompile!L262,FIND("F",ScheduleCompile!L262)-1)),ScheduleCompile!L262)))))),ISTEXT(ScheduleCompile!#REF!)),"ENDTABLE",IF(ISERROR(IF(ScheduleCompile!L262="Off",0,IF(ScheduleCompile!L262="On",1,IF(ISNUMBER(ScheduleCompile!L262),ScheduleCompile!L262/1,IF(ISTEXT(ScheduleCompile!L262),IF(OR(ISNUMBER(FIND("5F",ScheduleCompile!L262)),ISNUMBER(FIND("0F",ScheduleCompile!L262)),ISNUMBER(FIND("8F",ScheduleCompile!L262)),ISNUMBER(FIND("1F",ScheduleCompile!L262)),ISNUMBER(FIND("2F",ScheduleCompile!L262)),ISNUMBER(FIND("3F",ScheduleCompile!L262)),ISNUMBER(FIND("6F",ScheduleCompile!L262)),ISNUMBER(FIND("7F",ScheduleCompile!L262)),ISNUMBER(FIND("9F",ScheduleCompile!L262)),ISNUMBER(FIND("4F",ScheduleCompile!L262))),VALUE(LEFT(ScheduleCompile!L262,FIND("F",ScheduleCompile!L262)-1)),ScheduleCompile!L262)))))),"",IF(ScheduleCompile!L262="Off",0,IF(ScheduleCompile!L262="On",1,IF(ISNUMBER(ScheduleCompile!L262),ScheduleCompile!L262/1,IF(ISTEXT(ScheduleCompile!L262),IF(OR(ISNUMBER(FIND("5F",ScheduleCompile!L262)),ISNUMBER(FIND("0F",ScheduleCompile!L262)),ISNUMBER(FIND("8F",ScheduleCompile!L262)),ISNUMBER(FIND("1F",ScheduleCompile!L262)),ISNUMBER(FIND("2F",ScheduleCompile!L262)),ISNUMBER(FIND("3F",ScheduleCompile!L262)),ISNUMBER(FIND("6F",ScheduleCompile!L262)),ISNUMBER(FIND("7F",ScheduleCompile!L262)),ISNUMBER(FIND("9F",ScheduleCompile!L262)),ISNUMBER(FIND("4F",ScheduleCompile!L262))),VALUE(LEFT(ScheduleCompile!L262,FIND("F",ScheduleCompile!L262)-1)),ScheduleCompile!L262)))))))</f>
        <v>0</v>
      </c>
      <c r="R269" s="1">
        <f>IF(AND(ISERROR(IF(ScheduleCompile!M262="Off",0,IF(ScheduleCompile!M262="On",1,IF(ISNUMBER(ScheduleCompile!M262),ScheduleCompile!M262/1,IF(ISTEXT(ScheduleCompile!M262),IF(OR(ISNUMBER(FIND("5F",ScheduleCompile!M262)),ISNUMBER(FIND("0F",ScheduleCompile!M262)),ISNUMBER(FIND("8F",ScheduleCompile!M262)),ISNUMBER(FIND("1F",ScheduleCompile!M262)),ISNUMBER(FIND("2F",ScheduleCompile!M262)),ISNUMBER(FIND("3F",ScheduleCompile!M262)),ISNUMBER(FIND("6F",ScheduleCompile!M262)),ISNUMBER(FIND("7F",ScheduleCompile!M262)),ISNUMBER(FIND("9F",ScheduleCompile!M262)),ISNUMBER(FIND("4F",ScheduleCompile!M262))),VALUE(LEFT(ScheduleCompile!M262,FIND("F",ScheduleCompile!M262)-1)),ScheduleCompile!M262)))))),ISTEXT(ScheduleCompile!#REF!)),"ENDTABLE",IF(ISERROR(IF(ScheduleCompile!M262="Off",0,IF(ScheduleCompile!M262="On",1,IF(ISNUMBER(ScheduleCompile!M262),ScheduleCompile!M262/1,IF(ISTEXT(ScheduleCompile!M262),IF(OR(ISNUMBER(FIND("5F",ScheduleCompile!M262)),ISNUMBER(FIND("0F",ScheduleCompile!M262)),ISNUMBER(FIND("8F",ScheduleCompile!M262)),ISNUMBER(FIND("1F",ScheduleCompile!M262)),ISNUMBER(FIND("2F",ScheduleCompile!M262)),ISNUMBER(FIND("3F",ScheduleCompile!M262)),ISNUMBER(FIND("6F",ScheduleCompile!M262)),ISNUMBER(FIND("7F",ScheduleCompile!M262)),ISNUMBER(FIND("9F",ScheduleCompile!M262)),ISNUMBER(FIND("4F",ScheduleCompile!M262))),VALUE(LEFT(ScheduleCompile!M262,FIND("F",ScheduleCompile!M262)-1)),ScheduleCompile!M262)))))),"",IF(ScheduleCompile!M262="Off",0,IF(ScheduleCompile!M262="On",1,IF(ISNUMBER(ScheduleCompile!M262),ScheduleCompile!M262/1,IF(ISTEXT(ScheduleCompile!M262),IF(OR(ISNUMBER(FIND("5F",ScheduleCompile!M262)),ISNUMBER(FIND("0F",ScheduleCompile!M262)),ISNUMBER(FIND("8F",ScheduleCompile!M262)),ISNUMBER(FIND("1F",ScheduleCompile!M262)),ISNUMBER(FIND("2F",ScheduleCompile!M262)),ISNUMBER(FIND("3F",ScheduleCompile!M262)),ISNUMBER(FIND("6F",ScheduleCompile!M262)),ISNUMBER(FIND("7F",ScheduleCompile!M262)),ISNUMBER(FIND("9F",ScheduleCompile!M262)),ISNUMBER(FIND("4F",ScheduleCompile!M262))),VALUE(LEFT(ScheduleCompile!M262,FIND("F",ScheduleCompile!M262)-1)),ScheduleCompile!M262)))))))</f>
        <v>0</v>
      </c>
      <c r="S269" s="1">
        <f>IF(AND(ISERROR(IF(ScheduleCompile!N262="Off",0,IF(ScheduleCompile!N262="On",1,IF(ISNUMBER(ScheduleCompile!N262),ScheduleCompile!N262/1,IF(ISTEXT(ScheduleCompile!N262),IF(OR(ISNUMBER(FIND("5F",ScheduleCompile!N262)),ISNUMBER(FIND("0F",ScheduleCompile!N262)),ISNUMBER(FIND("8F",ScheduleCompile!N262)),ISNUMBER(FIND("1F",ScheduleCompile!N262)),ISNUMBER(FIND("2F",ScheduleCompile!N262)),ISNUMBER(FIND("3F",ScheduleCompile!N262)),ISNUMBER(FIND("6F",ScheduleCompile!N262)),ISNUMBER(FIND("7F",ScheduleCompile!N262)),ISNUMBER(FIND("9F",ScheduleCompile!N262)),ISNUMBER(FIND("4F",ScheduleCompile!N262))),VALUE(LEFT(ScheduleCompile!N262,FIND("F",ScheduleCompile!N262)-1)),ScheduleCompile!N262)))))),ISTEXT(ScheduleCompile!#REF!)),"ENDTABLE",IF(ISERROR(IF(ScheduleCompile!N262="Off",0,IF(ScheduleCompile!N262="On",1,IF(ISNUMBER(ScheduleCompile!N262),ScheduleCompile!N262/1,IF(ISTEXT(ScheduleCompile!N262),IF(OR(ISNUMBER(FIND("5F",ScheduleCompile!N262)),ISNUMBER(FIND("0F",ScheduleCompile!N262)),ISNUMBER(FIND("8F",ScheduleCompile!N262)),ISNUMBER(FIND("1F",ScheduleCompile!N262)),ISNUMBER(FIND("2F",ScheduleCompile!N262)),ISNUMBER(FIND("3F",ScheduleCompile!N262)),ISNUMBER(FIND("6F",ScheduleCompile!N262)),ISNUMBER(FIND("7F",ScheduleCompile!N262)),ISNUMBER(FIND("9F",ScheduleCompile!N262)),ISNUMBER(FIND("4F",ScheduleCompile!N262))),VALUE(LEFT(ScheduleCompile!N262,FIND("F",ScheduleCompile!N262)-1)),ScheduleCompile!N262)))))),"",IF(ScheduleCompile!N262="Off",0,IF(ScheduleCompile!N262="On",1,IF(ISNUMBER(ScheduleCompile!N262),ScheduleCompile!N262/1,IF(ISTEXT(ScheduleCompile!N262),IF(OR(ISNUMBER(FIND("5F",ScheduleCompile!N262)),ISNUMBER(FIND("0F",ScheduleCompile!N262)),ISNUMBER(FIND("8F",ScheduleCompile!N262)),ISNUMBER(FIND("1F",ScheduleCompile!N262)),ISNUMBER(FIND("2F",ScheduleCompile!N262)),ISNUMBER(FIND("3F",ScheduleCompile!N262)),ISNUMBER(FIND("6F",ScheduleCompile!N262)),ISNUMBER(FIND("7F",ScheduleCompile!N262)),ISNUMBER(FIND("9F",ScheduleCompile!N262)),ISNUMBER(FIND("4F",ScheduleCompile!N262))),VALUE(LEFT(ScheduleCompile!N262,FIND("F",ScheduleCompile!N262)-1)),ScheduleCompile!N262)))))))</f>
        <v>0</v>
      </c>
      <c r="T269" s="1">
        <f>IF(AND(ISERROR(IF(ScheduleCompile!O262="Off",0,IF(ScheduleCompile!O262="On",1,IF(ISNUMBER(ScheduleCompile!O262),ScheduleCompile!O262/1,IF(ISTEXT(ScheduleCompile!O262),IF(OR(ISNUMBER(FIND("5F",ScheduleCompile!O262)),ISNUMBER(FIND("0F",ScheduleCompile!O262)),ISNUMBER(FIND("8F",ScheduleCompile!O262)),ISNUMBER(FIND("1F",ScheduleCompile!O262)),ISNUMBER(FIND("2F",ScheduleCompile!O262)),ISNUMBER(FIND("3F",ScheduleCompile!O262)),ISNUMBER(FIND("6F",ScheduleCompile!O262)),ISNUMBER(FIND("7F",ScheduleCompile!O262)),ISNUMBER(FIND("9F",ScheduleCompile!O262)),ISNUMBER(FIND("4F",ScheduleCompile!O262))),VALUE(LEFT(ScheduleCompile!O262,FIND("F",ScheduleCompile!O262)-1)),ScheduleCompile!O262)))))),ISTEXT(ScheduleCompile!#REF!)),"ENDTABLE",IF(ISERROR(IF(ScheduleCompile!O262="Off",0,IF(ScheduleCompile!O262="On",1,IF(ISNUMBER(ScheduleCompile!O262),ScheduleCompile!O262/1,IF(ISTEXT(ScheduleCompile!O262),IF(OR(ISNUMBER(FIND("5F",ScheduleCompile!O262)),ISNUMBER(FIND("0F",ScheduleCompile!O262)),ISNUMBER(FIND("8F",ScheduleCompile!O262)),ISNUMBER(FIND("1F",ScheduleCompile!O262)),ISNUMBER(FIND("2F",ScheduleCompile!O262)),ISNUMBER(FIND("3F",ScheduleCompile!O262)),ISNUMBER(FIND("6F",ScheduleCompile!O262)),ISNUMBER(FIND("7F",ScheduleCompile!O262)),ISNUMBER(FIND("9F",ScheduleCompile!O262)),ISNUMBER(FIND("4F",ScheduleCompile!O262))),VALUE(LEFT(ScheduleCompile!O262,FIND("F",ScheduleCompile!O262)-1)),ScheduleCompile!O262)))))),"",IF(ScheduleCompile!O262="Off",0,IF(ScheduleCompile!O262="On",1,IF(ISNUMBER(ScheduleCompile!O262),ScheduleCompile!O262/1,IF(ISTEXT(ScheduleCompile!O262),IF(OR(ISNUMBER(FIND("5F",ScheduleCompile!O262)),ISNUMBER(FIND("0F",ScheduleCompile!O262)),ISNUMBER(FIND("8F",ScheduleCompile!O262)),ISNUMBER(FIND("1F",ScheduleCompile!O262)),ISNUMBER(FIND("2F",ScheduleCompile!O262)),ISNUMBER(FIND("3F",ScheduleCompile!O262)),ISNUMBER(FIND("6F",ScheduleCompile!O262)),ISNUMBER(FIND("7F",ScheduleCompile!O262)),ISNUMBER(FIND("9F",ScheduleCompile!O262)),ISNUMBER(FIND("4F",ScheduleCompile!O262))),VALUE(LEFT(ScheduleCompile!O262,FIND("F",ScheduleCompile!O262)-1)),ScheduleCompile!O262)))))))</f>
        <v>0</v>
      </c>
      <c r="U269" s="1">
        <f>IF(AND(ISERROR(IF(ScheduleCompile!P262="Off",0,IF(ScheduleCompile!P262="On",1,IF(ISNUMBER(ScheduleCompile!P262),ScheduleCompile!P262/1,IF(ISTEXT(ScheduleCompile!P262),IF(OR(ISNUMBER(FIND("5F",ScheduleCompile!P262)),ISNUMBER(FIND("0F",ScheduleCompile!P262)),ISNUMBER(FIND("8F",ScheduleCompile!P262)),ISNUMBER(FIND("1F",ScheduleCompile!P262)),ISNUMBER(FIND("2F",ScheduleCompile!P262)),ISNUMBER(FIND("3F",ScheduleCompile!P262)),ISNUMBER(FIND("6F",ScheduleCompile!P262)),ISNUMBER(FIND("7F",ScheduleCompile!P262)),ISNUMBER(FIND("9F",ScheduleCompile!P262)),ISNUMBER(FIND("4F",ScheduleCompile!P262))),VALUE(LEFT(ScheduleCompile!P262,FIND("F",ScheduleCompile!P262)-1)),ScheduleCompile!P262)))))),ISTEXT(ScheduleCompile!#REF!)),"ENDTABLE",IF(ISERROR(IF(ScheduleCompile!P262="Off",0,IF(ScheduleCompile!P262="On",1,IF(ISNUMBER(ScheduleCompile!P262),ScheduleCompile!P262/1,IF(ISTEXT(ScheduleCompile!P262),IF(OR(ISNUMBER(FIND("5F",ScheduleCompile!P262)),ISNUMBER(FIND("0F",ScheduleCompile!P262)),ISNUMBER(FIND("8F",ScheduleCompile!P262)),ISNUMBER(FIND("1F",ScheduleCompile!P262)),ISNUMBER(FIND("2F",ScheduleCompile!P262)),ISNUMBER(FIND("3F",ScheduleCompile!P262)),ISNUMBER(FIND("6F",ScheduleCompile!P262)),ISNUMBER(FIND("7F",ScheduleCompile!P262)),ISNUMBER(FIND("9F",ScheduleCompile!P262)),ISNUMBER(FIND("4F",ScheduleCompile!P262))),VALUE(LEFT(ScheduleCompile!P262,FIND("F",ScheduleCompile!P262)-1)),ScheduleCompile!P262)))))),"",IF(ScheduleCompile!P262="Off",0,IF(ScheduleCompile!P262="On",1,IF(ISNUMBER(ScheduleCompile!P262),ScheduleCompile!P262/1,IF(ISTEXT(ScheduleCompile!P262),IF(OR(ISNUMBER(FIND("5F",ScheduleCompile!P262)),ISNUMBER(FIND("0F",ScheduleCompile!P262)),ISNUMBER(FIND("8F",ScheduleCompile!P262)),ISNUMBER(FIND("1F",ScheduleCompile!P262)),ISNUMBER(FIND("2F",ScheduleCompile!P262)),ISNUMBER(FIND("3F",ScheduleCompile!P262)),ISNUMBER(FIND("6F",ScheduleCompile!P262)),ISNUMBER(FIND("7F",ScheduleCompile!P262)),ISNUMBER(FIND("9F",ScheduleCompile!P262)),ISNUMBER(FIND("4F",ScheduleCompile!P262))),VALUE(LEFT(ScheduleCompile!P262,FIND("F",ScheduleCompile!P262)-1)),ScheduleCompile!P262)))))))</f>
        <v>0</v>
      </c>
      <c r="V269" s="1">
        <f>IF(AND(ISERROR(IF(ScheduleCompile!Q262="Off",0,IF(ScheduleCompile!Q262="On",1,IF(ISNUMBER(ScheduleCompile!Q262),ScheduleCompile!Q262/1,IF(ISTEXT(ScheduleCompile!Q262),IF(OR(ISNUMBER(FIND("5F",ScheduleCompile!Q262)),ISNUMBER(FIND("0F",ScheduleCompile!Q262)),ISNUMBER(FIND("8F",ScheduleCompile!Q262)),ISNUMBER(FIND("1F",ScheduleCompile!Q262)),ISNUMBER(FIND("2F",ScheduleCompile!Q262)),ISNUMBER(FIND("3F",ScheduleCompile!Q262)),ISNUMBER(FIND("6F",ScheduleCompile!Q262)),ISNUMBER(FIND("7F",ScheduleCompile!Q262)),ISNUMBER(FIND("9F",ScheduleCompile!Q262)),ISNUMBER(FIND("4F",ScheduleCompile!Q262))),VALUE(LEFT(ScheduleCompile!Q262,FIND("F",ScheduleCompile!Q262)-1)),ScheduleCompile!Q262)))))),ISTEXT(ScheduleCompile!#REF!)),"ENDTABLE",IF(ISERROR(IF(ScheduleCompile!Q262="Off",0,IF(ScheduleCompile!Q262="On",1,IF(ISNUMBER(ScheduleCompile!Q262),ScheduleCompile!Q262/1,IF(ISTEXT(ScheduleCompile!Q262),IF(OR(ISNUMBER(FIND("5F",ScheduleCompile!Q262)),ISNUMBER(FIND("0F",ScheduleCompile!Q262)),ISNUMBER(FIND("8F",ScheduleCompile!Q262)),ISNUMBER(FIND("1F",ScheduleCompile!Q262)),ISNUMBER(FIND("2F",ScheduleCompile!Q262)),ISNUMBER(FIND("3F",ScheduleCompile!Q262)),ISNUMBER(FIND("6F",ScheduleCompile!Q262)),ISNUMBER(FIND("7F",ScheduleCompile!Q262)),ISNUMBER(FIND("9F",ScheduleCompile!Q262)),ISNUMBER(FIND("4F",ScheduleCompile!Q262))),VALUE(LEFT(ScheduleCompile!Q262,FIND("F",ScheduleCompile!Q262)-1)),ScheduleCompile!Q262)))))),"",IF(ScheduleCompile!Q262="Off",0,IF(ScheduleCompile!Q262="On",1,IF(ISNUMBER(ScheduleCompile!Q262),ScheduleCompile!Q262/1,IF(ISTEXT(ScheduleCompile!Q262),IF(OR(ISNUMBER(FIND("5F",ScheduleCompile!Q262)),ISNUMBER(FIND("0F",ScheduleCompile!Q262)),ISNUMBER(FIND("8F",ScheduleCompile!Q262)),ISNUMBER(FIND("1F",ScheduleCompile!Q262)),ISNUMBER(FIND("2F",ScheduleCompile!Q262)),ISNUMBER(FIND("3F",ScheduleCompile!Q262)),ISNUMBER(FIND("6F",ScheduleCompile!Q262)),ISNUMBER(FIND("7F",ScheduleCompile!Q262)),ISNUMBER(FIND("9F",ScheduleCompile!Q262)),ISNUMBER(FIND("4F",ScheduleCompile!Q262))),VALUE(LEFT(ScheduleCompile!Q262,FIND("F",ScheduleCompile!Q262)-1)),ScheduleCompile!Q262)))))))</f>
        <v>0</v>
      </c>
      <c r="W269" s="1">
        <f>IF(AND(ISERROR(IF(ScheduleCompile!R262="Off",0,IF(ScheduleCompile!R262="On",1,IF(ISNUMBER(ScheduleCompile!R262),ScheduleCompile!R262/1,IF(ISTEXT(ScheduleCompile!R262),IF(OR(ISNUMBER(FIND("5F",ScheduleCompile!R262)),ISNUMBER(FIND("0F",ScheduleCompile!R262)),ISNUMBER(FIND("8F",ScheduleCompile!R262)),ISNUMBER(FIND("1F",ScheduleCompile!R262)),ISNUMBER(FIND("2F",ScheduleCompile!R262)),ISNUMBER(FIND("3F",ScheduleCompile!R262)),ISNUMBER(FIND("6F",ScheduleCompile!R262)),ISNUMBER(FIND("7F",ScheduleCompile!R262)),ISNUMBER(FIND("9F",ScheduleCompile!R262)),ISNUMBER(FIND("4F",ScheduleCompile!R262))),VALUE(LEFT(ScheduleCompile!R262,FIND("F",ScheduleCompile!R262)-1)),ScheduleCompile!R262)))))),ISTEXT(ScheduleCompile!#REF!)),"ENDTABLE",IF(ISERROR(IF(ScheduleCompile!R262="Off",0,IF(ScheduleCompile!R262="On",1,IF(ISNUMBER(ScheduleCompile!R262),ScheduleCompile!R262/1,IF(ISTEXT(ScheduleCompile!R262),IF(OR(ISNUMBER(FIND("5F",ScheduleCompile!R262)),ISNUMBER(FIND("0F",ScheduleCompile!R262)),ISNUMBER(FIND("8F",ScheduleCompile!R262)),ISNUMBER(FIND("1F",ScheduleCompile!R262)),ISNUMBER(FIND("2F",ScheduleCompile!R262)),ISNUMBER(FIND("3F",ScheduleCompile!R262)),ISNUMBER(FIND("6F",ScheduleCompile!R262)),ISNUMBER(FIND("7F",ScheduleCompile!R262)),ISNUMBER(FIND("9F",ScheduleCompile!R262)),ISNUMBER(FIND("4F",ScheduleCompile!R262))),VALUE(LEFT(ScheduleCompile!R262,FIND("F",ScheduleCompile!R262)-1)),ScheduleCompile!R262)))))),"",IF(ScheduleCompile!R262="Off",0,IF(ScheduleCompile!R262="On",1,IF(ISNUMBER(ScheduleCompile!R262),ScheduleCompile!R262/1,IF(ISTEXT(ScheduleCompile!R262),IF(OR(ISNUMBER(FIND("5F",ScheduleCompile!R262)),ISNUMBER(FIND("0F",ScheduleCompile!R262)),ISNUMBER(FIND("8F",ScheduleCompile!R262)),ISNUMBER(FIND("1F",ScheduleCompile!R262)),ISNUMBER(FIND("2F",ScheduleCompile!R262)),ISNUMBER(FIND("3F",ScheduleCompile!R262)),ISNUMBER(FIND("6F",ScheduleCompile!R262)),ISNUMBER(FIND("7F",ScheduleCompile!R262)),ISNUMBER(FIND("9F",ScheduleCompile!R262)),ISNUMBER(FIND("4F",ScheduleCompile!R262))),VALUE(LEFT(ScheduleCompile!R262,FIND("F",ScheduleCompile!R262)-1)),ScheduleCompile!R262)))))))</f>
        <v>0</v>
      </c>
      <c r="X269" s="1">
        <f>IF(AND(ISERROR(IF(ScheduleCompile!S262="Off",0,IF(ScheduleCompile!S262="On",1,IF(ISNUMBER(ScheduleCompile!S262),ScheduleCompile!S262/1,IF(ISTEXT(ScheduleCompile!S262),IF(OR(ISNUMBER(FIND("5F",ScheduleCompile!S262)),ISNUMBER(FIND("0F",ScheduleCompile!S262)),ISNUMBER(FIND("8F",ScheduleCompile!S262)),ISNUMBER(FIND("1F",ScheduleCompile!S262)),ISNUMBER(FIND("2F",ScheduleCompile!S262)),ISNUMBER(FIND("3F",ScheduleCompile!S262)),ISNUMBER(FIND("6F",ScheduleCompile!S262)),ISNUMBER(FIND("7F",ScheduleCompile!S262)),ISNUMBER(FIND("9F",ScheduleCompile!S262)),ISNUMBER(FIND("4F",ScheduleCompile!S262))),VALUE(LEFT(ScheduleCompile!S262,FIND("F",ScheduleCompile!S262)-1)),ScheduleCompile!S262)))))),ISTEXT(ScheduleCompile!#REF!)),"ENDTABLE",IF(ISERROR(IF(ScheduleCompile!S262="Off",0,IF(ScheduleCompile!S262="On",1,IF(ISNUMBER(ScheduleCompile!S262),ScheduleCompile!S262/1,IF(ISTEXT(ScheduleCompile!S262),IF(OR(ISNUMBER(FIND("5F",ScheduleCompile!S262)),ISNUMBER(FIND("0F",ScheduleCompile!S262)),ISNUMBER(FIND("8F",ScheduleCompile!S262)),ISNUMBER(FIND("1F",ScheduleCompile!S262)),ISNUMBER(FIND("2F",ScheduleCompile!S262)),ISNUMBER(FIND("3F",ScheduleCompile!S262)),ISNUMBER(FIND("6F",ScheduleCompile!S262)),ISNUMBER(FIND("7F",ScheduleCompile!S262)),ISNUMBER(FIND("9F",ScheduleCompile!S262)),ISNUMBER(FIND("4F",ScheduleCompile!S262))),VALUE(LEFT(ScheduleCompile!S262,FIND("F",ScheduleCompile!S262)-1)),ScheduleCompile!S262)))))),"",IF(ScheduleCompile!S262="Off",0,IF(ScheduleCompile!S262="On",1,IF(ISNUMBER(ScheduleCompile!S262),ScheduleCompile!S262/1,IF(ISTEXT(ScheduleCompile!S262),IF(OR(ISNUMBER(FIND("5F",ScheduleCompile!S262)),ISNUMBER(FIND("0F",ScheduleCompile!S262)),ISNUMBER(FIND("8F",ScheduleCompile!S262)),ISNUMBER(FIND("1F",ScheduleCompile!S262)),ISNUMBER(FIND("2F",ScheduleCompile!S262)),ISNUMBER(FIND("3F",ScheduleCompile!S262)),ISNUMBER(FIND("6F",ScheduleCompile!S262)),ISNUMBER(FIND("7F",ScheduleCompile!S262)),ISNUMBER(FIND("9F",ScheduleCompile!S262)),ISNUMBER(FIND("4F",ScheduleCompile!S262))),VALUE(LEFT(ScheduleCompile!S262,FIND("F",ScheduleCompile!S262)-1)),ScheduleCompile!S262)))))))</f>
        <v>0</v>
      </c>
      <c r="Y269" s="1">
        <f>IF(AND(ISERROR(IF(ScheduleCompile!T262="Off",0,IF(ScheduleCompile!T262="On",1,IF(ISNUMBER(ScheduleCompile!T262),ScheduleCompile!T262/1,IF(ISTEXT(ScheduleCompile!T262),IF(OR(ISNUMBER(FIND("5F",ScheduleCompile!T262)),ISNUMBER(FIND("0F",ScheduleCompile!T262)),ISNUMBER(FIND("8F",ScheduleCompile!T262)),ISNUMBER(FIND("1F",ScheduleCompile!T262)),ISNUMBER(FIND("2F",ScheduleCompile!T262)),ISNUMBER(FIND("3F",ScheduleCompile!T262)),ISNUMBER(FIND("6F",ScheduleCompile!T262)),ISNUMBER(FIND("7F",ScheduleCompile!T262)),ISNUMBER(FIND("9F",ScheduleCompile!T262)),ISNUMBER(FIND("4F",ScheduleCompile!T262))),VALUE(LEFT(ScheduleCompile!T262,FIND("F",ScheduleCompile!T262)-1)),ScheduleCompile!T262)))))),ISTEXT(ScheduleCompile!#REF!)),"ENDTABLE",IF(ISERROR(IF(ScheduleCompile!T262="Off",0,IF(ScheduleCompile!T262="On",1,IF(ISNUMBER(ScheduleCompile!T262),ScheduleCompile!T262/1,IF(ISTEXT(ScheduleCompile!T262),IF(OR(ISNUMBER(FIND("5F",ScheduleCompile!T262)),ISNUMBER(FIND("0F",ScheduleCompile!T262)),ISNUMBER(FIND("8F",ScheduleCompile!T262)),ISNUMBER(FIND("1F",ScheduleCompile!T262)),ISNUMBER(FIND("2F",ScheduleCompile!T262)),ISNUMBER(FIND("3F",ScheduleCompile!T262)),ISNUMBER(FIND("6F",ScheduleCompile!T262)),ISNUMBER(FIND("7F",ScheduleCompile!T262)),ISNUMBER(FIND("9F",ScheduleCompile!T262)),ISNUMBER(FIND("4F",ScheduleCompile!T262))),VALUE(LEFT(ScheduleCompile!T262,FIND("F",ScheduleCompile!T262)-1)),ScheduleCompile!T262)))))),"",IF(ScheduleCompile!T262="Off",0,IF(ScheduleCompile!T262="On",1,IF(ISNUMBER(ScheduleCompile!T262),ScheduleCompile!T262/1,IF(ISTEXT(ScheduleCompile!T262),IF(OR(ISNUMBER(FIND("5F",ScheduleCompile!T262)),ISNUMBER(FIND("0F",ScheduleCompile!T262)),ISNUMBER(FIND("8F",ScheduleCompile!T262)),ISNUMBER(FIND("1F",ScheduleCompile!T262)),ISNUMBER(FIND("2F",ScheduleCompile!T262)),ISNUMBER(FIND("3F",ScheduleCompile!T262)),ISNUMBER(FIND("6F",ScheduleCompile!T262)),ISNUMBER(FIND("7F",ScheduleCompile!T262)),ISNUMBER(FIND("9F",ScheduleCompile!T262)),ISNUMBER(FIND("4F",ScheduleCompile!T262))),VALUE(LEFT(ScheduleCompile!T262,FIND("F",ScheduleCompile!T262)-1)),ScheduleCompile!T262)))))))</f>
        <v>0</v>
      </c>
      <c r="Z269" s="1">
        <f>IF(AND(ISERROR(IF(ScheduleCompile!U262="Off",0,IF(ScheduleCompile!U262="On",1,IF(ISNUMBER(ScheduleCompile!U262),ScheduleCompile!U262/1,IF(ISTEXT(ScheduleCompile!U262),IF(OR(ISNUMBER(FIND("5F",ScheduleCompile!U262)),ISNUMBER(FIND("0F",ScheduleCompile!U262)),ISNUMBER(FIND("8F",ScheduleCompile!U262)),ISNUMBER(FIND("1F",ScheduleCompile!U262)),ISNUMBER(FIND("2F",ScheduleCompile!U262)),ISNUMBER(FIND("3F",ScheduleCompile!U262)),ISNUMBER(FIND("6F",ScheduleCompile!U262)),ISNUMBER(FIND("7F",ScheduleCompile!U262)),ISNUMBER(FIND("9F",ScheduleCompile!U262)),ISNUMBER(FIND("4F",ScheduleCompile!U262))),VALUE(LEFT(ScheduleCompile!U262,FIND("F",ScheduleCompile!U262)-1)),ScheduleCompile!U262)))))),ISTEXT(ScheduleCompile!#REF!)),"ENDTABLE",IF(ISERROR(IF(ScheduleCompile!U262="Off",0,IF(ScheduleCompile!U262="On",1,IF(ISNUMBER(ScheduleCompile!U262),ScheduleCompile!U262/1,IF(ISTEXT(ScheduleCompile!U262),IF(OR(ISNUMBER(FIND("5F",ScheduleCompile!U262)),ISNUMBER(FIND("0F",ScheduleCompile!U262)),ISNUMBER(FIND("8F",ScheduleCompile!U262)),ISNUMBER(FIND("1F",ScheduleCompile!U262)),ISNUMBER(FIND("2F",ScheduleCompile!U262)),ISNUMBER(FIND("3F",ScheduleCompile!U262)),ISNUMBER(FIND("6F",ScheduleCompile!U262)),ISNUMBER(FIND("7F",ScheduleCompile!U262)),ISNUMBER(FIND("9F",ScheduleCompile!U262)),ISNUMBER(FIND("4F",ScheduleCompile!U262))),VALUE(LEFT(ScheduleCompile!U262,FIND("F",ScheduleCompile!U262)-1)),ScheduleCompile!U262)))))),"",IF(ScheduleCompile!U262="Off",0,IF(ScheduleCompile!U262="On",1,IF(ISNUMBER(ScheduleCompile!U262),ScheduleCompile!U262/1,IF(ISTEXT(ScheduleCompile!U262),IF(OR(ISNUMBER(FIND("5F",ScheduleCompile!U262)),ISNUMBER(FIND("0F",ScheduleCompile!U262)),ISNUMBER(FIND("8F",ScheduleCompile!U262)),ISNUMBER(FIND("1F",ScheduleCompile!U262)),ISNUMBER(FIND("2F",ScheduleCompile!U262)),ISNUMBER(FIND("3F",ScheduleCompile!U262)),ISNUMBER(FIND("6F",ScheduleCompile!U262)),ISNUMBER(FIND("7F",ScheduleCompile!U262)),ISNUMBER(FIND("9F",ScheduleCompile!U262)),ISNUMBER(FIND("4F",ScheduleCompile!U262))),VALUE(LEFT(ScheduleCompile!U262,FIND("F",ScheduleCompile!U262)-1)),ScheduleCompile!U262)))))))</f>
        <v>0</v>
      </c>
      <c r="AA269" s="1">
        <f>IF(AND(ISERROR(IF(ScheduleCompile!V262="Off",0,IF(ScheduleCompile!V262="On",1,IF(ISNUMBER(ScheduleCompile!V262),ScheduleCompile!V262/1,IF(ISTEXT(ScheduleCompile!V262),IF(OR(ISNUMBER(FIND("5F",ScheduleCompile!V262)),ISNUMBER(FIND("0F",ScheduleCompile!V262)),ISNUMBER(FIND("8F",ScheduleCompile!V262)),ISNUMBER(FIND("1F",ScheduleCompile!V262)),ISNUMBER(FIND("2F",ScheduleCompile!V262)),ISNUMBER(FIND("3F",ScheduleCompile!V262)),ISNUMBER(FIND("6F",ScheduleCompile!V262)),ISNUMBER(FIND("7F",ScheduleCompile!V262)),ISNUMBER(FIND("9F",ScheduleCompile!V262)),ISNUMBER(FIND("4F",ScheduleCompile!V262))),VALUE(LEFT(ScheduleCompile!V262,FIND("F",ScheduleCompile!V262)-1)),ScheduleCompile!V262)))))),ISTEXT(ScheduleCompile!#REF!)),"ENDTABLE",IF(ISERROR(IF(ScheduleCompile!V262="Off",0,IF(ScheduleCompile!V262="On",1,IF(ISNUMBER(ScheduleCompile!V262),ScheduleCompile!V262/1,IF(ISTEXT(ScheduleCompile!V262),IF(OR(ISNUMBER(FIND("5F",ScheduleCompile!V262)),ISNUMBER(FIND("0F",ScheduleCompile!V262)),ISNUMBER(FIND("8F",ScheduleCompile!V262)),ISNUMBER(FIND("1F",ScheduleCompile!V262)),ISNUMBER(FIND("2F",ScheduleCompile!V262)),ISNUMBER(FIND("3F",ScheduleCompile!V262)),ISNUMBER(FIND("6F",ScheduleCompile!V262)),ISNUMBER(FIND("7F",ScheduleCompile!V262)),ISNUMBER(FIND("9F",ScheduleCompile!V262)),ISNUMBER(FIND("4F",ScheduleCompile!V262))),VALUE(LEFT(ScheduleCompile!V262,FIND("F",ScheduleCompile!V262)-1)),ScheduleCompile!V262)))))),"",IF(ScheduleCompile!V262="Off",0,IF(ScheduleCompile!V262="On",1,IF(ISNUMBER(ScheduleCompile!V262),ScheduleCompile!V262/1,IF(ISTEXT(ScheduleCompile!V262),IF(OR(ISNUMBER(FIND("5F",ScheduleCompile!V262)),ISNUMBER(FIND("0F",ScheduleCompile!V262)),ISNUMBER(FIND("8F",ScheduleCompile!V262)),ISNUMBER(FIND("1F",ScheduleCompile!V262)),ISNUMBER(FIND("2F",ScheduleCompile!V262)),ISNUMBER(FIND("3F",ScheduleCompile!V262)),ISNUMBER(FIND("6F",ScheduleCompile!V262)),ISNUMBER(FIND("7F",ScheduleCompile!V262)),ISNUMBER(FIND("9F",ScheduleCompile!V262)),ISNUMBER(FIND("4F",ScheduleCompile!V262))),VALUE(LEFT(ScheduleCompile!V262,FIND("F",ScheduleCompile!V262)-1)),ScheduleCompile!V262)))))))</f>
        <v>0</v>
      </c>
      <c r="AB269" s="1">
        <f>IF(AND(ISERROR(IF(ScheduleCompile!W262="Off",0,IF(ScheduleCompile!W262="On",1,IF(ISNUMBER(ScheduleCompile!W262),ScheduleCompile!W262/1,IF(ISTEXT(ScheduleCompile!W262),IF(OR(ISNUMBER(FIND("5F",ScheduleCompile!W262)),ISNUMBER(FIND("0F",ScheduleCompile!W262)),ISNUMBER(FIND("8F",ScheduleCompile!W262)),ISNUMBER(FIND("1F",ScheduleCompile!W262)),ISNUMBER(FIND("2F",ScheduleCompile!W262)),ISNUMBER(FIND("3F",ScheduleCompile!W262)),ISNUMBER(FIND("6F",ScheduleCompile!W262)),ISNUMBER(FIND("7F",ScheduleCompile!W262)),ISNUMBER(FIND("9F",ScheduleCompile!W262)),ISNUMBER(FIND("4F",ScheduleCompile!W262))),VALUE(LEFT(ScheduleCompile!W262,FIND("F",ScheduleCompile!W262)-1)),ScheduleCompile!W262)))))),ISTEXT(ScheduleCompile!#REF!)),"ENDTABLE",IF(ISERROR(IF(ScheduleCompile!W262="Off",0,IF(ScheduleCompile!W262="On",1,IF(ISNUMBER(ScheduleCompile!W262),ScheduleCompile!W262/1,IF(ISTEXT(ScheduleCompile!W262),IF(OR(ISNUMBER(FIND("5F",ScheduleCompile!W262)),ISNUMBER(FIND("0F",ScheduleCompile!W262)),ISNUMBER(FIND("8F",ScheduleCompile!W262)),ISNUMBER(FIND("1F",ScheduleCompile!W262)),ISNUMBER(FIND("2F",ScheduleCompile!W262)),ISNUMBER(FIND("3F",ScheduleCompile!W262)),ISNUMBER(FIND("6F",ScheduleCompile!W262)),ISNUMBER(FIND("7F",ScheduleCompile!W262)),ISNUMBER(FIND("9F",ScheduleCompile!W262)),ISNUMBER(FIND("4F",ScheduleCompile!W262))),VALUE(LEFT(ScheduleCompile!W262,FIND("F",ScheduleCompile!W262)-1)),ScheduleCompile!W262)))))),"",IF(ScheduleCompile!W262="Off",0,IF(ScheduleCompile!W262="On",1,IF(ISNUMBER(ScheduleCompile!W262),ScheduleCompile!W262/1,IF(ISTEXT(ScheduleCompile!W262),IF(OR(ISNUMBER(FIND("5F",ScheduleCompile!W262)),ISNUMBER(FIND("0F",ScheduleCompile!W262)),ISNUMBER(FIND("8F",ScheduleCompile!W262)),ISNUMBER(FIND("1F",ScheduleCompile!W262)),ISNUMBER(FIND("2F",ScheduleCompile!W262)),ISNUMBER(FIND("3F",ScheduleCompile!W262)),ISNUMBER(FIND("6F",ScheduleCompile!W262)),ISNUMBER(FIND("7F",ScheduleCompile!W262)),ISNUMBER(FIND("9F",ScheduleCompile!W262)),ISNUMBER(FIND("4F",ScheduleCompile!W262))),VALUE(LEFT(ScheduleCompile!W262,FIND("F",ScheduleCompile!W262)-1)),ScheduleCompile!W262)))))))</f>
        <v>0</v>
      </c>
      <c r="AC269" s="1">
        <f>IF(AND(ISERROR(IF(ScheduleCompile!X262="Off",0,IF(ScheduleCompile!X262="On",1,IF(ISNUMBER(ScheduleCompile!X262),ScheduleCompile!X262/1,IF(ISTEXT(ScheduleCompile!X262),IF(OR(ISNUMBER(FIND("5F",ScheduleCompile!X262)),ISNUMBER(FIND("0F",ScheduleCompile!X262)),ISNUMBER(FIND("8F",ScheduleCompile!X262)),ISNUMBER(FIND("1F",ScheduleCompile!X262)),ISNUMBER(FIND("2F",ScheduleCompile!X262)),ISNUMBER(FIND("3F",ScheduleCompile!X262)),ISNUMBER(FIND("6F",ScheduleCompile!X262)),ISNUMBER(FIND("7F",ScheduleCompile!X262)),ISNUMBER(FIND("9F",ScheduleCompile!X262)),ISNUMBER(FIND("4F",ScheduleCompile!X262))),VALUE(LEFT(ScheduleCompile!X262,FIND("F",ScheduleCompile!X262)-1)),ScheduleCompile!X262)))))),ISTEXT(ScheduleCompile!#REF!)),"ENDTABLE",IF(ISERROR(IF(ScheduleCompile!X262="Off",0,IF(ScheduleCompile!X262="On",1,IF(ISNUMBER(ScheduleCompile!X262),ScheduleCompile!X262/1,IF(ISTEXT(ScheduleCompile!X262),IF(OR(ISNUMBER(FIND("5F",ScheduleCompile!X262)),ISNUMBER(FIND("0F",ScheduleCompile!X262)),ISNUMBER(FIND("8F",ScheduleCompile!X262)),ISNUMBER(FIND("1F",ScheduleCompile!X262)),ISNUMBER(FIND("2F",ScheduleCompile!X262)),ISNUMBER(FIND("3F",ScheduleCompile!X262)),ISNUMBER(FIND("6F",ScheduleCompile!X262)),ISNUMBER(FIND("7F",ScheduleCompile!X262)),ISNUMBER(FIND("9F",ScheduleCompile!X262)),ISNUMBER(FIND("4F",ScheduleCompile!X262))),VALUE(LEFT(ScheduleCompile!X262,FIND("F",ScheduleCompile!X262)-1)),ScheduleCompile!X262)))))),"",IF(ScheduleCompile!X262="Off",0,IF(ScheduleCompile!X262="On",1,IF(ISNUMBER(ScheduleCompile!X262),ScheduleCompile!X262/1,IF(ISTEXT(ScheduleCompile!X262),IF(OR(ISNUMBER(FIND("5F",ScheduleCompile!X262)),ISNUMBER(FIND("0F",ScheduleCompile!X262)),ISNUMBER(FIND("8F",ScheduleCompile!X262)),ISNUMBER(FIND("1F",ScheduleCompile!X262)),ISNUMBER(FIND("2F",ScheduleCompile!X262)),ISNUMBER(FIND("3F",ScheduleCompile!X262)),ISNUMBER(FIND("6F",ScheduleCompile!X262)),ISNUMBER(FIND("7F",ScheduleCompile!X262)),ISNUMBER(FIND("9F",ScheduleCompile!X262)),ISNUMBER(FIND("4F",ScheduleCompile!X262))),VALUE(LEFT(ScheduleCompile!X262,FIND("F",ScheduleCompile!X262)-1)),ScheduleCompile!X262)))))))</f>
        <v>0</v>
      </c>
      <c r="AD269" s="1">
        <f>IF(AND(ISERROR(IF(ScheduleCompile!Y262="Off",0,IF(ScheduleCompile!Y262="On",1,IF(ISNUMBER(ScheduleCompile!Y262),ScheduleCompile!Y262/1,IF(ISTEXT(ScheduleCompile!Y262),IF(OR(ISNUMBER(FIND("5F",ScheduleCompile!Y262)),ISNUMBER(FIND("0F",ScheduleCompile!Y262)),ISNUMBER(FIND("8F",ScheduleCompile!Y262)),ISNUMBER(FIND("1F",ScheduleCompile!Y262)),ISNUMBER(FIND("2F",ScheduleCompile!Y262)),ISNUMBER(FIND("3F",ScheduleCompile!Y262)),ISNUMBER(FIND("6F",ScheduleCompile!Y262)),ISNUMBER(FIND("7F",ScheduleCompile!Y262)),ISNUMBER(FIND("9F",ScheduleCompile!Y262)),ISNUMBER(FIND("4F",ScheduleCompile!Y262))),VALUE(LEFT(ScheduleCompile!Y262,FIND("F",ScheduleCompile!Y262)-1)),ScheduleCompile!Y262)))))),ISTEXT(ScheduleCompile!#REF!)),"ENDTABLE",IF(ISERROR(IF(ScheduleCompile!Y262="Off",0,IF(ScheduleCompile!Y262="On",1,IF(ISNUMBER(ScheduleCompile!Y262),ScheduleCompile!Y262/1,IF(ISTEXT(ScheduleCompile!Y262),IF(OR(ISNUMBER(FIND("5F",ScheduleCompile!Y262)),ISNUMBER(FIND("0F",ScheduleCompile!Y262)),ISNUMBER(FIND("8F",ScheduleCompile!Y262)),ISNUMBER(FIND("1F",ScheduleCompile!Y262)),ISNUMBER(FIND("2F",ScheduleCompile!Y262)),ISNUMBER(FIND("3F",ScheduleCompile!Y262)),ISNUMBER(FIND("6F",ScheduleCompile!Y262)),ISNUMBER(FIND("7F",ScheduleCompile!Y262)),ISNUMBER(FIND("9F",ScheduleCompile!Y262)),ISNUMBER(FIND("4F",ScheduleCompile!Y262))),VALUE(LEFT(ScheduleCompile!Y262,FIND("F",ScheduleCompile!Y262)-1)),ScheduleCompile!Y262)))))),"",IF(ScheduleCompile!Y262="Off",0,IF(ScheduleCompile!Y262="On",1,IF(ISNUMBER(ScheduleCompile!Y262),ScheduleCompile!Y262/1,IF(ISTEXT(ScheduleCompile!Y262),IF(OR(ISNUMBER(FIND("5F",ScheduleCompile!Y262)),ISNUMBER(FIND("0F",ScheduleCompile!Y262)),ISNUMBER(FIND("8F",ScheduleCompile!Y262)),ISNUMBER(FIND("1F",ScheduleCompile!Y262)),ISNUMBER(FIND("2F",ScheduleCompile!Y262)),ISNUMBER(FIND("3F",ScheduleCompile!Y262)),ISNUMBER(FIND("6F",ScheduleCompile!Y262)),ISNUMBER(FIND("7F",ScheduleCompile!Y262)),ISNUMBER(FIND("9F",ScheduleCompile!Y262)),ISNUMBER(FIND("4F",ScheduleCompile!Y262))),VALUE(LEFT(ScheduleCompile!Y262,FIND("F",ScheduleCompile!Y262)-1)),ScheduleCompile!Y262)))))))</f>
        <v>0</v>
      </c>
    </row>
    <row r="270" spans="1:30" x14ac:dyDescent="0.25">
      <c r="A270" t="str">
        <f t="shared" si="19"/>
        <v>SchDay "ParkingElevatorWD"  Type = "Fraction" Hr = (0, 0, 0, 0, 0, 0, 0, 0.35, 0.69, 0.43, 0.37, 0.43, 0.58, 0.48, 0.37, 0.37, 0.46, 0.62, 0.2, 0.12, 0.04, 0.04, 0, 0) ..</v>
      </c>
      <c r="B270" s="1" t="s">
        <v>623</v>
      </c>
      <c r="C270" t="str">
        <f t="shared" si="20"/>
        <v xml:space="preserve">SchDay "ParkingElevatorWD"  Type = "Fraction" Hr = </v>
      </c>
      <c r="D270" t="str">
        <f t="shared" si="21"/>
        <v>(0, 0, 0, 0, 0, 0, 0, 0.35, 0.69, 0.43, 0.37, 0.43, 0.58, 0.48, 0.37, 0.37, 0.46, 0.62, 0.2, 0.12, 0.04, 0.04, 0, 0) ..</v>
      </c>
      <c r="E270" s="30" t="str">
        <f>ScheduleCompile!A263</f>
        <v>ParkingElevatorWD</v>
      </c>
      <c r="F270" t="str">
        <f t="shared" si="22"/>
        <v>Fraction</v>
      </c>
      <c r="G270" s="1">
        <f>IF(AND(ISERROR(IF(ScheduleCompile!B263="Off",0,IF(ScheduleCompile!B263="On",1,IF(ISNUMBER(ScheduleCompile!B263),ScheduleCompile!B263/1,IF(ISTEXT(ScheduleCompile!B263),IF(OR(ISNUMBER(FIND("5F",ScheduleCompile!B263)),ISNUMBER(FIND("0F",ScheduleCompile!B263)),ISNUMBER(FIND("8F",ScheduleCompile!B263)),ISNUMBER(FIND("1F",ScheduleCompile!B263)),ISNUMBER(FIND("2F",ScheduleCompile!B263)),ISNUMBER(FIND("3F",ScheduleCompile!B263)),ISNUMBER(FIND("6F",ScheduleCompile!B263)),ISNUMBER(FIND("7F",ScheduleCompile!B263)),ISNUMBER(FIND("9F",ScheduleCompile!B263)),ISNUMBER(FIND("4F",ScheduleCompile!B263))),VALUE(LEFT(ScheduleCompile!B263,FIND("F",ScheduleCompile!B263)-1)),ScheduleCompile!B263)))))),ISTEXT(ScheduleCompile!#REF!)),"ENDTABLE",IF(ISERROR(IF(ScheduleCompile!B263="Off",0,IF(ScheduleCompile!B263="On",1,IF(ISNUMBER(ScheduleCompile!B263),ScheduleCompile!B263/1,IF(ISTEXT(ScheduleCompile!B263),IF(OR(ISNUMBER(FIND("5F",ScheduleCompile!B263)),ISNUMBER(FIND("0F",ScheduleCompile!B263)),ISNUMBER(FIND("8F",ScheduleCompile!B263)),ISNUMBER(FIND("1F",ScheduleCompile!B263)),ISNUMBER(FIND("2F",ScheduleCompile!B263)),ISNUMBER(FIND("3F",ScheduleCompile!B263)),ISNUMBER(FIND("6F",ScheduleCompile!B263)),ISNUMBER(FIND("7F",ScheduleCompile!B263)),ISNUMBER(FIND("9F",ScheduleCompile!B263)),ISNUMBER(FIND("4F",ScheduleCompile!B263))),VALUE(LEFT(ScheduleCompile!B263,FIND("F",ScheduleCompile!B263)-1)),ScheduleCompile!B263)))))),"",IF(ScheduleCompile!B263="Off",0,IF(ScheduleCompile!B263="On",1,IF(ISNUMBER(ScheduleCompile!B263),ScheduleCompile!B263/1,IF(ISTEXT(ScheduleCompile!B263),IF(OR(ISNUMBER(FIND("5F",ScheduleCompile!B263)),ISNUMBER(FIND("0F",ScheduleCompile!B263)),ISNUMBER(FIND("8F",ScheduleCompile!B263)),ISNUMBER(FIND("1F",ScheduleCompile!B263)),ISNUMBER(FIND("2F",ScheduleCompile!B263)),ISNUMBER(FIND("3F",ScheduleCompile!B263)),ISNUMBER(FIND("6F",ScheduleCompile!B263)),ISNUMBER(FIND("7F",ScheduleCompile!B263)),ISNUMBER(FIND("9F",ScheduleCompile!B263)),ISNUMBER(FIND("4F",ScheduleCompile!B263))),VALUE(LEFT(ScheduleCompile!B263,FIND("F",ScheduleCompile!B263)-1)),ScheduleCompile!B263)))))))</f>
        <v>0</v>
      </c>
      <c r="H270" s="1">
        <f>IF(AND(ISERROR(IF(ScheduleCompile!C263="Off",0,IF(ScheduleCompile!C263="On",1,IF(ISNUMBER(ScheduleCompile!C263),ScheduleCompile!C263/1,IF(ISTEXT(ScheduleCompile!C263),IF(OR(ISNUMBER(FIND("5F",ScheduleCompile!C263)),ISNUMBER(FIND("0F",ScheduleCompile!C263)),ISNUMBER(FIND("8F",ScheduleCompile!C263)),ISNUMBER(FIND("1F",ScheduleCompile!C263)),ISNUMBER(FIND("2F",ScheduleCompile!C263)),ISNUMBER(FIND("3F",ScheduleCompile!C263)),ISNUMBER(FIND("6F",ScheduleCompile!C263)),ISNUMBER(FIND("7F",ScheduleCompile!C263)),ISNUMBER(FIND("9F",ScheduleCompile!C263)),ISNUMBER(FIND("4F",ScheduleCompile!C263))),VALUE(LEFT(ScheduleCompile!C263,FIND("F",ScheduleCompile!C263)-1)),ScheduleCompile!C263)))))),ISTEXT(ScheduleCompile!#REF!)),"ENDTABLE",IF(ISERROR(IF(ScheduleCompile!C263="Off",0,IF(ScheduleCompile!C263="On",1,IF(ISNUMBER(ScheduleCompile!C263),ScheduleCompile!C263/1,IF(ISTEXT(ScheduleCompile!C263),IF(OR(ISNUMBER(FIND("5F",ScheduleCompile!C263)),ISNUMBER(FIND("0F",ScheduleCompile!C263)),ISNUMBER(FIND("8F",ScheduleCompile!C263)),ISNUMBER(FIND("1F",ScheduleCompile!C263)),ISNUMBER(FIND("2F",ScheduleCompile!C263)),ISNUMBER(FIND("3F",ScheduleCompile!C263)),ISNUMBER(FIND("6F",ScheduleCompile!C263)),ISNUMBER(FIND("7F",ScheduleCompile!C263)),ISNUMBER(FIND("9F",ScheduleCompile!C263)),ISNUMBER(FIND("4F",ScheduleCompile!C263))),VALUE(LEFT(ScheduleCompile!C263,FIND("F",ScheduleCompile!C263)-1)),ScheduleCompile!C263)))))),"",IF(ScheduleCompile!C263="Off",0,IF(ScheduleCompile!C263="On",1,IF(ISNUMBER(ScheduleCompile!C263),ScheduleCompile!C263/1,IF(ISTEXT(ScheduleCompile!C263),IF(OR(ISNUMBER(FIND("5F",ScheduleCompile!C263)),ISNUMBER(FIND("0F",ScheduleCompile!C263)),ISNUMBER(FIND("8F",ScheduleCompile!C263)),ISNUMBER(FIND("1F",ScheduleCompile!C263)),ISNUMBER(FIND("2F",ScheduleCompile!C263)),ISNUMBER(FIND("3F",ScheduleCompile!C263)),ISNUMBER(FIND("6F",ScheduleCompile!C263)),ISNUMBER(FIND("7F",ScheduleCompile!C263)),ISNUMBER(FIND("9F",ScheduleCompile!C263)),ISNUMBER(FIND("4F",ScheduleCompile!C263))),VALUE(LEFT(ScheduleCompile!C263,FIND("F",ScheduleCompile!C263)-1)),ScheduleCompile!C263)))))))</f>
        <v>0</v>
      </c>
      <c r="I270" s="1">
        <f>IF(AND(ISERROR(IF(ScheduleCompile!D263="Off",0,IF(ScheduleCompile!D263="On",1,IF(ISNUMBER(ScheduleCompile!D263),ScheduleCompile!D263/1,IF(ISTEXT(ScheduleCompile!D263),IF(OR(ISNUMBER(FIND("5F",ScheduleCompile!D263)),ISNUMBER(FIND("0F",ScheduleCompile!D263)),ISNUMBER(FIND("8F",ScheduleCompile!D263)),ISNUMBER(FIND("1F",ScheduleCompile!D263)),ISNUMBER(FIND("2F",ScheduleCompile!D263)),ISNUMBER(FIND("3F",ScheduleCompile!D263)),ISNUMBER(FIND("6F",ScheduleCompile!D263)),ISNUMBER(FIND("7F",ScheduleCompile!D263)),ISNUMBER(FIND("9F",ScheduleCompile!D263)),ISNUMBER(FIND("4F",ScheduleCompile!D263))),VALUE(LEFT(ScheduleCompile!D263,FIND("F",ScheduleCompile!D263)-1)),ScheduleCompile!D263)))))),ISTEXT(ScheduleCompile!#REF!)),"ENDTABLE",IF(ISERROR(IF(ScheduleCompile!D263="Off",0,IF(ScheduleCompile!D263="On",1,IF(ISNUMBER(ScheduleCompile!D263),ScheduleCompile!D263/1,IF(ISTEXT(ScheduleCompile!D263),IF(OR(ISNUMBER(FIND("5F",ScheduleCompile!D263)),ISNUMBER(FIND("0F",ScheduleCompile!D263)),ISNUMBER(FIND("8F",ScheduleCompile!D263)),ISNUMBER(FIND("1F",ScheduleCompile!D263)),ISNUMBER(FIND("2F",ScheduleCompile!D263)),ISNUMBER(FIND("3F",ScheduleCompile!D263)),ISNUMBER(FIND("6F",ScheduleCompile!D263)),ISNUMBER(FIND("7F",ScheduleCompile!D263)),ISNUMBER(FIND("9F",ScheduleCompile!D263)),ISNUMBER(FIND("4F",ScheduleCompile!D263))),VALUE(LEFT(ScheduleCompile!D263,FIND("F",ScheduleCompile!D263)-1)),ScheduleCompile!D263)))))),"",IF(ScheduleCompile!D263="Off",0,IF(ScheduleCompile!D263="On",1,IF(ISNUMBER(ScheduleCompile!D263),ScheduleCompile!D263/1,IF(ISTEXT(ScheduleCompile!D263),IF(OR(ISNUMBER(FIND("5F",ScheduleCompile!D263)),ISNUMBER(FIND("0F",ScheduleCompile!D263)),ISNUMBER(FIND("8F",ScheduleCompile!D263)),ISNUMBER(FIND("1F",ScheduleCompile!D263)),ISNUMBER(FIND("2F",ScheduleCompile!D263)),ISNUMBER(FIND("3F",ScheduleCompile!D263)),ISNUMBER(FIND("6F",ScheduleCompile!D263)),ISNUMBER(FIND("7F",ScheduleCompile!D263)),ISNUMBER(FIND("9F",ScheduleCompile!D263)),ISNUMBER(FIND("4F",ScheduleCompile!D263))),VALUE(LEFT(ScheduleCompile!D263,FIND("F",ScheduleCompile!D263)-1)),ScheduleCompile!D263)))))))</f>
        <v>0</v>
      </c>
      <c r="J270" s="1">
        <f>IF(AND(ISERROR(IF(ScheduleCompile!E263="Off",0,IF(ScheduleCompile!E263="On",1,IF(ISNUMBER(ScheduleCompile!E263),ScheduleCompile!E263/1,IF(ISTEXT(ScheduleCompile!E263),IF(OR(ISNUMBER(FIND("5F",ScheduleCompile!E263)),ISNUMBER(FIND("0F",ScheduleCompile!E263)),ISNUMBER(FIND("8F",ScheduleCompile!E263)),ISNUMBER(FIND("1F",ScheduleCompile!E263)),ISNUMBER(FIND("2F",ScheduleCompile!E263)),ISNUMBER(FIND("3F",ScheduleCompile!E263)),ISNUMBER(FIND("6F",ScheduleCompile!E263)),ISNUMBER(FIND("7F",ScheduleCompile!E263)),ISNUMBER(FIND("9F",ScheduleCompile!E263)),ISNUMBER(FIND("4F",ScheduleCompile!E263))),VALUE(LEFT(ScheduleCompile!E263,FIND("F",ScheduleCompile!E263)-1)),ScheduleCompile!E263)))))),ISTEXT(ScheduleCompile!#REF!)),"ENDTABLE",IF(ISERROR(IF(ScheduleCompile!E263="Off",0,IF(ScheduleCompile!E263="On",1,IF(ISNUMBER(ScheduleCompile!E263),ScheduleCompile!E263/1,IF(ISTEXT(ScheduleCompile!E263),IF(OR(ISNUMBER(FIND("5F",ScheduleCompile!E263)),ISNUMBER(FIND("0F",ScheduleCompile!E263)),ISNUMBER(FIND("8F",ScheduleCompile!E263)),ISNUMBER(FIND("1F",ScheduleCompile!E263)),ISNUMBER(FIND("2F",ScheduleCompile!E263)),ISNUMBER(FIND("3F",ScheduleCompile!E263)),ISNUMBER(FIND("6F",ScheduleCompile!E263)),ISNUMBER(FIND("7F",ScheduleCompile!E263)),ISNUMBER(FIND("9F",ScheduleCompile!E263)),ISNUMBER(FIND("4F",ScheduleCompile!E263))),VALUE(LEFT(ScheduleCompile!E263,FIND("F",ScheduleCompile!E263)-1)),ScheduleCompile!E263)))))),"",IF(ScheduleCompile!E263="Off",0,IF(ScheduleCompile!E263="On",1,IF(ISNUMBER(ScheduleCompile!E263),ScheduleCompile!E263/1,IF(ISTEXT(ScheduleCompile!E263),IF(OR(ISNUMBER(FIND("5F",ScheduleCompile!E263)),ISNUMBER(FIND("0F",ScheduleCompile!E263)),ISNUMBER(FIND("8F",ScheduleCompile!E263)),ISNUMBER(FIND("1F",ScheduleCompile!E263)),ISNUMBER(FIND("2F",ScheduleCompile!E263)),ISNUMBER(FIND("3F",ScheduleCompile!E263)),ISNUMBER(FIND("6F",ScheduleCompile!E263)),ISNUMBER(FIND("7F",ScheduleCompile!E263)),ISNUMBER(FIND("9F",ScheduleCompile!E263)),ISNUMBER(FIND("4F",ScheduleCompile!E263))),VALUE(LEFT(ScheduleCompile!E263,FIND("F",ScheduleCompile!E263)-1)),ScheduleCompile!E263)))))))</f>
        <v>0</v>
      </c>
      <c r="K270" s="1">
        <f>IF(AND(ISERROR(IF(ScheduleCompile!F263="Off",0,IF(ScheduleCompile!F263="On",1,IF(ISNUMBER(ScheduleCompile!F263),ScheduleCompile!F263/1,IF(ISTEXT(ScheduleCompile!F263),IF(OR(ISNUMBER(FIND("5F",ScheduleCompile!F263)),ISNUMBER(FIND("0F",ScheduleCompile!F263)),ISNUMBER(FIND("8F",ScheduleCompile!F263)),ISNUMBER(FIND("1F",ScheduleCompile!F263)),ISNUMBER(FIND("2F",ScheduleCompile!F263)),ISNUMBER(FIND("3F",ScheduleCompile!F263)),ISNUMBER(FIND("6F",ScheduleCompile!F263)),ISNUMBER(FIND("7F",ScheduleCompile!F263)),ISNUMBER(FIND("9F",ScheduleCompile!F263)),ISNUMBER(FIND("4F",ScheduleCompile!F263))),VALUE(LEFT(ScheduleCompile!F263,FIND("F",ScheduleCompile!F263)-1)),ScheduleCompile!F263)))))),ISTEXT(ScheduleCompile!#REF!)),"ENDTABLE",IF(ISERROR(IF(ScheduleCompile!F263="Off",0,IF(ScheduleCompile!F263="On",1,IF(ISNUMBER(ScheduleCompile!F263),ScheduleCompile!F263/1,IF(ISTEXT(ScheduleCompile!F263),IF(OR(ISNUMBER(FIND("5F",ScheduleCompile!F263)),ISNUMBER(FIND("0F",ScheduleCompile!F263)),ISNUMBER(FIND("8F",ScheduleCompile!F263)),ISNUMBER(FIND("1F",ScheduleCompile!F263)),ISNUMBER(FIND("2F",ScheduleCompile!F263)),ISNUMBER(FIND("3F",ScheduleCompile!F263)),ISNUMBER(FIND("6F",ScheduleCompile!F263)),ISNUMBER(FIND("7F",ScheduleCompile!F263)),ISNUMBER(FIND("9F",ScheduleCompile!F263)),ISNUMBER(FIND("4F",ScheduleCompile!F263))),VALUE(LEFT(ScheduleCompile!F263,FIND("F",ScheduleCompile!F263)-1)),ScheduleCompile!F263)))))),"",IF(ScheduleCompile!F263="Off",0,IF(ScheduleCompile!F263="On",1,IF(ISNUMBER(ScheduleCompile!F263),ScheduleCompile!F263/1,IF(ISTEXT(ScheduleCompile!F263),IF(OR(ISNUMBER(FIND("5F",ScheduleCompile!F263)),ISNUMBER(FIND("0F",ScheduleCompile!F263)),ISNUMBER(FIND("8F",ScheduleCompile!F263)),ISNUMBER(FIND("1F",ScheduleCompile!F263)),ISNUMBER(FIND("2F",ScheduleCompile!F263)),ISNUMBER(FIND("3F",ScheduleCompile!F263)),ISNUMBER(FIND("6F",ScheduleCompile!F263)),ISNUMBER(FIND("7F",ScheduleCompile!F263)),ISNUMBER(FIND("9F",ScheduleCompile!F263)),ISNUMBER(FIND("4F",ScheduleCompile!F263))),VALUE(LEFT(ScheduleCompile!F263,FIND("F",ScheduleCompile!F263)-1)),ScheduleCompile!F263)))))))</f>
        <v>0</v>
      </c>
      <c r="L270" s="1">
        <f>IF(AND(ISERROR(IF(ScheduleCompile!G263="Off",0,IF(ScheduleCompile!G263="On",1,IF(ISNUMBER(ScheduleCompile!G263),ScheduleCompile!G263/1,IF(ISTEXT(ScheduleCompile!G263),IF(OR(ISNUMBER(FIND("5F",ScheduleCompile!G263)),ISNUMBER(FIND("0F",ScheduleCompile!G263)),ISNUMBER(FIND("8F",ScheduleCompile!G263)),ISNUMBER(FIND("1F",ScheduleCompile!G263)),ISNUMBER(FIND("2F",ScheduleCompile!G263)),ISNUMBER(FIND("3F",ScheduleCompile!G263)),ISNUMBER(FIND("6F",ScheduleCompile!G263)),ISNUMBER(FIND("7F",ScheduleCompile!G263)),ISNUMBER(FIND("9F",ScheduleCompile!G263)),ISNUMBER(FIND("4F",ScheduleCompile!G263))),VALUE(LEFT(ScheduleCompile!G263,FIND("F",ScheduleCompile!G263)-1)),ScheduleCompile!G263)))))),ISTEXT(ScheduleCompile!#REF!)),"ENDTABLE",IF(ISERROR(IF(ScheduleCompile!G263="Off",0,IF(ScheduleCompile!G263="On",1,IF(ISNUMBER(ScheduleCompile!G263),ScheduleCompile!G263/1,IF(ISTEXT(ScheduleCompile!G263),IF(OR(ISNUMBER(FIND("5F",ScheduleCompile!G263)),ISNUMBER(FIND("0F",ScheduleCompile!G263)),ISNUMBER(FIND("8F",ScheduleCompile!G263)),ISNUMBER(FIND("1F",ScheduleCompile!G263)),ISNUMBER(FIND("2F",ScheduleCompile!G263)),ISNUMBER(FIND("3F",ScheduleCompile!G263)),ISNUMBER(FIND("6F",ScheduleCompile!G263)),ISNUMBER(FIND("7F",ScheduleCompile!G263)),ISNUMBER(FIND("9F",ScheduleCompile!G263)),ISNUMBER(FIND("4F",ScheduleCompile!G263))),VALUE(LEFT(ScheduleCompile!G263,FIND("F",ScheduleCompile!G263)-1)),ScheduleCompile!G263)))))),"",IF(ScheduleCompile!G263="Off",0,IF(ScheduleCompile!G263="On",1,IF(ISNUMBER(ScheduleCompile!G263),ScheduleCompile!G263/1,IF(ISTEXT(ScheduleCompile!G263),IF(OR(ISNUMBER(FIND("5F",ScheduleCompile!G263)),ISNUMBER(FIND("0F",ScheduleCompile!G263)),ISNUMBER(FIND("8F",ScheduleCompile!G263)),ISNUMBER(FIND("1F",ScheduleCompile!G263)),ISNUMBER(FIND("2F",ScheduleCompile!G263)),ISNUMBER(FIND("3F",ScheduleCompile!G263)),ISNUMBER(FIND("6F",ScheduleCompile!G263)),ISNUMBER(FIND("7F",ScheduleCompile!G263)),ISNUMBER(FIND("9F",ScheduleCompile!G263)),ISNUMBER(FIND("4F",ScheduleCompile!G263))),VALUE(LEFT(ScheduleCompile!G263,FIND("F",ScheduleCompile!G263)-1)),ScheduleCompile!G263)))))))</f>
        <v>0</v>
      </c>
      <c r="M270" s="1">
        <f>IF(AND(ISERROR(IF(ScheduleCompile!H263="Off",0,IF(ScheduleCompile!H263="On",1,IF(ISNUMBER(ScheduleCompile!H263),ScheduleCompile!H263/1,IF(ISTEXT(ScheduleCompile!H263),IF(OR(ISNUMBER(FIND("5F",ScheduleCompile!H263)),ISNUMBER(FIND("0F",ScheduleCompile!H263)),ISNUMBER(FIND("8F",ScheduleCompile!H263)),ISNUMBER(FIND("1F",ScheduleCompile!H263)),ISNUMBER(FIND("2F",ScheduleCompile!H263)),ISNUMBER(FIND("3F",ScheduleCompile!H263)),ISNUMBER(FIND("6F",ScheduleCompile!H263)),ISNUMBER(FIND("7F",ScheduleCompile!H263)),ISNUMBER(FIND("9F",ScheduleCompile!H263)),ISNUMBER(FIND("4F",ScheduleCompile!H263))),VALUE(LEFT(ScheduleCompile!H263,FIND("F",ScheduleCompile!H263)-1)),ScheduleCompile!H263)))))),ISTEXT(ScheduleCompile!#REF!)),"ENDTABLE",IF(ISERROR(IF(ScheduleCompile!H263="Off",0,IF(ScheduleCompile!H263="On",1,IF(ISNUMBER(ScheduleCompile!H263),ScheduleCompile!H263/1,IF(ISTEXT(ScheduleCompile!H263),IF(OR(ISNUMBER(FIND("5F",ScheduleCompile!H263)),ISNUMBER(FIND("0F",ScheduleCompile!H263)),ISNUMBER(FIND("8F",ScheduleCompile!H263)),ISNUMBER(FIND("1F",ScheduleCompile!H263)),ISNUMBER(FIND("2F",ScheduleCompile!H263)),ISNUMBER(FIND("3F",ScheduleCompile!H263)),ISNUMBER(FIND("6F",ScheduleCompile!H263)),ISNUMBER(FIND("7F",ScheduleCompile!H263)),ISNUMBER(FIND("9F",ScheduleCompile!H263)),ISNUMBER(FIND("4F",ScheduleCompile!H263))),VALUE(LEFT(ScheduleCompile!H263,FIND("F",ScheduleCompile!H263)-1)),ScheduleCompile!H263)))))),"",IF(ScheduleCompile!H263="Off",0,IF(ScheduleCompile!H263="On",1,IF(ISNUMBER(ScheduleCompile!H263),ScheduleCompile!H263/1,IF(ISTEXT(ScheduleCompile!H263),IF(OR(ISNUMBER(FIND("5F",ScheduleCompile!H263)),ISNUMBER(FIND("0F",ScheduleCompile!H263)),ISNUMBER(FIND("8F",ScheduleCompile!H263)),ISNUMBER(FIND("1F",ScheduleCompile!H263)),ISNUMBER(FIND("2F",ScheduleCompile!H263)),ISNUMBER(FIND("3F",ScheduleCompile!H263)),ISNUMBER(FIND("6F",ScheduleCompile!H263)),ISNUMBER(FIND("7F",ScheduleCompile!H263)),ISNUMBER(FIND("9F",ScheduleCompile!H263)),ISNUMBER(FIND("4F",ScheduleCompile!H263))),VALUE(LEFT(ScheduleCompile!H263,FIND("F",ScheduleCompile!H263)-1)),ScheduleCompile!H263)))))))</f>
        <v>0</v>
      </c>
      <c r="N270" s="1">
        <f>IF(AND(ISERROR(IF(ScheduleCompile!I263="Off",0,IF(ScheduleCompile!I263="On",1,IF(ISNUMBER(ScheduleCompile!I263),ScheduleCompile!I263/1,IF(ISTEXT(ScheduleCompile!I263),IF(OR(ISNUMBER(FIND("5F",ScheduleCompile!I263)),ISNUMBER(FIND("0F",ScheduleCompile!I263)),ISNUMBER(FIND("8F",ScheduleCompile!I263)),ISNUMBER(FIND("1F",ScheduleCompile!I263)),ISNUMBER(FIND("2F",ScheduleCompile!I263)),ISNUMBER(FIND("3F",ScheduleCompile!I263)),ISNUMBER(FIND("6F",ScheduleCompile!I263)),ISNUMBER(FIND("7F",ScheduleCompile!I263)),ISNUMBER(FIND("9F",ScheduleCompile!I263)),ISNUMBER(FIND("4F",ScheduleCompile!I263))),VALUE(LEFT(ScheduleCompile!I263,FIND("F",ScheduleCompile!I263)-1)),ScheduleCompile!I263)))))),ISTEXT(ScheduleCompile!#REF!)),"ENDTABLE",IF(ISERROR(IF(ScheduleCompile!I263="Off",0,IF(ScheduleCompile!I263="On",1,IF(ISNUMBER(ScheduleCompile!I263),ScheduleCompile!I263/1,IF(ISTEXT(ScheduleCompile!I263),IF(OR(ISNUMBER(FIND("5F",ScheduleCompile!I263)),ISNUMBER(FIND("0F",ScheduleCompile!I263)),ISNUMBER(FIND("8F",ScheduleCompile!I263)),ISNUMBER(FIND("1F",ScheduleCompile!I263)),ISNUMBER(FIND("2F",ScheduleCompile!I263)),ISNUMBER(FIND("3F",ScheduleCompile!I263)),ISNUMBER(FIND("6F",ScheduleCompile!I263)),ISNUMBER(FIND("7F",ScheduleCompile!I263)),ISNUMBER(FIND("9F",ScheduleCompile!I263)),ISNUMBER(FIND("4F",ScheduleCompile!I263))),VALUE(LEFT(ScheduleCompile!I263,FIND("F",ScheduleCompile!I263)-1)),ScheduleCompile!I263)))))),"",IF(ScheduleCompile!I263="Off",0,IF(ScheduleCompile!I263="On",1,IF(ISNUMBER(ScheduleCompile!I263),ScheduleCompile!I263/1,IF(ISTEXT(ScheduleCompile!I263),IF(OR(ISNUMBER(FIND("5F",ScheduleCompile!I263)),ISNUMBER(FIND("0F",ScheduleCompile!I263)),ISNUMBER(FIND("8F",ScheduleCompile!I263)),ISNUMBER(FIND("1F",ScheduleCompile!I263)),ISNUMBER(FIND("2F",ScheduleCompile!I263)),ISNUMBER(FIND("3F",ScheduleCompile!I263)),ISNUMBER(FIND("6F",ScheduleCompile!I263)),ISNUMBER(FIND("7F",ScheduleCompile!I263)),ISNUMBER(FIND("9F",ScheduleCompile!I263)),ISNUMBER(FIND("4F",ScheduleCompile!I263))),VALUE(LEFT(ScheduleCompile!I263,FIND("F",ScheduleCompile!I263)-1)),ScheduleCompile!I263)))))))</f>
        <v>0.35</v>
      </c>
      <c r="O270" s="1">
        <f>IF(AND(ISERROR(IF(ScheduleCompile!J263="Off",0,IF(ScheduleCompile!J263="On",1,IF(ISNUMBER(ScheduleCompile!J263),ScheduleCompile!J263/1,IF(ISTEXT(ScheduleCompile!J263),IF(OR(ISNUMBER(FIND("5F",ScheduleCompile!J263)),ISNUMBER(FIND("0F",ScheduleCompile!J263)),ISNUMBER(FIND("8F",ScheduleCompile!J263)),ISNUMBER(FIND("1F",ScheduleCompile!J263)),ISNUMBER(FIND("2F",ScheduleCompile!J263)),ISNUMBER(FIND("3F",ScheduleCompile!J263)),ISNUMBER(FIND("6F",ScheduleCompile!J263)),ISNUMBER(FIND("7F",ScheduleCompile!J263)),ISNUMBER(FIND("9F",ScheduleCompile!J263)),ISNUMBER(FIND("4F",ScheduleCompile!J263))),VALUE(LEFT(ScheduleCompile!J263,FIND("F",ScheduleCompile!J263)-1)),ScheduleCompile!J263)))))),ISTEXT(ScheduleCompile!#REF!)),"ENDTABLE",IF(ISERROR(IF(ScheduleCompile!J263="Off",0,IF(ScheduleCompile!J263="On",1,IF(ISNUMBER(ScheduleCompile!J263),ScheduleCompile!J263/1,IF(ISTEXT(ScheduleCompile!J263),IF(OR(ISNUMBER(FIND("5F",ScheduleCompile!J263)),ISNUMBER(FIND("0F",ScheduleCompile!J263)),ISNUMBER(FIND("8F",ScheduleCompile!J263)),ISNUMBER(FIND("1F",ScheduleCompile!J263)),ISNUMBER(FIND("2F",ScheduleCompile!J263)),ISNUMBER(FIND("3F",ScheduleCompile!J263)),ISNUMBER(FIND("6F",ScheduleCompile!J263)),ISNUMBER(FIND("7F",ScheduleCompile!J263)),ISNUMBER(FIND("9F",ScheduleCompile!J263)),ISNUMBER(FIND("4F",ScheduleCompile!J263))),VALUE(LEFT(ScheduleCompile!J263,FIND("F",ScheduleCompile!J263)-1)),ScheduleCompile!J263)))))),"",IF(ScheduleCompile!J263="Off",0,IF(ScheduleCompile!J263="On",1,IF(ISNUMBER(ScheduleCompile!J263),ScheduleCompile!J263/1,IF(ISTEXT(ScheduleCompile!J263),IF(OR(ISNUMBER(FIND("5F",ScheduleCompile!J263)),ISNUMBER(FIND("0F",ScheduleCompile!J263)),ISNUMBER(FIND("8F",ScheduleCompile!J263)),ISNUMBER(FIND("1F",ScheduleCompile!J263)),ISNUMBER(FIND("2F",ScheduleCompile!J263)),ISNUMBER(FIND("3F",ScheduleCompile!J263)),ISNUMBER(FIND("6F",ScheduleCompile!J263)),ISNUMBER(FIND("7F",ScheduleCompile!J263)),ISNUMBER(FIND("9F",ScheduleCompile!J263)),ISNUMBER(FIND("4F",ScheduleCompile!J263))),VALUE(LEFT(ScheduleCompile!J263,FIND("F",ScheduleCompile!J263)-1)),ScheduleCompile!J263)))))))</f>
        <v>0.69</v>
      </c>
      <c r="P270" s="1">
        <f>IF(AND(ISERROR(IF(ScheduleCompile!K263="Off",0,IF(ScheduleCompile!K263="On",1,IF(ISNUMBER(ScheduleCompile!K263),ScheduleCompile!K263/1,IF(ISTEXT(ScheduleCompile!K263),IF(OR(ISNUMBER(FIND("5F",ScheduleCompile!K263)),ISNUMBER(FIND("0F",ScheduleCompile!K263)),ISNUMBER(FIND("8F",ScheduleCompile!K263)),ISNUMBER(FIND("1F",ScheduleCompile!K263)),ISNUMBER(FIND("2F",ScheduleCompile!K263)),ISNUMBER(FIND("3F",ScheduleCompile!K263)),ISNUMBER(FIND("6F",ScheduleCompile!K263)),ISNUMBER(FIND("7F",ScheduleCompile!K263)),ISNUMBER(FIND("9F",ScheduleCompile!K263)),ISNUMBER(FIND("4F",ScheduleCompile!K263))),VALUE(LEFT(ScheduleCompile!K263,FIND("F",ScheduleCompile!K263)-1)),ScheduleCompile!K263)))))),ISTEXT(ScheduleCompile!#REF!)),"ENDTABLE",IF(ISERROR(IF(ScheduleCompile!K263="Off",0,IF(ScheduleCompile!K263="On",1,IF(ISNUMBER(ScheduleCompile!K263),ScheduleCompile!K263/1,IF(ISTEXT(ScheduleCompile!K263),IF(OR(ISNUMBER(FIND("5F",ScheduleCompile!K263)),ISNUMBER(FIND("0F",ScheduleCompile!K263)),ISNUMBER(FIND("8F",ScheduleCompile!K263)),ISNUMBER(FIND("1F",ScheduleCompile!K263)),ISNUMBER(FIND("2F",ScheduleCompile!K263)),ISNUMBER(FIND("3F",ScheduleCompile!K263)),ISNUMBER(FIND("6F",ScheduleCompile!K263)),ISNUMBER(FIND("7F",ScheduleCompile!K263)),ISNUMBER(FIND("9F",ScheduleCompile!K263)),ISNUMBER(FIND("4F",ScheduleCompile!K263))),VALUE(LEFT(ScheduleCompile!K263,FIND("F",ScheduleCompile!K263)-1)),ScheduleCompile!K263)))))),"",IF(ScheduleCompile!K263="Off",0,IF(ScheduleCompile!K263="On",1,IF(ISNUMBER(ScheduleCompile!K263),ScheduleCompile!K263/1,IF(ISTEXT(ScheduleCompile!K263),IF(OR(ISNUMBER(FIND("5F",ScheduleCompile!K263)),ISNUMBER(FIND("0F",ScheduleCompile!K263)),ISNUMBER(FIND("8F",ScheduleCompile!K263)),ISNUMBER(FIND("1F",ScheduleCompile!K263)),ISNUMBER(FIND("2F",ScheduleCompile!K263)),ISNUMBER(FIND("3F",ScheduleCompile!K263)),ISNUMBER(FIND("6F",ScheduleCompile!K263)),ISNUMBER(FIND("7F",ScheduleCompile!K263)),ISNUMBER(FIND("9F",ScheduleCompile!K263)),ISNUMBER(FIND("4F",ScheduleCompile!K263))),VALUE(LEFT(ScheduleCompile!K263,FIND("F",ScheduleCompile!K263)-1)),ScheduleCompile!K263)))))))</f>
        <v>0.43</v>
      </c>
      <c r="Q270" s="1">
        <f>IF(AND(ISERROR(IF(ScheduleCompile!L263="Off",0,IF(ScheduleCompile!L263="On",1,IF(ISNUMBER(ScheduleCompile!L263),ScheduleCompile!L263/1,IF(ISTEXT(ScheduleCompile!L263),IF(OR(ISNUMBER(FIND("5F",ScheduleCompile!L263)),ISNUMBER(FIND("0F",ScheduleCompile!L263)),ISNUMBER(FIND("8F",ScheduleCompile!L263)),ISNUMBER(FIND("1F",ScheduleCompile!L263)),ISNUMBER(FIND("2F",ScheduleCompile!L263)),ISNUMBER(FIND("3F",ScheduleCompile!L263)),ISNUMBER(FIND("6F",ScheduleCompile!L263)),ISNUMBER(FIND("7F",ScheduleCompile!L263)),ISNUMBER(FIND("9F",ScheduleCompile!L263)),ISNUMBER(FIND("4F",ScheduleCompile!L263))),VALUE(LEFT(ScheduleCompile!L263,FIND("F",ScheduleCompile!L263)-1)),ScheduleCompile!L263)))))),ISTEXT(ScheduleCompile!#REF!)),"ENDTABLE",IF(ISERROR(IF(ScheduleCompile!L263="Off",0,IF(ScheduleCompile!L263="On",1,IF(ISNUMBER(ScheduleCompile!L263),ScheduleCompile!L263/1,IF(ISTEXT(ScheduleCompile!L263),IF(OR(ISNUMBER(FIND("5F",ScheduleCompile!L263)),ISNUMBER(FIND("0F",ScheduleCompile!L263)),ISNUMBER(FIND("8F",ScheduleCompile!L263)),ISNUMBER(FIND("1F",ScheduleCompile!L263)),ISNUMBER(FIND("2F",ScheduleCompile!L263)),ISNUMBER(FIND("3F",ScheduleCompile!L263)),ISNUMBER(FIND("6F",ScheduleCompile!L263)),ISNUMBER(FIND("7F",ScheduleCompile!L263)),ISNUMBER(FIND("9F",ScheduleCompile!L263)),ISNUMBER(FIND("4F",ScheduleCompile!L263))),VALUE(LEFT(ScheduleCompile!L263,FIND("F",ScheduleCompile!L263)-1)),ScheduleCompile!L263)))))),"",IF(ScheduleCompile!L263="Off",0,IF(ScheduleCompile!L263="On",1,IF(ISNUMBER(ScheduleCompile!L263),ScheduleCompile!L263/1,IF(ISTEXT(ScheduleCompile!L263),IF(OR(ISNUMBER(FIND("5F",ScheduleCompile!L263)),ISNUMBER(FIND("0F",ScheduleCompile!L263)),ISNUMBER(FIND("8F",ScheduleCompile!L263)),ISNUMBER(FIND("1F",ScheduleCompile!L263)),ISNUMBER(FIND("2F",ScheduleCompile!L263)),ISNUMBER(FIND("3F",ScheduleCompile!L263)),ISNUMBER(FIND("6F",ScheduleCompile!L263)),ISNUMBER(FIND("7F",ScheduleCompile!L263)),ISNUMBER(FIND("9F",ScheduleCompile!L263)),ISNUMBER(FIND("4F",ScheduleCompile!L263))),VALUE(LEFT(ScheduleCompile!L263,FIND("F",ScheduleCompile!L263)-1)),ScheduleCompile!L263)))))))</f>
        <v>0.37</v>
      </c>
      <c r="R270" s="1">
        <f>IF(AND(ISERROR(IF(ScheduleCompile!M263="Off",0,IF(ScheduleCompile!M263="On",1,IF(ISNUMBER(ScheduleCompile!M263),ScheduleCompile!M263/1,IF(ISTEXT(ScheduleCompile!M263),IF(OR(ISNUMBER(FIND("5F",ScheduleCompile!M263)),ISNUMBER(FIND("0F",ScheduleCompile!M263)),ISNUMBER(FIND("8F",ScheduleCompile!M263)),ISNUMBER(FIND("1F",ScheduleCompile!M263)),ISNUMBER(FIND("2F",ScheduleCompile!M263)),ISNUMBER(FIND("3F",ScheduleCompile!M263)),ISNUMBER(FIND("6F",ScheduleCompile!M263)),ISNUMBER(FIND("7F",ScheduleCompile!M263)),ISNUMBER(FIND("9F",ScheduleCompile!M263)),ISNUMBER(FIND("4F",ScheduleCompile!M263))),VALUE(LEFT(ScheduleCompile!M263,FIND("F",ScheduleCompile!M263)-1)),ScheduleCompile!M263)))))),ISTEXT(ScheduleCompile!#REF!)),"ENDTABLE",IF(ISERROR(IF(ScheduleCompile!M263="Off",0,IF(ScheduleCompile!M263="On",1,IF(ISNUMBER(ScheduleCompile!M263),ScheduleCompile!M263/1,IF(ISTEXT(ScheduleCompile!M263),IF(OR(ISNUMBER(FIND("5F",ScheduleCompile!M263)),ISNUMBER(FIND("0F",ScheduleCompile!M263)),ISNUMBER(FIND("8F",ScheduleCompile!M263)),ISNUMBER(FIND("1F",ScheduleCompile!M263)),ISNUMBER(FIND("2F",ScheduleCompile!M263)),ISNUMBER(FIND("3F",ScheduleCompile!M263)),ISNUMBER(FIND("6F",ScheduleCompile!M263)),ISNUMBER(FIND("7F",ScheduleCompile!M263)),ISNUMBER(FIND("9F",ScheduleCompile!M263)),ISNUMBER(FIND("4F",ScheduleCompile!M263))),VALUE(LEFT(ScheduleCompile!M263,FIND("F",ScheduleCompile!M263)-1)),ScheduleCompile!M263)))))),"",IF(ScheduleCompile!M263="Off",0,IF(ScheduleCompile!M263="On",1,IF(ISNUMBER(ScheduleCompile!M263),ScheduleCompile!M263/1,IF(ISTEXT(ScheduleCompile!M263),IF(OR(ISNUMBER(FIND("5F",ScheduleCompile!M263)),ISNUMBER(FIND("0F",ScheduleCompile!M263)),ISNUMBER(FIND("8F",ScheduleCompile!M263)),ISNUMBER(FIND("1F",ScheduleCompile!M263)),ISNUMBER(FIND("2F",ScheduleCompile!M263)),ISNUMBER(FIND("3F",ScheduleCompile!M263)),ISNUMBER(FIND("6F",ScheduleCompile!M263)),ISNUMBER(FIND("7F",ScheduleCompile!M263)),ISNUMBER(FIND("9F",ScheduleCompile!M263)),ISNUMBER(FIND("4F",ScheduleCompile!M263))),VALUE(LEFT(ScheduleCompile!M263,FIND("F",ScheduleCompile!M263)-1)),ScheduleCompile!M263)))))))</f>
        <v>0.43</v>
      </c>
      <c r="S270" s="1">
        <f>IF(AND(ISERROR(IF(ScheduleCompile!N263="Off",0,IF(ScheduleCompile!N263="On",1,IF(ISNUMBER(ScheduleCompile!N263),ScheduleCompile!N263/1,IF(ISTEXT(ScheduleCompile!N263),IF(OR(ISNUMBER(FIND("5F",ScheduleCompile!N263)),ISNUMBER(FIND("0F",ScheduleCompile!N263)),ISNUMBER(FIND("8F",ScheduleCompile!N263)),ISNUMBER(FIND("1F",ScheduleCompile!N263)),ISNUMBER(FIND("2F",ScheduleCompile!N263)),ISNUMBER(FIND("3F",ScheduleCompile!N263)),ISNUMBER(FIND("6F",ScheduleCompile!N263)),ISNUMBER(FIND("7F",ScheduleCompile!N263)),ISNUMBER(FIND("9F",ScheduleCompile!N263)),ISNUMBER(FIND("4F",ScheduleCompile!N263))),VALUE(LEFT(ScheduleCompile!N263,FIND("F",ScheduleCompile!N263)-1)),ScheduleCompile!N263)))))),ISTEXT(ScheduleCompile!#REF!)),"ENDTABLE",IF(ISERROR(IF(ScheduleCompile!N263="Off",0,IF(ScheduleCompile!N263="On",1,IF(ISNUMBER(ScheduleCompile!N263),ScheduleCompile!N263/1,IF(ISTEXT(ScheduleCompile!N263),IF(OR(ISNUMBER(FIND("5F",ScheduleCompile!N263)),ISNUMBER(FIND("0F",ScheduleCompile!N263)),ISNUMBER(FIND("8F",ScheduleCompile!N263)),ISNUMBER(FIND("1F",ScheduleCompile!N263)),ISNUMBER(FIND("2F",ScheduleCompile!N263)),ISNUMBER(FIND("3F",ScheduleCompile!N263)),ISNUMBER(FIND("6F",ScheduleCompile!N263)),ISNUMBER(FIND("7F",ScheduleCompile!N263)),ISNUMBER(FIND("9F",ScheduleCompile!N263)),ISNUMBER(FIND("4F",ScheduleCompile!N263))),VALUE(LEFT(ScheduleCompile!N263,FIND("F",ScheduleCompile!N263)-1)),ScheduleCompile!N263)))))),"",IF(ScheduleCompile!N263="Off",0,IF(ScheduleCompile!N263="On",1,IF(ISNUMBER(ScheduleCompile!N263),ScheduleCompile!N263/1,IF(ISTEXT(ScheduleCompile!N263),IF(OR(ISNUMBER(FIND("5F",ScheduleCompile!N263)),ISNUMBER(FIND("0F",ScheduleCompile!N263)),ISNUMBER(FIND("8F",ScheduleCompile!N263)),ISNUMBER(FIND("1F",ScheduleCompile!N263)),ISNUMBER(FIND("2F",ScheduleCompile!N263)),ISNUMBER(FIND("3F",ScheduleCompile!N263)),ISNUMBER(FIND("6F",ScheduleCompile!N263)),ISNUMBER(FIND("7F",ScheduleCompile!N263)),ISNUMBER(FIND("9F",ScheduleCompile!N263)),ISNUMBER(FIND("4F",ScheduleCompile!N263))),VALUE(LEFT(ScheduleCompile!N263,FIND("F",ScheduleCompile!N263)-1)),ScheduleCompile!N263)))))))</f>
        <v>0.57999999999999996</v>
      </c>
      <c r="T270" s="1">
        <f>IF(AND(ISERROR(IF(ScheduleCompile!O263="Off",0,IF(ScheduleCompile!O263="On",1,IF(ISNUMBER(ScheduleCompile!O263),ScheduleCompile!O263/1,IF(ISTEXT(ScheduleCompile!O263),IF(OR(ISNUMBER(FIND("5F",ScheduleCompile!O263)),ISNUMBER(FIND("0F",ScheduleCompile!O263)),ISNUMBER(FIND("8F",ScheduleCompile!O263)),ISNUMBER(FIND("1F",ScheduleCompile!O263)),ISNUMBER(FIND("2F",ScheduleCompile!O263)),ISNUMBER(FIND("3F",ScheduleCompile!O263)),ISNUMBER(FIND("6F",ScheduleCompile!O263)),ISNUMBER(FIND("7F",ScheduleCompile!O263)),ISNUMBER(FIND("9F",ScheduleCompile!O263)),ISNUMBER(FIND("4F",ScheduleCompile!O263))),VALUE(LEFT(ScheduleCompile!O263,FIND("F",ScheduleCompile!O263)-1)),ScheduleCompile!O263)))))),ISTEXT(ScheduleCompile!#REF!)),"ENDTABLE",IF(ISERROR(IF(ScheduleCompile!O263="Off",0,IF(ScheduleCompile!O263="On",1,IF(ISNUMBER(ScheduleCompile!O263),ScheduleCompile!O263/1,IF(ISTEXT(ScheduleCompile!O263),IF(OR(ISNUMBER(FIND("5F",ScheduleCompile!O263)),ISNUMBER(FIND("0F",ScheduleCompile!O263)),ISNUMBER(FIND("8F",ScheduleCompile!O263)),ISNUMBER(FIND("1F",ScheduleCompile!O263)),ISNUMBER(FIND("2F",ScheduleCompile!O263)),ISNUMBER(FIND("3F",ScheduleCompile!O263)),ISNUMBER(FIND("6F",ScheduleCompile!O263)),ISNUMBER(FIND("7F",ScheduleCompile!O263)),ISNUMBER(FIND("9F",ScheduleCompile!O263)),ISNUMBER(FIND("4F",ScheduleCompile!O263))),VALUE(LEFT(ScheduleCompile!O263,FIND("F",ScheduleCompile!O263)-1)),ScheduleCompile!O263)))))),"",IF(ScheduleCompile!O263="Off",0,IF(ScheduleCompile!O263="On",1,IF(ISNUMBER(ScheduleCompile!O263),ScheduleCompile!O263/1,IF(ISTEXT(ScheduleCompile!O263),IF(OR(ISNUMBER(FIND("5F",ScheduleCompile!O263)),ISNUMBER(FIND("0F",ScheduleCompile!O263)),ISNUMBER(FIND("8F",ScheduleCompile!O263)),ISNUMBER(FIND("1F",ScheduleCompile!O263)),ISNUMBER(FIND("2F",ScheduleCompile!O263)),ISNUMBER(FIND("3F",ScheduleCompile!O263)),ISNUMBER(FIND("6F",ScheduleCompile!O263)),ISNUMBER(FIND("7F",ScheduleCompile!O263)),ISNUMBER(FIND("9F",ScheduleCompile!O263)),ISNUMBER(FIND("4F",ScheduleCompile!O263))),VALUE(LEFT(ScheduleCompile!O263,FIND("F",ScheduleCompile!O263)-1)),ScheduleCompile!O263)))))))</f>
        <v>0.48</v>
      </c>
      <c r="U270" s="1">
        <f>IF(AND(ISERROR(IF(ScheduleCompile!P263="Off",0,IF(ScheduleCompile!P263="On",1,IF(ISNUMBER(ScheduleCompile!P263),ScheduleCompile!P263/1,IF(ISTEXT(ScheduleCompile!P263),IF(OR(ISNUMBER(FIND("5F",ScheduleCompile!P263)),ISNUMBER(FIND("0F",ScheduleCompile!P263)),ISNUMBER(FIND("8F",ScheduleCompile!P263)),ISNUMBER(FIND("1F",ScheduleCompile!P263)),ISNUMBER(FIND("2F",ScheduleCompile!P263)),ISNUMBER(FIND("3F",ScheduleCompile!P263)),ISNUMBER(FIND("6F",ScheduleCompile!P263)),ISNUMBER(FIND("7F",ScheduleCompile!P263)),ISNUMBER(FIND("9F",ScheduleCompile!P263)),ISNUMBER(FIND("4F",ScheduleCompile!P263))),VALUE(LEFT(ScheduleCompile!P263,FIND("F",ScheduleCompile!P263)-1)),ScheduleCompile!P263)))))),ISTEXT(ScheduleCompile!#REF!)),"ENDTABLE",IF(ISERROR(IF(ScheduleCompile!P263="Off",0,IF(ScheduleCompile!P263="On",1,IF(ISNUMBER(ScheduleCompile!P263),ScheduleCompile!P263/1,IF(ISTEXT(ScheduleCompile!P263),IF(OR(ISNUMBER(FIND("5F",ScheduleCompile!P263)),ISNUMBER(FIND("0F",ScheduleCompile!P263)),ISNUMBER(FIND("8F",ScheduleCompile!P263)),ISNUMBER(FIND("1F",ScheduleCompile!P263)),ISNUMBER(FIND("2F",ScheduleCompile!P263)),ISNUMBER(FIND("3F",ScheduleCompile!P263)),ISNUMBER(FIND("6F",ScheduleCompile!P263)),ISNUMBER(FIND("7F",ScheduleCompile!P263)),ISNUMBER(FIND("9F",ScheduleCompile!P263)),ISNUMBER(FIND("4F",ScheduleCompile!P263))),VALUE(LEFT(ScheduleCompile!P263,FIND("F",ScheduleCompile!P263)-1)),ScheduleCompile!P263)))))),"",IF(ScheduleCompile!P263="Off",0,IF(ScheduleCompile!P263="On",1,IF(ISNUMBER(ScheduleCompile!P263),ScheduleCompile!P263/1,IF(ISTEXT(ScheduleCompile!P263),IF(OR(ISNUMBER(FIND("5F",ScheduleCompile!P263)),ISNUMBER(FIND("0F",ScheduleCompile!P263)),ISNUMBER(FIND("8F",ScheduleCompile!P263)),ISNUMBER(FIND("1F",ScheduleCompile!P263)),ISNUMBER(FIND("2F",ScheduleCompile!P263)),ISNUMBER(FIND("3F",ScheduleCompile!P263)),ISNUMBER(FIND("6F",ScheduleCompile!P263)),ISNUMBER(FIND("7F",ScheduleCompile!P263)),ISNUMBER(FIND("9F",ScheduleCompile!P263)),ISNUMBER(FIND("4F",ScheduleCompile!P263))),VALUE(LEFT(ScheduleCompile!P263,FIND("F",ScheduleCompile!P263)-1)),ScheduleCompile!P263)))))))</f>
        <v>0.37</v>
      </c>
      <c r="V270" s="1">
        <f>IF(AND(ISERROR(IF(ScheduleCompile!Q263="Off",0,IF(ScheduleCompile!Q263="On",1,IF(ISNUMBER(ScheduleCompile!Q263),ScheduleCompile!Q263/1,IF(ISTEXT(ScheduleCompile!Q263),IF(OR(ISNUMBER(FIND("5F",ScheduleCompile!Q263)),ISNUMBER(FIND("0F",ScheduleCompile!Q263)),ISNUMBER(FIND("8F",ScheduleCompile!Q263)),ISNUMBER(FIND("1F",ScheduleCompile!Q263)),ISNUMBER(FIND("2F",ScheduleCompile!Q263)),ISNUMBER(FIND("3F",ScheduleCompile!Q263)),ISNUMBER(FIND("6F",ScheduleCompile!Q263)),ISNUMBER(FIND("7F",ScheduleCompile!Q263)),ISNUMBER(FIND("9F",ScheduleCompile!Q263)),ISNUMBER(FIND("4F",ScheduleCompile!Q263))),VALUE(LEFT(ScheduleCompile!Q263,FIND("F",ScheduleCompile!Q263)-1)),ScheduleCompile!Q263)))))),ISTEXT(ScheduleCompile!#REF!)),"ENDTABLE",IF(ISERROR(IF(ScheduleCompile!Q263="Off",0,IF(ScheduleCompile!Q263="On",1,IF(ISNUMBER(ScheduleCompile!Q263),ScheduleCompile!Q263/1,IF(ISTEXT(ScheduleCompile!Q263),IF(OR(ISNUMBER(FIND("5F",ScheduleCompile!Q263)),ISNUMBER(FIND("0F",ScheduleCompile!Q263)),ISNUMBER(FIND("8F",ScheduleCompile!Q263)),ISNUMBER(FIND("1F",ScheduleCompile!Q263)),ISNUMBER(FIND("2F",ScheduleCompile!Q263)),ISNUMBER(FIND("3F",ScheduleCompile!Q263)),ISNUMBER(FIND("6F",ScheduleCompile!Q263)),ISNUMBER(FIND("7F",ScheduleCompile!Q263)),ISNUMBER(FIND("9F",ScheduleCompile!Q263)),ISNUMBER(FIND("4F",ScheduleCompile!Q263))),VALUE(LEFT(ScheduleCompile!Q263,FIND("F",ScheduleCompile!Q263)-1)),ScheduleCompile!Q263)))))),"",IF(ScheduleCompile!Q263="Off",0,IF(ScheduleCompile!Q263="On",1,IF(ISNUMBER(ScheduleCompile!Q263),ScheduleCompile!Q263/1,IF(ISTEXT(ScheduleCompile!Q263),IF(OR(ISNUMBER(FIND("5F",ScheduleCompile!Q263)),ISNUMBER(FIND("0F",ScheduleCompile!Q263)),ISNUMBER(FIND("8F",ScheduleCompile!Q263)),ISNUMBER(FIND("1F",ScheduleCompile!Q263)),ISNUMBER(FIND("2F",ScheduleCompile!Q263)),ISNUMBER(FIND("3F",ScheduleCompile!Q263)),ISNUMBER(FIND("6F",ScheduleCompile!Q263)),ISNUMBER(FIND("7F",ScheduleCompile!Q263)),ISNUMBER(FIND("9F",ScheduleCompile!Q263)),ISNUMBER(FIND("4F",ScheduleCompile!Q263))),VALUE(LEFT(ScheduleCompile!Q263,FIND("F",ScheduleCompile!Q263)-1)),ScheduleCompile!Q263)))))))</f>
        <v>0.37</v>
      </c>
      <c r="W270" s="1">
        <f>IF(AND(ISERROR(IF(ScheduleCompile!R263="Off",0,IF(ScheduleCompile!R263="On",1,IF(ISNUMBER(ScheduleCompile!R263),ScheduleCompile!R263/1,IF(ISTEXT(ScheduleCompile!R263),IF(OR(ISNUMBER(FIND("5F",ScheduleCompile!R263)),ISNUMBER(FIND("0F",ScheduleCompile!R263)),ISNUMBER(FIND("8F",ScheduleCompile!R263)),ISNUMBER(FIND("1F",ScheduleCompile!R263)),ISNUMBER(FIND("2F",ScheduleCompile!R263)),ISNUMBER(FIND("3F",ScheduleCompile!R263)),ISNUMBER(FIND("6F",ScheduleCompile!R263)),ISNUMBER(FIND("7F",ScheduleCompile!R263)),ISNUMBER(FIND("9F",ScheduleCompile!R263)),ISNUMBER(FIND("4F",ScheduleCompile!R263))),VALUE(LEFT(ScheduleCompile!R263,FIND("F",ScheduleCompile!R263)-1)),ScheduleCompile!R263)))))),ISTEXT(ScheduleCompile!#REF!)),"ENDTABLE",IF(ISERROR(IF(ScheduleCompile!R263="Off",0,IF(ScheduleCompile!R263="On",1,IF(ISNUMBER(ScheduleCompile!R263),ScheduleCompile!R263/1,IF(ISTEXT(ScheduleCompile!R263),IF(OR(ISNUMBER(FIND("5F",ScheduleCompile!R263)),ISNUMBER(FIND("0F",ScheduleCompile!R263)),ISNUMBER(FIND("8F",ScheduleCompile!R263)),ISNUMBER(FIND("1F",ScheduleCompile!R263)),ISNUMBER(FIND("2F",ScheduleCompile!R263)),ISNUMBER(FIND("3F",ScheduleCompile!R263)),ISNUMBER(FIND("6F",ScheduleCompile!R263)),ISNUMBER(FIND("7F",ScheduleCompile!R263)),ISNUMBER(FIND("9F",ScheduleCompile!R263)),ISNUMBER(FIND("4F",ScheduleCompile!R263))),VALUE(LEFT(ScheduleCompile!R263,FIND("F",ScheduleCompile!R263)-1)),ScheduleCompile!R263)))))),"",IF(ScheduleCompile!R263="Off",0,IF(ScheduleCompile!R263="On",1,IF(ISNUMBER(ScheduleCompile!R263),ScheduleCompile!R263/1,IF(ISTEXT(ScheduleCompile!R263),IF(OR(ISNUMBER(FIND("5F",ScheduleCompile!R263)),ISNUMBER(FIND("0F",ScheduleCompile!R263)),ISNUMBER(FIND("8F",ScheduleCompile!R263)),ISNUMBER(FIND("1F",ScheduleCompile!R263)),ISNUMBER(FIND("2F",ScheduleCompile!R263)),ISNUMBER(FIND("3F",ScheduleCompile!R263)),ISNUMBER(FIND("6F",ScheduleCompile!R263)),ISNUMBER(FIND("7F",ScheduleCompile!R263)),ISNUMBER(FIND("9F",ScheduleCompile!R263)),ISNUMBER(FIND("4F",ScheduleCompile!R263))),VALUE(LEFT(ScheduleCompile!R263,FIND("F",ScheduleCompile!R263)-1)),ScheduleCompile!R263)))))))</f>
        <v>0.46</v>
      </c>
      <c r="X270" s="1">
        <f>IF(AND(ISERROR(IF(ScheduleCompile!S263="Off",0,IF(ScheduleCompile!S263="On",1,IF(ISNUMBER(ScheduleCompile!S263),ScheduleCompile!S263/1,IF(ISTEXT(ScheduleCompile!S263),IF(OR(ISNUMBER(FIND("5F",ScheduleCompile!S263)),ISNUMBER(FIND("0F",ScheduleCompile!S263)),ISNUMBER(FIND("8F",ScheduleCompile!S263)),ISNUMBER(FIND("1F",ScheduleCompile!S263)),ISNUMBER(FIND("2F",ScheduleCompile!S263)),ISNUMBER(FIND("3F",ScheduleCompile!S263)),ISNUMBER(FIND("6F",ScheduleCompile!S263)),ISNUMBER(FIND("7F",ScheduleCompile!S263)),ISNUMBER(FIND("9F",ScheduleCompile!S263)),ISNUMBER(FIND("4F",ScheduleCompile!S263))),VALUE(LEFT(ScheduleCompile!S263,FIND("F",ScheduleCompile!S263)-1)),ScheduleCompile!S263)))))),ISTEXT(ScheduleCompile!#REF!)),"ENDTABLE",IF(ISERROR(IF(ScheduleCompile!S263="Off",0,IF(ScheduleCompile!S263="On",1,IF(ISNUMBER(ScheduleCompile!S263),ScheduleCompile!S263/1,IF(ISTEXT(ScheduleCompile!S263),IF(OR(ISNUMBER(FIND("5F",ScheduleCompile!S263)),ISNUMBER(FIND("0F",ScheduleCompile!S263)),ISNUMBER(FIND("8F",ScheduleCompile!S263)),ISNUMBER(FIND("1F",ScheduleCompile!S263)),ISNUMBER(FIND("2F",ScheduleCompile!S263)),ISNUMBER(FIND("3F",ScheduleCompile!S263)),ISNUMBER(FIND("6F",ScheduleCompile!S263)),ISNUMBER(FIND("7F",ScheduleCompile!S263)),ISNUMBER(FIND("9F",ScheduleCompile!S263)),ISNUMBER(FIND("4F",ScheduleCompile!S263))),VALUE(LEFT(ScheduleCompile!S263,FIND("F",ScheduleCompile!S263)-1)),ScheduleCompile!S263)))))),"",IF(ScheduleCompile!S263="Off",0,IF(ScheduleCompile!S263="On",1,IF(ISNUMBER(ScheduleCompile!S263),ScheduleCompile!S263/1,IF(ISTEXT(ScheduleCompile!S263),IF(OR(ISNUMBER(FIND("5F",ScheduleCompile!S263)),ISNUMBER(FIND("0F",ScheduleCompile!S263)),ISNUMBER(FIND("8F",ScheduleCompile!S263)),ISNUMBER(FIND("1F",ScheduleCompile!S263)),ISNUMBER(FIND("2F",ScheduleCompile!S263)),ISNUMBER(FIND("3F",ScheduleCompile!S263)),ISNUMBER(FIND("6F",ScheduleCompile!S263)),ISNUMBER(FIND("7F",ScheduleCompile!S263)),ISNUMBER(FIND("9F",ScheduleCompile!S263)),ISNUMBER(FIND("4F",ScheduleCompile!S263))),VALUE(LEFT(ScheduleCompile!S263,FIND("F",ScheduleCompile!S263)-1)),ScheduleCompile!S263)))))))</f>
        <v>0.62</v>
      </c>
      <c r="Y270" s="1">
        <f>IF(AND(ISERROR(IF(ScheduleCompile!T263="Off",0,IF(ScheduleCompile!T263="On",1,IF(ISNUMBER(ScheduleCompile!T263),ScheduleCompile!T263/1,IF(ISTEXT(ScheduleCompile!T263),IF(OR(ISNUMBER(FIND("5F",ScheduleCompile!T263)),ISNUMBER(FIND("0F",ScheduleCompile!T263)),ISNUMBER(FIND("8F",ScheduleCompile!T263)),ISNUMBER(FIND("1F",ScheduleCompile!T263)),ISNUMBER(FIND("2F",ScheduleCompile!T263)),ISNUMBER(FIND("3F",ScheduleCompile!T263)),ISNUMBER(FIND("6F",ScheduleCompile!T263)),ISNUMBER(FIND("7F",ScheduleCompile!T263)),ISNUMBER(FIND("9F",ScheduleCompile!T263)),ISNUMBER(FIND("4F",ScheduleCompile!T263))),VALUE(LEFT(ScheduleCompile!T263,FIND("F",ScheduleCompile!T263)-1)),ScheduleCompile!T263)))))),ISTEXT(ScheduleCompile!#REF!)),"ENDTABLE",IF(ISERROR(IF(ScheduleCompile!T263="Off",0,IF(ScheduleCompile!T263="On",1,IF(ISNUMBER(ScheduleCompile!T263),ScheduleCompile!T263/1,IF(ISTEXT(ScheduleCompile!T263),IF(OR(ISNUMBER(FIND("5F",ScheduleCompile!T263)),ISNUMBER(FIND("0F",ScheduleCompile!T263)),ISNUMBER(FIND("8F",ScheduleCompile!T263)),ISNUMBER(FIND("1F",ScheduleCompile!T263)),ISNUMBER(FIND("2F",ScheduleCompile!T263)),ISNUMBER(FIND("3F",ScheduleCompile!T263)),ISNUMBER(FIND("6F",ScheduleCompile!T263)),ISNUMBER(FIND("7F",ScheduleCompile!T263)),ISNUMBER(FIND("9F",ScheduleCompile!T263)),ISNUMBER(FIND("4F",ScheduleCompile!T263))),VALUE(LEFT(ScheduleCompile!T263,FIND("F",ScheduleCompile!T263)-1)),ScheduleCompile!T263)))))),"",IF(ScheduleCompile!T263="Off",0,IF(ScheduleCompile!T263="On",1,IF(ISNUMBER(ScheduleCompile!T263),ScheduleCompile!T263/1,IF(ISTEXT(ScheduleCompile!T263),IF(OR(ISNUMBER(FIND("5F",ScheduleCompile!T263)),ISNUMBER(FIND("0F",ScheduleCompile!T263)),ISNUMBER(FIND("8F",ScheduleCompile!T263)),ISNUMBER(FIND("1F",ScheduleCompile!T263)),ISNUMBER(FIND("2F",ScheduleCompile!T263)),ISNUMBER(FIND("3F",ScheduleCompile!T263)),ISNUMBER(FIND("6F",ScheduleCompile!T263)),ISNUMBER(FIND("7F",ScheduleCompile!T263)),ISNUMBER(FIND("9F",ScheduleCompile!T263)),ISNUMBER(FIND("4F",ScheduleCompile!T263))),VALUE(LEFT(ScheduleCompile!T263,FIND("F",ScheduleCompile!T263)-1)),ScheduleCompile!T263)))))))</f>
        <v>0.2</v>
      </c>
      <c r="Z270" s="1">
        <f>IF(AND(ISERROR(IF(ScheduleCompile!U263="Off",0,IF(ScheduleCompile!U263="On",1,IF(ISNUMBER(ScheduleCompile!U263),ScheduleCompile!U263/1,IF(ISTEXT(ScheduleCompile!U263),IF(OR(ISNUMBER(FIND("5F",ScheduleCompile!U263)),ISNUMBER(FIND("0F",ScheduleCompile!U263)),ISNUMBER(FIND("8F",ScheduleCompile!U263)),ISNUMBER(FIND("1F",ScheduleCompile!U263)),ISNUMBER(FIND("2F",ScheduleCompile!U263)),ISNUMBER(FIND("3F",ScheduleCompile!U263)),ISNUMBER(FIND("6F",ScheduleCompile!U263)),ISNUMBER(FIND("7F",ScheduleCompile!U263)),ISNUMBER(FIND("9F",ScheduleCompile!U263)),ISNUMBER(FIND("4F",ScheduleCompile!U263))),VALUE(LEFT(ScheduleCompile!U263,FIND("F",ScheduleCompile!U263)-1)),ScheduleCompile!U263)))))),ISTEXT(ScheduleCompile!#REF!)),"ENDTABLE",IF(ISERROR(IF(ScheduleCompile!U263="Off",0,IF(ScheduleCompile!U263="On",1,IF(ISNUMBER(ScheduleCompile!U263),ScheduleCompile!U263/1,IF(ISTEXT(ScheduleCompile!U263),IF(OR(ISNUMBER(FIND("5F",ScheduleCompile!U263)),ISNUMBER(FIND("0F",ScheduleCompile!U263)),ISNUMBER(FIND("8F",ScheduleCompile!U263)),ISNUMBER(FIND("1F",ScheduleCompile!U263)),ISNUMBER(FIND("2F",ScheduleCompile!U263)),ISNUMBER(FIND("3F",ScheduleCompile!U263)),ISNUMBER(FIND("6F",ScheduleCompile!U263)),ISNUMBER(FIND("7F",ScheduleCompile!U263)),ISNUMBER(FIND("9F",ScheduleCompile!U263)),ISNUMBER(FIND("4F",ScheduleCompile!U263))),VALUE(LEFT(ScheduleCompile!U263,FIND("F",ScheduleCompile!U263)-1)),ScheduleCompile!U263)))))),"",IF(ScheduleCompile!U263="Off",0,IF(ScheduleCompile!U263="On",1,IF(ISNUMBER(ScheduleCompile!U263),ScheduleCompile!U263/1,IF(ISTEXT(ScheduleCompile!U263),IF(OR(ISNUMBER(FIND("5F",ScheduleCompile!U263)),ISNUMBER(FIND("0F",ScheduleCompile!U263)),ISNUMBER(FIND("8F",ScheduleCompile!U263)),ISNUMBER(FIND("1F",ScheduleCompile!U263)),ISNUMBER(FIND("2F",ScheduleCompile!U263)),ISNUMBER(FIND("3F",ScheduleCompile!U263)),ISNUMBER(FIND("6F",ScheduleCompile!U263)),ISNUMBER(FIND("7F",ScheduleCompile!U263)),ISNUMBER(FIND("9F",ScheduleCompile!U263)),ISNUMBER(FIND("4F",ScheduleCompile!U263))),VALUE(LEFT(ScheduleCompile!U263,FIND("F",ScheduleCompile!U263)-1)),ScheduleCompile!U263)))))))</f>
        <v>0.12</v>
      </c>
      <c r="AA270" s="1">
        <f>IF(AND(ISERROR(IF(ScheduleCompile!V263="Off",0,IF(ScheduleCompile!V263="On",1,IF(ISNUMBER(ScheduleCompile!V263),ScheduleCompile!V263/1,IF(ISTEXT(ScheduleCompile!V263),IF(OR(ISNUMBER(FIND("5F",ScheduleCompile!V263)),ISNUMBER(FIND("0F",ScheduleCompile!V263)),ISNUMBER(FIND("8F",ScheduleCompile!V263)),ISNUMBER(FIND("1F",ScheduleCompile!V263)),ISNUMBER(FIND("2F",ScheduleCompile!V263)),ISNUMBER(FIND("3F",ScheduleCompile!V263)),ISNUMBER(FIND("6F",ScheduleCompile!V263)),ISNUMBER(FIND("7F",ScheduleCompile!V263)),ISNUMBER(FIND("9F",ScheduleCompile!V263)),ISNUMBER(FIND("4F",ScheduleCompile!V263))),VALUE(LEFT(ScheduleCompile!V263,FIND("F",ScheduleCompile!V263)-1)),ScheduleCompile!V263)))))),ISTEXT(ScheduleCompile!#REF!)),"ENDTABLE",IF(ISERROR(IF(ScheduleCompile!V263="Off",0,IF(ScheduleCompile!V263="On",1,IF(ISNUMBER(ScheduleCompile!V263),ScheduleCompile!V263/1,IF(ISTEXT(ScheduleCompile!V263),IF(OR(ISNUMBER(FIND("5F",ScheduleCompile!V263)),ISNUMBER(FIND("0F",ScheduleCompile!V263)),ISNUMBER(FIND("8F",ScheduleCompile!V263)),ISNUMBER(FIND("1F",ScheduleCompile!V263)),ISNUMBER(FIND("2F",ScheduleCompile!V263)),ISNUMBER(FIND("3F",ScheduleCompile!V263)),ISNUMBER(FIND("6F",ScheduleCompile!V263)),ISNUMBER(FIND("7F",ScheduleCompile!V263)),ISNUMBER(FIND("9F",ScheduleCompile!V263)),ISNUMBER(FIND("4F",ScheduleCompile!V263))),VALUE(LEFT(ScheduleCompile!V263,FIND("F",ScheduleCompile!V263)-1)),ScheduleCompile!V263)))))),"",IF(ScheduleCompile!V263="Off",0,IF(ScheduleCompile!V263="On",1,IF(ISNUMBER(ScheduleCompile!V263),ScheduleCompile!V263/1,IF(ISTEXT(ScheduleCompile!V263),IF(OR(ISNUMBER(FIND("5F",ScheduleCompile!V263)),ISNUMBER(FIND("0F",ScheduleCompile!V263)),ISNUMBER(FIND("8F",ScheduleCompile!V263)),ISNUMBER(FIND("1F",ScheduleCompile!V263)),ISNUMBER(FIND("2F",ScheduleCompile!V263)),ISNUMBER(FIND("3F",ScheduleCompile!V263)),ISNUMBER(FIND("6F",ScheduleCompile!V263)),ISNUMBER(FIND("7F",ScheduleCompile!V263)),ISNUMBER(FIND("9F",ScheduleCompile!V263)),ISNUMBER(FIND("4F",ScheduleCompile!V263))),VALUE(LEFT(ScheduleCompile!V263,FIND("F",ScheduleCompile!V263)-1)),ScheduleCompile!V263)))))))</f>
        <v>0.04</v>
      </c>
      <c r="AB270" s="1">
        <f>IF(AND(ISERROR(IF(ScheduleCompile!W263="Off",0,IF(ScheduleCompile!W263="On",1,IF(ISNUMBER(ScheduleCompile!W263),ScheduleCompile!W263/1,IF(ISTEXT(ScheduleCompile!W263),IF(OR(ISNUMBER(FIND("5F",ScheduleCompile!W263)),ISNUMBER(FIND("0F",ScheduleCompile!W263)),ISNUMBER(FIND("8F",ScheduleCompile!W263)),ISNUMBER(FIND("1F",ScheduleCompile!W263)),ISNUMBER(FIND("2F",ScheduleCompile!W263)),ISNUMBER(FIND("3F",ScheduleCompile!W263)),ISNUMBER(FIND("6F",ScheduleCompile!W263)),ISNUMBER(FIND("7F",ScheduleCompile!W263)),ISNUMBER(FIND("9F",ScheduleCompile!W263)),ISNUMBER(FIND("4F",ScheduleCompile!W263))),VALUE(LEFT(ScheduleCompile!W263,FIND("F",ScheduleCompile!W263)-1)),ScheduleCompile!W263)))))),ISTEXT(ScheduleCompile!#REF!)),"ENDTABLE",IF(ISERROR(IF(ScheduleCompile!W263="Off",0,IF(ScheduleCompile!W263="On",1,IF(ISNUMBER(ScheduleCompile!W263),ScheduleCompile!W263/1,IF(ISTEXT(ScheduleCompile!W263),IF(OR(ISNUMBER(FIND("5F",ScheduleCompile!W263)),ISNUMBER(FIND("0F",ScheduleCompile!W263)),ISNUMBER(FIND("8F",ScheduleCompile!W263)),ISNUMBER(FIND("1F",ScheduleCompile!W263)),ISNUMBER(FIND("2F",ScheduleCompile!W263)),ISNUMBER(FIND("3F",ScheduleCompile!W263)),ISNUMBER(FIND("6F",ScheduleCompile!W263)),ISNUMBER(FIND("7F",ScheduleCompile!W263)),ISNUMBER(FIND("9F",ScheduleCompile!W263)),ISNUMBER(FIND("4F",ScheduleCompile!W263))),VALUE(LEFT(ScheduleCompile!W263,FIND("F",ScheduleCompile!W263)-1)),ScheduleCompile!W263)))))),"",IF(ScheduleCompile!W263="Off",0,IF(ScheduleCompile!W263="On",1,IF(ISNUMBER(ScheduleCompile!W263),ScheduleCompile!W263/1,IF(ISTEXT(ScheduleCompile!W263),IF(OR(ISNUMBER(FIND("5F",ScheduleCompile!W263)),ISNUMBER(FIND("0F",ScheduleCompile!W263)),ISNUMBER(FIND("8F",ScheduleCompile!W263)),ISNUMBER(FIND("1F",ScheduleCompile!W263)),ISNUMBER(FIND("2F",ScheduleCompile!W263)),ISNUMBER(FIND("3F",ScheduleCompile!W263)),ISNUMBER(FIND("6F",ScheduleCompile!W263)),ISNUMBER(FIND("7F",ScheduleCompile!W263)),ISNUMBER(FIND("9F",ScheduleCompile!W263)),ISNUMBER(FIND("4F",ScheduleCompile!W263))),VALUE(LEFT(ScheduleCompile!W263,FIND("F",ScheduleCompile!W263)-1)),ScheduleCompile!W263)))))))</f>
        <v>0.04</v>
      </c>
      <c r="AC270" s="1">
        <f>IF(AND(ISERROR(IF(ScheduleCompile!X263="Off",0,IF(ScheduleCompile!X263="On",1,IF(ISNUMBER(ScheduleCompile!X263),ScheduleCompile!X263/1,IF(ISTEXT(ScheduleCompile!X263),IF(OR(ISNUMBER(FIND("5F",ScheduleCompile!X263)),ISNUMBER(FIND("0F",ScheduleCompile!X263)),ISNUMBER(FIND("8F",ScheduleCompile!X263)),ISNUMBER(FIND("1F",ScheduleCompile!X263)),ISNUMBER(FIND("2F",ScheduleCompile!X263)),ISNUMBER(FIND("3F",ScheduleCompile!X263)),ISNUMBER(FIND("6F",ScheduleCompile!X263)),ISNUMBER(FIND("7F",ScheduleCompile!X263)),ISNUMBER(FIND("9F",ScheduleCompile!X263)),ISNUMBER(FIND("4F",ScheduleCompile!X263))),VALUE(LEFT(ScheduleCompile!X263,FIND("F",ScheduleCompile!X263)-1)),ScheduleCompile!X263)))))),ISTEXT(ScheduleCompile!#REF!)),"ENDTABLE",IF(ISERROR(IF(ScheduleCompile!X263="Off",0,IF(ScheduleCompile!X263="On",1,IF(ISNUMBER(ScheduleCompile!X263),ScheduleCompile!X263/1,IF(ISTEXT(ScheduleCompile!X263),IF(OR(ISNUMBER(FIND("5F",ScheduleCompile!X263)),ISNUMBER(FIND("0F",ScheduleCompile!X263)),ISNUMBER(FIND("8F",ScheduleCompile!X263)),ISNUMBER(FIND("1F",ScheduleCompile!X263)),ISNUMBER(FIND("2F",ScheduleCompile!X263)),ISNUMBER(FIND("3F",ScheduleCompile!X263)),ISNUMBER(FIND("6F",ScheduleCompile!X263)),ISNUMBER(FIND("7F",ScheduleCompile!X263)),ISNUMBER(FIND("9F",ScheduleCompile!X263)),ISNUMBER(FIND("4F",ScheduleCompile!X263))),VALUE(LEFT(ScheduleCompile!X263,FIND("F",ScheduleCompile!X263)-1)),ScheduleCompile!X263)))))),"",IF(ScheduleCompile!X263="Off",0,IF(ScheduleCompile!X263="On",1,IF(ISNUMBER(ScheduleCompile!X263),ScheduleCompile!X263/1,IF(ISTEXT(ScheduleCompile!X263),IF(OR(ISNUMBER(FIND("5F",ScheduleCompile!X263)),ISNUMBER(FIND("0F",ScheduleCompile!X263)),ISNUMBER(FIND("8F",ScheduleCompile!X263)),ISNUMBER(FIND("1F",ScheduleCompile!X263)),ISNUMBER(FIND("2F",ScheduleCompile!X263)),ISNUMBER(FIND("3F",ScheduleCompile!X263)),ISNUMBER(FIND("6F",ScheduleCompile!X263)),ISNUMBER(FIND("7F",ScheduleCompile!X263)),ISNUMBER(FIND("9F",ScheduleCompile!X263)),ISNUMBER(FIND("4F",ScheduleCompile!X263))),VALUE(LEFT(ScheduleCompile!X263,FIND("F",ScheduleCompile!X263)-1)),ScheduleCompile!X263)))))))</f>
        <v>0</v>
      </c>
      <c r="AD270" s="1">
        <f>IF(AND(ISERROR(IF(ScheduleCompile!Y263="Off",0,IF(ScheduleCompile!Y263="On",1,IF(ISNUMBER(ScheduleCompile!Y263),ScheduleCompile!Y263/1,IF(ISTEXT(ScheduleCompile!Y263),IF(OR(ISNUMBER(FIND("5F",ScheduleCompile!Y263)),ISNUMBER(FIND("0F",ScheduleCompile!Y263)),ISNUMBER(FIND("8F",ScheduleCompile!Y263)),ISNUMBER(FIND("1F",ScheduleCompile!Y263)),ISNUMBER(FIND("2F",ScheduleCompile!Y263)),ISNUMBER(FIND("3F",ScheduleCompile!Y263)),ISNUMBER(FIND("6F",ScheduleCompile!Y263)),ISNUMBER(FIND("7F",ScheduleCompile!Y263)),ISNUMBER(FIND("9F",ScheduleCompile!Y263)),ISNUMBER(FIND("4F",ScheduleCompile!Y263))),VALUE(LEFT(ScheduleCompile!Y263,FIND("F",ScheduleCompile!Y263)-1)),ScheduleCompile!Y263)))))),ISTEXT(ScheduleCompile!#REF!)),"ENDTABLE",IF(ISERROR(IF(ScheduleCompile!Y263="Off",0,IF(ScheduleCompile!Y263="On",1,IF(ISNUMBER(ScheduleCompile!Y263),ScheduleCompile!Y263/1,IF(ISTEXT(ScheduleCompile!Y263),IF(OR(ISNUMBER(FIND("5F",ScheduleCompile!Y263)),ISNUMBER(FIND("0F",ScheduleCompile!Y263)),ISNUMBER(FIND("8F",ScheduleCompile!Y263)),ISNUMBER(FIND("1F",ScheduleCompile!Y263)),ISNUMBER(FIND("2F",ScheduleCompile!Y263)),ISNUMBER(FIND("3F",ScheduleCompile!Y263)),ISNUMBER(FIND("6F",ScheduleCompile!Y263)),ISNUMBER(FIND("7F",ScheduleCompile!Y263)),ISNUMBER(FIND("9F",ScheduleCompile!Y263)),ISNUMBER(FIND("4F",ScheduleCompile!Y263))),VALUE(LEFT(ScheduleCompile!Y263,FIND("F",ScheduleCompile!Y263)-1)),ScheduleCompile!Y263)))))),"",IF(ScheduleCompile!Y263="Off",0,IF(ScheduleCompile!Y263="On",1,IF(ISNUMBER(ScheduleCompile!Y263),ScheduleCompile!Y263/1,IF(ISTEXT(ScheduleCompile!Y263),IF(OR(ISNUMBER(FIND("5F",ScheduleCompile!Y263)),ISNUMBER(FIND("0F",ScheduleCompile!Y263)),ISNUMBER(FIND("8F",ScheduleCompile!Y263)),ISNUMBER(FIND("1F",ScheduleCompile!Y263)),ISNUMBER(FIND("2F",ScheduleCompile!Y263)),ISNUMBER(FIND("3F",ScheduleCompile!Y263)),ISNUMBER(FIND("6F",ScheduleCompile!Y263)),ISNUMBER(FIND("7F",ScheduleCompile!Y263)),ISNUMBER(FIND("9F",ScheduleCompile!Y263)),ISNUMBER(FIND("4F",ScheduleCompile!Y263))),VALUE(LEFT(ScheduleCompile!Y263,FIND("F",ScheduleCompile!Y263)-1)),ScheduleCompile!Y263)))))))</f>
        <v>0</v>
      </c>
    </row>
    <row r="271" spans="1:30" x14ac:dyDescent="0.25">
      <c r="A271" t="str">
        <f t="shared" si="19"/>
        <v>SchDay "ParkingElevatorSat"  Type = "Fraction" Hr = (0, 0, 0, 0, 0, 0, 0, 0.16, 0.14, 0.21, 0.18, 0.25, 0.21, 0.13, 0.08, 0.04, 0.05, 0.06, 0, 0, 0, 0, 0, 0) ..</v>
      </c>
      <c r="B271" s="1" t="s">
        <v>623</v>
      </c>
      <c r="C271" t="str">
        <f t="shared" si="20"/>
        <v xml:space="preserve">SchDay "ParkingElevatorSat"  Type = "Fraction" Hr = </v>
      </c>
      <c r="D271" t="str">
        <f t="shared" si="21"/>
        <v>(0, 0, 0, 0, 0, 0, 0, 0.16, 0.14, 0.21, 0.18, 0.25, 0.21, 0.13, 0.08, 0.04, 0.05, 0.06, 0, 0, 0, 0, 0, 0) ..</v>
      </c>
      <c r="E271" s="30" t="str">
        <f>ScheduleCompile!A264</f>
        <v>ParkingElevatorSat</v>
      </c>
      <c r="F271" t="str">
        <f t="shared" si="22"/>
        <v>Fraction</v>
      </c>
      <c r="G271" s="1">
        <f>IF(AND(ISERROR(IF(ScheduleCompile!B264="Off",0,IF(ScheduleCompile!B264="On",1,IF(ISNUMBER(ScheduleCompile!B264),ScheduleCompile!B264/1,IF(ISTEXT(ScheduleCompile!B264),IF(OR(ISNUMBER(FIND("5F",ScheduleCompile!B264)),ISNUMBER(FIND("0F",ScheduleCompile!B264)),ISNUMBER(FIND("8F",ScheduleCompile!B264)),ISNUMBER(FIND("1F",ScheduleCompile!B264)),ISNUMBER(FIND("2F",ScheduleCompile!B264)),ISNUMBER(FIND("3F",ScheduleCompile!B264)),ISNUMBER(FIND("6F",ScheduleCompile!B264)),ISNUMBER(FIND("7F",ScheduleCompile!B264)),ISNUMBER(FIND("9F",ScheduleCompile!B264)),ISNUMBER(FIND("4F",ScheduleCompile!B264))),VALUE(LEFT(ScheduleCompile!B264,FIND("F",ScheduleCompile!B264)-1)),ScheduleCompile!B264)))))),ISTEXT(ScheduleCompile!#REF!)),"ENDTABLE",IF(ISERROR(IF(ScheduleCompile!B264="Off",0,IF(ScheduleCompile!B264="On",1,IF(ISNUMBER(ScheduleCompile!B264),ScheduleCompile!B264/1,IF(ISTEXT(ScheduleCompile!B264),IF(OR(ISNUMBER(FIND("5F",ScheduleCompile!B264)),ISNUMBER(FIND("0F",ScheduleCompile!B264)),ISNUMBER(FIND("8F",ScheduleCompile!B264)),ISNUMBER(FIND("1F",ScheduleCompile!B264)),ISNUMBER(FIND("2F",ScheduleCompile!B264)),ISNUMBER(FIND("3F",ScheduleCompile!B264)),ISNUMBER(FIND("6F",ScheduleCompile!B264)),ISNUMBER(FIND("7F",ScheduleCompile!B264)),ISNUMBER(FIND("9F",ScheduleCompile!B264)),ISNUMBER(FIND("4F",ScheduleCompile!B264))),VALUE(LEFT(ScheduleCompile!B264,FIND("F",ScheduleCompile!B264)-1)),ScheduleCompile!B264)))))),"",IF(ScheduleCompile!B264="Off",0,IF(ScheduleCompile!B264="On",1,IF(ISNUMBER(ScheduleCompile!B264),ScheduleCompile!B264/1,IF(ISTEXT(ScheduleCompile!B264),IF(OR(ISNUMBER(FIND("5F",ScheduleCompile!B264)),ISNUMBER(FIND("0F",ScheduleCompile!B264)),ISNUMBER(FIND("8F",ScheduleCompile!B264)),ISNUMBER(FIND("1F",ScheduleCompile!B264)),ISNUMBER(FIND("2F",ScheduleCompile!B264)),ISNUMBER(FIND("3F",ScheduleCompile!B264)),ISNUMBER(FIND("6F",ScheduleCompile!B264)),ISNUMBER(FIND("7F",ScheduleCompile!B264)),ISNUMBER(FIND("9F",ScheduleCompile!B264)),ISNUMBER(FIND("4F",ScheduleCompile!B264))),VALUE(LEFT(ScheduleCompile!B264,FIND("F",ScheduleCompile!B264)-1)),ScheduleCompile!B264)))))))</f>
        <v>0</v>
      </c>
      <c r="H271" s="1">
        <f>IF(AND(ISERROR(IF(ScheduleCompile!C264="Off",0,IF(ScheduleCompile!C264="On",1,IF(ISNUMBER(ScheduleCompile!C264),ScheduleCompile!C264/1,IF(ISTEXT(ScheduleCompile!C264),IF(OR(ISNUMBER(FIND("5F",ScheduleCompile!C264)),ISNUMBER(FIND("0F",ScheduleCompile!C264)),ISNUMBER(FIND("8F",ScheduleCompile!C264)),ISNUMBER(FIND("1F",ScheduleCompile!C264)),ISNUMBER(FIND("2F",ScheduleCompile!C264)),ISNUMBER(FIND("3F",ScheduleCompile!C264)),ISNUMBER(FIND("6F",ScheduleCompile!C264)),ISNUMBER(FIND("7F",ScheduleCompile!C264)),ISNUMBER(FIND("9F",ScheduleCompile!C264)),ISNUMBER(FIND("4F",ScheduleCompile!C264))),VALUE(LEFT(ScheduleCompile!C264,FIND("F",ScheduleCompile!C264)-1)),ScheduleCompile!C264)))))),ISTEXT(ScheduleCompile!#REF!)),"ENDTABLE",IF(ISERROR(IF(ScheduleCompile!C264="Off",0,IF(ScheduleCompile!C264="On",1,IF(ISNUMBER(ScheduleCompile!C264),ScheduleCompile!C264/1,IF(ISTEXT(ScheduleCompile!C264),IF(OR(ISNUMBER(FIND("5F",ScheduleCompile!C264)),ISNUMBER(FIND("0F",ScheduleCompile!C264)),ISNUMBER(FIND("8F",ScheduleCompile!C264)),ISNUMBER(FIND("1F",ScheduleCompile!C264)),ISNUMBER(FIND("2F",ScheduleCompile!C264)),ISNUMBER(FIND("3F",ScheduleCompile!C264)),ISNUMBER(FIND("6F",ScheduleCompile!C264)),ISNUMBER(FIND("7F",ScheduleCompile!C264)),ISNUMBER(FIND("9F",ScheduleCompile!C264)),ISNUMBER(FIND("4F",ScheduleCompile!C264))),VALUE(LEFT(ScheduleCompile!C264,FIND("F",ScheduleCompile!C264)-1)),ScheduleCompile!C264)))))),"",IF(ScheduleCompile!C264="Off",0,IF(ScheduleCompile!C264="On",1,IF(ISNUMBER(ScheduleCompile!C264),ScheduleCompile!C264/1,IF(ISTEXT(ScheduleCompile!C264),IF(OR(ISNUMBER(FIND("5F",ScheduleCompile!C264)),ISNUMBER(FIND("0F",ScheduleCompile!C264)),ISNUMBER(FIND("8F",ScheduleCompile!C264)),ISNUMBER(FIND("1F",ScheduleCompile!C264)),ISNUMBER(FIND("2F",ScheduleCompile!C264)),ISNUMBER(FIND("3F",ScheduleCompile!C264)),ISNUMBER(FIND("6F",ScheduleCompile!C264)),ISNUMBER(FIND("7F",ScheduleCompile!C264)),ISNUMBER(FIND("9F",ScheduleCompile!C264)),ISNUMBER(FIND("4F",ScheduleCompile!C264))),VALUE(LEFT(ScheduleCompile!C264,FIND("F",ScheduleCompile!C264)-1)),ScheduleCompile!C264)))))))</f>
        <v>0</v>
      </c>
      <c r="I271" s="1">
        <f>IF(AND(ISERROR(IF(ScheduleCompile!D264="Off",0,IF(ScheduleCompile!D264="On",1,IF(ISNUMBER(ScheduleCompile!D264),ScheduleCompile!D264/1,IF(ISTEXT(ScheduleCompile!D264),IF(OR(ISNUMBER(FIND("5F",ScheduleCompile!D264)),ISNUMBER(FIND("0F",ScheduleCompile!D264)),ISNUMBER(FIND("8F",ScheduleCompile!D264)),ISNUMBER(FIND("1F",ScheduleCompile!D264)),ISNUMBER(FIND("2F",ScheduleCompile!D264)),ISNUMBER(FIND("3F",ScheduleCompile!D264)),ISNUMBER(FIND("6F",ScheduleCompile!D264)),ISNUMBER(FIND("7F",ScheduleCompile!D264)),ISNUMBER(FIND("9F",ScheduleCompile!D264)),ISNUMBER(FIND("4F",ScheduleCompile!D264))),VALUE(LEFT(ScheduleCompile!D264,FIND("F",ScheduleCompile!D264)-1)),ScheduleCompile!D264)))))),ISTEXT(ScheduleCompile!#REF!)),"ENDTABLE",IF(ISERROR(IF(ScheduleCompile!D264="Off",0,IF(ScheduleCompile!D264="On",1,IF(ISNUMBER(ScheduleCompile!D264),ScheduleCompile!D264/1,IF(ISTEXT(ScheduleCompile!D264),IF(OR(ISNUMBER(FIND("5F",ScheduleCompile!D264)),ISNUMBER(FIND("0F",ScheduleCompile!D264)),ISNUMBER(FIND("8F",ScheduleCompile!D264)),ISNUMBER(FIND("1F",ScheduleCompile!D264)),ISNUMBER(FIND("2F",ScheduleCompile!D264)),ISNUMBER(FIND("3F",ScheduleCompile!D264)),ISNUMBER(FIND("6F",ScheduleCompile!D264)),ISNUMBER(FIND("7F",ScheduleCompile!D264)),ISNUMBER(FIND("9F",ScheduleCompile!D264)),ISNUMBER(FIND("4F",ScheduleCompile!D264))),VALUE(LEFT(ScheduleCompile!D264,FIND("F",ScheduleCompile!D264)-1)),ScheduleCompile!D264)))))),"",IF(ScheduleCompile!D264="Off",0,IF(ScheduleCompile!D264="On",1,IF(ISNUMBER(ScheduleCompile!D264),ScheduleCompile!D264/1,IF(ISTEXT(ScheduleCompile!D264),IF(OR(ISNUMBER(FIND("5F",ScheduleCompile!D264)),ISNUMBER(FIND("0F",ScheduleCompile!D264)),ISNUMBER(FIND("8F",ScheduleCompile!D264)),ISNUMBER(FIND("1F",ScheduleCompile!D264)),ISNUMBER(FIND("2F",ScheduleCompile!D264)),ISNUMBER(FIND("3F",ScheduleCompile!D264)),ISNUMBER(FIND("6F",ScheduleCompile!D264)),ISNUMBER(FIND("7F",ScheduleCompile!D264)),ISNUMBER(FIND("9F",ScheduleCompile!D264)),ISNUMBER(FIND("4F",ScheduleCompile!D264))),VALUE(LEFT(ScheduleCompile!D264,FIND("F",ScheduleCompile!D264)-1)),ScheduleCompile!D264)))))))</f>
        <v>0</v>
      </c>
      <c r="J271" s="1">
        <f>IF(AND(ISERROR(IF(ScheduleCompile!E264="Off",0,IF(ScheduleCompile!E264="On",1,IF(ISNUMBER(ScheduleCompile!E264),ScheduleCompile!E264/1,IF(ISTEXT(ScheduleCompile!E264),IF(OR(ISNUMBER(FIND("5F",ScheduleCompile!E264)),ISNUMBER(FIND("0F",ScheduleCompile!E264)),ISNUMBER(FIND("8F",ScheduleCompile!E264)),ISNUMBER(FIND("1F",ScheduleCompile!E264)),ISNUMBER(FIND("2F",ScheduleCompile!E264)),ISNUMBER(FIND("3F",ScheduleCompile!E264)),ISNUMBER(FIND("6F",ScheduleCompile!E264)),ISNUMBER(FIND("7F",ScheduleCompile!E264)),ISNUMBER(FIND("9F",ScheduleCompile!E264)),ISNUMBER(FIND("4F",ScheduleCompile!E264))),VALUE(LEFT(ScheduleCompile!E264,FIND("F",ScheduleCompile!E264)-1)),ScheduleCompile!E264)))))),ISTEXT(ScheduleCompile!#REF!)),"ENDTABLE",IF(ISERROR(IF(ScheduleCompile!E264="Off",0,IF(ScheduleCompile!E264="On",1,IF(ISNUMBER(ScheduleCompile!E264),ScheduleCompile!E264/1,IF(ISTEXT(ScheduleCompile!E264),IF(OR(ISNUMBER(FIND("5F",ScheduleCompile!E264)),ISNUMBER(FIND("0F",ScheduleCompile!E264)),ISNUMBER(FIND("8F",ScheduleCompile!E264)),ISNUMBER(FIND("1F",ScheduleCompile!E264)),ISNUMBER(FIND("2F",ScheduleCompile!E264)),ISNUMBER(FIND("3F",ScheduleCompile!E264)),ISNUMBER(FIND("6F",ScheduleCompile!E264)),ISNUMBER(FIND("7F",ScheduleCompile!E264)),ISNUMBER(FIND("9F",ScheduleCompile!E264)),ISNUMBER(FIND("4F",ScheduleCompile!E264))),VALUE(LEFT(ScheduleCompile!E264,FIND("F",ScheduleCompile!E264)-1)),ScheduleCompile!E264)))))),"",IF(ScheduleCompile!E264="Off",0,IF(ScheduleCompile!E264="On",1,IF(ISNUMBER(ScheduleCompile!E264),ScheduleCompile!E264/1,IF(ISTEXT(ScheduleCompile!E264),IF(OR(ISNUMBER(FIND("5F",ScheduleCompile!E264)),ISNUMBER(FIND("0F",ScheduleCompile!E264)),ISNUMBER(FIND("8F",ScheduleCompile!E264)),ISNUMBER(FIND("1F",ScheduleCompile!E264)),ISNUMBER(FIND("2F",ScheduleCompile!E264)),ISNUMBER(FIND("3F",ScheduleCompile!E264)),ISNUMBER(FIND("6F",ScheduleCompile!E264)),ISNUMBER(FIND("7F",ScheduleCompile!E264)),ISNUMBER(FIND("9F",ScheduleCompile!E264)),ISNUMBER(FIND("4F",ScheduleCompile!E264))),VALUE(LEFT(ScheduleCompile!E264,FIND("F",ScheduleCompile!E264)-1)),ScheduleCompile!E264)))))))</f>
        <v>0</v>
      </c>
      <c r="K271" s="1">
        <f>IF(AND(ISERROR(IF(ScheduleCompile!F264="Off",0,IF(ScheduleCompile!F264="On",1,IF(ISNUMBER(ScheduleCompile!F264),ScheduleCompile!F264/1,IF(ISTEXT(ScheduleCompile!F264),IF(OR(ISNUMBER(FIND("5F",ScheduleCompile!F264)),ISNUMBER(FIND("0F",ScheduleCompile!F264)),ISNUMBER(FIND("8F",ScheduleCompile!F264)),ISNUMBER(FIND("1F",ScheduleCompile!F264)),ISNUMBER(FIND("2F",ScheduleCompile!F264)),ISNUMBER(FIND("3F",ScheduleCompile!F264)),ISNUMBER(FIND("6F",ScheduleCompile!F264)),ISNUMBER(FIND("7F",ScheduleCompile!F264)),ISNUMBER(FIND("9F",ScheduleCompile!F264)),ISNUMBER(FIND("4F",ScheduleCompile!F264))),VALUE(LEFT(ScheduleCompile!F264,FIND("F",ScheduleCompile!F264)-1)),ScheduleCompile!F264)))))),ISTEXT(ScheduleCompile!#REF!)),"ENDTABLE",IF(ISERROR(IF(ScheduleCompile!F264="Off",0,IF(ScheduleCompile!F264="On",1,IF(ISNUMBER(ScheduleCompile!F264),ScheduleCompile!F264/1,IF(ISTEXT(ScheduleCompile!F264),IF(OR(ISNUMBER(FIND("5F",ScheduleCompile!F264)),ISNUMBER(FIND("0F",ScheduleCompile!F264)),ISNUMBER(FIND("8F",ScheduleCompile!F264)),ISNUMBER(FIND("1F",ScheduleCompile!F264)),ISNUMBER(FIND("2F",ScheduleCompile!F264)),ISNUMBER(FIND("3F",ScheduleCompile!F264)),ISNUMBER(FIND("6F",ScheduleCompile!F264)),ISNUMBER(FIND("7F",ScheduleCompile!F264)),ISNUMBER(FIND("9F",ScheduleCompile!F264)),ISNUMBER(FIND("4F",ScheduleCompile!F264))),VALUE(LEFT(ScheduleCompile!F264,FIND("F",ScheduleCompile!F264)-1)),ScheduleCompile!F264)))))),"",IF(ScheduleCompile!F264="Off",0,IF(ScheduleCompile!F264="On",1,IF(ISNUMBER(ScheduleCompile!F264),ScheduleCompile!F264/1,IF(ISTEXT(ScheduleCompile!F264),IF(OR(ISNUMBER(FIND("5F",ScheduleCompile!F264)),ISNUMBER(FIND("0F",ScheduleCompile!F264)),ISNUMBER(FIND("8F",ScheduleCompile!F264)),ISNUMBER(FIND("1F",ScheduleCompile!F264)),ISNUMBER(FIND("2F",ScheduleCompile!F264)),ISNUMBER(FIND("3F",ScheduleCompile!F264)),ISNUMBER(FIND("6F",ScheduleCompile!F264)),ISNUMBER(FIND("7F",ScheduleCompile!F264)),ISNUMBER(FIND("9F",ScheduleCompile!F264)),ISNUMBER(FIND("4F",ScheduleCompile!F264))),VALUE(LEFT(ScheduleCompile!F264,FIND("F",ScheduleCompile!F264)-1)),ScheduleCompile!F264)))))))</f>
        <v>0</v>
      </c>
      <c r="L271" s="1">
        <f>IF(AND(ISERROR(IF(ScheduleCompile!G264="Off",0,IF(ScheduleCompile!G264="On",1,IF(ISNUMBER(ScheduleCompile!G264),ScheduleCompile!G264/1,IF(ISTEXT(ScheduleCompile!G264),IF(OR(ISNUMBER(FIND("5F",ScheduleCompile!G264)),ISNUMBER(FIND("0F",ScheduleCompile!G264)),ISNUMBER(FIND("8F",ScheduleCompile!G264)),ISNUMBER(FIND("1F",ScheduleCompile!G264)),ISNUMBER(FIND("2F",ScheduleCompile!G264)),ISNUMBER(FIND("3F",ScheduleCompile!G264)),ISNUMBER(FIND("6F",ScheduleCompile!G264)),ISNUMBER(FIND("7F",ScheduleCompile!G264)),ISNUMBER(FIND("9F",ScheduleCompile!G264)),ISNUMBER(FIND("4F",ScheduleCompile!G264))),VALUE(LEFT(ScheduleCompile!G264,FIND("F",ScheduleCompile!G264)-1)),ScheduleCompile!G264)))))),ISTEXT(ScheduleCompile!#REF!)),"ENDTABLE",IF(ISERROR(IF(ScheduleCompile!G264="Off",0,IF(ScheduleCompile!G264="On",1,IF(ISNUMBER(ScheduleCompile!G264),ScheduleCompile!G264/1,IF(ISTEXT(ScheduleCompile!G264),IF(OR(ISNUMBER(FIND("5F",ScheduleCompile!G264)),ISNUMBER(FIND("0F",ScheduleCompile!G264)),ISNUMBER(FIND("8F",ScheduleCompile!G264)),ISNUMBER(FIND("1F",ScheduleCompile!G264)),ISNUMBER(FIND("2F",ScheduleCompile!G264)),ISNUMBER(FIND("3F",ScheduleCompile!G264)),ISNUMBER(FIND("6F",ScheduleCompile!G264)),ISNUMBER(FIND("7F",ScheduleCompile!G264)),ISNUMBER(FIND("9F",ScheduleCompile!G264)),ISNUMBER(FIND("4F",ScheduleCompile!G264))),VALUE(LEFT(ScheduleCompile!G264,FIND("F",ScheduleCompile!G264)-1)),ScheduleCompile!G264)))))),"",IF(ScheduleCompile!G264="Off",0,IF(ScheduleCompile!G264="On",1,IF(ISNUMBER(ScheduleCompile!G264),ScheduleCompile!G264/1,IF(ISTEXT(ScheduleCompile!G264),IF(OR(ISNUMBER(FIND("5F",ScheduleCompile!G264)),ISNUMBER(FIND("0F",ScheduleCompile!G264)),ISNUMBER(FIND("8F",ScheduleCompile!G264)),ISNUMBER(FIND("1F",ScheduleCompile!G264)),ISNUMBER(FIND("2F",ScheduleCompile!G264)),ISNUMBER(FIND("3F",ScheduleCompile!G264)),ISNUMBER(FIND("6F",ScheduleCompile!G264)),ISNUMBER(FIND("7F",ScheduleCompile!G264)),ISNUMBER(FIND("9F",ScheduleCompile!G264)),ISNUMBER(FIND("4F",ScheduleCompile!G264))),VALUE(LEFT(ScheduleCompile!G264,FIND("F",ScheduleCompile!G264)-1)),ScheduleCompile!G264)))))))</f>
        <v>0</v>
      </c>
      <c r="M271" s="1">
        <f>IF(AND(ISERROR(IF(ScheduleCompile!H264="Off",0,IF(ScheduleCompile!H264="On",1,IF(ISNUMBER(ScheduleCompile!H264),ScheduleCompile!H264/1,IF(ISTEXT(ScheduleCompile!H264),IF(OR(ISNUMBER(FIND("5F",ScheduleCompile!H264)),ISNUMBER(FIND("0F",ScheduleCompile!H264)),ISNUMBER(FIND("8F",ScheduleCompile!H264)),ISNUMBER(FIND("1F",ScheduleCompile!H264)),ISNUMBER(FIND("2F",ScheduleCompile!H264)),ISNUMBER(FIND("3F",ScheduleCompile!H264)),ISNUMBER(FIND("6F",ScheduleCompile!H264)),ISNUMBER(FIND("7F",ScheduleCompile!H264)),ISNUMBER(FIND("9F",ScheduleCompile!H264)),ISNUMBER(FIND("4F",ScheduleCompile!H264))),VALUE(LEFT(ScheduleCompile!H264,FIND("F",ScheduleCompile!H264)-1)),ScheduleCompile!H264)))))),ISTEXT(ScheduleCompile!#REF!)),"ENDTABLE",IF(ISERROR(IF(ScheduleCompile!H264="Off",0,IF(ScheduleCompile!H264="On",1,IF(ISNUMBER(ScheduleCompile!H264),ScheduleCompile!H264/1,IF(ISTEXT(ScheduleCompile!H264),IF(OR(ISNUMBER(FIND("5F",ScheduleCompile!H264)),ISNUMBER(FIND("0F",ScheduleCompile!H264)),ISNUMBER(FIND("8F",ScheduleCompile!H264)),ISNUMBER(FIND("1F",ScheduleCompile!H264)),ISNUMBER(FIND("2F",ScheduleCompile!H264)),ISNUMBER(FIND("3F",ScheduleCompile!H264)),ISNUMBER(FIND("6F",ScheduleCompile!H264)),ISNUMBER(FIND("7F",ScheduleCompile!H264)),ISNUMBER(FIND("9F",ScheduleCompile!H264)),ISNUMBER(FIND("4F",ScheduleCompile!H264))),VALUE(LEFT(ScheduleCompile!H264,FIND("F",ScheduleCompile!H264)-1)),ScheduleCompile!H264)))))),"",IF(ScheduleCompile!H264="Off",0,IF(ScheduleCompile!H264="On",1,IF(ISNUMBER(ScheduleCompile!H264),ScheduleCompile!H264/1,IF(ISTEXT(ScheduleCompile!H264),IF(OR(ISNUMBER(FIND("5F",ScheduleCompile!H264)),ISNUMBER(FIND("0F",ScheduleCompile!H264)),ISNUMBER(FIND("8F",ScheduleCompile!H264)),ISNUMBER(FIND("1F",ScheduleCompile!H264)),ISNUMBER(FIND("2F",ScheduleCompile!H264)),ISNUMBER(FIND("3F",ScheduleCompile!H264)),ISNUMBER(FIND("6F",ScheduleCompile!H264)),ISNUMBER(FIND("7F",ScheduleCompile!H264)),ISNUMBER(FIND("9F",ScheduleCompile!H264)),ISNUMBER(FIND("4F",ScheduleCompile!H264))),VALUE(LEFT(ScheduleCompile!H264,FIND("F",ScheduleCompile!H264)-1)),ScheduleCompile!H264)))))))</f>
        <v>0</v>
      </c>
      <c r="N271" s="1">
        <f>IF(AND(ISERROR(IF(ScheduleCompile!I264="Off",0,IF(ScheduleCompile!I264="On",1,IF(ISNUMBER(ScheduleCompile!I264),ScheduleCompile!I264/1,IF(ISTEXT(ScheduleCompile!I264),IF(OR(ISNUMBER(FIND("5F",ScheduleCompile!I264)),ISNUMBER(FIND("0F",ScheduleCompile!I264)),ISNUMBER(FIND("8F",ScheduleCompile!I264)),ISNUMBER(FIND("1F",ScheduleCompile!I264)),ISNUMBER(FIND("2F",ScheduleCompile!I264)),ISNUMBER(FIND("3F",ScheduleCompile!I264)),ISNUMBER(FIND("6F",ScheduleCompile!I264)),ISNUMBER(FIND("7F",ScheduleCompile!I264)),ISNUMBER(FIND("9F",ScheduleCompile!I264)),ISNUMBER(FIND("4F",ScheduleCompile!I264))),VALUE(LEFT(ScheduleCompile!I264,FIND("F",ScheduleCompile!I264)-1)),ScheduleCompile!I264)))))),ISTEXT(ScheduleCompile!#REF!)),"ENDTABLE",IF(ISERROR(IF(ScheduleCompile!I264="Off",0,IF(ScheduleCompile!I264="On",1,IF(ISNUMBER(ScheduleCompile!I264),ScheduleCompile!I264/1,IF(ISTEXT(ScheduleCompile!I264),IF(OR(ISNUMBER(FIND("5F",ScheduleCompile!I264)),ISNUMBER(FIND("0F",ScheduleCompile!I264)),ISNUMBER(FIND("8F",ScheduleCompile!I264)),ISNUMBER(FIND("1F",ScheduleCompile!I264)),ISNUMBER(FIND("2F",ScheduleCompile!I264)),ISNUMBER(FIND("3F",ScheduleCompile!I264)),ISNUMBER(FIND("6F",ScheduleCompile!I264)),ISNUMBER(FIND("7F",ScheduleCompile!I264)),ISNUMBER(FIND("9F",ScheduleCompile!I264)),ISNUMBER(FIND("4F",ScheduleCompile!I264))),VALUE(LEFT(ScheduleCompile!I264,FIND("F",ScheduleCompile!I264)-1)),ScheduleCompile!I264)))))),"",IF(ScheduleCompile!I264="Off",0,IF(ScheduleCompile!I264="On",1,IF(ISNUMBER(ScheduleCompile!I264),ScheduleCompile!I264/1,IF(ISTEXT(ScheduleCompile!I264),IF(OR(ISNUMBER(FIND("5F",ScheduleCompile!I264)),ISNUMBER(FIND("0F",ScheduleCompile!I264)),ISNUMBER(FIND("8F",ScheduleCompile!I264)),ISNUMBER(FIND("1F",ScheduleCompile!I264)),ISNUMBER(FIND("2F",ScheduleCompile!I264)),ISNUMBER(FIND("3F",ScheduleCompile!I264)),ISNUMBER(FIND("6F",ScheduleCompile!I264)),ISNUMBER(FIND("7F",ScheduleCompile!I264)),ISNUMBER(FIND("9F",ScheduleCompile!I264)),ISNUMBER(FIND("4F",ScheduleCompile!I264))),VALUE(LEFT(ScheduleCompile!I264,FIND("F",ScheduleCompile!I264)-1)),ScheduleCompile!I264)))))))</f>
        <v>0.16</v>
      </c>
      <c r="O271" s="1">
        <f>IF(AND(ISERROR(IF(ScheduleCompile!J264="Off",0,IF(ScheduleCompile!J264="On",1,IF(ISNUMBER(ScheduleCompile!J264),ScheduleCompile!J264/1,IF(ISTEXT(ScheduleCompile!J264),IF(OR(ISNUMBER(FIND("5F",ScheduleCompile!J264)),ISNUMBER(FIND("0F",ScheduleCompile!J264)),ISNUMBER(FIND("8F",ScheduleCompile!J264)),ISNUMBER(FIND("1F",ScheduleCompile!J264)),ISNUMBER(FIND("2F",ScheduleCompile!J264)),ISNUMBER(FIND("3F",ScheduleCompile!J264)),ISNUMBER(FIND("6F",ScheduleCompile!J264)),ISNUMBER(FIND("7F",ScheduleCompile!J264)),ISNUMBER(FIND("9F",ScheduleCompile!J264)),ISNUMBER(FIND("4F",ScheduleCompile!J264))),VALUE(LEFT(ScheduleCompile!J264,FIND("F",ScheduleCompile!J264)-1)),ScheduleCompile!J264)))))),ISTEXT(ScheduleCompile!#REF!)),"ENDTABLE",IF(ISERROR(IF(ScheduleCompile!J264="Off",0,IF(ScheduleCompile!J264="On",1,IF(ISNUMBER(ScheduleCompile!J264),ScheduleCompile!J264/1,IF(ISTEXT(ScheduleCompile!J264),IF(OR(ISNUMBER(FIND("5F",ScheduleCompile!J264)),ISNUMBER(FIND("0F",ScheduleCompile!J264)),ISNUMBER(FIND("8F",ScheduleCompile!J264)),ISNUMBER(FIND("1F",ScheduleCompile!J264)),ISNUMBER(FIND("2F",ScheduleCompile!J264)),ISNUMBER(FIND("3F",ScheduleCompile!J264)),ISNUMBER(FIND("6F",ScheduleCompile!J264)),ISNUMBER(FIND("7F",ScheduleCompile!J264)),ISNUMBER(FIND("9F",ScheduleCompile!J264)),ISNUMBER(FIND("4F",ScheduleCompile!J264))),VALUE(LEFT(ScheduleCompile!J264,FIND("F",ScheduleCompile!J264)-1)),ScheduleCompile!J264)))))),"",IF(ScheduleCompile!J264="Off",0,IF(ScheduleCompile!J264="On",1,IF(ISNUMBER(ScheduleCompile!J264),ScheduleCompile!J264/1,IF(ISTEXT(ScheduleCompile!J264),IF(OR(ISNUMBER(FIND("5F",ScheduleCompile!J264)),ISNUMBER(FIND("0F",ScheduleCompile!J264)),ISNUMBER(FIND("8F",ScheduleCompile!J264)),ISNUMBER(FIND("1F",ScheduleCompile!J264)),ISNUMBER(FIND("2F",ScheduleCompile!J264)),ISNUMBER(FIND("3F",ScheduleCompile!J264)),ISNUMBER(FIND("6F",ScheduleCompile!J264)),ISNUMBER(FIND("7F",ScheduleCompile!J264)),ISNUMBER(FIND("9F",ScheduleCompile!J264)),ISNUMBER(FIND("4F",ScheduleCompile!J264))),VALUE(LEFT(ScheduleCompile!J264,FIND("F",ScheduleCompile!J264)-1)),ScheduleCompile!J264)))))))</f>
        <v>0.14000000000000001</v>
      </c>
      <c r="P271" s="1">
        <f>IF(AND(ISERROR(IF(ScheduleCompile!K264="Off",0,IF(ScheduleCompile!K264="On",1,IF(ISNUMBER(ScheduleCompile!K264),ScheduleCompile!K264/1,IF(ISTEXT(ScheduleCompile!K264),IF(OR(ISNUMBER(FIND("5F",ScheduleCompile!K264)),ISNUMBER(FIND("0F",ScheduleCompile!K264)),ISNUMBER(FIND("8F",ScheduleCompile!K264)),ISNUMBER(FIND("1F",ScheduleCompile!K264)),ISNUMBER(FIND("2F",ScheduleCompile!K264)),ISNUMBER(FIND("3F",ScheduleCompile!K264)),ISNUMBER(FIND("6F",ScheduleCompile!K264)),ISNUMBER(FIND("7F",ScheduleCompile!K264)),ISNUMBER(FIND("9F",ScheduleCompile!K264)),ISNUMBER(FIND("4F",ScheduleCompile!K264))),VALUE(LEFT(ScheduleCompile!K264,FIND("F",ScheduleCompile!K264)-1)),ScheduleCompile!K264)))))),ISTEXT(ScheduleCompile!#REF!)),"ENDTABLE",IF(ISERROR(IF(ScheduleCompile!K264="Off",0,IF(ScheduleCompile!K264="On",1,IF(ISNUMBER(ScheduleCompile!K264),ScheduleCompile!K264/1,IF(ISTEXT(ScheduleCompile!K264),IF(OR(ISNUMBER(FIND("5F",ScheduleCompile!K264)),ISNUMBER(FIND("0F",ScheduleCompile!K264)),ISNUMBER(FIND("8F",ScheduleCompile!K264)),ISNUMBER(FIND("1F",ScheduleCompile!K264)),ISNUMBER(FIND("2F",ScheduleCompile!K264)),ISNUMBER(FIND("3F",ScheduleCompile!K264)),ISNUMBER(FIND("6F",ScheduleCompile!K264)),ISNUMBER(FIND("7F",ScheduleCompile!K264)),ISNUMBER(FIND("9F",ScheduleCompile!K264)),ISNUMBER(FIND("4F",ScheduleCompile!K264))),VALUE(LEFT(ScheduleCompile!K264,FIND("F",ScheduleCompile!K264)-1)),ScheduleCompile!K264)))))),"",IF(ScheduleCompile!K264="Off",0,IF(ScheduleCompile!K264="On",1,IF(ISNUMBER(ScheduleCompile!K264),ScheduleCompile!K264/1,IF(ISTEXT(ScheduleCompile!K264),IF(OR(ISNUMBER(FIND("5F",ScheduleCompile!K264)),ISNUMBER(FIND("0F",ScheduleCompile!K264)),ISNUMBER(FIND("8F",ScheduleCompile!K264)),ISNUMBER(FIND("1F",ScheduleCompile!K264)),ISNUMBER(FIND("2F",ScheduleCompile!K264)),ISNUMBER(FIND("3F",ScheduleCompile!K264)),ISNUMBER(FIND("6F",ScheduleCompile!K264)),ISNUMBER(FIND("7F",ScheduleCompile!K264)),ISNUMBER(FIND("9F",ScheduleCompile!K264)),ISNUMBER(FIND("4F",ScheduleCompile!K264))),VALUE(LEFT(ScheduleCompile!K264,FIND("F",ScheduleCompile!K264)-1)),ScheduleCompile!K264)))))))</f>
        <v>0.21</v>
      </c>
      <c r="Q271" s="1">
        <f>IF(AND(ISERROR(IF(ScheduleCompile!L264="Off",0,IF(ScheduleCompile!L264="On",1,IF(ISNUMBER(ScheduleCompile!L264),ScheduleCompile!L264/1,IF(ISTEXT(ScheduleCompile!L264),IF(OR(ISNUMBER(FIND("5F",ScheduleCompile!L264)),ISNUMBER(FIND("0F",ScheduleCompile!L264)),ISNUMBER(FIND("8F",ScheduleCompile!L264)),ISNUMBER(FIND("1F",ScheduleCompile!L264)),ISNUMBER(FIND("2F",ScheduleCompile!L264)),ISNUMBER(FIND("3F",ScheduleCompile!L264)),ISNUMBER(FIND("6F",ScheduleCompile!L264)),ISNUMBER(FIND("7F",ScheduleCompile!L264)),ISNUMBER(FIND("9F",ScheduleCompile!L264)),ISNUMBER(FIND("4F",ScheduleCompile!L264))),VALUE(LEFT(ScheduleCompile!L264,FIND("F",ScheduleCompile!L264)-1)),ScheduleCompile!L264)))))),ISTEXT(ScheduleCompile!#REF!)),"ENDTABLE",IF(ISERROR(IF(ScheduleCompile!L264="Off",0,IF(ScheduleCompile!L264="On",1,IF(ISNUMBER(ScheduleCompile!L264),ScheduleCompile!L264/1,IF(ISTEXT(ScheduleCompile!L264),IF(OR(ISNUMBER(FIND("5F",ScheduleCompile!L264)),ISNUMBER(FIND("0F",ScheduleCompile!L264)),ISNUMBER(FIND("8F",ScheduleCompile!L264)),ISNUMBER(FIND("1F",ScheduleCompile!L264)),ISNUMBER(FIND("2F",ScheduleCompile!L264)),ISNUMBER(FIND("3F",ScheduleCompile!L264)),ISNUMBER(FIND("6F",ScheduleCompile!L264)),ISNUMBER(FIND("7F",ScheduleCompile!L264)),ISNUMBER(FIND("9F",ScheduleCompile!L264)),ISNUMBER(FIND("4F",ScheduleCompile!L264))),VALUE(LEFT(ScheduleCompile!L264,FIND("F",ScheduleCompile!L264)-1)),ScheduleCompile!L264)))))),"",IF(ScheduleCompile!L264="Off",0,IF(ScheduleCompile!L264="On",1,IF(ISNUMBER(ScheduleCompile!L264),ScheduleCompile!L264/1,IF(ISTEXT(ScheduleCompile!L264),IF(OR(ISNUMBER(FIND("5F",ScheduleCompile!L264)),ISNUMBER(FIND("0F",ScheduleCompile!L264)),ISNUMBER(FIND("8F",ScheduleCompile!L264)),ISNUMBER(FIND("1F",ScheduleCompile!L264)),ISNUMBER(FIND("2F",ScheduleCompile!L264)),ISNUMBER(FIND("3F",ScheduleCompile!L264)),ISNUMBER(FIND("6F",ScheduleCompile!L264)),ISNUMBER(FIND("7F",ScheduleCompile!L264)),ISNUMBER(FIND("9F",ScheduleCompile!L264)),ISNUMBER(FIND("4F",ScheduleCompile!L264))),VALUE(LEFT(ScheduleCompile!L264,FIND("F",ScheduleCompile!L264)-1)),ScheduleCompile!L264)))))))</f>
        <v>0.18</v>
      </c>
      <c r="R271" s="1">
        <f>IF(AND(ISERROR(IF(ScheduleCompile!M264="Off",0,IF(ScheduleCompile!M264="On",1,IF(ISNUMBER(ScheduleCompile!M264),ScheduleCompile!M264/1,IF(ISTEXT(ScheduleCompile!M264),IF(OR(ISNUMBER(FIND("5F",ScheduleCompile!M264)),ISNUMBER(FIND("0F",ScheduleCompile!M264)),ISNUMBER(FIND("8F",ScheduleCompile!M264)),ISNUMBER(FIND("1F",ScheduleCompile!M264)),ISNUMBER(FIND("2F",ScheduleCompile!M264)),ISNUMBER(FIND("3F",ScheduleCompile!M264)),ISNUMBER(FIND("6F",ScheduleCompile!M264)),ISNUMBER(FIND("7F",ScheduleCompile!M264)),ISNUMBER(FIND("9F",ScheduleCompile!M264)),ISNUMBER(FIND("4F",ScheduleCompile!M264))),VALUE(LEFT(ScheduleCompile!M264,FIND("F",ScheduleCompile!M264)-1)),ScheduleCompile!M264)))))),ISTEXT(ScheduleCompile!#REF!)),"ENDTABLE",IF(ISERROR(IF(ScheduleCompile!M264="Off",0,IF(ScheduleCompile!M264="On",1,IF(ISNUMBER(ScheduleCompile!M264),ScheduleCompile!M264/1,IF(ISTEXT(ScheduleCompile!M264),IF(OR(ISNUMBER(FIND("5F",ScheduleCompile!M264)),ISNUMBER(FIND("0F",ScheduleCompile!M264)),ISNUMBER(FIND("8F",ScheduleCompile!M264)),ISNUMBER(FIND("1F",ScheduleCompile!M264)),ISNUMBER(FIND("2F",ScheduleCompile!M264)),ISNUMBER(FIND("3F",ScheduleCompile!M264)),ISNUMBER(FIND("6F",ScheduleCompile!M264)),ISNUMBER(FIND("7F",ScheduleCompile!M264)),ISNUMBER(FIND("9F",ScheduleCompile!M264)),ISNUMBER(FIND("4F",ScheduleCompile!M264))),VALUE(LEFT(ScheduleCompile!M264,FIND("F",ScheduleCompile!M264)-1)),ScheduleCompile!M264)))))),"",IF(ScheduleCompile!M264="Off",0,IF(ScheduleCompile!M264="On",1,IF(ISNUMBER(ScheduleCompile!M264),ScheduleCompile!M264/1,IF(ISTEXT(ScheduleCompile!M264),IF(OR(ISNUMBER(FIND("5F",ScheduleCompile!M264)),ISNUMBER(FIND("0F",ScheduleCompile!M264)),ISNUMBER(FIND("8F",ScheduleCompile!M264)),ISNUMBER(FIND("1F",ScheduleCompile!M264)),ISNUMBER(FIND("2F",ScheduleCompile!M264)),ISNUMBER(FIND("3F",ScheduleCompile!M264)),ISNUMBER(FIND("6F",ScheduleCompile!M264)),ISNUMBER(FIND("7F",ScheduleCompile!M264)),ISNUMBER(FIND("9F",ScheduleCompile!M264)),ISNUMBER(FIND("4F",ScheduleCompile!M264))),VALUE(LEFT(ScheduleCompile!M264,FIND("F",ScheduleCompile!M264)-1)),ScheduleCompile!M264)))))))</f>
        <v>0.25</v>
      </c>
      <c r="S271" s="1">
        <f>IF(AND(ISERROR(IF(ScheduleCompile!N264="Off",0,IF(ScheduleCompile!N264="On",1,IF(ISNUMBER(ScheduleCompile!N264),ScheduleCompile!N264/1,IF(ISTEXT(ScheduleCompile!N264),IF(OR(ISNUMBER(FIND("5F",ScheduleCompile!N264)),ISNUMBER(FIND("0F",ScheduleCompile!N264)),ISNUMBER(FIND("8F",ScheduleCompile!N264)),ISNUMBER(FIND("1F",ScheduleCompile!N264)),ISNUMBER(FIND("2F",ScheduleCompile!N264)),ISNUMBER(FIND("3F",ScheduleCompile!N264)),ISNUMBER(FIND("6F",ScheduleCompile!N264)),ISNUMBER(FIND("7F",ScheduleCompile!N264)),ISNUMBER(FIND("9F",ScheduleCompile!N264)),ISNUMBER(FIND("4F",ScheduleCompile!N264))),VALUE(LEFT(ScheduleCompile!N264,FIND("F",ScheduleCompile!N264)-1)),ScheduleCompile!N264)))))),ISTEXT(ScheduleCompile!#REF!)),"ENDTABLE",IF(ISERROR(IF(ScheduleCompile!N264="Off",0,IF(ScheduleCompile!N264="On",1,IF(ISNUMBER(ScheduleCompile!N264),ScheduleCompile!N264/1,IF(ISTEXT(ScheduleCompile!N264),IF(OR(ISNUMBER(FIND("5F",ScheduleCompile!N264)),ISNUMBER(FIND("0F",ScheduleCompile!N264)),ISNUMBER(FIND("8F",ScheduleCompile!N264)),ISNUMBER(FIND("1F",ScheduleCompile!N264)),ISNUMBER(FIND("2F",ScheduleCompile!N264)),ISNUMBER(FIND("3F",ScheduleCompile!N264)),ISNUMBER(FIND("6F",ScheduleCompile!N264)),ISNUMBER(FIND("7F",ScheduleCompile!N264)),ISNUMBER(FIND("9F",ScheduleCompile!N264)),ISNUMBER(FIND("4F",ScheduleCompile!N264))),VALUE(LEFT(ScheduleCompile!N264,FIND("F",ScheduleCompile!N264)-1)),ScheduleCompile!N264)))))),"",IF(ScheduleCompile!N264="Off",0,IF(ScheduleCompile!N264="On",1,IF(ISNUMBER(ScheduleCompile!N264),ScheduleCompile!N264/1,IF(ISTEXT(ScheduleCompile!N264),IF(OR(ISNUMBER(FIND("5F",ScheduleCompile!N264)),ISNUMBER(FIND("0F",ScheduleCompile!N264)),ISNUMBER(FIND("8F",ScheduleCompile!N264)),ISNUMBER(FIND("1F",ScheduleCompile!N264)),ISNUMBER(FIND("2F",ScheduleCompile!N264)),ISNUMBER(FIND("3F",ScheduleCompile!N264)),ISNUMBER(FIND("6F",ScheduleCompile!N264)),ISNUMBER(FIND("7F",ScheduleCompile!N264)),ISNUMBER(FIND("9F",ScheduleCompile!N264)),ISNUMBER(FIND("4F",ScheduleCompile!N264))),VALUE(LEFT(ScheduleCompile!N264,FIND("F",ScheduleCompile!N264)-1)),ScheduleCompile!N264)))))))</f>
        <v>0.21</v>
      </c>
      <c r="T271" s="1">
        <f>IF(AND(ISERROR(IF(ScheduleCompile!O264="Off",0,IF(ScheduleCompile!O264="On",1,IF(ISNUMBER(ScheduleCompile!O264),ScheduleCompile!O264/1,IF(ISTEXT(ScheduleCompile!O264),IF(OR(ISNUMBER(FIND("5F",ScheduleCompile!O264)),ISNUMBER(FIND("0F",ScheduleCompile!O264)),ISNUMBER(FIND("8F",ScheduleCompile!O264)),ISNUMBER(FIND("1F",ScheduleCompile!O264)),ISNUMBER(FIND("2F",ScheduleCompile!O264)),ISNUMBER(FIND("3F",ScheduleCompile!O264)),ISNUMBER(FIND("6F",ScheduleCompile!O264)),ISNUMBER(FIND("7F",ScheduleCompile!O264)),ISNUMBER(FIND("9F",ScheduleCompile!O264)),ISNUMBER(FIND("4F",ScheduleCompile!O264))),VALUE(LEFT(ScheduleCompile!O264,FIND("F",ScheduleCompile!O264)-1)),ScheduleCompile!O264)))))),ISTEXT(ScheduleCompile!#REF!)),"ENDTABLE",IF(ISERROR(IF(ScheduleCompile!O264="Off",0,IF(ScheduleCompile!O264="On",1,IF(ISNUMBER(ScheduleCompile!O264),ScheduleCompile!O264/1,IF(ISTEXT(ScheduleCompile!O264),IF(OR(ISNUMBER(FIND("5F",ScheduleCompile!O264)),ISNUMBER(FIND("0F",ScheduleCompile!O264)),ISNUMBER(FIND("8F",ScheduleCompile!O264)),ISNUMBER(FIND("1F",ScheduleCompile!O264)),ISNUMBER(FIND("2F",ScheduleCompile!O264)),ISNUMBER(FIND("3F",ScheduleCompile!O264)),ISNUMBER(FIND("6F",ScheduleCompile!O264)),ISNUMBER(FIND("7F",ScheduleCompile!O264)),ISNUMBER(FIND("9F",ScheduleCompile!O264)),ISNUMBER(FIND("4F",ScheduleCompile!O264))),VALUE(LEFT(ScheduleCompile!O264,FIND("F",ScheduleCompile!O264)-1)),ScheduleCompile!O264)))))),"",IF(ScheduleCompile!O264="Off",0,IF(ScheduleCompile!O264="On",1,IF(ISNUMBER(ScheduleCompile!O264),ScheduleCompile!O264/1,IF(ISTEXT(ScheduleCompile!O264),IF(OR(ISNUMBER(FIND("5F",ScheduleCompile!O264)),ISNUMBER(FIND("0F",ScheduleCompile!O264)),ISNUMBER(FIND("8F",ScheduleCompile!O264)),ISNUMBER(FIND("1F",ScheduleCompile!O264)),ISNUMBER(FIND("2F",ScheduleCompile!O264)),ISNUMBER(FIND("3F",ScheduleCompile!O264)),ISNUMBER(FIND("6F",ScheduleCompile!O264)),ISNUMBER(FIND("7F",ScheduleCompile!O264)),ISNUMBER(FIND("9F",ScheduleCompile!O264)),ISNUMBER(FIND("4F",ScheduleCompile!O264))),VALUE(LEFT(ScheduleCompile!O264,FIND("F",ScheduleCompile!O264)-1)),ScheduleCompile!O264)))))))</f>
        <v>0.13</v>
      </c>
      <c r="U271" s="1">
        <f>IF(AND(ISERROR(IF(ScheduleCompile!P264="Off",0,IF(ScheduleCompile!P264="On",1,IF(ISNUMBER(ScheduleCompile!P264),ScheduleCompile!P264/1,IF(ISTEXT(ScheduleCompile!P264),IF(OR(ISNUMBER(FIND("5F",ScheduleCompile!P264)),ISNUMBER(FIND("0F",ScheduleCompile!P264)),ISNUMBER(FIND("8F",ScheduleCompile!P264)),ISNUMBER(FIND("1F",ScheduleCompile!P264)),ISNUMBER(FIND("2F",ScheduleCompile!P264)),ISNUMBER(FIND("3F",ScheduleCompile!P264)),ISNUMBER(FIND("6F",ScheduleCompile!P264)),ISNUMBER(FIND("7F",ScheduleCompile!P264)),ISNUMBER(FIND("9F",ScheduleCompile!P264)),ISNUMBER(FIND("4F",ScheduleCompile!P264))),VALUE(LEFT(ScheduleCompile!P264,FIND("F",ScheduleCompile!P264)-1)),ScheduleCompile!P264)))))),ISTEXT(ScheduleCompile!#REF!)),"ENDTABLE",IF(ISERROR(IF(ScheduleCompile!P264="Off",0,IF(ScheduleCompile!P264="On",1,IF(ISNUMBER(ScheduleCompile!P264),ScheduleCompile!P264/1,IF(ISTEXT(ScheduleCompile!P264),IF(OR(ISNUMBER(FIND("5F",ScheduleCompile!P264)),ISNUMBER(FIND("0F",ScheduleCompile!P264)),ISNUMBER(FIND("8F",ScheduleCompile!P264)),ISNUMBER(FIND("1F",ScheduleCompile!P264)),ISNUMBER(FIND("2F",ScheduleCompile!P264)),ISNUMBER(FIND("3F",ScheduleCompile!P264)),ISNUMBER(FIND("6F",ScheduleCompile!P264)),ISNUMBER(FIND("7F",ScheduleCompile!P264)),ISNUMBER(FIND("9F",ScheduleCompile!P264)),ISNUMBER(FIND("4F",ScheduleCompile!P264))),VALUE(LEFT(ScheduleCompile!P264,FIND("F",ScheduleCompile!P264)-1)),ScheduleCompile!P264)))))),"",IF(ScheduleCompile!P264="Off",0,IF(ScheduleCompile!P264="On",1,IF(ISNUMBER(ScheduleCompile!P264),ScheduleCompile!P264/1,IF(ISTEXT(ScheduleCompile!P264),IF(OR(ISNUMBER(FIND("5F",ScheduleCompile!P264)),ISNUMBER(FIND("0F",ScheduleCompile!P264)),ISNUMBER(FIND("8F",ScheduleCompile!P264)),ISNUMBER(FIND("1F",ScheduleCompile!P264)),ISNUMBER(FIND("2F",ScheduleCompile!P264)),ISNUMBER(FIND("3F",ScheduleCompile!P264)),ISNUMBER(FIND("6F",ScheduleCompile!P264)),ISNUMBER(FIND("7F",ScheduleCompile!P264)),ISNUMBER(FIND("9F",ScheduleCompile!P264)),ISNUMBER(FIND("4F",ScheduleCompile!P264))),VALUE(LEFT(ScheduleCompile!P264,FIND("F",ScheduleCompile!P264)-1)),ScheduleCompile!P264)))))))</f>
        <v>0.08</v>
      </c>
      <c r="V271" s="1">
        <f>IF(AND(ISERROR(IF(ScheduleCompile!Q264="Off",0,IF(ScheduleCompile!Q264="On",1,IF(ISNUMBER(ScheduleCompile!Q264),ScheduleCompile!Q264/1,IF(ISTEXT(ScheduleCompile!Q264),IF(OR(ISNUMBER(FIND("5F",ScheduleCompile!Q264)),ISNUMBER(FIND("0F",ScheduleCompile!Q264)),ISNUMBER(FIND("8F",ScheduleCompile!Q264)),ISNUMBER(FIND("1F",ScheduleCompile!Q264)),ISNUMBER(FIND("2F",ScheduleCompile!Q264)),ISNUMBER(FIND("3F",ScheduleCompile!Q264)),ISNUMBER(FIND("6F",ScheduleCompile!Q264)),ISNUMBER(FIND("7F",ScheduleCompile!Q264)),ISNUMBER(FIND("9F",ScheduleCompile!Q264)),ISNUMBER(FIND("4F",ScheduleCompile!Q264))),VALUE(LEFT(ScheduleCompile!Q264,FIND("F",ScheduleCompile!Q264)-1)),ScheduleCompile!Q264)))))),ISTEXT(ScheduleCompile!#REF!)),"ENDTABLE",IF(ISERROR(IF(ScheduleCompile!Q264="Off",0,IF(ScheduleCompile!Q264="On",1,IF(ISNUMBER(ScheduleCompile!Q264),ScheduleCompile!Q264/1,IF(ISTEXT(ScheduleCompile!Q264),IF(OR(ISNUMBER(FIND("5F",ScheduleCompile!Q264)),ISNUMBER(FIND("0F",ScheduleCompile!Q264)),ISNUMBER(FIND("8F",ScheduleCompile!Q264)),ISNUMBER(FIND("1F",ScheduleCompile!Q264)),ISNUMBER(FIND("2F",ScheduleCompile!Q264)),ISNUMBER(FIND("3F",ScheduleCompile!Q264)),ISNUMBER(FIND("6F",ScheduleCompile!Q264)),ISNUMBER(FIND("7F",ScheduleCompile!Q264)),ISNUMBER(FIND("9F",ScheduleCompile!Q264)),ISNUMBER(FIND("4F",ScheduleCompile!Q264))),VALUE(LEFT(ScheduleCompile!Q264,FIND("F",ScheduleCompile!Q264)-1)),ScheduleCompile!Q264)))))),"",IF(ScheduleCompile!Q264="Off",0,IF(ScheduleCompile!Q264="On",1,IF(ISNUMBER(ScheduleCompile!Q264),ScheduleCompile!Q264/1,IF(ISTEXT(ScheduleCompile!Q264),IF(OR(ISNUMBER(FIND("5F",ScheduleCompile!Q264)),ISNUMBER(FIND("0F",ScheduleCompile!Q264)),ISNUMBER(FIND("8F",ScheduleCompile!Q264)),ISNUMBER(FIND("1F",ScheduleCompile!Q264)),ISNUMBER(FIND("2F",ScheduleCompile!Q264)),ISNUMBER(FIND("3F",ScheduleCompile!Q264)),ISNUMBER(FIND("6F",ScheduleCompile!Q264)),ISNUMBER(FIND("7F",ScheduleCompile!Q264)),ISNUMBER(FIND("9F",ScheduleCompile!Q264)),ISNUMBER(FIND("4F",ScheduleCompile!Q264))),VALUE(LEFT(ScheduleCompile!Q264,FIND("F",ScheduleCompile!Q264)-1)),ScheduleCompile!Q264)))))))</f>
        <v>0.04</v>
      </c>
      <c r="W271" s="1">
        <f>IF(AND(ISERROR(IF(ScheduleCompile!R264="Off",0,IF(ScheduleCompile!R264="On",1,IF(ISNUMBER(ScheduleCompile!R264),ScheduleCompile!R264/1,IF(ISTEXT(ScheduleCompile!R264),IF(OR(ISNUMBER(FIND("5F",ScheduleCompile!R264)),ISNUMBER(FIND("0F",ScheduleCompile!R264)),ISNUMBER(FIND("8F",ScheduleCompile!R264)),ISNUMBER(FIND("1F",ScheduleCompile!R264)),ISNUMBER(FIND("2F",ScheduleCompile!R264)),ISNUMBER(FIND("3F",ScheduleCompile!R264)),ISNUMBER(FIND("6F",ScheduleCompile!R264)),ISNUMBER(FIND("7F",ScheduleCompile!R264)),ISNUMBER(FIND("9F",ScheduleCompile!R264)),ISNUMBER(FIND("4F",ScheduleCompile!R264))),VALUE(LEFT(ScheduleCompile!R264,FIND("F",ScheduleCompile!R264)-1)),ScheduleCompile!R264)))))),ISTEXT(ScheduleCompile!#REF!)),"ENDTABLE",IF(ISERROR(IF(ScheduleCompile!R264="Off",0,IF(ScheduleCompile!R264="On",1,IF(ISNUMBER(ScheduleCompile!R264),ScheduleCompile!R264/1,IF(ISTEXT(ScheduleCompile!R264),IF(OR(ISNUMBER(FIND("5F",ScheduleCompile!R264)),ISNUMBER(FIND("0F",ScheduleCompile!R264)),ISNUMBER(FIND("8F",ScheduleCompile!R264)),ISNUMBER(FIND("1F",ScheduleCompile!R264)),ISNUMBER(FIND("2F",ScheduleCompile!R264)),ISNUMBER(FIND("3F",ScheduleCompile!R264)),ISNUMBER(FIND("6F",ScheduleCompile!R264)),ISNUMBER(FIND("7F",ScheduleCompile!R264)),ISNUMBER(FIND("9F",ScheduleCompile!R264)),ISNUMBER(FIND("4F",ScheduleCompile!R264))),VALUE(LEFT(ScheduleCompile!R264,FIND("F",ScheduleCompile!R264)-1)),ScheduleCompile!R264)))))),"",IF(ScheduleCompile!R264="Off",0,IF(ScheduleCompile!R264="On",1,IF(ISNUMBER(ScheduleCompile!R264),ScheduleCompile!R264/1,IF(ISTEXT(ScheduleCompile!R264),IF(OR(ISNUMBER(FIND("5F",ScheduleCompile!R264)),ISNUMBER(FIND("0F",ScheduleCompile!R264)),ISNUMBER(FIND("8F",ScheduleCompile!R264)),ISNUMBER(FIND("1F",ScheduleCompile!R264)),ISNUMBER(FIND("2F",ScheduleCompile!R264)),ISNUMBER(FIND("3F",ScheduleCompile!R264)),ISNUMBER(FIND("6F",ScheduleCompile!R264)),ISNUMBER(FIND("7F",ScheduleCompile!R264)),ISNUMBER(FIND("9F",ScheduleCompile!R264)),ISNUMBER(FIND("4F",ScheduleCompile!R264))),VALUE(LEFT(ScheduleCompile!R264,FIND("F",ScheduleCompile!R264)-1)),ScheduleCompile!R264)))))))</f>
        <v>0.05</v>
      </c>
      <c r="X271" s="1">
        <f>IF(AND(ISERROR(IF(ScheduleCompile!S264="Off",0,IF(ScheduleCompile!S264="On",1,IF(ISNUMBER(ScheduleCompile!S264),ScheduleCompile!S264/1,IF(ISTEXT(ScheduleCompile!S264),IF(OR(ISNUMBER(FIND("5F",ScheduleCompile!S264)),ISNUMBER(FIND("0F",ScheduleCompile!S264)),ISNUMBER(FIND("8F",ScheduleCompile!S264)),ISNUMBER(FIND("1F",ScheduleCompile!S264)),ISNUMBER(FIND("2F",ScheduleCompile!S264)),ISNUMBER(FIND("3F",ScheduleCompile!S264)),ISNUMBER(FIND("6F",ScheduleCompile!S264)),ISNUMBER(FIND("7F",ScheduleCompile!S264)),ISNUMBER(FIND("9F",ScheduleCompile!S264)),ISNUMBER(FIND("4F",ScheduleCompile!S264))),VALUE(LEFT(ScheduleCompile!S264,FIND("F",ScheduleCompile!S264)-1)),ScheduleCompile!S264)))))),ISTEXT(ScheduleCompile!#REF!)),"ENDTABLE",IF(ISERROR(IF(ScheduleCompile!S264="Off",0,IF(ScheduleCompile!S264="On",1,IF(ISNUMBER(ScheduleCompile!S264),ScheduleCompile!S264/1,IF(ISTEXT(ScheduleCompile!S264),IF(OR(ISNUMBER(FIND("5F",ScheduleCompile!S264)),ISNUMBER(FIND("0F",ScheduleCompile!S264)),ISNUMBER(FIND("8F",ScheduleCompile!S264)),ISNUMBER(FIND("1F",ScheduleCompile!S264)),ISNUMBER(FIND("2F",ScheduleCompile!S264)),ISNUMBER(FIND("3F",ScheduleCompile!S264)),ISNUMBER(FIND("6F",ScheduleCompile!S264)),ISNUMBER(FIND("7F",ScheduleCompile!S264)),ISNUMBER(FIND("9F",ScheduleCompile!S264)),ISNUMBER(FIND("4F",ScheduleCompile!S264))),VALUE(LEFT(ScheduleCompile!S264,FIND("F",ScheduleCompile!S264)-1)),ScheduleCompile!S264)))))),"",IF(ScheduleCompile!S264="Off",0,IF(ScheduleCompile!S264="On",1,IF(ISNUMBER(ScheduleCompile!S264),ScheduleCompile!S264/1,IF(ISTEXT(ScheduleCompile!S264),IF(OR(ISNUMBER(FIND("5F",ScheduleCompile!S264)),ISNUMBER(FIND("0F",ScheduleCompile!S264)),ISNUMBER(FIND("8F",ScheduleCompile!S264)),ISNUMBER(FIND("1F",ScheduleCompile!S264)),ISNUMBER(FIND("2F",ScheduleCompile!S264)),ISNUMBER(FIND("3F",ScheduleCompile!S264)),ISNUMBER(FIND("6F",ScheduleCompile!S264)),ISNUMBER(FIND("7F",ScheduleCompile!S264)),ISNUMBER(FIND("9F",ScheduleCompile!S264)),ISNUMBER(FIND("4F",ScheduleCompile!S264))),VALUE(LEFT(ScheduleCompile!S264,FIND("F",ScheduleCompile!S264)-1)),ScheduleCompile!S264)))))))</f>
        <v>0.06</v>
      </c>
      <c r="Y271" s="1">
        <f>IF(AND(ISERROR(IF(ScheduleCompile!T264="Off",0,IF(ScheduleCompile!T264="On",1,IF(ISNUMBER(ScheduleCompile!T264),ScheduleCompile!T264/1,IF(ISTEXT(ScheduleCompile!T264),IF(OR(ISNUMBER(FIND("5F",ScheduleCompile!T264)),ISNUMBER(FIND("0F",ScheduleCompile!T264)),ISNUMBER(FIND("8F",ScheduleCompile!T264)),ISNUMBER(FIND("1F",ScheduleCompile!T264)),ISNUMBER(FIND("2F",ScheduleCompile!T264)),ISNUMBER(FIND("3F",ScheduleCompile!T264)),ISNUMBER(FIND("6F",ScheduleCompile!T264)),ISNUMBER(FIND("7F",ScheduleCompile!T264)),ISNUMBER(FIND("9F",ScheduleCompile!T264)),ISNUMBER(FIND("4F",ScheduleCompile!T264))),VALUE(LEFT(ScheduleCompile!T264,FIND("F",ScheduleCompile!T264)-1)),ScheduleCompile!T264)))))),ISTEXT(ScheduleCompile!#REF!)),"ENDTABLE",IF(ISERROR(IF(ScheduleCompile!T264="Off",0,IF(ScheduleCompile!T264="On",1,IF(ISNUMBER(ScheduleCompile!T264),ScheduleCompile!T264/1,IF(ISTEXT(ScheduleCompile!T264),IF(OR(ISNUMBER(FIND("5F",ScheduleCompile!T264)),ISNUMBER(FIND("0F",ScheduleCompile!T264)),ISNUMBER(FIND("8F",ScheduleCompile!T264)),ISNUMBER(FIND("1F",ScheduleCompile!T264)),ISNUMBER(FIND("2F",ScheduleCompile!T264)),ISNUMBER(FIND("3F",ScheduleCompile!T264)),ISNUMBER(FIND("6F",ScheduleCompile!T264)),ISNUMBER(FIND("7F",ScheduleCompile!T264)),ISNUMBER(FIND("9F",ScheduleCompile!T264)),ISNUMBER(FIND("4F",ScheduleCompile!T264))),VALUE(LEFT(ScheduleCompile!T264,FIND("F",ScheduleCompile!T264)-1)),ScheduleCompile!T264)))))),"",IF(ScheduleCompile!T264="Off",0,IF(ScheduleCompile!T264="On",1,IF(ISNUMBER(ScheduleCompile!T264),ScheduleCompile!T264/1,IF(ISTEXT(ScheduleCompile!T264),IF(OR(ISNUMBER(FIND("5F",ScheduleCompile!T264)),ISNUMBER(FIND("0F",ScheduleCompile!T264)),ISNUMBER(FIND("8F",ScheduleCompile!T264)),ISNUMBER(FIND("1F",ScheduleCompile!T264)),ISNUMBER(FIND("2F",ScheduleCompile!T264)),ISNUMBER(FIND("3F",ScheduleCompile!T264)),ISNUMBER(FIND("6F",ScheduleCompile!T264)),ISNUMBER(FIND("7F",ScheduleCompile!T264)),ISNUMBER(FIND("9F",ScheduleCompile!T264)),ISNUMBER(FIND("4F",ScheduleCompile!T264))),VALUE(LEFT(ScheduleCompile!T264,FIND("F",ScheduleCompile!T264)-1)),ScheduleCompile!T264)))))))</f>
        <v>0</v>
      </c>
      <c r="Z271" s="1">
        <f>IF(AND(ISERROR(IF(ScheduleCompile!U264="Off",0,IF(ScheduleCompile!U264="On",1,IF(ISNUMBER(ScheduleCompile!U264),ScheduleCompile!U264/1,IF(ISTEXT(ScheduleCompile!U264),IF(OR(ISNUMBER(FIND("5F",ScheduleCompile!U264)),ISNUMBER(FIND("0F",ScheduleCompile!U264)),ISNUMBER(FIND("8F",ScheduleCompile!U264)),ISNUMBER(FIND("1F",ScheduleCompile!U264)),ISNUMBER(FIND("2F",ScheduleCompile!U264)),ISNUMBER(FIND("3F",ScheduleCompile!U264)),ISNUMBER(FIND("6F",ScheduleCompile!U264)),ISNUMBER(FIND("7F",ScheduleCompile!U264)),ISNUMBER(FIND("9F",ScheduleCompile!U264)),ISNUMBER(FIND("4F",ScheduleCompile!U264))),VALUE(LEFT(ScheduleCompile!U264,FIND("F",ScheduleCompile!U264)-1)),ScheduleCompile!U264)))))),ISTEXT(ScheduleCompile!#REF!)),"ENDTABLE",IF(ISERROR(IF(ScheduleCompile!U264="Off",0,IF(ScheduleCompile!U264="On",1,IF(ISNUMBER(ScheduleCompile!U264),ScheduleCompile!U264/1,IF(ISTEXT(ScheduleCompile!U264),IF(OR(ISNUMBER(FIND("5F",ScheduleCompile!U264)),ISNUMBER(FIND("0F",ScheduleCompile!U264)),ISNUMBER(FIND("8F",ScheduleCompile!U264)),ISNUMBER(FIND("1F",ScheduleCompile!U264)),ISNUMBER(FIND("2F",ScheduleCompile!U264)),ISNUMBER(FIND("3F",ScheduleCompile!U264)),ISNUMBER(FIND("6F",ScheduleCompile!U264)),ISNUMBER(FIND("7F",ScheduleCompile!U264)),ISNUMBER(FIND("9F",ScheduleCompile!U264)),ISNUMBER(FIND("4F",ScheduleCompile!U264))),VALUE(LEFT(ScheduleCompile!U264,FIND("F",ScheduleCompile!U264)-1)),ScheduleCompile!U264)))))),"",IF(ScheduleCompile!U264="Off",0,IF(ScheduleCompile!U264="On",1,IF(ISNUMBER(ScheduleCompile!U264),ScheduleCompile!U264/1,IF(ISTEXT(ScheduleCompile!U264),IF(OR(ISNUMBER(FIND("5F",ScheduleCompile!U264)),ISNUMBER(FIND("0F",ScheduleCompile!U264)),ISNUMBER(FIND("8F",ScheduleCompile!U264)),ISNUMBER(FIND("1F",ScheduleCompile!U264)),ISNUMBER(FIND("2F",ScheduleCompile!U264)),ISNUMBER(FIND("3F",ScheduleCompile!U264)),ISNUMBER(FIND("6F",ScheduleCompile!U264)),ISNUMBER(FIND("7F",ScheduleCompile!U264)),ISNUMBER(FIND("9F",ScheduleCompile!U264)),ISNUMBER(FIND("4F",ScheduleCompile!U264))),VALUE(LEFT(ScheduleCompile!U264,FIND("F",ScheduleCompile!U264)-1)),ScheduleCompile!U264)))))))</f>
        <v>0</v>
      </c>
      <c r="AA271" s="1">
        <f>IF(AND(ISERROR(IF(ScheduleCompile!V264="Off",0,IF(ScheduleCompile!V264="On",1,IF(ISNUMBER(ScheduleCompile!V264),ScheduleCompile!V264/1,IF(ISTEXT(ScheduleCompile!V264),IF(OR(ISNUMBER(FIND("5F",ScheduleCompile!V264)),ISNUMBER(FIND("0F",ScheduleCompile!V264)),ISNUMBER(FIND("8F",ScheduleCompile!V264)),ISNUMBER(FIND("1F",ScheduleCompile!V264)),ISNUMBER(FIND("2F",ScheduleCompile!V264)),ISNUMBER(FIND("3F",ScheduleCompile!V264)),ISNUMBER(FIND("6F",ScheduleCompile!V264)),ISNUMBER(FIND("7F",ScheduleCompile!V264)),ISNUMBER(FIND("9F",ScheduleCompile!V264)),ISNUMBER(FIND("4F",ScheduleCompile!V264))),VALUE(LEFT(ScheduleCompile!V264,FIND("F",ScheduleCompile!V264)-1)),ScheduleCompile!V264)))))),ISTEXT(ScheduleCompile!#REF!)),"ENDTABLE",IF(ISERROR(IF(ScheduleCompile!V264="Off",0,IF(ScheduleCompile!V264="On",1,IF(ISNUMBER(ScheduleCompile!V264),ScheduleCompile!V264/1,IF(ISTEXT(ScheduleCompile!V264),IF(OR(ISNUMBER(FIND("5F",ScheduleCompile!V264)),ISNUMBER(FIND("0F",ScheduleCompile!V264)),ISNUMBER(FIND("8F",ScheduleCompile!V264)),ISNUMBER(FIND("1F",ScheduleCompile!V264)),ISNUMBER(FIND("2F",ScheduleCompile!V264)),ISNUMBER(FIND("3F",ScheduleCompile!V264)),ISNUMBER(FIND("6F",ScheduleCompile!V264)),ISNUMBER(FIND("7F",ScheduleCompile!V264)),ISNUMBER(FIND("9F",ScheduleCompile!V264)),ISNUMBER(FIND("4F",ScheduleCompile!V264))),VALUE(LEFT(ScheduleCompile!V264,FIND("F",ScheduleCompile!V264)-1)),ScheduleCompile!V264)))))),"",IF(ScheduleCompile!V264="Off",0,IF(ScheduleCompile!V264="On",1,IF(ISNUMBER(ScheduleCompile!V264),ScheduleCompile!V264/1,IF(ISTEXT(ScheduleCompile!V264),IF(OR(ISNUMBER(FIND("5F",ScheduleCompile!V264)),ISNUMBER(FIND("0F",ScheduleCompile!V264)),ISNUMBER(FIND("8F",ScheduleCompile!V264)),ISNUMBER(FIND("1F",ScheduleCompile!V264)),ISNUMBER(FIND("2F",ScheduleCompile!V264)),ISNUMBER(FIND("3F",ScheduleCompile!V264)),ISNUMBER(FIND("6F",ScheduleCompile!V264)),ISNUMBER(FIND("7F",ScheduleCompile!V264)),ISNUMBER(FIND("9F",ScheduleCompile!V264)),ISNUMBER(FIND("4F",ScheduleCompile!V264))),VALUE(LEFT(ScheduleCompile!V264,FIND("F",ScheduleCompile!V264)-1)),ScheduleCompile!V264)))))))</f>
        <v>0</v>
      </c>
      <c r="AB271" s="1">
        <f>IF(AND(ISERROR(IF(ScheduleCompile!W264="Off",0,IF(ScheduleCompile!W264="On",1,IF(ISNUMBER(ScheduleCompile!W264),ScheduleCompile!W264/1,IF(ISTEXT(ScheduleCompile!W264),IF(OR(ISNUMBER(FIND("5F",ScheduleCompile!W264)),ISNUMBER(FIND("0F",ScheduleCompile!W264)),ISNUMBER(FIND("8F",ScheduleCompile!W264)),ISNUMBER(FIND("1F",ScheduleCompile!W264)),ISNUMBER(FIND("2F",ScheduleCompile!W264)),ISNUMBER(FIND("3F",ScheduleCompile!W264)),ISNUMBER(FIND("6F",ScheduleCompile!W264)),ISNUMBER(FIND("7F",ScheduleCompile!W264)),ISNUMBER(FIND("9F",ScheduleCompile!W264)),ISNUMBER(FIND("4F",ScheduleCompile!W264))),VALUE(LEFT(ScheduleCompile!W264,FIND("F",ScheduleCompile!W264)-1)),ScheduleCompile!W264)))))),ISTEXT(ScheduleCompile!#REF!)),"ENDTABLE",IF(ISERROR(IF(ScheduleCompile!W264="Off",0,IF(ScheduleCompile!W264="On",1,IF(ISNUMBER(ScheduleCompile!W264),ScheduleCompile!W264/1,IF(ISTEXT(ScheduleCompile!W264),IF(OR(ISNUMBER(FIND("5F",ScheduleCompile!W264)),ISNUMBER(FIND("0F",ScheduleCompile!W264)),ISNUMBER(FIND("8F",ScheduleCompile!W264)),ISNUMBER(FIND("1F",ScheduleCompile!W264)),ISNUMBER(FIND("2F",ScheduleCompile!W264)),ISNUMBER(FIND("3F",ScheduleCompile!W264)),ISNUMBER(FIND("6F",ScheduleCompile!W264)),ISNUMBER(FIND("7F",ScheduleCompile!W264)),ISNUMBER(FIND("9F",ScheduleCompile!W264)),ISNUMBER(FIND("4F",ScheduleCompile!W264))),VALUE(LEFT(ScheduleCompile!W264,FIND("F",ScheduleCompile!W264)-1)),ScheduleCompile!W264)))))),"",IF(ScheduleCompile!W264="Off",0,IF(ScheduleCompile!W264="On",1,IF(ISNUMBER(ScheduleCompile!W264),ScheduleCompile!W264/1,IF(ISTEXT(ScheduleCompile!W264),IF(OR(ISNUMBER(FIND("5F",ScheduleCompile!W264)),ISNUMBER(FIND("0F",ScheduleCompile!W264)),ISNUMBER(FIND("8F",ScheduleCompile!W264)),ISNUMBER(FIND("1F",ScheduleCompile!W264)),ISNUMBER(FIND("2F",ScheduleCompile!W264)),ISNUMBER(FIND("3F",ScheduleCompile!W264)),ISNUMBER(FIND("6F",ScheduleCompile!W264)),ISNUMBER(FIND("7F",ScheduleCompile!W264)),ISNUMBER(FIND("9F",ScheduleCompile!W264)),ISNUMBER(FIND("4F",ScheduleCompile!W264))),VALUE(LEFT(ScheduleCompile!W264,FIND("F",ScheduleCompile!W264)-1)),ScheduleCompile!W264)))))))</f>
        <v>0</v>
      </c>
      <c r="AC271" s="1">
        <f>IF(AND(ISERROR(IF(ScheduleCompile!X264="Off",0,IF(ScheduleCompile!X264="On",1,IF(ISNUMBER(ScheduleCompile!X264),ScheduleCompile!X264/1,IF(ISTEXT(ScheduleCompile!X264),IF(OR(ISNUMBER(FIND("5F",ScheduleCompile!X264)),ISNUMBER(FIND("0F",ScheduleCompile!X264)),ISNUMBER(FIND("8F",ScheduleCompile!X264)),ISNUMBER(FIND("1F",ScheduleCompile!X264)),ISNUMBER(FIND("2F",ScheduleCompile!X264)),ISNUMBER(FIND("3F",ScheduleCompile!X264)),ISNUMBER(FIND("6F",ScheduleCompile!X264)),ISNUMBER(FIND("7F",ScheduleCompile!X264)),ISNUMBER(FIND("9F",ScheduleCompile!X264)),ISNUMBER(FIND("4F",ScheduleCompile!X264))),VALUE(LEFT(ScheduleCompile!X264,FIND("F",ScheduleCompile!X264)-1)),ScheduleCompile!X264)))))),ISTEXT(ScheduleCompile!#REF!)),"ENDTABLE",IF(ISERROR(IF(ScheduleCompile!X264="Off",0,IF(ScheduleCompile!X264="On",1,IF(ISNUMBER(ScheduleCompile!X264),ScheduleCompile!X264/1,IF(ISTEXT(ScheduleCompile!X264),IF(OR(ISNUMBER(FIND("5F",ScheduleCompile!X264)),ISNUMBER(FIND("0F",ScheduleCompile!X264)),ISNUMBER(FIND("8F",ScheduleCompile!X264)),ISNUMBER(FIND("1F",ScheduleCompile!X264)),ISNUMBER(FIND("2F",ScheduleCompile!X264)),ISNUMBER(FIND("3F",ScheduleCompile!X264)),ISNUMBER(FIND("6F",ScheduleCompile!X264)),ISNUMBER(FIND("7F",ScheduleCompile!X264)),ISNUMBER(FIND("9F",ScheduleCompile!X264)),ISNUMBER(FIND("4F",ScheduleCompile!X264))),VALUE(LEFT(ScheduleCompile!X264,FIND("F",ScheduleCompile!X264)-1)),ScheduleCompile!X264)))))),"",IF(ScheduleCompile!X264="Off",0,IF(ScheduleCompile!X264="On",1,IF(ISNUMBER(ScheduleCompile!X264),ScheduleCompile!X264/1,IF(ISTEXT(ScheduleCompile!X264),IF(OR(ISNUMBER(FIND("5F",ScheduleCompile!X264)),ISNUMBER(FIND("0F",ScheduleCompile!X264)),ISNUMBER(FIND("8F",ScheduleCompile!X264)),ISNUMBER(FIND("1F",ScheduleCompile!X264)),ISNUMBER(FIND("2F",ScheduleCompile!X264)),ISNUMBER(FIND("3F",ScheduleCompile!X264)),ISNUMBER(FIND("6F",ScheduleCompile!X264)),ISNUMBER(FIND("7F",ScheduleCompile!X264)),ISNUMBER(FIND("9F",ScheduleCompile!X264)),ISNUMBER(FIND("4F",ScheduleCompile!X264))),VALUE(LEFT(ScheduleCompile!X264,FIND("F",ScheduleCompile!X264)-1)),ScheduleCompile!X264)))))))</f>
        <v>0</v>
      </c>
      <c r="AD271" s="1">
        <f>IF(AND(ISERROR(IF(ScheduleCompile!Y264="Off",0,IF(ScheduleCompile!Y264="On",1,IF(ISNUMBER(ScheduleCompile!Y264),ScheduleCompile!Y264/1,IF(ISTEXT(ScheduleCompile!Y264),IF(OR(ISNUMBER(FIND("5F",ScheduleCompile!Y264)),ISNUMBER(FIND("0F",ScheduleCompile!Y264)),ISNUMBER(FIND("8F",ScheduleCompile!Y264)),ISNUMBER(FIND("1F",ScheduleCompile!Y264)),ISNUMBER(FIND("2F",ScheduleCompile!Y264)),ISNUMBER(FIND("3F",ScheduleCompile!Y264)),ISNUMBER(FIND("6F",ScheduleCompile!Y264)),ISNUMBER(FIND("7F",ScheduleCompile!Y264)),ISNUMBER(FIND("9F",ScheduleCompile!Y264)),ISNUMBER(FIND("4F",ScheduleCompile!Y264))),VALUE(LEFT(ScheduleCompile!Y264,FIND("F",ScheduleCompile!Y264)-1)),ScheduleCompile!Y264)))))),ISTEXT(ScheduleCompile!#REF!)),"ENDTABLE",IF(ISERROR(IF(ScheduleCompile!Y264="Off",0,IF(ScheduleCompile!Y264="On",1,IF(ISNUMBER(ScheduleCompile!Y264),ScheduleCompile!Y264/1,IF(ISTEXT(ScheduleCompile!Y264),IF(OR(ISNUMBER(FIND("5F",ScheduleCompile!Y264)),ISNUMBER(FIND("0F",ScheduleCompile!Y264)),ISNUMBER(FIND("8F",ScheduleCompile!Y264)),ISNUMBER(FIND("1F",ScheduleCompile!Y264)),ISNUMBER(FIND("2F",ScheduleCompile!Y264)),ISNUMBER(FIND("3F",ScheduleCompile!Y264)),ISNUMBER(FIND("6F",ScheduleCompile!Y264)),ISNUMBER(FIND("7F",ScheduleCompile!Y264)),ISNUMBER(FIND("9F",ScheduleCompile!Y264)),ISNUMBER(FIND("4F",ScheduleCompile!Y264))),VALUE(LEFT(ScheduleCompile!Y264,FIND("F",ScheduleCompile!Y264)-1)),ScheduleCompile!Y264)))))),"",IF(ScheduleCompile!Y264="Off",0,IF(ScheduleCompile!Y264="On",1,IF(ISNUMBER(ScheduleCompile!Y264),ScheduleCompile!Y264/1,IF(ISTEXT(ScheduleCompile!Y264),IF(OR(ISNUMBER(FIND("5F",ScheduleCompile!Y264)),ISNUMBER(FIND("0F",ScheduleCompile!Y264)),ISNUMBER(FIND("8F",ScheduleCompile!Y264)),ISNUMBER(FIND("1F",ScheduleCompile!Y264)),ISNUMBER(FIND("2F",ScheduleCompile!Y264)),ISNUMBER(FIND("3F",ScheduleCompile!Y264)),ISNUMBER(FIND("6F",ScheduleCompile!Y264)),ISNUMBER(FIND("7F",ScheduleCompile!Y264)),ISNUMBER(FIND("9F",ScheduleCompile!Y264)),ISNUMBER(FIND("4F",ScheduleCompile!Y264))),VALUE(LEFT(ScheduleCompile!Y264,FIND("F",ScheduleCompile!Y264)-1)),ScheduleCompile!Y264)))))))</f>
        <v>0</v>
      </c>
    </row>
    <row r="272" spans="1:30" x14ac:dyDescent="0.25">
      <c r="A272" t="str">
        <f t="shared" si="19"/>
        <v>SchDay "ParkingElevatorSun"  Type = "Fraction" Hr = (0, 0, 0, 0, 0, 0, 0, 0, 0, 0, 0, 0, 0, 0, 0, 0, 0, 0, 0, 0, 0, 0, 0, 0) ..</v>
      </c>
      <c r="B272" s="1" t="s">
        <v>623</v>
      </c>
      <c r="C272" t="str">
        <f t="shared" si="20"/>
        <v xml:space="preserve">SchDay "ParkingElevatorSun"  Type = "Fraction" Hr = </v>
      </c>
      <c r="D272" t="str">
        <f t="shared" si="21"/>
        <v>(0, 0, 0, 0, 0, 0, 0, 0, 0, 0, 0, 0, 0, 0, 0, 0, 0, 0, 0, 0, 0, 0, 0, 0) ..</v>
      </c>
      <c r="E272" s="30" t="str">
        <f>ScheduleCompile!A265</f>
        <v>ParkingElevatorSun</v>
      </c>
      <c r="F272" t="str">
        <f t="shared" si="22"/>
        <v>Fraction</v>
      </c>
      <c r="G272" s="1">
        <f>IF(AND(ISERROR(IF(ScheduleCompile!B265="Off",0,IF(ScheduleCompile!B265="On",1,IF(ISNUMBER(ScheduleCompile!B265),ScheduleCompile!B265/1,IF(ISTEXT(ScheduleCompile!B265),IF(OR(ISNUMBER(FIND("5F",ScheduleCompile!B265)),ISNUMBER(FIND("0F",ScheduleCompile!B265)),ISNUMBER(FIND("8F",ScheduleCompile!B265)),ISNUMBER(FIND("1F",ScheduleCompile!B265)),ISNUMBER(FIND("2F",ScheduleCompile!B265)),ISNUMBER(FIND("3F",ScheduleCompile!B265)),ISNUMBER(FIND("6F",ScheduleCompile!B265)),ISNUMBER(FIND("7F",ScheduleCompile!B265)),ISNUMBER(FIND("9F",ScheduleCompile!B265)),ISNUMBER(FIND("4F",ScheduleCompile!B265))),VALUE(LEFT(ScheduleCompile!B265,FIND("F",ScheduleCompile!B265)-1)),ScheduleCompile!B265)))))),ISTEXT(ScheduleCompile!#REF!)),"ENDTABLE",IF(ISERROR(IF(ScheduleCompile!B265="Off",0,IF(ScheduleCompile!B265="On",1,IF(ISNUMBER(ScheduleCompile!B265),ScheduleCompile!B265/1,IF(ISTEXT(ScheduleCompile!B265),IF(OR(ISNUMBER(FIND("5F",ScheduleCompile!B265)),ISNUMBER(FIND("0F",ScheduleCompile!B265)),ISNUMBER(FIND("8F",ScheduleCompile!B265)),ISNUMBER(FIND("1F",ScheduleCompile!B265)),ISNUMBER(FIND("2F",ScheduleCompile!B265)),ISNUMBER(FIND("3F",ScheduleCompile!B265)),ISNUMBER(FIND("6F",ScheduleCompile!B265)),ISNUMBER(FIND("7F",ScheduleCompile!B265)),ISNUMBER(FIND("9F",ScheduleCompile!B265)),ISNUMBER(FIND("4F",ScheduleCompile!B265))),VALUE(LEFT(ScheduleCompile!B265,FIND("F",ScheduleCompile!B265)-1)),ScheduleCompile!B265)))))),"",IF(ScheduleCompile!B265="Off",0,IF(ScheduleCompile!B265="On",1,IF(ISNUMBER(ScheduleCompile!B265),ScheduleCompile!B265/1,IF(ISTEXT(ScheduleCompile!B265),IF(OR(ISNUMBER(FIND("5F",ScheduleCompile!B265)),ISNUMBER(FIND("0F",ScheduleCompile!B265)),ISNUMBER(FIND("8F",ScheduleCompile!B265)),ISNUMBER(FIND("1F",ScheduleCompile!B265)),ISNUMBER(FIND("2F",ScheduleCompile!B265)),ISNUMBER(FIND("3F",ScheduleCompile!B265)),ISNUMBER(FIND("6F",ScheduleCompile!B265)),ISNUMBER(FIND("7F",ScheduleCompile!B265)),ISNUMBER(FIND("9F",ScheduleCompile!B265)),ISNUMBER(FIND("4F",ScheduleCompile!B265))),VALUE(LEFT(ScheduleCompile!B265,FIND("F",ScheduleCompile!B265)-1)),ScheduleCompile!B265)))))))</f>
        <v>0</v>
      </c>
      <c r="H272" s="1">
        <f>IF(AND(ISERROR(IF(ScheduleCompile!C265="Off",0,IF(ScheduleCompile!C265="On",1,IF(ISNUMBER(ScheduleCompile!C265),ScheduleCompile!C265/1,IF(ISTEXT(ScheduleCompile!C265),IF(OR(ISNUMBER(FIND("5F",ScheduleCompile!C265)),ISNUMBER(FIND("0F",ScheduleCompile!C265)),ISNUMBER(FIND("8F",ScheduleCompile!C265)),ISNUMBER(FIND("1F",ScheduleCompile!C265)),ISNUMBER(FIND("2F",ScheduleCompile!C265)),ISNUMBER(FIND("3F",ScheduleCompile!C265)),ISNUMBER(FIND("6F",ScheduleCompile!C265)),ISNUMBER(FIND("7F",ScheduleCompile!C265)),ISNUMBER(FIND("9F",ScheduleCompile!C265)),ISNUMBER(FIND("4F",ScheduleCompile!C265))),VALUE(LEFT(ScheduleCompile!C265,FIND("F",ScheduleCompile!C265)-1)),ScheduleCompile!C265)))))),ISTEXT(ScheduleCompile!#REF!)),"ENDTABLE",IF(ISERROR(IF(ScheduleCompile!C265="Off",0,IF(ScheduleCompile!C265="On",1,IF(ISNUMBER(ScheduleCompile!C265),ScheduleCompile!C265/1,IF(ISTEXT(ScheduleCompile!C265),IF(OR(ISNUMBER(FIND("5F",ScheduleCompile!C265)),ISNUMBER(FIND("0F",ScheduleCompile!C265)),ISNUMBER(FIND("8F",ScheduleCompile!C265)),ISNUMBER(FIND("1F",ScheduleCompile!C265)),ISNUMBER(FIND("2F",ScheduleCompile!C265)),ISNUMBER(FIND("3F",ScheduleCompile!C265)),ISNUMBER(FIND("6F",ScheduleCompile!C265)),ISNUMBER(FIND("7F",ScheduleCompile!C265)),ISNUMBER(FIND("9F",ScheduleCompile!C265)),ISNUMBER(FIND("4F",ScheduleCompile!C265))),VALUE(LEFT(ScheduleCompile!C265,FIND("F",ScheduleCompile!C265)-1)),ScheduleCompile!C265)))))),"",IF(ScheduleCompile!C265="Off",0,IF(ScheduleCompile!C265="On",1,IF(ISNUMBER(ScheduleCompile!C265),ScheduleCompile!C265/1,IF(ISTEXT(ScheduleCompile!C265),IF(OR(ISNUMBER(FIND("5F",ScheduleCompile!C265)),ISNUMBER(FIND("0F",ScheduleCompile!C265)),ISNUMBER(FIND("8F",ScheduleCompile!C265)),ISNUMBER(FIND("1F",ScheduleCompile!C265)),ISNUMBER(FIND("2F",ScheduleCompile!C265)),ISNUMBER(FIND("3F",ScheduleCompile!C265)),ISNUMBER(FIND("6F",ScheduleCompile!C265)),ISNUMBER(FIND("7F",ScheduleCompile!C265)),ISNUMBER(FIND("9F",ScheduleCompile!C265)),ISNUMBER(FIND("4F",ScheduleCompile!C265))),VALUE(LEFT(ScheduleCompile!C265,FIND("F",ScheduleCompile!C265)-1)),ScheduleCompile!C265)))))))</f>
        <v>0</v>
      </c>
      <c r="I272" s="1">
        <f>IF(AND(ISERROR(IF(ScheduleCompile!D265="Off",0,IF(ScheduleCompile!D265="On",1,IF(ISNUMBER(ScheduleCompile!D265),ScheduleCompile!D265/1,IF(ISTEXT(ScheduleCompile!D265),IF(OR(ISNUMBER(FIND("5F",ScheduleCompile!D265)),ISNUMBER(FIND("0F",ScheduleCompile!D265)),ISNUMBER(FIND("8F",ScheduleCompile!D265)),ISNUMBER(FIND("1F",ScheduleCompile!D265)),ISNUMBER(FIND("2F",ScheduleCompile!D265)),ISNUMBER(FIND("3F",ScheduleCompile!D265)),ISNUMBER(FIND("6F",ScheduleCompile!D265)),ISNUMBER(FIND("7F",ScheduleCompile!D265)),ISNUMBER(FIND("9F",ScheduleCompile!D265)),ISNUMBER(FIND("4F",ScheduleCompile!D265))),VALUE(LEFT(ScheduleCompile!D265,FIND("F",ScheduleCompile!D265)-1)),ScheduleCompile!D265)))))),ISTEXT(ScheduleCompile!#REF!)),"ENDTABLE",IF(ISERROR(IF(ScheduleCompile!D265="Off",0,IF(ScheduleCompile!D265="On",1,IF(ISNUMBER(ScheduleCompile!D265),ScheduleCompile!D265/1,IF(ISTEXT(ScheduleCompile!D265),IF(OR(ISNUMBER(FIND("5F",ScheduleCompile!D265)),ISNUMBER(FIND("0F",ScheduleCompile!D265)),ISNUMBER(FIND("8F",ScheduleCompile!D265)),ISNUMBER(FIND("1F",ScheduleCompile!D265)),ISNUMBER(FIND("2F",ScheduleCompile!D265)),ISNUMBER(FIND("3F",ScheduleCompile!D265)),ISNUMBER(FIND("6F",ScheduleCompile!D265)),ISNUMBER(FIND("7F",ScheduleCompile!D265)),ISNUMBER(FIND("9F",ScheduleCompile!D265)),ISNUMBER(FIND("4F",ScheduleCompile!D265))),VALUE(LEFT(ScheduleCompile!D265,FIND("F",ScheduleCompile!D265)-1)),ScheduleCompile!D265)))))),"",IF(ScheduleCompile!D265="Off",0,IF(ScheduleCompile!D265="On",1,IF(ISNUMBER(ScheduleCompile!D265),ScheduleCompile!D265/1,IF(ISTEXT(ScheduleCompile!D265),IF(OR(ISNUMBER(FIND("5F",ScheduleCompile!D265)),ISNUMBER(FIND("0F",ScheduleCompile!D265)),ISNUMBER(FIND("8F",ScheduleCompile!D265)),ISNUMBER(FIND("1F",ScheduleCompile!D265)),ISNUMBER(FIND("2F",ScheduleCompile!D265)),ISNUMBER(FIND("3F",ScheduleCompile!D265)),ISNUMBER(FIND("6F",ScheduleCompile!D265)),ISNUMBER(FIND("7F",ScheduleCompile!D265)),ISNUMBER(FIND("9F",ScheduleCompile!D265)),ISNUMBER(FIND("4F",ScheduleCompile!D265))),VALUE(LEFT(ScheduleCompile!D265,FIND("F",ScheduleCompile!D265)-1)),ScheduleCompile!D265)))))))</f>
        <v>0</v>
      </c>
      <c r="J272" s="1">
        <f>IF(AND(ISERROR(IF(ScheduleCompile!E265="Off",0,IF(ScheduleCompile!E265="On",1,IF(ISNUMBER(ScheduleCompile!E265),ScheduleCompile!E265/1,IF(ISTEXT(ScheduleCompile!E265),IF(OR(ISNUMBER(FIND("5F",ScheduleCompile!E265)),ISNUMBER(FIND("0F",ScheduleCompile!E265)),ISNUMBER(FIND("8F",ScheduleCompile!E265)),ISNUMBER(FIND("1F",ScheduleCompile!E265)),ISNUMBER(FIND("2F",ScheduleCompile!E265)),ISNUMBER(FIND("3F",ScheduleCompile!E265)),ISNUMBER(FIND("6F",ScheduleCompile!E265)),ISNUMBER(FIND("7F",ScheduleCompile!E265)),ISNUMBER(FIND("9F",ScheduleCompile!E265)),ISNUMBER(FIND("4F",ScheduleCompile!E265))),VALUE(LEFT(ScheduleCompile!E265,FIND("F",ScheduleCompile!E265)-1)),ScheduleCompile!E265)))))),ISTEXT(ScheduleCompile!#REF!)),"ENDTABLE",IF(ISERROR(IF(ScheduleCompile!E265="Off",0,IF(ScheduleCompile!E265="On",1,IF(ISNUMBER(ScheduleCompile!E265),ScheduleCompile!E265/1,IF(ISTEXT(ScheduleCompile!E265),IF(OR(ISNUMBER(FIND("5F",ScheduleCompile!E265)),ISNUMBER(FIND("0F",ScheduleCompile!E265)),ISNUMBER(FIND("8F",ScheduleCompile!E265)),ISNUMBER(FIND("1F",ScheduleCompile!E265)),ISNUMBER(FIND("2F",ScheduleCompile!E265)),ISNUMBER(FIND("3F",ScheduleCompile!E265)),ISNUMBER(FIND("6F",ScheduleCompile!E265)),ISNUMBER(FIND("7F",ScheduleCompile!E265)),ISNUMBER(FIND("9F",ScheduleCompile!E265)),ISNUMBER(FIND("4F",ScheduleCompile!E265))),VALUE(LEFT(ScheduleCompile!E265,FIND("F",ScheduleCompile!E265)-1)),ScheduleCompile!E265)))))),"",IF(ScheduleCompile!E265="Off",0,IF(ScheduleCompile!E265="On",1,IF(ISNUMBER(ScheduleCompile!E265),ScheduleCompile!E265/1,IF(ISTEXT(ScheduleCompile!E265),IF(OR(ISNUMBER(FIND("5F",ScheduleCompile!E265)),ISNUMBER(FIND("0F",ScheduleCompile!E265)),ISNUMBER(FIND("8F",ScheduleCompile!E265)),ISNUMBER(FIND("1F",ScheduleCompile!E265)),ISNUMBER(FIND("2F",ScheduleCompile!E265)),ISNUMBER(FIND("3F",ScheduleCompile!E265)),ISNUMBER(FIND("6F",ScheduleCompile!E265)),ISNUMBER(FIND("7F",ScheduleCompile!E265)),ISNUMBER(FIND("9F",ScheduleCompile!E265)),ISNUMBER(FIND("4F",ScheduleCompile!E265))),VALUE(LEFT(ScheduleCompile!E265,FIND("F",ScheduleCompile!E265)-1)),ScheduleCompile!E265)))))))</f>
        <v>0</v>
      </c>
      <c r="K272" s="1">
        <f>IF(AND(ISERROR(IF(ScheduleCompile!F265="Off",0,IF(ScheduleCompile!F265="On",1,IF(ISNUMBER(ScheduleCompile!F265),ScheduleCompile!F265/1,IF(ISTEXT(ScheduleCompile!F265),IF(OR(ISNUMBER(FIND("5F",ScheduleCompile!F265)),ISNUMBER(FIND("0F",ScheduleCompile!F265)),ISNUMBER(FIND("8F",ScheduleCompile!F265)),ISNUMBER(FIND("1F",ScheduleCompile!F265)),ISNUMBER(FIND("2F",ScheduleCompile!F265)),ISNUMBER(FIND("3F",ScheduleCompile!F265)),ISNUMBER(FIND("6F",ScheduleCompile!F265)),ISNUMBER(FIND("7F",ScheduleCompile!F265)),ISNUMBER(FIND("9F",ScheduleCompile!F265)),ISNUMBER(FIND("4F",ScheduleCompile!F265))),VALUE(LEFT(ScheduleCompile!F265,FIND("F",ScheduleCompile!F265)-1)),ScheduleCompile!F265)))))),ISTEXT(ScheduleCompile!#REF!)),"ENDTABLE",IF(ISERROR(IF(ScheduleCompile!F265="Off",0,IF(ScheduleCompile!F265="On",1,IF(ISNUMBER(ScheduleCompile!F265),ScheduleCompile!F265/1,IF(ISTEXT(ScheduleCompile!F265),IF(OR(ISNUMBER(FIND("5F",ScheduleCompile!F265)),ISNUMBER(FIND("0F",ScheduleCompile!F265)),ISNUMBER(FIND("8F",ScheduleCompile!F265)),ISNUMBER(FIND("1F",ScheduleCompile!F265)),ISNUMBER(FIND("2F",ScheduleCompile!F265)),ISNUMBER(FIND("3F",ScheduleCompile!F265)),ISNUMBER(FIND("6F",ScheduleCompile!F265)),ISNUMBER(FIND("7F",ScheduleCompile!F265)),ISNUMBER(FIND("9F",ScheduleCompile!F265)),ISNUMBER(FIND("4F",ScheduleCompile!F265))),VALUE(LEFT(ScheduleCompile!F265,FIND("F",ScheduleCompile!F265)-1)),ScheduleCompile!F265)))))),"",IF(ScheduleCompile!F265="Off",0,IF(ScheduleCompile!F265="On",1,IF(ISNUMBER(ScheduleCompile!F265),ScheduleCompile!F265/1,IF(ISTEXT(ScheduleCompile!F265),IF(OR(ISNUMBER(FIND("5F",ScheduleCompile!F265)),ISNUMBER(FIND("0F",ScheduleCompile!F265)),ISNUMBER(FIND("8F",ScheduleCompile!F265)),ISNUMBER(FIND("1F",ScheduleCompile!F265)),ISNUMBER(FIND("2F",ScheduleCompile!F265)),ISNUMBER(FIND("3F",ScheduleCompile!F265)),ISNUMBER(FIND("6F",ScheduleCompile!F265)),ISNUMBER(FIND("7F",ScheduleCompile!F265)),ISNUMBER(FIND("9F",ScheduleCompile!F265)),ISNUMBER(FIND("4F",ScheduleCompile!F265))),VALUE(LEFT(ScheduleCompile!F265,FIND("F",ScheduleCompile!F265)-1)),ScheduleCompile!F265)))))))</f>
        <v>0</v>
      </c>
      <c r="L272" s="1">
        <f>IF(AND(ISERROR(IF(ScheduleCompile!G265="Off",0,IF(ScheduleCompile!G265="On",1,IF(ISNUMBER(ScheduleCompile!G265),ScheduleCompile!G265/1,IF(ISTEXT(ScheduleCompile!G265),IF(OR(ISNUMBER(FIND("5F",ScheduleCompile!G265)),ISNUMBER(FIND("0F",ScheduleCompile!G265)),ISNUMBER(FIND("8F",ScheduleCompile!G265)),ISNUMBER(FIND("1F",ScheduleCompile!G265)),ISNUMBER(FIND("2F",ScheduleCompile!G265)),ISNUMBER(FIND("3F",ScheduleCompile!G265)),ISNUMBER(FIND("6F",ScheduleCompile!G265)),ISNUMBER(FIND("7F",ScheduleCompile!G265)),ISNUMBER(FIND("9F",ScheduleCompile!G265)),ISNUMBER(FIND("4F",ScheduleCompile!G265))),VALUE(LEFT(ScheduleCompile!G265,FIND("F",ScheduleCompile!G265)-1)),ScheduleCompile!G265)))))),ISTEXT(ScheduleCompile!#REF!)),"ENDTABLE",IF(ISERROR(IF(ScheduleCompile!G265="Off",0,IF(ScheduleCompile!G265="On",1,IF(ISNUMBER(ScheduleCompile!G265),ScheduleCompile!G265/1,IF(ISTEXT(ScheduleCompile!G265),IF(OR(ISNUMBER(FIND("5F",ScheduleCompile!G265)),ISNUMBER(FIND("0F",ScheduleCompile!G265)),ISNUMBER(FIND("8F",ScheduleCompile!G265)),ISNUMBER(FIND("1F",ScheduleCompile!G265)),ISNUMBER(FIND("2F",ScheduleCompile!G265)),ISNUMBER(FIND("3F",ScheduleCompile!G265)),ISNUMBER(FIND("6F",ScheduleCompile!G265)),ISNUMBER(FIND("7F",ScheduleCompile!G265)),ISNUMBER(FIND("9F",ScheduleCompile!G265)),ISNUMBER(FIND("4F",ScheduleCompile!G265))),VALUE(LEFT(ScheduleCompile!G265,FIND("F",ScheduleCompile!G265)-1)),ScheduleCompile!G265)))))),"",IF(ScheduleCompile!G265="Off",0,IF(ScheduleCompile!G265="On",1,IF(ISNUMBER(ScheduleCompile!G265),ScheduleCompile!G265/1,IF(ISTEXT(ScheduleCompile!G265),IF(OR(ISNUMBER(FIND("5F",ScheduleCompile!G265)),ISNUMBER(FIND("0F",ScheduleCompile!G265)),ISNUMBER(FIND("8F",ScheduleCompile!G265)),ISNUMBER(FIND("1F",ScheduleCompile!G265)),ISNUMBER(FIND("2F",ScheduleCompile!G265)),ISNUMBER(FIND("3F",ScheduleCompile!G265)),ISNUMBER(FIND("6F",ScheduleCompile!G265)),ISNUMBER(FIND("7F",ScheduleCompile!G265)),ISNUMBER(FIND("9F",ScheduleCompile!G265)),ISNUMBER(FIND("4F",ScheduleCompile!G265))),VALUE(LEFT(ScheduleCompile!G265,FIND("F",ScheduleCompile!G265)-1)),ScheduleCompile!G265)))))))</f>
        <v>0</v>
      </c>
      <c r="M272" s="1">
        <f>IF(AND(ISERROR(IF(ScheduleCompile!H265="Off",0,IF(ScheduleCompile!H265="On",1,IF(ISNUMBER(ScheduleCompile!H265),ScheduleCompile!H265/1,IF(ISTEXT(ScheduleCompile!H265),IF(OR(ISNUMBER(FIND("5F",ScheduleCompile!H265)),ISNUMBER(FIND("0F",ScheduleCompile!H265)),ISNUMBER(FIND("8F",ScheduleCompile!H265)),ISNUMBER(FIND("1F",ScheduleCompile!H265)),ISNUMBER(FIND("2F",ScheduleCompile!H265)),ISNUMBER(FIND("3F",ScheduleCompile!H265)),ISNUMBER(FIND("6F",ScheduleCompile!H265)),ISNUMBER(FIND("7F",ScheduleCompile!H265)),ISNUMBER(FIND("9F",ScheduleCompile!H265)),ISNUMBER(FIND("4F",ScheduleCompile!H265))),VALUE(LEFT(ScheduleCompile!H265,FIND("F",ScheduleCompile!H265)-1)),ScheduleCompile!H265)))))),ISTEXT(ScheduleCompile!#REF!)),"ENDTABLE",IF(ISERROR(IF(ScheduleCompile!H265="Off",0,IF(ScheduleCompile!H265="On",1,IF(ISNUMBER(ScheduleCompile!H265),ScheduleCompile!H265/1,IF(ISTEXT(ScheduleCompile!H265),IF(OR(ISNUMBER(FIND("5F",ScheduleCompile!H265)),ISNUMBER(FIND("0F",ScheduleCompile!H265)),ISNUMBER(FIND("8F",ScheduleCompile!H265)),ISNUMBER(FIND("1F",ScheduleCompile!H265)),ISNUMBER(FIND("2F",ScheduleCompile!H265)),ISNUMBER(FIND("3F",ScheduleCompile!H265)),ISNUMBER(FIND("6F",ScheduleCompile!H265)),ISNUMBER(FIND("7F",ScheduleCompile!H265)),ISNUMBER(FIND("9F",ScheduleCompile!H265)),ISNUMBER(FIND("4F",ScheduleCompile!H265))),VALUE(LEFT(ScheduleCompile!H265,FIND("F",ScheduleCompile!H265)-1)),ScheduleCompile!H265)))))),"",IF(ScheduleCompile!H265="Off",0,IF(ScheduleCompile!H265="On",1,IF(ISNUMBER(ScheduleCompile!H265),ScheduleCompile!H265/1,IF(ISTEXT(ScheduleCompile!H265),IF(OR(ISNUMBER(FIND("5F",ScheduleCompile!H265)),ISNUMBER(FIND("0F",ScheduleCompile!H265)),ISNUMBER(FIND("8F",ScheduleCompile!H265)),ISNUMBER(FIND("1F",ScheduleCompile!H265)),ISNUMBER(FIND("2F",ScheduleCompile!H265)),ISNUMBER(FIND("3F",ScheduleCompile!H265)),ISNUMBER(FIND("6F",ScheduleCompile!H265)),ISNUMBER(FIND("7F",ScheduleCompile!H265)),ISNUMBER(FIND("9F",ScheduleCompile!H265)),ISNUMBER(FIND("4F",ScheduleCompile!H265))),VALUE(LEFT(ScheduleCompile!H265,FIND("F",ScheduleCompile!H265)-1)),ScheduleCompile!H265)))))))</f>
        <v>0</v>
      </c>
      <c r="N272" s="1">
        <f>IF(AND(ISERROR(IF(ScheduleCompile!I265="Off",0,IF(ScheduleCompile!I265="On",1,IF(ISNUMBER(ScheduleCompile!I265),ScheduleCompile!I265/1,IF(ISTEXT(ScheduleCompile!I265),IF(OR(ISNUMBER(FIND("5F",ScheduleCompile!I265)),ISNUMBER(FIND("0F",ScheduleCompile!I265)),ISNUMBER(FIND("8F",ScheduleCompile!I265)),ISNUMBER(FIND("1F",ScheduleCompile!I265)),ISNUMBER(FIND("2F",ScheduleCompile!I265)),ISNUMBER(FIND("3F",ScheduleCompile!I265)),ISNUMBER(FIND("6F",ScheduleCompile!I265)),ISNUMBER(FIND("7F",ScheduleCompile!I265)),ISNUMBER(FIND("9F",ScheduleCompile!I265)),ISNUMBER(FIND("4F",ScheduleCompile!I265))),VALUE(LEFT(ScheduleCompile!I265,FIND("F",ScheduleCompile!I265)-1)),ScheduleCompile!I265)))))),ISTEXT(ScheduleCompile!#REF!)),"ENDTABLE",IF(ISERROR(IF(ScheduleCompile!I265="Off",0,IF(ScheduleCompile!I265="On",1,IF(ISNUMBER(ScheduleCompile!I265),ScheduleCompile!I265/1,IF(ISTEXT(ScheduleCompile!I265),IF(OR(ISNUMBER(FIND("5F",ScheduleCompile!I265)),ISNUMBER(FIND("0F",ScheduleCompile!I265)),ISNUMBER(FIND("8F",ScheduleCompile!I265)),ISNUMBER(FIND("1F",ScheduleCompile!I265)),ISNUMBER(FIND("2F",ScheduleCompile!I265)),ISNUMBER(FIND("3F",ScheduleCompile!I265)),ISNUMBER(FIND("6F",ScheduleCompile!I265)),ISNUMBER(FIND("7F",ScheduleCompile!I265)),ISNUMBER(FIND("9F",ScheduleCompile!I265)),ISNUMBER(FIND("4F",ScheduleCompile!I265))),VALUE(LEFT(ScheduleCompile!I265,FIND("F",ScheduleCompile!I265)-1)),ScheduleCompile!I265)))))),"",IF(ScheduleCompile!I265="Off",0,IF(ScheduleCompile!I265="On",1,IF(ISNUMBER(ScheduleCompile!I265),ScheduleCompile!I265/1,IF(ISTEXT(ScheduleCompile!I265),IF(OR(ISNUMBER(FIND("5F",ScheduleCompile!I265)),ISNUMBER(FIND("0F",ScheduleCompile!I265)),ISNUMBER(FIND("8F",ScheduleCompile!I265)),ISNUMBER(FIND("1F",ScheduleCompile!I265)),ISNUMBER(FIND("2F",ScheduleCompile!I265)),ISNUMBER(FIND("3F",ScheduleCompile!I265)),ISNUMBER(FIND("6F",ScheduleCompile!I265)),ISNUMBER(FIND("7F",ScheduleCompile!I265)),ISNUMBER(FIND("9F",ScheduleCompile!I265)),ISNUMBER(FIND("4F",ScheduleCompile!I265))),VALUE(LEFT(ScheduleCompile!I265,FIND("F",ScheduleCompile!I265)-1)),ScheduleCompile!I265)))))))</f>
        <v>0</v>
      </c>
      <c r="O272" s="1">
        <f>IF(AND(ISERROR(IF(ScheduleCompile!J265="Off",0,IF(ScheduleCompile!J265="On",1,IF(ISNUMBER(ScheduleCompile!J265),ScheduleCompile!J265/1,IF(ISTEXT(ScheduleCompile!J265),IF(OR(ISNUMBER(FIND("5F",ScheduleCompile!J265)),ISNUMBER(FIND("0F",ScheduleCompile!J265)),ISNUMBER(FIND("8F",ScheduleCompile!J265)),ISNUMBER(FIND("1F",ScheduleCompile!J265)),ISNUMBER(FIND("2F",ScheduleCompile!J265)),ISNUMBER(FIND("3F",ScheduleCompile!J265)),ISNUMBER(FIND("6F",ScheduleCompile!J265)),ISNUMBER(FIND("7F",ScheduleCompile!J265)),ISNUMBER(FIND("9F",ScheduleCompile!J265)),ISNUMBER(FIND("4F",ScheduleCompile!J265))),VALUE(LEFT(ScheduleCompile!J265,FIND("F",ScheduleCompile!J265)-1)),ScheduleCompile!J265)))))),ISTEXT(ScheduleCompile!#REF!)),"ENDTABLE",IF(ISERROR(IF(ScheduleCompile!J265="Off",0,IF(ScheduleCompile!J265="On",1,IF(ISNUMBER(ScheduleCompile!J265),ScheduleCompile!J265/1,IF(ISTEXT(ScheduleCompile!J265),IF(OR(ISNUMBER(FIND("5F",ScheduleCompile!J265)),ISNUMBER(FIND("0F",ScheduleCompile!J265)),ISNUMBER(FIND("8F",ScheduleCompile!J265)),ISNUMBER(FIND("1F",ScheduleCompile!J265)),ISNUMBER(FIND("2F",ScheduleCompile!J265)),ISNUMBER(FIND("3F",ScheduleCompile!J265)),ISNUMBER(FIND("6F",ScheduleCompile!J265)),ISNUMBER(FIND("7F",ScheduleCompile!J265)),ISNUMBER(FIND("9F",ScheduleCompile!J265)),ISNUMBER(FIND("4F",ScheduleCompile!J265))),VALUE(LEFT(ScheduleCompile!J265,FIND("F",ScheduleCompile!J265)-1)),ScheduleCompile!J265)))))),"",IF(ScheduleCompile!J265="Off",0,IF(ScheduleCompile!J265="On",1,IF(ISNUMBER(ScheduleCompile!J265),ScheduleCompile!J265/1,IF(ISTEXT(ScheduleCompile!J265),IF(OR(ISNUMBER(FIND("5F",ScheduleCompile!J265)),ISNUMBER(FIND("0F",ScheduleCompile!J265)),ISNUMBER(FIND("8F",ScheduleCompile!J265)),ISNUMBER(FIND("1F",ScheduleCompile!J265)),ISNUMBER(FIND("2F",ScheduleCompile!J265)),ISNUMBER(FIND("3F",ScheduleCompile!J265)),ISNUMBER(FIND("6F",ScheduleCompile!J265)),ISNUMBER(FIND("7F",ScheduleCompile!J265)),ISNUMBER(FIND("9F",ScheduleCompile!J265)),ISNUMBER(FIND("4F",ScheduleCompile!J265))),VALUE(LEFT(ScheduleCompile!J265,FIND("F",ScheduleCompile!J265)-1)),ScheduleCompile!J265)))))))</f>
        <v>0</v>
      </c>
      <c r="P272" s="1">
        <f>IF(AND(ISERROR(IF(ScheduleCompile!K265="Off",0,IF(ScheduleCompile!K265="On",1,IF(ISNUMBER(ScheduleCompile!K265),ScheduleCompile!K265/1,IF(ISTEXT(ScheduleCompile!K265),IF(OR(ISNUMBER(FIND("5F",ScheduleCompile!K265)),ISNUMBER(FIND("0F",ScheduleCompile!K265)),ISNUMBER(FIND("8F",ScheduleCompile!K265)),ISNUMBER(FIND("1F",ScheduleCompile!K265)),ISNUMBER(FIND("2F",ScheduleCompile!K265)),ISNUMBER(FIND("3F",ScheduleCompile!K265)),ISNUMBER(FIND("6F",ScheduleCompile!K265)),ISNUMBER(FIND("7F",ScheduleCompile!K265)),ISNUMBER(FIND("9F",ScheduleCompile!K265)),ISNUMBER(FIND("4F",ScheduleCompile!K265))),VALUE(LEFT(ScheduleCompile!K265,FIND("F",ScheduleCompile!K265)-1)),ScheduleCompile!K265)))))),ISTEXT(ScheduleCompile!#REF!)),"ENDTABLE",IF(ISERROR(IF(ScheduleCompile!K265="Off",0,IF(ScheduleCompile!K265="On",1,IF(ISNUMBER(ScheduleCompile!K265),ScheduleCompile!K265/1,IF(ISTEXT(ScheduleCompile!K265),IF(OR(ISNUMBER(FIND("5F",ScheduleCompile!K265)),ISNUMBER(FIND("0F",ScheduleCompile!K265)),ISNUMBER(FIND("8F",ScheduleCompile!K265)),ISNUMBER(FIND("1F",ScheduleCompile!K265)),ISNUMBER(FIND("2F",ScheduleCompile!K265)),ISNUMBER(FIND("3F",ScheduleCompile!K265)),ISNUMBER(FIND("6F",ScheduleCompile!K265)),ISNUMBER(FIND("7F",ScheduleCompile!K265)),ISNUMBER(FIND("9F",ScheduleCompile!K265)),ISNUMBER(FIND("4F",ScheduleCompile!K265))),VALUE(LEFT(ScheduleCompile!K265,FIND("F",ScheduleCompile!K265)-1)),ScheduleCompile!K265)))))),"",IF(ScheduleCompile!K265="Off",0,IF(ScheduleCompile!K265="On",1,IF(ISNUMBER(ScheduleCompile!K265),ScheduleCompile!K265/1,IF(ISTEXT(ScheduleCompile!K265),IF(OR(ISNUMBER(FIND("5F",ScheduleCompile!K265)),ISNUMBER(FIND("0F",ScheduleCompile!K265)),ISNUMBER(FIND("8F",ScheduleCompile!K265)),ISNUMBER(FIND("1F",ScheduleCompile!K265)),ISNUMBER(FIND("2F",ScheduleCompile!K265)),ISNUMBER(FIND("3F",ScheduleCompile!K265)),ISNUMBER(FIND("6F",ScheduleCompile!K265)),ISNUMBER(FIND("7F",ScheduleCompile!K265)),ISNUMBER(FIND("9F",ScheduleCompile!K265)),ISNUMBER(FIND("4F",ScheduleCompile!K265))),VALUE(LEFT(ScheduleCompile!K265,FIND("F",ScheduleCompile!K265)-1)),ScheduleCompile!K265)))))))</f>
        <v>0</v>
      </c>
      <c r="Q272" s="1">
        <f>IF(AND(ISERROR(IF(ScheduleCompile!L265="Off",0,IF(ScheduleCompile!L265="On",1,IF(ISNUMBER(ScheduleCompile!L265),ScheduleCompile!L265/1,IF(ISTEXT(ScheduleCompile!L265),IF(OR(ISNUMBER(FIND("5F",ScheduleCompile!L265)),ISNUMBER(FIND("0F",ScheduleCompile!L265)),ISNUMBER(FIND("8F",ScheduleCompile!L265)),ISNUMBER(FIND("1F",ScheduleCompile!L265)),ISNUMBER(FIND("2F",ScheduleCompile!L265)),ISNUMBER(FIND("3F",ScheduleCompile!L265)),ISNUMBER(FIND("6F",ScheduleCompile!L265)),ISNUMBER(FIND("7F",ScheduleCompile!L265)),ISNUMBER(FIND("9F",ScheduleCompile!L265)),ISNUMBER(FIND("4F",ScheduleCompile!L265))),VALUE(LEFT(ScheduleCompile!L265,FIND("F",ScheduleCompile!L265)-1)),ScheduleCompile!L265)))))),ISTEXT(ScheduleCompile!#REF!)),"ENDTABLE",IF(ISERROR(IF(ScheduleCompile!L265="Off",0,IF(ScheduleCompile!L265="On",1,IF(ISNUMBER(ScheduleCompile!L265),ScheduleCompile!L265/1,IF(ISTEXT(ScheduleCompile!L265),IF(OR(ISNUMBER(FIND("5F",ScheduleCompile!L265)),ISNUMBER(FIND("0F",ScheduleCompile!L265)),ISNUMBER(FIND("8F",ScheduleCompile!L265)),ISNUMBER(FIND("1F",ScheduleCompile!L265)),ISNUMBER(FIND("2F",ScheduleCompile!L265)),ISNUMBER(FIND("3F",ScheduleCompile!L265)),ISNUMBER(FIND("6F",ScheduleCompile!L265)),ISNUMBER(FIND("7F",ScheduleCompile!L265)),ISNUMBER(FIND("9F",ScheduleCompile!L265)),ISNUMBER(FIND("4F",ScheduleCompile!L265))),VALUE(LEFT(ScheduleCompile!L265,FIND("F",ScheduleCompile!L265)-1)),ScheduleCompile!L265)))))),"",IF(ScheduleCompile!L265="Off",0,IF(ScheduleCompile!L265="On",1,IF(ISNUMBER(ScheduleCompile!L265),ScheduleCompile!L265/1,IF(ISTEXT(ScheduleCompile!L265),IF(OR(ISNUMBER(FIND("5F",ScheduleCompile!L265)),ISNUMBER(FIND("0F",ScheduleCompile!L265)),ISNUMBER(FIND("8F",ScheduleCompile!L265)),ISNUMBER(FIND("1F",ScheduleCompile!L265)),ISNUMBER(FIND("2F",ScheduleCompile!L265)),ISNUMBER(FIND("3F",ScheduleCompile!L265)),ISNUMBER(FIND("6F",ScheduleCompile!L265)),ISNUMBER(FIND("7F",ScheduleCompile!L265)),ISNUMBER(FIND("9F",ScheduleCompile!L265)),ISNUMBER(FIND("4F",ScheduleCompile!L265))),VALUE(LEFT(ScheduleCompile!L265,FIND("F",ScheduleCompile!L265)-1)),ScheduleCompile!L265)))))))</f>
        <v>0</v>
      </c>
      <c r="R272" s="1">
        <f>IF(AND(ISERROR(IF(ScheduleCompile!M265="Off",0,IF(ScheduleCompile!M265="On",1,IF(ISNUMBER(ScheduleCompile!M265),ScheduleCompile!M265/1,IF(ISTEXT(ScheduleCompile!M265),IF(OR(ISNUMBER(FIND("5F",ScheduleCompile!M265)),ISNUMBER(FIND("0F",ScheduleCompile!M265)),ISNUMBER(FIND("8F",ScheduleCompile!M265)),ISNUMBER(FIND("1F",ScheduleCompile!M265)),ISNUMBER(FIND("2F",ScheduleCompile!M265)),ISNUMBER(FIND("3F",ScheduleCompile!M265)),ISNUMBER(FIND("6F",ScheduleCompile!M265)),ISNUMBER(FIND("7F",ScheduleCompile!M265)),ISNUMBER(FIND("9F",ScheduleCompile!M265)),ISNUMBER(FIND("4F",ScheduleCompile!M265))),VALUE(LEFT(ScheduleCompile!M265,FIND("F",ScheduleCompile!M265)-1)),ScheduleCompile!M265)))))),ISTEXT(ScheduleCompile!#REF!)),"ENDTABLE",IF(ISERROR(IF(ScheduleCompile!M265="Off",0,IF(ScheduleCompile!M265="On",1,IF(ISNUMBER(ScheduleCompile!M265),ScheduleCompile!M265/1,IF(ISTEXT(ScheduleCompile!M265),IF(OR(ISNUMBER(FIND("5F",ScheduleCompile!M265)),ISNUMBER(FIND("0F",ScheduleCompile!M265)),ISNUMBER(FIND("8F",ScheduleCompile!M265)),ISNUMBER(FIND("1F",ScheduleCompile!M265)),ISNUMBER(FIND("2F",ScheduleCompile!M265)),ISNUMBER(FIND("3F",ScheduleCompile!M265)),ISNUMBER(FIND("6F",ScheduleCompile!M265)),ISNUMBER(FIND("7F",ScheduleCompile!M265)),ISNUMBER(FIND("9F",ScheduleCompile!M265)),ISNUMBER(FIND("4F",ScheduleCompile!M265))),VALUE(LEFT(ScheduleCompile!M265,FIND("F",ScheduleCompile!M265)-1)),ScheduleCompile!M265)))))),"",IF(ScheduleCompile!M265="Off",0,IF(ScheduleCompile!M265="On",1,IF(ISNUMBER(ScheduleCompile!M265),ScheduleCompile!M265/1,IF(ISTEXT(ScheduleCompile!M265),IF(OR(ISNUMBER(FIND("5F",ScheduleCompile!M265)),ISNUMBER(FIND("0F",ScheduleCompile!M265)),ISNUMBER(FIND("8F",ScheduleCompile!M265)),ISNUMBER(FIND("1F",ScheduleCompile!M265)),ISNUMBER(FIND("2F",ScheduleCompile!M265)),ISNUMBER(FIND("3F",ScheduleCompile!M265)),ISNUMBER(FIND("6F",ScheduleCompile!M265)),ISNUMBER(FIND("7F",ScheduleCompile!M265)),ISNUMBER(FIND("9F",ScheduleCompile!M265)),ISNUMBER(FIND("4F",ScheduleCompile!M265))),VALUE(LEFT(ScheduleCompile!M265,FIND("F",ScheduleCompile!M265)-1)),ScheduleCompile!M265)))))))</f>
        <v>0</v>
      </c>
      <c r="S272" s="1">
        <f>IF(AND(ISERROR(IF(ScheduleCompile!N265="Off",0,IF(ScheduleCompile!N265="On",1,IF(ISNUMBER(ScheduleCompile!N265),ScheduleCompile!N265/1,IF(ISTEXT(ScheduleCompile!N265),IF(OR(ISNUMBER(FIND("5F",ScheduleCompile!N265)),ISNUMBER(FIND("0F",ScheduleCompile!N265)),ISNUMBER(FIND("8F",ScheduleCompile!N265)),ISNUMBER(FIND("1F",ScheduleCompile!N265)),ISNUMBER(FIND("2F",ScheduleCompile!N265)),ISNUMBER(FIND("3F",ScheduleCompile!N265)),ISNUMBER(FIND("6F",ScheduleCompile!N265)),ISNUMBER(FIND("7F",ScheduleCompile!N265)),ISNUMBER(FIND("9F",ScheduleCompile!N265)),ISNUMBER(FIND("4F",ScheduleCompile!N265))),VALUE(LEFT(ScheduleCompile!N265,FIND("F",ScheduleCompile!N265)-1)),ScheduleCompile!N265)))))),ISTEXT(ScheduleCompile!#REF!)),"ENDTABLE",IF(ISERROR(IF(ScheduleCompile!N265="Off",0,IF(ScheduleCompile!N265="On",1,IF(ISNUMBER(ScheduleCompile!N265),ScheduleCompile!N265/1,IF(ISTEXT(ScheduleCompile!N265),IF(OR(ISNUMBER(FIND("5F",ScheduleCompile!N265)),ISNUMBER(FIND("0F",ScheduleCompile!N265)),ISNUMBER(FIND("8F",ScheduleCompile!N265)),ISNUMBER(FIND("1F",ScheduleCompile!N265)),ISNUMBER(FIND("2F",ScheduleCompile!N265)),ISNUMBER(FIND("3F",ScheduleCompile!N265)),ISNUMBER(FIND("6F",ScheduleCompile!N265)),ISNUMBER(FIND("7F",ScheduleCompile!N265)),ISNUMBER(FIND("9F",ScheduleCompile!N265)),ISNUMBER(FIND("4F",ScheduleCompile!N265))),VALUE(LEFT(ScheduleCompile!N265,FIND("F",ScheduleCompile!N265)-1)),ScheduleCompile!N265)))))),"",IF(ScheduleCompile!N265="Off",0,IF(ScheduleCompile!N265="On",1,IF(ISNUMBER(ScheduleCompile!N265),ScheduleCompile!N265/1,IF(ISTEXT(ScheduleCompile!N265),IF(OR(ISNUMBER(FIND("5F",ScheduleCompile!N265)),ISNUMBER(FIND("0F",ScheduleCompile!N265)),ISNUMBER(FIND("8F",ScheduleCompile!N265)),ISNUMBER(FIND("1F",ScheduleCompile!N265)),ISNUMBER(FIND("2F",ScheduleCompile!N265)),ISNUMBER(FIND("3F",ScheduleCompile!N265)),ISNUMBER(FIND("6F",ScheduleCompile!N265)),ISNUMBER(FIND("7F",ScheduleCompile!N265)),ISNUMBER(FIND("9F",ScheduleCompile!N265)),ISNUMBER(FIND("4F",ScheduleCompile!N265))),VALUE(LEFT(ScheduleCompile!N265,FIND("F",ScheduleCompile!N265)-1)),ScheduleCompile!N265)))))))</f>
        <v>0</v>
      </c>
      <c r="T272" s="1">
        <f>IF(AND(ISERROR(IF(ScheduleCompile!O265="Off",0,IF(ScheduleCompile!O265="On",1,IF(ISNUMBER(ScheduleCompile!O265),ScheduleCompile!O265/1,IF(ISTEXT(ScheduleCompile!O265),IF(OR(ISNUMBER(FIND("5F",ScheduleCompile!O265)),ISNUMBER(FIND("0F",ScheduleCompile!O265)),ISNUMBER(FIND("8F",ScheduleCompile!O265)),ISNUMBER(FIND("1F",ScheduleCompile!O265)),ISNUMBER(FIND("2F",ScheduleCompile!O265)),ISNUMBER(FIND("3F",ScheduleCompile!O265)),ISNUMBER(FIND("6F",ScheduleCompile!O265)),ISNUMBER(FIND("7F",ScheduleCompile!O265)),ISNUMBER(FIND("9F",ScheduleCompile!O265)),ISNUMBER(FIND("4F",ScheduleCompile!O265))),VALUE(LEFT(ScheduleCompile!O265,FIND("F",ScheduleCompile!O265)-1)),ScheduleCompile!O265)))))),ISTEXT(ScheduleCompile!#REF!)),"ENDTABLE",IF(ISERROR(IF(ScheduleCompile!O265="Off",0,IF(ScheduleCompile!O265="On",1,IF(ISNUMBER(ScheduleCompile!O265),ScheduleCompile!O265/1,IF(ISTEXT(ScheduleCompile!O265),IF(OR(ISNUMBER(FIND("5F",ScheduleCompile!O265)),ISNUMBER(FIND("0F",ScheduleCompile!O265)),ISNUMBER(FIND("8F",ScheduleCompile!O265)),ISNUMBER(FIND("1F",ScheduleCompile!O265)),ISNUMBER(FIND("2F",ScheduleCompile!O265)),ISNUMBER(FIND("3F",ScheduleCompile!O265)),ISNUMBER(FIND("6F",ScheduleCompile!O265)),ISNUMBER(FIND("7F",ScheduleCompile!O265)),ISNUMBER(FIND("9F",ScheduleCompile!O265)),ISNUMBER(FIND("4F",ScheduleCompile!O265))),VALUE(LEFT(ScheduleCompile!O265,FIND("F",ScheduleCompile!O265)-1)),ScheduleCompile!O265)))))),"",IF(ScheduleCompile!O265="Off",0,IF(ScheduleCompile!O265="On",1,IF(ISNUMBER(ScheduleCompile!O265),ScheduleCompile!O265/1,IF(ISTEXT(ScheduleCompile!O265),IF(OR(ISNUMBER(FIND("5F",ScheduleCompile!O265)),ISNUMBER(FIND("0F",ScheduleCompile!O265)),ISNUMBER(FIND("8F",ScheduleCompile!O265)),ISNUMBER(FIND("1F",ScheduleCompile!O265)),ISNUMBER(FIND("2F",ScheduleCompile!O265)),ISNUMBER(FIND("3F",ScheduleCompile!O265)),ISNUMBER(FIND("6F",ScheduleCompile!O265)),ISNUMBER(FIND("7F",ScheduleCompile!O265)),ISNUMBER(FIND("9F",ScheduleCompile!O265)),ISNUMBER(FIND("4F",ScheduleCompile!O265))),VALUE(LEFT(ScheduleCompile!O265,FIND("F",ScheduleCompile!O265)-1)),ScheduleCompile!O265)))))))</f>
        <v>0</v>
      </c>
      <c r="U272" s="1">
        <f>IF(AND(ISERROR(IF(ScheduleCompile!P265="Off",0,IF(ScheduleCompile!P265="On",1,IF(ISNUMBER(ScheduleCompile!P265),ScheduleCompile!P265/1,IF(ISTEXT(ScheduleCompile!P265),IF(OR(ISNUMBER(FIND("5F",ScheduleCompile!P265)),ISNUMBER(FIND("0F",ScheduleCompile!P265)),ISNUMBER(FIND("8F",ScheduleCompile!P265)),ISNUMBER(FIND("1F",ScheduleCompile!P265)),ISNUMBER(FIND("2F",ScheduleCompile!P265)),ISNUMBER(FIND("3F",ScheduleCompile!P265)),ISNUMBER(FIND("6F",ScheduleCompile!P265)),ISNUMBER(FIND("7F",ScheduleCompile!P265)),ISNUMBER(FIND("9F",ScheduleCompile!P265)),ISNUMBER(FIND("4F",ScheduleCompile!P265))),VALUE(LEFT(ScheduleCompile!P265,FIND("F",ScheduleCompile!P265)-1)),ScheduleCompile!P265)))))),ISTEXT(ScheduleCompile!#REF!)),"ENDTABLE",IF(ISERROR(IF(ScheduleCompile!P265="Off",0,IF(ScheduleCompile!P265="On",1,IF(ISNUMBER(ScheduleCompile!P265),ScheduleCompile!P265/1,IF(ISTEXT(ScheduleCompile!P265),IF(OR(ISNUMBER(FIND("5F",ScheduleCompile!P265)),ISNUMBER(FIND("0F",ScheduleCompile!P265)),ISNUMBER(FIND("8F",ScheduleCompile!P265)),ISNUMBER(FIND("1F",ScheduleCompile!P265)),ISNUMBER(FIND("2F",ScheduleCompile!P265)),ISNUMBER(FIND("3F",ScheduleCompile!P265)),ISNUMBER(FIND("6F",ScheduleCompile!P265)),ISNUMBER(FIND("7F",ScheduleCompile!P265)),ISNUMBER(FIND("9F",ScheduleCompile!P265)),ISNUMBER(FIND("4F",ScheduleCompile!P265))),VALUE(LEFT(ScheduleCompile!P265,FIND("F",ScheduleCompile!P265)-1)),ScheduleCompile!P265)))))),"",IF(ScheduleCompile!P265="Off",0,IF(ScheduleCompile!P265="On",1,IF(ISNUMBER(ScheduleCompile!P265),ScheduleCompile!P265/1,IF(ISTEXT(ScheduleCompile!P265),IF(OR(ISNUMBER(FIND("5F",ScheduleCompile!P265)),ISNUMBER(FIND("0F",ScheduleCompile!P265)),ISNUMBER(FIND("8F",ScheduleCompile!P265)),ISNUMBER(FIND("1F",ScheduleCompile!P265)),ISNUMBER(FIND("2F",ScheduleCompile!P265)),ISNUMBER(FIND("3F",ScheduleCompile!P265)),ISNUMBER(FIND("6F",ScheduleCompile!P265)),ISNUMBER(FIND("7F",ScheduleCompile!P265)),ISNUMBER(FIND("9F",ScheduleCompile!P265)),ISNUMBER(FIND("4F",ScheduleCompile!P265))),VALUE(LEFT(ScheduleCompile!P265,FIND("F",ScheduleCompile!P265)-1)),ScheduleCompile!P265)))))))</f>
        <v>0</v>
      </c>
      <c r="V272" s="1">
        <f>IF(AND(ISERROR(IF(ScheduleCompile!Q265="Off",0,IF(ScheduleCompile!Q265="On",1,IF(ISNUMBER(ScheduleCompile!Q265),ScheduleCompile!Q265/1,IF(ISTEXT(ScheduleCompile!Q265),IF(OR(ISNUMBER(FIND("5F",ScheduleCompile!Q265)),ISNUMBER(FIND("0F",ScheduleCompile!Q265)),ISNUMBER(FIND("8F",ScheduleCompile!Q265)),ISNUMBER(FIND("1F",ScheduleCompile!Q265)),ISNUMBER(FIND("2F",ScheduleCompile!Q265)),ISNUMBER(FIND("3F",ScheduleCompile!Q265)),ISNUMBER(FIND("6F",ScheduleCompile!Q265)),ISNUMBER(FIND("7F",ScheduleCompile!Q265)),ISNUMBER(FIND("9F",ScheduleCompile!Q265)),ISNUMBER(FIND("4F",ScheduleCompile!Q265))),VALUE(LEFT(ScheduleCompile!Q265,FIND("F",ScheduleCompile!Q265)-1)),ScheduleCompile!Q265)))))),ISTEXT(ScheduleCompile!#REF!)),"ENDTABLE",IF(ISERROR(IF(ScheduleCompile!Q265="Off",0,IF(ScheduleCompile!Q265="On",1,IF(ISNUMBER(ScheduleCompile!Q265),ScheduleCompile!Q265/1,IF(ISTEXT(ScheduleCompile!Q265),IF(OR(ISNUMBER(FIND("5F",ScheduleCompile!Q265)),ISNUMBER(FIND("0F",ScheduleCompile!Q265)),ISNUMBER(FIND("8F",ScheduleCompile!Q265)),ISNUMBER(FIND("1F",ScheduleCompile!Q265)),ISNUMBER(FIND("2F",ScheduleCompile!Q265)),ISNUMBER(FIND("3F",ScheduleCompile!Q265)),ISNUMBER(FIND("6F",ScheduleCompile!Q265)),ISNUMBER(FIND("7F",ScheduleCompile!Q265)),ISNUMBER(FIND("9F",ScheduleCompile!Q265)),ISNUMBER(FIND("4F",ScheduleCompile!Q265))),VALUE(LEFT(ScheduleCompile!Q265,FIND("F",ScheduleCompile!Q265)-1)),ScheduleCompile!Q265)))))),"",IF(ScheduleCompile!Q265="Off",0,IF(ScheduleCompile!Q265="On",1,IF(ISNUMBER(ScheduleCompile!Q265),ScheduleCompile!Q265/1,IF(ISTEXT(ScheduleCompile!Q265),IF(OR(ISNUMBER(FIND("5F",ScheduleCompile!Q265)),ISNUMBER(FIND("0F",ScheduleCompile!Q265)),ISNUMBER(FIND("8F",ScheduleCompile!Q265)),ISNUMBER(FIND("1F",ScheduleCompile!Q265)),ISNUMBER(FIND("2F",ScheduleCompile!Q265)),ISNUMBER(FIND("3F",ScheduleCompile!Q265)),ISNUMBER(FIND("6F",ScheduleCompile!Q265)),ISNUMBER(FIND("7F",ScheduleCompile!Q265)),ISNUMBER(FIND("9F",ScheduleCompile!Q265)),ISNUMBER(FIND("4F",ScheduleCompile!Q265))),VALUE(LEFT(ScheduleCompile!Q265,FIND("F",ScheduleCompile!Q265)-1)),ScheduleCompile!Q265)))))))</f>
        <v>0</v>
      </c>
      <c r="W272" s="1">
        <f>IF(AND(ISERROR(IF(ScheduleCompile!R265="Off",0,IF(ScheduleCompile!R265="On",1,IF(ISNUMBER(ScheduleCompile!R265),ScheduleCompile!R265/1,IF(ISTEXT(ScheduleCompile!R265),IF(OR(ISNUMBER(FIND("5F",ScheduleCompile!R265)),ISNUMBER(FIND("0F",ScheduleCompile!R265)),ISNUMBER(FIND("8F",ScheduleCompile!R265)),ISNUMBER(FIND("1F",ScheduleCompile!R265)),ISNUMBER(FIND("2F",ScheduleCompile!R265)),ISNUMBER(FIND("3F",ScheduleCompile!R265)),ISNUMBER(FIND("6F",ScheduleCompile!R265)),ISNUMBER(FIND("7F",ScheduleCompile!R265)),ISNUMBER(FIND("9F",ScheduleCompile!R265)),ISNUMBER(FIND("4F",ScheduleCompile!R265))),VALUE(LEFT(ScheduleCompile!R265,FIND("F",ScheduleCompile!R265)-1)),ScheduleCompile!R265)))))),ISTEXT(ScheduleCompile!#REF!)),"ENDTABLE",IF(ISERROR(IF(ScheduleCompile!R265="Off",0,IF(ScheduleCompile!R265="On",1,IF(ISNUMBER(ScheduleCompile!R265),ScheduleCompile!R265/1,IF(ISTEXT(ScheduleCompile!R265),IF(OR(ISNUMBER(FIND("5F",ScheduleCompile!R265)),ISNUMBER(FIND("0F",ScheduleCompile!R265)),ISNUMBER(FIND("8F",ScheduleCompile!R265)),ISNUMBER(FIND("1F",ScheduleCompile!R265)),ISNUMBER(FIND("2F",ScheduleCompile!R265)),ISNUMBER(FIND("3F",ScheduleCompile!R265)),ISNUMBER(FIND("6F",ScheduleCompile!R265)),ISNUMBER(FIND("7F",ScheduleCompile!R265)),ISNUMBER(FIND("9F",ScheduleCompile!R265)),ISNUMBER(FIND("4F",ScheduleCompile!R265))),VALUE(LEFT(ScheduleCompile!R265,FIND("F",ScheduleCompile!R265)-1)),ScheduleCompile!R265)))))),"",IF(ScheduleCompile!R265="Off",0,IF(ScheduleCompile!R265="On",1,IF(ISNUMBER(ScheduleCompile!R265),ScheduleCompile!R265/1,IF(ISTEXT(ScheduleCompile!R265),IF(OR(ISNUMBER(FIND("5F",ScheduleCompile!R265)),ISNUMBER(FIND("0F",ScheduleCompile!R265)),ISNUMBER(FIND("8F",ScheduleCompile!R265)),ISNUMBER(FIND("1F",ScheduleCompile!R265)),ISNUMBER(FIND("2F",ScheduleCompile!R265)),ISNUMBER(FIND("3F",ScheduleCompile!R265)),ISNUMBER(FIND("6F",ScheduleCompile!R265)),ISNUMBER(FIND("7F",ScheduleCompile!R265)),ISNUMBER(FIND("9F",ScheduleCompile!R265)),ISNUMBER(FIND("4F",ScheduleCompile!R265))),VALUE(LEFT(ScheduleCompile!R265,FIND("F",ScheduleCompile!R265)-1)),ScheduleCompile!R265)))))))</f>
        <v>0</v>
      </c>
      <c r="X272" s="1">
        <f>IF(AND(ISERROR(IF(ScheduleCompile!S265="Off",0,IF(ScheduleCompile!S265="On",1,IF(ISNUMBER(ScheduleCompile!S265),ScheduleCompile!S265/1,IF(ISTEXT(ScheduleCompile!S265),IF(OR(ISNUMBER(FIND("5F",ScheduleCompile!S265)),ISNUMBER(FIND("0F",ScheduleCompile!S265)),ISNUMBER(FIND("8F",ScheduleCompile!S265)),ISNUMBER(FIND("1F",ScheduleCompile!S265)),ISNUMBER(FIND("2F",ScheduleCompile!S265)),ISNUMBER(FIND("3F",ScheduleCompile!S265)),ISNUMBER(FIND("6F",ScheduleCompile!S265)),ISNUMBER(FIND("7F",ScheduleCompile!S265)),ISNUMBER(FIND("9F",ScheduleCompile!S265)),ISNUMBER(FIND("4F",ScheduleCompile!S265))),VALUE(LEFT(ScheduleCompile!S265,FIND("F",ScheduleCompile!S265)-1)),ScheduleCompile!S265)))))),ISTEXT(ScheduleCompile!#REF!)),"ENDTABLE",IF(ISERROR(IF(ScheduleCompile!S265="Off",0,IF(ScheduleCompile!S265="On",1,IF(ISNUMBER(ScheduleCompile!S265),ScheduleCompile!S265/1,IF(ISTEXT(ScheduleCompile!S265),IF(OR(ISNUMBER(FIND("5F",ScheduleCompile!S265)),ISNUMBER(FIND("0F",ScheduleCompile!S265)),ISNUMBER(FIND("8F",ScheduleCompile!S265)),ISNUMBER(FIND("1F",ScheduleCompile!S265)),ISNUMBER(FIND("2F",ScheduleCompile!S265)),ISNUMBER(FIND("3F",ScheduleCompile!S265)),ISNUMBER(FIND("6F",ScheduleCompile!S265)),ISNUMBER(FIND("7F",ScheduleCompile!S265)),ISNUMBER(FIND("9F",ScheduleCompile!S265)),ISNUMBER(FIND("4F",ScheduleCompile!S265))),VALUE(LEFT(ScheduleCompile!S265,FIND("F",ScheduleCompile!S265)-1)),ScheduleCompile!S265)))))),"",IF(ScheduleCompile!S265="Off",0,IF(ScheduleCompile!S265="On",1,IF(ISNUMBER(ScheduleCompile!S265),ScheduleCompile!S265/1,IF(ISTEXT(ScheduleCompile!S265),IF(OR(ISNUMBER(FIND("5F",ScheduleCompile!S265)),ISNUMBER(FIND("0F",ScheduleCompile!S265)),ISNUMBER(FIND("8F",ScheduleCompile!S265)),ISNUMBER(FIND("1F",ScheduleCompile!S265)),ISNUMBER(FIND("2F",ScheduleCompile!S265)),ISNUMBER(FIND("3F",ScheduleCompile!S265)),ISNUMBER(FIND("6F",ScheduleCompile!S265)),ISNUMBER(FIND("7F",ScheduleCompile!S265)),ISNUMBER(FIND("9F",ScheduleCompile!S265)),ISNUMBER(FIND("4F",ScheduleCompile!S265))),VALUE(LEFT(ScheduleCompile!S265,FIND("F",ScheduleCompile!S265)-1)),ScheduleCompile!S265)))))))</f>
        <v>0</v>
      </c>
      <c r="Y272" s="1">
        <f>IF(AND(ISERROR(IF(ScheduleCompile!T265="Off",0,IF(ScheduleCompile!T265="On",1,IF(ISNUMBER(ScheduleCompile!T265),ScheduleCompile!T265/1,IF(ISTEXT(ScheduleCompile!T265),IF(OR(ISNUMBER(FIND("5F",ScheduleCompile!T265)),ISNUMBER(FIND("0F",ScheduleCompile!T265)),ISNUMBER(FIND("8F",ScheduleCompile!T265)),ISNUMBER(FIND("1F",ScheduleCompile!T265)),ISNUMBER(FIND("2F",ScheduleCompile!T265)),ISNUMBER(FIND("3F",ScheduleCompile!T265)),ISNUMBER(FIND("6F",ScheduleCompile!T265)),ISNUMBER(FIND("7F",ScheduleCompile!T265)),ISNUMBER(FIND("9F",ScheduleCompile!T265)),ISNUMBER(FIND("4F",ScheduleCompile!T265))),VALUE(LEFT(ScheduleCompile!T265,FIND("F",ScheduleCompile!T265)-1)),ScheduleCompile!T265)))))),ISTEXT(ScheduleCompile!#REF!)),"ENDTABLE",IF(ISERROR(IF(ScheduleCompile!T265="Off",0,IF(ScheduleCompile!T265="On",1,IF(ISNUMBER(ScheduleCompile!T265),ScheduleCompile!T265/1,IF(ISTEXT(ScheduleCompile!T265),IF(OR(ISNUMBER(FIND("5F",ScheduleCompile!T265)),ISNUMBER(FIND("0F",ScheduleCompile!T265)),ISNUMBER(FIND("8F",ScheduleCompile!T265)),ISNUMBER(FIND("1F",ScheduleCompile!T265)),ISNUMBER(FIND("2F",ScheduleCompile!T265)),ISNUMBER(FIND("3F",ScheduleCompile!T265)),ISNUMBER(FIND("6F",ScheduleCompile!T265)),ISNUMBER(FIND("7F",ScheduleCompile!T265)),ISNUMBER(FIND("9F",ScheduleCompile!T265)),ISNUMBER(FIND("4F",ScheduleCompile!T265))),VALUE(LEFT(ScheduleCompile!T265,FIND("F",ScheduleCompile!T265)-1)),ScheduleCompile!T265)))))),"",IF(ScheduleCompile!T265="Off",0,IF(ScheduleCompile!T265="On",1,IF(ISNUMBER(ScheduleCompile!T265),ScheduleCompile!T265/1,IF(ISTEXT(ScheduleCompile!T265),IF(OR(ISNUMBER(FIND("5F",ScheduleCompile!T265)),ISNUMBER(FIND("0F",ScheduleCompile!T265)),ISNUMBER(FIND("8F",ScheduleCompile!T265)),ISNUMBER(FIND("1F",ScheduleCompile!T265)),ISNUMBER(FIND("2F",ScheduleCompile!T265)),ISNUMBER(FIND("3F",ScheduleCompile!T265)),ISNUMBER(FIND("6F",ScheduleCompile!T265)),ISNUMBER(FIND("7F",ScheduleCompile!T265)),ISNUMBER(FIND("9F",ScheduleCompile!T265)),ISNUMBER(FIND("4F",ScheduleCompile!T265))),VALUE(LEFT(ScheduleCompile!T265,FIND("F",ScheduleCompile!T265)-1)),ScheduleCompile!T265)))))))</f>
        <v>0</v>
      </c>
      <c r="Z272" s="1">
        <f>IF(AND(ISERROR(IF(ScheduleCompile!U265="Off",0,IF(ScheduleCompile!U265="On",1,IF(ISNUMBER(ScheduleCompile!U265),ScheduleCompile!U265/1,IF(ISTEXT(ScheduleCompile!U265),IF(OR(ISNUMBER(FIND("5F",ScheduleCompile!U265)),ISNUMBER(FIND("0F",ScheduleCompile!U265)),ISNUMBER(FIND("8F",ScheduleCompile!U265)),ISNUMBER(FIND("1F",ScheduleCompile!U265)),ISNUMBER(FIND("2F",ScheduleCompile!U265)),ISNUMBER(FIND("3F",ScheduleCompile!U265)),ISNUMBER(FIND("6F",ScheduleCompile!U265)),ISNUMBER(FIND("7F",ScheduleCompile!U265)),ISNUMBER(FIND("9F",ScheduleCompile!U265)),ISNUMBER(FIND("4F",ScheduleCompile!U265))),VALUE(LEFT(ScheduleCompile!U265,FIND("F",ScheduleCompile!U265)-1)),ScheduleCompile!U265)))))),ISTEXT(ScheduleCompile!#REF!)),"ENDTABLE",IF(ISERROR(IF(ScheduleCompile!U265="Off",0,IF(ScheduleCompile!U265="On",1,IF(ISNUMBER(ScheduleCompile!U265),ScheduleCompile!U265/1,IF(ISTEXT(ScheduleCompile!U265),IF(OR(ISNUMBER(FIND("5F",ScheduleCompile!U265)),ISNUMBER(FIND("0F",ScheduleCompile!U265)),ISNUMBER(FIND("8F",ScheduleCompile!U265)),ISNUMBER(FIND("1F",ScheduleCompile!U265)),ISNUMBER(FIND("2F",ScheduleCompile!U265)),ISNUMBER(FIND("3F",ScheduleCompile!U265)),ISNUMBER(FIND("6F",ScheduleCompile!U265)),ISNUMBER(FIND("7F",ScheduleCompile!U265)),ISNUMBER(FIND("9F",ScheduleCompile!U265)),ISNUMBER(FIND("4F",ScheduleCompile!U265))),VALUE(LEFT(ScheduleCompile!U265,FIND("F",ScheduleCompile!U265)-1)),ScheduleCompile!U265)))))),"",IF(ScheduleCompile!U265="Off",0,IF(ScheduleCompile!U265="On",1,IF(ISNUMBER(ScheduleCompile!U265),ScheduleCompile!U265/1,IF(ISTEXT(ScheduleCompile!U265),IF(OR(ISNUMBER(FIND("5F",ScheduleCompile!U265)),ISNUMBER(FIND("0F",ScheduleCompile!U265)),ISNUMBER(FIND("8F",ScheduleCompile!U265)),ISNUMBER(FIND("1F",ScheduleCompile!U265)),ISNUMBER(FIND("2F",ScheduleCompile!U265)),ISNUMBER(FIND("3F",ScheduleCompile!U265)),ISNUMBER(FIND("6F",ScheduleCompile!U265)),ISNUMBER(FIND("7F",ScheduleCompile!U265)),ISNUMBER(FIND("9F",ScheduleCompile!U265)),ISNUMBER(FIND("4F",ScheduleCompile!U265))),VALUE(LEFT(ScheduleCompile!U265,FIND("F",ScheduleCompile!U265)-1)),ScheduleCompile!U265)))))))</f>
        <v>0</v>
      </c>
      <c r="AA272" s="1">
        <f>IF(AND(ISERROR(IF(ScheduleCompile!V265="Off",0,IF(ScheduleCompile!V265="On",1,IF(ISNUMBER(ScheduleCompile!V265),ScheduleCompile!V265/1,IF(ISTEXT(ScheduleCompile!V265),IF(OR(ISNUMBER(FIND("5F",ScheduleCompile!V265)),ISNUMBER(FIND("0F",ScheduleCompile!V265)),ISNUMBER(FIND("8F",ScheduleCompile!V265)),ISNUMBER(FIND("1F",ScheduleCompile!V265)),ISNUMBER(FIND("2F",ScheduleCompile!V265)),ISNUMBER(FIND("3F",ScheduleCompile!V265)),ISNUMBER(FIND("6F",ScheduleCompile!V265)),ISNUMBER(FIND("7F",ScheduleCompile!V265)),ISNUMBER(FIND("9F",ScheduleCompile!V265)),ISNUMBER(FIND("4F",ScheduleCompile!V265))),VALUE(LEFT(ScheduleCompile!V265,FIND("F",ScheduleCompile!V265)-1)),ScheduleCompile!V265)))))),ISTEXT(ScheduleCompile!#REF!)),"ENDTABLE",IF(ISERROR(IF(ScheduleCompile!V265="Off",0,IF(ScheduleCompile!V265="On",1,IF(ISNUMBER(ScheduleCompile!V265),ScheduleCompile!V265/1,IF(ISTEXT(ScheduleCompile!V265),IF(OR(ISNUMBER(FIND("5F",ScheduleCompile!V265)),ISNUMBER(FIND("0F",ScheduleCompile!V265)),ISNUMBER(FIND("8F",ScheduleCompile!V265)),ISNUMBER(FIND("1F",ScheduleCompile!V265)),ISNUMBER(FIND("2F",ScheduleCompile!V265)),ISNUMBER(FIND("3F",ScheduleCompile!V265)),ISNUMBER(FIND("6F",ScheduleCompile!V265)),ISNUMBER(FIND("7F",ScheduleCompile!V265)),ISNUMBER(FIND("9F",ScheduleCompile!V265)),ISNUMBER(FIND("4F",ScheduleCompile!V265))),VALUE(LEFT(ScheduleCompile!V265,FIND("F",ScheduleCompile!V265)-1)),ScheduleCompile!V265)))))),"",IF(ScheduleCompile!V265="Off",0,IF(ScheduleCompile!V265="On",1,IF(ISNUMBER(ScheduleCompile!V265),ScheduleCompile!V265/1,IF(ISTEXT(ScheduleCompile!V265),IF(OR(ISNUMBER(FIND("5F",ScheduleCompile!V265)),ISNUMBER(FIND("0F",ScheduleCompile!V265)),ISNUMBER(FIND("8F",ScheduleCompile!V265)),ISNUMBER(FIND("1F",ScheduleCompile!V265)),ISNUMBER(FIND("2F",ScheduleCompile!V265)),ISNUMBER(FIND("3F",ScheduleCompile!V265)),ISNUMBER(FIND("6F",ScheduleCompile!V265)),ISNUMBER(FIND("7F",ScheduleCompile!V265)),ISNUMBER(FIND("9F",ScheduleCompile!V265)),ISNUMBER(FIND("4F",ScheduleCompile!V265))),VALUE(LEFT(ScheduleCompile!V265,FIND("F",ScheduleCompile!V265)-1)),ScheduleCompile!V265)))))))</f>
        <v>0</v>
      </c>
      <c r="AB272" s="1">
        <f>IF(AND(ISERROR(IF(ScheduleCompile!W265="Off",0,IF(ScheduleCompile!W265="On",1,IF(ISNUMBER(ScheduleCompile!W265),ScheduleCompile!W265/1,IF(ISTEXT(ScheduleCompile!W265),IF(OR(ISNUMBER(FIND("5F",ScheduleCompile!W265)),ISNUMBER(FIND("0F",ScheduleCompile!W265)),ISNUMBER(FIND("8F",ScheduleCompile!W265)),ISNUMBER(FIND("1F",ScheduleCompile!W265)),ISNUMBER(FIND("2F",ScheduleCompile!W265)),ISNUMBER(FIND("3F",ScheduleCompile!W265)),ISNUMBER(FIND("6F",ScheduleCompile!W265)),ISNUMBER(FIND("7F",ScheduleCompile!W265)),ISNUMBER(FIND("9F",ScheduleCompile!W265)),ISNUMBER(FIND("4F",ScheduleCompile!W265))),VALUE(LEFT(ScheduleCompile!W265,FIND("F",ScheduleCompile!W265)-1)),ScheduleCompile!W265)))))),ISTEXT(ScheduleCompile!#REF!)),"ENDTABLE",IF(ISERROR(IF(ScheduleCompile!W265="Off",0,IF(ScheduleCompile!W265="On",1,IF(ISNUMBER(ScheduleCompile!W265),ScheduleCompile!W265/1,IF(ISTEXT(ScheduleCompile!W265),IF(OR(ISNUMBER(FIND("5F",ScheduleCompile!W265)),ISNUMBER(FIND("0F",ScheduleCompile!W265)),ISNUMBER(FIND("8F",ScheduleCompile!W265)),ISNUMBER(FIND("1F",ScheduleCompile!W265)),ISNUMBER(FIND("2F",ScheduleCompile!W265)),ISNUMBER(FIND("3F",ScheduleCompile!W265)),ISNUMBER(FIND("6F",ScheduleCompile!W265)),ISNUMBER(FIND("7F",ScheduleCompile!W265)),ISNUMBER(FIND("9F",ScheduleCompile!W265)),ISNUMBER(FIND("4F",ScheduleCompile!W265))),VALUE(LEFT(ScheduleCompile!W265,FIND("F",ScheduleCompile!W265)-1)),ScheduleCompile!W265)))))),"",IF(ScheduleCompile!W265="Off",0,IF(ScheduleCompile!W265="On",1,IF(ISNUMBER(ScheduleCompile!W265),ScheduleCompile!W265/1,IF(ISTEXT(ScheduleCompile!W265),IF(OR(ISNUMBER(FIND("5F",ScheduleCompile!W265)),ISNUMBER(FIND("0F",ScheduleCompile!W265)),ISNUMBER(FIND("8F",ScheduleCompile!W265)),ISNUMBER(FIND("1F",ScheduleCompile!W265)),ISNUMBER(FIND("2F",ScheduleCompile!W265)),ISNUMBER(FIND("3F",ScheduleCompile!W265)),ISNUMBER(FIND("6F",ScheduleCompile!W265)),ISNUMBER(FIND("7F",ScheduleCompile!W265)),ISNUMBER(FIND("9F",ScheduleCompile!W265)),ISNUMBER(FIND("4F",ScheduleCompile!W265))),VALUE(LEFT(ScheduleCompile!W265,FIND("F",ScheduleCompile!W265)-1)),ScheduleCompile!W265)))))))</f>
        <v>0</v>
      </c>
      <c r="AC272" s="1">
        <f>IF(AND(ISERROR(IF(ScheduleCompile!X265="Off",0,IF(ScheduleCompile!X265="On",1,IF(ISNUMBER(ScheduleCompile!X265),ScheduleCompile!X265/1,IF(ISTEXT(ScheduleCompile!X265),IF(OR(ISNUMBER(FIND("5F",ScheduleCompile!X265)),ISNUMBER(FIND("0F",ScheduleCompile!X265)),ISNUMBER(FIND("8F",ScheduleCompile!X265)),ISNUMBER(FIND("1F",ScheduleCompile!X265)),ISNUMBER(FIND("2F",ScheduleCompile!X265)),ISNUMBER(FIND("3F",ScheduleCompile!X265)),ISNUMBER(FIND("6F",ScheduleCompile!X265)),ISNUMBER(FIND("7F",ScheduleCompile!X265)),ISNUMBER(FIND("9F",ScheduleCompile!X265)),ISNUMBER(FIND("4F",ScheduleCompile!X265))),VALUE(LEFT(ScheduleCompile!X265,FIND("F",ScheduleCompile!X265)-1)),ScheduleCompile!X265)))))),ISTEXT(ScheduleCompile!#REF!)),"ENDTABLE",IF(ISERROR(IF(ScheduleCompile!X265="Off",0,IF(ScheduleCompile!X265="On",1,IF(ISNUMBER(ScheduleCompile!X265),ScheduleCompile!X265/1,IF(ISTEXT(ScheduleCompile!X265),IF(OR(ISNUMBER(FIND("5F",ScheduleCompile!X265)),ISNUMBER(FIND("0F",ScheduleCompile!X265)),ISNUMBER(FIND("8F",ScheduleCompile!X265)),ISNUMBER(FIND("1F",ScheduleCompile!X265)),ISNUMBER(FIND("2F",ScheduleCompile!X265)),ISNUMBER(FIND("3F",ScheduleCompile!X265)),ISNUMBER(FIND("6F",ScheduleCompile!X265)),ISNUMBER(FIND("7F",ScheduleCompile!X265)),ISNUMBER(FIND("9F",ScheduleCompile!X265)),ISNUMBER(FIND("4F",ScheduleCompile!X265))),VALUE(LEFT(ScheduleCompile!X265,FIND("F",ScheduleCompile!X265)-1)),ScheduleCompile!X265)))))),"",IF(ScheduleCompile!X265="Off",0,IF(ScheduleCompile!X265="On",1,IF(ISNUMBER(ScheduleCompile!X265),ScheduleCompile!X265/1,IF(ISTEXT(ScheduleCompile!X265),IF(OR(ISNUMBER(FIND("5F",ScheduleCompile!X265)),ISNUMBER(FIND("0F",ScheduleCompile!X265)),ISNUMBER(FIND("8F",ScheduleCompile!X265)),ISNUMBER(FIND("1F",ScheduleCompile!X265)),ISNUMBER(FIND("2F",ScheduleCompile!X265)),ISNUMBER(FIND("3F",ScheduleCompile!X265)),ISNUMBER(FIND("6F",ScheduleCompile!X265)),ISNUMBER(FIND("7F",ScheduleCompile!X265)),ISNUMBER(FIND("9F",ScheduleCompile!X265)),ISNUMBER(FIND("4F",ScheduleCompile!X265))),VALUE(LEFT(ScheduleCompile!X265,FIND("F",ScheduleCompile!X265)-1)),ScheduleCompile!X265)))))))</f>
        <v>0</v>
      </c>
      <c r="AD272" s="1">
        <f>IF(AND(ISERROR(IF(ScheduleCompile!Y265="Off",0,IF(ScheduleCompile!Y265="On",1,IF(ISNUMBER(ScheduleCompile!Y265),ScheduleCompile!Y265/1,IF(ISTEXT(ScheduleCompile!Y265),IF(OR(ISNUMBER(FIND("5F",ScheduleCompile!Y265)),ISNUMBER(FIND("0F",ScheduleCompile!Y265)),ISNUMBER(FIND("8F",ScheduleCompile!Y265)),ISNUMBER(FIND("1F",ScheduleCompile!Y265)),ISNUMBER(FIND("2F",ScheduleCompile!Y265)),ISNUMBER(FIND("3F",ScheduleCompile!Y265)),ISNUMBER(FIND("6F",ScheduleCompile!Y265)),ISNUMBER(FIND("7F",ScheduleCompile!Y265)),ISNUMBER(FIND("9F",ScheduleCompile!Y265)),ISNUMBER(FIND("4F",ScheduleCompile!Y265))),VALUE(LEFT(ScheduleCompile!Y265,FIND("F",ScheduleCompile!Y265)-1)),ScheduleCompile!Y265)))))),ISTEXT(ScheduleCompile!#REF!)),"ENDTABLE",IF(ISERROR(IF(ScheduleCompile!Y265="Off",0,IF(ScheduleCompile!Y265="On",1,IF(ISNUMBER(ScheduleCompile!Y265),ScheduleCompile!Y265/1,IF(ISTEXT(ScheduleCompile!Y265),IF(OR(ISNUMBER(FIND("5F",ScheduleCompile!Y265)),ISNUMBER(FIND("0F",ScheduleCompile!Y265)),ISNUMBER(FIND("8F",ScheduleCompile!Y265)),ISNUMBER(FIND("1F",ScheduleCompile!Y265)),ISNUMBER(FIND("2F",ScheduleCompile!Y265)),ISNUMBER(FIND("3F",ScheduleCompile!Y265)),ISNUMBER(FIND("6F",ScheduleCompile!Y265)),ISNUMBER(FIND("7F",ScheduleCompile!Y265)),ISNUMBER(FIND("9F",ScheduleCompile!Y265)),ISNUMBER(FIND("4F",ScheduleCompile!Y265))),VALUE(LEFT(ScheduleCompile!Y265,FIND("F",ScheduleCompile!Y265)-1)),ScheduleCompile!Y265)))))),"",IF(ScheduleCompile!Y265="Off",0,IF(ScheduleCompile!Y265="On",1,IF(ISNUMBER(ScheduleCompile!Y265),ScheduleCompile!Y265/1,IF(ISTEXT(ScheduleCompile!Y265),IF(OR(ISNUMBER(FIND("5F",ScheduleCompile!Y265)),ISNUMBER(FIND("0F",ScheduleCompile!Y265)),ISNUMBER(FIND("8F",ScheduleCompile!Y265)),ISNUMBER(FIND("1F",ScheduleCompile!Y265)),ISNUMBER(FIND("2F",ScheduleCompile!Y265)),ISNUMBER(FIND("3F",ScheduleCompile!Y265)),ISNUMBER(FIND("6F",ScheduleCompile!Y265)),ISNUMBER(FIND("7F",ScheduleCompile!Y265)),ISNUMBER(FIND("9F",ScheduleCompile!Y265)),ISNUMBER(FIND("4F",ScheduleCompile!Y265))),VALUE(LEFT(ScheduleCompile!Y265,FIND("F",ScheduleCompile!Y265)-1)),ScheduleCompile!Y265)))))))</f>
        <v>0</v>
      </c>
    </row>
    <row r="273" spans="1:30" x14ac:dyDescent="0.25">
      <c r="A273" t="str">
        <f t="shared" si="19"/>
        <v>SchDay "ParkingHtgSetptWD"  Type = "Temperature" Hr = (60, 60, 60, 60, 60, 60, 60, 60, 60, 60, 60, 60, 60, 60, 60, 60, 60, 60, 60, 60, 60, 60, 60, 60) ..</v>
      </c>
      <c r="B273" s="1" t="s">
        <v>623</v>
      </c>
      <c r="C273" t="str">
        <f t="shared" si="20"/>
        <v xml:space="preserve">SchDay "ParkingHtgSetptWD"  Type = "Temperature" Hr = </v>
      </c>
      <c r="D273" t="str">
        <f t="shared" si="21"/>
        <v>(60, 60, 60, 60, 60, 60, 60, 60, 60, 60, 60, 60, 60, 60, 60, 60, 60, 60, 60, 60, 60, 60, 60, 60) ..</v>
      </c>
      <c r="E273" s="30" t="str">
        <f>ScheduleCompile!A266</f>
        <v>ParkingHtgSetptWD</v>
      </c>
      <c r="F273" t="str">
        <f t="shared" si="22"/>
        <v>Temperature</v>
      </c>
      <c r="G273" s="1">
        <f>IF(AND(ISERROR(IF(ScheduleCompile!B266="Off",0,IF(ScheduleCompile!B266="On",1,IF(ISNUMBER(ScheduleCompile!B266),ScheduleCompile!B266/1,IF(ISTEXT(ScheduleCompile!B266),IF(OR(ISNUMBER(FIND("5F",ScheduleCompile!B266)),ISNUMBER(FIND("0F",ScheduleCompile!B266)),ISNUMBER(FIND("8F",ScheduleCompile!B266)),ISNUMBER(FIND("1F",ScheduleCompile!B266)),ISNUMBER(FIND("2F",ScheduleCompile!B266)),ISNUMBER(FIND("3F",ScheduleCompile!B266)),ISNUMBER(FIND("6F",ScheduleCompile!B266)),ISNUMBER(FIND("7F",ScheduleCompile!B266)),ISNUMBER(FIND("9F",ScheduleCompile!B266)),ISNUMBER(FIND("4F",ScheduleCompile!B266))),VALUE(LEFT(ScheduleCompile!B266,FIND("F",ScheduleCompile!B266)-1)),ScheduleCompile!B266)))))),ISTEXT(ScheduleCompile!#REF!)),"ENDTABLE",IF(ISERROR(IF(ScheduleCompile!B266="Off",0,IF(ScheduleCompile!B266="On",1,IF(ISNUMBER(ScheduleCompile!B266),ScheduleCompile!B266/1,IF(ISTEXT(ScheduleCompile!B266),IF(OR(ISNUMBER(FIND("5F",ScheduleCompile!B266)),ISNUMBER(FIND("0F",ScheduleCompile!B266)),ISNUMBER(FIND("8F",ScheduleCompile!B266)),ISNUMBER(FIND("1F",ScheduleCompile!B266)),ISNUMBER(FIND("2F",ScheduleCompile!B266)),ISNUMBER(FIND("3F",ScheduleCompile!B266)),ISNUMBER(FIND("6F",ScheduleCompile!B266)),ISNUMBER(FIND("7F",ScheduleCompile!B266)),ISNUMBER(FIND("9F",ScheduleCompile!B266)),ISNUMBER(FIND("4F",ScheduleCompile!B266))),VALUE(LEFT(ScheduleCompile!B266,FIND("F",ScheduleCompile!B266)-1)),ScheduleCompile!B266)))))),"",IF(ScheduleCompile!B266="Off",0,IF(ScheduleCompile!B266="On",1,IF(ISNUMBER(ScheduleCompile!B266),ScheduleCompile!B266/1,IF(ISTEXT(ScheduleCompile!B266),IF(OR(ISNUMBER(FIND("5F",ScheduleCompile!B266)),ISNUMBER(FIND("0F",ScheduleCompile!B266)),ISNUMBER(FIND("8F",ScheduleCompile!B266)),ISNUMBER(FIND("1F",ScheduleCompile!B266)),ISNUMBER(FIND("2F",ScheduleCompile!B266)),ISNUMBER(FIND("3F",ScheduleCompile!B266)),ISNUMBER(FIND("6F",ScheduleCompile!B266)),ISNUMBER(FIND("7F",ScheduleCompile!B266)),ISNUMBER(FIND("9F",ScheduleCompile!B266)),ISNUMBER(FIND("4F",ScheduleCompile!B266))),VALUE(LEFT(ScheduleCompile!B266,FIND("F",ScheduleCompile!B266)-1)),ScheduleCompile!B266)))))))</f>
        <v>60</v>
      </c>
      <c r="H273" s="1">
        <f>IF(AND(ISERROR(IF(ScheduleCompile!C266="Off",0,IF(ScheduleCompile!C266="On",1,IF(ISNUMBER(ScheduleCompile!C266),ScheduleCompile!C266/1,IF(ISTEXT(ScheduleCompile!C266),IF(OR(ISNUMBER(FIND("5F",ScheduleCompile!C266)),ISNUMBER(FIND("0F",ScheduleCompile!C266)),ISNUMBER(FIND("8F",ScheduleCompile!C266)),ISNUMBER(FIND("1F",ScheduleCompile!C266)),ISNUMBER(FIND("2F",ScheduleCompile!C266)),ISNUMBER(FIND("3F",ScheduleCompile!C266)),ISNUMBER(FIND("6F",ScheduleCompile!C266)),ISNUMBER(FIND("7F",ScheduleCompile!C266)),ISNUMBER(FIND("9F",ScheduleCompile!C266)),ISNUMBER(FIND("4F",ScheduleCompile!C266))),VALUE(LEFT(ScheduleCompile!C266,FIND("F",ScheduleCompile!C266)-1)),ScheduleCompile!C266)))))),ISTEXT(ScheduleCompile!#REF!)),"ENDTABLE",IF(ISERROR(IF(ScheduleCompile!C266="Off",0,IF(ScheduleCompile!C266="On",1,IF(ISNUMBER(ScheduleCompile!C266),ScheduleCompile!C266/1,IF(ISTEXT(ScheduleCompile!C266),IF(OR(ISNUMBER(FIND("5F",ScheduleCompile!C266)),ISNUMBER(FIND("0F",ScheduleCompile!C266)),ISNUMBER(FIND("8F",ScheduleCompile!C266)),ISNUMBER(FIND("1F",ScheduleCompile!C266)),ISNUMBER(FIND("2F",ScheduleCompile!C266)),ISNUMBER(FIND("3F",ScheduleCompile!C266)),ISNUMBER(FIND("6F",ScheduleCompile!C266)),ISNUMBER(FIND("7F",ScheduleCompile!C266)),ISNUMBER(FIND("9F",ScheduleCompile!C266)),ISNUMBER(FIND("4F",ScheduleCompile!C266))),VALUE(LEFT(ScheduleCompile!C266,FIND("F",ScheduleCompile!C266)-1)),ScheduleCompile!C266)))))),"",IF(ScheduleCompile!C266="Off",0,IF(ScheduleCompile!C266="On",1,IF(ISNUMBER(ScheduleCompile!C266),ScheduleCompile!C266/1,IF(ISTEXT(ScheduleCompile!C266),IF(OR(ISNUMBER(FIND("5F",ScheduleCompile!C266)),ISNUMBER(FIND("0F",ScheduleCompile!C266)),ISNUMBER(FIND("8F",ScheduleCompile!C266)),ISNUMBER(FIND("1F",ScheduleCompile!C266)),ISNUMBER(FIND("2F",ScheduleCompile!C266)),ISNUMBER(FIND("3F",ScheduleCompile!C266)),ISNUMBER(FIND("6F",ScheduleCompile!C266)),ISNUMBER(FIND("7F",ScheduleCompile!C266)),ISNUMBER(FIND("9F",ScheduleCompile!C266)),ISNUMBER(FIND("4F",ScheduleCompile!C266))),VALUE(LEFT(ScheduleCompile!C266,FIND("F",ScheduleCompile!C266)-1)),ScheduleCompile!C266)))))))</f>
        <v>60</v>
      </c>
      <c r="I273" s="1">
        <f>IF(AND(ISERROR(IF(ScheduleCompile!D266="Off",0,IF(ScheduleCompile!D266="On",1,IF(ISNUMBER(ScheduleCompile!D266),ScheduleCompile!D266/1,IF(ISTEXT(ScheduleCompile!D266),IF(OR(ISNUMBER(FIND("5F",ScheduleCompile!D266)),ISNUMBER(FIND("0F",ScheduleCompile!D266)),ISNUMBER(FIND("8F",ScheduleCompile!D266)),ISNUMBER(FIND("1F",ScheduleCompile!D266)),ISNUMBER(FIND("2F",ScheduleCompile!D266)),ISNUMBER(FIND("3F",ScheduleCompile!D266)),ISNUMBER(FIND("6F",ScheduleCompile!D266)),ISNUMBER(FIND("7F",ScheduleCompile!D266)),ISNUMBER(FIND("9F",ScheduleCompile!D266)),ISNUMBER(FIND("4F",ScheduleCompile!D266))),VALUE(LEFT(ScheduleCompile!D266,FIND("F",ScheduleCompile!D266)-1)),ScheduleCompile!D266)))))),ISTEXT(ScheduleCompile!#REF!)),"ENDTABLE",IF(ISERROR(IF(ScheduleCompile!D266="Off",0,IF(ScheduleCompile!D266="On",1,IF(ISNUMBER(ScheduleCompile!D266),ScheduleCompile!D266/1,IF(ISTEXT(ScheduleCompile!D266),IF(OR(ISNUMBER(FIND("5F",ScheduleCompile!D266)),ISNUMBER(FIND("0F",ScheduleCompile!D266)),ISNUMBER(FIND("8F",ScheduleCompile!D266)),ISNUMBER(FIND("1F",ScheduleCompile!D266)),ISNUMBER(FIND("2F",ScheduleCompile!D266)),ISNUMBER(FIND("3F",ScheduleCompile!D266)),ISNUMBER(FIND("6F",ScheduleCompile!D266)),ISNUMBER(FIND("7F",ScheduleCompile!D266)),ISNUMBER(FIND("9F",ScheduleCompile!D266)),ISNUMBER(FIND("4F",ScheduleCompile!D266))),VALUE(LEFT(ScheduleCompile!D266,FIND("F",ScheduleCompile!D266)-1)),ScheduleCompile!D266)))))),"",IF(ScheduleCompile!D266="Off",0,IF(ScheduleCompile!D266="On",1,IF(ISNUMBER(ScheduleCompile!D266),ScheduleCompile!D266/1,IF(ISTEXT(ScheduleCompile!D266),IF(OR(ISNUMBER(FIND("5F",ScheduleCompile!D266)),ISNUMBER(FIND("0F",ScheduleCompile!D266)),ISNUMBER(FIND("8F",ScheduleCompile!D266)),ISNUMBER(FIND("1F",ScheduleCompile!D266)),ISNUMBER(FIND("2F",ScheduleCompile!D266)),ISNUMBER(FIND("3F",ScheduleCompile!D266)),ISNUMBER(FIND("6F",ScheduleCompile!D266)),ISNUMBER(FIND("7F",ScheduleCompile!D266)),ISNUMBER(FIND("9F",ScheduleCompile!D266)),ISNUMBER(FIND("4F",ScheduleCompile!D266))),VALUE(LEFT(ScheduleCompile!D266,FIND("F",ScheduleCompile!D266)-1)),ScheduleCompile!D266)))))))</f>
        <v>60</v>
      </c>
      <c r="J273" s="1">
        <f>IF(AND(ISERROR(IF(ScheduleCompile!E266="Off",0,IF(ScheduleCompile!E266="On",1,IF(ISNUMBER(ScheduleCompile!E266),ScheduleCompile!E266/1,IF(ISTEXT(ScheduleCompile!E266),IF(OR(ISNUMBER(FIND("5F",ScheduleCompile!E266)),ISNUMBER(FIND("0F",ScheduleCompile!E266)),ISNUMBER(FIND("8F",ScheduleCompile!E266)),ISNUMBER(FIND("1F",ScheduleCompile!E266)),ISNUMBER(FIND("2F",ScheduleCompile!E266)),ISNUMBER(FIND("3F",ScheduleCompile!E266)),ISNUMBER(FIND("6F",ScheduleCompile!E266)),ISNUMBER(FIND("7F",ScheduleCompile!E266)),ISNUMBER(FIND("9F",ScheduleCompile!E266)),ISNUMBER(FIND("4F",ScheduleCompile!E266))),VALUE(LEFT(ScheduleCompile!E266,FIND("F",ScheduleCompile!E266)-1)),ScheduleCompile!E266)))))),ISTEXT(ScheduleCompile!#REF!)),"ENDTABLE",IF(ISERROR(IF(ScheduleCompile!E266="Off",0,IF(ScheduleCompile!E266="On",1,IF(ISNUMBER(ScheduleCompile!E266),ScheduleCompile!E266/1,IF(ISTEXT(ScheduleCompile!E266),IF(OR(ISNUMBER(FIND("5F",ScheduleCompile!E266)),ISNUMBER(FIND("0F",ScheduleCompile!E266)),ISNUMBER(FIND("8F",ScheduleCompile!E266)),ISNUMBER(FIND("1F",ScheduleCompile!E266)),ISNUMBER(FIND("2F",ScheduleCompile!E266)),ISNUMBER(FIND("3F",ScheduleCompile!E266)),ISNUMBER(FIND("6F",ScheduleCompile!E266)),ISNUMBER(FIND("7F",ScheduleCompile!E266)),ISNUMBER(FIND("9F",ScheduleCompile!E266)),ISNUMBER(FIND("4F",ScheduleCompile!E266))),VALUE(LEFT(ScheduleCompile!E266,FIND("F",ScheduleCompile!E266)-1)),ScheduleCompile!E266)))))),"",IF(ScheduleCompile!E266="Off",0,IF(ScheduleCompile!E266="On",1,IF(ISNUMBER(ScheduleCompile!E266),ScheduleCompile!E266/1,IF(ISTEXT(ScheduleCompile!E266),IF(OR(ISNUMBER(FIND("5F",ScheduleCompile!E266)),ISNUMBER(FIND("0F",ScheduleCompile!E266)),ISNUMBER(FIND("8F",ScheduleCompile!E266)),ISNUMBER(FIND("1F",ScheduleCompile!E266)),ISNUMBER(FIND("2F",ScheduleCompile!E266)),ISNUMBER(FIND("3F",ScheduleCompile!E266)),ISNUMBER(FIND("6F",ScheduleCompile!E266)),ISNUMBER(FIND("7F",ScheduleCompile!E266)),ISNUMBER(FIND("9F",ScheduleCompile!E266)),ISNUMBER(FIND("4F",ScheduleCompile!E266))),VALUE(LEFT(ScheduleCompile!E266,FIND("F",ScheduleCompile!E266)-1)),ScheduleCompile!E266)))))))</f>
        <v>60</v>
      </c>
      <c r="K273" s="1">
        <f>IF(AND(ISERROR(IF(ScheduleCompile!F266="Off",0,IF(ScheduleCompile!F266="On",1,IF(ISNUMBER(ScheduleCompile!F266),ScheduleCompile!F266/1,IF(ISTEXT(ScheduleCompile!F266),IF(OR(ISNUMBER(FIND("5F",ScheduleCompile!F266)),ISNUMBER(FIND("0F",ScheduleCompile!F266)),ISNUMBER(FIND("8F",ScheduleCompile!F266)),ISNUMBER(FIND("1F",ScheduleCompile!F266)),ISNUMBER(FIND("2F",ScheduleCompile!F266)),ISNUMBER(FIND("3F",ScheduleCompile!F266)),ISNUMBER(FIND("6F",ScheduleCompile!F266)),ISNUMBER(FIND("7F",ScheduleCompile!F266)),ISNUMBER(FIND("9F",ScheduleCompile!F266)),ISNUMBER(FIND("4F",ScheduleCompile!F266))),VALUE(LEFT(ScheduleCompile!F266,FIND("F",ScheduleCompile!F266)-1)),ScheduleCompile!F266)))))),ISTEXT(ScheduleCompile!#REF!)),"ENDTABLE",IF(ISERROR(IF(ScheduleCompile!F266="Off",0,IF(ScheduleCompile!F266="On",1,IF(ISNUMBER(ScheduleCompile!F266),ScheduleCompile!F266/1,IF(ISTEXT(ScheduleCompile!F266),IF(OR(ISNUMBER(FIND("5F",ScheduleCompile!F266)),ISNUMBER(FIND("0F",ScheduleCompile!F266)),ISNUMBER(FIND("8F",ScheduleCompile!F266)),ISNUMBER(FIND("1F",ScheduleCompile!F266)),ISNUMBER(FIND("2F",ScheduleCompile!F266)),ISNUMBER(FIND("3F",ScheduleCompile!F266)),ISNUMBER(FIND("6F",ScheduleCompile!F266)),ISNUMBER(FIND("7F",ScheduleCompile!F266)),ISNUMBER(FIND("9F",ScheduleCompile!F266)),ISNUMBER(FIND("4F",ScheduleCompile!F266))),VALUE(LEFT(ScheduleCompile!F266,FIND("F",ScheduleCompile!F266)-1)),ScheduleCompile!F266)))))),"",IF(ScheduleCompile!F266="Off",0,IF(ScheduleCompile!F266="On",1,IF(ISNUMBER(ScheduleCompile!F266),ScheduleCompile!F266/1,IF(ISTEXT(ScheduleCompile!F266),IF(OR(ISNUMBER(FIND("5F",ScheduleCompile!F266)),ISNUMBER(FIND("0F",ScheduleCompile!F266)),ISNUMBER(FIND("8F",ScheduleCompile!F266)),ISNUMBER(FIND("1F",ScheduleCompile!F266)),ISNUMBER(FIND("2F",ScheduleCompile!F266)),ISNUMBER(FIND("3F",ScheduleCompile!F266)),ISNUMBER(FIND("6F",ScheduleCompile!F266)),ISNUMBER(FIND("7F",ScheduleCompile!F266)),ISNUMBER(FIND("9F",ScheduleCompile!F266)),ISNUMBER(FIND("4F",ScheduleCompile!F266))),VALUE(LEFT(ScheduleCompile!F266,FIND("F",ScheduleCompile!F266)-1)),ScheduleCompile!F266)))))))</f>
        <v>60</v>
      </c>
      <c r="L273" s="1">
        <f>IF(AND(ISERROR(IF(ScheduleCompile!G266="Off",0,IF(ScheduleCompile!G266="On",1,IF(ISNUMBER(ScheduleCompile!G266),ScheduleCompile!G266/1,IF(ISTEXT(ScheduleCompile!G266),IF(OR(ISNUMBER(FIND("5F",ScheduleCompile!G266)),ISNUMBER(FIND("0F",ScheduleCompile!G266)),ISNUMBER(FIND("8F",ScheduleCompile!G266)),ISNUMBER(FIND("1F",ScheduleCompile!G266)),ISNUMBER(FIND("2F",ScheduleCompile!G266)),ISNUMBER(FIND("3F",ScheduleCompile!G266)),ISNUMBER(FIND("6F",ScheduleCompile!G266)),ISNUMBER(FIND("7F",ScheduleCompile!G266)),ISNUMBER(FIND("9F",ScheduleCompile!G266)),ISNUMBER(FIND("4F",ScheduleCompile!G266))),VALUE(LEFT(ScheduleCompile!G266,FIND("F",ScheduleCompile!G266)-1)),ScheduleCompile!G266)))))),ISTEXT(ScheduleCompile!#REF!)),"ENDTABLE",IF(ISERROR(IF(ScheduleCompile!G266="Off",0,IF(ScheduleCompile!G266="On",1,IF(ISNUMBER(ScheduleCompile!G266),ScheduleCompile!G266/1,IF(ISTEXT(ScheduleCompile!G266),IF(OR(ISNUMBER(FIND("5F",ScheduleCompile!G266)),ISNUMBER(FIND("0F",ScheduleCompile!G266)),ISNUMBER(FIND("8F",ScheduleCompile!G266)),ISNUMBER(FIND("1F",ScheduleCompile!G266)),ISNUMBER(FIND("2F",ScheduleCompile!G266)),ISNUMBER(FIND("3F",ScheduleCompile!G266)),ISNUMBER(FIND("6F",ScheduleCompile!G266)),ISNUMBER(FIND("7F",ScheduleCompile!G266)),ISNUMBER(FIND("9F",ScheduleCompile!G266)),ISNUMBER(FIND("4F",ScheduleCompile!G266))),VALUE(LEFT(ScheduleCompile!G266,FIND("F",ScheduleCompile!G266)-1)),ScheduleCompile!G266)))))),"",IF(ScheduleCompile!G266="Off",0,IF(ScheduleCompile!G266="On",1,IF(ISNUMBER(ScheduleCompile!G266),ScheduleCompile!G266/1,IF(ISTEXT(ScheduleCompile!G266),IF(OR(ISNUMBER(FIND("5F",ScheduleCompile!G266)),ISNUMBER(FIND("0F",ScheduleCompile!G266)),ISNUMBER(FIND("8F",ScheduleCompile!G266)),ISNUMBER(FIND("1F",ScheduleCompile!G266)),ISNUMBER(FIND("2F",ScheduleCompile!G266)),ISNUMBER(FIND("3F",ScheduleCompile!G266)),ISNUMBER(FIND("6F",ScheduleCompile!G266)),ISNUMBER(FIND("7F",ScheduleCompile!G266)),ISNUMBER(FIND("9F",ScheduleCompile!G266)),ISNUMBER(FIND("4F",ScheduleCompile!G266))),VALUE(LEFT(ScheduleCompile!G266,FIND("F",ScheduleCompile!G266)-1)),ScheduleCompile!G266)))))))</f>
        <v>60</v>
      </c>
      <c r="M273" s="1">
        <f>IF(AND(ISERROR(IF(ScheduleCompile!H266="Off",0,IF(ScheduleCompile!H266="On",1,IF(ISNUMBER(ScheduleCompile!H266),ScheduleCompile!H266/1,IF(ISTEXT(ScheduleCompile!H266),IF(OR(ISNUMBER(FIND("5F",ScheduleCompile!H266)),ISNUMBER(FIND("0F",ScheduleCompile!H266)),ISNUMBER(FIND("8F",ScheduleCompile!H266)),ISNUMBER(FIND("1F",ScheduleCompile!H266)),ISNUMBER(FIND("2F",ScheduleCompile!H266)),ISNUMBER(FIND("3F",ScheduleCompile!H266)),ISNUMBER(FIND("6F",ScheduleCompile!H266)),ISNUMBER(FIND("7F",ScheduleCompile!H266)),ISNUMBER(FIND("9F",ScheduleCompile!H266)),ISNUMBER(FIND("4F",ScheduleCompile!H266))),VALUE(LEFT(ScheduleCompile!H266,FIND("F",ScheduleCompile!H266)-1)),ScheduleCompile!H266)))))),ISTEXT(ScheduleCompile!#REF!)),"ENDTABLE",IF(ISERROR(IF(ScheduleCompile!H266="Off",0,IF(ScheduleCompile!H266="On",1,IF(ISNUMBER(ScheduleCompile!H266),ScheduleCompile!H266/1,IF(ISTEXT(ScheduleCompile!H266),IF(OR(ISNUMBER(FIND("5F",ScheduleCompile!H266)),ISNUMBER(FIND("0F",ScheduleCompile!H266)),ISNUMBER(FIND("8F",ScheduleCompile!H266)),ISNUMBER(FIND("1F",ScheduleCompile!H266)),ISNUMBER(FIND("2F",ScheduleCompile!H266)),ISNUMBER(FIND("3F",ScheduleCompile!H266)),ISNUMBER(FIND("6F",ScheduleCompile!H266)),ISNUMBER(FIND("7F",ScheduleCompile!H266)),ISNUMBER(FIND("9F",ScheduleCompile!H266)),ISNUMBER(FIND("4F",ScheduleCompile!H266))),VALUE(LEFT(ScheduleCompile!H266,FIND("F",ScheduleCompile!H266)-1)),ScheduleCompile!H266)))))),"",IF(ScheduleCompile!H266="Off",0,IF(ScheduleCompile!H266="On",1,IF(ISNUMBER(ScheduleCompile!H266),ScheduleCompile!H266/1,IF(ISTEXT(ScheduleCompile!H266),IF(OR(ISNUMBER(FIND("5F",ScheduleCompile!H266)),ISNUMBER(FIND("0F",ScheduleCompile!H266)),ISNUMBER(FIND("8F",ScheduleCompile!H266)),ISNUMBER(FIND("1F",ScheduleCompile!H266)),ISNUMBER(FIND("2F",ScheduleCompile!H266)),ISNUMBER(FIND("3F",ScheduleCompile!H266)),ISNUMBER(FIND("6F",ScheduleCompile!H266)),ISNUMBER(FIND("7F",ScheduleCompile!H266)),ISNUMBER(FIND("9F",ScheduleCompile!H266)),ISNUMBER(FIND("4F",ScheduleCompile!H266))),VALUE(LEFT(ScheduleCompile!H266,FIND("F",ScheduleCompile!H266)-1)),ScheduleCompile!H266)))))))</f>
        <v>60</v>
      </c>
      <c r="N273" s="1">
        <f>IF(AND(ISERROR(IF(ScheduleCompile!I266="Off",0,IF(ScheduleCompile!I266="On",1,IF(ISNUMBER(ScheduleCompile!I266),ScheduleCompile!I266/1,IF(ISTEXT(ScheduleCompile!I266),IF(OR(ISNUMBER(FIND("5F",ScheduleCompile!I266)),ISNUMBER(FIND("0F",ScheduleCompile!I266)),ISNUMBER(FIND("8F",ScheduleCompile!I266)),ISNUMBER(FIND("1F",ScheduleCompile!I266)),ISNUMBER(FIND("2F",ScheduleCompile!I266)),ISNUMBER(FIND("3F",ScheduleCompile!I266)),ISNUMBER(FIND("6F",ScheduleCompile!I266)),ISNUMBER(FIND("7F",ScheduleCompile!I266)),ISNUMBER(FIND("9F",ScheduleCompile!I266)),ISNUMBER(FIND("4F",ScheduleCompile!I266))),VALUE(LEFT(ScheduleCompile!I266,FIND("F",ScheduleCompile!I266)-1)),ScheduleCompile!I266)))))),ISTEXT(ScheduleCompile!#REF!)),"ENDTABLE",IF(ISERROR(IF(ScheduleCompile!I266="Off",0,IF(ScheduleCompile!I266="On",1,IF(ISNUMBER(ScheduleCompile!I266),ScheduleCompile!I266/1,IF(ISTEXT(ScheduleCompile!I266),IF(OR(ISNUMBER(FIND("5F",ScheduleCompile!I266)),ISNUMBER(FIND("0F",ScheduleCompile!I266)),ISNUMBER(FIND("8F",ScheduleCompile!I266)),ISNUMBER(FIND("1F",ScheduleCompile!I266)),ISNUMBER(FIND("2F",ScheduleCompile!I266)),ISNUMBER(FIND("3F",ScheduleCompile!I266)),ISNUMBER(FIND("6F",ScheduleCompile!I266)),ISNUMBER(FIND("7F",ScheduleCompile!I266)),ISNUMBER(FIND("9F",ScheduleCompile!I266)),ISNUMBER(FIND("4F",ScheduleCompile!I266))),VALUE(LEFT(ScheduleCompile!I266,FIND("F",ScheduleCompile!I266)-1)),ScheduleCompile!I266)))))),"",IF(ScheduleCompile!I266="Off",0,IF(ScheduleCompile!I266="On",1,IF(ISNUMBER(ScheduleCompile!I266),ScheduleCompile!I266/1,IF(ISTEXT(ScheduleCompile!I266),IF(OR(ISNUMBER(FIND("5F",ScheduleCompile!I266)),ISNUMBER(FIND("0F",ScheduleCompile!I266)),ISNUMBER(FIND("8F",ScheduleCompile!I266)),ISNUMBER(FIND("1F",ScheduleCompile!I266)),ISNUMBER(FIND("2F",ScheduleCompile!I266)),ISNUMBER(FIND("3F",ScheduleCompile!I266)),ISNUMBER(FIND("6F",ScheduleCompile!I266)),ISNUMBER(FIND("7F",ScheduleCompile!I266)),ISNUMBER(FIND("9F",ScheduleCompile!I266)),ISNUMBER(FIND("4F",ScheduleCompile!I266))),VALUE(LEFT(ScheduleCompile!I266,FIND("F",ScheduleCompile!I266)-1)),ScheduleCompile!I266)))))))</f>
        <v>60</v>
      </c>
      <c r="O273" s="1">
        <f>IF(AND(ISERROR(IF(ScheduleCompile!J266="Off",0,IF(ScheduleCompile!J266="On",1,IF(ISNUMBER(ScheduleCompile!J266),ScheduleCompile!J266/1,IF(ISTEXT(ScheduleCompile!J266),IF(OR(ISNUMBER(FIND("5F",ScheduleCompile!J266)),ISNUMBER(FIND("0F",ScheduleCompile!J266)),ISNUMBER(FIND("8F",ScheduleCompile!J266)),ISNUMBER(FIND("1F",ScheduleCompile!J266)),ISNUMBER(FIND("2F",ScheduleCompile!J266)),ISNUMBER(FIND("3F",ScheduleCompile!J266)),ISNUMBER(FIND("6F",ScheduleCompile!J266)),ISNUMBER(FIND("7F",ScheduleCompile!J266)),ISNUMBER(FIND("9F",ScheduleCompile!J266)),ISNUMBER(FIND("4F",ScheduleCompile!J266))),VALUE(LEFT(ScheduleCompile!J266,FIND("F",ScheduleCompile!J266)-1)),ScheduleCompile!J266)))))),ISTEXT(ScheduleCompile!#REF!)),"ENDTABLE",IF(ISERROR(IF(ScheduleCompile!J266="Off",0,IF(ScheduleCompile!J266="On",1,IF(ISNUMBER(ScheduleCompile!J266),ScheduleCompile!J266/1,IF(ISTEXT(ScheduleCompile!J266),IF(OR(ISNUMBER(FIND("5F",ScheduleCompile!J266)),ISNUMBER(FIND("0F",ScheduleCompile!J266)),ISNUMBER(FIND("8F",ScheduleCompile!J266)),ISNUMBER(FIND("1F",ScheduleCompile!J266)),ISNUMBER(FIND("2F",ScheduleCompile!J266)),ISNUMBER(FIND("3F",ScheduleCompile!J266)),ISNUMBER(FIND("6F",ScheduleCompile!J266)),ISNUMBER(FIND("7F",ScheduleCompile!J266)),ISNUMBER(FIND("9F",ScheduleCompile!J266)),ISNUMBER(FIND("4F",ScheduleCompile!J266))),VALUE(LEFT(ScheduleCompile!J266,FIND("F",ScheduleCompile!J266)-1)),ScheduleCompile!J266)))))),"",IF(ScheduleCompile!J266="Off",0,IF(ScheduleCompile!J266="On",1,IF(ISNUMBER(ScheduleCompile!J266),ScheduleCompile!J266/1,IF(ISTEXT(ScheduleCompile!J266),IF(OR(ISNUMBER(FIND("5F",ScheduleCompile!J266)),ISNUMBER(FIND("0F",ScheduleCompile!J266)),ISNUMBER(FIND("8F",ScheduleCompile!J266)),ISNUMBER(FIND("1F",ScheduleCompile!J266)),ISNUMBER(FIND("2F",ScheduleCompile!J266)),ISNUMBER(FIND("3F",ScheduleCompile!J266)),ISNUMBER(FIND("6F",ScheduleCompile!J266)),ISNUMBER(FIND("7F",ScheduleCompile!J266)),ISNUMBER(FIND("9F",ScheduleCompile!J266)),ISNUMBER(FIND("4F",ScheduleCompile!J266))),VALUE(LEFT(ScheduleCompile!J266,FIND("F",ScheduleCompile!J266)-1)),ScheduleCompile!J266)))))))</f>
        <v>60</v>
      </c>
      <c r="P273" s="1">
        <f>IF(AND(ISERROR(IF(ScheduleCompile!K266="Off",0,IF(ScheduleCompile!K266="On",1,IF(ISNUMBER(ScheduleCompile!K266),ScheduleCompile!K266/1,IF(ISTEXT(ScheduleCompile!K266),IF(OR(ISNUMBER(FIND("5F",ScheduleCompile!K266)),ISNUMBER(FIND("0F",ScheduleCompile!K266)),ISNUMBER(FIND("8F",ScheduleCompile!K266)),ISNUMBER(FIND("1F",ScheduleCompile!K266)),ISNUMBER(FIND("2F",ScheduleCompile!K266)),ISNUMBER(FIND("3F",ScheduleCompile!K266)),ISNUMBER(FIND("6F",ScheduleCompile!K266)),ISNUMBER(FIND("7F",ScheduleCompile!K266)),ISNUMBER(FIND("9F",ScheduleCompile!K266)),ISNUMBER(FIND("4F",ScheduleCompile!K266))),VALUE(LEFT(ScheduleCompile!K266,FIND("F",ScheduleCompile!K266)-1)),ScheduleCompile!K266)))))),ISTEXT(ScheduleCompile!#REF!)),"ENDTABLE",IF(ISERROR(IF(ScheduleCompile!K266="Off",0,IF(ScheduleCompile!K266="On",1,IF(ISNUMBER(ScheduleCompile!K266),ScheduleCompile!K266/1,IF(ISTEXT(ScheduleCompile!K266),IF(OR(ISNUMBER(FIND("5F",ScheduleCompile!K266)),ISNUMBER(FIND("0F",ScheduleCompile!K266)),ISNUMBER(FIND("8F",ScheduleCompile!K266)),ISNUMBER(FIND("1F",ScheduleCompile!K266)),ISNUMBER(FIND("2F",ScheduleCompile!K266)),ISNUMBER(FIND("3F",ScheduleCompile!K266)),ISNUMBER(FIND("6F",ScheduleCompile!K266)),ISNUMBER(FIND("7F",ScheduleCompile!K266)),ISNUMBER(FIND("9F",ScheduleCompile!K266)),ISNUMBER(FIND("4F",ScheduleCompile!K266))),VALUE(LEFT(ScheduleCompile!K266,FIND("F",ScheduleCompile!K266)-1)),ScheduleCompile!K266)))))),"",IF(ScheduleCompile!K266="Off",0,IF(ScheduleCompile!K266="On",1,IF(ISNUMBER(ScheduleCompile!K266),ScheduleCompile!K266/1,IF(ISTEXT(ScheduleCompile!K266),IF(OR(ISNUMBER(FIND("5F",ScheduleCompile!K266)),ISNUMBER(FIND("0F",ScheduleCompile!K266)),ISNUMBER(FIND("8F",ScheduleCompile!K266)),ISNUMBER(FIND("1F",ScheduleCompile!K266)),ISNUMBER(FIND("2F",ScheduleCompile!K266)),ISNUMBER(FIND("3F",ScheduleCompile!K266)),ISNUMBER(FIND("6F",ScheduleCompile!K266)),ISNUMBER(FIND("7F",ScheduleCompile!K266)),ISNUMBER(FIND("9F",ScheduleCompile!K266)),ISNUMBER(FIND("4F",ScheduleCompile!K266))),VALUE(LEFT(ScheduleCompile!K266,FIND("F",ScheduleCompile!K266)-1)),ScheduleCompile!K266)))))))</f>
        <v>60</v>
      </c>
      <c r="Q273" s="1">
        <f>IF(AND(ISERROR(IF(ScheduleCompile!L266="Off",0,IF(ScheduleCompile!L266="On",1,IF(ISNUMBER(ScheduleCompile!L266),ScheduleCompile!L266/1,IF(ISTEXT(ScheduleCompile!L266),IF(OR(ISNUMBER(FIND("5F",ScheduleCompile!L266)),ISNUMBER(FIND("0F",ScheduleCompile!L266)),ISNUMBER(FIND("8F",ScheduleCompile!L266)),ISNUMBER(FIND("1F",ScheduleCompile!L266)),ISNUMBER(FIND("2F",ScheduleCompile!L266)),ISNUMBER(FIND("3F",ScheduleCompile!L266)),ISNUMBER(FIND("6F",ScheduleCompile!L266)),ISNUMBER(FIND("7F",ScheduleCompile!L266)),ISNUMBER(FIND("9F",ScheduleCompile!L266)),ISNUMBER(FIND("4F",ScheduleCompile!L266))),VALUE(LEFT(ScheduleCompile!L266,FIND("F",ScheduleCompile!L266)-1)),ScheduleCompile!L266)))))),ISTEXT(ScheduleCompile!#REF!)),"ENDTABLE",IF(ISERROR(IF(ScheduleCompile!L266="Off",0,IF(ScheduleCompile!L266="On",1,IF(ISNUMBER(ScheduleCompile!L266),ScheduleCompile!L266/1,IF(ISTEXT(ScheduleCompile!L266),IF(OR(ISNUMBER(FIND("5F",ScheduleCompile!L266)),ISNUMBER(FIND("0F",ScheduleCompile!L266)),ISNUMBER(FIND("8F",ScheduleCompile!L266)),ISNUMBER(FIND("1F",ScheduleCompile!L266)),ISNUMBER(FIND("2F",ScheduleCompile!L266)),ISNUMBER(FIND("3F",ScheduleCompile!L266)),ISNUMBER(FIND("6F",ScheduleCompile!L266)),ISNUMBER(FIND("7F",ScheduleCompile!L266)),ISNUMBER(FIND("9F",ScheduleCompile!L266)),ISNUMBER(FIND("4F",ScheduleCompile!L266))),VALUE(LEFT(ScheduleCompile!L266,FIND("F",ScheduleCompile!L266)-1)),ScheduleCompile!L266)))))),"",IF(ScheduleCompile!L266="Off",0,IF(ScheduleCompile!L266="On",1,IF(ISNUMBER(ScheduleCompile!L266),ScheduleCompile!L266/1,IF(ISTEXT(ScheduleCompile!L266),IF(OR(ISNUMBER(FIND("5F",ScheduleCompile!L266)),ISNUMBER(FIND("0F",ScheduleCompile!L266)),ISNUMBER(FIND("8F",ScheduleCompile!L266)),ISNUMBER(FIND("1F",ScheduleCompile!L266)),ISNUMBER(FIND("2F",ScheduleCompile!L266)),ISNUMBER(FIND("3F",ScheduleCompile!L266)),ISNUMBER(FIND("6F",ScheduleCompile!L266)),ISNUMBER(FIND("7F",ScheduleCompile!L266)),ISNUMBER(FIND("9F",ScheduleCompile!L266)),ISNUMBER(FIND("4F",ScheduleCompile!L266))),VALUE(LEFT(ScheduleCompile!L266,FIND("F",ScheduleCompile!L266)-1)),ScheduleCompile!L266)))))))</f>
        <v>60</v>
      </c>
      <c r="R273" s="1">
        <f>IF(AND(ISERROR(IF(ScheduleCompile!M266="Off",0,IF(ScheduleCompile!M266="On",1,IF(ISNUMBER(ScheduleCompile!M266),ScheduleCompile!M266/1,IF(ISTEXT(ScheduleCompile!M266),IF(OR(ISNUMBER(FIND("5F",ScheduleCompile!M266)),ISNUMBER(FIND("0F",ScheduleCompile!M266)),ISNUMBER(FIND("8F",ScheduleCompile!M266)),ISNUMBER(FIND("1F",ScheduleCompile!M266)),ISNUMBER(FIND("2F",ScheduleCompile!M266)),ISNUMBER(FIND("3F",ScheduleCompile!M266)),ISNUMBER(FIND("6F",ScheduleCompile!M266)),ISNUMBER(FIND("7F",ScheduleCompile!M266)),ISNUMBER(FIND("9F",ScheduleCompile!M266)),ISNUMBER(FIND("4F",ScheduleCompile!M266))),VALUE(LEFT(ScheduleCompile!M266,FIND("F",ScheduleCompile!M266)-1)),ScheduleCompile!M266)))))),ISTEXT(ScheduleCompile!#REF!)),"ENDTABLE",IF(ISERROR(IF(ScheduleCompile!M266="Off",0,IF(ScheduleCompile!M266="On",1,IF(ISNUMBER(ScheduleCompile!M266),ScheduleCompile!M266/1,IF(ISTEXT(ScheduleCompile!M266),IF(OR(ISNUMBER(FIND("5F",ScheduleCompile!M266)),ISNUMBER(FIND("0F",ScheduleCompile!M266)),ISNUMBER(FIND("8F",ScheduleCompile!M266)),ISNUMBER(FIND("1F",ScheduleCompile!M266)),ISNUMBER(FIND("2F",ScheduleCompile!M266)),ISNUMBER(FIND("3F",ScheduleCompile!M266)),ISNUMBER(FIND("6F",ScheduleCompile!M266)),ISNUMBER(FIND("7F",ScheduleCompile!M266)),ISNUMBER(FIND("9F",ScheduleCompile!M266)),ISNUMBER(FIND("4F",ScheduleCompile!M266))),VALUE(LEFT(ScheduleCompile!M266,FIND("F",ScheduleCompile!M266)-1)),ScheduleCompile!M266)))))),"",IF(ScheduleCompile!M266="Off",0,IF(ScheduleCompile!M266="On",1,IF(ISNUMBER(ScheduleCompile!M266),ScheduleCompile!M266/1,IF(ISTEXT(ScheduleCompile!M266),IF(OR(ISNUMBER(FIND("5F",ScheduleCompile!M266)),ISNUMBER(FIND("0F",ScheduleCompile!M266)),ISNUMBER(FIND("8F",ScheduleCompile!M266)),ISNUMBER(FIND("1F",ScheduleCompile!M266)),ISNUMBER(FIND("2F",ScheduleCompile!M266)),ISNUMBER(FIND("3F",ScheduleCompile!M266)),ISNUMBER(FIND("6F",ScheduleCompile!M266)),ISNUMBER(FIND("7F",ScheduleCompile!M266)),ISNUMBER(FIND("9F",ScheduleCompile!M266)),ISNUMBER(FIND("4F",ScheduleCompile!M266))),VALUE(LEFT(ScheduleCompile!M266,FIND("F",ScheduleCompile!M266)-1)),ScheduleCompile!M266)))))))</f>
        <v>60</v>
      </c>
      <c r="S273" s="1">
        <f>IF(AND(ISERROR(IF(ScheduleCompile!N266="Off",0,IF(ScheduleCompile!N266="On",1,IF(ISNUMBER(ScheduleCompile!N266),ScheduleCompile!N266/1,IF(ISTEXT(ScheduleCompile!N266),IF(OR(ISNUMBER(FIND("5F",ScheduleCompile!N266)),ISNUMBER(FIND("0F",ScheduleCompile!N266)),ISNUMBER(FIND("8F",ScheduleCompile!N266)),ISNUMBER(FIND("1F",ScheduleCompile!N266)),ISNUMBER(FIND("2F",ScheduleCompile!N266)),ISNUMBER(FIND("3F",ScheduleCompile!N266)),ISNUMBER(FIND("6F",ScheduleCompile!N266)),ISNUMBER(FIND("7F",ScheduleCompile!N266)),ISNUMBER(FIND("9F",ScheduleCompile!N266)),ISNUMBER(FIND("4F",ScheduleCompile!N266))),VALUE(LEFT(ScheduleCompile!N266,FIND("F",ScheduleCompile!N266)-1)),ScheduleCompile!N266)))))),ISTEXT(ScheduleCompile!#REF!)),"ENDTABLE",IF(ISERROR(IF(ScheduleCompile!N266="Off",0,IF(ScheduleCompile!N266="On",1,IF(ISNUMBER(ScheduleCompile!N266),ScheduleCompile!N266/1,IF(ISTEXT(ScheduleCompile!N266),IF(OR(ISNUMBER(FIND("5F",ScheduleCompile!N266)),ISNUMBER(FIND("0F",ScheduleCompile!N266)),ISNUMBER(FIND("8F",ScheduleCompile!N266)),ISNUMBER(FIND("1F",ScheduleCompile!N266)),ISNUMBER(FIND("2F",ScheduleCompile!N266)),ISNUMBER(FIND("3F",ScheduleCompile!N266)),ISNUMBER(FIND("6F",ScheduleCompile!N266)),ISNUMBER(FIND("7F",ScheduleCompile!N266)),ISNUMBER(FIND("9F",ScheduleCompile!N266)),ISNUMBER(FIND("4F",ScheduleCompile!N266))),VALUE(LEFT(ScheduleCompile!N266,FIND("F",ScheduleCompile!N266)-1)),ScheduleCompile!N266)))))),"",IF(ScheduleCompile!N266="Off",0,IF(ScheduleCompile!N266="On",1,IF(ISNUMBER(ScheduleCompile!N266),ScheduleCompile!N266/1,IF(ISTEXT(ScheduleCompile!N266),IF(OR(ISNUMBER(FIND("5F",ScheduleCompile!N266)),ISNUMBER(FIND("0F",ScheduleCompile!N266)),ISNUMBER(FIND("8F",ScheduleCompile!N266)),ISNUMBER(FIND("1F",ScheduleCompile!N266)),ISNUMBER(FIND("2F",ScheduleCompile!N266)),ISNUMBER(FIND("3F",ScheduleCompile!N266)),ISNUMBER(FIND("6F",ScheduleCompile!N266)),ISNUMBER(FIND("7F",ScheduleCompile!N266)),ISNUMBER(FIND("9F",ScheduleCompile!N266)),ISNUMBER(FIND("4F",ScheduleCompile!N266))),VALUE(LEFT(ScheduleCompile!N266,FIND("F",ScheduleCompile!N266)-1)),ScheduleCompile!N266)))))))</f>
        <v>60</v>
      </c>
      <c r="T273" s="1">
        <f>IF(AND(ISERROR(IF(ScheduleCompile!O266="Off",0,IF(ScheduleCompile!O266="On",1,IF(ISNUMBER(ScheduleCompile!O266),ScheduleCompile!O266/1,IF(ISTEXT(ScheduleCompile!O266),IF(OR(ISNUMBER(FIND("5F",ScheduleCompile!O266)),ISNUMBER(FIND("0F",ScheduleCompile!O266)),ISNUMBER(FIND("8F",ScheduleCompile!O266)),ISNUMBER(FIND("1F",ScheduleCompile!O266)),ISNUMBER(FIND("2F",ScheduleCompile!O266)),ISNUMBER(FIND("3F",ScheduleCompile!O266)),ISNUMBER(FIND("6F",ScheduleCompile!O266)),ISNUMBER(FIND("7F",ScheduleCompile!O266)),ISNUMBER(FIND("9F",ScheduleCompile!O266)),ISNUMBER(FIND("4F",ScheduleCompile!O266))),VALUE(LEFT(ScheduleCompile!O266,FIND("F",ScheduleCompile!O266)-1)),ScheduleCompile!O266)))))),ISTEXT(ScheduleCompile!#REF!)),"ENDTABLE",IF(ISERROR(IF(ScheduleCompile!O266="Off",0,IF(ScheduleCompile!O266="On",1,IF(ISNUMBER(ScheduleCompile!O266),ScheduleCompile!O266/1,IF(ISTEXT(ScheduleCompile!O266),IF(OR(ISNUMBER(FIND("5F",ScheduleCompile!O266)),ISNUMBER(FIND("0F",ScheduleCompile!O266)),ISNUMBER(FIND("8F",ScheduleCompile!O266)),ISNUMBER(FIND("1F",ScheduleCompile!O266)),ISNUMBER(FIND("2F",ScheduleCompile!O266)),ISNUMBER(FIND("3F",ScheduleCompile!O266)),ISNUMBER(FIND("6F",ScheduleCompile!O266)),ISNUMBER(FIND("7F",ScheduleCompile!O266)),ISNUMBER(FIND("9F",ScheduleCompile!O266)),ISNUMBER(FIND("4F",ScheduleCompile!O266))),VALUE(LEFT(ScheduleCompile!O266,FIND("F",ScheduleCompile!O266)-1)),ScheduleCompile!O266)))))),"",IF(ScheduleCompile!O266="Off",0,IF(ScheduleCompile!O266="On",1,IF(ISNUMBER(ScheduleCompile!O266),ScheduleCompile!O266/1,IF(ISTEXT(ScheduleCompile!O266),IF(OR(ISNUMBER(FIND("5F",ScheduleCompile!O266)),ISNUMBER(FIND("0F",ScheduleCompile!O266)),ISNUMBER(FIND("8F",ScheduleCompile!O266)),ISNUMBER(FIND("1F",ScheduleCompile!O266)),ISNUMBER(FIND("2F",ScheduleCompile!O266)),ISNUMBER(FIND("3F",ScheduleCompile!O266)),ISNUMBER(FIND("6F",ScheduleCompile!O266)),ISNUMBER(FIND("7F",ScheduleCompile!O266)),ISNUMBER(FIND("9F",ScheduleCompile!O266)),ISNUMBER(FIND("4F",ScheduleCompile!O266))),VALUE(LEFT(ScheduleCompile!O266,FIND("F",ScheduleCompile!O266)-1)),ScheduleCompile!O266)))))))</f>
        <v>60</v>
      </c>
      <c r="U273" s="1">
        <f>IF(AND(ISERROR(IF(ScheduleCompile!P266="Off",0,IF(ScheduleCompile!P266="On",1,IF(ISNUMBER(ScheduleCompile!P266),ScheduleCompile!P266/1,IF(ISTEXT(ScheduleCompile!P266),IF(OR(ISNUMBER(FIND("5F",ScheduleCompile!P266)),ISNUMBER(FIND("0F",ScheduleCompile!P266)),ISNUMBER(FIND("8F",ScheduleCompile!P266)),ISNUMBER(FIND("1F",ScheduleCompile!P266)),ISNUMBER(FIND("2F",ScheduleCompile!P266)),ISNUMBER(FIND("3F",ScheduleCompile!P266)),ISNUMBER(FIND("6F",ScheduleCompile!P266)),ISNUMBER(FIND("7F",ScheduleCompile!P266)),ISNUMBER(FIND("9F",ScheduleCompile!P266)),ISNUMBER(FIND("4F",ScheduleCompile!P266))),VALUE(LEFT(ScheduleCompile!P266,FIND("F",ScheduleCompile!P266)-1)),ScheduleCompile!P266)))))),ISTEXT(ScheduleCompile!#REF!)),"ENDTABLE",IF(ISERROR(IF(ScheduleCompile!P266="Off",0,IF(ScheduleCompile!P266="On",1,IF(ISNUMBER(ScheduleCompile!P266),ScheduleCompile!P266/1,IF(ISTEXT(ScheduleCompile!P266),IF(OR(ISNUMBER(FIND("5F",ScheduleCompile!P266)),ISNUMBER(FIND("0F",ScheduleCompile!P266)),ISNUMBER(FIND("8F",ScheduleCompile!P266)),ISNUMBER(FIND("1F",ScheduleCompile!P266)),ISNUMBER(FIND("2F",ScheduleCompile!P266)),ISNUMBER(FIND("3F",ScheduleCompile!P266)),ISNUMBER(FIND("6F",ScheduleCompile!P266)),ISNUMBER(FIND("7F",ScheduleCompile!P266)),ISNUMBER(FIND("9F",ScheduleCompile!P266)),ISNUMBER(FIND("4F",ScheduleCompile!P266))),VALUE(LEFT(ScheduleCompile!P266,FIND("F",ScheduleCompile!P266)-1)),ScheduleCompile!P266)))))),"",IF(ScheduleCompile!P266="Off",0,IF(ScheduleCompile!P266="On",1,IF(ISNUMBER(ScheduleCompile!P266),ScheduleCompile!P266/1,IF(ISTEXT(ScheduleCompile!P266),IF(OR(ISNUMBER(FIND("5F",ScheduleCompile!P266)),ISNUMBER(FIND("0F",ScheduleCompile!P266)),ISNUMBER(FIND("8F",ScheduleCompile!P266)),ISNUMBER(FIND("1F",ScheduleCompile!P266)),ISNUMBER(FIND("2F",ScheduleCompile!P266)),ISNUMBER(FIND("3F",ScheduleCompile!P266)),ISNUMBER(FIND("6F",ScheduleCompile!P266)),ISNUMBER(FIND("7F",ScheduleCompile!P266)),ISNUMBER(FIND("9F",ScheduleCompile!P266)),ISNUMBER(FIND("4F",ScheduleCompile!P266))),VALUE(LEFT(ScheduleCompile!P266,FIND("F",ScheduleCompile!P266)-1)),ScheduleCompile!P266)))))))</f>
        <v>60</v>
      </c>
      <c r="V273" s="1">
        <f>IF(AND(ISERROR(IF(ScheduleCompile!Q266="Off",0,IF(ScheduleCompile!Q266="On",1,IF(ISNUMBER(ScheduleCompile!Q266),ScheduleCompile!Q266/1,IF(ISTEXT(ScheduleCompile!Q266),IF(OR(ISNUMBER(FIND("5F",ScheduleCompile!Q266)),ISNUMBER(FIND("0F",ScheduleCompile!Q266)),ISNUMBER(FIND("8F",ScheduleCompile!Q266)),ISNUMBER(FIND("1F",ScheduleCompile!Q266)),ISNUMBER(FIND("2F",ScheduleCompile!Q266)),ISNUMBER(FIND("3F",ScheduleCompile!Q266)),ISNUMBER(FIND("6F",ScheduleCompile!Q266)),ISNUMBER(FIND("7F",ScheduleCompile!Q266)),ISNUMBER(FIND("9F",ScheduleCompile!Q266)),ISNUMBER(FIND("4F",ScheduleCompile!Q266))),VALUE(LEFT(ScheduleCompile!Q266,FIND("F",ScheduleCompile!Q266)-1)),ScheduleCompile!Q266)))))),ISTEXT(ScheduleCompile!#REF!)),"ENDTABLE",IF(ISERROR(IF(ScheduleCompile!Q266="Off",0,IF(ScheduleCompile!Q266="On",1,IF(ISNUMBER(ScheduleCompile!Q266),ScheduleCompile!Q266/1,IF(ISTEXT(ScheduleCompile!Q266),IF(OR(ISNUMBER(FIND("5F",ScheduleCompile!Q266)),ISNUMBER(FIND("0F",ScheduleCompile!Q266)),ISNUMBER(FIND("8F",ScheduleCompile!Q266)),ISNUMBER(FIND("1F",ScheduleCompile!Q266)),ISNUMBER(FIND("2F",ScheduleCompile!Q266)),ISNUMBER(FIND("3F",ScheduleCompile!Q266)),ISNUMBER(FIND("6F",ScheduleCompile!Q266)),ISNUMBER(FIND("7F",ScheduleCompile!Q266)),ISNUMBER(FIND("9F",ScheduleCompile!Q266)),ISNUMBER(FIND("4F",ScheduleCompile!Q266))),VALUE(LEFT(ScheduleCompile!Q266,FIND("F",ScheduleCompile!Q266)-1)),ScheduleCompile!Q266)))))),"",IF(ScheduleCompile!Q266="Off",0,IF(ScheduleCompile!Q266="On",1,IF(ISNUMBER(ScheduleCompile!Q266),ScheduleCompile!Q266/1,IF(ISTEXT(ScheduleCompile!Q266),IF(OR(ISNUMBER(FIND("5F",ScheduleCompile!Q266)),ISNUMBER(FIND("0F",ScheduleCompile!Q266)),ISNUMBER(FIND("8F",ScheduleCompile!Q266)),ISNUMBER(FIND("1F",ScheduleCompile!Q266)),ISNUMBER(FIND("2F",ScheduleCompile!Q266)),ISNUMBER(FIND("3F",ScheduleCompile!Q266)),ISNUMBER(FIND("6F",ScheduleCompile!Q266)),ISNUMBER(FIND("7F",ScheduleCompile!Q266)),ISNUMBER(FIND("9F",ScheduleCompile!Q266)),ISNUMBER(FIND("4F",ScheduleCompile!Q266))),VALUE(LEFT(ScheduleCompile!Q266,FIND("F",ScheduleCompile!Q266)-1)),ScheduleCompile!Q266)))))))</f>
        <v>60</v>
      </c>
      <c r="W273" s="1">
        <f>IF(AND(ISERROR(IF(ScheduleCompile!R266="Off",0,IF(ScheduleCompile!R266="On",1,IF(ISNUMBER(ScheduleCompile!R266),ScheduleCompile!R266/1,IF(ISTEXT(ScheduleCompile!R266),IF(OR(ISNUMBER(FIND("5F",ScheduleCompile!R266)),ISNUMBER(FIND("0F",ScheduleCompile!R266)),ISNUMBER(FIND("8F",ScheduleCompile!R266)),ISNUMBER(FIND("1F",ScheduleCompile!R266)),ISNUMBER(FIND("2F",ScheduleCompile!R266)),ISNUMBER(FIND("3F",ScheduleCompile!R266)),ISNUMBER(FIND("6F",ScheduleCompile!R266)),ISNUMBER(FIND("7F",ScheduleCompile!R266)),ISNUMBER(FIND("9F",ScheduleCompile!R266)),ISNUMBER(FIND("4F",ScheduleCompile!R266))),VALUE(LEFT(ScheduleCompile!R266,FIND("F",ScheduleCompile!R266)-1)),ScheduleCompile!R266)))))),ISTEXT(ScheduleCompile!#REF!)),"ENDTABLE",IF(ISERROR(IF(ScheduleCompile!R266="Off",0,IF(ScheduleCompile!R266="On",1,IF(ISNUMBER(ScheduleCompile!R266),ScheduleCompile!R266/1,IF(ISTEXT(ScheduleCompile!R266),IF(OR(ISNUMBER(FIND("5F",ScheduleCompile!R266)),ISNUMBER(FIND("0F",ScheduleCompile!R266)),ISNUMBER(FIND("8F",ScheduleCompile!R266)),ISNUMBER(FIND("1F",ScheduleCompile!R266)),ISNUMBER(FIND("2F",ScheduleCompile!R266)),ISNUMBER(FIND("3F",ScheduleCompile!R266)),ISNUMBER(FIND("6F",ScheduleCompile!R266)),ISNUMBER(FIND("7F",ScheduleCompile!R266)),ISNUMBER(FIND("9F",ScheduleCompile!R266)),ISNUMBER(FIND("4F",ScheduleCompile!R266))),VALUE(LEFT(ScheduleCompile!R266,FIND("F",ScheduleCompile!R266)-1)),ScheduleCompile!R266)))))),"",IF(ScheduleCompile!R266="Off",0,IF(ScheduleCompile!R266="On",1,IF(ISNUMBER(ScheduleCompile!R266),ScheduleCompile!R266/1,IF(ISTEXT(ScheduleCompile!R266),IF(OR(ISNUMBER(FIND("5F",ScheduleCompile!R266)),ISNUMBER(FIND("0F",ScheduleCompile!R266)),ISNUMBER(FIND("8F",ScheduleCompile!R266)),ISNUMBER(FIND("1F",ScheduleCompile!R266)),ISNUMBER(FIND("2F",ScheduleCompile!R266)),ISNUMBER(FIND("3F",ScheduleCompile!R266)),ISNUMBER(FIND("6F",ScheduleCompile!R266)),ISNUMBER(FIND("7F",ScheduleCompile!R266)),ISNUMBER(FIND("9F",ScheduleCompile!R266)),ISNUMBER(FIND("4F",ScheduleCompile!R266))),VALUE(LEFT(ScheduleCompile!R266,FIND("F",ScheduleCompile!R266)-1)),ScheduleCompile!R266)))))))</f>
        <v>60</v>
      </c>
      <c r="X273" s="1">
        <f>IF(AND(ISERROR(IF(ScheduleCompile!S266="Off",0,IF(ScheduleCompile!S266="On",1,IF(ISNUMBER(ScheduleCompile!S266),ScheduleCompile!S266/1,IF(ISTEXT(ScheduleCompile!S266),IF(OR(ISNUMBER(FIND("5F",ScheduleCompile!S266)),ISNUMBER(FIND("0F",ScheduleCompile!S266)),ISNUMBER(FIND("8F",ScheduleCompile!S266)),ISNUMBER(FIND("1F",ScheduleCompile!S266)),ISNUMBER(FIND("2F",ScheduleCompile!S266)),ISNUMBER(FIND("3F",ScheduleCompile!S266)),ISNUMBER(FIND("6F",ScheduleCompile!S266)),ISNUMBER(FIND("7F",ScheduleCompile!S266)),ISNUMBER(FIND("9F",ScheduleCompile!S266)),ISNUMBER(FIND("4F",ScheduleCompile!S266))),VALUE(LEFT(ScheduleCompile!S266,FIND("F",ScheduleCompile!S266)-1)),ScheduleCompile!S266)))))),ISTEXT(ScheduleCompile!#REF!)),"ENDTABLE",IF(ISERROR(IF(ScheduleCompile!S266="Off",0,IF(ScheduleCompile!S266="On",1,IF(ISNUMBER(ScheduleCompile!S266),ScheduleCompile!S266/1,IF(ISTEXT(ScheduleCompile!S266),IF(OR(ISNUMBER(FIND("5F",ScheduleCompile!S266)),ISNUMBER(FIND("0F",ScheduleCompile!S266)),ISNUMBER(FIND("8F",ScheduleCompile!S266)),ISNUMBER(FIND("1F",ScheduleCompile!S266)),ISNUMBER(FIND("2F",ScheduleCompile!S266)),ISNUMBER(FIND("3F",ScheduleCompile!S266)),ISNUMBER(FIND("6F",ScheduleCompile!S266)),ISNUMBER(FIND("7F",ScheduleCompile!S266)),ISNUMBER(FIND("9F",ScheduleCompile!S266)),ISNUMBER(FIND("4F",ScheduleCompile!S266))),VALUE(LEFT(ScheduleCompile!S266,FIND("F",ScheduleCompile!S266)-1)),ScheduleCompile!S266)))))),"",IF(ScheduleCompile!S266="Off",0,IF(ScheduleCompile!S266="On",1,IF(ISNUMBER(ScheduleCompile!S266),ScheduleCompile!S266/1,IF(ISTEXT(ScheduleCompile!S266),IF(OR(ISNUMBER(FIND("5F",ScheduleCompile!S266)),ISNUMBER(FIND("0F",ScheduleCompile!S266)),ISNUMBER(FIND("8F",ScheduleCompile!S266)),ISNUMBER(FIND("1F",ScheduleCompile!S266)),ISNUMBER(FIND("2F",ScheduleCompile!S266)),ISNUMBER(FIND("3F",ScheduleCompile!S266)),ISNUMBER(FIND("6F",ScheduleCompile!S266)),ISNUMBER(FIND("7F",ScheduleCompile!S266)),ISNUMBER(FIND("9F",ScheduleCompile!S266)),ISNUMBER(FIND("4F",ScheduleCompile!S266))),VALUE(LEFT(ScheduleCompile!S266,FIND("F",ScheduleCompile!S266)-1)),ScheduleCompile!S266)))))))</f>
        <v>60</v>
      </c>
      <c r="Y273" s="1">
        <f>IF(AND(ISERROR(IF(ScheduleCompile!T266="Off",0,IF(ScheduleCompile!T266="On",1,IF(ISNUMBER(ScheduleCompile!T266),ScheduleCompile!T266/1,IF(ISTEXT(ScheduleCompile!T266),IF(OR(ISNUMBER(FIND("5F",ScheduleCompile!T266)),ISNUMBER(FIND("0F",ScheduleCompile!T266)),ISNUMBER(FIND("8F",ScheduleCompile!T266)),ISNUMBER(FIND("1F",ScheduleCompile!T266)),ISNUMBER(FIND("2F",ScheduleCompile!T266)),ISNUMBER(FIND("3F",ScheduleCompile!T266)),ISNUMBER(FIND("6F",ScheduleCompile!T266)),ISNUMBER(FIND("7F",ScheduleCompile!T266)),ISNUMBER(FIND("9F",ScheduleCompile!T266)),ISNUMBER(FIND("4F",ScheduleCompile!T266))),VALUE(LEFT(ScheduleCompile!T266,FIND("F",ScheduleCompile!T266)-1)),ScheduleCompile!T266)))))),ISTEXT(ScheduleCompile!#REF!)),"ENDTABLE",IF(ISERROR(IF(ScheduleCompile!T266="Off",0,IF(ScheduleCompile!T266="On",1,IF(ISNUMBER(ScheduleCompile!T266),ScheduleCompile!T266/1,IF(ISTEXT(ScheduleCompile!T266),IF(OR(ISNUMBER(FIND("5F",ScheduleCompile!T266)),ISNUMBER(FIND("0F",ScheduleCompile!T266)),ISNUMBER(FIND("8F",ScheduleCompile!T266)),ISNUMBER(FIND("1F",ScheduleCompile!T266)),ISNUMBER(FIND("2F",ScheduleCompile!T266)),ISNUMBER(FIND("3F",ScheduleCompile!T266)),ISNUMBER(FIND("6F",ScheduleCompile!T266)),ISNUMBER(FIND("7F",ScheduleCompile!T266)),ISNUMBER(FIND("9F",ScheduleCompile!T266)),ISNUMBER(FIND("4F",ScheduleCompile!T266))),VALUE(LEFT(ScheduleCompile!T266,FIND("F",ScheduleCompile!T266)-1)),ScheduleCompile!T266)))))),"",IF(ScheduleCompile!T266="Off",0,IF(ScheduleCompile!T266="On",1,IF(ISNUMBER(ScheduleCompile!T266),ScheduleCompile!T266/1,IF(ISTEXT(ScheduleCompile!T266),IF(OR(ISNUMBER(FIND("5F",ScheduleCompile!T266)),ISNUMBER(FIND("0F",ScheduleCompile!T266)),ISNUMBER(FIND("8F",ScheduleCompile!T266)),ISNUMBER(FIND("1F",ScheduleCompile!T266)),ISNUMBER(FIND("2F",ScheduleCompile!T266)),ISNUMBER(FIND("3F",ScheduleCompile!T266)),ISNUMBER(FIND("6F",ScheduleCompile!T266)),ISNUMBER(FIND("7F",ScheduleCompile!T266)),ISNUMBER(FIND("9F",ScheduleCompile!T266)),ISNUMBER(FIND("4F",ScheduleCompile!T266))),VALUE(LEFT(ScheduleCompile!T266,FIND("F",ScheduleCompile!T266)-1)),ScheduleCompile!T266)))))))</f>
        <v>60</v>
      </c>
      <c r="Z273" s="1">
        <f>IF(AND(ISERROR(IF(ScheduleCompile!U266="Off",0,IF(ScheduleCompile!U266="On",1,IF(ISNUMBER(ScheduleCompile!U266),ScheduleCompile!U266/1,IF(ISTEXT(ScheduleCompile!U266),IF(OR(ISNUMBER(FIND("5F",ScheduleCompile!U266)),ISNUMBER(FIND("0F",ScheduleCompile!U266)),ISNUMBER(FIND("8F",ScheduleCompile!U266)),ISNUMBER(FIND("1F",ScheduleCompile!U266)),ISNUMBER(FIND("2F",ScheduleCompile!U266)),ISNUMBER(FIND("3F",ScheduleCompile!U266)),ISNUMBER(FIND("6F",ScheduleCompile!U266)),ISNUMBER(FIND("7F",ScheduleCompile!U266)),ISNUMBER(FIND("9F",ScheduleCompile!U266)),ISNUMBER(FIND("4F",ScheduleCompile!U266))),VALUE(LEFT(ScheduleCompile!U266,FIND("F",ScheduleCompile!U266)-1)),ScheduleCompile!U266)))))),ISTEXT(ScheduleCompile!#REF!)),"ENDTABLE",IF(ISERROR(IF(ScheduleCompile!U266="Off",0,IF(ScheduleCompile!U266="On",1,IF(ISNUMBER(ScheduleCompile!U266),ScheduleCompile!U266/1,IF(ISTEXT(ScheduleCompile!U266),IF(OR(ISNUMBER(FIND("5F",ScheduleCompile!U266)),ISNUMBER(FIND("0F",ScheduleCompile!U266)),ISNUMBER(FIND("8F",ScheduleCompile!U266)),ISNUMBER(FIND("1F",ScheduleCompile!U266)),ISNUMBER(FIND("2F",ScheduleCompile!U266)),ISNUMBER(FIND("3F",ScheduleCompile!U266)),ISNUMBER(FIND("6F",ScheduleCompile!U266)),ISNUMBER(FIND("7F",ScheduleCompile!U266)),ISNUMBER(FIND("9F",ScheduleCompile!U266)),ISNUMBER(FIND("4F",ScheduleCompile!U266))),VALUE(LEFT(ScheduleCompile!U266,FIND("F",ScheduleCompile!U266)-1)),ScheduleCompile!U266)))))),"",IF(ScheduleCompile!U266="Off",0,IF(ScheduleCompile!U266="On",1,IF(ISNUMBER(ScheduleCompile!U266),ScheduleCompile!U266/1,IF(ISTEXT(ScheduleCompile!U266),IF(OR(ISNUMBER(FIND("5F",ScheduleCompile!U266)),ISNUMBER(FIND("0F",ScheduleCompile!U266)),ISNUMBER(FIND("8F",ScheduleCompile!U266)),ISNUMBER(FIND("1F",ScheduleCompile!U266)),ISNUMBER(FIND("2F",ScheduleCompile!U266)),ISNUMBER(FIND("3F",ScheduleCompile!U266)),ISNUMBER(FIND("6F",ScheduleCompile!U266)),ISNUMBER(FIND("7F",ScheduleCompile!U266)),ISNUMBER(FIND("9F",ScheduleCompile!U266)),ISNUMBER(FIND("4F",ScheduleCompile!U266))),VALUE(LEFT(ScheduleCompile!U266,FIND("F",ScheduleCompile!U266)-1)),ScheduleCompile!U266)))))))</f>
        <v>60</v>
      </c>
      <c r="AA273" s="1">
        <f>IF(AND(ISERROR(IF(ScheduleCompile!V266="Off",0,IF(ScheduleCompile!V266="On",1,IF(ISNUMBER(ScheduleCompile!V266),ScheduleCompile!V266/1,IF(ISTEXT(ScheduleCompile!V266),IF(OR(ISNUMBER(FIND("5F",ScheduleCompile!V266)),ISNUMBER(FIND("0F",ScheduleCompile!V266)),ISNUMBER(FIND("8F",ScheduleCompile!V266)),ISNUMBER(FIND("1F",ScheduleCompile!V266)),ISNUMBER(FIND("2F",ScheduleCompile!V266)),ISNUMBER(FIND("3F",ScheduleCompile!V266)),ISNUMBER(FIND("6F",ScheduleCompile!V266)),ISNUMBER(FIND("7F",ScheduleCompile!V266)),ISNUMBER(FIND("9F",ScheduleCompile!V266)),ISNUMBER(FIND("4F",ScheduleCompile!V266))),VALUE(LEFT(ScheduleCompile!V266,FIND("F",ScheduleCompile!V266)-1)),ScheduleCompile!V266)))))),ISTEXT(ScheduleCompile!#REF!)),"ENDTABLE",IF(ISERROR(IF(ScheduleCompile!V266="Off",0,IF(ScheduleCompile!V266="On",1,IF(ISNUMBER(ScheduleCompile!V266),ScheduleCompile!V266/1,IF(ISTEXT(ScheduleCompile!V266),IF(OR(ISNUMBER(FIND("5F",ScheduleCompile!V266)),ISNUMBER(FIND("0F",ScheduleCompile!V266)),ISNUMBER(FIND("8F",ScheduleCompile!V266)),ISNUMBER(FIND("1F",ScheduleCompile!V266)),ISNUMBER(FIND("2F",ScheduleCompile!V266)),ISNUMBER(FIND("3F",ScheduleCompile!V266)),ISNUMBER(FIND("6F",ScheduleCompile!V266)),ISNUMBER(FIND("7F",ScheduleCompile!V266)),ISNUMBER(FIND("9F",ScheduleCompile!V266)),ISNUMBER(FIND("4F",ScheduleCompile!V266))),VALUE(LEFT(ScheduleCompile!V266,FIND("F",ScheduleCompile!V266)-1)),ScheduleCompile!V266)))))),"",IF(ScheduleCompile!V266="Off",0,IF(ScheduleCompile!V266="On",1,IF(ISNUMBER(ScheduleCompile!V266),ScheduleCompile!V266/1,IF(ISTEXT(ScheduleCompile!V266),IF(OR(ISNUMBER(FIND("5F",ScheduleCompile!V266)),ISNUMBER(FIND("0F",ScheduleCompile!V266)),ISNUMBER(FIND("8F",ScheduleCompile!V266)),ISNUMBER(FIND("1F",ScheduleCompile!V266)),ISNUMBER(FIND("2F",ScheduleCompile!V266)),ISNUMBER(FIND("3F",ScheduleCompile!V266)),ISNUMBER(FIND("6F",ScheduleCompile!V266)),ISNUMBER(FIND("7F",ScheduleCompile!V266)),ISNUMBER(FIND("9F",ScheduleCompile!V266)),ISNUMBER(FIND("4F",ScheduleCompile!V266))),VALUE(LEFT(ScheduleCompile!V266,FIND("F",ScheduleCompile!V266)-1)),ScheduleCompile!V266)))))))</f>
        <v>60</v>
      </c>
      <c r="AB273" s="1">
        <f>IF(AND(ISERROR(IF(ScheduleCompile!W266="Off",0,IF(ScheduleCompile!W266="On",1,IF(ISNUMBER(ScheduleCompile!W266),ScheduleCompile!W266/1,IF(ISTEXT(ScheduleCompile!W266),IF(OR(ISNUMBER(FIND("5F",ScheduleCompile!W266)),ISNUMBER(FIND("0F",ScheduleCompile!W266)),ISNUMBER(FIND("8F",ScheduleCompile!W266)),ISNUMBER(FIND("1F",ScheduleCompile!W266)),ISNUMBER(FIND("2F",ScheduleCompile!W266)),ISNUMBER(FIND("3F",ScheduleCompile!W266)),ISNUMBER(FIND("6F",ScheduleCompile!W266)),ISNUMBER(FIND("7F",ScheduleCompile!W266)),ISNUMBER(FIND("9F",ScheduleCompile!W266)),ISNUMBER(FIND("4F",ScheduleCompile!W266))),VALUE(LEFT(ScheduleCompile!W266,FIND("F",ScheduleCompile!W266)-1)),ScheduleCompile!W266)))))),ISTEXT(ScheduleCompile!#REF!)),"ENDTABLE",IF(ISERROR(IF(ScheduleCompile!W266="Off",0,IF(ScheduleCompile!W266="On",1,IF(ISNUMBER(ScheduleCompile!W266),ScheduleCompile!W266/1,IF(ISTEXT(ScheduleCompile!W266),IF(OR(ISNUMBER(FIND("5F",ScheduleCompile!W266)),ISNUMBER(FIND("0F",ScheduleCompile!W266)),ISNUMBER(FIND("8F",ScheduleCompile!W266)),ISNUMBER(FIND("1F",ScheduleCompile!W266)),ISNUMBER(FIND("2F",ScheduleCompile!W266)),ISNUMBER(FIND("3F",ScheduleCompile!W266)),ISNUMBER(FIND("6F",ScheduleCompile!W266)),ISNUMBER(FIND("7F",ScheduleCompile!W266)),ISNUMBER(FIND("9F",ScheduleCompile!W266)),ISNUMBER(FIND("4F",ScheduleCompile!W266))),VALUE(LEFT(ScheduleCompile!W266,FIND("F",ScheduleCompile!W266)-1)),ScheduleCompile!W266)))))),"",IF(ScheduleCompile!W266="Off",0,IF(ScheduleCompile!W266="On",1,IF(ISNUMBER(ScheduleCompile!W266),ScheduleCompile!W266/1,IF(ISTEXT(ScheduleCompile!W266),IF(OR(ISNUMBER(FIND("5F",ScheduleCompile!W266)),ISNUMBER(FIND("0F",ScheduleCompile!W266)),ISNUMBER(FIND("8F",ScheduleCompile!W266)),ISNUMBER(FIND("1F",ScheduleCompile!W266)),ISNUMBER(FIND("2F",ScheduleCompile!W266)),ISNUMBER(FIND("3F",ScheduleCompile!W266)),ISNUMBER(FIND("6F",ScheduleCompile!W266)),ISNUMBER(FIND("7F",ScheduleCompile!W266)),ISNUMBER(FIND("9F",ScheduleCompile!W266)),ISNUMBER(FIND("4F",ScheduleCompile!W266))),VALUE(LEFT(ScheduleCompile!W266,FIND("F",ScheduleCompile!W266)-1)),ScheduleCompile!W266)))))))</f>
        <v>60</v>
      </c>
      <c r="AC273" s="1">
        <f>IF(AND(ISERROR(IF(ScheduleCompile!X266="Off",0,IF(ScheduleCompile!X266="On",1,IF(ISNUMBER(ScheduleCompile!X266),ScheduleCompile!X266/1,IF(ISTEXT(ScheduleCompile!X266),IF(OR(ISNUMBER(FIND("5F",ScheduleCompile!X266)),ISNUMBER(FIND("0F",ScheduleCompile!X266)),ISNUMBER(FIND("8F",ScheduleCompile!X266)),ISNUMBER(FIND("1F",ScheduleCompile!X266)),ISNUMBER(FIND("2F",ScheduleCompile!X266)),ISNUMBER(FIND("3F",ScheduleCompile!X266)),ISNUMBER(FIND("6F",ScheduleCompile!X266)),ISNUMBER(FIND("7F",ScheduleCompile!X266)),ISNUMBER(FIND("9F",ScheduleCompile!X266)),ISNUMBER(FIND("4F",ScheduleCompile!X266))),VALUE(LEFT(ScheduleCompile!X266,FIND("F",ScheduleCompile!X266)-1)),ScheduleCompile!X266)))))),ISTEXT(ScheduleCompile!#REF!)),"ENDTABLE",IF(ISERROR(IF(ScheduleCompile!X266="Off",0,IF(ScheduleCompile!X266="On",1,IF(ISNUMBER(ScheduleCompile!X266),ScheduleCompile!X266/1,IF(ISTEXT(ScheduleCompile!X266),IF(OR(ISNUMBER(FIND("5F",ScheduleCompile!X266)),ISNUMBER(FIND("0F",ScheduleCompile!X266)),ISNUMBER(FIND("8F",ScheduleCompile!X266)),ISNUMBER(FIND("1F",ScheduleCompile!X266)),ISNUMBER(FIND("2F",ScheduleCompile!X266)),ISNUMBER(FIND("3F",ScheduleCompile!X266)),ISNUMBER(FIND("6F",ScheduleCompile!X266)),ISNUMBER(FIND("7F",ScheduleCompile!X266)),ISNUMBER(FIND("9F",ScheduleCompile!X266)),ISNUMBER(FIND("4F",ScheduleCompile!X266))),VALUE(LEFT(ScheduleCompile!X266,FIND("F",ScheduleCompile!X266)-1)),ScheduleCompile!X266)))))),"",IF(ScheduleCompile!X266="Off",0,IF(ScheduleCompile!X266="On",1,IF(ISNUMBER(ScheduleCompile!X266),ScheduleCompile!X266/1,IF(ISTEXT(ScheduleCompile!X266),IF(OR(ISNUMBER(FIND("5F",ScheduleCompile!X266)),ISNUMBER(FIND("0F",ScheduleCompile!X266)),ISNUMBER(FIND("8F",ScheduleCompile!X266)),ISNUMBER(FIND("1F",ScheduleCompile!X266)),ISNUMBER(FIND("2F",ScheduleCompile!X266)),ISNUMBER(FIND("3F",ScheduleCompile!X266)),ISNUMBER(FIND("6F",ScheduleCompile!X266)),ISNUMBER(FIND("7F",ScheduleCompile!X266)),ISNUMBER(FIND("9F",ScheduleCompile!X266)),ISNUMBER(FIND("4F",ScheduleCompile!X266))),VALUE(LEFT(ScheduleCompile!X266,FIND("F",ScheduleCompile!X266)-1)),ScheduleCompile!X266)))))))</f>
        <v>60</v>
      </c>
      <c r="AD273" s="1">
        <f>IF(AND(ISERROR(IF(ScheduleCompile!Y266="Off",0,IF(ScheduleCompile!Y266="On",1,IF(ISNUMBER(ScheduleCompile!Y266),ScheduleCompile!Y266/1,IF(ISTEXT(ScheduleCompile!Y266),IF(OR(ISNUMBER(FIND("5F",ScheduleCompile!Y266)),ISNUMBER(FIND("0F",ScheduleCompile!Y266)),ISNUMBER(FIND("8F",ScheduleCompile!Y266)),ISNUMBER(FIND("1F",ScheduleCompile!Y266)),ISNUMBER(FIND("2F",ScheduleCompile!Y266)),ISNUMBER(FIND("3F",ScheduleCompile!Y266)),ISNUMBER(FIND("6F",ScheduleCompile!Y266)),ISNUMBER(FIND("7F",ScheduleCompile!Y266)),ISNUMBER(FIND("9F",ScheduleCompile!Y266)),ISNUMBER(FIND("4F",ScheduleCompile!Y266))),VALUE(LEFT(ScheduleCompile!Y266,FIND("F",ScheduleCompile!Y266)-1)),ScheduleCompile!Y266)))))),ISTEXT(ScheduleCompile!#REF!)),"ENDTABLE",IF(ISERROR(IF(ScheduleCompile!Y266="Off",0,IF(ScheduleCompile!Y266="On",1,IF(ISNUMBER(ScheduleCompile!Y266),ScheduleCompile!Y266/1,IF(ISTEXT(ScheduleCompile!Y266),IF(OR(ISNUMBER(FIND("5F",ScheduleCompile!Y266)),ISNUMBER(FIND("0F",ScheduleCompile!Y266)),ISNUMBER(FIND("8F",ScheduleCompile!Y266)),ISNUMBER(FIND("1F",ScheduleCompile!Y266)),ISNUMBER(FIND("2F",ScheduleCompile!Y266)),ISNUMBER(FIND("3F",ScheduleCompile!Y266)),ISNUMBER(FIND("6F",ScheduleCompile!Y266)),ISNUMBER(FIND("7F",ScheduleCompile!Y266)),ISNUMBER(FIND("9F",ScheduleCompile!Y266)),ISNUMBER(FIND("4F",ScheduleCompile!Y266))),VALUE(LEFT(ScheduleCompile!Y266,FIND("F",ScheduleCompile!Y266)-1)),ScheduleCompile!Y266)))))),"",IF(ScheduleCompile!Y266="Off",0,IF(ScheduleCompile!Y266="On",1,IF(ISNUMBER(ScheduleCompile!Y266),ScheduleCompile!Y266/1,IF(ISTEXT(ScheduleCompile!Y266),IF(OR(ISNUMBER(FIND("5F",ScheduleCompile!Y266)),ISNUMBER(FIND("0F",ScheduleCompile!Y266)),ISNUMBER(FIND("8F",ScheduleCompile!Y266)),ISNUMBER(FIND("1F",ScheduleCompile!Y266)),ISNUMBER(FIND("2F",ScheduleCompile!Y266)),ISNUMBER(FIND("3F",ScheduleCompile!Y266)),ISNUMBER(FIND("6F",ScheduleCompile!Y266)),ISNUMBER(FIND("7F",ScheduleCompile!Y266)),ISNUMBER(FIND("9F",ScheduleCompile!Y266)),ISNUMBER(FIND("4F",ScheduleCompile!Y266))),VALUE(LEFT(ScheduleCompile!Y266,FIND("F",ScheduleCompile!Y266)-1)),ScheduleCompile!Y266)))))))</f>
        <v>60</v>
      </c>
    </row>
    <row r="274" spans="1:30" x14ac:dyDescent="0.25">
      <c r="A274" t="str">
        <f t="shared" si="19"/>
        <v>SchDay "ParkingHtgSetptSat"  Type = "Temperature" Hr = (60, 60, 60, 60, 60, 60, 60, 60, 60, 60, 60, 60, 60, 60, 60, 60, 60, 60, 60, 60, 60, 60, 60, 60) ..</v>
      </c>
      <c r="B274" s="1" t="s">
        <v>623</v>
      </c>
      <c r="C274" t="str">
        <f t="shared" si="20"/>
        <v xml:space="preserve">SchDay "ParkingHtgSetptSat"  Type = "Temperature" Hr = </v>
      </c>
      <c r="D274" t="str">
        <f t="shared" si="21"/>
        <v>(60, 60, 60, 60, 60, 60, 60, 60, 60, 60, 60, 60, 60, 60, 60, 60, 60, 60, 60, 60, 60, 60, 60, 60) ..</v>
      </c>
      <c r="E274" s="30" t="str">
        <f>ScheduleCompile!A267</f>
        <v>ParkingHtgSetptSat</v>
      </c>
      <c r="F274" t="str">
        <f t="shared" si="22"/>
        <v>Temperature</v>
      </c>
      <c r="G274" s="1">
        <f>IF(AND(ISERROR(IF(ScheduleCompile!B267="Off",0,IF(ScheduleCompile!B267="On",1,IF(ISNUMBER(ScheduleCompile!B267),ScheduleCompile!B267/1,IF(ISTEXT(ScheduleCompile!B267),IF(OR(ISNUMBER(FIND("5F",ScheduleCompile!B267)),ISNUMBER(FIND("0F",ScheduleCompile!B267)),ISNUMBER(FIND("8F",ScheduleCompile!B267)),ISNUMBER(FIND("1F",ScheduleCompile!B267)),ISNUMBER(FIND("2F",ScheduleCompile!B267)),ISNUMBER(FIND("3F",ScheduleCompile!B267)),ISNUMBER(FIND("6F",ScheduleCompile!B267)),ISNUMBER(FIND("7F",ScheduleCompile!B267)),ISNUMBER(FIND("9F",ScheduleCompile!B267)),ISNUMBER(FIND("4F",ScheduleCompile!B267))),VALUE(LEFT(ScheduleCompile!B267,FIND("F",ScheduleCompile!B267)-1)),ScheduleCompile!B267)))))),ISTEXT(ScheduleCompile!#REF!)),"ENDTABLE",IF(ISERROR(IF(ScheduleCompile!B267="Off",0,IF(ScheduleCompile!B267="On",1,IF(ISNUMBER(ScheduleCompile!B267),ScheduleCompile!B267/1,IF(ISTEXT(ScheduleCompile!B267),IF(OR(ISNUMBER(FIND("5F",ScheduleCompile!B267)),ISNUMBER(FIND("0F",ScheduleCompile!B267)),ISNUMBER(FIND("8F",ScheduleCompile!B267)),ISNUMBER(FIND("1F",ScheduleCompile!B267)),ISNUMBER(FIND("2F",ScheduleCompile!B267)),ISNUMBER(FIND("3F",ScheduleCompile!B267)),ISNUMBER(FIND("6F",ScheduleCompile!B267)),ISNUMBER(FIND("7F",ScheduleCompile!B267)),ISNUMBER(FIND("9F",ScheduleCompile!B267)),ISNUMBER(FIND("4F",ScheduleCompile!B267))),VALUE(LEFT(ScheduleCompile!B267,FIND("F",ScheduleCompile!B267)-1)),ScheduleCompile!B267)))))),"",IF(ScheduleCompile!B267="Off",0,IF(ScheduleCompile!B267="On",1,IF(ISNUMBER(ScheduleCompile!B267),ScheduleCompile!B267/1,IF(ISTEXT(ScheduleCompile!B267),IF(OR(ISNUMBER(FIND("5F",ScheduleCompile!B267)),ISNUMBER(FIND("0F",ScheduleCompile!B267)),ISNUMBER(FIND("8F",ScheduleCompile!B267)),ISNUMBER(FIND("1F",ScheduleCompile!B267)),ISNUMBER(FIND("2F",ScheduleCompile!B267)),ISNUMBER(FIND("3F",ScheduleCompile!B267)),ISNUMBER(FIND("6F",ScheduleCompile!B267)),ISNUMBER(FIND("7F",ScheduleCompile!B267)),ISNUMBER(FIND("9F",ScheduleCompile!B267)),ISNUMBER(FIND("4F",ScheduleCompile!B267))),VALUE(LEFT(ScheduleCompile!B267,FIND("F",ScheduleCompile!B267)-1)),ScheduleCompile!B267)))))))</f>
        <v>60</v>
      </c>
      <c r="H274" s="1">
        <f>IF(AND(ISERROR(IF(ScheduleCompile!C267="Off",0,IF(ScheduleCompile!C267="On",1,IF(ISNUMBER(ScheduleCompile!C267),ScheduleCompile!C267/1,IF(ISTEXT(ScheduleCompile!C267),IF(OR(ISNUMBER(FIND("5F",ScheduleCompile!C267)),ISNUMBER(FIND("0F",ScheduleCompile!C267)),ISNUMBER(FIND("8F",ScheduleCompile!C267)),ISNUMBER(FIND("1F",ScheduleCompile!C267)),ISNUMBER(FIND("2F",ScheduleCompile!C267)),ISNUMBER(FIND("3F",ScheduleCompile!C267)),ISNUMBER(FIND("6F",ScheduleCompile!C267)),ISNUMBER(FIND("7F",ScheduleCompile!C267)),ISNUMBER(FIND("9F",ScheduleCompile!C267)),ISNUMBER(FIND("4F",ScheduleCompile!C267))),VALUE(LEFT(ScheduleCompile!C267,FIND("F",ScheduleCompile!C267)-1)),ScheduleCompile!C267)))))),ISTEXT(ScheduleCompile!#REF!)),"ENDTABLE",IF(ISERROR(IF(ScheduleCompile!C267="Off",0,IF(ScheduleCompile!C267="On",1,IF(ISNUMBER(ScheduleCompile!C267),ScheduleCompile!C267/1,IF(ISTEXT(ScheduleCompile!C267),IF(OR(ISNUMBER(FIND("5F",ScheduleCompile!C267)),ISNUMBER(FIND("0F",ScheduleCompile!C267)),ISNUMBER(FIND("8F",ScheduleCompile!C267)),ISNUMBER(FIND("1F",ScheduleCompile!C267)),ISNUMBER(FIND("2F",ScheduleCompile!C267)),ISNUMBER(FIND("3F",ScheduleCompile!C267)),ISNUMBER(FIND("6F",ScheduleCompile!C267)),ISNUMBER(FIND("7F",ScheduleCompile!C267)),ISNUMBER(FIND("9F",ScheduleCompile!C267)),ISNUMBER(FIND("4F",ScheduleCompile!C267))),VALUE(LEFT(ScheduleCompile!C267,FIND("F",ScheduleCompile!C267)-1)),ScheduleCompile!C267)))))),"",IF(ScheduleCompile!C267="Off",0,IF(ScheduleCompile!C267="On",1,IF(ISNUMBER(ScheduleCompile!C267),ScheduleCompile!C267/1,IF(ISTEXT(ScheduleCompile!C267),IF(OR(ISNUMBER(FIND("5F",ScheduleCompile!C267)),ISNUMBER(FIND("0F",ScheduleCompile!C267)),ISNUMBER(FIND("8F",ScheduleCompile!C267)),ISNUMBER(FIND("1F",ScheduleCompile!C267)),ISNUMBER(FIND("2F",ScheduleCompile!C267)),ISNUMBER(FIND("3F",ScheduleCompile!C267)),ISNUMBER(FIND("6F",ScheduleCompile!C267)),ISNUMBER(FIND("7F",ScheduleCompile!C267)),ISNUMBER(FIND("9F",ScheduleCompile!C267)),ISNUMBER(FIND("4F",ScheduleCompile!C267))),VALUE(LEFT(ScheduleCompile!C267,FIND("F",ScheduleCompile!C267)-1)),ScheduleCompile!C267)))))))</f>
        <v>60</v>
      </c>
      <c r="I274" s="1">
        <f>IF(AND(ISERROR(IF(ScheduleCompile!D267="Off",0,IF(ScheduleCompile!D267="On",1,IF(ISNUMBER(ScheduleCompile!D267),ScheduleCompile!D267/1,IF(ISTEXT(ScheduleCompile!D267),IF(OR(ISNUMBER(FIND("5F",ScheduleCompile!D267)),ISNUMBER(FIND("0F",ScheduleCompile!D267)),ISNUMBER(FIND("8F",ScheduleCompile!D267)),ISNUMBER(FIND("1F",ScheduleCompile!D267)),ISNUMBER(FIND("2F",ScheduleCompile!D267)),ISNUMBER(FIND("3F",ScheduleCompile!D267)),ISNUMBER(FIND("6F",ScheduleCompile!D267)),ISNUMBER(FIND("7F",ScheduleCompile!D267)),ISNUMBER(FIND("9F",ScheduleCompile!D267)),ISNUMBER(FIND("4F",ScheduleCompile!D267))),VALUE(LEFT(ScheduleCompile!D267,FIND("F",ScheduleCompile!D267)-1)),ScheduleCompile!D267)))))),ISTEXT(ScheduleCompile!#REF!)),"ENDTABLE",IF(ISERROR(IF(ScheduleCompile!D267="Off",0,IF(ScheduleCompile!D267="On",1,IF(ISNUMBER(ScheduleCompile!D267),ScheduleCompile!D267/1,IF(ISTEXT(ScheduleCompile!D267),IF(OR(ISNUMBER(FIND("5F",ScheduleCompile!D267)),ISNUMBER(FIND("0F",ScheduleCompile!D267)),ISNUMBER(FIND("8F",ScheduleCompile!D267)),ISNUMBER(FIND("1F",ScheduleCompile!D267)),ISNUMBER(FIND("2F",ScheduleCompile!D267)),ISNUMBER(FIND("3F",ScheduleCompile!D267)),ISNUMBER(FIND("6F",ScheduleCompile!D267)),ISNUMBER(FIND("7F",ScheduleCompile!D267)),ISNUMBER(FIND("9F",ScheduleCompile!D267)),ISNUMBER(FIND("4F",ScheduleCompile!D267))),VALUE(LEFT(ScheduleCompile!D267,FIND("F",ScheduleCompile!D267)-1)),ScheduleCompile!D267)))))),"",IF(ScheduleCompile!D267="Off",0,IF(ScheduleCompile!D267="On",1,IF(ISNUMBER(ScheduleCompile!D267),ScheduleCompile!D267/1,IF(ISTEXT(ScheduleCompile!D267),IF(OR(ISNUMBER(FIND("5F",ScheduleCompile!D267)),ISNUMBER(FIND("0F",ScheduleCompile!D267)),ISNUMBER(FIND("8F",ScheduleCompile!D267)),ISNUMBER(FIND("1F",ScheduleCompile!D267)),ISNUMBER(FIND("2F",ScheduleCompile!D267)),ISNUMBER(FIND("3F",ScheduleCompile!D267)),ISNUMBER(FIND("6F",ScheduleCompile!D267)),ISNUMBER(FIND("7F",ScheduleCompile!D267)),ISNUMBER(FIND("9F",ScheduleCompile!D267)),ISNUMBER(FIND("4F",ScheduleCompile!D267))),VALUE(LEFT(ScheduleCompile!D267,FIND("F",ScheduleCompile!D267)-1)),ScheduleCompile!D267)))))))</f>
        <v>60</v>
      </c>
      <c r="J274" s="1">
        <f>IF(AND(ISERROR(IF(ScheduleCompile!E267="Off",0,IF(ScheduleCompile!E267="On",1,IF(ISNUMBER(ScheduleCompile!E267),ScheduleCompile!E267/1,IF(ISTEXT(ScheduleCompile!E267),IF(OR(ISNUMBER(FIND("5F",ScheduleCompile!E267)),ISNUMBER(FIND("0F",ScheduleCompile!E267)),ISNUMBER(FIND("8F",ScheduleCompile!E267)),ISNUMBER(FIND("1F",ScheduleCompile!E267)),ISNUMBER(FIND("2F",ScheduleCompile!E267)),ISNUMBER(FIND("3F",ScheduleCompile!E267)),ISNUMBER(FIND("6F",ScheduleCompile!E267)),ISNUMBER(FIND("7F",ScheduleCompile!E267)),ISNUMBER(FIND("9F",ScheduleCompile!E267)),ISNUMBER(FIND("4F",ScheduleCompile!E267))),VALUE(LEFT(ScheduleCompile!E267,FIND("F",ScheduleCompile!E267)-1)),ScheduleCompile!E267)))))),ISTEXT(ScheduleCompile!#REF!)),"ENDTABLE",IF(ISERROR(IF(ScheduleCompile!E267="Off",0,IF(ScheduleCompile!E267="On",1,IF(ISNUMBER(ScheduleCompile!E267),ScheduleCompile!E267/1,IF(ISTEXT(ScheduleCompile!E267),IF(OR(ISNUMBER(FIND("5F",ScheduleCompile!E267)),ISNUMBER(FIND("0F",ScheduleCompile!E267)),ISNUMBER(FIND("8F",ScheduleCompile!E267)),ISNUMBER(FIND("1F",ScheduleCompile!E267)),ISNUMBER(FIND("2F",ScheduleCompile!E267)),ISNUMBER(FIND("3F",ScheduleCompile!E267)),ISNUMBER(FIND("6F",ScheduleCompile!E267)),ISNUMBER(FIND("7F",ScheduleCompile!E267)),ISNUMBER(FIND("9F",ScheduleCompile!E267)),ISNUMBER(FIND("4F",ScheduleCompile!E267))),VALUE(LEFT(ScheduleCompile!E267,FIND("F",ScheduleCompile!E267)-1)),ScheduleCompile!E267)))))),"",IF(ScheduleCompile!E267="Off",0,IF(ScheduleCompile!E267="On",1,IF(ISNUMBER(ScheduleCompile!E267),ScheduleCompile!E267/1,IF(ISTEXT(ScheduleCompile!E267),IF(OR(ISNUMBER(FIND("5F",ScheduleCompile!E267)),ISNUMBER(FIND("0F",ScheduleCompile!E267)),ISNUMBER(FIND("8F",ScheduleCompile!E267)),ISNUMBER(FIND("1F",ScheduleCompile!E267)),ISNUMBER(FIND("2F",ScheduleCompile!E267)),ISNUMBER(FIND("3F",ScheduleCompile!E267)),ISNUMBER(FIND("6F",ScheduleCompile!E267)),ISNUMBER(FIND("7F",ScheduleCompile!E267)),ISNUMBER(FIND("9F",ScheduleCompile!E267)),ISNUMBER(FIND("4F",ScheduleCompile!E267))),VALUE(LEFT(ScheduleCompile!E267,FIND("F",ScheduleCompile!E267)-1)),ScheduleCompile!E267)))))))</f>
        <v>60</v>
      </c>
      <c r="K274" s="1">
        <f>IF(AND(ISERROR(IF(ScheduleCompile!F267="Off",0,IF(ScheduleCompile!F267="On",1,IF(ISNUMBER(ScheduleCompile!F267),ScheduleCompile!F267/1,IF(ISTEXT(ScheduleCompile!F267),IF(OR(ISNUMBER(FIND("5F",ScheduleCompile!F267)),ISNUMBER(FIND("0F",ScheduleCompile!F267)),ISNUMBER(FIND("8F",ScheduleCompile!F267)),ISNUMBER(FIND("1F",ScheduleCompile!F267)),ISNUMBER(FIND("2F",ScheduleCompile!F267)),ISNUMBER(FIND("3F",ScheduleCompile!F267)),ISNUMBER(FIND("6F",ScheduleCompile!F267)),ISNUMBER(FIND("7F",ScheduleCompile!F267)),ISNUMBER(FIND("9F",ScheduleCompile!F267)),ISNUMBER(FIND("4F",ScheduleCompile!F267))),VALUE(LEFT(ScheduleCompile!F267,FIND("F",ScheduleCompile!F267)-1)),ScheduleCompile!F267)))))),ISTEXT(ScheduleCompile!#REF!)),"ENDTABLE",IF(ISERROR(IF(ScheduleCompile!F267="Off",0,IF(ScheduleCompile!F267="On",1,IF(ISNUMBER(ScheduleCompile!F267),ScheduleCompile!F267/1,IF(ISTEXT(ScheduleCompile!F267),IF(OR(ISNUMBER(FIND("5F",ScheduleCompile!F267)),ISNUMBER(FIND("0F",ScheduleCompile!F267)),ISNUMBER(FIND("8F",ScheduleCompile!F267)),ISNUMBER(FIND("1F",ScheduleCompile!F267)),ISNUMBER(FIND("2F",ScheduleCompile!F267)),ISNUMBER(FIND("3F",ScheduleCompile!F267)),ISNUMBER(FIND("6F",ScheduleCompile!F267)),ISNUMBER(FIND("7F",ScheduleCompile!F267)),ISNUMBER(FIND("9F",ScheduleCompile!F267)),ISNUMBER(FIND("4F",ScheduleCompile!F267))),VALUE(LEFT(ScheduleCompile!F267,FIND("F",ScheduleCompile!F267)-1)),ScheduleCompile!F267)))))),"",IF(ScheduleCompile!F267="Off",0,IF(ScheduleCompile!F267="On",1,IF(ISNUMBER(ScheduleCompile!F267),ScheduleCompile!F267/1,IF(ISTEXT(ScheduleCompile!F267),IF(OR(ISNUMBER(FIND("5F",ScheduleCompile!F267)),ISNUMBER(FIND("0F",ScheduleCompile!F267)),ISNUMBER(FIND("8F",ScheduleCompile!F267)),ISNUMBER(FIND("1F",ScheduleCompile!F267)),ISNUMBER(FIND("2F",ScheduleCompile!F267)),ISNUMBER(FIND("3F",ScheduleCompile!F267)),ISNUMBER(FIND("6F",ScheduleCompile!F267)),ISNUMBER(FIND("7F",ScheduleCompile!F267)),ISNUMBER(FIND("9F",ScheduleCompile!F267)),ISNUMBER(FIND("4F",ScheduleCompile!F267))),VALUE(LEFT(ScheduleCompile!F267,FIND("F",ScheduleCompile!F267)-1)),ScheduleCompile!F267)))))))</f>
        <v>60</v>
      </c>
      <c r="L274" s="1">
        <f>IF(AND(ISERROR(IF(ScheduleCompile!G267="Off",0,IF(ScheduleCompile!G267="On",1,IF(ISNUMBER(ScheduleCompile!G267),ScheduleCompile!G267/1,IF(ISTEXT(ScheduleCompile!G267),IF(OR(ISNUMBER(FIND("5F",ScheduleCompile!G267)),ISNUMBER(FIND("0F",ScheduleCompile!G267)),ISNUMBER(FIND("8F",ScheduleCompile!G267)),ISNUMBER(FIND("1F",ScheduleCompile!G267)),ISNUMBER(FIND("2F",ScheduleCompile!G267)),ISNUMBER(FIND("3F",ScheduleCompile!G267)),ISNUMBER(FIND("6F",ScheduleCompile!G267)),ISNUMBER(FIND("7F",ScheduleCompile!G267)),ISNUMBER(FIND("9F",ScheduleCompile!G267)),ISNUMBER(FIND("4F",ScheduleCompile!G267))),VALUE(LEFT(ScheduleCompile!G267,FIND("F",ScheduleCompile!G267)-1)),ScheduleCompile!G267)))))),ISTEXT(ScheduleCompile!#REF!)),"ENDTABLE",IF(ISERROR(IF(ScheduleCompile!G267="Off",0,IF(ScheduleCompile!G267="On",1,IF(ISNUMBER(ScheduleCompile!G267),ScheduleCompile!G267/1,IF(ISTEXT(ScheduleCompile!G267),IF(OR(ISNUMBER(FIND("5F",ScheduleCompile!G267)),ISNUMBER(FIND("0F",ScheduleCompile!G267)),ISNUMBER(FIND("8F",ScheduleCompile!G267)),ISNUMBER(FIND("1F",ScheduleCompile!G267)),ISNUMBER(FIND("2F",ScheduleCompile!G267)),ISNUMBER(FIND("3F",ScheduleCompile!G267)),ISNUMBER(FIND("6F",ScheduleCompile!G267)),ISNUMBER(FIND("7F",ScheduleCompile!G267)),ISNUMBER(FIND("9F",ScheduleCompile!G267)),ISNUMBER(FIND("4F",ScheduleCompile!G267))),VALUE(LEFT(ScheduleCompile!G267,FIND("F",ScheduleCompile!G267)-1)),ScheduleCompile!G267)))))),"",IF(ScheduleCompile!G267="Off",0,IF(ScheduleCompile!G267="On",1,IF(ISNUMBER(ScheduleCompile!G267),ScheduleCompile!G267/1,IF(ISTEXT(ScheduleCompile!G267),IF(OR(ISNUMBER(FIND("5F",ScheduleCompile!G267)),ISNUMBER(FIND("0F",ScheduleCompile!G267)),ISNUMBER(FIND("8F",ScheduleCompile!G267)),ISNUMBER(FIND("1F",ScheduleCompile!G267)),ISNUMBER(FIND("2F",ScheduleCompile!G267)),ISNUMBER(FIND("3F",ScheduleCompile!G267)),ISNUMBER(FIND("6F",ScheduleCompile!G267)),ISNUMBER(FIND("7F",ScheduleCompile!G267)),ISNUMBER(FIND("9F",ScheduleCompile!G267)),ISNUMBER(FIND("4F",ScheduleCompile!G267))),VALUE(LEFT(ScheduleCompile!G267,FIND("F",ScheduleCompile!G267)-1)),ScheduleCompile!G267)))))))</f>
        <v>60</v>
      </c>
      <c r="M274" s="1">
        <f>IF(AND(ISERROR(IF(ScheduleCompile!H267="Off",0,IF(ScheduleCompile!H267="On",1,IF(ISNUMBER(ScheduleCompile!H267),ScheduleCompile!H267/1,IF(ISTEXT(ScheduleCompile!H267),IF(OR(ISNUMBER(FIND("5F",ScheduleCompile!H267)),ISNUMBER(FIND("0F",ScheduleCompile!H267)),ISNUMBER(FIND("8F",ScheduleCompile!H267)),ISNUMBER(FIND("1F",ScheduleCompile!H267)),ISNUMBER(FIND("2F",ScheduleCompile!H267)),ISNUMBER(FIND("3F",ScheduleCompile!H267)),ISNUMBER(FIND("6F",ScheduleCompile!H267)),ISNUMBER(FIND("7F",ScheduleCompile!H267)),ISNUMBER(FIND("9F",ScheduleCompile!H267)),ISNUMBER(FIND("4F",ScheduleCompile!H267))),VALUE(LEFT(ScheduleCompile!H267,FIND("F",ScheduleCompile!H267)-1)),ScheduleCompile!H267)))))),ISTEXT(ScheduleCompile!#REF!)),"ENDTABLE",IF(ISERROR(IF(ScheduleCompile!H267="Off",0,IF(ScheduleCompile!H267="On",1,IF(ISNUMBER(ScheduleCompile!H267),ScheduleCompile!H267/1,IF(ISTEXT(ScheduleCompile!H267),IF(OR(ISNUMBER(FIND("5F",ScheduleCompile!H267)),ISNUMBER(FIND("0F",ScheduleCompile!H267)),ISNUMBER(FIND("8F",ScheduleCompile!H267)),ISNUMBER(FIND("1F",ScheduleCompile!H267)),ISNUMBER(FIND("2F",ScheduleCompile!H267)),ISNUMBER(FIND("3F",ScheduleCompile!H267)),ISNUMBER(FIND("6F",ScheduleCompile!H267)),ISNUMBER(FIND("7F",ScheduleCompile!H267)),ISNUMBER(FIND("9F",ScheduleCompile!H267)),ISNUMBER(FIND("4F",ScheduleCompile!H267))),VALUE(LEFT(ScheduleCompile!H267,FIND("F",ScheduleCompile!H267)-1)),ScheduleCompile!H267)))))),"",IF(ScheduleCompile!H267="Off",0,IF(ScheduleCompile!H267="On",1,IF(ISNUMBER(ScheduleCompile!H267),ScheduleCompile!H267/1,IF(ISTEXT(ScheduleCompile!H267),IF(OR(ISNUMBER(FIND("5F",ScheduleCompile!H267)),ISNUMBER(FIND("0F",ScheduleCompile!H267)),ISNUMBER(FIND("8F",ScheduleCompile!H267)),ISNUMBER(FIND("1F",ScheduleCompile!H267)),ISNUMBER(FIND("2F",ScheduleCompile!H267)),ISNUMBER(FIND("3F",ScheduleCompile!H267)),ISNUMBER(FIND("6F",ScheduleCompile!H267)),ISNUMBER(FIND("7F",ScheduleCompile!H267)),ISNUMBER(FIND("9F",ScheduleCompile!H267)),ISNUMBER(FIND("4F",ScheduleCompile!H267))),VALUE(LEFT(ScheduleCompile!H267,FIND("F",ScheduleCompile!H267)-1)),ScheduleCompile!H267)))))))</f>
        <v>60</v>
      </c>
      <c r="N274" s="1">
        <f>IF(AND(ISERROR(IF(ScheduleCompile!I267="Off",0,IF(ScheduleCompile!I267="On",1,IF(ISNUMBER(ScheduleCompile!I267),ScheduleCompile!I267/1,IF(ISTEXT(ScheduleCompile!I267),IF(OR(ISNUMBER(FIND("5F",ScheduleCompile!I267)),ISNUMBER(FIND("0F",ScheduleCompile!I267)),ISNUMBER(FIND("8F",ScheduleCompile!I267)),ISNUMBER(FIND("1F",ScheduleCompile!I267)),ISNUMBER(FIND("2F",ScheduleCompile!I267)),ISNUMBER(FIND("3F",ScheduleCompile!I267)),ISNUMBER(FIND("6F",ScheduleCompile!I267)),ISNUMBER(FIND("7F",ScheduleCompile!I267)),ISNUMBER(FIND("9F",ScheduleCompile!I267)),ISNUMBER(FIND("4F",ScheduleCompile!I267))),VALUE(LEFT(ScheduleCompile!I267,FIND("F",ScheduleCompile!I267)-1)),ScheduleCompile!I267)))))),ISTEXT(ScheduleCompile!#REF!)),"ENDTABLE",IF(ISERROR(IF(ScheduleCompile!I267="Off",0,IF(ScheduleCompile!I267="On",1,IF(ISNUMBER(ScheduleCompile!I267),ScheduleCompile!I267/1,IF(ISTEXT(ScheduleCompile!I267),IF(OR(ISNUMBER(FIND("5F",ScheduleCompile!I267)),ISNUMBER(FIND("0F",ScheduleCompile!I267)),ISNUMBER(FIND("8F",ScheduleCompile!I267)),ISNUMBER(FIND("1F",ScheduleCompile!I267)),ISNUMBER(FIND("2F",ScheduleCompile!I267)),ISNUMBER(FIND("3F",ScheduleCompile!I267)),ISNUMBER(FIND("6F",ScheduleCompile!I267)),ISNUMBER(FIND("7F",ScheduleCompile!I267)),ISNUMBER(FIND("9F",ScheduleCompile!I267)),ISNUMBER(FIND("4F",ScheduleCompile!I267))),VALUE(LEFT(ScheduleCompile!I267,FIND("F",ScheduleCompile!I267)-1)),ScheduleCompile!I267)))))),"",IF(ScheduleCompile!I267="Off",0,IF(ScheduleCompile!I267="On",1,IF(ISNUMBER(ScheduleCompile!I267),ScheduleCompile!I267/1,IF(ISTEXT(ScheduleCompile!I267),IF(OR(ISNUMBER(FIND("5F",ScheduleCompile!I267)),ISNUMBER(FIND("0F",ScheduleCompile!I267)),ISNUMBER(FIND("8F",ScheduleCompile!I267)),ISNUMBER(FIND("1F",ScheduleCompile!I267)),ISNUMBER(FIND("2F",ScheduleCompile!I267)),ISNUMBER(FIND("3F",ScheduleCompile!I267)),ISNUMBER(FIND("6F",ScheduleCompile!I267)),ISNUMBER(FIND("7F",ScheduleCompile!I267)),ISNUMBER(FIND("9F",ScheduleCompile!I267)),ISNUMBER(FIND("4F",ScheduleCompile!I267))),VALUE(LEFT(ScheduleCompile!I267,FIND("F",ScheduleCompile!I267)-1)),ScheduleCompile!I267)))))))</f>
        <v>60</v>
      </c>
      <c r="O274" s="1">
        <f>IF(AND(ISERROR(IF(ScheduleCompile!J267="Off",0,IF(ScheduleCompile!J267="On",1,IF(ISNUMBER(ScheduleCompile!J267),ScheduleCompile!J267/1,IF(ISTEXT(ScheduleCompile!J267),IF(OR(ISNUMBER(FIND("5F",ScheduleCompile!J267)),ISNUMBER(FIND("0F",ScheduleCompile!J267)),ISNUMBER(FIND("8F",ScheduleCompile!J267)),ISNUMBER(FIND("1F",ScheduleCompile!J267)),ISNUMBER(FIND("2F",ScheduleCompile!J267)),ISNUMBER(FIND("3F",ScheduleCompile!J267)),ISNUMBER(FIND("6F",ScheduleCompile!J267)),ISNUMBER(FIND("7F",ScheduleCompile!J267)),ISNUMBER(FIND("9F",ScheduleCompile!J267)),ISNUMBER(FIND("4F",ScheduleCompile!J267))),VALUE(LEFT(ScheduleCompile!J267,FIND("F",ScheduleCompile!J267)-1)),ScheduleCompile!J267)))))),ISTEXT(ScheduleCompile!#REF!)),"ENDTABLE",IF(ISERROR(IF(ScheduleCompile!J267="Off",0,IF(ScheduleCompile!J267="On",1,IF(ISNUMBER(ScheduleCompile!J267),ScheduleCompile!J267/1,IF(ISTEXT(ScheduleCompile!J267),IF(OR(ISNUMBER(FIND("5F",ScheduleCompile!J267)),ISNUMBER(FIND("0F",ScheduleCompile!J267)),ISNUMBER(FIND("8F",ScheduleCompile!J267)),ISNUMBER(FIND("1F",ScheduleCompile!J267)),ISNUMBER(FIND("2F",ScheduleCompile!J267)),ISNUMBER(FIND("3F",ScheduleCompile!J267)),ISNUMBER(FIND("6F",ScheduleCompile!J267)),ISNUMBER(FIND("7F",ScheduleCompile!J267)),ISNUMBER(FIND("9F",ScheduleCompile!J267)),ISNUMBER(FIND("4F",ScheduleCompile!J267))),VALUE(LEFT(ScheduleCompile!J267,FIND("F",ScheduleCompile!J267)-1)),ScheduleCompile!J267)))))),"",IF(ScheduleCompile!J267="Off",0,IF(ScheduleCompile!J267="On",1,IF(ISNUMBER(ScheduleCompile!J267),ScheduleCompile!J267/1,IF(ISTEXT(ScheduleCompile!J267),IF(OR(ISNUMBER(FIND("5F",ScheduleCompile!J267)),ISNUMBER(FIND("0F",ScheduleCompile!J267)),ISNUMBER(FIND("8F",ScheduleCompile!J267)),ISNUMBER(FIND("1F",ScheduleCompile!J267)),ISNUMBER(FIND("2F",ScheduleCompile!J267)),ISNUMBER(FIND("3F",ScheduleCompile!J267)),ISNUMBER(FIND("6F",ScheduleCompile!J267)),ISNUMBER(FIND("7F",ScheduleCompile!J267)),ISNUMBER(FIND("9F",ScheduleCompile!J267)),ISNUMBER(FIND("4F",ScheduleCompile!J267))),VALUE(LEFT(ScheduleCompile!J267,FIND("F",ScheduleCompile!J267)-1)),ScheduleCompile!J267)))))))</f>
        <v>60</v>
      </c>
      <c r="P274" s="1">
        <f>IF(AND(ISERROR(IF(ScheduleCompile!K267="Off",0,IF(ScheduleCompile!K267="On",1,IF(ISNUMBER(ScheduleCompile!K267),ScheduleCompile!K267/1,IF(ISTEXT(ScheduleCompile!K267),IF(OR(ISNUMBER(FIND("5F",ScheduleCompile!K267)),ISNUMBER(FIND("0F",ScheduleCompile!K267)),ISNUMBER(FIND("8F",ScheduleCompile!K267)),ISNUMBER(FIND("1F",ScheduleCompile!K267)),ISNUMBER(FIND("2F",ScheduleCompile!K267)),ISNUMBER(FIND("3F",ScheduleCompile!K267)),ISNUMBER(FIND("6F",ScheduleCompile!K267)),ISNUMBER(FIND("7F",ScheduleCompile!K267)),ISNUMBER(FIND("9F",ScheduleCompile!K267)),ISNUMBER(FIND("4F",ScheduleCompile!K267))),VALUE(LEFT(ScheduleCompile!K267,FIND("F",ScheduleCompile!K267)-1)),ScheduleCompile!K267)))))),ISTEXT(ScheduleCompile!#REF!)),"ENDTABLE",IF(ISERROR(IF(ScheduleCompile!K267="Off",0,IF(ScheduleCompile!K267="On",1,IF(ISNUMBER(ScheduleCompile!K267),ScheduleCompile!K267/1,IF(ISTEXT(ScheduleCompile!K267),IF(OR(ISNUMBER(FIND("5F",ScheduleCompile!K267)),ISNUMBER(FIND("0F",ScheduleCompile!K267)),ISNUMBER(FIND("8F",ScheduleCompile!K267)),ISNUMBER(FIND("1F",ScheduleCompile!K267)),ISNUMBER(FIND("2F",ScheduleCompile!K267)),ISNUMBER(FIND("3F",ScheduleCompile!K267)),ISNUMBER(FIND("6F",ScheduleCompile!K267)),ISNUMBER(FIND("7F",ScheduleCompile!K267)),ISNUMBER(FIND("9F",ScheduleCompile!K267)),ISNUMBER(FIND("4F",ScheduleCompile!K267))),VALUE(LEFT(ScheduleCompile!K267,FIND("F",ScheduleCompile!K267)-1)),ScheduleCompile!K267)))))),"",IF(ScheduleCompile!K267="Off",0,IF(ScheduleCompile!K267="On",1,IF(ISNUMBER(ScheduleCompile!K267),ScheduleCompile!K267/1,IF(ISTEXT(ScheduleCompile!K267),IF(OR(ISNUMBER(FIND("5F",ScheduleCompile!K267)),ISNUMBER(FIND("0F",ScheduleCompile!K267)),ISNUMBER(FIND("8F",ScheduleCompile!K267)),ISNUMBER(FIND("1F",ScheduleCompile!K267)),ISNUMBER(FIND("2F",ScheduleCompile!K267)),ISNUMBER(FIND("3F",ScheduleCompile!K267)),ISNUMBER(FIND("6F",ScheduleCompile!K267)),ISNUMBER(FIND("7F",ScheduleCompile!K267)),ISNUMBER(FIND("9F",ScheduleCompile!K267)),ISNUMBER(FIND("4F",ScheduleCompile!K267))),VALUE(LEFT(ScheduleCompile!K267,FIND("F",ScheduleCompile!K267)-1)),ScheduleCompile!K267)))))))</f>
        <v>60</v>
      </c>
      <c r="Q274" s="1">
        <f>IF(AND(ISERROR(IF(ScheduleCompile!L267="Off",0,IF(ScheduleCompile!L267="On",1,IF(ISNUMBER(ScheduleCompile!L267),ScheduleCompile!L267/1,IF(ISTEXT(ScheduleCompile!L267),IF(OR(ISNUMBER(FIND("5F",ScheduleCompile!L267)),ISNUMBER(FIND("0F",ScheduleCompile!L267)),ISNUMBER(FIND("8F",ScheduleCompile!L267)),ISNUMBER(FIND("1F",ScheduleCompile!L267)),ISNUMBER(FIND("2F",ScheduleCompile!L267)),ISNUMBER(FIND("3F",ScheduleCompile!L267)),ISNUMBER(FIND("6F",ScheduleCompile!L267)),ISNUMBER(FIND("7F",ScheduleCompile!L267)),ISNUMBER(FIND("9F",ScheduleCompile!L267)),ISNUMBER(FIND("4F",ScheduleCompile!L267))),VALUE(LEFT(ScheduleCompile!L267,FIND("F",ScheduleCompile!L267)-1)),ScheduleCompile!L267)))))),ISTEXT(ScheduleCompile!#REF!)),"ENDTABLE",IF(ISERROR(IF(ScheduleCompile!L267="Off",0,IF(ScheduleCompile!L267="On",1,IF(ISNUMBER(ScheduleCompile!L267),ScheduleCompile!L267/1,IF(ISTEXT(ScheduleCompile!L267),IF(OR(ISNUMBER(FIND("5F",ScheduleCompile!L267)),ISNUMBER(FIND("0F",ScheduleCompile!L267)),ISNUMBER(FIND("8F",ScheduleCompile!L267)),ISNUMBER(FIND("1F",ScheduleCompile!L267)),ISNUMBER(FIND("2F",ScheduleCompile!L267)),ISNUMBER(FIND("3F",ScheduleCompile!L267)),ISNUMBER(FIND("6F",ScheduleCompile!L267)),ISNUMBER(FIND("7F",ScheduleCompile!L267)),ISNUMBER(FIND("9F",ScheduleCompile!L267)),ISNUMBER(FIND("4F",ScheduleCompile!L267))),VALUE(LEFT(ScheduleCompile!L267,FIND("F",ScheduleCompile!L267)-1)),ScheduleCompile!L267)))))),"",IF(ScheduleCompile!L267="Off",0,IF(ScheduleCompile!L267="On",1,IF(ISNUMBER(ScheduleCompile!L267),ScheduleCompile!L267/1,IF(ISTEXT(ScheduleCompile!L267),IF(OR(ISNUMBER(FIND("5F",ScheduleCompile!L267)),ISNUMBER(FIND("0F",ScheduleCompile!L267)),ISNUMBER(FIND("8F",ScheduleCompile!L267)),ISNUMBER(FIND("1F",ScheduleCompile!L267)),ISNUMBER(FIND("2F",ScheduleCompile!L267)),ISNUMBER(FIND("3F",ScheduleCompile!L267)),ISNUMBER(FIND("6F",ScheduleCompile!L267)),ISNUMBER(FIND("7F",ScheduleCompile!L267)),ISNUMBER(FIND("9F",ScheduleCompile!L267)),ISNUMBER(FIND("4F",ScheduleCompile!L267))),VALUE(LEFT(ScheduleCompile!L267,FIND("F",ScheduleCompile!L267)-1)),ScheduleCompile!L267)))))))</f>
        <v>60</v>
      </c>
      <c r="R274" s="1">
        <f>IF(AND(ISERROR(IF(ScheduleCompile!M267="Off",0,IF(ScheduleCompile!M267="On",1,IF(ISNUMBER(ScheduleCompile!M267),ScheduleCompile!M267/1,IF(ISTEXT(ScheduleCompile!M267),IF(OR(ISNUMBER(FIND("5F",ScheduleCompile!M267)),ISNUMBER(FIND("0F",ScheduleCompile!M267)),ISNUMBER(FIND("8F",ScheduleCompile!M267)),ISNUMBER(FIND("1F",ScheduleCompile!M267)),ISNUMBER(FIND("2F",ScheduleCompile!M267)),ISNUMBER(FIND("3F",ScheduleCompile!M267)),ISNUMBER(FIND("6F",ScheduleCompile!M267)),ISNUMBER(FIND("7F",ScheduleCompile!M267)),ISNUMBER(FIND("9F",ScheduleCompile!M267)),ISNUMBER(FIND("4F",ScheduleCompile!M267))),VALUE(LEFT(ScheduleCompile!M267,FIND("F",ScheduleCompile!M267)-1)),ScheduleCompile!M267)))))),ISTEXT(ScheduleCompile!#REF!)),"ENDTABLE",IF(ISERROR(IF(ScheduleCompile!M267="Off",0,IF(ScheduleCompile!M267="On",1,IF(ISNUMBER(ScheduleCompile!M267),ScheduleCompile!M267/1,IF(ISTEXT(ScheduleCompile!M267),IF(OR(ISNUMBER(FIND("5F",ScheduleCompile!M267)),ISNUMBER(FIND("0F",ScheduleCompile!M267)),ISNUMBER(FIND("8F",ScheduleCompile!M267)),ISNUMBER(FIND("1F",ScheduleCompile!M267)),ISNUMBER(FIND("2F",ScheduleCompile!M267)),ISNUMBER(FIND("3F",ScheduleCompile!M267)),ISNUMBER(FIND("6F",ScheduleCompile!M267)),ISNUMBER(FIND("7F",ScheduleCompile!M267)),ISNUMBER(FIND("9F",ScheduleCompile!M267)),ISNUMBER(FIND("4F",ScheduleCompile!M267))),VALUE(LEFT(ScheduleCompile!M267,FIND("F",ScheduleCompile!M267)-1)),ScheduleCompile!M267)))))),"",IF(ScheduleCompile!M267="Off",0,IF(ScheduleCompile!M267="On",1,IF(ISNUMBER(ScheduleCompile!M267),ScheduleCompile!M267/1,IF(ISTEXT(ScheduleCompile!M267),IF(OR(ISNUMBER(FIND("5F",ScheduleCompile!M267)),ISNUMBER(FIND("0F",ScheduleCompile!M267)),ISNUMBER(FIND("8F",ScheduleCompile!M267)),ISNUMBER(FIND("1F",ScheduleCompile!M267)),ISNUMBER(FIND("2F",ScheduleCompile!M267)),ISNUMBER(FIND("3F",ScheduleCompile!M267)),ISNUMBER(FIND("6F",ScheduleCompile!M267)),ISNUMBER(FIND("7F",ScheduleCompile!M267)),ISNUMBER(FIND("9F",ScheduleCompile!M267)),ISNUMBER(FIND("4F",ScheduleCompile!M267))),VALUE(LEFT(ScheduleCompile!M267,FIND("F",ScheduleCompile!M267)-1)),ScheduleCompile!M267)))))))</f>
        <v>60</v>
      </c>
      <c r="S274" s="1">
        <f>IF(AND(ISERROR(IF(ScheduleCompile!N267="Off",0,IF(ScheduleCompile!N267="On",1,IF(ISNUMBER(ScheduleCompile!N267),ScheduleCompile!N267/1,IF(ISTEXT(ScheduleCompile!N267),IF(OR(ISNUMBER(FIND("5F",ScheduleCompile!N267)),ISNUMBER(FIND("0F",ScheduleCompile!N267)),ISNUMBER(FIND("8F",ScheduleCompile!N267)),ISNUMBER(FIND("1F",ScheduleCompile!N267)),ISNUMBER(FIND("2F",ScheduleCompile!N267)),ISNUMBER(FIND("3F",ScheduleCompile!N267)),ISNUMBER(FIND("6F",ScheduleCompile!N267)),ISNUMBER(FIND("7F",ScheduleCompile!N267)),ISNUMBER(FIND("9F",ScheduleCompile!N267)),ISNUMBER(FIND("4F",ScheduleCompile!N267))),VALUE(LEFT(ScheduleCompile!N267,FIND("F",ScheduleCompile!N267)-1)),ScheduleCompile!N267)))))),ISTEXT(ScheduleCompile!#REF!)),"ENDTABLE",IF(ISERROR(IF(ScheduleCompile!N267="Off",0,IF(ScheduleCompile!N267="On",1,IF(ISNUMBER(ScheduleCompile!N267),ScheduleCompile!N267/1,IF(ISTEXT(ScheduleCompile!N267),IF(OR(ISNUMBER(FIND("5F",ScheduleCompile!N267)),ISNUMBER(FIND("0F",ScheduleCompile!N267)),ISNUMBER(FIND("8F",ScheduleCompile!N267)),ISNUMBER(FIND("1F",ScheduleCompile!N267)),ISNUMBER(FIND("2F",ScheduleCompile!N267)),ISNUMBER(FIND("3F",ScheduleCompile!N267)),ISNUMBER(FIND("6F",ScheduleCompile!N267)),ISNUMBER(FIND("7F",ScheduleCompile!N267)),ISNUMBER(FIND("9F",ScheduleCompile!N267)),ISNUMBER(FIND("4F",ScheduleCompile!N267))),VALUE(LEFT(ScheduleCompile!N267,FIND("F",ScheduleCompile!N267)-1)),ScheduleCompile!N267)))))),"",IF(ScheduleCompile!N267="Off",0,IF(ScheduleCompile!N267="On",1,IF(ISNUMBER(ScheduleCompile!N267),ScheduleCompile!N267/1,IF(ISTEXT(ScheduleCompile!N267),IF(OR(ISNUMBER(FIND("5F",ScheduleCompile!N267)),ISNUMBER(FIND("0F",ScheduleCompile!N267)),ISNUMBER(FIND("8F",ScheduleCompile!N267)),ISNUMBER(FIND("1F",ScheduleCompile!N267)),ISNUMBER(FIND("2F",ScheduleCompile!N267)),ISNUMBER(FIND("3F",ScheduleCompile!N267)),ISNUMBER(FIND("6F",ScheduleCompile!N267)),ISNUMBER(FIND("7F",ScheduleCompile!N267)),ISNUMBER(FIND("9F",ScheduleCompile!N267)),ISNUMBER(FIND("4F",ScheduleCompile!N267))),VALUE(LEFT(ScheduleCompile!N267,FIND("F",ScheduleCompile!N267)-1)),ScheduleCompile!N267)))))))</f>
        <v>60</v>
      </c>
      <c r="T274" s="1">
        <f>IF(AND(ISERROR(IF(ScheduleCompile!O267="Off",0,IF(ScheduleCompile!O267="On",1,IF(ISNUMBER(ScheduleCompile!O267),ScheduleCompile!O267/1,IF(ISTEXT(ScheduleCompile!O267),IF(OR(ISNUMBER(FIND("5F",ScheduleCompile!O267)),ISNUMBER(FIND("0F",ScheduleCompile!O267)),ISNUMBER(FIND("8F",ScheduleCompile!O267)),ISNUMBER(FIND("1F",ScheduleCompile!O267)),ISNUMBER(FIND("2F",ScheduleCompile!O267)),ISNUMBER(FIND("3F",ScheduleCompile!O267)),ISNUMBER(FIND("6F",ScheduleCompile!O267)),ISNUMBER(FIND("7F",ScheduleCompile!O267)),ISNUMBER(FIND("9F",ScheduleCompile!O267)),ISNUMBER(FIND("4F",ScheduleCompile!O267))),VALUE(LEFT(ScheduleCompile!O267,FIND("F",ScheduleCompile!O267)-1)),ScheduleCompile!O267)))))),ISTEXT(ScheduleCompile!#REF!)),"ENDTABLE",IF(ISERROR(IF(ScheduleCompile!O267="Off",0,IF(ScheduleCompile!O267="On",1,IF(ISNUMBER(ScheduleCompile!O267),ScheduleCompile!O267/1,IF(ISTEXT(ScheduleCompile!O267),IF(OR(ISNUMBER(FIND("5F",ScheduleCompile!O267)),ISNUMBER(FIND("0F",ScheduleCompile!O267)),ISNUMBER(FIND("8F",ScheduleCompile!O267)),ISNUMBER(FIND("1F",ScheduleCompile!O267)),ISNUMBER(FIND("2F",ScheduleCompile!O267)),ISNUMBER(FIND("3F",ScheduleCompile!O267)),ISNUMBER(FIND("6F",ScheduleCompile!O267)),ISNUMBER(FIND("7F",ScheduleCompile!O267)),ISNUMBER(FIND("9F",ScheduleCompile!O267)),ISNUMBER(FIND("4F",ScheduleCompile!O267))),VALUE(LEFT(ScheduleCompile!O267,FIND("F",ScheduleCompile!O267)-1)),ScheduleCompile!O267)))))),"",IF(ScheduleCompile!O267="Off",0,IF(ScheduleCompile!O267="On",1,IF(ISNUMBER(ScheduleCompile!O267),ScheduleCompile!O267/1,IF(ISTEXT(ScheduleCompile!O267),IF(OR(ISNUMBER(FIND("5F",ScheduleCompile!O267)),ISNUMBER(FIND("0F",ScheduleCompile!O267)),ISNUMBER(FIND("8F",ScheduleCompile!O267)),ISNUMBER(FIND("1F",ScheduleCompile!O267)),ISNUMBER(FIND("2F",ScheduleCompile!O267)),ISNUMBER(FIND("3F",ScheduleCompile!O267)),ISNUMBER(FIND("6F",ScheduleCompile!O267)),ISNUMBER(FIND("7F",ScheduleCompile!O267)),ISNUMBER(FIND("9F",ScheduleCompile!O267)),ISNUMBER(FIND("4F",ScheduleCompile!O267))),VALUE(LEFT(ScheduleCompile!O267,FIND("F",ScheduleCompile!O267)-1)),ScheduleCompile!O267)))))))</f>
        <v>60</v>
      </c>
      <c r="U274" s="1">
        <f>IF(AND(ISERROR(IF(ScheduleCompile!P267="Off",0,IF(ScheduleCompile!P267="On",1,IF(ISNUMBER(ScheduleCompile!P267),ScheduleCompile!P267/1,IF(ISTEXT(ScheduleCompile!P267),IF(OR(ISNUMBER(FIND("5F",ScheduleCompile!P267)),ISNUMBER(FIND("0F",ScheduleCompile!P267)),ISNUMBER(FIND("8F",ScheduleCompile!P267)),ISNUMBER(FIND("1F",ScheduleCompile!P267)),ISNUMBER(FIND("2F",ScheduleCompile!P267)),ISNUMBER(FIND("3F",ScheduleCompile!P267)),ISNUMBER(FIND("6F",ScheduleCompile!P267)),ISNUMBER(FIND("7F",ScheduleCompile!P267)),ISNUMBER(FIND("9F",ScheduleCompile!P267)),ISNUMBER(FIND("4F",ScheduleCompile!P267))),VALUE(LEFT(ScheduleCompile!P267,FIND("F",ScheduleCompile!P267)-1)),ScheduleCompile!P267)))))),ISTEXT(ScheduleCompile!#REF!)),"ENDTABLE",IF(ISERROR(IF(ScheduleCompile!P267="Off",0,IF(ScheduleCompile!P267="On",1,IF(ISNUMBER(ScheduleCompile!P267),ScheduleCompile!P267/1,IF(ISTEXT(ScheduleCompile!P267),IF(OR(ISNUMBER(FIND("5F",ScheduleCompile!P267)),ISNUMBER(FIND("0F",ScheduleCompile!P267)),ISNUMBER(FIND("8F",ScheduleCompile!P267)),ISNUMBER(FIND("1F",ScheduleCompile!P267)),ISNUMBER(FIND("2F",ScheduleCompile!P267)),ISNUMBER(FIND("3F",ScheduleCompile!P267)),ISNUMBER(FIND("6F",ScheduleCompile!P267)),ISNUMBER(FIND("7F",ScheduleCompile!P267)),ISNUMBER(FIND("9F",ScheduleCompile!P267)),ISNUMBER(FIND("4F",ScheduleCompile!P267))),VALUE(LEFT(ScheduleCompile!P267,FIND("F",ScheduleCompile!P267)-1)),ScheduleCompile!P267)))))),"",IF(ScheduleCompile!P267="Off",0,IF(ScheduleCompile!P267="On",1,IF(ISNUMBER(ScheduleCompile!P267),ScheduleCompile!P267/1,IF(ISTEXT(ScheduleCompile!P267),IF(OR(ISNUMBER(FIND("5F",ScheduleCompile!P267)),ISNUMBER(FIND("0F",ScheduleCompile!P267)),ISNUMBER(FIND("8F",ScheduleCompile!P267)),ISNUMBER(FIND("1F",ScheduleCompile!P267)),ISNUMBER(FIND("2F",ScheduleCompile!P267)),ISNUMBER(FIND("3F",ScheduleCompile!P267)),ISNUMBER(FIND("6F",ScheduleCompile!P267)),ISNUMBER(FIND("7F",ScheduleCompile!P267)),ISNUMBER(FIND("9F",ScheduleCompile!P267)),ISNUMBER(FIND("4F",ScheduleCompile!P267))),VALUE(LEFT(ScheduleCompile!P267,FIND("F",ScheduleCompile!P267)-1)),ScheduleCompile!P267)))))))</f>
        <v>60</v>
      </c>
      <c r="V274" s="1">
        <f>IF(AND(ISERROR(IF(ScheduleCompile!Q267="Off",0,IF(ScheduleCompile!Q267="On",1,IF(ISNUMBER(ScheduleCompile!Q267),ScheduleCompile!Q267/1,IF(ISTEXT(ScheduleCompile!Q267),IF(OR(ISNUMBER(FIND("5F",ScheduleCompile!Q267)),ISNUMBER(FIND("0F",ScheduleCompile!Q267)),ISNUMBER(FIND("8F",ScheduleCompile!Q267)),ISNUMBER(FIND("1F",ScheduleCompile!Q267)),ISNUMBER(FIND("2F",ScheduleCompile!Q267)),ISNUMBER(FIND("3F",ScheduleCompile!Q267)),ISNUMBER(FIND("6F",ScheduleCompile!Q267)),ISNUMBER(FIND("7F",ScheduleCompile!Q267)),ISNUMBER(FIND("9F",ScheduleCompile!Q267)),ISNUMBER(FIND("4F",ScheduleCompile!Q267))),VALUE(LEFT(ScheduleCompile!Q267,FIND("F",ScheduleCompile!Q267)-1)),ScheduleCompile!Q267)))))),ISTEXT(ScheduleCompile!#REF!)),"ENDTABLE",IF(ISERROR(IF(ScheduleCompile!Q267="Off",0,IF(ScheduleCompile!Q267="On",1,IF(ISNUMBER(ScheduleCompile!Q267),ScheduleCompile!Q267/1,IF(ISTEXT(ScheduleCompile!Q267),IF(OR(ISNUMBER(FIND("5F",ScheduleCompile!Q267)),ISNUMBER(FIND("0F",ScheduleCompile!Q267)),ISNUMBER(FIND("8F",ScheduleCompile!Q267)),ISNUMBER(FIND("1F",ScheduleCompile!Q267)),ISNUMBER(FIND("2F",ScheduleCompile!Q267)),ISNUMBER(FIND("3F",ScheduleCompile!Q267)),ISNUMBER(FIND("6F",ScheduleCompile!Q267)),ISNUMBER(FIND("7F",ScheduleCompile!Q267)),ISNUMBER(FIND("9F",ScheduleCompile!Q267)),ISNUMBER(FIND("4F",ScheduleCompile!Q267))),VALUE(LEFT(ScheduleCompile!Q267,FIND("F",ScheduleCompile!Q267)-1)),ScheduleCompile!Q267)))))),"",IF(ScheduleCompile!Q267="Off",0,IF(ScheduleCompile!Q267="On",1,IF(ISNUMBER(ScheduleCompile!Q267),ScheduleCompile!Q267/1,IF(ISTEXT(ScheduleCompile!Q267),IF(OR(ISNUMBER(FIND("5F",ScheduleCompile!Q267)),ISNUMBER(FIND("0F",ScheduleCompile!Q267)),ISNUMBER(FIND("8F",ScheduleCompile!Q267)),ISNUMBER(FIND("1F",ScheduleCompile!Q267)),ISNUMBER(FIND("2F",ScheduleCompile!Q267)),ISNUMBER(FIND("3F",ScheduleCompile!Q267)),ISNUMBER(FIND("6F",ScheduleCompile!Q267)),ISNUMBER(FIND("7F",ScheduleCompile!Q267)),ISNUMBER(FIND("9F",ScheduleCompile!Q267)),ISNUMBER(FIND("4F",ScheduleCompile!Q267))),VALUE(LEFT(ScheduleCompile!Q267,FIND("F",ScheduleCompile!Q267)-1)),ScheduleCompile!Q267)))))))</f>
        <v>60</v>
      </c>
      <c r="W274" s="1">
        <f>IF(AND(ISERROR(IF(ScheduleCompile!R267="Off",0,IF(ScheduleCompile!R267="On",1,IF(ISNUMBER(ScheduleCompile!R267),ScheduleCompile!R267/1,IF(ISTEXT(ScheduleCompile!R267),IF(OR(ISNUMBER(FIND("5F",ScheduleCompile!R267)),ISNUMBER(FIND("0F",ScheduleCompile!R267)),ISNUMBER(FIND("8F",ScheduleCompile!R267)),ISNUMBER(FIND("1F",ScheduleCompile!R267)),ISNUMBER(FIND("2F",ScheduleCompile!R267)),ISNUMBER(FIND("3F",ScheduleCompile!R267)),ISNUMBER(FIND("6F",ScheduleCompile!R267)),ISNUMBER(FIND("7F",ScheduleCompile!R267)),ISNUMBER(FIND("9F",ScheduleCompile!R267)),ISNUMBER(FIND("4F",ScheduleCompile!R267))),VALUE(LEFT(ScheduleCompile!R267,FIND("F",ScheduleCompile!R267)-1)),ScheduleCompile!R267)))))),ISTEXT(ScheduleCompile!#REF!)),"ENDTABLE",IF(ISERROR(IF(ScheduleCompile!R267="Off",0,IF(ScheduleCompile!R267="On",1,IF(ISNUMBER(ScheduleCompile!R267),ScheduleCompile!R267/1,IF(ISTEXT(ScheduleCompile!R267),IF(OR(ISNUMBER(FIND("5F",ScheduleCompile!R267)),ISNUMBER(FIND("0F",ScheduleCompile!R267)),ISNUMBER(FIND("8F",ScheduleCompile!R267)),ISNUMBER(FIND("1F",ScheduleCompile!R267)),ISNUMBER(FIND("2F",ScheduleCompile!R267)),ISNUMBER(FIND("3F",ScheduleCompile!R267)),ISNUMBER(FIND("6F",ScheduleCompile!R267)),ISNUMBER(FIND("7F",ScheduleCompile!R267)),ISNUMBER(FIND("9F",ScheduleCompile!R267)),ISNUMBER(FIND("4F",ScheduleCompile!R267))),VALUE(LEFT(ScheduleCompile!R267,FIND("F",ScheduleCompile!R267)-1)),ScheduleCompile!R267)))))),"",IF(ScheduleCompile!R267="Off",0,IF(ScheduleCompile!R267="On",1,IF(ISNUMBER(ScheduleCompile!R267),ScheduleCompile!R267/1,IF(ISTEXT(ScheduleCompile!R267),IF(OR(ISNUMBER(FIND("5F",ScheduleCompile!R267)),ISNUMBER(FIND("0F",ScheduleCompile!R267)),ISNUMBER(FIND("8F",ScheduleCompile!R267)),ISNUMBER(FIND("1F",ScheduleCompile!R267)),ISNUMBER(FIND("2F",ScheduleCompile!R267)),ISNUMBER(FIND("3F",ScheduleCompile!R267)),ISNUMBER(FIND("6F",ScheduleCompile!R267)),ISNUMBER(FIND("7F",ScheduleCompile!R267)),ISNUMBER(FIND("9F",ScheduleCompile!R267)),ISNUMBER(FIND("4F",ScheduleCompile!R267))),VALUE(LEFT(ScheduleCompile!R267,FIND("F",ScheduleCompile!R267)-1)),ScheduleCompile!R267)))))))</f>
        <v>60</v>
      </c>
      <c r="X274" s="1">
        <f>IF(AND(ISERROR(IF(ScheduleCompile!S267="Off",0,IF(ScheduleCompile!S267="On",1,IF(ISNUMBER(ScheduleCompile!S267),ScheduleCompile!S267/1,IF(ISTEXT(ScheduleCompile!S267),IF(OR(ISNUMBER(FIND("5F",ScheduleCompile!S267)),ISNUMBER(FIND("0F",ScheduleCompile!S267)),ISNUMBER(FIND("8F",ScheduleCompile!S267)),ISNUMBER(FIND("1F",ScheduleCompile!S267)),ISNUMBER(FIND("2F",ScheduleCompile!S267)),ISNUMBER(FIND("3F",ScheduleCompile!S267)),ISNUMBER(FIND("6F",ScheduleCompile!S267)),ISNUMBER(FIND("7F",ScheduleCompile!S267)),ISNUMBER(FIND("9F",ScheduleCompile!S267)),ISNUMBER(FIND("4F",ScheduleCompile!S267))),VALUE(LEFT(ScheduleCompile!S267,FIND("F",ScheduleCompile!S267)-1)),ScheduleCompile!S267)))))),ISTEXT(ScheduleCompile!#REF!)),"ENDTABLE",IF(ISERROR(IF(ScheduleCompile!S267="Off",0,IF(ScheduleCompile!S267="On",1,IF(ISNUMBER(ScheduleCompile!S267),ScheduleCompile!S267/1,IF(ISTEXT(ScheduleCompile!S267),IF(OR(ISNUMBER(FIND("5F",ScheduleCompile!S267)),ISNUMBER(FIND("0F",ScheduleCompile!S267)),ISNUMBER(FIND("8F",ScheduleCompile!S267)),ISNUMBER(FIND("1F",ScheduleCompile!S267)),ISNUMBER(FIND("2F",ScheduleCompile!S267)),ISNUMBER(FIND("3F",ScheduleCompile!S267)),ISNUMBER(FIND("6F",ScheduleCompile!S267)),ISNUMBER(FIND("7F",ScheduleCompile!S267)),ISNUMBER(FIND("9F",ScheduleCompile!S267)),ISNUMBER(FIND("4F",ScheduleCompile!S267))),VALUE(LEFT(ScheduleCompile!S267,FIND("F",ScheduleCompile!S267)-1)),ScheduleCompile!S267)))))),"",IF(ScheduleCompile!S267="Off",0,IF(ScheduleCompile!S267="On",1,IF(ISNUMBER(ScheduleCompile!S267),ScheduleCompile!S267/1,IF(ISTEXT(ScheduleCompile!S267),IF(OR(ISNUMBER(FIND("5F",ScheduleCompile!S267)),ISNUMBER(FIND("0F",ScheduleCompile!S267)),ISNUMBER(FIND("8F",ScheduleCompile!S267)),ISNUMBER(FIND("1F",ScheduleCompile!S267)),ISNUMBER(FIND("2F",ScheduleCompile!S267)),ISNUMBER(FIND("3F",ScheduleCompile!S267)),ISNUMBER(FIND("6F",ScheduleCompile!S267)),ISNUMBER(FIND("7F",ScheduleCompile!S267)),ISNUMBER(FIND("9F",ScheduleCompile!S267)),ISNUMBER(FIND("4F",ScheduleCompile!S267))),VALUE(LEFT(ScheduleCompile!S267,FIND("F",ScheduleCompile!S267)-1)),ScheduleCompile!S267)))))))</f>
        <v>60</v>
      </c>
      <c r="Y274" s="1">
        <f>IF(AND(ISERROR(IF(ScheduleCompile!T267="Off",0,IF(ScheduleCompile!T267="On",1,IF(ISNUMBER(ScheduleCompile!T267),ScheduleCompile!T267/1,IF(ISTEXT(ScheduleCompile!T267),IF(OR(ISNUMBER(FIND("5F",ScheduleCompile!T267)),ISNUMBER(FIND("0F",ScheduleCompile!T267)),ISNUMBER(FIND("8F",ScheduleCompile!T267)),ISNUMBER(FIND("1F",ScheduleCompile!T267)),ISNUMBER(FIND("2F",ScheduleCompile!T267)),ISNUMBER(FIND("3F",ScheduleCompile!T267)),ISNUMBER(FIND("6F",ScheduleCompile!T267)),ISNUMBER(FIND("7F",ScheduleCompile!T267)),ISNUMBER(FIND("9F",ScheduleCompile!T267)),ISNUMBER(FIND("4F",ScheduleCompile!T267))),VALUE(LEFT(ScheduleCompile!T267,FIND("F",ScheduleCompile!T267)-1)),ScheduleCompile!T267)))))),ISTEXT(ScheduleCompile!#REF!)),"ENDTABLE",IF(ISERROR(IF(ScheduleCompile!T267="Off",0,IF(ScheduleCompile!T267="On",1,IF(ISNUMBER(ScheduleCompile!T267),ScheduleCompile!T267/1,IF(ISTEXT(ScheduleCompile!T267),IF(OR(ISNUMBER(FIND("5F",ScheduleCompile!T267)),ISNUMBER(FIND("0F",ScheduleCompile!T267)),ISNUMBER(FIND("8F",ScheduleCompile!T267)),ISNUMBER(FIND("1F",ScheduleCompile!T267)),ISNUMBER(FIND("2F",ScheduleCompile!T267)),ISNUMBER(FIND("3F",ScheduleCompile!T267)),ISNUMBER(FIND("6F",ScheduleCompile!T267)),ISNUMBER(FIND("7F",ScheduleCompile!T267)),ISNUMBER(FIND("9F",ScheduleCompile!T267)),ISNUMBER(FIND("4F",ScheduleCompile!T267))),VALUE(LEFT(ScheduleCompile!T267,FIND("F",ScheduleCompile!T267)-1)),ScheduleCompile!T267)))))),"",IF(ScheduleCompile!T267="Off",0,IF(ScheduleCompile!T267="On",1,IF(ISNUMBER(ScheduleCompile!T267),ScheduleCompile!T267/1,IF(ISTEXT(ScheduleCompile!T267),IF(OR(ISNUMBER(FIND("5F",ScheduleCompile!T267)),ISNUMBER(FIND("0F",ScheduleCompile!T267)),ISNUMBER(FIND("8F",ScheduleCompile!T267)),ISNUMBER(FIND("1F",ScheduleCompile!T267)),ISNUMBER(FIND("2F",ScheduleCompile!T267)),ISNUMBER(FIND("3F",ScheduleCompile!T267)),ISNUMBER(FIND("6F",ScheduleCompile!T267)),ISNUMBER(FIND("7F",ScheduleCompile!T267)),ISNUMBER(FIND("9F",ScheduleCompile!T267)),ISNUMBER(FIND("4F",ScheduleCompile!T267))),VALUE(LEFT(ScheduleCompile!T267,FIND("F",ScheduleCompile!T267)-1)),ScheduleCompile!T267)))))))</f>
        <v>60</v>
      </c>
      <c r="Z274" s="1">
        <f>IF(AND(ISERROR(IF(ScheduleCompile!U267="Off",0,IF(ScheduleCompile!U267="On",1,IF(ISNUMBER(ScheduleCompile!U267),ScheduleCompile!U267/1,IF(ISTEXT(ScheduleCompile!U267),IF(OR(ISNUMBER(FIND("5F",ScheduleCompile!U267)),ISNUMBER(FIND("0F",ScheduleCompile!U267)),ISNUMBER(FIND("8F",ScheduleCompile!U267)),ISNUMBER(FIND("1F",ScheduleCompile!U267)),ISNUMBER(FIND("2F",ScheduleCompile!U267)),ISNUMBER(FIND("3F",ScheduleCompile!U267)),ISNUMBER(FIND("6F",ScheduleCompile!U267)),ISNUMBER(FIND("7F",ScheduleCompile!U267)),ISNUMBER(FIND("9F",ScheduleCompile!U267)),ISNUMBER(FIND("4F",ScheduleCompile!U267))),VALUE(LEFT(ScheduleCompile!U267,FIND("F",ScheduleCompile!U267)-1)),ScheduleCompile!U267)))))),ISTEXT(ScheduleCompile!#REF!)),"ENDTABLE",IF(ISERROR(IF(ScheduleCompile!U267="Off",0,IF(ScheduleCompile!U267="On",1,IF(ISNUMBER(ScheduleCompile!U267),ScheduleCompile!U267/1,IF(ISTEXT(ScheduleCompile!U267),IF(OR(ISNUMBER(FIND("5F",ScheduleCompile!U267)),ISNUMBER(FIND("0F",ScheduleCompile!U267)),ISNUMBER(FIND("8F",ScheduleCompile!U267)),ISNUMBER(FIND("1F",ScheduleCompile!U267)),ISNUMBER(FIND("2F",ScheduleCompile!U267)),ISNUMBER(FIND("3F",ScheduleCompile!U267)),ISNUMBER(FIND("6F",ScheduleCompile!U267)),ISNUMBER(FIND("7F",ScheduleCompile!U267)),ISNUMBER(FIND("9F",ScheduleCompile!U267)),ISNUMBER(FIND("4F",ScheduleCompile!U267))),VALUE(LEFT(ScheduleCompile!U267,FIND("F",ScheduleCompile!U267)-1)),ScheduleCompile!U267)))))),"",IF(ScheduleCompile!U267="Off",0,IF(ScheduleCompile!U267="On",1,IF(ISNUMBER(ScheduleCompile!U267),ScheduleCompile!U267/1,IF(ISTEXT(ScheduleCompile!U267),IF(OR(ISNUMBER(FIND("5F",ScheduleCompile!U267)),ISNUMBER(FIND("0F",ScheduleCompile!U267)),ISNUMBER(FIND("8F",ScheduleCompile!U267)),ISNUMBER(FIND("1F",ScheduleCompile!U267)),ISNUMBER(FIND("2F",ScheduleCompile!U267)),ISNUMBER(FIND("3F",ScheduleCompile!U267)),ISNUMBER(FIND("6F",ScheduleCompile!U267)),ISNUMBER(FIND("7F",ScheduleCompile!U267)),ISNUMBER(FIND("9F",ScheduleCompile!U267)),ISNUMBER(FIND("4F",ScheduleCompile!U267))),VALUE(LEFT(ScheduleCompile!U267,FIND("F",ScheduleCompile!U267)-1)),ScheduleCompile!U267)))))))</f>
        <v>60</v>
      </c>
      <c r="AA274" s="1">
        <f>IF(AND(ISERROR(IF(ScheduleCompile!V267="Off",0,IF(ScheduleCompile!V267="On",1,IF(ISNUMBER(ScheduleCompile!V267),ScheduleCompile!V267/1,IF(ISTEXT(ScheduleCompile!V267),IF(OR(ISNUMBER(FIND("5F",ScheduleCompile!V267)),ISNUMBER(FIND("0F",ScheduleCompile!V267)),ISNUMBER(FIND("8F",ScheduleCompile!V267)),ISNUMBER(FIND("1F",ScheduleCompile!V267)),ISNUMBER(FIND("2F",ScheduleCompile!V267)),ISNUMBER(FIND("3F",ScheduleCompile!V267)),ISNUMBER(FIND("6F",ScheduleCompile!V267)),ISNUMBER(FIND("7F",ScheduleCompile!V267)),ISNUMBER(FIND("9F",ScheduleCompile!V267)),ISNUMBER(FIND("4F",ScheduleCompile!V267))),VALUE(LEFT(ScheduleCompile!V267,FIND("F",ScheduleCompile!V267)-1)),ScheduleCompile!V267)))))),ISTEXT(ScheduleCompile!#REF!)),"ENDTABLE",IF(ISERROR(IF(ScheduleCompile!V267="Off",0,IF(ScheduleCompile!V267="On",1,IF(ISNUMBER(ScheduleCompile!V267),ScheduleCompile!V267/1,IF(ISTEXT(ScheduleCompile!V267),IF(OR(ISNUMBER(FIND("5F",ScheduleCompile!V267)),ISNUMBER(FIND("0F",ScheduleCompile!V267)),ISNUMBER(FIND("8F",ScheduleCompile!V267)),ISNUMBER(FIND("1F",ScheduleCompile!V267)),ISNUMBER(FIND("2F",ScheduleCompile!V267)),ISNUMBER(FIND("3F",ScheduleCompile!V267)),ISNUMBER(FIND("6F",ScheduleCompile!V267)),ISNUMBER(FIND("7F",ScheduleCompile!V267)),ISNUMBER(FIND("9F",ScheduleCompile!V267)),ISNUMBER(FIND("4F",ScheduleCompile!V267))),VALUE(LEFT(ScheduleCompile!V267,FIND("F",ScheduleCompile!V267)-1)),ScheduleCompile!V267)))))),"",IF(ScheduleCompile!V267="Off",0,IF(ScheduleCompile!V267="On",1,IF(ISNUMBER(ScheduleCompile!V267),ScheduleCompile!V267/1,IF(ISTEXT(ScheduleCompile!V267),IF(OR(ISNUMBER(FIND("5F",ScheduleCompile!V267)),ISNUMBER(FIND("0F",ScheduleCompile!V267)),ISNUMBER(FIND("8F",ScheduleCompile!V267)),ISNUMBER(FIND("1F",ScheduleCompile!V267)),ISNUMBER(FIND("2F",ScheduleCompile!V267)),ISNUMBER(FIND("3F",ScheduleCompile!V267)),ISNUMBER(FIND("6F",ScheduleCompile!V267)),ISNUMBER(FIND("7F",ScheduleCompile!V267)),ISNUMBER(FIND("9F",ScheduleCompile!V267)),ISNUMBER(FIND("4F",ScheduleCompile!V267))),VALUE(LEFT(ScheduleCompile!V267,FIND("F",ScheduleCompile!V267)-1)),ScheduleCompile!V267)))))))</f>
        <v>60</v>
      </c>
      <c r="AB274" s="1">
        <f>IF(AND(ISERROR(IF(ScheduleCompile!W267="Off",0,IF(ScheduleCompile!W267="On",1,IF(ISNUMBER(ScheduleCompile!W267),ScheduleCompile!W267/1,IF(ISTEXT(ScheduleCompile!W267),IF(OR(ISNUMBER(FIND("5F",ScheduleCompile!W267)),ISNUMBER(FIND("0F",ScheduleCompile!W267)),ISNUMBER(FIND("8F",ScheduleCompile!W267)),ISNUMBER(FIND("1F",ScheduleCompile!W267)),ISNUMBER(FIND("2F",ScheduleCompile!W267)),ISNUMBER(FIND("3F",ScheduleCompile!W267)),ISNUMBER(FIND("6F",ScheduleCompile!W267)),ISNUMBER(FIND("7F",ScheduleCompile!W267)),ISNUMBER(FIND("9F",ScheduleCompile!W267)),ISNUMBER(FIND("4F",ScheduleCompile!W267))),VALUE(LEFT(ScheduleCompile!W267,FIND("F",ScheduleCompile!W267)-1)),ScheduleCompile!W267)))))),ISTEXT(ScheduleCompile!#REF!)),"ENDTABLE",IF(ISERROR(IF(ScheduleCompile!W267="Off",0,IF(ScheduleCompile!W267="On",1,IF(ISNUMBER(ScheduleCompile!W267),ScheduleCompile!W267/1,IF(ISTEXT(ScheduleCompile!W267),IF(OR(ISNUMBER(FIND("5F",ScheduleCompile!W267)),ISNUMBER(FIND("0F",ScheduleCompile!W267)),ISNUMBER(FIND("8F",ScheduleCompile!W267)),ISNUMBER(FIND("1F",ScheduleCompile!W267)),ISNUMBER(FIND("2F",ScheduleCompile!W267)),ISNUMBER(FIND("3F",ScheduleCompile!W267)),ISNUMBER(FIND("6F",ScheduleCompile!W267)),ISNUMBER(FIND("7F",ScheduleCompile!W267)),ISNUMBER(FIND("9F",ScheduleCompile!W267)),ISNUMBER(FIND("4F",ScheduleCompile!W267))),VALUE(LEFT(ScheduleCompile!W267,FIND("F",ScheduleCompile!W267)-1)),ScheduleCompile!W267)))))),"",IF(ScheduleCompile!W267="Off",0,IF(ScheduleCompile!W267="On",1,IF(ISNUMBER(ScheduleCompile!W267),ScheduleCompile!W267/1,IF(ISTEXT(ScheduleCompile!W267),IF(OR(ISNUMBER(FIND("5F",ScheduleCompile!W267)),ISNUMBER(FIND("0F",ScheduleCompile!W267)),ISNUMBER(FIND("8F",ScheduleCompile!W267)),ISNUMBER(FIND("1F",ScheduleCompile!W267)),ISNUMBER(FIND("2F",ScheduleCompile!W267)),ISNUMBER(FIND("3F",ScheduleCompile!W267)),ISNUMBER(FIND("6F",ScheduleCompile!W267)),ISNUMBER(FIND("7F",ScheduleCompile!W267)),ISNUMBER(FIND("9F",ScheduleCompile!W267)),ISNUMBER(FIND("4F",ScheduleCompile!W267))),VALUE(LEFT(ScheduleCompile!W267,FIND("F",ScheduleCompile!W267)-1)),ScheduleCompile!W267)))))))</f>
        <v>60</v>
      </c>
      <c r="AC274" s="1">
        <f>IF(AND(ISERROR(IF(ScheduleCompile!X267="Off",0,IF(ScheduleCompile!X267="On",1,IF(ISNUMBER(ScheduleCompile!X267),ScheduleCompile!X267/1,IF(ISTEXT(ScheduleCompile!X267),IF(OR(ISNUMBER(FIND("5F",ScheduleCompile!X267)),ISNUMBER(FIND("0F",ScheduleCompile!X267)),ISNUMBER(FIND("8F",ScheduleCompile!X267)),ISNUMBER(FIND("1F",ScheduleCompile!X267)),ISNUMBER(FIND("2F",ScheduleCompile!X267)),ISNUMBER(FIND("3F",ScheduleCompile!X267)),ISNUMBER(FIND("6F",ScheduleCompile!X267)),ISNUMBER(FIND("7F",ScheduleCompile!X267)),ISNUMBER(FIND("9F",ScheduleCompile!X267)),ISNUMBER(FIND("4F",ScheduleCompile!X267))),VALUE(LEFT(ScheduleCompile!X267,FIND("F",ScheduleCompile!X267)-1)),ScheduleCompile!X267)))))),ISTEXT(ScheduleCompile!#REF!)),"ENDTABLE",IF(ISERROR(IF(ScheduleCompile!X267="Off",0,IF(ScheduleCompile!X267="On",1,IF(ISNUMBER(ScheduleCompile!X267),ScheduleCompile!X267/1,IF(ISTEXT(ScheduleCompile!X267),IF(OR(ISNUMBER(FIND("5F",ScheduleCompile!X267)),ISNUMBER(FIND("0F",ScheduleCompile!X267)),ISNUMBER(FIND("8F",ScheduleCompile!X267)),ISNUMBER(FIND("1F",ScheduleCompile!X267)),ISNUMBER(FIND("2F",ScheduleCompile!X267)),ISNUMBER(FIND("3F",ScheduleCompile!X267)),ISNUMBER(FIND("6F",ScheduleCompile!X267)),ISNUMBER(FIND("7F",ScheduleCompile!X267)),ISNUMBER(FIND("9F",ScheduleCompile!X267)),ISNUMBER(FIND("4F",ScheduleCompile!X267))),VALUE(LEFT(ScheduleCompile!X267,FIND("F",ScheduleCompile!X267)-1)),ScheduleCompile!X267)))))),"",IF(ScheduleCompile!X267="Off",0,IF(ScheduleCompile!X267="On",1,IF(ISNUMBER(ScheduleCompile!X267),ScheduleCompile!X267/1,IF(ISTEXT(ScheduleCompile!X267),IF(OR(ISNUMBER(FIND("5F",ScheduleCompile!X267)),ISNUMBER(FIND("0F",ScheduleCompile!X267)),ISNUMBER(FIND("8F",ScheduleCompile!X267)),ISNUMBER(FIND("1F",ScheduleCompile!X267)),ISNUMBER(FIND("2F",ScheduleCompile!X267)),ISNUMBER(FIND("3F",ScheduleCompile!X267)),ISNUMBER(FIND("6F",ScheduleCompile!X267)),ISNUMBER(FIND("7F",ScheduleCompile!X267)),ISNUMBER(FIND("9F",ScheduleCompile!X267)),ISNUMBER(FIND("4F",ScheduleCompile!X267))),VALUE(LEFT(ScheduleCompile!X267,FIND("F",ScheduleCompile!X267)-1)),ScheduleCompile!X267)))))))</f>
        <v>60</v>
      </c>
      <c r="AD274" s="1">
        <f>IF(AND(ISERROR(IF(ScheduleCompile!Y267="Off",0,IF(ScheduleCompile!Y267="On",1,IF(ISNUMBER(ScheduleCompile!Y267),ScheduleCompile!Y267/1,IF(ISTEXT(ScheduleCompile!Y267),IF(OR(ISNUMBER(FIND("5F",ScheduleCompile!Y267)),ISNUMBER(FIND("0F",ScheduleCompile!Y267)),ISNUMBER(FIND("8F",ScheduleCompile!Y267)),ISNUMBER(FIND("1F",ScheduleCompile!Y267)),ISNUMBER(FIND("2F",ScheduleCompile!Y267)),ISNUMBER(FIND("3F",ScheduleCompile!Y267)),ISNUMBER(FIND("6F",ScheduleCompile!Y267)),ISNUMBER(FIND("7F",ScheduleCompile!Y267)),ISNUMBER(FIND("9F",ScheduleCompile!Y267)),ISNUMBER(FIND("4F",ScheduleCompile!Y267))),VALUE(LEFT(ScheduleCompile!Y267,FIND("F",ScheduleCompile!Y267)-1)),ScheduleCompile!Y267)))))),ISTEXT(ScheduleCompile!#REF!)),"ENDTABLE",IF(ISERROR(IF(ScheduleCompile!Y267="Off",0,IF(ScheduleCompile!Y267="On",1,IF(ISNUMBER(ScheduleCompile!Y267),ScheduleCompile!Y267/1,IF(ISTEXT(ScheduleCompile!Y267),IF(OR(ISNUMBER(FIND("5F",ScheduleCompile!Y267)),ISNUMBER(FIND("0F",ScheduleCompile!Y267)),ISNUMBER(FIND("8F",ScheduleCompile!Y267)),ISNUMBER(FIND("1F",ScheduleCompile!Y267)),ISNUMBER(FIND("2F",ScheduleCompile!Y267)),ISNUMBER(FIND("3F",ScheduleCompile!Y267)),ISNUMBER(FIND("6F",ScheduleCompile!Y267)),ISNUMBER(FIND("7F",ScheduleCompile!Y267)),ISNUMBER(FIND("9F",ScheduleCompile!Y267)),ISNUMBER(FIND("4F",ScheduleCompile!Y267))),VALUE(LEFT(ScheduleCompile!Y267,FIND("F",ScheduleCompile!Y267)-1)),ScheduleCompile!Y267)))))),"",IF(ScheduleCompile!Y267="Off",0,IF(ScheduleCompile!Y267="On",1,IF(ISNUMBER(ScheduleCompile!Y267),ScheduleCompile!Y267/1,IF(ISTEXT(ScheduleCompile!Y267),IF(OR(ISNUMBER(FIND("5F",ScheduleCompile!Y267)),ISNUMBER(FIND("0F",ScheduleCompile!Y267)),ISNUMBER(FIND("8F",ScheduleCompile!Y267)),ISNUMBER(FIND("1F",ScheduleCompile!Y267)),ISNUMBER(FIND("2F",ScheduleCompile!Y267)),ISNUMBER(FIND("3F",ScheduleCompile!Y267)),ISNUMBER(FIND("6F",ScheduleCompile!Y267)),ISNUMBER(FIND("7F",ScheduleCompile!Y267)),ISNUMBER(FIND("9F",ScheduleCompile!Y267)),ISNUMBER(FIND("4F",ScheduleCompile!Y267))),VALUE(LEFT(ScheduleCompile!Y267,FIND("F",ScheduleCompile!Y267)-1)),ScheduleCompile!Y267)))))))</f>
        <v>60</v>
      </c>
    </row>
    <row r="275" spans="1:30" x14ac:dyDescent="0.25">
      <c r="A275" t="str">
        <f t="shared" si="19"/>
        <v>SchDay "ParkingHtgSetptSun"  Type = "Temperature" Hr = (60, 60, 60, 60, 60, 60, 60, 60, 60, 60, 60, 60, 60, 60, 60, 60, 60, 60, 60, 60, 60, 60, 60, 60) ..</v>
      </c>
      <c r="B275" s="1" t="s">
        <v>623</v>
      </c>
      <c r="C275" t="str">
        <f t="shared" si="20"/>
        <v xml:space="preserve">SchDay "ParkingHtgSetptSun"  Type = "Temperature" Hr = </v>
      </c>
      <c r="D275" t="str">
        <f t="shared" si="21"/>
        <v>(60, 60, 60, 60, 60, 60, 60, 60, 60, 60, 60, 60, 60, 60, 60, 60, 60, 60, 60, 60, 60, 60, 60, 60) ..</v>
      </c>
      <c r="E275" s="30" t="str">
        <f>ScheduleCompile!A268</f>
        <v>ParkingHtgSetptSun</v>
      </c>
      <c r="F275" t="str">
        <f t="shared" si="22"/>
        <v>Temperature</v>
      </c>
      <c r="G275" s="1">
        <f>IF(AND(ISERROR(IF(ScheduleCompile!B268="Off",0,IF(ScheduleCompile!B268="On",1,IF(ISNUMBER(ScheduleCompile!B268),ScheduleCompile!B268/1,IF(ISTEXT(ScheduleCompile!B268),IF(OR(ISNUMBER(FIND("5F",ScheduleCompile!B268)),ISNUMBER(FIND("0F",ScheduleCompile!B268)),ISNUMBER(FIND("8F",ScheduleCompile!B268)),ISNUMBER(FIND("1F",ScheduleCompile!B268)),ISNUMBER(FIND("2F",ScheduleCompile!B268)),ISNUMBER(FIND("3F",ScheduleCompile!B268)),ISNUMBER(FIND("6F",ScheduleCompile!B268)),ISNUMBER(FIND("7F",ScheduleCompile!B268)),ISNUMBER(FIND("9F",ScheduleCompile!B268)),ISNUMBER(FIND("4F",ScheduleCompile!B268))),VALUE(LEFT(ScheduleCompile!B268,FIND("F",ScheduleCompile!B268)-1)),ScheduleCompile!B268)))))),ISTEXT(ScheduleCompile!#REF!)),"ENDTABLE",IF(ISERROR(IF(ScheduleCompile!B268="Off",0,IF(ScheduleCompile!B268="On",1,IF(ISNUMBER(ScheduleCompile!B268),ScheduleCompile!B268/1,IF(ISTEXT(ScheduleCompile!B268),IF(OR(ISNUMBER(FIND("5F",ScheduleCompile!B268)),ISNUMBER(FIND("0F",ScheduleCompile!B268)),ISNUMBER(FIND("8F",ScheduleCompile!B268)),ISNUMBER(FIND("1F",ScheduleCompile!B268)),ISNUMBER(FIND("2F",ScheduleCompile!B268)),ISNUMBER(FIND("3F",ScheduleCompile!B268)),ISNUMBER(FIND("6F",ScheduleCompile!B268)),ISNUMBER(FIND("7F",ScheduleCompile!B268)),ISNUMBER(FIND("9F",ScheduleCompile!B268)),ISNUMBER(FIND("4F",ScheduleCompile!B268))),VALUE(LEFT(ScheduleCompile!B268,FIND("F",ScheduleCompile!B268)-1)),ScheduleCompile!B268)))))),"",IF(ScheduleCompile!B268="Off",0,IF(ScheduleCompile!B268="On",1,IF(ISNUMBER(ScheduleCompile!B268),ScheduleCompile!B268/1,IF(ISTEXT(ScheduleCompile!B268),IF(OR(ISNUMBER(FIND("5F",ScheduleCompile!B268)),ISNUMBER(FIND("0F",ScheduleCompile!B268)),ISNUMBER(FIND("8F",ScheduleCompile!B268)),ISNUMBER(FIND("1F",ScheduleCompile!B268)),ISNUMBER(FIND("2F",ScheduleCompile!B268)),ISNUMBER(FIND("3F",ScheduleCompile!B268)),ISNUMBER(FIND("6F",ScheduleCompile!B268)),ISNUMBER(FIND("7F",ScheduleCompile!B268)),ISNUMBER(FIND("9F",ScheduleCompile!B268)),ISNUMBER(FIND("4F",ScheduleCompile!B268))),VALUE(LEFT(ScheduleCompile!B268,FIND("F",ScheduleCompile!B268)-1)),ScheduleCompile!B268)))))))</f>
        <v>60</v>
      </c>
      <c r="H275" s="1">
        <f>IF(AND(ISERROR(IF(ScheduleCompile!C268="Off",0,IF(ScheduleCompile!C268="On",1,IF(ISNUMBER(ScheduleCompile!C268),ScheduleCompile!C268/1,IF(ISTEXT(ScheduleCompile!C268),IF(OR(ISNUMBER(FIND("5F",ScheduleCompile!C268)),ISNUMBER(FIND("0F",ScheduleCompile!C268)),ISNUMBER(FIND("8F",ScheduleCompile!C268)),ISNUMBER(FIND("1F",ScheduleCompile!C268)),ISNUMBER(FIND("2F",ScheduleCompile!C268)),ISNUMBER(FIND("3F",ScheduleCompile!C268)),ISNUMBER(FIND("6F",ScheduleCompile!C268)),ISNUMBER(FIND("7F",ScheduleCompile!C268)),ISNUMBER(FIND("9F",ScheduleCompile!C268)),ISNUMBER(FIND("4F",ScheduleCompile!C268))),VALUE(LEFT(ScheduleCompile!C268,FIND("F",ScheduleCompile!C268)-1)),ScheduleCompile!C268)))))),ISTEXT(ScheduleCompile!#REF!)),"ENDTABLE",IF(ISERROR(IF(ScheduleCompile!C268="Off",0,IF(ScheduleCompile!C268="On",1,IF(ISNUMBER(ScheduleCompile!C268),ScheduleCompile!C268/1,IF(ISTEXT(ScheduleCompile!C268),IF(OR(ISNUMBER(FIND("5F",ScheduleCompile!C268)),ISNUMBER(FIND("0F",ScheduleCompile!C268)),ISNUMBER(FIND("8F",ScheduleCompile!C268)),ISNUMBER(FIND("1F",ScheduleCompile!C268)),ISNUMBER(FIND("2F",ScheduleCompile!C268)),ISNUMBER(FIND("3F",ScheduleCompile!C268)),ISNUMBER(FIND("6F",ScheduleCompile!C268)),ISNUMBER(FIND("7F",ScheduleCompile!C268)),ISNUMBER(FIND("9F",ScheduleCompile!C268)),ISNUMBER(FIND("4F",ScheduleCompile!C268))),VALUE(LEFT(ScheduleCompile!C268,FIND("F",ScheduleCompile!C268)-1)),ScheduleCompile!C268)))))),"",IF(ScheduleCompile!C268="Off",0,IF(ScheduleCompile!C268="On",1,IF(ISNUMBER(ScheduleCompile!C268),ScheduleCompile!C268/1,IF(ISTEXT(ScheduleCompile!C268),IF(OR(ISNUMBER(FIND("5F",ScheduleCompile!C268)),ISNUMBER(FIND("0F",ScheduleCompile!C268)),ISNUMBER(FIND("8F",ScheduleCompile!C268)),ISNUMBER(FIND("1F",ScheduleCompile!C268)),ISNUMBER(FIND("2F",ScheduleCompile!C268)),ISNUMBER(FIND("3F",ScheduleCompile!C268)),ISNUMBER(FIND("6F",ScheduleCompile!C268)),ISNUMBER(FIND("7F",ScheduleCompile!C268)),ISNUMBER(FIND("9F",ScheduleCompile!C268)),ISNUMBER(FIND("4F",ScheduleCompile!C268))),VALUE(LEFT(ScheduleCompile!C268,FIND("F",ScheduleCompile!C268)-1)),ScheduleCompile!C268)))))))</f>
        <v>60</v>
      </c>
      <c r="I275" s="1">
        <f>IF(AND(ISERROR(IF(ScheduleCompile!D268="Off",0,IF(ScheduleCompile!D268="On",1,IF(ISNUMBER(ScheduleCompile!D268),ScheduleCompile!D268/1,IF(ISTEXT(ScheduleCompile!D268),IF(OR(ISNUMBER(FIND("5F",ScheduleCompile!D268)),ISNUMBER(FIND("0F",ScheduleCompile!D268)),ISNUMBER(FIND("8F",ScheduleCompile!D268)),ISNUMBER(FIND("1F",ScheduleCompile!D268)),ISNUMBER(FIND("2F",ScheduleCompile!D268)),ISNUMBER(FIND("3F",ScheduleCompile!D268)),ISNUMBER(FIND("6F",ScheduleCompile!D268)),ISNUMBER(FIND("7F",ScheduleCompile!D268)),ISNUMBER(FIND("9F",ScheduleCompile!D268)),ISNUMBER(FIND("4F",ScheduleCompile!D268))),VALUE(LEFT(ScheduleCompile!D268,FIND("F",ScheduleCompile!D268)-1)),ScheduleCompile!D268)))))),ISTEXT(ScheduleCompile!#REF!)),"ENDTABLE",IF(ISERROR(IF(ScheduleCompile!D268="Off",0,IF(ScheduleCompile!D268="On",1,IF(ISNUMBER(ScheduleCompile!D268),ScheduleCompile!D268/1,IF(ISTEXT(ScheduleCompile!D268),IF(OR(ISNUMBER(FIND("5F",ScheduleCompile!D268)),ISNUMBER(FIND("0F",ScheduleCompile!D268)),ISNUMBER(FIND("8F",ScheduleCompile!D268)),ISNUMBER(FIND("1F",ScheduleCompile!D268)),ISNUMBER(FIND("2F",ScheduleCompile!D268)),ISNUMBER(FIND("3F",ScheduleCompile!D268)),ISNUMBER(FIND("6F",ScheduleCompile!D268)),ISNUMBER(FIND("7F",ScheduleCompile!D268)),ISNUMBER(FIND("9F",ScheduleCompile!D268)),ISNUMBER(FIND("4F",ScheduleCompile!D268))),VALUE(LEFT(ScheduleCompile!D268,FIND("F",ScheduleCompile!D268)-1)),ScheduleCompile!D268)))))),"",IF(ScheduleCompile!D268="Off",0,IF(ScheduleCompile!D268="On",1,IF(ISNUMBER(ScheduleCompile!D268),ScheduleCompile!D268/1,IF(ISTEXT(ScheduleCompile!D268),IF(OR(ISNUMBER(FIND("5F",ScheduleCompile!D268)),ISNUMBER(FIND("0F",ScheduleCompile!D268)),ISNUMBER(FIND("8F",ScheduleCompile!D268)),ISNUMBER(FIND("1F",ScheduleCompile!D268)),ISNUMBER(FIND("2F",ScheduleCompile!D268)),ISNUMBER(FIND("3F",ScheduleCompile!D268)),ISNUMBER(FIND("6F",ScheduleCompile!D268)),ISNUMBER(FIND("7F",ScheduleCompile!D268)),ISNUMBER(FIND("9F",ScheduleCompile!D268)),ISNUMBER(FIND("4F",ScheduleCompile!D268))),VALUE(LEFT(ScheduleCompile!D268,FIND("F",ScheduleCompile!D268)-1)),ScheduleCompile!D268)))))))</f>
        <v>60</v>
      </c>
      <c r="J275" s="1">
        <f>IF(AND(ISERROR(IF(ScheduleCompile!E268="Off",0,IF(ScheduleCompile!E268="On",1,IF(ISNUMBER(ScheduleCompile!E268),ScheduleCompile!E268/1,IF(ISTEXT(ScheduleCompile!E268),IF(OR(ISNUMBER(FIND("5F",ScheduleCompile!E268)),ISNUMBER(FIND("0F",ScheduleCompile!E268)),ISNUMBER(FIND("8F",ScheduleCompile!E268)),ISNUMBER(FIND("1F",ScheduleCompile!E268)),ISNUMBER(FIND("2F",ScheduleCompile!E268)),ISNUMBER(FIND("3F",ScheduleCompile!E268)),ISNUMBER(FIND("6F",ScheduleCompile!E268)),ISNUMBER(FIND("7F",ScheduleCompile!E268)),ISNUMBER(FIND("9F",ScheduleCompile!E268)),ISNUMBER(FIND("4F",ScheduleCompile!E268))),VALUE(LEFT(ScheduleCompile!E268,FIND("F",ScheduleCompile!E268)-1)),ScheduleCompile!E268)))))),ISTEXT(ScheduleCompile!#REF!)),"ENDTABLE",IF(ISERROR(IF(ScheduleCompile!E268="Off",0,IF(ScheduleCompile!E268="On",1,IF(ISNUMBER(ScheduleCompile!E268),ScheduleCompile!E268/1,IF(ISTEXT(ScheduleCompile!E268),IF(OR(ISNUMBER(FIND("5F",ScheduleCompile!E268)),ISNUMBER(FIND("0F",ScheduleCompile!E268)),ISNUMBER(FIND("8F",ScheduleCompile!E268)),ISNUMBER(FIND("1F",ScheduleCompile!E268)),ISNUMBER(FIND("2F",ScheduleCompile!E268)),ISNUMBER(FIND("3F",ScheduleCompile!E268)),ISNUMBER(FIND("6F",ScheduleCompile!E268)),ISNUMBER(FIND("7F",ScheduleCompile!E268)),ISNUMBER(FIND("9F",ScheduleCompile!E268)),ISNUMBER(FIND("4F",ScheduleCompile!E268))),VALUE(LEFT(ScheduleCompile!E268,FIND("F",ScheduleCompile!E268)-1)),ScheduleCompile!E268)))))),"",IF(ScheduleCompile!E268="Off",0,IF(ScheduleCompile!E268="On",1,IF(ISNUMBER(ScheduleCompile!E268),ScheduleCompile!E268/1,IF(ISTEXT(ScheduleCompile!E268),IF(OR(ISNUMBER(FIND("5F",ScheduleCompile!E268)),ISNUMBER(FIND("0F",ScheduleCompile!E268)),ISNUMBER(FIND("8F",ScheduleCompile!E268)),ISNUMBER(FIND("1F",ScheduleCompile!E268)),ISNUMBER(FIND("2F",ScheduleCompile!E268)),ISNUMBER(FIND("3F",ScheduleCompile!E268)),ISNUMBER(FIND("6F",ScheduleCompile!E268)),ISNUMBER(FIND("7F",ScheduleCompile!E268)),ISNUMBER(FIND("9F",ScheduleCompile!E268)),ISNUMBER(FIND("4F",ScheduleCompile!E268))),VALUE(LEFT(ScheduleCompile!E268,FIND("F",ScheduleCompile!E268)-1)),ScheduleCompile!E268)))))))</f>
        <v>60</v>
      </c>
      <c r="K275" s="1">
        <f>IF(AND(ISERROR(IF(ScheduleCompile!F268="Off",0,IF(ScheduleCompile!F268="On",1,IF(ISNUMBER(ScheduleCompile!F268),ScheduleCompile!F268/1,IF(ISTEXT(ScheduleCompile!F268),IF(OR(ISNUMBER(FIND("5F",ScheduleCompile!F268)),ISNUMBER(FIND("0F",ScheduleCompile!F268)),ISNUMBER(FIND("8F",ScheduleCompile!F268)),ISNUMBER(FIND("1F",ScheduleCompile!F268)),ISNUMBER(FIND("2F",ScheduleCompile!F268)),ISNUMBER(FIND("3F",ScheduleCompile!F268)),ISNUMBER(FIND("6F",ScheduleCompile!F268)),ISNUMBER(FIND("7F",ScheduleCompile!F268)),ISNUMBER(FIND("9F",ScheduleCompile!F268)),ISNUMBER(FIND("4F",ScheduleCompile!F268))),VALUE(LEFT(ScheduleCompile!F268,FIND("F",ScheduleCompile!F268)-1)),ScheduleCompile!F268)))))),ISTEXT(ScheduleCompile!#REF!)),"ENDTABLE",IF(ISERROR(IF(ScheduleCompile!F268="Off",0,IF(ScheduleCompile!F268="On",1,IF(ISNUMBER(ScheduleCompile!F268),ScheduleCompile!F268/1,IF(ISTEXT(ScheduleCompile!F268),IF(OR(ISNUMBER(FIND("5F",ScheduleCompile!F268)),ISNUMBER(FIND("0F",ScheduleCompile!F268)),ISNUMBER(FIND("8F",ScheduleCompile!F268)),ISNUMBER(FIND("1F",ScheduleCompile!F268)),ISNUMBER(FIND("2F",ScheduleCompile!F268)),ISNUMBER(FIND("3F",ScheduleCompile!F268)),ISNUMBER(FIND("6F",ScheduleCompile!F268)),ISNUMBER(FIND("7F",ScheduleCompile!F268)),ISNUMBER(FIND("9F",ScheduleCompile!F268)),ISNUMBER(FIND("4F",ScheduleCompile!F268))),VALUE(LEFT(ScheduleCompile!F268,FIND("F",ScheduleCompile!F268)-1)),ScheduleCompile!F268)))))),"",IF(ScheduleCompile!F268="Off",0,IF(ScheduleCompile!F268="On",1,IF(ISNUMBER(ScheduleCompile!F268),ScheduleCompile!F268/1,IF(ISTEXT(ScheduleCompile!F268),IF(OR(ISNUMBER(FIND("5F",ScheduleCompile!F268)),ISNUMBER(FIND("0F",ScheduleCompile!F268)),ISNUMBER(FIND("8F",ScheduleCompile!F268)),ISNUMBER(FIND("1F",ScheduleCompile!F268)),ISNUMBER(FIND("2F",ScheduleCompile!F268)),ISNUMBER(FIND("3F",ScheduleCompile!F268)),ISNUMBER(FIND("6F",ScheduleCompile!F268)),ISNUMBER(FIND("7F",ScheduleCompile!F268)),ISNUMBER(FIND("9F",ScheduleCompile!F268)),ISNUMBER(FIND("4F",ScheduleCompile!F268))),VALUE(LEFT(ScheduleCompile!F268,FIND("F",ScheduleCompile!F268)-1)),ScheduleCompile!F268)))))))</f>
        <v>60</v>
      </c>
      <c r="L275" s="1">
        <f>IF(AND(ISERROR(IF(ScheduleCompile!G268="Off",0,IF(ScheduleCompile!G268="On",1,IF(ISNUMBER(ScheduleCompile!G268),ScheduleCompile!G268/1,IF(ISTEXT(ScheduleCompile!G268),IF(OR(ISNUMBER(FIND("5F",ScheduleCompile!G268)),ISNUMBER(FIND("0F",ScheduleCompile!G268)),ISNUMBER(FIND("8F",ScheduleCompile!G268)),ISNUMBER(FIND("1F",ScheduleCompile!G268)),ISNUMBER(FIND("2F",ScheduleCompile!G268)),ISNUMBER(FIND("3F",ScheduleCompile!G268)),ISNUMBER(FIND("6F",ScheduleCompile!G268)),ISNUMBER(FIND("7F",ScheduleCompile!G268)),ISNUMBER(FIND("9F",ScheduleCompile!G268)),ISNUMBER(FIND("4F",ScheduleCompile!G268))),VALUE(LEFT(ScheduleCompile!G268,FIND("F",ScheduleCompile!G268)-1)),ScheduleCompile!G268)))))),ISTEXT(ScheduleCompile!#REF!)),"ENDTABLE",IF(ISERROR(IF(ScheduleCompile!G268="Off",0,IF(ScheduleCompile!G268="On",1,IF(ISNUMBER(ScheduleCompile!G268),ScheduleCompile!G268/1,IF(ISTEXT(ScheduleCompile!G268),IF(OR(ISNUMBER(FIND("5F",ScheduleCompile!G268)),ISNUMBER(FIND("0F",ScheduleCompile!G268)),ISNUMBER(FIND("8F",ScheduleCompile!G268)),ISNUMBER(FIND("1F",ScheduleCompile!G268)),ISNUMBER(FIND("2F",ScheduleCompile!G268)),ISNUMBER(FIND("3F",ScheduleCompile!G268)),ISNUMBER(FIND("6F",ScheduleCompile!G268)),ISNUMBER(FIND("7F",ScheduleCompile!G268)),ISNUMBER(FIND("9F",ScheduleCompile!G268)),ISNUMBER(FIND("4F",ScheduleCompile!G268))),VALUE(LEFT(ScheduleCompile!G268,FIND("F",ScheduleCompile!G268)-1)),ScheduleCompile!G268)))))),"",IF(ScheduleCompile!G268="Off",0,IF(ScheduleCompile!G268="On",1,IF(ISNUMBER(ScheduleCompile!G268),ScheduleCompile!G268/1,IF(ISTEXT(ScheduleCompile!G268),IF(OR(ISNUMBER(FIND("5F",ScheduleCompile!G268)),ISNUMBER(FIND("0F",ScheduleCompile!G268)),ISNUMBER(FIND("8F",ScheduleCompile!G268)),ISNUMBER(FIND("1F",ScheduleCompile!G268)),ISNUMBER(FIND("2F",ScheduleCompile!G268)),ISNUMBER(FIND("3F",ScheduleCompile!G268)),ISNUMBER(FIND("6F",ScheduleCompile!G268)),ISNUMBER(FIND("7F",ScheduleCompile!G268)),ISNUMBER(FIND("9F",ScheduleCompile!G268)),ISNUMBER(FIND("4F",ScheduleCompile!G268))),VALUE(LEFT(ScheduleCompile!G268,FIND("F",ScheduleCompile!G268)-1)),ScheduleCompile!G268)))))))</f>
        <v>60</v>
      </c>
      <c r="M275" s="1">
        <f>IF(AND(ISERROR(IF(ScheduleCompile!H268="Off",0,IF(ScheduleCompile!H268="On",1,IF(ISNUMBER(ScheduleCompile!H268),ScheduleCompile!H268/1,IF(ISTEXT(ScheduleCompile!H268),IF(OR(ISNUMBER(FIND("5F",ScheduleCompile!H268)),ISNUMBER(FIND("0F",ScheduleCompile!H268)),ISNUMBER(FIND("8F",ScheduleCompile!H268)),ISNUMBER(FIND("1F",ScheduleCompile!H268)),ISNUMBER(FIND("2F",ScheduleCompile!H268)),ISNUMBER(FIND("3F",ScheduleCompile!H268)),ISNUMBER(FIND("6F",ScheduleCompile!H268)),ISNUMBER(FIND("7F",ScheduleCompile!H268)),ISNUMBER(FIND("9F",ScheduleCompile!H268)),ISNUMBER(FIND("4F",ScheduleCompile!H268))),VALUE(LEFT(ScheduleCompile!H268,FIND("F",ScheduleCompile!H268)-1)),ScheduleCompile!H268)))))),ISTEXT(ScheduleCompile!#REF!)),"ENDTABLE",IF(ISERROR(IF(ScheduleCompile!H268="Off",0,IF(ScheduleCompile!H268="On",1,IF(ISNUMBER(ScheduleCompile!H268),ScheduleCompile!H268/1,IF(ISTEXT(ScheduleCompile!H268),IF(OR(ISNUMBER(FIND("5F",ScheduleCompile!H268)),ISNUMBER(FIND("0F",ScheduleCompile!H268)),ISNUMBER(FIND("8F",ScheduleCompile!H268)),ISNUMBER(FIND("1F",ScheduleCompile!H268)),ISNUMBER(FIND("2F",ScheduleCompile!H268)),ISNUMBER(FIND("3F",ScheduleCompile!H268)),ISNUMBER(FIND("6F",ScheduleCompile!H268)),ISNUMBER(FIND("7F",ScheduleCompile!H268)),ISNUMBER(FIND("9F",ScheduleCompile!H268)),ISNUMBER(FIND("4F",ScheduleCompile!H268))),VALUE(LEFT(ScheduleCompile!H268,FIND("F",ScheduleCompile!H268)-1)),ScheduleCompile!H268)))))),"",IF(ScheduleCompile!H268="Off",0,IF(ScheduleCompile!H268="On",1,IF(ISNUMBER(ScheduleCompile!H268),ScheduleCompile!H268/1,IF(ISTEXT(ScheduleCompile!H268),IF(OR(ISNUMBER(FIND("5F",ScheduleCompile!H268)),ISNUMBER(FIND("0F",ScheduleCompile!H268)),ISNUMBER(FIND("8F",ScheduleCompile!H268)),ISNUMBER(FIND("1F",ScheduleCompile!H268)),ISNUMBER(FIND("2F",ScheduleCompile!H268)),ISNUMBER(FIND("3F",ScheduleCompile!H268)),ISNUMBER(FIND("6F",ScheduleCompile!H268)),ISNUMBER(FIND("7F",ScheduleCompile!H268)),ISNUMBER(FIND("9F",ScheduleCompile!H268)),ISNUMBER(FIND("4F",ScheduleCompile!H268))),VALUE(LEFT(ScheduleCompile!H268,FIND("F",ScheduleCompile!H268)-1)),ScheduleCompile!H268)))))))</f>
        <v>60</v>
      </c>
      <c r="N275" s="1">
        <f>IF(AND(ISERROR(IF(ScheduleCompile!I268="Off",0,IF(ScheduleCompile!I268="On",1,IF(ISNUMBER(ScheduleCompile!I268),ScheduleCompile!I268/1,IF(ISTEXT(ScheduleCompile!I268),IF(OR(ISNUMBER(FIND("5F",ScheduleCompile!I268)),ISNUMBER(FIND("0F",ScheduleCompile!I268)),ISNUMBER(FIND("8F",ScheduleCompile!I268)),ISNUMBER(FIND("1F",ScheduleCompile!I268)),ISNUMBER(FIND("2F",ScheduleCompile!I268)),ISNUMBER(FIND("3F",ScheduleCompile!I268)),ISNUMBER(FIND("6F",ScheduleCompile!I268)),ISNUMBER(FIND("7F",ScheduleCompile!I268)),ISNUMBER(FIND("9F",ScheduleCompile!I268)),ISNUMBER(FIND("4F",ScheduleCompile!I268))),VALUE(LEFT(ScheduleCompile!I268,FIND("F",ScheduleCompile!I268)-1)),ScheduleCompile!I268)))))),ISTEXT(ScheduleCompile!#REF!)),"ENDTABLE",IF(ISERROR(IF(ScheduleCompile!I268="Off",0,IF(ScheduleCompile!I268="On",1,IF(ISNUMBER(ScheduleCompile!I268),ScheduleCompile!I268/1,IF(ISTEXT(ScheduleCompile!I268),IF(OR(ISNUMBER(FIND("5F",ScheduleCompile!I268)),ISNUMBER(FIND("0F",ScheduleCompile!I268)),ISNUMBER(FIND("8F",ScheduleCompile!I268)),ISNUMBER(FIND("1F",ScheduleCompile!I268)),ISNUMBER(FIND("2F",ScheduleCompile!I268)),ISNUMBER(FIND("3F",ScheduleCompile!I268)),ISNUMBER(FIND("6F",ScheduleCompile!I268)),ISNUMBER(FIND("7F",ScheduleCompile!I268)),ISNUMBER(FIND("9F",ScheduleCompile!I268)),ISNUMBER(FIND("4F",ScheduleCompile!I268))),VALUE(LEFT(ScheduleCompile!I268,FIND("F",ScheduleCompile!I268)-1)),ScheduleCompile!I268)))))),"",IF(ScheduleCompile!I268="Off",0,IF(ScheduleCompile!I268="On",1,IF(ISNUMBER(ScheduleCompile!I268),ScheduleCompile!I268/1,IF(ISTEXT(ScheduleCompile!I268),IF(OR(ISNUMBER(FIND("5F",ScheduleCompile!I268)),ISNUMBER(FIND("0F",ScheduleCompile!I268)),ISNUMBER(FIND("8F",ScheduleCompile!I268)),ISNUMBER(FIND("1F",ScheduleCompile!I268)),ISNUMBER(FIND("2F",ScheduleCompile!I268)),ISNUMBER(FIND("3F",ScheduleCompile!I268)),ISNUMBER(FIND("6F",ScheduleCompile!I268)),ISNUMBER(FIND("7F",ScheduleCompile!I268)),ISNUMBER(FIND("9F",ScheduleCompile!I268)),ISNUMBER(FIND("4F",ScheduleCompile!I268))),VALUE(LEFT(ScheduleCompile!I268,FIND("F",ScheduleCompile!I268)-1)),ScheduleCompile!I268)))))))</f>
        <v>60</v>
      </c>
      <c r="O275" s="1">
        <f>IF(AND(ISERROR(IF(ScheduleCompile!J268="Off",0,IF(ScheduleCompile!J268="On",1,IF(ISNUMBER(ScheduleCompile!J268),ScheduleCompile!J268/1,IF(ISTEXT(ScheduleCompile!J268),IF(OR(ISNUMBER(FIND("5F",ScheduleCompile!J268)),ISNUMBER(FIND("0F",ScheduleCompile!J268)),ISNUMBER(FIND("8F",ScheduleCompile!J268)),ISNUMBER(FIND("1F",ScheduleCompile!J268)),ISNUMBER(FIND("2F",ScheduleCompile!J268)),ISNUMBER(FIND("3F",ScheduleCompile!J268)),ISNUMBER(FIND("6F",ScheduleCompile!J268)),ISNUMBER(FIND("7F",ScheduleCompile!J268)),ISNUMBER(FIND("9F",ScheduleCompile!J268)),ISNUMBER(FIND("4F",ScheduleCompile!J268))),VALUE(LEFT(ScheduleCompile!J268,FIND("F",ScheduleCompile!J268)-1)),ScheduleCompile!J268)))))),ISTEXT(ScheduleCompile!#REF!)),"ENDTABLE",IF(ISERROR(IF(ScheduleCompile!J268="Off",0,IF(ScheduleCompile!J268="On",1,IF(ISNUMBER(ScheduleCompile!J268),ScheduleCompile!J268/1,IF(ISTEXT(ScheduleCompile!J268),IF(OR(ISNUMBER(FIND("5F",ScheduleCompile!J268)),ISNUMBER(FIND("0F",ScheduleCompile!J268)),ISNUMBER(FIND("8F",ScheduleCompile!J268)),ISNUMBER(FIND("1F",ScheduleCompile!J268)),ISNUMBER(FIND("2F",ScheduleCompile!J268)),ISNUMBER(FIND("3F",ScheduleCompile!J268)),ISNUMBER(FIND("6F",ScheduleCompile!J268)),ISNUMBER(FIND("7F",ScheduleCompile!J268)),ISNUMBER(FIND("9F",ScheduleCompile!J268)),ISNUMBER(FIND("4F",ScheduleCompile!J268))),VALUE(LEFT(ScheduleCompile!J268,FIND("F",ScheduleCompile!J268)-1)),ScheduleCompile!J268)))))),"",IF(ScheduleCompile!J268="Off",0,IF(ScheduleCompile!J268="On",1,IF(ISNUMBER(ScheduleCompile!J268),ScheduleCompile!J268/1,IF(ISTEXT(ScheduleCompile!J268),IF(OR(ISNUMBER(FIND("5F",ScheduleCompile!J268)),ISNUMBER(FIND("0F",ScheduleCompile!J268)),ISNUMBER(FIND("8F",ScheduleCompile!J268)),ISNUMBER(FIND("1F",ScheduleCompile!J268)),ISNUMBER(FIND("2F",ScheduleCompile!J268)),ISNUMBER(FIND("3F",ScheduleCompile!J268)),ISNUMBER(FIND("6F",ScheduleCompile!J268)),ISNUMBER(FIND("7F",ScheduleCompile!J268)),ISNUMBER(FIND("9F",ScheduleCompile!J268)),ISNUMBER(FIND("4F",ScheduleCompile!J268))),VALUE(LEFT(ScheduleCompile!J268,FIND("F",ScheduleCompile!J268)-1)),ScheduleCompile!J268)))))))</f>
        <v>60</v>
      </c>
      <c r="P275" s="1">
        <f>IF(AND(ISERROR(IF(ScheduleCompile!K268="Off",0,IF(ScheduleCompile!K268="On",1,IF(ISNUMBER(ScheduleCompile!K268),ScheduleCompile!K268/1,IF(ISTEXT(ScheduleCompile!K268),IF(OR(ISNUMBER(FIND("5F",ScheduleCompile!K268)),ISNUMBER(FIND("0F",ScheduleCompile!K268)),ISNUMBER(FIND("8F",ScheduleCompile!K268)),ISNUMBER(FIND("1F",ScheduleCompile!K268)),ISNUMBER(FIND("2F",ScheduleCompile!K268)),ISNUMBER(FIND("3F",ScheduleCompile!K268)),ISNUMBER(FIND("6F",ScheduleCompile!K268)),ISNUMBER(FIND("7F",ScheduleCompile!K268)),ISNUMBER(FIND("9F",ScheduleCompile!K268)),ISNUMBER(FIND("4F",ScheduleCompile!K268))),VALUE(LEFT(ScheduleCompile!K268,FIND("F",ScheduleCompile!K268)-1)),ScheduleCompile!K268)))))),ISTEXT(ScheduleCompile!#REF!)),"ENDTABLE",IF(ISERROR(IF(ScheduleCompile!K268="Off",0,IF(ScheduleCompile!K268="On",1,IF(ISNUMBER(ScheduleCompile!K268),ScheduleCompile!K268/1,IF(ISTEXT(ScheduleCompile!K268),IF(OR(ISNUMBER(FIND("5F",ScheduleCompile!K268)),ISNUMBER(FIND("0F",ScheduleCompile!K268)),ISNUMBER(FIND("8F",ScheduleCompile!K268)),ISNUMBER(FIND("1F",ScheduleCompile!K268)),ISNUMBER(FIND("2F",ScheduleCompile!K268)),ISNUMBER(FIND("3F",ScheduleCompile!K268)),ISNUMBER(FIND("6F",ScheduleCompile!K268)),ISNUMBER(FIND("7F",ScheduleCompile!K268)),ISNUMBER(FIND("9F",ScheduleCompile!K268)),ISNUMBER(FIND("4F",ScheduleCompile!K268))),VALUE(LEFT(ScheduleCompile!K268,FIND("F",ScheduleCompile!K268)-1)),ScheduleCompile!K268)))))),"",IF(ScheduleCompile!K268="Off",0,IF(ScheduleCompile!K268="On",1,IF(ISNUMBER(ScheduleCompile!K268),ScheduleCompile!K268/1,IF(ISTEXT(ScheduleCompile!K268),IF(OR(ISNUMBER(FIND("5F",ScheduleCompile!K268)),ISNUMBER(FIND("0F",ScheduleCompile!K268)),ISNUMBER(FIND("8F",ScheduleCompile!K268)),ISNUMBER(FIND("1F",ScheduleCompile!K268)),ISNUMBER(FIND("2F",ScheduleCompile!K268)),ISNUMBER(FIND("3F",ScheduleCompile!K268)),ISNUMBER(FIND("6F",ScheduleCompile!K268)),ISNUMBER(FIND("7F",ScheduleCompile!K268)),ISNUMBER(FIND("9F",ScheduleCompile!K268)),ISNUMBER(FIND("4F",ScheduleCompile!K268))),VALUE(LEFT(ScheduleCompile!K268,FIND("F",ScheduleCompile!K268)-1)),ScheduleCompile!K268)))))))</f>
        <v>60</v>
      </c>
      <c r="Q275" s="1">
        <f>IF(AND(ISERROR(IF(ScheduleCompile!L268="Off",0,IF(ScheduleCompile!L268="On",1,IF(ISNUMBER(ScheduleCompile!L268),ScheduleCompile!L268/1,IF(ISTEXT(ScheduleCompile!L268),IF(OR(ISNUMBER(FIND("5F",ScheduleCompile!L268)),ISNUMBER(FIND("0F",ScheduleCompile!L268)),ISNUMBER(FIND("8F",ScheduleCompile!L268)),ISNUMBER(FIND("1F",ScheduleCompile!L268)),ISNUMBER(FIND("2F",ScheduleCompile!L268)),ISNUMBER(FIND("3F",ScheduleCompile!L268)),ISNUMBER(FIND("6F",ScheduleCompile!L268)),ISNUMBER(FIND("7F",ScheduleCompile!L268)),ISNUMBER(FIND("9F",ScheduleCompile!L268)),ISNUMBER(FIND("4F",ScheduleCompile!L268))),VALUE(LEFT(ScheduleCompile!L268,FIND("F",ScheduleCompile!L268)-1)),ScheduleCompile!L268)))))),ISTEXT(ScheduleCompile!#REF!)),"ENDTABLE",IF(ISERROR(IF(ScheduleCompile!L268="Off",0,IF(ScheduleCompile!L268="On",1,IF(ISNUMBER(ScheduleCompile!L268),ScheduleCompile!L268/1,IF(ISTEXT(ScheduleCompile!L268),IF(OR(ISNUMBER(FIND("5F",ScheduleCompile!L268)),ISNUMBER(FIND("0F",ScheduleCompile!L268)),ISNUMBER(FIND("8F",ScheduleCompile!L268)),ISNUMBER(FIND("1F",ScheduleCompile!L268)),ISNUMBER(FIND("2F",ScheduleCompile!L268)),ISNUMBER(FIND("3F",ScheduleCompile!L268)),ISNUMBER(FIND("6F",ScheduleCompile!L268)),ISNUMBER(FIND("7F",ScheduleCompile!L268)),ISNUMBER(FIND("9F",ScheduleCompile!L268)),ISNUMBER(FIND("4F",ScheduleCompile!L268))),VALUE(LEFT(ScheduleCompile!L268,FIND("F",ScheduleCompile!L268)-1)),ScheduleCompile!L268)))))),"",IF(ScheduleCompile!L268="Off",0,IF(ScheduleCompile!L268="On",1,IF(ISNUMBER(ScheduleCompile!L268),ScheduleCompile!L268/1,IF(ISTEXT(ScheduleCompile!L268),IF(OR(ISNUMBER(FIND("5F",ScheduleCompile!L268)),ISNUMBER(FIND("0F",ScheduleCompile!L268)),ISNUMBER(FIND("8F",ScheduleCompile!L268)),ISNUMBER(FIND("1F",ScheduleCompile!L268)),ISNUMBER(FIND("2F",ScheduleCompile!L268)),ISNUMBER(FIND("3F",ScheduleCompile!L268)),ISNUMBER(FIND("6F",ScheduleCompile!L268)),ISNUMBER(FIND("7F",ScheduleCompile!L268)),ISNUMBER(FIND("9F",ScheduleCompile!L268)),ISNUMBER(FIND("4F",ScheduleCompile!L268))),VALUE(LEFT(ScheduleCompile!L268,FIND("F",ScheduleCompile!L268)-1)),ScheduleCompile!L268)))))))</f>
        <v>60</v>
      </c>
      <c r="R275" s="1">
        <f>IF(AND(ISERROR(IF(ScheduleCompile!M268="Off",0,IF(ScheduleCompile!M268="On",1,IF(ISNUMBER(ScheduleCompile!M268),ScheduleCompile!M268/1,IF(ISTEXT(ScheduleCompile!M268),IF(OR(ISNUMBER(FIND("5F",ScheduleCompile!M268)),ISNUMBER(FIND("0F",ScheduleCompile!M268)),ISNUMBER(FIND("8F",ScheduleCompile!M268)),ISNUMBER(FIND("1F",ScheduleCompile!M268)),ISNUMBER(FIND("2F",ScheduleCompile!M268)),ISNUMBER(FIND("3F",ScheduleCompile!M268)),ISNUMBER(FIND("6F",ScheduleCompile!M268)),ISNUMBER(FIND("7F",ScheduleCompile!M268)),ISNUMBER(FIND("9F",ScheduleCompile!M268)),ISNUMBER(FIND("4F",ScheduleCompile!M268))),VALUE(LEFT(ScheduleCompile!M268,FIND("F",ScheduleCompile!M268)-1)),ScheduleCompile!M268)))))),ISTEXT(ScheduleCompile!#REF!)),"ENDTABLE",IF(ISERROR(IF(ScheduleCompile!M268="Off",0,IF(ScheduleCompile!M268="On",1,IF(ISNUMBER(ScheduleCompile!M268),ScheduleCompile!M268/1,IF(ISTEXT(ScheduleCompile!M268),IF(OR(ISNUMBER(FIND("5F",ScheduleCompile!M268)),ISNUMBER(FIND("0F",ScheduleCompile!M268)),ISNUMBER(FIND("8F",ScheduleCompile!M268)),ISNUMBER(FIND("1F",ScheduleCompile!M268)),ISNUMBER(FIND("2F",ScheduleCompile!M268)),ISNUMBER(FIND("3F",ScheduleCompile!M268)),ISNUMBER(FIND("6F",ScheduleCompile!M268)),ISNUMBER(FIND("7F",ScheduleCompile!M268)),ISNUMBER(FIND("9F",ScheduleCompile!M268)),ISNUMBER(FIND("4F",ScheduleCompile!M268))),VALUE(LEFT(ScheduleCompile!M268,FIND("F",ScheduleCompile!M268)-1)),ScheduleCompile!M268)))))),"",IF(ScheduleCompile!M268="Off",0,IF(ScheduleCompile!M268="On",1,IF(ISNUMBER(ScheduleCompile!M268),ScheduleCompile!M268/1,IF(ISTEXT(ScheduleCompile!M268),IF(OR(ISNUMBER(FIND("5F",ScheduleCompile!M268)),ISNUMBER(FIND("0F",ScheduleCompile!M268)),ISNUMBER(FIND("8F",ScheduleCompile!M268)),ISNUMBER(FIND("1F",ScheduleCompile!M268)),ISNUMBER(FIND("2F",ScheduleCompile!M268)),ISNUMBER(FIND("3F",ScheduleCompile!M268)),ISNUMBER(FIND("6F",ScheduleCompile!M268)),ISNUMBER(FIND("7F",ScheduleCompile!M268)),ISNUMBER(FIND("9F",ScheduleCompile!M268)),ISNUMBER(FIND("4F",ScheduleCompile!M268))),VALUE(LEFT(ScheduleCompile!M268,FIND("F",ScheduleCompile!M268)-1)),ScheduleCompile!M268)))))))</f>
        <v>60</v>
      </c>
      <c r="S275" s="1">
        <f>IF(AND(ISERROR(IF(ScheduleCompile!N268="Off",0,IF(ScheduleCompile!N268="On",1,IF(ISNUMBER(ScheduleCompile!N268),ScheduleCompile!N268/1,IF(ISTEXT(ScheduleCompile!N268),IF(OR(ISNUMBER(FIND("5F",ScheduleCompile!N268)),ISNUMBER(FIND("0F",ScheduleCompile!N268)),ISNUMBER(FIND("8F",ScheduleCompile!N268)),ISNUMBER(FIND("1F",ScheduleCompile!N268)),ISNUMBER(FIND("2F",ScheduleCompile!N268)),ISNUMBER(FIND("3F",ScheduleCompile!N268)),ISNUMBER(FIND("6F",ScheduleCompile!N268)),ISNUMBER(FIND("7F",ScheduleCompile!N268)),ISNUMBER(FIND("9F",ScheduleCompile!N268)),ISNUMBER(FIND("4F",ScheduleCompile!N268))),VALUE(LEFT(ScheduleCompile!N268,FIND("F",ScheduleCompile!N268)-1)),ScheduleCompile!N268)))))),ISTEXT(ScheduleCompile!#REF!)),"ENDTABLE",IF(ISERROR(IF(ScheduleCompile!N268="Off",0,IF(ScheduleCompile!N268="On",1,IF(ISNUMBER(ScheduleCompile!N268),ScheduleCompile!N268/1,IF(ISTEXT(ScheduleCompile!N268),IF(OR(ISNUMBER(FIND("5F",ScheduleCompile!N268)),ISNUMBER(FIND("0F",ScheduleCompile!N268)),ISNUMBER(FIND("8F",ScheduleCompile!N268)),ISNUMBER(FIND("1F",ScheduleCompile!N268)),ISNUMBER(FIND("2F",ScheduleCompile!N268)),ISNUMBER(FIND("3F",ScheduleCompile!N268)),ISNUMBER(FIND("6F",ScheduleCompile!N268)),ISNUMBER(FIND("7F",ScheduleCompile!N268)),ISNUMBER(FIND("9F",ScheduleCompile!N268)),ISNUMBER(FIND("4F",ScheduleCompile!N268))),VALUE(LEFT(ScheduleCompile!N268,FIND("F",ScheduleCompile!N268)-1)),ScheduleCompile!N268)))))),"",IF(ScheduleCompile!N268="Off",0,IF(ScheduleCompile!N268="On",1,IF(ISNUMBER(ScheduleCompile!N268),ScheduleCompile!N268/1,IF(ISTEXT(ScheduleCompile!N268),IF(OR(ISNUMBER(FIND("5F",ScheduleCompile!N268)),ISNUMBER(FIND("0F",ScheduleCompile!N268)),ISNUMBER(FIND("8F",ScheduleCompile!N268)),ISNUMBER(FIND("1F",ScheduleCompile!N268)),ISNUMBER(FIND("2F",ScheduleCompile!N268)),ISNUMBER(FIND("3F",ScheduleCompile!N268)),ISNUMBER(FIND("6F",ScheduleCompile!N268)),ISNUMBER(FIND("7F",ScheduleCompile!N268)),ISNUMBER(FIND("9F",ScheduleCompile!N268)),ISNUMBER(FIND("4F",ScheduleCompile!N268))),VALUE(LEFT(ScheduleCompile!N268,FIND("F",ScheduleCompile!N268)-1)),ScheduleCompile!N268)))))))</f>
        <v>60</v>
      </c>
      <c r="T275" s="1">
        <f>IF(AND(ISERROR(IF(ScheduleCompile!O268="Off",0,IF(ScheduleCompile!O268="On",1,IF(ISNUMBER(ScheduleCompile!O268),ScheduleCompile!O268/1,IF(ISTEXT(ScheduleCompile!O268),IF(OR(ISNUMBER(FIND("5F",ScheduleCompile!O268)),ISNUMBER(FIND("0F",ScheduleCompile!O268)),ISNUMBER(FIND("8F",ScheduleCompile!O268)),ISNUMBER(FIND("1F",ScheduleCompile!O268)),ISNUMBER(FIND("2F",ScheduleCompile!O268)),ISNUMBER(FIND("3F",ScheduleCompile!O268)),ISNUMBER(FIND("6F",ScheduleCompile!O268)),ISNUMBER(FIND("7F",ScheduleCompile!O268)),ISNUMBER(FIND("9F",ScheduleCompile!O268)),ISNUMBER(FIND("4F",ScheduleCompile!O268))),VALUE(LEFT(ScheduleCompile!O268,FIND("F",ScheduleCompile!O268)-1)),ScheduleCompile!O268)))))),ISTEXT(ScheduleCompile!#REF!)),"ENDTABLE",IF(ISERROR(IF(ScheduleCompile!O268="Off",0,IF(ScheduleCompile!O268="On",1,IF(ISNUMBER(ScheduleCompile!O268),ScheduleCompile!O268/1,IF(ISTEXT(ScheduleCompile!O268),IF(OR(ISNUMBER(FIND("5F",ScheduleCompile!O268)),ISNUMBER(FIND("0F",ScheduleCompile!O268)),ISNUMBER(FIND("8F",ScheduleCompile!O268)),ISNUMBER(FIND("1F",ScheduleCompile!O268)),ISNUMBER(FIND("2F",ScheduleCompile!O268)),ISNUMBER(FIND("3F",ScheduleCompile!O268)),ISNUMBER(FIND("6F",ScheduleCompile!O268)),ISNUMBER(FIND("7F",ScheduleCompile!O268)),ISNUMBER(FIND("9F",ScheduleCompile!O268)),ISNUMBER(FIND("4F",ScheduleCompile!O268))),VALUE(LEFT(ScheduleCompile!O268,FIND("F",ScheduleCompile!O268)-1)),ScheduleCompile!O268)))))),"",IF(ScheduleCompile!O268="Off",0,IF(ScheduleCompile!O268="On",1,IF(ISNUMBER(ScheduleCompile!O268),ScheduleCompile!O268/1,IF(ISTEXT(ScheduleCompile!O268),IF(OR(ISNUMBER(FIND("5F",ScheduleCompile!O268)),ISNUMBER(FIND("0F",ScheduleCompile!O268)),ISNUMBER(FIND("8F",ScheduleCompile!O268)),ISNUMBER(FIND("1F",ScheduleCompile!O268)),ISNUMBER(FIND("2F",ScheduleCompile!O268)),ISNUMBER(FIND("3F",ScheduleCompile!O268)),ISNUMBER(FIND("6F",ScheduleCompile!O268)),ISNUMBER(FIND("7F",ScheduleCompile!O268)),ISNUMBER(FIND("9F",ScheduleCompile!O268)),ISNUMBER(FIND("4F",ScheduleCompile!O268))),VALUE(LEFT(ScheduleCompile!O268,FIND("F",ScheduleCompile!O268)-1)),ScheduleCompile!O268)))))))</f>
        <v>60</v>
      </c>
      <c r="U275" s="1">
        <f>IF(AND(ISERROR(IF(ScheduleCompile!P268="Off",0,IF(ScheduleCompile!P268="On",1,IF(ISNUMBER(ScheduleCompile!P268),ScheduleCompile!P268/1,IF(ISTEXT(ScheduleCompile!P268),IF(OR(ISNUMBER(FIND("5F",ScheduleCompile!P268)),ISNUMBER(FIND("0F",ScheduleCompile!P268)),ISNUMBER(FIND("8F",ScheduleCompile!P268)),ISNUMBER(FIND("1F",ScheduleCompile!P268)),ISNUMBER(FIND("2F",ScheduleCompile!P268)),ISNUMBER(FIND("3F",ScheduleCompile!P268)),ISNUMBER(FIND("6F",ScheduleCompile!P268)),ISNUMBER(FIND("7F",ScheduleCompile!P268)),ISNUMBER(FIND("9F",ScheduleCompile!P268)),ISNUMBER(FIND("4F",ScheduleCompile!P268))),VALUE(LEFT(ScheduleCompile!P268,FIND("F",ScheduleCompile!P268)-1)),ScheduleCompile!P268)))))),ISTEXT(ScheduleCompile!#REF!)),"ENDTABLE",IF(ISERROR(IF(ScheduleCompile!P268="Off",0,IF(ScheduleCompile!P268="On",1,IF(ISNUMBER(ScheduleCompile!P268),ScheduleCompile!P268/1,IF(ISTEXT(ScheduleCompile!P268),IF(OR(ISNUMBER(FIND("5F",ScheduleCompile!P268)),ISNUMBER(FIND("0F",ScheduleCompile!P268)),ISNUMBER(FIND("8F",ScheduleCompile!P268)),ISNUMBER(FIND("1F",ScheduleCompile!P268)),ISNUMBER(FIND("2F",ScheduleCompile!P268)),ISNUMBER(FIND("3F",ScheduleCompile!P268)),ISNUMBER(FIND("6F",ScheduleCompile!P268)),ISNUMBER(FIND("7F",ScheduleCompile!P268)),ISNUMBER(FIND("9F",ScheduleCompile!P268)),ISNUMBER(FIND("4F",ScheduleCompile!P268))),VALUE(LEFT(ScheduleCompile!P268,FIND("F",ScheduleCompile!P268)-1)),ScheduleCompile!P268)))))),"",IF(ScheduleCompile!P268="Off",0,IF(ScheduleCompile!P268="On",1,IF(ISNUMBER(ScheduleCompile!P268),ScheduleCompile!P268/1,IF(ISTEXT(ScheduleCompile!P268),IF(OR(ISNUMBER(FIND("5F",ScheduleCompile!P268)),ISNUMBER(FIND("0F",ScheduleCompile!P268)),ISNUMBER(FIND("8F",ScheduleCompile!P268)),ISNUMBER(FIND("1F",ScheduleCompile!P268)),ISNUMBER(FIND("2F",ScheduleCompile!P268)),ISNUMBER(FIND("3F",ScheduleCompile!P268)),ISNUMBER(FIND("6F",ScheduleCompile!P268)),ISNUMBER(FIND("7F",ScheduleCompile!P268)),ISNUMBER(FIND("9F",ScheduleCompile!P268)),ISNUMBER(FIND("4F",ScheduleCompile!P268))),VALUE(LEFT(ScheduleCompile!P268,FIND("F",ScheduleCompile!P268)-1)),ScheduleCompile!P268)))))))</f>
        <v>60</v>
      </c>
      <c r="V275" s="1">
        <f>IF(AND(ISERROR(IF(ScheduleCompile!Q268="Off",0,IF(ScheduleCompile!Q268="On",1,IF(ISNUMBER(ScheduleCompile!Q268),ScheduleCompile!Q268/1,IF(ISTEXT(ScheduleCompile!Q268),IF(OR(ISNUMBER(FIND("5F",ScheduleCompile!Q268)),ISNUMBER(FIND("0F",ScheduleCompile!Q268)),ISNUMBER(FIND("8F",ScheduleCompile!Q268)),ISNUMBER(FIND("1F",ScheduleCompile!Q268)),ISNUMBER(FIND("2F",ScheduleCompile!Q268)),ISNUMBER(FIND("3F",ScheduleCompile!Q268)),ISNUMBER(FIND("6F",ScheduleCompile!Q268)),ISNUMBER(FIND("7F",ScheduleCompile!Q268)),ISNUMBER(FIND("9F",ScheduleCompile!Q268)),ISNUMBER(FIND("4F",ScheduleCompile!Q268))),VALUE(LEFT(ScheduleCompile!Q268,FIND("F",ScheduleCompile!Q268)-1)),ScheduleCompile!Q268)))))),ISTEXT(ScheduleCompile!#REF!)),"ENDTABLE",IF(ISERROR(IF(ScheduleCompile!Q268="Off",0,IF(ScheduleCompile!Q268="On",1,IF(ISNUMBER(ScheduleCompile!Q268),ScheduleCompile!Q268/1,IF(ISTEXT(ScheduleCompile!Q268),IF(OR(ISNUMBER(FIND("5F",ScheduleCompile!Q268)),ISNUMBER(FIND("0F",ScheduleCompile!Q268)),ISNUMBER(FIND("8F",ScheduleCompile!Q268)),ISNUMBER(FIND("1F",ScheduleCompile!Q268)),ISNUMBER(FIND("2F",ScheduleCompile!Q268)),ISNUMBER(FIND("3F",ScheduleCompile!Q268)),ISNUMBER(FIND("6F",ScheduleCompile!Q268)),ISNUMBER(FIND("7F",ScheduleCompile!Q268)),ISNUMBER(FIND("9F",ScheduleCompile!Q268)),ISNUMBER(FIND("4F",ScheduleCompile!Q268))),VALUE(LEFT(ScheduleCompile!Q268,FIND("F",ScheduleCompile!Q268)-1)),ScheduleCompile!Q268)))))),"",IF(ScheduleCompile!Q268="Off",0,IF(ScheduleCompile!Q268="On",1,IF(ISNUMBER(ScheduleCompile!Q268),ScheduleCompile!Q268/1,IF(ISTEXT(ScheduleCompile!Q268),IF(OR(ISNUMBER(FIND("5F",ScheduleCompile!Q268)),ISNUMBER(FIND("0F",ScheduleCompile!Q268)),ISNUMBER(FIND("8F",ScheduleCompile!Q268)),ISNUMBER(FIND("1F",ScheduleCompile!Q268)),ISNUMBER(FIND("2F",ScheduleCompile!Q268)),ISNUMBER(FIND("3F",ScheduleCompile!Q268)),ISNUMBER(FIND("6F",ScheduleCompile!Q268)),ISNUMBER(FIND("7F",ScheduleCompile!Q268)),ISNUMBER(FIND("9F",ScheduleCompile!Q268)),ISNUMBER(FIND("4F",ScheduleCompile!Q268))),VALUE(LEFT(ScheduleCompile!Q268,FIND("F",ScheduleCompile!Q268)-1)),ScheduleCompile!Q268)))))))</f>
        <v>60</v>
      </c>
      <c r="W275" s="1">
        <f>IF(AND(ISERROR(IF(ScheduleCompile!R268="Off",0,IF(ScheduleCompile!R268="On",1,IF(ISNUMBER(ScheduleCompile!R268),ScheduleCompile!R268/1,IF(ISTEXT(ScheduleCompile!R268),IF(OR(ISNUMBER(FIND("5F",ScheduleCompile!R268)),ISNUMBER(FIND("0F",ScheduleCompile!R268)),ISNUMBER(FIND("8F",ScheduleCompile!R268)),ISNUMBER(FIND("1F",ScheduleCompile!R268)),ISNUMBER(FIND("2F",ScheduleCompile!R268)),ISNUMBER(FIND("3F",ScheduleCompile!R268)),ISNUMBER(FIND("6F",ScheduleCompile!R268)),ISNUMBER(FIND("7F",ScheduleCompile!R268)),ISNUMBER(FIND("9F",ScheduleCompile!R268)),ISNUMBER(FIND("4F",ScheduleCompile!R268))),VALUE(LEFT(ScheduleCompile!R268,FIND("F",ScheduleCompile!R268)-1)),ScheduleCompile!R268)))))),ISTEXT(ScheduleCompile!#REF!)),"ENDTABLE",IF(ISERROR(IF(ScheduleCompile!R268="Off",0,IF(ScheduleCompile!R268="On",1,IF(ISNUMBER(ScheduleCompile!R268),ScheduleCompile!R268/1,IF(ISTEXT(ScheduleCompile!R268),IF(OR(ISNUMBER(FIND("5F",ScheduleCompile!R268)),ISNUMBER(FIND("0F",ScheduleCompile!R268)),ISNUMBER(FIND("8F",ScheduleCompile!R268)),ISNUMBER(FIND("1F",ScheduleCompile!R268)),ISNUMBER(FIND("2F",ScheduleCompile!R268)),ISNUMBER(FIND("3F",ScheduleCompile!R268)),ISNUMBER(FIND("6F",ScheduleCompile!R268)),ISNUMBER(FIND("7F",ScheduleCompile!R268)),ISNUMBER(FIND("9F",ScheduleCompile!R268)),ISNUMBER(FIND("4F",ScheduleCompile!R268))),VALUE(LEFT(ScheduleCompile!R268,FIND("F",ScheduleCompile!R268)-1)),ScheduleCompile!R268)))))),"",IF(ScheduleCompile!R268="Off",0,IF(ScheduleCompile!R268="On",1,IF(ISNUMBER(ScheduleCompile!R268),ScheduleCompile!R268/1,IF(ISTEXT(ScheduleCompile!R268),IF(OR(ISNUMBER(FIND("5F",ScheduleCompile!R268)),ISNUMBER(FIND("0F",ScheduleCompile!R268)),ISNUMBER(FIND("8F",ScheduleCompile!R268)),ISNUMBER(FIND("1F",ScheduleCompile!R268)),ISNUMBER(FIND("2F",ScheduleCompile!R268)),ISNUMBER(FIND("3F",ScheduleCompile!R268)),ISNUMBER(FIND("6F",ScheduleCompile!R268)),ISNUMBER(FIND("7F",ScheduleCompile!R268)),ISNUMBER(FIND("9F",ScheduleCompile!R268)),ISNUMBER(FIND("4F",ScheduleCompile!R268))),VALUE(LEFT(ScheduleCompile!R268,FIND("F",ScheduleCompile!R268)-1)),ScheduleCompile!R268)))))))</f>
        <v>60</v>
      </c>
      <c r="X275" s="1">
        <f>IF(AND(ISERROR(IF(ScheduleCompile!S268="Off",0,IF(ScheduleCompile!S268="On",1,IF(ISNUMBER(ScheduleCompile!S268),ScheduleCompile!S268/1,IF(ISTEXT(ScheduleCompile!S268),IF(OR(ISNUMBER(FIND("5F",ScheduleCompile!S268)),ISNUMBER(FIND("0F",ScheduleCompile!S268)),ISNUMBER(FIND("8F",ScheduleCompile!S268)),ISNUMBER(FIND("1F",ScheduleCompile!S268)),ISNUMBER(FIND("2F",ScheduleCompile!S268)),ISNUMBER(FIND("3F",ScheduleCompile!S268)),ISNUMBER(FIND("6F",ScheduleCompile!S268)),ISNUMBER(FIND("7F",ScheduleCompile!S268)),ISNUMBER(FIND("9F",ScheduleCompile!S268)),ISNUMBER(FIND("4F",ScheduleCompile!S268))),VALUE(LEFT(ScheduleCompile!S268,FIND("F",ScheduleCompile!S268)-1)),ScheduleCompile!S268)))))),ISTEXT(ScheduleCompile!#REF!)),"ENDTABLE",IF(ISERROR(IF(ScheduleCompile!S268="Off",0,IF(ScheduleCompile!S268="On",1,IF(ISNUMBER(ScheduleCompile!S268),ScheduleCompile!S268/1,IF(ISTEXT(ScheduleCompile!S268),IF(OR(ISNUMBER(FIND("5F",ScheduleCompile!S268)),ISNUMBER(FIND("0F",ScheduleCompile!S268)),ISNUMBER(FIND("8F",ScheduleCompile!S268)),ISNUMBER(FIND("1F",ScheduleCompile!S268)),ISNUMBER(FIND("2F",ScheduleCompile!S268)),ISNUMBER(FIND("3F",ScheduleCompile!S268)),ISNUMBER(FIND("6F",ScheduleCompile!S268)),ISNUMBER(FIND("7F",ScheduleCompile!S268)),ISNUMBER(FIND("9F",ScheduleCompile!S268)),ISNUMBER(FIND("4F",ScheduleCompile!S268))),VALUE(LEFT(ScheduleCompile!S268,FIND("F",ScheduleCompile!S268)-1)),ScheduleCompile!S268)))))),"",IF(ScheduleCompile!S268="Off",0,IF(ScheduleCompile!S268="On",1,IF(ISNUMBER(ScheduleCompile!S268),ScheduleCompile!S268/1,IF(ISTEXT(ScheduleCompile!S268),IF(OR(ISNUMBER(FIND("5F",ScheduleCompile!S268)),ISNUMBER(FIND("0F",ScheduleCompile!S268)),ISNUMBER(FIND("8F",ScheduleCompile!S268)),ISNUMBER(FIND("1F",ScheduleCompile!S268)),ISNUMBER(FIND("2F",ScheduleCompile!S268)),ISNUMBER(FIND("3F",ScheduleCompile!S268)),ISNUMBER(FIND("6F",ScheduleCompile!S268)),ISNUMBER(FIND("7F",ScheduleCompile!S268)),ISNUMBER(FIND("9F",ScheduleCompile!S268)),ISNUMBER(FIND("4F",ScheduleCompile!S268))),VALUE(LEFT(ScheduleCompile!S268,FIND("F",ScheduleCompile!S268)-1)),ScheduleCompile!S268)))))))</f>
        <v>60</v>
      </c>
      <c r="Y275" s="1">
        <f>IF(AND(ISERROR(IF(ScheduleCompile!T268="Off",0,IF(ScheduleCompile!T268="On",1,IF(ISNUMBER(ScheduleCompile!T268),ScheduleCompile!T268/1,IF(ISTEXT(ScheduleCompile!T268),IF(OR(ISNUMBER(FIND("5F",ScheduleCompile!T268)),ISNUMBER(FIND("0F",ScheduleCompile!T268)),ISNUMBER(FIND("8F",ScheduleCompile!T268)),ISNUMBER(FIND("1F",ScheduleCompile!T268)),ISNUMBER(FIND("2F",ScheduleCompile!T268)),ISNUMBER(FIND("3F",ScheduleCompile!T268)),ISNUMBER(FIND("6F",ScheduleCompile!T268)),ISNUMBER(FIND("7F",ScheduleCompile!T268)),ISNUMBER(FIND("9F",ScheduleCompile!T268)),ISNUMBER(FIND("4F",ScheduleCompile!T268))),VALUE(LEFT(ScheduleCompile!T268,FIND("F",ScheduleCompile!T268)-1)),ScheduleCompile!T268)))))),ISTEXT(ScheduleCompile!#REF!)),"ENDTABLE",IF(ISERROR(IF(ScheduleCompile!T268="Off",0,IF(ScheduleCompile!T268="On",1,IF(ISNUMBER(ScheduleCompile!T268),ScheduleCompile!T268/1,IF(ISTEXT(ScheduleCompile!T268),IF(OR(ISNUMBER(FIND("5F",ScheduleCompile!T268)),ISNUMBER(FIND("0F",ScheduleCompile!T268)),ISNUMBER(FIND("8F",ScheduleCompile!T268)),ISNUMBER(FIND("1F",ScheduleCompile!T268)),ISNUMBER(FIND("2F",ScheduleCompile!T268)),ISNUMBER(FIND("3F",ScheduleCompile!T268)),ISNUMBER(FIND("6F",ScheduleCompile!T268)),ISNUMBER(FIND("7F",ScheduleCompile!T268)),ISNUMBER(FIND("9F",ScheduleCompile!T268)),ISNUMBER(FIND("4F",ScheduleCompile!T268))),VALUE(LEFT(ScheduleCompile!T268,FIND("F",ScheduleCompile!T268)-1)),ScheduleCompile!T268)))))),"",IF(ScheduleCompile!T268="Off",0,IF(ScheduleCompile!T268="On",1,IF(ISNUMBER(ScheduleCompile!T268),ScheduleCompile!T268/1,IF(ISTEXT(ScheduleCompile!T268),IF(OR(ISNUMBER(FIND("5F",ScheduleCompile!T268)),ISNUMBER(FIND("0F",ScheduleCompile!T268)),ISNUMBER(FIND("8F",ScheduleCompile!T268)),ISNUMBER(FIND("1F",ScheduleCompile!T268)),ISNUMBER(FIND("2F",ScheduleCompile!T268)),ISNUMBER(FIND("3F",ScheduleCompile!T268)),ISNUMBER(FIND("6F",ScheduleCompile!T268)),ISNUMBER(FIND("7F",ScheduleCompile!T268)),ISNUMBER(FIND("9F",ScheduleCompile!T268)),ISNUMBER(FIND("4F",ScheduleCompile!T268))),VALUE(LEFT(ScheduleCompile!T268,FIND("F",ScheduleCompile!T268)-1)),ScheduleCompile!T268)))))))</f>
        <v>60</v>
      </c>
      <c r="Z275" s="1">
        <f>IF(AND(ISERROR(IF(ScheduleCompile!U268="Off",0,IF(ScheduleCompile!U268="On",1,IF(ISNUMBER(ScheduleCompile!U268),ScheduleCompile!U268/1,IF(ISTEXT(ScheduleCompile!U268),IF(OR(ISNUMBER(FIND("5F",ScheduleCompile!U268)),ISNUMBER(FIND("0F",ScheduleCompile!U268)),ISNUMBER(FIND("8F",ScheduleCompile!U268)),ISNUMBER(FIND("1F",ScheduleCompile!U268)),ISNUMBER(FIND("2F",ScheduleCompile!U268)),ISNUMBER(FIND("3F",ScheduleCompile!U268)),ISNUMBER(FIND("6F",ScheduleCompile!U268)),ISNUMBER(FIND("7F",ScheduleCompile!U268)),ISNUMBER(FIND("9F",ScheduleCompile!U268)),ISNUMBER(FIND("4F",ScheduleCompile!U268))),VALUE(LEFT(ScheduleCompile!U268,FIND("F",ScheduleCompile!U268)-1)),ScheduleCompile!U268)))))),ISTEXT(ScheduleCompile!#REF!)),"ENDTABLE",IF(ISERROR(IF(ScheduleCompile!U268="Off",0,IF(ScheduleCompile!U268="On",1,IF(ISNUMBER(ScheduleCompile!U268),ScheduleCompile!U268/1,IF(ISTEXT(ScheduleCompile!U268),IF(OR(ISNUMBER(FIND("5F",ScheduleCompile!U268)),ISNUMBER(FIND("0F",ScheduleCompile!U268)),ISNUMBER(FIND("8F",ScheduleCompile!U268)),ISNUMBER(FIND("1F",ScheduleCompile!U268)),ISNUMBER(FIND("2F",ScheduleCompile!U268)),ISNUMBER(FIND("3F",ScheduleCompile!U268)),ISNUMBER(FIND("6F",ScheduleCompile!U268)),ISNUMBER(FIND("7F",ScheduleCompile!U268)),ISNUMBER(FIND("9F",ScheduleCompile!U268)),ISNUMBER(FIND("4F",ScheduleCompile!U268))),VALUE(LEFT(ScheduleCompile!U268,FIND("F",ScheduleCompile!U268)-1)),ScheduleCompile!U268)))))),"",IF(ScheduleCompile!U268="Off",0,IF(ScheduleCompile!U268="On",1,IF(ISNUMBER(ScheduleCompile!U268),ScheduleCompile!U268/1,IF(ISTEXT(ScheduleCompile!U268),IF(OR(ISNUMBER(FIND("5F",ScheduleCompile!U268)),ISNUMBER(FIND("0F",ScheduleCompile!U268)),ISNUMBER(FIND("8F",ScheduleCompile!U268)),ISNUMBER(FIND("1F",ScheduleCompile!U268)),ISNUMBER(FIND("2F",ScheduleCompile!U268)),ISNUMBER(FIND("3F",ScheduleCompile!U268)),ISNUMBER(FIND("6F",ScheduleCompile!U268)),ISNUMBER(FIND("7F",ScheduleCompile!U268)),ISNUMBER(FIND("9F",ScheduleCompile!U268)),ISNUMBER(FIND("4F",ScheduleCompile!U268))),VALUE(LEFT(ScheduleCompile!U268,FIND("F",ScheduleCompile!U268)-1)),ScheduleCompile!U268)))))))</f>
        <v>60</v>
      </c>
      <c r="AA275" s="1">
        <f>IF(AND(ISERROR(IF(ScheduleCompile!V268="Off",0,IF(ScheduleCompile!V268="On",1,IF(ISNUMBER(ScheduleCompile!V268),ScheduleCompile!V268/1,IF(ISTEXT(ScheduleCompile!V268),IF(OR(ISNUMBER(FIND("5F",ScheduleCompile!V268)),ISNUMBER(FIND("0F",ScheduleCompile!V268)),ISNUMBER(FIND("8F",ScheduleCompile!V268)),ISNUMBER(FIND("1F",ScheduleCompile!V268)),ISNUMBER(FIND("2F",ScheduleCompile!V268)),ISNUMBER(FIND("3F",ScheduleCompile!V268)),ISNUMBER(FIND("6F",ScheduleCompile!V268)),ISNUMBER(FIND("7F",ScheduleCompile!V268)),ISNUMBER(FIND("9F",ScheduleCompile!V268)),ISNUMBER(FIND("4F",ScheduleCompile!V268))),VALUE(LEFT(ScheduleCompile!V268,FIND("F",ScheduleCompile!V268)-1)),ScheduleCompile!V268)))))),ISTEXT(ScheduleCompile!#REF!)),"ENDTABLE",IF(ISERROR(IF(ScheduleCompile!V268="Off",0,IF(ScheduleCompile!V268="On",1,IF(ISNUMBER(ScheduleCompile!V268),ScheduleCompile!V268/1,IF(ISTEXT(ScheduleCompile!V268),IF(OR(ISNUMBER(FIND("5F",ScheduleCompile!V268)),ISNUMBER(FIND("0F",ScheduleCompile!V268)),ISNUMBER(FIND("8F",ScheduleCompile!V268)),ISNUMBER(FIND("1F",ScheduleCompile!V268)),ISNUMBER(FIND("2F",ScheduleCompile!V268)),ISNUMBER(FIND("3F",ScheduleCompile!V268)),ISNUMBER(FIND("6F",ScheduleCompile!V268)),ISNUMBER(FIND("7F",ScheduleCompile!V268)),ISNUMBER(FIND("9F",ScheduleCompile!V268)),ISNUMBER(FIND("4F",ScheduleCompile!V268))),VALUE(LEFT(ScheduleCompile!V268,FIND("F",ScheduleCompile!V268)-1)),ScheduleCompile!V268)))))),"",IF(ScheduleCompile!V268="Off",0,IF(ScheduleCompile!V268="On",1,IF(ISNUMBER(ScheduleCompile!V268),ScheduleCompile!V268/1,IF(ISTEXT(ScheduleCompile!V268),IF(OR(ISNUMBER(FIND("5F",ScheduleCompile!V268)),ISNUMBER(FIND("0F",ScheduleCompile!V268)),ISNUMBER(FIND("8F",ScheduleCompile!V268)),ISNUMBER(FIND("1F",ScheduleCompile!V268)),ISNUMBER(FIND("2F",ScheduleCompile!V268)),ISNUMBER(FIND("3F",ScheduleCompile!V268)),ISNUMBER(FIND("6F",ScheduleCompile!V268)),ISNUMBER(FIND("7F",ScheduleCompile!V268)),ISNUMBER(FIND("9F",ScheduleCompile!V268)),ISNUMBER(FIND("4F",ScheduleCompile!V268))),VALUE(LEFT(ScheduleCompile!V268,FIND("F",ScheduleCompile!V268)-1)),ScheduleCompile!V268)))))))</f>
        <v>60</v>
      </c>
      <c r="AB275" s="1">
        <f>IF(AND(ISERROR(IF(ScheduleCompile!W268="Off",0,IF(ScheduleCompile!W268="On",1,IF(ISNUMBER(ScheduleCompile!W268),ScheduleCompile!W268/1,IF(ISTEXT(ScheduleCompile!W268),IF(OR(ISNUMBER(FIND("5F",ScheduleCompile!W268)),ISNUMBER(FIND("0F",ScheduleCompile!W268)),ISNUMBER(FIND("8F",ScheduleCompile!W268)),ISNUMBER(FIND("1F",ScheduleCompile!W268)),ISNUMBER(FIND("2F",ScheduleCompile!W268)),ISNUMBER(FIND("3F",ScheduleCompile!W268)),ISNUMBER(FIND("6F",ScheduleCompile!W268)),ISNUMBER(FIND("7F",ScheduleCompile!W268)),ISNUMBER(FIND("9F",ScheduleCompile!W268)),ISNUMBER(FIND("4F",ScheduleCompile!W268))),VALUE(LEFT(ScheduleCompile!W268,FIND("F",ScheduleCompile!W268)-1)),ScheduleCompile!W268)))))),ISTEXT(ScheduleCompile!#REF!)),"ENDTABLE",IF(ISERROR(IF(ScheduleCompile!W268="Off",0,IF(ScheduleCompile!W268="On",1,IF(ISNUMBER(ScheduleCompile!W268),ScheduleCompile!W268/1,IF(ISTEXT(ScheduleCompile!W268),IF(OR(ISNUMBER(FIND("5F",ScheduleCompile!W268)),ISNUMBER(FIND("0F",ScheduleCompile!W268)),ISNUMBER(FIND("8F",ScheduleCompile!W268)),ISNUMBER(FIND("1F",ScheduleCompile!W268)),ISNUMBER(FIND("2F",ScheduleCompile!W268)),ISNUMBER(FIND("3F",ScheduleCompile!W268)),ISNUMBER(FIND("6F",ScheduleCompile!W268)),ISNUMBER(FIND("7F",ScheduleCompile!W268)),ISNUMBER(FIND("9F",ScheduleCompile!W268)),ISNUMBER(FIND("4F",ScheduleCompile!W268))),VALUE(LEFT(ScheduleCompile!W268,FIND("F",ScheduleCompile!W268)-1)),ScheduleCompile!W268)))))),"",IF(ScheduleCompile!W268="Off",0,IF(ScheduleCompile!W268="On",1,IF(ISNUMBER(ScheduleCompile!W268),ScheduleCompile!W268/1,IF(ISTEXT(ScheduleCompile!W268),IF(OR(ISNUMBER(FIND("5F",ScheduleCompile!W268)),ISNUMBER(FIND("0F",ScheduleCompile!W268)),ISNUMBER(FIND("8F",ScheduleCompile!W268)),ISNUMBER(FIND("1F",ScheduleCompile!W268)),ISNUMBER(FIND("2F",ScheduleCompile!W268)),ISNUMBER(FIND("3F",ScheduleCompile!W268)),ISNUMBER(FIND("6F",ScheduleCompile!W268)),ISNUMBER(FIND("7F",ScheduleCompile!W268)),ISNUMBER(FIND("9F",ScheduleCompile!W268)),ISNUMBER(FIND("4F",ScheduleCompile!W268))),VALUE(LEFT(ScheduleCompile!W268,FIND("F",ScheduleCompile!W268)-1)),ScheduleCompile!W268)))))))</f>
        <v>60</v>
      </c>
      <c r="AC275" s="1">
        <f>IF(AND(ISERROR(IF(ScheduleCompile!X268="Off",0,IF(ScheduleCompile!X268="On",1,IF(ISNUMBER(ScheduleCompile!X268),ScheduleCompile!X268/1,IF(ISTEXT(ScheduleCompile!X268),IF(OR(ISNUMBER(FIND("5F",ScheduleCompile!X268)),ISNUMBER(FIND("0F",ScheduleCompile!X268)),ISNUMBER(FIND("8F",ScheduleCompile!X268)),ISNUMBER(FIND("1F",ScheduleCompile!X268)),ISNUMBER(FIND("2F",ScheduleCompile!X268)),ISNUMBER(FIND("3F",ScheduleCompile!X268)),ISNUMBER(FIND("6F",ScheduleCompile!X268)),ISNUMBER(FIND("7F",ScheduleCompile!X268)),ISNUMBER(FIND("9F",ScheduleCompile!X268)),ISNUMBER(FIND("4F",ScheduleCompile!X268))),VALUE(LEFT(ScheduleCompile!X268,FIND("F",ScheduleCompile!X268)-1)),ScheduleCompile!X268)))))),ISTEXT(ScheduleCompile!#REF!)),"ENDTABLE",IF(ISERROR(IF(ScheduleCompile!X268="Off",0,IF(ScheduleCompile!X268="On",1,IF(ISNUMBER(ScheduleCompile!X268),ScheduleCompile!X268/1,IF(ISTEXT(ScheduleCompile!X268),IF(OR(ISNUMBER(FIND("5F",ScheduleCompile!X268)),ISNUMBER(FIND("0F",ScheduleCompile!X268)),ISNUMBER(FIND("8F",ScheduleCompile!X268)),ISNUMBER(FIND("1F",ScheduleCompile!X268)),ISNUMBER(FIND("2F",ScheduleCompile!X268)),ISNUMBER(FIND("3F",ScheduleCompile!X268)),ISNUMBER(FIND("6F",ScheduleCompile!X268)),ISNUMBER(FIND("7F",ScheduleCompile!X268)),ISNUMBER(FIND("9F",ScheduleCompile!X268)),ISNUMBER(FIND("4F",ScheduleCompile!X268))),VALUE(LEFT(ScheduleCompile!X268,FIND("F",ScheduleCompile!X268)-1)),ScheduleCompile!X268)))))),"",IF(ScheduleCompile!X268="Off",0,IF(ScheduleCompile!X268="On",1,IF(ISNUMBER(ScheduleCompile!X268),ScheduleCompile!X268/1,IF(ISTEXT(ScheduleCompile!X268),IF(OR(ISNUMBER(FIND("5F",ScheduleCompile!X268)),ISNUMBER(FIND("0F",ScheduleCompile!X268)),ISNUMBER(FIND("8F",ScheduleCompile!X268)),ISNUMBER(FIND("1F",ScheduleCompile!X268)),ISNUMBER(FIND("2F",ScheduleCompile!X268)),ISNUMBER(FIND("3F",ScheduleCompile!X268)),ISNUMBER(FIND("6F",ScheduleCompile!X268)),ISNUMBER(FIND("7F",ScheduleCompile!X268)),ISNUMBER(FIND("9F",ScheduleCompile!X268)),ISNUMBER(FIND("4F",ScheduleCompile!X268))),VALUE(LEFT(ScheduleCompile!X268,FIND("F",ScheduleCompile!X268)-1)),ScheduleCompile!X268)))))))</f>
        <v>60</v>
      </c>
      <c r="AD275" s="1">
        <f>IF(AND(ISERROR(IF(ScheduleCompile!Y268="Off",0,IF(ScheduleCompile!Y268="On",1,IF(ISNUMBER(ScheduleCompile!Y268),ScheduleCompile!Y268/1,IF(ISTEXT(ScheduleCompile!Y268),IF(OR(ISNUMBER(FIND("5F",ScheduleCompile!Y268)),ISNUMBER(FIND("0F",ScheduleCompile!Y268)),ISNUMBER(FIND("8F",ScheduleCompile!Y268)),ISNUMBER(FIND("1F",ScheduleCompile!Y268)),ISNUMBER(FIND("2F",ScheduleCompile!Y268)),ISNUMBER(FIND("3F",ScheduleCompile!Y268)),ISNUMBER(FIND("6F",ScheduleCompile!Y268)),ISNUMBER(FIND("7F",ScheduleCompile!Y268)),ISNUMBER(FIND("9F",ScheduleCompile!Y268)),ISNUMBER(FIND("4F",ScheduleCompile!Y268))),VALUE(LEFT(ScheduleCompile!Y268,FIND("F",ScheduleCompile!Y268)-1)),ScheduleCompile!Y268)))))),ISTEXT(ScheduleCompile!#REF!)),"ENDTABLE",IF(ISERROR(IF(ScheduleCompile!Y268="Off",0,IF(ScheduleCompile!Y268="On",1,IF(ISNUMBER(ScheduleCompile!Y268),ScheduleCompile!Y268/1,IF(ISTEXT(ScheduleCompile!Y268),IF(OR(ISNUMBER(FIND("5F",ScheduleCompile!Y268)),ISNUMBER(FIND("0F",ScheduleCompile!Y268)),ISNUMBER(FIND("8F",ScheduleCompile!Y268)),ISNUMBER(FIND("1F",ScheduleCompile!Y268)),ISNUMBER(FIND("2F",ScheduleCompile!Y268)),ISNUMBER(FIND("3F",ScheduleCompile!Y268)),ISNUMBER(FIND("6F",ScheduleCompile!Y268)),ISNUMBER(FIND("7F",ScheduleCompile!Y268)),ISNUMBER(FIND("9F",ScheduleCompile!Y268)),ISNUMBER(FIND("4F",ScheduleCompile!Y268))),VALUE(LEFT(ScheduleCompile!Y268,FIND("F",ScheduleCompile!Y268)-1)),ScheduleCompile!Y268)))))),"",IF(ScheduleCompile!Y268="Off",0,IF(ScheduleCompile!Y268="On",1,IF(ISNUMBER(ScheduleCompile!Y268),ScheduleCompile!Y268/1,IF(ISTEXT(ScheduleCompile!Y268),IF(OR(ISNUMBER(FIND("5F",ScheduleCompile!Y268)),ISNUMBER(FIND("0F",ScheduleCompile!Y268)),ISNUMBER(FIND("8F",ScheduleCompile!Y268)),ISNUMBER(FIND("1F",ScheduleCompile!Y268)),ISNUMBER(FIND("2F",ScheduleCompile!Y268)),ISNUMBER(FIND("3F",ScheduleCompile!Y268)),ISNUMBER(FIND("6F",ScheduleCompile!Y268)),ISNUMBER(FIND("7F",ScheduleCompile!Y268)),ISNUMBER(FIND("9F",ScheduleCompile!Y268)),ISNUMBER(FIND("4F",ScheduleCompile!Y268))),VALUE(LEFT(ScheduleCompile!Y268,FIND("F",ScheduleCompile!Y268)-1)),ScheduleCompile!Y268)))))))</f>
        <v>60</v>
      </c>
    </row>
    <row r="276" spans="1:30" x14ac:dyDescent="0.25">
      <c r="A276" t="str">
        <f t="shared" si="19"/>
        <v>SchDay "ParkingClgSetptWD"  Type = "Temperature" Hr = (85, 85, 85, 85, 85, 85, 85, 85, 85, 85, 85, 85, 85, 85, 85, 85, 85, 85, 85, 85, 85, 85, 85, 85) ..</v>
      </c>
      <c r="B276" s="1" t="s">
        <v>623</v>
      </c>
      <c r="C276" t="str">
        <f t="shared" si="20"/>
        <v xml:space="preserve">SchDay "ParkingClgSetptWD"  Type = "Temperature" Hr = </v>
      </c>
      <c r="D276" t="str">
        <f t="shared" si="21"/>
        <v>(85, 85, 85, 85, 85, 85, 85, 85, 85, 85, 85, 85, 85, 85, 85, 85, 85, 85, 85, 85, 85, 85, 85, 85) ..</v>
      </c>
      <c r="E276" s="30" t="str">
        <f>ScheduleCompile!A269</f>
        <v>ParkingClgSetptWD</v>
      </c>
      <c r="F276" t="str">
        <f t="shared" si="22"/>
        <v>Temperature</v>
      </c>
      <c r="G276" s="1">
        <f>IF(AND(ISERROR(IF(ScheduleCompile!B269="Off",0,IF(ScheduleCompile!B269="On",1,IF(ISNUMBER(ScheduleCompile!B269),ScheduleCompile!B269/1,IF(ISTEXT(ScheduleCompile!B269),IF(OR(ISNUMBER(FIND("5F",ScheduleCompile!B269)),ISNUMBER(FIND("0F",ScheduleCompile!B269)),ISNUMBER(FIND("8F",ScheduleCompile!B269)),ISNUMBER(FIND("1F",ScheduleCompile!B269)),ISNUMBER(FIND("2F",ScheduleCompile!B269)),ISNUMBER(FIND("3F",ScheduleCompile!B269)),ISNUMBER(FIND("6F",ScheduleCompile!B269)),ISNUMBER(FIND("7F",ScheduleCompile!B269)),ISNUMBER(FIND("9F",ScheduleCompile!B269)),ISNUMBER(FIND("4F",ScheduleCompile!B269))),VALUE(LEFT(ScheduleCompile!B269,FIND("F",ScheduleCompile!B269)-1)),ScheduleCompile!B269)))))),ISTEXT(ScheduleCompile!#REF!)),"ENDTABLE",IF(ISERROR(IF(ScheduleCompile!B269="Off",0,IF(ScheduleCompile!B269="On",1,IF(ISNUMBER(ScheduleCompile!B269),ScheduleCompile!B269/1,IF(ISTEXT(ScheduleCompile!B269),IF(OR(ISNUMBER(FIND("5F",ScheduleCompile!B269)),ISNUMBER(FIND("0F",ScheduleCompile!B269)),ISNUMBER(FIND("8F",ScheduleCompile!B269)),ISNUMBER(FIND("1F",ScheduleCompile!B269)),ISNUMBER(FIND("2F",ScheduleCompile!B269)),ISNUMBER(FIND("3F",ScheduleCompile!B269)),ISNUMBER(FIND("6F",ScheduleCompile!B269)),ISNUMBER(FIND("7F",ScheduleCompile!B269)),ISNUMBER(FIND("9F",ScheduleCompile!B269)),ISNUMBER(FIND("4F",ScheduleCompile!B269))),VALUE(LEFT(ScheduleCompile!B269,FIND("F",ScheduleCompile!B269)-1)),ScheduleCompile!B269)))))),"",IF(ScheduleCompile!B269="Off",0,IF(ScheduleCompile!B269="On",1,IF(ISNUMBER(ScheduleCompile!B269),ScheduleCompile!B269/1,IF(ISTEXT(ScheduleCompile!B269),IF(OR(ISNUMBER(FIND("5F",ScheduleCompile!B269)),ISNUMBER(FIND("0F",ScheduleCompile!B269)),ISNUMBER(FIND("8F",ScheduleCompile!B269)),ISNUMBER(FIND("1F",ScheduleCompile!B269)),ISNUMBER(FIND("2F",ScheduleCompile!B269)),ISNUMBER(FIND("3F",ScheduleCompile!B269)),ISNUMBER(FIND("6F",ScheduleCompile!B269)),ISNUMBER(FIND("7F",ScheduleCompile!B269)),ISNUMBER(FIND("9F",ScheduleCompile!B269)),ISNUMBER(FIND("4F",ScheduleCompile!B269))),VALUE(LEFT(ScheduleCompile!B269,FIND("F",ScheduleCompile!B269)-1)),ScheduleCompile!B269)))))))</f>
        <v>85</v>
      </c>
      <c r="H276" s="1">
        <f>IF(AND(ISERROR(IF(ScheduleCompile!C269="Off",0,IF(ScheduleCompile!C269="On",1,IF(ISNUMBER(ScheduleCompile!C269),ScheduleCompile!C269/1,IF(ISTEXT(ScheduleCompile!C269),IF(OR(ISNUMBER(FIND("5F",ScheduleCompile!C269)),ISNUMBER(FIND("0F",ScheduleCompile!C269)),ISNUMBER(FIND("8F",ScheduleCompile!C269)),ISNUMBER(FIND("1F",ScheduleCompile!C269)),ISNUMBER(FIND("2F",ScheduleCompile!C269)),ISNUMBER(FIND("3F",ScheduleCompile!C269)),ISNUMBER(FIND("6F",ScheduleCompile!C269)),ISNUMBER(FIND("7F",ScheduleCompile!C269)),ISNUMBER(FIND("9F",ScheduleCompile!C269)),ISNUMBER(FIND("4F",ScheduleCompile!C269))),VALUE(LEFT(ScheduleCompile!C269,FIND("F",ScheduleCompile!C269)-1)),ScheduleCompile!C269)))))),ISTEXT(ScheduleCompile!#REF!)),"ENDTABLE",IF(ISERROR(IF(ScheduleCompile!C269="Off",0,IF(ScheduleCompile!C269="On",1,IF(ISNUMBER(ScheduleCompile!C269),ScheduleCompile!C269/1,IF(ISTEXT(ScheduleCompile!C269),IF(OR(ISNUMBER(FIND("5F",ScheduleCompile!C269)),ISNUMBER(FIND("0F",ScheduleCompile!C269)),ISNUMBER(FIND("8F",ScheduleCompile!C269)),ISNUMBER(FIND("1F",ScheduleCompile!C269)),ISNUMBER(FIND("2F",ScheduleCompile!C269)),ISNUMBER(FIND("3F",ScheduleCompile!C269)),ISNUMBER(FIND("6F",ScheduleCompile!C269)),ISNUMBER(FIND("7F",ScheduleCompile!C269)),ISNUMBER(FIND("9F",ScheduleCompile!C269)),ISNUMBER(FIND("4F",ScheduleCompile!C269))),VALUE(LEFT(ScheduleCompile!C269,FIND("F",ScheduleCompile!C269)-1)),ScheduleCompile!C269)))))),"",IF(ScheduleCompile!C269="Off",0,IF(ScheduleCompile!C269="On",1,IF(ISNUMBER(ScheduleCompile!C269),ScheduleCompile!C269/1,IF(ISTEXT(ScheduleCompile!C269),IF(OR(ISNUMBER(FIND("5F",ScheduleCompile!C269)),ISNUMBER(FIND("0F",ScheduleCompile!C269)),ISNUMBER(FIND("8F",ScheduleCompile!C269)),ISNUMBER(FIND("1F",ScheduleCompile!C269)),ISNUMBER(FIND("2F",ScheduleCompile!C269)),ISNUMBER(FIND("3F",ScheduleCompile!C269)),ISNUMBER(FIND("6F",ScheduleCompile!C269)),ISNUMBER(FIND("7F",ScheduleCompile!C269)),ISNUMBER(FIND("9F",ScheduleCompile!C269)),ISNUMBER(FIND("4F",ScheduleCompile!C269))),VALUE(LEFT(ScheduleCompile!C269,FIND("F",ScheduleCompile!C269)-1)),ScheduleCompile!C269)))))))</f>
        <v>85</v>
      </c>
      <c r="I276" s="1">
        <f>IF(AND(ISERROR(IF(ScheduleCompile!D269="Off",0,IF(ScheduleCompile!D269="On",1,IF(ISNUMBER(ScheduleCompile!D269),ScheduleCompile!D269/1,IF(ISTEXT(ScheduleCompile!D269),IF(OR(ISNUMBER(FIND("5F",ScheduleCompile!D269)),ISNUMBER(FIND("0F",ScheduleCompile!D269)),ISNUMBER(FIND("8F",ScheduleCompile!D269)),ISNUMBER(FIND("1F",ScheduleCompile!D269)),ISNUMBER(FIND("2F",ScheduleCompile!D269)),ISNUMBER(FIND("3F",ScheduleCompile!D269)),ISNUMBER(FIND("6F",ScheduleCompile!D269)),ISNUMBER(FIND("7F",ScheduleCompile!D269)),ISNUMBER(FIND("9F",ScheduleCompile!D269)),ISNUMBER(FIND("4F",ScheduleCompile!D269))),VALUE(LEFT(ScheduleCompile!D269,FIND("F",ScheduleCompile!D269)-1)),ScheduleCompile!D269)))))),ISTEXT(ScheduleCompile!#REF!)),"ENDTABLE",IF(ISERROR(IF(ScheduleCompile!D269="Off",0,IF(ScheduleCompile!D269="On",1,IF(ISNUMBER(ScheduleCompile!D269),ScheduleCompile!D269/1,IF(ISTEXT(ScheduleCompile!D269),IF(OR(ISNUMBER(FIND("5F",ScheduleCompile!D269)),ISNUMBER(FIND("0F",ScheduleCompile!D269)),ISNUMBER(FIND("8F",ScheduleCompile!D269)),ISNUMBER(FIND("1F",ScheduleCompile!D269)),ISNUMBER(FIND("2F",ScheduleCompile!D269)),ISNUMBER(FIND("3F",ScheduleCompile!D269)),ISNUMBER(FIND("6F",ScheduleCompile!D269)),ISNUMBER(FIND("7F",ScheduleCompile!D269)),ISNUMBER(FIND("9F",ScheduleCompile!D269)),ISNUMBER(FIND("4F",ScheduleCompile!D269))),VALUE(LEFT(ScheduleCompile!D269,FIND("F",ScheduleCompile!D269)-1)),ScheduleCompile!D269)))))),"",IF(ScheduleCompile!D269="Off",0,IF(ScheduleCompile!D269="On",1,IF(ISNUMBER(ScheduleCompile!D269),ScheduleCompile!D269/1,IF(ISTEXT(ScheduleCompile!D269),IF(OR(ISNUMBER(FIND("5F",ScheduleCompile!D269)),ISNUMBER(FIND("0F",ScheduleCompile!D269)),ISNUMBER(FIND("8F",ScheduleCompile!D269)),ISNUMBER(FIND("1F",ScheduleCompile!D269)),ISNUMBER(FIND("2F",ScheduleCompile!D269)),ISNUMBER(FIND("3F",ScheduleCompile!D269)),ISNUMBER(FIND("6F",ScheduleCompile!D269)),ISNUMBER(FIND("7F",ScheduleCompile!D269)),ISNUMBER(FIND("9F",ScheduleCompile!D269)),ISNUMBER(FIND("4F",ScheduleCompile!D269))),VALUE(LEFT(ScheduleCompile!D269,FIND("F",ScheduleCompile!D269)-1)),ScheduleCompile!D269)))))))</f>
        <v>85</v>
      </c>
      <c r="J276" s="1">
        <f>IF(AND(ISERROR(IF(ScheduleCompile!E269="Off",0,IF(ScheduleCompile!E269="On",1,IF(ISNUMBER(ScheduleCompile!E269),ScheduleCompile!E269/1,IF(ISTEXT(ScheduleCompile!E269),IF(OR(ISNUMBER(FIND("5F",ScheduleCompile!E269)),ISNUMBER(FIND("0F",ScheduleCompile!E269)),ISNUMBER(FIND("8F",ScheduleCompile!E269)),ISNUMBER(FIND("1F",ScheduleCompile!E269)),ISNUMBER(FIND("2F",ScheduleCompile!E269)),ISNUMBER(FIND("3F",ScheduleCompile!E269)),ISNUMBER(FIND("6F",ScheduleCompile!E269)),ISNUMBER(FIND("7F",ScheduleCompile!E269)),ISNUMBER(FIND("9F",ScheduleCompile!E269)),ISNUMBER(FIND("4F",ScheduleCompile!E269))),VALUE(LEFT(ScheduleCompile!E269,FIND("F",ScheduleCompile!E269)-1)),ScheduleCompile!E269)))))),ISTEXT(ScheduleCompile!#REF!)),"ENDTABLE",IF(ISERROR(IF(ScheduleCompile!E269="Off",0,IF(ScheduleCompile!E269="On",1,IF(ISNUMBER(ScheduleCompile!E269),ScheduleCompile!E269/1,IF(ISTEXT(ScheduleCompile!E269),IF(OR(ISNUMBER(FIND("5F",ScheduleCompile!E269)),ISNUMBER(FIND("0F",ScheduleCompile!E269)),ISNUMBER(FIND("8F",ScheduleCompile!E269)),ISNUMBER(FIND("1F",ScheduleCompile!E269)),ISNUMBER(FIND("2F",ScheduleCompile!E269)),ISNUMBER(FIND("3F",ScheduleCompile!E269)),ISNUMBER(FIND("6F",ScheduleCompile!E269)),ISNUMBER(FIND("7F",ScheduleCompile!E269)),ISNUMBER(FIND("9F",ScheduleCompile!E269)),ISNUMBER(FIND("4F",ScheduleCompile!E269))),VALUE(LEFT(ScheduleCompile!E269,FIND("F",ScheduleCompile!E269)-1)),ScheduleCompile!E269)))))),"",IF(ScheduleCompile!E269="Off",0,IF(ScheduleCompile!E269="On",1,IF(ISNUMBER(ScheduleCompile!E269),ScheduleCompile!E269/1,IF(ISTEXT(ScheduleCompile!E269),IF(OR(ISNUMBER(FIND("5F",ScheduleCompile!E269)),ISNUMBER(FIND("0F",ScheduleCompile!E269)),ISNUMBER(FIND("8F",ScheduleCompile!E269)),ISNUMBER(FIND("1F",ScheduleCompile!E269)),ISNUMBER(FIND("2F",ScheduleCompile!E269)),ISNUMBER(FIND("3F",ScheduleCompile!E269)),ISNUMBER(FIND("6F",ScheduleCompile!E269)),ISNUMBER(FIND("7F",ScheduleCompile!E269)),ISNUMBER(FIND("9F",ScheduleCompile!E269)),ISNUMBER(FIND("4F",ScheduleCompile!E269))),VALUE(LEFT(ScheduleCompile!E269,FIND("F",ScheduleCompile!E269)-1)),ScheduleCompile!E269)))))))</f>
        <v>85</v>
      </c>
      <c r="K276" s="1">
        <f>IF(AND(ISERROR(IF(ScheduleCompile!F269="Off",0,IF(ScheduleCompile!F269="On",1,IF(ISNUMBER(ScheduleCompile!F269),ScheduleCompile!F269/1,IF(ISTEXT(ScheduleCompile!F269),IF(OR(ISNUMBER(FIND("5F",ScheduleCompile!F269)),ISNUMBER(FIND("0F",ScheduleCompile!F269)),ISNUMBER(FIND("8F",ScheduleCompile!F269)),ISNUMBER(FIND("1F",ScheduleCompile!F269)),ISNUMBER(FIND("2F",ScheduleCompile!F269)),ISNUMBER(FIND("3F",ScheduleCompile!F269)),ISNUMBER(FIND("6F",ScheduleCompile!F269)),ISNUMBER(FIND("7F",ScheduleCompile!F269)),ISNUMBER(FIND("9F",ScheduleCompile!F269)),ISNUMBER(FIND("4F",ScheduleCompile!F269))),VALUE(LEFT(ScheduleCompile!F269,FIND("F",ScheduleCompile!F269)-1)),ScheduleCompile!F269)))))),ISTEXT(ScheduleCompile!#REF!)),"ENDTABLE",IF(ISERROR(IF(ScheduleCompile!F269="Off",0,IF(ScheduleCompile!F269="On",1,IF(ISNUMBER(ScheduleCompile!F269),ScheduleCompile!F269/1,IF(ISTEXT(ScheduleCompile!F269),IF(OR(ISNUMBER(FIND("5F",ScheduleCompile!F269)),ISNUMBER(FIND("0F",ScheduleCompile!F269)),ISNUMBER(FIND("8F",ScheduleCompile!F269)),ISNUMBER(FIND("1F",ScheduleCompile!F269)),ISNUMBER(FIND("2F",ScheduleCompile!F269)),ISNUMBER(FIND("3F",ScheduleCompile!F269)),ISNUMBER(FIND("6F",ScheduleCompile!F269)),ISNUMBER(FIND("7F",ScheduleCompile!F269)),ISNUMBER(FIND("9F",ScheduleCompile!F269)),ISNUMBER(FIND("4F",ScheduleCompile!F269))),VALUE(LEFT(ScheduleCompile!F269,FIND("F",ScheduleCompile!F269)-1)),ScheduleCompile!F269)))))),"",IF(ScheduleCompile!F269="Off",0,IF(ScheduleCompile!F269="On",1,IF(ISNUMBER(ScheduleCompile!F269),ScheduleCompile!F269/1,IF(ISTEXT(ScheduleCompile!F269),IF(OR(ISNUMBER(FIND("5F",ScheduleCompile!F269)),ISNUMBER(FIND("0F",ScheduleCompile!F269)),ISNUMBER(FIND("8F",ScheduleCompile!F269)),ISNUMBER(FIND("1F",ScheduleCompile!F269)),ISNUMBER(FIND("2F",ScheduleCompile!F269)),ISNUMBER(FIND("3F",ScheduleCompile!F269)),ISNUMBER(FIND("6F",ScheduleCompile!F269)),ISNUMBER(FIND("7F",ScheduleCompile!F269)),ISNUMBER(FIND("9F",ScheduleCompile!F269)),ISNUMBER(FIND("4F",ScheduleCompile!F269))),VALUE(LEFT(ScheduleCompile!F269,FIND("F",ScheduleCompile!F269)-1)),ScheduleCompile!F269)))))))</f>
        <v>85</v>
      </c>
      <c r="L276" s="1">
        <f>IF(AND(ISERROR(IF(ScheduleCompile!G269="Off",0,IF(ScheduleCompile!G269="On",1,IF(ISNUMBER(ScheduleCompile!G269),ScheduleCompile!G269/1,IF(ISTEXT(ScheduleCompile!G269),IF(OR(ISNUMBER(FIND("5F",ScheduleCompile!G269)),ISNUMBER(FIND("0F",ScheduleCompile!G269)),ISNUMBER(FIND("8F",ScheduleCompile!G269)),ISNUMBER(FIND("1F",ScheduleCompile!G269)),ISNUMBER(FIND("2F",ScheduleCompile!G269)),ISNUMBER(FIND("3F",ScheduleCompile!G269)),ISNUMBER(FIND("6F",ScheduleCompile!G269)),ISNUMBER(FIND("7F",ScheduleCompile!G269)),ISNUMBER(FIND("9F",ScheduleCompile!G269)),ISNUMBER(FIND("4F",ScheduleCompile!G269))),VALUE(LEFT(ScheduleCompile!G269,FIND("F",ScheduleCompile!G269)-1)),ScheduleCompile!G269)))))),ISTEXT(ScheduleCompile!#REF!)),"ENDTABLE",IF(ISERROR(IF(ScheduleCompile!G269="Off",0,IF(ScheduleCompile!G269="On",1,IF(ISNUMBER(ScheduleCompile!G269),ScheduleCompile!G269/1,IF(ISTEXT(ScheduleCompile!G269),IF(OR(ISNUMBER(FIND("5F",ScheduleCompile!G269)),ISNUMBER(FIND("0F",ScheduleCompile!G269)),ISNUMBER(FIND("8F",ScheduleCompile!G269)),ISNUMBER(FIND("1F",ScheduleCompile!G269)),ISNUMBER(FIND("2F",ScheduleCompile!G269)),ISNUMBER(FIND("3F",ScheduleCompile!G269)),ISNUMBER(FIND("6F",ScheduleCompile!G269)),ISNUMBER(FIND("7F",ScheduleCompile!G269)),ISNUMBER(FIND("9F",ScheduleCompile!G269)),ISNUMBER(FIND("4F",ScheduleCompile!G269))),VALUE(LEFT(ScheduleCompile!G269,FIND("F",ScheduleCompile!G269)-1)),ScheduleCompile!G269)))))),"",IF(ScheduleCompile!G269="Off",0,IF(ScheduleCompile!G269="On",1,IF(ISNUMBER(ScheduleCompile!G269),ScheduleCompile!G269/1,IF(ISTEXT(ScheduleCompile!G269),IF(OR(ISNUMBER(FIND("5F",ScheduleCompile!G269)),ISNUMBER(FIND("0F",ScheduleCompile!G269)),ISNUMBER(FIND("8F",ScheduleCompile!G269)),ISNUMBER(FIND("1F",ScheduleCompile!G269)),ISNUMBER(FIND("2F",ScheduleCompile!G269)),ISNUMBER(FIND("3F",ScheduleCompile!G269)),ISNUMBER(FIND("6F",ScheduleCompile!G269)),ISNUMBER(FIND("7F",ScheduleCompile!G269)),ISNUMBER(FIND("9F",ScheduleCompile!G269)),ISNUMBER(FIND("4F",ScheduleCompile!G269))),VALUE(LEFT(ScheduleCompile!G269,FIND("F",ScheduleCompile!G269)-1)),ScheduleCompile!G269)))))))</f>
        <v>85</v>
      </c>
      <c r="M276" s="1">
        <f>IF(AND(ISERROR(IF(ScheduleCompile!H269="Off",0,IF(ScheduleCompile!H269="On",1,IF(ISNUMBER(ScheduleCompile!H269),ScheduleCompile!H269/1,IF(ISTEXT(ScheduleCompile!H269),IF(OR(ISNUMBER(FIND("5F",ScheduleCompile!H269)),ISNUMBER(FIND("0F",ScheduleCompile!H269)),ISNUMBER(FIND("8F",ScheduleCompile!H269)),ISNUMBER(FIND("1F",ScheduleCompile!H269)),ISNUMBER(FIND("2F",ScheduleCompile!H269)),ISNUMBER(FIND("3F",ScheduleCompile!H269)),ISNUMBER(FIND("6F",ScheduleCompile!H269)),ISNUMBER(FIND("7F",ScheduleCompile!H269)),ISNUMBER(FIND("9F",ScheduleCompile!H269)),ISNUMBER(FIND("4F",ScheduleCompile!H269))),VALUE(LEFT(ScheduleCompile!H269,FIND("F",ScheduleCompile!H269)-1)),ScheduleCompile!H269)))))),ISTEXT(ScheduleCompile!#REF!)),"ENDTABLE",IF(ISERROR(IF(ScheduleCompile!H269="Off",0,IF(ScheduleCompile!H269="On",1,IF(ISNUMBER(ScheduleCompile!H269),ScheduleCompile!H269/1,IF(ISTEXT(ScheduleCompile!H269),IF(OR(ISNUMBER(FIND("5F",ScheduleCompile!H269)),ISNUMBER(FIND("0F",ScheduleCompile!H269)),ISNUMBER(FIND("8F",ScheduleCompile!H269)),ISNUMBER(FIND("1F",ScheduleCompile!H269)),ISNUMBER(FIND("2F",ScheduleCompile!H269)),ISNUMBER(FIND("3F",ScheduleCompile!H269)),ISNUMBER(FIND("6F",ScheduleCompile!H269)),ISNUMBER(FIND("7F",ScheduleCompile!H269)),ISNUMBER(FIND("9F",ScheduleCompile!H269)),ISNUMBER(FIND("4F",ScheduleCompile!H269))),VALUE(LEFT(ScheduleCompile!H269,FIND("F",ScheduleCompile!H269)-1)),ScheduleCompile!H269)))))),"",IF(ScheduleCompile!H269="Off",0,IF(ScheduleCompile!H269="On",1,IF(ISNUMBER(ScheduleCompile!H269),ScheduleCompile!H269/1,IF(ISTEXT(ScheduleCompile!H269),IF(OR(ISNUMBER(FIND("5F",ScheduleCompile!H269)),ISNUMBER(FIND("0F",ScheduleCompile!H269)),ISNUMBER(FIND("8F",ScheduleCompile!H269)),ISNUMBER(FIND("1F",ScheduleCompile!H269)),ISNUMBER(FIND("2F",ScheduleCompile!H269)),ISNUMBER(FIND("3F",ScheduleCompile!H269)),ISNUMBER(FIND("6F",ScheduleCompile!H269)),ISNUMBER(FIND("7F",ScheduleCompile!H269)),ISNUMBER(FIND("9F",ScheduleCompile!H269)),ISNUMBER(FIND("4F",ScheduleCompile!H269))),VALUE(LEFT(ScheduleCompile!H269,FIND("F",ScheduleCompile!H269)-1)),ScheduleCompile!H269)))))))</f>
        <v>85</v>
      </c>
      <c r="N276" s="1">
        <f>IF(AND(ISERROR(IF(ScheduleCompile!I269="Off",0,IF(ScheduleCompile!I269="On",1,IF(ISNUMBER(ScheduleCompile!I269),ScheduleCompile!I269/1,IF(ISTEXT(ScheduleCompile!I269),IF(OR(ISNUMBER(FIND("5F",ScheduleCompile!I269)),ISNUMBER(FIND("0F",ScheduleCompile!I269)),ISNUMBER(FIND("8F",ScheduleCompile!I269)),ISNUMBER(FIND("1F",ScheduleCompile!I269)),ISNUMBER(FIND("2F",ScheduleCompile!I269)),ISNUMBER(FIND("3F",ScheduleCompile!I269)),ISNUMBER(FIND("6F",ScheduleCompile!I269)),ISNUMBER(FIND("7F",ScheduleCompile!I269)),ISNUMBER(FIND("9F",ScheduleCompile!I269)),ISNUMBER(FIND("4F",ScheduleCompile!I269))),VALUE(LEFT(ScheduleCompile!I269,FIND("F",ScheduleCompile!I269)-1)),ScheduleCompile!I269)))))),ISTEXT(ScheduleCompile!#REF!)),"ENDTABLE",IF(ISERROR(IF(ScheduleCompile!I269="Off",0,IF(ScheduleCompile!I269="On",1,IF(ISNUMBER(ScheduleCompile!I269),ScheduleCompile!I269/1,IF(ISTEXT(ScheduleCompile!I269),IF(OR(ISNUMBER(FIND("5F",ScheduleCompile!I269)),ISNUMBER(FIND("0F",ScheduleCompile!I269)),ISNUMBER(FIND("8F",ScheduleCompile!I269)),ISNUMBER(FIND("1F",ScheduleCompile!I269)),ISNUMBER(FIND("2F",ScheduleCompile!I269)),ISNUMBER(FIND("3F",ScheduleCompile!I269)),ISNUMBER(FIND("6F",ScheduleCompile!I269)),ISNUMBER(FIND("7F",ScheduleCompile!I269)),ISNUMBER(FIND("9F",ScheduleCompile!I269)),ISNUMBER(FIND("4F",ScheduleCompile!I269))),VALUE(LEFT(ScheduleCompile!I269,FIND("F",ScheduleCompile!I269)-1)),ScheduleCompile!I269)))))),"",IF(ScheduleCompile!I269="Off",0,IF(ScheduleCompile!I269="On",1,IF(ISNUMBER(ScheduleCompile!I269),ScheduleCompile!I269/1,IF(ISTEXT(ScheduleCompile!I269),IF(OR(ISNUMBER(FIND("5F",ScheduleCompile!I269)),ISNUMBER(FIND("0F",ScheduleCompile!I269)),ISNUMBER(FIND("8F",ScheduleCompile!I269)),ISNUMBER(FIND("1F",ScheduleCompile!I269)),ISNUMBER(FIND("2F",ScheduleCompile!I269)),ISNUMBER(FIND("3F",ScheduleCompile!I269)),ISNUMBER(FIND("6F",ScheduleCompile!I269)),ISNUMBER(FIND("7F",ScheduleCompile!I269)),ISNUMBER(FIND("9F",ScheduleCompile!I269)),ISNUMBER(FIND("4F",ScheduleCompile!I269))),VALUE(LEFT(ScheduleCompile!I269,FIND("F",ScheduleCompile!I269)-1)),ScheduleCompile!I269)))))))</f>
        <v>85</v>
      </c>
      <c r="O276" s="1">
        <f>IF(AND(ISERROR(IF(ScheduleCompile!J269="Off",0,IF(ScheduleCompile!J269="On",1,IF(ISNUMBER(ScheduleCompile!J269),ScheduleCompile!J269/1,IF(ISTEXT(ScheduleCompile!J269),IF(OR(ISNUMBER(FIND("5F",ScheduleCompile!J269)),ISNUMBER(FIND("0F",ScheduleCompile!J269)),ISNUMBER(FIND("8F",ScheduleCompile!J269)),ISNUMBER(FIND("1F",ScheduleCompile!J269)),ISNUMBER(FIND("2F",ScheduleCompile!J269)),ISNUMBER(FIND("3F",ScheduleCompile!J269)),ISNUMBER(FIND("6F",ScheduleCompile!J269)),ISNUMBER(FIND("7F",ScheduleCompile!J269)),ISNUMBER(FIND("9F",ScheduleCompile!J269)),ISNUMBER(FIND("4F",ScheduleCompile!J269))),VALUE(LEFT(ScheduleCompile!J269,FIND("F",ScheduleCompile!J269)-1)),ScheduleCompile!J269)))))),ISTEXT(ScheduleCompile!#REF!)),"ENDTABLE",IF(ISERROR(IF(ScheduleCompile!J269="Off",0,IF(ScheduleCompile!J269="On",1,IF(ISNUMBER(ScheduleCompile!J269),ScheduleCompile!J269/1,IF(ISTEXT(ScheduleCompile!J269),IF(OR(ISNUMBER(FIND("5F",ScheduleCompile!J269)),ISNUMBER(FIND("0F",ScheduleCompile!J269)),ISNUMBER(FIND("8F",ScheduleCompile!J269)),ISNUMBER(FIND("1F",ScheduleCompile!J269)),ISNUMBER(FIND("2F",ScheduleCompile!J269)),ISNUMBER(FIND("3F",ScheduleCompile!J269)),ISNUMBER(FIND("6F",ScheduleCompile!J269)),ISNUMBER(FIND("7F",ScheduleCompile!J269)),ISNUMBER(FIND("9F",ScheduleCompile!J269)),ISNUMBER(FIND("4F",ScheduleCompile!J269))),VALUE(LEFT(ScheduleCompile!J269,FIND("F",ScheduleCompile!J269)-1)),ScheduleCompile!J269)))))),"",IF(ScheduleCompile!J269="Off",0,IF(ScheduleCompile!J269="On",1,IF(ISNUMBER(ScheduleCompile!J269),ScheduleCompile!J269/1,IF(ISTEXT(ScheduleCompile!J269),IF(OR(ISNUMBER(FIND("5F",ScheduleCompile!J269)),ISNUMBER(FIND("0F",ScheduleCompile!J269)),ISNUMBER(FIND("8F",ScheduleCompile!J269)),ISNUMBER(FIND("1F",ScheduleCompile!J269)),ISNUMBER(FIND("2F",ScheduleCompile!J269)),ISNUMBER(FIND("3F",ScheduleCompile!J269)),ISNUMBER(FIND("6F",ScheduleCompile!J269)),ISNUMBER(FIND("7F",ScheduleCompile!J269)),ISNUMBER(FIND("9F",ScheduleCompile!J269)),ISNUMBER(FIND("4F",ScheduleCompile!J269))),VALUE(LEFT(ScheduleCompile!J269,FIND("F",ScheduleCompile!J269)-1)),ScheduleCompile!J269)))))))</f>
        <v>85</v>
      </c>
      <c r="P276" s="1">
        <f>IF(AND(ISERROR(IF(ScheduleCompile!K269="Off",0,IF(ScheduleCompile!K269="On",1,IF(ISNUMBER(ScheduleCompile!K269),ScheduleCompile!K269/1,IF(ISTEXT(ScheduleCompile!K269),IF(OR(ISNUMBER(FIND("5F",ScheduleCompile!K269)),ISNUMBER(FIND("0F",ScheduleCompile!K269)),ISNUMBER(FIND("8F",ScheduleCompile!K269)),ISNUMBER(FIND("1F",ScheduleCompile!K269)),ISNUMBER(FIND("2F",ScheduleCompile!K269)),ISNUMBER(FIND("3F",ScheduleCompile!K269)),ISNUMBER(FIND("6F",ScheduleCompile!K269)),ISNUMBER(FIND("7F",ScheduleCompile!K269)),ISNUMBER(FIND("9F",ScheduleCompile!K269)),ISNUMBER(FIND("4F",ScheduleCompile!K269))),VALUE(LEFT(ScheduleCompile!K269,FIND("F",ScheduleCompile!K269)-1)),ScheduleCompile!K269)))))),ISTEXT(ScheduleCompile!#REF!)),"ENDTABLE",IF(ISERROR(IF(ScheduleCompile!K269="Off",0,IF(ScheduleCompile!K269="On",1,IF(ISNUMBER(ScheduleCompile!K269),ScheduleCompile!K269/1,IF(ISTEXT(ScheduleCompile!K269),IF(OR(ISNUMBER(FIND("5F",ScheduleCompile!K269)),ISNUMBER(FIND("0F",ScheduleCompile!K269)),ISNUMBER(FIND("8F",ScheduleCompile!K269)),ISNUMBER(FIND("1F",ScheduleCompile!K269)),ISNUMBER(FIND("2F",ScheduleCompile!K269)),ISNUMBER(FIND("3F",ScheduleCompile!K269)),ISNUMBER(FIND("6F",ScheduleCompile!K269)),ISNUMBER(FIND("7F",ScheduleCompile!K269)),ISNUMBER(FIND("9F",ScheduleCompile!K269)),ISNUMBER(FIND("4F",ScheduleCompile!K269))),VALUE(LEFT(ScheduleCompile!K269,FIND("F",ScheduleCompile!K269)-1)),ScheduleCompile!K269)))))),"",IF(ScheduleCompile!K269="Off",0,IF(ScheduleCompile!K269="On",1,IF(ISNUMBER(ScheduleCompile!K269),ScheduleCompile!K269/1,IF(ISTEXT(ScheduleCompile!K269),IF(OR(ISNUMBER(FIND("5F",ScheduleCompile!K269)),ISNUMBER(FIND("0F",ScheduleCompile!K269)),ISNUMBER(FIND("8F",ScheduleCompile!K269)),ISNUMBER(FIND("1F",ScheduleCompile!K269)),ISNUMBER(FIND("2F",ScheduleCompile!K269)),ISNUMBER(FIND("3F",ScheduleCompile!K269)),ISNUMBER(FIND("6F",ScheduleCompile!K269)),ISNUMBER(FIND("7F",ScheduleCompile!K269)),ISNUMBER(FIND("9F",ScheduleCompile!K269)),ISNUMBER(FIND("4F",ScheduleCompile!K269))),VALUE(LEFT(ScheduleCompile!K269,FIND("F",ScheduleCompile!K269)-1)),ScheduleCompile!K269)))))))</f>
        <v>85</v>
      </c>
      <c r="Q276" s="1">
        <f>IF(AND(ISERROR(IF(ScheduleCompile!L269="Off",0,IF(ScheduleCompile!L269="On",1,IF(ISNUMBER(ScheduleCompile!L269),ScheduleCompile!L269/1,IF(ISTEXT(ScheduleCompile!L269),IF(OR(ISNUMBER(FIND("5F",ScheduleCompile!L269)),ISNUMBER(FIND("0F",ScheduleCompile!L269)),ISNUMBER(FIND("8F",ScheduleCompile!L269)),ISNUMBER(FIND("1F",ScheduleCompile!L269)),ISNUMBER(FIND("2F",ScheduleCompile!L269)),ISNUMBER(FIND("3F",ScheduleCompile!L269)),ISNUMBER(FIND("6F",ScheduleCompile!L269)),ISNUMBER(FIND("7F",ScheduleCompile!L269)),ISNUMBER(FIND("9F",ScheduleCompile!L269)),ISNUMBER(FIND("4F",ScheduleCompile!L269))),VALUE(LEFT(ScheduleCompile!L269,FIND("F",ScheduleCompile!L269)-1)),ScheduleCompile!L269)))))),ISTEXT(ScheduleCompile!#REF!)),"ENDTABLE",IF(ISERROR(IF(ScheduleCompile!L269="Off",0,IF(ScheduleCompile!L269="On",1,IF(ISNUMBER(ScheduleCompile!L269),ScheduleCompile!L269/1,IF(ISTEXT(ScheduleCompile!L269),IF(OR(ISNUMBER(FIND("5F",ScheduleCompile!L269)),ISNUMBER(FIND("0F",ScheduleCompile!L269)),ISNUMBER(FIND("8F",ScheduleCompile!L269)),ISNUMBER(FIND("1F",ScheduleCompile!L269)),ISNUMBER(FIND("2F",ScheduleCompile!L269)),ISNUMBER(FIND("3F",ScheduleCompile!L269)),ISNUMBER(FIND("6F",ScheduleCompile!L269)),ISNUMBER(FIND("7F",ScheduleCompile!L269)),ISNUMBER(FIND("9F",ScheduleCompile!L269)),ISNUMBER(FIND("4F",ScheduleCompile!L269))),VALUE(LEFT(ScheduleCompile!L269,FIND("F",ScheduleCompile!L269)-1)),ScheduleCompile!L269)))))),"",IF(ScheduleCompile!L269="Off",0,IF(ScheduleCompile!L269="On",1,IF(ISNUMBER(ScheduleCompile!L269),ScheduleCompile!L269/1,IF(ISTEXT(ScheduleCompile!L269),IF(OR(ISNUMBER(FIND("5F",ScheduleCompile!L269)),ISNUMBER(FIND("0F",ScheduleCompile!L269)),ISNUMBER(FIND("8F",ScheduleCompile!L269)),ISNUMBER(FIND("1F",ScheduleCompile!L269)),ISNUMBER(FIND("2F",ScheduleCompile!L269)),ISNUMBER(FIND("3F",ScheduleCompile!L269)),ISNUMBER(FIND("6F",ScheduleCompile!L269)),ISNUMBER(FIND("7F",ScheduleCompile!L269)),ISNUMBER(FIND("9F",ScheduleCompile!L269)),ISNUMBER(FIND("4F",ScheduleCompile!L269))),VALUE(LEFT(ScheduleCompile!L269,FIND("F",ScheduleCompile!L269)-1)),ScheduleCompile!L269)))))))</f>
        <v>85</v>
      </c>
      <c r="R276" s="1">
        <f>IF(AND(ISERROR(IF(ScheduleCompile!M269="Off",0,IF(ScheduleCompile!M269="On",1,IF(ISNUMBER(ScheduleCompile!M269),ScheduleCompile!M269/1,IF(ISTEXT(ScheduleCompile!M269),IF(OR(ISNUMBER(FIND("5F",ScheduleCompile!M269)),ISNUMBER(FIND("0F",ScheduleCompile!M269)),ISNUMBER(FIND("8F",ScheduleCompile!M269)),ISNUMBER(FIND("1F",ScheduleCompile!M269)),ISNUMBER(FIND("2F",ScheduleCompile!M269)),ISNUMBER(FIND("3F",ScheduleCompile!M269)),ISNUMBER(FIND("6F",ScheduleCompile!M269)),ISNUMBER(FIND("7F",ScheduleCompile!M269)),ISNUMBER(FIND("9F",ScheduleCompile!M269)),ISNUMBER(FIND("4F",ScheduleCompile!M269))),VALUE(LEFT(ScheduleCompile!M269,FIND("F",ScheduleCompile!M269)-1)),ScheduleCompile!M269)))))),ISTEXT(ScheduleCompile!#REF!)),"ENDTABLE",IF(ISERROR(IF(ScheduleCompile!M269="Off",0,IF(ScheduleCompile!M269="On",1,IF(ISNUMBER(ScheduleCompile!M269),ScheduleCompile!M269/1,IF(ISTEXT(ScheduleCompile!M269),IF(OR(ISNUMBER(FIND("5F",ScheduleCompile!M269)),ISNUMBER(FIND("0F",ScheduleCompile!M269)),ISNUMBER(FIND("8F",ScheduleCompile!M269)),ISNUMBER(FIND("1F",ScheduleCompile!M269)),ISNUMBER(FIND("2F",ScheduleCompile!M269)),ISNUMBER(FIND("3F",ScheduleCompile!M269)),ISNUMBER(FIND("6F",ScheduleCompile!M269)),ISNUMBER(FIND("7F",ScheduleCompile!M269)),ISNUMBER(FIND("9F",ScheduleCompile!M269)),ISNUMBER(FIND("4F",ScheduleCompile!M269))),VALUE(LEFT(ScheduleCompile!M269,FIND("F",ScheduleCompile!M269)-1)),ScheduleCompile!M269)))))),"",IF(ScheduleCompile!M269="Off",0,IF(ScheduleCompile!M269="On",1,IF(ISNUMBER(ScheduleCompile!M269),ScheduleCompile!M269/1,IF(ISTEXT(ScheduleCompile!M269),IF(OR(ISNUMBER(FIND("5F",ScheduleCompile!M269)),ISNUMBER(FIND("0F",ScheduleCompile!M269)),ISNUMBER(FIND("8F",ScheduleCompile!M269)),ISNUMBER(FIND("1F",ScheduleCompile!M269)),ISNUMBER(FIND("2F",ScheduleCompile!M269)),ISNUMBER(FIND("3F",ScheduleCompile!M269)),ISNUMBER(FIND("6F",ScheduleCompile!M269)),ISNUMBER(FIND("7F",ScheduleCompile!M269)),ISNUMBER(FIND("9F",ScheduleCompile!M269)),ISNUMBER(FIND("4F",ScheduleCompile!M269))),VALUE(LEFT(ScheduleCompile!M269,FIND("F",ScheduleCompile!M269)-1)),ScheduleCompile!M269)))))))</f>
        <v>85</v>
      </c>
      <c r="S276" s="1">
        <f>IF(AND(ISERROR(IF(ScheduleCompile!N269="Off",0,IF(ScheduleCompile!N269="On",1,IF(ISNUMBER(ScheduleCompile!N269),ScheduleCompile!N269/1,IF(ISTEXT(ScheduleCompile!N269),IF(OR(ISNUMBER(FIND("5F",ScheduleCompile!N269)),ISNUMBER(FIND("0F",ScheduleCompile!N269)),ISNUMBER(FIND("8F",ScheduleCompile!N269)),ISNUMBER(FIND("1F",ScheduleCompile!N269)),ISNUMBER(FIND("2F",ScheduleCompile!N269)),ISNUMBER(FIND("3F",ScheduleCompile!N269)),ISNUMBER(FIND("6F",ScheduleCompile!N269)),ISNUMBER(FIND("7F",ScheduleCompile!N269)),ISNUMBER(FIND("9F",ScheduleCompile!N269)),ISNUMBER(FIND("4F",ScheduleCompile!N269))),VALUE(LEFT(ScheduleCompile!N269,FIND("F",ScheduleCompile!N269)-1)),ScheduleCompile!N269)))))),ISTEXT(ScheduleCompile!#REF!)),"ENDTABLE",IF(ISERROR(IF(ScheduleCompile!N269="Off",0,IF(ScheduleCompile!N269="On",1,IF(ISNUMBER(ScheduleCompile!N269),ScheduleCompile!N269/1,IF(ISTEXT(ScheduleCompile!N269),IF(OR(ISNUMBER(FIND("5F",ScheduleCompile!N269)),ISNUMBER(FIND("0F",ScheduleCompile!N269)),ISNUMBER(FIND("8F",ScheduleCompile!N269)),ISNUMBER(FIND("1F",ScheduleCompile!N269)),ISNUMBER(FIND("2F",ScheduleCompile!N269)),ISNUMBER(FIND("3F",ScheduleCompile!N269)),ISNUMBER(FIND("6F",ScheduleCompile!N269)),ISNUMBER(FIND("7F",ScheduleCompile!N269)),ISNUMBER(FIND("9F",ScheduleCompile!N269)),ISNUMBER(FIND("4F",ScheduleCompile!N269))),VALUE(LEFT(ScheduleCompile!N269,FIND("F",ScheduleCompile!N269)-1)),ScheduleCompile!N269)))))),"",IF(ScheduleCompile!N269="Off",0,IF(ScheduleCompile!N269="On",1,IF(ISNUMBER(ScheduleCompile!N269),ScheduleCompile!N269/1,IF(ISTEXT(ScheduleCompile!N269),IF(OR(ISNUMBER(FIND("5F",ScheduleCompile!N269)),ISNUMBER(FIND("0F",ScheduleCompile!N269)),ISNUMBER(FIND("8F",ScheduleCompile!N269)),ISNUMBER(FIND("1F",ScheduleCompile!N269)),ISNUMBER(FIND("2F",ScheduleCompile!N269)),ISNUMBER(FIND("3F",ScheduleCompile!N269)),ISNUMBER(FIND("6F",ScheduleCompile!N269)),ISNUMBER(FIND("7F",ScheduleCompile!N269)),ISNUMBER(FIND("9F",ScheduleCompile!N269)),ISNUMBER(FIND("4F",ScheduleCompile!N269))),VALUE(LEFT(ScheduleCompile!N269,FIND("F",ScheduleCompile!N269)-1)),ScheduleCompile!N269)))))))</f>
        <v>85</v>
      </c>
      <c r="T276" s="1">
        <f>IF(AND(ISERROR(IF(ScheduleCompile!O269="Off",0,IF(ScheduleCompile!O269="On",1,IF(ISNUMBER(ScheduleCompile!O269),ScheduleCompile!O269/1,IF(ISTEXT(ScheduleCompile!O269),IF(OR(ISNUMBER(FIND("5F",ScheduleCompile!O269)),ISNUMBER(FIND("0F",ScheduleCompile!O269)),ISNUMBER(FIND("8F",ScheduleCompile!O269)),ISNUMBER(FIND("1F",ScheduleCompile!O269)),ISNUMBER(FIND("2F",ScheduleCompile!O269)),ISNUMBER(FIND("3F",ScheduleCompile!O269)),ISNUMBER(FIND("6F",ScheduleCompile!O269)),ISNUMBER(FIND("7F",ScheduleCompile!O269)),ISNUMBER(FIND("9F",ScheduleCompile!O269)),ISNUMBER(FIND("4F",ScheduleCompile!O269))),VALUE(LEFT(ScheduleCompile!O269,FIND("F",ScheduleCompile!O269)-1)),ScheduleCompile!O269)))))),ISTEXT(ScheduleCompile!#REF!)),"ENDTABLE",IF(ISERROR(IF(ScheduleCompile!O269="Off",0,IF(ScheduleCompile!O269="On",1,IF(ISNUMBER(ScheduleCompile!O269),ScheduleCompile!O269/1,IF(ISTEXT(ScheduleCompile!O269),IF(OR(ISNUMBER(FIND("5F",ScheduleCompile!O269)),ISNUMBER(FIND("0F",ScheduleCompile!O269)),ISNUMBER(FIND("8F",ScheduleCompile!O269)),ISNUMBER(FIND("1F",ScheduleCompile!O269)),ISNUMBER(FIND("2F",ScheduleCompile!O269)),ISNUMBER(FIND("3F",ScheduleCompile!O269)),ISNUMBER(FIND("6F",ScheduleCompile!O269)),ISNUMBER(FIND("7F",ScheduleCompile!O269)),ISNUMBER(FIND("9F",ScheduleCompile!O269)),ISNUMBER(FIND("4F",ScheduleCompile!O269))),VALUE(LEFT(ScheduleCompile!O269,FIND("F",ScheduleCompile!O269)-1)),ScheduleCompile!O269)))))),"",IF(ScheduleCompile!O269="Off",0,IF(ScheduleCompile!O269="On",1,IF(ISNUMBER(ScheduleCompile!O269),ScheduleCompile!O269/1,IF(ISTEXT(ScheduleCompile!O269),IF(OR(ISNUMBER(FIND("5F",ScheduleCompile!O269)),ISNUMBER(FIND("0F",ScheduleCompile!O269)),ISNUMBER(FIND("8F",ScheduleCompile!O269)),ISNUMBER(FIND("1F",ScheduleCompile!O269)),ISNUMBER(FIND("2F",ScheduleCompile!O269)),ISNUMBER(FIND("3F",ScheduleCompile!O269)),ISNUMBER(FIND("6F",ScheduleCompile!O269)),ISNUMBER(FIND("7F",ScheduleCompile!O269)),ISNUMBER(FIND("9F",ScheduleCompile!O269)),ISNUMBER(FIND("4F",ScheduleCompile!O269))),VALUE(LEFT(ScheduleCompile!O269,FIND("F",ScheduleCompile!O269)-1)),ScheduleCompile!O269)))))))</f>
        <v>85</v>
      </c>
      <c r="U276" s="1">
        <f>IF(AND(ISERROR(IF(ScheduleCompile!P269="Off",0,IF(ScheduleCompile!P269="On",1,IF(ISNUMBER(ScheduleCompile!P269),ScheduleCompile!P269/1,IF(ISTEXT(ScheduleCompile!P269),IF(OR(ISNUMBER(FIND("5F",ScheduleCompile!P269)),ISNUMBER(FIND("0F",ScheduleCompile!P269)),ISNUMBER(FIND("8F",ScheduleCompile!P269)),ISNUMBER(FIND("1F",ScheduleCompile!P269)),ISNUMBER(FIND("2F",ScheduleCompile!P269)),ISNUMBER(FIND("3F",ScheduleCompile!P269)),ISNUMBER(FIND("6F",ScheduleCompile!P269)),ISNUMBER(FIND("7F",ScheduleCompile!P269)),ISNUMBER(FIND("9F",ScheduleCompile!P269)),ISNUMBER(FIND("4F",ScheduleCompile!P269))),VALUE(LEFT(ScheduleCompile!P269,FIND("F",ScheduleCompile!P269)-1)),ScheduleCompile!P269)))))),ISTEXT(ScheduleCompile!#REF!)),"ENDTABLE",IF(ISERROR(IF(ScheduleCompile!P269="Off",0,IF(ScheduleCompile!P269="On",1,IF(ISNUMBER(ScheduleCompile!P269),ScheduleCompile!P269/1,IF(ISTEXT(ScheduleCompile!P269),IF(OR(ISNUMBER(FIND("5F",ScheduleCompile!P269)),ISNUMBER(FIND("0F",ScheduleCompile!P269)),ISNUMBER(FIND("8F",ScheduleCompile!P269)),ISNUMBER(FIND("1F",ScheduleCompile!P269)),ISNUMBER(FIND("2F",ScheduleCompile!P269)),ISNUMBER(FIND("3F",ScheduleCompile!P269)),ISNUMBER(FIND("6F",ScheduleCompile!P269)),ISNUMBER(FIND("7F",ScheduleCompile!P269)),ISNUMBER(FIND("9F",ScheduleCompile!P269)),ISNUMBER(FIND("4F",ScheduleCompile!P269))),VALUE(LEFT(ScheduleCompile!P269,FIND("F",ScheduleCompile!P269)-1)),ScheduleCompile!P269)))))),"",IF(ScheduleCompile!P269="Off",0,IF(ScheduleCompile!P269="On",1,IF(ISNUMBER(ScheduleCompile!P269),ScheduleCompile!P269/1,IF(ISTEXT(ScheduleCompile!P269),IF(OR(ISNUMBER(FIND("5F",ScheduleCompile!P269)),ISNUMBER(FIND("0F",ScheduleCompile!P269)),ISNUMBER(FIND("8F",ScheduleCompile!P269)),ISNUMBER(FIND("1F",ScheduleCompile!P269)),ISNUMBER(FIND("2F",ScheduleCompile!P269)),ISNUMBER(FIND("3F",ScheduleCompile!P269)),ISNUMBER(FIND("6F",ScheduleCompile!P269)),ISNUMBER(FIND("7F",ScheduleCompile!P269)),ISNUMBER(FIND("9F",ScheduleCompile!P269)),ISNUMBER(FIND("4F",ScheduleCompile!P269))),VALUE(LEFT(ScheduleCompile!P269,FIND("F",ScheduleCompile!P269)-1)),ScheduleCompile!P269)))))))</f>
        <v>85</v>
      </c>
      <c r="V276" s="1">
        <f>IF(AND(ISERROR(IF(ScheduleCompile!Q269="Off",0,IF(ScheduleCompile!Q269="On",1,IF(ISNUMBER(ScheduleCompile!Q269),ScheduleCompile!Q269/1,IF(ISTEXT(ScheduleCompile!Q269),IF(OR(ISNUMBER(FIND("5F",ScheduleCompile!Q269)),ISNUMBER(FIND("0F",ScheduleCompile!Q269)),ISNUMBER(FIND("8F",ScheduleCompile!Q269)),ISNUMBER(FIND("1F",ScheduleCompile!Q269)),ISNUMBER(FIND("2F",ScheduleCompile!Q269)),ISNUMBER(FIND("3F",ScheduleCompile!Q269)),ISNUMBER(FIND("6F",ScheduleCompile!Q269)),ISNUMBER(FIND("7F",ScheduleCompile!Q269)),ISNUMBER(FIND("9F",ScheduleCompile!Q269)),ISNUMBER(FIND("4F",ScheduleCompile!Q269))),VALUE(LEFT(ScheduleCompile!Q269,FIND("F",ScheduleCompile!Q269)-1)),ScheduleCompile!Q269)))))),ISTEXT(ScheduleCompile!#REF!)),"ENDTABLE",IF(ISERROR(IF(ScheduleCompile!Q269="Off",0,IF(ScheduleCompile!Q269="On",1,IF(ISNUMBER(ScheduleCompile!Q269),ScheduleCompile!Q269/1,IF(ISTEXT(ScheduleCompile!Q269),IF(OR(ISNUMBER(FIND("5F",ScheduleCompile!Q269)),ISNUMBER(FIND("0F",ScheduleCompile!Q269)),ISNUMBER(FIND("8F",ScheduleCompile!Q269)),ISNUMBER(FIND("1F",ScheduleCompile!Q269)),ISNUMBER(FIND("2F",ScheduleCompile!Q269)),ISNUMBER(FIND("3F",ScheduleCompile!Q269)),ISNUMBER(FIND("6F",ScheduleCompile!Q269)),ISNUMBER(FIND("7F",ScheduleCompile!Q269)),ISNUMBER(FIND("9F",ScheduleCompile!Q269)),ISNUMBER(FIND("4F",ScheduleCompile!Q269))),VALUE(LEFT(ScheduleCompile!Q269,FIND("F",ScheduleCompile!Q269)-1)),ScheduleCompile!Q269)))))),"",IF(ScheduleCompile!Q269="Off",0,IF(ScheduleCompile!Q269="On",1,IF(ISNUMBER(ScheduleCompile!Q269),ScheduleCompile!Q269/1,IF(ISTEXT(ScheduleCompile!Q269),IF(OR(ISNUMBER(FIND("5F",ScheduleCompile!Q269)),ISNUMBER(FIND("0F",ScheduleCompile!Q269)),ISNUMBER(FIND("8F",ScheduleCompile!Q269)),ISNUMBER(FIND("1F",ScheduleCompile!Q269)),ISNUMBER(FIND("2F",ScheduleCompile!Q269)),ISNUMBER(FIND("3F",ScheduleCompile!Q269)),ISNUMBER(FIND("6F",ScheduleCompile!Q269)),ISNUMBER(FIND("7F",ScheduleCompile!Q269)),ISNUMBER(FIND("9F",ScheduleCompile!Q269)),ISNUMBER(FIND("4F",ScheduleCompile!Q269))),VALUE(LEFT(ScheduleCompile!Q269,FIND("F",ScheduleCompile!Q269)-1)),ScheduleCompile!Q269)))))))</f>
        <v>85</v>
      </c>
      <c r="W276" s="1">
        <f>IF(AND(ISERROR(IF(ScheduleCompile!R269="Off",0,IF(ScheduleCompile!R269="On",1,IF(ISNUMBER(ScheduleCompile!R269),ScheduleCompile!R269/1,IF(ISTEXT(ScheduleCompile!R269),IF(OR(ISNUMBER(FIND("5F",ScheduleCompile!R269)),ISNUMBER(FIND("0F",ScheduleCompile!R269)),ISNUMBER(FIND("8F",ScheduleCompile!R269)),ISNUMBER(FIND("1F",ScheduleCompile!R269)),ISNUMBER(FIND("2F",ScheduleCompile!R269)),ISNUMBER(FIND("3F",ScheduleCompile!R269)),ISNUMBER(FIND("6F",ScheduleCompile!R269)),ISNUMBER(FIND("7F",ScheduleCompile!R269)),ISNUMBER(FIND("9F",ScheduleCompile!R269)),ISNUMBER(FIND("4F",ScheduleCompile!R269))),VALUE(LEFT(ScheduleCompile!R269,FIND("F",ScheduleCompile!R269)-1)),ScheduleCompile!R269)))))),ISTEXT(ScheduleCompile!#REF!)),"ENDTABLE",IF(ISERROR(IF(ScheduleCompile!R269="Off",0,IF(ScheduleCompile!R269="On",1,IF(ISNUMBER(ScheduleCompile!R269),ScheduleCompile!R269/1,IF(ISTEXT(ScheduleCompile!R269),IF(OR(ISNUMBER(FIND("5F",ScheduleCompile!R269)),ISNUMBER(FIND("0F",ScheduleCompile!R269)),ISNUMBER(FIND("8F",ScheduleCompile!R269)),ISNUMBER(FIND("1F",ScheduleCompile!R269)),ISNUMBER(FIND("2F",ScheduleCompile!R269)),ISNUMBER(FIND("3F",ScheduleCompile!R269)),ISNUMBER(FIND("6F",ScheduleCompile!R269)),ISNUMBER(FIND("7F",ScheduleCompile!R269)),ISNUMBER(FIND("9F",ScheduleCompile!R269)),ISNUMBER(FIND("4F",ScheduleCompile!R269))),VALUE(LEFT(ScheduleCompile!R269,FIND("F",ScheduleCompile!R269)-1)),ScheduleCompile!R269)))))),"",IF(ScheduleCompile!R269="Off",0,IF(ScheduleCompile!R269="On",1,IF(ISNUMBER(ScheduleCompile!R269),ScheduleCompile!R269/1,IF(ISTEXT(ScheduleCompile!R269),IF(OR(ISNUMBER(FIND("5F",ScheduleCompile!R269)),ISNUMBER(FIND("0F",ScheduleCompile!R269)),ISNUMBER(FIND("8F",ScheduleCompile!R269)),ISNUMBER(FIND("1F",ScheduleCompile!R269)),ISNUMBER(FIND("2F",ScheduleCompile!R269)),ISNUMBER(FIND("3F",ScheduleCompile!R269)),ISNUMBER(FIND("6F",ScheduleCompile!R269)),ISNUMBER(FIND("7F",ScheduleCompile!R269)),ISNUMBER(FIND("9F",ScheduleCompile!R269)),ISNUMBER(FIND("4F",ScheduleCompile!R269))),VALUE(LEFT(ScheduleCompile!R269,FIND("F",ScheduleCompile!R269)-1)),ScheduleCompile!R269)))))))</f>
        <v>85</v>
      </c>
      <c r="X276" s="1">
        <f>IF(AND(ISERROR(IF(ScheduleCompile!S269="Off",0,IF(ScheduleCompile!S269="On",1,IF(ISNUMBER(ScheduleCompile!S269),ScheduleCompile!S269/1,IF(ISTEXT(ScheduleCompile!S269),IF(OR(ISNUMBER(FIND("5F",ScheduleCompile!S269)),ISNUMBER(FIND("0F",ScheduleCompile!S269)),ISNUMBER(FIND("8F",ScheduleCompile!S269)),ISNUMBER(FIND("1F",ScheduleCompile!S269)),ISNUMBER(FIND("2F",ScheduleCompile!S269)),ISNUMBER(FIND("3F",ScheduleCompile!S269)),ISNUMBER(FIND("6F",ScheduleCompile!S269)),ISNUMBER(FIND("7F",ScheduleCompile!S269)),ISNUMBER(FIND("9F",ScheduleCompile!S269)),ISNUMBER(FIND("4F",ScheduleCompile!S269))),VALUE(LEFT(ScheduleCompile!S269,FIND("F",ScheduleCompile!S269)-1)),ScheduleCompile!S269)))))),ISTEXT(ScheduleCompile!#REF!)),"ENDTABLE",IF(ISERROR(IF(ScheduleCompile!S269="Off",0,IF(ScheduleCompile!S269="On",1,IF(ISNUMBER(ScheduleCompile!S269),ScheduleCompile!S269/1,IF(ISTEXT(ScheduleCompile!S269),IF(OR(ISNUMBER(FIND("5F",ScheduleCompile!S269)),ISNUMBER(FIND("0F",ScheduleCompile!S269)),ISNUMBER(FIND("8F",ScheduleCompile!S269)),ISNUMBER(FIND("1F",ScheduleCompile!S269)),ISNUMBER(FIND("2F",ScheduleCompile!S269)),ISNUMBER(FIND("3F",ScheduleCompile!S269)),ISNUMBER(FIND("6F",ScheduleCompile!S269)),ISNUMBER(FIND("7F",ScheduleCompile!S269)),ISNUMBER(FIND("9F",ScheduleCompile!S269)),ISNUMBER(FIND("4F",ScheduleCompile!S269))),VALUE(LEFT(ScheduleCompile!S269,FIND("F",ScheduleCompile!S269)-1)),ScheduleCompile!S269)))))),"",IF(ScheduleCompile!S269="Off",0,IF(ScheduleCompile!S269="On",1,IF(ISNUMBER(ScheduleCompile!S269),ScheduleCompile!S269/1,IF(ISTEXT(ScheduleCompile!S269),IF(OR(ISNUMBER(FIND("5F",ScheduleCompile!S269)),ISNUMBER(FIND("0F",ScheduleCompile!S269)),ISNUMBER(FIND("8F",ScheduleCompile!S269)),ISNUMBER(FIND("1F",ScheduleCompile!S269)),ISNUMBER(FIND("2F",ScheduleCompile!S269)),ISNUMBER(FIND("3F",ScheduleCompile!S269)),ISNUMBER(FIND("6F",ScheduleCompile!S269)),ISNUMBER(FIND("7F",ScheduleCompile!S269)),ISNUMBER(FIND("9F",ScheduleCompile!S269)),ISNUMBER(FIND("4F",ScheduleCompile!S269))),VALUE(LEFT(ScheduleCompile!S269,FIND("F",ScheduleCompile!S269)-1)),ScheduleCompile!S269)))))))</f>
        <v>85</v>
      </c>
      <c r="Y276" s="1">
        <f>IF(AND(ISERROR(IF(ScheduleCompile!T269="Off",0,IF(ScheduleCompile!T269="On",1,IF(ISNUMBER(ScheduleCompile!T269),ScheduleCompile!T269/1,IF(ISTEXT(ScheduleCompile!T269),IF(OR(ISNUMBER(FIND("5F",ScheduleCompile!T269)),ISNUMBER(FIND("0F",ScheduleCompile!T269)),ISNUMBER(FIND("8F",ScheduleCompile!T269)),ISNUMBER(FIND("1F",ScheduleCompile!T269)),ISNUMBER(FIND("2F",ScheduleCompile!T269)),ISNUMBER(FIND("3F",ScheduleCompile!T269)),ISNUMBER(FIND("6F",ScheduleCompile!T269)),ISNUMBER(FIND("7F",ScheduleCompile!T269)),ISNUMBER(FIND("9F",ScheduleCompile!T269)),ISNUMBER(FIND("4F",ScheduleCompile!T269))),VALUE(LEFT(ScheduleCompile!T269,FIND("F",ScheduleCompile!T269)-1)),ScheduleCompile!T269)))))),ISTEXT(ScheduleCompile!#REF!)),"ENDTABLE",IF(ISERROR(IF(ScheduleCompile!T269="Off",0,IF(ScheduleCompile!T269="On",1,IF(ISNUMBER(ScheduleCompile!T269),ScheduleCompile!T269/1,IF(ISTEXT(ScheduleCompile!T269),IF(OR(ISNUMBER(FIND("5F",ScheduleCompile!T269)),ISNUMBER(FIND("0F",ScheduleCompile!T269)),ISNUMBER(FIND("8F",ScheduleCompile!T269)),ISNUMBER(FIND("1F",ScheduleCompile!T269)),ISNUMBER(FIND("2F",ScheduleCompile!T269)),ISNUMBER(FIND("3F",ScheduleCompile!T269)),ISNUMBER(FIND("6F",ScheduleCompile!T269)),ISNUMBER(FIND("7F",ScheduleCompile!T269)),ISNUMBER(FIND("9F",ScheduleCompile!T269)),ISNUMBER(FIND("4F",ScheduleCompile!T269))),VALUE(LEFT(ScheduleCompile!T269,FIND("F",ScheduleCompile!T269)-1)),ScheduleCompile!T269)))))),"",IF(ScheduleCompile!T269="Off",0,IF(ScheduleCompile!T269="On",1,IF(ISNUMBER(ScheduleCompile!T269),ScheduleCompile!T269/1,IF(ISTEXT(ScheduleCompile!T269),IF(OR(ISNUMBER(FIND("5F",ScheduleCompile!T269)),ISNUMBER(FIND("0F",ScheduleCompile!T269)),ISNUMBER(FIND("8F",ScheduleCompile!T269)),ISNUMBER(FIND("1F",ScheduleCompile!T269)),ISNUMBER(FIND("2F",ScheduleCompile!T269)),ISNUMBER(FIND("3F",ScheduleCompile!T269)),ISNUMBER(FIND("6F",ScheduleCompile!T269)),ISNUMBER(FIND("7F",ScheduleCompile!T269)),ISNUMBER(FIND("9F",ScheduleCompile!T269)),ISNUMBER(FIND("4F",ScheduleCompile!T269))),VALUE(LEFT(ScheduleCompile!T269,FIND("F",ScheduleCompile!T269)-1)),ScheduleCompile!T269)))))))</f>
        <v>85</v>
      </c>
      <c r="Z276" s="1">
        <f>IF(AND(ISERROR(IF(ScheduleCompile!U269="Off",0,IF(ScheduleCompile!U269="On",1,IF(ISNUMBER(ScheduleCompile!U269),ScheduleCompile!U269/1,IF(ISTEXT(ScheduleCompile!U269),IF(OR(ISNUMBER(FIND("5F",ScheduleCompile!U269)),ISNUMBER(FIND("0F",ScheduleCompile!U269)),ISNUMBER(FIND("8F",ScheduleCompile!U269)),ISNUMBER(FIND("1F",ScheduleCompile!U269)),ISNUMBER(FIND("2F",ScheduleCompile!U269)),ISNUMBER(FIND("3F",ScheduleCompile!U269)),ISNUMBER(FIND("6F",ScheduleCompile!U269)),ISNUMBER(FIND("7F",ScheduleCompile!U269)),ISNUMBER(FIND("9F",ScheduleCompile!U269)),ISNUMBER(FIND("4F",ScheduleCompile!U269))),VALUE(LEFT(ScheduleCompile!U269,FIND("F",ScheduleCompile!U269)-1)),ScheduleCompile!U269)))))),ISTEXT(ScheduleCompile!#REF!)),"ENDTABLE",IF(ISERROR(IF(ScheduleCompile!U269="Off",0,IF(ScheduleCompile!U269="On",1,IF(ISNUMBER(ScheduleCompile!U269),ScheduleCompile!U269/1,IF(ISTEXT(ScheduleCompile!U269),IF(OR(ISNUMBER(FIND("5F",ScheduleCompile!U269)),ISNUMBER(FIND("0F",ScheduleCompile!U269)),ISNUMBER(FIND("8F",ScheduleCompile!U269)),ISNUMBER(FIND("1F",ScheduleCompile!U269)),ISNUMBER(FIND("2F",ScheduleCompile!U269)),ISNUMBER(FIND("3F",ScheduleCompile!U269)),ISNUMBER(FIND("6F",ScheduleCompile!U269)),ISNUMBER(FIND("7F",ScheduleCompile!U269)),ISNUMBER(FIND("9F",ScheduleCompile!U269)),ISNUMBER(FIND("4F",ScheduleCompile!U269))),VALUE(LEFT(ScheduleCompile!U269,FIND("F",ScheduleCompile!U269)-1)),ScheduleCompile!U269)))))),"",IF(ScheduleCompile!U269="Off",0,IF(ScheduleCompile!U269="On",1,IF(ISNUMBER(ScheduleCompile!U269),ScheduleCompile!U269/1,IF(ISTEXT(ScheduleCompile!U269),IF(OR(ISNUMBER(FIND("5F",ScheduleCompile!U269)),ISNUMBER(FIND("0F",ScheduleCompile!U269)),ISNUMBER(FIND("8F",ScheduleCompile!U269)),ISNUMBER(FIND("1F",ScheduleCompile!U269)),ISNUMBER(FIND("2F",ScheduleCompile!U269)),ISNUMBER(FIND("3F",ScheduleCompile!U269)),ISNUMBER(FIND("6F",ScheduleCompile!U269)),ISNUMBER(FIND("7F",ScheduleCompile!U269)),ISNUMBER(FIND("9F",ScheduleCompile!U269)),ISNUMBER(FIND("4F",ScheduleCompile!U269))),VALUE(LEFT(ScheduleCompile!U269,FIND("F",ScheduleCompile!U269)-1)),ScheduleCompile!U269)))))))</f>
        <v>85</v>
      </c>
      <c r="AA276" s="1">
        <f>IF(AND(ISERROR(IF(ScheduleCompile!V269="Off",0,IF(ScheduleCompile!V269="On",1,IF(ISNUMBER(ScheduleCompile!V269),ScheduleCompile!V269/1,IF(ISTEXT(ScheduleCompile!V269),IF(OR(ISNUMBER(FIND("5F",ScheduleCompile!V269)),ISNUMBER(FIND("0F",ScheduleCompile!V269)),ISNUMBER(FIND("8F",ScheduleCompile!V269)),ISNUMBER(FIND("1F",ScheduleCompile!V269)),ISNUMBER(FIND("2F",ScheduleCompile!V269)),ISNUMBER(FIND("3F",ScheduleCompile!V269)),ISNUMBER(FIND("6F",ScheduleCompile!V269)),ISNUMBER(FIND("7F",ScheduleCompile!V269)),ISNUMBER(FIND("9F",ScheduleCompile!V269)),ISNUMBER(FIND("4F",ScheduleCompile!V269))),VALUE(LEFT(ScheduleCompile!V269,FIND("F",ScheduleCompile!V269)-1)),ScheduleCompile!V269)))))),ISTEXT(ScheduleCompile!#REF!)),"ENDTABLE",IF(ISERROR(IF(ScheduleCompile!V269="Off",0,IF(ScheduleCompile!V269="On",1,IF(ISNUMBER(ScheduleCompile!V269),ScheduleCompile!V269/1,IF(ISTEXT(ScheduleCompile!V269),IF(OR(ISNUMBER(FIND("5F",ScheduleCompile!V269)),ISNUMBER(FIND("0F",ScheduleCompile!V269)),ISNUMBER(FIND("8F",ScheduleCompile!V269)),ISNUMBER(FIND("1F",ScheduleCompile!V269)),ISNUMBER(FIND("2F",ScheduleCompile!V269)),ISNUMBER(FIND("3F",ScheduleCompile!V269)),ISNUMBER(FIND("6F",ScheduleCompile!V269)),ISNUMBER(FIND("7F",ScheduleCompile!V269)),ISNUMBER(FIND("9F",ScheduleCompile!V269)),ISNUMBER(FIND("4F",ScheduleCompile!V269))),VALUE(LEFT(ScheduleCompile!V269,FIND("F",ScheduleCompile!V269)-1)),ScheduleCompile!V269)))))),"",IF(ScheduleCompile!V269="Off",0,IF(ScheduleCompile!V269="On",1,IF(ISNUMBER(ScheduleCompile!V269),ScheduleCompile!V269/1,IF(ISTEXT(ScheduleCompile!V269),IF(OR(ISNUMBER(FIND("5F",ScheduleCompile!V269)),ISNUMBER(FIND("0F",ScheduleCompile!V269)),ISNUMBER(FIND("8F",ScheduleCompile!V269)),ISNUMBER(FIND("1F",ScheduleCompile!V269)),ISNUMBER(FIND("2F",ScheduleCompile!V269)),ISNUMBER(FIND("3F",ScheduleCompile!V269)),ISNUMBER(FIND("6F",ScheduleCompile!V269)),ISNUMBER(FIND("7F",ScheduleCompile!V269)),ISNUMBER(FIND("9F",ScheduleCompile!V269)),ISNUMBER(FIND("4F",ScheduleCompile!V269))),VALUE(LEFT(ScheduleCompile!V269,FIND("F",ScheduleCompile!V269)-1)),ScheduleCompile!V269)))))))</f>
        <v>85</v>
      </c>
      <c r="AB276" s="1">
        <f>IF(AND(ISERROR(IF(ScheduleCompile!W269="Off",0,IF(ScheduleCompile!W269="On",1,IF(ISNUMBER(ScheduleCompile!W269),ScheduleCompile!W269/1,IF(ISTEXT(ScheduleCompile!W269),IF(OR(ISNUMBER(FIND("5F",ScheduleCompile!W269)),ISNUMBER(FIND("0F",ScheduleCompile!W269)),ISNUMBER(FIND("8F",ScheduleCompile!W269)),ISNUMBER(FIND("1F",ScheduleCompile!W269)),ISNUMBER(FIND("2F",ScheduleCompile!W269)),ISNUMBER(FIND("3F",ScheduleCompile!W269)),ISNUMBER(FIND("6F",ScheduleCompile!W269)),ISNUMBER(FIND("7F",ScheduleCompile!W269)),ISNUMBER(FIND("9F",ScheduleCompile!W269)),ISNUMBER(FIND("4F",ScheduleCompile!W269))),VALUE(LEFT(ScheduleCompile!W269,FIND("F",ScheduleCompile!W269)-1)),ScheduleCompile!W269)))))),ISTEXT(ScheduleCompile!#REF!)),"ENDTABLE",IF(ISERROR(IF(ScheduleCompile!W269="Off",0,IF(ScheduleCompile!W269="On",1,IF(ISNUMBER(ScheduleCompile!W269),ScheduleCompile!W269/1,IF(ISTEXT(ScheduleCompile!W269),IF(OR(ISNUMBER(FIND("5F",ScheduleCompile!W269)),ISNUMBER(FIND("0F",ScheduleCompile!W269)),ISNUMBER(FIND("8F",ScheduleCompile!W269)),ISNUMBER(FIND("1F",ScheduleCompile!W269)),ISNUMBER(FIND("2F",ScheduleCompile!W269)),ISNUMBER(FIND("3F",ScheduleCompile!W269)),ISNUMBER(FIND("6F",ScheduleCompile!W269)),ISNUMBER(FIND("7F",ScheduleCompile!W269)),ISNUMBER(FIND("9F",ScheduleCompile!W269)),ISNUMBER(FIND("4F",ScheduleCompile!W269))),VALUE(LEFT(ScheduleCompile!W269,FIND("F",ScheduleCompile!W269)-1)),ScheduleCompile!W269)))))),"",IF(ScheduleCompile!W269="Off",0,IF(ScheduleCompile!W269="On",1,IF(ISNUMBER(ScheduleCompile!W269),ScheduleCompile!W269/1,IF(ISTEXT(ScheduleCompile!W269),IF(OR(ISNUMBER(FIND("5F",ScheduleCompile!W269)),ISNUMBER(FIND("0F",ScheduleCompile!W269)),ISNUMBER(FIND("8F",ScheduleCompile!W269)),ISNUMBER(FIND("1F",ScheduleCompile!W269)),ISNUMBER(FIND("2F",ScheduleCompile!W269)),ISNUMBER(FIND("3F",ScheduleCompile!W269)),ISNUMBER(FIND("6F",ScheduleCompile!W269)),ISNUMBER(FIND("7F",ScheduleCompile!W269)),ISNUMBER(FIND("9F",ScheduleCompile!W269)),ISNUMBER(FIND("4F",ScheduleCompile!W269))),VALUE(LEFT(ScheduleCompile!W269,FIND("F",ScheduleCompile!W269)-1)),ScheduleCompile!W269)))))))</f>
        <v>85</v>
      </c>
      <c r="AC276" s="1">
        <f>IF(AND(ISERROR(IF(ScheduleCompile!X269="Off",0,IF(ScheduleCompile!X269="On",1,IF(ISNUMBER(ScheduleCompile!X269),ScheduleCompile!X269/1,IF(ISTEXT(ScheduleCompile!X269),IF(OR(ISNUMBER(FIND("5F",ScheduleCompile!X269)),ISNUMBER(FIND("0F",ScheduleCompile!X269)),ISNUMBER(FIND("8F",ScheduleCompile!X269)),ISNUMBER(FIND("1F",ScheduleCompile!X269)),ISNUMBER(FIND("2F",ScheduleCompile!X269)),ISNUMBER(FIND("3F",ScheduleCompile!X269)),ISNUMBER(FIND("6F",ScheduleCompile!X269)),ISNUMBER(FIND("7F",ScheduleCompile!X269)),ISNUMBER(FIND("9F",ScheduleCompile!X269)),ISNUMBER(FIND("4F",ScheduleCompile!X269))),VALUE(LEFT(ScheduleCompile!X269,FIND("F",ScheduleCompile!X269)-1)),ScheduleCompile!X269)))))),ISTEXT(ScheduleCompile!#REF!)),"ENDTABLE",IF(ISERROR(IF(ScheduleCompile!X269="Off",0,IF(ScheduleCompile!X269="On",1,IF(ISNUMBER(ScheduleCompile!X269),ScheduleCompile!X269/1,IF(ISTEXT(ScheduleCompile!X269),IF(OR(ISNUMBER(FIND("5F",ScheduleCompile!X269)),ISNUMBER(FIND("0F",ScheduleCompile!X269)),ISNUMBER(FIND("8F",ScheduleCompile!X269)),ISNUMBER(FIND("1F",ScheduleCompile!X269)),ISNUMBER(FIND("2F",ScheduleCompile!X269)),ISNUMBER(FIND("3F",ScheduleCompile!X269)),ISNUMBER(FIND("6F",ScheduleCompile!X269)),ISNUMBER(FIND("7F",ScheduleCompile!X269)),ISNUMBER(FIND("9F",ScheduleCompile!X269)),ISNUMBER(FIND("4F",ScheduleCompile!X269))),VALUE(LEFT(ScheduleCompile!X269,FIND("F",ScheduleCompile!X269)-1)),ScheduleCompile!X269)))))),"",IF(ScheduleCompile!X269="Off",0,IF(ScheduleCompile!X269="On",1,IF(ISNUMBER(ScheduleCompile!X269),ScheduleCompile!X269/1,IF(ISTEXT(ScheduleCompile!X269),IF(OR(ISNUMBER(FIND("5F",ScheduleCompile!X269)),ISNUMBER(FIND("0F",ScheduleCompile!X269)),ISNUMBER(FIND("8F",ScheduleCompile!X269)),ISNUMBER(FIND("1F",ScheduleCompile!X269)),ISNUMBER(FIND("2F",ScheduleCompile!X269)),ISNUMBER(FIND("3F",ScheduleCompile!X269)),ISNUMBER(FIND("6F",ScheduleCompile!X269)),ISNUMBER(FIND("7F",ScheduleCompile!X269)),ISNUMBER(FIND("9F",ScheduleCompile!X269)),ISNUMBER(FIND("4F",ScheduleCompile!X269))),VALUE(LEFT(ScheduleCompile!X269,FIND("F",ScheduleCompile!X269)-1)),ScheduleCompile!X269)))))))</f>
        <v>85</v>
      </c>
      <c r="AD276" s="1">
        <f>IF(AND(ISERROR(IF(ScheduleCompile!Y269="Off",0,IF(ScheduleCompile!Y269="On",1,IF(ISNUMBER(ScheduleCompile!Y269),ScheduleCompile!Y269/1,IF(ISTEXT(ScheduleCompile!Y269),IF(OR(ISNUMBER(FIND("5F",ScheduleCompile!Y269)),ISNUMBER(FIND("0F",ScheduleCompile!Y269)),ISNUMBER(FIND("8F",ScheduleCompile!Y269)),ISNUMBER(FIND("1F",ScheduleCompile!Y269)),ISNUMBER(FIND("2F",ScheduleCompile!Y269)),ISNUMBER(FIND("3F",ScheduleCompile!Y269)),ISNUMBER(FIND("6F",ScheduleCompile!Y269)),ISNUMBER(FIND("7F",ScheduleCompile!Y269)),ISNUMBER(FIND("9F",ScheduleCompile!Y269)),ISNUMBER(FIND("4F",ScheduleCompile!Y269))),VALUE(LEFT(ScheduleCompile!Y269,FIND("F",ScheduleCompile!Y269)-1)),ScheduleCompile!Y269)))))),ISTEXT(ScheduleCompile!#REF!)),"ENDTABLE",IF(ISERROR(IF(ScheduleCompile!Y269="Off",0,IF(ScheduleCompile!Y269="On",1,IF(ISNUMBER(ScheduleCompile!Y269),ScheduleCompile!Y269/1,IF(ISTEXT(ScheduleCompile!Y269),IF(OR(ISNUMBER(FIND("5F",ScheduleCompile!Y269)),ISNUMBER(FIND("0F",ScheduleCompile!Y269)),ISNUMBER(FIND("8F",ScheduleCompile!Y269)),ISNUMBER(FIND("1F",ScheduleCompile!Y269)),ISNUMBER(FIND("2F",ScheduleCompile!Y269)),ISNUMBER(FIND("3F",ScheduleCompile!Y269)),ISNUMBER(FIND("6F",ScheduleCompile!Y269)),ISNUMBER(FIND("7F",ScheduleCompile!Y269)),ISNUMBER(FIND("9F",ScheduleCompile!Y269)),ISNUMBER(FIND("4F",ScheduleCompile!Y269))),VALUE(LEFT(ScheduleCompile!Y269,FIND("F",ScheduleCompile!Y269)-1)),ScheduleCompile!Y269)))))),"",IF(ScheduleCompile!Y269="Off",0,IF(ScheduleCompile!Y269="On",1,IF(ISNUMBER(ScheduleCompile!Y269),ScheduleCompile!Y269/1,IF(ISTEXT(ScheduleCompile!Y269),IF(OR(ISNUMBER(FIND("5F",ScheduleCompile!Y269)),ISNUMBER(FIND("0F",ScheduleCompile!Y269)),ISNUMBER(FIND("8F",ScheduleCompile!Y269)),ISNUMBER(FIND("1F",ScheduleCompile!Y269)),ISNUMBER(FIND("2F",ScheduleCompile!Y269)),ISNUMBER(FIND("3F",ScheduleCompile!Y269)),ISNUMBER(FIND("6F",ScheduleCompile!Y269)),ISNUMBER(FIND("7F",ScheduleCompile!Y269)),ISNUMBER(FIND("9F",ScheduleCompile!Y269)),ISNUMBER(FIND("4F",ScheduleCompile!Y269))),VALUE(LEFT(ScheduleCompile!Y269,FIND("F",ScheduleCompile!Y269)-1)),ScheduleCompile!Y269)))))))</f>
        <v>85</v>
      </c>
    </row>
    <row r="277" spans="1:30" x14ac:dyDescent="0.25">
      <c r="A277" t="str">
        <f t="shared" si="19"/>
        <v>SchDay "ParkingClgSetptSat"  Type = "Temperature" Hr = (85, 85, 85, 85, 85, 85, 85, 85, 85, 85, 85, 85, 85, 85, 85, 85, 85, 85, 85, 85, 85, 85, 85, 85) ..</v>
      </c>
      <c r="B277" s="1" t="s">
        <v>623</v>
      </c>
      <c r="C277" t="str">
        <f t="shared" si="20"/>
        <v xml:space="preserve">SchDay "ParkingClgSetptSat"  Type = "Temperature" Hr = </v>
      </c>
      <c r="D277" t="str">
        <f t="shared" si="21"/>
        <v>(85, 85, 85, 85, 85, 85, 85, 85, 85, 85, 85, 85, 85, 85, 85, 85, 85, 85, 85, 85, 85, 85, 85, 85) ..</v>
      </c>
      <c r="E277" s="30" t="str">
        <f>ScheduleCompile!A270</f>
        <v>ParkingClgSetptSat</v>
      </c>
      <c r="F277" t="str">
        <f t="shared" si="22"/>
        <v>Temperature</v>
      </c>
      <c r="G277" s="1">
        <f>IF(AND(ISERROR(IF(ScheduleCompile!B270="Off",0,IF(ScheduleCompile!B270="On",1,IF(ISNUMBER(ScheduleCompile!B270),ScheduleCompile!B270/1,IF(ISTEXT(ScheduleCompile!B270),IF(OR(ISNUMBER(FIND("5F",ScheduleCompile!B270)),ISNUMBER(FIND("0F",ScheduleCompile!B270)),ISNUMBER(FIND("8F",ScheduleCompile!B270)),ISNUMBER(FIND("1F",ScheduleCompile!B270)),ISNUMBER(FIND("2F",ScheduleCompile!B270)),ISNUMBER(FIND("3F",ScheduleCompile!B270)),ISNUMBER(FIND("6F",ScheduleCompile!B270)),ISNUMBER(FIND("7F",ScheduleCompile!B270)),ISNUMBER(FIND("9F",ScheduleCompile!B270)),ISNUMBER(FIND("4F",ScheduleCompile!B270))),VALUE(LEFT(ScheduleCompile!B270,FIND("F",ScheduleCompile!B270)-1)),ScheduleCompile!B270)))))),ISTEXT(ScheduleCompile!#REF!)),"ENDTABLE",IF(ISERROR(IF(ScheduleCompile!B270="Off",0,IF(ScheduleCompile!B270="On",1,IF(ISNUMBER(ScheduleCompile!B270),ScheduleCompile!B270/1,IF(ISTEXT(ScheduleCompile!B270),IF(OR(ISNUMBER(FIND("5F",ScheduleCompile!B270)),ISNUMBER(FIND("0F",ScheduleCompile!B270)),ISNUMBER(FIND("8F",ScheduleCompile!B270)),ISNUMBER(FIND("1F",ScheduleCompile!B270)),ISNUMBER(FIND("2F",ScheduleCompile!B270)),ISNUMBER(FIND("3F",ScheduleCompile!B270)),ISNUMBER(FIND("6F",ScheduleCompile!B270)),ISNUMBER(FIND("7F",ScheduleCompile!B270)),ISNUMBER(FIND("9F",ScheduleCompile!B270)),ISNUMBER(FIND("4F",ScheduleCompile!B270))),VALUE(LEFT(ScheduleCompile!B270,FIND("F",ScheduleCompile!B270)-1)),ScheduleCompile!B270)))))),"",IF(ScheduleCompile!B270="Off",0,IF(ScheduleCompile!B270="On",1,IF(ISNUMBER(ScheduleCompile!B270),ScheduleCompile!B270/1,IF(ISTEXT(ScheduleCompile!B270),IF(OR(ISNUMBER(FIND("5F",ScheduleCompile!B270)),ISNUMBER(FIND("0F",ScheduleCompile!B270)),ISNUMBER(FIND("8F",ScheduleCompile!B270)),ISNUMBER(FIND("1F",ScheduleCompile!B270)),ISNUMBER(FIND("2F",ScheduleCompile!B270)),ISNUMBER(FIND("3F",ScheduleCompile!B270)),ISNUMBER(FIND("6F",ScheduleCompile!B270)),ISNUMBER(FIND("7F",ScheduleCompile!B270)),ISNUMBER(FIND("9F",ScheduleCompile!B270)),ISNUMBER(FIND("4F",ScheduleCompile!B270))),VALUE(LEFT(ScheduleCompile!B270,FIND("F",ScheduleCompile!B270)-1)),ScheduleCompile!B270)))))))</f>
        <v>85</v>
      </c>
      <c r="H277" s="1">
        <f>IF(AND(ISERROR(IF(ScheduleCompile!C270="Off",0,IF(ScheduleCompile!C270="On",1,IF(ISNUMBER(ScheduleCompile!C270),ScheduleCompile!C270/1,IF(ISTEXT(ScheduleCompile!C270),IF(OR(ISNUMBER(FIND("5F",ScheduleCompile!C270)),ISNUMBER(FIND("0F",ScheduleCompile!C270)),ISNUMBER(FIND("8F",ScheduleCompile!C270)),ISNUMBER(FIND("1F",ScheduleCompile!C270)),ISNUMBER(FIND("2F",ScheduleCompile!C270)),ISNUMBER(FIND("3F",ScheduleCompile!C270)),ISNUMBER(FIND("6F",ScheduleCompile!C270)),ISNUMBER(FIND("7F",ScheduleCompile!C270)),ISNUMBER(FIND("9F",ScheduleCompile!C270)),ISNUMBER(FIND("4F",ScheduleCompile!C270))),VALUE(LEFT(ScheduleCompile!C270,FIND("F",ScheduleCompile!C270)-1)),ScheduleCompile!C270)))))),ISTEXT(ScheduleCompile!#REF!)),"ENDTABLE",IF(ISERROR(IF(ScheduleCompile!C270="Off",0,IF(ScheduleCompile!C270="On",1,IF(ISNUMBER(ScheduleCompile!C270),ScheduleCompile!C270/1,IF(ISTEXT(ScheduleCompile!C270),IF(OR(ISNUMBER(FIND("5F",ScheduleCompile!C270)),ISNUMBER(FIND("0F",ScheduleCompile!C270)),ISNUMBER(FIND("8F",ScheduleCompile!C270)),ISNUMBER(FIND("1F",ScheduleCompile!C270)),ISNUMBER(FIND("2F",ScheduleCompile!C270)),ISNUMBER(FIND("3F",ScheduleCompile!C270)),ISNUMBER(FIND("6F",ScheduleCompile!C270)),ISNUMBER(FIND("7F",ScheduleCompile!C270)),ISNUMBER(FIND("9F",ScheduleCompile!C270)),ISNUMBER(FIND("4F",ScheduleCompile!C270))),VALUE(LEFT(ScheduleCompile!C270,FIND("F",ScheduleCompile!C270)-1)),ScheduleCompile!C270)))))),"",IF(ScheduleCompile!C270="Off",0,IF(ScheduleCompile!C270="On",1,IF(ISNUMBER(ScheduleCompile!C270),ScheduleCompile!C270/1,IF(ISTEXT(ScheduleCompile!C270),IF(OR(ISNUMBER(FIND("5F",ScheduleCompile!C270)),ISNUMBER(FIND("0F",ScheduleCompile!C270)),ISNUMBER(FIND("8F",ScheduleCompile!C270)),ISNUMBER(FIND("1F",ScheduleCompile!C270)),ISNUMBER(FIND("2F",ScheduleCompile!C270)),ISNUMBER(FIND("3F",ScheduleCompile!C270)),ISNUMBER(FIND("6F",ScheduleCompile!C270)),ISNUMBER(FIND("7F",ScheduleCompile!C270)),ISNUMBER(FIND("9F",ScheduleCompile!C270)),ISNUMBER(FIND("4F",ScheduleCompile!C270))),VALUE(LEFT(ScheduleCompile!C270,FIND("F",ScheduleCompile!C270)-1)),ScheduleCompile!C270)))))))</f>
        <v>85</v>
      </c>
      <c r="I277" s="1">
        <f>IF(AND(ISERROR(IF(ScheduleCompile!D270="Off",0,IF(ScheduleCompile!D270="On",1,IF(ISNUMBER(ScheduleCompile!D270),ScheduleCompile!D270/1,IF(ISTEXT(ScheduleCompile!D270),IF(OR(ISNUMBER(FIND("5F",ScheduleCompile!D270)),ISNUMBER(FIND("0F",ScheduleCompile!D270)),ISNUMBER(FIND("8F",ScheduleCompile!D270)),ISNUMBER(FIND("1F",ScheduleCompile!D270)),ISNUMBER(FIND("2F",ScheduleCompile!D270)),ISNUMBER(FIND("3F",ScheduleCompile!D270)),ISNUMBER(FIND("6F",ScheduleCompile!D270)),ISNUMBER(FIND("7F",ScheduleCompile!D270)),ISNUMBER(FIND("9F",ScheduleCompile!D270)),ISNUMBER(FIND("4F",ScheduleCompile!D270))),VALUE(LEFT(ScheduleCompile!D270,FIND("F",ScheduleCompile!D270)-1)),ScheduleCompile!D270)))))),ISTEXT(ScheduleCompile!#REF!)),"ENDTABLE",IF(ISERROR(IF(ScheduleCompile!D270="Off",0,IF(ScheduleCompile!D270="On",1,IF(ISNUMBER(ScheduleCompile!D270),ScheduleCompile!D270/1,IF(ISTEXT(ScheduleCompile!D270),IF(OR(ISNUMBER(FIND("5F",ScheduleCompile!D270)),ISNUMBER(FIND("0F",ScheduleCompile!D270)),ISNUMBER(FIND("8F",ScheduleCompile!D270)),ISNUMBER(FIND("1F",ScheduleCompile!D270)),ISNUMBER(FIND("2F",ScheduleCompile!D270)),ISNUMBER(FIND("3F",ScheduleCompile!D270)),ISNUMBER(FIND("6F",ScheduleCompile!D270)),ISNUMBER(FIND("7F",ScheduleCompile!D270)),ISNUMBER(FIND("9F",ScheduleCompile!D270)),ISNUMBER(FIND("4F",ScheduleCompile!D270))),VALUE(LEFT(ScheduleCompile!D270,FIND("F",ScheduleCompile!D270)-1)),ScheduleCompile!D270)))))),"",IF(ScheduleCompile!D270="Off",0,IF(ScheduleCompile!D270="On",1,IF(ISNUMBER(ScheduleCompile!D270),ScheduleCompile!D270/1,IF(ISTEXT(ScheduleCompile!D270),IF(OR(ISNUMBER(FIND("5F",ScheduleCompile!D270)),ISNUMBER(FIND("0F",ScheduleCompile!D270)),ISNUMBER(FIND("8F",ScheduleCompile!D270)),ISNUMBER(FIND("1F",ScheduleCompile!D270)),ISNUMBER(FIND("2F",ScheduleCompile!D270)),ISNUMBER(FIND("3F",ScheduleCompile!D270)),ISNUMBER(FIND("6F",ScheduleCompile!D270)),ISNUMBER(FIND("7F",ScheduleCompile!D270)),ISNUMBER(FIND("9F",ScheduleCompile!D270)),ISNUMBER(FIND("4F",ScheduleCompile!D270))),VALUE(LEFT(ScheduleCompile!D270,FIND("F",ScheduleCompile!D270)-1)),ScheduleCompile!D270)))))))</f>
        <v>85</v>
      </c>
      <c r="J277" s="1">
        <f>IF(AND(ISERROR(IF(ScheduleCompile!E270="Off",0,IF(ScheduleCompile!E270="On",1,IF(ISNUMBER(ScheduleCompile!E270),ScheduleCompile!E270/1,IF(ISTEXT(ScheduleCompile!E270),IF(OR(ISNUMBER(FIND("5F",ScheduleCompile!E270)),ISNUMBER(FIND("0F",ScheduleCompile!E270)),ISNUMBER(FIND("8F",ScheduleCompile!E270)),ISNUMBER(FIND("1F",ScheduleCompile!E270)),ISNUMBER(FIND("2F",ScheduleCompile!E270)),ISNUMBER(FIND("3F",ScheduleCompile!E270)),ISNUMBER(FIND("6F",ScheduleCompile!E270)),ISNUMBER(FIND("7F",ScheduleCompile!E270)),ISNUMBER(FIND("9F",ScheduleCompile!E270)),ISNUMBER(FIND("4F",ScheduleCompile!E270))),VALUE(LEFT(ScheduleCompile!E270,FIND("F",ScheduleCompile!E270)-1)),ScheduleCompile!E270)))))),ISTEXT(ScheduleCompile!#REF!)),"ENDTABLE",IF(ISERROR(IF(ScheduleCompile!E270="Off",0,IF(ScheduleCompile!E270="On",1,IF(ISNUMBER(ScheduleCompile!E270),ScheduleCompile!E270/1,IF(ISTEXT(ScheduleCompile!E270),IF(OR(ISNUMBER(FIND("5F",ScheduleCompile!E270)),ISNUMBER(FIND("0F",ScheduleCompile!E270)),ISNUMBER(FIND("8F",ScheduleCompile!E270)),ISNUMBER(FIND("1F",ScheduleCompile!E270)),ISNUMBER(FIND("2F",ScheduleCompile!E270)),ISNUMBER(FIND("3F",ScheduleCompile!E270)),ISNUMBER(FIND("6F",ScheduleCompile!E270)),ISNUMBER(FIND("7F",ScheduleCompile!E270)),ISNUMBER(FIND("9F",ScheduleCompile!E270)),ISNUMBER(FIND("4F",ScheduleCompile!E270))),VALUE(LEFT(ScheduleCompile!E270,FIND("F",ScheduleCompile!E270)-1)),ScheduleCompile!E270)))))),"",IF(ScheduleCompile!E270="Off",0,IF(ScheduleCompile!E270="On",1,IF(ISNUMBER(ScheduleCompile!E270),ScheduleCompile!E270/1,IF(ISTEXT(ScheduleCompile!E270),IF(OR(ISNUMBER(FIND("5F",ScheduleCompile!E270)),ISNUMBER(FIND("0F",ScheduleCompile!E270)),ISNUMBER(FIND("8F",ScheduleCompile!E270)),ISNUMBER(FIND("1F",ScheduleCompile!E270)),ISNUMBER(FIND("2F",ScheduleCompile!E270)),ISNUMBER(FIND("3F",ScheduleCompile!E270)),ISNUMBER(FIND("6F",ScheduleCompile!E270)),ISNUMBER(FIND("7F",ScheduleCompile!E270)),ISNUMBER(FIND("9F",ScheduleCompile!E270)),ISNUMBER(FIND("4F",ScheduleCompile!E270))),VALUE(LEFT(ScheduleCompile!E270,FIND("F",ScheduleCompile!E270)-1)),ScheduleCompile!E270)))))))</f>
        <v>85</v>
      </c>
      <c r="K277" s="1">
        <f>IF(AND(ISERROR(IF(ScheduleCompile!F270="Off",0,IF(ScheduleCompile!F270="On",1,IF(ISNUMBER(ScheduleCompile!F270),ScheduleCompile!F270/1,IF(ISTEXT(ScheduleCompile!F270),IF(OR(ISNUMBER(FIND("5F",ScheduleCompile!F270)),ISNUMBER(FIND("0F",ScheduleCompile!F270)),ISNUMBER(FIND("8F",ScheduleCompile!F270)),ISNUMBER(FIND("1F",ScheduleCompile!F270)),ISNUMBER(FIND("2F",ScheduleCompile!F270)),ISNUMBER(FIND("3F",ScheduleCompile!F270)),ISNUMBER(FIND("6F",ScheduleCompile!F270)),ISNUMBER(FIND("7F",ScheduleCompile!F270)),ISNUMBER(FIND("9F",ScheduleCompile!F270)),ISNUMBER(FIND("4F",ScheduleCompile!F270))),VALUE(LEFT(ScheduleCompile!F270,FIND("F",ScheduleCompile!F270)-1)),ScheduleCompile!F270)))))),ISTEXT(ScheduleCompile!#REF!)),"ENDTABLE",IF(ISERROR(IF(ScheduleCompile!F270="Off",0,IF(ScheduleCompile!F270="On",1,IF(ISNUMBER(ScheduleCompile!F270),ScheduleCompile!F270/1,IF(ISTEXT(ScheduleCompile!F270),IF(OR(ISNUMBER(FIND("5F",ScheduleCompile!F270)),ISNUMBER(FIND("0F",ScheduleCompile!F270)),ISNUMBER(FIND("8F",ScheduleCompile!F270)),ISNUMBER(FIND("1F",ScheduleCompile!F270)),ISNUMBER(FIND("2F",ScheduleCompile!F270)),ISNUMBER(FIND("3F",ScheduleCompile!F270)),ISNUMBER(FIND("6F",ScheduleCompile!F270)),ISNUMBER(FIND("7F",ScheduleCompile!F270)),ISNUMBER(FIND("9F",ScheduleCompile!F270)),ISNUMBER(FIND("4F",ScheduleCompile!F270))),VALUE(LEFT(ScheduleCompile!F270,FIND("F",ScheduleCompile!F270)-1)),ScheduleCompile!F270)))))),"",IF(ScheduleCompile!F270="Off",0,IF(ScheduleCompile!F270="On",1,IF(ISNUMBER(ScheduleCompile!F270),ScheduleCompile!F270/1,IF(ISTEXT(ScheduleCompile!F270),IF(OR(ISNUMBER(FIND("5F",ScheduleCompile!F270)),ISNUMBER(FIND("0F",ScheduleCompile!F270)),ISNUMBER(FIND("8F",ScheduleCompile!F270)),ISNUMBER(FIND("1F",ScheduleCompile!F270)),ISNUMBER(FIND("2F",ScheduleCompile!F270)),ISNUMBER(FIND("3F",ScheduleCompile!F270)),ISNUMBER(FIND("6F",ScheduleCompile!F270)),ISNUMBER(FIND("7F",ScheduleCompile!F270)),ISNUMBER(FIND("9F",ScheduleCompile!F270)),ISNUMBER(FIND("4F",ScheduleCompile!F270))),VALUE(LEFT(ScheduleCompile!F270,FIND("F",ScheduleCompile!F270)-1)),ScheduleCompile!F270)))))))</f>
        <v>85</v>
      </c>
      <c r="L277" s="1">
        <f>IF(AND(ISERROR(IF(ScheduleCompile!G270="Off",0,IF(ScheduleCompile!G270="On",1,IF(ISNUMBER(ScheduleCompile!G270),ScheduleCompile!G270/1,IF(ISTEXT(ScheduleCompile!G270),IF(OR(ISNUMBER(FIND("5F",ScheduleCompile!G270)),ISNUMBER(FIND("0F",ScheduleCompile!G270)),ISNUMBER(FIND("8F",ScheduleCompile!G270)),ISNUMBER(FIND("1F",ScheduleCompile!G270)),ISNUMBER(FIND("2F",ScheduleCompile!G270)),ISNUMBER(FIND("3F",ScheduleCompile!G270)),ISNUMBER(FIND("6F",ScheduleCompile!G270)),ISNUMBER(FIND("7F",ScheduleCompile!G270)),ISNUMBER(FIND("9F",ScheduleCompile!G270)),ISNUMBER(FIND("4F",ScheduleCompile!G270))),VALUE(LEFT(ScheduleCompile!G270,FIND("F",ScheduleCompile!G270)-1)),ScheduleCompile!G270)))))),ISTEXT(ScheduleCompile!#REF!)),"ENDTABLE",IF(ISERROR(IF(ScheduleCompile!G270="Off",0,IF(ScheduleCompile!G270="On",1,IF(ISNUMBER(ScheduleCompile!G270),ScheduleCompile!G270/1,IF(ISTEXT(ScheduleCompile!G270),IF(OR(ISNUMBER(FIND("5F",ScheduleCompile!G270)),ISNUMBER(FIND("0F",ScheduleCompile!G270)),ISNUMBER(FIND("8F",ScheduleCompile!G270)),ISNUMBER(FIND("1F",ScheduleCompile!G270)),ISNUMBER(FIND("2F",ScheduleCompile!G270)),ISNUMBER(FIND("3F",ScheduleCompile!G270)),ISNUMBER(FIND("6F",ScheduleCompile!G270)),ISNUMBER(FIND("7F",ScheduleCompile!G270)),ISNUMBER(FIND("9F",ScheduleCompile!G270)),ISNUMBER(FIND("4F",ScheduleCompile!G270))),VALUE(LEFT(ScheduleCompile!G270,FIND("F",ScheduleCompile!G270)-1)),ScheduleCompile!G270)))))),"",IF(ScheduleCompile!G270="Off",0,IF(ScheduleCompile!G270="On",1,IF(ISNUMBER(ScheduleCompile!G270),ScheduleCompile!G270/1,IF(ISTEXT(ScheduleCompile!G270),IF(OR(ISNUMBER(FIND("5F",ScheduleCompile!G270)),ISNUMBER(FIND("0F",ScheduleCompile!G270)),ISNUMBER(FIND("8F",ScheduleCompile!G270)),ISNUMBER(FIND("1F",ScheduleCompile!G270)),ISNUMBER(FIND("2F",ScheduleCompile!G270)),ISNUMBER(FIND("3F",ScheduleCompile!G270)),ISNUMBER(FIND("6F",ScheduleCompile!G270)),ISNUMBER(FIND("7F",ScheduleCompile!G270)),ISNUMBER(FIND("9F",ScheduleCompile!G270)),ISNUMBER(FIND("4F",ScheduleCompile!G270))),VALUE(LEFT(ScheduleCompile!G270,FIND("F",ScheduleCompile!G270)-1)),ScheduleCompile!G270)))))))</f>
        <v>85</v>
      </c>
      <c r="M277" s="1">
        <f>IF(AND(ISERROR(IF(ScheduleCompile!H270="Off",0,IF(ScheduleCompile!H270="On",1,IF(ISNUMBER(ScheduleCompile!H270),ScheduleCompile!H270/1,IF(ISTEXT(ScheduleCompile!H270),IF(OR(ISNUMBER(FIND("5F",ScheduleCompile!H270)),ISNUMBER(FIND("0F",ScheduleCompile!H270)),ISNUMBER(FIND("8F",ScheduleCompile!H270)),ISNUMBER(FIND("1F",ScheduleCompile!H270)),ISNUMBER(FIND("2F",ScheduleCompile!H270)),ISNUMBER(FIND("3F",ScheduleCompile!H270)),ISNUMBER(FIND("6F",ScheduleCompile!H270)),ISNUMBER(FIND("7F",ScheduleCompile!H270)),ISNUMBER(FIND("9F",ScheduleCompile!H270)),ISNUMBER(FIND("4F",ScheduleCompile!H270))),VALUE(LEFT(ScheduleCompile!H270,FIND("F",ScheduleCompile!H270)-1)),ScheduleCompile!H270)))))),ISTEXT(ScheduleCompile!#REF!)),"ENDTABLE",IF(ISERROR(IF(ScheduleCompile!H270="Off",0,IF(ScheduleCompile!H270="On",1,IF(ISNUMBER(ScheduleCompile!H270),ScheduleCompile!H270/1,IF(ISTEXT(ScheduleCompile!H270),IF(OR(ISNUMBER(FIND("5F",ScheduleCompile!H270)),ISNUMBER(FIND("0F",ScheduleCompile!H270)),ISNUMBER(FIND("8F",ScheduleCompile!H270)),ISNUMBER(FIND("1F",ScheduleCompile!H270)),ISNUMBER(FIND("2F",ScheduleCompile!H270)),ISNUMBER(FIND("3F",ScheduleCompile!H270)),ISNUMBER(FIND("6F",ScheduleCompile!H270)),ISNUMBER(FIND("7F",ScheduleCompile!H270)),ISNUMBER(FIND("9F",ScheduleCompile!H270)),ISNUMBER(FIND("4F",ScheduleCompile!H270))),VALUE(LEFT(ScheduleCompile!H270,FIND("F",ScheduleCompile!H270)-1)),ScheduleCompile!H270)))))),"",IF(ScheduleCompile!H270="Off",0,IF(ScheduleCompile!H270="On",1,IF(ISNUMBER(ScheduleCompile!H270),ScheduleCompile!H270/1,IF(ISTEXT(ScheduleCompile!H270),IF(OR(ISNUMBER(FIND("5F",ScheduleCompile!H270)),ISNUMBER(FIND("0F",ScheduleCompile!H270)),ISNUMBER(FIND("8F",ScheduleCompile!H270)),ISNUMBER(FIND("1F",ScheduleCompile!H270)),ISNUMBER(FIND("2F",ScheduleCompile!H270)),ISNUMBER(FIND("3F",ScheduleCompile!H270)),ISNUMBER(FIND("6F",ScheduleCompile!H270)),ISNUMBER(FIND("7F",ScheduleCompile!H270)),ISNUMBER(FIND("9F",ScheduleCompile!H270)),ISNUMBER(FIND("4F",ScheduleCompile!H270))),VALUE(LEFT(ScheduleCompile!H270,FIND("F",ScheduleCompile!H270)-1)),ScheduleCompile!H270)))))))</f>
        <v>85</v>
      </c>
      <c r="N277" s="1">
        <f>IF(AND(ISERROR(IF(ScheduleCompile!I270="Off",0,IF(ScheduleCompile!I270="On",1,IF(ISNUMBER(ScheduleCompile!I270),ScheduleCompile!I270/1,IF(ISTEXT(ScheduleCompile!I270),IF(OR(ISNUMBER(FIND("5F",ScheduleCompile!I270)),ISNUMBER(FIND("0F",ScheduleCompile!I270)),ISNUMBER(FIND("8F",ScheduleCompile!I270)),ISNUMBER(FIND("1F",ScheduleCompile!I270)),ISNUMBER(FIND("2F",ScheduleCompile!I270)),ISNUMBER(FIND("3F",ScheduleCompile!I270)),ISNUMBER(FIND("6F",ScheduleCompile!I270)),ISNUMBER(FIND("7F",ScheduleCompile!I270)),ISNUMBER(FIND("9F",ScheduleCompile!I270)),ISNUMBER(FIND("4F",ScheduleCompile!I270))),VALUE(LEFT(ScheduleCompile!I270,FIND("F",ScheduleCompile!I270)-1)),ScheduleCompile!I270)))))),ISTEXT(ScheduleCompile!#REF!)),"ENDTABLE",IF(ISERROR(IF(ScheduleCompile!I270="Off",0,IF(ScheduleCompile!I270="On",1,IF(ISNUMBER(ScheduleCompile!I270),ScheduleCompile!I270/1,IF(ISTEXT(ScheduleCompile!I270),IF(OR(ISNUMBER(FIND("5F",ScheduleCompile!I270)),ISNUMBER(FIND("0F",ScheduleCompile!I270)),ISNUMBER(FIND("8F",ScheduleCompile!I270)),ISNUMBER(FIND("1F",ScheduleCompile!I270)),ISNUMBER(FIND("2F",ScheduleCompile!I270)),ISNUMBER(FIND("3F",ScheduleCompile!I270)),ISNUMBER(FIND("6F",ScheduleCompile!I270)),ISNUMBER(FIND("7F",ScheduleCompile!I270)),ISNUMBER(FIND("9F",ScheduleCompile!I270)),ISNUMBER(FIND("4F",ScheduleCompile!I270))),VALUE(LEFT(ScheduleCompile!I270,FIND("F",ScheduleCompile!I270)-1)),ScheduleCompile!I270)))))),"",IF(ScheduleCompile!I270="Off",0,IF(ScheduleCompile!I270="On",1,IF(ISNUMBER(ScheduleCompile!I270),ScheduleCompile!I270/1,IF(ISTEXT(ScheduleCompile!I270),IF(OR(ISNUMBER(FIND("5F",ScheduleCompile!I270)),ISNUMBER(FIND("0F",ScheduleCompile!I270)),ISNUMBER(FIND("8F",ScheduleCompile!I270)),ISNUMBER(FIND("1F",ScheduleCompile!I270)),ISNUMBER(FIND("2F",ScheduleCompile!I270)),ISNUMBER(FIND("3F",ScheduleCompile!I270)),ISNUMBER(FIND("6F",ScheduleCompile!I270)),ISNUMBER(FIND("7F",ScheduleCompile!I270)),ISNUMBER(FIND("9F",ScheduleCompile!I270)),ISNUMBER(FIND("4F",ScheduleCompile!I270))),VALUE(LEFT(ScheduleCompile!I270,FIND("F",ScheduleCompile!I270)-1)),ScheduleCompile!I270)))))))</f>
        <v>85</v>
      </c>
      <c r="O277" s="1">
        <f>IF(AND(ISERROR(IF(ScheduleCompile!J270="Off",0,IF(ScheduleCompile!J270="On",1,IF(ISNUMBER(ScheduleCompile!J270),ScheduleCompile!J270/1,IF(ISTEXT(ScheduleCompile!J270),IF(OR(ISNUMBER(FIND("5F",ScheduleCompile!J270)),ISNUMBER(FIND("0F",ScheduleCompile!J270)),ISNUMBER(FIND("8F",ScheduleCompile!J270)),ISNUMBER(FIND("1F",ScheduleCompile!J270)),ISNUMBER(FIND("2F",ScheduleCompile!J270)),ISNUMBER(FIND("3F",ScheduleCompile!J270)),ISNUMBER(FIND("6F",ScheduleCompile!J270)),ISNUMBER(FIND("7F",ScheduleCompile!J270)),ISNUMBER(FIND("9F",ScheduleCompile!J270)),ISNUMBER(FIND("4F",ScheduleCompile!J270))),VALUE(LEFT(ScheduleCompile!J270,FIND("F",ScheduleCompile!J270)-1)),ScheduleCompile!J270)))))),ISTEXT(ScheduleCompile!#REF!)),"ENDTABLE",IF(ISERROR(IF(ScheduleCompile!J270="Off",0,IF(ScheduleCompile!J270="On",1,IF(ISNUMBER(ScheduleCompile!J270),ScheduleCompile!J270/1,IF(ISTEXT(ScheduleCompile!J270),IF(OR(ISNUMBER(FIND("5F",ScheduleCompile!J270)),ISNUMBER(FIND("0F",ScheduleCompile!J270)),ISNUMBER(FIND("8F",ScheduleCompile!J270)),ISNUMBER(FIND("1F",ScheduleCompile!J270)),ISNUMBER(FIND("2F",ScheduleCompile!J270)),ISNUMBER(FIND("3F",ScheduleCompile!J270)),ISNUMBER(FIND("6F",ScheduleCompile!J270)),ISNUMBER(FIND("7F",ScheduleCompile!J270)),ISNUMBER(FIND("9F",ScheduleCompile!J270)),ISNUMBER(FIND("4F",ScheduleCompile!J270))),VALUE(LEFT(ScheduleCompile!J270,FIND("F",ScheduleCompile!J270)-1)),ScheduleCompile!J270)))))),"",IF(ScheduleCompile!J270="Off",0,IF(ScheduleCompile!J270="On",1,IF(ISNUMBER(ScheduleCompile!J270),ScheduleCompile!J270/1,IF(ISTEXT(ScheduleCompile!J270),IF(OR(ISNUMBER(FIND("5F",ScheduleCompile!J270)),ISNUMBER(FIND("0F",ScheduleCompile!J270)),ISNUMBER(FIND("8F",ScheduleCompile!J270)),ISNUMBER(FIND("1F",ScheduleCompile!J270)),ISNUMBER(FIND("2F",ScheduleCompile!J270)),ISNUMBER(FIND("3F",ScheduleCompile!J270)),ISNUMBER(FIND("6F",ScheduleCompile!J270)),ISNUMBER(FIND("7F",ScheduleCompile!J270)),ISNUMBER(FIND("9F",ScheduleCompile!J270)),ISNUMBER(FIND("4F",ScheduleCompile!J270))),VALUE(LEFT(ScheduleCompile!J270,FIND("F",ScheduleCompile!J270)-1)),ScheduleCompile!J270)))))))</f>
        <v>85</v>
      </c>
      <c r="P277" s="1">
        <f>IF(AND(ISERROR(IF(ScheduleCompile!K270="Off",0,IF(ScheduleCompile!K270="On",1,IF(ISNUMBER(ScheduleCompile!K270),ScheduleCompile!K270/1,IF(ISTEXT(ScheduleCompile!K270),IF(OR(ISNUMBER(FIND("5F",ScheduleCompile!K270)),ISNUMBER(FIND("0F",ScheduleCompile!K270)),ISNUMBER(FIND("8F",ScheduleCompile!K270)),ISNUMBER(FIND("1F",ScheduleCompile!K270)),ISNUMBER(FIND("2F",ScheduleCompile!K270)),ISNUMBER(FIND("3F",ScheduleCompile!K270)),ISNUMBER(FIND("6F",ScheduleCompile!K270)),ISNUMBER(FIND("7F",ScheduleCompile!K270)),ISNUMBER(FIND("9F",ScheduleCompile!K270)),ISNUMBER(FIND("4F",ScheduleCompile!K270))),VALUE(LEFT(ScheduleCompile!K270,FIND("F",ScheduleCompile!K270)-1)),ScheduleCompile!K270)))))),ISTEXT(ScheduleCompile!#REF!)),"ENDTABLE",IF(ISERROR(IF(ScheduleCompile!K270="Off",0,IF(ScheduleCompile!K270="On",1,IF(ISNUMBER(ScheduleCompile!K270),ScheduleCompile!K270/1,IF(ISTEXT(ScheduleCompile!K270),IF(OR(ISNUMBER(FIND("5F",ScheduleCompile!K270)),ISNUMBER(FIND("0F",ScheduleCompile!K270)),ISNUMBER(FIND("8F",ScheduleCompile!K270)),ISNUMBER(FIND("1F",ScheduleCompile!K270)),ISNUMBER(FIND("2F",ScheduleCompile!K270)),ISNUMBER(FIND("3F",ScheduleCompile!K270)),ISNUMBER(FIND("6F",ScheduleCompile!K270)),ISNUMBER(FIND("7F",ScheduleCompile!K270)),ISNUMBER(FIND("9F",ScheduleCompile!K270)),ISNUMBER(FIND("4F",ScheduleCompile!K270))),VALUE(LEFT(ScheduleCompile!K270,FIND("F",ScheduleCompile!K270)-1)),ScheduleCompile!K270)))))),"",IF(ScheduleCompile!K270="Off",0,IF(ScheduleCompile!K270="On",1,IF(ISNUMBER(ScheduleCompile!K270),ScheduleCompile!K270/1,IF(ISTEXT(ScheduleCompile!K270),IF(OR(ISNUMBER(FIND("5F",ScheduleCompile!K270)),ISNUMBER(FIND("0F",ScheduleCompile!K270)),ISNUMBER(FIND("8F",ScheduleCompile!K270)),ISNUMBER(FIND("1F",ScheduleCompile!K270)),ISNUMBER(FIND("2F",ScheduleCompile!K270)),ISNUMBER(FIND("3F",ScheduleCompile!K270)),ISNUMBER(FIND("6F",ScheduleCompile!K270)),ISNUMBER(FIND("7F",ScheduleCompile!K270)),ISNUMBER(FIND("9F",ScheduleCompile!K270)),ISNUMBER(FIND("4F",ScheduleCompile!K270))),VALUE(LEFT(ScheduleCompile!K270,FIND("F",ScheduleCompile!K270)-1)),ScheduleCompile!K270)))))))</f>
        <v>85</v>
      </c>
      <c r="Q277" s="1">
        <f>IF(AND(ISERROR(IF(ScheduleCompile!L270="Off",0,IF(ScheduleCompile!L270="On",1,IF(ISNUMBER(ScheduleCompile!L270),ScheduleCompile!L270/1,IF(ISTEXT(ScheduleCompile!L270),IF(OR(ISNUMBER(FIND("5F",ScheduleCompile!L270)),ISNUMBER(FIND("0F",ScheduleCompile!L270)),ISNUMBER(FIND("8F",ScheduleCompile!L270)),ISNUMBER(FIND("1F",ScheduleCompile!L270)),ISNUMBER(FIND("2F",ScheduleCompile!L270)),ISNUMBER(FIND("3F",ScheduleCompile!L270)),ISNUMBER(FIND("6F",ScheduleCompile!L270)),ISNUMBER(FIND("7F",ScheduleCompile!L270)),ISNUMBER(FIND("9F",ScheduleCompile!L270)),ISNUMBER(FIND("4F",ScheduleCompile!L270))),VALUE(LEFT(ScheduleCompile!L270,FIND("F",ScheduleCompile!L270)-1)),ScheduleCompile!L270)))))),ISTEXT(ScheduleCompile!#REF!)),"ENDTABLE",IF(ISERROR(IF(ScheduleCompile!L270="Off",0,IF(ScheduleCompile!L270="On",1,IF(ISNUMBER(ScheduleCompile!L270),ScheduleCompile!L270/1,IF(ISTEXT(ScheduleCompile!L270),IF(OR(ISNUMBER(FIND("5F",ScheduleCompile!L270)),ISNUMBER(FIND("0F",ScheduleCompile!L270)),ISNUMBER(FIND("8F",ScheduleCompile!L270)),ISNUMBER(FIND("1F",ScheduleCompile!L270)),ISNUMBER(FIND("2F",ScheduleCompile!L270)),ISNUMBER(FIND("3F",ScheduleCompile!L270)),ISNUMBER(FIND("6F",ScheduleCompile!L270)),ISNUMBER(FIND("7F",ScheduleCompile!L270)),ISNUMBER(FIND("9F",ScheduleCompile!L270)),ISNUMBER(FIND("4F",ScheduleCompile!L270))),VALUE(LEFT(ScheduleCompile!L270,FIND("F",ScheduleCompile!L270)-1)),ScheduleCompile!L270)))))),"",IF(ScheduleCompile!L270="Off",0,IF(ScheduleCompile!L270="On",1,IF(ISNUMBER(ScheduleCompile!L270),ScheduleCompile!L270/1,IF(ISTEXT(ScheduleCompile!L270),IF(OR(ISNUMBER(FIND("5F",ScheduleCompile!L270)),ISNUMBER(FIND("0F",ScheduleCompile!L270)),ISNUMBER(FIND("8F",ScheduleCompile!L270)),ISNUMBER(FIND("1F",ScheduleCompile!L270)),ISNUMBER(FIND("2F",ScheduleCompile!L270)),ISNUMBER(FIND("3F",ScheduleCompile!L270)),ISNUMBER(FIND("6F",ScheduleCompile!L270)),ISNUMBER(FIND("7F",ScheduleCompile!L270)),ISNUMBER(FIND("9F",ScheduleCompile!L270)),ISNUMBER(FIND("4F",ScheduleCompile!L270))),VALUE(LEFT(ScheduleCompile!L270,FIND("F",ScheduleCompile!L270)-1)),ScheduleCompile!L270)))))))</f>
        <v>85</v>
      </c>
      <c r="R277" s="1">
        <f>IF(AND(ISERROR(IF(ScheduleCompile!M270="Off",0,IF(ScheduleCompile!M270="On",1,IF(ISNUMBER(ScheduleCompile!M270),ScheduleCompile!M270/1,IF(ISTEXT(ScheduleCompile!M270),IF(OR(ISNUMBER(FIND("5F",ScheduleCompile!M270)),ISNUMBER(FIND("0F",ScheduleCompile!M270)),ISNUMBER(FIND("8F",ScheduleCompile!M270)),ISNUMBER(FIND("1F",ScheduleCompile!M270)),ISNUMBER(FIND("2F",ScheduleCompile!M270)),ISNUMBER(FIND("3F",ScheduleCompile!M270)),ISNUMBER(FIND("6F",ScheduleCompile!M270)),ISNUMBER(FIND("7F",ScheduleCompile!M270)),ISNUMBER(FIND("9F",ScheduleCompile!M270)),ISNUMBER(FIND("4F",ScheduleCompile!M270))),VALUE(LEFT(ScheduleCompile!M270,FIND("F",ScheduleCompile!M270)-1)),ScheduleCompile!M270)))))),ISTEXT(ScheduleCompile!#REF!)),"ENDTABLE",IF(ISERROR(IF(ScheduleCompile!M270="Off",0,IF(ScheduleCompile!M270="On",1,IF(ISNUMBER(ScheduleCompile!M270),ScheduleCompile!M270/1,IF(ISTEXT(ScheduleCompile!M270),IF(OR(ISNUMBER(FIND("5F",ScheduleCompile!M270)),ISNUMBER(FIND("0F",ScheduleCompile!M270)),ISNUMBER(FIND("8F",ScheduleCompile!M270)),ISNUMBER(FIND("1F",ScheduleCompile!M270)),ISNUMBER(FIND("2F",ScheduleCompile!M270)),ISNUMBER(FIND("3F",ScheduleCompile!M270)),ISNUMBER(FIND("6F",ScheduleCompile!M270)),ISNUMBER(FIND("7F",ScheduleCompile!M270)),ISNUMBER(FIND("9F",ScheduleCompile!M270)),ISNUMBER(FIND("4F",ScheduleCompile!M270))),VALUE(LEFT(ScheduleCompile!M270,FIND("F",ScheduleCompile!M270)-1)),ScheduleCompile!M270)))))),"",IF(ScheduleCompile!M270="Off",0,IF(ScheduleCompile!M270="On",1,IF(ISNUMBER(ScheduleCompile!M270),ScheduleCompile!M270/1,IF(ISTEXT(ScheduleCompile!M270),IF(OR(ISNUMBER(FIND("5F",ScheduleCompile!M270)),ISNUMBER(FIND("0F",ScheduleCompile!M270)),ISNUMBER(FIND("8F",ScheduleCompile!M270)),ISNUMBER(FIND("1F",ScheduleCompile!M270)),ISNUMBER(FIND("2F",ScheduleCompile!M270)),ISNUMBER(FIND("3F",ScheduleCompile!M270)),ISNUMBER(FIND("6F",ScheduleCompile!M270)),ISNUMBER(FIND("7F",ScheduleCompile!M270)),ISNUMBER(FIND("9F",ScheduleCompile!M270)),ISNUMBER(FIND("4F",ScheduleCompile!M270))),VALUE(LEFT(ScheduleCompile!M270,FIND("F",ScheduleCompile!M270)-1)),ScheduleCompile!M270)))))))</f>
        <v>85</v>
      </c>
      <c r="S277" s="1">
        <f>IF(AND(ISERROR(IF(ScheduleCompile!N270="Off",0,IF(ScheduleCompile!N270="On",1,IF(ISNUMBER(ScheduleCompile!N270),ScheduleCompile!N270/1,IF(ISTEXT(ScheduleCompile!N270),IF(OR(ISNUMBER(FIND("5F",ScheduleCompile!N270)),ISNUMBER(FIND("0F",ScheduleCompile!N270)),ISNUMBER(FIND("8F",ScheduleCompile!N270)),ISNUMBER(FIND("1F",ScheduleCompile!N270)),ISNUMBER(FIND("2F",ScheduleCompile!N270)),ISNUMBER(FIND("3F",ScheduleCompile!N270)),ISNUMBER(FIND("6F",ScheduleCompile!N270)),ISNUMBER(FIND("7F",ScheduleCompile!N270)),ISNUMBER(FIND("9F",ScheduleCompile!N270)),ISNUMBER(FIND("4F",ScheduleCompile!N270))),VALUE(LEFT(ScheduleCompile!N270,FIND("F",ScheduleCompile!N270)-1)),ScheduleCompile!N270)))))),ISTEXT(ScheduleCompile!#REF!)),"ENDTABLE",IF(ISERROR(IF(ScheduleCompile!N270="Off",0,IF(ScheduleCompile!N270="On",1,IF(ISNUMBER(ScheduleCompile!N270),ScheduleCompile!N270/1,IF(ISTEXT(ScheduleCompile!N270),IF(OR(ISNUMBER(FIND("5F",ScheduleCompile!N270)),ISNUMBER(FIND("0F",ScheduleCompile!N270)),ISNUMBER(FIND("8F",ScheduleCompile!N270)),ISNUMBER(FIND("1F",ScheduleCompile!N270)),ISNUMBER(FIND("2F",ScheduleCompile!N270)),ISNUMBER(FIND("3F",ScheduleCompile!N270)),ISNUMBER(FIND("6F",ScheduleCompile!N270)),ISNUMBER(FIND("7F",ScheduleCompile!N270)),ISNUMBER(FIND("9F",ScheduleCompile!N270)),ISNUMBER(FIND("4F",ScheduleCompile!N270))),VALUE(LEFT(ScheduleCompile!N270,FIND("F",ScheduleCompile!N270)-1)),ScheduleCompile!N270)))))),"",IF(ScheduleCompile!N270="Off",0,IF(ScheduleCompile!N270="On",1,IF(ISNUMBER(ScheduleCompile!N270),ScheduleCompile!N270/1,IF(ISTEXT(ScheduleCompile!N270),IF(OR(ISNUMBER(FIND("5F",ScheduleCompile!N270)),ISNUMBER(FIND("0F",ScheduleCompile!N270)),ISNUMBER(FIND("8F",ScheduleCompile!N270)),ISNUMBER(FIND("1F",ScheduleCompile!N270)),ISNUMBER(FIND("2F",ScheduleCompile!N270)),ISNUMBER(FIND("3F",ScheduleCompile!N270)),ISNUMBER(FIND("6F",ScheduleCompile!N270)),ISNUMBER(FIND("7F",ScheduleCompile!N270)),ISNUMBER(FIND("9F",ScheduleCompile!N270)),ISNUMBER(FIND("4F",ScheduleCompile!N270))),VALUE(LEFT(ScheduleCompile!N270,FIND("F",ScheduleCompile!N270)-1)),ScheduleCompile!N270)))))))</f>
        <v>85</v>
      </c>
      <c r="T277" s="1">
        <f>IF(AND(ISERROR(IF(ScheduleCompile!O270="Off",0,IF(ScheduleCompile!O270="On",1,IF(ISNUMBER(ScheduleCompile!O270),ScheduleCompile!O270/1,IF(ISTEXT(ScheduleCompile!O270),IF(OR(ISNUMBER(FIND("5F",ScheduleCompile!O270)),ISNUMBER(FIND("0F",ScheduleCompile!O270)),ISNUMBER(FIND("8F",ScheduleCompile!O270)),ISNUMBER(FIND("1F",ScheduleCompile!O270)),ISNUMBER(FIND("2F",ScheduleCompile!O270)),ISNUMBER(FIND("3F",ScheduleCompile!O270)),ISNUMBER(FIND("6F",ScheduleCompile!O270)),ISNUMBER(FIND("7F",ScheduleCompile!O270)),ISNUMBER(FIND("9F",ScheduleCompile!O270)),ISNUMBER(FIND("4F",ScheduleCompile!O270))),VALUE(LEFT(ScheduleCompile!O270,FIND("F",ScheduleCompile!O270)-1)),ScheduleCompile!O270)))))),ISTEXT(ScheduleCompile!#REF!)),"ENDTABLE",IF(ISERROR(IF(ScheduleCompile!O270="Off",0,IF(ScheduleCompile!O270="On",1,IF(ISNUMBER(ScheduleCompile!O270),ScheduleCompile!O270/1,IF(ISTEXT(ScheduleCompile!O270),IF(OR(ISNUMBER(FIND("5F",ScheduleCompile!O270)),ISNUMBER(FIND("0F",ScheduleCompile!O270)),ISNUMBER(FIND("8F",ScheduleCompile!O270)),ISNUMBER(FIND("1F",ScheduleCompile!O270)),ISNUMBER(FIND("2F",ScheduleCompile!O270)),ISNUMBER(FIND("3F",ScheduleCompile!O270)),ISNUMBER(FIND("6F",ScheduleCompile!O270)),ISNUMBER(FIND("7F",ScheduleCompile!O270)),ISNUMBER(FIND("9F",ScheduleCompile!O270)),ISNUMBER(FIND("4F",ScheduleCompile!O270))),VALUE(LEFT(ScheduleCompile!O270,FIND("F",ScheduleCompile!O270)-1)),ScheduleCompile!O270)))))),"",IF(ScheduleCompile!O270="Off",0,IF(ScheduleCompile!O270="On",1,IF(ISNUMBER(ScheduleCompile!O270),ScheduleCompile!O270/1,IF(ISTEXT(ScheduleCompile!O270),IF(OR(ISNUMBER(FIND("5F",ScheduleCompile!O270)),ISNUMBER(FIND("0F",ScheduleCompile!O270)),ISNUMBER(FIND("8F",ScheduleCompile!O270)),ISNUMBER(FIND("1F",ScheduleCompile!O270)),ISNUMBER(FIND("2F",ScheduleCompile!O270)),ISNUMBER(FIND("3F",ScheduleCompile!O270)),ISNUMBER(FIND("6F",ScheduleCompile!O270)),ISNUMBER(FIND("7F",ScheduleCompile!O270)),ISNUMBER(FIND("9F",ScheduleCompile!O270)),ISNUMBER(FIND("4F",ScheduleCompile!O270))),VALUE(LEFT(ScheduleCompile!O270,FIND("F",ScheduleCompile!O270)-1)),ScheduleCompile!O270)))))))</f>
        <v>85</v>
      </c>
      <c r="U277" s="1">
        <f>IF(AND(ISERROR(IF(ScheduleCompile!P270="Off",0,IF(ScheduleCompile!P270="On",1,IF(ISNUMBER(ScheduleCompile!P270),ScheduleCompile!P270/1,IF(ISTEXT(ScheduleCompile!P270),IF(OR(ISNUMBER(FIND("5F",ScheduleCompile!P270)),ISNUMBER(FIND("0F",ScheduleCompile!P270)),ISNUMBER(FIND("8F",ScheduleCompile!P270)),ISNUMBER(FIND("1F",ScheduleCompile!P270)),ISNUMBER(FIND("2F",ScheduleCompile!P270)),ISNUMBER(FIND("3F",ScheduleCompile!P270)),ISNUMBER(FIND("6F",ScheduleCompile!P270)),ISNUMBER(FIND("7F",ScheduleCompile!P270)),ISNUMBER(FIND("9F",ScheduleCompile!P270)),ISNUMBER(FIND("4F",ScheduleCompile!P270))),VALUE(LEFT(ScheduleCompile!P270,FIND("F",ScheduleCompile!P270)-1)),ScheduleCompile!P270)))))),ISTEXT(ScheduleCompile!#REF!)),"ENDTABLE",IF(ISERROR(IF(ScheduleCompile!P270="Off",0,IF(ScheduleCompile!P270="On",1,IF(ISNUMBER(ScheduleCompile!P270),ScheduleCompile!P270/1,IF(ISTEXT(ScheduleCompile!P270),IF(OR(ISNUMBER(FIND("5F",ScheduleCompile!P270)),ISNUMBER(FIND("0F",ScheduleCompile!P270)),ISNUMBER(FIND("8F",ScheduleCompile!P270)),ISNUMBER(FIND("1F",ScheduleCompile!P270)),ISNUMBER(FIND("2F",ScheduleCompile!P270)),ISNUMBER(FIND("3F",ScheduleCompile!P270)),ISNUMBER(FIND("6F",ScheduleCompile!P270)),ISNUMBER(FIND("7F",ScheduleCompile!P270)),ISNUMBER(FIND("9F",ScheduleCompile!P270)),ISNUMBER(FIND("4F",ScheduleCompile!P270))),VALUE(LEFT(ScheduleCompile!P270,FIND("F",ScheduleCompile!P270)-1)),ScheduleCompile!P270)))))),"",IF(ScheduleCompile!P270="Off",0,IF(ScheduleCompile!P270="On",1,IF(ISNUMBER(ScheduleCompile!P270),ScheduleCompile!P270/1,IF(ISTEXT(ScheduleCompile!P270),IF(OR(ISNUMBER(FIND("5F",ScheduleCompile!P270)),ISNUMBER(FIND("0F",ScheduleCompile!P270)),ISNUMBER(FIND("8F",ScheduleCompile!P270)),ISNUMBER(FIND("1F",ScheduleCompile!P270)),ISNUMBER(FIND("2F",ScheduleCompile!P270)),ISNUMBER(FIND("3F",ScheduleCompile!P270)),ISNUMBER(FIND("6F",ScheduleCompile!P270)),ISNUMBER(FIND("7F",ScheduleCompile!P270)),ISNUMBER(FIND("9F",ScheduleCompile!P270)),ISNUMBER(FIND("4F",ScheduleCompile!P270))),VALUE(LEFT(ScheduleCompile!P270,FIND("F",ScheduleCompile!P270)-1)),ScheduleCompile!P270)))))))</f>
        <v>85</v>
      </c>
      <c r="V277" s="1">
        <f>IF(AND(ISERROR(IF(ScheduleCompile!Q270="Off",0,IF(ScheduleCompile!Q270="On",1,IF(ISNUMBER(ScheduleCompile!Q270),ScheduleCompile!Q270/1,IF(ISTEXT(ScheduleCompile!Q270),IF(OR(ISNUMBER(FIND("5F",ScheduleCompile!Q270)),ISNUMBER(FIND("0F",ScheduleCompile!Q270)),ISNUMBER(FIND("8F",ScheduleCompile!Q270)),ISNUMBER(FIND("1F",ScheduleCompile!Q270)),ISNUMBER(FIND("2F",ScheduleCompile!Q270)),ISNUMBER(FIND("3F",ScheduleCompile!Q270)),ISNUMBER(FIND("6F",ScheduleCompile!Q270)),ISNUMBER(FIND("7F",ScheduleCompile!Q270)),ISNUMBER(FIND("9F",ScheduleCompile!Q270)),ISNUMBER(FIND("4F",ScheduleCompile!Q270))),VALUE(LEFT(ScheduleCompile!Q270,FIND("F",ScheduleCompile!Q270)-1)),ScheduleCompile!Q270)))))),ISTEXT(ScheduleCompile!#REF!)),"ENDTABLE",IF(ISERROR(IF(ScheduleCompile!Q270="Off",0,IF(ScheduleCompile!Q270="On",1,IF(ISNUMBER(ScheduleCompile!Q270),ScheduleCompile!Q270/1,IF(ISTEXT(ScheduleCompile!Q270),IF(OR(ISNUMBER(FIND("5F",ScheduleCompile!Q270)),ISNUMBER(FIND("0F",ScheduleCompile!Q270)),ISNUMBER(FIND("8F",ScheduleCompile!Q270)),ISNUMBER(FIND("1F",ScheduleCompile!Q270)),ISNUMBER(FIND("2F",ScheduleCompile!Q270)),ISNUMBER(FIND("3F",ScheduleCompile!Q270)),ISNUMBER(FIND("6F",ScheduleCompile!Q270)),ISNUMBER(FIND("7F",ScheduleCompile!Q270)),ISNUMBER(FIND("9F",ScheduleCompile!Q270)),ISNUMBER(FIND("4F",ScheduleCompile!Q270))),VALUE(LEFT(ScheduleCompile!Q270,FIND("F",ScheduleCompile!Q270)-1)),ScheduleCompile!Q270)))))),"",IF(ScheduleCompile!Q270="Off",0,IF(ScheduleCompile!Q270="On",1,IF(ISNUMBER(ScheduleCompile!Q270),ScheduleCompile!Q270/1,IF(ISTEXT(ScheduleCompile!Q270),IF(OR(ISNUMBER(FIND("5F",ScheduleCompile!Q270)),ISNUMBER(FIND("0F",ScheduleCompile!Q270)),ISNUMBER(FIND("8F",ScheduleCompile!Q270)),ISNUMBER(FIND("1F",ScheduleCompile!Q270)),ISNUMBER(FIND("2F",ScheduleCompile!Q270)),ISNUMBER(FIND("3F",ScheduleCompile!Q270)),ISNUMBER(FIND("6F",ScheduleCompile!Q270)),ISNUMBER(FIND("7F",ScheduleCompile!Q270)),ISNUMBER(FIND("9F",ScheduleCompile!Q270)),ISNUMBER(FIND("4F",ScheduleCompile!Q270))),VALUE(LEFT(ScheduleCompile!Q270,FIND("F",ScheduleCompile!Q270)-1)),ScheduleCompile!Q270)))))))</f>
        <v>85</v>
      </c>
      <c r="W277" s="1">
        <f>IF(AND(ISERROR(IF(ScheduleCompile!R270="Off",0,IF(ScheduleCompile!R270="On",1,IF(ISNUMBER(ScheduleCompile!R270),ScheduleCompile!R270/1,IF(ISTEXT(ScheduleCompile!R270),IF(OR(ISNUMBER(FIND("5F",ScheduleCompile!R270)),ISNUMBER(FIND("0F",ScheduleCompile!R270)),ISNUMBER(FIND("8F",ScheduleCompile!R270)),ISNUMBER(FIND("1F",ScheduleCompile!R270)),ISNUMBER(FIND("2F",ScheduleCompile!R270)),ISNUMBER(FIND("3F",ScheduleCompile!R270)),ISNUMBER(FIND("6F",ScheduleCompile!R270)),ISNUMBER(FIND("7F",ScheduleCompile!R270)),ISNUMBER(FIND("9F",ScheduleCompile!R270)),ISNUMBER(FIND("4F",ScheduleCompile!R270))),VALUE(LEFT(ScheduleCompile!R270,FIND("F",ScheduleCompile!R270)-1)),ScheduleCompile!R270)))))),ISTEXT(ScheduleCompile!#REF!)),"ENDTABLE",IF(ISERROR(IF(ScheduleCompile!R270="Off",0,IF(ScheduleCompile!R270="On",1,IF(ISNUMBER(ScheduleCompile!R270),ScheduleCompile!R270/1,IF(ISTEXT(ScheduleCompile!R270),IF(OR(ISNUMBER(FIND("5F",ScheduleCompile!R270)),ISNUMBER(FIND("0F",ScheduleCompile!R270)),ISNUMBER(FIND("8F",ScheduleCompile!R270)),ISNUMBER(FIND("1F",ScheduleCompile!R270)),ISNUMBER(FIND("2F",ScheduleCompile!R270)),ISNUMBER(FIND("3F",ScheduleCompile!R270)),ISNUMBER(FIND("6F",ScheduleCompile!R270)),ISNUMBER(FIND("7F",ScheduleCompile!R270)),ISNUMBER(FIND("9F",ScheduleCompile!R270)),ISNUMBER(FIND("4F",ScheduleCompile!R270))),VALUE(LEFT(ScheduleCompile!R270,FIND("F",ScheduleCompile!R270)-1)),ScheduleCompile!R270)))))),"",IF(ScheduleCompile!R270="Off",0,IF(ScheduleCompile!R270="On",1,IF(ISNUMBER(ScheduleCompile!R270),ScheduleCompile!R270/1,IF(ISTEXT(ScheduleCompile!R270),IF(OR(ISNUMBER(FIND("5F",ScheduleCompile!R270)),ISNUMBER(FIND("0F",ScheduleCompile!R270)),ISNUMBER(FIND("8F",ScheduleCompile!R270)),ISNUMBER(FIND("1F",ScheduleCompile!R270)),ISNUMBER(FIND("2F",ScheduleCompile!R270)),ISNUMBER(FIND("3F",ScheduleCompile!R270)),ISNUMBER(FIND("6F",ScheduleCompile!R270)),ISNUMBER(FIND("7F",ScheduleCompile!R270)),ISNUMBER(FIND("9F",ScheduleCompile!R270)),ISNUMBER(FIND("4F",ScheduleCompile!R270))),VALUE(LEFT(ScheduleCompile!R270,FIND("F",ScheduleCompile!R270)-1)),ScheduleCompile!R270)))))))</f>
        <v>85</v>
      </c>
      <c r="X277" s="1">
        <f>IF(AND(ISERROR(IF(ScheduleCompile!S270="Off",0,IF(ScheduleCompile!S270="On",1,IF(ISNUMBER(ScheduleCompile!S270),ScheduleCompile!S270/1,IF(ISTEXT(ScheduleCompile!S270),IF(OR(ISNUMBER(FIND("5F",ScheduleCompile!S270)),ISNUMBER(FIND("0F",ScheduleCompile!S270)),ISNUMBER(FIND("8F",ScheduleCompile!S270)),ISNUMBER(FIND("1F",ScheduleCompile!S270)),ISNUMBER(FIND("2F",ScheduleCompile!S270)),ISNUMBER(FIND("3F",ScheduleCompile!S270)),ISNUMBER(FIND("6F",ScheduleCompile!S270)),ISNUMBER(FIND("7F",ScheduleCompile!S270)),ISNUMBER(FIND("9F",ScheduleCompile!S270)),ISNUMBER(FIND("4F",ScheduleCompile!S270))),VALUE(LEFT(ScheduleCompile!S270,FIND("F",ScheduleCompile!S270)-1)),ScheduleCompile!S270)))))),ISTEXT(ScheduleCompile!#REF!)),"ENDTABLE",IF(ISERROR(IF(ScheduleCompile!S270="Off",0,IF(ScheduleCompile!S270="On",1,IF(ISNUMBER(ScheduleCompile!S270),ScheduleCompile!S270/1,IF(ISTEXT(ScheduleCompile!S270),IF(OR(ISNUMBER(FIND("5F",ScheduleCompile!S270)),ISNUMBER(FIND("0F",ScheduleCompile!S270)),ISNUMBER(FIND("8F",ScheduleCompile!S270)),ISNUMBER(FIND("1F",ScheduleCompile!S270)),ISNUMBER(FIND("2F",ScheduleCompile!S270)),ISNUMBER(FIND("3F",ScheduleCompile!S270)),ISNUMBER(FIND("6F",ScheduleCompile!S270)),ISNUMBER(FIND("7F",ScheduleCompile!S270)),ISNUMBER(FIND("9F",ScheduleCompile!S270)),ISNUMBER(FIND("4F",ScheduleCompile!S270))),VALUE(LEFT(ScheduleCompile!S270,FIND("F",ScheduleCompile!S270)-1)),ScheduleCompile!S270)))))),"",IF(ScheduleCompile!S270="Off",0,IF(ScheduleCompile!S270="On",1,IF(ISNUMBER(ScheduleCompile!S270),ScheduleCompile!S270/1,IF(ISTEXT(ScheduleCompile!S270),IF(OR(ISNUMBER(FIND("5F",ScheduleCompile!S270)),ISNUMBER(FIND("0F",ScheduleCompile!S270)),ISNUMBER(FIND("8F",ScheduleCompile!S270)),ISNUMBER(FIND("1F",ScheduleCompile!S270)),ISNUMBER(FIND("2F",ScheduleCompile!S270)),ISNUMBER(FIND("3F",ScheduleCompile!S270)),ISNUMBER(FIND("6F",ScheduleCompile!S270)),ISNUMBER(FIND("7F",ScheduleCompile!S270)),ISNUMBER(FIND("9F",ScheduleCompile!S270)),ISNUMBER(FIND("4F",ScheduleCompile!S270))),VALUE(LEFT(ScheduleCompile!S270,FIND("F",ScheduleCompile!S270)-1)),ScheduleCompile!S270)))))))</f>
        <v>85</v>
      </c>
      <c r="Y277" s="1">
        <f>IF(AND(ISERROR(IF(ScheduleCompile!T270="Off",0,IF(ScheduleCompile!T270="On",1,IF(ISNUMBER(ScheduleCompile!T270),ScheduleCompile!T270/1,IF(ISTEXT(ScheduleCompile!T270),IF(OR(ISNUMBER(FIND("5F",ScheduleCompile!T270)),ISNUMBER(FIND("0F",ScheduleCompile!T270)),ISNUMBER(FIND("8F",ScheduleCompile!T270)),ISNUMBER(FIND("1F",ScheduleCompile!T270)),ISNUMBER(FIND("2F",ScheduleCompile!T270)),ISNUMBER(FIND("3F",ScheduleCompile!T270)),ISNUMBER(FIND("6F",ScheduleCompile!T270)),ISNUMBER(FIND("7F",ScheduleCompile!T270)),ISNUMBER(FIND("9F",ScheduleCompile!T270)),ISNUMBER(FIND("4F",ScheduleCompile!T270))),VALUE(LEFT(ScheduleCompile!T270,FIND("F",ScheduleCompile!T270)-1)),ScheduleCompile!T270)))))),ISTEXT(ScheduleCompile!#REF!)),"ENDTABLE",IF(ISERROR(IF(ScheduleCompile!T270="Off",0,IF(ScheduleCompile!T270="On",1,IF(ISNUMBER(ScheduleCompile!T270),ScheduleCompile!T270/1,IF(ISTEXT(ScheduleCompile!T270),IF(OR(ISNUMBER(FIND("5F",ScheduleCompile!T270)),ISNUMBER(FIND("0F",ScheduleCompile!T270)),ISNUMBER(FIND("8F",ScheduleCompile!T270)),ISNUMBER(FIND("1F",ScheduleCompile!T270)),ISNUMBER(FIND("2F",ScheduleCompile!T270)),ISNUMBER(FIND("3F",ScheduleCompile!T270)),ISNUMBER(FIND("6F",ScheduleCompile!T270)),ISNUMBER(FIND("7F",ScheduleCompile!T270)),ISNUMBER(FIND("9F",ScheduleCompile!T270)),ISNUMBER(FIND("4F",ScheduleCompile!T270))),VALUE(LEFT(ScheduleCompile!T270,FIND("F",ScheduleCompile!T270)-1)),ScheduleCompile!T270)))))),"",IF(ScheduleCompile!T270="Off",0,IF(ScheduleCompile!T270="On",1,IF(ISNUMBER(ScheduleCompile!T270),ScheduleCompile!T270/1,IF(ISTEXT(ScheduleCompile!T270),IF(OR(ISNUMBER(FIND("5F",ScheduleCompile!T270)),ISNUMBER(FIND("0F",ScheduleCompile!T270)),ISNUMBER(FIND("8F",ScheduleCompile!T270)),ISNUMBER(FIND("1F",ScheduleCompile!T270)),ISNUMBER(FIND("2F",ScheduleCompile!T270)),ISNUMBER(FIND("3F",ScheduleCompile!T270)),ISNUMBER(FIND("6F",ScheduleCompile!T270)),ISNUMBER(FIND("7F",ScheduleCompile!T270)),ISNUMBER(FIND("9F",ScheduleCompile!T270)),ISNUMBER(FIND("4F",ScheduleCompile!T270))),VALUE(LEFT(ScheduleCompile!T270,FIND("F",ScheduleCompile!T270)-1)),ScheduleCompile!T270)))))))</f>
        <v>85</v>
      </c>
      <c r="Z277" s="1">
        <f>IF(AND(ISERROR(IF(ScheduleCompile!U270="Off",0,IF(ScheduleCompile!U270="On",1,IF(ISNUMBER(ScheduleCompile!U270),ScheduleCompile!U270/1,IF(ISTEXT(ScheduleCompile!U270),IF(OR(ISNUMBER(FIND("5F",ScheduleCompile!U270)),ISNUMBER(FIND("0F",ScheduleCompile!U270)),ISNUMBER(FIND("8F",ScheduleCompile!U270)),ISNUMBER(FIND("1F",ScheduleCompile!U270)),ISNUMBER(FIND("2F",ScheduleCompile!U270)),ISNUMBER(FIND("3F",ScheduleCompile!U270)),ISNUMBER(FIND("6F",ScheduleCompile!U270)),ISNUMBER(FIND("7F",ScheduleCompile!U270)),ISNUMBER(FIND("9F",ScheduleCompile!U270)),ISNUMBER(FIND("4F",ScheduleCompile!U270))),VALUE(LEFT(ScheduleCompile!U270,FIND("F",ScheduleCompile!U270)-1)),ScheduleCompile!U270)))))),ISTEXT(ScheduleCompile!#REF!)),"ENDTABLE",IF(ISERROR(IF(ScheduleCompile!U270="Off",0,IF(ScheduleCompile!U270="On",1,IF(ISNUMBER(ScheduleCompile!U270),ScheduleCompile!U270/1,IF(ISTEXT(ScheduleCompile!U270),IF(OR(ISNUMBER(FIND("5F",ScheduleCompile!U270)),ISNUMBER(FIND("0F",ScheduleCompile!U270)),ISNUMBER(FIND("8F",ScheduleCompile!U270)),ISNUMBER(FIND("1F",ScheduleCompile!U270)),ISNUMBER(FIND("2F",ScheduleCompile!U270)),ISNUMBER(FIND("3F",ScheduleCompile!U270)),ISNUMBER(FIND("6F",ScheduleCompile!U270)),ISNUMBER(FIND("7F",ScheduleCompile!U270)),ISNUMBER(FIND("9F",ScheduleCompile!U270)),ISNUMBER(FIND("4F",ScheduleCompile!U270))),VALUE(LEFT(ScheduleCompile!U270,FIND("F",ScheduleCompile!U270)-1)),ScheduleCompile!U270)))))),"",IF(ScheduleCompile!U270="Off",0,IF(ScheduleCompile!U270="On",1,IF(ISNUMBER(ScheduleCompile!U270),ScheduleCompile!U270/1,IF(ISTEXT(ScheduleCompile!U270),IF(OR(ISNUMBER(FIND("5F",ScheduleCompile!U270)),ISNUMBER(FIND("0F",ScheduleCompile!U270)),ISNUMBER(FIND("8F",ScheduleCompile!U270)),ISNUMBER(FIND("1F",ScheduleCompile!U270)),ISNUMBER(FIND("2F",ScheduleCompile!U270)),ISNUMBER(FIND("3F",ScheduleCompile!U270)),ISNUMBER(FIND("6F",ScheduleCompile!U270)),ISNUMBER(FIND("7F",ScheduleCompile!U270)),ISNUMBER(FIND("9F",ScheduleCompile!U270)),ISNUMBER(FIND("4F",ScheduleCompile!U270))),VALUE(LEFT(ScheduleCompile!U270,FIND("F",ScheduleCompile!U270)-1)),ScheduleCompile!U270)))))))</f>
        <v>85</v>
      </c>
      <c r="AA277" s="1">
        <f>IF(AND(ISERROR(IF(ScheduleCompile!V270="Off",0,IF(ScheduleCompile!V270="On",1,IF(ISNUMBER(ScheduleCompile!V270),ScheduleCompile!V270/1,IF(ISTEXT(ScheduleCompile!V270),IF(OR(ISNUMBER(FIND("5F",ScheduleCompile!V270)),ISNUMBER(FIND("0F",ScheduleCompile!V270)),ISNUMBER(FIND("8F",ScheduleCompile!V270)),ISNUMBER(FIND("1F",ScheduleCompile!V270)),ISNUMBER(FIND("2F",ScheduleCompile!V270)),ISNUMBER(FIND("3F",ScheduleCompile!V270)),ISNUMBER(FIND("6F",ScheduleCompile!V270)),ISNUMBER(FIND("7F",ScheduleCompile!V270)),ISNUMBER(FIND("9F",ScheduleCompile!V270)),ISNUMBER(FIND("4F",ScheduleCompile!V270))),VALUE(LEFT(ScheduleCompile!V270,FIND("F",ScheduleCompile!V270)-1)),ScheduleCompile!V270)))))),ISTEXT(ScheduleCompile!#REF!)),"ENDTABLE",IF(ISERROR(IF(ScheduleCompile!V270="Off",0,IF(ScheduleCompile!V270="On",1,IF(ISNUMBER(ScheduleCompile!V270),ScheduleCompile!V270/1,IF(ISTEXT(ScheduleCompile!V270),IF(OR(ISNUMBER(FIND("5F",ScheduleCompile!V270)),ISNUMBER(FIND("0F",ScheduleCompile!V270)),ISNUMBER(FIND("8F",ScheduleCompile!V270)),ISNUMBER(FIND("1F",ScheduleCompile!V270)),ISNUMBER(FIND("2F",ScheduleCompile!V270)),ISNUMBER(FIND("3F",ScheduleCompile!V270)),ISNUMBER(FIND("6F",ScheduleCompile!V270)),ISNUMBER(FIND("7F",ScheduleCompile!V270)),ISNUMBER(FIND("9F",ScheduleCompile!V270)),ISNUMBER(FIND("4F",ScheduleCompile!V270))),VALUE(LEFT(ScheduleCompile!V270,FIND("F",ScheduleCompile!V270)-1)),ScheduleCompile!V270)))))),"",IF(ScheduleCompile!V270="Off",0,IF(ScheduleCompile!V270="On",1,IF(ISNUMBER(ScheduleCompile!V270),ScheduleCompile!V270/1,IF(ISTEXT(ScheduleCompile!V270),IF(OR(ISNUMBER(FIND("5F",ScheduleCompile!V270)),ISNUMBER(FIND("0F",ScheduleCompile!V270)),ISNUMBER(FIND("8F",ScheduleCompile!V270)),ISNUMBER(FIND("1F",ScheduleCompile!V270)),ISNUMBER(FIND("2F",ScheduleCompile!V270)),ISNUMBER(FIND("3F",ScheduleCompile!V270)),ISNUMBER(FIND("6F",ScheduleCompile!V270)),ISNUMBER(FIND("7F",ScheduleCompile!V270)),ISNUMBER(FIND("9F",ScheduleCompile!V270)),ISNUMBER(FIND("4F",ScheduleCompile!V270))),VALUE(LEFT(ScheduleCompile!V270,FIND("F",ScheduleCompile!V270)-1)),ScheduleCompile!V270)))))))</f>
        <v>85</v>
      </c>
      <c r="AB277" s="1">
        <f>IF(AND(ISERROR(IF(ScheduleCompile!W270="Off",0,IF(ScheduleCompile!W270="On",1,IF(ISNUMBER(ScheduleCompile!W270),ScheduleCompile!W270/1,IF(ISTEXT(ScheduleCompile!W270),IF(OR(ISNUMBER(FIND("5F",ScheduleCompile!W270)),ISNUMBER(FIND("0F",ScheduleCompile!W270)),ISNUMBER(FIND("8F",ScheduleCompile!W270)),ISNUMBER(FIND("1F",ScheduleCompile!W270)),ISNUMBER(FIND("2F",ScheduleCompile!W270)),ISNUMBER(FIND("3F",ScheduleCompile!W270)),ISNUMBER(FIND("6F",ScheduleCompile!W270)),ISNUMBER(FIND("7F",ScheduleCompile!W270)),ISNUMBER(FIND("9F",ScheduleCompile!W270)),ISNUMBER(FIND("4F",ScheduleCompile!W270))),VALUE(LEFT(ScheduleCompile!W270,FIND("F",ScheduleCompile!W270)-1)),ScheduleCompile!W270)))))),ISTEXT(ScheduleCompile!#REF!)),"ENDTABLE",IF(ISERROR(IF(ScheduleCompile!W270="Off",0,IF(ScheduleCompile!W270="On",1,IF(ISNUMBER(ScheduleCompile!W270),ScheduleCompile!W270/1,IF(ISTEXT(ScheduleCompile!W270),IF(OR(ISNUMBER(FIND("5F",ScheduleCompile!W270)),ISNUMBER(FIND("0F",ScheduleCompile!W270)),ISNUMBER(FIND("8F",ScheduleCompile!W270)),ISNUMBER(FIND("1F",ScheduleCompile!W270)),ISNUMBER(FIND("2F",ScheduleCompile!W270)),ISNUMBER(FIND("3F",ScheduleCompile!W270)),ISNUMBER(FIND("6F",ScheduleCompile!W270)),ISNUMBER(FIND("7F",ScheduleCompile!W270)),ISNUMBER(FIND("9F",ScheduleCompile!W270)),ISNUMBER(FIND("4F",ScheduleCompile!W270))),VALUE(LEFT(ScheduleCompile!W270,FIND("F",ScheduleCompile!W270)-1)),ScheduleCompile!W270)))))),"",IF(ScheduleCompile!W270="Off",0,IF(ScheduleCompile!W270="On",1,IF(ISNUMBER(ScheduleCompile!W270),ScheduleCompile!W270/1,IF(ISTEXT(ScheduleCompile!W270),IF(OR(ISNUMBER(FIND("5F",ScheduleCompile!W270)),ISNUMBER(FIND("0F",ScheduleCompile!W270)),ISNUMBER(FIND("8F",ScheduleCompile!W270)),ISNUMBER(FIND("1F",ScheduleCompile!W270)),ISNUMBER(FIND("2F",ScheduleCompile!W270)),ISNUMBER(FIND("3F",ScheduleCompile!W270)),ISNUMBER(FIND("6F",ScheduleCompile!W270)),ISNUMBER(FIND("7F",ScheduleCompile!W270)),ISNUMBER(FIND("9F",ScheduleCompile!W270)),ISNUMBER(FIND("4F",ScheduleCompile!W270))),VALUE(LEFT(ScheduleCompile!W270,FIND("F",ScheduleCompile!W270)-1)),ScheduleCompile!W270)))))))</f>
        <v>85</v>
      </c>
      <c r="AC277" s="1">
        <f>IF(AND(ISERROR(IF(ScheduleCompile!X270="Off",0,IF(ScheduleCompile!X270="On",1,IF(ISNUMBER(ScheduleCompile!X270),ScheduleCompile!X270/1,IF(ISTEXT(ScheduleCompile!X270),IF(OR(ISNUMBER(FIND("5F",ScheduleCompile!X270)),ISNUMBER(FIND("0F",ScheduleCompile!X270)),ISNUMBER(FIND("8F",ScheduleCompile!X270)),ISNUMBER(FIND("1F",ScheduleCompile!X270)),ISNUMBER(FIND("2F",ScheduleCompile!X270)),ISNUMBER(FIND("3F",ScheduleCompile!X270)),ISNUMBER(FIND("6F",ScheduleCompile!X270)),ISNUMBER(FIND("7F",ScheduleCompile!X270)),ISNUMBER(FIND("9F",ScheduleCompile!X270)),ISNUMBER(FIND("4F",ScheduleCompile!X270))),VALUE(LEFT(ScheduleCompile!X270,FIND("F",ScheduleCompile!X270)-1)),ScheduleCompile!X270)))))),ISTEXT(ScheduleCompile!#REF!)),"ENDTABLE",IF(ISERROR(IF(ScheduleCompile!X270="Off",0,IF(ScheduleCompile!X270="On",1,IF(ISNUMBER(ScheduleCompile!X270),ScheduleCompile!X270/1,IF(ISTEXT(ScheduleCompile!X270),IF(OR(ISNUMBER(FIND("5F",ScheduleCompile!X270)),ISNUMBER(FIND("0F",ScheduleCompile!X270)),ISNUMBER(FIND("8F",ScheduleCompile!X270)),ISNUMBER(FIND("1F",ScheduleCompile!X270)),ISNUMBER(FIND("2F",ScheduleCompile!X270)),ISNUMBER(FIND("3F",ScheduleCompile!X270)),ISNUMBER(FIND("6F",ScheduleCompile!X270)),ISNUMBER(FIND("7F",ScheduleCompile!X270)),ISNUMBER(FIND("9F",ScheduleCompile!X270)),ISNUMBER(FIND("4F",ScheduleCompile!X270))),VALUE(LEFT(ScheduleCompile!X270,FIND("F",ScheduleCompile!X270)-1)),ScheduleCompile!X270)))))),"",IF(ScheduleCompile!X270="Off",0,IF(ScheduleCompile!X270="On",1,IF(ISNUMBER(ScheduleCompile!X270),ScheduleCompile!X270/1,IF(ISTEXT(ScheduleCompile!X270),IF(OR(ISNUMBER(FIND("5F",ScheduleCompile!X270)),ISNUMBER(FIND("0F",ScheduleCompile!X270)),ISNUMBER(FIND("8F",ScheduleCompile!X270)),ISNUMBER(FIND("1F",ScheduleCompile!X270)),ISNUMBER(FIND("2F",ScheduleCompile!X270)),ISNUMBER(FIND("3F",ScheduleCompile!X270)),ISNUMBER(FIND("6F",ScheduleCompile!X270)),ISNUMBER(FIND("7F",ScheduleCompile!X270)),ISNUMBER(FIND("9F",ScheduleCompile!X270)),ISNUMBER(FIND("4F",ScheduleCompile!X270))),VALUE(LEFT(ScheduleCompile!X270,FIND("F",ScheduleCompile!X270)-1)),ScheduleCompile!X270)))))))</f>
        <v>85</v>
      </c>
      <c r="AD277" s="1">
        <f>IF(AND(ISERROR(IF(ScheduleCompile!Y270="Off",0,IF(ScheduleCompile!Y270="On",1,IF(ISNUMBER(ScheduleCompile!Y270),ScheduleCompile!Y270/1,IF(ISTEXT(ScheduleCompile!Y270),IF(OR(ISNUMBER(FIND("5F",ScheduleCompile!Y270)),ISNUMBER(FIND("0F",ScheduleCompile!Y270)),ISNUMBER(FIND("8F",ScheduleCompile!Y270)),ISNUMBER(FIND("1F",ScheduleCompile!Y270)),ISNUMBER(FIND("2F",ScheduleCompile!Y270)),ISNUMBER(FIND("3F",ScheduleCompile!Y270)),ISNUMBER(FIND("6F",ScheduleCompile!Y270)),ISNUMBER(FIND("7F",ScheduleCompile!Y270)),ISNUMBER(FIND("9F",ScheduleCompile!Y270)),ISNUMBER(FIND("4F",ScheduleCompile!Y270))),VALUE(LEFT(ScheduleCompile!Y270,FIND("F",ScheduleCompile!Y270)-1)),ScheduleCompile!Y270)))))),ISTEXT(ScheduleCompile!#REF!)),"ENDTABLE",IF(ISERROR(IF(ScheduleCompile!Y270="Off",0,IF(ScheduleCompile!Y270="On",1,IF(ISNUMBER(ScheduleCompile!Y270),ScheduleCompile!Y270/1,IF(ISTEXT(ScheduleCompile!Y270),IF(OR(ISNUMBER(FIND("5F",ScheduleCompile!Y270)),ISNUMBER(FIND("0F",ScheduleCompile!Y270)),ISNUMBER(FIND("8F",ScheduleCompile!Y270)),ISNUMBER(FIND("1F",ScheduleCompile!Y270)),ISNUMBER(FIND("2F",ScheduleCompile!Y270)),ISNUMBER(FIND("3F",ScheduleCompile!Y270)),ISNUMBER(FIND("6F",ScheduleCompile!Y270)),ISNUMBER(FIND("7F",ScheduleCompile!Y270)),ISNUMBER(FIND("9F",ScheduleCompile!Y270)),ISNUMBER(FIND("4F",ScheduleCompile!Y270))),VALUE(LEFT(ScheduleCompile!Y270,FIND("F",ScheduleCompile!Y270)-1)),ScheduleCompile!Y270)))))),"",IF(ScheduleCompile!Y270="Off",0,IF(ScheduleCompile!Y270="On",1,IF(ISNUMBER(ScheduleCompile!Y270),ScheduleCompile!Y270/1,IF(ISTEXT(ScheduleCompile!Y270),IF(OR(ISNUMBER(FIND("5F",ScheduleCompile!Y270)),ISNUMBER(FIND("0F",ScheduleCompile!Y270)),ISNUMBER(FIND("8F",ScheduleCompile!Y270)),ISNUMBER(FIND("1F",ScheduleCompile!Y270)),ISNUMBER(FIND("2F",ScheduleCompile!Y270)),ISNUMBER(FIND("3F",ScheduleCompile!Y270)),ISNUMBER(FIND("6F",ScheduleCompile!Y270)),ISNUMBER(FIND("7F",ScheduleCompile!Y270)),ISNUMBER(FIND("9F",ScheduleCompile!Y270)),ISNUMBER(FIND("4F",ScheduleCompile!Y270))),VALUE(LEFT(ScheduleCompile!Y270,FIND("F",ScheduleCompile!Y270)-1)),ScheduleCompile!Y270)))))))</f>
        <v>85</v>
      </c>
    </row>
    <row r="278" spans="1:30" x14ac:dyDescent="0.25">
      <c r="A278" t="str">
        <f t="shared" si="19"/>
        <v>SchDay "ParkingClgSetptSun"  Type = "Temperature" Hr = (85, 85, 85, 85, 85, 85, 85, 85, 85, 85, 85, 85, 85, 85, 85, 85, 85, 85, 85, 85, 85, 85, 85, 85) ..</v>
      </c>
      <c r="B278" s="1" t="s">
        <v>623</v>
      </c>
      <c r="C278" t="str">
        <f t="shared" si="20"/>
        <v xml:space="preserve">SchDay "ParkingClgSetptSun"  Type = "Temperature" Hr = </v>
      </c>
      <c r="D278" t="str">
        <f t="shared" si="21"/>
        <v>(85, 85, 85, 85, 85, 85, 85, 85, 85, 85, 85, 85, 85, 85, 85, 85, 85, 85, 85, 85, 85, 85, 85, 85) ..</v>
      </c>
      <c r="E278" s="30" t="str">
        <f>ScheduleCompile!A271</f>
        <v>ParkingClgSetptSun</v>
      </c>
      <c r="F278" t="str">
        <f t="shared" si="22"/>
        <v>Temperature</v>
      </c>
      <c r="G278" s="1">
        <f>IF(AND(ISERROR(IF(ScheduleCompile!B271="Off",0,IF(ScheduleCompile!B271="On",1,IF(ISNUMBER(ScheduleCompile!B271),ScheduleCompile!B271/1,IF(ISTEXT(ScheduleCompile!B271),IF(OR(ISNUMBER(FIND("5F",ScheduleCompile!B271)),ISNUMBER(FIND("0F",ScheduleCompile!B271)),ISNUMBER(FIND("8F",ScheduleCompile!B271)),ISNUMBER(FIND("1F",ScheduleCompile!B271)),ISNUMBER(FIND("2F",ScheduleCompile!B271)),ISNUMBER(FIND("3F",ScheduleCompile!B271)),ISNUMBER(FIND("6F",ScheduleCompile!B271)),ISNUMBER(FIND("7F",ScheduleCompile!B271)),ISNUMBER(FIND("9F",ScheduleCompile!B271)),ISNUMBER(FIND("4F",ScheduleCompile!B271))),VALUE(LEFT(ScheduleCompile!B271,FIND("F",ScheduleCompile!B271)-1)),ScheduleCompile!B271)))))),ISTEXT(ScheduleCompile!#REF!)),"ENDTABLE",IF(ISERROR(IF(ScheduleCompile!B271="Off",0,IF(ScheduleCompile!B271="On",1,IF(ISNUMBER(ScheduleCompile!B271),ScheduleCompile!B271/1,IF(ISTEXT(ScheduleCompile!B271),IF(OR(ISNUMBER(FIND("5F",ScheduleCompile!B271)),ISNUMBER(FIND("0F",ScheduleCompile!B271)),ISNUMBER(FIND("8F",ScheduleCompile!B271)),ISNUMBER(FIND("1F",ScheduleCompile!B271)),ISNUMBER(FIND("2F",ScheduleCompile!B271)),ISNUMBER(FIND("3F",ScheduleCompile!B271)),ISNUMBER(FIND("6F",ScheduleCompile!B271)),ISNUMBER(FIND("7F",ScheduleCompile!B271)),ISNUMBER(FIND("9F",ScheduleCompile!B271)),ISNUMBER(FIND("4F",ScheduleCompile!B271))),VALUE(LEFT(ScheduleCompile!B271,FIND("F",ScheduleCompile!B271)-1)),ScheduleCompile!B271)))))),"",IF(ScheduleCompile!B271="Off",0,IF(ScheduleCompile!B271="On",1,IF(ISNUMBER(ScheduleCompile!B271),ScheduleCompile!B271/1,IF(ISTEXT(ScheduleCompile!B271),IF(OR(ISNUMBER(FIND("5F",ScheduleCompile!B271)),ISNUMBER(FIND("0F",ScheduleCompile!B271)),ISNUMBER(FIND("8F",ScheduleCompile!B271)),ISNUMBER(FIND("1F",ScheduleCompile!B271)),ISNUMBER(FIND("2F",ScheduleCompile!B271)),ISNUMBER(FIND("3F",ScheduleCompile!B271)),ISNUMBER(FIND("6F",ScheduleCompile!B271)),ISNUMBER(FIND("7F",ScheduleCompile!B271)),ISNUMBER(FIND("9F",ScheduleCompile!B271)),ISNUMBER(FIND("4F",ScheduleCompile!B271))),VALUE(LEFT(ScheduleCompile!B271,FIND("F",ScheduleCompile!B271)-1)),ScheduleCompile!B271)))))))</f>
        <v>85</v>
      </c>
      <c r="H278" s="1">
        <f>IF(AND(ISERROR(IF(ScheduleCompile!C271="Off",0,IF(ScheduleCompile!C271="On",1,IF(ISNUMBER(ScheduleCompile!C271),ScheduleCompile!C271/1,IF(ISTEXT(ScheduleCompile!C271),IF(OR(ISNUMBER(FIND("5F",ScheduleCompile!C271)),ISNUMBER(FIND("0F",ScheduleCompile!C271)),ISNUMBER(FIND("8F",ScheduleCompile!C271)),ISNUMBER(FIND("1F",ScheduleCompile!C271)),ISNUMBER(FIND("2F",ScheduleCompile!C271)),ISNUMBER(FIND("3F",ScheduleCompile!C271)),ISNUMBER(FIND("6F",ScheduleCompile!C271)),ISNUMBER(FIND("7F",ScheduleCompile!C271)),ISNUMBER(FIND("9F",ScheduleCompile!C271)),ISNUMBER(FIND("4F",ScheduleCompile!C271))),VALUE(LEFT(ScheduleCompile!C271,FIND("F",ScheduleCompile!C271)-1)),ScheduleCompile!C271)))))),ISTEXT(ScheduleCompile!#REF!)),"ENDTABLE",IF(ISERROR(IF(ScheduleCompile!C271="Off",0,IF(ScheduleCompile!C271="On",1,IF(ISNUMBER(ScheduleCompile!C271),ScheduleCompile!C271/1,IF(ISTEXT(ScheduleCompile!C271),IF(OR(ISNUMBER(FIND("5F",ScheduleCompile!C271)),ISNUMBER(FIND("0F",ScheduleCompile!C271)),ISNUMBER(FIND("8F",ScheduleCompile!C271)),ISNUMBER(FIND("1F",ScheduleCompile!C271)),ISNUMBER(FIND("2F",ScheduleCompile!C271)),ISNUMBER(FIND("3F",ScheduleCompile!C271)),ISNUMBER(FIND("6F",ScheduleCompile!C271)),ISNUMBER(FIND("7F",ScheduleCompile!C271)),ISNUMBER(FIND("9F",ScheduleCompile!C271)),ISNUMBER(FIND("4F",ScheduleCompile!C271))),VALUE(LEFT(ScheduleCompile!C271,FIND("F",ScheduleCompile!C271)-1)),ScheduleCompile!C271)))))),"",IF(ScheduleCompile!C271="Off",0,IF(ScheduleCompile!C271="On",1,IF(ISNUMBER(ScheduleCompile!C271),ScheduleCompile!C271/1,IF(ISTEXT(ScheduleCompile!C271),IF(OR(ISNUMBER(FIND("5F",ScheduleCompile!C271)),ISNUMBER(FIND("0F",ScheduleCompile!C271)),ISNUMBER(FIND("8F",ScheduleCompile!C271)),ISNUMBER(FIND("1F",ScheduleCompile!C271)),ISNUMBER(FIND("2F",ScheduleCompile!C271)),ISNUMBER(FIND("3F",ScheduleCompile!C271)),ISNUMBER(FIND("6F",ScheduleCompile!C271)),ISNUMBER(FIND("7F",ScheduleCompile!C271)),ISNUMBER(FIND("9F",ScheduleCompile!C271)),ISNUMBER(FIND("4F",ScheduleCompile!C271))),VALUE(LEFT(ScheduleCompile!C271,FIND("F",ScheduleCompile!C271)-1)),ScheduleCompile!C271)))))))</f>
        <v>85</v>
      </c>
      <c r="I278" s="1">
        <f>IF(AND(ISERROR(IF(ScheduleCompile!D271="Off",0,IF(ScheduleCompile!D271="On",1,IF(ISNUMBER(ScheduleCompile!D271),ScheduleCompile!D271/1,IF(ISTEXT(ScheduleCompile!D271),IF(OR(ISNUMBER(FIND("5F",ScheduleCompile!D271)),ISNUMBER(FIND("0F",ScheduleCompile!D271)),ISNUMBER(FIND("8F",ScheduleCompile!D271)),ISNUMBER(FIND("1F",ScheduleCompile!D271)),ISNUMBER(FIND("2F",ScheduleCompile!D271)),ISNUMBER(FIND("3F",ScheduleCompile!D271)),ISNUMBER(FIND("6F",ScheduleCompile!D271)),ISNUMBER(FIND("7F",ScheduleCompile!D271)),ISNUMBER(FIND("9F",ScheduleCompile!D271)),ISNUMBER(FIND("4F",ScheduleCompile!D271))),VALUE(LEFT(ScheduleCompile!D271,FIND("F",ScheduleCompile!D271)-1)),ScheduleCompile!D271)))))),ISTEXT(ScheduleCompile!#REF!)),"ENDTABLE",IF(ISERROR(IF(ScheduleCompile!D271="Off",0,IF(ScheduleCompile!D271="On",1,IF(ISNUMBER(ScheduleCompile!D271),ScheduleCompile!D271/1,IF(ISTEXT(ScheduleCompile!D271),IF(OR(ISNUMBER(FIND("5F",ScheduleCompile!D271)),ISNUMBER(FIND("0F",ScheduleCompile!D271)),ISNUMBER(FIND("8F",ScheduleCompile!D271)),ISNUMBER(FIND("1F",ScheduleCompile!D271)),ISNUMBER(FIND("2F",ScheduleCompile!D271)),ISNUMBER(FIND("3F",ScheduleCompile!D271)),ISNUMBER(FIND("6F",ScheduleCompile!D271)),ISNUMBER(FIND("7F",ScheduleCompile!D271)),ISNUMBER(FIND("9F",ScheduleCompile!D271)),ISNUMBER(FIND("4F",ScheduleCompile!D271))),VALUE(LEFT(ScheduleCompile!D271,FIND("F",ScheduleCompile!D271)-1)),ScheduleCompile!D271)))))),"",IF(ScheduleCompile!D271="Off",0,IF(ScheduleCompile!D271="On",1,IF(ISNUMBER(ScheduleCompile!D271),ScheduleCompile!D271/1,IF(ISTEXT(ScheduleCompile!D271),IF(OR(ISNUMBER(FIND("5F",ScheduleCompile!D271)),ISNUMBER(FIND("0F",ScheduleCompile!D271)),ISNUMBER(FIND("8F",ScheduleCompile!D271)),ISNUMBER(FIND("1F",ScheduleCompile!D271)),ISNUMBER(FIND("2F",ScheduleCompile!D271)),ISNUMBER(FIND("3F",ScheduleCompile!D271)),ISNUMBER(FIND("6F",ScheduleCompile!D271)),ISNUMBER(FIND("7F",ScheduleCompile!D271)),ISNUMBER(FIND("9F",ScheduleCompile!D271)),ISNUMBER(FIND("4F",ScheduleCompile!D271))),VALUE(LEFT(ScheduleCompile!D271,FIND("F",ScheduleCompile!D271)-1)),ScheduleCompile!D271)))))))</f>
        <v>85</v>
      </c>
      <c r="J278" s="1">
        <f>IF(AND(ISERROR(IF(ScheduleCompile!E271="Off",0,IF(ScheduleCompile!E271="On",1,IF(ISNUMBER(ScheduleCompile!E271),ScheduleCompile!E271/1,IF(ISTEXT(ScheduleCompile!E271),IF(OR(ISNUMBER(FIND("5F",ScheduleCompile!E271)),ISNUMBER(FIND("0F",ScheduleCompile!E271)),ISNUMBER(FIND("8F",ScheduleCompile!E271)),ISNUMBER(FIND("1F",ScheduleCompile!E271)),ISNUMBER(FIND("2F",ScheduleCompile!E271)),ISNUMBER(FIND("3F",ScheduleCompile!E271)),ISNUMBER(FIND("6F",ScheduleCompile!E271)),ISNUMBER(FIND("7F",ScheduleCompile!E271)),ISNUMBER(FIND("9F",ScheduleCompile!E271)),ISNUMBER(FIND("4F",ScheduleCompile!E271))),VALUE(LEFT(ScheduleCompile!E271,FIND("F",ScheduleCompile!E271)-1)),ScheduleCompile!E271)))))),ISTEXT(ScheduleCompile!#REF!)),"ENDTABLE",IF(ISERROR(IF(ScheduleCompile!E271="Off",0,IF(ScheduleCompile!E271="On",1,IF(ISNUMBER(ScheduleCompile!E271),ScheduleCompile!E271/1,IF(ISTEXT(ScheduleCompile!E271),IF(OR(ISNUMBER(FIND("5F",ScheduleCompile!E271)),ISNUMBER(FIND("0F",ScheduleCompile!E271)),ISNUMBER(FIND("8F",ScheduleCompile!E271)),ISNUMBER(FIND("1F",ScheduleCompile!E271)),ISNUMBER(FIND("2F",ScheduleCompile!E271)),ISNUMBER(FIND("3F",ScheduleCompile!E271)),ISNUMBER(FIND("6F",ScheduleCompile!E271)),ISNUMBER(FIND("7F",ScheduleCompile!E271)),ISNUMBER(FIND("9F",ScheduleCompile!E271)),ISNUMBER(FIND("4F",ScheduleCompile!E271))),VALUE(LEFT(ScheduleCompile!E271,FIND("F",ScheduleCompile!E271)-1)),ScheduleCompile!E271)))))),"",IF(ScheduleCompile!E271="Off",0,IF(ScheduleCompile!E271="On",1,IF(ISNUMBER(ScheduleCompile!E271),ScheduleCompile!E271/1,IF(ISTEXT(ScheduleCompile!E271),IF(OR(ISNUMBER(FIND("5F",ScheduleCompile!E271)),ISNUMBER(FIND("0F",ScheduleCompile!E271)),ISNUMBER(FIND("8F",ScheduleCompile!E271)),ISNUMBER(FIND("1F",ScheduleCompile!E271)),ISNUMBER(FIND("2F",ScheduleCompile!E271)),ISNUMBER(FIND("3F",ScheduleCompile!E271)),ISNUMBER(FIND("6F",ScheduleCompile!E271)),ISNUMBER(FIND("7F",ScheduleCompile!E271)),ISNUMBER(FIND("9F",ScheduleCompile!E271)),ISNUMBER(FIND("4F",ScheduleCompile!E271))),VALUE(LEFT(ScheduleCompile!E271,FIND("F",ScheduleCompile!E271)-1)),ScheduleCompile!E271)))))))</f>
        <v>85</v>
      </c>
      <c r="K278" s="1">
        <f>IF(AND(ISERROR(IF(ScheduleCompile!F271="Off",0,IF(ScheduleCompile!F271="On",1,IF(ISNUMBER(ScheduleCompile!F271),ScheduleCompile!F271/1,IF(ISTEXT(ScheduleCompile!F271),IF(OR(ISNUMBER(FIND("5F",ScheduleCompile!F271)),ISNUMBER(FIND("0F",ScheduleCompile!F271)),ISNUMBER(FIND("8F",ScheduleCompile!F271)),ISNUMBER(FIND("1F",ScheduleCompile!F271)),ISNUMBER(FIND("2F",ScheduleCompile!F271)),ISNUMBER(FIND("3F",ScheduleCompile!F271)),ISNUMBER(FIND("6F",ScheduleCompile!F271)),ISNUMBER(FIND("7F",ScheduleCompile!F271)),ISNUMBER(FIND("9F",ScheduleCompile!F271)),ISNUMBER(FIND("4F",ScheduleCompile!F271))),VALUE(LEFT(ScheduleCompile!F271,FIND("F",ScheduleCompile!F271)-1)),ScheduleCompile!F271)))))),ISTEXT(ScheduleCompile!#REF!)),"ENDTABLE",IF(ISERROR(IF(ScheduleCompile!F271="Off",0,IF(ScheduleCompile!F271="On",1,IF(ISNUMBER(ScheduleCompile!F271),ScheduleCompile!F271/1,IF(ISTEXT(ScheduleCompile!F271),IF(OR(ISNUMBER(FIND("5F",ScheduleCompile!F271)),ISNUMBER(FIND("0F",ScheduleCompile!F271)),ISNUMBER(FIND("8F",ScheduleCompile!F271)),ISNUMBER(FIND("1F",ScheduleCompile!F271)),ISNUMBER(FIND("2F",ScheduleCompile!F271)),ISNUMBER(FIND("3F",ScheduleCompile!F271)),ISNUMBER(FIND("6F",ScheduleCompile!F271)),ISNUMBER(FIND("7F",ScheduleCompile!F271)),ISNUMBER(FIND("9F",ScheduleCompile!F271)),ISNUMBER(FIND("4F",ScheduleCompile!F271))),VALUE(LEFT(ScheduleCompile!F271,FIND("F",ScheduleCompile!F271)-1)),ScheduleCompile!F271)))))),"",IF(ScheduleCompile!F271="Off",0,IF(ScheduleCompile!F271="On",1,IF(ISNUMBER(ScheduleCompile!F271),ScheduleCompile!F271/1,IF(ISTEXT(ScheduleCompile!F271),IF(OR(ISNUMBER(FIND("5F",ScheduleCompile!F271)),ISNUMBER(FIND("0F",ScheduleCompile!F271)),ISNUMBER(FIND("8F",ScheduleCompile!F271)),ISNUMBER(FIND("1F",ScheduleCompile!F271)),ISNUMBER(FIND("2F",ScheduleCompile!F271)),ISNUMBER(FIND("3F",ScheduleCompile!F271)),ISNUMBER(FIND("6F",ScheduleCompile!F271)),ISNUMBER(FIND("7F",ScheduleCompile!F271)),ISNUMBER(FIND("9F",ScheduleCompile!F271)),ISNUMBER(FIND("4F",ScheduleCompile!F271))),VALUE(LEFT(ScheduleCompile!F271,FIND("F",ScheduleCompile!F271)-1)),ScheduleCompile!F271)))))))</f>
        <v>85</v>
      </c>
      <c r="L278" s="1">
        <f>IF(AND(ISERROR(IF(ScheduleCompile!G271="Off",0,IF(ScheduleCompile!G271="On",1,IF(ISNUMBER(ScheduleCompile!G271),ScheduleCompile!G271/1,IF(ISTEXT(ScheduleCompile!G271),IF(OR(ISNUMBER(FIND("5F",ScheduleCompile!G271)),ISNUMBER(FIND("0F",ScheduleCompile!G271)),ISNUMBER(FIND("8F",ScheduleCompile!G271)),ISNUMBER(FIND("1F",ScheduleCompile!G271)),ISNUMBER(FIND("2F",ScheduleCompile!G271)),ISNUMBER(FIND("3F",ScheduleCompile!G271)),ISNUMBER(FIND("6F",ScheduleCompile!G271)),ISNUMBER(FIND("7F",ScheduleCompile!G271)),ISNUMBER(FIND("9F",ScheduleCompile!G271)),ISNUMBER(FIND("4F",ScheduleCompile!G271))),VALUE(LEFT(ScheduleCompile!G271,FIND("F",ScheduleCompile!G271)-1)),ScheduleCompile!G271)))))),ISTEXT(ScheduleCompile!#REF!)),"ENDTABLE",IF(ISERROR(IF(ScheduleCompile!G271="Off",0,IF(ScheduleCompile!G271="On",1,IF(ISNUMBER(ScheduleCompile!G271),ScheduleCompile!G271/1,IF(ISTEXT(ScheduleCompile!G271),IF(OR(ISNUMBER(FIND("5F",ScheduleCompile!G271)),ISNUMBER(FIND("0F",ScheduleCompile!G271)),ISNUMBER(FIND("8F",ScheduleCompile!G271)),ISNUMBER(FIND("1F",ScheduleCompile!G271)),ISNUMBER(FIND("2F",ScheduleCompile!G271)),ISNUMBER(FIND("3F",ScheduleCompile!G271)),ISNUMBER(FIND("6F",ScheduleCompile!G271)),ISNUMBER(FIND("7F",ScheduleCompile!G271)),ISNUMBER(FIND("9F",ScheduleCompile!G271)),ISNUMBER(FIND("4F",ScheduleCompile!G271))),VALUE(LEFT(ScheduleCompile!G271,FIND("F",ScheduleCompile!G271)-1)),ScheduleCompile!G271)))))),"",IF(ScheduleCompile!G271="Off",0,IF(ScheduleCompile!G271="On",1,IF(ISNUMBER(ScheduleCompile!G271),ScheduleCompile!G271/1,IF(ISTEXT(ScheduleCompile!G271),IF(OR(ISNUMBER(FIND("5F",ScheduleCompile!G271)),ISNUMBER(FIND("0F",ScheduleCompile!G271)),ISNUMBER(FIND("8F",ScheduleCompile!G271)),ISNUMBER(FIND("1F",ScheduleCompile!G271)),ISNUMBER(FIND("2F",ScheduleCompile!G271)),ISNUMBER(FIND("3F",ScheduleCompile!G271)),ISNUMBER(FIND("6F",ScheduleCompile!G271)),ISNUMBER(FIND("7F",ScheduleCompile!G271)),ISNUMBER(FIND("9F",ScheduleCompile!G271)),ISNUMBER(FIND("4F",ScheduleCompile!G271))),VALUE(LEFT(ScheduleCompile!G271,FIND("F",ScheduleCompile!G271)-1)),ScheduleCompile!G271)))))))</f>
        <v>85</v>
      </c>
      <c r="M278" s="1">
        <f>IF(AND(ISERROR(IF(ScheduleCompile!H271="Off",0,IF(ScheduleCompile!H271="On",1,IF(ISNUMBER(ScheduleCompile!H271),ScheduleCompile!H271/1,IF(ISTEXT(ScheduleCompile!H271),IF(OR(ISNUMBER(FIND("5F",ScheduleCompile!H271)),ISNUMBER(FIND("0F",ScheduleCompile!H271)),ISNUMBER(FIND("8F",ScheduleCompile!H271)),ISNUMBER(FIND("1F",ScheduleCompile!H271)),ISNUMBER(FIND("2F",ScheduleCompile!H271)),ISNUMBER(FIND("3F",ScheduleCompile!H271)),ISNUMBER(FIND("6F",ScheduleCompile!H271)),ISNUMBER(FIND("7F",ScheduleCompile!H271)),ISNUMBER(FIND("9F",ScheduleCompile!H271)),ISNUMBER(FIND("4F",ScheduleCompile!H271))),VALUE(LEFT(ScheduleCompile!H271,FIND("F",ScheduleCompile!H271)-1)),ScheduleCompile!H271)))))),ISTEXT(ScheduleCompile!#REF!)),"ENDTABLE",IF(ISERROR(IF(ScheduleCompile!H271="Off",0,IF(ScheduleCompile!H271="On",1,IF(ISNUMBER(ScheduleCompile!H271),ScheduleCompile!H271/1,IF(ISTEXT(ScheduleCompile!H271),IF(OR(ISNUMBER(FIND("5F",ScheduleCompile!H271)),ISNUMBER(FIND("0F",ScheduleCompile!H271)),ISNUMBER(FIND("8F",ScheduleCompile!H271)),ISNUMBER(FIND("1F",ScheduleCompile!H271)),ISNUMBER(FIND("2F",ScheduleCompile!H271)),ISNUMBER(FIND("3F",ScheduleCompile!H271)),ISNUMBER(FIND("6F",ScheduleCompile!H271)),ISNUMBER(FIND("7F",ScheduleCompile!H271)),ISNUMBER(FIND("9F",ScheduleCompile!H271)),ISNUMBER(FIND("4F",ScheduleCompile!H271))),VALUE(LEFT(ScheduleCompile!H271,FIND("F",ScheduleCompile!H271)-1)),ScheduleCompile!H271)))))),"",IF(ScheduleCompile!H271="Off",0,IF(ScheduleCompile!H271="On",1,IF(ISNUMBER(ScheduleCompile!H271),ScheduleCompile!H271/1,IF(ISTEXT(ScheduleCompile!H271),IF(OR(ISNUMBER(FIND("5F",ScheduleCompile!H271)),ISNUMBER(FIND("0F",ScheduleCompile!H271)),ISNUMBER(FIND("8F",ScheduleCompile!H271)),ISNUMBER(FIND("1F",ScheduleCompile!H271)),ISNUMBER(FIND("2F",ScheduleCompile!H271)),ISNUMBER(FIND("3F",ScheduleCompile!H271)),ISNUMBER(FIND("6F",ScheduleCompile!H271)),ISNUMBER(FIND("7F",ScheduleCompile!H271)),ISNUMBER(FIND("9F",ScheduleCompile!H271)),ISNUMBER(FIND("4F",ScheduleCompile!H271))),VALUE(LEFT(ScheduleCompile!H271,FIND("F",ScheduleCompile!H271)-1)),ScheduleCompile!H271)))))))</f>
        <v>85</v>
      </c>
      <c r="N278" s="1">
        <f>IF(AND(ISERROR(IF(ScheduleCompile!I271="Off",0,IF(ScheduleCompile!I271="On",1,IF(ISNUMBER(ScheduleCompile!I271),ScheduleCompile!I271/1,IF(ISTEXT(ScheduleCompile!I271),IF(OR(ISNUMBER(FIND("5F",ScheduleCompile!I271)),ISNUMBER(FIND("0F",ScheduleCompile!I271)),ISNUMBER(FIND("8F",ScheduleCompile!I271)),ISNUMBER(FIND("1F",ScheduleCompile!I271)),ISNUMBER(FIND("2F",ScheduleCompile!I271)),ISNUMBER(FIND("3F",ScheduleCompile!I271)),ISNUMBER(FIND("6F",ScheduleCompile!I271)),ISNUMBER(FIND("7F",ScheduleCompile!I271)),ISNUMBER(FIND("9F",ScheduleCompile!I271)),ISNUMBER(FIND("4F",ScheduleCompile!I271))),VALUE(LEFT(ScheduleCompile!I271,FIND("F",ScheduleCompile!I271)-1)),ScheduleCompile!I271)))))),ISTEXT(ScheduleCompile!#REF!)),"ENDTABLE",IF(ISERROR(IF(ScheduleCompile!I271="Off",0,IF(ScheduleCompile!I271="On",1,IF(ISNUMBER(ScheduleCompile!I271),ScheduleCompile!I271/1,IF(ISTEXT(ScheduleCompile!I271),IF(OR(ISNUMBER(FIND("5F",ScheduleCompile!I271)),ISNUMBER(FIND("0F",ScheduleCompile!I271)),ISNUMBER(FIND("8F",ScheduleCompile!I271)),ISNUMBER(FIND("1F",ScheduleCompile!I271)),ISNUMBER(FIND("2F",ScheduleCompile!I271)),ISNUMBER(FIND("3F",ScheduleCompile!I271)),ISNUMBER(FIND("6F",ScheduleCompile!I271)),ISNUMBER(FIND("7F",ScheduleCompile!I271)),ISNUMBER(FIND("9F",ScheduleCompile!I271)),ISNUMBER(FIND("4F",ScheduleCompile!I271))),VALUE(LEFT(ScheduleCompile!I271,FIND("F",ScheduleCompile!I271)-1)),ScheduleCompile!I271)))))),"",IF(ScheduleCompile!I271="Off",0,IF(ScheduleCompile!I271="On",1,IF(ISNUMBER(ScheduleCompile!I271),ScheduleCompile!I271/1,IF(ISTEXT(ScheduleCompile!I271),IF(OR(ISNUMBER(FIND("5F",ScheduleCompile!I271)),ISNUMBER(FIND("0F",ScheduleCompile!I271)),ISNUMBER(FIND("8F",ScheduleCompile!I271)),ISNUMBER(FIND("1F",ScheduleCompile!I271)),ISNUMBER(FIND("2F",ScheduleCompile!I271)),ISNUMBER(FIND("3F",ScheduleCompile!I271)),ISNUMBER(FIND("6F",ScheduleCompile!I271)),ISNUMBER(FIND("7F",ScheduleCompile!I271)),ISNUMBER(FIND("9F",ScheduleCompile!I271)),ISNUMBER(FIND("4F",ScheduleCompile!I271))),VALUE(LEFT(ScheduleCompile!I271,FIND("F",ScheduleCompile!I271)-1)),ScheduleCompile!I271)))))))</f>
        <v>85</v>
      </c>
      <c r="O278" s="1">
        <f>IF(AND(ISERROR(IF(ScheduleCompile!J271="Off",0,IF(ScheduleCompile!J271="On",1,IF(ISNUMBER(ScheduleCompile!J271),ScheduleCompile!J271/1,IF(ISTEXT(ScheduleCompile!J271),IF(OR(ISNUMBER(FIND("5F",ScheduleCompile!J271)),ISNUMBER(FIND("0F",ScheduleCompile!J271)),ISNUMBER(FIND("8F",ScheduleCompile!J271)),ISNUMBER(FIND("1F",ScheduleCompile!J271)),ISNUMBER(FIND("2F",ScheduleCompile!J271)),ISNUMBER(FIND("3F",ScheduleCompile!J271)),ISNUMBER(FIND("6F",ScheduleCompile!J271)),ISNUMBER(FIND("7F",ScheduleCompile!J271)),ISNUMBER(FIND("9F",ScheduleCompile!J271)),ISNUMBER(FIND("4F",ScheduleCompile!J271))),VALUE(LEFT(ScheduleCompile!J271,FIND("F",ScheduleCompile!J271)-1)),ScheduleCompile!J271)))))),ISTEXT(ScheduleCompile!#REF!)),"ENDTABLE",IF(ISERROR(IF(ScheduleCompile!J271="Off",0,IF(ScheduleCompile!J271="On",1,IF(ISNUMBER(ScheduleCompile!J271),ScheduleCompile!J271/1,IF(ISTEXT(ScheduleCompile!J271),IF(OR(ISNUMBER(FIND("5F",ScheduleCompile!J271)),ISNUMBER(FIND("0F",ScheduleCompile!J271)),ISNUMBER(FIND("8F",ScheduleCompile!J271)),ISNUMBER(FIND("1F",ScheduleCompile!J271)),ISNUMBER(FIND("2F",ScheduleCompile!J271)),ISNUMBER(FIND("3F",ScheduleCompile!J271)),ISNUMBER(FIND("6F",ScheduleCompile!J271)),ISNUMBER(FIND("7F",ScheduleCompile!J271)),ISNUMBER(FIND("9F",ScheduleCompile!J271)),ISNUMBER(FIND("4F",ScheduleCompile!J271))),VALUE(LEFT(ScheduleCompile!J271,FIND("F",ScheduleCompile!J271)-1)),ScheduleCompile!J271)))))),"",IF(ScheduleCompile!J271="Off",0,IF(ScheduleCompile!J271="On",1,IF(ISNUMBER(ScheduleCompile!J271),ScheduleCompile!J271/1,IF(ISTEXT(ScheduleCompile!J271),IF(OR(ISNUMBER(FIND("5F",ScheduleCompile!J271)),ISNUMBER(FIND("0F",ScheduleCompile!J271)),ISNUMBER(FIND("8F",ScheduleCompile!J271)),ISNUMBER(FIND("1F",ScheduleCompile!J271)),ISNUMBER(FIND("2F",ScheduleCompile!J271)),ISNUMBER(FIND("3F",ScheduleCompile!J271)),ISNUMBER(FIND("6F",ScheduleCompile!J271)),ISNUMBER(FIND("7F",ScheduleCompile!J271)),ISNUMBER(FIND("9F",ScheduleCompile!J271)),ISNUMBER(FIND("4F",ScheduleCompile!J271))),VALUE(LEFT(ScheduleCompile!J271,FIND("F",ScheduleCompile!J271)-1)),ScheduleCompile!J271)))))))</f>
        <v>85</v>
      </c>
      <c r="P278" s="1">
        <f>IF(AND(ISERROR(IF(ScheduleCompile!K271="Off",0,IF(ScheduleCompile!K271="On",1,IF(ISNUMBER(ScheduleCompile!K271),ScheduleCompile!K271/1,IF(ISTEXT(ScheduleCompile!K271),IF(OR(ISNUMBER(FIND("5F",ScheduleCompile!K271)),ISNUMBER(FIND("0F",ScheduleCompile!K271)),ISNUMBER(FIND("8F",ScheduleCompile!K271)),ISNUMBER(FIND("1F",ScheduleCompile!K271)),ISNUMBER(FIND("2F",ScheduleCompile!K271)),ISNUMBER(FIND("3F",ScheduleCompile!K271)),ISNUMBER(FIND("6F",ScheduleCompile!K271)),ISNUMBER(FIND("7F",ScheduleCompile!K271)),ISNUMBER(FIND("9F",ScheduleCompile!K271)),ISNUMBER(FIND("4F",ScheduleCompile!K271))),VALUE(LEFT(ScheduleCompile!K271,FIND("F",ScheduleCompile!K271)-1)),ScheduleCompile!K271)))))),ISTEXT(ScheduleCompile!#REF!)),"ENDTABLE",IF(ISERROR(IF(ScheduleCompile!K271="Off",0,IF(ScheduleCompile!K271="On",1,IF(ISNUMBER(ScheduleCompile!K271),ScheduleCompile!K271/1,IF(ISTEXT(ScheduleCompile!K271),IF(OR(ISNUMBER(FIND("5F",ScheduleCompile!K271)),ISNUMBER(FIND("0F",ScheduleCompile!K271)),ISNUMBER(FIND("8F",ScheduleCompile!K271)),ISNUMBER(FIND("1F",ScheduleCompile!K271)),ISNUMBER(FIND("2F",ScheduleCompile!K271)),ISNUMBER(FIND("3F",ScheduleCompile!K271)),ISNUMBER(FIND("6F",ScheduleCompile!K271)),ISNUMBER(FIND("7F",ScheduleCompile!K271)),ISNUMBER(FIND("9F",ScheduleCompile!K271)),ISNUMBER(FIND("4F",ScheduleCompile!K271))),VALUE(LEFT(ScheduleCompile!K271,FIND("F",ScheduleCompile!K271)-1)),ScheduleCompile!K271)))))),"",IF(ScheduleCompile!K271="Off",0,IF(ScheduleCompile!K271="On",1,IF(ISNUMBER(ScheduleCompile!K271),ScheduleCompile!K271/1,IF(ISTEXT(ScheduleCompile!K271),IF(OR(ISNUMBER(FIND("5F",ScheduleCompile!K271)),ISNUMBER(FIND("0F",ScheduleCompile!K271)),ISNUMBER(FIND("8F",ScheduleCompile!K271)),ISNUMBER(FIND("1F",ScheduleCompile!K271)),ISNUMBER(FIND("2F",ScheduleCompile!K271)),ISNUMBER(FIND("3F",ScheduleCompile!K271)),ISNUMBER(FIND("6F",ScheduleCompile!K271)),ISNUMBER(FIND("7F",ScheduleCompile!K271)),ISNUMBER(FIND("9F",ScheduleCompile!K271)),ISNUMBER(FIND("4F",ScheduleCompile!K271))),VALUE(LEFT(ScheduleCompile!K271,FIND("F",ScheduleCompile!K271)-1)),ScheduleCompile!K271)))))))</f>
        <v>85</v>
      </c>
      <c r="Q278" s="1">
        <f>IF(AND(ISERROR(IF(ScheduleCompile!L271="Off",0,IF(ScheduleCompile!L271="On",1,IF(ISNUMBER(ScheduleCompile!L271),ScheduleCompile!L271/1,IF(ISTEXT(ScheduleCompile!L271),IF(OR(ISNUMBER(FIND("5F",ScheduleCompile!L271)),ISNUMBER(FIND("0F",ScheduleCompile!L271)),ISNUMBER(FIND("8F",ScheduleCompile!L271)),ISNUMBER(FIND("1F",ScheduleCompile!L271)),ISNUMBER(FIND("2F",ScheduleCompile!L271)),ISNUMBER(FIND("3F",ScheduleCompile!L271)),ISNUMBER(FIND("6F",ScheduleCompile!L271)),ISNUMBER(FIND("7F",ScheduleCompile!L271)),ISNUMBER(FIND("9F",ScheduleCompile!L271)),ISNUMBER(FIND("4F",ScheduleCompile!L271))),VALUE(LEFT(ScheduleCompile!L271,FIND("F",ScheduleCompile!L271)-1)),ScheduleCompile!L271)))))),ISTEXT(ScheduleCompile!#REF!)),"ENDTABLE",IF(ISERROR(IF(ScheduleCompile!L271="Off",0,IF(ScheduleCompile!L271="On",1,IF(ISNUMBER(ScheduleCompile!L271),ScheduleCompile!L271/1,IF(ISTEXT(ScheduleCompile!L271),IF(OR(ISNUMBER(FIND("5F",ScheduleCompile!L271)),ISNUMBER(FIND("0F",ScheduleCompile!L271)),ISNUMBER(FIND("8F",ScheduleCompile!L271)),ISNUMBER(FIND("1F",ScheduleCompile!L271)),ISNUMBER(FIND("2F",ScheduleCompile!L271)),ISNUMBER(FIND("3F",ScheduleCompile!L271)),ISNUMBER(FIND("6F",ScheduleCompile!L271)),ISNUMBER(FIND("7F",ScheduleCompile!L271)),ISNUMBER(FIND("9F",ScheduleCompile!L271)),ISNUMBER(FIND("4F",ScheduleCompile!L271))),VALUE(LEFT(ScheduleCompile!L271,FIND("F",ScheduleCompile!L271)-1)),ScheduleCompile!L271)))))),"",IF(ScheduleCompile!L271="Off",0,IF(ScheduleCompile!L271="On",1,IF(ISNUMBER(ScheduleCompile!L271),ScheduleCompile!L271/1,IF(ISTEXT(ScheduleCompile!L271),IF(OR(ISNUMBER(FIND("5F",ScheduleCompile!L271)),ISNUMBER(FIND("0F",ScheduleCompile!L271)),ISNUMBER(FIND("8F",ScheduleCompile!L271)),ISNUMBER(FIND("1F",ScheduleCompile!L271)),ISNUMBER(FIND("2F",ScheduleCompile!L271)),ISNUMBER(FIND("3F",ScheduleCompile!L271)),ISNUMBER(FIND("6F",ScheduleCompile!L271)),ISNUMBER(FIND("7F",ScheduleCompile!L271)),ISNUMBER(FIND("9F",ScheduleCompile!L271)),ISNUMBER(FIND("4F",ScheduleCompile!L271))),VALUE(LEFT(ScheduleCompile!L271,FIND("F",ScheduleCompile!L271)-1)),ScheduleCompile!L271)))))))</f>
        <v>85</v>
      </c>
      <c r="R278" s="1">
        <f>IF(AND(ISERROR(IF(ScheduleCompile!M271="Off",0,IF(ScheduleCompile!M271="On",1,IF(ISNUMBER(ScheduleCompile!M271),ScheduleCompile!M271/1,IF(ISTEXT(ScheduleCompile!M271),IF(OR(ISNUMBER(FIND("5F",ScheduleCompile!M271)),ISNUMBER(FIND("0F",ScheduleCompile!M271)),ISNUMBER(FIND("8F",ScheduleCompile!M271)),ISNUMBER(FIND("1F",ScheduleCompile!M271)),ISNUMBER(FIND("2F",ScheduleCompile!M271)),ISNUMBER(FIND("3F",ScheduleCompile!M271)),ISNUMBER(FIND("6F",ScheduleCompile!M271)),ISNUMBER(FIND("7F",ScheduleCompile!M271)),ISNUMBER(FIND("9F",ScheduleCompile!M271)),ISNUMBER(FIND("4F",ScheduleCompile!M271))),VALUE(LEFT(ScheduleCompile!M271,FIND("F",ScheduleCompile!M271)-1)),ScheduleCompile!M271)))))),ISTEXT(ScheduleCompile!#REF!)),"ENDTABLE",IF(ISERROR(IF(ScheduleCompile!M271="Off",0,IF(ScheduleCompile!M271="On",1,IF(ISNUMBER(ScheduleCompile!M271),ScheduleCompile!M271/1,IF(ISTEXT(ScheduleCompile!M271),IF(OR(ISNUMBER(FIND("5F",ScheduleCompile!M271)),ISNUMBER(FIND("0F",ScheduleCompile!M271)),ISNUMBER(FIND("8F",ScheduleCompile!M271)),ISNUMBER(FIND("1F",ScheduleCompile!M271)),ISNUMBER(FIND("2F",ScheduleCompile!M271)),ISNUMBER(FIND("3F",ScheduleCompile!M271)),ISNUMBER(FIND("6F",ScheduleCompile!M271)),ISNUMBER(FIND("7F",ScheduleCompile!M271)),ISNUMBER(FIND("9F",ScheduleCompile!M271)),ISNUMBER(FIND("4F",ScheduleCompile!M271))),VALUE(LEFT(ScheduleCompile!M271,FIND("F",ScheduleCompile!M271)-1)),ScheduleCompile!M271)))))),"",IF(ScheduleCompile!M271="Off",0,IF(ScheduleCompile!M271="On",1,IF(ISNUMBER(ScheduleCompile!M271),ScheduleCompile!M271/1,IF(ISTEXT(ScheduleCompile!M271),IF(OR(ISNUMBER(FIND("5F",ScheduleCompile!M271)),ISNUMBER(FIND("0F",ScheduleCompile!M271)),ISNUMBER(FIND("8F",ScheduleCompile!M271)),ISNUMBER(FIND("1F",ScheduleCompile!M271)),ISNUMBER(FIND("2F",ScheduleCompile!M271)),ISNUMBER(FIND("3F",ScheduleCompile!M271)),ISNUMBER(FIND("6F",ScheduleCompile!M271)),ISNUMBER(FIND("7F",ScheduleCompile!M271)),ISNUMBER(FIND("9F",ScheduleCompile!M271)),ISNUMBER(FIND("4F",ScheduleCompile!M271))),VALUE(LEFT(ScheduleCompile!M271,FIND("F",ScheduleCompile!M271)-1)),ScheduleCompile!M271)))))))</f>
        <v>85</v>
      </c>
      <c r="S278" s="1">
        <f>IF(AND(ISERROR(IF(ScheduleCompile!N271="Off",0,IF(ScheduleCompile!N271="On",1,IF(ISNUMBER(ScheduleCompile!N271),ScheduleCompile!N271/1,IF(ISTEXT(ScheduleCompile!N271),IF(OR(ISNUMBER(FIND("5F",ScheduleCompile!N271)),ISNUMBER(FIND("0F",ScheduleCompile!N271)),ISNUMBER(FIND("8F",ScheduleCompile!N271)),ISNUMBER(FIND("1F",ScheduleCompile!N271)),ISNUMBER(FIND("2F",ScheduleCompile!N271)),ISNUMBER(FIND("3F",ScheduleCompile!N271)),ISNUMBER(FIND("6F",ScheduleCompile!N271)),ISNUMBER(FIND("7F",ScheduleCompile!N271)),ISNUMBER(FIND("9F",ScheduleCompile!N271)),ISNUMBER(FIND("4F",ScheduleCompile!N271))),VALUE(LEFT(ScheduleCompile!N271,FIND("F",ScheduleCompile!N271)-1)),ScheduleCompile!N271)))))),ISTEXT(ScheduleCompile!#REF!)),"ENDTABLE",IF(ISERROR(IF(ScheduleCompile!N271="Off",0,IF(ScheduleCompile!N271="On",1,IF(ISNUMBER(ScheduleCompile!N271),ScheduleCompile!N271/1,IF(ISTEXT(ScheduleCompile!N271),IF(OR(ISNUMBER(FIND("5F",ScheduleCompile!N271)),ISNUMBER(FIND("0F",ScheduleCompile!N271)),ISNUMBER(FIND("8F",ScheduleCompile!N271)),ISNUMBER(FIND("1F",ScheduleCompile!N271)),ISNUMBER(FIND("2F",ScheduleCompile!N271)),ISNUMBER(FIND("3F",ScheduleCompile!N271)),ISNUMBER(FIND("6F",ScheduleCompile!N271)),ISNUMBER(FIND("7F",ScheduleCompile!N271)),ISNUMBER(FIND("9F",ScheduleCompile!N271)),ISNUMBER(FIND("4F",ScheduleCompile!N271))),VALUE(LEFT(ScheduleCompile!N271,FIND("F",ScheduleCompile!N271)-1)),ScheduleCompile!N271)))))),"",IF(ScheduleCompile!N271="Off",0,IF(ScheduleCompile!N271="On",1,IF(ISNUMBER(ScheduleCompile!N271),ScheduleCompile!N271/1,IF(ISTEXT(ScheduleCompile!N271),IF(OR(ISNUMBER(FIND("5F",ScheduleCompile!N271)),ISNUMBER(FIND("0F",ScheduleCompile!N271)),ISNUMBER(FIND("8F",ScheduleCompile!N271)),ISNUMBER(FIND("1F",ScheduleCompile!N271)),ISNUMBER(FIND("2F",ScheduleCompile!N271)),ISNUMBER(FIND("3F",ScheduleCompile!N271)),ISNUMBER(FIND("6F",ScheduleCompile!N271)),ISNUMBER(FIND("7F",ScheduleCompile!N271)),ISNUMBER(FIND("9F",ScheduleCompile!N271)),ISNUMBER(FIND("4F",ScheduleCompile!N271))),VALUE(LEFT(ScheduleCompile!N271,FIND("F",ScheduleCompile!N271)-1)),ScheduleCompile!N271)))))))</f>
        <v>85</v>
      </c>
      <c r="T278" s="1">
        <f>IF(AND(ISERROR(IF(ScheduleCompile!O271="Off",0,IF(ScheduleCompile!O271="On",1,IF(ISNUMBER(ScheduleCompile!O271),ScheduleCompile!O271/1,IF(ISTEXT(ScheduleCompile!O271),IF(OR(ISNUMBER(FIND("5F",ScheduleCompile!O271)),ISNUMBER(FIND("0F",ScheduleCompile!O271)),ISNUMBER(FIND("8F",ScheduleCompile!O271)),ISNUMBER(FIND("1F",ScheduleCompile!O271)),ISNUMBER(FIND("2F",ScheduleCompile!O271)),ISNUMBER(FIND("3F",ScheduleCompile!O271)),ISNUMBER(FIND("6F",ScheduleCompile!O271)),ISNUMBER(FIND("7F",ScheduleCompile!O271)),ISNUMBER(FIND("9F",ScheduleCompile!O271)),ISNUMBER(FIND("4F",ScheduleCompile!O271))),VALUE(LEFT(ScheduleCompile!O271,FIND("F",ScheduleCompile!O271)-1)),ScheduleCompile!O271)))))),ISTEXT(ScheduleCompile!#REF!)),"ENDTABLE",IF(ISERROR(IF(ScheduleCompile!O271="Off",0,IF(ScheduleCompile!O271="On",1,IF(ISNUMBER(ScheduleCompile!O271),ScheduleCompile!O271/1,IF(ISTEXT(ScheduleCompile!O271),IF(OR(ISNUMBER(FIND("5F",ScheduleCompile!O271)),ISNUMBER(FIND("0F",ScheduleCompile!O271)),ISNUMBER(FIND("8F",ScheduleCompile!O271)),ISNUMBER(FIND("1F",ScheduleCompile!O271)),ISNUMBER(FIND("2F",ScheduleCompile!O271)),ISNUMBER(FIND("3F",ScheduleCompile!O271)),ISNUMBER(FIND("6F",ScheduleCompile!O271)),ISNUMBER(FIND("7F",ScheduleCompile!O271)),ISNUMBER(FIND("9F",ScheduleCompile!O271)),ISNUMBER(FIND("4F",ScheduleCompile!O271))),VALUE(LEFT(ScheduleCompile!O271,FIND("F",ScheduleCompile!O271)-1)),ScheduleCompile!O271)))))),"",IF(ScheduleCompile!O271="Off",0,IF(ScheduleCompile!O271="On",1,IF(ISNUMBER(ScheduleCompile!O271),ScheduleCompile!O271/1,IF(ISTEXT(ScheduleCompile!O271),IF(OR(ISNUMBER(FIND("5F",ScheduleCompile!O271)),ISNUMBER(FIND("0F",ScheduleCompile!O271)),ISNUMBER(FIND("8F",ScheduleCompile!O271)),ISNUMBER(FIND("1F",ScheduleCompile!O271)),ISNUMBER(FIND("2F",ScheduleCompile!O271)),ISNUMBER(FIND("3F",ScheduleCompile!O271)),ISNUMBER(FIND("6F",ScheduleCompile!O271)),ISNUMBER(FIND("7F",ScheduleCompile!O271)),ISNUMBER(FIND("9F",ScheduleCompile!O271)),ISNUMBER(FIND("4F",ScheduleCompile!O271))),VALUE(LEFT(ScheduleCompile!O271,FIND("F",ScheduleCompile!O271)-1)),ScheduleCompile!O271)))))))</f>
        <v>85</v>
      </c>
      <c r="U278" s="1">
        <f>IF(AND(ISERROR(IF(ScheduleCompile!P271="Off",0,IF(ScheduleCompile!P271="On",1,IF(ISNUMBER(ScheduleCompile!P271),ScheduleCompile!P271/1,IF(ISTEXT(ScheduleCompile!P271),IF(OR(ISNUMBER(FIND("5F",ScheduleCompile!P271)),ISNUMBER(FIND("0F",ScheduleCompile!P271)),ISNUMBER(FIND("8F",ScheduleCompile!P271)),ISNUMBER(FIND("1F",ScheduleCompile!P271)),ISNUMBER(FIND("2F",ScheduleCompile!P271)),ISNUMBER(FIND("3F",ScheduleCompile!P271)),ISNUMBER(FIND("6F",ScheduleCompile!P271)),ISNUMBER(FIND("7F",ScheduleCompile!P271)),ISNUMBER(FIND("9F",ScheduleCompile!P271)),ISNUMBER(FIND("4F",ScheduleCompile!P271))),VALUE(LEFT(ScheduleCompile!P271,FIND("F",ScheduleCompile!P271)-1)),ScheduleCompile!P271)))))),ISTEXT(ScheduleCompile!#REF!)),"ENDTABLE",IF(ISERROR(IF(ScheduleCompile!P271="Off",0,IF(ScheduleCompile!P271="On",1,IF(ISNUMBER(ScheduleCompile!P271),ScheduleCompile!P271/1,IF(ISTEXT(ScheduleCompile!P271),IF(OR(ISNUMBER(FIND("5F",ScheduleCompile!P271)),ISNUMBER(FIND("0F",ScheduleCompile!P271)),ISNUMBER(FIND("8F",ScheduleCompile!P271)),ISNUMBER(FIND("1F",ScheduleCompile!P271)),ISNUMBER(FIND("2F",ScheduleCompile!P271)),ISNUMBER(FIND("3F",ScheduleCompile!P271)),ISNUMBER(FIND("6F",ScheduleCompile!P271)),ISNUMBER(FIND("7F",ScheduleCompile!P271)),ISNUMBER(FIND("9F",ScheduleCompile!P271)),ISNUMBER(FIND("4F",ScheduleCompile!P271))),VALUE(LEFT(ScheduleCompile!P271,FIND("F",ScheduleCompile!P271)-1)),ScheduleCompile!P271)))))),"",IF(ScheduleCompile!P271="Off",0,IF(ScheduleCompile!P271="On",1,IF(ISNUMBER(ScheduleCompile!P271),ScheduleCompile!P271/1,IF(ISTEXT(ScheduleCompile!P271),IF(OR(ISNUMBER(FIND("5F",ScheduleCompile!P271)),ISNUMBER(FIND("0F",ScheduleCompile!P271)),ISNUMBER(FIND("8F",ScheduleCompile!P271)),ISNUMBER(FIND("1F",ScheduleCompile!P271)),ISNUMBER(FIND("2F",ScheduleCompile!P271)),ISNUMBER(FIND("3F",ScheduleCompile!P271)),ISNUMBER(FIND("6F",ScheduleCompile!P271)),ISNUMBER(FIND("7F",ScheduleCompile!P271)),ISNUMBER(FIND("9F",ScheduleCompile!P271)),ISNUMBER(FIND("4F",ScheduleCompile!P271))),VALUE(LEFT(ScheduleCompile!P271,FIND("F",ScheduleCompile!P271)-1)),ScheduleCompile!P271)))))))</f>
        <v>85</v>
      </c>
      <c r="V278" s="1">
        <f>IF(AND(ISERROR(IF(ScheduleCompile!Q271="Off",0,IF(ScheduleCompile!Q271="On",1,IF(ISNUMBER(ScheduleCompile!Q271),ScheduleCompile!Q271/1,IF(ISTEXT(ScheduleCompile!Q271),IF(OR(ISNUMBER(FIND("5F",ScheduleCompile!Q271)),ISNUMBER(FIND("0F",ScheduleCompile!Q271)),ISNUMBER(FIND("8F",ScheduleCompile!Q271)),ISNUMBER(FIND("1F",ScheduleCompile!Q271)),ISNUMBER(FIND("2F",ScheduleCompile!Q271)),ISNUMBER(FIND("3F",ScheduleCompile!Q271)),ISNUMBER(FIND("6F",ScheduleCompile!Q271)),ISNUMBER(FIND("7F",ScheduleCompile!Q271)),ISNUMBER(FIND("9F",ScheduleCompile!Q271)),ISNUMBER(FIND("4F",ScheduleCompile!Q271))),VALUE(LEFT(ScheduleCompile!Q271,FIND("F",ScheduleCompile!Q271)-1)),ScheduleCompile!Q271)))))),ISTEXT(ScheduleCompile!#REF!)),"ENDTABLE",IF(ISERROR(IF(ScheduleCompile!Q271="Off",0,IF(ScheduleCompile!Q271="On",1,IF(ISNUMBER(ScheduleCompile!Q271),ScheduleCompile!Q271/1,IF(ISTEXT(ScheduleCompile!Q271),IF(OR(ISNUMBER(FIND("5F",ScheduleCompile!Q271)),ISNUMBER(FIND("0F",ScheduleCompile!Q271)),ISNUMBER(FIND("8F",ScheduleCompile!Q271)),ISNUMBER(FIND("1F",ScheduleCompile!Q271)),ISNUMBER(FIND("2F",ScheduleCompile!Q271)),ISNUMBER(FIND("3F",ScheduleCompile!Q271)),ISNUMBER(FIND("6F",ScheduleCompile!Q271)),ISNUMBER(FIND("7F",ScheduleCompile!Q271)),ISNUMBER(FIND("9F",ScheduleCompile!Q271)),ISNUMBER(FIND("4F",ScheduleCompile!Q271))),VALUE(LEFT(ScheduleCompile!Q271,FIND("F",ScheduleCompile!Q271)-1)),ScheduleCompile!Q271)))))),"",IF(ScheduleCompile!Q271="Off",0,IF(ScheduleCompile!Q271="On",1,IF(ISNUMBER(ScheduleCompile!Q271),ScheduleCompile!Q271/1,IF(ISTEXT(ScheduleCompile!Q271),IF(OR(ISNUMBER(FIND("5F",ScheduleCompile!Q271)),ISNUMBER(FIND("0F",ScheduleCompile!Q271)),ISNUMBER(FIND("8F",ScheduleCompile!Q271)),ISNUMBER(FIND("1F",ScheduleCompile!Q271)),ISNUMBER(FIND("2F",ScheduleCompile!Q271)),ISNUMBER(FIND("3F",ScheduleCompile!Q271)),ISNUMBER(FIND("6F",ScheduleCompile!Q271)),ISNUMBER(FIND("7F",ScheduleCompile!Q271)),ISNUMBER(FIND("9F",ScheduleCompile!Q271)),ISNUMBER(FIND("4F",ScheduleCompile!Q271))),VALUE(LEFT(ScheduleCompile!Q271,FIND("F",ScheduleCompile!Q271)-1)),ScheduleCompile!Q271)))))))</f>
        <v>85</v>
      </c>
      <c r="W278" s="1">
        <f>IF(AND(ISERROR(IF(ScheduleCompile!R271="Off",0,IF(ScheduleCompile!R271="On",1,IF(ISNUMBER(ScheduleCompile!R271),ScheduleCompile!R271/1,IF(ISTEXT(ScheduleCompile!R271),IF(OR(ISNUMBER(FIND("5F",ScheduleCompile!R271)),ISNUMBER(FIND("0F",ScheduleCompile!R271)),ISNUMBER(FIND("8F",ScheduleCompile!R271)),ISNUMBER(FIND("1F",ScheduleCompile!R271)),ISNUMBER(FIND("2F",ScheduleCompile!R271)),ISNUMBER(FIND("3F",ScheduleCompile!R271)),ISNUMBER(FIND("6F",ScheduleCompile!R271)),ISNUMBER(FIND("7F",ScheduleCompile!R271)),ISNUMBER(FIND("9F",ScheduleCompile!R271)),ISNUMBER(FIND("4F",ScheduleCompile!R271))),VALUE(LEFT(ScheduleCompile!R271,FIND("F",ScheduleCompile!R271)-1)),ScheduleCompile!R271)))))),ISTEXT(ScheduleCompile!#REF!)),"ENDTABLE",IF(ISERROR(IF(ScheduleCompile!R271="Off",0,IF(ScheduleCompile!R271="On",1,IF(ISNUMBER(ScheduleCompile!R271),ScheduleCompile!R271/1,IF(ISTEXT(ScheduleCompile!R271),IF(OR(ISNUMBER(FIND("5F",ScheduleCompile!R271)),ISNUMBER(FIND("0F",ScheduleCompile!R271)),ISNUMBER(FIND("8F",ScheduleCompile!R271)),ISNUMBER(FIND("1F",ScheduleCompile!R271)),ISNUMBER(FIND("2F",ScheduleCompile!R271)),ISNUMBER(FIND("3F",ScheduleCompile!R271)),ISNUMBER(FIND("6F",ScheduleCompile!R271)),ISNUMBER(FIND("7F",ScheduleCompile!R271)),ISNUMBER(FIND("9F",ScheduleCompile!R271)),ISNUMBER(FIND("4F",ScheduleCompile!R271))),VALUE(LEFT(ScheduleCompile!R271,FIND("F",ScheduleCompile!R271)-1)),ScheduleCompile!R271)))))),"",IF(ScheduleCompile!R271="Off",0,IF(ScheduleCompile!R271="On",1,IF(ISNUMBER(ScheduleCompile!R271),ScheduleCompile!R271/1,IF(ISTEXT(ScheduleCompile!R271),IF(OR(ISNUMBER(FIND("5F",ScheduleCompile!R271)),ISNUMBER(FIND("0F",ScheduleCompile!R271)),ISNUMBER(FIND("8F",ScheduleCompile!R271)),ISNUMBER(FIND("1F",ScheduleCompile!R271)),ISNUMBER(FIND("2F",ScheduleCompile!R271)),ISNUMBER(FIND("3F",ScheduleCompile!R271)),ISNUMBER(FIND("6F",ScheduleCompile!R271)),ISNUMBER(FIND("7F",ScheduleCompile!R271)),ISNUMBER(FIND("9F",ScheduleCompile!R271)),ISNUMBER(FIND("4F",ScheduleCompile!R271))),VALUE(LEFT(ScheduleCompile!R271,FIND("F",ScheduleCompile!R271)-1)),ScheduleCompile!R271)))))))</f>
        <v>85</v>
      </c>
      <c r="X278" s="1">
        <f>IF(AND(ISERROR(IF(ScheduleCompile!S271="Off",0,IF(ScheduleCompile!S271="On",1,IF(ISNUMBER(ScheduleCompile!S271),ScheduleCompile!S271/1,IF(ISTEXT(ScheduleCompile!S271),IF(OR(ISNUMBER(FIND("5F",ScheduleCompile!S271)),ISNUMBER(FIND("0F",ScheduleCompile!S271)),ISNUMBER(FIND("8F",ScheduleCompile!S271)),ISNUMBER(FIND("1F",ScheduleCompile!S271)),ISNUMBER(FIND("2F",ScheduleCompile!S271)),ISNUMBER(FIND("3F",ScheduleCompile!S271)),ISNUMBER(FIND("6F",ScheduleCompile!S271)),ISNUMBER(FIND("7F",ScheduleCompile!S271)),ISNUMBER(FIND("9F",ScheduleCompile!S271)),ISNUMBER(FIND("4F",ScheduleCompile!S271))),VALUE(LEFT(ScheduleCompile!S271,FIND("F",ScheduleCompile!S271)-1)),ScheduleCompile!S271)))))),ISTEXT(ScheduleCompile!#REF!)),"ENDTABLE",IF(ISERROR(IF(ScheduleCompile!S271="Off",0,IF(ScheduleCompile!S271="On",1,IF(ISNUMBER(ScheduleCompile!S271),ScheduleCompile!S271/1,IF(ISTEXT(ScheduleCompile!S271),IF(OR(ISNUMBER(FIND("5F",ScheduleCompile!S271)),ISNUMBER(FIND("0F",ScheduleCompile!S271)),ISNUMBER(FIND("8F",ScheduleCompile!S271)),ISNUMBER(FIND("1F",ScheduleCompile!S271)),ISNUMBER(FIND("2F",ScheduleCompile!S271)),ISNUMBER(FIND("3F",ScheduleCompile!S271)),ISNUMBER(FIND("6F",ScheduleCompile!S271)),ISNUMBER(FIND("7F",ScheduleCompile!S271)),ISNUMBER(FIND("9F",ScheduleCompile!S271)),ISNUMBER(FIND("4F",ScheduleCompile!S271))),VALUE(LEFT(ScheduleCompile!S271,FIND("F",ScheduleCompile!S271)-1)),ScheduleCompile!S271)))))),"",IF(ScheduleCompile!S271="Off",0,IF(ScheduleCompile!S271="On",1,IF(ISNUMBER(ScheduleCompile!S271),ScheduleCompile!S271/1,IF(ISTEXT(ScheduleCompile!S271),IF(OR(ISNUMBER(FIND("5F",ScheduleCompile!S271)),ISNUMBER(FIND("0F",ScheduleCompile!S271)),ISNUMBER(FIND("8F",ScheduleCompile!S271)),ISNUMBER(FIND("1F",ScheduleCompile!S271)),ISNUMBER(FIND("2F",ScheduleCompile!S271)),ISNUMBER(FIND("3F",ScheduleCompile!S271)),ISNUMBER(FIND("6F",ScheduleCompile!S271)),ISNUMBER(FIND("7F",ScheduleCompile!S271)),ISNUMBER(FIND("9F",ScheduleCompile!S271)),ISNUMBER(FIND("4F",ScheduleCompile!S271))),VALUE(LEFT(ScheduleCompile!S271,FIND("F",ScheduleCompile!S271)-1)),ScheduleCompile!S271)))))))</f>
        <v>85</v>
      </c>
      <c r="Y278" s="1">
        <f>IF(AND(ISERROR(IF(ScheduleCompile!T271="Off",0,IF(ScheduleCompile!T271="On",1,IF(ISNUMBER(ScheduleCompile!T271),ScheduleCompile!T271/1,IF(ISTEXT(ScheduleCompile!T271),IF(OR(ISNUMBER(FIND("5F",ScheduleCompile!T271)),ISNUMBER(FIND("0F",ScheduleCompile!T271)),ISNUMBER(FIND("8F",ScheduleCompile!T271)),ISNUMBER(FIND("1F",ScheduleCompile!T271)),ISNUMBER(FIND("2F",ScheduleCompile!T271)),ISNUMBER(FIND("3F",ScheduleCompile!T271)),ISNUMBER(FIND("6F",ScheduleCompile!T271)),ISNUMBER(FIND("7F",ScheduleCompile!T271)),ISNUMBER(FIND("9F",ScheduleCompile!T271)),ISNUMBER(FIND("4F",ScheduleCompile!T271))),VALUE(LEFT(ScheduleCompile!T271,FIND("F",ScheduleCompile!T271)-1)),ScheduleCompile!T271)))))),ISTEXT(ScheduleCompile!#REF!)),"ENDTABLE",IF(ISERROR(IF(ScheduleCompile!T271="Off",0,IF(ScheduleCompile!T271="On",1,IF(ISNUMBER(ScheduleCompile!T271),ScheduleCompile!T271/1,IF(ISTEXT(ScheduleCompile!T271),IF(OR(ISNUMBER(FIND("5F",ScheduleCompile!T271)),ISNUMBER(FIND("0F",ScheduleCompile!T271)),ISNUMBER(FIND("8F",ScheduleCompile!T271)),ISNUMBER(FIND("1F",ScheduleCompile!T271)),ISNUMBER(FIND("2F",ScheduleCompile!T271)),ISNUMBER(FIND("3F",ScheduleCompile!T271)),ISNUMBER(FIND("6F",ScheduleCompile!T271)),ISNUMBER(FIND("7F",ScheduleCompile!T271)),ISNUMBER(FIND("9F",ScheduleCompile!T271)),ISNUMBER(FIND("4F",ScheduleCompile!T271))),VALUE(LEFT(ScheduleCompile!T271,FIND("F",ScheduleCompile!T271)-1)),ScheduleCompile!T271)))))),"",IF(ScheduleCompile!T271="Off",0,IF(ScheduleCompile!T271="On",1,IF(ISNUMBER(ScheduleCompile!T271),ScheduleCompile!T271/1,IF(ISTEXT(ScheduleCompile!T271),IF(OR(ISNUMBER(FIND("5F",ScheduleCompile!T271)),ISNUMBER(FIND("0F",ScheduleCompile!T271)),ISNUMBER(FIND("8F",ScheduleCompile!T271)),ISNUMBER(FIND("1F",ScheduleCompile!T271)),ISNUMBER(FIND("2F",ScheduleCompile!T271)),ISNUMBER(FIND("3F",ScheduleCompile!T271)),ISNUMBER(FIND("6F",ScheduleCompile!T271)),ISNUMBER(FIND("7F",ScheduleCompile!T271)),ISNUMBER(FIND("9F",ScheduleCompile!T271)),ISNUMBER(FIND("4F",ScheduleCompile!T271))),VALUE(LEFT(ScheduleCompile!T271,FIND("F",ScheduleCompile!T271)-1)),ScheduleCompile!T271)))))))</f>
        <v>85</v>
      </c>
      <c r="Z278" s="1">
        <f>IF(AND(ISERROR(IF(ScheduleCompile!U271="Off",0,IF(ScheduleCompile!U271="On",1,IF(ISNUMBER(ScheduleCompile!U271),ScheduleCompile!U271/1,IF(ISTEXT(ScheduleCompile!U271),IF(OR(ISNUMBER(FIND("5F",ScheduleCompile!U271)),ISNUMBER(FIND("0F",ScheduleCompile!U271)),ISNUMBER(FIND("8F",ScheduleCompile!U271)),ISNUMBER(FIND("1F",ScheduleCompile!U271)),ISNUMBER(FIND("2F",ScheduleCompile!U271)),ISNUMBER(FIND("3F",ScheduleCompile!U271)),ISNUMBER(FIND("6F",ScheduleCompile!U271)),ISNUMBER(FIND("7F",ScheduleCompile!U271)),ISNUMBER(FIND("9F",ScheduleCompile!U271)),ISNUMBER(FIND("4F",ScheduleCompile!U271))),VALUE(LEFT(ScheduleCompile!U271,FIND("F",ScheduleCompile!U271)-1)),ScheduleCompile!U271)))))),ISTEXT(ScheduleCompile!#REF!)),"ENDTABLE",IF(ISERROR(IF(ScheduleCompile!U271="Off",0,IF(ScheduleCompile!U271="On",1,IF(ISNUMBER(ScheduleCompile!U271),ScheduleCompile!U271/1,IF(ISTEXT(ScheduleCompile!U271),IF(OR(ISNUMBER(FIND("5F",ScheduleCompile!U271)),ISNUMBER(FIND("0F",ScheduleCompile!U271)),ISNUMBER(FIND("8F",ScheduleCompile!U271)),ISNUMBER(FIND("1F",ScheduleCompile!U271)),ISNUMBER(FIND("2F",ScheduleCompile!U271)),ISNUMBER(FIND("3F",ScheduleCompile!U271)),ISNUMBER(FIND("6F",ScheduleCompile!U271)),ISNUMBER(FIND("7F",ScheduleCompile!U271)),ISNUMBER(FIND("9F",ScheduleCompile!U271)),ISNUMBER(FIND("4F",ScheduleCompile!U271))),VALUE(LEFT(ScheduleCompile!U271,FIND("F",ScheduleCompile!U271)-1)),ScheduleCompile!U271)))))),"",IF(ScheduleCompile!U271="Off",0,IF(ScheduleCompile!U271="On",1,IF(ISNUMBER(ScheduleCompile!U271),ScheduleCompile!U271/1,IF(ISTEXT(ScheduleCompile!U271),IF(OR(ISNUMBER(FIND("5F",ScheduleCompile!U271)),ISNUMBER(FIND("0F",ScheduleCompile!U271)),ISNUMBER(FIND("8F",ScheduleCompile!U271)),ISNUMBER(FIND("1F",ScheduleCompile!U271)),ISNUMBER(FIND("2F",ScheduleCompile!U271)),ISNUMBER(FIND("3F",ScheduleCompile!U271)),ISNUMBER(FIND("6F",ScheduleCompile!U271)),ISNUMBER(FIND("7F",ScheduleCompile!U271)),ISNUMBER(FIND("9F",ScheduleCompile!U271)),ISNUMBER(FIND("4F",ScheduleCompile!U271))),VALUE(LEFT(ScheduleCompile!U271,FIND("F",ScheduleCompile!U271)-1)),ScheduleCompile!U271)))))))</f>
        <v>85</v>
      </c>
      <c r="AA278" s="1">
        <f>IF(AND(ISERROR(IF(ScheduleCompile!V271="Off",0,IF(ScheduleCompile!V271="On",1,IF(ISNUMBER(ScheduleCompile!V271),ScheduleCompile!V271/1,IF(ISTEXT(ScheduleCompile!V271),IF(OR(ISNUMBER(FIND("5F",ScheduleCompile!V271)),ISNUMBER(FIND("0F",ScheduleCompile!V271)),ISNUMBER(FIND("8F",ScheduleCompile!V271)),ISNUMBER(FIND("1F",ScheduleCompile!V271)),ISNUMBER(FIND("2F",ScheduleCompile!V271)),ISNUMBER(FIND("3F",ScheduleCompile!V271)),ISNUMBER(FIND("6F",ScheduleCompile!V271)),ISNUMBER(FIND("7F",ScheduleCompile!V271)),ISNUMBER(FIND("9F",ScheduleCompile!V271)),ISNUMBER(FIND("4F",ScheduleCompile!V271))),VALUE(LEFT(ScheduleCompile!V271,FIND("F",ScheduleCompile!V271)-1)),ScheduleCompile!V271)))))),ISTEXT(ScheduleCompile!#REF!)),"ENDTABLE",IF(ISERROR(IF(ScheduleCompile!V271="Off",0,IF(ScheduleCompile!V271="On",1,IF(ISNUMBER(ScheduleCompile!V271),ScheduleCompile!V271/1,IF(ISTEXT(ScheduleCompile!V271),IF(OR(ISNUMBER(FIND("5F",ScheduleCompile!V271)),ISNUMBER(FIND("0F",ScheduleCompile!V271)),ISNUMBER(FIND("8F",ScheduleCompile!V271)),ISNUMBER(FIND("1F",ScheduleCompile!V271)),ISNUMBER(FIND("2F",ScheduleCompile!V271)),ISNUMBER(FIND("3F",ScheduleCompile!V271)),ISNUMBER(FIND("6F",ScheduleCompile!V271)),ISNUMBER(FIND("7F",ScheduleCompile!V271)),ISNUMBER(FIND("9F",ScheduleCompile!V271)),ISNUMBER(FIND("4F",ScheduleCompile!V271))),VALUE(LEFT(ScheduleCompile!V271,FIND("F",ScheduleCompile!V271)-1)),ScheduleCompile!V271)))))),"",IF(ScheduleCompile!V271="Off",0,IF(ScheduleCompile!V271="On",1,IF(ISNUMBER(ScheduleCompile!V271),ScheduleCompile!V271/1,IF(ISTEXT(ScheduleCompile!V271),IF(OR(ISNUMBER(FIND("5F",ScheduleCompile!V271)),ISNUMBER(FIND("0F",ScheduleCompile!V271)),ISNUMBER(FIND("8F",ScheduleCompile!V271)),ISNUMBER(FIND("1F",ScheduleCompile!V271)),ISNUMBER(FIND("2F",ScheduleCompile!V271)),ISNUMBER(FIND("3F",ScheduleCompile!V271)),ISNUMBER(FIND("6F",ScheduleCompile!V271)),ISNUMBER(FIND("7F",ScheduleCompile!V271)),ISNUMBER(FIND("9F",ScheduleCompile!V271)),ISNUMBER(FIND("4F",ScheduleCompile!V271))),VALUE(LEFT(ScheduleCompile!V271,FIND("F",ScheduleCompile!V271)-1)),ScheduleCompile!V271)))))))</f>
        <v>85</v>
      </c>
      <c r="AB278" s="1">
        <f>IF(AND(ISERROR(IF(ScheduleCompile!W271="Off",0,IF(ScheduleCompile!W271="On",1,IF(ISNUMBER(ScheduleCompile!W271),ScheduleCompile!W271/1,IF(ISTEXT(ScheduleCompile!W271),IF(OR(ISNUMBER(FIND("5F",ScheduleCompile!W271)),ISNUMBER(FIND("0F",ScheduleCompile!W271)),ISNUMBER(FIND("8F",ScheduleCompile!W271)),ISNUMBER(FIND("1F",ScheduleCompile!W271)),ISNUMBER(FIND("2F",ScheduleCompile!W271)),ISNUMBER(FIND("3F",ScheduleCompile!W271)),ISNUMBER(FIND("6F",ScheduleCompile!W271)),ISNUMBER(FIND("7F",ScheduleCompile!W271)),ISNUMBER(FIND("9F",ScheduleCompile!W271)),ISNUMBER(FIND("4F",ScheduleCompile!W271))),VALUE(LEFT(ScheduleCompile!W271,FIND("F",ScheduleCompile!W271)-1)),ScheduleCompile!W271)))))),ISTEXT(ScheduleCompile!#REF!)),"ENDTABLE",IF(ISERROR(IF(ScheduleCompile!W271="Off",0,IF(ScheduleCompile!W271="On",1,IF(ISNUMBER(ScheduleCompile!W271),ScheduleCompile!W271/1,IF(ISTEXT(ScheduleCompile!W271),IF(OR(ISNUMBER(FIND("5F",ScheduleCompile!W271)),ISNUMBER(FIND("0F",ScheduleCompile!W271)),ISNUMBER(FIND("8F",ScheduleCompile!W271)),ISNUMBER(FIND("1F",ScheduleCompile!W271)),ISNUMBER(FIND("2F",ScheduleCompile!W271)),ISNUMBER(FIND("3F",ScheduleCompile!W271)),ISNUMBER(FIND("6F",ScheduleCompile!W271)),ISNUMBER(FIND("7F",ScheduleCompile!W271)),ISNUMBER(FIND("9F",ScheduleCompile!W271)),ISNUMBER(FIND("4F",ScheduleCompile!W271))),VALUE(LEFT(ScheduleCompile!W271,FIND("F",ScheduleCompile!W271)-1)),ScheduleCompile!W271)))))),"",IF(ScheduleCompile!W271="Off",0,IF(ScheduleCompile!W271="On",1,IF(ISNUMBER(ScheduleCompile!W271),ScheduleCompile!W271/1,IF(ISTEXT(ScheduleCompile!W271),IF(OR(ISNUMBER(FIND("5F",ScheduleCompile!W271)),ISNUMBER(FIND("0F",ScheduleCompile!W271)),ISNUMBER(FIND("8F",ScheduleCompile!W271)),ISNUMBER(FIND("1F",ScheduleCompile!W271)),ISNUMBER(FIND("2F",ScheduleCompile!W271)),ISNUMBER(FIND("3F",ScheduleCompile!W271)),ISNUMBER(FIND("6F",ScheduleCompile!W271)),ISNUMBER(FIND("7F",ScheduleCompile!W271)),ISNUMBER(FIND("9F",ScheduleCompile!W271)),ISNUMBER(FIND("4F",ScheduleCompile!W271))),VALUE(LEFT(ScheduleCompile!W271,FIND("F",ScheduleCompile!W271)-1)),ScheduleCompile!W271)))))))</f>
        <v>85</v>
      </c>
      <c r="AC278" s="1">
        <f>IF(AND(ISERROR(IF(ScheduleCompile!X271="Off",0,IF(ScheduleCompile!X271="On",1,IF(ISNUMBER(ScheduleCompile!X271),ScheduleCompile!X271/1,IF(ISTEXT(ScheduleCompile!X271),IF(OR(ISNUMBER(FIND("5F",ScheduleCompile!X271)),ISNUMBER(FIND("0F",ScheduleCompile!X271)),ISNUMBER(FIND("8F",ScheduleCompile!X271)),ISNUMBER(FIND("1F",ScheduleCompile!X271)),ISNUMBER(FIND("2F",ScheduleCompile!X271)),ISNUMBER(FIND("3F",ScheduleCompile!X271)),ISNUMBER(FIND("6F",ScheduleCompile!X271)),ISNUMBER(FIND("7F",ScheduleCompile!X271)),ISNUMBER(FIND("9F",ScheduleCompile!X271)),ISNUMBER(FIND("4F",ScheduleCompile!X271))),VALUE(LEFT(ScheduleCompile!X271,FIND("F",ScheduleCompile!X271)-1)),ScheduleCompile!X271)))))),ISTEXT(ScheduleCompile!#REF!)),"ENDTABLE",IF(ISERROR(IF(ScheduleCompile!X271="Off",0,IF(ScheduleCompile!X271="On",1,IF(ISNUMBER(ScheduleCompile!X271),ScheduleCompile!X271/1,IF(ISTEXT(ScheduleCompile!X271),IF(OR(ISNUMBER(FIND("5F",ScheduleCompile!X271)),ISNUMBER(FIND("0F",ScheduleCompile!X271)),ISNUMBER(FIND("8F",ScheduleCompile!X271)),ISNUMBER(FIND("1F",ScheduleCompile!X271)),ISNUMBER(FIND("2F",ScheduleCompile!X271)),ISNUMBER(FIND("3F",ScheduleCompile!X271)),ISNUMBER(FIND("6F",ScheduleCompile!X271)),ISNUMBER(FIND("7F",ScheduleCompile!X271)),ISNUMBER(FIND("9F",ScheduleCompile!X271)),ISNUMBER(FIND("4F",ScheduleCompile!X271))),VALUE(LEFT(ScheduleCompile!X271,FIND("F",ScheduleCompile!X271)-1)),ScheduleCompile!X271)))))),"",IF(ScheduleCompile!X271="Off",0,IF(ScheduleCompile!X271="On",1,IF(ISNUMBER(ScheduleCompile!X271),ScheduleCompile!X271/1,IF(ISTEXT(ScheduleCompile!X271),IF(OR(ISNUMBER(FIND("5F",ScheduleCompile!X271)),ISNUMBER(FIND("0F",ScheduleCompile!X271)),ISNUMBER(FIND("8F",ScheduleCompile!X271)),ISNUMBER(FIND("1F",ScheduleCompile!X271)),ISNUMBER(FIND("2F",ScheduleCompile!X271)),ISNUMBER(FIND("3F",ScheduleCompile!X271)),ISNUMBER(FIND("6F",ScheduleCompile!X271)),ISNUMBER(FIND("7F",ScheduleCompile!X271)),ISNUMBER(FIND("9F",ScheduleCompile!X271)),ISNUMBER(FIND("4F",ScheduleCompile!X271))),VALUE(LEFT(ScheduleCompile!X271,FIND("F",ScheduleCompile!X271)-1)),ScheduleCompile!X271)))))))</f>
        <v>85</v>
      </c>
      <c r="AD278" s="1">
        <f>IF(AND(ISERROR(IF(ScheduleCompile!Y271="Off",0,IF(ScheduleCompile!Y271="On",1,IF(ISNUMBER(ScheduleCompile!Y271),ScheduleCompile!Y271/1,IF(ISTEXT(ScheduleCompile!Y271),IF(OR(ISNUMBER(FIND("5F",ScheduleCompile!Y271)),ISNUMBER(FIND("0F",ScheduleCompile!Y271)),ISNUMBER(FIND("8F",ScheduleCompile!Y271)),ISNUMBER(FIND("1F",ScheduleCompile!Y271)),ISNUMBER(FIND("2F",ScheduleCompile!Y271)),ISNUMBER(FIND("3F",ScheduleCompile!Y271)),ISNUMBER(FIND("6F",ScheduleCompile!Y271)),ISNUMBER(FIND("7F",ScheduleCompile!Y271)),ISNUMBER(FIND("9F",ScheduleCompile!Y271)),ISNUMBER(FIND("4F",ScheduleCompile!Y271))),VALUE(LEFT(ScheduleCompile!Y271,FIND("F",ScheduleCompile!Y271)-1)),ScheduleCompile!Y271)))))),ISTEXT(ScheduleCompile!#REF!)),"ENDTABLE",IF(ISERROR(IF(ScheduleCompile!Y271="Off",0,IF(ScheduleCompile!Y271="On",1,IF(ISNUMBER(ScheduleCompile!Y271),ScheduleCompile!Y271/1,IF(ISTEXT(ScheduleCompile!Y271),IF(OR(ISNUMBER(FIND("5F",ScheduleCompile!Y271)),ISNUMBER(FIND("0F",ScheduleCompile!Y271)),ISNUMBER(FIND("8F",ScheduleCompile!Y271)),ISNUMBER(FIND("1F",ScheduleCompile!Y271)),ISNUMBER(FIND("2F",ScheduleCompile!Y271)),ISNUMBER(FIND("3F",ScheduleCompile!Y271)),ISNUMBER(FIND("6F",ScheduleCompile!Y271)),ISNUMBER(FIND("7F",ScheduleCompile!Y271)),ISNUMBER(FIND("9F",ScheduleCompile!Y271)),ISNUMBER(FIND("4F",ScheduleCompile!Y271))),VALUE(LEFT(ScheduleCompile!Y271,FIND("F",ScheduleCompile!Y271)-1)),ScheduleCompile!Y271)))))),"",IF(ScheduleCompile!Y271="Off",0,IF(ScheduleCompile!Y271="On",1,IF(ISNUMBER(ScheduleCompile!Y271),ScheduleCompile!Y271/1,IF(ISTEXT(ScheduleCompile!Y271),IF(OR(ISNUMBER(FIND("5F",ScheduleCompile!Y271)),ISNUMBER(FIND("0F",ScheduleCompile!Y271)),ISNUMBER(FIND("8F",ScheduleCompile!Y271)),ISNUMBER(FIND("1F",ScheduleCompile!Y271)),ISNUMBER(FIND("2F",ScheduleCompile!Y271)),ISNUMBER(FIND("3F",ScheduleCompile!Y271)),ISNUMBER(FIND("6F",ScheduleCompile!Y271)),ISNUMBER(FIND("7F",ScheduleCompile!Y271)),ISNUMBER(FIND("9F",ScheduleCompile!Y271)),ISNUMBER(FIND("4F",ScheduleCompile!Y271))),VALUE(LEFT(ScheduleCompile!Y271,FIND("F",ScheduleCompile!Y271)-1)),ScheduleCompile!Y271)))))))</f>
        <v>85</v>
      </c>
    </row>
    <row r="279" spans="1:30" x14ac:dyDescent="0.25">
      <c r="A279" t="str">
        <f t="shared" si="19"/>
        <v>SchDay "ParkingInfiltrationWD"  Type = "Fraction" Hr = (0.25, 0.25, 0.25, 0.25, 0.25, 0.25, 0.25, 0.25, 0.25, 0.25, 0.25, 0.25, 0.25, 0.25, 0.25, 0.25, 0.25, 0.25, 0.25, 0.25, 0.25, 0.25, 0.25, 0.25) ..</v>
      </c>
      <c r="B279" s="1" t="s">
        <v>623</v>
      </c>
      <c r="C279" t="str">
        <f t="shared" si="20"/>
        <v xml:space="preserve">SchDay "ParkingInfiltrationWD"  Type = "Fraction" Hr = </v>
      </c>
      <c r="D279" t="str">
        <f t="shared" si="21"/>
        <v>(0.25, 0.25, 0.25, 0.25, 0.25, 0.25, 0.25, 0.25, 0.25, 0.25, 0.25, 0.25, 0.25, 0.25, 0.25, 0.25, 0.25, 0.25, 0.25, 0.25, 0.25, 0.25, 0.25, 0.25) ..</v>
      </c>
      <c r="E279" s="30" t="str">
        <f>ScheduleCompile!A272</f>
        <v>ParkingInfiltrationWD</v>
      </c>
      <c r="F279" t="str">
        <f t="shared" si="22"/>
        <v>Fraction</v>
      </c>
      <c r="G279" s="1">
        <f>IF(AND(ISERROR(IF(ScheduleCompile!B272="Off",0,IF(ScheduleCompile!B272="On",1,IF(ISNUMBER(ScheduleCompile!B272),ScheduleCompile!B272/1,IF(ISTEXT(ScheduleCompile!B272),IF(OR(ISNUMBER(FIND("5F",ScheduleCompile!B272)),ISNUMBER(FIND("0F",ScheduleCompile!B272)),ISNUMBER(FIND("8F",ScheduleCompile!B272)),ISNUMBER(FIND("1F",ScheduleCompile!B272)),ISNUMBER(FIND("2F",ScheduleCompile!B272)),ISNUMBER(FIND("3F",ScheduleCompile!B272)),ISNUMBER(FIND("6F",ScheduleCompile!B272)),ISNUMBER(FIND("7F",ScheduleCompile!B272)),ISNUMBER(FIND("9F",ScheduleCompile!B272)),ISNUMBER(FIND("4F",ScheduleCompile!B272))),VALUE(LEFT(ScheduleCompile!B272,FIND("F",ScheduleCompile!B272)-1)),ScheduleCompile!B272)))))),ISTEXT(ScheduleCompile!#REF!)),"ENDTABLE",IF(ISERROR(IF(ScheduleCompile!B272="Off",0,IF(ScheduleCompile!B272="On",1,IF(ISNUMBER(ScheduleCompile!B272),ScheduleCompile!B272/1,IF(ISTEXT(ScheduleCompile!B272),IF(OR(ISNUMBER(FIND("5F",ScheduleCompile!B272)),ISNUMBER(FIND("0F",ScheduleCompile!B272)),ISNUMBER(FIND("8F",ScheduleCompile!B272)),ISNUMBER(FIND("1F",ScheduleCompile!B272)),ISNUMBER(FIND("2F",ScheduleCompile!B272)),ISNUMBER(FIND("3F",ScheduleCompile!B272)),ISNUMBER(FIND("6F",ScheduleCompile!B272)),ISNUMBER(FIND("7F",ScheduleCompile!B272)),ISNUMBER(FIND("9F",ScheduleCompile!B272)),ISNUMBER(FIND("4F",ScheduleCompile!B272))),VALUE(LEFT(ScheduleCompile!B272,FIND("F",ScheduleCompile!B272)-1)),ScheduleCompile!B272)))))),"",IF(ScheduleCompile!B272="Off",0,IF(ScheduleCompile!B272="On",1,IF(ISNUMBER(ScheduleCompile!B272),ScheduleCompile!B272/1,IF(ISTEXT(ScheduleCompile!B272),IF(OR(ISNUMBER(FIND("5F",ScheduleCompile!B272)),ISNUMBER(FIND("0F",ScheduleCompile!B272)),ISNUMBER(FIND("8F",ScheduleCompile!B272)),ISNUMBER(FIND("1F",ScheduleCompile!B272)),ISNUMBER(FIND("2F",ScheduleCompile!B272)),ISNUMBER(FIND("3F",ScheduleCompile!B272)),ISNUMBER(FIND("6F",ScheduleCompile!B272)),ISNUMBER(FIND("7F",ScheduleCompile!B272)),ISNUMBER(FIND("9F",ScheduleCompile!B272)),ISNUMBER(FIND("4F",ScheduleCompile!B272))),VALUE(LEFT(ScheduleCompile!B272,FIND("F",ScheduleCompile!B272)-1)),ScheduleCompile!B272)))))))</f>
        <v>0.25</v>
      </c>
      <c r="H279" s="1">
        <f>IF(AND(ISERROR(IF(ScheduleCompile!C272="Off",0,IF(ScheduleCompile!C272="On",1,IF(ISNUMBER(ScheduleCompile!C272),ScheduleCompile!C272/1,IF(ISTEXT(ScheduleCompile!C272),IF(OR(ISNUMBER(FIND("5F",ScheduleCompile!C272)),ISNUMBER(FIND("0F",ScheduleCompile!C272)),ISNUMBER(FIND("8F",ScheduleCompile!C272)),ISNUMBER(FIND("1F",ScheduleCompile!C272)),ISNUMBER(FIND("2F",ScheduleCompile!C272)),ISNUMBER(FIND("3F",ScheduleCompile!C272)),ISNUMBER(FIND("6F",ScheduleCompile!C272)),ISNUMBER(FIND("7F",ScheduleCompile!C272)),ISNUMBER(FIND("9F",ScheduleCompile!C272)),ISNUMBER(FIND("4F",ScheduleCompile!C272))),VALUE(LEFT(ScheduleCompile!C272,FIND("F",ScheduleCompile!C272)-1)),ScheduleCompile!C272)))))),ISTEXT(ScheduleCompile!#REF!)),"ENDTABLE",IF(ISERROR(IF(ScheduleCompile!C272="Off",0,IF(ScheduleCompile!C272="On",1,IF(ISNUMBER(ScheduleCompile!C272),ScheduleCompile!C272/1,IF(ISTEXT(ScheduleCompile!C272),IF(OR(ISNUMBER(FIND("5F",ScheduleCompile!C272)),ISNUMBER(FIND("0F",ScheduleCompile!C272)),ISNUMBER(FIND("8F",ScheduleCompile!C272)),ISNUMBER(FIND("1F",ScheduleCompile!C272)),ISNUMBER(FIND("2F",ScheduleCompile!C272)),ISNUMBER(FIND("3F",ScheduleCompile!C272)),ISNUMBER(FIND("6F",ScheduleCompile!C272)),ISNUMBER(FIND("7F",ScheduleCompile!C272)),ISNUMBER(FIND("9F",ScheduleCompile!C272)),ISNUMBER(FIND("4F",ScheduleCompile!C272))),VALUE(LEFT(ScheduleCompile!C272,FIND("F",ScheduleCompile!C272)-1)),ScheduleCompile!C272)))))),"",IF(ScheduleCompile!C272="Off",0,IF(ScheduleCompile!C272="On",1,IF(ISNUMBER(ScheduleCompile!C272),ScheduleCompile!C272/1,IF(ISTEXT(ScheduleCompile!C272),IF(OR(ISNUMBER(FIND("5F",ScheduleCompile!C272)),ISNUMBER(FIND("0F",ScheduleCompile!C272)),ISNUMBER(FIND("8F",ScheduleCompile!C272)),ISNUMBER(FIND("1F",ScheduleCompile!C272)),ISNUMBER(FIND("2F",ScheduleCompile!C272)),ISNUMBER(FIND("3F",ScheduleCompile!C272)),ISNUMBER(FIND("6F",ScheduleCompile!C272)),ISNUMBER(FIND("7F",ScheduleCompile!C272)),ISNUMBER(FIND("9F",ScheduleCompile!C272)),ISNUMBER(FIND("4F",ScheduleCompile!C272))),VALUE(LEFT(ScheduleCompile!C272,FIND("F",ScheduleCompile!C272)-1)),ScheduleCompile!C272)))))))</f>
        <v>0.25</v>
      </c>
      <c r="I279" s="1">
        <f>IF(AND(ISERROR(IF(ScheduleCompile!D272="Off",0,IF(ScheduleCompile!D272="On",1,IF(ISNUMBER(ScheduleCompile!D272),ScheduleCompile!D272/1,IF(ISTEXT(ScheduleCompile!D272),IF(OR(ISNUMBER(FIND("5F",ScheduleCompile!D272)),ISNUMBER(FIND("0F",ScheduleCompile!D272)),ISNUMBER(FIND("8F",ScheduleCompile!D272)),ISNUMBER(FIND("1F",ScheduleCompile!D272)),ISNUMBER(FIND("2F",ScheduleCompile!D272)),ISNUMBER(FIND("3F",ScheduleCompile!D272)),ISNUMBER(FIND("6F",ScheduleCompile!D272)),ISNUMBER(FIND("7F",ScheduleCompile!D272)),ISNUMBER(FIND("9F",ScheduleCompile!D272)),ISNUMBER(FIND("4F",ScheduleCompile!D272))),VALUE(LEFT(ScheduleCompile!D272,FIND("F",ScheduleCompile!D272)-1)),ScheduleCompile!D272)))))),ISTEXT(ScheduleCompile!#REF!)),"ENDTABLE",IF(ISERROR(IF(ScheduleCompile!D272="Off",0,IF(ScheduleCompile!D272="On",1,IF(ISNUMBER(ScheduleCompile!D272),ScheduleCompile!D272/1,IF(ISTEXT(ScheduleCompile!D272),IF(OR(ISNUMBER(FIND("5F",ScheduleCompile!D272)),ISNUMBER(FIND("0F",ScheduleCompile!D272)),ISNUMBER(FIND("8F",ScheduleCompile!D272)),ISNUMBER(FIND("1F",ScheduleCompile!D272)),ISNUMBER(FIND("2F",ScheduleCompile!D272)),ISNUMBER(FIND("3F",ScheduleCompile!D272)),ISNUMBER(FIND("6F",ScheduleCompile!D272)),ISNUMBER(FIND("7F",ScheduleCompile!D272)),ISNUMBER(FIND("9F",ScheduleCompile!D272)),ISNUMBER(FIND("4F",ScheduleCompile!D272))),VALUE(LEFT(ScheduleCompile!D272,FIND("F",ScheduleCompile!D272)-1)),ScheduleCompile!D272)))))),"",IF(ScheduleCompile!D272="Off",0,IF(ScheduleCompile!D272="On",1,IF(ISNUMBER(ScheduleCompile!D272),ScheduleCompile!D272/1,IF(ISTEXT(ScheduleCompile!D272),IF(OR(ISNUMBER(FIND("5F",ScheduleCompile!D272)),ISNUMBER(FIND("0F",ScheduleCompile!D272)),ISNUMBER(FIND("8F",ScheduleCompile!D272)),ISNUMBER(FIND("1F",ScheduleCompile!D272)),ISNUMBER(FIND("2F",ScheduleCompile!D272)),ISNUMBER(FIND("3F",ScheduleCompile!D272)),ISNUMBER(FIND("6F",ScheduleCompile!D272)),ISNUMBER(FIND("7F",ScheduleCompile!D272)),ISNUMBER(FIND("9F",ScheduleCompile!D272)),ISNUMBER(FIND("4F",ScheduleCompile!D272))),VALUE(LEFT(ScheduleCompile!D272,FIND("F",ScheduleCompile!D272)-1)),ScheduleCompile!D272)))))))</f>
        <v>0.25</v>
      </c>
      <c r="J279" s="1">
        <f>IF(AND(ISERROR(IF(ScheduleCompile!E272="Off",0,IF(ScheduleCompile!E272="On",1,IF(ISNUMBER(ScheduleCompile!E272),ScheduleCompile!E272/1,IF(ISTEXT(ScheduleCompile!E272),IF(OR(ISNUMBER(FIND("5F",ScheduleCompile!E272)),ISNUMBER(FIND("0F",ScheduleCompile!E272)),ISNUMBER(FIND("8F",ScheduleCompile!E272)),ISNUMBER(FIND("1F",ScheduleCompile!E272)),ISNUMBER(FIND("2F",ScheduleCompile!E272)),ISNUMBER(FIND("3F",ScheduleCompile!E272)),ISNUMBER(FIND("6F",ScheduleCompile!E272)),ISNUMBER(FIND("7F",ScheduleCompile!E272)),ISNUMBER(FIND("9F",ScheduleCompile!E272)),ISNUMBER(FIND("4F",ScheduleCompile!E272))),VALUE(LEFT(ScheduleCompile!E272,FIND("F",ScheduleCompile!E272)-1)),ScheduleCompile!E272)))))),ISTEXT(ScheduleCompile!#REF!)),"ENDTABLE",IF(ISERROR(IF(ScheduleCompile!E272="Off",0,IF(ScheduleCompile!E272="On",1,IF(ISNUMBER(ScheduleCompile!E272),ScheduleCompile!E272/1,IF(ISTEXT(ScheduleCompile!E272),IF(OR(ISNUMBER(FIND("5F",ScheduleCompile!E272)),ISNUMBER(FIND("0F",ScheduleCompile!E272)),ISNUMBER(FIND("8F",ScheduleCompile!E272)),ISNUMBER(FIND("1F",ScheduleCompile!E272)),ISNUMBER(FIND("2F",ScheduleCompile!E272)),ISNUMBER(FIND("3F",ScheduleCompile!E272)),ISNUMBER(FIND("6F",ScheduleCompile!E272)),ISNUMBER(FIND("7F",ScheduleCompile!E272)),ISNUMBER(FIND("9F",ScheduleCompile!E272)),ISNUMBER(FIND("4F",ScheduleCompile!E272))),VALUE(LEFT(ScheduleCompile!E272,FIND("F",ScheduleCompile!E272)-1)),ScheduleCompile!E272)))))),"",IF(ScheduleCompile!E272="Off",0,IF(ScheduleCompile!E272="On",1,IF(ISNUMBER(ScheduleCompile!E272),ScheduleCompile!E272/1,IF(ISTEXT(ScheduleCompile!E272),IF(OR(ISNUMBER(FIND("5F",ScheduleCompile!E272)),ISNUMBER(FIND("0F",ScheduleCompile!E272)),ISNUMBER(FIND("8F",ScheduleCompile!E272)),ISNUMBER(FIND("1F",ScheduleCompile!E272)),ISNUMBER(FIND("2F",ScheduleCompile!E272)),ISNUMBER(FIND("3F",ScheduleCompile!E272)),ISNUMBER(FIND("6F",ScheduleCompile!E272)),ISNUMBER(FIND("7F",ScheduleCompile!E272)),ISNUMBER(FIND("9F",ScheduleCompile!E272)),ISNUMBER(FIND("4F",ScheduleCompile!E272))),VALUE(LEFT(ScheduleCompile!E272,FIND("F",ScheduleCompile!E272)-1)),ScheduleCompile!E272)))))))</f>
        <v>0.25</v>
      </c>
      <c r="K279" s="1">
        <f>IF(AND(ISERROR(IF(ScheduleCompile!F272="Off",0,IF(ScheduleCompile!F272="On",1,IF(ISNUMBER(ScheduleCompile!F272),ScheduleCompile!F272/1,IF(ISTEXT(ScheduleCompile!F272),IF(OR(ISNUMBER(FIND("5F",ScheduleCompile!F272)),ISNUMBER(FIND("0F",ScheduleCompile!F272)),ISNUMBER(FIND("8F",ScheduleCompile!F272)),ISNUMBER(FIND("1F",ScheduleCompile!F272)),ISNUMBER(FIND("2F",ScheduleCompile!F272)),ISNUMBER(FIND("3F",ScheduleCompile!F272)),ISNUMBER(FIND("6F",ScheduleCompile!F272)),ISNUMBER(FIND("7F",ScheduleCompile!F272)),ISNUMBER(FIND("9F",ScheduleCompile!F272)),ISNUMBER(FIND("4F",ScheduleCompile!F272))),VALUE(LEFT(ScheduleCompile!F272,FIND("F",ScheduleCompile!F272)-1)),ScheduleCompile!F272)))))),ISTEXT(ScheduleCompile!#REF!)),"ENDTABLE",IF(ISERROR(IF(ScheduleCompile!F272="Off",0,IF(ScheduleCompile!F272="On",1,IF(ISNUMBER(ScheduleCompile!F272),ScheduleCompile!F272/1,IF(ISTEXT(ScheduleCompile!F272),IF(OR(ISNUMBER(FIND("5F",ScheduleCompile!F272)),ISNUMBER(FIND("0F",ScheduleCompile!F272)),ISNUMBER(FIND("8F",ScheduleCompile!F272)),ISNUMBER(FIND("1F",ScheduleCompile!F272)),ISNUMBER(FIND("2F",ScheduleCompile!F272)),ISNUMBER(FIND("3F",ScheduleCompile!F272)),ISNUMBER(FIND("6F",ScheduleCompile!F272)),ISNUMBER(FIND("7F",ScheduleCompile!F272)),ISNUMBER(FIND("9F",ScheduleCompile!F272)),ISNUMBER(FIND("4F",ScheduleCompile!F272))),VALUE(LEFT(ScheduleCompile!F272,FIND("F",ScheduleCompile!F272)-1)),ScheduleCompile!F272)))))),"",IF(ScheduleCompile!F272="Off",0,IF(ScheduleCompile!F272="On",1,IF(ISNUMBER(ScheduleCompile!F272),ScheduleCompile!F272/1,IF(ISTEXT(ScheduleCompile!F272),IF(OR(ISNUMBER(FIND("5F",ScheduleCompile!F272)),ISNUMBER(FIND("0F",ScheduleCompile!F272)),ISNUMBER(FIND("8F",ScheduleCompile!F272)),ISNUMBER(FIND("1F",ScheduleCompile!F272)),ISNUMBER(FIND("2F",ScheduleCompile!F272)),ISNUMBER(FIND("3F",ScheduleCompile!F272)),ISNUMBER(FIND("6F",ScheduleCompile!F272)),ISNUMBER(FIND("7F",ScheduleCompile!F272)),ISNUMBER(FIND("9F",ScheduleCompile!F272)),ISNUMBER(FIND("4F",ScheduleCompile!F272))),VALUE(LEFT(ScheduleCompile!F272,FIND("F",ScheduleCompile!F272)-1)),ScheduleCompile!F272)))))))</f>
        <v>0.25</v>
      </c>
      <c r="L279" s="1">
        <f>IF(AND(ISERROR(IF(ScheduleCompile!G272="Off",0,IF(ScheduleCompile!G272="On",1,IF(ISNUMBER(ScheduleCompile!G272),ScheduleCompile!G272/1,IF(ISTEXT(ScheduleCompile!G272),IF(OR(ISNUMBER(FIND("5F",ScheduleCompile!G272)),ISNUMBER(FIND("0F",ScheduleCompile!G272)),ISNUMBER(FIND("8F",ScheduleCompile!G272)),ISNUMBER(FIND("1F",ScheduleCompile!G272)),ISNUMBER(FIND("2F",ScheduleCompile!G272)),ISNUMBER(FIND("3F",ScheduleCompile!G272)),ISNUMBER(FIND("6F",ScheduleCompile!G272)),ISNUMBER(FIND("7F",ScheduleCompile!G272)),ISNUMBER(FIND("9F",ScheduleCompile!G272)),ISNUMBER(FIND("4F",ScheduleCompile!G272))),VALUE(LEFT(ScheduleCompile!G272,FIND("F",ScheduleCompile!G272)-1)),ScheduleCompile!G272)))))),ISTEXT(ScheduleCompile!#REF!)),"ENDTABLE",IF(ISERROR(IF(ScheduleCompile!G272="Off",0,IF(ScheduleCompile!G272="On",1,IF(ISNUMBER(ScheduleCompile!G272),ScheduleCompile!G272/1,IF(ISTEXT(ScheduleCompile!G272),IF(OR(ISNUMBER(FIND("5F",ScheduleCompile!G272)),ISNUMBER(FIND("0F",ScheduleCompile!G272)),ISNUMBER(FIND("8F",ScheduleCompile!G272)),ISNUMBER(FIND("1F",ScheduleCompile!G272)),ISNUMBER(FIND("2F",ScheduleCompile!G272)),ISNUMBER(FIND("3F",ScheduleCompile!G272)),ISNUMBER(FIND("6F",ScheduleCompile!G272)),ISNUMBER(FIND("7F",ScheduleCompile!G272)),ISNUMBER(FIND("9F",ScheduleCompile!G272)),ISNUMBER(FIND("4F",ScheduleCompile!G272))),VALUE(LEFT(ScheduleCompile!G272,FIND("F",ScheduleCompile!G272)-1)),ScheduleCompile!G272)))))),"",IF(ScheduleCompile!G272="Off",0,IF(ScheduleCompile!G272="On",1,IF(ISNUMBER(ScheduleCompile!G272),ScheduleCompile!G272/1,IF(ISTEXT(ScheduleCompile!G272),IF(OR(ISNUMBER(FIND("5F",ScheduleCompile!G272)),ISNUMBER(FIND("0F",ScheduleCompile!G272)),ISNUMBER(FIND("8F",ScheduleCompile!G272)),ISNUMBER(FIND("1F",ScheduleCompile!G272)),ISNUMBER(FIND("2F",ScheduleCompile!G272)),ISNUMBER(FIND("3F",ScheduleCompile!G272)),ISNUMBER(FIND("6F",ScheduleCompile!G272)),ISNUMBER(FIND("7F",ScheduleCompile!G272)),ISNUMBER(FIND("9F",ScheduleCompile!G272)),ISNUMBER(FIND("4F",ScheduleCompile!G272))),VALUE(LEFT(ScheduleCompile!G272,FIND("F",ScheduleCompile!G272)-1)),ScheduleCompile!G272)))))))</f>
        <v>0.25</v>
      </c>
      <c r="M279" s="1">
        <f>IF(AND(ISERROR(IF(ScheduleCompile!H272="Off",0,IF(ScheduleCompile!H272="On",1,IF(ISNUMBER(ScheduleCompile!H272),ScheduleCompile!H272/1,IF(ISTEXT(ScheduleCompile!H272),IF(OR(ISNUMBER(FIND("5F",ScheduleCompile!H272)),ISNUMBER(FIND("0F",ScheduleCompile!H272)),ISNUMBER(FIND("8F",ScheduleCompile!H272)),ISNUMBER(FIND("1F",ScheduleCompile!H272)),ISNUMBER(FIND("2F",ScheduleCompile!H272)),ISNUMBER(FIND("3F",ScheduleCompile!H272)),ISNUMBER(FIND("6F",ScheduleCompile!H272)),ISNUMBER(FIND("7F",ScheduleCompile!H272)),ISNUMBER(FIND("9F",ScheduleCompile!H272)),ISNUMBER(FIND("4F",ScheduleCompile!H272))),VALUE(LEFT(ScheduleCompile!H272,FIND("F",ScheduleCompile!H272)-1)),ScheduleCompile!H272)))))),ISTEXT(ScheduleCompile!#REF!)),"ENDTABLE",IF(ISERROR(IF(ScheduleCompile!H272="Off",0,IF(ScheduleCompile!H272="On",1,IF(ISNUMBER(ScheduleCompile!H272),ScheduleCompile!H272/1,IF(ISTEXT(ScheduleCompile!H272),IF(OR(ISNUMBER(FIND("5F",ScheduleCompile!H272)),ISNUMBER(FIND("0F",ScheduleCompile!H272)),ISNUMBER(FIND("8F",ScheduleCompile!H272)),ISNUMBER(FIND("1F",ScheduleCompile!H272)),ISNUMBER(FIND("2F",ScheduleCompile!H272)),ISNUMBER(FIND("3F",ScheduleCompile!H272)),ISNUMBER(FIND("6F",ScheduleCompile!H272)),ISNUMBER(FIND("7F",ScheduleCompile!H272)),ISNUMBER(FIND("9F",ScheduleCompile!H272)),ISNUMBER(FIND("4F",ScheduleCompile!H272))),VALUE(LEFT(ScheduleCompile!H272,FIND("F",ScheduleCompile!H272)-1)),ScheduleCompile!H272)))))),"",IF(ScheduleCompile!H272="Off",0,IF(ScheduleCompile!H272="On",1,IF(ISNUMBER(ScheduleCompile!H272),ScheduleCompile!H272/1,IF(ISTEXT(ScheduleCompile!H272),IF(OR(ISNUMBER(FIND("5F",ScheduleCompile!H272)),ISNUMBER(FIND("0F",ScheduleCompile!H272)),ISNUMBER(FIND("8F",ScheduleCompile!H272)),ISNUMBER(FIND("1F",ScheduleCompile!H272)),ISNUMBER(FIND("2F",ScheduleCompile!H272)),ISNUMBER(FIND("3F",ScheduleCompile!H272)),ISNUMBER(FIND("6F",ScheduleCompile!H272)),ISNUMBER(FIND("7F",ScheduleCompile!H272)),ISNUMBER(FIND("9F",ScheduleCompile!H272)),ISNUMBER(FIND("4F",ScheduleCompile!H272))),VALUE(LEFT(ScheduleCompile!H272,FIND("F",ScheduleCompile!H272)-1)),ScheduleCompile!H272)))))))</f>
        <v>0.25</v>
      </c>
      <c r="N279" s="1">
        <f>IF(AND(ISERROR(IF(ScheduleCompile!I272="Off",0,IF(ScheduleCompile!I272="On",1,IF(ISNUMBER(ScheduleCompile!I272),ScheduleCompile!I272/1,IF(ISTEXT(ScheduleCompile!I272),IF(OR(ISNUMBER(FIND("5F",ScheduleCompile!I272)),ISNUMBER(FIND("0F",ScheduleCompile!I272)),ISNUMBER(FIND("8F",ScheduleCompile!I272)),ISNUMBER(FIND("1F",ScheduleCompile!I272)),ISNUMBER(FIND("2F",ScheduleCompile!I272)),ISNUMBER(FIND("3F",ScheduleCompile!I272)),ISNUMBER(FIND("6F",ScheduleCompile!I272)),ISNUMBER(FIND("7F",ScheduleCompile!I272)),ISNUMBER(FIND("9F",ScheduleCompile!I272)),ISNUMBER(FIND("4F",ScheduleCompile!I272))),VALUE(LEFT(ScheduleCompile!I272,FIND("F",ScheduleCompile!I272)-1)),ScheduleCompile!I272)))))),ISTEXT(ScheduleCompile!#REF!)),"ENDTABLE",IF(ISERROR(IF(ScheduleCompile!I272="Off",0,IF(ScheduleCompile!I272="On",1,IF(ISNUMBER(ScheduleCompile!I272),ScheduleCompile!I272/1,IF(ISTEXT(ScheduleCompile!I272),IF(OR(ISNUMBER(FIND("5F",ScheduleCompile!I272)),ISNUMBER(FIND("0F",ScheduleCompile!I272)),ISNUMBER(FIND("8F",ScheduleCompile!I272)),ISNUMBER(FIND("1F",ScheduleCompile!I272)),ISNUMBER(FIND("2F",ScheduleCompile!I272)),ISNUMBER(FIND("3F",ScheduleCompile!I272)),ISNUMBER(FIND("6F",ScheduleCompile!I272)),ISNUMBER(FIND("7F",ScheduleCompile!I272)),ISNUMBER(FIND("9F",ScheduleCompile!I272)),ISNUMBER(FIND("4F",ScheduleCompile!I272))),VALUE(LEFT(ScheduleCompile!I272,FIND("F",ScheduleCompile!I272)-1)),ScheduleCompile!I272)))))),"",IF(ScheduleCompile!I272="Off",0,IF(ScheduleCompile!I272="On",1,IF(ISNUMBER(ScheduleCompile!I272),ScheduleCompile!I272/1,IF(ISTEXT(ScheduleCompile!I272),IF(OR(ISNUMBER(FIND("5F",ScheduleCompile!I272)),ISNUMBER(FIND("0F",ScheduleCompile!I272)),ISNUMBER(FIND("8F",ScheduleCompile!I272)),ISNUMBER(FIND("1F",ScheduleCompile!I272)),ISNUMBER(FIND("2F",ScheduleCompile!I272)),ISNUMBER(FIND("3F",ScheduleCompile!I272)),ISNUMBER(FIND("6F",ScheduleCompile!I272)),ISNUMBER(FIND("7F",ScheduleCompile!I272)),ISNUMBER(FIND("9F",ScheduleCompile!I272)),ISNUMBER(FIND("4F",ScheduleCompile!I272))),VALUE(LEFT(ScheduleCompile!I272,FIND("F",ScheduleCompile!I272)-1)),ScheduleCompile!I272)))))))</f>
        <v>0.25</v>
      </c>
      <c r="O279" s="1">
        <f>IF(AND(ISERROR(IF(ScheduleCompile!J272="Off",0,IF(ScheduleCompile!J272="On",1,IF(ISNUMBER(ScheduleCompile!J272),ScheduleCompile!J272/1,IF(ISTEXT(ScheduleCompile!J272),IF(OR(ISNUMBER(FIND("5F",ScheduleCompile!J272)),ISNUMBER(FIND("0F",ScheduleCompile!J272)),ISNUMBER(FIND("8F",ScheduleCompile!J272)),ISNUMBER(FIND("1F",ScheduleCompile!J272)),ISNUMBER(FIND("2F",ScheduleCompile!J272)),ISNUMBER(FIND("3F",ScheduleCompile!J272)),ISNUMBER(FIND("6F",ScheduleCompile!J272)),ISNUMBER(FIND("7F",ScheduleCompile!J272)),ISNUMBER(FIND("9F",ScheduleCompile!J272)),ISNUMBER(FIND("4F",ScheduleCompile!J272))),VALUE(LEFT(ScheduleCompile!J272,FIND("F",ScheduleCompile!J272)-1)),ScheduleCompile!J272)))))),ISTEXT(ScheduleCompile!#REF!)),"ENDTABLE",IF(ISERROR(IF(ScheduleCompile!J272="Off",0,IF(ScheduleCompile!J272="On",1,IF(ISNUMBER(ScheduleCompile!J272),ScheduleCompile!J272/1,IF(ISTEXT(ScheduleCompile!J272),IF(OR(ISNUMBER(FIND("5F",ScheduleCompile!J272)),ISNUMBER(FIND("0F",ScheduleCompile!J272)),ISNUMBER(FIND("8F",ScheduleCompile!J272)),ISNUMBER(FIND("1F",ScheduleCompile!J272)),ISNUMBER(FIND("2F",ScheduleCompile!J272)),ISNUMBER(FIND("3F",ScheduleCompile!J272)),ISNUMBER(FIND("6F",ScheduleCompile!J272)),ISNUMBER(FIND("7F",ScheduleCompile!J272)),ISNUMBER(FIND("9F",ScheduleCompile!J272)),ISNUMBER(FIND("4F",ScheduleCompile!J272))),VALUE(LEFT(ScheduleCompile!J272,FIND("F",ScheduleCompile!J272)-1)),ScheduleCompile!J272)))))),"",IF(ScheduleCompile!J272="Off",0,IF(ScheduleCompile!J272="On",1,IF(ISNUMBER(ScheduleCompile!J272),ScheduleCompile!J272/1,IF(ISTEXT(ScheduleCompile!J272),IF(OR(ISNUMBER(FIND("5F",ScheduleCompile!J272)),ISNUMBER(FIND("0F",ScheduleCompile!J272)),ISNUMBER(FIND("8F",ScheduleCompile!J272)),ISNUMBER(FIND("1F",ScheduleCompile!J272)),ISNUMBER(FIND("2F",ScheduleCompile!J272)),ISNUMBER(FIND("3F",ScheduleCompile!J272)),ISNUMBER(FIND("6F",ScheduleCompile!J272)),ISNUMBER(FIND("7F",ScheduleCompile!J272)),ISNUMBER(FIND("9F",ScheduleCompile!J272)),ISNUMBER(FIND("4F",ScheduleCompile!J272))),VALUE(LEFT(ScheduleCompile!J272,FIND("F",ScheduleCompile!J272)-1)),ScheduleCompile!J272)))))))</f>
        <v>0.25</v>
      </c>
      <c r="P279" s="1">
        <f>IF(AND(ISERROR(IF(ScheduleCompile!K272="Off",0,IF(ScheduleCompile!K272="On",1,IF(ISNUMBER(ScheduleCompile!K272),ScheduleCompile!K272/1,IF(ISTEXT(ScheduleCompile!K272),IF(OR(ISNUMBER(FIND("5F",ScheduleCompile!K272)),ISNUMBER(FIND("0F",ScheduleCompile!K272)),ISNUMBER(FIND("8F",ScheduleCompile!K272)),ISNUMBER(FIND("1F",ScheduleCompile!K272)),ISNUMBER(FIND("2F",ScheduleCompile!K272)),ISNUMBER(FIND("3F",ScheduleCompile!K272)),ISNUMBER(FIND("6F",ScheduleCompile!K272)),ISNUMBER(FIND("7F",ScheduleCompile!K272)),ISNUMBER(FIND("9F",ScheduleCompile!K272)),ISNUMBER(FIND("4F",ScheduleCompile!K272))),VALUE(LEFT(ScheduleCompile!K272,FIND("F",ScheduleCompile!K272)-1)),ScheduleCompile!K272)))))),ISTEXT(ScheduleCompile!#REF!)),"ENDTABLE",IF(ISERROR(IF(ScheduleCompile!K272="Off",0,IF(ScheduleCompile!K272="On",1,IF(ISNUMBER(ScheduleCompile!K272),ScheduleCompile!K272/1,IF(ISTEXT(ScheduleCompile!K272),IF(OR(ISNUMBER(FIND("5F",ScheduleCompile!K272)),ISNUMBER(FIND("0F",ScheduleCompile!K272)),ISNUMBER(FIND("8F",ScheduleCompile!K272)),ISNUMBER(FIND("1F",ScheduleCompile!K272)),ISNUMBER(FIND("2F",ScheduleCompile!K272)),ISNUMBER(FIND("3F",ScheduleCompile!K272)),ISNUMBER(FIND("6F",ScheduleCompile!K272)),ISNUMBER(FIND("7F",ScheduleCompile!K272)),ISNUMBER(FIND("9F",ScheduleCompile!K272)),ISNUMBER(FIND("4F",ScheduleCompile!K272))),VALUE(LEFT(ScheduleCompile!K272,FIND("F",ScheduleCompile!K272)-1)),ScheduleCompile!K272)))))),"",IF(ScheduleCompile!K272="Off",0,IF(ScheduleCompile!K272="On",1,IF(ISNUMBER(ScheduleCompile!K272),ScheduleCompile!K272/1,IF(ISTEXT(ScheduleCompile!K272),IF(OR(ISNUMBER(FIND("5F",ScheduleCompile!K272)),ISNUMBER(FIND("0F",ScheduleCompile!K272)),ISNUMBER(FIND("8F",ScheduleCompile!K272)),ISNUMBER(FIND("1F",ScheduleCompile!K272)),ISNUMBER(FIND("2F",ScheduleCompile!K272)),ISNUMBER(FIND("3F",ScheduleCompile!K272)),ISNUMBER(FIND("6F",ScheduleCompile!K272)),ISNUMBER(FIND("7F",ScheduleCompile!K272)),ISNUMBER(FIND("9F",ScheduleCompile!K272)),ISNUMBER(FIND("4F",ScheduleCompile!K272))),VALUE(LEFT(ScheduleCompile!K272,FIND("F",ScheduleCompile!K272)-1)),ScheduleCompile!K272)))))))</f>
        <v>0.25</v>
      </c>
      <c r="Q279" s="1">
        <f>IF(AND(ISERROR(IF(ScheduleCompile!L272="Off",0,IF(ScheduleCompile!L272="On",1,IF(ISNUMBER(ScheduleCompile!L272),ScheduleCompile!L272/1,IF(ISTEXT(ScheduleCompile!L272),IF(OR(ISNUMBER(FIND("5F",ScheduleCompile!L272)),ISNUMBER(FIND("0F",ScheduleCompile!L272)),ISNUMBER(FIND("8F",ScheduleCompile!L272)),ISNUMBER(FIND("1F",ScheduleCompile!L272)),ISNUMBER(FIND("2F",ScheduleCompile!L272)),ISNUMBER(FIND("3F",ScheduleCompile!L272)),ISNUMBER(FIND("6F",ScheduleCompile!L272)),ISNUMBER(FIND("7F",ScheduleCompile!L272)),ISNUMBER(FIND("9F",ScheduleCompile!L272)),ISNUMBER(FIND("4F",ScheduleCompile!L272))),VALUE(LEFT(ScheduleCompile!L272,FIND("F",ScheduleCompile!L272)-1)),ScheduleCompile!L272)))))),ISTEXT(ScheduleCompile!#REF!)),"ENDTABLE",IF(ISERROR(IF(ScheduleCompile!L272="Off",0,IF(ScheduleCompile!L272="On",1,IF(ISNUMBER(ScheduleCompile!L272),ScheduleCompile!L272/1,IF(ISTEXT(ScheduleCompile!L272),IF(OR(ISNUMBER(FIND("5F",ScheduleCompile!L272)),ISNUMBER(FIND("0F",ScheduleCompile!L272)),ISNUMBER(FIND("8F",ScheduleCompile!L272)),ISNUMBER(FIND("1F",ScheduleCompile!L272)),ISNUMBER(FIND("2F",ScheduleCompile!L272)),ISNUMBER(FIND("3F",ScheduleCompile!L272)),ISNUMBER(FIND("6F",ScheduleCompile!L272)),ISNUMBER(FIND("7F",ScheduleCompile!L272)),ISNUMBER(FIND("9F",ScheduleCompile!L272)),ISNUMBER(FIND("4F",ScheduleCompile!L272))),VALUE(LEFT(ScheduleCompile!L272,FIND("F",ScheduleCompile!L272)-1)),ScheduleCompile!L272)))))),"",IF(ScheduleCompile!L272="Off",0,IF(ScheduleCompile!L272="On",1,IF(ISNUMBER(ScheduleCompile!L272),ScheduleCompile!L272/1,IF(ISTEXT(ScheduleCompile!L272),IF(OR(ISNUMBER(FIND("5F",ScheduleCompile!L272)),ISNUMBER(FIND("0F",ScheduleCompile!L272)),ISNUMBER(FIND("8F",ScheduleCompile!L272)),ISNUMBER(FIND("1F",ScheduleCompile!L272)),ISNUMBER(FIND("2F",ScheduleCompile!L272)),ISNUMBER(FIND("3F",ScheduleCompile!L272)),ISNUMBER(FIND("6F",ScheduleCompile!L272)),ISNUMBER(FIND("7F",ScheduleCompile!L272)),ISNUMBER(FIND("9F",ScheduleCompile!L272)),ISNUMBER(FIND("4F",ScheduleCompile!L272))),VALUE(LEFT(ScheduleCompile!L272,FIND("F",ScheduleCompile!L272)-1)),ScheduleCompile!L272)))))))</f>
        <v>0.25</v>
      </c>
      <c r="R279" s="1">
        <f>IF(AND(ISERROR(IF(ScheduleCompile!M272="Off",0,IF(ScheduleCompile!M272="On",1,IF(ISNUMBER(ScheduleCompile!M272),ScheduleCompile!M272/1,IF(ISTEXT(ScheduleCompile!M272),IF(OR(ISNUMBER(FIND("5F",ScheduleCompile!M272)),ISNUMBER(FIND("0F",ScheduleCompile!M272)),ISNUMBER(FIND("8F",ScheduleCompile!M272)),ISNUMBER(FIND("1F",ScheduleCompile!M272)),ISNUMBER(FIND("2F",ScheduleCompile!M272)),ISNUMBER(FIND("3F",ScheduleCompile!M272)),ISNUMBER(FIND("6F",ScheduleCompile!M272)),ISNUMBER(FIND("7F",ScheduleCompile!M272)),ISNUMBER(FIND("9F",ScheduleCompile!M272)),ISNUMBER(FIND("4F",ScheduleCompile!M272))),VALUE(LEFT(ScheduleCompile!M272,FIND("F",ScheduleCompile!M272)-1)),ScheduleCompile!M272)))))),ISTEXT(ScheduleCompile!#REF!)),"ENDTABLE",IF(ISERROR(IF(ScheduleCompile!M272="Off",0,IF(ScheduleCompile!M272="On",1,IF(ISNUMBER(ScheduleCompile!M272),ScheduleCompile!M272/1,IF(ISTEXT(ScheduleCompile!M272),IF(OR(ISNUMBER(FIND("5F",ScheduleCompile!M272)),ISNUMBER(FIND("0F",ScheduleCompile!M272)),ISNUMBER(FIND("8F",ScheduleCompile!M272)),ISNUMBER(FIND("1F",ScheduleCompile!M272)),ISNUMBER(FIND("2F",ScheduleCompile!M272)),ISNUMBER(FIND("3F",ScheduleCompile!M272)),ISNUMBER(FIND("6F",ScheduleCompile!M272)),ISNUMBER(FIND("7F",ScheduleCompile!M272)),ISNUMBER(FIND("9F",ScheduleCompile!M272)),ISNUMBER(FIND("4F",ScheduleCompile!M272))),VALUE(LEFT(ScheduleCompile!M272,FIND("F",ScheduleCompile!M272)-1)),ScheduleCompile!M272)))))),"",IF(ScheduleCompile!M272="Off",0,IF(ScheduleCompile!M272="On",1,IF(ISNUMBER(ScheduleCompile!M272),ScheduleCompile!M272/1,IF(ISTEXT(ScheduleCompile!M272),IF(OR(ISNUMBER(FIND("5F",ScheduleCompile!M272)),ISNUMBER(FIND("0F",ScheduleCompile!M272)),ISNUMBER(FIND("8F",ScheduleCompile!M272)),ISNUMBER(FIND("1F",ScheduleCompile!M272)),ISNUMBER(FIND("2F",ScheduleCompile!M272)),ISNUMBER(FIND("3F",ScheduleCompile!M272)),ISNUMBER(FIND("6F",ScheduleCompile!M272)),ISNUMBER(FIND("7F",ScheduleCompile!M272)),ISNUMBER(FIND("9F",ScheduleCompile!M272)),ISNUMBER(FIND("4F",ScheduleCompile!M272))),VALUE(LEFT(ScheduleCompile!M272,FIND("F",ScheduleCompile!M272)-1)),ScheduleCompile!M272)))))))</f>
        <v>0.25</v>
      </c>
      <c r="S279" s="1">
        <f>IF(AND(ISERROR(IF(ScheduleCompile!N272="Off",0,IF(ScheduleCompile!N272="On",1,IF(ISNUMBER(ScheduleCompile!N272),ScheduleCompile!N272/1,IF(ISTEXT(ScheduleCompile!N272),IF(OR(ISNUMBER(FIND("5F",ScheduleCompile!N272)),ISNUMBER(FIND("0F",ScheduleCompile!N272)),ISNUMBER(FIND("8F",ScheduleCompile!N272)),ISNUMBER(FIND("1F",ScheduleCompile!N272)),ISNUMBER(FIND("2F",ScheduleCompile!N272)),ISNUMBER(FIND("3F",ScheduleCompile!N272)),ISNUMBER(FIND("6F",ScheduleCompile!N272)),ISNUMBER(FIND("7F",ScheduleCompile!N272)),ISNUMBER(FIND("9F",ScheduleCompile!N272)),ISNUMBER(FIND("4F",ScheduleCompile!N272))),VALUE(LEFT(ScheduleCompile!N272,FIND("F",ScheduleCompile!N272)-1)),ScheduleCompile!N272)))))),ISTEXT(ScheduleCompile!#REF!)),"ENDTABLE",IF(ISERROR(IF(ScheduleCompile!N272="Off",0,IF(ScheduleCompile!N272="On",1,IF(ISNUMBER(ScheduleCompile!N272),ScheduleCompile!N272/1,IF(ISTEXT(ScheduleCompile!N272),IF(OR(ISNUMBER(FIND("5F",ScheduleCompile!N272)),ISNUMBER(FIND("0F",ScheduleCompile!N272)),ISNUMBER(FIND("8F",ScheduleCompile!N272)),ISNUMBER(FIND("1F",ScheduleCompile!N272)),ISNUMBER(FIND("2F",ScheduleCompile!N272)),ISNUMBER(FIND("3F",ScheduleCompile!N272)),ISNUMBER(FIND("6F",ScheduleCompile!N272)),ISNUMBER(FIND("7F",ScheduleCompile!N272)),ISNUMBER(FIND("9F",ScheduleCompile!N272)),ISNUMBER(FIND("4F",ScheduleCompile!N272))),VALUE(LEFT(ScheduleCompile!N272,FIND("F",ScheduleCompile!N272)-1)),ScheduleCompile!N272)))))),"",IF(ScheduleCompile!N272="Off",0,IF(ScheduleCompile!N272="On",1,IF(ISNUMBER(ScheduleCompile!N272),ScheduleCompile!N272/1,IF(ISTEXT(ScheduleCompile!N272),IF(OR(ISNUMBER(FIND("5F",ScheduleCompile!N272)),ISNUMBER(FIND("0F",ScheduleCompile!N272)),ISNUMBER(FIND("8F",ScheduleCompile!N272)),ISNUMBER(FIND("1F",ScheduleCompile!N272)),ISNUMBER(FIND("2F",ScheduleCompile!N272)),ISNUMBER(FIND("3F",ScheduleCompile!N272)),ISNUMBER(FIND("6F",ScheduleCompile!N272)),ISNUMBER(FIND("7F",ScheduleCompile!N272)),ISNUMBER(FIND("9F",ScheduleCompile!N272)),ISNUMBER(FIND("4F",ScheduleCompile!N272))),VALUE(LEFT(ScheduleCompile!N272,FIND("F",ScheduleCompile!N272)-1)),ScheduleCompile!N272)))))))</f>
        <v>0.25</v>
      </c>
      <c r="T279" s="1">
        <f>IF(AND(ISERROR(IF(ScheduleCompile!O272="Off",0,IF(ScheduleCompile!O272="On",1,IF(ISNUMBER(ScheduleCompile!O272),ScheduleCompile!O272/1,IF(ISTEXT(ScheduleCompile!O272),IF(OR(ISNUMBER(FIND("5F",ScheduleCompile!O272)),ISNUMBER(FIND("0F",ScheduleCompile!O272)),ISNUMBER(FIND("8F",ScheduleCompile!O272)),ISNUMBER(FIND("1F",ScheduleCompile!O272)),ISNUMBER(FIND("2F",ScheduleCompile!O272)),ISNUMBER(FIND("3F",ScheduleCompile!O272)),ISNUMBER(FIND("6F",ScheduleCompile!O272)),ISNUMBER(FIND("7F",ScheduleCompile!O272)),ISNUMBER(FIND("9F",ScheduleCompile!O272)),ISNUMBER(FIND("4F",ScheduleCompile!O272))),VALUE(LEFT(ScheduleCompile!O272,FIND("F",ScheduleCompile!O272)-1)),ScheduleCompile!O272)))))),ISTEXT(ScheduleCompile!#REF!)),"ENDTABLE",IF(ISERROR(IF(ScheduleCompile!O272="Off",0,IF(ScheduleCompile!O272="On",1,IF(ISNUMBER(ScheduleCompile!O272),ScheduleCompile!O272/1,IF(ISTEXT(ScheduleCompile!O272),IF(OR(ISNUMBER(FIND("5F",ScheduleCompile!O272)),ISNUMBER(FIND("0F",ScheduleCompile!O272)),ISNUMBER(FIND("8F",ScheduleCompile!O272)),ISNUMBER(FIND("1F",ScheduleCompile!O272)),ISNUMBER(FIND("2F",ScheduleCompile!O272)),ISNUMBER(FIND("3F",ScheduleCompile!O272)),ISNUMBER(FIND("6F",ScheduleCompile!O272)),ISNUMBER(FIND("7F",ScheduleCompile!O272)),ISNUMBER(FIND("9F",ScheduleCompile!O272)),ISNUMBER(FIND("4F",ScheduleCompile!O272))),VALUE(LEFT(ScheduleCompile!O272,FIND("F",ScheduleCompile!O272)-1)),ScheduleCompile!O272)))))),"",IF(ScheduleCompile!O272="Off",0,IF(ScheduleCompile!O272="On",1,IF(ISNUMBER(ScheduleCompile!O272),ScheduleCompile!O272/1,IF(ISTEXT(ScheduleCompile!O272),IF(OR(ISNUMBER(FIND("5F",ScheduleCompile!O272)),ISNUMBER(FIND("0F",ScheduleCompile!O272)),ISNUMBER(FIND("8F",ScheduleCompile!O272)),ISNUMBER(FIND("1F",ScheduleCompile!O272)),ISNUMBER(FIND("2F",ScheduleCompile!O272)),ISNUMBER(FIND("3F",ScheduleCompile!O272)),ISNUMBER(FIND("6F",ScheduleCompile!O272)),ISNUMBER(FIND("7F",ScheduleCompile!O272)),ISNUMBER(FIND("9F",ScheduleCompile!O272)),ISNUMBER(FIND("4F",ScheduleCompile!O272))),VALUE(LEFT(ScheduleCompile!O272,FIND("F",ScheduleCompile!O272)-1)),ScheduleCompile!O272)))))))</f>
        <v>0.25</v>
      </c>
      <c r="U279" s="1">
        <f>IF(AND(ISERROR(IF(ScheduleCompile!P272="Off",0,IF(ScheduleCompile!P272="On",1,IF(ISNUMBER(ScheduleCompile!P272),ScheduleCompile!P272/1,IF(ISTEXT(ScheduleCompile!P272),IF(OR(ISNUMBER(FIND("5F",ScheduleCompile!P272)),ISNUMBER(FIND("0F",ScheduleCompile!P272)),ISNUMBER(FIND("8F",ScheduleCompile!P272)),ISNUMBER(FIND("1F",ScheduleCompile!P272)),ISNUMBER(FIND("2F",ScheduleCompile!P272)),ISNUMBER(FIND("3F",ScheduleCompile!P272)),ISNUMBER(FIND("6F",ScheduleCompile!P272)),ISNUMBER(FIND("7F",ScheduleCompile!P272)),ISNUMBER(FIND("9F",ScheduleCompile!P272)),ISNUMBER(FIND("4F",ScheduleCompile!P272))),VALUE(LEFT(ScheduleCompile!P272,FIND("F",ScheduleCompile!P272)-1)),ScheduleCompile!P272)))))),ISTEXT(ScheduleCompile!#REF!)),"ENDTABLE",IF(ISERROR(IF(ScheduleCompile!P272="Off",0,IF(ScheduleCompile!P272="On",1,IF(ISNUMBER(ScheduleCompile!P272),ScheduleCompile!P272/1,IF(ISTEXT(ScheduleCompile!P272),IF(OR(ISNUMBER(FIND("5F",ScheduleCompile!P272)),ISNUMBER(FIND("0F",ScheduleCompile!P272)),ISNUMBER(FIND("8F",ScheduleCompile!P272)),ISNUMBER(FIND("1F",ScheduleCompile!P272)),ISNUMBER(FIND("2F",ScheduleCompile!P272)),ISNUMBER(FIND("3F",ScheduleCompile!P272)),ISNUMBER(FIND("6F",ScheduleCompile!P272)),ISNUMBER(FIND("7F",ScheduleCompile!P272)),ISNUMBER(FIND("9F",ScheduleCompile!P272)),ISNUMBER(FIND("4F",ScheduleCompile!P272))),VALUE(LEFT(ScheduleCompile!P272,FIND("F",ScheduleCompile!P272)-1)),ScheduleCompile!P272)))))),"",IF(ScheduleCompile!P272="Off",0,IF(ScheduleCompile!P272="On",1,IF(ISNUMBER(ScheduleCompile!P272),ScheduleCompile!P272/1,IF(ISTEXT(ScheduleCompile!P272),IF(OR(ISNUMBER(FIND("5F",ScheduleCompile!P272)),ISNUMBER(FIND("0F",ScheduleCompile!P272)),ISNUMBER(FIND("8F",ScheduleCompile!P272)),ISNUMBER(FIND("1F",ScheduleCompile!P272)),ISNUMBER(FIND("2F",ScheduleCompile!P272)),ISNUMBER(FIND("3F",ScheduleCompile!P272)),ISNUMBER(FIND("6F",ScheduleCompile!P272)),ISNUMBER(FIND("7F",ScheduleCompile!P272)),ISNUMBER(FIND("9F",ScheduleCompile!P272)),ISNUMBER(FIND("4F",ScheduleCompile!P272))),VALUE(LEFT(ScheduleCompile!P272,FIND("F",ScheduleCompile!P272)-1)),ScheduleCompile!P272)))))))</f>
        <v>0.25</v>
      </c>
      <c r="V279" s="1">
        <f>IF(AND(ISERROR(IF(ScheduleCompile!Q272="Off",0,IF(ScheduleCompile!Q272="On",1,IF(ISNUMBER(ScheduleCompile!Q272),ScheduleCompile!Q272/1,IF(ISTEXT(ScheduleCompile!Q272),IF(OR(ISNUMBER(FIND("5F",ScheduleCompile!Q272)),ISNUMBER(FIND("0F",ScheduleCompile!Q272)),ISNUMBER(FIND("8F",ScheduleCompile!Q272)),ISNUMBER(FIND("1F",ScheduleCompile!Q272)),ISNUMBER(FIND("2F",ScheduleCompile!Q272)),ISNUMBER(FIND("3F",ScheduleCompile!Q272)),ISNUMBER(FIND("6F",ScheduleCompile!Q272)),ISNUMBER(FIND("7F",ScheduleCompile!Q272)),ISNUMBER(FIND("9F",ScheduleCompile!Q272)),ISNUMBER(FIND("4F",ScheduleCompile!Q272))),VALUE(LEFT(ScheduleCompile!Q272,FIND("F",ScheduleCompile!Q272)-1)),ScheduleCompile!Q272)))))),ISTEXT(ScheduleCompile!#REF!)),"ENDTABLE",IF(ISERROR(IF(ScheduleCompile!Q272="Off",0,IF(ScheduleCompile!Q272="On",1,IF(ISNUMBER(ScheduleCompile!Q272),ScheduleCompile!Q272/1,IF(ISTEXT(ScheduleCompile!Q272),IF(OR(ISNUMBER(FIND("5F",ScheduleCompile!Q272)),ISNUMBER(FIND("0F",ScheduleCompile!Q272)),ISNUMBER(FIND("8F",ScheduleCompile!Q272)),ISNUMBER(FIND("1F",ScheduleCompile!Q272)),ISNUMBER(FIND("2F",ScheduleCompile!Q272)),ISNUMBER(FIND("3F",ScheduleCompile!Q272)),ISNUMBER(FIND("6F",ScheduleCompile!Q272)),ISNUMBER(FIND("7F",ScheduleCompile!Q272)),ISNUMBER(FIND("9F",ScheduleCompile!Q272)),ISNUMBER(FIND("4F",ScheduleCompile!Q272))),VALUE(LEFT(ScheduleCompile!Q272,FIND("F",ScheduleCompile!Q272)-1)),ScheduleCompile!Q272)))))),"",IF(ScheduleCompile!Q272="Off",0,IF(ScheduleCompile!Q272="On",1,IF(ISNUMBER(ScheduleCompile!Q272),ScheduleCompile!Q272/1,IF(ISTEXT(ScheduleCompile!Q272),IF(OR(ISNUMBER(FIND("5F",ScheduleCompile!Q272)),ISNUMBER(FIND("0F",ScheduleCompile!Q272)),ISNUMBER(FIND("8F",ScheduleCompile!Q272)),ISNUMBER(FIND("1F",ScheduleCompile!Q272)),ISNUMBER(FIND("2F",ScheduleCompile!Q272)),ISNUMBER(FIND("3F",ScheduleCompile!Q272)),ISNUMBER(FIND("6F",ScheduleCompile!Q272)),ISNUMBER(FIND("7F",ScheduleCompile!Q272)),ISNUMBER(FIND("9F",ScheduleCompile!Q272)),ISNUMBER(FIND("4F",ScheduleCompile!Q272))),VALUE(LEFT(ScheduleCompile!Q272,FIND("F",ScheduleCompile!Q272)-1)),ScheduleCompile!Q272)))))))</f>
        <v>0.25</v>
      </c>
      <c r="W279" s="1">
        <f>IF(AND(ISERROR(IF(ScheduleCompile!R272="Off",0,IF(ScheduleCompile!R272="On",1,IF(ISNUMBER(ScheduleCompile!R272),ScheduleCompile!R272/1,IF(ISTEXT(ScheduleCompile!R272),IF(OR(ISNUMBER(FIND("5F",ScheduleCompile!R272)),ISNUMBER(FIND("0F",ScheduleCompile!R272)),ISNUMBER(FIND("8F",ScheduleCompile!R272)),ISNUMBER(FIND("1F",ScheduleCompile!R272)),ISNUMBER(FIND("2F",ScheduleCompile!R272)),ISNUMBER(FIND("3F",ScheduleCompile!R272)),ISNUMBER(FIND("6F",ScheduleCompile!R272)),ISNUMBER(FIND("7F",ScheduleCompile!R272)),ISNUMBER(FIND("9F",ScheduleCompile!R272)),ISNUMBER(FIND("4F",ScheduleCompile!R272))),VALUE(LEFT(ScheduleCompile!R272,FIND("F",ScheduleCompile!R272)-1)),ScheduleCompile!R272)))))),ISTEXT(ScheduleCompile!#REF!)),"ENDTABLE",IF(ISERROR(IF(ScheduleCompile!R272="Off",0,IF(ScheduleCompile!R272="On",1,IF(ISNUMBER(ScheduleCompile!R272),ScheduleCompile!R272/1,IF(ISTEXT(ScheduleCompile!R272),IF(OR(ISNUMBER(FIND("5F",ScheduleCompile!R272)),ISNUMBER(FIND("0F",ScheduleCompile!R272)),ISNUMBER(FIND("8F",ScheduleCompile!R272)),ISNUMBER(FIND("1F",ScheduleCompile!R272)),ISNUMBER(FIND("2F",ScheduleCompile!R272)),ISNUMBER(FIND("3F",ScheduleCompile!R272)),ISNUMBER(FIND("6F",ScheduleCompile!R272)),ISNUMBER(FIND("7F",ScheduleCompile!R272)),ISNUMBER(FIND("9F",ScheduleCompile!R272)),ISNUMBER(FIND("4F",ScheduleCompile!R272))),VALUE(LEFT(ScheduleCompile!R272,FIND("F",ScheduleCompile!R272)-1)),ScheduleCompile!R272)))))),"",IF(ScheduleCompile!R272="Off",0,IF(ScheduleCompile!R272="On",1,IF(ISNUMBER(ScheduleCompile!R272),ScheduleCompile!R272/1,IF(ISTEXT(ScheduleCompile!R272),IF(OR(ISNUMBER(FIND("5F",ScheduleCompile!R272)),ISNUMBER(FIND("0F",ScheduleCompile!R272)),ISNUMBER(FIND("8F",ScheduleCompile!R272)),ISNUMBER(FIND("1F",ScheduleCompile!R272)),ISNUMBER(FIND("2F",ScheduleCompile!R272)),ISNUMBER(FIND("3F",ScheduleCompile!R272)),ISNUMBER(FIND("6F",ScheduleCompile!R272)),ISNUMBER(FIND("7F",ScheduleCompile!R272)),ISNUMBER(FIND("9F",ScheduleCompile!R272)),ISNUMBER(FIND("4F",ScheduleCompile!R272))),VALUE(LEFT(ScheduleCompile!R272,FIND("F",ScheduleCompile!R272)-1)),ScheduleCompile!R272)))))))</f>
        <v>0.25</v>
      </c>
      <c r="X279" s="1">
        <f>IF(AND(ISERROR(IF(ScheduleCompile!S272="Off",0,IF(ScheduleCompile!S272="On",1,IF(ISNUMBER(ScheduleCompile!S272),ScheduleCompile!S272/1,IF(ISTEXT(ScheduleCompile!S272),IF(OR(ISNUMBER(FIND("5F",ScheduleCompile!S272)),ISNUMBER(FIND("0F",ScheduleCompile!S272)),ISNUMBER(FIND("8F",ScheduleCompile!S272)),ISNUMBER(FIND("1F",ScheduleCompile!S272)),ISNUMBER(FIND("2F",ScheduleCompile!S272)),ISNUMBER(FIND("3F",ScheduleCompile!S272)),ISNUMBER(FIND("6F",ScheduleCompile!S272)),ISNUMBER(FIND("7F",ScheduleCompile!S272)),ISNUMBER(FIND("9F",ScheduleCompile!S272)),ISNUMBER(FIND("4F",ScheduleCompile!S272))),VALUE(LEFT(ScheduleCompile!S272,FIND("F",ScheduleCompile!S272)-1)),ScheduleCompile!S272)))))),ISTEXT(ScheduleCompile!#REF!)),"ENDTABLE",IF(ISERROR(IF(ScheduleCompile!S272="Off",0,IF(ScheduleCompile!S272="On",1,IF(ISNUMBER(ScheduleCompile!S272),ScheduleCompile!S272/1,IF(ISTEXT(ScheduleCompile!S272),IF(OR(ISNUMBER(FIND("5F",ScheduleCompile!S272)),ISNUMBER(FIND("0F",ScheduleCompile!S272)),ISNUMBER(FIND("8F",ScheduleCompile!S272)),ISNUMBER(FIND("1F",ScheduleCompile!S272)),ISNUMBER(FIND("2F",ScheduleCompile!S272)),ISNUMBER(FIND("3F",ScheduleCompile!S272)),ISNUMBER(FIND("6F",ScheduleCompile!S272)),ISNUMBER(FIND("7F",ScheduleCompile!S272)),ISNUMBER(FIND("9F",ScheduleCompile!S272)),ISNUMBER(FIND("4F",ScheduleCompile!S272))),VALUE(LEFT(ScheduleCompile!S272,FIND("F",ScheduleCompile!S272)-1)),ScheduleCompile!S272)))))),"",IF(ScheduleCompile!S272="Off",0,IF(ScheduleCompile!S272="On",1,IF(ISNUMBER(ScheduleCompile!S272),ScheduleCompile!S272/1,IF(ISTEXT(ScheduleCompile!S272),IF(OR(ISNUMBER(FIND("5F",ScheduleCompile!S272)),ISNUMBER(FIND("0F",ScheduleCompile!S272)),ISNUMBER(FIND("8F",ScheduleCompile!S272)),ISNUMBER(FIND("1F",ScheduleCompile!S272)),ISNUMBER(FIND("2F",ScheduleCompile!S272)),ISNUMBER(FIND("3F",ScheduleCompile!S272)),ISNUMBER(FIND("6F",ScheduleCompile!S272)),ISNUMBER(FIND("7F",ScheduleCompile!S272)),ISNUMBER(FIND("9F",ScheduleCompile!S272)),ISNUMBER(FIND("4F",ScheduleCompile!S272))),VALUE(LEFT(ScheduleCompile!S272,FIND("F",ScheduleCompile!S272)-1)),ScheduleCompile!S272)))))))</f>
        <v>0.25</v>
      </c>
      <c r="Y279" s="1">
        <f>IF(AND(ISERROR(IF(ScheduleCompile!T272="Off",0,IF(ScheduleCompile!T272="On",1,IF(ISNUMBER(ScheduleCompile!T272),ScheduleCompile!T272/1,IF(ISTEXT(ScheduleCompile!T272),IF(OR(ISNUMBER(FIND("5F",ScheduleCompile!T272)),ISNUMBER(FIND("0F",ScheduleCompile!T272)),ISNUMBER(FIND("8F",ScheduleCompile!T272)),ISNUMBER(FIND("1F",ScheduleCompile!T272)),ISNUMBER(FIND("2F",ScheduleCompile!T272)),ISNUMBER(FIND("3F",ScheduleCompile!T272)),ISNUMBER(FIND("6F",ScheduleCompile!T272)),ISNUMBER(FIND("7F",ScheduleCompile!T272)),ISNUMBER(FIND("9F",ScheduleCompile!T272)),ISNUMBER(FIND("4F",ScheduleCompile!T272))),VALUE(LEFT(ScheduleCompile!T272,FIND("F",ScheduleCompile!T272)-1)),ScheduleCompile!T272)))))),ISTEXT(ScheduleCompile!#REF!)),"ENDTABLE",IF(ISERROR(IF(ScheduleCompile!T272="Off",0,IF(ScheduleCompile!T272="On",1,IF(ISNUMBER(ScheduleCompile!T272),ScheduleCompile!T272/1,IF(ISTEXT(ScheduleCompile!T272),IF(OR(ISNUMBER(FIND("5F",ScheduleCompile!T272)),ISNUMBER(FIND("0F",ScheduleCompile!T272)),ISNUMBER(FIND("8F",ScheduleCompile!T272)),ISNUMBER(FIND("1F",ScheduleCompile!T272)),ISNUMBER(FIND("2F",ScheduleCompile!T272)),ISNUMBER(FIND("3F",ScheduleCompile!T272)),ISNUMBER(FIND("6F",ScheduleCompile!T272)),ISNUMBER(FIND("7F",ScheduleCompile!T272)),ISNUMBER(FIND("9F",ScheduleCompile!T272)),ISNUMBER(FIND("4F",ScheduleCompile!T272))),VALUE(LEFT(ScheduleCompile!T272,FIND("F",ScheduleCompile!T272)-1)),ScheduleCompile!T272)))))),"",IF(ScheduleCompile!T272="Off",0,IF(ScheduleCompile!T272="On",1,IF(ISNUMBER(ScheduleCompile!T272),ScheduleCompile!T272/1,IF(ISTEXT(ScheduleCompile!T272),IF(OR(ISNUMBER(FIND("5F",ScheduleCompile!T272)),ISNUMBER(FIND("0F",ScheduleCompile!T272)),ISNUMBER(FIND("8F",ScheduleCompile!T272)),ISNUMBER(FIND("1F",ScheduleCompile!T272)),ISNUMBER(FIND("2F",ScheduleCompile!T272)),ISNUMBER(FIND("3F",ScheduleCompile!T272)),ISNUMBER(FIND("6F",ScheduleCompile!T272)),ISNUMBER(FIND("7F",ScheduleCompile!T272)),ISNUMBER(FIND("9F",ScheduleCompile!T272)),ISNUMBER(FIND("4F",ScheduleCompile!T272))),VALUE(LEFT(ScheduleCompile!T272,FIND("F",ScheduleCompile!T272)-1)),ScheduleCompile!T272)))))))</f>
        <v>0.25</v>
      </c>
      <c r="Z279" s="1">
        <f>IF(AND(ISERROR(IF(ScheduleCompile!U272="Off",0,IF(ScheduleCompile!U272="On",1,IF(ISNUMBER(ScheduleCompile!U272),ScheduleCompile!U272/1,IF(ISTEXT(ScheduleCompile!U272),IF(OR(ISNUMBER(FIND("5F",ScheduleCompile!U272)),ISNUMBER(FIND("0F",ScheduleCompile!U272)),ISNUMBER(FIND("8F",ScheduleCompile!U272)),ISNUMBER(FIND("1F",ScheduleCompile!U272)),ISNUMBER(FIND("2F",ScheduleCompile!U272)),ISNUMBER(FIND("3F",ScheduleCompile!U272)),ISNUMBER(FIND("6F",ScheduleCompile!U272)),ISNUMBER(FIND("7F",ScheduleCompile!U272)),ISNUMBER(FIND("9F",ScheduleCompile!U272)),ISNUMBER(FIND("4F",ScheduleCompile!U272))),VALUE(LEFT(ScheduleCompile!U272,FIND("F",ScheduleCompile!U272)-1)),ScheduleCompile!U272)))))),ISTEXT(ScheduleCompile!#REF!)),"ENDTABLE",IF(ISERROR(IF(ScheduleCompile!U272="Off",0,IF(ScheduleCompile!U272="On",1,IF(ISNUMBER(ScheduleCompile!U272),ScheduleCompile!U272/1,IF(ISTEXT(ScheduleCompile!U272),IF(OR(ISNUMBER(FIND("5F",ScheduleCompile!U272)),ISNUMBER(FIND("0F",ScheduleCompile!U272)),ISNUMBER(FIND("8F",ScheduleCompile!U272)),ISNUMBER(FIND("1F",ScheduleCompile!U272)),ISNUMBER(FIND("2F",ScheduleCompile!U272)),ISNUMBER(FIND("3F",ScheduleCompile!U272)),ISNUMBER(FIND("6F",ScheduleCompile!U272)),ISNUMBER(FIND("7F",ScheduleCompile!U272)),ISNUMBER(FIND("9F",ScheduleCompile!U272)),ISNUMBER(FIND("4F",ScheduleCompile!U272))),VALUE(LEFT(ScheduleCompile!U272,FIND("F",ScheduleCompile!U272)-1)),ScheduleCompile!U272)))))),"",IF(ScheduleCompile!U272="Off",0,IF(ScheduleCompile!U272="On",1,IF(ISNUMBER(ScheduleCompile!U272),ScheduleCompile!U272/1,IF(ISTEXT(ScheduleCompile!U272),IF(OR(ISNUMBER(FIND("5F",ScheduleCompile!U272)),ISNUMBER(FIND("0F",ScheduleCompile!U272)),ISNUMBER(FIND("8F",ScheduleCompile!U272)),ISNUMBER(FIND("1F",ScheduleCompile!U272)),ISNUMBER(FIND("2F",ScheduleCompile!U272)),ISNUMBER(FIND("3F",ScheduleCompile!U272)),ISNUMBER(FIND("6F",ScheduleCompile!U272)),ISNUMBER(FIND("7F",ScheduleCompile!U272)),ISNUMBER(FIND("9F",ScheduleCompile!U272)),ISNUMBER(FIND("4F",ScheduleCompile!U272))),VALUE(LEFT(ScheduleCompile!U272,FIND("F",ScheduleCompile!U272)-1)),ScheduleCompile!U272)))))))</f>
        <v>0.25</v>
      </c>
      <c r="AA279" s="1">
        <f>IF(AND(ISERROR(IF(ScheduleCompile!V272="Off",0,IF(ScheduleCompile!V272="On",1,IF(ISNUMBER(ScheduleCompile!V272),ScheduleCompile!V272/1,IF(ISTEXT(ScheduleCompile!V272),IF(OR(ISNUMBER(FIND("5F",ScheduleCompile!V272)),ISNUMBER(FIND("0F",ScheduleCompile!V272)),ISNUMBER(FIND("8F",ScheduleCompile!V272)),ISNUMBER(FIND("1F",ScheduleCompile!V272)),ISNUMBER(FIND("2F",ScheduleCompile!V272)),ISNUMBER(FIND("3F",ScheduleCompile!V272)),ISNUMBER(FIND("6F",ScheduleCompile!V272)),ISNUMBER(FIND("7F",ScheduleCompile!V272)),ISNUMBER(FIND("9F",ScheduleCompile!V272)),ISNUMBER(FIND("4F",ScheduleCompile!V272))),VALUE(LEFT(ScheduleCompile!V272,FIND("F",ScheduleCompile!V272)-1)),ScheduleCompile!V272)))))),ISTEXT(ScheduleCompile!#REF!)),"ENDTABLE",IF(ISERROR(IF(ScheduleCompile!V272="Off",0,IF(ScheduleCompile!V272="On",1,IF(ISNUMBER(ScheduleCompile!V272),ScheduleCompile!V272/1,IF(ISTEXT(ScheduleCompile!V272),IF(OR(ISNUMBER(FIND("5F",ScheduleCompile!V272)),ISNUMBER(FIND("0F",ScheduleCompile!V272)),ISNUMBER(FIND("8F",ScheduleCompile!V272)),ISNUMBER(FIND("1F",ScheduleCompile!V272)),ISNUMBER(FIND("2F",ScheduleCompile!V272)),ISNUMBER(FIND("3F",ScheduleCompile!V272)),ISNUMBER(FIND("6F",ScheduleCompile!V272)),ISNUMBER(FIND("7F",ScheduleCompile!V272)),ISNUMBER(FIND("9F",ScheduleCompile!V272)),ISNUMBER(FIND("4F",ScheduleCompile!V272))),VALUE(LEFT(ScheduleCompile!V272,FIND("F",ScheduleCompile!V272)-1)),ScheduleCompile!V272)))))),"",IF(ScheduleCompile!V272="Off",0,IF(ScheduleCompile!V272="On",1,IF(ISNUMBER(ScheduleCompile!V272),ScheduleCompile!V272/1,IF(ISTEXT(ScheduleCompile!V272),IF(OR(ISNUMBER(FIND("5F",ScheduleCompile!V272)),ISNUMBER(FIND("0F",ScheduleCompile!V272)),ISNUMBER(FIND("8F",ScheduleCompile!V272)),ISNUMBER(FIND("1F",ScheduleCompile!V272)),ISNUMBER(FIND("2F",ScheduleCompile!V272)),ISNUMBER(FIND("3F",ScheduleCompile!V272)),ISNUMBER(FIND("6F",ScheduleCompile!V272)),ISNUMBER(FIND("7F",ScheduleCompile!V272)),ISNUMBER(FIND("9F",ScheduleCompile!V272)),ISNUMBER(FIND("4F",ScheduleCompile!V272))),VALUE(LEFT(ScheduleCompile!V272,FIND("F",ScheduleCompile!V272)-1)),ScheduleCompile!V272)))))))</f>
        <v>0.25</v>
      </c>
      <c r="AB279" s="1">
        <f>IF(AND(ISERROR(IF(ScheduleCompile!W272="Off",0,IF(ScheduleCompile!W272="On",1,IF(ISNUMBER(ScheduleCompile!W272),ScheduleCompile!W272/1,IF(ISTEXT(ScheduleCompile!W272),IF(OR(ISNUMBER(FIND("5F",ScheduleCompile!W272)),ISNUMBER(FIND("0F",ScheduleCompile!W272)),ISNUMBER(FIND("8F",ScheduleCompile!W272)),ISNUMBER(FIND("1F",ScheduleCompile!W272)),ISNUMBER(FIND("2F",ScheduleCompile!W272)),ISNUMBER(FIND("3F",ScheduleCompile!W272)),ISNUMBER(FIND("6F",ScheduleCompile!W272)),ISNUMBER(FIND("7F",ScheduleCompile!W272)),ISNUMBER(FIND("9F",ScheduleCompile!W272)),ISNUMBER(FIND("4F",ScheduleCompile!W272))),VALUE(LEFT(ScheduleCompile!W272,FIND("F",ScheduleCompile!W272)-1)),ScheduleCompile!W272)))))),ISTEXT(ScheduleCompile!#REF!)),"ENDTABLE",IF(ISERROR(IF(ScheduleCompile!W272="Off",0,IF(ScheduleCompile!W272="On",1,IF(ISNUMBER(ScheduleCompile!W272),ScheduleCompile!W272/1,IF(ISTEXT(ScheduleCompile!W272),IF(OR(ISNUMBER(FIND("5F",ScheduleCompile!W272)),ISNUMBER(FIND("0F",ScheduleCompile!W272)),ISNUMBER(FIND("8F",ScheduleCompile!W272)),ISNUMBER(FIND("1F",ScheduleCompile!W272)),ISNUMBER(FIND("2F",ScheduleCompile!W272)),ISNUMBER(FIND("3F",ScheduleCompile!W272)),ISNUMBER(FIND("6F",ScheduleCompile!W272)),ISNUMBER(FIND("7F",ScheduleCompile!W272)),ISNUMBER(FIND("9F",ScheduleCompile!W272)),ISNUMBER(FIND("4F",ScheduleCompile!W272))),VALUE(LEFT(ScheduleCompile!W272,FIND("F",ScheduleCompile!W272)-1)),ScheduleCompile!W272)))))),"",IF(ScheduleCompile!W272="Off",0,IF(ScheduleCompile!W272="On",1,IF(ISNUMBER(ScheduleCompile!W272),ScheduleCompile!W272/1,IF(ISTEXT(ScheduleCompile!W272),IF(OR(ISNUMBER(FIND("5F",ScheduleCompile!W272)),ISNUMBER(FIND("0F",ScheduleCompile!W272)),ISNUMBER(FIND("8F",ScheduleCompile!W272)),ISNUMBER(FIND("1F",ScheduleCompile!W272)),ISNUMBER(FIND("2F",ScheduleCompile!W272)),ISNUMBER(FIND("3F",ScheduleCompile!W272)),ISNUMBER(FIND("6F",ScheduleCompile!W272)),ISNUMBER(FIND("7F",ScheduleCompile!W272)),ISNUMBER(FIND("9F",ScheduleCompile!W272)),ISNUMBER(FIND("4F",ScheduleCompile!W272))),VALUE(LEFT(ScheduleCompile!W272,FIND("F",ScheduleCompile!W272)-1)),ScheduleCompile!W272)))))))</f>
        <v>0.25</v>
      </c>
      <c r="AC279" s="1">
        <f>IF(AND(ISERROR(IF(ScheduleCompile!X272="Off",0,IF(ScheduleCompile!X272="On",1,IF(ISNUMBER(ScheduleCompile!X272),ScheduleCompile!X272/1,IF(ISTEXT(ScheduleCompile!X272),IF(OR(ISNUMBER(FIND("5F",ScheduleCompile!X272)),ISNUMBER(FIND("0F",ScheduleCompile!X272)),ISNUMBER(FIND("8F",ScheduleCompile!X272)),ISNUMBER(FIND("1F",ScheduleCompile!X272)),ISNUMBER(FIND("2F",ScheduleCompile!X272)),ISNUMBER(FIND("3F",ScheduleCompile!X272)),ISNUMBER(FIND("6F",ScheduleCompile!X272)),ISNUMBER(FIND("7F",ScheduleCompile!X272)),ISNUMBER(FIND("9F",ScheduleCompile!X272)),ISNUMBER(FIND("4F",ScheduleCompile!X272))),VALUE(LEFT(ScheduleCompile!X272,FIND("F",ScheduleCompile!X272)-1)),ScheduleCompile!X272)))))),ISTEXT(ScheduleCompile!#REF!)),"ENDTABLE",IF(ISERROR(IF(ScheduleCompile!X272="Off",0,IF(ScheduleCompile!X272="On",1,IF(ISNUMBER(ScheduleCompile!X272),ScheduleCompile!X272/1,IF(ISTEXT(ScheduleCompile!X272),IF(OR(ISNUMBER(FIND("5F",ScheduleCompile!X272)),ISNUMBER(FIND("0F",ScheduleCompile!X272)),ISNUMBER(FIND("8F",ScheduleCompile!X272)),ISNUMBER(FIND("1F",ScheduleCompile!X272)),ISNUMBER(FIND("2F",ScheduleCompile!X272)),ISNUMBER(FIND("3F",ScheduleCompile!X272)),ISNUMBER(FIND("6F",ScheduleCompile!X272)),ISNUMBER(FIND("7F",ScheduleCompile!X272)),ISNUMBER(FIND("9F",ScheduleCompile!X272)),ISNUMBER(FIND("4F",ScheduleCompile!X272))),VALUE(LEFT(ScheduleCompile!X272,FIND("F",ScheduleCompile!X272)-1)),ScheduleCompile!X272)))))),"",IF(ScheduleCompile!X272="Off",0,IF(ScheduleCompile!X272="On",1,IF(ISNUMBER(ScheduleCompile!X272),ScheduleCompile!X272/1,IF(ISTEXT(ScheduleCompile!X272),IF(OR(ISNUMBER(FIND("5F",ScheduleCompile!X272)),ISNUMBER(FIND("0F",ScheduleCompile!X272)),ISNUMBER(FIND("8F",ScheduleCompile!X272)),ISNUMBER(FIND("1F",ScheduleCompile!X272)),ISNUMBER(FIND("2F",ScheduleCompile!X272)),ISNUMBER(FIND("3F",ScheduleCompile!X272)),ISNUMBER(FIND("6F",ScheduleCompile!X272)),ISNUMBER(FIND("7F",ScheduleCompile!X272)),ISNUMBER(FIND("9F",ScheduleCompile!X272)),ISNUMBER(FIND("4F",ScheduleCompile!X272))),VALUE(LEFT(ScheduleCompile!X272,FIND("F",ScheduleCompile!X272)-1)),ScheduleCompile!X272)))))))</f>
        <v>0.25</v>
      </c>
      <c r="AD279" s="1">
        <f>IF(AND(ISERROR(IF(ScheduleCompile!Y272="Off",0,IF(ScheduleCompile!Y272="On",1,IF(ISNUMBER(ScheduleCompile!Y272),ScheduleCompile!Y272/1,IF(ISTEXT(ScheduleCompile!Y272),IF(OR(ISNUMBER(FIND("5F",ScheduleCompile!Y272)),ISNUMBER(FIND("0F",ScheduleCompile!Y272)),ISNUMBER(FIND("8F",ScheduleCompile!Y272)),ISNUMBER(FIND("1F",ScheduleCompile!Y272)),ISNUMBER(FIND("2F",ScheduleCompile!Y272)),ISNUMBER(FIND("3F",ScheduleCompile!Y272)),ISNUMBER(FIND("6F",ScheduleCompile!Y272)),ISNUMBER(FIND("7F",ScheduleCompile!Y272)),ISNUMBER(FIND("9F",ScheduleCompile!Y272)),ISNUMBER(FIND("4F",ScheduleCompile!Y272))),VALUE(LEFT(ScheduleCompile!Y272,FIND("F",ScheduleCompile!Y272)-1)),ScheduleCompile!Y272)))))),ISTEXT(ScheduleCompile!#REF!)),"ENDTABLE",IF(ISERROR(IF(ScheduleCompile!Y272="Off",0,IF(ScheduleCompile!Y272="On",1,IF(ISNUMBER(ScheduleCompile!Y272),ScheduleCompile!Y272/1,IF(ISTEXT(ScheduleCompile!Y272),IF(OR(ISNUMBER(FIND("5F",ScheduleCompile!Y272)),ISNUMBER(FIND("0F",ScheduleCompile!Y272)),ISNUMBER(FIND("8F",ScheduleCompile!Y272)),ISNUMBER(FIND("1F",ScheduleCompile!Y272)),ISNUMBER(FIND("2F",ScheduleCompile!Y272)),ISNUMBER(FIND("3F",ScheduleCompile!Y272)),ISNUMBER(FIND("6F",ScheduleCompile!Y272)),ISNUMBER(FIND("7F",ScheduleCompile!Y272)),ISNUMBER(FIND("9F",ScheduleCompile!Y272)),ISNUMBER(FIND("4F",ScheduleCompile!Y272))),VALUE(LEFT(ScheduleCompile!Y272,FIND("F",ScheduleCompile!Y272)-1)),ScheduleCompile!Y272)))))),"",IF(ScheduleCompile!Y272="Off",0,IF(ScheduleCompile!Y272="On",1,IF(ISNUMBER(ScheduleCompile!Y272),ScheduleCompile!Y272/1,IF(ISTEXT(ScheduleCompile!Y272),IF(OR(ISNUMBER(FIND("5F",ScheduleCompile!Y272)),ISNUMBER(FIND("0F",ScheduleCompile!Y272)),ISNUMBER(FIND("8F",ScheduleCompile!Y272)),ISNUMBER(FIND("1F",ScheduleCompile!Y272)),ISNUMBER(FIND("2F",ScheduleCompile!Y272)),ISNUMBER(FIND("3F",ScheduleCompile!Y272)),ISNUMBER(FIND("6F",ScheduleCompile!Y272)),ISNUMBER(FIND("7F",ScheduleCompile!Y272)),ISNUMBER(FIND("9F",ScheduleCompile!Y272)),ISNUMBER(FIND("4F",ScheduleCompile!Y272))),VALUE(LEFT(ScheduleCompile!Y272,FIND("F",ScheduleCompile!Y272)-1)),ScheduleCompile!Y272)))))))</f>
        <v>0.25</v>
      </c>
    </row>
    <row r="280" spans="1:30" x14ac:dyDescent="0.25">
      <c r="A280" t="str">
        <f t="shared" si="19"/>
        <v>SchDay "ParkingInfiltrationSat"  Type = "Fraction" Hr = (0.25, 0.25, 0.25, 0.25, 0.25, 0.25, 0.25, 0.25, 0.25, 0.25, 0.25, 0.25, 0.25, 0.25, 0.25, 0.25, 0.25, 0.25, 0.25, 0.25, 0.25, 0.25, 0.25, 0.25) ..</v>
      </c>
      <c r="B280" s="1" t="s">
        <v>623</v>
      </c>
      <c r="C280" t="str">
        <f t="shared" si="20"/>
        <v xml:space="preserve">SchDay "ParkingInfiltrationSat"  Type = "Fraction" Hr = </v>
      </c>
      <c r="D280" t="str">
        <f t="shared" si="21"/>
        <v>(0.25, 0.25, 0.25, 0.25, 0.25, 0.25, 0.25, 0.25, 0.25, 0.25, 0.25, 0.25, 0.25, 0.25, 0.25, 0.25, 0.25, 0.25, 0.25, 0.25, 0.25, 0.25, 0.25, 0.25) ..</v>
      </c>
      <c r="E280" s="30" t="str">
        <f>ScheduleCompile!A273</f>
        <v>ParkingInfiltrationSat</v>
      </c>
      <c r="F280" t="str">
        <f t="shared" si="22"/>
        <v>Fraction</v>
      </c>
      <c r="G280" s="1">
        <f>IF(AND(ISERROR(IF(ScheduleCompile!B273="Off",0,IF(ScheduleCompile!B273="On",1,IF(ISNUMBER(ScheduleCompile!B273),ScheduleCompile!B273/1,IF(ISTEXT(ScheduleCompile!B273),IF(OR(ISNUMBER(FIND("5F",ScheduleCompile!B273)),ISNUMBER(FIND("0F",ScheduleCompile!B273)),ISNUMBER(FIND("8F",ScheduleCompile!B273)),ISNUMBER(FIND("1F",ScheduleCompile!B273)),ISNUMBER(FIND("2F",ScheduleCompile!B273)),ISNUMBER(FIND("3F",ScheduleCompile!B273)),ISNUMBER(FIND("6F",ScheduleCompile!B273)),ISNUMBER(FIND("7F",ScheduleCompile!B273)),ISNUMBER(FIND("9F",ScheduleCompile!B273)),ISNUMBER(FIND("4F",ScheduleCompile!B273))),VALUE(LEFT(ScheduleCompile!B273,FIND("F",ScheduleCompile!B273)-1)),ScheduleCompile!B273)))))),ISTEXT(ScheduleCompile!#REF!)),"ENDTABLE",IF(ISERROR(IF(ScheduleCompile!B273="Off",0,IF(ScheduleCompile!B273="On",1,IF(ISNUMBER(ScheduleCompile!B273),ScheduleCompile!B273/1,IF(ISTEXT(ScheduleCompile!B273),IF(OR(ISNUMBER(FIND("5F",ScheduleCompile!B273)),ISNUMBER(FIND("0F",ScheduleCompile!B273)),ISNUMBER(FIND("8F",ScheduleCompile!B273)),ISNUMBER(FIND("1F",ScheduleCompile!B273)),ISNUMBER(FIND("2F",ScheduleCompile!B273)),ISNUMBER(FIND("3F",ScheduleCompile!B273)),ISNUMBER(FIND("6F",ScheduleCompile!B273)),ISNUMBER(FIND("7F",ScheduleCompile!B273)),ISNUMBER(FIND("9F",ScheduleCompile!B273)),ISNUMBER(FIND("4F",ScheduleCompile!B273))),VALUE(LEFT(ScheduleCompile!B273,FIND("F",ScheduleCompile!B273)-1)),ScheduleCompile!B273)))))),"",IF(ScheduleCompile!B273="Off",0,IF(ScheduleCompile!B273="On",1,IF(ISNUMBER(ScheduleCompile!B273),ScheduleCompile!B273/1,IF(ISTEXT(ScheduleCompile!B273),IF(OR(ISNUMBER(FIND("5F",ScheduleCompile!B273)),ISNUMBER(FIND("0F",ScheduleCompile!B273)),ISNUMBER(FIND("8F",ScheduleCompile!B273)),ISNUMBER(FIND("1F",ScheduleCompile!B273)),ISNUMBER(FIND("2F",ScheduleCompile!B273)),ISNUMBER(FIND("3F",ScheduleCompile!B273)),ISNUMBER(FIND("6F",ScheduleCompile!B273)),ISNUMBER(FIND("7F",ScheduleCompile!B273)),ISNUMBER(FIND("9F",ScheduleCompile!B273)),ISNUMBER(FIND("4F",ScheduleCompile!B273))),VALUE(LEFT(ScheduleCompile!B273,FIND("F",ScheduleCompile!B273)-1)),ScheduleCompile!B273)))))))</f>
        <v>0.25</v>
      </c>
      <c r="H280" s="1">
        <f>IF(AND(ISERROR(IF(ScheduleCompile!C273="Off",0,IF(ScheduleCompile!C273="On",1,IF(ISNUMBER(ScheduleCompile!C273),ScheduleCompile!C273/1,IF(ISTEXT(ScheduleCompile!C273),IF(OR(ISNUMBER(FIND("5F",ScheduleCompile!C273)),ISNUMBER(FIND("0F",ScheduleCompile!C273)),ISNUMBER(FIND("8F",ScheduleCompile!C273)),ISNUMBER(FIND("1F",ScheduleCompile!C273)),ISNUMBER(FIND("2F",ScheduleCompile!C273)),ISNUMBER(FIND("3F",ScheduleCompile!C273)),ISNUMBER(FIND("6F",ScheduleCompile!C273)),ISNUMBER(FIND("7F",ScheduleCompile!C273)),ISNUMBER(FIND("9F",ScheduleCompile!C273)),ISNUMBER(FIND("4F",ScheduleCompile!C273))),VALUE(LEFT(ScheduleCompile!C273,FIND("F",ScheduleCompile!C273)-1)),ScheduleCompile!C273)))))),ISTEXT(ScheduleCompile!#REF!)),"ENDTABLE",IF(ISERROR(IF(ScheduleCompile!C273="Off",0,IF(ScheduleCompile!C273="On",1,IF(ISNUMBER(ScheduleCompile!C273),ScheduleCompile!C273/1,IF(ISTEXT(ScheduleCompile!C273),IF(OR(ISNUMBER(FIND("5F",ScheduleCompile!C273)),ISNUMBER(FIND("0F",ScheduleCompile!C273)),ISNUMBER(FIND("8F",ScheduleCompile!C273)),ISNUMBER(FIND("1F",ScheduleCompile!C273)),ISNUMBER(FIND("2F",ScheduleCompile!C273)),ISNUMBER(FIND("3F",ScheduleCompile!C273)),ISNUMBER(FIND("6F",ScheduleCompile!C273)),ISNUMBER(FIND("7F",ScheduleCompile!C273)),ISNUMBER(FIND("9F",ScheduleCompile!C273)),ISNUMBER(FIND("4F",ScheduleCompile!C273))),VALUE(LEFT(ScheduleCompile!C273,FIND("F",ScheduleCompile!C273)-1)),ScheduleCompile!C273)))))),"",IF(ScheduleCompile!C273="Off",0,IF(ScheduleCompile!C273="On",1,IF(ISNUMBER(ScheduleCompile!C273),ScheduleCompile!C273/1,IF(ISTEXT(ScheduleCompile!C273),IF(OR(ISNUMBER(FIND("5F",ScheduleCompile!C273)),ISNUMBER(FIND("0F",ScheduleCompile!C273)),ISNUMBER(FIND("8F",ScheduleCompile!C273)),ISNUMBER(FIND("1F",ScheduleCompile!C273)),ISNUMBER(FIND("2F",ScheduleCompile!C273)),ISNUMBER(FIND("3F",ScheduleCompile!C273)),ISNUMBER(FIND("6F",ScheduleCompile!C273)),ISNUMBER(FIND("7F",ScheduleCompile!C273)),ISNUMBER(FIND("9F",ScheduleCompile!C273)),ISNUMBER(FIND("4F",ScheduleCompile!C273))),VALUE(LEFT(ScheduleCompile!C273,FIND("F",ScheduleCompile!C273)-1)),ScheduleCompile!C273)))))))</f>
        <v>0.25</v>
      </c>
      <c r="I280" s="1">
        <f>IF(AND(ISERROR(IF(ScheduleCompile!D273="Off",0,IF(ScheduleCompile!D273="On",1,IF(ISNUMBER(ScheduleCompile!D273),ScheduleCompile!D273/1,IF(ISTEXT(ScheduleCompile!D273),IF(OR(ISNUMBER(FIND("5F",ScheduleCompile!D273)),ISNUMBER(FIND("0F",ScheduleCompile!D273)),ISNUMBER(FIND("8F",ScheduleCompile!D273)),ISNUMBER(FIND("1F",ScheduleCompile!D273)),ISNUMBER(FIND("2F",ScheduleCompile!D273)),ISNUMBER(FIND("3F",ScheduleCompile!D273)),ISNUMBER(FIND("6F",ScheduleCompile!D273)),ISNUMBER(FIND("7F",ScheduleCompile!D273)),ISNUMBER(FIND("9F",ScheduleCompile!D273)),ISNUMBER(FIND("4F",ScheduleCompile!D273))),VALUE(LEFT(ScheduleCompile!D273,FIND("F",ScheduleCompile!D273)-1)),ScheduleCompile!D273)))))),ISTEXT(ScheduleCompile!#REF!)),"ENDTABLE",IF(ISERROR(IF(ScheduleCompile!D273="Off",0,IF(ScheduleCompile!D273="On",1,IF(ISNUMBER(ScheduleCompile!D273),ScheduleCompile!D273/1,IF(ISTEXT(ScheduleCompile!D273),IF(OR(ISNUMBER(FIND("5F",ScheduleCompile!D273)),ISNUMBER(FIND("0F",ScheduleCompile!D273)),ISNUMBER(FIND("8F",ScheduleCompile!D273)),ISNUMBER(FIND("1F",ScheduleCompile!D273)),ISNUMBER(FIND("2F",ScheduleCompile!D273)),ISNUMBER(FIND("3F",ScheduleCompile!D273)),ISNUMBER(FIND("6F",ScheduleCompile!D273)),ISNUMBER(FIND("7F",ScheduleCompile!D273)),ISNUMBER(FIND("9F",ScheduleCompile!D273)),ISNUMBER(FIND("4F",ScheduleCompile!D273))),VALUE(LEFT(ScheduleCompile!D273,FIND("F",ScheduleCompile!D273)-1)),ScheduleCompile!D273)))))),"",IF(ScheduleCompile!D273="Off",0,IF(ScheduleCompile!D273="On",1,IF(ISNUMBER(ScheduleCompile!D273),ScheduleCompile!D273/1,IF(ISTEXT(ScheduleCompile!D273),IF(OR(ISNUMBER(FIND("5F",ScheduleCompile!D273)),ISNUMBER(FIND("0F",ScheduleCompile!D273)),ISNUMBER(FIND("8F",ScheduleCompile!D273)),ISNUMBER(FIND("1F",ScheduleCompile!D273)),ISNUMBER(FIND("2F",ScheduleCompile!D273)),ISNUMBER(FIND("3F",ScheduleCompile!D273)),ISNUMBER(FIND("6F",ScheduleCompile!D273)),ISNUMBER(FIND("7F",ScheduleCompile!D273)),ISNUMBER(FIND("9F",ScheduleCompile!D273)),ISNUMBER(FIND("4F",ScheduleCompile!D273))),VALUE(LEFT(ScheduleCompile!D273,FIND("F",ScheduleCompile!D273)-1)),ScheduleCompile!D273)))))))</f>
        <v>0.25</v>
      </c>
      <c r="J280" s="1">
        <f>IF(AND(ISERROR(IF(ScheduleCompile!E273="Off",0,IF(ScheduleCompile!E273="On",1,IF(ISNUMBER(ScheduleCompile!E273),ScheduleCompile!E273/1,IF(ISTEXT(ScheduleCompile!E273),IF(OR(ISNUMBER(FIND("5F",ScheduleCompile!E273)),ISNUMBER(FIND("0F",ScheduleCompile!E273)),ISNUMBER(FIND("8F",ScheduleCompile!E273)),ISNUMBER(FIND("1F",ScheduleCompile!E273)),ISNUMBER(FIND("2F",ScheduleCompile!E273)),ISNUMBER(FIND("3F",ScheduleCompile!E273)),ISNUMBER(FIND("6F",ScheduleCompile!E273)),ISNUMBER(FIND("7F",ScheduleCompile!E273)),ISNUMBER(FIND("9F",ScheduleCompile!E273)),ISNUMBER(FIND("4F",ScheduleCompile!E273))),VALUE(LEFT(ScheduleCompile!E273,FIND("F",ScheduleCompile!E273)-1)),ScheduleCompile!E273)))))),ISTEXT(ScheduleCompile!#REF!)),"ENDTABLE",IF(ISERROR(IF(ScheduleCompile!E273="Off",0,IF(ScheduleCompile!E273="On",1,IF(ISNUMBER(ScheduleCompile!E273),ScheduleCompile!E273/1,IF(ISTEXT(ScheduleCompile!E273),IF(OR(ISNUMBER(FIND("5F",ScheduleCompile!E273)),ISNUMBER(FIND("0F",ScheduleCompile!E273)),ISNUMBER(FIND("8F",ScheduleCompile!E273)),ISNUMBER(FIND("1F",ScheduleCompile!E273)),ISNUMBER(FIND("2F",ScheduleCompile!E273)),ISNUMBER(FIND("3F",ScheduleCompile!E273)),ISNUMBER(FIND("6F",ScheduleCompile!E273)),ISNUMBER(FIND("7F",ScheduleCompile!E273)),ISNUMBER(FIND("9F",ScheduleCompile!E273)),ISNUMBER(FIND("4F",ScheduleCompile!E273))),VALUE(LEFT(ScheduleCompile!E273,FIND("F",ScheduleCompile!E273)-1)),ScheduleCompile!E273)))))),"",IF(ScheduleCompile!E273="Off",0,IF(ScheduleCompile!E273="On",1,IF(ISNUMBER(ScheduleCompile!E273),ScheduleCompile!E273/1,IF(ISTEXT(ScheduleCompile!E273),IF(OR(ISNUMBER(FIND("5F",ScheduleCompile!E273)),ISNUMBER(FIND("0F",ScheduleCompile!E273)),ISNUMBER(FIND("8F",ScheduleCompile!E273)),ISNUMBER(FIND("1F",ScheduleCompile!E273)),ISNUMBER(FIND("2F",ScheduleCompile!E273)),ISNUMBER(FIND("3F",ScheduleCompile!E273)),ISNUMBER(FIND("6F",ScheduleCompile!E273)),ISNUMBER(FIND("7F",ScheduleCompile!E273)),ISNUMBER(FIND("9F",ScheduleCompile!E273)),ISNUMBER(FIND("4F",ScheduleCompile!E273))),VALUE(LEFT(ScheduleCompile!E273,FIND("F",ScheduleCompile!E273)-1)),ScheduleCompile!E273)))))))</f>
        <v>0.25</v>
      </c>
      <c r="K280" s="1">
        <f>IF(AND(ISERROR(IF(ScheduleCompile!F273="Off",0,IF(ScheduleCompile!F273="On",1,IF(ISNUMBER(ScheduleCompile!F273),ScheduleCompile!F273/1,IF(ISTEXT(ScheduleCompile!F273),IF(OR(ISNUMBER(FIND("5F",ScheduleCompile!F273)),ISNUMBER(FIND("0F",ScheduleCompile!F273)),ISNUMBER(FIND("8F",ScheduleCompile!F273)),ISNUMBER(FIND("1F",ScheduleCompile!F273)),ISNUMBER(FIND("2F",ScheduleCompile!F273)),ISNUMBER(FIND("3F",ScheduleCompile!F273)),ISNUMBER(FIND("6F",ScheduleCompile!F273)),ISNUMBER(FIND("7F",ScheduleCompile!F273)),ISNUMBER(FIND("9F",ScheduleCompile!F273)),ISNUMBER(FIND("4F",ScheduleCompile!F273))),VALUE(LEFT(ScheduleCompile!F273,FIND("F",ScheduleCompile!F273)-1)),ScheduleCompile!F273)))))),ISTEXT(ScheduleCompile!#REF!)),"ENDTABLE",IF(ISERROR(IF(ScheduleCompile!F273="Off",0,IF(ScheduleCompile!F273="On",1,IF(ISNUMBER(ScheduleCompile!F273),ScheduleCompile!F273/1,IF(ISTEXT(ScheduleCompile!F273),IF(OR(ISNUMBER(FIND("5F",ScheduleCompile!F273)),ISNUMBER(FIND("0F",ScheduleCompile!F273)),ISNUMBER(FIND("8F",ScheduleCompile!F273)),ISNUMBER(FIND("1F",ScheduleCompile!F273)),ISNUMBER(FIND("2F",ScheduleCompile!F273)),ISNUMBER(FIND("3F",ScheduleCompile!F273)),ISNUMBER(FIND("6F",ScheduleCompile!F273)),ISNUMBER(FIND("7F",ScheduleCompile!F273)),ISNUMBER(FIND("9F",ScheduleCompile!F273)),ISNUMBER(FIND("4F",ScheduleCompile!F273))),VALUE(LEFT(ScheduleCompile!F273,FIND("F",ScheduleCompile!F273)-1)),ScheduleCompile!F273)))))),"",IF(ScheduleCompile!F273="Off",0,IF(ScheduleCompile!F273="On",1,IF(ISNUMBER(ScheduleCompile!F273),ScheduleCompile!F273/1,IF(ISTEXT(ScheduleCompile!F273),IF(OR(ISNUMBER(FIND("5F",ScheduleCompile!F273)),ISNUMBER(FIND("0F",ScheduleCompile!F273)),ISNUMBER(FIND("8F",ScheduleCompile!F273)),ISNUMBER(FIND("1F",ScheduleCompile!F273)),ISNUMBER(FIND("2F",ScheduleCompile!F273)),ISNUMBER(FIND("3F",ScheduleCompile!F273)),ISNUMBER(FIND("6F",ScheduleCompile!F273)),ISNUMBER(FIND("7F",ScheduleCompile!F273)),ISNUMBER(FIND("9F",ScheduleCompile!F273)),ISNUMBER(FIND("4F",ScheduleCompile!F273))),VALUE(LEFT(ScheduleCompile!F273,FIND("F",ScheduleCompile!F273)-1)),ScheduleCompile!F273)))))))</f>
        <v>0.25</v>
      </c>
      <c r="L280" s="1">
        <f>IF(AND(ISERROR(IF(ScheduleCompile!G273="Off",0,IF(ScheduleCompile!G273="On",1,IF(ISNUMBER(ScheduleCompile!G273),ScheduleCompile!G273/1,IF(ISTEXT(ScheduleCompile!G273),IF(OR(ISNUMBER(FIND("5F",ScheduleCompile!G273)),ISNUMBER(FIND("0F",ScheduleCompile!G273)),ISNUMBER(FIND("8F",ScheduleCompile!G273)),ISNUMBER(FIND("1F",ScheduleCompile!G273)),ISNUMBER(FIND("2F",ScheduleCompile!G273)),ISNUMBER(FIND("3F",ScheduleCompile!G273)),ISNUMBER(FIND("6F",ScheduleCompile!G273)),ISNUMBER(FIND("7F",ScheduleCompile!G273)),ISNUMBER(FIND("9F",ScheduleCompile!G273)),ISNUMBER(FIND("4F",ScheduleCompile!G273))),VALUE(LEFT(ScheduleCompile!G273,FIND("F",ScheduleCompile!G273)-1)),ScheduleCompile!G273)))))),ISTEXT(ScheduleCompile!#REF!)),"ENDTABLE",IF(ISERROR(IF(ScheduleCompile!G273="Off",0,IF(ScheduleCompile!G273="On",1,IF(ISNUMBER(ScheduleCompile!G273),ScheduleCompile!G273/1,IF(ISTEXT(ScheduleCompile!G273),IF(OR(ISNUMBER(FIND("5F",ScheduleCompile!G273)),ISNUMBER(FIND("0F",ScheduleCompile!G273)),ISNUMBER(FIND("8F",ScheduleCompile!G273)),ISNUMBER(FIND("1F",ScheduleCompile!G273)),ISNUMBER(FIND("2F",ScheduleCompile!G273)),ISNUMBER(FIND("3F",ScheduleCompile!G273)),ISNUMBER(FIND("6F",ScheduleCompile!G273)),ISNUMBER(FIND("7F",ScheduleCompile!G273)),ISNUMBER(FIND("9F",ScheduleCompile!G273)),ISNUMBER(FIND("4F",ScheduleCompile!G273))),VALUE(LEFT(ScheduleCompile!G273,FIND("F",ScheduleCompile!G273)-1)),ScheduleCompile!G273)))))),"",IF(ScheduleCompile!G273="Off",0,IF(ScheduleCompile!G273="On",1,IF(ISNUMBER(ScheduleCompile!G273),ScheduleCompile!G273/1,IF(ISTEXT(ScheduleCompile!G273),IF(OR(ISNUMBER(FIND("5F",ScheduleCompile!G273)),ISNUMBER(FIND("0F",ScheduleCompile!G273)),ISNUMBER(FIND("8F",ScheduleCompile!G273)),ISNUMBER(FIND("1F",ScheduleCompile!G273)),ISNUMBER(FIND("2F",ScheduleCompile!G273)),ISNUMBER(FIND("3F",ScheduleCompile!G273)),ISNUMBER(FIND("6F",ScheduleCompile!G273)),ISNUMBER(FIND("7F",ScheduleCompile!G273)),ISNUMBER(FIND("9F",ScheduleCompile!G273)),ISNUMBER(FIND("4F",ScheduleCompile!G273))),VALUE(LEFT(ScheduleCompile!G273,FIND("F",ScheduleCompile!G273)-1)),ScheduleCompile!G273)))))))</f>
        <v>0.25</v>
      </c>
      <c r="M280" s="1">
        <f>IF(AND(ISERROR(IF(ScheduleCompile!H273="Off",0,IF(ScheduleCompile!H273="On",1,IF(ISNUMBER(ScheduleCompile!H273),ScheduleCompile!H273/1,IF(ISTEXT(ScheduleCompile!H273),IF(OR(ISNUMBER(FIND("5F",ScheduleCompile!H273)),ISNUMBER(FIND("0F",ScheduleCompile!H273)),ISNUMBER(FIND("8F",ScheduleCompile!H273)),ISNUMBER(FIND("1F",ScheduleCompile!H273)),ISNUMBER(FIND("2F",ScheduleCompile!H273)),ISNUMBER(FIND("3F",ScheduleCompile!H273)),ISNUMBER(FIND("6F",ScheduleCompile!H273)),ISNUMBER(FIND("7F",ScheduleCompile!H273)),ISNUMBER(FIND("9F",ScheduleCompile!H273)),ISNUMBER(FIND("4F",ScheduleCompile!H273))),VALUE(LEFT(ScheduleCompile!H273,FIND("F",ScheduleCompile!H273)-1)),ScheduleCompile!H273)))))),ISTEXT(ScheduleCompile!#REF!)),"ENDTABLE",IF(ISERROR(IF(ScheduleCompile!H273="Off",0,IF(ScheduleCompile!H273="On",1,IF(ISNUMBER(ScheduleCompile!H273),ScheduleCompile!H273/1,IF(ISTEXT(ScheduleCompile!H273),IF(OR(ISNUMBER(FIND("5F",ScheduleCompile!H273)),ISNUMBER(FIND("0F",ScheduleCompile!H273)),ISNUMBER(FIND("8F",ScheduleCompile!H273)),ISNUMBER(FIND("1F",ScheduleCompile!H273)),ISNUMBER(FIND("2F",ScheduleCompile!H273)),ISNUMBER(FIND("3F",ScheduleCompile!H273)),ISNUMBER(FIND("6F",ScheduleCompile!H273)),ISNUMBER(FIND("7F",ScheduleCompile!H273)),ISNUMBER(FIND("9F",ScheduleCompile!H273)),ISNUMBER(FIND("4F",ScheduleCompile!H273))),VALUE(LEFT(ScheduleCompile!H273,FIND("F",ScheduleCompile!H273)-1)),ScheduleCompile!H273)))))),"",IF(ScheduleCompile!H273="Off",0,IF(ScheduleCompile!H273="On",1,IF(ISNUMBER(ScheduleCompile!H273),ScheduleCompile!H273/1,IF(ISTEXT(ScheduleCompile!H273),IF(OR(ISNUMBER(FIND("5F",ScheduleCompile!H273)),ISNUMBER(FIND("0F",ScheduleCompile!H273)),ISNUMBER(FIND("8F",ScheduleCompile!H273)),ISNUMBER(FIND("1F",ScheduleCompile!H273)),ISNUMBER(FIND("2F",ScheduleCompile!H273)),ISNUMBER(FIND("3F",ScheduleCompile!H273)),ISNUMBER(FIND("6F",ScheduleCompile!H273)),ISNUMBER(FIND("7F",ScheduleCompile!H273)),ISNUMBER(FIND("9F",ScheduleCompile!H273)),ISNUMBER(FIND("4F",ScheduleCompile!H273))),VALUE(LEFT(ScheduleCompile!H273,FIND("F",ScheduleCompile!H273)-1)),ScheduleCompile!H273)))))))</f>
        <v>0.25</v>
      </c>
      <c r="N280" s="1">
        <f>IF(AND(ISERROR(IF(ScheduleCompile!I273="Off",0,IF(ScheduleCompile!I273="On",1,IF(ISNUMBER(ScheduleCompile!I273),ScheduleCompile!I273/1,IF(ISTEXT(ScheduleCompile!I273),IF(OR(ISNUMBER(FIND("5F",ScheduleCompile!I273)),ISNUMBER(FIND("0F",ScheduleCompile!I273)),ISNUMBER(FIND("8F",ScheduleCompile!I273)),ISNUMBER(FIND("1F",ScheduleCompile!I273)),ISNUMBER(FIND("2F",ScheduleCompile!I273)),ISNUMBER(FIND("3F",ScheduleCompile!I273)),ISNUMBER(FIND("6F",ScheduleCompile!I273)),ISNUMBER(FIND("7F",ScheduleCompile!I273)),ISNUMBER(FIND("9F",ScheduleCompile!I273)),ISNUMBER(FIND("4F",ScheduleCompile!I273))),VALUE(LEFT(ScheduleCompile!I273,FIND("F",ScheduleCompile!I273)-1)),ScheduleCompile!I273)))))),ISTEXT(ScheduleCompile!#REF!)),"ENDTABLE",IF(ISERROR(IF(ScheduleCompile!I273="Off",0,IF(ScheduleCompile!I273="On",1,IF(ISNUMBER(ScheduleCompile!I273),ScheduleCompile!I273/1,IF(ISTEXT(ScheduleCompile!I273),IF(OR(ISNUMBER(FIND("5F",ScheduleCompile!I273)),ISNUMBER(FIND("0F",ScheduleCompile!I273)),ISNUMBER(FIND("8F",ScheduleCompile!I273)),ISNUMBER(FIND("1F",ScheduleCompile!I273)),ISNUMBER(FIND("2F",ScheduleCompile!I273)),ISNUMBER(FIND("3F",ScheduleCompile!I273)),ISNUMBER(FIND("6F",ScheduleCompile!I273)),ISNUMBER(FIND("7F",ScheduleCompile!I273)),ISNUMBER(FIND("9F",ScheduleCompile!I273)),ISNUMBER(FIND("4F",ScheduleCompile!I273))),VALUE(LEFT(ScheduleCompile!I273,FIND("F",ScheduleCompile!I273)-1)),ScheduleCompile!I273)))))),"",IF(ScheduleCompile!I273="Off",0,IF(ScheduleCompile!I273="On",1,IF(ISNUMBER(ScheduleCompile!I273),ScheduleCompile!I273/1,IF(ISTEXT(ScheduleCompile!I273),IF(OR(ISNUMBER(FIND("5F",ScheduleCompile!I273)),ISNUMBER(FIND("0F",ScheduleCompile!I273)),ISNUMBER(FIND("8F",ScheduleCompile!I273)),ISNUMBER(FIND("1F",ScheduleCompile!I273)),ISNUMBER(FIND("2F",ScheduleCompile!I273)),ISNUMBER(FIND("3F",ScheduleCompile!I273)),ISNUMBER(FIND("6F",ScheduleCompile!I273)),ISNUMBER(FIND("7F",ScheduleCompile!I273)),ISNUMBER(FIND("9F",ScheduleCompile!I273)),ISNUMBER(FIND("4F",ScheduleCompile!I273))),VALUE(LEFT(ScheduleCompile!I273,FIND("F",ScheduleCompile!I273)-1)),ScheduleCompile!I273)))))))</f>
        <v>0.25</v>
      </c>
      <c r="O280" s="1">
        <f>IF(AND(ISERROR(IF(ScheduleCompile!J273="Off",0,IF(ScheduleCompile!J273="On",1,IF(ISNUMBER(ScheduleCompile!J273),ScheduleCompile!J273/1,IF(ISTEXT(ScheduleCompile!J273),IF(OR(ISNUMBER(FIND("5F",ScheduleCompile!J273)),ISNUMBER(FIND("0F",ScheduleCompile!J273)),ISNUMBER(FIND("8F",ScheduleCompile!J273)),ISNUMBER(FIND("1F",ScheduleCompile!J273)),ISNUMBER(FIND("2F",ScheduleCompile!J273)),ISNUMBER(FIND("3F",ScheduleCompile!J273)),ISNUMBER(FIND("6F",ScheduleCompile!J273)),ISNUMBER(FIND("7F",ScheduleCompile!J273)),ISNUMBER(FIND("9F",ScheduleCompile!J273)),ISNUMBER(FIND("4F",ScheduleCompile!J273))),VALUE(LEFT(ScheduleCompile!J273,FIND("F",ScheduleCompile!J273)-1)),ScheduleCompile!J273)))))),ISTEXT(ScheduleCompile!#REF!)),"ENDTABLE",IF(ISERROR(IF(ScheduleCompile!J273="Off",0,IF(ScheduleCompile!J273="On",1,IF(ISNUMBER(ScheduleCompile!J273),ScheduleCompile!J273/1,IF(ISTEXT(ScheduleCompile!J273),IF(OR(ISNUMBER(FIND("5F",ScheduleCompile!J273)),ISNUMBER(FIND("0F",ScheduleCompile!J273)),ISNUMBER(FIND("8F",ScheduleCompile!J273)),ISNUMBER(FIND("1F",ScheduleCompile!J273)),ISNUMBER(FIND("2F",ScheduleCompile!J273)),ISNUMBER(FIND("3F",ScheduleCompile!J273)),ISNUMBER(FIND("6F",ScheduleCompile!J273)),ISNUMBER(FIND("7F",ScheduleCompile!J273)),ISNUMBER(FIND("9F",ScheduleCompile!J273)),ISNUMBER(FIND("4F",ScheduleCompile!J273))),VALUE(LEFT(ScheduleCompile!J273,FIND("F",ScheduleCompile!J273)-1)),ScheduleCompile!J273)))))),"",IF(ScheduleCompile!J273="Off",0,IF(ScheduleCompile!J273="On",1,IF(ISNUMBER(ScheduleCompile!J273),ScheduleCompile!J273/1,IF(ISTEXT(ScheduleCompile!J273),IF(OR(ISNUMBER(FIND("5F",ScheduleCompile!J273)),ISNUMBER(FIND("0F",ScheduleCompile!J273)),ISNUMBER(FIND("8F",ScheduleCompile!J273)),ISNUMBER(FIND("1F",ScheduleCompile!J273)),ISNUMBER(FIND("2F",ScheduleCompile!J273)),ISNUMBER(FIND("3F",ScheduleCompile!J273)),ISNUMBER(FIND("6F",ScheduleCompile!J273)),ISNUMBER(FIND("7F",ScheduleCompile!J273)),ISNUMBER(FIND("9F",ScheduleCompile!J273)),ISNUMBER(FIND("4F",ScheduleCompile!J273))),VALUE(LEFT(ScheduleCompile!J273,FIND("F",ScheduleCompile!J273)-1)),ScheduleCompile!J273)))))))</f>
        <v>0.25</v>
      </c>
      <c r="P280" s="1">
        <f>IF(AND(ISERROR(IF(ScheduleCompile!K273="Off",0,IF(ScheduleCompile!K273="On",1,IF(ISNUMBER(ScheduleCompile!K273),ScheduleCompile!K273/1,IF(ISTEXT(ScheduleCompile!K273),IF(OR(ISNUMBER(FIND("5F",ScheduleCompile!K273)),ISNUMBER(FIND("0F",ScheduleCompile!K273)),ISNUMBER(FIND("8F",ScheduleCompile!K273)),ISNUMBER(FIND("1F",ScheduleCompile!K273)),ISNUMBER(FIND("2F",ScheduleCompile!K273)),ISNUMBER(FIND("3F",ScheduleCompile!K273)),ISNUMBER(FIND("6F",ScheduleCompile!K273)),ISNUMBER(FIND("7F",ScheduleCompile!K273)),ISNUMBER(FIND("9F",ScheduleCompile!K273)),ISNUMBER(FIND("4F",ScheduleCompile!K273))),VALUE(LEFT(ScheduleCompile!K273,FIND("F",ScheduleCompile!K273)-1)),ScheduleCompile!K273)))))),ISTEXT(ScheduleCompile!#REF!)),"ENDTABLE",IF(ISERROR(IF(ScheduleCompile!K273="Off",0,IF(ScheduleCompile!K273="On",1,IF(ISNUMBER(ScheduleCompile!K273),ScheduleCompile!K273/1,IF(ISTEXT(ScheduleCompile!K273),IF(OR(ISNUMBER(FIND("5F",ScheduleCompile!K273)),ISNUMBER(FIND("0F",ScheduleCompile!K273)),ISNUMBER(FIND("8F",ScheduleCompile!K273)),ISNUMBER(FIND("1F",ScheduleCompile!K273)),ISNUMBER(FIND("2F",ScheduleCompile!K273)),ISNUMBER(FIND("3F",ScheduleCompile!K273)),ISNUMBER(FIND("6F",ScheduleCompile!K273)),ISNUMBER(FIND("7F",ScheduleCompile!K273)),ISNUMBER(FIND("9F",ScheduleCompile!K273)),ISNUMBER(FIND("4F",ScheduleCompile!K273))),VALUE(LEFT(ScheduleCompile!K273,FIND("F",ScheduleCompile!K273)-1)),ScheduleCompile!K273)))))),"",IF(ScheduleCompile!K273="Off",0,IF(ScheduleCompile!K273="On",1,IF(ISNUMBER(ScheduleCompile!K273),ScheduleCompile!K273/1,IF(ISTEXT(ScheduleCompile!K273),IF(OR(ISNUMBER(FIND("5F",ScheduleCompile!K273)),ISNUMBER(FIND("0F",ScheduleCompile!K273)),ISNUMBER(FIND("8F",ScheduleCompile!K273)),ISNUMBER(FIND("1F",ScheduleCompile!K273)),ISNUMBER(FIND("2F",ScheduleCompile!K273)),ISNUMBER(FIND("3F",ScheduleCompile!K273)),ISNUMBER(FIND("6F",ScheduleCompile!K273)),ISNUMBER(FIND("7F",ScheduleCompile!K273)),ISNUMBER(FIND("9F",ScheduleCompile!K273)),ISNUMBER(FIND("4F",ScheduleCompile!K273))),VALUE(LEFT(ScheduleCompile!K273,FIND("F",ScheduleCompile!K273)-1)),ScheduleCompile!K273)))))))</f>
        <v>0.25</v>
      </c>
      <c r="Q280" s="1">
        <f>IF(AND(ISERROR(IF(ScheduleCompile!L273="Off",0,IF(ScheduleCompile!L273="On",1,IF(ISNUMBER(ScheduleCompile!L273),ScheduleCompile!L273/1,IF(ISTEXT(ScheduleCompile!L273),IF(OR(ISNUMBER(FIND("5F",ScheduleCompile!L273)),ISNUMBER(FIND("0F",ScheduleCompile!L273)),ISNUMBER(FIND("8F",ScheduleCompile!L273)),ISNUMBER(FIND("1F",ScheduleCompile!L273)),ISNUMBER(FIND("2F",ScheduleCompile!L273)),ISNUMBER(FIND("3F",ScheduleCompile!L273)),ISNUMBER(FIND("6F",ScheduleCompile!L273)),ISNUMBER(FIND("7F",ScheduleCompile!L273)),ISNUMBER(FIND("9F",ScheduleCompile!L273)),ISNUMBER(FIND("4F",ScheduleCompile!L273))),VALUE(LEFT(ScheduleCompile!L273,FIND("F",ScheduleCompile!L273)-1)),ScheduleCompile!L273)))))),ISTEXT(ScheduleCompile!#REF!)),"ENDTABLE",IF(ISERROR(IF(ScheduleCompile!L273="Off",0,IF(ScheduleCompile!L273="On",1,IF(ISNUMBER(ScheduleCompile!L273),ScheduleCompile!L273/1,IF(ISTEXT(ScheduleCompile!L273),IF(OR(ISNUMBER(FIND("5F",ScheduleCompile!L273)),ISNUMBER(FIND("0F",ScheduleCompile!L273)),ISNUMBER(FIND("8F",ScheduleCompile!L273)),ISNUMBER(FIND("1F",ScheduleCompile!L273)),ISNUMBER(FIND("2F",ScheduleCompile!L273)),ISNUMBER(FIND("3F",ScheduleCompile!L273)),ISNUMBER(FIND("6F",ScheduleCompile!L273)),ISNUMBER(FIND("7F",ScheduleCompile!L273)),ISNUMBER(FIND("9F",ScheduleCompile!L273)),ISNUMBER(FIND("4F",ScheduleCompile!L273))),VALUE(LEFT(ScheduleCompile!L273,FIND("F",ScheduleCompile!L273)-1)),ScheduleCompile!L273)))))),"",IF(ScheduleCompile!L273="Off",0,IF(ScheduleCompile!L273="On",1,IF(ISNUMBER(ScheduleCompile!L273),ScheduleCompile!L273/1,IF(ISTEXT(ScheduleCompile!L273),IF(OR(ISNUMBER(FIND("5F",ScheduleCompile!L273)),ISNUMBER(FIND("0F",ScheduleCompile!L273)),ISNUMBER(FIND("8F",ScheduleCompile!L273)),ISNUMBER(FIND("1F",ScheduleCompile!L273)),ISNUMBER(FIND("2F",ScheduleCompile!L273)),ISNUMBER(FIND("3F",ScheduleCompile!L273)),ISNUMBER(FIND("6F",ScheduleCompile!L273)),ISNUMBER(FIND("7F",ScheduleCompile!L273)),ISNUMBER(FIND("9F",ScheduleCompile!L273)),ISNUMBER(FIND("4F",ScheduleCompile!L273))),VALUE(LEFT(ScheduleCompile!L273,FIND("F",ScheduleCompile!L273)-1)),ScheduleCompile!L273)))))))</f>
        <v>0.25</v>
      </c>
      <c r="R280" s="1">
        <f>IF(AND(ISERROR(IF(ScheduleCompile!M273="Off",0,IF(ScheduleCompile!M273="On",1,IF(ISNUMBER(ScheduleCompile!M273),ScheduleCompile!M273/1,IF(ISTEXT(ScheduleCompile!M273),IF(OR(ISNUMBER(FIND("5F",ScheduleCompile!M273)),ISNUMBER(FIND("0F",ScheduleCompile!M273)),ISNUMBER(FIND("8F",ScheduleCompile!M273)),ISNUMBER(FIND("1F",ScheduleCompile!M273)),ISNUMBER(FIND("2F",ScheduleCompile!M273)),ISNUMBER(FIND("3F",ScheduleCompile!M273)),ISNUMBER(FIND("6F",ScheduleCompile!M273)),ISNUMBER(FIND("7F",ScheduleCompile!M273)),ISNUMBER(FIND("9F",ScheduleCompile!M273)),ISNUMBER(FIND("4F",ScheduleCompile!M273))),VALUE(LEFT(ScheduleCompile!M273,FIND("F",ScheduleCompile!M273)-1)),ScheduleCompile!M273)))))),ISTEXT(ScheduleCompile!#REF!)),"ENDTABLE",IF(ISERROR(IF(ScheduleCompile!M273="Off",0,IF(ScheduleCompile!M273="On",1,IF(ISNUMBER(ScheduleCompile!M273),ScheduleCompile!M273/1,IF(ISTEXT(ScheduleCompile!M273),IF(OR(ISNUMBER(FIND("5F",ScheduleCompile!M273)),ISNUMBER(FIND("0F",ScheduleCompile!M273)),ISNUMBER(FIND("8F",ScheduleCompile!M273)),ISNUMBER(FIND("1F",ScheduleCompile!M273)),ISNUMBER(FIND("2F",ScheduleCompile!M273)),ISNUMBER(FIND("3F",ScheduleCompile!M273)),ISNUMBER(FIND("6F",ScheduleCompile!M273)),ISNUMBER(FIND("7F",ScheduleCompile!M273)),ISNUMBER(FIND("9F",ScheduleCompile!M273)),ISNUMBER(FIND("4F",ScheduleCompile!M273))),VALUE(LEFT(ScheduleCompile!M273,FIND("F",ScheduleCompile!M273)-1)),ScheduleCompile!M273)))))),"",IF(ScheduleCompile!M273="Off",0,IF(ScheduleCompile!M273="On",1,IF(ISNUMBER(ScheduleCompile!M273),ScheduleCompile!M273/1,IF(ISTEXT(ScheduleCompile!M273),IF(OR(ISNUMBER(FIND("5F",ScheduleCompile!M273)),ISNUMBER(FIND("0F",ScheduleCompile!M273)),ISNUMBER(FIND("8F",ScheduleCompile!M273)),ISNUMBER(FIND("1F",ScheduleCompile!M273)),ISNUMBER(FIND("2F",ScheduleCompile!M273)),ISNUMBER(FIND("3F",ScheduleCompile!M273)),ISNUMBER(FIND("6F",ScheduleCompile!M273)),ISNUMBER(FIND("7F",ScheduleCompile!M273)),ISNUMBER(FIND("9F",ScheduleCompile!M273)),ISNUMBER(FIND("4F",ScheduleCompile!M273))),VALUE(LEFT(ScheduleCompile!M273,FIND("F",ScheduleCompile!M273)-1)),ScheduleCompile!M273)))))))</f>
        <v>0.25</v>
      </c>
      <c r="S280" s="1">
        <f>IF(AND(ISERROR(IF(ScheduleCompile!N273="Off",0,IF(ScheduleCompile!N273="On",1,IF(ISNUMBER(ScheduleCompile!N273),ScheduleCompile!N273/1,IF(ISTEXT(ScheduleCompile!N273),IF(OR(ISNUMBER(FIND("5F",ScheduleCompile!N273)),ISNUMBER(FIND("0F",ScheduleCompile!N273)),ISNUMBER(FIND("8F",ScheduleCompile!N273)),ISNUMBER(FIND("1F",ScheduleCompile!N273)),ISNUMBER(FIND("2F",ScheduleCompile!N273)),ISNUMBER(FIND("3F",ScheduleCompile!N273)),ISNUMBER(FIND("6F",ScheduleCompile!N273)),ISNUMBER(FIND("7F",ScheduleCompile!N273)),ISNUMBER(FIND("9F",ScheduleCompile!N273)),ISNUMBER(FIND("4F",ScheduleCompile!N273))),VALUE(LEFT(ScheduleCompile!N273,FIND("F",ScheduleCompile!N273)-1)),ScheduleCompile!N273)))))),ISTEXT(ScheduleCompile!#REF!)),"ENDTABLE",IF(ISERROR(IF(ScheduleCompile!N273="Off",0,IF(ScheduleCompile!N273="On",1,IF(ISNUMBER(ScheduleCompile!N273),ScheduleCompile!N273/1,IF(ISTEXT(ScheduleCompile!N273),IF(OR(ISNUMBER(FIND("5F",ScheduleCompile!N273)),ISNUMBER(FIND("0F",ScheduleCompile!N273)),ISNUMBER(FIND("8F",ScheduleCompile!N273)),ISNUMBER(FIND("1F",ScheduleCompile!N273)),ISNUMBER(FIND("2F",ScheduleCompile!N273)),ISNUMBER(FIND("3F",ScheduleCompile!N273)),ISNUMBER(FIND("6F",ScheduleCompile!N273)),ISNUMBER(FIND("7F",ScheduleCompile!N273)),ISNUMBER(FIND("9F",ScheduleCompile!N273)),ISNUMBER(FIND("4F",ScheduleCompile!N273))),VALUE(LEFT(ScheduleCompile!N273,FIND("F",ScheduleCompile!N273)-1)),ScheduleCompile!N273)))))),"",IF(ScheduleCompile!N273="Off",0,IF(ScheduleCompile!N273="On",1,IF(ISNUMBER(ScheduleCompile!N273),ScheduleCompile!N273/1,IF(ISTEXT(ScheduleCompile!N273),IF(OR(ISNUMBER(FIND("5F",ScheduleCompile!N273)),ISNUMBER(FIND("0F",ScheduleCompile!N273)),ISNUMBER(FIND("8F",ScheduleCompile!N273)),ISNUMBER(FIND("1F",ScheduleCompile!N273)),ISNUMBER(FIND("2F",ScheduleCompile!N273)),ISNUMBER(FIND("3F",ScheduleCompile!N273)),ISNUMBER(FIND("6F",ScheduleCompile!N273)),ISNUMBER(FIND("7F",ScheduleCompile!N273)),ISNUMBER(FIND("9F",ScheduleCompile!N273)),ISNUMBER(FIND("4F",ScheduleCompile!N273))),VALUE(LEFT(ScheduleCompile!N273,FIND("F",ScheduleCompile!N273)-1)),ScheduleCompile!N273)))))))</f>
        <v>0.25</v>
      </c>
      <c r="T280" s="1">
        <f>IF(AND(ISERROR(IF(ScheduleCompile!O273="Off",0,IF(ScheduleCompile!O273="On",1,IF(ISNUMBER(ScheduleCompile!O273),ScheduleCompile!O273/1,IF(ISTEXT(ScheduleCompile!O273),IF(OR(ISNUMBER(FIND("5F",ScheduleCompile!O273)),ISNUMBER(FIND("0F",ScheduleCompile!O273)),ISNUMBER(FIND("8F",ScheduleCompile!O273)),ISNUMBER(FIND("1F",ScheduleCompile!O273)),ISNUMBER(FIND("2F",ScheduleCompile!O273)),ISNUMBER(FIND("3F",ScheduleCompile!O273)),ISNUMBER(FIND("6F",ScheduleCompile!O273)),ISNUMBER(FIND("7F",ScheduleCompile!O273)),ISNUMBER(FIND("9F",ScheduleCompile!O273)),ISNUMBER(FIND("4F",ScheduleCompile!O273))),VALUE(LEFT(ScheduleCompile!O273,FIND("F",ScheduleCompile!O273)-1)),ScheduleCompile!O273)))))),ISTEXT(ScheduleCompile!#REF!)),"ENDTABLE",IF(ISERROR(IF(ScheduleCompile!O273="Off",0,IF(ScheduleCompile!O273="On",1,IF(ISNUMBER(ScheduleCompile!O273),ScheduleCompile!O273/1,IF(ISTEXT(ScheduleCompile!O273),IF(OR(ISNUMBER(FIND("5F",ScheduleCompile!O273)),ISNUMBER(FIND("0F",ScheduleCompile!O273)),ISNUMBER(FIND("8F",ScheduleCompile!O273)),ISNUMBER(FIND("1F",ScheduleCompile!O273)),ISNUMBER(FIND("2F",ScheduleCompile!O273)),ISNUMBER(FIND("3F",ScheduleCompile!O273)),ISNUMBER(FIND("6F",ScheduleCompile!O273)),ISNUMBER(FIND("7F",ScheduleCompile!O273)),ISNUMBER(FIND("9F",ScheduleCompile!O273)),ISNUMBER(FIND("4F",ScheduleCompile!O273))),VALUE(LEFT(ScheduleCompile!O273,FIND("F",ScheduleCompile!O273)-1)),ScheduleCompile!O273)))))),"",IF(ScheduleCompile!O273="Off",0,IF(ScheduleCompile!O273="On",1,IF(ISNUMBER(ScheduleCompile!O273),ScheduleCompile!O273/1,IF(ISTEXT(ScheduleCompile!O273),IF(OR(ISNUMBER(FIND("5F",ScheduleCompile!O273)),ISNUMBER(FIND("0F",ScheduleCompile!O273)),ISNUMBER(FIND("8F",ScheduleCompile!O273)),ISNUMBER(FIND("1F",ScheduleCompile!O273)),ISNUMBER(FIND("2F",ScheduleCompile!O273)),ISNUMBER(FIND("3F",ScheduleCompile!O273)),ISNUMBER(FIND("6F",ScheduleCompile!O273)),ISNUMBER(FIND("7F",ScheduleCompile!O273)),ISNUMBER(FIND("9F",ScheduleCompile!O273)),ISNUMBER(FIND("4F",ScheduleCompile!O273))),VALUE(LEFT(ScheduleCompile!O273,FIND("F",ScheduleCompile!O273)-1)),ScheduleCompile!O273)))))))</f>
        <v>0.25</v>
      </c>
      <c r="U280" s="1">
        <f>IF(AND(ISERROR(IF(ScheduleCompile!P273="Off",0,IF(ScheduleCompile!P273="On",1,IF(ISNUMBER(ScheduleCompile!P273),ScheduleCompile!P273/1,IF(ISTEXT(ScheduleCompile!P273),IF(OR(ISNUMBER(FIND("5F",ScheduleCompile!P273)),ISNUMBER(FIND("0F",ScheduleCompile!P273)),ISNUMBER(FIND("8F",ScheduleCompile!P273)),ISNUMBER(FIND("1F",ScheduleCompile!P273)),ISNUMBER(FIND("2F",ScheduleCompile!P273)),ISNUMBER(FIND("3F",ScheduleCompile!P273)),ISNUMBER(FIND("6F",ScheduleCompile!P273)),ISNUMBER(FIND("7F",ScheduleCompile!P273)),ISNUMBER(FIND("9F",ScheduleCompile!P273)),ISNUMBER(FIND("4F",ScheduleCompile!P273))),VALUE(LEFT(ScheduleCompile!P273,FIND("F",ScheduleCompile!P273)-1)),ScheduleCompile!P273)))))),ISTEXT(ScheduleCompile!#REF!)),"ENDTABLE",IF(ISERROR(IF(ScheduleCompile!P273="Off",0,IF(ScheduleCompile!P273="On",1,IF(ISNUMBER(ScheduleCompile!P273),ScheduleCompile!P273/1,IF(ISTEXT(ScheduleCompile!P273),IF(OR(ISNUMBER(FIND("5F",ScheduleCompile!P273)),ISNUMBER(FIND("0F",ScheduleCompile!P273)),ISNUMBER(FIND("8F",ScheduleCompile!P273)),ISNUMBER(FIND("1F",ScheduleCompile!P273)),ISNUMBER(FIND("2F",ScheduleCompile!P273)),ISNUMBER(FIND("3F",ScheduleCompile!P273)),ISNUMBER(FIND("6F",ScheduleCompile!P273)),ISNUMBER(FIND("7F",ScheduleCompile!P273)),ISNUMBER(FIND("9F",ScheduleCompile!P273)),ISNUMBER(FIND("4F",ScheduleCompile!P273))),VALUE(LEFT(ScheduleCompile!P273,FIND("F",ScheduleCompile!P273)-1)),ScheduleCompile!P273)))))),"",IF(ScheduleCompile!P273="Off",0,IF(ScheduleCompile!P273="On",1,IF(ISNUMBER(ScheduleCompile!P273),ScheduleCompile!P273/1,IF(ISTEXT(ScheduleCompile!P273),IF(OR(ISNUMBER(FIND("5F",ScheduleCompile!P273)),ISNUMBER(FIND("0F",ScheduleCompile!P273)),ISNUMBER(FIND("8F",ScheduleCompile!P273)),ISNUMBER(FIND("1F",ScheduleCompile!P273)),ISNUMBER(FIND("2F",ScheduleCompile!P273)),ISNUMBER(FIND("3F",ScheduleCompile!P273)),ISNUMBER(FIND("6F",ScheduleCompile!P273)),ISNUMBER(FIND("7F",ScheduleCompile!P273)),ISNUMBER(FIND("9F",ScheduleCompile!P273)),ISNUMBER(FIND("4F",ScheduleCompile!P273))),VALUE(LEFT(ScheduleCompile!P273,FIND("F",ScheduleCompile!P273)-1)),ScheduleCompile!P273)))))))</f>
        <v>0.25</v>
      </c>
      <c r="V280" s="1">
        <f>IF(AND(ISERROR(IF(ScheduleCompile!Q273="Off",0,IF(ScheduleCompile!Q273="On",1,IF(ISNUMBER(ScheduleCompile!Q273),ScheduleCompile!Q273/1,IF(ISTEXT(ScheduleCompile!Q273),IF(OR(ISNUMBER(FIND("5F",ScheduleCompile!Q273)),ISNUMBER(FIND("0F",ScheduleCompile!Q273)),ISNUMBER(FIND("8F",ScheduleCompile!Q273)),ISNUMBER(FIND("1F",ScheduleCompile!Q273)),ISNUMBER(FIND("2F",ScheduleCompile!Q273)),ISNUMBER(FIND("3F",ScheduleCompile!Q273)),ISNUMBER(FIND("6F",ScheduleCompile!Q273)),ISNUMBER(FIND("7F",ScheduleCompile!Q273)),ISNUMBER(FIND("9F",ScheduleCompile!Q273)),ISNUMBER(FIND("4F",ScheduleCompile!Q273))),VALUE(LEFT(ScheduleCompile!Q273,FIND("F",ScheduleCompile!Q273)-1)),ScheduleCompile!Q273)))))),ISTEXT(ScheduleCompile!#REF!)),"ENDTABLE",IF(ISERROR(IF(ScheduleCompile!Q273="Off",0,IF(ScheduleCompile!Q273="On",1,IF(ISNUMBER(ScheduleCompile!Q273),ScheduleCompile!Q273/1,IF(ISTEXT(ScheduleCompile!Q273),IF(OR(ISNUMBER(FIND("5F",ScheduleCompile!Q273)),ISNUMBER(FIND("0F",ScheduleCompile!Q273)),ISNUMBER(FIND("8F",ScheduleCompile!Q273)),ISNUMBER(FIND("1F",ScheduleCompile!Q273)),ISNUMBER(FIND("2F",ScheduleCompile!Q273)),ISNUMBER(FIND("3F",ScheduleCompile!Q273)),ISNUMBER(FIND("6F",ScheduleCompile!Q273)),ISNUMBER(FIND("7F",ScheduleCompile!Q273)),ISNUMBER(FIND("9F",ScheduleCompile!Q273)),ISNUMBER(FIND("4F",ScheduleCompile!Q273))),VALUE(LEFT(ScheduleCompile!Q273,FIND("F",ScheduleCompile!Q273)-1)),ScheduleCompile!Q273)))))),"",IF(ScheduleCompile!Q273="Off",0,IF(ScheduleCompile!Q273="On",1,IF(ISNUMBER(ScheduleCompile!Q273),ScheduleCompile!Q273/1,IF(ISTEXT(ScheduleCompile!Q273),IF(OR(ISNUMBER(FIND("5F",ScheduleCompile!Q273)),ISNUMBER(FIND("0F",ScheduleCompile!Q273)),ISNUMBER(FIND("8F",ScheduleCompile!Q273)),ISNUMBER(FIND("1F",ScheduleCompile!Q273)),ISNUMBER(FIND("2F",ScheduleCompile!Q273)),ISNUMBER(FIND("3F",ScheduleCompile!Q273)),ISNUMBER(FIND("6F",ScheduleCompile!Q273)),ISNUMBER(FIND("7F",ScheduleCompile!Q273)),ISNUMBER(FIND("9F",ScheduleCompile!Q273)),ISNUMBER(FIND("4F",ScheduleCompile!Q273))),VALUE(LEFT(ScheduleCompile!Q273,FIND("F",ScheduleCompile!Q273)-1)),ScheduleCompile!Q273)))))))</f>
        <v>0.25</v>
      </c>
      <c r="W280" s="1">
        <f>IF(AND(ISERROR(IF(ScheduleCompile!R273="Off",0,IF(ScheduleCompile!R273="On",1,IF(ISNUMBER(ScheduleCompile!R273),ScheduleCompile!R273/1,IF(ISTEXT(ScheduleCompile!R273),IF(OR(ISNUMBER(FIND("5F",ScheduleCompile!R273)),ISNUMBER(FIND("0F",ScheduleCompile!R273)),ISNUMBER(FIND("8F",ScheduleCompile!R273)),ISNUMBER(FIND("1F",ScheduleCompile!R273)),ISNUMBER(FIND("2F",ScheduleCompile!R273)),ISNUMBER(FIND("3F",ScheduleCompile!R273)),ISNUMBER(FIND("6F",ScheduleCompile!R273)),ISNUMBER(FIND("7F",ScheduleCompile!R273)),ISNUMBER(FIND("9F",ScheduleCompile!R273)),ISNUMBER(FIND("4F",ScheduleCompile!R273))),VALUE(LEFT(ScheduleCompile!R273,FIND("F",ScheduleCompile!R273)-1)),ScheduleCompile!R273)))))),ISTEXT(ScheduleCompile!#REF!)),"ENDTABLE",IF(ISERROR(IF(ScheduleCompile!R273="Off",0,IF(ScheduleCompile!R273="On",1,IF(ISNUMBER(ScheduleCompile!R273),ScheduleCompile!R273/1,IF(ISTEXT(ScheduleCompile!R273),IF(OR(ISNUMBER(FIND("5F",ScheduleCompile!R273)),ISNUMBER(FIND("0F",ScheduleCompile!R273)),ISNUMBER(FIND("8F",ScheduleCompile!R273)),ISNUMBER(FIND("1F",ScheduleCompile!R273)),ISNUMBER(FIND("2F",ScheduleCompile!R273)),ISNUMBER(FIND("3F",ScheduleCompile!R273)),ISNUMBER(FIND("6F",ScheduleCompile!R273)),ISNUMBER(FIND("7F",ScheduleCompile!R273)),ISNUMBER(FIND("9F",ScheduleCompile!R273)),ISNUMBER(FIND("4F",ScheduleCompile!R273))),VALUE(LEFT(ScheduleCompile!R273,FIND("F",ScheduleCompile!R273)-1)),ScheduleCompile!R273)))))),"",IF(ScheduleCompile!R273="Off",0,IF(ScheduleCompile!R273="On",1,IF(ISNUMBER(ScheduleCompile!R273),ScheduleCompile!R273/1,IF(ISTEXT(ScheduleCompile!R273),IF(OR(ISNUMBER(FIND("5F",ScheduleCompile!R273)),ISNUMBER(FIND("0F",ScheduleCompile!R273)),ISNUMBER(FIND("8F",ScheduleCompile!R273)),ISNUMBER(FIND("1F",ScheduleCompile!R273)),ISNUMBER(FIND("2F",ScheduleCompile!R273)),ISNUMBER(FIND("3F",ScheduleCompile!R273)),ISNUMBER(FIND("6F",ScheduleCompile!R273)),ISNUMBER(FIND("7F",ScheduleCompile!R273)),ISNUMBER(FIND("9F",ScheduleCompile!R273)),ISNUMBER(FIND("4F",ScheduleCompile!R273))),VALUE(LEFT(ScheduleCompile!R273,FIND("F",ScheduleCompile!R273)-1)),ScheduleCompile!R273)))))))</f>
        <v>0.25</v>
      </c>
      <c r="X280" s="1">
        <f>IF(AND(ISERROR(IF(ScheduleCompile!S273="Off",0,IF(ScheduleCompile!S273="On",1,IF(ISNUMBER(ScheduleCompile!S273),ScheduleCompile!S273/1,IF(ISTEXT(ScheduleCompile!S273),IF(OR(ISNUMBER(FIND("5F",ScheduleCompile!S273)),ISNUMBER(FIND("0F",ScheduleCompile!S273)),ISNUMBER(FIND("8F",ScheduleCompile!S273)),ISNUMBER(FIND("1F",ScheduleCompile!S273)),ISNUMBER(FIND("2F",ScheduleCompile!S273)),ISNUMBER(FIND("3F",ScheduleCompile!S273)),ISNUMBER(FIND("6F",ScheduleCompile!S273)),ISNUMBER(FIND("7F",ScheduleCompile!S273)),ISNUMBER(FIND("9F",ScheduleCompile!S273)),ISNUMBER(FIND("4F",ScheduleCompile!S273))),VALUE(LEFT(ScheduleCompile!S273,FIND("F",ScheduleCompile!S273)-1)),ScheduleCompile!S273)))))),ISTEXT(ScheduleCompile!#REF!)),"ENDTABLE",IF(ISERROR(IF(ScheduleCompile!S273="Off",0,IF(ScheduleCompile!S273="On",1,IF(ISNUMBER(ScheduleCompile!S273),ScheduleCompile!S273/1,IF(ISTEXT(ScheduleCompile!S273),IF(OR(ISNUMBER(FIND("5F",ScheduleCompile!S273)),ISNUMBER(FIND("0F",ScheduleCompile!S273)),ISNUMBER(FIND("8F",ScheduleCompile!S273)),ISNUMBER(FIND("1F",ScheduleCompile!S273)),ISNUMBER(FIND("2F",ScheduleCompile!S273)),ISNUMBER(FIND("3F",ScheduleCompile!S273)),ISNUMBER(FIND("6F",ScheduleCompile!S273)),ISNUMBER(FIND("7F",ScheduleCompile!S273)),ISNUMBER(FIND("9F",ScheduleCompile!S273)),ISNUMBER(FIND("4F",ScheduleCompile!S273))),VALUE(LEFT(ScheduleCompile!S273,FIND("F",ScheduleCompile!S273)-1)),ScheduleCompile!S273)))))),"",IF(ScheduleCompile!S273="Off",0,IF(ScheduleCompile!S273="On",1,IF(ISNUMBER(ScheduleCompile!S273),ScheduleCompile!S273/1,IF(ISTEXT(ScheduleCompile!S273),IF(OR(ISNUMBER(FIND("5F",ScheduleCompile!S273)),ISNUMBER(FIND("0F",ScheduleCompile!S273)),ISNUMBER(FIND("8F",ScheduleCompile!S273)),ISNUMBER(FIND("1F",ScheduleCompile!S273)),ISNUMBER(FIND("2F",ScheduleCompile!S273)),ISNUMBER(FIND("3F",ScheduleCompile!S273)),ISNUMBER(FIND("6F",ScheduleCompile!S273)),ISNUMBER(FIND("7F",ScheduleCompile!S273)),ISNUMBER(FIND("9F",ScheduleCompile!S273)),ISNUMBER(FIND("4F",ScheduleCompile!S273))),VALUE(LEFT(ScheduleCompile!S273,FIND("F",ScheduleCompile!S273)-1)),ScheduleCompile!S273)))))))</f>
        <v>0.25</v>
      </c>
      <c r="Y280" s="1">
        <f>IF(AND(ISERROR(IF(ScheduleCompile!T273="Off",0,IF(ScheduleCompile!T273="On",1,IF(ISNUMBER(ScheduleCompile!T273),ScheduleCompile!T273/1,IF(ISTEXT(ScheduleCompile!T273),IF(OR(ISNUMBER(FIND("5F",ScheduleCompile!T273)),ISNUMBER(FIND("0F",ScheduleCompile!T273)),ISNUMBER(FIND("8F",ScheduleCompile!T273)),ISNUMBER(FIND("1F",ScheduleCompile!T273)),ISNUMBER(FIND("2F",ScheduleCompile!T273)),ISNUMBER(FIND("3F",ScheduleCompile!T273)),ISNUMBER(FIND("6F",ScheduleCompile!T273)),ISNUMBER(FIND("7F",ScheduleCompile!T273)),ISNUMBER(FIND("9F",ScheduleCompile!T273)),ISNUMBER(FIND("4F",ScheduleCompile!T273))),VALUE(LEFT(ScheduleCompile!T273,FIND("F",ScheduleCompile!T273)-1)),ScheduleCompile!T273)))))),ISTEXT(ScheduleCompile!#REF!)),"ENDTABLE",IF(ISERROR(IF(ScheduleCompile!T273="Off",0,IF(ScheduleCompile!T273="On",1,IF(ISNUMBER(ScheduleCompile!T273),ScheduleCompile!T273/1,IF(ISTEXT(ScheduleCompile!T273),IF(OR(ISNUMBER(FIND("5F",ScheduleCompile!T273)),ISNUMBER(FIND("0F",ScheduleCompile!T273)),ISNUMBER(FIND("8F",ScheduleCompile!T273)),ISNUMBER(FIND("1F",ScheduleCompile!T273)),ISNUMBER(FIND("2F",ScheduleCompile!T273)),ISNUMBER(FIND("3F",ScheduleCompile!T273)),ISNUMBER(FIND("6F",ScheduleCompile!T273)),ISNUMBER(FIND("7F",ScheduleCompile!T273)),ISNUMBER(FIND("9F",ScheduleCompile!T273)),ISNUMBER(FIND("4F",ScheduleCompile!T273))),VALUE(LEFT(ScheduleCompile!T273,FIND("F",ScheduleCompile!T273)-1)),ScheduleCompile!T273)))))),"",IF(ScheduleCompile!T273="Off",0,IF(ScheduleCompile!T273="On",1,IF(ISNUMBER(ScheduleCompile!T273),ScheduleCompile!T273/1,IF(ISTEXT(ScheduleCompile!T273),IF(OR(ISNUMBER(FIND("5F",ScheduleCompile!T273)),ISNUMBER(FIND("0F",ScheduleCompile!T273)),ISNUMBER(FIND("8F",ScheduleCompile!T273)),ISNUMBER(FIND("1F",ScheduleCompile!T273)),ISNUMBER(FIND("2F",ScheduleCompile!T273)),ISNUMBER(FIND("3F",ScheduleCompile!T273)),ISNUMBER(FIND("6F",ScheduleCompile!T273)),ISNUMBER(FIND("7F",ScheduleCompile!T273)),ISNUMBER(FIND("9F",ScheduleCompile!T273)),ISNUMBER(FIND("4F",ScheduleCompile!T273))),VALUE(LEFT(ScheduleCompile!T273,FIND("F",ScheduleCompile!T273)-1)),ScheduleCompile!T273)))))))</f>
        <v>0.25</v>
      </c>
      <c r="Z280" s="1">
        <f>IF(AND(ISERROR(IF(ScheduleCompile!U273="Off",0,IF(ScheduleCompile!U273="On",1,IF(ISNUMBER(ScheduleCompile!U273),ScheduleCompile!U273/1,IF(ISTEXT(ScheduleCompile!U273),IF(OR(ISNUMBER(FIND("5F",ScheduleCompile!U273)),ISNUMBER(FIND("0F",ScheduleCompile!U273)),ISNUMBER(FIND("8F",ScheduleCompile!U273)),ISNUMBER(FIND("1F",ScheduleCompile!U273)),ISNUMBER(FIND("2F",ScheduleCompile!U273)),ISNUMBER(FIND("3F",ScheduleCompile!U273)),ISNUMBER(FIND("6F",ScheduleCompile!U273)),ISNUMBER(FIND("7F",ScheduleCompile!U273)),ISNUMBER(FIND("9F",ScheduleCompile!U273)),ISNUMBER(FIND("4F",ScheduleCompile!U273))),VALUE(LEFT(ScheduleCompile!U273,FIND("F",ScheduleCompile!U273)-1)),ScheduleCompile!U273)))))),ISTEXT(ScheduleCompile!#REF!)),"ENDTABLE",IF(ISERROR(IF(ScheduleCompile!U273="Off",0,IF(ScheduleCompile!U273="On",1,IF(ISNUMBER(ScheduleCompile!U273),ScheduleCompile!U273/1,IF(ISTEXT(ScheduleCompile!U273),IF(OR(ISNUMBER(FIND("5F",ScheduleCompile!U273)),ISNUMBER(FIND("0F",ScheduleCompile!U273)),ISNUMBER(FIND("8F",ScheduleCompile!U273)),ISNUMBER(FIND("1F",ScheduleCompile!U273)),ISNUMBER(FIND("2F",ScheduleCompile!U273)),ISNUMBER(FIND("3F",ScheduleCompile!U273)),ISNUMBER(FIND("6F",ScheduleCompile!U273)),ISNUMBER(FIND("7F",ScheduleCompile!U273)),ISNUMBER(FIND("9F",ScheduleCompile!U273)),ISNUMBER(FIND("4F",ScheduleCompile!U273))),VALUE(LEFT(ScheduleCompile!U273,FIND("F",ScheduleCompile!U273)-1)),ScheduleCompile!U273)))))),"",IF(ScheduleCompile!U273="Off",0,IF(ScheduleCompile!U273="On",1,IF(ISNUMBER(ScheduleCompile!U273),ScheduleCompile!U273/1,IF(ISTEXT(ScheduleCompile!U273),IF(OR(ISNUMBER(FIND("5F",ScheduleCompile!U273)),ISNUMBER(FIND("0F",ScheduleCompile!U273)),ISNUMBER(FIND("8F",ScheduleCompile!U273)),ISNUMBER(FIND("1F",ScheduleCompile!U273)),ISNUMBER(FIND("2F",ScheduleCompile!U273)),ISNUMBER(FIND("3F",ScheduleCompile!U273)),ISNUMBER(FIND("6F",ScheduleCompile!U273)),ISNUMBER(FIND("7F",ScheduleCompile!U273)),ISNUMBER(FIND("9F",ScheduleCompile!U273)),ISNUMBER(FIND("4F",ScheduleCompile!U273))),VALUE(LEFT(ScheduleCompile!U273,FIND("F",ScheduleCompile!U273)-1)),ScheduleCompile!U273)))))))</f>
        <v>0.25</v>
      </c>
      <c r="AA280" s="1">
        <f>IF(AND(ISERROR(IF(ScheduleCompile!V273="Off",0,IF(ScheduleCompile!V273="On",1,IF(ISNUMBER(ScheduleCompile!V273),ScheduleCompile!V273/1,IF(ISTEXT(ScheduleCompile!V273),IF(OR(ISNUMBER(FIND("5F",ScheduleCompile!V273)),ISNUMBER(FIND("0F",ScheduleCompile!V273)),ISNUMBER(FIND("8F",ScheduleCompile!V273)),ISNUMBER(FIND("1F",ScheduleCompile!V273)),ISNUMBER(FIND("2F",ScheduleCompile!V273)),ISNUMBER(FIND("3F",ScheduleCompile!V273)),ISNUMBER(FIND("6F",ScheduleCompile!V273)),ISNUMBER(FIND("7F",ScheduleCompile!V273)),ISNUMBER(FIND("9F",ScheduleCompile!V273)),ISNUMBER(FIND("4F",ScheduleCompile!V273))),VALUE(LEFT(ScheduleCompile!V273,FIND("F",ScheduleCompile!V273)-1)),ScheduleCompile!V273)))))),ISTEXT(ScheduleCompile!#REF!)),"ENDTABLE",IF(ISERROR(IF(ScheduleCompile!V273="Off",0,IF(ScheduleCompile!V273="On",1,IF(ISNUMBER(ScheduleCompile!V273),ScheduleCompile!V273/1,IF(ISTEXT(ScheduleCompile!V273),IF(OR(ISNUMBER(FIND("5F",ScheduleCompile!V273)),ISNUMBER(FIND("0F",ScheduleCompile!V273)),ISNUMBER(FIND("8F",ScheduleCompile!V273)),ISNUMBER(FIND("1F",ScheduleCompile!V273)),ISNUMBER(FIND("2F",ScheduleCompile!V273)),ISNUMBER(FIND("3F",ScheduleCompile!V273)),ISNUMBER(FIND("6F",ScheduleCompile!V273)),ISNUMBER(FIND("7F",ScheduleCompile!V273)),ISNUMBER(FIND("9F",ScheduleCompile!V273)),ISNUMBER(FIND("4F",ScheduleCompile!V273))),VALUE(LEFT(ScheduleCompile!V273,FIND("F",ScheduleCompile!V273)-1)),ScheduleCompile!V273)))))),"",IF(ScheduleCompile!V273="Off",0,IF(ScheduleCompile!V273="On",1,IF(ISNUMBER(ScheduleCompile!V273),ScheduleCompile!V273/1,IF(ISTEXT(ScheduleCompile!V273),IF(OR(ISNUMBER(FIND("5F",ScheduleCompile!V273)),ISNUMBER(FIND("0F",ScheduleCompile!V273)),ISNUMBER(FIND("8F",ScheduleCompile!V273)),ISNUMBER(FIND("1F",ScheduleCompile!V273)),ISNUMBER(FIND("2F",ScheduleCompile!V273)),ISNUMBER(FIND("3F",ScheduleCompile!V273)),ISNUMBER(FIND("6F",ScheduleCompile!V273)),ISNUMBER(FIND("7F",ScheduleCompile!V273)),ISNUMBER(FIND("9F",ScheduleCompile!V273)),ISNUMBER(FIND("4F",ScheduleCompile!V273))),VALUE(LEFT(ScheduleCompile!V273,FIND("F",ScheduleCompile!V273)-1)),ScheduleCompile!V273)))))))</f>
        <v>0.25</v>
      </c>
      <c r="AB280" s="1">
        <f>IF(AND(ISERROR(IF(ScheduleCompile!W273="Off",0,IF(ScheduleCompile!W273="On",1,IF(ISNUMBER(ScheduleCompile!W273),ScheduleCompile!W273/1,IF(ISTEXT(ScheduleCompile!W273),IF(OR(ISNUMBER(FIND("5F",ScheduleCompile!W273)),ISNUMBER(FIND("0F",ScheduleCompile!W273)),ISNUMBER(FIND("8F",ScheduleCompile!W273)),ISNUMBER(FIND("1F",ScheduleCompile!W273)),ISNUMBER(FIND("2F",ScheduleCompile!W273)),ISNUMBER(FIND("3F",ScheduleCompile!W273)),ISNUMBER(FIND("6F",ScheduleCompile!W273)),ISNUMBER(FIND("7F",ScheduleCompile!W273)),ISNUMBER(FIND("9F",ScheduleCompile!W273)),ISNUMBER(FIND("4F",ScheduleCompile!W273))),VALUE(LEFT(ScheduleCompile!W273,FIND("F",ScheduleCompile!W273)-1)),ScheduleCompile!W273)))))),ISTEXT(ScheduleCompile!#REF!)),"ENDTABLE",IF(ISERROR(IF(ScheduleCompile!W273="Off",0,IF(ScheduleCompile!W273="On",1,IF(ISNUMBER(ScheduleCompile!W273),ScheduleCompile!W273/1,IF(ISTEXT(ScheduleCompile!W273),IF(OR(ISNUMBER(FIND("5F",ScheduleCompile!W273)),ISNUMBER(FIND("0F",ScheduleCompile!W273)),ISNUMBER(FIND("8F",ScheduleCompile!W273)),ISNUMBER(FIND("1F",ScheduleCompile!W273)),ISNUMBER(FIND("2F",ScheduleCompile!W273)),ISNUMBER(FIND("3F",ScheduleCompile!W273)),ISNUMBER(FIND("6F",ScheduleCompile!W273)),ISNUMBER(FIND("7F",ScheduleCompile!W273)),ISNUMBER(FIND("9F",ScheduleCompile!W273)),ISNUMBER(FIND("4F",ScheduleCompile!W273))),VALUE(LEFT(ScheduleCompile!W273,FIND("F",ScheduleCompile!W273)-1)),ScheduleCompile!W273)))))),"",IF(ScheduleCompile!W273="Off",0,IF(ScheduleCompile!W273="On",1,IF(ISNUMBER(ScheduleCompile!W273),ScheduleCompile!W273/1,IF(ISTEXT(ScheduleCompile!W273),IF(OR(ISNUMBER(FIND("5F",ScheduleCompile!W273)),ISNUMBER(FIND("0F",ScheduleCompile!W273)),ISNUMBER(FIND("8F",ScheduleCompile!W273)),ISNUMBER(FIND("1F",ScheduleCompile!W273)),ISNUMBER(FIND("2F",ScheduleCompile!W273)),ISNUMBER(FIND("3F",ScheduleCompile!W273)),ISNUMBER(FIND("6F",ScheduleCompile!W273)),ISNUMBER(FIND("7F",ScheduleCompile!W273)),ISNUMBER(FIND("9F",ScheduleCompile!W273)),ISNUMBER(FIND("4F",ScheduleCompile!W273))),VALUE(LEFT(ScheduleCompile!W273,FIND("F",ScheduleCompile!W273)-1)),ScheduleCompile!W273)))))))</f>
        <v>0.25</v>
      </c>
      <c r="AC280" s="1">
        <f>IF(AND(ISERROR(IF(ScheduleCompile!X273="Off",0,IF(ScheduleCompile!X273="On",1,IF(ISNUMBER(ScheduleCompile!X273),ScheduleCompile!X273/1,IF(ISTEXT(ScheduleCompile!X273),IF(OR(ISNUMBER(FIND("5F",ScheduleCompile!X273)),ISNUMBER(FIND("0F",ScheduleCompile!X273)),ISNUMBER(FIND("8F",ScheduleCompile!X273)),ISNUMBER(FIND("1F",ScheduleCompile!X273)),ISNUMBER(FIND("2F",ScheduleCompile!X273)),ISNUMBER(FIND("3F",ScheduleCompile!X273)),ISNUMBER(FIND("6F",ScheduleCompile!X273)),ISNUMBER(FIND("7F",ScheduleCompile!X273)),ISNUMBER(FIND("9F",ScheduleCompile!X273)),ISNUMBER(FIND("4F",ScheduleCompile!X273))),VALUE(LEFT(ScheduleCompile!X273,FIND("F",ScheduleCompile!X273)-1)),ScheduleCompile!X273)))))),ISTEXT(ScheduleCompile!#REF!)),"ENDTABLE",IF(ISERROR(IF(ScheduleCompile!X273="Off",0,IF(ScheduleCompile!X273="On",1,IF(ISNUMBER(ScheduleCompile!X273),ScheduleCompile!X273/1,IF(ISTEXT(ScheduleCompile!X273),IF(OR(ISNUMBER(FIND("5F",ScheduleCompile!X273)),ISNUMBER(FIND("0F",ScheduleCompile!X273)),ISNUMBER(FIND("8F",ScheduleCompile!X273)),ISNUMBER(FIND("1F",ScheduleCompile!X273)),ISNUMBER(FIND("2F",ScheduleCompile!X273)),ISNUMBER(FIND("3F",ScheduleCompile!X273)),ISNUMBER(FIND("6F",ScheduleCompile!X273)),ISNUMBER(FIND("7F",ScheduleCompile!X273)),ISNUMBER(FIND("9F",ScheduleCompile!X273)),ISNUMBER(FIND("4F",ScheduleCompile!X273))),VALUE(LEFT(ScheduleCompile!X273,FIND("F",ScheduleCompile!X273)-1)),ScheduleCompile!X273)))))),"",IF(ScheduleCompile!X273="Off",0,IF(ScheduleCompile!X273="On",1,IF(ISNUMBER(ScheduleCompile!X273),ScheduleCompile!X273/1,IF(ISTEXT(ScheduleCompile!X273),IF(OR(ISNUMBER(FIND("5F",ScheduleCompile!X273)),ISNUMBER(FIND("0F",ScheduleCompile!X273)),ISNUMBER(FIND("8F",ScheduleCompile!X273)),ISNUMBER(FIND("1F",ScheduleCompile!X273)),ISNUMBER(FIND("2F",ScheduleCompile!X273)),ISNUMBER(FIND("3F",ScheduleCompile!X273)),ISNUMBER(FIND("6F",ScheduleCompile!X273)),ISNUMBER(FIND("7F",ScheduleCompile!X273)),ISNUMBER(FIND("9F",ScheduleCompile!X273)),ISNUMBER(FIND("4F",ScheduleCompile!X273))),VALUE(LEFT(ScheduleCompile!X273,FIND("F",ScheduleCompile!X273)-1)),ScheduleCompile!X273)))))))</f>
        <v>0.25</v>
      </c>
      <c r="AD280" s="1">
        <f>IF(AND(ISERROR(IF(ScheduleCompile!Y273="Off",0,IF(ScheduleCompile!Y273="On",1,IF(ISNUMBER(ScheduleCompile!Y273),ScheduleCompile!Y273/1,IF(ISTEXT(ScheduleCompile!Y273),IF(OR(ISNUMBER(FIND("5F",ScheduleCompile!Y273)),ISNUMBER(FIND("0F",ScheduleCompile!Y273)),ISNUMBER(FIND("8F",ScheduleCompile!Y273)),ISNUMBER(FIND("1F",ScheduleCompile!Y273)),ISNUMBER(FIND("2F",ScheduleCompile!Y273)),ISNUMBER(FIND("3F",ScheduleCompile!Y273)),ISNUMBER(FIND("6F",ScheduleCompile!Y273)),ISNUMBER(FIND("7F",ScheduleCompile!Y273)),ISNUMBER(FIND("9F",ScheduleCompile!Y273)),ISNUMBER(FIND("4F",ScheduleCompile!Y273))),VALUE(LEFT(ScheduleCompile!Y273,FIND("F",ScheduleCompile!Y273)-1)),ScheduleCompile!Y273)))))),ISTEXT(ScheduleCompile!#REF!)),"ENDTABLE",IF(ISERROR(IF(ScheduleCompile!Y273="Off",0,IF(ScheduleCompile!Y273="On",1,IF(ISNUMBER(ScheduleCompile!Y273),ScheduleCompile!Y273/1,IF(ISTEXT(ScheduleCompile!Y273),IF(OR(ISNUMBER(FIND("5F",ScheduleCompile!Y273)),ISNUMBER(FIND("0F",ScheduleCompile!Y273)),ISNUMBER(FIND("8F",ScheduleCompile!Y273)),ISNUMBER(FIND("1F",ScheduleCompile!Y273)),ISNUMBER(FIND("2F",ScheduleCompile!Y273)),ISNUMBER(FIND("3F",ScheduleCompile!Y273)),ISNUMBER(FIND("6F",ScheduleCompile!Y273)),ISNUMBER(FIND("7F",ScheduleCompile!Y273)),ISNUMBER(FIND("9F",ScheduleCompile!Y273)),ISNUMBER(FIND("4F",ScheduleCompile!Y273))),VALUE(LEFT(ScheduleCompile!Y273,FIND("F",ScheduleCompile!Y273)-1)),ScheduleCompile!Y273)))))),"",IF(ScheduleCompile!Y273="Off",0,IF(ScheduleCompile!Y273="On",1,IF(ISNUMBER(ScheduleCompile!Y273),ScheduleCompile!Y273/1,IF(ISTEXT(ScheduleCompile!Y273),IF(OR(ISNUMBER(FIND("5F",ScheduleCompile!Y273)),ISNUMBER(FIND("0F",ScheduleCompile!Y273)),ISNUMBER(FIND("8F",ScheduleCompile!Y273)),ISNUMBER(FIND("1F",ScheduleCompile!Y273)),ISNUMBER(FIND("2F",ScheduleCompile!Y273)),ISNUMBER(FIND("3F",ScheduleCompile!Y273)),ISNUMBER(FIND("6F",ScheduleCompile!Y273)),ISNUMBER(FIND("7F",ScheduleCompile!Y273)),ISNUMBER(FIND("9F",ScheduleCompile!Y273)),ISNUMBER(FIND("4F",ScheduleCompile!Y273))),VALUE(LEFT(ScheduleCompile!Y273,FIND("F",ScheduleCompile!Y273)-1)),ScheduleCompile!Y273)))))))</f>
        <v>0.25</v>
      </c>
    </row>
    <row r="281" spans="1:30" x14ac:dyDescent="0.25">
      <c r="A281" t="str">
        <f t="shared" si="19"/>
        <v>SchDay "ParkingInfiltrationSun"  Type = "Fraction" Hr = (0.25, 0.25, 0.25, 0.25, 0.25, 0.25, 0.25, 0.25, 0.25, 0.25, 0.25, 0.25, 0.25, 0.25, 0.25, 0.25, 0.25, 0.25, 0.25, 0.25, 0.25, 0.25, 0.25, 0.25) ..</v>
      </c>
      <c r="B281" s="1" t="s">
        <v>623</v>
      </c>
      <c r="C281" t="str">
        <f t="shared" si="20"/>
        <v xml:space="preserve">SchDay "ParkingInfiltrationSun"  Type = "Fraction" Hr = </v>
      </c>
      <c r="D281" t="str">
        <f t="shared" si="21"/>
        <v>(0.25, 0.25, 0.25, 0.25, 0.25, 0.25, 0.25, 0.25, 0.25, 0.25, 0.25, 0.25, 0.25, 0.25, 0.25, 0.25, 0.25, 0.25, 0.25, 0.25, 0.25, 0.25, 0.25, 0.25) ..</v>
      </c>
      <c r="E281" s="30" t="str">
        <f>ScheduleCompile!A274</f>
        <v>ParkingInfiltrationSun</v>
      </c>
      <c r="F281" t="str">
        <f t="shared" si="22"/>
        <v>Fraction</v>
      </c>
      <c r="G281" s="1">
        <f>IF(AND(ISERROR(IF(ScheduleCompile!B274="Off",0,IF(ScheduleCompile!B274="On",1,IF(ISNUMBER(ScheduleCompile!B274),ScheduleCompile!B274/1,IF(ISTEXT(ScheduleCompile!B274),IF(OR(ISNUMBER(FIND("5F",ScheduleCompile!B274)),ISNUMBER(FIND("0F",ScheduleCompile!B274)),ISNUMBER(FIND("8F",ScheduleCompile!B274)),ISNUMBER(FIND("1F",ScheduleCompile!B274)),ISNUMBER(FIND("2F",ScheduleCompile!B274)),ISNUMBER(FIND("3F",ScheduleCompile!B274)),ISNUMBER(FIND("6F",ScheduleCompile!B274)),ISNUMBER(FIND("7F",ScheduleCompile!B274)),ISNUMBER(FIND("9F",ScheduleCompile!B274)),ISNUMBER(FIND("4F",ScheduleCompile!B274))),VALUE(LEFT(ScheduleCompile!B274,FIND("F",ScheduleCompile!B274)-1)),ScheduleCompile!B274)))))),ISTEXT(ScheduleCompile!#REF!)),"ENDTABLE",IF(ISERROR(IF(ScheduleCompile!B274="Off",0,IF(ScheduleCompile!B274="On",1,IF(ISNUMBER(ScheduleCompile!B274),ScheduleCompile!B274/1,IF(ISTEXT(ScheduleCompile!B274),IF(OR(ISNUMBER(FIND("5F",ScheduleCompile!B274)),ISNUMBER(FIND("0F",ScheduleCompile!B274)),ISNUMBER(FIND("8F",ScheduleCompile!B274)),ISNUMBER(FIND("1F",ScheduleCompile!B274)),ISNUMBER(FIND("2F",ScheduleCompile!B274)),ISNUMBER(FIND("3F",ScheduleCompile!B274)),ISNUMBER(FIND("6F",ScheduleCompile!B274)),ISNUMBER(FIND("7F",ScheduleCompile!B274)),ISNUMBER(FIND("9F",ScheduleCompile!B274)),ISNUMBER(FIND("4F",ScheduleCompile!B274))),VALUE(LEFT(ScheduleCompile!B274,FIND("F",ScheduleCompile!B274)-1)),ScheduleCompile!B274)))))),"",IF(ScheduleCompile!B274="Off",0,IF(ScheduleCompile!B274="On",1,IF(ISNUMBER(ScheduleCompile!B274),ScheduleCompile!B274/1,IF(ISTEXT(ScheduleCompile!B274),IF(OR(ISNUMBER(FIND("5F",ScheduleCompile!B274)),ISNUMBER(FIND("0F",ScheduleCompile!B274)),ISNUMBER(FIND("8F",ScheduleCompile!B274)),ISNUMBER(FIND("1F",ScheduleCompile!B274)),ISNUMBER(FIND("2F",ScheduleCompile!B274)),ISNUMBER(FIND("3F",ScheduleCompile!B274)),ISNUMBER(FIND("6F",ScheduleCompile!B274)),ISNUMBER(FIND("7F",ScheduleCompile!B274)),ISNUMBER(FIND("9F",ScheduleCompile!B274)),ISNUMBER(FIND("4F",ScheduleCompile!B274))),VALUE(LEFT(ScheduleCompile!B274,FIND("F",ScheduleCompile!B274)-1)),ScheduleCompile!B274)))))))</f>
        <v>0.25</v>
      </c>
      <c r="H281" s="1">
        <f>IF(AND(ISERROR(IF(ScheduleCompile!C274="Off",0,IF(ScheduleCompile!C274="On",1,IF(ISNUMBER(ScheduleCompile!C274),ScheduleCompile!C274/1,IF(ISTEXT(ScheduleCompile!C274),IF(OR(ISNUMBER(FIND("5F",ScheduleCompile!C274)),ISNUMBER(FIND("0F",ScheduleCompile!C274)),ISNUMBER(FIND("8F",ScheduleCompile!C274)),ISNUMBER(FIND("1F",ScheduleCompile!C274)),ISNUMBER(FIND("2F",ScheduleCompile!C274)),ISNUMBER(FIND("3F",ScheduleCompile!C274)),ISNUMBER(FIND("6F",ScheduleCompile!C274)),ISNUMBER(FIND("7F",ScheduleCompile!C274)),ISNUMBER(FIND("9F",ScheduleCompile!C274)),ISNUMBER(FIND("4F",ScheduleCompile!C274))),VALUE(LEFT(ScheduleCompile!C274,FIND("F",ScheduleCompile!C274)-1)),ScheduleCompile!C274)))))),ISTEXT(ScheduleCompile!#REF!)),"ENDTABLE",IF(ISERROR(IF(ScheduleCompile!C274="Off",0,IF(ScheduleCompile!C274="On",1,IF(ISNUMBER(ScheduleCompile!C274),ScheduleCompile!C274/1,IF(ISTEXT(ScheduleCompile!C274),IF(OR(ISNUMBER(FIND("5F",ScheduleCompile!C274)),ISNUMBER(FIND("0F",ScheduleCompile!C274)),ISNUMBER(FIND("8F",ScheduleCompile!C274)),ISNUMBER(FIND("1F",ScheduleCompile!C274)),ISNUMBER(FIND("2F",ScheduleCompile!C274)),ISNUMBER(FIND("3F",ScheduleCompile!C274)),ISNUMBER(FIND("6F",ScheduleCompile!C274)),ISNUMBER(FIND("7F",ScheduleCompile!C274)),ISNUMBER(FIND("9F",ScheduleCompile!C274)),ISNUMBER(FIND("4F",ScheduleCompile!C274))),VALUE(LEFT(ScheduleCompile!C274,FIND("F",ScheduleCompile!C274)-1)),ScheduleCompile!C274)))))),"",IF(ScheduleCompile!C274="Off",0,IF(ScheduleCompile!C274="On",1,IF(ISNUMBER(ScheduleCompile!C274),ScheduleCompile!C274/1,IF(ISTEXT(ScheduleCompile!C274),IF(OR(ISNUMBER(FIND("5F",ScheduleCompile!C274)),ISNUMBER(FIND("0F",ScheduleCompile!C274)),ISNUMBER(FIND("8F",ScheduleCompile!C274)),ISNUMBER(FIND("1F",ScheduleCompile!C274)),ISNUMBER(FIND("2F",ScheduleCompile!C274)),ISNUMBER(FIND("3F",ScheduleCompile!C274)),ISNUMBER(FIND("6F",ScheduleCompile!C274)),ISNUMBER(FIND("7F",ScheduleCompile!C274)),ISNUMBER(FIND("9F",ScheduleCompile!C274)),ISNUMBER(FIND("4F",ScheduleCompile!C274))),VALUE(LEFT(ScheduleCompile!C274,FIND("F",ScheduleCompile!C274)-1)),ScheduleCompile!C274)))))))</f>
        <v>0.25</v>
      </c>
      <c r="I281" s="1">
        <f>IF(AND(ISERROR(IF(ScheduleCompile!D274="Off",0,IF(ScheduleCompile!D274="On",1,IF(ISNUMBER(ScheduleCompile!D274),ScheduleCompile!D274/1,IF(ISTEXT(ScheduleCompile!D274),IF(OR(ISNUMBER(FIND("5F",ScheduleCompile!D274)),ISNUMBER(FIND("0F",ScheduleCompile!D274)),ISNUMBER(FIND("8F",ScheduleCompile!D274)),ISNUMBER(FIND("1F",ScheduleCompile!D274)),ISNUMBER(FIND("2F",ScheduleCompile!D274)),ISNUMBER(FIND("3F",ScheduleCompile!D274)),ISNUMBER(FIND("6F",ScheduleCompile!D274)),ISNUMBER(FIND("7F",ScheduleCompile!D274)),ISNUMBER(FIND("9F",ScheduleCompile!D274)),ISNUMBER(FIND("4F",ScheduleCompile!D274))),VALUE(LEFT(ScheduleCompile!D274,FIND("F",ScheduleCompile!D274)-1)),ScheduleCompile!D274)))))),ISTEXT(ScheduleCompile!#REF!)),"ENDTABLE",IF(ISERROR(IF(ScheduleCompile!D274="Off",0,IF(ScheduleCompile!D274="On",1,IF(ISNUMBER(ScheduleCompile!D274),ScheduleCompile!D274/1,IF(ISTEXT(ScheduleCompile!D274),IF(OR(ISNUMBER(FIND("5F",ScheduleCompile!D274)),ISNUMBER(FIND("0F",ScheduleCompile!D274)),ISNUMBER(FIND("8F",ScheduleCompile!D274)),ISNUMBER(FIND("1F",ScheduleCompile!D274)),ISNUMBER(FIND("2F",ScheduleCompile!D274)),ISNUMBER(FIND("3F",ScheduleCompile!D274)),ISNUMBER(FIND("6F",ScheduleCompile!D274)),ISNUMBER(FIND("7F",ScheduleCompile!D274)),ISNUMBER(FIND("9F",ScheduleCompile!D274)),ISNUMBER(FIND("4F",ScheduleCompile!D274))),VALUE(LEFT(ScheduleCompile!D274,FIND("F",ScheduleCompile!D274)-1)),ScheduleCompile!D274)))))),"",IF(ScheduleCompile!D274="Off",0,IF(ScheduleCompile!D274="On",1,IF(ISNUMBER(ScheduleCompile!D274),ScheduleCompile!D274/1,IF(ISTEXT(ScheduleCompile!D274),IF(OR(ISNUMBER(FIND("5F",ScheduleCompile!D274)),ISNUMBER(FIND("0F",ScheduleCompile!D274)),ISNUMBER(FIND("8F",ScheduleCompile!D274)),ISNUMBER(FIND("1F",ScheduleCompile!D274)),ISNUMBER(FIND("2F",ScheduleCompile!D274)),ISNUMBER(FIND("3F",ScheduleCompile!D274)),ISNUMBER(FIND("6F",ScheduleCompile!D274)),ISNUMBER(FIND("7F",ScheduleCompile!D274)),ISNUMBER(FIND("9F",ScheduleCompile!D274)),ISNUMBER(FIND("4F",ScheduleCompile!D274))),VALUE(LEFT(ScheduleCompile!D274,FIND("F",ScheduleCompile!D274)-1)),ScheduleCompile!D274)))))))</f>
        <v>0.25</v>
      </c>
      <c r="J281" s="1">
        <f>IF(AND(ISERROR(IF(ScheduleCompile!E274="Off",0,IF(ScheduleCompile!E274="On",1,IF(ISNUMBER(ScheduleCompile!E274),ScheduleCompile!E274/1,IF(ISTEXT(ScheduleCompile!E274),IF(OR(ISNUMBER(FIND("5F",ScheduleCompile!E274)),ISNUMBER(FIND("0F",ScheduleCompile!E274)),ISNUMBER(FIND("8F",ScheduleCompile!E274)),ISNUMBER(FIND("1F",ScheduleCompile!E274)),ISNUMBER(FIND("2F",ScheduleCompile!E274)),ISNUMBER(FIND("3F",ScheduleCompile!E274)),ISNUMBER(FIND("6F",ScheduleCompile!E274)),ISNUMBER(FIND("7F",ScheduleCompile!E274)),ISNUMBER(FIND("9F",ScheduleCompile!E274)),ISNUMBER(FIND("4F",ScheduleCompile!E274))),VALUE(LEFT(ScheduleCompile!E274,FIND("F",ScheduleCompile!E274)-1)),ScheduleCompile!E274)))))),ISTEXT(ScheduleCompile!#REF!)),"ENDTABLE",IF(ISERROR(IF(ScheduleCompile!E274="Off",0,IF(ScheduleCompile!E274="On",1,IF(ISNUMBER(ScheduleCompile!E274),ScheduleCompile!E274/1,IF(ISTEXT(ScheduleCompile!E274),IF(OR(ISNUMBER(FIND("5F",ScheduleCompile!E274)),ISNUMBER(FIND("0F",ScheduleCompile!E274)),ISNUMBER(FIND("8F",ScheduleCompile!E274)),ISNUMBER(FIND("1F",ScheduleCompile!E274)),ISNUMBER(FIND("2F",ScheduleCompile!E274)),ISNUMBER(FIND("3F",ScheduleCompile!E274)),ISNUMBER(FIND("6F",ScheduleCompile!E274)),ISNUMBER(FIND("7F",ScheduleCompile!E274)),ISNUMBER(FIND("9F",ScheduleCompile!E274)),ISNUMBER(FIND("4F",ScheduleCompile!E274))),VALUE(LEFT(ScheduleCompile!E274,FIND("F",ScheduleCompile!E274)-1)),ScheduleCompile!E274)))))),"",IF(ScheduleCompile!E274="Off",0,IF(ScheduleCompile!E274="On",1,IF(ISNUMBER(ScheduleCompile!E274),ScheduleCompile!E274/1,IF(ISTEXT(ScheduleCompile!E274),IF(OR(ISNUMBER(FIND("5F",ScheduleCompile!E274)),ISNUMBER(FIND("0F",ScheduleCompile!E274)),ISNUMBER(FIND("8F",ScheduleCompile!E274)),ISNUMBER(FIND("1F",ScheduleCompile!E274)),ISNUMBER(FIND("2F",ScheduleCompile!E274)),ISNUMBER(FIND("3F",ScheduleCompile!E274)),ISNUMBER(FIND("6F",ScheduleCompile!E274)),ISNUMBER(FIND("7F",ScheduleCompile!E274)),ISNUMBER(FIND("9F",ScheduleCompile!E274)),ISNUMBER(FIND("4F",ScheduleCompile!E274))),VALUE(LEFT(ScheduleCompile!E274,FIND("F",ScheduleCompile!E274)-1)),ScheduleCompile!E274)))))))</f>
        <v>0.25</v>
      </c>
      <c r="K281" s="1">
        <f>IF(AND(ISERROR(IF(ScheduleCompile!F274="Off",0,IF(ScheduleCompile!F274="On",1,IF(ISNUMBER(ScheduleCompile!F274),ScheduleCompile!F274/1,IF(ISTEXT(ScheduleCompile!F274),IF(OR(ISNUMBER(FIND("5F",ScheduleCompile!F274)),ISNUMBER(FIND("0F",ScheduleCompile!F274)),ISNUMBER(FIND("8F",ScheduleCompile!F274)),ISNUMBER(FIND("1F",ScheduleCompile!F274)),ISNUMBER(FIND("2F",ScheduleCompile!F274)),ISNUMBER(FIND("3F",ScheduleCompile!F274)),ISNUMBER(FIND("6F",ScheduleCompile!F274)),ISNUMBER(FIND("7F",ScheduleCompile!F274)),ISNUMBER(FIND("9F",ScheduleCompile!F274)),ISNUMBER(FIND("4F",ScheduleCompile!F274))),VALUE(LEFT(ScheduleCompile!F274,FIND("F",ScheduleCompile!F274)-1)),ScheduleCompile!F274)))))),ISTEXT(ScheduleCompile!#REF!)),"ENDTABLE",IF(ISERROR(IF(ScheduleCompile!F274="Off",0,IF(ScheduleCompile!F274="On",1,IF(ISNUMBER(ScheduleCompile!F274),ScheduleCompile!F274/1,IF(ISTEXT(ScheduleCompile!F274),IF(OR(ISNUMBER(FIND("5F",ScheduleCompile!F274)),ISNUMBER(FIND("0F",ScheduleCompile!F274)),ISNUMBER(FIND("8F",ScheduleCompile!F274)),ISNUMBER(FIND("1F",ScheduleCompile!F274)),ISNUMBER(FIND("2F",ScheduleCompile!F274)),ISNUMBER(FIND("3F",ScheduleCompile!F274)),ISNUMBER(FIND("6F",ScheduleCompile!F274)),ISNUMBER(FIND("7F",ScheduleCompile!F274)),ISNUMBER(FIND("9F",ScheduleCompile!F274)),ISNUMBER(FIND("4F",ScheduleCompile!F274))),VALUE(LEFT(ScheduleCompile!F274,FIND("F",ScheduleCompile!F274)-1)),ScheduleCompile!F274)))))),"",IF(ScheduleCompile!F274="Off",0,IF(ScheduleCompile!F274="On",1,IF(ISNUMBER(ScheduleCompile!F274),ScheduleCompile!F274/1,IF(ISTEXT(ScheduleCompile!F274),IF(OR(ISNUMBER(FIND("5F",ScheduleCompile!F274)),ISNUMBER(FIND("0F",ScheduleCompile!F274)),ISNUMBER(FIND("8F",ScheduleCompile!F274)),ISNUMBER(FIND("1F",ScheduleCompile!F274)),ISNUMBER(FIND("2F",ScheduleCompile!F274)),ISNUMBER(FIND("3F",ScheduleCompile!F274)),ISNUMBER(FIND("6F",ScheduleCompile!F274)),ISNUMBER(FIND("7F",ScheduleCompile!F274)),ISNUMBER(FIND("9F",ScheduleCompile!F274)),ISNUMBER(FIND("4F",ScheduleCompile!F274))),VALUE(LEFT(ScheduleCompile!F274,FIND("F",ScheduleCompile!F274)-1)),ScheduleCompile!F274)))))))</f>
        <v>0.25</v>
      </c>
      <c r="L281" s="1">
        <f>IF(AND(ISERROR(IF(ScheduleCompile!G274="Off",0,IF(ScheduleCompile!G274="On",1,IF(ISNUMBER(ScheduleCompile!G274),ScheduleCompile!G274/1,IF(ISTEXT(ScheduleCompile!G274),IF(OR(ISNUMBER(FIND("5F",ScheduleCompile!G274)),ISNUMBER(FIND("0F",ScheduleCompile!G274)),ISNUMBER(FIND("8F",ScheduleCompile!G274)),ISNUMBER(FIND("1F",ScheduleCompile!G274)),ISNUMBER(FIND("2F",ScheduleCompile!G274)),ISNUMBER(FIND("3F",ScheduleCompile!G274)),ISNUMBER(FIND("6F",ScheduleCompile!G274)),ISNUMBER(FIND("7F",ScheduleCompile!G274)),ISNUMBER(FIND("9F",ScheduleCompile!G274)),ISNUMBER(FIND("4F",ScheduleCompile!G274))),VALUE(LEFT(ScheduleCompile!G274,FIND("F",ScheduleCompile!G274)-1)),ScheduleCompile!G274)))))),ISTEXT(ScheduleCompile!#REF!)),"ENDTABLE",IF(ISERROR(IF(ScheduleCompile!G274="Off",0,IF(ScheduleCompile!G274="On",1,IF(ISNUMBER(ScheduleCompile!G274),ScheduleCompile!G274/1,IF(ISTEXT(ScheduleCompile!G274),IF(OR(ISNUMBER(FIND("5F",ScheduleCompile!G274)),ISNUMBER(FIND("0F",ScheduleCompile!G274)),ISNUMBER(FIND("8F",ScheduleCompile!G274)),ISNUMBER(FIND("1F",ScheduleCompile!G274)),ISNUMBER(FIND("2F",ScheduleCompile!G274)),ISNUMBER(FIND("3F",ScheduleCompile!G274)),ISNUMBER(FIND("6F",ScheduleCompile!G274)),ISNUMBER(FIND("7F",ScheduleCompile!G274)),ISNUMBER(FIND("9F",ScheduleCompile!G274)),ISNUMBER(FIND("4F",ScheduleCompile!G274))),VALUE(LEFT(ScheduleCompile!G274,FIND("F",ScheduleCompile!G274)-1)),ScheduleCompile!G274)))))),"",IF(ScheduleCompile!G274="Off",0,IF(ScheduleCompile!G274="On",1,IF(ISNUMBER(ScheduleCompile!G274),ScheduleCompile!G274/1,IF(ISTEXT(ScheduleCompile!G274),IF(OR(ISNUMBER(FIND("5F",ScheduleCompile!G274)),ISNUMBER(FIND("0F",ScheduleCompile!G274)),ISNUMBER(FIND("8F",ScheduleCompile!G274)),ISNUMBER(FIND("1F",ScheduleCompile!G274)),ISNUMBER(FIND("2F",ScheduleCompile!G274)),ISNUMBER(FIND("3F",ScheduleCompile!G274)),ISNUMBER(FIND("6F",ScheduleCompile!G274)),ISNUMBER(FIND("7F",ScheduleCompile!G274)),ISNUMBER(FIND("9F",ScheduleCompile!G274)),ISNUMBER(FIND("4F",ScheduleCompile!G274))),VALUE(LEFT(ScheduleCompile!G274,FIND("F",ScheduleCompile!G274)-1)),ScheduleCompile!G274)))))))</f>
        <v>0.25</v>
      </c>
      <c r="M281" s="1">
        <f>IF(AND(ISERROR(IF(ScheduleCompile!H274="Off",0,IF(ScheduleCompile!H274="On",1,IF(ISNUMBER(ScheduleCompile!H274),ScheduleCompile!H274/1,IF(ISTEXT(ScheduleCompile!H274),IF(OR(ISNUMBER(FIND("5F",ScheduleCompile!H274)),ISNUMBER(FIND("0F",ScheduleCompile!H274)),ISNUMBER(FIND("8F",ScheduleCompile!H274)),ISNUMBER(FIND("1F",ScheduleCompile!H274)),ISNUMBER(FIND("2F",ScheduleCompile!H274)),ISNUMBER(FIND("3F",ScheduleCompile!H274)),ISNUMBER(FIND("6F",ScheduleCompile!H274)),ISNUMBER(FIND("7F",ScheduleCompile!H274)),ISNUMBER(FIND("9F",ScheduleCompile!H274)),ISNUMBER(FIND("4F",ScheduleCompile!H274))),VALUE(LEFT(ScheduleCompile!H274,FIND("F",ScheduleCompile!H274)-1)),ScheduleCompile!H274)))))),ISTEXT(ScheduleCompile!#REF!)),"ENDTABLE",IF(ISERROR(IF(ScheduleCompile!H274="Off",0,IF(ScheduleCompile!H274="On",1,IF(ISNUMBER(ScheduleCompile!H274),ScheduleCompile!H274/1,IF(ISTEXT(ScheduleCompile!H274),IF(OR(ISNUMBER(FIND("5F",ScheduleCompile!H274)),ISNUMBER(FIND("0F",ScheduleCompile!H274)),ISNUMBER(FIND("8F",ScheduleCompile!H274)),ISNUMBER(FIND("1F",ScheduleCompile!H274)),ISNUMBER(FIND("2F",ScheduleCompile!H274)),ISNUMBER(FIND("3F",ScheduleCompile!H274)),ISNUMBER(FIND("6F",ScheduleCompile!H274)),ISNUMBER(FIND("7F",ScheduleCompile!H274)),ISNUMBER(FIND("9F",ScheduleCompile!H274)),ISNUMBER(FIND("4F",ScheduleCompile!H274))),VALUE(LEFT(ScheduleCompile!H274,FIND("F",ScheduleCompile!H274)-1)),ScheduleCompile!H274)))))),"",IF(ScheduleCompile!H274="Off",0,IF(ScheduleCompile!H274="On",1,IF(ISNUMBER(ScheduleCompile!H274),ScheduleCompile!H274/1,IF(ISTEXT(ScheduleCompile!H274),IF(OR(ISNUMBER(FIND("5F",ScheduleCompile!H274)),ISNUMBER(FIND("0F",ScheduleCompile!H274)),ISNUMBER(FIND("8F",ScheduleCompile!H274)),ISNUMBER(FIND("1F",ScheduleCompile!H274)),ISNUMBER(FIND("2F",ScheduleCompile!H274)),ISNUMBER(FIND("3F",ScheduleCompile!H274)),ISNUMBER(FIND("6F",ScheduleCompile!H274)),ISNUMBER(FIND("7F",ScheduleCompile!H274)),ISNUMBER(FIND("9F",ScheduleCompile!H274)),ISNUMBER(FIND("4F",ScheduleCompile!H274))),VALUE(LEFT(ScheduleCompile!H274,FIND("F",ScheduleCompile!H274)-1)),ScheduleCompile!H274)))))))</f>
        <v>0.25</v>
      </c>
      <c r="N281" s="1">
        <f>IF(AND(ISERROR(IF(ScheduleCompile!I274="Off",0,IF(ScheduleCompile!I274="On",1,IF(ISNUMBER(ScheduleCompile!I274),ScheduleCompile!I274/1,IF(ISTEXT(ScheduleCompile!I274),IF(OR(ISNUMBER(FIND("5F",ScheduleCompile!I274)),ISNUMBER(FIND("0F",ScheduleCompile!I274)),ISNUMBER(FIND("8F",ScheduleCompile!I274)),ISNUMBER(FIND("1F",ScheduleCompile!I274)),ISNUMBER(FIND("2F",ScheduleCompile!I274)),ISNUMBER(FIND("3F",ScheduleCompile!I274)),ISNUMBER(FIND("6F",ScheduleCompile!I274)),ISNUMBER(FIND("7F",ScheduleCompile!I274)),ISNUMBER(FIND("9F",ScheduleCompile!I274)),ISNUMBER(FIND("4F",ScheduleCompile!I274))),VALUE(LEFT(ScheduleCompile!I274,FIND("F",ScheduleCompile!I274)-1)),ScheduleCompile!I274)))))),ISTEXT(ScheduleCompile!#REF!)),"ENDTABLE",IF(ISERROR(IF(ScheduleCompile!I274="Off",0,IF(ScheduleCompile!I274="On",1,IF(ISNUMBER(ScheduleCompile!I274),ScheduleCompile!I274/1,IF(ISTEXT(ScheduleCompile!I274),IF(OR(ISNUMBER(FIND("5F",ScheduleCompile!I274)),ISNUMBER(FIND("0F",ScheduleCompile!I274)),ISNUMBER(FIND("8F",ScheduleCompile!I274)),ISNUMBER(FIND("1F",ScheduleCompile!I274)),ISNUMBER(FIND("2F",ScheduleCompile!I274)),ISNUMBER(FIND("3F",ScheduleCompile!I274)),ISNUMBER(FIND("6F",ScheduleCompile!I274)),ISNUMBER(FIND("7F",ScheduleCompile!I274)),ISNUMBER(FIND("9F",ScheduleCompile!I274)),ISNUMBER(FIND("4F",ScheduleCompile!I274))),VALUE(LEFT(ScheduleCompile!I274,FIND("F",ScheduleCompile!I274)-1)),ScheduleCompile!I274)))))),"",IF(ScheduleCompile!I274="Off",0,IF(ScheduleCompile!I274="On",1,IF(ISNUMBER(ScheduleCompile!I274),ScheduleCompile!I274/1,IF(ISTEXT(ScheduleCompile!I274),IF(OR(ISNUMBER(FIND("5F",ScheduleCompile!I274)),ISNUMBER(FIND("0F",ScheduleCompile!I274)),ISNUMBER(FIND("8F",ScheduleCompile!I274)),ISNUMBER(FIND("1F",ScheduleCompile!I274)),ISNUMBER(FIND("2F",ScheduleCompile!I274)),ISNUMBER(FIND("3F",ScheduleCompile!I274)),ISNUMBER(FIND("6F",ScheduleCompile!I274)),ISNUMBER(FIND("7F",ScheduleCompile!I274)),ISNUMBER(FIND("9F",ScheduleCompile!I274)),ISNUMBER(FIND("4F",ScheduleCompile!I274))),VALUE(LEFT(ScheduleCompile!I274,FIND("F",ScheduleCompile!I274)-1)),ScheduleCompile!I274)))))))</f>
        <v>0.25</v>
      </c>
      <c r="O281" s="1">
        <f>IF(AND(ISERROR(IF(ScheduleCompile!J274="Off",0,IF(ScheduleCompile!J274="On",1,IF(ISNUMBER(ScheduleCompile!J274),ScheduleCompile!J274/1,IF(ISTEXT(ScheduleCompile!J274),IF(OR(ISNUMBER(FIND("5F",ScheduleCompile!J274)),ISNUMBER(FIND("0F",ScheduleCompile!J274)),ISNUMBER(FIND("8F",ScheduleCompile!J274)),ISNUMBER(FIND("1F",ScheduleCompile!J274)),ISNUMBER(FIND("2F",ScheduleCompile!J274)),ISNUMBER(FIND("3F",ScheduleCompile!J274)),ISNUMBER(FIND("6F",ScheduleCompile!J274)),ISNUMBER(FIND("7F",ScheduleCompile!J274)),ISNUMBER(FIND("9F",ScheduleCompile!J274)),ISNUMBER(FIND("4F",ScheduleCompile!J274))),VALUE(LEFT(ScheduleCompile!J274,FIND("F",ScheduleCompile!J274)-1)),ScheduleCompile!J274)))))),ISTEXT(ScheduleCompile!#REF!)),"ENDTABLE",IF(ISERROR(IF(ScheduleCompile!J274="Off",0,IF(ScheduleCompile!J274="On",1,IF(ISNUMBER(ScheduleCompile!J274),ScheduleCompile!J274/1,IF(ISTEXT(ScheduleCompile!J274),IF(OR(ISNUMBER(FIND("5F",ScheduleCompile!J274)),ISNUMBER(FIND("0F",ScheduleCompile!J274)),ISNUMBER(FIND("8F",ScheduleCompile!J274)),ISNUMBER(FIND("1F",ScheduleCompile!J274)),ISNUMBER(FIND("2F",ScheduleCompile!J274)),ISNUMBER(FIND("3F",ScheduleCompile!J274)),ISNUMBER(FIND("6F",ScheduleCompile!J274)),ISNUMBER(FIND("7F",ScheduleCompile!J274)),ISNUMBER(FIND("9F",ScheduleCompile!J274)),ISNUMBER(FIND("4F",ScheduleCompile!J274))),VALUE(LEFT(ScheduleCompile!J274,FIND("F",ScheduleCompile!J274)-1)),ScheduleCompile!J274)))))),"",IF(ScheduleCompile!J274="Off",0,IF(ScheduleCompile!J274="On",1,IF(ISNUMBER(ScheduleCompile!J274),ScheduleCompile!J274/1,IF(ISTEXT(ScheduleCompile!J274),IF(OR(ISNUMBER(FIND("5F",ScheduleCompile!J274)),ISNUMBER(FIND("0F",ScheduleCompile!J274)),ISNUMBER(FIND("8F",ScheduleCompile!J274)),ISNUMBER(FIND("1F",ScheduleCompile!J274)),ISNUMBER(FIND("2F",ScheduleCompile!J274)),ISNUMBER(FIND("3F",ScheduleCompile!J274)),ISNUMBER(FIND("6F",ScheduleCompile!J274)),ISNUMBER(FIND("7F",ScheduleCompile!J274)),ISNUMBER(FIND("9F",ScheduleCompile!J274)),ISNUMBER(FIND("4F",ScheduleCompile!J274))),VALUE(LEFT(ScheduleCompile!J274,FIND("F",ScheduleCompile!J274)-1)),ScheduleCompile!J274)))))))</f>
        <v>0.25</v>
      </c>
      <c r="P281" s="1">
        <f>IF(AND(ISERROR(IF(ScheduleCompile!K274="Off",0,IF(ScheduleCompile!K274="On",1,IF(ISNUMBER(ScheduleCompile!K274),ScheduleCompile!K274/1,IF(ISTEXT(ScheduleCompile!K274),IF(OR(ISNUMBER(FIND("5F",ScheduleCompile!K274)),ISNUMBER(FIND("0F",ScheduleCompile!K274)),ISNUMBER(FIND("8F",ScheduleCompile!K274)),ISNUMBER(FIND("1F",ScheduleCompile!K274)),ISNUMBER(FIND("2F",ScheduleCompile!K274)),ISNUMBER(FIND("3F",ScheduleCompile!K274)),ISNUMBER(FIND("6F",ScheduleCompile!K274)),ISNUMBER(FIND("7F",ScheduleCompile!K274)),ISNUMBER(FIND("9F",ScheduleCompile!K274)),ISNUMBER(FIND("4F",ScheduleCompile!K274))),VALUE(LEFT(ScheduleCompile!K274,FIND("F",ScheduleCompile!K274)-1)),ScheduleCompile!K274)))))),ISTEXT(ScheduleCompile!#REF!)),"ENDTABLE",IF(ISERROR(IF(ScheduleCompile!K274="Off",0,IF(ScheduleCompile!K274="On",1,IF(ISNUMBER(ScheduleCompile!K274),ScheduleCompile!K274/1,IF(ISTEXT(ScheduleCompile!K274),IF(OR(ISNUMBER(FIND("5F",ScheduleCompile!K274)),ISNUMBER(FIND("0F",ScheduleCompile!K274)),ISNUMBER(FIND("8F",ScheduleCompile!K274)),ISNUMBER(FIND("1F",ScheduleCompile!K274)),ISNUMBER(FIND("2F",ScheduleCompile!K274)),ISNUMBER(FIND("3F",ScheduleCompile!K274)),ISNUMBER(FIND("6F",ScheduleCompile!K274)),ISNUMBER(FIND("7F",ScheduleCompile!K274)),ISNUMBER(FIND("9F",ScheduleCompile!K274)),ISNUMBER(FIND("4F",ScheduleCompile!K274))),VALUE(LEFT(ScheduleCompile!K274,FIND("F",ScheduleCompile!K274)-1)),ScheduleCompile!K274)))))),"",IF(ScheduleCompile!K274="Off",0,IF(ScheduleCompile!K274="On",1,IF(ISNUMBER(ScheduleCompile!K274),ScheduleCompile!K274/1,IF(ISTEXT(ScheduleCompile!K274),IF(OR(ISNUMBER(FIND("5F",ScheduleCompile!K274)),ISNUMBER(FIND("0F",ScheduleCompile!K274)),ISNUMBER(FIND("8F",ScheduleCompile!K274)),ISNUMBER(FIND("1F",ScheduleCompile!K274)),ISNUMBER(FIND("2F",ScheduleCompile!K274)),ISNUMBER(FIND("3F",ScheduleCompile!K274)),ISNUMBER(FIND("6F",ScheduleCompile!K274)),ISNUMBER(FIND("7F",ScheduleCompile!K274)),ISNUMBER(FIND("9F",ScheduleCompile!K274)),ISNUMBER(FIND("4F",ScheduleCompile!K274))),VALUE(LEFT(ScheduleCompile!K274,FIND("F",ScheduleCompile!K274)-1)),ScheduleCompile!K274)))))))</f>
        <v>0.25</v>
      </c>
      <c r="Q281" s="1">
        <f>IF(AND(ISERROR(IF(ScheduleCompile!L274="Off",0,IF(ScheduleCompile!L274="On",1,IF(ISNUMBER(ScheduleCompile!L274),ScheduleCompile!L274/1,IF(ISTEXT(ScheduleCompile!L274),IF(OR(ISNUMBER(FIND("5F",ScheduleCompile!L274)),ISNUMBER(FIND("0F",ScheduleCompile!L274)),ISNUMBER(FIND("8F",ScheduleCompile!L274)),ISNUMBER(FIND("1F",ScheduleCompile!L274)),ISNUMBER(FIND("2F",ScheduleCompile!L274)),ISNUMBER(FIND("3F",ScheduleCompile!L274)),ISNUMBER(FIND("6F",ScheduleCompile!L274)),ISNUMBER(FIND("7F",ScheduleCompile!L274)),ISNUMBER(FIND("9F",ScheduleCompile!L274)),ISNUMBER(FIND("4F",ScheduleCompile!L274))),VALUE(LEFT(ScheduleCompile!L274,FIND("F",ScheduleCompile!L274)-1)),ScheduleCompile!L274)))))),ISTEXT(ScheduleCompile!#REF!)),"ENDTABLE",IF(ISERROR(IF(ScheduleCompile!L274="Off",0,IF(ScheduleCompile!L274="On",1,IF(ISNUMBER(ScheduleCompile!L274),ScheduleCompile!L274/1,IF(ISTEXT(ScheduleCompile!L274),IF(OR(ISNUMBER(FIND("5F",ScheduleCompile!L274)),ISNUMBER(FIND("0F",ScheduleCompile!L274)),ISNUMBER(FIND("8F",ScheduleCompile!L274)),ISNUMBER(FIND("1F",ScheduleCompile!L274)),ISNUMBER(FIND("2F",ScheduleCompile!L274)),ISNUMBER(FIND("3F",ScheduleCompile!L274)),ISNUMBER(FIND("6F",ScheduleCompile!L274)),ISNUMBER(FIND("7F",ScheduleCompile!L274)),ISNUMBER(FIND("9F",ScheduleCompile!L274)),ISNUMBER(FIND("4F",ScheduleCompile!L274))),VALUE(LEFT(ScheduleCompile!L274,FIND("F",ScheduleCompile!L274)-1)),ScheduleCompile!L274)))))),"",IF(ScheduleCompile!L274="Off",0,IF(ScheduleCompile!L274="On",1,IF(ISNUMBER(ScheduleCompile!L274),ScheduleCompile!L274/1,IF(ISTEXT(ScheduleCompile!L274),IF(OR(ISNUMBER(FIND("5F",ScheduleCompile!L274)),ISNUMBER(FIND("0F",ScheduleCompile!L274)),ISNUMBER(FIND("8F",ScheduleCompile!L274)),ISNUMBER(FIND("1F",ScheduleCompile!L274)),ISNUMBER(FIND("2F",ScheduleCompile!L274)),ISNUMBER(FIND("3F",ScheduleCompile!L274)),ISNUMBER(FIND("6F",ScheduleCompile!L274)),ISNUMBER(FIND("7F",ScheduleCompile!L274)),ISNUMBER(FIND("9F",ScheduleCompile!L274)),ISNUMBER(FIND("4F",ScheduleCompile!L274))),VALUE(LEFT(ScheduleCompile!L274,FIND("F",ScheduleCompile!L274)-1)),ScheduleCompile!L274)))))))</f>
        <v>0.25</v>
      </c>
      <c r="R281" s="1">
        <f>IF(AND(ISERROR(IF(ScheduleCompile!M274="Off",0,IF(ScheduleCompile!M274="On",1,IF(ISNUMBER(ScheduleCompile!M274),ScheduleCompile!M274/1,IF(ISTEXT(ScheduleCompile!M274),IF(OR(ISNUMBER(FIND("5F",ScheduleCompile!M274)),ISNUMBER(FIND("0F",ScheduleCompile!M274)),ISNUMBER(FIND("8F",ScheduleCompile!M274)),ISNUMBER(FIND("1F",ScheduleCompile!M274)),ISNUMBER(FIND("2F",ScheduleCompile!M274)),ISNUMBER(FIND("3F",ScheduleCompile!M274)),ISNUMBER(FIND("6F",ScheduleCompile!M274)),ISNUMBER(FIND("7F",ScheduleCompile!M274)),ISNUMBER(FIND("9F",ScheduleCompile!M274)),ISNUMBER(FIND("4F",ScheduleCompile!M274))),VALUE(LEFT(ScheduleCompile!M274,FIND("F",ScheduleCompile!M274)-1)),ScheduleCompile!M274)))))),ISTEXT(ScheduleCompile!#REF!)),"ENDTABLE",IF(ISERROR(IF(ScheduleCompile!M274="Off",0,IF(ScheduleCompile!M274="On",1,IF(ISNUMBER(ScheduleCompile!M274),ScheduleCompile!M274/1,IF(ISTEXT(ScheduleCompile!M274),IF(OR(ISNUMBER(FIND("5F",ScheduleCompile!M274)),ISNUMBER(FIND("0F",ScheduleCompile!M274)),ISNUMBER(FIND("8F",ScheduleCompile!M274)),ISNUMBER(FIND("1F",ScheduleCompile!M274)),ISNUMBER(FIND("2F",ScheduleCompile!M274)),ISNUMBER(FIND("3F",ScheduleCompile!M274)),ISNUMBER(FIND("6F",ScheduleCompile!M274)),ISNUMBER(FIND("7F",ScheduleCompile!M274)),ISNUMBER(FIND("9F",ScheduleCompile!M274)),ISNUMBER(FIND("4F",ScheduleCompile!M274))),VALUE(LEFT(ScheduleCompile!M274,FIND("F",ScheduleCompile!M274)-1)),ScheduleCompile!M274)))))),"",IF(ScheduleCompile!M274="Off",0,IF(ScheduleCompile!M274="On",1,IF(ISNUMBER(ScheduleCompile!M274),ScheduleCompile!M274/1,IF(ISTEXT(ScheduleCompile!M274),IF(OR(ISNUMBER(FIND("5F",ScheduleCompile!M274)),ISNUMBER(FIND("0F",ScheduleCompile!M274)),ISNUMBER(FIND("8F",ScheduleCompile!M274)),ISNUMBER(FIND("1F",ScheduleCompile!M274)),ISNUMBER(FIND("2F",ScheduleCompile!M274)),ISNUMBER(FIND("3F",ScheduleCompile!M274)),ISNUMBER(FIND("6F",ScheduleCompile!M274)),ISNUMBER(FIND("7F",ScheduleCompile!M274)),ISNUMBER(FIND("9F",ScheduleCompile!M274)),ISNUMBER(FIND("4F",ScheduleCompile!M274))),VALUE(LEFT(ScheduleCompile!M274,FIND("F",ScheduleCompile!M274)-1)),ScheduleCompile!M274)))))))</f>
        <v>0.25</v>
      </c>
      <c r="S281" s="1">
        <f>IF(AND(ISERROR(IF(ScheduleCompile!N274="Off",0,IF(ScheduleCompile!N274="On",1,IF(ISNUMBER(ScheduleCompile!N274),ScheduleCompile!N274/1,IF(ISTEXT(ScheduleCompile!N274),IF(OR(ISNUMBER(FIND("5F",ScheduleCompile!N274)),ISNUMBER(FIND("0F",ScheduleCompile!N274)),ISNUMBER(FIND("8F",ScheduleCompile!N274)),ISNUMBER(FIND("1F",ScheduleCompile!N274)),ISNUMBER(FIND("2F",ScheduleCompile!N274)),ISNUMBER(FIND("3F",ScheduleCompile!N274)),ISNUMBER(FIND("6F",ScheduleCompile!N274)),ISNUMBER(FIND("7F",ScheduleCompile!N274)),ISNUMBER(FIND("9F",ScheduleCompile!N274)),ISNUMBER(FIND("4F",ScheduleCompile!N274))),VALUE(LEFT(ScheduleCompile!N274,FIND("F",ScheduleCompile!N274)-1)),ScheduleCompile!N274)))))),ISTEXT(ScheduleCompile!#REF!)),"ENDTABLE",IF(ISERROR(IF(ScheduleCompile!N274="Off",0,IF(ScheduleCompile!N274="On",1,IF(ISNUMBER(ScheduleCompile!N274),ScheduleCompile!N274/1,IF(ISTEXT(ScheduleCompile!N274),IF(OR(ISNUMBER(FIND("5F",ScheduleCompile!N274)),ISNUMBER(FIND("0F",ScheduleCompile!N274)),ISNUMBER(FIND("8F",ScheduleCompile!N274)),ISNUMBER(FIND("1F",ScheduleCompile!N274)),ISNUMBER(FIND("2F",ScheduleCompile!N274)),ISNUMBER(FIND("3F",ScheduleCompile!N274)),ISNUMBER(FIND("6F",ScheduleCompile!N274)),ISNUMBER(FIND("7F",ScheduleCompile!N274)),ISNUMBER(FIND("9F",ScheduleCompile!N274)),ISNUMBER(FIND("4F",ScheduleCompile!N274))),VALUE(LEFT(ScheduleCompile!N274,FIND("F",ScheduleCompile!N274)-1)),ScheduleCompile!N274)))))),"",IF(ScheduleCompile!N274="Off",0,IF(ScheduleCompile!N274="On",1,IF(ISNUMBER(ScheduleCompile!N274),ScheduleCompile!N274/1,IF(ISTEXT(ScheduleCompile!N274),IF(OR(ISNUMBER(FIND("5F",ScheduleCompile!N274)),ISNUMBER(FIND("0F",ScheduleCompile!N274)),ISNUMBER(FIND("8F",ScheduleCompile!N274)),ISNUMBER(FIND("1F",ScheduleCompile!N274)),ISNUMBER(FIND("2F",ScheduleCompile!N274)),ISNUMBER(FIND("3F",ScheduleCompile!N274)),ISNUMBER(FIND("6F",ScheduleCompile!N274)),ISNUMBER(FIND("7F",ScheduleCompile!N274)),ISNUMBER(FIND("9F",ScheduleCompile!N274)),ISNUMBER(FIND("4F",ScheduleCompile!N274))),VALUE(LEFT(ScheduleCompile!N274,FIND("F",ScheduleCompile!N274)-1)),ScheduleCompile!N274)))))))</f>
        <v>0.25</v>
      </c>
      <c r="T281" s="1">
        <f>IF(AND(ISERROR(IF(ScheduleCompile!O274="Off",0,IF(ScheduleCompile!O274="On",1,IF(ISNUMBER(ScheduleCompile!O274),ScheduleCompile!O274/1,IF(ISTEXT(ScheduleCompile!O274),IF(OR(ISNUMBER(FIND("5F",ScheduleCompile!O274)),ISNUMBER(FIND("0F",ScheduleCompile!O274)),ISNUMBER(FIND("8F",ScheduleCompile!O274)),ISNUMBER(FIND("1F",ScheduleCompile!O274)),ISNUMBER(FIND("2F",ScheduleCompile!O274)),ISNUMBER(FIND("3F",ScheduleCompile!O274)),ISNUMBER(FIND("6F",ScheduleCompile!O274)),ISNUMBER(FIND("7F",ScheduleCompile!O274)),ISNUMBER(FIND("9F",ScheduleCompile!O274)),ISNUMBER(FIND("4F",ScheduleCompile!O274))),VALUE(LEFT(ScheduleCompile!O274,FIND("F",ScheduleCompile!O274)-1)),ScheduleCompile!O274)))))),ISTEXT(ScheduleCompile!#REF!)),"ENDTABLE",IF(ISERROR(IF(ScheduleCompile!O274="Off",0,IF(ScheduleCompile!O274="On",1,IF(ISNUMBER(ScheduleCompile!O274),ScheduleCompile!O274/1,IF(ISTEXT(ScheduleCompile!O274),IF(OR(ISNUMBER(FIND("5F",ScheduleCompile!O274)),ISNUMBER(FIND("0F",ScheduleCompile!O274)),ISNUMBER(FIND("8F",ScheduleCompile!O274)),ISNUMBER(FIND("1F",ScheduleCompile!O274)),ISNUMBER(FIND("2F",ScheduleCompile!O274)),ISNUMBER(FIND("3F",ScheduleCompile!O274)),ISNUMBER(FIND("6F",ScheduleCompile!O274)),ISNUMBER(FIND("7F",ScheduleCompile!O274)),ISNUMBER(FIND("9F",ScheduleCompile!O274)),ISNUMBER(FIND("4F",ScheduleCompile!O274))),VALUE(LEFT(ScheduleCompile!O274,FIND("F",ScheduleCompile!O274)-1)),ScheduleCompile!O274)))))),"",IF(ScheduleCompile!O274="Off",0,IF(ScheduleCompile!O274="On",1,IF(ISNUMBER(ScheduleCompile!O274),ScheduleCompile!O274/1,IF(ISTEXT(ScheduleCompile!O274),IF(OR(ISNUMBER(FIND("5F",ScheduleCompile!O274)),ISNUMBER(FIND("0F",ScheduleCompile!O274)),ISNUMBER(FIND("8F",ScheduleCompile!O274)),ISNUMBER(FIND("1F",ScheduleCompile!O274)),ISNUMBER(FIND("2F",ScheduleCompile!O274)),ISNUMBER(FIND("3F",ScheduleCompile!O274)),ISNUMBER(FIND("6F",ScheduleCompile!O274)),ISNUMBER(FIND("7F",ScheduleCompile!O274)),ISNUMBER(FIND("9F",ScheduleCompile!O274)),ISNUMBER(FIND("4F",ScheduleCompile!O274))),VALUE(LEFT(ScheduleCompile!O274,FIND("F",ScheduleCompile!O274)-1)),ScheduleCompile!O274)))))))</f>
        <v>0.25</v>
      </c>
      <c r="U281" s="1">
        <f>IF(AND(ISERROR(IF(ScheduleCompile!P274="Off",0,IF(ScheduleCompile!P274="On",1,IF(ISNUMBER(ScheduleCompile!P274),ScheduleCompile!P274/1,IF(ISTEXT(ScheduleCompile!P274),IF(OR(ISNUMBER(FIND("5F",ScheduleCompile!P274)),ISNUMBER(FIND("0F",ScheduleCompile!P274)),ISNUMBER(FIND("8F",ScheduleCompile!P274)),ISNUMBER(FIND("1F",ScheduleCompile!P274)),ISNUMBER(FIND("2F",ScheduleCompile!P274)),ISNUMBER(FIND("3F",ScheduleCompile!P274)),ISNUMBER(FIND("6F",ScheduleCompile!P274)),ISNUMBER(FIND("7F",ScheduleCompile!P274)),ISNUMBER(FIND("9F",ScheduleCompile!P274)),ISNUMBER(FIND("4F",ScheduleCompile!P274))),VALUE(LEFT(ScheduleCompile!P274,FIND("F",ScheduleCompile!P274)-1)),ScheduleCompile!P274)))))),ISTEXT(ScheduleCompile!#REF!)),"ENDTABLE",IF(ISERROR(IF(ScheduleCompile!P274="Off",0,IF(ScheduleCompile!P274="On",1,IF(ISNUMBER(ScheduleCompile!P274),ScheduleCompile!P274/1,IF(ISTEXT(ScheduleCompile!P274),IF(OR(ISNUMBER(FIND("5F",ScheduleCompile!P274)),ISNUMBER(FIND("0F",ScheduleCompile!P274)),ISNUMBER(FIND("8F",ScheduleCompile!P274)),ISNUMBER(FIND("1F",ScheduleCompile!P274)),ISNUMBER(FIND("2F",ScheduleCompile!P274)),ISNUMBER(FIND("3F",ScheduleCompile!P274)),ISNUMBER(FIND("6F",ScheduleCompile!P274)),ISNUMBER(FIND("7F",ScheduleCompile!P274)),ISNUMBER(FIND("9F",ScheduleCompile!P274)),ISNUMBER(FIND("4F",ScheduleCompile!P274))),VALUE(LEFT(ScheduleCompile!P274,FIND("F",ScheduleCompile!P274)-1)),ScheduleCompile!P274)))))),"",IF(ScheduleCompile!P274="Off",0,IF(ScheduleCompile!P274="On",1,IF(ISNUMBER(ScheduleCompile!P274),ScheduleCompile!P274/1,IF(ISTEXT(ScheduleCompile!P274),IF(OR(ISNUMBER(FIND("5F",ScheduleCompile!P274)),ISNUMBER(FIND("0F",ScheduleCompile!P274)),ISNUMBER(FIND("8F",ScheduleCompile!P274)),ISNUMBER(FIND("1F",ScheduleCompile!P274)),ISNUMBER(FIND("2F",ScheduleCompile!P274)),ISNUMBER(FIND("3F",ScheduleCompile!P274)),ISNUMBER(FIND("6F",ScheduleCompile!P274)),ISNUMBER(FIND("7F",ScheduleCompile!P274)),ISNUMBER(FIND("9F",ScheduleCompile!P274)),ISNUMBER(FIND("4F",ScheduleCompile!P274))),VALUE(LEFT(ScheduleCompile!P274,FIND("F",ScheduleCompile!P274)-1)),ScheduleCompile!P274)))))))</f>
        <v>0.25</v>
      </c>
      <c r="V281" s="1">
        <f>IF(AND(ISERROR(IF(ScheduleCompile!Q274="Off",0,IF(ScheduleCompile!Q274="On",1,IF(ISNUMBER(ScheduleCompile!Q274),ScheduleCompile!Q274/1,IF(ISTEXT(ScheduleCompile!Q274),IF(OR(ISNUMBER(FIND("5F",ScheduleCompile!Q274)),ISNUMBER(FIND("0F",ScheduleCompile!Q274)),ISNUMBER(FIND("8F",ScheduleCompile!Q274)),ISNUMBER(FIND("1F",ScheduleCompile!Q274)),ISNUMBER(FIND("2F",ScheduleCompile!Q274)),ISNUMBER(FIND("3F",ScheduleCompile!Q274)),ISNUMBER(FIND("6F",ScheduleCompile!Q274)),ISNUMBER(FIND("7F",ScheduleCompile!Q274)),ISNUMBER(FIND("9F",ScheduleCompile!Q274)),ISNUMBER(FIND("4F",ScheduleCompile!Q274))),VALUE(LEFT(ScheduleCompile!Q274,FIND("F",ScheduleCompile!Q274)-1)),ScheduleCompile!Q274)))))),ISTEXT(ScheduleCompile!#REF!)),"ENDTABLE",IF(ISERROR(IF(ScheduleCompile!Q274="Off",0,IF(ScheduleCompile!Q274="On",1,IF(ISNUMBER(ScheduleCompile!Q274),ScheduleCompile!Q274/1,IF(ISTEXT(ScheduleCompile!Q274),IF(OR(ISNUMBER(FIND("5F",ScheduleCompile!Q274)),ISNUMBER(FIND("0F",ScheduleCompile!Q274)),ISNUMBER(FIND("8F",ScheduleCompile!Q274)),ISNUMBER(FIND("1F",ScheduleCompile!Q274)),ISNUMBER(FIND("2F",ScheduleCompile!Q274)),ISNUMBER(FIND("3F",ScheduleCompile!Q274)),ISNUMBER(FIND("6F",ScheduleCompile!Q274)),ISNUMBER(FIND("7F",ScheduleCompile!Q274)),ISNUMBER(FIND("9F",ScheduleCompile!Q274)),ISNUMBER(FIND("4F",ScheduleCompile!Q274))),VALUE(LEFT(ScheduleCompile!Q274,FIND("F",ScheduleCompile!Q274)-1)),ScheduleCompile!Q274)))))),"",IF(ScheduleCompile!Q274="Off",0,IF(ScheduleCompile!Q274="On",1,IF(ISNUMBER(ScheduleCompile!Q274),ScheduleCompile!Q274/1,IF(ISTEXT(ScheduleCompile!Q274),IF(OR(ISNUMBER(FIND("5F",ScheduleCompile!Q274)),ISNUMBER(FIND("0F",ScheduleCompile!Q274)),ISNUMBER(FIND("8F",ScheduleCompile!Q274)),ISNUMBER(FIND("1F",ScheduleCompile!Q274)),ISNUMBER(FIND("2F",ScheduleCompile!Q274)),ISNUMBER(FIND("3F",ScheduleCompile!Q274)),ISNUMBER(FIND("6F",ScheduleCompile!Q274)),ISNUMBER(FIND("7F",ScheduleCompile!Q274)),ISNUMBER(FIND("9F",ScheduleCompile!Q274)),ISNUMBER(FIND("4F",ScheduleCompile!Q274))),VALUE(LEFT(ScheduleCompile!Q274,FIND("F",ScheduleCompile!Q274)-1)),ScheduleCompile!Q274)))))))</f>
        <v>0.25</v>
      </c>
      <c r="W281" s="1">
        <f>IF(AND(ISERROR(IF(ScheduleCompile!R274="Off",0,IF(ScheduleCompile!R274="On",1,IF(ISNUMBER(ScheduleCompile!R274),ScheduleCompile!R274/1,IF(ISTEXT(ScheduleCompile!R274),IF(OR(ISNUMBER(FIND("5F",ScheduleCompile!R274)),ISNUMBER(FIND("0F",ScheduleCompile!R274)),ISNUMBER(FIND("8F",ScheduleCompile!R274)),ISNUMBER(FIND("1F",ScheduleCompile!R274)),ISNUMBER(FIND("2F",ScheduleCompile!R274)),ISNUMBER(FIND("3F",ScheduleCompile!R274)),ISNUMBER(FIND("6F",ScheduleCompile!R274)),ISNUMBER(FIND("7F",ScheduleCompile!R274)),ISNUMBER(FIND("9F",ScheduleCompile!R274)),ISNUMBER(FIND("4F",ScheduleCompile!R274))),VALUE(LEFT(ScheduleCompile!R274,FIND("F",ScheduleCompile!R274)-1)),ScheduleCompile!R274)))))),ISTEXT(ScheduleCompile!#REF!)),"ENDTABLE",IF(ISERROR(IF(ScheduleCompile!R274="Off",0,IF(ScheduleCompile!R274="On",1,IF(ISNUMBER(ScheduleCompile!R274),ScheduleCompile!R274/1,IF(ISTEXT(ScheduleCompile!R274),IF(OR(ISNUMBER(FIND("5F",ScheduleCompile!R274)),ISNUMBER(FIND("0F",ScheduleCompile!R274)),ISNUMBER(FIND("8F",ScheduleCompile!R274)),ISNUMBER(FIND("1F",ScheduleCompile!R274)),ISNUMBER(FIND("2F",ScheduleCompile!R274)),ISNUMBER(FIND("3F",ScheduleCompile!R274)),ISNUMBER(FIND("6F",ScheduleCompile!R274)),ISNUMBER(FIND("7F",ScheduleCompile!R274)),ISNUMBER(FIND("9F",ScheduleCompile!R274)),ISNUMBER(FIND("4F",ScheduleCompile!R274))),VALUE(LEFT(ScheduleCompile!R274,FIND("F",ScheduleCompile!R274)-1)),ScheduleCompile!R274)))))),"",IF(ScheduleCompile!R274="Off",0,IF(ScheduleCompile!R274="On",1,IF(ISNUMBER(ScheduleCompile!R274),ScheduleCompile!R274/1,IF(ISTEXT(ScheduleCompile!R274),IF(OR(ISNUMBER(FIND("5F",ScheduleCompile!R274)),ISNUMBER(FIND("0F",ScheduleCompile!R274)),ISNUMBER(FIND("8F",ScheduleCompile!R274)),ISNUMBER(FIND("1F",ScheduleCompile!R274)),ISNUMBER(FIND("2F",ScheduleCompile!R274)),ISNUMBER(FIND("3F",ScheduleCompile!R274)),ISNUMBER(FIND("6F",ScheduleCompile!R274)),ISNUMBER(FIND("7F",ScheduleCompile!R274)),ISNUMBER(FIND("9F",ScheduleCompile!R274)),ISNUMBER(FIND("4F",ScheduleCompile!R274))),VALUE(LEFT(ScheduleCompile!R274,FIND("F",ScheduleCompile!R274)-1)),ScheduleCompile!R274)))))))</f>
        <v>0.25</v>
      </c>
      <c r="X281" s="1">
        <f>IF(AND(ISERROR(IF(ScheduleCompile!S274="Off",0,IF(ScheduleCompile!S274="On",1,IF(ISNUMBER(ScheduleCompile!S274),ScheduleCompile!S274/1,IF(ISTEXT(ScheduleCompile!S274),IF(OR(ISNUMBER(FIND("5F",ScheduleCompile!S274)),ISNUMBER(FIND("0F",ScheduleCompile!S274)),ISNUMBER(FIND("8F",ScheduleCompile!S274)),ISNUMBER(FIND("1F",ScheduleCompile!S274)),ISNUMBER(FIND("2F",ScheduleCompile!S274)),ISNUMBER(FIND("3F",ScheduleCompile!S274)),ISNUMBER(FIND("6F",ScheduleCompile!S274)),ISNUMBER(FIND("7F",ScheduleCompile!S274)),ISNUMBER(FIND("9F",ScheduleCompile!S274)),ISNUMBER(FIND("4F",ScheduleCompile!S274))),VALUE(LEFT(ScheduleCompile!S274,FIND("F",ScheduleCompile!S274)-1)),ScheduleCompile!S274)))))),ISTEXT(ScheduleCompile!#REF!)),"ENDTABLE",IF(ISERROR(IF(ScheduleCompile!S274="Off",0,IF(ScheduleCompile!S274="On",1,IF(ISNUMBER(ScheduleCompile!S274),ScheduleCompile!S274/1,IF(ISTEXT(ScheduleCompile!S274),IF(OR(ISNUMBER(FIND("5F",ScheduleCompile!S274)),ISNUMBER(FIND("0F",ScheduleCompile!S274)),ISNUMBER(FIND("8F",ScheduleCompile!S274)),ISNUMBER(FIND("1F",ScheduleCompile!S274)),ISNUMBER(FIND("2F",ScheduleCompile!S274)),ISNUMBER(FIND("3F",ScheduleCompile!S274)),ISNUMBER(FIND("6F",ScheduleCompile!S274)),ISNUMBER(FIND("7F",ScheduleCompile!S274)),ISNUMBER(FIND("9F",ScheduleCompile!S274)),ISNUMBER(FIND("4F",ScheduleCompile!S274))),VALUE(LEFT(ScheduleCompile!S274,FIND("F",ScheduleCompile!S274)-1)),ScheduleCompile!S274)))))),"",IF(ScheduleCompile!S274="Off",0,IF(ScheduleCompile!S274="On",1,IF(ISNUMBER(ScheduleCompile!S274),ScheduleCompile!S274/1,IF(ISTEXT(ScheduleCompile!S274),IF(OR(ISNUMBER(FIND("5F",ScheduleCompile!S274)),ISNUMBER(FIND("0F",ScheduleCompile!S274)),ISNUMBER(FIND("8F",ScheduleCompile!S274)),ISNUMBER(FIND("1F",ScheduleCompile!S274)),ISNUMBER(FIND("2F",ScheduleCompile!S274)),ISNUMBER(FIND("3F",ScheduleCompile!S274)),ISNUMBER(FIND("6F",ScheduleCompile!S274)),ISNUMBER(FIND("7F",ScheduleCompile!S274)),ISNUMBER(FIND("9F",ScheduleCompile!S274)),ISNUMBER(FIND("4F",ScheduleCompile!S274))),VALUE(LEFT(ScheduleCompile!S274,FIND("F",ScheduleCompile!S274)-1)),ScheduleCompile!S274)))))))</f>
        <v>0.25</v>
      </c>
      <c r="Y281" s="1">
        <f>IF(AND(ISERROR(IF(ScheduleCompile!T274="Off",0,IF(ScheduleCompile!T274="On",1,IF(ISNUMBER(ScheduleCompile!T274),ScheduleCompile!T274/1,IF(ISTEXT(ScheduleCompile!T274),IF(OR(ISNUMBER(FIND("5F",ScheduleCompile!T274)),ISNUMBER(FIND("0F",ScheduleCompile!T274)),ISNUMBER(FIND("8F",ScheduleCompile!T274)),ISNUMBER(FIND("1F",ScheduleCompile!T274)),ISNUMBER(FIND("2F",ScheduleCompile!T274)),ISNUMBER(FIND("3F",ScheduleCompile!T274)),ISNUMBER(FIND("6F",ScheduleCompile!T274)),ISNUMBER(FIND("7F",ScheduleCompile!T274)),ISNUMBER(FIND("9F",ScheduleCompile!T274)),ISNUMBER(FIND("4F",ScheduleCompile!T274))),VALUE(LEFT(ScheduleCompile!T274,FIND("F",ScheduleCompile!T274)-1)),ScheduleCompile!T274)))))),ISTEXT(ScheduleCompile!#REF!)),"ENDTABLE",IF(ISERROR(IF(ScheduleCompile!T274="Off",0,IF(ScheduleCompile!T274="On",1,IF(ISNUMBER(ScheduleCompile!T274),ScheduleCompile!T274/1,IF(ISTEXT(ScheduleCompile!T274),IF(OR(ISNUMBER(FIND("5F",ScheduleCompile!T274)),ISNUMBER(FIND("0F",ScheduleCompile!T274)),ISNUMBER(FIND("8F",ScheduleCompile!T274)),ISNUMBER(FIND("1F",ScheduleCompile!T274)),ISNUMBER(FIND("2F",ScheduleCompile!T274)),ISNUMBER(FIND("3F",ScheduleCompile!T274)),ISNUMBER(FIND("6F",ScheduleCompile!T274)),ISNUMBER(FIND("7F",ScheduleCompile!T274)),ISNUMBER(FIND("9F",ScheduleCompile!T274)),ISNUMBER(FIND("4F",ScheduleCompile!T274))),VALUE(LEFT(ScheduleCompile!T274,FIND("F",ScheduleCompile!T274)-1)),ScheduleCompile!T274)))))),"",IF(ScheduleCompile!T274="Off",0,IF(ScheduleCompile!T274="On",1,IF(ISNUMBER(ScheduleCompile!T274),ScheduleCompile!T274/1,IF(ISTEXT(ScheduleCompile!T274),IF(OR(ISNUMBER(FIND("5F",ScheduleCompile!T274)),ISNUMBER(FIND("0F",ScheduleCompile!T274)),ISNUMBER(FIND("8F",ScheduleCompile!T274)),ISNUMBER(FIND("1F",ScheduleCompile!T274)),ISNUMBER(FIND("2F",ScheduleCompile!T274)),ISNUMBER(FIND("3F",ScheduleCompile!T274)),ISNUMBER(FIND("6F",ScheduleCompile!T274)),ISNUMBER(FIND("7F",ScheduleCompile!T274)),ISNUMBER(FIND("9F",ScheduleCompile!T274)),ISNUMBER(FIND("4F",ScheduleCompile!T274))),VALUE(LEFT(ScheduleCompile!T274,FIND("F",ScheduleCompile!T274)-1)),ScheduleCompile!T274)))))))</f>
        <v>0.25</v>
      </c>
      <c r="Z281" s="1">
        <f>IF(AND(ISERROR(IF(ScheduleCompile!U274="Off",0,IF(ScheduleCompile!U274="On",1,IF(ISNUMBER(ScheduleCompile!U274),ScheduleCompile!U274/1,IF(ISTEXT(ScheduleCompile!U274),IF(OR(ISNUMBER(FIND("5F",ScheduleCompile!U274)),ISNUMBER(FIND("0F",ScheduleCompile!U274)),ISNUMBER(FIND("8F",ScheduleCompile!U274)),ISNUMBER(FIND("1F",ScheduleCompile!U274)),ISNUMBER(FIND("2F",ScheduleCompile!U274)),ISNUMBER(FIND("3F",ScheduleCompile!U274)),ISNUMBER(FIND("6F",ScheduleCompile!U274)),ISNUMBER(FIND("7F",ScheduleCompile!U274)),ISNUMBER(FIND("9F",ScheduleCompile!U274)),ISNUMBER(FIND("4F",ScheduleCompile!U274))),VALUE(LEFT(ScheduleCompile!U274,FIND("F",ScheduleCompile!U274)-1)),ScheduleCompile!U274)))))),ISTEXT(ScheduleCompile!#REF!)),"ENDTABLE",IF(ISERROR(IF(ScheduleCompile!U274="Off",0,IF(ScheduleCompile!U274="On",1,IF(ISNUMBER(ScheduleCompile!U274),ScheduleCompile!U274/1,IF(ISTEXT(ScheduleCompile!U274),IF(OR(ISNUMBER(FIND("5F",ScheduleCompile!U274)),ISNUMBER(FIND("0F",ScheduleCompile!U274)),ISNUMBER(FIND("8F",ScheduleCompile!U274)),ISNUMBER(FIND("1F",ScheduleCompile!U274)),ISNUMBER(FIND("2F",ScheduleCompile!U274)),ISNUMBER(FIND("3F",ScheduleCompile!U274)),ISNUMBER(FIND("6F",ScheduleCompile!U274)),ISNUMBER(FIND("7F",ScheduleCompile!U274)),ISNUMBER(FIND("9F",ScheduleCompile!U274)),ISNUMBER(FIND("4F",ScheduleCompile!U274))),VALUE(LEFT(ScheduleCompile!U274,FIND("F",ScheduleCompile!U274)-1)),ScheduleCompile!U274)))))),"",IF(ScheduleCompile!U274="Off",0,IF(ScheduleCompile!U274="On",1,IF(ISNUMBER(ScheduleCompile!U274),ScheduleCompile!U274/1,IF(ISTEXT(ScheduleCompile!U274),IF(OR(ISNUMBER(FIND("5F",ScheduleCompile!U274)),ISNUMBER(FIND("0F",ScheduleCompile!U274)),ISNUMBER(FIND("8F",ScheduleCompile!U274)),ISNUMBER(FIND("1F",ScheduleCompile!U274)),ISNUMBER(FIND("2F",ScheduleCompile!U274)),ISNUMBER(FIND("3F",ScheduleCompile!U274)),ISNUMBER(FIND("6F",ScheduleCompile!U274)),ISNUMBER(FIND("7F",ScheduleCompile!U274)),ISNUMBER(FIND("9F",ScheduleCompile!U274)),ISNUMBER(FIND("4F",ScheduleCompile!U274))),VALUE(LEFT(ScheduleCompile!U274,FIND("F",ScheduleCompile!U274)-1)),ScheduleCompile!U274)))))))</f>
        <v>0.25</v>
      </c>
      <c r="AA281" s="1">
        <f>IF(AND(ISERROR(IF(ScheduleCompile!V274="Off",0,IF(ScheduleCompile!V274="On",1,IF(ISNUMBER(ScheduleCompile!V274),ScheduleCompile!V274/1,IF(ISTEXT(ScheduleCompile!V274),IF(OR(ISNUMBER(FIND("5F",ScheduleCompile!V274)),ISNUMBER(FIND("0F",ScheduleCompile!V274)),ISNUMBER(FIND("8F",ScheduleCompile!V274)),ISNUMBER(FIND("1F",ScheduleCompile!V274)),ISNUMBER(FIND("2F",ScheduleCompile!V274)),ISNUMBER(FIND("3F",ScheduleCompile!V274)),ISNUMBER(FIND("6F",ScheduleCompile!V274)),ISNUMBER(FIND("7F",ScheduleCompile!V274)),ISNUMBER(FIND("9F",ScheduleCompile!V274)),ISNUMBER(FIND("4F",ScheduleCompile!V274))),VALUE(LEFT(ScheduleCompile!V274,FIND("F",ScheduleCompile!V274)-1)),ScheduleCompile!V274)))))),ISTEXT(ScheduleCompile!#REF!)),"ENDTABLE",IF(ISERROR(IF(ScheduleCompile!V274="Off",0,IF(ScheduleCompile!V274="On",1,IF(ISNUMBER(ScheduleCompile!V274),ScheduleCompile!V274/1,IF(ISTEXT(ScheduleCompile!V274),IF(OR(ISNUMBER(FIND("5F",ScheduleCompile!V274)),ISNUMBER(FIND("0F",ScheduleCompile!V274)),ISNUMBER(FIND("8F",ScheduleCompile!V274)),ISNUMBER(FIND("1F",ScheduleCompile!V274)),ISNUMBER(FIND("2F",ScheduleCompile!V274)),ISNUMBER(FIND("3F",ScheduleCompile!V274)),ISNUMBER(FIND("6F",ScheduleCompile!V274)),ISNUMBER(FIND("7F",ScheduleCompile!V274)),ISNUMBER(FIND("9F",ScheduleCompile!V274)),ISNUMBER(FIND("4F",ScheduleCompile!V274))),VALUE(LEFT(ScheduleCompile!V274,FIND("F",ScheduleCompile!V274)-1)),ScheduleCompile!V274)))))),"",IF(ScheduleCompile!V274="Off",0,IF(ScheduleCompile!V274="On",1,IF(ISNUMBER(ScheduleCompile!V274),ScheduleCompile!V274/1,IF(ISTEXT(ScheduleCompile!V274),IF(OR(ISNUMBER(FIND("5F",ScheduleCompile!V274)),ISNUMBER(FIND("0F",ScheduleCompile!V274)),ISNUMBER(FIND("8F",ScheduleCompile!V274)),ISNUMBER(FIND("1F",ScheduleCompile!V274)),ISNUMBER(FIND("2F",ScheduleCompile!V274)),ISNUMBER(FIND("3F",ScheduleCompile!V274)),ISNUMBER(FIND("6F",ScheduleCompile!V274)),ISNUMBER(FIND("7F",ScheduleCompile!V274)),ISNUMBER(FIND("9F",ScheduleCompile!V274)),ISNUMBER(FIND("4F",ScheduleCompile!V274))),VALUE(LEFT(ScheduleCompile!V274,FIND("F",ScheduleCompile!V274)-1)),ScheduleCompile!V274)))))))</f>
        <v>0.25</v>
      </c>
      <c r="AB281" s="1">
        <f>IF(AND(ISERROR(IF(ScheduleCompile!W274="Off",0,IF(ScheduleCompile!W274="On",1,IF(ISNUMBER(ScheduleCompile!W274),ScheduleCompile!W274/1,IF(ISTEXT(ScheduleCompile!W274),IF(OR(ISNUMBER(FIND("5F",ScheduleCompile!W274)),ISNUMBER(FIND("0F",ScheduleCompile!W274)),ISNUMBER(FIND("8F",ScheduleCompile!W274)),ISNUMBER(FIND("1F",ScheduleCompile!W274)),ISNUMBER(FIND("2F",ScheduleCompile!W274)),ISNUMBER(FIND("3F",ScheduleCompile!W274)),ISNUMBER(FIND("6F",ScheduleCompile!W274)),ISNUMBER(FIND("7F",ScheduleCompile!W274)),ISNUMBER(FIND("9F",ScheduleCompile!W274)),ISNUMBER(FIND("4F",ScheduleCompile!W274))),VALUE(LEFT(ScheduleCompile!W274,FIND("F",ScheduleCompile!W274)-1)),ScheduleCompile!W274)))))),ISTEXT(ScheduleCompile!#REF!)),"ENDTABLE",IF(ISERROR(IF(ScheduleCompile!W274="Off",0,IF(ScheduleCompile!W274="On",1,IF(ISNUMBER(ScheduleCompile!W274),ScheduleCompile!W274/1,IF(ISTEXT(ScheduleCompile!W274),IF(OR(ISNUMBER(FIND("5F",ScheduleCompile!W274)),ISNUMBER(FIND("0F",ScheduleCompile!W274)),ISNUMBER(FIND("8F",ScheduleCompile!W274)),ISNUMBER(FIND("1F",ScheduleCompile!W274)),ISNUMBER(FIND("2F",ScheduleCompile!W274)),ISNUMBER(FIND("3F",ScheduleCompile!W274)),ISNUMBER(FIND("6F",ScheduleCompile!W274)),ISNUMBER(FIND("7F",ScheduleCompile!W274)),ISNUMBER(FIND("9F",ScheduleCompile!W274)),ISNUMBER(FIND("4F",ScheduleCompile!W274))),VALUE(LEFT(ScheduleCompile!W274,FIND("F",ScheduleCompile!W274)-1)),ScheduleCompile!W274)))))),"",IF(ScheduleCompile!W274="Off",0,IF(ScheduleCompile!W274="On",1,IF(ISNUMBER(ScheduleCompile!W274),ScheduleCompile!W274/1,IF(ISTEXT(ScheduleCompile!W274),IF(OR(ISNUMBER(FIND("5F",ScheduleCompile!W274)),ISNUMBER(FIND("0F",ScheduleCompile!W274)),ISNUMBER(FIND("8F",ScheduleCompile!W274)),ISNUMBER(FIND("1F",ScheduleCompile!W274)),ISNUMBER(FIND("2F",ScheduleCompile!W274)),ISNUMBER(FIND("3F",ScheduleCompile!W274)),ISNUMBER(FIND("6F",ScheduleCompile!W274)),ISNUMBER(FIND("7F",ScheduleCompile!W274)),ISNUMBER(FIND("9F",ScheduleCompile!W274)),ISNUMBER(FIND("4F",ScheduleCompile!W274))),VALUE(LEFT(ScheduleCompile!W274,FIND("F",ScheduleCompile!W274)-1)),ScheduleCompile!W274)))))))</f>
        <v>0.25</v>
      </c>
      <c r="AC281" s="1">
        <f>IF(AND(ISERROR(IF(ScheduleCompile!X274="Off",0,IF(ScheduleCompile!X274="On",1,IF(ISNUMBER(ScheduleCompile!X274),ScheduleCompile!X274/1,IF(ISTEXT(ScheduleCompile!X274),IF(OR(ISNUMBER(FIND("5F",ScheduleCompile!X274)),ISNUMBER(FIND("0F",ScheduleCompile!X274)),ISNUMBER(FIND("8F",ScheduleCompile!X274)),ISNUMBER(FIND("1F",ScheduleCompile!X274)),ISNUMBER(FIND("2F",ScheduleCompile!X274)),ISNUMBER(FIND("3F",ScheduleCompile!X274)),ISNUMBER(FIND("6F",ScheduleCompile!X274)),ISNUMBER(FIND("7F",ScheduleCompile!X274)),ISNUMBER(FIND("9F",ScheduleCompile!X274)),ISNUMBER(FIND("4F",ScheduleCompile!X274))),VALUE(LEFT(ScheduleCompile!X274,FIND("F",ScheduleCompile!X274)-1)),ScheduleCompile!X274)))))),ISTEXT(ScheduleCompile!#REF!)),"ENDTABLE",IF(ISERROR(IF(ScheduleCompile!X274="Off",0,IF(ScheduleCompile!X274="On",1,IF(ISNUMBER(ScheduleCompile!X274),ScheduleCompile!X274/1,IF(ISTEXT(ScheduleCompile!X274),IF(OR(ISNUMBER(FIND("5F",ScheduleCompile!X274)),ISNUMBER(FIND("0F",ScheduleCompile!X274)),ISNUMBER(FIND("8F",ScheduleCompile!X274)),ISNUMBER(FIND("1F",ScheduleCompile!X274)),ISNUMBER(FIND("2F",ScheduleCompile!X274)),ISNUMBER(FIND("3F",ScheduleCompile!X274)),ISNUMBER(FIND("6F",ScheduleCompile!X274)),ISNUMBER(FIND("7F",ScheduleCompile!X274)),ISNUMBER(FIND("9F",ScheduleCompile!X274)),ISNUMBER(FIND("4F",ScheduleCompile!X274))),VALUE(LEFT(ScheduleCompile!X274,FIND("F",ScheduleCompile!X274)-1)),ScheduleCompile!X274)))))),"",IF(ScheduleCompile!X274="Off",0,IF(ScheduleCompile!X274="On",1,IF(ISNUMBER(ScheduleCompile!X274),ScheduleCompile!X274/1,IF(ISTEXT(ScheduleCompile!X274),IF(OR(ISNUMBER(FIND("5F",ScheduleCompile!X274)),ISNUMBER(FIND("0F",ScheduleCompile!X274)),ISNUMBER(FIND("8F",ScheduleCompile!X274)),ISNUMBER(FIND("1F",ScheduleCompile!X274)),ISNUMBER(FIND("2F",ScheduleCompile!X274)),ISNUMBER(FIND("3F",ScheduleCompile!X274)),ISNUMBER(FIND("6F",ScheduleCompile!X274)),ISNUMBER(FIND("7F",ScheduleCompile!X274)),ISNUMBER(FIND("9F",ScheduleCompile!X274)),ISNUMBER(FIND("4F",ScheduleCompile!X274))),VALUE(LEFT(ScheduleCompile!X274,FIND("F",ScheduleCompile!X274)-1)),ScheduleCompile!X274)))))))</f>
        <v>0.25</v>
      </c>
      <c r="AD281" s="1">
        <f>IF(AND(ISERROR(IF(ScheduleCompile!Y274="Off",0,IF(ScheduleCompile!Y274="On",1,IF(ISNUMBER(ScheduleCompile!Y274),ScheduleCompile!Y274/1,IF(ISTEXT(ScheduleCompile!Y274),IF(OR(ISNUMBER(FIND("5F",ScheduleCompile!Y274)),ISNUMBER(FIND("0F",ScheduleCompile!Y274)),ISNUMBER(FIND("8F",ScheduleCompile!Y274)),ISNUMBER(FIND("1F",ScheduleCompile!Y274)),ISNUMBER(FIND("2F",ScheduleCompile!Y274)),ISNUMBER(FIND("3F",ScheduleCompile!Y274)),ISNUMBER(FIND("6F",ScheduleCompile!Y274)),ISNUMBER(FIND("7F",ScheduleCompile!Y274)),ISNUMBER(FIND("9F",ScheduleCompile!Y274)),ISNUMBER(FIND("4F",ScheduleCompile!Y274))),VALUE(LEFT(ScheduleCompile!Y274,FIND("F",ScheduleCompile!Y274)-1)),ScheduleCompile!Y274)))))),ISTEXT(ScheduleCompile!#REF!)),"ENDTABLE",IF(ISERROR(IF(ScheduleCompile!Y274="Off",0,IF(ScheduleCompile!Y274="On",1,IF(ISNUMBER(ScheduleCompile!Y274),ScheduleCompile!Y274/1,IF(ISTEXT(ScheduleCompile!Y274),IF(OR(ISNUMBER(FIND("5F",ScheduleCompile!Y274)),ISNUMBER(FIND("0F",ScheduleCompile!Y274)),ISNUMBER(FIND("8F",ScheduleCompile!Y274)),ISNUMBER(FIND("1F",ScheduleCompile!Y274)),ISNUMBER(FIND("2F",ScheduleCompile!Y274)),ISNUMBER(FIND("3F",ScheduleCompile!Y274)),ISNUMBER(FIND("6F",ScheduleCompile!Y274)),ISNUMBER(FIND("7F",ScheduleCompile!Y274)),ISNUMBER(FIND("9F",ScheduleCompile!Y274)),ISNUMBER(FIND("4F",ScheduleCompile!Y274))),VALUE(LEFT(ScheduleCompile!Y274,FIND("F",ScheduleCompile!Y274)-1)),ScheduleCompile!Y274)))))),"",IF(ScheduleCompile!Y274="Off",0,IF(ScheduleCompile!Y274="On",1,IF(ISNUMBER(ScheduleCompile!Y274),ScheduleCompile!Y274/1,IF(ISTEXT(ScheduleCompile!Y274),IF(OR(ISNUMBER(FIND("5F",ScheduleCompile!Y274)),ISNUMBER(FIND("0F",ScheduleCompile!Y274)),ISNUMBER(FIND("8F",ScheduleCompile!Y274)),ISNUMBER(FIND("1F",ScheduleCompile!Y274)),ISNUMBER(FIND("2F",ScheduleCompile!Y274)),ISNUMBER(FIND("3F",ScheduleCompile!Y274)),ISNUMBER(FIND("6F",ScheduleCompile!Y274)),ISNUMBER(FIND("7F",ScheduleCompile!Y274)),ISNUMBER(FIND("9F",ScheduleCompile!Y274)),ISNUMBER(FIND("4F",ScheduleCompile!Y274))),VALUE(LEFT(ScheduleCompile!Y274,FIND("F",ScheduleCompile!Y274)-1)),ScheduleCompile!Y274)))))))</f>
        <v>0.25</v>
      </c>
    </row>
    <row r="282" spans="1:30" x14ac:dyDescent="0.25">
      <c r="A282" t="str">
        <f t="shared" si="19"/>
        <v>SchDay "ParkingEscalatorWD"  Type = "Fraction" Hr = (0, 0, 0, 0, 0, 1, 1, 1, 1, 1, 1, 1, 1, 1, 1, 1, 1, 1, 1, 1, 1, 1, 1, 1) ..</v>
      </c>
      <c r="B282" s="1" t="s">
        <v>623</v>
      </c>
      <c r="C282" t="str">
        <f t="shared" si="20"/>
        <v xml:space="preserve">SchDay "ParkingEscalatorWD"  Type = "Fraction" Hr = </v>
      </c>
      <c r="D282" t="str">
        <f t="shared" si="21"/>
        <v>(0, 0, 0, 0, 0, 1, 1, 1, 1, 1, 1, 1, 1, 1, 1, 1, 1, 1, 1, 1, 1, 1, 1, 1) ..</v>
      </c>
      <c r="E282" s="30" t="str">
        <f>ScheduleCompile!A275</f>
        <v>ParkingEscalatorWD</v>
      </c>
      <c r="F282" t="str">
        <f t="shared" si="22"/>
        <v>Fraction</v>
      </c>
      <c r="G282" s="1">
        <f>IF(AND(ISERROR(IF(ScheduleCompile!B275="Off",0,IF(ScheduleCompile!B275="On",1,IF(ISNUMBER(ScheduleCompile!B275),ScheduleCompile!B275/1,IF(ISTEXT(ScheduleCompile!B275),IF(OR(ISNUMBER(FIND("5F",ScheduleCompile!B275)),ISNUMBER(FIND("0F",ScheduleCompile!B275)),ISNUMBER(FIND("8F",ScheduleCompile!B275)),ISNUMBER(FIND("1F",ScheduleCompile!B275)),ISNUMBER(FIND("2F",ScheduleCompile!B275)),ISNUMBER(FIND("3F",ScheduleCompile!B275)),ISNUMBER(FIND("6F",ScheduleCompile!B275)),ISNUMBER(FIND("7F",ScheduleCompile!B275)),ISNUMBER(FIND("9F",ScheduleCompile!B275)),ISNUMBER(FIND("4F",ScheduleCompile!B275))),VALUE(LEFT(ScheduleCompile!B275,FIND("F",ScheduleCompile!B275)-1)),ScheduleCompile!B275)))))),ISTEXT(ScheduleCompile!#REF!)),"ENDTABLE",IF(ISERROR(IF(ScheduleCompile!B275="Off",0,IF(ScheduleCompile!B275="On",1,IF(ISNUMBER(ScheduleCompile!B275),ScheduleCompile!B275/1,IF(ISTEXT(ScheduleCompile!B275),IF(OR(ISNUMBER(FIND("5F",ScheduleCompile!B275)),ISNUMBER(FIND("0F",ScheduleCompile!B275)),ISNUMBER(FIND("8F",ScheduleCompile!B275)),ISNUMBER(FIND("1F",ScheduleCompile!B275)),ISNUMBER(FIND("2F",ScheduleCompile!B275)),ISNUMBER(FIND("3F",ScheduleCompile!B275)),ISNUMBER(FIND("6F",ScheduleCompile!B275)),ISNUMBER(FIND("7F",ScheduleCompile!B275)),ISNUMBER(FIND("9F",ScheduleCompile!B275)),ISNUMBER(FIND("4F",ScheduleCompile!B275))),VALUE(LEFT(ScheduleCompile!B275,FIND("F",ScheduleCompile!B275)-1)),ScheduleCompile!B275)))))),"",IF(ScheduleCompile!B275="Off",0,IF(ScheduleCompile!B275="On",1,IF(ISNUMBER(ScheduleCompile!B275),ScheduleCompile!B275/1,IF(ISTEXT(ScheduleCompile!B275),IF(OR(ISNUMBER(FIND("5F",ScheduleCompile!B275)),ISNUMBER(FIND("0F",ScheduleCompile!B275)),ISNUMBER(FIND("8F",ScheduleCompile!B275)),ISNUMBER(FIND("1F",ScheduleCompile!B275)),ISNUMBER(FIND("2F",ScheduleCompile!B275)),ISNUMBER(FIND("3F",ScheduleCompile!B275)),ISNUMBER(FIND("6F",ScheduleCompile!B275)),ISNUMBER(FIND("7F",ScheduleCompile!B275)),ISNUMBER(FIND("9F",ScheduleCompile!B275)),ISNUMBER(FIND("4F",ScheduleCompile!B275))),VALUE(LEFT(ScheduleCompile!B275,FIND("F",ScheduleCompile!B275)-1)),ScheduleCompile!B275)))))))</f>
        <v>0</v>
      </c>
      <c r="H282" s="1">
        <f>IF(AND(ISERROR(IF(ScheduleCompile!C275="Off",0,IF(ScheduleCompile!C275="On",1,IF(ISNUMBER(ScheduleCompile!C275),ScheduleCompile!C275/1,IF(ISTEXT(ScheduleCompile!C275),IF(OR(ISNUMBER(FIND("5F",ScheduleCompile!C275)),ISNUMBER(FIND("0F",ScheduleCompile!C275)),ISNUMBER(FIND("8F",ScheduleCompile!C275)),ISNUMBER(FIND("1F",ScheduleCompile!C275)),ISNUMBER(FIND("2F",ScheduleCompile!C275)),ISNUMBER(FIND("3F",ScheduleCompile!C275)),ISNUMBER(FIND("6F",ScheduleCompile!C275)),ISNUMBER(FIND("7F",ScheduleCompile!C275)),ISNUMBER(FIND("9F",ScheduleCompile!C275)),ISNUMBER(FIND("4F",ScheduleCompile!C275))),VALUE(LEFT(ScheduleCompile!C275,FIND("F",ScheduleCompile!C275)-1)),ScheduleCompile!C275)))))),ISTEXT(ScheduleCompile!#REF!)),"ENDTABLE",IF(ISERROR(IF(ScheduleCompile!C275="Off",0,IF(ScheduleCompile!C275="On",1,IF(ISNUMBER(ScheduleCompile!C275),ScheduleCompile!C275/1,IF(ISTEXT(ScheduleCompile!C275),IF(OR(ISNUMBER(FIND("5F",ScheduleCompile!C275)),ISNUMBER(FIND("0F",ScheduleCompile!C275)),ISNUMBER(FIND("8F",ScheduleCompile!C275)),ISNUMBER(FIND("1F",ScheduleCompile!C275)),ISNUMBER(FIND("2F",ScheduleCompile!C275)),ISNUMBER(FIND("3F",ScheduleCompile!C275)),ISNUMBER(FIND("6F",ScheduleCompile!C275)),ISNUMBER(FIND("7F",ScheduleCompile!C275)),ISNUMBER(FIND("9F",ScheduleCompile!C275)),ISNUMBER(FIND("4F",ScheduleCompile!C275))),VALUE(LEFT(ScheduleCompile!C275,FIND("F",ScheduleCompile!C275)-1)),ScheduleCompile!C275)))))),"",IF(ScheduleCompile!C275="Off",0,IF(ScheduleCompile!C275="On",1,IF(ISNUMBER(ScheduleCompile!C275),ScheduleCompile!C275/1,IF(ISTEXT(ScheduleCompile!C275),IF(OR(ISNUMBER(FIND("5F",ScheduleCompile!C275)),ISNUMBER(FIND("0F",ScheduleCompile!C275)),ISNUMBER(FIND("8F",ScheduleCompile!C275)),ISNUMBER(FIND("1F",ScheduleCompile!C275)),ISNUMBER(FIND("2F",ScheduleCompile!C275)),ISNUMBER(FIND("3F",ScheduleCompile!C275)),ISNUMBER(FIND("6F",ScheduleCompile!C275)),ISNUMBER(FIND("7F",ScheduleCompile!C275)),ISNUMBER(FIND("9F",ScheduleCompile!C275)),ISNUMBER(FIND("4F",ScheduleCompile!C275))),VALUE(LEFT(ScheduleCompile!C275,FIND("F",ScheduleCompile!C275)-1)),ScheduleCompile!C275)))))))</f>
        <v>0</v>
      </c>
      <c r="I282" s="1">
        <f>IF(AND(ISERROR(IF(ScheduleCompile!D275="Off",0,IF(ScheduleCompile!D275="On",1,IF(ISNUMBER(ScheduleCompile!D275),ScheduleCompile!D275/1,IF(ISTEXT(ScheduleCompile!D275),IF(OR(ISNUMBER(FIND("5F",ScheduleCompile!D275)),ISNUMBER(FIND("0F",ScheduleCompile!D275)),ISNUMBER(FIND("8F",ScheduleCompile!D275)),ISNUMBER(FIND("1F",ScheduleCompile!D275)),ISNUMBER(FIND("2F",ScheduleCompile!D275)),ISNUMBER(FIND("3F",ScheduleCompile!D275)),ISNUMBER(FIND("6F",ScheduleCompile!D275)),ISNUMBER(FIND("7F",ScheduleCompile!D275)),ISNUMBER(FIND("9F",ScheduleCompile!D275)),ISNUMBER(FIND("4F",ScheduleCompile!D275))),VALUE(LEFT(ScheduleCompile!D275,FIND("F",ScheduleCompile!D275)-1)),ScheduleCompile!D275)))))),ISTEXT(ScheduleCompile!#REF!)),"ENDTABLE",IF(ISERROR(IF(ScheduleCompile!D275="Off",0,IF(ScheduleCompile!D275="On",1,IF(ISNUMBER(ScheduleCompile!D275),ScheduleCompile!D275/1,IF(ISTEXT(ScheduleCompile!D275),IF(OR(ISNUMBER(FIND("5F",ScheduleCompile!D275)),ISNUMBER(FIND("0F",ScheduleCompile!D275)),ISNUMBER(FIND("8F",ScheduleCompile!D275)),ISNUMBER(FIND("1F",ScheduleCompile!D275)),ISNUMBER(FIND("2F",ScheduleCompile!D275)),ISNUMBER(FIND("3F",ScheduleCompile!D275)),ISNUMBER(FIND("6F",ScheduleCompile!D275)),ISNUMBER(FIND("7F",ScheduleCompile!D275)),ISNUMBER(FIND("9F",ScheduleCompile!D275)),ISNUMBER(FIND("4F",ScheduleCompile!D275))),VALUE(LEFT(ScheduleCompile!D275,FIND("F",ScheduleCompile!D275)-1)),ScheduleCompile!D275)))))),"",IF(ScheduleCompile!D275="Off",0,IF(ScheduleCompile!D275="On",1,IF(ISNUMBER(ScheduleCompile!D275),ScheduleCompile!D275/1,IF(ISTEXT(ScheduleCompile!D275),IF(OR(ISNUMBER(FIND("5F",ScheduleCompile!D275)),ISNUMBER(FIND("0F",ScheduleCompile!D275)),ISNUMBER(FIND("8F",ScheduleCompile!D275)),ISNUMBER(FIND("1F",ScheduleCompile!D275)),ISNUMBER(FIND("2F",ScheduleCompile!D275)),ISNUMBER(FIND("3F",ScheduleCompile!D275)),ISNUMBER(FIND("6F",ScheduleCompile!D275)),ISNUMBER(FIND("7F",ScheduleCompile!D275)),ISNUMBER(FIND("9F",ScheduleCompile!D275)),ISNUMBER(FIND("4F",ScheduleCompile!D275))),VALUE(LEFT(ScheduleCompile!D275,FIND("F",ScheduleCompile!D275)-1)),ScheduleCompile!D275)))))))</f>
        <v>0</v>
      </c>
      <c r="J282" s="1">
        <f>IF(AND(ISERROR(IF(ScheduleCompile!E275="Off",0,IF(ScheduleCompile!E275="On",1,IF(ISNUMBER(ScheduleCompile!E275),ScheduleCompile!E275/1,IF(ISTEXT(ScheduleCompile!E275),IF(OR(ISNUMBER(FIND("5F",ScheduleCompile!E275)),ISNUMBER(FIND("0F",ScheduleCompile!E275)),ISNUMBER(FIND("8F",ScheduleCompile!E275)),ISNUMBER(FIND("1F",ScheduleCompile!E275)),ISNUMBER(FIND("2F",ScheduleCompile!E275)),ISNUMBER(FIND("3F",ScheduleCompile!E275)),ISNUMBER(FIND("6F",ScheduleCompile!E275)),ISNUMBER(FIND("7F",ScheduleCompile!E275)),ISNUMBER(FIND("9F",ScheduleCompile!E275)),ISNUMBER(FIND("4F",ScheduleCompile!E275))),VALUE(LEFT(ScheduleCompile!E275,FIND("F",ScheduleCompile!E275)-1)),ScheduleCompile!E275)))))),ISTEXT(ScheduleCompile!#REF!)),"ENDTABLE",IF(ISERROR(IF(ScheduleCompile!E275="Off",0,IF(ScheduleCompile!E275="On",1,IF(ISNUMBER(ScheduleCompile!E275),ScheduleCompile!E275/1,IF(ISTEXT(ScheduleCompile!E275),IF(OR(ISNUMBER(FIND("5F",ScheduleCompile!E275)),ISNUMBER(FIND("0F",ScheduleCompile!E275)),ISNUMBER(FIND("8F",ScheduleCompile!E275)),ISNUMBER(FIND("1F",ScheduleCompile!E275)),ISNUMBER(FIND("2F",ScheduleCompile!E275)),ISNUMBER(FIND("3F",ScheduleCompile!E275)),ISNUMBER(FIND("6F",ScheduleCompile!E275)),ISNUMBER(FIND("7F",ScheduleCompile!E275)),ISNUMBER(FIND("9F",ScheduleCompile!E275)),ISNUMBER(FIND("4F",ScheduleCompile!E275))),VALUE(LEFT(ScheduleCompile!E275,FIND("F",ScheduleCompile!E275)-1)),ScheduleCompile!E275)))))),"",IF(ScheduleCompile!E275="Off",0,IF(ScheduleCompile!E275="On",1,IF(ISNUMBER(ScheduleCompile!E275),ScheduleCompile!E275/1,IF(ISTEXT(ScheduleCompile!E275),IF(OR(ISNUMBER(FIND("5F",ScheduleCompile!E275)),ISNUMBER(FIND("0F",ScheduleCompile!E275)),ISNUMBER(FIND("8F",ScheduleCompile!E275)),ISNUMBER(FIND("1F",ScheduleCompile!E275)),ISNUMBER(FIND("2F",ScheduleCompile!E275)),ISNUMBER(FIND("3F",ScheduleCompile!E275)),ISNUMBER(FIND("6F",ScheduleCompile!E275)),ISNUMBER(FIND("7F",ScheduleCompile!E275)),ISNUMBER(FIND("9F",ScheduleCompile!E275)),ISNUMBER(FIND("4F",ScheduleCompile!E275))),VALUE(LEFT(ScheduleCompile!E275,FIND("F",ScheduleCompile!E275)-1)),ScheduleCompile!E275)))))))</f>
        <v>0</v>
      </c>
      <c r="K282" s="1">
        <f>IF(AND(ISERROR(IF(ScheduleCompile!F275="Off",0,IF(ScheduleCompile!F275="On",1,IF(ISNUMBER(ScheduleCompile!F275),ScheduleCompile!F275/1,IF(ISTEXT(ScheduleCompile!F275),IF(OR(ISNUMBER(FIND("5F",ScheduleCompile!F275)),ISNUMBER(FIND("0F",ScheduleCompile!F275)),ISNUMBER(FIND("8F",ScheduleCompile!F275)),ISNUMBER(FIND("1F",ScheduleCompile!F275)),ISNUMBER(FIND("2F",ScheduleCompile!F275)),ISNUMBER(FIND("3F",ScheduleCompile!F275)),ISNUMBER(FIND("6F",ScheduleCompile!F275)),ISNUMBER(FIND("7F",ScheduleCompile!F275)),ISNUMBER(FIND("9F",ScheduleCompile!F275)),ISNUMBER(FIND("4F",ScheduleCompile!F275))),VALUE(LEFT(ScheduleCompile!F275,FIND("F",ScheduleCompile!F275)-1)),ScheduleCompile!F275)))))),ISTEXT(ScheduleCompile!#REF!)),"ENDTABLE",IF(ISERROR(IF(ScheduleCompile!F275="Off",0,IF(ScheduleCompile!F275="On",1,IF(ISNUMBER(ScheduleCompile!F275),ScheduleCompile!F275/1,IF(ISTEXT(ScheduleCompile!F275),IF(OR(ISNUMBER(FIND("5F",ScheduleCompile!F275)),ISNUMBER(FIND("0F",ScheduleCompile!F275)),ISNUMBER(FIND("8F",ScheduleCompile!F275)),ISNUMBER(FIND("1F",ScheduleCompile!F275)),ISNUMBER(FIND("2F",ScheduleCompile!F275)),ISNUMBER(FIND("3F",ScheduleCompile!F275)),ISNUMBER(FIND("6F",ScheduleCompile!F275)),ISNUMBER(FIND("7F",ScheduleCompile!F275)),ISNUMBER(FIND("9F",ScheduleCompile!F275)),ISNUMBER(FIND("4F",ScheduleCompile!F275))),VALUE(LEFT(ScheduleCompile!F275,FIND("F",ScheduleCompile!F275)-1)),ScheduleCompile!F275)))))),"",IF(ScheduleCompile!F275="Off",0,IF(ScheduleCompile!F275="On",1,IF(ISNUMBER(ScheduleCompile!F275),ScheduleCompile!F275/1,IF(ISTEXT(ScheduleCompile!F275),IF(OR(ISNUMBER(FIND("5F",ScheduleCompile!F275)),ISNUMBER(FIND("0F",ScheduleCompile!F275)),ISNUMBER(FIND("8F",ScheduleCompile!F275)),ISNUMBER(FIND("1F",ScheduleCompile!F275)),ISNUMBER(FIND("2F",ScheduleCompile!F275)),ISNUMBER(FIND("3F",ScheduleCompile!F275)),ISNUMBER(FIND("6F",ScheduleCompile!F275)),ISNUMBER(FIND("7F",ScheduleCompile!F275)),ISNUMBER(FIND("9F",ScheduleCompile!F275)),ISNUMBER(FIND("4F",ScheduleCompile!F275))),VALUE(LEFT(ScheduleCompile!F275,FIND("F",ScheduleCompile!F275)-1)),ScheduleCompile!F275)))))))</f>
        <v>0</v>
      </c>
      <c r="L282" s="1">
        <f>IF(AND(ISERROR(IF(ScheduleCompile!G275="Off",0,IF(ScheduleCompile!G275="On",1,IF(ISNUMBER(ScheduleCompile!G275),ScheduleCompile!G275/1,IF(ISTEXT(ScheduleCompile!G275),IF(OR(ISNUMBER(FIND("5F",ScheduleCompile!G275)),ISNUMBER(FIND("0F",ScheduleCompile!G275)),ISNUMBER(FIND("8F",ScheduleCompile!G275)),ISNUMBER(FIND("1F",ScheduleCompile!G275)),ISNUMBER(FIND("2F",ScheduleCompile!G275)),ISNUMBER(FIND("3F",ScheduleCompile!G275)),ISNUMBER(FIND("6F",ScheduleCompile!G275)),ISNUMBER(FIND("7F",ScheduleCompile!G275)),ISNUMBER(FIND("9F",ScheduleCompile!G275)),ISNUMBER(FIND("4F",ScheduleCompile!G275))),VALUE(LEFT(ScheduleCompile!G275,FIND("F",ScheduleCompile!G275)-1)),ScheduleCompile!G275)))))),ISTEXT(ScheduleCompile!#REF!)),"ENDTABLE",IF(ISERROR(IF(ScheduleCompile!G275="Off",0,IF(ScheduleCompile!G275="On",1,IF(ISNUMBER(ScheduleCompile!G275),ScheduleCompile!G275/1,IF(ISTEXT(ScheduleCompile!G275),IF(OR(ISNUMBER(FIND("5F",ScheduleCompile!G275)),ISNUMBER(FIND("0F",ScheduleCompile!G275)),ISNUMBER(FIND("8F",ScheduleCompile!G275)),ISNUMBER(FIND("1F",ScheduleCompile!G275)),ISNUMBER(FIND("2F",ScheduleCompile!G275)),ISNUMBER(FIND("3F",ScheduleCompile!G275)),ISNUMBER(FIND("6F",ScheduleCompile!G275)),ISNUMBER(FIND("7F",ScheduleCompile!G275)),ISNUMBER(FIND("9F",ScheduleCompile!G275)),ISNUMBER(FIND("4F",ScheduleCompile!G275))),VALUE(LEFT(ScheduleCompile!G275,FIND("F",ScheduleCompile!G275)-1)),ScheduleCompile!G275)))))),"",IF(ScheduleCompile!G275="Off",0,IF(ScheduleCompile!G275="On",1,IF(ISNUMBER(ScheduleCompile!G275),ScheduleCompile!G275/1,IF(ISTEXT(ScheduleCompile!G275),IF(OR(ISNUMBER(FIND("5F",ScheduleCompile!G275)),ISNUMBER(FIND("0F",ScheduleCompile!G275)),ISNUMBER(FIND("8F",ScheduleCompile!G275)),ISNUMBER(FIND("1F",ScheduleCompile!G275)),ISNUMBER(FIND("2F",ScheduleCompile!G275)),ISNUMBER(FIND("3F",ScheduleCompile!G275)),ISNUMBER(FIND("6F",ScheduleCompile!G275)),ISNUMBER(FIND("7F",ScheduleCompile!G275)),ISNUMBER(FIND("9F",ScheduleCompile!G275)),ISNUMBER(FIND("4F",ScheduleCompile!G275))),VALUE(LEFT(ScheduleCompile!G275,FIND("F",ScheduleCompile!G275)-1)),ScheduleCompile!G275)))))))</f>
        <v>1</v>
      </c>
      <c r="M282" s="1">
        <f>IF(AND(ISERROR(IF(ScheduleCompile!H275="Off",0,IF(ScheduleCompile!H275="On",1,IF(ISNUMBER(ScheduleCompile!H275),ScheduleCompile!H275/1,IF(ISTEXT(ScheduleCompile!H275),IF(OR(ISNUMBER(FIND("5F",ScheduleCompile!H275)),ISNUMBER(FIND("0F",ScheduleCompile!H275)),ISNUMBER(FIND("8F",ScheduleCompile!H275)),ISNUMBER(FIND("1F",ScheduleCompile!H275)),ISNUMBER(FIND("2F",ScheduleCompile!H275)),ISNUMBER(FIND("3F",ScheduleCompile!H275)),ISNUMBER(FIND("6F",ScheduleCompile!H275)),ISNUMBER(FIND("7F",ScheduleCompile!H275)),ISNUMBER(FIND("9F",ScheduleCompile!H275)),ISNUMBER(FIND("4F",ScheduleCompile!H275))),VALUE(LEFT(ScheduleCompile!H275,FIND("F",ScheduleCompile!H275)-1)),ScheduleCompile!H275)))))),ISTEXT(ScheduleCompile!#REF!)),"ENDTABLE",IF(ISERROR(IF(ScheduleCompile!H275="Off",0,IF(ScheduleCompile!H275="On",1,IF(ISNUMBER(ScheduleCompile!H275),ScheduleCompile!H275/1,IF(ISTEXT(ScheduleCompile!H275),IF(OR(ISNUMBER(FIND("5F",ScheduleCompile!H275)),ISNUMBER(FIND("0F",ScheduleCompile!H275)),ISNUMBER(FIND("8F",ScheduleCompile!H275)),ISNUMBER(FIND("1F",ScheduleCompile!H275)),ISNUMBER(FIND("2F",ScheduleCompile!H275)),ISNUMBER(FIND("3F",ScheduleCompile!H275)),ISNUMBER(FIND("6F",ScheduleCompile!H275)),ISNUMBER(FIND("7F",ScheduleCompile!H275)),ISNUMBER(FIND("9F",ScheduleCompile!H275)),ISNUMBER(FIND("4F",ScheduleCompile!H275))),VALUE(LEFT(ScheduleCompile!H275,FIND("F",ScheduleCompile!H275)-1)),ScheduleCompile!H275)))))),"",IF(ScheduleCompile!H275="Off",0,IF(ScheduleCompile!H275="On",1,IF(ISNUMBER(ScheduleCompile!H275),ScheduleCompile!H275/1,IF(ISTEXT(ScheduleCompile!H275),IF(OR(ISNUMBER(FIND("5F",ScheduleCompile!H275)),ISNUMBER(FIND("0F",ScheduleCompile!H275)),ISNUMBER(FIND("8F",ScheduleCompile!H275)),ISNUMBER(FIND("1F",ScheduleCompile!H275)),ISNUMBER(FIND("2F",ScheduleCompile!H275)),ISNUMBER(FIND("3F",ScheduleCompile!H275)),ISNUMBER(FIND("6F",ScheduleCompile!H275)),ISNUMBER(FIND("7F",ScheduleCompile!H275)),ISNUMBER(FIND("9F",ScheduleCompile!H275)),ISNUMBER(FIND("4F",ScheduleCompile!H275))),VALUE(LEFT(ScheduleCompile!H275,FIND("F",ScheduleCompile!H275)-1)),ScheduleCompile!H275)))))))</f>
        <v>1</v>
      </c>
      <c r="N282" s="1">
        <f>IF(AND(ISERROR(IF(ScheduleCompile!I275="Off",0,IF(ScheduleCompile!I275="On",1,IF(ISNUMBER(ScheduleCompile!I275),ScheduleCompile!I275/1,IF(ISTEXT(ScheduleCompile!I275),IF(OR(ISNUMBER(FIND("5F",ScheduleCompile!I275)),ISNUMBER(FIND("0F",ScheduleCompile!I275)),ISNUMBER(FIND("8F",ScheduleCompile!I275)),ISNUMBER(FIND("1F",ScheduleCompile!I275)),ISNUMBER(FIND("2F",ScheduleCompile!I275)),ISNUMBER(FIND("3F",ScheduleCompile!I275)),ISNUMBER(FIND("6F",ScheduleCompile!I275)),ISNUMBER(FIND("7F",ScheduleCompile!I275)),ISNUMBER(FIND("9F",ScheduleCompile!I275)),ISNUMBER(FIND("4F",ScheduleCompile!I275))),VALUE(LEFT(ScheduleCompile!I275,FIND("F",ScheduleCompile!I275)-1)),ScheduleCompile!I275)))))),ISTEXT(ScheduleCompile!#REF!)),"ENDTABLE",IF(ISERROR(IF(ScheduleCompile!I275="Off",0,IF(ScheduleCompile!I275="On",1,IF(ISNUMBER(ScheduleCompile!I275),ScheduleCompile!I275/1,IF(ISTEXT(ScheduleCompile!I275),IF(OR(ISNUMBER(FIND("5F",ScheduleCompile!I275)),ISNUMBER(FIND("0F",ScheduleCompile!I275)),ISNUMBER(FIND("8F",ScheduleCompile!I275)),ISNUMBER(FIND("1F",ScheduleCompile!I275)),ISNUMBER(FIND("2F",ScheduleCompile!I275)),ISNUMBER(FIND("3F",ScheduleCompile!I275)),ISNUMBER(FIND("6F",ScheduleCompile!I275)),ISNUMBER(FIND("7F",ScheduleCompile!I275)),ISNUMBER(FIND("9F",ScheduleCompile!I275)),ISNUMBER(FIND("4F",ScheduleCompile!I275))),VALUE(LEFT(ScheduleCompile!I275,FIND("F",ScheduleCompile!I275)-1)),ScheduleCompile!I275)))))),"",IF(ScheduleCompile!I275="Off",0,IF(ScheduleCompile!I275="On",1,IF(ISNUMBER(ScheduleCompile!I275),ScheduleCompile!I275/1,IF(ISTEXT(ScheduleCompile!I275),IF(OR(ISNUMBER(FIND("5F",ScheduleCompile!I275)),ISNUMBER(FIND("0F",ScheduleCompile!I275)),ISNUMBER(FIND("8F",ScheduleCompile!I275)),ISNUMBER(FIND("1F",ScheduleCompile!I275)),ISNUMBER(FIND("2F",ScheduleCompile!I275)),ISNUMBER(FIND("3F",ScheduleCompile!I275)),ISNUMBER(FIND("6F",ScheduleCompile!I275)),ISNUMBER(FIND("7F",ScheduleCompile!I275)),ISNUMBER(FIND("9F",ScheduleCompile!I275)),ISNUMBER(FIND("4F",ScheduleCompile!I275))),VALUE(LEFT(ScheduleCompile!I275,FIND("F",ScheduleCompile!I275)-1)),ScheduleCompile!I275)))))))</f>
        <v>1</v>
      </c>
      <c r="O282" s="1">
        <f>IF(AND(ISERROR(IF(ScheduleCompile!J275="Off",0,IF(ScheduleCompile!J275="On",1,IF(ISNUMBER(ScheduleCompile!J275),ScheduleCompile!J275/1,IF(ISTEXT(ScheduleCompile!J275),IF(OR(ISNUMBER(FIND("5F",ScheduleCompile!J275)),ISNUMBER(FIND("0F",ScheduleCompile!J275)),ISNUMBER(FIND("8F",ScheduleCompile!J275)),ISNUMBER(FIND("1F",ScheduleCompile!J275)),ISNUMBER(FIND("2F",ScheduleCompile!J275)),ISNUMBER(FIND("3F",ScheduleCompile!J275)),ISNUMBER(FIND("6F",ScheduleCompile!J275)),ISNUMBER(FIND("7F",ScheduleCompile!J275)),ISNUMBER(FIND("9F",ScheduleCompile!J275)),ISNUMBER(FIND("4F",ScheduleCompile!J275))),VALUE(LEFT(ScheduleCompile!J275,FIND("F",ScheduleCompile!J275)-1)),ScheduleCompile!J275)))))),ISTEXT(ScheduleCompile!#REF!)),"ENDTABLE",IF(ISERROR(IF(ScheduleCompile!J275="Off",0,IF(ScheduleCompile!J275="On",1,IF(ISNUMBER(ScheduleCompile!J275),ScheduleCompile!J275/1,IF(ISTEXT(ScheduleCompile!J275),IF(OR(ISNUMBER(FIND("5F",ScheduleCompile!J275)),ISNUMBER(FIND("0F",ScheduleCompile!J275)),ISNUMBER(FIND("8F",ScheduleCompile!J275)),ISNUMBER(FIND("1F",ScheduleCompile!J275)),ISNUMBER(FIND("2F",ScheduleCompile!J275)),ISNUMBER(FIND("3F",ScheduleCompile!J275)),ISNUMBER(FIND("6F",ScheduleCompile!J275)),ISNUMBER(FIND("7F",ScheduleCompile!J275)),ISNUMBER(FIND("9F",ScheduleCompile!J275)),ISNUMBER(FIND("4F",ScheduleCompile!J275))),VALUE(LEFT(ScheduleCompile!J275,FIND("F",ScheduleCompile!J275)-1)),ScheduleCompile!J275)))))),"",IF(ScheduleCompile!J275="Off",0,IF(ScheduleCompile!J275="On",1,IF(ISNUMBER(ScheduleCompile!J275),ScheduleCompile!J275/1,IF(ISTEXT(ScheduleCompile!J275),IF(OR(ISNUMBER(FIND("5F",ScheduleCompile!J275)),ISNUMBER(FIND("0F",ScheduleCompile!J275)),ISNUMBER(FIND("8F",ScheduleCompile!J275)),ISNUMBER(FIND("1F",ScheduleCompile!J275)),ISNUMBER(FIND("2F",ScheduleCompile!J275)),ISNUMBER(FIND("3F",ScheduleCompile!J275)),ISNUMBER(FIND("6F",ScheduleCompile!J275)),ISNUMBER(FIND("7F",ScheduleCompile!J275)),ISNUMBER(FIND("9F",ScheduleCompile!J275)),ISNUMBER(FIND("4F",ScheduleCompile!J275))),VALUE(LEFT(ScheduleCompile!J275,FIND("F",ScheduleCompile!J275)-1)),ScheduleCompile!J275)))))))</f>
        <v>1</v>
      </c>
      <c r="P282" s="1">
        <f>IF(AND(ISERROR(IF(ScheduleCompile!K275="Off",0,IF(ScheduleCompile!K275="On",1,IF(ISNUMBER(ScheduleCompile!K275),ScheduleCompile!K275/1,IF(ISTEXT(ScheduleCompile!K275),IF(OR(ISNUMBER(FIND("5F",ScheduleCompile!K275)),ISNUMBER(FIND("0F",ScheduleCompile!K275)),ISNUMBER(FIND("8F",ScheduleCompile!K275)),ISNUMBER(FIND("1F",ScheduleCompile!K275)),ISNUMBER(FIND("2F",ScheduleCompile!K275)),ISNUMBER(FIND("3F",ScheduleCompile!K275)),ISNUMBER(FIND("6F",ScheduleCompile!K275)),ISNUMBER(FIND("7F",ScheduleCompile!K275)),ISNUMBER(FIND("9F",ScheduleCompile!K275)),ISNUMBER(FIND("4F",ScheduleCompile!K275))),VALUE(LEFT(ScheduleCompile!K275,FIND("F",ScheduleCompile!K275)-1)),ScheduleCompile!K275)))))),ISTEXT(ScheduleCompile!#REF!)),"ENDTABLE",IF(ISERROR(IF(ScheduleCompile!K275="Off",0,IF(ScheduleCompile!K275="On",1,IF(ISNUMBER(ScheduleCompile!K275),ScheduleCompile!K275/1,IF(ISTEXT(ScheduleCompile!K275),IF(OR(ISNUMBER(FIND("5F",ScheduleCompile!K275)),ISNUMBER(FIND("0F",ScheduleCompile!K275)),ISNUMBER(FIND("8F",ScheduleCompile!K275)),ISNUMBER(FIND("1F",ScheduleCompile!K275)),ISNUMBER(FIND("2F",ScheduleCompile!K275)),ISNUMBER(FIND("3F",ScheduleCompile!K275)),ISNUMBER(FIND("6F",ScheduleCompile!K275)),ISNUMBER(FIND("7F",ScheduleCompile!K275)),ISNUMBER(FIND("9F",ScheduleCompile!K275)),ISNUMBER(FIND("4F",ScheduleCompile!K275))),VALUE(LEFT(ScheduleCompile!K275,FIND("F",ScheduleCompile!K275)-1)),ScheduleCompile!K275)))))),"",IF(ScheduleCompile!K275="Off",0,IF(ScheduleCompile!K275="On",1,IF(ISNUMBER(ScheduleCompile!K275),ScheduleCompile!K275/1,IF(ISTEXT(ScheduleCompile!K275),IF(OR(ISNUMBER(FIND("5F",ScheduleCompile!K275)),ISNUMBER(FIND("0F",ScheduleCompile!K275)),ISNUMBER(FIND("8F",ScheduleCompile!K275)),ISNUMBER(FIND("1F",ScheduleCompile!K275)),ISNUMBER(FIND("2F",ScheduleCompile!K275)),ISNUMBER(FIND("3F",ScheduleCompile!K275)),ISNUMBER(FIND("6F",ScheduleCompile!K275)),ISNUMBER(FIND("7F",ScheduleCompile!K275)),ISNUMBER(FIND("9F",ScheduleCompile!K275)),ISNUMBER(FIND("4F",ScheduleCompile!K275))),VALUE(LEFT(ScheduleCompile!K275,FIND("F",ScheduleCompile!K275)-1)),ScheduleCompile!K275)))))))</f>
        <v>1</v>
      </c>
      <c r="Q282" s="1">
        <f>IF(AND(ISERROR(IF(ScheduleCompile!L275="Off",0,IF(ScheduleCompile!L275="On",1,IF(ISNUMBER(ScheduleCompile!L275),ScheduleCompile!L275/1,IF(ISTEXT(ScheduleCompile!L275),IF(OR(ISNUMBER(FIND("5F",ScheduleCompile!L275)),ISNUMBER(FIND("0F",ScheduleCompile!L275)),ISNUMBER(FIND("8F",ScheduleCompile!L275)),ISNUMBER(FIND("1F",ScheduleCompile!L275)),ISNUMBER(FIND("2F",ScheduleCompile!L275)),ISNUMBER(FIND("3F",ScheduleCompile!L275)),ISNUMBER(FIND("6F",ScheduleCompile!L275)),ISNUMBER(FIND("7F",ScheduleCompile!L275)),ISNUMBER(FIND("9F",ScheduleCompile!L275)),ISNUMBER(FIND("4F",ScheduleCompile!L275))),VALUE(LEFT(ScheduleCompile!L275,FIND("F",ScheduleCompile!L275)-1)),ScheduleCompile!L275)))))),ISTEXT(ScheduleCompile!#REF!)),"ENDTABLE",IF(ISERROR(IF(ScheduleCompile!L275="Off",0,IF(ScheduleCompile!L275="On",1,IF(ISNUMBER(ScheduleCompile!L275),ScheduleCompile!L275/1,IF(ISTEXT(ScheduleCompile!L275),IF(OR(ISNUMBER(FIND("5F",ScheduleCompile!L275)),ISNUMBER(FIND("0F",ScheduleCompile!L275)),ISNUMBER(FIND("8F",ScheduleCompile!L275)),ISNUMBER(FIND("1F",ScheduleCompile!L275)),ISNUMBER(FIND("2F",ScheduleCompile!L275)),ISNUMBER(FIND("3F",ScheduleCompile!L275)),ISNUMBER(FIND("6F",ScheduleCompile!L275)),ISNUMBER(FIND("7F",ScheduleCompile!L275)),ISNUMBER(FIND("9F",ScheduleCompile!L275)),ISNUMBER(FIND("4F",ScheduleCompile!L275))),VALUE(LEFT(ScheduleCompile!L275,FIND("F",ScheduleCompile!L275)-1)),ScheduleCompile!L275)))))),"",IF(ScheduleCompile!L275="Off",0,IF(ScheduleCompile!L275="On",1,IF(ISNUMBER(ScheduleCompile!L275),ScheduleCompile!L275/1,IF(ISTEXT(ScheduleCompile!L275),IF(OR(ISNUMBER(FIND("5F",ScheduleCompile!L275)),ISNUMBER(FIND("0F",ScheduleCompile!L275)),ISNUMBER(FIND("8F",ScheduleCompile!L275)),ISNUMBER(FIND("1F",ScheduleCompile!L275)),ISNUMBER(FIND("2F",ScheduleCompile!L275)),ISNUMBER(FIND("3F",ScheduleCompile!L275)),ISNUMBER(FIND("6F",ScheduleCompile!L275)),ISNUMBER(FIND("7F",ScheduleCompile!L275)),ISNUMBER(FIND("9F",ScheduleCompile!L275)),ISNUMBER(FIND("4F",ScheduleCompile!L275))),VALUE(LEFT(ScheduleCompile!L275,FIND("F",ScheduleCompile!L275)-1)),ScheduleCompile!L275)))))))</f>
        <v>1</v>
      </c>
      <c r="R282" s="1">
        <f>IF(AND(ISERROR(IF(ScheduleCompile!M275="Off",0,IF(ScheduleCompile!M275="On",1,IF(ISNUMBER(ScheduleCompile!M275),ScheduleCompile!M275/1,IF(ISTEXT(ScheduleCompile!M275),IF(OR(ISNUMBER(FIND("5F",ScheduleCompile!M275)),ISNUMBER(FIND("0F",ScheduleCompile!M275)),ISNUMBER(FIND("8F",ScheduleCompile!M275)),ISNUMBER(FIND("1F",ScheduleCompile!M275)),ISNUMBER(FIND("2F",ScheduleCompile!M275)),ISNUMBER(FIND("3F",ScheduleCompile!M275)),ISNUMBER(FIND("6F",ScheduleCompile!M275)),ISNUMBER(FIND("7F",ScheduleCompile!M275)),ISNUMBER(FIND("9F",ScheduleCompile!M275)),ISNUMBER(FIND("4F",ScheduleCompile!M275))),VALUE(LEFT(ScheduleCompile!M275,FIND("F",ScheduleCompile!M275)-1)),ScheduleCompile!M275)))))),ISTEXT(ScheduleCompile!#REF!)),"ENDTABLE",IF(ISERROR(IF(ScheduleCompile!M275="Off",0,IF(ScheduleCompile!M275="On",1,IF(ISNUMBER(ScheduleCompile!M275),ScheduleCompile!M275/1,IF(ISTEXT(ScheduleCompile!M275),IF(OR(ISNUMBER(FIND("5F",ScheduleCompile!M275)),ISNUMBER(FIND("0F",ScheduleCompile!M275)),ISNUMBER(FIND("8F",ScheduleCompile!M275)),ISNUMBER(FIND("1F",ScheduleCompile!M275)),ISNUMBER(FIND("2F",ScheduleCompile!M275)),ISNUMBER(FIND("3F",ScheduleCompile!M275)),ISNUMBER(FIND("6F",ScheduleCompile!M275)),ISNUMBER(FIND("7F",ScheduleCompile!M275)),ISNUMBER(FIND("9F",ScheduleCompile!M275)),ISNUMBER(FIND("4F",ScheduleCompile!M275))),VALUE(LEFT(ScheduleCompile!M275,FIND("F",ScheduleCompile!M275)-1)),ScheduleCompile!M275)))))),"",IF(ScheduleCompile!M275="Off",0,IF(ScheduleCompile!M275="On",1,IF(ISNUMBER(ScheduleCompile!M275),ScheduleCompile!M275/1,IF(ISTEXT(ScheduleCompile!M275),IF(OR(ISNUMBER(FIND("5F",ScheduleCompile!M275)),ISNUMBER(FIND("0F",ScheduleCompile!M275)),ISNUMBER(FIND("8F",ScheduleCompile!M275)),ISNUMBER(FIND("1F",ScheduleCompile!M275)),ISNUMBER(FIND("2F",ScheduleCompile!M275)),ISNUMBER(FIND("3F",ScheduleCompile!M275)),ISNUMBER(FIND("6F",ScheduleCompile!M275)),ISNUMBER(FIND("7F",ScheduleCompile!M275)),ISNUMBER(FIND("9F",ScheduleCompile!M275)),ISNUMBER(FIND("4F",ScheduleCompile!M275))),VALUE(LEFT(ScheduleCompile!M275,FIND("F",ScheduleCompile!M275)-1)),ScheduleCompile!M275)))))))</f>
        <v>1</v>
      </c>
      <c r="S282" s="1">
        <f>IF(AND(ISERROR(IF(ScheduleCompile!N275="Off",0,IF(ScheduleCompile!N275="On",1,IF(ISNUMBER(ScheduleCompile!N275),ScheduleCompile!N275/1,IF(ISTEXT(ScheduleCompile!N275),IF(OR(ISNUMBER(FIND("5F",ScheduleCompile!N275)),ISNUMBER(FIND("0F",ScheduleCompile!N275)),ISNUMBER(FIND("8F",ScheduleCompile!N275)),ISNUMBER(FIND("1F",ScheduleCompile!N275)),ISNUMBER(FIND("2F",ScheduleCompile!N275)),ISNUMBER(FIND("3F",ScheduleCompile!N275)),ISNUMBER(FIND("6F",ScheduleCompile!N275)),ISNUMBER(FIND("7F",ScheduleCompile!N275)),ISNUMBER(FIND("9F",ScheduleCompile!N275)),ISNUMBER(FIND("4F",ScheduleCompile!N275))),VALUE(LEFT(ScheduleCompile!N275,FIND("F",ScheduleCompile!N275)-1)),ScheduleCompile!N275)))))),ISTEXT(ScheduleCompile!#REF!)),"ENDTABLE",IF(ISERROR(IF(ScheduleCompile!N275="Off",0,IF(ScheduleCompile!N275="On",1,IF(ISNUMBER(ScheduleCompile!N275),ScheduleCompile!N275/1,IF(ISTEXT(ScheduleCompile!N275),IF(OR(ISNUMBER(FIND("5F",ScheduleCompile!N275)),ISNUMBER(FIND("0F",ScheduleCompile!N275)),ISNUMBER(FIND("8F",ScheduleCompile!N275)),ISNUMBER(FIND("1F",ScheduleCompile!N275)),ISNUMBER(FIND("2F",ScheduleCompile!N275)),ISNUMBER(FIND("3F",ScheduleCompile!N275)),ISNUMBER(FIND("6F",ScheduleCompile!N275)),ISNUMBER(FIND("7F",ScheduleCompile!N275)),ISNUMBER(FIND("9F",ScheduleCompile!N275)),ISNUMBER(FIND("4F",ScheduleCompile!N275))),VALUE(LEFT(ScheduleCompile!N275,FIND("F",ScheduleCompile!N275)-1)),ScheduleCompile!N275)))))),"",IF(ScheduleCompile!N275="Off",0,IF(ScheduleCompile!N275="On",1,IF(ISNUMBER(ScheduleCompile!N275),ScheduleCompile!N275/1,IF(ISTEXT(ScheduleCompile!N275),IF(OR(ISNUMBER(FIND("5F",ScheduleCompile!N275)),ISNUMBER(FIND("0F",ScheduleCompile!N275)),ISNUMBER(FIND("8F",ScheduleCompile!N275)),ISNUMBER(FIND("1F",ScheduleCompile!N275)),ISNUMBER(FIND("2F",ScheduleCompile!N275)),ISNUMBER(FIND("3F",ScheduleCompile!N275)),ISNUMBER(FIND("6F",ScheduleCompile!N275)),ISNUMBER(FIND("7F",ScheduleCompile!N275)),ISNUMBER(FIND("9F",ScheduleCompile!N275)),ISNUMBER(FIND("4F",ScheduleCompile!N275))),VALUE(LEFT(ScheduleCompile!N275,FIND("F",ScheduleCompile!N275)-1)),ScheduleCompile!N275)))))))</f>
        <v>1</v>
      </c>
      <c r="T282" s="1">
        <f>IF(AND(ISERROR(IF(ScheduleCompile!O275="Off",0,IF(ScheduleCompile!O275="On",1,IF(ISNUMBER(ScheduleCompile!O275),ScheduleCompile!O275/1,IF(ISTEXT(ScheduleCompile!O275),IF(OR(ISNUMBER(FIND("5F",ScheduleCompile!O275)),ISNUMBER(FIND("0F",ScheduleCompile!O275)),ISNUMBER(FIND("8F",ScheduleCompile!O275)),ISNUMBER(FIND("1F",ScheduleCompile!O275)),ISNUMBER(FIND("2F",ScheduleCompile!O275)),ISNUMBER(FIND("3F",ScheduleCompile!O275)),ISNUMBER(FIND("6F",ScheduleCompile!O275)),ISNUMBER(FIND("7F",ScheduleCompile!O275)),ISNUMBER(FIND("9F",ScheduleCompile!O275)),ISNUMBER(FIND("4F",ScheduleCompile!O275))),VALUE(LEFT(ScheduleCompile!O275,FIND("F",ScheduleCompile!O275)-1)),ScheduleCompile!O275)))))),ISTEXT(ScheduleCompile!#REF!)),"ENDTABLE",IF(ISERROR(IF(ScheduleCompile!O275="Off",0,IF(ScheduleCompile!O275="On",1,IF(ISNUMBER(ScheduleCompile!O275),ScheduleCompile!O275/1,IF(ISTEXT(ScheduleCompile!O275),IF(OR(ISNUMBER(FIND("5F",ScheduleCompile!O275)),ISNUMBER(FIND("0F",ScheduleCompile!O275)),ISNUMBER(FIND("8F",ScheduleCompile!O275)),ISNUMBER(FIND("1F",ScheduleCompile!O275)),ISNUMBER(FIND("2F",ScheduleCompile!O275)),ISNUMBER(FIND("3F",ScheduleCompile!O275)),ISNUMBER(FIND("6F",ScheduleCompile!O275)),ISNUMBER(FIND("7F",ScheduleCompile!O275)),ISNUMBER(FIND("9F",ScheduleCompile!O275)),ISNUMBER(FIND("4F",ScheduleCompile!O275))),VALUE(LEFT(ScheduleCompile!O275,FIND("F",ScheduleCompile!O275)-1)),ScheduleCompile!O275)))))),"",IF(ScheduleCompile!O275="Off",0,IF(ScheduleCompile!O275="On",1,IF(ISNUMBER(ScheduleCompile!O275),ScheduleCompile!O275/1,IF(ISTEXT(ScheduleCompile!O275),IF(OR(ISNUMBER(FIND("5F",ScheduleCompile!O275)),ISNUMBER(FIND("0F",ScheduleCompile!O275)),ISNUMBER(FIND("8F",ScheduleCompile!O275)),ISNUMBER(FIND("1F",ScheduleCompile!O275)),ISNUMBER(FIND("2F",ScheduleCompile!O275)),ISNUMBER(FIND("3F",ScheduleCompile!O275)),ISNUMBER(FIND("6F",ScheduleCompile!O275)),ISNUMBER(FIND("7F",ScheduleCompile!O275)),ISNUMBER(FIND("9F",ScheduleCompile!O275)),ISNUMBER(FIND("4F",ScheduleCompile!O275))),VALUE(LEFT(ScheduleCompile!O275,FIND("F",ScheduleCompile!O275)-1)),ScheduleCompile!O275)))))))</f>
        <v>1</v>
      </c>
      <c r="U282" s="1">
        <f>IF(AND(ISERROR(IF(ScheduleCompile!P275="Off",0,IF(ScheduleCompile!P275="On",1,IF(ISNUMBER(ScheduleCompile!P275),ScheduleCompile!P275/1,IF(ISTEXT(ScheduleCompile!P275),IF(OR(ISNUMBER(FIND("5F",ScheduleCompile!P275)),ISNUMBER(FIND("0F",ScheduleCompile!P275)),ISNUMBER(FIND("8F",ScheduleCompile!P275)),ISNUMBER(FIND("1F",ScheduleCompile!P275)),ISNUMBER(FIND("2F",ScheduleCompile!P275)),ISNUMBER(FIND("3F",ScheduleCompile!P275)),ISNUMBER(FIND("6F",ScheduleCompile!P275)),ISNUMBER(FIND("7F",ScheduleCompile!P275)),ISNUMBER(FIND("9F",ScheduleCompile!P275)),ISNUMBER(FIND("4F",ScheduleCompile!P275))),VALUE(LEFT(ScheduleCompile!P275,FIND("F",ScheduleCompile!P275)-1)),ScheduleCompile!P275)))))),ISTEXT(ScheduleCompile!#REF!)),"ENDTABLE",IF(ISERROR(IF(ScheduleCompile!P275="Off",0,IF(ScheduleCompile!P275="On",1,IF(ISNUMBER(ScheduleCompile!P275),ScheduleCompile!P275/1,IF(ISTEXT(ScheduleCompile!P275),IF(OR(ISNUMBER(FIND("5F",ScheduleCompile!P275)),ISNUMBER(FIND("0F",ScheduleCompile!P275)),ISNUMBER(FIND("8F",ScheduleCompile!P275)),ISNUMBER(FIND("1F",ScheduleCompile!P275)),ISNUMBER(FIND("2F",ScheduleCompile!P275)),ISNUMBER(FIND("3F",ScheduleCompile!P275)),ISNUMBER(FIND("6F",ScheduleCompile!P275)),ISNUMBER(FIND("7F",ScheduleCompile!P275)),ISNUMBER(FIND("9F",ScheduleCompile!P275)),ISNUMBER(FIND("4F",ScheduleCompile!P275))),VALUE(LEFT(ScheduleCompile!P275,FIND("F",ScheduleCompile!P275)-1)),ScheduleCompile!P275)))))),"",IF(ScheduleCompile!P275="Off",0,IF(ScheduleCompile!P275="On",1,IF(ISNUMBER(ScheduleCompile!P275),ScheduleCompile!P275/1,IF(ISTEXT(ScheduleCompile!P275),IF(OR(ISNUMBER(FIND("5F",ScheduleCompile!P275)),ISNUMBER(FIND("0F",ScheduleCompile!P275)),ISNUMBER(FIND("8F",ScheduleCompile!P275)),ISNUMBER(FIND("1F",ScheduleCompile!P275)),ISNUMBER(FIND("2F",ScheduleCompile!P275)),ISNUMBER(FIND("3F",ScheduleCompile!P275)),ISNUMBER(FIND("6F",ScheduleCompile!P275)),ISNUMBER(FIND("7F",ScheduleCompile!P275)),ISNUMBER(FIND("9F",ScheduleCompile!P275)),ISNUMBER(FIND("4F",ScheduleCompile!P275))),VALUE(LEFT(ScheduleCompile!P275,FIND("F",ScheduleCompile!P275)-1)),ScheduleCompile!P275)))))))</f>
        <v>1</v>
      </c>
      <c r="V282" s="1">
        <f>IF(AND(ISERROR(IF(ScheduleCompile!Q275="Off",0,IF(ScheduleCompile!Q275="On",1,IF(ISNUMBER(ScheduleCompile!Q275),ScheduleCompile!Q275/1,IF(ISTEXT(ScheduleCompile!Q275),IF(OR(ISNUMBER(FIND("5F",ScheduleCompile!Q275)),ISNUMBER(FIND("0F",ScheduleCompile!Q275)),ISNUMBER(FIND("8F",ScheduleCompile!Q275)),ISNUMBER(FIND("1F",ScheduleCompile!Q275)),ISNUMBER(FIND("2F",ScheduleCompile!Q275)),ISNUMBER(FIND("3F",ScheduleCompile!Q275)),ISNUMBER(FIND("6F",ScheduleCompile!Q275)),ISNUMBER(FIND("7F",ScheduleCompile!Q275)),ISNUMBER(FIND("9F",ScheduleCompile!Q275)),ISNUMBER(FIND("4F",ScheduleCompile!Q275))),VALUE(LEFT(ScheduleCompile!Q275,FIND("F",ScheduleCompile!Q275)-1)),ScheduleCompile!Q275)))))),ISTEXT(ScheduleCompile!#REF!)),"ENDTABLE",IF(ISERROR(IF(ScheduleCompile!Q275="Off",0,IF(ScheduleCompile!Q275="On",1,IF(ISNUMBER(ScheduleCompile!Q275),ScheduleCompile!Q275/1,IF(ISTEXT(ScheduleCompile!Q275),IF(OR(ISNUMBER(FIND("5F",ScheduleCompile!Q275)),ISNUMBER(FIND("0F",ScheduleCompile!Q275)),ISNUMBER(FIND("8F",ScheduleCompile!Q275)),ISNUMBER(FIND("1F",ScheduleCompile!Q275)),ISNUMBER(FIND("2F",ScheduleCompile!Q275)),ISNUMBER(FIND("3F",ScheduleCompile!Q275)),ISNUMBER(FIND("6F",ScheduleCompile!Q275)),ISNUMBER(FIND("7F",ScheduleCompile!Q275)),ISNUMBER(FIND("9F",ScheduleCompile!Q275)),ISNUMBER(FIND("4F",ScheduleCompile!Q275))),VALUE(LEFT(ScheduleCompile!Q275,FIND("F",ScheduleCompile!Q275)-1)),ScheduleCompile!Q275)))))),"",IF(ScheduleCompile!Q275="Off",0,IF(ScheduleCompile!Q275="On",1,IF(ISNUMBER(ScheduleCompile!Q275),ScheduleCompile!Q275/1,IF(ISTEXT(ScheduleCompile!Q275),IF(OR(ISNUMBER(FIND("5F",ScheduleCompile!Q275)),ISNUMBER(FIND("0F",ScheduleCompile!Q275)),ISNUMBER(FIND("8F",ScheduleCompile!Q275)),ISNUMBER(FIND("1F",ScheduleCompile!Q275)),ISNUMBER(FIND("2F",ScheduleCompile!Q275)),ISNUMBER(FIND("3F",ScheduleCompile!Q275)),ISNUMBER(FIND("6F",ScheduleCompile!Q275)),ISNUMBER(FIND("7F",ScheduleCompile!Q275)),ISNUMBER(FIND("9F",ScheduleCompile!Q275)),ISNUMBER(FIND("4F",ScheduleCompile!Q275))),VALUE(LEFT(ScheduleCompile!Q275,FIND("F",ScheduleCompile!Q275)-1)),ScheduleCompile!Q275)))))))</f>
        <v>1</v>
      </c>
      <c r="W282" s="1">
        <f>IF(AND(ISERROR(IF(ScheduleCompile!R275="Off",0,IF(ScheduleCompile!R275="On",1,IF(ISNUMBER(ScheduleCompile!R275),ScheduleCompile!R275/1,IF(ISTEXT(ScheduleCompile!R275),IF(OR(ISNUMBER(FIND("5F",ScheduleCompile!R275)),ISNUMBER(FIND("0F",ScheduleCompile!R275)),ISNUMBER(FIND("8F",ScheduleCompile!R275)),ISNUMBER(FIND("1F",ScheduleCompile!R275)),ISNUMBER(FIND("2F",ScheduleCompile!R275)),ISNUMBER(FIND("3F",ScheduleCompile!R275)),ISNUMBER(FIND("6F",ScheduleCompile!R275)),ISNUMBER(FIND("7F",ScheduleCompile!R275)),ISNUMBER(FIND("9F",ScheduleCompile!R275)),ISNUMBER(FIND("4F",ScheduleCompile!R275))),VALUE(LEFT(ScheduleCompile!R275,FIND("F",ScheduleCompile!R275)-1)),ScheduleCompile!R275)))))),ISTEXT(ScheduleCompile!#REF!)),"ENDTABLE",IF(ISERROR(IF(ScheduleCompile!R275="Off",0,IF(ScheduleCompile!R275="On",1,IF(ISNUMBER(ScheduleCompile!R275),ScheduleCompile!R275/1,IF(ISTEXT(ScheduleCompile!R275),IF(OR(ISNUMBER(FIND("5F",ScheduleCompile!R275)),ISNUMBER(FIND("0F",ScheduleCompile!R275)),ISNUMBER(FIND("8F",ScheduleCompile!R275)),ISNUMBER(FIND("1F",ScheduleCompile!R275)),ISNUMBER(FIND("2F",ScheduleCompile!R275)),ISNUMBER(FIND("3F",ScheduleCompile!R275)),ISNUMBER(FIND("6F",ScheduleCompile!R275)),ISNUMBER(FIND("7F",ScheduleCompile!R275)),ISNUMBER(FIND("9F",ScheduleCompile!R275)),ISNUMBER(FIND("4F",ScheduleCompile!R275))),VALUE(LEFT(ScheduleCompile!R275,FIND("F",ScheduleCompile!R275)-1)),ScheduleCompile!R275)))))),"",IF(ScheduleCompile!R275="Off",0,IF(ScheduleCompile!R275="On",1,IF(ISNUMBER(ScheduleCompile!R275),ScheduleCompile!R275/1,IF(ISTEXT(ScheduleCompile!R275),IF(OR(ISNUMBER(FIND("5F",ScheduleCompile!R275)),ISNUMBER(FIND("0F",ScheduleCompile!R275)),ISNUMBER(FIND("8F",ScheduleCompile!R275)),ISNUMBER(FIND("1F",ScheduleCompile!R275)),ISNUMBER(FIND("2F",ScheduleCompile!R275)),ISNUMBER(FIND("3F",ScheduleCompile!R275)),ISNUMBER(FIND("6F",ScheduleCompile!R275)),ISNUMBER(FIND("7F",ScheduleCompile!R275)),ISNUMBER(FIND("9F",ScheduleCompile!R275)),ISNUMBER(FIND("4F",ScheduleCompile!R275))),VALUE(LEFT(ScheduleCompile!R275,FIND("F",ScheduleCompile!R275)-1)),ScheduleCompile!R275)))))))</f>
        <v>1</v>
      </c>
      <c r="X282" s="1">
        <f>IF(AND(ISERROR(IF(ScheduleCompile!S275="Off",0,IF(ScheduleCompile!S275="On",1,IF(ISNUMBER(ScheduleCompile!S275),ScheduleCompile!S275/1,IF(ISTEXT(ScheduleCompile!S275),IF(OR(ISNUMBER(FIND("5F",ScheduleCompile!S275)),ISNUMBER(FIND("0F",ScheduleCompile!S275)),ISNUMBER(FIND("8F",ScheduleCompile!S275)),ISNUMBER(FIND("1F",ScheduleCompile!S275)),ISNUMBER(FIND("2F",ScheduleCompile!S275)),ISNUMBER(FIND("3F",ScheduleCompile!S275)),ISNUMBER(FIND("6F",ScheduleCompile!S275)),ISNUMBER(FIND("7F",ScheduleCompile!S275)),ISNUMBER(FIND("9F",ScheduleCompile!S275)),ISNUMBER(FIND("4F",ScheduleCompile!S275))),VALUE(LEFT(ScheduleCompile!S275,FIND("F",ScheduleCompile!S275)-1)),ScheduleCompile!S275)))))),ISTEXT(ScheduleCompile!#REF!)),"ENDTABLE",IF(ISERROR(IF(ScheduleCompile!S275="Off",0,IF(ScheduleCompile!S275="On",1,IF(ISNUMBER(ScheduleCompile!S275),ScheduleCompile!S275/1,IF(ISTEXT(ScheduleCompile!S275),IF(OR(ISNUMBER(FIND("5F",ScheduleCompile!S275)),ISNUMBER(FIND("0F",ScheduleCompile!S275)),ISNUMBER(FIND("8F",ScheduleCompile!S275)),ISNUMBER(FIND("1F",ScheduleCompile!S275)),ISNUMBER(FIND("2F",ScheduleCompile!S275)),ISNUMBER(FIND("3F",ScheduleCompile!S275)),ISNUMBER(FIND("6F",ScheduleCompile!S275)),ISNUMBER(FIND("7F",ScheduleCompile!S275)),ISNUMBER(FIND("9F",ScheduleCompile!S275)),ISNUMBER(FIND("4F",ScheduleCompile!S275))),VALUE(LEFT(ScheduleCompile!S275,FIND("F",ScheduleCompile!S275)-1)),ScheduleCompile!S275)))))),"",IF(ScheduleCompile!S275="Off",0,IF(ScheduleCompile!S275="On",1,IF(ISNUMBER(ScheduleCompile!S275),ScheduleCompile!S275/1,IF(ISTEXT(ScheduleCompile!S275),IF(OR(ISNUMBER(FIND("5F",ScheduleCompile!S275)),ISNUMBER(FIND("0F",ScheduleCompile!S275)),ISNUMBER(FIND("8F",ScheduleCompile!S275)),ISNUMBER(FIND("1F",ScheduleCompile!S275)),ISNUMBER(FIND("2F",ScheduleCompile!S275)),ISNUMBER(FIND("3F",ScheduleCompile!S275)),ISNUMBER(FIND("6F",ScheduleCompile!S275)),ISNUMBER(FIND("7F",ScheduleCompile!S275)),ISNUMBER(FIND("9F",ScheduleCompile!S275)),ISNUMBER(FIND("4F",ScheduleCompile!S275))),VALUE(LEFT(ScheduleCompile!S275,FIND("F",ScheduleCompile!S275)-1)),ScheduleCompile!S275)))))))</f>
        <v>1</v>
      </c>
      <c r="Y282" s="1">
        <f>IF(AND(ISERROR(IF(ScheduleCompile!T275="Off",0,IF(ScheduleCompile!T275="On",1,IF(ISNUMBER(ScheduleCompile!T275),ScheduleCompile!T275/1,IF(ISTEXT(ScheduleCompile!T275),IF(OR(ISNUMBER(FIND("5F",ScheduleCompile!T275)),ISNUMBER(FIND("0F",ScheduleCompile!T275)),ISNUMBER(FIND("8F",ScheduleCompile!T275)),ISNUMBER(FIND("1F",ScheduleCompile!T275)),ISNUMBER(FIND("2F",ScheduleCompile!T275)),ISNUMBER(FIND("3F",ScheduleCompile!T275)),ISNUMBER(FIND("6F",ScheduleCompile!T275)),ISNUMBER(FIND("7F",ScheduleCompile!T275)),ISNUMBER(FIND("9F",ScheduleCompile!T275)),ISNUMBER(FIND("4F",ScheduleCompile!T275))),VALUE(LEFT(ScheduleCompile!T275,FIND("F",ScheduleCompile!T275)-1)),ScheduleCompile!T275)))))),ISTEXT(ScheduleCompile!#REF!)),"ENDTABLE",IF(ISERROR(IF(ScheduleCompile!T275="Off",0,IF(ScheduleCompile!T275="On",1,IF(ISNUMBER(ScheduleCompile!T275),ScheduleCompile!T275/1,IF(ISTEXT(ScheduleCompile!T275),IF(OR(ISNUMBER(FIND("5F",ScheduleCompile!T275)),ISNUMBER(FIND("0F",ScheduleCompile!T275)),ISNUMBER(FIND("8F",ScheduleCompile!T275)),ISNUMBER(FIND("1F",ScheduleCompile!T275)),ISNUMBER(FIND("2F",ScheduleCompile!T275)),ISNUMBER(FIND("3F",ScheduleCompile!T275)),ISNUMBER(FIND("6F",ScheduleCompile!T275)),ISNUMBER(FIND("7F",ScheduleCompile!T275)),ISNUMBER(FIND("9F",ScheduleCompile!T275)),ISNUMBER(FIND("4F",ScheduleCompile!T275))),VALUE(LEFT(ScheduleCompile!T275,FIND("F",ScheduleCompile!T275)-1)),ScheduleCompile!T275)))))),"",IF(ScheduleCompile!T275="Off",0,IF(ScheduleCompile!T275="On",1,IF(ISNUMBER(ScheduleCompile!T275),ScheduleCompile!T275/1,IF(ISTEXT(ScheduleCompile!T275),IF(OR(ISNUMBER(FIND("5F",ScheduleCompile!T275)),ISNUMBER(FIND("0F",ScheduleCompile!T275)),ISNUMBER(FIND("8F",ScheduleCompile!T275)),ISNUMBER(FIND("1F",ScheduleCompile!T275)),ISNUMBER(FIND("2F",ScheduleCompile!T275)),ISNUMBER(FIND("3F",ScheduleCompile!T275)),ISNUMBER(FIND("6F",ScheduleCompile!T275)),ISNUMBER(FIND("7F",ScheduleCompile!T275)),ISNUMBER(FIND("9F",ScheduleCompile!T275)),ISNUMBER(FIND("4F",ScheduleCompile!T275))),VALUE(LEFT(ScheduleCompile!T275,FIND("F",ScheduleCompile!T275)-1)),ScheduleCompile!T275)))))))</f>
        <v>1</v>
      </c>
      <c r="Z282" s="1">
        <f>IF(AND(ISERROR(IF(ScheduleCompile!U275="Off",0,IF(ScheduleCompile!U275="On",1,IF(ISNUMBER(ScheduleCompile!U275),ScheduleCompile!U275/1,IF(ISTEXT(ScheduleCompile!U275),IF(OR(ISNUMBER(FIND("5F",ScheduleCompile!U275)),ISNUMBER(FIND("0F",ScheduleCompile!U275)),ISNUMBER(FIND("8F",ScheduleCompile!U275)),ISNUMBER(FIND("1F",ScheduleCompile!U275)),ISNUMBER(FIND("2F",ScheduleCompile!U275)),ISNUMBER(FIND("3F",ScheduleCompile!U275)),ISNUMBER(FIND("6F",ScheduleCompile!U275)),ISNUMBER(FIND("7F",ScheduleCompile!U275)),ISNUMBER(FIND("9F",ScheduleCompile!U275)),ISNUMBER(FIND("4F",ScheduleCompile!U275))),VALUE(LEFT(ScheduleCompile!U275,FIND("F",ScheduleCompile!U275)-1)),ScheduleCompile!U275)))))),ISTEXT(ScheduleCompile!#REF!)),"ENDTABLE",IF(ISERROR(IF(ScheduleCompile!U275="Off",0,IF(ScheduleCompile!U275="On",1,IF(ISNUMBER(ScheduleCompile!U275),ScheduleCompile!U275/1,IF(ISTEXT(ScheduleCompile!U275),IF(OR(ISNUMBER(FIND("5F",ScheduleCompile!U275)),ISNUMBER(FIND("0F",ScheduleCompile!U275)),ISNUMBER(FIND("8F",ScheduleCompile!U275)),ISNUMBER(FIND("1F",ScheduleCompile!U275)),ISNUMBER(FIND("2F",ScheduleCompile!U275)),ISNUMBER(FIND("3F",ScheduleCompile!U275)),ISNUMBER(FIND("6F",ScheduleCompile!U275)),ISNUMBER(FIND("7F",ScheduleCompile!U275)),ISNUMBER(FIND("9F",ScheduleCompile!U275)),ISNUMBER(FIND("4F",ScheduleCompile!U275))),VALUE(LEFT(ScheduleCompile!U275,FIND("F",ScheduleCompile!U275)-1)),ScheduleCompile!U275)))))),"",IF(ScheduleCompile!U275="Off",0,IF(ScheduleCompile!U275="On",1,IF(ISNUMBER(ScheduleCompile!U275),ScheduleCompile!U275/1,IF(ISTEXT(ScheduleCompile!U275),IF(OR(ISNUMBER(FIND("5F",ScheduleCompile!U275)),ISNUMBER(FIND("0F",ScheduleCompile!U275)),ISNUMBER(FIND("8F",ScheduleCompile!U275)),ISNUMBER(FIND("1F",ScheduleCompile!U275)),ISNUMBER(FIND("2F",ScheduleCompile!U275)),ISNUMBER(FIND("3F",ScheduleCompile!U275)),ISNUMBER(FIND("6F",ScheduleCompile!U275)),ISNUMBER(FIND("7F",ScheduleCompile!U275)),ISNUMBER(FIND("9F",ScheduleCompile!U275)),ISNUMBER(FIND("4F",ScheduleCompile!U275))),VALUE(LEFT(ScheduleCompile!U275,FIND("F",ScheduleCompile!U275)-1)),ScheduleCompile!U275)))))))</f>
        <v>1</v>
      </c>
      <c r="AA282" s="1">
        <f>IF(AND(ISERROR(IF(ScheduleCompile!V275="Off",0,IF(ScheduleCompile!V275="On",1,IF(ISNUMBER(ScheduleCompile!V275),ScheduleCompile!V275/1,IF(ISTEXT(ScheduleCompile!V275),IF(OR(ISNUMBER(FIND("5F",ScheduleCompile!V275)),ISNUMBER(FIND("0F",ScheduleCompile!V275)),ISNUMBER(FIND("8F",ScheduleCompile!V275)),ISNUMBER(FIND("1F",ScheduleCompile!V275)),ISNUMBER(FIND("2F",ScheduleCompile!V275)),ISNUMBER(FIND("3F",ScheduleCompile!V275)),ISNUMBER(FIND("6F",ScheduleCompile!V275)),ISNUMBER(FIND("7F",ScheduleCompile!V275)),ISNUMBER(FIND("9F",ScheduleCompile!V275)),ISNUMBER(FIND("4F",ScheduleCompile!V275))),VALUE(LEFT(ScheduleCompile!V275,FIND("F",ScheduleCompile!V275)-1)),ScheduleCompile!V275)))))),ISTEXT(ScheduleCompile!#REF!)),"ENDTABLE",IF(ISERROR(IF(ScheduleCompile!V275="Off",0,IF(ScheduleCompile!V275="On",1,IF(ISNUMBER(ScheduleCompile!V275),ScheduleCompile!V275/1,IF(ISTEXT(ScheduleCompile!V275),IF(OR(ISNUMBER(FIND("5F",ScheduleCompile!V275)),ISNUMBER(FIND("0F",ScheduleCompile!V275)),ISNUMBER(FIND("8F",ScheduleCompile!V275)),ISNUMBER(FIND("1F",ScheduleCompile!V275)),ISNUMBER(FIND("2F",ScheduleCompile!V275)),ISNUMBER(FIND("3F",ScheduleCompile!V275)),ISNUMBER(FIND("6F",ScheduleCompile!V275)),ISNUMBER(FIND("7F",ScheduleCompile!V275)),ISNUMBER(FIND("9F",ScheduleCompile!V275)),ISNUMBER(FIND("4F",ScheduleCompile!V275))),VALUE(LEFT(ScheduleCompile!V275,FIND("F",ScheduleCompile!V275)-1)),ScheduleCompile!V275)))))),"",IF(ScheduleCompile!V275="Off",0,IF(ScheduleCompile!V275="On",1,IF(ISNUMBER(ScheduleCompile!V275),ScheduleCompile!V275/1,IF(ISTEXT(ScheduleCompile!V275),IF(OR(ISNUMBER(FIND("5F",ScheduleCompile!V275)),ISNUMBER(FIND("0F",ScheduleCompile!V275)),ISNUMBER(FIND("8F",ScheduleCompile!V275)),ISNUMBER(FIND("1F",ScheduleCompile!V275)),ISNUMBER(FIND("2F",ScheduleCompile!V275)),ISNUMBER(FIND("3F",ScheduleCompile!V275)),ISNUMBER(FIND("6F",ScheduleCompile!V275)),ISNUMBER(FIND("7F",ScheduleCompile!V275)),ISNUMBER(FIND("9F",ScheduleCompile!V275)),ISNUMBER(FIND("4F",ScheduleCompile!V275))),VALUE(LEFT(ScheduleCompile!V275,FIND("F",ScheduleCompile!V275)-1)),ScheduleCompile!V275)))))))</f>
        <v>1</v>
      </c>
      <c r="AB282" s="1">
        <f>IF(AND(ISERROR(IF(ScheduleCompile!W275="Off",0,IF(ScheduleCompile!W275="On",1,IF(ISNUMBER(ScheduleCompile!W275),ScheduleCompile!W275/1,IF(ISTEXT(ScheduleCompile!W275),IF(OR(ISNUMBER(FIND("5F",ScheduleCompile!W275)),ISNUMBER(FIND("0F",ScheduleCompile!W275)),ISNUMBER(FIND("8F",ScheduleCompile!W275)),ISNUMBER(FIND("1F",ScheduleCompile!W275)),ISNUMBER(FIND("2F",ScheduleCompile!W275)),ISNUMBER(FIND("3F",ScheduleCompile!W275)),ISNUMBER(FIND("6F",ScheduleCompile!W275)),ISNUMBER(FIND("7F",ScheduleCompile!W275)),ISNUMBER(FIND("9F",ScheduleCompile!W275)),ISNUMBER(FIND("4F",ScheduleCompile!W275))),VALUE(LEFT(ScheduleCompile!W275,FIND("F",ScheduleCompile!W275)-1)),ScheduleCompile!W275)))))),ISTEXT(ScheduleCompile!#REF!)),"ENDTABLE",IF(ISERROR(IF(ScheduleCompile!W275="Off",0,IF(ScheduleCompile!W275="On",1,IF(ISNUMBER(ScheduleCompile!W275),ScheduleCompile!W275/1,IF(ISTEXT(ScheduleCompile!W275),IF(OR(ISNUMBER(FIND("5F",ScheduleCompile!W275)),ISNUMBER(FIND("0F",ScheduleCompile!W275)),ISNUMBER(FIND("8F",ScheduleCompile!W275)),ISNUMBER(FIND("1F",ScheduleCompile!W275)),ISNUMBER(FIND("2F",ScheduleCompile!W275)),ISNUMBER(FIND("3F",ScheduleCompile!W275)),ISNUMBER(FIND("6F",ScheduleCompile!W275)),ISNUMBER(FIND("7F",ScheduleCompile!W275)),ISNUMBER(FIND("9F",ScheduleCompile!W275)),ISNUMBER(FIND("4F",ScheduleCompile!W275))),VALUE(LEFT(ScheduleCompile!W275,FIND("F",ScheduleCompile!W275)-1)),ScheduleCompile!W275)))))),"",IF(ScheduleCompile!W275="Off",0,IF(ScheduleCompile!W275="On",1,IF(ISNUMBER(ScheduleCompile!W275),ScheduleCompile!W275/1,IF(ISTEXT(ScheduleCompile!W275),IF(OR(ISNUMBER(FIND("5F",ScheduleCompile!W275)),ISNUMBER(FIND("0F",ScheduleCompile!W275)),ISNUMBER(FIND("8F",ScheduleCompile!W275)),ISNUMBER(FIND("1F",ScheduleCompile!W275)),ISNUMBER(FIND("2F",ScheduleCompile!W275)),ISNUMBER(FIND("3F",ScheduleCompile!W275)),ISNUMBER(FIND("6F",ScheduleCompile!W275)),ISNUMBER(FIND("7F",ScheduleCompile!W275)),ISNUMBER(FIND("9F",ScheduleCompile!W275)),ISNUMBER(FIND("4F",ScheduleCompile!W275))),VALUE(LEFT(ScheduleCompile!W275,FIND("F",ScheduleCompile!W275)-1)),ScheduleCompile!W275)))))))</f>
        <v>1</v>
      </c>
      <c r="AC282" s="1">
        <f>IF(AND(ISERROR(IF(ScheduleCompile!X275="Off",0,IF(ScheduleCompile!X275="On",1,IF(ISNUMBER(ScheduleCompile!X275),ScheduleCompile!X275/1,IF(ISTEXT(ScheduleCompile!X275),IF(OR(ISNUMBER(FIND("5F",ScheduleCompile!X275)),ISNUMBER(FIND("0F",ScheduleCompile!X275)),ISNUMBER(FIND("8F",ScheduleCompile!X275)),ISNUMBER(FIND("1F",ScheduleCompile!X275)),ISNUMBER(FIND("2F",ScheduleCompile!X275)),ISNUMBER(FIND("3F",ScheduleCompile!X275)),ISNUMBER(FIND("6F",ScheduleCompile!X275)),ISNUMBER(FIND("7F",ScheduleCompile!X275)),ISNUMBER(FIND("9F",ScheduleCompile!X275)),ISNUMBER(FIND("4F",ScheduleCompile!X275))),VALUE(LEFT(ScheduleCompile!X275,FIND("F",ScheduleCompile!X275)-1)),ScheduleCompile!X275)))))),ISTEXT(ScheduleCompile!#REF!)),"ENDTABLE",IF(ISERROR(IF(ScheduleCompile!X275="Off",0,IF(ScheduleCompile!X275="On",1,IF(ISNUMBER(ScheduleCompile!X275),ScheduleCompile!X275/1,IF(ISTEXT(ScheduleCompile!X275),IF(OR(ISNUMBER(FIND("5F",ScheduleCompile!X275)),ISNUMBER(FIND("0F",ScheduleCompile!X275)),ISNUMBER(FIND("8F",ScheduleCompile!X275)),ISNUMBER(FIND("1F",ScheduleCompile!X275)),ISNUMBER(FIND("2F",ScheduleCompile!X275)),ISNUMBER(FIND("3F",ScheduleCompile!X275)),ISNUMBER(FIND("6F",ScheduleCompile!X275)),ISNUMBER(FIND("7F",ScheduleCompile!X275)),ISNUMBER(FIND("9F",ScheduleCompile!X275)),ISNUMBER(FIND("4F",ScheduleCompile!X275))),VALUE(LEFT(ScheduleCompile!X275,FIND("F",ScheduleCompile!X275)-1)),ScheduleCompile!X275)))))),"",IF(ScheduleCompile!X275="Off",0,IF(ScheduleCompile!X275="On",1,IF(ISNUMBER(ScheduleCompile!X275),ScheduleCompile!X275/1,IF(ISTEXT(ScheduleCompile!X275),IF(OR(ISNUMBER(FIND("5F",ScheduleCompile!X275)),ISNUMBER(FIND("0F",ScheduleCompile!X275)),ISNUMBER(FIND("8F",ScheduleCompile!X275)),ISNUMBER(FIND("1F",ScheduleCompile!X275)),ISNUMBER(FIND("2F",ScheduleCompile!X275)),ISNUMBER(FIND("3F",ScheduleCompile!X275)),ISNUMBER(FIND("6F",ScheduleCompile!X275)),ISNUMBER(FIND("7F",ScheduleCompile!X275)),ISNUMBER(FIND("9F",ScheduleCompile!X275)),ISNUMBER(FIND("4F",ScheduleCompile!X275))),VALUE(LEFT(ScheduleCompile!X275,FIND("F",ScheduleCompile!X275)-1)),ScheduleCompile!X275)))))))</f>
        <v>1</v>
      </c>
      <c r="AD282" s="1">
        <f>IF(AND(ISERROR(IF(ScheduleCompile!Y275="Off",0,IF(ScheduleCompile!Y275="On",1,IF(ISNUMBER(ScheduleCompile!Y275),ScheduleCompile!Y275/1,IF(ISTEXT(ScheduleCompile!Y275),IF(OR(ISNUMBER(FIND("5F",ScheduleCompile!Y275)),ISNUMBER(FIND("0F",ScheduleCompile!Y275)),ISNUMBER(FIND("8F",ScheduleCompile!Y275)),ISNUMBER(FIND("1F",ScheduleCompile!Y275)),ISNUMBER(FIND("2F",ScheduleCompile!Y275)),ISNUMBER(FIND("3F",ScheduleCompile!Y275)),ISNUMBER(FIND("6F",ScheduleCompile!Y275)),ISNUMBER(FIND("7F",ScheduleCompile!Y275)),ISNUMBER(FIND("9F",ScheduleCompile!Y275)),ISNUMBER(FIND("4F",ScheduleCompile!Y275))),VALUE(LEFT(ScheduleCompile!Y275,FIND("F",ScheduleCompile!Y275)-1)),ScheduleCompile!Y275)))))),ISTEXT(ScheduleCompile!#REF!)),"ENDTABLE",IF(ISERROR(IF(ScheduleCompile!Y275="Off",0,IF(ScheduleCompile!Y275="On",1,IF(ISNUMBER(ScheduleCompile!Y275),ScheduleCompile!Y275/1,IF(ISTEXT(ScheduleCompile!Y275),IF(OR(ISNUMBER(FIND("5F",ScheduleCompile!Y275)),ISNUMBER(FIND("0F",ScheduleCompile!Y275)),ISNUMBER(FIND("8F",ScheduleCompile!Y275)),ISNUMBER(FIND("1F",ScheduleCompile!Y275)),ISNUMBER(FIND("2F",ScheduleCompile!Y275)),ISNUMBER(FIND("3F",ScheduleCompile!Y275)),ISNUMBER(FIND("6F",ScheduleCompile!Y275)),ISNUMBER(FIND("7F",ScheduleCompile!Y275)),ISNUMBER(FIND("9F",ScheduleCompile!Y275)),ISNUMBER(FIND("4F",ScheduleCompile!Y275))),VALUE(LEFT(ScheduleCompile!Y275,FIND("F",ScheduleCompile!Y275)-1)),ScheduleCompile!Y275)))))),"",IF(ScheduleCompile!Y275="Off",0,IF(ScheduleCompile!Y275="On",1,IF(ISNUMBER(ScheduleCompile!Y275),ScheduleCompile!Y275/1,IF(ISTEXT(ScheduleCompile!Y275),IF(OR(ISNUMBER(FIND("5F",ScheduleCompile!Y275)),ISNUMBER(FIND("0F",ScheduleCompile!Y275)),ISNUMBER(FIND("8F",ScheduleCompile!Y275)),ISNUMBER(FIND("1F",ScheduleCompile!Y275)),ISNUMBER(FIND("2F",ScheduleCompile!Y275)),ISNUMBER(FIND("3F",ScheduleCompile!Y275)),ISNUMBER(FIND("6F",ScheduleCompile!Y275)),ISNUMBER(FIND("7F",ScheduleCompile!Y275)),ISNUMBER(FIND("9F",ScheduleCompile!Y275)),ISNUMBER(FIND("4F",ScheduleCompile!Y275))),VALUE(LEFT(ScheduleCompile!Y275,FIND("F",ScheduleCompile!Y275)-1)),ScheduleCompile!Y275)))))))</f>
        <v>1</v>
      </c>
    </row>
    <row r="283" spans="1:30" x14ac:dyDescent="0.25">
      <c r="A283" t="str">
        <f t="shared" si="19"/>
        <v>SchDay "ParkingEscalatorSat"  Type = "Fraction" Hr = (0, 0, 0, 0, 0, 1, 1, 1, 1, 1, 1, 1, 1, 1, 1, 1, 1, 1, 1, 0, 0, 0, 0, 0) ..</v>
      </c>
      <c r="B283" s="1" t="s">
        <v>623</v>
      </c>
      <c r="C283" t="str">
        <f t="shared" si="20"/>
        <v xml:space="preserve">SchDay "ParkingEscalatorSat"  Type = "Fraction" Hr = </v>
      </c>
      <c r="D283" t="str">
        <f t="shared" si="21"/>
        <v>(0, 0, 0, 0, 0, 1, 1, 1, 1, 1, 1, 1, 1, 1, 1, 1, 1, 1, 1, 0, 0, 0, 0, 0) ..</v>
      </c>
      <c r="E283" s="30" t="str">
        <f>ScheduleCompile!A276</f>
        <v>ParkingEscalatorSat</v>
      </c>
      <c r="F283" t="str">
        <f t="shared" si="22"/>
        <v>Fraction</v>
      </c>
      <c r="G283" s="1">
        <f>IF(AND(ISERROR(IF(ScheduleCompile!B276="Off",0,IF(ScheduleCompile!B276="On",1,IF(ISNUMBER(ScheduleCompile!B276),ScheduleCompile!B276/1,IF(ISTEXT(ScheduleCompile!B276),IF(OR(ISNUMBER(FIND("5F",ScheduleCompile!B276)),ISNUMBER(FIND("0F",ScheduleCompile!B276)),ISNUMBER(FIND("8F",ScheduleCompile!B276)),ISNUMBER(FIND("1F",ScheduleCompile!B276)),ISNUMBER(FIND("2F",ScheduleCompile!B276)),ISNUMBER(FIND("3F",ScheduleCompile!B276)),ISNUMBER(FIND("6F",ScheduleCompile!B276)),ISNUMBER(FIND("7F",ScheduleCompile!B276)),ISNUMBER(FIND("9F",ScheduleCompile!B276)),ISNUMBER(FIND("4F",ScheduleCompile!B276))),VALUE(LEFT(ScheduleCompile!B276,FIND("F",ScheduleCompile!B276)-1)),ScheduleCompile!B276)))))),ISTEXT(ScheduleCompile!#REF!)),"ENDTABLE",IF(ISERROR(IF(ScheduleCompile!B276="Off",0,IF(ScheduleCompile!B276="On",1,IF(ISNUMBER(ScheduleCompile!B276),ScheduleCompile!B276/1,IF(ISTEXT(ScheduleCompile!B276),IF(OR(ISNUMBER(FIND("5F",ScheduleCompile!B276)),ISNUMBER(FIND("0F",ScheduleCompile!B276)),ISNUMBER(FIND("8F",ScheduleCompile!B276)),ISNUMBER(FIND("1F",ScheduleCompile!B276)),ISNUMBER(FIND("2F",ScheduleCompile!B276)),ISNUMBER(FIND("3F",ScheduleCompile!B276)),ISNUMBER(FIND("6F",ScheduleCompile!B276)),ISNUMBER(FIND("7F",ScheduleCompile!B276)),ISNUMBER(FIND("9F",ScheduleCompile!B276)),ISNUMBER(FIND("4F",ScheduleCompile!B276))),VALUE(LEFT(ScheduleCompile!B276,FIND("F",ScheduleCompile!B276)-1)),ScheduleCompile!B276)))))),"",IF(ScheduleCompile!B276="Off",0,IF(ScheduleCompile!B276="On",1,IF(ISNUMBER(ScheduleCompile!B276),ScheduleCompile!B276/1,IF(ISTEXT(ScheduleCompile!B276),IF(OR(ISNUMBER(FIND("5F",ScheduleCompile!B276)),ISNUMBER(FIND("0F",ScheduleCompile!B276)),ISNUMBER(FIND("8F",ScheduleCompile!B276)),ISNUMBER(FIND("1F",ScheduleCompile!B276)),ISNUMBER(FIND("2F",ScheduleCompile!B276)),ISNUMBER(FIND("3F",ScheduleCompile!B276)),ISNUMBER(FIND("6F",ScheduleCompile!B276)),ISNUMBER(FIND("7F",ScheduleCompile!B276)),ISNUMBER(FIND("9F",ScheduleCompile!B276)),ISNUMBER(FIND("4F",ScheduleCompile!B276))),VALUE(LEFT(ScheduleCompile!B276,FIND("F",ScheduleCompile!B276)-1)),ScheduleCompile!B276)))))))</f>
        <v>0</v>
      </c>
      <c r="H283" s="1">
        <f>IF(AND(ISERROR(IF(ScheduleCompile!C276="Off",0,IF(ScheduleCompile!C276="On",1,IF(ISNUMBER(ScheduleCompile!C276),ScheduleCompile!C276/1,IF(ISTEXT(ScheduleCompile!C276),IF(OR(ISNUMBER(FIND("5F",ScheduleCompile!C276)),ISNUMBER(FIND("0F",ScheduleCompile!C276)),ISNUMBER(FIND("8F",ScheduleCompile!C276)),ISNUMBER(FIND("1F",ScheduleCompile!C276)),ISNUMBER(FIND("2F",ScheduleCompile!C276)),ISNUMBER(FIND("3F",ScheduleCompile!C276)),ISNUMBER(FIND("6F",ScheduleCompile!C276)),ISNUMBER(FIND("7F",ScheduleCompile!C276)),ISNUMBER(FIND("9F",ScheduleCompile!C276)),ISNUMBER(FIND("4F",ScheduleCompile!C276))),VALUE(LEFT(ScheduleCompile!C276,FIND("F",ScheduleCompile!C276)-1)),ScheduleCompile!C276)))))),ISTEXT(ScheduleCompile!#REF!)),"ENDTABLE",IF(ISERROR(IF(ScheduleCompile!C276="Off",0,IF(ScheduleCompile!C276="On",1,IF(ISNUMBER(ScheduleCompile!C276),ScheduleCompile!C276/1,IF(ISTEXT(ScheduleCompile!C276),IF(OR(ISNUMBER(FIND("5F",ScheduleCompile!C276)),ISNUMBER(FIND("0F",ScheduleCompile!C276)),ISNUMBER(FIND("8F",ScheduleCompile!C276)),ISNUMBER(FIND("1F",ScheduleCompile!C276)),ISNUMBER(FIND("2F",ScheduleCompile!C276)),ISNUMBER(FIND("3F",ScheduleCompile!C276)),ISNUMBER(FIND("6F",ScheduleCompile!C276)),ISNUMBER(FIND("7F",ScheduleCompile!C276)),ISNUMBER(FIND("9F",ScheduleCompile!C276)),ISNUMBER(FIND("4F",ScheduleCompile!C276))),VALUE(LEFT(ScheduleCompile!C276,FIND("F",ScheduleCompile!C276)-1)),ScheduleCompile!C276)))))),"",IF(ScheduleCompile!C276="Off",0,IF(ScheduleCompile!C276="On",1,IF(ISNUMBER(ScheduleCompile!C276),ScheduleCompile!C276/1,IF(ISTEXT(ScheduleCompile!C276),IF(OR(ISNUMBER(FIND("5F",ScheduleCompile!C276)),ISNUMBER(FIND("0F",ScheduleCompile!C276)),ISNUMBER(FIND("8F",ScheduleCompile!C276)),ISNUMBER(FIND("1F",ScheduleCompile!C276)),ISNUMBER(FIND("2F",ScheduleCompile!C276)),ISNUMBER(FIND("3F",ScheduleCompile!C276)),ISNUMBER(FIND("6F",ScheduleCompile!C276)),ISNUMBER(FIND("7F",ScheduleCompile!C276)),ISNUMBER(FIND("9F",ScheduleCompile!C276)),ISNUMBER(FIND("4F",ScheduleCompile!C276))),VALUE(LEFT(ScheduleCompile!C276,FIND("F",ScheduleCompile!C276)-1)),ScheduleCompile!C276)))))))</f>
        <v>0</v>
      </c>
      <c r="I283" s="1">
        <f>IF(AND(ISERROR(IF(ScheduleCompile!D276="Off",0,IF(ScheduleCompile!D276="On",1,IF(ISNUMBER(ScheduleCompile!D276),ScheduleCompile!D276/1,IF(ISTEXT(ScheduleCompile!D276),IF(OR(ISNUMBER(FIND("5F",ScheduleCompile!D276)),ISNUMBER(FIND("0F",ScheduleCompile!D276)),ISNUMBER(FIND("8F",ScheduleCompile!D276)),ISNUMBER(FIND("1F",ScheduleCompile!D276)),ISNUMBER(FIND("2F",ScheduleCompile!D276)),ISNUMBER(FIND("3F",ScheduleCompile!D276)),ISNUMBER(FIND("6F",ScheduleCompile!D276)),ISNUMBER(FIND("7F",ScheduleCompile!D276)),ISNUMBER(FIND("9F",ScheduleCompile!D276)),ISNUMBER(FIND("4F",ScheduleCompile!D276))),VALUE(LEFT(ScheduleCompile!D276,FIND("F",ScheduleCompile!D276)-1)),ScheduleCompile!D276)))))),ISTEXT(ScheduleCompile!#REF!)),"ENDTABLE",IF(ISERROR(IF(ScheduleCompile!D276="Off",0,IF(ScheduleCompile!D276="On",1,IF(ISNUMBER(ScheduleCompile!D276),ScheduleCompile!D276/1,IF(ISTEXT(ScheduleCompile!D276),IF(OR(ISNUMBER(FIND("5F",ScheduleCompile!D276)),ISNUMBER(FIND("0F",ScheduleCompile!D276)),ISNUMBER(FIND("8F",ScheduleCompile!D276)),ISNUMBER(FIND("1F",ScheduleCompile!D276)),ISNUMBER(FIND("2F",ScheduleCompile!D276)),ISNUMBER(FIND("3F",ScheduleCompile!D276)),ISNUMBER(FIND("6F",ScheduleCompile!D276)),ISNUMBER(FIND("7F",ScheduleCompile!D276)),ISNUMBER(FIND("9F",ScheduleCompile!D276)),ISNUMBER(FIND("4F",ScheduleCompile!D276))),VALUE(LEFT(ScheduleCompile!D276,FIND("F",ScheduleCompile!D276)-1)),ScheduleCompile!D276)))))),"",IF(ScheduleCompile!D276="Off",0,IF(ScheduleCompile!D276="On",1,IF(ISNUMBER(ScheduleCompile!D276),ScheduleCompile!D276/1,IF(ISTEXT(ScheduleCompile!D276),IF(OR(ISNUMBER(FIND("5F",ScheduleCompile!D276)),ISNUMBER(FIND("0F",ScheduleCompile!D276)),ISNUMBER(FIND("8F",ScheduleCompile!D276)),ISNUMBER(FIND("1F",ScheduleCompile!D276)),ISNUMBER(FIND("2F",ScheduleCompile!D276)),ISNUMBER(FIND("3F",ScheduleCompile!D276)),ISNUMBER(FIND("6F",ScheduleCompile!D276)),ISNUMBER(FIND("7F",ScheduleCompile!D276)),ISNUMBER(FIND("9F",ScheduleCompile!D276)),ISNUMBER(FIND("4F",ScheduleCompile!D276))),VALUE(LEFT(ScheduleCompile!D276,FIND("F",ScheduleCompile!D276)-1)),ScheduleCompile!D276)))))))</f>
        <v>0</v>
      </c>
      <c r="J283" s="1">
        <f>IF(AND(ISERROR(IF(ScheduleCompile!E276="Off",0,IF(ScheduleCompile!E276="On",1,IF(ISNUMBER(ScheduleCompile!E276),ScheduleCompile!E276/1,IF(ISTEXT(ScheduleCompile!E276),IF(OR(ISNUMBER(FIND("5F",ScheduleCompile!E276)),ISNUMBER(FIND("0F",ScheduleCompile!E276)),ISNUMBER(FIND("8F",ScheduleCompile!E276)),ISNUMBER(FIND("1F",ScheduleCompile!E276)),ISNUMBER(FIND("2F",ScheduleCompile!E276)),ISNUMBER(FIND("3F",ScheduleCompile!E276)),ISNUMBER(FIND("6F",ScheduleCompile!E276)),ISNUMBER(FIND("7F",ScheduleCompile!E276)),ISNUMBER(FIND("9F",ScheduleCompile!E276)),ISNUMBER(FIND("4F",ScheduleCompile!E276))),VALUE(LEFT(ScheduleCompile!E276,FIND("F",ScheduleCompile!E276)-1)),ScheduleCompile!E276)))))),ISTEXT(ScheduleCompile!#REF!)),"ENDTABLE",IF(ISERROR(IF(ScheduleCompile!E276="Off",0,IF(ScheduleCompile!E276="On",1,IF(ISNUMBER(ScheduleCompile!E276),ScheduleCompile!E276/1,IF(ISTEXT(ScheduleCompile!E276),IF(OR(ISNUMBER(FIND("5F",ScheduleCompile!E276)),ISNUMBER(FIND("0F",ScheduleCompile!E276)),ISNUMBER(FIND("8F",ScheduleCompile!E276)),ISNUMBER(FIND("1F",ScheduleCompile!E276)),ISNUMBER(FIND("2F",ScheduleCompile!E276)),ISNUMBER(FIND("3F",ScheduleCompile!E276)),ISNUMBER(FIND("6F",ScheduleCompile!E276)),ISNUMBER(FIND("7F",ScheduleCompile!E276)),ISNUMBER(FIND("9F",ScheduleCompile!E276)),ISNUMBER(FIND("4F",ScheduleCompile!E276))),VALUE(LEFT(ScheduleCompile!E276,FIND("F",ScheduleCompile!E276)-1)),ScheduleCompile!E276)))))),"",IF(ScheduleCompile!E276="Off",0,IF(ScheduleCompile!E276="On",1,IF(ISNUMBER(ScheduleCompile!E276),ScheduleCompile!E276/1,IF(ISTEXT(ScheduleCompile!E276),IF(OR(ISNUMBER(FIND("5F",ScheduleCompile!E276)),ISNUMBER(FIND("0F",ScheduleCompile!E276)),ISNUMBER(FIND("8F",ScheduleCompile!E276)),ISNUMBER(FIND("1F",ScheduleCompile!E276)),ISNUMBER(FIND("2F",ScheduleCompile!E276)),ISNUMBER(FIND("3F",ScheduleCompile!E276)),ISNUMBER(FIND("6F",ScheduleCompile!E276)),ISNUMBER(FIND("7F",ScheduleCompile!E276)),ISNUMBER(FIND("9F",ScheduleCompile!E276)),ISNUMBER(FIND("4F",ScheduleCompile!E276))),VALUE(LEFT(ScheduleCompile!E276,FIND("F",ScheduleCompile!E276)-1)),ScheduleCompile!E276)))))))</f>
        <v>0</v>
      </c>
      <c r="K283" s="1">
        <f>IF(AND(ISERROR(IF(ScheduleCompile!F276="Off",0,IF(ScheduleCompile!F276="On",1,IF(ISNUMBER(ScheduleCompile!F276),ScheduleCompile!F276/1,IF(ISTEXT(ScheduleCompile!F276),IF(OR(ISNUMBER(FIND("5F",ScheduleCompile!F276)),ISNUMBER(FIND("0F",ScheduleCompile!F276)),ISNUMBER(FIND("8F",ScheduleCompile!F276)),ISNUMBER(FIND("1F",ScheduleCompile!F276)),ISNUMBER(FIND("2F",ScheduleCompile!F276)),ISNUMBER(FIND("3F",ScheduleCompile!F276)),ISNUMBER(FIND("6F",ScheduleCompile!F276)),ISNUMBER(FIND("7F",ScheduleCompile!F276)),ISNUMBER(FIND("9F",ScheduleCompile!F276)),ISNUMBER(FIND("4F",ScheduleCompile!F276))),VALUE(LEFT(ScheduleCompile!F276,FIND("F",ScheduleCompile!F276)-1)),ScheduleCompile!F276)))))),ISTEXT(ScheduleCompile!#REF!)),"ENDTABLE",IF(ISERROR(IF(ScheduleCompile!F276="Off",0,IF(ScheduleCompile!F276="On",1,IF(ISNUMBER(ScheduleCompile!F276),ScheduleCompile!F276/1,IF(ISTEXT(ScheduleCompile!F276),IF(OR(ISNUMBER(FIND("5F",ScheduleCompile!F276)),ISNUMBER(FIND("0F",ScheduleCompile!F276)),ISNUMBER(FIND("8F",ScheduleCompile!F276)),ISNUMBER(FIND("1F",ScheduleCompile!F276)),ISNUMBER(FIND("2F",ScheduleCompile!F276)),ISNUMBER(FIND("3F",ScheduleCompile!F276)),ISNUMBER(FIND("6F",ScheduleCompile!F276)),ISNUMBER(FIND("7F",ScheduleCompile!F276)),ISNUMBER(FIND("9F",ScheduleCompile!F276)),ISNUMBER(FIND("4F",ScheduleCompile!F276))),VALUE(LEFT(ScheduleCompile!F276,FIND("F",ScheduleCompile!F276)-1)),ScheduleCompile!F276)))))),"",IF(ScheduleCompile!F276="Off",0,IF(ScheduleCompile!F276="On",1,IF(ISNUMBER(ScheduleCompile!F276),ScheduleCompile!F276/1,IF(ISTEXT(ScheduleCompile!F276),IF(OR(ISNUMBER(FIND("5F",ScheduleCompile!F276)),ISNUMBER(FIND("0F",ScheduleCompile!F276)),ISNUMBER(FIND("8F",ScheduleCompile!F276)),ISNUMBER(FIND("1F",ScheduleCompile!F276)),ISNUMBER(FIND("2F",ScheduleCompile!F276)),ISNUMBER(FIND("3F",ScheduleCompile!F276)),ISNUMBER(FIND("6F",ScheduleCompile!F276)),ISNUMBER(FIND("7F",ScheduleCompile!F276)),ISNUMBER(FIND("9F",ScheduleCompile!F276)),ISNUMBER(FIND("4F",ScheduleCompile!F276))),VALUE(LEFT(ScheduleCompile!F276,FIND("F",ScheduleCompile!F276)-1)),ScheduleCompile!F276)))))))</f>
        <v>0</v>
      </c>
      <c r="L283" s="1">
        <f>IF(AND(ISERROR(IF(ScheduleCompile!G276="Off",0,IF(ScheduleCompile!G276="On",1,IF(ISNUMBER(ScheduleCompile!G276),ScheduleCompile!G276/1,IF(ISTEXT(ScheduleCompile!G276),IF(OR(ISNUMBER(FIND("5F",ScheduleCompile!G276)),ISNUMBER(FIND("0F",ScheduleCompile!G276)),ISNUMBER(FIND("8F",ScheduleCompile!G276)),ISNUMBER(FIND("1F",ScheduleCompile!G276)),ISNUMBER(FIND("2F",ScheduleCompile!G276)),ISNUMBER(FIND("3F",ScheduleCompile!G276)),ISNUMBER(FIND("6F",ScheduleCompile!G276)),ISNUMBER(FIND("7F",ScheduleCompile!G276)),ISNUMBER(FIND("9F",ScheduleCompile!G276)),ISNUMBER(FIND("4F",ScheduleCompile!G276))),VALUE(LEFT(ScheduleCompile!G276,FIND("F",ScheduleCompile!G276)-1)),ScheduleCompile!G276)))))),ISTEXT(ScheduleCompile!#REF!)),"ENDTABLE",IF(ISERROR(IF(ScheduleCompile!G276="Off",0,IF(ScheduleCompile!G276="On",1,IF(ISNUMBER(ScheduleCompile!G276),ScheduleCompile!G276/1,IF(ISTEXT(ScheduleCompile!G276),IF(OR(ISNUMBER(FIND("5F",ScheduleCompile!G276)),ISNUMBER(FIND("0F",ScheduleCompile!G276)),ISNUMBER(FIND("8F",ScheduleCompile!G276)),ISNUMBER(FIND("1F",ScheduleCompile!G276)),ISNUMBER(FIND("2F",ScheduleCompile!G276)),ISNUMBER(FIND("3F",ScheduleCompile!G276)),ISNUMBER(FIND("6F",ScheduleCompile!G276)),ISNUMBER(FIND("7F",ScheduleCompile!G276)),ISNUMBER(FIND("9F",ScheduleCompile!G276)),ISNUMBER(FIND("4F",ScheduleCompile!G276))),VALUE(LEFT(ScheduleCompile!G276,FIND("F",ScheduleCompile!G276)-1)),ScheduleCompile!G276)))))),"",IF(ScheduleCompile!G276="Off",0,IF(ScheduleCompile!G276="On",1,IF(ISNUMBER(ScheduleCompile!G276),ScheduleCompile!G276/1,IF(ISTEXT(ScheduleCompile!G276),IF(OR(ISNUMBER(FIND("5F",ScheduleCompile!G276)),ISNUMBER(FIND("0F",ScheduleCompile!G276)),ISNUMBER(FIND("8F",ScheduleCompile!G276)),ISNUMBER(FIND("1F",ScheduleCompile!G276)),ISNUMBER(FIND("2F",ScheduleCompile!G276)),ISNUMBER(FIND("3F",ScheduleCompile!G276)),ISNUMBER(FIND("6F",ScheduleCompile!G276)),ISNUMBER(FIND("7F",ScheduleCompile!G276)),ISNUMBER(FIND("9F",ScheduleCompile!G276)),ISNUMBER(FIND("4F",ScheduleCompile!G276))),VALUE(LEFT(ScheduleCompile!G276,FIND("F",ScheduleCompile!G276)-1)),ScheduleCompile!G276)))))))</f>
        <v>1</v>
      </c>
      <c r="M283" s="1">
        <f>IF(AND(ISERROR(IF(ScheduleCompile!H276="Off",0,IF(ScheduleCompile!H276="On",1,IF(ISNUMBER(ScheduleCompile!H276),ScheduleCompile!H276/1,IF(ISTEXT(ScheduleCompile!H276),IF(OR(ISNUMBER(FIND("5F",ScheduleCompile!H276)),ISNUMBER(FIND("0F",ScheduleCompile!H276)),ISNUMBER(FIND("8F",ScheduleCompile!H276)),ISNUMBER(FIND("1F",ScheduleCompile!H276)),ISNUMBER(FIND("2F",ScheduleCompile!H276)),ISNUMBER(FIND("3F",ScheduleCompile!H276)),ISNUMBER(FIND("6F",ScheduleCompile!H276)),ISNUMBER(FIND("7F",ScheduleCompile!H276)),ISNUMBER(FIND("9F",ScheduleCompile!H276)),ISNUMBER(FIND("4F",ScheduleCompile!H276))),VALUE(LEFT(ScheduleCompile!H276,FIND("F",ScheduleCompile!H276)-1)),ScheduleCompile!H276)))))),ISTEXT(ScheduleCompile!#REF!)),"ENDTABLE",IF(ISERROR(IF(ScheduleCompile!H276="Off",0,IF(ScheduleCompile!H276="On",1,IF(ISNUMBER(ScheduleCompile!H276),ScheduleCompile!H276/1,IF(ISTEXT(ScheduleCompile!H276),IF(OR(ISNUMBER(FIND("5F",ScheduleCompile!H276)),ISNUMBER(FIND("0F",ScheduleCompile!H276)),ISNUMBER(FIND("8F",ScheduleCompile!H276)),ISNUMBER(FIND("1F",ScheduleCompile!H276)),ISNUMBER(FIND("2F",ScheduleCompile!H276)),ISNUMBER(FIND("3F",ScheduleCompile!H276)),ISNUMBER(FIND("6F",ScheduleCompile!H276)),ISNUMBER(FIND("7F",ScheduleCompile!H276)),ISNUMBER(FIND("9F",ScheduleCompile!H276)),ISNUMBER(FIND("4F",ScheduleCompile!H276))),VALUE(LEFT(ScheduleCompile!H276,FIND("F",ScheduleCompile!H276)-1)),ScheduleCompile!H276)))))),"",IF(ScheduleCompile!H276="Off",0,IF(ScheduleCompile!H276="On",1,IF(ISNUMBER(ScheduleCompile!H276),ScheduleCompile!H276/1,IF(ISTEXT(ScheduleCompile!H276),IF(OR(ISNUMBER(FIND("5F",ScheduleCompile!H276)),ISNUMBER(FIND("0F",ScheduleCompile!H276)),ISNUMBER(FIND("8F",ScheduleCompile!H276)),ISNUMBER(FIND("1F",ScheduleCompile!H276)),ISNUMBER(FIND("2F",ScheduleCompile!H276)),ISNUMBER(FIND("3F",ScheduleCompile!H276)),ISNUMBER(FIND("6F",ScheduleCompile!H276)),ISNUMBER(FIND("7F",ScheduleCompile!H276)),ISNUMBER(FIND("9F",ScheduleCompile!H276)),ISNUMBER(FIND("4F",ScheduleCompile!H276))),VALUE(LEFT(ScheduleCompile!H276,FIND("F",ScheduleCompile!H276)-1)),ScheduleCompile!H276)))))))</f>
        <v>1</v>
      </c>
      <c r="N283" s="1">
        <f>IF(AND(ISERROR(IF(ScheduleCompile!I276="Off",0,IF(ScheduleCompile!I276="On",1,IF(ISNUMBER(ScheduleCompile!I276),ScheduleCompile!I276/1,IF(ISTEXT(ScheduleCompile!I276),IF(OR(ISNUMBER(FIND("5F",ScheduleCompile!I276)),ISNUMBER(FIND("0F",ScheduleCompile!I276)),ISNUMBER(FIND("8F",ScheduleCompile!I276)),ISNUMBER(FIND("1F",ScheduleCompile!I276)),ISNUMBER(FIND("2F",ScheduleCompile!I276)),ISNUMBER(FIND("3F",ScheduleCompile!I276)),ISNUMBER(FIND("6F",ScheduleCompile!I276)),ISNUMBER(FIND("7F",ScheduleCompile!I276)),ISNUMBER(FIND("9F",ScheduleCompile!I276)),ISNUMBER(FIND("4F",ScheduleCompile!I276))),VALUE(LEFT(ScheduleCompile!I276,FIND("F",ScheduleCompile!I276)-1)),ScheduleCompile!I276)))))),ISTEXT(ScheduleCompile!#REF!)),"ENDTABLE",IF(ISERROR(IF(ScheduleCompile!I276="Off",0,IF(ScheduleCompile!I276="On",1,IF(ISNUMBER(ScheduleCompile!I276),ScheduleCompile!I276/1,IF(ISTEXT(ScheduleCompile!I276),IF(OR(ISNUMBER(FIND("5F",ScheduleCompile!I276)),ISNUMBER(FIND("0F",ScheduleCompile!I276)),ISNUMBER(FIND("8F",ScheduleCompile!I276)),ISNUMBER(FIND("1F",ScheduleCompile!I276)),ISNUMBER(FIND("2F",ScheduleCompile!I276)),ISNUMBER(FIND("3F",ScheduleCompile!I276)),ISNUMBER(FIND("6F",ScheduleCompile!I276)),ISNUMBER(FIND("7F",ScheduleCompile!I276)),ISNUMBER(FIND("9F",ScheduleCompile!I276)),ISNUMBER(FIND("4F",ScheduleCompile!I276))),VALUE(LEFT(ScheduleCompile!I276,FIND("F",ScheduleCompile!I276)-1)),ScheduleCompile!I276)))))),"",IF(ScheduleCompile!I276="Off",0,IF(ScheduleCompile!I276="On",1,IF(ISNUMBER(ScheduleCompile!I276),ScheduleCompile!I276/1,IF(ISTEXT(ScheduleCompile!I276),IF(OR(ISNUMBER(FIND("5F",ScheduleCompile!I276)),ISNUMBER(FIND("0F",ScheduleCompile!I276)),ISNUMBER(FIND("8F",ScheduleCompile!I276)),ISNUMBER(FIND("1F",ScheduleCompile!I276)),ISNUMBER(FIND("2F",ScheduleCompile!I276)),ISNUMBER(FIND("3F",ScheduleCompile!I276)),ISNUMBER(FIND("6F",ScheduleCompile!I276)),ISNUMBER(FIND("7F",ScheduleCompile!I276)),ISNUMBER(FIND("9F",ScheduleCompile!I276)),ISNUMBER(FIND("4F",ScheduleCompile!I276))),VALUE(LEFT(ScheduleCompile!I276,FIND("F",ScheduleCompile!I276)-1)),ScheduleCompile!I276)))))))</f>
        <v>1</v>
      </c>
      <c r="O283" s="1">
        <f>IF(AND(ISERROR(IF(ScheduleCompile!J276="Off",0,IF(ScheduleCompile!J276="On",1,IF(ISNUMBER(ScheduleCompile!J276),ScheduleCompile!J276/1,IF(ISTEXT(ScheduleCompile!J276),IF(OR(ISNUMBER(FIND("5F",ScheduleCompile!J276)),ISNUMBER(FIND("0F",ScheduleCompile!J276)),ISNUMBER(FIND("8F",ScheduleCompile!J276)),ISNUMBER(FIND("1F",ScheduleCompile!J276)),ISNUMBER(FIND("2F",ScheduleCompile!J276)),ISNUMBER(FIND("3F",ScheduleCompile!J276)),ISNUMBER(FIND("6F",ScheduleCompile!J276)),ISNUMBER(FIND("7F",ScheduleCompile!J276)),ISNUMBER(FIND("9F",ScheduleCompile!J276)),ISNUMBER(FIND("4F",ScheduleCompile!J276))),VALUE(LEFT(ScheduleCompile!J276,FIND("F",ScheduleCompile!J276)-1)),ScheduleCompile!J276)))))),ISTEXT(ScheduleCompile!#REF!)),"ENDTABLE",IF(ISERROR(IF(ScheduleCompile!J276="Off",0,IF(ScheduleCompile!J276="On",1,IF(ISNUMBER(ScheduleCompile!J276),ScheduleCompile!J276/1,IF(ISTEXT(ScheduleCompile!J276),IF(OR(ISNUMBER(FIND("5F",ScheduleCompile!J276)),ISNUMBER(FIND("0F",ScheduleCompile!J276)),ISNUMBER(FIND("8F",ScheduleCompile!J276)),ISNUMBER(FIND("1F",ScheduleCompile!J276)),ISNUMBER(FIND("2F",ScheduleCompile!J276)),ISNUMBER(FIND("3F",ScheduleCompile!J276)),ISNUMBER(FIND("6F",ScheduleCompile!J276)),ISNUMBER(FIND("7F",ScheduleCompile!J276)),ISNUMBER(FIND("9F",ScheduleCompile!J276)),ISNUMBER(FIND("4F",ScheduleCompile!J276))),VALUE(LEFT(ScheduleCompile!J276,FIND("F",ScheduleCompile!J276)-1)),ScheduleCompile!J276)))))),"",IF(ScheduleCompile!J276="Off",0,IF(ScheduleCompile!J276="On",1,IF(ISNUMBER(ScheduleCompile!J276),ScheduleCompile!J276/1,IF(ISTEXT(ScheduleCompile!J276),IF(OR(ISNUMBER(FIND("5F",ScheduleCompile!J276)),ISNUMBER(FIND("0F",ScheduleCompile!J276)),ISNUMBER(FIND("8F",ScheduleCompile!J276)),ISNUMBER(FIND("1F",ScheduleCompile!J276)),ISNUMBER(FIND("2F",ScheduleCompile!J276)),ISNUMBER(FIND("3F",ScheduleCompile!J276)),ISNUMBER(FIND("6F",ScheduleCompile!J276)),ISNUMBER(FIND("7F",ScheduleCompile!J276)),ISNUMBER(FIND("9F",ScheduleCompile!J276)),ISNUMBER(FIND("4F",ScheduleCompile!J276))),VALUE(LEFT(ScheduleCompile!J276,FIND("F",ScheduleCompile!J276)-1)),ScheduleCompile!J276)))))))</f>
        <v>1</v>
      </c>
      <c r="P283" s="1">
        <f>IF(AND(ISERROR(IF(ScheduleCompile!K276="Off",0,IF(ScheduleCompile!K276="On",1,IF(ISNUMBER(ScheduleCompile!K276),ScheduleCompile!K276/1,IF(ISTEXT(ScheduleCompile!K276),IF(OR(ISNUMBER(FIND("5F",ScheduleCompile!K276)),ISNUMBER(FIND("0F",ScheduleCompile!K276)),ISNUMBER(FIND("8F",ScheduleCompile!K276)),ISNUMBER(FIND("1F",ScheduleCompile!K276)),ISNUMBER(FIND("2F",ScheduleCompile!K276)),ISNUMBER(FIND("3F",ScheduleCompile!K276)),ISNUMBER(FIND("6F",ScheduleCompile!K276)),ISNUMBER(FIND("7F",ScheduleCompile!K276)),ISNUMBER(FIND("9F",ScheduleCompile!K276)),ISNUMBER(FIND("4F",ScheduleCompile!K276))),VALUE(LEFT(ScheduleCompile!K276,FIND("F",ScheduleCompile!K276)-1)),ScheduleCompile!K276)))))),ISTEXT(ScheduleCompile!#REF!)),"ENDTABLE",IF(ISERROR(IF(ScheduleCompile!K276="Off",0,IF(ScheduleCompile!K276="On",1,IF(ISNUMBER(ScheduleCompile!K276),ScheduleCompile!K276/1,IF(ISTEXT(ScheduleCompile!K276),IF(OR(ISNUMBER(FIND("5F",ScheduleCompile!K276)),ISNUMBER(FIND("0F",ScheduleCompile!K276)),ISNUMBER(FIND("8F",ScheduleCompile!K276)),ISNUMBER(FIND("1F",ScheduleCompile!K276)),ISNUMBER(FIND("2F",ScheduleCompile!K276)),ISNUMBER(FIND("3F",ScheduleCompile!K276)),ISNUMBER(FIND("6F",ScheduleCompile!K276)),ISNUMBER(FIND("7F",ScheduleCompile!K276)),ISNUMBER(FIND("9F",ScheduleCompile!K276)),ISNUMBER(FIND("4F",ScheduleCompile!K276))),VALUE(LEFT(ScheduleCompile!K276,FIND("F",ScheduleCompile!K276)-1)),ScheduleCompile!K276)))))),"",IF(ScheduleCompile!K276="Off",0,IF(ScheduleCompile!K276="On",1,IF(ISNUMBER(ScheduleCompile!K276),ScheduleCompile!K276/1,IF(ISTEXT(ScheduleCompile!K276),IF(OR(ISNUMBER(FIND("5F",ScheduleCompile!K276)),ISNUMBER(FIND("0F",ScheduleCompile!K276)),ISNUMBER(FIND("8F",ScheduleCompile!K276)),ISNUMBER(FIND("1F",ScheduleCompile!K276)),ISNUMBER(FIND("2F",ScheduleCompile!K276)),ISNUMBER(FIND("3F",ScheduleCompile!K276)),ISNUMBER(FIND("6F",ScheduleCompile!K276)),ISNUMBER(FIND("7F",ScheduleCompile!K276)),ISNUMBER(FIND("9F",ScheduleCompile!K276)),ISNUMBER(FIND("4F",ScheduleCompile!K276))),VALUE(LEFT(ScheduleCompile!K276,FIND("F",ScheduleCompile!K276)-1)),ScheduleCompile!K276)))))))</f>
        <v>1</v>
      </c>
      <c r="Q283" s="1">
        <f>IF(AND(ISERROR(IF(ScheduleCompile!L276="Off",0,IF(ScheduleCompile!L276="On",1,IF(ISNUMBER(ScheduleCompile!L276),ScheduleCompile!L276/1,IF(ISTEXT(ScheduleCompile!L276),IF(OR(ISNUMBER(FIND("5F",ScheduleCompile!L276)),ISNUMBER(FIND("0F",ScheduleCompile!L276)),ISNUMBER(FIND("8F",ScheduleCompile!L276)),ISNUMBER(FIND("1F",ScheduleCompile!L276)),ISNUMBER(FIND("2F",ScheduleCompile!L276)),ISNUMBER(FIND("3F",ScheduleCompile!L276)),ISNUMBER(FIND("6F",ScheduleCompile!L276)),ISNUMBER(FIND("7F",ScheduleCompile!L276)),ISNUMBER(FIND("9F",ScheduleCompile!L276)),ISNUMBER(FIND("4F",ScheduleCompile!L276))),VALUE(LEFT(ScheduleCompile!L276,FIND("F",ScheduleCompile!L276)-1)),ScheduleCompile!L276)))))),ISTEXT(ScheduleCompile!#REF!)),"ENDTABLE",IF(ISERROR(IF(ScheduleCompile!L276="Off",0,IF(ScheduleCompile!L276="On",1,IF(ISNUMBER(ScheduleCompile!L276),ScheduleCompile!L276/1,IF(ISTEXT(ScheduleCompile!L276),IF(OR(ISNUMBER(FIND("5F",ScheduleCompile!L276)),ISNUMBER(FIND("0F",ScheduleCompile!L276)),ISNUMBER(FIND("8F",ScheduleCompile!L276)),ISNUMBER(FIND("1F",ScheduleCompile!L276)),ISNUMBER(FIND("2F",ScheduleCompile!L276)),ISNUMBER(FIND("3F",ScheduleCompile!L276)),ISNUMBER(FIND("6F",ScheduleCompile!L276)),ISNUMBER(FIND("7F",ScheduleCompile!L276)),ISNUMBER(FIND("9F",ScheduleCompile!L276)),ISNUMBER(FIND("4F",ScheduleCompile!L276))),VALUE(LEFT(ScheduleCompile!L276,FIND("F",ScheduleCompile!L276)-1)),ScheduleCompile!L276)))))),"",IF(ScheduleCompile!L276="Off",0,IF(ScheduleCompile!L276="On",1,IF(ISNUMBER(ScheduleCompile!L276),ScheduleCompile!L276/1,IF(ISTEXT(ScheduleCompile!L276),IF(OR(ISNUMBER(FIND("5F",ScheduleCompile!L276)),ISNUMBER(FIND("0F",ScheduleCompile!L276)),ISNUMBER(FIND("8F",ScheduleCompile!L276)),ISNUMBER(FIND("1F",ScheduleCompile!L276)),ISNUMBER(FIND("2F",ScheduleCompile!L276)),ISNUMBER(FIND("3F",ScheduleCompile!L276)),ISNUMBER(FIND("6F",ScheduleCompile!L276)),ISNUMBER(FIND("7F",ScheduleCompile!L276)),ISNUMBER(FIND("9F",ScheduleCompile!L276)),ISNUMBER(FIND("4F",ScheduleCompile!L276))),VALUE(LEFT(ScheduleCompile!L276,FIND("F",ScheduleCompile!L276)-1)),ScheduleCompile!L276)))))))</f>
        <v>1</v>
      </c>
      <c r="R283" s="1">
        <f>IF(AND(ISERROR(IF(ScheduleCompile!M276="Off",0,IF(ScheduleCompile!M276="On",1,IF(ISNUMBER(ScheduleCompile!M276),ScheduleCompile!M276/1,IF(ISTEXT(ScheduleCompile!M276),IF(OR(ISNUMBER(FIND("5F",ScheduleCompile!M276)),ISNUMBER(FIND("0F",ScheduleCompile!M276)),ISNUMBER(FIND("8F",ScheduleCompile!M276)),ISNUMBER(FIND("1F",ScheduleCompile!M276)),ISNUMBER(FIND("2F",ScheduleCompile!M276)),ISNUMBER(FIND("3F",ScheduleCompile!M276)),ISNUMBER(FIND("6F",ScheduleCompile!M276)),ISNUMBER(FIND("7F",ScheduleCompile!M276)),ISNUMBER(FIND("9F",ScheduleCompile!M276)),ISNUMBER(FIND("4F",ScheduleCompile!M276))),VALUE(LEFT(ScheduleCompile!M276,FIND("F",ScheduleCompile!M276)-1)),ScheduleCompile!M276)))))),ISTEXT(ScheduleCompile!#REF!)),"ENDTABLE",IF(ISERROR(IF(ScheduleCompile!M276="Off",0,IF(ScheduleCompile!M276="On",1,IF(ISNUMBER(ScheduleCompile!M276),ScheduleCompile!M276/1,IF(ISTEXT(ScheduleCompile!M276),IF(OR(ISNUMBER(FIND("5F",ScheduleCompile!M276)),ISNUMBER(FIND("0F",ScheduleCompile!M276)),ISNUMBER(FIND("8F",ScheduleCompile!M276)),ISNUMBER(FIND("1F",ScheduleCompile!M276)),ISNUMBER(FIND("2F",ScheduleCompile!M276)),ISNUMBER(FIND("3F",ScheduleCompile!M276)),ISNUMBER(FIND("6F",ScheduleCompile!M276)),ISNUMBER(FIND("7F",ScheduleCompile!M276)),ISNUMBER(FIND("9F",ScheduleCompile!M276)),ISNUMBER(FIND("4F",ScheduleCompile!M276))),VALUE(LEFT(ScheduleCompile!M276,FIND("F",ScheduleCompile!M276)-1)),ScheduleCompile!M276)))))),"",IF(ScheduleCompile!M276="Off",0,IF(ScheduleCompile!M276="On",1,IF(ISNUMBER(ScheduleCompile!M276),ScheduleCompile!M276/1,IF(ISTEXT(ScheduleCompile!M276),IF(OR(ISNUMBER(FIND("5F",ScheduleCompile!M276)),ISNUMBER(FIND("0F",ScheduleCompile!M276)),ISNUMBER(FIND("8F",ScheduleCompile!M276)),ISNUMBER(FIND("1F",ScheduleCompile!M276)),ISNUMBER(FIND("2F",ScheduleCompile!M276)),ISNUMBER(FIND("3F",ScheduleCompile!M276)),ISNUMBER(FIND("6F",ScheduleCompile!M276)),ISNUMBER(FIND("7F",ScheduleCompile!M276)),ISNUMBER(FIND("9F",ScheduleCompile!M276)),ISNUMBER(FIND("4F",ScheduleCompile!M276))),VALUE(LEFT(ScheduleCompile!M276,FIND("F",ScheduleCompile!M276)-1)),ScheduleCompile!M276)))))))</f>
        <v>1</v>
      </c>
      <c r="S283" s="1">
        <f>IF(AND(ISERROR(IF(ScheduleCompile!N276="Off",0,IF(ScheduleCompile!N276="On",1,IF(ISNUMBER(ScheduleCompile!N276),ScheduleCompile!N276/1,IF(ISTEXT(ScheduleCompile!N276),IF(OR(ISNUMBER(FIND("5F",ScheduleCompile!N276)),ISNUMBER(FIND("0F",ScheduleCompile!N276)),ISNUMBER(FIND("8F",ScheduleCompile!N276)),ISNUMBER(FIND("1F",ScheduleCompile!N276)),ISNUMBER(FIND("2F",ScheduleCompile!N276)),ISNUMBER(FIND("3F",ScheduleCompile!N276)),ISNUMBER(FIND("6F",ScheduleCompile!N276)),ISNUMBER(FIND("7F",ScheduleCompile!N276)),ISNUMBER(FIND("9F",ScheduleCompile!N276)),ISNUMBER(FIND("4F",ScheduleCompile!N276))),VALUE(LEFT(ScheduleCompile!N276,FIND("F",ScheduleCompile!N276)-1)),ScheduleCompile!N276)))))),ISTEXT(ScheduleCompile!#REF!)),"ENDTABLE",IF(ISERROR(IF(ScheduleCompile!N276="Off",0,IF(ScheduleCompile!N276="On",1,IF(ISNUMBER(ScheduleCompile!N276),ScheduleCompile!N276/1,IF(ISTEXT(ScheduleCompile!N276),IF(OR(ISNUMBER(FIND("5F",ScheduleCompile!N276)),ISNUMBER(FIND("0F",ScheduleCompile!N276)),ISNUMBER(FIND("8F",ScheduleCompile!N276)),ISNUMBER(FIND("1F",ScheduleCompile!N276)),ISNUMBER(FIND("2F",ScheduleCompile!N276)),ISNUMBER(FIND("3F",ScheduleCompile!N276)),ISNUMBER(FIND("6F",ScheduleCompile!N276)),ISNUMBER(FIND("7F",ScheduleCompile!N276)),ISNUMBER(FIND("9F",ScheduleCompile!N276)),ISNUMBER(FIND("4F",ScheduleCompile!N276))),VALUE(LEFT(ScheduleCompile!N276,FIND("F",ScheduleCompile!N276)-1)),ScheduleCompile!N276)))))),"",IF(ScheduleCompile!N276="Off",0,IF(ScheduleCompile!N276="On",1,IF(ISNUMBER(ScheduleCompile!N276),ScheduleCompile!N276/1,IF(ISTEXT(ScheduleCompile!N276),IF(OR(ISNUMBER(FIND("5F",ScheduleCompile!N276)),ISNUMBER(FIND("0F",ScheduleCompile!N276)),ISNUMBER(FIND("8F",ScheduleCompile!N276)),ISNUMBER(FIND("1F",ScheduleCompile!N276)),ISNUMBER(FIND("2F",ScheduleCompile!N276)),ISNUMBER(FIND("3F",ScheduleCompile!N276)),ISNUMBER(FIND("6F",ScheduleCompile!N276)),ISNUMBER(FIND("7F",ScheduleCompile!N276)),ISNUMBER(FIND("9F",ScheduleCompile!N276)),ISNUMBER(FIND("4F",ScheduleCompile!N276))),VALUE(LEFT(ScheduleCompile!N276,FIND("F",ScheduleCompile!N276)-1)),ScheduleCompile!N276)))))))</f>
        <v>1</v>
      </c>
      <c r="T283" s="1">
        <f>IF(AND(ISERROR(IF(ScheduleCompile!O276="Off",0,IF(ScheduleCompile!O276="On",1,IF(ISNUMBER(ScheduleCompile!O276),ScheduleCompile!O276/1,IF(ISTEXT(ScheduleCompile!O276),IF(OR(ISNUMBER(FIND("5F",ScheduleCompile!O276)),ISNUMBER(FIND("0F",ScheduleCompile!O276)),ISNUMBER(FIND("8F",ScheduleCompile!O276)),ISNUMBER(FIND("1F",ScheduleCompile!O276)),ISNUMBER(FIND("2F",ScheduleCompile!O276)),ISNUMBER(FIND("3F",ScheduleCompile!O276)),ISNUMBER(FIND("6F",ScheduleCompile!O276)),ISNUMBER(FIND("7F",ScheduleCompile!O276)),ISNUMBER(FIND("9F",ScheduleCompile!O276)),ISNUMBER(FIND("4F",ScheduleCompile!O276))),VALUE(LEFT(ScheduleCompile!O276,FIND("F",ScheduleCompile!O276)-1)),ScheduleCompile!O276)))))),ISTEXT(ScheduleCompile!#REF!)),"ENDTABLE",IF(ISERROR(IF(ScheduleCompile!O276="Off",0,IF(ScheduleCompile!O276="On",1,IF(ISNUMBER(ScheduleCompile!O276),ScheduleCompile!O276/1,IF(ISTEXT(ScheduleCompile!O276),IF(OR(ISNUMBER(FIND("5F",ScheduleCompile!O276)),ISNUMBER(FIND("0F",ScheduleCompile!O276)),ISNUMBER(FIND("8F",ScheduleCompile!O276)),ISNUMBER(FIND("1F",ScheduleCompile!O276)),ISNUMBER(FIND("2F",ScheduleCompile!O276)),ISNUMBER(FIND("3F",ScheduleCompile!O276)),ISNUMBER(FIND("6F",ScheduleCompile!O276)),ISNUMBER(FIND("7F",ScheduleCompile!O276)),ISNUMBER(FIND("9F",ScheduleCompile!O276)),ISNUMBER(FIND("4F",ScheduleCompile!O276))),VALUE(LEFT(ScheduleCompile!O276,FIND("F",ScheduleCompile!O276)-1)),ScheduleCompile!O276)))))),"",IF(ScheduleCompile!O276="Off",0,IF(ScheduleCompile!O276="On",1,IF(ISNUMBER(ScheduleCompile!O276),ScheduleCompile!O276/1,IF(ISTEXT(ScheduleCompile!O276),IF(OR(ISNUMBER(FIND("5F",ScheduleCompile!O276)),ISNUMBER(FIND("0F",ScheduleCompile!O276)),ISNUMBER(FIND("8F",ScheduleCompile!O276)),ISNUMBER(FIND("1F",ScheduleCompile!O276)),ISNUMBER(FIND("2F",ScheduleCompile!O276)),ISNUMBER(FIND("3F",ScheduleCompile!O276)),ISNUMBER(FIND("6F",ScheduleCompile!O276)),ISNUMBER(FIND("7F",ScheduleCompile!O276)),ISNUMBER(FIND("9F",ScheduleCompile!O276)),ISNUMBER(FIND("4F",ScheduleCompile!O276))),VALUE(LEFT(ScheduleCompile!O276,FIND("F",ScheduleCompile!O276)-1)),ScheduleCompile!O276)))))))</f>
        <v>1</v>
      </c>
      <c r="U283" s="1">
        <f>IF(AND(ISERROR(IF(ScheduleCompile!P276="Off",0,IF(ScheduleCompile!P276="On",1,IF(ISNUMBER(ScheduleCompile!P276),ScheduleCompile!P276/1,IF(ISTEXT(ScheduleCompile!P276),IF(OR(ISNUMBER(FIND("5F",ScheduleCompile!P276)),ISNUMBER(FIND("0F",ScheduleCompile!P276)),ISNUMBER(FIND("8F",ScheduleCompile!P276)),ISNUMBER(FIND("1F",ScheduleCompile!P276)),ISNUMBER(FIND("2F",ScheduleCompile!P276)),ISNUMBER(FIND("3F",ScheduleCompile!P276)),ISNUMBER(FIND("6F",ScheduleCompile!P276)),ISNUMBER(FIND("7F",ScheduleCompile!P276)),ISNUMBER(FIND("9F",ScheduleCompile!P276)),ISNUMBER(FIND("4F",ScheduleCompile!P276))),VALUE(LEFT(ScheduleCompile!P276,FIND("F",ScheduleCompile!P276)-1)),ScheduleCompile!P276)))))),ISTEXT(ScheduleCompile!#REF!)),"ENDTABLE",IF(ISERROR(IF(ScheduleCompile!P276="Off",0,IF(ScheduleCompile!P276="On",1,IF(ISNUMBER(ScheduleCompile!P276),ScheduleCompile!P276/1,IF(ISTEXT(ScheduleCompile!P276),IF(OR(ISNUMBER(FIND("5F",ScheduleCompile!P276)),ISNUMBER(FIND("0F",ScheduleCompile!P276)),ISNUMBER(FIND("8F",ScheduleCompile!P276)),ISNUMBER(FIND("1F",ScheduleCompile!P276)),ISNUMBER(FIND("2F",ScheduleCompile!P276)),ISNUMBER(FIND("3F",ScheduleCompile!P276)),ISNUMBER(FIND("6F",ScheduleCompile!P276)),ISNUMBER(FIND("7F",ScheduleCompile!P276)),ISNUMBER(FIND("9F",ScheduleCompile!P276)),ISNUMBER(FIND("4F",ScheduleCompile!P276))),VALUE(LEFT(ScheduleCompile!P276,FIND("F",ScheduleCompile!P276)-1)),ScheduleCompile!P276)))))),"",IF(ScheduleCompile!P276="Off",0,IF(ScheduleCompile!P276="On",1,IF(ISNUMBER(ScheduleCompile!P276),ScheduleCompile!P276/1,IF(ISTEXT(ScheduleCompile!P276),IF(OR(ISNUMBER(FIND("5F",ScheduleCompile!P276)),ISNUMBER(FIND("0F",ScheduleCompile!P276)),ISNUMBER(FIND("8F",ScheduleCompile!P276)),ISNUMBER(FIND("1F",ScheduleCompile!P276)),ISNUMBER(FIND("2F",ScheduleCompile!P276)),ISNUMBER(FIND("3F",ScheduleCompile!P276)),ISNUMBER(FIND("6F",ScheduleCompile!P276)),ISNUMBER(FIND("7F",ScheduleCompile!P276)),ISNUMBER(FIND("9F",ScheduleCompile!P276)),ISNUMBER(FIND("4F",ScheduleCompile!P276))),VALUE(LEFT(ScheduleCompile!P276,FIND("F",ScheduleCompile!P276)-1)),ScheduleCompile!P276)))))))</f>
        <v>1</v>
      </c>
      <c r="V283" s="1">
        <f>IF(AND(ISERROR(IF(ScheduleCompile!Q276="Off",0,IF(ScheduleCompile!Q276="On",1,IF(ISNUMBER(ScheduleCompile!Q276),ScheduleCompile!Q276/1,IF(ISTEXT(ScheduleCompile!Q276),IF(OR(ISNUMBER(FIND("5F",ScheduleCompile!Q276)),ISNUMBER(FIND("0F",ScheduleCompile!Q276)),ISNUMBER(FIND("8F",ScheduleCompile!Q276)),ISNUMBER(FIND("1F",ScheduleCompile!Q276)),ISNUMBER(FIND("2F",ScheduleCompile!Q276)),ISNUMBER(FIND("3F",ScheduleCompile!Q276)),ISNUMBER(FIND("6F",ScheduleCompile!Q276)),ISNUMBER(FIND("7F",ScheduleCompile!Q276)),ISNUMBER(FIND("9F",ScheduleCompile!Q276)),ISNUMBER(FIND("4F",ScheduleCompile!Q276))),VALUE(LEFT(ScheduleCompile!Q276,FIND("F",ScheduleCompile!Q276)-1)),ScheduleCompile!Q276)))))),ISTEXT(ScheduleCompile!#REF!)),"ENDTABLE",IF(ISERROR(IF(ScheduleCompile!Q276="Off",0,IF(ScheduleCompile!Q276="On",1,IF(ISNUMBER(ScheduleCompile!Q276),ScheduleCompile!Q276/1,IF(ISTEXT(ScheduleCompile!Q276),IF(OR(ISNUMBER(FIND("5F",ScheduleCompile!Q276)),ISNUMBER(FIND("0F",ScheduleCompile!Q276)),ISNUMBER(FIND("8F",ScheduleCompile!Q276)),ISNUMBER(FIND("1F",ScheduleCompile!Q276)),ISNUMBER(FIND("2F",ScheduleCompile!Q276)),ISNUMBER(FIND("3F",ScheduleCompile!Q276)),ISNUMBER(FIND("6F",ScheduleCompile!Q276)),ISNUMBER(FIND("7F",ScheduleCompile!Q276)),ISNUMBER(FIND("9F",ScheduleCompile!Q276)),ISNUMBER(FIND("4F",ScheduleCompile!Q276))),VALUE(LEFT(ScheduleCompile!Q276,FIND("F",ScheduleCompile!Q276)-1)),ScheduleCompile!Q276)))))),"",IF(ScheduleCompile!Q276="Off",0,IF(ScheduleCompile!Q276="On",1,IF(ISNUMBER(ScheduleCompile!Q276),ScheduleCompile!Q276/1,IF(ISTEXT(ScheduleCompile!Q276),IF(OR(ISNUMBER(FIND("5F",ScheduleCompile!Q276)),ISNUMBER(FIND("0F",ScheduleCompile!Q276)),ISNUMBER(FIND("8F",ScheduleCompile!Q276)),ISNUMBER(FIND("1F",ScheduleCompile!Q276)),ISNUMBER(FIND("2F",ScheduleCompile!Q276)),ISNUMBER(FIND("3F",ScheduleCompile!Q276)),ISNUMBER(FIND("6F",ScheduleCompile!Q276)),ISNUMBER(FIND("7F",ScheduleCompile!Q276)),ISNUMBER(FIND("9F",ScheduleCompile!Q276)),ISNUMBER(FIND("4F",ScheduleCompile!Q276))),VALUE(LEFT(ScheduleCompile!Q276,FIND("F",ScheduleCompile!Q276)-1)),ScheduleCompile!Q276)))))))</f>
        <v>1</v>
      </c>
      <c r="W283" s="1">
        <f>IF(AND(ISERROR(IF(ScheduleCompile!R276="Off",0,IF(ScheduleCompile!R276="On",1,IF(ISNUMBER(ScheduleCompile!R276),ScheduleCompile!R276/1,IF(ISTEXT(ScheduleCompile!R276),IF(OR(ISNUMBER(FIND("5F",ScheduleCompile!R276)),ISNUMBER(FIND("0F",ScheduleCompile!R276)),ISNUMBER(FIND("8F",ScheduleCompile!R276)),ISNUMBER(FIND("1F",ScheduleCompile!R276)),ISNUMBER(FIND("2F",ScheduleCompile!R276)),ISNUMBER(FIND("3F",ScheduleCompile!R276)),ISNUMBER(FIND("6F",ScheduleCompile!R276)),ISNUMBER(FIND("7F",ScheduleCompile!R276)),ISNUMBER(FIND("9F",ScheduleCompile!R276)),ISNUMBER(FIND("4F",ScheduleCompile!R276))),VALUE(LEFT(ScheduleCompile!R276,FIND("F",ScheduleCompile!R276)-1)),ScheduleCompile!R276)))))),ISTEXT(ScheduleCompile!#REF!)),"ENDTABLE",IF(ISERROR(IF(ScheduleCompile!R276="Off",0,IF(ScheduleCompile!R276="On",1,IF(ISNUMBER(ScheduleCompile!R276),ScheduleCompile!R276/1,IF(ISTEXT(ScheduleCompile!R276),IF(OR(ISNUMBER(FIND("5F",ScheduleCompile!R276)),ISNUMBER(FIND("0F",ScheduleCompile!R276)),ISNUMBER(FIND("8F",ScheduleCompile!R276)),ISNUMBER(FIND("1F",ScheduleCompile!R276)),ISNUMBER(FIND("2F",ScheduleCompile!R276)),ISNUMBER(FIND("3F",ScheduleCompile!R276)),ISNUMBER(FIND("6F",ScheduleCompile!R276)),ISNUMBER(FIND("7F",ScheduleCompile!R276)),ISNUMBER(FIND("9F",ScheduleCompile!R276)),ISNUMBER(FIND("4F",ScheduleCompile!R276))),VALUE(LEFT(ScheduleCompile!R276,FIND("F",ScheduleCompile!R276)-1)),ScheduleCompile!R276)))))),"",IF(ScheduleCompile!R276="Off",0,IF(ScheduleCompile!R276="On",1,IF(ISNUMBER(ScheduleCompile!R276),ScheduleCompile!R276/1,IF(ISTEXT(ScheduleCompile!R276),IF(OR(ISNUMBER(FIND("5F",ScheduleCompile!R276)),ISNUMBER(FIND("0F",ScheduleCompile!R276)),ISNUMBER(FIND("8F",ScheduleCompile!R276)),ISNUMBER(FIND("1F",ScheduleCompile!R276)),ISNUMBER(FIND("2F",ScheduleCompile!R276)),ISNUMBER(FIND("3F",ScheduleCompile!R276)),ISNUMBER(FIND("6F",ScheduleCompile!R276)),ISNUMBER(FIND("7F",ScheduleCompile!R276)),ISNUMBER(FIND("9F",ScheduleCompile!R276)),ISNUMBER(FIND("4F",ScheduleCompile!R276))),VALUE(LEFT(ScheduleCompile!R276,FIND("F",ScheduleCompile!R276)-1)),ScheduleCompile!R276)))))))</f>
        <v>1</v>
      </c>
      <c r="X283" s="1">
        <f>IF(AND(ISERROR(IF(ScheduleCompile!S276="Off",0,IF(ScheduleCompile!S276="On",1,IF(ISNUMBER(ScheduleCompile!S276),ScheduleCompile!S276/1,IF(ISTEXT(ScheduleCompile!S276),IF(OR(ISNUMBER(FIND("5F",ScheduleCompile!S276)),ISNUMBER(FIND("0F",ScheduleCompile!S276)),ISNUMBER(FIND("8F",ScheduleCompile!S276)),ISNUMBER(FIND("1F",ScheduleCompile!S276)),ISNUMBER(FIND("2F",ScheduleCompile!S276)),ISNUMBER(FIND("3F",ScheduleCompile!S276)),ISNUMBER(FIND("6F",ScheduleCompile!S276)),ISNUMBER(FIND("7F",ScheduleCompile!S276)),ISNUMBER(FIND("9F",ScheduleCompile!S276)),ISNUMBER(FIND("4F",ScheduleCompile!S276))),VALUE(LEFT(ScheduleCompile!S276,FIND("F",ScheduleCompile!S276)-1)),ScheduleCompile!S276)))))),ISTEXT(ScheduleCompile!#REF!)),"ENDTABLE",IF(ISERROR(IF(ScheduleCompile!S276="Off",0,IF(ScheduleCompile!S276="On",1,IF(ISNUMBER(ScheduleCompile!S276),ScheduleCompile!S276/1,IF(ISTEXT(ScheduleCompile!S276),IF(OR(ISNUMBER(FIND("5F",ScheduleCompile!S276)),ISNUMBER(FIND("0F",ScheduleCompile!S276)),ISNUMBER(FIND("8F",ScheduleCompile!S276)),ISNUMBER(FIND("1F",ScheduleCompile!S276)),ISNUMBER(FIND("2F",ScheduleCompile!S276)),ISNUMBER(FIND("3F",ScheduleCompile!S276)),ISNUMBER(FIND("6F",ScheduleCompile!S276)),ISNUMBER(FIND("7F",ScheduleCompile!S276)),ISNUMBER(FIND("9F",ScheduleCompile!S276)),ISNUMBER(FIND("4F",ScheduleCompile!S276))),VALUE(LEFT(ScheduleCompile!S276,FIND("F",ScheduleCompile!S276)-1)),ScheduleCompile!S276)))))),"",IF(ScheduleCompile!S276="Off",0,IF(ScheduleCompile!S276="On",1,IF(ISNUMBER(ScheduleCompile!S276),ScheduleCompile!S276/1,IF(ISTEXT(ScheduleCompile!S276),IF(OR(ISNUMBER(FIND("5F",ScheduleCompile!S276)),ISNUMBER(FIND("0F",ScheduleCompile!S276)),ISNUMBER(FIND("8F",ScheduleCompile!S276)),ISNUMBER(FIND("1F",ScheduleCompile!S276)),ISNUMBER(FIND("2F",ScheduleCompile!S276)),ISNUMBER(FIND("3F",ScheduleCompile!S276)),ISNUMBER(FIND("6F",ScheduleCompile!S276)),ISNUMBER(FIND("7F",ScheduleCompile!S276)),ISNUMBER(FIND("9F",ScheduleCompile!S276)),ISNUMBER(FIND("4F",ScheduleCompile!S276))),VALUE(LEFT(ScheduleCompile!S276,FIND("F",ScheduleCompile!S276)-1)),ScheduleCompile!S276)))))))</f>
        <v>1</v>
      </c>
      <c r="Y283" s="1">
        <f>IF(AND(ISERROR(IF(ScheduleCompile!T276="Off",0,IF(ScheduleCompile!T276="On",1,IF(ISNUMBER(ScheduleCompile!T276),ScheduleCompile!T276/1,IF(ISTEXT(ScheduleCompile!T276),IF(OR(ISNUMBER(FIND("5F",ScheduleCompile!T276)),ISNUMBER(FIND("0F",ScheduleCompile!T276)),ISNUMBER(FIND("8F",ScheduleCompile!T276)),ISNUMBER(FIND("1F",ScheduleCompile!T276)),ISNUMBER(FIND("2F",ScheduleCompile!T276)),ISNUMBER(FIND("3F",ScheduleCompile!T276)),ISNUMBER(FIND("6F",ScheduleCompile!T276)),ISNUMBER(FIND("7F",ScheduleCompile!T276)),ISNUMBER(FIND("9F",ScheduleCompile!T276)),ISNUMBER(FIND("4F",ScheduleCompile!T276))),VALUE(LEFT(ScheduleCompile!T276,FIND("F",ScheduleCompile!T276)-1)),ScheduleCompile!T276)))))),ISTEXT(ScheduleCompile!#REF!)),"ENDTABLE",IF(ISERROR(IF(ScheduleCompile!T276="Off",0,IF(ScheduleCompile!T276="On",1,IF(ISNUMBER(ScheduleCompile!T276),ScheduleCompile!T276/1,IF(ISTEXT(ScheduleCompile!T276),IF(OR(ISNUMBER(FIND("5F",ScheduleCompile!T276)),ISNUMBER(FIND("0F",ScheduleCompile!T276)),ISNUMBER(FIND("8F",ScheduleCompile!T276)),ISNUMBER(FIND("1F",ScheduleCompile!T276)),ISNUMBER(FIND("2F",ScheduleCompile!T276)),ISNUMBER(FIND("3F",ScheduleCompile!T276)),ISNUMBER(FIND("6F",ScheduleCompile!T276)),ISNUMBER(FIND("7F",ScheduleCompile!T276)),ISNUMBER(FIND("9F",ScheduleCompile!T276)),ISNUMBER(FIND("4F",ScheduleCompile!T276))),VALUE(LEFT(ScheduleCompile!T276,FIND("F",ScheduleCompile!T276)-1)),ScheduleCompile!T276)))))),"",IF(ScheduleCompile!T276="Off",0,IF(ScheduleCompile!T276="On",1,IF(ISNUMBER(ScheduleCompile!T276),ScheduleCompile!T276/1,IF(ISTEXT(ScheduleCompile!T276),IF(OR(ISNUMBER(FIND("5F",ScheduleCompile!T276)),ISNUMBER(FIND("0F",ScheduleCompile!T276)),ISNUMBER(FIND("8F",ScheduleCompile!T276)),ISNUMBER(FIND("1F",ScheduleCompile!T276)),ISNUMBER(FIND("2F",ScheduleCompile!T276)),ISNUMBER(FIND("3F",ScheduleCompile!T276)),ISNUMBER(FIND("6F",ScheduleCompile!T276)),ISNUMBER(FIND("7F",ScheduleCompile!T276)),ISNUMBER(FIND("9F",ScheduleCompile!T276)),ISNUMBER(FIND("4F",ScheduleCompile!T276))),VALUE(LEFT(ScheduleCompile!T276,FIND("F",ScheduleCompile!T276)-1)),ScheduleCompile!T276)))))))</f>
        <v>1</v>
      </c>
      <c r="Z283" s="1">
        <f>IF(AND(ISERROR(IF(ScheduleCompile!U276="Off",0,IF(ScheduleCompile!U276="On",1,IF(ISNUMBER(ScheduleCompile!U276),ScheduleCompile!U276/1,IF(ISTEXT(ScheduleCompile!U276),IF(OR(ISNUMBER(FIND("5F",ScheduleCompile!U276)),ISNUMBER(FIND("0F",ScheduleCompile!U276)),ISNUMBER(FIND("8F",ScheduleCompile!U276)),ISNUMBER(FIND("1F",ScheduleCompile!U276)),ISNUMBER(FIND("2F",ScheduleCompile!U276)),ISNUMBER(FIND("3F",ScheduleCompile!U276)),ISNUMBER(FIND("6F",ScheduleCompile!U276)),ISNUMBER(FIND("7F",ScheduleCompile!U276)),ISNUMBER(FIND("9F",ScheduleCompile!U276)),ISNUMBER(FIND("4F",ScheduleCompile!U276))),VALUE(LEFT(ScheduleCompile!U276,FIND("F",ScheduleCompile!U276)-1)),ScheduleCompile!U276)))))),ISTEXT(ScheduleCompile!#REF!)),"ENDTABLE",IF(ISERROR(IF(ScheduleCompile!U276="Off",0,IF(ScheduleCompile!U276="On",1,IF(ISNUMBER(ScheduleCompile!U276),ScheduleCompile!U276/1,IF(ISTEXT(ScheduleCompile!U276),IF(OR(ISNUMBER(FIND("5F",ScheduleCompile!U276)),ISNUMBER(FIND("0F",ScheduleCompile!U276)),ISNUMBER(FIND("8F",ScheduleCompile!U276)),ISNUMBER(FIND("1F",ScheduleCompile!U276)),ISNUMBER(FIND("2F",ScheduleCompile!U276)),ISNUMBER(FIND("3F",ScheduleCompile!U276)),ISNUMBER(FIND("6F",ScheduleCompile!U276)),ISNUMBER(FIND("7F",ScheduleCompile!U276)),ISNUMBER(FIND("9F",ScheduleCompile!U276)),ISNUMBER(FIND("4F",ScheduleCompile!U276))),VALUE(LEFT(ScheduleCompile!U276,FIND("F",ScheduleCompile!U276)-1)),ScheduleCompile!U276)))))),"",IF(ScheduleCompile!U276="Off",0,IF(ScheduleCompile!U276="On",1,IF(ISNUMBER(ScheduleCompile!U276),ScheduleCompile!U276/1,IF(ISTEXT(ScheduleCompile!U276),IF(OR(ISNUMBER(FIND("5F",ScheduleCompile!U276)),ISNUMBER(FIND("0F",ScheduleCompile!U276)),ISNUMBER(FIND("8F",ScheduleCompile!U276)),ISNUMBER(FIND("1F",ScheduleCompile!U276)),ISNUMBER(FIND("2F",ScheduleCompile!U276)),ISNUMBER(FIND("3F",ScheduleCompile!U276)),ISNUMBER(FIND("6F",ScheduleCompile!U276)),ISNUMBER(FIND("7F",ScheduleCompile!U276)),ISNUMBER(FIND("9F",ScheduleCompile!U276)),ISNUMBER(FIND("4F",ScheduleCompile!U276))),VALUE(LEFT(ScheduleCompile!U276,FIND("F",ScheduleCompile!U276)-1)),ScheduleCompile!U276)))))))</f>
        <v>0</v>
      </c>
      <c r="AA283" s="1">
        <f>IF(AND(ISERROR(IF(ScheduleCompile!V276="Off",0,IF(ScheduleCompile!V276="On",1,IF(ISNUMBER(ScheduleCompile!V276),ScheduleCompile!V276/1,IF(ISTEXT(ScheduleCompile!V276),IF(OR(ISNUMBER(FIND("5F",ScheduleCompile!V276)),ISNUMBER(FIND("0F",ScheduleCompile!V276)),ISNUMBER(FIND("8F",ScheduleCompile!V276)),ISNUMBER(FIND("1F",ScheduleCompile!V276)),ISNUMBER(FIND("2F",ScheduleCompile!V276)),ISNUMBER(FIND("3F",ScheduleCompile!V276)),ISNUMBER(FIND("6F",ScheduleCompile!V276)),ISNUMBER(FIND("7F",ScheduleCompile!V276)),ISNUMBER(FIND("9F",ScheduleCompile!V276)),ISNUMBER(FIND("4F",ScheduleCompile!V276))),VALUE(LEFT(ScheduleCompile!V276,FIND("F",ScheduleCompile!V276)-1)),ScheduleCompile!V276)))))),ISTEXT(ScheduleCompile!#REF!)),"ENDTABLE",IF(ISERROR(IF(ScheduleCompile!V276="Off",0,IF(ScheduleCompile!V276="On",1,IF(ISNUMBER(ScheduleCompile!V276),ScheduleCompile!V276/1,IF(ISTEXT(ScheduleCompile!V276),IF(OR(ISNUMBER(FIND("5F",ScheduleCompile!V276)),ISNUMBER(FIND("0F",ScheduleCompile!V276)),ISNUMBER(FIND("8F",ScheduleCompile!V276)),ISNUMBER(FIND("1F",ScheduleCompile!V276)),ISNUMBER(FIND("2F",ScheduleCompile!V276)),ISNUMBER(FIND("3F",ScheduleCompile!V276)),ISNUMBER(FIND("6F",ScheduleCompile!V276)),ISNUMBER(FIND("7F",ScheduleCompile!V276)),ISNUMBER(FIND("9F",ScheduleCompile!V276)),ISNUMBER(FIND("4F",ScheduleCompile!V276))),VALUE(LEFT(ScheduleCompile!V276,FIND("F",ScheduleCompile!V276)-1)),ScheduleCompile!V276)))))),"",IF(ScheduleCompile!V276="Off",0,IF(ScheduleCompile!V276="On",1,IF(ISNUMBER(ScheduleCompile!V276),ScheduleCompile!V276/1,IF(ISTEXT(ScheduleCompile!V276),IF(OR(ISNUMBER(FIND("5F",ScheduleCompile!V276)),ISNUMBER(FIND("0F",ScheduleCompile!V276)),ISNUMBER(FIND("8F",ScheduleCompile!V276)),ISNUMBER(FIND("1F",ScheduleCompile!V276)),ISNUMBER(FIND("2F",ScheduleCompile!V276)),ISNUMBER(FIND("3F",ScheduleCompile!V276)),ISNUMBER(FIND("6F",ScheduleCompile!V276)),ISNUMBER(FIND("7F",ScheduleCompile!V276)),ISNUMBER(FIND("9F",ScheduleCompile!V276)),ISNUMBER(FIND("4F",ScheduleCompile!V276))),VALUE(LEFT(ScheduleCompile!V276,FIND("F",ScheduleCompile!V276)-1)),ScheduleCompile!V276)))))))</f>
        <v>0</v>
      </c>
      <c r="AB283" s="1">
        <f>IF(AND(ISERROR(IF(ScheduleCompile!W276="Off",0,IF(ScheduleCompile!W276="On",1,IF(ISNUMBER(ScheduleCompile!W276),ScheduleCompile!W276/1,IF(ISTEXT(ScheduleCompile!W276),IF(OR(ISNUMBER(FIND("5F",ScheduleCompile!W276)),ISNUMBER(FIND("0F",ScheduleCompile!W276)),ISNUMBER(FIND("8F",ScheduleCompile!W276)),ISNUMBER(FIND("1F",ScheduleCompile!W276)),ISNUMBER(FIND("2F",ScheduleCompile!W276)),ISNUMBER(FIND("3F",ScheduleCompile!W276)),ISNUMBER(FIND("6F",ScheduleCompile!W276)),ISNUMBER(FIND("7F",ScheduleCompile!W276)),ISNUMBER(FIND("9F",ScheduleCompile!W276)),ISNUMBER(FIND("4F",ScheduleCompile!W276))),VALUE(LEFT(ScheduleCompile!W276,FIND("F",ScheduleCompile!W276)-1)),ScheduleCompile!W276)))))),ISTEXT(ScheduleCompile!#REF!)),"ENDTABLE",IF(ISERROR(IF(ScheduleCompile!W276="Off",0,IF(ScheduleCompile!W276="On",1,IF(ISNUMBER(ScheduleCompile!W276),ScheduleCompile!W276/1,IF(ISTEXT(ScheduleCompile!W276),IF(OR(ISNUMBER(FIND("5F",ScheduleCompile!W276)),ISNUMBER(FIND("0F",ScheduleCompile!W276)),ISNUMBER(FIND("8F",ScheduleCompile!W276)),ISNUMBER(FIND("1F",ScheduleCompile!W276)),ISNUMBER(FIND("2F",ScheduleCompile!W276)),ISNUMBER(FIND("3F",ScheduleCompile!W276)),ISNUMBER(FIND("6F",ScheduleCompile!W276)),ISNUMBER(FIND("7F",ScheduleCompile!W276)),ISNUMBER(FIND("9F",ScheduleCompile!W276)),ISNUMBER(FIND("4F",ScheduleCompile!W276))),VALUE(LEFT(ScheduleCompile!W276,FIND("F",ScheduleCompile!W276)-1)),ScheduleCompile!W276)))))),"",IF(ScheduleCompile!W276="Off",0,IF(ScheduleCompile!W276="On",1,IF(ISNUMBER(ScheduleCompile!W276),ScheduleCompile!W276/1,IF(ISTEXT(ScheduleCompile!W276),IF(OR(ISNUMBER(FIND("5F",ScheduleCompile!W276)),ISNUMBER(FIND("0F",ScheduleCompile!W276)),ISNUMBER(FIND("8F",ScheduleCompile!W276)),ISNUMBER(FIND("1F",ScheduleCompile!W276)),ISNUMBER(FIND("2F",ScheduleCompile!W276)),ISNUMBER(FIND("3F",ScheduleCompile!W276)),ISNUMBER(FIND("6F",ScheduleCompile!W276)),ISNUMBER(FIND("7F",ScheduleCompile!W276)),ISNUMBER(FIND("9F",ScheduleCompile!W276)),ISNUMBER(FIND("4F",ScheduleCompile!W276))),VALUE(LEFT(ScheduleCompile!W276,FIND("F",ScheduleCompile!W276)-1)),ScheduleCompile!W276)))))))</f>
        <v>0</v>
      </c>
      <c r="AC283" s="1">
        <f>IF(AND(ISERROR(IF(ScheduleCompile!X276="Off",0,IF(ScheduleCompile!X276="On",1,IF(ISNUMBER(ScheduleCompile!X276),ScheduleCompile!X276/1,IF(ISTEXT(ScheduleCompile!X276),IF(OR(ISNUMBER(FIND("5F",ScheduleCompile!X276)),ISNUMBER(FIND("0F",ScheduleCompile!X276)),ISNUMBER(FIND("8F",ScheduleCompile!X276)),ISNUMBER(FIND("1F",ScheduleCompile!X276)),ISNUMBER(FIND("2F",ScheduleCompile!X276)),ISNUMBER(FIND("3F",ScheduleCompile!X276)),ISNUMBER(FIND("6F",ScheduleCompile!X276)),ISNUMBER(FIND("7F",ScheduleCompile!X276)),ISNUMBER(FIND("9F",ScheduleCompile!X276)),ISNUMBER(FIND("4F",ScheduleCompile!X276))),VALUE(LEFT(ScheduleCompile!X276,FIND("F",ScheduleCompile!X276)-1)),ScheduleCompile!X276)))))),ISTEXT(ScheduleCompile!#REF!)),"ENDTABLE",IF(ISERROR(IF(ScheduleCompile!X276="Off",0,IF(ScheduleCompile!X276="On",1,IF(ISNUMBER(ScheduleCompile!X276),ScheduleCompile!X276/1,IF(ISTEXT(ScheduleCompile!X276),IF(OR(ISNUMBER(FIND("5F",ScheduleCompile!X276)),ISNUMBER(FIND("0F",ScheduleCompile!X276)),ISNUMBER(FIND("8F",ScheduleCompile!X276)),ISNUMBER(FIND("1F",ScheduleCompile!X276)),ISNUMBER(FIND("2F",ScheduleCompile!X276)),ISNUMBER(FIND("3F",ScheduleCompile!X276)),ISNUMBER(FIND("6F",ScheduleCompile!X276)),ISNUMBER(FIND("7F",ScheduleCompile!X276)),ISNUMBER(FIND("9F",ScheduleCompile!X276)),ISNUMBER(FIND("4F",ScheduleCompile!X276))),VALUE(LEFT(ScheduleCompile!X276,FIND("F",ScheduleCompile!X276)-1)),ScheduleCompile!X276)))))),"",IF(ScheduleCompile!X276="Off",0,IF(ScheduleCompile!X276="On",1,IF(ISNUMBER(ScheduleCompile!X276),ScheduleCompile!X276/1,IF(ISTEXT(ScheduleCompile!X276),IF(OR(ISNUMBER(FIND("5F",ScheduleCompile!X276)),ISNUMBER(FIND("0F",ScheduleCompile!X276)),ISNUMBER(FIND("8F",ScheduleCompile!X276)),ISNUMBER(FIND("1F",ScheduleCompile!X276)),ISNUMBER(FIND("2F",ScheduleCompile!X276)),ISNUMBER(FIND("3F",ScheduleCompile!X276)),ISNUMBER(FIND("6F",ScheduleCompile!X276)),ISNUMBER(FIND("7F",ScheduleCompile!X276)),ISNUMBER(FIND("9F",ScheduleCompile!X276)),ISNUMBER(FIND("4F",ScheduleCompile!X276))),VALUE(LEFT(ScheduleCompile!X276,FIND("F",ScheduleCompile!X276)-1)),ScheduleCompile!X276)))))))</f>
        <v>0</v>
      </c>
      <c r="AD283" s="1">
        <f>IF(AND(ISERROR(IF(ScheduleCompile!Y276="Off",0,IF(ScheduleCompile!Y276="On",1,IF(ISNUMBER(ScheduleCompile!Y276),ScheduleCompile!Y276/1,IF(ISTEXT(ScheduleCompile!Y276),IF(OR(ISNUMBER(FIND("5F",ScheduleCompile!Y276)),ISNUMBER(FIND("0F",ScheduleCompile!Y276)),ISNUMBER(FIND("8F",ScheduleCompile!Y276)),ISNUMBER(FIND("1F",ScheduleCompile!Y276)),ISNUMBER(FIND("2F",ScheduleCompile!Y276)),ISNUMBER(FIND("3F",ScheduleCompile!Y276)),ISNUMBER(FIND("6F",ScheduleCompile!Y276)),ISNUMBER(FIND("7F",ScheduleCompile!Y276)),ISNUMBER(FIND("9F",ScheduleCompile!Y276)),ISNUMBER(FIND("4F",ScheduleCompile!Y276))),VALUE(LEFT(ScheduleCompile!Y276,FIND("F",ScheduleCompile!Y276)-1)),ScheduleCompile!Y276)))))),ISTEXT(ScheduleCompile!#REF!)),"ENDTABLE",IF(ISERROR(IF(ScheduleCompile!Y276="Off",0,IF(ScheduleCompile!Y276="On",1,IF(ISNUMBER(ScheduleCompile!Y276),ScheduleCompile!Y276/1,IF(ISTEXT(ScheduleCompile!Y276),IF(OR(ISNUMBER(FIND("5F",ScheduleCompile!Y276)),ISNUMBER(FIND("0F",ScheduleCompile!Y276)),ISNUMBER(FIND("8F",ScheduleCompile!Y276)),ISNUMBER(FIND("1F",ScheduleCompile!Y276)),ISNUMBER(FIND("2F",ScheduleCompile!Y276)),ISNUMBER(FIND("3F",ScheduleCompile!Y276)),ISNUMBER(FIND("6F",ScheduleCompile!Y276)),ISNUMBER(FIND("7F",ScheduleCompile!Y276)),ISNUMBER(FIND("9F",ScheduleCompile!Y276)),ISNUMBER(FIND("4F",ScheduleCompile!Y276))),VALUE(LEFT(ScheduleCompile!Y276,FIND("F",ScheduleCompile!Y276)-1)),ScheduleCompile!Y276)))))),"",IF(ScheduleCompile!Y276="Off",0,IF(ScheduleCompile!Y276="On",1,IF(ISNUMBER(ScheduleCompile!Y276),ScheduleCompile!Y276/1,IF(ISTEXT(ScheduleCompile!Y276),IF(OR(ISNUMBER(FIND("5F",ScheduleCompile!Y276)),ISNUMBER(FIND("0F",ScheduleCompile!Y276)),ISNUMBER(FIND("8F",ScheduleCompile!Y276)),ISNUMBER(FIND("1F",ScheduleCompile!Y276)),ISNUMBER(FIND("2F",ScheduleCompile!Y276)),ISNUMBER(FIND("3F",ScheduleCompile!Y276)),ISNUMBER(FIND("6F",ScheduleCompile!Y276)),ISNUMBER(FIND("7F",ScheduleCompile!Y276)),ISNUMBER(FIND("9F",ScheduleCompile!Y276)),ISNUMBER(FIND("4F",ScheduleCompile!Y276))),VALUE(LEFT(ScheduleCompile!Y276,FIND("F",ScheduleCompile!Y276)-1)),ScheduleCompile!Y276)))))))</f>
        <v>0</v>
      </c>
    </row>
    <row r="284" spans="1:30" x14ac:dyDescent="0.25">
      <c r="A284" t="str">
        <f t="shared" si="19"/>
        <v>SchDay "ParkingEscalatorSun"  Type = "Fraction" Hr = (0, 0, 0, 0, 0, 1, 1, 1, 1, 1, 1, 1, 1, 1, 1, 1, 1, 1, 0, 0, 0, 0, 0, 0) ..</v>
      </c>
      <c r="B284" s="1" t="s">
        <v>623</v>
      </c>
      <c r="C284" t="str">
        <f t="shared" si="20"/>
        <v xml:space="preserve">SchDay "ParkingEscalatorSun"  Type = "Fraction" Hr = </v>
      </c>
      <c r="D284" t="str">
        <f t="shared" si="21"/>
        <v>(0, 0, 0, 0, 0, 1, 1, 1, 1, 1, 1, 1, 1, 1, 1, 1, 1, 1, 0, 0, 0, 0, 0, 0) ..</v>
      </c>
      <c r="E284" s="30" t="str">
        <f>ScheduleCompile!A277</f>
        <v>ParkingEscalatorSun</v>
      </c>
      <c r="F284" t="str">
        <f t="shared" si="22"/>
        <v>Fraction</v>
      </c>
      <c r="G284" s="1">
        <f>IF(AND(ISERROR(IF(ScheduleCompile!B277="Off",0,IF(ScheduleCompile!B277="On",1,IF(ISNUMBER(ScheduleCompile!B277),ScheduleCompile!B277/1,IF(ISTEXT(ScheduleCompile!B277),IF(OR(ISNUMBER(FIND("5F",ScheduleCompile!B277)),ISNUMBER(FIND("0F",ScheduleCompile!B277)),ISNUMBER(FIND("8F",ScheduleCompile!B277)),ISNUMBER(FIND("1F",ScheduleCompile!B277)),ISNUMBER(FIND("2F",ScheduleCompile!B277)),ISNUMBER(FIND("3F",ScheduleCompile!B277)),ISNUMBER(FIND("6F",ScheduleCompile!B277)),ISNUMBER(FIND("7F",ScheduleCompile!B277)),ISNUMBER(FIND("9F",ScheduleCompile!B277)),ISNUMBER(FIND("4F",ScheduleCompile!B277))),VALUE(LEFT(ScheduleCompile!B277,FIND("F",ScheduleCompile!B277)-1)),ScheduleCompile!B277)))))),ISTEXT(ScheduleCompile!#REF!)),"ENDTABLE",IF(ISERROR(IF(ScheduleCompile!B277="Off",0,IF(ScheduleCompile!B277="On",1,IF(ISNUMBER(ScheduleCompile!B277),ScheduleCompile!B277/1,IF(ISTEXT(ScheduleCompile!B277),IF(OR(ISNUMBER(FIND("5F",ScheduleCompile!B277)),ISNUMBER(FIND("0F",ScheduleCompile!B277)),ISNUMBER(FIND("8F",ScheduleCompile!B277)),ISNUMBER(FIND("1F",ScheduleCompile!B277)),ISNUMBER(FIND("2F",ScheduleCompile!B277)),ISNUMBER(FIND("3F",ScheduleCompile!B277)),ISNUMBER(FIND("6F",ScheduleCompile!B277)),ISNUMBER(FIND("7F",ScheduleCompile!B277)),ISNUMBER(FIND("9F",ScheduleCompile!B277)),ISNUMBER(FIND("4F",ScheduleCompile!B277))),VALUE(LEFT(ScheduleCompile!B277,FIND("F",ScheduleCompile!B277)-1)),ScheduleCompile!B277)))))),"",IF(ScheduleCompile!B277="Off",0,IF(ScheduleCompile!B277="On",1,IF(ISNUMBER(ScheduleCompile!B277),ScheduleCompile!B277/1,IF(ISTEXT(ScheduleCompile!B277),IF(OR(ISNUMBER(FIND("5F",ScheduleCompile!B277)),ISNUMBER(FIND("0F",ScheduleCompile!B277)),ISNUMBER(FIND("8F",ScheduleCompile!B277)),ISNUMBER(FIND("1F",ScheduleCompile!B277)),ISNUMBER(FIND("2F",ScheduleCompile!B277)),ISNUMBER(FIND("3F",ScheduleCompile!B277)),ISNUMBER(FIND("6F",ScheduleCompile!B277)),ISNUMBER(FIND("7F",ScheduleCompile!B277)),ISNUMBER(FIND("9F",ScheduleCompile!B277)),ISNUMBER(FIND("4F",ScheduleCompile!B277))),VALUE(LEFT(ScheduleCompile!B277,FIND("F",ScheduleCompile!B277)-1)),ScheduleCompile!B277)))))))</f>
        <v>0</v>
      </c>
      <c r="H284" s="1">
        <f>IF(AND(ISERROR(IF(ScheduleCompile!C277="Off",0,IF(ScheduleCompile!C277="On",1,IF(ISNUMBER(ScheduleCompile!C277),ScheduleCompile!C277/1,IF(ISTEXT(ScheduleCompile!C277),IF(OR(ISNUMBER(FIND("5F",ScheduleCompile!C277)),ISNUMBER(FIND("0F",ScheduleCompile!C277)),ISNUMBER(FIND("8F",ScheduleCompile!C277)),ISNUMBER(FIND("1F",ScheduleCompile!C277)),ISNUMBER(FIND("2F",ScheduleCompile!C277)),ISNUMBER(FIND("3F",ScheduleCompile!C277)),ISNUMBER(FIND("6F",ScheduleCompile!C277)),ISNUMBER(FIND("7F",ScheduleCompile!C277)),ISNUMBER(FIND("9F",ScheduleCompile!C277)),ISNUMBER(FIND("4F",ScheduleCompile!C277))),VALUE(LEFT(ScheduleCompile!C277,FIND("F",ScheduleCompile!C277)-1)),ScheduleCompile!C277)))))),ISTEXT(ScheduleCompile!#REF!)),"ENDTABLE",IF(ISERROR(IF(ScheduleCompile!C277="Off",0,IF(ScheduleCompile!C277="On",1,IF(ISNUMBER(ScheduleCompile!C277),ScheduleCompile!C277/1,IF(ISTEXT(ScheduleCompile!C277),IF(OR(ISNUMBER(FIND("5F",ScheduleCompile!C277)),ISNUMBER(FIND("0F",ScheduleCompile!C277)),ISNUMBER(FIND("8F",ScheduleCompile!C277)),ISNUMBER(FIND("1F",ScheduleCompile!C277)),ISNUMBER(FIND("2F",ScheduleCompile!C277)),ISNUMBER(FIND("3F",ScheduleCompile!C277)),ISNUMBER(FIND("6F",ScheduleCompile!C277)),ISNUMBER(FIND("7F",ScheduleCompile!C277)),ISNUMBER(FIND("9F",ScheduleCompile!C277)),ISNUMBER(FIND("4F",ScheduleCompile!C277))),VALUE(LEFT(ScheduleCompile!C277,FIND("F",ScheduleCompile!C277)-1)),ScheduleCompile!C277)))))),"",IF(ScheduleCompile!C277="Off",0,IF(ScheduleCompile!C277="On",1,IF(ISNUMBER(ScheduleCompile!C277),ScheduleCompile!C277/1,IF(ISTEXT(ScheduleCompile!C277),IF(OR(ISNUMBER(FIND("5F",ScheduleCompile!C277)),ISNUMBER(FIND("0F",ScheduleCompile!C277)),ISNUMBER(FIND("8F",ScheduleCompile!C277)),ISNUMBER(FIND("1F",ScheduleCompile!C277)),ISNUMBER(FIND("2F",ScheduleCompile!C277)),ISNUMBER(FIND("3F",ScheduleCompile!C277)),ISNUMBER(FIND("6F",ScheduleCompile!C277)),ISNUMBER(FIND("7F",ScheduleCompile!C277)),ISNUMBER(FIND("9F",ScheduleCompile!C277)),ISNUMBER(FIND("4F",ScheduleCompile!C277))),VALUE(LEFT(ScheduleCompile!C277,FIND("F",ScheduleCompile!C277)-1)),ScheduleCompile!C277)))))))</f>
        <v>0</v>
      </c>
      <c r="I284" s="1">
        <f>IF(AND(ISERROR(IF(ScheduleCompile!D277="Off",0,IF(ScheduleCompile!D277="On",1,IF(ISNUMBER(ScheduleCompile!D277),ScheduleCompile!D277/1,IF(ISTEXT(ScheduleCompile!D277),IF(OR(ISNUMBER(FIND("5F",ScheduleCompile!D277)),ISNUMBER(FIND("0F",ScheduleCompile!D277)),ISNUMBER(FIND("8F",ScheduleCompile!D277)),ISNUMBER(FIND("1F",ScheduleCompile!D277)),ISNUMBER(FIND("2F",ScheduleCompile!D277)),ISNUMBER(FIND("3F",ScheduleCompile!D277)),ISNUMBER(FIND("6F",ScheduleCompile!D277)),ISNUMBER(FIND("7F",ScheduleCompile!D277)),ISNUMBER(FIND("9F",ScheduleCompile!D277)),ISNUMBER(FIND("4F",ScheduleCompile!D277))),VALUE(LEFT(ScheduleCompile!D277,FIND("F",ScheduleCompile!D277)-1)),ScheduleCompile!D277)))))),ISTEXT(ScheduleCompile!#REF!)),"ENDTABLE",IF(ISERROR(IF(ScheduleCompile!D277="Off",0,IF(ScheduleCompile!D277="On",1,IF(ISNUMBER(ScheduleCompile!D277),ScheduleCompile!D277/1,IF(ISTEXT(ScheduleCompile!D277),IF(OR(ISNUMBER(FIND("5F",ScheduleCompile!D277)),ISNUMBER(FIND("0F",ScheduleCompile!D277)),ISNUMBER(FIND("8F",ScheduleCompile!D277)),ISNUMBER(FIND("1F",ScheduleCompile!D277)),ISNUMBER(FIND("2F",ScheduleCompile!D277)),ISNUMBER(FIND("3F",ScheduleCompile!D277)),ISNUMBER(FIND("6F",ScheduleCompile!D277)),ISNUMBER(FIND("7F",ScheduleCompile!D277)),ISNUMBER(FIND("9F",ScheduleCompile!D277)),ISNUMBER(FIND("4F",ScheduleCompile!D277))),VALUE(LEFT(ScheduleCompile!D277,FIND("F",ScheduleCompile!D277)-1)),ScheduleCompile!D277)))))),"",IF(ScheduleCompile!D277="Off",0,IF(ScheduleCompile!D277="On",1,IF(ISNUMBER(ScheduleCompile!D277),ScheduleCompile!D277/1,IF(ISTEXT(ScheduleCompile!D277),IF(OR(ISNUMBER(FIND("5F",ScheduleCompile!D277)),ISNUMBER(FIND("0F",ScheduleCompile!D277)),ISNUMBER(FIND("8F",ScheduleCompile!D277)),ISNUMBER(FIND("1F",ScheduleCompile!D277)),ISNUMBER(FIND("2F",ScheduleCompile!D277)),ISNUMBER(FIND("3F",ScheduleCompile!D277)),ISNUMBER(FIND("6F",ScheduleCompile!D277)),ISNUMBER(FIND("7F",ScheduleCompile!D277)),ISNUMBER(FIND("9F",ScheduleCompile!D277)),ISNUMBER(FIND("4F",ScheduleCompile!D277))),VALUE(LEFT(ScheduleCompile!D277,FIND("F",ScheduleCompile!D277)-1)),ScheduleCompile!D277)))))))</f>
        <v>0</v>
      </c>
      <c r="J284" s="1">
        <f>IF(AND(ISERROR(IF(ScheduleCompile!E277="Off",0,IF(ScheduleCompile!E277="On",1,IF(ISNUMBER(ScheduleCompile!E277),ScheduleCompile!E277/1,IF(ISTEXT(ScheduleCompile!E277),IF(OR(ISNUMBER(FIND("5F",ScheduleCompile!E277)),ISNUMBER(FIND("0F",ScheduleCompile!E277)),ISNUMBER(FIND("8F",ScheduleCompile!E277)),ISNUMBER(FIND("1F",ScheduleCompile!E277)),ISNUMBER(FIND("2F",ScheduleCompile!E277)),ISNUMBER(FIND("3F",ScheduleCompile!E277)),ISNUMBER(FIND("6F",ScheduleCompile!E277)),ISNUMBER(FIND("7F",ScheduleCompile!E277)),ISNUMBER(FIND("9F",ScheduleCompile!E277)),ISNUMBER(FIND("4F",ScheduleCompile!E277))),VALUE(LEFT(ScheduleCompile!E277,FIND("F",ScheduleCompile!E277)-1)),ScheduleCompile!E277)))))),ISTEXT(ScheduleCompile!#REF!)),"ENDTABLE",IF(ISERROR(IF(ScheduleCompile!E277="Off",0,IF(ScheduleCompile!E277="On",1,IF(ISNUMBER(ScheduleCompile!E277),ScheduleCompile!E277/1,IF(ISTEXT(ScheduleCompile!E277),IF(OR(ISNUMBER(FIND("5F",ScheduleCompile!E277)),ISNUMBER(FIND("0F",ScheduleCompile!E277)),ISNUMBER(FIND("8F",ScheduleCompile!E277)),ISNUMBER(FIND("1F",ScheduleCompile!E277)),ISNUMBER(FIND("2F",ScheduleCompile!E277)),ISNUMBER(FIND("3F",ScheduleCompile!E277)),ISNUMBER(FIND("6F",ScheduleCompile!E277)),ISNUMBER(FIND("7F",ScheduleCompile!E277)),ISNUMBER(FIND("9F",ScheduleCompile!E277)),ISNUMBER(FIND("4F",ScheduleCompile!E277))),VALUE(LEFT(ScheduleCompile!E277,FIND("F",ScheduleCompile!E277)-1)),ScheduleCompile!E277)))))),"",IF(ScheduleCompile!E277="Off",0,IF(ScheduleCompile!E277="On",1,IF(ISNUMBER(ScheduleCompile!E277),ScheduleCompile!E277/1,IF(ISTEXT(ScheduleCompile!E277),IF(OR(ISNUMBER(FIND("5F",ScheduleCompile!E277)),ISNUMBER(FIND("0F",ScheduleCompile!E277)),ISNUMBER(FIND("8F",ScheduleCompile!E277)),ISNUMBER(FIND("1F",ScheduleCompile!E277)),ISNUMBER(FIND("2F",ScheduleCompile!E277)),ISNUMBER(FIND("3F",ScheduleCompile!E277)),ISNUMBER(FIND("6F",ScheduleCompile!E277)),ISNUMBER(FIND("7F",ScheduleCompile!E277)),ISNUMBER(FIND("9F",ScheduleCompile!E277)),ISNUMBER(FIND("4F",ScheduleCompile!E277))),VALUE(LEFT(ScheduleCompile!E277,FIND("F",ScheduleCompile!E277)-1)),ScheduleCompile!E277)))))))</f>
        <v>0</v>
      </c>
      <c r="K284" s="1">
        <f>IF(AND(ISERROR(IF(ScheduleCompile!F277="Off",0,IF(ScheduleCompile!F277="On",1,IF(ISNUMBER(ScheduleCompile!F277),ScheduleCompile!F277/1,IF(ISTEXT(ScheduleCompile!F277),IF(OR(ISNUMBER(FIND("5F",ScheduleCompile!F277)),ISNUMBER(FIND("0F",ScheduleCompile!F277)),ISNUMBER(FIND("8F",ScheduleCompile!F277)),ISNUMBER(FIND("1F",ScheduleCompile!F277)),ISNUMBER(FIND("2F",ScheduleCompile!F277)),ISNUMBER(FIND("3F",ScheduleCompile!F277)),ISNUMBER(FIND("6F",ScheduleCompile!F277)),ISNUMBER(FIND("7F",ScheduleCompile!F277)),ISNUMBER(FIND("9F",ScheduleCompile!F277)),ISNUMBER(FIND("4F",ScheduleCompile!F277))),VALUE(LEFT(ScheduleCompile!F277,FIND("F",ScheduleCompile!F277)-1)),ScheduleCompile!F277)))))),ISTEXT(ScheduleCompile!#REF!)),"ENDTABLE",IF(ISERROR(IF(ScheduleCompile!F277="Off",0,IF(ScheduleCompile!F277="On",1,IF(ISNUMBER(ScheduleCompile!F277),ScheduleCompile!F277/1,IF(ISTEXT(ScheduleCompile!F277),IF(OR(ISNUMBER(FIND("5F",ScheduleCompile!F277)),ISNUMBER(FIND("0F",ScheduleCompile!F277)),ISNUMBER(FIND("8F",ScheduleCompile!F277)),ISNUMBER(FIND("1F",ScheduleCompile!F277)),ISNUMBER(FIND("2F",ScheduleCompile!F277)),ISNUMBER(FIND("3F",ScheduleCompile!F277)),ISNUMBER(FIND("6F",ScheduleCompile!F277)),ISNUMBER(FIND("7F",ScheduleCompile!F277)),ISNUMBER(FIND("9F",ScheduleCompile!F277)),ISNUMBER(FIND("4F",ScheduleCompile!F277))),VALUE(LEFT(ScheduleCompile!F277,FIND("F",ScheduleCompile!F277)-1)),ScheduleCompile!F277)))))),"",IF(ScheduleCompile!F277="Off",0,IF(ScheduleCompile!F277="On",1,IF(ISNUMBER(ScheduleCompile!F277),ScheduleCompile!F277/1,IF(ISTEXT(ScheduleCompile!F277),IF(OR(ISNUMBER(FIND("5F",ScheduleCompile!F277)),ISNUMBER(FIND("0F",ScheduleCompile!F277)),ISNUMBER(FIND("8F",ScheduleCompile!F277)),ISNUMBER(FIND("1F",ScheduleCompile!F277)),ISNUMBER(FIND("2F",ScheduleCompile!F277)),ISNUMBER(FIND("3F",ScheduleCompile!F277)),ISNUMBER(FIND("6F",ScheduleCompile!F277)),ISNUMBER(FIND("7F",ScheduleCompile!F277)),ISNUMBER(FIND("9F",ScheduleCompile!F277)),ISNUMBER(FIND("4F",ScheduleCompile!F277))),VALUE(LEFT(ScheduleCompile!F277,FIND("F",ScheduleCompile!F277)-1)),ScheduleCompile!F277)))))))</f>
        <v>0</v>
      </c>
      <c r="L284" s="1">
        <f>IF(AND(ISERROR(IF(ScheduleCompile!G277="Off",0,IF(ScheduleCompile!G277="On",1,IF(ISNUMBER(ScheduleCompile!G277),ScheduleCompile!G277/1,IF(ISTEXT(ScheduleCompile!G277),IF(OR(ISNUMBER(FIND("5F",ScheduleCompile!G277)),ISNUMBER(FIND("0F",ScheduleCompile!G277)),ISNUMBER(FIND("8F",ScheduleCompile!G277)),ISNUMBER(FIND("1F",ScheduleCompile!G277)),ISNUMBER(FIND("2F",ScheduleCompile!G277)),ISNUMBER(FIND("3F",ScheduleCompile!G277)),ISNUMBER(FIND("6F",ScheduleCompile!G277)),ISNUMBER(FIND("7F",ScheduleCompile!G277)),ISNUMBER(FIND("9F",ScheduleCompile!G277)),ISNUMBER(FIND("4F",ScheduleCompile!G277))),VALUE(LEFT(ScheduleCompile!G277,FIND("F",ScheduleCompile!G277)-1)),ScheduleCompile!G277)))))),ISTEXT(ScheduleCompile!#REF!)),"ENDTABLE",IF(ISERROR(IF(ScheduleCompile!G277="Off",0,IF(ScheduleCompile!G277="On",1,IF(ISNUMBER(ScheduleCompile!G277),ScheduleCompile!G277/1,IF(ISTEXT(ScheduleCompile!G277),IF(OR(ISNUMBER(FIND("5F",ScheduleCompile!G277)),ISNUMBER(FIND("0F",ScheduleCompile!G277)),ISNUMBER(FIND("8F",ScheduleCompile!G277)),ISNUMBER(FIND("1F",ScheduleCompile!G277)),ISNUMBER(FIND("2F",ScheduleCompile!G277)),ISNUMBER(FIND("3F",ScheduleCompile!G277)),ISNUMBER(FIND("6F",ScheduleCompile!G277)),ISNUMBER(FIND("7F",ScheduleCompile!G277)),ISNUMBER(FIND("9F",ScheduleCompile!G277)),ISNUMBER(FIND("4F",ScheduleCompile!G277))),VALUE(LEFT(ScheduleCompile!G277,FIND("F",ScheduleCompile!G277)-1)),ScheduleCompile!G277)))))),"",IF(ScheduleCompile!G277="Off",0,IF(ScheduleCompile!G277="On",1,IF(ISNUMBER(ScheduleCompile!G277),ScheduleCompile!G277/1,IF(ISTEXT(ScheduleCompile!G277),IF(OR(ISNUMBER(FIND("5F",ScheduleCompile!G277)),ISNUMBER(FIND("0F",ScheduleCompile!G277)),ISNUMBER(FIND("8F",ScheduleCompile!G277)),ISNUMBER(FIND("1F",ScheduleCompile!G277)),ISNUMBER(FIND("2F",ScheduleCompile!G277)),ISNUMBER(FIND("3F",ScheduleCompile!G277)),ISNUMBER(FIND("6F",ScheduleCompile!G277)),ISNUMBER(FIND("7F",ScheduleCompile!G277)),ISNUMBER(FIND("9F",ScheduleCompile!G277)),ISNUMBER(FIND("4F",ScheduleCompile!G277))),VALUE(LEFT(ScheduleCompile!G277,FIND("F",ScheduleCompile!G277)-1)),ScheduleCompile!G277)))))))</f>
        <v>1</v>
      </c>
      <c r="M284" s="1">
        <f>IF(AND(ISERROR(IF(ScheduleCompile!H277="Off",0,IF(ScheduleCompile!H277="On",1,IF(ISNUMBER(ScheduleCompile!H277),ScheduleCompile!H277/1,IF(ISTEXT(ScheduleCompile!H277),IF(OR(ISNUMBER(FIND("5F",ScheduleCompile!H277)),ISNUMBER(FIND("0F",ScheduleCompile!H277)),ISNUMBER(FIND("8F",ScheduleCompile!H277)),ISNUMBER(FIND("1F",ScheduleCompile!H277)),ISNUMBER(FIND("2F",ScheduleCompile!H277)),ISNUMBER(FIND("3F",ScheduleCompile!H277)),ISNUMBER(FIND("6F",ScheduleCompile!H277)),ISNUMBER(FIND("7F",ScheduleCompile!H277)),ISNUMBER(FIND("9F",ScheduleCompile!H277)),ISNUMBER(FIND("4F",ScheduleCompile!H277))),VALUE(LEFT(ScheduleCompile!H277,FIND("F",ScheduleCompile!H277)-1)),ScheduleCompile!H277)))))),ISTEXT(ScheduleCompile!#REF!)),"ENDTABLE",IF(ISERROR(IF(ScheduleCompile!H277="Off",0,IF(ScheduleCompile!H277="On",1,IF(ISNUMBER(ScheduleCompile!H277),ScheduleCompile!H277/1,IF(ISTEXT(ScheduleCompile!H277),IF(OR(ISNUMBER(FIND("5F",ScheduleCompile!H277)),ISNUMBER(FIND("0F",ScheduleCompile!H277)),ISNUMBER(FIND("8F",ScheduleCompile!H277)),ISNUMBER(FIND("1F",ScheduleCompile!H277)),ISNUMBER(FIND("2F",ScheduleCompile!H277)),ISNUMBER(FIND("3F",ScheduleCompile!H277)),ISNUMBER(FIND("6F",ScheduleCompile!H277)),ISNUMBER(FIND("7F",ScheduleCompile!H277)),ISNUMBER(FIND("9F",ScheduleCompile!H277)),ISNUMBER(FIND("4F",ScheduleCompile!H277))),VALUE(LEFT(ScheduleCompile!H277,FIND("F",ScheduleCompile!H277)-1)),ScheduleCompile!H277)))))),"",IF(ScheduleCompile!H277="Off",0,IF(ScheduleCompile!H277="On",1,IF(ISNUMBER(ScheduleCompile!H277),ScheduleCompile!H277/1,IF(ISTEXT(ScheduleCompile!H277),IF(OR(ISNUMBER(FIND("5F",ScheduleCompile!H277)),ISNUMBER(FIND("0F",ScheduleCompile!H277)),ISNUMBER(FIND("8F",ScheduleCompile!H277)),ISNUMBER(FIND("1F",ScheduleCompile!H277)),ISNUMBER(FIND("2F",ScheduleCompile!H277)),ISNUMBER(FIND("3F",ScheduleCompile!H277)),ISNUMBER(FIND("6F",ScheduleCompile!H277)),ISNUMBER(FIND("7F",ScheduleCompile!H277)),ISNUMBER(FIND("9F",ScheduleCompile!H277)),ISNUMBER(FIND("4F",ScheduleCompile!H277))),VALUE(LEFT(ScheduleCompile!H277,FIND("F",ScheduleCompile!H277)-1)),ScheduleCompile!H277)))))))</f>
        <v>1</v>
      </c>
      <c r="N284" s="1">
        <f>IF(AND(ISERROR(IF(ScheduleCompile!I277="Off",0,IF(ScheduleCompile!I277="On",1,IF(ISNUMBER(ScheduleCompile!I277),ScheduleCompile!I277/1,IF(ISTEXT(ScheduleCompile!I277),IF(OR(ISNUMBER(FIND("5F",ScheduleCompile!I277)),ISNUMBER(FIND("0F",ScheduleCompile!I277)),ISNUMBER(FIND("8F",ScheduleCompile!I277)),ISNUMBER(FIND("1F",ScheduleCompile!I277)),ISNUMBER(FIND("2F",ScheduleCompile!I277)),ISNUMBER(FIND("3F",ScheduleCompile!I277)),ISNUMBER(FIND("6F",ScheduleCompile!I277)),ISNUMBER(FIND("7F",ScheduleCompile!I277)),ISNUMBER(FIND("9F",ScheduleCompile!I277)),ISNUMBER(FIND("4F",ScheduleCompile!I277))),VALUE(LEFT(ScheduleCompile!I277,FIND("F",ScheduleCompile!I277)-1)),ScheduleCompile!I277)))))),ISTEXT(ScheduleCompile!#REF!)),"ENDTABLE",IF(ISERROR(IF(ScheduleCompile!I277="Off",0,IF(ScheduleCompile!I277="On",1,IF(ISNUMBER(ScheduleCompile!I277),ScheduleCompile!I277/1,IF(ISTEXT(ScheduleCompile!I277),IF(OR(ISNUMBER(FIND("5F",ScheduleCompile!I277)),ISNUMBER(FIND("0F",ScheduleCompile!I277)),ISNUMBER(FIND("8F",ScheduleCompile!I277)),ISNUMBER(FIND("1F",ScheduleCompile!I277)),ISNUMBER(FIND("2F",ScheduleCompile!I277)),ISNUMBER(FIND("3F",ScheduleCompile!I277)),ISNUMBER(FIND("6F",ScheduleCompile!I277)),ISNUMBER(FIND("7F",ScheduleCompile!I277)),ISNUMBER(FIND("9F",ScheduleCompile!I277)),ISNUMBER(FIND("4F",ScheduleCompile!I277))),VALUE(LEFT(ScheduleCompile!I277,FIND("F",ScheduleCompile!I277)-1)),ScheduleCompile!I277)))))),"",IF(ScheduleCompile!I277="Off",0,IF(ScheduleCompile!I277="On",1,IF(ISNUMBER(ScheduleCompile!I277),ScheduleCompile!I277/1,IF(ISTEXT(ScheduleCompile!I277),IF(OR(ISNUMBER(FIND("5F",ScheduleCompile!I277)),ISNUMBER(FIND("0F",ScheduleCompile!I277)),ISNUMBER(FIND("8F",ScheduleCompile!I277)),ISNUMBER(FIND("1F",ScheduleCompile!I277)),ISNUMBER(FIND("2F",ScheduleCompile!I277)),ISNUMBER(FIND("3F",ScheduleCompile!I277)),ISNUMBER(FIND("6F",ScheduleCompile!I277)),ISNUMBER(FIND("7F",ScheduleCompile!I277)),ISNUMBER(FIND("9F",ScheduleCompile!I277)),ISNUMBER(FIND("4F",ScheduleCompile!I277))),VALUE(LEFT(ScheduleCompile!I277,FIND("F",ScheduleCompile!I277)-1)),ScheduleCompile!I277)))))))</f>
        <v>1</v>
      </c>
      <c r="O284" s="1">
        <f>IF(AND(ISERROR(IF(ScheduleCompile!J277="Off",0,IF(ScheduleCompile!J277="On",1,IF(ISNUMBER(ScheduleCompile!J277),ScheduleCompile!J277/1,IF(ISTEXT(ScheduleCompile!J277),IF(OR(ISNUMBER(FIND("5F",ScheduleCompile!J277)),ISNUMBER(FIND("0F",ScheduleCompile!J277)),ISNUMBER(FIND("8F",ScheduleCompile!J277)),ISNUMBER(FIND("1F",ScheduleCompile!J277)),ISNUMBER(FIND("2F",ScheduleCompile!J277)),ISNUMBER(FIND("3F",ScheduleCompile!J277)),ISNUMBER(FIND("6F",ScheduleCompile!J277)),ISNUMBER(FIND("7F",ScheduleCompile!J277)),ISNUMBER(FIND("9F",ScheduleCompile!J277)),ISNUMBER(FIND("4F",ScheduleCompile!J277))),VALUE(LEFT(ScheduleCompile!J277,FIND("F",ScheduleCompile!J277)-1)),ScheduleCompile!J277)))))),ISTEXT(ScheduleCompile!#REF!)),"ENDTABLE",IF(ISERROR(IF(ScheduleCompile!J277="Off",0,IF(ScheduleCompile!J277="On",1,IF(ISNUMBER(ScheduleCompile!J277),ScheduleCompile!J277/1,IF(ISTEXT(ScheduleCompile!J277),IF(OR(ISNUMBER(FIND("5F",ScheduleCompile!J277)),ISNUMBER(FIND("0F",ScheduleCompile!J277)),ISNUMBER(FIND("8F",ScheduleCompile!J277)),ISNUMBER(FIND("1F",ScheduleCompile!J277)),ISNUMBER(FIND("2F",ScheduleCompile!J277)),ISNUMBER(FIND("3F",ScheduleCompile!J277)),ISNUMBER(FIND("6F",ScheduleCompile!J277)),ISNUMBER(FIND("7F",ScheduleCompile!J277)),ISNUMBER(FIND("9F",ScheduleCompile!J277)),ISNUMBER(FIND("4F",ScheduleCompile!J277))),VALUE(LEFT(ScheduleCompile!J277,FIND("F",ScheduleCompile!J277)-1)),ScheduleCompile!J277)))))),"",IF(ScheduleCompile!J277="Off",0,IF(ScheduleCompile!J277="On",1,IF(ISNUMBER(ScheduleCompile!J277),ScheduleCompile!J277/1,IF(ISTEXT(ScheduleCompile!J277),IF(OR(ISNUMBER(FIND("5F",ScheduleCompile!J277)),ISNUMBER(FIND("0F",ScheduleCompile!J277)),ISNUMBER(FIND("8F",ScheduleCompile!J277)),ISNUMBER(FIND("1F",ScheduleCompile!J277)),ISNUMBER(FIND("2F",ScheduleCompile!J277)),ISNUMBER(FIND("3F",ScheduleCompile!J277)),ISNUMBER(FIND("6F",ScheduleCompile!J277)),ISNUMBER(FIND("7F",ScheduleCompile!J277)),ISNUMBER(FIND("9F",ScheduleCompile!J277)),ISNUMBER(FIND("4F",ScheduleCompile!J277))),VALUE(LEFT(ScheduleCompile!J277,FIND("F",ScheduleCompile!J277)-1)),ScheduleCompile!J277)))))))</f>
        <v>1</v>
      </c>
      <c r="P284" s="1">
        <f>IF(AND(ISERROR(IF(ScheduleCompile!K277="Off",0,IF(ScheduleCompile!K277="On",1,IF(ISNUMBER(ScheduleCompile!K277),ScheduleCompile!K277/1,IF(ISTEXT(ScheduleCompile!K277),IF(OR(ISNUMBER(FIND("5F",ScheduleCompile!K277)),ISNUMBER(FIND("0F",ScheduleCompile!K277)),ISNUMBER(FIND("8F",ScheduleCompile!K277)),ISNUMBER(FIND("1F",ScheduleCompile!K277)),ISNUMBER(FIND("2F",ScheduleCompile!K277)),ISNUMBER(FIND("3F",ScheduleCompile!K277)),ISNUMBER(FIND("6F",ScheduleCompile!K277)),ISNUMBER(FIND("7F",ScheduleCompile!K277)),ISNUMBER(FIND("9F",ScheduleCompile!K277)),ISNUMBER(FIND("4F",ScheduleCompile!K277))),VALUE(LEFT(ScheduleCompile!K277,FIND("F",ScheduleCompile!K277)-1)),ScheduleCompile!K277)))))),ISTEXT(ScheduleCompile!#REF!)),"ENDTABLE",IF(ISERROR(IF(ScheduleCompile!K277="Off",0,IF(ScheduleCompile!K277="On",1,IF(ISNUMBER(ScheduleCompile!K277),ScheduleCompile!K277/1,IF(ISTEXT(ScheduleCompile!K277),IF(OR(ISNUMBER(FIND("5F",ScheduleCompile!K277)),ISNUMBER(FIND("0F",ScheduleCompile!K277)),ISNUMBER(FIND("8F",ScheduleCompile!K277)),ISNUMBER(FIND("1F",ScheduleCompile!K277)),ISNUMBER(FIND("2F",ScheduleCompile!K277)),ISNUMBER(FIND("3F",ScheduleCompile!K277)),ISNUMBER(FIND("6F",ScheduleCompile!K277)),ISNUMBER(FIND("7F",ScheduleCompile!K277)),ISNUMBER(FIND("9F",ScheduleCompile!K277)),ISNUMBER(FIND("4F",ScheduleCompile!K277))),VALUE(LEFT(ScheduleCompile!K277,FIND("F",ScheduleCompile!K277)-1)),ScheduleCompile!K277)))))),"",IF(ScheduleCompile!K277="Off",0,IF(ScheduleCompile!K277="On",1,IF(ISNUMBER(ScheduleCompile!K277),ScheduleCompile!K277/1,IF(ISTEXT(ScheduleCompile!K277),IF(OR(ISNUMBER(FIND("5F",ScheduleCompile!K277)),ISNUMBER(FIND("0F",ScheduleCompile!K277)),ISNUMBER(FIND("8F",ScheduleCompile!K277)),ISNUMBER(FIND("1F",ScheduleCompile!K277)),ISNUMBER(FIND("2F",ScheduleCompile!K277)),ISNUMBER(FIND("3F",ScheduleCompile!K277)),ISNUMBER(FIND("6F",ScheduleCompile!K277)),ISNUMBER(FIND("7F",ScheduleCompile!K277)),ISNUMBER(FIND("9F",ScheduleCompile!K277)),ISNUMBER(FIND("4F",ScheduleCompile!K277))),VALUE(LEFT(ScheduleCompile!K277,FIND("F",ScheduleCompile!K277)-1)),ScheduleCompile!K277)))))))</f>
        <v>1</v>
      </c>
      <c r="Q284" s="1">
        <f>IF(AND(ISERROR(IF(ScheduleCompile!L277="Off",0,IF(ScheduleCompile!L277="On",1,IF(ISNUMBER(ScheduleCompile!L277),ScheduleCompile!L277/1,IF(ISTEXT(ScheduleCompile!L277),IF(OR(ISNUMBER(FIND("5F",ScheduleCompile!L277)),ISNUMBER(FIND("0F",ScheduleCompile!L277)),ISNUMBER(FIND("8F",ScheduleCompile!L277)),ISNUMBER(FIND("1F",ScheduleCompile!L277)),ISNUMBER(FIND("2F",ScheduleCompile!L277)),ISNUMBER(FIND("3F",ScheduleCompile!L277)),ISNUMBER(FIND("6F",ScheduleCompile!L277)),ISNUMBER(FIND("7F",ScheduleCompile!L277)),ISNUMBER(FIND("9F",ScheduleCompile!L277)),ISNUMBER(FIND("4F",ScheduleCompile!L277))),VALUE(LEFT(ScheduleCompile!L277,FIND("F",ScheduleCompile!L277)-1)),ScheduleCompile!L277)))))),ISTEXT(ScheduleCompile!#REF!)),"ENDTABLE",IF(ISERROR(IF(ScheduleCompile!L277="Off",0,IF(ScheduleCompile!L277="On",1,IF(ISNUMBER(ScheduleCompile!L277),ScheduleCompile!L277/1,IF(ISTEXT(ScheduleCompile!L277),IF(OR(ISNUMBER(FIND("5F",ScheduleCompile!L277)),ISNUMBER(FIND("0F",ScheduleCompile!L277)),ISNUMBER(FIND("8F",ScheduleCompile!L277)),ISNUMBER(FIND("1F",ScheduleCompile!L277)),ISNUMBER(FIND("2F",ScheduleCompile!L277)),ISNUMBER(FIND("3F",ScheduleCompile!L277)),ISNUMBER(FIND("6F",ScheduleCompile!L277)),ISNUMBER(FIND("7F",ScheduleCompile!L277)),ISNUMBER(FIND("9F",ScheduleCompile!L277)),ISNUMBER(FIND("4F",ScheduleCompile!L277))),VALUE(LEFT(ScheduleCompile!L277,FIND("F",ScheduleCompile!L277)-1)),ScheduleCompile!L277)))))),"",IF(ScheduleCompile!L277="Off",0,IF(ScheduleCompile!L277="On",1,IF(ISNUMBER(ScheduleCompile!L277),ScheduleCompile!L277/1,IF(ISTEXT(ScheduleCompile!L277),IF(OR(ISNUMBER(FIND("5F",ScheduleCompile!L277)),ISNUMBER(FIND("0F",ScheduleCompile!L277)),ISNUMBER(FIND("8F",ScheduleCompile!L277)),ISNUMBER(FIND("1F",ScheduleCompile!L277)),ISNUMBER(FIND("2F",ScheduleCompile!L277)),ISNUMBER(FIND("3F",ScheduleCompile!L277)),ISNUMBER(FIND("6F",ScheduleCompile!L277)),ISNUMBER(FIND("7F",ScheduleCompile!L277)),ISNUMBER(FIND("9F",ScheduleCompile!L277)),ISNUMBER(FIND("4F",ScheduleCompile!L277))),VALUE(LEFT(ScheduleCompile!L277,FIND("F",ScheduleCompile!L277)-1)),ScheduleCompile!L277)))))))</f>
        <v>1</v>
      </c>
      <c r="R284" s="1">
        <f>IF(AND(ISERROR(IF(ScheduleCompile!M277="Off",0,IF(ScheduleCompile!M277="On",1,IF(ISNUMBER(ScheduleCompile!M277),ScheduleCompile!M277/1,IF(ISTEXT(ScheduleCompile!M277),IF(OR(ISNUMBER(FIND("5F",ScheduleCompile!M277)),ISNUMBER(FIND("0F",ScheduleCompile!M277)),ISNUMBER(FIND("8F",ScheduleCompile!M277)),ISNUMBER(FIND("1F",ScheduleCompile!M277)),ISNUMBER(FIND("2F",ScheduleCompile!M277)),ISNUMBER(FIND("3F",ScheduleCompile!M277)),ISNUMBER(FIND("6F",ScheduleCompile!M277)),ISNUMBER(FIND("7F",ScheduleCompile!M277)),ISNUMBER(FIND("9F",ScheduleCompile!M277)),ISNUMBER(FIND("4F",ScheduleCompile!M277))),VALUE(LEFT(ScheduleCompile!M277,FIND("F",ScheduleCompile!M277)-1)),ScheduleCompile!M277)))))),ISTEXT(ScheduleCompile!#REF!)),"ENDTABLE",IF(ISERROR(IF(ScheduleCompile!M277="Off",0,IF(ScheduleCompile!M277="On",1,IF(ISNUMBER(ScheduleCompile!M277),ScheduleCompile!M277/1,IF(ISTEXT(ScheduleCompile!M277),IF(OR(ISNUMBER(FIND("5F",ScheduleCompile!M277)),ISNUMBER(FIND("0F",ScheduleCompile!M277)),ISNUMBER(FIND("8F",ScheduleCompile!M277)),ISNUMBER(FIND("1F",ScheduleCompile!M277)),ISNUMBER(FIND("2F",ScheduleCompile!M277)),ISNUMBER(FIND("3F",ScheduleCompile!M277)),ISNUMBER(FIND("6F",ScheduleCompile!M277)),ISNUMBER(FIND("7F",ScheduleCompile!M277)),ISNUMBER(FIND("9F",ScheduleCompile!M277)),ISNUMBER(FIND("4F",ScheduleCompile!M277))),VALUE(LEFT(ScheduleCompile!M277,FIND("F",ScheduleCompile!M277)-1)),ScheduleCompile!M277)))))),"",IF(ScheduleCompile!M277="Off",0,IF(ScheduleCompile!M277="On",1,IF(ISNUMBER(ScheduleCompile!M277),ScheduleCompile!M277/1,IF(ISTEXT(ScheduleCompile!M277),IF(OR(ISNUMBER(FIND("5F",ScheduleCompile!M277)),ISNUMBER(FIND("0F",ScheduleCompile!M277)),ISNUMBER(FIND("8F",ScheduleCompile!M277)),ISNUMBER(FIND("1F",ScheduleCompile!M277)),ISNUMBER(FIND("2F",ScheduleCompile!M277)),ISNUMBER(FIND("3F",ScheduleCompile!M277)),ISNUMBER(FIND("6F",ScheduleCompile!M277)),ISNUMBER(FIND("7F",ScheduleCompile!M277)),ISNUMBER(FIND("9F",ScheduleCompile!M277)),ISNUMBER(FIND("4F",ScheduleCompile!M277))),VALUE(LEFT(ScheduleCompile!M277,FIND("F",ScheduleCompile!M277)-1)),ScheduleCompile!M277)))))))</f>
        <v>1</v>
      </c>
      <c r="S284" s="1">
        <f>IF(AND(ISERROR(IF(ScheduleCompile!N277="Off",0,IF(ScheduleCompile!N277="On",1,IF(ISNUMBER(ScheduleCompile!N277),ScheduleCompile!N277/1,IF(ISTEXT(ScheduleCompile!N277),IF(OR(ISNUMBER(FIND("5F",ScheduleCompile!N277)),ISNUMBER(FIND("0F",ScheduleCompile!N277)),ISNUMBER(FIND("8F",ScheduleCompile!N277)),ISNUMBER(FIND("1F",ScheduleCompile!N277)),ISNUMBER(FIND("2F",ScheduleCompile!N277)),ISNUMBER(FIND("3F",ScheduleCompile!N277)),ISNUMBER(FIND("6F",ScheduleCompile!N277)),ISNUMBER(FIND("7F",ScheduleCompile!N277)),ISNUMBER(FIND("9F",ScheduleCompile!N277)),ISNUMBER(FIND("4F",ScheduleCompile!N277))),VALUE(LEFT(ScheduleCompile!N277,FIND("F",ScheduleCompile!N277)-1)),ScheduleCompile!N277)))))),ISTEXT(ScheduleCompile!#REF!)),"ENDTABLE",IF(ISERROR(IF(ScheduleCompile!N277="Off",0,IF(ScheduleCompile!N277="On",1,IF(ISNUMBER(ScheduleCompile!N277),ScheduleCompile!N277/1,IF(ISTEXT(ScheduleCompile!N277),IF(OR(ISNUMBER(FIND("5F",ScheduleCompile!N277)),ISNUMBER(FIND("0F",ScheduleCompile!N277)),ISNUMBER(FIND("8F",ScheduleCompile!N277)),ISNUMBER(FIND("1F",ScheduleCompile!N277)),ISNUMBER(FIND("2F",ScheduleCompile!N277)),ISNUMBER(FIND("3F",ScheduleCompile!N277)),ISNUMBER(FIND("6F",ScheduleCompile!N277)),ISNUMBER(FIND("7F",ScheduleCompile!N277)),ISNUMBER(FIND("9F",ScheduleCompile!N277)),ISNUMBER(FIND("4F",ScheduleCompile!N277))),VALUE(LEFT(ScheduleCompile!N277,FIND("F",ScheduleCompile!N277)-1)),ScheduleCompile!N277)))))),"",IF(ScheduleCompile!N277="Off",0,IF(ScheduleCompile!N277="On",1,IF(ISNUMBER(ScheduleCompile!N277),ScheduleCompile!N277/1,IF(ISTEXT(ScheduleCompile!N277),IF(OR(ISNUMBER(FIND("5F",ScheduleCompile!N277)),ISNUMBER(FIND("0F",ScheduleCompile!N277)),ISNUMBER(FIND("8F",ScheduleCompile!N277)),ISNUMBER(FIND("1F",ScheduleCompile!N277)),ISNUMBER(FIND("2F",ScheduleCompile!N277)),ISNUMBER(FIND("3F",ScheduleCompile!N277)),ISNUMBER(FIND("6F",ScheduleCompile!N277)),ISNUMBER(FIND("7F",ScheduleCompile!N277)),ISNUMBER(FIND("9F",ScheduleCompile!N277)),ISNUMBER(FIND("4F",ScheduleCompile!N277))),VALUE(LEFT(ScheduleCompile!N277,FIND("F",ScheduleCompile!N277)-1)),ScheduleCompile!N277)))))))</f>
        <v>1</v>
      </c>
      <c r="T284" s="1">
        <f>IF(AND(ISERROR(IF(ScheduleCompile!O277="Off",0,IF(ScheduleCompile!O277="On",1,IF(ISNUMBER(ScheduleCompile!O277),ScheduleCompile!O277/1,IF(ISTEXT(ScheduleCompile!O277),IF(OR(ISNUMBER(FIND("5F",ScheduleCompile!O277)),ISNUMBER(FIND("0F",ScheduleCompile!O277)),ISNUMBER(FIND("8F",ScheduleCompile!O277)),ISNUMBER(FIND("1F",ScheduleCompile!O277)),ISNUMBER(FIND("2F",ScheduleCompile!O277)),ISNUMBER(FIND("3F",ScheduleCompile!O277)),ISNUMBER(FIND("6F",ScheduleCompile!O277)),ISNUMBER(FIND("7F",ScheduleCompile!O277)),ISNUMBER(FIND("9F",ScheduleCompile!O277)),ISNUMBER(FIND("4F",ScheduleCompile!O277))),VALUE(LEFT(ScheduleCompile!O277,FIND("F",ScheduleCompile!O277)-1)),ScheduleCompile!O277)))))),ISTEXT(ScheduleCompile!#REF!)),"ENDTABLE",IF(ISERROR(IF(ScheduleCompile!O277="Off",0,IF(ScheduleCompile!O277="On",1,IF(ISNUMBER(ScheduleCompile!O277),ScheduleCompile!O277/1,IF(ISTEXT(ScheduleCompile!O277),IF(OR(ISNUMBER(FIND("5F",ScheduleCompile!O277)),ISNUMBER(FIND("0F",ScheduleCompile!O277)),ISNUMBER(FIND("8F",ScheduleCompile!O277)),ISNUMBER(FIND("1F",ScheduleCompile!O277)),ISNUMBER(FIND("2F",ScheduleCompile!O277)),ISNUMBER(FIND("3F",ScheduleCompile!O277)),ISNUMBER(FIND("6F",ScheduleCompile!O277)),ISNUMBER(FIND("7F",ScheduleCompile!O277)),ISNUMBER(FIND("9F",ScheduleCompile!O277)),ISNUMBER(FIND("4F",ScheduleCompile!O277))),VALUE(LEFT(ScheduleCompile!O277,FIND("F",ScheduleCompile!O277)-1)),ScheduleCompile!O277)))))),"",IF(ScheduleCompile!O277="Off",0,IF(ScheduleCompile!O277="On",1,IF(ISNUMBER(ScheduleCompile!O277),ScheduleCompile!O277/1,IF(ISTEXT(ScheduleCompile!O277),IF(OR(ISNUMBER(FIND("5F",ScheduleCompile!O277)),ISNUMBER(FIND("0F",ScheduleCompile!O277)),ISNUMBER(FIND("8F",ScheduleCompile!O277)),ISNUMBER(FIND("1F",ScheduleCompile!O277)),ISNUMBER(FIND("2F",ScheduleCompile!O277)),ISNUMBER(FIND("3F",ScheduleCompile!O277)),ISNUMBER(FIND("6F",ScheduleCompile!O277)),ISNUMBER(FIND("7F",ScheduleCompile!O277)),ISNUMBER(FIND("9F",ScheduleCompile!O277)),ISNUMBER(FIND("4F",ScheduleCompile!O277))),VALUE(LEFT(ScheduleCompile!O277,FIND("F",ScheduleCompile!O277)-1)),ScheduleCompile!O277)))))))</f>
        <v>1</v>
      </c>
      <c r="U284" s="1">
        <f>IF(AND(ISERROR(IF(ScheduleCompile!P277="Off",0,IF(ScheduleCompile!P277="On",1,IF(ISNUMBER(ScheduleCompile!P277),ScheduleCompile!P277/1,IF(ISTEXT(ScheduleCompile!P277),IF(OR(ISNUMBER(FIND("5F",ScheduleCompile!P277)),ISNUMBER(FIND("0F",ScheduleCompile!P277)),ISNUMBER(FIND("8F",ScheduleCompile!P277)),ISNUMBER(FIND("1F",ScheduleCompile!P277)),ISNUMBER(FIND("2F",ScheduleCompile!P277)),ISNUMBER(FIND("3F",ScheduleCompile!P277)),ISNUMBER(FIND("6F",ScheduleCompile!P277)),ISNUMBER(FIND("7F",ScheduleCompile!P277)),ISNUMBER(FIND("9F",ScheduleCompile!P277)),ISNUMBER(FIND("4F",ScheduleCompile!P277))),VALUE(LEFT(ScheduleCompile!P277,FIND("F",ScheduleCompile!P277)-1)),ScheduleCompile!P277)))))),ISTEXT(ScheduleCompile!#REF!)),"ENDTABLE",IF(ISERROR(IF(ScheduleCompile!P277="Off",0,IF(ScheduleCompile!P277="On",1,IF(ISNUMBER(ScheduleCompile!P277),ScheduleCompile!P277/1,IF(ISTEXT(ScheduleCompile!P277),IF(OR(ISNUMBER(FIND("5F",ScheduleCompile!P277)),ISNUMBER(FIND("0F",ScheduleCompile!P277)),ISNUMBER(FIND("8F",ScheduleCompile!P277)),ISNUMBER(FIND("1F",ScheduleCompile!P277)),ISNUMBER(FIND("2F",ScheduleCompile!P277)),ISNUMBER(FIND("3F",ScheduleCompile!P277)),ISNUMBER(FIND("6F",ScheduleCompile!P277)),ISNUMBER(FIND("7F",ScheduleCompile!P277)),ISNUMBER(FIND("9F",ScheduleCompile!P277)),ISNUMBER(FIND("4F",ScheduleCompile!P277))),VALUE(LEFT(ScheduleCompile!P277,FIND("F",ScheduleCompile!P277)-1)),ScheduleCompile!P277)))))),"",IF(ScheduleCompile!P277="Off",0,IF(ScheduleCompile!P277="On",1,IF(ISNUMBER(ScheduleCompile!P277),ScheduleCompile!P277/1,IF(ISTEXT(ScheduleCompile!P277),IF(OR(ISNUMBER(FIND("5F",ScheduleCompile!P277)),ISNUMBER(FIND("0F",ScheduleCompile!P277)),ISNUMBER(FIND("8F",ScheduleCompile!P277)),ISNUMBER(FIND("1F",ScheduleCompile!P277)),ISNUMBER(FIND("2F",ScheduleCompile!P277)),ISNUMBER(FIND("3F",ScheduleCompile!P277)),ISNUMBER(FIND("6F",ScheduleCompile!P277)),ISNUMBER(FIND("7F",ScheduleCompile!P277)),ISNUMBER(FIND("9F",ScheduleCompile!P277)),ISNUMBER(FIND("4F",ScheduleCompile!P277))),VALUE(LEFT(ScheduleCompile!P277,FIND("F",ScheduleCompile!P277)-1)),ScheduleCompile!P277)))))))</f>
        <v>1</v>
      </c>
      <c r="V284" s="1">
        <f>IF(AND(ISERROR(IF(ScheduleCompile!Q277="Off",0,IF(ScheduleCompile!Q277="On",1,IF(ISNUMBER(ScheduleCompile!Q277),ScheduleCompile!Q277/1,IF(ISTEXT(ScheduleCompile!Q277),IF(OR(ISNUMBER(FIND("5F",ScheduleCompile!Q277)),ISNUMBER(FIND("0F",ScheduleCompile!Q277)),ISNUMBER(FIND("8F",ScheduleCompile!Q277)),ISNUMBER(FIND("1F",ScheduleCompile!Q277)),ISNUMBER(FIND("2F",ScheduleCompile!Q277)),ISNUMBER(FIND("3F",ScheduleCompile!Q277)),ISNUMBER(FIND("6F",ScheduleCompile!Q277)),ISNUMBER(FIND("7F",ScheduleCompile!Q277)),ISNUMBER(FIND("9F",ScheduleCompile!Q277)),ISNUMBER(FIND("4F",ScheduleCompile!Q277))),VALUE(LEFT(ScheduleCompile!Q277,FIND("F",ScheduleCompile!Q277)-1)),ScheduleCompile!Q277)))))),ISTEXT(ScheduleCompile!#REF!)),"ENDTABLE",IF(ISERROR(IF(ScheduleCompile!Q277="Off",0,IF(ScheduleCompile!Q277="On",1,IF(ISNUMBER(ScheduleCompile!Q277),ScheduleCompile!Q277/1,IF(ISTEXT(ScheduleCompile!Q277),IF(OR(ISNUMBER(FIND("5F",ScheduleCompile!Q277)),ISNUMBER(FIND("0F",ScheduleCompile!Q277)),ISNUMBER(FIND("8F",ScheduleCompile!Q277)),ISNUMBER(FIND("1F",ScheduleCompile!Q277)),ISNUMBER(FIND("2F",ScheduleCompile!Q277)),ISNUMBER(FIND("3F",ScheduleCompile!Q277)),ISNUMBER(FIND("6F",ScheduleCompile!Q277)),ISNUMBER(FIND("7F",ScheduleCompile!Q277)),ISNUMBER(FIND("9F",ScheduleCompile!Q277)),ISNUMBER(FIND("4F",ScheduleCompile!Q277))),VALUE(LEFT(ScheduleCompile!Q277,FIND("F",ScheduleCompile!Q277)-1)),ScheduleCompile!Q277)))))),"",IF(ScheduleCompile!Q277="Off",0,IF(ScheduleCompile!Q277="On",1,IF(ISNUMBER(ScheduleCompile!Q277),ScheduleCompile!Q277/1,IF(ISTEXT(ScheduleCompile!Q277),IF(OR(ISNUMBER(FIND("5F",ScheduleCompile!Q277)),ISNUMBER(FIND("0F",ScheduleCompile!Q277)),ISNUMBER(FIND("8F",ScheduleCompile!Q277)),ISNUMBER(FIND("1F",ScheduleCompile!Q277)),ISNUMBER(FIND("2F",ScheduleCompile!Q277)),ISNUMBER(FIND("3F",ScheduleCompile!Q277)),ISNUMBER(FIND("6F",ScheduleCompile!Q277)),ISNUMBER(FIND("7F",ScheduleCompile!Q277)),ISNUMBER(FIND("9F",ScheduleCompile!Q277)),ISNUMBER(FIND("4F",ScheduleCompile!Q277))),VALUE(LEFT(ScheduleCompile!Q277,FIND("F",ScheduleCompile!Q277)-1)),ScheduleCompile!Q277)))))))</f>
        <v>1</v>
      </c>
      <c r="W284" s="1">
        <f>IF(AND(ISERROR(IF(ScheduleCompile!R277="Off",0,IF(ScheduleCompile!R277="On",1,IF(ISNUMBER(ScheduleCompile!R277),ScheduleCompile!R277/1,IF(ISTEXT(ScheduleCompile!R277),IF(OR(ISNUMBER(FIND("5F",ScheduleCompile!R277)),ISNUMBER(FIND("0F",ScheduleCompile!R277)),ISNUMBER(FIND("8F",ScheduleCompile!R277)),ISNUMBER(FIND("1F",ScheduleCompile!R277)),ISNUMBER(FIND("2F",ScheduleCompile!R277)),ISNUMBER(FIND("3F",ScheduleCompile!R277)),ISNUMBER(FIND("6F",ScheduleCompile!R277)),ISNUMBER(FIND("7F",ScheduleCompile!R277)),ISNUMBER(FIND("9F",ScheduleCompile!R277)),ISNUMBER(FIND("4F",ScheduleCompile!R277))),VALUE(LEFT(ScheduleCompile!R277,FIND("F",ScheduleCompile!R277)-1)),ScheduleCompile!R277)))))),ISTEXT(ScheduleCompile!#REF!)),"ENDTABLE",IF(ISERROR(IF(ScheduleCompile!R277="Off",0,IF(ScheduleCompile!R277="On",1,IF(ISNUMBER(ScheduleCompile!R277),ScheduleCompile!R277/1,IF(ISTEXT(ScheduleCompile!R277),IF(OR(ISNUMBER(FIND("5F",ScheduleCompile!R277)),ISNUMBER(FIND("0F",ScheduleCompile!R277)),ISNUMBER(FIND("8F",ScheduleCompile!R277)),ISNUMBER(FIND("1F",ScheduleCompile!R277)),ISNUMBER(FIND("2F",ScheduleCompile!R277)),ISNUMBER(FIND("3F",ScheduleCompile!R277)),ISNUMBER(FIND("6F",ScheduleCompile!R277)),ISNUMBER(FIND("7F",ScheduleCompile!R277)),ISNUMBER(FIND("9F",ScheduleCompile!R277)),ISNUMBER(FIND("4F",ScheduleCompile!R277))),VALUE(LEFT(ScheduleCompile!R277,FIND("F",ScheduleCompile!R277)-1)),ScheduleCompile!R277)))))),"",IF(ScheduleCompile!R277="Off",0,IF(ScheduleCompile!R277="On",1,IF(ISNUMBER(ScheduleCompile!R277),ScheduleCompile!R277/1,IF(ISTEXT(ScheduleCompile!R277),IF(OR(ISNUMBER(FIND("5F",ScheduleCompile!R277)),ISNUMBER(FIND("0F",ScheduleCompile!R277)),ISNUMBER(FIND("8F",ScheduleCompile!R277)),ISNUMBER(FIND("1F",ScheduleCompile!R277)),ISNUMBER(FIND("2F",ScheduleCompile!R277)),ISNUMBER(FIND("3F",ScheduleCompile!R277)),ISNUMBER(FIND("6F",ScheduleCompile!R277)),ISNUMBER(FIND("7F",ScheduleCompile!R277)),ISNUMBER(FIND("9F",ScheduleCompile!R277)),ISNUMBER(FIND("4F",ScheduleCompile!R277))),VALUE(LEFT(ScheduleCompile!R277,FIND("F",ScheduleCompile!R277)-1)),ScheduleCompile!R277)))))))</f>
        <v>1</v>
      </c>
      <c r="X284" s="1">
        <f>IF(AND(ISERROR(IF(ScheduleCompile!S277="Off",0,IF(ScheduleCompile!S277="On",1,IF(ISNUMBER(ScheduleCompile!S277),ScheduleCompile!S277/1,IF(ISTEXT(ScheduleCompile!S277),IF(OR(ISNUMBER(FIND("5F",ScheduleCompile!S277)),ISNUMBER(FIND("0F",ScheduleCompile!S277)),ISNUMBER(FIND("8F",ScheduleCompile!S277)),ISNUMBER(FIND("1F",ScheduleCompile!S277)),ISNUMBER(FIND("2F",ScheduleCompile!S277)),ISNUMBER(FIND("3F",ScheduleCompile!S277)),ISNUMBER(FIND("6F",ScheduleCompile!S277)),ISNUMBER(FIND("7F",ScheduleCompile!S277)),ISNUMBER(FIND("9F",ScheduleCompile!S277)),ISNUMBER(FIND("4F",ScheduleCompile!S277))),VALUE(LEFT(ScheduleCompile!S277,FIND("F",ScheduleCompile!S277)-1)),ScheduleCompile!S277)))))),ISTEXT(ScheduleCompile!#REF!)),"ENDTABLE",IF(ISERROR(IF(ScheduleCompile!S277="Off",0,IF(ScheduleCompile!S277="On",1,IF(ISNUMBER(ScheduleCompile!S277),ScheduleCompile!S277/1,IF(ISTEXT(ScheduleCompile!S277),IF(OR(ISNUMBER(FIND("5F",ScheduleCompile!S277)),ISNUMBER(FIND("0F",ScheduleCompile!S277)),ISNUMBER(FIND("8F",ScheduleCompile!S277)),ISNUMBER(FIND("1F",ScheduleCompile!S277)),ISNUMBER(FIND("2F",ScheduleCompile!S277)),ISNUMBER(FIND("3F",ScheduleCompile!S277)),ISNUMBER(FIND("6F",ScheduleCompile!S277)),ISNUMBER(FIND("7F",ScheduleCompile!S277)),ISNUMBER(FIND("9F",ScheduleCompile!S277)),ISNUMBER(FIND("4F",ScheduleCompile!S277))),VALUE(LEFT(ScheduleCompile!S277,FIND("F",ScheduleCompile!S277)-1)),ScheduleCompile!S277)))))),"",IF(ScheduleCompile!S277="Off",0,IF(ScheduleCompile!S277="On",1,IF(ISNUMBER(ScheduleCompile!S277),ScheduleCompile!S277/1,IF(ISTEXT(ScheduleCompile!S277),IF(OR(ISNUMBER(FIND("5F",ScheduleCompile!S277)),ISNUMBER(FIND("0F",ScheduleCompile!S277)),ISNUMBER(FIND("8F",ScheduleCompile!S277)),ISNUMBER(FIND("1F",ScheduleCompile!S277)),ISNUMBER(FIND("2F",ScheduleCompile!S277)),ISNUMBER(FIND("3F",ScheduleCompile!S277)),ISNUMBER(FIND("6F",ScheduleCompile!S277)),ISNUMBER(FIND("7F",ScheduleCompile!S277)),ISNUMBER(FIND("9F",ScheduleCompile!S277)),ISNUMBER(FIND("4F",ScheduleCompile!S277))),VALUE(LEFT(ScheduleCompile!S277,FIND("F",ScheduleCompile!S277)-1)),ScheduleCompile!S277)))))))</f>
        <v>1</v>
      </c>
      <c r="Y284" s="1">
        <f>IF(AND(ISERROR(IF(ScheduleCompile!T277="Off",0,IF(ScheduleCompile!T277="On",1,IF(ISNUMBER(ScheduleCompile!T277),ScheduleCompile!T277/1,IF(ISTEXT(ScheduleCompile!T277),IF(OR(ISNUMBER(FIND("5F",ScheduleCompile!T277)),ISNUMBER(FIND("0F",ScheduleCompile!T277)),ISNUMBER(FIND("8F",ScheduleCompile!T277)),ISNUMBER(FIND("1F",ScheduleCompile!T277)),ISNUMBER(FIND("2F",ScheduleCompile!T277)),ISNUMBER(FIND("3F",ScheduleCompile!T277)),ISNUMBER(FIND("6F",ScheduleCompile!T277)),ISNUMBER(FIND("7F",ScheduleCompile!T277)),ISNUMBER(FIND("9F",ScheduleCompile!T277)),ISNUMBER(FIND("4F",ScheduleCompile!T277))),VALUE(LEFT(ScheduleCompile!T277,FIND("F",ScheduleCompile!T277)-1)),ScheduleCompile!T277)))))),ISTEXT(ScheduleCompile!#REF!)),"ENDTABLE",IF(ISERROR(IF(ScheduleCompile!T277="Off",0,IF(ScheduleCompile!T277="On",1,IF(ISNUMBER(ScheduleCompile!T277),ScheduleCompile!T277/1,IF(ISTEXT(ScheduleCompile!T277),IF(OR(ISNUMBER(FIND("5F",ScheduleCompile!T277)),ISNUMBER(FIND("0F",ScheduleCompile!T277)),ISNUMBER(FIND("8F",ScheduleCompile!T277)),ISNUMBER(FIND("1F",ScheduleCompile!T277)),ISNUMBER(FIND("2F",ScheduleCompile!T277)),ISNUMBER(FIND("3F",ScheduleCompile!T277)),ISNUMBER(FIND("6F",ScheduleCompile!T277)),ISNUMBER(FIND("7F",ScheduleCompile!T277)),ISNUMBER(FIND("9F",ScheduleCompile!T277)),ISNUMBER(FIND("4F",ScheduleCompile!T277))),VALUE(LEFT(ScheduleCompile!T277,FIND("F",ScheduleCompile!T277)-1)),ScheduleCompile!T277)))))),"",IF(ScheduleCompile!T277="Off",0,IF(ScheduleCompile!T277="On",1,IF(ISNUMBER(ScheduleCompile!T277),ScheduleCompile!T277/1,IF(ISTEXT(ScheduleCompile!T277),IF(OR(ISNUMBER(FIND("5F",ScheduleCompile!T277)),ISNUMBER(FIND("0F",ScheduleCompile!T277)),ISNUMBER(FIND("8F",ScheduleCompile!T277)),ISNUMBER(FIND("1F",ScheduleCompile!T277)),ISNUMBER(FIND("2F",ScheduleCompile!T277)),ISNUMBER(FIND("3F",ScheduleCompile!T277)),ISNUMBER(FIND("6F",ScheduleCompile!T277)),ISNUMBER(FIND("7F",ScheduleCompile!T277)),ISNUMBER(FIND("9F",ScheduleCompile!T277)),ISNUMBER(FIND("4F",ScheduleCompile!T277))),VALUE(LEFT(ScheduleCompile!T277,FIND("F",ScheduleCompile!T277)-1)),ScheduleCompile!T277)))))))</f>
        <v>0</v>
      </c>
      <c r="Z284" s="1">
        <f>IF(AND(ISERROR(IF(ScheduleCompile!U277="Off",0,IF(ScheduleCompile!U277="On",1,IF(ISNUMBER(ScheduleCompile!U277),ScheduleCompile!U277/1,IF(ISTEXT(ScheduleCompile!U277),IF(OR(ISNUMBER(FIND("5F",ScheduleCompile!U277)),ISNUMBER(FIND("0F",ScheduleCompile!U277)),ISNUMBER(FIND("8F",ScheduleCompile!U277)),ISNUMBER(FIND("1F",ScheduleCompile!U277)),ISNUMBER(FIND("2F",ScheduleCompile!U277)),ISNUMBER(FIND("3F",ScheduleCompile!U277)),ISNUMBER(FIND("6F",ScheduleCompile!U277)),ISNUMBER(FIND("7F",ScheduleCompile!U277)),ISNUMBER(FIND("9F",ScheduleCompile!U277)),ISNUMBER(FIND("4F",ScheduleCompile!U277))),VALUE(LEFT(ScheduleCompile!U277,FIND("F",ScheduleCompile!U277)-1)),ScheduleCompile!U277)))))),ISTEXT(ScheduleCompile!#REF!)),"ENDTABLE",IF(ISERROR(IF(ScheduleCompile!U277="Off",0,IF(ScheduleCompile!U277="On",1,IF(ISNUMBER(ScheduleCompile!U277),ScheduleCompile!U277/1,IF(ISTEXT(ScheduleCompile!U277),IF(OR(ISNUMBER(FIND("5F",ScheduleCompile!U277)),ISNUMBER(FIND("0F",ScheduleCompile!U277)),ISNUMBER(FIND("8F",ScheduleCompile!U277)),ISNUMBER(FIND("1F",ScheduleCompile!U277)),ISNUMBER(FIND("2F",ScheduleCompile!U277)),ISNUMBER(FIND("3F",ScheduleCompile!U277)),ISNUMBER(FIND("6F",ScheduleCompile!U277)),ISNUMBER(FIND("7F",ScheduleCompile!U277)),ISNUMBER(FIND("9F",ScheduleCompile!U277)),ISNUMBER(FIND("4F",ScheduleCompile!U277))),VALUE(LEFT(ScheduleCompile!U277,FIND("F",ScheduleCompile!U277)-1)),ScheduleCompile!U277)))))),"",IF(ScheduleCompile!U277="Off",0,IF(ScheduleCompile!U277="On",1,IF(ISNUMBER(ScheduleCompile!U277),ScheduleCompile!U277/1,IF(ISTEXT(ScheduleCompile!U277),IF(OR(ISNUMBER(FIND("5F",ScheduleCompile!U277)),ISNUMBER(FIND("0F",ScheduleCompile!U277)),ISNUMBER(FIND("8F",ScheduleCompile!U277)),ISNUMBER(FIND("1F",ScheduleCompile!U277)),ISNUMBER(FIND("2F",ScheduleCompile!U277)),ISNUMBER(FIND("3F",ScheduleCompile!U277)),ISNUMBER(FIND("6F",ScheduleCompile!U277)),ISNUMBER(FIND("7F",ScheduleCompile!U277)),ISNUMBER(FIND("9F",ScheduleCompile!U277)),ISNUMBER(FIND("4F",ScheduleCompile!U277))),VALUE(LEFT(ScheduleCompile!U277,FIND("F",ScheduleCompile!U277)-1)),ScheduleCompile!U277)))))))</f>
        <v>0</v>
      </c>
      <c r="AA284" s="1">
        <f>IF(AND(ISERROR(IF(ScheduleCompile!V277="Off",0,IF(ScheduleCompile!V277="On",1,IF(ISNUMBER(ScheduleCompile!V277),ScheduleCompile!V277/1,IF(ISTEXT(ScheduleCompile!V277),IF(OR(ISNUMBER(FIND("5F",ScheduleCompile!V277)),ISNUMBER(FIND("0F",ScheduleCompile!V277)),ISNUMBER(FIND("8F",ScheduleCompile!V277)),ISNUMBER(FIND("1F",ScheduleCompile!V277)),ISNUMBER(FIND("2F",ScheduleCompile!V277)),ISNUMBER(FIND("3F",ScheduleCompile!V277)),ISNUMBER(FIND("6F",ScheduleCompile!V277)),ISNUMBER(FIND("7F",ScheduleCompile!V277)),ISNUMBER(FIND("9F",ScheduleCompile!V277)),ISNUMBER(FIND("4F",ScheduleCompile!V277))),VALUE(LEFT(ScheduleCompile!V277,FIND("F",ScheduleCompile!V277)-1)),ScheduleCompile!V277)))))),ISTEXT(ScheduleCompile!#REF!)),"ENDTABLE",IF(ISERROR(IF(ScheduleCompile!V277="Off",0,IF(ScheduleCompile!V277="On",1,IF(ISNUMBER(ScheduleCompile!V277),ScheduleCompile!V277/1,IF(ISTEXT(ScheduleCompile!V277),IF(OR(ISNUMBER(FIND("5F",ScheduleCompile!V277)),ISNUMBER(FIND("0F",ScheduleCompile!V277)),ISNUMBER(FIND("8F",ScheduleCompile!V277)),ISNUMBER(FIND("1F",ScheduleCompile!V277)),ISNUMBER(FIND("2F",ScheduleCompile!V277)),ISNUMBER(FIND("3F",ScheduleCompile!V277)),ISNUMBER(FIND("6F",ScheduleCompile!V277)),ISNUMBER(FIND("7F",ScheduleCompile!V277)),ISNUMBER(FIND("9F",ScheduleCompile!V277)),ISNUMBER(FIND("4F",ScheduleCompile!V277))),VALUE(LEFT(ScheduleCompile!V277,FIND("F",ScheduleCompile!V277)-1)),ScheduleCompile!V277)))))),"",IF(ScheduleCompile!V277="Off",0,IF(ScheduleCompile!V277="On",1,IF(ISNUMBER(ScheduleCompile!V277),ScheduleCompile!V277/1,IF(ISTEXT(ScheduleCompile!V277),IF(OR(ISNUMBER(FIND("5F",ScheduleCompile!V277)),ISNUMBER(FIND("0F",ScheduleCompile!V277)),ISNUMBER(FIND("8F",ScheduleCompile!V277)),ISNUMBER(FIND("1F",ScheduleCompile!V277)),ISNUMBER(FIND("2F",ScheduleCompile!V277)),ISNUMBER(FIND("3F",ScheduleCompile!V277)),ISNUMBER(FIND("6F",ScheduleCompile!V277)),ISNUMBER(FIND("7F",ScheduleCompile!V277)),ISNUMBER(FIND("9F",ScheduleCompile!V277)),ISNUMBER(FIND("4F",ScheduleCompile!V277))),VALUE(LEFT(ScheduleCompile!V277,FIND("F",ScheduleCompile!V277)-1)),ScheduleCompile!V277)))))))</f>
        <v>0</v>
      </c>
      <c r="AB284" s="1">
        <f>IF(AND(ISERROR(IF(ScheduleCompile!W277="Off",0,IF(ScheduleCompile!W277="On",1,IF(ISNUMBER(ScheduleCompile!W277),ScheduleCompile!W277/1,IF(ISTEXT(ScheduleCompile!W277),IF(OR(ISNUMBER(FIND("5F",ScheduleCompile!W277)),ISNUMBER(FIND("0F",ScheduleCompile!W277)),ISNUMBER(FIND("8F",ScheduleCompile!W277)),ISNUMBER(FIND("1F",ScheduleCompile!W277)),ISNUMBER(FIND("2F",ScheduleCompile!W277)),ISNUMBER(FIND("3F",ScheduleCompile!W277)),ISNUMBER(FIND("6F",ScheduleCompile!W277)),ISNUMBER(FIND("7F",ScheduleCompile!W277)),ISNUMBER(FIND("9F",ScheduleCompile!W277)),ISNUMBER(FIND("4F",ScheduleCompile!W277))),VALUE(LEFT(ScheduleCompile!W277,FIND("F",ScheduleCompile!W277)-1)),ScheduleCompile!W277)))))),ISTEXT(ScheduleCompile!#REF!)),"ENDTABLE",IF(ISERROR(IF(ScheduleCompile!W277="Off",0,IF(ScheduleCompile!W277="On",1,IF(ISNUMBER(ScheduleCompile!W277),ScheduleCompile!W277/1,IF(ISTEXT(ScheduleCompile!W277),IF(OR(ISNUMBER(FIND("5F",ScheduleCompile!W277)),ISNUMBER(FIND("0F",ScheduleCompile!W277)),ISNUMBER(FIND("8F",ScheduleCompile!W277)),ISNUMBER(FIND("1F",ScheduleCompile!W277)),ISNUMBER(FIND("2F",ScheduleCompile!W277)),ISNUMBER(FIND("3F",ScheduleCompile!W277)),ISNUMBER(FIND("6F",ScheduleCompile!W277)),ISNUMBER(FIND("7F",ScheduleCompile!W277)),ISNUMBER(FIND("9F",ScheduleCompile!W277)),ISNUMBER(FIND("4F",ScheduleCompile!W277))),VALUE(LEFT(ScheduleCompile!W277,FIND("F",ScheduleCompile!W277)-1)),ScheduleCompile!W277)))))),"",IF(ScheduleCompile!W277="Off",0,IF(ScheduleCompile!W277="On",1,IF(ISNUMBER(ScheduleCompile!W277),ScheduleCompile!W277/1,IF(ISTEXT(ScheduleCompile!W277),IF(OR(ISNUMBER(FIND("5F",ScheduleCompile!W277)),ISNUMBER(FIND("0F",ScheduleCompile!W277)),ISNUMBER(FIND("8F",ScheduleCompile!W277)),ISNUMBER(FIND("1F",ScheduleCompile!W277)),ISNUMBER(FIND("2F",ScheduleCompile!W277)),ISNUMBER(FIND("3F",ScheduleCompile!W277)),ISNUMBER(FIND("6F",ScheduleCompile!W277)),ISNUMBER(FIND("7F",ScheduleCompile!W277)),ISNUMBER(FIND("9F",ScheduleCompile!W277)),ISNUMBER(FIND("4F",ScheduleCompile!W277))),VALUE(LEFT(ScheduleCompile!W277,FIND("F",ScheduleCompile!W277)-1)),ScheduleCompile!W277)))))))</f>
        <v>0</v>
      </c>
      <c r="AC284" s="1">
        <f>IF(AND(ISERROR(IF(ScheduleCompile!X277="Off",0,IF(ScheduleCompile!X277="On",1,IF(ISNUMBER(ScheduleCompile!X277),ScheduleCompile!X277/1,IF(ISTEXT(ScheduleCompile!X277),IF(OR(ISNUMBER(FIND("5F",ScheduleCompile!X277)),ISNUMBER(FIND("0F",ScheduleCompile!X277)),ISNUMBER(FIND("8F",ScheduleCompile!X277)),ISNUMBER(FIND("1F",ScheduleCompile!X277)),ISNUMBER(FIND("2F",ScheduleCompile!X277)),ISNUMBER(FIND("3F",ScheduleCompile!X277)),ISNUMBER(FIND("6F",ScheduleCompile!X277)),ISNUMBER(FIND("7F",ScheduleCompile!X277)),ISNUMBER(FIND("9F",ScheduleCompile!X277)),ISNUMBER(FIND("4F",ScheduleCompile!X277))),VALUE(LEFT(ScheduleCompile!X277,FIND("F",ScheduleCompile!X277)-1)),ScheduleCompile!X277)))))),ISTEXT(ScheduleCompile!#REF!)),"ENDTABLE",IF(ISERROR(IF(ScheduleCompile!X277="Off",0,IF(ScheduleCompile!X277="On",1,IF(ISNUMBER(ScheduleCompile!X277),ScheduleCompile!X277/1,IF(ISTEXT(ScheduleCompile!X277),IF(OR(ISNUMBER(FIND("5F",ScheduleCompile!X277)),ISNUMBER(FIND("0F",ScheduleCompile!X277)),ISNUMBER(FIND("8F",ScheduleCompile!X277)),ISNUMBER(FIND("1F",ScheduleCompile!X277)),ISNUMBER(FIND("2F",ScheduleCompile!X277)),ISNUMBER(FIND("3F",ScheduleCompile!X277)),ISNUMBER(FIND("6F",ScheduleCompile!X277)),ISNUMBER(FIND("7F",ScheduleCompile!X277)),ISNUMBER(FIND("9F",ScheduleCompile!X277)),ISNUMBER(FIND("4F",ScheduleCompile!X277))),VALUE(LEFT(ScheduleCompile!X277,FIND("F",ScheduleCompile!X277)-1)),ScheduleCompile!X277)))))),"",IF(ScheduleCompile!X277="Off",0,IF(ScheduleCompile!X277="On",1,IF(ISNUMBER(ScheduleCompile!X277),ScheduleCompile!X277/1,IF(ISTEXT(ScheduleCompile!X277),IF(OR(ISNUMBER(FIND("5F",ScheduleCompile!X277)),ISNUMBER(FIND("0F",ScheduleCompile!X277)),ISNUMBER(FIND("8F",ScheduleCompile!X277)),ISNUMBER(FIND("1F",ScheduleCompile!X277)),ISNUMBER(FIND("2F",ScheduleCompile!X277)),ISNUMBER(FIND("3F",ScheduleCompile!X277)),ISNUMBER(FIND("6F",ScheduleCompile!X277)),ISNUMBER(FIND("7F",ScheduleCompile!X277)),ISNUMBER(FIND("9F",ScheduleCompile!X277)),ISNUMBER(FIND("4F",ScheduleCompile!X277))),VALUE(LEFT(ScheduleCompile!X277,FIND("F",ScheduleCompile!X277)-1)),ScheduleCompile!X277)))))))</f>
        <v>0</v>
      </c>
      <c r="AD284" s="1">
        <f>IF(AND(ISERROR(IF(ScheduleCompile!Y277="Off",0,IF(ScheduleCompile!Y277="On",1,IF(ISNUMBER(ScheduleCompile!Y277),ScheduleCompile!Y277/1,IF(ISTEXT(ScheduleCompile!Y277),IF(OR(ISNUMBER(FIND("5F",ScheduleCompile!Y277)),ISNUMBER(FIND("0F",ScheduleCompile!Y277)),ISNUMBER(FIND("8F",ScheduleCompile!Y277)),ISNUMBER(FIND("1F",ScheduleCompile!Y277)),ISNUMBER(FIND("2F",ScheduleCompile!Y277)),ISNUMBER(FIND("3F",ScheduleCompile!Y277)),ISNUMBER(FIND("6F",ScheduleCompile!Y277)),ISNUMBER(FIND("7F",ScheduleCompile!Y277)),ISNUMBER(FIND("9F",ScheduleCompile!Y277)),ISNUMBER(FIND("4F",ScheduleCompile!Y277))),VALUE(LEFT(ScheduleCompile!Y277,FIND("F",ScheduleCompile!Y277)-1)),ScheduleCompile!Y277)))))),ISTEXT(ScheduleCompile!#REF!)),"ENDTABLE",IF(ISERROR(IF(ScheduleCompile!Y277="Off",0,IF(ScheduleCompile!Y277="On",1,IF(ISNUMBER(ScheduleCompile!Y277),ScheduleCompile!Y277/1,IF(ISTEXT(ScheduleCompile!Y277),IF(OR(ISNUMBER(FIND("5F",ScheduleCompile!Y277)),ISNUMBER(FIND("0F",ScheduleCompile!Y277)),ISNUMBER(FIND("8F",ScheduleCompile!Y277)),ISNUMBER(FIND("1F",ScheduleCompile!Y277)),ISNUMBER(FIND("2F",ScheduleCompile!Y277)),ISNUMBER(FIND("3F",ScheduleCompile!Y277)),ISNUMBER(FIND("6F",ScheduleCompile!Y277)),ISNUMBER(FIND("7F",ScheduleCompile!Y277)),ISNUMBER(FIND("9F",ScheduleCompile!Y277)),ISNUMBER(FIND("4F",ScheduleCompile!Y277))),VALUE(LEFT(ScheduleCompile!Y277,FIND("F",ScheduleCompile!Y277)-1)),ScheduleCompile!Y277)))))),"",IF(ScheduleCompile!Y277="Off",0,IF(ScheduleCompile!Y277="On",1,IF(ISNUMBER(ScheduleCompile!Y277),ScheduleCompile!Y277/1,IF(ISTEXT(ScheduleCompile!Y277),IF(OR(ISNUMBER(FIND("5F",ScheduleCompile!Y277)),ISNUMBER(FIND("0F",ScheduleCompile!Y277)),ISNUMBER(FIND("8F",ScheduleCompile!Y277)),ISNUMBER(FIND("1F",ScheduleCompile!Y277)),ISNUMBER(FIND("2F",ScheduleCompile!Y277)),ISNUMBER(FIND("3F",ScheduleCompile!Y277)),ISNUMBER(FIND("6F",ScheduleCompile!Y277)),ISNUMBER(FIND("7F",ScheduleCompile!Y277)),ISNUMBER(FIND("9F",ScheduleCompile!Y277)),ISNUMBER(FIND("4F",ScheduleCompile!Y277))),VALUE(LEFT(ScheduleCompile!Y277,FIND("F",ScheduleCompile!Y277)-1)),ScheduleCompile!Y277)))))))</f>
        <v>0</v>
      </c>
    </row>
    <row r="285" spans="1:30" x14ac:dyDescent="0.25">
      <c r="A285" t="str">
        <f t="shared" si="19"/>
        <v>SchDay "ParkingGasEquipWD"  Type = "Fraction" Hr = (0, 0, 0, 0, 0, 0, 0, 0.5, 0.5, 0.5, 0.9, 0.9, 0.9, 0.9, 0.75, 0.75, 0.75, 0.75, 0, 0, 0, 0, 0, 0) ..</v>
      </c>
      <c r="B285" s="1" t="s">
        <v>623</v>
      </c>
      <c r="C285" t="str">
        <f t="shared" si="20"/>
        <v xml:space="preserve">SchDay "ParkingGasEquipWD"  Type = "Fraction" Hr = </v>
      </c>
      <c r="D285" t="str">
        <f t="shared" si="21"/>
        <v>(0, 0, 0, 0, 0, 0, 0, 0.5, 0.5, 0.5, 0.9, 0.9, 0.9, 0.9, 0.75, 0.75, 0.75, 0.75, 0, 0, 0, 0, 0, 0) ..</v>
      </c>
      <c r="E285" s="30" t="str">
        <f>ScheduleCompile!A278</f>
        <v>ParkingGasEquipWD</v>
      </c>
      <c r="F285" t="str">
        <f t="shared" si="22"/>
        <v>Fraction</v>
      </c>
      <c r="G285" s="1">
        <f>IF(AND(ISERROR(IF(ScheduleCompile!B278="Off",0,IF(ScheduleCompile!B278="On",1,IF(ISNUMBER(ScheduleCompile!B278),ScheduleCompile!B278/1,IF(ISTEXT(ScheduleCompile!B278),IF(OR(ISNUMBER(FIND("5F",ScheduleCompile!B278)),ISNUMBER(FIND("0F",ScheduleCompile!B278)),ISNUMBER(FIND("8F",ScheduleCompile!B278)),ISNUMBER(FIND("1F",ScheduleCompile!B278)),ISNUMBER(FIND("2F",ScheduleCompile!B278)),ISNUMBER(FIND("3F",ScheduleCompile!B278)),ISNUMBER(FIND("6F",ScheduleCompile!B278)),ISNUMBER(FIND("7F",ScheduleCompile!B278)),ISNUMBER(FIND("9F",ScheduleCompile!B278)),ISNUMBER(FIND("4F",ScheduleCompile!B278))),VALUE(LEFT(ScheduleCompile!B278,FIND("F",ScheduleCompile!B278)-1)),ScheduleCompile!B278)))))),ISTEXT(ScheduleCompile!#REF!)),"ENDTABLE",IF(ISERROR(IF(ScheduleCompile!B278="Off",0,IF(ScheduleCompile!B278="On",1,IF(ISNUMBER(ScheduleCompile!B278),ScheduleCompile!B278/1,IF(ISTEXT(ScheduleCompile!B278),IF(OR(ISNUMBER(FIND("5F",ScheduleCompile!B278)),ISNUMBER(FIND("0F",ScheduleCompile!B278)),ISNUMBER(FIND("8F",ScheduleCompile!B278)),ISNUMBER(FIND("1F",ScheduleCompile!B278)),ISNUMBER(FIND("2F",ScheduleCompile!B278)),ISNUMBER(FIND("3F",ScheduleCompile!B278)),ISNUMBER(FIND("6F",ScheduleCompile!B278)),ISNUMBER(FIND("7F",ScheduleCompile!B278)),ISNUMBER(FIND("9F",ScheduleCompile!B278)),ISNUMBER(FIND("4F",ScheduleCompile!B278))),VALUE(LEFT(ScheduleCompile!B278,FIND("F",ScheduleCompile!B278)-1)),ScheduleCompile!B278)))))),"",IF(ScheduleCompile!B278="Off",0,IF(ScheduleCompile!B278="On",1,IF(ISNUMBER(ScheduleCompile!B278),ScheduleCompile!B278/1,IF(ISTEXT(ScheduleCompile!B278),IF(OR(ISNUMBER(FIND("5F",ScheduleCompile!B278)),ISNUMBER(FIND("0F",ScheduleCompile!B278)),ISNUMBER(FIND("8F",ScheduleCompile!B278)),ISNUMBER(FIND("1F",ScheduleCompile!B278)),ISNUMBER(FIND("2F",ScheduleCompile!B278)),ISNUMBER(FIND("3F",ScheduleCompile!B278)),ISNUMBER(FIND("6F",ScheduleCompile!B278)),ISNUMBER(FIND("7F",ScheduleCompile!B278)),ISNUMBER(FIND("9F",ScheduleCompile!B278)),ISNUMBER(FIND("4F",ScheduleCompile!B278))),VALUE(LEFT(ScheduleCompile!B278,FIND("F",ScheduleCompile!B278)-1)),ScheduleCompile!B278)))))))</f>
        <v>0</v>
      </c>
      <c r="H285" s="1">
        <f>IF(AND(ISERROR(IF(ScheduleCompile!C278="Off",0,IF(ScheduleCompile!C278="On",1,IF(ISNUMBER(ScheduleCompile!C278),ScheduleCompile!C278/1,IF(ISTEXT(ScheduleCompile!C278),IF(OR(ISNUMBER(FIND("5F",ScheduleCompile!C278)),ISNUMBER(FIND("0F",ScheduleCompile!C278)),ISNUMBER(FIND("8F",ScheduleCompile!C278)),ISNUMBER(FIND("1F",ScheduleCompile!C278)),ISNUMBER(FIND("2F",ScheduleCompile!C278)),ISNUMBER(FIND("3F",ScheduleCompile!C278)),ISNUMBER(FIND("6F",ScheduleCompile!C278)),ISNUMBER(FIND("7F",ScheduleCompile!C278)),ISNUMBER(FIND("9F",ScheduleCompile!C278)),ISNUMBER(FIND("4F",ScheduleCompile!C278))),VALUE(LEFT(ScheduleCompile!C278,FIND("F",ScheduleCompile!C278)-1)),ScheduleCompile!C278)))))),ISTEXT(ScheduleCompile!#REF!)),"ENDTABLE",IF(ISERROR(IF(ScheduleCompile!C278="Off",0,IF(ScheduleCompile!C278="On",1,IF(ISNUMBER(ScheduleCompile!C278),ScheduleCompile!C278/1,IF(ISTEXT(ScheduleCompile!C278),IF(OR(ISNUMBER(FIND("5F",ScheduleCompile!C278)),ISNUMBER(FIND("0F",ScheduleCompile!C278)),ISNUMBER(FIND("8F",ScheduleCompile!C278)),ISNUMBER(FIND("1F",ScheduleCompile!C278)),ISNUMBER(FIND("2F",ScheduleCompile!C278)),ISNUMBER(FIND("3F",ScheduleCompile!C278)),ISNUMBER(FIND("6F",ScheduleCompile!C278)),ISNUMBER(FIND("7F",ScheduleCompile!C278)),ISNUMBER(FIND("9F",ScheduleCompile!C278)),ISNUMBER(FIND("4F",ScheduleCompile!C278))),VALUE(LEFT(ScheduleCompile!C278,FIND("F",ScheduleCompile!C278)-1)),ScheduleCompile!C278)))))),"",IF(ScheduleCompile!C278="Off",0,IF(ScheduleCompile!C278="On",1,IF(ISNUMBER(ScheduleCompile!C278),ScheduleCompile!C278/1,IF(ISTEXT(ScheduleCompile!C278),IF(OR(ISNUMBER(FIND("5F",ScheduleCompile!C278)),ISNUMBER(FIND("0F",ScheduleCompile!C278)),ISNUMBER(FIND("8F",ScheduleCompile!C278)),ISNUMBER(FIND("1F",ScheduleCompile!C278)),ISNUMBER(FIND("2F",ScheduleCompile!C278)),ISNUMBER(FIND("3F",ScheduleCompile!C278)),ISNUMBER(FIND("6F",ScheduleCompile!C278)),ISNUMBER(FIND("7F",ScheduleCompile!C278)),ISNUMBER(FIND("9F",ScheduleCompile!C278)),ISNUMBER(FIND("4F",ScheduleCompile!C278))),VALUE(LEFT(ScheduleCompile!C278,FIND("F",ScheduleCompile!C278)-1)),ScheduleCompile!C278)))))))</f>
        <v>0</v>
      </c>
      <c r="I285" s="1">
        <f>IF(AND(ISERROR(IF(ScheduleCompile!D278="Off",0,IF(ScheduleCompile!D278="On",1,IF(ISNUMBER(ScheduleCompile!D278),ScheduleCompile!D278/1,IF(ISTEXT(ScheduleCompile!D278),IF(OR(ISNUMBER(FIND("5F",ScheduleCompile!D278)),ISNUMBER(FIND("0F",ScheduleCompile!D278)),ISNUMBER(FIND("8F",ScheduleCompile!D278)),ISNUMBER(FIND("1F",ScheduleCompile!D278)),ISNUMBER(FIND("2F",ScheduleCompile!D278)),ISNUMBER(FIND("3F",ScheduleCompile!D278)),ISNUMBER(FIND("6F",ScheduleCompile!D278)),ISNUMBER(FIND("7F",ScheduleCompile!D278)),ISNUMBER(FIND("9F",ScheduleCompile!D278)),ISNUMBER(FIND("4F",ScheduleCompile!D278))),VALUE(LEFT(ScheduleCompile!D278,FIND("F",ScheduleCompile!D278)-1)),ScheduleCompile!D278)))))),ISTEXT(ScheduleCompile!#REF!)),"ENDTABLE",IF(ISERROR(IF(ScheduleCompile!D278="Off",0,IF(ScheduleCompile!D278="On",1,IF(ISNUMBER(ScheduleCompile!D278),ScheduleCompile!D278/1,IF(ISTEXT(ScheduleCompile!D278),IF(OR(ISNUMBER(FIND("5F",ScheduleCompile!D278)),ISNUMBER(FIND("0F",ScheduleCompile!D278)),ISNUMBER(FIND("8F",ScheduleCompile!D278)),ISNUMBER(FIND("1F",ScheduleCompile!D278)),ISNUMBER(FIND("2F",ScheduleCompile!D278)),ISNUMBER(FIND("3F",ScheduleCompile!D278)),ISNUMBER(FIND("6F",ScheduleCompile!D278)),ISNUMBER(FIND("7F",ScheduleCompile!D278)),ISNUMBER(FIND("9F",ScheduleCompile!D278)),ISNUMBER(FIND("4F",ScheduleCompile!D278))),VALUE(LEFT(ScheduleCompile!D278,FIND("F",ScheduleCompile!D278)-1)),ScheduleCompile!D278)))))),"",IF(ScheduleCompile!D278="Off",0,IF(ScheduleCompile!D278="On",1,IF(ISNUMBER(ScheduleCompile!D278),ScheduleCompile!D278/1,IF(ISTEXT(ScheduleCompile!D278),IF(OR(ISNUMBER(FIND("5F",ScheduleCompile!D278)),ISNUMBER(FIND("0F",ScheduleCompile!D278)),ISNUMBER(FIND("8F",ScheduleCompile!D278)),ISNUMBER(FIND("1F",ScheduleCompile!D278)),ISNUMBER(FIND("2F",ScheduleCompile!D278)),ISNUMBER(FIND("3F",ScheduleCompile!D278)),ISNUMBER(FIND("6F",ScheduleCompile!D278)),ISNUMBER(FIND("7F",ScheduleCompile!D278)),ISNUMBER(FIND("9F",ScheduleCompile!D278)),ISNUMBER(FIND("4F",ScheduleCompile!D278))),VALUE(LEFT(ScheduleCompile!D278,FIND("F",ScheduleCompile!D278)-1)),ScheduleCompile!D278)))))))</f>
        <v>0</v>
      </c>
      <c r="J285" s="1">
        <f>IF(AND(ISERROR(IF(ScheduleCompile!E278="Off",0,IF(ScheduleCompile!E278="On",1,IF(ISNUMBER(ScheduleCompile!E278),ScheduleCompile!E278/1,IF(ISTEXT(ScheduleCompile!E278),IF(OR(ISNUMBER(FIND("5F",ScheduleCompile!E278)),ISNUMBER(FIND("0F",ScheduleCompile!E278)),ISNUMBER(FIND("8F",ScheduleCompile!E278)),ISNUMBER(FIND("1F",ScheduleCompile!E278)),ISNUMBER(FIND("2F",ScheduleCompile!E278)),ISNUMBER(FIND("3F",ScheduleCompile!E278)),ISNUMBER(FIND("6F",ScheduleCompile!E278)),ISNUMBER(FIND("7F",ScheduleCompile!E278)),ISNUMBER(FIND("9F",ScheduleCompile!E278)),ISNUMBER(FIND("4F",ScheduleCompile!E278))),VALUE(LEFT(ScheduleCompile!E278,FIND("F",ScheduleCompile!E278)-1)),ScheduleCompile!E278)))))),ISTEXT(ScheduleCompile!#REF!)),"ENDTABLE",IF(ISERROR(IF(ScheduleCompile!E278="Off",0,IF(ScheduleCompile!E278="On",1,IF(ISNUMBER(ScheduleCompile!E278),ScheduleCompile!E278/1,IF(ISTEXT(ScheduleCompile!E278),IF(OR(ISNUMBER(FIND("5F",ScheduleCompile!E278)),ISNUMBER(FIND("0F",ScheduleCompile!E278)),ISNUMBER(FIND("8F",ScheduleCompile!E278)),ISNUMBER(FIND("1F",ScheduleCompile!E278)),ISNUMBER(FIND("2F",ScheduleCompile!E278)),ISNUMBER(FIND("3F",ScheduleCompile!E278)),ISNUMBER(FIND("6F",ScheduleCompile!E278)),ISNUMBER(FIND("7F",ScheduleCompile!E278)),ISNUMBER(FIND("9F",ScheduleCompile!E278)),ISNUMBER(FIND("4F",ScheduleCompile!E278))),VALUE(LEFT(ScheduleCompile!E278,FIND("F",ScheduleCompile!E278)-1)),ScheduleCompile!E278)))))),"",IF(ScheduleCompile!E278="Off",0,IF(ScheduleCompile!E278="On",1,IF(ISNUMBER(ScheduleCompile!E278),ScheduleCompile!E278/1,IF(ISTEXT(ScheduleCompile!E278),IF(OR(ISNUMBER(FIND("5F",ScheduleCompile!E278)),ISNUMBER(FIND("0F",ScheduleCompile!E278)),ISNUMBER(FIND("8F",ScheduleCompile!E278)),ISNUMBER(FIND("1F",ScheduleCompile!E278)),ISNUMBER(FIND("2F",ScheduleCompile!E278)),ISNUMBER(FIND("3F",ScheduleCompile!E278)),ISNUMBER(FIND("6F",ScheduleCompile!E278)),ISNUMBER(FIND("7F",ScheduleCompile!E278)),ISNUMBER(FIND("9F",ScheduleCompile!E278)),ISNUMBER(FIND("4F",ScheduleCompile!E278))),VALUE(LEFT(ScheduleCompile!E278,FIND("F",ScheduleCompile!E278)-1)),ScheduleCompile!E278)))))))</f>
        <v>0</v>
      </c>
      <c r="K285" s="1">
        <f>IF(AND(ISERROR(IF(ScheduleCompile!F278="Off",0,IF(ScheduleCompile!F278="On",1,IF(ISNUMBER(ScheduleCompile!F278),ScheduleCompile!F278/1,IF(ISTEXT(ScheduleCompile!F278),IF(OR(ISNUMBER(FIND("5F",ScheduleCompile!F278)),ISNUMBER(FIND("0F",ScheduleCompile!F278)),ISNUMBER(FIND("8F",ScheduleCompile!F278)),ISNUMBER(FIND("1F",ScheduleCompile!F278)),ISNUMBER(FIND("2F",ScheduleCompile!F278)),ISNUMBER(FIND("3F",ScheduleCompile!F278)),ISNUMBER(FIND("6F",ScheduleCompile!F278)),ISNUMBER(FIND("7F",ScheduleCompile!F278)),ISNUMBER(FIND("9F",ScheduleCompile!F278)),ISNUMBER(FIND("4F",ScheduleCompile!F278))),VALUE(LEFT(ScheduleCompile!F278,FIND("F",ScheduleCompile!F278)-1)),ScheduleCompile!F278)))))),ISTEXT(ScheduleCompile!#REF!)),"ENDTABLE",IF(ISERROR(IF(ScheduleCompile!F278="Off",0,IF(ScheduleCompile!F278="On",1,IF(ISNUMBER(ScheduleCompile!F278),ScheduleCompile!F278/1,IF(ISTEXT(ScheduleCompile!F278),IF(OR(ISNUMBER(FIND("5F",ScheduleCompile!F278)),ISNUMBER(FIND("0F",ScheduleCompile!F278)),ISNUMBER(FIND("8F",ScheduleCompile!F278)),ISNUMBER(FIND("1F",ScheduleCompile!F278)),ISNUMBER(FIND("2F",ScheduleCompile!F278)),ISNUMBER(FIND("3F",ScheduleCompile!F278)),ISNUMBER(FIND("6F",ScheduleCompile!F278)),ISNUMBER(FIND("7F",ScheduleCompile!F278)),ISNUMBER(FIND("9F",ScheduleCompile!F278)),ISNUMBER(FIND("4F",ScheduleCompile!F278))),VALUE(LEFT(ScheduleCompile!F278,FIND("F",ScheduleCompile!F278)-1)),ScheduleCompile!F278)))))),"",IF(ScheduleCompile!F278="Off",0,IF(ScheduleCompile!F278="On",1,IF(ISNUMBER(ScheduleCompile!F278),ScheduleCompile!F278/1,IF(ISTEXT(ScheduleCompile!F278),IF(OR(ISNUMBER(FIND("5F",ScheduleCompile!F278)),ISNUMBER(FIND("0F",ScheduleCompile!F278)),ISNUMBER(FIND("8F",ScheduleCompile!F278)),ISNUMBER(FIND("1F",ScheduleCompile!F278)),ISNUMBER(FIND("2F",ScheduleCompile!F278)),ISNUMBER(FIND("3F",ScheduleCompile!F278)),ISNUMBER(FIND("6F",ScheduleCompile!F278)),ISNUMBER(FIND("7F",ScheduleCompile!F278)),ISNUMBER(FIND("9F",ScheduleCompile!F278)),ISNUMBER(FIND("4F",ScheduleCompile!F278))),VALUE(LEFT(ScheduleCompile!F278,FIND("F",ScheduleCompile!F278)-1)),ScheduleCompile!F278)))))))</f>
        <v>0</v>
      </c>
      <c r="L285" s="1">
        <f>IF(AND(ISERROR(IF(ScheduleCompile!G278="Off",0,IF(ScheduleCompile!G278="On",1,IF(ISNUMBER(ScheduleCompile!G278),ScheduleCompile!G278/1,IF(ISTEXT(ScheduleCompile!G278),IF(OR(ISNUMBER(FIND("5F",ScheduleCompile!G278)),ISNUMBER(FIND("0F",ScheduleCompile!G278)),ISNUMBER(FIND("8F",ScheduleCompile!G278)),ISNUMBER(FIND("1F",ScheduleCompile!G278)),ISNUMBER(FIND("2F",ScheduleCompile!G278)),ISNUMBER(FIND("3F",ScheduleCompile!G278)),ISNUMBER(FIND("6F",ScheduleCompile!G278)),ISNUMBER(FIND("7F",ScheduleCompile!G278)),ISNUMBER(FIND("9F",ScheduleCompile!G278)),ISNUMBER(FIND("4F",ScheduleCompile!G278))),VALUE(LEFT(ScheduleCompile!G278,FIND("F",ScheduleCompile!G278)-1)),ScheduleCompile!G278)))))),ISTEXT(ScheduleCompile!#REF!)),"ENDTABLE",IF(ISERROR(IF(ScheduleCompile!G278="Off",0,IF(ScheduleCompile!G278="On",1,IF(ISNUMBER(ScheduleCompile!G278),ScheduleCompile!G278/1,IF(ISTEXT(ScheduleCompile!G278),IF(OR(ISNUMBER(FIND("5F",ScheduleCompile!G278)),ISNUMBER(FIND("0F",ScheduleCompile!G278)),ISNUMBER(FIND("8F",ScheduleCompile!G278)),ISNUMBER(FIND("1F",ScheduleCompile!G278)),ISNUMBER(FIND("2F",ScheduleCompile!G278)),ISNUMBER(FIND("3F",ScheduleCompile!G278)),ISNUMBER(FIND("6F",ScheduleCompile!G278)),ISNUMBER(FIND("7F",ScheduleCompile!G278)),ISNUMBER(FIND("9F",ScheduleCompile!G278)),ISNUMBER(FIND("4F",ScheduleCompile!G278))),VALUE(LEFT(ScheduleCompile!G278,FIND("F",ScheduleCompile!G278)-1)),ScheduleCompile!G278)))))),"",IF(ScheduleCompile!G278="Off",0,IF(ScheduleCompile!G278="On",1,IF(ISNUMBER(ScheduleCompile!G278),ScheduleCompile!G278/1,IF(ISTEXT(ScheduleCompile!G278),IF(OR(ISNUMBER(FIND("5F",ScheduleCompile!G278)),ISNUMBER(FIND("0F",ScheduleCompile!G278)),ISNUMBER(FIND("8F",ScheduleCompile!G278)),ISNUMBER(FIND("1F",ScheduleCompile!G278)),ISNUMBER(FIND("2F",ScheduleCompile!G278)),ISNUMBER(FIND("3F",ScheduleCompile!G278)),ISNUMBER(FIND("6F",ScheduleCompile!G278)),ISNUMBER(FIND("7F",ScheduleCompile!G278)),ISNUMBER(FIND("9F",ScheduleCompile!G278)),ISNUMBER(FIND("4F",ScheduleCompile!G278))),VALUE(LEFT(ScheduleCompile!G278,FIND("F",ScheduleCompile!G278)-1)),ScheduleCompile!G278)))))))</f>
        <v>0</v>
      </c>
      <c r="M285" s="1">
        <f>IF(AND(ISERROR(IF(ScheduleCompile!H278="Off",0,IF(ScheduleCompile!H278="On",1,IF(ISNUMBER(ScheduleCompile!H278),ScheduleCompile!H278/1,IF(ISTEXT(ScheduleCompile!H278),IF(OR(ISNUMBER(FIND("5F",ScheduleCompile!H278)),ISNUMBER(FIND("0F",ScheduleCompile!H278)),ISNUMBER(FIND("8F",ScheduleCompile!H278)),ISNUMBER(FIND("1F",ScheduleCompile!H278)),ISNUMBER(FIND("2F",ScheduleCompile!H278)),ISNUMBER(FIND("3F",ScheduleCompile!H278)),ISNUMBER(FIND("6F",ScheduleCompile!H278)),ISNUMBER(FIND("7F",ScheduleCompile!H278)),ISNUMBER(FIND("9F",ScheduleCompile!H278)),ISNUMBER(FIND("4F",ScheduleCompile!H278))),VALUE(LEFT(ScheduleCompile!H278,FIND("F",ScheduleCompile!H278)-1)),ScheduleCompile!H278)))))),ISTEXT(ScheduleCompile!#REF!)),"ENDTABLE",IF(ISERROR(IF(ScheduleCompile!H278="Off",0,IF(ScheduleCompile!H278="On",1,IF(ISNUMBER(ScheduleCompile!H278),ScheduleCompile!H278/1,IF(ISTEXT(ScheduleCompile!H278),IF(OR(ISNUMBER(FIND("5F",ScheduleCompile!H278)),ISNUMBER(FIND("0F",ScheduleCompile!H278)),ISNUMBER(FIND("8F",ScheduleCompile!H278)),ISNUMBER(FIND("1F",ScheduleCompile!H278)),ISNUMBER(FIND("2F",ScheduleCompile!H278)),ISNUMBER(FIND("3F",ScheduleCompile!H278)),ISNUMBER(FIND("6F",ScheduleCompile!H278)),ISNUMBER(FIND("7F",ScheduleCompile!H278)),ISNUMBER(FIND("9F",ScheduleCompile!H278)),ISNUMBER(FIND("4F",ScheduleCompile!H278))),VALUE(LEFT(ScheduleCompile!H278,FIND("F",ScheduleCompile!H278)-1)),ScheduleCompile!H278)))))),"",IF(ScheduleCompile!H278="Off",0,IF(ScheduleCompile!H278="On",1,IF(ISNUMBER(ScheduleCompile!H278),ScheduleCompile!H278/1,IF(ISTEXT(ScheduleCompile!H278),IF(OR(ISNUMBER(FIND("5F",ScheduleCompile!H278)),ISNUMBER(FIND("0F",ScheduleCompile!H278)),ISNUMBER(FIND("8F",ScheduleCompile!H278)),ISNUMBER(FIND("1F",ScheduleCompile!H278)),ISNUMBER(FIND("2F",ScheduleCompile!H278)),ISNUMBER(FIND("3F",ScheduleCompile!H278)),ISNUMBER(FIND("6F",ScheduleCompile!H278)),ISNUMBER(FIND("7F",ScheduleCompile!H278)),ISNUMBER(FIND("9F",ScheduleCompile!H278)),ISNUMBER(FIND("4F",ScheduleCompile!H278))),VALUE(LEFT(ScheduleCompile!H278,FIND("F",ScheduleCompile!H278)-1)),ScheduleCompile!H278)))))))</f>
        <v>0</v>
      </c>
      <c r="N285" s="1">
        <f>IF(AND(ISERROR(IF(ScheduleCompile!I278="Off",0,IF(ScheduleCompile!I278="On",1,IF(ISNUMBER(ScheduleCompile!I278),ScheduleCompile!I278/1,IF(ISTEXT(ScheduleCompile!I278),IF(OR(ISNUMBER(FIND("5F",ScheduleCompile!I278)),ISNUMBER(FIND("0F",ScheduleCompile!I278)),ISNUMBER(FIND("8F",ScheduleCompile!I278)),ISNUMBER(FIND("1F",ScheduleCompile!I278)),ISNUMBER(FIND("2F",ScheduleCompile!I278)),ISNUMBER(FIND("3F",ScheduleCompile!I278)),ISNUMBER(FIND("6F",ScheduleCompile!I278)),ISNUMBER(FIND("7F",ScheduleCompile!I278)),ISNUMBER(FIND("9F",ScheduleCompile!I278)),ISNUMBER(FIND("4F",ScheduleCompile!I278))),VALUE(LEFT(ScheduleCompile!I278,FIND("F",ScheduleCompile!I278)-1)),ScheduleCompile!I278)))))),ISTEXT(ScheduleCompile!#REF!)),"ENDTABLE",IF(ISERROR(IF(ScheduleCompile!I278="Off",0,IF(ScheduleCompile!I278="On",1,IF(ISNUMBER(ScheduleCompile!I278),ScheduleCompile!I278/1,IF(ISTEXT(ScheduleCompile!I278),IF(OR(ISNUMBER(FIND("5F",ScheduleCompile!I278)),ISNUMBER(FIND("0F",ScheduleCompile!I278)),ISNUMBER(FIND("8F",ScheduleCompile!I278)),ISNUMBER(FIND("1F",ScheduleCompile!I278)),ISNUMBER(FIND("2F",ScheduleCompile!I278)),ISNUMBER(FIND("3F",ScheduleCompile!I278)),ISNUMBER(FIND("6F",ScheduleCompile!I278)),ISNUMBER(FIND("7F",ScheduleCompile!I278)),ISNUMBER(FIND("9F",ScheduleCompile!I278)),ISNUMBER(FIND("4F",ScheduleCompile!I278))),VALUE(LEFT(ScheduleCompile!I278,FIND("F",ScheduleCompile!I278)-1)),ScheduleCompile!I278)))))),"",IF(ScheduleCompile!I278="Off",0,IF(ScheduleCompile!I278="On",1,IF(ISNUMBER(ScheduleCompile!I278),ScheduleCompile!I278/1,IF(ISTEXT(ScheduleCompile!I278),IF(OR(ISNUMBER(FIND("5F",ScheduleCompile!I278)),ISNUMBER(FIND("0F",ScheduleCompile!I278)),ISNUMBER(FIND("8F",ScheduleCompile!I278)),ISNUMBER(FIND("1F",ScheduleCompile!I278)),ISNUMBER(FIND("2F",ScheduleCompile!I278)),ISNUMBER(FIND("3F",ScheduleCompile!I278)),ISNUMBER(FIND("6F",ScheduleCompile!I278)),ISNUMBER(FIND("7F",ScheduleCompile!I278)),ISNUMBER(FIND("9F",ScheduleCompile!I278)),ISNUMBER(FIND("4F",ScheduleCompile!I278))),VALUE(LEFT(ScheduleCompile!I278,FIND("F",ScheduleCompile!I278)-1)),ScheduleCompile!I278)))))))</f>
        <v>0.5</v>
      </c>
      <c r="O285" s="1">
        <f>IF(AND(ISERROR(IF(ScheduleCompile!J278="Off",0,IF(ScheduleCompile!J278="On",1,IF(ISNUMBER(ScheduleCompile!J278),ScheduleCompile!J278/1,IF(ISTEXT(ScheduleCompile!J278),IF(OR(ISNUMBER(FIND("5F",ScheduleCompile!J278)),ISNUMBER(FIND("0F",ScheduleCompile!J278)),ISNUMBER(FIND("8F",ScheduleCompile!J278)),ISNUMBER(FIND("1F",ScheduleCompile!J278)),ISNUMBER(FIND("2F",ScheduleCompile!J278)),ISNUMBER(FIND("3F",ScheduleCompile!J278)),ISNUMBER(FIND("6F",ScheduleCompile!J278)),ISNUMBER(FIND("7F",ScheduleCompile!J278)),ISNUMBER(FIND("9F",ScheduleCompile!J278)),ISNUMBER(FIND("4F",ScheduleCompile!J278))),VALUE(LEFT(ScheduleCompile!J278,FIND("F",ScheduleCompile!J278)-1)),ScheduleCompile!J278)))))),ISTEXT(ScheduleCompile!#REF!)),"ENDTABLE",IF(ISERROR(IF(ScheduleCompile!J278="Off",0,IF(ScheduleCompile!J278="On",1,IF(ISNUMBER(ScheduleCompile!J278),ScheduleCompile!J278/1,IF(ISTEXT(ScheduleCompile!J278),IF(OR(ISNUMBER(FIND("5F",ScheduleCompile!J278)),ISNUMBER(FIND("0F",ScheduleCompile!J278)),ISNUMBER(FIND("8F",ScheduleCompile!J278)),ISNUMBER(FIND("1F",ScheduleCompile!J278)),ISNUMBER(FIND("2F",ScheduleCompile!J278)),ISNUMBER(FIND("3F",ScheduleCompile!J278)),ISNUMBER(FIND("6F",ScheduleCompile!J278)),ISNUMBER(FIND("7F",ScheduleCompile!J278)),ISNUMBER(FIND("9F",ScheduleCompile!J278)),ISNUMBER(FIND("4F",ScheduleCompile!J278))),VALUE(LEFT(ScheduleCompile!J278,FIND("F",ScheduleCompile!J278)-1)),ScheduleCompile!J278)))))),"",IF(ScheduleCompile!J278="Off",0,IF(ScheduleCompile!J278="On",1,IF(ISNUMBER(ScheduleCompile!J278),ScheduleCompile!J278/1,IF(ISTEXT(ScheduleCompile!J278),IF(OR(ISNUMBER(FIND("5F",ScheduleCompile!J278)),ISNUMBER(FIND("0F",ScheduleCompile!J278)),ISNUMBER(FIND("8F",ScheduleCompile!J278)),ISNUMBER(FIND("1F",ScheduleCompile!J278)),ISNUMBER(FIND("2F",ScheduleCompile!J278)),ISNUMBER(FIND("3F",ScheduleCompile!J278)),ISNUMBER(FIND("6F",ScheduleCompile!J278)),ISNUMBER(FIND("7F",ScheduleCompile!J278)),ISNUMBER(FIND("9F",ScheduleCompile!J278)),ISNUMBER(FIND("4F",ScheduleCompile!J278))),VALUE(LEFT(ScheduleCompile!J278,FIND("F",ScheduleCompile!J278)-1)),ScheduleCompile!J278)))))))</f>
        <v>0.5</v>
      </c>
      <c r="P285" s="1">
        <f>IF(AND(ISERROR(IF(ScheduleCompile!K278="Off",0,IF(ScheduleCompile!K278="On",1,IF(ISNUMBER(ScheduleCompile!K278),ScheduleCompile!K278/1,IF(ISTEXT(ScheduleCompile!K278),IF(OR(ISNUMBER(FIND("5F",ScheduleCompile!K278)),ISNUMBER(FIND("0F",ScheduleCompile!K278)),ISNUMBER(FIND("8F",ScheduleCompile!K278)),ISNUMBER(FIND("1F",ScheduleCompile!K278)),ISNUMBER(FIND("2F",ScheduleCompile!K278)),ISNUMBER(FIND("3F",ScheduleCompile!K278)),ISNUMBER(FIND("6F",ScheduleCompile!K278)),ISNUMBER(FIND("7F",ScheduleCompile!K278)),ISNUMBER(FIND("9F",ScheduleCompile!K278)),ISNUMBER(FIND("4F",ScheduleCompile!K278))),VALUE(LEFT(ScheduleCompile!K278,FIND("F",ScheduleCompile!K278)-1)),ScheduleCompile!K278)))))),ISTEXT(ScheduleCompile!#REF!)),"ENDTABLE",IF(ISERROR(IF(ScheduleCompile!K278="Off",0,IF(ScheduleCompile!K278="On",1,IF(ISNUMBER(ScheduleCompile!K278),ScheduleCompile!K278/1,IF(ISTEXT(ScheduleCompile!K278),IF(OR(ISNUMBER(FIND("5F",ScheduleCompile!K278)),ISNUMBER(FIND("0F",ScheduleCompile!K278)),ISNUMBER(FIND("8F",ScheduleCompile!K278)),ISNUMBER(FIND("1F",ScheduleCompile!K278)),ISNUMBER(FIND("2F",ScheduleCompile!K278)),ISNUMBER(FIND("3F",ScheduleCompile!K278)),ISNUMBER(FIND("6F",ScheduleCompile!K278)),ISNUMBER(FIND("7F",ScheduleCompile!K278)),ISNUMBER(FIND("9F",ScheduleCompile!K278)),ISNUMBER(FIND("4F",ScheduleCompile!K278))),VALUE(LEFT(ScheduleCompile!K278,FIND("F",ScheduleCompile!K278)-1)),ScheduleCompile!K278)))))),"",IF(ScheduleCompile!K278="Off",0,IF(ScheduleCompile!K278="On",1,IF(ISNUMBER(ScheduleCompile!K278),ScheduleCompile!K278/1,IF(ISTEXT(ScheduleCompile!K278),IF(OR(ISNUMBER(FIND("5F",ScheduleCompile!K278)),ISNUMBER(FIND("0F",ScheduleCompile!K278)),ISNUMBER(FIND("8F",ScheduleCompile!K278)),ISNUMBER(FIND("1F",ScheduleCompile!K278)),ISNUMBER(FIND("2F",ScheduleCompile!K278)),ISNUMBER(FIND("3F",ScheduleCompile!K278)),ISNUMBER(FIND("6F",ScheduleCompile!K278)),ISNUMBER(FIND("7F",ScheduleCompile!K278)),ISNUMBER(FIND("9F",ScheduleCompile!K278)),ISNUMBER(FIND("4F",ScheduleCompile!K278))),VALUE(LEFT(ScheduleCompile!K278,FIND("F",ScheduleCompile!K278)-1)),ScheduleCompile!K278)))))))</f>
        <v>0.5</v>
      </c>
      <c r="Q285" s="1">
        <f>IF(AND(ISERROR(IF(ScheduleCompile!L278="Off",0,IF(ScheduleCompile!L278="On",1,IF(ISNUMBER(ScheduleCompile!L278),ScheduleCompile!L278/1,IF(ISTEXT(ScheduleCompile!L278),IF(OR(ISNUMBER(FIND("5F",ScheduleCompile!L278)),ISNUMBER(FIND("0F",ScheduleCompile!L278)),ISNUMBER(FIND("8F",ScheduleCompile!L278)),ISNUMBER(FIND("1F",ScheduleCompile!L278)),ISNUMBER(FIND("2F",ScheduleCompile!L278)),ISNUMBER(FIND("3F",ScheduleCompile!L278)),ISNUMBER(FIND("6F",ScheduleCompile!L278)),ISNUMBER(FIND("7F",ScheduleCompile!L278)),ISNUMBER(FIND("9F",ScheduleCompile!L278)),ISNUMBER(FIND("4F",ScheduleCompile!L278))),VALUE(LEFT(ScheduleCompile!L278,FIND("F",ScheduleCompile!L278)-1)),ScheduleCompile!L278)))))),ISTEXT(ScheduleCompile!#REF!)),"ENDTABLE",IF(ISERROR(IF(ScheduleCompile!L278="Off",0,IF(ScheduleCompile!L278="On",1,IF(ISNUMBER(ScheduleCompile!L278),ScheduleCompile!L278/1,IF(ISTEXT(ScheduleCompile!L278),IF(OR(ISNUMBER(FIND("5F",ScheduleCompile!L278)),ISNUMBER(FIND("0F",ScheduleCompile!L278)),ISNUMBER(FIND("8F",ScheduleCompile!L278)),ISNUMBER(FIND("1F",ScheduleCompile!L278)),ISNUMBER(FIND("2F",ScheduleCompile!L278)),ISNUMBER(FIND("3F",ScheduleCompile!L278)),ISNUMBER(FIND("6F",ScheduleCompile!L278)),ISNUMBER(FIND("7F",ScheduleCompile!L278)),ISNUMBER(FIND("9F",ScheduleCompile!L278)),ISNUMBER(FIND("4F",ScheduleCompile!L278))),VALUE(LEFT(ScheduleCompile!L278,FIND("F",ScheduleCompile!L278)-1)),ScheduleCompile!L278)))))),"",IF(ScheduleCompile!L278="Off",0,IF(ScheduleCompile!L278="On",1,IF(ISNUMBER(ScheduleCompile!L278),ScheduleCompile!L278/1,IF(ISTEXT(ScheduleCompile!L278),IF(OR(ISNUMBER(FIND("5F",ScheduleCompile!L278)),ISNUMBER(FIND("0F",ScheduleCompile!L278)),ISNUMBER(FIND("8F",ScheduleCompile!L278)),ISNUMBER(FIND("1F",ScheduleCompile!L278)),ISNUMBER(FIND("2F",ScheduleCompile!L278)),ISNUMBER(FIND("3F",ScheduleCompile!L278)),ISNUMBER(FIND("6F",ScheduleCompile!L278)),ISNUMBER(FIND("7F",ScheduleCompile!L278)),ISNUMBER(FIND("9F",ScheduleCompile!L278)),ISNUMBER(FIND("4F",ScheduleCompile!L278))),VALUE(LEFT(ScheduleCompile!L278,FIND("F",ScheduleCompile!L278)-1)),ScheduleCompile!L278)))))))</f>
        <v>0.9</v>
      </c>
      <c r="R285" s="1">
        <f>IF(AND(ISERROR(IF(ScheduleCompile!M278="Off",0,IF(ScheduleCompile!M278="On",1,IF(ISNUMBER(ScheduleCompile!M278),ScheduleCompile!M278/1,IF(ISTEXT(ScheduleCompile!M278),IF(OR(ISNUMBER(FIND("5F",ScheduleCompile!M278)),ISNUMBER(FIND("0F",ScheduleCompile!M278)),ISNUMBER(FIND("8F",ScheduleCompile!M278)),ISNUMBER(FIND("1F",ScheduleCompile!M278)),ISNUMBER(FIND("2F",ScheduleCompile!M278)),ISNUMBER(FIND("3F",ScheduleCompile!M278)),ISNUMBER(FIND("6F",ScheduleCompile!M278)),ISNUMBER(FIND("7F",ScheduleCompile!M278)),ISNUMBER(FIND("9F",ScheduleCompile!M278)),ISNUMBER(FIND("4F",ScheduleCompile!M278))),VALUE(LEFT(ScheduleCompile!M278,FIND("F",ScheduleCompile!M278)-1)),ScheduleCompile!M278)))))),ISTEXT(ScheduleCompile!#REF!)),"ENDTABLE",IF(ISERROR(IF(ScheduleCompile!M278="Off",0,IF(ScheduleCompile!M278="On",1,IF(ISNUMBER(ScheduleCompile!M278),ScheduleCompile!M278/1,IF(ISTEXT(ScheduleCompile!M278),IF(OR(ISNUMBER(FIND("5F",ScheduleCompile!M278)),ISNUMBER(FIND("0F",ScheduleCompile!M278)),ISNUMBER(FIND("8F",ScheduleCompile!M278)),ISNUMBER(FIND("1F",ScheduleCompile!M278)),ISNUMBER(FIND("2F",ScheduleCompile!M278)),ISNUMBER(FIND("3F",ScheduleCompile!M278)),ISNUMBER(FIND("6F",ScheduleCompile!M278)),ISNUMBER(FIND("7F",ScheduleCompile!M278)),ISNUMBER(FIND("9F",ScheduleCompile!M278)),ISNUMBER(FIND("4F",ScheduleCompile!M278))),VALUE(LEFT(ScheduleCompile!M278,FIND("F",ScheduleCompile!M278)-1)),ScheduleCompile!M278)))))),"",IF(ScheduleCompile!M278="Off",0,IF(ScheduleCompile!M278="On",1,IF(ISNUMBER(ScheduleCompile!M278),ScheduleCompile!M278/1,IF(ISTEXT(ScheduleCompile!M278),IF(OR(ISNUMBER(FIND("5F",ScheduleCompile!M278)),ISNUMBER(FIND("0F",ScheduleCompile!M278)),ISNUMBER(FIND("8F",ScheduleCompile!M278)),ISNUMBER(FIND("1F",ScheduleCompile!M278)),ISNUMBER(FIND("2F",ScheduleCompile!M278)),ISNUMBER(FIND("3F",ScheduleCompile!M278)),ISNUMBER(FIND("6F",ScheduleCompile!M278)),ISNUMBER(FIND("7F",ScheduleCompile!M278)),ISNUMBER(FIND("9F",ScheduleCompile!M278)),ISNUMBER(FIND("4F",ScheduleCompile!M278))),VALUE(LEFT(ScheduleCompile!M278,FIND("F",ScheduleCompile!M278)-1)),ScheduleCompile!M278)))))))</f>
        <v>0.9</v>
      </c>
      <c r="S285" s="1">
        <f>IF(AND(ISERROR(IF(ScheduleCompile!N278="Off",0,IF(ScheduleCompile!N278="On",1,IF(ISNUMBER(ScheduleCompile!N278),ScheduleCompile!N278/1,IF(ISTEXT(ScheduleCompile!N278),IF(OR(ISNUMBER(FIND("5F",ScheduleCompile!N278)),ISNUMBER(FIND("0F",ScheduleCompile!N278)),ISNUMBER(FIND("8F",ScheduleCompile!N278)),ISNUMBER(FIND("1F",ScheduleCompile!N278)),ISNUMBER(FIND("2F",ScheduleCompile!N278)),ISNUMBER(FIND("3F",ScheduleCompile!N278)),ISNUMBER(FIND("6F",ScheduleCompile!N278)),ISNUMBER(FIND("7F",ScheduleCompile!N278)),ISNUMBER(FIND("9F",ScheduleCompile!N278)),ISNUMBER(FIND("4F",ScheduleCompile!N278))),VALUE(LEFT(ScheduleCompile!N278,FIND("F",ScheduleCompile!N278)-1)),ScheduleCompile!N278)))))),ISTEXT(ScheduleCompile!#REF!)),"ENDTABLE",IF(ISERROR(IF(ScheduleCompile!N278="Off",0,IF(ScheduleCompile!N278="On",1,IF(ISNUMBER(ScheduleCompile!N278),ScheduleCompile!N278/1,IF(ISTEXT(ScheduleCompile!N278),IF(OR(ISNUMBER(FIND("5F",ScheduleCompile!N278)),ISNUMBER(FIND("0F",ScheduleCompile!N278)),ISNUMBER(FIND("8F",ScheduleCompile!N278)),ISNUMBER(FIND("1F",ScheduleCompile!N278)),ISNUMBER(FIND("2F",ScheduleCompile!N278)),ISNUMBER(FIND("3F",ScheduleCompile!N278)),ISNUMBER(FIND("6F",ScheduleCompile!N278)),ISNUMBER(FIND("7F",ScheduleCompile!N278)),ISNUMBER(FIND("9F",ScheduleCompile!N278)),ISNUMBER(FIND("4F",ScheduleCompile!N278))),VALUE(LEFT(ScheduleCompile!N278,FIND("F",ScheduleCompile!N278)-1)),ScheduleCompile!N278)))))),"",IF(ScheduleCompile!N278="Off",0,IF(ScheduleCompile!N278="On",1,IF(ISNUMBER(ScheduleCompile!N278),ScheduleCompile!N278/1,IF(ISTEXT(ScheduleCompile!N278),IF(OR(ISNUMBER(FIND("5F",ScheduleCompile!N278)),ISNUMBER(FIND("0F",ScheduleCompile!N278)),ISNUMBER(FIND("8F",ScheduleCompile!N278)),ISNUMBER(FIND("1F",ScheduleCompile!N278)),ISNUMBER(FIND("2F",ScheduleCompile!N278)),ISNUMBER(FIND("3F",ScheduleCompile!N278)),ISNUMBER(FIND("6F",ScheduleCompile!N278)),ISNUMBER(FIND("7F",ScheduleCompile!N278)),ISNUMBER(FIND("9F",ScheduleCompile!N278)),ISNUMBER(FIND("4F",ScheduleCompile!N278))),VALUE(LEFT(ScheduleCompile!N278,FIND("F",ScheduleCompile!N278)-1)),ScheduleCompile!N278)))))))</f>
        <v>0.9</v>
      </c>
      <c r="T285" s="1">
        <f>IF(AND(ISERROR(IF(ScheduleCompile!O278="Off",0,IF(ScheduleCompile!O278="On",1,IF(ISNUMBER(ScheduleCompile!O278),ScheduleCompile!O278/1,IF(ISTEXT(ScheduleCompile!O278),IF(OR(ISNUMBER(FIND("5F",ScheduleCompile!O278)),ISNUMBER(FIND("0F",ScheduleCompile!O278)),ISNUMBER(FIND("8F",ScheduleCompile!O278)),ISNUMBER(FIND("1F",ScheduleCompile!O278)),ISNUMBER(FIND("2F",ScheduleCompile!O278)),ISNUMBER(FIND("3F",ScheduleCompile!O278)),ISNUMBER(FIND("6F",ScheduleCompile!O278)),ISNUMBER(FIND("7F",ScheduleCompile!O278)),ISNUMBER(FIND("9F",ScheduleCompile!O278)),ISNUMBER(FIND("4F",ScheduleCompile!O278))),VALUE(LEFT(ScheduleCompile!O278,FIND("F",ScheduleCompile!O278)-1)),ScheduleCompile!O278)))))),ISTEXT(ScheduleCompile!#REF!)),"ENDTABLE",IF(ISERROR(IF(ScheduleCompile!O278="Off",0,IF(ScheduleCompile!O278="On",1,IF(ISNUMBER(ScheduleCompile!O278),ScheduleCompile!O278/1,IF(ISTEXT(ScheduleCompile!O278),IF(OR(ISNUMBER(FIND("5F",ScheduleCompile!O278)),ISNUMBER(FIND("0F",ScheduleCompile!O278)),ISNUMBER(FIND("8F",ScheduleCompile!O278)),ISNUMBER(FIND("1F",ScheduleCompile!O278)),ISNUMBER(FIND("2F",ScheduleCompile!O278)),ISNUMBER(FIND("3F",ScheduleCompile!O278)),ISNUMBER(FIND("6F",ScheduleCompile!O278)),ISNUMBER(FIND("7F",ScheduleCompile!O278)),ISNUMBER(FIND("9F",ScheduleCompile!O278)),ISNUMBER(FIND("4F",ScheduleCompile!O278))),VALUE(LEFT(ScheduleCompile!O278,FIND("F",ScheduleCompile!O278)-1)),ScheduleCompile!O278)))))),"",IF(ScheduleCompile!O278="Off",0,IF(ScheduleCompile!O278="On",1,IF(ISNUMBER(ScheduleCompile!O278),ScheduleCompile!O278/1,IF(ISTEXT(ScheduleCompile!O278),IF(OR(ISNUMBER(FIND("5F",ScheduleCompile!O278)),ISNUMBER(FIND("0F",ScheduleCompile!O278)),ISNUMBER(FIND("8F",ScheduleCompile!O278)),ISNUMBER(FIND("1F",ScheduleCompile!O278)),ISNUMBER(FIND("2F",ScheduleCompile!O278)),ISNUMBER(FIND("3F",ScheduleCompile!O278)),ISNUMBER(FIND("6F",ScheduleCompile!O278)),ISNUMBER(FIND("7F",ScheduleCompile!O278)),ISNUMBER(FIND("9F",ScheduleCompile!O278)),ISNUMBER(FIND("4F",ScheduleCompile!O278))),VALUE(LEFT(ScheduleCompile!O278,FIND("F",ScheduleCompile!O278)-1)),ScheduleCompile!O278)))))))</f>
        <v>0.9</v>
      </c>
      <c r="U285" s="1">
        <f>IF(AND(ISERROR(IF(ScheduleCompile!P278="Off",0,IF(ScheduleCompile!P278="On",1,IF(ISNUMBER(ScheduleCompile!P278),ScheduleCompile!P278/1,IF(ISTEXT(ScheduleCompile!P278),IF(OR(ISNUMBER(FIND("5F",ScheduleCompile!P278)),ISNUMBER(FIND("0F",ScheduleCompile!P278)),ISNUMBER(FIND("8F",ScheduleCompile!P278)),ISNUMBER(FIND("1F",ScheduleCompile!P278)),ISNUMBER(FIND("2F",ScheduleCompile!P278)),ISNUMBER(FIND("3F",ScheduleCompile!P278)),ISNUMBER(FIND("6F",ScheduleCompile!P278)),ISNUMBER(FIND("7F",ScheduleCompile!P278)),ISNUMBER(FIND("9F",ScheduleCompile!P278)),ISNUMBER(FIND("4F",ScheduleCompile!P278))),VALUE(LEFT(ScheduleCompile!P278,FIND("F",ScheduleCompile!P278)-1)),ScheduleCompile!P278)))))),ISTEXT(ScheduleCompile!#REF!)),"ENDTABLE",IF(ISERROR(IF(ScheduleCompile!P278="Off",0,IF(ScheduleCompile!P278="On",1,IF(ISNUMBER(ScheduleCompile!P278),ScheduleCompile!P278/1,IF(ISTEXT(ScheduleCompile!P278),IF(OR(ISNUMBER(FIND("5F",ScheduleCompile!P278)),ISNUMBER(FIND("0F",ScheduleCompile!P278)),ISNUMBER(FIND("8F",ScheduleCompile!P278)),ISNUMBER(FIND("1F",ScheduleCompile!P278)),ISNUMBER(FIND("2F",ScheduleCompile!P278)),ISNUMBER(FIND("3F",ScheduleCompile!P278)),ISNUMBER(FIND("6F",ScheduleCompile!P278)),ISNUMBER(FIND("7F",ScheduleCompile!P278)),ISNUMBER(FIND("9F",ScheduleCompile!P278)),ISNUMBER(FIND("4F",ScheduleCompile!P278))),VALUE(LEFT(ScheduleCompile!P278,FIND("F",ScheduleCompile!P278)-1)),ScheduleCompile!P278)))))),"",IF(ScheduleCompile!P278="Off",0,IF(ScheduleCompile!P278="On",1,IF(ISNUMBER(ScheduleCompile!P278),ScheduleCompile!P278/1,IF(ISTEXT(ScheduleCompile!P278),IF(OR(ISNUMBER(FIND("5F",ScheduleCompile!P278)),ISNUMBER(FIND("0F",ScheduleCompile!P278)),ISNUMBER(FIND("8F",ScheduleCompile!P278)),ISNUMBER(FIND("1F",ScheduleCompile!P278)),ISNUMBER(FIND("2F",ScheduleCompile!P278)),ISNUMBER(FIND("3F",ScheduleCompile!P278)),ISNUMBER(FIND("6F",ScheduleCompile!P278)),ISNUMBER(FIND("7F",ScheduleCompile!P278)),ISNUMBER(FIND("9F",ScheduleCompile!P278)),ISNUMBER(FIND("4F",ScheduleCompile!P278))),VALUE(LEFT(ScheduleCompile!P278,FIND("F",ScheduleCompile!P278)-1)),ScheduleCompile!P278)))))))</f>
        <v>0.75</v>
      </c>
      <c r="V285" s="1">
        <f>IF(AND(ISERROR(IF(ScheduleCompile!Q278="Off",0,IF(ScheduleCompile!Q278="On",1,IF(ISNUMBER(ScheduleCompile!Q278),ScheduleCompile!Q278/1,IF(ISTEXT(ScheduleCompile!Q278),IF(OR(ISNUMBER(FIND("5F",ScheduleCompile!Q278)),ISNUMBER(FIND("0F",ScheduleCompile!Q278)),ISNUMBER(FIND("8F",ScheduleCompile!Q278)),ISNUMBER(FIND("1F",ScheduleCompile!Q278)),ISNUMBER(FIND("2F",ScheduleCompile!Q278)),ISNUMBER(FIND("3F",ScheduleCompile!Q278)),ISNUMBER(FIND("6F",ScheduleCompile!Q278)),ISNUMBER(FIND("7F",ScheduleCompile!Q278)),ISNUMBER(FIND("9F",ScheduleCompile!Q278)),ISNUMBER(FIND("4F",ScheduleCompile!Q278))),VALUE(LEFT(ScheduleCompile!Q278,FIND("F",ScheduleCompile!Q278)-1)),ScheduleCompile!Q278)))))),ISTEXT(ScheduleCompile!#REF!)),"ENDTABLE",IF(ISERROR(IF(ScheduleCompile!Q278="Off",0,IF(ScheduleCompile!Q278="On",1,IF(ISNUMBER(ScheduleCompile!Q278),ScheduleCompile!Q278/1,IF(ISTEXT(ScheduleCompile!Q278),IF(OR(ISNUMBER(FIND("5F",ScheduleCompile!Q278)),ISNUMBER(FIND("0F",ScheduleCompile!Q278)),ISNUMBER(FIND("8F",ScheduleCompile!Q278)),ISNUMBER(FIND("1F",ScheduleCompile!Q278)),ISNUMBER(FIND("2F",ScheduleCompile!Q278)),ISNUMBER(FIND("3F",ScheduleCompile!Q278)),ISNUMBER(FIND("6F",ScheduleCompile!Q278)),ISNUMBER(FIND("7F",ScheduleCompile!Q278)),ISNUMBER(FIND("9F",ScheduleCompile!Q278)),ISNUMBER(FIND("4F",ScheduleCompile!Q278))),VALUE(LEFT(ScheduleCompile!Q278,FIND("F",ScheduleCompile!Q278)-1)),ScheduleCompile!Q278)))))),"",IF(ScheduleCompile!Q278="Off",0,IF(ScheduleCompile!Q278="On",1,IF(ISNUMBER(ScheduleCompile!Q278),ScheduleCompile!Q278/1,IF(ISTEXT(ScheduleCompile!Q278),IF(OR(ISNUMBER(FIND("5F",ScheduleCompile!Q278)),ISNUMBER(FIND("0F",ScheduleCompile!Q278)),ISNUMBER(FIND("8F",ScheduleCompile!Q278)),ISNUMBER(FIND("1F",ScheduleCompile!Q278)),ISNUMBER(FIND("2F",ScheduleCompile!Q278)),ISNUMBER(FIND("3F",ScheduleCompile!Q278)),ISNUMBER(FIND("6F",ScheduleCompile!Q278)),ISNUMBER(FIND("7F",ScheduleCompile!Q278)),ISNUMBER(FIND("9F",ScheduleCompile!Q278)),ISNUMBER(FIND("4F",ScheduleCompile!Q278))),VALUE(LEFT(ScheduleCompile!Q278,FIND("F",ScheduleCompile!Q278)-1)),ScheduleCompile!Q278)))))))</f>
        <v>0.75</v>
      </c>
      <c r="W285" s="1">
        <f>IF(AND(ISERROR(IF(ScheduleCompile!R278="Off",0,IF(ScheduleCompile!R278="On",1,IF(ISNUMBER(ScheduleCompile!R278),ScheduleCompile!R278/1,IF(ISTEXT(ScheduleCompile!R278),IF(OR(ISNUMBER(FIND("5F",ScheduleCompile!R278)),ISNUMBER(FIND("0F",ScheduleCompile!R278)),ISNUMBER(FIND("8F",ScheduleCompile!R278)),ISNUMBER(FIND("1F",ScheduleCompile!R278)),ISNUMBER(FIND("2F",ScheduleCompile!R278)),ISNUMBER(FIND("3F",ScheduleCompile!R278)),ISNUMBER(FIND("6F",ScheduleCompile!R278)),ISNUMBER(FIND("7F",ScheduleCompile!R278)),ISNUMBER(FIND("9F",ScheduleCompile!R278)),ISNUMBER(FIND("4F",ScheduleCompile!R278))),VALUE(LEFT(ScheduleCompile!R278,FIND("F",ScheduleCompile!R278)-1)),ScheduleCompile!R278)))))),ISTEXT(ScheduleCompile!#REF!)),"ENDTABLE",IF(ISERROR(IF(ScheduleCompile!R278="Off",0,IF(ScheduleCompile!R278="On",1,IF(ISNUMBER(ScheduleCompile!R278),ScheduleCompile!R278/1,IF(ISTEXT(ScheduleCompile!R278),IF(OR(ISNUMBER(FIND("5F",ScheduleCompile!R278)),ISNUMBER(FIND("0F",ScheduleCompile!R278)),ISNUMBER(FIND("8F",ScheduleCompile!R278)),ISNUMBER(FIND("1F",ScheduleCompile!R278)),ISNUMBER(FIND("2F",ScheduleCompile!R278)),ISNUMBER(FIND("3F",ScheduleCompile!R278)),ISNUMBER(FIND("6F",ScheduleCompile!R278)),ISNUMBER(FIND("7F",ScheduleCompile!R278)),ISNUMBER(FIND("9F",ScheduleCompile!R278)),ISNUMBER(FIND("4F",ScheduleCompile!R278))),VALUE(LEFT(ScheduleCompile!R278,FIND("F",ScheduleCompile!R278)-1)),ScheduleCompile!R278)))))),"",IF(ScheduleCompile!R278="Off",0,IF(ScheduleCompile!R278="On",1,IF(ISNUMBER(ScheduleCompile!R278),ScheduleCompile!R278/1,IF(ISTEXT(ScheduleCompile!R278),IF(OR(ISNUMBER(FIND("5F",ScheduleCompile!R278)),ISNUMBER(FIND("0F",ScheduleCompile!R278)),ISNUMBER(FIND("8F",ScheduleCompile!R278)),ISNUMBER(FIND("1F",ScheduleCompile!R278)),ISNUMBER(FIND("2F",ScheduleCompile!R278)),ISNUMBER(FIND("3F",ScheduleCompile!R278)),ISNUMBER(FIND("6F",ScheduleCompile!R278)),ISNUMBER(FIND("7F",ScheduleCompile!R278)),ISNUMBER(FIND("9F",ScheduleCompile!R278)),ISNUMBER(FIND("4F",ScheduleCompile!R278))),VALUE(LEFT(ScheduleCompile!R278,FIND("F",ScheduleCompile!R278)-1)),ScheduleCompile!R278)))))))</f>
        <v>0.75</v>
      </c>
      <c r="X285" s="1">
        <f>IF(AND(ISERROR(IF(ScheduleCompile!S278="Off",0,IF(ScheduleCompile!S278="On",1,IF(ISNUMBER(ScheduleCompile!S278),ScheduleCompile!S278/1,IF(ISTEXT(ScheduleCompile!S278),IF(OR(ISNUMBER(FIND("5F",ScheduleCompile!S278)),ISNUMBER(FIND("0F",ScheduleCompile!S278)),ISNUMBER(FIND("8F",ScheduleCompile!S278)),ISNUMBER(FIND("1F",ScheduleCompile!S278)),ISNUMBER(FIND("2F",ScheduleCompile!S278)),ISNUMBER(FIND("3F",ScheduleCompile!S278)),ISNUMBER(FIND("6F",ScheduleCompile!S278)),ISNUMBER(FIND("7F",ScheduleCompile!S278)),ISNUMBER(FIND("9F",ScheduleCompile!S278)),ISNUMBER(FIND("4F",ScheduleCompile!S278))),VALUE(LEFT(ScheduleCompile!S278,FIND("F",ScheduleCompile!S278)-1)),ScheduleCompile!S278)))))),ISTEXT(ScheduleCompile!#REF!)),"ENDTABLE",IF(ISERROR(IF(ScheduleCompile!S278="Off",0,IF(ScheduleCompile!S278="On",1,IF(ISNUMBER(ScheduleCompile!S278),ScheduleCompile!S278/1,IF(ISTEXT(ScheduleCompile!S278),IF(OR(ISNUMBER(FIND("5F",ScheduleCompile!S278)),ISNUMBER(FIND("0F",ScheduleCompile!S278)),ISNUMBER(FIND("8F",ScheduleCompile!S278)),ISNUMBER(FIND("1F",ScheduleCompile!S278)),ISNUMBER(FIND("2F",ScheduleCompile!S278)),ISNUMBER(FIND("3F",ScheduleCompile!S278)),ISNUMBER(FIND("6F",ScheduleCompile!S278)),ISNUMBER(FIND("7F",ScheduleCompile!S278)),ISNUMBER(FIND("9F",ScheduleCompile!S278)),ISNUMBER(FIND("4F",ScheduleCompile!S278))),VALUE(LEFT(ScheduleCompile!S278,FIND("F",ScheduleCompile!S278)-1)),ScheduleCompile!S278)))))),"",IF(ScheduleCompile!S278="Off",0,IF(ScheduleCompile!S278="On",1,IF(ISNUMBER(ScheduleCompile!S278),ScheduleCompile!S278/1,IF(ISTEXT(ScheduleCompile!S278),IF(OR(ISNUMBER(FIND("5F",ScheduleCompile!S278)),ISNUMBER(FIND("0F",ScheduleCompile!S278)),ISNUMBER(FIND("8F",ScheduleCompile!S278)),ISNUMBER(FIND("1F",ScheduleCompile!S278)),ISNUMBER(FIND("2F",ScheduleCompile!S278)),ISNUMBER(FIND("3F",ScheduleCompile!S278)),ISNUMBER(FIND("6F",ScheduleCompile!S278)),ISNUMBER(FIND("7F",ScheduleCompile!S278)),ISNUMBER(FIND("9F",ScheduleCompile!S278)),ISNUMBER(FIND("4F",ScheduleCompile!S278))),VALUE(LEFT(ScheduleCompile!S278,FIND("F",ScheduleCompile!S278)-1)),ScheduleCompile!S278)))))))</f>
        <v>0.75</v>
      </c>
      <c r="Y285" s="1">
        <f>IF(AND(ISERROR(IF(ScheduleCompile!T278="Off",0,IF(ScheduleCompile!T278="On",1,IF(ISNUMBER(ScheduleCompile!T278),ScheduleCompile!T278/1,IF(ISTEXT(ScheduleCompile!T278),IF(OR(ISNUMBER(FIND("5F",ScheduleCompile!T278)),ISNUMBER(FIND("0F",ScheduleCompile!T278)),ISNUMBER(FIND("8F",ScheduleCompile!T278)),ISNUMBER(FIND("1F",ScheduleCompile!T278)),ISNUMBER(FIND("2F",ScheduleCompile!T278)),ISNUMBER(FIND("3F",ScheduleCompile!T278)),ISNUMBER(FIND("6F",ScheduleCompile!T278)),ISNUMBER(FIND("7F",ScheduleCompile!T278)),ISNUMBER(FIND("9F",ScheduleCompile!T278)),ISNUMBER(FIND("4F",ScheduleCompile!T278))),VALUE(LEFT(ScheduleCompile!T278,FIND("F",ScheduleCompile!T278)-1)),ScheduleCompile!T278)))))),ISTEXT(ScheduleCompile!#REF!)),"ENDTABLE",IF(ISERROR(IF(ScheduleCompile!T278="Off",0,IF(ScheduleCompile!T278="On",1,IF(ISNUMBER(ScheduleCompile!T278),ScheduleCompile!T278/1,IF(ISTEXT(ScheduleCompile!T278),IF(OR(ISNUMBER(FIND("5F",ScheduleCompile!T278)),ISNUMBER(FIND("0F",ScheduleCompile!T278)),ISNUMBER(FIND("8F",ScheduleCompile!T278)),ISNUMBER(FIND("1F",ScheduleCompile!T278)),ISNUMBER(FIND("2F",ScheduleCompile!T278)),ISNUMBER(FIND("3F",ScheduleCompile!T278)),ISNUMBER(FIND("6F",ScheduleCompile!T278)),ISNUMBER(FIND("7F",ScheduleCompile!T278)),ISNUMBER(FIND("9F",ScheduleCompile!T278)),ISNUMBER(FIND("4F",ScheduleCompile!T278))),VALUE(LEFT(ScheduleCompile!T278,FIND("F",ScheduleCompile!T278)-1)),ScheduleCompile!T278)))))),"",IF(ScheduleCompile!T278="Off",0,IF(ScheduleCompile!T278="On",1,IF(ISNUMBER(ScheduleCompile!T278),ScheduleCompile!T278/1,IF(ISTEXT(ScheduleCompile!T278),IF(OR(ISNUMBER(FIND("5F",ScheduleCompile!T278)),ISNUMBER(FIND("0F",ScheduleCompile!T278)),ISNUMBER(FIND("8F",ScheduleCompile!T278)),ISNUMBER(FIND("1F",ScheduleCompile!T278)),ISNUMBER(FIND("2F",ScheduleCompile!T278)),ISNUMBER(FIND("3F",ScheduleCompile!T278)),ISNUMBER(FIND("6F",ScheduleCompile!T278)),ISNUMBER(FIND("7F",ScheduleCompile!T278)),ISNUMBER(FIND("9F",ScheduleCompile!T278)),ISNUMBER(FIND("4F",ScheduleCompile!T278))),VALUE(LEFT(ScheduleCompile!T278,FIND("F",ScheduleCompile!T278)-1)),ScheduleCompile!T278)))))))</f>
        <v>0</v>
      </c>
      <c r="Z285" s="1">
        <f>IF(AND(ISERROR(IF(ScheduleCompile!U278="Off",0,IF(ScheduleCompile!U278="On",1,IF(ISNUMBER(ScheduleCompile!U278),ScheduleCompile!U278/1,IF(ISTEXT(ScheduleCompile!U278),IF(OR(ISNUMBER(FIND("5F",ScheduleCompile!U278)),ISNUMBER(FIND("0F",ScheduleCompile!U278)),ISNUMBER(FIND("8F",ScheduleCompile!U278)),ISNUMBER(FIND("1F",ScheduleCompile!U278)),ISNUMBER(FIND("2F",ScheduleCompile!U278)),ISNUMBER(FIND("3F",ScheduleCompile!U278)),ISNUMBER(FIND("6F",ScheduleCompile!U278)),ISNUMBER(FIND("7F",ScheduleCompile!U278)),ISNUMBER(FIND("9F",ScheduleCompile!U278)),ISNUMBER(FIND("4F",ScheduleCompile!U278))),VALUE(LEFT(ScheduleCompile!U278,FIND("F",ScheduleCompile!U278)-1)),ScheduleCompile!U278)))))),ISTEXT(ScheduleCompile!#REF!)),"ENDTABLE",IF(ISERROR(IF(ScheduleCompile!U278="Off",0,IF(ScheduleCompile!U278="On",1,IF(ISNUMBER(ScheduleCompile!U278),ScheduleCompile!U278/1,IF(ISTEXT(ScheduleCompile!U278),IF(OR(ISNUMBER(FIND("5F",ScheduleCompile!U278)),ISNUMBER(FIND("0F",ScheduleCompile!U278)),ISNUMBER(FIND("8F",ScheduleCompile!U278)),ISNUMBER(FIND("1F",ScheduleCompile!U278)),ISNUMBER(FIND("2F",ScheduleCompile!U278)),ISNUMBER(FIND("3F",ScheduleCompile!U278)),ISNUMBER(FIND("6F",ScheduleCompile!U278)),ISNUMBER(FIND("7F",ScheduleCompile!U278)),ISNUMBER(FIND("9F",ScheduleCompile!U278)),ISNUMBER(FIND("4F",ScheduleCompile!U278))),VALUE(LEFT(ScheduleCompile!U278,FIND("F",ScheduleCompile!U278)-1)),ScheduleCompile!U278)))))),"",IF(ScheduleCompile!U278="Off",0,IF(ScheduleCompile!U278="On",1,IF(ISNUMBER(ScheduleCompile!U278),ScheduleCompile!U278/1,IF(ISTEXT(ScheduleCompile!U278),IF(OR(ISNUMBER(FIND("5F",ScheduleCompile!U278)),ISNUMBER(FIND("0F",ScheduleCompile!U278)),ISNUMBER(FIND("8F",ScheduleCompile!U278)),ISNUMBER(FIND("1F",ScheduleCompile!U278)),ISNUMBER(FIND("2F",ScheduleCompile!U278)),ISNUMBER(FIND("3F",ScheduleCompile!U278)),ISNUMBER(FIND("6F",ScheduleCompile!U278)),ISNUMBER(FIND("7F",ScheduleCompile!U278)),ISNUMBER(FIND("9F",ScheduleCompile!U278)),ISNUMBER(FIND("4F",ScheduleCompile!U278))),VALUE(LEFT(ScheduleCompile!U278,FIND("F",ScheduleCompile!U278)-1)),ScheduleCompile!U278)))))))</f>
        <v>0</v>
      </c>
      <c r="AA285" s="1">
        <f>IF(AND(ISERROR(IF(ScheduleCompile!V278="Off",0,IF(ScheduleCompile!V278="On",1,IF(ISNUMBER(ScheduleCompile!V278),ScheduleCompile!V278/1,IF(ISTEXT(ScheduleCompile!V278),IF(OR(ISNUMBER(FIND("5F",ScheduleCompile!V278)),ISNUMBER(FIND("0F",ScheduleCompile!V278)),ISNUMBER(FIND("8F",ScheduleCompile!V278)),ISNUMBER(FIND("1F",ScheduleCompile!V278)),ISNUMBER(FIND("2F",ScheduleCompile!V278)),ISNUMBER(FIND("3F",ScheduleCompile!V278)),ISNUMBER(FIND("6F",ScheduleCompile!V278)),ISNUMBER(FIND("7F",ScheduleCompile!V278)),ISNUMBER(FIND("9F",ScheduleCompile!V278)),ISNUMBER(FIND("4F",ScheduleCompile!V278))),VALUE(LEFT(ScheduleCompile!V278,FIND("F",ScheduleCompile!V278)-1)),ScheduleCompile!V278)))))),ISTEXT(ScheduleCompile!#REF!)),"ENDTABLE",IF(ISERROR(IF(ScheduleCompile!V278="Off",0,IF(ScheduleCompile!V278="On",1,IF(ISNUMBER(ScheduleCompile!V278),ScheduleCompile!V278/1,IF(ISTEXT(ScheduleCompile!V278),IF(OR(ISNUMBER(FIND("5F",ScheduleCompile!V278)),ISNUMBER(FIND("0F",ScheduleCompile!V278)),ISNUMBER(FIND("8F",ScheduleCompile!V278)),ISNUMBER(FIND("1F",ScheduleCompile!V278)),ISNUMBER(FIND("2F",ScheduleCompile!V278)),ISNUMBER(FIND("3F",ScheduleCompile!V278)),ISNUMBER(FIND("6F",ScheduleCompile!V278)),ISNUMBER(FIND("7F",ScheduleCompile!V278)),ISNUMBER(FIND("9F",ScheduleCompile!V278)),ISNUMBER(FIND("4F",ScheduleCompile!V278))),VALUE(LEFT(ScheduleCompile!V278,FIND("F",ScheduleCompile!V278)-1)),ScheduleCompile!V278)))))),"",IF(ScheduleCompile!V278="Off",0,IF(ScheduleCompile!V278="On",1,IF(ISNUMBER(ScheduleCompile!V278),ScheduleCompile!V278/1,IF(ISTEXT(ScheduleCompile!V278),IF(OR(ISNUMBER(FIND("5F",ScheduleCompile!V278)),ISNUMBER(FIND("0F",ScheduleCompile!V278)),ISNUMBER(FIND("8F",ScheduleCompile!V278)),ISNUMBER(FIND("1F",ScheduleCompile!V278)),ISNUMBER(FIND("2F",ScheduleCompile!V278)),ISNUMBER(FIND("3F",ScheduleCompile!V278)),ISNUMBER(FIND("6F",ScheduleCompile!V278)),ISNUMBER(FIND("7F",ScheduleCompile!V278)),ISNUMBER(FIND("9F",ScheduleCompile!V278)),ISNUMBER(FIND("4F",ScheduleCompile!V278))),VALUE(LEFT(ScheduleCompile!V278,FIND("F",ScheduleCompile!V278)-1)),ScheduleCompile!V278)))))))</f>
        <v>0</v>
      </c>
      <c r="AB285" s="1">
        <f>IF(AND(ISERROR(IF(ScheduleCompile!W278="Off",0,IF(ScheduleCompile!W278="On",1,IF(ISNUMBER(ScheduleCompile!W278),ScheduleCompile!W278/1,IF(ISTEXT(ScheduleCompile!W278),IF(OR(ISNUMBER(FIND("5F",ScheduleCompile!W278)),ISNUMBER(FIND("0F",ScheduleCompile!W278)),ISNUMBER(FIND("8F",ScheduleCompile!W278)),ISNUMBER(FIND("1F",ScheduleCompile!W278)),ISNUMBER(FIND("2F",ScheduleCompile!W278)),ISNUMBER(FIND("3F",ScheduleCompile!W278)),ISNUMBER(FIND("6F",ScheduleCompile!W278)),ISNUMBER(FIND("7F",ScheduleCompile!W278)),ISNUMBER(FIND("9F",ScheduleCompile!W278)),ISNUMBER(FIND("4F",ScheduleCompile!W278))),VALUE(LEFT(ScheduleCompile!W278,FIND("F",ScheduleCompile!W278)-1)),ScheduleCompile!W278)))))),ISTEXT(ScheduleCompile!#REF!)),"ENDTABLE",IF(ISERROR(IF(ScheduleCompile!W278="Off",0,IF(ScheduleCompile!W278="On",1,IF(ISNUMBER(ScheduleCompile!W278),ScheduleCompile!W278/1,IF(ISTEXT(ScheduleCompile!W278),IF(OR(ISNUMBER(FIND("5F",ScheduleCompile!W278)),ISNUMBER(FIND("0F",ScheduleCompile!W278)),ISNUMBER(FIND("8F",ScheduleCompile!W278)),ISNUMBER(FIND("1F",ScheduleCompile!W278)),ISNUMBER(FIND("2F",ScheduleCompile!W278)),ISNUMBER(FIND("3F",ScheduleCompile!W278)),ISNUMBER(FIND("6F",ScheduleCompile!W278)),ISNUMBER(FIND("7F",ScheduleCompile!W278)),ISNUMBER(FIND("9F",ScheduleCompile!W278)),ISNUMBER(FIND("4F",ScheduleCompile!W278))),VALUE(LEFT(ScheduleCompile!W278,FIND("F",ScheduleCompile!W278)-1)),ScheduleCompile!W278)))))),"",IF(ScheduleCompile!W278="Off",0,IF(ScheduleCompile!W278="On",1,IF(ISNUMBER(ScheduleCompile!W278),ScheduleCompile!W278/1,IF(ISTEXT(ScheduleCompile!W278),IF(OR(ISNUMBER(FIND("5F",ScheduleCompile!W278)),ISNUMBER(FIND("0F",ScheduleCompile!W278)),ISNUMBER(FIND("8F",ScheduleCompile!W278)),ISNUMBER(FIND("1F",ScheduleCompile!W278)),ISNUMBER(FIND("2F",ScheduleCompile!W278)),ISNUMBER(FIND("3F",ScheduleCompile!W278)),ISNUMBER(FIND("6F",ScheduleCompile!W278)),ISNUMBER(FIND("7F",ScheduleCompile!W278)),ISNUMBER(FIND("9F",ScheduleCompile!W278)),ISNUMBER(FIND("4F",ScheduleCompile!W278))),VALUE(LEFT(ScheduleCompile!W278,FIND("F",ScheduleCompile!W278)-1)),ScheduleCompile!W278)))))))</f>
        <v>0</v>
      </c>
      <c r="AC285" s="1">
        <f>IF(AND(ISERROR(IF(ScheduleCompile!X278="Off",0,IF(ScheduleCompile!X278="On",1,IF(ISNUMBER(ScheduleCompile!X278),ScheduleCompile!X278/1,IF(ISTEXT(ScheduleCompile!X278),IF(OR(ISNUMBER(FIND("5F",ScheduleCompile!X278)),ISNUMBER(FIND("0F",ScheduleCompile!X278)),ISNUMBER(FIND("8F",ScheduleCompile!X278)),ISNUMBER(FIND("1F",ScheduleCompile!X278)),ISNUMBER(FIND("2F",ScheduleCompile!X278)),ISNUMBER(FIND("3F",ScheduleCompile!X278)),ISNUMBER(FIND("6F",ScheduleCompile!X278)),ISNUMBER(FIND("7F",ScheduleCompile!X278)),ISNUMBER(FIND("9F",ScheduleCompile!X278)),ISNUMBER(FIND("4F",ScheduleCompile!X278))),VALUE(LEFT(ScheduleCompile!X278,FIND("F",ScheduleCompile!X278)-1)),ScheduleCompile!X278)))))),ISTEXT(ScheduleCompile!#REF!)),"ENDTABLE",IF(ISERROR(IF(ScheduleCompile!X278="Off",0,IF(ScheduleCompile!X278="On",1,IF(ISNUMBER(ScheduleCompile!X278),ScheduleCompile!X278/1,IF(ISTEXT(ScheduleCompile!X278),IF(OR(ISNUMBER(FIND("5F",ScheduleCompile!X278)),ISNUMBER(FIND("0F",ScheduleCompile!X278)),ISNUMBER(FIND("8F",ScheduleCompile!X278)),ISNUMBER(FIND("1F",ScheduleCompile!X278)),ISNUMBER(FIND("2F",ScheduleCompile!X278)),ISNUMBER(FIND("3F",ScheduleCompile!X278)),ISNUMBER(FIND("6F",ScheduleCompile!X278)),ISNUMBER(FIND("7F",ScheduleCompile!X278)),ISNUMBER(FIND("9F",ScheduleCompile!X278)),ISNUMBER(FIND("4F",ScheduleCompile!X278))),VALUE(LEFT(ScheduleCompile!X278,FIND("F",ScheduleCompile!X278)-1)),ScheduleCompile!X278)))))),"",IF(ScheduleCompile!X278="Off",0,IF(ScheduleCompile!X278="On",1,IF(ISNUMBER(ScheduleCompile!X278),ScheduleCompile!X278/1,IF(ISTEXT(ScheduleCompile!X278),IF(OR(ISNUMBER(FIND("5F",ScheduleCompile!X278)),ISNUMBER(FIND("0F",ScheduleCompile!X278)),ISNUMBER(FIND("8F",ScheduleCompile!X278)),ISNUMBER(FIND("1F",ScheduleCompile!X278)),ISNUMBER(FIND("2F",ScheduleCompile!X278)),ISNUMBER(FIND("3F",ScheduleCompile!X278)),ISNUMBER(FIND("6F",ScheduleCompile!X278)),ISNUMBER(FIND("7F",ScheduleCompile!X278)),ISNUMBER(FIND("9F",ScheduleCompile!X278)),ISNUMBER(FIND("4F",ScheduleCompile!X278))),VALUE(LEFT(ScheduleCompile!X278,FIND("F",ScheduleCompile!X278)-1)),ScheduleCompile!X278)))))))</f>
        <v>0</v>
      </c>
      <c r="AD285" s="1">
        <f>IF(AND(ISERROR(IF(ScheduleCompile!Y278="Off",0,IF(ScheduleCompile!Y278="On",1,IF(ISNUMBER(ScheduleCompile!Y278),ScheduleCompile!Y278/1,IF(ISTEXT(ScheduleCompile!Y278),IF(OR(ISNUMBER(FIND("5F",ScheduleCompile!Y278)),ISNUMBER(FIND("0F",ScheduleCompile!Y278)),ISNUMBER(FIND("8F",ScheduleCompile!Y278)),ISNUMBER(FIND("1F",ScheduleCompile!Y278)),ISNUMBER(FIND("2F",ScheduleCompile!Y278)),ISNUMBER(FIND("3F",ScheduleCompile!Y278)),ISNUMBER(FIND("6F",ScheduleCompile!Y278)),ISNUMBER(FIND("7F",ScheduleCompile!Y278)),ISNUMBER(FIND("9F",ScheduleCompile!Y278)),ISNUMBER(FIND("4F",ScheduleCompile!Y278))),VALUE(LEFT(ScheduleCompile!Y278,FIND("F",ScheduleCompile!Y278)-1)),ScheduleCompile!Y278)))))),ISTEXT(ScheduleCompile!#REF!)),"ENDTABLE",IF(ISERROR(IF(ScheduleCompile!Y278="Off",0,IF(ScheduleCompile!Y278="On",1,IF(ISNUMBER(ScheduleCompile!Y278),ScheduleCompile!Y278/1,IF(ISTEXT(ScheduleCompile!Y278),IF(OR(ISNUMBER(FIND("5F",ScheduleCompile!Y278)),ISNUMBER(FIND("0F",ScheduleCompile!Y278)),ISNUMBER(FIND("8F",ScheduleCompile!Y278)),ISNUMBER(FIND("1F",ScheduleCompile!Y278)),ISNUMBER(FIND("2F",ScheduleCompile!Y278)),ISNUMBER(FIND("3F",ScheduleCompile!Y278)),ISNUMBER(FIND("6F",ScheduleCompile!Y278)),ISNUMBER(FIND("7F",ScheduleCompile!Y278)),ISNUMBER(FIND("9F",ScheduleCompile!Y278)),ISNUMBER(FIND("4F",ScheduleCompile!Y278))),VALUE(LEFT(ScheduleCompile!Y278,FIND("F",ScheduleCompile!Y278)-1)),ScheduleCompile!Y278)))))),"",IF(ScheduleCompile!Y278="Off",0,IF(ScheduleCompile!Y278="On",1,IF(ISNUMBER(ScheduleCompile!Y278),ScheduleCompile!Y278/1,IF(ISTEXT(ScheduleCompile!Y278),IF(OR(ISNUMBER(FIND("5F",ScheduleCompile!Y278)),ISNUMBER(FIND("0F",ScheduleCompile!Y278)),ISNUMBER(FIND("8F",ScheduleCompile!Y278)),ISNUMBER(FIND("1F",ScheduleCompile!Y278)),ISNUMBER(FIND("2F",ScheduleCompile!Y278)),ISNUMBER(FIND("3F",ScheduleCompile!Y278)),ISNUMBER(FIND("6F",ScheduleCompile!Y278)),ISNUMBER(FIND("7F",ScheduleCompile!Y278)),ISNUMBER(FIND("9F",ScheduleCompile!Y278)),ISNUMBER(FIND("4F",ScheduleCompile!Y278))),VALUE(LEFT(ScheduleCompile!Y278,FIND("F",ScheduleCompile!Y278)-1)),ScheduleCompile!Y278)))))))</f>
        <v>0</v>
      </c>
    </row>
    <row r="286" spans="1:30" x14ac:dyDescent="0.25">
      <c r="A286" t="str">
        <f t="shared" si="19"/>
        <v>SchDay "ParkingGasEquipSat"  Type = "Fraction" Hr = (0, 0, 0, 0, 0, 0, 0, 0, 0.5, 0.5, 0.9, 0.9, 0.9, 0.9, 0.75, 0.75, 0.75, 0, 0, 0, 0, 0, 0, 0) ..</v>
      </c>
      <c r="B286" s="1" t="s">
        <v>623</v>
      </c>
      <c r="C286" t="str">
        <f t="shared" si="20"/>
        <v xml:space="preserve">SchDay "ParkingGasEquipSat"  Type = "Fraction" Hr = </v>
      </c>
      <c r="D286" t="str">
        <f t="shared" si="21"/>
        <v>(0, 0, 0, 0, 0, 0, 0, 0, 0.5, 0.5, 0.9, 0.9, 0.9, 0.9, 0.75, 0.75, 0.75, 0, 0, 0, 0, 0, 0, 0) ..</v>
      </c>
      <c r="E286" s="30" t="str">
        <f>ScheduleCompile!A279</f>
        <v>ParkingGasEquipSat</v>
      </c>
      <c r="F286" t="str">
        <f t="shared" si="22"/>
        <v>Fraction</v>
      </c>
      <c r="G286" s="1">
        <f>IF(AND(ISERROR(IF(ScheduleCompile!B279="Off",0,IF(ScheduleCompile!B279="On",1,IF(ISNUMBER(ScheduleCompile!B279),ScheduleCompile!B279/1,IF(ISTEXT(ScheduleCompile!B279),IF(OR(ISNUMBER(FIND("5F",ScheduleCompile!B279)),ISNUMBER(FIND("0F",ScheduleCompile!B279)),ISNUMBER(FIND("8F",ScheduleCompile!B279)),ISNUMBER(FIND("1F",ScheduleCompile!B279)),ISNUMBER(FIND("2F",ScheduleCompile!B279)),ISNUMBER(FIND("3F",ScheduleCompile!B279)),ISNUMBER(FIND("6F",ScheduleCompile!B279)),ISNUMBER(FIND("7F",ScheduleCompile!B279)),ISNUMBER(FIND("9F",ScheduleCompile!B279)),ISNUMBER(FIND("4F",ScheduleCompile!B279))),VALUE(LEFT(ScheduleCompile!B279,FIND("F",ScheduleCompile!B279)-1)),ScheduleCompile!B279)))))),ISTEXT(ScheduleCompile!#REF!)),"ENDTABLE",IF(ISERROR(IF(ScheduleCompile!B279="Off",0,IF(ScheduleCompile!B279="On",1,IF(ISNUMBER(ScheduleCompile!B279),ScheduleCompile!B279/1,IF(ISTEXT(ScheduleCompile!B279),IF(OR(ISNUMBER(FIND("5F",ScheduleCompile!B279)),ISNUMBER(FIND("0F",ScheduleCompile!B279)),ISNUMBER(FIND("8F",ScheduleCompile!B279)),ISNUMBER(FIND("1F",ScheduleCompile!B279)),ISNUMBER(FIND("2F",ScheduleCompile!B279)),ISNUMBER(FIND("3F",ScheduleCompile!B279)),ISNUMBER(FIND("6F",ScheduleCompile!B279)),ISNUMBER(FIND("7F",ScheduleCompile!B279)),ISNUMBER(FIND("9F",ScheduleCompile!B279)),ISNUMBER(FIND("4F",ScheduleCompile!B279))),VALUE(LEFT(ScheduleCompile!B279,FIND("F",ScheduleCompile!B279)-1)),ScheduleCompile!B279)))))),"",IF(ScheduleCompile!B279="Off",0,IF(ScheduleCompile!B279="On",1,IF(ISNUMBER(ScheduleCompile!B279),ScheduleCompile!B279/1,IF(ISTEXT(ScheduleCompile!B279),IF(OR(ISNUMBER(FIND("5F",ScheduleCompile!B279)),ISNUMBER(FIND("0F",ScheduleCompile!B279)),ISNUMBER(FIND("8F",ScheduleCompile!B279)),ISNUMBER(FIND("1F",ScheduleCompile!B279)),ISNUMBER(FIND("2F",ScheduleCompile!B279)),ISNUMBER(FIND("3F",ScheduleCompile!B279)),ISNUMBER(FIND("6F",ScheduleCompile!B279)),ISNUMBER(FIND("7F",ScheduleCompile!B279)),ISNUMBER(FIND("9F",ScheduleCompile!B279)),ISNUMBER(FIND("4F",ScheduleCompile!B279))),VALUE(LEFT(ScheduleCompile!B279,FIND("F",ScheduleCompile!B279)-1)),ScheduleCompile!B279)))))))</f>
        <v>0</v>
      </c>
      <c r="H286" s="1">
        <f>IF(AND(ISERROR(IF(ScheduleCompile!C279="Off",0,IF(ScheduleCompile!C279="On",1,IF(ISNUMBER(ScheduleCompile!C279),ScheduleCompile!C279/1,IF(ISTEXT(ScheduleCompile!C279),IF(OR(ISNUMBER(FIND("5F",ScheduleCompile!C279)),ISNUMBER(FIND("0F",ScheduleCompile!C279)),ISNUMBER(FIND("8F",ScheduleCompile!C279)),ISNUMBER(FIND("1F",ScheduleCompile!C279)),ISNUMBER(FIND("2F",ScheduleCompile!C279)),ISNUMBER(FIND("3F",ScheduleCompile!C279)),ISNUMBER(FIND("6F",ScheduleCompile!C279)),ISNUMBER(FIND("7F",ScheduleCompile!C279)),ISNUMBER(FIND("9F",ScheduleCompile!C279)),ISNUMBER(FIND("4F",ScheduleCompile!C279))),VALUE(LEFT(ScheduleCompile!C279,FIND("F",ScheduleCompile!C279)-1)),ScheduleCompile!C279)))))),ISTEXT(ScheduleCompile!#REF!)),"ENDTABLE",IF(ISERROR(IF(ScheduleCompile!C279="Off",0,IF(ScheduleCompile!C279="On",1,IF(ISNUMBER(ScheduleCompile!C279),ScheduleCompile!C279/1,IF(ISTEXT(ScheduleCompile!C279),IF(OR(ISNUMBER(FIND("5F",ScheduleCompile!C279)),ISNUMBER(FIND("0F",ScheduleCompile!C279)),ISNUMBER(FIND("8F",ScheduleCompile!C279)),ISNUMBER(FIND("1F",ScheduleCompile!C279)),ISNUMBER(FIND("2F",ScheduleCompile!C279)),ISNUMBER(FIND("3F",ScheduleCompile!C279)),ISNUMBER(FIND("6F",ScheduleCompile!C279)),ISNUMBER(FIND("7F",ScheduleCompile!C279)),ISNUMBER(FIND("9F",ScheduleCompile!C279)),ISNUMBER(FIND("4F",ScheduleCompile!C279))),VALUE(LEFT(ScheduleCompile!C279,FIND("F",ScheduleCompile!C279)-1)),ScheduleCompile!C279)))))),"",IF(ScheduleCompile!C279="Off",0,IF(ScheduleCompile!C279="On",1,IF(ISNUMBER(ScheduleCompile!C279),ScheduleCompile!C279/1,IF(ISTEXT(ScheduleCompile!C279),IF(OR(ISNUMBER(FIND("5F",ScheduleCompile!C279)),ISNUMBER(FIND("0F",ScheduleCompile!C279)),ISNUMBER(FIND("8F",ScheduleCompile!C279)),ISNUMBER(FIND("1F",ScheduleCompile!C279)),ISNUMBER(FIND("2F",ScheduleCompile!C279)),ISNUMBER(FIND("3F",ScheduleCompile!C279)),ISNUMBER(FIND("6F",ScheduleCompile!C279)),ISNUMBER(FIND("7F",ScheduleCompile!C279)),ISNUMBER(FIND("9F",ScheduleCompile!C279)),ISNUMBER(FIND("4F",ScheduleCompile!C279))),VALUE(LEFT(ScheduleCompile!C279,FIND("F",ScheduleCompile!C279)-1)),ScheduleCompile!C279)))))))</f>
        <v>0</v>
      </c>
      <c r="I286" s="1">
        <f>IF(AND(ISERROR(IF(ScheduleCompile!D279="Off",0,IF(ScheduleCompile!D279="On",1,IF(ISNUMBER(ScheduleCompile!D279),ScheduleCompile!D279/1,IF(ISTEXT(ScheduleCompile!D279),IF(OR(ISNUMBER(FIND("5F",ScheduleCompile!D279)),ISNUMBER(FIND("0F",ScheduleCompile!D279)),ISNUMBER(FIND("8F",ScheduleCompile!D279)),ISNUMBER(FIND("1F",ScheduleCompile!D279)),ISNUMBER(FIND("2F",ScheduleCompile!D279)),ISNUMBER(FIND("3F",ScheduleCompile!D279)),ISNUMBER(FIND("6F",ScheduleCompile!D279)),ISNUMBER(FIND("7F",ScheduleCompile!D279)),ISNUMBER(FIND("9F",ScheduleCompile!D279)),ISNUMBER(FIND("4F",ScheduleCompile!D279))),VALUE(LEFT(ScheduleCompile!D279,FIND("F",ScheduleCompile!D279)-1)),ScheduleCompile!D279)))))),ISTEXT(ScheduleCompile!#REF!)),"ENDTABLE",IF(ISERROR(IF(ScheduleCompile!D279="Off",0,IF(ScheduleCompile!D279="On",1,IF(ISNUMBER(ScheduleCompile!D279),ScheduleCompile!D279/1,IF(ISTEXT(ScheduleCompile!D279),IF(OR(ISNUMBER(FIND("5F",ScheduleCompile!D279)),ISNUMBER(FIND("0F",ScheduleCompile!D279)),ISNUMBER(FIND("8F",ScheduleCompile!D279)),ISNUMBER(FIND("1F",ScheduleCompile!D279)),ISNUMBER(FIND("2F",ScheduleCompile!D279)),ISNUMBER(FIND("3F",ScheduleCompile!D279)),ISNUMBER(FIND("6F",ScheduleCompile!D279)),ISNUMBER(FIND("7F",ScheduleCompile!D279)),ISNUMBER(FIND("9F",ScheduleCompile!D279)),ISNUMBER(FIND("4F",ScheduleCompile!D279))),VALUE(LEFT(ScheduleCompile!D279,FIND("F",ScheduleCompile!D279)-1)),ScheduleCompile!D279)))))),"",IF(ScheduleCompile!D279="Off",0,IF(ScheduleCompile!D279="On",1,IF(ISNUMBER(ScheduleCompile!D279),ScheduleCompile!D279/1,IF(ISTEXT(ScheduleCompile!D279),IF(OR(ISNUMBER(FIND("5F",ScheduleCompile!D279)),ISNUMBER(FIND("0F",ScheduleCompile!D279)),ISNUMBER(FIND("8F",ScheduleCompile!D279)),ISNUMBER(FIND("1F",ScheduleCompile!D279)),ISNUMBER(FIND("2F",ScheduleCompile!D279)),ISNUMBER(FIND("3F",ScheduleCompile!D279)),ISNUMBER(FIND("6F",ScheduleCompile!D279)),ISNUMBER(FIND("7F",ScheduleCompile!D279)),ISNUMBER(FIND("9F",ScheduleCompile!D279)),ISNUMBER(FIND("4F",ScheduleCompile!D279))),VALUE(LEFT(ScheduleCompile!D279,FIND("F",ScheduleCompile!D279)-1)),ScheduleCompile!D279)))))))</f>
        <v>0</v>
      </c>
      <c r="J286" s="1">
        <f>IF(AND(ISERROR(IF(ScheduleCompile!E279="Off",0,IF(ScheduleCompile!E279="On",1,IF(ISNUMBER(ScheduleCompile!E279),ScheduleCompile!E279/1,IF(ISTEXT(ScheduleCompile!E279),IF(OR(ISNUMBER(FIND("5F",ScheduleCompile!E279)),ISNUMBER(FIND("0F",ScheduleCompile!E279)),ISNUMBER(FIND("8F",ScheduleCompile!E279)),ISNUMBER(FIND("1F",ScheduleCompile!E279)),ISNUMBER(FIND("2F",ScheduleCompile!E279)),ISNUMBER(FIND("3F",ScheduleCompile!E279)),ISNUMBER(FIND("6F",ScheduleCompile!E279)),ISNUMBER(FIND("7F",ScheduleCompile!E279)),ISNUMBER(FIND("9F",ScheduleCompile!E279)),ISNUMBER(FIND("4F",ScheduleCompile!E279))),VALUE(LEFT(ScheduleCompile!E279,FIND("F",ScheduleCompile!E279)-1)),ScheduleCompile!E279)))))),ISTEXT(ScheduleCompile!#REF!)),"ENDTABLE",IF(ISERROR(IF(ScheduleCompile!E279="Off",0,IF(ScheduleCompile!E279="On",1,IF(ISNUMBER(ScheduleCompile!E279),ScheduleCompile!E279/1,IF(ISTEXT(ScheduleCompile!E279),IF(OR(ISNUMBER(FIND("5F",ScheduleCompile!E279)),ISNUMBER(FIND("0F",ScheduleCompile!E279)),ISNUMBER(FIND("8F",ScheduleCompile!E279)),ISNUMBER(FIND("1F",ScheduleCompile!E279)),ISNUMBER(FIND("2F",ScheduleCompile!E279)),ISNUMBER(FIND("3F",ScheduleCompile!E279)),ISNUMBER(FIND("6F",ScheduleCompile!E279)),ISNUMBER(FIND("7F",ScheduleCompile!E279)),ISNUMBER(FIND("9F",ScheduleCompile!E279)),ISNUMBER(FIND("4F",ScheduleCompile!E279))),VALUE(LEFT(ScheduleCompile!E279,FIND("F",ScheduleCompile!E279)-1)),ScheduleCompile!E279)))))),"",IF(ScheduleCompile!E279="Off",0,IF(ScheduleCompile!E279="On",1,IF(ISNUMBER(ScheduleCompile!E279),ScheduleCompile!E279/1,IF(ISTEXT(ScheduleCompile!E279),IF(OR(ISNUMBER(FIND("5F",ScheduleCompile!E279)),ISNUMBER(FIND("0F",ScheduleCompile!E279)),ISNUMBER(FIND("8F",ScheduleCompile!E279)),ISNUMBER(FIND("1F",ScheduleCompile!E279)),ISNUMBER(FIND("2F",ScheduleCompile!E279)),ISNUMBER(FIND("3F",ScheduleCompile!E279)),ISNUMBER(FIND("6F",ScheduleCompile!E279)),ISNUMBER(FIND("7F",ScheduleCompile!E279)),ISNUMBER(FIND("9F",ScheduleCompile!E279)),ISNUMBER(FIND("4F",ScheduleCompile!E279))),VALUE(LEFT(ScheduleCompile!E279,FIND("F",ScheduleCompile!E279)-1)),ScheduleCompile!E279)))))))</f>
        <v>0</v>
      </c>
      <c r="K286" s="1">
        <f>IF(AND(ISERROR(IF(ScheduleCompile!F279="Off",0,IF(ScheduleCompile!F279="On",1,IF(ISNUMBER(ScheduleCompile!F279),ScheduleCompile!F279/1,IF(ISTEXT(ScheduleCompile!F279),IF(OR(ISNUMBER(FIND("5F",ScheduleCompile!F279)),ISNUMBER(FIND("0F",ScheduleCompile!F279)),ISNUMBER(FIND("8F",ScheduleCompile!F279)),ISNUMBER(FIND("1F",ScheduleCompile!F279)),ISNUMBER(FIND("2F",ScheduleCompile!F279)),ISNUMBER(FIND("3F",ScheduleCompile!F279)),ISNUMBER(FIND("6F",ScheduleCompile!F279)),ISNUMBER(FIND("7F",ScheduleCompile!F279)),ISNUMBER(FIND("9F",ScheduleCompile!F279)),ISNUMBER(FIND("4F",ScheduleCompile!F279))),VALUE(LEFT(ScheduleCompile!F279,FIND("F",ScheduleCompile!F279)-1)),ScheduleCompile!F279)))))),ISTEXT(ScheduleCompile!#REF!)),"ENDTABLE",IF(ISERROR(IF(ScheduleCompile!F279="Off",0,IF(ScheduleCompile!F279="On",1,IF(ISNUMBER(ScheduleCompile!F279),ScheduleCompile!F279/1,IF(ISTEXT(ScheduleCompile!F279),IF(OR(ISNUMBER(FIND("5F",ScheduleCompile!F279)),ISNUMBER(FIND("0F",ScheduleCompile!F279)),ISNUMBER(FIND("8F",ScheduleCompile!F279)),ISNUMBER(FIND("1F",ScheduleCompile!F279)),ISNUMBER(FIND("2F",ScheduleCompile!F279)),ISNUMBER(FIND("3F",ScheduleCompile!F279)),ISNUMBER(FIND("6F",ScheduleCompile!F279)),ISNUMBER(FIND("7F",ScheduleCompile!F279)),ISNUMBER(FIND("9F",ScheduleCompile!F279)),ISNUMBER(FIND("4F",ScheduleCompile!F279))),VALUE(LEFT(ScheduleCompile!F279,FIND("F",ScheduleCompile!F279)-1)),ScheduleCompile!F279)))))),"",IF(ScheduleCompile!F279="Off",0,IF(ScheduleCompile!F279="On",1,IF(ISNUMBER(ScheduleCompile!F279),ScheduleCompile!F279/1,IF(ISTEXT(ScheduleCompile!F279),IF(OR(ISNUMBER(FIND("5F",ScheduleCompile!F279)),ISNUMBER(FIND("0F",ScheduleCompile!F279)),ISNUMBER(FIND("8F",ScheduleCompile!F279)),ISNUMBER(FIND("1F",ScheduleCompile!F279)),ISNUMBER(FIND("2F",ScheduleCompile!F279)),ISNUMBER(FIND("3F",ScheduleCompile!F279)),ISNUMBER(FIND("6F",ScheduleCompile!F279)),ISNUMBER(FIND("7F",ScheduleCompile!F279)),ISNUMBER(FIND("9F",ScheduleCompile!F279)),ISNUMBER(FIND("4F",ScheduleCompile!F279))),VALUE(LEFT(ScheduleCompile!F279,FIND("F",ScheduleCompile!F279)-1)),ScheduleCompile!F279)))))))</f>
        <v>0</v>
      </c>
      <c r="L286" s="1">
        <f>IF(AND(ISERROR(IF(ScheduleCompile!G279="Off",0,IF(ScheduleCompile!G279="On",1,IF(ISNUMBER(ScheduleCompile!G279),ScheduleCompile!G279/1,IF(ISTEXT(ScheduleCompile!G279),IF(OR(ISNUMBER(FIND("5F",ScheduleCompile!G279)),ISNUMBER(FIND("0F",ScheduleCompile!G279)),ISNUMBER(FIND("8F",ScheduleCompile!G279)),ISNUMBER(FIND("1F",ScheduleCompile!G279)),ISNUMBER(FIND("2F",ScheduleCompile!G279)),ISNUMBER(FIND("3F",ScheduleCompile!G279)),ISNUMBER(FIND("6F",ScheduleCompile!G279)),ISNUMBER(FIND("7F",ScheduleCompile!G279)),ISNUMBER(FIND("9F",ScheduleCompile!G279)),ISNUMBER(FIND("4F",ScheduleCompile!G279))),VALUE(LEFT(ScheduleCompile!G279,FIND("F",ScheduleCompile!G279)-1)),ScheduleCompile!G279)))))),ISTEXT(ScheduleCompile!#REF!)),"ENDTABLE",IF(ISERROR(IF(ScheduleCompile!G279="Off",0,IF(ScheduleCompile!G279="On",1,IF(ISNUMBER(ScheduleCompile!G279),ScheduleCompile!G279/1,IF(ISTEXT(ScheduleCompile!G279),IF(OR(ISNUMBER(FIND("5F",ScheduleCompile!G279)),ISNUMBER(FIND("0F",ScheduleCompile!G279)),ISNUMBER(FIND("8F",ScheduleCompile!G279)),ISNUMBER(FIND("1F",ScheduleCompile!G279)),ISNUMBER(FIND("2F",ScheduleCompile!G279)),ISNUMBER(FIND("3F",ScheduleCompile!G279)),ISNUMBER(FIND("6F",ScheduleCompile!G279)),ISNUMBER(FIND("7F",ScheduleCompile!G279)),ISNUMBER(FIND("9F",ScheduleCompile!G279)),ISNUMBER(FIND("4F",ScheduleCompile!G279))),VALUE(LEFT(ScheduleCompile!G279,FIND("F",ScheduleCompile!G279)-1)),ScheduleCompile!G279)))))),"",IF(ScheduleCompile!G279="Off",0,IF(ScheduleCompile!G279="On",1,IF(ISNUMBER(ScheduleCompile!G279),ScheduleCompile!G279/1,IF(ISTEXT(ScheduleCompile!G279),IF(OR(ISNUMBER(FIND("5F",ScheduleCompile!G279)),ISNUMBER(FIND("0F",ScheduleCompile!G279)),ISNUMBER(FIND("8F",ScheduleCompile!G279)),ISNUMBER(FIND("1F",ScheduleCompile!G279)),ISNUMBER(FIND("2F",ScheduleCompile!G279)),ISNUMBER(FIND("3F",ScheduleCompile!G279)),ISNUMBER(FIND("6F",ScheduleCompile!G279)),ISNUMBER(FIND("7F",ScheduleCompile!G279)),ISNUMBER(FIND("9F",ScheduleCompile!G279)),ISNUMBER(FIND("4F",ScheduleCompile!G279))),VALUE(LEFT(ScheduleCompile!G279,FIND("F",ScheduleCompile!G279)-1)),ScheduleCompile!G279)))))))</f>
        <v>0</v>
      </c>
      <c r="M286" s="1">
        <f>IF(AND(ISERROR(IF(ScheduleCompile!H279="Off",0,IF(ScheduleCompile!H279="On",1,IF(ISNUMBER(ScheduleCompile!H279),ScheduleCompile!H279/1,IF(ISTEXT(ScheduleCompile!H279),IF(OR(ISNUMBER(FIND("5F",ScheduleCompile!H279)),ISNUMBER(FIND("0F",ScheduleCompile!H279)),ISNUMBER(FIND("8F",ScheduleCompile!H279)),ISNUMBER(FIND("1F",ScheduleCompile!H279)),ISNUMBER(FIND("2F",ScheduleCompile!H279)),ISNUMBER(FIND("3F",ScheduleCompile!H279)),ISNUMBER(FIND("6F",ScheduleCompile!H279)),ISNUMBER(FIND("7F",ScheduleCompile!H279)),ISNUMBER(FIND("9F",ScheduleCompile!H279)),ISNUMBER(FIND("4F",ScheduleCompile!H279))),VALUE(LEFT(ScheduleCompile!H279,FIND("F",ScheduleCompile!H279)-1)),ScheduleCompile!H279)))))),ISTEXT(ScheduleCompile!#REF!)),"ENDTABLE",IF(ISERROR(IF(ScheduleCompile!H279="Off",0,IF(ScheduleCompile!H279="On",1,IF(ISNUMBER(ScheduleCompile!H279),ScheduleCompile!H279/1,IF(ISTEXT(ScheduleCompile!H279),IF(OR(ISNUMBER(FIND("5F",ScheduleCompile!H279)),ISNUMBER(FIND("0F",ScheduleCompile!H279)),ISNUMBER(FIND("8F",ScheduleCompile!H279)),ISNUMBER(FIND("1F",ScheduleCompile!H279)),ISNUMBER(FIND("2F",ScheduleCompile!H279)),ISNUMBER(FIND("3F",ScheduleCompile!H279)),ISNUMBER(FIND("6F",ScheduleCompile!H279)),ISNUMBER(FIND("7F",ScheduleCompile!H279)),ISNUMBER(FIND("9F",ScheduleCompile!H279)),ISNUMBER(FIND("4F",ScheduleCompile!H279))),VALUE(LEFT(ScheduleCompile!H279,FIND("F",ScheduleCompile!H279)-1)),ScheduleCompile!H279)))))),"",IF(ScheduleCompile!H279="Off",0,IF(ScheduleCompile!H279="On",1,IF(ISNUMBER(ScheduleCompile!H279),ScheduleCompile!H279/1,IF(ISTEXT(ScheduleCompile!H279),IF(OR(ISNUMBER(FIND("5F",ScheduleCompile!H279)),ISNUMBER(FIND("0F",ScheduleCompile!H279)),ISNUMBER(FIND("8F",ScheduleCompile!H279)),ISNUMBER(FIND("1F",ScheduleCompile!H279)),ISNUMBER(FIND("2F",ScheduleCompile!H279)),ISNUMBER(FIND("3F",ScheduleCompile!H279)),ISNUMBER(FIND("6F",ScheduleCompile!H279)),ISNUMBER(FIND("7F",ScheduleCompile!H279)),ISNUMBER(FIND("9F",ScheduleCompile!H279)),ISNUMBER(FIND("4F",ScheduleCompile!H279))),VALUE(LEFT(ScheduleCompile!H279,FIND("F",ScheduleCompile!H279)-1)),ScheduleCompile!H279)))))))</f>
        <v>0</v>
      </c>
      <c r="N286" s="1">
        <f>IF(AND(ISERROR(IF(ScheduleCompile!I279="Off",0,IF(ScheduleCompile!I279="On",1,IF(ISNUMBER(ScheduleCompile!I279),ScheduleCompile!I279/1,IF(ISTEXT(ScheduleCompile!I279),IF(OR(ISNUMBER(FIND("5F",ScheduleCompile!I279)),ISNUMBER(FIND("0F",ScheduleCompile!I279)),ISNUMBER(FIND("8F",ScheduleCompile!I279)),ISNUMBER(FIND("1F",ScheduleCompile!I279)),ISNUMBER(FIND("2F",ScheduleCompile!I279)),ISNUMBER(FIND("3F",ScheduleCompile!I279)),ISNUMBER(FIND("6F",ScheduleCompile!I279)),ISNUMBER(FIND("7F",ScheduleCompile!I279)),ISNUMBER(FIND("9F",ScheduleCompile!I279)),ISNUMBER(FIND("4F",ScheduleCompile!I279))),VALUE(LEFT(ScheduleCompile!I279,FIND("F",ScheduleCompile!I279)-1)),ScheduleCompile!I279)))))),ISTEXT(ScheduleCompile!#REF!)),"ENDTABLE",IF(ISERROR(IF(ScheduleCompile!I279="Off",0,IF(ScheduleCompile!I279="On",1,IF(ISNUMBER(ScheduleCompile!I279),ScheduleCompile!I279/1,IF(ISTEXT(ScheduleCompile!I279),IF(OR(ISNUMBER(FIND("5F",ScheduleCompile!I279)),ISNUMBER(FIND("0F",ScheduleCompile!I279)),ISNUMBER(FIND("8F",ScheduleCompile!I279)),ISNUMBER(FIND("1F",ScheduleCompile!I279)),ISNUMBER(FIND("2F",ScheduleCompile!I279)),ISNUMBER(FIND("3F",ScheduleCompile!I279)),ISNUMBER(FIND("6F",ScheduleCompile!I279)),ISNUMBER(FIND("7F",ScheduleCompile!I279)),ISNUMBER(FIND("9F",ScheduleCompile!I279)),ISNUMBER(FIND("4F",ScheduleCompile!I279))),VALUE(LEFT(ScheduleCompile!I279,FIND("F",ScheduleCompile!I279)-1)),ScheduleCompile!I279)))))),"",IF(ScheduleCompile!I279="Off",0,IF(ScheduleCompile!I279="On",1,IF(ISNUMBER(ScheduleCompile!I279),ScheduleCompile!I279/1,IF(ISTEXT(ScheduleCompile!I279),IF(OR(ISNUMBER(FIND("5F",ScheduleCompile!I279)),ISNUMBER(FIND("0F",ScheduleCompile!I279)),ISNUMBER(FIND("8F",ScheduleCompile!I279)),ISNUMBER(FIND("1F",ScheduleCompile!I279)),ISNUMBER(FIND("2F",ScheduleCompile!I279)),ISNUMBER(FIND("3F",ScheduleCompile!I279)),ISNUMBER(FIND("6F",ScheduleCompile!I279)),ISNUMBER(FIND("7F",ScheduleCompile!I279)),ISNUMBER(FIND("9F",ScheduleCompile!I279)),ISNUMBER(FIND("4F",ScheduleCompile!I279))),VALUE(LEFT(ScheduleCompile!I279,FIND("F",ScheduleCompile!I279)-1)),ScheduleCompile!I279)))))))</f>
        <v>0</v>
      </c>
      <c r="O286" s="1">
        <f>IF(AND(ISERROR(IF(ScheduleCompile!J279="Off",0,IF(ScheduleCompile!J279="On",1,IF(ISNUMBER(ScheduleCompile!J279),ScheduleCompile!J279/1,IF(ISTEXT(ScheduleCompile!J279),IF(OR(ISNUMBER(FIND("5F",ScheduleCompile!J279)),ISNUMBER(FIND("0F",ScheduleCompile!J279)),ISNUMBER(FIND("8F",ScheduleCompile!J279)),ISNUMBER(FIND("1F",ScheduleCompile!J279)),ISNUMBER(FIND("2F",ScheduleCompile!J279)),ISNUMBER(FIND("3F",ScheduleCompile!J279)),ISNUMBER(FIND("6F",ScheduleCompile!J279)),ISNUMBER(FIND("7F",ScheduleCompile!J279)),ISNUMBER(FIND("9F",ScheduleCompile!J279)),ISNUMBER(FIND("4F",ScheduleCompile!J279))),VALUE(LEFT(ScheduleCompile!J279,FIND("F",ScheduleCompile!J279)-1)),ScheduleCompile!J279)))))),ISTEXT(ScheduleCompile!#REF!)),"ENDTABLE",IF(ISERROR(IF(ScheduleCompile!J279="Off",0,IF(ScheduleCompile!J279="On",1,IF(ISNUMBER(ScheduleCompile!J279),ScheduleCompile!J279/1,IF(ISTEXT(ScheduleCompile!J279),IF(OR(ISNUMBER(FIND("5F",ScheduleCompile!J279)),ISNUMBER(FIND("0F",ScheduleCompile!J279)),ISNUMBER(FIND("8F",ScheduleCompile!J279)),ISNUMBER(FIND("1F",ScheduleCompile!J279)),ISNUMBER(FIND("2F",ScheduleCompile!J279)),ISNUMBER(FIND("3F",ScheduleCompile!J279)),ISNUMBER(FIND("6F",ScheduleCompile!J279)),ISNUMBER(FIND("7F",ScheduleCompile!J279)),ISNUMBER(FIND("9F",ScheduleCompile!J279)),ISNUMBER(FIND("4F",ScheduleCompile!J279))),VALUE(LEFT(ScheduleCompile!J279,FIND("F",ScheduleCompile!J279)-1)),ScheduleCompile!J279)))))),"",IF(ScheduleCompile!J279="Off",0,IF(ScheduleCompile!J279="On",1,IF(ISNUMBER(ScheduleCompile!J279),ScheduleCompile!J279/1,IF(ISTEXT(ScheduleCompile!J279),IF(OR(ISNUMBER(FIND("5F",ScheduleCompile!J279)),ISNUMBER(FIND("0F",ScheduleCompile!J279)),ISNUMBER(FIND("8F",ScheduleCompile!J279)),ISNUMBER(FIND("1F",ScheduleCompile!J279)),ISNUMBER(FIND("2F",ScheduleCompile!J279)),ISNUMBER(FIND("3F",ScheduleCompile!J279)),ISNUMBER(FIND("6F",ScheduleCompile!J279)),ISNUMBER(FIND("7F",ScheduleCompile!J279)),ISNUMBER(FIND("9F",ScheduleCompile!J279)),ISNUMBER(FIND("4F",ScheduleCompile!J279))),VALUE(LEFT(ScheduleCompile!J279,FIND("F",ScheduleCompile!J279)-1)),ScheduleCompile!J279)))))))</f>
        <v>0.5</v>
      </c>
      <c r="P286" s="1">
        <f>IF(AND(ISERROR(IF(ScheduleCompile!K279="Off",0,IF(ScheduleCompile!K279="On",1,IF(ISNUMBER(ScheduleCompile!K279),ScheduleCompile!K279/1,IF(ISTEXT(ScheduleCompile!K279),IF(OR(ISNUMBER(FIND("5F",ScheduleCompile!K279)),ISNUMBER(FIND("0F",ScheduleCompile!K279)),ISNUMBER(FIND("8F",ScheduleCompile!K279)),ISNUMBER(FIND("1F",ScheduleCompile!K279)),ISNUMBER(FIND("2F",ScheduleCompile!K279)),ISNUMBER(FIND("3F",ScheduleCompile!K279)),ISNUMBER(FIND("6F",ScheduleCompile!K279)),ISNUMBER(FIND("7F",ScheduleCompile!K279)),ISNUMBER(FIND("9F",ScheduleCompile!K279)),ISNUMBER(FIND("4F",ScheduleCompile!K279))),VALUE(LEFT(ScheduleCompile!K279,FIND("F",ScheduleCompile!K279)-1)),ScheduleCompile!K279)))))),ISTEXT(ScheduleCompile!#REF!)),"ENDTABLE",IF(ISERROR(IF(ScheduleCompile!K279="Off",0,IF(ScheduleCompile!K279="On",1,IF(ISNUMBER(ScheduleCompile!K279),ScheduleCompile!K279/1,IF(ISTEXT(ScheduleCompile!K279),IF(OR(ISNUMBER(FIND("5F",ScheduleCompile!K279)),ISNUMBER(FIND("0F",ScheduleCompile!K279)),ISNUMBER(FIND("8F",ScheduleCompile!K279)),ISNUMBER(FIND("1F",ScheduleCompile!K279)),ISNUMBER(FIND("2F",ScheduleCompile!K279)),ISNUMBER(FIND("3F",ScheduleCompile!K279)),ISNUMBER(FIND("6F",ScheduleCompile!K279)),ISNUMBER(FIND("7F",ScheduleCompile!K279)),ISNUMBER(FIND("9F",ScheduleCompile!K279)),ISNUMBER(FIND("4F",ScheduleCompile!K279))),VALUE(LEFT(ScheduleCompile!K279,FIND("F",ScheduleCompile!K279)-1)),ScheduleCompile!K279)))))),"",IF(ScheduleCompile!K279="Off",0,IF(ScheduleCompile!K279="On",1,IF(ISNUMBER(ScheduleCompile!K279),ScheduleCompile!K279/1,IF(ISTEXT(ScheduleCompile!K279),IF(OR(ISNUMBER(FIND("5F",ScheduleCompile!K279)),ISNUMBER(FIND("0F",ScheduleCompile!K279)),ISNUMBER(FIND("8F",ScheduleCompile!K279)),ISNUMBER(FIND("1F",ScheduleCompile!K279)),ISNUMBER(FIND("2F",ScheduleCompile!K279)),ISNUMBER(FIND("3F",ScheduleCompile!K279)),ISNUMBER(FIND("6F",ScheduleCompile!K279)),ISNUMBER(FIND("7F",ScheduleCompile!K279)),ISNUMBER(FIND("9F",ScheduleCompile!K279)),ISNUMBER(FIND("4F",ScheduleCompile!K279))),VALUE(LEFT(ScheduleCompile!K279,FIND("F",ScheduleCompile!K279)-1)),ScheduleCompile!K279)))))))</f>
        <v>0.5</v>
      </c>
      <c r="Q286" s="1">
        <f>IF(AND(ISERROR(IF(ScheduleCompile!L279="Off",0,IF(ScheduleCompile!L279="On",1,IF(ISNUMBER(ScheduleCompile!L279),ScheduleCompile!L279/1,IF(ISTEXT(ScheduleCompile!L279),IF(OR(ISNUMBER(FIND("5F",ScheduleCompile!L279)),ISNUMBER(FIND("0F",ScheduleCompile!L279)),ISNUMBER(FIND("8F",ScheduleCompile!L279)),ISNUMBER(FIND("1F",ScheduleCompile!L279)),ISNUMBER(FIND("2F",ScheduleCompile!L279)),ISNUMBER(FIND("3F",ScheduleCompile!L279)),ISNUMBER(FIND("6F",ScheduleCompile!L279)),ISNUMBER(FIND("7F",ScheduleCompile!L279)),ISNUMBER(FIND("9F",ScheduleCompile!L279)),ISNUMBER(FIND("4F",ScheduleCompile!L279))),VALUE(LEFT(ScheduleCompile!L279,FIND("F",ScheduleCompile!L279)-1)),ScheduleCompile!L279)))))),ISTEXT(ScheduleCompile!#REF!)),"ENDTABLE",IF(ISERROR(IF(ScheduleCompile!L279="Off",0,IF(ScheduleCompile!L279="On",1,IF(ISNUMBER(ScheduleCompile!L279),ScheduleCompile!L279/1,IF(ISTEXT(ScheduleCompile!L279),IF(OR(ISNUMBER(FIND("5F",ScheduleCompile!L279)),ISNUMBER(FIND("0F",ScheduleCompile!L279)),ISNUMBER(FIND("8F",ScheduleCompile!L279)),ISNUMBER(FIND("1F",ScheduleCompile!L279)),ISNUMBER(FIND("2F",ScheduleCompile!L279)),ISNUMBER(FIND("3F",ScheduleCompile!L279)),ISNUMBER(FIND("6F",ScheduleCompile!L279)),ISNUMBER(FIND("7F",ScheduleCompile!L279)),ISNUMBER(FIND("9F",ScheduleCompile!L279)),ISNUMBER(FIND("4F",ScheduleCompile!L279))),VALUE(LEFT(ScheduleCompile!L279,FIND("F",ScheduleCompile!L279)-1)),ScheduleCompile!L279)))))),"",IF(ScheduleCompile!L279="Off",0,IF(ScheduleCompile!L279="On",1,IF(ISNUMBER(ScheduleCompile!L279),ScheduleCompile!L279/1,IF(ISTEXT(ScheduleCompile!L279),IF(OR(ISNUMBER(FIND("5F",ScheduleCompile!L279)),ISNUMBER(FIND("0F",ScheduleCompile!L279)),ISNUMBER(FIND("8F",ScheduleCompile!L279)),ISNUMBER(FIND("1F",ScheduleCompile!L279)),ISNUMBER(FIND("2F",ScheduleCompile!L279)),ISNUMBER(FIND("3F",ScheduleCompile!L279)),ISNUMBER(FIND("6F",ScheduleCompile!L279)),ISNUMBER(FIND("7F",ScheduleCompile!L279)),ISNUMBER(FIND("9F",ScheduleCompile!L279)),ISNUMBER(FIND("4F",ScheduleCompile!L279))),VALUE(LEFT(ScheduleCompile!L279,FIND("F",ScheduleCompile!L279)-1)),ScheduleCompile!L279)))))))</f>
        <v>0.9</v>
      </c>
      <c r="R286" s="1">
        <f>IF(AND(ISERROR(IF(ScheduleCompile!M279="Off",0,IF(ScheduleCompile!M279="On",1,IF(ISNUMBER(ScheduleCompile!M279),ScheduleCompile!M279/1,IF(ISTEXT(ScheduleCompile!M279),IF(OR(ISNUMBER(FIND("5F",ScheduleCompile!M279)),ISNUMBER(FIND("0F",ScheduleCompile!M279)),ISNUMBER(FIND("8F",ScheduleCompile!M279)),ISNUMBER(FIND("1F",ScheduleCompile!M279)),ISNUMBER(FIND("2F",ScheduleCompile!M279)),ISNUMBER(FIND("3F",ScheduleCompile!M279)),ISNUMBER(FIND("6F",ScheduleCompile!M279)),ISNUMBER(FIND("7F",ScheduleCompile!M279)),ISNUMBER(FIND("9F",ScheduleCompile!M279)),ISNUMBER(FIND("4F",ScheduleCompile!M279))),VALUE(LEFT(ScheduleCompile!M279,FIND("F",ScheduleCompile!M279)-1)),ScheduleCompile!M279)))))),ISTEXT(ScheduleCompile!#REF!)),"ENDTABLE",IF(ISERROR(IF(ScheduleCompile!M279="Off",0,IF(ScheduleCompile!M279="On",1,IF(ISNUMBER(ScheduleCompile!M279),ScheduleCompile!M279/1,IF(ISTEXT(ScheduleCompile!M279),IF(OR(ISNUMBER(FIND("5F",ScheduleCompile!M279)),ISNUMBER(FIND("0F",ScheduleCompile!M279)),ISNUMBER(FIND("8F",ScheduleCompile!M279)),ISNUMBER(FIND("1F",ScheduleCompile!M279)),ISNUMBER(FIND("2F",ScheduleCompile!M279)),ISNUMBER(FIND("3F",ScheduleCompile!M279)),ISNUMBER(FIND("6F",ScheduleCompile!M279)),ISNUMBER(FIND("7F",ScheduleCompile!M279)),ISNUMBER(FIND("9F",ScheduleCompile!M279)),ISNUMBER(FIND("4F",ScheduleCompile!M279))),VALUE(LEFT(ScheduleCompile!M279,FIND("F",ScheduleCompile!M279)-1)),ScheduleCompile!M279)))))),"",IF(ScheduleCompile!M279="Off",0,IF(ScheduleCompile!M279="On",1,IF(ISNUMBER(ScheduleCompile!M279),ScheduleCompile!M279/1,IF(ISTEXT(ScheduleCompile!M279),IF(OR(ISNUMBER(FIND("5F",ScheduleCompile!M279)),ISNUMBER(FIND("0F",ScheduleCompile!M279)),ISNUMBER(FIND("8F",ScheduleCompile!M279)),ISNUMBER(FIND("1F",ScheduleCompile!M279)),ISNUMBER(FIND("2F",ScheduleCompile!M279)),ISNUMBER(FIND("3F",ScheduleCompile!M279)),ISNUMBER(FIND("6F",ScheduleCompile!M279)),ISNUMBER(FIND("7F",ScheduleCompile!M279)),ISNUMBER(FIND("9F",ScheduleCompile!M279)),ISNUMBER(FIND("4F",ScheduleCompile!M279))),VALUE(LEFT(ScheduleCompile!M279,FIND("F",ScheduleCompile!M279)-1)),ScheduleCompile!M279)))))))</f>
        <v>0.9</v>
      </c>
      <c r="S286" s="1">
        <f>IF(AND(ISERROR(IF(ScheduleCompile!N279="Off",0,IF(ScheduleCompile!N279="On",1,IF(ISNUMBER(ScheduleCompile!N279),ScheduleCompile!N279/1,IF(ISTEXT(ScheduleCompile!N279),IF(OR(ISNUMBER(FIND("5F",ScheduleCompile!N279)),ISNUMBER(FIND("0F",ScheduleCompile!N279)),ISNUMBER(FIND("8F",ScheduleCompile!N279)),ISNUMBER(FIND("1F",ScheduleCompile!N279)),ISNUMBER(FIND("2F",ScheduleCompile!N279)),ISNUMBER(FIND("3F",ScheduleCompile!N279)),ISNUMBER(FIND("6F",ScheduleCompile!N279)),ISNUMBER(FIND("7F",ScheduleCompile!N279)),ISNUMBER(FIND("9F",ScheduleCompile!N279)),ISNUMBER(FIND("4F",ScheduleCompile!N279))),VALUE(LEFT(ScheduleCompile!N279,FIND("F",ScheduleCompile!N279)-1)),ScheduleCompile!N279)))))),ISTEXT(ScheduleCompile!#REF!)),"ENDTABLE",IF(ISERROR(IF(ScheduleCompile!N279="Off",0,IF(ScheduleCompile!N279="On",1,IF(ISNUMBER(ScheduleCompile!N279),ScheduleCompile!N279/1,IF(ISTEXT(ScheduleCompile!N279),IF(OR(ISNUMBER(FIND("5F",ScheduleCompile!N279)),ISNUMBER(FIND("0F",ScheduleCompile!N279)),ISNUMBER(FIND("8F",ScheduleCompile!N279)),ISNUMBER(FIND("1F",ScheduleCompile!N279)),ISNUMBER(FIND("2F",ScheduleCompile!N279)),ISNUMBER(FIND("3F",ScheduleCompile!N279)),ISNUMBER(FIND("6F",ScheduleCompile!N279)),ISNUMBER(FIND("7F",ScheduleCompile!N279)),ISNUMBER(FIND("9F",ScheduleCompile!N279)),ISNUMBER(FIND("4F",ScheduleCompile!N279))),VALUE(LEFT(ScheduleCompile!N279,FIND("F",ScheduleCompile!N279)-1)),ScheduleCompile!N279)))))),"",IF(ScheduleCompile!N279="Off",0,IF(ScheduleCompile!N279="On",1,IF(ISNUMBER(ScheduleCompile!N279),ScheduleCompile!N279/1,IF(ISTEXT(ScheduleCompile!N279),IF(OR(ISNUMBER(FIND("5F",ScheduleCompile!N279)),ISNUMBER(FIND("0F",ScheduleCompile!N279)),ISNUMBER(FIND("8F",ScheduleCompile!N279)),ISNUMBER(FIND("1F",ScheduleCompile!N279)),ISNUMBER(FIND("2F",ScheduleCompile!N279)),ISNUMBER(FIND("3F",ScheduleCompile!N279)),ISNUMBER(FIND("6F",ScheduleCompile!N279)),ISNUMBER(FIND("7F",ScheduleCompile!N279)),ISNUMBER(FIND("9F",ScheduleCompile!N279)),ISNUMBER(FIND("4F",ScheduleCompile!N279))),VALUE(LEFT(ScheduleCompile!N279,FIND("F",ScheduleCompile!N279)-1)),ScheduleCompile!N279)))))))</f>
        <v>0.9</v>
      </c>
      <c r="T286" s="1">
        <f>IF(AND(ISERROR(IF(ScheduleCompile!O279="Off",0,IF(ScheduleCompile!O279="On",1,IF(ISNUMBER(ScheduleCompile!O279),ScheduleCompile!O279/1,IF(ISTEXT(ScheduleCompile!O279),IF(OR(ISNUMBER(FIND("5F",ScheduleCompile!O279)),ISNUMBER(FIND("0F",ScheduleCompile!O279)),ISNUMBER(FIND("8F",ScheduleCompile!O279)),ISNUMBER(FIND("1F",ScheduleCompile!O279)),ISNUMBER(FIND("2F",ScheduleCompile!O279)),ISNUMBER(FIND("3F",ScheduleCompile!O279)),ISNUMBER(FIND("6F",ScheduleCompile!O279)),ISNUMBER(FIND("7F",ScheduleCompile!O279)),ISNUMBER(FIND("9F",ScheduleCompile!O279)),ISNUMBER(FIND("4F",ScheduleCompile!O279))),VALUE(LEFT(ScheduleCompile!O279,FIND("F",ScheduleCompile!O279)-1)),ScheduleCompile!O279)))))),ISTEXT(ScheduleCompile!#REF!)),"ENDTABLE",IF(ISERROR(IF(ScheduleCompile!O279="Off",0,IF(ScheduleCompile!O279="On",1,IF(ISNUMBER(ScheduleCompile!O279),ScheduleCompile!O279/1,IF(ISTEXT(ScheduleCompile!O279),IF(OR(ISNUMBER(FIND("5F",ScheduleCompile!O279)),ISNUMBER(FIND("0F",ScheduleCompile!O279)),ISNUMBER(FIND("8F",ScheduleCompile!O279)),ISNUMBER(FIND("1F",ScheduleCompile!O279)),ISNUMBER(FIND("2F",ScheduleCompile!O279)),ISNUMBER(FIND("3F",ScheduleCompile!O279)),ISNUMBER(FIND("6F",ScheduleCompile!O279)),ISNUMBER(FIND("7F",ScheduleCompile!O279)),ISNUMBER(FIND("9F",ScheduleCompile!O279)),ISNUMBER(FIND("4F",ScheduleCompile!O279))),VALUE(LEFT(ScheduleCompile!O279,FIND("F",ScheduleCompile!O279)-1)),ScheduleCompile!O279)))))),"",IF(ScheduleCompile!O279="Off",0,IF(ScheduleCompile!O279="On",1,IF(ISNUMBER(ScheduleCompile!O279),ScheduleCompile!O279/1,IF(ISTEXT(ScheduleCompile!O279),IF(OR(ISNUMBER(FIND("5F",ScheduleCompile!O279)),ISNUMBER(FIND("0F",ScheduleCompile!O279)),ISNUMBER(FIND("8F",ScheduleCompile!O279)),ISNUMBER(FIND("1F",ScheduleCompile!O279)),ISNUMBER(FIND("2F",ScheduleCompile!O279)),ISNUMBER(FIND("3F",ScheduleCompile!O279)),ISNUMBER(FIND("6F",ScheduleCompile!O279)),ISNUMBER(FIND("7F",ScheduleCompile!O279)),ISNUMBER(FIND("9F",ScheduleCompile!O279)),ISNUMBER(FIND("4F",ScheduleCompile!O279))),VALUE(LEFT(ScheduleCompile!O279,FIND("F",ScheduleCompile!O279)-1)),ScheduleCompile!O279)))))))</f>
        <v>0.9</v>
      </c>
      <c r="U286" s="1">
        <f>IF(AND(ISERROR(IF(ScheduleCompile!P279="Off",0,IF(ScheduleCompile!P279="On",1,IF(ISNUMBER(ScheduleCompile!P279),ScheduleCompile!P279/1,IF(ISTEXT(ScheduleCompile!P279),IF(OR(ISNUMBER(FIND("5F",ScheduleCompile!P279)),ISNUMBER(FIND("0F",ScheduleCompile!P279)),ISNUMBER(FIND("8F",ScheduleCompile!P279)),ISNUMBER(FIND("1F",ScheduleCompile!P279)),ISNUMBER(FIND("2F",ScheduleCompile!P279)),ISNUMBER(FIND("3F",ScheduleCompile!P279)),ISNUMBER(FIND("6F",ScheduleCompile!P279)),ISNUMBER(FIND("7F",ScheduleCompile!P279)),ISNUMBER(FIND("9F",ScheduleCompile!P279)),ISNUMBER(FIND("4F",ScheduleCompile!P279))),VALUE(LEFT(ScheduleCompile!P279,FIND("F",ScheduleCompile!P279)-1)),ScheduleCompile!P279)))))),ISTEXT(ScheduleCompile!#REF!)),"ENDTABLE",IF(ISERROR(IF(ScheduleCompile!P279="Off",0,IF(ScheduleCompile!P279="On",1,IF(ISNUMBER(ScheduleCompile!P279),ScheduleCompile!P279/1,IF(ISTEXT(ScheduleCompile!P279),IF(OR(ISNUMBER(FIND("5F",ScheduleCompile!P279)),ISNUMBER(FIND("0F",ScheduleCompile!P279)),ISNUMBER(FIND("8F",ScheduleCompile!P279)),ISNUMBER(FIND("1F",ScheduleCompile!P279)),ISNUMBER(FIND("2F",ScheduleCompile!P279)),ISNUMBER(FIND("3F",ScheduleCompile!P279)),ISNUMBER(FIND("6F",ScheduleCompile!P279)),ISNUMBER(FIND("7F",ScheduleCompile!P279)),ISNUMBER(FIND("9F",ScheduleCompile!P279)),ISNUMBER(FIND("4F",ScheduleCompile!P279))),VALUE(LEFT(ScheduleCompile!P279,FIND("F",ScheduleCompile!P279)-1)),ScheduleCompile!P279)))))),"",IF(ScheduleCompile!P279="Off",0,IF(ScheduleCompile!P279="On",1,IF(ISNUMBER(ScheduleCompile!P279),ScheduleCompile!P279/1,IF(ISTEXT(ScheduleCompile!P279),IF(OR(ISNUMBER(FIND("5F",ScheduleCompile!P279)),ISNUMBER(FIND("0F",ScheduleCompile!P279)),ISNUMBER(FIND("8F",ScheduleCompile!P279)),ISNUMBER(FIND("1F",ScheduleCompile!P279)),ISNUMBER(FIND("2F",ScheduleCompile!P279)),ISNUMBER(FIND("3F",ScheduleCompile!P279)),ISNUMBER(FIND("6F",ScheduleCompile!P279)),ISNUMBER(FIND("7F",ScheduleCompile!P279)),ISNUMBER(FIND("9F",ScheduleCompile!P279)),ISNUMBER(FIND("4F",ScheduleCompile!P279))),VALUE(LEFT(ScheduleCompile!P279,FIND("F",ScheduleCompile!P279)-1)),ScheduleCompile!P279)))))))</f>
        <v>0.75</v>
      </c>
      <c r="V286" s="1">
        <f>IF(AND(ISERROR(IF(ScheduleCompile!Q279="Off",0,IF(ScheduleCompile!Q279="On",1,IF(ISNUMBER(ScheduleCompile!Q279),ScheduleCompile!Q279/1,IF(ISTEXT(ScheduleCompile!Q279),IF(OR(ISNUMBER(FIND("5F",ScheduleCompile!Q279)),ISNUMBER(FIND("0F",ScheduleCompile!Q279)),ISNUMBER(FIND("8F",ScheduleCompile!Q279)),ISNUMBER(FIND("1F",ScheduleCompile!Q279)),ISNUMBER(FIND("2F",ScheduleCompile!Q279)),ISNUMBER(FIND("3F",ScheduleCompile!Q279)),ISNUMBER(FIND("6F",ScheduleCompile!Q279)),ISNUMBER(FIND("7F",ScheduleCompile!Q279)),ISNUMBER(FIND("9F",ScheduleCompile!Q279)),ISNUMBER(FIND("4F",ScheduleCompile!Q279))),VALUE(LEFT(ScheduleCompile!Q279,FIND("F",ScheduleCompile!Q279)-1)),ScheduleCompile!Q279)))))),ISTEXT(ScheduleCompile!#REF!)),"ENDTABLE",IF(ISERROR(IF(ScheduleCompile!Q279="Off",0,IF(ScheduleCompile!Q279="On",1,IF(ISNUMBER(ScheduleCompile!Q279),ScheduleCompile!Q279/1,IF(ISTEXT(ScheduleCompile!Q279),IF(OR(ISNUMBER(FIND("5F",ScheduleCompile!Q279)),ISNUMBER(FIND("0F",ScheduleCompile!Q279)),ISNUMBER(FIND("8F",ScheduleCompile!Q279)),ISNUMBER(FIND("1F",ScheduleCompile!Q279)),ISNUMBER(FIND("2F",ScheduleCompile!Q279)),ISNUMBER(FIND("3F",ScheduleCompile!Q279)),ISNUMBER(FIND("6F",ScheduleCompile!Q279)),ISNUMBER(FIND("7F",ScheduleCompile!Q279)),ISNUMBER(FIND("9F",ScheduleCompile!Q279)),ISNUMBER(FIND("4F",ScheduleCompile!Q279))),VALUE(LEFT(ScheduleCompile!Q279,FIND("F",ScheduleCompile!Q279)-1)),ScheduleCompile!Q279)))))),"",IF(ScheduleCompile!Q279="Off",0,IF(ScheduleCompile!Q279="On",1,IF(ISNUMBER(ScheduleCompile!Q279),ScheduleCompile!Q279/1,IF(ISTEXT(ScheduleCompile!Q279),IF(OR(ISNUMBER(FIND("5F",ScheduleCompile!Q279)),ISNUMBER(FIND("0F",ScheduleCompile!Q279)),ISNUMBER(FIND("8F",ScheduleCompile!Q279)),ISNUMBER(FIND("1F",ScheduleCompile!Q279)),ISNUMBER(FIND("2F",ScheduleCompile!Q279)),ISNUMBER(FIND("3F",ScheduleCompile!Q279)),ISNUMBER(FIND("6F",ScheduleCompile!Q279)),ISNUMBER(FIND("7F",ScheduleCompile!Q279)),ISNUMBER(FIND("9F",ScheduleCompile!Q279)),ISNUMBER(FIND("4F",ScheduleCompile!Q279))),VALUE(LEFT(ScheduleCompile!Q279,FIND("F",ScheduleCompile!Q279)-1)),ScheduleCompile!Q279)))))))</f>
        <v>0.75</v>
      </c>
      <c r="W286" s="1">
        <f>IF(AND(ISERROR(IF(ScheduleCompile!R279="Off",0,IF(ScheduleCompile!R279="On",1,IF(ISNUMBER(ScheduleCompile!R279),ScheduleCompile!R279/1,IF(ISTEXT(ScheduleCompile!R279),IF(OR(ISNUMBER(FIND("5F",ScheduleCompile!R279)),ISNUMBER(FIND("0F",ScheduleCompile!R279)),ISNUMBER(FIND("8F",ScheduleCompile!R279)),ISNUMBER(FIND("1F",ScheduleCompile!R279)),ISNUMBER(FIND("2F",ScheduleCompile!R279)),ISNUMBER(FIND("3F",ScheduleCompile!R279)),ISNUMBER(FIND("6F",ScheduleCompile!R279)),ISNUMBER(FIND("7F",ScheduleCompile!R279)),ISNUMBER(FIND("9F",ScheduleCompile!R279)),ISNUMBER(FIND("4F",ScheduleCompile!R279))),VALUE(LEFT(ScheduleCompile!R279,FIND("F",ScheduleCompile!R279)-1)),ScheduleCompile!R279)))))),ISTEXT(ScheduleCompile!#REF!)),"ENDTABLE",IF(ISERROR(IF(ScheduleCompile!R279="Off",0,IF(ScheduleCompile!R279="On",1,IF(ISNUMBER(ScheduleCompile!R279),ScheduleCompile!R279/1,IF(ISTEXT(ScheduleCompile!R279),IF(OR(ISNUMBER(FIND("5F",ScheduleCompile!R279)),ISNUMBER(FIND("0F",ScheduleCompile!R279)),ISNUMBER(FIND("8F",ScheduleCompile!R279)),ISNUMBER(FIND("1F",ScheduleCompile!R279)),ISNUMBER(FIND("2F",ScheduleCompile!R279)),ISNUMBER(FIND("3F",ScheduleCompile!R279)),ISNUMBER(FIND("6F",ScheduleCompile!R279)),ISNUMBER(FIND("7F",ScheduleCompile!R279)),ISNUMBER(FIND("9F",ScheduleCompile!R279)),ISNUMBER(FIND("4F",ScheduleCompile!R279))),VALUE(LEFT(ScheduleCompile!R279,FIND("F",ScheduleCompile!R279)-1)),ScheduleCompile!R279)))))),"",IF(ScheduleCompile!R279="Off",0,IF(ScheduleCompile!R279="On",1,IF(ISNUMBER(ScheduleCompile!R279),ScheduleCompile!R279/1,IF(ISTEXT(ScheduleCompile!R279),IF(OR(ISNUMBER(FIND("5F",ScheduleCompile!R279)),ISNUMBER(FIND("0F",ScheduleCompile!R279)),ISNUMBER(FIND("8F",ScheduleCompile!R279)),ISNUMBER(FIND("1F",ScheduleCompile!R279)),ISNUMBER(FIND("2F",ScheduleCompile!R279)),ISNUMBER(FIND("3F",ScheduleCompile!R279)),ISNUMBER(FIND("6F",ScheduleCompile!R279)),ISNUMBER(FIND("7F",ScheduleCompile!R279)),ISNUMBER(FIND("9F",ScheduleCompile!R279)),ISNUMBER(FIND("4F",ScheduleCompile!R279))),VALUE(LEFT(ScheduleCompile!R279,FIND("F",ScheduleCompile!R279)-1)),ScheduleCompile!R279)))))))</f>
        <v>0.75</v>
      </c>
      <c r="X286" s="1">
        <f>IF(AND(ISERROR(IF(ScheduleCompile!S279="Off",0,IF(ScheduleCompile!S279="On",1,IF(ISNUMBER(ScheduleCompile!S279),ScheduleCompile!S279/1,IF(ISTEXT(ScheduleCompile!S279),IF(OR(ISNUMBER(FIND("5F",ScheduleCompile!S279)),ISNUMBER(FIND("0F",ScheduleCompile!S279)),ISNUMBER(FIND("8F",ScheduleCompile!S279)),ISNUMBER(FIND("1F",ScheduleCompile!S279)),ISNUMBER(FIND("2F",ScheduleCompile!S279)),ISNUMBER(FIND("3F",ScheduleCompile!S279)),ISNUMBER(FIND("6F",ScheduleCompile!S279)),ISNUMBER(FIND("7F",ScheduleCompile!S279)),ISNUMBER(FIND("9F",ScheduleCompile!S279)),ISNUMBER(FIND("4F",ScheduleCompile!S279))),VALUE(LEFT(ScheduleCompile!S279,FIND("F",ScheduleCompile!S279)-1)),ScheduleCompile!S279)))))),ISTEXT(ScheduleCompile!#REF!)),"ENDTABLE",IF(ISERROR(IF(ScheduleCompile!S279="Off",0,IF(ScheduleCompile!S279="On",1,IF(ISNUMBER(ScheduleCompile!S279),ScheduleCompile!S279/1,IF(ISTEXT(ScheduleCompile!S279),IF(OR(ISNUMBER(FIND("5F",ScheduleCompile!S279)),ISNUMBER(FIND("0F",ScheduleCompile!S279)),ISNUMBER(FIND("8F",ScheduleCompile!S279)),ISNUMBER(FIND("1F",ScheduleCompile!S279)),ISNUMBER(FIND("2F",ScheduleCompile!S279)),ISNUMBER(FIND("3F",ScheduleCompile!S279)),ISNUMBER(FIND("6F",ScheduleCompile!S279)),ISNUMBER(FIND("7F",ScheduleCompile!S279)),ISNUMBER(FIND("9F",ScheduleCompile!S279)),ISNUMBER(FIND("4F",ScheduleCompile!S279))),VALUE(LEFT(ScheduleCompile!S279,FIND("F",ScheduleCompile!S279)-1)),ScheduleCompile!S279)))))),"",IF(ScheduleCompile!S279="Off",0,IF(ScheduleCompile!S279="On",1,IF(ISNUMBER(ScheduleCompile!S279),ScheduleCompile!S279/1,IF(ISTEXT(ScheduleCompile!S279),IF(OR(ISNUMBER(FIND("5F",ScheduleCompile!S279)),ISNUMBER(FIND("0F",ScheduleCompile!S279)),ISNUMBER(FIND("8F",ScheduleCompile!S279)),ISNUMBER(FIND("1F",ScheduleCompile!S279)),ISNUMBER(FIND("2F",ScheduleCompile!S279)),ISNUMBER(FIND("3F",ScheduleCompile!S279)),ISNUMBER(FIND("6F",ScheduleCompile!S279)),ISNUMBER(FIND("7F",ScheduleCompile!S279)),ISNUMBER(FIND("9F",ScheduleCompile!S279)),ISNUMBER(FIND("4F",ScheduleCompile!S279))),VALUE(LEFT(ScheduleCompile!S279,FIND("F",ScheduleCompile!S279)-1)),ScheduleCompile!S279)))))))</f>
        <v>0</v>
      </c>
      <c r="Y286" s="1">
        <f>IF(AND(ISERROR(IF(ScheduleCompile!T279="Off",0,IF(ScheduleCompile!T279="On",1,IF(ISNUMBER(ScheduleCompile!T279),ScheduleCompile!T279/1,IF(ISTEXT(ScheduleCompile!T279),IF(OR(ISNUMBER(FIND("5F",ScheduleCompile!T279)),ISNUMBER(FIND("0F",ScheduleCompile!T279)),ISNUMBER(FIND("8F",ScheduleCompile!T279)),ISNUMBER(FIND("1F",ScheduleCompile!T279)),ISNUMBER(FIND("2F",ScheduleCompile!T279)),ISNUMBER(FIND("3F",ScheduleCompile!T279)),ISNUMBER(FIND("6F",ScheduleCompile!T279)),ISNUMBER(FIND("7F",ScheduleCompile!T279)),ISNUMBER(FIND("9F",ScheduleCompile!T279)),ISNUMBER(FIND("4F",ScheduleCompile!T279))),VALUE(LEFT(ScheduleCompile!T279,FIND("F",ScheduleCompile!T279)-1)),ScheduleCompile!T279)))))),ISTEXT(ScheduleCompile!#REF!)),"ENDTABLE",IF(ISERROR(IF(ScheduleCompile!T279="Off",0,IF(ScheduleCompile!T279="On",1,IF(ISNUMBER(ScheduleCompile!T279),ScheduleCompile!T279/1,IF(ISTEXT(ScheduleCompile!T279),IF(OR(ISNUMBER(FIND("5F",ScheduleCompile!T279)),ISNUMBER(FIND("0F",ScheduleCompile!T279)),ISNUMBER(FIND("8F",ScheduleCompile!T279)),ISNUMBER(FIND("1F",ScheduleCompile!T279)),ISNUMBER(FIND("2F",ScheduleCompile!T279)),ISNUMBER(FIND("3F",ScheduleCompile!T279)),ISNUMBER(FIND("6F",ScheduleCompile!T279)),ISNUMBER(FIND("7F",ScheduleCompile!T279)),ISNUMBER(FIND("9F",ScheduleCompile!T279)),ISNUMBER(FIND("4F",ScheduleCompile!T279))),VALUE(LEFT(ScheduleCompile!T279,FIND("F",ScheduleCompile!T279)-1)),ScheduleCompile!T279)))))),"",IF(ScheduleCompile!T279="Off",0,IF(ScheduleCompile!T279="On",1,IF(ISNUMBER(ScheduleCompile!T279),ScheduleCompile!T279/1,IF(ISTEXT(ScheduleCompile!T279),IF(OR(ISNUMBER(FIND("5F",ScheduleCompile!T279)),ISNUMBER(FIND("0F",ScheduleCompile!T279)),ISNUMBER(FIND("8F",ScheduleCompile!T279)),ISNUMBER(FIND("1F",ScheduleCompile!T279)),ISNUMBER(FIND("2F",ScheduleCompile!T279)),ISNUMBER(FIND("3F",ScheduleCompile!T279)),ISNUMBER(FIND("6F",ScheduleCompile!T279)),ISNUMBER(FIND("7F",ScheduleCompile!T279)),ISNUMBER(FIND("9F",ScheduleCompile!T279)),ISNUMBER(FIND("4F",ScheduleCompile!T279))),VALUE(LEFT(ScheduleCompile!T279,FIND("F",ScheduleCompile!T279)-1)),ScheduleCompile!T279)))))))</f>
        <v>0</v>
      </c>
      <c r="Z286" s="1">
        <f>IF(AND(ISERROR(IF(ScheduleCompile!U279="Off",0,IF(ScheduleCompile!U279="On",1,IF(ISNUMBER(ScheduleCompile!U279),ScheduleCompile!U279/1,IF(ISTEXT(ScheduleCompile!U279),IF(OR(ISNUMBER(FIND("5F",ScheduleCompile!U279)),ISNUMBER(FIND("0F",ScheduleCompile!U279)),ISNUMBER(FIND("8F",ScheduleCompile!U279)),ISNUMBER(FIND("1F",ScheduleCompile!U279)),ISNUMBER(FIND("2F",ScheduleCompile!U279)),ISNUMBER(FIND("3F",ScheduleCompile!U279)),ISNUMBER(FIND("6F",ScheduleCompile!U279)),ISNUMBER(FIND("7F",ScheduleCompile!U279)),ISNUMBER(FIND("9F",ScheduleCompile!U279)),ISNUMBER(FIND("4F",ScheduleCompile!U279))),VALUE(LEFT(ScheduleCompile!U279,FIND("F",ScheduleCompile!U279)-1)),ScheduleCompile!U279)))))),ISTEXT(ScheduleCompile!#REF!)),"ENDTABLE",IF(ISERROR(IF(ScheduleCompile!U279="Off",0,IF(ScheduleCompile!U279="On",1,IF(ISNUMBER(ScheduleCompile!U279),ScheduleCompile!U279/1,IF(ISTEXT(ScheduleCompile!U279),IF(OR(ISNUMBER(FIND("5F",ScheduleCompile!U279)),ISNUMBER(FIND("0F",ScheduleCompile!U279)),ISNUMBER(FIND("8F",ScheduleCompile!U279)),ISNUMBER(FIND("1F",ScheduleCompile!U279)),ISNUMBER(FIND("2F",ScheduleCompile!U279)),ISNUMBER(FIND("3F",ScheduleCompile!U279)),ISNUMBER(FIND("6F",ScheduleCompile!U279)),ISNUMBER(FIND("7F",ScheduleCompile!U279)),ISNUMBER(FIND("9F",ScheduleCompile!U279)),ISNUMBER(FIND("4F",ScheduleCompile!U279))),VALUE(LEFT(ScheduleCompile!U279,FIND("F",ScheduleCompile!U279)-1)),ScheduleCompile!U279)))))),"",IF(ScheduleCompile!U279="Off",0,IF(ScheduleCompile!U279="On",1,IF(ISNUMBER(ScheduleCompile!U279),ScheduleCompile!U279/1,IF(ISTEXT(ScheduleCompile!U279),IF(OR(ISNUMBER(FIND("5F",ScheduleCompile!U279)),ISNUMBER(FIND("0F",ScheduleCompile!U279)),ISNUMBER(FIND("8F",ScheduleCompile!U279)),ISNUMBER(FIND("1F",ScheduleCompile!U279)),ISNUMBER(FIND("2F",ScheduleCompile!U279)),ISNUMBER(FIND("3F",ScheduleCompile!U279)),ISNUMBER(FIND("6F",ScheduleCompile!U279)),ISNUMBER(FIND("7F",ScheduleCompile!U279)),ISNUMBER(FIND("9F",ScheduleCompile!U279)),ISNUMBER(FIND("4F",ScheduleCompile!U279))),VALUE(LEFT(ScheduleCompile!U279,FIND("F",ScheduleCompile!U279)-1)),ScheduleCompile!U279)))))))</f>
        <v>0</v>
      </c>
      <c r="AA286" s="1">
        <f>IF(AND(ISERROR(IF(ScheduleCompile!V279="Off",0,IF(ScheduleCompile!V279="On",1,IF(ISNUMBER(ScheduleCompile!V279),ScheduleCompile!V279/1,IF(ISTEXT(ScheduleCompile!V279),IF(OR(ISNUMBER(FIND("5F",ScheduleCompile!V279)),ISNUMBER(FIND("0F",ScheduleCompile!V279)),ISNUMBER(FIND("8F",ScheduleCompile!V279)),ISNUMBER(FIND("1F",ScheduleCompile!V279)),ISNUMBER(FIND("2F",ScheduleCompile!V279)),ISNUMBER(FIND("3F",ScheduleCompile!V279)),ISNUMBER(FIND("6F",ScheduleCompile!V279)),ISNUMBER(FIND("7F",ScheduleCompile!V279)),ISNUMBER(FIND("9F",ScheduleCompile!V279)),ISNUMBER(FIND("4F",ScheduleCompile!V279))),VALUE(LEFT(ScheduleCompile!V279,FIND("F",ScheduleCompile!V279)-1)),ScheduleCompile!V279)))))),ISTEXT(ScheduleCompile!#REF!)),"ENDTABLE",IF(ISERROR(IF(ScheduleCompile!V279="Off",0,IF(ScheduleCompile!V279="On",1,IF(ISNUMBER(ScheduleCompile!V279),ScheduleCompile!V279/1,IF(ISTEXT(ScheduleCompile!V279),IF(OR(ISNUMBER(FIND("5F",ScheduleCompile!V279)),ISNUMBER(FIND("0F",ScheduleCompile!V279)),ISNUMBER(FIND("8F",ScheduleCompile!V279)),ISNUMBER(FIND("1F",ScheduleCompile!V279)),ISNUMBER(FIND("2F",ScheduleCompile!V279)),ISNUMBER(FIND("3F",ScheduleCompile!V279)),ISNUMBER(FIND("6F",ScheduleCompile!V279)),ISNUMBER(FIND("7F",ScheduleCompile!V279)),ISNUMBER(FIND("9F",ScheduleCompile!V279)),ISNUMBER(FIND("4F",ScheduleCompile!V279))),VALUE(LEFT(ScheduleCompile!V279,FIND("F",ScheduleCompile!V279)-1)),ScheduleCompile!V279)))))),"",IF(ScheduleCompile!V279="Off",0,IF(ScheduleCompile!V279="On",1,IF(ISNUMBER(ScheduleCompile!V279),ScheduleCompile!V279/1,IF(ISTEXT(ScheduleCompile!V279),IF(OR(ISNUMBER(FIND("5F",ScheduleCompile!V279)),ISNUMBER(FIND("0F",ScheduleCompile!V279)),ISNUMBER(FIND("8F",ScheduleCompile!V279)),ISNUMBER(FIND("1F",ScheduleCompile!V279)),ISNUMBER(FIND("2F",ScheduleCompile!V279)),ISNUMBER(FIND("3F",ScheduleCompile!V279)),ISNUMBER(FIND("6F",ScheduleCompile!V279)),ISNUMBER(FIND("7F",ScheduleCompile!V279)),ISNUMBER(FIND("9F",ScheduleCompile!V279)),ISNUMBER(FIND("4F",ScheduleCompile!V279))),VALUE(LEFT(ScheduleCompile!V279,FIND("F",ScheduleCompile!V279)-1)),ScheduleCompile!V279)))))))</f>
        <v>0</v>
      </c>
      <c r="AB286" s="1">
        <f>IF(AND(ISERROR(IF(ScheduleCompile!W279="Off",0,IF(ScheduleCompile!W279="On",1,IF(ISNUMBER(ScheduleCompile!W279),ScheduleCompile!W279/1,IF(ISTEXT(ScheduleCompile!W279),IF(OR(ISNUMBER(FIND("5F",ScheduleCompile!W279)),ISNUMBER(FIND("0F",ScheduleCompile!W279)),ISNUMBER(FIND("8F",ScheduleCompile!W279)),ISNUMBER(FIND("1F",ScheduleCompile!W279)),ISNUMBER(FIND("2F",ScheduleCompile!W279)),ISNUMBER(FIND("3F",ScheduleCompile!W279)),ISNUMBER(FIND("6F",ScheduleCompile!W279)),ISNUMBER(FIND("7F",ScheduleCompile!W279)),ISNUMBER(FIND("9F",ScheduleCompile!W279)),ISNUMBER(FIND("4F",ScheduleCompile!W279))),VALUE(LEFT(ScheduleCompile!W279,FIND("F",ScheduleCompile!W279)-1)),ScheduleCompile!W279)))))),ISTEXT(ScheduleCompile!#REF!)),"ENDTABLE",IF(ISERROR(IF(ScheduleCompile!W279="Off",0,IF(ScheduleCompile!W279="On",1,IF(ISNUMBER(ScheduleCompile!W279),ScheduleCompile!W279/1,IF(ISTEXT(ScheduleCompile!W279),IF(OR(ISNUMBER(FIND("5F",ScheduleCompile!W279)),ISNUMBER(FIND("0F",ScheduleCompile!W279)),ISNUMBER(FIND("8F",ScheduleCompile!W279)),ISNUMBER(FIND("1F",ScheduleCompile!W279)),ISNUMBER(FIND("2F",ScheduleCompile!W279)),ISNUMBER(FIND("3F",ScheduleCompile!W279)),ISNUMBER(FIND("6F",ScheduleCompile!W279)),ISNUMBER(FIND("7F",ScheduleCompile!W279)),ISNUMBER(FIND("9F",ScheduleCompile!W279)),ISNUMBER(FIND("4F",ScheduleCompile!W279))),VALUE(LEFT(ScheduleCompile!W279,FIND("F",ScheduleCompile!W279)-1)),ScheduleCompile!W279)))))),"",IF(ScheduleCompile!W279="Off",0,IF(ScheduleCompile!W279="On",1,IF(ISNUMBER(ScheduleCompile!W279),ScheduleCompile!W279/1,IF(ISTEXT(ScheduleCompile!W279),IF(OR(ISNUMBER(FIND("5F",ScheduleCompile!W279)),ISNUMBER(FIND("0F",ScheduleCompile!W279)),ISNUMBER(FIND("8F",ScheduleCompile!W279)),ISNUMBER(FIND("1F",ScheduleCompile!W279)),ISNUMBER(FIND("2F",ScheduleCompile!W279)),ISNUMBER(FIND("3F",ScheduleCompile!W279)),ISNUMBER(FIND("6F",ScheduleCompile!W279)),ISNUMBER(FIND("7F",ScheduleCompile!W279)),ISNUMBER(FIND("9F",ScheduleCompile!W279)),ISNUMBER(FIND("4F",ScheduleCompile!W279))),VALUE(LEFT(ScheduleCompile!W279,FIND("F",ScheduleCompile!W279)-1)),ScheduleCompile!W279)))))))</f>
        <v>0</v>
      </c>
      <c r="AC286" s="1">
        <f>IF(AND(ISERROR(IF(ScheduleCompile!X279="Off",0,IF(ScheduleCompile!X279="On",1,IF(ISNUMBER(ScheduleCompile!X279),ScheduleCompile!X279/1,IF(ISTEXT(ScheduleCompile!X279),IF(OR(ISNUMBER(FIND("5F",ScheduleCompile!X279)),ISNUMBER(FIND("0F",ScheduleCompile!X279)),ISNUMBER(FIND("8F",ScheduleCompile!X279)),ISNUMBER(FIND("1F",ScheduleCompile!X279)),ISNUMBER(FIND("2F",ScheduleCompile!X279)),ISNUMBER(FIND("3F",ScheduleCompile!X279)),ISNUMBER(FIND("6F",ScheduleCompile!X279)),ISNUMBER(FIND("7F",ScheduleCompile!X279)),ISNUMBER(FIND("9F",ScheduleCompile!X279)),ISNUMBER(FIND("4F",ScheduleCompile!X279))),VALUE(LEFT(ScheduleCompile!X279,FIND("F",ScheduleCompile!X279)-1)),ScheduleCompile!X279)))))),ISTEXT(ScheduleCompile!#REF!)),"ENDTABLE",IF(ISERROR(IF(ScheduleCompile!X279="Off",0,IF(ScheduleCompile!X279="On",1,IF(ISNUMBER(ScheduleCompile!X279),ScheduleCompile!X279/1,IF(ISTEXT(ScheduleCompile!X279),IF(OR(ISNUMBER(FIND("5F",ScheduleCompile!X279)),ISNUMBER(FIND("0F",ScheduleCompile!X279)),ISNUMBER(FIND("8F",ScheduleCompile!X279)),ISNUMBER(FIND("1F",ScheduleCompile!X279)),ISNUMBER(FIND("2F",ScheduleCompile!X279)),ISNUMBER(FIND("3F",ScheduleCompile!X279)),ISNUMBER(FIND("6F",ScheduleCompile!X279)),ISNUMBER(FIND("7F",ScheduleCompile!X279)),ISNUMBER(FIND("9F",ScheduleCompile!X279)),ISNUMBER(FIND("4F",ScheduleCompile!X279))),VALUE(LEFT(ScheduleCompile!X279,FIND("F",ScheduleCompile!X279)-1)),ScheduleCompile!X279)))))),"",IF(ScheduleCompile!X279="Off",0,IF(ScheduleCompile!X279="On",1,IF(ISNUMBER(ScheduleCompile!X279),ScheduleCompile!X279/1,IF(ISTEXT(ScheduleCompile!X279),IF(OR(ISNUMBER(FIND("5F",ScheduleCompile!X279)),ISNUMBER(FIND("0F",ScheduleCompile!X279)),ISNUMBER(FIND("8F",ScheduleCompile!X279)),ISNUMBER(FIND("1F",ScheduleCompile!X279)),ISNUMBER(FIND("2F",ScheduleCompile!X279)),ISNUMBER(FIND("3F",ScheduleCompile!X279)),ISNUMBER(FIND("6F",ScheduleCompile!X279)),ISNUMBER(FIND("7F",ScheduleCompile!X279)),ISNUMBER(FIND("9F",ScheduleCompile!X279)),ISNUMBER(FIND("4F",ScheduleCompile!X279))),VALUE(LEFT(ScheduleCompile!X279,FIND("F",ScheduleCompile!X279)-1)),ScheduleCompile!X279)))))))</f>
        <v>0</v>
      </c>
      <c r="AD286" s="1">
        <f>IF(AND(ISERROR(IF(ScheduleCompile!Y279="Off",0,IF(ScheduleCompile!Y279="On",1,IF(ISNUMBER(ScheduleCompile!Y279),ScheduleCompile!Y279/1,IF(ISTEXT(ScheduleCompile!Y279),IF(OR(ISNUMBER(FIND("5F",ScheduleCompile!Y279)),ISNUMBER(FIND("0F",ScheduleCompile!Y279)),ISNUMBER(FIND("8F",ScheduleCompile!Y279)),ISNUMBER(FIND("1F",ScheduleCompile!Y279)),ISNUMBER(FIND("2F",ScheduleCompile!Y279)),ISNUMBER(FIND("3F",ScheduleCompile!Y279)),ISNUMBER(FIND("6F",ScheduleCompile!Y279)),ISNUMBER(FIND("7F",ScheduleCompile!Y279)),ISNUMBER(FIND("9F",ScheduleCompile!Y279)),ISNUMBER(FIND("4F",ScheduleCompile!Y279))),VALUE(LEFT(ScheduleCompile!Y279,FIND("F",ScheduleCompile!Y279)-1)),ScheduleCompile!Y279)))))),ISTEXT(ScheduleCompile!#REF!)),"ENDTABLE",IF(ISERROR(IF(ScheduleCompile!Y279="Off",0,IF(ScheduleCompile!Y279="On",1,IF(ISNUMBER(ScheduleCompile!Y279),ScheduleCompile!Y279/1,IF(ISTEXT(ScheduleCompile!Y279),IF(OR(ISNUMBER(FIND("5F",ScheduleCompile!Y279)),ISNUMBER(FIND("0F",ScheduleCompile!Y279)),ISNUMBER(FIND("8F",ScheduleCompile!Y279)),ISNUMBER(FIND("1F",ScheduleCompile!Y279)),ISNUMBER(FIND("2F",ScheduleCompile!Y279)),ISNUMBER(FIND("3F",ScheduleCompile!Y279)),ISNUMBER(FIND("6F",ScheduleCompile!Y279)),ISNUMBER(FIND("7F",ScheduleCompile!Y279)),ISNUMBER(FIND("9F",ScheduleCompile!Y279)),ISNUMBER(FIND("4F",ScheduleCompile!Y279))),VALUE(LEFT(ScheduleCompile!Y279,FIND("F",ScheduleCompile!Y279)-1)),ScheduleCompile!Y279)))))),"",IF(ScheduleCompile!Y279="Off",0,IF(ScheduleCompile!Y279="On",1,IF(ISNUMBER(ScheduleCompile!Y279),ScheduleCompile!Y279/1,IF(ISTEXT(ScheduleCompile!Y279),IF(OR(ISNUMBER(FIND("5F",ScheduleCompile!Y279)),ISNUMBER(FIND("0F",ScheduleCompile!Y279)),ISNUMBER(FIND("8F",ScheduleCompile!Y279)),ISNUMBER(FIND("1F",ScheduleCompile!Y279)),ISNUMBER(FIND("2F",ScheduleCompile!Y279)),ISNUMBER(FIND("3F",ScheduleCompile!Y279)),ISNUMBER(FIND("6F",ScheduleCompile!Y279)),ISNUMBER(FIND("7F",ScheduleCompile!Y279)),ISNUMBER(FIND("9F",ScheduleCompile!Y279)),ISNUMBER(FIND("4F",ScheduleCompile!Y279))),VALUE(LEFT(ScheduleCompile!Y279,FIND("F",ScheduleCompile!Y279)-1)),ScheduleCompile!Y279)))))))</f>
        <v>0</v>
      </c>
    </row>
    <row r="287" spans="1:30" x14ac:dyDescent="0.25">
      <c r="A287" t="str">
        <f t="shared" si="19"/>
        <v>SchDay "ParkingGasEquipSun"  Type = "Fraction" Hr = (0, 0, 0, 0, 0, 0, 0, 0, 0, 0, 0, 0, 0, 0, 0, 0, 0, 0, 0, 0, 0, 0, 0, 0) ..</v>
      </c>
      <c r="B287" s="1" t="s">
        <v>623</v>
      </c>
      <c r="C287" t="str">
        <f t="shared" si="20"/>
        <v xml:space="preserve">SchDay "ParkingGasEquipSun"  Type = "Fraction" Hr = </v>
      </c>
      <c r="D287" t="str">
        <f t="shared" si="21"/>
        <v>(0, 0, 0, 0, 0, 0, 0, 0, 0, 0, 0, 0, 0, 0, 0, 0, 0, 0, 0, 0, 0, 0, 0, 0) ..</v>
      </c>
      <c r="E287" s="30" t="str">
        <f>ScheduleCompile!A280</f>
        <v>ParkingGasEquipSun</v>
      </c>
      <c r="F287" t="str">
        <f t="shared" si="22"/>
        <v>Fraction</v>
      </c>
      <c r="G287" s="1">
        <f>IF(AND(ISERROR(IF(ScheduleCompile!B280="Off",0,IF(ScheduleCompile!B280="On",1,IF(ISNUMBER(ScheduleCompile!B280),ScheduleCompile!B280/1,IF(ISTEXT(ScheduleCompile!B280),IF(OR(ISNUMBER(FIND("5F",ScheduleCompile!B280)),ISNUMBER(FIND("0F",ScheduleCompile!B280)),ISNUMBER(FIND("8F",ScheduleCompile!B280)),ISNUMBER(FIND("1F",ScheduleCompile!B280)),ISNUMBER(FIND("2F",ScheduleCompile!B280)),ISNUMBER(FIND("3F",ScheduleCompile!B280)),ISNUMBER(FIND("6F",ScheduleCompile!B280)),ISNUMBER(FIND("7F",ScheduleCompile!B280)),ISNUMBER(FIND("9F",ScheduleCompile!B280)),ISNUMBER(FIND("4F",ScheduleCompile!B280))),VALUE(LEFT(ScheduleCompile!B280,FIND("F",ScheduleCompile!B280)-1)),ScheduleCompile!B280)))))),ISTEXT(ScheduleCompile!#REF!)),"ENDTABLE",IF(ISERROR(IF(ScheduleCompile!B280="Off",0,IF(ScheduleCompile!B280="On",1,IF(ISNUMBER(ScheduleCompile!B280),ScheduleCompile!B280/1,IF(ISTEXT(ScheduleCompile!B280),IF(OR(ISNUMBER(FIND("5F",ScheduleCompile!B280)),ISNUMBER(FIND("0F",ScheduleCompile!B280)),ISNUMBER(FIND("8F",ScheduleCompile!B280)),ISNUMBER(FIND("1F",ScheduleCompile!B280)),ISNUMBER(FIND("2F",ScheduleCompile!B280)),ISNUMBER(FIND("3F",ScheduleCompile!B280)),ISNUMBER(FIND("6F",ScheduleCompile!B280)),ISNUMBER(FIND("7F",ScheduleCompile!B280)),ISNUMBER(FIND("9F",ScheduleCompile!B280)),ISNUMBER(FIND("4F",ScheduleCompile!B280))),VALUE(LEFT(ScheduleCompile!B280,FIND("F",ScheduleCompile!B280)-1)),ScheduleCompile!B280)))))),"",IF(ScheduleCompile!B280="Off",0,IF(ScheduleCompile!B280="On",1,IF(ISNUMBER(ScheduleCompile!B280),ScheduleCompile!B280/1,IF(ISTEXT(ScheduleCompile!B280),IF(OR(ISNUMBER(FIND("5F",ScheduleCompile!B280)),ISNUMBER(FIND("0F",ScheduleCompile!B280)),ISNUMBER(FIND("8F",ScheduleCompile!B280)),ISNUMBER(FIND("1F",ScheduleCompile!B280)),ISNUMBER(FIND("2F",ScheduleCompile!B280)),ISNUMBER(FIND("3F",ScheduleCompile!B280)),ISNUMBER(FIND("6F",ScheduleCompile!B280)),ISNUMBER(FIND("7F",ScheduleCompile!B280)),ISNUMBER(FIND("9F",ScheduleCompile!B280)),ISNUMBER(FIND("4F",ScheduleCompile!B280))),VALUE(LEFT(ScheduleCompile!B280,FIND("F",ScheduleCompile!B280)-1)),ScheduleCompile!B280)))))))</f>
        <v>0</v>
      </c>
      <c r="H287" s="1">
        <f>IF(AND(ISERROR(IF(ScheduleCompile!C280="Off",0,IF(ScheduleCompile!C280="On",1,IF(ISNUMBER(ScheduleCompile!C280),ScheduleCompile!C280/1,IF(ISTEXT(ScheduleCompile!C280),IF(OR(ISNUMBER(FIND("5F",ScheduleCompile!C280)),ISNUMBER(FIND("0F",ScheduleCompile!C280)),ISNUMBER(FIND("8F",ScheduleCompile!C280)),ISNUMBER(FIND("1F",ScheduleCompile!C280)),ISNUMBER(FIND("2F",ScheduleCompile!C280)),ISNUMBER(FIND("3F",ScheduleCompile!C280)),ISNUMBER(FIND("6F",ScheduleCompile!C280)),ISNUMBER(FIND("7F",ScheduleCompile!C280)),ISNUMBER(FIND("9F",ScheduleCompile!C280)),ISNUMBER(FIND("4F",ScheduleCompile!C280))),VALUE(LEFT(ScheduleCompile!C280,FIND("F",ScheduleCompile!C280)-1)),ScheduleCompile!C280)))))),ISTEXT(ScheduleCompile!#REF!)),"ENDTABLE",IF(ISERROR(IF(ScheduleCompile!C280="Off",0,IF(ScheduleCompile!C280="On",1,IF(ISNUMBER(ScheduleCompile!C280),ScheduleCompile!C280/1,IF(ISTEXT(ScheduleCompile!C280),IF(OR(ISNUMBER(FIND("5F",ScheduleCompile!C280)),ISNUMBER(FIND("0F",ScheduleCompile!C280)),ISNUMBER(FIND("8F",ScheduleCompile!C280)),ISNUMBER(FIND("1F",ScheduleCompile!C280)),ISNUMBER(FIND("2F",ScheduleCompile!C280)),ISNUMBER(FIND("3F",ScheduleCompile!C280)),ISNUMBER(FIND("6F",ScheduleCompile!C280)),ISNUMBER(FIND("7F",ScheduleCompile!C280)),ISNUMBER(FIND("9F",ScheduleCompile!C280)),ISNUMBER(FIND("4F",ScheduleCompile!C280))),VALUE(LEFT(ScheduleCompile!C280,FIND("F",ScheduleCompile!C280)-1)),ScheduleCompile!C280)))))),"",IF(ScheduleCompile!C280="Off",0,IF(ScheduleCompile!C280="On",1,IF(ISNUMBER(ScheduleCompile!C280),ScheduleCompile!C280/1,IF(ISTEXT(ScheduleCompile!C280),IF(OR(ISNUMBER(FIND("5F",ScheduleCompile!C280)),ISNUMBER(FIND("0F",ScheduleCompile!C280)),ISNUMBER(FIND("8F",ScheduleCompile!C280)),ISNUMBER(FIND("1F",ScheduleCompile!C280)),ISNUMBER(FIND("2F",ScheduleCompile!C280)),ISNUMBER(FIND("3F",ScheduleCompile!C280)),ISNUMBER(FIND("6F",ScheduleCompile!C280)),ISNUMBER(FIND("7F",ScheduleCompile!C280)),ISNUMBER(FIND("9F",ScheduleCompile!C280)),ISNUMBER(FIND("4F",ScheduleCompile!C280))),VALUE(LEFT(ScheduleCompile!C280,FIND("F",ScheduleCompile!C280)-1)),ScheduleCompile!C280)))))))</f>
        <v>0</v>
      </c>
      <c r="I287" s="1">
        <f>IF(AND(ISERROR(IF(ScheduleCompile!D280="Off",0,IF(ScheduleCompile!D280="On",1,IF(ISNUMBER(ScheduleCompile!D280),ScheduleCompile!D280/1,IF(ISTEXT(ScheduleCompile!D280),IF(OR(ISNUMBER(FIND("5F",ScheduleCompile!D280)),ISNUMBER(FIND("0F",ScheduleCompile!D280)),ISNUMBER(FIND("8F",ScheduleCompile!D280)),ISNUMBER(FIND("1F",ScheduleCompile!D280)),ISNUMBER(FIND("2F",ScheduleCompile!D280)),ISNUMBER(FIND("3F",ScheduleCompile!D280)),ISNUMBER(FIND("6F",ScheduleCompile!D280)),ISNUMBER(FIND("7F",ScheduleCompile!D280)),ISNUMBER(FIND("9F",ScheduleCompile!D280)),ISNUMBER(FIND("4F",ScheduleCompile!D280))),VALUE(LEFT(ScheduleCompile!D280,FIND("F",ScheduleCompile!D280)-1)),ScheduleCompile!D280)))))),ISTEXT(ScheduleCompile!#REF!)),"ENDTABLE",IF(ISERROR(IF(ScheduleCompile!D280="Off",0,IF(ScheduleCompile!D280="On",1,IF(ISNUMBER(ScheduleCompile!D280),ScheduleCompile!D280/1,IF(ISTEXT(ScheduleCompile!D280),IF(OR(ISNUMBER(FIND("5F",ScheduleCompile!D280)),ISNUMBER(FIND("0F",ScheduleCompile!D280)),ISNUMBER(FIND("8F",ScheduleCompile!D280)),ISNUMBER(FIND("1F",ScheduleCompile!D280)),ISNUMBER(FIND("2F",ScheduleCompile!D280)),ISNUMBER(FIND("3F",ScheduleCompile!D280)),ISNUMBER(FIND("6F",ScheduleCompile!D280)),ISNUMBER(FIND("7F",ScheduleCompile!D280)),ISNUMBER(FIND("9F",ScheduleCompile!D280)),ISNUMBER(FIND("4F",ScheduleCompile!D280))),VALUE(LEFT(ScheduleCompile!D280,FIND("F",ScheduleCompile!D280)-1)),ScheduleCompile!D280)))))),"",IF(ScheduleCompile!D280="Off",0,IF(ScheduleCompile!D280="On",1,IF(ISNUMBER(ScheduleCompile!D280),ScheduleCompile!D280/1,IF(ISTEXT(ScheduleCompile!D280),IF(OR(ISNUMBER(FIND("5F",ScheduleCompile!D280)),ISNUMBER(FIND("0F",ScheduleCompile!D280)),ISNUMBER(FIND("8F",ScheduleCompile!D280)),ISNUMBER(FIND("1F",ScheduleCompile!D280)),ISNUMBER(FIND("2F",ScheduleCompile!D280)),ISNUMBER(FIND("3F",ScheduleCompile!D280)),ISNUMBER(FIND("6F",ScheduleCompile!D280)),ISNUMBER(FIND("7F",ScheduleCompile!D280)),ISNUMBER(FIND("9F",ScheduleCompile!D280)),ISNUMBER(FIND("4F",ScheduleCompile!D280))),VALUE(LEFT(ScheduleCompile!D280,FIND("F",ScheduleCompile!D280)-1)),ScheduleCompile!D280)))))))</f>
        <v>0</v>
      </c>
      <c r="J287" s="1">
        <f>IF(AND(ISERROR(IF(ScheduleCompile!E280="Off",0,IF(ScheduleCompile!E280="On",1,IF(ISNUMBER(ScheduleCompile!E280),ScheduleCompile!E280/1,IF(ISTEXT(ScheduleCompile!E280),IF(OR(ISNUMBER(FIND("5F",ScheduleCompile!E280)),ISNUMBER(FIND("0F",ScheduleCompile!E280)),ISNUMBER(FIND("8F",ScheduleCompile!E280)),ISNUMBER(FIND("1F",ScheduleCompile!E280)),ISNUMBER(FIND("2F",ScheduleCompile!E280)),ISNUMBER(FIND("3F",ScheduleCompile!E280)),ISNUMBER(FIND("6F",ScheduleCompile!E280)),ISNUMBER(FIND("7F",ScheduleCompile!E280)),ISNUMBER(FIND("9F",ScheduleCompile!E280)),ISNUMBER(FIND("4F",ScheduleCompile!E280))),VALUE(LEFT(ScheduleCompile!E280,FIND("F",ScheduleCompile!E280)-1)),ScheduleCompile!E280)))))),ISTEXT(ScheduleCompile!#REF!)),"ENDTABLE",IF(ISERROR(IF(ScheduleCompile!E280="Off",0,IF(ScheduleCompile!E280="On",1,IF(ISNUMBER(ScheduleCompile!E280),ScheduleCompile!E280/1,IF(ISTEXT(ScheduleCompile!E280),IF(OR(ISNUMBER(FIND("5F",ScheduleCompile!E280)),ISNUMBER(FIND("0F",ScheduleCompile!E280)),ISNUMBER(FIND("8F",ScheduleCompile!E280)),ISNUMBER(FIND("1F",ScheduleCompile!E280)),ISNUMBER(FIND("2F",ScheduleCompile!E280)),ISNUMBER(FIND("3F",ScheduleCompile!E280)),ISNUMBER(FIND("6F",ScheduleCompile!E280)),ISNUMBER(FIND("7F",ScheduleCompile!E280)),ISNUMBER(FIND("9F",ScheduleCompile!E280)),ISNUMBER(FIND("4F",ScheduleCompile!E280))),VALUE(LEFT(ScheduleCompile!E280,FIND("F",ScheduleCompile!E280)-1)),ScheduleCompile!E280)))))),"",IF(ScheduleCompile!E280="Off",0,IF(ScheduleCompile!E280="On",1,IF(ISNUMBER(ScheduleCompile!E280),ScheduleCompile!E280/1,IF(ISTEXT(ScheduleCompile!E280),IF(OR(ISNUMBER(FIND("5F",ScheduleCompile!E280)),ISNUMBER(FIND("0F",ScheduleCompile!E280)),ISNUMBER(FIND("8F",ScheduleCompile!E280)),ISNUMBER(FIND("1F",ScheduleCompile!E280)),ISNUMBER(FIND("2F",ScheduleCompile!E280)),ISNUMBER(FIND("3F",ScheduleCompile!E280)),ISNUMBER(FIND("6F",ScheduleCompile!E280)),ISNUMBER(FIND("7F",ScheduleCompile!E280)),ISNUMBER(FIND("9F",ScheduleCompile!E280)),ISNUMBER(FIND("4F",ScheduleCompile!E280))),VALUE(LEFT(ScheduleCompile!E280,FIND("F",ScheduleCompile!E280)-1)),ScheduleCompile!E280)))))))</f>
        <v>0</v>
      </c>
      <c r="K287" s="1">
        <f>IF(AND(ISERROR(IF(ScheduleCompile!F280="Off",0,IF(ScheduleCompile!F280="On",1,IF(ISNUMBER(ScheduleCompile!F280),ScheduleCompile!F280/1,IF(ISTEXT(ScheduleCompile!F280),IF(OR(ISNUMBER(FIND("5F",ScheduleCompile!F280)),ISNUMBER(FIND("0F",ScheduleCompile!F280)),ISNUMBER(FIND("8F",ScheduleCompile!F280)),ISNUMBER(FIND("1F",ScheduleCompile!F280)),ISNUMBER(FIND("2F",ScheduleCompile!F280)),ISNUMBER(FIND("3F",ScheduleCompile!F280)),ISNUMBER(FIND("6F",ScheduleCompile!F280)),ISNUMBER(FIND("7F",ScheduleCompile!F280)),ISNUMBER(FIND("9F",ScheduleCompile!F280)),ISNUMBER(FIND("4F",ScheduleCompile!F280))),VALUE(LEFT(ScheduleCompile!F280,FIND("F",ScheduleCompile!F280)-1)),ScheduleCompile!F280)))))),ISTEXT(ScheduleCompile!#REF!)),"ENDTABLE",IF(ISERROR(IF(ScheduleCompile!F280="Off",0,IF(ScheduleCompile!F280="On",1,IF(ISNUMBER(ScheduleCompile!F280),ScheduleCompile!F280/1,IF(ISTEXT(ScheduleCompile!F280),IF(OR(ISNUMBER(FIND("5F",ScheduleCompile!F280)),ISNUMBER(FIND("0F",ScheduleCompile!F280)),ISNUMBER(FIND("8F",ScheduleCompile!F280)),ISNUMBER(FIND("1F",ScheduleCompile!F280)),ISNUMBER(FIND("2F",ScheduleCompile!F280)),ISNUMBER(FIND("3F",ScheduleCompile!F280)),ISNUMBER(FIND("6F",ScheduleCompile!F280)),ISNUMBER(FIND("7F",ScheduleCompile!F280)),ISNUMBER(FIND("9F",ScheduleCompile!F280)),ISNUMBER(FIND("4F",ScheduleCompile!F280))),VALUE(LEFT(ScheduleCompile!F280,FIND("F",ScheduleCompile!F280)-1)),ScheduleCompile!F280)))))),"",IF(ScheduleCompile!F280="Off",0,IF(ScheduleCompile!F280="On",1,IF(ISNUMBER(ScheduleCompile!F280),ScheduleCompile!F280/1,IF(ISTEXT(ScheduleCompile!F280),IF(OR(ISNUMBER(FIND("5F",ScheduleCompile!F280)),ISNUMBER(FIND("0F",ScheduleCompile!F280)),ISNUMBER(FIND("8F",ScheduleCompile!F280)),ISNUMBER(FIND("1F",ScheduleCompile!F280)),ISNUMBER(FIND("2F",ScheduleCompile!F280)),ISNUMBER(FIND("3F",ScheduleCompile!F280)),ISNUMBER(FIND("6F",ScheduleCompile!F280)),ISNUMBER(FIND("7F",ScheduleCompile!F280)),ISNUMBER(FIND("9F",ScheduleCompile!F280)),ISNUMBER(FIND("4F",ScheduleCompile!F280))),VALUE(LEFT(ScheduleCompile!F280,FIND("F",ScheduleCompile!F280)-1)),ScheduleCompile!F280)))))))</f>
        <v>0</v>
      </c>
      <c r="L287" s="1">
        <f>IF(AND(ISERROR(IF(ScheduleCompile!G280="Off",0,IF(ScheduleCompile!G280="On",1,IF(ISNUMBER(ScheduleCompile!G280),ScheduleCompile!G280/1,IF(ISTEXT(ScheduleCompile!G280),IF(OR(ISNUMBER(FIND("5F",ScheduleCompile!G280)),ISNUMBER(FIND("0F",ScheduleCompile!G280)),ISNUMBER(FIND("8F",ScheduleCompile!G280)),ISNUMBER(FIND("1F",ScheduleCompile!G280)),ISNUMBER(FIND("2F",ScheduleCompile!G280)),ISNUMBER(FIND("3F",ScheduleCompile!G280)),ISNUMBER(FIND("6F",ScheduleCompile!G280)),ISNUMBER(FIND("7F",ScheduleCompile!G280)),ISNUMBER(FIND("9F",ScheduleCompile!G280)),ISNUMBER(FIND("4F",ScheduleCompile!G280))),VALUE(LEFT(ScheduleCompile!G280,FIND("F",ScheduleCompile!G280)-1)),ScheduleCompile!G280)))))),ISTEXT(ScheduleCompile!#REF!)),"ENDTABLE",IF(ISERROR(IF(ScheduleCompile!G280="Off",0,IF(ScheduleCompile!G280="On",1,IF(ISNUMBER(ScheduleCompile!G280),ScheduleCompile!G280/1,IF(ISTEXT(ScheduleCompile!G280),IF(OR(ISNUMBER(FIND("5F",ScheduleCompile!G280)),ISNUMBER(FIND("0F",ScheduleCompile!G280)),ISNUMBER(FIND("8F",ScheduleCompile!G280)),ISNUMBER(FIND("1F",ScheduleCompile!G280)),ISNUMBER(FIND("2F",ScheduleCompile!G280)),ISNUMBER(FIND("3F",ScheduleCompile!G280)),ISNUMBER(FIND("6F",ScheduleCompile!G280)),ISNUMBER(FIND("7F",ScheduleCompile!G280)),ISNUMBER(FIND("9F",ScheduleCompile!G280)),ISNUMBER(FIND("4F",ScheduleCompile!G280))),VALUE(LEFT(ScheduleCompile!G280,FIND("F",ScheduleCompile!G280)-1)),ScheduleCompile!G280)))))),"",IF(ScheduleCompile!G280="Off",0,IF(ScheduleCompile!G280="On",1,IF(ISNUMBER(ScheduleCompile!G280),ScheduleCompile!G280/1,IF(ISTEXT(ScheduleCompile!G280),IF(OR(ISNUMBER(FIND("5F",ScheduleCompile!G280)),ISNUMBER(FIND("0F",ScheduleCompile!G280)),ISNUMBER(FIND("8F",ScheduleCompile!G280)),ISNUMBER(FIND("1F",ScheduleCompile!G280)),ISNUMBER(FIND("2F",ScheduleCompile!G280)),ISNUMBER(FIND("3F",ScheduleCompile!G280)),ISNUMBER(FIND("6F",ScheduleCompile!G280)),ISNUMBER(FIND("7F",ScheduleCompile!G280)),ISNUMBER(FIND("9F",ScheduleCompile!G280)),ISNUMBER(FIND("4F",ScheduleCompile!G280))),VALUE(LEFT(ScheduleCompile!G280,FIND("F",ScheduleCompile!G280)-1)),ScheduleCompile!G280)))))))</f>
        <v>0</v>
      </c>
      <c r="M287" s="1">
        <f>IF(AND(ISERROR(IF(ScheduleCompile!H280="Off",0,IF(ScheduleCompile!H280="On",1,IF(ISNUMBER(ScheduleCompile!H280),ScheduleCompile!H280/1,IF(ISTEXT(ScheduleCompile!H280),IF(OR(ISNUMBER(FIND("5F",ScheduleCompile!H280)),ISNUMBER(FIND("0F",ScheduleCompile!H280)),ISNUMBER(FIND("8F",ScheduleCompile!H280)),ISNUMBER(FIND("1F",ScheduleCompile!H280)),ISNUMBER(FIND("2F",ScheduleCompile!H280)),ISNUMBER(FIND("3F",ScheduleCompile!H280)),ISNUMBER(FIND("6F",ScheduleCompile!H280)),ISNUMBER(FIND("7F",ScheduleCompile!H280)),ISNUMBER(FIND("9F",ScheduleCompile!H280)),ISNUMBER(FIND("4F",ScheduleCompile!H280))),VALUE(LEFT(ScheduleCompile!H280,FIND("F",ScheduleCompile!H280)-1)),ScheduleCompile!H280)))))),ISTEXT(ScheduleCompile!#REF!)),"ENDTABLE",IF(ISERROR(IF(ScheduleCompile!H280="Off",0,IF(ScheduleCompile!H280="On",1,IF(ISNUMBER(ScheduleCompile!H280),ScheduleCompile!H280/1,IF(ISTEXT(ScheduleCompile!H280),IF(OR(ISNUMBER(FIND("5F",ScheduleCompile!H280)),ISNUMBER(FIND("0F",ScheduleCompile!H280)),ISNUMBER(FIND("8F",ScheduleCompile!H280)),ISNUMBER(FIND("1F",ScheduleCompile!H280)),ISNUMBER(FIND("2F",ScheduleCompile!H280)),ISNUMBER(FIND("3F",ScheduleCompile!H280)),ISNUMBER(FIND("6F",ScheduleCompile!H280)),ISNUMBER(FIND("7F",ScheduleCompile!H280)),ISNUMBER(FIND("9F",ScheduleCompile!H280)),ISNUMBER(FIND("4F",ScheduleCompile!H280))),VALUE(LEFT(ScheduleCompile!H280,FIND("F",ScheduleCompile!H280)-1)),ScheduleCompile!H280)))))),"",IF(ScheduleCompile!H280="Off",0,IF(ScheduleCompile!H280="On",1,IF(ISNUMBER(ScheduleCompile!H280),ScheduleCompile!H280/1,IF(ISTEXT(ScheduleCompile!H280),IF(OR(ISNUMBER(FIND("5F",ScheduleCompile!H280)),ISNUMBER(FIND("0F",ScheduleCompile!H280)),ISNUMBER(FIND("8F",ScheduleCompile!H280)),ISNUMBER(FIND("1F",ScheduleCompile!H280)),ISNUMBER(FIND("2F",ScheduleCompile!H280)),ISNUMBER(FIND("3F",ScheduleCompile!H280)),ISNUMBER(FIND("6F",ScheduleCompile!H280)),ISNUMBER(FIND("7F",ScheduleCompile!H280)),ISNUMBER(FIND("9F",ScheduleCompile!H280)),ISNUMBER(FIND("4F",ScheduleCompile!H280))),VALUE(LEFT(ScheduleCompile!H280,FIND("F",ScheduleCompile!H280)-1)),ScheduleCompile!H280)))))))</f>
        <v>0</v>
      </c>
      <c r="N287" s="1">
        <f>IF(AND(ISERROR(IF(ScheduleCompile!I280="Off",0,IF(ScheduleCompile!I280="On",1,IF(ISNUMBER(ScheduleCompile!I280),ScheduleCompile!I280/1,IF(ISTEXT(ScheduleCompile!I280),IF(OR(ISNUMBER(FIND("5F",ScheduleCompile!I280)),ISNUMBER(FIND("0F",ScheduleCompile!I280)),ISNUMBER(FIND("8F",ScheduleCompile!I280)),ISNUMBER(FIND("1F",ScheduleCompile!I280)),ISNUMBER(FIND("2F",ScheduleCompile!I280)),ISNUMBER(FIND("3F",ScheduleCompile!I280)),ISNUMBER(FIND("6F",ScheduleCompile!I280)),ISNUMBER(FIND("7F",ScheduleCompile!I280)),ISNUMBER(FIND("9F",ScheduleCompile!I280)),ISNUMBER(FIND("4F",ScheduleCompile!I280))),VALUE(LEFT(ScheduleCompile!I280,FIND("F",ScheduleCompile!I280)-1)),ScheduleCompile!I280)))))),ISTEXT(ScheduleCompile!#REF!)),"ENDTABLE",IF(ISERROR(IF(ScheduleCompile!I280="Off",0,IF(ScheduleCompile!I280="On",1,IF(ISNUMBER(ScheduleCompile!I280),ScheduleCompile!I280/1,IF(ISTEXT(ScheduleCompile!I280),IF(OR(ISNUMBER(FIND("5F",ScheduleCompile!I280)),ISNUMBER(FIND("0F",ScheduleCompile!I280)),ISNUMBER(FIND("8F",ScheduleCompile!I280)),ISNUMBER(FIND("1F",ScheduleCompile!I280)),ISNUMBER(FIND("2F",ScheduleCompile!I280)),ISNUMBER(FIND("3F",ScheduleCompile!I280)),ISNUMBER(FIND("6F",ScheduleCompile!I280)),ISNUMBER(FIND("7F",ScheduleCompile!I280)),ISNUMBER(FIND("9F",ScheduleCompile!I280)),ISNUMBER(FIND("4F",ScheduleCompile!I280))),VALUE(LEFT(ScheduleCompile!I280,FIND("F",ScheduleCompile!I280)-1)),ScheduleCompile!I280)))))),"",IF(ScheduleCompile!I280="Off",0,IF(ScheduleCompile!I280="On",1,IF(ISNUMBER(ScheduleCompile!I280),ScheduleCompile!I280/1,IF(ISTEXT(ScheduleCompile!I280),IF(OR(ISNUMBER(FIND("5F",ScheduleCompile!I280)),ISNUMBER(FIND("0F",ScheduleCompile!I280)),ISNUMBER(FIND("8F",ScheduleCompile!I280)),ISNUMBER(FIND("1F",ScheduleCompile!I280)),ISNUMBER(FIND("2F",ScheduleCompile!I280)),ISNUMBER(FIND("3F",ScheduleCompile!I280)),ISNUMBER(FIND("6F",ScheduleCompile!I280)),ISNUMBER(FIND("7F",ScheduleCompile!I280)),ISNUMBER(FIND("9F",ScheduleCompile!I280)),ISNUMBER(FIND("4F",ScheduleCompile!I280))),VALUE(LEFT(ScheduleCompile!I280,FIND("F",ScheduleCompile!I280)-1)),ScheduleCompile!I280)))))))</f>
        <v>0</v>
      </c>
      <c r="O287" s="1">
        <f>IF(AND(ISERROR(IF(ScheduleCompile!J280="Off",0,IF(ScheduleCompile!J280="On",1,IF(ISNUMBER(ScheduleCompile!J280),ScheduleCompile!J280/1,IF(ISTEXT(ScheduleCompile!J280),IF(OR(ISNUMBER(FIND("5F",ScheduleCompile!J280)),ISNUMBER(FIND("0F",ScheduleCompile!J280)),ISNUMBER(FIND("8F",ScheduleCompile!J280)),ISNUMBER(FIND("1F",ScheduleCompile!J280)),ISNUMBER(FIND("2F",ScheduleCompile!J280)),ISNUMBER(FIND("3F",ScheduleCompile!J280)),ISNUMBER(FIND("6F",ScheduleCompile!J280)),ISNUMBER(FIND("7F",ScheduleCompile!J280)),ISNUMBER(FIND("9F",ScheduleCompile!J280)),ISNUMBER(FIND("4F",ScheduleCompile!J280))),VALUE(LEFT(ScheduleCompile!J280,FIND("F",ScheduleCompile!J280)-1)),ScheduleCompile!J280)))))),ISTEXT(ScheduleCompile!#REF!)),"ENDTABLE",IF(ISERROR(IF(ScheduleCompile!J280="Off",0,IF(ScheduleCompile!J280="On",1,IF(ISNUMBER(ScheduleCompile!J280),ScheduleCompile!J280/1,IF(ISTEXT(ScheduleCompile!J280),IF(OR(ISNUMBER(FIND("5F",ScheduleCompile!J280)),ISNUMBER(FIND("0F",ScheduleCompile!J280)),ISNUMBER(FIND("8F",ScheduleCompile!J280)),ISNUMBER(FIND("1F",ScheduleCompile!J280)),ISNUMBER(FIND("2F",ScheduleCompile!J280)),ISNUMBER(FIND("3F",ScheduleCompile!J280)),ISNUMBER(FIND("6F",ScheduleCompile!J280)),ISNUMBER(FIND("7F",ScheduleCompile!J280)),ISNUMBER(FIND("9F",ScheduleCompile!J280)),ISNUMBER(FIND("4F",ScheduleCompile!J280))),VALUE(LEFT(ScheduleCompile!J280,FIND("F",ScheduleCompile!J280)-1)),ScheduleCompile!J280)))))),"",IF(ScheduleCompile!J280="Off",0,IF(ScheduleCompile!J280="On",1,IF(ISNUMBER(ScheduleCompile!J280),ScheduleCompile!J280/1,IF(ISTEXT(ScheduleCompile!J280),IF(OR(ISNUMBER(FIND("5F",ScheduleCompile!J280)),ISNUMBER(FIND("0F",ScheduleCompile!J280)),ISNUMBER(FIND("8F",ScheduleCompile!J280)),ISNUMBER(FIND("1F",ScheduleCompile!J280)),ISNUMBER(FIND("2F",ScheduleCompile!J280)),ISNUMBER(FIND("3F",ScheduleCompile!J280)),ISNUMBER(FIND("6F",ScheduleCompile!J280)),ISNUMBER(FIND("7F",ScheduleCompile!J280)),ISNUMBER(FIND("9F",ScheduleCompile!J280)),ISNUMBER(FIND("4F",ScheduleCompile!J280))),VALUE(LEFT(ScheduleCompile!J280,FIND("F",ScheduleCompile!J280)-1)),ScheduleCompile!J280)))))))</f>
        <v>0</v>
      </c>
      <c r="P287" s="1">
        <f>IF(AND(ISERROR(IF(ScheduleCompile!K280="Off",0,IF(ScheduleCompile!K280="On",1,IF(ISNUMBER(ScheduleCompile!K280),ScheduleCompile!K280/1,IF(ISTEXT(ScheduleCompile!K280),IF(OR(ISNUMBER(FIND("5F",ScheduleCompile!K280)),ISNUMBER(FIND("0F",ScheduleCompile!K280)),ISNUMBER(FIND("8F",ScheduleCompile!K280)),ISNUMBER(FIND("1F",ScheduleCompile!K280)),ISNUMBER(FIND("2F",ScheduleCompile!K280)),ISNUMBER(FIND("3F",ScheduleCompile!K280)),ISNUMBER(FIND("6F",ScheduleCompile!K280)),ISNUMBER(FIND("7F",ScheduleCompile!K280)),ISNUMBER(FIND("9F",ScheduleCompile!K280)),ISNUMBER(FIND("4F",ScheduleCompile!K280))),VALUE(LEFT(ScheduleCompile!K280,FIND("F",ScheduleCompile!K280)-1)),ScheduleCompile!K280)))))),ISTEXT(ScheduleCompile!#REF!)),"ENDTABLE",IF(ISERROR(IF(ScheduleCompile!K280="Off",0,IF(ScheduleCompile!K280="On",1,IF(ISNUMBER(ScheduleCompile!K280),ScheduleCompile!K280/1,IF(ISTEXT(ScheduleCompile!K280),IF(OR(ISNUMBER(FIND("5F",ScheduleCompile!K280)),ISNUMBER(FIND("0F",ScheduleCompile!K280)),ISNUMBER(FIND("8F",ScheduleCompile!K280)),ISNUMBER(FIND("1F",ScheduleCompile!K280)),ISNUMBER(FIND("2F",ScheduleCompile!K280)),ISNUMBER(FIND("3F",ScheduleCompile!K280)),ISNUMBER(FIND("6F",ScheduleCompile!K280)),ISNUMBER(FIND("7F",ScheduleCompile!K280)),ISNUMBER(FIND("9F",ScheduleCompile!K280)),ISNUMBER(FIND("4F",ScheduleCompile!K280))),VALUE(LEFT(ScheduleCompile!K280,FIND("F",ScheduleCompile!K280)-1)),ScheduleCompile!K280)))))),"",IF(ScheduleCompile!K280="Off",0,IF(ScheduleCompile!K280="On",1,IF(ISNUMBER(ScheduleCompile!K280),ScheduleCompile!K280/1,IF(ISTEXT(ScheduleCompile!K280),IF(OR(ISNUMBER(FIND("5F",ScheduleCompile!K280)),ISNUMBER(FIND("0F",ScheduleCompile!K280)),ISNUMBER(FIND("8F",ScheduleCompile!K280)),ISNUMBER(FIND("1F",ScheduleCompile!K280)),ISNUMBER(FIND("2F",ScheduleCompile!K280)),ISNUMBER(FIND("3F",ScheduleCompile!K280)),ISNUMBER(FIND("6F",ScheduleCompile!K280)),ISNUMBER(FIND("7F",ScheduleCompile!K280)),ISNUMBER(FIND("9F",ScheduleCompile!K280)),ISNUMBER(FIND("4F",ScheduleCompile!K280))),VALUE(LEFT(ScheduleCompile!K280,FIND("F",ScheduleCompile!K280)-1)),ScheduleCompile!K280)))))))</f>
        <v>0</v>
      </c>
      <c r="Q287" s="1">
        <f>IF(AND(ISERROR(IF(ScheduleCompile!L280="Off",0,IF(ScheduleCompile!L280="On",1,IF(ISNUMBER(ScheduleCompile!L280),ScheduleCompile!L280/1,IF(ISTEXT(ScheduleCompile!L280),IF(OR(ISNUMBER(FIND("5F",ScheduleCompile!L280)),ISNUMBER(FIND("0F",ScheduleCompile!L280)),ISNUMBER(FIND("8F",ScheduleCompile!L280)),ISNUMBER(FIND("1F",ScheduleCompile!L280)),ISNUMBER(FIND("2F",ScheduleCompile!L280)),ISNUMBER(FIND("3F",ScheduleCompile!L280)),ISNUMBER(FIND("6F",ScheduleCompile!L280)),ISNUMBER(FIND("7F",ScheduleCompile!L280)),ISNUMBER(FIND("9F",ScheduleCompile!L280)),ISNUMBER(FIND("4F",ScheduleCompile!L280))),VALUE(LEFT(ScheduleCompile!L280,FIND("F",ScheduleCompile!L280)-1)),ScheduleCompile!L280)))))),ISTEXT(ScheduleCompile!#REF!)),"ENDTABLE",IF(ISERROR(IF(ScheduleCompile!L280="Off",0,IF(ScheduleCompile!L280="On",1,IF(ISNUMBER(ScheduleCompile!L280),ScheduleCompile!L280/1,IF(ISTEXT(ScheduleCompile!L280),IF(OR(ISNUMBER(FIND("5F",ScheduleCompile!L280)),ISNUMBER(FIND("0F",ScheduleCompile!L280)),ISNUMBER(FIND("8F",ScheduleCompile!L280)),ISNUMBER(FIND("1F",ScheduleCompile!L280)),ISNUMBER(FIND("2F",ScheduleCompile!L280)),ISNUMBER(FIND("3F",ScheduleCompile!L280)),ISNUMBER(FIND("6F",ScheduleCompile!L280)),ISNUMBER(FIND("7F",ScheduleCompile!L280)),ISNUMBER(FIND("9F",ScheduleCompile!L280)),ISNUMBER(FIND("4F",ScheduleCompile!L280))),VALUE(LEFT(ScheduleCompile!L280,FIND("F",ScheduleCompile!L280)-1)),ScheduleCompile!L280)))))),"",IF(ScheduleCompile!L280="Off",0,IF(ScheduleCompile!L280="On",1,IF(ISNUMBER(ScheduleCompile!L280),ScheduleCompile!L280/1,IF(ISTEXT(ScheduleCompile!L280),IF(OR(ISNUMBER(FIND("5F",ScheduleCompile!L280)),ISNUMBER(FIND("0F",ScheduleCompile!L280)),ISNUMBER(FIND("8F",ScheduleCompile!L280)),ISNUMBER(FIND("1F",ScheduleCompile!L280)),ISNUMBER(FIND("2F",ScheduleCompile!L280)),ISNUMBER(FIND("3F",ScheduleCompile!L280)),ISNUMBER(FIND("6F",ScheduleCompile!L280)),ISNUMBER(FIND("7F",ScheduleCompile!L280)),ISNUMBER(FIND("9F",ScheduleCompile!L280)),ISNUMBER(FIND("4F",ScheduleCompile!L280))),VALUE(LEFT(ScheduleCompile!L280,FIND("F",ScheduleCompile!L280)-1)),ScheduleCompile!L280)))))))</f>
        <v>0</v>
      </c>
      <c r="R287" s="1">
        <f>IF(AND(ISERROR(IF(ScheduleCompile!M280="Off",0,IF(ScheduleCompile!M280="On",1,IF(ISNUMBER(ScheduleCompile!M280),ScheduleCompile!M280/1,IF(ISTEXT(ScheduleCompile!M280),IF(OR(ISNUMBER(FIND("5F",ScheduleCompile!M280)),ISNUMBER(FIND("0F",ScheduleCompile!M280)),ISNUMBER(FIND("8F",ScheduleCompile!M280)),ISNUMBER(FIND("1F",ScheduleCompile!M280)),ISNUMBER(FIND("2F",ScheduleCompile!M280)),ISNUMBER(FIND("3F",ScheduleCompile!M280)),ISNUMBER(FIND("6F",ScheduleCompile!M280)),ISNUMBER(FIND("7F",ScheduleCompile!M280)),ISNUMBER(FIND("9F",ScheduleCompile!M280)),ISNUMBER(FIND("4F",ScheduleCompile!M280))),VALUE(LEFT(ScheduleCompile!M280,FIND("F",ScheduleCompile!M280)-1)),ScheduleCompile!M280)))))),ISTEXT(ScheduleCompile!#REF!)),"ENDTABLE",IF(ISERROR(IF(ScheduleCompile!M280="Off",0,IF(ScheduleCompile!M280="On",1,IF(ISNUMBER(ScheduleCompile!M280),ScheduleCompile!M280/1,IF(ISTEXT(ScheduleCompile!M280),IF(OR(ISNUMBER(FIND("5F",ScheduleCompile!M280)),ISNUMBER(FIND("0F",ScheduleCompile!M280)),ISNUMBER(FIND("8F",ScheduleCompile!M280)),ISNUMBER(FIND("1F",ScheduleCompile!M280)),ISNUMBER(FIND("2F",ScheduleCompile!M280)),ISNUMBER(FIND("3F",ScheduleCompile!M280)),ISNUMBER(FIND("6F",ScheduleCompile!M280)),ISNUMBER(FIND("7F",ScheduleCompile!M280)),ISNUMBER(FIND("9F",ScheduleCompile!M280)),ISNUMBER(FIND("4F",ScheduleCompile!M280))),VALUE(LEFT(ScheduleCompile!M280,FIND("F",ScheduleCompile!M280)-1)),ScheduleCompile!M280)))))),"",IF(ScheduleCompile!M280="Off",0,IF(ScheduleCompile!M280="On",1,IF(ISNUMBER(ScheduleCompile!M280),ScheduleCompile!M280/1,IF(ISTEXT(ScheduleCompile!M280),IF(OR(ISNUMBER(FIND("5F",ScheduleCompile!M280)),ISNUMBER(FIND("0F",ScheduleCompile!M280)),ISNUMBER(FIND("8F",ScheduleCompile!M280)),ISNUMBER(FIND("1F",ScheduleCompile!M280)),ISNUMBER(FIND("2F",ScheduleCompile!M280)),ISNUMBER(FIND("3F",ScheduleCompile!M280)),ISNUMBER(FIND("6F",ScheduleCompile!M280)),ISNUMBER(FIND("7F",ScheduleCompile!M280)),ISNUMBER(FIND("9F",ScheduleCompile!M280)),ISNUMBER(FIND("4F",ScheduleCompile!M280))),VALUE(LEFT(ScheduleCompile!M280,FIND("F",ScheduleCompile!M280)-1)),ScheduleCompile!M280)))))))</f>
        <v>0</v>
      </c>
      <c r="S287" s="1">
        <f>IF(AND(ISERROR(IF(ScheduleCompile!N280="Off",0,IF(ScheduleCompile!N280="On",1,IF(ISNUMBER(ScheduleCompile!N280),ScheduleCompile!N280/1,IF(ISTEXT(ScheduleCompile!N280),IF(OR(ISNUMBER(FIND("5F",ScheduleCompile!N280)),ISNUMBER(FIND("0F",ScheduleCompile!N280)),ISNUMBER(FIND("8F",ScheduleCompile!N280)),ISNUMBER(FIND("1F",ScheduleCompile!N280)),ISNUMBER(FIND("2F",ScheduleCompile!N280)),ISNUMBER(FIND("3F",ScheduleCompile!N280)),ISNUMBER(FIND("6F",ScheduleCompile!N280)),ISNUMBER(FIND("7F",ScheduleCompile!N280)),ISNUMBER(FIND("9F",ScheduleCompile!N280)),ISNUMBER(FIND("4F",ScheduleCompile!N280))),VALUE(LEFT(ScheduleCompile!N280,FIND("F",ScheduleCompile!N280)-1)),ScheduleCompile!N280)))))),ISTEXT(ScheduleCompile!#REF!)),"ENDTABLE",IF(ISERROR(IF(ScheduleCompile!N280="Off",0,IF(ScheduleCompile!N280="On",1,IF(ISNUMBER(ScheduleCompile!N280),ScheduleCompile!N280/1,IF(ISTEXT(ScheduleCompile!N280),IF(OR(ISNUMBER(FIND("5F",ScheduleCompile!N280)),ISNUMBER(FIND("0F",ScheduleCompile!N280)),ISNUMBER(FIND("8F",ScheduleCompile!N280)),ISNUMBER(FIND("1F",ScheduleCompile!N280)),ISNUMBER(FIND("2F",ScheduleCompile!N280)),ISNUMBER(FIND("3F",ScheduleCompile!N280)),ISNUMBER(FIND("6F",ScheduleCompile!N280)),ISNUMBER(FIND("7F",ScheduleCompile!N280)),ISNUMBER(FIND("9F",ScheduleCompile!N280)),ISNUMBER(FIND("4F",ScheduleCompile!N280))),VALUE(LEFT(ScheduleCompile!N280,FIND("F",ScheduleCompile!N280)-1)),ScheduleCompile!N280)))))),"",IF(ScheduleCompile!N280="Off",0,IF(ScheduleCompile!N280="On",1,IF(ISNUMBER(ScheduleCompile!N280),ScheduleCompile!N280/1,IF(ISTEXT(ScheduleCompile!N280),IF(OR(ISNUMBER(FIND("5F",ScheduleCompile!N280)),ISNUMBER(FIND("0F",ScheduleCompile!N280)),ISNUMBER(FIND("8F",ScheduleCompile!N280)),ISNUMBER(FIND("1F",ScheduleCompile!N280)),ISNUMBER(FIND("2F",ScheduleCompile!N280)),ISNUMBER(FIND("3F",ScheduleCompile!N280)),ISNUMBER(FIND("6F",ScheduleCompile!N280)),ISNUMBER(FIND("7F",ScheduleCompile!N280)),ISNUMBER(FIND("9F",ScheduleCompile!N280)),ISNUMBER(FIND("4F",ScheduleCompile!N280))),VALUE(LEFT(ScheduleCompile!N280,FIND("F",ScheduleCompile!N280)-1)),ScheduleCompile!N280)))))))</f>
        <v>0</v>
      </c>
      <c r="T287" s="1">
        <f>IF(AND(ISERROR(IF(ScheduleCompile!O280="Off",0,IF(ScheduleCompile!O280="On",1,IF(ISNUMBER(ScheduleCompile!O280),ScheduleCompile!O280/1,IF(ISTEXT(ScheduleCompile!O280),IF(OR(ISNUMBER(FIND("5F",ScheduleCompile!O280)),ISNUMBER(FIND("0F",ScheduleCompile!O280)),ISNUMBER(FIND("8F",ScheduleCompile!O280)),ISNUMBER(FIND("1F",ScheduleCompile!O280)),ISNUMBER(FIND("2F",ScheduleCompile!O280)),ISNUMBER(FIND("3F",ScheduleCompile!O280)),ISNUMBER(FIND("6F",ScheduleCompile!O280)),ISNUMBER(FIND("7F",ScheduleCompile!O280)),ISNUMBER(FIND("9F",ScheduleCompile!O280)),ISNUMBER(FIND("4F",ScheduleCompile!O280))),VALUE(LEFT(ScheduleCompile!O280,FIND("F",ScheduleCompile!O280)-1)),ScheduleCompile!O280)))))),ISTEXT(ScheduleCompile!#REF!)),"ENDTABLE",IF(ISERROR(IF(ScheduleCompile!O280="Off",0,IF(ScheduleCompile!O280="On",1,IF(ISNUMBER(ScheduleCompile!O280),ScheduleCompile!O280/1,IF(ISTEXT(ScheduleCompile!O280),IF(OR(ISNUMBER(FIND("5F",ScheduleCompile!O280)),ISNUMBER(FIND("0F",ScheduleCompile!O280)),ISNUMBER(FIND("8F",ScheduleCompile!O280)),ISNUMBER(FIND("1F",ScheduleCompile!O280)),ISNUMBER(FIND("2F",ScheduleCompile!O280)),ISNUMBER(FIND("3F",ScheduleCompile!O280)),ISNUMBER(FIND("6F",ScheduleCompile!O280)),ISNUMBER(FIND("7F",ScheduleCompile!O280)),ISNUMBER(FIND("9F",ScheduleCompile!O280)),ISNUMBER(FIND("4F",ScheduleCompile!O280))),VALUE(LEFT(ScheduleCompile!O280,FIND("F",ScheduleCompile!O280)-1)),ScheduleCompile!O280)))))),"",IF(ScheduleCompile!O280="Off",0,IF(ScheduleCompile!O280="On",1,IF(ISNUMBER(ScheduleCompile!O280),ScheduleCompile!O280/1,IF(ISTEXT(ScheduleCompile!O280),IF(OR(ISNUMBER(FIND("5F",ScheduleCompile!O280)),ISNUMBER(FIND("0F",ScheduleCompile!O280)),ISNUMBER(FIND("8F",ScheduleCompile!O280)),ISNUMBER(FIND("1F",ScheduleCompile!O280)),ISNUMBER(FIND("2F",ScheduleCompile!O280)),ISNUMBER(FIND("3F",ScheduleCompile!O280)),ISNUMBER(FIND("6F",ScheduleCompile!O280)),ISNUMBER(FIND("7F",ScheduleCompile!O280)),ISNUMBER(FIND("9F",ScheduleCompile!O280)),ISNUMBER(FIND("4F",ScheduleCompile!O280))),VALUE(LEFT(ScheduleCompile!O280,FIND("F",ScheduleCompile!O280)-1)),ScheduleCompile!O280)))))))</f>
        <v>0</v>
      </c>
      <c r="U287" s="1">
        <f>IF(AND(ISERROR(IF(ScheduleCompile!P280="Off",0,IF(ScheduleCompile!P280="On",1,IF(ISNUMBER(ScheduleCompile!P280),ScheduleCompile!P280/1,IF(ISTEXT(ScheduleCompile!P280),IF(OR(ISNUMBER(FIND("5F",ScheduleCompile!P280)),ISNUMBER(FIND("0F",ScheduleCompile!P280)),ISNUMBER(FIND("8F",ScheduleCompile!P280)),ISNUMBER(FIND("1F",ScheduleCompile!P280)),ISNUMBER(FIND("2F",ScheduleCompile!P280)),ISNUMBER(FIND("3F",ScheduleCompile!P280)),ISNUMBER(FIND("6F",ScheduleCompile!P280)),ISNUMBER(FIND("7F",ScheduleCompile!P280)),ISNUMBER(FIND("9F",ScheduleCompile!P280)),ISNUMBER(FIND("4F",ScheduleCompile!P280))),VALUE(LEFT(ScheduleCompile!P280,FIND("F",ScheduleCompile!P280)-1)),ScheduleCompile!P280)))))),ISTEXT(ScheduleCompile!#REF!)),"ENDTABLE",IF(ISERROR(IF(ScheduleCompile!P280="Off",0,IF(ScheduleCompile!P280="On",1,IF(ISNUMBER(ScheduleCompile!P280),ScheduleCompile!P280/1,IF(ISTEXT(ScheduleCompile!P280),IF(OR(ISNUMBER(FIND("5F",ScheduleCompile!P280)),ISNUMBER(FIND("0F",ScheduleCompile!P280)),ISNUMBER(FIND("8F",ScheduleCompile!P280)),ISNUMBER(FIND("1F",ScheduleCompile!P280)),ISNUMBER(FIND("2F",ScheduleCompile!P280)),ISNUMBER(FIND("3F",ScheduleCompile!P280)),ISNUMBER(FIND("6F",ScheduleCompile!P280)),ISNUMBER(FIND("7F",ScheduleCompile!P280)),ISNUMBER(FIND("9F",ScheduleCompile!P280)),ISNUMBER(FIND("4F",ScheduleCompile!P280))),VALUE(LEFT(ScheduleCompile!P280,FIND("F",ScheduleCompile!P280)-1)),ScheduleCompile!P280)))))),"",IF(ScheduleCompile!P280="Off",0,IF(ScheduleCompile!P280="On",1,IF(ISNUMBER(ScheduleCompile!P280),ScheduleCompile!P280/1,IF(ISTEXT(ScheduleCompile!P280),IF(OR(ISNUMBER(FIND("5F",ScheduleCompile!P280)),ISNUMBER(FIND("0F",ScheduleCompile!P280)),ISNUMBER(FIND("8F",ScheduleCompile!P280)),ISNUMBER(FIND("1F",ScheduleCompile!P280)),ISNUMBER(FIND("2F",ScheduleCompile!P280)),ISNUMBER(FIND("3F",ScheduleCompile!P280)),ISNUMBER(FIND("6F",ScheduleCompile!P280)),ISNUMBER(FIND("7F",ScheduleCompile!P280)),ISNUMBER(FIND("9F",ScheduleCompile!P280)),ISNUMBER(FIND("4F",ScheduleCompile!P280))),VALUE(LEFT(ScheduleCompile!P280,FIND("F",ScheduleCompile!P280)-1)),ScheduleCompile!P280)))))))</f>
        <v>0</v>
      </c>
      <c r="V287" s="1">
        <f>IF(AND(ISERROR(IF(ScheduleCompile!Q280="Off",0,IF(ScheduleCompile!Q280="On",1,IF(ISNUMBER(ScheduleCompile!Q280),ScheduleCompile!Q280/1,IF(ISTEXT(ScheduleCompile!Q280),IF(OR(ISNUMBER(FIND("5F",ScheduleCompile!Q280)),ISNUMBER(FIND("0F",ScheduleCompile!Q280)),ISNUMBER(FIND("8F",ScheduleCompile!Q280)),ISNUMBER(FIND("1F",ScheduleCompile!Q280)),ISNUMBER(FIND("2F",ScheduleCompile!Q280)),ISNUMBER(FIND("3F",ScheduleCompile!Q280)),ISNUMBER(FIND("6F",ScheduleCompile!Q280)),ISNUMBER(FIND("7F",ScheduleCompile!Q280)),ISNUMBER(FIND("9F",ScheduleCompile!Q280)),ISNUMBER(FIND("4F",ScheduleCompile!Q280))),VALUE(LEFT(ScheduleCompile!Q280,FIND("F",ScheduleCompile!Q280)-1)),ScheduleCompile!Q280)))))),ISTEXT(ScheduleCompile!#REF!)),"ENDTABLE",IF(ISERROR(IF(ScheduleCompile!Q280="Off",0,IF(ScheduleCompile!Q280="On",1,IF(ISNUMBER(ScheduleCompile!Q280),ScheduleCompile!Q280/1,IF(ISTEXT(ScheduleCompile!Q280),IF(OR(ISNUMBER(FIND("5F",ScheduleCompile!Q280)),ISNUMBER(FIND("0F",ScheduleCompile!Q280)),ISNUMBER(FIND("8F",ScheduleCompile!Q280)),ISNUMBER(FIND("1F",ScheduleCompile!Q280)),ISNUMBER(FIND("2F",ScheduleCompile!Q280)),ISNUMBER(FIND("3F",ScheduleCompile!Q280)),ISNUMBER(FIND("6F",ScheduleCompile!Q280)),ISNUMBER(FIND("7F",ScheduleCompile!Q280)),ISNUMBER(FIND("9F",ScheduleCompile!Q280)),ISNUMBER(FIND("4F",ScheduleCompile!Q280))),VALUE(LEFT(ScheduleCompile!Q280,FIND("F",ScheduleCompile!Q280)-1)),ScheduleCompile!Q280)))))),"",IF(ScheduleCompile!Q280="Off",0,IF(ScheduleCompile!Q280="On",1,IF(ISNUMBER(ScheduleCompile!Q280),ScheduleCompile!Q280/1,IF(ISTEXT(ScheduleCompile!Q280),IF(OR(ISNUMBER(FIND("5F",ScheduleCompile!Q280)),ISNUMBER(FIND("0F",ScheduleCompile!Q280)),ISNUMBER(FIND("8F",ScheduleCompile!Q280)),ISNUMBER(FIND("1F",ScheduleCompile!Q280)),ISNUMBER(FIND("2F",ScheduleCompile!Q280)),ISNUMBER(FIND("3F",ScheduleCompile!Q280)),ISNUMBER(FIND("6F",ScheduleCompile!Q280)),ISNUMBER(FIND("7F",ScheduleCompile!Q280)),ISNUMBER(FIND("9F",ScheduleCompile!Q280)),ISNUMBER(FIND("4F",ScheduleCompile!Q280))),VALUE(LEFT(ScheduleCompile!Q280,FIND("F",ScheduleCompile!Q280)-1)),ScheduleCompile!Q280)))))))</f>
        <v>0</v>
      </c>
      <c r="W287" s="1">
        <f>IF(AND(ISERROR(IF(ScheduleCompile!R280="Off",0,IF(ScheduleCompile!R280="On",1,IF(ISNUMBER(ScheduleCompile!R280),ScheduleCompile!R280/1,IF(ISTEXT(ScheduleCompile!R280),IF(OR(ISNUMBER(FIND("5F",ScheduleCompile!R280)),ISNUMBER(FIND("0F",ScheduleCompile!R280)),ISNUMBER(FIND("8F",ScheduleCompile!R280)),ISNUMBER(FIND("1F",ScheduleCompile!R280)),ISNUMBER(FIND("2F",ScheduleCompile!R280)),ISNUMBER(FIND("3F",ScheduleCompile!R280)),ISNUMBER(FIND("6F",ScheduleCompile!R280)),ISNUMBER(FIND("7F",ScheduleCompile!R280)),ISNUMBER(FIND("9F",ScheduleCompile!R280)),ISNUMBER(FIND("4F",ScheduleCompile!R280))),VALUE(LEFT(ScheduleCompile!R280,FIND("F",ScheduleCompile!R280)-1)),ScheduleCompile!R280)))))),ISTEXT(ScheduleCompile!#REF!)),"ENDTABLE",IF(ISERROR(IF(ScheduleCompile!R280="Off",0,IF(ScheduleCompile!R280="On",1,IF(ISNUMBER(ScheduleCompile!R280),ScheduleCompile!R280/1,IF(ISTEXT(ScheduleCompile!R280),IF(OR(ISNUMBER(FIND("5F",ScheduleCompile!R280)),ISNUMBER(FIND("0F",ScheduleCompile!R280)),ISNUMBER(FIND("8F",ScheduleCompile!R280)),ISNUMBER(FIND("1F",ScheduleCompile!R280)),ISNUMBER(FIND("2F",ScheduleCompile!R280)),ISNUMBER(FIND("3F",ScheduleCompile!R280)),ISNUMBER(FIND("6F",ScheduleCompile!R280)),ISNUMBER(FIND("7F",ScheduleCompile!R280)),ISNUMBER(FIND("9F",ScheduleCompile!R280)),ISNUMBER(FIND("4F",ScheduleCompile!R280))),VALUE(LEFT(ScheduleCompile!R280,FIND("F",ScheduleCompile!R280)-1)),ScheduleCompile!R280)))))),"",IF(ScheduleCompile!R280="Off",0,IF(ScheduleCompile!R280="On",1,IF(ISNUMBER(ScheduleCompile!R280),ScheduleCompile!R280/1,IF(ISTEXT(ScheduleCompile!R280),IF(OR(ISNUMBER(FIND("5F",ScheduleCompile!R280)),ISNUMBER(FIND("0F",ScheduleCompile!R280)),ISNUMBER(FIND("8F",ScheduleCompile!R280)),ISNUMBER(FIND("1F",ScheduleCompile!R280)),ISNUMBER(FIND("2F",ScheduleCompile!R280)),ISNUMBER(FIND("3F",ScheduleCompile!R280)),ISNUMBER(FIND("6F",ScheduleCompile!R280)),ISNUMBER(FIND("7F",ScheduleCompile!R280)),ISNUMBER(FIND("9F",ScheduleCompile!R280)),ISNUMBER(FIND("4F",ScheduleCompile!R280))),VALUE(LEFT(ScheduleCompile!R280,FIND("F",ScheduleCompile!R280)-1)),ScheduleCompile!R280)))))))</f>
        <v>0</v>
      </c>
      <c r="X287" s="1">
        <f>IF(AND(ISERROR(IF(ScheduleCompile!S280="Off",0,IF(ScheduleCompile!S280="On",1,IF(ISNUMBER(ScheduleCompile!S280),ScheduleCompile!S280/1,IF(ISTEXT(ScheduleCompile!S280),IF(OR(ISNUMBER(FIND("5F",ScheduleCompile!S280)),ISNUMBER(FIND("0F",ScheduleCompile!S280)),ISNUMBER(FIND("8F",ScheduleCompile!S280)),ISNUMBER(FIND("1F",ScheduleCompile!S280)),ISNUMBER(FIND("2F",ScheduleCompile!S280)),ISNUMBER(FIND("3F",ScheduleCompile!S280)),ISNUMBER(FIND("6F",ScheduleCompile!S280)),ISNUMBER(FIND("7F",ScheduleCompile!S280)),ISNUMBER(FIND("9F",ScheduleCompile!S280)),ISNUMBER(FIND("4F",ScheduleCompile!S280))),VALUE(LEFT(ScheduleCompile!S280,FIND("F",ScheduleCompile!S280)-1)),ScheduleCompile!S280)))))),ISTEXT(ScheduleCompile!#REF!)),"ENDTABLE",IF(ISERROR(IF(ScheduleCompile!S280="Off",0,IF(ScheduleCompile!S280="On",1,IF(ISNUMBER(ScheduleCompile!S280),ScheduleCompile!S280/1,IF(ISTEXT(ScheduleCompile!S280),IF(OR(ISNUMBER(FIND("5F",ScheduleCompile!S280)),ISNUMBER(FIND("0F",ScheduleCompile!S280)),ISNUMBER(FIND("8F",ScheduleCompile!S280)),ISNUMBER(FIND("1F",ScheduleCompile!S280)),ISNUMBER(FIND("2F",ScheduleCompile!S280)),ISNUMBER(FIND("3F",ScheduleCompile!S280)),ISNUMBER(FIND("6F",ScheduleCompile!S280)),ISNUMBER(FIND("7F",ScheduleCompile!S280)),ISNUMBER(FIND("9F",ScheduleCompile!S280)),ISNUMBER(FIND("4F",ScheduleCompile!S280))),VALUE(LEFT(ScheduleCompile!S280,FIND("F",ScheduleCompile!S280)-1)),ScheduleCompile!S280)))))),"",IF(ScheduleCompile!S280="Off",0,IF(ScheduleCompile!S280="On",1,IF(ISNUMBER(ScheduleCompile!S280),ScheduleCompile!S280/1,IF(ISTEXT(ScheduleCompile!S280),IF(OR(ISNUMBER(FIND("5F",ScheduleCompile!S280)),ISNUMBER(FIND("0F",ScheduleCompile!S280)),ISNUMBER(FIND("8F",ScheduleCompile!S280)),ISNUMBER(FIND("1F",ScheduleCompile!S280)),ISNUMBER(FIND("2F",ScheduleCompile!S280)),ISNUMBER(FIND("3F",ScheduleCompile!S280)),ISNUMBER(FIND("6F",ScheduleCompile!S280)),ISNUMBER(FIND("7F",ScheduleCompile!S280)),ISNUMBER(FIND("9F",ScheduleCompile!S280)),ISNUMBER(FIND("4F",ScheduleCompile!S280))),VALUE(LEFT(ScheduleCompile!S280,FIND("F",ScheduleCompile!S280)-1)),ScheduleCompile!S280)))))))</f>
        <v>0</v>
      </c>
      <c r="Y287" s="1">
        <f>IF(AND(ISERROR(IF(ScheduleCompile!T280="Off",0,IF(ScheduleCompile!T280="On",1,IF(ISNUMBER(ScheduleCompile!T280),ScheduleCompile!T280/1,IF(ISTEXT(ScheduleCompile!T280),IF(OR(ISNUMBER(FIND("5F",ScheduleCompile!T280)),ISNUMBER(FIND("0F",ScheduleCompile!T280)),ISNUMBER(FIND("8F",ScheduleCompile!T280)),ISNUMBER(FIND("1F",ScheduleCompile!T280)),ISNUMBER(FIND("2F",ScheduleCompile!T280)),ISNUMBER(FIND("3F",ScheduleCompile!T280)),ISNUMBER(FIND("6F",ScheduleCompile!T280)),ISNUMBER(FIND("7F",ScheduleCompile!T280)),ISNUMBER(FIND("9F",ScheduleCompile!T280)),ISNUMBER(FIND("4F",ScheduleCompile!T280))),VALUE(LEFT(ScheduleCompile!T280,FIND("F",ScheduleCompile!T280)-1)),ScheduleCompile!T280)))))),ISTEXT(ScheduleCompile!#REF!)),"ENDTABLE",IF(ISERROR(IF(ScheduleCompile!T280="Off",0,IF(ScheduleCompile!T280="On",1,IF(ISNUMBER(ScheduleCompile!T280),ScheduleCompile!T280/1,IF(ISTEXT(ScheduleCompile!T280),IF(OR(ISNUMBER(FIND("5F",ScheduleCompile!T280)),ISNUMBER(FIND("0F",ScheduleCompile!T280)),ISNUMBER(FIND("8F",ScheduleCompile!T280)),ISNUMBER(FIND("1F",ScheduleCompile!T280)),ISNUMBER(FIND("2F",ScheduleCompile!T280)),ISNUMBER(FIND("3F",ScheduleCompile!T280)),ISNUMBER(FIND("6F",ScheduleCompile!T280)),ISNUMBER(FIND("7F",ScheduleCompile!T280)),ISNUMBER(FIND("9F",ScheduleCompile!T280)),ISNUMBER(FIND("4F",ScheduleCompile!T280))),VALUE(LEFT(ScheduleCompile!T280,FIND("F",ScheduleCompile!T280)-1)),ScheduleCompile!T280)))))),"",IF(ScheduleCompile!T280="Off",0,IF(ScheduleCompile!T280="On",1,IF(ISNUMBER(ScheduleCompile!T280),ScheduleCompile!T280/1,IF(ISTEXT(ScheduleCompile!T280),IF(OR(ISNUMBER(FIND("5F",ScheduleCompile!T280)),ISNUMBER(FIND("0F",ScheduleCompile!T280)),ISNUMBER(FIND("8F",ScheduleCompile!T280)),ISNUMBER(FIND("1F",ScheduleCompile!T280)),ISNUMBER(FIND("2F",ScheduleCompile!T280)),ISNUMBER(FIND("3F",ScheduleCompile!T280)),ISNUMBER(FIND("6F",ScheduleCompile!T280)),ISNUMBER(FIND("7F",ScheduleCompile!T280)),ISNUMBER(FIND("9F",ScheduleCompile!T280)),ISNUMBER(FIND("4F",ScheduleCompile!T280))),VALUE(LEFT(ScheduleCompile!T280,FIND("F",ScheduleCompile!T280)-1)),ScheduleCompile!T280)))))))</f>
        <v>0</v>
      </c>
      <c r="Z287" s="1">
        <f>IF(AND(ISERROR(IF(ScheduleCompile!U280="Off",0,IF(ScheduleCompile!U280="On",1,IF(ISNUMBER(ScheduleCompile!U280),ScheduleCompile!U280/1,IF(ISTEXT(ScheduleCompile!U280),IF(OR(ISNUMBER(FIND("5F",ScheduleCompile!U280)),ISNUMBER(FIND("0F",ScheduleCompile!U280)),ISNUMBER(FIND("8F",ScheduleCompile!U280)),ISNUMBER(FIND("1F",ScheduleCompile!U280)),ISNUMBER(FIND("2F",ScheduleCompile!U280)),ISNUMBER(FIND("3F",ScheduleCompile!U280)),ISNUMBER(FIND("6F",ScheduleCompile!U280)),ISNUMBER(FIND("7F",ScheduleCompile!U280)),ISNUMBER(FIND("9F",ScheduleCompile!U280)),ISNUMBER(FIND("4F",ScheduleCompile!U280))),VALUE(LEFT(ScheduleCompile!U280,FIND("F",ScheduleCompile!U280)-1)),ScheduleCompile!U280)))))),ISTEXT(ScheduleCompile!#REF!)),"ENDTABLE",IF(ISERROR(IF(ScheduleCompile!U280="Off",0,IF(ScheduleCompile!U280="On",1,IF(ISNUMBER(ScheduleCompile!U280),ScheduleCompile!U280/1,IF(ISTEXT(ScheduleCompile!U280),IF(OR(ISNUMBER(FIND("5F",ScheduleCompile!U280)),ISNUMBER(FIND("0F",ScheduleCompile!U280)),ISNUMBER(FIND("8F",ScheduleCompile!U280)),ISNUMBER(FIND("1F",ScheduleCompile!U280)),ISNUMBER(FIND("2F",ScheduleCompile!U280)),ISNUMBER(FIND("3F",ScheduleCompile!U280)),ISNUMBER(FIND("6F",ScheduleCompile!U280)),ISNUMBER(FIND("7F",ScheduleCompile!U280)),ISNUMBER(FIND("9F",ScheduleCompile!U280)),ISNUMBER(FIND("4F",ScheduleCompile!U280))),VALUE(LEFT(ScheduleCompile!U280,FIND("F",ScheduleCompile!U280)-1)),ScheduleCompile!U280)))))),"",IF(ScheduleCompile!U280="Off",0,IF(ScheduleCompile!U280="On",1,IF(ISNUMBER(ScheduleCompile!U280),ScheduleCompile!U280/1,IF(ISTEXT(ScheduleCompile!U280),IF(OR(ISNUMBER(FIND("5F",ScheduleCompile!U280)),ISNUMBER(FIND("0F",ScheduleCompile!U280)),ISNUMBER(FIND("8F",ScheduleCompile!U280)),ISNUMBER(FIND("1F",ScheduleCompile!U280)),ISNUMBER(FIND("2F",ScheduleCompile!U280)),ISNUMBER(FIND("3F",ScheduleCompile!U280)),ISNUMBER(FIND("6F",ScheduleCompile!U280)),ISNUMBER(FIND("7F",ScheduleCompile!U280)),ISNUMBER(FIND("9F",ScheduleCompile!U280)),ISNUMBER(FIND("4F",ScheduleCompile!U280))),VALUE(LEFT(ScheduleCompile!U280,FIND("F",ScheduleCompile!U280)-1)),ScheduleCompile!U280)))))))</f>
        <v>0</v>
      </c>
      <c r="AA287" s="1">
        <f>IF(AND(ISERROR(IF(ScheduleCompile!V280="Off",0,IF(ScheduleCompile!V280="On",1,IF(ISNUMBER(ScheduleCompile!V280),ScheduleCompile!V280/1,IF(ISTEXT(ScheduleCompile!V280),IF(OR(ISNUMBER(FIND("5F",ScheduleCompile!V280)),ISNUMBER(FIND("0F",ScheduleCompile!V280)),ISNUMBER(FIND("8F",ScheduleCompile!V280)),ISNUMBER(FIND("1F",ScheduleCompile!V280)),ISNUMBER(FIND("2F",ScheduleCompile!V280)),ISNUMBER(FIND("3F",ScheduleCompile!V280)),ISNUMBER(FIND("6F",ScheduleCompile!V280)),ISNUMBER(FIND("7F",ScheduleCompile!V280)),ISNUMBER(FIND("9F",ScheduleCompile!V280)),ISNUMBER(FIND("4F",ScheduleCompile!V280))),VALUE(LEFT(ScheduleCompile!V280,FIND("F",ScheduleCompile!V280)-1)),ScheduleCompile!V280)))))),ISTEXT(ScheduleCompile!#REF!)),"ENDTABLE",IF(ISERROR(IF(ScheduleCompile!V280="Off",0,IF(ScheduleCompile!V280="On",1,IF(ISNUMBER(ScheduleCompile!V280),ScheduleCompile!V280/1,IF(ISTEXT(ScheduleCompile!V280),IF(OR(ISNUMBER(FIND("5F",ScheduleCompile!V280)),ISNUMBER(FIND("0F",ScheduleCompile!V280)),ISNUMBER(FIND("8F",ScheduleCompile!V280)),ISNUMBER(FIND("1F",ScheduleCompile!V280)),ISNUMBER(FIND("2F",ScheduleCompile!V280)),ISNUMBER(FIND("3F",ScheduleCompile!V280)),ISNUMBER(FIND("6F",ScheduleCompile!V280)),ISNUMBER(FIND("7F",ScheduleCompile!V280)),ISNUMBER(FIND("9F",ScheduleCompile!V280)),ISNUMBER(FIND("4F",ScheduleCompile!V280))),VALUE(LEFT(ScheduleCompile!V280,FIND("F",ScheduleCompile!V280)-1)),ScheduleCompile!V280)))))),"",IF(ScheduleCompile!V280="Off",0,IF(ScheduleCompile!V280="On",1,IF(ISNUMBER(ScheduleCompile!V280),ScheduleCompile!V280/1,IF(ISTEXT(ScheduleCompile!V280),IF(OR(ISNUMBER(FIND("5F",ScheduleCompile!V280)),ISNUMBER(FIND("0F",ScheduleCompile!V280)),ISNUMBER(FIND("8F",ScheduleCompile!V280)),ISNUMBER(FIND("1F",ScheduleCompile!V280)),ISNUMBER(FIND("2F",ScheduleCompile!V280)),ISNUMBER(FIND("3F",ScheduleCompile!V280)),ISNUMBER(FIND("6F",ScheduleCompile!V280)),ISNUMBER(FIND("7F",ScheduleCompile!V280)),ISNUMBER(FIND("9F",ScheduleCompile!V280)),ISNUMBER(FIND("4F",ScheduleCompile!V280))),VALUE(LEFT(ScheduleCompile!V280,FIND("F",ScheduleCompile!V280)-1)),ScheduleCompile!V280)))))))</f>
        <v>0</v>
      </c>
      <c r="AB287" s="1">
        <f>IF(AND(ISERROR(IF(ScheduleCompile!W280="Off",0,IF(ScheduleCompile!W280="On",1,IF(ISNUMBER(ScheduleCompile!W280),ScheduleCompile!W280/1,IF(ISTEXT(ScheduleCompile!W280),IF(OR(ISNUMBER(FIND("5F",ScheduleCompile!W280)),ISNUMBER(FIND("0F",ScheduleCompile!W280)),ISNUMBER(FIND("8F",ScheduleCompile!W280)),ISNUMBER(FIND("1F",ScheduleCompile!W280)),ISNUMBER(FIND("2F",ScheduleCompile!W280)),ISNUMBER(FIND("3F",ScheduleCompile!W280)),ISNUMBER(FIND("6F",ScheduleCompile!W280)),ISNUMBER(FIND("7F",ScheduleCompile!W280)),ISNUMBER(FIND("9F",ScheduleCompile!W280)),ISNUMBER(FIND("4F",ScheduleCompile!W280))),VALUE(LEFT(ScheduleCompile!W280,FIND("F",ScheduleCompile!W280)-1)),ScheduleCompile!W280)))))),ISTEXT(ScheduleCompile!#REF!)),"ENDTABLE",IF(ISERROR(IF(ScheduleCompile!W280="Off",0,IF(ScheduleCompile!W280="On",1,IF(ISNUMBER(ScheduleCompile!W280),ScheduleCompile!W280/1,IF(ISTEXT(ScheduleCompile!W280),IF(OR(ISNUMBER(FIND("5F",ScheduleCompile!W280)),ISNUMBER(FIND("0F",ScheduleCompile!W280)),ISNUMBER(FIND("8F",ScheduleCompile!W280)),ISNUMBER(FIND("1F",ScheduleCompile!W280)),ISNUMBER(FIND("2F",ScheduleCompile!W280)),ISNUMBER(FIND("3F",ScheduleCompile!W280)),ISNUMBER(FIND("6F",ScheduleCompile!W280)),ISNUMBER(FIND("7F",ScheduleCompile!W280)),ISNUMBER(FIND("9F",ScheduleCompile!W280)),ISNUMBER(FIND("4F",ScheduleCompile!W280))),VALUE(LEFT(ScheduleCompile!W280,FIND("F",ScheduleCompile!W280)-1)),ScheduleCompile!W280)))))),"",IF(ScheduleCompile!W280="Off",0,IF(ScheduleCompile!W280="On",1,IF(ISNUMBER(ScheduleCompile!W280),ScheduleCompile!W280/1,IF(ISTEXT(ScheduleCompile!W280),IF(OR(ISNUMBER(FIND("5F",ScheduleCompile!W280)),ISNUMBER(FIND("0F",ScheduleCompile!W280)),ISNUMBER(FIND("8F",ScheduleCompile!W280)),ISNUMBER(FIND("1F",ScheduleCompile!W280)),ISNUMBER(FIND("2F",ScheduleCompile!W280)),ISNUMBER(FIND("3F",ScheduleCompile!W280)),ISNUMBER(FIND("6F",ScheduleCompile!W280)),ISNUMBER(FIND("7F",ScheduleCompile!W280)),ISNUMBER(FIND("9F",ScheduleCompile!W280)),ISNUMBER(FIND("4F",ScheduleCompile!W280))),VALUE(LEFT(ScheduleCompile!W280,FIND("F",ScheduleCompile!W280)-1)),ScheduleCompile!W280)))))))</f>
        <v>0</v>
      </c>
      <c r="AC287" s="1">
        <f>IF(AND(ISERROR(IF(ScheduleCompile!X280="Off",0,IF(ScheduleCompile!X280="On",1,IF(ISNUMBER(ScheduleCompile!X280),ScheduleCompile!X280/1,IF(ISTEXT(ScheduleCompile!X280),IF(OR(ISNUMBER(FIND("5F",ScheduleCompile!X280)),ISNUMBER(FIND("0F",ScheduleCompile!X280)),ISNUMBER(FIND("8F",ScheduleCompile!X280)),ISNUMBER(FIND("1F",ScheduleCompile!X280)),ISNUMBER(FIND("2F",ScheduleCompile!X280)),ISNUMBER(FIND("3F",ScheduleCompile!X280)),ISNUMBER(FIND("6F",ScheduleCompile!X280)),ISNUMBER(FIND("7F",ScheduleCompile!X280)),ISNUMBER(FIND("9F",ScheduleCompile!X280)),ISNUMBER(FIND("4F",ScheduleCompile!X280))),VALUE(LEFT(ScheduleCompile!X280,FIND("F",ScheduleCompile!X280)-1)),ScheduleCompile!X280)))))),ISTEXT(ScheduleCompile!#REF!)),"ENDTABLE",IF(ISERROR(IF(ScheduleCompile!X280="Off",0,IF(ScheduleCompile!X280="On",1,IF(ISNUMBER(ScheduleCompile!X280),ScheduleCompile!X280/1,IF(ISTEXT(ScheduleCompile!X280),IF(OR(ISNUMBER(FIND("5F",ScheduleCompile!X280)),ISNUMBER(FIND("0F",ScheduleCompile!X280)),ISNUMBER(FIND("8F",ScheduleCompile!X280)),ISNUMBER(FIND("1F",ScheduleCompile!X280)),ISNUMBER(FIND("2F",ScheduleCompile!X280)),ISNUMBER(FIND("3F",ScheduleCompile!X280)),ISNUMBER(FIND("6F",ScheduleCompile!X280)),ISNUMBER(FIND("7F",ScheduleCompile!X280)),ISNUMBER(FIND("9F",ScheduleCompile!X280)),ISNUMBER(FIND("4F",ScheduleCompile!X280))),VALUE(LEFT(ScheduleCompile!X280,FIND("F",ScheduleCompile!X280)-1)),ScheduleCompile!X280)))))),"",IF(ScheduleCompile!X280="Off",0,IF(ScheduleCompile!X280="On",1,IF(ISNUMBER(ScheduleCompile!X280),ScheduleCompile!X280/1,IF(ISTEXT(ScheduleCompile!X280),IF(OR(ISNUMBER(FIND("5F",ScheduleCompile!X280)),ISNUMBER(FIND("0F",ScheduleCompile!X280)),ISNUMBER(FIND("8F",ScheduleCompile!X280)),ISNUMBER(FIND("1F",ScheduleCompile!X280)),ISNUMBER(FIND("2F",ScheduleCompile!X280)),ISNUMBER(FIND("3F",ScheduleCompile!X280)),ISNUMBER(FIND("6F",ScheduleCompile!X280)),ISNUMBER(FIND("7F",ScheduleCompile!X280)),ISNUMBER(FIND("9F",ScheduleCompile!X280)),ISNUMBER(FIND("4F",ScheduleCompile!X280))),VALUE(LEFT(ScheduleCompile!X280,FIND("F",ScheduleCompile!X280)-1)),ScheduleCompile!X280)))))))</f>
        <v>0</v>
      </c>
      <c r="AD287" s="1">
        <f>IF(AND(ISERROR(IF(ScheduleCompile!Y280="Off",0,IF(ScheduleCompile!Y280="On",1,IF(ISNUMBER(ScheduleCompile!Y280),ScheduleCompile!Y280/1,IF(ISTEXT(ScheduleCompile!Y280),IF(OR(ISNUMBER(FIND("5F",ScheduleCompile!Y280)),ISNUMBER(FIND("0F",ScheduleCompile!Y280)),ISNUMBER(FIND("8F",ScheduleCompile!Y280)),ISNUMBER(FIND("1F",ScheduleCompile!Y280)),ISNUMBER(FIND("2F",ScheduleCompile!Y280)),ISNUMBER(FIND("3F",ScheduleCompile!Y280)),ISNUMBER(FIND("6F",ScheduleCompile!Y280)),ISNUMBER(FIND("7F",ScheduleCompile!Y280)),ISNUMBER(FIND("9F",ScheduleCompile!Y280)),ISNUMBER(FIND("4F",ScheduleCompile!Y280))),VALUE(LEFT(ScheduleCompile!Y280,FIND("F",ScheduleCompile!Y280)-1)),ScheduleCompile!Y280)))))),ISTEXT(ScheduleCompile!#REF!)),"ENDTABLE",IF(ISERROR(IF(ScheduleCompile!Y280="Off",0,IF(ScheduleCompile!Y280="On",1,IF(ISNUMBER(ScheduleCompile!Y280),ScheduleCompile!Y280/1,IF(ISTEXT(ScheduleCompile!Y280),IF(OR(ISNUMBER(FIND("5F",ScheduleCompile!Y280)),ISNUMBER(FIND("0F",ScheduleCompile!Y280)),ISNUMBER(FIND("8F",ScheduleCompile!Y280)),ISNUMBER(FIND("1F",ScheduleCompile!Y280)),ISNUMBER(FIND("2F",ScheduleCompile!Y280)),ISNUMBER(FIND("3F",ScheduleCompile!Y280)),ISNUMBER(FIND("6F",ScheduleCompile!Y280)),ISNUMBER(FIND("7F",ScheduleCompile!Y280)),ISNUMBER(FIND("9F",ScheduleCompile!Y280)),ISNUMBER(FIND("4F",ScheduleCompile!Y280))),VALUE(LEFT(ScheduleCompile!Y280,FIND("F",ScheduleCompile!Y280)-1)),ScheduleCompile!Y280)))))),"",IF(ScheduleCompile!Y280="Off",0,IF(ScheduleCompile!Y280="On",1,IF(ISNUMBER(ScheduleCompile!Y280),ScheduleCompile!Y280/1,IF(ISTEXT(ScheduleCompile!Y280),IF(OR(ISNUMBER(FIND("5F",ScheduleCompile!Y280)),ISNUMBER(FIND("0F",ScheduleCompile!Y280)),ISNUMBER(FIND("8F",ScheduleCompile!Y280)),ISNUMBER(FIND("1F",ScheduleCompile!Y280)),ISNUMBER(FIND("2F",ScheduleCompile!Y280)),ISNUMBER(FIND("3F",ScheduleCompile!Y280)),ISNUMBER(FIND("6F",ScheduleCompile!Y280)),ISNUMBER(FIND("7F",ScheduleCompile!Y280)),ISNUMBER(FIND("9F",ScheduleCompile!Y280)),ISNUMBER(FIND("4F",ScheduleCompile!Y280))),VALUE(LEFT(ScheduleCompile!Y280,FIND("F",ScheduleCompile!Y280)-1)),ScheduleCompile!Y280)))))))</f>
        <v>0</v>
      </c>
    </row>
    <row r="288" spans="1:30" x14ac:dyDescent="0.25">
      <c r="A288" t="str">
        <f t="shared" si="19"/>
        <v>SchDay "ParkingRefrigerationWD"  Type = "Fraction" Hr = (0.9, 0.9, 0.9, 0.9, 0.9, 0.9, 0.9, 0.9, 0.9, 0.9, 0.9, 0.9, 0.9, 0.9, 0.9, 0.9, 0.9, 0.9, 0.9, 0.9, 0.9, 0.9, 0.9, 0.9) ..</v>
      </c>
      <c r="B288" s="1" t="s">
        <v>623</v>
      </c>
      <c r="C288" t="str">
        <f t="shared" si="20"/>
        <v xml:space="preserve">SchDay "ParkingRefrigerationWD"  Type = "Fraction" Hr = </v>
      </c>
      <c r="D288" t="str">
        <f t="shared" si="21"/>
        <v>(0.9, 0.9, 0.9, 0.9, 0.9, 0.9, 0.9, 0.9, 0.9, 0.9, 0.9, 0.9, 0.9, 0.9, 0.9, 0.9, 0.9, 0.9, 0.9, 0.9, 0.9, 0.9, 0.9, 0.9) ..</v>
      </c>
      <c r="E288" s="30" t="str">
        <f>ScheduleCompile!A281</f>
        <v>ParkingRefrigerationWD</v>
      </c>
      <c r="F288" t="str">
        <f t="shared" si="22"/>
        <v>Fraction</v>
      </c>
      <c r="G288" s="1">
        <f>IF(AND(ISERROR(IF(ScheduleCompile!B281="Off",0,IF(ScheduleCompile!B281="On",1,IF(ISNUMBER(ScheduleCompile!B281),ScheduleCompile!B281/1,IF(ISTEXT(ScheduleCompile!B281),IF(OR(ISNUMBER(FIND("5F",ScheduleCompile!B281)),ISNUMBER(FIND("0F",ScheduleCompile!B281)),ISNUMBER(FIND("8F",ScheduleCompile!B281)),ISNUMBER(FIND("1F",ScheduleCompile!B281)),ISNUMBER(FIND("2F",ScheduleCompile!B281)),ISNUMBER(FIND("3F",ScheduleCompile!B281)),ISNUMBER(FIND("6F",ScheduleCompile!B281)),ISNUMBER(FIND("7F",ScheduleCompile!B281)),ISNUMBER(FIND("9F",ScheduleCompile!B281)),ISNUMBER(FIND("4F",ScheduleCompile!B281))),VALUE(LEFT(ScheduleCompile!B281,FIND("F",ScheduleCompile!B281)-1)),ScheduleCompile!B281)))))),ISTEXT(ScheduleCompile!#REF!)),"ENDTABLE",IF(ISERROR(IF(ScheduleCompile!B281="Off",0,IF(ScheduleCompile!B281="On",1,IF(ISNUMBER(ScheduleCompile!B281),ScheduleCompile!B281/1,IF(ISTEXT(ScheduleCompile!B281),IF(OR(ISNUMBER(FIND("5F",ScheduleCompile!B281)),ISNUMBER(FIND("0F",ScheduleCompile!B281)),ISNUMBER(FIND("8F",ScheduleCompile!B281)),ISNUMBER(FIND("1F",ScheduleCompile!B281)),ISNUMBER(FIND("2F",ScheduleCompile!B281)),ISNUMBER(FIND("3F",ScheduleCompile!B281)),ISNUMBER(FIND("6F",ScheduleCompile!B281)),ISNUMBER(FIND("7F",ScheduleCompile!B281)),ISNUMBER(FIND("9F",ScheduleCompile!B281)),ISNUMBER(FIND("4F",ScheduleCompile!B281))),VALUE(LEFT(ScheduleCompile!B281,FIND("F",ScheduleCompile!B281)-1)),ScheduleCompile!B281)))))),"",IF(ScheduleCompile!B281="Off",0,IF(ScheduleCompile!B281="On",1,IF(ISNUMBER(ScheduleCompile!B281),ScheduleCompile!B281/1,IF(ISTEXT(ScheduleCompile!B281),IF(OR(ISNUMBER(FIND("5F",ScheduleCompile!B281)),ISNUMBER(FIND("0F",ScheduleCompile!B281)),ISNUMBER(FIND("8F",ScheduleCompile!B281)),ISNUMBER(FIND("1F",ScheduleCompile!B281)),ISNUMBER(FIND("2F",ScheduleCompile!B281)),ISNUMBER(FIND("3F",ScheduleCompile!B281)),ISNUMBER(FIND("6F",ScheduleCompile!B281)),ISNUMBER(FIND("7F",ScheduleCompile!B281)),ISNUMBER(FIND("9F",ScheduleCompile!B281)),ISNUMBER(FIND("4F",ScheduleCompile!B281))),VALUE(LEFT(ScheduleCompile!B281,FIND("F",ScheduleCompile!B281)-1)),ScheduleCompile!B281)))))))</f>
        <v>0.9</v>
      </c>
      <c r="H288" s="1">
        <f>IF(AND(ISERROR(IF(ScheduleCompile!C281="Off",0,IF(ScheduleCompile!C281="On",1,IF(ISNUMBER(ScheduleCompile!C281),ScheduleCompile!C281/1,IF(ISTEXT(ScheduleCompile!C281),IF(OR(ISNUMBER(FIND("5F",ScheduleCompile!C281)),ISNUMBER(FIND("0F",ScheduleCompile!C281)),ISNUMBER(FIND("8F",ScheduleCompile!C281)),ISNUMBER(FIND("1F",ScheduleCompile!C281)),ISNUMBER(FIND("2F",ScheduleCompile!C281)),ISNUMBER(FIND("3F",ScheduleCompile!C281)),ISNUMBER(FIND("6F",ScheduleCompile!C281)),ISNUMBER(FIND("7F",ScheduleCompile!C281)),ISNUMBER(FIND("9F",ScheduleCompile!C281)),ISNUMBER(FIND("4F",ScheduleCompile!C281))),VALUE(LEFT(ScheduleCompile!C281,FIND("F",ScheduleCompile!C281)-1)),ScheduleCompile!C281)))))),ISTEXT(ScheduleCompile!#REF!)),"ENDTABLE",IF(ISERROR(IF(ScheduleCompile!C281="Off",0,IF(ScheduleCompile!C281="On",1,IF(ISNUMBER(ScheduleCompile!C281),ScheduleCompile!C281/1,IF(ISTEXT(ScheduleCompile!C281),IF(OR(ISNUMBER(FIND("5F",ScheduleCompile!C281)),ISNUMBER(FIND("0F",ScheduleCompile!C281)),ISNUMBER(FIND("8F",ScheduleCompile!C281)),ISNUMBER(FIND("1F",ScheduleCompile!C281)),ISNUMBER(FIND("2F",ScheduleCompile!C281)),ISNUMBER(FIND("3F",ScheduleCompile!C281)),ISNUMBER(FIND("6F",ScheduleCompile!C281)),ISNUMBER(FIND("7F",ScheduleCompile!C281)),ISNUMBER(FIND("9F",ScheduleCompile!C281)),ISNUMBER(FIND("4F",ScheduleCompile!C281))),VALUE(LEFT(ScheduleCompile!C281,FIND("F",ScheduleCompile!C281)-1)),ScheduleCompile!C281)))))),"",IF(ScheduleCompile!C281="Off",0,IF(ScheduleCompile!C281="On",1,IF(ISNUMBER(ScheduleCompile!C281),ScheduleCompile!C281/1,IF(ISTEXT(ScheduleCompile!C281),IF(OR(ISNUMBER(FIND("5F",ScheduleCompile!C281)),ISNUMBER(FIND("0F",ScheduleCompile!C281)),ISNUMBER(FIND("8F",ScheduleCompile!C281)),ISNUMBER(FIND("1F",ScheduleCompile!C281)),ISNUMBER(FIND("2F",ScheduleCompile!C281)),ISNUMBER(FIND("3F",ScheduleCompile!C281)),ISNUMBER(FIND("6F",ScheduleCompile!C281)),ISNUMBER(FIND("7F",ScheduleCompile!C281)),ISNUMBER(FIND("9F",ScheduleCompile!C281)),ISNUMBER(FIND("4F",ScheduleCompile!C281))),VALUE(LEFT(ScheduleCompile!C281,FIND("F",ScheduleCompile!C281)-1)),ScheduleCompile!C281)))))))</f>
        <v>0.9</v>
      </c>
      <c r="I288" s="1">
        <f>IF(AND(ISERROR(IF(ScheduleCompile!D281="Off",0,IF(ScheduleCompile!D281="On",1,IF(ISNUMBER(ScheduleCompile!D281),ScheduleCompile!D281/1,IF(ISTEXT(ScheduleCompile!D281),IF(OR(ISNUMBER(FIND("5F",ScheduleCompile!D281)),ISNUMBER(FIND("0F",ScheduleCompile!D281)),ISNUMBER(FIND("8F",ScheduleCompile!D281)),ISNUMBER(FIND("1F",ScheduleCompile!D281)),ISNUMBER(FIND("2F",ScheduleCompile!D281)),ISNUMBER(FIND("3F",ScheduleCompile!D281)),ISNUMBER(FIND("6F",ScheduleCompile!D281)),ISNUMBER(FIND("7F",ScheduleCompile!D281)),ISNUMBER(FIND("9F",ScheduleCompile!D281)),ISNUMBER(FIND("4F",ScheduleCompile!D281))),VALUE(LEFT(ScheduleCompile!D281,FIND("F",ScheduleCompile!D281)-1)),ScheduleCompile!D281)))))),ISTEXT(ScheduleCompile!#REF!)),"ENDTABLE",IF(ISERROR(IF(ScheduleCompile!D281="Off",0,IF(ScheduleCompile!D281="On",1,IF(ISNUMBER(ScheduleCompile!D281),ScheduleCompile!D281/1,IF(ISTEXT(ScheduleCompile!D281),IF(OR(ISNUMBER(FIND("5F",ScheduleCompile!D281)),ISNUMBER(FIND("0F",ScheduleCompile!D281)),ISNUMBER(FIND("8F",ScheduleCompile!D281)),ISNUMBER(FIND("1F",ScheduleCompile!D281)),ISNUMBER(FIND("2F",ScheduleCompile!D281)),ISNUMBER(FIND("3F",ScheduleCompile!D281)),ISNUMBER(FIND("6F",ScheduleCompile!D281)),ISNUMBER(FIND("7F",ScheduleCompile!D281)),ISNUMBER(FIND("9F",ScheduleCompile!D281)),ISNUMBER(FIND("4F",ScheduleCompile!D281))),VALUE(LEFT(ScheduleCompile!D281,FIND("F",ScheduleCompile!D281)-1)),ScheduleCompile!D281)))))),"",IF(ScheduleCompile!D281="Off",0,IF(ScheduleCompile!D281="On",1,IF(ISNUMBER(ScheduleCompile!D281),ScheduleCompile!D281/1,IF(ISTEXT(ScheduleCompile!D281),IF(OR(ISNUMBER(FIND("5F",ScheduleCompile!D281)),ISNUMBER(FIND("0F",ScheduleCompile!D281)),ISNUMBER(FIND("8F",ScheduleCompile!D281)),ISNUMBER(FIND("1F",ScheduleCompile!D281)),ISNUMBER(FIND("2F",ScheduleCompile!D281)),ISNUMBER(FIND("3F",ScheduleCompile!D281)),ISNUMBER(FIND("6F",ScheduleCompile!D281)),ISNUMBER(FIND("7F",ScheduleCompile!D281)),ISNUMBER(FIND("9F",ScheduleCompile!D281)),ISNUMBER(FIND("4F",ScheduleCompile!D281))),VALUE(LEFT(ScheduleCompile!D281,FIND("F",ScheduleCompile!D281)-1)),ScheduleCompile!D281)))))))</f>
        <v>0.9</v>
      </c>
      <c r="J288" s="1">
        <f>IF(AND(ISERROR(IF(ScheduleCompile!E281="Off",0,IF(ScheduleCompile!E281="On",1,IF(ISNUMBER(ScheduleCompile!E281),ScheduleCompile!E281/1,IF(ISTEXT(ScheduleCompile!E281),IF(OR(ISNUMBER(FIND("5F",ScheduleCompile!E281)),ISNUMBER(FIND("0F",ScheduleCompile!E281)),ISNUMBER(FIND("8F",ScheduleCompile!E281)),ISNUMBER(FIND("1F",ScheduleCompile!E281)),ISNUMBER(FIND("2F",ScheduleCompile!E281)),ISNUMBER(FIND("3F",ScheduleCompile!E281)),ISNUMBER(FIND("6F",ScheduleCompile!E281)),ISNUMBER(FIND("7F",ScheduleCompile!E281)),ISNUMBER(FIND("9F",ScheduleCompile!E281)),ISNUMBER(FIND("4F",ScheduleCompile!E281))),VALUE(LEFT(ScheduleCompile!E281,FIND("F",ScheduleCompile!E281)-1)),ScheduleCompile!E281)))))),ISTEXT(ScheduleCompile!#REF!)),"ENDTABLE",IF(ISERROR(IF(ScheduleCompile!E281="Off",0,IF(ScheduleCompile!E281="On",1,IF(ISNUMBER(ScheduleCompile!E281),ScheduleCompile!E281/1,IF(ISTEXT(ScheduleCompile!E281),IF(OR(ISNUMBER(FIND("5F",ScheduleCompile!E281)),ISNUMBER(FIND("0F",ScheduleCompile!E281)),ISNUMBER(FIND("8F",ScheduleCompile!E281)),ISNUMBER(FIND("1F",ScheduleCompile!E281)),ISNUMBER(FIND("2F",ScheduleCompile!E281)),ISNUMBER(FIND("3F",ScheduleCompile!E281)),ISNUMBER(FIND("6F",ScheduleCompile!E281)),ISNUMBER(FIND("7F",ScheduleCompile!E281)),ISNUMBER(FIND("9F",ScheduleCompile!E281)),ISNUMBER(FIND("4F",ScheduleCompile!E281))),VALUE(LEFT(ScheduleCompile!E281,FIND("F",ScheduleCompile!E281)-1)),ScheduleCompile!E281)))))),"",IF(ScheduleCompile!E281="Off",0,IF(ScheduleCompile!E281="On",1,IF(ISNUMBER(ScheduleCompile!E281),ScheduleCompile!E281/1,IF(ISTEXT(ScheduleCompile!E281),IF(OR(ISNUMBER(FIND("5F",ScheduleCompile!E281)),ISNUMBER(FIND("0F",ScheduleCompile!E281)),ISNUMBER(FIND("8F",ScheduleCompile!E281)),ISNUMBER(FIND("1F",ScheduleCompile!E281)),ISNUMBER(FIND("2F",ScheduleCompile!E281)),ISNUMBER(FIND("3F",ScheduleCompile!E281)),ISNUMBER(FIND("6F",ScheduleCompile!E281)),ISNUMBER(FIND("7F",ScheduleCompile!E281)),ISNUMBER(FIND("9F",ScheduleCompile!E281)),ISNUMBER(FIND("4F",ScheduleCompile!E281))),VALUE(LEFT(ScheduleCompile!E281,FIND("F",ScheduleCompile!E281)-1)),ScheduleCompile!E281)))))))</f>
        <v>0.9</v>
      </c>
      <c r="K288" s="1">
        <f>IF(AND(ISERROR(IF(ScheduleCompile!F281="Off",0,IF(ScheduleCompile!F281="On",1,IF(ISNUMBER(ScheduleCompile!F281),ScheduleCompile!F281/1,IF(ISTEXT(ScheduleCompile!F281),IF(OR(ISNUMBER(FIND("5F",ScheduleCompile!F281)),ISNUMBER(FIND("0F",ScheduleCompile!F281)),ISNUMBER(FIND("8F",ScheduleCompile!F281)),ISNUMBER(FIND("1F",ScheduleCompile!F281)),ISNUMBER(FIND("2F",ScheduleCompile!F281)),ISNUMBER(FIND("3F",ScheduleCompile!F281)),ISNUMBER(FIND("6F",ScheduleCompile!F281)),ISNUMBER(FIND("7F",ScheduleCompile!F281)),ISNUMBER(FIND("9F",ScheduleCompile!F281)),ISNUMBER(FIND("4F",ScheduleCompile!F281))),VALUE(LEFT(ScheduleCompile!F281,FIND("F",ScheduleCompile!F281)-1)),ScheduleCompile!F281)))))),ISTEXT(ScheduleCompile!#REF!)),"ENDTABLE",IF(ISERROR(IF(ScheduleCompile!F281="Off",0,IF(ScheduleCompile!F281="On",1,IF(ISNUMBER(ScheduleCompile!F281),ScheduleCompile!F281/1,IF(ISTEXT(ScheduleCompile!F281),IF(OR(ISNUMBER(FIND("5F",ScheduleCompile!F281)),ISNUMBER(FIND("0F",ScheduleCompile!F281)),ISNUMBER(FIND("8F",ScheduleCompile!F281)),ISNUMBER(FIND("1F",ScheduleCompile!F281)),ISNUMBER(FIND("2F",ScheduleCompile!F281)),ISNUMBER(FIND("3F",ScheduleCompile!F281)),ISNUMBER(FIND("6F",ScheduleCompile!F281)),ISNUMBER(FIND("7F",ScheduleCompile!F281)),ISNUMBER(FIND("9F",ScheduleCompile!F281)),ISNUMBER(FIND("4F",ScheduleCompile!F281))),VALUE(LEFT(ScheduleCompile!F281,FIND("F",ScheduleCompile!F281)-1)),ScheduleCompile!F281)))))),"",IF(ScheduleCompile!F281="Off",0,IF(ScheduleCompile!F281="On",1,IF(ISNUMBER(ScheduleCompile!F281),ScheduleCompile!F281/1,IF(ISTEXT(ScheduleCompile!F281),IF(OR(ISNUMBER(FIND("5F",ScheduleCompile!F281)),ISNUMBER(FIND("0F",ScheduleCompile!F281)),ISNUMBER(FIND("8F",ScheduleCompile!F281)),ISNUMBER(FIND("1F",ScheduleCompile!F281)),ISNUMBER(FIND("2F",ScheduleCompile!F281)),ISNUMBER(FIND("3F",ScheduleCompile!F281)),ISNUMBER(FIND("6F",ScheduleCompile!F281)),ISNUMBER(FIND("7F",ScheduleCompile!F281)),ISNUMBER(FIND("9F",ScheduleCompile!F281)),ISNUMBER(FIND("4F",ScheduleCompile!F281))),VALUE(LEFT(ScheduleCompile!F281,FIND("F",ScheduleCompile!F281)-1)),ScheduleCompile!F281)))))))</f>
        <v>0.9</v>
      </c>
      <c r="L288" s="1">
        <f>IF(AND(ISERROR(IF(ScheduleCompile!G281="Off",0,IF(ScheduleCompile!G281="On",1,IF(ISNUMBER(ScheduleCompile!G281),ScheduleCompile!G281/1,IF(ISTEXT(ScheduleCompile!G281),IF(OR(ISNUMBER(FIND("5F",ScheduleCompile!G281)),ISNUMBER(FIND("0F",ScheduleCompile!G281)),ISNUMBER(FIND("8F",ScheduleCompile!G281)),ISNUMBER(FIND("1F",ScheduleCompile!G281)),ISNUMBER(FIND("2F",ScheduleCompile!G281)),ISNUMBER(FIND("3F",ScheduleCompile!G281)),ISNUMBER(FIND("6F",ScheduleCompile!G281)),ISNUMBER(FIND("7F",ScheduleCompile!G281)),ISNUMBER(FIND("9F",ScheduleCompile!G281)),ISNUMBER(FIND("4F",ScheduleCompile!G281))),VALUE(LEFT(ScheduleCompile!G281,FIND("F",ScheduleCompile!G281)-1)),ScheduleCompile!G281)))))),ISTEXT(ScheduleCompile!#REF!)),"ENDTABLE",IF(ISERROR(IF(ScheduleCompile!G281="Off",0,IF(ScheduleCompile!G281="On",1,IF(ISNUMBER(ScheduleCompile!G281),ScheduleCompile!G281/1,IF(ISTEXT(ScheduleCompile!G281),IF(OR(ISNUMBER(FIND("5F",ScheduleCompile!G281)),ISNUMBER(FIND("0F",ScheduleCompile!G281)),ISNUMBER(FIND("8F",ScheduleCompile!G281)),ISNUMBER(FIND("1F",ScheduleCompile!G281)),ISNUMBER(FIND("2F",ScheduleCompile!G281)),ISNUMBER(FIND("3F",ScheduleCompile!G281)),ISNUMBER(FIND("6F",ScheduleCompile!G281)),ISNUMBER(FIND("7F",ScheduleCompile!G281)),ISNUMBER(FIND("9F",ScheduleCompile!G281)),ISNUMBER(FIND("4F",ScheduleCompile!G281))),VALUE(LEFT(ScheduleCompile!G281,FIND("F",ScheduleCompile!G281)-1)),ScheduleCompile!G281)))))),"",IF(ScheduleCompile!G281="Off",0,IF(ScheduleCompile!G281="On",1,IF(ISNUMBER(ScheduleCompile!G281),ScheduleCompile!G281/1,IF(ISTEXT(ScheduleCompile!G281),IF(OR(ISNUMBER(FIND("5F",ScheduleCompile!G281)),ISNUMBER(FIND("0F",ScheduleCompile!G281)),ISNUMBER(FIND("8F",ScheduleCompile!G281)),ISNUMBER(FIND("1F",ScheduleCompile!G281)),ISNUMBER(FIND("2F",ScheduleCompile!G281)),ISNUMBER(FIND("3F",ScheduleCompile!G281)),ISNUMBER(FIND("6F",ScheduleCompile!G281)),ISNUMBER(FIND("7F",ScheduleCompile!G281)),ISNUMBER(FIND("9F",ScheduleCompile!G281)),ISNUMBER(FIND("4F",ScheduleCompile!G281))),VALUE(LEFT(ScheduleCompile!G281,FIND("F",ScheduleCompile!G281)-1)),ScheduleCompile!G281)))))))</f>
        <v>0.9</v>
      </c>
      <c r="M288" s="1">
        <f>IF(AND(ISERROR(IF(ScheduleCompile!H281="Off",0,IF(ScheduleCompile!H281="On",1,IF(ISNUMBER(ScheduleCompile!H281),ScheduleCompile!H281/1,IF(ISTEXT(ScheduleCompile!H281),IF(OR(ISNUMBER(FIND("5F",ScheduleCompile!H281)),ISNUMBER(FIND("0F",ScheduleCompile!H281)),ISNUMBER(FIND("8F",ScheduleCompile!H281)),ISNUMBER(FIND("1F",ScheduleCompile!H281)),ISNUMBER(FIND("2F",ScheduleCompile!H281)),ISNUMBER(FIND("3F",ScheduleCompile!H281)),ISNUMBER(FIND("6F",ScheduleCompile!H281)),ISNUMBER(FIND("7F",ScheduleCompile!H281)),ISNUMBER(FIND("9F",ScheduleCompile!H281)),ISNUMBER(FIND("4F",ScheduleCompile!H281))),VALUE(LEFT(ScheduleCompile!H281,FIND("F",ScheduleCompile!H281)-1)),ScheduleCompile!H281)))))),ISTEXT(ScheduleCompile!#REF!)),"ENDTABLE",IF(ISERROR(IF(ScheduleCompile!H281="Off",0,IF(ScheduleCompile!H281="On",1,IF(ISNUMBER(ScheduleCompile!H281),ScheduleCompile!H281/1,IF(ISTEXT(ScheduleCompile!H281),IF(OR(ISNUMBER(FIND("5F",ScheduleCompile!H281)),ISNUMBER(FIND("0F",ScheduleCompile!H281)),ISNUMBER(FIND("8F",ScheduleCompile!H281)),ISNUMBER(FIND("1F",ScheduleCompile!H281)),ISNUMBER(FIND("2F",ScheduleCompile!H281)),ISNUMBER(FIND("3F",ScheduleCompile!H281)),ISNUMBER(FIND("6F",ScheduleCompile!H281)),ISNUMBER(FIND("7F",ScheduleCompile!H281)),ISNUMBER(FIND("9F",ScheduleCompile!H281)),ISNUMBER(FIND("4F",ScheduleCompile!H281))),VALUE(LEFT(ScheduleCompile!H281,FIND("F",ScheduleCompile!H281)-1)),ScheduleCompile!H281)))))),"",IF(ScheduleCompile!H281="Off",0,IF(ScheduleCompile!H281="On",1,IF(ISNUMBER(ScheduleCompile!H281),ScheduleCompile!H281/1,IF(ISTEXT(ScheduleCompile!H281),IF(OR(ISNUMBER(FIND("5F",ScheduleCompile!H281)),ISNUMBER(FIND("0F",ScheduleCompile!H281)),ISNUMBER(FIND("8F",ScheduleCompile!H281)),ISNUMBER(FIND("1F",ScheduleCompile!H281)),ISNUMBER(FIND("2F",ScheduleCompile!H281)),ISNUMBER(FIND("3F",ScheduleCompile!H281)),ISNUMBER(FIND("6F",ScheduleCompile!H281)),ISNUMBER(FIND("7F",ScheduleCompile!H281)),ISNUMBER(FIND("9F",ScheduleCompile!H281)),ISNUMBER(FIND("4F",ScheduleCompile!H281))),VALUE(LEFT(ScheduleCompile!H281,FIND("F",ScheduleCompile!H281)-1)),ScheduleCompile!H281)))))))</f>
        <v>0.9</v>
      </c>
      <c r="N288" s="1">
        <f>IF(AND(ISERROR(IF(ScheduleCompile!I281="Off",0,IF(ScheduleCompile!I281="On",1,IF(ISNUMBER(ScheduleCompile!I281),ScheduleCompile!I281/1,IF(ISTEXT(ScheduleCompile!I281),IF(OR(ISNUMBER(FIND("5F",ScheduleCompile!I281)),ISNUMBER(FIND("0F",ScheduleCompile!I281)),ISNUMBER(FIND("8F",ScheduleCompile!I281)),ISNUMBER(FIND("1F",ScheduleCompile!I281)),ISNUMBER(FIND("2F",ScheduleCompile!I281)),ISNUMBER(FIND("3F",ScheduleCompile!I281)),ISNUMBER(FIND("6F",ScheduleCompile!I281)),ISNUMBER(FIND("7F",ScheduleCompile!I281)),ISNUMBER(FIND("9F",ScheduleCompile!I281)),ISNUMBER(FIND("4F",ScheduleCompile!I281))),VALUE(LEFT(ScheduleCompile!I281,FIND("F",ScheduleCompile!I281)-1)),ScheduleCompile!I281)))))),ISTEXT(ScheduleCompile!#REF!)),"ENDTABLE",IF(ISERROR(IF(ScheduleCompile!I281="Off",0,IF(ScheduleCompile!I281="On",1,IF(ISNUMBER(ScheduleCompile!I281),ScheduleCompile!I281/1,IF(ISTEXT(ScheduleCompile!I281),IF(OR(ISNUMBER(FIND("5F",ScheduleCompile!I281)),ISNUMBER(FIND("0F",ScheduleCompile!I281)),ISNUMBER(FIND("8F",ScheduleCompile!I281)),ISNUMBER(FIND("1F",ScheduleCompile!I281)),ISNUMBER(FIND("2F",ScheduleCompile!I281)),ISNUMBER(FIND("3F",ScheduleCompile!I281)),ISNUMBER(FIND("6F",ScheduleCompile!I281)),ISNUMBER(FIND("7F",ScheduleCompile!I281)),ISNUMBER(FIND("9F",ScheduleCompile!I281)),ISNUMBER(FIND("4F",ScheduleCompile!I281))),VALUE(LEFT(ScheduleCompile!I281,FIND("F",ScheduleCompile!I281)-1)),ScheduleCompile!I281)))))),"",IF(ScheduleCompile!I281="Off",0,IF(ScheduleCompile!I281="On",1,IF(ISNUMBER(ScheduleCompile!I281),ScheduleCompile!I281/1,IF(ISTEXT(ScheduleCompile!I281),IF(OR(ISNUMBER(FIND("5F",ScheduleCompile!I281)),ISNUMBER(FIND("0F",ScheduleCompile!I281)),ISNUMBER(FIND("8F",ScheduleCompile!I281)),ISNUMBER(FIND("1F",ScheduleCompile!I281)),ISNUMBER(FIND("2F",ScheduleCompile!I281)),ISNUMBER(FIND("3F",ScheduleCompile!I281)),ISNUMBER(FIND("6F",ScheduleCompile!I281)),ISNUMBER(FIND("7F",ScheduleCompile!I281)),ISNUMBER(FIND("9F",ScheduleCompile!I281)),ISNUMBER(FIND("4F",ScheduleCompile!I281))),VALUE(LEFT(ScheduleCompile!I281,FIND("F",ScheduleCompile!I281)-1)),ScheduleCompile!I281)))))))</f>
        <v>0.9</v>
      </c>
      <c r="O288" s="1">
        <f>IF(AND(ISERROR(IF(ScheduleCompile!J281="Off",0,IF(ScheduleCompile!J281="On",1,IF(ISNUMBER(ScheduleCompile!J281),ScheduleCompile!J281/1,IF(ISTEXT(ScheduleCompile!J281),IF(OR(ISNUMBER(FIND("5F",ScheduleCompile!J281)),ISNUMBER(FIND("0F",ScheduleCompile!J281)),ISNUMBER(FIND("8F",ScheduleCompile!J281)),ISNUMBER(FIND("1F",ScheduleCompile!J281)),ISNUMBER(FIND("2F",ScheduleCompile!J281)),ISNUMBER(FIND("3F",ScheduleCompile!J281)),ISNUMBER(FIND("6F",ScheduleCompile!J281)),ISNUMBER(FIND("7F",ScheduleCompile!J281)),ISNUMBER(FIND("9F",ScheduleCompile!J281)),ISNUMBER(FIND("4F",ScheduleCompile!J281))),VALUE(LEFT(ScheduleCompile!J281,FIND("F",ScheduleCompile!J281)-1)),ScheduleCompile!J281)))))),ISTEXT(ScheduleCompile!#REF!)),"ENDTABLE",IF(ISERROR(IF(ScheduleCompile!J281="Off",0,IF(ScheduleCompile!J281="On",1,IF(ISNUMBER(ScheduleCompile!J281),ScheduleCompile!J281/1,IF(ISTEXT(ScheduleCompile!J281),IF(OR(ISNUMBER(FIND("5F",ScheduleCompile!J281)),ISNUMBER(FIND("0F",ScheduleCompile!J281)),ISNUMBER(FIND("8F",ScheduleCompile!J281)),ISNUMBER(FIND("1F",ScheduleCompile!J281)),ISNUMBER(FIND("2F",ScheduleCompile!J281)),ISNUMBER(FIND("3F",ScheduleCompile!J281)),ISNUMBER(FIND("6F",ScheduleCompile!J281)),ISNUMBER(FIND("7F",ScheduleCompile!J281)),ISNUMBER(FIND("9F",ScheduleCompile!J281)),ISNUMBER(FIND("4F",ScheduleCompile!J281))),VALUE(LEFT(ScheduleCompile!J281,FIND("F",ScheduleCompile!J281)-1)),ScheduleCompile!J281)))))),"",IF(ScheduleCompile!J281="Off",0,IF(ScheduleCompile!J281="On",1,IF(ISNUMBER(ScheduleCompile!J281),ScheduleCompile!J281/1,IF(ISTEXT(ScheduleCompile!J281),IF(OR(ISNUMBER(FIND("5F",ScheduleCompile!J281)),ISNUMBER(FIND("0F",ScheduleCompile!J281)),ISNUMBER(FIND("8F",ScheduleCompile!J281)),ISNUMBER(FIND("1F",ScheduleCompile!J281)),ISNUMBER(FIND("2F",ScheduleCompile!J281)),ISNUMBER(FIND("3F",ScheduleCompile!J281)),ISNUMBER(FIND("6F",ScheduleCompile!J281)),ISNUMBER(FIND("7F",ScheduleCompile!J281)),ISNUMBER(FIND("9F",ScheduleCompile!J281)),ISNUMBER(FIND("4F",ScheduleCompile!J281))),VALUE(LEFT(ScheduleCompile!J281,FIND("F",ScheduleCompile!J281)-1)),ScheduleCompile!J281)))))))</f>
        <v>0.9</v>
      </c>
      <c r="P288" s="1">
        <f>IF(AND(ISERROR(IF(ScheduleCompile!K281="Off",0,IF(ScheduleCompile!K281="On",1,IF(ISNUMBER(ScheduleCompile!K281),ScheduleCompile!K281/1,IF(ISTEXT(ScheduleCompile!K281),IF(OR(ISNUMBER(FIND("5F",ScheduleCompile!K281)),ISNUMBER(FIND("0F",ScheduleCompile!K281)),ISNUMBER(FIND("8F",ScheduleCompile!K281)),ISNUMBER(FIND("1F",ScheduleCompile!K281)),ISNUMBER(FIND("2F",ScheduleCompile!K281)),ISNUMBER(FIND("3F",ScheduleCompile!K281)),ISNUMBER(FIND("6F",ScheduleCompile!K281)),ISNUMBER(FIND("7F",ScheduleCompile!K281)),ISNUMBER(FIND("9F",ScheduleCompile!K281)),ISNUMBER(FIND("4F",ScheduleCompile!K281))),VALUE(LEFT(ScheduleCompile!K281,FIND("F",ScheduleCompile!K281)-1)),ScheduleCompile!K281)))))),ISTEXT(ScheduleCompile!#REF!)),"ENDTABLE",IF(ISERROR(IF(ScheduleCompile!K281="Off",0,IF(ScheduleCompile!K281="On",1,IF(ISNUMBER(ScheduleCompile!K281),ScheduleCompile!K281/1,IF(ISTEXT(ScheduleCompile!K281),IF(OR(ISNUMBER(FIND("5F",ScheduleCompile!K281)),ISNUMBER(FIND("0F",ScheduleCompile!K281)),ISNUMBER(FIND("8F",ScheduleCompile!K281)),ISNUMBER(FIND("1F",ScheduleCompile!K281)),ISNUMBER(FIND("2F",ScheduleCompile!K281)),ISNUMBER(FIND("3F",ScheduleCompile!K281)),ISNUMBER(FIND("6F",ScheduleCompile!K281)),ISNUMBER(FIND("7F",ScheduleCompile!K281)),ISNUMBER(FIND("9F",ScheduleCompile!K281)),ISNUMBER(FIND("4F",ScheduleCompile!K281))),VALUE(LEFT(ScheduleCompile!K281,FIND("F",ScheduleCompile!K281)-1)),ScheduleCompile!K281)))))),"",IF(ScheduleCompile!K281="Off",0,IF(ScheduleCompile!K281="On",1,IF(ISNUMBER(ScheduleCompile!K281),ScheduleCompile!K281/1,IF(ISTEXT(ScheduleCompile!K281),IF(OR(ISNUMBER(FIND("5F",ScheduleCompile!K281)),ISNUMBER(FIND("0F",ScheduleCompile!K281)),ISNUMBER(FIND("8F",ScheduleCompile!K281)),ISNUMBER(FIND("1F",ScheduleCompile!K281)),ISNUMBER(FIND("2F",ScheduleCompile!K281)),ISNUMBER(FIND("3F",ScheduleCompile!K281)),ISNUMBER(FIND("6F",ScheduleCompile!K281)),ISNUMBER(FIND("7F",ScheduleCompile!K281)),ISNUMBER(FIND("9F",ScheduleCompile!K281)),ISNUMBER(FIND("4F",ScheduleCompile!K281))),VALUE(LEFT(ScheduleCompile!K281,FIND("F",ScheduleCompile!K281)-1)),ScheduleCompile!K281)))))))</f>
        <v>0.9</v>
      </c>
      <c r="Q288" s="1">
        <f>IF(AND(ISERROR(IF(ScheduleCompile!L281="Off",0,IF(ScheduleCompile!L281="On",1,IF(ISNUMBER(ScheduleCompile!L281),ScheduleCompile!L281/1,IF(ISTEXT(ScheduleCompile!L281),IF(OR(ISNUMBER(FIND("5F",ScheduleCompile!L281)),ISNUMBER(FIND("0F",ScheduleCompile!L281)),ISNUMBER(FIND("8F",ScheduleCompile!L281)),ISNUMBER(FIND("1F",ScheduleCompile!L281)),ISNUMBER(FIND("2F",ScheduleCompile!L281)),ISNUMBER(FIND("3F",ScheduleCompile!L281)),ISNUMBER(FIND("6F",ScheduleCompile!L281)),ISNUMBER(FIND("7F",ScheduleCompile!L281)),ISNUMBER(FIND("9F",ScheduleCompile!L281)),ISNUMBER(FIND("4F",ScheduleCompile!L281))),VALUE(LEFT(ScheduleCompile!L281,FIND("F",ScheduleCompile!L281)-1)),ScheduleCompile!L281)))))),ISTEXT(ScheduleCompile!#REF!)),"ENDTABLE",IF(ISERROR(IF(ScheduleCompile!L281="Off",0,IF(ScheduleCompile!L281="On",1,IF(ISNUMBER(ScheduleCompile!L281),ScheduleCompile!L281/1,IF(ISTEXT(ScheduleCompile!L281),IF(OR(ISNUMBER(FIND("5F",ScheduleCompile!L281)),ISNUMBER(FIND("0F",ScheduleCompile!L281)),ISNUMBER(FIND("8F",ScheduleCompile!L281)),ISNUMBER(FIND("1F",ScheduleCompile!L281)),ISNUMBER(FIND("2F",ScheduleCompile!L281)),ISNUMBER(FIND("3F",ScheduleCompile!L281)),ISNUMBER(FIND("6F",ScheduleCompile!L281)),ISNUMBER(FIND("7F",ScheduleCompile!L281)),ISNUMBER(FIND("9F",ScheduleCompile!L281)),ISNUMBER(FIND("4F",ScheduleCompile!L281))),VALUE(LEFT(ScheduleCompile!L281,FIND("F",ScheduleCompile!L281)-1)),ScheduleCompile!L281)))))),"",IF(ScheduleCompile!L281="Off",0,IF(ScheduleCompile!L281="On",1,IF(ISNUMBER(ScheduleCompile!L281),ScheduleCompile!L281/1,IF(ISTEXT(ScheduleCompile!L281),IF(OR(ISNUMBER(FIND("5F",ScheduleCompile!L281)),ISNUMBER(FIND("0F",ScheduleCompile!L281)),ISNUMBER(FIND("8F",ScheduleCompile!L281)),ISNUMBER(FIND("1F",ScheduleCompile!L281)),ISNUMBER(FIND("2F",ScheduleCompile!L281)),ISNUMBER(FIND("3F",ScheduleCompile!L281)),ISNUMBER(FIND("6F",ScheduleCompile!L281)),ISNUMBER(FIND("7F",ScheduleCompile!L281)),ISNUMBER(FIND("9F",ScheduleCompile!L281)),ISNUMBER(FIND("4F",ScheduleCompile!L281))),VALUE(LEFT(ScheduleCompile!L281,FIND("F",ScheduleCompile!L281)-1)),ScheduleCompile!L281)))))))</f>
        <v>0.9</v>
      </c>
      <c r="R288" s="1">
        <f>IF(AND(ISERROR(IF(ScheduleCompile!M281="Off",0,IF(ScheduleCompile!M281="On",1,IF(ISNUMBER(ScheduleCompile!M281),ScheduleCompile!M281/1,IF(ISTEXT(ScheduleCompile!M281),IF(OR(ISNUMBER(FIND("5F",ScheduleCompile!M281)),ISNUMBER(FIND("0F",ScheduleCompile!M281)),ISNUMBER(FIND("8F",ScheduleCompile!M281)),ISNUMBER(FIND("1F",ScheduleCompile!M281)),ISNUMBER(FIND("2F",ScheduleCompile!M281)),ISNUMBER(FIND("3F",ScheduleCompile!M281)),ISNUMBER(FIND("6F",ScheduleCompile!M281)),ISNUMBER(FIND("7F",ScheduleCompile!M281)),ISNUMBER(FIND("9F",ScheduleCompile!M281)),ISNUMBER(FIND("4F",ScheduleCompile!M281))),VALUE(LEFT(ScheduleCompile!M281,FIND("F",ScheduleCompile!M281)-1)),ScheduleCompile!M281)))))),ISTEXT(ScheduleCompile!#REF!)),"ENDTABLE",IF(ISERROR(IF(ScheduleCompile!M281="Off",0,IF(ScheduleCompile!M281="On",1,IF(ISNUMBER(ScheduleCompile!M281),ScheduleCompile!M281/1,IF(ISTEXT(ScheduleCompile!M281),IF(OR(ISNUMBER(FIND("5F",ScheduleCompile!M281)),ISNUMBER(FIND("0F",ScheduleCompile!M281)),ISNUMBER(FIND("8F",ScheduleCompile!M281)),ISNUMBER(FIND("1F",ScheduleCompile!M281)),ISNUMBER(FIND("2F",ScheduleCompile!M281)),ISNUMBER(FIND("3F",ScheduleCompile!M281)),ISNUMBER(FIND("6F",ScheduleCompile!M281)),ISNUMBER(FIND("7F",ScheduleCompile!M281)),ISNUMBER(FIND("9F",ScheduleCompile!M281)),ISNUMBER(FIND("4F",ScheduleCompile!M281))),VALUE(LEFT(ScheduleCompile!M281,FIND("F",ScheduleCompile!M281)-1)),ScheduleCompile!M281)))))),"",IF(ScheduleCompile!M281="Off",0,IF(ScheduleCompile!M281="On",1,IF(ISNUMBER(ScheduleCompile!M281),ScheduleCompile!M281/1,IF(ISTEXT(ScheduleCompile!M281),IF(OR(ISNUMBER(FIND("5F",ScheduleCompile!M281)),ISNUMBER(FIND("0F",ScheduleCompile!M281)),ISNUMBER(FIND("8F",ScheduleCompile!M281)),ISNUMBER(FIND("1F",ScheduleCompile!M281)),ISNUMBER(FIND("2F",ScheduleCompile!M281)),ISNUMBER(FIND("3F",ScheduleCompile!M281)),ISNUMBER(FIND("6F",ScheduleCompile!M281)),ISNUMBER(FIND("7F",ScheduleCompile!M281)),ISNUMBER(FIND("9F",ScheduleCompile!M281)),ISNUMBER(FIND("4F",ScheduleCompile!M281))),VALUE(LEFT(ScheduleCompile!M281,FIND("F",ScheduleCompile!M281)-1)),ScheduleCompile!M281)))))))</f>
        <v>0.9</v>
      </c>
      <c r="S288" s="1">
        <f>IF(AND(ISERROR(IF(ScheduleCompile!N281="Off",0,IF(ScheduleCompile!N281="On",1,IF(ISNUMBER(ScheduleCompile!N281),ScheduleCompile!N281/1,IF(ISTEXT(ScheduleCompile!N281),IF(OR(ISNUMBER(FIND("5F",ScheduleCompile!N281)),ISNUMBER(FIND("0F",ScheduleCompile!N281)),ISNUMBER(FIND("8F",ScheduleCompile!N281)),ISNUMBER(FIND("1F",ScheduleCompile!N281)),ISNUMBER(FIND("2F",ScheduleCompile!N281)),ISNUMBER(FIND("3F",ScheduleCompile!N281)),ISNUMBER(FIND("6F",ScheduleCompile!N281)),ISNUMBER(FIND("7F",ScheduleCompile!N281)),ISNUMBER(FIND("9F",ScheduleCompile!N281)),ISNUMBER(FIND("4F",ScheduleCompile!N281))),VALUE(LEFT(ScheduleCompile!N281,FIND("F",ScheduleCompile!N281)-1)),ScheduleCompile!N281)))))),ISTEXT(ScheduleCompile!#REF!)),"ENDTABLE",IF(ISERROR(IF(ScheduleCompile!N281="Off",0,IF(ScheduleCompile!N281="On",1,IF(ISNUMBER(ScheduleCompile!N281),ScheduleCompile!N281/1,IF(ISTEXT(ScheduleCompile!N281),IF(OR(ISNUMBER(FIND("5F",ScheduleCompile!N281)),ISNUMBER(FIND("0F",ScheduleCompile!N281)),ISNUMBER(FIND("8F",ScheduleCompile!N281)),ISNUMBER(FIND("1F",ScheduleCompile!N281)),ISNUMBER(FIND("2F",ScheduleCompile!N281)),ISNUMBER(FIND("3F",ScheduleCompile!N281)),ISNUMBER(FIND("6F",ScheduleCompile!N281)),ISNUMBER(FIND("7F",ScheduleCompile!N281)),ISNUMBER(FIND("9F",ScheduleCompile!N281)),ISNUMBER(FIND("4F",ScheduleCompile!N281))),VALUE(LEFT(ScheduleCompile!N281,FIND("F",ScheduleCompile!N281)-1)),ScheduleCompile!N281)))))),"",IF(ScheduleCompile!N281="Off",0,IF(ScheduleCompile!N281="On",1,IF(ISNUMBER(ScheduleCompile!N281),ScheduleCompile!N281/1,IF(ISTEXT(ScheduleCompile!N281),IF(OR(ISNUMBER(FIND("5F",ScheduleCompile!N281)),ISNUMBER(FIND("0F",ScheduleCompile!N281)),ISNUMBER(FIND("8F",ScheduleCompile!N281)),ISNUMBER(FIND("1F",ScheduleCompile!N281)),ISNUMBER(FIND("2F",ScheduleCompile!N281)),ISNUMBER(FIND("3F",ScheduleCompile!N281)),ISNUMBER(FIND("6F",ScheduleCompile!N281)),ISNUMBER(FIND("7F",ScheduleCompile!N281)),ISNUMBER(FIND("9F",ScheduleCompile!N281)),ISNUMBER(FIND("4F",ScheduleCompile!N281))),VALUE(LEFT(ScheduleCompile!N281,FIND("F",ScheduleCompile!N281)-1)),ScheduleCompile!N281)))))))</f>
        <v>0.9</v>
      </c>
      <c r="T288" s="1">
        <f>IF(AND(ISERROR(IF(ScheduleCompile!O281="Off",0,IF(ScheduleCompile!O281="On",1,IF(ISNUMBER(ScheduleCompile!O281),ScheduleCompile!O281/1,IF(ISTEXT(ScheduleCompile!O281),IF(OR(ISNUMBER(FIND("5F",ScheduleCompile!O281)),ISNUMBER(FIND("0F",ScheduleCompile!O281)),ISNUMBER(FIND("8F",ScheduleCompile!O281)),ISNUMBER(FIND("1F",ScheduleCompile!O281)),ISNUMBER(FIND("2F",ScheduleCompile!O281)),ISNUMBER(FIND("3F",ScheduleCompile!O281)),ISNUMBER(FIND("6F",ScheduleCompile!O281)),ISNUMBER(FIND("7F",ScheduleCompile!O281)),ISNUMBER(FIND("9F",ScheduleCompile!O281)),ISNUMBER(FIND("4F",ScheduleCompile!O281))),VALUE(LEFT(ScheduleCompile!O281,FIND("F",ScheduleCompile!O281)-1)),ScheduleCompile!O281)))))),ISTEXT(ScheduleCompile!#REF!)),"ENDTABLE",IF(ISERROR(IF(ScheduleCompile!O281="Off",0,IF(ScheduleCompile!O281="On",1,IF(ISNUMBER(ScheduleCompile!O281),ScheduleCompile!O281/1,IF(ISTEXT(ScheduleCompile!O281),IF(OR(ISNUMBER(FIND("5F",ScheduleCompile!O281)),ISNUMBER(FIND("0F",ScheduleCompile!O281)),ISNUMBER(FIND("8F",ScheduleCompile!O281)),ISNUMBER(FIND("1F",ScheduleCompile!O281)),ISNUMBER(FIND("2F",ScheduleCompile!O281)),ISNUMBER(FIND("3F",ScheduleCompile!O281)),ISNUMBER(FIND("6F",ScheduleCompile!O281)),ISNUMBER(FIND("7F",ScheduleCompile!O281)),ISNUMBER(FIND("9F",ScheduleCompile!O281)),ISNUMBER(FIND("4F",ScheduleCompile!O281))),VALUE(LEFT(ScheduleCompile!O281,FIND("F",ScheduleCompile!O281)-1)),ScheduleCompile!O281)))))),"",IF(ScheduleCompile!O281="Off",0,IF(ScheduleCompile!O281="On",1,IF(ISNUMBER(ScheduleCompile!O281),ScheduleCompile!O281/1,IF(ISTEXT(ScheduleCompile!O281),IF(OR(ISNUMBER(FIND("5F",ScheduleCompile!O281)),ISNUMBER(FIND("0F",ScheduleCompile!O281)),ISNUMBER(FIND("8F",ScheduleCompile!O281)),ISNUMBER(FIND("1F",ScheduleCompile!O281)),ISNUMBER(FIND("2F",ScheduleCompile!O281)),ISNUMBER(FIND("3F",ScheduleCompile!O281)),ISNUMBER(FIND("6F",ScheduleCompile!O281)),ISNUMBER(FIND("7F",ScheduleCompile!O281)),ISNUMBER(FIND("9F",ScheduleCompile!O281)),ISNUMBER(FIND("4F",ScheduleCompile!O281))),VALUE(LEFT(ScheduleCompile!O281,FIND("F",ScheduleCompile!O281)-1)),ScheduleCompile!O281)))))))</f>
        <v>0.9</v>
      </c>
      <c r="U288" s="1">
        <f>IF(AND(ISERROR(IF(ScheduleCompile!P281="Off",0,IF(ScheduleCompile!P281="On",1,IF(ISNUMBER(ScheduleCompile!P281),ScheduleCompile!P281/1,IF(ISTEXT(ScheduleCompile!P281),IF(OR(ISNUMBER(FIND("5F",ScheduleCompile!P281)),ISNUMBER(FIND("0F",ScheduleCompile!P281)),ISNUMBER(FIND("8F",ScheduleCompile!P281)),ISNUMBER(FIND("1F",ScheduleCompile!P281)),ISNUMBER(FIND("2F",ScheduleCompile!P281)),ISNUMBER(FIND("3F",ScheduleCompile!P281)),ISNUMBER(FIND("6F",ScheduleCompile!P281)),ISNUMBER(FIND("7F",ScheduleCompile!P281)),ISNUMBER(FIND("9F",ScheduleCompile!P281)),ISNUMBER(FIND("4F",ScheduleCompile!P281))),VALUE(LEFT(ScheduleCompile!P281,FIND("F",ScheduleCompile!P281)-1)),ScheduleCompile!P281)))))),ISTEXT(ScheduleCompile!#REF!)),"ENDTABLE",IF(ISERROR(IF(ScheduleCompile!P281="Off",0,IF(ScheduleCompile!P281="On",1,IF(ISNUMBER(ScheduleCompile!P281),ScheduleCompile!P281/1,IF(ISTEXT(ScheduleCompile!P281),IF(OR(ISNUMBER(FIND("5F",ScheduleCompile!P281)),ISNUMBER(FIND("0F",ScheduleCompile!P281)),ISNUMBER(FIND("8F",ScheduleCompile!P281)),ISNUMBER(FIND("1F",ScheduleCompile!P281)),ISNUMBER(FIND("2F",ScheduleCompile!P281)),ISNUMBER(FIND("3F",ScheduleCompile!P281)),ISNUMBER(FIND("6F",ScheduleCompile!P281)),ISNUMBER(FIND("7F",ScheduleCompile!P281)),ISNUMBER(FIND("9F",ScheduleCompile!P281)),ISNUMBER(FIND("4F",ScheduleCompile!P281))),VALUE(LEFT(ScheduleCompile!P281,FIND("F",ScheduleCompile!P281)-1)),ScheduleCompile!P281)))))),"",IF(ScheduleCompile!P281="Off",0,IF(ScheduleCompile!P281="On",1,IF(ISNUMBER(ScheduleCompile!P281),ScheduleCompile!P281/1,IF(ISTEXT(ScheduleCompile!P281),IF(OR(ISNUMBER(FIND("5F",ScheduleCompile!P281)),ISNUMBER(FIND("0F",ScheduleCompile!P281)),ISNUMBER(FIND("8F",ScheduleCompile!P281)),ISNUMBER(FIND("1F",ScheduleCompile!P281)),ISNUMBER(FIND("2F",ScheduleCompile!P281)),ISNUMBER(FIND("3F",ScheduleCompile!P281)),ISNUMBER(FIND("6F",ScheduleCompile!P281)),ISNUMBER(FIND("7F",ScheduleCompile!P281)),ISNUMBER(FIND("9F",ScheduleCompile!P281)),ISNUMBER(FIND("4F",ScheduleCompile!P281))),VALUE(LEFT(ScheduleCompile!P281,FIND("F",ScheduleCompile!P281)-1)),ScheduleCompile!P281)))))))</f>
        <v>0.9</v>
      </c>
      <c r="V288" s="1">
        <f>IF(AND(ISERROR(IF(ScheduleCompile!Q281="Off",0,IF(ScheduleCompile!Q281="On",1,IF(ISNUMBER(ScheduleCompile!Q281),ScheduleCompile!Q281/1,IF(ISTEXT(ScheduleCompile!Q281),IF(OR(ISNUMBER(FIND("5F",ScheduleCompile!Q281)),ISNUMBER(FIND("0F",ScheduleCompile!Q281)),ISNUMBER(FIND("8F",ScheduleCompile!Q281)),ISNUMBER(FIND("1F",ScheduleCompile!Q281)),ISNUMBER(FIND("2F",ScheduleCompile!Q281)),ISNUMBER(FIND("3F",ScheduleCompile!Q281)),ISNUMBER(FIND("6F",ScheduleCompile!Q281)),ISNUMBER(FIND("7F",ScheduleCompile!Q281)),ISNUMBER(FIND("9F",ScheduleCompile!Q281)),ISNUMBER(FIND("4F",ScheduleCompile!Q281))),VALUE(LEFT(ScheduleCompile!Q281,FIND("F",ScheduleCompile!Q281)-1)),ScheduleCompile!Q281)))))),ISTEXT(ScheduleCompile!#REF!)),"ENDTABLE",IF(ISERROR(IF(ScheduleCompile!Q281="Off",0,IF(ScheduleCompile!Q281="On",1,IF(ISNUMBER(ScheduleCompile!Q281),ScheduleCompile!Q281/1,IF(ISTEXT(ScheduleCompile!Q281),IF(OR(ISNUMBER(FIND("5F",ScheduleCompile!Q281)),ISNUMBER(FIND("0F",ScheduleCompile!Q281)),ISNUMBER(FIND("8F",ScheduleCompile!Q281)),ISNUMBER(FIND("1F",ScheduleCompile!Q281)),ISNUMBER(FIND("2F",ScheduleCompile!Q281)),ISNUMBER(FIND("3F",ScheduleCompile!Q281)),ISNUMBER(FIND("6F",ScheduleCompile!Q281)),ISNUMBER(FIND("7F",ScheduleCompile!Q281)),ISNUMBER(FIND("9F",ScheduleCompile!Q281)),ISNUMBER(FIND("4F",ScheduleCompile!Q281))),VALUE(LEFT(ScheduleCompile!Q281,FIND("F",ScheduleCompile!Q281)-1)),ScheduleCompile!Q281)))))),"",IF(ScheduleCompile!Q281="Off",0,IF(ScheduleCompile!Q281="On",1,IF(ISNUMBER(ScheduleCompile!Q281),ScheduleCompile!Q281/1,IF(ISTEXT(ScheduleCompile!Q281),IF(OR(ISNUMBER(FIND("5F",ScheduleCompile!Q281)),ISNUMBER(FIND("0F",ScheduleCompile!Q281)),ISNUMBER(FIND("8F",ScheduleCompile!Q281)),ISNUMBER(FIND("1F",ScheduleCompile!Q281)),ISNUMBER(FIND("2F",ScheduleCompile!Q281)),ISNUMBER(FIND("3F",ScheduleCompile!Q281)),ISNUMBER(FIND("6F",ScheduleCompile!Q281)),ISNUMBER(FIND("7F",ScheduleCompile!Q281)),ISNUMBER(FIND("9F",ScheduleCompile!Q281)),ISNUMBER(FIND("4F",ScheduleCompile!Q281))),VALUE(LEFT(ScheduleCompile!Q281,FIND("F",ScheduleCompile!Q281)-1)),ScheduleCompile!Q281)))))))</f>
        <v>0.9</v>
      </c>
      <c r="W288" s="1">
        <f>IF(AND(ISERROR(IF(ScheduleCompile!R281="Off",0,IF(ScheduleCompile!R281="On",1,IF(ISNUMBER(ScheduleCompile!R281),ScheduleCompile!R281/1,IF(ISTEXT(ScheduleCompile!R281),IF(OR(ISNUMBER(FIND("5F",ScheduleCompile!R281)),ISNUMBER(FIND("0F",ScheduleCompile!R281)),ISNUMBER(FIND("8F",ScheduleCompile!R281)),ISNUMBER(FIND("1F",ScheduleCompile!R281)),ISNUMBER(FIND("2F",ScheduleCompile!R281)),ISNUMBER(FIND("3F",ScheduleCompile!R281)),ISNUMBER(FIND("6F",ScheduleCompile!R281)),ISNUMBER(FIND("7F",ScheduleCompile!R281)),ISNUMBER(FIND("9F",ScheduleCompile!R281)),ISNUMBER(FIND("4F",ScheduleCompile!R281))),VALUE(LEFT(ScheduleCompile!R281,FIND("F",ScheduleCompile!R281)-1)),ScheduleCompile!R281)))))),ISTEXT(ScheduleCompile!#REF!)),"ENDTABLE",IF(ISERROR(IF(ScheduleCompile!R281="Off",0,IF(ScheduleCompile!R281="On",1,IF(ISNUMBER(ScheduleCompile!R281),ScheduleCompile!R281/1,IF(ISTEXT(ScheduleCompile!R281),IF(OR(ISNUMBER(FIND("5F",ScheduleCompile!R281)),ISNUMBER(FIND("0F",ScheduleCompile!R281)),ISNUMBER(FIND("8F",ScheduleCompile!R281)),ISNUMBER(FIND("1F",ScheduleCompile!R281)),ISNUMBER(FIND("2F",ScheduleCompile!R281)),ISNUMBER(FIND("3F",ScheduleCompile!R281)),ISNUMBER(FIND("6F",ScheduleCompile!R281)),ISNUMBER(FIND("7F",ScheduleCompile!R281)),ISNUMBER(FIND("9F",ScheduleCompile!R281)),ISNUMBER(FIND("4F",ScheduleCompile!R281))),VALUE(LEFT(ScheduleCompile!R281,FIND("F",ScheduleCompile!R281)-1)),ScheduleCompile!R281)))))),"",IF(ScheduleCompile!R281="Off",0,IF(ScheduleCompile!R281="On",1,IF(ISNUMBER(ScheduleCompile!R281),ScheduleCompile!R281/1,IF(ISTEXT(ScheduleCompile!R281),IF(OR(ISNUMBER(FIND("5F",ScheduleCompile!R281)),ISNUMBER(FIND("0F",ScheduleCompile!R281)),ISNUMBER(FIND("8F",ScheduleCompile!R281)),ISNUMBER(FIND("1F",ScheduleCompile!R281)),ISNUMBER(FIND("2F",ScheduleCompile!R281)),ISNUMBER(FIND("3F",ScheduleCompile!R281)),ISNUMBER(FIND("6F",ScheduleCompile!R281)),ISNUMBER(FIND("7F",ScheduleCompile!R281)),ISNUMBER(FIND("9F",ScheduleCompile!R281)),ISNUMBER(FIND("4F",ScheduleCompile!R281))),VALUE(LEFT(ScheduleCompile!R281,FIND("F",ScheduleCompile!R281)-1)),ScheduleCompile!R281)))))))</f>
        <v>0.9</v>
      </c>
      <c r="X288" s="1">
        <f>IF(AND(ISERROR(IF(ScheduleCompile!S281="Off",0,IF(ScheduleCompile!S281="On",1,IF(ISNUMBER(ScheduleCompile!S281),ScheduleCompile!S281/1,IF(ISTEXT(ScheduleCompile!S281),IF(OR(ISNUMBER(FIND("5F",ScheduleCompile!S281)),ISNUMBER(FIND("0F",ScheduleCompile!S281)),ISNUMBER(FIND("8F",ScheduleCompile!S281)),ISNUMBER(FIND("1F",ScheduleCompile!S281)),ISNUMBER(FIND("2F",ScheduleCompile!S281)),ISNUMBER(FIND("3F",ScheduleCompile!S281)),ISNUMBER(FIND("6F",ScheduleCompile!S281)),ISNUMBER(FIND("7F",ScheduleCompile!S281)),ISNUMBER(FIND("9F",ScheduleCompile!S281)),ISNUMBER(FIND("4F",ScheduleCompile!S281))),VALUE(LEFT(ScheduleCompile!S281,FIND("F",ScheduleCompile!S281)-1)),ScheduleCompile!S281)))))),ISTEXT(ScheduleCompile!#REF!)),"ENDTABLE",IF(ISERROR(IF(ScheduleCompile!S281="Off",0,IF(ScheduleCompile!S281="On",1,IF(ISNUMBER(ScheduleCompile!S281),ScheduleCompile!S281/1,IF(ISTEXT(ScheduleCompile!S281),IF(OR(ISNUMBER(FIND("5F",ScheduleCompile!S281)),ISNUMBER(FIND("0F",ScheduleCompile!S281)),ISNUMBER(FIND("8F",ScheduleCompile!S281)),ISNUMBER(FIND("1F",ScheduleCompile!S281)),ISNUMBER(FIND("2F",ScheduleCompile!S281)),ISNUMBER(FIND("3F",ScheduleCompile!S281)),ISNUMBER(FIND("6F",ScheduleCompile!S281)),ISNUMBER(FIND("7F",ScheduleCompile!S281)),ISNUMBER(FIND("9F",ScheduleCompile!S281)),ISNUMBER(FIND("4F",ScheduleCompile!S281))),VALUE(LEFT(ScheduleCompile!S281,FIND("F",ScheduleCompile!S281)-1)),ScheduleCompile!S281)))))),"",IF(ScheduleCompile!S281="Off",0,IF(ScheduleCompile!S281="On",1,IF(ISNUMBER(ScheduleCompile!S281),ScheduleCompile!S281/1,IF(ISTEXT(ScheduleCompile!S281),IF(OR(ISNUMBER(FIND("5F",ScheduleCompile!S281)),ISNUMBER(FIND("0F",ScheduleCompile!S281)),ISNUMBER(FIND("8F",ScheduleCompile!S281)),ISNUMBER(FIND("1F",ScheduleCompile!S281)),ISNUMBER(FIND("2F",ScheduleCompile!S281)),ISNUMBER(FIND("3F",ScheduleCompile!S281)),ISNUMBER(FIND("6F",ScheduleCompile!S281)),ISNUMBER(FIND("7F",ScheduleCompile!S281)),ISNUMBER(FIND("9F",ScheduleCompile!S281)),ISNUMBER(FIND("4F",ScheduleCompile!S281))),VALUE(LEFT(ScheduleCompile!S281,FIND("F",ScheduleCompile!S281)-1)),ScheduleCompile!S281)))))))</f>
        <v>0.9</v>
      </c>
      <c r="Y288" s="1">
        <f>IF(AND(ISERROR(IF(ScheduleCompile!T281="Off",0,IF(ScheduleCompile!T281="On",1,IF(ISNUMBER(ScheduleCompile!T281),ScheduleCompile!T281/1,IF(ISTEXT(ScheduleCompile!T281),IF(OR(ISNUMBER(FIND("5F",ScheduleCompile!T281)),ISNUMBER(FIND("0F",ScheduleCompile!T281)),ISNUMBER(FIND("8F",ScheduleCompile!T281)),ISNUMBER(FIND("1F",ScheduleCompile!T281)),ISNUMBER(FIND("2F",ScheduleCompile!T281)),ISNUMBER(FIND("3F",ScheduleCompile!T281)),ISNUMBER(FIND("6F",ScheduleCompile!T281)),ISNUMBER(FIND("7F",ScheduleCompile!T281)),ISNUMBER(FIND("9F",ScheduleCompile!T281)),ISNUMBER(FIND("4F",ScheduleCompile!T281))),VALUE(LEFT(ScheduleCompile!T281,FIND("F",ScheduleCompile!T281)-1)),ScheduleCompile!T281)))))),ISTEXT(ScheduleCompile!#REF!)),"ENDTABLE",IF(ISERROR(IF(ScheduleCompile!T281="Off",0,IF(ScheduleCompile!T281="On",1,IF(ISNUMBER(ScheduleCompile!T281),ScheduleCompile!T281/1,IF(ISTEXT(ScheduleCompile!T281),IF(OR(ISNUMBER(FIND("5F",ScheduleCompile!T281)),ISNUMBER(FIND("0F",ScheduleCompile!T281)),ISNUMBER(FIND("8F",ScheduleCompile!T281)),ISNUMBER(FIND("1F",ScheduleCompile!T281)),ISNUMBER(FIND("2F",ScheduleCompile!T281)),ISNUMBER(FIND("3F",ScheduleCompile!T281)),ISNUMBER(FIND("6F",ScheduleCompile!T281)),ISNUMBER(FIND("7F",ScheduleCompile!T281)),ISNUMBER(FIND("9F",ScheduleCompile!T281)),ISNUMBER(FIND("4F",ScheduleCompile!T281))),VALUE(LEFT(ScheduleCompile!T281,FIND("F",ScheduleCompile!T281)-1)),ScheduleCompile!T281)))))),"",IF(ScheduleCompile!T281="Off",0,IF(ScheduleCompile!T281="On",1,IF(ISNUMBER(ScheduleCompile!T281),ScheduleCompile!T281/1,IF(ISTEXT(ScheduleCompile!T281),IF(OR(ISNUMBER(FIND("5F",ScheduleCompile!T281)),ISNUMBER(FIND("0F",ScheduleCompile!T281)),ISNUMBER(FIND("8F",ScheduleCompile!T281)),ISNUMBER(FIND("1F",ScheduleCompile!T281)),ISNUMBER(FIND("2F",ScheduleCompile!T281)),ISNUMBER(FIND("3F",ScheduleCompile!T281)),ISNUMBER(FIND("6F",ScheduleCompile!T281)),ISNUMBER(FIND("7F",ScheduleCompile!T281)),ISNUMBER(FIND("9F",ScheduleCompile!T281)),ISNUMBER(FIND("4F",ScheduleCompile!T281))),VALUE(LEFT(ScheduleCompile!T281,FIND("F",ScheduleCompile!T281)-1)),ScheduleCompile!T281)))))))</f>
        <v>0.9</v>
      </c>
      <c r="Z288" s="1">
        <f>IF(AND(ISERROR(IF(ScheduleCompile!U281="Off",0,IF(ScheduleCompile!U281="On",1,IF(ISNUMBER(ScheduleCompile!U281),ScheduleCompile!U281/1,IF(ISTEXT(ScheduleCompile!U281),IF(OR(ISNUMBER(FIND("5F",ScheduleCompile!U281)),ISNUMBER(FIND("0F",ScheduleCompile!U281)),ISNUMBER(FIND("8F",ScheduleCompile!U281)),ISNUMBER(FIND("1F",ScheduleCompile!U281)),ISNUMBER(FIND("2F",ScheduleCompile!U281)),ISNUMBER(FIND("3F",ScheduleCompile!U281)),ISNUMBER(FIND("6F",ScheduleCompile!U281)),ISNUMBER(FIND("7F",ScheduleCompile!U281)),ISNUMBER(FIND("9F",ScheduleCompile!U281)),ISNUMBER(FIND("4F",ScheduleCompile!U281))),VALUE(LEFT(ScheduleCompile!U281,FIND("F",ScheduleCompile!U281)-1)),ScheduleCompile!U281)))))),ISTEXT(ScheduleCompile!#REF!)),"ENDTABLE",IF(ISERROR(IF(ScheduleCompile!U281="Off",0,IF(ScheduleCompile!U281="On",1,IF(ISNUMBER(ScheduleCompile!U281),ScheduleCompile!U281/1,IF(ISTEXT(ScheduleCompile!U281),IF(OR(ISNUMBER(FIND("5F",ScheduleCompile!U281)),ISNUMBER(FIND("0F",ScheduleCompile!U281)),ISNUMBER(FIND("8F",ScheduleCompile!U281)),ISNUMBER(FIND("1F",ScheduleCompile!U281)),ISNUMBER(FIND("2F",ScheduleCompile!U281)),ISNUMBER(FIND("3F",ScheduleCompile!U281)),ISNUMBER(FIND("6F",ScheduleCompile!U281)),ISNUMBER(FIND("7F",ScheduleCompile!U281)),ISNUMBER(FIND("9F",ScheduleCompile!U281)),ISNUMBER(FIND("4F",ScheduleCompile!U281))),VALUE(LEFT(ScheduleCompile!U281,FIND("F",ScheduleCompile!U281)-1)),ScheduleCompile!U281)))))),"",IF(ScheduleCompile!U281="Off",0,IF(ScheduleCompile!U281="On",1,IF(ISNUMBER(ScheduleCompile!U281),ScheduleCompile!U281/1,IF(ISTEXT(ScheduleCompile!U281),IF(OR(ISNUMBER(FIND("5F",ScheduleCompile!U281)),ISNUMBER(FIND("0F",ScheduleCompile!U281)),ISNUMBER(FIND("8F",ScheduleCompile!U281)),ISNUMBER(FIND("1F",ScheduleCompile!U281)),ISNUMBER(FIND("2F",ScheduleCompile!U281)),ISNUMBER(FIND("3F",ScheduleCompile!U281)),ISNUMBER(FIND("6F",ScheduleCompile!U281)),ISNUMBER(FIND("7F",ScheduleCompile!U281)),ISNUMBER(FIND("9F",ScheduleCompile!U281)),ISNUMBER(FIND("4F",ScheduleCompile!U281))),VALUE(LEFT(ScheduleCompile!U281,FIND("F",ScheduleCompile!U281)-1)),ScheduleCompile!U281)))))))</f>
        <v>0.9</v>
      </c>
      <c r="AA288" s="1">
        <f>IF(AND(ISERROR(IF(ScheduleCompile!V281="Off",0,IF(ScheduleCompile!V281="On",1,IF(ISNUMBER(ScheduleCompile!V281),ScheduleCompile!V281/1,IF(ISTEXT(ScheduleCompile!V281),IF(OR(ISNUMBER(FIND("5F",ScheduleCompile!V281)),ISNUMBER(FIND("0F",ScheduleCompile!V281)),ISNUMBER(FIND("8F",ScheduleCompile!V281)),ISNUMBER(FIND("1F",ScheduleCompile!V281)),ISNUMBER(FIND("2F",ScheduleCompile!V281)),ISNUMBER(FIND("3F",ScheduleCompile!V281)),ISNUMBER(FIND("6F",ScheduleCompile!V281)),ISNUMBER(FIND("7F",ScheduleCompile!V281)),ISNUMBER(FIND("9F",ScheduleCompile!V281)),ISNUMBER(FIND("4F",ScheduleCompile!V281))),VALUE(LEFT(ScheduleCompile!V281,FIND("F",ScheduleCompile!V281)-1)),ScheduleCompile!V281)))))),ISTEXT(ScheduleCompile!#REF!)),"ENDTABLE",IF(ISERROR(IF(ScheduleCompile!V281="Off",0,IF(ScheduleCompile!V281="On",1,IF(ISNUMBER(ScheduleCompile!V281),ScheduleCompile!V281/1,IF(ISTEXT(ScheduleCompile!V281),IF(OR(ISNUMBER(FIND("5F",ScheduleCompile!V281)),ISNUMBER(FIND("0F",ScheduleCompile!V281)),ISNUMBER(FIND("8F",ScheduleCompile!V281)),ISNUMBER(FIND("1F",ScheduleCompile!V281)),ISNUMBER(FIND("2F",ScheduleCompile!V281)),ISNUMBER(FIND("3F",ScheduleCompile!V281)),ISNUMBER(FIND("6F",ScheduleCompile!V281)),ISNUMBER(FIND("7F",ScheduleCompile!V281)),ISNUMBER(FIND("9F",ScheduleCompile!V281)),ISNUMBER(FIND("4F",ScheduleCompile!V281))),VALUE(LEFT(ScheduleCompile!V281,FIND("F",ScheduleCompile!V281)-1)),ScheduleCompile!V281)))))),"",IF(ScheduleCompile!V281="Off",0,IF(ScheduleCompile!V281="On",1,IF(ISNUMBER(ScheduleCompile!V281),ScheduleCompile!V281/1,IF(ISTEXT(ScheduleCompile!V281),IF(OR(ISNUMBER(FIND("5F",ScheduleCompile!V281)),ISNUMBER(FIND("0F",ScheduleCompile!V281)),ISNUMBER(FIND("8F",ScheduleCompile!V281)),ISNUMBER(FIND("1F",ScheduleCompile!V281)),ISNUMBER(FIND("2F",ScheduleCompile!V281)),ISNUMBER(FIND("3F",ScheduleCompile!V281)),ISNUMBER(FIND("6F",ScheduleCompile!V281)),ISNUMBER(FIND("7F",ScheduleCompile!V281)),ISNUMBER(FIND("9F",ScheduleCompile!V281)),ISNUMBER(FIND("4F",ScheduleCompile!V281))),VALUE(LEFT(ScheduleCompile!V281,FIND("F",ScheduleCompile!V281)-1)),ScheduleCompile!V281)))))))</f>
        <v>0.9</v>
      </c>
      <c r="AB288" s="1">
        <f>IF(AND(ISERROR(IF(ScheduleCompile!W281="Off",0,IF(ScheduleCompile!W281="On",1,IF(ISNUMBER(ScheduleCompile!W281),ScheduleCompile!W281/1,IF(ISTEXT(ScheduleCompile!W281),IF(OR(ISNUMBER(FIND("5F",ScheduleCompile!W281)),ISNUMBER(FIND("0F",ScheduleCompile!W281)),ISNUMBER(FIND("8F",ScheduleCompile!W281)),ISNUMBER(FIND("1F",ScheduleCompile!W281)),ISNUMBER(FIND("2F",ScheduleCompile!W281)),ISNUMBER(FIND("3F",ScheduleCompile!W281)),ISNUMBER(FIND("6F",ScheduleCompile!W281)),ISNUMBER(FIND("7F",ScheduleCompile!W281)),ISNUMBER(FIND("9F",ScheduleCompile!W281)),ISNUMBER(FIND("4F",ScheduleCompile!W281))),VALUE(LEFT(ScheduleCompile!W281,FIND("F",ScheduleCompile!W281)-1)),ScheduleCompile!W281)))))),ISTEXT(ScheduleCompile!#REF!)),"ENDTABLE",IF(ISERROR(IF(ScheduleCompile!W281="Off",0,IF(ScheduleCompile!W281="On",1,IF(ISNUMBER(ScheduleCompile!W281),ScheduleCompile!W281/1,IF(ISTEXT(ScheduleCompile!W281),IF(OR(ISNUMBER(FIND("5F",ScheduleCompile!W281)),ISNUMBER(FIND("0F",ScheduleCompile!W281)),ISNUMBER(FIND("8F",ScheduleCompile!W281)),ISNUMBER(FIND("1F",ScheduleCompile!W281)),ISNUMBER(FIND("2F",ScheduleCompile!W281)),ISNUMBER(FIND("3F",ScheduleCompile!W281)),ISNUMBER(FIND("6F",ScheduleCompile!W281)),ISNUMBER(FIND("7F",ScheduleCompile!W281)),ISNUMBER(FIND("9F",ScheduleCompile!W281)),ISNUMBER(FIND("4F",ScheduleCompile!W281))),VALUE(LEFT(ScheduleCompile!W281,FIND("F",ScheduleCompile!W281)-1)),ScheduleCompile!W281)))))),"",IF(ScheduleCompile!W281="Off",0,IF(ScheduleCompile!W281="On",1,IF(ISNUMBER(ScheduleCompile!W281),ScheduleCompile!W281/1,IF(ISTEXT(ScheduleCompile!W281),IF(OR(ISNUMBER(FIND("5F",ScheduleCompile!W281)),ISNUMBER(FIND("0F",ScheduleCompile!W281)),ISNUMBER(FIND("8F",ScheduleCompile!W281)),ISNUMBER(FIND("1F",ScheduleCompile!W281)),ISNUMBER(FIND("2F",ScheduleCompile!W281)),ISNUMBER(FIND("3F",ScheduleCompile!W281)),ISNUMBER(FIND("6F",ScheduleCompile!W281)),ISNUMBER(FIND("7F",ScheduleCompile!W281)),ISNUMBER(FIND("9F",ScheduleCompile!W281)),ISNUMBER(FIND("4F",ScheduleCompile!W281))),VALUE(LEFT(ScheduleCompile!W281,FIND("F",ScheduleCompile!W281)-1)),ScheduleCompile!W281)))))))</f>
        <v>0.9</v>
      </c>
      <c r="AC288" s="1">
        <f>IF(AND(ISERROR(IF(ScheduleCompile!X281="Off",0,IF(ScheduleCompile!X281="On",1,IF(ISNUMBER(ScheduleCompile!X281),ScheduleCompile!X281/1,IF(ISTEXT(ScheduleCompile!X281),IF(OR(ISNUMBER(FIND("5F",ScheduleCompile!X281)),ISNUMBER(FIND("0F",ScheduleCompile!X281)),ISNUMBER(FIND("8F",ScheduleCompile!X281)),ISNUMBER(FIND("1F",ScheduleCompile!X281)),ISNUMBER(FIND("2F",ScheduleCompile!X281)),ISNUMBER(FIND("3F",ScheduleCompile!X281)),ISNUMBER(FIND("6F",ScheduleCompile!X281)),ISNUMBER(FIND("7F",ScheduleCompile!X281)),ISNUMBER(FIND("9F",ScheduleCompile!X281)),ISNUMBER(FIND("4F",ScheduleCompile!X281))),VALUE(LEFT(ScheduleCompile!X281,FIND("F",ScheduleCompile!X281)-1)),ScheduleCompile!X281)))))),ISTEXT(ScheduleCompile!#REF!)),"ENDTABLE",IF(ISERROR(IF(ScheduleCompile!X281="Off",0,IF(ScheduleCompile!X281="On",1,IF(ISNUMBER(ScheduleCompile!X281),ScheduleCompile!X281/1,IF(ISTEXT(ScheduleCompile!X281),IF(OR(ISNUMBER(FIND("5F",ScheduleCompile!X281)),ISNUMBER(FIND("0F",ScheduleCompile!X281)),ISNUMBER(FIND("8F",ScheduleCompile!X281)),ISNUMBER(FIND("1F",ScheduleCompile!X281)),ISNUMBER(FIND("2F",ScheduleCompile!X281)),ISNUMBER(FIND("3F",ScheduleCompile!X281)),ISNUMBER(FIND("6F",ScheduleCompile!X281)),ISNUMBER(FIND("7F",ScheduleCompile!X281)),ISNUMBER(FIND("9F",ScheduleCompile!X281)),ISNUMBER(FIND("4F",ScheduleCompile!X281))),VALUE(LEFT(ScheduleCompile!X281,FIND("F",ScheduleCompile!X281)-1)),ScheduleCompile!X281)))))),"",IF(ScheduleCompile!X281="Off",0,IF(ScheduleCompile!X281="On",1,IF(ISNUMBER(ScheduleCompile!X281),ScheduleCompile!X281/1,IF(ISTEXT(ScheduleCompile!X281),IF(OR(ISNUMBER(FIND("5F",ScheduleCompile!X281)),ISNUMBER(FIND("0F",ScheduleCompile!X281)),ISNUMBER(FIND("8F",ScheduleCompile!X281)),ISNUMBER(FIND("1F",ScheduleCompile!X281)),ISNUMBER(FIND("2F",ScheduleCompile!X281)),ISNUMBER(FIND("3F",ScheduleCompile!X281)),ISNUMBER(FIND("6F",ScheduleCompile!X281)),ISNUMBER(FIND("7F",ScheduleCompile!X281)),ISNUMBER(FIND("9F",ScheduleCompile!X281)),ISNUMBER(FIND("4F",ScheduleCompile!X281))),VALUE(LEFT(ScheduleCompile!X281,FIND("F",ScheduleCompile!X281)-1)),ScheduleCompile!X281)))))))</f>
        <v>0.9</v>
      </c>
      <c r="AD288" s="1">
        <f>IF(AND(ISERROR(IF(ScheduleCompile!Y281="Off",0,IF(ScheduleCompile!Y281="On",1,IF(ISNUMBER(ScheduleCompile!Y281),ScheduleCompile!Y281/1,IF(ISTEXT(ScheduleCompile!Y281),IF(OR(ISNUMBER(FIND("5F",ScheduleCompile!Y281)),ISNUMBER(FIND("0F",ScheduleCompile!Y281)),ISNUMBER(FIND("8F",ScheduleCompile!Y281)),ISNUMBER(FIND("1F",ScheduleCompile!Y281)),ISNUMBER(FIND("2F",ScheduleCompile!Y281)),ISNUMBER(FIND("3F",ScheduleCompile!Y281)),ISNUMBER(FIND("6F",ScheduleCompile!Y281)),ISNUMBER(FIND("7F",ScheduleCompile!Y281)),ISNUMBER(FIND("9F",ScheduleCompile!Y281)),ISNUMBER(FIND("4F",ScheduleCompile!Y281))),VALUE(LEFT(ScheduleCompile!Y281,FIND("F",ScheduleCompile!Y281)-1)),ScheduleCompile!Y281)))))),ISTEXT(ScheduleCompile!#REF!)),"ENDTABLE",IF(ISERROR(IF(ScheduleCompile!Y281="Off",0,IF(ScheduleCompile!Y281="On",1,IF(ISNUMBER(ScheduleCompile!Y281),ScheduleCompile!Y281/1,IF(ISTEXT(ScheduleCompile!Y281),IF(OR(ISNUMBER(FIND("5F",ScheduleCompile!Y281)),ISNUMBER(FIND("0F",ScheduleCompile!Y281)),ISNUMBER(FIND("8F",ScheduleCompile!Y281)),ISNUMBER(FIND("1F",ScheduleCompile!Y281)),ISNUMBER(FIND("2F",ScheduleCompile!Y281)),ISNUMBER(FIND("3F",ScheduleCompile!Y281)),ISNUMBER(FIND("6F",ScheduleCompile!Y281)),ISNUMBER(FIND("7F",ScheduleCompile!Y281)),ISNUMBER(FIND("9F",ScheduleCompile!Y281)),ISNUMBER(FIND("4F",ScheduleCompile!Y281))),VALUE(LEFT(ScheduleCompile!Y281,FIND("F",ScheduleCompile!Y281)-1)),ScheduleCompile!Y281)))))),"",IF(ScheduleCompile!Y281="Off",0,IF(ScheduleCompile!Y281="On",1,IF(ISNUMBER(ScheduleCompile!Y281),ScheduleCompile!Y281/1,IF(ISTEXT(ScheduleCompile!Y281),IF(OR(ISNUMBER(FIND("5F",ScheduleCompile!Y281)),ISNUMBER(FIND("0F",ScheduleCompile!Y281)),ISNUMBER(FIND("8F",ScheduleCompile!Y281)),ISNUMBER(FIND("1F",ScheduleCompile!Y281)),ISNUMBER(FIND("2F",ScheduleCompile!Y281)),ISNUMBER(FIND("3F",ScheduleCompile!Y281)),ISNUMBER(FIND("6F",ScheduleCompile!Y281)),ISNUMBER(FIND("7F",ScheduleCompile!Y281)),ISNUMBER(FIND("9F",ScheduleCompile!Y281)),ISNUMBER(FIND("4F",ScheduleCompile!Y281))),VALUE(LEFT(ScheduleCompile!Y281,FIND("F",ScheduleCompile!Y281)-1)),ScheduleCompile!Y281)))))))</f>
        <v>0.9</v>
      </c>
    </row>
    <row r="289" spans="1:30" x14ac:dyDescent="0.25">
      <c r="A289" t="str">
        <f t="shared" si="19"/>
        <v>SchDay "ParkingRefrigerationSat"  Type = "Fraction" Hr = (0.9, 0.9, 0.9, 0.9, 0.9, 0.9, 0.9, 0.9, 0.9, 0.9, 0.9, 0.9, 0.9, 0.9, 0.9, 0.9, 0.9, 0.9, 0.9, 0.9, 0.9, 0.9, 0.9, 0.9) ..</v>
      </c>
      <c r="B289" s="1" t="s">
        <v>623</v>
      </c>
      <c r="C289" t="str">
        <f t="shared" si="20"/>
        <v xml:space="preserve">SchDay "ParkingRefrigerationSat"  Type = "Fraction" Hr = </v>
      </c>
      <c r="D289" t="str">
        <f t="shared" si="21"/>
        <v>(0.9, 0.9, 0.9, 0.9, 0.9, 0.9, 0.9, 0.9, 0.9, 0.9, 0.9, 0.9, 0.9, 0.9, 0.9, 0.9, 0.9, 0.9, 0.9, 0.9, 0.9, 0.9, 0.9, 0.9) ..</v>
      </c>
      <c r="E289" s="30" t="str">
        <f>ScheduleCompile!A282</f>
        <v>ParkingRefrigerationSat</v>
      </c>
      <c r="F289" t="str">
        <f t="shared" si="22"/>
        <v>Fraction</v>
      </c>
      <c r="G289" s="1">
        <f>IF(AND(ISERROR(IF(ScheduleCompile!B282="Off",0,IF(ScheduleCompile!B282="On",1,IF(ISNUMBER(ScheduleCompile!B282),ScheduleCompile!B282/1,IF(ISTEXT(ScheduleCompile!B282),IF(OR(ISNUMBER(FIND("5F",ScheduleCompile!B282)),ISNUMBER(FIND("0F",ScheduleCompile!B282)),ISNUMBER(FIND("8F",ScheduleCompile!B282)),ISNUMBER(FIND("1F",ScheduleCompile!B282)),ISNUMBER(FIND("2F",ScheduleCompile!B282)),ISNUMBER(FIND("3F",ScheduleCompile!B282)),ISNUMBER(FIND("6F",ScheduleCompile!B282)),ISNUMBER(FIND("7F",ScheduleCompile!B282)),ISNUMBER(FIND("9F",ScheduleCompile!B282)),ISNUMBER(FIND("4F",ScheduleCompile!B282))),VALUE(LEFT(ScheduleCompile!B282,FIND("F",ScheduleCompile!B282)-1)),ScheduleCompile!B282)))))),ISTEXT(ScheduleCompile!#REF!)),"ENDTABLE",IF(ISERROR(IF(ScheduleCompile!B282="Off",0,IF(ScheduleCompile!B282="On",1,IF(ISNUMBER(ScheduleCompile!B282),ScheduleCompile!B282/1,IF(ISTEXT(ScheduleCompile!B282),IF(OR(ISNUMBER(FIND("5F",ScheduleCompile!B282)),ISNUMBER(FIND("0F",ScheduleCompile!B282)),ISNUMBER(FIND("8F",ScheduleCompile!B282)),ISNUMBER(FIND("1F",ScheduleCompile!B282)),ISNUMBER(FIND("2F",ScheduleCompile!B282)),ISNUMBER(FIND("3F",ScheduleCompile!B282)),ISNUMBER(FIND("6F",ScheduleCompile!B282)),ISNUMBER(FIND("7F",ScheduleCompile!B282)),ISNUMBER(FIND("9F",ScheduleCompile!B282)),ISNUMBER(FIND("4F",ScheduleCompile!B282))),VALUE(LEFT(ScheduleCompile!B282,FIND("F",ScheduleCompile!B282)-1)),ScheduleCompile!B282)))))),"",IF(ScheduleCompile!B282="Off",0,IF(ScheduleCompile!B282="On",1,IF(ISNUMBER(ScheduleCompile!B282),ScheduleCompile!B282/1,IF(ISTEXT(ScheduleCompile!B282),IF(OR(ISNUMBER(FIND("5F",ScheduleCompile!B282)),ISNUMBER(FIND("0F",ScheduleCompile!B282)),ISNUMBER(FIND("8F",ScheduleCompile!B282)),ISNUMBER(FIND("1F",ScheduleCompile!B282)),ISNUMBER(FIND("2F",ScheduleCompile!B282)),ISNUMBER(FIND("3F",ScheduleCompile!B282)),ISNUMBER(FIND("6F",ScheduleCompile!B282)),ISNUMBER(FIND("7F",ScheduleCompile!B282)),ISNUMBER(FIND("9F",ScheduleCompile!B282)),ISNUMBER(FIND("4F",ScheduleCompile!B282))),VALUE(LEFT(ScheduleCompile!B282,FIND("F",ScheduleCompile!B282)-1)),ScheduleCompile!B282)))))))</f>
        <v>0.9</v>
      </c>
      <c r="H289" s="1">
        <f>IF(AND(ISERROR(IF(ScheduleCompile!C282="Off",0,IF(ScheduleCompile!C282="On",1,IF(ISNUMBER(ScheduleCompile!C282),ScheduleCompile!C282/1,IF(ISTEXT(ScheduleCompile!C282),IF(OR(ISNUMBER(FIND("5F",ScheduleCompile!C282)),ISNUMBER(FIND("0F",ScheduleCompile!C282)),ISNUMBER(FIND("8F",ScheduleCompile!C282)),ISNUMBER(FIND("1F",ScheduleCompile!C282)),ISNUMBER(FIND("2F",ScheduleCompile!C282)),ISNUMBER(FIND("3F",ScheduleCompile!C282)),ISNUMBER(FIND("6F",ScheduleCompile!C282)),ISNUMBER(FIND("7F",ScheduleCompile!C282)),ISNUMBER(FIND("9F",ScheduleCompile!C282)),ISNUMBER(FIND("4F",ScheduleCompile!C282))),VALUE(LEFT(ScheduleCompile!C282,FIND("F",ScheduleCompile!C282)-1)),ScheduleCompile!C282)))))),ISTEXT(ScheduleCompile!#REF!)),"ENDTABLE",IF(ISERROR(IF(ScheduleCompile!C282="Off",0,IF(ScheduleCompile!C282="On",1,IF(ISNUMBER(ScheduleCompile!C282),ScheduleCompile!C282/1,IF(ISTEXT(ScheduleCompile!C282),IF(OR(ISNUMBER(FIND("5F",ScheduleCompile!C282)),ISNUMBER(FIND("0F",ScheduleCompile!C282)),ISNUMBER(FIND("8F",ScheduleCompile!C282)),ISNUMBER(FIND("1F",ScheduleCompile!C282)),ISNUMBER(FIND("2F",ScheduleCompile!C282)),ISNUMBER(FIND("3F",ScheduleCompile!C282)),ISNUMBER(FIND("6F",ScheduleCompile!C282)),ISNUMBER(FIND("7F",ScheduleCompile!C282)),ISNUMBER(FIND("9F",ScheduleCompile!C282)),ISNUMBER(FIND("4F",ScheduleCompile!C282))),VALUE(LEFT(ScheduleCompile!C282,FIND("F",ScheduleCompile!C282)-1)),ScheduleCompile!C282)))))),"",IF(ScheduleCompile!C282="Off",0,IF(ScheduleCompile!C282="On",1,IF(ISNUMBER(ScheduleCompile!C282),ScheduleCompile!C282/1,IF(ISTEXT(ScheduleCompile!C282),IF(OR(ISNUMBER(FIND("5F",ScheduleCompile!C282)),ISNUMBER(FIND("0F",ScheduleCompile!C282)),ISNUMBER(FIND("8F",ScheduleCompile!C282)),ISNUMBER(FIND("1F",ScheduleCompile!C282)),ISNUMBER(FIND("2F",ScheduleCompile!C282)),ISNUMBER(FIND("3F",ScheduleCompile!C282)),ISNUMBER(FIND("6F",ScheduleCompile!C282)),ISNUMBER(FIND("7F",ScheduleCompile!C282)),ISNUMBER(FIND("9F",ScheduleCompile!C282)),ISNUMBER(FIND("4F",ScheduleCompile!C282))),VALUE(LEFT(ScheduleCompile!C282,FIND("F",ScheduleCompile!C282)-1)),ScheduleCompile!C282)))))))</f>
        <v>0.9</v>
      </c>
      <c r="I289" s="1">
        <f>IF(AND(ISERROR(IF(ScheduleCompile!D282="Off",0,IF(ScheduleCompile!D282="On",1,IF(ISNUMBER(ScheduleCompile!D282),ScheduleCompile!D282/1,IF(ISTEXT(ScheduleCompile!D282),IF(OR(ISNUMBER(FIND("5F",ScheduleCompile!D282)),ISNUMBER(FIND("0F",ScheduleCompile!D282)),ISNUMBER(FIND("8F",ScheduleCompile!D282)),ISNUMBER(FIND("1F",ScheduleCompile!D282)),ISNUMBER(FIND("2F",ScheduleCompile!D282)),ISNUMBER(FIND("3F",ScheduleCompile!D282)),ISNUMBER(FIND("6F",ScheduleCompile!D282)),ISNUMBER(FIND("7F",ScheduleCompile!D282)),ISNUMBER(FIND("9F",ScheduleCompile!D282)),ISNUMBER(FIND("4F",ScheduleCompile!D282))),VALUE(LEFT(ScheduleCompile!D282,FIND("F",ScheduleCompile!D282)-1)),ScheduleCompile!D282)))))),ISTEXT(ScheduleCompile!#REF!)),"ENDTABLE",IF(ISERROR(IF(ScheduleCompile!D282="Off",0,IF(ScheduleCompile!D282="On",1,IF(ISNUMBER(ScheduleCompile!D282),ScheduleCompile!D282/1,IF(ISTEXT(ScheduleCompile!D282),IF(OR(ISNUMBER(FIND("5F",ScheduleCompile!D282)),ISNUMBER(FIND("0F",ScheduleCompile!D282)),ISNUMBER(FIND("8F",ScheduleCompile!D282)),ISNUMBER(FIND("1F",ScheduleCompile!D282)),ISNUMBER(FIND("2F",ScheduleCompile!D282)),ISNUMBER(FIND("3F",ScheduleCompile!D282)),ISNUMBER(FIND("6F",ScheduleCompile!D282)),ISNUMBER(FIND("7F",ScheduleCompile!D282)),ISNUMBER(FIND("9F",ScheduleCompile!D282)),ISNUMBER(FIND("4F",ScheduleCompile!D282))),VALUE(LEFT(ScheduleCompile!D282,FIND("F",ScheduleCompile!D282)-1)),ScheduleCompile!D282)))))),"",IF(ScheduleCompile!D282="Off",0,IF(ScheduleCompile!D282="On",1,IF(ISNUMBER(ScheduleCompile!D282),ScheduleCompile!D282/1,IF(ISTEXT(ScheduleCompile!D282),IF(OR(ISNUMBER(FIND("5F",ScheduleCompile!D282)),ISNUMBER(FIND("0F",ScheduleCompile!D282)),ISNUMBER(FIND("8F",ScheduleCompile!D282)),ISNUMBER(FIND("1F",ScheduleCompile!D282)),ISNUMBER(FIND("2F",ScheduleCompile!D282)),ISNUMBER(FIND("3F",ScheduleCompile!D282)),ISNUMBER(FIND("6F",ScheduleCompile!D282)),ISNUMBER(FIND("7F",ScheduleCompile!D282)),ISNUMBER(FIND("9F",ScheduleCompile!D282)),ISNUMBER(FIND("4F",ScheduleCompile!D282))),VALUE(LEFT(ScheduleCompile!D282,FIND("F",ScheduleCompile!D282)-1)),ScheduleCompile!D282)))))))</f>
        <v>0.9</v>
      </c>
      <c r="J289" s="1">
        <f>IF(AND(ISERROR(IF(ScheduleCompile!E282="Off",0,IF(ScheduleCompile!E282="On",1,IF(ISNUMBER(ScheduleCompile!E282),ScheduleCompile!E282/1,IF(ISTEXT(ScheduleCompile!E282),IF(OR(ISNUMBER(FIND("5F",ScheduleCompile!E282)),ISNUMBER(FIND("0F",ScheduleCompile!E282)),ISNUMBER(FIND("8F",ScheduleCompile!E282)),ISNUMBER(FIND("1F",ScheduleCompile!E282)),ISNUMBER(FIND("2F",ScheduleCompile!E282)),ISNUMBER(FIND("3F",ScheduleCompile!E282)),ISNUMBER(FIND("6F",ScheduleCompile!E282)),ISNUMBER(FIND("7F",ScheduleCompile!E282)),ISNUMBER(FIND("9F",ScheduleCompile!E282)),ISNUMBER(FIND("4F",ScheduleCompile!E282))),VALUE(LEFT(ScheduleCompile!E282,FIND("F",ScheduleCompile!E282)-1)),ScheduleCompile!E282)))))),ISTEXT(ScheduleCompile!#REF!)),"ENDTABLE",IF(ISERROR(IF(ScheduleCompile!E282="Off",0,IF(ScheduleCompile!E282="On",1,IF(ISNUMBER(ScheduleCompile!E282),ScheduleCompile!E282/1,IF(ISTEXT(ScheduleCompile!E282),IF(OR(ISNUMBER(FIND("5F",ScheduleCompile!E282)),ISNUMBER(FIND("0F",ScheduleCompile!E282)),ISNUMBER(FIND("8F",ScheduleCompile!E282)),ISNUMBER(FIND("1F",ScheduleCompile!E282)),ISNUMBER(FIND("2F",ScheduleCompile!E282)),ISNUMBER(FIND("3F",ScheduleCompile!E282)),ISNUMBER(FIND("6F",ScheduleCompile!E282)),ISNUMBER(FIND("7F",ScheduleCompile!E282)),ISNUMBER(FIND("9F",ScheduleCompile!E282)),ISNUMBER(FIND("4F",ScheduleCompile!E282))),VALUE(LEFT(ScheduleCompile!E282,FIND("F",ScheduleCompile!E282)-1)),ScheduleCompile!E282)))))),"",IF(ScheduleCompile!E282="Off",0,IF(ScheduleCompile!E282="On",1,IF(ISNUMBER(ScheduleCompile!E282),ScheduleCompile!E282/1,IF(ISTEXT(ScheduleCompile!E282),IF(OR(ISNUMBER(FIND("5F",ScheduleCompile!E282)),ISNUMBER(FIND("0F",ScheduleCompile!E282)),ISNUMBER(FIND("8F",ScheduleCompile!E282)),ISNUMBER(FIND("1F",ScheduleCompile!E282)),ISNUMBER(FIND("2F",ScheduleCompile!E282)),ISNUMBER(FIND("3F",ScheduleCompile!E282)),ISNUMBER(FIND("6F",ScheduleCompile!E282)),ISNUMBER(FIND("7F",ScheduleCompile!E282)),ISNUMBER(FIND("9F",ScheduleCompile!E282)),ISNUMBER(FIND("4F",ScheduleCompile!E282))),VALUE(LEFT(ScheduleCompile!E282,FIND("F",ScheduleCompile!E282)-1)),ScheduleCompile!E282)))))))</f>
        <v>0.9</v>
      </c>
      <c r="K289" s="1">
        <f>IF(AND(ISERROR(IF(ScheduleCompile!F282="Off",0,IF(ScheduleCompile!F282="On",1,IF(ISNUMBER(ScheduleCompile!F282),ScheduleCompile!F282/1,IF(ISTEXT(ScheduleCompile!F282),IF(OR(ISNUMBER(FIND("5F",ScheduleCompile!F282)),ISNUMBER(FIND("0F",ScheduleCompile!F282)),ISNUMBER(FIND("8F",ScheduleCompile!F282)),ISNUMBER(FIND("1F",ScheduleCompile!F282)),ISNUMBER(FIND("2F",ScheduleCompile!F282)),ISNUMBER(FIND("3F",ScheduleCompile!F282)),ISNUMBER(FIND("6F",ScheduleCompile!F282)),ISNUMBER(FIND("7F",ScheduleCompile!F282)),ISNUMBER(FIND("9F",ScheduleCompile!F282)),ISNUMBER(FIND("4F",ScheduleCompile!F282))),VALUE(LEFT(ScheduleCompile!F282,FIND("F",ScheduleCompile!F282)-1)),ScheduleCompile!F282)))))),ISTEXT(ScheduleCompile!#REF!)),"ENDTABLE",IF(ISERROR(IF(ScheduleCompile!F282="Off",0,IF(ScheduleCompile!F282="On",1,IF(ISNUMBER(ScheduleCompile!F282),ScheduleCompile!F282/1,IF(ISTEXT(ScheduleCompile!F282),IF(OR(ISNUMBER(FIND("5F",ScheduleCompile!F282)),ISNUMBER(FIND("0F",ScheduleCompile!F282)),ISNUMBER(FIND("8F",ScheduleCompile!F282)),ISNUMBER(FIND("1F",ScheduleCompile!F282)),ISNUMBER(FIND("2F",ScheduleCompile!F282)),ISNUMBER(FIND("3F",ScheduleCompile!F282)),ISNUMBER(FIND("6F",ScheduleCompile!F282)),ISNUMBER(FIND("7F",ScheduleCompile!F282)),ISNUMBER(FIND("9F",ScheduleCompile!F282)),ISNUMBER(FIND("4F",ScheduleCompile!F282))),VALUE(LEFT(ScheduleCompile!F282,FIND("F",ScheduleCompile!F282)-1)),ScheduleCompile!F282)))))),"",IF(ScheduleCompile!F282="Off",0,IF(ScheduleCompile!F282="On",1,IF(ISNUMBER(ScheduleCompile!F282),ScheduleCompile!F282/1,IF(ISTEXT(ScheduleCompile!F282),IF(OR(ISNUMBER(FIND("5F",ScheduleCompile!F282)),ISNUMBER(FIND("0F",ScheduleCompile!F282)),ISNUMBER(FIND("8F",ScheduleCompile!F282)),ISNUMBER(FIND("1F",ScheduleCompile!F282)),ISNUMBER(FIND("2F",ScheduleCompile!F282)),ISNUMBER(FIND("3F",ScheduleCompile!F282)),ISNUMBER(FIND("6F",ScheduleCompile!F282)),ISNUMBER(FIND("7F",ScheduleCompile!F282)),ISNUMBER(FIND("9F",ScheduleCompile!F282)),ISNUMBER(FIND("4F",ScheduleCompile!F282))),VALUE(LEFT(ScheduleCompile!F282,FIND("F",ScheduleCompile!F282)-1)),ScheduleCompile!F282)))))))</f>
        <v>0.9</v>
      </c>
      <c r="L289" s="1">
        <f>IF(AND(ISERROR(IF(ScheduleCompile!G282="Off",0,IF(ScheduleCompile!G282="On",1,IF(ISNUMBER(ScheduleCompile!G282),ScheduleCompile!G282/1,IF(ISTEXT(ScheduleCompile!G282),IF(OR(ISNUMBER(FIND("5F",ScheduleCompile!G282)),ISNUMBER(FIND("0F",ScheduleCompile!G282)),ISNUMBER(FIND("8F",ScheduleCompile!G282)),ISNUMBER(FIND("1F",ScheduleCompile!G282)),ISNUMBER(FIND("2F",ScheduleCompile!G282)),ISNUMBER(FIND("3F",ScheduleCompile!G282)),ISNUMBER(FIND("6F",ScheduleCompile!G282)),ISNUMBER(FIND("7F",ScheduleCompile!G282)),ISNUMBER(FIND("9F",ScheduleCompile!G282)),ISNUMBER(FIND("4F",ScheduleCompile!G282))),VALUE(LEFT(ScheduleCompile!G282,FIND("F",ScheduleCompile!G282)-1)),ScheduleCompile!G282)))))),ISTEXT(ScheduleCompile!#REF!)),"ENDTABLE",IF(ISERROR(IF(ScheduleCompile!G282="Off",0,IF(ScheduleCompile!G282="On",1,IF(ISNUMBER(ScheduleCompile!G282),ScheduleCompile!G282/1,IF(ISTEXT(ScheduleCompile!G282),IF(OR(ISNUMBER(FIND("5F",ScheduleCompile!G282)),ISNUMBER(FIND("0F",ScheduleCompile!G282)),ISNUMBER(FIND("8F",ScheduleCompile!G282)),ISNUMBER(FIND("1F",ScheduleCompile!G282)),ISNUMBER(FIND("2F",ScheduleCompile!G282)),ISNUMBER(FIND("3F",ScheduleCompile!G282)),ISNUMBER(FIND("6F",ScheduleCompile!G282)),ISNUMBER(FIND("7F",ScheduleCompile!G282)),ISNUMBER(FIND("9F",ScheduleCompile!G282)),ISNUMBER(FIND("4F",ScheduleCompile!G282))),VALUE(LEFT(ScheduleCompile!G282,FIND("F",ScheduleCompile!G282)-1)),ScheduleCompile!G282)))))),"",IF(ScheduleCompile!G282="Off",0,IF(ScheduleCompile!G282="On",1,IF(ISNUMBER(ScheduleCompile!G282),ScheduleCompile!G282/1,IF(ISTEXT(ScheduleCompile!G282),IF(OR(ISNUMBER(FIND("5F",ScheduleCompile!G282)),ISNUMBER(FIND("0F",ScheduleCompile!G282)),ISNUMBER(FIND("8F",ScheduleCompile!G282)),ISNUMBER(FIND("1F",ScheduleCompile!G282)),ISNUMBER(FIND("2F",ScheduleCompile!G282)),ISNUMBER(FIND("3F",ScheduleCompile!G282)),ISNUMBER(FIND("6F",ScheduleCompile!G282)),ISNUMBER(FIND("7F",ScheduleCompile!G282)),ISNUMBER(FIND("9F",ScheduleCompile!G282)),ISNUMBER(FIND("4F",ScheduleCompile!G282))),VALUE(LEFT(ScheduleCompile!G282,FIND("F",ScheduleCompile!G282)-1)),ScheduleCompile!G282)))))))</f>
        <v>0.9</v>
      </c>
      <c r="M289" s="1">
        <f>IF(AND(ISERROR(IF(ScheduleCompile!H282="Off",0,IF(ScheduleCompile!H282="On",1,IF(ISNUMBER(ScheduleCompile!H282),ScheduleCompile!H282/1,IF(ISTEXT(ScheduleCompile!H282),IF(OR(ISNUMBER(FIND("5F",ScheduleCompile!H282)),ISNUMBER(FIND("0F",ScheduleCompile!H282)),ISNUMBER(FIND("8F",ScheduleCompile!H282)),ISNUMBER(FIND("1F",ScheduleCompile!H282)),ISNUMBER(FIND("2F",ScheduleCompile!H282)),ISNUMBER(FIND("3F",ScheduleCompile!H282)),ISNUMBER(FIND("6F",ScheduleCompile!H282)),ISNUMBER(FIND("7F",ScheduleCompile!H282)),ISNUMBER(FIND("9F",ScheduleCompile!H282)),ISNUMBER(FIND("4F",ScheduleCompile!H282))),VALUE(LEFT(ScheduleCompile!H282,FIND("F",ScheduleCompile!H282)-1)),ScheduleCompile!H282)))))),ISTEXT(ScheduleCompile!#REF!)),"ENDTABLE",IF(ISERROR(IF(ScheduleCompile!H282="Off",0,IF(ScheduleCompile!H282="On",1,IF(ISNUMBER(ScheduleCompile!H282),ScheduleCompile!H282/1,IF(ISTEXT(ScheduleCompile!H282),IF(OR(ISNUMBER(FIND("5F",ScheduleCompile!H282)),ISNUMBER(FIND("0F",ScheduleCompile!H282)),ISNUMBER(FIND("8F",ScheduleCompile!H282)),ISNUMBER(FIND("1F",ScheduleCompile!H282)),ISNUMBER(FIND("2F",ScheduleCompile!H282)),ISNUMBER(FIND("3F",ScheduleCompile!H282)),ISNUMBER(FIND("6F",ScheduleCompile!H282)),ISNUMBER(FIND("7F",ScheduleCompile!H282)),ISNUMBER(FIND("9F",ScheduleCompile!H282)),ISNUMBER(FIND("4F",ScheduleCompile!H282))),VALUE(LEFT(ScheduleCompile!H282,FIND("F",ScheduleCompile!H282)-1)),ScheduleCompile!H282)))))),"",IF(ScheduleCompile!H282="Off",0,IF(ScheduleCompile!H282="On",1,IF(ISNUMBER(ScheduleCompile!H282),ScheduleCompile!H282/1,IF(ISTEXT(ScheduleCompile!H282),IF(OR(ISNUMBER(FIND("5F",ScheduleCompile!H282)),ISNUMBER(FIND("0F",ScheduleCompile!H282)),ISNUMBER(FIND("8F",ScheduleCompile!H282)),ISNUMBER(FIND("1F",ScheduleCompile!H282)),ISNUMBER(FIND("2F",ScheduleCompile!H282)),ISNUMBER(FIND("3F",ScheduleCompile!H282)),ISNUMBER(FIND("6F",ScheduleCompile!H282)),ISNUMBER(FIND("7F",ScheduleCompile!H282)),ISNUMBER(FIND("9F",ScheduleCompile!H282)),ISNUMBER(FIND("4F",ScheduleCompile!H282))),VALUE(LEFT(ScheduleCompile!H282,FIND("F",ScheduleCompile!H282)-1)),ScheduleCompile!H282)))))))</f>
        <v>0.9</v>
      </c>
      <c r="N289" s="1">
        <f>IF(AND(ISERROR(IF(ScheduleCompile!I282="Off",0,IF(ScheduleCompile!I282="On",1,IF(ISNUMBER(ScheduleCompile!I282),ScheduleCompile!I282/1,IF(ISTEXT(ScheduleCompile!I282),IF(OR(ISNUMBER(FIND("5F",ScheduleCompile!I282)),ISNUMBER(FIND("0F",ScheduleCompile!I282)),ISNUMBER(FIND("8F",ScheduleCompile!I282)),ISNUMBER(FIND("1F",ScheduleCompile!I282)),ISNUMBER(FIND("2F",ScheduleCompile!I282)),ISNUMBER(FIND("3F",ScheduleCompile!I282)),ISNUMBER(FIND("6F",ScheduleCompile!I282)),ISNUMBER(FIND("7F",ScheduleCompile!I282)),ISNUMBER(FIND("9F",ScheduleCompile!I282)),ISNUMBER(FIND("4F",ScheduleCompile!I282))),VALUE(LEFT(ScheduleCompile!I282,FIND("F",ScheduleCompile!I282)-1)),ScheduleCompile!I282)))))),ISTEXT(ScheduleCompile!#REF!)),"ENDTABLE",IF(ISERROR(IF(ScheduleCompile!I282="Off",0,IF(ScheduleCompile!I282="On",1,IF(ISNUMBER(ScheduleCompile!I282),ScheduleCompile!I282/1,IF(ISTEXT(ScheduleCompile!I282),IF(OR(ISNUMBER(FIND("5F",ScheduleCompile!I282)),ISNUMBER(FIND("0F",ScheduleCompile!I282)),ISNUMBER(FIND("8F",ScheduleCompile!I282)),ISNUMBER(FIND("1F",ScheduleCompile!I282)),ISNUMBER(FIND("2F",ScheduleCompile!I282)),ISNUMBER(FIND("3F",ScheduleCompile!I282)),ISNUMBER(FIND("6F",ScheduleCompile!I282)),ISNUMBER(FIND("7F",ScheduleCompile!I282)),ISNUMBER(FIND("9F",ScheduleCompile!I282)),ISNUMBER(FIND("4F",ScheduleCompile!I282))),VALUE(LEFT(ScheduleCompile!I282,FIND("F",ScheduleCompile!I282)-1)),ScheduleCompile!I282)))))),"",IF(ScheduleCompile!I282="Off",0,IF(ScheduleCompile!I282="On",1,IF(ISNUMBER(ScheduleCompile!I282),ScheduleCompile!I282/1,IF(ISTEXT(ScheduleCompile!I282),IF(OR(ISNUMBER(FIND("5F",ScheduleCompile!I282)),ISNUMBER(FIND("0F",ScheduleCompile!I282)),ISNUMBER(FIND("8F",ScheduleCompile!I282)),ISNUMBER(FIND("1F",ScheduleCompile!I282)),ISNUMBER(FIND("2F",ScheduleCompile!I282)),ISNUMBER(FIND("3F",ScheduleCompile!I282)),ISNUMBER(FIND("6F",ScheduleCompile!I282)),ISNUMBER(FIND("7F",ScheduleCompile!I282)),ISNUMBER(FIND("9F",ScheduleCompile!I282)),ISNUMBER(FIND("4F",ScheduleCompile!I282))),VALUE(LEFT(ScheduleCompile!I282,FIND("F",ScheduleCompile!I282)-1)),ScheduleCompile!I282)))))))</f>
        <v>0.9</v>
      </c>
      <c r="O289" s="1">
        <f>IF(AND(ISERROR(IF(ScheduleCompile!J282="Off",0,IF(ScheduleCompile!J282="On",1,IF(ISNUMBER(ScheduleCompile!J282),ScheduleCompile!J282/1,IF(ISTEXT(ScheduleCompile!J282),IF(OR(ISNUMBER(FIND("5F",ScheduleCompile!J282)),ISNUMBER(FIND("0F",ScheduleCompile!J282)),ISNUMBER(FIND("8F",ScheduleCompile!J282)),ISNUMBER(FIND("1F",ScheduleCompile!J282)),ISNUMBER(FIND("2F",ScheduleCompile!J282)),ISNUMBER(FIND("3F",ScheduleCompile!J282)),ISNUMBER(FIND("6F",ScheduleCompile!J282)),ISNUMBER(FIND("7F",ScheduleCompile!J282)),ISNUMBER(FIND("9F",ScheduleCompile!J282)),ISNUMBER(FIND("4F",ScheduleCompile!J282))),VALUE(LEFT(ScheduleCompile!J282,FIND("F",ScheduleCompile!J282)-1)),ScheduleCompile!J282)))))),ISTEXT(ScheduleCompile!#REF!)),"ENDTABLE",IF(ISERROR(IF(ScheduleCompile!J282="Off",0,IF(ScheduleCompile!J282="On",1,IF(ISNUMBER(ScheduleCompile!J282),ScheduleCompile!J282/1,IF(ISTEXT(ScheduleCompile!J282),IF(OR(ISNUMBER(FIND("5F",ScheduleCompile!J282)),ISNUMBER(FIND("0F",ScheduleCompile!J282)),ISNUMBER(FIND("8F",ScheduleCompile!J282)),ISNUMBER(FIND("1F",ScheduleCompile!J282)),ISNUMBER(FIND("2F",ScheduleCompile!J282)),ISNUMBER(FIND("3F",ScheduleCompile!J282)),ISNUMBER(FIND("6F",ScheduleCompile!J282)),ISNUMBER(FIND("7F",ScheduleCompile!J282)),ISNUMBER(FIND("9F",ScheduleCompile!J282)),ISNUMBER(FIND("4F",ScheduleCompile!J282))),VALUE(LEFT(ScheduleCompile!J282,FIND("F",ScheduleCompile!J282)-1)),ScheduleCompile!J282)))))),"",IF(ScheduleCompile!J282="Off",0,IF(ScheduleCompile!J282="On",1,IF(ISNUMBER(ScheduleCompile!J282),ScheduleCompile!J282/1,IF(ISTEXT(ScheduleCompile!J282),IF(OR(ISNUMBER(FIND("5F",ScheduleCompile!J282)),ISNUMBER(FIND("0F",ScheduleCompile!J282)),ISNUMBER(FIND("8F",ScheduleCompile!J282)),ISNUMBER(FIND("1F",ScheduleCompile!J282)),ISNUMBER(FIND("2F",ScheduleCompile!J282)),ISNUMBER(FIND("3F",ScheduleCompile!J282)),ISNUMBER(FIND("6F",ScheduleCompile!J282)),ISNUMBER(FIND("7F",ScheduleCompile!J282)),ISNUMBER(FIND("9F",ScheduleCompile!J282)),ISNUMBER(FIND("4F",ScheduleCompile!J282))),VALUE(LEFT(ScheduleCompile!J282,FIND("F",ScheduleCompile!J282)-1)),ScheduleCompile!J282)))))))</f>
        <v>0.9</v>
      </c>
      <c r="P289" s="1">
        <f>IF(AND(ISERROR(IF(ScheduleCompile!K282="Off",0,IF(ScheduleCompile!K282="On",1,IF(ISNUMBER(ScheduleCompile!K282),ScheduleCompile!K282/1,IF(ISTEXT(ScheduleCompile!K282),IF(OR(ISNUMBER(FIND("5F",ScheduleCompile!K282)),ISNUMBER(FIND("0F",ScheduleCompile!K282)),ISNUMBER(FIND("8F",ScheduleCompile!K282)),ISNUMBER(FIND("1F",ScheduleCompile!K282)),ISNUMBER(FIND("2F",ScheduleCompile!K282)),ISNUMBER(FIND("3F",ScheduleCompile!K282)),ISNUMBER(FIND("6F",ScheduleCompile!K282)),ISNUMBER(FIND("7F",ScheduleCompile!K282)),ISNUMBER(FIND("9F",ScheduleCompile!K282)),ISNUMBER(FIND("4F",ScheduleCompile!K282))),VALUE(LEFT(ScheduleCompile!K282,FIND("F",ScheduleCompile!K282)-1)),ScheduleCompile!K282)))))),ISTEXT(ScheduleCompile!#REF!)),"ENDTABLE",IF(ISERROR(IF(ScheduleCompile!K282="Off",0,IF(ScheduleCompile!K282="On",1,IF(ISNUMBER(ScheduleCompile!K282),ScheduleCompile!K282/1,IF(ISTEXT(ScheduleCompile!K282),IF(OR(ISNUMBER(FIND("5F",ScheduleCompile!K282)),ISNUMBER(FIND("0F",ScheduleCompile!K282)),ISNUMBER(FIND("8F",ScheduleCompile!K282)),ISNUMBER(FIND("1F",ScheduleCompile!K282)),ISNUMBER(FIND("2F",ScheduleCompile!K282)),ISNUMBER(FIND("3F",ScheduleCompile!K282)),ISNUMBER(FIND("6F",ScheduleCompile!K282)),ISNUMBER(FIND("7F",ScheduleCompile!K282)),ISNUMBER(FIND("9F",ScheduleCompile!K282)),ISNUMBER(FIND("4F",ScheduleCompile!K282))),VALUE(LEFT(ScheduleCompile!K282,FIND("F",ScheduleCompile!K282)-1)),ScheduleCompile!K282)))))),"",IF(ScheduleCompile!K282="Off",0,IF(ScheduleCompile!K282="On",1,IF(ISNUMBER(ScheduleCompile!K282),ScheduleCompile!K282/1,IF(ISTEXT(ScheduleCompile!K282),IF(OR(ISNUMBER(FIND("5F",ScheduleCompile!K282)),ISNUMBER(FIND("0F",ScheduleCompile!K282)),ISNUMBER(FIND("8F",ScheduleCompile!K282)),ISNUMBER(FIND("1F",ScheduleCompile!K282)),ISNUMBER(FIND("2F",ScheduleCompile!K282)),ISNUMBER(FIND("3F",ScheduleCompile!K282)),ISNUMBER(FIND("6F",ScheduleCompile!K282)),ISNUMBER(FIND("7F",ScheduleCompile!K282)),ISNUMBER(FIND("9F",ScheduleCompile!K282)),ISNUMBER(FIND("4F",ScheduleCompile!K282))),VALUE(LEFT(ScheduleCompile!K282,FIND("F",ScheduleCompile!K282)-1)),ScheduleCompile!K282)))))))</f>
        <v>0.9</v>
      </c>
      <c r="Q289" s="1">
        <f>IF(AND(ISERROR(IF(ScheduleCompile!L282="Off",0,IF(ScheduleCompile!L282="On",1,IF(ISNUMBER(ScheduleCompile!L282),ScheduleCompile!L282/1,IF(ISTEXT(ScheduleCompile!L282),IF(OR(ISNUMBER(FIND("5F",ScheduleCompile!L282)),ISNUMBER(FIND("0F",ScheduleCompile!L282)),ISNUMBER(FIND("8F",ScheduleCompile!L282)),ISNUMBER(FIND("1F",ScheduleCompile!L282)),ISNUMBER(FIND("2F",ScheduleCompile!L282)),ISNUMBER(FIND("3F",ScheduleCompile!L282)),ISNUMBER(FIND("6F",ScheduleCompile!L282)),ISNUMBER(FIND("7F",ScheduleCompile!L282)),ISNUMBER(FIND("9F",ScheduleCompile!L282)),ISNUMBER(FIND("4F",ScheduleCompile!L282))),VALUE(LEFT(ScheduleCompile!L282,FIND("F",ScheduleCompile!L282)-1)),ScheduleCompile!L282)))))),ISTEXT(ScheduleCompile!#REF!)),"ENDTABLE",IF(ISERROR(IF(ScheduleCompile!L282="Off",0,IF(ScheduleCompile!L282="On",1,IF(ISNUMBER(ScheduleCompile!L282),ScheduleCompile!L282/1,IF(ISTEXT(ScheduleCompile!L282),IF(OR(ISNUMBER(FIND("5F",ScheduleCompile!L282)),ISNUMBER(FIND("0F",ScheduleCompile!L282)),ISNUMBER(FIND("8F",ScheduleCompile!L282)),ISNUMBER(FIND("1F",ScheduleCompile!L282)),ISNUMBER(FIND("2F",ScheduleCompile!L282)),ISNUMBER(FIND("3F",ScheduleCompile!L282)),ISNUMBER(FIND("6F",ScheduleCompile!L282)),ISNUMBER(FIND("7F",ScheduleCompile!L282)),ISNUMBER(FIND("9F",ScheduleCompile!L282)),ISNUMBER(FIND("4F",ScheduleCompile!L282))),VALUE(LEFT(ScheduleCompile!L282,FIND("F",ScheduleCompile!L282)-1)),ScheduleCompile!L282)))))),"",IF(ScheduleCompile!L282="Off",0,IF(ScheduleCompile!L282="On",1,IF(ISNUMBER(ScheduleCompile!L282),ScheduleCompile!L282/1,IF(ISTEXT(ScheduleCompile!L282),IF(OR(ISNUMBER(FIND("5F",ScheduleCompile!L282)),ISNUMBER(FIND("0F",ScheduleCompile!L282)),ISNUMBER(FIND("8F",ScheduleCompile!L282)),ISNUMBER(FIND("1F",ScheduleCompile!L282)),ISNUMBER(FIND("2F",ScheduleCompile!L282)),ISNUMBER(FIND("3F",ScheduleCompile!L282)),ISNUMBER(FIND("6F",ScheduleCompile!L282)),ISNUMBER(FIND("7F",ScheduleCompile!L282)),ISNUMBER(FIND("9F",ScheduleCompile!L282)),ISNUMBER(FIND("4F",ScheduleCompile!L282))),VALUE(LEFT(ScheduleCompile!L282,FIND("F",ScheduleCompile!L282)-1)),ScheduleCompile!L282)))))))</f>
        <v>0.9</v>
      </c>
      <c r="R289" s="1">
        <f>IF(AND(ISERROR(IF(ScheduleCompile!M282="Off",0,IF(ScheduleCompile!M282="On",1,IF(ISNUMBER(ScheduleCompile!M282),ScheduleCompile!M282/1,IF(ISTEXT(ScheduleCompile!M282),IF(OR(ISNUMBER(FIND("5F",ScheduleCompile!M282)),ISNUMBER(FIND("0F",ScheduleCompile!M282)),ISNUMBER(FIND("8F",ScheduleCompile!M282)),ISNUMBER(FIND("1F",ScheduleCompile!M282)),ISNUMBER(FIND("2F",ScheduleCompile!M282)),ISNUMBER(FIND("3F",ScheduleCompile!M282)),ISNUMBER(FIND("6F",ScheduleCompile!M282)),ISNUMBER(FIND("7F",ScheduleCompile!M282)),ISNUMBER(FIND("9F",ScheduleCompile!M282)),ISNUMBER(FIND("4F",ScheduleCompile!M282))),VALUE(LEFT(ScheduleCompile!M282,FIND("F",ScheduleCompile!M282)-1)),ScheduleCompile!M282)))))),ISTEXT(ScheduleCompile!#REF!)),"ENDTABLE",IF(ISERROR(IF(ScheduleCompile!M282="Off",0,IF(ScheduleCompile!M282="On",1,IF(ISNUMBER(ScheduleCompile!M282),ScheduleCompile!M282/1,IF(ISTEXT(ScheduleCompile!M282),IF(OR(ISNUMBER(FIND("5F",ScheduleCompile!M282)),ISNUMBER(FIND("0F",ScheduleCompile!M282)),ISNUMBER(FIND("8F",ScheduleCompile!M282)),ISNUMBER(FIND("1F",ScheduleCompile!M282)),ISNUMBER(FIND("2F",ScheduleCompile!M282)),ISNUMBER(FIND("3F",ScheduleCompile!M282)),ISNUMBER(FIND("6F",ScheduleCompile!M282)),ISNUMBER(FIND("7F",ScheduleCompile!M282)),ISNUMBER(FIND("9F",ScheduleCompile!M282)),ISNUMBER(FIND("4F",ScheduleCompile!M282))),VALUE(LEFT(ScheduleCompile!M282,FIND("F",ScheduleCompile!M282)-1)),ScheduleCompile!M282)))))),"",IF(ScheduleCompile!M282="Off",0,IF(ScheduleCompile!M282="On",1,IF(ISNUMBER(ScheduleCompile!M282),ScheduleCompile!M282/1,IF(ISTEXT(ScheduleCompile!M282),IF(OR(ISNUMBER(FIND("5F",ScheduleCompile!M282)),ISNUMBER(FIND("0F",ScheduleCompile!M282)),ISNUMBER(FIND("8F",ScheduleCompile!M282)),ISNUMBER(FIND("1F",ScheduleCompile!M282)),ISNUMBER(FIND("2F",ScheduleCompile!M282)),ISNUMBER(FIND("3F",ScheduleCompile!M282)),ISNUMBER(FIND("6F",ScheduleCompile!M282)),ISNUMBER(FIND("7F",ScheduleCompile!M282)),ISNUMBER(FIND("9F",ScheduleCompile!M282)),ISNUMBER(FIND("4F",ScheduleCompile!M282))),VALUE(LEFT(ScheduleCompile!M282,FIND("F",ScheduleCompile!M282)-1)),ScheduleCompile!M282)))))))</f>
        <v>0.9</v>
      </c>
      <c r="S289" s="1">
        <f>IF(AND(ISERROR(IF(ScheduleCompile!N282="Off",0,IF(ScheduleCompile!N282="On",1,IF(ISNUMBER(ScheduleCompile!N282),ScheduleCompile!N282/1,IF(ISTEXT(ScheduleCompile!N282),IF(OR(ISNUMBER(FIND("5F",ScheduleCompile!N282)),ISNUMBER(FIND("0F",ScheduleCompile!N282)),ISNUMBER(FIND("8F",ScheduleCompile!N282)),ISNUMBER(FIND("1F",ScheduleCompile!N282)),ISNUMBER(FIND("2F",ScheduleCompile!N282)),ISNUMBER(FIND("3F",ScheduleCompile!N282)),ISNUMBER(FIND("6F",ScheduleCompile!N282)),ISNUMBER(FIND("7F",ScheduleCompile!N282)),ISNUMBER(FIND("9F",ScheduleCompile!N282)),ISNUMBER(FIND("4F",ScheduleCompile!N282))),VALUE(LEFT(ScheduleCompile!N282,FIND("F",ScheduleCompile!N282)-1)),ScheduleCompile!N282)))))),ISTEXT(ScheduleCompile!#REF!)),"ENDTABLE",IF(ISERROR(IF(ScheduleCompile!N282="Off",0,IF(ScheduleCompile!N282="On",1,IF(ISNUMBER(ScheduleCompile!N282),ScheduleCompile!N282/1,IF(ISTEXT(ScheduleCompile!N282),IF(OR(ISNUMBER(FIND("5F",ScheduleCompile!N282)),ISNUMBER(FIND("0F",ScheduleCompile!N282)),ISNUMBER(FIND("8F",ScheduleCompile!N282)),ISNUMBER(FIND("1F",ScheduleCompile!N282)),ISNUMBER(FIND("2F",ScheduleCompile!N282)),ISNUMBER(FIND("3F",ScheduleCompile!N282)),ISNUMBER(FIND("6F",ScheduleCompile!N282)),ISNUMBER(FIND("7F",ScheduleCompile!N282)),ISNUMBER(FIND("9F",ScheduleCompile!N282)),ISNUMBER(FIND("4F",ScheduleCompile!N282))),VALUE(LEFT(ScheduleCompile!N282,FIND("F",ScheduleCompile!N282)-1)),ScheduleCompile!N282)))))),"",IF(ScheduleCompile!N282="Off",0,IF(ScheduleCompile!N282="On",1,IF(ISNUMBER(ScheduleCompile!N282),ScheduleCompile!N282/1,IF(ISTEXT(ScheduleCompile!N282),IF(OR(ISNUMBER(FIND("5F",ScheduleCompile!N282)),ISNUMBER(FIND("0F",ScheduleCompile!N282)),ISNUMBER(FIND("8F",ScheduleCompile!N282)),ISNUMBER(FIND("1F",ScheduleCompile!N282)),ISNUMBER(FIND("2F",ScheduleCompile!N282)),ISNUMBER(FIND("3F",ScheduleCompile!N282)),ISNUMBER(FIND("6F",ScheduleCompile!N282)),ISNUMBER(FIND("7F",ScheduleCompile!N282)),ISNUMBER(FIND("9F",ScheduleCompile!N282)),ISNUMBER(FIND("4F",ScheduleCompile!N282))),VALUE(LEFT(ScheduleCompile!N282,FIND("F",ScheduleCompile!N282)-1)),ScheduleCompile!N282)))))))</f>
        <v>0.9</v>
      </c>
      <c r="T289" s="1">
        <f>IF(AND(ISERROR(IF(ScheduleCompile!O282="Off",0,IF(ScheduleCompile!O282="On",1,IF(ISNUMBER(ScheduleCompile!O282),ScheduleCompile!O282/1,IF(ISTEXT(ScheduleCompile!O282),IF(OR(ISNUMBER(FIND("5F",ScheduleCompile!O282)),ISNUMBER(FIND("0F",ScheduleCompile!O282)),ISNUMBER(FIND("8F",ScheduleCompile!O282)),ISNUMBER(FIND("1F",ScheduleCompile!O282)),ISNUMBER(FIND("2F",ScheduleCompile!O282)),ISNUMBER(FIND("3F",ScheduleCompile!O282)),ISNUMBER(FIND("6F",ScheduleCompile!O282)),ISNUMBER(FIND("7F",ScheduleCompile!O282)),ISNUMBER(FIND("9F",ScheduleCompile!O282)),ISNUMBER(FIND("4F",ScheduleCompile!O282))),VALUE(LEFT(ScheduleCompile!O282,FIND("F",ScheduleCompile!O282)-1)),ScheduleCompile!O282)))))),ISTEXT(ScheduleCompile!#REF!)),"ENDTABLE",IF(ISERROR(IF(ScheduleCompile!O282="Off",0,IF(ScheduleCompile!O282="On",1,IF(ISNUMBER(ScheduleCompile!O282),ScheduleCompile!O282/1,IF(ISTEXT(ScheduleCompile!O282),IF(OR(ISNUMBER(FIND("5F",ScheduleCompile!O282)),ISNUMBER(FIND("0F",ScheduleCompile!O282)),ISNUMBER(FIND("8F",ScheduleCompile!O282)),ISNUMBER(FIND("1F",ScheduleCompile!O282)),ISNUMBER(FIND("2F",ScheduleCompile!O282)),ISNUMBER(FIND("3F",ScheduleCompile!O282)),ISNUMBER(FIND("6F",ScheduleCompile!O282)),ISNUMBER(FIND("7F",ScheduleCompile!O282)),ISNUMBER(FIND("9F",ScheduleCompile!O282)),ISNUMBER(FIND("4F",ScheduleCompile!O282))),VALUE(LEFT(ScheduleCompile!O282,FIND("F",ScheduleCompile!O282)-1)),ScheduleCompile!O282)))))),"",IF(ScheduleCompile!O282="Off",0,IF(ScheduleCompile!O282="On",1,IF(ISNUMBER(ScheduleCompile!O282),ScheduleCompile!O282/1,IF(ISTEXT(ScheduleCompile!O282),IF(OR(ISNUMBER(FIND("5F",ScheduleCompile!O282)),ISNUMBER(FIND("0F",ScheduleCompile!O282)),ISNUMBER(FIND("8F",ScheduleCompile!O282)),ISNUMBER(FIND("1F",ScheduleCompile!O282)),ISNUMBER(FIND("2F",ScheduleCompile!O282)),ISNUMBER(FIND("3F",ScheduleCompile!O282)),ISNUMBER(FIND("6F",ScheduleCompile!O282)),ISNUMBER(FIND("7F",ScheduleCompile!O282)),ISNUMBER(FIND("9F",ScheduleCompile!O282)),ISNUMBER(FIND("4F",ScheduleCompile!O282))),VALUE(LEFT(ScheduleCompile!O282,FIND("F",ScheduleCompile!O282)-1)),ScheduleCompile!O282)))))))</f>
        <v>0.9</v>
      </c>
      <c r="U289" s="1">
        <f>IF(AND(ISERROR(IF(ScheduleCompile!P282="Off",0,IF(ScheduleCompile!P282="On",1,IF(ISNUMBER(ScheduleCompile!P282),ScheduleCompile!P282/1,IF(ISTEXT(ScheduleCompile!P282),IF(OR(ISNUMBER(FIND("5F",ScheduleCompile!P282)),ISNUMBER(FIND("0F",ScheduleCompile!P282)),ISNUMBER(FIND("8F",ScheduleCompile!P282)),ISNUMBER(FIND("1F",ScheduleCompile!P282)),ISNUMBER(FIND("2F",ScheduleCompile!P282)),ISNUMBER(FIND("3F",ScheduleCompile!P282)),ISNUMBER(FIND("6F",ScheduleCompile!P282)),ISNUMBER(FIND("7F",ScheduleCompile!P282)),ISNUMBER(FIND("9F",ScheduleCompile!P282)),ISNUMBER(FIND("4F",ScheduleCompile!P282))),VALUE(LEFT(ScheduleCompile!P282,FIND("F",ScheduleCompile!P282)-1)),ScheduleCompile!P282)))))),ISTEXT(ScheduleCompile!#REF!)),"ENDTABLE",IF(ISERROR(IF(ScheduleCompile!P282="Off",0,IF(ScheduleCompile!P282="On",1,IF(ISNUMBER(ScheduleCompile!P282),ScheduleCompile!P282/1,IF(ISTEXT(ScheduleCompile!P282),IF(OR(ISNUMBER(FIND("5F",ScheduleCompile!P282)),ISNUMBER(FIND("0F",ScheduleCompile!P282)),ISNUMBER(FIND("8F",ScheduleCompile!P282)),ISNUMBER(FIND("1F",ScheduleCompile!P282)),ISNUMBER(FIND("2F",ScheduleCompile!P282)),ISNUMBER(FIND("3F",ScheduleCompile!P282)),ISNUMBER(FIND("6F",ScheduleCompile!P282)),ISNUMBER(FIND("7F",ScheduleCompile!P282)),ISNUMBER(FIND("9F",ScheduleCompile!P282)),ISNUMBER(FIND("4F",ScheduleCompile!P282))),VALUE(LEFT(ScheduleCompile!P282,FIND("F",ScheduleCompile!P282)-1)),ScheduleCompile!P282)))))),"",IF(ScheduleCompile!P282="Off",0,IF(ScheduleCompile!P282="On",1,IF(ISNUMBER(ScheduleCompile!P282),ScheduleCompile!P282/1,IF(ISTEXT(ScheduleCompile!P282),IF(OR(ISNUMBER(FIND("5F",ScheduleCompile!P282)),ISNUMBER(FIND("0F",ScheduleCompile!P282)),ISNUMBER(FIND("8F",ScheduleCompile!P282)),ISNUMBER(FIND("1F",ScheduleCompile!P282)),ISNUMBER(FIND("2F",ScheduleCompile!P282)),ISNUMBER(FIND("3F",ScheduleCompile!P282)),ISNUMBER(FIND("6F",ScheduleCompile!P282)),ISNUMBER(FIND("7F",ScheduleCompile!P282)),ISNUMBER(FIND("9F",ScheduleCompile!P282)),ISNUMBER(FIND("4F",ScheduleCompile!P282))),VALUE(LEFT(ScheduleCompile!P282,FIND("F",ScheduleCompile!P282)-1)),ScheduleCompile!P282)))))))</f>
        <v>0.9</v>
      </c>
      <c r="V289" s="1">
        <f>IF(AND(ISERROR(IF(ScheduleCompile!Q282="Off",0,IF(ScheduleCompile!Q282="On",1,IF(ISNUMBER(ScheduleCompile!Q282),ScheduleCompile!Q282/1,IF(ISTEXT(ScheduleCompile!Q282),IF(OR(ISNUMBER(FIND("5F",ScheduleCompile!Q282)),ISNUMBER(FIND("0F",ScheduleCompile!Q282)),ISNUMBER(FIND("8F",ScheduleCompile!Q282)),ISNUMBER(FIND("1F",ScheduleCompile!Q282)),ISNUMBER(FIND("2F",ScheduleCompile!Q282)),ISNUMBER(FIND("3F",ScheduleCompile!Q282)),ISNUMBER(FIND("6F",ScheduleCompile!Q282)),ISNUMBER(FIND("7F",ScheduleCompile!Q282)),ISNUMBER(FIND("9F",ScheduleCompile!Q282)),ISNUMBER(FIND("4F",ScheduleCompile!Q282))),VALUE(LEFT(ScheduleCompile!Q282,FIND("F",ScheduleCompile!Q282)-1)),ScheduleCompile!Q282)))))),ISTEXT(ScheduleCompile!#REF!)),"ENDTABLE",IF(ISERROR(IF(ScheduleCompile!Q282="Off",0,IF(ScheduleCompile!Q282="On",1,IF(ISNUMBER(ScheduleCompile!Q282),ScheduleCompile!Q282/1,IF(ISTEXT(ScheduleCompile!Q282),IF(OR(ISNUMBER(FIND("5F",ScheduleCompile!Q282)),ISNUMBER(FIND("0F",ScheduleCompile!Q282)),ISNUMBER(FIND("8F",ScheduleCompile!Q282)),ISNUMBER(FIND("1F",ScheduleCompile!Q282)),ISNUMBER(FIND("2F",ScheduleCompile!Q282)),ISNUMBER(FIND("3F",ScheduleCompile!Q282)),ISNUMBER(FIND("6F",ScheduleCompile!Q282)),ISNUMBER(FIND("7F",ScheduleCompile!Q282)),ISNUMBER(FIND("9F",ScheduleCompile!Q282)),ISNUMBER(FIND("4F",ScheduleCompile!Q282))),VALUE(LEFT(ScheduleCompile!Q282,FIND("F",ScheduleCompile!Q282)-1)),ScheduleCompile!Q282)))))),"",IF(ScheduleCompile!Q282="Off",0,IF(ScheduleCompile!Q282="On",1,IF(ISNUMBER(ScheduleCompile!Q282),ScheduleCompile!Q282/1,IF(ISTEXT(ScheduleCompile!Q282),IF(OR(ISNUMBER(FIND("5F",ScheduleCompile!Q282)),ISNUMBER(FIND("0F",ScheduleCompile!Q282)),ISNUMBER(FIND("8F",ScheduleCompile!Q282)),ISNUMBER(FIND("1F",ScheduleCompile!Q282)),ISNUMBER(FIND("2F",ScheduleCompile!Q282)),ISNUMBER(FIND("3F",ScheduleCompile!Q282)),ISNUMBER(FIND("6F",ScheduleCompile!Q282)),ISNUMBER(FIND("7F",ScheduleCompile!Q282)),ISNUMBER(FIND("9F",ScheduleCompile!Q282)),ISNUMBER(FIND("4F",ScheduleCompile!Q282))),VALUE(LEFT(ScheduleCompile!Q282,FIND("F",ScheduleCompile!Q282)-1)),ScheduleCompile!Q282)))))))</f>
        <v>0.9</v>
      </c>
      <c r="W289" s="1">
        <f>IF(AND(ISERROR(IF(ScheduleCompile!R282="Off",0,IF(ScheduleCompile!R282="On",1,IF(ISNUMBER(ScheduleCompile!R282),ScheduleCompile!R282/1,IF(ISTEXT(ScheduleCompile!R282),IF(OR(ISNUMBER(FIND("5F",ScheduleCompile!R282)),ISNUMBER(FIND("0F",ScheduleCompile!R282)),ISNUMBER(FIND("8F",ScheduleCompile!R282)),ISNUMBER(FIND("1F",ScheduleCompile!R282)),ISNUMBER(FIND("2F",ScheduleCompile!R282)),ISNUMBER(FIND("3F",ScheduleCompile!R282)),ISNUMBER(FIND("6F",ScheduleCompile!R282)),ISNUMBER(FIND("7F",ScheduleCompile!R282)),ISNUMBER(FIND("9F",ScheduleCompile!R282)),ISNUMBER(FIND("4F",ScheduleCompile!R282))),VALUE(LEFT(ScheduleCompile!R282,FIND("F",ScheduleCompile!R282)-1)),ScheduleCompile!R282)))))),ISTEXT(ScheduleCompile!#REF!)),"ENDTABLE",IF(ISERROR(IF(ScheduleCompile!R282="Off",0,IF(ScheduleCompile!R282="On",1,IF(ISNUMBER(ScheduleCompile!R282),ScheduleCompile!R282/1,IF(ISTEXT(ScheduleCompile!R282),IF(OR(ISNUMBER(FIND("5F",ScheduleCompile!R282)),ISNUMBER(FIND("0F",ScheduleCompile!R282)),ISNUMBER(FIND("8F",ScheduleCompile!R282)),ISNUMBER(FIND("1F",ScheduleCompile!R282)),ISNUMBER(FIND("2F",ScheduleCompile!R282)),ISNUMBER(FIND("3F",ScheduleCompile!R282)),ISNUMBER(FIND("6F",ScheduleCompile!R282)),ISNUMBER(FIND("7F",ScheduleCompile!R282)),ISNUMBER(FIND("9F",ScheduleCompile!R282)),ISNUMBER(FIND("4F",ScheduleCompile!R282))),VALUE(LEFT(ScheduleCompile!R282,FIND("F",ScheduleCompile!R282)-1)),ScheduleCompile!R282)))))),"",IF(ScheduleCompile!R282="Off",0,IF(ScheduleCompile!R282="On",1,IF(ISNUMBER(ScheduleCompile!R282),ScheduleCompile!R282/1,IF(ISTEXT(ScheduleCompile!R282),IF(OR(ISNUMBER(FIND("5F",ScheduleCompile!R282)),ISNUMBER(FIND("0F",ScheduleCompile!R282)),ISNUMBER(FIND("8F",ScheduleCompile!R282)),ISNUMBER(FIND("1F",ScheduleCompile!R282)),ISNUMBER(FIND("2F",ScheduleCompile!R282)),ISNUMBER(FIND("3F",ScheduleCompile!R282)),ISNUMBER(FIND("6F",ScheduleCompile!R282)),ISNUMBER(FIND("7F",ScheduleCompile!R282)),ISNUMBER(FIND("9F",ScheduleCompile!R282)),ISNUMBER(FIND("4F",ScheduleCompile!R282))),VALUE(LEFT(ScheduleCompile!R282,FIND("F",ScheduleCompile!R282)-1)),ScheduleCompile!R282)))))))</f>
        <v>0.9</v>
      </c>
      <c r="X289" s="1">
        <f>IF(AND(ISERROR(IF(ScheduleCompile!S282="Off",0,IF(ScheduleCompile!S282="On",1,IF(ISNUMBER(ScheduleCompile!S282),ScheduleCompile!S282/1,IF(ISTEXT(ScheduleCompile!S282),IF(OR(ISNUMBER(FIND("5F",ScheduleCompile!S282)),ISNUMBER(FIND("0F",ScheduleCompile!S282)),ISNUMBER(FIND("8F",ScheduleCompile!S282)),ISNUMBER(FIND("1F",ScheduleCompile!S282)),ISNUMBER(FIND("2F",ScheduleCompile!S282)),ISNUMBER(FIND("3F",ScheduleCompile!S282)),ISNUMBER(FIND("6F",ScheduleCompile!S282)),ISNUMBER(FIND("7F",ScheduleCompile!S282)),ISNUMBER(FIND("9F",ScheduleCompile!S282)),ISNUMBER(FIND("4F",ScheduleCompile!S282))),VALUE(LEFT(ScheduleCompile!S282,FIND("F",ScheduleCompile!S282)-1)),ScheduleCompile!S282)))))),ISTEXT(ScheduleCompile!#REF!)),"ENDTABLE",IF(ISERROR(IF(ScheduleCompile!S282="Off",0,IF(ScheduleCompile!S282="On",1,IF(ISNUMBER(ScheduleCompile!S282),ScheduleCompile!S282/1,IF(ISTEXT(ScheduleCompile!S282),IF(OR(ISNUMBER(FIND("5F",ScheduleCompile!S282)),ISNUMBER(FIND("0F",ScheduleCompile!S282)),ISNUMBER(FIND("8F",ScheduleCompile!S282)),ISNUMBER(FIND("1F",ScheduleCompile!S282)),ISNUMBER(FIND("2F",ScheduleCompile!S282)),ISNUMBER(FIND("3F",ScheduleCompile!S282)),ISNUMBER(FIND("6F",ScheduleCompile!S282)),ISNUMBER(FIND("7F",ScheduleCompile!S282)),ISNUMBER(FIND("9F",ScheduleCompile!S282)),ISNUMBER(FIND("4F",ScheduleCompile!S282))),VALUE(LEFT(ScheduleCompile!S282,FIND("F",ScheduleCompile!S282)-1)),ScheduleCompile!S282)))))),"",IF(ScheduleCompile!S282="Off",0,IF(ScheduleCompile!S282="On",1,IF(ISNUMBER(ScheduleCompile!S282),ScheduleCompile!S282/1,IF(ISTEXT(ScheduleCompile!S282),IF(OR(ISNUMBER(FIND("5F",ScheduleCompile!S282)),ISNUMBER(FIND("0F",ScheduleCompile!S282)),ISNUMBER(FIND("8F",ScheduleCompile!S282)),ISNUMBER(FIND("1F",ScheduleCompile!S282)),ISNUMBER(FIND("2F",ScheduleCompile!S282)),ISNUMBER(FIND("3F",ScheduleCompile!S282)),ISNUMBER(FIND("6F",ScheduleCompile!S282)),ISNUMBER(FIND("7F",ScheduleCompile!S282)),ISNUMBER(FIND("9F",ScheduleCompile!S282)),ISNUMBER(FIND("4F",ScheduleCompile!S282))),VALUE(LEFT(ScheduleCompile!S282,FIND("F",ScheduleCompile!S282)-1)),ScheduleCompile!S282)))))))</f>
        <v>0.9</v>
      </c>
      <c r="Y289" s="1">
        <f>IF(AND(ISERROR(IF(ScheduleCompile!T282="Off",0,IF(ScheduleCompile!T282="On",1,IF(ISNUMBER(ScheduleCompile!T282),ScheduleCompile!T282/1,IF(ISTEXT(ScheduleCompile!T282),IF(OR(ISNUMBER(FIND("5F",ScheduleCompile!T282)),ISNUMBER(FIND("0F",ScheduleCompile!T282)),ISNUMBER(FIND("8F",ScheduleCompile!T282)),ISNUMBER(FIND("1F",ScheduleCompile!T282)),ISNUMBER(FIND("2F",ScheduleCompile!T282)),ISNUMBER(FIND("3F",ScheduleCompile!T282)),ISNUMBER(FIND("6F",ScheduleCompile!T282)),ISNUMBER(FIND("7F",ScheduleCompile!T282)),ISNUMBER(FIND("9F",ScheduleCompile!T282)),ISNUMBER(FIND("4F",ScheduleCompile!T282))),VALUE(LEFT(ScheduleCompile!T282,FIND("F",ScheduleCompile!T282)-1)),ScheduleCompile!T282)))))),ISTEXT(ScheduleCompile!#REF!)),"ENDTABLE",IF(ISERROR(IF(ScheduleCompile!T282="Off",0,IF(ScheduleCompile!T282="On",1,IF(ISNUMBER(ScheduleCompile!T282),ScheduleCompile!T282/1,IF(ISTEXT(ScheduleCompile!T282),IF(OR(ISNUMBER(FIND("5F",ScheduleCompile!T282)),ISNUMBER(FIND("0F",ScheduleCompile!T282)),ISNUMBER(FIND("8F",ScheduleCompile!T282)),ISNUMBER(FIND("1F",ScheduleCompile!T282)),ISNUMBER(FIND("2F",ScheduleCompile!T282)),ISNUMBER(FIND("3F",ScheduleCompile!T282)),ISNUMBER(FIND("6F",ScheduleCompile!T282)),ISNUMBER(FIND("7F",ScheduleCompile!T282)),ISNUMBER(FIND("9F",ScheduleCompile!T282)),ISNUMBER(FIND("4F",ScheduleCompile!T282))),VALUE(LEFT(ScheduleCompile!T282,FIND("F",ScheduleCompile!T282)-1)),ScheduleCompile!T282)))))),"",IF(ScheduleCompile!T282="Off",0,IF(ScheduleCompile!T282="On",1,IF(ISNUMBER(ScheduleCompile!T282),ScheduleCompile!T282/1,IF(ISTEXT(ScheduleCompile!T282),IF(OR(ISNUMBER(FIND("5F",ScheduleCompile!T282)),ISNUMBER(FIND("0F",ScheduleCompile!T282)),ISNUMBER(FIND("8F",ScheduleCompile!T282)),ISNUMBER(FIND("1F",ScheduleCompile!T282)),ISNUMBER(FIND("2F",ScheduleCompile!T282)),ISNUMBER(FIND("3F",ScheduleCompile!T282)),ISNUMBER(FIND("6F",ScheduleCompile!T282)),ISNUMBER(FIND("7F",ScheduleCompile!T282)),ISNUMBER(FIND("9F",ScheduleCompile!T282)),ISNUMBER(FIND("4F",ScheduleCompile!T282))),VALUE(LEFT(ScheduleCompile!T282,FIND("F",ScheduleCompile!T282)-1)),ScheduleCompile!T282)))))))</f>
        <v>0.9</v>
      </c>
      <c r="Z289" s="1">
        <f>IF(AND(ISERROR(IF(ScheduleCompile!U282="Off",0,IF(ScheduleCompile!U282="On",1,IF(ISNUMBER(ScheduleCompile!U282),ScheduleCompile!U282/1,IF(ISTEXT(ScheduleCompile!U282),IF(OR(ISNUMBER(FIND("5F",ScheduleCompile!U282)),ISNUMBER(FIND("0F",ScheduleCompile!U282)),ISNUMBER(FIND("8F",ScheduleCompile!U282)),ISNUMBER(FIND("1F",ScheduleCompile!U282)),ISNUMBER(FIND("2F",ScheduleCompile!U282)),ISNUMBER(FIND("3F",ScheduleCompile!U282)),ISNUMBER(FIND("6F",ScheduleCompile!U282)),ISNUMBER(FIND("7F",ScheduleCompile!U282)),ISNUMBER(FIND("9F",ScheduleCompile!U282)),ISNUMBER(FIND("4F",ScheduleCompile!U282))),VALUE(LEFT(ScheduleCompile!U282,FIND("F",ScheduleCompile!U282)-1)),ScheduleCompile!U282)))))),ISTEXT(ScheduleCompile!#REF!)),"ENDTABLE",IF(ISERROR(IF(ScheduleCompile!U282="Off",0,IF(ScheduleCompile!U282="On",1,IF(ISNUMBER(ScheduleCompile!U282),ScheduleCompile!U282/1,IF(ISTEXT(ScheduleCompile!U282),IF(OR(ISNUMBER(FIND("5F",ScheduleCompile!U282)),ISNUMBER(FIND("0F",ScheduleCompile!U282)),ISNUMBER(FIND("8F",ScheduleCompile!U282)),ISNUMBER(FIND("1F",ScheduleCompile!U282)),ISNUMBER(FIND("2F",ScheduleCompile!U282)),ISNUMBER(FIND("3F",ScheduleCompile!U282)),ISNUMBER(FIND("6F",ScheduleCompile!U282)),ISNUMBER(FIND("7F",ScheduleCompile!U282)),ISNUMBER(FIND("9F",ScheduleCompile!U282)),ISNUMBER(FIND("4F",ScheduleCompile!U282))),VALUE(LEFT(ScheduleCompile!U282,FIND("F",ScheduleCompile!U282)-1)),ScheduleCompile!U282)))))),"",IF(ScheduleCompile!U282="Off",0,IF(ScheduleCompile!U282="On",1,IF(ISNUMBER(ScheduleCompile!U282),ScheduleCompile!U282/1,IF(ISTEXT(ScheduleCompile!U282),IF(OR(ISNUMBER(FIND("5F",ScheduleCompile!U282)),ISNUMBER(FIND("0F",ScheduleCompile!U282)),ISNUMBER(FIND("8F",ScheduleCompile!U282)),ISNUMBER(FIND("1F",ScheduleCompile!U282)),ISNUMBER(FIND("2F",ScheduleCompile!U282)),ISNUMBER(FIND("3F",ScheduleCompile!U282)),ISNUMBER(FIND("6F",ScheduleCompile!U282)),ISNUMBER(FIND("7F",ScheduleCompile!U282)),ISNUMBER(FIND("9F",ScheduleCompile!U282)),ISNUMBER(FIND("4F",ScheduleCompile!U282))),VALUE(LEFT(ScheduleCompile!U282,FIND("F",ScheduleCompile!U282)-1)),ScheduleCompile!U282)))))))</f>
        <v>0.9</v>
      </c>
      <c r="AA289" s="1">
        <f>IF(AND(ISERROR(IF(ScheduleCompile!V282="Off",0,IF(ScheduleCompile!V282="On",1,IF(ISNUMBER(ScheduleCompile!V282),ScheduleCompile!V282/1,IF(ISTEXT(ScheduleCompile!V282),IF(OR(ISNUMBER(FIND("5F",ScheduleCompile!V282)),ISNUMBER(FIND("0F",ScheduleCompile!V282)),ISNUMBER(FIND("8F",ScheduleCompile!V282)),ISNUMBER(FIND("1F",ScheduleCompile!V282)),ISNUMBER(FIND("2F",ScheduleCompile!V282)),ISNUMBER(FIND("3F",ScheduleCompile!V282)),ISNUMBER(FIND("6F",ScheduleCompile!V282)),ISNUMBER(FIND("7F",ScheduleCompile!V282)),ISNUMBER(FIND("9F",ScheduleCompile!V282)),ISNUMBER(FIND("4F",ScheduleCompile!V282))),VALUE(LEFT(ScheduleCompile!V282,FIND("F",ScheduleCompile!V282)-1)),ScheduleCompile!V282)))))),ISTEXT(ScheduleCompile!#REF!)),"ENDTABLE",IF(ISERROR(IF(ScheduleCompile!V282="Off",0,IF(ScheduleCompile!V282="On",1,IF(ISNUMBER(ScheduleCompile!V282),ScheduleCompile!V282/1,IF(ISTEXT(ScheduleCompile!V282),IF(OR(ISNUMBER(FIND("5F",ScheduleCompile!V282)),ISNUMBER(FIND("0F",ScheduleCompile!V282)),ISNUMBER(FIND("8F",ScheduleCompile!V282)),ISNUMBER(FIND("1F",ScheduleCompile!V282)),ISNUMBER(FIND("2F",ScheduleCompile!V282)),ISNUMBER(FIND("3F",ScheduleCompile!V282)),ISNUMBER(FIND("6F",ScheduleCompile!V282)),ISNUMBER(FIND("7F",ScheduleCompile!V282)),ISNUMBER(FIND("9F",ScheduleCompile!V282)),ISNUMBER(FIND("4F",ScheduleCompile!V282))),VALUE(LEFT(ScheduleCompile!V282,FIND("F",ScheduleCompile!V282)-1)),ScheduleCompile!V282)))))),"",IF(ScheduleCompile!V282="Off",0,IF(ScheduleCompile!V282="On",1,IF(ISNUMBER(ScheduleCompile!V282),ScheduleCompile!V282/1,IF(ISTEXT(ScheduleCompile!V282),IF(OR(ISNUMBER(FIND("5F",ScheduleCompile!V282)),ISNUMBER(FIND("0F",ScheduleCompile!V282)),ISNUMBER(FIND("8F",ScheduleCompile!V282)),ISNUMBER(FIND("1F",ScheduleCompile!V282)),ISNUMBER(FIND("2F",ScheduleCompile!V282)),ISNUMBER(FIND("3F",ScheduleCompile!V282)),ISNUMBER(FIND("6F",ScheduleCompile!V282)),ISNUMBER(FIND("7F",ScheduleCompile!V282)),ISNUMBER(FIND("9F",ScheduleCompile!V282)),ISNUMBER(FIND("4F",ScheduleCompile!V282))),VALUE(LEFT(ScheduleCompile!V282,FIND("F",ScheduleCompile!V282)-1)),ScheduleCompile!V282)))))))</f>
        <v>0.9</v>
      </c>
      <c r="AB289" s="1">
        <f>IF(AND(ISERROR(IF(ScheduleCompile!W282="Off",0,IF(ScheduleCompile!W282="On",1,IF(ISNUMBER(ScheduleCompile!W282),ScheduleCompile!W282/1,IF(ISTEXT(ScheduleCompile!W282),IF(OR(ISNUMBER(FIND("5F",ScheduleCompile!W282)),ISNUMBER(FIND("0F",ScheduleCompile!W282)),ISNUMBER(FIND("8F",ScheduleCompile!W282)),ISNUMBER(FIND("1F",ScheduleCompile!W282)),ISNUMBER(FIND("2F",ScheduleCompile!W282)),ISNUMBER(FIND("3F",ScheduleCompile!W282)),ISNUMBER(FIND("6F",ScheduleCompile!W282)),ISNUMBER(FIND("7F",ScheduleCompile!W282)),ISNUMBER(FIND("9F",ScheduleCompile!W282)),ISNUMBER(FIND("4F",ScheduleCompile!W282))),VALUE(LEFT(ScheduleCompile!W282,FIND("F",ScheduleCompile!W282)-1)),ScheduleCompile!W282)))))),ISTEXT(ScheduleCompile!#REF!)),"ENDTABLE",IF(ISERROR(IF(ScheduleCompile!W282="Off",0,IF(ScheduleCompile!W282="On",1,IF(ISNUMBER(ScheduleCompile!W282),ScheduleCompile!W282/1,IF(ISTEXT(ScheduleCompile!W282),IF(OR(ISNUMBER(FIND("5F",ScheduleCompile!W282)),ISNUMBER(FIND("0F",ScheduleCompile!W282)),ISNUMBER(FIND("8F",ScheduleCompile!W282)),ISNUMBER(FIND("1F",ScheduleCompile!W282)),ISNUMBER(FIND("2F",ScheduleCompile!W282)),ISNUMBER(FIND("3F",ScheduleCompile!W282)),ISNUMBER(FIND("6F",ScheduleCompile!W282)),ISNUMBER(FIND("7F",ScheduleCompile!W282)),ISNUMBER(FIND("9F",ScheduleCompile!W282)),ISNUMBER(FIND("4F",ScheduleCompile!W282))),VALUE(LEFT(ScheduleCompile!W282,FIND("F",ScheduleCompile!W282)-1)),ScheduleCompile!W282)))))),"",IF(ScheduleCompile!W282="Off",0,IF(ScheduleCompile!W282="On",1,IF(ISNUMBER(ScheduleCompile!W282),ScheduleCompile!W282/1,IF(ISTEXT(ScheduleCompile!W282),IF(OR(ISNUMBER(FIND("5F",ScheduleCompile!W282)),ISNUMBER(FIND("0F",ScheduleCompile!W282)),ISNUMBER(FIND("8F",ScheduleCompile!W282)),ISNUMBER(FIND("1F",ScheduleCompile!W282)),ISNUMBER(FIND("2F",ScheduleCompile!W282)),ISNUMBER(FIND("3F",ScheduleCompile!W282)),ISNUMBER(FIND("6F",ScheduleCompile!W282)),ISNUMBER(FIND("7F",ScheduleCompile!W282)),ISNUMBER(FIND("9F",ScheduleCompile!W282)),ISNUMBER(FIND("4F",ScheduleCompile!W282))),VALUE(LEFT(ScheduleCompile!W282,FIND("F",ScheduleCompile!W282)-1)),ScheduleCompile!W282)))))))</f>
        <v>0.9</v>
      </c>
      <c r="AC289" s="1">
        <f>IF(AND(ISERROR(IF(ScheduleCompile!X282="Off",0,IF(ScheduleCompile!X282="On",1,IF(ISNUMBER(ScheduleCompile!X282),ScheduleCompile!X282/1,IF(ISTEXT(ScheduleCompile!X282),IF(OR(ISNUMBER(FIND("5F",ScheduleCompile!X282)),ISNUMBER(FIND("0F",ScheduleCompile!X282)),ISNUMBER(FIND("8F",ScheduleCompile!X282)),ISNUMBER(FIND("1F",ScheduleCompile!X282)),ISNUMBER(FIND("2F",ScheduleCompile!X282)),ISNUMBER(FIND("3F",ScheduleCompile!X282)),ISNUMBER(FIND("6F",ScheduleCompile!X282)),ISNUMBER(FIND("7F",ScheduleCompile!X282)),ISNUMBER(FIND("9F",ScheduleCompile!X282)),ISNUMBER(FIND("4F",ScheduleCompile!X282))),VALUE(LEFT(ScheduleCompile!X282,FIND("F",ScheduleCompile!X282)-1)),ScheduleCompile!X282)))))),ISTEXT(ScheduleCompile!#REF!)),"ENDTABLE",IF(ISERROR(IF(ScheduleCompile!X282="Off",0,IF(ScheduleCompile!X282="On",1,IF(ISNUMBER(ScheduleCompile!X282),ScheduleCompile!X282/1,IF(ISTEXT(ScheduleCompile!X282),IF(OR(ISNUMBER(FIND("5F",ScheduleCompile!X282)),ISNUMBER(FIND("0F",ScheduleCompile!X282)),ISNUMBER(FIND("8F",ScheduleCompile!X282)),ISNUMBER(FIND("1F",ScheduleCompile!X282)),ISNUMBER(FIND("2F",ScheduleCompile!X282)),ISNUMBER(FIND("3F",ScheduleCompile!X282)),ISNUMBER(FIND("6F",ScheduleCompile!X282)),ISNUMBER(FIND("7F",ScheduleCompile!X282)),ISNUMBER(FIND("9F",ScheduleCompile!X282)),ISNUMBER(FIND("4F",ScheduleCompile!X282))),VALUE(LEFT(ScheduleCompile!X282,FIND("F",ScheduleCompile!X282)-1)),ScheduleCompile!X282)))))),"",IF(ScheduleCompile!X282="Off",0,IF(ScheduleCompile!X282="On",1,IF(ISNUMBER(ScheduleCompile!X282),ScheduleCompile!X282/1,IF(ISTEXT(ScheduleCompile!X282),IF(OR(ISNUMBER(FIND("5F",ScheduleCompile!X282)),ISNUMBER(FIND("0F",ScheduleCompile!X282)),ISNUMBER(FIND("8F",ScheduleCompile!X282)),ISNUMBER(FIND("1F",ScheduleCompile!X282)),ISNUMBER(FIND("2F",ScheduleCompile!X282)),ISNUMBER(FIND("3F",ScheduleCompile!X282)),ISNUMBER(FIND("6F",ScheduleCompile!X282)),ISNUMBER(FIND("7F",ScheduleCompile!X282)),ISNUMBER(FIND("9F",ScheduleCompile!X282)),ISNUMBER(FIND("4F",ScheduleCompile!X282))),VALUE(LEFT(ScheduleCompile!X282,FIND("F",ScheduleCompile!X282)-1)),ScheduleCompile!X282)))))))</f>
        <v>0.9</v>
      </c>
      <c r="AD289" s="1">
        <f>IF(AND(ISERROR(IF(ScheduleCompile!Y282="Off",0,IF(ScheduleCompile!Y282="On",1,IF(ISNUMBER(ScheduleCompile!Y282),ScheduleCompile!Y282/1,IF(ISTEXT(ScheduleCompile!Y282),IF(OR(ISNUMBER(FIND("5F",ScheduleCompile!Y282)),ISNUMBER(FIND("0F",ScheduleCompile!Y282)),ISNUMBER(FIND("8F",ScheduleCompile!Y282)),ISNUMBER(FIND("1F",ScheduleCompile!Y282)),ISNUMBER(FIND("2F",ScheduleCompile!Y282)),ISNUMBER(FIND("3F",ScheduleCompile!Y282)),ISNUMBER(FIND("6F",ScheduleCompile!Y282)),ISNUMBER(FIND("7F",ScheduleCompile!Y282)),ISNUMBER(FIND("9F",ScheduleCompile!Y282)),ISNUMBER(FIND("4F",ScheduleCompile!Y282))),VALUE(LEFT(ScheduleCompile!Y282,FIND("F",ScheduleCompile!Y282)-1)),ScheduleCompile!Y282)))))),ISTEXT(ScheduleCompile!#REF!)),"ENDTABLE",IF(ISERROR(IF(ScheduleCompile!Y282="Off",0,IF(ScheduleCompile!Y282="On",1,IF(ISNUMBER(ScheduleCompile!Y282),ScheduleCompile!Y282/1,IF(ISTEXT(ScheduleCompile!Y282),IF(OR(ISNUMBER(FIND("5F",ScheduleCompile!Y282)),ISNUMBER(FIND("0F",ScheduleCompile!Y282)),ISNUMBER(FIND("8F",ScheduleCompile!Y282)),ISNUMBER(FIND("1F",ScheduleCompile!Y282)),ISNUMBER(FIND("2F",ScheduleCompile!Y282)),ISNUMBER(FIND("3F",ScheduleCompile!Y282)),ISNUMBER(FIND("6F",ScheduleCompile!Y282)),ISNUMBER(FIND("7F",ScheduleCompile!Y282)),ISNUMBER(FIND("9F",ScheduleCompile!Y282)),ISNUMBER(FIND("4F",ScheduleCompile!Y282))),VALUE(LEFT(ScheduleCompile!Y282,FIND("F",ScheduleCompile!Y282)-1)),ScheduleCompile!Y282)))))),"",IF(ScheduleCompile!Y282="Off",0,IF(ScheduleCompile!Y282="On",1,IF(ISNUMBER(ScheduleCompile!Y282),ScheduleCompile!Y282/1,IF(ISTEXT(ScheduleCompile!Y282),IF(OR(ISNUMBER(FIND("5F",ScheduleCompile!Y282)),ISNUMBER(FIND("0F",ScheduleCompile!Y282)),ISNUMBER(FIND("8F",ScheduleCompile!Y282)),ISNUMBER(FIND("1F",ScheduleCompile!Y282)),ISNUMBER(FIND("2F",ScheduleCompile!Y282)),ISNUMBER(FIND("3F",ScheduleCompile!Y282)),ISNUMBER(FIND("6F",ScheduleCompile!Y282)),ISNUMBER(FIND("7F",ScheduleCompile!Y282)),ISNUMBER(FIND("9F",ScheduleCompile!Y282)),ISNUMBER(FIND("4F",ScheduleCompile!Y282))),VALUE(LEFT(ScheduleCompile!Y282,FIND("F",ScheduleCompile!Y282)-1)),ScheduleCompile!Y282)))))))</f>
        <v>0.9</v>
      </c>
    </row>
    <row r="290" spans="1:30" x14ac:dyDescent="0.25">
      <c r="A290" t="str">
        <f t="shared" si="19"/>
        <v>SchDay "ParkingRefrigerationSun"  Type = "Fraction" Hr = (0.9, 0.9, 0.9, 0.9, 0.9, 0.9, 0.9, 0.9, 0.9, 0.9, 0.9, 0.9, 0.9, 0.9, 0.9, 0.9, 0.9, 0.9, 0.9, 0.9, 0.9, 0.9, 0.9, 0.9) ..</v>
      </c>
      <c r="B290" s="1" t="s">
        <v>623</v>
      </c>
      <c r="C290" t="str">
        <f t="shared" si="20"/>
        <v xml:space="preserve">SchDay "ParkingRefrigerationSun"  Type = "Fraction" Hr = </v>
      </c>
      <c r="D290" t="str">
        <f t="shared" si="21"/>
        <v>(0.9, 0.9, 0.9, 0.9, 0.9, 0.9, 0.9, 0.9, 0.9, 0.9, 0.9, 0.9, 0.9, 0.9, 0.9, 0.9, 0.9, 0.9, 0.9, 0.9, 0.9, 0.9, 0.9, 0.9) ..</v>
      </c>
      <c r="E290" s="30" t="str">
        <f>ScheduleCompile!A283</f>
        <v>ParkingRefrigerationSun</v>
      </c>
      <c r="F290" t="str">
        <f t="shared" si="22"/>
        <v>Fraction</v>
      </c>
      <c r="G290" s="1">
        <f>IF(AND(ISERROR(IF(ScheduleCompile!B283="Off",0,IF(ScheduleCompile!B283="On",1,IF(ISNUMBER(ScheduleCompile!B283),ScheduleCompile!B283/1,IF(ISTEXT(ScheduleCompile!B283),IF(OR(ISNUMBER(FIND("5F",ScheduleCompile!B283)),ISNUMBER(FIND("0F",ScheduleCompile!B283)),ISNUMBER(FIND("8F",ScheduleCompile!B283)),ISNUMBER(FIND("1F",ScheduleCompile!B283)),ISNUMBER(FIND("2F",ScheduleCompile!B283)),ISNUMBER(FIND("3F",ScheduleCompile!B283)),ISNUMBER(FIND("6F",ScheduleCompile!B283)),ISNUMBER(FIND("7F",ScheduleCompile!B283)),ISNUMBER(FIND("9F",ScheduleCompile!B283)),ISNUMBER(FIND("4F",ScheduleCompile!B283))),VALUE(LEFT(ScheduleCompile!B283,FIND("F",ScheduleCompile!B283)-1)),ScheduleCompile!B283)))))),ISTEXT(ScheduleCompile!#REF!)),"ENDTABLE",IF(ISERROR(IF(ScheduleCompile!B283="Off",0,IF(ScheduleCompile!B283="On",1,IF(ISNUMBER(ScheduleCompile!B283),ScheduleCompile!B283/1,IF(ISTEXT(ScheduleCompile!B283),IF(OR(ISNUMBER(FIND("5F",ScheduleCompile!B283)),ISNUMBER(FIND("0F",ScheduleCompile!B283)),ISNUMBER(FIND("8F",ScheduleCompile!B283)),ISNUMBER(FIND("1F",ScheduleCompile!B283)),ISNUMBER(FIND("2F",ScheduleCompile!B283)),ISNUMBER(FIND("3F",ScheduleCompile!B283)),ISNUMBER(FIND("6F",ScheduleCompile!B283)),ISNUMBER(FIND("7F",ScheduleCompile!B283)),ISNUMBER(FIND("9F",ScheduleCompile!B283)),ISNUMBER(FIND("4F",ScheduleCompile!B283))),VALUE(LEFT(ScheduleCompile!B283,FIND("F",ScheduleCompile!B283)-1)),ScheduleCompile!B283)))))),"",IF(ScheduleCompile!B283="Off",0,IF(ScheduleCompile!B283="On",1,IF(ISNUMBER(ScheduleCompile!B283),ScheduleCompile!B283/1,IF(ISTEXT(ScheduleCompile!B283),IF(OR(ISNUMBER(FIND("5F",ScheduleCompile!B283)),ISNUMBER(FIND("0F",ScheduleCompile!B283)),ISNUMBER(FIND("8F",ScheduleCompile!B283)),ISNUMBER(FIND("1F",ScheduleCompile!B283)),ISNUMBER(FIND("2F",ScheduleCompile!B283)),ISNUMBER(FIND("3F",ScheduleCompile!B283)),ISNUMBER(FIND("6F",ScheduleCompile!B283)),ISNUMBER(FIND("7F",ScheduleCompile!B283)),ISNUMBER(FIND("9F",ScheduleCompile!B283)),ISNUMBER(FIND("4F",ScheduleCompile!B283))),VALUE(LEFT(ScheduleCompile!B283,FIND("F",ScheduleCompile!B283)-1)),ScheduleCompile!B283)))))))</f>
        <v>0.9</v>
      </c>
      <c r="H290" s="1">
        <f>IF(AND(ISERROR(IF(ScheduleCompile!C283="Off",0,IF(ScheduleCompile!C283="On",1,IF(ISNUMBER(ScheduleCompile!C283),ScheduleCompile!C283/1,IF(ISTEXT(ScheduleCompile!C283),IF(OR(ISNUMBER(FIND("5F",ScheduleCompile!C283)),ISNUMBER(FIND("0F",ScheduleCompile!C283)),ISNUMBER(FIND("8F",ScheduleCompile!C283)),ISNUMBER(FIND("1F",ScheduleCompile!C283)),ISNUMBER(FIND("2F",ScheduleCompile!C283)),ISNUMBER(FIND("3F",ScheduleCompile!C283)),ISNUMBER(FIND("6F",ScheduleCompile!C283)),ISNUMBER(FIND("7F",ScheduleCompile!C283)),ISNUMBER(FIND("9F",ScheduleCompile!C283)),ISNUMBER(FIND("4F",ScheduleCompile!C283))),VALUE(LEFT(ScheduleCompile!C283,FIND("F",ScheduleCompile!C283)-1)),ScheduleCompile!C283)))))),ISTEXT(ScheduleCompile!#REF!)),"ENDTABLE",IF(ISERROR(IF(ScheduleCompile!C283="Off",0,IF(ScheduleCompile!C283="On",1,IF(ISNUMBER(ScheduleCompile!C283),ScheduleCompile!C283/1,IF(ISTEXT(ScheduleCompile!C283),IF(OR(ISNUMBER(FIND("5F",ScheduleCompile!C283)),ISNUMBER(FIND("0F",ScheduleCompile!C283)),ISNUMBER(FIND("8F",ScheduleCompile!C283)),ISNUMBER(FIND("1F",ScheduleCompile!C283)),ISNUMBER(FIND("2F",ScheduleCompile!C283)),ISNUMBER(FIND("3F",ScheduleCompile!C283)),ISNUMBER(FIND("6F",ScheduleCompile!C283)),ISNUMBER(FIND("7F",ScheduleCompile!C283)),ISNUMBER(FIND("9F",ScheduleCompile!C283)),ISNUMBER(FIND("4F",ScheduleCompile!C283))),VALUE(LEFT(ScheduleCompile!C283,FIND("F",ScheduleCompile!C283)-1)),ScheduleCompile!C283)))))),"",IF(ScheduleCompile!C283="Off",0,IF(ScheduleCompile!C283="On",1,IF(ISNUMBER(ScheduleCompile!C283),ScheduleCompile!C283/1,IF(ISTEXT(ScheduleCompile!C283),IF(OR(ISNUMBER(FIND("5F",ScheduleCompile!C283)),ISNUMBER(FIND("0F",ScheduleCompile!C283)),ISNUMBER(FIND("8F",ScheduleCompile!C283)),ISNUMBER(FIND("1F",ScheduleCompile!C283)),ISNUMBER(FIND("2F",ScheduleCompile!C283)),ISNUMBER(FIND("3F",ScheduleCompile!C283)),ISNUMBER(FIND("6F",ScheduleCompile!C283)),ISNUMBER(FIND("7F",ScheduleCompile!C283)),ISNUMBER(FIND("9F",ScheduleCompile!C283)),ISNUMBER(FIND("4F",ScheduleCompile!C283))),VALUE(LEFT(ScheduleCompile!C283,FIND("F",ScheduleCompile!C283)-1)),ScheduleCompile!C283)))))))</f>
        <v>0.9</v>
      </c>
      <c r="I290" s="1">
        <f>IF(AND(ISERROR(IF(ScheduleCompile!D283="Off",0,IF(ScheduleCompile!D283="On",1,IF(ISNUMBER(ScheduleCompile!D283),ScheduleCompile!D283/1,IF(ISTEXT(ScheduleCompile!D283),IF(OR(ISNUMBER(FIND("5F",ScheduleCompile!D283)),ISNUMBER(FIND("0F",ScheduleCompile!D283)),ISNUMBER(FIND("8F",ScheduleCompile!D283)),ISNUMBER(FIND("1F",ScheduleCompile!D283)),ISNUMBER(FIND("2F",ScheduleCompile!D283)),ISNUMBER(FIND("3F",ScheduleCompile!D283)),ISNUMBER(FIND("6F",ScheduleCompile!D283)),ISNUMBER(FIND("7F",ScheduleCompile!D283)),ISNUMBER(FIND("9F",ScheduleCompile!D283)),ISNUMBER(FIND("4F",ScheduleCompile!D283))),VALUE(LEFT(ScheduleCompile!D283,FIND("F",ScheduleCompile!D283)-1)),ScheduleCompile!D283)))))),ISTEXT(ScheduleCompile!#REF!)),"ENDTABLE",IF(ISERROR(IF(ScheduleCompile!D283="Off",0,IF(ScheduleCompile!D283="On",1,IF(ISNUMBER(ScheduleCompile!D283),ScheduleCompile!D283/1,IF(ISTEXT(ScheduleCompile!D283),IF(OR(ISNUMBER(FIND("5F",ScheduleCompile!D283)),ISNUMBER(FIND("0F",ScheduleCompile!D283)),ISNUMBER(FIND("8F",ScheduleCompile!D283)),ISNUMBER(FIND("1F",ScheduleCompile!D283)),ISNUMBER(FIND("2F",ScheduleCompile!D283)),ISNUMBER(FIND("3F",ScheduleCompile!D283)),ISNUMBER(FIND("6F",ScheduleCompile!D283)),ISNUMBER(FIND("7F",ScheduleCompile!D283)),ISNUMBER(FIND("9F",ScheduleCompile!D283)),ISNUMBER(FIND("4F",ScheduleCompile!D283))),VALUE(LEFT(ScheduleCompile!D283,FIND("F",ScheduleCompile!D283)-1)),ScheduleCompile!D283)))))),"",IF(ScheduleCompile!D283="Off",0,IF(ScheduleCompile!D283="On",1,IF(ISNUMBER(ScheduleCompile!D283),ScheduleCompile!D283/1,IF(ISTEXT(ScheduleCompile!D283),IF(OR(ISNUMBER(FIND("5F",ScheduleCompile!D283)),ISNUMBER(FIND("0F",ScheduleCompile!D283)),ISNUMBER(FIND("8F",ScheduleCompile!D283)),ISNUMBER(FIND("1F",ScheduleCompile!D283)),ISNUMBER(FIND("2F",ScheduleCompile!D283)),ISNUMBER(FIND("3F",ScheduleCompile!D283)),ISNUMBER(FIND("6F",ScheduleCompile!D283)),ISNUMBER(FIND("7F",ScheduleCompile!D283)),ISNUMBER(FIND("9F",ScheduleCompile!D283)),ISNUMBER(FIND("4F",ScheduleCompile!D283))),VALUE(LEFT(ScheduleCompile!D283,FIND("F",ScheduleCompile!D283)-1)),ScheduleCompile!D283)))))))</f>
        <v>0.9</v>
      </c>
      <c r="J290" s="1">
        <f>IF(AND(ISERROR(IF(ScheduleCompile!E283="Off",0,IF(ScheduleCompile!E283="On",1,IF(ISNUMBER(ScheduleCompile!E283),ScheduleCompile!E283/1,IF(ISTEXT(ScheduleCompile!E283),IF(OR(ISNUMBER(FIND("5F",ScheduleCompile!E283)),ISNUMBER(FIND("0F",ScheduleCompile!E283)),ISNUMBER(FIND("8F",ScheduleCompile!E283)),ISNUMBER(FIND("1F",ScheduleCompile!E283)),ISNUMBER(FIND("2F",ScheduleCompile!E283)),ISNUMBER(FIND("3F",ScheduleCompile!E283)),ISNUMBER(FIND("6F",ScheduleCompile!E283)),ISNUMBER(FIND("7F",ScheduleCompile!E283)),ISNUMBER(FIND("9F",ScheduleCompile!E283)),ISNUMBER(FIND("4F",ScheduleCompile!E283))),VALUE(LEFT(ScheduleCompile!E283,FIND("F",ScheduleCompile!E283)-1)),ScheduleCompile!E283)))))),ISTEXT(ScheduleCompile!#REF!)),"ENDTABLE",IF(ISERROR(IF(ScheduleCompile!E283="Off",0,IF(ScheduleCompile!E283="On",1,IF(ISNUMBER(ScheduleCompile!E283),ScheduleCompile!E283/1,IF(ISTEXT(ScheduleCompile!E283),IF(OR(ISNUMBER(FIND("5F",ScheduleCompile!E283)),ISNUMBER(FIND("0F",ScheduleCompile!E283)),ISNUMBER(FIND("8F",ScheduleCompile!E283)),ISNUMBER(FIND("1F",ScheduleCompile!E283)),ISNUMBER(FIND("2F",ScheduleCompile!E283)),ISNUMBER(FIND("3F",ScheduleCompile!E283)),ISNUMBER(FIND("6F",ScheduleCompile!E283)),ISNUMBER(FIND("7F",ScheduleCompile!E283)),ISNUMBER(FIND("9F",ScheduleCompile!E283)),ISNUMBER(FIND("4F",ScheduleCompile!E283))),VALUE(LEFT(ScheduleCompile!E283,FIND("F",ScheduleCompile!E283)-1)),ScheduleCompile!E283)))))),"",IF(ScheduleCompile!E283="Off",0,IF(ScheduleCompile!E283="On",1,IF(ISNUMBER(ScheduleCompile!E283),ScheduleCompile!E283/1,IF(ISTEXT(ScheduleCompile!E283),IF(OR(ISNUMBER(FIND("5F",ScheduleCompile!E283)),ISNUMBER(FIND("0F",ScheduleCompile!E283)),ISNUMBER(FIND("8F",ScheduleCompile!E283)),ISNUMBER(FIND("1F",ScheduleCompile!E283)),ISNUMBER(FIND("2F",ScheduleCompile!E283)),ISNUMBER(FIND("3F",ScheduleCompile!E283)),ISNUMBER(FIND("6F",ScheduleCompile!E283)),ISNUMBER(FIND("7F",ScheduleCompile!E283)),ISNUMBER(FIND("9F",ScheduleCompile!E283)),ISNUMBER(FIND("4F",ScheduleCompile!E283))),VALUE(LEFT(ScheduleCompile!E283,FIND("F",ScheduleCompile!E283)-1)),ScheduleCompile!E283)))))))</f>
        <v>0.9</v>
      </c>
      <c r="K290" s="1">
        <f>IF(AND(ISERROR(IF(ScheduleCompile!F283="Off",0,IF(ScheduleCompile!F283="On",1,IF(ISNUMBER(ScheduleCompile!F283),ScheduleCompile!F283/1,IF(ISTEXT(ScheduleCompile!F283),IF(OR(ISNUMBER(FIND("5F",ScheduleCompile!F283)),ISNUMBER(FIND("0F",ScheduleCompile!F283)),ISNUMBER(FIND("8F",ScheduleCompile!F283)),ISNUMBER(FIND("1F",ScheduleCompile!F283)),ISNUMBER(FIND("2F",ScheduleCompile!F283)),ISNUMBER(FIND("3F",ScheduleCompile!F283)),ISNUMBER(FIND("6F",ScheduleCompile!F283)),ISNUMBER(FIND("7F",ScheduleCompile!F283)),ISNUMBER(FIND("9F",ScheduleCompile!F283)),ISNUMBER(FIND("4F",ScheduleCompile!F283))),VALUE(LEFT(ScheduleCompile!F283,FIND("F",ScheduleCompile!F283)-1)),ScheduleCompile!F283)))))),ISTEXT(ScheduleCompile!#REF!)),"ENDTABLE",IF(ISERROR(IF(ScheduleCompile!F283="Off",0,IF(ScheduleCompile!F283="On",1,IF(ISNUMBER(ScheduleCompile!F283),ScheduleCompile!F283/1,IF(ISTEXT(ScheduleCompile!F283),IF(OR(ISNUMBER(FIND("5F",ScheduleCompile!F283)),ISNUMBER(FIND("0F",ScheduleCompile!F283)),ISNUMBER(FIND("8F",ScheduleCompile!F283)),ISNUMBER(FIND("1F",ScheduleCompile!F283)),ISNUMBER(FIND("2F",ScheduleCompile!F283)),ISNUMBER(FIND("3F",ScheduleCompile!F283)),ISNUMBER(FIND("6F",ScheduleCompile!F283)),ISNUMBER(FIND("7F",ScheduleCompile!F283)),ISNUMBER(FIND("9F",ScheduleCompile!F283)),ISNUMBER(FIND("4F",ScheduleCompile!F283))),VALUE(LEFT(ScheduleCompile!F283,FIND("F",ScheduleCompile!F283)-1)),ScheduleCompile!F283)))))),"",IF(ScheduleCompile!F283="Off",0,IF(ScheduleCompile!F283="On",1,IF(ISNUMBER(ScheduleCompile!F283),ScheduleCompile!F283/1,IF(ISTEXT(ScheduleCompile!F283),IF(OR(ISNUMBER(FIND("5F",ScheduleCompile!F283)),ISNUMBER(FIND("0F",ScheduleCompile!F283)),ISNUMBER(FIND("8F",ScheduleCompile!F283)),ISNUMBER(FIND("1F",ScheduleCompile!F283)),ISNUMBER(FIND("2F",ScheduleCompile!F283)),ISNUMBER(FIND("3F",ScheduleCompile!F283)),ISNUMBER(FIND("6F",ScheduleCompile!F283)),ISNUMBER(FIND("7F",ScheduleCompile!F283)),ISNUMBER(FIND("9F",ScheduleCompile!F283)),ISNUMBER(FIND("4F",ScheduleCompile!F283))),VALUE(LEFT(ScheduleCompile!F283,FIND("F",ScheduleCompile!F283)-1)),ScheduleCompile!F283)))))))</f>
        <v>0.9</v>
      </c>
      <c r="L290" s="1">
        <f>IF(AND(ISERROR(IF(ScheduleCompile!G283="Off",0,IF(ScheduleCompile!G283="On",1,IF(ISNUMBER(ScheduleCompile!G283),ScheduleCompile!G283/1,IF(ISTEXT(ScheduleCompile!G283),IF(OR(ISNUMBER(FIND("5F",ScheduleCompile!G283)),ISNUMBER(FIND("0F",ScheduleCompile!G283)),ISNUMBER(FIND("8F",ScheduleCompile!G283)),ISNUMBER(FIND("1F",ScheduleCompile!G283)),ISNUMBER(FIND("2F",ScheduleCompile!G283)),ISNUMBER(FIND("3F",ScheduleCompile!G283)),ISNUMBER(FIND("6F",ScheduleCompile!G283)),ISNUMBER(FIND("7F",ScheduleCompile!G283)),ISNUMBER(FIND("9F",ScheduleCompile!G283)),ISNUMBER(FIND("4F",ScheduleCompile!G283))),VALUE(LEFT(ScheduleCompile!G283,FIND("F",ScheduleCompile!G283)-1)),ScheduleCompile!G283)))))),ISTEXT(ScheduleCompile!#REF!)),"ENDTABLE",IF(ISERROR(IF(ScheduleCompile!G283="Off",0,IF(ScheduleCompile!G283="On",1,IF(ISNUMBER(ScheduleCompile!G283),ScheduleCompile!G283/1,IF(ISTEXT(ScheduleCompile!G283),IF(OR(ISNUMBER(FIND("5F",ScheduleCompile!G283)),ISNUMBER(FIND("0F",ScheduleCompile!G283)),ISNUMBER(FIND("8F",ScheduleCompile!G283)),ISNUMBER(FIND("1F",ScheduleCompile!G283)),ISNUMBER(FIND("2F",ScheduleCompile!G283)),ISNUMBER(FIND("3F",ScheduleCompile!G283)),ISNUMBER(FIND("6F",ScheduleCompile!G283)),ISNUMBER(FIND("7F",ScheduleCompile!G283)),ISNUMBER(FIND("9F",ScheduleCompile!G283)),ISNUMBER(FIND("4F",ScheduleCompile!G283))),VALUE(LEFT(ScheduleCompile!G283,FIND("F",ScheduleCompile!G283)-1)),ScheduleCompile!G283)))))),"",IF(ScheduleCompile!G283="Off",0,IF(ScheduleCompile!G283="On",1,IF(ISNUMBER(ScheduleCompile!G283),ScheduleCompile!G283/1,IF(ISTEXT(ScheduleCompile!G283),IF(OR(ISNUMBER(FIND("5F",ScheduleCompile!G283)),ISNUMBER(FIND("0F",ScheduleCompile!G283)),ISNUMBER(FIND("8F",ScheduleCompile!G283)),ISNUMBER(FIND("1F",ScheduleCompile!G283)),ISNUMBER(FIND("2F",ScheduleCompile!G283)),ISNUMBER(FIND("3F",ScheduleCompile!G283)),ISNUMBER(FIND("6F",ScheduleCompile!G283)),ISNUMBER(FIND("7F",ScheduleCompile!G283)),ISNUMBER(FIND("9F",ScheduleCompile!G283)),ISNUMBER(FIND("4F",ScheduleCompile!G283))),VALUE(LEFT(ScheduleCompile!G283,FIND("F",ScheduleCompile!G283)-1)),ScheduleCompile!G283)))))))</f>
        <v>0.9</v>
      </c>
      <c r="M290" s="1">
        <f>IF(AND(ISERROR(IF(ScheduleCompile!H283="Off",0,IF(ScheduleCompile!H283="On",1,IF(ISNUMBER(ScheduleCompile!H283),ScheduleCompile!H283/1,IF(ISTEXT(ScheduleCompile!H283),IF(OR(ISNUMBER(FIND("5F",ScheduleCompile!H283)),ISNUMBER(FIND("0F",ScheduleCompile!H283)),ISNUMBER(FIND("8F",ScheduleCompile!H283)),ISNUMBER(FIND("1F",ScheduleCompile!H283)),ISNUMBER(FIND("2F",ScheduleCompile!H283)),ISNUMBER(FIND("3F",ScheduleCompile!H283)),ISNUMBER(FIND("6F",ScheduleCompile!H283)),ISNUMBER(FIND("7F",ScheduleCompile!H283)),ISNUMBER(FIND("9F",ScheduleCompile!H283)),ISNUMBER(FIND("4F",ScheduleCompile!H283))),VALUE(LEFT(ScheduleCompile!H283,FIND("F",ScheduleCompile!H283)-1)),ScheduleCompile!H283)))))),ISTEXT(ScheduleCompile!#REF!)),"ENDTABLE",IF(ISERROR(IF(ScheduleCompile!H283="Off",0,IF(ScheduleCompile!H283="On",1,IF(ISNUMBER(ScheduleCompile!H283),ScheduleCompile!H283/1,IF(ISTEXT(ScheduleCompile!H283),IF(OR(ISNUMBER(FIND("5F",ScheduleCompile!H283)),ISNUMBER(FIND("0F",ScheduleCompile!H283)),ISNUMBER(FIND("8F",ScheduleCompile!H283)),ISNUMBER(FIND("1F",ScheduleCompile!H283)),ISNUMBER(FIND("2F",ScheduleCompile!H283)),ISNUMBER(FIND("3F",ScheduleCompile!H283)),ISNUMBER(FIND("6F",ScheduleCompile!H283)),ISNUMBER(FIND("7F",ScheduleCompile!H283)),ISNUMBER(FIND("9F",ScheduleCompile!H283)),ISNUMBER(FIND("4F",ScheduleCompile!H283))),VALUE(LEFT(ScheduleCompile!H283,FIND("F",ScheduleCompile!H283)-1)),ScheduleCompile!H283)))))),"",IF(ScheduleCompile!H283="Off",0,IF(ScheduleCompile!H283="On",1,IF(ISNUMBER(ScheduleCompile!H283),ScheduleCompile!H283/1,IF(ISTEXT(ScheduleCompile!H283),IF(OR(ISNUMBER(FIND("5F",ScheduleCompile!H283)),ISNUMBER(FIND("0F",ScheduleCompile!H283)),ISNUMBER(FIND("8F",ScheduleCompile!H283)),ISNUMBER(FIND("1F",ScheduleCompile!H283)),ISNUMBER(FIND("2F",ScheduleCompile!H283)),ISNUMBER(FIND("3F",ScheduleCompile!H283)),ISNUMBER(FIND("6F",ScheduleCompile!H283)),ISNUMBER(FIND("7F",ScheduleCompile!H283)),ISNUMBER(FIND("9F",ScheduleCompile!H283)),ISNUMBER(FIND("4F",ScheduleCompile!H283))),VALUE(LEFT(ScheduleCompile!H283,FIND("F",ScheduleCompile!H283)-1)),ScheduleCompile!H283)))))))</f>
        <v>0.9</v>
      </c>
      <c r="N290" s="1">
        <f>IF(AND(ISERROR(IF(ScheduleCompile!I283="Off",0,IF(ScheduleCompile!I283="On",1,IF(ISNUMBER(ScheduleCompile!I283),ScheduleCompile!I283/1,IF(ISTEXT(ScheduleCompile!I283),IF(OR(ISNUMBER(FIND("5F",ScheduleCompile!I283)),ISNUMBER(FIND("0F",ScheduleCompile!I283)),ISNUMBER(FIND("8F",ScheduleCompile!I283)),ISNUMBER(FIND("1F",ScheduleCompile!I283)),ISNUMBER(FIND("2F",ScheduleCompile!I283)),ISNUMBER(FIND("3F",ScheduleCompile!I283)),ISNUMBER(FIND("6F",ScheduleCompile!I283)),ISNUMBER(FIND("7F",ScheduleCompile!I283)),ISNUMBER(FIND("9F",ScheduleCompile!I283)),ISNUMBER(FIND("4F",ScheduleCompile!I283))),VALUE(LEFT(ScheduleCompile!I283,FIND("F",ScheduleCompile!I283)-1)),ScheduleCompile!I283)))))),ISTEXT(ScheduleCompile!#REF!)),"ENDTABLE",IF(ISERROR(IF(ScheduleCompile!I283="Off",0,IF(ScheduleCompile!I283="On",1,IF(ISNUMBER(ScheduleCompile!I283),ScheduleCompile!I283/1,IF(ISTEXT(ScheduleCompile!I283),IF(OR(ISNUMBER(FIND("5F",ScheduleCompile!I283)),ISNUMBER(FIND("0F",ScheduleCompile!I283)),ISNUMBER(FIND("8F",ScheduleCompile!I283)),ISNUMBER(FIND("1F",ScheduleCompile!I283)),ISNUMBER(FIND("2F",ScheduleCompile!I283)),ISNUMBER(FIND("3F",ScheduleCompile!I283)),ISNUMBER(FIND("6F",ScheduleCompile!I283)),ISNUMBER(FIND("7F",ScheduleCompile!I283)),ISNUMBER(FIND("9F",ScheduleCompile!I283)),ISNUMBER(FIND("4F",ScheduleCompile!I283))),VALUE(LEFT(ScheduleCompile!I283,FIND("F",ScheduleCompile!I283)-1)),ScheduleCompile!I283)))))),"",IF(ScheduleCompile!I283="Off",0,IF(ScheduleCompile!I283="On",1,IF(ISNUMBER(ScheduleCompile!I283),ScheduleCompile!I283/1,IF(ISTEXT(ScheduleCompile!I283),IF(OR(ISNUMBER(FIND("5F",ScheduleCompile!I283)),ISNUMBER(FIND("0F",ScheduleCompile!I283)),ISNUMBER(FIND("8F",ScheduleCompile!I283)),ISNUMBER(FIND("1F",ScheduleCompile!I283)),ISNUMBER(FIND("2F",ScheduleCompile!I283)),ISNUMBER(FIND("3F",ScheduleCompile!I283)),ISNUMBER(FIND("6F",ScheduleCompile!I283)),ISNUMBER(FIND("7F",ScheduleCompile!I283)),ISNUMBER(FIND("9F",ScheduleCompile!I283)),ISNUMBER(FIND("4F",ScheduleCompile!I283))),VALUE(LEFT(ScheduleCompile!I283,FIND("F",ScheduleCompile!I283)-1)),ScheduleCompile!I283)))))))</f>
        <v>0.9</v>
      </c>
      <c r="O290" s="1">
        <f>IF(AND(ISERROR(IF(ScheduleCompile!J283="Off",0,IF(ScheduleCompile!J283="On",1,IF(ISNUMBER(ScheduleCompile!J283),ScheduleCompile!J283/1,IF(ISTEXT(ScheduleCompile!J283),IF(OR(ISNUMBER(FIND("5F",ScheduleCompile!J283)),ISNUMBER(FIND("0F",ScheduleCompile!J283)),ISNUMBER(FIND("8F",ScheduleCompile!J283)),ISNUMBER(FIND("1F",ScheduleCompile!J283)),ISNUMBER(FIND("2F",ScheduleCompile!J283)),ISNUMBER(FIND("3F",ScheduleCompile!J283)),ISNUMBER(FIND("6F",ScheduleCompile!J283)),ISNUMBER(FIND("7F",ScheduleCompile!J283)),ISNUMBER(FIND("9F",ScheduleCompile!J283)),ISNUMBER(FIND("4F",ScheduleCompile!J283))),VALUE(LEFT(ScheduleCompile!J283,FIND("F",ScheduleCompile!J283)-1)),ScheduleCompile!J283)))))),ISTEXT(ScheduleCompile!#REF!)),"ENDTABLE",IF(ISERROR(IF(ScheduleCompile!J283="Off",0,IF(ScheduleCompile!J283="On",1,IF(ISNUMBER(ScheduleCompile!J283),ScheduleCompile!J283/1,IF(ISTEXT(ScheduleCompile!J283),IF(OR(ISNUMBER(FIND("5F",ScheduleCompile!J283)),ISNUMBER(FIND("0F",ScheduleCompile!J283)),ISNUMBER(FIND("8F",ScheduleCompile!J283)),ISNUMBER(FIND("1F",ScheduleCompile!J283)),ISNUMBER(FIND("2F",ScheduleCompile!J283)),ISNUMBER(FIND("3F",ScheduleCompile!J283)),ISNUMBER(FIND("6F",ScheduleCompile!J283)),ISNUMBER(FIND("7F",ScheduleCompile!J283)),ISNUMBER(FIND("9F",ScheduleCompile!J283)),ISNUMBER(FIND("4F",ScheduleCompile!J283))),VALUE(LEFT(ScheduleCompile!J283,FIND("F",ScheduleCompile!J283)-1)),ScheduleCompile!J283)))))),"",IF(ScheduleCompile!J283="Off",0,IF(ScheduleCompile!J283="On",1,IF(ISNUMBER(ScheduleCompile!J283),ScheduleCompile!J283/1,IF(ISTEXT(ScheduleCompile!J283),IF(OR(ISNUMBER(FIND("5F",ScheduleCompile!J283)),ISNUMBER(FIND("0F",ScheduleCompile!J283)),ISNUMBER(FIND("8F",ScheduleCompile!J283)),ISNUMBER(FIND("1F",ScheduleCompile!J283)),ISNUMBER(FIND("2F",ScheduleCompile!J283)),ISNUMBER(FIND("3F",ScheduleCompile!J283)),ISNUMBER(FIND("6F",ScheduleCompile!J283)),ISNUMBER(FIND("7F",ScheduleCompile!J283)),ISNUMBER(FIND("9F",ScheduleCompile!J283)),ISNUMBER(FIND("4F",ScheduleCompile!J283))),VALUE(LEFT(ScheduleCompile!J283,FIND("F",ScheduleCompile!J283)-1)),ScheduleCompile!J283)))))))</f>
        <v>0.9</v>
      </c>
      <c r="P290" s="1">
        <f>IF(AND(ISERROR(IF(ScheduleCompile!K283="Off",0,IF(ScheduleCompile!K283="On",1,IF(ISNUMBER(ScheduleCompile!K283),ScheduleCompile!K283/1,IF(ISTEXT(ScheduleCompile!K283),IF(OR(ISNUMBER(FIND("5F",ScheduleCompile!K283)),ISNUMBER(FIND("0F",ScheduleCompile!K283)),ISNUMBER(FIND("8F",ScheduleCompile!K283)),ISNUMBER(FIND("1F",ScheduleCompile!K283)),ISNUMBER(FIND("2F",ScheduleCompile!K283)),ISNUMBER(FIND("3F",ScheduleCompile!K283)),ISNUMBER(FIND("6F",ScheduleCompile!K283)),ISNUMBER(FIND("7F",ScheduleCompile!K283)),ISNUMBER(FIND("9F",ScheduleCompile!K283)),ISNUMBER(FIND("4F",ScheduleCompile!K283))),VALUE(LEFT(ScheduleCompile!K283,FIND("F",ScheduleCompile!K283)-1)),ScheduleCompile!K283)))))),ISTEXT(ScheduleCompile!#REF!)),"ENDTABLE",IF(ISERROR(IF(ScheduleCompile!K283="Off",0,IF(ScheduleCompile!K283="On",1,IF(ISNUMBER(ScheduleCompile!K283),ScheduleCompile!K283/1,IF(ISTEXT(ScheduleCompile!K283),IF(OR(ISNUMBER(FIND("5F",ScheduleCompile!K283)),ISNUMBER(FIND("0F",ScheduleCompile!K283)),ISNUMBER(FIND("8F",ScheduleCompile!K283)),ISNUMBER(FIND("1F",ScheduleCompile!K283)),ISNUMBER(FIND("2F",ScheduleCompile!K283)),ISNUMBER(FIND("3F",ScheduleCompile!K283)),ISNUMBER(FIND("6F",ScheduleCompile!K283)),ISNUMBER(FIND("7F",ScheduleCompile!K283)),ISNUMBER(FIND("9F",ScheduleCompile!K283)),ISNUMBER(FIND("4F",ScheduleCompile!K283))),VALUE(LEFT(ScheduleCompile!K283,FIND("F",ScheduleCompile!K283)-1)),ScheduleCompile!K283)))))),"",IF(ScheduleCompile!K283="Off",0,IF(ScheduleCompile!K283="On",1,IF(ISNUMBER(ScheduleCompile!K283),ScheduleCompile!K283/1,IF(ISTEXT(ScheduleCompile!K283),IF(OR(ISNUMBER(FIND("5F",ScheduleCompile!K283)),ISNUMBER(FIND("0F",ScheduleCompile!K283)),ISNUMBER(FIND("8F",ScheduleCompile!K283)),ISNUMBER(FIND("1F",ScheduleCompile!K283)),ISNUMBER(FIND("2F",ScheduleCompile!K283)),ISNUMBER(FIND("3F",ScheduleCompile!K283)),ISNUMBER(FIND("6F",ScheduleCompile!K283)),ISNUMBER(FIND("7F",ScheduleCompile!K283)),ISNUMBER(FIND("9F",ScheduleCompile!K283)),ISNUMBER(FIND("4F",ScheduleCompile!K283))),VALUE(LEFT(ScheduleCompile!K283,FIND("F",ScheduleCompile!K283)-1)),ScheduleCompile!K283)))))))</f>
        <v>0.9</v>
      </c>
      <c r="Q290" s="1">
        <f>IF(AND(ISERROR(IF(ScheduleCompile!L283="Off",0,IF(ScheduleCompile!L283="On",1,IF(ISNUMBER(ScheduleCompile!L283),ScheduleCompile!L283/1,IF(ISTEXT(ScheduleCompile!L283),IF(OR(ISNUMBER(FIND("5F",ScheduleCompile!L283)),ISNUMBER(FIND("0F",ScheduleCompile!L283)),ISNUMBER(FIND("8F",ScheduleCompile!L283)),ISNUMBER(FIND("1F",ScheduleCompile!L283)),ISNUMBER(FIND("2F",ScheduleCompile!L283)),ISNUMBER(FIND("3F",ScheduleCompile!L283)),ISNUMBER(FIND("6F",ScheduleCompile!L283)),ISNUMBER(FIND("7F",ScheduleCompile!L283)),ISNUMBER(FIND("9F",ScheduleCompile!L283)),ISNUMBER(FIND("4F",ScheduleCompile!L283))),VALUE(LEFT(ScheduleCompile!L283,FIND("F",ScheduleCompile!L283)-1)),ScheduleCompile!L283)))))),ISTEXT(ScheduleCompile!#REF!)),"ENDTABLE",IF(ISERROR(IF(ScheduleCompile!L283="Off",0,IF(ScheduleCompile!L283="On",1,IF(ISNUMBER(ScheduleCompile!L283),ScheduleCompile!L283/1,IF(ISTEXT(ScheduleCompile!L283),IF(OR(ISNUMBER(FIND("5F",ScheduleCompile!L283)),ISNUMBER(FIND("0F",ScheduleCompile!L283)),ISNUMBER(FIND("8F",ScheduleCompile!L283)),ISNUMBER(FIND("1F",ScheduleCompile!L283)),ISNUMBER(FIND("2F",ScheduleCompile!L283)),ISNUMBER(FIND("3F",ScheduleCompile!L283)),ISNUMBER(FIND("6F",ScheduleCompile!L283)),ISNUMBER(FIND("7F",ScheduleCompile!L283)),ISNUMBER(FIND("9F",ScheduleCompile!L283)),ISNUMBER(FIND("4F",ScheduleCompile!L283))),VALUE(LEFT(ScheduleCompile!L283,FIND("F",ScheduleCompile!L283)-1)),ScheduleCompile!L283)))))),"",IF(ScheduleCompile!L283="Off",0,IF(ScheduleCompile!L283="On",1,IF(ISNUMBER(ScheduleCompile!L283),ScheduleCompile!L283/1,IF(ISTEXT(ScheduleCompile!L283),IF(OR(ISNUMBER(FIND("5F",ScheduleCompile!L283)),ISNUMBER(FIND("0F",ScheduleCompile!L283)),ISNUMBER(FIND("8F",ScheduleCompile!L283)),ISNUMBER(FIND("1F",ScheduleCompile!L283)),ISNUMBER(FIND("2F",ScheduleCompile!L283)),ISNUMBER(FIND("3F",ScheduleCompile!L283)),ISNUMBER(FIND("6F",ScheduleCompile!L283)),ISNUMBER(FIND("7F",ScheduleCompile!L283)),ISNUMBER(FIND("9F",ScheduleCompile!L283)),ISNUMBER(FIND("4F",ScheduleCompile!L283))),VALUE(LEFT(ScheduleCompile!L283,FIND("F",ScheduleCompile!L283)-1)),ScheduleCompile!L283)))))))</f>
        <v>0.9</v>
      </c>
      <c r="R290" s="1">
        <f>IF(AND(ISERROR(IF(ScheduleCompile!M283="Off",0,IF(ScheduleCompile!M283="On",1,IF(ISNUMBER(ScheduleCompile!M283),ScheduleCompile!M283/1,IF(ISTEXT(ScheduleCompile!M283),IF(OR(ISNUMBER(FIND("5F",ScheduleCompile!M283)),ISNUMBER(FIND("0F",ScheduleCompile!M283)),ISNUMBER(FIND("8F",ScheduleCompile!M283)),ISNUMBER(FIND("1F",ScheduleCompile!M283)),ISNUMBER(FIND("2F",ScheduleCompile!M283)),ISNUMBER(FIND("3F",ScheduleCompile!M283)),ISNUMBER(FIND("6F",ScheduleCompile!M283)),ISNUMBER(FIND("7F",ScheduleCompile!M283)),ISNUMBER(FIND("9F",ScheduleCompile!M283)),ISNUMBER(FIND("4F",ScheduleCompile!M283))),VALUE(LEFT(ScheduleCompile!M283,FIND("F",ScheduleCompile!M283)-1)),ScheduleCompile!M283)))))),ISTEXT(ScheduleCompile!#REF!)),"ENDTABLE",IF(ISERROR(IF(ScheduleCompile!M283="Off",0,IF(ScheduleCompile!M283="On",1,IF(ISNUMBER(ScheduleCompile!M283),ScheduleCompile!M283/1,IF(ISTEXT(ScheduleCompile!M283),IF(OR(ISNUMBER(FIND("5F",ScheduleCompile!M283)),ISNUMBER(FIND("0F",ScheduleCompile!M283)),ISNUMBER(FIND("8F",ScheduleCompile!M283)),ISNUMBER(FIND("1F",ScheduleCompile!M283)),ISNUMBER(FIND("2F",ScheduleCompile!M283)),ISNUMBER(FIND("3F",ScheduleCompile!M283)),ISNUMBER(FIND("6F",ScheduleCompile!M283)),ISNUMBER(FIND("7F",ScheduleCompile!M283)),ISNUMBER(FIND("9F",ScheduleCompile!M283)),ISNUMBER(FIND("4F",ScheduleCompile!M283))),VALUE(LEFT(ScheduleCompile!M283,FIND("F",ScheduleCompile!M283)-1)),ScheduleCompile!M283)))))),"",IF(ScheduleCompile!M283="Off",0,IF(ScheduleCompile!M283="On",1,IF(ISNUMBER(ScheduleCompile!M283),ScheduleCompile!M283/1,IF(ISTEXT(ScheduleCompile!M283),IF(OR(ISNUMBER(FIND("5F",ScheduleCompile!M283)),ISNUMBER(FIND("0F",ScheduleCompile!M283)),ISNUMBER(FIND("8F",ScheduleCompile!M283)),ISNUMBER(FIND("1F",ScheduleCompile!M283)),ISNUMBER(FIND("2F",ScheduleCompile!M283)),ISNUMBER(FIND("3F",ScheduleCompile!M283)),ISNUMBER(FIND("6F",ScheduleCompile!M283)),ISNUMBER(FIND("7F",ScheduleCompile!M283)),ISNUMBER(FIND("9F",ScheduleCompile!M283)),ISNUMBER(FIND("4F",ScheduleCompile!M283))),VALUE(LEFT(ScheduleCompile!M283,FIND("F",ScheduleCompile!M283)-1)),ScheduleCompile!M283)))))))</f>
        <v>0.9</v>
      </c>
      <c r="S290" s="1">
        <f>IF(AND(ISERROR(IF(ScheduleCompile!N283="Off",0,IF(ScheduleCompile!N283="On",1,IF(ISNUMBER(ScheduleCompile!N283),ScheduleCompile!N283/1,IF(ISTEXT(ScheduleCompile!N283),IF(OR(ISNUMBER(FIND("5F",ScheduleCompile!N283)),ISNUMBER(FIND("0F",ScheduleCompile!N283)),ISNUMBER(FIND("8F",ScheduleCompile!N283)),ISNUMBER(FIND("1F",ScheduleCompile!N283)),ISNUMBER(FIND("2F",ScheduleCompile!N283)),ISNUMBER(FIND("3F",ScheduleCompile!N283)),ISNUMBER(FIND("6F",ScheduleCompile!N283)),ISNUMBER(FIND("7F",ScheduleCompile!N283)),ISNUMBER(FIND("9F",ScheduleCompile!N283)),ISNUMBER(FIND("4F",ScheduleCompile!N283))),VALUE(LEFT(ScheduleCompile!N283,FIND("F",ScheduleCompile!N283)-1)),ScheduleCompile!N283)))))),ISTEXT(ScheduleCompile!#REF!)),"ENDTABLE",IF(ISERROR(IF(ScheduleCompile!N283="Off",0,IF(ScheduleCompile!N283="On",1,IF(ISNUMBER(ScheduleCompile!N283),ScheduleCompile!N283/1,IF(ISTEXT(ScheduleCompile!N283),IF(OR(ISNUMBER(FIND("5F",ScheduleCompile!N283)),ISNUMBER(FIND("0F",ScheduleCompile!N283)),ISNUMBER(FIND("8F",ScheduleCompile!N283)),ISNUMBER(FIND("1F",ScheduleCompile!N283)),ISNUMBER(FIND("2F",ScheduleCompile!N283)),ISNUMBER(FIND("3F",ScheduleCompile!N283)),ISNUMBER(FIND("6F",ScheduleCompile!N283)),ISNUMBER(FIND("7F",ScheduleCompile!N283)),ISNUMBER(FIND("9F",ScheduleCompile!N283)),ISNUMBER(FIND("4F",ScheduleCompile!N283))),VALUE(LEFT(ScheduleCompile!N283,FIND("F",ScheduleCompile!N283)-1)),ScheduleCompile!N283)))))),"",IF(ScheduleCompile!N283="Off",0,IF(ScheduleCompile!N283="On",1,IF(ISNUMBER(ScheduleCompile!N283),ScheduleCompile!N283/1,IF(ISTEXT(ScheduleCompile!N283),IF(OR(ISNUMBER(FIND("5F",ScheduleCompile!N283)),ISNUMBER(FIND("0F",ScheduleCompile!N283)),ISNUMBER(FIND("8F",ScheduleCompile!N283)),ISNUMBER(FIND("1F",ScheduleCompile!N283)),ISNUMBER(FIND("2F",ScheduleCompile!N283)),ISNUMBER(FIND("3F",ScheduleCompile!N283)),ISNUMBER(FIND("6F",ScheduleCompile!N283)),ISNUMBER(FIND("7F",ScheduleCompile!N283)),ISNUMBER(FIND("9F",ScheduleCompile!N283)),ISNUMBER(FIND("4F",ScheduleCompile!N283))),VALUE(LEFT(ScheduleCompile!N283,FIND("F",ScheduleCompile!N283)-1)),ScheduleCompile!N283)))))))</f>
        <v>0.9</v>
      </c>
      <c r="T290" s="1">
        <f>IF(AND(ISERROR(IF(ScheduleCompile!O283="Off",0,IF(ScheduleCompile!O283="On",1,IF(ISNUMBER(ScheduleCompile!O283),ScheduleCompile!O283/1,IF(ISTEXT(ScheduleCompile!O283),IF(OR(ISNUMBER(FIND("5F",ScheduleCompile!O283)),ISNUMBER(FIND("0F",ScheduleCompile!O283)),ISNUMBER(FIND("8F",ScheduleCompile!O283)),ISNUMBER(FIND("1F",ScheduleCompile!O283)),ISNUMBER(FIND("2F",ScheduleCompile!O283)),ISNUMBER(FIND("3F",ScheduleCompile!O283)),ISNUMBER(FIND("6F",ScheduleCompile!O283)),ISNUMBER(FIND("7F",ScheduleCompile!O283)),ISNUMBER(FIND("9F",ScheduleCompile!O283)),ISNUMBER(FIND("4F",ScheduleCompile!O283))),VALUE(LEFT(ScheduleCompile!O283,FIND("F",ScheduleCompile!O283)-1)),ScheduleCompile!O283)))))),ISTEXT(ScheduleCompile!#REF!)),"ENDTABLE",IF(ISERROR(IF(ScheduleCompile!O283="Off",0,IF(ScheduleCompile!O283="On",1,IF(ISNUMBER(ScheduleCompile!O283),ScheduleCompile!O283/1,IF(ISTEXT(ScheduleCompile!O283),IF(OR(ISNUMBER(FIND("5F",ScheduleCompile!O283)),ISNUMBER(FIND("0F",ScheduleCompile!O283)),ISNUMBER(FIND("8F",ScheduleCompile!O283)),ISNUMBER(FIND("1F",ScheduleCompile!O283)),ISNUMBER(FIND("2F",ScheduleCompile!O283)),ISNUMBER(FIND("3F",ScheduleCompile!O283)),ISNUMBER(FIND("6F",ScheduleCompile!O283)),ISNUMBER(FIND("7F",ScheduleCompile!O283)),ISNUMBER(FIND("9F",ScheduleCompile!O283)),ISNUMBER(FIND("4F",ScheduleCompile!O283))),VALUE(LEFT(ScheduleCompile!O283,FIND("F",ScheduleCompile!O283)-1)),ScheduleCompile!O283)))))),"",IF(ScheduleCompile!O283="Off",0,IF(ScheduleCompile!O283="On",1,IF(ISNUMBER(ScheduleCompile!O283),ScheduleCompile!O283/1,IF(ISTEXT(ScheduleCompile!O283),IF(OR(ISNUMBER(FIND("5F",ScheduleCompile!O283)),ISNUMBER(FIND("0F",ScheduleCompile!O283)),ISNUMBER(FIND("8F",ScheduleCompile!O283)),ISNUMBER(FIND("1F",ScheduleCompile!O283)),ISNUMBER(FIND("2F",ScheduleCompile!O283)),ISNUMBER(FIND("3F",ScheduleCompile!O283)),ISNUMBER(FIND("6F",ScheduleCompile!O283)),ISNUMBER(FIND("7F",ScheduleCompile!O283)),ISNUMBER(FIND("9F",ScheduleCompile!O283)),ISNUMBER(FIND("4F",ScheduleCompile!O283))),VALUE(LEFT(ScheduleCompile!O283,FIND("F",ScheduleCompile!O283)-1)),ScheduleCompile!O283)))))))</f>
        <v>0.9</v>
      </c>
      <c r="U290" s="1">
        <f>IF(AND(ISERROR(IF(ScheduleCompile!P283="Off",0,IF(ScheduleCompile!P283="On",1,IF(ISNUMBER(ScheduleCompile!P283),ScheduleCompile!P283/1,IF(ISTEXT(ScheduleCompile!P283),IF(OR(ISNUMBER(FIND("5F",ScheduleCompile!P283)),ISNUMBER(FIND("0F",ScheduleCompile!P283)),ISNUMBER(FIND("8F",ScheduleCompile!P283)),ISNUMBER(FIND("1F",ScheduleCompile!P283)),ISNUMBER(FIND("2F",ScheduleCompile!P283)),ISNUMBER(FIND("3F",ScheduleCompile!P283)),ISNUMBER(FIND("6F",ScheduleCompile!P283)),ISNUMBER(FIND("7F",ScheduleCompile!P283)),ISNUMBER(FIND("9F",ScheduleCompile!P283)),ISNUMBER(FIND("4F",ScheduleCompile!P283))),VALUE(LEFT(ScheduleCompile!P283,FIND("F",ScheduleCompile!P283)-1)),ScheduleCompile!P283)))))),ISTEXT(ScheduleCompile!#REF!)),"ENDTABLE",IF(ISERROR(IF(ScheduleCompile!P283="Off",0,IF(ScheduleCompile!P283="On",1,IF(ISNUMBER(ScheduleCompile!P283),ScheduleCompile!P283/1,IF(ISTEXT(ScheduleCompile!P283),IF(OR(ISNUMBER(FIND("5F",ScheduleCompile!P283)),ISNUMBER(FIND("0F",ScheduleCompile!P283)),ISNUMBER(FIND("8F",ScheduleCompile!P283)),ISNUMBER(FIND("1F",ScheduleCompile!P283)),ISNUMBER(FIND("2F",ScheduleCompile!P283)),ISNUMBER(FIND("3F",ScheduleCompile!P283)),ISNUMBER(FIND("6F",ScheduleCompile!P283)),ISNUMBER(FIND("7F",ScheduleCompile!P283)),ISNUMBER(FIND("9F",ScheduleCompile!P283)),ISNUMBER(FIND("4F",ScheduleCompile!P283))),VALUE(LEFT(ScheduleCompile!P283,FIND("F",ScheduleCompile!P283)-1)),ScheduleCompile!P283)))))),"",IF(ScheduleCompile!P283="Off",0,IF(ScheduleCompile!P283="On",1,IF(ISNUMBER(ScheduleCompile!P283),ScheduleCompile!P283/1,IF(ISTEXT(ScheduleCompile!P283),IF(OR(ISNUMBER(FIND("5F",ScheduleCompile!P283)),ISNUMBER(FIND("0F",ScheduleCompile!P283)),ISNUMBER(FIND("8F",ScheduleCompile!P283)),ISNUMBER(FIND("1F",ScheduleCompile!P283)),ISNUMBER(FIND("2F",ScheduleCompile!P283)),ISNUMBER(FIND("3F",ScheduleCompile!P283)),ISNUMBER(FIND("6F",ScheduleCompile!P283)),ISNUMBER(FIND("7F",ScheduleCompile!P283)),ISNUMBER(FIND("9F",ScheduleCompile!P283)),ISNUMBER(FIND("4F",ScheduleCompile!P283))),VALUE(LEFT(ScheduleCompile!P283,FIND("F",ScheduleCompile!P283)-1)),ScheduleCompile!P283)))))))</f>
        <v>0.9</v>
      </c>
      <c r="V290" s="1">
        <f>IF(AND(ISERROR(IF(ScheduleCompile!Q283="Off",0,IF(ScheduleCompile!Q283="On",1,IF(ISNUMBER(ScheduleCompile!Q283),ScheduleCompile!Q283/1,IF(ISTEXT(ScheduleCompile!Q283),IF(OR(ISNUMBER(FIND("5F",ScheduleCompile!Q283)),ISNUMBER(FIND("0F",ScheduleCompile!Q283)),ISNUMBER(FIND("8F",ScheduleCompile!Q283)),ISNUMBER(FIND("1F",ScheduleCompile!Q283)),ISNUMBER(FIND("2F",ScheduleCompile!Q283)),ISNUMBER(FIND("3F",ScheduleCompile!Q283)),ISNUMBER(FIND("6F",ScheduleCompile!Q283)),ISNUMBER(FIND("7F",ScheduleCompile!Q283)),ISNUMBER(FIND("9F",ScheduleCompile!Q283)),ISNUMBER(FIND("4F",ScheduleCompile!Q283))),VALUE(LEFT(ScheduleCompile!Q283,FIND("F",ScheduleCompile!Q283)-1)),ScheduleCompile!Q283)))))),ISTEXT(ScheduleCompile!#REF!)),"ENDTABLE",IF(ISERROR(IF(ScheduleCompile!Q283="Off",0,IF(ScheduleCompile!Q283="On",1,IF(ISNUMBER(ScheduleCompile!Q283),ScheduleCompile!Q283/1,IF(ISTEXT(ScheduleCompile!Q283),IF(OR(ISNUMBER(FIND("5F",ScheduleCompile!Q283)),ISNUMBER(FIND("0F",ScheduleCompile!Q283)),ISNUMBER(FIND("8F",ScheduleCompile!Q283)),ISNUMBER(FIND("1F",ScheduleCompile!Q283)),ISNUMBER(FIND("2F",ScheduleCompile!Q283)),ISNUMBER(FIND("3F",ScheduleCompile!Q283)),ISNUMBER(FIND("6F",ScheduleCompile!Q283)),ISNUMBER(FIND("7F",ScheduleCompile!Q283)),ISNUMBER(FIND("9F",ScheduleCompile!Q283)),ISNUMBER(FIND("4F",ScheduleCompile!Q283))),VALUE(LEFT(ScheduleCompile!Q283,FIND("F",ScheduleCompile!Q283)-1)),ScheduleCompile!Q283)))))),"",IF(ScheduleCompile!Q283="Off",0,IF(ScheduleCompile!Q283="On",1,IF(ISNUMBER(ScheduleCompile!Q283),ScheduleCompile!Q283/1,IF(ISTEXT(ScheduleCompile!Q283),IF(OR(ISNUMBER(FIND("5F",ScheduleCompile!Q283)),ISNUMBER(FIND("0F",ScheduleCompile!Q283)),ISNUMBER(FIND("8F",ScheduleCompile!Q283)),ISNUMBER(FIND("1F",ScheduleCompile!Q283)),ISNUMBER(FIND("2F",ScheduleCompile!Q283)),ISNUMBER(FIND("3F",ScheduleCompile!Q283)),ISNUMBER(FIND("6F",ScheduleCompile!Q283)),ISNUMBER(FIND("7F",ScheduleCompile!Q283)),ISNUMBER(FIND("9F",ScheduleCompile!Q283)),ISNUMBER(FIND("4F",ScheduleCompile!Q283))),VALUE(LEFT(ScheduleCompile!Q283,FIND("F",ScheduleCompile!Q283)-1)),ScheduleCompile!Q283)))))))</f>
        <v>0.9</v>
      </c>
      <c r="W290" s="1">
        <f>IF(AND(ISERROR(IF(ScheduleCompile!R283="Off",0,IF(ScheduleCompile!R283="On",1,IF(ISNUMBER(ScheduleCompile!R283),ScheduleCompile!R283/1,IF(ISTEXT(ScheduleCompile!R283),IF(OR(ISNUMBER(FIND("5F",ScheduleCompile!R283)),ISNUMBER(FIND("0F",ScheduleCompile!R283)),ISNUMBER(FIND("8F",ScheduleCompile!R283)),ISNUMBER(FIND("1F",ScheduleCompile!R283)),ISNUMBER(FIND("2F",ScheduleCompile!R283)),ISNUMBER(FIND("3F",ScheduleCompile!R283)),ISNUMBER(FIND("6F",ScheduleCompile!R283)),ISNUMBER(FIND("7F",ScheduleCompile!R283)),ISNUMBER(FIND("9F",ScheduleCompile!R283)),ISNUMBER(FIND("4F",ScheduleCompile!R283))),VALUE(LEFT(ScheduleCompile!R283,FIND("F",ScheduleCompile!R283)-1)),ScheduleCompile!R283)))))),ISTEXT(ScheduleCompile!#REF!)),"ENDTABLE",IF(ISERROR(IF(ScheduleCompile!R283="Off",0,IF(ScheduleCompile!R283="On",1,IF(ISNUMBER(ScheduleCompile!R283),ScheduleCompile!R283/1,IF(ISTEXT(ScheduleCompile!R283),IF(OR(ISNUMBER(FIND("5F",ScheduleCompile!R283)),ISNUMBER(FIND("0F",ScheduleCompile!R283)),ISNUMBER(FIND("8F",ScheduleCompile!R283)),ISNUMBER(FIND("1F",ScheduleCompile!R283)),ISNUMBER(FIND("2F",ScheduleCompile!R283)),ISNUMBER(FIND("3F",ScheduleCompile!R283)),ISNUMBER(FIND("6F",ScheduleCompile!R283)),ISNUMBER(FIND("7F",ScheduleCompile!R283)),ISNUMBER(FIND("9F",ScheduleCompile!R283)),ISNUMBER(FIND("4F",ScheduleCompile!R283))),VALUE(LEFT(ScheduleCompile!R283,FIND("F",ScheduleCompile!R283)-1)),ScheduleCompile!R283)))))),"",IF(ScheduleCompile!R283="Off",0,IF(ScheduleCompile!R283="On",1,IF(ISNUMBER(ScheduleCompile!R283),ScheduleCompile!R283/1,IF(ISTEXT(ScheduleCompile!R283),IF(OR(ISNUMBER(FIND("5F",ScheduleCompile!R283)),ISNUMBER(FIND("0F",ScheduleCompile!R283)),ISNUMBER(FIND("8F",ScheduleCompile!R283)),ISNUMBER(FIND("1F",ScheduleCompile!R283)),ISNUMBER(FIND("2F",ScheduleCompile!R283)),ISNUMBER(FIND("3F",ScheduleCompile!R283)),ISNUMBER(FIND("6F",ScheduleCompile!R283)),ISNUMBER(FIND("7F",ScheduleCompile!R283)),ISNUMBER(FIND("9F",ScheduleCompile!R283)),ISNUMBER(FIND("4F",ScheduleCompile!R283))),VALUE(LEFT(ScheduleCompile!R283,FIND("F",ScheduleCompile!R283)-1)),ScheduleCompile!R283)))))))</f>
        <v>0.9</v>
      </c>
      <c r="X290" s="1">
        <f>IF(AND(ISERROR(IF(ScheduleCompile!S283="Off",0,IF(ScheduleCompile!S283="On",1,IF(ISNUMBER(ScheduleCompile!S283),ScheduleCompile!S283/1,IF(ISTEXT(ScheduleCompile!S283),IF(OR(ISNUMBER(FIND("5F",ScheduleCompile!S283)),ISNUMBER(FIND("0F",ScheduleCompile!S283)),ISNUMBER(FIND("8F",ScheduleCompile!S283)),ISNUMBER(FIND("1F",ScheduleCompile!S283)),ISNUMBER(FIND("2F",ScheduleCompile!S283)),ISNUMBER(FIND("3F",ScheduleCompile!S283)),ISNUMBER(FIND("6F",ScheduleCompile!S283)),ISNUMBER(FIND("7F",ScheduleCompile!S283)),ISNUMBER(FIND("9F",ScheduleCompile!S283)),ISNUMBER(FIND("4F",ScheduleCompile!S283))),VALUE(LEFT(ScheduleCompile!S283,FIND("F",ScheduleCompile!S283)-1)),ScheduleCompile!S283)))))),ISTEXT(ScheduleCompile!#REF!)),"ENDTABLE",IF(ISERROR(IF(ScheduleCompile!S283="Off",0,IF(ScheduleCompile!S283="On",1,IF(ISNUMBER(ScheduleCompile!S283),ScheduleCompile!S283/1,IF(ISTEXT(ScheduleCompile!S283),IF(OR(ISNUMBER(FIND("5F",ScheduleCompile!S283)),ISNUMBER(FIND("0F",ScheduleCompile!S283)),ISNUMBER(FIND("8F",ScheduleCompile!S283)),ISNUMBER(FIND("1F",ScheduleCompile!S283)),ISNUMBER(FIND("2F",ScheduleCompile!S283)),ISNUMBER(FIND("3F",ScheduleCompile!S283)),ISNUMBER(FIND("6F",ScheduleCompile!S283)),ISNUMBER(FIND("7F",ScheduleCompile!S283)),ISNUMBER(FIND("9F",ScheduleCompile!S283)),ISNUMBER(FIND("4F",ScheduleCompile!S283))),VALUE(LEFT(ScheduleCompile!S283,FIND("F",ScheduleCompile!S283)-1)),ScheduleCompile!S283)))))),"",IF(ScheduleCompile!S283="Off",0,IF(ScheduleCompile!S283="On",1,IF(ISNUMBER(ScheduleCompile!S283),ScheduleCompile!S283/1,IF(ISTEXT(ScheduleCompile!S283),IF(OR(ISNUMBER(FIND("5F",ScheduleCompile!S283)),ISNUMBER(FIND("0F",ScheduleCompile!S283)),ISNUMBER(FIND("8F",ScheduleCompile!S283)),ISNUMBER(FIND("1F",ScheduleCompile!S283)),ISNUMBER(FIND("2F",ScheduleCompile!S283)),ISNUMBER(FIND("3F",ScheduleCompile!S283)),ISNUMBER(FIND("6F",ScheduleCompile!S283)),ISNUMBER(FIND("7F",ScheduleCompile!S283)),ISNUMBER(FIND("9F",ScheduleCompile!S283)),ISNUMBER(FIND("4F",ScheduleCompile!S283))),VALUE(LEFT(ScheduleCompile!S283,FIND("F",ScheduleCompile!S283)-1)),ScheduleCompile!S283)))))))</f>
        <v>0.9</v>
      </c>
      <c r="Y290" s="1">
        <f>IF(AND(ISERROR(IF(ScheduleCompile!T283="Off",0,IF(ScheduleCompile!T283="On",1,IF(ISNUMBER(ScheduleCompile!T283),ScheduleCompile!T283/1,IF(ISTEXT(ScheduleCompile!T283),IF(OR(ISNUMBER(FIND("5F",ScheduleCompile!T283)),ISNUMBER(FIND("0F",ScheduleCompile!T283)),ISNUMBER(FIND("8F",ScheduleCompile!T283)),ISNUMBER(FIND("1F",ScheduleCompile!T283)),ISNUMBER(FIND("2F",ScheduleCompile!T283)),ISNUMBER(FIND("3F",ScheduleCompile!T283)),ISNUMBER(FIND("6F",ScheduleCompile!T283)),ISNUMBER(FIND("7F",ScheduleCompile!T283)),ISNUMBER(FIND("9F",ScheduleCompile!T283)),ISNUMBER(FIND("4F",ScheduleCompile!T283))),VALUE(LEFT(ScheduleCompile!T283,FIND("F",ScheduleCompile!T283)-1)),ScheduleCompile!T283)))))),ISTEXT(ScheduleCompile!#REF!)),"ENDTABLE",IF(ISERROR(IF(ScheduleCompile!T283="Off",0,IF(ScheduleCompile!T283="On",1,IF(ISNUMBER(ScheduleCompile!T283),ScheduleCompile!T283/1,IF(ISTEXT(ScheduleCompile!T283),IF(OR(ISNUMBER(FIND("5F",ScheduleCompile!T283)),ISNUMBER(FIND("0F",ScheduleCompile!T283)),ISNUMBER(FIND("8F",ScheduleCompile!T283)),ISNUMBER(FIND("1F",ScheduleCompile!T283)),ISNUMBER(FIND("2F",ScheduleCompile!T283)),ISNUMBER(FIND("3F",ScheduleCompile!T283)),ISNUMBER(FIND("6F",ScheduleCompile!T283)),ISNUMBER(FIND("7F",ScheduleCompile!T283)),ISNUMBER(FIND("9F",ScheduleCompile!T283)),ISNUMBER(FIND("4F",ScheduleCompile!T283))),VALUE(LEFT(ScheduleCompile!T283,FIND("F",ScheduleCompile!T283)-1)),ScheduleCompile!T283)))))),"",IF(ScheduleCompile!T283="Off",0,IF(ScheduleCompile!T283="On",1,IF(ISNUMBER(ScheduleCompile!T283),ScheduleCompile!T283/1,IF(ISTEXT(ScheduleCompile!T283),IF(OR(ISNUMBER(FIND("5F",ScheduleCompile!T283)),ISNUMBER(FIND("0F",ScheduleCompile!T283)),ISNUMBER(FIND("8F",ScheduleCompile!T283)),ISNUMBER(FIND("1F",ScheduleCompile!T283)),ISNUMBER(FIND("2F",ScheduleCompile!T283)),ISNUMBER(FIND("3F",ScheduleCompile!T283)),ISNUMBER(FIND("6F",ScheduleCompile!T283)),ISNUMBER(FIND("7F",ScheduleCompile!T283)),ISNUMBER(FIND("9F",ScheduleCompile!T283)),ISNUMBER(FIND("4F",ScheduleCompile!T283))),VALUE(LEFT(ScheduleCompile!T283,FIND("F",ScheduleCompile!T283)-1)),ScheduleCompile!T283)))))))</f>
        <v>0.9</v>
      </c>
      <c r="Z290" s="1">
        <f>IF(AND(ISERROR(IF(ScheduleCompile!U283="Off",0,IF(ScheduleCompile!U283="On",1,IF(ISNUMBER(ScheduleCompile!U283),ScheduleCompile!U283/1,IF(ISTEXT(ScheduleCompile!U283),IF(OR(ISNUMBER(FIND("5F",ScheduleCompile!U283)),ISNUMBER(FIND("0F",ScheduleCompile!U283)),ISNUMBER(FIND("8F",ScheduleCompile!U283)),ISNUMBER(FIND("1F",ScheduleCompile!U283)),ISNUMBER(FIND("2F",ScheduleCompile!U283)),ISNUMBER(FIND("3F",ScheduleCompile!U283)),ISNUMBER(FIND("6F",ScheduleCompile!U283)),ISNUMBER(FIND("7F",ScheduleCompile!U283)),ISNUMBER(FIND("9F",ScheduleCompile!U283)),ISNUMBER(FIND("4F",ScheduleCompile!U283))),VALUE(LEFT(ScheduleCompile!U283,FIND("F",ScheduleCompile!U283)-1)),ScheduleCompile!U283)))))),ISTEXT(ScheduleCompile!#REF!)),"ENDTABLE",IF(ISERROR(IF(ScheduleCompile!U283="Off",0,IF(ScheduleCompile!U283="On",1,IF(ISNUMBER(ScheduleCompile!U283),ScheduleCompile!U283/1,IF(ISTEXT(ScheduleCompile!U283),IF(OR(ISNUMBER(FIND("5F",ScheduleCompile!U283)),ISNUMBER(FIND("0F",ScheduleCompile!U283)),ISNUMBER(FIND("8F",ScheduleCompile!U283)),ISNUMBER(FIND("1F",ScheduleCompile!U283)),ISNUMBER(FIND("2F",ScheduleCompile!U283)),ISNUMBER(FIND("3F",ScheduleCompile!U283)),ISNUMBER(FIND("6F",ScheduleCompile!U283)),ISNUMBER(FIND("7F",ScheduleCompile!U283)),ISNUMBER(FIND("9F",ScheduleCompile!U283)),ISNUMBER(FIND("4F",ScheduleCompile!U283))),VALUE(LEFT(ScheduleCompile!U283,FIND("F",ScheduleCompile!U283)-1)),ScheduleCompile!U283)))))),"",IF(ScheduleCompile!U283="Off",0,IF(ScheduleCompile!U283="On",1,IF(ISNUMBER(ScheduleCompile!U283),ScheduleCompile!U283/1,IF(ISTEXT(ScheduleCompile!U283),IF(OR(ISNUMBER(FIND("5F",ScheduleCompile!U283)),ISNUMBER(FIND("0F",ScheduleCompile!U283)),ISNUMBER(FIND("8F",ScheduleCompile!U283)),ISNUMBER(FIND("1F",ScheduleCompile!U283)),ISNUMBER(FIND("2F",ScheduleCompile!U283)),ISNUMBER(FIND("3F",ScheduleCompile!U283)),ISNUMBER(FIND("6F",ScheduleCompile!U283)),ISNUMBER(FIND("7F",ScheduleCompile!U283)),ISNUMBER(FIND("9F",ScheduleCompile!U283)),ISNUMBER(FIND("4F",ScheduleCompile!U283))),VALUE(LEFT(ScheduleCompile!U283,FIND("F",ScheduleCompile!U283)-1)),ScheduleCompile!U283)))))))</f>
        <v>0.9</v>
      </c>
      <c r="AA290" s="1">
        <f>IF(AND(ISERROR(IF(ScheduleCompile!V283="Off",0,IF(ScheduleCompile!V283="On",1,IF(ISNUMBER(ScheduleCompile!V283),ScheduleCompile!V283/1,IF(ISTEXT(ScheduleCompile!V283),IF(OR(ISNUMBER(FIND("5F",ScheduleCompile!V283)),ISNUMBER(FIND("0F",ScheduleCompile!V283)),ISNUMBER(FIND("8F",ScheduleCompile!V283)),ISNUMBER(FIND("1F",ScheduleCompile!V283)),ISNUMBER(FIND("2F",ScheduleCompile!V283)),ISNUMBER(FIND("3F",ScheduleCompile!V283)),ISNUMBER(FIND("6F",ScheduleCompile!V283)),ISNUMBER(FIND("7F",ScheduleCompile!V283)),ISNUMBER(FIND("9F",ScheduleCompile!V283)),ISNUMBER(FIND("4F",ScheduleCompile!V283))),VALUE(LEFT(ScheduleCompile!V283,FIND("F",ScheduleCompile!V283)-1)),ScheduleCompile!V283)))))),ISTEXT(ScheduleCompile!#REF!)),"ENDTABLE",IF(ISERROR(IF(ScheduleCompile!V283="Off",0,IF(ScheduleCompile!V283="On",1,IF(ISNUMBER(ScheduleCompile!V283),ScheduleCompile!V283/1,IF(ISTEXT(ScheduleCompile!V283),IF(OR(ISNUMBER(FIND("5F",ScheduleCompile!V283)),ISNUMBER(FIND("0F",ScheduleCompile!V283)),ISNUMBER(FIND("8F",ScheduleCompile!V283)),ISNUMBER(FIND("1F",ScheduleCompile!V283)),ISNUMBER(FIND("2F",ScheduleCompile!V283)),ISNUMBER(FIND("3F",ScheduleCompile!V283)),ISNUMBER(FIND("6F",ScheduleCompile!V283)),ISNUMBER(FIND("7F",ScheduleCompile!V283)),ISNUMBER(FIND("9F",ScheduleCompile!V283)),ISNUMBER(FIND("4F",ScheduleCompile!V283))),VALUE(LEFT(ScheduleCompile!V283,FIND("F",ScheduleCompile!V283)-1)),ScheduleCompile!V283)))))),"",IF(ScheduleCompile!V283="Off",0,IF(ScheduleCompile!V283="On",1,IF(ISNUMBER(ScheduleCompile!V283),ScheduleCompile!V283/1,IF(ISTEXT(ScheduleCompile!V283),IF(OR(ISNUMBER(FIND("5F",ScheduleCompile!V283)),ISNUMBER(FIND("0F",ScheduleCompile!V283)),ISNUMBER(FIND("8F",ScheduleCompile!V283)),ISNUMBER(FIND("1F",ScheduleCompile!V283)),ISNUMBER(FIND("2F",ScheduleCompile!V283)),ISNUMBER(FIND("3F",ScheduleCompile!V283)),ISNUMBER(FIND("6F",ScheduleCompile!V283)),ISNUMBER(FIND("7F",ScheduleCompile!V283)),ISNUMBER(FIND("9F",ScheduleCompile!V283)),ISNUMBER(FIND("4F",ScheduleCompile!V283))),VALUE(LEFT(ScheduleCompile!V283,FIND("F",ScheduleCompile!V283)-1)),ScheduleCompile!V283)))))))</f>
        <v>0.9</v>
      </c>
      <c r="AB290" s="1">
        <f>IF(AND(ISERROR(IF(ScheduleCompile!W283="Off",0,IF(ScheduleCompile!W283="On",1,IF(ISNUMBER(ScheduleCompile!W283),ScheduleCompile!W283/1,IF(ISTEXT(ScheduleCompile!W283),IF(OR(ISNUMBER(FIND("5F",ScheduleCompile!W283)),ISNUMBER(FIND("0F",ScheduleCompile!W283)),ISNUMBER(FIND("8F",ScheduleCompile!W283)),ISNUMBER(FIND("1F",ScheduleCompile!W283)),ISNUMBER(FIND("2F",ScheduleCompile!W283)),ISNUMBER(FIND("3F",ScheduleCompile!W283)),ISNUMBER(FIND("6F",ScheduleCompile!W283)),ISNUMBER(FIND("7F",ScheduleCompile!W283)),ISNUMBER(FIND("9F",ScheduleCompile!W283)),ISNUMBER(FIND("4F",ScheduleCompile!W283))),VALUE(LEFT(ScheduleCompile!W283,FIND("F",ScheduleCompile!W283)-1)),ScheduleCompile!W283)))))),ISTEXT(ScheduleCompile!#REF!)),"ENDTABLE",IF(ISERROR(IF(ScheduleCompile!W283="Off",0,IF(ScheduleCompile!W283="On",1,IF(ISNUMBER(ScheduleCompile!W283),ScheduleCompile!W283/1,IF(ISTEXT(ScheduleCompile!W283),IF(OR(ISNUMBER(FIND("5F",ScheduleCompile!W283)),ISNUMBER(FIND("0F",ScheduleCompile!W283)),ISNUMBER(FIND("8F",ScheduleCompile!W283)),ISNUMBER(FIND("1F",ScheduleCompile!W283)),ISNUMBER(FIND("2F",ScheduleCompile!W283)),ISNUMBER(FIND("3F",ScheduleCompile!W283)),ISNUMBER(FIND("6F",ScheduleCompile!W283)),ISNUMBER(FIND("7F",ScheduleCompile!W283)),ISNUMBER(FIND("9F",ScheduleCompile!W283)),ISNUMBER(FIND("4F",ScheduleCompile!W283))),VALUE(LEFT(ScheduleCompile!W283,FIND("F",ScheduleCompile!W283)-1)),ScheduleCompile!W283)))))),"",IF(ScheduleCompile!W283="Off",0,IF(ScheduleCompile!W283="On",1,IF(ISNUMBER(ScheduleCompile!W283),ScheduleCompile!W283/1,IF(ISTEXT(ScheduleCompile!W283),IF(OR(ISNUMBER(FIND("5F",ScheduleCompile!W283)),ISNUMBER(FIND("0F",ScheduleCompile!W283)),ISNUMBER(FIND("8F",ScheduleCompile!W283)),ISNUMBER(FIND("1F",ScheduleCompile!W283)),ISNUMBER(FIND("2F",ScheduleCompile!W283)),ISNUMBER(FIND("3F",ScheduleCompile!W283)),ISNUMBER(FIND("6F",ScheduleCompile!W283)),ISNUMBER(FIND("7F",ScheduleCompile!W283)),ISNUMBER(FIND("9F",ScheduleCompile!W283)),ISNUMBER(FIND("4F",ScheduleCompile!W283))),VALUE(LEFT(ScheduleCompile!W283,FIND("F",ScheduleCompile!W283)-1)),ScheduleCompile!W283)))))))</f>
        <v>0.9</v>
      </c>
      <c r="AC290" s="1">
        <f>IF(AND(ISERROR(IF(ScheduleCompile!X283="Off",0,IF(ScheduleCompile!X283="On",1,IF(ISNUMBER(ScheduleCompile!X283),ScheduleCompile!X283/1,IF(ISTEXT(ScheduleCompile!X283),IF(OR(ISNUMBER(FIND("5F",ScheduleCompile!X283)),ISNUMBER(FIND("0F",ScheduleCompile!X283)),ISNUMBER(FIND("8F",ScheduleCompile!X283)),ISNUMBER(FIND("1F",ScheduleCompile!X283)),ISNUMBER(FIND("2F",ScheduleCompile!X283)),ISNUMBER(FIND("3F",ScheduleCompile!X283)),ISNUMBER(FIND("6F",ScheduleCompile!X283)),ISNUMBER(FIND("7F",ScheduleCompile!X283)),ISNUMBER(FIND("9F",ScheduleCompile!X283)),ISNUMBER(FIND("4F",ScheduleCompile!X283))),VALUE(LEFT(ScheduleCompile!X283,FIND("F",ScheduleCompile!X283)-1)),ScheduleCompile!X283)))))),ISTEXT(ScheduleCompile!#REF!)),"ENDTABLE",IF(ISERROR(IF(ScheduleCompile!X283="Off",0,IF(ScheduleCompile!X283="On",1,IF(ISNUMBER(ScheduleCompile!X283),ScheduleCompile!X283/1,IF(ISTEXT(ScheduleCompile!X283),IF(OR(ISNUMBER(FIND("5F",ScheduleCompile!X283)),ISNUMBER(FIND("0F",ScheduleCompile!X283)),ISNUMBER(FIND("8F",ScheduleCompile!X283)),ISNUMBER(FIND("1F",ScheduleCompile!X283)),ISNUMBER(FIND("2F",ScheduleCompile!X283)),ISNUMBER(FIND("3F",ScheduleCompile!X283)),ISNUMBER(FIND("6F",ScheduleCompile!X283)),ISNUMBER(FIND("7F",ScheduleCompile!X283)),ISNUMBER(FIND("9F",ScheduleCompile!X283)),ISNUMBER(FIND("4F",ScheduleCompile!X283))),VALUE(LEFT(ScheduleCompile!X283,FIND("F",ScheduleCompile!X283)-1)),ScheduleCompile!X283)))))),"",IF(ScheduleCompile!X283="Off",0,IF(ScheduleCompile!X283="On",1,IF(ISNUMBER(ScheduleCompile!X283),ScheduleCompile!X283/1,IF(ISTEXT(ScheduleCompile!X283),IF(OR(ISNUMBER(FIND("5F",ScheduleCompile!X283)),ISNUMBER(FIND("0F",ScheduleCompile!X283)),ISNUMBER(FIND("8F",ScheduleCompile!X283)),ISNUMBER(FIND("1F",ScheduleCompile!X283)),ISNUMBER(FIND("2F",ScheduleCompile!X283)),ISNUMBER(FIND("3F",ScheduleCompile!X283)),ISNUMBER(FIND("6F",ScheduleCompile!X283)),ISNUMBER(FIND("7F",ScheduleCompile!X283)),ISNUMBER(FIND("9F",ScheduleCompile!X283)),ISNUMBER(FIND("4F",ScheduleCompile!X283))),VALUE(LEFT(ScheduleCompile!X283,FIND("F",ScheduleCompile!X283)-1)),ScheduleCompile!X283)))))))</f>
        <v>0.9</v>
      </c>
      <c r="AD290" s="1">
        <f>IF(AND(ISERROR(IF(ScheduleCompile!Y283="Off",0,IF(ScheduleCompile!Y283="On",1,IF(ISNUMBER(ScheduleCompile!Y283),ScheduleCompile!Y283/1,IF(ISTEXT(ScheduleCompile!Y283),IF(OR(ISNUMBER(FIND("5F",ScheduleCompile!Y283)),ISNUMBER(FIND("0F",ScheduleCompile!Y283)),ISNUMBER(FIND("8F",ScheduleCompile!Y283)),ISNUMBER(FIND("1F",ScheduleCompile!Y283)),ISNUMBER(FIND("2F",ScheduleCompile!Y283)),ISNUMBER(FIND("3F",ScheduleCompile!Y283)),ISNUMBER(FIND("6F",ScheduleCompile!Y283)),ISNUMBER(FIND("7F",ScheduleCompile!Y283)),ISNUMBER(FIND("9F",ScheduleCompile!Y283)),ISNUMBER(FIND("4F",ScheduleCompile!Y283))),VALUE(LEFT(ScheduleCompile!Y283,FIND("F",ScheduleCompile!Y283)-1)),ScheduleCompile!Y283)))))),ISTEXT(ScheduleCompile!#REF!)),"ENDTABLE",IF(ISERROR(IF(ScheduleCompile!Y283="Off",0,IF(ScheduleCompile!Y283="On",1,IF(ISNUMBER(ScheduleCompile!Y283),ScheduleCompile!Y283/1,IF(ISTEXT(ScheduleCompile!Y283),IF(OR(ISNUMBER(FIND("5F",ScheduleCompile!Y283)),ISNUMBER(FIND("0F",ScheduleCompile!Y283)),ISNUMBER(FIND("8F",ScheduleCompile!Y283)),ISNUMBER(FIND("1F",ScheduleCompile!Y283)),ISNUMBER(FIND("2F",ScheduleCompile!Y283)),ISNUMBER(FIND("3F",ScheduleCompile!Y283)),ISNUMBER(FIND("6F",ScheduleCompile!Y283)),ISNUMBER(FIND("7F",ScheduleCompile!Y283)),ISNUMBER(FIND("9F",ScheduleCompile!Y283)),ISNUMBER(FIND("4F",ScheduleCompile!Y283))),VALUE(LEFT(ScheduleCompile!Y283,FIND("F",ScheduleCompile!Y283)-1)),ScheduleCompile!Y283)))))),"",IF(ScheduleCompile!Y283="Off",0,IF(ScheduleCompile!Y283="On",1,IF(ISNUMBER(ScheduleCompile!Y283),ScheduleCompile!Y283/1,IF(ISTEXT(ScheduleCompile!Y283),IF(OR(ISNUMBER(FIND("5F",ScheduleCompile!Y283)),ISNUMBER(FIND("0F",ScheduleCompile!Y283)),ISNUMBER(FIND("8F",ScheduleCompile!Y283)),ISNUMBER(FIND("1F",ScheduleCompile!Y283)),ISNUMBER(FIND("2F",ScheduleCompile!Y283)),ISNUMBER(FIND("3F",ScheduleCompile!Y283)),ISNUMBER(FIND("6F",ScheduleCompile!Y283)),ISNUMBER(FIND("7F",ScheduleCompile!Y283)),ISNUMBER(FIND("9F",ScheduleCompile!Y283)),ISNUMBER(FIND("4F",ScheduleCompile!Y283))),VALUE(LEFT(ScheduleCompile!Y283,FIND("F",ScheduleCompile!Y283)-1)),ScheduleCompile!Y283)))))))</f>
        <v>0.9</v>
      </c>
    </row>
    <row r="291" spans="1:30" x14ac:dyDescent="0.25">
      <c r="A291" t="str">
        <f t="shared" si="19"/>
        <v>SchDay "ParkingWtrHtrSetptWD"  Type = "Temperature" Hr = (135, 135, 135, 135, 135, 135, 135, 135, 135, 135, 135, 135, 135, 135, 135, 135, 135, 135, 135, 135, 135, 135, 135, 135) ..</v>
      </c>
      <c r="B291" s="1" t="s">
        <v>623</v>
      </c>
      <c r="C291" t="str">
        <f t="shared" si="20"/>
        <v xml:space="preserve">SchDay "ParkingWtrHtrSetptWD"  Type = "Temperature" Hr = </v>
      </c>
      <c r="D291" t="str">
        <f t="shared" si="21"/>
        <v>(135, 135, 135, 135, 135, 135, 135, 135, 135, 135, 135, 135, 135, 135, 135, 135, 135, 135, 135, 135, 135, 135, 135, 135) ..</v>
      </c>
      <c r="E291" s="30" t="str">
        <f>ScheduleCompile!A284</f>
        <v>ParkingWtrHtrSetptWD</v>
      </c>
      <c r="F291" t="str">
        <f t="shared" si="22"/>
        <v>Temperature</v>
      </c>
      <c r="G291" s="1">
        <f>IF(AND(ISERROR(IF(ScheduleCompile!B284="Off",0,IF(ScheduleCompile!B284="On",1,IF(ISNUMBER(ScheduleCompile!B284),ScheduleCompile!B284/1,IF(ISTEXT(ScheduleCompile!B284),IF(OR(ISNUMBER(FIND("5F",ScheduleCompile!B284)),ISNUMBER(FIND("0F",ScheduleCompile!B284)),ISNUMBER(FIND("8F",ScheduleCompile!B284)),ISNUMBER(FIND("1F",ScheduleCompile!B284)),ISNUMBER(FIND("2F",ScheduleCompile!B284)),ISNUMBER(FIND("3F",ScheduleCompile!B284)),ISNUMBER(FIND("6F",ScheduleCompile!B284)),ISNUMBER(FIND("7F",ScheduleCompile!B284)),ISNUMBER(FIND("9F",ScheduleCompile!B284)),ISNUMBER(FIND("4F",ScheduleCompile!B284))),VALUE(LEFT(ScheduleCompile!B284,FIND("F",ScheduleCompile!B284)-1)),ScheduleCompile!B284)))))),ISTEXT(ScheduleCompile!#REF!)),"ENDTABLE",IF(ISERROR(IF(ScheduleCompile!B284="Off",0,IF(ScheduleCompile!B284="On",1,IF(ISNUMBER(ScheduleCompile!B284),ScheduleCompile!B284/1,IF(ISTEXT(ScheduleCompile!B284),IF(OR(ISNUMBER(FIND("5F",ScheduleCompile!B284)),ISNUMBER(FIND("0F",ScheduleCompile!B284)),ISNUMBER(FIND("8F",ScheduleCompile!B284)),ISNUMBER(FIND("1F",ScheduleCompile!B284)),ISNUMBER(FIND("2F",ScheduleCompile!B284)),ISNUMBER(FIND("3F",ScheduleCompile!B284)),ISNUMBER(FIND("6F",ScheduleCompile!B284)),ISNUMBER(FIND("7F",ScheduleCompile!B284)),ISNUMBER(FIND("9F",ScheduleCompile!B284)),ISNUMBER(FIND("4F",ScheduleCompile!B284))),VALUE(LEFT(ScheduleCompile!B284,FIND("F",ScheduleCompile!B284)-1)),ScheduleCompile!B284)))))),"",IF(ScheduleCompile!B284="Off",0,IF(ScheduleCompile!B284="On",1,IF(ISNUMBER(ScheduleCompile!B284),ScheduleCompile!B284/1,IF(ISTEXT(ScheduleCompile!B284),IF(OR(ISNUMBER(FIND("5F",ScheduleCompile!B284)),ISNUMBER(FIND("0F",ScheduleCompile!B284)),ISNUMBER(FIND("8F",ScheduleCompile!B284)),ISNUMBER(FIND("1F",ScheduleCompile!B284)),ISNUMBER(FIND("2F",ScheduleCompile!B284)),ISNUMBER(FIND("3F",ScheduleCompile!B284)),ISNUMBER(FIND("6F",ScheduleCompile!B284)),ISNUMBER(FIND("7F",ScheduleCompile!B284)),ISNUMBER(FIND("9F",ScheduleCompile!B284)),ISNUMBER(FIND("4F",ScheduleCompile!B284))),VALUE(LEFT(ScheduleCompile!B284,FIND("F",ScheduleCompile!B284)-1)),ScheduleCompile!B284)))))))</f>
        <v>135</v>
      </c>
      <c r="H291" s="1">
        <f>IF(AND(ISERROR(IF(ScheduleCompile!C284="Off",0,IF(ScheduleCompile!C284="On",1,IF(ISNUMBER(ScheduleCompile!C284),ScheduleCompile!C284/1,IF(ISTEXT(ScheduleCompile!C284),IF(OR(ISNUMBER(FIND("5F",ScheduleCompile!C284)),ISNUMBER(FIND("0F",ScheduleCompile!C284)),ISNUMBER(FIND("8F",ScheduleCompile!C284)),ISNUMBER(FIND("1F",ScheduleCompile!C284)),ISNUMBER(FIND("2F",ScheduleCompile!C284)),ISNUMBER(FIND("3F",ScheduleCompile!C284)),ISNUMBER(FIND("6F",ScheduleCompile!C284)),ISNUMBER(FIND("7F",ScheduleCompile!C284)),ISNUMBER(FIND("9F",ScheduleCompile!C284)),ISNUMBER(FIND("4F",ScheduleCompile!C284))),VALUE(LEFT(ScheduleCompile!C284,FIND("F",ScheduleCompile!C284)-1)),ScheduleCompile!C284)))))),ISTEXT(ScheduleCompile!#REF!)),"ENDTABLE",IF(ISERROR(IF(ScheduleCompile!C284="Off",0,IF(ScheduleCompile!C284="On",1,IF(ISNUMBER(ScheduleCompile!C284),ScheduleCompile!C284/1,IF(ISTEXT(ScheduleCompile!C284),IF(OR(ISNUMBER(FIND("5F",ScheduleCompile!C284)),ISNUMBER(FIND("0F",ScheduleCompile!C284)),ISNUMBER(FIND("8F",ScheduleCompile!C284)),ISNUMBER(FIND("1F",ScheduleCompile!C284)),ISNUMBER(FIND("2F",ScheduleCompile!C284)),ISNUMBER(FIND("3F",ScheduleCompile!C284)),ISNUMBER(FIND("6F",ScheduleCompile!C284)),ISNUMBER(FIND("7F",ScheduleCompile!C284)),ISNUMBER(FIND("9F",ScheduleCompile!C284)),ISNUMBER(FIND("4F",ScheduleCompile!C284))),VALUE(LEFT(ScheduleCompile!C284,FIND("F",ScheduleCompile!C284)-1)),ScheduleCompile!C284)))))),"",IF(ScheduleCompile!C284="Off",0,IF(ScheduleCompile!C284="On",1,IF(ISNUMBER(ScheduleCompile!C284),ScheduleCompile!C284/1,IF(ISTEXT(ScheduleCompile!C284),IF(OR(ISNUMBER(FIND("5F",ScheduleCompile!C284)),ISNUMBER(FIND("0F",ScheduleCompile!C284)),ISNUMBER(FIND("8F",ScheduleCompile!C284)),ISNUMBER(FIND("1F",ScheduleCompile!C284)),ISNUMBER(FIND("2F",ScheduleCompile!C284)),ISNUMBER(FIND("3F",ScheduleCompile!C284)),ISNUMBER(FIND("6F",ScheduleCompile!C284)),ISNUMBER(FIND("7F",ScheduleCompile!C284)),ISNUMBER(FIND("9F",ScheduleCompile!C284)),ISNUMBER(FIND("4F",ScheduleCompile!C284))),VALUE(LEFT(ScheduleCompile!C284,FIND("F",ScheduleCompile!C284)-1)),ScheduleCompile!C284)))))))</f>
        <v>135</v>
      </c>
      <c r="I291" s="1">
        <f>IF(AND(ISERROR(IF(ScheduleCompile!D284="Off",0,IF(ScheduleCompile!D284="On",1,IF(ISNUMBER(ScheduleCompile!D284),ScheduleCompile!D284/1,IF(ISTEXT(ScheduleCompile!D284),IF(OR(ISNUMBER(FIND("5F",ScheduleCompile!D284)),ISNUMBER(FIND("0F",ScheduleCompile!D284)),ISNUMBER(FIND("8F",ScheduleCompile!D284)),ISNUMBER(FIND("1F",ScheduleCompile!D284)),ISNUMBER(FIND("2F",ScheduleCompile!D284)),ISNUMBER(FIND("3F",ScheduleCompile!D284)),ISNUMBER(FIND("6F",ScheduleCompile!D284)),ISNUMBER(FIND("7F",ScheduleCompile!D284)),ISNUMBER(FIND("9F",ScheduleCompile!D284)),ISNUMBER(FIND("4F",ScheduleCompile!D284))),VALUE(LEFT(ScheduleCompile!D284,FIND("F",ScheduleCompile!D284)-1)),ScheduleCompile!D284)))))),ISTEXT(ScheduleCompile!#REF!)),"ENDTABLE",IF(ISERROR(IF(ScheduleCompile!D284="Off",0,IF(ScheduleCompile!D284="On",1,IF(ISNUMBER(ScheduleCompile!D284),ScheduleCompile!D284/1,IF(ISTEXT(ScheduleCompile!D284),IF(OR(ISNUMBER(FIND("5F",ScheduleCompile!D284)),ISNUMBER(FIND("0F",ScheduleCompile!D284)),ISNUMBER(FIND("8F",ScheduleCompile!D284)),ISNUMBER(FIND("1F",ScheduleCompile!D284)),ISNUMBER(FIND("2F",ScheduleCompile!D284)),ISNUMBER(FIND("3F",ScheduleCompile!D284)),ISNUMBER(FIND("6F",ScheduleCompile!D284)),ISNUMBER(FIND("7F",ScheduleCompile!D284)),ISNUMBER(FIND("9F",ScheduleCompile!D284)),ISNUMBER(FIND("4F",ScheduleCompile!D284))),VALUE(LEFT(ScheduleCompile!D284,FIND("F",ScheduleCompile!D284)-1)),ScheduleCompile!D284)))))),"",IF(ScheduleCompile!D284="Off",0,IF(ScheduleCompile!D284="On",1,IF(ISNUMBER(ScheduleCompile!D284),ScheduleCompile!D284/1,IF(ISTEXT(ScheduleCompile!D284),IF(OR(ISNUMBER(FIND("5F",ScheduleCompile!D284)),ISNUMBER(FIND("0F",ScheduleCompile!D284)),ISNUMBER(FIND("8F",ScheduleCompile!D284)),ISNUMBER(FIND("1F",ScheduleCompile!D284)),ISNUMBER(FIND("2F",ScheduleCompile!D284)),ISNUMBER(FIND("3F",ScheduleCompile!D284)),ISNUMBER(FIND("6F",ScheduleCompile!D284)),ISNUMBER(FIND("7F",ScheduleCompile!D284)),ISNUMBER(FIND("9F",ScheduleCompile!D284)),ISNUMBER(FIND("4F",ScheduleCompile!D284))),VALUE(LEFT(ScheduleCompile!D284,FIND("F",ScheduleCompile!D284)-1)),ScheduleCompile!D284)))))))</f>
        <v>135</v>
      </c>
      <c r="J291" s="1">
        <f>IF(AND(ISERROR(IF(ScheduleCompile!E284="Off",0,IF(ScheduleCompile!E284="On",1,IF(ISNUMBER(ScheduleCompile!E284),ScheduleCompile!E284/1,IF(ISTEXT(ScheduleCompile!E284),IF(OR(ISNUMBER(FIND("5F",ScheduleCompile!E284)),ISNUMBER(FIND("0F",ScheduleCompile!E284)),ISNUMBER(FIND("8F",ScheduleCompile!E284)),ISNUMBER(FIND("1F",ScheduleCompile!E284)),ISNUMBER(FIND("2F",ScheduleCompile!E284)),ISNUMBER(FIND("3F",ScheduleCompile!E284)),ISNUMBER(FIND("6F",ScheduleCompile!E284)),ISNUMBER(FIND("7F",ScheduleCompile!E284)),ISNUMBER(FIND("9F",ScheduleCompile!E284)),ISNUMBER(FIND("4F",ScheduleCompile!E284))),VALUE(LEFT(ScheduleCompile!E284,FIND("F",ScheduleCompile!E284)-1)),ScheduleCompile!E284)))))),ISTEXT(ScheduleCompile!#REF!)),"ENDTABLE",IF(ISERROR(IF(ScheduleCompile!E284="Off",0,IF(ScheduleCompile!E284="On",1,IF(ISNUMBER(ScheduleCompile!E284),ScheduleCompile!E284/1,IF(ISTEXT(ScheduleCompile!E284),IF(OR(ISNUMBER(FIND("5F",ScheduleCompile!E284)),ISNUMBER(FIND("0F",ScheduleCompile!E284)),ISNUMBER(FIND("8F",ScheduleCompile!E284)),ISNUMBER(FIND("1F",ScheduleCompile!E284)),ISNUMBER(FIND("2F",ScheduleCompile!E284)),ISNUMBER(FIND("3F",ScheduleCompile!E284)),ISNUMBER(FIND("6F",ScheduleCompile!E284)),ISNUMBER(FIND("7F",ScheduleCompile!E284)),ISNUMBER(FIND("9F",ScheduleCompile!E284)),ISNUMBER(FIND("4F",ScheduleCompile!E284))),VALUE(LEFT(ScheduleCompile!E284,FIND("F",ScheduleCompile!E284)-1)),ScheduleCompile!E284)))))),"",IF(ScheduleCompile!E284="Off",0,IF(ScheduleCompile!E284="On",1,IF(ISNUMBER(ScheduleCompile!E284),ScheduleCompile!E284/1,IF(ISTEXT(ScheduleCompile!E284),IF(OR(ISNUMBER(FIND("5F",ScheduleCompile!E284)),ISNUMBER(FIND("0F",ScheduleCompile!E284)),ISNUMBER(FIND("8F",ScheduleCompile!E284)),ISNUMBER(FIND("1F",ScheduleCompile!E284)),ISNUMBER(FIND("2F",ScheduleCompile!E284)),ISNUMBER(FIND("3F",ScheduleCompile!E284)),ISNUMBER(FIND("6F",ScheduleCompile!E284)),ISNUMBER(FIND("7F",ScheduleCompile!E284)),ISNUMBER(FIND("9F",ScheduleCompile!E284)),ISNUMBER(FIND("4F",ScheduleCompile!E284))),VALUE(LEFT(ScheduleCompile!E284,FIND("F",ScheduleCompile!E284)-1)),ScheduleCompile!E284)))))))</f>
        <v>135</v>
      </c>
      <c r="K291" s="1">
        <f>IF(AND(ISERROR(IF(ScheduleCompile!F284="Off",0,IF(ScheduleCompile!F284="On",1,IF(ISNUMBER(ScheduleCompile!F284),ScheduleCompile!F284/1,IF(ISTEXT(ScheduleCompile!F284),IF(OR(ISNUMBER(FIND("5F",ScheduleCompile!F284)),ISNUMBER(FIND("0F",ScheduleCompile!F284)),ISNUMBER(FIND("8F",ScheduleCompile!F284)),ISNUMBER(FIND("1F",ScheduleCompile!F284)),ISNUMBER(FIND("2F",ScheduleCompile!F284)),ISNUMBER(FIND("3F",ScheduleCompile!F284)),ISNUMBER(FIND("6F",ScheduleCompile!F284)),ISNUMBER(FIND("7F",ScheduleCompile!F284)),ISNUMBER(FIND("9F",ScheduleCompile!F284)),ISNUMBER(FIND("4F",ScheduleCompile!F284))),VALUE(LEFT(ScheduleCompile!F284,FIND("F",ScheduleCompile!F284)-1)),ScheduleCompile!F284)))))),ISTEXT(ScheduleCompile!#REF!)),"ENDTABLE",IF(ISERROR(IF(ScheduleCompile!F284="Off",0,IF(ScheduleCompile!F284="On",1,IF(ISNUMBER(ScheduleCompile!F284),ScheduleCompile!F284/1,IF(ISTEXT(ScheduleCompile!F284),IF(OR(ISNUMBER(FIND("5F",ScheduleCompile!F284)),ISNUMBER(FIND("0F",ScheduleCompile!F284)),ISNUMBER(FIND("8F",ScheduleCompile!F284)),ISNUMBER(FIND("1F",ScheduleCompile!F284)),ISNUMBER(FIND("2F",ScheduleCompile!F284)),ISNUMBER(FIND("3F",ScheduleCompile!F284)),ISNUMBER(FIND("6F",ScheduleCompile!F284)),ISNUMBER(FIND("7F",ScheduleCompile!F284)),ISNUMBER(FIND("9F",ScheduleCompile!F284)),ISNUMBER(FIND("4F",ScheduleCompile!F284))),VALUE(LEFT(ScheduleCompile!F284,FIND("F",ScheduleCompile!F284)-1)),ScheduleCompile!F284)))))),"",IF(ScheduleCompile!F284="Off",0,IF(ScheduleCompile!F284="On",1,IF(ISNUMBER(ScheduleCompile!F284),ScheduleCompile!F284/1,IF(ISTEXT(ScheduleCompile!F284),IF(OR(ISNUMBER(FIND("5F",ScheduleCompile!F284)),ISNUMBER(FIND("0F",ScheduleCompile!F284)),ISNUMBER(FIND("8F",ScheduleCompile!F284)),ISNUMBER(FIND("1F",ScheduleCompile!F284)),ISNUMBER(FIND("2F",ScheduleCompile!F284)),ISNUMBER(FIND("3F",ScheduleCompile!F284)),ISNUMBER(FIND("6F",ScheduleCompile!F284)),ISNUMBER(FIND("7F",ScheduleCompile!F284)),ISNUMBER(FIND("9F",ScheduleCompile!F284)),ISNUMBER(FIND("4F",ScheduleCompile!F284))),VALUE(LEFT(ScheduleCompile!F284,FIND("F",ScheduleCompile!F284)-1)),ScheduleCompile!F284)))))))</f>
        <v>135</v>
      </c>
      <c r="L291" s="1">
        <f>IF(AND(ISERROR(IF(ScheduleCompile!G284="Off",0,IF(ScheduleCompile!G284="On",1,IF(ISNUMBER(ScheduleCompile!G284),ScheduleCompile!G284/1,IF(ISTEXT(ScheduleCompile!G284),IF(OR(ISNUMBER(FIND("5F",ScheduleCompile!G284)),ISNUMBER(FIND("0F",ScheduleCompile!G284)),ISNUMBER(FIND("8F",ScheduleCompile!G284)),ISNUMBER(FIND("1F",ScheduleCompile!G284)),ISNUMBER(FIND("2F",ScheduleCompile!G284)),ISNUMBER(FIND("3F",ScheduleCompile!G284)),ISNUMBER(FIND("6F",ScheduleCompile!G284)),ISNUMBER(FIND("7F",ScheduleCompile!G284)),ISNUMBER(FIND("9F",ScheduleCompile!G284)),ISNUMBER(FIND("4F",ScheduleCompile!G284))),VALUE(LEFT(ScheduleCompile!G284,FIND("F",ScheduleCompile!G284)-1)),ScheduleCompile!G284)))))),ISTEXT(ScheduleCompile!#REF!)),"ENDTABLE",IF(ISERROR(IF(ScheduleCompile!G284="Off",0,IF(ScheduleCompile!G284="On",1,IF(ISNUMBER(ScheduleCompile!G284),ScheduleCompile!G284/1,IF(ISTEXT(ScheduleCompile!G284),IF(OR(ISNUMBER(FIND("5F",ScheduleCompile!G284)),ISNUMBER(FIND("0F",ScheduleCompile!G284)),ISNUMBER(FIND("8F",ScheduleCompile!G284)),ISNUMBER(FIND("1F",ScheduleCompile!G284)),ISNUMBER(FIND("2F",ScheduleCompile!G284)),ISNUMBER(FIND("3F",ScheduleCompile!G284)),ISNUMBER(FIND("6F",ScheduleCompile!G284)),ISNUMBER(FIND("7F",ScheduleCompile!G284)),ISNUMBER(FIND("9F",ScheduleCompile!G284)),ISNUMBER(FIND("4F",ScheduleCompile!G284))),VALUE(LEFT(ScheduleCompile!G284,FIND("F",ScheduleCompile!G284)-1)),ScheduleCompile!G284)))))),"",IF(ScheduleCompile!G284="Off",0,IF(ScheduleCompile!G284="On",1,IF(ISNUMBER(ScheduleCompile!G284),ScheduleCompile!G284/1,IF(ISTEXT(ScheduleCompile!G284),IF(OR(ISNUMBER(FIND("5F",ScheduleCompile!G284)),ISNUMBER(FIND("0F",ScheduleCompile!G284)),ISNUMBER(FIND("8F",ScheduleCompile!G284)),ISNUMBER(FIND("1F",ScheduleCompile!G284)),ISNUMBER(FIND("2F",ScheduleCompile!G284)),ISNUMBER(FIND("3F",ScheduleCompile!G284)),ISNUMBER(FIND("6F",ScheduleCompile!G284)),ISNUMBER(FIND("7F",ScheduleCompile!G284)),ISNUMBER(FIND("9F",ScheduleCompile!G284)),ISNUMBER(FIND("4F",ScheduleCompile!G284))),VALUE(LEFT(ScheduleCompile!G284,FIND("F",ScheduleCompile!G284)-1)),ScheduleCompile!G284)))))))</f>
        <v>135</v>
      </c>
      <c r="M291" s="1">
        <f>IF(AND(ISERROR(IF(ScheduleCompile!H284="Off",0,IF(ScheduleCompile!H284="On",1,IF(ISNUMBER(ScheduleCompile!H284),ScheduleCompile!H284/1,IF(ISTEXT(ScheduleCompile!H284),IF(OR(ISNUMBER(FIND("5F",ScheduleCompile!H284)),ISNUMBER(FIND("0F",ScheduleCompile!H284)),ISNUMBER(FIND("8F",ScheduleCompile!H284)),ISNUMBER(FIND("1F",ScheduleCompile!H284)),ISNUMBER(FIND("2F",ScheduleCompile!H284)),ISNUMBER(FIND("3F",ScheduleCompile!H284)),ISNUMBER(FIND("6F",ScheduleCompile!H284)),ISNUMBER(FIND("7F",ScheduleCompile!H284)),ISNUMBER(FIND("9F",ScheduleCompile!H284)),ISNUMBER(FIND("4F",ScheduleCompile!H284))),VALUE(LEFT(ScheduleCompile!H284,FIND("F",ScheduleCompile!H284)-1)),ScheduleCompile!H284)))))),ISTEXT(ScheduleCompile!#REF!)),"ENDTABLE",IF(ISERROR(IF(ScheduleCompile!H284="Off",0,IF(ScheduleCompile!H284="On",1,IF(ISNUMBER(ScheduleCompile!H284),ScheduleCompile!H284/1,IF(ISTEXT(ScheduleCompile!H284),IF(OR(ISNUMBER(FIND("5F",ScheduleCompile!H284)),ISNUMBER(FIND("0F",ScheduleCompile!H284)),ISNUMBER(FIND("8F",ScheduleCompile!H284)),ISNUMBER(FIND("1F",ScheduleCompile!H284)),ISNUMBER(FIND("2F",ScheduleCompile!H284)),ISNUMBER(FIND("3F",ScheduleCompile!H284)),ISNUMBER(FIND("6F",ScheduleCompile!H284)),ISNUMBER(FIND("7F",ScheduleCompile!H284)),ISNUMBER(FIND("9F",ScheduleCompile!H284)),ISNUMBER(FIND("4F",ScheduleCompile!H284))),VALUE(LEFT(ScheduleCompile!H284,FIND("F",ScheduleCompile!H284)-1)),ScheduleCompile!H284)))))),"",IF(ScheduleCompile!H284="Off",0,IF(ScheduleCompile!H284="On",1,IF(ISNUMBER(ScheduleCompile!H284),ScheduleCompile!H284/1,IF(ISTEXT(ScheduleCompile!H284),IF(OR(ISNUMBER(FIND("5F",ScheduleCompile!H284)),ISNUMBER(FIND("0F",ScheduleCompile!H284)),ISNUMBER(FIND("8F",ScheduleCompile!H284)),ISNUMBER(FIND("1F",ScheduleCompile!H284)),ISNUMBER(FIND("2F",ScheduleCompile!H284)),ISNUMBER(FIND("3F",ScheduleCompile!H284)),ISNUMBER(FIND("6F",ScheduleCompile!H284)),ISNUMBER(FIND("7F",ScheduleCompile!H284)),ISNUMBER(FIND("9F",ScheduleCompile!H284)),ISNUMBER(FIND("4F",ScheduleCompile!H284))),VALUE(LEFT(ScheduleCompile!H284,FIND("F",ScheduleCompile!H284)-1)),ScheduleCompile!H284)))))))</f>
        <v>135</v>
      </c>
      <c r="N291" s="1">
        <f>IF(AND(ISERROR(IF(ScheduleCompile!I284="Off",0,IF(ScheduleCompile!I284="On",1,IF(ISNUMBER(ScheduleCompile!I284),ScheduleCompile!I284/1,IF(ISTEXT(ScheduleCompile!I284),IF(OR(ISNUMBER(FIND("5F",ScheduleCompile!I284)),ISNUMBER(FIND("0F",ScheduleCompile!I284)),ISNUMBER(FIND("8F",ScheduleCompile!I284)),ISNUMBER(FIND("1F",ScheduleCompile!I284)),ISNUMBER(FIND("2F",ScheduleCompile!I284)),ISNUMBER(FIND("3F",ScheduleCompile!I284)),ISNUMBER(FIND("6F",ScheduleCompile!I284)),ISNUMBER(FIND("7F",ScheduleCompile!I284)),ISNUMBER(FIND("9F",ScheduleCompile!I284)),ISNUMBER(FIND("4F",ScheduleCompile!I284))),VALUE(LEFT(ScheduleCompile!I284,FIND("F",ScheduleCompile!I284)-1)),ScheduleCompile!I284)))))),ISTEXT(ScheduleCompile!#REF!)),"ENDTABLE",IF(ISERROR(IF(ScheduleCompile!I284="Off",0,IF(ScheduleCompile!I284="On",1,IF(ISNUMBER(ScheduleCompile!I284),ScheduleCompile!I284/1,IF(ISTEXT(ScheduleCompile!I284),IF(OR(ISNUMBER(FIND("5F",ScheduleCompile!I284)),ISNUMBER(FIND("0F",ScheduleCompile!I284)),ISNUMBER(FIND("8F",ScheduleCompile!I284)),ISNUMBER(FIND("1F",ScheduleCompile!I284)),ISNUMBER(FIND("2F",ScheduleCompile!I284)),ISNUMBER(FIND("3F",ScheduleCompile!I284)),ISNUMBER(FIND("6F",ScheduleCompile!I284)),ISNUMBER(FIND("7F",ScheduleCompile!I284)),ISNUMBER(FIND("9F",ScheduleCompile!I284)),ISNUMBER(FIND("4F",ScheduleCompile!I284))),VALUE(LEFT(ScheduleCompile!I284,FIND("F",ScheduleCompile!I284)-1)),ScheduleCompile!I284)))))),"",IF(ScheduleCompile!I284="Off",0,IF(ScheduleCompile!I284="On",1,IF(ISNUMBER(ScheduleCompile!I284),ScheduleCompile!I284/1,IF(ISTEXT(ScheduleCompile!I284),IF(OR(ISNUMBER(FIND("5F",ScheduleCompile!I284)),ISNUMBER(FIND("0F",ScheduleCompile!I284)),ISNUMBER(FIND("8F",ScheduleCompile!I284)),ISNUMBER(FIND("1F",ScheduleCompile!I284)),ISNUMBER(FIND("2F",ScheduleCompile!I284)),ISNUMBER(FIND("3F",ScheduleCompile!I284)),ISNUMBER(FIND("6F",ScheduleCompile!I284)),ISNUMBER(FIND("7F",ScheduleCompile!I284)),ISNUMBER(FIND("9F",ScheduleCompile!I284)),ISNUMBER(FIND("4F",ScheduleCompile!I284))),VALUE(LEFT(ScheduleCompile!I284,FIND("F",ScheduleCompile!I284)-1)),ScheduleCompile!I284)))))))</f>
        <v>135</v>
      </c>
      <c r="O291" s="1">
        <f>IF(AND(ISERROR(IF(ScheduleCompile!J284="Off",0,IF(ScheduleCompile!J284="On",1,IF(ISNUMBER(ScheduleCompile!J284),ScheduleCompile!J284/1,IF(ISTEXT(ScheduleCompile!J284),IF(OR(ISNUMBER(FIND("5F",ScheduleCompile!J284)),ISNUMBER(FIND("0F",ScheduleCompile!J284)),ISNUMBER(FIND("8F",ScheduleCompile!J284)),ISNUMBER(FIND("1F",ScheduleCompile!J284)),ISNUMBER(FIND("2F",ScheduleCompile!J284)),ISNUMBER(FIND("3F",ScheduleCompile!J284)),ISNUMBER(FIND("6F",ScheduleCompile!J284)),ISNUMBER(FIND("7F",ScheduleCompile!J284)),ISNUMBER(FIND("9F",ScheduleCompile!J284)),ISNUMBER(FIND("4F",ScheduleCompile!J284))),VALUE(LEFT(ScheduleCompile!J284,FIND("F",ScheduleCompile!J284)-1)),ScheduleCompile!J284)))))),ISTEXT(ScheduleCompile!#REF!)),"ENDTABLE",IF(ISERROR(IF(ScheduleCompile!J284="Off",0,IF(ScheduleCompile!J284="On",1,IF(ISNUMBER(ScheduleCompile!J284),ScheduleCompile!J284/1,IF(ISTEXT(ScheduleCompile!J284),IF(OR(ISNUMBER(FIND("5F",ScheduleCompile!J284)),ISNUMBER(FIND("0F",ScheduleCompile!J284)),ISNUMBER(FIND("8F",ScheduleCompile!J284)),ISNUMBER(FIND("1F",ScheduleCompile!J284)),ISNUMBER(FIND("2F",ScheduleCompile!J284)),ISNUMBER(FIND("3F",ScheduleCompile!J284)),ISNUMBER(FIND("6F",ScheduleCompile!J284)),ISNUMBER(FIND("7F",ScheduleCompile!J284)),ISNUMBER(FIND("9F",ScheduleCompile!J284)),ISNUMBER(FIND("4F",ScheduleCompile!J284))),VALUE(LEFT(ScheduleCompile!J284,FIND("F",ScheduleCompile!J284)-1)),ScheduleCompile!J284)))))),"",IF(ScheduleCompile!J284="Off",0,IF(ScheduleCompile!J284="On",1,IF(ISNUMBER(ScheduleCompile!J284),ScheduleCompile!J284/1,IF(ISTEXT(ScheduleCompile!J284),IF(OR(ISNUMBER(FIND("5F",ScheduleCompile!J284)),ISNUMBER(FIND("0F",ScheduleCompile!J284)),ISNUMBER(FIND("8F",ScheduleCompile!J284)),ISNUMBER(FIND("1F",ScheduleCompile!J284)),ISNUMBER(FIND("2F",ScheduleCompile!J284)),ISNUMBER(FIND("3F",ScheduleCompile!J284)),ISNUMBER(FIND("6F",ScheduleCompile!J284)),ISNUMBER(FIND("7F",ScheduleCompile!J284)),ISNUMBER(FIND("9F",ScheduleCompile!J284)),ISNUMBER(FIND("4F",ScheduleCompile!J284))),VALUE(LEFT(ScheduleCompile!J284,FIND("F",ScheduleCompile!J284)-1)),ScheduleCompile!J284)))))))</f>
        <v>135</v>
      </c>
      <c r="P291" s="1">
        <f>IF(AND(ISERROR(IF(ScheduleCompile!K284="Off",0,IF(ScheduleCompile!K284="On",1,IF(ISNUMBER(ScheduleCompile!K284),ScheduleCompile!K284/1,IF(ISTEXT(ScheduleCompile!K284),IF(OR(ISNUMBER(FIND("5F",ScheduleCompile!K284)),ISNUMBER(FIND("0F",ScheduleCompile!K284)),ISNUMBER(FIND("8F",ScheduleCompile!K284)),ISNUMBER(FIND("1F",ScheduleCompile!K284)),ISNUMBER(FIND("2F",ScheduleCompile!K284)),ISNUMBER(FIND("3F",ScheduleCompile!K284)),ISNUMBER(FIND("6F",ScheduleCompile!K284)),ISNUMBER(FIND("7F",ScheduleCompile!K284)),ISNUMBER(FIND("9F",ScheduleCompile!K284)),ISNUMBER(FIND("4F",ScheduleCompile!K284))),VALUE(LEFT(ScheduleCompile!K284,FIND("F",ScheduleCompile!K284)-1)),ScheduleCompile!K284)))))),ISTEXT(ScheduleCompile!#REF!)),"ENDTABLE",IF(ISERROR(IF(ScheduleCompile!K284="Off",0,IF(ScheduleCompile!K284="On",1,IF(ISNUMBER(ScheduleCompile!K284),ScheduleCompile!K284/1,IF(ISTEXT(ScheduleCompile!K284),IF(OR(ISNUMBER(FIND("5F",ScheduleCompile!K284)),ISNUMBER(FIND("0F",ScheduleCompile!K284)),ISNUMBER(FIND("8F",ScheduleCompile!K284)),ISNUMBER(FIND("1F",ScheduleCompile!K284)),ISNUMBER(FIND("2F",ScheduleCompile!K284)),ISNUMBER(FIND("3F",ScheduleCompile!K284)),ISNUMBER(FIND("6F",ScheduleCompile!K284)),ISNUMBER(FIND("7F",ScheduleCompile!K284)),ISNUMBER(FIND("9F",ScheduleCompile!K284)),ISNUMBER(FIND("4F",ScheduleCompile!K284))),VALUE(LEFT(ScheduleCompile!K284,FIND("F",ScheduleCompile!K284)-1)),ScheduleCompile!K284)))))),"",IF(ScheduleCompile!K284="Off",0,IF(ScheduleCompile!K284="On",1,IF(ISNUMBER(ScheduleCompile!K284),ScheduleCompile!K284/1,IF(ISTEXT(ScheduleCompile!K284),IF(OR(ISNUMBER(FIND("5F",ScheduleCompile!K284)),ISNUMBER(FIND("0F",ScheduleCompile!K284)),ISNUMBER(FIND("8F",ScheduleCompile!K284)),ISNUMBER(FIND("1F",ScheduleCompile!K284)),ISNUMBER(FIND("2F",ScheduleCompile!K284)),ISNUMBER(FIND("3F",ScheduleCompile!K284)),ISNUMBER(FIND("6F",ScheduleCompile!K284)),ISNUMBER(FIND("7F",ScheduleCompile!K284)),ISNUMBER(FIND("9F",ScheduleCompile!K284)),ISNUMBER(FIND("4F",ScheduleCompile!K284))),VALUE(LEFT(ScheduleCompile!K284,FIND("F",ScheduleCompile!K284)-1)),ScheduleCompile!K284)))))))</f>
        <v>135</v>
      </c>
      <c r="Q291" s="1">
        <f>IF(AND(ISERROR(IF(ScheduleCompile!L284="Off",0,IF(ScheduleCompile!L284="On",1,IF(ISNUMBER(ScheduleCompile!L284),ScheduleCompile!L284/1,IF(ISTEXT(ScheduleCompile!L284),IF(OR(ISNUMBER(FIND("5F",ScheduleCompile!L284)),ISNUMBER(FIND("0F",ScheduleCompile!L284)),ISNUMBER(FIND("8F",ScheduleCompile!L284)),ISNUMBER(FIND("1F",ScheduleCompile!L284)),ISNUMBER(FIND("2F",ScheduleCompile!L284)),ISNUMBER(FIND("3F",ScheduleCompile!L284)),ISNUMBER(FIND("6F",ScheduleCompile!L284)),ISNUMBER(FIND("7F",ScheduleCompile!L284)),ISNUMBER(FIND("9F",ScheduleCompile!L284)),ISNUMBER(FIND("4F",ScheduleCompile!L284))),VALUE(LEFT(ScheduleCompile!L284,FIND("F",ScheduleCompile!L284)-1)),ScheduleCompile!L284)))))),ISTEXT(ScheduleCompile!#REF!)),"ENDTABLE",IF(ISERROR(IF(ScheduleCompile!L284="Off",0,IF(ScheduleCompile!L284="On",1,IF(ISNUMBER(ScheduleCompile!L284),ScheduleCompile!L284/1,IF(ISTEXT(ScheduleCompile!L284),IF(OR(ISNUMBER(FIND("5F",ScheduleCompile!L284)),ISNUMBER(FIND("0F",ScheduleCompile!L284)),ISNUMBER(FIND("8F",ScheduleCompile!L284)),ISNUMBER(FIND("1F",ScheduleCompile!L284)),ISNUMBER(FIND("2F",ScheduleCompile!L284)),ISNUMBER(FIND("3F",ScheduleCompile!L284)),ISNUMBER(FIND("6F",ScheduleCompile!L284)),ISNUMBER(FIND("7F",ScheduleCompile!L284)),ISNUMBER(FIND("9F",ScheduleCompile!L284)),ISNUMBER(FIND("4F",ScheduleCompile!L284))),VALUE(LEFT(ScheduleCompile!L284,FIND("F",ScheduleCompile!L284)-1)),ScheduleCompile!L284)))))),"",IF(ScheduleCompile!L284="Off",0,IF(ScheduleCompile!L284="On",1,IF(ISNUMBER(ScheduleCompile!L284),ScheduleCompile!L284/1,IF(ISTEXT(ScheduleCompile!L284),IF(OR(ISNUMBER(FIND("5F",ScheduleCompile!L284)),ISNUMBER(FIND("0F",ScheduleCompile!L284)),ISNUMBER(FIND("8F",ScheduleCompile!L284)),ISNUMBER(FIND("1F",ScheduleCompile!L284)),ISNUMBER(FIND("2F",ScheduleCompile!L284)),ISNUMBER(FIND("3F",ScheduleCompile!L284)),ISNUMBER(FIND("6F",ScheduleCompile!L284)),ISNUMBER(FIND("7F",ScheduleCompile!L284)),ISNUMBER(FIND("9F",ScheduleCompile!L284)),ISNUMBER(FIND("4F",ScheduleCompile!L284))),VALUE(LEFT(ScheduleCompile!L284,FIND("F",ScheduleCompile!L284)-1)),ScheduleCompile!L284)))))))</f>
        <v>135</v>
      </c>
      <c r="R291" s="1">
        <f>IF(AND(ISERROR(IF(ScheduleCompile!M284="Off",0,IF(ScheduleCompile!M284="On",1,IF(ISNUMBER(ScheduleCompile!M284),ScheduleCompile!M284/1,IF(ISTEXT(ScheduleCompile!M284),IF(OR(ISNUMBER(FIND("5F",ScheduleCompile!M284)),ISNUMBER(FIND("0F",ScheduleCompile!M284)),ISNUMBER(FIND("8F",ScheduleCompile!M284)),ISNUMBER(FIND("1F",ScheduleCompile!M284)),ISNUMBER(FIND("2F",ScheduleCompile!M284)),ISNUMBER(FIND("3F",ScheduleCompile!M284)),ISNUMBER(FIND("6F",ScheduleCompile!M284)),ISNUMBER(FIND("7F",ScheduleCompile!M284)),ISNUMBER(FIND("9F",ScheduleCompile!M284)),ISNUMBER(FIND("4F",ScheduleCompile!M284))),VALUE(LEFT(ScheduleCompile!M284,FIND("F",ScheduleCompile!M284)-1)),ScheduleCompile!M284)))))),ISTEXT(ScheduleCompile!#REF!)),"ENDTABLE",IF(ISERROR(IF(ScheduleCompile!M284="Off",0,IF(ScheduleCompile!M284="On",1,IF(ISNUMBER(ScheduleCompile!M284),ScheduleCompile!M284/1,IF(ISTEXT(ScheduleCompile!M284),IF(OR(ISNUMBER(FIND("5F",ScheduleCompile!M284)),ISNUMBER(FIND("0F",ScheduleCompile!M284)),ISNUMBER(FIND("8F",ScheduleCompile!M284)),ISNUMBER(FIND("1F",ScheduleCompile!M284)),ISNUMBER(FIND("2F",ScheduleCompile!M284)),ISNUMBER(FIND("3F",ScheduleCompile!M284)),ISNUMBER(FIND("6F",ScheduleCompile!M284)),ISNUMBER(FIND("7F",ScheduleCompile!M284)),ISNUMBER(FIND("9F",ScheduleCompile!M284)),ISNUMBER(FIND("4F",ScheduleCompile!M284))),VALUE(LEFT(ScheduleCompile!M284,FIND("F",ScheduleCompile!M284)-1)),ScheduleCompile!M284)))))),"",IF(ScheduleCompile!M284="Off",0,IF(ScheduleCompile!M284="On",1,IF(ISNUMBER(ScheduleCompile!M284),ScheduleCompile!M284/1,IF(ISTEXT(ScheduleCompile!M284),IF(OR(ISNUMBER(FIND("5F",ScheduleCompile!M284)),ISNUMBER(FIND("0F",ScheduleCompile!M284)),ISNUMBER(FIND("8F",ScheduleCompile!M284)),ISNUMBER(FIND("1F",ScheduleCompile!M284)),ISNUMBER(FIND("2F",ScheduleCompile!M284)),ISNUMBER(FIND("3F",ScheduleCompile!M284)),ISNUMBER(FIND("6F",ScheduleCompile!M284)),ISNUMBER(FIND("7F",ScheduleCompile!M284)),ISNUMBER(FIND("9F",ScheduleCompile!M284)),ISNUMBER(FIND("4F",ScheduleCompile!M284))),VALUE(LEFT(ScheduleCompile!M284,FIND("F",ScheduleCompile!M284)-1)),ScheduleCompile!M284)))))))</f>
        <v>135</v>
      </c>
      <c r="S291" s="1">
        <f>IF(AND(ISERROR(IF(ScheduleCompile!N284="Off",0,IF(ScheduleCompile!N284="On",1,IF(ISNUMBER(ScheduleCompile!N284),ScheduleCompile!N284/1,IF(ISTEXT(ScheduleCompile!N284),IF(OR(ISNUMBER(FIND("5F",ScheduleCompile!N284)),ISNUMBER(FIND("0F",ScheduleCompile!N284)),ISNUMBER(FIND("8F",ScheduleCompile!N284)),ISNUMBER(FIND("1F",ScheduleCompile!N284)),ISNUMBER(FIND("2F",ScheduleCompile!N284)),ISNUMBER(FIND("3F",ScheduleCompile!N284)),ISNUMBER(FIND("6F",ScheduleCompile!N284)),ISNUMBER(FIND("7F",ScheduleCompile!N284)),ISNUMBER(FIND("9F",ScheduleCompile!N284)),ISNUMBER(FIND("4F",ScheduleCompile!N284))),VALUE(LEFT(ScheduleCompile!N284,FIND("F",ScheduleCompile!N284)-1)),ScheduleCompile!N284)))))),ISTEXT(ScheduleCompile!#REF!)),"ENDTABLE",IF(ISERROR(IF(ScheduleCompile!N284="Off",0,IF(ScheduleCompile!N284="On",1,IF(ISNUMBER(ScheduleCompile!N284),ScheduleCompile!N284/1,IF(ISTEXT(ScheduleCompile!N284),IF(OR(ISNUMBER(FIND("5F",ScheduleCompile!N284)),ISNUMBER(FIND("0F",ScheduleCompile!N284)),ISNUMBER(FIND("8F",ScheduleCompile!N284)),ISNUMBER(FIND("1F",ScheduleCompile!N284)),ISNUMBER(FIND("2F",ScheduleCompile!N284)),ISNUMBER(FIND("3F",ScheduleCompile!N284)),ISNUMBER(FIND("6F",ScheduleCompile!N284)),ISNUMBER(FIND("7F",ScheduleCompile!N284)),ISNUMBER(FIND("9F",ScheduleCompile!N284)),ISNUMBER(FIND("4F",ScheduleCompile!N284))),VALUE(LEFT(ScheduleCompile!N284,FIND("F",ScheduleCompile!N284)-1)),ScheduleCompile!N284)))))),"",IF(ScheduleCompile!N284="Off",0,IF(ScheduleCompile!N284="On",1,IF(ISNUMBER(ScheduleCompile!N284),ScheduleCompile!N284/1,IF(ISTEXT(ScheduleCompile!N284),IF(OR(ISNUMBER(FIND("5F",ScheduleCompile!N284)),ISNUMBER(FIND("0F",ScheduleCompile!N284)),ISNUMBER(FIND("8F",ScheduleCompile!N284)),ISNUMBER(FIND("1F",ScheduleCompile!N284)),ISNUMBER(FIND("2F",ScheduleCompile!N284)),ISNUMBER(FIND("3F",ScheduleCompile!N284)),ISNUMBER(FIND("6F",ScheduleCompile!N284)),ISNUMBER(FIND("7F",ScheduleCompile!N284)),ISNUMBER(FIND("9F",ScheduleCompile!N284)),ISNUMBER(FIND("4F",ScheduleCompile!N284))),VALUE(LEFT(ScheduleCompile!N284,FIND("F",ScheduleCompile!N284)-1)),ScheduleCompile!N284)))))))</f>
        <v>135</v>
      </c>
      <c r="T291" s="1">
        <f>IF(AND(ISERROR(IF(ScheduleCompile!O284="Off",0,IF(ScheduleCompile!O284="On",1,IF(ISNUMBER(ScheduleCompile!O284),ScheduleCompile!O284/1,IF(ISTEXT(ScheduleCompile!O284),IF(OR(ISNUMBER(FIND("5F",ScheduleCompile!O284)),ISNUMBER(FIND("0F",ScheduleCompile!O284)),ISNUMBER(FIND("8F",ScheduleCompile!O284)),ISNUMBER(FIND("1F",ScheduleCompile!O284)),ISNUMBER(FIND("2F",ScheduleCompile!O284)),ISNUMBER(FIND("3F",ScheduleCompile!O284)),ISNUMBER(FIND("6F",ScheduleCompile!O284)),ISNUMBER(FIND("7F",ScheduleCompile!O284)),ISNUMBER(FIND("9F",ScheduleCompile!O284)),ISNUMBER(FIND("4F",ScheduleCompile!O284))),VALUE(LEFT(ScheduleCompile!O284,FIND("F",ScheduleCompile!O284)-1)),ScheduleCompile!O284)))))),ISTEXT(ScheduleCompile!#REF!)),"ENDTABLE",IF(ISERROR(IF(ScheduleCompile!O284="Off",0,IF(ScheduleCompile!O284="On",1,IF(ISNUMBER(ScheduleCompile!O284),ScheduleCompile!O284/1,IF(ISTEXT(ScheduleCompile!O284),IF(OR(ISNUMBER(FIND("5F",ScheduleCompile!O284)),ISNUMBER(FIND("0F",ScheduleCompile!O284)),ISNUMBER(FIND("8F",ScheduleCompile!O284)),ISNUMBER(FIND("1F",ScheduleCompile!O284)),ISNUMBER(FIND("2F",ScheduleCompile!O284)),ISNUMBER(FIND("3F",ScheduleCompile!O284)),ISNUMBER(FIND("6F",ScheduleCompile!O284)),ISNUMBER(FIND("7F",ScheduleCompile!O284)),ISNUMBER(FIND("9F",ScheduleCompile!O284)),ISNUMBER(FIND("4F",ScheduleCompile!O284))),VALUE(LEFT(ScheduleCompile!O284,FIND("F",ScheduleCompile!O284)-1)),ScheduleCompile!O284)))))),"",IF(ScheduleCompile!O284="Off",0,IF(ScheduleCompile!O284="On",1,IF(ISNUMBER(ScheduleCompile!O284),ScheduleCompile!O284/1,IF(ISTEXT(ScheduleCompile!O284),IF(OR(ISNUMBER(FIND("5F",ScheduleCompile!O284)),ISNUMBER(FIND("0F",ScheduleCompile!O284)),ISNUMBER(FIND("8F",ScheduleCompile!O284)),ISNUMBER(FIND("1F",ScheduleCompile!O284)),ISNUMBER(FIND("2F",ScheduleCompile!O284)),ISNUMBER(FIND("3F",ScheduleCompile!O284)),ISNUMBER(FIND("6F",ScheduleCompile!O284)),ISNUMBER(FIND("7F",ScheduleCompile!O284)),ISNUMBER(FIND("9F",ScheduleCompile!O284)),ISNUMBER(FIND("4F",ScheduleCompile!O284))),VALUE(LEFT(ScheduleCompile!O284,FIND("F",ScheduleCompile!O284)-1)),ScheduleCompile!O284)))))))</f>
        <v>135</v>
      </c>
      <c r="U291" s="1">
        <f>IF(AND(ISERROR(IF(ScheduleCompile!P284="Off",0,IF(ScheduleCompile!P284="On",1,IF(ISNUMBER(ScheduleCompile!P284),ScheduleCompile!P284/1,IF(ISTEXT(ScheduleCompile!P284),IF(OR(ISNUMBER(FIND("5F",ScheduleCompile!P284)),ISNUMBER(FIND("0F",ScheduleCompile!P284)),ISNUMBER(FIND("8F",ScheduleCompile!P284)),ISNUMBER(FIND("1F",ScheduleCompile!P284)),ISNUMBER(FIND("2F",ScheduleCompile!P284)),ISNUMBER(FIND("3F",ScheduleCompile!P284)),ISNUMBER(FIND("6F",ScheduleCompile!P284)),ISNUMBER(FIND("7F",ScheduleCompile!P284)),ISNUMBER(FIND("9F",ScheduleCompile!P284)),ISNUMBER(FIND("4F",ScheduleCompile!P284))),VALUE(LEFT(ScheduleCompile!P284,FIND("F",ScheduleCompile!P284)-1)),ScheduleCompile!P284)))))),ISTEXT(ScheduleCompile!#REF!)),"ENDTABLE",IF(ISERROR(IF(ScheduleCompile!P284="Off",0,IF(ScheduleCompile!P284="On",1,IF(ISNUMBER(ScheduleCompile!P284),ScheduleCompile!P284/1,IF(ISTEXT(ScheduleCompile!P284),IF(OR(ISNUMBER(FIND("5F",ScheduleCompile!P284)),ISNUMBER(FIND("0F",ScheduleCompile!P284)),ISNUMBER(FIND("8F",ScheduleCompile!P284)),ISNUMBER(FIND("1F",ScheduleCompile!P284)),ISNUMBER(FIND("2F",ScheduleCompile!P284)),ISNUMBER(FIND("3F",ScheduleCompile!P284)),ISNUMBER(FIND("6F",ScheduleCompile!P284)),ISNUMBER(FIND("7F",ScheduleCompile!P284)),ISNUMBER(FIND("9F",ScheduleCompile!P284)),ISNUMBER(FIND("4F",ScheduleCompile!P284))),VALUE(LEFT(ScheduleCompile!P284,FIND("F",ScheduleCompile!P284)-1)),ScheduleCompile!P284)))))),"",IF(ScheduleCompile!P284="Off",0,IF(ScheduleCompile!P284="On",1,IF(ISNUMBER(ScheduleCompile!P284),ScheduleCompile!P284/1,IF(ISTEXT(ScheduleCompile!P284),IF(OR(ISNUMBER(FIND("5F",ScheduleCompile!P284)),ISNUMBER(FIND("0F",ScheduleCompile!P284)),ISNUMBER(FIND("8F",ScheduleCompile!P284)),ISNUMBER(FIND("1F",ScheduleCompile!P284)),ISNUMBER(FIND("2F",ScheduleCompile!P284)),ISNUMBER(FIND("3F",ScheduleCompile!P284)),ISNUMBER(FIND("6F",ScheduleCompile!P284)),ISNUMBER(FIND("7F",ScheduleCompile!P284)),ISNUMBER(FIND("9F",ScheduleCompile!P284)),ISNUMBER(FIND("4F",ScheduleCompile!P284))),VALUE(LEFT(ScheduleCompile!P284,FIND("F",ScheduleCompile!P284)-1)),ScheduleCompile!P284)))))))</f>
        <v>135</v>
      </c>
      <c r="V291" s="1">
        <f>IF(AND(ISERROR(IF(ScheduleCompile!Q284="Off",0,IF(ScheduleCompile!Q284="On",1,IF(ISNUMBER(ScheduleCompile!Q284),ScheduleCompile!Q284/1,IF(ISTEXT(ScheduleCompile!Q284),IF(OR(ISNUMBER(FIND("5F",ScheduleCompile!Q284)),ISNUMBER(FIND("0F",ScheduleCompile!Q284)),ISNUMBER(FIND("8F",ScheduleCompile!Q284)),ISNUMBER(FIND("1F",ScheduleCompile!Q284)),ISNUMBER(FIND("2F",ScheduleCompile!Q284)),ISNUMBER(FIND("3F",ScheduleCompile!Q284)),ISNUMBER(FIND("6F",ScheduleCompile!Q284)),ISNUMBER(FIND("7F",ScheduleCompile!Q284)),ISNUMBER(FIND("9F",ScheduleCompile!Q284)),ISNUMBER(FIND("4F",ScheduleCompile!Q284))),VALUE(LEFT(ScheduleCompile!Q284,FIND("F",ScheduleCompile!Q284)-1)),ScheduleCompile!Q284)))))),ISTEXT(ScheduleCompile!#REF!)),"ENDTABLE",IF(ISERROR(IF(ScheduleCompile!Q284="Off",0,IF(ScheduleCompile!Q284="On",1,IF(ISNUMBER(ScheduleCompile!Q284),ScheduleCompile!Q284/1,IF(ISTEXT(ScheduleCompile!Q284),IF(OR(ISNUMBER(FIND("5F",ScheduleCompile!Q284)),ISNUMBER(FIND("0F",ScheduleCompile!Q284)),ISNUMBER(FIND("8F",ScheduleCompile!Q284)),ISNUMBER(FIND("1F",ScheduleCompile!Q284)),ISNUMBER(FIND("2F",ScheduleCompile!Q284)),ISNUMBER(FIND("3F",ScheduleCompile!Q284)),ISNUMBER(FIND("6F",ScheduleCompile!Q284)),ISNUMBER(FIND("7F",ScheduleCompile!Q284)),ISNUMBER(FIND("9F",ScheduleCompile!Q284)),ISNUMBER(FIND("4F",ScheduleCompile!Q284))),VALUE(LEFT(ScheduleCompile!Q284,FIND("F",ScheduleCompile!Q284)-1)),ScheduleCompile!Q284)))))),"",IF(ScheduleCompile!Q284="Off",0,IF(ScheduleCompile!Q284="On",1,IF(ISNUMBER(ScheduleCompile!Q284),ScheduleCompile!Q284/1,IF(ISTEXT(ScheduleCompile!Q284),IF(OR(ISNUMBER(FIND("5F",ScheduleCompile!Q284)),ISNUMBER(FIND("0F",ScheduleCompile!Q284)),ISNUMBER(FIND("8F",ScheduleCompile!Q284)),ISNUMBER(FIND("1F",ScheduleCompile!Q284)),ISNUMBER(FIND("2F",ScheduleCompile!Q284)),ISNUMBER(FIND("3F",ScheduleCompile!Q284)),ISNUMBER(FIND("6F",ScheduleCompile!Q284)),ISNUMBER(FIND("7F",ScheduleCompile!Q284)),ISNUMBER(FIND("9F",ScheduleCompile!Q284)),ISNUMBER(FIND("4F",ScheduleCompile!Q284))),VALUE(LEFT(ScheduleCompile!Q284,FIND("F",ScheduleCompile!Q284)-1)),ScheduleCompile!Q284)))))))</f>
        <v>135</v>
      </c>
      <c r="W291" s="1">
        <f>IF(AND(ISERROR(IF(ScheduleCompile!R284="Off",0,IF(ScheduleCompile!R284="On",1,IF(ISNUMBER(ScheduleCompile!R284),ScheduleCompile!R284/1,IF(ISTEXT(ScheduleCompile!R284),IF(OR(ISNUMBER(FIND("5F",ScheduleCompile!R284)),ISNUMBER(FIND("0F",ScheduleCompile!R284)),ISNUMBER(FIND("8F",ScheduleCompile!R284)),ISNUMBER(FIND("1F",ScheduleCompile!R284)),ISNUMBER(FIND("2F",ScheduleCompile!R284)),ISNUMBER(FIND("3F",ScheduleCompile!R284)),ISNUMBER(FIND("6F",ScheduleCompile!R284)),ISNUMBER(FIND("7F",ScheduleCompile!R284)),ISNUMBER(FIND("9F",ScheduleCompile!R284)),ISNUMBER(FIND("4F",ScheduleCompile!R284))),VALUE(LEFT(ScheduleCompile!R284,FIND("F",ScheduleCompile!R284)-1)),ScheduleCompile!R284)))))),ISTEXT(ScheduleCompile!#REF!)),"ENDTABLE",IF(ISERROR(IF(ScheduleCompile!R284="Off",0,IF(ScheduleCompile!R284="On",1,IF(ISNUMBER(ScheduleCompile!R284),ScheduleCompile!R284/1,IF(ISTEXT(ScheduleCompile!R284),IF(OR(ISNUMBER(FIND("5F",ScheduleCompile!R284)),ISNUMBER(FIND("0F",ScheduleCompile!R284)),ISNUMBER(FIND("8F",ScheduleCompile!R284)),ISNUMBER(FIND("1F",ScheduleCompile!R284)),ISNUMBER(FIND("2F",ScheduleCompile!R284)),ISNUMBER(FIND("3F",ScheduleCompile!R284)),ISNUMBER(FIND("6F",ScheduleCompile!R284)),ISNUMBER(FIND("7F",ScheduleCompile!R284)),ISNUMBER(FIND("9F",ScheduleCompile!R284)),ISNUMBER(FIND("4F",ScheduleCompile!R284))),VALUE(LEFT(ScheduleCompile!R284,FIND("F",ScheduleCompile!R284)-1)),ScheduleCompile!R284)))))),"",IF(ScheduleCompile!R284="Off",0,IF(ScheduleCompile!R284="On",1,IF(ISNUMBER(ScheduleCompile!R284),ScheduleCompile!R284/1,IF(ISTEXT(ScheduleCompile!R284),IF(OR(ISNUMBER(FIND("5F",ScheduleCompile!R284)),ISNUMBER(FIND("0F",ScheduleCompile!R284)),ISNUMBER(FIND("8F",ScheduleCompile!R284)),ISNUMBER(FIND("1F",ScheduleCompile!R284)),ISNUMBER(FIND("2F",ScheduleCompile!R284)),ISNUMBER(FIND("3F",ScheduleCompile!R284)),ISNUMBER(FIND("6F",ScheduleCompile!R284)),ISNUMBER(FIND("7F",ScheduleCompile!R284)),ISNUMBER(FIND("9F",ScheduleCompile!R284)),ISNUMBER(FIND("4F",ScheduleCompile!R284))),VALUE(LEFT(ScheduleCompile!R284,FIND("F",ScheduleCompile!R284)-1)),ScheduleCompile!R284)))))))</f>
        <v>135</v>
      </c>
      <c r="X291" s="1">
        <f>IF(AND(ISERROR(IF(ScheduleCompile!S284="Off",0,IF(ScheduleCompile!S284="On",1,IF(ISNUMBER(ScheduleCompile!S284),ScheduleCompile!S284/1,IF(ISTEXT(ScheduleCompile!S284),IF(OR(ISNUMBER(FIND("5F",ScheduleCompile!S284)),ISNUMBER(FIND("0F",ScheduleCompile!S284)),ISNUMBER(FIND("8F",ScheduleCompile!S284)),ISNUMBER(FIND("1F",ScheduleCompile!S284)),ISNUMBER(FIND("2F",ScheduleCompile!S284)),ISNUMBER(FIND("3F",ScheduleCompile!S284)),ISNUMBER(FIND("6F",ScheduleCompile!S284)),ISNUMBER(FIND("7F",ScheduleCompile!S284)),ISNUMBER(FIND("9F",ScheduleCompile!S284)),ISNUMBER(FIND("4F",ScheduleCompile!S284))),VALUE(LEFT(ScheduleCompile!S284,FIND("F",ScheduleCompile!S284)-1)),ScheduleCompile!S284)))))),ISTEXT(ScheduleCompile!#REF!)),"ENDTABLE",IF(ISERROR(IF(ScheduleCompile!S284="Off",0,IF(ScheduleCompile!S284="On",1,IF(ISNUMBER(ScheduleCompile!S284),ScheduleCompile!S284/1,IF(ISTEXT(ScheduleCompile!S284),IF(OR(ISNUMBER(FIND("5F",ScheduleCompile!S284)),ISNUMBER(FIND("0F",ScheduleCompile!S284)),ISNUMBER(FIND("8F",ScheduleCompile!S284)),ISNUMBER(FIND("1F",ScheduleCompile!S284)),ISNUMBER(FIND("2F",ScheduleCompile!S284)),ISNUMBER(FIND("3F",ScheduleCompile!S284)),ISNUMBER(FIND("6F",ScheduleCompile!S284)),ISNUMBER(FIND("7F",ScheduleCompile!S284)),ISNUMBER(FIND("9F",ScheduleCompile!S284)),ISNUMBER(FIND("4F",ScheduleCompile!S284))),VALUE(LEFT(ScheduleCompile!S284,FIND("F",ScheduleCompile!S284)-1)),ScheduleCompile!S284)))))),"",IF(ScheduleCompile!S284="Off",0,IF(ScheduleCompile!S284="On",1,IF(ISNUMBER(ScheduleCompile!S284),ScheduleCompile!S284/1,IF(ISTEXT(ScheduleCompile!S284),IF(OR(ISNUMBER(FIND("5F",ScheduleCompile!S284)),ISNUMBER(FIND("0F",ScheduleCompile!S284)),ISNUMBER(FIND("8F",ScheduleCompile!S284)),ISNUMBER(FIND("1F",ScheduleCompile!S284)),ISNUMBER(FIND("2F",ScheduleCompile!S284)),ISNUMBER(FIND("3F",ScheduleCompile!S284)),ISNUMBER(FIND("6F",ScheduleCompile!S284)),ISNUMBER(FIND("7F",ScheduleCompile!S284)),ISNUMBER(FIND("9F",ScheduleCompile!S284)),ISNUMBER(FIND("4F",ScheduleCompile!S284))),VALUE(LEFT(ScheduleCompile!S284,FIND("F",ScheduleCompile!S284)-1)),ScheduleCompile!S284)))))))</f>
        <v>135</v>
      </c>
      <c r="Y291" s="1">
        <f>IF(AND(ISERROR(IF(ScheduleCompile!T284="Off",0,IF(ScheduleCompile!T284="On",1,IF(ISNUMBER(ScheduleCompile!T284),ScheduleCompile!T284/1,IF(ISTEXT(ScheduleCompile!T284),IF(OR(ISNUMBER(FIND("5F",ScheduleCompile!T284)),ISNUMBER(FIND("0F",ScheduleCompile!T284)),ISNUMBER(FIND("8F",ScheduleCompile!T284)),ISNUMBER(FIND("1F",ScheduleCompile!T284)),ISNUMBER(FIND("2F",ScheduleCompile!T284)),ISNUMBER(FIND("3F",ScheduleCompile!T284)),ISNUMBER(FIND("6F",ScheduleCompile!T284)),ISNUMBER(FIND("7F",ScheduleCompile!T284)),ISNUMBER(FIND("9F",ScheduleCompile!T284)),ISNUMBER(FIND("4F",ScheduleCompile!T284))),VALUE(LEFT(ScheduleCompile!T284,FIND("F",ScheduleCompile!T284)-1)),ScheduleCompile!T284)))))),ISTEXT(ScheduleCompile!#REF!)),"ENDTABLE",IF(ISERROR(IF(ScheduleCompile!T284="Off",0,IF(ScheduleCompile!T284="On",1,IF(ISNUMBER(ScheduleCompile!T284),ScheduleCompile!T284/1,IF(ISTEXT(ScheduleCompile!T284),IF(OR(ISNUMBER(FIND("5F",ScheduleCompile!T284)),ISNUMBER(FIND("0F",ScheduleCompile!T284)),ISNUMBER(FIND("8F",ScheduleCompile!T284)),ISNUMBER(FIND("1F",ScheduleCompile!T284)),ISNUMBER(FIND("2F",ScheduleCompile!T284)),ISNUMBER(FIND("3F",ScheduleCompile!T284)),ISNUMBER(FIND("6F",ScheduleCompile!T284)),ISNUMBER(FIND("7F",ScheduleCompile!T284)),ISNUMBER(FIND("9F",ScheduleCompile!T284)),ISNUMBER(FIND("4F",ScheduleCompile!T284))),VALUE(LEFT(ScheduleCompile!T284,FIND("F",ScheduleCompile!T284)-1)),ScheduleCompile!T284)))))),"",IF(ScheduleCompile!T284="Off",0,IF(ScheduleCompile!T284="On",1,IF(ISNUMBER(ScheduleCompile!T284),ScheduleCompile!T284/1,IF(ISTEXT(ScheduleCompile!T284),IF(OR(ISNUMBER(FIND("5F",ScheduleCompile!T284)),ISNUMBER(FIND("0F",ScheduleCompile!T284)),ISNUMBER(FIND("8F",ScheduleCompile!T284)),ISNUMBER(FIND("1F",ScheduleCompile!T284)),ISNUMBER(FIND("2F",ScheduleCompile!T284)),ISNUMBER(FIND("3F",ScheduleCompile!T284)),ISNUMBER(FIND("6F",ScheduleCompile!T284)),ISNUMBER(FIND("7F",ScheduleCompile!T284)),ISNUMBER(FIND("9F",ScheduleCompile!T284)),ISNUMBER(FIND("4F",ScheduleCompile!T284))),VALUE(LEFT(ScheduleCompile!T284,FIND("F",ScheduleCompile!T284)-1)),ScheduleCompile!T284)))))))</f>
        <v>135</v>
      </c>
      <c r="Z291" s="1">
        <f>IF(AND(ISERROR(IF(ScheduleCompile!U284="Off",0,IF(ScheduleCompile!U284="On",1,IF(ISNUMBER(ScheduleCompile!U284),ScheduleCompile!U284/1,IF(ISTEXT(ScheduleCompile!U284),IF(OR(ISNUMBER(FIND("5F",ScheduleCompile!U284)),ISNUMBER(FIND("0F",ScheduleCompile!U284)),ISNUMBER(FIND("8F",ScheduleCompile!U284)),ISNUMBER(FIND("1F",ScheduleCompile!U284)),ISNUMBER(FIND("2F",ScheduleCompile!U284)),ISNUMBER(FIND("3F",ScheduleCompile!U284)),ISNUMBER(FIND("6F",ScheduleCompile!U284)),ISNUMBER(FIND("7F",ScheduleCompile!U284)),ISNUMBER(FIND("9F",ScheduleCompile!U284)),ISNUMBER(FIND("4F",ScheduleCompile!U284))),VALUE(LEFT(ScheduleCompile!U284,FIND("F",ScheduleCompile!U284)-1)),ScheduleCompile!U284)))))),ISTEXT(ScheduleCompile!#REF!)),"ENDTABLE",IF(ISERROR(IF(ScheduleCompile!U284="Off",0,IF(ScheduleCompile!U284="On",1,IF(ISNUMBER(ScheduleCompile!U284),ScheduleCompile!U284/1,IF(ISTEXT(ScheduleCompile!U284),IF(OR(ISNUMBER(FIND("5F",ScheduleCompile!U284)),ISNUMBER(FIND("0F",ScheduleCompile!U284)),ISNUMBER(FIND("8F",ScheduleCompile!U284)),ISNUMBER(FIND("1F",ScheduleCompile!U284)),ISNUMBER(FIND("2F",ScheduleCompile!U284)),ISNUMBER(FIND("3F",ScheduleCompile!U284)),ISNUMBER(FIND("6F",ScheduleCompile!U284)),ISNUMBER(FIND("7F",ScheduleCompile!U284)),ISNUMBER(FIND("9F",ScheduleCompile!U284)),ISNUMBER(FIND("4F",ScheduleCompile!U284))),VALUE(LEFT(ScheduleCompile!U284,FIND("F",ScheduleCompile!U284)-1)),ScheduleCompile!U284)))))),"",IF(ScheduleCompile!U284="Off",0,IF(ScheduleCompile!U284="On",1,IF(ISNUMBER(ScheduleCompile!U284),ScheduleCompile!U284/1,IF(ISTEXT(ScheduleCompile!U284),IF(OR(ISNUMBER(FIND("5F",ScheduleCompile!U284)),ISNUMBER(FIND("0F",ScheduleCompile!U284)),ISNUMBER(FIND("8F",ScheduleCompile!U284)),ISNUMBER(FIND("1F",ScheduleCompile!U284)),ISNUMBER(FIND("2F",ScheduleCompile!U284)),ISNUMBER(FIND("3F",ScheduleCompile!U284)),ISNUMBER(FIND("6F",ScheduleCompile!U284)),ISNUMBER(FIND("7F",ScheduleCompile!U284)),ISNUMBER(FIND("9F",ScheduleCompile!U284)),ISNUMBER(FIND("4F",ScheduleCompile!U284))),VALUE(LEFT(ScheduleCompile!U284,FIND("F",ScheduleCompile!U284)-1)),ScheduleCompile!U284)))))))</f>
        <v>135</v>
      </c>
      <c r="AA291" s="1">
        <f>IF(AND(ISERROR(IF(ScheduleCompile!V284="Off",0,IF(ScheduleCompile!V284="On",1,IF(ISNUMBER(ScheduleCompile!V284),ScheduleCompile!V284/1,IF(ISTEXT(ScheduleCompile!V284),IF(OR(ISNUMBER(FIND("5F",ScheduleCompile!V284)),ISNUMBER(FIND("0F",ScheduleCompile!V284)),ISNUMBER(FIND("8F",ScheduleCompile!V284)),ISNUMBER(FIND("1F",ScheduleCompile!V284)),ISNUMBER(FIND("2F",ScheduleCompile!V284)),ISNUMBER(FIND("3F",ScheduleCompile!V284)),ISNUMBER(FIND("6F",ScheduleCompile!V284)),ISNUMBER(FIND("7F",ScheduleCompile!V284)),ISNUMBER(FIND("9F",ScheduleCompile!V284)),ISNUMBER(FIND("4F",ScheduleCompile!V284))),VALUE(LEFT(ScheduleCompile!V284,FIND("F",ScheduleCompile!V284)-1)),ScheduleCompile!V284)))))),ISTEXT(ScheduleCompile!#REF!)),"ENDTABLE",IF(ISERROR(IF(ScheduleCompile!V284="Off",0,IF(ScheduleCompile!V284="On",1,IF(ISNUMBER(ScheduleCompile!V284),ScheduleCompile!V284/1,IF(ISTEXT(ScheduleCompile!V284),IF(OR(ISNUMBER(FIND("5F",ScheduleCompile!V284)),ISNUMBER(FIND("0F",ScheduleCompile!V284)),ISNUMBER(FIND("8F",ScheduleCompile!V284)),ISNUMBER(FIND("1F",ScheduleCompile!V284)),ISNUMBER(FIND("2F",ScheduleCompile!V284)),ISNUMBER(FIND("3F",ScheduleCompile!V284)),ISNUMBER(FIND("6F",ScheduleCompile!V284)),ISNUMBER(FIND("7F",ScheduleCompile!V284)),ISNUMBER(FIND("9F",ScheduleCompile!V284)),ISNUMBER(FIND("4F",ScheduleCompile!V284))),VALUE(LEFT(ScheduleCompile!V284,FIND("F",ScheduleCompile!V284)-1)),ScheduleCompile!V284)))))),"",IF(ScheduleCompile!V284="Off",0,IF(ScheduleCompile!V284="On",1,IF(ISNUMBER(ScheduleCompile!V284),ScheduleCompile!V284/1,IF(ISTEXT(ScheduleCompile!V284),IF(OR(ISNUMBER(FIND("5F",ScheduleCompile!V284)),ISNUMBER(FIND("0F",ScheduleCompile!V284)),ISNUMBER(FIND("8F",ScheduleCompile!V284)),ISNUMBER(FIND("1F",ScheduleCompile!V284)),ISNUMBER(FIND("2F",ScheduleCompile!V284)),ISNUMBER(FIND("3F",ScheduleCompile!V284)),ISNUMBER(FIND("6F",ScheduleCompile!V284)),ISNUMBER(FIND("7F",ScheduleCompile!V284)),ISNUMBER(FIND("9F",ScheduleCompile!V284)),ISNUMBER(FIND("4F",ScheduleCompile!V284))),VALUE(LEFT(ScheduleCompile!V284,FIND("F",ScheduleCompile!V284)-1)),ScheduleCompile!V284)))))))</f>
        <v>135</v>
      </c>
      <c r="AB291" s="1">
        <f>IF(AND(ISERROR(IF(ScheduleCompile!W284="Off",0,IF(ScheduleCompile!W284="On",1,IF(ISNUMBER(ScheduleCompile!W284),ScheduleCompile!W284/1,IF(ISTEXT(ScheduleCompile!W284),IF(OR(ISNUMBER(FIND("5F",ScheduleCompile!W284)),ISNUMBER(FIND("0F",ScheduleCompile!W284)),ISNUMBER(FIND("8F",ScheduleCompile!W284)),ISNUMBER(FIND("1F",ScheduleCompile!W284)),ISNUMBER(FIND("2F",ScheduleCompile!W284)),ISNUMBER(FIND("3F",ScheduleCompile!W284)),ISNUMBER(FIND("6F",ScheduleCompile!W284)),ISNUMBER(FIND("7F",ScheduleCompile!W284)),ISNUMBER(FIND("9F",ScheduleCompile!W284)),ISNUMBER(FIND("4F",ScheduleCompile!W284))),VALUE(LEFT(ScheduleCompile!W284,FIND("F",ScheduleCompile!W284)-1)),ScheduleCompile!W284)))))),ISTEXT(ScheduleCompile!#REF!)),"ENDTABLE",IF(ISERROR(IF(ScheduleCompile!W284="Off",0,IF(ScheduleCompile!W284="On",1,IF(ISNUMBER(ScheduleCompile!W284),ScheduleCompile!W284/1,IF(ISTEXT(ScheduleCompile!W284),IF(OR(ISNUMBER(FIND("5F",ScheduleCompile!W284)),ISNUMBER(FIND("0F",ScheduleCompile!W284)),ISNUMBER(FIND("8F",ScheduleCompile!W284)),ISNUMBER(FIND("1F",ScheduleCompile!W284)),ISNUMBER(FIND("2F",ScheduleCompile!W284)),ISNUMBER(FIND("3F",ScheduleCompile!W284)),ISNUMBER(FIND("6F",ScheduleCompile!W284)),ISNUMBER(FIND("7F",ScheduleCompile!W284)),ISNUMBER(FIND("9F",ScheduleCompile!W284)),ISNUMBER(FIND("4F",ScheduleCompile!W284))),VALUE(LEFT(ScheduleCompile!W284,FIND("F",ScheduleCompile!W284)-1)),ScheduleCompile!W284)))))),"",IF(ScheduleCompile!W284="Off",0,IF(ScheduleCompile!W284="On",1,IF(ISNUMBER(ScheduleCompile!W284),ScheduleCompile!W284/1,IF(ISTEXT(ScheduleCompile!W284),IF(OR(ISNUMBER(FIND("5F",ScheduleCompile!W284)),ISNUMBER(FIND("0F",ScheduleCompile!W284)),ISNUMBER(FIND("8F",ScheduleCompile!W284)),ISNUMBER(FIND("1F",ScheduleCompile!W284)),ISNUMBER(FIND("2F",ScheduleCompile!W284)),ISNUMBER(FIND("3F",ScheduleCompile!W284)),ISNUMBER(FIND("6F",ScheduleCompile!W284)),ISNUMBER(FIND("7F",ScheduleCompile!W284)),ISNUMBER(FIND("9F",ScheduleCompile!W284)),ISNUMBER(FIND("4F",ScheduleCompile!W284))),VALUE(LEFT(ScheduleCompile!W284,FIND("F",ScheduleCompile!W284)-1)),ScheduleCompile!W284)))))))</f>
        <v>135</v>
      </c>
      <c r="AC291" s="1">
        <f>IF(AND(ISERROR(IF(ScheduleCompile!X284="Off",0,IF(ScheduleCompile!X284="On",1,IF(ISNUMBER(ScheduleCompile!X284),ScheduleCompile!X284/1,IF(ISTEXT(ScheduleCompile!X284),IF(OR(ISNUMBER(FIND("5F",ScheduleCompile!X284)),ISNUMBER(FIND("0F",ScheduleCompile!X284)),ISNUMBER(FIND("8F",ScheduleCompile!X284)),ISNUMBER(FIND("1F",ScheduleCompile!X284)),ISNUMBER(FIND("2F",ScheduleCompile!X284)),ISNUMBER(FIND("3F",ScheduleCompile!X284)),ISNUMBER(FIND("6F",ScheduleCompile!X284)),ISNUMBER(FIND("7F",ScheduleCompile!X284)),ISNUMBER(FIND("9F",ScheduleCompile!X284)),ISNUMBER(FIND("4F",ScheduleCompile!X284))),VALUE(LEFT(ScheduleCompile!X284,FIND("F",ScheduleCompile!X284)-1)),ScheduleCompile!X284)))))),ISTEXT(ScheduleCompile!#REF!)),"ENDTABLE",IF(ISERROR(IF(ScheduleCompile!X284="Off",0,IF(ScheduleCompile!X284="On",1,IF(ISNUMBER(ScheduleCompile!X284),ScheduleCompile!X284/1,IF(ISTEXT(ScheduleCompile!X284),IF(OR(ISNUMBER(FIND("5F",ScheduleCompile!X284)),ISNUMBER(FIND("0F",ScheduleCompile!X284)),ISNUMBER(FIND("8F",ScheduleCompile!X284)),ISNUMBER(FIND("1F",ScheduleCompile!X284)),ISNUMBER(FIND("2F",ScheduleCompile!X284)),ISNUMBER(FIND("3F",ScheduleCompile!X284)),ISNUMBER(FIND("6F",ScheduleCompile!X284)),ISNUMBER(FIND("7F",ScheduleCompile!X284)),ISNUMBER(FIND("9F",ScheduleCompile!X284)),ISNUMBER(FIND("4F",ScheduleCompile!X284))),VALUE(LEFT(ScheduleCompile!X284,FIND("F",ScheduleCompile!X284)-1)),ScheduleCompile!X284)))))),"",IF(ScheduleCompile!X284="Off",0,IF(ScheduleCompile!X284="On",1,IF(ISNUMBER(ScheduleCompile!X284),ScheduleCompile!X284/1,IF(ISTEXT(ScheduleCompile!X284),IF(OR(ISNUMBER(FIND("5F",ScheduleCompile!X284)),ISNUMBER(FIND("0F",ScheduleCompile!X284)),ISNUMBER(FIND("8F",ScheduleCompile!X284)),ISNUMBER(FIND("1F",ScheduleCompile!X284)),ISNUMBER(FIND("2F",ScheduleCompile!X284)),ISNUMBER(FIND("3F",ScheduleCompile!X284)),ISNUMBER(FIND("6F",ScheduleCompile!X284)),ISNUMBER(FIND("7F",ScheduleCompile!X284)),ISNUMBER(FIND("9F",ScheduleCompile!X284)),ISNUMBER(FIND("4F",ScheduleCompile!X284))),VALUE(LEFT(ScheduleCompile!X284,FIND("F",ScheduleCompile!X284)-1)),ScheduleCompile!X284)))))))</f>
        <v>135</v>
      </c>
      <c r="AD291" s="1">
        <f>IF(AND(ISERROR(IF(ScheduleCompile!Y284="Off",0,IF(ScheduleCompile!Y284="On",1,IF(ISNUMBER(ScheduleCompile!Y284),ScheduleCompile!Y284/1,IF(ISTEXT(ScheduleCompile!Y284),IF(OR(ISNUMBER(FIND("5F",ScheduleCompile!Y284)),ISNUMBER(FIND("0F",ScheduleCompile!Y284)),ISNUMBER(FIND("8F",ScheduleCompile!Y284)),ISNUMBER(FIND("1F",ScheduleCompile!Y284)),ISNUMBER(FIND("2F",ScheduleCompile!Y284)),ISNUMBER(FIND("3F",ScheduleCompile!Y284)),ISNUMBER(FIND("6F",ScheduleCompile!Y284)),ISNUMBER(FIND("7F",ScheduleCompile!Y284)),ISNUMBER(FIND("9F",ScheduleCompile!Y284)),ISNUMBER(FIND("4F",ScheduleCompile!Y284))),VALUE(LEFT(ScheduleCompile!Y284,FIND("F",ScheduleCompile!Y284)-1)),ScheduleCompile!Y284)))))),ISTEXT(ScheduleCompile!#REF!)),"ENDTABLE",IF(ISERROR(IF(ScheduleCompile!Y284="Off",0,IF(ScheduleCompile!Y284="On",1,IF(ISNUMBER(ScheduleCompile!Y284),ScheduleCompile!Y284/1,IF(ISTEXT(ScheduleCompile!Y284),IF(OR(ISNUMBER(FIND("5F",ScheduleCompile!Y284)),ISNUMBER(FIND("0F",ScheduleCompile!Y284)),ISNUMBER(FIND("8F",ScheduleCompile!Y284)),ISNUMBER(FIND("1F",ScheduleCompile!Y284)),ISNUMBER(FIND("2F",ScheduleCompile!Y284)),ISNUMBER(FIND("3F",ScheduleCompile!Y284)),ISNUMBER(FIND("6F",ScheduleCompile!Y284)),ISNUMBER(FIND("7F",ScheduleCompile!Y284)),ISNUMBER(FIND("9F",ScheduleCompile!Y284)),ISNUMBER(FIND("4F",ScheduleCompile!Y284))),VALUE(LEFT(ScheduleCompile!Y284,FIND("F",ScheduleCompile!Y284)-1)),ScheduleCompile!Y284)))))),"",IF(ScheduleCompile!Y284="Off",0,IF(ScheduleCompile!Y284="On",1,IF(ISNUMBER(ScheduleCompile!Y284),ScheduleCompile!Y284/1,IF(ISTEXT(ScheduleCompile!Y284),IF(OR(ISNUMBER(FIND("5F",ScheduleCompile!Y284)),ISNUMBER(FIND("0F",ScheduleCompile!Y284)),ISNUMBER(FIND("8F",ScheduleCompile!Y284)),ISNUMBER(FIND("1F",ScheduleCompile!Y284)),ISNUMBER(FIND("2F",ScheduleCompile!Y284)),ISNUMBER(FIND("3F",ScheduleCompile!Y284)),ISNUMBER(FIND("6F",ScheduleCompile!Y284)),ISNUMBER(FIND("7F",ScheduleCompile!Y284)),ISNUMBER(FIND("9F",ScheduleCompile!Y284)),ISNUMBER(FIND("4F",ScheduleCompile!Y284))),VALUE(LEFT(ScheduleCompile!Y284,FIND("F",ScheduleCompile!Y284)-1)),ScheduleCompile!Y284)))))))</f>
        <v>135</v>
      </c>
    </row>
    <row r="292" spans="1:30" x14ac:dyDescent="0.25">
      <c r="A292" t="str">
        <f t="shared" si="19"/>
        <v>SchDay "ParkingWtrHtrSetptSat"  Type = "Temperature" Hr = (135, 135, 135, 135, 135, 135, 135, 135, 135, 135, 135, 135, 135, 135, 135, 135, 135, 135, 135, 135, 135, 135, 135, 135) ..</v>
      </c>
      <c r="B292" s="1" t="s">
        <v>623</v>
      </c>
      <c r="C292" t="str">
        <f t="shared" si="20"/>
        <v xml:space="preserve">SchDay "ParkingWtrHtrSetptSat"  Type = "Temperature" Hr = </v>
      </c>
      <c r="D292" t="str">
        <f t="shared" si="21"/>
        <v>(135, 135, 135, 135, 135, 135, 135, 135, 135, 135, 135, 135, 135, 135, 135, 135, 135, 135, 135, 135, 135, 135, 135, 135) ..</v>
      </c>
      <c r="E292" s="30" t="str">
        <f>ScheduleCompile!A285</f>
        <v>ParkingWtrHtrSetptSat</v>
      </c>
      <c r="F292" t="str">
        <f t="shared" si="22"/>
        <v>Temperature</v>
      </c>
      <c r="G292" s="1">
        <f>IF(AND(ISERROR(IF(ScheduleCompile!B285="Off",0,IF(ScheduleCompile!B285="On",1,IF(ISNUMBER(ScheduleCompile!B285),ScheduleCompile!B285/1,IF(ISTEXT(ScheduleCompile!B285),IF(OR(ISNUMBER(FIND("5F",ScheduleCompile!B285)),ISNUMBER(FIND("0F",ScheduleCompile!B285)),ISNUMBER(FIND("8F",ScheduleCompile!B285)),ISNUMBER(FIND("1F",ScheduleCompile!B285)),ISNUMBER(FIND("2F",ScheduleCompile!B285)),ISNUMBER(FIND("3F",ScheduleCompile!B285)),ISNUMBER(FIND("6F",ScheduleCompile!B285)),ISNUMBER(FIND("7F",ScheduleCompile!B285)),ISNUMBER(FIND("9F",ScheduleCompile!B285)),ISNUMBER(FIND("4F",ScheduleCompile!B285))),VALUE(LEFT(ScheduleCompile!B285,FIND("F",ScheduleCompile!B285)-1)),ScheduleCompile!B285)))))),ISTEXT(ScheduleCompile!#REF!)),"ENDTABLE",IF(ISERROR(IF(ScheduleCompile!B285="Off",0,IF(ScheduleCompile!B285="On",1,IF(ISNUMBER(ScheduleCompile!B285),ScheduleCompile!B285/1,IF(ISTEXT(ScheduleCompile!B285),IF(OR(ISNUMBER(FIND("5F",ScheduleCompile!B285)),ISNUMBER(FIND("0F",ScheduleCompile!B285)),ISNUMBER(FIND("8F",ScheduleCompile!B285)),ISNUMBER(FIND("1F",ScheduleCompile!B285)),ISNUMBER(FIND("2F",ScheduleCompile!B285)),ISNUMBER(FIND("3F",ScheduleCompile!B285)),ISNUMBER(FIND("6F",ScheduleCompile!B285)),ISNUMBER(FIND("7F",ScheduleCompile!B285)),ISNUMBER(FIND("9F",ScheduleCompile!B285)),ISNUMBER(FIND("4F",ScheduleCompile!B285))),VALUE(LEFT(ScheduleCompile!B285,FIND("F",ScheduleCompile!B285)-1)),ScheduleCompile!B285)))))),"",IF(ScheduleCompile!B285="Off",0,IF(ScheduleCompile!B285="On",1,IF(ISNUMBER(ScheduleCompile!B285),ScheduleCompile!B285/1,IF(ISTEXT(ScheduleCompile!B285),IF(OR(ISNUMBER(FIND("5F",ScheduleCompile!B285)),ISNUMBER(FIND("0F",ScheduleCompile!B285)),ISNUMBER(FIND("8F",ScheduleCompile!B285)),ISNUMBER(FIND("1F",ScheduleCompile!B285)),ISNUMBER(FIND("2F",ScheduleCompile!B285)),ISNUMBER(FIND("3F",ScheduleCompile!B285)),ISNUMBER(FIND("6F",ScheduleCompile!B285)),ISNUMBER(FIND("7F",ScheduleCompile!B285)),ISNUMBER(FIND("9F",ScheduleCompile!B285)),ISNUMBER(FIND("4F",ScheduleCompile!B285))),VALUE(LEFT(ScheduleCompile!B285,FIND("F",ScheduleCompile!B285)-1)),ScheduleCompile!B285)))))))</f>
        <v>135</v>
      </c>
      <c r="H292" s="1">
        <f>IF(AND(ISERROR(IF(ScheduleCompile!C285="Off",0,IF(ScheduleCompile!C285="On",1,IF(ISNUMBER(ScheduleCompile!C285),ScheduleCompile!C285/1,IF(ISTEXT(ScheduleCompile!C285),IF(OR(ISNUMBER(FIND("5F",ScheduleCompile!C285)),ISNUMBER(FIND("0F",ScheduleCompile!C285)),ISNUMBER(FIND("8F",ScheduleCompile!C285)),ISNUMBER(FIND("1F",ScheduleCompile!C285)),ISNUMBER(FIND("2F",ScheduleCompile!C285)),ISNUMBER(FIND("3F",ScheduleCompile!C285)),ISNUMBER(FIND("6F",ScheduleCompile!C285)),ISNUMBER(FIND("7F",ScheduleCompile!C285)),ISNUMBER(FIND("9F",ScheduleCompile!C285)),ISNUMBER(FIND("4F",ScheduleCompile!C285))),VALUE(LEFT(ScheduleCompile!C285,FIND("F",ScheduleCompile!C285)-1)),ScheduleCompile!C285)))))),ISTEXT(ScheduleCompile!#REF!)),"ENDTABLE",IF(ISERROR(IF(ScheduleCompile!C285="Off",0,IF(ScheduleCompile!C285="On",1,IF(ISNUMBER(ScheduleCompile!C285),ScheduleCompile!C285/1,IF(ISTEXT(ScheduleCompile!C285),IF(OR(ISNUMBER(FIND("5F",ScheduleCompile!C285)),ISNUMBER(FIND("0F",ScheduleCompile!C285)),ISNUMBER(FIND("8F",ScheduleCompile!C285)),ISNUMBER(FIND("1F",ScheduleCompile!C285)),ISNUMBER(FIND("2F",ScheduleCompile!C285)),ISNUMBER(FIND("3F",ScheduleCompile!C285)),ISNUMBER(FIND("6F",ScheduleCompile!C285)),ISNUMBER(FIND("7F",ScheduleCompile!C285)),ISNUMBER(FIND("9F",ScheduleCompile!C285)),ISNUMBER(FIND("4F",ScheduleCompile!C285))),VALUE(LEFT(ScheduleCompile!C285,FIND("F",ScheduleCompile!C285)-1)),ScheduleCompile!C285)))))),"",IF(ScheduleCompile!C285="Off",0,IF(ScheduleCompile!C285="On",1,IF(ISNUMBER(ScheduleCompile!C285),ScheduleCompile!C285/1,IF(ISTEXT(ScheduleCompile!C285),IF(OR(ISNUMBER(FIND("5F",ScheduleCompile!C285)),ISNUMBER(FIND("0F",ScheduleCompile!C285)),ISNUMBER(FIND("8F",ScheduleCompile!C285)),ISNUMBER(FIND("1F",ScheduleCompile!C285)),ISNUMBER(FIND("2F",ScheduleCompile!C285)),ISNUMBER(FIND("3F",ScheduleCompile!C285)),ISNUMBER(FIND("6F",ScheduleCompile!C285)),ISNUMBER(FIND("7F",ScheduleCompile!C285)),ISNUMBER(FIND("9F",ScheduleCompile!C285)),ISNUMBER(FIND("4F",ScheduleCompile!C285))),VALUE(LEFT(ScheduleCompile!C285,FIND("F",ScheduleCompile!C285)-1)),ScheduleCompile!C285)))))))</f>
        <v>135</v>
      </c>
      <c r="I292" s="1">
        <f>IF(AND(ISERROR(IF(ScheduleCompile!D285="Off",0,IF(ScheduleCompile!D285="On",1,IF(ISNUMBER(ScheduleCompile!D285),ScheduleCompile!D285/1,IF(ISTEXT(ScheduleCompile!D285),IF(OR(ISNUMBER(FIND("5F",ScheduleCompile!D285)),ISNUMBER(FIND("0F",ScheduleCompile!D285)),ISNUMBER(FIND("8F",ScheduleCompile!D285)),ISNUMBER(FIND("1F",ScheduleCompile!D285)),ISNUMBER(FIND("2F",ScheduleCompile!D285)),ISNUMBER(FIND("3F",ScheduleCompile!D285)),ISNUMBER(FIND("6F",ScheduleCompile!D285)),ISNUMBER(FIND("7F",ScheduleCompile!D285)),ISNUMBER(FIND("9F",ScheduleCompile!D285)),ISNUMBER(FIND("4F",ScheduleCompile!D285))),VALUE(LEFT(ScheduleCompile!D285,FIND("F",ScheduleCompile!D285)-1)),ScheduleCompile!D285)))))),ISTEXT(ScheduleCompile!#REF!)),"ENDTABLE",IF(ISERROR(IF(ScheduleCompile!D285="Off",0,IF(ScheduleCompile!D285="On",1,IF(ISNUMBER(ScheduleCompile!D285),ScheduleCompile!D285/1,IF(ISTEXT(ScheduleCompile!D285),IF(OR(ISNUMBER(FIND("5F",ScheduleCompile!D285)),ISNUMBER(FIND("0F",ScheduleCompile!D285)),ISNUMBER(FIND("8F",ScheduleCompile!D285)),ISNUMBER(FIND("1F",ScheduleCompile!D285)),ISNUMBER(FIND("2F",ScheduleCompile!D285)),ISNUMBER(FIND("3F",ScheduleCompile!D285)),ISNUMBER(FIND("6F",ScheduleCompile!D285)),ISNUMBER(FIND("7F",ScheduleCompile!D285)),ISNUMBER(FIND("9F",ScheduleCompile!D285)),ISNUMBER(FIND("4F",ScheduleCompile!D285))),VALUE(LEFT(ScheduleCompile!D285,FIND("F",ScheduleCompile!D285)-1)),ScheduleCompile!D285)))))),"",IF(ScheduleCompile!D285="Off",0,IF(ScheduleCompile!D285="On",1,IF(ISNUMBER(ScheduleCompile!D285),ScheduleCompile!D285/1,IF(ISTEXT(ScheduleCompile!D285),IF(OR(ISNUMBER(FIND("5F",ScheduleCompile!D285)),ISNUMBER(FIND("0F",ScheduleCompile!D285)),ISNUMBER(FIND("8F",ScheduleCompile!D285)),ISNUMBER(FIND("1F",ScheduleCompile!D285)),ISNUMBER(FIND("2F",ScheduleCompile!D285)),ISNUMBER(FIND("3F",ScheduleCompile!D285)),ISNUMBER(FIND("6F",ScheduleCompile!D285)),ISNUMBER(FIND("7F",ScheduleCompile!D285)),ISNUMBER(FIND("9F",ScheduleCompile!D285)),ISNUMBER(FIND("4F",ScheduleCompile!D285))),VALUE(LEFT(ScheduleCompile!D285,FIND("F",ScheduleCompile!D285)-1)),ScheduleCompile!D285)))))))</f>
        <v>135</v>
      </c>
      <c r="J292" s="1">
        <f>IF(AND(ISERROR(IF(ScheduleCompile!E285="Off",0,IF(ScheduleCompile!E285="On",1,IF(ISNUMBER(ScheduleCompile!E285),ScheduleCompile!E285/1,IF(ISTEXT(ScheduleCompile!E285),IF(OR(ISNUMBER(FIND("5F",ScheduleCompile!E285)),ISNUMBER(FIND("0F",ScheduleCompile!E285)),ISNUMBER(FIND("8F",ScheduleCompile!E285)),ISNUMBER(FIND("1F",ScheduleCompile!E285)),ISNUMBER(FIND("2F",ScheduleCompile!E285)),ISNUMBER(FIND("3F",ScheduleCompile!E285)),ISNUMBER(FIND("6F",ScheduleCompile!E285)),ISNUMBER(FIND("7F",ScheduleCompile!E285)),ISNUMBER(FIND("9F",ScheduleCompile!E285)),ISNUMBER(FIND("4F",ScheduleCompile!E285))),VALUE(LEFT(ScheduleCompile!E285,FIND("F",ScheduleCompile!E285)-1)),ScheduleCompile!E285)))))),ISTEXT(ScheduleCompile!#REF!)),"ENDTABLE",IF(ISERROR(IF(ScheduleCompile!E285="Off",0,IF(ScheduleCompile!E285="On",1,IF(ISNUMBER(ScheduleCompile!E285),ScheduleCompile!E285/1,IF(ISTEXT(ScheduleCompile!E285),IF(OR(ISNUMBER(FIND("5F",ScheduleCompile!E285)),ISNUMBER(FIND("0F",ScheduleCompile!E285)),ISNUMBER(FIND("8F",ScheduleCompile!E285)),ISNUMBER(FIND("1F",ScheduleCompile!E285)),ISNUMBER(FIND("2F",ScheduleCompile!E285)),ISNUMBER(FIND("3F",ScheduleCompile!E285)),ISNUMBER(FIND("6F",ScheduleCompile!E285)),ISNUMBER(FIND("7F",ScheduleCompile!E285)),ISNUMBER(FIND("9F",ScheduleCompile!E285)),ISNUMBER(FIND("4F",ScheduleCompile!E285))),VALUE(LEFT(ScheduleCompile!E285,FIND("F",ScheduleCompile!E285)-1)),ScheduleCompile!E285)))))),"",IF(ScheduleCompile!E285="Off",0,IF(ScheduleCompile!E285="On",1,IF(ISNUMBER(ScheduleCompile!E285),ScheduleCompile!E285/1,IF(ISTEXT(ScheduleCompile!E285),IF(OR(ISNUMBER(FIND("5F",ScheduleCompile!E285)),ISNUMBER(FIND("0F",ScheduleCompile!E285)),ISNUMBER(FIND("8F",ScheduleCompile!E285)),ISNUMBER(FIND("1F",ScheduleCompile!E285)),ISNUMBER(FIND("2F",ScheduleCompile!E285)),ISNUMBER(FIND("3F",ScheduleCompile!E285)),ISNUMBER(FIND("6F",ScheduleCompile!E285)),ISNUMBER(FIND("7F",ScheduleCompile!E285)),ISNUMBER(FIND("9F",ScheduleCompile!E285)),ISNUMBER(FIND("4F",ScheduleCompile!E285))),VALUE(LEFT(ScheduleCompile!E285,FIND("F",ScheduleCompile!E285)-1)),ScheduleCompile!E285)))))))</f>
        <v>135</v>
      </c>
      <c r="K292" s="1">
        <f>IF(AND(ISERROR(IF(ScheduleCompile!F285="Off",0,IF(ScheduleCompile!F285="On",1,IF(ISNUMBER(ScheduleCompile!F285),ScheduleCompile!F285/1,IF(ISTEXT(ScheduleCompile!F285),IF(OR(ISNUMBER(FIND("5F",ScheduleCompile!F285)),ISNUMBER(FIND("0F",ScheduleCompile!F285)),ISNUMBER(FIND("8F",ScheduleCompile!F285)),ISNUMBER(FIND("1F",ScheduleCompile!F285)),ISNUMBER(FIND("2F",ScheduleCompile!F285)),ISNUMBER(FIND("3F",ScheduleCompile!F285)),ISNUMBER(FIND("6F",ScheduleCompile!F285)),ISNUMBER(FIND("7F",ScheduleCompile!F285)),ISNUMBER(FIND("9F",ScheduleCompile!F285)),ISNUMBER(FIND("4F",ScheduleCompile!F285))),VALUE(LEFT(ScheduleCompile!F285,FIND("F",ScheduleCompile!F285)-1)),ScheduleCompile!F285)))))),ISTEXT(ScheduleCompile!#REF!)),"ENDTABLE",IF(ISERROR(IF(ScheduleCompile!F285="Off",0,IF(ScheduleCompile!F285="On",1,IF(ISNUMBER(ScheduleCompile!F285),ScheduleCompile!F285/1,IF(ISTEXT(ScheduleCompile!F285),IF(OR(ISNUMBER(FIND("5F",ScheduleCompile!F285)),ISNUMBER(FIND("0F",ScheduleCompile!F285)),ISNUMBER(FIND("8F",ScheduleCompile!F285)),ISNUMBER(FIND("1F",ScheduleCompile!F285)),ISNUMBER(FIND("2F",ScheduleCompile!F285)),ISNUMBER(FIND("3F",ScheduleCompile!F285)),ISNUMBER(FIND("6F",ScheduleCompile!F285)),ISNUMBER(FIND("7F",ScheduleCompile!F285)),ISNUMBER(FIND("9F",ScheduleCompile!F285)),ISNUMBER(FIND("4F",ScheduleCompile!F285))),VALUE(LEFT(ScheduleCompile!F285,FIND("F",ScheduleCompile!F285)-1)),ScheduleCompile!F285)))))),"",IF(ScheduleCompile!F285="Off",0,IF(ScheduleCompile!F285="On",1,IF(ISNUMBER(ScheduleCompile!F285),ScheduleCompile!F285/1,IF(ISTEXT(ScheduleCompile!F285),IF(OR(ISNUMBER(FIND("5F",ScheduleCompile!F285)),ISNUMBER(FIND("0F",ScheduleCompile!F285)),ISNUMBER(FIND("8F",ScheduleCompile!F285)),ISNUMBER(FIND("1F",ScheduleCompile!F285)),ISNUMBER(FIND("2F",ScheduleCompile!F285)),ISNUMBER(FIND("3F",ScheduleCompile!F285)),ISNUMBER(FIND("6F",ScheduleCompile!F285)),ISNUMBER(FIND("7F",ScheduleCompile!F285)),ISNUMBER(FIND("9F",ScheduleCompile!F285)),ISNUMBER(FIND("4F",ScheduleCompile!F285))),VALUE(LEFT(ScheduleCompile!F285,FIND("F",ScheduleCompile!F285)-1)),ScheduleCompile!F285)))))))</f>
        <v>135</v>
      </c>
      <c r="L292" s="1">
        <f>IF(AND(ISERROR(IF(ScheduleCompile!G285="Off",0,IF(ScheduleCompile!G285="On",1,IF(ISNUMBER(ScheduleCompile!G285),ScheduleCompile!G285/1,IF(ISTEXT(ScheduleCompile!G285),IF(OR(ISNUMBER(FIND("5F",ScheduleCompile!G285)),ISNUMBER(FIND("0F",ScheduleCompile!G285)),ISNUMBER(FIND("8F",ScheduleCompile!G285)),ISNUMBER(FIND("1F",ScheduleCompile!G285)),ISNUMBER(FIND("2F",ScheduleCompile!G285)),ISNUMBER(FIND("3F",ScheduleCompile!G285)),ISNUMBER(FIND("6F",ScheduleCompile!G285)),ISNUMBER(FIND("7F",ScheduleCompile!G285)),ISNUMBER(FIND("9F",ScheduleCompile!G285)),ISNUMBER(FIND("4F",ScheduleCompile!G285))),VALUE(LEFT(ScheduleCompile!G285,FIND("F",ScheduleCompile!G285)-1)),ScheduleCompile!G285)))))),ISTEXT(ScheduleCompile!#REF!)),"ENDTABLE",IF(ISERROR(IF(ScheduleCompile!G285="Off",0,IF(ScheduleCompile!G285="On",1,IF(ISNUMBER(ScheduleCompile!G285),ScheduleCompile!G285/1,IF(ISTEXT(ScheduleCompile!G285),IF(OR(ISNUMBER(FIND("5F",ScheduleCompile!G285)),ISNUMBER(FIND("0F",ScheduleCompile!G285)),ISNUMBER(FIND("8F",ScheduleCompile!G285)),ISNUMBER(FIND("1F",ScheduleCompile!G285)),ISNUMBER(FIND("2F",ScheduleCompile!G285)),ISNUMBER(FIND("3F",ScheduleCompile!G285)),ISNUMBER(FIND("6F",ScheduleCompile!G285)),ISNUMBER(FIND("7F",ScheduleCompile!G285)),ISNUMBER(FIND("9F",ScheduleCompile!G285)),ISNUMBER(FIND("4F",ScheduleCompile!G285))),VALUE(LEFT(ScheduleCompile!G285,FIND("F",ScheduleCompile!G285)-1)),ScheduleCompile!G285)))))),"",IF(ScheduleCompile!G285="Off",0,IF(ScheduleCompile!G285="On",1,IF(ISNUMBER(ScheduleCompile!G285),ScheduleCompile!G285/1,IF(ISTEXT(ScheduleCompile!G285),IF(OR(ISNUMBER(FIND("5F",ScheduleCompile!G285)),ISNUMBER(FIND("0F",ScheduleCompile!G285)),ISNUMBER(FIND("8F",ScheduleCompile!G285)),ISNUMBER(FIND("1F",ScheduleCompile!G285)),ISNUMBER(FIND("2F",ScheduleCompile!G285)),ISNUMBER(FIND("3F",ScheduleCompile!G285)),ISNUMBER(FIND("6F",ScheduleCompile!G285)),ISNUMBER(FIND("7F",ScheduleCompile!G285)),ISNUMBER(FIND("9F",ScheduleCompile!G285)),ISNUMBER(FIND("4F",ScheduleCompile!G285))),VALUE(LEFT(ScheduleCompile!G285,FIND("F",ScheduleCompile!G285)-1)),ScheduleCompile!G285)))))))</f>
        <v>135</v>
      </c>
      <c r="M292" s="1">
        <f>IF(AND(ISERROR(IF(ScheduleCompile!H285="Off",0,IF(ScheduleCompile!H285="On",1,IF(ISNUMBER(ScheduleCompile!H285),ScheduleCompile!H285/1,IF(ISTEXT(ScheduleCompile!H285),IF(OR(ISNUMBER(FIND("5F",ScheduleCompile!H285)),ISNUMBER(FIND("0F",ScheduleCompile!H285)),ISNUMBER(FIND("8F",ScheduleCompile!H285)),ISNUMBER(FIND("1F",ScheduleCompile!H285)),ISNUMBER(FIND("2F",ScheduleCompile!H285)),ISNUMBER(FIND("3F",ScheduleCompile!H285)),ISNUMBER(FIND("6F",ScheduleCompile!H285)),ISNUMBER(FIND("7F",ScheduleCompile!H285)),ISNUMBER(FIND("9F",ScheduleCompile!H285)),ISNUMBER(FIND("4F",ScheduleCompile!H285))),VALUE(LEFT(ScheduleCompile!H285,FIND("F",ScheduleCompile!H285)-1)),ScheduleCompile!H285)))))),ISTEXT(ScheduleCompile!#REF!)),"ENDTABLE",IF(ISERROR(IF(ScheduleCompile!H285="Off",0,IF(ScheduleCompile!H285="On",1,IF(ISNUMBER(ScheduleCompile!H285),ScheduleCompile!H285/1,IF(ISTEXT(ScheduleCompile!H285),IF(OR(ISNUMBER(FIND("5F",ScheduleCompile!H285)),ISNUMBER(FIND("0F",ScheduleCompile!H285)),ISNUMBER(FIND("8F",ScheduleCompile!H285)),ISNUMBER(FIND("1F",ScheduleCompile!H285)),ISNUMBER(FIND("2F",ScheduleCompile!H285)),ISNUMBER(FIND("3F",ScheduleCompile!H285)),ISNUMBER(FIND("6F",ScheduleCompile!H285)),ISNUMBER(FIND("7F",ScheduleCompile!H285)),ISNUMBER(FIND("9F",ScheduleCompile!H285)),ISNUMBER(FIND("4F",ScheduleCompile!H285))),VALUE(LEFT(ScheduleCompile!H285,FIND("F",ScheduleCompile!H285)-1)),ScheduleCompile!H285)))))),"",IF(ScheduleCompile!H285="Off",0,IF(ScheduleCompile!H285="On",1,IF(ISNUMBER(ScheduleCompile!H285),ScheduleCompile!H285/1,IF(ISTEXT(ScheduleCompile!H285),IF(OR(ISNUMBER(FIND("5F",ScheduleCompile!H285)),ISNUMBER(FIND("0F",ScheduleCompile!H285)),ISNUMBER(FIND("8F",ScheduleCompile!H285)),ISNUMBER(FIND("1F",ScheduleCompile!H285)),ISNUMBER(FIND("2F",ScheduleCompile!H285)),ISNUMBER(FIND("3F",ScheduleCompile!H285)),ISNUMBER(FIND("6F",ScheduleCompile!H285)),ISNUMBER(FIND("7F",ScheduleCompile!H285)),ISNUMBER(FIND("9F",ScheduleCompile!H285)),ISNUMBER(FIND("4F",ScheduleCompile!H285))),VALUE(LEFT(ScheduleCompile!H285,FIND("F",ScheduleCompile!H285)-1)),ScheduleCompile!H285)))))))</f>
        <v>135</v>
      </c>
      <c r="N292" s="1">
        <f>IF(AND(ISERROR(IF(ScheduleCompile!I285="Off",0,IF(ScheduleCompile!I285="On",1,IF(ISNUMBER(ScheduleCompile!I285),ScheduleCompile!I285/1,IF(ISTEXT(ScheduleCompile!I285),IF(OR(ISNUMBER(FIND("5F",ScheduleCompile!I285)),ISNUMBER(FIND("0F",ScheduleCompile!I285)),ISNUMBER(FIND("8F",ScheduleCompile!I285)),ISNUMBER(FIND("1F",ScheduleCompile!I285)),ISNUMBER(FIND("2F",ScheduleCompile!I285)),ISNUMBER(FIND("3F",ScheduleCompile!I285)),ISNUMBER(FIND("6F",ScheduleCompile!I285)),ISNUMBER(FIND("7F",ScheduleCompile!I285)),ISNUMBER(FIND("9F",ScheduleCompile!I285)),ISNUMBER(FIND("4F",ScheduleCompile!I285))),VALUE(LEFT(ScheduleCompile!I285,FIND("F",ScheduleCompile!I285)-1)),ScheduleCompile!I285)))))),ISTEXT(ScheduleCompile!#REF!)),"ENDTABLE",IF(ISERROR(IF(ScheduleCompile!I285="Off",0,IF(ScheduleCompile!I285="On",1,IF(ISNUMBER(ScheduleCompile!I285),ScheduleCompile!I285/1,IF(ISTEXT(ScheduleCompile!I285),IF(OR(ISNUMBER(FIND("5F",ScheduleCompile!I285)),ISNUMBER(FIND("0F",ScheduleCompile!I285)),ISNUMBER(FIND("8F",ScheduleCompile!I285)),ISNUMBER(FIND("1F",ScheduleCompile!I285)),ISNUMBER(FIND("2F",ScheduleCompile!I285)),ISNUMBER(FIND("3F",ScheduleCompile!I285)),ISNUMBER(FIND("6F",ScheduleCompile!I285)),ISNUMBER(FIND("7F",ScheduleCompile!I285)),ISNUMBER(FIND("9F",ScheduleCompile!I285)),ISNUMBER(FIND("4F",ScheduleCompile!I285))),VALUE(LEFT(ScheduleCompile!I285,FIND("F",ScheduleCompile!I285)-1)),ScheduleCompile!I285)))))),"",IF(ScheduleCompile!I285="Off",0,IF(ScheduleCompile!I285="On",1,IF(ISNUMBER(ScheduleCompile!I285),ScheduleCompile!I285/1,IF(ISTEXT(ScheduleCompile!I285),IF(OR(ISNUMBER(FIND("5F",ScheduleCompile!I285)),ISNUMBER(FIND("0F",ScheduleCompile!I285)),ISNUMBER(FIND("8F",ScheduleCompile!I285)),ISNUMBER(FIND("1F",ScheduleCompile!I285)),ISNUMBER(FIND("2F",ScheduleCompile!I285)),ISNUMBER(FIND("3F",ScheduleCompile!I285)),ISNUMBER(FIND("6F",ScheduleCompile!I285)),ISNUMBER(FIND("7F",ScheduleCompile!I285)),ISNUMBER(FIND("9F",ScheduleCompile!I285)),ISNUMBER(FIND("4F",ScheduleCompile!I285))),VALUE(LEFT(ScheduleCompile!I285,FIND("F",ScheduleCompile!I285)-1)),ScheduleCompile!I285)))))))</f>
        <v>135</v>
      </c>
      <c r="O292" s="1">
        <f>IF(AND(ISERROR(IF(ScheduleCompile!J285="Off",0,IF(ScheduleCompile!J285="On",1,IF(ISNUMBER(ScheduleCompile!J285),ScheduleCompile!J285/1,IF(ISTEXT(ScheduleCompile!J285),IF(OR(ISNUMBER(FIND("5F",ScheduleCompile!J285)),ISNUMBER(FIND("0F",ScheduleCompile!J285)),ISNUMBER(FIND("8F",ScheduleCompile!J285)),ISNUMBER(FIND("1F",ScheduleCompile!J285)),ISNUMBER(FIND("2F",ScheduleCompile!J285)),ISNUMBER(FIND("3F",ScheduleCompile!J285)),ISNUMBER(FIND("6F",ScheduleCompile!J285)),ISNUMBER(FIND("7F",ScheduleCompile!J285)),ISNUMBER(FIND("9F",ScheduleCompile!J285)),ISNUMBER(FIND("4F",ScheduleCompile!J285))),VALUE(LEFT(ScheduleCompile!J285,FIND("F",ScheduleCompile!J285)-1)),ScheduleCompile!J285)))))),ISTEXT(ScheduleCompile!#REF!)),"ENDTABLE",IF(ISERROR(IF(ScheduleCompile!J285="Off",0,IF(ScheduleCompile!J285="On",1,IF(ISNUMBER(ScheduleCompile!J285),ScheduleCompile!J285/1,IF(ISTEXT(ScheduleCompile!J285),IF(OR(ISNUMBER(FIND("5F",ScheduleCompile!J285)),ISNUMBER(FIND("0F",ScheduleCompile!J285)),ISNUMBER(FIND("8F",ScheduleCompile!J285)),ISNUMBER(FIND("1F",ScheduleCompile!J285)),ISNUMBER(FIND("2F",ScheduleCompile!J285)),ISNUMBER(FIND("3F",ScheduleCompile!J285)),ISNUMBER(FIND("6F",ScheduleCompile!J285)),ISNUMBER(FIND("7F",ScheduleCompile!J285)),ISNUMBER(FIND("9F",ScheduleCompile!J285)),ISNUMBER(FIND("4F",ScheduleCompile!J285))),VALUE(LEFT(ScheduleCompile!J285,FIND("F",ScheduleCompile!J285)-1)),ScheduleCompile!J285)))))),"",IF(ScheduleCompile!J285="Off",0,IF(ScheduleCompile!J285="On",1,IF(ISNUMBER(ScheduleCompile!J285),ScheduleCompile!J285/1,IF(ISTEXT(ScheduleCompile!J285),IF(OR(ISNUMBER(FIND("5F",ScheduleCompile!J285)),ISNUMBER(FIND("0F",ScheduleCompile!J285)),ISNUMBER(FIND("8F",ScheduleCompile!J285)),ISNUMBER(FIND("1F",ScheduleCompile!J285)),ISNUMBER(FIND("2F",ScheduleCompile!J285)),ISNUMBER(FIND("3F",ScheduleCompile!J285)),ISNUMBER(FIND("6F",ScheduleCompile!J285)),ISNUMBER(FIND("7F",ScheduleCompile!J285)),ISNUMBER(FIND("9F",ScheduleCompile!J285)),ISNUMBER(FIND("4F",ScheduleCompile!J285))),VALUE(LEFT(ScheduleCompile!J285,FIND("F",ScheduleCompile!J285)-1)),ScheduleCompile!J285)))))))</f>
        <v>135</v>
      </c>
      <c r="P292" s="1">
        <f>IF(AND(ISERROR(IF(ScheduleCompile!K285="Off",0,IF(ScheduleCompile!K285="On",1,IF(ISNUMBER(ScheduleCompile!K285),ScheduleCompile!K285/1,IF(ISTEXT(ScheduleCompile!K285),IF(OR(ISNUMBER(FIND("5F",ScheduleCompile!K285)),ISNUMBER(FIND("0F",ScheduleCompile!K285)),ISNUMBER(FIND("8F",ScheduleCompile!K285)),ISNUMBER(FIND("1F",ScheduleCompile!K285)),ISNUMBER(FIND("2F",ScheduleCompile!K285)),ISNUMBER(FIND("3F",ScheduleCompile!K285)),ISNUMBER(FIND("6F",ScheduleCompile!K285)),ISNUMBER(FIND("7F",ScheduleCompile!K285)),ISNUMBER(FIND("9F",ScheduleCompile!K285)),ISNUMBER(FIND("4F",ScheduleCompile!K285))),VALUE(LEFT(ScheduleCompile!K285,FIND("F",ScheduleCompile!K285)-1)),ScheduleCompile!K285)))))),ISTEXT(ScheduleCompile!#REF!)),"ENDTABLE",IF(ISERROR(IF(ScheduleCompile!K285="Off",0,IF(ScheduleCompile!K285="On",1,IF(ISNUMBER(ScheduleCompile!K285),ScheduleCompile!K285/1,IF(ISTEXT(ScheduleCompile!K285),IF(OR(ISNUMBER(FIND("5F",ScheduleCompile!K285)),ISNUMBER(FIND("0F",ScheduleCompile!K285)),ISNUMBER(FIND("8F",ScheduleCompile!K285)),ISNUMBER(FIND("1F",ScheduleCompile!K285)),ISNUMBER(FIND("2F",ScheduleCompile!K285)),ISNUMBER(FIND("3F",ScheduleCompile!K285)),ISNUMBER(FIND("6F",ScheduleCompile!K285)),ISNUMBER(FIND("7F",ScheduleCompile!K285)),ISNUMBER(FIND("9F",ScheduleCompile!K285)),ISNUMBER(FIND("4F",ScheduleCompile!K285))),VALUE(LEFT(ScheduleCompile!K285,FIND("F",ScheduleCompile!K285)-1)),ScheduleCompile!K285)))))),"",IF(ScheduleCompile!K285="Off",0,IF(ScheduleCompile!K285="On",1,IF(ISNUMBER(ScheduleCompile!K285),ScheduleCompile!K285/1,IF(ISTEXT(ScheduleCompile!K285),IF(OR(ISNUMBER(FIND("5F",ScheduleCompile!K285)),ISNUMBER(FIND("0F",ScheduleCompile!K285)),ISNUMBER(FIND("8F",ScheduleCompile!K285)),ISNUMBER(FIND("1F",ScheduleCompile!K285)),ISNUMBER(FIND("2F",ScheduleCompile!K285)),ISNUMBER(FIND("3F",ScheduleCompile!K285)),ISNUMBER(FIND("6F",ScheduleCompile!K285)),ISNUMBER(FIND("7F",ScheduleCompile!K285)),ISNUMBER(FIND("9F",ScheduleCompile!K285)),ISNUMBER(FIND("4F",ScheduleCompile!K285))),VALUE(LEFT(ScheduleCompile!K285,FIND("F",ScheduleCompile!K285)-1)),ScheduleCompile!K285)))))))</f>
        <v>135</v>
      </c>
      <c r="Q292" s="1">
        <f>IF(AND(ISERROR(IF(ScheduleCompile!L285="Off",0,IF(ScheduleCompile!L285="On",1,IF(ISNUMBER(ScheduleCompile!L285),ScheduleCompile!L285/1,IF(ISTEXT(ScheduleCompile!L285),IF(OR(ISNUMBER(FIND("5F",ScheduleCompile!L285)),ISNUMBER(FIND("0F",ScheduleCompile!L285)),ISNUMBER(FIND("8F",ScheduleCompile!L285)),ISNUMBER(FIND("1F",ScheduleCompile!L285)),ISNUMBER(FIND("2F",ScheduleCompile!L285)),ISNUMBER(FIND("3F",ScheduleCompile!L285)),ISNUMBER(FIND("6F",ScheduleCompile!L285)),ISNUMBER(FIND("7F",ScheduleCompile!L285)),ISNUMBER(FIND("9F",ScheduleCompile!L285)),ISNUMBER(FIND("4F",ScheduleCompile!L285))),VALUE(LEFT(ScheduleCompile!L285,FIND("F",ScheduleCompile!L285)-1)),ScheduleCompile!L285)))))),ISTEXT(ScheduleCompile!#REF!)),"ENDTABLE",IF(ISERROR(IF(ScheduleCompile!L285="Off",0,IF(ScheduleCompile!L285="On",1,IF(ISNUMBER(ScheduleCompile!L285),ScheduleCompile!L285/1,IF(ISTEXT(ScheduleCompile!L285),IF(OR(ISNUMBER(FIND("5F",ScheduleCompile!L285)),ISNUMBER(FIND("0F",ScheduleCompile!L285)),ISNUMBER(FIND("8F",ScheduleCompile!L285)),ISNUMBER(FIND("1F",ScheduleCompile!L285)),ISNUMBER(FIND("2F",ScheduleCompile!L285)),ISNUMBER(FIND("3F",ScheduleCompile!L285)),ISNUMBER(FIND("6F",ScheduleCompile!L285)),ISNUMBER(FIND("7F",ScheduleCompile!L285)),ISNUMBER(FIND("9F",ScheduleCompile!L285)),ISNUMBER(FIND("4F",ScheduleCompile!L285))),VALUE(LEFT(ScheduleCompile!L285,FIND("F",ScheduleCompile!L285)-1)),ScheduleCompile!L285)))))),"",IF(ScheduleCompile!L285="Off",0,IF(ScheduleCompile!L285="On",1,IF(ISNUMBER(ScheduleCompile!L285),ScheduleCompile!L285/1,IF(ISTEXT(ScheduleCompile!L285),IF(OR(ISNUMBER(FIND("5F",ScheduleCompile!L285)),ISNUMBER(FIND("0F",ScheduleCompile!L285)),ISNUMBER(FIND("8F",ScheduleCompile!L285)),ISNUMBER(FIND("1F",ScheduleCompile!L285)),ISNUMBER(FIND("2F",ScheduleCompile!L285)),ISNUMBER(FIND("3F",ScheduleCompile!L285)),ISNUMBER(FIND("6F",ScheduleCompile!L285)),ISNUMBER(FIND("7F",ScheduleCompile!L285)),ISNUMBER(FIND("9F",ScheduleCompile!L285)),ISNUMBER(FIND("4F",ScheduleCompile!L285))),VALUE(LEFT(ScheduleCompile!L285,FIND("F",ScheduleCompile!L285)-1)),ScheduleCompile!L285)))))))</f>
        <v>135</v>
      </c>
      <c r="R292" s="1">
        <f>IF(AND(ISERROR(IF(ScheduleCompile!M285="Off",0,IF(ScheduleCompile!M285="On",1,IF(ISNUMBER(ScheduleCompile!M285),ScheduleCompile!M285/1,IF(ISTEXT(ScheduleCompile!M285),IF(OR(ISNUMBER(FIND("5F",ScheduleCompile!M285)),ISNUMBER(FIND("0F",ScheduleCompile!M285)),ISNUMBER(FIND("8F",ScheduleCompile!M285)),ISNUMBER(FIND("1F",ScheduleCompile!M285)),ISNUMBER(FIND("2F",ScheduleCompile!M285)),ISNUMBER(FIND("3F",ScheduleCompile!M285)),ISNUMBER(FIND("6F",ScheduleCompile!M285)),ISNUMBER(FIND("7F",ScheduleCompile!M285)),ISNUMBER(FIND("9F",ScheduleCompile!M285)),ISNUMBER(FIND("4F",ScheduleCompile!M285))),VALUE(LEFT(ScheduleCompile!M285,FIND("F",ScheduleCompile!M285)-1)),ScheduleCompile!M285)))))),ISTEXT(ScheduleCompile!#REF!)),"ENDTABLE",IF(ISERROR(IF(ScheduleCompile!M285="Off",0,IF(ScheduleCompile!M285="On",1,IF(ISNUMBER(ScheduleCompile!M285),ScheduleCompile!M285/1,IF(ISTEXT(ScheduleCompile!M285),IF(OR(ISNUMBER(FIND("5F",ScheduleCompile!M285)),ISNUMBER(FIND("0F",ScheduleCompile!M285)),ISNUMBER(FIND("8F",ScheduleCompile!M285)),ISNUMBER(FIND("1F",ScheduleCompile!M285)),ISNUMBER(FIND("2F",ScheduleCompile!M285)),ISNUMBER(FIND("3F",ScheduleCompile!M285)),ISNUMBER(FIND("6F",ScheduleCompile!M285)),ISNUMBER(FIND("7F",ScheduleCompile!M285)),ISNUMBER(FIND("9F",ScheduleCompile!M285)),ISNUMBER(FIND("4F",ScheduleCompile!M285))),VALUE(LEFT(ScheduleCompile!M285,FIND("F",ScheduleCompile!M285)-1)),ScheduleCompile!M285)))))),"",IF(ScheduleCompile!M285="Off",0,IF(ScheduleCompile!M285="On",1,IF(ISNUMBER(ScheduleCompile!M285),ScheduleCompile!M285/1,IF(ISTEXT(ScheduleCompile!M285),IF(OR(ISNUMBER(FIND("5F",ScheduleCompile!M285)),ISNUMBER(FIND("0F",ScheduleCompile!M285)),ISNUMBER(FIND("8F",ScheduleCompile!M285)),ISNUMBER(FIND("1F",ScheduleCompile!M285)),ISNUMBER(FIND("2F",ScheduleCompile!M285)),ISNUMBER(FIND("3F",ScheduleCompile!M285)),ISNUMBER(FIND("6F",ScheduleCompile!M285)),ISNUMBER(FIND("7F",ScheduleCompile!M285)),ISNUMBER(FIND("9F",ScheduleCompile!M285)),ISNUMBER(FIND("4F",ScheduleCompile!M285))),VALUE(LEFT(ScheduleCompile!M285,FIND("F",ScheduleCompile!M285)-1)),ScheduleCompile!M285)))))))</f>
        <v>135</v>
      </c>
      <c r="S292" s="1">
        <f>IF(AND(ISERROR(IF(ScheduleCompile!N285="Off",0,IF(ScheduleCompile!N285="On",1,IF(ISNUMBER(ScheduleCompile!N285),ScheduleCompile!N285/1,IF(ISTEXT(ScheduleCompile!N285),IF(OR(ISNUMBER(FIND("5F",ScheduleCompile!N285)),ISNUMBER(FIND("0F",ScheduleCompile!N285)),ISNUMBER(FIND("8F",ScheduleCompile!N285)),ISNUMBER(FIND("1F",ScheduleCompile!N285)),ISNUMBER(FIND("2F",ScheduleCompile!N285)),ISNUMBER(FIND("3F",ScheduleCompile!N285)),ISNUMBER(FIND("6F",ScheduleCompile!N285)),ISNUMBER(FIND("7F",ScheduleCompile!N285)),ISNUMBER(FIND("9F",ScheduleCompile!N285)),ISNUMBER(FIND("4F",ScheduleCompile!N285))),VALUE(LEFT(ScheduleCompile!N285,FIND("F",ScheduleCompile!N285)-1)),ScheduleCompile!N285)))))),ISTEXT(ScheduleCompile!#REF!)),"ENDTABLE",IF(ISERROR(IF(ScheduleCompile!N285="Off",0,IF(ScheduleCompile!N285="On",1,IF(ISNUMBER(ScheduleCompile!N285),ScheduleCompile!N285/1,IF(ISTEXT(ScheduleCompile!N285),IF(OR(ISNUMBER(FIND("5F",ScheduleCompile!N285)),ISNUMBER(FIND("0F",ScheduleCompile!N285)),ISNUMBER(FIND("8F",ScheduleCompile!N285)),ISNUMBER(FIND("1F",ScheduleCompile!N285)),ISNUMBER(FIND("2F",ScheduleCompile!N285)),ISNUMBER(FIND("3F",ScheduleCompile!N285)),ISNUMBER(FIND("6F",ScheduleCompile!N285)),ISNUMBER(FIND("7F",ScheduleCompile!N285)),ISNUMBER(FIND("9F",ScheduleCompile!N285)),ISNUMBER(FIND("4F",ScheduleCompile!N285))),VALUE(LEFT(ScheduleCompile!N285,FIND("F",ScheduleCompile!N285)-1)),ScheduleCompile!N285)))))),"",IF(ScheduleCompile!N285="Off",0,IF(ScheduleCompile!N285="On",1,IF(ISNUMBER(ScheduleCompile!N285),ScheduleCompile!N285/1,IF(ISTEXT(ScheduleCompile!N285),IF(OR(ISNUMBER(FIND("5F",ScheduleCompile!N285)),ISNUMBER(FIND("0F",ScheduleCompile!N285)),ISNUMBER(FIND("8F",ScheduleCompile!N285)),ISNUMBER(FIND("1F",ScheduleCompile!N285)),ISNUMBER(FIND("2F",ScheduleCompile!N285)),ISNUMBER(FIND("3F",ScheduleCompile!N285)),ISNUMBER(FIND("6F",ScheduleCompile!N285)),ISNUMBER(FIND("7F",ScheduleCompile!N285)),ISNUMBER(FIND("9F",ScheduleCompile!N285)),ISNUMBER(FIND("4F",ScheduleCompile!N285))),VALUE(LEFT(ScheduleCompile!N285,FIND("F",ScheduleCompile!N285)-1)),ScheduleCompile!N285)))))))</f>
        <v>135</v>
      </c>
      <c r="T292" s="1">
        <f>IF(AND(ISERROR(IF(ScheduleCompile!O285="Off",0,IF(ScheduleCompile!O285="On",1,IF(ISNUMBER(ScheduleCompile!O285),ScheduleCompile!O285/1,IF(ISTEXT(ScheduleCompile!O285),IF(OR(ISNUMBER(FIND("5F",ScheduleCompile!O285)),ISNUMBER(FIND("0F",ScheduleCompile!O285)),ISNUMBER(FIND("8F",ScheduleCompile!O285)),ISNUMBER(FIND("1F",ScheduleCompile!O285)),ISNUMBER(FIND("2F",ScheduleCompile!O285)),ISNUMBER(FIND("3F",ScheduleCompile!O285)),ISNUMBER(FIND("6F",ScheduleCompile!O285)),ISNUMBER(FIND("7F",ScheduleCompile!O285)),ISNUMBER(FIND("9F",ScheduleCompile!O285)),ISNUMBER(FIND("4F",ScheduleCompile!O285))),VALUE(LEFT(ScheduleCompile!O285,FIND("F",ScheduleCompile!O285)-1)),ScheduleCompile!O285)))))),ISTEXT(ScheduleCompile!#REF!)),"ENDTABLE",IF(ISERROR(IF(ScheduleCompile!O285="Off",0,IF(ScheduleCompile!O285="On",1,IF(ISNUMBER(ScheduleCompile!O285),ScheduleCompile!O285/1,IF(ISTEXT(ScheduleCompile!O285),IF(OR(ISNUMBER(FIND("5F",ScheduleCompile!O285)),ISNUMBER(FIND("0F",ScheduleCompile!O285)),ISNUMBER(FIND("8F",ScheduleCompile!O285)),ISNUMBER(FIND("1F",ScheduleCompile!O285)),ISNUMBER(FIND("2F",ScheduleCompile!O285)),ISNUMBER(FIND("3F",ScheduleCompile!O285)),ISNUMBER(FIND("6F",ScheduleCompile!O285)),ISNUMBER(FIND("7F",ScheduleCompile!O285)),ISNUMBER(FIND("9F",ScheduleCompile!O285)),ISNUMBER(FIND("4F",ScheduleCompile!O285))),VALUE(LEFT(ScheduleCompile!O285,FIND("F",ScheduleCompile!O285)-1)),ScheduleCompile!O285)))))),"",IF(ScheduleCompile!O285="Off",0,IF(ScheduleCompile!O285="On",1,IF(ISNUMBER(ScheduleCompile!O285),ScheduleCompile!O285/1,IF(ISTEXT(ScheduleCompile!O285),IF(OR(ISNUMBER(FIND("5F",ScheduleCompile!O285)),ISNUMBER(FIND("0F",ScheduleCompile!O285)),ISNUMBER(FIND("8F",ScheduleCompile!O285)),ISNUMBER(FIND("1F",ScheduleCompile!O285)),ISNUMBER(FIND("2F",ScheduleCompile!O285)),ISNUMBER(FIND("3F",ScheduleCompile!O285)),ISNUMBER(FIND("6F",ScheduleCompile!O285)),ISNUMBER(FIND("7F",ScheduleCompile!O285)),ISNUMBER(FIND("9F",ScheduleCompile!O285)),ISNUMBER(FIND("4F",ScheduleCompile!O285))),VALUE(LEFT(ScheduleCompile!O285,FIND("F",ScheduleCompile!O285)-1)),ScheduleCompile!O285)))))))</f>
        <v>135</v>
      </c>
      <c r="U292" s="1">
        <f>IF(AND(ISERROR(IF(ScheduleCompile!P285="Off",0,IF(ScheduleCompile!P285="On",1,IF(ISNUMBER(ScheduleCompile!P285),ScheduleCompile!P285/1,IF(ISTEXT(ScheduleCompile!P285),IF(OR(ISNUMBER(FIND("5F",ScheduleCompile!P285)),ISNUMBER(FIND("0F",ScheduleCompile!P285)),ISNUMBER(FIND("8F",ScheduleCompile!P285)),ISNUMBER(FIND("1F",ScheduleCompile!P285)),ISNUMBER(FIND("2F",ScheduleCompile!P285)),ISNUMBER(FIND("3F",ScheduleCompile!P285)),ISNUMBER(FIND("6F",ScheduleCompile!P285)),ISNUMBER(FIND("7F",ScheduleCompile!P285)),ISNUMBER(FIND("9F",ScheduleCompile!P285)),ISNUMBER(FIND("4F",ScheduleCompile!P285))),VALUE(LEFT(ScheduleCompile!P285,FIND("F",ScheduleCompile!P285)-1)),ScheduleCompile!P285)))))),ISTEXT(ScheduleCompile!#REF!)),"ENDTABLE",IF(ISERROR(IF(ScheduleCompile!P285="Off",0,IF(ScheduleCompile!P285="On",1,IF(ISNUMBER(ScheduleCompile!P285),ScheduleCompile!P285/1,IF(ISTEXT(ScheduleCompile!P285),IF(OR(ISNUMBER(FIND("5F",ScheduleCompile!P285)),ISNUMBER(FIND("0F",ScheduleCompile!P285)),ISNUMBER(FIND("8F",ScheduleCompile!P285)),ISNUMBER(FIND("1F",ScheduleCompile!P285)),ISNUMBER(FIND("2F",ScheduleCompile!P285)),ISNUMBER(FIND("3F",ScheduleCompile!P285)),ISNUMBER(FIND("6F",ScheduleCompile!P285)),ISNUMBER(FIND("7F",ScheduleCompile!P285)),ISNUMBER(FIND("9F",ScheduleCompile!P285)),ISNUMBER(FIND("4F",ScheduleCompile!P285))),VALUE(LEFT(ScheduleCompile!P285,FIND("F",ScheduleCompile!P285)-1)),ScheduleCompile!P285)))))),"",IF(ScheduleCompile!P285="Off",0,IF(ScheduleCompile!P285="On",1,IF(ISNUMBER(ScheduleCompile!P285),ScheduleCompile!P285/1,IF(ISTEXT(ScheduleCompile!P285),IF(OR(ISNUMBER(FIND("5F",ScheduleCompile!P285)),ISNUMBER(FIND("0F",ScheduleCompile!P285)),ISNUMBER(FIND("8F",ScheduleCompile!P285)),ISNUMBER(FIND("1F",ScheduleCompile!P285)),ISNUMBER(FIND("2F",ScheduleCompile!P285)),ISNUMBER(FIND("3F",ScheduleCompile!P285)),ISNUMBER(FIND("6F",ScheduleCompile!P285)),ISNUMBER(FIND("7F",ScheduleCompile!P285)),ISNUMBER(FIND("9F",ScheduleCompile!P285)),ISNUMBER(FIND("4F",ScheduleCompile!P285))),VALUE(LEFT(ScheduleCompile!P285,FIND("F",ScheduleCompile!P285)-1)),ScheduleCompile!P285)))))))</f>
        <v>135</v>
      </c>
      <c r="V292" s="1">
        <f>IF(AND(ISERROR(IF(ScheduleCompile!Q285="Off",0,IF(ScheduleCompile!Q285="On",1,IF(ISNUMBER(ScheduleCompile!Q285),ScheduleCompile!Q285/1,IF(ISTEXT(ScheduleCompile!Q285),IF(OR(ISNUMBER(FIND("5F",ScheduleCompile!Q285)),ISNUMBER(FIND("0F",ScheduleCompile!Q285)),ISNUMBER(FIND("8F",ScheduleCompile!Q285)),ISNUMBER(FIND("1F",ScheduleCompile!Q285)),ISNUMBER(FIND("2F",ScheduleCompile!Q285)),ISNUMBER(FIND("3F",ScheduleCompile!Q285)),ISNUMBER(FIND("6F",ScheduleCompile!Q285)),ISNUMBER(FIND("7F",ScheduleCompile!Q285)),ISNUMBER(FIND("9F",ScheduleCompile!Q285)),ISNUMBER(FIND("4F",ScheduleCompile!Q285))),VALUE(LEFT(ScheduleCompile!Q285,FIND("F",ScheduleCompile!Q285)-1)),ScheduleCompile!Q285)))))),ISTEXT(ScheduleCompile!#REF!)),"ENDTABLE",IF(ISERROR(IF(ScheduleCompile!Q285="Off",0,IF(ScheduleCompile!Q285="On",1,IF(ISNUMBER(ScheduleCompile!Q285),ScheduleCompile!Q285/1,IF(ISTEXT(ScheduleCompile!Q285),IF(OR(ISNUMBER(FIND("5F",ScheduleCompile!Q285)),ISNUMBER(FIND("0F",ScheduleCompile!Q285)),ISNUMBER(FIND("8F",ScheduleCompile!Q285)),ISNUMBER(FIND("1F",ScheduleCompile!Q285)),ISNUMBER(FIND("2F",ScheduleCompile!Q285)),ISNUMBER(FIND("3F",ScheduleCompile!Q285)),ISNUMBER(FIND("6F",ScheduleCompile!Q285)),ISNUMBER(FIND("7F",ScheduleCompile!Q285)),ISNUMBER(FIND("9F",ScheduleCompile!Q285)),ISNUMBER(FIND("4F",ScheduleCompile!Q285))),VALUE(LEFT(ScheduleCompile!Q285,FIND("F",ScheduleCompile!Q285)-1)),ScheduleCompile!Q285)))))),"",IF(ScheduleCompile!Q285="Off",0,IF(ScheduleCompile!Q285="On",1,IF(ISNUMBER(ScheduleCompile!Q285),ScheduleCompile!Q285/1,IF(ISTEXT(ScheduleCompile!Q285),IF(OR(ISNUMBER(FIND("5F",ScheduleCompile!Q285)),ISNUMBER(FIND("0F",ScheduleCompile!Q285)),ISNUMBER(FIND("8F",ScheduleCompile!Q285)),ISNUMBER(FIND("1F",ScheduleCompile!Q285)),ISNUMBER(FIND("2F",ScheduleCompile!Q285)),ISNUMBER(FIND("3F",ScheduleCompile!Q285)),ISNUMBER(FIND("6F",ScheduleCompile!Q285)),ISNUMBER(FIND("7F",ScheduleCompile!Q285)),ISNUMBER(FIND("9F",ScheduleCompile!Q285)),ISNUMBER(FIND("4F",ScheduleCompile!Q285))),VALUE(LEFT(ScheduleCompile!Q285,FIND("F",ScheduleCompile!Q285)-1)),ScheduleCompile!Q285)))))))</f>
        <v>135</v>
      </c>
      <c r="W292" s="1">
        <f>IF(AND(ISERROR(IF(ScheduleCompile!R285="Off",0,IF(ScheduleCompile!R285="On",1,IF(ISNUMBER(ScheduleCompile!R285),ScheduleCompile!R285/1,IF(ISTEXT(ScheduleCompile!R285),IF(OR(ISNUMBER(FIND("5F",ScheduleCompile!R285)),ISNUMBER(FIND("0F",ScheduleCompile!R285)),ISNUMBER(FIND("8F",ScheduleCompile!R285)),ISNUMBER(FIND("1F",ScheduleCompile!R285)),ISNUMBER(FIND("2F",ScheduleCompile!R285)),ISNUMBER(FIND("3F",ScheduleCompile!R285)),ISNUMBER(FIND("6F",ScheduleCompile!R285)),ISNUMBER(FIND("7F",ScheduleCompile!R285)),ISNUMBER(FIND("9F",ScheduleCompile!R285)),ISNUMBER(FIND("4F",ScheduleCompile!R285))),VALUE(LEFT(ScheduleCompile!R285,FIND("F",ScheduleCompile!R285)-1)),ScheduleCompile!R285)))))),ISTEXT(ScheduleCompile!#REF!)),"ENDTABLE",IF(ISERROR(IF(ScheduleCompile!R285="Off",0,IF(ScheduleCompile!R285="On",1,IF(ISNUMBER(ScheduleCompile!R285),ScheduleCompile!R285/1,IF(ISTEXT(ScheduleCompile!R285),IF(OR(ISNUMBER(FIND("5F",ScheduleCompile!R285)),ISNUMBER(FIND("0F",ScheduleCompile!R285)),ISNUMBER(FIND("8F",ScheduleCompile!R285)),ISNUMBER(FIND("1F",ScheduleCompile!R285)),ISNUMBER(FIND("2F",ScheduleCompile!R285)),ISNUMBER(FIND("3F",ScheduleCompile!R285)),ISNUMBER(FIND("6F",ScheduleCompile!R285)),ISNUMBER(FIND("7F",ScheduleCompile!R285)),ISNUMBER(FIND("9F",ScheduleCompile!R285)),ISNUMBER(FIND("4F",ScheduleCompile!R285))),VALUE(LEFT(ScheduleCompile!R285,FIND("F",ScheduleCompile!R285)-1)),ScheduleCompile!R285)))))),"",IF(ScheduleCompile!R285="Off",0,IF(ScheduleCompile!R285="On",1,IF(ISNUMBER(ScheduleCompile!R285),ScheduleCompile!R285/1,IF(ISTEXT(ScheduleCompile!R285),IF(OR(ISNUMBER(FIND("5F",ScheduleCompile!R285)),ISNUMBER(FIND("0F",ScheduleCompile!R285)),ISNUMBER(FIND("8F",ScheduleCompile!R285)),ISNUMBER(FIND("1F",ScheduleCompile!R285)),ISNUMBER(FIND("2F",ScheduleCompile!R285)),ISNUMBER(FIND("3F",ScheduleCompile!R285)),ISNUMBER(FIND("6F",ScheduleCompile!R285)),ISNUMBER(FIND("7F",ScheduleCompile!R285)),ISNUMBER(FIND("9F",ScheduleCompile!R285)),ISNUMBER(FIND("4F",ScheduleCompile!R285))),VALUE(LEFT(ScheduleCompile!R285,FIND("F",ScheduleCompile!R285)-1)),ScheduleCompile!R285)))))))</f>
        <v>135</v>
      </c>
      <c r="X292" s="1">
        <f>IF(AND(ISERROR(IF(ScheduleCompile!S285="Off",0,IF(ScheduleCompile!S285="On",1,IF(ISNUMBER(ScheduleCompile!S285),ScheduleCompile!S285/1,IF(ISTEXT(ScheduleCompile!S285),IF(OR(ISNUMBER(FIND("5F",ScheduleCompile!S285)),ISNUMBER(FIND("0F",ScheduleCompile!S285)),ISNUMBER(FIND("8F",ScheduleCompile!S285)),ISNUMBER(FIND("1F",ScheduleCompile!S285)),ISNUMBER(FIND("2F",ScheduleCompile!S285)),ISNUMBER(FIND("3F",ScheduleCompile!S285)),ISNUMBER(FIND("6F",ScheduleCompile!S285)),ISNUMBER(FIND("7F",ScheduleCompile!S285)),ISNUMBER(FIND("9F",ScheduleCompile!S285)),ISNUMBER(FIND("4F",ScheduleCompile!S285))),VALUE(LEFT(ScheduleCompile!S285,FIND("F",ScheduleCompile!S285)-1)),ScheduleCompile!S285)))))),ISTEXT(ScheduleCompile!#REF!)),"ENDTABLE",IF(ISERROR(IF(ScheduleCompile!S285="Off",0,IF(ScheduleCompile!S285="On",1,IF(ISNUMBER(ScheduleCompile!S285),ScheduleCompile!S285/1,IF(ISTEXT(ScheduleCompile!S285),IF(OR(ISNUMBER(FIND("5F",ScheduleCompile!S285)),ISNUMBER(FIND("0F",ScheduleCompile!S285)),ISNUMBER(FIND("8F",ScheduleCompile!S285)),ISNUMBER(FIND("1F",ScheduleCompile!S285)),ISNUMBER(FIND("2F",ScheduleCompile!S285)),ISNUMBER(FIND("3F",ScheduleCompile!S285)),ISNUMBER(FIND("6F",ScheduleCompile!S285)),ISNUMBER(FIND("7F",ScheduleCompile!S285)),ISNUMBER(FIND("9F",ScheduleCompile!S285)),ISNUMBER(FIND("4F",ScheduleCompile!S285))),VALUE(LEFT(ScheduleCompile!S285,FIND("F",ScheduleCompile!S285)-1)),ScheduleCompile!S285)))))),"",IF(ScheduleCompile!S285="Off",0,IF(ScheduleCompile!S285="On",1,IF(ISNUMBER(ScheduleCompile!S285),ScheduleCompile!S285/1,IF(ISTEXT(ScheduleCompile!S285),IF(OR(ISNUMBER(FIND("5F",ScheduleCompile!S285)),ISNUMBER(FIND("0F",ScheduleCompile!S285)),ISNUMBER(FIND("8F",ScheduleCompile!S285)),ISNUMBER(FIND("1F",ScheduleCompile!S285)),ISNUMBER(FIND("2F",ScheduleCompile!S285)),ISNUMBER(FIND("3F",ScheduleCompile!S285)),ISNUMBER(FIND("6F",ScheduleCompile!S285)),ISNUMBER(FIND("7F",ScheduleCompile!S285)),ISNUMBER(FIND("9F",ScheduleCompile!S285)),ISNUMBER(FIND("4F",ScheduleCompile!S285))),VALUE(LEFT(ScheduleCompile!S285,FIND("F",ScheduleCompile!S285)-1)),ScheduleCompile!S285)))))))</f>
        <v>135</v>
      </c>
      <c r="Y292" s="1">
        <f>IF(AND(ISERROR(IF(ScheduleCompile!T285="Off",0,IF(ScheduleCompile!T285="On",1,IF(ISNUMBER(ScheduleCompile!T285),ScheduleCompile!T285/1,IF(ISTEXT(ScheduleCompile!T285),IF(OR(ISNUMBER(FIND("5F",ScheduleCompile!T285)),ISNUMBER(FIND("0F",ScheduleCompile!T285)),ISNUMBER(FIND("8F",ScheduleCompile!T285)),ISNUMBER(FIND("1F",ScheduleCompile!T285)),ISNUMBER(FIND("2F",ScheduleCompile!T285)),ISNUMBER(FIND("3F",ScheduleCompile!T285)),ISNUMBER(FIND("6F",ScheduleCompile!T285)),ISNUMBER(FIND("7F",ScheduleCompile!T285)),ISNUMBER(FIND("9F",ScheduleCompile!T285)),ISNUMBER(FIND("4F",ScheduleCompile!T285))),VALUE(LEFT(ScheduleCompile!T285,FIND("F",ScheduleCompile!T285)-1)),ScheduleCompile!T285)))))),ISTEXT(ScheduleCompile!#REF!)),"ENDTABLE",IF(ISERROR(IF(ScheduleCompile!T285="Off",0,IF(ScheduleCompile!T285="On",1,IF(ISNUMBER(ScheduleCompile!T285),ScheduleCompile!T285/1,IF(ISTEXT(ScheduleCompile!T285),IF(OR(ISNUMBER(FIND("5F",ScheduleCompile!T285)),ISNUMBER(FIND("0F",ScheduleCompile!T285)),ISNUMBER(FIND("8F",ScheduleCompile!T285)),ISNUMBER(FIND("1F",ScheduleCompile!T285)),ISNUMBER(FIND("2F",ScheduleCompile!T285)),ISNUMBER(FIND("3F",ScheduleCompile!T285)),ISNUMBER(FIND("6F",ScheduleCompile!T285)),ISNUMBER(FIND("7F",ScheduleCompile!T285)),ISNUMBER(FIND("9F",ScheduleCompile!T285)),ISNUMBER(FIND("4F",ScheduleCompile!T285))),VALUE(LEFT(ScheduleCompile!T285,FIND("F",ScheduleCompile!T285)-1)),ScheduleCompile!T285)))))),"",IF(ScheduleCompile!T285="Off",0,IF(ScheduleCompile!T285="On",1,IF(ISNUMBER(ScheduleCompile!T285),ScheduleCompile!T285/1,IF(ISTEXT(ScheduleCompile!T285),IF(OR(ISNUMBER(FIND("5F",ScheduleCompile!T285)),ISNUMBER(FIND("0F",ScheduleCompile!T285)),ISNUMBER(FIND("8F",ScheduleCompile!T285)),ISNUMBER(FIND("1F",ScheduleCompile!T285)),ISNUMBER(FIND("2F",ScheduleCompile!T285)),ISNUMBER(FIND("3F",ScheduleCompile!T285)),ISNUMBER(FIND("6F",ScheduleCompile!T285)),ISNUMBER(FIND("7F",ScheduleCompile!T285)),ISNUMBER(FIND("9F",ScheduleCompile!T285)),ISNUMBER(FIND("4F",ScheduleCompile!T285))),VALUE(LEFT(ScheduleCompile!T285,FIND("F",ScheduleCompile!T285)-1)),ScheduleCompile!T285)))))))</f>
        <v>135</v>
      </c>
      <c r="Z292" s="1">
        <f>IF(AND(ISERROR(IF(ScheduleCompile!U285="Off",0,IF(ScheduleCompile!U285="On",1,IF(ISNUMBER(ScheduleCompile!U285),ScheduleCompile!U285/1,IF(ISTEXT(ScheduleCompile!U285),IF(OR(ISNUMBER(FIND("5F",ScheduleCompile!U285)),ISNUMBER(FIND("0F",ScheduleCompile!U285)),ISNUMBER(FIND("8F",ScheduleCompile!U285)),ISNUMBER(FIND("1F",ScheduleCompile!U285)),ISNUMBER(FIND("2F",ScheduleCompile!U285)),ISNUMBER(FIND("3F",ScheduleCompile!U285)),ISNUMBER(FIND("6F",ScheduleCompile!U285)),ISNUMBER(FIND("7F",ScheduleCompile!U285)),ISNUMBER(FIND("9F",ScheduleCompile!U285)),ISNUMBER(FIND("4F",ScheduleCompile!U285))),VALUE(LEFT(ScheduleCompile!U285,FIND("F",ScheduleCompile!U285)-1)),ScheduleCompile!U285)))))),ISTEXT(ScheduleCompile!#REF!)),"ENDTABLE",IF(ISERROR(IF(ScheduleCompile!U285="Off",0,IF(ScheduleCompile!U285="On",1,IF(ISNUMBER(ScheduleCompile!U285),ScheduleCompile!U285/1,IF(ISTEXT(ScheduleCompile!U285),IF(OR(ISNUMBER(FIND("5F",ScheduleCompile!U285)),ISNUMBER(FIND("0F",ScheduleCompile!U285)),ISNUMBER(FIND("8F",ScheduleCompile!U285)),ISNUMBER(FIND("1F",ScheduleCompile!U285)),ISNUMBER(FIND("2F",ScheduleCompile!U285)),ISNUMBER(FIND("3F",ScheduleCompile!U285)),ISNUMBER(FIND("6F",ScheduleCompile!U285)),ISNUMBER(FIND("7F",ScheduleCompile!U285)),ISNUMBER(FIND("9F",ScheduleCompile!U285)),ISNUMBER(FIND("4F",ScheduleCompile!U285))),VALUE(LEFT(ScheduleCompile!U285,FIND("F",ScheduleCompile!U285)-1)),ScheduleCompile!U285)))))),"",IF(ScheduleCompile!U285="Off",0,IF(ScheduleCompile!U285="On",1,IF(ISNUMBER(ScheduleCompile!U285),ScheduleCompile!U285/1,IF(ISTEXT(ScheduleCompile!U285),IF(OR(ISNUMBER(FIND("5F",ScheduleCompile!U285)),ISNUMBER(FIND("0F",ScheduleCompile!U285)),ISNUMBER(FIND("8F",ScheduleCompile!U285)),ISNUMBER(FIND("1F",ScheduleCompile!U285)),ISNUMBER(FIND("2F",ScheduleCompile!U285)),ISNUMBER(FIND("3F",ScheduleCompile!U285)),ISNUMBER(FIND("6F",ScheduleCompile!U285)),ISNUMBER(FIND("7F",ScheduleCompile!U285)),ISNUMBER(FIND("9F",ScheduleCompile!U285)),ISNUMBER(FIND("4F",ScheduleCompile!U285))),VALUE(LEFT(ScheduleCompile!U285,FIND("F",ScheduleCompile!U285)-1)),ScheduleCompile!U285)))))))</f>
        <v>135</v>
      </c>
      <c r="AA292" s="1">
        <f>IF(AND(ISERROR(IF(ScheduleCompile!V285="Off",0,IF(ScheduleCompile!V285="On",1,IF(ISNUMBER(ScheduleCompile!V285),ScheduleCompile!V285/1,IF(ISTEXT(ScheduleCompile!V285),IF(OR(ISNUMBER(FIND("5F",ScheduleCompile!V285)),ISNUMBER(FIND("0F",ScheduleCompile!V285)),ISNUMBER(FIND("8F",ScheduleCompile!V285)),ISNUMBER(FIND("1F",ScheduleCompile!V285)),ISNUMBER(FIND("2F",ScheduleCompile!V285)),ISNUMBER(FIND("3F",ScheduleCompile!V285)),ISNUMBER(FIND("6F",ScheduleCompile!V285)),ISNUMBER(FIND("7F",ScheduleCompile!V285)),ISNUMBER(FIND("9F",ScheduleCompile!V285)),ISNUMBER(FIND("4F",ScheduleCompile!V285))),VALUE(LEFT(ScheduleCompile!V285,FIND("F",ScheduleCompile!V285)-1)),ScheduleCompile!V285)))))),ISTEXT(ScheduleCompile!#REF!)),"ENDTABLE",IF(ISERROR(IF(ScheduleCompile!V285="Off",0,IF(ScheduleCompile!V285="On",1,IF(ISNUMBER(ScheduleCompile!V285),ScheduleCompile!V285/1,IF(ISTEXT(ScheduleCompile!V285),IF(OR(ISNUMBER(FIND("5F",ScheduleCompile!V285)),ISNUMBER(FIND("0F",ScheduleCompile!V285)),ISNUMBER(FIND("8F",ScheduleCompile!V285)),ISNUMBER(FIND("1F",ScheduleCompile!V285)),ISNUMBER(FIND("2F",ScheduleCompile!V285)),ISNUMBER(FIND("3F",ScheduleCompile!V285)),ISNUMBER(FIND("6F",ScheduleCompile!V285)),ISNUMBER(FIND("7F",ScheduleCompile!V285)),ISNUMBER(FIND("9F",ScheduleCompile!V285)),ISNUMBER(FIND("4F",ScheduleCompile!V285))),VALUE(LEFT(ScheduleCompile!V285,FIND("F",ScheduleCompile!V285)-1)),ScheduleCompile!V285)))))),"",IF(ScheduleCompile!V285="Off",0,IF(ScheduleCompile!V285="On",1,IF(ISNUMBER(ScheduleCompile!V285),ScheduleCompile!V285/1,IF(ISTEXT(ScheduleCompile!V285),IF(OR(ISNUMBER(FIND("5F",ScheduleCompile!V285)),ISNUMBER(FIND("0F",ScheduleCompile!V285)),ISNUMBER(FIND("8F",ScheduleCompile!V285)),ISNUMBER(FIND("1F",ScheduleCompile!V285)),ISNUMBER(FIND("2F",ScheduleCompile!V285)),ISNUMBER(FIND("3F",ScheduleCompile!V285)),ISNUMBER(FIND("6F",ScheduleCompile!V285)),ISNUMBER(FIND("7F",ScheduleCompile!V285)),ISNUMBER(FIND("9F",ScheduleCompile!V285)),ISNUMBER(FIND("4F",ScheduleCompile!V285))),VALUE(LEFT(ScheduleCompile!V285,FIND("F",ScheduleCompile!V285)-1)),ScheduleCompile!V285)))))))</f>
        <v>135</v>
      </c>
      <c r="AB292" s="1">
        <f>IF(AND(ISERROR(IF(ScheduleCompile!W285="Off",0,IF(ScheduleCompile!W285="On",1,IF(ISNUMBER(ScheduleCompile!W285),ScheduleCompile!W285/1,IF(ISTEXT(ScheduleCompile!W285),IF(OR(ISNUMBER(FIND("5F",ScheduleCompile!W285)),ISNUMBER(FIND("0F",ScheduleCompile!W285)),ISNUMBER(FIND("8F",ScheduleCompile!W285)),ISNUMBER(FIND("1F",ScheduleCompile!W285)),ISNUMBER(FIND("2F",ScheduleCompile!W285)),ISNUMBER(FIND("3F",ScheduleCompile!W285)),ISNUMBER(FIND("6F",ScheduleCompile!W285)),ISNUMBER(FIND("7F",ScheduleCompile!W285)),ISNUMBER(FIND("9F",ScheduleCompile!W285)),ISNUMBER(FIND("4F",ScheduleCompile!W285))),VALUE(LEFT(ScheduleCompile!W285,FIND("F",ScheduleCompile!W285)-1)),ScheduleCompile!W285)))))),ISTEXT(ScheduleCompile!#REF!)),"ENDTABLE",IF(ISERROR(IF(ScheduleCompile!W285="Off",0,IF(ScheduleCompile!W285="On",1,IF(ISNUMBER(ScheduleCompile!W285),ScheduleCompile!W285/1,IF(ISTEXT(ScheduleCompile!W285),IF(OR(ISNUMBER(FIND("5F",ScheduleCompile!W285)),ISNUMBER(FIND("0F",ScheduleCompile!W285)),ISNUMBER(FIND("8F",ScheduleCompile!W285)),ISNUMBER(FIND("1F",ScheduleCompile!W285)),ISNUMBER(FIND("2F",ScheduleCompile!W285)),ISNUMBER(FIND("3F",ScheduleCompile!W285)),ISNUMBER(FIND("6F",ScheduleCompile!W285)),ISNUMBER(FIND("7F",ScheduleCompile!W285)),ISNUMBER(FIND("9F",ScheduleCompile!W285)),ISNUMBER(FIND("4F",ScheduleCompile!W285))),VALUE(LEFT(ScheduleCompile!W285,FIND("F",ScheduleCompile!W285)-1)),ScheduleCompile!W285)))))),"",IF(ScheduleCompile!W285="Off",0,IF(ScheduleCompile!W285="On",1,IF(ISNUMBER(ScheduleCompile!W285),ScheduleCompile!W285/1,IF(ISTEXT(ScheduleCompile!W285),IF(OR(ISNUMBER(FIND("5F",ScheduleCompile!W285)),ISNUMBER(FIND("0F",ScheduleCompile!W285)),ISNUMBER(FIND("8F",ScheduleCompile!W285)),ISNUMBER(FIND("1F",ScheduleCompile!W285)),ISNUMBER(FIND("2F",ScheduleCompile!W285)),ISNUMBER(FIND("3F",ScheduleCompile!W285)),ISNUMBER(FIND("6F",ScheduleCompile!W285)),ISNUMBER(FIND("7F",ScheduleCompile!W285)),ISNUMBER(FIND("9F",ScheduleCompile!W285)),ISNUMBER(FIND("4F",ScheduleCompile!W285))),VALUE(LEFT(ScheduleCompile!W285,FIND("F",ScheduleCompile!W285)-1)),ScheduleCompile!W285)))))))</f>
        <v>135</v>
      </c>
      <c r="AC292" s="1">
        <f>IF(AND(ISERROR(IF(ScheduleCompile!X285="Off",0,IF(ScheduleCompile!X285="On",1,IF(ISNUMBER(ScheduleCompile!X285),ScheduleCompile!X285/1,IF(ISTEXT(ScheduleCompile!X285),IF(OR(ISNUMBER(FIND("5F",ScheduleCompile!X285)),ISNUMBER(FIND("0F",ScheduleCompile!X285)),ISNUMBER(FIND("8F",ScheduleCompile!X285)),ISNUMBER(FIND("1F",ScheduleCompile!X285)),ISNUMBER(FIND("2F",ScheduleCompile!X285)),ISNUMBER(FIND("3F",ScheduleCompile!X285)),ISNUMBER(FIND("6F",ScheduleCompile!X285)),ISNUMBER(FIND("7F",ScheduleCompile!X285)),ISNUMBER(FIND("9F",ScheduleCompile!X285)),ISNUMBER(FIND("4F",ScheduleCompile!X285))),VALUE(LEFT(ScheduleCompile!X285,FIND("F",ScheduleCompile!X285)-1)),ScheduleCompile!X285)))))),ISTEXT(ScheduleCompile!#REF!)),"ENDTABLE",IF(ISERROR(IF(ScheduleCompile!X285="Off",0,IF(ScheduleCompile!X285="On",1,IF(ISNUMBER(ScheduleCompile!X285),ScheduleCompile!X285/1,IF(ISTEXT(ScheduleCompile!X285),IF(OR(ISNUMBER(FIND("5F",ScheduleCompile!X285)),ISNUMBER(FIND("0F",ScheduleCompile!X285)),ISNUMBER(FIND("8F",ScheduleCompile!X285)),ISNUMBER(FIND("1F",ScheduleCompile!X285)),ISNUMBER(FIND("2F",ScheduleCompile!X285)),ISNUMBER(FIND("3F",ScheduleCompile!X285)),ISNUMBER(FIND("6F",ScheduleCompile!X285)),ISNUMBER(FIND("7F",ScheduleCompile!X285)),ISNUMBER(FIND("9F",ScheduleCompile!X285)),ISNUMBER(FIND("4F",ScheduleCompile!X285))),VALUE(LEFT(ScheduleCompile!X285,FIND("F",ScheduleCompile!X285)-1)),ScheduleCompile!X285)))))),"",IF(ScheduleCompile!X285="Off",0,IF(ScheduleCompile!X285="On",1,IF(ISNUMBER(ScheduleCompile!X285),ScheduleCompile!X285/1,IF(ISTEXT(ScheduleCompile!X285),IF(OR(ISNUMBER(FIND("5F",ScheduleCompile!X285)),ISNUMBER(FIND("0F",ScheduleCompile!X285)),ISNUMBER(FIND("8F",ScheduleCompile!X285)),ISNUMBER(FIND("1F",ScheduleCompile!X285)),ISNUMBER(FIND("2F",ScheduleCompile!X285)),ISNUMBER(FIND("3F",ScheduleCompile!X285)),ISNUMBER(FIND("6F",ScheduleCompile!X285)),ISNUMBER(FIND("7F",ScheduleCompile!X285)),ISNUMBER(FIND("9F",ScheduleCompile!X285)),ISNUMBER(FIND("4F",ScheduleCompile!X285))),VALUE(LEFT(ScheduleCompile!X285,FIND("F",ScheduleCompile!X285)-1)),ScheduleCompile!X285)))))))</f>
        <v>135</v>
      </c>
      <c r="AD292" s="1">
        <f>IF(AND(ISERROR(IF(ScheduleCompile!Y285="Off",0,IF(ScheduleCompile!Y285="On",1,IF(ISNUMBER(ScheduleCompile!Y285),ScheduleCompile!Y285/1,IF(ISTEXT(ScheduleCompile!Y285),IF(OR(ISNUMBER(FIND("5F",ScheduleCompile!Y285)),ISNUMBER(FIND("0F",ScheduleCompile!Y285)),ISNUMBER(FIND("8F",ScheduleCompile!Y285)),ISNUMBER(FIND("1F",ScheduleCompile!Y285)),ISNUMBER(FIND("2F",ScheduleCompile!Y285)),ISNUMBER(FIND("3F",ScheduleCompile!Y285)),ISNUMBER(FIND("6F",ScheduleCompile!Y285)),ISNUMBER(FIND("7F",ScheduleCompile!Y285)),ISNUMBER(FIND("9F",ScheduleCompile!Y285)),ISNUMBER(FIND("4F",ScheduleCompile!Y285))),VALUE(LEFT(ScheduleCompile!Y285,FIND("F",ScheduleCompile!Y285)-1)),ScheduleCompile!Y285)))))),ISTEXT(ScheduleCompile!#REF!)),"ENDTABLE",IF(ISERROR(IF(ScheduleCompile!Y285="Off",0,IF(ScheduleCompile!Y285="On",1,IF(ISNUMBER(ScheduleCompile!Y285),ScheduleCompile!Y285/1,IF(ISTEXT(ScheduleCompile!Y285),IF(OR(ISNUMBER(FIND("5F",ScheduleCompile!Y285)),ISNUMBER(FIND("0F",ScheduleCompile!Y285)),ISNUMBER(FIND("8F",ScheduleCompile!Y285)),ISNUMBER(FIND("1F",ScheduleCompile!Y285)),ISNUMBER(FIND("2F",ScheduleCompile!Y285)),ISNUMBER(FIND("3F",ScheduleCompile!Y285)),ISNUMBER(FIND("6F",ScheduleCompile!Y285)),ISNUMBER(FIND("7F",ScheduleCompile!Y285)),ISNUMBER(FIND("9F",ScheduleCompile!Y285)),ISNUMBER(FIND("4F",ScheduleCompile!Y285))),VALUE(LEFT(ScheduleCompile!Y285,FIND("F",ScheduleCompile!Y285)-1)),ScheduleCompile!Y285)))))),"",IF(ScheduleCompile!Y285="Off",0,IF(ScheduleCompile!Y285="On",1,IF(ISNUMBER(ScheduleCompile!Y285),ScheduleCompile!Y285/1,IF(ISTEXT(ScheduleCompile!Y285),IF(OR(ISNUMBER(FIND("5F",ScheduleCompile!Y285)),ISNUMBER(FIND("0F",ScheduleCompile!Y285)),ISNUMBER(FIND("8F",ScheduleCompile!Y285)),ISNUMBER(FIND("1F",ScheduleCompile!Y285)),ISNUMBER(FIND("2F",ScheduleCompile!Y285)),ISNUMBER(FIND("3F",ScheduleCompile!Y285)),ISNUMBER(FIND("6F",ScheduleCompile!Y285)),ISNUMBER(FIND("7F",ScheduleCompile!Y285)),ISNUMBER(FIND("9F",ScheduleCompile!Y285)),ISNUMBER(FIND("4F",ScheduleCompile!Y285))),VALUE(LEFT(ScheduleCompile!Y285,FIND("F",ScheduleCompile!Y285)-1)),ScheduleCompile!Y285)))))))</f>
        <v>135</v>
      </c>
    </row>
    <row r="293" spans="1:30" x14ac:dyDescent="0.25">
      <c r="A293" t="str">
        <f t="shared" si="19"/>
        <v>SchDay "ParkingWtrHtrSetptSun"  Type = "Temperature" Hr = (135, 135, 135, 135, 135, 135, 135, 135, 135, 135, 135, 135, 135, 135, 135, 135, 135, 135, 135, 135, 135, 135, 135, 135) ..</v>
      </c>
      <c r="B293" s="1" t="s">
        <v>623</v>
      </c>
      <c r="C293" t="str">
        <f t="shared" si="20"/>
        <v xml:space="preserve">SchDay "ParkingWtrHtrSetptSun"  Type = "Temperature" Hr = </v>
      </c>
      <c r="D293" t="str">
        <f t="shared" si="21"/>
        <v>(135, 135, 135, 135, 135, 135, 135, 135, 135, 135, 135, 135, 135, 135, 135, 135, 135, 135, 135, 135, 135, 135, 135, 135) ..</v>
      </c>
      <c r="E293" s="30" t="str">
        <f>ScheduleCompile!A286</f>
        <v>ParkingWtrHtrSetptSun</v>
      </c>
      <c r="F293" t="str">
        <f t="shared" si="22"/>
        <v>Temperature</v>
      </c>
      <c r="G293" s="1">
        <f>IF(AND(ISERROR(IF(ScheduleCompile!B286="Off",0,IF(ScheduleCompile!B286="On",1,IF(ISNUMBER(ScheduleCompile!B286),ScheduleCompile!B286/1,IF(ISTEXT(ScheduleCompile!B286),IF(OR(ISNUMBER(FIND("5F",ScheduleCompile!B286)),ISNUMBER(FIND("0F",ScheduleCompile!B286)),ISNUMBER(FIND("8F",ScheduleCompile!B286)),ISNUMBER(FIND("1F",ScheduleCompile!B286)),ISNUMBER(FIND("2F",ScheduleCompile!B286)),ISNUMBER(FIND("3F",ScheduleCompile!B286)),ISNUMBER(FIND("6F",ScheduleCompile!B286)),ISNUMBER(FIND("7F",ScheduleCompile!B286)),ISNUMBER(FIND("9F",ScheduleCompile!B286)),ISNUMBER(FIND("4F",ScheduleCompile!B286))),VALUE(LEFT(ScheduleCompile!B286,FIND("F",ScheduleCompile!B286)-1)),ScheduleCompile!B286)))))),ISTEXT(ScheduleCompile!#REF!)),"ENDTABLE",IF(ISERROR(IF(ScheduleCompile!B286="Off",0,IF(ScheduleCompile!B286="On",1,IF(ISNUMBER(ScheduleCompile!B286),ScheduleCompile!B286/1,IF(ISTEXT(ScheduleCompile!B286),IF(OR(ISNUMBER(FIND("5F",ScheduleCompile!B286)),ISNUMBER(FIND("0F",ScheduleCompile!B286)),ISNUMBER(FIND("8F",ScheduleCompile!B286)),ISNUMBER(FIND("1F",ScheduleCompile!B286)),ISNUMBER(FIND("2F",ScheduleCompile!B286)),ISNUMBER(FIND("3F",ScheduleCompile!B286)),ISNUMBER(FIND("6F",ScheduleCompile!B286)),ISNUMBER(FIND("7F",ScheduleCompile!B286)),ISNUMBER(FIND("9F",ScheduleCompile!B286)),ISNUMBER(FIND("4F",ScheduleCompile!B286))),VALUE(LEFT(ScheduleCompile!B286,FIND("F",ScheduleCompile!B286)-1)),ScheduleCompile!B286)))))),"",IF(ScheduleCompile!B286="Off",0,IF(ScheduleCompile!B286="On",1,IF(ISNUMBER(ScheduleCompile!B286),ScheduleCompile!B286/1,IF(ISTEXT(ScheduleCompile!B286),IF(OR(ISNUMBER(FIND("5F",ScheduleCompile!B286)),ISNUMBER(FIND("0F",ScheduleCompile!B286)),ISNUMBER(FIND("8F",ScheduleCompile!B286)),ISNUMBER(FIND("1F",ScheduleCompile!B286)),ISNUMBER(FIND("2F",ScheduleCompile!B286)),ISNUMBER(FIND("3F",ScheduleCompile!B286)),ISNUMBER(FIND("6F",ScheduleCompile!B286)),ISNUMBER(FIND("7F",ScheduleCompile!B286)),ISNUMBER(FIND("9F",ScheduleCompile!B286)),ISNUMBER(FIND("4F",ScheduleCompile!B286))),VALUE(LEFT(ScheduleCompile!B286,FIND("F",ScheduleCompile!B286)-1)),ScheduleCompile!B286)))))))</f>
        <v>135</v>
      </c>
      <c r="H293" s="1">
        <f>IF(AND(ISERROR(IF(ScheduleCompile!C286="Off",0,IF(ScheduleCompile!C286="On",1,IF(ISNUMBER(ScheduleCompile!C286),ScheduleCompile!C286/1,IF(ISTEXT(ScheduleCompile!C286),IF(OR(ISNUMBER(FIND("5F",ScheduleCompile!C286)),ISNUMBER(FIND("0F",ScheduleCompile!C286)),ISNUMBER(FIND("8F",ScheduleCompile!C286)),ISNUMBER(FIND("1F",ScheduleCompile!C286)),ISNUMBER(FIND("2F",ScheduleCompile!C286)),ISNUMBER(FIND("3F",ScheduleCompile!C286)),ISNUMBER(FIND("6F",ScheduleCompile!C286)),ISNUMBER(FIND("7F",ScheduleCompile!C286)),ISNUMBER(FIND("9F",ScheduleCompile!C286)),ISNUMBER(FIND("4F",ScheduleCompile!C286))),VALUE(LEFT(ScheduleCompile!C286,FIND("F",ScheduleCompile!C286)-1)),ScheduleCompile!C286)))))),ISTEXT(ScheduleCompile!#REF!)),"ENDTABLE",IF(ISERROR(IF(ScheduleCompile!C286="Off",0,IF(ScheduleCompile!C286="On",1,IF(ISNUMBER(ScheduleCompile!C286),ScheduleCompile!C286/1,IF(ISTEXT(ScheduleCompile!C286),IF(OR(ISNUMBER(FIND("5F",ScheduleCompile!C286)),ISNUMBER(FIND("0F",ScheduleCompile!C286)),ISNUMBER(FIND("8F",ScheduleCompile!C286)),ISNUMBER(FIND("1F",ScheduleCompile!C286)),ISNUMBER(FIND("2F",ScheduleCompile!C286)),ISNUMBER(FIND("3F",ScheduleCompile!C286)),ISNUMBER(FIND("6F",ScheduleCompile!C286)),ISNUMBER(FIND("7F",ScheduleCompile!C286)),ISNUMBER(FIND("9F",ScheduleCompile!C286)),ISNUMBER(FIND("4F",ScheduleCompile!C286))),VALUE(LEFT(ScheduleCompile!C286,FIND("F",ScheduleCompile!C286)-1)),ScheduleCompile!C286)))))),"",IF(ScheduleCompile!C286="Off",0,IF(ScheduleCompile!C286="On",1,IF(ISNUMBER(ScheduleCompile!C286),ScheduleCompile!C286/1,IF(ISTEXT(ScheduleCompile!C286),IF(OR(ISNUMBER(FIND("5F",ScheduleCompile!C286)),ISNUMBER(FIND("0F",ScheduleCompile!C286)),ISNUMBER(FIND("8F",ScheduleCompile!C286)),ISNUMBER(FIND("1F",ScheduleCompile!C286)),ISNUMBER(FIND("2F",ScheduleCompile!C286)),ISNUMBER(FIND("3F",ScheduleCompile!C286)),ISNUMBER(FIND("6F",ScheduleCompile!C286)),ISNUMBER(FIND("7F",ScheduleCompile!C286)),ISNUMBER(FIND("9F",ScheduleCompile!C286)),ISNUMBER(FIND("4F",ScheduleCompile!C286))),VALUE(LEFT(ScheduleCompile!C286,FIND("F",ScheduleCompile!C286)-1)),ScheduleCompile!C286)))))))</f>
        <v>135</v>
      </c>
      <c r="I293" s="1">
        <f>IF(AND(ISERROR(IF(ScheduleCompile!D286="Off",0,IF(ScheduleCompile!D286="On",1,IF(ISNUMBER(ScheduleCompile!D286),ScheduleCompile!D286/1,IF(ISTEXT(ScheduleCompile!D286),IF(OR(ISNUMBER(FIND("5F",ScheduleCompile!D286)),ISNUMBER(FIND("0F",ScheduleCompile!D286)),ISNUMBER(FIND("8F",ScheduleCompile!D286)),ISNUMBER(FIND("1F",ScheduleCompile!D286)),ISNUMBER(FIND("2F",ScheduleCompile!D286)),ISNUMBER(FIND("3F",ScheduleCompile!D286)),ISNUMBER(FIND("6F",ScheduleCompile!D286)),ISNUMBER(FIND("7F",ScheduleCompile!D286)),ISNUMBER(FIND("9F",ScheduleCompile!D286)),ISNUMBER(FIND("4F",ScheduleCompile!D286))),VALUE(LEFT(ScheduleCompile!D286,FIND("F",ScheduleCompile!D286)-1)),ScheduleCompile!D286)))))),ISTEXT(ScheduleCompile!#REF!)),"ENDTABLE",IF(ISERROR(IF(ScheduleCompile!D286="Off",0,IF(ScheduleCompile!D286="On",1,IF(ISNUMBER(ScheduleCompile!D286),ScheduleCompile!D286/1,IF(ISTEXT(ScheduleCompile!D286),IF(OR(ISNUMBER(FIND("5F",ScheduleCompile!D286)),ISNUMBER(FIND("0F",ScheduleCompile!D286)),ISNUMBER(FIND("8F",ScheduleCompile!D286)),ISNUMBER(FIND("1F",ScheduleCompile!D286)),ISNUMBER(FIND("2F",ScheduleCompile!D286)),ISNUMBER(FIND("3F",ScheduleCompile!D286)),ISNUMBER(FIND("6F",ScheduleCompile!D286)),ISNUMBER(FIND("7F",ScheduleCompile!D286)),ISNUMBER(FIND("9F",ScheduleCompile!D286)),ISNUMBER(FIND("4F",ScheduleCompile!D286))),VALUE(LEFT(ScheduleCompile!D286,FIND("F",ScheduleCompile!D286)-1)),ScheduleCompile!D286)))))),"",IF(ScheduleCompile!D286="Off",0,IF(ScheduleCompile!D286="On",1,IF(ISNUMBER(ScheduleCompile!D286),ScheduleCompile!D286/1,IF(ISTEXT(ScheduleCompile!D286),IF(OR(ISNUMBER(FIND("5F",ScheduleCompile!D286)),ISNUMBER(FIND("0F",ScheduleCompile!D286)),ISNUMBER(FIND("8F",ScheduleCompile!D286)),ISNUMBER(FIND("1F",ScheduleCompile!D286)),ISNUMBER(FIND("2F",ScheduleCompile!D286)),ISNUMBER(FIND("3F",ScheduleCompile!D286)),ISNUMBER(FIND("6F",ScheduleCompile!D286)),ISNUMBER(FIND("7F",ScheduleCompile!D286)),ISNUMBER(FIND("9F",ScheduleCompile!D286)),ISNUMBER(FIND("4F",ScheduleCompile!D286))),VALUE(LEFT(ScheduleCompile!D286,FIND("F",ScheduleCompile!D286)-1)),ScheduleCompile!D286)))))))</f>
        <v>135</v>
      </c>
      <c r="J293" s="1">
        <f>IF(AND(ISERROR(IF(ScheduleCompile!E286="Off",0,IF(ScheduleCompile!E286="On",1,IF(ISNUMBER(ScheduleCompile!E286),ScheduleCompile!E286/1,IF(ISTEXT(ScheduleCompile!E286),IF(OR(ISNUMBER(FIND("5F",ScheduleCompile!E286)),ISNUMBER(FIND("0F",ScheduleCompile!E286)),ISNUMBER(FIND("8F",ScheduleCompile!E286)),ISNUMBER(FIND("1F",ScheduleCompile!E286)),ISNUMBER(FIND("2F",ScheduleCompile!E286)),ISNUMBER(FIND("3F",ScheduleCompile!E286)),ISNUMBER(FIND("6F",ScheduleCompile!E286)),ISNUMBER(FIND("7F",ScheduleCompile!E286)),ISNUMBER(FIND("9F",ScheduleCompile!E286)),ISNUMBER(FIND("4F",ScheduleCompile!E286))),VALUE(LEFT(ScheduleCompile!E286,FIND("F",ScheduleCompile!E286)-1)),ScheduleCompile!E286)))))),ISTEXT(ScheduleCompile!#REF!)),"ENDTABLE",IF(ISERROR(IF(ScheduleCompile!E286="Off",0,IF(ScheduleCompile!E286="On",1,IF(ISNUMBER(ScheduleCompile!E286),ScheduleCompile!E286/1,IF(ISTEXT(ScheduleCompile!E286),IF(OR(ISNUMBER(FIND("5F",ScheduleCompile!E286)),ISNUMBER(FIND("0F",ScheduleCompile!E286)),ISNUMBER(FIND("8F",ScheduleCompile!E286)),ISNUMBER(FIND("1F",ScheduleCompile!E286)),ISNUMBER(FIND("2F",ScheduleCompile!E286)),ISNUMBER(FIND("3F",ScheduleCompile!E286)),ISNUMBER(FIND("6F",ScheduleCompile!E286)),ISNUMBER(FIND("7F",ScheduleCompile!E286)),ISNUMBER(FIND("9F",ScheduleCompile!E286)),ISNUMBER(FIND("4F",ScheduleCompile!E286))),VALUE(LEFT(ScheduleCompile!E286,FIND("F",ScheduleCompile!E286)-1)),ScheduleCompile!E286)))))),"",IF(ScheduleCompile!E286="Off",0,IF(ScheduleCompile!E286="On",1,IF(ISNUMBER(ScheduleCompile!E286),ScheduleCompile!E286/1,IF(ISTEXT(ScheduleCompile!E286),IF(OR(ISNUMBER(FIND("5F",ScheduleCompile!E286)),ISNUMBER(FIND("0F",ScheduleCompile!E286)),ISNUMBER(FIND("8F",ScheduleCompile!E286)),ISNUMBER(FIND("1F",ScheduleCompile!E286)),ISNUMBER(FIND("2F",ScheduleCompile!E286)),ISNUMBER(FIND("3F",ScheduleCompile!E286)),ISNUMBER(FIND("6F",ScheduleCompile!E286)),ISNUMBER(FIND("7F",ScheduleCompile!E286)),ISNUMBER(FIND("9F",ScheduleCompile!E286)),ISNUMBER(FIND("4F",ScheduleCompile!E286))),VALUE(LEFT(ScheduleCompile!E286,FIND("F",ScheduleCompile!E286)-1)),ScheduleCompile!E286)))))))</f>
        <v>135</v>
      </c>
      <c r="K293" s="1">
        <f>IF(AND(ISERROR(IF(ScheduleCompile!F286="Off",0,IF(ScheduleCompile!F286="On",1,IF(ISNUMBER(ScheduleCompile!F286),ScheduleCompile!F286/1,IF(ISTEXT(ScheduleCompile!F286),IF(OR(ISNUMBER(FIND("5F",ScheduleCompile!F286)),ISNUMBER(FIND("0F",ScheduleCompile!F286)),ISNUMBER(FIND("8F",ScheduleCompile!F286)),ISNUMBER(FIND("1F",ScheduleCompile!F286)),ISNUMBER(FIND("2F",ScheduleCompile!F286)),ISNUMBER(FIND("3F",ScheduleCompile!F286)),ISNUMBER(FIND("6F",ScheduleCompile!F286)),ISNUMBER(FIND("7F",ScheduleCompile!F286)),ISNUMBER(FIND("9F",ScheduleCompile!F286)),ISNUMBER(FIND("4F",ScheduleCompile!F286))),VALUE(LEFT(ScheduleCompile!F286,FIND("F",ScheduleCompile!F286)-1)),ScheduleCompile!F286)))))),ISTEXT(ScheduleCompile!#REF!)),"ENDTABLE",IF(ISERROR(IF(ScheduleCompile!F286="Off",0,IF(ScheduleCompile!F286="On",1,IF(ISNUMBER(ScheduleCompile!F286),ScheduleCompile!F286/1,IF(ISTEXT(ScheduleCompile!F286),IF(OR(ISNUMBER(FIND("5F",ScheduleCompile!F286)),ISNUMBER(FIND("0F",ScheduleCompile!F286)),ISNUMBER(FIND("8F",ScheduleCompile!F286)),ISNUMBER(FIND("1F",ScheduleCompile!F286)),ISNUMBER(FIND("2F",ScheduleCompile!F286)),ISNUMBER(FIND("3F",ScheduleCompile!F286)),ISNUMBER(FIND("6F",ScheduleCompile!F286)),ISNUMBER(FIND("7F",ScheduleCompile!F286)),ISNUMBER(FIND("9F",ScheduleCompile!F286)),ISNUMBER(FIND("4F",ScheduleCompile!F286))),VALUE(LEFT(ScheduleCompile!F286,FIND("F",ScheduleCompile!F286)-1)),ScheduleCompile!F286)))))),"",IF(ScheduleCompile!F286="Off",0,IF(ScheduleCompile!F286="On",1,IF(ISNUMBER(ScheduleCompile!F286),ScheduleCompile!F286/1,IF(ISTEXT(ScheduleCompile!F286),IF(OR(ISNUMBER(FIND("5F",ScheduleCompile!F286)),ISNUMBER(FIND("0F",ScheduleCompile!F286)),ISNUMBER(FIND("8F",ScheduleCompile!F286)),ISNUMBER(FIND("1F",ScheduleCompile!F286)),ISNUMBER(FIND("2F",ScheduleCompile!F286)),ISNUMBER(FIND("3F",ScheduleCompile!F286)),ISNUMBER(FIND("6F",ScheduleCompile!F286)),ISNUMBER(FIND("7F",ScheduleCompile!F286)),ISNUMBER(FIND("9F",ScheduleCompile!F286)),ISNUMBER(FIND("4F",ScheduleCompile!F286))),VALUE(LEFT(ScheduleCompile!F286,FIND("F",ScheduleCompile!F286)-1)),ScheduleCompile!F286)))))))</f>
        <v>135</v>
      </c>
      <c r="L293" s="1">
        <f>IF(AND(ISERROR(IF(ScheduleCompile!G286="Off",0,IF(ScheduleCompile!G286="On",1,IF(ISNUMBER(ScheduleCompile!G286),ScheduleCompile!G286/1,IF(ISTEXT(ScheduleCompile!G286),IF(OR(ISNUMBER(FIND("5F",ScheduleCompile!G286)),ISNUMBER(FIND("0F",ScheduleCompile!G286)),ISNUMBER(FIND("8F",ScheduleCompile!G286)),ISNUMBER(FIND("1F",ScheduleCompile!G286)),ISNUMBER(FIND("2F",ScheduleCompile!G286)),ISNUMBER(FIND("3F",ScheduleCompile!G286)),ISNUMBER(FIND("6F",ScheduleCompile!G286)),ISNUMBER(FIND("7F",ScheduleCompile!G286)),ISNUMBER(FIND("9F",ScheduleCompile!G286)),ISNUMBER(FIND("4F",ScheduleCompile!G286))),VALUE(LEFT(ScheduleCompile!G286,FIND("F",ScheduleCompile!G286)-1)),ScheduleCompile!G286)))))),ISTEXT(ScheduleCompile!#REF!)),"ENDTABLE",IF(ISERROR(IF(ScheduleCompile!G286="Off",0,IF(ScheduleCompile!G286="On",1,IF(ISNUMBER(ScheduleCompile!G286),ScheduleCompile!G286/1,IF(ISTEXT(ScheduleCompile!G286),IF(OR(ISNUMBER(FIND("5F",ScheduleCompile!G286)),ISNUMBER(FIND("0F",ScheduleCompile!G286)),ISNUMBER(FIND("8F",ScheduleCompile!G286)),ISNUMBER(FIND("1F",ScheduleCompile!G286)),ISNUMBER(FIND("2F",ScheduleCompile!G286)),ISNUMBER(FIND("3F",ScheduleCompile!G286)),ISNUMBER(FIND("6F",ScheduleCompile!G286)),ISNUMBER(FIND("7F",ScheduleCompile!G286)),ISNUMBER(FIND("9F",ScheduleCompile!G286)),ISNUMBER(FIND("4F",ScheduleCompile!G286))),VALUE(LEFT(ScheduleCompile!G286,FIND("F",ScheduleCompile!G286)-1)),ScheduleCompile!G286)))))),"",IF(ScheduleCompile!G286="Off",0,IF(ScheduleCompile!G286="On",1,IF(ISNUMBER(ScheduleCompile!G286),ScheduleCompile!G286/1,IF(ISTEXT(ScheduleCompile!G286),IF(OR(ISNUMBER(FIND("5F",ScheduleCompile!G286)),ISNUMBER(FIND("0F",ScheduleCompile!G286)),ISNUMBER(FIND("8F",ScheduleCompile!G286)),ISNUMBER(FIND("1F",ScheduleCompile!G286)),ISNUMBER(FIND("2F",ScheduleCompile!G286)),ISNUMBER(FIND("3F",ScheduleCompile!G286)),ISNUMBER(FIND("6F",ScheduleCompile!G286)),ISNUMBER(FIND("7F",ScheduleCompile!G286)),ISNUMBER(FIND("9F",ScheduleCompile!G286)),ISNUMBER(FIND("4F",ScheduleCompile!G286))),VALUE(LEFT(ScheduleCompile!G286,FIND("F",ScheduleCompile!G286)-1)),ScheduleCompile!G286)))))))</f>
        <v>135</v>
      </c>
      <c r="M293" s="1">
        <f>IF(AND(ISERROR(IF(ScheduleCompile!H286="Off",0,IF(ScheduleCompile!H286="On",1,IF(ISNUMBER(ScheduleCompile!H286),ScheduleCompile!H286/1,IF(ISTEXT(ScheduleCompile!H286),IF(OR(ISNUMBER(FIND("5F",ScheduleCompile!H286)),ISNUMBER(FIND("0F",ScheduleCompile!H286)),ISNUMBER(FIND("8F",ScheduleCompile!H286)),ISNUMBER(FIND("1F",ScheduleCompile!H286)),ISNUMBER(FIND("2F",ScheduleCompile!H286)),ISNUMBER(FIND("3F",ScheduleCompile!H286)),ISNUMBER(FIND("6F",ScheduleCompile!H286)),ISNUMBER(FIND("7F",ScheduleCompile!H286)),ISNUMBER(FIND("9F",ScheduleCompile!H286)),ISNUMBER(FIND("4F",ScheduleCompile!H286))),VALUE(LEFT(ScheduleCompile!H286,FIND("F",ScheduleCompile!H286)-1)),ScheduleCompile!H286)))))),ISTEXT(ScheduleCompile!#REF!)),"ENDTABLE",IF(ISERROR(IF(ScheduleCompile!H286="Off",0,IF(ScheduleCompile!H286="On",1,IF(ISNUMBER(ScheduleCompile!H286),ScheduleCompile!H286/1,IF(ISTEXT(ScheduleCompile!H286),IF(OR(ISNUMBER(FIND("5F",ScheduleCompile!H286)),ISNUMBER(FIND("0F",ScheduleCompile!H286)),ISNUMBER(FIND("8F",ScheduleCompile!H286)),ISNUMBER(FIND("1F",ScheduleCompile!H286)),ISNUMBER(FIND("2F",ScheduleCompile!H286)),ISNUMBER(FIND("3F",ScheduleCompile!H286)),ISNUMBER(FIND("6F",ScheduleCompile!H286)),ISNUMBER(FIND("7F",ScheduleCompile!H286)),ISNUMBER(FIND("9F",ScheduleCompile!H286)),ISNUMBER(FIND("4F",ScheduleCompile!H286))),VALUE(LEFT(ScheduleCompile!H286,FIND("F",ScheduleCompile!H286)-1)),ScheduleCompile!H286)))))),"",IF(ScheduleCompile!H286="Off",0,IF(ScheduleCompile!H286="On",1,IF(ISNUMBER(ScheduleCompile!H286),ScheduleCompile!H286/1,IF(ISTEXT(ScheduleCompile!H286),IF(OR(ISNUMBER(FIND("5F",ScheduleCompile!H286)),ISNUMBER(FIND("0F",ScheduleCompile!H286)),ISNUMBER(FIND("8F",ScheduleCompile!H286)),ISNUMBER(FIND("1F",ScheduleCompile!H286)),ISNUMBER(FIND("2F",ScheduleCompile!H286)),ISNUMBER(FIND("3F",ScheduleCompile!H286)),ISNUMBER(FIND("6F",ScheduleCompile!H286)),ISNUMBER(FIND("7F",ScheduleCompile!H286)),ISNUMBER(FIND("9F",ScheduleCompile!H286)),ISNUMBER(FIND("4F",ScheduleCompile!H286))),VALUE(LEFT(ScheduleCompile!H286,FIND("F",ScheduleCompile!H286)-1)),ScheduleCompile!H286)))))))</f>
        <v>135</v>
      </c>
      <c r="N293" s="1">
        <f>IF(AND(ISERROR(IF(ScheduleCompile!I286="Off",0,IF(ScheduleCompile!I286="On",1,IF(ISNUMBER(ScheduleCompile!I286),ScheduleCompile!I286/1,IF(ISTEXT(ScheduleCompile!I286),IF(OR(ISNUMBER(FIND("5F",ScheduleCompile!I286)),ISNUMBER(FIND("0F",ScheduleCompile!I286)),ISNUMBER(FIND("8F",ScheduleCompile!I286)),ISNUMBER(FIND("1F",ScheduleCompile!I286)),ISNUMBER(FIND("2F",ScheduleCompile!I286)),ISNUMBER(FIND("3F",ScheduleCompile!I286)),ISNUMBER(FIND("6F",ScheduleCompile!I286)),ISNUMBER(FIND("7F",ScheduleCompile!I286)),ISNUMBER(FIND("9F",ScheduleCompile!I286)),ISNUMBER(FIND("4F",ScheduleCompile!I286))),VALUE(LEFT(ScheduleCompile!I286,FIND("F",ScheduleCompile!I286)-1)),ScheduleCompile!I286)))))),ISTEXT(ScheduleCompile!#REF!)),"ENDTABLE",IF(ISERROR(IF(ScheduleCompile!I286="Off",0,IF(ScheduleCompile!I286="On",1,IF(ISNUMBER(ScheduleCompile!I286),ScheduleCompile!I286/1,IF(ISTEXT(ScheduleCompile!I286),IF(OR(ISNUMBER(FIND("5F",ScheduleCompile!I286)),ISNUMBER(FIND("0F",ScheduleCompile!I286)),ISNUMBER(FIND("8F",ScheduleCompile!I286)),ISNUMBER(FIND("1F",ScheduleCompile!I286)),ISNUMBER(FIND("2F",ScheduleCompile!I286)),ISNUMBER(FIND("3F",ScheduleCompile!I286)),ISNUMBER(FIND("6F",ScheduleCompile!I286)),ISNUMBER(FIND("7F",ScheduleCompile!I286)),ISNUMBER(FIND("9F",ScheduleCompile!I286)),ISNUMBER(FIND("4F",ScheduleCompile!I286))),VALUE(LEFT(ScheduleCompile!I286,FIND("F",ScheduleCompile!I286)-1)),ScheduleCompile!I286)))))),"",IF(ScheduleCompile!I286="Off",0,IF(ScheduleCompile!I286="On",1,IF(ISNUMBER(ScheduleCompile!I286),ScheduleCompile!I286/1,IF(ISTEXT(ScheduleCompile!I286),IF(OR(ISNUMBER(FIND("5F",ScheduleCompile!I286)),ISNUMBER(FIND("0F",ScheduleCompile!I286)),ISNUMBER(FIND("8F",ScheduleCompile!I286)),ISNUMBER(FIND("1F",ScheduleCompile!I286)),ISNUMBER(FIND("2F",ScheduleCompile!I286)),ISNUMBER(FIND("3F",ScheduleCompile!I286)),ISNUMBER(FIND("6F",ScheduleCompile!I286)),ISNUMBER(FIND("7F",ScheduleCompile!I286)),ISNUMBER(FIND("9F",ScheduleCompile!I286)),ISNUMBER(FIND("4F",ScheduleCompile!I286))),VALUE(LEFT(ScheduleCompile!I286,FIND("F",ScheduleCompile!I286)-1)),ScheduleCompile!I286)))))))</f>
        <v>135</v>
      </c>
      <c r="O293" s="1">
        <f>IF(AND(ISERROR(IF(ScheduleCompile!J286="Off",0,IF(ScheduleCompile!J286="On",1,IF(ISNUMBER(ScheduleCompile!J286),ScheduleCompile!J286/1,IF(ISTEXT(ScheduleCompile!J286),IF(OR(ISNUMBER(FIND("5F",ScheduleCompile!J286)),ISNUMBER(FIND("0F",ScheduleCompile!J286)),ISNUMBER(FIND("8F",ScheduleCompile!J286)),ISNUMBER(FIND("1F",ScheduleCompile!J286)),ISNUMBER(FIND("2F",ScheduleCompile!J286)),ISNUMBER(FIND("3F",ScheduleCompile!J286)),ISNUMBER(FIND("6F",ScheduleCompile!J286)),ISNUMBER(FIND("7F",ScheduleCompile!J286)),ISNUMBER(FIND("9F",ScheduleCompile!J286)),ISNUMBER(FIND("4F",ScheduleCompile!J286))),VALUE(LEFT(ScheduleCompile!J286,FIND("F",ScheduleCompile!J286)-1)),ScheduleCompile!J286)))))),ISTEXT(ScheduleCompile!#REF!)),"ENDTABLE",IF(ISERROR(IF(ScheduleCompile!J286="Off",0,IF(ScheduleCompile!J286="On",1,IF(ISNUMBER(ScheduleCompile!J286),ScheduleCompile!J286/1,IF(ISTEXT(ScheduleCompile!J286),IF(OR(ISNUMBER(FIND("5F",ScheduleCompile!J286)),ISNUMBER(FIND("0F",ScheduleCompile!J286)),ISNUMBER(FIND("8F",ScheduleCompile!J286)),ISNUMBER(FIND("1F",ScheduleCompile!J286)),ISNUMBER(FIND("2F",ScheduleCompile!J286)),ISNUMBER(FIND("3F",ScheduleCompile!J286)),ISNUMBER(FIND("6F",ScheduleCompile!J286)),ISNUMBER(FIND("7F",ScheduleCompile!J286)),ISNUMBER(FIND("9F",ScheduleCompile!J286)),ISNUMBER(FIND("4F",ScheduleCompile!J286))),VALUE(LEFT(ScheduleCompile!J286,FIND("F",ScheduleCompile!J286)-1)),ScheduleCompile!J286)))))),"",IF(ScheduleCompile!J286="Off",0,IF(ScheduleCompile!J286="On",1,IF(ISNUMBER(ScheduleCompile!J286),ScheduleCompile!J286/1,IF(ISTEXT(ScheduleCompile!J286),IF(OR(ISNUMBER(FIND("5F",ScheduleCompile!J286)),ISNUMBER(FIND("0F",ScheduleCompile!J286)),ISNUMBER(FIND("8F",ScheduleCompile!J286)),ISNUMBER(FIND("1F",ScheduleCompile!J286)),ISNUMBER(FIND("2F",ScheduleCompile!J286)),ISNUMBER(FIND("3F",ScheduleCompile!J286)),ISNUMBER(FIND("6F",ScheduleCompile!J286)),ISNUMBER(FIND("7F",ScheduleCompile!J286)),ISNUMBER(FIND("9F",ScheduleCompile!J286)),ISNUMBER(FIND("4F",ScheduleCompile!J286))),VALUE(LEFT(ScheduleCompile!J286,FIND("F",ScheduleCompile!J286)-1)),ScheduleCompile!J286)))))))</f>
        <v>135</v>
      </c>
      <c r="P293" s="1">
        <f>IF(AND(ISERROR(IF(ScheduleCompile!K286="Off",0,IF(ScheduleCompile!K286="On",1,IF(ISNUMBER(ScheduleCompile!K286),ScheduleCompile!K286/1,IF(ISTEXT(ScheduleCompile!K286),IF(OR(ISNUMBER(FIND("5F",ScheduleCompile!K286)),ISNUMBER(FIND("0F",ScheduleCompile!K286)),ISNUMBER(FIND("8F",ScheduleCompile!K286)),ISNUMBER(FIND("1F",ScheduleCompile!K286)),ISNUMBER(FIND("2F",ScheduleCompile!K286)),ISNUMBER(FIND("3F",ScheduleCompile!K286)),ISNUMBER(FIND("6F",ScheduleCompile!K286)),ISNUMBER(FIND("7F",ScheduleCompile!K286)),ISNUMBER(FIND("9F",ScheduleCompile!K286)),ISNUMBER(FIND("4F",ScheduleCompile!K286))),VALUE(LEFT(ScheduleCompile!K286,FIND("F",ScheduleCompile!K286)-1)),ScheduleCompile!K286)))))),ISTEXT(ScheduleCompile!#REF!)),"ENDTABLE",IF(ISERROR(IF(ScheduleCompile!K286="Off",0,IF(ScheduleCompile!K286="On",1,IF(ISNUMBER(ScheduleCompile!K286),ScheduleCompile!K286/1,IF(ISTEXT(ScheduleCompile!K286),IF(OR(ISNUMBER(FIND("5F",ScheduleCompile!K286)),ISNUMBER(FIND("0F",ScheduleCompile!K286)),ISNUMBER(FIND("8F",ScheduleCompile!K286)),ISNUMBER(FIND("1F",ScheduleCompile!K286)),ISNUMBER(FIND("2F",ScheduleCompile!K286)),ISNUMBER(FIND("3F",ScheduleCompile!K286)),ISNUMBER(FIND("6F",ScheduleCompile!K286)),ISNUMBER(FIND("7F",ScheduleCompile!K286)),ISNUMBER(FIND("9F",ScheduleCompile!K286)),ISNUMBER(FIND("4F",ScheduleCompile!K286))),VALUE(LEFT(ScheduleCompile!K286,FIND("F",ScheduleCompile!K286)-1)),ScheduleCompile!K286)))))),"",IF(ScheduleCompile!K286="Off",0,IF(ScheduleCompile!K286="On",1,IF(ISNUMBER(ScheduleCompile!K286),ScheduleCompile!K286/1,IF(ISTEXT(ScheduleCompile!K286),IF(OR(ISNUMBER(FIND("5F",ScheduleCompile!K286)),ISNUMBER(FIND("0F",ScheduleCompile!K286)),ISNUMBER(FIND("8F",ScheduleCompile!K286)),ISNUMBER(FIND("1F",ScheduleCompile!K286)),ISNUMBER(FIND("2F",ScheduleCompile!K286)),ISNUMBER(FIND("3F",ScheduleCompile!K286)),ISNUMBER(FIND("6F",ScheduleCompile!K286)),ISNUMBER(FIND("7F",ScheduleCompile!K286)),ISNUMBER(FIND("9F",ScheduleCompile!K286)),ISNUMBER(FIND("4F",ScheduleCompile!K286))),VALUE(LEFT(ScheduleCompile!K286,FIND("F",ScheduleCompile!K286)-1)),ScheduleCompile!K286)))))))</f>
        <v>135</v>
      </c>
      <c r="Q293" s="1">
        <f>IF(AND(ISERROR(IF(ScheduleCompile!L286="Off",0,IF(ScheduleCompile!L286="On",1,IF(ISNUMBER(ScheduleCompile!L286),ScheduleCompile!L286/1,IF(ISTEXT(ScheduleCompile!L286),IF(OR(ISNUMBER(FIND("5F",ScheduleCompile!L286)),ISNUMBER(FIND("0F",ScheduleCompile!L286)),ISNUMBER(FIND("8F",ScheduleCompile!L286)),ISNUMBER(FIND("1F",ScheduleCompile!L286)),ISNUMBER(FIND("2F",ScheduleCompile!L286)),ISNUMBER(FIND("3F",ScheduleCompile!L286)),ISNUMBER(FIND("6F",ScheduleCompile!L286)),ISNUMBER(FIND("7F",ScheduleCompile!L286)),ISNUMBER(FIND("9F",ScheduleCompile!L286)),ISNUMBER(FIND("4F",ScheduleCompile!L286))),VALUE(LEFT(ScheduleCompile!L286,FIND("F",ScheduleCompile!L286)-1)),ScheduleCompile!L286)))))),ISTEXT(ScheduleCompile!#REF!)),"ENDTABLE",IF(ISERROR(IF(ScheduleCompile!L286="Off",0,IF(ScheduleCompile!L286="On",1,IF(ISNUMBER(ScheduleCompile!L286),ScheduleCompile!L286/1,IF(ISTEXT(ScheduleCompile!L286),IF(OR(ISNUMBER(FIND("5F",ScheduleCompile!L286)),ISNUMBER(FIND("0F",ScheduleCompile!L286)),ISNUMBER(FIND("8F",ScheduleCompile!L286)),ISNUMBER(FIND("1F",ScheduleCompile!L286)),ISNUMBER(FIND("2F",ScheduleCompile!L286)),ISNUMBER(FIND("3F",ScheduleCompile!L286)),ISNUMBER(FIND("6F",ScheduleCompile!L286)),ISNUMBER(FIND("7F",ScheduleCompile!L286)),ISNUMBER(FIND("9F",ScheduleCompile!L286)),ISNUMBER(FIND("4F",ScheduleCompile!L286))),VALUE(LEFT(ScheduleCompile!L286,FIND("F",ScheduleCompile!L286)-1)),ScheduleCompile!L286)))))),"",IF(ScheduleCompile!L286="Off",0,IF(ScheduleCompile!L286="On",1,IF(ISNUMBER(ScheduleCompile!L286),ScheduleCompile!L286/1,IF(ISTEXT(ScheduleCompile!L286),IF(OR(ISNUMBER(FIND("5F",ScheduleCompile!L286)),ISNUMBER(FIND("0F",ScheduleCompile!L286)),ISNUMBER(FIND("8F",ScheduleCompile!L286)),ISNUMBER(FIND("1F",ScheduleCompile!L286)),ISNUMBER(FIND("2F",ScheduleCompile!L286)),ISNUMBER(FIND("3F",ScheduleCompile!L286)),ISNUMBER(FIND("6F",ScheduleCompile!L286)),ISNUMBER(FIND("7F",ScheduleCompile!L286)),ISNUMBER(FIND("9F",ScheduleCompile!L286)),ISNUMBER(FIND("4F",ScheduleCompile!L286))),VALUE(LEFT(ScheduleCompile!L286,FIND("F",ScheduleCompile!L286)-1)),ScheduleCompile!L286)))))))</f>
        <v>135</v>
      </c>
      <c r="R293" s="1">
        <f>IF(AND(ISERROR(IF(ScheduleCompile!M286="Off",0,IF(ScheduleCompile!M286="On",1,IF(ISNUMBER(ScheduleCompile!M286),ScheduleCompile!M286/1,IF(ISTEXT(ScheduleCompile!M286),IF(OR(ISNUMBER(FIND("5F",ScheduleCompile!M286)),ISNUMBER(FIND("0F",ScheduleCompile!M286)),ISNUMBER(FIND("8F",ScheduleCompile!M286)),ISNUMBER(FIND("1F",ScheduleCompile!M286)),ISNUMBER(FIND("2F",ScheduleCompile!M286)),ISNUMBER(FIND("3F",ScheduleCompile!M286)),ISNUMBER(FIND("6F",ScheduleCompile!M286)),ISNUMBER(FIND("7F",ScheduleCompile!M286)),ISNUMBER(FIND("9F",ScheduleCompile!M286)),ISNUMBER(FIND("4F",ScheduleCompile!M286))),VALUE(LEFT(ScheduleCompile!M286,FIND("F",ScheduleCompile!M286)-1)),ScheduleCompile!M286)))))),ISTEXT(ScheduleCompile!#REF!)),"ENDTABLE",IF(ISERROR(IF(ScheduleCompile!M286="Off",0,IF(ScheduleCompile!M286="On",1,IF(ISNUMBER(ScheduleCompile!M286),ScheduleCompile!M286/1,IF(ISTEXT(ScheduleCompile!M286),IF(OR(ISNUMBER(FIND("5F",ScheduleCompile!M286)),ISNUMBER(FIND("0F",ScheduleCompile!M286)),ISNUMBER(FIND("8F",ScheduleCompile!M286)),ISNUMBER(FIND("1F",ScheduleCompile!M286)),ISNUMBER(FIND("2F",ScheduleCompile!M286)),ISNUMBER(FIND("3F",ScheduleCompile!M286)),ISNUMBER(FIND("6F",ScheduleCompile!M286)),ISNUMBER(FIND("7F",ScheduleCompile!M286)),ISNUMBER(FIND("9F",ScheduleCompile!M286)),ISNUMBER(FIND("4F",ScheduleCompile!M286))),VALUE(LEFT(ScheduleCompile!M286,FIND("F",ScheduleCompile!M286)-1)),ScheduleCompile!M286)))))),"",IF(ScheduleCompile!M286="Off",0,IF(ScheduleCompile!M286="On",1,IF(ISNUMBER(ScheduleCompile!M286),ScheduleCompile!M286/1,IF(ISTEXT(ScheduleCompile!M286),IF(OR(ISNUMBER(FIND("5F",ScheduleCompile!M286)),ISNUMBER(FIND("0F",ScheduleCompile!M286)),ISNUMBER(FIND("8F",ScheduleCompile!M286)),ISNUMBER(FIND("1F",ScheduleCompile!M286)),ISNUMBER(FIND("2F",ScheduleCompile!M286)),ISNUMBER(FIND("3F",ScheduleCompile!M286)),ISNUMBER(FIND("6F",ScheduleCompile!M286)),ISNUMBER(FIND("7F",ScheduleCompile!M286)),ISNUMBER(FIND("9F",ScheduleCompile!M286)),ISNUMBER(FIND("4F",ScheduleCompile!M286))),VALUE(LEFT(ScheduleCompile!M286,FIND("F",ScheduleCompile!M286)-1)),ScheduleCompile!M286)))))))</f>
        <v>135</v>
      </c>
      <c r="S293" s="1">
        <f>IF(AND(ISERROR(IF(ScheduleCompile!N286="Off",0,IF(ScheduleCompile!N286="On",1,IF(ISNUMBER(ScheduleCompile!N286),ScheduleCompile!N286/1,IF(ISTEXT(ScheduleCompile!N286),IF(OR(ISNUMBER(FIND("5F",ScheduleCompile!N286)),ISNUMBER(FIND("0F",ScheduleCompile!N286)),ISNUMBER(FIND("8F",ScheduleCompile!N286)),ISNUMBER(FIND("1F",ScheduleCompile!N286)),ISNUMBER(FIND("2F",ScheduleCompile!N286)),ISNUMBER(FIND("3F",ScheduleCompile!N286)),ISNUMBER(FIND("6F",ScheduleCompile!N286)),ISNUMBER(FIND("7F",ScheduleCompile!N286)),ISNUMBER(FIND("9F",ScheduleCompile!N286)),ISNUMBER(FIND("4F",ScheduleCompile!N286))),VALUE(LEFT(ScheduleCompile!N286,FIND("F",ScheduleCompile!N286)-1)),ScheduleCompile!N286)))))),ISTEXT(ScheduleCompile!#REF!)),"ENDTABLE",IF(ISERROR(IF(ScheduleCompile!N286="Off",0,IF(ScheduleCompile!N286="On",1,IF(ISNUMBER(ScheduleCompile!N286),ScheduleCompile!N286/1,IF(ISTEXT(ScheduleCompile!N286),IF(OR(ISNUMBER(FIND("5F",ScheduleCompile!N286)),ISNUMBER(FIND("0F",ScheduleCompile!N286)),ISNUMBER(FIND("8F",ScheduleCompile!N286)),ISNUMBER(FIND("1F",ScheduleCompile!N286)),ISNUMBER(FIND("2F",ScheduleCompile!N286)),ISNUMBER(FIND("3F",ScheduleCompile!N286)),ISNUMBER(FIND("6F",ScheduleCompile!N286)),ISNUMBER(FIND("7F",ScheduleCompile!N286)),ISNUMBER(FIND("9F",ScheduleCompile!N286)),ISNUMBER(FIND("4F",ScheduleCompile!N286))),VALUE(LEFT(ScheduleCompile!N286,FIND("F",ScheduleCompile!N286)-1)),ScheduleCompile!N286)))))),"",IF(ScheduleCompile!N286="Off",0,IF(ScheduleCompile!N286="On",1,IF(ISNUMBER(ScheduleCompile!N286),ScheduleCompile!N286/1,IF(ISTEXT(ScheduleCompile!N286),IF(OR(ISNUMBER(FIND("5F",ScheduleCompile!N286)),ISNUMBER(FIND("0F",ScheduleCompile!N286)),ISNUMBER(FIND("8F",ScheduleCompile!N286)),ISNUMBER(FIND("1F",ScheduleCompile!N286)),ISNUMBER(FIND("2F",ScheduleCompile!N286)),ISNUMBER(FIND("3F",ScheduleCompile!N286)),ISNUMBER(FIND("6F",ScheduleCompile!N286)),ISNUMBER(FIND("7F",ScheduleCompile!N286)),ISNUMBER(FIND("9F",ScheduleCompile!N286)),ISNUMBER(FIND("4F",ScheduleCompile!N286))),VALUE(LEFT(ScheduleCompile!N286,FIND("F",ScheduleCompile!N286)-1)),ScheduleCompile!N286)))))))</f>
        <v>135</v>
      </c>
      <c r="T293" s="1">
        <f>IF(AND(ISERROR(IF(ScheduleCompile!O286="Off",0,IF(ScheduleCompile!O286="On",1,IF(ISNUMBER(ScheduleCompile!O286),ScheduleCompile!O286/1,IF(ISTEXT(ScheduleCompile!O286),IF(OR(ISNUMBER(FIND("5F",ScheduleCompile!O286)),ISNUMBER(FIND("0F",ScheduleCompile!O286)),ISNUMBER(FIND("8F",ScheduleCompile!O286)),ISNUMBER(FIND("1F",ScheduleCompile!O286)),ISNUMBER(FIND("2F",ScheduleCompile!O286)),ISNUMBER(FIND("3F",ScheduleCompile!O286)),ISNUMBER(FIND("6F",ScheduleCompile!O286)),ISNUMBER(FIND("7F",ScheduleCompile!O286)),ISNUMBER(FIND("9F",ScheduleCompile!O286)),ISNUMBER(FIND("4F",ScheduleCompile!O286))),VALUE(LEFT(ScheduleCompile!O286,FIND("F",ScheduleCompile!O286)-1)),ScheduleCompile!O286)))))),ISTEXT(ScheduleCompile!#REF!)),"ENDTABLE",IF(ISERROR(IF(ScheduleCompile!O286="Off",0,IF(ScheduleCompile!O286="On",1,IF(ISNUMBER(ScheduleCompile!O286),ScheduleCompile!O286/1,IF(ISTEXT(ScheduleCompile!O286),IF(OR(ISNUMBER(FIND("5F",ScheduleCompile!O286)),ISNUMBER(FIND("0F",ScheduleCompile!O286)),ISNUMBER(FIND("8F",ScheduleCompile!O286)),ISNUMBER(FIND("1F",ScheduleCompile!O286)),ISNUMBER(FIND("2F",ScheduleCompile!O286)),ISNUMBER(FIND("3F",ScheduleCompile!O286)),ISNUMBER(FIND("6F",ScheduleCompile!O286)),ISNUMBER(FIND("7F",ScheduleCompile!O286)),ISNUMBER(FIND("9F",ScheduleCompile!O286)),ISNUMBER(FIND("4F",ScheduleCompile!O286))),VALUE(LEFT(ScheduleCompile!O286,FIND("F",ScheduleCompile!O286)-1)),ScheduleCompile!O286)))))),"",IF(ScheduleCompile!O286="Off",0,IF(ScheduleCompile!O286="On",1,IF(ISNUMBER(ScheduleCompile!O286),ScheduleCompile!O286/1,IF(ISTEXT(ScheduleCompile!O286),IF(OR(ISNUMBER(FIND("5F",ScheduleCompile!O286)),ISNUMBER(FIND("0F",ScheduleCompile!O286)),ISNUMBER(FIND("8F",ScheduleCompile!O286)),ISNUMBER(FIND("1F",ScheduleCompile!O286)),ISNUMBER(FIND("2F",ScheduleCompile!O286)),ISNUMBER(FIND("3F",ScheduleCompile!O286)),ISNUMBER(FIND("6F",ScheduleCompile!O286)),ISNUMBER(FIND("7F",ScheduleCompile!O286)),ISNUMBER(FIND("9F",ScheduleCompile!O286)),ISNUMBER(FIND("4F",ScheduleCompile!O286))),VALUE(LEFT(ScheduleCompile!O286,FIND("F",ScheduleCompile!O286)-1)),ScheduleCompile!O286)))))))</f>
        <v>135</v>
      </c>
      <c r="U293" s="1">
        <f>IF(AND(ISERROR(IF(ScheduleCompile!P286="Off",0,IF(ScheduleCompile!P286="On",1,IF(ISNUMBER(ScheduleCompile!P286),ScheduleCompile!P286/1,IF(ISTEXT(ScheduleCompile!P286),IF(OR(ISNUMBER(FIND("5F",ScheduleCompile!P286)),ISNUMBER(FIND("0F",ScheduleCompile!P286)),ISNUMBER(FIND("8F",ScheduleCompile!P286)),ISNUMBER(FIND("1F",ScheduleCompile!P286)),ISNUMBER(FIND("2F",ScheduleCompile!P286)),ISNUMBER(FIND("3F",ScheduleCompile!P286)),ISNUMBER(FIND("6F",ScheduleCompile!P286)),ISNUMBER(FIND("7F",ScheduleCompile!P286)),ISNUMBER(FIND("9F",ScheduleCompile!P286)),ISNUMBER(FIND("4F",ScheduleCompile!P286))),VALUE(LEFT(ScheduleCompile!P286,FIND("F",ScheduleCompile!P286)-1)),ScheduleCompile!P286)))))),ISTEXT(ScheduleCompile!#REF!)),"ENDTABLE",IF(ISERROR(IF(ScheduleCompile!P286="Off",0,IF(ScheduleCompile!P286="On",1,IF(ISNUMBER(ScheduleCompile!P286),ScheduleCompile!P286/1,IF(ISTEXT(ScheduleCompile!P286),IF(OR(ISNUMBER(FIND("5F",ScheduleCompile!P286)),ISNUMBER(FIND("0F",ScheduleCompile!P286)),ISNUMBER(FIND("8F",ScheduleCompile!P286)),ISNUMBER(FIND("1F",ScheduleCompile!P286)),ISNUMBER(FIND("2F",ScheduleCompile!P286)),ISNUMBER(FIND("3F",ScheduleCompile!P286)),ISNUMBER(FIND("6F",ScheduleCompile!P286)),ISNUMBER(FIND("7F",ScheduleCompile!P286)),ISNUMBER(FIND("9F",ScheduleCompile!P286)),ISNUMBER(FIND("4F",ScheduleCompile!P286))),VALUE(LEFT(ScheduleCompile!P286,FIND("F",ScheduleCompile!P286)-1)),ScheduleCompile!P286)))))),"",IF(ScheduleCompile!P286="Off",0,IF(ScheduleCompile!P286="On",1,IF(ISNUMBER(ScheduleCompile!P286),ScheduleCompile!P286/1,IF(ISTEXT(ScheduleCompile!P286),IF(OR(ISNUMBER(FIND("5F",ScheduleCompile!P286)),ISNUMBER(FIND("0F",ScheduleCompile!P286)),ISNUMBER(FIND("8F",ScheduleCompile!P286)),ISNUMBER(FIND("1F",ScheduleCompile!P286)),ISNUMBER(FIND("2F",ScheduleCompile!P286)),ISNUMBER(FIND("3F",ScheduleCompile!P286)),ISNUMBER(FIND("6F",ScheduleCompile!P286)),ISNUMBER(FIND("7F",ScheduleCompile!P286)),ISNUMBER(FIND("9F",ScheduleCompile!P286)),ISNUMBER(FIND("4F",ScheduleCompile!P286))),VALUE(LEFT(ScheduleCompile!P286,FIND("F",ScheduleCompile!P286)-1)),ScheduleCompile!P286)))))))</f>
        <v>135</v>
      </c>
      <c r="V293" s="1">
        <f>IF(AND(ISERROR(IF(ScheduleCompile!Q286="Off",0,IF(ScheduleCompile!Q286="On",1,IF(ISNUMBER(ScheduleCompile!Q286),ScheduleCompile!Q286/1,IF(ISTEXT(ScheduleCompile!Q286),IF(OR(ISNUMBER(FIND("5F",ScheduleCompile!Q286)),ISNUMBER(FIND("0F",ScheduleCompile!Q286)),ISNUMBER(FIND("8F",ScheduleCompile!Q286)),ISNUMBER(FIND("1F",ScheduleCompile!Q286)),ISNUMBER(FIND("2F",ScheduleCompile!Q286)),ISNUMBER(FIND("3F",ScheduleCompile!Q286)),ISNUMBER(FIND("6F",ScheduleCompile!Q286)),ISNUMBER(FIND("7F",ScheduleCompile!Q286)),ISNUMBER(FIND("9F",ScheduleCompile!Q286)),ISNUMBER(FIND("4F",ScheduleCompile!Q286))),VALUE(LEFT(ScheduleCompile!Q286,FIND("F",ScheduleCompile!Q286)-1)),ScheduleCompile!Q286)))))),ISTEXT(ScheduleCompile!#REF!)),"ENDTABLE",IF(ISERROR(IF(ScheduleCompile!Q286="Off",0,IF(ScheduleCompile!Q286="On",1,IF(ISNUMBER(ScheduleCompile!Q286),ScheduleCompile!Q286/1,IF(ISTEXT(ScheduleCompile!Q286),IF(OR(ISNUMBER(FIND("5F",ScheduleCompile!Q286)),ISNUMBER(FIND("0F",ScheduleCompile!Q286)),ISNUMBER(FIND("8F",ScheduleCompile!Q286)),ISNUMBER(FIND("1F",ScheduleCompile!Q286)),ISNUMBER(FIND("2F",ScheduleCompile!Q286)),ISNUMBER(FIND("3F",ScheduleCompile!Q286)),ISNUMBER(FIND("6F",ScheduleCompile!Q286)),ISNUMBER(FIND("7F",ScheduleCompile!Q286)),ISNUMBER(FIND("9F",ScheduleCompile!Q286)),ISNUMBER(FIND("4F",ScheduleCompile!Q286))),VALUE(LEFT(ScheduleCompile!Q286,FIND("F",ScheduleCompile!Q286)-1)),ScheduleCompile!Q286)))))),"",IF(ScheduleCompile!Q286="Off",0,IF(ScheduleCompile!Q286="On",1,IF(ISNUMBER(ScheduleCompile!Q286),ScheduleCompile!Q286/1,IF(ISTEXT(ScheduleCompile!Q286),IF(OR(ISNUMBER(FIND("5F",ScheduleCompile!Q286)),ISNUMBER(FIND("0F",ScheduleCompile!Q286)),ISNUMBER(FIND("8F",ScheduleCompile!Q286)),ISNUMBER(FIND("1F",ScheduleCompile!Q286)),ISNUMBER(FIND("2F",ScheduleCompile!Q286)),ISNUMBER(FIND("3F",ScheduleCompile!Q286)),ISNUMBER(FIND("6F",ScheduleCompile!Q286)),ISNUMBER(FIND("7F",ScheduleCompile!Q286)),ISNUMBER(FIND("9F",ScheduleCompile!Q286)),ISNUMBER(FIND("4F",ScheduleCompile!Q286))),VALUE(LEFT(ScheduleCompile!Q286,FIND("F",ScheduleCompile!Q286)-1)),ScheduleCompile!Q286)))))))</f>
        <v>135</v>
      </c>
      <c r="W293" s="1">
        <f>IF(AND(ISERROR(IF(ScheduleCompile!R286="Off",0,IF(ScheduleCompile!R286="On",1,IF(ISNUMBER(ScheduleCompile!R286),ScheduleCompile!R286/1,IF(ISTEXT(ScheduleCompile!R286),IF(OR(ISNUMBER(FIND("5F",ScheduleCompile!R286)),ISNUMBER(FIND("0F",ScheduleCompile!R286)),ISNUMBER(FIND("8F",ScheduleCompile!R286)),ISNUMBER(FIND("1F",ScheduleCompile!R286)),ISNUMBER(FIND("2F",ScheduleCompile!R286)),ISNUMBER(FIND("3F",ScheduleCompile!R286)),ISNUMBER(FIND("6F",ScheduleCompile!R286)),ISNUMBER(FIND("7F",ScheduleCompile!R286)),ISNUMBER(FIND("9F",ScheduleCompile!R286)),ISNUMBER(FIND("4F",ScheduleCompile!R286))),VALUE(LEFT(ScheduleCompile!R286,FIND("F",ScheduleCompile!R286)-1)),ScheduleCompile!R286)))))),ISTEXT(ScheduleCompile!#REF!)),"ENDTABLE",IF(ISERROR(IF(ScheduleCompile!R286="Off",0,IF(ScheduleCompile!R286="On",1,IF(ISNUMBER(ScheduleCompile!R286),ScheduleCompile!R286/1,IF(ISTEXT(ScheduleCompile!R286),IF(OR(ISNUMBER(FIND("5F",ScheduleCompile!R286)),ISNUMBER(FIND("0F",ScheduleCompile!R286)),ISNUMBER(FIND("8F",ScheduleCompile!R286)),ISNUMBER(FIND("1F",ScheduleCompile!R286)),ISNUMBER(FIND("2F",ScheduleCompile!R286)),ISNUMBER(FIND("3F",ScheduleCompile!R286)),ISNUMBER(FIND("6F",ScheduleCompile!R286)),ISNUMBER(FIND("7F",ScheduleCompile!R286)),ISNUMBER(FIND("9F",ScheduleCompile!R286)),ISNUMBER(FIND("4F",ScheduleCompile!R286))),VALUE(LEFT(ScheduleCompile!R286,FIND("F",ScheduleCompile!R286)-1)),ScheduleCompile!R286)))))),"",IF(ScheduleCompile!R286="Off",0,IF(ScheduleCompile!R286="On",1,IF(ISNUMBER(ScheduleCompile!R286),ScheduleCompile!R286/1,IF(ISTEXT(ScheduleCompile!R286),IF(OR(ISNUMBER(FIND("5F",ScheduleCompile!R286)),ISNUMBER(FIND("0F",ScheduleCompile!R286)),ISNUMBER(FIND("8F",ScheduleCompile!R286)),ISNUMBER(FIND("1F",ScheduleCompile!R286)),ISNUMBER(FIND("2F",ScheduleCompile!R286)),ISNUMBER(FIND("3F",ScheduleCompile!R286)),ISNUMBER(FIND("6F",ScheduleCompile!R286)),ISNUMBER(FIND("7F",ScheduleCompile!R286)),ISNUMBER(FIND("9F",ScheduleCompile!R286)),ISNUMBER(FIND("4F",ScheduleCompile!R286))),VALUE(LEFT(ScheduleCompile!R286,FIND("F",ScheduleCompile!R286)-1)),ScheduleCompile!R286)))))))</f>
        <v>135</v>
      </c>
      <c r="X293" s="1">
        <f>IF(AND(ISERROR(IF(ScheduleCompile!S286="Off",0,IF(ScheduleCompile!S286="On",1,IF(ISNUMBER(ScheduleCompile!S286),ScheduleCompile!S286/1,IF(ISTEXT(ScheduleCompile!S286),IF(OR(ISNUMBER(FIND("5F",ScheduleCompile!S286)),ISNUMBER(FIND("0F",ScheduleCompile!S286)),ISNUMBER(FIND("8F",ScheduleCompile!S286)),ISNUMBER(FIND("1F",ScheduleCompile!S286)),ISNUMBER(FIND("2F",ScheduleCompile!S286)),ISNUMBER(FIND("3F",ScheduleCompile!S286)),ISNUMBER(FIND("6F",ScheduleCompile!S286)),ISNUMBER(FIND("7F",ScheduleCompile!S286)),ISNUMBER(FIND("9F",ScheduleCompile!S286)),ISNUMBER(FIND("4F",ScheduleCompile!S286))),VALUE(LEFT(ScheduleCompile!S286,FIND("F",ScheduleCompile!S286)-1)),ScheduleCompile!S286)))))),ISTEXT(ScheduleCompile!#REF!)),"ENDTABLE",IF(ISERROR(IF(ScheduleCompile!S286="Off",0,IF(ScheduleCompile!S286="On",1,IF(ISNUMBER(ScheduleCompile!S286),ScheduleCompile!S286/1,IF(ISTEXT(ScheduleCompile!S286),IF(OR(ISNUMBER(FIND("5F",ScheduleCompile!S286)),ISNUMBER(FIND("0F",ScheduleCompile!S286)),ISNUMBER(FIND("8F",ScheduleCompile!S286)),ISNUMBER(FIND("1F",ScheduleCompile!S286)),ISNUMBER(FIND("2F",ScheduleCompile!S286)),ISNUMBER(FIND("3F",ScheduleCompile!S286)),ISNUMBER(FIND("6F",ScheduleCompile!S286)),ISNUMBER(FIND("7F",ScheduleCompile!S286)),ISNUMBER(FIND("9F",ScheduleCompile!S286)),ISNUMBER(FIND("4F",ScheduleCompile!S286))),VALUE(LEFT(ScheduleCompile!S286,FIND("F",ScheduleCompile!S286)-1)),ScheduleCompile!S286)))))),"",IF(ScheduleCompile!S286="Off",0,IF(ScheduleCompile!S286="On",1,IF(ISNUMBER(ScheduleCompile!S286),ScheduleCompile!S286/1,IF(ISTEXT(ScheduleCompile!S286),IF(OR(ISNUMBER(FIND("5F",ScheduleCompile!S286)),ISNUMBER(FIND("0F",ScheduleCompile!S286)),ISNUMBER(FIND("8F",ScheduleCompile!S286)),ISNUMBER(FIND("1F",ScheduleCompile!S286)),ISNUMBER(FIND("2F",ScheduleCompile!S286)),ISNUMBER(FIND("3F",ScheduleCompile!S286)),ISNUMBER(FIND("6F",ScheduleCompile!S286)),ISNUMBER(FIND("7F",ScheduleCompile!S286)),ISNUMBER(FIND("9F",ScheduleCompile!S286)),ISNUMBER(FIND("4F",ScheduleCompile!S286))),VALUE(LEFT(ScheduleCompile!S286,FIND("F",ScheduleCompile!S286)-1)),ScheduleCompile!S286)))))))</f>
        <v>135</v>
      </c>
      <c r="Y293" s="1">
        <f>IF(AND(ISERROR(IF(ScheduleCompile!T286="Off",0,IF(ScheduleCompile!T286="On",1,IF(ISNUMBER(ScheduleCompile!T286),ScheduleCompile!T286/1,IF(ISTEXT(ScheduleCompile!T286),IF(OR(ISNUMBER(FIND("5F",ScheduleCompile!T286)),ISNUMBER(FIND("0F",ScheduleCompile!T286)),ISNUMBER(FIND("8F",ScheduleCompile!T286)),ISNUMBER(FIND("1F",ScheduleCompile!T286)),ISNUMBER(FIND("2F",ScheduleCompile!T286)),ISNUMBER(FIND("3F",ScheduleCompile!T286)),ISNUMBER(FIND("6F",ScheduleCompile!T286)),ISNUMBER(FIND("7F",ScheduleCompile!T286)),ISNUMBER(FIND("9F",ScheduleCompile!T286)),ISNUMBER(FIND("4F",ScheduleCompile!T286))),VALUE(LEFT(ScheduleCompile!T286,FIND("F",ScheduleCompile!T286)-1)),ScheduleCompile!T286)))))),ISTEXT(ScheduleCompile!#REF!)),"ENDTABLE",IF(ISERROR(IF(ScheduleCompile!T286="Off",0,IF(ScheduleCompile!T286="On",1,IF(ISNUMBER(ScheduleCompile!T286),ScheduleCompile!T286/1,IF(ISTEXT(ScheduleCompile!T286),IF(OR(ISNUMBER(FIND("5F",ScheduleCompile!T286)),ISNUMBER(FIND("0F",ScheduleCompile!T286)),ISNUMBER(FIND("8F",ScheduleCompile!T286)),ISNUMBER(FIND("1F",ScheduleCompile!T286)),ISNUMBER(FIND("2F",ScheduleCompile!T286)),ISNUMBER(FIND("3F",ScheduleCompile!T286)),ISNUMBER(FIND("6F",ScheduleCompile!T286)),ISNUMBER(FIND("7F",ScheduleCompile!T286)),ISNUMBER(FIND("9F",ScheduleCompile!T286)),ISNUMBER(FIND("4F",ScheduleCompile!T286))),VALUE(LEFT(ScheduleCompile!T286,FIND("F",ScheduleCompile!T286)-1)),ScheduleCompile!T286)))))),"",IF(ScheduleCompile!T286="Off",0,IF(ScheduleCompile!T286="On",1,IF(ISNUMBER(ScheduleCompile!T286),ScheduleCompile!T286/1,IF(ISTEXT(ScheduleCompile!T286),IF(OR(ISNUMBER(FIND("5F",ScheduleCompile!T286)),ISNUMBER(FIND("0F",ScheduleCompile!T286)),ISNUMBER(FIND("8F",ScheduleCompile!T286)),ISNUMBER(FIND("1F",ScheduleCompile!T286)),ISNUMBER(FIND("2F",ScheduleCompile!T286)),ISNUMBER(FIND("3F",ScheduleCompile!T286)),ISNUMBER(FIND("6F",ScheduleCompile!T286)),ISNUMBER(FIND("7F",ScheduleCompile!T286)),ISNUMBER(FIND("9F",ScheduleCompile!T286)),ISNUMBER(FIND("4F",ScheduleCompile!T286))),VALUE(LEFT(ScheduleCompile!T286,FIND("F",ScheduleCompile!T286)-1)),ScheduleCompile!T286)))))))</f>
        <v>135</v>
      </c>
      <c r="Z293" s="1">
        <f>IF(AND(ISERROR(IF(ScheduleCompile!U286="Off",0,IF(ScheduleCompile!U286="On",1,IF(ISNUMBER(ScheduleCompile!U286),ScheduleCompile!U286/1,IF(ISTEXT(ScheduleCompile!U286),IF(OR(ISNUMBER(FIND("5F",ScheduleCompile!U286)),ISNUMBER(FIND("0F",ScheduleCompile!U286)),ISNUMBER(FIND("8F",ScheduleCompile!U286)),ISNUMBER(FIND("1F",ScheduleCompile!U286)),ISNUMBER(FIND("2F",ScheduleCompile!U286)),ISNUMBER(FIND("3F",ScheduleCompile!U286)),ISNUMBER(FIND("6F",ScheduleCompile!U286)),ISNUMBER(FIND("7F",ScheduleCompile!U286)),ISNUMBER(FIND("9F",ScheduleCompile!U286)),ISNUMBER(FIND("4F",ScheduleCompile!U286))),VALUE(LEFT(ScheduleCompile!U286,FIND("F",ScheduleCompile!U286)-1)),ScheduleCompile!U286)))))),ISTEXT(ScheduleCompile!#REF!)),"ENDTABLE",IF(ISERROR(IF(ScheduleCompile!U286="Off",0,IF(ScheduleCompile!U286="On",1,IF(ISNUMBER(ScheduleCompile!U286),ScheduleCompile!U286/1,IF(ISTEXT(ScheduleCompile!U286),IF(OR(ISNUMBER(FIND("5F",ScheduleCompile!U286)),ISNUMBER(FIND("0F",ScheduleCompile!U286)),ISNUMBER(FIND("8F",ScheduleCompile!U286)),ISNUMBER(FIND("1F",ScheduleCompile!U286)),ISNUMBER(FIND("2F",ScheduleCompile!U286)),ISNUMBER(FIND("3F",ScheduleCompile!U286)),ISNUMBER(FIND("6F",ScheduleCompile!U286)),ISNUMBER(FIND("7F",ScheduleCompile!U286)),ISNUMBER(FIND("9F",ScheduleCompile!U286)),ISNUMBER(FIND("4F",ScheduleCompile!U286))),VALUE(LEFT(ScheduleCompile!U286,FIND("F",ScheduleCompile!U286)-1)),ScheduleCompile!U286)))))),"",IF(ScheduleCompile!U286="Off",0,IF(ScheduleCompile!U286="On",1,IF(ISNUMBER(ScheduleCompile!U286),ScheduleCompile!U286/1,IF(ISTEXT(ScheduleCompile!U286),IF(OR(ISNUMBER(FIND("5F",ScheduleCompile!U286)),ISNUMBER(FIND("0F",ScheduleCompile!U286)),ISNUMBER(FIND("8F",ScheduleCompile!U286)),ISNUMBER(FIND("1F",ScheduleCompile!U286)),ISNUMBER(FIND("2F",ScheduleCompile!U286)),ISNUMBER(FIND("3F",ScheduleCompile!U286)),ISNUMBER(FIND("6F",ScheduleCompile!U286)),ISNUMBER(FIND("7F",ScheduleCompile!U286)),ISNUMBER(FIND("9F",ScheduleCompile!U286)),ISNUMBER(FIND("4F",ScheduleCompile!U286))),VALUE(LEFT(ScheduleCompile!U286,FIND("F",ScheduleCompile!U286)-1)),ScheduleCompile!U286)))))))</f>
        <v>135</v>
      </c>
      <c r="AA293" s="1">
        <f>IF(AND(ISERROR(IF(ScheduleCompile!V286="Off",0,IF(ScheduleCompile!V286="On",1,IF(ISNUMBER(ScheduleCompile!V286),ScheduleCompile!V286/1,IF(ISTEXT(ScheduleCompile!V286),IF(OR(ISNUMBER(FIND("5F",ScheduleCompile!V286)),ISNUMBER(FIND("0F",ScheduleCompile!V286)),ISNUMBER(FIND("8F",ScheduleCompile!V286)),ISNUMBER(FIND("1F",ScheduleCompile!V286)),ISNUMBER(FIND("2F",ScheduleCompile!V286)),ISNUMBER(FIND("3F",ScheduleCompile!V286)),ISNUMBER(FIND("6F",ScheduleCompile!V286)),ISNUMBER(FIND("7F",ScheduleCompile!V286)),ISNUMBER(FIND("9F",ScheduleCompile!V286)),ISNUMBER(FIND("4F",ScheduleCompile!V286))),VALUE(LEFT(ScheduleCompile!V286,FIND("F",ScheduleCompile!V286)-1)),ScheduleCompile!V286)))))),ISTEXT(ScheduleCompile!#REF!)),"ENDTABLE",IF(ISERROR(IF(ScheduleCompile!V286="Off",0,IF(ScheduleCompile!V286="On",1,IF(ISNUMBER(ScheduleCompile!V286),ScheduleCompile!V286/1,IF(ISTEXT(ScheduleCompile!V286),IF(OR(ISNUMBER(FIND("5F",ScheduleCompile!V286)),ISNUMBER(FIND("0F",ScheduleCompile!V286)),ISNUMBER(FIND("8F",ScheduleCompile!V286)),ISNUMBER(FIND("1F",ScheduleCompile!V286)),ISNUMBER(FIND("2F",ScheduleCompile!V286)),ISNUMBER(FIND("3F",ScheduleCompile!V286)),ISNUMBER(FIND("6F",ScheduleCompile!V286)),ISNUMBER(FIND("7F",ScheduleCompile!V286)),ISNUMBER(FIND("9F",ScheduleCompile!V286)),ISNUMBER(FIND("4F",ScheduleCompile!V286))),VALUE(LEFT(ScheduleCompile!V286,FIND("F",ScheduleCompile!V286)-1)),ScheduleCompile!V286)))))),"",IF(ScheduleCompile!V286="Off",0,IF(ScheduleCompile!V286="On",1,IF(ISNUMBER(ScheduleCompile!V286),ScheduleCompile!V286/1,IF(ISTEXT(ScheduleCompile!V286),IF(OR(ISNUMBER(FIND("5F",ScheduleCompile!V286)),ISNUMBER(FIND("0F",ScheduleCompile!V286)),ISNUMBER(FIND("8F",ScheduleCompile!V286)),ISNUMBER(FIND("1F",ScheduleCompile!V286)),ISNUMBER(FIND("2F",ScheduleCompile!V286)),ISNUMBER(FIND("3F",ScheduleCompile!V286)),ISNUMBER(FIND("6F",ScheduleCompile!V286)),ISNUMBER(FIND("7F",ScheduleCompile!V286)),ISNUMBER(FIND("9F",ScheduleCompile!V286)),ISNUMBER(FIND("4F",ScheduleCompile!V286))),VALUE(LEFT(ScheduleCompile!V286,FIND("F",ScheduleCompile!V286)-1)),ScheduleCompile!V286)))))))</f>
        <v>135</v>
      </c>
      <c r="AB293" s="1">
        <f>IF(AND(ISERROR(IF(ScheduleCompile!W286="Off",0,IF(ScheduleCompile!W286="On",1,IF(ISNUMBER(ScheduleCompile!W286),ScheduleCompile!W286/1,IF(ISTEXT(ScheduleCompile!W286),IF(OR(ISNUMBER(FIND("5F",ScheduleCompile!W286)),ISNUMBER(FIND("0F",ScheduleCompile!W286)),ISNUMBER(FIND("8F",ScheduleCompile!W286)),ISNUMBER(FIND("1F",ScheduleCompile!W286)),ISNUMBER(FIND("2F",ScheduleCompile!W286)),ISNUMBER(FIND("3F",ScheduleCompile!W286)),ISNUMBER(FIND("6F",ScheduleCompile!W286)),ISNUMBER(FIND("7F",ScheduleCompile!W286)),ISNUMBER(FIND("9F",ScheduleCompile!W286)),ISNUMBER(FIND("4F",ScheduleCompile!W286))),VALUE(LEFT(ScheduleCompile!W286,FIND("F",ScheduleCompile!W286)-1)),ScheduleCompile!W286)))))),ISTEXT(ScheduleCompile!#REF!)),"ENDTABLE",IF(ISERROR(IF(ScheduleCompile!W286="Off",0,IF(ScheduleCompile!W286="On",1,IF(ISNUMBER(ScheduleCompile!W286),ScheduleCompile!W286/1,IF(ISTEXT(ScheduleCompile!W286),IF(OR(ISNUMBER(FIND("5F",ScheduleCompile!W286)),ISNUMBER(FIND("0F",ScheduleCompile!W286)),ISNUMBER(FIND("8F",ScheduleCompile!W286)),ISNUMBER(FIND("1F",ScheduleCompile!W286)),ISNUMBER(FIND("2F",ScheduleCompile!W286)),ISNUMBER(FIND("3F",ScheduleCompile!W286)),ISNUMBER(FIND("6F",ScheduleCompile!W286)),ISNUMBER(FIND("7F",ScheduleCompile!W286)),ISNUMBER(FIND("9F",ScheduleCompile!W286)),ISNUMBER(FIND("4F",ScheduleCompile!W286))),VALUE(LEFT(ScheduleCompile!W286,FIND("F",ScheduleCompile!W286)-1)),ScheduleCompile!W286)))))),"",IF(ScheduleCompile!W286="Off",0,IF(ScheduleCompile!W286="On",1,IF(ISNUMBER(ScheduleCompile!W286),ScheduleCompile!W286/1,IF(ISTEXT(ScheduleCompile!W286),IF(OR(ISNUMBER(FIND("5F",ScheduleCompile!W286)),ISNUMBER(FIND("0F",ScheduleCompile!W286)),ISNUMBER(FIND("8F",ScheduleCompile!W286)),ISNUMBER(FIND("1F",ScheduleCompile!W286)),ISNUMBER(FIND("2F",ScheduleCompile!W286)),ISNUMBER(FIND("3F",ScheduleCompile!W286)),ISNUMBER(FIND("6F",ScheduleCompile!W286)),ISNUMBER(FIND("7F",ScheduleCompile!W286)),ISNUMBER(FIND("9F",ScheduleCompile!W286)),ISNUMBER(FIND("4F",ScheduleCompile!W286))),VALUE(LEFT(ScheduleCompile!W286,FIND("F",ScheduleCompile!W286)-1)),ScheduleCompile!W286)))))))</f>
        <v>135</v>
      </c>
      <c r="AC293" s="1">
        <f>IF(AND(ISERROR(IF(ScheduleCompile!X286="Off",0,IF(ScheduleCompile!X286="On",1,IF(ISNUMBER(ScheduleCompile!X286),ScheduleCompile!X286/1,IF(ISTEXT(ScheduleCompile!X286),IF(OR(ISNUMBER(FIND("5F",ScheduleCompile!X286)),ISNUMBER(FIND("0F",ScheduleCompile!X286)),ISNUMBER(FIND("8F",ScheduleCompile!X286)),ISNUMBER(FIND("1F",ScheduleCompile!X286)),ISNUMBER(FIND("2F",ScheduleCompile!X286)),ISNUMBER(FIND("3F",ScheduleCompile!X286)),ISNUMBER(FIND("6F",ScheduleCompile!X286)),ISNUMBER(FIND("7F",ScheduleCompile!X286)),ISNUMBER(FIND("9F",ScheduleCompile!X286)),ISNUMBER(FIND("4F",ScheduleCompile!X286))),VALUE(LEFT(ScheduleCompile!X286,FIND("F",ScheduleCompile!X286)-1)),ScheduleCompile!X286)))))),ISTEXT(ScheduleCompile!#REF!)),"ENDTABLE",IF(ISERROR(IF(ScheduleCompile!X286="Off",0,IF(ScheduleCompile!X286="On",1,IF(ISNUMBER(ScheduleCompile!X286),ScheduleCompile!X286/1,IF(ISTEXT(ScheduleCompile!X286),IF(OR(ISNUMBER(FIND("5F",ScheduleCompile!X286)),ISNUMBER(FIND("0F",ScheduleCompile!X286)),ISNUMBER(FIND("8F",ScheduleCompile!X286)),ISNUMBER(FIND("1F",ScheduleCompile!X286)),ISNUMBER(FIND("2F",ScheduleCompile!X286)),ISNUMBER(FIND("3F",ScheduleCompile!X286)),ISNUMBER(FIND("6F",ScheduleCompile!X286)),ISNUMBER(FIND("7F",ScheduleCompile!X286)),ISNUMBER(FIND("9F",ScheduleCompile!X286)),ISNUMBER(FIND("4F",ScheduleCompile!X286))),VALUE(LEFT(ScheduleCompile!X286,FIND("F",ScheduleCompile!X286)-1)),ScheduleCompile!X286)))))),"",IF(ScheduleCompile!X286="Off",0,IF(ScheduleCompile!X286="On",1,IF(ISNUMBER(ScheduleCompile!X286),ScheduleCompile!X286/1,IF(ISTEXT(ScheduleCompile!X286),IF(OR(ISNUMBER(FIND("5F",ScheduleCompile!X286)),ISNUMBER(FIND("0F",ScheduleCompile!X286)),ISNUMBER(FIND("8F",ScheduleCompile!X286)),ISNUMBER(FIND("1F",ScheduleCompile!X286)),ISNUMBER(FIND("2F",ScheduleCompile!X286)),ISNUMBER(FIND("3F",ScheduleCompile!X286)),ISNUMBER(FIND("6F",ScheduleCompile!X286)),ISNUMBER(FIND("7F",ScheduleCompile!X286)),ISNUMBER(FIND("9F",ScheduleCompile!X286)),ISNUMBER(FIND("4F",ScheduleCompile!X286))),VALUE(LEFT(ScheduleCompile!X286,FIND("F",ScheduleCompile!X286)-1)),ScheduleCompile!X286)))))))</f>
        <v>135</v>
      </c>
      <c r="AD293" s="1">
        <f>IF(AND(ISERROR(IF(ScheduleCompile!Y286="Off",0,IF(ScheduleCompile!Y286="On",1,IF(ISNUMBER(ScheduleCompile!Y286),ScheduleCompile!Y286/1,IF(ISTEXT(ScheduleCompile!Y286),IF(OR(ISNUMBER(FIND("5F",ScheduleCompile!Y286)),ISNUMBER(FIND("0F",ScheduleCompile!Y286)),ISNUMBER(FIND("8F",ScheduleCompile!Y286)),ISNUMBER(FIND("1F",ScheduleCompile!Y286)),ISNUMBER(FIND("2F",ScheduleCompile!Y286)),ISNUMBER(FIND("3F",ScheduleCompile!Y286)),ISNUMBER(FIND("6F",ScheduleCompile!Y286)),ISNUMBER(FIND("7F",ScheduleCompile!Y286)),ISNUMBER(FIND("9F",ScheduleCompile!Y286)),ISNUMBER(FIND("4F",ScheduleCompile!Y286))),VALUE(LEFT(ScheduleCompile!Y286,FIND("F",ScheduleCompile!Y286)-1)),ScheduleCompile!Y286)))))),ISTEXT(ScheduleCompile!#REF!)),"ENDTABLE",IF(ISERROR(IF(ScheduleCompile!Y286="Off",0,IF(ScheduleCompile!Y286="On",1,IF(ISNUMBER(ScheduleCompile!Y286),ScheduleCompile!Y286/1,IF(ISTEXT(ScheduleCompile!Y286),IF(OR(ISNUMBER(FIND("5F",ScheduleCompile!Y286)),ISNUMBER(FIND("0F",ScheduleCompile!Y286)),ISNUMBER(FIND("8F",ScheduleCompile!Y286)),ISNUMBER(FIND("1F",ScheduleCompile!Y286)),ISNUMBER(FIND("2F",ScheduleCompile!Y286)),ISNUMBER(FIND("3F",ScheduleCompile!Y286)),ISNUMBER(FIND("6F",ScheduleCompile!Y286)),ISNUMBER(FIND("7F",ScheduleCompile!Y286)),ISNUMBER(FIND("9F",ScheduleCompile!Y286)),ISNUMBER(FIND("4F",ScheduleCompile!Y286))),VALUE(LEFT(ScheduleCompile!Y286,FIND("F",ScheduleCompile!Y286)-1)),ScheduleCompile!Y286)))))),"",IF(ScheduleCompile!Y286="Off",0,IF(ScheduleCompile!Y286="On",1,IF(ISNUMBER(ScheduleCompile!Y286),ScheduleCompile!Y286/1,IF(ISTEXT(ScheduleCompile!Y286),IF(OR(ISNUMBER(FIND("5F",ScheduleCompile!Y286)),ISNUMBER(FIND("0F",ScheduleCompile!Y286)),ISNUMBER(FIND("8F",ScheduleCompile!Y286)),ISNUMBER(FIND("1F",ScheduleCompile!Y286)),ISNUMBER(FIND("2F",ScheduleCompile!Y286)),ISNUMBER(FIND("3F",ScheduleCompile!Y286)),ISNUMBER(FIND("6F",ScheduleCompile!Y286)),ISNUMBER(FIND("7F",ScheduleCompile!Y286)),ISNUMBER(FIND("9F",ScheduleCompile!Y286)),ISNUMBER(FIND("4F",ScheduleCompile!Y286))),VALUE(LEFT(ScheduleCompile!Y286,FIND("F",ScheduleCompile!Y286)-1)),ScheduleCompile!Y286)))))))</f>
        <v>135</v>
      </c>
    </row>
    <row r="294" spans="1:30" x14ac:dyDescent="0.25">
      <c r="A294" t="str">
        <f t="shared" si="19"/>
        <v>SchDay "ResidentialCommonOccupancyWD"  Type = "Fraction" Hr = (0.9, 0.9, 0.9, 0.9, 0.9, 0.9, 0.7, 0.4, 0.4, 0.2, 0.2, 0.2, 0.2, 0.2, 0.2, 0.3, 0.5, 0.5, 0.5, 0.7, 0.7, 0.8, 0.9, 0.9) ..</v>
      </c>
      <c r="B294" s="1" t="s">
        <v>623</v>
      </c>
      <c r="C294" t="str">
        <f t="shared" si="20"/>
        <v xml:space="preserve">SchDay "ResidentialCommonOccupancyWD"  Type = "Fraction" Hr = </v>
      </c>
      <c r="D294" t="str">
        <f t="shared" si="21"/>
        <v>(0.9, 0.9, 0.9, 0.9, 0.9, 0.9, 0.7, 0.4, 0.4, 0.2, 0.2, 0.2, 0.2, 0.2, 0.2, 0.3, 0.5, 0.5, 0.5, 0.7, 0.7, 0.8, 0.9, 0.9) ..</v>
      </c>
      <c r="E294" s="30" t="str">
        <f>ScheduleCompile!A287</f>
        <v>ResidentialCommonOccupancyWD</v>
      </c>
      <c r="F294" t="str">
        <f t="shared" si="22"/>
        <v>Fraction</v>
      </c>
      <c r="G294" s="1">
        <f>IF(AND(ISERROR(IF(ScheduleCompile!B287="Off",0,IF(ScheduleCompile!B287="On",1,IF(ISNUMBER(ScheduleCompile!B287),ScheduleCompile!B287/1,IF(ISTEXT(ScheduleCompile!B287),IF(OR(ISNUMBER(FIND("5F",ScheduleCompile!B287)),ISNUMBER(FIND("0F",ScheduleCompile!B287)),ISNUMBER(FIND("8F",ScheduleCompile!B287)),ISNUMBER(FIND("1F",ScheduleCompile!B287)),ISNUMBER(FIND("2F",ScheduleCompile!B287)),ISNUMBER(FIND("3F",ScheduleCompile!B287)),ISNUMBER(FIND("6F",ScheduleCompile!B287)),ISNUMBER(FIND("7F",ScheduleCompile!B287)),ISNUMBER(FIND("9F",ScheduleCompile!B287)),ISNUMBER(FIND("4F",ScheduleCompile!B287))),VALUE(LEFT(ScheduleCompile!B287,FIND("F",ScheduleCompile!B287)-1)),ScheduleCompile!B287)))))),ISTEXT(ScheduleCompile!#REF!)),"ENDTABLE",IF(ISERROR(IF(ScheduleCompile!B287="Off",0,IF(ScheduleCompile!B287="On",1,IF(ISNUMBER(ScheduleCompile!B287),ScheduleCompile!B287/1,IF(ISTEXT(ScheduleCompile!B287),IF(OR(ISNUMBER(FIND("5F",ScheduleCompile!B287)),ISNUMBER(FIND("0F",ScheduleCompile!B287)),ISNUMBER(FIND("8F",ScheduleCompile!B287)),ISNUMBER(FIND("1F",ScheduleCompile!B287)),ISNUMBER(FIND("2F",ScheduleCompile!B287)),ISNUMBER(FIND("3F",ScheduleCompile!B287)),ISNUMBER(FIND("6F",ScheduleCompile!B287)),ISNUMBER(FIND("7F",ScheduleCompile!B287)),ISNUMBER(FIND("9F",ScheduleCompile!B287)),ISNUMBER(FIND("4F",ScheduleCompile!B287))),VALUE(LEFT(ScheduleCompile!B287,FIND("F",ScheduleCompile!B287)-1)),ScheduleCompile!B287)))))),"",IF(ScheduleCompile!B287="Off",0,IF(ScheduleCompile!B287="On",1,IF(ISNUMBER(ScheduleCompile!B287),ScheduleCompile!B287/1,IF(ISTEXT(ScheduleCompile!B287),IF(OR(ISNUMBER(FIND("5F",ScheduleCompile!B287)),ISNUMBER(FIND("0F",ScheduleCompile!B287)),ISNUMBER(FIND("8F",ScheduleCompile!B287)),ISNUMBER(FIND("1F",ScheduleCompile!B287)),ISNUMBER(FIND("2F",ScheduleCompile!B287)),ISNUMBER(FIND("3F",ScheduleCompile!B287)),ISNUMBER(FIND("6F",ScheduleCompile!B287)),ISNUMBER(FIND("7F",ScheduleCompile!B287)),ISNUMBER(FIND("9F",ScheduleCompile!B287)),ISNUMBER(FIND("4F",ScheduleCompile!B287))),VALUE(LEFT(ScheduleCompile!B287,FIND("F",ScheduleCompile!B287)-1)),ScheduleCompile!B287)))))))</f>
        <v>0.9</v>
      </c>
      <c r="H294" s="1">
        <f>IF(AND(ISERROR(IF(ScheduleCompile!C287="Off",0,IF(ScheduleCompile!C287="On",1,IF(ISNUMBER(ScheduleCompile!C287),ScheduleCompile!C287/1,IF(ISTEXT(ScheduleCompile!C287),IF(OR(ISNUMBER(FIND("5F",ScheduleCompile!C287)),ISNUMBER(FIND("0F",ScheduleCompile!C287)),ISNUMBER(FIND("8F",ScheduleCompile!C287)),ISNUMBER(FIND("1F",ScheduleCompile!C287)),ISNUMBER(FIND("2F",ScheduleCompile!C287)),ISNUMBER(FIND("3F",ScheduleCompile!C287)),ISNUMBER(FIND("6F",ScheduleCompile!C287)),ISNUMBER(FIND("7F",ScheduleCompile!C287)),ISNUMBER(FIND("9F",ScheduleCompile!C287)),ISNUMBER(FIND("4F",ScheduleCompile!C287))),VALUE(LEFT(ScheduleCompile!C287,FIND("F",ScheduleCompile!C287)-1)),ScheduleCompile!C287)))))),ISTEXT(ScheduleCompile!#REF!)),"ENDTABLE",IF(ISERROR(IF(ScheduleCompile!C287="Off",0,IF(ScheduleCompile!C287="On",1,IF(ISNUMBER(ScheduleCompile!C287),ScheduleCompile!C287/1,IF(ISTEXT(ScheduleCompile!C287),IF(OR(ISNUMBER(FIND("5F",ScheduleCompile!C287)),ISNUMBER(FIND("0F",ScheduleCompile!C287)),ISNUMBER(FIND("8F",ScheduleCompile!C287)),ISNUMBER(FIND("1F",ScheduleCompile!C287)),ISNUMBER(FIND("2F",ScheduleCompile!C287)),ISNUMBER(FIND("3F",ScheduleCompile!C287)),ISNUMBER(FIND("6F",ScheduleCompile!C287)),ISNUMBER(FIND("7F",ScheduleCompile!C287)),ISNUMBER(FIND("9F",ScheduleCompile!C287)),ISNUMBER(FIND("4F",ScheduleCompile!C287))),VALUE(LEFT(ScheduleCompile!C287,FIND("F",ScheduleCompile!C287)-1)),ScheduleCompile!C287)))))),"",IF(ScheduleCompile!C287="Off",0,IF(ScheduleCompile!C287="On",1,IF(ISNUMBER(ScheduleCompile!C287),ScheduleCompile!C287/1,IF(ISTEXT(ScheduleCompile!C287),IF(OR(ISNUMBER(FIND("5F",ScheduleCompile!C287)),ISNUMBER(FIND("0F",ScheduleCompile!C287)),ISNUMBER(FIND("8F",ScheduleCompile!C287)),ISNUMBER(FIND("1F",ScheduleCompile!C287)),ISNUMBER(FIND("2F",ScheduleCompile!C287)),ISNUMBER(FIND("3F",ScheduleCompile!C287)),ISNUMBER(FIND("6F",ScheduleCompile!C287)),ISNUMBER(FIND("7F",ScheduleCompile!C287)),ISNUMBER(FIND("9F",ScheduleCompile!C287)),ISNUMBER(FIND("4F",ScheduleCompile!C287))),VALUE(LEFT(ScheduleCompile!C287,FIND("F",ScheduleCompile!C287)-1)),ScheduleCompile!C287)))))))</f>
        <v>0.9</v>
      </c>
      <c r="I294" s="1">
        <f>IF(AND(ISERROR(IF(ScheduleCompile!D287="Off",0,IF(ScheduleCompile!D287="On",1,IF(ISNUMBER(ScheduleCompile!D287),ScheduleCompile!D287/1,IF(ISTEXT(ScheduleCompile!D287),IF(OR(ISNUMBER(FIND("5F",ScheduleCompile!D287)),ISNUMBER(FIND("0F",ScheduleCompile!D287)),ISNUMBER(FIND("8F",ScheduleCompile!D287)),ISNUMBER(FIND("1F",ScheduleCompile!D287)),ISNUMBER(FIND("2F",ScheduleCompile!D287)),ISNUMBER(FIND("3F",ScheduleCompile!D287)),ISNUMBER(FIND("6F",ScheduleCompile!D287)),ISNUMBER(FIND("7F",ScheduleCompile!D287)),ISNUMBER(FIND("9F",ScheduleCompile!D287)),ISNUMBER(FIND("4F",ScheduleCompile!D287))),VALUE(LEFT(ScheduleCompile!D287,FIND("F",ScheduleCompile!D287)-1)),ScheduleCompile!D287)))))),ISTEXT(ScheduleCompile!#REF!)),"ENDTABLE",IF(ISERROR(IF(ScheduleCompile!D287="Off",0,IF(ScheduleCompile!D287="On",1,IF(ISNUMBER(ScheduleCompile!D287),ScheduleCompile!D287/1,IF(ISTEXT(ScheduleCompile!D287),IF(OR(ISNUMBER(FIND("5F",ScheduleCompile!D287)),ISNUMBER(FIND("0F",ScheduleCompile!D287)),ISNUMBER(FIND("8F",ScheduleCompile!D287)),ISNUMBER(FIND("1F",ScheduleCompile!D287)),ISNUMBER(FIND("2F",ScheduleCompile!D287)),ISNUMBER(FIND("3F",ScheduleCompile!D287)),ISNUMBER(FIND("6F",ScheduleCompile!D287)),ISNUMBER(FIND("7F",ScheduleCompile!D287)),ISNUMBER(FIND("9F",ScheduleCompile!D287)),ISNUMBER(FIND("4F",ScheduleCompile!D287))),VALUE(LEFT(ScheduleCompile!D287,FIND("F",ScheduleCompile!D287)-1)),ScheduleCompile!D287)))))),"",IF(ScheduleCompile!D287="Off",0,IF(ScheduleCompile!D287="On",1,IF(ISNUMBER(ScheduleCompile!D287),ScheduleCompile!D287/1,IF(ISTEXT(ScheduleCompile!D287),IF(OR(ISNUMBER(FIND("5F",ScheduleCompile!D287)),ISNUMBER(FIND("0F",ScheduleCompile!D287)),ISNUMBER(FIND("8F",ScheduleCompile!D287)),ISNUMBER(FIND("1F",ScheduleCompile!D287)),ISNUMBER(FIND("2F",ScheduleCompile!D287)),ISNUMBER(FIND("3F",ScheduleCompile!D287)),ISNUMBER(FIND("6F",ScheduleCompile!D287)),ISNUMBER(FIND("7F",ScheduleCompile!D287)),ISNUMBER(FIND("9F",ScheduleCompile!D287)),ISNUMBER(FIND("4F",ScheduleCompile!D287))),VALUE(LEFT(ScheduleCompile!D287,FIND("F",ScheduleCompile!D287)-1)),ScheduleCompile!D287)))))))</f>
        <v>0.9</v>
      </c>
      <c r="J294" s="1">
        <f>IF(AND(ISERROR(IF(ScheduleCompile!E287="Off",0,IF(ScheduleCompile!E287="On",1,IF(ISNUMBER(ScheduleCompile!E287),ScheduleCompile!E287/1,IF(ISTEXT(ScheduleCompile!E287),IF(OR(ISNUMBER(FIND("5F",ScheduleCompile!E287)),ISNUMBER(FIND("0F",ScheduleCompile!E287)),ISNUMBER(FIND("8F",ScheduleCompile!E287)),ISNUMBER(FIND("1F",ScheduleCompile!E287)),ISNUMBER(FIND("2F",ScheduleCompile!E287)),ISNUMBER(FIND("3F",ScheduleCompile!E287)),ISNUMBER(FIND("6F",ScheduleCompile!E287)),ISNUMBER(FIND("7F",ScheduleCompile!E287)),ISNUMBER(FIND("9F",ScheduleCompile!E287)),ISNUMBER(FIND("4F",ScheduleCompile!E287))),VALUE(LEFT(ScheduleCompile!E287,FIND("F",ScheduleCompile!E287)-1)),ScheduleCompile!E287)))))),ISTEXT(ScheduleCompile!#REF!)),"ENDTABLE",IF(ISERROR(IF(ScheduleCompile!E287="Off",0,IF(ScheduleCompile!E287="On",1,IF(ISNUMBER(ScheduleCompile!E287),ScheduleCompile!E287/1,IF(ISTEXT(ScheduleCompile!E287),IF(OR(ISNUMBER(FIND("5F",ScheduleCompile!E287)),ISNUMBER(FIND("0F",ScheduleCompile!E287)),ISNUMBER(FIND("8F",ScheduleCompile!E287)),ISNUMBER(FIND("1F",ScheduleCompile!E287)),ISNUMBER(FIND("2F",ScheduleCompile!E287)),ISNUMBER(FIND("3F",ScheduleCompile!E287)),ISNUMBER(FIND("6F",ScheduleCompile!E287)),ISNUMBER(FIND("7F",ScheduleCompile!E287)),ISNUMBER(FIND("9F",ScheduleCompile!E287)),ISNUMBER(FIND("4F",ScheduleCompile!E287))),VALUE(LEFT(ScheduleCompile!E287,FIND("F",ScheduleCompile!E287)-1)),ScheduleCompile!E287)))))),"",IF(ScheduleCompile!E287="Off",0,IF(ScheduleCompile!E287="On",1,IF(ISNUMBER(ScheduleCompile!E287),ScheduleCompile!E287/1,IF(ISTEXT(ScheduleCompile!E287),IF(OR(ISNUMBER(FIND("5F",ScheduleCompile!E287)),ISNUMBER(FIND("0F",ScheduleCompile!E287)),ISNUMBER(FIND("8F",ScheduleCompile!E287)),ISNUMBER(FIND("1F",ScheduleCompile!E287)),ISNUMBER(FIND("2F",ScheduleCompile!E287)),ISNUMBER(FIND("3F",ScheduleCompile!E287)),ISNUMBER(FIND("6F",ScheduleCompile!E287)),ISNUMBER(FIND("7F",ScheduleCompile!E287)),ISNUMBER(FIND("9F",ScheduleCompile!E287)),ISNUMBER(FIND("4F",ScheduleCompile!E287))),VALUE(LEFT(ScheduleCompile!E287,FIND("F",ScheduleCompile!E287)-1)),ScheduleCompile!E287)))))))</f>
        <v>0.9</v>
      </c>
      <c r="K294" s="1">
        <f>IF(AND(ISERROR(IF(ScheduleCompile!F287="Off",0,IF(ScheduleCompile!F287="On",1,IF(ISNUMBER(ScheduleCompile!F287),ScheduleCompile!F287/1,IF(ISTEXT(ScheduleCompile!F287),IF(OR(ISNUMBER(FIND("5F",ScheduleCompile!F287)),ISNUMBER(FIND("0F",ScheduleCompile!F287)),ISNUMBER(FIND("8F",ScheduleCompile!F287)),ISNUMBER(FIND("1F",ScheduleCompile!F287)),ISNUMBER(FIND("2F",ScheduleCompile!F287)),ISNUMBER(FIND("3F",ScheduleCompile!F287)),ISNUMBER(FIND("6F",ScheduleCompile!F287)),ISNUMBER(FIND("7F",ScheduleCompile!F287)),ISNUMBER(FIND("9F",ScheduleCompile!F287)),ISNUMBER(FIND("4F",ScheduleCompile!F287))),VALUE(LEFT(ScheduleCompile!F287,FIND("F",ScheduleCompile!F287)-1)),ScheduleCompile!F287)))))),ISTEXT(ScheduleCompile!#REF!)),"ENDTABLE",IF(ISERROR(IF(ScheduleCompile!F287="Off",0,IF(ScheduleCompile!F287="On",1,IF(ISNUMBER(ScheduleCompile!F287),ScheduleCompile!F287/1,IF(ISTEXT(ScheduleCompile!F287),IF(OR(ISNUMBER(FIND("5F",ScheduleCompile!F287)),ISNUMBER(FIND("0F",ScheduleCompile!F287)),ISNUMBER(FIND("8F",ScheduleCompile!F287)),ISNUMBER(FIND("1F",ScheduleCompile!F287)),ISNUMBER(FIND("2F",ScheduleCompile!F287)),ISNUMBER(FIND("3F",ScheduleCompile!F287)),ISNUMBER(FIND("6F",ScheduleCompile!F287)),ISNUMBER(FIND("7F",ScheduleCompile!F287)),ISNUMBER(FIND("9F",ScheduleCompile!F287)),ISNUMBER(FIND("4F",ScheduleCompile!F287))),VALUE(LEFT(ScheduleCompile!F287,FIND("F",ScheduleCompile!F287)-1)),ScheduleCompile!F287)))))),"",IF(ScheduleCompile!F287="Off",0,IF(ScheduleCompile!F287="On",1,IF(ISNUMBER(ScheduleCompile!F287),ScheduleCompile!F287/1,IF(ISTEXT(ScheduleCompile!F287),IF(OR(ISNUMBER(FIND("5F",ScheduleCompile!F287)),ISNUMBER(FIND("0F",ScheduleCompile!F287)),ISNUMBER(FIND("8F",ScheduleCompile!F287)),ISNUMBER(FIND("1F",ScheduleCompile!F287)),ISNUMBER(FIND("2F",ScheduleCompile!F287)),ISNUMBER(FIND("3F",ScheduleCompile!F287)),ISNUMBER(FIND("6F",ScheduleCompile!F287)),ISNUMBER(FIND("7F",ScheduleCompile!F287)),ISNUMBER(FIND("9F",ScheduleCompile!F287)),ISNUMBER(FIND("4F",ScheduleCompile!F287))),VALUE(LEFT(ScheduleCompile!F287,FIND("F",ScheduleCompile!F287)-1)),ScheduleCompile!F287)))))))</f>
        <v>0.9</v>
      </c>
      <c r="L294" s="1">
        <f>IF(AND(ISERROR(IF(ScheduleCompile!G287="Off",0,IF(ScheduleCompile!G287="On",1,IF(ISNUMBER(ScheduleCompile!G287),ScheduleCompile!G287/1,IF(ISTEXT(ScheduleCompile!G287),IF(OR(ISNUMBER(FIND("5F",ScheduleCompile!G287)),ISNUMBER(FIND("0F",ScheduleCompile!G287)),ISNUMBER(FIND("8F",ScheduleCompile!G287)),ISNUMBER(FIND("1F",ScheduleCompile!G287)),ISNUMBER(FIND("2F",ScheduleCompile!G287)),ISNUMBER(FIND("3F",ScheduleCompile!G287)),ISNUMBER(FIND("6F",ScheduleCompile!G287)),ISNUMBER(FIND("7F",ScheduleCompile!G287)),ISNUMBER(FIND("9F",ScheduleCompile!G287)),ISNUMBER(FIND("4F",ScheduleCompile!G287))),VALUE(LEFT(ScheduleCompile!G287,FIND("F",ScheduleCompile!G287)-1)),ScheduleCompile!G287)))))),ISTEXT(ScheduleCompile!#REF!)),"ENDTABLE",IF(ISERROR(IF(ScheduleCompile!G287="Off",0,IF(ScheduleCompile!G287="On",1,IF(ISNUMBER(ScheduleCompile!G287),ScheduleCompile!G287/1,IF(ISTEXT(ScheduleCompile!G287),IF(OR(ISNUMBER(FIND("5F",ScheduleCompile!G287)),ISNUMBER(FIND("0F",ScheduleCompile!G287)),ISNUMBER(FIND("8F",ScheduleCompile!G287)),ISNUMBER(FIND("1F",ScheduleCompile!G287)),ISNUMBER(FIND("2F",ScheduleCompile!G287)),ISNUMBER(FIND("3F",ScheduleCompile!G287)),ISNUMBER(FIND("6F",ScheduleCompile!G287)),ISNUMBER(FIND("7F",ScheduleCompile!G287)),ISNUMBER(FIND("9F",ScheduleCompile!G287)),ISNUMBER(FIND("4F",ScheduleCompile!G287))),VALUE(LEFT(ScheduleCompile!G287,FIND("F",ScheduleCompile!G287)-1)),ScheduleCompile!G287)))))),"",IF(ScheduleCompile!G287="Off",0,IF(ScheduleCompile!G287="On",1,IF(ISNUMBER(ScheduleCompile!G287),ScheduleCompile!G287/1,IF(ISTEXT(ScheduleCompile!G287),IF(OR(ISNUMBER(FIND("5F",ScheduleCompile!G287)),ISNUMBER(FIND("0F",ScheduleCompile!G287)),ISNUMBER(FIND("8F",ScheduleCompile!G287)),ISNUMBER(FIND("1F",ScheduleCompile!G287)),ISNUMBER(FIND("2F",ScheduleCompile!G287)),ISNUMBER(FIND("3F",ScheduleCompile!G287)),ISNUMBER(FIND("6F",ScheduleCompile!G287)),ISNUMBER(FIND("7F",ScheduleCompile!G287)),ISNUMBER(FIND("9F",ScheduleCompile!G287)),ISNUMBER(FIND("4F",ScheduleCompile!G287))),VALUE(LEFT(ScheduleCompile!G287,FIND("F",ScheduleCompile!G287)-1)),ScheduleCompile!G287)))))))</f>
        <v>0.9</v>
      </c>
      <c r="M294" s="1">
        <f>IF(AND(ISERROR(IF(ScheduleCompile!H287="Off",0,IF(ScheduleCompile!H287="On",1,IF(ISNUMBER(ScheduleCompile!H287),ScheduleCompile!H287/1,IF(ISTEXT(ScheduleCompile!H287),IF(OR(ISNUMBER(FIND("5F",ScheduleCompile!H287)),ISNUMBER(FIND("0F",ScheduleCompile!H287)),ISNUMBER(FIND("8F",ScheduleCompile!H287)),ISNUMBER(FIND("1F",ScheduleCompile!H287)),ISNUMBER(FIND("2F",ScheduleCompile!H287)),ISNUMBER(FIND("3F",ScheduleCompile!H287)),ISNUMBER(FIND("6F",ScheduleCompile!H287)),ISNUMBER(FIND("7F",ScheduleCompile!H287)),ISNUMBER(FIND("9F",ScheduleCompile!H287)),ISNUMBER(FIND("4F",ScheduleCompile!H287))),VALUE(LEFT(ScheduleCompile!H287,FIND("F",ScheduleCompile!H287)-1)),ScheduleCompile!H287)))))),ISTEXT(ScheduleCompile!#REF!)),"ENDTABLE",IF(ISERROR(IF(ScheduleCompile!H287="Off",0,IF(ScheduleCompile!H287="On",1,IF(ISNUMBER(ScheduleCompile!H287),ScheduleCompile!H287/1,IF(ISTEXT(ScheduleCompile!H287),IF(OR(ISNUMBER(FIND("5F",ScheduleCompile!H287)),ISNUMBER(FIND("0F",ScheduleCompile!H287)),ISNUMBER(FIND("8F",ScheduleCompile!H287)),ISNUMBER(FIND("1F",ScheduleCompile!H287)),ISNUMBER(FIND("2F",ScheduleCompile!H287)),ISNUMBER(FIND("3F",ScheduleCompile!H287)),ISNUMBER(FIND("6F",ScheduleCompile!H287)),ISNUMBER(FIND("7F",ScheduleCompile!H287)),ISNUMBER(FIND("9F",ScheduleCompile!H287)),ISNUMBER(FIND("4F",ScheduleCompile!H287))),VALUE(LEFT(ScheduleCompile!H287,FIND("F",ScheduleCompile!H287)-1)),ScheduleCompile!H287)))))),"",IF(ScheduleCompile!H287="Off",0,IF(ScheduleCompile!H287="On",1,IF(ISNUMBER(ScheduleCompile!H287),ScheduleCompile!H287/1,IF(ISTEXT(ScheduleCompile!H287),IF(OR(ISNUMBER(FIND("5F",ScheduleCompile!H287)),ISNUMBER(FIND("0F",ScheduleCompile!H287)),ISNUMBER(FIND("8F",ScheduleCompile!H287)),ISNUMBER(FIND("1F",ScheduleCompile!H287)),ISNUMBER(FIND("2F",ScheduleCompile!H287)),ISNUMBER(FIND("3F",ScheduleCompile!H287)),ISNUMBER(FIND("6F",ScheduleCompile!H287)),ISNUMBER(FIND("7F",ScheduleCompile!H287)),ISNUMBER(FIND("9F",ScheduleCompile!H287)),ISNUMBER(FIND("4F",ScheduleCompile!H287))),VALUE(LEFT(ScheduleCompile!H287,FIND("F",ScheduleCompile!H287)-1)),ScheduleCompile!H287)))))))</f>
        <v>0.7</v>
      </c>
      <c r="N294" s="1">
        <f>IF(AND(ISERROR(IF(ScheduleCompile!I287="Off",0,IF(ScheduleCompile!I287="On",1,IF(ISNUMBER(ScheduleCompile!I287),ScheduleCompile!I287/1,IF(ISTEXT(ScheduleCompile!I287),IF(OR(ISNUMBER(FIND("5F",ScheduleCompile!I287)),ISNUMBER(FIND("0F",ScheduleCompile!I287)),ISNUMBER(FIND("8F",ScheduleCompile!I287)),ISNUMBER(FIND("1F",ScheduleCompile!I287)),ISNUMBER(FIND("2F",ScheduleCompile!I287)),ISNUMBER(FIND("3F",ScheduleCompile!I287)),ISNUMBER(FIND("6F",ScheduleCompile!I287)),ISNUMBER(FIND("7F",ScheduleCompile!I287)),ISNUMBER(FIND("9F",ScheduleCompile!I287)),ISNUMBER(FIND("4F",ScheduleCompile!I287))),VALUE(LEFT(ScheduleCompile!I287,FIND("F",ScheduleCompile!I287)-1)),ScheduleCompile!I287)))))),ISTEXT(ScheduleCompile!#REF!)),"ENDTABLE",IF(ISERROR(IF(ScheduleCompile!I287="Off",0,IF(ScheduleCompile!I287="On",1,IF(ISNUMBER(ScheduleCompile!I287),ScheduleCompile!I287/1,IF(ISTEXT(ScheduleCompile!I287),IF(OR(ISNUMBER(FIND("5F",ScheduleCompile!I287)),ISNUMBER(FIND("0F",ScheduleCompile!I287)),ISNUMBER(FIND("8F",ScheduleCompile!I287)),ISNUMBER(FIND("1F",ScheduleCompile!I287)),ISNUMBER(FIND("2F",ScheduleCompile!I287)),ISNUMBER(FIND("3F",ScheduleCompile!I287)),ISNUMBER(FIND("6F",ScheduleCompile!I287)),ISNUMBER(FIND("7F",ScheduleCompile!I287)),ISNUMBER(FIND("9F",ScheduleCompile!I287)),ISNUMBER(FIND("4F",ScheduleCompile!I287))),VALUE(LEFT(ScheduleCompile!I287,FIND("F",ScheduleCompile!I287)-1)),ScheduleCompile!I287)))))),"",IF(ScheduleCompile!I287="Off",0,IF(ScheduleCompile!I287="On",1,IF(ISNUMBER(ScheduleCompile!I287),ScheduleCompile!I287/1,IF(ISTEXT(ScheduleCompile!I287),IF(OR(ISNUMBER(FIND("5F",ScheduleCompile!I287)),ISNUMBER(FIND("0F",ScheduleCompile!I287)),ISNUMBER(FIND("8F",ScheduleCompile!I287)),ISNUMBER(FIND("1F",ScheduleCompile!I287)),ISNUMBER(FIND("2F",ScheduleCompile!I287)),ISNUMBER(FIND("3F",ScheduleCompile!I287)),ISNUMBER(FIND("6F",ScheduleCompile!I287)),ISNUMBER(FIND("7F",ScheduleCompile!I287)),ISNUMBER(FIND("9F",ScheduleCompile!I287)),ISNUMBER(FIND("4F",ScheduleCompile!I287))),VALUE(LEFT(ScheduleCompile!I287,FIND("F",ScheduleCompile!I287)-1)),ScheduleCompile!I287)))))))</f>
        <v>0.4</v>
      </c>
      <c r="O294" s="1">
        <f>IF(AND(ISERROR(IF(ScheduleCompile!J287="Off",0,IF(ScheduleCompile!J287="On",1,IF(ISNUMBER(ScheduleCompile!J287),ScheduleCompile!J287/1,IF(ISTEXT(ScheduleCompile!J287),IF(OR(ISNUMBER(FIND("5F",ScheduleCompile!J287)),ISNUMBER(FIND("0F",ScheduleCompile!J287)),ISNUMBER(FIND("8F",ScheduleCompile!J287)),ISNUMBER(FIND("1F",ScheduleCompile!J287)),ISNUMBER(FIND("2F",ScheduleCompile!J287)),ISNUMBER(FIND("3F",ScheduleCompile!J287)),ISNUMBER(FIND("6F",ScheduleCompile!J287)),ISNUMBER(FIND("7F",ScheduleCompile!J287)),ISNUMBER(FIND("9F",ScheduleCompile!J287)),ISNUMBER(FIND("4F",ScheduleCompile!J287))),VALUE(LEFT(ScheduleCompile!J287,FIND("F",ScheduleCompile!J287)-1)),ScheduleCompile!J287)))))),ISTEXT(ScheduleCompile!#REF!)),"ENDTABLE",IF(ISERROR(IF(ScheduleCompile!J287="Off",0,IF(ScheduleCompile!J287="On",1,IF(ISNUMBER(ScheduleCompile!J287),ScheduleCompile!J287/1,IF(ISTEXT(ScheduleCompile!J287),IF(OR(ISNUMBER(FIND("5F",ScheduleCompile!J287)),ISNUMBER(FIND("0F",ScheduleCompile!J287)),ISNUMBER(FIND("8F",ScheduleCompile!J287)),ISNUMBER(FIND("1F",ScheduleCompile!J287)),ISNUMBER(FIND("2F",ScheduleCompile!J287)),ISNUMBER(FIND("3F",ScheduleCompile!J287)),ISNUMBER(FIND("6F",ScheduleCompile!J287)),ISNUMBER(FIND("7F",ScheduleCompile!J287)),ISNUMBER(FIND("9F",ScheduleCompile!J287)),ISNUMBER(FIND("4F",ScheduleCompile!J287))),VALUE(LEFT(ScheduleCompile!J287,FIND("F",ScheduleCompile!J287)-1)),ScheduleCompile!J287)))))),"",IF(ScheduleCompile!J287="Off",0,IF(ScheduleCompile!J287="On",1,IF(ISNUMBER(ScheduleCompile!J287),ScheduleCompile!J287/1,IF(ISTEXT(ScheduleCompile!J287),IF(OR(ISNUMBER(FIND("5F",ScheduleCompile!J287)),ISNUMBER(FIND("0F",ScheduleCompile!J287)),ISNUMBER(FIND("8F",ScheduleCompile!J287)),ISNUMBER(FIND("1F",ScheduleCompile!J287)),ISNUMBER(FIND("2F",ScheduleCompile!J287)),ISNUMBER(FIND("3F",ScheduleCompile!J287)),ISNUMBER(FIND("6F",ScheduleCompile!J287)),ISNUMBER(FIND("7F",ScheduleCompile!J287)),ISNUMBER(FIND("9F",ScheduleCompile!J287)),ISNUMBER(FIND("4F",ScheduleCompile!J287))),VALUE(LEFT(ScheduleCompile!J287,FIND("F",ScheduleCompile!J287)-1)),ScheduleCompile!J287)))))))</f>
        <v>0.4</v>
      </c>
      <c r="P294" s="1">
        <f>IF(AND(ISERROR(IF(ScheduleCompile!K287="Off",0,IF(ScheduleCompile!K287="On",1,IF(ISNUMBER(ScheduleCompile!K287),ScheduleCompile!K287/1,IF(ISTEXT(ScheduleCompile!K287),IF(OR(ISNUMBER(FIND("5F",ScheduleCompile!K287)),ISNUMBER(FIND("0F",ScheduleCompile!K287)),ISNUMBER(FIND("8F",ScheduleCompile!K287)),ISNUMBER(FIND("1F",ScheduleCompile!K287)),ISNUMBER(FIND("2F",ScheduleCompile!K287)),ISNUMBER(FIND("3F",ScheduleCompile!K287)),ISNUMBER(FIND("6F",ScheduleCompile!K287)),ISNUMBER(FIND("7F",ScheduleCompile!K287)),ISNUMBER(FIND("9F",ScheduleCompile!K287)),ISNUMBER(FIND("4F",ScheduleCompile!K287))),VALUE(LEFT(ScheduleCompile!K287,FIND("F",ScheduleCompile!K287)-1)),ScheduleCompile!K287)))))),ISTEXT(ScheduleCompile!#REF!)),"ENDTABLE",IF(ISERROR(IF(ScheduleCompile!K287="Off",0,IF(ScheduleCompile!K287="On",1,IF(ISNUMBER(ScheduleCompile!K287),ScheduleCompile!K287/1,IF(ISTEXT(ScheduleCompile!K287),IF(OR(ISNUMBER(FIND("5F",ScheduleCompile!K287)),ISNUMBER(FIND("0F",ScheduleCompile!K287)),ISNUMBER(FIND("8F",ScheduleCompile!K287)),ISNUMBER(FIND("1F",ScheduleCompile!K287)),ISNUMBER(FIND("2F",ScheduleCompile!K287)),ISNUMBER(FIND("3F",ScheduleCompile!K287)),ISNUMBER(FIND("6F",ScheduleCompile!K287)),ISNUMBER(FIND("7F",ScheduleCompile!K287)),ISNUMBER(FIND("9F",ScheduleCompile!K287)),ISNUMBER(FIND("4F",ScheduleCompile!K287))),VALUE(LEFT(ScheduleCompile!K287,FIND("F",ScheduleCompile!K287)-1)),ScheduleCompile!K287)))))),"",IF(ScheduleCompile!K287="Off",0,IF(ScheduleCompile!K287="On",1,IF(ISNUMBER(ScheduleCompile!K287),ScheduleCompile!K287/1,IF(ISTEXT(ScheduleCompile!K287),IF(OR(ISNUMBER(FIND("5F",ScheduleCompile!K287)),ISNUMBER(FIND("0F",ScheduleCompile!K287)),ISNUMBER(FIND("8F",ScheduleCompile!K287)),ISNUMBER(FIND("1F",ScheduleCompile!K287)),ISNUMBER(FIND("2F",ScheduleCompile!K287)),ISNUMBER(FIND("3F",ScheduleCompile!K287)),ISNUMBER(FIND("6F",ScheduleCompile!K287)),ISNUMBER(FIND("7F",ScheduleCompile!K287)),ISNUMBER(FIND("9F",ScheduleCompile!K287)),ISNUMBER(FIND("4F",ScheduleCompile!K287))),VALUE(LEFT(ScheduleCompile!K287,FIND("F",ScheduleCompile!K287)-1)),ScheduleCompile!K287)))))))</f>
        <v>0.2</v>
      </c>
      <c r="Q294" s="1">
        <f>IF(AND(ISERROR(IF(ScheduleCompile!L287="Off",0,IF(ScheduleCompile!L287="On",1,IF(ISNUMBER(ScheduleCompile!L287),ScheduleCompile!L287/1,IF(ISTEXT(ScheduleCompile!L287),IF(OR(ISNUMBER(FIND("5F",ScheduleCompile!L287)),ISNUMBER(FIND("0F",ScheduleCompile!L287)),ISNUMBER(FIND("8F",ScheduleCompile!L287)),ISNUMBER(FIND("1F",ScheduleCompile!L287)),ISNUMBER(FIND("2F",ScheduleCompile!L287)),ISNUMBER(FIND("3F",ScheduleCompile!L287)),ISNUMBER(FIND("6F",ScheduleCompile!L287)),ISNUMBER(FIND("7F",ScheduleCompile!L287)),ISNUMBER(FIND("9F",ScheduleCompile!L287)),ISNUMBER(FIND("4F",ScheduleCompile!L287))),VALUE(LEFT(ScheduleCompile!L287,FIND("F",ScheduleCompile!L287)-1)),ScheduleCompile!L287)))))),ISTEXT(ScheduleCompile!#REF!)),"ENDTABLE",IF(ISERROR(IF(ScheduleCompile!L287="Off",0,IF(ScheduleCompile!L287="On",1,IF(ISNUMBER(ScheduleCompile!L287),ScheduleCompile!L287/1,IF(ISTEXT(ScheduleCompile!L287),IF(OR(ISNUMBER(FIND("5F",ScheduleCompile!L287)),ISNUMBER(FIND("0F",ScheduleCompile!L287)),ISNUMBER(FIND("8F",ScheduleCompile!L287)),ISNUMBER(FIND("1F",ScheduleCompile!L287)),ISNUMBER(FIND("2F",ScheduleCompile!L287)),ISNUMBER(FIND("3F",ScheduleCompile!L287)),ISNUMBER(FIND("6F",ScheduleCompile!L287)),ISNUMBER(FIND("7F",ScheduleCompile!L287)),ISNUMBER(FIND("9F",ScheduleCompile!L287)),ISNUMBER(FIND("4F",ScheduleCompile!L287))),VALUE(LEFT(ScheduleCompile!L287,FIND("F",ScheduleCompile!L287)-1)),ScheduleCompile!L287)))))),"",IF(ScheduleCompile!L287="Off",0,IF(ScheduleCompile!L287="On",1,IF(ISNUMBER(ScheduleCompile!L287),ScheduleCompile!L287/1,IF(ISTEXT(ScheduleCompile!L287),IF(OR(ISNUMBER(FIND("5F",ScheduleCompile!L287)),ISNUMBER(FIND("0F",ScheduleCompile!L287)),ISNUMBER(FIND("8F",ScheduleCompile!L287)),ISNUMBER(FIND("1F",ScheduleCompile!L287)),ISNUMBER(FIND("2F",ScheduleCompile!L287)),ISNUMBER(FIND("3F",ScheduleCompile!L287)),ISNUMBER(FIND("6F",ScheduleCompile!L287)),ISNUMBER(FIND("7F",ScheduleCompile!L287)),ISNUMBER(FIND("9F",ScheduleCompile!L287)),ISNUMBER(FIND("4F",ScheduleCompile!L287))),VALUE(LEFT(ScheduleCompile!L287,FIND("F",ScheduleCompile!L287)-1)),ScheduleCompile!L287)))))))</f>
        <v>0.2</v>
      </c>
      <c r="R294" s="1">
        <f>IF(AND(ISERROR(IF(ScheduleCompile!M287="Off",0,IF(ScheduleCompile!M287="On",1,IF(ISNUMBER(ScheduleCompile!M287),ScheduleCompile!M287/1,IF(ISTEXT(ScheduleCompile!M287),IF(OR(ISNUMBER(FIND("5F",ScheduleCompile!M287)),ISNUMBER(FIND("0F",ScheduleCompile!M287)),ISNUMBER(FIND("8F",ScheduleCompile!M287)),ISNUMBER(FIND("1F",ScheduleCompile!M287)),ISNUMBER(FIND("2F",ScheduleCompile!M287)),ISNUMBER(FIND("3F",ScheduleCompile!M287)),ISNUMBER(FIND("6F",ScheduleCompile!M287)),ISNUMBER(FIND("7F",ScheduleCompile!M287)),ISNUMBER(FIND("9F",ScheduleCompile!M287)),ISNUMBER(FIND("4F",ScheduleCompile!M287))),VALUE(LEFT(ScheduleCompile!M287,FIND("F",ScheduleCompile!M287)-1)),ScheduleCompile!M287)))))),ISTEXT(ScheduleCompile!#REF!)),"ENDTABLE",IF(ISERROR(IF(ScheduleCompile!M287="Off",0,IF(ScheduleCompile!M287="On",1,IF(ISNUMBER(ScheduleCompile!M287),ScheduleCompile!M287/1,IF(ISTEXT(ScheduleCompile!M287),IF(OR(ISNUMBER(FIND("5F",ScheduleCompile!M287)),ISNUMBER(FIND("0F",ScheduleCompile!M287)),ISNUMBER(FIND("8F",ScheduleCompile!M287)),ISNUMBER(FIND("1F",ScheduleCompile!M287)),ISNUMBER(FIND("2F",ScheduleCompile!M287)),ISNUMBER(FIND("3F",ScheduleCompile!M287)),ISNUMBER(FIND("6F",ScheduleCompile!M287)),ISNUMBER(FIND("7F",ScheduleCompile!M287)),ISNUMBER(FIND("9F",ScheduleCompile!M287)),ISNUMBER(FIND("4F",ScheduleCompile!M287))),VALUE(LEFT(ScheduleCompile!M287,FIND("F",ScheduleCompile!M287)-1)),ScheduleCompile!M287)))))),"",IF(ScheduleCompile!M287="Off",0,IF(ScheduleCompile!M287="On",1,IF(ISNUMBER(ScheduleCompile!M287),ScheduleCompile!M287/1,IF(ISTEXT(ScheduleCompile!M287),IF(OR(ISNUMBER(FIND("5F",ScheduleCompile!M287)),ISNUMBER(FIND("0F",ScheduleCompile!M287)),ISNUMBER(FIND("8F",ScheduleCompile!M287)),ISNUMBER(FIND("1F",ScheduleCompile!M287)),ISNUMBER(FIND("2F",ScheduleCompile!M287)),ISNUMBER(FIND("3F",ScheduleCompile!M287)),ISNUMBER(FIND("6F",ScheduleCompile!M287)),ISNUMBER(FIND("7F",ScheduleCompile!M287)),ISNUMBER(FIND("9F",ScheduleCompile!M287)),ISNUMBER(FIND("4F",ScheduleCompile!M287))),VALUE(LEFT(ScheduleCompile!M287,FIND("F",ScheduleCompile!M287)-1)),ScheduleCompile!M287)))))))</f>
        <v>0.2</v>
      </c>
      <c r="S294" s="1">
        <f>IF(AND(ISERROR(IF(ScheduleCompile!N287="Off",0,IF(ScheduleCompile!N287="On",1,IF(ISNUMBER(ScheduleCompile!N287),ScheduleCompile!N287/1,IF(ISTEXT(ScheduleCompile!N287),IF(OR(ISNUMBER(FIND("5F",ScheduleCompile!N287)),ISNUMBER(FIND("0F",ScheduleCompile!N287)),ISNUMBER(FIND("8F",ScheduleCompile!N287)),ISNUMBER(FIND("1F",ScheduleCompile!N287)),ISNUMBER(FIND("2F",ScheduleCompile!N287)),ISNUMBER(FIND("3F",ScheduleCompile!N287)),ISNUMBER(FIND("6F",ScheduleCompile!N287)),ISNUMBER(FIND("7F",ScheduleCompile!N287)),ISNUMBER(FIND("9F",ScheduleCompile!N287)),ISNUMBER(FIND("4F",ScheduleCompile!N287))),VALUE(LEFT(ScheduleCompile!N287,FIND("F",ScheduleCompile!N287)-1)),ScheduleCompile!N287)))))),ISTEXT(ScheduleCompile!#REF!)),"ENDTABLE",IF(ISERROR(IF(ScheduleCompile!N287="Off",0,IF(ScheduleCompile!N287="On",1,IF(ISNUMBER(ScheduleCompile!N287),ScheduleCompile!N287/1,IF(ISTEXT(ScheduleCompile!N287),IF(OR(ISNUMBER(FIND("5F",ScheduleCompile!N287)),ISNUMBER(FIND("0F",ScheduleCompile!N287)),ISNUMBER(FIND("8F",ScheduleCompile!N287)),ISNUMBER(FIND("1F",ScheduleCompile!N287)),ISNUMBER(FIND("2F",ScheduleCompile!N287)),ISNUMBER(FIND("3F",ScheduleCompile!N287)),ISNUMBER(FIND("6F",ScheduleCompile!N287)),ISNUMBER(FIND("7F",ScheduleCompile!N287)),ISNUMBER(FIND("9F",ScheduleCompile!N287)),ISNUMBER(FIND("4F",ScheduleCompile!N287))),VALUE(LEFT(ScheduleCompile!N287,FIND("F",ScheduleCompile!N287)-1)),ScheduleCompile!N287)))))),"",IF(ScheduleCompile!N287="Off",0,IF(ScheduleCompile!N287="On",1,IF(ISNUMBER(ScheduleCompile!N287),ScheduleCompile!N287/1,IF(ISTEXT(ScheduleCompile!N287),IF(OR(ISNUMBER(FIND("5F",ScheduleCompile!N287)),ISNUMBER(FIND("0F",ScheduleCompile!N287)),ISNUMBER(FIND("8F",ScheduleCompile!N287)),ISNUMBER(FIND("1F",ScheduleCompile!N287)),ISNUMBER(FIND("2F",ScheduleCompile!N287)),ISNUMBER(FIND("3F",ScheduleCompile!N287)),ISNUMBER(FIND("6F",ScheduleCompile!N287)),ISNUMBER(FIND("7F",ScheduleCompile!N287)),ISNUMBER(FIND("9F",ScheduleCompile!N287)),ISNUMBER(FIND("4F",ScheduleCompile!N287))),VALUE(LEFT(ScheduleCompile!N287,FIND("F",ScheduleCompile!N287)-1)),ScheduleCompile!N287)))))))</f>
        <v>0.2</v>
      </c>
      <c r="T294" s="1">
        <f>IF(AND(ISERROR(IF(ScheduleCompile!O287="Off",0,IF(ScheduleCompile!O287="On",1,IF(ISNUMBER(ScheduleCompile!O287),ScheduleCompile!O287/1,IF(ISTEXT(ScheduleCompile!O287),IF(OR(ISNUMBER(FIND("5F",ScheduleCompile!O287)),ISNUMBER(FIND("0F",ScheduleCompile!O287)),ISNUMBER(FIND("8F",ScheduleCompile!O287)),ISNUMBER(FIND("1F",ScheduleCompile!O287)),ISNUMBER(FIND("2F",ScheduleCompile!O287)),ISNUMBER(FIND("3F",ScheduleCompile!O287)),ISNUMBER(FIND("6F",ScheduleCompile!O287)),ISNUMBER(FIND("7F",ScheduleCompile!O287)),ISNUMBER(FIND("9F",ScheduleCompile!O287)),ISNUMBER(FIND("4F",ScheduleCompile!O287))),VALUE(LEFT(ScheduleCompile!O287,FIND("F",ScheduleCompile!O287)-1)),ScheduleCompile!O287)))))),ISTEXT(ScheduleCompile!#REF!)),"ENDTABLE",IF(ISERROR(IF(ScheduleCompile!O287="Off",0,IF(ScheduleCompile!O287="On",1,IF(ISNUMBER(ScheduleCompile!O287),ScheduleCompile!O287/1,IF(ISTEXT(ScheduleCompile!O287),IF(OR(ISNUMBER(FIND("5F",ScheduleCompile!O287)),ISNUMBER(FIND("0F",ScheduleCompile!O287)),ISNUMBER(FIND("8F",ScheduleCompile!O287)),ISNUMBER(FIND("1F",ScheduleCompile!O287)),ISNUMBER(FIND("2F",ScheduleCompile!O287)),ISNUMBER(FIND("3F",ScheduleCompile!O287)),ISNUMBER(FIND("6F",ScheduleCompile!O287)),ISNUMBER(FIND("7F",ScheduleCompile!O287)),ISNUMBER(FIND("9F",ScheduleCompile!O287)),ISNUMBER(FIND("4F",ScheduleCompile!O287))),VALUE(LEFT(ScheduleCompile!O287,FIND("F",ScheduleCompile!O287)-1)),ScheduleCompile!O287)))))),"",IF(ScheduleCompile!O287="Off",0,IF(ScheduleCompile!O287="On",1,IF(ISNUMBER(ScheduleCompile!O287),ScheduleCompile!O287/1,IF(ISTEXT(ScheduleCompile!O287),IF(OR(ISNUMBER(FIND("5F",ScheduleCompile!O287)),ISNUMBER(FIND("0F",ScheduleCompile!O287)),ISNUMBER(FIND("8F",ScheduleCompile!O287)),ISNUMBER(FIND("1F",ScheduleCompile!O287)),ISNUMBER(FIND("2F",ScheduleCompile!O287)),ISNUMBER(FIND("3F",ScheduleCompile!O287)),ISNUMBER(FIND("6F",ScheduleCompile!O287)),ISNUMBER(FIND("7F",ScheduleCompile!O287)),ISNUMBER(FIND("9F",ScheduleCompile!O287)),ISNUMBER(FIND("4F",ScheduleCompile!O287))),VALUE(LEFT(ScheduleCompile!O287,FIND("F",ScheduleCompile!O287)-1)),ScheduleCompile!O287)))))))</f>
        <v>0.2</v>
      </c>
      <c r="U294" s="1">
        <f>IF(AND(ISERROR(IF(ScheduleCompile!P287="Off",0,IF(ScheduleCompile!P287="On",1,IF(ISNUMBER(ScheduleCompile!P287),ScheduleCompile!P287/1,IF(ISTEXT(ScheduleCompile!P287),IF(OR(ISNUMBER(FIND("5F",ScheduleCompile!P287)),ISNUMBER(FIND("0F",ScheduleCompile!P287)),ISNUMBER(FIND("8F",ScheduleCompile!P287)),ISNUMBER(FIND("1F",ScheduleCompile!P287)),ISNUMBER(FIND("2F",ScheduleCompile!P287)),ISNUMBER(FIND("3F",ScheduleCompile!P287)),ISNUMBER(FIND("6F",ScheduleCompile!P287)),ISNUMBER(FIND("7F",ScheduleCompile!P287)),ISNUMBER(FIND("9F",ScheduleCompile!P287)),ISNUMBER(FIND("4F",ScheduleCompile!P287))),VALUE(LEFT(ScheduleCompile!P287,FIND("F",ScheduleCompile!P287)-1)),ScheduleCompile!P287)))))),ISTEXT(ScheduleCompile!#REF!)),"ENDTABLE",IF(ISERROR(IF(ScheduleCompile!P287="Off",0,IF(ScheduleCompile!P287="On",1,IF(ISNUMBER(ScheduleCompile!P287),ScheduleCompile!P287/1,IF(ISTEXT(ScheduleCompile!P287),IF(OR(ISNUMBER(FIND("5F",ScheduleCompile!P287)),ISNUMBER(FIND("0F",ScheduleCompile!P287)),ISNUMBER(FIND("8F",ScheduleCompile!P287)),ISNUMBER(FIND("1F",ScheduleCompile!P287)),ISNUMBER(FIND("2F",ScheduleCompile!P287)),ISNUMBER(FIND("3F",ScheduleCompile!P287)),ISNUMBER(FIND("6F",ScheduleCompile!P287)),ISNUMBER(FIND("7F",ScheduleCompile!P287)),ISNUMBER(FIND("9F",ScheduleCompile!P287)),ISNUMBER(FIND("4F",ScheduleCompile!P287))),VALUE(LEFT(ScheduleCompile!P287,FIND("F",ScheduleCompile!P287)-1)),ScheduleCompile!P287)))))),"",IF(ScheduleCompile!P287="Off",0,IF(ScheduleCompile!P287="On",1,IF(ISNUMBER(ScheduleCompile!P287),ScheduleCompile!P287/1,IF(ISTEXT(ScheduleCompile!P287),IF(OR(ISNUMBER(FIND("5F",ScheduleCompile!P287)),ISNUMBER(FIND("0F",ScheduleCompile!P287)),ISNUMBER(FIND("8F",ScheduleCompile!P287)),ISNUMBER(FIND("1F",ScheduleCompile!P287)),ISNUMBER(FIND("2F",ScheduleCompile!P287)),ISNUMBER(FIND("3F",ScheduleCompile!P287)),ISNUMBER(FIND("6F",ScheduleCompile!P287)),ISNUMBER(FIND("7F",ScheduleCompile!P287)),ISNUMBER(FIND("9F",ScheduleCompile!P287)),ISNUMBER(FIND("4F",ScheduleCompile!P287))),VALUE(LEFT(ScheduleCompile!P287,FIND("F",ScheduleCompile!P287)-1)),ScheduleCompile!P287)))))))</f>
        <v>0.2</v>
      </c>
      <c r="V294" s="1">
        <f>IF(AND(ISERROR(IF(ScheduleCompile!Q287="Off",0,IF(ScheduleCompile!Q287="On",1,IF(ISNUMBER(ScheduleCompile!Q287),ScheduleCompile!Q287/1,IF(ISTEXT(ScheduleCompile!Q287),IF(OR(ISNUMBER(FIND("5F",ScheduleCompile!Q287)),ISNUMBER(FIND("0F",ScheduleCompile!Q287)),ISNUMBER(FIND("8F",ScheduleCompile!Q287)),ISNUMBER(FIND("1F",ScheduleCompile!Q287)),ISNUMBER(FIND("2F",ScheduleCompile!Q287)),ISNUMBER(FIND("3F",ScheduleCompile!Q287)),ISNUMBER(FIND("6F",ScheduleCompile!Q287)),ISNUMBER(FIND("7F",ScheduleCompile!Q287)),ISNUMBER(FIND("9F",ScheduleCompile!Q287)),ISNUMBER(FIND("4F",ScheduleCompile!Q287))),VALUE(LEFT(ScheduleCompile!Q287,FIND("F",ScheduleCompile!Q287)-1)),ScheduleCompile!Q287)))))),ISTEXT(ScheduleCompile!#REF!)),"ENDTABLE",IF(ISERROR(IF(ScheduleCompile!Q287="Off",0,IF(ScheduleCompile!Q287="On",1,IF(ISNUMBER(ScheduleCompile!Q287),ScheduleCompile!Q287/1,IF(ISTEXT(ScheduleCompile!Q287),IF(OR(ISNUMBER(FIND("5F",ScheduleCompile!Q287)),ISNUMBER(FIND("0F",ScheduleCompile!Q287)),ISNUMBER(FIND("8F",ScheduleCompile!Q287)),ISNUMBER(FIND("1F",ScheduleCompile!Q287)),ISNUMBER(FIND("2F",ScheduleCompile!Q287)),ISNUMBER(FIND("3F",ScheduleCompile!Q287)),ISNUMBER(FIND("6F",ScheduleCompile!Q287)),ISNUMBER(FIND("7F",ScheduleCompile!Q287)),ISNUMBER(FIND("9F",ScheduleCompile!Q287)),ISNUMBER(FIND("4F",ScheduleCompile!Q287))),VALUE(LEFT(ScheduleCompile!Q287,FIND("F",ScheduleCompile!Q287)-1)),ScheduleCompile!Q287)))))),"",IF(ScheduleCompile!Q287="Off",0,IF(ScheduleCompile!Q287="On",1,IF(ISNUMBER(ScheduleCompile!Q287),ScheduleCompile!Q287/1,IF(ISTEXT(ScheduleCompile!Q287),IF(OR(ISNUMBER(FIND("5F",ScheduleCompile!Q287)),ISNUMBER(FIND("0F",ScheduleCompile!Q287)),ISNUMBER(FIND("8F",ScheduleCompile!Q287)),ISNUMBER(FIND("1F",ScheduleCompile!Q287)),ISNUMBER(FIND("2F",ScheduleCompile!Q287)),ISNUMBER(FIND("3F",ScheduleCompile!Q287)),ISNUMBER(FIND("6F",ScheduleCompile!Q287)),ISNUMBER(FIND("7F",ScheduleCompile!Q287)),ISNUMBER(FIND("9F",ScheduleCompile!Q287)),ISNUMBER(FIND("4F",ScheduleCompile!Q287))),VALUE(LEFT(ScheduleCompile!Q287,FIND("F",ScheduleCompile!Q287)-1)),ScheduleCompile!Q287)))))))</f>
        <v>0.3</v>
      </c>
      <c r="W294" s="1">
        <f>IF(AND(ISERROR(IF(ScheduleCompile!R287="Off",0,IF(ScheduleCompile!R287="On",1,IF(ISNUMBER(ScheduleCompile!R287),ScheduleCompile!R287/1,IF(ISTEXT(ScheduleCompile!R287),IF(OR(ISNUMBER(FIND("5F",ScheduleCompile!R287)),ISNUMBER(FIND("0F",ScheduleCompile!R287)),ISNUMBER(FIND("8F",ScheduleCompile!R287)),ISNUMBER(FIND("1F",ScheduleCompile!R287)),ISNUMBER(FIND("2F",ScheduleCompile!R287)),ISNUMBER(FIND("3F",ScheduleCompile!R287)),ISNUMBER(FIND("6F",ScheduleCompile!R287)),ISNUMBER(FIND("7F",ScheduleCompile!R287)),ISNUMBER(FIND("9F",ScheduleCompile!R287)),ISNUMBER(FIND("4F",ScheduleCompile!R287))),VALUE(LEFT(ScheduleCompile!R287,FIND("F",ScheduleCompile!R287)-1)),ScheduleCompile!R287)))))),ISTEXT(ScheduleCompile!#REF!)),"ENDTABLE",IF(ISERROR(IF(ScheduleCompile!R287="Off",0,IF(ScheduleCompile!R287="On",1,IF(ISNUMBER(ScheduleCompile!R287),ScheduleCompile!R287/1,IF(ISTEXT(ScheduleCompile!R287),IF(OR(ISNUMBER(FIND("5F",ScheduleCompile!R287)),ISNUMBER(FIND("0F",ScheduleCompile!R287)),ISNUMBER(FIND("8F",ScheduleCompile!R287)),ISNUMBER(FIND("1F",ScheduleCompile!R287)),ISNUMBER(FIND("2F",ScheduleCompile!R287)),ISNUMBER(FIND("3F",ScheduleCompile!R287)),ISNUMBER(FIND("6F",ScheduleCompile!R287)),ISNUMBER(FIND("7F",ScheduleCompile!R287)),ISNUMBER(FIND("9F",ScheduleCompile!R287)),ISNUMBER(FIND("4F",ScheduleCompile!R287))),VALUE(LEFT(ScheduleCompile!R287,FIND("F",ScheduleCompile!R287)-1)),ScheduleCompile!R287)))))),"",IF(ScheduleCompile!R287="Off",0,IF(ScheduleCompile!R287="On",1,IF(ISNUMBER(ScheduleCompile!R287),ScheduleCompile!R287/1,IF(ISTEXT(ScheduleCompile!R287),IF(OR(ISNUMBER(FIND("5F",ScheduleCompile!R287)),ISNUMBER(FIND("0F",ScheduleCompile!R287)),ISNUMBER(FIND("8F",ScheduleCompile!R287)),ISNUMBER(FIND("1F",ScheduleCompile!R287)),ISNUMBER(FIND("2F",ScheduleCompile!R287)),ISNUMBER(FIND("3F",ScheduleCompile!R287)),ISNUMBER(FIND("6F",ScheduleCompile!R287)),ISNUMBER(FIND("7F",ScheduleCompile!R287)),ISNUMBER(FIND("9F",ScheduleCompile!R287)),ISNUMBER(FIND("4F",ScheduleCompile!R287))),VALUE(LEFT(ScheduleCompile!R287,FIND("F",ScheduleCompile!R287)-1)),ScheduleCompile!R287)))))))</f>
        <v>0.5</v>
      </c>
      <c r="X294" s="1">
        <f>IF(AND(ISERROR(IF(ScheduleCompile!S287="Off",0,IF(ScheduleCompile!S287="On",1,IF(ISNUMBER(ScheduleCompile!S287),ScheduleCompile!S287/1,IF(ISTEXT(ScheduleCompile!S287),IF(OR(ISNUMBER(FIND("5F",ScheduleCompile!S287)),ISNUMBER(FIND("0F",ScheduleCompile!S287)),ISNUMBER(FIND("8F",ScheduleCompile!S287)),ISNUMBER(FIND("1F",ScheduleCompile!S287)),ISNUMBER(FIND("2F",ScheduleCompile!S287)),ISNUMBER(FIND("3F",ScheduleCompile!S287)),ISNUMBER(FIND("6F",ScheduleCompile!S287)),ISNUMBER(FIND("7F",ScheduleCompile!S287)),ISNUMBER(FIND("9F",ScheduleCompile!S287)),ISNUMBER(FIND("4F",ScheduleCompile!S287))),VALUE(LEFT(ScheduleCompile!S287,FIND("F",ScheduleCompile!S287)-1)),ScheduleCompile!S287)))))),ISTEXT(ScheduleCompile!#REF!)),"ENDTABLE",IF(ISERROR(IF(ScheduleCompile!S287="Off",0,IF(ScheduleCompile!S287="On",1,IF(ISNUMBER(ScheduleCompile!S287),ScheduleCompile!S287/1,IF(ISTEXT(ScheduleCompile!S287),IF(OR(ISNUMBER(FIND("5F",ScheduleCompile!S287)),ISNUMBER(FIND("0F",ScheduleCompile!S287)),ISNUMBER(FIND("8F",ScheduleCompile!S287)),ISNUMBER(FIND("1F",ScheduleCompile!S287)),ISNUMBER(FIND("2F",ScheduleCompile!S287)),ISNUMBER(FIND("3F",ScheduleCompile!S287)),ISNUMBER(FIND("6F",ScheduleCompile!S287)),ISNUMBER(FIND("7F",ScheduleCompile!S287)),ISNUMBER(FIND("9F",ScheduleCompile!S287)),ISNUMBER(FIND("4F",ScheduleCompile!S287))),VALUE(LEFT(ScheduleCompile!S287,FIND("F",ScheduleCompile!S287)-1)),ScheduleCompile!S287)))))),"",IF(ScheduleCompile!S287="Off",0,IF(ScheduleCompile!S287="On",1,IF(ISNUMBER(ScheduleCompile!S287),ScheduleCompile!S287/1,IF(ISTEXT(ScheduleCompile!S287),IF(OR(ISNUMBER(FIND("5F",ScheduleCompile!S287)),ISNUMBER(FIND("0F",ScheduleCompile!S287)),ISNUMBER(FIND("8F",ScheduleCompile!S287)),ISNUMBER(FIND("1F",ScheduleCompile!S287)),ISNUMBER(FIND("2F",ScheduleCompile!S287)),ISNUMBER(FIND("3F",ScheduleCompile!S287)),ISNUMBER(FIND("6F",ScheduleCompile!S287)),ISNUMBER(FIND("7F",ScheduleCompile!S287)),ISNUMBER(FIND("9F",ScheduleCompile!S287)),ISNUMBER(FIND("4F",ScheduleCompile!S287))),VALUE(LEFT(ScheduleCompile!S287,FIND("F",ScheduleCompile!S287)-1)),ScheduleCompile!S287)))))))</f>
        <v>0.5</v>
      </c>
      <c r="Y294" s="1">
        <f>IF(AND(ISERROR(IF(ScheduleCompile!T287="Off",0,IF(ScheduleCompile!T287="On",1,IF(ISNUMBER(ScheduleCompile!T287),ScheduleCompile!T287/1,IF(ISTEXT(ScheduleCompile!T287),IF(OR(ISNUMBER(FIND("5F",ScheduleCompile!T287)),ISNUMBER(FIND("0F",ScheduleCompile!T287)),ISNUMBER(FIND("8F",ScheduleCompile!T287)),ISNUMBER(FIND("1F",ScheduleCompile!T287)),ISNUMBER(FIND("2F",ScheduleCompile!T287)),ISNUMBER(FIND("3F",ScheduleCompile!T287)),ISNUMBER(FIND("6F",ScheduleCompile!T287)),ISNUMBER(FIND("7F",ScheduleCompile!T287)),ISNUMBER(FIND("9F",ScheduleCompile!T287)),ISNUMBER(FIND("4F",ScheduleCompile!T287))),VALUE(LEFT(ScheduleCompile!T287,FIND("F",ScheduleCompile!T287)-1)),ScheduleCompile!T287)))))),ISTEXT(ScheduleCompile!#REF!)),"ENDTABLE",IF(ISERROR(IF(ScheduleCompile!T287="Off",0,IF(ScheduleCompile!T287="On",1,IF(ISNUMBER(ScheduleCompile!T287),ScheduleCompile!T287/1,IF(ISTEXT(ScheduleCompile!T287),IF(OR(ISNUMBER(FIND("5F",ScheduleCompile!T287)),ISNUMBER(FIND("0F",ScheduleCompile!T287)),ISNUMBER(FIND("8F",ScheduleCompile!T287)),ISNUMBER(FIND("1F",ScheduleCompile!T287)),ISNUMBER(FIND("2F",ScheduleCompile!T287)),ISNUMBER(FIND("3F",ScheduleCompile!T287)),ISNUMBER(FIND("6F",ScheduleCompile!T287)),ISNUMBER(FIND("7F",ScheduleCompile!T287)),ISNUMBER(FIND("9F",ScheduleCompile!T287)),ISNUMBER(FIND("4F",ScheduleCompile!T287))),VALUE(LEFT(ScheduleCompile!T287,FIND("F",ScheduleCompile!T287)-1)),ScheduleCompile!T287)))))),"",IF(ScheduleCompile!T287="Off",0,IF(ScheduleCompile!T287="On",1,IF(ISNUMBER(ScheduleCompile!T287),ScheduleCompile!T287/1,IF(ISTEXT(ScheduleCompile!T287),IF(OR(ISNUMBER(FIND("5F",ScheduleCompile!T287)),ISNUMBER(FIND("0F",ScheduleCompile!T287)),ISNUMBER(FIND("8F",ScheduleCompile!T287)),ISNUMBER(FIND("1F",ScheduleCompile!T287)),ISNUMBER(FIND("2F",ScheduleCompile!T287)),ISNUMBER(FIND("3F",ScheduleCompile!T287)),ISNUMBER(FIND("6F",ScheduleCompile!T287)),ISNUMBER(FIND("7F",ScheduleCompile!T287)),ISNUMBER(FIND("9F",ScheduleCompile!T287)),ISNUMBER(FIND("4F",ScheduleCompile!T287))),VALUE(LEFT(ScheduleCompile!T287,FIND("F",ScheduleCompile!T287)-1)),ScheduleCompile!T287)))))))</f>
        <v>0.5</v>
      </c>
      <c r="Z294" s="1">
        <f>IF(AND(ISERROR(IF(ScheduleCompile!U287="Off",0,IF(ScheduleCompile!U287="On",1,IF(ISNUMBER(ScheduleCompile!U287),ScheduleCompile!U287/1,IF(ISTEXT(ScheduleCompile!U287),IF(OR(ISNUMBER(FIND("5F",ScheduleCompile!U287)),ISNUMBER(FIND("0F",ScheduleCompile!U287)),ISNUMBER(FIND("8F",ScheduleCompile!U287)),ISNUMBER(FIND("1F",ScheduleCompile!U287)),ISNUMBER(FIND("2F",ScheduleCompile!U287)),ISNUMBER(FIND("3F",ScheduleCompile!U287)),ISNUMBER(FIND("6F",ScheduleCompile!U287)),ISNUMBER(FIND("7F",ScheduleCompile!U287)),ISNUMBER(FIND("9F",ScheduleCompile!U287)),ISNUMBER(FIND("4F",ScheduleCompile!U287))),VALUE(LEFT(ScheduleCompile!U287,FIND("F",ScheduleCompile!U287)-1)),ScheduleCompile!U287)))))),ISTEXT(ScheduleCompile!#REF!)),"ENDTABLE",IF(ISERROR(IF(ScheduleCompile!U287="Off",0,IF(ScheduleCompile!U287="On",1,IF(ISNUMBER(ScheduleCompile!U287),ScheduleCompile!U287/1,IF(ISTEXT(ScheduleCompile!U287),IF(OR(ISNUMBER(FIND("5F",ScheduleCompile!U287)),ISNUMBER(FIND("0F",ScheduleCompile!U287)),ISNUMBER(FIND("8F",ScheduleCompile!U287)),ISNUMBER(FIND("1F",ScheduleCompile!U287)),ISNUMBER(FIND("2F",ScheduleCompile!U287)),ISNUMBER(FIND("3F",ScheduleCompile!U287)),ISNUMBER(FIND("6F",ScheduleCompile!U287)),ISNUMBER(FIND("7F",ScheduleCompile!U287)),ISNUMBER(FIND("9F",ScheduleCompile!U287)),ISNUMBER(FIND("4F",ScheduleCompile!U287))),VALUE(LEFT(ScheduleCompile!U287,FIND("F",ScheduleCompile!U287)-1)),ScheduleCompile!U287)))))),"",IF(ScheduleCompile!U287="Off",0,IF(ScheduleCompile!U287="On",1,IF(ISNUMBER(ScheduleCompile!U287),ScheduleCompile!U287/1,IF(ISTEXT(ScheduleCompile!U287),IF(OR(ISNUMBER(FIND("5F",ScheduleCompile!U287)),ISNUMBER(FIND("0F",ScheduleCompile!U287)),ISNUMBER(FIND("8F",ScheduleCompile!U287)),ISNUMBER(FIND("1F",ScheduleCompile!U287)),ISNUMBER(FIND("2F",ScheduleCompile!U287)),ISNUMBER(FIND("3F",ScheduleCompile!U287)),ISNUMBER(FIND("6F",ScheduleCompile!U287)),ISNUMBER(FIND("7F",ScheduleCompile!U287)),ISNUMBER(FIND("9F",ScheduleCompile!U287)),ISNUMBER(FIND("4F",ScheduleCompile!U287))),VALUE(LEFT(ScheduleCompile!U287,FIND("F",ScheduleCompile!U287)-1)),ScheduleCompile!U287)))))))</f>
        <v>0.7</v>
      </c>
      <c r="AA294" s="1">
        <f>IF(AND(ISERROR(IF(ScheduleCompile!V287="Off",0,IF(ScheduleCompile!V287="On",1,IF(ISNUMBER(ScheduleCompile!V287),ScheduleCompile!V287/1,IF(ISTEXT(ScheduleCompile!V287),IF(OR(ISNUMBER(FIND("5F",ScheduleCompile!V287)),ISNUMBER(FIND("0F",ScheduleCompile!V287)),ISNUMBER(FIND("8F",ScheduleCompile!V287)),ISNUMBER(FIND("1F",ScheduleCompile!V287)),ISNUMBER(FIND("2F",ScheduleCompile!V287)),ISNUMBER(FIND("3F",ScheduleCompile!V287)),ISNUMBER(FIND("6F",ScheduleCompile!V287)),ISNUMBER(FIND("7F",ScheduleCompile!V287)),ISNUMBER(FIND("9F",ScheduleCompile!V287)),ISNUMBER(FIND("4F",ScheduleCompile!V287))),VALUE(LEFT(ScheduleCompile!V287,FIND("F",ScheduleCompile!V287)-1)),ScheduleCompile!V287)))))),ISTEXT(ScheduleCompile!#REF!)),"ENDTABLE",IF(ISERROR(IF(ScheduleCompile!V287="Off",0,IF(ScheduleCompile!V287="On",1,IF(ISNUMBER(ScheduleCompile!V287),ScheduleCompile!V287/1,IF(ISTEXT(ScheduleCompile!V287),IF(OR(ISNUMBER(FIND("5F",ScheduleCompile!V287)),ISNUMBER(FIND("0F",ScheduleCompile!V287)),ISNUMBER(FIND("8F",ScheduleCompile!V287)),ISNUMBER(FIND("1F",ScheduleCompile!V287)),ISNUMBER(FIND("2F",ScheduleCompile!V287)),ISNUMBER(FIND("3F",ScheduleCompile!V287)),ISNUMBER(FIND("6F",ScheduleCompile!V287)),ISNUMBER(FIND("7F",ScheduleCompile!V287)),ISNUMBER(FIND("9F",ScheduleCompile!V287)),ISNUMBER(FIND("4F",ScheduleCompile!V287))),VALUE(LEFT(ScheduleCompile!V287,FIND("F",ScheduleCompile!V287)-1)),ScheduleCompile!V287)))))),"",IF(ScheduleCompile!V287="Off",0,IF(ScheduleCompile!V287="On",1,IF(ISNUMBER(ScheduleCompile!V287),ScheduleCompile!V287/1,IF(ISTEXT(ScheduleCompile!V287),IF(OR(ISNUMBER(FIND("5F",ScheduleCompile!V287)),ISNUMBER(FIND("0F",ScheduleCompile!V287)),ISNUMBER(FIND("8F",ScheduleCompile!V287)),ISNUMBER(FIND("1F",ScheduleCompile!V287)),ISNUMBER(FIND("2F",ScheduleCompile!V287)),ISNUMBER(FIND("3F",ScheduleCompile!V287)),ISNUMBER(FIND("6F",ScheduleCompile!V287)),ISNUMBER(FIND("7F",ScheduleCompile!V287)),ISNUMBER(FIND("9F",ScheduleCompile!V287)),ISNUMBER(FIND("4F",ScheduleCompile!V287))),VALUE(LEFT(ScheduleCompile!V287,FIND("F",ScheduleCompile!V287)-1)),ScheduleCompile!V287)))))))</f>
        <v>0.7</v>
      </c>
      <c r="AB294" s="1">
        <f>IF(AND(ISERROR(IF(ScheduleCompile!W287="Off",0,IF(ScheduleCompile!W287="On",1,IF(ISNUMBER(ScheduleCompile!W287),ScheduleCompile!W287/1,IF(ISTEXT(ScheduleCompile!W287),IF(OR(ISNUMBER(FIND("5F",ScheduleCompile!W287)),ISNUMBER(FIND("0F",ScheduleCompile!W287)),ISNUMBER(FIND("8F",ScheduleCompile!W287)),ISNUMBER(FIND("1F",ScheduleCompile!W287)),ISNUMBER(FIND("2F",ScheduleCompile!W287)),ISNUMBER(FIND("3F",ScheduleCompile!W287)),ISNUMBER(FIND("6F",ScheduleCompile!W287)),ISNUMBER(FIND("7F",ScheduleCompile!W287)),ISNUMBER(FIND("9F",ScheduleCompile!W287)),ISNUMBER(FIND("4F",ScheduleCompile!W287))),VALUE(LEFT(ScheduleCompile!W287,FIND("F",ScheduleCompile!W287)-1)),ScheduleCompile!W287)))))),ISTEXT(ScheduleCompile!#REF!)),"ENDTABLE",IF(ISERROR(IF(ScheduleCompile!W287="Off",0,IF(ScheduleCompile!W287="On",1,IF(ISNUMBER(ScheduleCompile!W287),ScheduleCompile!W287/1,IF(ISTEXT(ScheduleCompile!W287),IF(OR(ISNUMBER(FIND("5F",ScheduleCompile!W287)),ISNUMBER(FIND("0F",ScheduleCompile!W287)),ISNUMBER(FIND("8F",ScheduleCompile!W287)),ISNUMBER(FIND("1F",ScheduleCompile!W287)),ISNUMBER(FIND("2F",ScheduleCompile!W287)),ISNUMBER(FIND("3F",ScheduleCompile!W287)),ISNUMBER(FIND("6F",ScheduleCompile!W287)),ISNUMBER(FIND("7F",ScheduleCompile!W287)),ISNUMBER(FIND("9F",ScheduleCompile!W287)),ISNUMBER(FIND("4F",ScheduleCompile!W287))),VALUE(LEFT(ScheduleCompile!W287,FIND("F",ScheduleCompile!W287)-1)),ScheduleCompile!W287)))))),"",IF(ScheduleCompile!W287="Off",0,IF(ScheduleCompile!W287="On",1,IF(ISNUMBER(ScheduleCompile!W287),ScheduleCompile!W287/1,IF(ISTEXT(ScheduleCompile!W287),IF(OR(ISNUMBER(FIND("5F",ScheduleCompile!W287)),ISNUMBER(FIND("0F",ScheduleCompile!W287)),ISNUMBER(FIND("8F",ScheduleCompile!W287)),ISNUMBER(FIND("1F",ScheduleCompile!W287)),ISNUMBER(FIND("2F",ScheduleCompile!W287)),ISNUMBER(FIND("3F",ScheduleCompile!W287)),ISNUMBER(FIND("6F",ScheduleCompile!W287)),ISNUMBER(FIND("7F",ScheduleCompile!W287)),ISNUMBER(FIND("9F",ScheduleCompile!W287)),ISNUMBER(FIND("4F",ScheduleCompile!W287))),VALUE(LEFT(ScheduleCompile!W287,FIND("F",ScheduleCompile!W287)-1)),ScheduleCompile!W287)))))))</f>
        <v>0.8</v>
      </c>
      <c r="AC294" s="1">
        <f>IF(AND(ISERROR(IF(ScheduleCompile!X287="Off",0,IF(ScheduleCompile!X287="On",1,IF(ISNUMBER(ScheduleCompile!X287),ScheduleCompile!X287/1,IF(ISTEXT(ScheduleCompile!X287),IF(OR(ISNUMBER(FIND("5F",ScheduleCompile!X287)),ISNUMBER(FIND("0F",ScheduleCompile!X287)),ISNUMBER(FIND("8F",ScheduleCompile!X287)),ISNUMBER(FIND("1F",ScheduleCompile!X287)),ISNUMBER(FIND("2F",ScheduleCompile!X287)),ISNUMBER(FIND("3F",ScheduleCompile!X287)),ISNUMBER(FIND("6F",ScheduleCompile!X287)),ISNUMBER(FIND("7F",ScheduleCompile!X287)),ISNUMBER(FIND("9F",ScheduleCompile!X287)),ISNUMBER(FIND("4F",ScheduleCompile!X287))),VALUE(LEFT(ScheduleCompile!X287,FIND("F",ScheduleCompile!X287)-1)),ScheduleCompile!X287)))))),ISTEXT(ScheduleCompile!#REF!)),"ENDTABLE",IF(ISERROR(IF(ScheduleCompile!X287="Off",0,IF(ScheduleCompile!X287="On",1,IF(ISNUMBER(ScheduleCompile!X287),ScheduleCompile!X287/1,IF(ISTEXT(ScheduleCompile!X287),IF(OR(ISNUMBER(FIND("5F",ScheduleCompile!X287)),ISNUMBER(FIND("0F",ScheduleCompile!X287)),ISNUMBER(FIND("8F",ScheduleCompile!X287)),ISNUMBER(FIND("1F",ScheduleCompile!X287)),ISNUMBER(FIND("2F",ScheduleCompile!X287)),ISNUMBER(FIND("3F",ScheduleCompile!X287)),ISNUMBER(FIND("6F",ScheduleCompile!X287)),ISNUMBER(FIND("7F",ScheduleCompile!X287)),ISNUMBER(FIND("9F",ScheduleCompile!X287)),ISNUMBER(FIND("4F",ScheduleCompile!X287))),VALUE(LEFT(ScheduleCompile!X287,FIND("F",ScheduleCompile!X287)-1)),ScheduleCompile!X287)))))),"",IF(ScheduleCompile!X287="Off",0,IF(ScheduleCompile!X287="On",1,IF(ISNUMBER(ScheduleCompile!X287),ScheduleCompile!X287/1,IF(ISTEXT(ScheduleCompile!X287),IF(OR(ISNUMBER(FIND("5F",ScheduleCompile!X287)),ISNUMBER(FIND("0F",ScheduleCompile!X287)),ISNUMBER(FIND("8F",ScheduleCompile!X287)),ISNUMBER(FIND("1F",ScheduleCompile!X287)),ISNUMBER(FIND("2F",ScheduleCompile!X287)),ISNUMBER(FIND("3F",ScheduleCompile!X287)),ISNUMBER(FIND("6F",ScheduleCompile!X287)),ISNUMBER(FIND("7F",ScheduleCompile!X287)),ISNUMBER(FIND("9F",ScheduleCompile!X287)),ISNUMBER(FIND("4F",ScheduleCompile!X287))),VALUE(LEFT(ScheduleCompile!X287,FIND("F",ScheduleCompile!X287)-1)),ScheduleCompile!X287)))))))</f>
        <v>0.9</v>
      </c>
      <c r="AD294" s="1">
        <f>IF(AND(ISERROR(IF(ScheduleCompile!Y287="Off",0,IF(ScheduleCompile!Y287="On",1,IF(ISNUMBER(ScheduleCompile!Y287),ScheduleCompile!Y287/1,IF(ISTEXT(ScheduleCompile!Y287),IF(OR(ISNUMBER(FIND("5F",ScheduleCompile!Y287)),ISNUMBER(FIND("0F",ScheduleCompile!Y287)),ISNUMBER(FIND("8F",ScheduleCompile!Y287)),ISNUMBER(FIND("1F",ScheduleCompile!Y287)),ISNUMBER(FIND("2F",ScheduleCompile!Y287)),ISNUMBER(FIND("3F",ScheduleCompile!Y287)),ISNUMBER(FIND("6F",ScheduleCompile!Y287)),ISNUMBER(FIND("7F",ScheduleCompile!Y287)),ISNUMBER(FIND("9F",ScheduleCompile!Y287)),ISNUMBER(FIND("4F",ScheduleCompile!Y287))),VALUE(LEFT(ScheduleCompile!Y287,FIND("F",ScheduleCompile!Y287)-1)),ScheduleCompile!Y287)))))),ISTEXT(ScheduleCompile!#REF!)),"ENDTABLE",IF(ISERROR(IF(ScheduleCompile!Y287="Off",0,IF(ScheduleCompile!Y287="On",1,IF(ISNUMBER(ScheduleCompile!Y287),ScheduleCompile!Y287/1,IF(ISTEXT(ScheduleCompile!Y287),IF(OR(ISNUMBER(FIND("5F",ScheduleCompile!Y287)),ISNUMBER(FIND("0F",ScheduleCompile!Y287)),ISNUMBER(FIND("8F",ScheduleCompile!Y287)),ISNUMBER(FIND("1F",ScheduleCompile!Y287)),ISNUMBER(FIND("2F",ScheduleCompile!Y287)),ISNUMBER(FIND("3F",ScheduleCompile!Y287)),ISNUMBER(FIND("6F",ScheduleCompile!Y287)),ISNUMBER(FIND("7F",ScheduleCompile!Y287)),ISNUMBER(FIND("9F",ScheduleCompile!Y287)),ISNUMBER(FIND("4F",ScheduleCompile!Y287))),VALUE(LEFT(ScheduleCompile!Y287,FIND("F",ScheduleCompile!Y287)-1)),ScheduleCompile!Y287)))))),"",IF(ScheduleCompile!Y287="Off",0,IF(ScheduleCompile!Y287="On",1,IF(ISNUMBER(ScheduleCompile!Y287),ScheduleCompile!Y287/1,IF(ISTEXT(ScheduleCompile!Y287),IF(OR(ISNUMBER(FIND("5F",ScheduleCompile!Y287)),ISNUMBER(FIND("0F",ScheduleCompile!Y287)),ISNUMBER(FIND("8F",ScheduleCompile!Y287)),ISNUMBER(FIND("1F",ScheduleCompile!Y287)),ISNUMBER(FIND("2F",ScheduleCompile!Y287)),ISNUMBER(FIND("3F",ScheduleCompile!Y287)),ISNUMBER(FIND("6F",ScheduleCompile!Y287)),ISNUMBER(FIND("7F",ScheduleCompile!Y287)),ISNUMBER(FIND("9F",ScheduleCompile!Y287)),ISNUMBER(FIND("4F",ScheduleCompile!Y287))),VALUE(LEFT(ScheduleCompile!Y287,FIND("F",ScheduleCompile!Y287)-1)),ScheduleCompile!Y287)))))))</f>
        <v>0.9</v>
      </c>
    </row>
    <row r="295" spans="1:30" x14ac:dyDescent="0.25">
      <c r="A295" t="str">
        <f t="shared" si="19"/>
        <v>SchDay "ResidentialCommonOccupancySat"  Type = "Fraction" Hr = (0.9, 0.9, 0.9, 0.9, 0.9, 0.9, 0.7, 0.4, 0.4, 0.2, 0.2, 0.2, 0.2, 0.2, 0.2, 0.3, 0.5, 0.5, 0.5, 0.7, 0.7, 0.8, 0.9, 0.9) ..</v>
      </c>
      <c r="B295" s="1" t="s">
        <v>623</v>
      </c>
      <c r="C295" t="str">
        <f t="shared" si="20"/>
        <v xml:space="preserve">SchDay "ResidentialCommonOccupancySat"  Type = "Fraction" Hr = </v>
      </c>
      <c r="D295" t="str">
        <f t="shared" si="21"/>
        <v>(0.9, 0.9, 0.9, 0.9, 0.9, 0.9, 0.7, 0.4, 0.4, 0.2, 0.2, 0.2, 0.2, 0.2, 0.2, 0.3, 0.5, 0.5, 0.5, 0.7, 0.7, 0.8, 0.9, 0.9) ..</v>
      </c>
      <c r="E295" s="30" t="str">
        <f>ScheduleCompile!A288</f>
        <v>ResidentialCommonOccupancySat</v>
      </c>
      <c r="F295" t="str">
        <f t="shared" si="22"/>
        <v>Fraction</v>
      </c>
      <c r="G295" s="1">
        <f>IF(AND(ISERROR(IF(ScheduleCompile!B288="Off",0,IF(ScheduleCompile!B288="On",1,IF(ISNUMBER(ScheduleCompile!B288),ScheduleCompile!B288/1,IF(ISTEXT(ScheduleCompile!B288),IF(OR(ISNUMBER(FIND("5F",ScheduleCompile!B288)),ISNUMBER(FIND("0F",ScheduleCompile!B288)),ISNUMBER(FIND("8F",ScheduleCompile!B288)),ISNUMBER(FIND("1F",ScheduleCompile!B288)),ISNUMBER(FIND("2F",ScheduleCompile!B288)),ISNUMBER(FIND("3F",ScheduleCompile!B288)),ISNUMBER(FIND("6F",ScheduleCompile!B288)),ISNUMBER(FIND("7F",ScheduleCompile!B288)),ISNUMBER(FIND("9F",ScheduleCompile!B288)),ISNUMBER(FIND("4F",ScheduleCompile!B288))),VALUE(LEFT(ScheduleCompile!B288,FIND("F",ScheduleCompile!B288)-1)),ScheduleCompile!B288)))))),ISTEXT(ScheduleCompile!#REF!)),"ENDTABLE",IF(ISERROR(IF(ScheduleCompile!B288="Off",0,IF(ScheduleCompile!B288="On",1,IF(ISNUMBER(ScheduleCompile!B288),ScheduleCompile!B288/1,IF(ISTEXT(ScheduleCompile!B288),IF(OR(ISNUMBER(FIND("5F",ScheduleCompile!B288)),ISNUMBER(FIND("0F",ScheduleCompile!B288)),ISNUMBER(FIND("8F",ScheduleCompile!B288)),ISNUMBER(FIND("1F",ScheduleCompile!B288)),ISNUMBER(FIND("2F",ScheduleCompile!B288)),ISNUMBER(FIND("3F",ScheduleCompile!B288)),ISNUMBER(FIND("6F",ScheduleCompile!B288)),ISNUMBER(FIND("7F",ScheduleCompile!B288)),ISNUMBER(FIND("9F",ScheduleCompile!B288)),ISNUMBER(FIND("4F",ScheduleCompile!B288))),VALUE(LEFT(ScheduleCompile!B288,FIND("F",ScheduleCompile!B288)-1)),ScheduleCompile!B288)))))),"",IF(ScheduleCompile!B288="Off",0,IF(ScheduleCompile!B288="On",1,IF(ISNUMBER(ScheduleCompile!B288),ScheduleCompile!B288/1,IF(ISTEXT(ScheduleCompile!B288),IF(OR(ISNUMBER(FIND("5F",ScheduleCompile!B288)),ISNUMBER(FIND("0F",ScheduleCompile!B288)),ISNUMBER(FIND("8F",ScheduleCompile!B288)),ISNUMBER(FIND("1F",ScheduleCompile!B288)),ISNUMBER(FIND("2F",ScheduleCompile!B288)),ISNUMBER(FIND("3F",ScheduleCompile!B288)),ISNUMBER(FIND("6F",ScheduleCompile!B288)),ISNUMBER(FIND("7F",ScheduleCompile!B288)),ISNUMBER(FIND("9F",ScheduleCompile!B288)),ISNUMBER(FIND("4F",ScheduleCompile!B288))),VALUE(LEFT(ScheduleCompile!B288,FIND("F",ScheduleCompile!B288)-1)),ScheduleCompile!B288)))))))</f>
        <v>0.9</v>
      </c>
      <c r="H295" s="1">
        <f>IF(AND(ISERROR(IF(ScheduleCompile!C288="Off",0,IF(ScheduleCompile!C288="On",1,IF(ISNUMBER(ScheduleCompile!C288),ScheduleCompile!C288/1,IF(ISTEXT(ScheduleCompile!C288),IF(OR(ISNUMBER(FIND("5F",ScheduleCompile!C288)),ISNUMBER(FIND("0F",ScheduleCompile!C288)),ISNUMBER(FIND("8F",ScheduleCompile!C288)),ISNUMBER(FIND("1F",ScheduleCompile!C288)),ISNUMBER(FIND("2F",ScheduleCompile!C288)),ISNUMBER(FIND("3F",ScheduleCompile!C288)),ISNUMBER(FIND("6F",ScheduleCompile!C288)),ISNUMBER(FIND("7F",ScheduleCompile!C288)),ISNUMBER(FIND("9F",ScheduleCompile!C288)),ISNUMBER(FIND("4F",ScheduleCompile!C288))),VALUE(LEFT(ScheduleCompile!C288,FIND("F",ScheduleCompile!C288)-1)),ScheduleCompile!C288)))))),ISTEXT(ScheduleCompile!#REF!)),"ENDTABLE",IF(ISERROR(IF(ScheduleCompile!C288="Off",0,IF(ScheduleCompile!C288="On",1,IF(ISNUMBER(ScheduleCompile!C288),ScheduleCompile!C288/1,IF(ISTEXT(ScheduleCompile!C288),IF(OR(ISNUMBER(FIND("5F",ScheduleCompile!C288)),ISNUMBER(FIND("0F",ScheduleCompile!C288)),ISNUMBER(FIND("8F",ScheduleCompile!C288)),ISNUMBER(FIND("1F",ScheduleCompile!C288)),ISNUMBER(FIND("2F",ScheduleCompile!C288)),ISNUMBER(FIND("3F",ScheduleCompile!C288)),ISNUMBER(FIND("6F",ScheduleCompile!C288)),ISNUMBER(FIND("7F",ScheduleCompile!C288)),ISNUMBER(FIND("9F",ScheduleCompile!C288)),ISNUMBER(FIND("4F",ScheduleCompile!C288))),VALUE(LEFT(ScheduleCompile!C288,FIND("F",ScheduleCompile!C288)-1)),ScheduleCompile!C288)))))),"",IF(ScheduleCompile!C288="Off",0,IF(ScheduleCompile!C288="On",1,IF(ISNUMBER(ScheduleCompile!C288),ScheduleCompile!C288/1,IF(ISTEXT(ScheduleCompile!C288),IF(OR(ISNUMBER(FIND("5F",ScheduleCompile!C288)),ISNUMBER(FIND("0F",ScheduleCompile!C288)),ISNUMBER(FIND("8F",ScheduleCompile!C288)),ISNUMBER(FIND("1F",ScheduleCompile!C288)),ISNUMBER(FIND("2F",ScheduleCompile!C288)),ISNUMBER(FIND("3F",ScheduleCompile!C288)),ISNUMBER(FIND("6F",ScheduleCompile!C288)),ISNUMBER(FIND("7F",ScheduleCompile!C288)),ISNUMBER(FIND("9F",ScheduleCompile!C288)),ISNUMBER(FIND("4F",ScheduleCompile!C288))),VALUE(LEFT(ScheduleCompile!C288,FIND("F",ScheduleCompile!C288)-1)),ScheduleCompile!C288)))))))</f>
        <v>0.9</v>
      </c>
      <c r="I295" s="1">
        <f>IF(AND(ISERROR(IF(ScheduleCompile!D288="Off",0,IF(ScheduleCompile!D288="On",1,IF(ISNUMBER(ScheduleCompile!D288),ScheduleCompile!D288/1,IF(ISTEXT(ScheduleCompile!D288),IF(OR(ISNUMBER(FIND("5F",ScheduleCompile!D288)),ISNUMBER(FIND("0F",ScheduleCompile!D288)),ISNUMBER(FIND("8F",ScheduleCompile!D288)),ISNUMBER(FIND("1F",ScheduleCompile!D288)),ISNUMBER(FIND("2F",ScheduleCompile!D288)),ISNUMBER(FIND("3F",ScheduleCompile!D288)),ISNUMBER(FIND("6F",ScheduleCompile!D288)),ISNUMBER(FIND("7F",ScheduleCompile!D288)),ISNUMBER(FIND("9F",ScheduleCompile!D288)),ISNUMBER(FIND("4F",ScheduleCompile!D288))),VALUE(LEFT(ScheduleCompile!D288,FIND("F",ScheduleCompile!D288)-1)),ScheduleCompile!D288)))))),ISTEXT(ScheduleCompile!#REF!)),"ENDTABLE",IF(ISERROR(IF(ScheduleCompile!D288="Off",0,IF(ScheduleCompile!D288="On",1,IF(ISNUMBER(ScheduleCompile!D288),ScheduleCompile!D288/1,IF(ISTEXT(ScheduleCompile!D288),IF(OR(ISNUMBER(FIND("5F",ScheduleCompile!D288)),ISNUMBER(FIND("0F",ScheduleCompile!D288)),ISNUMBER(FIND("8F",ScheduleCompile!D288)),ISNUMBER(FIND("1F",ScheduleCompile!D288)),ISNUMBER(FIND("2F",ScheduleCompile!D288)),ISNUMBER(FIND("3F",ScheduleCompile!D288)),ISNUMBER(FIND("6F",ScheduleCompile!D288)),ISNUMBER(FIND("7F",ScheduleCompile!D288)),ISNUMBER(FIND("9F",ScheduleCompile!D288)),ISNUMBER(FIND("4F",ScheduleCompile!D288))),VALUE(LEFT(ScheduleCompile!D288,FIND("F",ScheduleCompile!D288)-1)),ScheduleCompile!D288)))))),"",IF(ScheduleCompile!D288="Off",0,IF(ScheduleCompile!D288="On",1,IF(ISNUMBER(ScheduleCompile!D288),ScheduleCompile!D288/1,IF(ISTEXT(ScheduleCompile!D288),IF(OR(ISNUMBER(FIND("5F",ScheduleCompile!D288)),ISNUMBER(FIND("0F",ScheduleCompile!D288)),ISNUMBER(FIND("8F",ScheduleCompile!D288)),ISNUMBER(FIND("1F",ScheduleCompile!D288)),ISNUMBER(FIND("2F",ScheduleCompile!D288)),ISNUMBER(FIND("3F",ScheduleCompile!D288)),ISNUMBER(FIND("6F",ScheduleCompile!D288)),ISNUMBER(FIND("7F",ScheduleCompile!D288)),ISNUMBER(FIND("9F",ScheduleCompile!D288)),ISNUMBER(FIND("4F",ScheduleCompile!D288))),VALUE(LEFT(ScheduleCompile!D288,FIND("F",ScheduleCompile!D288)-1)),ScheduleCompile!D288)))))))</f>
        <v>0.9</v>
      </c>
      <c r="J295" s="1">
        <f>IF(AND(ISERROR(IF(ScheduleCompile!E288="Off",0,IF(ScheduleCompile!E288="On",1,IF(ISNUMBER(ScheduleCompile!E288),ScheduleCompile!E288/1,IF(ISTEXT(ScheduleCompile!E288),IF(OR(ISNUMBER(FIND("5F",ScheduleCompile!E288)),ISNUMBER(FIND("0F",ScheduleCompile!E288)),ISNUMBER(FIND("8F",ScheduleCompile!E288)),ISNUMBER(FIND("1F",ScheduleCompile!E288)),ISNUMBER(FIND("2F",ScheduleCompile!E288)),ISNUMBER(FIND("3F",ScheduleCompile!E288)),ISNUMBER(FIND("6F",ScheduleCompile!E288)),ISNUMBER(FIND("7F",ScheduleCompile!E288)),ISNUMBER(FIND("9F",ScheduleCompile!E288)),ISNUMBER(FIND("4F",ScheduleCompile!E288))),VALUE(LEFT(ScheduleCompile!E288,FIND("F",ScheduleCompile!E288)-1)),ScheduleCompile!E288)))))),ISTEXT(ScheduleCompile!#REF!)),"ENDTABLE",IF(ISERROR(IF(ScheduleCompile!E288="Off",0,IF(ScheduleCompile!E288="On",1,IF(ISNUMBER(ScheduleCompile!E288),ScheduleCompile!E288/1,IF(ISTEXT(ScheduleCompile!E288),IF(OR(ISNUMBER(FIND("5F",ScheduleCompile!E288)),ISNUMBER(FIND("0F",ScheduleCompile!E288)),ISNUMBER(FIND("8F",ScheduleCompile!E288)),ISNUMBER(FIND("1F",ScheduleCompile!E288)),ISNUMBER(FIND("2F",ScheduleCompile!E288)),ISNUMBER(FIND("3F",ScheduleCompile!E288)),ISNUMBER(FIND("6F",ScheduleCompile!E288)),ISNUMBER(FIND("7F",ScheduleCompile!E288)),ISNUMBER(FIND("9F",ScheduleCompile!E288)),ISNUMBER(FIND("4F",ScheduleCompile!E288))),VALUE(LEFT(ScheduleCompile!E288,FIND("F",ScheduleCompile!E288)-1)),ScheduleCompile!E288)))))),"",IF(ScheduleCompile!E288="Off",0,IF(ScheduleCompile!E288="On",1,IF(ISNUMBER(ScheduleCompile!E288),ScheduleCompile!E288/1,IF(ISTEXT(ScheduleCompile!E288),IF(OR(ISNUMBER(FIND("5F",ScheduleCompile!E288)),ISNUMBER(FIND("0F",ScheduleCompile!E288)),ISNUMBER(FIND("8F",ScheduleCompile!E288)),ISNUMBER(FIND("1F",ScheduleCompile!E288)),ISNUMBER(FIND("2F",ScheduleCompile!E288)),ISNUMBER(FIND("3F",ScheduleCompile!E288)),ISNUMBER(FIND("6F",ScheduleCompile!E288)),ISNUMBER(FIND("7F",ScheduleCompile!E288)),ISNUMBER(FIND("9F",ScheduleCompile!E288)),ISNUMBER(FIND("4F",ScheduleCompile!E288))),VALUE(LEFT(ScheduleCompile!E288,FIND("F",ScheduleCompile!E288)-1)),ScheduleCompile!E288)))))))</f>
        <v>0.9</v>
      </c>
      <c r="K295" s="1">
        <f>IF(AND(ISERROR(IF(ScheduleCompile!F288="Off",0,IF(ScheduleCompile!F288="On",1,IF(ISNUMBER(ScheduleCompile!F288),ScheduleCompile!F288/1,IF(ISTEXT(ScheduleCompile!F288),IF(OR(ISNUMBER(FIND("5F",ScheduleCompile!F288)),ISNUMBER(FIND("0F",ScheduleCompile!F288)),ISNUMBER(FIND("8F",ScheduleCompile!F288)),ISNUMBER(FIND("1F",ScheduleCompile!F288)),ISNUMBER(FIND("2F",ScheduleCompile!F288)),ISNUMBER(FIND("3F",ScheduleCompile!F288)),ISNUMBER(FIND("6F",ScheduleCompile!F288)),ISNUMBER(FIND("7F",ScheduleCompile!F288)),ISNUMBER(FIND("9F",ScheduleCompile!F288)),ISNUMBER(FIND("4F",ScheduleCompile!F288))),VALUE(LEFT(ScheduleCompile!F288,FIND("F",ScheduleCompile!F288)-1)),ScheduleCompile!F288)))))),ISTEXT(ScheduleCompile!#REF!)),"ENDTABLE",IF(ISERROR(IF(ScheduleCompile!F288="Off",0,IF(ScheduleCompile!F288="On",1,IF(ISNUMBER(ScheduleCompile!F288),ScheduleCompile!F288/1,IF(ISTEXT(ScheduleCompile!F288),IF(OR(ISNUMBER(FIND("5F",ScheduleCompile!F288)),ISNUMBER(FIND("0F",ScheduleCompile!F288)),ISNUMBER(FIND("8F",ScheduleCompile!F288)),ISNUMBER(FIND("1F",ScheduleCompile!F288)),ISNUMBER(FIND("2F",ScheduleCompile!F288)),ISNUMBER(FIND("3F",ScheduleCompile!F288)),ISNUMBER(FIND("6F",ScheduleCompile!F288)),ISNUMBER(FIND("7F",ScheduleCompile!F288)),ISNUMBER(FIND("9F",ScheduleCompile!F288)),ISNUMBER(FIND("4F",ScheduleCompile!F288))),VALUE(LEFT(ScheduleCompile!F288,FIND("F",ScheduleCompile!F288)-1)),ScheduleCompile!F288)))))),"",IF(ScheduleCompile!F288="Off",0,IF(ScheduleCompile!F288="On",1,IF(ISNUMBER(ScheduleCompile!F288),ScheduleCompile!F288/1,IF(ISTEXT(ScheduleCompile!F288),IF(OR(ISNUMBER(FIND("5F",ScheduleCompile!F288)),ISNUMBER(FIND("0F",ScheduleCompile!F288)),ISNUMBER(FIND("8F",ScheduleCompile!F288)),ISNUMBER(FIND("1F",ScheduleCompile!F288)),ISNUMBER(FIND("2F",ScheduleCompile!F288)),ISNUMBER(FIND("3F",ScheduleCompile!F288)),ISNUMBER(FIND("6F",ScheduleCompile!F288)),ISNUMBER(FIND("7F",ScheduleCompile!F288)),ISNUMBER(FIND("9F",ScheduleCompile!F288)),ISNUMBER(FIND("4F",ScheduleCompile!F288))),VALUE(LEFT(ScheduleCompile!F288,FIND("F",ScheduleCompile!F288)-1)),ScheduleCompile!F288)))))))</f>
        <v>0.9</v>
      </c>
      <c r="L295" s="1">
        <f>IF(AND(ISERROR(IF(ScheduleCompile!G288="Off",0,IF(ScheduleCompile!G288="On",1,IF(ISNUMBER(ScheduleCompile!G288),ScheduleCompile!G288/1,IF(ISTEXT(ScheduleCompile!G288),IF(OR(ISNUMBER(FIND("5F",ScheduleCompile!G288)),ISNUMBER(FIND("0F",ScheduleCompile!G288)),ISNUMBER(FIND("8F",ScheduleCompile!G288)),ISNUMBER(FIND("1F",ScheduleCompile!G288)),ISNUMBER(FIND("2F",ScheduleCompile!G288)),ISNUMBER(FIND("3F",ScheduleCompile!G288)),ISNUMBER(FIND("6F",ScheduleCompile!G288)),ISNUMBER(FIND("7F",ScheduleCompile!G288)),ISNUMBER(FIND("9F",ScheduleCompile!G288)),ISNUMBER(FIND("4F",ScheduleCompile!G288))),VALUE(LEFT(ScheduleCompile!G288,FIND("F",ScheduleCompile!G288)-1)),ScheduleCompile!G288)))))),ISTEXT(ScheduleCompile!#REF!)),"ENDTABLE",IF(ISERROR(IF(ScheduleCompile!G288="Off",0,IF(ScheduleCompile!G288="On",1,IF(ISNUMBER(ScheduleCompile!G288),ScheduleCompile!G288/1,IF(ISTEXT(ScheduleCompile!G288),IF(OR(ISNUMBER(FIND("5F",ScheduleCompile!G288)),ISNUMBER(FIND("0F",ScheduleCompile!G288)),ISNUMBER(FIND("8F",ScheduleCompile!G288)),ISNUMBER(FIND("1F",ScheduleCompile!G288)),ISNUMBER(FIND("2F",ScheduleCompile!G288)),ISNUMBER(FIND("3F",ScheduleCompile!G288)),ISNUMBER(FIND("6F",ScheduleCompile!G288)),ISNUMBER(FIND("7F",ScheduleCompile!G288)),ISNUMBER(FIND("9F",ScheduleCompile!G288)),ISNUMBER(FIND("4F",ScheduleCompile!G288))),VALUE(LEFT(ScheduleCompile!G288,FIND("F",ScheduleCompile!G288)-1)),ScheduleCompile!G288)))))),"",IF(ScheduleCompile!G288="Off",0,IF(ScheduleCompile!G288="On",1,IF(ISNUMBER(ScheduleCompile!G288),ScheduleCompile!G288/1,IF(ISTEXT(ScheduleCompile!G288),IF(OR(ISNUMBER(FIND("5F",ScheduleCompile!G288)),ISNUMBER(FIND("0F",ScheduleCompile!G288)),ISNUMBER(FIND("8F",ScheduleCompile!G288)),ISNUMBER(FIND("1F",ScheduleCompile!G288)),ISNUMBER(FIND("2F",ScheduleCompile!G288)),ISNUMBER(FIND("3F",ScheduleCompile!G288)),ISNUMBER(FIND("6F",ScheduleCompile!G288)),ISNUMBER(FIND("7F",ScheduleCompile!G288)),ISNUMBER(FIND("9F",ScheduleCompile!G288)),ISNUMBER(FIND("4F",ScheduleCompile!G288))),VALUE(LEFT(ScheduleCompile!G288,FIND("F",ScheduleCompile!G288)-1)),ScheduleCompile!G288)))))))</f>
        <v>0.9</v>
      </c>
      <c r="M295" s="1">
        <f>IF(AND(ISERROR(IF(ScheduleCompile!H288="Off",0,IF(ScheduleCompile!H288="On",1,IF(ISNUMBER(ScheduleCompile!H288),ScheduleCompile!H288/1,IF(ISTEXT(ScheduleCompile!H288),IF(OR(ISNUMBER(FIND("5F",ScheduleCompile!H288)),ISNUMBER(FIND("0F",ScheduleCompile!H288)),ISNUMBER(FIND("8F",ScheduleCompile!H288)),ISNUMBER(FIND("1F",ScheduleCompile!H288)),ISNUMBER(FIND("2F",ScheduleCompile!H288)),ISNUMBER(FIND("3F",ScheduleCompile!H288)),ISNUMBER(FIND("6F",ScheduleCompile!H288)),ISNUMBER(FIND("7F",ScheduleCompile!H288)),ISNUMBER(FIND("9F",ScheduleCompile!H288)),ISNUMBER(FIND("4F",ScheduleCompile!H288))),VALUE(LEFT(ScheduleCompile!H288,FIND("F",ScheduleCompile!H288)-1)),ScheduleCompile!H288)))))),ISTEXT(ScheduleCompile!#REF!)),"ENDTABLE",IF(ISERROR(IF(ScheduleCompile!H288="Off",0,IF(ScheduleCompile!H288="On",1,IF(ISNUMBER(ScheduleCompile!H288),ScheduleCompile!H288/1,IF(ISTEXT(ScheduleCompile!H288),IF(OR(ISNUMBER(FIND("5F",ScheduleCompile!H288)),ISNUMBER(FIND("0F",ScheduleCompile!H288)),ISNUMBER(FIND("8F",ScheduleCompile!H288)),ISNUMBER(FIND("1F",ScheduleCompile!H288)),ISNUMBER(FIND("2F",ScheduleCompile!H288)),ISNUMBER(FIND("3F",ScheduleCompile!H288)),ISNUMBER(FIND("6F",ScheduleCompile!H288)),ISNUMBER(FIND("7F",ScheduleCompile!H288)),ISNUMBER(FIND("9F",ScheduleCompile!H288)),ISNUMBER(FIND("4F",ScheduleCompile!H288))),VALUE(LEFT(ScheduleCompile!H288,FIND("F",ScheduleCompile!H288)-1)),ScheduleCompile!H288)))))),"",IF(ScheduleCompile!H288="Off",0,IF(ScheduleCompile!H288="On",1,IF(ISNUMBER(ScheduleCompile!H288),ScheduleCompile!H288/1,IF(ISTEXT(ScheduleCompile!H288),IF(OR(ISNUMBER(FIND("5F",ScheduleCompile!H288)),ISNUMBER(FIND("0F",ScheduleCompile!H288)),ISNUMBER(FIND("8F",ScheduleCompile!H288)),ISNUMBER(FIND("1F",ScheduleCompile!H288)),ISNUMBER(FIND("2F",ScheduleCompile!H288)),ISNUMBER(FIND("3F",ScheduleCompile!H288)),ISNUMBER(FIND("6F",ScheduleCompile!H288)),ISNUMBER(FIND("7F",ScheduleCompile!H288)),ISNUMBER(FIND("9F",ScheduleCompile!H288)),ISNUMBER(FIND("4F",ScheduleCompile!H288))),VALUE(LEFT(ScheduleCompile!H288,FIND("F",ScheduleCompile!H288)-1)),ScheduleCompile!H288)))))))</f>
        <v>0.7</v>
      </c>
      <c r="N295" s="1">
        <f>IF(AND(ISERROR(IF(ScheduleCompile!I288="Off",0,IF(ScheduleCompile!I288="On",1,IF(ISNUMBER(ScheduleCompile!I288),ScheduleCompile!I288/1,IF(ISTEXT(ScheduleCompile!I288),IF(OR(ISNUMBER(FIND("5F",ScheduleCompile!I288)),ISNUMBER(FIND("0F",ScheduleCompile!I288)),ISNUMBER(FIND("8F",ScheduleCompile!I288)),ISNUMBER(FIND("1F",ScheduleCompile!I288)),ISNUMBER(FIND("2F",ScheduleCompile!I288)),ISNUMBER(FIND("3F",ScheduleCompile!I288)),ISNUMBER(FIND("6F",ScheduleCompile!I288)),ISNUMBER(FIND("7F",ScheduleCompile!I288)),ISNUMBER(FIND("9F",ScheduleCompile!I288)),ISNUMBER(FIND("4F",ScheduleCompile!I288))),VALUE(LEFT(ScheduleCompile!I288,FIND("F",ScheduleCompile!I288)-1)),ScheduleCompile!I288)))))),ISTEXT(ScheduleCompile!#REF!)),"ENDTABLE",IF(ISERROR(IF(ScheduleCompile!I288="Off",0,IF(ScheduleCompile!I288="On",1,IF(ISNUMBER(ScheduleCompile!I288),ScheduleCompile!I288/1,IF(ISTEXT(ScheduleCompile!I288),IF(OR(ISNUMBER(FIND("5F",ScheduleCompile!I288)),ISNUMBER(FIND("0F",ScheduleCompile!I288)),ISNUMBER(FIND("8F",ScheduleCompile!I288)),ISNUMBER(FIND("1F",ScheduleCompile!I288)),ISNUMBER(FIND("2F",ScheduleCompile!I288)),ISNUMBER(FIND("3F",ScheduleCompile!I288)),ISNUMBER(FIND("6F",ScheduleCompile!I288)),ISNUMBER(FIND("7F",ScheduleCompile!I288)),ISNUMBER(FIND("9F",ScheduleCompile!I288)),ISNUMBER(FIND("4F",ScheduleCompile!I288))),VALUE(LEFT(ScheduleCompile!I288,FIND("F",ScheduleCompile!I288)-1)),ScheduleCompile!I288)))))),"",IF(ScheduleCompile!I288="Off",0,IF(ScheduleCompile!I288="On",1,IF(ISNUMBER(ScheduleCompile!I288),ScheduleCompile!I288/1,IF(ISTEXT(ScheduleCompile!I288),IF(OR(ISNUMBER(FIND("5F",ScheduleCompile!I288)),ISNUMBER(FIND("0F",ScheduleCompile!I288)),ISNUMBER(FIND("8F",ScheduleCompile!I288)),ISNUMBER(FIND("1F",ScheduleCompile!I288)),ISNUMBER(FIND("2F",ScheduleCompile!I288)),ISNUMBER(FIND("3F",ScheduleCompile!I288)),ISNUMBER(FIND("6F",ScheduleCompile!I288)),ISNUMBER(FIND("7F",ScheduleCompile!I288)),ISNUMBER(FIND("9F",ScheduleCompile!I288)),ISNUMBER(FIND("4F",ScheduleCompile!I288))),VALUE(LEFT(ScheduleCompile!I288,FIND("F",ScheduleCompile!I288)-1)),ScheduleCompile!I288)))))))</f>
        <v>0.4</v>
      </c>
      <c r="O295" s="1">
        <f>IF(AND(ISERROR(IF(ScheduleCompile!J288="Off",0,IF(ScheduleCompile!J288="On",1,IF(ISNUMBER(ScheduleCompile!J288),ScheduleCompile!J288/1,IF(ISTEXT(ScheduleCompile!J288),IF(OR(ISNUMBER(FIND("5F",ScheduleCompile!J288)),ISNUMBER(FIND("0F",ScheduleCompile!J288)),ISNUMBER(FIND("8F",ScheduleCompile!J288)),ISNUMBER(FIND("1F",ScheduleCompile!J288)),ISNUMBER(FIND("2F",ScheduleCompile!J288)),ISNUMBER(FIND("3F",ScheduleCompile!J288)),ISNUMBER(FIND("6F",ScheduleCompile!J288)),ISNUMBER(FIND("7F",ScheduleCompile!J288)),ISNUMBER(FIND("9F",ScheduleCompile!J288)),ISNUMBER(FIND("4F",ScheduleCompile!J288))),VALUE(LEFT(ScheduleCompile!J288,FIND("F",ScheduleCompile!J288)-1)),ScheduleCompile!J288)))))),ISTEXT(ScheduleCompile!#REF!)),"ENDTABLE",IF(ISERROR(IF(ScheduleCompile!J288="Off",0,IF(ScheduleCompile!J288="On",1,IF(ISNUMBER(ScheduleCompile!J288),ScheduleCompile!J288/1,IF(ISTEXT(ScheduleCompile!J288),IF(OR(ISNUMBER(FIND("5F",ScheduleCompile!J288)),ISNUMBER(FIND("0F",ScheduleCompile!J288)),ISNUMBER(FIND("8F",ScheduleCompile!J288)),ISNUMBER(FIND("1F",ScheduleCompile!J288)),ISNUMBER(FIND("2F",ScheduleCompile!J288)),ISNUMBER(FIND("3F",ScheduleCompile!J288)),ISNUMBER(FIND("6F",ScheduleCompile!J288)),ISNUMBER(FIND("7F",ScheduleCompile!J288)),ISNUMBER(FIND("9F",ScheduleCompile!J288)),ISNUMBER(FIND("4F",ScheduleCompile!J288))),VALUE(LEFT(ScheduleCompile!J288,FIND("F",ScheduleCompile!J288)-1)),ScheduleCompile!J288)))))),"",IF(ScheduleCompile!J288="Off",0,IF(ScheduleCompile!J288="On",1,IF(ISNUMBER(ScheduleCompile!J288),ScheduleCompile!J288/1,IF(ISTEXT(ScheduleCompile!J288),IF(OR(ISNUMBER(FIND("5F",ScheduleCompile!J288)),ISNUMBER(FIND("0F",ScheduleCompile!J288)),ISNUMBER(FIND("8F",ScheduleCompile!J288)),ISNUMBER(FIND("1F",ScheduleCompile!J288)),ISNUMBER(FIND("2F",ScheduleCompile!J288)),ISNUMBER(FIND("3F",ScheduleCompile!J288)),ISNUMBER(FIND("6F",ScheduleCompile!J288)),ISNUMBER(FIND("7F",ScheduleCompile!J288)),ISNUMBER(FIND("9F",ScheduleCompile!J288)),ISNUMBER(FIND("4F",ScheduleCompile!J288))),VALUE(LEFT(ScheduleCompile!J288,FIND("F",ScheduleCompile!J288)-1)),ScheduleCompile!J288)))))))</f>
        <v>0.4</v>
      </c>
      <c r="P295" s="1">
        <f>IF(AND(ISERROR(IF(ScheduleCompile!K288="Off",0,IF(ScheduleCompile!K288="On",1,IF(ISNUMBER(ScheduleCompile!K288),ScheduleCompile!K288/1,IF(ISTEXT(ScheduleCompile!K288),IF(OR(ISNUMBER(FIND("5F",ScheduleCompile!K288)),ISNUMBER(FIND("0F",ScheduleCompile!K288)),ISNUMBER(FIND("8F",ScheduleCompile!K288)),ISNUMBER(FIND("1F",ScheduleCompile!K288)),ISNUMBER(FIND("2F",ScheduleCompile!K288)),ISNUMBER(FIND("3F",ScheduleCompile!K288)),ISNUMBER(FIND("6F",ScheduleCompile!K288)),ISNUMBER(FIND("7F",ScheduleCompile!K288)),ISNUMBER(FIND("9F",ScheduleCompile!K288)),ISNUMBER(FIND("4F",ScheduleCompile!K288))),VALUE(LEFT(ScheduleCompile!K288,FIND("F",ScheduleCompile!K288)-1)),ScheduleCompile!K288)))))),ISTEXT(ScheduleCompile!#REF!)),"ENDTABLE",IF(ISERROR(IF(ScheduleCompile!K288="Off",0,IF(ScheduleCompile!K288="On",1,IF(ISNUMBER(ScheduleCompile!K288),ScheduleCompile!K288/1,IF(ISTEXT(ScheduleCompile!K288),IF(OR(ISNUMBER(FIND("5F",ScheduleCompile!K288)),ISNUMBER(FIND("0F",ScheduleCompile!K288)),ISNUMBER(FIND("8F",ScheduleCompile!K288)),ISNUMBER(FIND("1F",ScheduleCompile!K288)),ISNUMBER(FIND("2F",ScheduleCompile!K288)),ISNUMBER(FIND("3F",ScheduleCompile!K288)),ISNUMBER(FIND("6F",ScheduleCompile!K288)),ISNUMBER(FIND("7F",ScheduleCompile!K288)),ISNUMBER(FIND("9F",ScheduleCompile!K288)),ISNUMBER(FIND("4F",ScheduleCompile!K288))),VALUE(LEFT(ScheduleCompile!K288,FIND("F",ScheduleCompile!K288)-1)),ScheduleCompile!K288)))))),"",IF(ScheduleCompile!K288="Off",0,IF(ScheduleCompile!K288="On",1,IF(ISNUMBER(ScheduleCompile!K288),ScheduleCompile!K288/1,IF(ISTEXT(ScheduleCompile!K288),IF(OR(ISNUMBER(FIND("5F",ScheduleCompile!K288)),ISNUMBER(FIND("0F",ScheduleCompile!K288)),ISNUMBER(FIND("8F",ScheduleCompile!K288)),ISNUMBER(FIND("1F",ScheduleCompile!K288)),ISNUMBER(FIND("2F",ScheduleCompile!K288)),ISNUMBER(FIND("3F",ScheduleCompile!K288)),ISNUMBER(FIND("6F",ScheduleCompile!K288)),ISNUMBER(FIND("7F",ScheduleCompile!K288)),ISNUMBER(FIND("9F",ScheduleCompile!K288)),ISNUMBER(FIND("4F",ScheduleCompile!K288))),VALUE(LEFT(ScheduleCompile!K288,FIND("F",ScheduleCompile!K288)-1)),ScheduleCompile!K288)))))))</f>
        <v>0.2</v>
      </c>
      <c r="Q295" s="1">
        <f>IF(AND(ISERROR(IF(ScheduleCompile!L288="Off",0,IF(ScheduleCompile!L288="On",1,IF(ISNUMBER(ScheduleCompile!L288),ScheduleCompile!L288/1,IF(ISTEXT(ScheduleCompile!L288),IF(OR(ISNUMBER(FIND("5F",ScheduleCompile!L288)),ISNUMBER(FIND("0F",ScheduleCompile!L288)),ISNUMBER(FIND("8F",ScheduleCompile!L288)),ISNUMBER(FIND("1F",ScheduleCompile!L288)),ISNUMBER(FIND("2F",ScheduleCompile!L288)),ISNUMBER(FIND("3F",ScheduleCompile!L288)),ISNUMBER(FIND("6F",ScheduleCompile!L288)),ISNUMBER(FIND("7F",ScheduleCompile!L288)),ISNUMBER(FIND("9F",ScheduleCompile!L288)),ISNUMBER(FIND("4F",ScheduleCompile!L288))),VALUE(LEFT(ScheduleCompile!L288,FIND("F",ScheduleCompile!L288)-1)),ScheduleCompile!L288)))))),ISTEXT(ScheduleCompile!#REF!)),"ENDTABLE",IF(ISERROR(IF(ScheduleCompile!L288="Off",0,IF(ScheduleCompile!L288="On",1,IF(ISNUMBER(ScheduleCompile!L288),ScheduleCompile!L288/1,IF(ISTEXT(ScheduleCompile!L288),IF(OR(ISNUMBER(FIND("5F",ScheduleCompile!L288)),ISNUMBER(FIND("0F",ScheduleCompile!L288)),ISNUMBER(FIND("8F",ScheduleCompile!L288)),ISNUMBER(FIND("1F",ScheduleCompile!L288)),ISNUMBER(FIND("2F",ScheduleCompile!L288)),ISNUMBER(FIND("3F",ScheduleCompile!L288)),ISNUMBER(FIND("6F",ScheduleCompile!L288)),ISNUMBER(FIND("7F",ScheduleCompile!L288)),ISNUMBER(FIND("9F",ScheduleCompile!L288)),ISNUMBER(FIND("4F",ScheduleCompile!L288))),VALUE(LEFT(ScheduleCompile!L288,FIND("F",ScheduleCompile!L288)-1)),ScheduleCompile!L288)))))),"",IF(ScheduleCompile!L288="Off",0,IF(ScheduleCompile!L288="On",1,IF(ISNUMBER(ScheduleCompile!L288),ScheduleCompile!L288/1,IF(ISTEXT(ScheduleCompile!L288),IF(OR(ISNUMBER(FIND("5F",ScheduleCompile!L288)),ISNUMBER(FIND("0F",ScheduleCompile!L288)),ISNUMBER(FIND("8F",ScheduleCompile!L288)),ISNUMBER(FIND("1F",ScheduleCompile!L288)),ISNUMBER(FIND("2F",ScheduleCompile!L288)),ISNUMBER(FIND("3F",ScheduleCompile!L288)),ISNUMBER(FIND("6F",ScheduleCompile!L288)),ISNUMBER(FIND("7F",ScheduleCompile!L288)),ISNUMBER(FIND("9F",ScheduleCompile!L288)),ISNUMBER(FIND("4F",ScheduleCompile!L288))),VALUE(LEFT(ScheduleCompile!L288,FIND("F",ScheduleCompile!L288)-1)),ScheduleCompile!L288)))))))</f>
        <v>0.2</v>
      </c>
      <c r="R295" s="1">
        <f>IF(AND(ISERROR(IF(ScheduleCompile!M288="Off",0,IF(ScheduleCompile!M288="On",1,IF(ISNUMBER(ScheduleCompile!M288),ScheduleCompile!M288/1,IF(ISTEXT(ScheduleCompile!M288),IF(OR(ISNUMBER(FIND("5F",ScheduleCompile!M288)),ISNUMBER(FIND("0F",ScheduleCompile!M288)),ISNUMBER(FIND("8F",ScheduleCompile!M288)),ISNUMBER(FIND("1F",ScheduleCompile!M288)),ISNUMBER(FIND("2F",ScheduleCompile!M288)),ISNUMBER(FIND("3F",ScheduleCompile!M288)),ISNUMBER(FIND("6F",ScheduleCompile!M288)),ISNUMBER(FIND("7F",ScheduleCompile!M288)),ISNUMBER(FIND("9F",ScheduleCompile!M288)),ISNUMBER(FIND("4F",ScheduleCompile!M288))),VALUE(LEFT(ScheduleCompile!M288,FIND("F",ScheduleCompile!M288)-1)),ScheduleCompile!M288)))))),ISTEXT(ScheduleCompile!#REF!)),"ENDTABLE",IF(ISERROR(IF(ScheduleCompile!M288="Off",0,IF(ScheduleCompile!M288="On",1,IF(ISNUMBER(ScheduleCompile!M288),ScheduleCompile!M288/1,IF(ISTEXT(ScheduleCompile!M288),IF(OR(ISNUMBER(FIND("5F",ScheduleCompile!M288)),ISNUMBER(FIND("0F",ScheduleCompile!M288)),ISNUMBER(FIND("8F",ScheduleCompile!M288)),ISNUMBER(FIND("1F",ScheduleCompile!M288)),ISNUMBER(FIND("2F",ScheduleCompile!M288)),ISNUMBER(FIND("3F",ScheduleCompile!M288)),ISNUMBER(FIND("6F",ScheduleCompile!M288)),ISNUMBER(FIND("7F",ScheduleCompile!M288)),ISNUMBER(FIND("9F",ScheduleCompile!M288)),ISNUMBER(FIND("4F",ScheduleCompile!M288))),VALUE(LEFT(ScheduleCompile!M288,FIND("F",ScheduleCompile!M288)-1)),ScheduleCompile!M288)))))),"",IF(ScheduleCompile!M288="Off",0,IF(ScheduleCompile!M288="On",1,IF(ISNUMBER(ScheduleCompile!M288),ScheduleCompile!M288/1,IF(ISTEXT(ScheduleCompile!M288),IF(OR(ISNUMBER(FIND("5F",ScheduleCompile!M288)),ISNUMBER(FIND("0F",ScheduleCompile!M288)),ISNUMBER(FIND("8F",ScheduleCompile!M288)),ISNUMBER(FIND("1F",ScheduleCompile!M288)),ISNUMBER(FIND("2F",ScheduleCompile!M288)),ISNUMBER(FIND("3F",ScheduleCompile!M288)),ISNUMBER(FIND("6F",ScheduleCompile!M288)),ISNUMBER(FIND("7F",ScheduleCompile!M288)),ISNUMBER(FIND("9F",ScheduleCompile!M288)),ISNUMBER(FIND("4F",ScheduleCompile!M288))),VALUE(LEFT(ScheduleCompile!M288,FIND("F",ScheduleCompile!M288)-1)),ScheduleCompile!M288)))))))</f>
        <v>0.2</v>
      </c>
      <c r="S295" s="1">
        <f>IF(AND(ISERROR(IF(ScheduleCompile!N288="Off",0,IF(ScheduleCompile!N288="On",1,IF(ISNUMBER(ScheduleCompile!N288),ScheduleCompile!N288/1,IF(ISTEXT(ScheduleCompile!N288),IF(OR(ISNUMBER(FIND("5F",ScheduleCompile!N288)),ISNUMBER(FIND("0F",ScheduleCompile!N288)),ISNUMBER(FIND("8F",ScheduleCompile!N288)),ISNUMBER(FIND("1F",ScheduleCompile!N288)),ISNUMBER(FIND("2F",ScheduleCompile!N288)),ISNUMBER(FIND("3F",ScheduleCompile!N288)),ISNUMBER(FIND("6F",ScheduleCompile!N288)),ISNUMBER(FIND("7F",ScheduleCompile!N288)),ISNUMBER(FIND("9F",ScheduleCompile!N288)),ISNUMBER(FIND("4F",ScheduleCompile!N288))),VALUE(LEFT(ScheduleCompile!N288,FIND("F",ScheduleCompile!N288)-1)),ScheduleCompile!N288)))))),ISTEXT(ScheduleCompile!#REF!)),"ENDTABLE",IF(ISERROR(IF(ScheduleCompile!N288="Off",0,IF(ScheduleCompile!N288="On",1,IF(ISNUMBER(ScheduleCompile!N288),ScheduleCompile!N288/1,IF(ISTEXT(ScheduleCompile!N288),IF(OR(ISNUMBER(FIND("5F",ScheduleCompile!N288)),ISNUMBER(FIND("0F",ScheduleCompile!N288)),ISNUMBER(FIND("8F",ScheduleCompile!N288)),ISNUMBER(FIND("1F",ScheduleCompile!N288)),ISNUMBER(FIND("2F",ScheduleCompile!N288)),ISNUMBER(FIND("3F",ScheduleCompile!N288)),ISNUMBER(FIND("6F",ScheduleCompile!N288)),ISNUMBER(FIND("7F",ScheduleCompile!N288)),ISNUMBER(FIND("9F",ScheduleCompile!N288)),ISNUMBER(FIND("4F",ScheduleCompile!N288))),VALUE(LEFT(ScheduleCompile!N288,FIND("F",ScheduleCompile!N288)-1)),ScheduleCompile!N288)))))),"",IF(ScheduleCompile!N288="Off",0,IF(ScheduleCompile!N288="On",1,IF(ISNUMBER(ScheduleCompile!N288),ScheduleCompile!N288/1,IF(ISTEXT(ScheduleCompile!N288),IF(OR(ISNUMBER(FIND("5F",ScheduleCompile!N288)),ISNUMBER(FIND("0F",ScheduleCompile!N288)),ISNUMBER(FIND("8F",ScheduleCompile!N288)),ISNUMBER(FIND("1F",ScheduleCompile!N288)),ISNUMBER(FIND("2F",ScheduleCompile!N288)),ISNUMBER(FIND("3F",ScheduleCompile!N288)),ISNUMBER(FIND("6F",ScheduleCompile!N288)),ISNUMBER(FIND("7F",ScheduleCompile!N288)),ISNUMBER(FIND("9F",ScheduleCompile!N288)),ISNUMBER(FIND("4F",ScheduleCompile!N288))),VALUE(LEFT(ScheduleCompile!N288,FIND("F",ScheduleCompile!N288)-1)),ScheduleCompile!N288)))))))</f>
        <v>0.2</v>
      </c>
      <c r="T295" s="1">
        <f>IF(AND(ISERROR(IF(ScheduleCompile!O288="Off",0,IF(ScheduleCompile!O288="On",1,IF(ISNUMBER(ScheduleCompile!O288),ScheduleCompile!O288/1,IF(ISTEXT(ScheduleCompile!O288),IF(OR(ISNUMBER(FIND("5F",ScheduleCompile!O288)),ISNUMBER(FIND("0F",ScheduleCompile!O288)),ISNUMBER(FIND("8F",ScheduleCompile!O288)),ISNUMBER(FIND("1F",ScheduleCompile!O288)),ISNUMBER(FIND("2F",ScheduleCompile!O288)),ISNUMBER(FIND("3F",ScheduleCompile!O288)),ISNUMBER(FIND("6F",ScheduleCompile!O288)),ISNUMBER(FIND("7F",ScheduleCompile!O288)),ISNUMBER(FIND("9F",ScheduleCompile!O288)),ISNUMBER(FIND("4F",ScheduleCompile!O288))),VALUE(LEFT(ScheduleCompile!O288,FIND("F",ScheduleCompile!O288)-1)),ScheduleCompile!O288)))))),ISTEXT(ScheduleCompile!#REF!)),"ENDTABLE",IF(ISERROR(IF(ScheduleCompile!O288="Off",0,IF(ScheduleCompile!O288="On",1,IF(ISNUMBER(ScheduleCompile!O288),ScheduleCompile!O288/1,IF(ISTEXT(ScheduleCompile!O288),IF(OR(ISNUMBER(FIND("5F",ScheduleCompile!O288)),ISNUMBER(FIND("0F",ScheduleCompile!O288)),ISNUMBER(FIND("8F",ScheduleCompile!O288)),ISNUMBER(FIND("1F",ScheduleCompile!O288)),ISNUMBER(FIND("2F",ScheduleCompile!O288)),ISNUMBER(FIND("3F",ScheduleCompile!O288)),ISNUMBER(FIND("6F",ScheduleCompile!O288)),ISNUMBER(FIND("7F",ScheduleCompile!O288)),ISNUMBER(FIND("9F",ScheduleCompile!O288)),ISNUMBER(FIND("4F",ScheduleCompile!O288))),VALUE(LEFT(ScheduleCompile!O288,FIND("F",ScheduleCompile!O288)-1)),ScheduleCompile!O288)))))),"",IF(ScheduleCompile!O288="Off",0,IF(ScheduleCompile!O288="On",1,IF(ISNUMBER(ScheduleCompile!O288),ScheduleCompile!O288/1,IF(ISTEXT(ScheduleCompile!O288),IF(OR(ISNUMBER(FIND("5F",ScheduleCompile!O288)),ISNUMBER(FIND("0F",ScheduleCompile!O288)),ISNUMBER(FIND("8F",ScheduleCompile!O288)),ISNUMBER(FIND("1F",ScheduleCompile!O288)),ISNUMBER(FIND("2F",ScheduleCompile!O288)),ISNUMBER(FIND("3F",ScheduleCompile!O288)),ISNUMBER(FIND("6F",ScheduleCompile!O288)),ISNUMBER(FIND("7F",ScheduleCompile!O288)),ISNUMBER(FIND("9F",ScheduleCompile!O288)),ISNUMBER(FIND("4F",ScheduleCompile!O288))),VALUE(LEFT(ScheduleCompile!O288,FIND("F",ScheduleCompile!O288)-1)),ScheduleCompile!O288)))))))</f>
        <v>0.2</v>
      </c>
      <c r="U295" s="1">
        <f>IF(AND(ISERROR(IF(ScheduleCompile!P288="Off",0,IF(ScheduleCompile!P288="On",1,IF(ISNUMBER(ScheduleCompile!P288),ScheduleCompile!P288/1,IF(ISTEXT(ScheduleCompile!P288),IF(OR(ISNUMBER(FIND("5F",ScheduleCompile!P288)),ISNUMBER(FIND("0F",ScheduleCompile!P288)),ISNUMBER(FIND("8F",ScheduleCompile!P288)),ISNUMBER(FIND("1F",ScheduleCompile!P288)),ISNUMBER(FIND("2F",ScheduleCompile!P288)),ISNUMBER(FIND("3F",ScheduleCompile!P288)),ISNUMBER(FIND("6F",ScheduleCompile!P288)),ISNUMBER(FIND("7F",ScheduleCompile!P288)),ISNUMBER(FIND("9F",ScheduleCompile!P288)),ISNUMBER(FIND("4F",ScheduleCompile!P288))),VALUE(LEFT(ScheduleCompile!P288,FIND("F",ScheduleCompile!P288)-1)),ScheduleCompile!P288)))))),ISTEXT(ScheduleCompile!#REF!)),"ENDTABLE",IF(ISERROR(IF(ScheduleCompile!P288="Off",0,IF(ScheduleCompile!P288="On",1,IF(ISNUMBER(ScheduleCompile!P288),ScheduleCompile!P288/1,IF(ISTEXT(ScheduleCompile!P288),IF(OR(ISNUMBER(FIND("5F",ScheduleCompile!P288)),ISNUMBER(FIND("0F",ScheduleCompile!P288)),ISNUMBER(FIND("8F",ScheduleCompile!P288)),ISNUMBER(FIND("1F",ScheduleCompile!P288)),ISNUMBER(FIND("2F",ScheduleCompile!P288)),ISNUMBER(FIND("3F",ScheduleCompile!P288)),ISNUMBER(FIND("6F",ScheduleCompile!P288)),ISNUMBER(FIND("7F",ScheduleCompile!P288)),ISNUMBER(FIND("9F",ScheduleCompile!P288)),ISNUMBER(FIND("4F",ScheduleCompile!P288))),VALUE(LEFT(ScheduleCompile!P288,FIND("F",ScheduleCompile!P288)-1)),ScheduleCompile!P288)))))),"",IF(ScheduleCompile!P288="Off",0,IF(ScheduleCompile!P288="On",1,IF(ISNUMBER(ScheduleCompile!P288),ScheduleCompile!P288/1,IF(ISTEXT(ScheduleCompile!P288),IF(OR(ISNUMBER(FIND("5F",ScheduleCompile!P288)),ISNUMBER(FIND("0F",ScheduleCompile!P288)),ISNUMBER(FIND("8F",ScheduleCompile!P288)),ISNUMBER(FIND("1F",ScheduleCompile!P288)),ISNUMBER(FIND("2F",ScheduleCompile!P288)),ISNUMBER(FIND("3F",ScheduleCompile!P288)),ISNUMBER(FIND("6F",ScheduleCompile!P288)),ISNUMBER(FIND("7F",ScheduleCompile!P288)),ISNUMBER(FIND("9F",ScheduleCompile!P288)),ISNUMBER(FIND("4F",ScheduleCompile!P288))),VALUE(LEFT(ScheduleCompile!P288,FIND("F",ScheduleCompile!P288)-1)),ScheduleCompile!P288)))))))</f>
        <v>0.2</v>
      </c>
      <c r="V295" s="1">
        <f>IF(AND(ISERROR(IF(ScheduleCompile!Q288="Off",0,IF(ScheduleCompile!Q288="On",1,IF(ISNUMBER(ScheduleCompile!Q288),ScheduleCompile!Q288/1,IF(ISTEXT(ScheduleCompile!Q288),IF(OR(ISNUMBER(FIND("5F",ScheduleCompile!Q288)),ISNUMBER(FIND("0F",ScheduleCompile!Q288)),ISNUMBER(FIND("8F",ScheduleCompile!Q288)),ISNUMBER(FIND("1F",ScheduleCompile!Q288)),ISNUMBER(FIND("2F",ScheduleCompile!Q288)),ISNUMBER(FIND("3F",ScheduleCompile!Q288)),ISNUMBER(FIND("6F",ScheduleCompile!Q288)),ISNUMBER(FIND("7F",ScheduleCompile!Q288)),ISNUMBER(FIND("9F",ScheduleCompile!Q288)),ISNUMBER(FIND("4F",ScheduleCompile!Q288))),VALUE(LEFT(ScheduleCompile!Q288,FIND("F",ScheduleCompile!Q288)-1)),ScheduleCompile!Q288)))))),ISTEXT(ScheduleCompile!#REF!)),"ENDTABLE",IF(ISERROR(IF(ScheduleCompile!Q288="Off",0,IF(ScheduleCompile!Q288="On",1,IF(ISNUMBER(ScheduleCompile!Q288),ScheduleCompile!Q288/1,IF(ISTEXT(ScheduleCompile!Q288),IF(OR(ISNUMBER(FIND("5F",ScheduleCompile!Q288)),ISNUMBER(FIND("0F",ScheduleCompile!Q288)),ISNUMBER(FIND("8F",ScheduleCompile!Q288)),ISNUMBER(FIND("1F",ScheduleCompile!Q288)),ISNUMBER(FIND("2F",ScheduleCompile!Q288)),ISNUMBER(FIND("3F",ScheduleCompile!Q288)),ISNUMBER(FIND("6F",ScheduleCompile!Q288)),ISNUMBER(FIND("7F",ScheduleCompile!Q288)),ISNUMBER(FIND("9F",ScheduleCompile!Q288)),ISNUMBER(FIND("4F",ScheduleCompile!Q288))),VALUE(LEFT(ScheduleCompile!Q288,FIND("F",ScheduleCompile!Q288)-1)),ScheduleCompile!Q288)))))),"",IF(ScheduleCompile!Q288="Off",0,IF(ScheduleCompile!Q288="On",1,IF(ISNUMBER(ScheduleCompile!Q288),ScheduleCompile!Q288/1,IF(ISTEXT(ScheduleCompile!Q288),IF(OR(ISNUMBER(FIND("5F",ScheduleCompile!Q288)),ISNUMBER(FIND("0F",ScheduleCompile!Q288)),ISNUMBER(FIND("8F",ScheduleCompile!Q288)),ISNUMBER(FIND("1F",ScheduleCompile!Q288)),ISNUMBER(FIND("2F",ScheduleCompile!Q288)),ISNUMBER(FIND("3F",ScheduleCompile!Q288)),ISNUMBER(FIND("6F",ScheduleCompile!Q288)),ISNUMBER(FIND("7F",ScheduleCompile!Q288)),ISNUMBER(FIND("9F",ScheduleCompile!Q288)),ISNUMBER(FIND("4F",ScheduleCompile!Q288))),VALUE(LEFT(ScheduleCompile!Q288,FIND("F",ScheduleCompile!Q288)-1)),ScheduleCompile!Q288)))))))</f>
        <v>0.3</v>
      </c>
      <c r="W295" s="1">
        <f>IF(AND(ISERROR(IF(ScheduleCompile!R288="Off",0,IF(ScheduleCompile!R288="On",1,IF(ISNUMBER(ScheduleCompile!R288),ScheduleCompile!R288/1,IF(ISTEXT(ScheduleCompile!R288),IF(OR(ISNUMBER(FIND("5F",ScheduleCompile!R288)),ISNUMBER(FIND("0F",ScheduleCompile!R288)),ISNUMBER(FIND("8F",ScheduleCompile!R288)),ISNUMBER(FIND("1F",ScheduleCompile!R288)),ISNUMBER(FIND("2F",ScheduleCompile!R288)),ISNUMBER(FIND("3F",ScheduleCompile!R288)),ISNUMBER(FIND("6F",ScheduleCompile!R288)),ISNUMBER(FIND("7F",ScheduleCompile!R288)),ISNUMBER(FIND("9F",ScheduleCompile!R288)),ISNUMBER(FIND("4F",ScheduleCompile!R288))),VALUE(LEFT(ScheduleCompile!R288,FIND("F",ScheduleCompile!R288)-1)),ScheduleCompile!R288)))))),ISTEXT(ScheduleCompile!#REF!)),"ENDTABLE",IF(ISERROR(IF(ScheduleCompile!R288="Off",0,IF(ScheduleCompile!R288="On",1,IF(ISNUMBER(ScheduleCompile!R288),ScheduleCompile!R288/1,IF(ISTEXT(ScheduleCompile!R288),IF(OR(ISNUMBER(FIND("5F",ScheduleCompile!R288)),ISNUMBER(FIND("0F",ScheduleCompile!R288)),ISNUMBER(FIND("8F",ScheduleCompile!R288)),ISNUMBER(FIND("1F",ScheduleCompile!R288)),ISNUMBER(FIND("2F",ScheduleCompile!R288)),ISNUMBER(FIND("3F",ScheduleCompile!R288)),ISNUMBER(FIND("6F",ScheduleCompile!R288)),ISNUMBER(FIND("7F",ScheduleCompile!R288)),ISNUMBER(FIND("9F",ScheduleCompile!R288)),ISNUMBER(FIND("4F",ScheduleCompile!R288))),VALUE(LEFT(ScheduleCompile!R288,FIND("F",ScheduleCompile!R288)-1)),ScheduleCompile!R288)))))),"",IF(ScheduleCompile!R288="Off",0,IF(ScheduleCompile!R288="On",1,IF(ISNUMBER(ScheduleCompile!R288),ScheduleCompile!R288/1,IF(ISTEXT(ScheduleCompile!R288),IF(OR(ISNUMBER(FIND("5F",ScheduleCompile!R288)),ISNUMBER(FIND("0F",ScheduleCompile!R288)),ISNUMBER(FIND("8F",ScheduleCompile!R288)),ISNUMBER(FIND("1F",ScheduleCompile!R288)),ISNUMBER(FIND("2F",ScheduleCompile!R288)),ISNUMBER(FIND("3F",ScheduleCompile!R288)),ISNUMBER(FIND("6F",ScheduleCompile!R288)),ISNUMBER(FIND("7F",ScheduleCompile!R288)),ISNUMBER(FIND("9F",ScheduleCompile!R288)),ISNUMBER(FIND("4F",ScheduleCompile!R288))),VALUE(LEFT(ScheduleCompile!R288,FIND("F",ScheduleCompile!R288)-1)),ScheduleCompile!R288)))))))</f>
        <v>0.5</v>
      </c>
      <c r="X295" s="1">
        <f>IF(AND(ISERROR(IF(ScheduleCompile!S288="Off",0,IF(ScheduleCompile!S288="On",1,IF(ISNUMBER(ScheduleCompile!S288),ScheduleCompile!S288/1,IF(ISTEXT(ScheduleCompile!S288),IF(OR(ISNUMBER(FIND("5F",ScheduleCompile!S288)),ISNUMBER(FIND("0F",ScheduleCompile!S288)),ISNUMBER(FIND("8F",ScheduleCompile!S288)),ISNUMBER(FIND("1F",ScheduleCompile!S288)),ISNUMBER(FIND("2F",ScheduleCompile!S288)),ISNUMBER(FIND("3F",ScheduleCompile!S288)),ISNUMBER(FIND("6F",ScheduleCompile!S288)),ISNUMBER(FIND("7F",ScheduleCompile!S288)),ISNUMBER(FIND("9F",ScheduleCompile!S288)),ISNUMBER(FIND("4F",ScheduleCompile!S288))),VALUE(LEFT(ScheduleCompile!S288,FIND("F",ScheduleCompile!S288)-1)),ScheduleCompile!S288)))))),ISTEXT(ScheduleCompile!#REF!)),"ENDTABLE",IF(ISERROR(IF(ScheduleCompile!S288="Off",0,IF(ScheduleCompile!S288="On",1,IF(ISNUMBER(ScheduleCompile!S288),ScheduleCompile!S288/1,IF(ISTEXT(ScheduleCompile!S288),IF(OR(ISNUMBER(FIND("5F",ScheduleCompile!S288)),ISNUMBER(FIND("0F",ScheduleCompile!S288)),ISNUMBER(FIND("8F",ScheduleCompile!S288)),ISNUMBER(FIND("1F",ScheduleCompile!S288)),ISNUMBER(FIND("2F",ScheduleCompile!S288)),ISNUMBER(FIND("3F",ScheduleCompile!S288)),ISNUMBER(FIND("6F",ScheduleCompile!S288)),ISNUMBER(FIND("7F",ScheduleCompile!S288)),ISNUMBER(FIND("9F",ScheduleCompile!S288)),ISNUMBER(FIND("4F",ScheduleCompile!S288))),VALUE(LEFT(ScheduleCompile!S288,FIND("F",ScheduleCompile!S288)-1)),ScheduleCompile!S288)))))),"",IF(ScheduleCompile!S288="Off",0,IF(ScheduleCompile!S288="On",1,IF(ISNUMBER(ScheduleCompile!S288),ScheduleCompile!S288/1,IF(ISTEXT(ScheduleCompile!S288),IF(OR(ISNUMBER(FIND("5F",ScheduleCompile!S288)),ISNUMBER(FIND("0F",ScheduleCompile!S288)),ISNUMBER(FIND("8F",ScheduleCompile!S288)),ISNUMBER(FIND("1F",ScheduleCompile!S288)),ISNUMBER(FIND("2F",ScheduleCompile!S288)),ISNUMBER(FIND("3F",ScheduleCompile!S288)),ISNUMBER(FIND("6F",ScheduleCompile!S288)),ISNUMBER(FIND("7F",ScheduleCompile!S288)),ISNUMBER(FIND("9F",ScheduleCompile!S288)),ISNUMBER(FIND("4F",ScheduleCompile!S288))),VALUE(LEFT(ScheduleCompile!S288,FIND("F",ScheduleCompile!S288)-1)),ScheduleCompile!S288)))))))</f>
        <v>0.5</v>
      </c>
      <c r="Y295" s="1">
        <f>IF(AND(ISERROR(IF(ScheduleCompile!T288="Off",0,IF(ScheduleCompile!T288="On",1,IF(ISNUMBER(ScheduleCompile!T288),ScheduleCompile!T288/1,IF(ISTEXT(ScheduleCompile!T288),IF(OR(ISNUMBER(FIND("5F",ScheduleCompile!T288)),ISNUMBER(FIND("0F",ScheduleCompile!T288)),ISNUMBER(FIND("8F",ScheduleCompile!T288)),ISNUMBER(FIND("1F",ScheduleCompile!T288)),ISNUMBER(FIND("2F",ScheduleCompile!T288)),ISNUMBER(FIND("3F",ScheduleCompile!T288)),ISNUMBER(FIND("6F",ScheduleCompile!T288)),ISNUMBER(FIND("7F",ScheduleCompile!T288)),ISNUMBER(FIND("9F",ScheduleCompile!T288)),ISNUMBER(FIND("4F",ScheduleCompile!T288))),VALUE(LEFT(ScheduleCompile!T288,FIND("F",ScheduleCompile!T288)-1)),ScheduleCompile!T288)))))),ISTEXT(ScheduleCompile!#REF!)),"ENDTABLE",IF(ISERROR(IF(ScheduleCompile!T288="Off",0,IF(ScheduleCompile!T288="On",1,IF(ISNUMBER(ScheduleCompile!T288),ScheduleCompile!T288/1,IF(ISTEXT(ScheduleCompile!T288),IF(OR(ISNUMBER(FIND("5F",ScheduleCompile!T288)),ISNUMBER(FIND("0F",ScheduleCompile!T288)),ISNUMBER(FIND("8F",ScheduleCompile!T288)),ISNUMBER(FIND("1F",ScheduleCompile!T288)),ISNUMBER(FIND("2F",ScheduleCompile!T288)),ISNUMBER(FIND("3F",ScheduleCompile!T288)),ISNUMBER(FIND("6F",ScheduleCompile!T288)),ISNUMBER(FIND("7F",ScheduleCompile!T288)),ISNUMBER(FIND("9F",ScheduleCompile!T288)),ISNUMBER(FIND("4F",ScheduleCompile!T288))),VALUE(LEFT(ScheduleCompile!T288,FIND("F",ScheduleCompile!T288)-1)),ScheduleCompile!T288)))))),"",IF(ScheduleCompile!T288="Off",0,IF(ScheduleCompile!T288="On",1,IF(ISNUMBER(ScheduleCompile!T288),ScheduleCompile!T288/1,IF(ISTEXT(ScheduleCompile!T288),IF(OR(ISNUMBER(FIND("5F",ScheduleCompile!T288)),ISNUMBER(FIND("0F",ScheduleCompile!T288)),ISNUMBER(FIND("8F",ScheduleCompile!T288)),ISNUMBER(FIND("1F",ScheduleCompile!T288)),ISNUMBER(FIND("2F",ScheduleCompile!T288)),ISNUMBER(FIND("3F",ScheduleCompile!T288)),ISNUMBER(FIND("6F",ScheduleCompile!T288)),ISNUMBER(FIND("7F",ScheduleCompile!T288)),ISNUMBER(FIND("9F",ScheduleCompile!T288)),ISNUMBER(FIND("4F",ScheduleCompile!T288))),VALUE(LEFT(ScheduleCompile!T288,FIND("F",ScheduleCompile!T288)-1)),ScheduleCompile!T288)))))))</f>
        <v>0.5</v>
      </c>
      <c r="Z295" s="1">
        <f>IF(AND(ISERROR(IF(ScheduleCompile!U288="Off",0,IF(ScheduleCompile!U288="On",1,IF(ISNUMBER(ScheduleCompile!U288),ScheduleCompile!U288/1,IF(ISTEXT(ScheduleCompile!U288),IF(OR(ISNUMBER(FIND("5F",ScheduleCompile!U288)),ISNUMBER(FIND("0F",ScheduleCompile!U288)),ISNUMBER(FIND("8F",ScheduleCompile!U288)),ISNUMBER(FIND("1F",ScheduleCompile!U288)),ISNUMBER(FIND("2F",ScheduleCompile!U288)),ISNUMBER(FIND("3F",ScheduleCompile!U288)),ISNUMBER(FIND("6F",ScheduleCompile!U288)),ISNUMBER(FIND("7F",ScheduleCompile!U288)),ISNUMBER(FIND("9F",ScheduleCompile!U288)),ISNUMBER(FIND("4F",ScheduleCompile!U288))),VALUE(LEFT(ScheduleCompile!U288,FIND("F",ScheduleCompile!U288)-1)),ScheduleCompile!U288)))))),ISTEXT(ScheduleCompile!#REF!)),"ENDTABLE",IF(ISERROR(IF(ScheduleCompile!U288="Off",0,IF(ScheduleCompile!U288="On",1,IF(ISNUMBER(ScheduleCompile!U288),ScheduleCompile!U288/1,IF(ISTEXT(ScheduleCompile!U288),IF(OR(ISNUMBER(FIND("5F",ScheduleCompile!U288)),ISNUMBER(FIND("0F",ScheduleCompile!U288)),ISNUMBER(FIND("8F",ScheduleCompile!U288)),ISNUMBER(FIND("1F",ScheduleCompile!U288)),ISNUMBER(FIND("2F",ScheduleCompile!U288)),ISNUMBER(FIND("3F",ScheduleCompile!U288)),ISNUMBER(FIND("6F",ScheduleCompile!U288)),ISNUMBER(FIND("7F",ScheduleCompile!U288)),ISNUMBER(FIND("9F",ScheduleCompile!U288)),ISNUMBER(FIND("4F",ScheduleCompile!U288))),VALUE(LEFT(ScheduleCompile!U288,FIND("F",ScheduleCompile!U288)-1)),ScheduleCompile!U288)))))),"",IF(ScheduleCompile!U288="Off",0,IF(ScheduleCompile!U288="On",1,IF(ISNUMBER(ScheduleCompile!U288),ScheduleCompile!U288/1,IF(ISTEXT(ScheduleCompile!U288),IF(OR(ISNUMBER(FIND("5F",ScheduleCompile!U288)),ISNUMBER(FIND("0F",ScheduleCompile!U288)),ISNUMBER(FIND("8F",ScheduleCompile!U288)),ISNUMBER(FIND("1F",ScheduleCompile!U288)),ISNUMBER(FIND("2F",ScheduleCompile!U288)),ISNUMBER(FIND("3F",ScheduleCompile!U288)),ISNUMBER(FIND("6F",ScheduleCompile!U288)),ISNUMBER(FIND("7F",ScheduleCompile!U288)),ISNUMBER(FIND("9F",ScheduleCompile!U288)),ISNUMBER(FIND("4F",ScheduleCompile!U288))),VALUE(LEFT(ScheduleCompile!U288,FIND("F",ScheduleCompile!U288)-1)),ScheduleCompile!U288)))))))</f>
        <v>0.7</v>
      </c>
      <c r="AA295" s="1">
        <f>IF(AND(ISERROR(IF(ScheduleCompile!V288="Off",0,IF(ScheduleCompile!V288="On",1,IF(ISNUMBER(ScheduleCompile!V288),ScheduleCompile!V288/1,IF(ISTEXT(ScheduleCompile!V288),IF(OR(ISNUMBER(FIND("5F",ScheduleCompile!V288)),ISNUMBER(FIND("0F",ScheduleCompile!V288)),ISNUMBER(FIND("8F",ScheduleCompile!V288)),ISNUMBER(FIND("1F",ScheduleCompile!V288)),ISNUMBER(FIND("2F",ScheduleCompile!V288)),ISNUMBER(FIND("3F",ScheduleCompile!V288)),ISNUMBER(FIND("6F",ScheduleCompile!V288)),ISNUMBER(FIND("7F",ScheduleCompile!V288)),ISNUMBER(FIND("9F",ScheduleCompile!V288)),ISNUMBER(FIND("4F",ScheduleCompile!V288))),VALUE(LEFT(ScheduleCompile!V288,FIND("F",ScheduleCompile!V288)-1)),ScheduleCompile!V288)))))),ISTEXT(ScheduleCompile!#REF!)),"ENDTABLE",IF(ISERROR(IF(ScheduleCompile!V288="Off",0,IF(ScheduleCompile!V288="On",1,IF(ISNUMBER(ScheduleCompile!V288),ScheduleCompile!V288/1,IF(ISTEXT(ScheduleCompile!V288),IF(OR(ISNUMBER(FIND("5F",ScheduleCompile!V288)),ISNUMBER(FIND("0F",ScheduleCompile!V288)),ISNUMBER(FIND("8F",ScheduleCompile!V288)),ISNUMBER(FIND("1F",ScheduleCompile!V288)),ISNUMBER(FIND("2F",ScheduleCompile!V288)),ISNUMBER(FIND("3F",ScheduleCompile!V288)),ISNUMBER(FIND("6F",ScheduleCompile!V288)),ISNUMBER(FIND("7F",ScheduleCompile!V288)),ISNUMBER(FIND("9F",ScheduleCompile!V288)),ISNUMBER(FIND("4F",ScheduleCompile!V288))),VALUE(LEFT(ScheduleCompile!V288,FIND("F",ScheduleCompile!V288)-1)),ScheduleCompile!V288)))))),"",IF(ScheduleCompile!V288="Off",0,IF(ScheduleCompile!V288="On",1,IF(ISNUMBER(ScheduleCompile!V288),ScheduleCompile!V288/1,IF(ISTEXT(ScheduleCompile!V288),IF(OR(ISNUMBER(FIND("5F",ScheduleCompile!V288)),ISNUMBER(FIND("0F",ScheduleCompile!V288)),ISNUMBER(FIND("8F",ScheduleCompile!V288)),ISNUMBER(FIND("1F",ScheduleCompile!V288)),ISNUMBER(FIND("2F",ScheduleCompile!V288)),ISNUMBER(FIND("3F",ScheduleCompile!V288)),ISNUMBER(FIND("6F",ScheduleCompile!V288)),ISNUMBER(FIND("7F",ScheduleCompile!V288)),ISNUMBER(FIND("9F",ScheduleCompile!V288)),ISNUMBER(FIND("4F",ScheduleCompile!V288))),VALUE(LEFT(ScheduleCompile!V288,FIND("F",ScheduleCompile!V288)-1)),ScheduleCompile!V288)))))))</f>
        <v>0.7</v>
      </c>
      <c r="AB295" s="1">
        <f>IF(AND(ISERROR(IF(ScheduleCompile!W288="Off",0,IF(ScheduleCompile!W288="On",1,IF(ISNUMBER(ScheduleCompile!W288),ScheduleCompile!W288/1,IF(ISTEXT(ScheduleCompile!W288),IF(OR(ISNUMBER(FIND("5F",ScheduleCompile!W288)),ISNUMBER(FIND("0F",ScheduleCompile!W288)),ISNUMBER(FIND("8F",ScheduleCompile!W288)),ISNUMBER(FIND("1F",ScheduleCompile!W288)),ISNUMBER(FIND("2F",ScheduleCompile!W288)),ISNUMBER(FIND("3F",ScheduleCompile!W288)),ISNUMBER(FIND("6F",ScheduleCompile!W288)),ISNUMBER(FIND("7F",ScheduleCompile!W288)),ISNUMBER(FIND("9F",ScheduleCompile!W288)),ISNUMBER(FIND("4F",ScheduleCompile!W288))),VALUE(LEFT(ScheduleCompile!W288,FIND("F",ScheduleCompile!W288)-1)),ScheduleCompile!W288)))))),ISTEXT(ScheduleCompile!#REF!)),"ENDTABLE",IF(ISERROR(IF(ScheduleCompile!W288="Off",0,IF(ScheduleCompile!W288="On",1,IF(ISNUMBER(ScheduleCompile!W288),ScheduleCompile!W288/1,IF(ISTEXT(ScheduleCompile!W288),IF(OR(ISNUMBER(FIND("5F",ScheduleCompile!W288)),ISNUMBER(FIND("0F",ScheduleCompile!W288)),ISNUMBER(FIND("8F",ScheduleCompile!W288)),ISNUMBER(FIND("1F",ScheduleCompile!W288)),ISNUMBER(FIND("2F",ScheduleCompile!W288)),ISNUMBER(FIND("3F",ScheduleCompile!W288)),ISNUMBER(FIND("6F",ScheduleCompile!W288)),ISNUMBER(FIND("7F",ScheduleCompile!W288)),ISNUMBER(FIND("9F",ScheduleCompile!W288)),ISNUMBER(FIND("4F",ScheduleCompile!W288))),VALUE(LEFT(ScheduleCompile!W288,FIND("F",ScheduleCompile!W288)-1)),ScheduleCompile!W288)))))),"",IF(ScheduleCompile!W288="Off",0,IF(ScheduleCompile!W288="On",1,IF(ISNUMBER(ScheduleCompile!W288),ScheduleCompile!W288/1,IF(ISTEXT(ScheduleCompile!W288),IF(OR(ISNUMBER(FIND("5F",ScheduleCompile!W288)),ISNUMBER(FIND("0F",ScheduleCompile!W288)),ISNUMBER(FIND("8F",ScheduleCompile!W288)),ISNUMBER(FIND("1F",ScheduleCompile!W288)),ISNUMBER(FIND("2F",ScheduleCompile!W288)),ISNUMBER(FIND("3F",ScheduleCompile!W288)),ISNUMBER(FIND("6F",ScheduleCompile!W288)),ISNUMBER(FIND("7F",ScheduleCompile!W288)),ISNUMBER(FIND("9F",ScheduleCompile!W288)),ISNUMBER(FIND("4F",ScheduleCompile!W288))),VALUE(LEFT(ScheduleCompile!W288,FIND("F",ScheduleCompile!W288)-1)),ScheduleCompile!W288)))))))</f>
        <v>0.8</v>
      </c>
      <c r="AC295" s="1">
        <f>IF(AND(ISERROR(IF(ScheduleCompile!X288="Off",0,IF(ScheduleCompile!X288="On",1,IF(ISNUMBER(ScheduleCompile!X288),ScheduleCompile!X288/1,IF(ISTEXT(ScheduleCompile!X288),IF(OR(ISNUMBER(FIND("5F",ScheduleCompile!X288)),ISNUMBER(FIND("0F",ScheduleCompile!X288)),ISNUMBER(FIND("8F",ScheduleCompile!X288)),ISNUMBER(FIND("1F",ScheduleCompile!X288)),ISNUMBER(FIND("2F",ScheduleCompile!X288)),ISNUMBER(FIND("3F",ScheduleCompile!X288)),ISNUMBER(FIND("6F",ScheduleCompile!X288)),ISNUMBER(FIND("7F",ScheduleCompile!X288)),ISNUMBER(FIND("9F",ScheduleCompile!X288)),ISNUMBER(FIND("4F",ScheduleCompile!X288))),VALUE(LEFT(ScheduleCompile!X288,FIND("F",ScheduleCompile!X288)-1)),ScheduleCompile!X288)))))),ISTEXT(ScheduleCompile!#REF!)),"ENDTABLE",IF(ISERROR(IF(ScheduleCompile!X288="Off",0,IF(ScheduleCompile!X288="On",1,IF(ISNUMBER(ScheduleCompile!X288),ScheduleCompile!X288/1,IF(ISTEXT(ScheduleCompile!X288),IF(OR(ISNUMBER(FIND("5F",ScheduleCompile!X288)),ISNUMBER(FIND("0F",ScheduleCompile!X288)),ISNUMBER(FIND("8F",ScheduleCompile!X288)),ISNUMBER(FIND("1F",ScheduleCompile!X288)),ISNUMBER(FIND("2F",ScheduleCompile!X288)),ISNUMBER(FIND("3F",ScheduleCompile!X288)),ISNUMBER(FIND("6F",ScheduleCompile!X288)),ISNUMBER(FIND("7F",ScheduleCompile!X288)),ISNUMBER(FIND("9F",ScheduleCompile!X288)),ISNUMBER(FIND("4F",ScheduleCompile!X288))),VALUE(LEFT(ScheduleCompile!X288,FIND("F",ScheduleCompile!X288)-1)),ScheduleCompile!X288)))))),"",IF(ScheduleCompile!X288="Off",0,IF(ScheduleCompile!X288="On",1,IF(ISNUMBER(ScheduleCompile!X288),ScheduleCompile!X288/1,IF(ISTEXT(ScheduleCompile!X288),IF(OR(ISNUMBER(FIND("5F",ScheduleCompile!X288)),ISNUMBER(FIND("0F",ScheduleCompile!X288)),ISNUMBER(FIND("8F",ScheduleCompile!X288)),ISNUMBER(FIND("1F",ScheduleCompile!X288)),ISNUMBER(FIND("2F",ScheduleCompile!X288)),ISNUMBER(FIND("3F",ScheduleCompile!X288)),ISNUMBER(FIND("6F",ScheduleCompile!X288)),ISNUMBER(FIND("7F",ScheduleCompile!X288)),ISNUMBER(FIND("9F",ScheduleCompile!X288)),ISNUMBER(FIND("4F",ScheduleCompile!X288))),VALUE(LEFT(ScheduleCompile!X288,FIND("F",ScheduleCompile!X288)-1)),ScheduleCompile!X288)))))))</f>
        <v>0.9</v>
      </c>
      <c r="AD295" s="1">
        <f>IF(AND(ISERROR(IF(ScheduleCompile!Y288="Off",0,IF(ScheduleCompile!Y288="On",1,IF(ISNUMBER(ScheduleCompile!Y288),ScheduleCompile!Y288/1,IF(ISTEXT(ScheduleCompile!Y288),IF(OR(ISNUMBER(FIND("5F",ScheduleCompile!Y288)),ISNUMBER(FIND("0F",ScheduleCompile!Y288)),ISNUMBER(FIND("8F",ScheduleCompile!Y288)),ISNUMBER(FIND("1F",ScheduleCompile!Y288)),ISNUMBER(FIND("2F",ScheduleCompile!Y288)),ISNUMBER(FIND("3F",ScheduleCompile!Y288)),ISNUMBER(FIND("6F",ScheduleCompile!Y288)),ISNUMBER(FIND("7F",ScheduleCompile!Y288)),ISNUMBER(FIND("9F",ScheduleCompile!Y288)),ISNUMBER(FIND("4F",ScheduleCompile!Y288))),VALUE(LEFT(ScheduleCompile!Y288,FIND("F",ScheduleCompile!Y288)-1)),ScheduleCompile!Y288)))))),ISTEXT(ScheduleCompile!#REF!)),"ENDTABLE",IF(ISERROR(IF(ScheduleCompile!Y288="Off",0,IF(ScheduleCompile!Y288="On",1,IF(ISNUMBER(ScheduleCompile!Y288),ScheduleCompile!Y288/1,IF(ISTEXT(ScheduleCompile!Y288),IF(OR(ISNUMBER(FIND("5F",ScheduleCompile!Y288)),ISNUMBER(FIND("0F",ScheduleCompile!Y288)),ISNUMBER(FIND("8F",ScheduleCompile!Y288)),ISNUMBER(FIND("1F",ScheduleCompile!Y288)),ISNUMBER(FIND("2F",ScheduleCompile!Y288)),ISNUMBER(FIND("3F",ScheduleCompile!Y288)),ISNUMBER(FIND("6F",ScheduleCompile!Y288)),ISNUMBER(FIND("7F",ScheduleCompile!Y288)),ISNUMBER(FIND("9F",ScheduleCompile!Y288)),ISNUMBER(FIND("4F",ScheduleCompile!Y288))),VALUE(LEFT(ScheduleCompile!Y288,FIND("F",ScheduleCompile!Y288)-1)),ScheduleCompile!Y288)))))),"",IF(ScheduleCompile!Y288="Off",0,IF(ScheduleCompile!Y288="On",1,IF(ISNUMBER(ScheduleCompile!Y288),ScheduleCompile!Y288/1,IF(ISTEXT(ScheduleCompile!Y288),IF(OR(ISNUMBER(FIND("5F",ScheduleCompile!Y288)),ISNUMBER(FIND("0F",ScheduleCompile!Y288)),ISNUMBER(FIND("8F",ScheduleCompile!Y288)),ISNUMBER(FIND("1F",ScheduleCompile!Y288)),ISNUMBER(FIND("2F",ScheduleCompile!Y288)),ISNUMBER(FIND("3F",ScheduleCompile!Y288)),ISNUMBER(FIND("6F",ScheduleCompile!Y288)),ISNUMBER(FIND("7F",ScheduleCompile!Y288)),ISNUMBER(FIND("9F",ScheduleCompile!Y288)),ISNUMBER(FIND("4F",ScheduleCompile!Y288))),VALUE(LEFT(ScheduleCompile!Y288,FIND("F",ScheduleCompile!Y288)-1)),ScheduleCompile!Y288)))))))</f>
        <v>0.9</v>
      </c>
    </row>
    <row r="296" spans="1:30" x14ac:dyDescent="0.25">
      <c r="A296" t="str">
        <f t="shared" si="19"/>
        <v>SchDay "ResidentialCommonOccupancySun"  Type = "Fraction" Hr = (0.9, 0.9, 0.9, 0.9, 0.9, 0.9, 0.7, 0.4, 0.4, 0.2, 0.2, 0.2, 0.2, 0.2, 0.2, 0.3, 0.5, 0.5, 0.5, 0.7, 0.7, 0.8, 0.9, 0.9) ..</v>
      </c>
      <c r="B296" s="1" t="s">
        <v>623</v>
      </c>
      <c r="C296" t="str">
        <f t="shared" si="20"/>
        <v xml:space="preserve">SchDay "ResidentialCommonOccupancySun"  Type = "Fraction" Hr = </v>
      </c>
      <c r="D296" t="str">
        <f t="shared" si="21"/>
        <v>(0.9, 0.9, 0.9, 0.9, 0.9, 0.9, 0.7, 0.4, 0.4, 0.2, 0.2, 0.2, 0.2, 0.2, 0.2, 0.3, 0.5, 0.5, 0.5, 0.7, 0.7, 0.8, 0.9, 0.9) ..</v>
      </c>
      <c r="E296" s="30" t="str">
        <f>ScheduleCompile!A289</f>
        <v>ResidentialCommonOccupancySun</v>
      </c>
      <c r="F296" t="str">
        <f t="shared" si="22"/>
        <v>Fraction</v>
      </c>
      <c r="G296" s="1">
        <f>IF(AND(ISERROR(IF(ScheduleCompile!B289="Off",0,IF(ScheduleCompile!B289="On",1,IF(ISNUMBER(ScheduleCompile!B289),ScheduleCompile!B289/1,IF(ISTEXT(ScheduleCompile!B289),IF(OR(ISNUMBER(FIND("5F",ScheduleCompile!B289)),ISNUMBER(FIND("0F",ScheduleCompile!B289)),ISNUMBER(FIND("8F",ScheduleCompile!B289)),ISNUMBER(FIND("1F",ScheduleCompile!B289)),ISNUMBER(FIND("2F",ScheduleCompile!B289)),ISNUMBER(FIND("3F",ScheduleCompile!B289)),ISNUMBER(FIND("6F",ScheduleCompile!B289)),ISNUMBER(FIND("7F",ScheduleCompile!B289)),ISNUMBER(FIND("9F",ScheduleCompile!B289)),ISNUMBER(FIND("4F",ScheduleCompile!B289))),VALUE(LEFT(ScheduleCompile!B289,FIND("F",ScheduleCompile!B289)-1)),ScheduleCompile!B289)))))),ISTEXT(ScheduleCompile!#REF!)),"ENDTABLE",IF(ISERROR(IF(ScheduleCompile!B289="Off",0,IF(ScheduleCompile!B289="On",1,IF(ISNUMBER(ScheduleCompile!B289),ScheduleCompile!B289/1,IF(ISTEXT(ScheduleCompile!B289),IF(OR(ISNUMBER(FIND("5F",ScheduleCompile!B289)),ISNUMBER(FIND("0F",ScheduleCompile!B289)),ISNUMBER(FIND("8F",ScheduleCompile!B289)),ISNUMBER(FIND("1F",ScheduleCompile!B289)),ISNUMBER(FIND("2F",ScheduleCompile!B289)),ISNUMBER(FIND("3F",ScheduleCompile!B289)),ISNUMBER(FIND("6F",ScheduleCompile!B289)),ISNUMBER(FIND("7F",ScheduleCompile!B289)),ISNUMBER(FIND("9F",ScheduleCompile!B289)),ISNUMBER(FIND("4F",ScheduleCompile!B289))),VALUE(LEFT(ScheduleCompile!B289,FIND("F",ScheduleCompile!B289)-1)),ScheduleCompile!B289)))))),"",IF(ScheduleCompile!B289="Off",0,IF(ScheduleCompile!B289="On",1,IF(ISNUMBER(ScheduleCompile!B289),ScheduleCompile!B289/1,IF(ISTEXT(ScheduleCompile!B289),IF(OR(ISNUMBER(FIND("5F",ScheduleCompile!B289)),ISNUMBER(FIND("0F",ScheduleCompile!B289)),ISNUMBER(FIND("8F",ScheduleCompile!B289)),ISNUMBER(FIND("1F",ScheduleCompile!B289)),ISNUMBER(FIND("2F",ScheduleCompile!B289)),ISNUMBER(FIND("3F",ScheduleCompile!B289)),ISNUMBER(FIND("6F",ScheduleCompile!B289)),ISNUMBER(FIND("7F",ScheduleCompile!B289)),ISNUMBER(FIND("9F",ScheduleCompile!B289)),ISNUMBER(FIND("4F",ScheduleCompile!B289))),VALUE(LEFT(ScheduleCompile!B289,FIND("F",ScheduleCompile!B289)-1)),ScheduleCompile!B289)))))))</f>
        <v>0.9</v>
      </c>
      <c r="H296" s="1">
        <f>IF(AND(ISERROR(IF(ScheduleCompile!C289="Off",0,IF(ScheduleCompile!C289="On",1,IF(ISNUMBER(ScheduleCompile!C289),ScheduleCompile!C289/1,IF(ISTEXT(ScheduleCompile!C289),IF(OR(ISNUMBER(FIND("5F",ScheduleCompile!C289)),ISNUMBER(FIND("0F",ScheduleCompile!C289)),ISNUMBER(FIND("8F",ScheduleCompile!C289)),ISNUMBER(FIND("1F",ScheduleCompile!C289)),ISNUMBER(FIND("2F",ScheduleCompile!C289)),ISNUMBER(FIND("3F",ScheduleCompile!C289)),ISNUMBER(FIND("6F",ScheduleCompile!C289)),ISNUMBER(FIND("7F",ScheduleCompile!C289)),ISNUMBER(FIND("9F",ScheduleCompile!C289)),ISNUMBER(FIND("4F",ScheduleCompile!C289))),VALUE(LEFT(ScheduleCompile!C289,FIND("F",ScheduleCompile!C289)-1)),ScheduleCompile!C289)))))),ISTEXT(ScheduleCompile!#REF!)),"ENDTABLE",IF(ISERROR(IF(ScheduleCompile!C289="Off",0,IF(ScheduleCompile!C289="On",1,IF(ISNUMBER(ScheduleCompile!C289),ScheduleCompile!C289/1,IF(ISTEXT(ScheduleCompile!C289),IF(OR(ISNUMBER(FIND("5F",ScheduleCompile!C289)),ISNUMBER(FIND("0F",ScheduleCompile!C289)),ISNUMBER(FIND("8F",ScheduleCompile!C289)),ISNUMBER(FIND("1F",ScheduleCompile!C289)),ISNUMBER(FIND("2F",ScheduleCompile!C289)),ISNUMBER(FIND("3F",ScheduleCompile!C289)),ISNUMBER(FIND("6F",ScheduleCompile!C289)),ISNUMBER(FIND("7F",ScheduleCompile!C289)),ISNUMBER(FIND("9F",ScheduleCompile!C289)),ISNUMBER(FIND("4F",ScheduleCompile!C289))),VALUE(LEFT(ScheduleCompile!C289,FIND("F",ScheduleCompile!C289)-1)),ScheduleCompile!C289)))))),"",IF(ScheduleCompile!C289="Off",0,IF(ScheduleCompile!C289="On",1,IF(ISNUMBER(ScheduleCompile!C289),ScheduleCompile!C289/1,IF(ISTEXT(ScheduleCompile!C289),IF(OR(ISNUMBER(FIND("5F",ScheduleCompile!C289)),ISNUMBER(FIND("0F",ScheduleCompile!C289)),ISNUMBER(FIND("8F",ScheduleCompile!C289)),ISNUMBER(FIND("1F",ScheduleCompile!C289)),ISNUMBER(FIND("2F",ScheduleCompile!C289)),ISNUMBER(FIND("3F",ScheduleCompile!C289)),ISNUMBER(FIND("6F",ScheduleCompile!C289)),ISNUMBER(FIND("7F",ScheduleCompile!C289)),ISNUMBER(FIND("9F",ScheduleCompile!C289)),ISNUMBER(FIND("4F",ScheduleCompile!C289))),VALUE(LEFT(ScheduleCompile!C289,FIND("F",ScheduleCompile!C289)-1)),ScheduleCompile!C289)))))))</f>
        <v>0.9</v>
      </c>
      <c r="I296" s="1">
        <f>IF(AND(ISERROR(IF(ScheduleCompile!D289="Off",0,IF(ScheduleCompile!D289="On",1,IF(ISNUMBER(ScheduleCompile!D289),ScheduleCompile!D289/1,IF(ISTEXT(ScheduleCompile!D289),IF(OR(ISNUMBER(FIND("5F",ScheduleCompile!D289)),ISNUMBER(FIND("0F",ScheduleCompile!D289)),ISNUMBER(FIND("8F",ScheduleCompile!D289)),ISNUMBER(FIND("1F",ScheduleCompile!D289)),ISNUMBER(FIND("2F",ScheduleCompile!D289)),ISNUMBER(FIND("3F",ScheduleCompile!D289)),ISNUMBER(FIND("6F",ScheduleCompile!D289)),ISNUMBER(FIND("7F",ScheduleCompile!D289)),ISNUMBER(FIND("9F",ScheduleCompile!D289)),ISNUMBER(FIND("4F",ScheduleCompile!D289))),VALUE(LEFT(ScheduleCompile!D289,FIND("F",ScheduleCompile!D289)-1)),ScheduleCompile!D289)))))),ISTEXT(ScheduleCompile!#REF!)),"ENDTABLE",IF(ISERROR(IF(ScheduleCompile!D289="Off",0,IF(ScheduleCompile!D289="On",1,IF(ISNUMBER(ScheduleCompile!D289),ScheduleCompile!D289/1,IF(ISTEXT(ScheduleCompile!D289),IF(OR(ISNUMBER(FIND("5F",ScheduleCompile!D289)),ISNUMBER(FIND("0F",ScheduleCompile!D289)),ISNUMBER(FIND("8F",ScheduleCompile!D289)),ISNUMBER(FIND("1F",ScheduleCompile!D289)),ISNUMBER(FIND("2F",ScheduleCompile!D289)),ISNUMBER(FIND("3F",ScheduleCompile!D289)),ISNUMBER(FIND("6F",ScheduleCompile!D289)),ISNUMBER(FIND("7F",ScheduleCompile!D289)),ISNUMBER(FIND("9F",ScheduleCompile!D289)),ISNUMBER(FIND("4F",ScheduleCompile!D289))),VALUE(LEFT(ScheduleCompile!D289,FIND("F",ScheduleCompile!D289)-1)),ScheduleCompile!D289)))))),"",IF(ScheduleCompile!D289="Off",0,IF(ScheduleCompile!D289="On",1,IF(ISNUMBER(ScheduleCompile!D289),ScheduleCompile!D289/1,IF(ISTEXT(ScheduleCompile!D289),IF(OR(ISNUMBER(FIND("5F",ScheduleCompile!D289)),ISNUMBER(FIND("0F",ScheduleCompile!D289)),ISNUMBER(FIND("8F",ScheduleCompile!D289)),ISNUMBER(FIND("1F",ScheduleCompile!D289)),ISNUMBER(FIND("2F",ScheduleCompile!D289)),ISNUMBER(FIND("3F",ScheduleCompile!D289)),ISNUMBER(FIND("6F",ScheduleCompile!D289)),ISNUMBER(FIND("7F",ScheduleCompile!D289)),ISNUMBER(FIND("9F",ScheduleCompile!D289)),ISNUMBER(FIND("4F",ScheduleCompile!D289))),VALUE(LEFT(ScheduleCompile!D289,FIND("F",ScheduleCompile!D289)-1)),ScheduleCompile!D289)))))))</f>
        <v>0.9</v>
      </c>
      <c r="J296" s="1">
        <f>IF(AND(ISERROR(IF(ScheduleCompile!E289="Off",0,IF(ScheduleCompile!E289="On",1,IF(ISNUMBER(ScheduleCompile!E289),ScheduleCompile!E289/1,IF(ISTEXT(ScheduleCompile!E289),IF(OR(ISNUMBER(FIND("5F",ScheduleCompile!E289)),ISNUMBER(FIND("0F",ScheduleCompile!E289)),ISNUMBER(FIND("8F",ScheduleCompile!E289)),ISNUMBER(FIND("1F",ScheduleCompile!E289)),ISNUMBER(FIND("2F",ScheduleCompile!E289)),ISNUMBER(FIND("3F",ScheduleCompile!E289)),ISNUMBER(FIND("6F",ScheduleCompile!E289)),ISNUMBER(FIND("7F",ScheduleCompile!E289)),ISNUMBER(FIND("9F",ScheduleCompile!E289)),ISNUMBER(FIND("4F",ScheduleCompile!E289))),VALUE(LEFT(ScheduleCompile!E289,FIND("F",ScheduleCompile!E289)-1)),ScheduleCompile!E289)))))),ISTEXT(ScheduleCompile!#REF!)),"ENDTABLE",IF(ISERROR(IF(ScheduleCompile!E289="Off",0,IF(ScheduleCompile!E289="On",1,IF(ISNUMBER(ScheduleCompile!E289),ScheduleCompile!E289/1,IF(ISTEXT(ScheduleCompile!E289),IF(OR(ISNUMBER(FIND("5F",ScheduleCompile!E289)),ISNUMBER(FIND("0F",ScheduleCompile!E289)),ISNUMBER(FIND("8F",ScheduleCompile!E289)),ISNUMBER(FIND("1F",ScheduleCompile!E289)),ISNUMBER(FIND("2F",ScheduleCompile!E289)),ISNUMBER(FIND("3F",ScheduleCompile!E289)),ISNUMBER(FIND("6F",ScheduleCompile!E289)),ISNUMBER(FIND("7F",ScheduleCompile!E289)),ISNUMBER(FIND("9F",ScheduleCompile!E289)),ISNUMBER(FIND("4F",ScheduleCompile!E289))),VALUE(LEFT(ScheduleCompile!E289,FIND("F",ScheduleCompile!E289)-1)),ScheduleCompile!E289)))))),"",IF(ScheduleCompile!E289="Off",0,IF(ScheduleCompile!E289="On",1,IF(ISNUMBER(ScheduleCompile!E289),ScheduleCompile!E289/1,IF(ISTEXT(ScheduleCompile!E289),IF(OR(ISNUMBER(FIND("5F",ScheduleCompile!E289)),ISNUMBER(FIND("0F",ScheduleCompile!E289)),ISNUMBER(FIND("8F",ScheduleCompile!E289)),ISNUMBER(FIND("1F",ScheduleCompile!E289)),ISNUMBER(FIND("2F",ScheduleCompile!E289)),ISNUMBER(FIND("3F",ScheduleCompile!E289)),ISNUMBER(FIND("6F",ScheduleCompile!E289)),ISNUMBER(FIND("7F",ScheduleCompile!E289)),ISNUMBER(FIND("9F",ScheduleCompile!E289)),ISNUMBER(FIND("4F",ScheduleCompile!E289))),VALUE(LEFT(ScheduleCompile!E289,FIND("F",ScheduleCompile!E289)-1)),ScheduleCompile!E289)))))))</f>
        <v>0.9</v>
      </c>
      <c r="K296" s="1">
        <f>IF(AND(ISERROR(IF(ScheduleCompile!F289="Off",0,IF(ScheduleCompile!F289="On",1,IF(ISNUMBER(ScheduleCompile!F289),ScheduleCompile!F289/1,IF(ISTEXT(ScheduleCompile!F289),IF(OR(ISNUMBER(FIND("5F",ScheduleCompile!F289)),ISNUMBER(FIND("0F",ScheduleCompile!F289)),ISNUMBER(FIND("8F",ScheduleCompile!F289)),ISNUMBER(FIND("1F",ScheduleCompile!F289)),ISNUMBER(FIND("2F",ScheduleCompile!F289)),ISNUMBER(FIND("3F",ScheduleCompile!F289)),ISNUMBER(FIND("6F",ScheduleCompile!F289)),ISNUMBER(FIND("7F",ScheduleCompile!F289)),ISNUMBER(FIND("9F",ScheduleCompile!F289)),ISNUMBER(FIND("4F",ScheduleCompile!F289))),VALUE(LEFT(ScheduleCompile!F289,FIND("F",ScheduleCompile!F289)-1)),ScheduleCompile!F289)))))),ISTEXT(ScheduleCompile!#REF!)),"ENDTABLE",IF(ISERROR(IF(ScheduleCompile!F289="Off",0,IF(ScheduleCompile!F289="On",1,IF(ISNUMBER(ScheduleCompile!F289),ScheduleCompile!F289/1,IF(ISTEXT(ScheduleCompile!F289),IF(OR(ISNUMBER(FIND("5F",ScheduleCompile!F289)),ISNUMBER(FIND("0F",ScheduleCompile!F289)),ISNUMBER(FIND("8F",ScheduleCompile!F289)),ISNUMBER(FIND("1F",ScheduleCompile!F289)),ISNUMBER(FIND("2F",ScheduleCompile!F289)),ISNUMBER(FIND("3F",ScheduleCompile!F289)),ISNUMBER(FIND("6F",ScheduleCompile!F289)),ISNUMBER(FIND("7F",ScheduleCompile!F289)),ISNUMBER(FIND("9F",ScheduleCompile!F289)),ISNUMBER(FIND("4F",ScheduleCompile!F289))),VALUE(LEFT(ScheduleCompile!F289,FIND("F",ScheduleCompile!F289)-1)),ScheduleCompile!F289)))))),"",IF(ScheduleCompile!F289="Off",0,IF(ScheduleCompile!F289="On",1,IF(ISNUMBER(ScheduleCompile!F289),ScheduleCompile!F289/1,IF(ISTEXT(ScheduleCompile!F289),IF(OR(ISNUMBER(FIND("5F",ScheduleCompile!F289)),ISNUMBER(FIND("0F",ScheduleCompile!F289)),ISNUMBER(FIND("8F",ScheduleCompile!F289)),ISNUMBER(FIND("1F",ScheduleCompile!F289)),ISNUMBER(FIND("2F",ScheduleCompile!F289)),ISNUMBER(FIND("3F",ScheduleCompile!F289)),ISNUMBER(FIND("6F",ScheduleCompile!F289)),ISNUMBER(FIND("7F",ScheduleCompile!F289)),ISNUMBER(FIND("9F",ScheduleCompile!F289)),ISNUMBER(FIND("4F",ScheduleCompile!F289))),VALUE(LEFT(ScheduleCompile!F289,FIND("F",ScheduleCompile!F289)-1)),ScheduleCompile!F289)))))))</f>
        <v>0.9</v>
      </c>
      <c r="L296" s="1">
        <f>IF(AND(ISERROR(IF(ScheduleCompile!G289="Off",0,IF(ScheduleCompile!G289="On",1,IF(ISNUMBER(ScheduleCompile!G289),ScheduleCompile!G289/1,IF(ISTEXT(ScheduleCompile!G289),IF(OR(ISNUMBER(FIND("5F",ScheduleCompile!G289)),ISNUMBER(FIND("0F",ScheduleCompile!G289)),ISNUMBER(FIND("8F",ScheduleCompile!G289)),ISNUMBER(FIND("1F",ScheduleCompile!G289)),ISNUMBER(FIND("2F",ScheduleCompile!G289)),ISNUMBER(FIND("3F",ScheduleCompile!G289)),ISNUMBER(FIND("6F",ScheduleCompile!G289)),ISNUMBER(FIND("7F",ScheduleCompile!G289)),ISNUMBER(FIND("9F",ScheduleCompile!G289)),ISNUMBER(FIND("4F",ScheduleCompile!G289))),VALUE(LEFT(ScheduleCompile!G289,FIND("F",ScheduleCompile!G289)-1)),ScheduleCompile!G289)))))),ISTEXT(ScheduleCompile!#REF!)),"ENDTABLE",IF(ISERROR(IF(ScheduleCompile!G289="Off",0,IF(ScheduleCompile!G289="On",1,IF(ISNUMBER(ScheduleCompile!G289),ScheduleCompile!G289/1,IF(ISTEXT(ScheduleCompile!G289),IF(OR(ISNUMBER(FIND("5F",ScheduleCompile!G289)),ISNUMBER(FIND("0F",ScheduleCompile!G289)),ISNUMBER(FIND("8F",ScheduleCompile!G289)),ISNUMBER(FIND("1F",ScheduleCompile!G289)),ISNUMBER(FIND("2F",ScheduleCompile!G289)),ISNUMBER(FIND("3F",ScheduleCompile!G289)),ISNUMBER(FIND("6F",ScheduleCompile!G289)),ISNUMBER(FIND("7F",ScheduleCompile!G289)),ISNUMBER(FIND("9F",ScheduleCompile!G289)),ISNUMBER(FIND("4F",ScheduleCompile!G289))),VALUE(LEFT(ScheduleCompile!G289,FIND("F",ScheduleCompile!G289)-1)),ScheduleCompile!G289)))))),"",IF(ScheduleCompile!G289="Off",0,IF(ScheduleCompile!G289="On",1,IF(ISNUMBER(ScheduleCompile!G289),ScheduleCompile!G289/1,IF(ISTEXT(ScheduleCompile!G289),IF(OR(ISNUMBER(FIND("5F",ScheduleCompile!G289)),ISNUMBER(FIND("0F",ScheduleCompile!G289)),ISNUMBER(FIND("8F",ScheduleCompile!G289)),ISNUMBER(FIND("1F",ScheduleCompile!G289)),ISNUMBER(FIND("2F",ScheduleCompile!G289)),ISNUMBER(FIND("3F",ScheduleCompile!G289)),ISNUMBER(FIND("6F",ScheduleCompile!G289)),ISNUMBER(FIND("7F",ScheduleCompile!G289)),ISNUMBER(FIND("9F",ScheduleCompile!G289)),ISNUMBER(FIND("4F",ScheduleCompile!G289))),VALUE(LEFT(ScheduleCompile!G289,FIND("F",ScheduleCompile!G289)-1)),ScheduleCompile!G289)))))))</f>
        <v>0.9</v>
      </c>
      <c r="M296" s="1">
        <f>IF(AND(ISERROR(IF(ScheduleCompile!H289="Off",0,IF(ScheduleCompile!H289="On",1,IF(ISNUMBER(ScheduleCompile!H289),ScheduleCompile!H289/1,IF(ISTEXT(ScheduleCompile!H289),IF(OR(ISNUMBER(FIND("5F",ScheduleCompile!H289)),ISNUMBER(FIND("0F",ScheduleCompile!H289)),ISNUMBER(FIND("8F",ScheduleCompile!H289)),ISNUMBER(FIND("1F",ScheduleCompile!H289)),ISNUMBER(FIND("2F",ScheduleCompile!H289)),ISNUMBER(FIND("3F",ScheduleCompile!H289)),ISNUMBER(FIND("6F",ScheduleCompile!H289)),ISNUMBER(FIND("7F",ScheduleCompile!H289)),ISNUMBER(FIND("9F",ScheduleCompile!H289)),ISNUMBER(FIND("4F",ScheduleCompile!H289))),VALUE(LEFT(ScheduleCompile!H289,FIND("F",ScheduleCompile!H289)-1)),ScheduleCompile!H289)))))),ISTEXT(ScheduleCompile!#REF!)),"ENDTABLE",IF(ISERROR(IF(ScheduleCompile!H289="Off",0,IF(ScheduleCompile!H289="On",1,IF(ISNUMBER(ScheduleCompile!H289),ScheduleCompile!H289/1,IF(ISTEXT(ScheduleCompile!H289),IF(OR(ISNUMBER(FIND("5F",ScheduleCompile!H289)),ISNUMBER(FIND("0F",ScheduleCompile!H289)),ISNUMBER(FIND("8F",ScheduleCompile!H289)),ISNUMBER(FIND("1F",ScheduleCompile!H289)),ISNUMBER(FIND("2F",ScheduleCompile!H289)),ISNUMBER(FIND("3F",ScheduleCompile!H289)),ISNUMBER(FIND("6F",ScheduleCompile!H289)),ISNUMBER(FIND("7F",ScheduleCompile!H289)),ISNUMBER(FIND("9F",ScheduleCompile!H289)),ISNUMBER(FIND("4F",ScheduleCompile!H289))),VALUE(LEFT(ScheduleCompile!H289,FIND("F",ScheduleCompile!H289)-1)),ScheduleCompile!H289)))))),"",IF(ScheduleCompile!H289="Off",0,IF(ScheduleCompile!H289="On",1,IF(ISNUMBER(ScheduleCompile!H289),ScheduleCompile!H289/1,IF(ISTEXT(ScheduleCompile!H289),IF(OR(ISNUMBER(FIND("5F",ScheduleCompile!H289)),ISNUMBER(FIND("0F",ScheduleCompile!H289)),ISNUMBER(FIND("8F",ScheduleCompile!H289)),ISNUMBER(FIND("1F",ScheduleCompile!H289)),ISNUMBER(FIND("2F",ScheduleCompile!H289)),ISNUMBER(FIND("3F",ScheduleCompile!H289)),ISNUMBER(FIND("6F",ScheduleCompile!H289)),ISNUMBER(FIND("7F",ScheduleCompile!H289)),ISNUMBER(FIND("9F",ScheduleCompile!H289)),ISNUMBER(FIND("4F",ScheduleCompile!H289))),VALUE(LEFT(ScheduleCompile!H289,FIND("F",ScheduleCompile!H289)-1)),ScheduleCompile!H289)))))))</f>
        <v>0.7</v>
      </c>
      <c r="N296" s="1">
        <f>IF(AND(ISERROR(IF(ScheduleCompile!I289="Off",0,IF(ScheduleCompile!I289="On",1,IF(ISNUMBER(ScheduleCompile!I289),ScheduleCompile!I289/1,IF(ISTEXT(ScheduleCompile!I289),IF(OR(ISNUMBER(FIND("5F",ScheduleCompile!I289)),ISNUMBER(FIND("0F",ScheduleCompile!I289)),ISNUMBER(FIND("8F",ScheduleCompile!I289)),ISNUMBER(FIND("1F",ScheduleCompile!I289)),ISNUMBER(FIND("2F",ScheduleCompile!I289)),ISNUMBER(FIND("3F",ScheduleCompile!I289)),ISNUMBER(FIND("6F",ScheduleCompile!I289)),ISNUMBER(FIND("7F",ScheduleCompile!I289)),ISNUMBER(FIND("9F",ScheduleCompile!I289)),ISNUMBER(FIND("4F",ScheduleCompile!I289))),VALUE(LEFT(ScheduleCompile!I289,FIND("F",ScheduleCompile!I289)-1)),ScheduleCompile!I289)))))),ISTEXT(ScheduleCompile!#REF!)),"ENDTABLE",IF(ISERROR(IF(ScheduleCompile!I289="Off",0,IF(ScheduleCompile!I289="On",1,IF(ISNUMBER(ScheduleCompile!I289),ScheduleCompile!I289/1,IF(ISTEXT(ScheduleCompile!I289),IF(OR(ISNUMBER(FIND("5F",ScheduleCompile!I289)),ISNUMBER(FIND("0F",ScheduleCompile!I289)),ISNUMBER(FIND("8F",ScheduleCompile!I289)),ISNUMBER(FIND("1F",ScheduleCompile!I289)),ISNUMBER(FIND("2F",ScheduleCompile!I289)),ISNUMBER(FIND("3F",ScheduleCompile!I289)),ISNUMBER(FIND("6F",ScheduleCompile!I289)),ISNUMBER(FIND("7F",ScheduleCompile!I289)),ISNUMBER(FIND("9F",ScheduleCompile!I289)),ISNUMBER(FIND("4F",ScheduleCompile!I289))),VALUE(LEFT(ScheduleCompile!I289,FIND("F",ScheduleCompile!I289)-1)),ScheduleCompile!I289)))))),"",IF(ScheduleCompile!I289="Off",0,IF(ScheduleCompile!I289="On",1,IF(ISNUMBER(ScheduleCompile!I289),ScheduleCompile!I289/1,IF(ISTEXT(ScheduleCompile!I289),IF(OR(ISNUMBER(FIND("5F",ScheduleCompile!I289)),ISNUMBER(FIND("0F",ScheduleCompile!I289)),ISNUMBER(FIND("8F",ScheduleCompile!I289)),ISNUMBER(FIND("1F",ScheduleCompile!I289)),ISNUMBER(FIND("2F",ScheduleCompile!I289)),ISNUMBER(FIND("3F",ScheduleCompile!I289)),ISNUMBER(FIND("6F",ScheduleCompile!I289)),ISNUMBER(FIND("7F",ScheduleCompile!I289)),ISNUMBER(FIND("9F",ScheduleCompile!I289)),ISNUMBER(FIND("4F",ScheduleCompile!I289))),VALUE(LEFT(ScheduleCompile!I289,FIND("F",ScheduleCompile!I289)-1)),ScheduleCompile!I289)))))))</f>
        <v>0.4</v>
      </c>
      <c r="O296" s="1">
        <f>IF(AND(ISERROR(IF(ScheduleCompile!J289="Off",0,IF(ScheduleCompile!J289="On",1,IF(ISNUMBER(ScheduleCompile!J289),ScheduleCompile!J289/1,IF(ISTEXT(ScheduleCompile!J289),IF(OR(ISNUMBER(FIND("5F",ScheduleCompile!J289)),ISNUMBER(FIND("0F",ScheduleCompile!J289)),ISNUMBER(FIND("8F",ScheduleCompile!J289)),ISNUMBER(FIND("1F",ScheduleCompile!J289)),ISNUMBER(FIND("2F",ScheduleCompile!J289)),ISNUMBER(FIND("3F",ScheduleCompile!J289)),ISNUMBER(FIND("6F",ScheduleCompile!J289)),ISNUMBER(FIND("7F",ScheduleCompile!J289)),ISNUMBER(FIND("9F",ScheduleCompile!J289)),ISNUMBER(FIND("4F",ScheduleCompile!J289))),VALUE(LEFT(ScheduleCompile!J289,FIND("F",ScheduleCompile!J289)-1)),ScheduleCompile!J289)))))),ISTEXT(ScheduleCompile!#REF!)),"ENDTABLE",IF(ISERROR(IF(ScheduleCompile!J289="Off",0,IF(ScheduleCompile!J289="On",1,IF(ISNUMBER(ScheduleCompile!J289),ScheduleCompile!J289/1,IF(ISTEXT(ScheduleCompile!J289),IF(OR(ISNUMBER(FIND("5F",ScheduleCompile!J289)),ISNUMBER(FIND("0F",ScheduleCompile!J289)),ISNUMBER(FIND("8F",ScheduleCompile!J289)),ISNUMBER(FIND("1F",ScheduleCompile!J289)),ISNUMBER(FIND("2F",ScheduleCompile!J289)),ISNUMBER(FIND("3F",ScheduleCompile!J289)),ISNUMBER(FIND("6F",ScheduleCompile!J289)),ISNUMBER(FIND("7F",ScheduleCompile!J289)),ISNUMBER(FIND("9F",ScheduleCompile!J289)),ISNUMBER(FIND("4F",ScheduleCompile!J289))),VALUE(LEFT(ScheduleCompile!J289,FIND("F",ScheduleCompile!J289)-1)),ScheduleCompile!J289)))))),"",IF(ScheduleCompile!J289="Off",0,IF(ScheduleCompile!J289="On",1,IF(ISNUMBER(ScheduleCompile!J289),ScheduleCompile!J289/1,IF(ISTEXT(ScheduleCompile!J289),IF(OR(ISNUMBER(FIND("5F",ScheduleCompile!J289)),ISNUMBER(FIND("0F",ScheduleCompile!J289)),ISNUMBER(FIND("8F",ScheduleCompile!J289)),ISNUMBER(FIND("1F",ScheduleCompile!J289)),ISNUMBER(FIND("2F",ScheduleCompile!J289)),ISNUMBER(FIND("3F",ScheduleCompile!J289)),ISNUMBER(FIND("6F",ScheduleCompile!J289)),ISNUMBER(FIND("7F",ScheduleCompile!J289)),ISNUMBER(FIND("9F",ScheduleCompile!J289)),ISNUMBER(FIND("4F",ScheduleCompile!J289))),VALUE(LEFT(ScheduleCompile!J289,FIND("F",ScheduleCompile!J289)-1)),ScheduleCompile!J289)))))))</f>
        <v>0.4</v>
      </c>
      <c r="P296" s="1">
        <f>IF(AND(ISERROR(IF(ScheduleCompile!K289="Off",0,IF(ScheduleCompile!K289="On",1,IF(ISNUMBER(ScheduleCompile!K289),ScheduleCompile!K289/1,IF(ISTEXT(ScheduleCompile!K289),IF(OR(ISNUMBER(FIND("5F",ScheduleCompile!K289)),ISNUMBER(FIND("0F",ScheduleCompile!K289)),ISNUMBER(FIND("8F",ScheduleCompile!K289)),ISNUMBER(FIND("1F",ScheduleCompile!K289)),ISNUMBER(FIND("2F",ScheduleCompile!K289)),ISNUMBER(FIND("3F",ScheduleCompile!K289)),ISNUMBER(FIND("6F",ScheduleCompile!K289)),ISNUMBER(FIND("7F",ScheduleCompile!K289)),ISNUMBER(FIND("9F",ScheduleCompile!K289)),ISNUMBER(FIND("4F",ScheduleCompile!K289))),VALUE(LEFT(ScheduleCompile!K289,FIND("F",ScheduleCompile!K289)-1)),ScheduleCompile!K289)))))),ISTEXT(ScheduleCompile!#REF!)),"ENDTABLE",IF(ISERROR(IF(ScheduleCompile!K289="Off",0,IF(ScheduleCompile!K289="On",1,IF(ISNUMBER(ScheduleCompile!K289),ScheduleCompile!K289/1,IF(ISTEXT(ScheduleCompile!K289),IF(OR(ISNUMBER(FIND("5F",ScheduleCompile!K289)),ISNUMBER(FIND("0F",ScheduleCompile!K289)),ISNUMBER(FIND("8F",ScheduleCompile!K289)),ISNUMBER(FIND("1F",ScheduleCompile!K289)),ISNUMBER(FIND("2F",ScheduleCompile!K289)),ISNUMBER(FIND("3F",ScheduleCompile!K289)),ISNUMBER(FIND("6F",ScheduleCompile!K289)),ISNUMBER(FIND("7F",ScheduleCompile!K289)),ISNUMBER(FIND("9F",ScheduleCompile!K289)),ISNUMBER(FIND("4F",ScheduleCompile!K289))),VALUE(LEFT(ScheduleCompile!K289,FIND("F",ScheduleCompile!K289)-1)),ScheduleCompile!K289)))))),"",IF(ScheduleCompile!K289="Off",0,IF(ScheduleCompile!K289="On",1,IF(ISNUMBER(ScheduleCompile!K289),ScheduleCompile!K289/1,IF(ISTEXT(ScheduleCompile!K289),IF(OR(ISNUMBER(FIND("5F",ScheduleCompile!K289)),ISNUMBER(FIND("0F",ScheduleCompile!K289)),ISNUMBER(FIND("8F",ScheduleCompile!K289)),ISNUMBER(FIND("1F",ScheduleCompile!K289)),ISNUMBER(FIND("2F",ScheduleCompile!K289)),ISNUMBER(FIND("3F",ScheduleCompile!K289)),ISNUMBER(FIND("6F",ScheduleCompile!K289)),ISNUMBER(FIND("7F",ScheduleCompile!K289)),ISNUMBER(FIND("9F",ScheduleCompile!K289)),ISNUMBER(FIND("4F",ScheduleCompile!K289))),VALUE(LEFT(ScheduleCompile!K289,FIND("F",ScheduleCompile!K289)-1)),ScheduleCompile!K289)))))))</f>
        <v>0.2</v>
      </c>
      <c r="Q296" s="1">
        <f>IF(AND(ISERROR(IF(ScheduleCompile!L289="Off",0,IF(ScheduleCompile!L289="On",1,IF(ISNUMBER(ScheduleCompile!L289),ScheduleCompile!L289/1,IF(ISTEXT(ScheduleCompile!L289),IF(OR(ISNUMBER(FIND("5F",ScheduleCompile!L289)),ISNUMBER(FIND("0F",ScheduleCompile!L289)),ISNUMBER(FIND("8F",ScheduleCompile!L289)),ISNUMBER(FIND("1F",ScheduleCompile!L289)),ISNUMBER(FIND("2F",ScheduleCompile!L289)),ISNUMBER(FIND("3F",ScheduleCompile!L289)),ISNUMBER(FIND("6F",ScheduleCompile!L289)),ISNUMBER(FIND("7F",ScheduleCompile!L289)),ISNUMBER(FIND("9F",ScheduleCompile!L289)),ISNUMBER(FIND("4F",ScheduleCompile!L289))),VALUE(LEFT(ScheduleCompile!L289,FIND("F",ScheduleCompile!L289)-1)),ScheduleCompile!L289)))))),ISTEXT(ScheduleCompile!#REF!)),"ENDTABLE",IF(ISERROR(IF(ScheduleCompile!L289="Off",0,IF(ScheduleCompile!L289="On",1,IF(ISNUMBER(ScheduleCompile!L289),ScheduleCompile!L289/1,IF(ISTEXT(ScheduleCompile!L289),IF(OR(ISNUMBER(FIND("5F",ScheduleCompile!L289)),ISNUMBER(FIND("0F",ScheduleCompile!L289)),ISNUMBER(FIND("8F",ScheduleCompile!L289)),ISNUMBER(FIND("1F",ScheduleCompile!L289)),ISNUMBER(FIND("2F",ScheduleCompile!L289)),ISNUMBER(FIND("3F",ScheduleCompile!L289)),ISNUMBER(FIND("6F",ScheduleCompile!L289)),ISNUMBER(FIND("7F",ScheduleCompile!L289)),ISNUMBER(FIND("9F",ScheduleCompile!L289)),ISNUMBER(FIND("4F",ScheduleCompile!L289))),VALUE(LEFT(ScheduleCompile!L289,FIND("F",ScheduleCompile!L289)-1)),ScheduleCompile!L289)))))),"",IF(ScheduleCompile!L289="Off",0,IF(ScheduleCompile!L289="On",1,IF(ISNUMBER(ScheduleCompile!L289),ScheduleCompile!L289/1,IF(ISTEXT(ScheduleCompile!L289),IF(OR(ISNUMBER(FIND("5F",ScheduleCompile!L289)),ISNUMBER(FIND("0F",ScheduleCompile!L289)),ISNUMBER(FIND("8F",ScheduleCompile!L289)),ISNUMBER(FIND("1F",ScheduleCompile!L289)),ISNUMBER(FIND("2F",ScheduleCompile!L289)),ISNUMBER(FIND("3F",ScheduleCompile!L289)),ISNUMBER(FIND("6F",ScheduleCompile!L289)),ISNUMBER(FIND("7F",ScheduleCompile!L289)),ISNUMBER(FIND("9F",ScheduleCompile!L289)),ISNUMBER(FIND("4F",ScheduleCompile!L289))),VALUE(LEFT(ScheduleCompile!L289,FIND("F",ScheduleCompile!L289)-1)),ScheduleCompile!L289)))))))</f>
        <v>0.2</v>
      </c>
      <c r="R296" s="1">
        <f>IF(AND(ISERROR(IF(ScheduleCompile!M289="Off",0,IF(ScheduleCompile!M289="On",1,IF(ISNUMBER(ScheduleCompile!M289),ScheduleCompile!M289/1,IF(ISTEXT(ScheduleCompile!M289),IF(OR(ISNUMBER(FIND("5F",ScheduleCompile!M289)),ISNUMBER(FIND("0F",ScheduleCompile!M289)),ISNUMBER(FIND("8F",ScheduleCompile!M289)),ISNUMBER(FIND("1F",ScheduleCompile!M289)),ISNUMBER(FIND("2F",ScheduleCompile!M289)),ISNUMBER(FIND("3F",ScheduleCompile!M289)),ISNUMBER(FIND("6F",ScheduleCompile!M289)),ISNUMBER(FIND("7F",ScheduleCompile!M289)),ISNUMBER(FIND("9F",ScheduleCompile!M289)),ISNUMBER(FIND("4F",ScheduleCompile!M289))),VALUE(LEFT(ScheduleCompile!M289,FIND("F",ScheduleCompile!M289)-1)),ScheduleCompile!M289)))))),ISTEXT(ScheduleCompile!#REF!)),"ENDTABLE",IF(ISERROR(IF(ScheduleCompile!M289="Off",0,IF(ScheduleCompile!M289="On",1,IF(ISNUMBER(ScheduleCompile!M289),ScheduleCompile!M289/1,IF(ISTEXT(ScheduleCompile!M289),IF(OR(ISNUMBER(FIND("5F",ScheduleCompile!M289)),ISNUMBER(FIND("0F",ScheduleCompile!M289)),ISNUMBER(FIND("8F",ScheduleCompile!M289)),ISNUMBER(FIND("1F",ScheduleCompile!M289)),ISNUMBER(FIND("2F",ScheduleCompile!M289)),ISNUMBER(FIND("3F",ScheduleCompile!M289)),ISNUMBER(FIND("6F",ScheduleCompile!M289)),ISNUMBER(FIND("7F",ScheduleCompile!M289)),ISNUMBER(FIND("9F",ScheduleCompile!M289)),ISNUMBER(FIND("4F",ScheduleCompile!M289))),VALUE(LEFT(ScheduleCompile!M289,FIND("F",ScheduleCompile!M289)-1)),ScheduleCompile!M289)))))),"",IF(ScheduleCompile!M289="Off",0,IF(ScheduleCompile!M289="On",1,IF(ISNUMBER(ScheduleCompile!M289),ScheduleCompile!M289/1,IF(ISTEXT(ScheduleCompile!M289),IF(OR(ISNUMBER(FIND("5F",ScheduleCompile!M289)),ISNUMBER(FIND("0F",ScheduleCompile!M289)),ISNUMBER(FIND("8F",ScheduleCompile!M289)),ISNUMBER(FIND("1F",ScheduleCompile!M289)),ISNUMBER(FIND("2F",ScheduleCompile!M289)),ISNUMBER(FIND("3F",ScheduleCompile!M289)),ISNUMBER(FIND("6F",ScheduleCompile!M289)),ISNUMBER(FIND("7F",ScheduleCompile!M289)),ISNUMBER(FIND("9F",ScheduleCompile!M289)),ISNUMBER(FIND("4F",ScheduleCompile!M289))),VALUE(LEFT(ScheduleCompile!M289,FIND("F",ScheduleCompile!M289)-1)),ScheduleCompile!M289)))))))</f>
        <v>0.2</v>
      </c>
      <c r="S296" s="1">
        <f>IF(AND(ISERROR(IF(ScheduleCompile!N289="Off",0,IF(ScheduleCompile!N289="On",1,IF(ISNUMBER(ScheduleCompile!N289),ScheduleCompile!N289/1,IF(ISTEXT(ScheduleCompile!N289),IF(OR(ISNUMBER(FIND("5F",ScheduleCompile!N289)),ISNUMBER(FIND("0F",ScheduleCompile!N289)),ISNUMBER(FIND("8F",ScheduleCompile!N289)),ISNUMBER(FIND("1F",ScheduleCompile!N289)),ISNUMBER(FIND("2F",ScheduleCompile!N289)),ISNUMBER(FIND("3F",ScheduleCompile!N289)),ISNUMBER(FIND("6F",ScheduleCompile!N289)),ISNUMBER(FIND("7F",ScheduleCompile!N289)),ISNUMBER(FIND("9F",ScheduleCompile!N289)),ISNUMBER(FIND("4F",ScheduleCompile!N289))),VALUE(LEFT(ScheduleCompile!N289,FIND("F",ScheduleCompile!N289)-1)),ScheduleCompile!N289)))))),ISTEXT(ScheduleCompile!#REF!)),"ENDTABLE",IF(ISERROR(IF(ScheduleCompile!N289="Off",0,IF(ScheduleCompile!N289="On",1,IF(ISNUMBER(ScheduleCompile!N289),ScheduleCompile!N289/1,IF(ISTEXT(ScheduleCompile!N289),IF(OR(ISNUMBER(FIND("5F",ScheduleCompile!N289)),ISNUMBER(FIND("0F",ScheduleCompile!N289)),ISNUMBER(FIND("8F",ScheduleCompile!N289)),ISNUMBER(FIND("1F",ScheduleCompile!N289)),ISNUMBER(FIND("2F",ScheduleCompile!N289)),ISNUMBER(FIND("3F",ScheduleCompile!N289)),ISNUMBER(FIND("6F",ScheduleCompile!N289)),ISNUMBER(FIND("7F",ScheduleCompile!N289)),ISNUMBER(FIND("9F",ScheduleCompile!N289)),ISNUMBER(FIND("4F",ScheduleCompile!N289))),VALUE(LEFT(ScheduleCompile!N289,FIND("F",ScheduleCompile!N289)-1)),ScheduleCompile!N289)))))),"",IF(ScheduleCompile!N289="Off",0,IF(ScheduleCompile!N289="On",1,IF(ISNUMBER(ScheduleCompile!N289),ScheduleCompile!N289/1,IF(ISTEXT(ScheduleCompile!N289),IF(OR(ISNUMBER(FIND("5F",ScheduleCompile!N289)),ISNUMBER(FIND("0F",ScheduleCompile!N289)),ISNUMBER(FIND("8F",ScheduleCompile!N289)),ISNUMBER(FIND("1F",ScheduleCompile!N289)),ISNUMBER(FIND("2F",ScheduleCompile!N289)),ISNUMBER(FIND("3F",ScheduleCompile!N289)),ISNUMBER(FIND("6F",ScheduleCompile!N289)),ISNUMBER(FIND("7F",ScheduleCompile!N289)),ISNUMBER(FIND("9F",ScheduleCompile!N289)),ISNUMBER(FIND("4F",ScheduleCompile!N289))),VALUE(LEFT(ScheduleCompile!N289,FIND("F",ScheduleCompile!N289)-1)),ScheduleCompile!N289)))))))</f>
        <v>0.2</v>
      </c>
      <c r="T296" s="1">
        <f>IF(AND(ISERROR(IF(ScheduleCompile!O289="Off",0,IF(ScheduleCompile!O289="On",1,IF(ISNUMBER(ScheduleCompile!O289),ScheduleCompile!O289/1,IF(ISTEXT(ScheduleCompile!O289),IF(OR(ISNUMBER(FIND("5F",ScheduleCompile!O289)),ISNUMBER(FIND("0F",ScheduleCompile!O289)),ISNUMBER(FIND("8F",ScheduleCompile!O289)),ISNUMBER(FIND("1F",ScheduleCompile!O289)),ISNUMBER(FIND("2F",ScheduleCompile!O289)),ISNUMBER(FIND("3F",ScheduleCompile!O289)),ISNUMBER(FIND("6F",ScheduleCompile!O289)),ISNUMBER(FIND("7F",ScheduleCompile!O289)),ISNUMBER(FIND("9F",ScheduleCompile!O289)),ISNUMBER(FIND("4F",ScheduleCompile!O289))),VALUE(LEFT(ScheduleCompile!O289,FIND("F",ScheduleCompile!O289)-1)),ScheduleCompile!O289)))))),ISTEXT(ScheduleCompile!#REF!)),"ENDTABLE",IF(ISERROR(IF(ScheduleCompile!O289="Off",0,IF(ScheduleCompile!O289="On",1,IF(ISNUMBER(ScheduleCompile!O289),ScheduleCompile!O289/1,IF(ISTEXT(ScheduleCompile!O289),IF(OR(ISNUMBER(FIND("5F",ScheduleCompile!O289)),ISNUMBER(FIND("0F",ScheduleCompile!O289)),ISNUMBER(FIND("8F",ScheduleCompile!O289)),ISNUMBER(FIND("1F",ScheduleCompile!O289)),ISNUMBER(FIND("2F",ScheduleCompile!O289)),ISNUMBER(FIND("3F",ScheduleCompile!O289)),ISNUMBER(FIND("6F",ScheduleCompile!O289)),ISNUMBER(FIND("7F",ScheduleCompile!O289)),ISNUMBER(FIND("9F",ScheduleCompile!O289)),ISNUMBER(FIND("4F",ScheduleCompile!O289))),VALUE(LEFT(ScheduleCompile!O289,FIND("F",ScheduleCompile!O289)-1)),ScheduleCompile!O289)))))),"",IF(ScheduleCompile!O289="Off",0,IF(ScheduleCompile!O289="On",1,IF(ISNUMBER(ScheduleCompile!O289),ScheduleCompile!O289/1,IF(ISTEXT(ScheduleCompile!O289),IF(OR(ISNUMBER(FIND("5F",ScheduleCompile!O289)),ISNUMBER(FIND("0F",ScheduleCompile!O289)),ISNUMBER(FIND("8F",ScheduleCompile!O289)),ISNUMBER(FIND("1F",ScheduleCompile!O289)),ISNUMBER(FIND("2F",ScheduleCompile!O289)),ISNUMBER(FIND("3F",ScheduleCompile!O289)),ISNUMBER(FIND("6F",ScheduleCompile!O289)),ISNUMBER(FIND("7F",ScheduleCompile!O289)),ISNUMBER(FIND("9F",ScheduleCompile!O289)),ISNUMBER(FIND("4F",ScheduleCompile!O289))),VALUE(LEFT(ScheduleCompile!O289,FIND("F",ScheduleCompile!O289)-1)),ScheduleCompile!O289)))))))</f>
        <v>0.2</v>
      </c>
      <c r="U296" s="1">
        <f>IF(AND(ISERROR(IF(ScheduleCompile!P289="Off",0,IF(ScheduleCompile!P289="On",1,IF(ISNUMBER(ScheduleCompile!P289),ScheduleCompile!P289/1,IF(ISTEXT(ScheduleCompile!P289),IF(OR(ISNUMBER(FIND("5F",ScheduleCompile!P289)),ISNUMBER(FIND("0F",ScheduleCompile!P289)),ISNUMBER(FIND("8F",ScheduleCompile!P289)),ISNUMBER(FIND("1F",ScheduleCompile!P289)),ISNUMBER(FIND("2F",ScheduleCompile!P289)),ISNUMBER(FIND("3F",ScheduleCompile!P289)),ISNUMBER(FIND("6F",ScheduleCompile!P289)),ISNUMBER(FIND("7F",ScheduleCompile!P289)),ISNUMBER(FIND("9F",ScheduleCompile!P289)),ISNUMBER(FIND("4F",ScheduleCompile!P289))),VALUE(LEFT(ScheduleCompile!P289,FIND("F",ScheduleCompile!P289)-1)),ScheduleCompile!P289)))))),ISTEXT(ScheduleCompile!#REF!)),"ENDTABLE",IF(ISERROR(IF(ScheduleCompile!P289="Off",0,IF(ScheduleCompile!P289="On",1,IF(ISNUMBER(ScheduleCompile!P289),ScheduleCompile!P289/1,IF(ISTEXT(ScheduleCompile!P289),IF(OR(ISNUMBER(FIND("5F",ScheduleCompile!P289)),ISNUMBER(FIND("0F",ScheduleCompile!P289)),ISNUMBER(FIND("8F",ScheduleCompile!P289)),ISNUMBER(FIND("1F",ScheduleCompile!P289)),ISNUMBER(FIND("2F",ScheduleCompile!P289)),ISNUMBER(FIND("3F",ScheduleCompile!P289)),ISNUMBER(FIND("6F",ScheduleCompile!P289)),ISNUMBER(FIND("7F",ScheduleCompile!P289)),ISNUMBER(FIND("9F",ScheduleCompile!P289)),ISNUMBER(FIND("4F",ScheduleCompile!P289))),VALUE(LEFT(ScheduleCompile!P289,FIND("F",ScheduleCompile!P289)-1)),ScheduleCompile!P289)))))),"",IF(ScheduleCompile!P289="Off",0,IF(ScheduleCompile!P289="On",1,IF(ISNUMBER(ScheduleCompile!P289),ScheduleCompile!P289/1,IF(ISTEXT(ScheduleCompile!P289),IF(OR(ISNUMBER(FIND("5F",ScheduleCompile!P289)),ISNUMBER(FIND("0F",ScheduleCompile!P289)),ISNUMBER(FIND("8F",ScheduleCompile!P289)),ISNUMBER(FIND("1F",ScheduleCompile!P289)),ISNUMBER(FIND("2F",ScheduleCompile!P289)),ISNUMBER(FIND("3F",ScheduleCompile!P289)),ISNUMBER(FIND("6F",ScheduleCompile!P289)),ISNUMBER(FIND("7F",ScheduleCompile!P289)),ISNUMBER(FIND("9F",ScheduleCompile!P289)),ISNUMBER(FIND("4F",ScheduleCompile!P289))),VALUE(LEFT(ScheduleCompile!P289,FIND("F",ScheduleCompile!P289)-1)),ScheduleCompile!P289)))))))</f>
        <v>0.2</v>
      </c>
      <c r="V296" s="1">
        <f>IF(AND(ISERROR(IF(ScheduleCompile!Q289="Off",0,IF(ScheduleCompile!Q289="On",1,IF(ISNUMBER(ScheduleCompile!Q289),ScheduleCompile!Q289/1,IF(ISTEXT(ScheduleCompile!Q289),IF(OR(ISNUMBER(FIND("5F",ScheduleCompile!Q289)),ISNUMBER(FIND("0F",ScheduleCompile!Q289)),ISNUMBER(FIND("8F",ScheduleCompile!Q289)),ISNUMBER(FIND("1F",ScheduleCompile!Q289)),ISNUMBER(FIND("2F",ScheduleCompile!Q289)),ISNUMBER(FIND("3F",ScheduleCompile!Q289)),ISNUMBER(FIND("6F",ScheduleCompile!Q289)),ISNUMBER(FIND("7F",ScheduleCompile!Q289)),ISNUMBER(FIND("9F",ScheduleCompile!Q289)),ISNUMBER(FIND("4F",ScheduleCompile!Q289))),VALUE(LEFT(ScheduleCompile!Q289,FIND("F",ScheduleCompile!Q289)-1)),ScheduleCompile!Q289)))))),ISTEXT(ScheduleCompile!#REF!)),"ENDTABLE",IF(ISERROR(IF(ScheduleCompile!Q289="Off",0,IF(ScheduleCompile!Q289="On",1,IF(ISNUMBER(ScheduleCompile!Q289),ScheduleCompile!Q289/1,IF(ISTEXT(ScheduleCompile!Q289),IF(OR(ISNUMBER(FIND("5F",ScheduleCompile!Q289)),ISNUMBER(FIND("0F",ScheduleCompile!Q289)),ISNUMBER(FIND("8F",ScheduleCompile!Q289)),ISNUMBER(FIND("1F",ScheduleCompile!Q289)),ISNUMBER(FIND("2F",ScheduleCompile!Q289)),ISNUMBER(FIND("3F",ScheduleCompile!Q289)),ISNUMBER(FIND("6F",ScheduleCompile!Q289)),ISNUMBER(FIND("7F",ScheduleCompile!Q289)),ISNUMBER(FIND("9F",ScheduleCompile!Q289)),ISNUMBER(FIND("4F",ScheduleCompile!Q289))),VALUE(LEFT(ScheduleCompile!Q289,FIND("F",ScheduleCompile!Q289)-1)),ScheduleCompile!Q289)))))),"",IF(ScheduleCompile!Q289="Off",0,IF(ScheduleCompile!Q289="On",1,IF(ISNUMBER(ScheduleCompile!Q289),ScheduleCompile!Q289/1,IF(ISTEXT(ScheduleCompile!Q289),IF(OR(ISNUMBER(FIND("5F",ScheduleCompile!Q289)),ISNUMBER(FIND("0F",ScheduleCompile!Q289)),ISNUMBER(FIND("8F",ScheduleCompile!Q289)),ISNUMBER(FIND("1F",ScheduleCompile!Q289)),ISNUMBER(FIND("2F",ScheduleCompile!Q289)),ISNUMBER(FIND("3F",ScheduleCompile!Q289)),ISNUMBER(FIND("6F",ScheduleCompile!Q289)),ISNUMBER(FIND("7F",ScheduleCompile!Q289)),ISNUMBER(FIND("9F",ScheduleCompile!Q289)),ISNUMBER(FIND("4F",ScheduleCompile!Q289))),VALUE(LEFT(ScheduleCompile!Q289,FIND("F",ScheduleCompile!Q289)-1)),ScheduleCompile!Q289)))))))</f>
        <v>0.3</v>
      </c>
      <c r="W296" s="1">
        <f>IF(AND(ISERROR(IF(ScheduleCompile!R289="Off",0,IF(ScheduleCompile!R289="On",1,IF(ISNUMBER(ScheduleCompile!R289),ScheduleCompile!R289/1,IF(ISTEXT(ScheduleCompile!R289),IF(OR(ISNUMBER(FIND("5F",ScheduleCompile!R289)),ISNUMBER(FIND("0F",ScheduleCompile!R289)),ISNUMBER(FIND("8F",ScheduleCompile!R289)),ISNUMBER(FIND("1F",ScheduleCompile!R289)),ISNUMBER(FIND("2F",ScheduleCompile!R289)),ISNUMBER(FIND("3F",ScheduleCompile!R289)),ISNUMBER(FIND("6F",ScheduleCompile!R289)),ISNUMBER(FIND("7F",ScheduleCompile!R289)),ISNUMBER(FIND("9F",ScheduleCompile!R289)),ISNUMBER(FIND("4F",ScheduleCompile!R289))),VALUE(LEFT(ScheduleCompile!R289,FIND("F",ScheduleCompile!R289)-1)),ScheduleCompile!R289)))))),ISTEXT(ScheduleCompile!#REF!)),"ENDTABLE",IF(ISERROR(IF(ScheduleCompile!R289="Off",0,IF(ScheduleCompile!R289="On",1,IF(ISNUMBER(ScheduleCompile!R289),ScheduleCompile!R289/1,IF(ISTEXT(ScheduleCompile!R289),IF(OR(ISNUMBER(FIND("5F",ScheduleCompile!R289)),ISNUMBER(FIND("0F",ScheduleCompile!R289)),ISNUMBER(FIND("8F",ScheduleCompile!R289)),ISNUMBER(FIND("1F",ScheduleCompile!R289)),ISNUMBER(FIND("2F",ScheduleCompile!R289)),ISNUMBER(FIND("3F",ScheduleCompile!R289)),ISNUMBER(FIND("6F",ScheduleCompile!R289)),ISNUMBER(FIND("7F",ScheduleCompile!R289)),ISNUMBER(FIND("9F",ScheduleCompile!R289)),ISNUMBER(FIND("4F",ScheduleCompile!R289))),VALUE(LEFT(ScheduleCompile!R289,FIND("F",ScheduleCompile!R289)-1)),ScheduleCompile!R289)))))),"",IF(ScheduleCompile!R289="Off",0,IF(ScheduleCompile!R289="On",1,IF(ISNUMBER(ScheduleCompile!R289),ScheduleCompile!R289/1,IF(ISTEXT(ScheduleCompile!R289),IF(OR(ISNUMBER(FIND("5F",ScheduleCompile!R289)),ISNUMBER(FIND("0F",ScheduleCompile!R289)),ISNUMBER(FIND("8F",ScheduleCompile!R289)),ISNUMBER(FIND("1F",ScheduleCompile!R289)),ISNUMBER(FIND("2F",ScheduleCompile!R289)),ISNUMBER(FIND("3F",ScheduleCompile!R289)),ISNUMBER(FIND("6F",ScheduleCompile!R289)),ISNUMBER(FIND("7F",ScheduleCompile!R289)),ISNUMBER(FIND("9F",ScheduleCompile!R289)),ISNUMBER(FIND("4F",ScheduleCompile!R289))),VALUE(LEFT(ScheduleCompile!R289,FIND("F",ScheduleCompile!R289)-1)),ScheduleCompile!R289)))))))</f>
        <v>0.5</v>
      </c>
      <c r="X296" s="1">
        <f>IF(AND(ISERROR(IF(ScheduleCompile!S289="Off",0,IF(ScheduleCompile!S289="On",1,IF(ISNUMBER(ScheduleCompile!S289),ScheduleCompile!S289/1,IF(ISTEXT(ScheduleCompile!S289),IF(OR(ISNUMBER(FIND("5F",ScheduleCompile!S289)),ISNUMBER(FIND("0F",ScheduleCompile!S289)),ISNUMBER(FIND("8F",ScheduleCompile!S289)),ISNUMBER(FIND("1F",ScheduleCompile!S289)),ISNUMBER(FIND("2F",ScheduleCompile!S289)),ISNUMBER(FIND("3F",ScheduleCompile!S289)),ISNUMBER(FIND("6F",ScheduleCompile!S289)),ISNUMBER(FIND("7F",ScheduleCompile!S289)),ISNUMBER(FIND("9F",ScheduleCompile!S289)),ISNUMBER(FIND("4F",ScheduleCompile!S289))),VALUE(LEFT(ScheduleCompile!S289,FIND("F",ScheduleCompile!S289)-1)),ScheduleCompile!S289)))))),ISTEXT(ScheduleCompile!#REF!)),"ENDTABLE",IF(ISERROR(IF(ScheduleCompile!S289="Off",0,IF(ScheduleCompile!S289="On",1,IF(ISNUMBER(ScheduleCompile!S289),ScheduleCompile!S289/1,IF(ISTEXT(ScheduleCompile!S289),IF(OR(ISNUMBER(FIND("5F",ScheduleCompile!S289)),ISNUMBER(FIND("0F",ScheduleCompile!S289)),ISNUMBER(FIND("8F",ScheduleCompile!S289)),ISNUMBER(FIND("1F",ScheduleCompile!S289)),ISNUMBER(FIND("2F",ScheduleCompile!S289)),ISNUMBER(FIND("3F",ScheduleCompile!S289)),ISNUMBER(FIND("6F",ScheduleCompile!S289)),ISNUMBER(FIND("7F",ScheduleCompile!S289)),ISNUMBER(FIND("9F",ScheduleCompile!S289)),ISNUMBER(FIND("4F",ScheduleCompile!S289))),VALUE(LEFT(ScheduleCompile!S289,FIND("F",ScheduleCompile!S289)-1)),ScheduleCompile!S289)))))),"",IF(ScheduleCompile!S289="Off",0,IF(ScheduleCompile!S289="On",1,IF(ISNUMBER(ScheduleCompile!S289),ScheduleCompile!S289/1,IF(ISTEXT(ScheduleCompile!S289),IF(OR(ISNUMBER(FIND("5F",ScheduleCompile!S289)),ISNUMBER(FIND("0F",ScheduleCompile!S289)),ISNUMBER(FIND("8F",ScheduleCompile!S289)),ISNUMBER(FIND("1F",ScheduleCompile!S289)),ISNUMBER(FIND("2F",ScheduleCompile!S289)),ISNUMBER(FIND("3F",ScheduleCompile!S289)),ISNUMBER(FIND("6F",ScheduleCompile!S289)),ISNUMBER(FIND("7F",ScheduleCompile!S289)),ISNUMBER(FIND("9F",ScheduleCompile!S289)),ISNUMBER(FIND("4F",ScheduleCompile!S289))),VALUE(LEFT(ScheduleCompile!S289,FIND("F",ScheduleCompile!S289)-1)),ScheduleCompile!S289)))))))</f>
        <v>0.5</v>
      </c>
      <c r="Y296" s="1">
        <f>IF(AND(ISERROR(IF(ScheduleCompile!T289="Off",0,IF(ScheduleCompile!T289="On",1,IF(ISNUMBER(ScheduleCompile!T289),ScheduleCompile!T289/1,IF(ISTEXT(ScheduleCompile!T289),IF(OR(ISNUMBER(FIND("5F",ScheduleCompile!T289)),ISNUMBER(FIND("0F",ScheduleCompile!T289)),ISNUMBER(FIND("8F",ScheduleCompile!T289)),ISNUMBER(FIND("1F",ScheduleCompile!T289)),ISNUMBER(FIND("2F",ScheduleCompile!T289)),ISNUMBER(FIND("3F",ScheduleCompile!T289)),ISNUMBER(FIND("6F",ScheduleCompile!T289)),ISNUMBER(FIND("7F",ScheduleCompile!T289)),ISNUMBER(FIND("9F",ScheduleCompile!T289)),ISNUMBER(FIND("4F",ScheduleCompile!T289))),VALUE(LEFT(ScheduleCompile!T289,FIND("F",ScheduleCompile!T289)-1)),ScheduleCompile!T289)))))),ISTEXT(ScheduleCompile!#REF!)),"ENDTABLE",IF(ISERROR(IF(ScheduleCompile!T289="Off",0,IF(ScheduleCompile!T289="On",1,IF(ISNUMBER(ScheduleCompile!T289),ScheduleCompile!T289/1,IF(ISTEXT(ScheduleCompile!T289),IF(OR(ISNUMBER(FIND("5F",ScheduleCompile!T289)),ISNUMBER(FIND("0F",ScheduleCompile!T289)),ISNUMBER(FIND("8F",ScheduleCompile!T289)),ISNUMBER(FIND("1F",ScheduleCompile!T289)),ISNUMBER(FIND("2F",ScheduleCompile!T289)),ISNUMBER(FIND("3F",ScheduleCompile!T289)),ISNUMBER(FIND("6F",ScheduleCompile!T289)),ISNUMBER(FIND("7F",ScheduleCompile!T289)),ISNUMBER(FIND("9F",ScheduleCompile!T289)),ISNUMBER(FIND("4F",ScheduleCompile!T289))),VALUE(LEFT(ScheduleCompile!T289,FIND("F",ScheduleCompile!T289)-1)),ScheduleCompile!T289)))))),"",IF(ScheduleCompile!T289="Off",0,IF(ScheduleCompile!T289="On",1,IF(ISNUMBER(ScheduleCompile!T289),ScheduleCompile!T289/1,IF(ISTEXT(ScheduleCompile!T289),IF(OR(ISNUMBER(FIND("5F",ScheduleCompile!T289)),ISNUMBER(FIND("0F",ScheduleCompile!T289)),ISNUMBER(FIND("8F",ScheduleCompile!T289)),ISNUMBER(FIND("1F",ScheduleCompile!T289)),ISNUMBER(FIND("2F",ScheduleCompile!T289)),ISNUMBER(FIND("3F",ScheduleCompile!T289)),ISNUMBER(FIND("6F",ScheduleCompile!T289)),ISNUMBER(FIND("7F",ScheduleCompile!T289)),ISNUMBER(FIND("9F",ScheduleCompile!T289)),ISNUMBER(FIND("4F",ScheduleCompile!T289))),VALUE(LEFT(ScheduleCompile!T289,FIND("F",ScheduleCompile!T289)-1)),ScheduleCompile!T289)))))))</f>
        <v>0.5</v>
      </c>
      <c r="Z296" s="1">
        <f>IF(AND(ISERROR(IF(ScheduleCompile!U289="Off",0,IF(ScheduleCompile!U289="On",1,IF(ISNUMBER(ScheduleCompile!U289),ScheduleCompile!U289/1,IF(ISTEXT(ScheduleCompile!U289),IF(OR(ISNUMBER(FIND("5F",ScheduleCompile!U289)),ISNUMBER(FIND("0F",ScheduleCompile!U289)),ISNUMBER(FIND("8F",ScheduleCompile!U289)),ISNUMBER(FIND("1F",ScheduleCompile!U289)),ISNUMBER(FIND("2F",ScheduleCompile!U289)),ISNUMBER(FIND("3F",ScheduleCompile!U289)),ISNUMBER(FIND("6F",ScheduleCompile!U289)),ISNUMBER(FIND("7F",ScheduleCompile!U289)),ISNUMBER(FIND("9F",ScheduleCompile!U289)),ISNUMBER(FIND("4F",ScheduleCompile!U289))),VALUE(LEFT(ScheduleCompile!U289,FIND("F",ScheduleCompile!U289)-1)),ScheduleCompile!U289)))))),ISTEXT(ScheduleCompile!#REF!)),"ENDTABLE",IF(ISERROR(IF(ScheduleCompile!U289="Off",0,IF(ScheduleCompile!U289="On",1,IF(ISNUMBER(ScheduleCompile!U289),ScheduleCompile!U289/1,IF(ISTEXT(ScheduleCompile!U289),IF(OR(ISNUMBER(FIND("5F",ScheduleCompile!U289)),ISNUMBER(FIND("0F",ScheduleCompile!U289)),ISNUMBER(FIND("8F",ScheduleCompile!U289)),ISNUMBER(FIND("1F",ScheduleCompile!U289)),ISNUMBER(FIND("2F",ScheduleCompile!U289)),ISNUMBER(FIND("3F",ScheduleCompile!U289)),ISNUMBER(FIND("6F",ScheduleCompile!U289)),ISNUMBER(FIND("7F",ScheduleCompile!U289)),ISNUMBER(FIND("9F",ScheduleCompile!U289)),ISNUMBER(FIND("4F",ScheduleCompile!U289))),VALUE(LEFT(ScheduleCompile!U289,FIND("F",ScheduleCompile!U289)-1)),ScheduleCompile!U289)))))),"",IF(ScheduleCompile!U289="Off",0,IF(ScheduleCompile!U289="On",1,IF(ISNUMBER(ScheduleCompile!U289),ScheduleCompile!U289/1,IF(ISTEXT(ScheduleCompile!U289),IF(OR(ISNUMBER(FIND("5F",ScheduleCompile!U289)),ISNUMBER(FIND("0F",ScheduleCompile!U289)),ISNUMBER(FIND("8F",ScheduleCompile!U289)),ISNUMBER(FIND("1F",ScheduleCompile!U289)),ISNUMBER(FIND("2F",ScheduleCompile!U289)),ISNUMBER(FIND("3F",ScheduleCompile!U289)),ISNUMBER(FIND("6F",ScheduleCompile!U289)),ISNUMBER(FIND("7F",ScheduleCompile!U289)),ISNUMBER(FIND("9F",ScheduleCompile!U289)),ISNUMBER(FIND("4F",ScheduleCompile!U289))),VALUE(LEFT(ScheduleCompile!U289,FIND("F",ScheduleCompile!U289)-1)),ScheduleCompile!U289)))))))</f>
        <v>0.7</v>
      </c>
      <c r="AA296" s="1">
        <f>IF(AND(ISERROR(IF(ScheduleCompile!V289="Off",0,IF(ScheduleCompile!V289="On",1,IF(ISNUMBER(ScheduleCompile!V289),ScheduleCompile!V289/1,IF(ISTEXT(ScheduleCompile!V289),IF(OR(ISNUMBER(FIND("5F",ScheduleCompile!V289)),ISNUMBER(FIND("0F",ScheduleCompile!V289)),ISNUMBER(FIND("8F",ScheduleCompile!V289)),ISNUMBER(FIND("1F",ScheduleCompile!V289)),ISNUMBER(FIND("2F",ScheduleCompile!V289)),ISNUMBER(FIND("3F",ScheduleCompile!V289)),ISNUMBER(FIND("6F",ScheduleCompile!V289)),ISNUMBER(FIND("7F",ScheduleCompile!V289)),ISNUMBER(FIND("9F",ScheduleCompile!V289)),ISNUMBER(FIND("4F",ScheduleCompile!V289))),VALUE(LEFT(ScheduleCompile!V289,FIND("F",ScheduleCompile!V289)-1)),ScheduleCompile!V289)))))),ISTEXT(ScheduleCompile!#REF!)),"ENDTABLE",IF(ISERROR(IF(ScheduleCompile!V289="Off",0,IF(ScheduleCompile!V289="On",1,IF(ISNUMBER(ScheduleCompile!V289),ScheduleCompile!V289/1,IF(ISTEXT(ScheduleCompile!V289),IF(OR(ISNUMBER(FIND("5F",ScheduleCompile!V289)),ISNUMBER(FIND("0F",ScheduleCompile!V289)),ISNUMBER(FIND("8F",ScheduleCompile!V289)),ISNUMBER(FIND("1F",ScheduleCompile!V289)),ISNUMBER(FIND("2F",ScheduleCompile!V289)),ISNUMBER(FIND("3F",ScheduleCompile!V289)),ISNUMBER(FIND("6F",ScheduleCompile!V289)),ISNUMBER(FIND("7F",ScheduleCompile!V289)),ISNUMBER(FIND("9F",ScheduleCompile!V289)),ISNUMBER(FIND("4F",ScheduleCompile!V289))),VALUE(LEFT(ScheduleCompile!V289,FIND("F",ScheduleCompile!V289)-1)),ScheduleCompile!V289)))))),"",IF(ScheduleCompile!V289="Off",0,IF(ScheduleCompile!V289="On",1,IF(ISNUMBER(ScheduleCompile!V289),ScheduleCompile!V289/1,IF(ISTEXT(ScheduleCompile!V289),IF(OR(ISNUMBER(FIND("5F",ScheduleCompile!V289)),ISNUMBER(FIND("0F",ScheduleCompile!V289)),ISNUMBER(FIND("8F",ScheduleCompile!V289)),ISNUMBER(FIND("1F",ScheduleCompile!V289)),ISNUMBER(FIND("2F",ScheduleCompile!V289)),ISNUMBER(FIND("3F",ScheduleCompile!V289)),ISNUMBER(FIND("6F",ScheduleCompile!V289)),ISNUMBER(FIND("7F",ScheduleCompile!V289)),ISNUMBER(FIND("9F",ScheduleCompile!V289)),ISNUMBER(FIND("4F",ScheduleCompile!V289))),VALUE(LEFT(ScheduleCompile!V289,FIND("F",ScheduleCompile!V289)-1)),ScheduleCompile!V289)))))))</f>
        <v>0.7</v>
      </c>
      <c r="AB296" s="1">
        <f>IF(AND(ISERROR(IF(ScheduleCompile!W289="Off",0,IF(ScheduleCompile!W289="On",1,IF(ISNUMBER(ScheduleCompile!W289),ScheduleCompile!W289/1,IF(ISTEXT(ScheduleCompile!W289),IF(OR(ISNUMBER(FIND("5F",ScheduleCompile!W289)),ISNUMBER(FIND("0F",ScheduleCompile!W289)),ISNUMBER(FIND("8F",ScheduleCompile!W289)),ISNUMBER(FIND("1F",ScheduleCompile!W289)),ISNUMBER(FIND("2F",ScheduleCompile!W289)),ISNUMBER(FIND("3F",ScheduleCompile!W289)),ISNUMBER(FIND("6F",ScheduleCompile!W289)),ISNUMBER(FIND("7F",ScheduleCompile!W289)),ISNUMBER(FIND("9F",ScheduleCompile!W289)),ISNUMBER(FIND("4F",ScheduleCompile!W289))),VALUE(LEFT(ScheduleCompile!W289,FIND("F",ScheduleCompile!W289)-1)),ScheduleCompile!W289)))))),ISTEXT(ScheduleCompile!#REF!)),"ENDTABLE",IF(ISERROR(IF(ScheduleCompile!W289="Off",0,IF(ScheduleCompile!W289="On",1,IF(ISNUMBER(ScheduleCompile!W289),ScheduleCompile!W289/1,IF(ISTEXT(ScheduleCompile!W289),IF(OR(ISNUMBER(FIND("5F",ScheduleCompile!W289)),ISNUMBER(FIND("0F",ScheduleCompile!W289)),ISNUMBER(FIND("8F",ScheduleCompile!W289)),ISNUMBER(FIND("1F",ScheduleCompile!W289)),ISNUMBER(FIND("2F",ScheduleCompile!W289)),ISNUMBER(FIND("3F",ScheduleCompile!W289)),ISNUMBER(FIND("6F",ScheduleCompile!W289)),ISNUMBER(FIND("7F",ScheduleCompile!W289)),ISNUMBER(FIND("9F",ScheduleCompile!W289)),ISNUMBER(FIND("4F",ScheduleCompile!W289))),VALUE(LEFT(ScheduleCompile!W289,FIND("F",ScheduleCompile!W289)-1)),ScheduleCompile!W289)))))),"",IF(ScheduleCompile!W289="Off",0,IF(ScheduleCompile!W289="On",1,IF(ISNUMBER(ScheduleCompile!W289),ScheduleCompile!W289/1,IF(ISTEXT(ScheduleCompile!W289),IF(OR(ISNUMBER(FIND("5F",ScheduleCompile!W289)),ISNUMBER(FIND("0F",ScheduleCompile!W289)),ISNUMBER(FIND("8F",ScheduleCompile!W289)),ISNUMBER(FIND("1F",ScheduleCompile!W289)),ISNUMBER(FIND("2F",ScheduleCompile!W289)),ISNUMBER(FIND("3F",ScheduleCompile!W289)),ISNUMBER(FIND("6F",ScheduleCompile!W289)),ISNUMBER(FIND("7F",ScheduleCompile!W289)),ISNUMBER(FIND("9F",ScheduleCompile!W289)),ISNUMBER(FIND("4F",ScheduleCompile!W289))),VALUE(LEFT(ScheduleCompile!W289,FIND("F",ScheduleCompile!W289)-1)),ScheduleCompile!W289)))))))</f>
        <v>0.8</v>
      </c>
      <c r="AC296" s="1">
        <f>IF(AND(ISERROR(IF(ScheduleCompile!X289="Off",0,IF(ScheduleCompile!X289="On",1,IF(ISNUMBER(ScheduleCompile!X289),ScheduleCompile!X289/1,IF(ISTEXT(ScheduleCompile!X289),IF(OR(ISNUMBER(FIND("5F",ScheduleCompile!X289)),ISNUMBER(FIND("0F",ScheduleCompile!X289)),ISNUMBER(FIND("8F",ScheduleCompile!X289)),ISNUMBER(FIND("1F",ScheduleCompile!X289)),ISNUMBER(FIND("2F",ScheduleCompile!X289)),ISNUMBER(FIND("3F",ScheduleCompile!X289)),ISNUMBER(FIND("6F",ScheduleCompile!X289)),ISNUMBER(FIND("7F",ScheduleCompile!X289)),ISNUMBER(FIND("9F",ScheduleCompile!X289)),ISNUMBER(FIND("4F",ScheduleCompile!X289))),VALUE(LEFT(ScheduleCompile!X289,FIND("F",ScheduleCompile!X289)-1)),ScheduleCompile!X289)))))),ISTEXT(ScheduleCompile!#REF!)),"ENDTABLE",IF(ISERROR(IF(ScheduleCompile!X289="Off",0,IF(ScheduleCompile!X289="On",1,IF(ISNUMBER(ScheduleCompile!X289),ScheduleCompile!X289/1,IF(ISTEXT(ScheduleCompile!X289),IF(OR(ISNUMBER(FIND("5F",ScheduleCompile!X289)),ISNUMBER(FIND("0F",ScheduleCompile!X289)),ISNUMBER(FIND("8F",ScheduleCompile!X289)),ISNUMBER(FIND("1F",ScheduleCompile!X289)),ISNUMBER(FIND("2F",ScheduleCompile!X289)),ISNUMBER(FIND("3F",ScheduleCompile!X289)),ISNUMBER(FIND("6F",ScheduleCompile!X289)),ISNUMBER(FIND("7F",ScheduleCompile!X289)),ISNUMBER(FIND("9F",ScheduleCompile!X289)),ISNUMBER(FIND("4F",ScheduleCompile!X289))),VALUE(LEFT(ScheduleCompile!X289,FIND("F",ScheduleCompile!X289)-1)),ScheduleCompile!X289)))))),"",IF(ScheduleCompile!X289="Off",0,IF(ScheduleCompile!X289="On",1,IF(ISNUMBER(ScheduleCompile!X289),ScheduleCompile!X289/1,IF(ISTEXT(ScheduleCompile!X289),IF(OR(ISNUMBER(FIND("5F",ScheduleCompile!X289)),ISNUMBER(FIND("0F",ScheduleCompile!X289)),ISNUMBER(FIND("8F",ScheduleCompile!X289)),ISNUMBER(FIND("1F",ScheduleCompile!X289)),ISNUMBER(FIND("2F",ScheduleCompile!X289)),ISNUMBER(FIND("3F",ScheduleCompile!X289)),ISNUMBER(FIND("6F",ScheduleCompile!X289)),ISNUMBER(FIND("7F",ScheduleCompile!X289)),ISNUMBER(FIND("9F",ScheduleCompile!X289)),ISNUMBER(FIND("4F",ScheduleCompile!X289))),VALUE(LEFT(ScheduleCompile!X289,FIND("F",ScheduleCompile!X289)-1)),ScheduleCompile!X289)))))))</f>
        <v>0.9</v>
      </c>
      <c r="AD296" s="1">
        <f>IF(AND(ISERROR(IF(ScheduleCompile!Y289="Off",0,IF(ScheduleCompile!Y289="On",1,IF(ISNUMBER(ScheduleCompile!Y289),ScheduleCompile!Y289/1,IF(ISTEXT(ScheduleCompile!Y289),IF(OR(ISNUMBER(FIND("5F",ScheduleCompile!Y289)),ISNUMBER(FIND("0F",ScheduleCompile!Y289)),ISNUMBER(FIND("8F",ScheduleCompile!Y289)),ISNUMBER(FIND("1F",ScheduleCompile!Y289)),ISNUMBER(FIND("2F",ScheduleCompile!Y289)),ISNUMBER(FIND("3F",ScheduleCompile!Y289)),ISNUMBER(FIND("6F",ScheduleCompile!Y289)),ISNUMBER(FIND("7F",ScheduleCompile!Y289)),ISNUMBER(FIND("9F",ScheduleCompile!Y289)),ISNUMBER(FIND("4F",ScheduleCompile!Y289))),VALUE(LEFT(ScheduleCompile!Y289,FIND("F",ScheduleCompile!Y289)-1)),ScheduleCompile!Y289)))))),ISTEXT(ScheduleCompile!#REF!)),"ENDTABLE",IF(ISERROR(IF(ScheduleCompile!Y289="Off",0,IF(ScheduleCompile!Y289="On",1,IF(ISNUMBER(ScheduleCompile!Y289),ScheduleCompile!Y289/1,IF(ISTEXT(ScheduleCompile!Y289),IF(OR(ISNUMBER(FIND("5F",ScheduleCompile!Y289)),ISNUMBER(FIND("0F",ScheduleCompile!Y289)),ISNUMBER(FIND("8F",ScheduleCompile!Y289)),ISNUMBER(FIND("1F",ScheduleCompile!Y289)),ISNUMBER(FIND("2F",ScheduleCompile!Y289)),ISNUMBER(FIND("3F",ScheduleCompile!Y289)),ISNUMBER(FIND("6F",ScheduleCompile!Y289)),ISNUMBER(FIND("7F",ScheduleCompile!Y289)),ISNUMBER(FIND("9F",ScheduleCompile!Y289)),ISNUMBER(FIND("4F",ScheduleCompile!Y289))),VALUE(LEFT(ScheduleCompile!Y289,FIND("F",ScheduleCompile!Y289)-1)),ScheduleCompile!Y289)))))),"",IF(ScheduleCompile!Y289="Off",0,IF(ScheduleCompile!Y289="On",1,IF(ISNUMBER(ScheduleCompile!Y289),ScheduleCompile!Y289/1,IF(ISTEXT(ScheduleCompile!Y289),IF(OR(ISNUMBER(FIND("5F",ScheduleCompile!Y289)),ISNUMBER(FIND("0F",ScheduleCompile!Y289)),ISNUMBER(FIND("8F",ScheduleCompile!Y289)),ISNUMBER(FIND("1F",ScheduleCompile!Y289)),ISNUMBER(FIND("2F",ScheduleCompile!Y289)),ISNUMBER(FIND("3F",ScheduleCompile!Y289)),ISNUMBER(FIND("6F",ScheduleCompile!Y289)),ISNUMBER(FIND("7F",ScheduleCompile!Y289)),ISNUMBER(FIND("9F",ScheduleCompile!Y289)),ISNUMBER(FIND("4F",ScheduleCompile!Y289))),VALUE(LEFT(ScheduleCompile!Y289,FIND("F",ScheduleCompile!Y289)-1)),ScheduleCompile!Y289)))))))</f>
        <v>0.9</v>
      </c>
    </row>
    <row r="297" spans="1:30" x14ac:dyDescent="0.25">
      <c r="A297" t="str">
        <f t="shared" si="19"/>
        <v>SchDay "ResidentialCommonLightsWD"  Type = "Fraction" Hr = (0.1, 0.1, 0.1, 0.1, 0.1, 0.3, 0.45, 0.45, 0.45, 0.45, 0.3, 0.3, 0.3, 0.3, 0.3, 0.3, 0.3, 0.3, 0.6, 0.8, 0.9, 0.8, 0.6, 0.3) ..</v>
      </c>
      <c r="B297" s="1" t="s">
        <v>623</v>
      </c>
      <c r="C297" t="str">
        <f t="shared" si="20"/>
        <v xml:space="preserve">SchDay "ResidentialCommonLightsWD"  Type = "Fraction" Hr = </v>
      </c>
      <c r="D297" t="str">
        <f t="shared" si="21"/>
        <v>(0.1, 0.1, 0.1, 0.1, 0.1, 0.3, 0.45, 0.45, 0.45, 0.45, 0.3, 0.3, 0.3, 0.3, 0.3, 0.3, 0.3, 0.3, 0.6, 0.8, 0.9, 0.8, 0.6, 0.3) ..</v>
      </c>
      <c r="E297" s="30" t="str">
        <f>ScheduleCompile!A290</f>
        <v>ResidentialCommonLightsWD</v>
      </c>
      <c r="F297" t="str">
        <f t="shared" si="22"/>
        <v>Fraction</v>
      </c>
      <c r="G297" s="1">
        <f>IF(AND(ISERROR(IF(ScheduleCompile!B290="Off",0,IF(ScheduleCompile!B290="On",1,IF(ISNUMBER(ScheduleCompile!B290),ScheduleCompile!B290/1,IF(ISTEXT(ScheduleCompile!B290),IF(OR(ISNUMBER(FIND("5F",ScheduleCompile!B290)),ISNUMBER(FIND("0F",ScheduleCompile!B290)),ISNUMBER(FIND("8F",ScheduleCompile!B290)),ISNUMBER(FIND("1F",ScheduleCompile!B290)),ISNUMBER(FIND("2F",ScheduleCompile!B290)),ISNUMBER(FIND("3F",ScheduleCompile!B290)),ISNUMBER(FIND("6F",ScheduleCompile!B290)),ISNUMBER(FIND("7F",ScheduleCompile!B290)),ISNUMBER(FIND("9F",ScheduleCompile!B290)),ISNUMBER(FIND("4F",ScheduleCompile!B290))),VALUE(LEFT(ScheduleCompile!B290,FIND("F",ScheduleCompile!B290)-1)),ScheduleCompile!B290)))))),ISTEXT(ScheduleCompile!#REF!)),"ENDTABLE",IF(ISERROR(IF(ScheduleCompile!B290="Off",0,IF(ScheduleCompile!B290="On",1,IF(ISNUMBER(ScheduleCompile!B290),ScheduleCompile!B290/1,IF(ISTEXT(ScheduleCompile!B290),IF(OR(ISNUMBER(FIND("5F",ScheduleCompile!B290)),ISNUMBER(FIND("0F",ScheduleCompile!B290)),ISNUMBER(FIND("8F",ScheduleCompile!B290)),ISNUMBER(FIND("1F",ScheduleCompile!B290)),ISNUMBER(FIND("2F",ScheduleCompile!B290)),ISNUMBER(FIND("3F",ScheduleCompile!B290)),ISNUMBER(FIND("6F",ScheduleCompile!B290)),ISNUMBER(FIND("7F",ScheduleCompile!B290)),ISNUMBER(FIND("9F",ScheduleCompile!B290)),ISNUMBER(FIND("4F",ScheduleCompile!B290))),VALUE(LEFT(ScheduleCompile!B290,FIND("F",ScheduleCompile!B290)-1)),ScheduleCompile!B290)))))),"",IF(ScheduleCompile!B290="Off",0,IF(ScheduleCompile!B290="On",1,IF(ISNUMBER(ScheduleCompile!B290),ScheduleCompile!B290/1,IF(ISTEXT(ScheduleCompile!B290),IF(OR(ISNUMBER(FIND("5F",ScheduleCompile!B290)),ISNUMBER(FIND("0F",ScheduleCompile!B290)),ISNUMBER(FIND("8F",ScheduleCompile!B290)),ISNUMBER(FIND("1F",ScheduleCompile!B290)),ISNUMBER(FIND("2F",ScheduleCompile!B290)),ISNUMBER(FIND("3F",ScheduleCompile!B290)),ISNUMBER(FIND("6F",ScheduleCompile!B290)),ISNUMBER(FIND("7F",ScheduleCompile!B290)),ISNUMBER(FIND("9F",ScheduleCompile!B290)),ISNUMBER(FIND("4F",ScheduleCompile!B290))),VALUE(LEFT(ScheduleCompile!B290,FIND("F",ScheduleCompile!B290)-1)),ScheduleCompile!B290)))))))</f>
        <v>0.1</v>
      </c>
      <c r="H297" s="1">
        <f>IF(AND(ISERROR(IF(ScheduleCompile!C290="Off",0,IF(ScheduleCompile!C290="On",1,IF(ISNUMBER(ScheduleCompile!C290),ScheduleCompile!C290/1,IF(ISTEXT(ScheduleCompile!C290),IF(OR(ISNUMBER(FIND("5F",ScheduleCompile!C290)),ISNUMBER(FIND("0F",ScheduleCompile!C290)),ISNUMBER(FIND("8F",ScheduleCompile!C290)),ISNUMBER(FIND("1F",ScheduleCompile!C290)),ISNUMBER(FIND("2F",ScheduleCompile!C290)),ISNUMBER(FIND("3F",ScheduleCompile!C290)),ISNUMBER(FIND("6F",ScheduleCompile!C290)),ISNUMBER(FIND("7F",ScheduleCompile!C290)),ISNUMBER(FIND("9F",ScheduleCompile!C290)),ISNUMBER(FIND("4F",ScheduleCompile!C290))),VALUE(LEFT(ScheduleCompile!C290,FIND("F",ScheduleCompile!C290)-1)),ScheduleCompile!C290)))))),ISTEXT(ScheduleCompile!#REF!)),"ENDTABLE",IF(ISERROR(IF(ScheduleCompile!C290="Off",0,IF(ScheduleCompile!C290="On",1,IF(ISNUMBER(ScheduleCompile!C290),ScheduleCompile!C290/1,IF(ISTEXT(ScheduleCompile!C290),IF(OR(ISNUMBER(FIND("5F",ScheduleCompile!C290)),ISNUMBER(FIND("0F",ScheduleCompile!C290)),ISNUMBER(FIND("8F",ScheduleCompile!C290)),ISNUMBER(FIND("1F",ScheduleCompile!C290)),ISNUMBER(FIND("2F",ScheduleCompile!C290)),ISNUMBER(FIND("3F",ScheduleCompile!C290)),ISNUMBER(FIND("6F",ScheduleCompile!C290)),ISNUMBER(FIND("7F",ScheduleCompile!C290)),ISNUMBER(FIND("9F",ScheduleCompile!C290)),ISNUMBER(FIND("4F",ScheduleCompile!C290))),VALUE(LEFT(ScheduleCompile!C290,FIND("F",ScheduleCompile!C290)-1)),ScheduleCompile!C290)))))),"",IF(ScheduleCompile!C290="Off",0,IF(ScheduleCompile!C290="On",1,IF(ISNUMBER(ScheduleCompile!C290),ScheduleCompile!C290/1,IF(ISTEXT(ScheduleCompile!C290),IF(OR(ISNUMBER(FIND("5F",ScheduleCompile!C290)),ISNUMBER(FIND("0F",ScheduleCompile!C290)),ISNUMBER(FIND("8F",ScheduleCompile!C290)),ISNUMBER(FIND("1F",ScheduleCompile!C290)),ISNUMBER(FIND("2F",ScheduleCompile!C290)),ISNUMBER(FIND("3F",ScheduleCompile!C290)),ISNUMBER(FIND("6F",ScheduleCompile!C290)),ISNUMBER(FIND("7F",ScheduleCompile!C290)),ISNUMBER(FIND("9F",ScheduleCompile!C290)),ISNUMBER(FIND("4F",ScheduleCompile!C290))),VALUE(LEFT(ScheduleCompile!C290,FIND("F",ScheduleCompile!C290)-1)),ScheduleCompile!C290)))))))</f>
        <v>0.1</v>
      </c>
      <c r="I297" s="1">
        <f>IF(AND(ISERROR(IF(ScheduleCompile!D290="Off",0,IF(ScheduleCompile!D290="On",1,IF(ISNUMBER(ScheduleCompile!D290),ScheduleCompile!D290/1,IF(ISTEXT(ScheduleCompile!D290),IF(OR(ISNUMBER(FIND("5F",ScheduleCompile!D290)),ISNUMBER(FIND("0F",ScheduleCompile!D290)),ISNUMBER(FIND("8F",ScheduleCompile!D290)),ISNUMBER(FIND("1F",ScheduleCompile!D290)),ISNUMBER(FIND("2F",ScheduleCompile!D290)),ISNUMBER(FIND("3F",ScheduleCompile!D290)),ISNUMBER(FIND("6F",ScheduleCompile!D290)),ISNUMBER(FIND("7F",ScheduleCompile!D290)),ISNUMBER(FIND("9F",ScheduleCompile!D290)),ISNUMBER(FIND("4F",ScheduleCompile!D290))),VALUE(LEFT(ScheduleCompile!D290,FIND("F",ScheduleCompile!D290)-1)),ScheduleCompile!D290)))))),ISTEXT(ScheduleCompile!#REF!)),"ENDTABLE",IF(ISERROR(IF(ScheduleCompile!D290="Off",0,IF(ScheduleCompile!D290="On",1,IF(ISNUMBER(ScheduleCompile!D290),ScheduleCompile!D290/1,IF(ISTEXT(ScheduleCompile!D290),IF(OR(ISNUMBER(FIND("5F",ScheduleCompile!D290)),ISNUMBER(FIND("0F",ScheduleCompile!D290)),ISNUMBER(FIND("8F",ScheduleCompile!D290)),ISNUMBER(FIND("1F",ScheduleCompile!D290)),ISNUMBER(FIND("2F",ScheduleCompile!D290)),ISNUMBER(FIND("3F",ScheduleCompile!D290)),ISNUMBER(FIND("6F",ScheduleCompile!D290)),ISNUMBER(FIND("7F",ScheduleCompile!D290)),ISNUMBER(FIND("9F",ScheduleCompile!D290)),ISNUMBER(FIND("4F",ScheduleCompile!D290))),VALUE(LEFT(ScheduleCompile!D290,FIND("F",ScheduleCompile!D290)-1)),ScheduleCompile!D290)))))),"",IF(ScheduleCompile!D290="Off",0,IF(ScheduleCompile!D290="On",1,IF(ISNUMBER(ScheduleCompile!D290),ScheduleCompile!D290/1,IF(ISTEXT(ScheduleCompile!D290),IF(OR(ISNUMBER(FIND("5F",ScheduleCompile!D290)),ISNUMBER(FIND("0F",ScheduleCompile!D290)),ISNUMBER(FIND("8F",ScheduleCompile!D290)),ISNUMBER(FIND("1F",ScheduleCompile!D290)),ISNUMBER(FIND("2F",ScheduleCompile!D290)),ISNUMBER(FIND("3F",ScheduleCompile!D290)),ISNUMBER(FIND("6F",ScheduleCompile!D290)),ISNUMBER(FIND("7F",ScheduleCompile!D290)),ISNUMBER(FIND("9F",ScheduleCompile!D290)),ISNUMBER(FIND("4F",ScheduleCompile!D290))),VALUE(LEFT(ScheduleCompile!D290,FIND("F",ScheduleCompile!D290)-1)),ScheduleCompile!D290)))))))</f>
        <v>0.1</v>
      </c>
      <c r="J297" s="1">
        <f>IF(AND(ISERROR(IF(ScheduleCompile!E290="Off",0,IF(ScheduleCompile!E290="On",1,IF(ISNUMBER(ScheduleCompile!E290),ScheduleCompile!E290/1,IF(ISTEXT(ScheduleCompile!E290),IF(OR(ISNUMBER(FIND("5F",ScheduleCompile!E290)),ISNUMBER(FIND("0F",ScheduleCompile!E290)),ISNUMBER(FIND("8F",ScheduleCompile!E290)),ISNUMBER(FIND("1F",ScheduleCompile!E290)),ISNUMBER(FIND("2F",ScheduleCompile!E290)),ISNUMBER(FIND("3F",ScheduleCompile!E290)),ISNUMBER(FIND("6F",ScheduleCompile!E290)),ISNUMBER(FIND("7F",ScheduleCompile!E290)),ISNUMBER(FIND("9F",ScheduleCompile!E290)),ISNUMBER(FIND("4F",ScheduleCompile!E290))),VALUE(LEFT(ScheduleCompile!E290,FIND("F",ScheduleCompile!E290)-1)),ScheduleCompile!E290)))))),ISTEXT(ScheduleCompile!#REF!)),"ENDTABLE",IF(ISERROR(IF(ScheduleCompile!E290="Off",0,IF(ScheduleCompile!E290="On",1,IF(ISNUMBER(ScheduleCompile!E290),ScheduleCompile!E290/1,IF(ISTEXT(ScheduleCompile!E290),IF(OR(ISNUMBER(FIND("5F",ScheduleCompile!E290)),ISNUMBER(FIND("0F",ScheduleCompile!E290)),ISNUMBER(FIND("8F",ScheduleCompile!E290)),ISNUMBER(FIND("1F",ScheduleCompile!E290)),ISNUMBER(FIND("2F",ScheduleCompile!E290)),ISNUMBER(FIND("3F",ScheduleCompile!E290)),ISNUMBER(FIND("6F",ScheduleCompile!E290)),ISNUMBER(FIND("7F",ScheduleCompile!E290)),ISNUMBER(FIND("9F",ScheduleCompile!E290)),ISNUMBER(FIND("4F",ScheduleCompile!E290))),VALUE(LEFT(ScheduleCompile!E290,FIND("F",ScheduleCompile!E290)-1)),ScheduleCompile!E290)))))),"",IF(ScheduleCompile!E290="Off",0,IF(ScheduleCompile!E290="On",1,IF(ISNUMBER(ScheduleCompile!E290),ScheduleCompile!E290/1,IF(ISTEXT(ScheduleCompile!E290),IF(OR(ISNUMBER(FIND("5F",ScheduleCompile!E290)),ISNUMBER(FIND("0F",ScheduleCompile!E290)),ISNUMBER(FIND("8F",ScheduleCompile!E290)),ISNUMBER(FIND("1F",ScheduleCompile!E290)),ISNUMBER(FIND("2F",ScheduleCompile!E290)),ISNUMBER(FIND("3F",ScheduleCompile!E290)),ISNUMBER(FIND("6F",ScheduleCompile!E290)),ISNUMBER(FIND("7F",ScheduleCompile!E290)),ISNUMBER(FIND("9F",ScheduleCompile!E290)),ISNUMBER(FIND("4F",ScheduleCompile!E290))),VALUE(LEFT(ScheduleCompile!E290,FIND("F",ScheduleCompile!E290)-1)),ScheduleCompile!E290)))))))</f>
        <v>0.1</v>
      </c>
      <c r="K297" s="1">
        <f>IF(AND(ISERROR(IF(ScheduleCompile!F290="Off",0,IF(ScheduleCompile!F290="On",1,IF(ISNUMBER(ScheduleCompile!F290),ScheduleCompile!F290/1,IF(ISTEXT(ScheduleCompile!F290),IF(OR(ISNUMBER(FIND("5F",ScheduleCompile!F290)),ISNUMBER(FIND("0F",ScheduleCompile!F290)),ISNUMBER(FIND("8F",ScheduleCompile!F290)),ISNUMBER(FIND("1F",ScheduleCompile!F290)),ISNUMBER(FIND("2F",ScheduleCompile!F290)),ISNUMBER(FIND("3F",ScheduleCompile!F290)),ISNUMBER(FIND("6F",ScheduleCompile!F290)),ISNUMBER(FIND("7F",ScheduleCompile!F290)),ISNUMBER(FIND("9F",ScheduleCompile!F290)),ISNUMBER(FIND("4F",ScheduleCompile!F290))),VALUE(LEFT(ScheduleCompile!F290,FIND("F",ScheduleCompile!F290)-1)),ScheduleCompile!F290)))))),ISTEXT(ScheduleCompile!#REF!)),"ENDTABLE",IF(ISERROR(IF(ScheduleCompile!F290="Off",0,IF(ScheduleCompile!F290="On",1,IF(ISNUMBER(ScheduleCompile!F290),ScheduleCompile!F290/1,IF(ISTEXT(ScheduleCompile!F290),IF(OR(ISNUMBER(FIND("5F",ScheduleCompile!F290)),ISNUMBER(FIND("0F",ScheduleCompile!F290)),ISNUMBER(FIND("8F",ScheduleCompile!F290)),ISNUMBER(FIND("1F",ScheduleCompile!F290)),ISNUMBER(FIND("2F",ScheduleCompile!F290)),ISNUMBER(FIND("3F",ScheduleCompile!F290)),ISNUMBER(FIND("6F",ScheduleCompile!F290)),ISNUMBER(FIND("7F",ScheduleCompile!F290)),ISNUMBER(FIND("9F",ScheduleCompile!F290)),ISNUMBER(FIND("4F",ScheduleCompile!F290))),VALUE(LEFT(ScheduleCompile!F290,FIND("F",ScheduleCompile!F290)-1)),ScheduleCompile!F290)))))),"",IF(ScheduleCompile!F290="Off",0,IF(ScheduleCompile!F290="On",1,IF(ISNUMBER(ScheduleCompile!F290),ScheduleCompile!F290/1,IF(ISTEXT(ScheduleCompile!F290),IF(OR(ISNUMBER(FIND("5F",ScheduleCompile!F290)),ISNUMBER(FIND("0F",ScheduleCompile!F290)),ISNUMBER(FIND("8F",ScheduleCompile!F290)),ISNUMBER(FIND("1F",ScheduleCompile!F290)),ISNUMBER(FIND("2F",ScheduleCompile!F290)),ISNUMBER(FIND("3F",ScheduleCompile!F290)),ISNUMBER(FIND("6F",ScheduleCompile!F290)),ISNUMBER(FIND("7F",ScheduleCompile!F290)),ISNUMBER(FIND("9F",ScheduleCompile!F290)),ISNUMBER(FIND("4F",ScheduleCompile!F290))),VALUE(LEFT(ScheduleCompile!F290,FIND("F",ScheduleCompile!F290)-1)),ScheduleCompile!F290)))))))</f>
        <v>0.1</v>
      </c>
      <c r="L297" s="1">
        <f>IF(AND(ISERROR(IF(ScheduleCompile!G290="Off",0,IF(ScheduleCompile!G290="On",1,IF(ISNUMBER(ScheduleCompile!G290),ScheduleCompile!G290/1,IF(ISTEXT(ScheduleCompile!G290),IF(OR(ISNUMBER(FIND("5F",ScheduleCompile!G290)),ISNUMBER(FIND("0F",ScheduleCompile!G290)),ISNUMBER(FIND("8F",ScheduleCompile!G290)),ISNUMBER(FIND("1F",ScheduleCompile!G290)),ISNUMBER(FIND("2F",ScheduleCompile!G290)),ISNUMBER(FIND("3F",ScheduleCompile!G290)),ISNUMBER(FIND("6F",ScheduleCompile!G290)),ISNUMBER(FIND("7F",ScheduleCompile!G290)),ISNUMBER(FIND("9F",ScheduleCompile!G290)),ISNUMBER(FIND("4F",ScheduleCompile!G290))),VALUE(LEFT(ScheduleCompile!G290,FIND("F",ScheduleCompile!G290)-1)),ScheduleCompile!G290)))))),ISTEXT(ScheduleCompile!#REF!)),"ENDTABLE",IF(ISERROR(IF(ScheduleCompile!G290="Off",0,IF(ScheduleCompile!G290="On",1,IF(ISNUMBER(ScheduleCompile!G290),ScheduleCompile!G290/1,IF(ISTEXT(ScheduleCompile!G290),IF(OR(ISNUMBER(FIND("5F",ScheduleCompile!G290)),ISNUMBER(FIND("0F",ScheduleCompile!G290)),ISNUMBER(FIND("8F",ScheduleCompile!G290)),ISNUMBER(FIND("1F",ScheduleCompile!G290)),ISNUMBER(FIND("2F",ScheduleCompile!G290)),ISNUMBER(FIND("3F",ScheduleCompile!G290)),ISNUMBER(FIND("6F",ScheduleCompile!G290)),ISNUMBER(FIND("7F",ScheduleCompile!G290)),ISNUMBER(FIND("9F",ScheduleCompile!G290)),ISNUMBER(FIND("4F",ScheduleCompile!G290))),VALUE(LEFT(ScheduleCompile!G290,FIND("F",ScheduleCompile!G290)-1)),ScheduleCompile!G290)))))),"",IF(ScheduleCompile!G290="Off",0,IF(ScheduleCompile!G290="On",1,IF(ISNUMBER(ScheduleCompile!G290),ScheduleCompile!G290/1,IF(ISTEXT(ScheduleCompile!G290),IF(OR(ISNUMBER(FIND("5F",ScheduleCompile!G290)),ISNUMBER(FIND("0F",ScheduleCompile!G290)),ISNUMBER(FIND("8F",ScheduleCompile!G290)),ISNUMBER(FIND("1F",ScheduleCompile!G290)),ISNUMBER(FIND("2F",ScheduleCompile!G290)),ISNUMBER(FIND("3F",ScheduleCompile!G290)),ISNUMBER(FIND("6F",ScheduleCompile!G290)),ISNUMBER(FIND("7F",ScheduleCompile!G290)),ISNUMBER(FIND("9F",ScheduleCompile!G290)),ISNUMBER(FIND("4F",ScheduleCompile!G290))),VALUE(LEFT(ScheduleCompile!G290,FIND("F",ScheduleCompile!G290)-1)),ScheduleCompile!G290)))))))</f>
        <v>0.3</v>
      </c>
      <c r="M297" s="1">
        <f>IF(AND(ISERROR(IF(ScheduleCompile!H290="Off",0,IF(ScheduleCompile!H290="On",1,IF(ISNUMBER(ScheduleCompile!H290),ScheduleCompile!H290/1,IF(ISTEXT(ScheduleCompile!H290),IF(OR(ISNUMBER(FIND("5F",ScheduleCompile!H290)),ISNUMBER(FIND("0F",ScheduleCompile!H290)),ISNUMBER(FIND("8F",ScheduleCompile!H290)),ISNUMBER(FIND("1F",ScheduleCompile!H290)),ISNUMBER(FIND("2F",ScheduleCompile!H290)),ISNUMBER(FIND("3F",ScheduleCompile!H290)),ISNUMBER(FIND("6F",ScheduleCompile!H290)),ISNUMBER(FIND("7F",ScheduleCompile!H290)),ISNUMBER(FIND("9F",ScheduleCompile!H290)),ISNUMBER(FIND("4F",ScheduleCompile!H290))),VALUE(LEFT(ScheduleCompile!H290,FIND("F",ScheduleCompile!H290)-1)),ScheduleCompile!H290)))))),ISTEXT(ScheduleCompile!#REF!)),"ENDTABLE",IF(ISERROR(IF(ScheduleCompile!H290="Off",0,IF(ScheduleCompile!H290="On",1,IF(ISNUMBER(ScheduleCompile!H290),ScheduleCompile!H290/1,IF(ISTEXT(ScheduleCompile!H290),IF(OR(ISNUMBER(FIND("5F",ScheduleCompile!H290)),ISNUMBER(FIND("0F",ScheduleCompile!H290)),ISNUMBER(FIND("8F",ScheduleCompile!H290)),ISNUMBER(FIND("1F",ScheduleCompile!H290)),ISNUMBER(FIND("2F",ScheduleCompile!H290)),ISNUMBER(FIND("3F",ScheduleCompile!H290)),ISNUMBER(FIND("6F",ScheduleCompile!H290)),ISNUMBER(FIND("7F",ScheduleCompile!H290)),ISNUMBER(FIND("9F",ScheduleCompile!H290)),ISNUMBER(FIND("4F",ScheduleCompile!H290))),VALUE(LEFT(ScheduleCompile!H290,FIND("F",ScheduleCompile!H290)-1)),ScheduleCompile!H290)))))),"",IF(ScheduleCompile!H290="Off",0,IF(ScheduleCompile!H290="On",1,IF(ISNUMBER(ScheduleCompile!H290),ScheduleCompile!H290/1,IF(ISTEXT(ScheduleCompile!H290),IF(OR(ISNUMBER(FIND("5F",ScheduleCompile!H290)),ISNUMBER(FIND("0F",ScheduleCompile!H290)),ISNUMBER(FIND("8F",ScheduleCompile!H290)),ISNUMBER(FIND("1F",ScheduleCompile!H290)),ISNUMBER(FIND("2F",ScheduleCompile!H290)),ISNUMBER(FIND("3F",ScheduleCompile!H290)),ISNUMBER(FIND("6F",ScheduleCompile!H290)),ISNUMBER(FIND("7F",ScheduleCompile!H290)),ISNUMBER(FIND("9F",ScheduleCompile!H290)),ISNUMBER(FIND("4F",ScheduleCompile!H290))),VALUE(LEFT(ScheduleCompile!H290,FIND("F",ScheduleCompile!H290)-1)),ScheduleCompile!H290)))))))</f>
        <v>0.45</v>
      </c>
      <c r="N297" s="1">
        <f>IF(AND(ISERROR(IF(ScheduleCompile!I290="Off",0,IF(ScheduleCompile!I290="On",1,IF(ISNUMBER(ScheduleCompile!I290),ScheduleCompile!I290/1,IF(ISTEXT(ScheduleCompile!I290),IF(OR(ISNUMBER(FIND("5F",ScheduleCompile!I290)),ISNUMBER(FIND("0F",ScheduleCompile!I290)),ISNUMBER(FIND("8F",ScheduleCompile!I290)),ISNUMBER(FIND("1F",ScheduleCompile!I290)),ISNUMBER(FIND("2F",ScheduleCompile!I290)),ISNUMBER(FIND("3F",ScheduleCompile!I290)),ISNUMBER(FIND("6F",ScheduleCompile!I290)),ISNUMBER(FIND("7F",ScheduleCompile!I290)),ISNUMBER(FIND("9F",ScheduleCompile!I290)),ISNUMBER(FIND("4F",ScheduleCompile!I290))),VALUE(LEFT(ScheduleCompile!I290,FIND("F",ScheduleCompile!I290)-1)),ScheduleCompile!I290)))))),ISTEXT(ScheduleCompile!#REF!)),"ENDTABLE",IF(ISERROR(IF(ScheduleCompile!I290="Off",0,IF(ScheduleCompile!I290="On",1,IF(ISNUMBER(ScheduleCompile!I290),ScheduleCompile!I290/1,IF(ISTEXT(ScheduleCompile!I290),IF(OR(ISNUMBER(FIND("5F",ScheduleCompile!I290)),ISNUMBER(FIND("0F",ScheduleCompile!I290)),ISNUMBER(FIND("8F",ScheduleCompile!I290)),ISNUMBER(FIND("1F",ScheduleCompile!I290)),ISNUMBER(FIND("2F",ScheduleCompile!I290)),ISNUMBER(FIND("3F",ScheduleCompile!I290)),ISNUMBER(FIND("6F",ScheduleCompile!I290)),ISNUMBER(FIND("7F",ScheduleCompile!I290)),ISNUMBER(FIND("9F",ScheduleCompile!I290)),ISNUMBER(FIND("4F",ScheduleCompile!I290))),VALUE(LEFT(ScheduleCompile!I290,FIND("F",ScheduleCompile!I290)-1)),ScheduleCompile!I290)))))),"",IF(ScheduleCompile!I290="Off",0,IF(ScheduleCompile!I290="On",1,IF(ISNUMBER(ScheduleCompile!I290),ScheduleCompile!I290/1,IF(ISTEXT(ScheduleCompile!I290),IF(OR(ISNUMBER(FIND("5F",ScheduleCompile!I290)),ISNUMBER(FIND("0F",ScheduleCompile!I290)),ISNUMBER(FIND("8F",ScheduleCompile!I290)),ISNUMBER(FIND("1F",ScheduleCompile!I290)),ISNUMBER(FIND("2F",ScheduleCompile!I290)),ISNUMBER(FIND("3F",ScheduleCompile!I290)),ISNUMBER(FIND("6F",ScheduleCompile!I290)),ISNUMBER(FIND("7F",ScheduleCompile!I290)),ISNUMBER(FIND("9F",ScheduleCompile!I290)),ISNUMBER(FIND("4F",ScheduleCompile!I290))),VALUE(LEFT(ScheduleCompile!I290,FIND("F",ScheduleCompile!I290)-1)),ScheduleCompile!I290)))))))</f>
        <v>0.45</v>
      </c>
      <c r="O297" s="1">
        <f>IF(AND(ISERROR(IF(ScheduleCompile!J290="Off",0,IF(ScheduleCompile!J290="On",1,IF(ISNUMBER(ScheduleCompile!J290),ScheduleCompile!J290/1,IF(ISTEXT(ScheduleCompile!J290),IF(OR(ISNUMBER(FIND("5F",ScheduleCompile!J290)),ISNUMBER(FIND("0F",ScheduleCompile!J290)),ISNUMBER(FIND("8F",ScheduleCompile!J290)),ISNUMBER(FIND("1F",ScheduleCompile!J290)),ISNUMBER(FIND("2F",ScheduleCompile!J290)),ISNUMBER(FIND("3F",ScheduleCompile!J290)),ISNUMBER(FIND("6F",ScheduleCompile!J290)),ISNUMBER(FIND("7F",ScheduleCompile!J290)),ISNUMBER(FIND("9F",ScheduleCompile!J290)),ISNUMBER(FIND("4F",ScheduleCompile!J290))),VALUE(LEFT(ScheduleCompile!J290,FIND("F",ScheduleCompile!J290)-1)),ScheduleCompile!J290)))))),ISTEXT(ScheduleCompile!#REF!)),"ENDTABLE",IF(ISERROR(IF(ScheduleCompile!J290="Off",0,IF(ScheduleCompile!J290="On",1,IF(ISNUMBER(ScheduleCompile!J290),ScheduleCompile!J290/1,IF(ISTEXT(ScheduleCompile!J290),IF(OR(ISNUMBER(FIND("5F",ScheduleCompile!J290)),ISNUMBER(FIND("0F",ScheduleCompile!J290)),ISNUMBER(FIND("8F",ScheduleCompile!J290)),ISNUMBER(FIND("1F",ScheduleCompile!J290)),ISNUMBER(FIND("2F",ScheduleCompile!J290)),ISNUMBER(FIND("3F",ScheduleCompile!J290)),ISNUMBER(FIND("6F",ScheduleCompile!J290)),ISNUMBER(FIND("7F",ScheduleCompile!J290)),ISNUMBER(FIND("9F",ScheduleCompile!J290)),ISNUMBER(FIND("4F",ScheduleCompile!J290))),VALUE(LEFT(ScheduleCompile!J290,FIND("F",ScheduleCompile!J290)-1)),ScheduleCompile!J290)))))),"",IF(ScheduleCompile!J290="Off",0,IF(ScheduleCompile!J290="On",1,IF(ISNUMBER(ScheduleCompile!J290),ScheduleCompile!J290/1,IF(ISTEXT(ScheduleCompile!J290),IF(OR(ISNUMBER(FIND("5F",ScheduleCompile!J290)),ISNUMBER(FIND("0F",ScheduleCompile!J290)),ISNUMBER(FIND("8F",ScheduleCompile!J290)),ISNUMBER(FIND("1F",ScheduleCompile!J290)),ISNUMBER(FIND("2F",ScheduleCompile!J290)),ISNUMBER(FIND("3F",ScheduleCompile!J290)),ISNUMBER(FIND("6F",ScheduleCompile!J290)),ISNUMBER(FIND("7F",ScheduleCompile!J290)),ISNUMBER(FIND("9F",ScheduleCompile!J290)),ISNUMBER(FIND("4F",ScheduleCompile!J290))),VALUE(LEFT(ScheduleCompile!J290,FIND("F",ScheduleCompile!J290)-1)),ScheduleCompile!J290)))))))</f>
        <v>0.45</v>
      </c>
      <c r="P297" s="1">
        <f>IF(AND(ISERROR(IF(ScheduleCompile!K290="Off",0,IF(ScheduleCompile!K290="On",1,IF(ISNUMBER(ScheduleCompile!K290),ScheduleCompile!K290/1,IF(ISTEXT(ScheduleCompile!K290),IF(OR(ISNUMBER(FIND("5F",ScheduleCompile!K290)),ISNUMBER(FIND("0F",ScheduleCompile!K290)),ISNUMBER(FIND("8F",ScheduleCompile!K290)),ISNUMBER(FIND("1F",ScheduleCompile!K290)),ISNUMBER(FIND("2F",ScheduleCompile!K290)),ISNUMBER(FIND("3F",ScheduleCompile!K290)),ISNUMBER(FIND("6F",ScheduleCompile!K290)),ISNUMBER(FIND("7F",ScheduleCompile!K290)),ISNUMBER(FIND("9F",ScheduleCompile!K290)),ISNUMBER(FIND("4F",ScheduleCompile!K290))),VALUE(LEFT(ScheduleCompile!K290,FIND("F",ScheduleCompile!K290)-1)),ScheduleCompile!K290)))))),ISTEXT(ScheduleCompile!#REF!)),"ENDTABLE",IF(ISERROR(IF(ScheduleCompile!K290="Off",0,IF(ScheduleCompile!K290="On",1,IF(ISNUMBER(ScheduleCompile!K290),ScheduleCompile!K290/1,IF(ISTEXT(ScheduleCompile!K290),IF(OR(ISNUMBER(FIND("5F",ScheduleCompile!K290)),ISNUMBER(FIND("0F",ScheduleCompile!K290)),ISNUMBER(FIND("8F",ScheduleCompile!K290)),ISNUMBER(FIND("1F",ScheduleCompile!K290)),ISNUMBER(FIND("2F",ScheduleCompile!K290)),ISNUMBER(FIND("3F",ScheduleCompile!K290)),ISNUMBER(FIND("6F",ScheduleCompile!K290)),ISNUMBER(FIND("7F",ScheduleCompile!K290)),ISNUMBER(FIND("9F",ScheduleCompile!K290)),ISNUMBER(FIND("4F",ScheduleCompile!K290))),VALUE(LEFT(ScheduleCompile!K290,FIND("F",ScheduleCompile!K290)-1)),ScheduleCompile!K290)))))),"",IF(ScheduleCompile!K290="Off",0,IF(ScheduleCompile!K290="On",1,IF(ISNUMBER(ScheduleCompile!K290),ScheduleCompile!K290/1,IF(ISTEXT(ScheduleCompile!K290),IF(OR(ISNUMBER(FIND("5F",ScheduleCompile!K290)),ISNUMBER(FIND("0F",ScheduleCompile!K290)),ISNUMBER(FIND("8F",ScheduleCompile!K290)),ISNUMBER(FIND("1F",ScheduleCompile!K290)),ISNUMBER(FIND("2F",ScheduleCompile!K290)),ISNUMBER(FIND("3F",ScheduleCompile!K290)),ISNUMBER(FIND("6F",ScheduleCompile!K290)),ISNUMBER(FIND("7F",ScheduleCompile!K290)),ISNUMBER(FIND("9F",ScheduleCompile!K290)),ISNUMBER(FIND("4F",ScheduleCompile!K290))),VALUE(LEFT(ScheduleCompile!K290,FIND("F",ScheduleCompile!K290)-1)),ScheduleCompile!K290)))))))</f>
        <v>0.45</v>
      </c>
      <c r="Q297" s="1">
        <f>IF(AND(ISERROR(IF(ScheduleCompile!L290="Off",0,IF(ScheduleCompile!L290="On",1,IF(ISNUMBER(ScheduleCompile!L290),ScheduleCompile!L290/1,IF(ISTEXT(ScheduleCompile!L290),IF(OR(ISNUMBER(FIND("5F",ScheduleCompile!L290)),ISNUMBER(FIND("0F",ScheduleCompile!L290)),ISNUMBER(FIND("8F",ScheduleCompile!L290)),ISNUMBER(FIND("1F",ScheduleCompile!L290)),ISNUMBER(FIND("2F",ScheduleCompile!L290)),ISNUMBER(FIND("3F",ScheduleCompile!L290)),ISNUMBER(FIND("6F",ScheduleCompile!L290)),ISNUMBER(FIND("7F",ScheduleCompile!L290)),ISNUMBER(FIND("9F",ScheduleCompile!L290)),ISNUMBER(FIND("4F",ScheduleCompile!L290))),VALUE(LEFT(ScheduleCompile!L290,FIND("F",ScheduleCompile!L290)-1)),ScheduleCompile!L290)))))),ISTEXT(ScheduleCompile!#REF!)),"ENDTABLE",IF(ISERROR(IF(ScheduleCompile!L290="Off",0,IF(ScheduleCompile!L290="On",1,IF(ISNUMBER(ScheduleCompile!L290),ScheduleCompile!L290/1,IF(ISTEXT(ScheduleCompile!L290),IF(OR(ISNUMBER(FIND("5F",ScheduleCompile!L290)),ISNUMBER(FIND("0F",ScheduleCompile!L290)),ISNUMBER(FIND("8F",ScheduleCompile!L290)),ISNUMBER(FIND("1F",ScheduleCompile!L290)),ISNUMBER(FIND("2F",ScheduleCompile!L290)),ISNUMBER(FIND("3F",ScheduleCompile!L290)),ISNUMBER(FIND("6F",ScheduleCompile!L290)),ISNUMBER(FIND("7F",ScheduleCompile!L290)),ISNUMBER(FIND("9F",ScheduleCompile!L290)),ISNUMBER(FIND("4F",ScheduleCompile!L290))),VALUE(LEFT(ScheduleCompile!L290,FIND("F",ScheduleCompile!L290)-1)),ScheduleCompile!L290)))))),"",IF(ScheduleCompile!L290="Off",0,IF(ScheduleCompile!L290="On",1,IF(ISNUMBER(ScheduleCompile!L290),ScheduleCompile!L290/1,IF(ISTEXT(ScheduleCompile!L290),IF(OR(ISNUMBER(FIND("5F",ScheduleCompile!L290)),ISNUMBER(FIND("0F",ScheduleCompile!L290)),ISNUMBER(FIND("8F",ScheduleCompile!L290)),ISNUMBER(FIND("1F",ScheduleCompile!L290)),ISNUMBER(FIND("2F",ScheduleCompile!L290)),ISNUMBER(FIND("3F",ScheduleCompile!L290)),ISNUMBER(FIND("6F",ScheduleCompile!L290)),ISNUMBER(FIND("7F",ScheduleCompile!L290)),ISNUMBER(FIND("9F",ScheduleCompile!L290)),ISNUMBER(FIND("4F",ScheduleCompile!L290))),VALUE(LEFT(ScheduleCompile!L290,FIND("F",ScheduleCompile!L290)-1)),ScheduleCompile!L290)))))))</f>
        <v>0.3</v>
      </c>
      <c r="R297" s="1">
        <f>IF(AND(ISERROR(IF(ScheduleCompile!M290="Off",0,IF(ScheduleCompile!M290="On",1,IF(ISNUMBER(ScheduleCompile!M290),ScheduleCompile!M290/1,IF(ISTEXT(ScheduleCompile!M290),IF(OR(ISNUMBER(FIND("5F",ScheduleCompile!M290)),ISNUMBER(FIND("0F",ScheduleCompile!M290)),ISNUMBER(FIND("8F",ScheduleCompile!M290)),ISNUMBER(FIND("1F",ScheduleCompile!M290)),ISNUMBER(FIND("2F",ScheduleCompile!M290)),ISNUMBER(FIND("3F",ScheduleCompile!M290)),ISNUMBER(FIND("6F",ScheduleCompile!M290)),ISNUMBER(FIND("7F",ScheduleCompile!M290)),ISNUMBER(FIND("9F",ScheduleCompile!M290)),ISNUMBER(FIND("4F",ScheduleCompile!M290))),VALUE(LEFT(ScheduleCompile!M290,FIND("F",ScheduleCompile!M290)-1)),ScheduleCompile!M290)))))),ISTEXT(ScheduleCompile!#REF!)),"ENDTABLE",IF(ISERROR(IF(ScheduleCompile!M290="Off",0,IF(ScheduleCompile!M290="On",1,IF(ISNUMBER(ScheduleCompile!M290),ScheduleCompile!M290/1,IF(ISTEXT(ScheduleCompile!M290),IF(OR(ISNUMBER(FIND("5F",ScheduleCompile!M290)),ISNUMBER(FIND("0F",ScheduleCompile!M290)),ISNUMBER(FIND("8F",ScheduleCompile!M290)),ISNUMBER(FIND("1F",ScheduleCompile!M290)),ISNUMBER(FIND("2F",ScheduleCompile!M290)),ISNUMBER(FIND("3F",ScheduleCompile!M290)),ISNUMBER(FIND("6F",ScheduleCompile!M290)),ISNUMBER(FIND("7F",ScheduleCompile!M290)),ISNUMBER(FIND("9F",ScheduleCompile!M290)),ISNUMBER(FIND("4F",ScheduleCompile!M290))),VALUE(LEFT(ScheduleCompile!M290,FIND("F",ScheduleCompile!M290)-1)),ScheduleCompile!M290)))))),"",IF(ScheduleCompile!M290="Off",0,IF(ScheduleCompile!M290="On",1,IF(ISNUMBER(ScheduleCompile!M290),ScheduleCompile!M290/1,IF(ISTEXT(ScheduleCompile!M290),IF(OR(ISNUMBER(FIND("5F",ScheduleCompile!M290)),ISNUMBER(FIND("0F",ScheduleCompile!M290)),ISNUMBER(FIND("8F",ScheduleCompile!M290)),ISNUMBER(FIND("1F",ScheduleCompile!M290)),ISNUMBER(FIND("2F",ScheduleCompile!M290)),ISNUMBER(FIND("3F",ScheduleCompile!M290)),ISNUMBER(FIND("6F",ScheduleCompile!M290)),ISNUMBER(FIND("7F",ScheduleCompile!M290)),ISNUMBER(FIND("9F",ScheduleCompile!M290)),ISNUMBER(FIND("4F",ScheduleCompile!M290))),VALUE(LEFT(ScheduleCompile!M290,FIND("F",ScheduleCompile!M290)-1)),ScheduleCompile!M290)))))))</f>
        <v>0.3</v>
      </c>
      <c r="S297" s="1">
        <f>IF(AND(ISERROR(IF(ScheduleCompile!N290="Off",0,IF(ScheduleCompile!N290="On",1,IF(ISNUMBER(ScheduleCompile!N290),ScheduleCompile!N290/1,IF(ISTEXT(ScheduleCompile!N290),IF(OR(ISNUMBER(FIND("5F",ScheduleCompile!N290)),ISNUMBER(FIND("0F",ScheduleCompile!N290)),ISNUMBER(FIND("8F",ScheduleCompile!N290)),ISNUMBER(FIND("1F",ScheduleCompile!N290)),ISNUMBER(FIND("2F",ScheduleCompile!N290)),ISNUMBER(FIND("3F",ScheduleCompile!N290)),ISNUMBER(FIND("6F",ScheduleCompile!N290)),ISNUMBER(FIND("7F",ScheduleCompile!N290)),ISNUMBER(FIND("9F",ScheduleCompile!N290)),ISNUMBER(FIND("4F",ScheduleCompile!N290))),VALUE(LEFT(ScheduleCompile!N290,FIND("F",ScheduleCompile!N290)-1)),ScheduleCompile!N290)))))),ISTEXT(ScheduleCompile!#REF!)),"ENDTABLE",IF(ISERROR(IF(ScheduleCompile!N290="Off",0,IF(ScheduleCompile!N290="On",1,IF(ISNUMBER(ScheduleCompile!N290),ScheduleCompile!N290/1,IF(ISTEXT(ScheduleCompile!N290),IF(OR(ISNUMBER(FIND("5F",ScheduleCompile!N290)),ISNUMBER(FIND("0F",ScheduleCompile!N290)),ISNUMBER(FIND("8F",ScheduleCompile!N290)),ISNUMBER(FIND("1F",ScheduleCompile!N290)),ISNUMBER(FIND("2F",ScheduleCompile!N290)),ISNUMBER(FIND("3F",ScheduleCompile!N290)),ISNUMBER(FIND("6F",ScheduleCompile!N290)),ISNUMBER(FIND("7F",ScheduleCompile!N290)),ISNUMBER(FIND("9F",ScheduleCompile!N290)),ISNUMBER(FIND("4F",ScheduleCompile!N290))),VALUE(LEFT(ScheduleCompile!N290,FIND("F",ScheduleCompile!N290)-1)),ScheduleCompile!N290)))))),"",IF(ScheduleCompile!N290="Off",0,IF(ScheduleCompile!N290="On",1,IF(ISNUMBER(ScheduleCompile!N290),ScheduleCompile!N290/1,IF(ISTEXT(ScheduleCompile!N290),IF(OR(ISNUMBER(FIND("5F",ScheduleCompile!N290)),ISNUMBER(FIND("0F",ScheduleCompile!N290)),ISNUMBER(FIND("8F",ScheduleCompile!N290)),ISNUMBER(FIND("1F",ScheduleCompile!N290)),ISNUMBER(FIND("2F",ScheduleCompile!N290)),ISNUMBER(FIND("3F",ScheduleCompile!N290)),ISNUMBER(FIND("6F",ScheduleCompile!N290)),ISNUMBER(FIND("7F",ScheduleCompile!N290)),ISNUMBER(FIND("9F",ScheduleCompile!N290)),ISNUMBER(FIND("4F",ScheduleCompile!N290))),VALUE(LEFT(ScheduleCompile!N290,FIND("F",ScheduleCompile!N290)-1)),ScheduleCompile!N290)))))))</f>
        <v>0.3</v>
      </c>
      <c r="T297" s="1">
        <f>IF(AND(ISERROR(IF(ScheduleCompile!O290="Off",0,IF(ScheduleCompile!O290="On",1,IF(ISNUMBER(ScheduleCompile!O290),ScheduleCompile!O290/1,IF(ISTEXT(ScheduleCompile!O290),IF(OR(ISNUMBER(FIND("5F",ScheduleCompile!O290)),ISNUMBER(FIND("0F",ScheduleCompile!O290)),ISNUMBER(FIND("8F",ScheduleCompile!O290)),ISNUMBER(FIND("1F",ScheduleCompile!O290)),ISNUMBER(FIND("2F",ScheduleCompile!O290)),ISNUMBER(FIND("3F",ScheduleCompile!O290)),ISNUMBER(FIND("6F",ScheduleCompile!O290)),ISNUMBER(FIND("7F",ScheduleCompile!O290)),ISNUMBER(FIND("9F",ScheduleCompile!O290)),ISNUMBER(FIND("4F",ScheduleCompile!O290))),VALUE(LEFT(ScheduleCompile!O290,FIND("F",ScheduleCompile!O290)-1)),ScheduleCompile!O290)))))),ISTEXT(ScheduleCompile!#REF!)),"ENDTABLE",IF(ISERROR(IF(ScheduleCompile!O290="Off",0,IF(ScheduleCompile!O290="On",1,IF(ISNUMBER(ScheduleCompile!O290),ScheduleCompile!O290/1,IF(ISTEXT(ScheduleCompile!O290),IF(OR(ISNUMBER(FIND("5F",ScheduleCompile!O290)),ISNUMBER(FIND("0F",ScheduleCompile!O290)),ISNUMBER(FIND("8F",ScheduleCompile!O290)),ISNUMBER(FIND("1F",ScheduleCompile!O290)),ISNUMBER(FIND("2F",ScheduleCompile!O290)),ISNUMBER(FIND("3F",ScheduleCompile!O290)),ISNUMBER(FIND("6F",ScheduleCompile!O290)),ISNUMBER(FIND("7F",ScheduleCompile!O290)),ISNUMBER(FIND("9F",ScheduleCompile!O290)),ISNUMBER(FIND("4F",ScheduleCompile!O290))),VALUE(LEFT(ScheduleCompile!O290,FIND("F",ScheduleCompile!O290)-1)),ScheduleCompile!O290)))))),"",IF(ScheduleCompile!O290="Off",0,IF(ScheduleCompile!O290="On",1,IF(ISNUMBER(ScheduleCompile!O290),ScheduleCompile!O290/1,IF(ISTEXT(ScheduleCompile!O290),IF(OR(ISNUMBER(FIND("5F",ScheduleCompile!O290)),ISNUMBER(FIND("0F",ScheduleCompile!O290)),ISNUMBER(FIND("8F",ScheduleCompile!O290)),ISNUMBER(FIND("1F",ScheduleCompile!O290)),ISNUMBER(FIND("2F",ScheduleCompile!O290)),ISNUMBER(FIND("3F",ScheduleCompile!O290)),ISNUMBER(FIND("6F",ScheduleCompile!O290)),ISNUMBER(FIND("7F",ScheduleCompile!O290)),ISNUMBER(FIND("9F",ScheduleCompile!O290)),ISNUMBER(FIND("4F",ScheduleCompile!O290))),VALUE(LEFT(ScheduleCompile!O290,FIND("F",ScheduleCompile!O290)-1)),ScheduleCompile!O290)))))))</f>
        <v>0.3</v>
      </c>
      <c r="U297" s="1">
        <f>IF(AND(ISERROR(IF(ScheduleCompile!P290="Off",0,IF(ScheduleCompile!P290="On",1,IF(ISNUMBER(ScheduleCompile!P290),ScheduleCompile!P290/1,IF(ISTEXT(ScheduleCompile!P290),IF(OR(ISNUMBER(FIND("5F",ScheduleCompile!P290)),ISNUMBER(FIND("0F",ScheduleCompile!P290)),ISNUMBER(FIND("8F",ScheduleCompile!P290)),ISNUMBER(FIND("1F",ScheduleCompile!P290)),ISNUMBER(FIND("2F",ScheduleCompile!P290)),ISNUMBER(FIND("3F",ScheduleCompile!P290)),ISNUMBER(FIND("6F",ScheduleCompile!P290)),ISNUMBER(FIND("7F",ScheduleCompile!P290)),ISNUMBER(FIND("9F",ScheduleCompile!P290)),ISNUMBER(FIND("4F",ScheduleCompile!P290))),VALUE(LEFT(ScheduleCompile!P290,FIND("F",ScheduleCompile!P290)-1)),ScheduleCompile!P290)))))),ISTEXT(ScheduleCompile!#REF!)),"ENDTABLE",IF(ISERROR(IF(ScheduleCompile!P290="Off",0,IF(ScheduleCompile!P290="On",1,IF(ISNUMBER(ScheduleCompile!P290),ScheduleCompile!P290/1,IF(ISTEXT(ScheduleCompile!P290),IF(OR(ISNUMBER(FIND("5F",ScheduleCompile!P290)),ISNUMBER(FIND("0F",ScheduleCompile!P290)),ISNUMBER(FIND("8F",ScheduleCompile!P290)),ISNUMBER(FIND("1F",ScheduleCompile!P290)),ISNUMBER(FIND("2F",ScheduleCompile!P290)),ISNUMBER(FIND("3F",ScheduleCompile!P290)),ISNUMBER(FIND("6F",ScheduleCompile!P290)),ISNUMBER(FIND("7F",ScheduleCompile!P290)),ISNUMBER(FIND("9F",ScheduleCompile!P290)),ISNUMBER(FIND("4F",ScheduleCompile!P290))),VALUE(LEFT(ScheduleCompile!P290,FIND("F",ScheduleCompile!P290)-1)),ScheduleCompile!P290)))))),"",IF(ScheduleCompile!P290="Off",0,IF(ScheduleCompile!P290="On",1,IF(ISNUMBER(ScheduleCompile!P290),ScheduleCompile!P290/1,IF(ISTEXT(ScheduleCompile!P290),IF(OR(ISNUMBER(FIND("5F",ScheduleCompile!P290)),ISNUMBER(FIND("0F",ScheduleCompile!P290)),ISNUMBER(FIND("8F",ScheduleCompile!P290)),ISNUMBER(FIND("1F",ScheduleCompile!P290)),ISNUMBER(FIND("2F",ScheduleCompile!P290)),ISNUMBER(FIND("3F",ScheduleCompile!P290)),ISNUMBER(FIND("6F",ScheduleCompile!P290)),ISNUMBER(FIND("7F",ScheduleCompile!P290)),ISNUMBER(FIND("9F",ScheduleCompile!P290)),ISNUMBER(FIND("4F",ScheduleCompile!P290))),VALUE(LEFT(ScheduleCompile!P290,FIND("F",ScheduleCompile!P290)-1)),ScheduleCompile!P290)))))))</f>
        <v>0.3</v>
      </c>
      <c r="V297" s="1">
        <f>IF(AND(ISERROR(IF(ScheduleCompile!Q290="Off",0,IF(ScheduleCompile!Q290="On",1,IF(ISNUMBER(ScheduleCompile!Q290),ScheduleCompile!Q290/1,IF(ISTEXT(ScheduleCompile!Q290),IF(OR(ISNUMBER(FIND("5F",ScheduleCompile!Q290)),ISNUMBER(FIND("0F",ScheduleCompile!Q290)),ISNUMBER(FIND("8F",ScheduleCompile!Q290)),ISNUMBER(FIND("1F",ScheduleCompile!Q290)),ISNUMBER(FIND("2F",ScheduleCompile!Q290)),ISNUMBER(FIND("3F",ScheduleCompile!Q290)),ISNUMBER(FIND("6F",ScheduleCompile!Q290)),ISNUMBER(FIND("7F",ScheduleCompile!Q290)),ISNUMBER(FIND("9F",ScheduleCompile!Q290)),ISNUMBER(FIND("4F",ScheduleCompile!Q290))),VALUE(LEFT(ScheduleCompile!Q290,FIND("F",ScheduleCompile!Q290)-1)),ScheduleCompile!Q290)))))),ISTEXT(ScheduleCompile!#REF!)),"ENDTABLE",IF(ISERROR(IF(ScheduleCompile!Q290="Off",0,IF(ScheduleCompile!Q290="On",1,IF(ISNUMBER(ScheduleCompile!Q290),ScheduleCompile!Q290/1,IF(ISTEXT(ScheduleCompile!Q290),IF(OR(ISNUMBER(FIND("5F",ScheduleCompile!Q290)),ISNUMBER(FIND("0F",ScheduleCompile!Q290)),ISNUMBER(FIND("8F",ScheduleCompile!Q290)),ISNUMBER(FIND("1F",ScheduleCompile!Q290)),ISNUMBER(FIND("2F",ScheduleCompile!Q290)),ISNUMBER(FIND("3F",ScheduleCompile!Q290)),ISNUMBER(FIND("6F",ScheduleCompile!Q290)),ISNUMBER(FIND("7F",ScheduleCompile!Q290)),ISNUMBER(FIND("9F",ScheduleCompile!Q290)),ISNUMBER(FIND("4F",ScheduleCompile!Q290))),VALUE(LEFT(ScheduleCompile!Q290,FIND("F",ScheduleCompile!Q290)-1)),ScheduleCompile!Q290)))))),"",IF(ScheduleCompile!Q290="Off",0,IF(ScheduleCompile!Q290="On",1,IF(ISNUMBER(ScheduleCompile!Q290),ScheduleCompile!Q290/1,IF(ISTEXT(ScheduleCompile!Q290),IF(OR(ISNUMBER(FIND("5F",ScheduleCompile!Q290)),ISNUMBER(FIND("0F",ScheduleCompile!Q290)),ISNUMBER(FIND("8F",ScheduleCompile!Q290)),ISNUMBER(FIND("1F",ScheduleCompile!Q290)),ISNUMBER(FIND("2F",ScheduleCompile!Q290)),ISNUMBER(FIND("3F",ScheduleCompile!Q290)),ISNUMBER(FIND("6F",ScheduleCompile!Q290)),ISNUMBER(FIND("7F",ScheduleCompile!Q290)),ISNUMBER(FIND("9F",ScheduleCompile!Q290)),ISNUMBER(FIND("4F",ScheduleCompile!Q290))),VALUE(LEFT(ScheduleCompile!Q290,FIND("F",ScheduleCompile!Q290)-1)),ScheduleCompile!Q290)))))))</f>
        <v>0.3</v>
      </c>
      <c r="W297" s="1">
        <f>IF(AND(ISERROR(IF(ScheduleCompile!R290="Off",0,IF(ScheduleCompile!R290="On",1,IF(ISNUMBER(ScheduleCompile!R290),ScheduleCompile!R290/1,IF(ISTEXT(ScheduleCompile!R290),IF(OR(ISNUMBER(FIND("5F",ScheduleCompile!R290)),ISNUMBER(FIND("0F",ScheduleCompile!R290)),ISNUMBER(FIND("8F",ScheduleCompile!R290)),ISNUMBER(FIND("1F",ScheduleCompile!R290)),ISNUMBER(FIND("2F",ScheduleCompile!R290)),ISNUMBER(FIND("3F",ScheduleCompile!R290)),ISNUMBER(FIND("6F",ScheduleCompile!R290)),ISNUMBER(FIND("7F",ScheduleCompile!R290)),ISNUMBER(FIND("9F",ScheduleCompile!R290)),ISNUMBER(FIND("4F",ScheduleCompile!R290))),VALUE(LEFT(ScheduleCompile!R290,FIND("F",ScheduleCompile!R290)-1)),ScheduleCompile!R290)))))),ISTEXT(ScheduleCompile!#REF!)),"ENDTABLE",IF(ISERROR(IF(ScheduleCompile!R290="Off",0,IF(ScheduleCompile!R290="On",1,IF(ISNUMBER(ScheduleCompile!R290),ScheduleCompile!R290/1,IF(ISTEXT(ScheduleCompile!R290),IF(OR(ISNUMBER(FIND("5F",ScheduleCompile!R290)),ISNUMBER(FIND("0F",ScheduleCompile!R290)),ISNUMBER(FIND("8F",ScheduleCompile!R290)),ISNUMBER(FIND("1F",ScheduleCompile!R290)),ISNUMBER(FIND("2F",ScheduleCompile!R290)),ISNUMBER(FIND("3F",ScheduleCompile!R290)),ISNUMBER(FIND("6F",ScheduleCompile!R290)),ISNUMBER(FIND("7F",ScheduleCompile!R290)),ISNUMBER(FIND("9F",ScheduleCompile!R290)),ISNUMBER(FIND("4F",ScheduleCompile!R290))),VALUE(LEFT(ScheduleCompile!R290,FIND("F",ScheduleCompile!R290)-1)),ScheduleCompile!R290)))))),"",IF(ScheduleCompile!R290="Off",0,IF(ScheduleCompile!R290="On",1,IF(ISNUMBER(ScheduleCompile!R290),ScheduleCompile!R290/1,IF(ISTEXT(ScheduleCompile!R290),IF(OR(ISNUMBER(FIND("5F",ScheduleCompile!R290)),ISNUMBER(FIND("0F",ScheduleCompile!R290)),ISNUMBER(FIND("8F",ScheduleCompile!R290)),ISNUMBER(FIND("1F",ScheduleCompile!R290)),ISNUMBER(FIND("2F",ScheduleCompile!R290)),ISNUMBER(FIND("3F",ScheduleCompile!R290)),ISNUMBER(FIND("6F",ScheduleCompile!R290)),ISNUMBER(FIND("7F",ScheduleCompile!R290)),ISNUMBER(FIND("9F",ScheduleCompile!R290)),ISNUMBER(FIND("4F",ScheduleCompile!R290))),VALUE(LEFT(ScheduleCompile!R290,FIND("F",ScheduleCompile!R290)-1)),ScheduleCompile!R290)))))))</f>
        <v>0.3</v>
      </c>
      <c r="X297" s="1">
        <f>IF(AND(ISERROR(IF(ScheduleCompile!S290="Off",0,IF(ScheduleCompile!S290="On",1,IF(ISNUMBER(ScheduleCompile!S290),ScheduleCompile!S290/1,IF(ISTEXT(ScheduleCompile!S290),IF(OR(ISNUMBER(FIND("5F",ScheduleCompile!S290)),ISNUMBER(FIND("0F",ScheduleCompile!S290)),ISNUMBER(FIND("8F",ScheduleCompile!S290)),ISNUMBER(FIND("1F",ScheduleCompile!S290)),ISNUMBER(FIND("2F",ScheduleCompile!S290)),ISNUMBER(FIND("3F",ScheduleCompile!S290)),ISNUMBER(FIND("6F",ScheduleCompile!S290)),ISNUMBER(FIND("7F",ScheduleCompile!S290)),ISNUMBER(FIND("9F",ScheduleCompile!S290)),ISNUMBER(FIND("4F",ScheduleCompile!S290))),VALUE(LEFT(ScheduleCompile!S290,FIND("F",ScheduleCompile!S290)-1)),ScheduleCompile!S290)))))),ISTEXT(ScheduleCompile!#REF!)),"ENDTABLE",IF(ISERROR(IF(ScheduleCompile!S290="Off",0,IF(ScheduleCompile!S290="On",1,IF(ISNUMBER(ScheduleCompile!S290),ScheduleCompile!S290/1,IF(ISTEXT(ScheduleCompile!S290),IF(OR(ISNUMBER(FIND("5F",ScheduleCompile!S290)),ISNUMBER(FIND("0F",ScheduleCompile!S290)),ISNUMBER(FIND("8F",ScheduleCompile!S290)),ISNUMBER(FIND("1F",ScheduleCompile!S290)),ISNUMBER(FIND("2F",ScheduleCompile!S290)),ISNUMBER(FIND("3F",ScheduleCompile!S290)),ISNUMBER(FIND("6F",ScheduleCompile!S290)),ISNUMBER(FIND("7F",ScheduleCompile!S290)),ISNUMBER(FIND("9F",ScheduleCompile!S290)),ISNUMBER(FIND("4F",ScheduleCompile!S290))),VALUE(LEFT(ScheduleCompile!S290,FIND("F",ScheduleCompile!S290)-1)),ScheduleCompile!S290)))))),"",IF(ScheduleCompile!S290="Off",0,IF(ScheduleCompile!S290="On",1,IF(ISNUMBER(ScheduleCompile!S290),ScheduleCompile!S290/1,IF(ISTEXT(ScheduleCompile!S290),IF(OR(ISNUMBER(FIND("5F",ScheduleCompile!S290)),ISNUMBER(FIND("0F",ScheduleCompile!S290)),ISNUMBER(FIND("8F",ScheduleCompile!S290)),ISNUMBER(FIND("1F",ScheduleCompile!S290)),ISNUMBER(FIND("2F",ScheduleCompile!S290)),ISNUMBER(FIND("3F",ScheduleCompile!S290)),ISNUMBER(FIND("6F",ScheduleCompile!S290)),ISNUMBER(FIND("7F",ScheduleCompile!S290)),ISNUMBER(FIND("9F",ScheduleCompile!S290)),ISNUMBER(FIND("4F",ScheduleCompile!S290))),VALUE(LEFT(ScheduleCompile!S290,FIND("F",ScheduleCompile!S290)-1)),ScheduleCompile!S290)))))))</f>
        <v>0.3</v>
      </c>
      <c r="Y297" s="1">
        <f>IF(AND(ISERROR(IF(ScheduleCompile!T290="Off",0,IF(ScheduleCompile!T290="On",1,IF(ISNUMBER(ScheduleCompile!T290),ScheduleCompile!T290/1,IF(ISTEXT(ScheduleCompile!T290),IF(OR(ISNUMBER(FIND("5F",ScheduleCompile!T290)),ISNUMBER(FIND("0F",ScheduleCompile!T290)),ISNUMBER(FIND("8F",ScheduleCompile!T290)),ISNUMBER(FIND("1F",ScheduleCompile!T290)),ISNUMBER(FIND("2F",ScheduleCompile!T290)),ISNUMBER(FIND("3F",ScheduleCompile!T290)),ISNUMBER(FIND("6F",ScheduleCompile!T290)),ISNUMBER(FIND("7F",ScheduleCompile!T290)),ISNUMBER(FIND("9F",ScheduleCompile!T290)),ISNUMBER(FIND("4F",ScheduleCompile!T290))),VALUE(LEFT(ScheduleCompile!T290,FIND("F",ScheduleCompile!T290)-1)),ScheduleCompile!T290)))))),ISTEXT(ScheduleCompile!#REF!)),"ENDTABLE",IF(ISERROR(IF(ScheduleCompile!T290="Off",0,IF(ScheduleCompile!T290="On",1,IF(ISNUMBER(ScheduleCompile!T290),ScheduleCompile!T290/1,IF(ISTEXT(ScheduleCompile!T290),IF(OR(ISNUMBER(FIND("5F",ScheduleCompile!T290)),ISNUMBER(FIND("0F",ScheduleCompile!T290)),ISNUMBER(FIND("8F",ScheduleCompile!T290)),ISNUMBER(FIND("1F",ScheduleCompile!T290)),ISNUMBER(FIND("2F",ScheduleCompile!T290)),ISNUMBER(FIND("3F",ScheduleCompile!T290)),ISNUMBER(FIND("6F",ScheduleCompile!T290)),ISNUMBER(FIND("7F",ScheduleCompile!T290)),ISNUMBER(FIND("9F",ScheduleCompile!T290)),ISNUMBER(FIND("4F",ScheduleCompile!T290))),VALUE(LEFT(ScheduleCompile!T290,FIND("F",ScheduleCompile!T290)-1)),ScheduleCompile!T290)))))),"",IF(ScheduleCompile!T290="Off",0,IF(ScheduleCompile!T290="On",1,IF(ISNUMBER(ScheduleCompile!T290),ScheduleCompile!T290/1,IF(ISTEXT(ScheduleCompile!T290),IF(OR(ISNUMBER(FIND("5F",ScheduleCompile!T290)),ISNUMBER(FIND("0F",ScheduleCompile!T290)),ISNUMBER(FIND("8F",ScheduleCompile!T290)),ISNUMBER(FIND("1F",ScheduleCompile!T290)),ISNUMBER(FIND("2F",ScheduleCompile!T290)),ISNUMBER(FIND("3F",ScheduleCompile!T290)),ISNUMBER(FIND("6F",ScheduleCompile!T290)),ISNUMBER(FIND("7F",ScheduleCompile!T290)),ISNUMBER(FIND("9F",ScheduleCompile!T290)),ISNUMBER(FIND("4F",ScheduleCompile!T290))),VALUE(LEFT(ScheduleCompile!T290,FIND("F",ScheduleCompile!T290)-1)),ScheduleCompile!T290)))))))</f>
        <v>0.6</v>
      </c>
      <c r="Z297" s="1">
        <f>IF(AND(ISERROR(IF(ScheduleCompile!U290="Off",0,IF(ScheduleCompile!U290="On",1,IF(ISNUMBER(ScheduleCompile!U290),ScheduleCompile!U290/1,IF(ISTEXT(ScheduleCompile!U290),IF(OR(ISNUMBER(FIND("5F",ScheduleCompile!U290)),ISNUMBER(FIND("0F",ScheduleCompile!U290)),ISNUMBER(FIND("8F",ScheduleCompile!U290)),ISNUMBER(FIND("1F",ScheduleCompile!U290)),ISNUMBER(FIND("2F",ScheduleCompile!U290)),ISNUMBER(FIND("3F",ScheduleCompile!U290)),ISNUMBER(FIND("6F",ScheduleCompile!U290)),ISNUMBER(FIND("7F",ScheduleCompile!U290)),ISNUMBER(FIND("9F",ScheduleCompile!U290)),ISNUMBER(FIND("4F",ScheduleCompile!U290))),VALUE(LEFT(ScheduleCompile!U290,FIND("F",ScheduleCompile!U290)-1)),ScheduleCompile!U290)))))),ISTEXT(ScheduleCompile!#REF!)),"ENDTABLE",IF(ISERROR(IF(ScheduleCompile!U290="Off",0,IF(ScheduleCompile!U290="On",1,IF(ISNUMBER(ScheduleCompile!U290),ScheduleCompile!U290/1,IF(ISTEXT(ScheduleCompile!U290),IF(OR(ISNUMBER(FIND("5F",ScheduleCompile!U290)),ISNUMBER(FIND("0F",ScheduleCompile!U290)),ISNUMBER(FIND("8F",ScheduleCompile!U290)),ISNUMBER(FIND("1F",ScheduleCompile!U290)),ISNUMBER(FIND("2F",ScheduleCompile!U290)),ISNUMBER(FIND("3F",ScheduleCompile!U290)),ISNUMBER(FIND("6F",ScheduleCompile!U290)),ISNUMBER(FIND("7F",ScheduleCompile!U290)),ISNUMBER(FIND("9F",ScheduleCompile!U290)),ISNUMBER(FIND("4F",ScheduleCompile!U290))),VALUE(LEFT(ScheduleCompile!U290,FIND("F",ScheduleCompile!U290)-1)),ScheduleCompile!U290)))))),"",IF(ScheduleCompile!U290="Off",0,IF(ScheduleCompile!U290="On",1,IF(ISNUMBER(ScheduleCompile!U290),ScheduleCompile!U290/1,IF(ISTEXT(ScheduleCompile!U290),IF(OR(ISNUMBER(FIND("5F",ScheduleCompile!U290)),ISNUMBER(FIND("0F",ScheduleCompile!U290)),ISNUMBER(FIND("8F",ScheduleCompile!U290)),ISNUMBER(FIND("1F",ScheduleCompile!U290)),ISNUMBER(FIND("2F",ScheduleCompile!U290)),ISNUMBER(FIND("3F",ScheduleCompile!U290)),ISNUMBER(FIND("6F",ScheduleCompile!U290)),ISNUMBER(FIND("7F",ScheduleCompile!U290)),ISNUMBER(FIND("9F",ScheduleCompile!U290)),ISNUMBER(FIND("4F",ScheduleCompile!U290))),VALUE(LEFT(ScheduleCompile!U290,FIND("F",ScheduleCompile!U290)-1)),ScheduleCompile!U290)))))))</f>
        <v>0.8</v>
      </c>
      <c r="AA297" s="1">
        <f>IF(AND(ISERROR(IF(ScheduleCompile!V290="Off",0,IF(ScheduleCompile!V290="On",1,IF(ISNUMBER(ScheduleCompile!V290),ScheduleCompile!V290/1,IF(ISTEXT(ScheduleCompile!V290),IF(OR(ISNUMBER(FIND("5F",ScheduleCompile!V290)),ISNUMBER(FIND("0F",ScheduleCompile!V290)),ISNUMBER(FIND("8F",ScheduleCompile!V290)),ISNUMBER(FIND("1F",ScheduleCompile!V290)),ISNUMBER(FIND("2F",ScheduleCompile!V290)),ISNUMBER(FIND("3F",ScheduleCompile!V290)),ISNUMBER(FIND("6F",ScheduleCompile!V290)),ISNUMBER(FIND("7F",ScheduleCompile!V290)),ISNUMBER(FIND("9F",ScheduleCompile!V290)),ISNUMBER(FIND("4F",ScheduleCompile!V290))),VALUE(LEFT(ScheduleCompile!V290,FIND("F",ScheduleCompile!V290)-1)),ScheduleCompile!V290)))))),ISTEXT(ScheduleCompile!#REF!)),"ENDTABLE",IF(ISERROR(IF(ScheduleCompile!V290="Off",0,IF(ScheduleCompile!V290="On",1,IF(ISNUMBER(ScheduleCompile!V290),ScheduleCompile!V290/1,IF(ISTEXT(ScheduleCompile!V290),IF(OR(ISNUMBER(FIND("5F",ScheduleCompile!V290)),ISNUMBER(FIND("0F",ScheduleCompile!V290)),ISNUMBER(FIND("8F",ScheduleCompile!V290)),ISNUMBER(FIND("1F",ScheduleCompile!V290)),ISNUMBER(FIND("2F",ScheduleCompile!V290)),ISNUMBER(FIND("3F",ScheduleCompile!V290)),ISNUMBER(FIND("6F",ScheduleCompile!V290)),ISNUMBER(FIND("7F",ScheduleCompile!V290)),ISNUMBER(FIND("9F",ScheduleCompile!V290)),ISNUMBER(FIND("4F",ScheduleCompile!V290))),VALUE(LEFT(ScheduleCompile!V290,FIND("F",ScheduleCompile!V290)-1)),ScheduleCompile!V290)))))),"",IF(ScheduleCompile!V290="Off",0,IF(ScheduleCompile!V290="On",1,IF(ISNUMBER(ScheduleCompile!V290),ScheduleCompile!V290/1,IF(ISTEXT(ScheduleCompile!V290),IF(OR(ISNUMBER(FIND("5F",ScheduleCompile!V290)),ISNUMBER(FIND("0F",ScheduleCompile!V290)),ISNUMBER(FIND("8F",ScheduleCompile!V290)),ISNUMBER(FIND("1F",ScheduleCompile!V290)),ISNUMBER(FIND("2F",ScheduleCompile!V290)),ISNUMBER(FIND("3F",ScheduleCompile!V290)),ISNUMBER(FIND("6F",ScheduleCompile!V290)),ISNUMBER(FIND("7F",ScheduleCompile!V290)),ISNUMBER(FIND("9F",ScheduleCompile!V290)),ISNUMBER(FIND("4F",ScheduleCompile!V290))),VALUE(LEFT(ScheduleCompile!V290,FIND("F",ScheduleCompile!V290)-1)),ScheduleCompile!V290)))))))</f>
        <v>0.9</v>
      </c>
      <c r="AB297" s="1">
        <f>IF(AND(ISERROR(IF(ScheduleCompile!W290="Off",0,IF(ScheduleCompile!W290="On",1,IF(ISNUMBER(ScheduleCompile!W290),ScheduleCompile!W290/1,IF(ISTEXT(ScheduleCompile!W290),IF(OR(ISNUMBER(FIND("5F",ScheduleCompile!W290)),ISNUMBER(FIND("0F",ScheduleCompile!W290)),ISNUMBER(FIND("8F",ScheduleCompile!W290)),ISNUMBER(FIND("1F",ScheduleCompile!W290)),ISNUMBER(FIND("2F",ScheduleCompile!W290)),ISNUMBER(FIND("3F",ScheduleCompile!W290)),ISNUMBER(FIND("6F",ScheduleCompile!W290)),ISNUMBER(FIND("7F",ScheduleCompile!W290)),ISNUMBER(FIND("9F",ScheduleCompile!W290)),ISNUMBER(FIND("4F",ScheduleCompile!W290))),VALUE(LEFT(ScheduleCompile!W290,FIND("F",ScheduleCompile!W290)-1)),ScheduleCompile!W290)))))),ISTEXT(ScheduleCompile!#REF!)),"ENDTABLE",IF(ISERROR(IF(ScheduleCompile!W290="Off",0,IF(ScheduleCompile!W290="On",1,IF(ISNUMBER(ScheduleCompile!W290),ScheduleCompile!W290/1,IF(ISTEXT(ScheduleCompile!W290),IF(OR(ISNUMBER(FIND("5F",ScheduleCompile!W290)),ISNUMBER(FIND("0F",ScheduleCompile!W290)),ISNUMBER(FIND("8F",ScheduleCompile!W290)),ISNUMBER(FIND("1F",ScheduleCompile!W290)),ISNUMBER(FIND("2F",ScheduleCompile!W290)),ISNUMBER(FIND("3F",ScheduleCompile!W290)),ISNUMBER(FIND("6F",ScheduleCompile!W290)),ISNUMBER(FIND("7F",ScheduleCompile!W290)),ISNUMBER(FIND("9F",ScheduleCompile!W290)),ISNUMBER(FIND("4F",ScheduleCompile!W290))),VALUE(LEFT(ScheduleCompile!W290,FIND("F",ScheduleCompile!W290)-1)),ScheduleCompile!W290)))))),"",IF(ScheduleCompile!W290="Off",0,IF(ScheduleCompile!W290="On",1,IF(ISNUMBER(ScheduleCompile!W290),ScheduleCompile!W290/1,IF(ISTEXT(ScheduleCompile!W290),IF(OR(ISNUMBER(FIND("5F",ScheduleCompile!W290)),ISNUMBER(FIND("0F",ScheduleCompile!W290)),ISNUMBER(FIND("8F",ScheduleCompile!W290)),ISNUMBER(FIND("1F",ScheduleCompile!W290)),ISNUMBER(FIND("2F",ScheduleCompile!W290)),ISNUMBER(FIND("3F",ScheduleCompile!W290)),ISNUMBER(FIND("6F",ScheduleCompile!W290)),ISNUMBER(FIND("7F",ScheduleCompile!W290)),ISNUMBER(FIND("9F",ScheduleCompile!W290)),ISNUMBER(FIND("4F",ScheduleCompile!W290))),VALUE(LEFT(ScheduleCompile!W290,FIND("F",ScheduleCompile!W290)-1)),ScheduleCompile!W290)))))))</f>
        <v>0.8</v>
      </c>
      <c r="AC297" s="1">
        <f>IF(AND(ISERROR(IF(ScheduleCompile!X290="Off",0,IF(ScheduleCompile!X290="On",1,IF(ISNUMBER(ScheduleCompile!X290),ScheduleCompile!X290/1,IF(ISTEXT(ScheduleCompile!X290),IF(OR(ISNUMBER(FIND("5F",ScheduleCompile!X290)),ISNUMBER(FIND("0F",ScheduleCompile!X290)),ISNUMBER(FIND("8F",ScheduleCompile!X290)),ISNUMBER(FIND("1F",ScheduleCompile!X290)),ISNUMBER(FIND("2F",ScheduleCompile!X290)),ISNUMBER(FIND("3F",ScheduleCompile!X290)),ISNUMBER(FIND("6F",ScheduleCompile!X290)),ISNUMBER(FIND("7F",ScheduleCompile!X290)),ISNUMBER(FIND("9F",ScheduleCompile!X290)),ISNUMBER(FIND("4F",ScheduleCompile!X290))),VALUE(LEFT(ScheduleCompile!X290,FIND("F",ScheduleCompile!X290)-1)),ScheduleCompile!X290)))))),ISTEXT(ScheduleCompile!#REF!)),"ENDTABLE",IF(ISERROR(IF(ScheduleCompile!X290="Off",0,IF(ScheduleCompile!X290="On",1,IF(ISNUMBER(ScheduleCompile!X290),ScheduleCompile!X290/1,IF(ISTEXT(ScheduleCompile!X290),IF(OR(ISNUMBER(FIND("5F",ScheduleCompile!X290)),ISNUMBER(FIND("0F",ScheduleCompile!X290)),ISNUMBER(FIND("8F",ScheduleCompile!X290)),ISNUMBER(FIND("1F",ScheduleCompile!X290)),ISNUMBER(FIND("2F",ScheduleCompile!X290)),ISNUMBER(FIND("3F",ScheduleCompile!X290)),ISNUMBER(FIND("6F",ScheduleCompile!X290)),ISNUMBER(FIND("7F",ScheduleCompile!X290)),ISNUMBER(FIND("9F",ScheduleCompile!X290)),ISNUMBER(FIND("4F",ScheduleCompile!X290))),VALUE(LEFT(ScheduleCompile!X290,FIND("F",ScheduleCompile!X290)-1)),ScheduleCompile!X290)))))),"",IF(ScheduleCompile!X290="Off",0,IF(ScheduleCompile!X290="On",1,IF(ISNUMBER(ScheduleCompile!X290),ScheduleCompile!X290/1,IF(ISTEXT(ScheduleCompile!X290),IF(OR(ISNUMBER(FIND("5F",ScheduleCompile!X290)),ISNUMBER(FIND("0F",ScheduleCompile!X290)),ISNUMBER(FIND("8F",ScheduleCompile!X290)),ISNUMBER(FIND("1F",ScheduleCompile!X290)),ISNUMBER(FIND("2F",ScheduleCompile!X290)),ISNUMBER(FIND("3F",ScheduleCompile!X290)),ISNUMBER(FIND("6F",ScheduleCompile!X290)),ISNUMBER(FIND("7F",ScheduleCompile!X290)),ISNUMBER(FIND("9F",ScheduleCompile!X290)),ISNUMBER(FIND("4F",ScheduleCompile!X290))),VALUE(LEFT(ScheduleCompile!X290,FIND("F",ScheduleCompile!X290)-1)),ScheduleCompile!X290)))))))</f>
        <v>0.6</v>
      </c>
      <c r="AD297" s="1">
        <f>IF(AND(ISERROR(IF(ScheduleCompile!Y290="Off",0,IF(ScheduleCompile!Y290="On",1,IF(ISNUMBER(ScheduleCompile!Y290),ScheduleCompile!Y290/1,IF(ISTEXT(ScheduleCompile!Y290),IF(OR(ISNUMBER(FIND("5F",ScheduleCompile!Y290)),ISNUMBER(FIND("0F",ScheduleCompile!Y290)),ISNUMBER(FIND("8F",ScheduleCompile!Y290)),ISNUMBER(FIND("1F",ScheduleCompile!Y290)),ISNUMBER(FIND("2F",ScheduleCompile!Y290)),ISNUMBER(FIND("3F",ScheduleCompile!Y290)),ISNUMBER(FIND("6F",ScheduleCompile!Y290)),ISNUMBER(FIND("7F",ScheduleCompile!Y290)),ISNUMBER(FIND("9F",ScheduleCompile!Y290)),ISNUMBER(FIND("4F",ScheduleCompile!Y290))),VALUE(LEFT(ScheduleCompile!Y290,FIND("F",ScheduleCompile!Y290)-1)),ScheduleCompile!Y290)))))),ISTEXT(ScheduleCompile!#REF!)),"ENDTABLE",IF(ISERROR(IF(ScheduleCompile!Y290="Off",0,IF(ScheduleCompile!Y290="On",1,IF(ISNUMBER(ScheduleCompile!Y290),ScheduleCompile!Y290/1,IF(ISTEXT(ScheduleCompile!Y290),IF(OR(ISNUMBER(FIND("5F",ScheduleCompile!Y290)),ISNUMBER(FIND("0F",ScheduleCompile!Y290)),ISNUMBER(FIND("8F",ScheduleCompile!Y290)),ISNUMBER(FIND("1F",ScheduleCompile!Y290)),ISNUMBER(FIND("2F",ScheduleCompile!Y290)),ISNUMBER(FIND("3F",ScheduleCompile!Y290)),ISNUMBER(FIND("6F",ScheduleCompile!Y290)),ISNUMBER(FIND("7F",ScheduleCompile!Y290)),ISNUMBER(FIND("9F",ScheduleCompile!Y290)),ISNUMBER(FIND("4F",ScheduleCompile!Y290))),VALUE(LEFT(ScheduleCompile!Y290,FIND("F",ScheduleCompile!Y290)-1)),ScheduleCompile!Y290)))))),"",IF(ScheduleCompile!Y290="Off",0,IF(ScheduleCompile!Y290="On",1,IF(ISNUMBER(ScheduleCompile!Y290),ScheduleCompile!Y290/1,IF(ISTEXT(ScheduleCompile!Y290),IF(OR(ISNUMBER(FIND("5F",ScheduleCompile!Y290)),ISNUMBER(FIND("0F",ScheduleCompile!Y290)),ISNUMBER(FIND("8F",ScheduleCompile!Y290)),ISNUMBER(FIND("1F",ScheduleCompile!Y290)),ISNUMBER(FIND("2F",ScheduleCompile!Y290)),ISNUMBER(FIND("3F",ScheduleCompile!Y290)),ISNUMBER(FIND("6F",ScheduleCompile!Y290)),ISNUMBER(FIND("7F",ScheduleCompile!Y290)),ISNUMBER(FIND("9F",ScheduleCompile!Y290)),ISNUMBER(FIND("4F",ScheduleCompile!Y290))),VALUE(LEFT(ScheduleCompile!Y290,FIND("F",ScheduleCompile!Y290)-1)),ScheduleCompile!Y290)))))))</f>
        <v>0.3</v>
      </c>
    </row>
    <row r="298" spans="1:30" x14ac:dyDescent="0.25">
      <c r="A298" t="str">
        <f t="shared" si="19"/>
        <v>SchDay "ResidentialCommonLightsSat"  Type = "Fraction" Hr = (0.1, 0.1, 0.1, 0.1, 0.1, 0.3, 0.45, 0.45, 0.45, 0.45, 0.3, 0.3, 0.3, 0.3, 0.3, 0.3, 0.3, 0.3, 0.6, 0.8, 0.9, 0.8, 0.6, 0.3) ..</v>
      </c>
      <c r="B298" s="1" t="s">
        <v>623</v>
      </c>
      <c r="C298" t="str">
        <f t="shared" si="20"/>
        <v xml:space="preserve">SchDay "ResidentialCommonLightsSat"  Type = "Fraction" Hr = </v>
      </c>
      <c r="D298" t="str">
        <f t="shared" si="21"/>
        <v>(0.1, 0.1, 0.1, 0.1, 0.1, 0.3, 0.45, 0.45, 0.45, 0.45, 0.3, 0.3, 0.3, 0.3, 0.3, 0.3, 0.3, 0.3, 0.6, 0.8, 0.9, 0.8, 0.6, 0.3) ..</v>
      </c>
      <c r="E298" s="30" t="str">
        <f>ScheduleCompile!A291</f>
        <v>ResidentialCommonLightsSat</v>
      </c>
      <c r="F298" t="str">
        <f t="shared" si="22"/>
        <v>Fraction</v>
      </c>
      <c r="G298" s="1">
        <f>IF(AND(ISERROR(IF(ScheduleCompile!B291="Off",0,IF(ScheduleCompile!B291="On",1,IF(ISNUMBER(ScheduleCompile!B291),ScheduleCompile!B291/1,IF(ISTEXT(ScheduleCompile!B291),IF(OR(ISNUMBER(FIND("5F",ScheduleCompile!B291)),ISNUMBER(FIND("0F",ScheduleCompile!B291)),ISNUMBER(FIND("8F",ScheduleCompile!B291)),ISNUMBER(FIND("1F",ScheduleCompile!B291)),ISNUMBER(FIND("2F",ScheduleCompile!B291)),ISNUMBER(FIND("3F",ScheduleCompile!B291)),ISNUMBER(FIND("6F",ScheduleCompile!B291)),ISNUMBER(FIND("7F",ScheduleCompile!B291)),ISNUMBER(FIND("9F",ScheduleCompile!B291)),ISNUMBER(FIND("4F",ScheduleCompile!B291))),VALUE(LEFT(ScheduleCompile!B291,FIND("F",ScheduleCompile!B291)-1)),ScheduleCompile!B291)))))),ISTEXT(ScheduleCompile!#REF!)),"ENDTABLE",IF(ISERROR(IF(ScheduleCompile!B291="Off",0,IF(ScheduleCompile!B291="On",1,IF(ISNUMBER(ScheduleCompile!B291),ScheduleCompile!B291/1,IF(ISTEXT(ScheduleCompile!B291),IF(OR(ISNUMBER(FIND("5F",ScheduleCompile!B291)),ISNUMBER(FIND("0F",ScheduleCompile!B291)),ISNUMBER(FIND("8F",ScheduleCompile!B291)),ISNUMBER(FIND("1F",ScheduleCompile!B291)),ISNUMBER(FIND("2F",ScheduleCompile!B291)),ISNUMBER(FIND("3F",ScheduleCompile!B291)),ISNUMBER(FIND("6F",ScheduleCompile!B291)),ISNUMBER(FIND("7F",ScheduleCompile!B291)),ISNUMBER(FIND("9F",ScheduleCompile!B291)),ISNUMBER(FIND("4F",ScheduleCompile!B291))),VALUE(LEFT(ScheduleCompile!B291,FIND("F",ScheduleCompile!B291)-1)),ScheduleCompile!B291)))))),"",IF(ScheduleCompile!B291="Off",0,IF(ScheduleCompile!B291="On",1,IF(ISNUMBER(ScheduleCompile!B291),ScheduleCompile!B291/1,IF(ISTEXT(ScheduleCompile!B291),IF(OR(ISNUMBER(FIND("5F",ScheduleCompile!B291)),ISNUMBER(FIND("0F",ScheduleCompile!B291)),ISNUMBER(FIND("8F",ScheduleCompile!B291)),ISNUMBER(FIND("1F",ScheduleCompile!B291)),ISNUMBER(FIND("2F",ScheduleCompile!B291)),ISNUMBER(FIND("3F",ScheduleCompile!B291)),ISNUMBER(FIND("6F",ScheduleCompile!B291)),ISNUMBER(FIND("7F",ScheduleCompile!B291)),ISNUMBER(FIND("9F",ScheduleCompile!B291)),ISNUMBER(FIND("4F",ScheduleCompile!B291))),VALUE(LEFT(ScheduleCompile!B291,FIND("F",ScheduleCompile!B291)-1)),ScheduleCompile!B291)))))))</f>
        <v>0.1</v>
      </c>
      <c r="H298" s="1">
        <f>IF(AND(ISERROR(IF(ScheduleCompile!C291="Off",0,IF(ScheduleCompile!C291="On",1,IF(ISNUMBER(ScheduleCompile!C291),ScheduleCompile!C291/1,IF(ISTEXT(ScheduleCompile!C291),IF(OR(ISNUMBER(FIND("5F",ScheduleCompile!C291)),ISNUMBER(FIND("0F",ScheduleCompile!C291)),ISNUMBER(FIND("8F",ScheduleCompile!C291)),ISNUMBER(FIND("1F",ScheduleCompile!C291)),ISNUMBER(FIND("2F",ScheduleCompile!C291)),ISNUMBER(FIND("3F",ScheduleCompile!C291)),ISNUMBER(FIND("6F",ScheduleCompile!C291)),ISNUMBER(FIND("7F",ScheduleCompile!C291)),ISNUMBER(FIND("9F",ScheduleCompile!C291)),ISNUMBER(FIND("4F",ScheduleCompile!C291))),VALUE(LEFT(ScheduleCompile!C291,FIND("F",ScheduleCompile!C291)-1)),ScheduleCompile!C291)))))),ISTEXT(ScheduleCompile!#REF!)),"ENDTABLE",IF(ISERROR(IF(ScheduleCompile!C291="Off",0,IF(ScheduleCompile!C291="On",1,IF(ISNUMBER(ScheduleCompile!C291),ScheduleCompile!C291/1,IF(ISTEXT(ScheduleCompile!C291),IF(OR(ISNUMBER(FIND("5F",ScheduleCompile!C291)),ISNUMBER(FIND("0F",ScheduleCompile!C291)),ISNUMBER(FIND("8F",ScheduleCompile!C291)),ISNUMBER(FIND("1F",ScheduleCompile!C291)),ISNUMBER(FIND("2F",ScheduleCompile!C291)),ISNUMBER(FIND("3F",ScheduleCompile!C291)),ISNUMBER(FIND("6F",ScheduleCompile!C291)),ISNUMBER(FIND("7F",ScheduleCompile!C291)),ISNUMBER(FIND("9F",ScheduleCompile!C291)),ISNUMBER(FIND("4F",ScheduleCompile!C291))),VALUE(LEFT(ScheduleCompile!C291,FIND("F",ScheduleCompile!C291)-1)),ScheduleCompile!C291)))))),"",IF(ScheduleCompile!C291="Off",0,IF(ScheduleCompile!C291="On",1,IF(ISNUMBER(ScheduleCompile!C291),ScheduleCompile!C291/1,IF(ISTEXT(ScheduleCompile!C291),IF(OR(ISNUMBER(FIND("5F",ScheduleCompile!C291)),ISNUMBER(FIND("0F",ScheduleCompile!C291)),ISNUMBER(FIND("8F",ScheduleCompile!C291)),ISNUMBER(FIND("1F",ScheduleCompile!C291)),ISNUMBER(FIND("2F",ScheduleCompile!C291)),ISNUMBER(FIND("3F",ScheduleCompile!C291)),ISNUMBER(FIND("6F",ScheduleCompile!C291)),ISNUMBER(FIND("7F",ScheduleCompile!C291)),ISNUMBER(FIND("9F",ScheduleCompile!C291)),ISNUMBER(FIND("4F",ScheduleCompile!C291))),VALUE(LEFT(ScheduleCompile!C291,FIND("F",ScheduleCompile!C291)-1)),ScheduleCompile!C291)))))))</f>
        <v>0.1</v>
      </c>
      <c r="I298" s="1">
        <f>IF(AND(ISERROR(IF(ScheduleCompile!D291="Off",0,IF(ScheduleCompile!D291="On",1,IF(ISNUMBER(ScheduleCompile!D291),ScheduleCompile!D291/1,IF(ISTEXT(ScheduleCompile!D291),IF(OR(ISNUMBER(FIND("5F",ScheduleCompile!D291)),ISNUMBER(FIND("0F",ScheduleCompile!D291)),ISNUMBER(FIND("8F",ScheduleCompile!D291)),ISNUMBER(FIND("1F",ScheduleCompile!D291)),ISNUMBER(FIND("2F",ScheduleCompile!D291)),ISNUMBER(FIND("3F",ScheduleCompile!D291)),ISNUMBER(FIND("6F",ScheduleCompile!D291)),ISNUMBER(FIND("7F",ScheduleCompile!D291)),ISNUMBER(FIND("9F",ScheduleCompile!D291)),ISNUMBER(FIND("4F",ScheduleCompile!D291))),VALUE(LEFT(ScheduleCompile!D291,FIND("F",ScheduleCompile!D291)-1)),ScheduleCompile!D291)))))),ISTEXT(ScheduleCompile!#REF!)),"ENDTABLE",IF(ISERROR(IF(ScheduleCompile!D291="Off",0,IF(ScheduleCompile!D291="On",1,IF(ISNUMBER(ScheduleCompile!D291),ScheduleCompile!D291/1,IF(ISTEXT(ScheduleCompile!D291),IF(OR(ISNUMBER(FIND("5F",ScheduleCompile!D291)),ISNUMBER(FIND("0F",ScheduleCompile!D291)),ISNUMBER(FIND("8F",ScheduleCompile!D291)),ISNUMBER(FIND("1F",ScheduleCompile!D291)),ISNUMBER(FIND("2F",ScheduleCompile!D291)),ISNUMBER(FIND("3F",ScheduleCompile!D291)),ISNUMBER(FIND("6F",ScheduleCompile!D291)),ISNUMBER(FIND("7F",ScheduleCompile!D291)),ISNUMBER(FIND("9F",ScheduleCompile!D291)),ISNUMBER(FIND("4F",ScheduleCompile!D291))),VALUE(LEFT(ScheduleCompile!D291,FIND("F",ScheduleCompile!D291)-1)),ScheduleCompile!D291)))))),"",IF(ScheduleCompile!D291="Off",0,IF(ScheduleCompile!D291="On",1,IF(ISNUMBER(ScheduleCompile!D291),ScheduleCompile!D291/1,IF(ISTEXT(ScheduleCompile!D291),IF(OR(ISNUMBER(FIND("5F",ScheduleCompile!D291)),ISNUMBER(FIND("0F",ScheduleCompile!D291)),ISNUMBER(FIND("8F",ScheduleCompile!D291)),ISNUMBER(FIND("1F",ScheduleCompile!D291)),ISNUMBER(FIND("2F",ScheduleCompile!D291)),ISNUMBER(FIND("3F",ScheduleCompile!D291)),ISNUMBER(FIND("6F",ScheduleCompile!D291)),ISNUMBER(FIND("7F",ScheduleCompile!D291)),ISNUMBER(FIND("9F",ScheduleCompile!D291)),ISNUMBER(FIND("4F",ScheduleCompile!D291))),VALUE(LEFT(ScheduleCompile!D291,FIND("F",ScheduleCompile!D291)-1)),ScheduleCompile!D291)))))))</f>
        <v>0.1</v>
      </c>
      <c r="J298" s="1">
        <f>IF(AND(ISERROR(IF(ScheduleCompile!E291="Off",0,IF(ScheduleCompile!E291="On",1,IF(ISNUMBER(ScheduleCompile!E291),ScheduleCompile!E291/1,IF(ISTEXT(ScheduleCompile!E291),IF(OR(ISNUMBER(FIND("5F",ScheduleCompile!E291)),ISNUMBER(FIND("0F",ScheduleCompile!E291)),ISNUMBER(FIND("8F",ScheduleCompile!E291)),ISNUMBER(FIND("1F",ScheduleCompile!E291)),ISNUMBER(FIND("2F",ScheduleCompile!E291)),ISNUMBER(FIND("3F",ScheduleCompile!E291)),ISNUMBER(FIND("6F",ScheduleCompile!E291)),ISNUMBER(FIND("7F",ScheduleCompile!E291)),ISNUMBER(FIND("9F",ScheduleCompile!E291)),ISNUMBER(FIND("4F",ScheduleCompile!E291))),VALUE(LEFT(ScheduleCompile!E291,FIND("F",ScheduleCompile!E291)-1)),ScheduleCompile!E291)))))),ISTEXT(ScheduleCompile!#REF!)),"ENDTABLE",IF(ISERROR(IF(ScheduleCompile!E291="Off",0,IF(ScheduleCompile!E291="On",1,IF(ISNUMBER(ScheduleCompile!E291),ScheduleCompile!E291/1,IF(ISTEXT(ScheduleCompile!E291),IF(OR(ISNUMBER(FIND("5F",ScheduleCompile!E291)),ISNUMBER(FIND("0F",ScheduleCompile!E291)),ISNUMBER(FIND("8F",ScheduleCompile!E291)),ISNUMBER(FIND("1F",ScheduleCompile!E291)),ISNUMBER(FIND("2F",ScheduleCompile!E291)),ISNUMBER(FIND("3F",ScheduleCompile!E291)),ISNUMBER(FIND("6F",ScheduleCompile!E291)),ISNUMBER(FIND("7F",ScheduleCompile!E291)),ISNUMBER(FIND("9F",ScheduleCompile!E291)),ISNUMBER(FIND("4F",ScheduleCompile!E291))),VALUE(LEFT(ScheduleCompile!E291,FIND("F",ScheduleCompile!E291)-1)),ScheduleCompile!E291)))))),"",IF(ScheduleCompile!E291="Off",0,IF(ScheduleCompile!E291="On",1,IF(ISNUMBER(ScheduleCompile!E291),ScheduleCompile!E291/1,IF(ISTEXT(ScheduleCompile!E291),IF(OR(ISNUMBER(FIND("5F",ScheduleCompile!E291)),ISNUMBER(FIND("0F",ScheduleCompile!E291)),ISNUMBER(FIND("8F",ScheduleCompile!E291)),ISNUMBER(FIND("1F",ScheduleCompile!E291)),ISNUMBER(FIND("2F",ScheduleCompile!E291)),ISNUMBER(FIND("3F",ScheduleCompile!E291)),ISNUMBER(FIND("6F",ScheduleCompile!E291)),ISNUMBER(FIND("7F",ScheduleCompile!E291)),ISNUMBER(FIND("9F",ScheduleCompile!E291)),ISNUMBER(FIND("4F",ScheduleCompile!E291))),VALUE(LEFT(ScheduleCompile!E291,FIND("F",ScheduleCompile!E291)-1)),ScheduleCompile!E291)))))))</f>
        <v>0.1</v>
      </c>
      <c r="K298" s="1">
        <f>IF(AND(ISERROR(IF(ScheduleCompile!F291="Off",0,IF(ScheduleCompile!F291="On",1,IF(ISNUMBER(ScheduleCompile!F291),ScheduleCompile!F291/1,IF(ISTEXT(ScheduleCompile!F291),IF(OR(ISNUMBER(FIND("5F",ScheduleCompile!F291)),ISNUMBER(FIND("0F",ScheduleCompile!F291)),ISNUMBER(FIND("8F",ScheduleCompile!F291)),ISNUMBER(FIND("1F",ScheduleCompile!F291)),ISNUMBER(FIND("2F",ScheduleCompile!F291)),ISNUMBER(FIND("3F",ScheduleCompile!F291)),ISNUMBER(FIND("6F",ScheduleCompile!F291)),ISNUMBER(FIND("7F",ScheduleCompile!F291)),ISNUMBER(FIND("9F",ScheduleCompile!F291)),ISNUMBER(FIND("4F",ScheduleCompile!F291))),VALUE(LEFT(ScheduleCompile!F291,FIND("F",ScheduleCompile!F291)-1)),ScheduleCompile!F291)))))),ISTEXT(ScheduleCompile!#REF!)),"ENDTABLE",IF(ISERROR(IF(ScheduleCompile!F291="Off",0,IF(ScheduleCompile!F291="On",1,IF(ISNUMBER(ScheduleCompile!F291),ScheduleCompile!F291/1,IF(ISTEXT(ScheduleCompile!F291),IF(OR(ISNUMBER(FIND("5F",ScheduleCompile!F291)),ISNUMBER(FIND("0F",ScheduleCompile!F291)),ISNUMBER(FIND("8F",ScheduleCompile!F291)),ISNUMBER(FIND("1F",ScheduleCompile!F291)),ISNUMBER(FIND("2F",ScheduleCompile!F291)),ISNUMBER(FIND("3F",ScheduleCompile!F291)),ISNUMBER(FIND("6F",ScheduleCompile!F291)),ISNUMBER(FIND("7F",ScheduleCompile!F291)),ISNUMBER(FIND("9F",ScheduleCompile!F291)),ISNUMBER(FIND("4F",ScheduleCompile!F291))),VALUE(LEFT(ScheduleCompile!F291,FIND("F",ScheduleCompile!F291)-1)),ScheduleCompile!F291)))))),"",IF(ScheduleCompile!F291="Off",0,IF(ScheduleCompile!F291="On",1,IF(ISNUMBER(ScheduleCompile!F291),ScheduleCompile!F291/1,IF(ISTEXT(ScheduleCompile!F291),IF(OR(ISNUMBER(FIND("5F",ScheduleCompile!F291)),ISNUMBER(FIND("0F",ScheduleCompile!F291)),ISNUMBER(FIND("8F",ScheduleCompile!F291)),ISNUMBER(FIND("1F",ScheduleCompile!F291)),ISNUMBER(FIND("2F",ScheduleCompile!F291)),ISNUMBER(FIND("3F",ScheduleCompile!F291)),ISNUMBER(FIND("6F",ScheduleCompile!F291)),ISNUMBER(FIND("7F",ScheduleCompile!F291)),ISNUMBER(FIND("9F",ScheduleCompile!F291)),ISNUMBER(FIND("4F",ScheduleCompile!F291))),VALUE(LEFT(ScheduleCompile!F291,FIND("F",ScheduleCompile!F291)-1)),ScheduleCompile!F291)))))))</f>
        <v>0.1</v>
      </c>
      <c r="L298" s="1">
        <f>IF(AND(ISERROR(IF(ScheduleCompile!G291="Off",0,IF(ScheduleCompile!G291="On",1,IF(ISNUMBER(ScheduleCompile!G291),ScheduleCompile!G291/1,IF(ISTEXT(ScheduleCompile!G291),IF(OR(ISNUMBER(FIND("5F",ScheduleCompile!G291)),ISNUMBER(FIND("0F",ScheduleCompile!G291)),ISNUMBER(FIND("8F",ScheduleCompile!G291)),ISNUMBER(FIND("1F",ScheduleCompile!G291)),ISNUMBER(FIND("2F",ScheduleCompile!G291)),ISNUMBER(FIND("3F",ScheduleCompile!G291)),ISNUMBER(FIND("6F",ScheduleCompile!G291)),ISNUMBER(FIND("7F",ScheduleCompile!G291)),ISNUMBER(FIND("9F",ScheduleCompile!G291)),ISNUMBER(FIND("4F",ScheduleCompile!G291))),VALUE(LEFT(ScheduleCompile!G291,FIND("F",ScheduleCompile!G291)-1)),ScheduleCompile!G291)))))),ISTEXT(ScheduleCompile!#REF!)),"ENDTABLE",IF(ISERROR(IF(ScheduleCompile!G291="Off",0,IF(ScheduleCompile!G291="On",1,IF(ISNUMBER(ScheduleCompile!G291),ScheduleCompile!G291/1,IF(ISTEXT(ScheduleCompile!G291),IF(OR(ISNUMBER(FIND("5F",ScheduleCompile!G291)),ISNUMBER(FIND("0F",ScheduleCompile!G291)),ISNUMBER(FIND("8F",ScheduleCompile!G291)),ISNUMBER(FIND("1F",ScheduleCompile!G291)),ISNUMBER(FIND("2F",ScheduleCompile!G291)),ISNUMBER(FIND("3F",ScheduleCompile!G291)),ISNUMBER(FIND("6F",ScheduleCompile!G291)),ISNUMBER(FIND("7F",ScheduleCompile!G291)),ISNUMBER(FIND("9F",ScheduleCompile!G291)),ISNUMBER(FIND("4F",ScheduleCompile!G291))),VALUE(LEFT(ScheduleCompile!G291,FIND("F",ScheduleCompile!G291)-1)),ScheduleCompile!G291)))))),"",IF(ScheduleCompile!G291="Off",0,IF(ScheduleCompile!G291="On",1,IF(ISNUMBER(ScheduleCompile!G291),ScheduleCompile!G291/1,IF(ISTEXT(ScheduleCompile!G291),IF(OR(ISNUMBER(FIND("5F",ScheduleCompile!G291)),ISNUMBER(FIND("0F",ScheduleCompile!G291)),ISNUMBER(FIND("8F",ScheduleCompile!G291)),ISNUMBER(FIND("1F",ScheduleCompile!G291)),ISNUMBER(FIND("2F",ScheduleCompile!G291)),ISNUMBER(FIND("3F",ScheduleCompile!G291)),ISNUMBER(FIND("6F",ScheduleCompile!G291)),ISNUMBER(FIND("7F",ScheduleCompile!G291)),ISNUMBER(FIND("9F",ScheduleCompile!G291)),ISNUMBER(FIND("4F",ScheduleCompile!G291))),VALUE(LEFT(ScheduleCompile!G291,FIND("F",ScheduleCompile!G291)-1)),ScheduleCompile!G291)))))))</f>
        <v>0.3</v>
      </c>
      <c r="M298" s="1">
        <f>IF(AND(ISERROR(IF(ScheduleCompile!H291="Off",0,IF(ScheduleCompile!H291="On",1,IF(ISNUMBER(ScheduleCompile!H291),ScheduleCompile!H291/1,IF(ISTEXT(ScheduleCompile!H291),IF(OR(ISNUMBER(FIND("5F",ScheduleCompile!H291)),ISNUMBER(FIND("0F",ScheduleCompile!H291)),ISNUMBER(FIND("8F",ScheduleCompile!H291)),ISNUMBER(FIND("1F",ScheduleCompile!H291)),ISNUMBER(FIND("2F",ScheduleCompile!H291)),ISNUMBER(FIND("3F",ScheduleCompile!H291)),ISNUMBER(FIND("6F",ScheduleCompile!H291)),ISNUMBER(FIND("7F",ScheduleCompile!H291)),ISNUMBER(FIND("9F",ScheduleCompile!H291)),ISNUMBER(FIND("4F",ScheduleCompile!H291))),VALUE(LEFT(ScheduleCompile!H291,FIND("F",ScheduleCompile!H291)-1)),ScheduleCompile!H291)))))),ISTEXT(ScheduleCompile!#REF!)),"ENDTABLE",IF(ISERROR(IF(ScheduleCompile!H291="Off",0,IF(ScheduleCompile!H291="On",1,IF(ISNUMBER(ScheduleCompile!H291),ScheduleCompile!H291/1,IF(ISTEXT(ScheduleCompile!H291),IF(OR(ISNUMBER(FIND("5F",ScheduleCompile!H291)),ISNUMBER(FIND("0F",ScheduleCompile!H291)),ISNUMBER(FIND("8F",ScheduleCompile!H291)),ISNUMBER(FIND("1F",ScheduleCompile!H291)),ISNUMBER(FIND("2F",ScheduleCompile!H291)),ISNUMBER(FIND("3F",ScheduleCompile!H291)),ISNUMBER(FIND("6F",ScheduleCompile!H291)),ISNUMBER(FIND("7F",ScheduleCompile!H291)),ISNUMBER(FIND("9F",ScheduleCompile!H291)),ISNUMBER(FIND("4F",ScheduleCompile!H291))),VALUE(LEFT(ScheduleCompile!H291,FIND("F",ScheduleCompile!H291)-1)),ScheduleCompile!H291)))))),"",IF(ScheduleCompile!H291="Off",0,IF(ScheduleCompile!H291="On",1,IF(ISNUMBER(ScheduleCompile!H291),ScheduleCompile!H291/1,IF(ISTEXT(ScheduleCompile!H291),IF(OR(ISNUMBER(FIND("5F",ScheduleCompile!H291)),ISNUMBER(FIND("0F",ScheduleCompile!H291)),ISNUMBER(FIND("8F",ScheduleCompile!H291)),ISNUMBER(FIND("1F",ScheduleCompile!H291)),ISNUMBER(FIND("2F",ScheduleCompile!H291)),ISNUMBER(FIND("3F",ScheduleCompile!H291)),ISNUMBER(FIND("6F",ScheduleCompile!H291)),ISNUMBER(FIND("7F",ScheduleCompile!H291)),ISNUMBER(FIND("9F",ScheduleCompile!H291)),ISNUMBER(FIND("4F",ScheduleCompile!H291))),VALUE(LEFT(ScheduleCompile!H291,FIND("F",ScheduleCompile!H291)-1)),ScheduleCompile!H291)))))))</f>
        <v>0.45</v>
      </c>
      <c r="N298" s="1">
        <f>IF(AND(ISERROR(IF(ScheduleCompile!I291="Off",0,IF(ScheduleCompile!I291="On",1,IF(ISNUMBER(ScheduleCompile!I291),ScheduleCompile!I291/1,IF(ISTEXT(ScheduleCompile!I291),IF(OR(ISNUMBER(FIND("5F",ScheduleCompile!I291)),ISNUMBER(FIND("0F",ScheduleCompile!I291)),ISNUMBER(FIND("8F",ScheduleCompile!I291)),ISNUMBER(FIND("1F",ScheduleCompile!I291)),ISNUMBER(FIND("2F",ScheduleCompile!I291)),ISNUMBER(FIND("3F",ScheduleCompile!I291)),ISNUMBER(FIND("6F",ScheduleCompile!I291)),ISNUMBER(FIND("7F",ScheduleCompile!I291)),ISNUMBER(FIND("9F",ScheduleCompile!I291)),ISNUMBER(FIND("4F",ScheduleCompile!I291))),VALUE(LEFT(ScheduleCompile!I291,FIND("F",ScheduleCompile!I291)-1)),ScheduleCompile!I291)))))),ISTEXT(ScheduleCompile!#REF!)),"ENDTABLE",IF(ISERROR(IF(ScheduleCompile!I291="Off",0,IF(ScheduleCompile!I291="On",1,IF(ISNUMBER(ScheduleCompile!I291),ScheduleCompile!I291/1,IF(ISTEXT(ScheduleCompile!I291),IF(OR(ISNUMBER(FIND("5F",ScheduleCompile!I291)),ISNUMBER(FIND("0F",ScheduleCompile!I291)),ISNUMBER(FIND("8F",ScheduleCompile!I291)),ISNUMBER(FIND("1F",ScheduleCompile!I291)),ISNUMBER(FIND("2F",ScheduleCompile!I291)),ISNUMBER(FIND("3F",ScheduleCompile!I291)),ISNUMBER(FIND("6F",ScheduleCompile!I291)),ISNUMBER(FIND("7F",ScheduleCompile!I291)),ISNUMBER(FIND("9F",ScheduleCompile!I291)),ISNUMBER(FIND("4F",ScheduleCompile!I291))),VALUE(LEFT(ScheduleCompile!I291,FIND("F",ScheduleCompile!I291)-1)),ScheduleCompile!I291)))))),"",IF(ScheduleCompile!I291="Off",0,IF(ScheduleCompile!I291="On",1,IF(ISNUMBER(ScheduleCompile!I291),ScheduleCompile!I291/1,IF(ISTEXT(ScheduleCompile!I291),IF(OR(ISNUMBER(FIND("5F",ScheduleCompile!I291)),ISNUMBER(FIND("0F",ScheduleCompile!I291)),ISNUMBER(FIND("8F",ScheduleCompile!I291)),ISNUMBER(FIND("1F",ScheduleCompile!I291)),ISNUMBER(FIND("2F",ScheduleCompile!I291)),ISNUMBER(FIND("3F",ScheduleCompile!I291)),ISNUMBER(FIND("6F",ScheduleCompile!I291)),ISNUMBER(FIND("7F",ScheduleCompile!I291)),ISNUMBER(FIND("9F",ScheduleCompile!I291)),ISNUMBER(FIND("4F",ScheduleCompile!I291))),VALUE(LEFT(ScheduleCompile!I291,FIND("F",ScheduleCompile!I291)-1)),ScheduleCompile!I291)))))))</f>
        <v>0.45</v>
      </c>
      <c r="O298" s="1">
        <f>IF(AND(ISERROR(IF(ScheduleCompile!J291="Off",0,IF(ScheduleCompile!J291="On",1,IF(ISNUMBER(ScheduleCompile!J291),ScheduleCompile!J291/1,IF(ISTEXT(ScheduleCompile!J291),IF(OR(ISNUMBER(FIND("5F",ScheduleCompile!J291)),ISNUMBER(FIND("0F",ScheduleCompile!J291)),ISNUMBER(FIND("8F",ScheduleCompile!J291)),ISNUMBER(FIND("1F",ScheduleCompile!J291)),ISNUMBER(FIND("2F",ScheduleCompile!J291)),ISNUMBER(FIND("3F",ScheduleCompile!J291)),ISNUMBER(FIND("6F",ScheduleCompile!J291)),ISNUMBER(FIND("7F",ScheduleCompile!J291)),ISNUMBER(FIND("9F",ScheduleCompile!J291)),ISNUMBER(FIND("4F",ScheduleCompile!J291))),VALUE(LEFT(ScheduleCompile!J291,FIND("F",ScheduleCompile!J291)-1)),ScheduleCompile!J291)))))),ISTEXT(ScheduleCompile!#REF!)),"ENDTABLE",IF(ISERROR(IF(ScheduleCompile!J291="Off",0,IF(ScheduleCompile!J291="On",1,IF(ISNUMBER(ScheduleCompile!J291),ScheduleCompile!J291/1,IF(ISTEXT(ScheduleCompile!J291),IF(OR(ISNUMBER(FIND("5F",ScheduleCompile!J291)),ISNUMBER(FIND("0F",ScheduleCompile!J291)),ISNUMBER(FIND("8F",ScheduleCompile!J291)),ISNUMBER(FIND("1F",ScheduleCompile!J291)),ISNUMBER(FIND("2F",ScheduleCompile!J291)),ISNUMBER(FIND("3F",ScheduleCompile!J291)),ISNUMBER(FIND("6F",ScheduleCompile!J291)),ISNUMBER(FIND("7F",ScheduleCompile!J291)),ISNUMBER(FIND("9F",ScheduleCompile!J291)),ISNUMBER(FIND("4F",ScheduleCompile!J291))),VALUE(LEFT(ScheduleCompile!J291,FIND("F",ScheduleCompile!J291)-1)),ScheduleCompile!J291)))))),"",IF(ScheduleCompile!J291="Off",0,IF(ScheduleCompile!J291="On",1,IF(ISNUMBER(ScheduleCompile!J291),ScheduleCompile!J291/1,IF(ISTEXT(ScheduleCompile!J291),IF(OR(ISNUMBER(FIND("5F",ScheduleCompile!J291)),ISNUMBER(FIND("0F",ScheduleCompile!J291)),ISNUMBER(FIND("8F",ScheduleCompile!J291)),ISNUMBER(FIND("1F",ScheduleCompile!J291)),ISNUMBER(FIND("2F",ScheduleCompile!J291)),ISNUMBER(FIND("3F",ScheduleCompile!J291)),ISNUMBER(FIND("6F",ScheduleCompile!J291)),ISNUMBER(FIND("7F",ScheduleCompile!J291)),ISNUMBER(FIND("9F",ScheduleCompile!J291)),ISNUMBER(FIND("4F",ScheduleCompile!J291))),VALUE(LEFT(ScheduleCompile!J291,FIND("F",ScheduleCompile!J291)-1)),ScheduleCompile!J291)))))))</f>
        <v>0.45</v>
      </c>
      <c r="P298" s="1">
        <f>IF(AND(ISERROR(IF(ScheduleCompile!K291="Off",0,IF(ScheduleCompile!K291="On",1,IF(ISNUMBER(ScheduleCompile!K291),ScheduleCompile!K291/1,IF(ISTEXT(ScheduleCompile!K291),IF(OR(ISNUMBER(FIND("5F",ScheduleCompile!K291)),ISNUMBER(FIND("0F",ScheduleCompile!K291)),ISNUMBER(FIND("8F",ScheduleCompile!K291)),ISNUMBER(FIND("1F",ScheduleCompile!K291)),ISNUMBER(FIND("2F",ScheduleCompile!K291)),ISNUMBER(FIND("3F",ScheduleCompile!K291)),ISNUMBER(FIND("6F",ScheduleCompile!K291)),ISNUMBER(FIND("7F",ScheduleCompile!K291)),ISNUMBER(FIND("9F",ScheduleCompile!K291)),ISNUMBER(FIND("4F",ScheduleCompile!K291))),VALUE(LEFT(ScheduleCompile!K291,FIND("F",ScheduleCompile!K291)-1)),ScheduleCompile!K291)))))),ISTEXT(ScheduleCompile!#REF!)),"ENDTABLE",IF(ISERROR(IF(ScheduleCompile!K291="Off",0,IF(ScheduleCompile!K291="On",1,IF(ISNUMBER(ScheduleCompile!K291),ScheduleCompile!K291/1,IF(ISTEXT(ScheduleCompile!K291),IF(OR(ISNUMBER(FIND("5F",ScheduleCompile!K291)),ISNUMBER(FIND("0F",ScheduleCompile!K291)),ISNUMBER(FIND("8F",ScheduleCompile!K291)),ISNUMBER(FIND("1F",ScheduleCompile!K291)),ISNUMBER(FIND("2F",ScheduleCompile!K291)),ISNUMBER(FIND("3F",ScheduleCompile!K291)),ISNUMBER(FIND("6F",ScheduleCompile!K291)),ISNUMBER(FIND("7F",ScheduleCompile!K291)),ISNUMBER(FIND("9F",ScheduleCompile!K291)),ISNUMBER(FIND("4F",ScheduleCompile!K291))),VALUE(LEFT(ScheduleCompile!K291,FIND("F",ScheduleCompile!K291)-1)),ScheduleCompile!K291)))))),"",IF(ScheduleCompile!K291="Off",0,IF(ScheduleCompile!K291="On",1,IF(ISNUMBER(ScheduleCompile!K291),ScheduleCompile!K291/1,IF(ISTEXT(ScheduleCompile!K291),IF(OR(ISNUMBER(FIND("5F",ScheduleCompile!K291)),ISNUMBER(FIND("0F",ScheduleCompile!K291)),ISNUMBER(FIND("8F",ScheduleCompile!K291)),ISNUMBER(FIND("1F",ScheduleCompile!K291)),ISNUMBER(FIND("2F",ScheduleCompile!K291)),ISNUMBER(FIND("3F",ScheduleCompile!K291)),ISNUMBER(FIND("6F",ScheduleCompile!K291)),ISNUMBER(FIND("7F",ScheduleCompile!K291)),ISNUMBER(FIND("9F",ScheduleCompile!K291)),ISNUMBER(FIND("4F",ScheduleCompile!K291))),VALUE(LEFT(ScheduleCompile!K291,FIND("F",ScheduleCompile!K291)-1)),ScheduleCompile!K291)))))))</f>
        <v>0.45</v>
      </c>
      <c r="Q298" s="1">
        <f>IF(AND(ISERROR(IF(ScheduleCompile!L291="Off",0,IF(ScheduleCompile!L291="On",1,IF(ISNUMBER(ScheduleCompile!L291),ScheduleCompile!L291/1,IF(ISTEXT(ScheduleCompile!L291),IF(OR(ISNUMBER(FIND("5F",ScheduleCompile!L291)),ISNUMBER(FIND("0F",ScheduleCompile!L291)),ISNUMBER(FIND("8F",ScheduleCompile!L291)),ISNUMBER(FIND("1F",ScheduleCompile!L291)),ISNUMBER(FIND("2F",ScheduleCompile!L291)),ISNUMBER(FIND("3F",ScheduleCompile!L291)),ISNUMBER(FIND("6F",ScheduleCompile!L291)),ISNUMBER(FIND("7F",ScheduleCompile!L291)),ISNUMBER(FIND("9F",ScheduleCompile!L291)),ISNUMBER(FIND("4F",ScheduleCompile!L291))),VALUE(LEFT(ScheduleCompile!L291,FIND("F",ScheduleCompile!L291)-1)),ScheduleCompile!L291)))))),ISTEXT(ScheduleCompile!#REF!)),"ENDTABLE",IF(ISERROR(IF(ScheduleCompile!L291="Off",0,IF(ScheduleCompile!L291="On",1,IF(ISNUMBER(ScheduleCompile!L291),ScheduleCompile!L291/1,IF(ISTEXT(ScheduleCompile!L291),IF(OR(ISNUMBER(FIND("5F",ScheduleCompile!L291)),ISNUMBER(FIND("0F",ScheduleCompile!L291)),ISNUMBER(FIND("8F",ScheduleCompile!L291)),ISNUMBER(FIND("1F",ScheduleCompile!L291)),ISNUMBER(FIND("2F",ScheduleCompile!L291)),ISNUMBER(FIND("3F",ScheduleCompile!L291)),ISNUMBER(FIND("6F",ScheduleCompile!L291)),ISNUMBER(FIND("7F",ScheduleCompile!L291)),ISNUMBER(FIND("9F",ScheduleCompile!L291)),ISNUMBER(FIND("4F",ScheduleCompile!L291))),VALUE(LEFT(ScheduleCompile!L291,FIND("F",ScheduleCompile!L291)-1)),ScheduleCompile!L291)))))),"",IF(ScheduleCompile!L291="Off",0,IF(ScheduleCompile!L291="On",1,IF(ISNUMBER(ScheduleCompile!L291),ScheduleCompile!L291/1,IF(ISTEXT(ScheduleCompile!L291),IF(OR(ISNUMBER(FIND("5F",ScheduleCompile!L291)),ISNUMBER(FIND("0F",ScheduleCompile!L291)),ISNUMBER(FIND("8F",ScheduleCompile!L291)),ISNUMBER(FIND("1F",ScheduleCompile!L291)),ISNUMBER(FIND("2F",ScheduleCompile!L291)),ISNUMBER(FIND("3F",ScheduleCompile!L291)),ISNUMBER(FIND("6F",ScheduleCompile!L291)),ISNUMBER(FIND("7F",ScheduleCompile!L291)),ISNUMBER(FIND("9F",ScheduleCompile!L291)),ISNUMBER(FIND("4F",ScheduleCompile!L291))),VALUE(LEFT(ScheduleCompile!L291,FIND("F",ScheduleCompile!L291)-1)),ScheduleCompile!L291)))))))</f>
        <v>0.3</v>
      </c>
      <c r="R298" s="1">
        <f>IF(AND(ISERROR(IF(ScheduleCompile!M291="Off",0,IF(ScheduleCompile!M291="On",1,IF(ISNUMBER(ScheduleCompile!M291),ScheduleCompile!M291/1,IF(ISTEXT(ScheduleCompile!M291),IF(OR(ISNUMBER(FIND("5F",ScheduleCompile!M291)),ISNUMBER(FIND("0F",ScheduleCompile!M291)),ISNUMBER(FIND("8F",ScheduleCompile!M291)),ISNUMBER(FIND("1F",ScheduleCompile!M291)),ISNUMBER(FIND("2F",ScheduleCompile!M291)),ISNUMBER(FIND("3F",ScheduleCompile!M291)),ISNUMBER(FIND("6F",ScheduleCompile!M291)),ISNUMBER(FIND("7F",ScheduleCompile!M291)),ISNUMBER(FIND("9F",ScheduleCompile!M291)),ISNUMBER(FIND("4F",ScheduleCompile!M291))),VALUE(LEFT(ScheduleCompile!M291,FIND("F",ScheduleCompile!M291)-1)),ScheduleCompile!M291)))))),ISTEXT(ScheduleCompile!#REF!)),"ENDTABLE",IF(ISERROR(IF(ScheduleCompile!M291="Off",0,IF(ScheduleCompile!M291="On",1,IF(ISNUMBER(ScheduleCompile!M291),ScheduleCompile!M291/1,IF(ISTEXT(ScheduleCompile!M291),IF(OR(ISNUMBER(FIND("5F",ScheduleCompile!M291)),ISNUMBER(FIND("0F",ScheduleCompile!M291)),ISNUMBER(FIND("8F",ScheduleCompile!M291)),ISNUMBER(FIND("1F",ScheduleCompile!M291)),ISNUMBER(FIND("2F",ScheduleCompile!M291)),ISNUMBER(FIND("3F",ScheduleCompile!M291)),ISNUMBER(FIND("6F",ScheduleCompile!M291)),ISNUMBER(FIND("7F",ScheduleCompile!M291)),ISNUMBER(FIND("9F",ScheduleCompile!M291)),ISNUMBER(FIND("4F",ScheduleCompile!M291))),VALUE(LEFT(ScheduleCompile!M291,FIND("F",ScheduleCompile!M291)-1)),ScheduleCompile!M291)))))),"",IF(ScheduleCompile!M291="Off",0,IF(ScheduleCompile!M291="On",1,IF(ISNUMBER(ScheduleCompile!M291),ScheduleCompile!M291/1,IF(ISTEXT(ScheduleCompile!M291),IF(OR(ISNUMBER(FIND("5F",ScheduleCompile!M291)),ISNUMBER(FIND("0F",ScheduleCompile!M291)),ISNUMBER(FIND("8F",ScheduleCompile!M291)),ISNUMBER(FIND("1F",ScheduleCompile!M291)),ISNUMBER(FIND("2F",ScheduleCompile!M291)),ISNUMBER(FIND("3F",ScheduleCompile!M291)),ISNUMBER(FIND("6F",ScheduleCompile!M291)),ISNUMBER(FIND("7F",ScheduleCompile!M291)),ISNUMBER(FIND("9F",ScheduleCompile!M291)),ISNUMBER(FIND("4F",ScheduleCompile!M291))),VALUE(LEFT(ScheduleCompile!M291,FIND("F",ScheduleCompile!M291)-1)),ScheduleCompile!M291)))))))</f>
        <v>0.3</v>
      </c>
      <c r="S298" s="1">
        <f>IF(AND(ISERROR(IF(ScheduleCompile!N291="Off",0,IF(ScheduleCompile!N291="On",1,IF(ISNUMBER(ScheduleCompile!N291),ScheduleCompile!N291/1,IF(ISTEXT(ScheduleCompile!N291),IF(OR(ISNUMBER(FIND("5F",ScheduleCompile!N291)),ISNUMBER(FIND("0F",ScheduleCompile!N291)),ISNUMBER(FIND("8F",ScheduleCompile!N291)),ISNUMBER(FIND("1F",ScheduleCompile!N291)),ISNUMBER(FIND("2F",ScheduleCompile!N291)),ISNUMBER(FIND("3F",ScheduleCompile!N291)),ISNUMBER(FIND("6F",ScheduleCompile!N291)),ISNUMBER(FIND("7F",ScheduleCompile!N291)),ISNUMBER(FIND("9F",ScheduleCompile!N291)),ISNUMBER(FIND("4F",ScheduleCompile!N291))),VALUE(LEFT(ScheduleCompile!N291,FIND("F",ScheduleCompile!N291)-1)),ScheduleCompile!N291)))))),ISTEXT(ScheduleCompile!#REF!)),"ENDTABLE",IF(ISERROR(IF(ScheduleCompile!N291="Off",0,IF(ScheduleCompile!N291="On",1,IF(ISNUMBER(ScheduleCompile!N291),ScheduleCompile!N291/1,IF(ISTEXT(ScheduleCompile!N291),IF(OR(ISNUMBER(FIND("5F",ScheduleCompile!N291)),ISNUMBER(FIND("0F",ScheduleCompile!N291)),ISNUMBER(FIND("8F",ScheduleCompile!N291)),ISNUMBER(FIND("1F",ScheduleCompile!N291)),ISNUMBER(FIND("2F",ScheduleCompile!N291)),ISNUMBER(FIND("3F",ScheduleCompile!N291)),ISNUMBER(FIND("6F",ScheduleCompile!N291)),ISNUMBER(FIND("7F",ScheduleCompile!N291)),ISNUMBER(FIND("9F",ScheduleCompile!N291)),ISNUMBER(FIND("4F",ScheduleCompile!N291))),VALUE(LEFT(ScheduleCompile!N291,FIND("F",ScheduleCompile!N291)-1)),ScheduleCompile!N291)))))),"",IF(ScheduleCompile!N291="Off",0,IF(ScheduleCompile!N291="On",1,IF(ISNUMBER(ScheduleCompile!N291),ScheduleCompile!N291/1,IF(ISTEXT(ScheduleCompile!N291),IF(OR(ISNUMBER(FIND("5F",ScheduleCompile!N291)),ISNUMBER(FIND("0F",ScheduleCompile!N291)),ISNUMBER(FIND("8F",ScheduleCompile!N291)),ISNUMBER(FIND("1F",ScheduleCompile!N291)),ISNUMBER(FIND("2F",ScheduleCompile!N291)),ISNUMBER(FIND("3F",ScheduleCompile!N291)),ISNUMBER(FIND("6F",ScheduleCompile!N291)),ISNUMBER(FIND("7F",ScheduleCompile!N291)),ISNUMBER(FIND("9F",ScheduleCompile!N291)),ISNUMBER(FIND("4F",ScheduleCompile!N291))),VALUE(LEFT(ScheduleCompile!N291,FIND("F",ScheduleCompile!N291)-1)),ScheduleCompile!N291)))))))</f>
        <v>0.3</v>
      </c>
      <c r="T298" s="1">
        <f>IF(AND(ISERROR(IF(ScheduleCompile!O291="Off",0,IF(ScheduleCompile!O291="On",1,IF(ISNUMBER(ScheduleCompile!O291),ScheduleCompile!O291/1,IF(ISTEXT(ScheduleCompile!O291),IF(OR(ISNUMBER(FIND("5F",ScheduleCompile!O291)),ISNUMBER(FIND("0F",ScheduleCompile!O291)),ISNUMBER(FIND("8F",ScheduleCompile!O291)),ISNUMBER(FIND("1F",ScheduleCompile!O291)),ISNUMBER(FIND("2F",ScheduleCompile!O291)),ISNUMBER(FIND("3F",ScheduleCompile!O291)),ISNUMBER(FIND("6F",ScheduleCompile!O291)),ISNUMBER(FIND("7F",ScheduleCompile!O291)),ISNUMBER(FIND("9F",ScheduleCompile!O291)),ISNUMBER(FIND("4F",ScheduleCompile!O291))),VALUE(LEFT(ScheduleCompile!O291,FIND("F",ScheduleCompile!O291)-1)),ScheduleCompile!O291)))))),ISTEXT(ScheduleCompile!#REF!)),"ENDTABLE",IF(ISERROR(IF(ScheduleCompile!O291="Off",0,IF(ScheduleCompile!O291="On",1,IF(ISNUMBER(ScheduleCompile!O291),ScheduleCompile!O291/1,IF(ISTEXT(ScheduleCompile!O291),IF(OR(ISNUMBER(FIND("5F",ScheduleCompile!O291)),ISNUMBER(FIND("0F",ScheduleCompile!O291)),ISNUMBER(FIND("8F",ScheduleCompile!O291)),ISNUMBER(FIND("1F",ScheduleCompile!O291)),ISNUMBER(FIND("2F",ScheduleCompile!O291)),ISNUMBER(FIND("3F",ScheduleCompile!O291)),ISNUMBER(FIND("6F",ScheduleCompile!O291)),ISNUMBER(FIND("7F",ScheduleCompile!O291)),ISNUMBER(FIND("9F",ScheduleCompile!O291)),ISNUMBER(FIND("4F",ScheduleCompile!O291))),VALUE(LEFT(ScheduleCompile!O291,FIND("F",ScheduleCompile!O291)-1)),ScheduleCompile!O291)))))),"",IF(ScheduleCompile!O291="Off",0,IF(ScheduleCompile!O291="On",1,IF(ISNUMBER(ScheduleCompile!O291),ScheduleCompile!O291/1,IF(ISTEXT(ScheduleCompile!O291),IF(OR(ISNUMBER(FIND("5F",ScheduleCompile!O291)),ISNUMBER(FIND("0F",ScheduleCompile!O291)),ISNUMBER(FIND("8F",ScheduleCompile!O291)),ISNUMBER(FIND("1F",ScheduleCompile!O291)),ISNUMBER(FIND("2F",ScheduleCompile!O291)),ISNUMBER(FIND("3F",ScheduleCompile!O291)),ISNUMBER(FIND("6F",ScheduleCompile!O291)),ISNUMBER(FIND("7F",ScheduleCompile!O291)),ISNUMBER(FIND("9F",ScheduleCompile!O291)),ISNUMBER(FIND("4F",ScheduleCompile!O291))),VALUE(LEFT(ScheduleCompile!O291,FIND("F",ScheduleCompile!O291)-1)),ScheduleCompile!O291)))))))</f>
        <v>0.3</v>
      </c>
      <c r="U298" s="1">
        <f>IF(AND(ISERROR(IF(ScheduleCompile!P291="Off",0,IF(ScheduleCompile!P291="On",1,IF(ISNUMBER(ScheduleCompile!P291),ScheduleCompile!P291/1,IF(ISTEXT(ScheduleCompile!P291),IF(OR(ISNUMBER(FIND("5F",ScheduleCompile!P291)),ISNUMBER(FIND("0F",ScheduleCompile!P291)),ISNUMBER(FIND("8F",ScheduleCompile!P291)),ISNUMBER(FIND("1F",ScheduleCompile!P291)),ISNUMBER(FIND("2F",ScheduleCompile!P291)),ISNUMBER(FIND("3F",ScheduleCompile!P291)),ISNUMBER(FIND("6F",ScheduleCompile!P291)),ISNUMBER(FIND("7F",ScheduleCompile!P291)),ISNUMBER(FIND("9F",ScheduleCompile!P291)),ISNUMBER(FIND("4F",ScheduleCompile!P291))),VALUE(LEFT(ScheduleCompile!P291,FIND("F",ScheduleCompile!P291)-1)),ScheduleCompile!P291)))))),ISTEXT(ScheduleCompile!#REF!)),"ENDTABLE",IF(ISERROR(IF(ScheduleCompile!P291="Off",0,IF(ScheduleCompile!P291="On",1,IF(ISNUMBER(ScheduleCompile!P291),ScheduleCompile!P291/1,IF(ISTEXT(ScheduleCompile!P291),IF(OR(ISNUMBER(FIND("5F",ScheduleCompile!P291)),ISNUMBER(FIND("0F",ScheduleCompile!P291)),ISNUMBER(FIND("8F",ScheduleCompile!P291)),ISNUMBER(FIND("1F",ScheduleCompile!P291)),ISNUMBER(FIND("2F",ScheduleCompile!P291)),ISNUMBER(FIND("3F",ScheduleCompile!P291)),ISNUMBER(FIND("6F",ScheduleCompile!P291)),ISNUMBER(FIND("7F",ScheduleCompile!P291)),ISNUMBER(FIND("9F",ScheduleCompile!P291)),ISNUMBER(FIND("4F",ScheduleCompile!P291))),VALUE(LEFT(ScheduleCompile!P291,FIND("F",ScheduleCompile!P291)-1)),ScheduleCompile!P291)))))),"",IF(ScheduleCompile!P291="Off",0,IF(ScheduleCompile!P291="On",1,IF(ISNUMBER(ScheduleCompile!P291),ScheduleCompile!P291/1,IF(ISTEXT(ScheduleCompile!P291),IF(OR(ISNUMBER(FIND("5F",ScheduleCompile!P291)),ISNUMBER(FIND("0F",ScheduleCompile!P291)),ISNUMBER(FIND("8F",ScheduleCompile!P291)),ISNUMBER(FIND("1F",ScheduleCompile!P291)),ISNUMBER(FIND("2F",ScheduleCompile!P291)),ISNUMBER(FIND("3F",ScheduleCompile!P291)),ISNUMBER(FIND("6F",ScheduleCompile!P291)),ISNUMBER(FIND("7F",ScheduleCompile!P291)),ISNUMBER(FIND("9F",ScheduleCompile!P291)),ISNUMBER(FIND("4F",ScheduleCompile!P291))),VALUE(LEFT(ScheduleCompile!P291,FIND("F",ScheduleCompile!P291)-1)),ScheduleCompile!P291)))))))</f>
        <v>0.3</v>
      </c>
      <c r="V298" s="1">
        <f>IF(AND(ISERROR(IF(ScheduleCompile!Q291="Off",0,IF(ScheduleCompile!Q291="On",1,IF(ISNUMBER(ScheduleCompile!Q291),ScheduleCompile!Q291/1,IF(ISTEXT(ScheduleCompile!Q291),IF(OR(ISNUMBER(FIND("5F",ScheduleCompile!Q291)),ISNUMBER(FIND("0F",ScheduleCompile!Q291)),ISNUMBER(FIND("8F",ScheduleCompile!Q291)),ISNUMBER(FIND("1F",ScheduleCompile!Q291)),ISNUMBER(FIND("2F",ScheduleCompile!Q291)),ISNUMBER(FIND("3F",ScheduleCompile!Q291)),ISNUMBER(FIND("6F",ScheduleCompile!Q291)),ISNUMBER(FIND("7F",ScheduleCompile!Q291)),ISNUMBER(FIND("9F",ScheduleCompile!Q291)),ISNUMBER(FIND("4F",ScheduleCompile!Q291))),VALUE(LEFT(ScheduleCompile!Q291,FIND("F",ScheduleCompile!Q291)-1)),ScheduleCompile!Q291)))))),ISTEXT(ScheduleCompile!#REF!)),"ENDTABLE",IF(ISERROR(IF(ScheduleCompile!Q291="Off",0,IF(ScheduleCompile!Q291="On",1,IF(ISNUMBER(ScheduleCompile!Q291),ScheduleCompile!Q291/1,IF(ISTEXT(ScheduleCompile!Q291),IF(OR(ISNUMBER(FIND("5F",ScheduleCompile!Q291)),ISNUMBER(FIND("0F",ScheduleCompile!Q291)),ISNUMBER(FIND("8F",ScheduleCompile!Q291)),ISNUMBER(FIND("1F",ScheduleCompile!Q291)),ISNUMBER(FIND("2F",ScheduleCompile!Q291)),ISNUMBER(FIND("3F",ScheduleCompile!Q291)),ISNUMBER(FIND("6F",ScheduleCompile!Q291)),ISNUMBER(FIND("7F",ScheduleCompile!Q291)),ISNUMBER(FIND("9F",ScheduleCompile!Q291)),ISNUMBER(FIND("4F",ScheduleCompile!Q291))),VALUE(LEFT(ScheduleCompile!Q291,FIND("F",ScheduleCompile!Q291)-1)),ScheduleCompile!Q291)))))),"",IF(ScheduleCompile!Q291="Off",0,IF(ScheduleCompile!Q291="On",1,IF(ISNUMBER(ScheduleCompile!Q291),ScheduleCompile!Q291/1,IF(ISTEXT(ScheduleCompile!Q291),IF(OR(ISNUMBER(FIND("5F",ScheduleCompile!Q291)),ISNUMBER(FIND("0F",ScheduleCompile!Q291)),ISNUMBER(FIND("8F",ScheduleCompile!Q291)),ISNUMBER(FIND("1F",ScheduleCompile!Q291)),ISNUMBER(FIND("2F",ScheduleCompile!Q291)),ISNUMBER(FIND("3F",ScheduleCompile!Q291)),ISNUMBER(FIND("6F",ScheduleCompile!Q291)),ISNUMBER(FIND("7F",ScheduleCompile!Q291)),ISNUMBER(FIND("9F",ScheduleCompile!Q291)),ISNUMBER(FIND("4F",ScheduleCompile!Q291))),VALUE(LEFT(ScheduleCompile!Q291,FIND("F",ScheduleCompile!Q291)-1)),ScheduleCompile!Q291)))))))</f>
        <v>0.3</v>
      </c>
      <c r="W298" s="1">
        <f>IF(AND(ISERROR(IF(ScheduleCompile!R291="Off",0,IF(ScheduleCompile!R291="On",1,IF(ISNUMBER(ScheduleCompile!R291),ScheduleCompile!R291/1,IF(ISTEXT(ScheduleCompile!R291),IF(OR(ISNUMBER(FIND("5F",ScheduleCompile!R291)),ISNUMBER(FIND("0F",ScheduleCompile!R291)),ISNUMBER(FIND("8F",ScheduleCompile!R291)),ISNUMBER(FIND("1F",ScheduleCompile!R291)),ISNUMBER(FIND("2F",ScheduleCompile!R291)),ISNUMBER(FIND("3F",ScheduleCompile!R291)),ISNUMBER(FIND("6F",ScheduleCompile!R291)),ISNUMBER(FIND("7F",ScheduleCompile!R291)),ISNUMBER(FIND("9F",ScheduleCompile!R291)),ISNUMBER(FIND("4F",ScheduleCompile!R291))),VALUE(LEFT(ScheduleCompile!R291,FIND("F",ScheduleCompile!R291)-1)),ScheduleCompile!R291)))))),ISTEXT(ScheduleCompile!#REF!)),"ENDTABLE",IF(ISERROR(IF(ScheduleCompile!R291="Off",0,IF(ScheduleCompile!R291="On",1,IF(ISNUMBER(ScheduleCompile!R291),ScheduleCompile!R291/1,IF(ISTEXT(ScheduleCompile!R291),IF(OR(ISNUMBER(FIND("5F",ScheduleCompile!R291)),ISNUMBER(FIND("0F",ScheduleCompile!R291)),ISNUMBER(FIND("8F",ScheduleCompile!R291)),ISNUMBER(FIND("1F",ScheduleCompile!R291)),ISNUMBER(FIND("2F",ScheduleCompile!R291)),ISNUMBER(FIND("3F",ScheduleCompile!R291)),ISNUMBER(FIND("6F",ScheduleCompile!R291)),ISNUMBER(FIND("7F",ScheduleCompile!R291)),ISNUMBER(FIND("9F",ScheduleCompile!R291)),ISNUMBER(FIND("4F",ScheduleCompile!R291))),VALUE(LEFT(ScheduleCompile!R291,FIND("F",ScheduleCompile!R291)-1)),ScheduleCompile!R291)))))),"",IF(ScheduleCompile!R291="Off",0,IF(ScheduleCompile!R291="On",1,IF(ISNUMBER(ScheduleCompile!R291),ScheduleCompile!R291/1,IF(ISTEXT(ScheduleCompile!R291),IF(OR(ISNUMBER(FIND("5F",ScheduleCompile!R291)),ISNUMBER(FIND("0F",ScheduleCompile!R291)),ISNUMBER(FIND("8F",ScheduleCompile!R291)),ISNUMBER(FIND("1F",ScheduleCompile!R291)),ISNUMBER(FIND("2F",ScheduleCompile!R291)),ISNUMBER(FIND("3F",ScheduleCompile!R291)),ISNUMBER(FIND("6F",ScheduleCompile!R291)),ISNUMBER(FIND("7F",ScheduleCompile!R291)),ISNUMBER(FIND("9F",ScheduleCompile!R291)),ISNUMBER(FIND("4F",ScheduleCompile!R291))),VALUE(LEFT(ScheduleCompile!R291,FIND("F",ScheduleCompile!R291)-1)),ScheduleCompile!R291)))))))</f>
        <v>0.3</v>
      </c>
      <c r="X298" s="1">
        <f>IF(AND(ISERROR(IF(ScheduleCompile!S291="Off",0,IF(ScheduleCompile!S291="On",1,IF(ISNUMBER(ScheduleCompile!S291),ScheduleCompile!S291/1,IF(ISTEXT(ScheduleCompile!S291),IF(OR(ISNUMBER(FIND("5F",ScheduleCompile!S291)),ISNUMBER(FIND("0F",ScheduleCompile!S291)),ISNUMBER(FIND("8F",ScheduleCompile!S291)),ISNUMBER(FIND("1F",ScheduleCompile!S291)),ISNUMBER(FIND("2F",ScheduleCompile!S291)),ISNUMBER(FIND("3F",ScheduleCompile!S291)),ISNUMBER(FIND("6F",ScheduleCompile!S291)),ISNUMBER(FIND("7F",ScheduleCompile!S291)),ISNUMBER(FIND("9F",ScheduleCompile!S291)),ISNUMBER(FIND("4F",ScheduleCompile!S291))),VALUE(LEFT(ScheduleCompile!S291,FIND("F",ScheduleCompile!S291)-1)),ScheduleCompile!S291)))))),ISTEXT(ScheduleCompile!#REF!)),"ENDTABLE",IF(ISERROR(IF(ScheduleCompile!S291="Off",0,IF(ScheduleCompile!S291="On",1,IF(ISNUMBER(ScheduleCompile!S291),ScheduleCompile!S291/1,IF(ISTEXT(ScheduleCompile!S291),IF(OR(ISNUMBER(FIND("5F",ScheduleCompile!S291)),ISNUMBER(FIND("0F",ScheduleCompile!S291)),ISNUMBER(FIND("8F",ScheduleCompile!S291)),ISNUMBER(FIND("1F",ScheduleCompile!S291)),ISNUMBER(FIND("2F",ScheduleCompile!S291)),ISNUMBER(FIND("3F",ScheduleCompile!S291)),ISNUMBER(FIND("6F",ScheduleCompile!S291)),ISNUMBER(FIND("7F",ScheduleCompile!S291)),ISNUMBER(FIND("9F",ScheduleCompile!S291)),ISNUMBER(FIND("4F",ScheduleCompile!S291))),VALUE(LEFT(ScheduleCompile!S291,FIND("F",ScheduleCompile!S291)-1)),ScheduleCompile!S291)))))),"",IF(ScheduleCompile!S291="Off",0,IF(ScheduleCompile!S291="On",1,IF(ISNUMBER(ScheduleCompile!S291),ScheduleCompile!S291/1,IF(ISTEXT(ScheduleCompile!S291),IF(OR(ISNUMBER(FIND("5F",ScheduleCompile!S291)),ISNUMBER(FIND("0F",ScheduleCompile!S291)),ISNUMBER(FIND("8F",ScheduleCompile!S291)),ISNUMBER(FIND("1F",ScheduleCompile!S291)),ISNUMBER(FIND("2F",ScheduleCompile!S291)),ISNUMBER(FIND("3F",ScheduleCompile!S291)),ISNUMBER(FIND("6F",ScheduleCompile!S291)),ISNUMBER(FIND("7F",ScheduleCompile!S291)),ISNUMBER(FIND("9F",ScheduleCompile!S291)),ISNUMBER(FIND("4F",ScheduleCompile!S291))),VALUE(LEFT(ScheduleCompile!S291,FIND("F",ScheduleCompile!S291)-1)),ScheduleCompile!S291)))))))</f>
        <v>0.3</v>
      </c>
      <c r="Y298" s="1">
        <f>IF(AND(ISERROR(IF(ScheduleCompile!T291="Off",0,IF(ScheduleCompile!T291="On",1,IF(ISNUMBER(ScheduleCompile!T291),ScheduleCompile!T291/1,IF(ISTEXT(ScheduleCompile!T291),IF(OR(ISNUMBER(FIND("5F",ScheduleCompile!T291)),ISNUMBER(FIND("0F",ScheduleCompile!T291)),ISNUMBER(FIND("8F",ScheduleCompile!T291)),ISNUMBER(FIND("1F",ScheduleCompile!T291)),ISNUMBER(FIND("2F",ScheduleCompile!T291)),ISNUMBER(FIND("3F",ScheduleCompile!T291)),ISNUMBER(FIND("6F",ScheduleCompile!T291)),ISNUMBER(FIND("7F",ScheduleCompile!T291)),ISNUMBER(FIND("9F",ScheduleCompile!T291)),ISNUMBER(FIND("4F",ScheduleCompile!T291))),VALUE(LEFT(ScheduleCompile!T291,FIND("F",ScheduleCompile!T291)-1)),ScheduleCompile!T291)))))),ISTEXT(ScheduleCompile!#REF!)),"ENDTABLE",IF(ISERROR(IF(ScheduleCompile!T291="Off",0,IF(ScheduleCompile!T291="On",1,IF(ISNUMBER(ScheduleCompile!T291),ScheduleCompile!T291/1,IF(ISTEXT(ScheduleCompile!T291),IF(OR(ISNUMBER(FIND("5F",ScheduleCompile!T291)),ISNUMBER(FIND("0F",ScheduleCompile!T291)),ISNUMBER(FIND("8F",ScheduleCompile!T291)),ISNUMBER(FIND("1F",ScheduleCompile!T291)),ISNUMBER(FIND("2F",ScheduleCompile!T291)),ISNUMBER(FIND("3F",ScheduleCompile!T291)),ISNUMBER(FIND("6F",ScheduleCompile!T291)),ISNUMBER(FIND("7F",ScheduleCompile!T291)),ISNUMBER(FIND("9F",ScheduleCompile!T291)),ISNUMBER(FIND("4F",ScheduleCompile!T291))),VALUE(LEFT(ScheduleCompile!T291,FIND("F",ScheduleCompile!T291)-1)),ScheduleCompile!T291)))))),"",IF(ScheduleCompile!T291="Off",0,IF(ScheduleCompile!T291="On",1,IF(ISNUMBER(ScheduleCompile!T291),ScheduleCompile!T291/1,IF(ISTEXT(ScheduleCompile!T291),IF(OR(ISNUMBER(FIND("5F",ScheduleCompile!T291)),ISNUMBER(FIND("0F",ScheduleCompile!T291)),ISNUMBER(FIND("8F",ScheduleCompile!T291)),ISNUMBER(FIND("1F",ScheduleCompile!T291)),ISNUMBER(FIND("2F",ScheduleCompile!T291)),ISNUMBER(FIND("3F",ScheduleCompile!T291)),ISNUMBER(FIND("6F",ScheduleCompile!T291)),ISNUMBER(FIND("7F",ScheduleCompile!T291)),ISNUMBER(FIND("9F",ScheduleCompile!T291)),ISNUMBER(FIND("4F",ScheduleCompile!T291))),VALUE(LEFT(ScheduleCompile!T291,FIND("F",ScheduleCompile!T291)-1)),ScheduleCompile!T291)))))))</f>
        <v>0.6</v>
      </c>
      <c r="Z298" s="1">
        <f>IF(AND(ISERROR(IF(ScheduleCompile!U291="Off",0,IF(ScheduleCompile!U291="On",1,IF(ISNUMBER(ScheduleCompile!U291),ScheduleCompile!U291/1,IF(ISTEXT(ScheduleCompile!U291),IF(OR(ISNUMBER(FIND("5F",ScheduleCompile!U291)),ISNUMBER(FIND("0F",ScheduleCompile!U291)),ISNUMBER(FIND("8F",ScheduleCompile!U291)),ISNUMBER(FIND("1F",ScheduleCompile!U291)),ISNUMBER(FIND("2F",ScheduleCompile!U291)),ISNUMBER(FIND("3F",ScheduleCompile!U291)),ISNUMBER(FIND("6F",ScheduleCompile!U291)),ISNUMBER(FIND("7F",ScheduleCompile!U291)),ISNUMBER(FIND("9F",ScheduleCompile!U291)),ISNUMBER(FIND("4F",ScheduleCompile!U291))),VALUE(LEFT(ScheduleCompile!U291,FIND("F",ScheduleCompile!U291)-1)),ScheduleCompile!U291)))))),ISTEXT(ScheduleCompile!#REF!)),"ENDTABLE",IF(ISERROR(IF(ScheduleCompile!U291="Off",0,IF(ScheduleCompile!U291="On",1,IF(ISNUMBER(ScheduleCompile!U291),ScheduleCompile!U291/1,IF(ISTEXT(ScheduleCompile!U291),IF(OR(ISNUMBER(FIND("5F",ScheduleCompile!U291)),ISNUMBER(FIND("0F",ScheduleCompile!U291)),ISNUMBER(FIND("8F",ScheduleCompile!U291)),ISNUMBER(FIND("1F",ScheduleCompile!U291)),ISNUMBER(FIND("2F",ScheduleCompile!U291)),ISNUMBER(FIND("3F",ScheduleCompile!U291)),ISNUMBER(FIND("6F",ScheduleCompile!U291)),ISNUMBER(FIND("7F",ScheduleCompile!U291)),ISNUMBER(FIND("9F",ScheduleCompile!U291)),ISNUMBER(FIND("4F",ScheduleCompile!U291))),VALUE(LEFT(ScheduleCompile!U291,FIND("F",ScheduleCompile!U291)-1)),ScheduleCompile!U291)))))),"",IF(ScheduleCompile!U291="Off",0,IF(ScheduleCompile!U291="On",1,IF(ISNUMBER(ScheduleCompile!U291),ScheduleCompile!U291/1,IF(ISTEXT(ScheduleCompile!U291),IF(OR(ISNUMBER(FIND("5F",ScheduleCompile!U291)),ISNUMBER(FIND("0F",ScheduleCompile!U291)),ISNUMBER(FIND("8F",ScheduleCompile!U291)),ISNUMBER(FIND("1F",ScheduleCompile!U291)),ISNUMBER(FIND("2F",ScheduleCompile!U291)),ISNUMBER(FIND("3F",ScheduleCompile!U291)),ISNUMBER(FIND("6F",ScheduleCompile!U291)),ISNUMBER(FIND("7F",ScheduleCompile!U291)),ISNUMBER(FIND("9F",ScheduleCompile!U291)),ISNUMBER(FIND("4F",ScheduleCompile!U291))),VALUE(LEFT(ScheduleCompile!U291,FIND("F",ScheduleCompile!U291)-1)),ScheduleCompile!U291)))))))</f>
        <v>0.8</v>
      </c>
      <c r="AA298" s="1">
        <f>IF(AND(ISERROR(IF(ScheduleCompile!V291="Off",0,IF(ScheduleCompile!V291="On",1,IF(ISNUMBER(ScheduleCompile!V291),ScheduleCompile!V291/1,IF(ISTEXT(ScheduleCompile!V291),IF(OR(ISNUMBER(FIND("5F",ScheduleCompile!V291)),ISNUMBER(FIND("0F",ScheduleCompile!V291)),ISNUMBER(FIND("8F",ScheduleCompile!V291)),ISNUMBER(FIND("1F",ScheduleCompile!V291)),ISNUMBER(FIND("2F",ScheduleCompile!V291)),ISNUMBER(FIND("3F",ScheduleCompile!V291)),ISNUMBER(FIND("6F",ScheduleCompile!V291)),ISNUMBER(FIND("7F",ScheduleCompile!V291)),ISNUMBER(FIND("9F",ScheduleCompile!V291)),ISNUMBER(FIND("4F",ScheduleCompile!V291))),VALUE(LEFT(ScheduleCompile!V291,FIND("F",ScheduleCompile!V291)-1)),ScheduleCompile!V291)))))),ISTEXT(ScheduleCompile!#REF!)),"ENDTABLE",IF(ISERROR(IF(ScheduleCompile!V291="Off",0,IF(ScheduleCompile!V291="On",1,IF(ISNUMBER(ScheduleCompile!V291),ScheduleCompile!V291/1,IF(ISTEXT(ScheduleCompile!V291),IF(OR(ISNUMBER(FIND("5F",ScheduleCompile!V291)),ISNUMBER(FIND("0F",ScheduleCompile!V291)),ISNUMBER(FIND("8F",ScheduleCompile!V291)),ISNUMBER(FIND("1F",ScheduleCompile!V291)),ISNUMBER(FIND("2F",ScheduleCompile!V291)),ISNUMBER(FIND("3F",ScheduleCompile!V291)),ISNUMBER(FIND("6F",ScheduleCompile!V291)),ISNUMBER(FIND("7F",ScheduleCompile!V291)),ISNUMBER(FIND("9F",ScheduleCompile!V291)),ISNUMBER(FIND("4F",ScheduleCompile!V291))),VALUE(LEFT(ScheduleCompile!V291,FIND("F",ScheduleCompile!V291)-1)),ScheduleCompile!V291)))))),"",IF(ScheduleCompile!V291="Off",0,IF(ScheduleCompile!V291="On",1,IF(ISNUMBER(ScheduleCompile!V291),ScheduleCompile!V291/1,IF(ISTEXT(ScheduleCompile!V291),IF(OR(ISNUMBER(FIND("5F",ScheduleCompile!V291)),ISNUMBER(FIND("0F",ScheduleCompile!V291)),ISNUMBER(FIND("8F",ScheduleCompile!V291)),ISNUMBER(FIND("1F",ScheduleCompile!V291)),ISNUMBER(FIND("2F",ScheduleCompile!V291)),ISNUMBER(FIND("3F",ScheduleCompile!V291)),ISNUMBER(FIND("6F",ScheduleCompile!V291)),ISNUMBER(FIND("7F",ScheduleCompile!V291)),ISNUMBER(FIND("9F",ScheduleCompile!V291)),ISNUMBER(FIND("4F",ScheduleCompile!V291))),VALUE(LEFT(ScheduleCompile!V291,FIND("F",ScheduleCompile!V291)-1)),ScheduleCompile!V291)))))))</f>
        <v>0.9</v>
      </c>
      <c r="AB298" s="1">
        <f>IF(AND(ISERROR(IF(ScheduleCompile!W291="Off",0,IF(ScheduleCompile!W291="On",1,IF(ISNUMBER(ScheduleCompile!W291),ScheduleCompile!W291/1,IF(ISTEXT(ScheduleCompile!W291),IF(OR(ISNUMBER(FIND("5F",ScheduleCompile!W291)),ISNUMBER(FIND("0F",ScheduleCompile!W291)),ISNUMBER(FIND("8F",ScheduleCompile!W291)),ISNUMBER(FIND("1F",ScheduleCompile!W291)),ISNUMBER(FIND("2F",ScheduleCompile!W291)),ISNUMBER(FIND("3F",ScheduleCompile!W291)),ISNUMBER(FIND("6F",ScheduleCompile!W291)),ISNUMBER(FIND("7F",ScheduleCompile!W291)),ISNUMBER(FIND("9F",ScheduleCompile!W291)),ISNUMBER(FIND("4F",ScheduleCompile!W291))),VALUE(LEFT(ScheduleCompile!W291,FIND("F",ScheduleCompile!W291)-1)),ScheduleCompile!W291)))))),ISTEXT(ScheduleCompile!#REF!)),"ENDTABLE",IF(ISERROR(IF(ScheduleCompile!W291="Off",0,IF(ScheduleCompile!W291="On",1,IF(ISNUMBER(ScheduleCompile!W291),ScheduleCompile!W291/1,IF(ISTEXT(ScheduleCompile!W291),IF(OR(ISNUMBER(FIND("5F",ScheduleCompile!W291)),ISNUMBER(FIND("0F",ScheduleCompile!W291)),ISNUMBER(FIND("8F",ScheduleCompile!W291)),ISNUMBER(FIND("1F",ScheduleCompile!W291)),ISNUMBER(FIND("2F",ScheduleCompile!W291)),ISNUMBER(FIND("3F",ScheduleCompile!W291)),ISNUMBER(FIND("6F",ScheduleCompile!W291)),ISNUMBER(FIND("7F",ScheduleCompile!W291)),ISNUMBER(FIND("9F",ScheduleCompile!W291)),ISNUMBER(FIND("4F",ScheduleCompile!W291))),VALUE(LEFT(ScheduleCompile!W291,FIND("F",ScheduleCompile!W291)-1)),ScheduleCompile!W291)))))),"",IF(ScheduleCompile!W291="Off",0,IF(ScheduleCompile!W291="On",1,IF(ISNUMBER(ScheduleCompile!W291),ScheduleCompile!W291/1,IF(ISTEXT(ScheduleCompile!W291),IF(OR(ISNUMBER(FIND("5F",ScheduleCompile!W291)),ISNUMBER(FIND("0F",ScheduleCompile!W291)),ISNUMBER(FIND("8F",ScheduleCompile!W291)),ISNUMBER(FIND("1F",ScheduleCompile!W291)),ISNUMBER(FIND("2F",ScheduleCompile!W291)),ISNUMBER(FIND("3F",ScheduleCompile!W291)),ISNUMBER(FIND("6F",ScheduleCompile!W291)),ISNUMBER(FIND("7F",ScheduleCompile!W291)),ISNUMBER(FIND("9F",ScheduleCompile!W291)),ISNUMBER(FIND("4F",ScheduleCompile!W291))),VALUE(LEFT(ScheduleCompile!W291,FIND("F",ScheduleCompile!W291)-1)),ScheduleCompile!W291)))))))</f>
        <v>0.8</v>
      </c>
      <c r="AC298" s="1">
        <f>IF(AND(ISERROR(IF(ScheduleCompile!X291="Off",0,IF(ScheduleCompile!X291="On",1,IF(ISNUMBER(ScheduleCompile!X291),ScheduleCompile!X291/1,IF(ISTEXT(ScheduleCompile!X291),IF(OR(ISNUMBER(FIND("5F",ScheduleCompile!X291)),ISNUMBER(FIND("0F",ScheduleCompile!X291)),ISNUMBER(FIND("8F",ScheduleCompile!X291)),ISNUMBER(FIND("1F",ScheduleCompile!X291)),ISNUMBER(FIND("2F",ScheduleCompile!X291)),ISNUMBER(FIND("3F",ScheduleCompile!X291)),ISNUMBER(FIND("6F",ScheduleCompile!X291)),ISNUMBER(FIND("7F",ScheduleCompile!X291)),ISNUMBER(FIND("9F",ScheduleCompile!X291)),ISNUMBER(FIND("4F",ScheduleCompile!X291))),VALUE(LEFT(ScheduleCompile!X291,FIND("F",ScheduleCompile!X291)-1)),ScheduleCompile!X291)))))),ISTEXT(ScheduleCompile!#REF!)),"ENDTABLE",IF(ISERROR(IF(ScheduleCompile!X291="Off",0,IF(ScheduleCompile!X291="On",1,IF(ISNUMBER(ScheduleCompile!X291),ScheduleCompile!X291/1,IF(ISTEXT(ScheduleCompile!X291),IF(OR(ISNUMBER(FIND("5F",ScheduleCompile!X291)),ISNUMBER(FIND("0F",ScheduleCompile!X291)),ISNUMBER(FIND("8F",ScheduleCompile!X291)),ISNUMBER(FIND("1F",ScheduleCompile!X291)),ISNUMBER(FIND("2F",ScheduleCompile!X291)),ISNUMBER(FIND("3F",ScheduleCompile!X291)),ISNUMBER(FIND("6F",ScheduleCompile!X291)),ISNUMBER(FIND("7F",ScheduleCompile!X291)),ISNUMBER(FIND("9F",ScheduleCompile!X291)),ISNUMBER(FIND("4F",ScheduleCompile!X291))),VALUE(LEFT(ScheduleCompile!X291,FIND("F",ScheduleCompile!X291)-1)),ScheduleCompile!X291)))))),"",IF(ScheduleCompile!X291="Off",0,IF(ScheduleCompile!X291="On",1,IF(ISNUMBER(ScheduleCompile!X291),ScheduleCompile!X291/1,IF(ISTEXT(ScheduleCompile!X291),IF(OR(ISNUMBER(FIND("5F",ScheduleCompile!X291)),ISNUMBER(FIND("0F",ScheduleCompile!X291)),ISNUMBER(FIND("8F",ScheduleCompile!X291)),ISNUMBER(FIND("1F",ScheduleCompile!X291)),ISNUMBER(FIND("2F",ScheduleCompile!X291)),ISNUMBER(FIND("3F",ScheduleCompile!X291)),ISNUMBER(FIND("6F",ScheduleCompile!X291)),ISNUMBER(FIND("7F",ScheduleCompile!X291)),ISNUMBER(FIND("9F",ScheduleCompile!X291)),ISNUMBER(FIND("4F",ScheduleCompile!X291))),VALUE(LEFT(ScheduleCompile!X291,FIND("F",ScheduleCompile!X291)-1)),ScheduleCompile!X291)))))))</f>
        <v>0.6</v>
      </c>
      <c r="AD298" s="1">
        <f>IF(AND(ISERROR(IF(ScheduleCompile!Y291="Off",0,IF(ScheduleCompile!Y291="On",1,IF(ISNUMBER(ScheduleCompile!Y291),ScheduleCompile!Y291/1,IF(ISTEXT(ScheduleCompile!Y291),IF(OR(ISNUMBER(FIND("5F",ScheduleCompile!Y291)),ISNUMBER(FIND("0F",ScheduleCompile!Y291)),ISNUMBER(FIND("8F",ScheduleCompile!Y291)),ISNUMBER(FIND("1F",ScheduleCompile!Y291)),ISNUMBER(FIND("2F",ScheduleCompile!Y291)),ISNUMBER(FIND("3F",ScheduleCompile!Y291)),ISNUMBER(FIND("6F",ScheduleCompile!Y291)),ISNUMBER(FIND("7F",ScheduleCompile!Y291)),ISNUMBER(FIND("9F",ScheduleCompile!Y291)),ISNUMBER(FIND("4F",ScheduleCompile!Y291))),VALUE(LEFT(ScheduleCompile!Y291,FIND("F",ScheduleCompile!Y291)-1)),ScheduleCompile!Y291)))))),ISTEXT(ScheduleCompile!#REF!)),"ENDTABLE",IF(ISERROR(IF(ScheduleCompile!Y291="Off",0,IF(ScheduleCompile!Y291="On",1,IF(ISNUMBER(ScheduleCompile!Y291),ScheduleCompile!Y291/1,IF(ISTEXT(ScheduleCompile!Y291),IF(OR(ISNUMBER(FIND("5F",ScheduleCompile!Y291)),ISNUMBER(FIND("0F",ScheduleCompile!Y291)),ISNUMBER(FIND("8F",ScheduleCompile!Y291)),ISNUMBER(FIND("1F",ScheduleCompile!Y291)),ISNUMBER(FIND("2F",ScheduleCompile!Y291)),ISNUMBER(FIND("3F",ScheduleCompile!Y291)),ISNUMBER(FIND("6F",ScheduleCompile!Y291)),ISNUMBER(FIND("7F",ScheduleCompile!Y291)),ISNUMBER(FIND("9F",ScheduleCompile!Y291)),ISNUMBER(FIND("4F",ScheduleCompile!Y291))),VALUE(LEFT(ScheduleCompile!Y291,FIND("F",ScheduleCompile!Y291)-1)),ScheduleCompile!Y291)))))),"",IF(ScheduleCompile!Y291="Off",0,IF(ScheduleCompile!Y291="On",1,IF(ISNUMBER(ScheduleCompile!Y291),ScheduleCompile!Y291/1,IF(ISTEXT(ScheduleCompile!Y291),IF(OR(ISNUMBER(FIND("5F",ScheduleCompile!Y291)),ISNUMBER(FIND("0F",ScheduleCompile!Y291)),ISNUMBER(FIND("8F",ScheduleCompile!Y291)),ISNUMBER(FIND("1F",ScheduleCompile!Y291)),ISNUMBER(FIND("2F",ScheduleCompile!Y291)),ISNUMBER(FIND("3F",ScheduleCompile!Y291)),ISNUMBER(FIND("6F",ScheduleCompile!Y291)),ISNUMBER(FIND("7F",ScheduleCompile!Y291)),ISNUMBER(FIND("9F",ScheduleCompile!Y291)),ISNUMBER(FIND("4F",ScheduleCompile!Y291))),VALUE(LEFT(ScheduleCompile!Y291,FIND("F",ScheduleCompile!Y291)-1)),ScheduleCompile!Y291)))))))</f>
        <v>0.3</v>
      </c>
    </row>
    <row r="299" spans="1:30" x14ac:dyDescent="0.25">
      <c r="A299" t="str">
        <f t="shared" si="19"/>
        <v>SchDay "ResidentialCommonLightsSun"  Type = "Fraction" Hr = (0.1, 0.1, 0.1, 0.1, 0.1, 0.3, 0.45, 0.45, 0.45, 0.45, 0.3, 0.3, 0.3, 0.3, 0.3, 0.3, 0.3, 0.3, 0.6, 0.8, 0.9, 0.8, 0.6, 0.3) ..</v>
      </c>
      <c r="B299" s="1" t="s">
        <v>623</v>
      </c>
      <c r="C299" t="str">
        <f t="shared" si="20"/>
        <v xml:space="preserve">SchDay "ResidentialCommonLightsSun"  Type = "Fraction" Hr = </v>
      </c>
      <c r="D299" t="str">
        <f t="shared" si="21"/>
        <v>(0.1, 0.1, 0.1, 0.1, 0.1, 0.3, 0.45, 0.45, 0.45, 0.45, 0.3, 0.3, 0.3, 0.3, 0.3, 0.3, 0.3, 0.3, 0.6, 0.8, 0.9, 0.8, 0.6, 0.3) ..</v>
      </c>
      <c r="E299" s="30" t="str">
        <f>ScheduleCompile!A292</f>
        <v>ResidentialCommonLightsSun</v>
      </c>
      <c r="F299" t="str">
        <f t="shared" si="22"/>
        <v>Fraction</v>
      </c>
      <c r="G299" s="1">
        <f>IF(AND(ISERROR(IF(ScheduleCompile!B292="Off",0,IF(ScheduleCompile!B292="On",1,IF(ISNUMBER(ScheduleCompile!B292),ScheduleCompile!B292/1,IF(ISTEXT(ScheduleCompile!B292),IF(OR(ISNUMBER(FIND("5F",ScheduleCompile!B292)),ISNUMBER(FIND("0F",ScheduleCompile!B292)),ISNUMBER(FIND("8F",ScheduleCompile!B292)),ISNUMBER(FIND("1F",ScheduleCompile!B292)),ISNUMBER(FIND("2F",ScheduleCompile!B292)),ISNUMBER(FIND("3F",ScheduleCompile!B292)),ISNUMBER(FIND("6F",ScheduleCompile!B292)),ISNUMBER(FIND("7F",ScheduleCompile!B292)),ISNUMBER(FIND("9F",ScheduleCompile!B292)),ISNUMBER(FIND("4F",ScheduleCompile!B292))),VALUE(LEFT(ScheduleCompile!B292,FIND("F",ScheduleCompile!B292)-1)),ScheduleCompile!B292)))))),ISTEXT(ScheduleCompile!#REF!)),"ENDTABLE",IF(ISERROR(IF(ScheduleCompile!B292="Off",0,IF(ScheduleCompile!B292="On",1,IF(ISNUMBER(ScheduleCompile!B292),ScheduleCompile!B292/1,IF(ISTEXT(ScheduleCompile!B292),IF(OR(ISNUMBER(FIND("5F",ScheduleCompile!B292)),ISNUMBER(FIND("0F",ScheduleCompile!B292)),ISNUMBER(FIND("8F",ScheduleCompile!B292)),ISNUMBER(FIND("1F",ScheduleCompile!B292)),ISNUMBER(FIND("2F",ScheduleCompile!B292)),ISNUMBER(FIND("3F",ScheduleCompile!B292)),ISNUMBER(FIND("6F",ScheduleCompile!B292)),ISNUMBER(FIND("7F",ScheduleCompile!B292)),ISNUMBER(FIND("9F",ScheduleCompile!B292)),ISNUMBER(FIND("4F",ScheduleCompile!B292))),VALUE(LEFT(ScheduleCompile!B292,FIND("F",ScheduleCompile!B292)-1)),ScheduleCompile!B292)))))),"",IF(ScheduleCompile!B292="Off",0,IF(ScheduleCompile!B292="On",1,IF(ISNUMBER(ScheduleCompile!B292),ScheduleCompile!B292/1,IF(ISTEXT(ScheduleCompile!B292),IF(OR(ISNUMBER(FIND("5F",ScheduleCompile!B292)),ISNUMBER(FIND("0F",ScheduleCompile!B292)),ISNUMBER(FIND("8F",ScheduleCompile!B292)),ISNUMBER(FIND("1F",ScheduleCompile!B292)),ISNUMBER(FIND("2F",ScheduleCompile!B292)),ISNUMBER(FIND("3F",ScheduleCompile!B292)),ISNUMBER(FIND("6F",ScheduleCompile!B292)),ISNUMBER(FIND("7F",ScheduleCompile!B292)),ISNUMBER(FIND("9F",ScheduleCompile!B292)),ISNUMBER(FIND("4F",ScheduleCompile!B292))),VALUE(LEFT(ScheduleCompile!B292,FIND("F",ScheduleCompile!B292)-1)),ScheduleCompile!B292)))))))</f>
        <v>0.1</v>
      </c>
      <c r="H299" s="1">
        <f>IF(AND(ISERROR(IF(ScheduleCompile!C292="Off",0,IF(ScheduleCompile!C292="On",1,IF(ISNUMBER(ScheduleCompile!C292),ScheduleCompile!C292/1,IF(ISTEXT(ScheduleCompile!C292),IF(OR(ISNUMBER(FIND("5F",ScheduleCompile!C292)),ISNUMBER(FIND("0F",ScheduleCompile!C292)),ISNUMBER(FIND("8F",ScheduleCompile!C292)),ISNUMBER(FIND("1F",ScheduleCompile!C292)),ISNUMBER(FIND("2F",ScheduleCompile!C292)),ISNUMBER(FIND("3F",ScheduleCompile!C292)),ISNUMBER(FIND("6F",ScheduleCompile!C292)),ISNUMBER(FIND("7F",ScheduleCompile!C292)),ISNUMBER(FIND("9F",ScheduleCompile!C292)),ISNUMBER(FIND("4F",ScheduleCompile!C292))),VALUE(LEFT(ScheduleCompile!C292,FIND("F",ScheduleCompile!C292)-1)),ScheduleCompile!C292)))))),ISTEXT(ScheduleCompile!#REF!)),"ENDTABLE",IF(ISERROR(IF(ScheduleCompile!C292="Off",0,IF(ScheduleCompile!C292="On",1,IF(ISNUMBER(ScheduleCompile!C292),ScheduleCompile!C292/1,IF(ISTEXT(ScheduleCompile!C292),IF(OR(ISNUMBER(FIND("5F",ScheduleCompile!C292)),ISNUMBER(FIND("0F",ScheduleCompile!C292)),ISNUMBER(FIND("8F",ScheduleCompile!C292)),ISNUMBER(FIND("1F",ScheduleCompile!C292)),ISNUMBER(FIND("2F",ScheduleCompile!C292)),ISNUMBER(FIND("3F",ScheduleCompile!C292)),ISNUMBER(FIND("6F",ScheduleCompile!C292)),ISNUMBER(FIND("7F",ScheduleCompile!C292)),ISNUMBER(FIND("9F",ScheduleCompile!C292)),ISNUMBER(FIND("4F",ScheduleCompile!C292))),VALUE(LEFT(ScheduleCompile!C292,FIND("F",ScheduleCompile!C292)-1)),ScheduleCompile!C292)))))),"",IF(ScheduleCompile!C292="Off",0,IF(ScheduleCompile!C292="On",1,IF(ISNUMBER(ScheduleCompile!C292),ScheduleCompile!C292/1,IF(ISTEXT(ScheduleCompile!C292),IF(OR(ISNUMBER(FIND("5F",ScheduleCompile!C292)),ISNUMBER(FIND("0F",ScheduleCompile!C292)),ISNUMBER(FIND("8F",ScheduleCompile!C292)),ISNUMBER(FIND("1F",ScheduleCompile!C292)),ISNUMBER(FIND("2F",ScheduleCompile!C292)),ISNUMBER(FIND("3F",ScheduleCompile!C292)),ISNUMBER(FIND("6F",ScheduleCompile!C292)),ISNUMBER(FIND("7F",ScheduleCompile!C292)),ISNUMBER(FIND("9F",ScheduleCompile!C292)),ISNUMBER(FIND("4F",ScheduleCompile!C292))),VALUE(LEFT(ScheduleCompile!C292,FIND("F",ScheduleCompile!C292)-1)),ScheduleCompile!C292)))))))</f>
        <v>0.1</v>
      </c>
      <c r="I299" s="1">
        <f>IF(AND(ISERROR(IF(ScheduleCompile!D292="Off",0,IF(ScheduleCompile!D292="On",1,IF(ISNUMBER(ScheduleCompile!D292),ScheduleCompile!D292/1,IF(ISTEXT(ScheduleCompile!D292),IF(OR(ISNUMBER(FIND("5F",ScheduleCompile!D292)),ISNUMBER(FIND("0F",ScheduleCompile!D292)),ISNUMBER(FIND("8F",ScheduleCompile!D292)),ISNUMBER(FIND("1F",ScheduleCompile!D292)),ISNUMBER(FIND("2F",ScheduleCompile!D292)),ISNUMBER(FIND("3F",ScheduleCompile!D292)),ISNUMBER(FIND("6F",ScheduleCompile!D292)),ISNUMBER(FIND("7F",ScheduleCompile!D292)),ISNUMBER(FIND("9F",ScheduleCompile!D292)),ISNUMBER(FIND("4F",ScheduleCompile!D292))),VALUE(LEFT(ScheduleCompile!D292,FIND("F",ScheduleCompile!D292)-1)),ScheduleCompile!D292)))))),ISTEXT(ScheduleCompile!#REF!)),"ENDTABLE",IF(ISERROR(IF(ScheduleCompile!D292="Off",0,IF(ScheduleCompile!D292="On",1,IF(ISNUMBER(ScheduleCompile!D292),ScheduleCompile!D292/1,IF(ISTEXT(ScheduleCompile!D292),IF(OR(ISNUMBER(FIND("5F",ScheduleCompile!D292)),ISNUMBER(FIND("0F",ScheduleCompile!D292)),ISNUMBER(FIND("8F",ScheduleCompile!D292)),ISNUMBER(FIND("1F",ScheduleCompile!D292)),ISNUMBER(FIND("2F",ScheduleCompile!D292)),ISNUMBER(FIND("3F",ScheduleCompile!D292)),ISNUMBER(FIND("6F",ScheduleCompile!D292)),ISNUMBER(FIND("7F",ScheduleCompile!D292)),ISNUMBER(FIND("9F",ScheduleCompile!D292)),ISNUMBER(FIND("4F",ScheduleCompile!D292))),VALUE(LEFT(ScheduleCompile!D292,FIND("F",ScheduleCompile!D292)-1)),ScheduleCompile!D292)))))),"",IF(ScheduleCompile!D292="Off",0,IF(ScheduleCompile!D292="On",1,IF(ISNUMBER(ScheduleCompile!D292),ScheduleCompile!D292/1,IF(ISTEXT(ScheduleCompile!D292),IF(OR(ISNUMBER(FIND("5F",ScheduleCompile!D292)),ISNUMBER(FIND("0F",ScheduleCompile!D292)),ISNUMBER(FIND("8F",ScheduleCompile!D292)),ISNUMBER(FIND("1F",ScheduleCompile!D292)),ISNUMBER(FIND("2F",ScheduleCompile!D292)),ISNUMBER(FIND("3F",ScheduleCompile!D292)),ISNUMBER(FIND("6F",ScheduleCompile!D292)),ISNUMBER(FIND("7F",ScheduleCompile!D292)),ISNUMBER(FIND("9F",ScheduleCompile!D292)),ISNUMBER(FIND("4F",ScheduleCompile!D292))),VALUE(LEFT(ScheduleCompile!D292,FIND("F",ScheduleCompile!D292)-1)),ScheduleCompile!D292)))))))</f>
        <v>0.1</v>
      </c>
      <c r="J299" s="1">
        <f>IF(AND(ISERROR(IF(ScheduleCompile!E292="Off",0,IF(ScheduleCompile!E292="On",1,IF(ISNUMBER(ScheduleCompile!E292),ScheduleCompile!E292/1,IF(ISTEXT(ScheduleCompile!E292),IF(OR(ISNUMBER(FIND("5F",ScheduleCompile!E292)),ISNUMBER(FIND("0F",ScheduleCompile!E292)),ISNUMBER(FIND("8F",ScheduleCompile!E292)),ISNUMBER(FIND("1F",ScheduleCompile!E292)),ISNUMBER(FIND("2F",ScheduleCompile!E292)),ISNUMBER(FIND("3F",ScheduleCompile!E292)),ISNUMBER(FIND("6F",ScheduleCompile!E292)),ISNUMBER(FIND("7F",ScheduleCompile!E292)),ISNUMBER(FIND("9F",ScheduleCompile!E292)),ISNUMBER(FIND("4F",ScheduleCompile!E292))),VALUE(LEFT(ScheduleCompile!E292,FIND("F",ScheduleCompile!E292)-1)),ScheduleCompile!E292)))))),ISTEXT(ScheduleCompile!#REF!)),"ENDTABLE",IF(ISERROR(IF(ScheduleCompile!E292="Off",0,IF(ScheduleCompile!E292="On",1,IF(ISNUMBER(ScheduleCompile!E292),ScheduleCompile!E292/1,IF(ISTEXT(ScheduleCompile!E292),IF(OR(ISNUMBER(FIND("5F",ScheduleCompile!E292)),ISNUMBER(FIND("0F",ScheduleCompile!E292)),ISNUMBER(FIND("8F",ScheduleCompile!E292)),ISNUMBER(FIND("1F",ScheduleCompile!E292)),ISNUMBER(FIND("2F",ScheduleCompile!E292)),ISNUMBER(FIND("3F",ScheduleCompile!E292)),ISNUMBER(FIND("6F",ScheduleCompile!E292)),ISNUMBER(FIND("7F",ScheduleCompile!E292)),ISNUMBER(FIND("9F",ScheduleCompile!E292)),ISNUMBER(FIND("4F",ScheduleCompile!E292))),VALUE(LEFT(ScheduleCompile!E292,FIND("F",ScheduleCompile!E292)-1)),ScheduleCompile!E292)))))),"",IF(ScheduleCompile!E292="Off",0,IF(ScheduleCompile!E292="On",1,IF(ISNUMBER(ScheduleCompile!E292),ScheduleCompile!E292/1,IF(ISTEXT(ScheduleCompile!E292),IF(OR(ISNUMBER(FIND("5F",ScheduleCompile!E292)),ISNUMBER(FIND("0F",ScheduleCompile!E292)),ISNUMBER(FIND("8F",ScheduleCompile!E292)),ISNUMBER(FIND("1F",ScheduleCompile!E292)),ISNUMBER(FIND("2F",ScheduleCompile!E292)),ISNUMBER(FIND("3F",ScheduleCompile!E292)),ISNUMBER(FIND("6F",ScheduleCompile!E292)),ISNUMBER(FIND("7F",ScheduleCompile!E292)),ISNUMBER(FIND("9F",ScheduleCompile!E292)),ISNUMBER(FIND("4F",ScheduleCompile!E292))),VALUE(LEFT(ScheduleCompile!E292,FIND("F",ScheduleCompile!E292)-1)),ScheduleCompile!E292)))))))</f>
        <v>0.1</v>
      </c>
      <c r="K299" s="1">
        <f>IF(AND(ISERROR(IF(ScheduleCompile!F292="Off",0,IF(ScheduleCompile!F292="On",1,IF(ISNUMBER(ScheduleCompile!F292),ScheduleCompile!F292/1,IF(ISTEXT(ScheduleCompile!F292),IF(OR(ISNUMBER(FIND("5F",ScheduleCompile!F292)),ISNUMBER(FIND("0F",ScheduleCompile!F292)),ISNUMBER(FIND("8F",ScheduleCompile!F292)),ISNUMBER(FIND("1F",ScheduleCompile!F292)),ISNUMBER(FIND("2F",ScheduleCompile!F292)),ISNUMBER(FIND("3F",ScheduleCompile!F292)),ISNUMBER(FIND("6F",ScheduleCompile!F292)),ISNUMBER(FIND("7F",ScheduleCompile!F292)),ISNUMBER(FIND("9F",ScheduleCompile!F292)),ISNUMBER(FIND("4F",ScheduleCompile!F292))),VALUE(LEFT(ScheduleCompile!F292,FIND("F",ScheduleCompile!F292)-1)),ScheduleCompile!F292)))))),ISTEXT(ScheduleCompile!#REF!)),"ENDTABLE",IF(ISERROR(IF(ScheduleCompile!F292="Off",0,IF(ScheduleCompile!F292="On",1,IF(ISNUMBER(ScheduleCompile!F292),ScheduleCompile!F292/1,IF(ISTEXT(ScheduleCompile!F292),IF(OR(ISNUMBER(FIND("5F",ScheduleCompile!F292)),ISNUMBER(FIND("0F",ScheduleCompile!F292)),ISNUMBER(FIND("8F",ScheduleCompile!F292)),ISNUMBER(FIND("1F",ScheduleCompile!F292)),ISNUMBER(FIND("2F",ScheduleCompile!F292)),ISNUMBER(FIND("3F",ScheduleCompile!F292)),ISNUMBER(FIND("6F",ScheduleCompile!F292)),ISNUMBER(FIND("7F",ScheduleCompile!F292)),ISNUMBER(FIND("9F",ScheduleCompile!F292)),ISNUMBER(FIND("4F",ScheduleCompile!F292))),VALUE(LEFT(ScheduleCompile!F292,FIND("F",ScheduleCompile!F292)-1)),ScheduleCompile!F292)))))),"",IF(ScheduleCompile!F292="Off",0,IF(ScheduleCompile!F292="On",1,IF(ISNUMBER(ScheduleCompile!F292),ScheduleCompile!F292/1,IF(ISTEXT(ScheduleCompile!F292),IF(OR(ISNUMBER(FIND("5F",ScheduleCompile!F292)),ISNUMBER(FIND("0F",ScheduleCompile!F292)),ISNUMBER(FIND("8F",ScheduleCompile!F292)),ISNUMBER(FIND("1F",ScheduleCompile!F292)),ISNUMBER(FIND("2F",ScheduleCompile!F292)),ISNUMBER(FIND("3F",ScheduleCompile!F292)),ISNUMBER(FIND("6F",ScheduleCompile!F292)),ISNUMBER(FIND("7F",ScheduleCompile!F292)),ISNUMBER(FIND("9F",ScheduleCompile!F292)),ISNUMBER(FIND("4F",ScheduleCompile!F292))),VALUE(LEFT(ScheduleCompile!F292,FIND("F",ScheduleCompile!F292)-1)),ScheduleCompile!F292)))))))</f>
        <v>0.1</v>
      </c>
      <c r="L299" s="1">
        <f>IF(AND(ISERROR(IF(ScheduleCompile!G292="Off",0,IF(ScheduleCompile!G292="On",1,IF(ISNUMBER(ScheduleCompile!G292),ScheduleCompile!G292/1,IF(ISTEXT(ScheduleCompile!G292),IF(OR(ISNUMBER(FIND("5F",ScheduleCompile!G292)),ISNUMBER(FIND("0F",ScheduleCompile!G292)),ISNUMBER(FIND("8F",ScheduleCompile!G292)),ISNUMBER(FIND("1F",ScheduleCompile!G292)),ISNUMBER(FIND("2F",ScheduleCompile!G292)),ISNUMBER(FIND("3F",ScheduleCompile!G292)),ISNUMBER(FIND("6F",ScheduleCompile!G292)),ISNUMBER(FIND("7F",ScheduleCompile!G292)),ISNUMBER(FIND("9F",ScheduleCompile!G292)),ISNUMBER(FIND("4F",ScheduleCompile!G292))),VALUE(LEFT(ScheduleCompile!G292,FIND("F",ScheduleCompile!G292)-1)),ScheduleCompile!G292)))))),ISTEXT(ScheduleCompile!#REF!)),"ENDTABLE",IF(ISERROR(IF(ScheduleCompile!G292="Off",0,IF(ScheduleCompile!G292="On",1,IF(ISNUMBER(ScheduleCompile!G292),ScheduleCompile!G292/1,IF(ISTEXT(ScheduleCompile!G292),IF(OR(ISNUMBER(FIND("5F",ScheduleCompile!G292)),ISNUMBER(FIND("0F",ScheduleCompile!G292)),ISNUMBER(FIND("8F",ScheduleCompile!G292)),ISNUMBER(FIND("1F",ScheduleCompile!G292)),ISNUMBER(FIND("2F",ScheduleCompile!G292)),ISNUMBER(FIND("3F",ScheduleCompile!G292)),ISNUMBER(FIND("6F",ScheduleCompile!G292)),ISNUMBER(FIND("7F",ScheduleCompile!G292)),ISNUMBER(FIND("9F",ScheduleCompile!G292)),ISNUMBER(FIND("4F",ScheduleCompile!G292))),VALUE(LEFT(ScheduleCompile!G292,FIND("F",ScheduleCompile!G292)-1)),ScheduleCompile!G292)))))),"",IF(ScheduleCompile!G292="Off",0,IF(ScheduleCompile!G292="On",1,IF(ISNUMBER(ScheduleCompile!G292),ScheduleCompile!G292/1,IF(ISTEXT(ScheduleCompile!G292),IF(OR(ISNUMBER(FIND("5F",ScheduleCompile!G292)),ISNUMBER(FIND("0F",ScheduleCompile!G292)),ISNUMBER(FIND("8F",ScheduleCompile!G292)),ISNUMBER(FIND("1F",ScheduleCompile!G292)),ISNUMBER(FIND("2F",ScheduleCompile!G292)),ISNUMBER(FIND("3F",ScheduleCompile!G292)),ISNUMBER(FIND("6F",ScheduleCompile!G292)),ISNUMBER(FIND("7F",ScheduleCompile!G292)),ISNUMBER(FIND("9F",ScheduleCompile!G292)),ISNUMBER(FIND("4F",ScheduleCompile!G292))),VALUE(LEFT(ScheduleCompile!G292,FIND("F",ScheduleCompile!G292)-1)),ScheduleCompile!G292)))))))</f>
        <v>0.3</v>
      </c>
      <c r="M299" s="1">
        <f>IF(AND(ISERROR(IF(ScheduleCompile!H292="Off",0,IF(ScheduleCompile!H292="On",1,IF(ISNUMBER(ScheduleCompile!H292),ScheduleCompile!H292/1,IF(ISTEXT(ScheduleCompile!H292),IF(OR(ISNUMBER(FIND("5F",ScheduleCompile!H292)),ISNUMBER(FIND("0F",ScheduleCompile!H292)),ISNUMBER(FIND("8F",ScheduleCompile!H292)),ISNUMBER(FIND("1F",ScheduleCompile!H292)),ISNUMBER(FIND("2F",ScheduleCompile!H292)),ISNUMBER(FIND("3F",ScheduleCompile!H292)),ISNUMBER(FIND("6F",ScheduleCompile!H292)),ISNUMBER(FIND("7F",ScheduleCompile!H292)),ISNUMBER(FIND("9F",ScheduleCompile!H292)),ISNUMBER(FIND("4F",ScheduleCompile!H292))),VALUE(LEFT(ScheduleCompile!H292,FIND("F",ScheduleCompile!H292)-1)),ScheduleCompile!H292)))))),ISTEXT(ScheduleCompile!#REF!)),"ENDTABLE",IF(ISERROR(IF(ScheduleCompile!H292="Off",0,IF(ScheduleCompile!H292="On",1,IF(ISNUMBER(ScheduleCompile!H292),ScheduleCompile!H292/1,IF(ISTEXT(ScheduleCompile!H292),IF(OR(ISNUMBER(FIND("5F",ScheduleCompile!H292)),ISNUMBER(FIND("0F",ScheduleCompile!H292)),ISNUMBER(FIND("8F",ScheduleCompile!H292)),ISNUMBER(FIND("1F",ScheduleCompile!H292)),ISNUMBER(FIND("2F",ScheduleCompile!H292)),ISNUMBER(FIND("3F",ScheduleCompile!H292)),ISNUMBER(FIND("6F",ScheduleCompile!H292)),ISNUMBER(FIND("7F",ScheduleCompile!H292)),ISNUMBER(FIND("9F",ScheduleCompile!H292)),ISNUMBER(FIND("4F",ScheduleCompile!H292))),VALUE(LEFT(ScheduleCompile!H292,FIND("F",ScheduleCompile!H292)-1)),ScheduleCompile!H292)))))),"",IF(ScheduleCompile!H292="Off",0,IF(ScheduleCompile!H292="On",1,IF(ISNUMBER(ScheduleCompile!H292),ScheduleCompile!H292/1,IF(ISTEXT(ScheduleCompile!H292),IF(OR(ISNUMBER(FIND("5F",ScheduleCompile!H292)),ISNUMBER(FIND("0F",ScheduleCompile!H292)),ISNUMBER(FIND("8F",ScheduleCompile!H292)),ISNUMBER(FIND("1F",ScheduleCompile!H292)),ISNUMBER(FIND("2F",ScheduleCompile!H292)),ISNUMBER(FIND("3F",ScheduleCompile!H292)),ISNUMBER(FIND("6F",ScheduleCompile!H292)),ISNUMBER(FIND("7F",ScheduleCompile!H292)),ISNUMBER(FIND("9F",ScheduleCompile!H292)),ISNUMBER(FIND("4F",ScheduleCompile!H292))),VALUE(LEFT(ScheduleCompile!H292,FIND("F",ScheduleCompile!H292)-1)),ScheduleCompile!H292)))))))</f>
        <v>0.45</v>
      </c>
      <c r="N299" s="1">
        <f>IF(AND(ISERROR(IF(ScheduleCompile!I292="Off",0,IF(ScheduleCompile!I292="On",1,IF(ISNUMBER(ScheduleCompile!I292),ScheduleCompile!I292/1,IF(ISTEXT(ScheduleCompile!I292),IF(OR(ISNUMBER(FIND("5F",ScheduleCompile!I292)),ISNUMBER(FIND("0F",ScheduleCompile!I292)),ISNUMBER(FIND("8F",ScheduleCompile!I292)),ISNUMBER(FIND("1F",ScheduleCompile!I292)),ISNUMBER(FIND("2F",ScheduleCompile!I292)),ISNUMBER(FIND("3F",ScheduleCompile!I292)),ISNUMBER(FIND("6F",ScheduleCompile!I292)),ISNUMBER(FIND("7F",ScheduleCompile!I292)),ISNUMBER(FIND("9F",ScheduleCompile!I292)),ISNUMBER(FIND("4F",ScheduleCompile!I292))),VALUE(LEFT(ScheduleCompile!I292,FIND("F",ScheduleCompile!I292)-1)),ScheduleCompile!I292)))))),ISTEXT(ScheduleCompile!#REF!)),"ENDTABLE",IF(ISERROR(IF(ScheduleCompile!I292="Off",0,IF(ScheduleCompile!I292="On",1,IF(ISNUMBER(ScheduleCompile!I292),ScheduleCompile!I292/1,IF(ISTEXT(ScheduleCompile!I292),IF(OR(ISNUMBER(FIND("5F",ScheduleCompile!I292)),ISNUMBER(FIND("0F",ScheduleCompile!I292)),ISNUMBER(FIND("8F",ScheduleCompile!I292)),ISNUMBER(FIND("1F",ScheduleCompile!I292)),ISNUMBER(FIND("2F",ScheduleCompile!I292)),ISNUMBER(FIND("3F",ScheduleCompile!I292)),ISNUMBER(FIND("6F",ScheduleCompile!I292)),ISNUMBER(FIND("7F",ScheduleCompile!I292)),ISNUMBER(FIND("9F",ScheduleCompile!I292)),ISNUMBER(FIND("4F",ScheduleCompile!I292))),VALUE(LEFT(ScheduleCompile!I292,FIND("F",ScheduleCompile!I292)-1)),ScheduleCompile!I292)))))),"",IF(ScheduleCompile!I292="Off",0,IF(ScheduleCompile!I292="On",1,IF(ISNUMBER(ScheduleCompile!I292),ScheduleCompile!I292/1,IF(ISTEXT(ScheduleCompile!I292),IF(OR(ISNUMBER(FIND("5F",ScheduleCompile!I292)),ISNUMBER(FIND("0F",ScheduleCompile!I292)),ISNUMBER(FIND("8F",ScheduleCompile!I292)),ISNUMBER(FIND("1F",ScheduleCompile!I292)),ISNUMBER(FIND("2F",ScheduleCompile!I292)),ISNUMBER(FIND("3F",ScheduleCompile!I292)),ISNUMBER(FIND("6F",ScheduleCompile!I292)),ISNUMBER(FIND("7F",ScheduleCompile!I292)),ISNUMBER(FIND("9F",ScheduleCompile!I292)),ISNUMBER(FIND("4F",ScheduleCompile!I292))),VALUE(LEFT(ScheduleCompile!I292,FIND("F",ScheduleCompile!I292)-1)),ScheduleCompile!I292)))))))</f>
        <v>0.45</v>
      </c>
      <c r="O299" s="1">
        <f>IF(AND(ISERROR(IF(ScheduleCompile!J292="Off",0,IF(ScheduleCompile!J292="On",1,IF(ISNUMBER(ScheduleCompile!J292),ScheduleCompile!J292/1,IF(ISTEXT(ScheduleCompile!J292),IF(OR(ISNUMBER(FIND("5F",ScheduleCompile!J292)),ISNUMBER(FIND("0F",ScheduleCompile!J292)),ISNUMBER(FIND("8F",ScheduleCompile!J292)),ISNUMBER(FIND("1F",ScheduleCompile!J292)),ISNUMBER(FIND("2F",ScheduleCompile!J292)),ISNUMBER(FIND("3F",ScheduleCompile!J292)),ISNUMBER(FIND("6F",ScheduleCompile!J292)),ISNUMBER(FIND("7F",ScheduleCompile!J292)),ISNUMBER(FIND("9F",ScheduleCompile!J292)),ISNUMBER(FIND("4F",ScheduleCompile!J292))),VALUE(LEFT(ScheduleCompile!J292,FIND("F",ScheduleCompile!J292)-1)),ScheduleCompile!J292)))))),ISTEXT(ScheduleCompile!#REF!)),"ENDTABLE",IF(ISERROR(IF(ScheduleCompile!J292="Off",0,IF(ScheduleCompile!J292="On",1,IF(ISNUMBER(ScheduleCompile!J292),ScheduleCompile!J292/1,IF(ISTEXT(ScheduleCompile!J292),IF(OR(ISNUMBER(FIND("5F",ScheduleCompile!J292)),ISNUMBER(FIND("0F",ScheduleCompile!J292)),ISNUMBER(FIND("8F",ScheduleCompile!J292)),ISNUMBER(FIND("1F",ScheduleCompile!J292)),ISNUMBER(FIND("2F",ScheduleCompile!J292)),ISNUMBER(FIND("3F",ScheduleCompile!J292)),ISNUMBER(FIND("6F",ScheduleCompile!J292)),ISNUMBER(FIND("7F",ScheduleCompile!J292)),ISNUMBER(FIND("9F",ScheduleCompile!J292)),ISNUMBER(FIND("4F",ScheduleCompile!J292))),VALUE(LEFT(ScheduleCompile!J292,FIND("F",ScheduleCompile!J292)-1)),ScheduleCompile!J292)))))),"",IF(ScheduleCompile!J292="Off",0,IF(ScheduleCompile!J292="On",1,IF(ISNUMBER(ScheduleCompile!J292),ScheduleCompile!J292/1,IF(ISTEXT(ScheduleCompile!J292),IF(OR(ISNUMBER(FIND("5F",ScheduleCompile!J292)),ISNUMBER(FIND("0F",ScheduleCompile!J292)),ISNUMBER(FIND("8F",ScheduleCompile!J292)),ISNUMBER(FIND("1F",ScheduleCompile!J292)),ISNUMBER(FIND("2F",ScheduleCompile!J292)),ISNUMBER(FIND("3F",ScheduleCompile!J292)),ISNUMBER(FIND("6F",ScheduleCompile!J292)),ISNUMBER(FIND("7F",ScheduleCompile!J292)),ISNUMBER(FIND("9F",ScheduleCompile!J292)),ISNUMBER(FIND("4F",ScheduleCompile!J292))),VALUE(LEFT(ScheduleCompile!J292,FIND("F",ScheduleCompile!J292)-1)),ScheduleCompile!J292)))))))</f>
        <v>0.45</v>
      </c>
      <c r="P299" s="1">
        <f>IF(AND(ISERROR(IF(ScheduleCompile!K292="Off",0,IF(ScheduleCompile!K292="On",1,IF(ISNUMBER(ScheduleCompile!K292),ScheduleCompile!K292/1,IF(ISTEXT(ScheduleCompile!K292),IF(OR(ISNUMBER(FIND("5F",ScheduleCompile!K292)),ISNUMBER(FIND("0F",ScheduleCompile!K292)),ISNUMBER(FIND("8F",ScheduleCompile!K292)),ISNUMBER(FIND("1F",ScheduleCompile!K292)),ISNUMBER(FIND("2F",ScheduleCompile!K292)),ISNUMBER(FIND("3F",ScheduleCompile!K292)),ISNUMBER(FIND("6F",ScheduleCompile!K292)),ISNUMBER(FIND("7F",ScheduleCompile!K292)),ISNUMBER(FIND("9F",ScheduleCompile!K292)),ISNUMBER(FIND("4F",ScheduleCompile!K292))),VALUE(LEFT(ScheduleCompile!K292,FIND("F",ScheduleCompile!K292)-1)),ScheduleCompile!K292)))))),ISTEXT(ScheduleCompile!#REF!)),"ENDTABLE",IF(ISERROR(IF(ScheduleCompile!K292="Off",0,IF(ScheduleCompile!K292="On",1,IF(ISNUMBER(ScheduleCompile!K292),ScheduleCompile!K292/1,IF(ISTEXT(ScheduleCompile!K292),IF(OR(ISNUMBER(FIND("5F",ScheduleCompile!K292)),ISNUMBER(FIND("0F",ScheduleCompile!K292)),ISNUMBER(FIND("8F",ScheduleCompile!K292)),ISNUMBER(FIND("1F",ScheduleCompile!K292)),ISNUMBER(FIND("2F",ScheduleCompile!K292)),ISNUMBER(FIND("3F",ScheduleCompile!K292)),ISNUMBER(FIND("6F",ScheduleCompile!K292)),ISNUMBER(FIND("7F",ScheduleCompile!K292)),ISNUMBER(FIND("9F",ScheduleCompile!K292)),ISNUMBER(FIND("4F",ScheduleCompile!K292))),VALUE(LEFT(ScheduleCompile!K292,FIND("F",ScheduleCompile!K292)-1)),ScheduleCompile!K292)))))),"",IF(ScheduleCompile!K292="Off",0,IF(ScheduleCompile!K292="On",1,IF(ISNUMBER(ScheduleCompile!K292),ScheduleCompile!K292/1,IF(ISTEXT(ScheduleCompile!K292),IF(OR(ISNUMBER(FIND("5F",ScheduleCompile!K292)),ISNUMBER(FIND("0F",ScheduleCompile!K292)),ISNUMBER(FIND("8F",ScheduleCompile!K292)),ISNUMBER(FIND("1F",ScheduleCompile!K292)),ISNUMBER(FIND("2F",ScheduleCompile!K292)),ISNUMBER(FIND("3F",ScheduleCompile!K292)),ISNUMBER(FIND("6F",ScheduleCompile!K292)),ISNUMBER(FIND("7F",ScheduleCompile!K292)),ISNUMBER(FIND("9F",ScheduleCompile!K292)),ISNUMBER(FIND("4F",ScheduleCompile!K292))),VALUE(LEFT(ScheduleCompile!K292,FIND("F",ScheduleCompile!K292)-1)),ScheduleCompile!K292)))))))</f>
        <v>0.45</v>
      </c>
      <c r="Q299" s="1">
        <f>IF(AND(ISERROR(IF(ScheduleCompile!L292="Off",0,IF(ScheduleCompile!L292="On",1,IF(ISNUMBER(ScheduleCompile!L292),ScheduleCompile!L292/1,IF(ISTEXT(ScheduleCompile!L292),IF(OR(ISNUMBER(FIND("5F",ScheduleCompile!L292)),ISNUMBER(FIND("0F",ScheduleCompile!L292)),ISNUMBER(FIND("8F",ScheduleCompile!L292)),ISNUMBER(FIND("1F",ScheduleCompile!L292)),ISNUMBER(FIND("2F",ScheduleCompile!L292)),ISNUMBER(FIND("3F",ScheduleCompile!L292)),ISNUMBER(FIND("6F",ScheduleCompile!L292)),ISNUMBER(FIND("7F",ScheduleCompile!L292)),ISNUMBER(FIND("9F",ScheduleCompile!L292)),ISNUMBER(FIND("4F",ScheduleCompile!L292))),VALUE(LEFT(ScheduleCompile!L292,FIND("F",ScheduleCompile!L292)-1)),ScheduleCompile!L292)))))),ISTEXT(ScheduleCompile!#REF!)),"ENDTABLE",IF(ISERROR(IF(ScheduleCompile!L292="Off",0,IF(ScheduleCompile!L292="On",1,IF(ISNUMBER(ScheduleCompile!L292),ScheduleCompile!L292/1,IF(ISTEXT(ScheduleCompile!L292),IF(OR(ISNUMBER(FIND("5F",ScheduleCompile!L292)),ISNUMBER(FIND("0F",ScheduleCompile!L292)),ISNUMBER(FIND("8F",ScheduleCompile!L292)),ISNUMBER(FIND("1F",ScheduleCompile!L292)),ISNUMBER(FIND("2F",ScheduleCompile!L292)),ISNUMBER(FIND("3F",ScheduleCompile!L292)),ISNUMBER(FIND("6F",ScheduleCompile!L292)),ISNUMBER(FIND("7F",ScheduleCompile!L292)),ISNUMBER(FIND("9F",ScheduleCompile!L292)),ISNUMBER(FIND("4F",ScheduleCompile!L292))),VALUE(LEFT(ScheduleCompile!L292,FIND("F",ScheduleCompile!L292)-1)),ScheduleCompile!L292)))))),"",IF(ScheduleCompile!L292="Off",0,IF(ScheduleCompile!L292="On",1,IF(ISNUMBER(ScheduleCompile!L292),ScheduleCompile!L292/1,IF(ISTEXT(ScheduleCompile!L292),IF(OR(ISNUMBER(FIND("5F",ScheduleCompile!L292)),ISNUMBER(FIND("0F",ScheduleCompile!L292)),ISNUMBER(FIND("8F",ScheduleCompile!L292)),ISNUMBER(FIND("1F",ScheduleCompile!L292)),ISNUMBER(FIND("2F",ScheduleCompile!L292)),ISNUMBER(FIND("3F",ScheduleCompile!L292)),ISNUMBER(FIND("6F",ScheduleCompile!L292)),ISNUMBER(FIND("7F",ScheduleCompile!L292)),ISNUMBER(FIND("9F",ScheduleCompile!L292)),ISNUMBER(FIND("4F",ScheduleCompile!L292))),VALUE(LEFT(ScheduleCompile!L292,FIND("F",ScheduleCompile!L292)-1)),ScheduleCompile!L292)))))))</f>
        <v>0.3</v>
      </c>
      <c r="R299" s="1">
        <f>IF(AND(ISERROR(IF(ScheduleCompile!M292="Off",0,IF(ScheduleCompile!M292="On",1,IF(ISNUMBER(ScheduleCompile!M292),ScheduleCompile!M292/1,IF(ISTEXT(ScheduleCompile!M292),IF(OR(ISNUMBER(FIND("5F",ScheduleCompile!M292)),ISNUMBER(FIND("0F",ScheduleCompile!M292)),ISNUMBER(FIND("8F",ScheduleCompile!M292)),ISNUMBER(FIND("1F",ScheduleCompile!M292)),ISNUMBER(FIND("2F",ScheduleCompile!M292)),ISNUMBER(FIND("3F",ScheduleCompile!M292)),ISNUMBER(FIND("6F",ScheduleCompile!M292)),ISNUMBER(FIND("7F",ScheduleCompile!M292)),ISNUMBER(FIND("9F",ScheduleCompile!M292)),ISNUMBER(FIND("4F",ScheduleCompile!M292))),VALUE(LEFT(ScheduleCompile!M292,FIND("F",ScheduleCompile!M292)-1)),ScheduleCompile!M292)))))),ISTEXT(ScheduleCompile!#REF!)),"ENDTABLE",IF(ISERROR(IF(ScheduleCompile!M292="Off",0,IF(ScheduleCompile!M292="On",1,IF(ISNUMBER(ScheduleCompile!M292),ScheduleCompile!M292/1,IF(ISTEXT(ScheduleCompile!M292),IF(OR(ISNUMBER(FIND("5F",ScheduleCompile!M292)),ISNUMBER(FIND("0F",ScheduleCompile!M292)),ISNUMBER(FIND("8F",ScheduleCompile!M292)),ISNUMBER(FIND("1F",ScheduleCompile!M292)),ISNUMBER(FIND("2F",ScheduleCompile!M292)),ISNUMBER(FIND("3F",ScheduleCompile!M292)),ISNUMBER(FIND("6F",ScheduleCompile!M292)),ISNUMBER(FIND("7F",ScheduleCompile!M292)),ISNUMBER(FIND("9F",ScheduleCompile!M292)),ISNUMBER(FIND("4F",ScheduleCompile!M292))),VALUE(LEFT(ScheduleCompile!M292,FIND("F",ScheduleCompile!M292)-1)),ScheduleCompile!M292)))))),"",IF(ScheduleCompile!M292="Off",0,IF(ScheduleCompile!M292="On",1,IF(ISNUMBER(ScheduleCompile!M292),ScheduleCompile!M292/1,IF(ISTEXT(ScheduleCompile!M292),IF(OR(ISNUMBER(FIND("5F",ScheduleCompile!M292)),ISNUMBER(FIND("0F",ScheduleCompile!M292)),ISNUMBER(FIND("8F",ScheduleCompile!M292)),ISNUMBER(FIND("1F",ScheduleCompile!M292)),ISNUMBER(FIND("2F",ScheduleCompile!M292)),ISNUMBER(FIND("3F",ScheduleCompile!M292)),ISNUMBER(FIND("6F",ScheduleCompile!M292)),ISNUMBER(FIND("7F",ScheduleCompile!M292)),ISNUMBER(FIND("9F",ScheduleCompile!M292)),ISNUMBER(FIND("4F",ScheduleCompile!M292))),VALUE(LEFT(ScheduleCompile!M292,FIND("F",ScheduleCompile!M292)-1)),ScheduleCompile!M292)))))))</f>
        <v>0.3</v>
      </c>
      <c r="S299" s="1">
        <f>IF(AND(ISERROR(IF(ScheduleCompile!N292="Off",0,IF(ScheduleCompile!N292="On",1,IF(ISNUMBER(ScheduleCompile!N292),ScheduleCompile!N292/1,IF(ISTEXT(ScheduleCompile!N292),IF(OR(ISNUMBER(FIND("5F",ScheduleCompile!N292)),ISNUMBER(FIND("0F",ScheduleCompile!N292)),ISNUMBER(FIND("8F",ScheduleCompile!N292)),ISNUMBER(FIND("1F",ScheduleCompile!N292)),ISNUMBER(FIND("2F",ScheduleCompile!N292)),ISNUMBER(FIND("3F",ScheduleCompile!N292)),ISNUMBER(FIND("6F",ScheduleCompile!N292)),ISNUMBER(FIND("7F",ScheduleCompile!N292)),ISNUMBER(FIND("9F",ScheduleCompile!N292)),ISNUMBER(FIND("4F",ScheduleCompile!N292))),VALUE(LEFT(ScheduleCompile!N292,FIND("F",ScheduleCompile!N292)-1)),ScheduleCompile!N292)))))),ISTEXT(ScheduleCompile!#REF!)),"ENDTABLE",IF(ISERROR(IF(ScheduleCompile!N292="Off",0,IF(ScheduleCompile!N292="On",1,IF(ISNUMBER(ScheduleCompile!N292),ScheduleCompile!N292/1,IF(ISTEXT(ScheduleCompile!N292),IF(OR(ISNUMBER(FIND("5F",ScheduleCompile!N292)),ISNUMBER(FIND("0F",ScheduleCompile!N292)),ISNUMBER(FIND("8F",ScheduleCompile!N292)),ISNUMBER(FIND("1F",ScheduleCompile!N292)),ISNUMBER(FIND("2F",ScheduleCompile!N292)),ISNUMBER(FIND("3F",ScheduleCompile!N292)),ISNUMBER(FIND("6F",ScheduleCompile!N292)),ISNUMBER(FIND("7F",ScheduleCompile!N292)),ISNUMBER(FIND("9F",ScheduleCompile!N292)),ISNUMBER(FIND("4F",ScheduleCompile!N292))),VALUE(LEFT(ScheduleCompile!N292,FIND("F",ScheduleCompile!N292)-1)),ScheduleCompile!N292)))))),"",IF(ScheduleCompile!N292="Off",0,IF(ScheduleCompile!N292="On",1,IF(ISNUMBER(ScheduleCompile!N292),ScheduleCompile!N292/1,IF(ISTEXT(ScheduleCompile!N292),IF(OR(ISNUMBER(FIND("5F",ScheduleCompile!N292)),ISNUMBER(FIND("0F",ScheduleCompile!N292)),ISNUMBER(FIND("8F",ScheduleCompile!N292)),ISNUMBER(FIND("1F",ScheduleCompile!N292)),ISNUMBER(FIND("2F",ScheduleCompile!N292)),ISNUMBER(FIND("3F",ScheduleCompile!N292)),ISNUMBER(FIND("6F",ScheduleCompile!N292)),ISNUMBER(FIND("7F",ScheduleCompile!N292)),ISNUMBER(FIND("9F",ScheduleCompile!N292)),ISNUMBER(FIND("4F",ScheduleCompile!N292))),VALUE(LEFT(ScheduleCompile!N292,FIND("F",ScheduleCompile!N292)-1)),ScheduleCompile!N292)))))))</f>
        <v>0.3</v>
      </c>
      <c r="T299" s="1">
        <f>IF(AND(ISERROR(IF(ScheduleCompile!O292="Off",0,IF(ScheduleCompile!O292="On",1,IF(ISNUMBER(ScheduleCompile!O292),ScheduleCompile!O292/1,IF(ISTEXT(ScheduleCompile!O292),IF(OR(ISNUMBER(FIND("5F",ScheduleCompile!O292)),ISNUMBER(FIND("0F",ScheduleCompile!O292)),ISNUMBER(FIND("8F",ScheduleCompile!O292)),ISNUMBER(FIND("1F",ScheduleCompile!O292)),ISNUMBER(FIND("2F",ScheduleCompile!O292)),ISNUMBER(FIND("3F",ScheduleCompile!O292)),ISNUMBER(FIND("6F",ScheduleCompile!O292)),ISNUMBER(FIND("7F",ScheduleCompile!O292)),ISNUMBER(FIND("9F",ScheduleCompile!O292)),ISNUMBER(FIND("4F",ScheduleCompile!O292))),VALUE(LEFT(ScheduleCompile!O292,FIND("F",ScheduleCompile!O292)-1)),ScheduleCompile!O292)))))),ISTEXT(ScheduleCompile!#REF!)),"ENDTABLE",IF(ISERROR(IF(ScheduleCompile!O292="Off",0,IF(ScheduleCompile!O292="On",1,IF(ISNUMBER(ScheduleCompile!O292),ScheduleCompile!O292/1,IF(ISTEXT(ScheduleCompile!O292),IF(OR(ISNUMBER(FIND("5F",ScheduleCompile!O292)),ISNUMBER(FIND("0F",ScheduleCompile!O292)),ISNUMBER(FIND("8F",ScheduleCompile!O292)),ISNUMBER(FIND("1F",ScheduleCompile!O292)),ISNUMBER(FIND("2F",ScheduleCompile!O292)),ISNUMBER(FIND("3F",ScheduleCompile!O292)),ISNUMBER(FIND("6F",ScheduleCompile!O292)),ISNUMBER(FIND("7F",ScheduleCompile!O292)),ISNUMBER(FIND("9F",ScheduleCompile!O292)),ISNUMBER(FIND("4F",ScheduleCompile!O292))),VALUE(LEFT(ScheduleCompile!O292,FIND("F",ScheduleCompile!O292)-1)),ScheduleCompile!O292)))))),"",IF(ScheduleCompile!O292="Off",0,IF(ScheduleCompile!O292="On",1,IF(ISNUMBER(ScheduleCompile!O292),ScheduleCompile!O292/1,IF(ISTEXT(ScheduleCompile!O292),IF(OR(ISNUMBER(FIND("5F",ScheduleCompile!O292)),ISNUMBER(FIND("0F",ScheduleCompile!O292)),ISNUMBER(FIND("8F",ScheduleCompile!O292)),ISNUMBER(FIND("1F",ScheduleCompile!O292)),ISNUMBER(FIND("2F",ScheduleCompile!O292)),ISNUMBER(FIND("3F",ScheduleCompile!O292)),ISNUMBER(FIND("6F",ScheduleCompile!O292)),ISNUMBER(FIND("7F",ScheduleCompile!O292)),ISNUMBER(FIND("9F",ScheduleCompile!O292)),ISNUMBER(FIND("4F",ScheduleCompile!O292))),VALUE(LEFT(ScheduleCompile!O292,FIND("F",ScheduleCompile!O292)-1)),ScheduleCompile!O292)))))))</f>
        <v>0.3</v>
      </c>
      <c r="U299" s="1">
        <f>IF(AND(ISERROR(IF(ScheduleCompile!P292="Off",0,IF(ScheduleCompile!P292="On",1,IF(ISNUMBER(ScheduleCompile!P292),ScheduleCompile!P292/1,IF(ISTEXT(ScheduleCompile!P292),IF(OR(ISNUMBER(FIND("5F",ScheduleCompile!P292)),ISNUMBER(FIND("0F",ScheduleCompile!P292)),ISNUMBER(FIND("8F",ScheduleCompile!P292)),ISNUMBER(FIND("1F",ScheduleCompile!P292)),ISNUMBER(FIND("2F",ScheduleCompile!P292)),ISNUMBER(FIND("3F",ScheduleCompile!P292)),ISNUMBER(FIND("6F",ScheduleCompile!P292)),ISNUMBER(FIND("7F",ScheduleCompile!P292)),ISNUMBER(FIND("9F",ScheduleCompile!P292)),ISNUMBER(FIND("4F",ScheduleCompile!P292))),VALUE(LEFT(ScheduleCompile!P292,FIND("F",ScheduleCompile!P292)-1)),ScheduleCompile!P292)))))),ISTEXT(ScheduleCompile!#REF!)),"ENDTABLE",IF(ISERROR(IF(ScheduleCompile!P292="Off",0,IF(ScheduleCompile!P292="On",1,IF(ISNUMBER(ScheduleCompile!P292),ScheduleCompile!P292/1,IF(ISTEXT(ScheduleCompile!P292),IF(OR(ISNUMBER(FIND("5F",ScheduleCompile!P292)),ISNUMBER(FIND("0F",ScheduleCompile!P292)),ISNUMBER(FIND("8F",ScheduleCompile!P292)),ISNUMBER(FIND("1F",ScheduleCompile!P292)),ISNUMBER(FIND("2F",ScheduleCompile!P292)),ISNUMBER(FIND("3F",ScheduleCompile!P292)),ISNUMBER(FIND("6F",ScheduleCompile!P292)),ISNUMBER(FIND("7F",ScheduleCompile!P292)),ISNUMBER(FIND("9F",ScheduleCompile!P292)),ISNUMBER(FIND("4F",ScheduleCompile!P292))),VALUE(LEFT(ScheduleCompile!P292,FIND("F",ScheduleCompile!P292)-1)),ScheduleCompile!P292)))))),"",IF(ScheduleCompile!P292="Off",0,IF(ScheduleCompile!P292="On",1,IF(ISNUMBER(ScheduleCompile!P292),ScheduleCompile!P292/1,IF(ISTEXT(ScheduleCompile!P292),IF(OR(ISNUMBER(FIND("5F",ScheduleCompile!P292)),ISNUMBER(FIND("0F",ScheduleCompile!P292)),ISNUMBER(FIND("8F",ScheduleCompile!P292)),ISNUMBER(FIND("1F",ScheduleCompile!P292)),ISNUMBER(FIND("2F",ScheduleCompile!P292)),ISNUMBER(FIND("3F",ScheduleCompile!P292)),ISNUMBER(FIND("6F",ScheduleCompile!P292)),ISNUMBER(FIND("7F",ScheduleCompile!P292)),ISNUMBER(FIND("9F",ScheduleCompile!P292)),ISNUMBER(FIND("4F",ScheduleCompile!P292))),VALUE(LEFT(ScheduleCompile!P292,FIND("F",ScheduleCompile!P292)-1)),ScheduleCompile!P292)))))))</f>
        <v>0.3</v>
      </c>
      <c r="V299" s="1">
        <f>IF(AND(ISERROR(IF(ScheduleCompile!Q292="Off",0,IF(ScheduleCompile!Q292="On",1,IF(ISNUMBER(ScheduleCompile!Q292),ScheduleCompile!Q292/1,IF(ISTEXT(ScheduleCompile!Q292),IF(OR(ISNUMBER(FIND("5F",ScheduleCompile!Q292)),ISNUMBER(FIND("0F",ScheduleCompile!Q292)),ISNUMBER(FIND("8F",ScheduleCompile!Q292)),ISNUMBER(FIND("1F",ScheduleCompile!Q292)),ISNUMBER(FIND("2F",ScheduleCompile!Q292)),ISNUMBER(FIND("3F",ScheduleCompile!Q292)),ISNUMBER(FIND("6F",ScheduleCompile!Q292)),ISNUMBER(FIND("7F",ScheduleCompile!Q292)),ISNUMBER(FIND("9F",ScheduleCompile!Q292)),ISNUMBER(FIND("4F",ScheduleCompile!Q292))),VALUE(LEFT(ScheduleCompile!Q292,FIND("F",ScheduleCompile!Q292)-1)),ScheduleCompile!Q292)))))),ISTEXT(ScheduleCompile!#REF!)),"ENDTABLE",IF(ISERROR(IF(ScheduleCompile!Q292="Off",0,IF(ScheduleCompile!Q292="On",1,IF(ISNUMBER(ScheduleCompile!Q292),ScheduleCompile!Q292/1,IF(ISTEXT(ScheduleCompile!Q292),IF(OR(ISNUMBER(FIND("5F",ScheduleCompile!Q292)),ISNUMBER(FIND("0F",ScheduleCompile!Q292)),ISNUMBER(FIND("8F",ScheduleCompile!Q292)),ISNUMBER(FIND("1F",ScheduleCompile!Q292)),ISNUMBER(FIND("2F",ScheduleCompile!Q292)),ISNUMBER(FIND("3F",ScheduleCompile!Q292)),ISNUMBER(FIND("6F",ScheduleCompile!Q292)),ISNUMBER(FIND("7F",ScheduleCompile!Q292)),ISNUMBER(FIND("9F",ScheduleCompile!Q292)),ISNUMBER(FIND("4F",ScheduleCompile!Q292))),VALUE(LEFT(ScheduleCompile!Q292,FIND("F",ScheduleCompile!Q292)-1)),ScheduleCompile!Q292)))))),"",IF(ScheduleCompile!Q292="Off",0,IF(ScheduleCompile!Q292="On",1,IF(ISNUMBER(ScheduleCompile!Q292),ScheduleCompile!Q292/1,IF(ISTEXT(ScheduleCompile!Q292),IF(OR(ISNUMBER(FIND("5F",ScheduleCompile!Q292)),ISNUMBER(FIND("0F",ScheduleCompile!Q292)),ISNUMBER(FIND("8F",ScheduleCompile!Q292)),ISNUMBER(FIND("1F",ScheduleCompile!Q292)),ISNUMBER(FIND("2F",ScheduleCompile!Q292)),ISNUMBER(FIND("3F",ScheduleCompile!Q292)),ISNUMBER(FIND("6F",ScheduleCompile!Q292)),ISNUMBER(FIND("7F",ScheduleCompile!Q292)),ISNUMBER(FIND("9F",ScheduleCompile!Q292)),ISNUMBER(FIND("4F",ScheduleCompile!Q292))),VALUE(LEFT(ScheduleCompile!Q292,FIND("F",ScheduleCompile!Q292)-1)),ScheduleCompile!Q292)))))))</f>
        <v>0.3</v>
      </c>
      <c r="W299" s="1">
        <f>IF(AND(ISERROR(IF(ScheduleCompile!R292="Off",0,IF(ScheduleCompile!R292="On",1,IF(ISNUMBER(ScheduleCompile!R292),ScheduleCompile!R292/1,IF(ISTEXT(ScheduleCompile!R292),IF(OR(ISNUMBER(FIND("5F",ScheduleCompile!R292)),ISNUMBER(FIND("0F",ScheduleCompile!R292)),ISNUMBER(FIND("8F",ScheduleCompile!R292)),ISNUMBER(FIND("1F",ScheduleCompile!R292)),ISNUMBER(FIND("2F",ScheduleCompile!R292)),ISNUMBER(FIND("3F",ScheduleCompile!R292)),ISNUMBER(FIND("6F",ScheduleCompile!R292)),ISNUMBER(FIND("7F",ScheduleCompile!R292)),ISNUMBER(FIND("9F",ScheduleCompile!R292)),ISNUMBER(FIND("4F",ScheduleCompile!R292))),VALUE(LEFT(ScheduleCompile!R292,FIND("F",ScheduleCompile!R292)-1)),ScheduleCompile!R292)))))),ISTEXT(ScheduleCompile!#REF!)),"ENDTABLE",IF(ISERROR(IF(ScheduleCompile!R292="Off",0,IF(ScheduleCompile!R292="On",1,IF(ISNUMBER(ScheduleCompile!R292),ScheduleCompile!R292/1,IF(ISTEXT(ScheduleCompile!R292),IF(OR(ISNUMBER(FIND("5F",ScheduleCompile!R292)),ISNUMBER(FIND("0F",ScheduleCompile!R292)),ISNUMBER(FIND("8F",ScheduleCompile!R292)),ISNUMBER(FIND("1F",ScheduleCompile!R292)),ISNUMBER(FIND("2F",ScheduleCompile!R292)),ISNUMBER(FIND("3F",ScheduleCompile!R292)),ISNUMBER(FIND("6F",ScheduleCompile!R292)),ISNUMBER(FIND("7F",ScheduleCompile!R292)),ISNUMBER(FIND("9F",ScheduleCompile!R292)),ISNUMBER(FIND("4F",ScheduleCompile!R292))),VALUE(LEFT(ScheduleCompile!R292,FIND("F",ScheduleCompile!R292)-1)),ScheduleCompile!R292)))))),"",IF(ScheduleCompile!R292="Off",0,IF(ScheduleCompile!R292="On",1,IF(ISNUMBER(ScheduleCompile!R292),ScheduleCompile!R292/1,IF(ISTEXT(ScheduleCompile!R292),IF(OR(ISNUMBER(FIND("5F",ScheduleCompile!R292)),ISNUMBER(FIND("0F",ScheduleCompile!R292)),ISNUMBER(FIND("8F",ScheduleCompile!R292)),ISNUMBER(FIND("1F",ScheduleCompile!R292)),ISNUMBER(FIND("2F",ScheduleCompile!R292)),ISNUMBER(FIND("3F",ScheduleCompile!R292)),ISNUMBER(FIND("6F",ScheduleCompile!R292)),ISNUMBER(FIND("7F",ScheduleCompile!R292)),ISNUMBER(FIND("9F",ScheduleCompile!R292)),ISNUMBER(FIND("4F",ScheduleCompile!R292))),VALUE(LEFT(ScheduleCompile!R292,FIND("F",ScheduleCompile!R292)-1)),ScheduleCompile!R292)))))))</f>
        <v>0.3</v>
      </c>
      <c r="X299" s="1">
        <f>IF(AND(ISERROR(IF(ScheduleCompile!S292="Off",0,IF(ScheduleCompile!S292="On",1,IF(ISNUMBER(ScheduleCompile!S292),ScheduleCompile!S292/1,IF(ISTEXT(ScheduleCompile!S292),IF(OR(ISNUMBER(FIND("5F",ScheduleCompile!S292)),ISNUMBER(FIND("0F",ScheduleCompile!S292)),ISNUMBER(FIND("8F",ScheduleCompile!S292)),ISNUMBER(FIND("1F",ScheduleCompile!S292)),ISNUMBER(FIND("2F",ScheduleCompile!S292)),ISNUMBER(FIND("3F",ScheduleCompile!S292)),ISNUMBER(FIND("6F",ScheduleCompile!S292)),ISNUMBER(FIND("7F",ScheduleCompile!S292)),ISNUMBER(FIND("9F",ScheduleCompile!S292)),ISNUMBER(FIND("4F",ScheduleCompile!S292))),VALUE(LEFT(ScheduleCompile!S292,FIND("F",ScheduleCompile!S292)-1)),ScheduleCompile!S292)))))),ISTEXT(ScheduleCompile!#REF!)),"ENDTABLE",IF(ISERROR(IF(ScheduleCompile!S292="Off",0,IF(ScheduleCompile!S292="On",1,IF(ISNUMBER(ScheduleCompile!S292),ScheduleCompile!S292/1,IF(ISTEXT(ScheduleCompile!S292),IF(OR(ISNUMBER(FIND("5F",ScheduleCompile!S292)),ISNUMBER(FIND("0F",ScheduleCompile!S292)),ISNUMBER(FIND("8F",ScheduleCompile!S292)),ISNUMBER(FIND("1F",ScheduleCompile!S292)),ISNUMBER(FIND("2F",ScheduleCompile!S292)),ISNUMBER(FIND("3F",ScheduleCompile!S292)),ISNUMBER(FIND("6F",ScheduleCompile!S292)),ISNUMBER(FIND("7F",ScheduleCompile!S292)),ISNUMBER(FIND("9F",ScheduleCompile!S292)),ISNUMBER(FIND("4F",ScheduleCompile!S292))),VALUE(LEFT(ScheduleCompile!S292,FIND("F",ScheduleCompile!S292)-1)),ScheduleCompile!S292)))))),"",IF(ScheduleCompile!S292="Off",0,IF(ScheduleCompile!S292="On",1,IF(ISNUMBER(ScheduleCompile!S292),ScheduleCompile!S292/1,IF(ISTEXT(ScheduleCompile!S292),IF(OR(ISNUMBER(FIND("5F",ScheduleCompile!S292)),ISNUMBER(FIND("0F",ScheduleCompile!S292)),ISNUMBER(FIND("8F",ScheduleCompile!S292)),ISNUMBER(FIND("1F",ScheduleCompile!S292)),ISNUMBER(FIND("2F",ScheduleCompile!S292)),ISNUMBER(FIND("3F",ScheduleCompile!S292)),ISNUMBER(FIND("6F",ScheduleCompile!S292)),ISNUMBER(FIND("7F",ScheduleCompile!S292)),ISNUMBER(FIND("9F",ScheduleCompile!S292)),ISNUMBER(FIND("4F",ScheduleCompile!S292))),VALUE(LEFT(ScheduleCompile!S292,FIND("F",ScheduleCompile!S292)-1)),ScheduleCompile!S292)))))))</f>
        <v>0.3</v>
      </c>
      <c r="Y299" s="1">
        <f>IF(AND(ISERROR(IF(ScheduleCompile!T292="Off",0,IF(ScheduleCompile!T292="On",1,IF(ISNUMBER(ScheduleCompile!T292),ScheduleCompile!T292/1,IF(ISTEXT(ScheduleCompile!T292),IF(OR(ISNUMBER(FIND("5F",ScheduleCompile!T292)),ISNUMBER(FIND("0F",ScheduleCompile!T292)),ISNUMBER(FIND("8F",ScheduleCompile!T292)),ISNUMBER(FIND("1F",ScheduleCompile!T292)),ISNUMBER(FIND("2F",ScheduleCompile!T292)),ISNUMBER(FIND("3F",ScheduleCompile!T292)),ISNUMBER(FIND("6F",ScheduleCompile!T292)),ISNUMBER(FIND("7F",ScheduleCompile!T292)),ISNUMBER(FIND("9F",ScheduleCompile!T292)),ISNUMBER(FIND("4F",ScheduleCompile!T292))),VALUE(LEFT(ScheduleCompile!T292,FIND("F",ScheduleCompile!T292)-1)),ScheduleCompile!T292)))))),ISTEXT(ScheduleCompile!#REF!)),"ENDTABLE",IF(ISERROR(IF(ScheduleCompile!T292="Off",0,IF(ScheduleCompile!T292="On",1,IF(ISNUMBER(ScheduleCompile!T292),ScheduleCompile!T292/1,IF(ISTEXT(ScheduleCompile!T292),IF(OR(ISNUMBER(FIND("5F",ScheduleCompile!T292)),ISNUMBER(FIND("0F",ScheduleCompile!T292)),ISNUMBER(FIND("8F",ScheduleCompile!T292)),ISNUMBER(FIND("1F",ScheduleCompile!T292)),ISNUMBER(FIND("2F",ScheduleCompile!T292)),ISNUMBER(FIND("3F",ScheduleCompile!T292)),ISNUMBER(FIND("6F",ScheduleCompile!T292)),ISNUMBER(FIND("7F",ScheduleCompile!T292)),ISNUMBER(FIND("9F",ScheduleCompile!T292)),ISNUMBER(FIND("4F",ScheduleCompile!T292))),VALUE(LEFT(ScheduleCompile!T292,FIND("F",ScheduleCompile!T292)-1)),ScheduleCompile!T292)))))),"",IF(ScheduleCompile!T292="Off",0,IF(ScheduleCompile!T292="On",1,IF(ISNUMBER(ScheduleCompile!T292),ScheduleCompile!T292/1,IF(ISTEXT(ScheduleCompile!T292),IF(OR(ISNUMBER(FIND("5F",ScheduleCompile!T292)),ISNUMBER(FIND("0F",ScheduleCompile!T292)),ISNUMBER(FIND("8F",ScheduleCompile!T292)),ISNUMBER(FIND("1F",ScheduleCompile!T292)),ISNUMBER(FIND("2F",ScheduleCompile!T292)),ISNUMBER(FIND("3F",ScheduleCompile!T292)),ISNUMBER(FIND("6F",ScheduleCompile!T292)),ISNUMBER(FIND("7F",ScheduleCompile!T292)),ISNUMBER(FIND("9F",ScheduleCompile!T292)),ISNUMBER(FIND("4F",ScheduleCompile!T292))),VALUE(LEFT(ScheduleCompile!T292,FIND("F",ScheduleCompile!T292)-1)),ScheduleCompile!T292)))))))</f>
        <v>0.6</v>
      </c>
      <c r="Z299" s="1">
        <f>IF(AND(ISERROR(IF(ScheduleCompile!U292="Off",0,IF(ScheduleCompile!U292="On",1,IF(ISNUMBER(ScheduleCompile!U292),ScheduleCompile!U292/1,IF(ISTEXT(ScheduleCompile!U292),IF(OR(ISNUMBER(FIND("5F",ScheduleCompile!U292)),ISNUMBER(FIND("0F",ScheduleCompile!U292)),ISNUMBER(FIND("8F",ScheduleCompile!U292)),ISNUMBER(FIND("1F",ScheduleCompile!U292)),ISNUMBER(FIND("2F",ScheduleCompile!U292)),ISNUMBER(FIND("3F",ScheduleCompile!U292)),ISNUMBER(FIND("6F",ScheduleCompile!U292)),ISNUMBER(FIND("7F",ScheduleCompile!U292)),ISNUMBER(FIND("9F",ScheduleCompile!U292)),ISNUMBER(FIND("4F",ScheduleCompile!U292))),VALUE(LEFT(ScheduleCompile!U292,FIND("F",ScheduleCompile!U292)-1)),ScheduleCompile!U292)))))),ISTEXT(ScheduleCompile!#REF!)),"ENDTABLE",IF(ISERROR(IF(ScheduleCompile!U292="Off",0,IF(ScheduleCompile!U292="On",1,IF(ISNUMBER(ScheduleCompile!U292),ScheduleCompile!U292/1,IF(ISTEXT(ScheduleCompile!U292),IF(OR(ISNUMBER(FIND("5F",ScheduleCompile!U292)),ISNUMBER(FIND("0F",ScheduleCompile!U292)),ISNUMBER(FIND("8F",ScheduleCompile!U292)),ISNUMBER(FIND("1F",ScheduleCompile!U292)),ISNUMBER(FIND("2F",ScheduleCompile!U292)),ISNUMBER(FIND("3F",ScheduleCompile!U292)),ISNUMBER(FIND("6F",ScheduleCompile!U292)),ISNUMBER(FIND("7F",ScheduleCompile!U292)),ISNUMBER(FIND("9F",ScheduleCompile!U292)),ISNUMBER(FIND("4F",ScheduleCompile!U292))),VALUE(LEFT(ScheduleCompile!U292,FIND("F",ScheduleCompile!U292)-1)),ScheduleCompile!U292)))))),"",IF(ScheduleCompile!U292="Off",0,IF(ScheduleCompile!U292="On",1,IF(ISNUMBER(ScheduleCompile!U292),ScheduleCompile!U292/1,IF(ISTEXT(ScheduleCompile!U292),IF(OR(ISNUMBER(FIND("5F",ScheduleCompile!U292)),ISNUMBER(FIND("0F",ScheduleCompile!U292)),ISNUMBER(FIND("8F",ScheduleCompile!U292)),ISNUMBER(FIND("1F",ScheduleCompile!U292)),ISNUMBER(FIND("2F",ScheduleCompile!U292)),ISNUMBER(FIND("3F",ScheduleCompile!U292)),ISNUMBER(FIND("6F",ScheduleCompile!U292)),ISNUMBER(FIND("7F",ScheduleCompile!U292)),ISNUMBER(FIND("9F",ScheduleCompile!U292)),ISNUMBER(FIND("4F",ScheduleCompile!U292))),VALUE(LEFT(ScheduleCompile!U292,FIND("F",ScheduleCompile!U292)-1)),ScheduleCompile!U292)))))))</f>
        <v>0.8</v>
      </c>
      <c r="AA299" s="1">
        <f>IF(AND(ISERROR(IF(ScheduleCompile!V292="Off",0,IF(ScheduleCompile!V292="On",1,IF(ISNUMBER(ScheduleCompile!V292),ScheduleCompile!V292/1,IF(ISTEXT(ScheduleCompile!V292),IF(OR(ISNUMBER(FIND("5F",ScheduleCompile!V292)),ISNUMBER(FIND("0F",ScheduleCompile!V292)),ISNUMBER(FIND("8F",ScheduleCompile!V292)),ISNUMBER(FIND("1F",ScheduleCompile!V292)),ISNUMBER(FIND("2F",ScheduleCompile!V292)),ISNUMBER(FIND("3F",ScheduleCompile!V292)),ISNUMBER(FIND("6F",ScheduleCompile!V292)),ISNUMBER(FIND("7F",ScheduleCompile!V292)),ISNUMBER(FIND("9F",ScheduleCompile!V292)),ISNUMBER(FIND("4F",ScheduleCompile!V292))),VALUE(LEFT(ScheduleCompile!V292,FIND("F",ScheduleCompile!V292)-1)),ScheduleCompile!V292)))))),ISTEXT(ScheduleCompile!#REF!)),"ENDTABLE",IF(ISERROR(IF(ScheduleCompile!V292="Off",0,IF(ScheduleCompile!V292="On",1,IF(ISNUMBER(ScheduleCompile!V292),ScheduleCompile!V292/1,IF(ISTEXT(ScheduleCompile!V292),IF(OR(ISNUMBER(FIND("5F",ScheduleCompile!V292)),ISNUMBER(FIND("0F",ScheduleCompile!V292)),ISNUMBER(FIND("8F",ScheduleCompile!V292)),ISNUMBER(FIND("1F",ScheduleCompile!V292)),ISNUMBER(FIND("2F",ScheduleCompile!V292)),ISNUMBER(FIND("3F",ScheduleCompile!V292)),ISNUMBER(FIND("6F",ScheduleCompile!V292)),ISNUMBER(FIND("7F",ScheduleCompile!V292)),ISNUMBER(FIND("9F",ScheduleCompile!V292)),ISNUMBER(FIND("4F",ScheduleCompile!V292))),VALUE(LEFT(ScheduleCompile!V292,FIND("F",ScheduleCompile!V292)-1)),ScheduleCompile!V292)))))),"",IF(ScheduleCompile!V292="Off",0,IF(ScheduleCompile!V292="On",1,IF(ISNUMBER(ScheduleCompile!V292),ScheduleCompile!V292/1,IF(ISTEXT(ScheduleCompile!V292),IF(OR(ISNUMBER(FIND("5F",ScheduleCompile!V292)),ISNUMBER(FIND("0F",ScheduleCompile!V292)),ISNUMBER(FIND("8F",ScheduleCompile!V292)),ISNUMBER(FIND("1F",ScheduleCompile!V292)),ISNUMBER(FIND("2F",ScheduleCompile!V292)),ISNUMBER(FIND("3F",ScheduleCompile!V292)),ISNUMBER(FIND("6F",ScheduleCompile!V292)),ISNUMBER(FIND("7F",ScheduleCompile!V292)),ISNUMBER(FIND("9F",ScheduleCompile!V292)),ISNUMBER(FIND("4F",ScheduleCompile!V292))),VALUE(LEFT(ScheduleCompile!V292,FIND("F",ScheduleCompile!V292)-1)),ScheduleCompile!V292)))))))</f>
        <v>0.9</v>
      </c>
      <c r="AB299" s="1">
        <f>IF(AND(ISERROR(IF(ScheduleCompile!W292="Off",0,IF(ScheduleCompile!W292="On",1,IF(ISNUMBER(ScheduleCompile!W292),ScheduleCompile!W292/1,IF(ISTEXT(ScheduleCompile!W292),IF(OR(ISNUMBER(FIND("5F",ScheduleCompile!W292)),ISNUMBER(FIND("0F",ScheduleCompile!W292)),ISNUMBER(FIND("8F",ScheduleCompile!W292)),ISNUMBER(FIND("1F",ScheduleCompile!W292)),ISNUMBER(FIND("2F",ScheduleCompile!W292)),ISNUMBER(FIND("3F",ScheduleCompile!W292)),ISNUMBER(FIND("6F",ScheduleCompile!W292)),ISNUMBER(FIND("7F",ScheduleCompile!W292)),ISNUMBER(FIND("9F",ScheduleCompile!W292)),ISNUMBER(FIND("4F",ScheduleCompile!W292))),VALUE(LEFT(ScheduleCompile!W292,FIND("F",ScheduleCompile!W292)-1)),ScheduleCompile!W292)))))),ISTEXT(ScheduleCompile!#REF!)),"ENDTABLE",IF(ISERROR(IF(ScheduleCompile!W292="Off",0,IF(ScheduleCompile!W292="On",1,IF(ISNUMBER(ScheduleCompile!W292),ScheduleCompile!W292/1,IF(ISTEXT(ScheduleCompile!W292),IF(OR(ISNUMBER(FIND("5F",ScheduleCompile!W292)),ISNUMBER(FIND("0F",ScheduleCompile!W292)),ISNUMBER(FIND("8F",ScheduleCompile!W292)),ISNUMBER(FIND("1F",ScheduleCompile!W292)),ISNUMBER(FIND("2F",ScheduleCompile!W292)),ISNUMBER(FIND("3F",ScheduleCompile!W292)),ISNUMBER(FIND("6F",ScheduleCompile!W292)),ISNUMBER(FIND("7F",ScheduleCompile!W292)),ISNUMBER(FIND("9F",ScheduleCompile!W292)),ISNUMBER(FIND("4F",ScheduleCompile!W292))),VALUE(LEFT(ScheduleCompile!W292,FIND("F",ScheduleCompile!W292)-1)),ScheduleCompile!W292)))))),"",IF(ScheduleCompile!W292="Off",0,IF(ScheduleCompile!W292="On",1,IF(ISNUMBER(ScheduleCompile!W292),ScheduleCompile!W292/1,IF(ISTEXT(ScheduleCompile!W292),IF(OR(ISNUMBER(FIND("5F",ScheduleCompile!W292)),ISNUMBER(FIND("0F",ScheduleCompile!W292)),ISNUMBER(FIND("8F",ScheduleCompile!W292)),ISNUMBER(FIND("1F",ScheduleCompile!W292)),ISNUMBER(FIND("2F",ScheduleCompile!W292)),ISNUMBER(FIND("3F",ScheduleCompile!W292)),ISNUMBER(FIND("6F",ScheduleCompile!W292)),ISNUMBER(FIND("7F",ScheduleCompile!W292)),ISNUMBER(FIND("9F",ScheduleCompile!W292)),ISNUMBER(FIND("4F",ScheduleCompile!W292))),VALUE(LEFT(ScheduleCompile!W292,FIND("F",ScheduleCompile!W292)-1)),ScheduleCompile!W292)))))))</f>
        <v>0.8</v>
      </c>
      <c r="AC299" s="1">
        <f>IF(AND(ISERROR(IF(ScheduleCompile!X292="Off",0,IF(ScheduleCompile!X292="On",1,IF(ISNUMBER(ScheduleCompile!X292),ScheduleCompile!X292/1,IF(ISTEXT(ScheduleCompile!X292),IF(OR(ISNUMBER(FIND("5F",ScheduleCompile!X292)),ISNUMBER(FIND("0F",ScheduleCompile!X292)),ISNUMBER(FIND("8F",ScheduleCompile!X292)),ISNUMBER(FIND("1F",ScheduleCompile!X292)),ISNUMBER(FIND("2F",ScheduleCompile!X292)),ISNUMBER(FIND("3F",ScheduleCompile!X292)),ISNUMBER(FIND("6F",ScheduleCompile!X292)),ISNUMBER(FIND("7F",ScheduleCompile!X292)),ISNUMBER(FIND("9F",ScheduleCompile!X292)),ISNUMBER(FIND("4F",ScheduleCompile!X292))),VALUE(LEFT(ScheduleCompile!X292,FIND("F",ScheduleCompile!X292)-1)),ScheduleCompile!X292)))))),ISTEXT(ScheduleCompile!#REF!)),"ENDTABLE",IF(ISERROR(IF(ScheduleCompile!X292="Off",0,IF(ScheduleCompile!X292="On",1,IF(ISNUMBER(ScheduleCompile!X292),ScheduleCompile!X292/1,IF(ISTEXT(ScheduleCompile!X292),IF(OR(ISNUMBER(FIND("5F",ScheduleCompile!X292)),ISNUMBER(FIND("0F",ScheduleCompile!X292)),ISNUMBER(FIND("8F",ScheduleCompile!X292)),ISNUMBER(FIND("1F",ScheduleCompile!X292)),ISNUMBER(FIND("2F",ScheduleCompile!X292)),ISNUMBER(FIND("3F",ScheduleCompile!X292)),ISNUMBER(FIND("6F",ScheduleCompile!X292)),ISNUMBER(FIND("7F",ScheduleCompile!X292)),ISNUMBER(FIND("9F",ScheduleCompile!X292)),ISNUMBER(FIND("4F",ScheduleCompile!X292))),VALUE(LEFT(ScheduleCompile!X292,FIND("F",ScheduleCompile!X292)-1)),ScheduleCompile!X292)))))),"",IF(ScheduleCompile!X292="Off",0,IF(ScheduleCompile!X292="On",1,IF(ISNUMBER(ScheduleCompile!X292),ScheduleCompile!X292/1,IF(ISTEXT(ScheduleCompile!X292),IF(OR(ISNUMBER(FIND("5F",ScheduleCompile!X292)),ISNUMBER(FIND("0F",ScheduleCompile!X292)),ISNUMBER(FIND("8F",ScheduleCompile!X292)),ISNUMBER(FIND("1F",ScheduleCompile!X292)),ISNUMBER(FIND("2F",ScheduleCompile!X292)),ISNUMBER(FIND("3F",ScheduleCompile!X292)),ISNUMBER(FIND("6F",ScheduleCompile!X292)),ISNUMBER(FIND("7F",ScheduleCompile!X292)),ISNUMBER(FIND("9F",ScheduleCompile!X292)),ISNUMBER(FIND("4F",ScheduleCompile!X292))),VALUE(LEFT(ScheduleCompile!X292,FIND("F",ScheduleCompile!X292)-1)),ScheduleCompile!X292)))))))</f>
        <v>0.6</v>
      </c>
      <c r="AD299" s="1">
        <f>IF(AND(ISERROR(IF(ScheduleCompile!Y292="Off",0,IF(ScheduleCompile!Y292="On",1,IF(ISNUMBER(ScheduleCompile!Y292),ScheduleCompile!Y292/1,IF(ISTEXT(ScheduleCompile!Y292),IF(OR(ISNUMBER(FIND("5F",ScheduleCompile!Y292)),ISNUMBER(FIND("0F",ScheduleCompile!Y292)),ISNUMBER(FIND("8F",ScheduleCompile!Y292)),ISNUMBER(FIND("1F",ScheduleCompile!Y292)),ISNUMBER(FIND("2F",ScheduleCompile!Y292)),ISNUMBER(FIND("3F",ScheduleCompile!Y292)),ISNUMBER(FIND("6F",ScheduleCompile!Y292)),ISNUMBER(FIND("7F",ScheduleCompile!Y292)),ISNUMBER(FIND("9F",ScheduleCompile!Y292)),ISNUMBER(FIND("4F",ScheduleCompile!Y292))),VALUE(LEFT(ScheduleCompile!Y292,FIND("F",ScheduleCompile!Y292)-1)),ScheduleCompile!Y292)))))),ISTEXT(ScheduleCompile!#REF!)),"ENDTABLE",IF(ISERROR(IF(ScheduleCompile!Y292="Off",0,IF(ScheduleCompile!Y292="On",1,IF(ISNUMBER(ScheduleCompile!Y292),ScheduleCompile!Y292/1,IF(ISTEXT(ScheduleCompile!Y292),IF(OR(ISNUMBER(FIND("5F",ScheduleCompile!Y292)),ISNUMBER(FIND("0F",ScheduleCompile!Y292)),ISNUMBER(FIND("8F",ScheduleCompile!Y292)),ISNUMBER(FIND("1F",ScheduleCompile!Y292)),ISNUMBER(FIND("2F",ScheduleCompile!Y292)),ISNUMBER(FIND("3F",ScheduleCompile!Y292)),ISNUMBER(FIND("6F",ScheduleCompile!Y292)),ISNUMBER(FIND("7F",ScheduleCompile!Y292)),ISNUMBER(FIND("9F",ScheduleCompile!Y292)),ISNUMBER(FIND("4F",ScheduleCompile!Y292))),VALUE(LEFT(ScheduleCompile!Y292,FIND("F",ScheduleCompile!Y292)-1)),ScheduleCompile!Y292)))))),"",IF(ScheduleCompile!Y292="Off",0,IF(ScheduleCompile!Y292="On",1,IF(ISNUMBER(ScheduleCompile!Y292),ScheduleCompile!Y292/1,IF(ISTEXT(ScheduleCompile!Y292),IF(OR(ISNUMBER(FIND("5F",ScheduleCompile!Y292)),ISNUMBER(FIND("0F",ScheduleCompile!Y292)),ISNUMBER(FIND("8F",ScheduleCompile!Y292)),ISNUMBER(FIND("1F",ScheduleCompile!Y292)),ISNUMBER(FIND("2F",ScheduleCompile!Y292)),ISNUMBER(FIND("3F",ScheduleCompile!Y292)),ISNUMBER(FIND("6F",ScheduleCompile!Y292)),ISNUMBER(FIND("7F",ScheduleCompile!Y292)),ISNUMBER(FIND("9F",ScheduleCompile!Y292)),ISNUMBER(FIND("4F",ScheduleCompile!Y292))),VALUE(LEFT(ScheduleCompile!Y292,FIND("F",ScheduleCompile!Y292)-1)),ScheduleCompile!Y292)))))))</f>
        <v>0.3</v>
      </c>
    </row>
    <row r="300" spans="1:30" x14ac:dyDescent="0.25">
      <c r="A300" t="str">
        <f t="shared" si="19"/>
        <v>SchDay "ResidentialCommonReceptacleWD"  Type = "Fraction" Hr = (0.1, 0.1, 0.1, 0.1, 0.1, 0.3, 0.45, 0.45, 0.45, 0.45, 0.3, 0.3, 0.3, 0.3, 0.3, 0.3, 0.3, 0.3, 0.6, 0.8, 0.9, 0.8, 0.6, 0.3) ..</v>
      </c>
      <c r="B300" s="1" t="s">
        <v>623</v>
      </c>
      <c r="C300" t="str">
        <f t="shared" si="20"/>
        <v xml:space="preserve">SchDay "ResidentialCommonReceptacleWD"  Type = "Fraction" Hr = </v>
      </c>
      <c r="D300" t="str">
        <f t="shared" si="21"/>
        <v>(0.1, 0.1, 0.1, 0.1, 0.1, 0.3, 0.45, 0.45, 0.45, 0.45, 0.3, 0.3, 0.3, 0.3, 0.3, 0.3, 0.3, 0.3, 0.6, 0.8, 0.9, 0.8, 0.6, 0.3) ..</v>
      </c>
      <c r="E300" s="30" t="str">
        <f>ScheduleCompile!A293</f>
        <v>ResidentialCommonReceptacleWD</v>
      </c>
      <c r="F300" t="str">
        <f t="shared" si="22"/>
        <v>Fraction</v>
      </c>
      <c r="G300" s="1">
        <f>IF(AND(ISERROR(IF(ScheduleCompile!B293="Off",0,IF(ScheduleCompile!B293="On",1,IF(ISNUMBER(ScheduleCompile!B293),ScheduleCompile!B293/1,IF(ISTEXT(ScheduleCompile!B293),IF(OR(ISNUMBER(FIND("5F",ScheduleCompile!B293)),ISNUMBER(FIND("0F",ScheduleCompile!B293)),ISNUMBER(FIND("8F",ScheduleCompile!B293)),ISNUMBER(FIND("1F",ScheduleCompile!B293)),ISNUMBER(FIND("2F",ScheduleCompile!B293)),ISNUMBER(FIND("3F",ScheduleCompile!B293)),ISNUMBER(FIND("6F",ScheduleCompile!B293)),ISNUMBER(FIND("7F",ScheduleCompile!B293)),ISNUMBER(FIND("9F",ScheduleCompile!B293)),ISNUMBER(FIND("4F",ScheduleCompile!B293))),VALUE(LEFT(ScheduleCompile!B293,FIND("F",ScheduleCompile!B293)-1)),ScheduleCompile!B293)))))),ISTEXT(ScheduleCompile!#REF!)),"ENDTABLE",IF(ISERROR(IF(ScheduleCompile!B293="Off",0,IF(ScheduleCompile!B293="On",1,IF(ISNUMBER(ScheduleCompile!B293),ScheduleCompile!B293/1,IF(ISTEXT(ScheduleCompile!B293),IF(OR(ISNUMBER(FIND("5F",ScheduleCompile!B293)),ISNUMBER(FIND("0F",ScheduleCompile!B293)),ISNUMBER(FIND("8F",ScheduleCompile!B293)),ISNUMBER(FIND("1F",ScheduleCompile!B293)),ISNUMBER(FIND("2F",ScheduleCompile!B293)),ISNUMBER(FIND("3F",ScheduleCompile!B293)),ISNUMBER(FIND("6F",ScheduleCompile!B293)),ISNUMBER(FIND("7F",ScheduleCompile!B293)),ISNUMBER(FIND("9F",ScheduleCompile!B293)),ISNUMBER(FIND("4F",ScheduleCompile!B293))),VALUE(LEFT(ScheduleCompile!B293,FIND("F",ScheduleCompile!B293)-1)),ScheduleCompile!B293)))))),"",IF(ScheduleCompile!B293="Off",0,IF(ScheduleCompile!B293="On",1,IF(ISNUMBER(ScheduleCompile!B293),ScheduleCompile!B293/1,IF(ISTEXT(ScheduleCompile!B293),IF(OR(ISNUMBER(FIND("5F",ScheduleCompile!B293)),ISNUMBER(FIND("0F",ScheduleCompile!B293)),ISNUMBER(FIND("8F",ScheduleCompile!B293)),ISNUMBER(FIND("1F",ScheduleCompile!B293)),ISNUMBER(FIND("2F",ScheduleCompile!B293)),ISNUMBER(FIND("3F",ScheduleCompile!B293)),ISNUMBER(FIND("6F",ScheduleCompile!B293)),ISNUMBER(FIND("7F",ScheduleCompile!B293)),ISNUMBER(FIND("9F",ScheduleCompile!B293)),ISNUMBER(FIND("4F",ScheduleCompile!B293))),VALUE(LEFT(ScheduleCompile!B293,FIND("F",ScheduleCompile!B293)-1)),ScheduleCompile!B293)))))))</f>
        <v>0.1</v>
      </c>
      <c r="H300" s="1">
        <f>IF(AND(ISERROR(IF(ScheduleCompile!C293="Off",0,IF(ScheduleCompile!C293="On",1,IF(ISNUMBER(ScheduleCompile!C293),ScheduleCompile!C293/1,IF(ISTEXT(ScheduleCompile!C293),IF(OR(ISNUMBER(FIND("5F",ScheduleCompile!C293)),ISNUMBER(FIND("0F",ScheduleCompile!C293)),ISNUMBER(FIND("8F",ScheduleCompile!C293)),ISNUMBER(FIND("1F",ScheduleCompile!C293)),ISNUMBER(FIND("2F",ScheduleCompile!C293)),ISNUMBER(FIND("3F",ScheduleCompile!C293)),ISNUMBER(FIND("6F",ScheduleCompile!C293)),ISNUMBER(FIND("7F",ScheduleCompile!C293)),ISNUMBER(FIND("9F",ScheduleCompile!C293)),ISNUMBER(FIND("4F",ScheduleCompile!C293))),VALUE(LEFT(ScheduleCompile!C293,FIND("F",ScheduleCompile!C293)-1)),ScheduleCompile!C293)))))),ISTEXT(ScheduleCompile!#REF!)),"ENDTABLE",IF(ISERROR(IF(ScheduleCompile!C293="Off",0,IF(ScheduleCompile!C293="On",1,IF(ISNUMBER(ScheduleCompile!C293),ScheduleCompile!C293/1,IF(ISTEXT(ScheduleCompile!C293),IF(OR(ISNUMBER(FIND("5F",ScheduleCompile!C293)),ISNUMBER(FIND("0F",ScheduleCompile!C293)),ISNUMBER(FIND("8F",ScheduleCompile!C293)),ISNUMBER(FIND("1F",ScheduleCompile!C293)),ISNUMBER(FIND("2F",ScheduleCompile!C293)),ISNUMBER(FIND("3F",ScheduleCompile!C293)),ISNUMBER(FIND("6F",ScheduleCompile!C293)),ISNUMBER(FIND("7F",ScheduleCompile!C293)),ISNUMBER(FIND("9F",ScheduleCompile!C293)),ISNUMBER(FIND("4F",ScheduleCompile!C293))),VALUE(LEFT(ScheduleCompile!C293,FIND("F",ScheduleCompile!C293)-1)),ScheduleCompile!C293)))))),"",IF(ScheduleCompile!C293="Off",0,IF(ScheduleCompile!C293="On",1,IF(ISNUMBER(ScheduleCompile!C293),ScheduleCompile!C293/1,IF(ISTEXT(ScheduleCompile!C293),IF(OR(ISNUMBER(FIND("5F",ScheduleCompile!C293)),ISNUMBER(FIND("0F",ScheduleCompile!C293)),ISNUMBER(FIND("8F",ScheduleCompile!C293)),ISNUMBER(FIND("1F",ScheduleCompile!C293)),ISNUMBER(FIND("2F",ScheduleCompile!C293)),ISNUMBER(FIND("3F",ScheduleCompile!C293)),ISNUMBER(FIND("6F",ScheduleCompile!C293)),ISNUMBER(FIND("7F",ScheduleCompile!C293)),ISNUMBER(FIND("9F",ScheduleCompile!C293)),ISNUMBER(FIND("4F",ScheduleCompile!C293))),VALUE(LEFT(ScheduleCompile!C293,FIND("F",ScheduleCompile!C293)-1)),ScheduleCompile!C293)))))))</f>
        <v>0.1</v>
      </c>
      <c r="I300" s="1">
        <f>IF(AND(ISERROR(IF(ScheduleCompile!D293="Off",0,IF(ScheduleCompile!D293="On",1,IF(ISNUMBER(ScheduleCompile!D293),ScheduleCompile!D293/1,IF(ISTEXT(ScheduleCompile!D293),IF(OR(ISNUMBER(FIND("5F",ScheduleCompile!D293)),ISNUMBER(FIND("0F",ScheduleCompile!D293)),ISNUMBER(FIND("8F",ScheduleCompile!D293)),ISNUMBER(FIND("1F",ScheduleCompile!D293)),ISNUMBER(FIND("2F",ScheduleCompile!D293)),ISNUMBER(FIND("3F",ScheduleCompile!D293)),ISNUMBER(FIND("6F",ScheduleCompile!D293)),ISNUMBER(FIND("7F",ScheduleCompile!D293)),ISNUMBER(FIND("9F",ScheduleCompile!D293)),ISNUMBER(FIND("4F",ScheduleCompile!D293))),VALUE(LEFT(ScheduleCompile!D293,FIND("F",ScheduleCompile!D293)-1)),ScheduleCompile!D293)))))),ISTEXT(ScheduleCompile!#REF!)),"ENDTABLE",IF(ISERROR(IF(ScheduleCompile!D293="Off",0,IF(ScheduleCompile!D293="On",1,IF(ISNUMBER(ScheduleCompile!D293),ScheduleCompile!D293/1,IF(ISTEXT(ScheduleCompile!D293),IF(OR(ISNUMBER(FIND("5F",ScheduleCompile!D293)),ISNUMBER(FIND("0F",ScheduleCompile!D293)),ISNUMBER(FIND("8F",ScheduleCompile!D293)),ISNUMBER(FIND("1F",ScheduleCompile!D293)),ISNUMBER(FIND("2F",ScheduleCompile!D293)),ISNUMBER(FIND("3F",ScheduleCompile!D293)),ISNUMBER(FIND("6F",ScheduleCompile!D293)),ISNUMBER(FIND("7F",ScheduleCompile!D293)),ISNUMBER(FIND("9F",ScheduleCompile!D293)),ISNUMBER(FIND("4F",ScheduleCompile!D293))),VALUE(LEFT(ScheduleCompile!D293,FIND("F",ScheduleCompile!D293)-1)),ScheduleCompile!D293)))))),"",IF(ScheduleCompile!D293="Off",0,IF(ScheduleCompile!D293="On",1,IF(ISNUMBER(ScheduleCompile!D293),ScheduleCompile!D293/1,IF(ISTEXT(ScheduleCompile!D293),IF(OR(ISNUMBER(FIND("5F",ScheduleCompile!D293)),ISNUMBER(FIND("0F",ScheduleCompile!D293)),ISNUMBER(FIND("8F",ScheduleCompile!D293)),ISNUMBER(FIND("1F",ScheduleCompile!D293)),ISNUMBER(FIND("2F",ScheduleCompile!D293)),ISNUMBER(FIND("3F",ScheduleCompile!D293)),ISNUMBER(FIND("6F",ScheduleCompile!D293)),ISNUMBER(FIND("7F",ScheduleCompile!D293)),ISNUMBER(FIND("9F",ScheduleCompile!D293)),ISNUMBER(FIND("4F",ScheduleCompile!D293))),VALUE(LEFT(ScheduleCompile!D293,FIND("F",ScheduleCompile!D293)-1)),ScheduleCompile!D293)))))))</f>
        <v>0.1</v>
      </c>
      <c r="J300" s="1">
        <f>IF(AND(ISERROR(IF(ScheduleCompile!E293="Off",0,IF(ScheduleCompile!E293="On",1,IF(ISNUMBER(ScheduleCompile!E293),ScheduleCompile!E293/1,IF(ISTEXT(ScheduleCompile!E293),IF(OR(ISNUMBER(FIND("5F",ScheduleCompile!E293)),ISNUMBER(FIND("0F",ScheduleCompile!E293)),ISNUMBER(FIND("8F",ScheduleCompile!E293)),ISNUMBER(FIND("1F",ScheduleCompile!E293)),ISNUMBER(FIND("2F",ScheduleCompile!E293)),ISNUMBER(FIND("3F",ScheduleCompile!E293)),ISNUMBER(FIND("6F",ScheduleCompile!E293)),ISNUMBER(FIND("7F",ScheduleCompile!E293)),ISNUMBER(FIND("9F",ScheduleCompile!E293)),ISNUMBER(FIND("4F",ScheduleCompile!E293))),VALUE(LEFT(ScheduleCompile!E293,FIND("F",ScheduleCompile!E293)-1)),ScheduleCompile!E293)))))),ISTEXT(ScheduleCompile!#REF!)),"ENDTABLE",IF(ISERROR(IF(ScheduleCompile!E293="Off",0,IF(ScheduleCompile!E293="On",1,IF(ISNUMBER(ScheduleCompile!E293),ScheduleCompile!E293/1,IF(ISTEXT(ScheduleCompile!E293),IF(OR(ISNUMBER(FIND("5F",ScheduleCompile!E293)),ISNUMBER(FIND("0F",ScheduleCompile!E293)),ISNUMBER(FIND("8F",ScheduleCompile!E293)),ISNUMBER(FIND("1F",ScheduleCompile!E293)),ISNUMBER(FIND("2F",ScheduleCompile!E293)),ISNUMBER(FIND("3F",ScheduleCompile!E293)),ISNUMBER(FIND("6F",ScheduleCompile!E293)),ISNUMBER(FIND("7F",ScheduleCompile!E293)),ISNUMBER(FIND("9F",ScheduleCompile!E293)),ISNUMBER(FIND("4F",ScheduleCompile!E293))),VALUE(LEFT(ScheduleCompile!E293,FIND("F",ScheduleCompile!E293)-1)),ScheduleCompile!E293)))))),"",IF(ScheduleCompile!E293="Off",0,IF(ScheduleCompile!E293="On",1,IF(ISNUMBER(ScheduleCompile!E293),ScheduleCompile!E293/1,IF(ISTEXT(ScheduleCompile!E293),IF(OR(ISNUMBER(FIND("5F",ScheduleCompile!E293)),ISNUMBER(FIND("0F",ScheduleCompile!E293)),ISNUMBER(FIND("8F",ScheduleCompile!E293)),ISNUMBER(FIND("1F",ScheduleCompile!E293)),ISNUMBER(FIND("2F",ScheduleCompile!E293)),ISNUMBER(FIND("3F",ScheduleCompile!E293)),ISNUMBER(FIND("6F",ScheduleCompile!E293)),ISNUMBER(FIND("7F",ScheduleCompile!E293)),ISNUMBER(FIND("9F",ScheduleCompile!E293)),ISNUMBER(FIND("4F",ScheduleCompile!E293))),VALUE(LEFT(ScheduleCompile!E293,FIND("F",ScheduleCompile!E293)-1)),ScheduleCompile!E293)))))))</f>
        <v>0.1</v>
      </c>
      <c r="K300" s="1">
        <f>IF(AND(ISERROR(IF(ScheduleCompile!F293="Off",0,IF(ScheduleCompile!F293="On",1,IF(ISNUMBER(ScheduleCompile!F293),ScheduleCompile!F293/1,IF(ISTEXT(ScheduleCompile!F293),IF(OR(ISNUMBER(FIND("5F",ScheduleCompile!F293)),ISNUMBER(FIND("0F",ScheduleCompile!F293)),ISNUMBER(FIND("8F",ScheduleCompile!F293)),ISNUMBER(FIND("1F",ScheduleCompile!F293)),ISNUMBER(FIND("2F",ScheduleCompile!F293)),ISNUMBER(FIND("3F",ScheduleCompile!F293)),ISNUMBER(FIND("6F",ScheduleCompile!F293)),ISNUMBER(FIND("7F",ScheduleCompile!F293)),ISNUMBER(FIND("9F",ScheduleCompile!F293)),ISNUMBER(FIND("4F",ScheduleCompile!F293))),VALUE(LEFT(ScheduleCompile!F293,FIND("F",ScheduleCompile!F293)-1)),ScheduleCompile!F293)))))),ISTEXT(ScheduleCompile!#REF!)),"ENDTABLE",IF(ISERROR(IF(ScheduleCompile!F293="Off",0,IF(ScheduleCompile!F293="On",1,IF(ISNUMBER(ScheduleCompile!F293),ScheduleCompile!F293/1,IF(ISTEXT(ScheduleCompile!F293),IF(OR(ISNUMBER(FIND("5F",ScheduleCompile!F293)),ISNUMBER(FIND("0F",ScheduleCompile!F293)),ISNUMBER(FIND("8F",ScheduleCompile!F293)),ISNUMBER(FIND("1F",ScheduleCompile!F293)),ISNUMBER(FIND("2F",ScheduleCompile!F293)),ISNUMBER(FIND("3F",ScheduleCompile!F293)),ISNUMBER(FIND("6F",ScheduleCompile!F293)),ISNUMBER(FIND("7F",ScheduleCompile!F293)),ISNUMBER(FIND("9F",ScheduleCompile!F293)),ISNUMBER(FIND("4F",ScheduleCompile!F293))),VALUE(LEFT(ScheduleCompile!F293,FIND("F",ScheduleCompile!F293)-1)),ScheduleCompile!F293)))))),"",IF(ScheduleCompile!F293="Off",0,IF(ScheduleCompile!F293="On",1,IF(ISNUMBER(ScheduleCompile!F293),ScheduleCompile!F293/1,IF(ISTEXT(ScheduleCompile!F293),IF(OR(ISNUMBER(FIND("5F",ScheduleCompile!F293)),ISNUMBER(FIND("0F",ScheduleCompile!F293)),ISNUMBER(FIND("8F",ScheduleCompile!F293)),ISNUMBER(FIND("1F",ScheduleCompile!F293)),ISNUMBER(FIND("2F",ScheduleCompile!F293)),ISNUMBER(FIND("3F",ScheduleCompile!F293)),ISNUMBER(FIND("6F",ScheduleCompile!F293)),ISNUMBER(FIND("7F",ScheduleCompile!F293)),ISNUMBER(FIND("9F",ScheduleCompile!F293)),ISNUMBER(FIND("4F",ScheduleCompile!F293))),VALUE(LEFT(ScheduleCompile!F293,FIND("F",ScheduleCompile!F293)-1)),ScheduleCompile!F293)))))))</f>
        <v>0.1</v>
      </c>
      <c r="L300" s="1">
        <f>IF(AND(ISERROR(IF(ScheduleCompile!G293="Off",0,IF(ScheduleCompile!G293="On",1,IF(ISNUMBER(ScheduleCompile!G293),ScheduleCompile!G293/1,IF(ISTEXT(ScheduleCompile!G293),IF(OR(ISNUMBER(FIND("5F",ScheduleCompile!G293)),ISNUMBER(FIND("0F",ScheduleCompile!G293)),ISNUMBER(FIND("8F",ScheduleCompile!G293)),ISNUMBER(FIND("1F",ScheduleCompile!G293)),ISNUMBER(FIND("2F",ScheduleCompile!G293)),ISNUMBER(FIND("3F",ScheduleCompile!G293)),ISNUMBER(FIND("6F",ScheduleCompile!G293)),ISNUMBER(FIND("7F",ScheduleCompile!G293)),ISNUMBER(FIND("9F",ScheduleCompile!G293)),ISNUMBER(FIND("4F",ScheduleCompile!G293))),VALUE(LEFT(ScheduleCompile!G293,FIND("F",ScheduleCompile!G293)-1)),ScheduleCompile!G293)))))),ISTEXT(ScheduleCompile!#REF!)),"ENDTABLE",IF(ISERROR(IF(ScheduleCompile!G293="Off",0,IF(ScheduleCompile!G293="On",1,IF(ISNUMBER(ScheduleCompile!G293),ScheduleCompile!G293/1,IF(ISTEXT(ScheduleCompile!G293),IF(OR(ISNUMBER(FIND("5F",ScheduleCompile!G293)),ISNUMBER(FIND("0F",ScheduleCompile!G293)),ISNUMBER(FIND("8F",ScheduleCompile!G293)),ISNUMBER(FIND("1F",ScheduleCompile!G293)),ISNUMBER(FIND("2F",ScheduleCompile!G293)),ISNUMBER(FIND("3F",ScheduleCompile!G293)),ISNUMBER(FIND("6F",ScheduleCompile!G293)),ISNUMBER(FIND("7F",ScheduleCompile!G293)),ISNUMBER(FIND("9F",ScheduleCompile!G293)),ISNUMBER(FIND("4F",ScheduleCompile!G293))),VALUE(LEFT(ScheduleCompile!G293,FIND("F",ScheduleCompile!G293)-1)),ScheduleCompile!G293)))))),"",IF(ScheduleCompile!G293="Off",0,IF(ScheduleCompile!G293="On",1,IF(ISNUMBER(ScheduleCompile!G293),ScheduleCompile!G293/1,IF(ISTEXT(ScheduleCompile!G293),IF(OR(ISNUMBER(FIND("5F",ScheduleCompile!G293)),ISNUMBER(FIND("0F",ScheduleCompile!G293)),ISNUMBER(FIND("8F",ScheduleCompile!G293)),ISNUMBER(FIND("1F",ScheduleCompile!G293)),ISNUMBER(FIND("2F",ScheduleCompile!G293)),ISNUMBER(FIND("3F",ScheduleCompile!G293)),ISNUMBER(FIND("6F",ScheduleCompile!G293)),ISNUMBER(FIND("7F",ScheduleCompile!G293)),ISNUMBER(FIND("9F",ScheduleCompile!G293)),ISNUMBER(FIND("4F",ScheduleCompile!G293))),VALUE(LEFT(ScheduleCompile!G293,FIND("F",ScheduleCompile!G293)-1)),ScheduleCompile!G293)))))))</f>
        <v>0.3</v>
      </c>
      <c r="M300" s="1">
        <f>IF(AND(ISERROR(IF(ScheduleCompile!H293="Off",0,IF(ScheduleCompile!H293="On",1,IF(ISNUMBER(ScheduleCompile!H293),ScheduleCompile!H293/1,IF(ISTEXT(ScheduleCompile!H293),IF(OR(ISNUMBER(FIND("5F",ScheduleCompile!H293)),ISNUMBER(FIND("0F",ScheduleCompile!H293)),ISNUMBER(FIND("8F",ScheduleCompile!H293)),ISNUMBER(FIND("1F",ScheduleCompile!H293)),ISNUMBER(FIND("2F",ScheduleCompile!H293)),ISNUMBER(FIND("3F",ScheduleCompile!H293)),ISNUMBER(FIND("6F",ScheduleCompile!H293)),ISNUMBER(FIND("7F",ScheduleCompile!H293)),ISNUMBER(FIND("9F",ScheduleCompile!H293)),ISNUMBER(FIND("4F",ScheduleCompile!H293))),VALUE(LEFT(ScheduleCompile!H293,FIND("F",ScheduleCompile!H293)-1)),ScheduleCompile!H293)))))),ISTEXT(ScheduleCompile!#REF!)),"ENDTABLE",IF(ISERROR(IF(ScheduleCompile!H293="Off",0,IF(ScheduleCompile!H293="On",1,IF(ISNUMBER(ScheduleCompile!H293),ScheduleCompile!H293/1,IF(ISTEXT(ScheduleCompile!H293),IF(OR(ISNUMBER(FIND("5F",ScheduleCompile!H293)),ISNUMBER(FIND("0F",ScheduleCompile!H293)),ISNUMBER(FIND("8F",ScheduleCompile!H293)),ISNUMBER(FIND("1F",ScheduleCompile!H293)),ISNUMBER(FIND("2F",ScheduleCompile!H293)),ISNUMBER(FIND("3F",ScheduleCompile!H293)),ISNUMBER(FIND("6F",ScheduleCompile!H293)),ISNUMBER(FIND("7F",ScheduleCompile!H293)),ISNUMBER(FIND("9F",ScheduleCompile!H293)),ISNUMBER(FIND("4F",ScheduleCompile!H293))),VALUE(LEFT(ScheduleCompile!H293,FIND("F",ScheduleCompile!H293)-1)),ScheduleCompile!H293)))))),"",IF(ScheduleCompile!H293="Off",0,IF(ScheduleCompile!H293="On",1,IF(ISNUMBER(ScheduleCompile!H293),ScheduleCompile!H293/1,IF(ISTEXT(ScheduleCompile!H293),IF(OR(ISNUMBER(FIND("5F",ScheduleCompile!H293)),ISNUMBER(FIND("0F",ScheduleCompile!H293)),ISNUMBER(FIND("8F",ScheduleCompile!H293)),ISNUMBER(FIND("1F",ScheduleCompile!H293)),ISNUMBER(FIND("2F",ScheduleCompile!H293)),ISNUMBER(FIND("3F",ScheduleCompile!H293)),ISNUMBER(FIND("6F",ScheduleCompile!H293)),ISNUMBER(FIND("7F",ScheduleCompile!H293)),ISNUMBER(FIND("9F",ScheduleCompile!H293)),ISNUMBER(FIND("4F",ScheduleCompile!H293))),VALUE(LEFT(ScheduleCompile!H293,FIND("F",ScheduleCompile!H293)-1)),ScheduleCompile!H293)))))))</f>
        <v>0.45</v>
      </c>
      <c r="N300" s="1">
        <f>IF(AND(ISERROR(IF(ScheduleCompile!I293="Off",0,IF(ScheduleCompile!I293="On",1,IF(ISNUMBER(ScheduleCompile!I293),ScheduleCompile!I293/1,IF(ISTEXT(ScheduleCompile!I293),IF(OR(ISNUMBER(FIND("5F",ScheduleCompile!I293)),ISNUMBER(FIND("0F",ScheduleCompile!I293)),ISNUMBER(FIND("8F",ScheduleCompile!I293)),ISNUMBER(FIND("1F",ScheduleCompile!I293)),ISNUMBER(FIND("2F",ScheduleCompile!I293)),ISNUMBER(FIND("3F",ScheduleCompile!I293)),ISNUMBER(FIND("6F",ScheduleCompile!I293)),ISNUMBER(FIND("7F",ScheduleCompile!I293)),ISNUMBER(FIND("9F",ScheduleCompile!I293)),ISNUMBER(FIND("4F",ScheduleCompile!I293))),VALUE(LEFT(ScheduleCompile!I293,FIND("F",ScheduleCompile!I293)-1)),ScheduleCompile!I293)))))),ISTEXT(ScheduleCompile!#REF!)),"ENDTABLE",IF(ISERROR(IF(ScheduleCompile!I293="Off",0,IF(ScheduleCompile!I293="On",1,IF(ISNUMBER(ScheduleCompile!I293),ScheduleCompile!I293/1,IF(ISTEXT(ScheduleCompile!I293),IF(OR(ISNUMBER(FIND("5F",ScheduleCompile!I293)),ISNUMBER(FIND("0F",ScheduleCompile!I293)),ISNUMBER(FIND("8F",ScheduleCompile!I293)),ISNUMBER(FIND("1F",ScheduleCompile!I293)),ISNUMBER(FIND("2F",ScheduleCompile!I293)),ISNUMBER(FIND("3F",ScheduleCompile!I293)),ISNUMBER(FIND("6F",ScheduleCompile!I293)),ISNUMBER(FIND("7F",ScheduleCompile!I293)),ISNUMBER(FIND("9F",ScheduleCompile!I293)),ISNUMBER(FIND("4F",ScheduleCompile!I293))),VALUE(LEFT(ScheduleCompile!I293,FIND("F",ScheduleCompile!I293)-1)),ScheduleCompile!I293)))))),"",IF(ScheduleCompile!I293="Off",0,IF(ScheduleCompile!I293="On",1,IF(ISNUMBER(ScheduleCompile!I293),ScheduleCompile!I293/1,IF(ISTEXT(ScheduleCompile!I293),IF(OR(ISNUMBER(FIND("5F",ScheduleCompile!I293)),ISNUMBER(FIND("0F",ScheduleCompile!I293)),ISNUMBER(FIND("8F",ScheduleCompile!I293)),ISNUMBER(FIND("1F",ScheduleCompile!I293)),ISNUMBER(FIND("2F",ScheduleCompile!I293)),ISNUMBER(FIND("3F",ScheduleCompile!I293)),ISNUMBER(FIND("6F",ScheduleCompile!I293)),ISNUMBER(FIND("7F",ScheduleCompile!I293)),ISNUMBER(FIND("9F",ScheduleCompile!I293)),ISNUMBER(FIND("4F",ScheduleCompile!I293))),VALUE(LEFT(ScheduleCompile!I293,FIND("F",ScheduleCompile!I293)-1)),ScheduleCompile!I293)))))))</f>
        <v>0.45</v>
      </c>
      <c r="O300" s="1">
        <f>IF(AND(ISERROR(IF(ScheduleCompile!J293="Off",0,IF(ScheduleCompile!J293="On",1,IF(ISNUMBER(ScheduleCompile!J293),ScheduleCompile!J293/1,IF(ISTEXT(ScheduleCompile!J293),IF(OR(ISNUMBER(FIND("5F",ScheduleCompile!J293)),ISNUMBER(FIND("0F",ScheduleCompile!J293)),ISNUMBER(FIND("8F",ScheduleCompile!J293)),ISNUMBER(FIND("1F",ScheduleCompile!J293)),ISNUMBER(FIND("2F",ScheduleCompile!J293)),ISNUMBER(FIND("3F",ScheduleCompile!J293)),ISNUMBER(FIND("6F",ScheduleCompile!J293)),ISNUMBER(FIND("7F",ScheduleCompile!J293)),ISNUMBER(FIND("9F",ScheduleCompile!J293)),ISNUMBER(FIND("4F",ScheduleCompile!J293))),VALUE(LEFT(ScheduleCompile!J293,FIND("F",ScheduleCompile!J293)-1)),ScheduleCompile!J293)))))),ISTEXT(ScheduleCompile!#REF!)),"ENDTABLE",IF(ISERROR(IF(ScheduleCompile!J293="Off",0,IF(ScheduleCompile!J293="On",1,IF(ISNUMBER(ScheduleCompile!J293),ScheduleCompile!J293/1,IF(ISTEXT(ScheduleCompile!J293),IF(OR(ISNUMBER(FIND("5F",ScheduleCompile!J293)),ISNUMBER(FIND("0F",ScheduleCompile!J293)),ISNUMBER(FIND("8F",ScheduleCompile!J293)),ISNUMBER(FIND("1F",ScheduleCompile!J293)),ISNUMBER(FIND("2F",ScheduleCompile!J293)),ISNUMBER(FIND("3F",ScheduleCompile!J293)),ISNUMBER(FIND("6F",ScheduleCompile!J293)),ISNUMBER(FIND("7F",ScheduleCompile!J293)),ISNUMBER(FIND("9F",ScheduleCompile!J293)),ISNUMBER(FIND("4F",ScheduleCompile!J293))),VALUE(LEFT(ScheduleCompile!J293,FIND("F",ScheduleCompile!J293)-1)),ScheduleCompile!J293)))))),"",IF(ScheduleCompile!J293="Off",0,IF(ScheduleCompile!J293="On",1,IF(ISNUMBER(ScheduleCompile!J293),ScheduleCompile!J293/1,IF(ISTEXT(ScheduleCompile!J293),IF(OR(ISNUMBER(FIND("5F",ScheduleCompile!J293)),ISNUMBER(FIND("0F",ScheduleCompile!J293)),ISNUMBER(FIND("8F",ScheduleCompile!J293)),ISNUMBER(FIND("1F",ScheduleCompile!J293)),ISNUMBER(FIND("2F",ScheduleCompile!J293)),ISNUMBER(FIND("3F",ScheduleCompile!J293)),ISNUMBER(FIND("6F",ScheduleCompile!J293)),ISNUMBER(FIND("7F",ScheduleCompile!J293)),ISNUMBER(FIND("9F",ScheduleCompile!J293)),ISNUMBER(FIND("4F",ScheduleCompile!J293))),VALUE(LEFT(ScheduleCompile!J293,FIND("F",ScheduleCompile!J293)-1)),ScheduleCompile!J293)))))))</f>
        <v>0.45</v>
      </c>
      <c r="P300" s="1">
        <f>IF(AND(ISERROR(IF(ScheduleCompile!K293="Off",0,IF(ScheduleCompile!K293="On",1,IF(ISNUMBER(ScheduleCompile!K293),ScheduleCompile!K293/1,IF(ISTEXT(ScheduleCompile!K293),IF(OR(ISNUMBER(FIND("5F",ScheduleCompile!K293)),ISNUMBER(FIND("0F",ScheduleCompile!K293)),ISNUMBER(FIND("8F",ScheduleCompile!K293)),ISNUMBER(FIND("1F",ScheduleCompile!K293)),ISNUMBER(FIND("2F",ScheduleCompile!K293)),ISNUMBER(FIND("3F",ScheduleCompile!K293)),ISNUMBER(FIND("6F",ScheduleCompile!K293)),ISNUMBER(FIND("7F",ScheduleCompile!K293)),ISNUMBER(FIND("9F",ScheduleCompile!K293)),ISNUMBER(FIND("4F",ScheduleCompile!K293))),VALUE(LEFT(ScheduleCompile!K293,FIND("F",ScheduleCompile!K293)-1)),ScheduleCompile!K293)))))),ISTEXT(ScheduleCompile!#REF!)),"ENDTABLE",IF(ISERROR(IF(ScheduleCompile!K293="Off",0,IF(ScheduleCompile!K293="On",1,IF(ISNUMBER(ScheduleCompile!K293),ScheduleCompile!K293/1,IF(ISTEXT(ScheduleCompile!K293),IF(OR(ISNUMBER(FIND("5F",ScheduleCompile!K293)),ISNUMBER(FIND("0F",ScheduleCompile!K293)),ISNUMBER(FIND("8F",ScheduleCompile!K293)),ISNUMBER(FIND("1F",ScheduleCompile!K293)),ISNUMBER(FIND("2F",ScheduleCompile!K293)),ISNUMBER(FIND("3F",ScheduleCompile!K293)),ISNUMBER(FIND("6F",ScheduleCompile!K293)),ISNUMBER(FIND("7F",ScheduleCompile!K293)),ISNUMBER(FIND("9F",ScheduleCompile!K293)),ISNUMBER(FIND("4F",ScheduleCompile!K293))),VALUE(LEFT(ScheduleCompile!K293,FIND("F",ScheduleCompile!K293)-1)),ScheduleCompile!K293)))))),"",IF(ScheduleCompile!K293="Off",0,IF(ScheduleCompile!K293="On",1,IF(ISNUMBER(ScheduleCompile!K293),ScheduleCompile!K293/1,IF(ISTEXT(ScheduleCompile!K293),IF(OR(ISNUMBER(FIND("5F",ScheduleCompile!K293)),ISNUMBER(FIND("0F",ScheduleCompile!K293)),ISNUMBER(FIND("8F",ScheduleCompile!K293)),ISNUMBER(FIND("1F",ScheduleCompile!K293)),ISNUMBER(FIND("2F",ScheduleCompile!K293)),ISNUMBER(FIND("3F",ScheduleCompile!K293)),ISNUMBER(FIND("6F",ScheduleCompile!K293)),ISNUMBER(FIND("7F",ScheduleCompile!K293)),ISNUMBER(FIND("9F",ScheduleCompile!K293)),ISNUMBER(FIND("4F",ScheduleCompile!K293))),VALUE(LEFT(ScheduleCompile!K293,FIND("F",ScheduleCompile!K293)-1)),ScheduleCompile!K293)))))))</f>
        <v>0.45</v>
      </c>
      <c r="Q300" s="1">
        <f>IF(AND(ISERROR(IF(ScheduleCompile!L293="Off",0,IF(ScheduleCompile!L293="On",1,IF(ISNUMBER(ScheduleCompile!L293),ScheduleCompile!L293/1,IF(ISTEXT(ScheduleCompile!L293),IF(OR(ISNUMBER(FIND("5F",ScheduleCompile!L293)),ISNUMBER(FIND("0F",ScheduleCompile!L293)),ISNUMBER(FIND("8F",ScheduleCompile!L293)),ISNUMBER(FIND("1F",ScheduleCompile!L293)),ISNUMBER(FIND("2F",ScheduleCompile!L293)),ISNUMBER(FIND("3F",ScheduleCompile!L293)),ISNUMBER(FIND("6F",ScheduleCompile!L293)),ISNUMBER(FIND("7F",ScheduleCompile!L293)),ISNUMBER(FIND("9F",ScheduleCompile!L293)),ISNUMBER(FIND("4F",ScheduleCompile!L293))),VALUE(LEFT(ScheduleCompile!L293,FIND("F",ScheduleCompile!L293)-1)),ScheduleCompile!L293)))))),ISTEXT(ScheduleCompile!#REF!)),"ENDTABLE",IF(ISERROR(IF(ScheduleCompile!L293="Off",0,IF(ScheduleCompile!L293="On",1,IF(ISNUMBER(ScheduleCompile!L293),ScheduleCompile!L293/1,IF(ISTEXT(ScheduleCompile!L293),IF(OR(ISNUMBER(FIND("5F",ScheduleCompile!L293)),ISNUMBER(FIND("0F",ScheduleCompile!L293)),ISNUMBER(FIND("8F",ScheduleCompile!L293)),ISNUMBER(FIND("1F",ScheduleCompile!L293)),ISNUMBER(FIND("2F",ScheduleCompile!L293)),ISNUMBER(FIND("3F",ScheduleCompile!L293)),ISNUMBER(FIND("6F",ScheduleCompile!L293)),ISNUMBER(FIND("7F",ScheduleCompile!L293)),ISNUMBER(FIND("9F",ScheduleCompile!L293)),ISNUMBER(FIND("4F",ScheduleCompile!L293))),VALUE(LEFT(ScheduleCompile!L293,FIND("F",ScheduleCompile!L293)-1)),ScheduleCompile!L293)))))),"",IF(ScheduleCompile!L293="Off",0,IF(ScheduleCompile!L293="On",1,IF(ISNUMBER(ScheduleCompile!L293),ScheduleCompile!L293/1,IF(ISTEXT(ScheduleCompile!L293),IF(OR(ISNUMBER(FIND("5F",ScheduleCompile!L293)),ISNUMBER(FIND("0F",ScheduleCompile!L293)),ISNUMBER(FIND("8F",ScheduleCompile!L293)),ISNUMBER(FIND("1F",ScheduleCompile!L293)),ISNUMBER(FIND("2F",ScheduleCompile!L293)),ISNUMBER(FIND("3F",ScheduleCompile!L293)),ISNUMBER(FIND("6F",ScheduleCompile!L293)),ISNUMBER(FIND("7F",ScheduleCompile!L293)),ISNUMBER(FIND("9F",ScheduleCompile!L293)),ISNUMBER(FIND("4F",ScheduleCompile!L293))),VALUE(LEFT(ScheduleCompile!L293,FIND("F",ScheduleCompile!L293)-1)),ScheduleCompile!L293)))))))</f>
        <v>0.3</v>
      </c>
      <c r="R300" s="1">
        <f>IF(AND(ISERROR(IF(ScheduleCompile!M293="Off",0,IF(ScheduleCompile!M293="On",1,IF(ISNUMBER(ScheduleCompile!M293),ScheduleCompile!M293/1,IF(ISTEXT(ScheduleCompile!M293),IF(OR(ISNUMBER(FIND("5F",ScheduleCompile!M293)),ISNUMBER(FIND("0F",ScheduleCompile!M293)),ISNUMBER(FIND("8F",ScheduleCompile!M293)),ISNUMBER(FIND("1F",ScheduleCompile!M293)),ISNUMBER(FIND("2F",ScheduleCompile!M293)),ISNUMBER(FIND("3F",ScheduleCompile!M293)),ISNUMBER(FIND("6F",ScheduleCompile!M293)),ISNUMBER(FIND("7F",ScheduleCompile!M293)),ISNUMBER(FIND("9F",ScheduleCompile!M293)),ISNUMBER(FIND("4F",ScheduleCompile!M293))),VALUE(LEFT(ScheduleCompile!M293,FIND("F",ScheduleCompile!M293)-1)),ScheduleCompile!M293)))))),ISTEXT(ScheduleCompile!#REF!)),"ENDTABLE",IF(ISERROR(IF(ScheduleCompile!M293="Off",0,IF(ScheduleCompile!M293="On",1,IF(ISNUMBER(ScheduleCompile!M293),ScheduleCompile!M293/1,IF(ISTEXT(ScheduleCompile!M293),IF(OR(ISNUMBER(FIND("5F",ScheduleCompile!M293)),ISNUMBER(FIND("0F",ScheduleCompile!M293)),ISNUMBER(FIND("8F",ScheduleCompile!M293)),ISNUMBER(FIND("1F",ScheduleCompile!M293)),ISNUMBER(FIND("2F",ScheduleCompile!M293)),ISNUMBER(FIND("3F",ScheduleCompile!M293)),ISNUMBER(FIND("6F",ScheduleCompile!M293)),ISNUMBER(FIND("7F",ScheduleCompile!M293)),ISNUMBER(FIND("9F",ScheduleCompile!M293)),ISNUMBER(FIND("4F",ScheduleCompile!M293))),VALUE(LEFT(ScheduleCompile!M293,FIND("F",ScheduleCompile!M293)-1)),ScheduleCompile!M293)))))),"",IF(ScheduleCompile!M293="Off",0,IF(ScheduleCompile!M293="On",1,IF(ISNUMBER(ScheduleCompile!M293),ScheduleCompile!M293/1,IF(ISTEXT(ScheduleCompile!M293),IF(OR(ISNUMBER(FIND("5F",ScheduleCompile!M293)),ISNUMBER(FIND("0F",ScheduleCompile!M293)),ISNUMBER(FIND("8F",ScheduleCompile!M293)),ISNUMBER(FIND("1F",ScheduleCompile!M293)),ISNUMBER(FIND("2F",ScheduleCompile!M293)),ISNUMBER(FIND("3F",ScheduleCompile!M293)),ISNUMBER(FIND("6F",ScheduleCompile!M293)),ISNUMBER(FIND("7F",ScheduleCompile!M293)),ISNUMBER(FIND("9F",ScheduleCompile!M293)),ISNUMBER(FIND("4F",ScheduleCompile!M293))),VALUE(LEFT(ScheduleCompile!M293,FIND("F",ScheduleCompile!M293)-1)),ScheduleCompile!M293)))))))</f>
        <v>0.3</v>
      </c>
      <c r="S300" s="1">
        <f>IF(AND(ISERROR(IF(ScheduleCompile!N293="Off",0,IF(ScheduleCompile!N293="On",1,IF(ISNUMBER(ScheduleCompile!N293),ScheduleCompile!N293/1,IF(ISTEXT(ScheduleCompile!N293),IF(OR(ISNUMBER(FIND("5F",ScheduleCompile!N293)),ISNUMBER(FIND("0F",ScheduleCompile!N293)),ISNUMBER(FIND("8F",ScheduleCompile!N293)),ISNUMBER(FIND("1F",ScheduleCompile!N293)),ISNUMBER(FIND("2F",ScheduleCompile!N293)),ISNUMBER(FIND("3F",ScheduleCompile!N293)),ISNUMBER(FIND("6F",ScheduleCompile!N293)),ISNUMBER(FIND("7F",ScheduleCompile!N293)),ISNUMBER(FIND("9F",ScheduleCompile!N293)),ISNUMBER(FIND("4F",ScheduleCompile!N293))),VALUE(LEFT(ScheduleCompile!N293,FIND("F",ScheduleCompile!N293)-1)),ScheduleCompile!N293)))))),ISTEXT(ScheduleCompile!#REF!)),"ENDTABLE",IF(ISERROR(IF(ScheduleCompile!N293="Off",0,IF(ScheduleCompile!N293="On",1,IF(ISNUMBER(ScheduleCompile!N293),ScheduleCompile!N293/1,IF(ISTEXT(ScheduleCompile!N293),IF(OR(ISNUMBER(FIND("5F",ScheduleCompile!N293)),ISNUMBER(FIND("0F",ScheduleCompile!N293)),ISNUMBER(FIND("8F",ScheduleCompile!N293)),ISNUMBER(FIND("1F",ScheduleCompile!N293)),ISNUMBER(FIND("2F",ScheduleCompile!N293)),ISNUMBER(FIND("3F",ScheduleCompile!N293)),ISNUMBER(FIND("6F",ScheduleCompile!N293)),ISNUMBER(FIND("7F",ScheduleCompile!N293)),ISNUMBER(FIND("9F",ScheduleCompile!N293)),ISNUMBER(FIND("4F",ScheduleCompile!N293))),VALUE(LEFT(ScheduleCompile!N293,FIND("F",ScheduleCompile!N293)-1)),ScheduleCompile!N293)))))),"",IF(ScheduleCompile!N293="Off",0,IF(ScheduleCompile!N293="On",1,IF(ISNUMBER(ScheduleCompile!N293),ScheduleCompile!N293/1,IF(ISTEXT(ScheduleCompile!N293),IF(OR(ISNUMBER(FIND("5F",ScheduleCompile!N293)),ISNUMBER(FIND("0F",ScheduleCompile!N293)),ISNUMBER(FIND("8F",ScheduleCompile!N293)),ISNUMBER(FIND("1F",ScheduleCompile!N293)),ISNUMBER(FIND("2F",ScheduleCompile!N293)),ISNUMBER(FIND("3F",ScheduleCompile!N293)),ISNUMBER(FIND("6F",ScheduleCompile!N293)),ISNUMBER(FIND("7F",ScheduleCompile!N293)),ISNUMBER(FIND("9F",ScheduleCompile!N293)),ISNUMBER(FIND("4F",ScheduleCompile!N293))),VALUE(LEFT(ScheduleCompile!N293,FIND("F",ScheduleCompile!N293)-1)),ScheduleCompile!N293)))))))</f>
        <v>0.3</v>
      </c>
      <c r="T300" s="1">
        <f>IF(AND(ISERROR(IF(ScheduleCompile!O293="Off",0,IF(ScheduleCompile!O293="On",1,IF(ISNUMBER(ScheduleCompile!O293),ScheduleCompile!O293/1,IF(ISTEXT(ScheduleCompile!O293),IF(OR(ISNUMBER(FIND("5F",ScheduleCompile!O293)),ISNUMBER(FIND("0F",ScheduleCompile!O293)),ISNUMBER(FIND("8F",ScheduleCompile!O293)),ISNUMBER(FIND("1F",ScheduleCompile!O293)),ISNUMBER(FIND("2F",ScheduleCompile!O293)),ISNUMBER(FIND("3F",ScheduleCompile!O293)),ISNUMBER(FIND("6F",ScheduleCompile!O293)),ISNUMBER(FIND("7F",ScheduleCompile!O293)),ISNUMBER(FIND("9F",ScheduleCompile!O293)),ISNUMBER(FIND("4F",ScheduleCompile!O293))),VALUE(LEFT(ScheduleCompile!O293,FIND("F",ScheduleCompile!O293)-1)),ScheduleCompile!O293)))))),ISTEXT(ScheduleCompile!#REF!)),"ENDTABLE",IF(ISERROR(IF(ScheduleCompile!O293="Off",0,IF(ScheduleCompile!O293="On",1,IF(ISNUMBER(ScheduleCompile!O293),ScheduleCompile!O293/1,IF(ISTEXT(ScheduleCompile!O293),IF(OR(ISNUMBER(FIND("5F",ScheduleCompile!O293)),ISNUMBER(FIND("0F",ScheduleCompile!O293)),ISNUMBER(FIND("8F",ScheduleCompile!O293)),ISNUMBER(FIND("1F",ScheduleCompile!O293)),ISNUMBER(FIND("2F",ScheduleCompile!O293)),ISNUMBER(FIND("3F",ScheduleCompile!O293)),ISNUMBER(FIND("6F",ScheduleCompile!O293)),ISNUMBER(FIND("7F",ScheduleCompile!O293)),ISNUMBER(FIND("9F",ScheduleCompile!O293)),ISNUMBER(FIND("4F",ScheduleCompile!O293))),VALUE(LEFT(ScheduleCompile!O293,FIND("F",ScheduleCompile!O293)-1)),ScheduleCompile!O293)))))),"",IF(ScheduleCompile!O293="Off",0,IF(ScheduleCompile!O293="On",1,IF(ISNUMBER(ScheduleCompile!O293),ScheduleCompile!O293/1,IF(ISTEXT(ScheduleCompile!O293),IF(OR(ISNUMBER(FIND("5F",ScheduleCompile!O293)),ISNUMBER(FIND("0F",ScheduleCompile!O293)),ISNUMBER(FIND("8F",ScheduleCompile!O293)),ISNUMBER(FIND("1F",ScheduleCompile!O293)),ISNUMBER(FIND("2F",ScheduleCompile!O293)),ISNUMBER(FIND("3F",ScheduleCompile!O293)),ISNUMBER(FIND("6F",ScheduleCompile!O293)),ISNUMBER(FIND("7F",ScheduleCompile!O293)),ISNUMBER(FIND("9F",ScheduleCompile!O293)),ISNUMBER(FIND("4F",ScheduleCompile!O293))),VALUE(LEFT(ScheduleCompile!O293,FIND("F",ScheduleCompile!O293)-1)),ScheduleCompile!O293)))))))</f>
        <v>0.3</v>
      </c>
      <c r="U300" s="1">
        <f>IF(AND(ISERROR(IF(ScheduleCompile!P293="Off",0,IF(ScheduleCompile!P293="On",1,IF(ISNUMBER(ScheduleCompile!P293),ScheduleCompile!P293/1,IF(ISTEXT(ScheduleCompile!P293),IF(OR(ISNUMBER(FIND("5F",ScheduleCompile!P293)),ISNUMBER(FIND("0F",ScheduleCompile!P293)),ISNUMBER(FIND("8F",ScheduleCompile!P293)),ISNUMBER(FIND("1F",ScheduleCompile!P293)),ISNUMBER(FIND("2F",ScheduleCompile!P293)),ISNUMBER(FIND("3F",ScheduleCompile!P293)),ISNUMBER(FIND("6F",ScheduleCompile!P293)),ISNUMBER(FIND("7F",ScheduleCompile!P293)),ISNUMBER(FIND("9F",ScheduleCompile!P293)),ISNUMBER(FIND("4F",ScheduleCompile!P293))),VALUE(LEFT(ScheduleCompile!P293,FIND("F",ScheduleCompile!P293)-1)),ScheduleCompile!P293)))))),ISTEXT(ScheduleCompile!#REF!)),"ENDTABLE",IF(ISERROR(IF(ScheduleCompile!P293="Off",0,IF(ScheduleCompile!P293="On",1,IF(ISNUMBER(ScheduleCompile!P293),ScheduleCompile!P293/1,IF(ISTEXT(ScheduleCompile!P293),IF(OR(ISNUMBER(FIND("5F",ScheduleCompile!P293)),ISNUMBER(FIND("0F",ScheduleCompile!P293)),ISNUMBER(FIND("8F",ScheduleCompile!P293)),ISNUMBER(FIND("1F",ScheduleCompile!P293)),ISNUMBER(FIND("2F",ScheduleCompile!P293)),ISNUMBER(FIND("3F",ScheduleCompile!P293)),ISNUMBER(FIND("6F",ScheduleCompile!P293)),ISNUMBER(FIND("7F",ScheduleCompile!P293)),ISNUMBER(FIND("9F",ScheduleCompile!P293)),ISNUMBER(FIND("4F",ScheduleCompile!P293))),VALUE(LEFT(ScheduleCompile!P293,FIND("F",ScheduleCompile!P293)-1)),ScheduleCompile!P293)))))),"",IF(ScheduleCompile!P293="Off",0,IF(ScheduleCompile!P293="On",1,IF(ISNUMBER(ScheduleCompile!P293),ScheduleCompile!P293/1,IF(ISTEXT(ScheduleCompile!P293),IF(OR(ISNUMBER(FIND("5F",ScheduleCompile!P293)),ISNUMBER(FIND("0F",ScheduleCompile!P293)),ISNUMBER(FIND("8F",ScheduleCompile!P293)),ISNUMBER(FIND("1F",ScheduleCompile!P293)),ISNUMBER(FIND("2F",ScheduleCompile!P293)),ISNUMBER(FIND("3F",ScheduleCompile!P293)),ISNUMBER(FIND("6F",ScheduleCompile!P293)),ISNUMBER(FIND("7F",ScheduleCompile!P293)),ISNUMBER(FIND("9F",ScheduleCompile!P293)),ISNUMBER(FIND("4F",ScheduleCompile!P293))),VALUE(LEFT(ScheduleCompile!P293,FIND("F",ScheduleCompile!P293)-1)),ScheduleCompile!P293)))))))</f>
        <v>0.3</v>
      </c>
      <c r="V300" s="1">
        <f>IF(AND(ISERROR(IF(ScheduleCompile!Q293="Off",0,IF(ScheduleCompile!Q293="On",1,IF(ISNUMBER(ScheduleCompile!Q293),ScheduleCompile!Q293/1,IF(ISTEXT(ScheduleCompile!Q293),IF(OR(ISNUMBER(FIND("5F",ScheduleCompile!Q293)),ISNUMBER(FIND("0F",ScheduleCompile!Q293)),ISNUMBER(FIND("8F",ScheduleCompile!Q293)),ISNUMBER(FIND("1F",ScheduleCompile!Q293)),ISNUMBER(FIND("2F",ScheduleCompile!Q293)),ISNUMBER(FIND("3F",ScheduleCompile!Q293)),ISNUMBER(FIND("6F",ScheduleCompile!Q293)),ISNUMBER(FIND("7F",ScheduleCompile!Q293)),ISNUMBER(FIND("9F",ScheduleCompile!Q293)),ISNUMBER(FIND("4F",ScheduleCompile!Q293))),VALUE(LEFT(ScheduleCompile!Q293,FIND("F",ScheduleCompile!Q293)-1)),ScheduleCompile!Q293)))))),ISTEXT(ScheduleCompile!#REF!)),"ENDTABLE",IF(ISERROR(IF(ScheduleCompile!Q293="Off",0,IF(ScheduleCompile!Q293="On",1,IF(ISNUMBER(ScheduleCompile!Q293),ScheduleCompile!Q293/1,IF(ISTEXT(ScheduleCompile!Q293),IF(OR(ISNUMBER(FIND("5F",ScheduleCompile!Q293)),ISNUMBER(FIND("0F",ScheduleCompile!Q293)),ISNUMBER(FIND("8F",ScheduleCompile!Q293)),ISNUMBER(FIND("1F",ScheduleCompile!Q293)),ISNUMBER(FIND("2F",ScheduleCompile!Q293)),ISNUMBER(FIND("3F",ScheduleCompile!Q293)),ISNUMBER(FIND("6F",ScheduleCompile!Q293)),ISNUMBER(FIND("7F",ScheduleCompile!Q293)),ISNUMBER(FIND("9F",ScheduleCompile!Q293)),ISNUMBER(FIND("4F",ScheduleCompile!Q293))),VALUE(LEFT(ScheduleCompile!Q293,FIND("F",ScheduleCompile!Q293)-1)),ScheduleCompile!Q293)))))),"",IF(ScheduleCompile!Q293="Off",0,IF(ScheduleCompile!Q293="On",1,IF(ISNUMBER(ScheduleCompile!Q293),ScheduleCompile!Q293/1,IF(ISTEXT(ScheduleCompile!Q293),IF(OR(ISNUMBER(FIND("5F",ScheduleCompile!Q293)),ISNUMBER(FIND("0F",ScheduleCompile!Q293)),ISNUMBER(FIND("8F",ScheduleCompile!Q293)),ISNUMBER(FIND("1F",ScheduleCompile!Q293)),ISNUMBER(FIND("2F",ScheduleCompile!Q293)),ISNUMBER(FIND("3F",ScheduleCompile!Q293)),ISNUMBER(FIND("6F",ScheduleCompile!Q293)),ISNUMBER(FIND("7F",ScheduleCompile!Q293)),ISNUMBER(FIND("9F",ScheduleCompile!Q293)),ISNUMBER(FIND("4F",ScheduleCompile!Q293))),VALUE(LEFT(ScheduleCompile!Q293,FIND("F",ScheduleCompile!Q293)-1)),ScheduleCompile!Q293)))))))</f>
        <v>0.3</v>
      </c>
      <c r="W300" s="1">
        <f>IF(AND(ISERROR(IF(ScheduleCompile!R293="Off",0,IF(ScheduleCompile!R293="On",1,IF(ISNUMBER(ScheduleCompile!R293),ScheduleCompile!R293/1,IF(ISTEXT(ScheduleCompile!R293),IF(OR(ISNUMBER(FIND("5F",ScheduleCompile!R293)),ISNUMBER(FIND("0F",ScheduleCompile!R293)),ISNUMBER(FIND("8F",ScheduleCompile!R293)),ISNUMBER(FIND("1F",ScheduleCompile!R293)),ISNUMBER(FIND("2F",ScheduleCompile!R293)),ISNUMBER(FIND("3F",ScheduleCompile!R293)),ISNUMBER(FIND("6F",ScheduleCompile!R293)),ISNUMBER(FIND("7F",ScheduleCompile!R293)),ISNUMBER(FIND("9F",ScheduleCompile!R293)),ISNUMBER(FIND("4F",ScheduleCompile!R293))),VALUE(LEFT(ScheduleCompile!R293,FIND("F",ScheduleCompile!R293)-1)),ScheduleCompile!R293)))))),ISTEXT(ScheduleCompile!#REF!)),"ENDTABLE",IF(ISERROR(IF(ScheduleCompile!R293="Off",0,IF(ScheduleCompile!R293="On",1,IF(ISNUMBER(ScheduleCompile!R293),ScheduleCompile!R293/1,IF(ISTEXT(ScheduleCompile!R293),IF(OR(ISNUMBER(FIND("5F",ScheduleCompile!R293)),ISNUMBER(FIND("0F",ScheduleCompile!R293)),ISNUMBER(FIND("8F",ScheduleCompile!R293)),ISNUMBER(FIND("1F",ScheduleCompile!R293)),ISNUMBER(FIND("2F",ScheduleCompile!R293)),ISNUMBER(FIND("3F",ScheduleCompile!R293)),ISNUMBER(FIND("6F",ScheduleCompile!R293)),ISNUMBER(FIND("7F",ScheduleCompile!R293)),ISNUMBER(FIND("9F",ScheduleCompile!R293)),ISNUMBER(FIND("4F",ScheduleCompile!R293))),VALUE(LEFT(ScheduleCompile!R293,FIND("F",ScheduleCompile!R293)-1)),ScheduleCompile!R293)))))),"",IF(ScheduleCompile!R293="Off",0,IF(ScheduleCompile!R293="On",1,IF(ISNUMBER(ScheduleCompile!R293),ScheduleCompile!R293/1,IF(ISTEXT(ScheduleCompile!R293),IF(OR(ISNUMBER(FIND("5F",ScheduleCompile!R293)),ISNUMBER(FIND("0F",ScheduleCompile!R293)),ISNUMBER(FIND("8F",ScheduleCompile!R293)),ISNUMBER(FIND("1F",ScheduleCompile!R293)),ISNUMBER(FIND("2F",ScheduleCompile!R293)),ISNUMBER(FIND("3F",ScheduleCompile!R293)),ISNUMBER(FIND("6F",ScheduleCompile!R293)),ISNUMBER(FIND("7F",ScheduleCompile!R293)),ISNUMBER(FIND("9F",ScheduleCompile!R293)),ISNUMBER(FIND("4F",ScheduleCompile!R293))),VALUE(LEFT(ScheduleCompile!R293,FIND("F",ScheduleCompile!R293)-1)),ScheduleCompile!R293)))))))</f>
        <v>0.3</v>
      </c>
      <c r="X300" s="1">
        <f>IF(AND(ISERROR(IF(ScheduleCompile!S293="Off",0,IF(ScheduleCompile!S293="On",1,IF(ISNUMBER(ScheduleCompile!S293),ScheduleCompile!S293/1,IF(ISTEXT(ScheduleCompile!S293),IF(OR(ISNUMBER(FIND("5F",ScheduleCompile!S293)),ISNUMBER(FIND("0F",ScheduleCompile!S293)),ISNUMBER(FIND("8F",ScheduleCompile!S293)),ISNUMBER(FIND("1F",ScheduleCompile!S293)),ISNUMBER(FIND("2F",ScheduleCompile!S293)),ISNUMBER(FIND("3F",ScheduleCompile!S293)),ISNUMBER(FIND("6F",ScheduleCompile!S293)),ISNUMBER(FIND("7F",ScheduleCompile!S293)),ISNUMBER(FIND("9F",ScheduleCompile!S293)),ISNUMBER(FIND("4F",ScheduleCompile!S293))),VALUE(LEFT(ScheduleCompile!S293,FIND("F",ScheduleCompile!S293)-1)),ScheduleCompile!S293)))))),ISTEXT(ScheduleCompile!#REF!)),"ENDTABLE",IF(ISERROR(IF(ScheduleCompile!S293="Off",0,IF(ScheduleCompile!S293="On",1,IF(ISNUMBER(ScheduleCompile!S293),ScheduleCompile!S293/1,IF(ISTEXT(ScheduleCompile!S293),IF(OR(ISNUMBER(FIND("5F",ScheduleCompile!S293)),ISNUMBER(FIND("0F",ScheduleCompile!S293)),ISNUMBER(FIND("8F",ScheduleCompile!S293)),ISNUMBER(FIND("1F",ScheduleCompile!S293)),ISNUMBER(FIND("2F",ScheduleCompile!S293)),ISNUMBER(FIND("3F",ScheduleCompile!S293)),ISNUMBER(FIND("6F",ScheduleCompile!S293)),ISNUMBER(FIND("7F",ScheduleCompile!S293)),ISNUMBER(FIND("9F",ScheduleCompile!S293)),ISNUMBER(FIND("4F",ScheduleCompile!S293))),VALUE(LEFT(ScheduleCompile!S293,FIND("F",ScheduleCompile!S293)-1)),ScheduleCompile!S293)))))),"",IF(ScheduleCompile!S293="Off",0,IF(ScheduleCompile!S293="On",1,IF(ISNUMBER(ScheduleCompile!S293),ScheduleCompile!S293/1,IF(ISTEXT(ScheduleCompile!S293),IF(OR(ISNUMBER(FIND("5F",ScheduleCompile!S293)),ISNUMBER(FIND("0F",ScheduleCompile!S293)),ISNUMBER(FIND("8F",ScheduleCompile!S293)),ISNUMBER(FIND("1F",ScheduleCompile!S293)),ISNUMBER(FIND("2F",ScheduleCompile!S293)),ISNUMBER(FIND("3F",ScheduleCompile!S293)),ISNUMBER(FIND("6F",ScheduleCompile!S293)),ISNUMBER(FIND("7F",ScheduleCompile!S293)),ISNUMBER(FIND("9F",ScheduleCompile!S293)),ISNUMBER(FIND("4F",ScheduleCompile!S293))),VALUE(LEFT(ScheduleCompile!S293,FIND("F",ScheduleCompile!S293)-1)),ScheduleCompile!S293)))))))</f>
        <v>0.3</v>
      </c>
      <c r="Y300" s="1">
        <f>IF(AND(ISERROR(IF(ScheduleCompile!T293="Off",0,IF(ScheduleCompile!T293="On",1,IF(ISNUMBER(ScheduleCompile!T293),ScheduleCompile!T293/1,IF(ISTEXT(ScheduleCompile!T293),IF(OR(ISNUMBER(FIND("5F",ScheduleCompile!T293)),ISNUMBER(FIND("0F",ScheduleCompile!T293)),ISNUMBER(FIND("8F",ScheduleCompile!T293)),ISNUMBER(FIND("1F",ScheduleCompile!T293)),ISNUMBER(FIND("2F",ScheduleCompile!T293)),ISNUMBER(FIND("3F",ScheduleCompile!T293)),ISNUMBER(FIND("6F",ScheduleCompile!T293)),ISNUMBER(FIND("7F",ScheduleCompile!T293)),ISNUMBER(FIND("9F",ScheduleCompile!T293)),ISNUMBER(FIND("4F",ScheduleCompile!T293))),VALUE(LEFT(ScheduleCompile!T293,FIND("F",ScheduleCompile!T293)-1)),ScheduleCompile!T293)))))),ISTEXT(ScheduleCompile!#REF!)),"ENDTABLE",IF(ISERROR(IF(ScheduleCompile!T293="Off",0,IF(ScheduleCompile!T293="On",1,IF(ISNUMBER(ScheduleCompile!T293),ScheduleCompile!T293/1,IF(ISTEXT(ScheduleCompile!T293),IF(OR(ISNUMBER(FIND("5F",ScheduleCompile!T293)),ISNUMBER(FIND("0F",ScheduleCompile!T293)),ISNUMBER(FIND("8F",ScheduleCompile!T293)),ISNUMBER(FIND("1F",ScheduleCompile!T293)),ISNUMBER(FIND("2F",ScheduleCompile!T293)),ISNUMBER(FIND("3F",ScheduleCompile!T293)),ISNUMBER(FIND("6F",ScheduleCompile!T293)),ISNUMBER(FIND("7F",ScheduleCompile!T293)),ISNUMBER(FIND("9F",ScheduleCompile!T293)),ISNUMBER(FIND("4F",ScheduleCompile!T293))),VALUE(LEFT(ScheduleCompile!T293,FIND("F",ScheduleCompile!T293)-1)),ScheduleCompile!T293)))))),"",IF(ScheduleCompile!T293="Off",0,IF(ScheduleCompile!T293="On",1,IF(ISNUMBER(ScheduleCompile!T293),ScheduleCompile!T293/1,IF(ISTEXT(ScheduleCompile!T293),IF(OR(ISNUMBER(FIND("5F",ScheduleCompile!T293)),ISNUMBER(FIND("0F",ScheduleCompile!T293)),ISNUMBER(FIND("8F",ScheduleCompile!T293)),ISNUMBER(FIND("1F",ScheduleCompile!T293)),ISNUMBER(FIND("2F",ScheduleCompile!T293)),ISNUMBER(FIND("3F",ScheduleCompile!T293)),ISNUMBER(FIND("6F",ScheduleCompile!T293)),ISNUMBER(FIND("7F",ScheduleCompile!T293)),ISNUMBER(FIND("9F",ScheduleCompile!T293)),ISNUMBER(FIND("4F",ScheduleCompile!T293))),VALUE(LEFT(ScheduleCompile!T293,FIND("F",ScheduleCompile!T293)-1)),ScheduleCompile!T293)))))))</f>
        <v>0.6</v>
      </c>
      <c r="Z300" s="1">
        <f>IF(AND(ISERROR(IF(ScheduleCompile!U293="Off",0,IF(ScheduleCompile!U293="On",1,IF(ISNUMBER(ScheduleCompile!U293),ScheduleCompile!U293/1,IF(ISTEXT(ScheduleCompile!U293),IF(OR(ISNUMBER(FIND("5F",ScheduleCompile!U293)),ISNUMBER(FIND("0F",ScheduleCompile!U293)),ISNUMBER(FIND("8F",ScheduleCompile!U293)),ISNUMBER(FIND("1F",ScheduleCompile!U293)),ISNUMBER(FIND("2F",ScheduleCompile!U293)),ISNUMBER(FIND("3F",ScheduleCompile!U293)),ISNUMBER(FIND("6F",ScheduleCompile!U293)),ISNUMBER(FIND("7F",ScheduleCompile!U293)),ISNUMBER(FIND("9F",ScheduleCompile!U293)),ISNUMBER(FIND("4F",ScheduleCompile!U293))),VALUE(LEFT(ScheduleCompile!U293,FIND("F",ScheduleCompile!U293)-1)),ScheduleCompile!U293)))))),ISTEXT(ScheduleCompile!#REF!)),"ENDTABLE",IF(ISERROR(IF(ScheduleCompile!U293="Off",0,IF(ScheduleCompile!U293="On",1,IF(ISNUMBER(ScheduleCompile!U293),ScheduleCompile!U293/1,IF(ISTEXT(ScheduleCompile!U293),IF(OR(ISNUMBER(FIND("5F",ScheduleCompile!U293)),ISNUMBER(FIND("0F",ScheduleCompile!U293)),ISNUMBER(FIND("8F",ScheduleCompile!U293)),ISNUMBER(FIND("1F",ScheduleCompile!U293)),ISNUMBER(FIND("2F",ScheduleCompile!U293)),ISNUMBER(FIND("3F",ScheduleCompile!U293)),ISNUMBER(FIND("6F",ScheduleCompile!U293)),ISNUMBER(FIND("7F",ScheduleCompile!U293)),ISNUMBER(FIND("9F",ScheduleCompile!U293)),ISNUMBER(FIND("4F",ScheduleCompile!U293))),VALUE(LEFT(ScheduleCompile!U293,FIND("F",ScheduleCompile!U293)-1)),ScheduleCompile!U293)))))),"",IF(ScheduleCompile!U293="Off",0,IF(ScheduleCompile!U293="On",1,IF(ISNUMBER(ScheduleCompile!U293),ScheduleCompile!U293/1,IF(ISTEXT(ScheduleCompile!U293),IF(OR(ISNUMBER(FIND("5F",ScheduleCompile!U293)),ISNUMBER(FIND("0F",ScheduleCompile!U293)),ISNUMBER(FIND("8F",ScheduleCompile!U293)),ISNUMBER(FIND("1F",ScheduleCompile!U293)),ISNUMBER(FIND("2F",ScheduleCompile!U293)),ISNUMBER(FIND("3F",ScheduleCompile!U293)),ISNUMBER(FIND("6F",ScheduleCompile!U293)),ISNUMBER(FIND("7F",ScheduleCompile!U293)),ISNUMBER(FIND("9F",ScheduleCompile!U293)),ISNUMBER(FIND("4F",ScheduleCompile!U293))),VALUE(LEFT(ScheduleCompile!U293,FIND("F",ScheduleCompile!U293)-1)),ScheduleCompile!U293)))))))</f>
        <v>0.8</v>
      </c>
      <c r="AA300" s="1">
        <f>IF(AND(ISERROR(IF(ScheduleCompile!V293="Off",0,IF(ScheduleCompile!V293="On",1,IF(ISNUMBER(ScheduleCompile!V293),ScheduleCompile!V293/1,IF(ISTEXT(ScheduleCompile!V293),IF(OR(ISNUMBER(FIND("5F",ScheduleCompile!V293)),ISNUMBER(FIND("0F",ScheduleCompile!V293)),ISNUMBER(FIND("8F",ScheduleCompile!V293)),ISNUMBER(FIND("1F",ScheduleCompile!V293)),ISNUMBER(FIND("2F",ScheduleCompile!V293)),ISNUMBER(FIND("3F",ScheduleCompile!V293)),ISNUMBER(FIND("6F",ScheduleCompile!V293)),ISNUMBER(FIND("7F",ScheduleCompile!V293)),ISNUMBER(FIND("9F",ScheduleCompile!V293)),ISNUMBER(FIND("4F",ScheduleCompile!V293))),VALUE(LEFT(ScheduleCompile!V293,FIND("F",ScheduleCompile!V293)-1)),ScheduleCompile!V293)))))),ISTEXT(ScheduleCompile!#REF!)),"ENDTABLE",IF(ISERROR(IF(ScheduleCompile!V293="Off",0,IF(ScheduleCompile!V293="On",1,IF(ISNUMBER(ScheduleCompile!V293),ScheduleCompile!V293/1,IF(ISTEXT(ScheduleCompile!V293),IF(OR(ISNUMBER(FIND("5F",ScheduleCompile!V293)),ISNUMBER(FIND("0F",ScheduleCompile!V293)),ISNUMBER(FIND("8F",ScheduleCompile!V293)),ISNUMBER(FIND("1F",ScheduleCompile!V293)),ISNUMBER(FIND("2F",ScheduleCompile!V293)),ISNUMBER(FIND("3F",ScheduleCompile!V293)),ISNUMBER(FIND("6F",ScheduleCompile!V293)),ISNUMBER(FIND("7F",ScheduleCompile!V293)),ISNUMBER(FIND("9F",ScheduleCompile!V293)),ISNUMBER(FIND("4F",ScheduleCompile!V293))),VALUE(LEFT(ScheduleCompile!V293,FIND("F",ScheduleCompile!V293)-1)),ScheduleCompile!V293)))))),"",IF(ScheduleCompile!V293="Off",0,IF(ScheduleCompile!V293="On",1,IF(ISNUMBER(ScheduleCompile!V293),ScheduleCompile!V293/1,IF(ISTEXT(ScheduleCompile!V293),IF(OR(ISNUMBER(FIND("5F",ScheduleCompile!V293)),ISNUMBER(FIND("0F",ScheduleCompile!V293)),ISNUMBER(FIND("8F",ScheduleCompile!V293)),ISNUMBER(FIND("1F",ScheduleCompile!V293)),ISNUMBER(FIND("2F",ScheduleCompile!V293)),ISNUMBER(FIND("3F",ScheduleCompile!V293)),ISNUMBER(FIND("6F",ScheduleCompile!V293)),ISNUMBER(FIND("7F",ScheduleCompile!V293)),ISNUMBER(FIND("9F",ScheduleCompile!V293)),ISNUMBER(FIND("4F",ScheduleCompile!V293))),VALUE(LEFT(ScheduleCompile!V293,FIND("F",ScheduleCompile!V293)-1)),ScheduleCompile!V293)))))))</f>
        <v>0.9</v>
      </c>
      <c r="AB300" s="1">
        <f>IF(AND(ISERROR(IF(ScheduleCompile!W293="Off",0,IF(ScheduleCompile!W293="On",1,IF(ISNUMBER(ScheduleCompile!W293),ScheduleCompile!W293/1,IF(ISTEXT(ScheduleCompile!W293),IF(OR(ISNUMBER(FIND("5F",ScheduleCompile!W293)),ISNUMBER(FIND("0F",ScheduleCompile!W293)),ISNUMBER(FIND("8F",ScheduleCompile!W293)),ISNUMBER(FIND("1F",ScheduleCompile!W293)),ISNUMBER(FIND("2F",ScheduleCompile!W293)),ISNUMBER(FIND("3F",ScheduleCompile!W293)),ISNUMBER(FIND("6F",ScheduleCompile!W293)),ISNUMBER(FIND("7F",ScheduleCompile!W293)),ISNUMBER(FIND("9F",ScheduleCompile!W293)),ISNUMBER(FIND("4F",ScheduleCompile!W293))),VALUE(LEFT(ScheduleCompile!W293,FIND("F",ScheduleCompile!W293)-1)),ScheduleCompile!W293)))))),ISTEXT(ScheduleCompile!#REF!)),"ENDTABLE",IF(ISERROR(IF(ScheduleCompile!W293="Off",0,IF(ScheduleCompile!W293="On",1,IF(ISNUMBER(ScheduleCompile!W293),ScheduleCompile!W293/1,IF(ISTEXT(ScheduleCompile!W293),IF(OR(ISNUMBER(FIND("5F",ScheduleCompile!W293)),ISNUMBER(FIND("0F",ScheduleCompile!W293)),ISNUMBER(FIND("8F",ScheduleCompile!W293)),ISNUMBER(FIND("1F",ScheduleCompile!W293)),ISNUMBER(FIND("2F",ScheduleCompile!W293)),ISNUMBER(FIND("3F",ScheduleCompile!W293)),ISNUMBER(FIND("6F",ScheduleCompile!W293)),ISNUMBER(FIND("7F",ScheduleCompile!W293)),ISNUMBER(FIND("9F",ScheduleCompile!W293)),ISNUMBER(FIND("4F",ScheduleCompile!W293))),VALUE(LEFT(ScheduleCompile!W293,FIND("F",ScheduleCompile!W293)-1)),ScheduleCompile!W293)))))),"",IF(ScheduleCompile!W293="Off",0,IF(ScheduleCompile!W293="On",1,IF(ISNUMBER(ScheduleCompile!W293),ScheduleCompile!W293/1,IF(ISTEXT(ScheduleCompile!W293),IF(OR(ISNUMBER(FIND("5F",ScheduleCompile!W293)),ISNUMBER(FIND("0F",ScheduleCompile!W293)),ISNUMBER(FIND("8F",ScheduleCompile!W293)),ISNUMBER(FIND("1F",ScheduleCompile!W293)),ISNUMBER(FIND("2F",ScheduleCompile!W293)),ISNUMBER(FIND("3F",ScheduleCompile!W293)),ISNUMBER(FIND("6F",ScheduleCompile!W293)),ISNUMBER(FIND("7F",ScheduleCompile!W293)),ISNUMBER(FIND("9F",ScheduleCompile!W293)),ISNUMBER(FIND("4F",ScheduleCompile!W293))),VALUE(LEFT(ScheduleCompile!W293,FIND("F",ScheduleCompile!W293)-1)),ScheduleCompile!W293)))))))</f>
        <v>0.8</v>
      </c>
      <c r="AC300" s="1">
        <f>IF(AND(ISERROR(IF(ScheduleCompile!X293="Off",0,IF(ScheduleCompile!X293="On",1,IF(ISNUMBER(ScheduleCompile!X293),ScheduleCompile!X293/1,IF(ISTEXT(ScheduleCompile!X293),IF(OR(ISNUMBER(FIND("5F",ScheduleCompile!X293)),ISNUMBER(FIND("0F",ScheduleCompile!X293)),ISNUMBER(FIND("8F",ScheduleCompile!X293)),ISNUMBER(FIND("1F",ScheduleCompile!X293)),ISNUMBER(FIND("2F",ScheduleCompile!X293)),ISNUMBER(FIND("3F",ScheduleCompile!X293)),ISNUMBER(FIND("6F",ScheduleCompile!X293)),ISNUMBER(FIND("7F",ScheduleCompile!X293)),ISNUMBER(FIND("9F",ScheduleCompile!X293)),ISNUMBER(FIND("4F",ScheduleCompile!X293))),VALUE(LEFT(ScheduleCompile!X293,FIND("F",ScheduleCompile!X293)-1)),ScheduleCompile!X293)))))),ISTEXT(ScheduleCompile!#REF!)),"ENDTABLE",IF(ISERROR(IF(ScheduleCompile!X293="Off",0,IF(ScheduleCompile!X293="On",1,IF(ISNUMBER(ScheduleCompile!X293),ScheduleCompile!X293/1,IF(ISTEXT(ScheduleCompile!X293),IF(OR(ISNUMBER(FIND("5F",ScheduleCompile!X293)),ISNUMBER(FIND("0F",ScheduleCompile!X293)),ISNUMBER(FIND("8F",ScheduleCompile!X293)),ISNUMBER(FIND("1F",ScheduleCompile!X293)),ISNUMBER(FIND("2F",ScheduleCompile!X293)),ISNUMBER(FIND("3F",ScheduleCompile!X293)),ISNUMBER(FIND("6F",ScheduleCompile!X293)),ISNUMBER(FIND("7F",ScheduleCompile!X293)),ISNUMBER(FIND("9F",ScheduleCompile!X293)),ISNUMBER(FIND("4F",ScheduleCompile!X293))),VALUE(LEFT(ScheduleCompile!X293,FIND("F",ScheduleCompile!X293)-1)),ScheduleCompile!X293)))))),"",IF(ScheduleCompile!X293="Off",0,IF(ScheduleCompile!X293="On",1,IF(ISNUMBER(ScheduleCompile!X293),ScheduleCompile!X293/1,IF(ISTEXT(ScheduleCompile!X293),IF(OR(ISNUMBER(FIND("5F",ScheduleCompile!X293)),ISNUMBER(FIND("0F",ScheduleCompile!X293)),ISNUMBER(FIND("8F",ScheduleCompile!X293)),ISNUMBER(FIND("1F",ScheduleCompile!X293)),ISNUMBER(FIND("2F",ScheduleCompile!X293)),ISNUMBER(FIND("3F",ScheduleCompile!X293)),ISNUMBER(FIND("6F",ScheduleCompile!X293)),ISNUMBER(FIND("7F",ScheduleCompile!X293)),ISNUMBER(FIND("9F",ScheduleCompile!X293)),ISNUMBER(FIND("4F",ScheduleCompile!X293))),VALUE(LEFT(ScheduleCompile!X293,FIND("F",ScheduleCompile!X293)-1)),ScheduleCompile!X293)))))))</f>
        <v>0.6</v>
      </c>
      <c r="AD300" s="1">
        <f>IF(AND(ISERROR(IF(ScheduleCompile!Y293="Off",0,IF(ScheduleCompile!Y293="On",1,IF(ISNUMBER(ScheduleCompile!Y293),ScheduleCompile!Y293/1,IF(ISTEXT(ScheduleCompile!Y293),IF(OR(ISNUMBER(FIND("5F",ScheduleCompile!Y293)),ISNUMBER(FIND("0F",ScheduleCompile!Y293)),ISNUMBER(FIND("8F",ScheduleCompile!Y293)),ISNUMBER(FIND("1F",ScheduleCompile!Y293)),ISNUMBER(FIND("2F",ScheduleCompile!Y293)),ISNUMBER(FIND("3F",ScheduleCompile!Y293)),ISNUMBER(FIND("6F",ScheduleCompile!Y293)),ISNUMBER(FIND("7F",ScheduleCompile!Y293)),ISNUMBER(FIND("9F",ScheduleCompile!Y293)),ISNUMBER(FIND("4F",ScheduleCompile!Y293))),VALUE(LEFT(ScheduleCompile!Y293,FIND("F",ScheduleCompile!Y293)-1)),ScheduleCompile!Y293)))))),ISTEXT(ScheduleCompile!#REF!)),"ENDTABLE",IF(ISERROR(IF(ScheduleCompile!Y293="Off",0,IF(ScheduleCompile!Y293="On",1,IF(ISNUMBER(ScheduleCompile!Y293),ScheduleCompile!Y293/1,IF(ISTEXT(ScheduleCompile!Y293),IF(OR(ISNUMBER(FIND("5F",ScheduleCompile!Y293)),ISNUMBER(FIND("0F",ScheduleCompile!Y293)),ISNUMBER(FIND("8F",ScheduleCompile!Y293)),ISNUMBER(FIND("1F",ScheduleCompile!Y293)),ISNUMBER(FIND("2F",ScheduleCompile!Y293)),ISNUMBER(FIND("3F",ScheduleCompile!Y293)),ISNUMBER(FIND("6F",ScheduleCompile!Y293)),ISNUMBER(FIND("7F",ScheduleCompile!Y293)),ISNUMBER(FIND("9F",ScheduleCompile!Y293)),ISNUMBER(FIND("4F",ScheduleCompile!Y293))),VALUE(LEFT(ScheduleCompile!Y293,FIND("F",ScheduleCompile!Y293)-1)),ScheduleCompile!Y293)))))),"",IF(ScheduleCompile!Y293="Off",0,IF(ScheduleCompile!Y293="On",1,IF(ISNUMBER(ScheduleCompile!Y293),ScheduleCompile!Y293/1,IF(ISTEXT(ScheduleCompile!Y293),IF(OR(ISNUMBER(FIND("5F",ScheduleCompile!Y293)),ISNUMBER(FIND("0F",ScheduleCompile!Y293)),ISNUMBER(FIND("8F",ScheduleCompile!Y293)),ISNUMBER(FIND("1F",ScheduleCompile!Y293)),ISNUMBER(FIND("2F",ScheduleCompile!Y293)),ISNUMBER(FIND("3F",ScheduleCompile!Y293)),ISNUMBER(FIND("6F",ScheduleCompile!Y293)),ISNUMBER(FIND("7F",ScheduleCompile!Y293)),ISNUMBER(FIND("9F",ScheduleCompile!Y293)),ISNUMBER(FIND("4F",ScheduleCompile!Y293))),VALUE(LEFT(ScheduleCompile!Y293,FIND("F",ScheduleCompile!Y293)-1)),ScheduleCompile!Y293)))))))</f>
        <v>0.3</v>
      </c>
    </row>
    <row r="301" spans="1:30" x14ac:dyDescent="0.25">
      <c r="A301" t="str">
        <f t="shared" si="19"/>
        <v>SchDay "ResidentialCommonReceptacleSat"  Type = "Fraction" Hr = (0.1, 0.1, 0.1, 0.1, 0.1, 0.3, 0.45, 0.45, 0.45, 0.45, 0.3, 0.3, 0.3, 0.3, 0.3, 0.3, 0.3, 0.3, 0.6, 0.8, 0.9, 0.8, 0.6, 0.3) ..</v>
      </c>
      <c r="B301" s="1" t="s">
        <v>623</v>
      </c>
      <c r="C301" t="str">
        <f t="shared" si="20"/>
        <v xml:space="preserve">SchDay "ResidentialCommonReceptacleSat"  Type = "Fraction" Hr = </v>
      </c>
      <c r="D301" t="str">
        <f t="shared" si="21"/>
        <v>(0.1, 0.1, 0.1, 0.1, 0.1, 0.3, 0.45, 0.45, 0.45, 0.45, 0.3, 0.3, 0.3, 0.3, 0.3, 0.3, 0.3, 0.3, 0.6, 0.8, 0.9, 0.8, 0.6, 0.3) ..</v>
      </c>
      <c r="E301" s="30" t="str">
        <f>ScheduleCompile!A294</f>
        <v>ResidentialCommonReceptacleSat</v>
      </c>
      <c r="F301" t="str">
        <f t="shared" si="22"/>
        <v>Fraction</v>
      </c>
      <c r="G301" s="1">
        <f>IF(AND(ISERROR(IF(ScheduleCompile!B294="Off",0,IF(ScheduleCompile!B294="On",1,IF(ISNUMBER(ScheduleCompile!B294),ScheduleCompile!B294/1,IF(ISTEXT(ScheduleCompile!B294),IF(OR(ISNUMBER(FIND("5F",ScheduleCompile!B294)),ISNUMBER(FIND("0F",ScheduleCompile!B294)),ISNUMBER(FIND("8F",ScheduleCompile!B294)),ISNUMBER(FIND("1F",ScheduleCompile!B294)),ISNUMBER(FIND("2F",ScheduleCompile!B294)),ISNUMBER(FIND("3F",ScheduleCompile!B294)),ISNUMBER(FIND("6F",ScheduleCompile!B294)),ISNUMBER(FIND("7F",ScheduleCompile!B294)),ISNUMBER(FIND("9F",ScheduleCompile!B294)),ISNUMBER(FIND("4F",ScheduleCompile!B294))),VALUE(LEFT(ScheduleCompile!B294,FIND("F",ScheduleCompile!B294)-1)),ScheduleCompile!B294)))))),ISTEXT(ScheduleCompile!#REF!)),"ENDTABLE",IF(ISERROR(IF(ScheduleCompile!B294="Off",0,IF(ScheduleCompile!B294="On",1,IF(ISNUMBER(ScheduleCompile!B294),ScheduleCompile!B294/1,IF(ISTEXT(ScheduleCompile!B294),IF(OR(ISNUMBER(FIND("5F",ScheduleCompile!B294)),ISNUMBER(FIND("0F",ScheduleCompile!B294)),ISNUMBER(FIND("8F",ScheduleCompile!B294)),ISNUMBER(FIND("1F",ScheduleCompile!B294)),ISNUMBER(FIND("2F",ScheduleCompile!B294)),ISNUMBER(FIND("3F",ScheduleCompile!B294)),ISNUMBER(FIND("6F",ScheduleCompile!B294)),ISNUMBER(FIND("7F",ScheduleCompile!B294)),ISNUMBER(FIND("9F",ScheduleCompile!B294)),ISNUMBER(FIND("4F",ScheduleCompile!B294))),VALUE(LEFT(ScheduleCompile!B294,FIND("F",ScheduleCompile!B294)-1)),ScheduleCompile!B294)))))),"",IF(ScheduleCompile!B294="Off",0,IF(ScheduleCompile!B294="On",1,IF(ISNUMBER(ScheduleCompile!B294),ScheduleCompile!B294/1,IF(ISTEXT(ScheduleCompile!B294),IF(OR(ISNUMBER(FIND("5F",ScheduleCompile!B294)),ISNUMBER(FIND("0F",ScheduleCompile!B294)),ISNUMBER(FIND("8F",ScheduleCompile!B294)),ISNUMBER(FIND("1F",ScheduleCompile!B294)),ISNUMBER(FIND("2F",ScheduleCompile!B294)),ISNUMBER(FIND("3F",ScheduleCompile!B294)),ISNUMBER(FIND("6F",ScheduleCompile!B294)),ISNUMBER(FIND("7F",ScheduleCompile!B294)),ISNUMBER(FIND("9F",ScheduleCompile!B294)),ISNUMBER(FIND("4F",ScheduleCompile!B294))),VALUE(LEFT(ScheduleCompile!B294,FIND("F",ScheduleCompile!B294)-1)),ScheduleCompile!B294)))))))</f>
        <v>0.1</v>
      </c>
      <c r="H301" s="1">
        <f>IF(AND(ISERROR(IF(ScheduleCompile!C294="Off",0,IF(ScheduleCompile!C294="On",1,IF(ISNUMBER(ScheduleCompile!C294),ScheduleCompile!C294/1,IF(ISTEXT(ScheduleCompile!C294),IF(OR(ISNUMBER(FIND("5F",ScheduleCompile!C294)),ISNUMBER(FIND("0F",ScheduleCompile!C294)),ISNUMBER(FIND("8F",ScheduleCompile!C294)),ISNUMBER(FIND("1F",ScheduleCompile!C294)),ISNUMBER(FIND("2F",ScheduleCompile!C294)),ISNUMBER(FIND("3F",ScheduleCompile!C294)),ISNUMBER(FIND("6F",ScheduleCompile!C294)),ISNUMBER(FIND("7F",ScheduleCompile!C294)),ISNUMBER(FIND("9F",ScheduleCompile!C294)),ISNUMBER(FIND("4F",ScheduleCompile!C294))),VALUE(LEFT(ScheduleCompile!C294,FIND("F",ScheduleCompile!C294)-1)),ScheduleCompile!C294)))))),ISTEXT(ScheduleCompile!#REF!)),"ENDTABLE",IF(ISERROR(IF(ScheduleCompile!C294="Off",0,IF(ScheduleCompile!C294="On",1,IF(ISNUMBER(ScheduleCompile!C294),ScheduleCompile!C294/1,IF(ISTEXT(ScheduleCompile!C294),IF(OR(ISNUMBER(FIND("5F",ScheduleCompile!C294)),ISNUMBER(FIND("0F",ScheduleCompile!C294)),ISNUMBER(FIND("8F",ScheduleCompile!C294)),ISNUMBER(FIND("1F",ScheduleCompile!C294)),ISNUMBER(FIND("2F",ScheduleCompile!C294)),ISNUMBER(FIND("3F",ScheduleCompile!C294)),ISNUMBER(FIND("6F",ScheduleCompile!C294)),ISNUMBER(FIND("7F",ScheduleCompile!C294)),ISNUMBER(FIND("9F",ScheduleCompile!C294)),ISNUMBER(FIND("4F",ScheduleCompile!C294))),VALUE(LEFT(ScheduleCompile!C294,FIND("F",ScheduleCompile!C294)-1)),ScheduleCompile!C294)))))),"",IF(ScheduleCompile!C294="Off",0,IF(ScheduleCompile!C294="On",1,IF(ISNUMBER(ScheduleCompile!C294),ScheduleCompile!C294/1,IF(ISTEXT(ScheduleCompile!C294),IF(OR(ISNUMBER(FIND("5F",ScheduleCompile!C294)),ISNUMBER(FIND("0F",ScheduleCompile!C294)),ISNUMBER(FIND("8F",ScheduleCompile!C294)),ISNUMBER(FIND("1F",ScheduleCompile!C294)),ISNUMBER(FIND("2F",ScheduleCompile!C294)),ISNUMBER(FIND("3F",ScheduleCompile!C294)),ISNUMBER(FIND("6F",ScheduleCompile!C294)),ISNUMBER(FIND("7F",ScheduleCompile!C294)),ISNUMBER(FIND("9F",ScheduleCompile!C294)),ISNUMBER(FIND("4F",ScheduleCompile!C294))),VALUE(LEFT(ScheduleCompile!C294,FIND("F",ScheduleCompile!C294)-1)),ScheduleCompile!C294)))))))</f>
        <v>0.1</v>
      </c>
      <c r="I301" s="1">
        <f>IF(AND(ISERROR(IF(ScheduleCompile!D294="Off",0,IF(ScheduleCompile!D294="On",1,IF(ISNUMBER(ScheduleCompile!D294),ScheduleCompile!D294/1,IF(ISTEXT(ScheduleCompile!D294),IF(OR(ISNUMBER(FIND("5F",ScheduleCompile!D294)),ISNUMBER(FIND("0F",ScheduleCompile!D294)),ISNUMBER(FIND("8F",ScheduleCompile!D294)),ISNUMBER(FIND("1F",ScheduleCompile!D294)),ISNUMBER(FIND("2F",ScheduleCompile!D294)),ISNUMBER(FIND("3F",ScheduleCompile!D294)),ISNUMBER(FIND("6F",ScheduleCompile!D294)),ISNUMBER(FIND("7F",ScheduleCompile!D294)),ISNUMBER(FIND("9F",ScheduleCompile!D294)),ISNUMBER(FIND("4F",ScheduleCompile!D294))),VALUE(LEFT(ScheduleCompile!D294,FIND("F",ScheduleCompile!D294)-1)),ScheduleCompile!D294)))))),ISTEXT(ScheduleCompile!#REF!)),"ENDTABLE",IF(ISERROR(IF(ScheduleCompile!D294="Off",0,IF(ScheduleCompile!D294="On",1,IF(ISNUMBER(ScheduleCompile!D294),ScheduleCompile!D294/1,IF(ISTEXT(ScheduleCompile!D294),IF(OR(ISNUMBER(FIND("5F",ScheduleCompile!D294)),ISNUMBER(FIND("0F",ScheduleCompile!D294)),ISNUMBER(FIND("8F",ScheduleCompile!D294)),ISNUMBER(FIND("1F",ScheduleCompile!D294)),ISNUMBER(FIND("2F",ScheduleCompile!D294)),ISNUMBER(FIND("3F",ScheduleCompile!D294)),ISNUMBER(FIND("6F",ScheduleCompile!D294)),ISNUMBER(FIND("7F",ScheduleCompile!D294)),ISNUMBER(FIND("9F",ScheduleCompile!D294)),ISNUMBER(FIND("4F",ScheduleCompile!D294))),VALUE(LEFT(ScheduleCompile!D294,FIND("F",ScheduleCompile!D294)-1)),ScheduleCompile!D294)))))),"",IF(ScheduleCompile!D294="Off",0,IF(ScheduleCompile!D294="On",1,IF(ISNUMBER(ScheduleCompile!D294),ScheduleCompile!D294/1,IF(ISTEXT(ScheduleCompile!D294),IF(OR(ISNUMBER(FIND("5F",ScheduleCompile!D294)),ISNUMBER(FIND("0F",ScheduleCompile!D294)),ISNUMBER(FIND("8F",ScheduleCompile!D294)),ISNUMBER(FIND("1F",ScheduleCompile!D294)),ISNUMBER(FIND("2F",ScheduleCompile!D294)),ISNUMBER(FIND("3F",ScheduleCompile!D294)),ISNUMBER(FIND("6F",ScheduleCompile!D294)),ISNUMBER(FIND("7F",ScheduleCompile!D294)),ISNUMBER(FIND("9F",ScheduleCompile!D294)),ISNUMBER(FIND("4F",ScheduleCompile!D294))),VALUE(LEFT(ScheduleCompile!D294,FIND("F",ScheduleCompile!D294)-1)),ScheduleCompile!D294)))))))</f>
        <v>0.1</v>
      </c>
      <c r="J301" s="1">
        <f>IF(AND(ISERROR(IF(ScheduleCompile!E294="Off",0,IF(ScheduleCompile!E294="On",1,IF(ISNUMBER(ScheduleCompile!E294),ScheduleCompile!E294/1,IF(ISTEXT(ScheduleCompile!E294),IF(OR(ISNUMBER(FIND("5F",ScheduleCompile!E294)),ISNUMBER(FIND("0F",ScheduleCompile!E294)),ISNUMBER(FIND("8F",ScheduleCompile!E294)),ISNUMBER(FIND("1F",ScheduleCompile!E294)),ISNUMBER(FIND("2F",ScheduleCompile!E294)),ISNUMBER(FIND("3F",ScheduleCompile!E294)),ISNUMBER(FIND("6F",ScheduleCompile!E294)),ISNUMBER(FIND("7F",ScheduleCompile!E294)),ISNUMBER(FIND("9F",ScheduleCompile!E294)),ISNUMBER(FIND("4F",ScheduleCompile!E294))),VALUE(LEFT(ScheduleCompile!E294,FIND("F",ScheduleCompile!E294)-1)),ScheduleCompile!E294)))))),ISTEXT(ScheduleCompile!#REF!)),"ENDTABLE",IF(ISERROR(IF(ScheduleCompile!E294="Off",0,IF(ScheduleCompile!E294="On",1,IF(ISNUMBER(ScheduleCompile!E294),ScheduleCompile!E294/1,IF(ISTEXT(ScheduleCompile!E294),IF(OR(ISNUMBER(FIND("5F",ScheduleCompile!E294)),ISNUMBER(FIND("0F",ScheduleCompile!E294)),ISNUMBER(FIND("8F",ScheduleCompile!E294)),ISNUMBER(FIND("1F",ScheduleCompile!E294)),ISNUMBER(FIND("2F",ScheduleCompile!E294)),ISNUMBER(FIND("3F",ScheduleCompile!E294)),ISNUMBER(FIND("6F",ScheduleCompile!E294)),ISNUMBER(FIND("7F",ScheduleCompile!E294)),ISNUMBER(FIND("9F",ScheduleCompile!E294)),ISNUMBER(FIND("4F",ScheduleCompile!E294))),VALUE(LEFT(ScheduleCompile!E294,FIND("F",ScheduleCompile!E294)-1)),ScheduleCompile!E294)))))),"",IF(ScheduleCompile!E294="Off",0,IF(ScheduleCompile!E294="On",1,IF(ISNUMBER(ScheduleCompile!E294),ScheduleCompile!E294/1,IF(ISTEXT(ScheduleCompile!E294),IF(OR(ISNUMBER(FIND("5F",ScheduleCompile!E294)),ISNUMBER(FIND("0F",ScheduleCompile!E294)),ISNUMBER(FIND("8F",ScheduleCompile!E294)),ISNUMBER(FIND("1F",ScheduleCompile!E294)),ISNUMBER(FIND("2F",ScheduleCompile!E294)),ISNUMBER(FIND("3F",ScheduleCompile!E294)),ISNUMBER(FIND("6F",ScheduleCompile!E294)),ISNUMBER(FIND("7F",ScheduleCompile!E294)),ISNUMBER(FIND("9F",ScheduleCompile!E294)),ISNUMBER(FIND("4F",ScheduleCompile!E294))),VALUE(LEFT(ScheduleCompile!E294,FIND("F",ScheduleCompile!E294)-1)),ScheduleCompile!E294)))))))</f>
        <v>0.1</v>
      </c>
      <c r="K301" s="1">
        <f>IF(AND(ISERROR(IF(ScheduleCompile!F294="Off",0,IF(ScheduleCompile!F294="On",1,IF(ISNUMBER(ScheduleCompile!F294),ScheduleCompile!F294/1,IF(ISTEXT(ScheduleCompile!F294),IF(OR(ISNUMBER(FIND("5F",ScheduleCompile!F294)),ISNUMBER(FIND("0F",ScheduleCompile!F294)),ISNUMBER(FIND("8F",ScheduleCompile!F294)),ISNUMBER(FIND("1F",ScheduleCompile!F294)),ISNUMBER(FIND("2F",ScheduleCompile!F294)),ISNUMBER(FIND("3F",ScheduleCompile!F294)),ISNUMBER(FIND("6F",ScheduleCompile!F294)),ISNUMBER(FIND("7F",ScheduleCompile!F294)),ISNUMBER(FIND("9F",ScheduleCompile!F294)),ISNUMBER(FIND("4F",ScheduleCompile!F294))),VALUE(LEFT(ScheduleCompile!F294,FIND("F",ScheduleCompile!F294)-1)),ScheduleCompile!F294)))))),ISTEXT(ScheduleCompile!#REF!)),"ENDTABLE",IF(ISERROR(IF(ScheduleCompile!F294="Off",0,IF(ScheduleCompile!F294="On",1,IF(ISNUMBER(ScheduleCompile!F294),ScheduleCompile!F294/1,IF(ISTEXT(ScheduleCompile!F294),IF(OR(ISNUMBER(FIND("5F",ScheduleCompile!F294)),ISNUMBER(FIND("0F",ScheduleCompile!F294)),ISNUMBER(FIND("8F",ScheduleCompile!F294)),ISNUMBER(FIND("1F",ScheduleCompile!F294)),ISNUMBER(FIND("2F",ScheduleCompile!F294)),ISNUMBER(FIND("3F",ScheduleCompile!F294)),ISNUMBER(FIND("6F",ScheduleCompile!F294)),ISNUMBER(FIND("7F",ScheduleCompile!F294)),ISNUMBER(FIND("9F",ScheduleCompile!F294)),ISNUMBER(FIND("4F",ScheduleCompile!F294))),VALUE(LEFT(ScheduleCompile!F294,FIND("F",ScheduleCompile!F294)-1)),ScheduleCompile!F294)))))),"",IF(ScheduleCompile!F294="Off",0,IF(ScheduleCompile!F294="On",1,IF(ISNUMBER(ScheduleCompile!F294),ScheduleCompile!F294/1,IF(ISTEXT(ScheduleCompile!F294),IF(OR(ISNUMBER(FIND("5F",ScheduleCompile!F294)),ISNUMBER(FIND("0F",ScheduleCompile!F294)),ISNUMBER(FIND("8F",ScheduleCompile!F294)),ISNUMBER(FIND("1F",ScheduleCompile!F294)),ISNUMBER(FIND("2F",ScheduleCompile!F294)),ISNUMBER(FIND("3F",ScheduleCompile!F294)),ISNUMBER(FIND("6F",ScheduleCompile!F294)),ISNUMBER(FIND("7F",ScheduleCompile!F294)),ISNUMBER(FIND("9F",ScheduleCompile!F294)),ISNUMBER(FIND("4F",ScheduleCompile!F294))),VALUE(LEFT(ScheduleCompile!F294,FIND("F",ScheduleCompile!F294)-1)),ScheduleCompile!F294)))))))</f>
        <v>0.1</v>
      </c>
      <c r="L301" s="1">
        <f>IF(AND(ISERROR(IF(ScheduleCompile!G294="Off",0,IF(ScheduleCompile!G294="On",1,IF(ISNUMBER(ScheduleCompile!G294),ScheduleCompile!G294/1,IF(ISTEXT(ScheduleCompile!G294),IF(OR(ISNUMBER(FIND("5F",ScheduleCompile!G294)),ISNUMBER(FIND("0F",ScheduleCompile!G294)),ISNUMBER(FIND("8F",ScheduleCompile!G294)),ISNUMBER(FIND("1F",ScheduleCompile!G294)),ISNUMBER(FIND("2F",ScheduleCompile!G294)),ISNUMBER(FIND("3F",ScheduleCompile!G294)),ISNUMBER(FIND("6F",ScheduleCompile!G294)),ISNUMBER(FIND("7F",ScheduleCompile!G294)),ISNUMBER(FIND("9F",ScheduleCompile!G294)),ISNUMBER(FIND("4F",ScheduleCompile!G294))),VALUE(LEFT(ScheduleCompile!G294,FIND("F",ScheduleCompile!G294)-1)),ScheduleCompile!G294)))))),ISTEXT(ScheduleCompile!#REF!)),"ENDTABLE",IF(ISERROR(IF(ScheduleCompile!G294="Off",0,IF(ScheduleCompile!G294="On",1,IF(ISNUMBER(ScheduleCompile!G294),ScheduleCompile!G294/1,IF(ISTEXT(ScheduleCompile!G294),IF(OR(ISNUMBER(FIND("5F",ScheduleCompile!G294)),ISNUMBER(FIND("0F",ScheduleCompile!G294)),ISNUMBER(FIND("8F",ScheduleCompile!G294)),ISNUMBER(FIND("1F",ScheduleCompile!G294)),ISNUMBER(FIND("2F",ScheduleCompile!G294)),ISNUMBER(FIND("3F",ScheduleCompile!G294)),ISNUMBER(FIND("6F",ScheduleCompile!G294)),ISNUMBER(FIND("7F",ScheduleCompile!G294)),ISNUMBER(FIND("9F",ScheduleCompile!G294)),ISNUMBER(FIND("4F",ScheduleCompile!G294))),VALUE(LEFT(ScheduleCompile!G294,FIND("F",ScheduleCompile!G294)-1)),ScheduleCompile!G294)))))),"",IF(ScheduleCompile!G294="Off",0,IF(ScheduleCompile!G294="On",1,IF(ISNUMBER(ScheduleCompile!G294),ScheduleCompile!G294/1,IF(ISTEXT(ScheduleCompile!G294),IF(OR(ISNUMBER(FIND("5F",ScheduleCompile!G294)),ISNUMBER(FIND("0F",ScheduleCompile!G294)),ISNUMBER(FIND("8F",ScheduleCompile!G294)),ISNUMBER(FIND("1F",ScheduleCompile!G294)),ISNUMBER(FIND("2F",ScheduleCompile!G294)),ISNUMBER(FIND("3F",ScheduleCompile!G294)),ISNUMBER(FIND("6F",ScheduleCompile!G294)),ISNUMBER(FIND("7F",ScheduleCompile!G294)),ISNUMBER(FIND("9F",ScheduleCompile!G294)),ISNUMBER(FIND("4F",ScheduleCompile!G294))),VALUE(LEFT(ScheduleCompile!G294,FIND("F",ScheduleCompile!G294)-1)),ScheduleCompile!G294)))))))</f>
        <v>0.3</v>
      </c>
      <c r="M301" s="1">
        <f>IF(AND(ISERROR(IF(ScheduleCompile!H294="Off",0,IF(ScheduleCompile!H294="On",1,IF(ISNUMBER(ScheduleCompile!H294),ScheduleCompile!H294/1,IF(ISTEXT(ScheduleCompile!H294),IF(OR(ISNUMBER(FIND("5F",ScheduleCompile!H294)),ISNUMBER(FIND("0F",ScheduleCompile!H294)),ISNUMBER(FIND("8F",ScheduleCompile!H294)),ISNUMBER(FIND("1F",ScheduleCompile!H294)),ISNUMBER(FIND("2F",ScheduleCompile!H294)),ISNUMBER(FIND("3F",ScheduleCompile!H294)),ISNUMBER(FIND("6F",ScheduleCompile!H294)),ISNUMBER(FIND("7F",ScheduleCompile!H294)),ISNUMBER(FIND("9F",ScheduleCompile!H294)),ISNUMBER(FIND("4F",ScheduleCompile!H294))),VALUE(LEFT(ScheduleCompile!H294,FIND("F",ScheduleCompile!H294)-1)),ScheduleCompile!H294)))))),ISTEXT(ScheduleCompile!#REF!)),"ENDTABLE",IF(ISERROR(IF(ScheduleCompile!H294="Off",0,IF(ScheduleCompile!H294="On",1,IF(ISNUMBER(ScheduleCompile!H294),ScheduleCompile!H294/1,IF(ISTEXT(ScheduleCompile!H294),IF(OR(ISNUMBER(FIND("5F",ScheduleCompile!H294)),ISNUMBER(FIND("0F",ScheduleCompile!H294)),ISNUMBER(FIND("8F",ScheduleCompile!H294)),ISNUMBER(FIND("1F",ScheduleCompile!H294)),ISNUMBER(FIND("2F",ScheduleCompile!H294)),ISNUMBER(FIND("3F",ScheduleCompile!H294)),ISNUMBER(FIND("6F",ScheduleCompile!H294)),ISNUMBER(FIND("7F",ScheduleCompile!H294)),ISNUMBER(FIND("9F",ScheduleCompile!H294)),ISNUMBER(FIND("4F",ScheduleCompile!H294))),VALUE(LEFT(ScheduleCompile!H294,FIND("F",ScheduleCompile!H294)-1)),ScheduleCompile!H294)))))),"",IF(ScheduleCompile!H294="Off",0,IF(ScheduleCompile!H294="On",1,IF(ISNUMBER(ScheduleCompile!H294),ScheduleCompile!H294/1,IF(ISTEXT(ScheduleCompile!H294),IF(OR(ISNUMBER(FIND("5F",ScheduleCompile!H294)),ISNUMBER(FIND("0F",ScheduleCompile!H294)),ISNUMBER(FIND("8F",ScheduleCompile!H294)),ISNUMBER(FIND("1F",ScheduleCompile!H294)),ISNUMBER(FIND("2F",ScheduleCompile!H294)),ISNUMBER(FIND("3F",ScheduleCompile!H294)),ISNUMBER(FIND("6F",ScheduleCompile!H294)),ISNUMBER(FIND("7F",ScheduleCompile!H294)),ISNUMBER(FIND("9F",ScheduleCompile!H294)),ISNUMBER(FIND("4F",ScheduleCompile!H294))),VALUE(LEFT(ScheduleCompile!H294,FIND("F",ScheduleCompile!H294)-1)),ScheduleCompile!H294)))))))</f>
        <v>0.45</v>
      </c>
      <c r="N301" s="1">
        <f>IF(AND(ISERROR(IF(ScheduleCompile!I294="Off",0,IF(ScheduleCompile!I294="On",1,IF(ISNUMBER(ScheduleCompile!I294),ScheduleCompile!I294/1,IF(ISTEXT(ScheduleCompile!I294),IF(OR(ISNUMBER(FIND("5F",ScheduleCompile!I294)),ISNUMBER(FIND("0F",ScheduleCompile!I294)),ISNUMBER(FIND("8F",ScheduleCompile!I294)),ISNUMBER(FIND("1F",ScheduleCompile!I294)),ISNUMBER(FIND("2F",ScheduleCompile!I294)),ISNUMBER(FIND("3F",ScheduleCompile!I294)),ISNUMBER(FIND("6F",ScheduleCompile!I294)),ISNUMBER(FIND("7F",ScheduleCompile!I294)),ISNUMBER(FIND("9F",ScheduleCompile!I294)),ISNUMBER(FIND("4F",ScheduleCompile!I294))),VALUE(LEFT(ScheduleCompile!I294,FIND("F",ScheduleCompile!I294)-1)),ScheduleCompile!I294)))))),ISTEXT(ScheduleCompile!#REF!)),"ENDTABLE",IF(ISERROR(IF(ScheduleCompile!I294="Off",0,IF(ScheduleCompile!I294="On",1,IF(ISNUMBER(ScheduleCompile!I294),ScheduleCompile!I294/1,IF(ISTEXT(ScheduleCompile!I294),IF(OR(ISNUMBER(FIND("5F",ScheduleCompile!I294)),ISNUMBER(FIND("0F",ScheduleCompile!I294)),ISNUMBER(FIND("8F",ScheduleCompile!I294)),ISNUMBER(FIND("1F",ScheduleCompile!I294)),ISNUMBER(FIND("2F",ScheduleCompile!I294)),ISNUMBER(FIND("3F",ScheduleCompile!I294)),ISNUMBER(FIND("6F",ScheduleCompile!I294)),ISNUMBER(FIND("7F",ScheduleCompile!I294)),ISNUMBER(FIND("9F",ScheduleCompile!I294)),ISNUMBER(FIND("4F",ScheduleCompile!I294))),VALUE(LEFT(ScheduleCompile!I294,FIND("F",ScheduleCompile!I294)-1)),ScheduleCompile!I294)))))),"",IF(ScheduleCompile!I294="Off",0,IF(ScheduleCompile!I294="On",1,IF(ISNUMBER(ScheduleCompile!I294),ScheduleCompile!I294/1,IF(ISTEXT(ScheduleCompile!I294),IF(OR(ISNUMBER(FIND("5F",ScheduleCompile!I294)),ISNUMBER(FIND("0F",ScheduleCompile!I294)),ISNUMBER(FIND("8F",ScheduleCompile!I294)),ISNUMBER(FIND("1F",ScheduleCompile!I294)),ISNUMBER(FIND("2F",ScheduleCompile!I294)),ISNUMBER(FIND("3F",ScheduleCompile!I294)),ISNUMBER(FIND("6F",ScheduleCompile!I294)),ISNUMBER(FIND("7F",ScheduleCompile!I294)),ISNUMBER(FIND("9F",ScheduleCompile!I294)),ISNUMBER(FIND("4F",ScheduleCompile!I294))),VALUE(LEFT(ScheduleCompile!I294,FIND("F",ScheduleCompile!I294)-1)),ScheduleCompile!I294)))))))</f>
        <v>0.45</v>
      </c>
      <c r="O301" s="1">
        <f>IF(AND(ISERROR(IF(ScheduleCompile!J294="Off",0,IF(ScheduleCompile!J294="On",1,IF(ISNUMBER(ScheduleCompile!J294),ScheduleCompile!J294/1,IF(ISTEXT(ScheduleCompile!J294),IF(OR(ISNUMBER(FIND("5F",ScheduleCompile!J294)),ISNUMBER(FIND("0F",ScheduleCompile!J294)),ISNUMBER(FIND("8F",ScheduleCompile!J294)),ISNUMBER(FIND("1F",ScheduleCompile!J294)),ISNUMBER(FIND("2F",ScheduleCompile!J294)),ISNUMBER(FIND("3F",ScheduleCompile!J294)),ISNUMBER(FIND("6F",ScheduleCompile!J294)),ISNUMBER(FIND("7F",ScheduleCompile!J294)),ISNUMBER(FIND("9F",ScheduleCompile!J294)),ISNUMBER(FIND("4F",ScheduleCompile!J294))),VALUE(LEFT(ScheduleCompile!J294,FIND("F",ScheduleCompile!J294)-1)),ScheduleCompile!J294)))))),ISTEXT(ScheduleCompile!#REF!)),"ENDTABLE",IF(ISERROR(IF(ScheduleCompile!J294="Off",0,IF(ScheduleCompile!J294="On",1,IF(ISNUMBER(ScheduleCompile!J294),ScheduleCompile!J294/1,IF(ISTEXT(ScheduleCompile!J294),IF(OR(ISNUMBER(FIND("5F",ScheduleCompile!J294)),ISNUMBER(FIND("0F",ScheduleCompile!J294)),ISNUMBER(FIND("8F",ScheduleCompile!J294)),ISNUMBER(FIND("1F",ScheduleCompile!J294)),ISNUMBER(FIND("2F",ScheduleCompile!J294)),ISNUMBER(FIND("3F",ScheduleCompile!J294)),ISNUMBER(FIND("6F",ScheduleCompile!J294)),ISNUMBER(FIND("7F",ScheduleCompile!J294)),ISNUMBER(FIND("9F",ScheduleCompile!J294)),ISNUMBER(FIND("4F",ScheduleCompile!J294))),VALUE(LEFT(ScheduleCompile!J294,FIND("F",ScheduleCompile!J294)-1)),ScheduleCompile!J294)))))),"",IF(ScheduleCompile!J294="Off",0,IF(ScheduleCompile!J294="On",1,IF(ISNUMBER(ScheduleCompile!J294),ScheduleCompile!J294/1,IF(ISTEXT(ScheduleCompile!J294),IF(OR(ISNUMBER(FIND("5F",ScheduleCompile!J294)),ISNUMBER(FIND("0F",ScheduleCompile!J294)),ISNUMBER(FIND("8F",ScheduleCompile!J294)),ISNUMBER(FIND("1F",ScheduleCompile!J294)),ISNUMBER(FIND("2F",ScheduleCompile!J294)),ISNUMBER(FIND("3F",ScheduleCompile!J294)),ISNUMBER(FIND("6F",ScheduleCompile!J294)),ISNUMBER(FIND("7F",ScheduleCompile!J294)),ISNUMBER(FIND("9F",ScheduleCompile!J294)),ISNUMBER(FIND("4F",ScheduleCompile!J294))),VALUE(LEFT(ScheduleCompile!J294,FIND("F",ScheduleCompile!J294)-1)),ScheduleCompile!J294)))))))</f>
        <v>0.45</v>
      </c>
      <c r="P301" s="1">
        <f>IF(AND(ISERROR(IF(ScheduleCompile!K294="Off",0,IF(ScheduleCompile!K294="On",1,IF(ISNUMBER(ScheduleCompile!K294),ScheduleCompile!K294/1,IF(ISTEXT(ScheduleCompile!K294),IF(OR(ISNUMBER(FIND("5F",ScheduleCompile!K294)),ISNUMBER(FIND("0F",ScheduleCompile!K294)),ISNUMBER(FIND("8F",ScheduleCompile!K294)),ISNUMBER(FIND("1F",ScheduleCompile!K294)),ISNUMBER(FIND("2F",ScheduleCompile!K294)),ISNUMBER(FIND("3F",ScheduleCompile!K294)),ISNUMBER(FIND("6F",ScheduleCompile!K294)),ISNUMBER(FIND("7F",ScheduleCompile!K294)),ISNUMBER(FIND("9F",ScheduleCompile!K294)),ISNUMBER(FIND("4F",ScheduleCompile!K294))),VALUE(LEFT(ScheduleCompile!K294,FIND("F",ScheduleCompile!K294)-1)),ScheduleCompile!K294)))))),ISTEXT(ScheduleCompile!#REF!)),"ENDTABLE",IF(ISERROR(IF(ScheduleCompile!K294="Off",0,IF(ScheduleCompile!K294="On",1,IF(ISNUMBER(ScheduleCompile!K294),ScheduleCompile!K294/1,IF(ISTEXT(ScheduleCompile!K294),IF(OR(ISNUMBER(FIND("5F",ScheduleCompile!K294)),ISNUMBER(FIND("0F",ScheduleCompile!K294)),ISNUMBER(FIND("8F",ScheduleCompile!K294)),ISNUMBER(FIND("1F",ScheduleCompile!K294)),ISNUMBER(FIND("2F",ScheduleCompile!K294)),ISNUMBER(FIND("3F",ScheduleCompile!K294)),ISNUMBER(FIND("6F",ScheduleCompile!K294)),ISNUMBER(FIND("7F",ScheduleCompile!K294)),ISNUMBER(FIND("9F",ScheduleCompile!K294)),ISNUMBER(FIND("4F",ScheduleCompile!K294))),VALUE(LEFT(ScheduleCompile!K294,FIND("F",ScheduleCompile!K294)-1)),ScheduleCompile!K294)))))),"",IF(ScheduleCompile!K294="Off",0,IF(ScheduleCompile!K294="On",1,IF(ISNUMBER(ScheduleCompile!K294),ScheduleCompile!K294/1,IF(ISTEXT(ScheduleCompile!K294),IF(OR(ISNUMBER(FIND("5F",ScheduleCompile!K294)),ISNUMBER(FIND("0F",ScheduleCompile!K294)),ISNUMBER(FIND("8F",ScheduleCompile!K294)),ISNUMBER(FIND("1F",ScheduleCompile!K294)),ISNUMBER(FIND("2F",ScheduleCompile!K294)),ISNUMBER(FIND("3F",ScheduleCompile!K294)),ISNUMBER(FIND("6F",ScheduleCompile!K294)),ISNUMBER(FIND("7F",ScheduleCompile!K294)),ISNUMBER(FIND("9F",ScheduleCompile!K294)),ISNUMBER(FIND("4F",ScheduleCompile!K294))),VALUE(LEFT(ScheduleCompile!K294,FIND("F",ScheduleCompile!K294)-1)),ScheduleCompile!K294)))))))</f>
        <v>0.45</v>
      </c>
      <c r="Q301" s="1">
        <f>IF(AND(ISERROR(IF(ScheduleCompile!L294="Off",0,IF(ScheduleCompile!L294="On",1,IF(ISNUMBER(ScheduleCompile!L294),ScheduleCompile!L294/1,IF(ISTEXT(ScheduleCompile!L294),IF(OR(ISNUMBER(FIND("5F",ScheduleCompile!L294)),ISNUMBER(FIND("0F",ScheduleCompile!L294)),ISNUMBER(FIND("8F",ScheduleCompile!L294)),ISNUMBER(FIND("1F",ScheduleCompile!L294)),ISNUMBER(FIND("2F",ScheduleCompile!L294)),ISNUMBER(FIND("3F",ScheduleCompile!L294)),ISNUMBER(FIND("6F",ScheduleCompile!L294)),ISNUMBER(FIND("7F",ScheduleCompile!L294)),ISNUMBER(FIND("9F",ScheduleCompile!L294)),ISNUMBER(FIND("4F",ScheduleCompile!L294))),VALUE(LEFT(ScheduleCompile!L294,FIND("F",ScheduleCompile!L294)-1)),ScheduleCompile!L294)))))),ISTEXT(ScheduleCompile!#REF!)),"ENDTABLE",IF(ISERROR(IF(ScheduleCompile!L294="Off",0,IF(ScheduleCompile!L294="On",1,IF(ISNUMBER(ScheduleCompile!L294),ScheduleCompile!L294/1,IF(ISTEXT(ScheduleCompile!L294),IF(OR(ISNUMBER(FIND("5F",ScheduleCompile!L294)),ISNUMBER(FIND("0F",ScheduleCompile!L294)),ISNUMBER(FIND("8F",ScheduleCompile!L294)),ISNUMBER(FIND("1F",ScheduleCompile!L294)),ISNUMBER(FIND("2F",ScheduleCompile!L294)),ISNUMBER(FIND("3F",ScheduleCompile!L294)),ISNUMBER(FIND("6F",ScheduleCompile!L294)),ISNUMBER(FIND("7F",ScheduleCompile!L294)),ISNUMBER(FIND("9F",ScheduleCompile!L294)),ISNUMBER(FIND("4F",ScheduleCompile!L294))),VALUE(LEFT(ScheduleCompile!L294,FIND("F",ScheduleCompile!L294)-1)),ScheduleCompile!L294)))))),"",IF(ScheduleCompile!L294="Off",0,IF(ScheduleCompile!L294="On",1,IF(ISNUMBER(ScheduleCompile!L294),ScheduleCompile!L294/1,IF(ISTEXT(ScheduleCompile!L294),IF(OR(ISNUMBER(FIND("5F",ScheduleCompile!L294)),ISNUMBER(FIND("0F",ScheduleCompile!L294)),ISNUMBER(FIND("8F",ScheduleCompile!L294)),ISNUMBER(FIND("1F",ScheduleCompile!L294)),ISNUMBER(FIND("2F",ScheduleCompile!L294)),ISNUMBER(FIND("3F",ScheduleCompile!L294)),ISNUMBER(FIND("6F",ScheduleCompile!L294)),ISNUMBER(FIND("7F",ScheduleCompile!L294)),ISNUMBER(FIND("9F",ScheduleCompile!L294)),ISNUMBER(FIND("4F",ScheduleCompile!L294))),VALUE(LEFT(ScheduleCompile!L294,FIND("F",ScheduleCompile!L294)-1)),ScheduleCompile!L294)))))))</f>
        <v>0.3</v>
      </c>
      <c r="R301" s="1">
        <f>IF(AND(ISERROR(IF(ScheduleCompile!M294="Off",0,IF(ScheduleCompile!M294="On",1,IF(ISNUMBER(ScheduleCompile!M294),ScheduleCompile!M294/1,IF(ISTEXT(ScheduleCompile!M294),IF(OR(ISNUMBER(FIND("5F",ScheduleCompile!M294)),ISNUMBER(FIND("0F",ScheduleCompile!M294)),ISNUMBER(FIND("8F",ScheduleCompile!M294)),ISNUMBER(FIND("1F",ScheduleCompile!M294)),ISNUMBER(FIND("2F",ScheduleCompile!M294)),ISNUMBER(FIND("3F",ScheduleCompile!M294)),ISNUMBER(FIND("6F",ScheduleCompile!M294)),ISNUMBER(FIND("7F",ScheduleCompile!M294)),ISNUMBER(FIND("9F",ScheduleCompile!M294)),ISNUMBER(FIND("4F",ScheduleCompile!M294))),VALUE(LEFT(ScheduleCompile!M294,FIND("F",ScheduleCompile!M294)-1)),ScheduleCompile!M294)))))),ISTEXT(ScheduleCompile!#REF!)),"ENDTABLE",IF(ISERROR(IF(ScheduleCompile!M294="Off",0,IF(ScheduleCompile!M294="On",1,IF(ISNUMBER(ScheduleCompile!M294),ScheduleCompile!M294/1,IF(ISTEXT(ScheduleCompile!M294),IF(OR(ISNUMBER(FIND("5F",ScheduleCompile!M294)),ISNUMBER(FIND("0F",ScheduleCompile!M294)),ISNUMBER(FIND("8F",ScheduleCompile!M294)),ISNUMBER(FIND("1F",ScheduleCompile!M294)),ISNUMBER(FIND("2F",ScheduleCompile!M294)),ISNUMBER(FIND("3F",ScheduleCompile!M294)),ISNUMBER(FIND("6F",ScheduleCompile!M294)),ISNUMBER(FIND("7F",ScheduleCompile!M294)),ISNUMBER(FIND("9F",ScheduleCompile!M294)),ISNUMBER(FIND("4F",ScheduleCompile!M294))),VALUE(LEFT(ScheduleCompile!M294,FIND("F",ScheduleCompile!M294)-1)),ScheduleCompile!M294)))))),"",IF(ScheduleCompile!M294="Off",0,IF(ScheduleCompile!M294="On",1,IF(ISNUMBER(ScheduleCompile!M294),ScheduleCompile!M294/1,IF(ISTEXT(ScheduleCompile!M294),IF(OR(ISNUMBER(FIND("5F",ScheduleCompile!M294)),ISNUMBER(FIND("0F",ScheduleCompile!M294)),ISNUMBER(FIND("8F",ScheduleCompile!M294)),ISNUMBER(FIND("1F",ScheduleCompile!M294)),ISNUMBER(FIND("2F",ScheduleCompile!M294)),ISNUMBER(FIND("3F",ScheduleCompile!M294)),ISNUMBER(FIND("6F",ScheduleCompile!M294)),ISNUMBER(FIND("7F",ScheduleCompile!M294)),ISNUMBER(FIND("9F",ScheduleCompile!M294)),ISNUMBER(FIND("4F",ScheduleCompile!M294))),VALUE(LEFT(ScheduleCompile!M294,FIND("F",ScheduleCompile!M294)-1)),ScheduleCompile!M294)))))))</f>
        <v>0.3</v>
      </c>
      <c r="S301" s="1">
        <f>IF(AND(ISERROR(IF(ScheduleCompile!N294="Off",0,IF(ScheduleCompile!N294="On",1,IF(ISNUMBER(ScheduleCompile!N294),ScheduleCompile!N294/1,IF(ISTEXT(ScheduleCompile!N294),IF(OR(ISNUMBER(FIND("5F",ScheduleCompile!N294)),ISNUMBER(FIND("0F",ScheduleCompile!N294)),ISNUMBER(FIND("8F",ScheduleCompile!N294)),ISNUMBER(FIND("1F",ScheduleCompile!N294)),ISNUMBER(FIND("2F",ScheduleCompile!N294)),ISNUMBER(FIND("3F",ScheduleCompile!N294)),ISNUMBER(FIND("6F",ScheduleCompile!N294)),ISNUMBER(FIND("7F",ScheduleCompile!N294)),ISNUMBER(FIND("9F",ScheduleCompile!N294)),ISNUMBER(FIND("4F",ScheduleCompile!N294))),VALUE(LEFT(ScheduleCompile!N294,FIND("F",ScheduleCompile!N294)-1)),ScheduleCompile!N294)))))),ISTEXT(ScheduleCompile!#REF!)),"ENDTABLE",IF(ISERROR(IF(ScheduleCompile!N294="Off",0,IF(ScheduleCompile!N294="On",1,IF(ISNUMBER(ScheduleCompile!N294),ScheduleCompile!N294/1,IF(ISTEXT(ScheduleCompile!N294),IF(OR(ISNUMBER(FIND("5F",ScheduleCompile!N294)),ISNUMBER(FIND("0F",ScheduleCompile!N294)),ISNUMBER(FIND("8F",ScheduleCompile!N294)),ISNUMBER(FIND("1F",ScheduleCompile!N294)),ISNUMBER(FIND("2F",ScheduleCompile!N294)),ISNUMBER(FIND("3F",ScheduleCompile!N294)),ISNUMBER(FIND("6F",ScheduleCompile!N294)),ISNUMBER(FIND("7F",ScheduleCompile!N294)),ISNUMBER(FIND("9F",ScheduleCompile!N294)),ISNUMBER(FIND("4F",ScheduleCompile!N294))),VALUE(LEFT(ScheduleCompile!N294,FIND("F",ScheduleCompile!N294)-1)),ScheduleCompile!N294)))))),"",IF(ScheduleCompile!N294="Off",0,IF(ScheduleCompile!N294="On",1,IF(ISNUMBER(ScheduleCompile!N294),ScheduleCompile!N294/1,IF(ISTEXT(ScheduleCompile!N294),IF(OR(ISNUMBER(FIND("5F",ScheduleCompile!N294)),ISNUMBER(FIND("0F",ScheduleCompile!N294)),ISNUMBER(FIND("8F",ScheduleCompile!N294)),ISNUMBER(FIND("1F",ScheduleCompile!N294)),ISNUMBER(FIND("2F",ScheduleCompile!N294)),ISNUMBER(FIND("3F",ScheduleCompile!N294)),ISNUMBER(FIND("6F",ScheduleCompile!N294)),ISNUMBER(FIND("7F",ScheduleCompile!N294)),ISNUMBER(FIND("9F",ScheduleCompile!N294)),ISNUMBER(FIND("4F",ScheduleCompile!N294))),VALUE(LEFT(ScheduleCompile!N294,FIND("F",ScheduleCompile!N294)-1)),ScheduleCompile!N294)))))))</f>
        <v>0.3</v>
      </c>
      <c r="T301" s="1">
        <f>IF(AND(ISERROR(IF(ScheduleCompile!O294="Off",0,IF(ScheduleCompile!O294="On",1,IF(ISNUMBER(ScheduleCompile!O294),ScheduleCompile!O294/1,IF(ISTEXT(ScheduleCompile!O294),IF(OR(ISNUMBER(FIND("5F",ScheduleCompile!O294)),ISNUMBER(FIND("0F",ScheduleCompile!O294)),ISNUMBER(FIND("8F",ScheduleCompile!O294)),ISNUMBER(FIND("1F",ScheduleCompile!O294)),ISNUMBER(FIND("2F",ScheduleCompile!O294)),ISNUMBER(FIND("3F",ScheduleCompile!O294)),ISNUMBER(FIND("6F",ScheduleCompile!O294)),ISNUMBER(FIND("7F",ScheduleCompile!O294)),ISNUMBER(FIND("9F",ScheduleCompile!O294)),ISNUMBER(FIND("4F",ScheduleCompile!O294))),VALUE(LEFT(ScheduleCompile!O294,FIND("F",ScheduleCompile!O294)-1)),ScheduleCompile!O294)))))),ISTEXT(ScheduleCompile!#REF!)),"ENDTABLE",IF(ISERROR(IF(ScheduleCompile!O294="Off",0,IF(ScheduleCompile!O294="On",1,IF(ISNUMBER(ScheduleCompile!O294),ScheduleCompile!O294/1,IF(ISTEXT(ScheduleCompile!O294),IF(OR(ISNUMBER(FIND("5F",ScheduleCompile!O294)),ISNUMBER(FIND("0F",ScheduleCompile!O294)),ISNUMBER(FIND("8F",ScheduleCompile!O294)),ISNUMBER(FIND("1F",ScheduleCompile!O294)),ISNUMBER(FIND("2F",ScheduleCompile!O294)),ISNUMBER(FIND("3F",ScheduleCompile!O294)),ISNUMBER(FIND("6F",ScheduleCompile!O294)),ISNUMBER(FIND("7F",ScheduleCompile!O294)),ISNUMBER(FIND("9F",ScheduleCompile!O294)),ISNUMBER(FIND("4F",ScheduleCompile!O294))),VALUE(LEFT(ScheduleCompile!O294,FIND("F",ScheduleCompile!O294)-1)),ScheduleCompile!O294)))))),"",IF(ScheduleCompile!O294="Off",0,IF(ScheduleCompile!O294="On",1,IF(ISNUMBER(ScheduleCompile!O294),ScheduleCompile!O294/1,IF(ISTEXT(ScheduleCompile!O294),IF(OR(ISNUMBER(FIND("5F",ScheduleCompile!O294)),ISNUMBER(FIND("0F",ScheduleCompile!O294)),ISNUMBER(FIND("8F",ScheduleCompile!O294)),ISNUMBER(FIND("1F",ScheduleCompile!O294)),ISNUMBER(FIND("2F",ScheduleCompile!O294)),ISNUMBER(FIND("3F",ScheduleCompile!O294)),ISNUMBER(FIND("6F",ScheduleCompile!O294)),ISNUMBER(FIND("7F",ScheduleCompile!O294)),ISNUMBER(FIND("9F",ScheduleCompile!O294)),ISNUMBER(FIND("4F",ScheduleCompile!O294))),VALUE(LEFT(ScheduleCompile!O294,FIND("F",ScheduleCompile!O294)-1)),ScheduleCompile!O294)))))))</f>
        <v>0.3</v>
      </c>
      <c r="U301" s="1">
        <f>IF(AND(ISERROR(IF(ScheduleCompile!P294="Off",0,IF(ScheduleCompile!P294="On",1,IF(ISNUMBER(ScheduleCompile!P294),ScheduleCompile!P294/1,IF(ISTEXT(ScheduleCompile!P294),IF(OR(ISNUMBER(FIND("5F",ScheduleCompile!P294)),ISNUMBER(FIND("0F",ScheduleCompile!P294)),ISNUMBER(FIND("8F",ScheduleCompile!P294)),ISNUMBER(FIND("1F",ScheduleCompile!P294)),ISNUMBER(FIND("2F",ScheduleCompile!P294)),ISNUMBER(FIND("3F",ScheduleCompile!P294)),ISNUMBER(FIND("6F",ScheduleCompile!P294)),ISNUMBER(FIND("7F",ScheduleCompile!P294)),ISNUMBER(FIND("9F",ScheduleCompile!P294)),ISNUMBER(FIND("4F",ScheduleCompile!P294))),VALUE(LEFT(ScheduleCompile!P294,FIND("F",ScheduleCompile!P294)-1)),ScheduleCompile!P294)))))),ISTEXT(ScheduleCompile!#REF!)),"ENDTABLE",IF(ISERROR(IF(ScheduleCompile!P294="Off",0,IF(ScheduleCompile!P294="On",1,IF(ISNUMBER(ScheduleCompile!P294),ScheduleCompile!P294/1,IF(ISTEXT(ScheduleCompile!P294),IF(OR(ISNUMBER(FIND("5F",ScheduleCompile!P294)),ISNUMBER(FIND("0F",ScheduleCompile!P294)),ISNUMBER(FIND("8F",ScheduleCompile!P294)),ISNUMBER(FIND("1F",ScheduleCompile!P294)),ISNUMBER(FIND("2F",ScheduleCompile!P294)),ISNUMBER(FIND("3F",ScheduleCompile!P294)),ISNUMBER(FIND("6F",ScheduleCompile!P294)),ISNUMBER(FIND("7F",ScheduleCompile!P294)),ISNUMBER(FIND("9F",ScheduleCompile!P294)),ISNUMBER(FIND("4F",ScheduleCompile!P294))),VALUE(LEFT(ScheduleCompile!P294,FIND("F",ScheduleCompile!P294)-1)),ScheduleCompile!P294)))))),"",IF(ScheduleCompile!P294="Off",0,IF(ScheduleCompile!P294="On",1,IF(ISNUMBER(ScheduleCompile!P294),ScheduleCompile!P294/1,IF(ISTEXT(ScheduleCompile!P294),IF(OR(ISNUMBER(FIND("5F",ScheduleCompile!P294)),ISNUMBER(FIND("0F",ScheduleCompile!P294)),ISNUMBER(FIND("8F",ScheduleCompile!P294)),ISNUMBER(FIND("1F",ScheduleCompile!P294)),ISNUMBER(FIND("2F",ScheduleCompile!P294)),ISNUMBER(FIND("3F",ScheduleCompile!P294)),ISNUMBER(FIND("6F",ScheduleCompile!P294)),ISNUMBER(FIND("7F",ScheduleCompile!P294)),ISNUMBER(FIND("9F",ScheduleCompile!P294)),ISNUMBER(FIND("4F",ScheduleCompile!P294))),VALUE(LEFT(ScheduleCompile!P294,FIND("F",ScheduleCompile!P294)-1)),ScheduleCompile!P294)))))))</f>
        <v>0.3</v>
      </c>
      <c r="V301" s="1">
        <f>IF(AND(ISERROR(IF(ScheduleCompile!Q294="Off",0,IF(ScheduleCompile!Q294="On",1,IF(ISNUMBER(ScheduleCompile!Q294),ScheduleCompile!Q294/1,IF(ISTEXT(ScheduleCompile!Q294),IF(OR(ISNUMBER(FIND("5F",ScheduleCompile!Q294)),ISNUMBER(FIND("0F",ScheduleCompile!Q294)),ISNUMBER(FIND("8F",ScheduleCompile!Q294)),ISNUMBER(FIND("1F",ScheduleCompile!Q294)),ISNUMBER(FIND("2F",ScheduleCompile!Q294)),ISNUMBER(FIND("3F",ScheduleCompile!Q294)),ISNUMBER(FIND("6F",ScheduleCompile!Q294)),ISNUMBER(FIND("7F",ScheduleCompile!Q294)),ISNUMBER(FIND("9F",ScheduleCompile!Q294)),ISNUMBER(FIND("4F",ScheduleCompile!Q294))),VALUE(LEFT(ScheduleCompile!Q294,FIND("F",ScheduleCompile!Q294)-1)),ScheduleCompile!Q294)))))),ISTEXT(ScheduleCompile!#REF!)),"ENDTABLE",IF(ISERROR(IF(ScheduleCompile!Q294="Off",0,IF(ScheduleCompile!Q294="On",1,IF(ISNUMBER(ScheduleCompile!Q294),ScheduleCompile!Q294/1,IF(ISTEXT(ScheduleCompile!Q294),IF(OR(ISNUMBER(FIND("5F",ScheduleCompile!Q294)),ISNUMBER(FIND("0F",ScheduleCompile!Q294)),ISNUMBER(FIND("8F",ScheduleCompile!Q294)),ISNUMBER(FIND("1F",ScheduleCompile!Q294)),ISNUMBER(FIND("2F",ScheduleCompile!Q294)),ISNUMBER(FIND("3F",ScheduleCompile!Q294)),ISNUMBER(FIND("6F",ScheduleCompile!Q294)),ISNUMBER(FIND("7F",ScheduleCompile!Q294)),ISNUMBER(FIND("9F",ScheduleCompile!Q294)),ISNUMBER(FIND("4F",ScheduleCompile!Q294))),VALUE(LEFT(ScheduleCompile!Q294,FIND("F",ScheduleCompile!Q294)-1)),ScheduleCompile!Q294)))))),"",IF(ScheduleCompile!Q294="Off",0,IF(ScheduleCompile!Q294="On",1,IF(ISNUMBER(ScheduleCompile!Q294),ScheduleCompile!Q294/1,IF(ISTEXT(ScheduleCompile!Q294),IF(OR(ISNUMBER(FIND("5F",ScheduleCompile!Q294)),ISNUMBER(FIND("0F",ScheduleCompile!Q294)),ISNUMBER(FIND("8F",ScheduleCompile!Q294)),ISNUMBER(FIND("1F",ScheduleCompile!Q294)),ISNUMBER(FIND("2F",ScheduleCompile!Q294)),ISNUMBER(FIND("3F",ScheduleCompile!Q294)),ISNUMBER(FIND("6F",ScheduleCompile!Q294)),ISNUMBER(FIND("7F",ScheduleCompile!Q294)),ISNUMBER(FIND("9F",ScheduleCompile!Q294)),ISNUMBER(FIND("4F",ScheduleCompile!Q294))),VALUE(LEFT(ScheduleCompile!Q294,FIND("F",ScheduleCompile!Q294)-1)),ScheduleCompile!Q294)))))))</f>
        <v>0.3</v>
      </c>
      <c r="W301" s="1">
        <f>IF(AND(ISERROR(IF(ScheduleCompile!R294="Off",0,IF(ScheduleCompile!R294="On",1,IF(ISNUMBER(ScheduleCompile!R294),ScheduleCompile!R294/1,IF(ISTEXT(ScheduleCompile!R294),IF(OR(ISNUMBER(FIND("5F",ScheduleCompile!R294)),ISNUMBER(FIND("0F",ScheduleCompile!R294)),ISNUMBER(FIND("8F",ScheduleCompile!R294)),ISNUMBER(FIND("1F",ScheduleCompile!R294)),ISNUMBER(FIND("2F",ScheduleCompile!R294)),ISNUMBER(FIND("3F",ScheduleCompile!R294)),ISNUMBER(FIND("6F",ScheduleCompile!R294)),ISNUMBER(FIND("7F",ScheduleCompile!R294)),ISNUMBER(FIND("9F",ScheduleCompile!R294)),ISNUMBER(FIND("4F",ScheduleCompile!R294))),VALUE(LEFT(ScheduleCompile!R294,FIND("F",ScheduleCompile!R294)-1)),ScheduleCompile!R294)))))),ISTEXT(ScheduleCompile!#REF!)),"ENDTABLE",IF(ISERROR(IF(ScheduleCompile!R294="Off",0,IF(ScheduleCompile!R294="On",1,IF(ISNUMBER(ScheduleCompile!R294),ScheduleCompile!R294/1,IF(ISTEXT(ScheduleCompile!R294),IF(OR(ISNUMBER(FIND("5F",ScheduleCompile!R294)),ISNUMBER(FIND("0F",ScheduleCompile!R294)),ISNUMBER(FIND("8F",ScheduleCompile!R294)),ISNUMBER(FIND("1F",ScheduleCompile!R294)),ISNUMBER(FIND("2F",ScheduleCompile!R294)),ISNUMBER(FIND("3F",ScheduleCompile!R294)),ISNUMBER(FIND("6F",ScheduleCompile!R294)),ISNUMBER(FIND("7F",ScheduleCompile!R294)),ISNUMBER(FIND("9F",ScheduleCompile!R294)),ISNUMBER(FIND("4F",ScheduleCompile!R294))),VALUE(LEFT(ScheduleCompile!R294,FIND("F",ScheduleCompile!R294)-1)),ScheduleCompile!R294)))))),"",IF(ScheduleCompile!R294="Off",0,IF(ScheduleCompile!R294="On",1,IF(ISNUMBER(ScheduleCompile!R294),ScheduleCompile!R294/1,IF(ISTEXT(ScheduleCompile!R294),IF(OR(ISNUMBER(FIND("5F",ScheduleCompile!R294)),ISNUMBER(FIND("0F",ScheduleCompile!R294)),ISNUMBER(FIND("8F",ScheduleCompile!R294)),ISNUMBER(FIND("1F",ScheduleCompile!R294)),ISNUMBER(FIND("2F",ScheduleCompile!R294)),ISNUMBER(FIND("3F",ScheduleCompile!R294)),ISNUMBER(FIND("6F",ScheduleCompile!R294)),ISNUMBER(FIND("7F",ScheduleCompile!R294)),ISNUMBER(FIND("9F",ScheduleCompile!R294)),ISNUMBER(FIND("4F",ScheduleCompile!R294))),VALUE(LEFT(ScheduleCompile!R294,FIND("F",ScheduleCompile!R294)-1)),ScheduleCompile!R294)))))))</f>
        <v>0.3</v>
      </c>
      <c r="X301" s="1">
        <f>IF(AND(ISERROR(IF(ScheduleCompile!S294="Off",0,IF(ScheduleCompile!S294="On",1,IF(ISNUMBER(ScheduleCompile!S294),ScheduleCompile!S294/1,IF(ISTEXT(ScheduleCompile!S294),IF(OR(ISNUMBER(FIND("5F",ScheduleCompile!S294)),ISNUMBER(FIND("0F",ScheduleCompile!S294)),ISNUMBER(FIND("8F",ScheduleCompile!S294)),ISNUMBER(FIND("1F",ScheduleCompile!S294)),ISNUMBER(FIND("2F",ScheduleCompile!S294)),ISNUMBER(FIND("3F",ScheduleCompile!S294)),ISNUMBER(FIND("6F",ScheduleCompile!S294)),ISNUMBER(FIND("7F",ScheduleCompile!S294)),ISNUMBER(FIND("9F",ScheduleCompile!S294)),ISNUMBER(FIND("4F",ScheduleCompile!S294))),VALUE(LEFT(ScheduleCompile!S294,FIND("F",ScheduleCompile!S294)-1)),ScheduleCompile!S294)))))),ISTEXT(ScheduleCompile!#REF!)),"ENDTABLE",IF(ISERROR(IF(ScheduleCompile!S294="Off",0,IF(ScheduleCompile!S294="On",1,IF(ISNUMBER(ScheduleCompile!S294),ScheduleCompile!S294/1,IF(ISTEXT(ScheduleCompile!S294),IF(OR(ISNUMBER(FIND("5F",ScheduleCompile!S294)),ISNUMBER(FIND("0F",ScheduleCompile!S294)),ISNUMBER(FIND("8F",ScheduleCompile!S294)),ISNUMBER(FIND("1F",ScheduleCompile!S294)),ISNUMBER(FIND("2F",ScheduleCompile!S294)),ISNUMBER(FIND("3F",ScheduleCompile!S294)),ISNUMBER(FIND("6F",ScheduleCompile!S294)),ISNUMBER(FIND("7F",ScheduleCompile!S294)),ISNUMBER(FIND("9F",ScheduleCompile!S294)),ISNUMBER(FIND("4F",ScheduleCompile!S294))),VALUE(LEFT(ScheduleCompile!S294,FIND("F",ScheduleCompile!S294)-1)),ScheduleCompile!S294)))))),"",IF(ScheduleCompile!S294="Off",0,IF(ScheduleCompile!S294="On",1,IF(ISNUMBER(ScheduleCompile!S294),ScheduleCompile!S294/1,IF(ISTEXT(ScheduleCompile!S294),IF(OR(ISNUMBER(FIND("5F",ScheduleCompile!S294)),ISNUMBER(FIND("0F",ScheduleCompile!S294)),ISNUMBER(FIND("8F",ScheduleCompile!S294)),ISNUMBER(FIND("1F",ScheduleCompile!S294)),ISNUMBER(FIND("2F",ScheduleCompile!S294)),ISNUMBER(FIND("3F",ScheduleCompile!S294)),ISNUMBER(FIND("6F",ScheduleCompile!S294)),ISNUMBER(FIND("7F",ScheduleCompile!S294)),ISNUMBER(FIND("9F",ScheduleCompile!S294)),ISNUMBER(FIND("4F",ScheduleCompile!S294))),VALUE(LEFT(ScheduleCompile!S294,FIND("F",ScheduleCompile!S294)-1)),ScheduleCompile!S294)))))))</f>
        <v>0.3</v>
      </c>
      <c r="Y301" s="1">
        <f>IF(AND(ISERROR(IF(ScheduleCompile!T294="Off",0,IF(ScheduleCompile!T294="On",1,IF(ISNUMBER(ScheduleCompile!T294),ScheduleCompile!T294/1,IF(ISTEXT(ScheduleCompile!T294),IF(OR(ISNUMBER(FIND("5F",ScheduleCompile!T294)),ISNUMBER(FIND("0F",ScheduleCompile!T294)),ISNUMBER(FIND("8F",ScheduleCompile!T294)),ISNUMBER(FIND("1F",ScheduleCompile!T294)),ISNUMBER(FIND("2F",ScheduleCompile!T294)),ISNUMBER(FIND("3F",ScheduleCompile!T294)),ISNUMBER(FIND("6F",ScheduleCompile!T294)),ISNUMBER(FIND("7F",ScheduleCompile!T294)),ISNUMBER(FIND("9F",ScheduleCompile!T294)),ISNUMBER(FIND("4F",ScheduleCompile!T294))),VALUE(LEFT(ScheduleCompile!T294,FIND("F",ScheduleCompile!T294)-1)),ScheduleCompile!T294)))))),ISTEXT(ScheduleCompile!#REF!)),"ENDTABLE",IF(ISERROR(IF(ScheduleCompile!T294="Off",0,IF(ScheduleCompile!T294="On",1,IF(ISNUMBER(ScheduleCompile!T294),ScheduleCompile!T294/1,IF(ISTEXT(ScheduleCompile!T294),IF(OR(ISNUMBER(FIND("5F",ScheduleCompile!T294)),ISNUMBER(FIND("0F",ScheduleCompile!T294)),ISNUMBER(FIND("8F",ScheduleCompile!T294)),ISNUMBER(FIND("1F",ScheduleCompile!T294)),ISNUMBER(FIND("2F",ScheduleCompile!T294)),ISNUMBER(FIND("3F",ScheduleCompile!T294)),ISNUMBER(FIND("6F",ScheduleCompile!T294)),ISNUMBER(FIND("7F",ScheduleCompile!T294)),ISNUMBER(FIND("9F",ScheduleCompile!T294)),ISNUMBER(FIND("4F",ScheduleCompile!T294))),VALUE(LEFT(ScheduleCompile!T294,FIND("F",ScheduleCompile!T294)-1)),ScheduleCompile!T294)))))),"",IF(ScheduleCompile!T294="Off",0,IF(ScheduleCompile!T294="On",1,IF(ISNUMBER(ScheduleCompile!T294),ScheduleCompile!T294/1,IF(ISTEXT(ScheduleCompile!T294),IF(OR(ISNUMBER(FIND("5F",ScheduleCompile!T294)),ISNUMBER(FIND("0F",ScheduleCompile!T294)),ISNUMBER(FIND("8F",ScheduleCompile!T294)),ISNUMBER(FIND("1F",ScheduleCompile!T294)),ISNUMBER(FIND("2F",ScheduleCompile!T294)),ISNUMBER(FIND("3F",ScheduleCompile!T294)),ISNUMBER(FIND("6F",ScheduleCompile!T294)),ISNUMBER(FIND("7F",ScheduleCompile!T294)),ISNUMBER(FIND("9F",ScheduleCompile!T294)),ISNUMBER(FIND("4F",ScheduleCompile!T294))),VALUE(LEFT(ScheduleCompile!T294,FIND("F",ScheduleCompile!T294)-1)),ScheduleCompile!T294)))))))</f>
        <v>0.6</v>
      </c>
      <c r="Z301" s="1">
        <f>IF(AND(ISERROR(IF(ScheduleCompile!U294="Off",0,IF(ScheduleCompile!U294="On",1,IF(ISNUMBER(ScheduleCompile!U294),ScheduleCompile!U294/1,IF(ISTEXT(ScheduleCompile!U294),IF(OR(ISNUMBER(FIND("5F",ScheduleCompile!U294)),ISNUMBER(FIND("0F",ScheduleCompile!U294)),ISNUMBER(FIND("8F",ScheduleCompile!U294)),ISNUMBER(FIND("1F",ScheduleCompile!U294)),ISNUMBER(FIND("2F",ScheduleCompile!U294)),ISNUMBER(FIND("3F",ScheduleCompile!U294)),ISNUMBER(FIND("6F",ScheduleCompile!U294)),ISNUMBER(FIND("7F",ScheduleCompile!U294)),ISNUMBER(FIND("9F",ScheduleCompile!U294)),ISNUMBER(FIND("4F",ScheduleCompile!U294))),VALUE(LEFT(ScheduleCompile!U294,FIND("F",ScheduleCompile!U294)-1)),ScheduleCompile!U294)))))),ISTEXT(ScheduleCompile!#REF!)),"ENDTABLE",IF(ISERROR(IF(ScheduleCompile!U294="Off",0,IF(ScheduleCompile!U294="On",1,IF(ISNUMBER(ScheduleCompile!U294),ScheduleCompile!U294/1,IF(ISTEXT(ScheduleCompile!U294),IF(OR(ISNUMBER(FIND("5F",ScheduleCompile!U294)),ISNUMBER(FIND("0F",ScheduleCompile!U294)),ISNUMBER(FIND("8F",ScheduleCompile!U294)),ISNUMBER(FIND("1F",ScheduleCompile!U294)),ISNUMBER(FIND("2F",ScheduleCompile!U294)),ISNUMBER(FIND("3F",ScheduleCompile!U294)),ISNUMBER(FIND("6F",ScheduleCompile!U294)),ISNUMBER(FIND("7F",ScheduleCompile!U294)),ISNUMBER(FIND("9F",ScheduleCompile!U294)),ISNUMBER(FIND("4F",ScheduleCompile!U294))),VALUE(LEFT(ScheduleCompile!U294,FIND("F",ScheduleCompile!U294)-1)),ScheduleCompile!U294)))))),"",IF(ScheduleCompile!U294="Off",0,IF(ScheduleCompile!U294="On",1,IF(ISNUMBER(ScheduleCompile!U294),ScheduleCompile!U294/1,IF(ISTEXT(ScheduleCompile!U294),IF(OR(ISNUMBER(FIND("5F",ScheduleCompile!U294)),ISNUMBER(FIND("0F",ScheduleCompile!U294)),ISNUMBER(FIND("8F",ScheduleCompile!U294)),ISNUMBER(FIND("1F",ScheduleCompile!U294)),ISNUMBER(FIND("2F",ScheduleCompile!U294)),ISNUMBER(FIND("3F",ScheduleCompile!U294)),ISNUMBER(FIND("6F",ScheduleCompile!U294)),ISNUMBER(FIND("7F",ScheduleCompile!U294)),ISNUMBER(FIND("9F",ScheduleCompile!U294)),ISNUMBER(FIND("4F",ScheduleCompile!U294))),VALUE(LEFT(ScheduleCompile!U294,FIND("F",ScheduleCompile!U294)-1)),ScheduleCompile!U294)))))))</f>
        <v>0.8</v>
      </c>
      <c r="AA301" s="1">
        <f>IF(AND(ISERROR(IF(ScheduleCompile!V294="Off",0,IF(ScheduleCompile!V294="On",1,IF(ISNUMBER(ScheduleCompile!V294),ScheduleCompile!V294/1,IF(ISTEXT(ScheduleCompile!V294),IF(OR(ISNUMBER(FIND("5F",ScheduleCompile!V294)),ISNUMBER(FIND("0F",ScheduleCompile!V294)),ISNUMBER(FIND("8F",ScheduleCompile!V294)),ISNUMBER(FIND("1F",ScheduleCompile!V294)),ISNUMBER(FIND("2F",ScheduleCompile!V294)),ISNUMBER(FIND("3F",ScheduleCompile!V294)),ISNUMBER(FIND("6F",ScheduleCompile!V294)),ISNUMBER(FIND("7F",ScheduleCompile!V294)),ISNUMBER(FIND("9F",ScheduleCompile!V294)),ISNUMBER(FIND("4F",ScheduleCompile!V294))),VALUE(LEFT(ScheduleCompile!V294,FIND("F",ScheduleCompile!V294)-1)),ScheduleCompile!V294)))))),ISTEXT(ScheduleCompile!#REF!)),"ENDTABLE",IF(ISERROR(IF(ScheduleCompile!V294="Off",0,IF(ScheduleCompile!V294="On",1,IF(ISNUMBER(ScheduleCompile!V294),ScheduleCompile!V294/1,IF(ISTEXT(ScheduleCompile!V294),IF(OR(ISNUMBER(FIND("5F",ScheduleCompile!V294)),ISNUMBER(FIND("0F",ScheduleCompile!V294)),ISNUMBER(FIND("8F",ScheduleCompile!V294)),ISNUMBER(FIND("1F",ScheduleCompile!V294)),ISNUMBER(FIND("2F",ScheduleCompile!V294)),ISNUMBER(FIND("3F",ScheduleCompile!V294)),ISNUMBER(FIND("6F",ScheduleCompile!V294)),ISNUMBER(FIND("7F",ScheduleCompile!V294)),ISNUMBER(FIND("9F",ScheduleCompile!V294)),ISNUMBER(FIND("4F",ScheduleCompile!V294))),VALUE(LEFT(ScheduleCompile!V294,FIND("F",ScheduleCompile!V294)-1)),ScheduleCompile!V294)))))),"",IF(ScheduleCompile!V294="Off",0,IF(ScheduleCompile!V294="On",1,IF(ISNUMBER(ScheduleCompile!V294),ScheduleCompile!V294/1,IF(ISTEXT(ScheduleCompile!V294),IF(OR(ISNUMBER(FIND("5F",ScheduleCompile!V294)),ISNUMBER(FIND("0F",ScheduleCompile!V294)),ISNUMBER(FIND("8F",ScheduleCompile!V294)),ISNUMBER(FIND("1F",ScheduleCompile!V294)),ISNUMBER(FIND("2F",ScheduleCompile!V294)),ISNUMBER(FIND("3F",ScheduleCompile!V294)),ISNUMBER(FIND("6F",ScheduleCompile!V294)),ISNUMBER(FIND("7F",ScheduleCompile!V294)),ISNUMBER(FIND("9F",ScheduleCompile!V294)),ISNUMBER(FIND("4F",ScheduleCompile!V294))),VALUE(LEFT(ScheduleCompile!V294,FIND("F",ScheduleCompile!V294)-1)),ScheduleCompile!V294)))))))</f>
        <v>0.9</v>
      </c>
      <c r="AB301" s="1">
        <f>IF(AND(ISERROR(IF(ScheduleCompile!W294="Off",0,IF(ScheduleCompile!W294="On",1,IF(ISNUMBER(ScheduleCompile!W294),ScheduleCompile!W294/1,IF(ISTEXT(ScheduleCompile!W294),IF(OR(ISNUMBER(FIND("5F",ScheduleCompile!W294)),ISNUMBER(FIND("0F",ScheduleCompile!W294)),ISNUMBER(FIND("8F",ScheduleCompile!W294)),ISNUMBER(FIND("1F",ScheduleCompile!W294)),ISNUMBER(FIND("2F",ScheduleCompile!W294)),ISNUMBER(FIND("3F",ScheduleCompile!W294)),ISNUMBER(FIND("6F",ScheduleCompile!W294)),ISNUMBER(FIND("7F",ScheduleCompile!W294)),ISNUMBER(FIND("9F",ScheduleCompile!W294)),ISNUMBER(FIND("4F",ScheduleCompile!W294))),VALUE(LEFT(ScheduleCompile!W294,FIND("F",ScheduleCompile!W294)-1)),ScheduleCompile!W294)))))),ISTEXT(ScheduleCompile!#REF!)),"ENDTABLE",IF(ISERROR(IF(ScheduleCompile!W294="Off",0,IF(ScheduleCompile!W294="On",1,IF(ISNUMBER(ScheduleCompile!W294),ScheduleCompile!W294/1,IF(ISTEXT(ScheduleCompile!W294),IF(OR(ISNUMBER(FIND("5F",ScheduleCompile!W294)),ISNUMBER(FIND("0F",ScheduleCompile!W294)),ISNUMBER(FIND("8F",ScheduleCompile!W294)),ISNUMBER(FIND("1F",ScheduleCompile!W294)),ISNUMBER(FIND("2F",ScheduleCompile!W294)),ISNUMBER(FIND("3F",ScheduleCompile!W294)),ISNUMBER(FIND("6F",ScheduleCompile!W294)),ISNUMBER(FIND("7F",ScheduleCompile!W294)),ISNUMBER(FIND("9F",ScheduleCompile!W294)),ISNUMBER(FIND("4F",ScheduleCompile!W294))),VALUE(LEFT(ScheduleCompile!W294,FIND("F",ScheduleCompile!W294)-1)),ScheduleCompile!W294)))))),"",IF(ScheduleCompile!W294="Off",0,IF(ScheduleCompile!W294="On",1,IF(ISNUMBER(ScheduleCompile!W294),ScheduleCompile!W294/1,IF(ISTEXT(ScheduleCompile!W294),IF(OR(ISNUMBER(FIND("5F",ScheduleCompile!W294)),ISNUMBER(FIND("0F",ScheduleCompile!W294)),ISNUMBER(FIND("8F",ScheduleCompile!W294)),ISNUMBER(FIND("1F",ScheduleCompile!W294)),ISNUMBER(FIND("2F",ScheduleCompile!W294)),ISNUMBER(FIND("3F",ScheduleCompile!W294)),ISNUMBER(FIND("6F",ScheduleCompile!W294)),ISNUMBER(FIND("7F",ScheduleCompile!W294)),ISNUMBER(FIND("9F",ScheduleCompile!W294)),ISNUMBER(FIND("4F",ScheduleCompile!W294))),VALUE(LEFT(ScheduleCompile!W294,FIND("F",ScheduleCompile!W294)-1)),ScheduleCompile!W294)))))))</f>
        <v>0.8</v>
      </c>
      <c r="AC301" s="1">
        <f>IF(AND(ISERROR(IF(ScheduleCompile!X294="Off",0,IF(ScheduleCompile!X294="On",1,IF(ISNUMBER(ScheduleCompile!X294),ScheduleCompile!X294/1,IF(ISTEXT(ScheduleCompile!X294),IF(OR(ISNUMBER(FIND("5F",ScheduleCompile!X294)),ISNUMBER(FIND("0F",ScheduleCompile!X294)),ISNUMBER(FIND("8F",ScheduleCompile!X294)),ISNUMBER(FIND("1F",ScheduleCompile!X294)),ISNUMBER(FIND("2F",ScheduleCompile!X294)),ISNUMBER(FIND("3F",ScheduleCompile!X294)),ISNUMBER(FIND("6F",ScheduleCompile!X294)),ISNUMBER(FIND("7F",ScheduleCompile!X294)),ISNUMBER(FIND("9F",ScheduleCompile!X294)),ISNUMBER(FIND("4F",ScheduleCompile!X294))),VALUE(LEFT(ScheduleCompile!X294,FIND("F",ScheduleCompile!X294)-1)),ScheduleCompile!X294)))))),ISTEXT(ScheduleCompile!#REF!)),"ENDTABLE",IF(ISERROR(IF(ScheduleCompile!X294="Off",0,IF(ScheduleCompile!X294="On",1,IF(ISNUMBER(ScheduleCompile!X294),ScheduleCompile!X294/1,IF(ISTEXT(ScheduleCompile!X294),IF(OR(ISNUMBER(FIND("5F",ScheduleCompile!X294)),ISNUMBER(FIND("0F",ScheduleCompile!X294)),ISNUMBER(FIND("8F",ScheduleCompile!X294)),ISNUMBER(FIND("1F",ScheduleCompile!X294)),ISNUMBER(FIND("2F",ScheduleCompile!X294)),ISNUMBER(FIND("3F",ScheduleCompile!X294)),ISNUMBER(FIND("6F",ScheduleCompile!X294)),ISNUMBER(FIND("7F",ScheduleCompile!X294)),ISNUMBER(FIND("9F",ScheduleCompile!X294)),ISNUMBER(FIND("4F",ScheduleCompile!X294))),VALUE(LEFT(ScheduleCompile!X294,FIND("F",ScheduleCompile!X294)-1)),ScheduleCompile!X294)))))),"",IF(ScheduleCompile!X294="Off",0,IF(ScheduleCompile!X294="On",1,IF(ISNUMBER(ScheduleCompile!X294),ScheduleCompile!X294/1,IF(ISTEXT(ScheduleCompile!X294),IF(OR(ISNUMBER(FIND("5F",ScheduleCompile!X294)),ISNUMBER(FIND("0F",ScheduleCompile!X294)),ISNUMBER(FIND("8F",ScheduleCompile!X294)),ISNUMBER(FIND("1F",ScheduleCompile!X294)),ISNUMBER(FIND("2F",ScheduleCompile!X294)),ISNUMBER(FIND("3F",ScheduleCompile!X294)),ISNUMBER(FIND("6F",ScheduleCompile!X294)),ISNUMBER(FIND("7F",ScheduleCompile!X294)),ISNUMBER(FIND("9F",ScheduleCompile!X294)),ISNUMBER(FIND("4F",ScheduleCompile!X294))),VALUE(LEFT(ScheduleCompile!X294,FIND("F",ScheduleCompile!X294)-1)),ScheduleCompile!X294)))))))</f>
        <v>0.6</v>
      </c>
      <c r="AD301" s="1">
        <f>IF(AND(ISERROR(IF(ScheduleCompile!Y294="Off",0,IF(ScheduleCompile!Y294="On",1,IF(ISNUMBER(ScheduleCompile!Y294),ScheduleCompile!Y294/1,IF(ISTEXT(ScheduleCompile!Y294),IF(OR(ISNUMBER(FIND("5F",ScheduleCompile!Y294)),ISNUMBER(FIND("0F",ScheduleCompile!Y294)),ISNUMBER(FIND("8F",ScheduleCompile!Y294)),ISNUMBER(FIND("1F",ScheduleCompile!Y294)),ISNUMBER(FIND("2F",ScheduleCompile!Y294)),ISNUMBER(FIND("3F",ScheduleCompile!Y294)),ISNUMBER(FIND("6F",ScheduleCompile!Y294)),ISNUMBER(FIND("7F",ScheduleCompile!Y294)),ISNUMBER(FIND("9F",ScheduleCompile!Y294)),ISNUMBER(FIND("4F",ScheduleCompile!Y294))),VALUE(LEFT(ScheduleCompile!Y294,FIND("F",ScheduleCompile!Y294)-1)),ScheduleCompile!Y294)))))),ISTEXT(ScheduleCompile!#REF!)),"ENDTABLE",IF(ISERROR(IF(ScheduleCompile!Y294="Off",0,IF(ScheduleCompile!Y294="On",1,IF(ISNUMBER(ScheduleCompile!Y294),ScheduleCompile!Y294/1,IF(ISTEXT(ScheduleCompile!Y294),IF(OR(ISNUMBER(FIND("5F",ScheduleCompile!Y294)),ISNUMBER(FIND("0F",ScheduleCompile!Y294)),ISNUMBER(FIND("8F",ScheduleCompile!Y294)),ISNUMBER(FIND("1F",ScheduleCompile!Y294)),ISNUMBER(FIND("2F",ScheduleCompile!Y294)),ISNUMBER(FIND("3F",ScheduleCompile!Y294)),ISNUMBER(FIND("6F",ScheduleCompile!Y294)),ISNUMBER(FIND("7F",ScheduleCompile!Y294)),ISNUMBER(FIND("9F",ScheduleCompile!Y294)),ISNUMBER(FIND("4F",ScheduleCompile!Y294))),VALUE(LEFT(ScheduleCompile!Y294,FIND("F",ScheduleCompile!Y294)-1)),ScheduleCompile!Y294)))))),"",IF(ScheduleCompile!Y294="Off",0,IF(ScheduleCompile!Y294="On",1,IF(ISNUMBER(ScheduleCompile!Y294),ScheduleCompile!Y294/1,IF(ISTEXT(ScheduleCompile!Y294),IF(OR(ISNUMBER(FIND("5F",ScheduleCompile!Y294)),ISNUMBER(FIND("0F",ScheduleCompile!Y294)),ISNUMBER(FIND("8F",ScheduleCompile!Y294)),ISNUMBER(FIND("1F",ScheduleCompile!Y294)),ISNUMBER(FIND("2F",ScheduleCompile!Y294)),ISNUMBER(FIND("3F",ScheduleCompile!Y294)),ISNUMBER(FIND("6F",ScheduleCompile!Y294)),ISNUMBER(FIND("7F",ScheduleCompile!Y294)),ISNUMBER(FIND("9F",ScheduleCompile!Y294)),ISNUMBER(FIND("4F",ScheduleCompile!Y294))),VALUE(LEFT(ScheduleCompile!Y294,FIND("F",ScheduleCompile!Y294)-1)),ScheduleCompile!Y294)))))))</f>
        <v>0.3</v>
      </c>
    </row>
    <row r="302" spans="1:30" x14ac:dyDescent="0.25">
      <c r="A302" t="str">
        <f t="shared" si="19"/>
        <v>SchDay "ResidentialCommonReceptacleSun"  Type = "Fraction" Hr = (0.1, 0.1, 0.1, 0.1, 0.1, 0.3, 0.45, 0.45, 0.45, 0.45, 0.3, 0.3, 0.3, 0.3, 0.3, 0.3, 0.3, 0.3, 0.6, 0.8, 0.9, 0.8, 0.6, 0.3) ..</v>
      </c>
      <c r="B302" s="1" t="s">
        <v>623</v>
      </c>
      <c r="C302" t="str">
        <f t="shared" si="20"/>
        <v xml:space="preserve">SchDay "ResidentialCommonReceptacleSun"  Type = "Fraction" Hr = </v>
      </c>
      <c r="D302" t="str">
        <f t="shared" si="21"/>
        <v>(0.1, 0.1, 0.1, 0.1, 0.1, 0.3, 0.45, 0.45, 0.45, 0.45, 0.3, 0.3, 0.3, 0.3, 0.3, 0.3, 0.3, 0.3, 0.6, 0.8, 0.9, 0.8, 0.6, 0.3) ..</v>
      </c>
      <c r="E302" s="30" t="str">
        <f>ScheduleCompile!A295</f>
        <v>ResidentialCommonReceptacleSun</v>
      </c>
      <c r="F302" t="str">
        <f t="shared" si="22"/>
        <v>Fraction</v>
      </c>
      <c r="G302" s="1">
        <f>IF(AND(ISERROR(IF(ScheduleCompile!B295="Off",0,IF(ScheduleCompile!B295="On",1,IF(ISNUMBER(ScheduleCompile!B295),ScheduleCompile!B295/1,IF(ISTEXT(ScheduleCompile!B295),IF(OR(ISNUMBER(FIND("5F",ScheduleCompile!B295)),ISNUMBER(FIND("0F",ScheduleCompile!B295)),ISNUMBER(FIND("8F",ScheduleCompile!B295)),ISNUMBER(FIND("1F",ScheduleCompile!B295)),ISNUMBER(FIND("2F",ScheduleCompile!B295)),ISNUMBER(FIND("3F",ScheduleCompile!B295)),ISNUMBER(FIND("6F",ScheduleCompile!B295)),ISNUMBER(FIND("7F",ScheduleCompile!B295)),ISNUMBER(FIND("9F",ScheduleCompile!B295)),ISNUMBER(FIND("4F",ScheduleCompile!B295))),VALUE(LEFT(ScheduleCompile!B295,FIND("F",ScheduleCompile!B295)-1)),ScheduleCompile!B295)))))),ISTEXT(ScheduleCompile!#REF!)),"ENDTABLE",IF(ISERROR(IF(ScheduleCompile!B295="Off",0,IF(ScheduleCompile!B295="On",1,IF(ISNUMBER(ScheduleCompile!B295),ScheduleCompile!B295/1,IF(ISTEXT(ScheduleCompile!B295),IF(OR(ISNUMBER(FIND("5F",ScheduleCompile!B295)),ISNUMBER(FIND("0F",ScheduleCompile!B295)),ISNUMBER(FIND("8F",ScheduleCompile!B295)),ISNUMBER(FIND("1F",ScheduleCompile!B295)),ISNUMBER(FIND("2F",ScheduleCompile!B295)),ISNUMBER(FIND("3F",ScheduleCompile!B295)),ISNUMBER(FIND("6F",ScheduleCompile!B295)),ISNUMBER(FIND("7F",ScheduleCompile!B295)),ISNUMBER(FIND("9F",ScheduleCompile!B295)),ISNUMBER(FIND("4F",ScheduleCompile!B295))),VALUE(LEFT(ScheduleCompile!B295,FIND("F",ScheduleCompile!B295)-1)),ScheduleCompile!B295)))))),"",IF(ScheduleCompile!B295="Off",0,IF(ScheduleCompile!B295="On",1,IF(ISNUMBER(ScheduleCompile!B295),ScheduleCompile!B295/1,IF(ISTEXT(ScheduleCompile!B295),IF(OR(ISNUMBER(FIND("5F",ScheduleCompile!B295)),ISNUMBER(FIND("0F",ScheduleCompile!B295)),ISNUMBER(FIND("8F",ScheduleCompile!B295)),ISNUMBER(FIND("1F",ScheduleCompile!B295)),ISNUMBER(FIND("2F",ScheduleCompile!B295)),ISNUMBER(FIND("3F",ScheduleCompile!B295)),ISNUMBER(FIND("6F",ScheduleCompile!B295)),ISNUMBER(FIND("7F",ScheduleCompile!B295)),ISNUMBER(FIND("9F",ScheduleCompile!B295)),ISNUMBER(FIND("4F",ScheduleCompile!B295))),VALUE(LEFT(ScheduleCompile!B295,FIND("F",ScheduleCompile!B295)-1)),ScheduleCompile!B295)))))))</f>
        <v>0.1</v>
      </c>
      <c r="H302" s="1">
        <f>IF(AND(ISERROR(IF(ScheduleCompile!C295="Off",0,IF(ScheduleCompile!C295="On",1,IF(ISNUMBER(ScheduleCompile!C295),ScheduleCompile!C295/1,IF(ISTEXT(ScheduleCompile!C295),IF(OR(ISNUMBER(FIND("5F",ScheduleCompile!C295)),ISNUMBER(FIND("0F",ScheduleCompile!C295)),ISNUMBER(FIND("8F",ScheduleCompile!C295)),ISNUMBER(FIND("1F",ScheduleCompile!C295)),ISNUMBER(FIND("2F",ScheduleCompile!C295)),ISNUMBER(FIND("3F",ScheduleCompile!C295)),ISNUMBER(FIND("6F",ScheduleCompile!C295)),ISNUMBER(FIND("7F",ScheduleCompile!C295)),ISNUMBER(FIND("9F",ScheduleCompile!C295)),ISNUMBER(FIND("4F",ScheduleCompile!C295))),VALUE(LEFT(ScheduleCompile!C295,FIND("F",ScheduleCompile!C295)-1)),ScheduleCompile!C295)))))),ISTEXT(ScheduleCompile!#REF!)),"ENDTABLE",IF(ISERROR(IF(ScheduleCompile!C295="Off",0,IF(ScheduleCompile!C295="On",1,IF(ISNUMBER(ScheduleCompile!C295),ScheduleCompile!C295/1,IF(ISTEXT(ScheduleCompile!C295),IF(OR(ISNUMBER(FIND("5F",ScheduleCompile!C295)),ISNUMBER(FIND("0F",ScheduleCompile!C295)),ISNUMBER(FIND("8F",ScheduleCompile!C295)),ISNUMBER(FIND("1F",ScheduleCompile!C295)),ISNUMBER(FIND("2F",ScheduleCompile!C295)),ISNUMBER(FIND("3F",ScheduleCompile!C295)),ISNUMBER(FIND("6F",ScheduleCompile!C295)),ISNUMBER(FIND("7F",ScheduleCompile!C295)),ISNUMBER(FIND("9F",ScheduleCompile!C295)),ISNUMBER(FIND("4F",ScheduleCompile!C295))),VALUE(LEFT(ScheduleCompile!C295,FIND("F",ScheduleCompile!C295)-1)),ScheduleCompile!C295)))))),"",IF(ScheduleCompile!C295="Off",0,IF(ScheduleCompile!C295="On",1,IF(ISNUMBER(ScheduleCompile!C295),ScheduleCompile!C295/1,IF(ISTEXT(ScheduleCompile!C295),IF(OR(ISNUMBER(FIND("5F",ScheduleCompile!C295)),ISNUMBER(FIND("0F",ScheduleCompile!C295)),ISNUMBER(FIND("8F",ScheduleCompile!C295)),ISNUMBER(FIND("1F",ScheduleCompile!C295)),ISNUMBER(FIND("2F",ScheduleCompile!C295)),ISNUMBER(FIND("3F",ScheduleCompile!C295)),ISNUMBER(FIND("6F",ScheduleCompile!C295)),ISNUMBER(FIND("7F",ScheduleCompile!C295)),ISNUMBER(FIND("9F",ScheduleCompile!C295)),ISNUMBER(FIND("4F",ScheduleCompile!C295))),VALUE(LEFT(ScheduleCompile!C295,FIND("F",ScheduleCompile!C295)-1)),ScheduleCompile!C295)))))))</f>
        <v>0.1</v>
      </c>
      <c r="I302" s="1">
        <f>IF(AND(ISERROR(IF(ScheduleCompile!D295="Off",0,IF(ScheduleCompile!D295="On",1,IF(ISNUMBER(ScheduleCompile!D295),ScheduleCompile!D295/1,IF(ISTEXT(ScheduleCompile!D295),IF(OR(ISNUMBER(FIND("5F",ScheduleCompile!D295)),ISNUMBER(FIND("0F",ScheduleCompile!D295)),ISNUMBER(FIND("8F",ScheduleCompile!D295)),ISNUMBER(FIND("1F",ScheduleCompile!D295)),ISNUMBER(FIND("2F",ScheduleCompile!D295)),ISNUMBER(FIND("3F",ScheduleCompile!D295)),ISNUMBER(FIND("6F",ScheduleCompile!D295)),ISNUMBER(FIND("7F",ScheduleCompile!D295)),ISNUMBER(FIND("9F",ScheduleCompile!D295)),ISNUMBER(FIND("4F",ScheduleCompile!D295))),VALUE(LEFT(ScheduleCompile!D295,FIND("F",ScheduleCompile!D295)-1)),ScheduleCompile!D295)))))),ISTEXT(ScheduleCompile!#REF!)),"ENDTABLE",IF(ISERROR(IF(ScheduleCompile!D295="Off",0,IF(ScheduleCompile!D295="On",1,IF(ISNUMBER(ScheduleCompile!D295),ScheduleCompile!D295/1,IF(ISTEXT(ScheduleCompile!D295),IF(OR(ISNUMBER(FIND("5F",ScheduleCompile!D295)),ISNUMBER(FIND("0F",ScheduleCompile!D295)),ISNUMBER(FIND("8F",ScheduleCompile!D295)),ISNUMBER(FIND("1F",ScheduleCompile!D295)),ISNUMBER(FIND("2F",ScheduleCompile!D295)),ISNUMBER(FIND("3F",ScheduleCompile!D295)),ISNUMBER(FIND("6F",ScheduleCompile!D295)),ISNUMBER(FIND("7F",ScheduleCompile!D295)),ISNUMBER(FIND("9F",ScheduleCompile!D295)),ISNUMBER(FIND("4F",ScheduleCompile!D295))),VALUE(LEFT(ScheduleCompile!D295,FIND("F",ScheduleCompile!D295)-1)),ScheduleCompile!D295)))))),"",IF(ScheduleCompile!D295="Off",0,IF(ScheduleCompile!D295="On",1,IF(ISNUMBER(ScheduleCompile!D295),ScheduleCompile!D295/1,IF(ISTEXT(ScheduleCompile!D295),IF(OR(ISNUMBER(FIND("5F",ScheduleCompile!D295)),ISNUMBER(FIND("0F",ScheduleCompile!D295)),ISNUMBER(FIND("8F",ScheduleCompile!D295)),ISNUMBER(FIND("1F",ScheduleCompile!D295)),ISNUMBER(FIND("2F",ScheduleCompile!D295)),ISNUMBER(FIND("3F",ScheduleCompile!D295)),ISNUMBER(FIND("6F",ScheduleCompile!D295)),ISNUMBER(FIND("7F",ScheduleCompile!D295)),ISNUMBER(FIND("9F",ScheduleCompile!D295)),ISNUMBER(FIND("4F",ScheduleCompile!D295))),VALUE(LEFT(ScheduleCompile!D295,FIND("F",ScheduleCompile!D295)-1)),ScheduleCompile!D295)))))))</f>
        <v>0.1</v>
      </c>
      <c r="J302" s="1">
        <f>IF(AND(ISERROR(IF(ScheduleCompile!E295="Off",0,IF(ScheduleCompile!E295="On",1,IF(ISNUMBER(ScheduleCompile!E295),ScheduleCompile!E295/1,IF(ISTEXT(ScheduleCompile!E295),IF(OR(ISNUMBER(FIND("5F",ScheduleCompile!E295)),ISNUMBER(FIND("0F",ScheduleCompile!E295)),ISNUMBER(FIND("8F",ScheduleCompile!E295)),ISNUMBER(FIND("1F",ScheduleCompile!E295)),ISNUMBER(FIND("2F",ScheduleCompile!E295)),ISNUMBER(FIND("3F",ScheduleCompile!E295)),ISNUMBER(FIND("6F",ScheduleCompile!E295)),ISNUMBER(FIND("7F",ScheduleCompile!E295)),ISNUMBER(FIND("9F",ScheduleCompile!E295)),ISNUMBER(FIND("4F",ScheduleCompile!E295))),VALUE(LEFT(ScheduleCompile!E295,FIND("F",ScheduleCompile!E295)-1)),ScheduleCompile!E295)))))),ISTEXT(ScheduleCompile!#REF!)),"ENDTABLE",IF(ISERROR(IF(ScheduleCompile!E295="Off",0,IF(ScheduleCompile!E295="On",1,IF(ISNUMBER(ScheduleCompile!E295),ScheduleCompile!E295/1,IF(ISTEXT(ScheduleCompile!E295),IF(OR(ISNUMBER(FIND("5F",ScheduleCompile!E295)),ISNUMBER(FIND("0F",ScheduleCompile!E295)),ISNUMBER(FIND("8F",ScheduleCompile!E295)),ISNUMBER(FIND("1F",ScheduleCompile!E295)),ISNUMBER(FIND("2F",ScheduleCompile!E295)),ISNUMBER(FIND("3F",ScheduleCompile!E295)),ISNUMBER(FIND("6F",ScheduleCompile!E295)),ISNUMBER(FIND("7F",ScheduleCompile!E295)),ISNUMBER(FIND("9F",ScheduleCompile!E295)),ISNUMBER(FIND("4F",ScheduleCompile!E295))),VALUE(LEFT(ScheduleCompile!E295,FIND("F",ScheduleCompile!E295)-1)),ScheduleCompile!E295)))))),"",IF(ScheduleCompile!E295="Off",0,IF(ScheduleCompile!E295="On",1,IF(ISNUMBER(ScheduleCompile!E295),ScheduleCompile!E295/1,IF(ISTEXT(ScheduleCompile!E295),IF(OR(ISNUMBER(FIND("5F",ScheduleCompile!E295)),ISNUMBER(FIND("0F",ScheduleCompile!E295)),ISNUMBER(FIND("8F",ScheduleCompile!E295)),ISNUMBER(FIND("1F",ScheduleCompile!E295)),ISNUMBER(FIND("2F",ScheduleCompile!E295)),ISNUMBER(FIND("3F",ScheduleCompile!E295)),ISNUMBER(FIND("6F",ScheduleCompile!E295)),ISNUMBER(FIND("7F",ScheduleCompile!E295)),ISNUMBER(FIND("9F",ScheduleCompile!E295)),ISNUMBER(FIND("4F",ScheduleCompile!E295))),VALUE(LEFT(ScheduleCompile!E295,FIND("F",ScheduleCompile!E295)-1)),ScheduleCompile!E295)))))))</f>
        <v>0.1</v>
      </c>
      <c r="K302" s="1">
        <f>IF(AND(ISERROR(IF(ScheduleCompile!F295="Off",0,IF(ScheduleCompile!F295="On",1,IF(ISNUMBER(ScheduleCompile!F295),ScheduleCompile!F295/1,IF(ISTEXT(ScheduleCompile!F295),IF(OR(ISNUMBER(FIND("5F",ScheduleCompile!F295)),ISNUMBER(FIND("0F",ScheduleCompile!F295)),ISNUMBER(FIND("8F",ScheduleCompile!F295)),ISNUMBER(FIND("1F",ScheduleCompile!F295)),ISNUMBER(FIND("2F",ScheduleCompile!F295)),ISNUMBER(FIND("3F",ScheduleCompile!F295)),ISNUMBER(FIND("6F",ScheduleCompile!F295)),ISNUMBER(FIND("7F",ScheduleCompile!F295)),ISNUMBER(FIND("9F",ScheduleCompile!F295)),ISNUMBER(FIND("4F",ScheduleCompile!F295))),VALUE(LEFT(ScheduleCompile!F295,FIND("F",ScheduleCompile!F295)-1)),ScheduleCompile!F295)))))),ISTEXT(ScheduleCompile!#REF!)),"ENDTABLE",IF(ISERROR(IF(ScheduleCompile!F295="Off",0,IF(ScheduleCompile!F295="On",1,IF(ISNUMBER(ScheduleCompile!F295),ScheduleCompile!F295/1,IF(ISTEXT(ScheduleCompile!F295),IF(OR(ISNUMBER(FIND("5F",ScheduleCompile!F295)),ISNUMBER(FIND("0F",ScheduleCompile!F295)),ISNUMBER(FIND("8F",ScheduleCompile!F295)),ISNUMBER(FIND("1F",ScheduleCompile!F295)),ISNUMBER(FIND("2F",ScheduleCompile!F295)),ISNUMBER(FIND("3F",ScheduleCompile!F295)),ISNUMBER(FIND("6F",ScheduleCompile!F295)),ISNUMBER(FIND("7F",ScheduleCompile!F295)),ISNUMBER(FIND("9F",ScheduleCompile!F295)),ISNUMBER(FIND("4F",ScheduleCompile!F295))),VALUE(LEFT(ScheduleCompile!F295,FIND("F",ScheduleCompile!F295)-1)),ScheduleCompile!F295)))))),"",IF(ScheduleCompile!F295="Off",0,IF(ScheduleCompile!F295="On",1,IF(ISNUMBER(ScheduleCompile!F295),ScheduleCompile!F295/1,IF(ISTEXT(ScheduleCompile!F295),IF(OR(ISNUMBER(FIND("5F",ScheduleCompile!F295)),ISNUMBER(FIND("0F",ScheduleCompile!F295)),ISNUMBER(FIND("8F",ScheduleCompile!F295)),ISNUMBER(FIND("1F",ScheduleCompile!F295)),ISNUMBER(FIND("2F",ScheduleCompile!F295)),ISNUMBER(FIND("3F",ScheduleCompile!F295)),ISNUMBER(FIND("6F",ScheduleCompile!F295)),ISNUMBER(FIND("7F",ScheduleCompile!F295)),ISNUMBER(FIND("9F",ScheduleCompile!F295)),ISNUMBER(FIND("4F",ScheduleCompile!F295))),VALUE(LEFT(ScheduleCompile!F295,FIND("F",ScheduleCompile!F295)-1)),ScheduleCompile!F295)))))))</f>
        <v>0.1</v>
      </c>
      <c r="L302" s="1">
        <f>IF(AND(ISERROR(IF(ScheduleCompile!G295="Off",0,IF(ScheduleCompile!G295="On",1,IF(ISNUMBER(ScheduleCompile!G295),ScheduleCompile!G295/1,IF(ISTEXT(ScheduleCompile!G295),IF(OR(ISNUMBER(FIND("5F",ScheduleCompile!G295)),ISNUMBER(FIND("0F",ScheduleCompile!G295)),ISNUMBER(FIND("8F",ScheduleCompile!G295)),ISNUMBER(FIND("1F",ScheduleCompile!G295)),ISNUMBER(FIND("2F",ScheduleCompile!G295)),ISNUMBER(FIND("3F",ScheduleCompile!G295)),ISNUMBER(FIND("6F",ScheduleCompile!G295)),ISNUMBER(FIND("7F",ScheduleCompile!G295)),ISNUMBER(FIND("9F",ScheduleCompile!G295)),ISNUMBER(FIND("4F",ScheduleCompile!G295))),VALUE(LEFT(ScheduleCompile!G295,FIND("F",ScheduleCompile!G295)-1)),ScheduleCompile!G295)))))),ISTEXT(ScheduleCompile!#REF!)),"ENDTABLE",IF(ISERROR(IF(ScheduleCompile!G295="Off",0,IF(ScheduleCompile!G295="On",1,IF(ISNUMBER(ScheduleCompile!G295),ScheduleCompile!G295/1,IF(ISTEXT(ScheduleCompile!G295),IF(OR(ISNUMBER(FIND("5F",ScheduleCompile!G295)),ISNUMBER(FIND("0F",ScheduleCompile!G295)),ISNUMBER(FIND("8F",ScheduleCompile!G295)),ISNUMBER(FIND("1F",ScheduleCompile!G295)),ISNUMBER(FIND("2F",ScheduleCompile!G295)),ISNUMBER(FIND("3F",ScheduleCompile!G295)),ISNUMBER(FIND("6F",ScheduleCompile!G295)),ISNUMBER(FIND("7F",ScheduleCompile!G295)),ISNUMBER(FIND("9F",ScheduleCompile!G295)),ISNUMBER(FIND("4F",ScheduleCompile!G295))),VALUE(LEFT(ScheduleCompile!G295,FIND("F",ScheduleCompile!G295)-1)),ScheduleCompile!G295)))))),"",IF(ScheduleCompile!G295="Off",0,IF(ScheduleCompile!G295="On",1,IF(ISNUMBER(ScheduleCompile!G295),ScheduleCompile!G295/1,IF(ISTEXT(ScheduleCompile!G295),IF(OR(ISNUMBER(FIND("5F",ScheduleCompile!G295)),ISNUMBER(FIND("0F",ScheduleCompile!G295)),ISNUMBER(FIND("8F",ScheduleCompile!G295)),ISNUMBER(FIND("1F",ScheduleCompile!G295)),ISNUMBER(FIND("2F",ScheduleCompile!G295)),ISNUMBER(FIND("3F",ScheduleCompile!G295)),ISNUMBER(FIND("6F",ScheduleCompile!G295)),ISNUMBER(FIND("7F",ScheduleCompile!G295)),ISNUMBER(FIND("9F",ScheduleCompile!G295)),ISNUMBER(FIND("4F",ScheduleCompile!G295))),VALUE(LEFT(ScheduleCompile!G295,FIND("F",ScheduleCompile!G295)-1)),ScheduleCompile!G295)))))))</f>
        <v>0.3</v>
      </c>
      <c r="M302" s="1">
        <f>IF(AND(ISERROR(IF(ScheduleCompile!H295="Off",0,IF(ScheduleCompile!H295="On",1,IF(ISNUMBER(ScheduleCompile!H295),ScheduleCompile!H295/1,IF(ISTEXT(ScheduleCompile!H295),IF(OR(ISNUMBER(FIND("5F",ScheduleCompile!H295)),ISNUMBER(FIND("0F",ScheduleCompile!H295)),ISNUMBER(FIND("8F",ScheduleCompile!H295)),ISNUMBER(FIND("1F",ScheduleCompile!H295)),ISNUMBER(FIND("2F",ScheduleCompile!H295)),ISNUMBER(FIND("3F",ScheduleCompile!H295)),ISNUMBER(FIND("6F",ScheduleCompile!H295)),ISNUMBER(FIND("7F",ScheduleCompile!H295)),ISNUMBER(FIND("9F",ScheduleCompile!H295)),ISNUMBER(FIND("4F",ScheduleCompile!H295))),VALUE(LEFT(ScheduleCompile!H295,FIND("F",ScheduleCompile!H295)-1)),ScheduleCompile!H295)))))),ISTEXT(ScheduleCompile!#REF!)),"ENDTABLE",IF(ISERROR(IF(ScheduleCompile!H295="Off",0,IF(ScheduleCompile!H295="On",1,IF(ISNUMBER(ScheduleCompile!H295),ScheduleCompile!H295/1,IF(ISTEXT(ScheduleCompile!H295),IF(OR(ISNUMBER(FIND("5F",ScheduleCompile!H295)),ISNUMBER(FIND("0F",ScheduleCompile!H295)),ISNUMBER(FIND("8F",ScheduleCompile!H295)),ISNUMBER(FIND("1F",ScheduleCompile!H295)),ISNUMBER(FIND("2F",ScheduleCompile!H295)),ISNUMBER(FIND("3F",ScheduleCompile!H295)),ISNUMBER(FIND("6F",ScheduleCompile!H295)),ISNUMBER(FIND("7F",ScheduleCompile!H295)),ISNUMBER(FIND("9F",ScheduleCompile!H295)),ISNUMBER(FIND("4F",ScheduleCompile!H295))),VALUE(LEFT(ScheduleCompile!H295,FIND("F",ScheduleCompile!H295)-1)),ScheduleCompile!H295)))))),"",IF(ScheduleCompile!H295="Off",0,IF(ScheduleCompile!H295="On",1,IF(ISNUMBER(ScheduleCompile!H295),ScheduleCompile!H295/1,IF(ISTEXT(ScheduleCompile!H295),IF(OR(ISNUMBER(FIND("5F",ScheduleCompile!H295)),ISNUMBER(FIND("0F",ScheduleCompile!H295)),ISNUMBER(FIND("8F",ScheduleCompile!H295)),ISNUMBER(FIND("1F",ScheduleCompile!H295)),ISNUMBER(FIND("2F",ScheduleCompile!H295)),ISNUMBER(FIND("3F",ScheduleCompile!H295)),ISNUMBER(FIND("6F",ScheduleCompile!H295)),ISNUMBER(FIND("7F",ScheduleCompile!H295)),ISNUMBER(FIND("9F",ScheduleCompile!H295)),ISNUMBER(FIND("4F",ScheduleCompile!H295))),VALUE(LEFT(ScheduleCompile!H295,FIND("F",ScheduleCompile!H295)-1)),ScheduleCompile!H295)))))))</f>
        <v>0.45</v>
      </c>
      <c r="N302" s="1">
        <f>IF(AND(ISERROR(IF(ScheduleCompile!I295="Off",0,IF(ScheduleCompile!I295="On",1,IF(ISNUMBER(ScheduleCompile!I295),ScheduleCompile!I295/1,IF(ISTEXT(ScheduleCompile!I295),IF(OR(ISNUMBER(FIND("5F",ScheduleCompile!I295)),ISNUMBER(FIND("0F",ScheduleCompile!I295)),ISNUMBER(FIND("8F",ScheduleCompile!I295)),ISNUMBER(FIND("1F",ScheduleCompile!I295)),ISNUMBER(FIND("2F",ScheduleCompile!I295)),ISNUMBER(FIND("3F",ScheduleCompile!I295)),ISNUMBER(FIND("6F",ScheduleCompile!I295)),ISNUMBER(FIND("7F",ScheduleCompile!I295)),ISNUMBER(FIND("9F",ScheduleCompile!I295)),ISNUMBER(FIND("4F",ScheduleCompile!I295))),VALUE(LEFT(ScheduleCompile!I295,FIND("F",ScheduleCompile!I295)-1)),ScheduleCompile!I295)))))),ISTEXT(ScheduleCompile!#REF!)),"ENDTABLE",IF(ISERROR(IF(ScheduleCompile!I295="Off",0,IF(ScheduleCompile!I295="On",1,IF(ISNUMBER(ScheduleCompile!I295),ScheduleCompile!I295/1,IF(ISTEXT(ScheduleCompile!I295),IF(OR(ISNUMBER(FIND("5F",ScheduleCompile!I295)),ISNUMBER(FIND("0F",ScheduleCompile!I295)),ISNUMBER(FIND("8F",ScheduleCompile!I295)),ISNUMBER(FIND("1F",ScheduleCompile!I295)),ISNUMBER(FIND("2F",ScheduleCompile!I295)),ISNUMBER(FIND("3F",ScheduleCompile!I295)),ISNUMBER(FIND("6F",ScheduleCompile!I295)),ISNUMBER(FIND("7F",ScheduleCompile!I295)),ISNUMBER(FIND("9F",ScheduleCompile!I295)),ISNUMBER(FIND("4F",ScheduleCompile!I295))),VALUE(LEFT(ScheduleCompile!I295,FIND("F",ScheduleCompile!I295)-1)),ScheduleCompile!I295)))))),"",IF(ScheduleCompile!I295="Off",0,IF(ScheduleCompile!I295="On",1,IF(ISNUMBER(ScheduleCompile!I295),ScheduleCompile!I295/1,IF(ISTEXT(ScheduleCompile!I295),IF(OR(ISNUMBER(FIND("5F",ScheduleCompile!I295)),ISNUMBER(FIND("0F",ScheduleCompile!I295)),ISNUMBER(FIND("8F",ScheduleCompile!I295)),ISNUMBER(FIND("1F",ScheduleCompile!I295)),ISNUMBER(FIND("2F",ScheduleCompile!I295)),ISNUMBER(FIND("3F",ScheduleCompile!I295)),ISNUMBER(FIND("6F",ScheduleCompile!I295)),ISNUMBER(FIND("7F",ScheduleCompile!I295)),ISNUMBER(FIND("9F",ScheduleCompile!I295)),ISNUMBER(FIND("4F",ScheduleCompile!I295))),VALUE(LEFT(ScheduleCompile!I295,FIND("F",ScheduleCompile!I295)-1)),ScheduleCompile!I295)))))))</f>
        <v>0.45</v>
      </c>
      <c r="O302" s="1">
        <f>IF(AND(ISERROR(IF(ScheduleCompile!J295="Off",0,IF(ScheduleCompile!J295="On",1,IF(ISNUMBER(ScheduleCompile!J295),ScheduleCompile!J295/1,IF(ISTEXT(ScheduleCompile!J295),IF(OR(ISNUMBER(FIND("5F",ScheduleCompile!J295)),ISNUMBER(FIND("0F",ScheduleCompile!J295)),ISNUMBER(FIND("8F",ScheduleCompile!J295)),ISNUMBER(FIND("1F",ScheduleCompile!J295)),ISNUMBER(FIND("2F",ScheduleCompile!J295)),ISNUMBER(FIND("3F",ScheduleCompile!J295)),ISNUMBER(FIND("6F",ScheduleCompile!J295)),ISNUMBER(FIND("7F",ScheduleCompile!J295)),ISNUMBER(FIND("9F",ScheduleCompile!J295)),ISNUMBER(FIND("4F",ScheduleCompile!J295))),VALUE(LEFT(ScheduleCompile!J295,FIND("F",ScheduleCompile!J295)-1)),ScheduleCompile!J295)))))),ISTEXT(ScheduleCompile!#REF!)),"ENDTABLE",IF(ISERROR(IF(ScheduleCompile!J295="Off",0,IF(ScheduleCompile!J295="On",1,IF(ISNUMBER(ScheduleCompile!J295),ScheduleCompile!J295/1,IF(ISTEXT(ScheduleCompile!J295),IF(OR(ISNUMBER(FIND("5F",ScheduleCompile!J295)),ISNUMBER(FIND("0F",ScheduleCompile!J295)),ISNUMBER(FIND("8F",ScheduleCompile!J295)),ISNUMBER(FIND("1F",ScheduleCompile!J295)),ISNUMBER(FIND("2F",ScheduleCompile!J295)),ISNUMBER(FIND("3F",ScheduleCompile!J295)),ISNUMBER(FIND("6F",ScheduleCompile!J295)),ISNUMBER(FIND("7F",ScheduleCompile!J295)),ISNUMBER(FIND("9F",ScheduleCompile!J295)),ISNUMBER(FIND("4F",ScheduleCompile!J295))),VALUE(LEFT(ScheduleCompile!J295,FIND("F",ScheduleCompile!J295)-1)),ScheduleCompile!J295)))))),"",IF(ScheduleCompile!J295="Off",0,IF(ScheduleCompile!J295="On",1,IF(ISNUMBER(ScheduleCompile!J295),ScheduleCompile!J295/1,IF(ISTEXT(ScheduleCompile!J295),IF(OR(ISNUMBER(FIND("5F",ScheduleCompile!J295)),ISNUMBER(FIND("0F",ScheduleCompile!J295)),ISNUMBER(FIND("8F",ScheduleCompile!J295)),ISNUMBER(FIND("1F",ScheduleCompile!J295)),ISNUMBER(FIND("2F",ScheduleCompile!J295)),ISNUMBER(FIND("3F",ScheduleCompile!J295)),ISNUMBER(FIND("6F",ScheduleCompile!J295)),ISNUMBER(FIND("7F",ScheduleCompile!J295)),ISNUMBER(FIND("9F",ScheduleCompile!J295)),ISNUMBER(FIND("4F",ScheduleCompile!J295))),VALUE(LEFT(ScheduleCompile!J295,FIND("F",ScheduleCompile!J295)-1)),ScheduleCompile!J295)))))))</f>
        <v>0.45</v>
      </c>
      <c r="P302" s="1">
        <f>IF(AND(ISERROR(IF(ScheduleCompile!K295="Off",0,IF(ScheduleCompile!K295="On",1,IF(ISNUMBER(ScheduleCompile!K295),ScheduleCompile!K295/1,IF(ISTEXT(ScheduleCompile!K295),IF(OR(ISNUMBER(FIND("5F",ScheduleCompile!K295)),ISNUMBER(FIND("0F",ScheduleCompile!K295)),ISNUMBER(FIND("8F",ScheduleCompile!K295)),ISNUMBER(FIND("1F",ScheduleCompile!K295)),ISNUMBER(FIND("2F",ScheduleCompile!K295)),ISNUMBER(FIND("3F",ScheduleCompile!K295)),ISNUMBER(FIND("6F",ScheduleCompile!K295)),ISNUMBER(FIND("7F",ScheduleCompile!K295)),ISNUMBER(FIND("9F",ScheduleCompile!K295)),ISNUMBER(FIND("4F",ScheduleCompile!K295))),VALUE(LEFT(ScheduleCompile!K295,FIND("F",ScheduleCompile!K295)-1)),ScheduleCompile!K295)))))),ISTEXT(ScheduleCompile!#REF!)),"ENDTABLE",IF(ISERROR(IF(ScheduleCompile!K295="Off",0,IF(ScheduleCompile!K295="On",1,IF(ISNUMBER(ScheduleCompile!K295),ScheduleCompile!K295/1,IF(ISTEXT(ScheduleCompile!K295),IF(OR(ISNUMBER(FIND("5F",ScheduleCompile!K295)),ISNUMBER(FIND("0F",ScheduleCompile!K295)),ISNUMBER(FIND("8F",ScheduleCompile!K295)),ISNUMBER(FIND("1F",ScheduleCompile!K295)),ISNUMBER(FIND("2F",ScheduleCompile!K295)),ISNUMBER(FIND("3F",ScheduleCompile!K295)),ISNUMBER(FIND("6F",ScheduleCompile!K295)),ISNUMBER(FIND("7F",ScheduleCompile!K295)),ISNUMBER(FIND("9F",ScheduleCompile!K295)),ISNUMBER(FIND("4F",ScheduleCompile!K295))),VALUE(LEFT(ScheduleCompile!K295,FIND("F",ScheduleCompile!K295)-1)),ScheduleCompile!K295)))))),"",IF(ScheduleCompile!K295="Off",0,IF(ScheduleCompile!K295="On",1,IF(ISNUMBER(ScheduleCompile!K295),ScheduleCompile!K295/1,IF(ISTEXT(ScheduleCompile!K295),IF(OR(ISNUMBER(FIND("5F",ScheduleCompile!K295)),ISNUMBER(FIND("0F",ScheduleCompile!K295)),ISNUMBER(FIND("8F",ScheduleCompile!K295)),ISNUMBER(FIND("1F",ScheduleCompile!K295)),ISNUMBER(FIND("2F",ScheduleCompile!K295)),ISNUMBER(FIND("3F",ScheduleCompile!K295)),ISNUMBER(FIND("6F",ScheduleCompile!K295)),ISNUMBER(FIND("7F",ScheduleCompile!K295)),ISNUMBER(FIND("9F",ScheduleCompile!K295)),ISNUMBER(FIND("4F",ScheduleCompile!K295))),VALUE(LEFT(ScheduleCompile!K295,FIND("F",ScheduleCompile!K295)-1)),ScheduleCompile!K295)))))))</f>
        <v>0.45</v>
      </c>
      <c r="Q302" s="1">
        <f>IF(AND(ISERROR(IF(ScheduleCompile!L295="Off",0,IF(ScheduleCompile!L295="On",1,IF(ISNUMBER(ScheduleCompile!L295),ScheduleCompile!L295/1,IF(ISTEXT(ScheduleCompile!L295),IF(OR(ISNUMBER(FIND("5F",ScheduleCompile!L295)),ISNUMBER(FIND("0F",ScheduleCompile!L295)),ISNUMBER(FIND("8F",ScheduleCompile!L295)),ISNUMBER(FIND("1F",ScheduleCompile!L295)),ISNUMBER(FIND("2F",ScheduleCompile!L295)),ISNUMBER(FIND("3F",ScheduleCompile!L295)),ISNUMBER(FIND("6F",ScheduleCompile!L295)),ISNUMBER(FIND("7F",ScheduleCompile!L295)),ISNUMBER(FIND("9F",ScheduleCompile!L295)),ISNUMBER(FIND("4F",ScheduleCompile!L295))),VALUE(LEFT(ScheduleCompile!L295,FIND("F",ScheduleCompile!L295)-1)),ScheduleCompile!L295)))))),ISTEXT(ScheduleCompile!#REF!)),"ENDTABLE",IF(ISERROR(IF(ScheduleCompile!L295="Off",0,IF(ScheduleCompile!L295="On",1,IF(ISNUMBER(ScheduleCompile!L295),ScheduleCompile!L295/1,IF(ISTEXT(ScheduleCompile!L295),IF(OR(ISNUMBER(FIND("5F",ScheduleCompile!L295)),ISNUMBER(FIND("0F",ScheduleCompile!L295)),ISNUMBER(FIND("8F",ScheduleCompile!L295)),ISNUMBER(FIND("1F",ScheduleCompile!L295)),ISNUMBER(FIND("2F",ScheduleCompile!L295)),ISNUMBER(FIND("3F",ScheduleCompile!L295)),ISNUMBER(FIND("6F",ScheduleCompile!L295)),ISNUMBER(FIND("7F",ScheduleCompile!L295)),ISNUMBER(FIND("9F",ScheduleCompile!L295)),ISNUMBER(FIND("4F",ScheduleCompile!L295))),VALUE(LEFT(ScheduleCompile!L295,FIND("F",ScheduleCompile!L295)-1)),ScheduleCompile!L295)))))),"",IF(ScheduleCompile!L295="Off",0,IF(ScheduleCompile!L295="On",1,IF(ISNUMBER(ScheduleCompile!L295),ScheduleCompile!L295/1,IF(ISTEXT(ScheduleCompile!L295),IF(OR(ISNUMBER(FIND("5F",ScheduleCompile!L295)),ISNUMBER(FIND("0F",ScheduleCompile!L295)),ISNUMBER(FIND("8F",ScheduleCompile!L295)),ISNUMBER(FIND("1F",ScheduleCompile!L295)),ISNUMBER(FIND("2F",ScheduleCompile!L295)),ISNUMBER(FIND("3F",ScheduleCompile!L295)),ISNUMBER(FIND("6F",ScheduleCompile!L295)),ISNUMBER(FIND("7F",ScheduleCompile!L295)),ISNUMBER(FIND("9F",ScheduleCompile!L295)),ISNUMBER(FIND("4F",ScheduleCompile!L295))),VALUE(LEFT(ScheduleCompile!L295,FIND("F",ScheduleCompile!L295)-1)),ScheduleCompile!L295)))))))</f>
        <v>0.3</v>
      </c>
      <c r="R302" s="1">
        <f>IF(AND(ISERROR(IF(ScheduleCompile!M295="Off",0,IF(ScheduleCompile!M295="On",1,IF(ISNUMBER(ScheduleCompile!M295),ScheduleCompile!M295/1,IF(ISTEXT(ScheduleCompile!M295),IF(OR(ISNUMBER(FIND("5F",ScheduleCompile!M295)),ISNUMBER(FIND("0F",ScheduleCompile!M295)),ISNUMBER(FIND("8F",ScheduleCompile!M295)),ISNUMBER(FIND("1F",ScheduleCompile!M295)),ISNUMBER(FIND("2F",ScheduleCompile!M295)),ISNUMBER(FIND("3F",ScheduleCompile!M295)),ISNUMBER(FIND("6F",ScheduleCompile!M295)),ISNUMBER(FIND("7F",ScheduleCompile!M295)),ISNUMBER(FIND("9F",ScheduleCompile!M295)),ISNUMBER(FIND("4F",ScheduleCompile!M295))),VALUE(LEFT(ScheduleCompile!M295,FIND("F",ScheduleCompile!M295)-1)),ScheduleCompile!M295)))))),ISTEXT(ScheduleCompile!#REF!)),"ENDTABLE",IF(ISERROR(IF(ScheduleCompile!M295="Off",0,IF(ScheduleCompile!M295="On",1,IF(ISNUMBER(ScheduleCompile!M295),ScheduleCompile!M295/1,IF(ISTEXT(ScheduleCompile!M295),IF(OR(ISNUMBER(FIND("5F",ScheduleCompile!M295)),ISNUMBER(FIND("0F",ScheduleCompile!M295)),ISNUMBER(FIND("8F",ScheduleCompile!M295)),ISNUMBER(FIND("1F",ScheduleCompile!M295)),ISNUMBER(FIND("2F",ScheduleCompile!M295)),ISNUMBER(FIND("3F",ScheduleCompile!M295)),ISNUMBER(FIND("6F",ScheduleCompile!M295)),ISNUMBER(FIND("7F",ScheduleCompile!M295)),ISNUMBER(FIND("9F",ScheduleCompile!M295)),ISNUMBER(FIND("4F",ScheduleCompile!M295))),VALUE(LEFT(ScheduleCompile!M295,FIND("F",ScheduleCompile!M295)-1)),ScheduleCompile!M295)))))),"",IF(ScheduleCompile!M295="Off",0,IF(ScheduleCompile!M295="On",1,IF(ISNUMBER(ScheduleCompile!M295),ScheduleCompile!M295/1,IF(ISTEXT(ScheduleCompile!M295),IF(OR(ISNUMBER(FIND("5F",ScheduleCompile!M295)),ISNUMBER(FIND("0F",ScheduleCompile!M295)),ISNUMBER(FIND("8F",ScheduleCompile!M295)),ISNUMBER(FIND("1F",ScheduleCompile!M295)),ISNUMBER(FIND("2F",ScheduleCompile!M295)),ISNUMBER(FIND("3F",ScheduleCompile!M295)),ISNUMBER(FIND("6F",ScheduleCompile!M295)),ISNUMBER(FIND("7F",ScheduleCompile!M295)),ISNUMBER(FIND("9F",ScheduleCompile!M295)),ISNUMBER(FIND("4F",ScheduleCompile!M295))),VALUE(LEFT(ScheduleCompile!M295,FIND("F",ScheduleCompile!M295)-1)),ScheduleCompile!M295)))))))</f>
        <v>0.3</v>
      </c>
      <c r="S302" s="1">
        <f>IF(AND(ISERROR(IF(ScheduleCompile!N295="Off",0,IF(ScheduleCompile!N295="On",1,IF(ISNUMBER(ScheduleCompile!N295),ScheduleCompile!N295/1,IF(ISTEXT(ScheduleCompile!N295),IF(OR(ISNUMBER(FIND("5F",ScheduleCompile!N295)),ISNUMBER(FIND("0F",ScheduleCompile!N295)),ISNUMBER(FIND("8F",ScheduleCompile!N295)),ISNUMBER(FIND("1F",ScheduleCompile!N295)),ISNUMBER(FIND("2F",ScheduleCompile!N295)),ISNUMBER(FIND("3F",ScheduleCompile!N295)),ISNUMBER(FIND("6F",ScheduleCompile!N295)),ISNUMBER(FIND("7F",ScheduleCompile!N295)),ISNUMBER(FIND("9F",ScheduleCompile!N295)),ISNUMBER(FIND("4F",ScheduleCompile!N295))),VALUE(LEFT(ScheduleCompile!N295,FIND("F",ScheduleCompile!N295)-1)),ScheduleCompile!N295)))))),ISTEXT(ScheduleCompile!#REF!)),"ENDTABLE",IF(ISERROR(IF(ScheduleCompile!N295="Off",0,IF(ScheduleCompile!N295="On",1,IF(ISNUMBER(ScheduleCompile!N295),ScheduleCompile!N295/1,IF(ISTEXT(ScheduleCompile!N295),IF(OR(ISNUMBER(FIND("5F",ScheduleCompile!N295)),ISNUMBER(FIND("0F",ScheduleCompile!N295)),ISNUMBER(FIND("8F",ScheduleCompile!N295)),ISNUMBER(FIND("1F",ScheduleCompile!N295)),ISNUMBER(FIND("2F",ScheduleCompile!N295)),ISNUMBER(FIND("3F",ScheduleCompile!N295)),ISNUMBER(FIND("6F",ScheduleCompile!N295)),ISNUMBER(FIND("7F",ScheduleCompile!N295)),ISNUMBER(FIND("9F",ScheduleCompile!N295)),ISNUMBER(FIND("4F",ScheduleCompile!N295))),VALUE(LEFT(ScheduleCompile!N295,FIND("F",ScheduleCompile!N295)-1)),ScheduleCompile!N295)))))),"",IF(ScheduleCompile!N295="Off",0,IF(ScheduleCompile!N295="On",1,IF(ISNUMBER(ScheduleCompile!N295),ScheduleCompile!N295/1,IF(ISTEXT(ScheduleCompile!N295),IF(OR(ISNUMBER(FIND("5F",ScheduleCompile!N295)),ISNUMBER(FIND("0F",ScheduleCompile!N295)),ISNUMBER(FIND("8F",ScheduleCompile!N295)),ISNUMBER(FIND("1F",ScheduleCompile!N295)),ISNUMBER(FIND("2F",ScheduleCompile!N295)),ISNUMBER(FIND("3F",ScheduleCompile!N295)),ISNUMBER(FIND("6F",ScheduleCompile!N295)),ISNUMBER(FIND("7F",ScheduleCompile!N295)),ISNUMBER(FIND("9F",ScheduleCompile!N295)),ISNUMBER(FIND("4F",ScheduleCompile!N295))),VALUE(LEFT(ScheduleCompile!N295,FIND("F",ScheduleCompile!N295)-1)),ScheduleCompile!N295)))))))</f>
        <v>0.3</v>
      </c>
      <c r="T302" s="1">
        <f>IF(AND(ISERROR(IF(ScheduleCompile!O295="Off",0,IF(ScheduleCompile!O295="On",1,IF(ISNUMBER(ScheduleCompile!O295),ScheduleCompile!O295/1,IF(ISTEXT(ScheduleCompile!O295),IF(OR(ISNUMBER(FIND("5F",ScheduleCompile!O295)),ISNUMBER(FIND("0F",ScheduleCompile!O295)),ISNUMBER(FIND("8F",ScheduleCompile!O295)),ISNUMBER(FIND("1F",ScheduleCompile!O295)),ISNUMBER(FIND("2F",ScheduleCompile!O295)),ISNUMBER(FIND("3F",ScheduleCompile!O295)),ISNUMBER(FIND("6F",ScheduleCompile!O295)),ISNUMBER(FIND("7F",ScheduleCompile!O295)),ISNUMBER(FIND("9F",ScheduleCompile!O295)),ISNUMBER(FIND("4F",ScheduleCompile!O295))),VALUE(LEFT(ScheduleCompile!O295,FIND("F",ScheduleCompile!O295)-1)),ScheduleCompile!O295)))))),ISTEXT(ScheduleCompile!#REF!)),"ENDTABLE",IF(ISERROR(IF(ScheduleCompile!O295="Off",0,IF(ScheduleCompile!O295="On",1,IF(ISNUMBER(ScheduleCompile!O295),ScheduleCompile!O295/1,IF(ISTEXT(ScheduleCompile!O295),IF(OR(ISNUMBER(FIND("5F",ScheduleCompile!O295)),ISNUMBER(FIND("0F",ScheduleCompile!O295)),ISNUMBER(FIND("8F",ScheduleCompile!O295)),ISNUMBER(FIND("1F",ScheduleCompile!O295)),ISNUMBER(FIND("2F",ScheduleCompile!O295)),ISNUMBER(FIND("3F",ScheduleCompile!O295)),ISNUMBER(FIND("6F",ScheduleCompile!O295)),ISNUMBER(FIND("7F",ScheduleCompile!O295)),ISNUMBER(FIND("9F",ScheduleCompile!O295)),ISNUMBER(FIND("4F",ScheduleCompile!O295))),VALUE(LEFT(ScheduleCompile!O295,FIND("F",ScheduleCompile!O295)-1)),ScheduleCompile!O295)))))),"",IF(ScheduleCompile!O295="Off",0,IF(ScheduleCompile!O295="On",1,IF(ISNUMBER(ScheduleCompile!O295),ScheduleCompile!O295/1,IF(ISTEXT(ScheduleCompile!O295),IF(OR(ISNUMBER(FIND("5F",ScheduleCompile!O295)),ISNUMBER(FIND("0F",ScheduleCompile!O295)),ISNUMBER(FIND("8F",ScheduleCompile!O295)),ISNUMBER(FIND("1F",ScheduleCompile!O295)),ISNUMBER(FIND("2F",ScheduleCompile!O295)),ISNUMBER(FIND("3F",ScheduleCompile!O295)),ISNUMBER(FIND("6F",ScheduleCompile!O295)),ISNUMBER(FIND("7F",ScheduleCompile!O295)),ISNUMBER(FIND("9F",ScheduleCompile!O295)),ISNUMBER(FIND("4F",ScheduleCompile!O295))),VALUE(LEFT(ScheduleCompile!O295,FIND("F",ScheduleCompile!O295)-1)),ScheduleCompile!O295)))))))</f>
        <v>0.3</v>
      </c>
      <c r="U302" s="1">
        <f>IF(AND(ISERROR(IF(ScheduleCompile!P295="Off",0,IF(ScheduleCompile!P295="On",1,IF(ISNUMBER(ScheduleCompile!P295),ScheduleCompile!P295/1,IF(ISTEXT(ScheduleCompile!P295),IF(OR(ISNUMBER(FIND("5F",ScheduleCompile!P295)),ISNUMBER(FIND("0F",ScheduleCompile!P295)),ISNUMBER(FIND("8F",ScheduleCompile!P295)),ISNUMBER(FIND("1F",ScheduleCompile!P295)),ISNUMBER(FIND("2F",ScheduleCompile!P295)),ISNUMBER(FIND("3F",ScheduleCompile!P295)),ISNUMBER(FIND("6F",ScheduleCompile!P295)),ISNUMBER(FIND("7F",ScheduleCompile!P295)),ISNUMBER(FIND("9F",ScheduleCompile!P295)),ISNUMBER(FIND("4F",ScheduleCompile!P295))),VALUE(LEFT(ScheduleCompile!P295,FIND("F",ScheduleCompile!P295)-1)),ScheduleCompile!P295)))))),ISTEXT(ScheduleCompile!#REF!)),"ENDTABLE",IF(ISERROR(IF(ScheduleCompile!P295="Off",0,IF(ScheduleCompile!P295="On",1,IF(ISNUMBER(ScheduleCompile!P295),ScheduleCompile!P295/1,IF(ISTEXT(ScheduleCompile!P295),IF(OR(ISNUMBER(FIND("5F",ScheduleCompile!P295)),ISNUMBER(FIND("0F",ScheduleCompile!P295)),ISNUMBER(FIND("8F",ScheduleCompile!P295)),ISNUMBER(FIND("1F",ScheduleCompile!P295)),ISNUMBER(FIND("2F",ScheduleCompile!P295)),ISNUMBER(FIND("3F",ScheduleCompile!P295)),ISNUMBER(FIND("6F",ScheduleCompile!P295)),ISNUMBER(FIND("7F",ScheduleCompile!P295)),ISNUMBER(FIND("9F",ScheduleCompile!P295)),ISNUMBER(FIND("4F",ScheduleCompile!P295))),VALUE(LEFT(ScheduleCompile!P295,FIND("F",ScheduleCompile!P295)-1)),ScheduleCompile!P295)))))),"",IF(ScheduleCompile!P295="Off",0,IF(ScheduleCompile!P295="On",1,IF(ISNUMBER(ScheduleCompile!P295),ScheduleCompile!P295/1,IF(ISTEXT(ScheduleCompile!P295),IF(OR(ISNUMBER(FIND("5F",ScheduleCompile!P295)),ISNUMBER(FIND("0F",ScheduleCompile!P295)),ISNUMBER(FIND("8F",ScheduleCompile!P295)),ISNUMBER(FIND("1F",ScheduleCompile!P295)),ISNUMBER(FIND("2F",ScheduleCompile!P295)),ISNUMBER(FIND("3F",ScheduleCompile!P295)),ISNUMBER(FIND("6F",ScheduleCompile!P295)),ISNUMBER(FIND("7F",ScheduleCompile!P295)),ISNUMBER(FIND("9F",ScheduleCompile!P295)),ISNUMBER(FIND("4F",ScheduleCompile!P295))),VALUE(LEFT(ScheduleCompile!P295,FIND("F",ScheduleCompile!P295)-1)),ScheduleCompile!P295)))))))</f>
        <v>0.3</v>
      </c>
      <c r="V302" s="1">
        <f>IF(AND(ISERROR(IF(ScheduleCompile!Q295="Off",0,IF(ScheduleCompile!Q295="On",1,IF(ISNUMBER(ScheduleCompile!Q295),ScheduleCompile!Q295/1,IF(ISTEXT(ScheduleCompile!Q295),IF(OR(ISNUMBER(FIND("5F",ScheduleCompile!Q295)),ISNUMBER(FIND("0F",ScheduleCompile!Q295)),ISNUMBER(FIND("8F",ScheduleCompile!Q295)),ISNUMBER(FIND("1F",ScheduleCompile!Q295)),ISNUMBER(FIND("2F",ScheduleCompile!Q295)),ISNUMBER(FIND("3F",ScheduleCompile!Q295)),ISNUMBER(FIND("6F",ScheduleCompile!Q295)),ISNUMBER(FIND("7F",ScheduleCompile!Q295)),ISNUMBER(FIND("9F",ScheduleCompile!Q295)),ISNUMBER(FIND("4F",ScheduleCompile!Q295))),VALUE(LEFT(ScheduleCompile!Q295,FIND("F",ScheduleCompile!Q295)-1)),ScheduleCompile!Q295)))))),ISTEXT(ScheduleCompile!#REF!)),"ENDTABLE",IF(ISERROR(IF(ScheduleCompile!Q295="Off",0,IF(ScheduleCompile!Q295="On",1,IF(ISNUMBER(ScheduleCompile!Q295),ScheduleCompile!Q295/1,IF(ISTEXT(ScheduleCompile!Q295),IF(OR(ISNUMBER(FIND("5F",ScheduleCompile!Q295)),ISNUMBER(FIND("0F",ScheduleCompile!Q295)),ISNUMBER(FIND("8F",ScheduleCompile!Q295)),ISNUMBER(FIND("1F",ScheduleCompile!Q295)),ISNUMBER(FIND("2F",ScheduleCompile!Q295)),ISNUMBER(FIND("3F",ScheduleCompile!Q295)),ISNUMBER(FIND("6F",ScheduleCompile!Q295)),ISNUMBER(FIND("7F",ScheduleCompile!Q295)),ISNUMBER(FIND("9F",ScheduleCompile!Q295)),ISNUMBER(FIND("4F",ScheduleCompile!Q295))),VALUE(LEFT(ScheduleCompile!Q295,FIND("F",ScheduleCompile!Q295)-1)),ScheduleCompile!Q295)))))),"",IF(ScheduleCompile!Q295="Off",0,IF(ScheduleCompile!Q295="On",1,IF(ISNUMBER(ScheduleCompile!Q295),ScheduleCompile!Q295/1,IF(ISTEXT(ScheduleCompile!Q295),IF(OR(ISNUMBER(FIND("5F",ScheduleCompile!Q295)),ISNUMBER(FIND("0F",ScheduleCompile!Q295)),ISNUMBER(FIND("8F",ScheduleCompile!Q295)),ISNUMBER(FIND("1F",ScheduleCompile!Q295)),ISNUMBER(FIND("2F",ScheduleCompile!Q295)),ISNUMBER(FIND("3F",ScheduleCompile!Q295)),ISNUMBER(FIND("6F",ScheduleCompile!Q295)),ISNUMBER(FIND("7F",ScheduleCompile!Q295)),ISNUMBER(FIND("9F",ScheduleCompile!Q295)),ISNUMBER(FIND("4F",ScheduleCompile!Q295))),VALUE(LEFT(ScheduleCompile!Q295,FIND("F",ScheduleCompile!Q295)-1)),ScheduleCompile!Q295)))))))</f>
        <v>0.3</v>
      </c>
      <c r="W302" s="1">
        <f>IF(AND(ISERROR(IF(ScheduleCompile!R295="Off",0,IF(ScheduleCompile!R295="On",1,IF(ISNUMBER(ScheduleCompile!R295),ScheduleCompile!R295/1,IF(ISTEXT(ScheduleCompile!R295),IF(OR(ISNUMBER(FIND("5F",ScheduleCompile!R295)),ISNUMBER(FIND("0F",ScheduleCompile!R295)),ISNUMBER(FIND("8F",ScheduleCompile!R295)),ISNUMBER(FIND("1F",ScheduleCompile!R295)),ISNUMBER(FIND("2F",ScheduleCompile!R295)),ISNUMBER(FIND("3F",ScheduleCompile!R295)),ISNUMBER(FIND("6F",ScheduleCompile!R295)),ISNUMBER(FIND("7F",ScheduleCompile!R295)),ISNUMBER(FIND("9F",ScheduleCompile!R295)),ISNUMBER(FIND("4F",ScheduleCompile!R295))),VALUE(LEFT(ScheduleCompile!R295,FIND("F",ScheduleCompile!R295)-1)),ScheduleCompile!R295)))))),ISTEXT(ScheduleCompile!#REF!)),"ENDTABLE",IF(ISERROR(IF(ScheduleCompile!R295="Off",0,IF(ScheduleCompile!R295="On",1,IF(ISNUMBER(ScheduleCompile!R295),ScheduleCompile!R295/1,IF(ISTEXT(ScheduleCompile!R295),IF(OR(ISNUMBER(FIND("5F",ScheduleCompile!R295)),ISNUMBER(FIND("0F",ScheduleCompile!R295)),ISNUMBER(FIND("8F",ScheduleCompile!R295)),ISNUMBER(FIND("1F",ScheduleCompile!R295)),ISNUMBER(FIND("2F",ScheduleCompile!R295)),ISNUMBER(FIND("3F",ScheduleCompile!R295)),ISNUMBER(FIND("6F",ScheduleCompile!R295)),ISNUMBER(FIND("7F",ScheduleCompile!R295)),ISNUMBER(FIND("9F",ScheduleCompile!R295)),ISNUMBER(FIND("4F",ScheduleCompile!R295))),VALUE(LEFT(ScheduleCompile!R295,FIND("F",ScheduleCompile!R295)-1)),ScheduleCompile!R295)))))),"",IF(ScheduleCompile!R295="Off",0,IF(ScheduleCompile!R295="On",1,IF(ISNUMBER(ScheduleCompile!R295),ScheduleCompile!R295/1,IF(ISTEXT(ScheduleCompile!R295),IF(OR(ISNUMBER(FIND("5F",ScheduleCompile!R295)),ISNUMBER(FIND("0F",ScheduleCompile!R295)),ISNUMBER(FIND("8F",ScheduleCompile!R295)),ISNUMBER(FIND("1F",ScheduleCompile!R295)),ISNUMBER(FIND("2F",ScheduleCompile!R295)),ISNUMBER(FIND("3F",ScheduleCompile!R295)),ISNUMBER(FIND("6F",ScheduleCompile!R295)),ISNUMBER(FIND("7F",ScheduleCompile!R295)),ISNUMBER(FIND("9F",ScheduleCompile!R295)),ISNUMBER(FIND("4F",ScheduleCompile!R295))),VALUE(LEFT(ScheduleCompile!R295,FIND("F",ScheduleCompile!R295)-1)),ScheduleCompile!R295)))))))</f>
        <v>0.3</v>
      </c>
      <c r="X302" s="1">
        <f>IF(AND(ISERROR(IF(ScheduleCompile!S295="Off",0,IF(ScheduleCompile!S295="On",1,IF(ISNUMBER(ScheduleCompile!S295),ScheduleCompile!S295/1,IF(ISTEXT(ScheduleCompile!S295),IF(OR(ISNUMBER(FIND("5F",ScheduleCompile!S295)),ISNUMBER(FIND("0F",ScheduleCompile!S295)),ISNUMBER(FIND("8F",ScheduleCompile!S295)),ISNUMBER(FIND("1F",ScheduleCompile!S295)),ISNUMBER(FIND("2F",ScheduleCompile!S295)),ISNUMBER(FIND("3F",ScheduleCompile!S295)),ISNUMBER(FIND("6F",ScheduleCompile!S295)),ISNUMBER(FIND("7F",ScheduleCompile!S295)),ISNUMBER(FIND("9F",ScheduleCompile!S295)),ISNUMBER(FIND("4F",ScheduleCompile!S295))),VALUE(LEFT(ScheduleCompile!S295,FIND("F",ScheduleCompile!S295)-1)),ScheduleCompile!S295)))))),ISTEXT(ScheduleCompile!#REF!)),"ENDTABLE",IF(ISERROR(IF(ScheduleCompile!S295="Off",0,IF(ScheduleCompile!S295="On",1,IF(ISNUMBER(ScheduleCompile!S295),ScheduleCompile!S295/1,IF(ISTEXT(ScheduleCompile!S295),IF(OR(ISNUMBER(FIND("5F",ScheduleCompile!S295)),ISNUMBER(FIND("0F",ScheduleCompile!S295)),ISNUMBER(FIND("8F",ScheduleCompile!S295)),ISNUMBER(FIND("1F",ScheduleCompile!S295)),ISNUMBER(FIND("2F",ScheduleCompile!S295)),ISNUMBER(FIND("3F",ScheduleCompile!S295)),ISNUMBER(FIND("6F",ScheduleCompile!S295)),ISNUMBER(FIND("7F",ScheduleCompile!S295)),ISNUMBER(FIND("9F",ScheduleCompile!S295)),ISNUMBER(FIND("4F",ScheduleCompile!S295))),VALUE(LEFT(ScheduleCompile!S295,FIND("F",ScheduleCompile!S295)-1)),ScheduleCompile!S295)))))),"",IF(ScheduleCompile!S295="Off",0,IF(ScheduleCompile!S295="On",1,IF(ISNUMBER(ScheduleCompile!S295),ScheduleCompile!S295/1,IF(ISTEXT(ScheduleCompile!S295),IF(OR(ISNUMBER(FIND("5F",ScheduleCompile!S295)),ISNUMBER(FIND("0F",ScheduleCompile!S295)),ISNUMBER(FIND("8F",ScheduleCompile!S295)),ISNUMBER(FIND("1F",ScheduleCompile!S295)),ISNUMBER(FIND("2F",ScheduleCompile!S295)),ISNUMBER(FIND("3F",ScheduleCompile!S295)),ISNUMBER(FIND("6F",ScheduleCompile!S295)),ISNUMBER(FIND("7F",ScheduleCompile!S295)),ISNUMBER(FIND("9F",ScheduleCompile!S295)),ISNUMBER(FIND("4F",ScheduleCompile!S295))),VALUE(LEFT(ScheduleCompile!S295,FIND("F",ScheduleCompile!S295)-1)),ScheduleCompile!S295)))))))</f>
        <v>0.3</v>
      </c>
      <c r="Y302" s="1">
        <f>IF(AND(ISERROR(IF(ScheduleCompile!T295="Off",0,IF(ScheduleCompile!T295="On",1,IF(ISNUMBER(ScheduleCompile!T295),ScheduleCompile!T295/1,IF(ISTEXT(ScheduleCompile!T295),IF(OR(ISNUMBER(FIND("5F",ScheduleCompile!T295)),ISNUMBER(FIND("0F",ScheduleCompile!T295)),ISNUMBER(FIND("8F",ScheduleCompile!T295)),ISNUMBER(FIND("1F",ScheduleCompile!T295)),ISNUMBER(FIND("2F",ScheduleCompile!T295)),ISNUMBER(FIND("3F",ScheduleCompile!T295)),ISNUMBER(FIND("6F",ScheduleCompile!T295)),ISNUMBER(FIND("7F",ScheduleCompile!T295)),ISNUMBER(FIND("9F",ScheduleCompile!T295)),ISNUMBER(FIND("4F",ScheduleCompile!T295))),VALUE(LEFT(ScheduleCompile!T295,FIND("F",ScheduleCompile!T295)-1)),ScheduleCompile!T295)))))),ISTEXT(ScheduleCompile!#REF!)),"ENDTABLE",IF(ISERROR(IF(ScheduleCompile!T295="Off",0,IF(ScheduleCompile!T295="On",1,IF(ISNUMBER(ScheduleCompile!T295),ScheduleCompile!T295/1,IF(ISTEXT(ScheduleCompile!T295),IF(OR(ISNUMBER(FIND("5F",ScheduleCompile!T295)),ISNUMBER(FIND("0F",ScheduleCompile!T295)),ISNUMBER(FIND("8F",ScheduleCompile!T295)),ISNUMBER(FIND("1F",ScheduleCompile!T295)),ISNUMBER(FIND("2F",ScheduleCompile!T295)),ISNUMBER(FIND("3F",ScheduleCompile!T295)),ISNUMBER(FIND("6F",ScheduleCompile!T295)),ISNUMBER(FIND("7F",ScheduleCompile!T295)),ISNUMBER(FIND("9F",ScheduleCompile!T295)),ISNUMBER(FIND("4F",ScheduleCompile!T295))),VALUE(LEFT(ScheduleCompile!T295,FIND("F",ScheduleCompile!T295)-1)),ScheduleCompile!T295)))))),"",IF(ScheduleCompile!T295="Off",0,IF(ScheduleCompile!T295="On",1,IF(ISNUMBER(ScheduleCompile!T295),ScheduleCompile!T295/1,IF(ISTEXT(ScheduleCompile!T295),IF(OR(ISNUMBER(FIND("5F",ScheduleCompile!T295)),ISNUMBER(FIND("0F",ScheduleCompile!T295)),ISNUMBER(FIND("8F",ScheduleCompile!T295)),ISNUMBER(FIND("1F",ScheduleCompile!T295)),ISNUMBER(FIND("2F",ScheduleCompile!T295)),ISNUMBER(FIND("3F",ScheduleCompile!T295)),ISNUMBER(FIND("6F",ScheduleCompile!T295)),ISNUMBER(FIND("7F",ScheduleCompile!T295)),ISNUMBER(FIND("9F",ScheduleCompile!T295)),ISNUMBER(FIND("4F",ScheduleCompile!T295))),VALUE(LEFT(ScheduleCompile!T295,FIND("F",ScheduleCompile!T295)-1)),ScheduleCompile!T295)))))))</f>
        <v>0.6</v>
      </c>
      <c r="Z302" s="1">
        <f>IF(AND(ISERROR(IF(ScheduleCompile!U295="Off",0,IF(ScheduleCompile!U295="On",1,IF(ISNUMBER(ScheduleCompile!U295),ScheduleCompile!U295/1,IF(ISTEXT(ScheduleCompile!U295),IF(OR(ISNUMBER(FIND("5F",ScheduleCompile!U295)),ISNUMBER(FIND("0F",ScheduleCompile!U295)),ISNUMBER(FIND("8F",ScheduleCompile!U295)),ISNUMBER(FIND("1F",ScheduleCompile!U295)),ISNUMBER(FIND("2F",ScheduleCompile!U295)),ISNUMBER(FIND("3F",ScheduleCompile!U295)),ISNUMBER(FIND("6F",ScheduleCompile!U295)),ISNUMBER(FIND("7F",ScheduleCompile!U295)),ISNUMBER(FIND("9F",ScheduleCompile!U295)),ISNUMBER(FIND("4F",ScheduleCompile!U295))),VALUE(LEFT(ScheduleCompile!U295,FIND("F",ScheduleCompile!U295)-1)),ScheduleCompile!U295)))))),ISTEXT(ScheduleCompile!#REF!)),"ENDTABLE",IF(ISERROR(IF(ScheduleCompile!U295="Off",0,IF(ScheduleCompile!U295="On",1,IF(ISNUMBER(ScheduleCompile!U295),ScheduleCompile!U295/1,IF(ISTEXT(ScheduleCompile!U295),IF(OR(ISNUMBER(FIND("5F",ScheduleCompile!U295)),ISNUMBER(FIND("0F",ScheduleCompile!U295)),ISNUMBER(FIND("8F",ScheduleCompile!U295)),ISNUMBER(FIND("1F",ScheduleCompile!U295)),ISNUMBER(FIND("2F",ScheduleCompile!U295)),ISNUMBER(FIND("3F",ScheduleCompile!U295)),ISNUMBER(FIND("6F",ScheduleCompile!U295)),ISNUMBER(FIND("7F",ScheduleCompile!U295)),ISNUMBER(FIND("9F",ScheduleCompile!U295)),ISNUMBER(FIND("4F",ScheduleCompile!U295))),VALUE(LEFT(ScheduleCompile!U295,FIND("F",ScheduleCompile!U295)-1)),ScheduleCompile!U295)))))),"",IF(ScheduleCompile!U295="Off",0,IF(ScheduleCompile!U295="On",1,IF(ISNUMBER(ScheduleCompile!U295),ScheduleCompile!U295/1,IF(ISTEXT(ScheduleCompile!U295),IF(OR(ISNUMBER(FIND("5F",ScheduleCompile!U295)),ISNUMBER(FIND("0F",ScheduleCompile!U295)),ISNUMBER(FIND("8F",ScheduleCompile!U295)),ISNUMBER(FIND("1F",ScheduleCompile!U295)),ISNUMBER(FIND("2F",ScheduleCompile!U295)),ISNUMBER(FIND("3F",ScheduleCompile!U295)),ISNUMBER(FIND("6F",ScheduleCompile!U295)),ISNUMBER(FIND("7F",ScheduleCompile!U295)),ISNUMBER(FIND("9F",ScheduleCompile!U295)),ISNUMBER(FIND("4F",ScheduleCompile!U295))),VALUE(LEFT(ScheduleCompile!U295,FIND("F",ScheduleCompile!U295)-1)),ScheduleCompile!U295)))))))</f>
        <v>0.8</v>
      </c>
      <c r="AA302" s="1">
        <f>IF(AND(ISERROR(IF(ScheduleCompile!V295="Off",0,IF(ScheduleCompile!V295="On",1,IF(ISNUMBER(ScheduleCompile!V295),ScheduleCompile!V295/1,IF(ISTEXT(ScheduleCompile!V295),IF(OR(ISNUMBER(FIND("5F",ScheduleCompile!V295)),ISNUMBER(FIND("0F",ScheduleCompile!V295)),ISNUMBER(FIND("8F",ScheduleCompile!V295)),ISNUMBER(FIND("1F",ScheduleCompile!V295)),ISNUMBER(FIND("2F",ScheduleCompile!V295)),ISNUMBER(FIND("3F",ScheduleCompile!V295)),ISNUMBER(FIND("6F",ScheduleCompile!V295)),ISNUMBER(FIND("7F",ScheduleCompile!V295)),ISNUMBER(FIND("9F",ScheduleCompile!V295)),ISNUMBER(FIND("4F",ScheduleCompile!V295))),VALUE(LEFT(ScheduleCompile!V295,FIND("F",ScheduleCompile!V295)-1)),ScheduleCompile!V295)))))),ISTEXT(ScheduleCompile!#REF!)),"ENDTABLE",IF(ISERROR(IF(ScheduleCompile!V295="Off",0,IF(ScheduleCompile!V295="On",1,IF(ISNUMBER(ScheduleCompile!V295),ScheduleCompile!V295/1,IF(ISTEXT(ScheduleCompile!V295),IF(OR(ISNUMBER(FIND("5F",ScheduleCompile!V295)),ISNUMBER(FIND("0F",ScheduleCompile!V295)),ISNUMBER(FIND("8F",ScheduleCompile!V295)),ISNUMBER(FIND("1F",ScheduleCompile!V295)),ISNUMBER(FIND("2F",ScheduleCompile!V295)),ISNUMBER(FIND("3F",ScheduleCompile!V295)),ISNUMBER(FIND("6F",ScheduleCompile!V295)),ISNUMBER(FIND("7F",ScheduleCompile!V295)),ISNUMBER(FIND("9F",ScheduleCompile!V295)),ISNUMBER(FIND("4F",ScheduleCompile!V295))),VALUE(LEFT(ScheduleCompile!V295,FIND("F",ScheduleCompile!V295)-1)),ScheduleCompile!V295)))))),"",IF(ScheduleCompile!V295="Off",0,IF(ScheduleCompile!V295="On",1,IF(ISNUMBER(ScheduleCompile!V295),ScheduleCompile!V295/1,IF(ISTEXT(ScheduleCompile!V295),IF(OR(ISNUMBER(FIND("5F",ScheduleCompile!V295)),ISNUMBER(FIND("0F",ScheduleCompile!V295)),ISNUMBER(FIND("8F",ScheduleCompile!V295)),ISNUMBER(FIND("1F",ScheduleCompile!V295)),ISNUMBER(FIND("2F",ScheduleCompile!V295)),ISNUMBER(FIND("3F",ScheduleCompile!V295)),ISNUMBER(FIND("6F",ScheduleCompile!V295)),ISNUMBER(FIND("7F",ScheduleCompile!V295)),ISNUMBER(FIND("9F",ScheduleCompile!V295)),ISNUMBER(FIND("4F",ScheduleCompile!V295))),VALUE(LEFT(ScheduleCompile!V295,FIND("F",ScheduleCompile!V295)-1)),ScheduleCompile!V295)))))))</f>
        <v>0.9</v>
      </c>
      <c r="AB302" s="1">
        <f>IF(AND(ISERROR(IF(ScheduleCompile!W295="Off",0,IF(ScheduleCompile!W295="On",1,IF(ISNUMBER(ScheduleCompile!W295),ScheduleCompile!W295/1,IF(ISTEXT(ScheduleCompile!W295),IF(OR(ISNUMBER(FIND("5F",ScheduleCompile!W295)),ISNUMBER(FIND("0F",ScheduleCompile!W295)),ISNUMBER(FIND("8F",ScheduleCompile!W295)),ISNUMBER(FIND("1F",ScheduleCompile!W295)),ISNUMBER(FIND("2F",ScheduleCompile!W295)),ISNUMBER(FIND("3F",ScheduleCompile!W295)),ISNUMBER(FIND("6F",ScheduleCompile!W295)),ISNUMBER(FIND("7F",ScheduleCompile!W295)),ISNUMBER(FIND("9F",ScheduleCompile!W295)),ISNUMBER(FIND("4F",ScheduleCompile!W295))),VALUE(LEFT(ScheduleCompile!W295,FIND("F",ScheduleCompile!W295)-1)),ScheduleCompile!W295)))))),ISTEXT(ScheduleCompile!#REF!)),"ENDTABLE",IF(ISERROR(IF(ScheduleCompile!W295="Off",0,IF(ScheduleCompile!W295="On",1,IF(ISNUMBER(ScheduleCompile!W295),ScheduleCompile!W295/1,IF(ISTEXT(ScheduleCompile!W295),IF(OR(ISNUMBER(FIND("5F",ScheduleCompile!W295)),ISNUMBER(FIND("0F",ScheduleCompile!W295)),ISNUMBER(FIND("8F",ScheduleCompile!W295)),ISNUMBER(FIND("1F",ScheduleCompile!W295)),ISNUMBER(FIND("2F",ScheduleCompile!W295)),ISNUMBER(FIND("3F",ScheduleCompile!W295)),ISNUMBER(FIND("6F",ScheduleCompile!W295)),ISNUMBER(FIND("7F",ScheduleCompile!W295)),ISNUMBER(FIND("9F",ScheduleCompile!W295)),ISNUMBER(FIND("4F",ScheduleCompile!W295))),VALUE(LEFT(ScheduleCompile!W295,FIND("F",ScheduleCompile!W295)-1)),ScheduleCompile!W295)))))),"",IF(ScheduleCompile!W295="Off",0,IF(ScheduleCompile!W295="On",1,IF(ISNUMBER(ScheduleCompile!W295),ScheduleCompile!W295/1,IF(ISTEXT(ScheduleCompile!W295),IF(OR(ISNUMBER(FIND("5F",ScheduleCompile!W295)),ISNUMBER(FIND("0F",ScheduleCompile!W295)),ISNUMBER(FIND("8F",ScheduleCompile!W295)),ISNUMBER(FIND("1F",ScheduleCompile!W295)),ISNUMBER(FIND("2F",ScheduleCompile!W295)),ISNUMBER(FIND("3F",ScheduleCompile!W295)),ISNUMBER(FIND("6F",ScheduleCompile!W295)),ISNUMBER(FIND("7F",ScheduleCompile!W295)),ISNUMBER(FIND("9F",ScheduleCompile!W295)),ISNUMBER(FIND("4F",ScheduleCompile!W295))),VALUE(LEFT(ScheduleCompile!W295,FIND("F",ScheduleCompile!W295)-1)),ScheduleCompile!W295)))))))</f>
        <v>0.8</v>
      </c>
      <c r="AC302" s="1">
        <f>IF(AND(ISERROR(IF(ScheduleCompile!X295="Off",0,IF(ScheduleCompile!X295="On",1,IF(ISNUMBER(ScheduleCompile!X295),ScheduleCompile!X295/1,IF(ISTEXT(ScheduleCompile!X295),IF(OR(ISNUMBER(FIND("5F",ScheduleCompile!X295)),ISNUMBER(FIND("0F",ScheduleCompile!X295)),ISNUMBER(FIND("8F",ScheduleCompile!X295)),ISNUMBER(FIND("1F",ScheduleCompile!X295)),ISNUMBER(FIND("2F",ScheduleCompile!X295)),ISNUMBER(FIND("3F",ScheduleCompile!X295)),ISNUMBER(FIND("6F",ScheduleCompile!X295)),ISNUMBER(FIND("7F",ScheduleCompile!X295)),ISNUMBER(FIND("9F",ScheduleCompile!X295)),ISNUMBER(FIND("4F",ScheduleCompile!X295))),VALUE(LEFT(ScheduleCompile!X295,FIND("F",ScheduleCompile!X295)-1)),ScheduleCompile!X295)))))),ISTEXT(ScheduleCompile!#REF!)),"ENDTABLE",IF(ISERROR(IF(ScheduleCompile!X295="Off",0,IF(ScheduleCompile!X295="On",1,IF(ISNUMBER(ScheduleCompile!X295),ScheduleCompile!X295/1,IF(ISTEXT(ScheduleCompile!X295),IF(OR(ISNUMBER(FIND("5F",ScheduleCompile!X295)),ISNUMBER(FIND("0F",ScheduleCompile!X295)),ISNUMBER(FIND("8F",ScheduleCompile!X295)),ISNUMBER(FIND("1F",ScheduleCompile!X295)),ISNUMBER(FIND("2F",ScheduleCompile!X295)),ISNUMBER(FIND("3F",ScheduleCompile!X295)),ISNUMBER(FIND("6F",ScheduleCompile!X295)),ISNUMBER(FIND("7F",ScheduleCompile!X295)),ISNUMBER(FIND("9F",ScheduleCompile!X295)),ISNUMBER(FIND("4F",ScheduleCompile!X295))),VALUE(LEFT(ScheduleCompile!X295,FIND("F",ScheduleCompile!X295)-1)),ScheduleCompile!X295)))))),"",IF(ScheduleCompile!X295="Off",0,IF(ScheduleCompile!X295="On",1,IF(ISNUMBER(ScheduleCompile!X295),ScheduleCompile!X295/1,IF(ISTEXT(ScheduleCompile!X295),IF(OR(ISNUMBER(FIND("5F",ScheduleCompile!X295)),ISNUMBER(FIND("0F",ScheduleCompile!X295)),ISNUMBER(FIND("8F",ScheduleCompile!X295)),ISNUMBER(FIND("1F",ScheduleCompile!X295)),ISNUMBER(FIND("2F",ScheduleCompile!X295)),ISNUMBER(FIND("3F",ScheduleCompile!X295)),ISNUMBER(FIND("6F",ScheduleCompile!X295)),ISNUMBER(FIND("7F",ScheduleCompile!X295)),ISNUMBER(FIND("9F",ScheduleCompile!X295)),ISNUMBER(FIND("4F",ScheduleCompile!X295))),VALUE(LEFT(ScheduleCompile!X295,FIND("F",ScheduleCompile!X295)-1)),ScheduleCompile!X295)))))))</f>
        <v>0.6</v>
      </c>
      <c r="AD302" s="1">
        <f>IF(AND(ISERROR(IF(ScheduleCompile!Y295="Off",0,IF(ScheduleCompile!Y295="On",1,IF(ISNUMBER(ScheduleCompile!Y295),ScheduleCompile!Y295/1,IF(ISTEXT(ScheduleCompile!Y295),IF(OR(ISNUMBER(FIND("5F",ScheduleCompile!Y295)),ISNUMBER(FIND("0F",ScheduleCompile!Y295)),ISNUMBER(FIND("8F",ScheduleCompile!Y295)),ISNUMBER(FIND("1F",ScheduleCompile!Y295)),ISNUMBER(FIND("2F",ScheduleCompile!Y295)),ISNUMBER(FIND("3F",ScheduleCompile!Y295)),ISNUMBER(FIND("6F",ScheduleCompile!Y295)),ISNUMBER(FIND("7F",ScheduleCompile!Y295)),ISNUMBER(FIND("9F",ScheduleCompile!Y295)),ISNUMBER(FIND("4F",ScheduleCompile!Y295))),VALUE(LEFT(ScheduleCompile!Y295,FIND("F",ScheduleCompile!Y295)-1)),ScheduleCompile!Y295)))))),ISTEXT(ScheduleCompile!#REF!)),"ENDTABLE",IF(ISERROR(IF(ScheduleCompile!Y295="Off",0,IF(ScheduleCompile!Y295="On",1,IF(ISNUMBER(ScheduleCompile!Y295),ScheduleCompile!Y295/1,IF(ISTEXT(ScheduleCompile!Y295),IF(OR(ISNUMBER(FIND("5F",ScheduleCompile!Y295)),ISNUMBER(FIND("0F",ScheduleCompile!Y295)),ISNUMBER(FIND("8F",ScheduleCompile!Y295)),ISNUMBER(FIND("1F",ScheduleCompile!Y295)),ISNUMBER(FIND("2F",ScheduleCompile!Y295)),ISNUMBER(FIND("3F",ScheduleCompile!Y295)),ISNUMBER(FIND("6F",ScheduleCompile!Y295)),ISNUMBER(FIND("7F",ScheduleCompile!Y295)),ISNUMBER(FIND("9F",ScheduleCompile!Y295)),ISNUMBER(FIND("4F",ScheduleCompile!Y295))),VALUE(LEFT(ScheduleCompile!Y295,FIND("F",ScheduleCompile!Y295)-1)),ScheduleCompile!Y295)))))),"",IF(ScheduleCompile!Y295="Off",0,IF(ScheduleCompile!Y295="On",1,IF(ISNUMBER(ScheduleCompile!Y295),ScheduleCompile!Y295/1,IF(ISTEXT(ScheduleCompile!Y295),IF(OR(ISNUMBER(FIND("5F",ScheduleCompile!Y295)),ISNUMBER(FIND("0F",ScheduleCompile!Y295)),ISNUMBER(FIND("8F",ScheduleCompile!Y295)),ISNUMBER(FIND("1F",ScheduleCompile!Y295)),ISNUMBER(FIND("2F",ScheduleCompile!Y295)),ISNUMBER(FIND("3F",ScheduleCompile!Y295)),ISNUMBER(FIND("6F",ScheduleCompile!Y295)),ISNUMBER(FIND("7F",ScheduleCompile!Y295)),ISNUMBER(FIND("9F",ScheduleCompile!Y295)),ISNUMBER(FIND("4F",ScheduleCompile!Y295))),VALUE(LEFT(ScheduleCompile!Y295,FIND("F",ScheduleCompile!Y295)-1)),ScheduleCompile!Y295)))))))</f>
        <v>0.3</v>
      </c>
    </row>
    <row r="303" spans="1:30" x14ac:dyDescent="0.25">
      <c r="A303" t="str">
        <f t="shared" si="19"/>
        <v>SchDay "ResidentialCommonHVACAvailWD"  Type = "OnOff" Hr = (1, 1, 1, 1, 1, 1, 1, 1, 1, 1, 1, 1, 1, 1, 1, 1, 1, 1, 1, 1, 1, 1, 1, 1) ..</v>
      </c>
      <c r="B303" s="1" t="s">
        <v>623</v>
      </c>
      <c r="C303" t="str">
        <f t="shared" si="20"/>
        <v xml:space="preserve">SchDay "ResidentialCommonHVACAvailWD"  Type = "OnOff" Hr = </v>
      </c>
      <c r="D303" t="str">
        <f t="shared" si="21"/>
        <v>(1, 1, 1, 1, 1, 1, 1, 1, 1, 1, 1, 1, 1, 1, 1, 1, 1, 1, 1, 1, 1, 1, 1, 1) ..</v>
      </c>
      <c r="E303" s="30" t="str">
        <f>ScheduleCompile!A296</f>
        <v>ResidentialCommonHVACAvailWD</v>
      </c>
      <c r="F303" t="str">
        <f t="shared" si="22"/>
        <v>OnOff</v>
      </c>
      <c r="G303" s="1">
        <f>IF(AND(ISERROR(IF(ScheduleCompile!B296="Off",0,IF(ScheduleCompile!B296="On",1,IF(ISNUMBER(ScheduleCompile!B296),ScheduleCompile!B296/1,IF(ISTEXT(ScheduleCompile!B296),IF(OR(ISNUMBER(FIND("5F",ScheduleCompile!B296)),ISNUMBER(FIND("0F",ScheduleCompile!B296)),ISNUMBER(FIND("8F",ScheduleCompile!B296)),ISNUMBER(FIND("1F",ScheduleCompile!B296)),ISNUMBER(FIND("2F",ScheduleCompile!B296)),ISNUMBER(FIND("3F",ScheduleCompile!B296)),ISNUMBER(FIND("6F",ScheduleCompile!B296)),ISNUMBER(FIND("7F",ScheduleCompile!B296)),ISNUMBER(FIND("9F",ScheduleCompile!B296)),ISNUMBER(FIND("4F",ScheduleCompile!B296))),VALUE(LEFT(ScheduleCompile!B296,FIND("F",ScheduleCompile!B296)-1)),ScheduleCompile!B296)))))),ISTEXT(ScheduleCompile!#REF!)),"ENDTABLE",IF(ISERROR(IF(ScheduleCompile!B296="Off",0,IF(ScheduleCompile!B296="On",1,IF(ISNUMBER(ScheduleCompile!B296),ScheduleCompile!B296/1,IF(ISTEXT(ScheduleCompile!B296),IF(OR(ISNUMBER(FIND("5F",ScheduleCompile!B296)),ISNUMBER(FIND("0F",ScheduleCompile!B296)),ISNUMBER(FIND("8F",ScheduleCompile!B296)),ISNUMBER(FIND("1F",ScheduleCompile!B296)),ISNUMBER(FIND("2F",ScheduleCompile!B296)),ISNUMBER(FIND("3F",ScheduleCompile!B296)),ISNUMBER(FIND("6F",ScheduleCompile!B296)),ISNUMBER(FIND("7F",ScheduleCompile!B296)),ISNUMBER(FIND("9F",ScheduleCompile!B296)),ISNUMBER(FIND("4F",ScheduleCompile!B296))),VALUE(LEFT(ScheduleCompile!B296,FIND("F",ScheduleCompile!B296)-1)),ScheduleCompile!B296)))))),"",IF(ScheduleCompile!B296="Off",0,IF(ScheduleCompile!B296="On",1,IF(ISNUMBER(ScheduleCompile!B296),ScheduleCompile!B296/1,IF(ISTEXT(ScheduleCompile!B296),IF(OR(ISNUMBER(FIND("5F",ScheduleCompile!B296)),ISNUMBER(FIND("0F",ScheduleCompile!B296)),ISNUMBER(FIND("8F",ScheduleCompile!B296)),ISNUMBER(FIND("1F",ScheduleCompile!B296)),ISNUMBER(FIND("2F",ScheduleCompile!B296)),ISNUMBER(FIND("3F",ScheduleCompile!B296)),ISNUMBER(FIND("6F",ScheduleCompile!B296)),ISNUMBER(FIND("7F",ScheduleCompile!B296)),ISNUMBER(FIND("9F",ScheduleCompile!B296)),ISNUMBER(FIND("4F",ScheduleCompile!B296))),VALUE(LEFT(ScheduleCompile!B296,FIND("F",ScheduleCompile!B296)-1)),ScheduleCompile!B296)))))))</f>
        <v>1</v>
      </c>
      <c r="H303" s="1">
        <f>IF(AND(ISERROR(IF(ScheduleCompile!C296="Off",0,IF(ScheduleCompile!C296="On",1,IF(ISNUMBER(ScheduleCompile!C296),ScheduleCompile!C296/1,IF(ISTEXT(ScheduleCompile!C296),IF(OR(ISNUMBER(FIND("5F",ScheduleCompile!C296)),ISNUMBER(FIND("0F",ScheduleCompile!C296)),ISNUMBER(FIND("8F",ScheduleCompile!C296)),ISNUMBER(FIND("1F",ScheduleCompile!C296)),ISNUMBER(FIND("2F",ScheduleCompile!C296)),ISNUMBER(FIND("3F",ScheduleCompile!C296)),ISNUMBER(FIND("6F",ScheduleCompile!C296)),ISNUMBER(FIND("7F",ScheduleCompile!C296)),ISNUMBER(FIND("9F",ScheduleCompile!C296)),ISNUMBER(FIND("4F",ScheduleCompile!C296))),VALUE(LEFT(ScheduleCompile!C296,FIND("F",ScheduleCompile!C296)-1)),ScheduleCompile!C296)))))),ISTEXT(ScheduleCompile!#REF!)),"ENDTABLE",IF(ISERROR(IF(ScheduleCompile!C296="Off",0,IF(ScheduleCompile!C296="On",1,IF(ISNUMBER(ScheduleCompile!C296),ScheduleCompile!C296/1,IF(ISTEXT(ScheduleCompile!C296),IF(OR(ISNUMBER(FIND("5F",ScheduleCompile!C296)),ISNUMBER(FIND("0F",ScheduleCompile!C296)),ISNUMBER(FIND("8F",ScheduleCompile!C296)),ISNUMBER(FIND("1F",ScheduleCompile!C296)),ISNUMBER(FIND("2F",ScheduleCompile!C296)),ISNUMBER(FIND("3F",ScheduleCompile!C296)),ISNUMBER(FIND("6F",ScheduleCompile!C296)),ISNUMBER(FIND("7F",ScheduleCompile!C296)),ISNUMBER(FIND("9F",ScheduleCompile!C296)),ISNUMBER(FIND("4F",ScheduleCompile!C296))),VALUE(LEFT(ScheduleCompile!C296,FIND("F",ScheduleCompile!C296)-1)),ScheduleCompile!C296)))))),"",IF(ScheduleCompile!C296="Off",0,IF(ScheduleCompile!C296="On",1,IF(ISNUMBER(ScheduleCompile!C296),ScheduleCompile!C296/1,IF(ISTEXT(ScheduleCompile!C296),IF(OR(ISNUMBER(FIND("5F",ScheduleCompile!C296)),ISNUMBER(FIND("0F",ScheduleCompile!C296)),ISNUMBER(FIND("8F",ScheduleCompile!C296)),ISNUMBER(FIND("1F",ScheduleCompile!C296)),ISNUMBER(FIND("2F",ScheduleCompile!C296)),ISNUMBER(FIND("3F",ScheduleCompile!C296)),ISNUMBER(FIND("6F",ScheduleCompile!C296)),ISNUMBER(FIND("7F",ScheduleCompile!C296)),ISNUMBER(FIND("9F",ScheduleCompile!C296)),ISNUMBER(FIND("4F",ScheduleCompile!C296))),VALUE(LEFT(ScheduleCompile!C296,FIND("F",ScheduleCompile!C296)-1)),ScheduleCompile!C296)))))))</f>
        <v>1</v>
      </c>
      <c r="I303" s="1">
        <f>IF(AND(ISERROR(IF(ScheduleCompile!D296="Off",0,IF(ScheduleCompile!D296="On",1,IF(ISNUMBER(ScheduleCompile!D296),ScheduleCompile!D296/1,IF(ISTEXT(ScheduleCompile!D296),IF(OR(ISNUMBER(FIND("5F",ScheduleCompile!D296)),ISNUMBER(FIND("0F",ScheduleCompile!D296)),ISNUMBER(FIND("8F",ScheduleCompile!D296)),ISNUMBER(FIND("1F",ScheduleCompile!D296)),ISNUMBER(FIND("2F",ScheduleCompile!D296)),ISNUMBER(FIND("3F",ScheduleCompile!D296)),ISNUMBER(FIND("6F",ScheduleCompile!D296)),ISNUMBER(FIND("7F",ScheduleCompile!D296)),ISNUMBER(FIND("9F",ScheduleCompile!D296)),ISNUMBER(FIND("4F",ScheduleCompile!D296))),VALUE(LEFT(ScheduleCompile!D296,FIND("F",ScheduleCompile!D296)-1)),ScheduleCompile!D296)))))),ISTEXT(ScheduleCompile!#REF!)),"ENDTABLE",IF(ISERROR(IF(ScheduleCompile!D296="Off",0,IF(ScheduleCompile!D296="On",1,IF(ISNUMBER(ScheduleCompile!D296),ScheduleCompile!D296/1,IF(ISTEXT(ScheduleCompile!D296),IF(OR(ISNUMBER(FIND("5F",ScheduleCompile!D296)),ISNUMBER(FIND("0F",ScheduleCompile!D296)),ISNUMBER(FIND("8F",ScheduleCompile!D296)),ISNUMBER(FIND("1F",ScheduleCompile!D296)),ISNUMBER(FIND("2F",ScheduleCompile!D296)),ISNUMBER(FIND("3F",ScheduleCompile!D296)),ISNUMBER(FIND("6F",ScheduleCompile!D296)),ISNUMBER(FIND("7F",ScheduleCompile!D296)),ISNUMBER(FIND("9F",ScheduleCompile!D296)),ISNUMBER(FIND("4F",ScheduleCompile!D296))),VALUE(LEFT(ScheduleCompile!D296,FIND("F",ScheduleCompile!D296)-1)),ScheduleCompile!D296)))))),"",IF(ScheduleCompile!D296="Off",0,IF(ScheduleCompile!D296="On",1,IF(ISNUMBER(ScheduleCompile!D296),ScheduleCompile!D296/1,IF(ISTEXT(ScheduleCompile!D296),IF(OR(ISNUMBER(FIND("5F",ScheduleCompile!D296)),ISNUMBER(FIND("0F",ScheduleCompile!D296)),ISNUMBER(FIND("8F",ScheduleCompile!D296)),ISNUMBER(FIND("1F",ScheduleCompile!D296)),ISNUMBER(FIND("2F",ScheduleCompile!D296)),ISNUMBER(FIND("3F",ScheduleCompile!D296)),ISNUMBER(FIND("6F",ScheduleCompile!D296)),ISNUMBER(FIND("7F",ScheduleCompile!D296)),ISNUMBER(FIND("9F",ScheduleCompile!D296)),ISNUMBER(FIND("4F",ScheduleCompile!D296))),VALUE(LEFT(ScheduleCompile!D296,FIND("F",ScheduleCompile!D296)-1)),ScheduleCompile!D296)))))))</f>
        <v>1</v>
      </c>
      <c r="J303" s="1">
        <f>IF(AND(ISERROR(IF(ScheduleCompile!E296="Off",0,IF(ScheduleCompile!E296="On",1,IF(ISNUMBER(ScheduleCompile!E296),ScheduleCompile!E296/1,IF(ISTEXT(ScheduleCompile!E296),IF(OR(ISNUMBER(FIND("5F",ScheduleCompile!E296)),ISNUMBER(FIND("0F",ScheduleCompile!E296)),ISNUMBER(FIND("8F",ScheduleCompile!E296)),ISNUMBER(FIND("1F",ScheduleCompile!E296)),ISNUMBER(FIND("2F",ScheduleCompile!E296)),ISNUMBER(FIND("3F",ScheduleCompile!E296)),ISNUMBER(FIND("6F",ScheduleCompile!E296)),ISNUMBER(FIND("7F",ScheduleCompile!E296)),ISNUMBER(FIND("9F",ScheduleCompile!E296)),ISNUMBER(FIND("4F",ScheduleCompile!E296))),VALUE(LEFT(ScheduleCompile!E296,FIND("F",ScheduleCompile!E296)-1)),ScheduleCompile!E296)))))),ISTEXT(ScheduleCompile!#REF!)),"ENDTABLE",IF(ISERROR(IF(ScheduleCompile!E296="Off",0,IF(ScheduleCompile!E296="On",1,IF(ISNUMBER(ScheduleCompile!E296),ScheduleCompile!E296/1,IF(ISTEXT(ScheduleCompile!E296),IF(OR(ISNUMBER(FIND("5F",ScheduleCompile!E296)),ISNUMBER(FIND("0F",ScheduleCompile!E296)),ISNUMBER(FIND("8F",ScheduleCompile!E296)),ISNUMBER(FIND("1F",ScheduleCompile!E296)),ISNUMBER(FIND("2F",ScheduleCompile!E296)),ISNUMBER(FIND("3F",ScheduleCompile!E296)),ISNUMBER(FIND("6F",ScheduleCompile!E296)),ISNUMBER(FIND("7F",ScheduleCompile!E296)),ISNUMBER(FIND("9F",ScheduleCompile!E296)),ISNUMBER(FIND("4F",ScheduleCompile!E296))),VALUE(LEFT(ScheduleCompile!E296,FIND("F",ScheduleCompile!E296)-1)),ScheduleCompile!E296)))))),"",IF(ScheduleCompile!E296="Off",0,IF(ScheduleCompile!E296="On",1,IF(ISNUMBER(ScheduleCompile!E296),ScheduleCompile!E296/1,IF(ISTEXT(ScheduleCompile!E296),IF(OR(ISNUMBER(FIND("5F",ScheduleCompile!E296)),ISNUMBER(FIND("0F",ScheduleCompile!E296)),ISNUMBER(FIND("8F",ScheduleCompile!E296)),ISNUMBER(FIND("1F",ScheduleCompile!E296)),ISNUMBER(FIND("2F",ScheduleCompile!E296)),ISNUMBER(FIND("3F",ScheduleCompile!E296)),ISNUMBER(FIND("6F",ScheduleCompile!E296)),ISNUMBER(FIND("7F",ScheduleCompile!E296)),ISNUMBER(FIND("9F",ScheduleCompile!E296)),ISNUMBER(FIND("4F",ScheduleCompile!E296))),VALUE(LEFT(ScheduleCompile!E296,FIND("F",ScheduleCompile!E296)-1)),ScheduleCompile!E296)))))))</f>
        <v>1</v>
      </c>
      <c r="K303" s="1">
        <f>IF(AND(ISERROR(IF(ScheduleCompile!F296="Off",0,IF(ScheduleCompile!F296="On",1,IF(ISNUMBER(ScheduleCompile!F296),ScheduleCompile!F296/1,IF(ISTEXT(ScheduleCompile!F296),IF(OR(ISNUMBER(FIND("5F",ScheduleCompile!F296)),ISNUMBER(FIND("0F",ScheduleCompile!F296)),ISNUMBER(FIND("8F",ScheduleCompile!F296)),ISNUMBER(FIND("1F",ScheduleCompile!F296)),ISNUMBER(FIND("2F",ScheduleCompile!F296)),ISNUMBER(FIND("3F",ScheduleCompile!F296)),ISNUMBER(FIND("6F",ScheduleCompile!F296)),ISNUMBER(FIND("7F",ScheduleCompile!F296)),ISNUMBER(FIND("9F",ScheduleCompile!F296)),ISNUMBER(FIND("4F",ScheduleCompile!F296))),VALUE(LEFT(ScheduleCompile!F296,FIND("F",ScheduleCompile!F296)-1)),ScheduleCompile!F296)))))),ISTEXT(ScheduleCompile!#REF!)),"ENDTABLE",IF(ISERROR(IF(ScheduleCompile!F296="Off",0,IF(ScheduleCompile!F296="On",1,IF(ISNUMBER(ScheduleCompile!F296),ScheduleCompile!F296/1,IF(ISTEXT(ScheduleCompile!F296),IF(OR(ISNUMBER(FIND("5F",ScheduleCompile!F296)),ISNUMBER(FIND("0F",ScheduleCompile!F296)),ISNUMBER(FIND("8F",ScheduleCompile!F296)),ISNUMBER(FIND("1F",ScheduleCompile!F296)),ISNUMBER(FIND("2F",ScheduleCompile!F296)),ISNUMBER(FIND("3F",ScheduleCompile!F296)),ISNUMBER(FIND("6F",ScheduleCompile!F296)),ISNUMBER(FIND("7F",ScheduleCompile!F296)),ISNUMBER(FIND("9F",ScheduleCompile!F296)),ISNUMBER(FIND("4F",ScheduleCompile!F296))),VALUE(LEFT(ScheduleCompile!F296,FIND("F",ScheduleCompile!F296)-1)),ScheduleCompile!F296)))))),"",IF(ScheduleCompile!F296="Off",0,IF(ScheduleCompile!F296="On",1,IF(ISNUMBER(ScheduleCompile!F296),ScheduleCompile!F296/1,IF(ISTEXT(ScheduleCompile!F296),IF(OR(ISNUMBER(FIND("5F",ScheduleCompile!F296)),ISNUMBER(FIND("0F",ScheduleCompile!F296)),ISNUMBER(FIND("8F",ScheduleCompile!F296)),ISNUMBER(FIND("1F",ScheduleCompile!F296)),ISNUMBER(FIND("2F",ScheduleCompile!F296)),ISNUMBER(FIND("3F",ScheduleCompile!F296)),ISNUMBER(FIND("6F",ScheduleCompile!F296)),ISNUMBER(FIND("7F",ScheduleCompile!F296)),ISNUMBER(FIND("9F",ScheduleCompile!F296)),ISNUMBER(FIND("4F",ScheduleCompile!F296))),VALUE(LEFT(ScheduleCompile!F296,FIND("F",ScheduleCompile!F296)-1)),ScheduleCompile!F296)))))))</f>
        <v>1</v>
      </c>
      <c r="L303" s="1">
        <f>IF(AND(ISERROR(IF(ScheduleCompile!G296="Off",0,IF(ScheduleCompile!G296="On",1,IF(ISNUMBER(ScheduleCompile!G296),ScheduleCompile!G296/1,IF(ISTEXT(ScheduleCompile!G296),IF(OR(ISNUMBER(FIND("5F",ScheduleCompile!G296)),ISNUMBER(FIND("0F",ScheduleCompile!G296)),ISNUMBER(FIND("8F",ScheduleCompile!G296)),ISNUMBER(FIND("1F",ScheduleCompile!G296)),ISNUMBER(FIND("2F",ScheduleCompile!G296)),ISNUMBER(FIND("3F",ScheduleCompile!G296)),ISNUMBER(FIND("6F",ScheduleCompile!G296)),ISNUMBER(FIND("7F",ScheduleCompile!G296)),ISNUMBER(FIND("9F",ScheduleCompile!G296)),ISNUMBER(FIND("4F",ScheduleCompile!G296))),VALUE(LEFT(ScheduleCompile!G296,FIND("F",ScheduleCompile!G296)-1)),ScheduleCompile!G296)))))),ISTEXT(ScheduleCompile!#REF!)),"ENDTABLE",IF(ISERROR(IF(ScheduleCompile!G296="Off",0,IF(ScheduleCompile!G296="On",1,IF(ISNUMBER(ScheduleCompile!G296),ScheduleCompile!G296/1,IF(ISTEXT(ScheduleCompile!G296),IF(OR(ISNUMBER(FIND("5F",ScheduleCompile!G296)),ISNUMBER(FIND("0F",ScheduleCompile!G296)),ISNUMBER(FIND("8F",ScheduleCompile!G296)),ISNUMBER(FIND("1F",ScheduleCompile!G296)),ISNUMBER(FIND("2F",ScheduleCompile!G296)),ISNUMBER(FIND("3F",ScheduleCompile!G296)),ISNUMBER(FIND("6F",ScheduleCompile!G296)),ISNUMBER(FIND("7F",ScheduleCompile!G296)),ISNUMBER(FIND("9F",ScheduleCompile!G296)),ISNUMBER(FIND("4F",ScheduleCompile!G296))),VALUE(LEFT(ScheduleCompile!G296,FIND("F",ScheduleCompile!G296)-1)),ScheduleCompile!G296)))))),"",IF(ScheduleCompile!G296="Off",0,IF(ScheduleCompile!G296="On",1,IF(ISNUMBER(ScheduleCompile!G296),ScheduleCompile!G296/1,IF(ISTEXT(ScheduleCompile!G296),IF(OR(ISNUMBER(FIND("5F",ScheduleCompile!G296)),ISNUMBER(FIND("0F",ScheduleCompile!G296)),ISNUMBER(FIND("8F",ScheduleCompile!G296)),ISNUMBER(FIND("1F",ScheduleCompile!G296)),ISNUMBER(FIND("2F",ScheduleCompile!G296)),ISNUMBER(FIND("3F",ScheduleCompile!G296)),ISNUMBER(FIND("6F",ScheduleCompile!G296)),ISNUMBER(FIND("7F",ScheduleCompile!G296)),ISNUMBER(FIND("9F",ScheduleCompile!G296)),ISNUMBER(FIND("4F",ScheduleCompile!G296))),VALUE(LEFT(ScheduleCompile!G296,FIND("F",ScheduleCompile!G296)-1)),ScheduleCompile!G296)))))))</f>
        <v>1</v>
      </c>
      <c r="M303" s="1">
        <f>IF(AND(ISERROR(IF(ScheduleCompile!H296="Off",0,IF(ScheduleCompile!H296="On",1,IF(ISNUMBER(ScheduleCompile!H296),ScheduleCompile!H296/1,IF(ISTEXT(ScheduleCompile!H296),IF(OR(ISNUMBER(FIND("5F",ScheduleCompile!H296)),ISNUMBER(FIND("0F",ScheduleCompile!H296)),ISNUMBER(FIND("8F",ScheduleCompile!H296)),ISNUMBER(FIND("1F",ScheduleCompile!H296)),ISNUMBER(FIND("2F",ScheduleCompile!H296)),ISNUMBER(FIND("3F",ScheduleCompile!H296)),ISNUMBER(FIND("6F",ScheduleCompile!H296)),ISNUMBER(FIND("7F",ScheduleCompile!H296)),ISNUMBER(FIND("9F",ScheduleCompile!H296)),ISNUMBER(FIND("4F",ScheduleCompile!H296))),VALUE(LEFT(ScheduleCompile!H296,FIND("F",ScheduleCompile!H296)-1)),ScheduleCompile!H296)))))),ISTEXT(ScheduleCompile!#REF!)),"ENDTABLE",IF(ISERROR(IF(ScheduleCompile!H296="Off",0,IF(ScheduleCompile!H296="On",1,IF(ISNUMBER(ScheduleCompile!H296),ScheduleCompile!H296/1,IF(ISTEXT(ScheduleCompile!H296),IF(OR(ISNUMBER(FIND("5F",ScheduleCompile!H296)),ISNUMBER(FIND("0F",ScheduleCompile!H296)),ISNUMBER(FIND("8F",ScheduleCompile!H296)),ISNUMBER(FIND("1F",ScheduleCompile!H296)),ISNUMBER(FIND("2F",ScheduleCompile!H296)),ISNUMBER(FIND("3F",ScheduleCompile!H296)),ISNUMBER(FIND("6F",ScheduleCompile!H296)),ISNUMBER(FIND("7F",ScheduleCompile!H296)),ISNUMBER(FIND("9F",ScheduleCompile!H296)),ISNUMBER(FIND("4F",ScheduleCompile!H296))),VALUE(LEFT(ScheduleCompile!H296,FIND("F",ScheduleCompile!H296)-1)),ScheduleCompile!H296)))))),"",IF(ScheduleCompile!H296="Off",0,IF(ScheduleCompile!H296="On",1,IF(ISNUMBER(ScheduleCompile!H296),ScheduleCompile!H296/1,IF(ISTEXT(ScheduleCompile!H296),IF(OR(ISNUMBER(FIND("5F",ScheduleCompile!H296)),ISNUMBER(FIND("0F",ScheduleCompile!H296)),ISNUMBER(FIND("8F",ScheduleCompile!H296)),ISNUMBER(FIND("1F",ScheduleCompile!H296)),ISNUMBER(FIND("2F",ScheduleCompile!H296)),ISNUMBER(FIND("3F",ScheduleCompile!H296)),ISNUMBER(FIND("6F",ScheduleCompile!H296)),ISNUMBER(FIND("7F",ScheduleCompile!H296)),ISNUMBER(FIND("9F",ScheduleCompile!H296)),ISNUMBER(FIND("4F",ScheduleCompile!H296))),VALUE(LEFT(ScheduleCompile!H296,FIND("F",ScheduleCompile!H296)-1)),ScheduleCompile!H296)))))))</f>
        <v>1</v>
      </c>
      <c r="N303" s="1">
        <f>IF(AND(ISERROR(IF(ScheduleCompile!I296="Off",0,IF(ScheduleCompile!I296="On",1,IF(ISNUMBER(ScheduleCompile!I296),ScheduleCompile!I296/1,IF(ISTEXT(ScheduleCompile!I296),IF(OR(ISNUMBER(FIND("5F",ScheduleCompile!I296)),ISNUMBER(FIND("0F",ScheduleCompile!I296)),ISNUMBER(FIND("8F",ScheduleCompile!I296)),ISNUMBER(FIND("1F",ScheduleCompile!I296)),ISNUMBER(FIND("2F",ScheduleCompile!I296)),ISNUMBER(FIND("3F",ScheduleCompile!I296)),ISNUMBER(FIND("6F",ScheduleCompile!I296)),ISNUMBER(FIND("7F",ScheduleCompile!I296)),ISNUMBER(FIND("9F",ScheduleCompile!I296)),ISNUMBER(FIND("4F",ScheduleCompile!I296))),VALUE(LEFT(ScheduleCompile!I296,FIND("F",ScheduleCompile!I296)-1)),ScheduleCompile!I296)))))),ISTEXT(ScheduleCompile!#REF!)),"ENDTABLE",IF(ISERROR(IF(ScheduleCompile!I296="Off",0,IF(ScheduleCompile!I296="On",1,IF(ISNUMBER(ScheduleCompile!I296),ScheduleCompile!I296/1,IF(ISTEXT(ScheduleCompile!I296),IF(OR(ISNUMBER(FIND("5F",ScheduleCompile!I296)),ISNUMBER(FIND("0F",ScheduleCompile!I296)),ISNUMBER(FIND("8F",ScheduleCompile!I296)),ISNUMBER(FIND("1F",ScheduleCompile!I296)),ISNUMBER(FIND("2F",ScheduleCompile!I296)),ISNUMBER(FIND("3F",ScheduleCompile!I296)),ISNUMBER(FIND("6F",ScheduleCompile!I296)),ISNUMBER(FIND("7F",ScheduleCompile!I296)),ISNUMBER(FIND("9F",ScheduleCompile!I296)),ISNUMBER(FIND("4F",ScheduleCompile!I296))),VALUE(LEFT(ScheduleCompile!I296,FIND("F",ScheduleCompile!I296)-1)),ScheduleCompile!I296)))))),"",IF(ScheduleCompile!I296="Off",0,IF(ScheduleCompile!I296="On",1,IF(ISNUMBER(ScheduleCompile!I296),ScheduleCompile!I296/1,IF(ISTEXT(ScheduleCompile!I296),IF(OR(ISNUMBER(FIND("5F",ScheduleCompile!I296)),ISNUMBER(FIND("0F",ScheduleCompile!I296)),ISNUMBER(FIND("8F",ScheduleCompile!I296)),ISNUMBER(FIND("1F",ScheduleCompile!I296)),ISNUMBER(FIND("2F",ScheduleCompile!I296)),ISNUMBER(FIND("3F",ScheduleCompile!I296)),ISNUMBER(FIND("6F",ScheduleCompile!I296)),ISNUMBER(FIND("7F",ScheduleCompile!I296)),ISNUMBER(FIND("9F",ScheduleCompile!I296)),ISNUMBER(FIND("4F",ScheduleCompile!I296))),VALUE(LEFT(ScheduleCompile!I296,FIND("F",ScheduleCompile!I296)-1)),ScheduleCompile!I296)))))))</f>
        <v>1</v>
      </c>
      <c r="O303" s="1">
        <f>IF(AND(ISERROR(IF(ScheduleCompile!J296="Off",0,IF(ScheduleCompile!J296="On",1,IF(ISNUMBER(ScheduleCompile!J296),ScheduleCompile!J296/1,IF(ISTEXT(ScheduleCompile!J296),IF(OR(ISNUMBER(FIND("5F",ScheduleCompile!J296)),ISNUMBER(FIND("0F",ScheduleCompile!J296)),ISNUMBER(FIND("8F",ScheduleCompile!J296)),ISNUMBER(FIND("1F",ScheduleCompile!J296)),ISNUMBER(FIND("2F",ScheduleCompile!J296)),ISNUMBER(FIND("3F",ScheduleCompile!J296)),ISNUMBER(FIND("6F",ScheduleCompile!J296)),ISNUMBER(FIND("7F",ScheduleCompile!J296)),ISNUMBER(FIND("9F",ScheduleCompile!J296)),ISNUMBER(FIND("4F",ScheduleCompile!J296))),VALUE(LEFT(ScheduleCompile!J296,FIND("F",ScheduleCompile!J296)-1)),ScheduleCompile!J296)))))),ISTEXT(ScheduleCompile!#REF!)),"ENDTABLE",IF(ISERROR(IF(ScheduleCompile!J296="Off",0,IF(ScheduleCompile!J296="On",1,IF(ISNUMBER(ScheduleCompile!J296),ScheduleCompile!J296/1,IF(ISTEXT(ScheduleCompile!J296),IF(OR(ISNUMBER(FIND("5F",ScheduleCompile!J296)),ISNUMBER(FIND("0F",ScheduleCompile!J296)),ISNUMBER(FIND("8F",ScheduleCompile!J296)),ISNUMBER(FIND("1F",ScheduleCompile!J296)),ISNUMBER(FIND("2F",ScheduleCompile!J296)),ISNUMBER(FIND("3F",ScheduleCompile!J296)),ISNUMBER(FIND("6F",ScheduleCompile!J296)),ISNUMBER(FIND("7F",ScheduleCompile!J296)),ISNUMBER(FIND("9F",ScheduleCompile!J296)),ISNUMBER(FIND("4F",ScheduleCompile!J296))),VALUE(LEFT(ScheduleCompile!J296,FIND("F",ScheduleCompile!J296)-1)),ScheduleCompile!J296)))))),"",IF(ScheduleCompile!J296="Off",0,IF(ScheduleCompile!J296="On",1,IF(ISNUMBER(ScheduleCompile!J296),ScheduleCompile!J296/1,IF(ISTEXT(ScheduleCompile!J296),IF(OR(ISNUMBER(FIND("5F",ScheduleCompile!J296)),ISNUMBER(FIND("0F",ScheduleCompile!J296)),ISNUMBER(FIND("8F",ScheduleCompile!J296)),ISNUMBER(FIND("1F",ScheduleCompile!J296)),ISNUMBER(FIND("2F",ScheduleCompile!J296)),ISNUMBER(FIND("3F",ScheduleCompile!J296)),ISNUMBER(FIND("6F",ScheduleCompile!J296)),ISNUMBER(FIND("7F",ScheduleCompile!J296)),ISNUMBER(FIND("9F",ScheduleCompile!J296)),ISNUMBER(FIND("4F",ScheduleCompile!J296))),VALUE(LEFT(ScheduleCompile!J296,FIND("F",ScheduleCompile!J296)-1)),ScheduleCompile!J296)))))))</f>
        <v>1</v>
      </c>
      <c r="P303" s="1">
        <f>IF(AND(ISERROR(IF(ScheduleCompile!K296="Off",0,IF(ScheduleCompile!K296="On",1,IF(ISNUMBER(ScheduleCompile!K296),ScheduleCompile!K296/1,IF(ISTEXT(ScheduleCompile!K296),IF(OR(ISNUMBER(FIND("5F",ScheduleCompile!K296)),ISNUMBER(FIND("0F",ScheduleCompile!K296)),ISNUMBER(FIND("8F",ScheduleCompile!K296)),ISNUMBER(FIND("1F",ScheduleCompile!K296)),ISNUMBER(FIND("2F",ScheduleCompile!K296)),ISNUMBER(FIND("3F",ScheduleCompile!K296)),ISNUMBER(FIND("6F",ScheduleCompile!K296)),ISNUMBER(FIND("7F",ScheduleCompile!K296)),ISNUMBER(FIND("9F",ScheduleCompile!K296)),ISNUMBER(FIND("4F",ScheduleCompile!K296))),VALUE(LEFT(ScheduleCompile!K296,FIND("F",ScheduleCompile!K296)-1)),ScheduleCompile!K296)))))),ISTEXT(ScheduleCompile!#REF!)),"ENDTABLE",IF(ISERROR(IF(ScheduleCompile!K296="Off",0,IF(ScheduleCompile!K296="On",1,IF(ISNUMBER(ScheduleCompile!K296),ScheduleCompile!K296/1,IF(ISTEXT(ScheduleCompile!K296),IF(OR(ISNUMBER(FIND("5F",ScheduleCompile!K296)),ISNUMBER(FIND("0F",ScheduleCompile!K296)),ISNUMBER(FIND("8F",ScheduleCompile!K296)),ISNUMBER(FIND("1F",ScheduleCompile!K296)),ISNUMBER(FIND("2F",ScheduleCompile!K296)),ISNUMBER(FIND("3F",ScheduleCompile!K296)),ISNUMBER(FIND("6F",ScheduleCompile!K296)),ISNUMBER(FIND("7F",ScheduleCompile!K296)),ISNUMBER(FIND("9F",ScheduleCompile!K296)),ISNUMBER(FIND("4F",ScheduleCompile!K296))),VALUE(LEFT(ScheduleCompile!K296,FIND("F",ScheduleCompile!K296)-1)),ScheduleCompile!K296)))))),"",IF(ScheduleCompile!K296="Off",0,IF(ScheduleCompile!K296="On",1,IF(ISNUMBER(ScheduleCompile!K296),ScheduleCompile!K296/1,IF(ISTEXT(ScheduleCompile!K296),IF(OR(ISNUMBER(FIND("5F",ScheduleCompile!K296)),ISNUMBER(FIND("0F",ScheduleCompile!K296)),ISNUMBER(FIND("8F",ScheduleCompile!K296)),ISNUMBER(FIND("1F",ScheduleCompile!K296)),ISNUMBER(FIND("2F",ScheduleCompile!K296)),ISNUMBER(FIND("3F",ScheduleCompile!K296)),ISNUMBER(FIND("6F",ScheduleCompile!K296)),ISNUMBER(FIND("7F",ScheduleCompile!K296)),ISNUMBER(FIND("9F",ScheduleCompile!K296)),ISNUMBER(FIND("4F",ScheduleCompile!K296))),VALUE(LEFT(ScheduleCompile!K296,FIND("F",ScheduleCompile!K296)-1)),ScheduleCompile!K296)))))))</f>
        <v>1</v>
      </c>
      <c r="Q303" s="1">
        <f>IF(AND(ISERROR(IF(ScheduleCompile!L296="Off",0,IF(ScheduleCompile!L296="On",1,IF(ISNUMBER(ScheduleCompile!L296),ScheduleCompile!L296/1,IF(ISTEXT(ScheduleCompile!L296),IF(OR(ISNUMBER(FIND("5F",ScheduleCompile!L296)),ISNUMBER(FIND("0F",ScheduleCompile!L296)),ISNUMBER(FIND("8F",ScheduleCompile!L296)),ISNUMBER(FIND("1F",ScheduleCompile!L296)),ISNUMBER(FIND("2F",ScheduleCompile!L296)),ISNUMBER(FIND("3F",ScheduleCompile!L296)),ISNUMBER(FIND("6F",ScheduleCompile!L296)),ISNUMBER(FIND("7F",ScheduleCompile!L296)),ISNUMBER(FIND("9F",ScheduleCompile!L296)),ISNUMBER(FIND("4F",ScheduleCompile!L296))),VALUE(LEFT(ScheduleCompile!L296,FIND("F",ScheduleCompile!L296)-1)),ScheduleCompile!L296)))))),ISTEXT(ScheduleCompile!#REF!)),"ENDTABLE",IF(ISERROR(IF(ScheduleCompile!L296="Off",0,IF(ScheduleCompile!L296="On",1,IF(ISNUMBER(ScheduleCompile!L296),ScheduleCompile!L296/1,IF(ISTEXT(ScheduleCompile!L296),IF(OR(ISNUMBER(FIND("5F",ScheduleCompile!L296)),ISNUMBER(FIND("0F",ScheduleCompile!L296)),ISNUMBER(FIND("8F",ScheduleCompile!L296)),ISNUMBER(FIND("1F",ScheduleCompile!L296)),ISNUMBER(FIND("2F",ScheduleCompile!L296)),ISNUMBER(FIND("3F",ScheduleCompile!L296)),ISNUMBER(FIND("6F",ScheduleCompile!L296)),ISNUMBER(FIND("7F",ScheduleCompile!L296)),ISNUMBER(FIND("9F",ScheduleCompile!L296)),ISNUMBER(FIND("4F",ScheduleCompile!L296))),VALUE(LEFT(ScheduleCompile!L296,FIND("F",ScheduleCompile!L296)-1)),ScheduleCompile!L296)))))),"",IF(ScheduleCompile!L296="Off",0,IF(ScheduleCompile!L296="On",1,IF(ISNUMBER(ScheduleCompile!L296),ScheduleCompile!L296/1,IF(ISTEXT(ScheduleCompile!L296),IF(OR(ISNUMBER(FIND("5F",ScheduleCompile!L296)),ISNUMBER(FIND("0F",ScheduleCompile!L296)),ISNUMBER(FIND("8F",ScheduleCompile!L296)),ISNUMBER(FIND("1F",ScheduleCompile!L296)),ISNUMBER(FIND("2F",ScheduleCompile!L296)),ISNUMBER(FIND("3F",ScheduleCompile!L296)),ISNUMBER(FIND("6F",ScheduleCompile!L296)),ISNUMBER(FIND("7F",ScheduleCompile!L296)),ISNUMBER(FIND("9F",ScheduleCompile!L296)),ISNUMBER(FIND("4F",ScheduleCompile!L296))),VALUE(LEFT(ScheduleCompile!L296,FIND("F",ScheduleCompile!L296)-1)),ScheduleCompile!L296)))))))</f>
        <v>1</v>
      </c>
      <c r="R303" s="1">
        <f>IF(AND(ISERROR(IF(ScheduleCompile!M296="Off",0,IF(ScheduleCompile!M296="On",1,IF(ISNUMBER(ScheduleCompile!M296),ScheduleCompile!M296/1,IF(ISTEXT(ScheduleCompile!M296),IF(OR(ISNUMBER(FIND("5F",ScheduleCompile!M296)),ISNUMBER(FIND("0F",ScheduleCompile!M296)),ISNUMBER(FIND("8F",ScheduleCompile!M296)),ISNUMBER(FIND("1F",ScheduleCompile!M296)),ISNUMBER(FIND("2F",ScheduleCompile!M296)),ISNUMBER(FIND("3F",ScheduleCompile!M296)),ISNUMBER(FIND("6F",ScheduleCompile!M296)),ISNUMBER(FIND("7F",ScheduleCompile!M296)),ISNUMBER(FIND("9F",ScheduleCompile!M296)),ISNUMBER(FIND("4F",ScheduleCompile!M296))),VALUE(LEFT(ScheduleCompile!M296,FIND("F",ScheduleCompile!M296)-1)),ScheduleCompile!M296)))))),ISTEXT(ScheduleCompile!#REF!)),"ENDTABLE",IF(ISERROR(IF(ScheduleCompile!M296="Off",0,IF(ScheduleCompile!M296="On",1,IF(ISNUMBER(ScheduleCompile!M296),ScheduleCompile!M296/1,IF(ISTEXT(ScheduleCompile!M296),IF(OR(ISNUMBER(FIND("5F",ScheduleCompile!M296)),ISNUMBER(FIND("0F",ScheduleCompile!M296)),ISNUMBER(FIND("8F",ScheduleCompile!M296)),ISNUMBER(FIND("1F",ScheduleCompile!M296)),ISNUMBER(FIND("2F",ScheduleCompile!M296)),ISNUMBER(FIND("3F",ScheduleCompile!M296)),ISNUMBER(FIND("6F",ScheduleCompile!M296)),ISNUMBER(FIND("7F",ScheduleCompile!M296)),ISNUMBER(FIND("9F",ScheduleCompile!M296)),ISNUMBER(FIND("4F",ScheduleCompile!M296))),VALUE(LEFT(ScheduleCompile!M296,FIND("F",ScheduleCompile!M296)-1)),ScheduleCompile!M296)))))),"",IF(ScheduleCompile!M296="Off",0,IF(ScheduleCompile!M296="On",1,IF(ISNUMBER(ScheduleCompile!M296),ScheduleCompile!M296/1,IF(ISTEXT(ScheduleCompile!M296),IF(OR(ISNUMBER(FIND("5F",ScheduleCompile!M296)),ISNUMBER(FIND("0F",ScheduleCompile!M296)),ISNUMBER(FIND("8F",ScheduleCompile!M296)),ISNUMBER(FIND("1F",ScheduleCompile!M296)),ISNUMBER(FIND("2F",ScheduleCompile!M296)),ISNUMBER(FIND("3F",ScheduleCompile!M296)),ISNUMBER(FIND("6F",ScheduleCompile!M296)),ISNUMBER(FIND("7F",ScheduleCompile!M296)),ISNUMBER(FIND("9F",ScheduleCompile!M296)),ISNUMBER(FIND("4F",ScheduleCompile!M296))),VALUE(LEFT(ScheduleCompile!M296,FIND("F",ScheduleCompile!M296)-1)),ScheduleCompile!M296)))))))</f>
        <v>1</v>
      </c>
      <c r="S303" s="1">
        <f>IF(AND(ISERROR(IF(ScheduleCompile!N296="Off",0,IF(ScheduleCompile!N296="On",1,IF(ISNUMBER(ScheduleCompile!N296),ScheduleCompile!N296/1,IF(ISTEXT(ScheduleCompile!N296),IF(OR(ISNUMBER(FIND("5F",ScheduleCompile!N296)),ISNUMBER(FIND("0F",ScheduleCompile!N296)),ISNUMBER(FIND("8F",ScheduleCompile!N296)),ISNUMBER(FIND("1F",ScheduleCompile!N296)),ISNUMBER(FIND("2F",ScheduleCompile!N296)),ISNUMBER(FIND("3F",ScheduleCompile!N296)),ISNUMBER(FIND("6F",ScheduleCompile!N296)),ISNUMBER(FIND("7F",ScheduleCompile!N296)),ISNUMBER(FIND("9F",ScheduleCompile!N296)),ISNUMBER(FIND("4F",ScheduleCompile!N296))),VALUE(LEFT(ScheduleCompile!N296,FIND("F",ScheduleCompile!N296)-1)),ScheduleCompile!N296)))))),ISTEXT(ScheduleCompile!#REF!)),"ENDTABLE",IF(ISERROR(IF(ScheduleCompile!N296="Off",0,IF(ScheduleCompile!N296="On",1,IF(ISNUMBER(ScheduleCompile!N296),ScheduleCompile!N296/1,IF(ISTEXT(ScheduleCompile!N296),IF(OR(ISNUMBER(FIND("5F",ScheduleCompile!N296)),ISNUMBER(FIND("0F",ScheduleCompile!N296)),ISNUMBER(FIND("8F",ScheduleCompile!N296)),ISNUMBER(FIND("1F",ScheduleCompile!N296)),ISNUMBER(FIND("2F",ScheduleCompile!N296)),ISNUMBER(FIND("3F",ScheduleCompile!N296)),ISNUMBER(FIND("6F",ScheduleCompile!N296)),ISNUMBER(FIND("7F",ScheduleCompile!N296)),ISNUMBER(FIND("9F",ScheduleCompile!N296)),ISNUMBER(FIND("4F",ScheduleCompile!N296))),VALUE(LEFT(ScheduleCompile!N296,FIND("F",ScheduleCompile!N296)-1)),ScheduleCompile!N296)))))),"",IF(ScheduleCompile!N296="Off",0,IF(ScheduleCompile!N296="On",1,IF(ISNUMBER(ScheduleCompile!N296),ScheduleCompile!N296/1,IF(ISTEXT(ScheduleCompile!N296),IF(OR(ISNUMBER(FIND("5F",ScheduleCompile!N296)),ISNUMBER(FIND("0F",ScheduleCompile!N296)),ISNUMBER(FIND("8F",ScheduleCompile!N296)),ISNUMBER(FIND("1F",ScheduleCompile!N296)),ISNUMBER(FIND("2F",ScheduleCompile!N296)),ISNUMBER(FIND("3F",ScheduleCompile!N296)),ISNUMBER(FIND("6F",ScheduleCompile!N296)),ISNUMBER(FIND("7F",ScheduleCompile!N296)),ISNUMBER(FIND("9F",ScheduleCompile!N296)),ISNUMBER(FIND("4F",ScheduleCompile!N296))),VALUE(LEFT(ScheduleCompile!N296,FIND("F",ScheduleCompile!N296)-1)),ScheduleCompile!N296)))))))</f>
        <v>1</v>
      </c>
      <c r="T303" s="1">
        <f>IF(AND(ISERROR(IF(ScheduleCompile!O296="Off",0,IF(ScheduleCompile!O296="On",1,IF(ISNUMBER(ScheduleCompile!O296),ScheduleCompile!O296/1,IF(ISTEXT(ScheduleCompile!O296),IF(OR(ISNUMBER(FIND("5F",ScheduleCompile!O296)),ISNUMBER(FIND("0F",ScheduleCompile!O296)),ISNUMBER(FIND("8F",ScheduleCompile!O296)),ISNUMBER(FIND("1F",ScheduleCompile!O296)),ISNUMBER(FIND("2F",ScheduleCompile!O296)),ISNUMBER(FIND("3F",ScheduleCompile!O296)),ISNUMBER(FIND("6F",ScheduleCompile!O296)),ISNUMBER(FIND("7F",ScheduleCompile!O296)),ISNUMBER(FIND("9F",ScheduleCompile!O296)),ISNUMBER(FIND("4F",ScheduleCompile!O296))),VALUE(LEFT(ScheduleCompile!O296,FIND("F",ScheduleCompile!O296)-1)),ScheduleCompile!O296)))))),ISTEXT(ScheduleCompile!#REF!)),"ENDTABLE",IF(ISERROR(IF(ScheduleCompile!O296="Off",0,IF(ScheduleCompile!O296="On",1,IF(ISNUMBER(ScheduleCompile!O296),ScheduleCompile!O296/1,IF(ISTEXT(ScheduleCompile!O296),IF(OR(ISNUMBER(FIND("5F",ScheduleCompile!O296)),ISNUMBER(FIND("0F",ScheduleCompile!O296)),ISNUMBER(FIND("8F",ScheduleCompile!O296)),ISNUMBER(FIND("1F",ScheduleCompile!O296)),ISNUMBER(FIND("2F",ScheduleCompile!O296)),ISNUMBER(FIND("3F",ScheduleCompile!O296)),ISNUMBER(FIND("6F",ScheduleCompile!O296)),ISNUMBER(FIND("7F",ScheduleCompile!O296)),ISNUMBER(FIND("9F",ScheduleCompile!O296)),ISNUMBER(FIND("4F",ScheduleCompile!O296))),VALUE(LEFT(ScheduleCompile!O296,FIND("F",ScheduleCompile!O296)-1)),ScheduleCompile!O296)))))),"",IF(ScheduleCompile!O296="Off",0,IF(ScheduleCompile!O296="On",1,IF(ISNUMBER(ScheduleCompile!O296),ScheduleCompile!O296/1,IF(ISTEXT(ScheduleCompile!O296),IF(OR(ISNUMBER(FIND("5F",ScheduleCompile!O296)),ISNUMBER(FIND("0F",ScheduleCompile!O296)),ISNUMBER(FIND("8F",ScheduleCompile!O296)),ISNUMBER(FIND("1F",ScheduleCompile!O296)),ISNUMBER(FIND("2F",ScheduleCompile!O296)),ISNUMBER(FIND("3F",ScheduleCompile!O296)),ISNUMBER(FIND("6F",ScheduleCompile!O296)),ISNUMBER(FIND("7F",ScheduleCompile!O296)),ISNUMBER(FIND("9F",ScheduleCompile!O296)),ISNUMBER(FIND("4F",ScheduleCompile!O296))),VALUE(LEFT(ScheduleCompile!O296,FIND("F",ScheduleCompile!O296)-1)),ScheduleCompile!O296)))))))</f>
        <v>1</v>
      </c>
      <c r="U303" s="1">
        <f>IF(AND(ISERROR(IF(ScheduleCompile!P296="Off",0,IF(ScheduleCompile!P296="On",1,IF(ISNUMBER(ScheduleCompile!P296),ScheduleCompile!P296/1,IF(ISTEXT(ScheduleCompile!P296),IF(OR(ISNUMBER(FIND("5F",ScheduleCompile!P296)),ISNUMBER(FIND("0F",ScheduleCompile!P296)),ISNUMBER(FIND("8F",ScheduleCompile!P296)),ISNUMBER(FIND("1F",ScheduleCompile!P296)),ISNUMBER(FIND("2F",ScheduleCompile!P296)),ISNUMBER(FIND("3F",ScheduleCompile!P296)),ISNUMBER(FIND("6F",ScheduleCompile!P296)),ISNUMBER(FIND("7F",ScheduleCompile!P296)),ISNUMBER(FIND("9F",ScheduleCompile!P296)),ISNUMBER(FIND("4F",ScheduleCompile!P296))),VALUE(LEFT(ScheduleCompile!P296,FIND("F",ScheduleCompile!P296)-1)),ScheduleCompile!P296)))))),ISTEXT(ScheduleCompile!#REF!)),"ENDTABLE",IF(ISERROR(IF(ScheduleCompile!P296="Off",0,IF(ScheduleCompile!P296="On",1,IF(ISNUMBER(ScheduleCompile!P296),ScheduleCompile!P296/1,IF(ISTEXT(ScheduleCompile!P296),IF(OR(ISNUMBER(FIND("5F",ScheduleCompile!P296)),ISNUMBER(FIND("0F",ScheduleCompile!P296)),ISNUMBER(FIND("8F",ScheduleCompile!P296)),ISNUMBER(FIND("1F",ScheduleCompile!P296)),ISNUMBER(FIND("2F",ScheduleCompile!P296)),ISNUMBER(FIND("3F",ScheduleCompile!P296)),ISNUMBER(FIND("6F",ScheduleCompile!P296)),ISNUMBER(FIND("7F",ScheduleCompile!P296)),ISNUMBER(FIND("9F",ScheduleCompile!P296)),ISNUMBER(FIND("4F",ScheduleCompile!P296))),VALUE(LEFT(ScheduleCompile!P296,FIND("F",ScheduleCompile!P296)-1)),ScheduleCompile!P296)))))),"",IF(ScheduleCompile!P296="Off",0,IF(ScheduleCompile!P296="On",1,IF(ISNUMBER(ScheduleCompile!P296),ScheduleCompile!P296/1,IF(ISTEXT(ScheduleCompile!P296),IF(OR(ISNUMBER(FIND("5F",ScheduleCompile!P296)),ISNUMBER(FIND("0F",ScheduleCompile!P296)),ISNUMBER(FIND("8F",ScheduleCompile!P296)),ISNUMBER(FIND("1F",ScheduleCompile!P296)),ISNUMBER(FIND("2F",ScheduleCompile!P296)),ISNUMBER(FIND("3F",ScheduleCompile!P296)),ISNUMBER(FIND("6F",ScheduleCompile!P296)),ISNUMBER(FIND("7F",ScheduleCompile!P296)),ISNUMBER(FIND("9F",ScheduleCompile!P296)),ISNUMBER(FIND("4F",ScheduleCompile!P296))),VALUE(LEFT(ScheduleCompile!P296,FIND("F",ScheduleCompile!P296)-1)),ScheduleCompile!P296)))))))</f>
        <v>1</v>
      </c>
      <c r="V303" s="1">
        <f>IF(AND(ISERROR(IF(ScheduleCompile!Q296="Off",0,IF(ScheduleCompile!Q296="On",1,IF(ISNUMBER(ScheduleCompile!Q296),ScheduleCompile!Q296/1,IF(ISTEXT(ScheduleCompile!Q296),IF(OR(ISNUMBER(FIND("5F",ScheduleCompile!Q296)),ISNUMBER(FIND("0F",ScheduleCompile!Q296)),ISNUMBER(FIND("8F",ScheduleCompile!Q296)),ISNUMBER(FIND("1F",ScheduleCompile!Q296)),ISNUMBER(FIND("2F",ScheduleCompile!Q296)),ISNUMBER(FIND("3F",ScheduleCompile!Q296)),ISNUMBER(FIND("6F",ScheduleCompile!Q296)),ISNUMBER(FIND("7F",ScheduleCompile!Q296)),ISNUMBER(FIND("9F",ScheduleCompile!Q296)),ISNUMBER(FIND("4F",ScheduleCompile!Q296))),VALUE(LEFT(ScheduleCompile!Q296,FIND("F",ScheduleCompile!Q296)-1)),ScheduleCompile!Q296)))))),ISTEXT(ScheduleCompile!#REF!)),"ENDTABLE",IF(ISERROR(IF(ScheduleCompile!Q296="Off",0,IF(ScheduleCompile!Q296="On",1,IF(ISNUMBER(ScheduleCompile!Q296),ScheduleCompile!Q296/1,IF(ISTEXT(ScheduleCompile!Q296),IF(OR(ISNUMBER(FIND("5F",ScheduleCompile!Q296)),ISNUMBER(FIND("0F",ScheduleCompile!Q296)),ISNUMBER(FIND("8F",ScheduleCompile!Q296)),ISNUMBER(FIND("1F",ScheduleCompile!Q296)),ISNUMBER(FIND("2F",ScheduleCompile!Q296)),ISNUMBER(FIND("3F",ScheduleCompile!Q296)),ISNUMBER(FIND("6F",ScheduleCompile!Q296)),ISNUMBER(FIND("7F",ScheduleCompile!Q296)),ISNUMBER(FIND("9F",ScheduleCompile!Q296)),ISNUMBER(FIND("4F",ScheduleCompile!Q296))),VALUE(LEFT(ScheduleCompile!Q296,FIND("F",ScheduleCompile!Q296)-1)),ScheduleCompile!Q296)))))),"",IF(ScheduleCompile!Q296="Off",0,IF(ScheduleCompile!Q296="On",1,IF(ISNUMBER(ScheduleCompile!Q296),ScheduleCompile!Q296/1,IF(ISTEXT(ScheduleCompile!Q296),IF(OR(ISNUMBER(FIND("5F",ScheduleCompile!Q296)),ISNUMBER(FIND("0F",ScheduleCompile!Q296)),ISNUMBER(FIND("8F",ScheduleCompile!Q296)),ISNUMBER(FIND("1F",ScheduleCompile!Q296)),ISNUMBER(FIND("2F",ScheduleCompile!Q296)),ISNUMBER(FIND("3F",ScheduleCompile!Q296)),ISNUMBER(FIND("6F",ScheduleCompile!Q296)),ISNUMBER(FIND("7F",ScheduleCompile!Q296)),ISNUMBER(FIND("9F",ScheduleCompile!Q296)),ISNUMBER(FIND("4F",ScheduleCompile!Q296))),VALUE(LEFT(ScheduleCompile!Q296,FIND("F",ScheduleCompile!Q296)-1)),ScheduleCompile!Q296)))))))</f>
        <v>1</v>
      </c>
      <c r="W303" s="1">
        <f>IF(AND(ISERROR(IF(ScheduleCompile!R296="Off",0,IF(ScheduleCompile!R296="On",1,IF(ISNUMBER(ScheduleCompile!R296),ScheduleCompile!R296/1,IF(ISTEXT(ScheduleCompile!R296),IF(OR(ISNUMBER(FIND("5F",ScheduleCompile!R296)),ISNUMBER(FIND("0F",ScheduleCompile!R296)),ISNUMBER(FIND("8F",ScheduleCompile!R296)),ISNUMBER(FIND("1F",ScheduleCompile!R296)),ISNUMBER(FIND("2F",ScheduleCompile!R296)),ISNUMBER(FIND("3F",ScheduleCompile!R296)),ISNUMBER(FIND("6F",ScheduleCompile!R296)),ISNUMBER(FIND("7F",ScheduleCompile!R296)),ISNUMBER(FIND("9F",ScheduleCompile!R296)),ISNUMBER(FIND("4F",ScheduleCompile!R296))),VALUE(LEFT(ScheduleCompile!R296,FIND("F",ScheduleCompile!R296)-1)),ScheduleCompile!R296)))))),ISTEXT(ScheduleCompile!#REF!)),"ENDTABLE",IF(ISERROR(IF(ScheduleCompile!R296="Off",0,IF(ScheduleCompile!R296="On",1,IF(ISNUMBER(ScheduleCompile!R296),ScheduleCompile!R296/1,IF(ISTEXT(ScheduleCompile!R296),IF(OR(ISNUMBER(FIND("5F",ScheduleCompile!R296)),ISNUMBER(FIND("0F",ScheduleCompile!R296)),ISNUMBER(FIND("8F",ScheduleCompile!R296)),ISNUMBER(FIND("1F",ScheduleCompile!R296)),ISNUMBER(FIND("2F",ScheduleCompile!R296)),ISNUMBER(FIND("3F",ScheduleCompile!R296)),ISNUMBER(FIND("6F",ScheduleCompile!R296)),ISNUMBER(FIND("7F",ScheduleCompile!R296)),ISNUMBER(FIND("9F",ScheduleCompile!R296)),ISNUMBER(FIND("4F",ScheduleCompile!R296))),VALUE(LEFT(ScheduleCompile!R296,FIND("F",ScheduleCompile!R296)-1)),ScheduleCompile!R296)))))),"",IF(ScheduleCompile!R296="Off",0,IF(ScheduleCompile!R296="On",1,IF(ISNUMBER(ScheduleCompile!R296),ScheduleCompile!R296/1,IF(ISTEXT(ScheduleCompile!R296),IF(OR(ISNUMBER(FIND("5F",ScheduleCompile!R296)),ISNUMBER(FIND("0F",ScheduleCompile!R296)),ISNUMBER(FIND("8F",ScheduleCompile!R296)),ISNUMBER(FIND("1F",ScheduleCompile!R296)),ISNUMBER(FIND("2F",ScheduleCompile!R296)),ISNUMBER(FIND("3F",ScheduleCompile!R296)),ISNUMBER(FIND("6F",ScheduleCompile!R296)),ISNUMBER(FIND("7F",ScheduleCompile!R296)),ISNUMBER(FIND("9F",ScheduleCompile!R296)),ISNUMBER(FIND("4F",ScheduleCompile!R296))),VALUE(LEFT(ScheduleCompile!R296,FIND("F",ScheduleCompile!R296)-1)),ScheduleCompile!R296)))))))</f>
        <v>1</v>
      </c>
      <c r="X303" s="1">
        <f>IF(AND(ISERROR(IF(ScheduleCompile!S296="Off",0,IF(ScheduleCompile!S296="On",1,IF(ISNUMBER(ScheduleCompile!S296),ScheduleCompile!S296/1,IF(ISTEXT(ScheduleCompile!S296),IF(OR(ISNUMBER(FIND("5F",ScheduleCompile!S296)),ISNUMBER(FIND("0F",ScheduleCompile!S296)),ISNUMBER(FIND("8F",ScheduleCompile!S296)),ISNUMBER(FIND("1F",ScheduleCompile!S296)),ISNUMBER(FIND("2F",ScheduleCompile!S296)),ISNUMBER(FIND("3F",ScheduleCompile!S296)),ISNUMBER(FIND("6F",ScheduleCompile!S296)),ISNUMBER(FIND("7F",ScheduleCompile!S296)),ISNUMBER(FIND("9F",ScheduleCompile!S296)),ISNUMBER(FIND("4F",ScheduleCompile!S296))),VALUE(LEFT(ScheduleCompile!S296,FIND("F",ScheduleCompile!S296)-1)),ScheduleCompile!S296)))))),ISTEXT(ScheduleCompile!#REF!)),"ENDTABLE",IF(ISERROR(IF(ScheduleCompile!S296="Off",0,IF(ScheduleCompile!S296="On",1,IF(ISNUMBER(ScheduleCompile!S296),ScheduleCompile!S296/1,IF(ISTEXT(ScheduleCompile!S296),IF(OR(ISNUMBER(FIND("5F",ScheduleCompile!S296)),ISNUMBER(FIND("0F",ScheduleCompile!S296)),ISNUMBER(FIND("8F",ScheduleCompile!S296)),ISNUMBER(FIND("1F",ScheduleCompile!S296)),ISNUMBER(FIND("2F",ScheduleCompile!S296)),ISNUMBER(FIND("3F",ScheduleCompile!S296)),ISNUMBER(FIND("6F",ScheduleCompile!S296)),ISNUMBER(FIND("7F",ScheduleCompile!S296)),ISNUMBER(FIND("9F",ScheduleCompile!S296)),ISNUMBER(FIND("4F",ScheduleCompile!S296))),VALUE(LEFT(ScheduleCompile!S296,FIND("F",ScheduleCompile!S296)-1)),ScheduleCompile!S296)))))),"",IF(ScheduleCompile!S296="Off",0,IF(ScheduleCompile!S296="On",1,IF(ISNUMBER(ScheduleCompile!S296),ScheduleCompile!S296/1,IF(ISTEXT(ScheduleCompile!S296),IF(OR(ISNUMBER(FIND("5F",ScheduleCompile!S296)),ISNUMBER(FIND("0F",ScheduleCompile!S296)),ISNUMBER(FIND("8F",ScheduleCompile!S296)),ISNUMBER(FIND("1F",ScheduleCompile!S296)),ISNUMBER(FIND("2F",ScheduleCompile!S296)),ISNUMBER(FIND("3F",ScheduleCompile!S296)),ISNUMBER(FIND("6F",ScheduleCompile!S296)),ISNUMBER(FIND("7F",ScheduleCompile!S296)),ISNUMBER(FIND("9F",ScheduleCompile!S296)),ISNUMBER(FIND("4F",ScheduleCompile!S296))),VALUE(LEFT(ScheduleCompile!S296,FIND("F",ScheduleCompile!S296)-1)),ScheduleCompile!S296)))))))</f>
        <v>1</v>
      </c>
      <c r="Y303" s="1">
        <f>IF(AND(ISERROR(IF(ScheduleCompile!T296="Off",0,IF(ScheduleCompile!T296="On",1,IF(ISNUMBER(ScheduleCompile!T296),ScheduleCompile!T296/1,IF(ISTEXT(ScheduleCompile!T296),IF(OR(ISNUMBER(FIND("5F",ScheduleCompile!T296)),ISNUMBER(FIND("0F",ScheduleCompile!T296)),ISNUMBER(FIND("8F",ScheduleCompile!T296)),ISNUMBER(FIND("1F",ScheduleCompile!T296)),ISNUMBER(FIND("2F",ScheduleCompile!T296)),ISNUMBER(FIND("3F",ScheduleCompile!T296)),ISNUMBER(FIND("6F",ScheduleCompile!T296)),ISNUMBER(FIND("7F",ScheduleCompile!T296)),ISNUMBER(FIND("9F",ScheduleCompile!T296)),ISNUMBER(FIND("4F",ScheduleCompile!T296))),VALUE(LEFT(ScheduleCompile!T296,FIND("F",ScheduleCompile!T296)-1)),ScheduleCompile!T296)))))),ISTEXT(ScheduleCompile!#REF!)),"ENDTABLE",IF(ISERROR(IF(ScheduleCompile!T296="Off",0,IF(ScheduleCompile!T296="On",1,IF(ISNUMBER(ScheduleCompile!T296),ScheduleCompile!T296/1,IF(ISTEXT(ScheduleCompile!T296),IF(OR(ISNUMBER(FIND("5F",ScheduleCompile!T296)),ISNUMBER(FIND("0F",ScheduleCompile!T296)),ISNUMBER(FIND("8F",ScheduleCompile!T296)),ISNUMBER(FIND("1F",ScheduleCompile!T296)),ISNUMBER(FIND("2F",ScheduleCompile!T296)),ISNUMBER(FIND("3F",ScheduleCompile!T296)),ISNUMBER(FIND("6F",ScheduleCompile!T296)),ISNUMBER(FIND("7F",ScheduleCompile!T296)),ISNUMBER(FIND("9F",ScheduleCompile!T296)),ISNUMBER(FIND("4F",ScheduleCompile!T296))),VALUE(LEFT(ScheduleCompile!T296,FIND("F",ScheduleCompile!T296)-1)),ScheduleCompile!T296)))))),"",IF(ScheduleCompile!T296="Off",0,IF(ScheduleCompile!T296="On",1,IF(ISNUMBER(ScheduleCompile!T296),ScheduleCompile!T296/1,IF(ISTEXT(ScheduleCompile!T296),IF(OR(ISNUMBER(FIND("5F",ScheduleCompile!T296)),ISNUMBER(FIND("0F",ScheduleCompile!T296)),ISNUMBER(FIND("8F",ScheduleCompile!T296)),ISNUMBER(FIND("1F",ScheduleCompile!T296)),ISNUMBER(FIND("2F",ScheduleCompile!T296)),ISNUMBER(FIND("3F",ScheduleCompile!T296)),ISNUMBER(FIND("6F",ScheduleCompile!T296)),ISNUMBER(FIND("7F",ScheduleCompile!T296)),ISNUMBER(FIND("9F",ScheduleCompile!T296)),ISNUMBER(FIND("4F",ScheduleCompile!T296))),VALUE(LEFT(ScheduleCompile!T296,FIND("F",ScheduleCompile!T296)-1)),ScheduleCompile!T296)))))))</f>
        <v>1</v>
      </c>
      <c r="Z303" s="1">
        <f>IF(AND(ISERROR(IF(ScheduleCompile!U296="Off",0,IF(ScheduleCompile!U296="On",1,IF(ISNUMBER(ScheduleCompile!U296),ScheduleCompile!U296/1,IF(ISTEXT(ScheduleCompile!U296),IF(OR(ISNUMBER(FIND("5F",ScheduleCompile!U296)),ISNUMBER(FIND("0F",ScheduleCompile!U296)),ISNUMBER(FIND("8F",ScheduleCompile!U296)),ISNUMBER(FIND("1F",ScheduleCompile!U296)),ISNUMBER(FIND("2F",ScheduleCompile!U296)),ISNUMBER(FIND("3F",ScheduleCompile!U296)),ISNUMBER(FIND("6F",ScheduleCompile!U296)),ISNUMBER(FIND("7F",ScheduleCompile!U296)),ISNUMBER(FIND("9F",ScheduleCompile!U296)),ISNUMBER(FIND("4F",ScheduleCompile!U296))),VALUE(LEFT(ScheduleCompile!U296,FIND("F",ScheduleCompile!U296)-1)),ScheduleCompile!U296)))))),ISTEXT(ScheduleCompile!#REF!)),"ENDTABLE",IF(ISERROR(IF(ScheduleCompile!U296="Off",0,IF(ScheduleCompile!U296="On",1,IF(ISNUMBER(ScheduleCompile!U296),ScheduleCompile!U296/1,IF(ISTEXT(ScheduleCompile!U296),IF(OR(ISNUMBER(FIND("5F",ScheduleCompile!U296)),ISNUMBER(FIND("0F",ScheduleCompile!U296)),ISNUMBER(FIND("8F",ScheduleCompile!U296)),ISNUMBER(FIND("1F",ScheduleCompile!U296)),ISNUMBER(FIND("2F",ScheduleCompile!U296)),ISNUMBER(FIND("3F",ScheduleCompile!U296)),ISNUMBER(FIND("6F",ScheduleCompile!U296)),ISNUMBER(FIND("7F",ScheduleCompile!U296)),ISNUMBER(FIND("9F",ScheduleCompile!U296)),ISNUMBER(FIND("4F",ScheduleCompile!U296))),VALUE(LEFT(ScheduleCompile!U296,FIND("F",ScheduleCompile!U296)-1)),ScheduleCompile!U296)))))),"",IF(ScheduleCompile!U296="Off",0,IF(ScheduleCompile!U296="On",1,IF(ISNUMBER(ScheduleCompile!U296),ScheduleCompile!U296/1,IF(ISTEXT(ScheduleCompile!U296),IF(OR(ISNUMBER(FIND("5F",ScheduleCompile!U296)),ISNUMBER(FIND("0F",ScheduleCompile!U296)),ISNUMBER(FIND("8F",ScheduleCompile!U296)),ISNUMBER(FIND("1F",ScheduleCompile!U296)),ISNUMBER(FIND("2F",ScheduleCompile!U296)),ISNUMBER(FIND("3F",ScheduleCompile!U296)),ISNUMBER(FIND("6F",ScheduleCompile!U296)),ISNUMBER(FIND("7F",ScheduleCompile!U296)),ISNUMBER(FIND("9F",ScheduleCompile!U296)),ISNUMBER(FIND("4F",ScheduleCompile!U296))),VALUE(LEFT(ScheduleCompile!U296,FIND("F",ScheduleCompile!U296)-1)),ScheduleCompile!U296)))))))</f>
        <v>1</v>
      </c>
      <c r="AA303" s="1">
        <f>IF(AND(ISERROR(IF(ScheduleCompile!V296="Off",0,IF(ScheduleCompile!V296="On",1,IF(ISNUMBER(ScheduleCompile!V296),ScheduleCompile!V296/1,IF(ISTEXT(ScheduleCompile!V296),IF(OR(ISNUMBER(FIND("5F",ScheduleCompile!V296)),ISNUMBER(FIND("0F",ScheduleCompile!V296)),ISNUMBER(FIND("8F",ScheduleCompile!V296)),ISNUMBER(FIND("1F",ScheduleCompile!V296)),ISNUMBER(FIND("2F",ScheduleCompile!V296)),ISNUMBER(FIND("3F",ScheduleCompile!V296)),ISNUMBER(FIND("6F",ScheduleCompile!V296)),ISNUMBER(FIND("7F",ScheduleCompile!V296)),ISNUMBER(FIND("9F",ScheduleCompile!V296)),ISNUMBER(FIND("4F",ScheduleCompile!V296))),VALUE(LEFT(ScheduleCompile!V296,FIND("F",ScheduleCompile!V296)-1)),ScheduleCompile!V296)))))),ISTEXT(ScheduleCompile!#REF!)),"ENDTABLE",IF(ISERROR(IF(ScheduleCompile!V296="Off",0,IF(ScheduleCompile!V296="On",1,IF(ISNUMBER(ScheduleCompile!V296),ScheduleCompile!V296/1,IF(ISTEXT(ScheduleCompile!V296),IF(OR(ISNUMBER(FIND("5F",ScheduleCompile!V296)),ISNUMBER(FIND("0F",ScheduleCompile!V296)),ISNUMBER(FIND("8F",ScheduleCompile!V296)),ISNUMBER(FIND("1F",ScheduleCompile!V296)),ISNUMBER(FIND("2F",ScheduleCompile!V296)),ISNUMBER(FIND("3F",ScheduleCompile!V296)),ISNUMBER(FIND("6F",ScheduleCompile!V296)),ISNUMBER(FIND("7F",ScheduleCompile!V296)),ISNUMBER(FIND("9F",ScheduleCompile!V296)),ISNUMBER(FIND("4F",ScheduleCompile!V296))),VALUE(LEFT(ScheduleCompile!V296,FIND("F",ScheduleCompile!V296)-1)),ScheduleCompile!V296)))))),"",IF(ScheduleCompile!V296="Off",0,IF(ScheduleCompile!V296="On",1,IF(ISNUMBER(ScheduleCompile!V296),ScheduleCompile!V296/1,IF(ISTEXT(ScheduleCompile!V296),IF(OR(ISNUMBER(FIND("5F",ScheduleCompile!V296)),ISNUMBER(FIND("0F",ScheduleCompile!V296)),ISNUMBER(FIND("8F",ScheduleCompile!V296)),ISNUMBER(FIND("1F",ScheduleCompile!V296)),ISNUMBER(FIND("2F",ScheduleCompile!V296)),ISNUMBER(FIND("3F",ScheduleCompile!V296)),ISNUMBER(FIND("6F",ScheduleCompile!V296)),ISNUMBER(FIND("7F",ScheduleCompile!V296)),ISNUMBER(FIND("9F",ScheduleCompile!V296)),ISNUMBER(FIND("4F",ScheduleCompile!V296))),VALUE(LEFT(ScheduleCompile!V296,FIND("F",ScheduleCompile!V296)-1)),ScheduleCompile!V296)))))))</f>
        <v>1</v>
      </c>
      <c r="AB303" s="1">
        <f>IF(AND(ISERROR(IF(ScheduleCompile!W296="Off",0,IF(ScheduleCompile!W296="On",1,IF(ISNUMBER(ScheduleCompile!W296),ScheduleCompile!W296/1,IF(ISTEXT(ScheduleCompile!W296),IF(OR(ISNUMBER(FIND("5F",ScheduleCompile!W296)),ISNUMBER(FIND("0F",ScheduleCompile!W296)),ISNUMBER(FIND("8F",ScheduleCompile!W296)),ISNUMBER(FIND("1F",ScheduleCompile!W296)),ISNUMBER(FIND("2F",ScheduleCompile!W296)),ISNUMBER(FIND("3F",ScheduleCompile!W296)),ISNUMBER(FIND("6F",ScheduleCompile!W296)),ISNUMBER(FIND("7F",ScheduleCompile!W296)),ISNUMBER(FIND("9F",ScheduleCompile!W296)),ISNUMBER(FIND("4F",ScheduleCompile!W296))),VALUE(LEFT(ScheduleCompile!W296,FIND("F",ScheduleCompile!W296)-1)),ScheduleCompile!W296)))))),ISTEXT(ScheduleCompile!#REF!)),"ENDTABLE",IF(ISERROR(IF(ScheduleCompile!W296="Off",0,IF(ScheduleCompile!W296="On",1,IF(ISNUMBER(ScheduleCompile!W296),ScheduleCompile!W296/1,IF(ISTEXT(ScheduleCompile!W296),IF(OR(ISNUMBER(FIND("5F",ScheduleCompile!W296)),ISNUMBER(FIND("0F",ScheduleCompile!W296)),ISNUMBER(FIND("8F",ScheduleCompile!W296)),ISNUMBER(FIND("1F",ScheduleCompile!W296)),ISNUMBER(FIND("2F",ScheduleCompile!W296)),ISNUMBER(FIND("3F",ScheduleCompile!W296)),ISNUMBER(FIND("6F",ScheduleCompile!W296)),ISNUMBER(FIND("7F",ScheduleCompile!W296)),ISNUMBER(FIND("9F",ScheduleCompile!W296)),ISNUMBER(FIND("4F",ScheduleCompile!W296))),VALUE(LEFT(ScheduleCompile!W296,FIND("F",ScheduleCompile!W296)-1)),ScheduleCompile!W296)))))),"",IF(ScheduleCompile!W296="Off",0,IF(ScheduleCompile!W296="On",1,IF(ISNUMBER(ScheduleCompile!W296),ScheduleCompile!W296/1,IF(ISTEXT(ScheduleCompile!W296),IF(OR(ISNUMBER(FIND("5F",ScheduleCompile!W296)),ISNUMBER(FIND("0F",ScheduleCompile!W296)),ISNUMBER(FIND("8F",ScheduleCompile!W296)),ISNUMBER(FIND("1F",ScheduleCompile!W296)),ISNUMBER(FIND("2F",ScheduleCompile!W296)),ISNUMBER(FIND("3F",ScheduleCompile!W296)),ISNUMBER(FIND("6F",ScheduleCompile!W296)),ISNUMBER(FIND("7F",ScheduleCompile!W296)),ISNUMBER(FIND("9F",ScheduleCompile!W296)),ISNUMBER(FIND("4F",ScheduleCompile!W296))),VALUE(LEFT(ScheduleCompile!W296,FIND("F",ScheduleCompile!W296)-1)),ScheduleCompile!W296)))))))</f>
        <v>1</v>
      </c>
      <c r="AC303" s="1">
        <f>IF(AND(ISERROR(IF(ScheduleCompile!X296="Off",0,IF(ScheduleCompile!X296="On",1,IF(ISNUMBER(ScheduleCompile!X296),ScheduleCompile!X296/1,IF(ISTEXT(ScheduleCompile!X296),IF(OR(ISNUMBER(FIND("5F",ScheduleCompile!X296)),ISNUMBER(FIND("0F",ScheduleCompile!X296)),ISNUMBER(FIND("8F",ScheduleCompile!X296)),ISNUMBER(FIND("1F",ScheduleCompile!X296)),ISNUMBER(FIND("2F",ScheduleCompile!X296)),ISNUMBER(FIND("3F",ScheduleCompile!X296)),ISNUMBER(FIND("6F",ScheduleCompile!X296)),ISNUMBER(FIND("7F",ScheduleCompile!X296)),ISNUMBER(FIND("9F",ScheduleCompile!X296)),ISNUMBER(FIND("4F",ScheduleCompile!X296))),VALUE(LEFT(ScheduleCompile!X296,FIND("F",ScheduleCompile!X296)-1)),ScheduleCompile!X296)))))),ISTEXT(ScheduleCompile!#REF!)),"ENDTABLE",IF(ISERROR(IF(ScheduleCompile!X296="Off",0,IF(ScheduleCompile!X296="On",1,IF(ISNUMBER(ScheduleCompile!X296),ScheduleCompile!X296/1,IF(ISTEXT(ScheduleCompile!X296),IF(OR(ISNUMBER(FIND("5F",ScheduleCompile!X296)),ISNUMBER(FIND("0F",ScheduleCompile!X296)),ISNUMBER(FIND("8F",ScheduleCompile!X296)),ISNUMBER(FIND("1F",ScheduleCompile!X296)),ISNUMBER(FIND("2F",ScheduleCompile!X296)),ISNUMBER(FIND("3F",ScheduleCompile!X296)),ISNUMBER(FIND("6F",ScheduleCompile!X296)),ISNUMBER(FIND("7F",ScheduleCompile!X296)),ISNUMBER(FIND("9F",ScheduleCompile!X296)),ISNUMBER(FIND("4F",ScheduleCompile!X296))),VALUE(LEFT(ScheduleCompile!X296,FIND("F",ScheduleCompile!X296)-1)),ScheduleCompile!X296)))))),"",IF(ScheduleCompile!X296="Off",0,IF(ScheduleCompile!X296="On",1,IF(ISNUMBER(ScheduleCompile!X296),ScheduleCompile!X296/1,IF(ISTEXT(ScheduleCompile!X296),IF(OR(ISNUMBER(FIND("5F",ScheduleCompile!X296)),ISNUMBER(FIND("0F",ScheduleCompile!X296)),ISNUMBER(FIND("8F",ScheduleCompile!X296)),ISNUMBER(FIND("1F",ScheduleCompile!X296)),ISNUMBER(FIND("2F",ScheduleCompile!X296)),ISNUMBER(FIND("3F",ScheduleCompile!X296)),ISNUMBER(FIND("6F",ScheduleCompile!X296)),ISNUMBER(FIND("7F",ScheduleCompile!X296)),ISNUMBER(FIND("9F",ScheduleCompile!X296)),ISNUMBER(FIND("4F",ScheduleCompile!X296))),VALUE(LEFT(ScheduleCompile!X296,FIND("F",ScheduleCompile!X296)-1)),ScheduleCompile!X296)))))))</f>
        <v>1</v>
      </c>
      <c r="AD303" s="1">
        <f>IF(AND(ISERROR(IF(ScheduleCompile!Y296="Off",0,IF(ScheduleCompile!Y296="On",1,IF(ISNUMBER(ScheduleCompile!Y296),ScheduleCompile!Y296/1,IF(ISTEXT(ScheduleCompile!Y296),IF(OR(ISNUMBER(FIND("5F",ScheduleCompile!Y296)),ISNUMBER(FIND("0F",ScheduleCompile!Y296)),ISNUMBER(FIND("8F",ScheduleCompile!Y296)),ISNUMBER(FIND("1F",ScheduleCompile!Y296)),ISNUMBER(FIND("2F",ScheduleCompile!Y296)),ISNUMBER(FIND("3F",ScheduleCompile!Y296)),ISNUMBER(FIND("6F",ScheduleCompile!Y296)),ISNUMBER(FIND("7F",ScheduleCompile!Y296)),ISNUMBER(FIND("9F",ScheduleCompile!Y296)),ISNUMBER(FIND("4F",ScheduleCompile!Y296))),VALUE(LEFT(ScheduleCompile!Y296,FIND("F",ScheduleCompile!Y296)-1)),ScheduleCompile!Y296)))))),ISTEXT(ScheduleCompile!#REF!)),"ENDTABLE",IF(ISERROR(IF(ScheduleCompile!Y296="Off",0,IF(ScheduleCompile!Y296="On",1,IF(ISNUMBER(ScheduleCompile!Y296),ScheduleCompile!Y296/1,IF(ISTEXT(ScheduleCompile!Y296),IF(OR(ISNUMBER(FIND("5F",ScheduleCompile!Y296)),ISNUMBER(FIND("0F",ScheduleCompile!Y296)),ISNUMBER(FIND("8F",ScheduleCompile!Y296)),ISNUMBER(FIND("1F",ScheduleCompile!Y296)),ISNUMBER(FIND("2F",ScheduleCompile!Y296)),ISNUMBER(FIND("3F",ScheduleCompile!Y296)),ISNUMBER(FIND("6F",ScheduleCompile!Y296)),ISNUMBER(FIND("7F",ScheduleCompile!Y296)),ISNUMBER(FIND("9F",ScheduleCompile!Y296)),ISNUMBER(FIND("4F",ScheduleCompile!Y296))),VALUE(LEFT(ScheduleCompile!Y296,FIND("F",ScheduleCompile!Y296)-1)),ScheduleCompile!Y296)))))),"",IF(ScheduleCompile!Y296="Off",0,IF(ScheduleCompile!Y296="On",1,IF(ISNUMBER(ScheduleCompile!Y296),ScheduleCompile!Y296/1,IF(ISTEXT(ScheduleCompile!Y296),IF(OR(ISNUMBER(FIND("5F",ScheduleCompile!Y296)),ISNUMBER(FIND("0F",ScheduleCompile!Y296)),ISNUMBER(FIND("8F",ScheduleCompile!Y296)),ISNUMBER(FIND("1F",ScheduleCompile!Y296)),ISNUMBER(FIND("2F",ScheduleCompile!Y296)),ISNUMBER(FIND("3F",ScheduleCompile!Y296)),ISNUMBER(FIND("6F",ScheduleCompile!Y296)),ISNUMBER(FIND("7F",ScheduleCompile!Y296)),ISNUMBER(FIND("9F",ScheduleCompile!Y296)),ISNUMBER(FIND("4F",ScheduleCompile!Y296))),VALUE(LEFT(ScheduleCompile!Y296,FIND("F",ScheduleCompile!Y296)-1)),ScheduleCompile!Y296)))))))</f>
        <v>1</v>
      </c>
    </row>
    <row r="304" spans="1:30" x14ac:dyDescent="0.25">
      <c r="A304" t="str">
        <f t="shared" si="19"/>
        <v>SchDay "ResidentialCommonHVACAvailSat"  Type = "OnOff" Hr = (1, 1, 1, 1, 1, 1, 1, 1, 1, 1, 1, 1, 1, 1, 1, 1, 1, 1, 1, 1, 1, 1, 1, 1) ..</v>
      </c>
      <c r="B304" s="1" t="s">
        <v>623</v>
      </c>
      <c r="C304" t="str">
        <f t="shared" si="20"/>
        <v xml:space="preserve">SchDay "ResidentialCommonHVACAvailSat"  Type = "OnOff" Hr = </v>
      </c>
      <c r="D304" t="str">
        <f t="shared" si="21"/>
        <v>(1, 1, 1, 1, 1, 1, 1, 1, 1, 1, 1, 1, 1, 1, 1, 1, 1, 1, 1, 1, 1, 1, 1, 1) ..</v>
      </c>
      <c r="E304" s="30" t="str">
        <f>ScheduleCompile!A297</f>
        <v>ResidentialCommonHVACAvailSat</v>
      </c>
      <c r="F304" t="str">
        <f t="shared" si="22"/>
        <v>OnOff</v>
      </c>
      <c r="G304" s="1">
        <f>IF(AND(ISERROR(IF(ScheduleCompile!B297="Off",0,IF(ScheduleCompile!B297="On",1,IF(ISNUMBER(ScheduleCompile!B297),ScheduleCompile!B297/1,IF(ISTEXT(ScheduleCompile!B297),IF(OR(ISNUMBER(FIND("5F",ScheduleCompile!B297)),ISNUMBER(FIND("0F",ScheduleCompile!B297)),ISNUMBER(FIND("8F",ScheduleCompile!B297)),ISNUMBER(FIND("1F",ScheduleCompile!B297)),ISNUMBER(FIND("2F",ScheduleCompile!B297)),ISNUMBER(FIND("3F",ScheduleCompile!B297)),ISNUMBER(FIND("6F",ScheduleCompile!B297)),ISNUMBER(FIND("7F",ScheduleCompile!B297)),ISNUMBER(FIND("9F",ScheduleCompile!B297)),ISNUMBER(FIND("4F",ScheduleCompile!B297))),VALUE(LEFT(ScheduleCompile!B297,FIND("F",ScheduleCompile!B297)-1)),ScheduleCompile!B297)))))),ISTEXT(ScheduleCompile!#REF!)),"ENDTABLE",IF(ISERROR(IF(ScheduleCompile!B297="Off",0,IF(ScheduleCompile!B297="On",1,IF(ISNUMBER(ScheduleCompile!B297),ScheduleCompile!B297/1,IF(ISTEXT(ScheduleCompile!B297),IF(OR(ISNUMBER(FIND("5F",ScheduleCompile!B297)),ISNUMBER(FIND("0F",ScheduleCompile!B297)),ISNUMBER(FIND("8F",ScheduleCompile!B297)),ISNUMBER(FIND("1F",ScheduleCompile!B297)),ISNUMBER(FIND("2F",ScheduleCompile!B297)),ISNUMBER(FIND("3F",ScheduleCompile!B297)),ISNUMBER(FIND("6F",ScheduleCompile!B297)),ISNUMBER(FIND("7F",ScheduleCompile!B297)),ISNUMBER(FIND("9F",ScheduleCompile!B297)),ISNUMBER(FIND("4F",ScheduleCompile!B297))),VALUE(LEFT(ScheduleCompile!B297,FIND("F",ScheduleCompile!B297)-1)),ScheduleCompile!B297)))))),"",IF(ScheduleCompile!B297="Off",0,IF(ScheduleCompile!B297="On",1,IF(ISNUMBER(ScheduleCompile!B297),ScheduleCompile!B297/1,IF(ISTEXT(ScheduleCompile!B297),IF(OR(ISNUMBER(FIND("5F",ScheduleCompile!B297)),ISNUMBER(FIND("0F",ScheduleCompile!B297)),ISNUMBER(FIND("8F",ScheduleCompile!B297)),ISNUMBER(FIND("1F",ScheduleCompile!B297)),ISNUMBER(FIND("2F",ScheduleCompile!B297)),ISNUMBER(FIND("3F",ScheduleCompile!B297)),ISNUMBER(FIND("6F",ScheduleCompile!B297)),ISNUMBER(FIND("7F",ScheduleCompile!B297)),ISNUMBER(FIND("9F",ScheduleCompile!B297)),ISNUMBER(FIND("4F",ScheduleCompile!B297))),VALUE(LEFT(ScheduleCompile!B297,FIND("F",ScheduleCompile!B297)-1)),ScheduleCompile!B297)))))))</f>
        <v>1</v>
      </c>
      <c r="H304" s="1">
        <f>IF(AND(ISERROR(IF(ScheduleCompile!C297="Off",0,IF(ScheduleCompile!C297="On",1,IF(ISNUMBER(ScheduleCompile!C297),ScheduleCompile!C297/1,IF(ISTEXT(ScheduleCompile!C297),IF(OR(ISNUMBER(FIND("5F",ScheduleCompile!C297)),ISNUMBER(FIND("0F",ScheduleCompile!C297)),ISNUMBER(FIND("8F",ScheduleCompile!C297)),ISNUMBER(FIND("1F",ScheduleCompile!C297)),ISNUMBER(FIND("2F",ScheduleCompile!C297)),ISNUMBER(FIND("3F",ScheduleCompile!C297)),ISNUMBER(FIND("6F",ScheduleCompile!C297)),ISNUMBER(FIND("7F",ScheduleCompile!C297)),ISNUMBER(FIND("9F",ScheduleCompile!C297)),ISNUMBER(FIND("4F",ScheduleCompile!C297))),VALUE(LEFT(ScheduleCompile!C297,FIND("F",ScheduleCompile!C297)-1)),ScheduleCompile!C297)))))),ISTEXT(ScheduleCompile!#REF!)),"ENDTABLE",IF(ISERROR(IF(ScheduleCompile!C297="Off",0,IF(ScheduleCompile!C297="On",1,IF(ISNUMBER(ScheduleCompile!C297),ScheduleCompile!C297/1,IF(ISTEXT(ScheduleCompile!C297),IF(OR(ISNUMBER(FIND("5F",ScheduleCompile!C297)),ISNUMBER(FIND("0F",ScheduleCompile!C297)),ISNUMBER(FIND("8F",ScheduleCompile!C297)),ISNUMBER(FIND("1F",ScheduleCompile!C297)),ISNUMBER(FIND("2F",ScheduleCompile!C297)),ISNUMBER(FIND("3F",ScheduleCompile!C297)),ISNUMBER(FIND("6F",ScheduleCompile!C297)),ISNUMBER(FIND("7F",ScheduleCompile!C297)),ISNUMBER(FIND("9F",ScheduleCompile!C297)),ISNUMBER(FIND("4F",ScheduleCompile!C297))),VALUE(LEFT(ScheduleCompile!C297,FIND("F",ScheduleCompile!C297)-1)),ScheduleCompile!C297)))))),"",IF(ScheduleCompile!C297="Off",0,IF(ScheduleCompile!C297="On",1,IF(ISNUMBER(ScheduleCompile!C297),ScheduleCompile!C297/1,IF(ISTEXT(ScheduleCompile!C297),IF(OR(ISNUMBER(FIND("5F",ScheduleCompile!C297)),ISNUMBER(FIND("0F",ScheduleCompile!C297)),ISNUMBER(FIND("8F",ScheduleCompile!C297)),ISNUMBER(FIND("1F",ScheduleCompile!C297)),ISNUMBER(FIND("2F",ScheduleCompile!C297)),ISNUMBER(FIND("3F",ScheduleCompile!C297)),ISNUMBER(FIND("6F",ScheduleCompile!C297)),ISNUMBER(FIND("7F",ScheduleCompile!C297)),ISNUMBER(FIND("9F",ScheduleCompile!C297)),ISNUMBER(FIND("4F",ScheduleCompile!C297))),VALUE(LEFT(ScheduleCompile!C297,FIND("F",ScheduleCompile!C297)-1)),ScheduleCompile!C297)))))))</f>
        <v>1</v>
      </c>
      <c r="I304" s="1">
        <f>IF(AND(ISERROR(IF(ScheduleCompile!D297="Off",0,IF(ScheduleCompile!D297="On",1,IF(ISNUMBER(ScheduleCompile!D297),ScheduleCompile!D297/1,IF(ISTEXT(ScheduleCompile!D297),IF(OR(ISNUMBER(FIND("5F",ScheduleCompile!D297)),ISNUMBER(FIND("0F",ScheduleCompile!D297)),ISNUMBER(FIND("8F",ScheduleCompile!D297)),ISNUMBER(FIND("1F",ScheduleCompile!D297)),ISNUMBER(FIND("2F",ScheduleCompile!D297)),ISNUMBER(FIND("3F",ScheduleCompile!D297)),ISNUMBER(FIND("6F",ScheduleCompile!D297)),ISNUMBER(FIND("7F",ScheduleCompile!D297)),ISNUMBER(FIND("9F",ScheduleCompile!D297)),ISNUMBER(FIND("4F",ScheduleCompile!D297))),VALUE(LEFT(ScheduleCompile!D297,FIND("F",ScheduleCompile!D297)-1)),ScheduleCompile!D297)))))),ISTEXT(ScheduleCompile!#REF!)),"ENDTABLE",IF(ISERROR(IF(ScheduleCompile!D297="Off",0,IF(ScheduleCompile!D297="On",1,IF(ISNUMBER(ScheduleCompile!D297),ScheduleCompile!D297/1,IF(ISTEXT(ScheduleCompile!D297),IF(OR(ISNUMBER(FIND("5F",ScheduleCompile!D297)),ISNUMBER(FIND("0F",ScheduleCompile!D297)),ISNUMBER(FIND("8F",ScheduleCompile!D297)),ISNUMBER(FIND("1F",ScheduleCompile!D297)),ISNUMBER(FIND("2F",ScheduleCompile!D297)),ISNUMBER(FIND("3F",ScheduleCompile!D297)),ISNUMBER(FIND("6F",ScheduleCompile!D297)),ISNUMBER(FIND("7F",ScheduleCompile!D297)),ISNUMBER(FIND("9F",ScheduleCompile!D297)),ISNUMBER(FIND("4F",ScheduleCompile!D297))),VALUE(LEFT(ScheduleCompile!D297,FIND("F",ScheduleCompile!D297)-1)),ScheduleCompile!D297)))))),"",IF(ScheduleCompile!D297="Off",0,IF(ScheduleCompile!D297="On",1,IF(ISNUMBER(ScheduleCompile!D297),ScheduleCompile!D297/1,IF(ISTEXT(ScheduleCompile!D297),IF(OR(ISNUMBER(FIND("5F",ScheduleCompile!D297)),ISNUMBER(FIND("0F",ScheduleCompile!D297)),ISNUMBER(FIND("8F",ScheduleCompile!D297)),ISNUMBER(FIND("1F",ScheduleCompile!D297)),ISNUMBER(FIND("2F",ScheduleCompile!D297)),ISNUMBER(FIND("3F",ScheduleCompile!D297)),ISNUMBER(FIND("6F",ScheduleCompile!D297)),ISNUMBER(FIND("7F",ScheduleCompile!D297)),ISNUMBER(FIND("9F",ScheduleCompile!D297)),ISNUMBER(FIND("4F",ScheduleCompile!D297))),VALUE(LEFT(ScheduleCompile!D297,FIND("F",ScheduleCompile!D297)-1)),ScheduleCompile!D297)))))))</f>
        <v>1</v>
      </c>
      <c r="J304" s="1">
        <f>IF(AND(ISERROR(IF(ScheduleCompile!E297="Off",0,IF(ScheduleCompile!E297="On",1,IF(ISNUMBER(ScheduleCompile!E297),ScheduleCompile!E297/1,IF(ISTEXT(ScheduleCompile!E297),IF(OR(ISNUMBER(FIND("5F",ScheduleCompile!E297)),ISNUMBER(FIND("0F",ScheduleCompile!E297)),ISNUMBER(FIND("8F",ScheduleCompile!E297)),ISNUMBER(FIND("1F",ScheduleCompile!E297)),ISNUMBER(FIND("2F",ScheduleCompile!E297)),ISNUMBER(FIND("3F",ScheduleCompile!E297)),ISNUMBER(FIND("6F",ScheduleCompile!E297)),ISNUMBER(FIND("7F",ScheduleCompile!E297)),ISNUMBER(FIND("9F",ScheduleCompile!E297)),ISNUMBER(FIND("4F",ScheduleCompile!E297))),VALUE(LEFT(ScheduleCompile!E297,FIND("F",ScheduleCompile!E297)-1)),ScheduleCompile!E297)))))),ISTEXT(ScheduleCompile!#REF!)),"ENDTABLE",IF(ISERROR(IF(ScheduleCompile!E297="Off",0,IF(ScheduleCompile!E297="On",1,IF(ISNUMBER(ScheduleCompile!E297),ScheduleCompile!E297/1,IF(ISTEXT(ScheduleCompile!E297),IF(OR(ISNUMBER(FIND("5F",ScheduleCompile!E297)),ISNUMBER(FIND("0F",ScheduleCompile!E297)),ISNUMBER(FIND("8F",ScheduleCompile!E297)),ISNUMBER(FIND("1F",ScheduleCompile!E297)),ISNUMBER(FIND("2F",ScheduleCompile!E297)),ISNUMBER(FIND("3F",ScheduleCompile!E297)),ISNUMBER(FIND("6F",ScheduleCompile!E297)),ISNUMBER(FIND("7F",ScheduleCompile!E297)),ISNUMBER(FIND("9F",ScheduleCompile!E297)),ISNUMBER(FIND("4F",ScheduleCompile!E297))),VALUE(LEFT(ScheduleCompile!E297,FIND("F",ScheduleCompile!E297)-1)),ScheduleCompile!E297)))))),"",IF(ScheduleCompile!E297="Off",0,IF(ScheduleCompile!E297="On",1,IF(ISNUMBER(ScheduleCompile!E297),ScheduleCompile!E297/1,IF(ISTEXT(ScheduleCompile!E297),IF(OR(ISNUMBER(FIND("5F",ScheduleCompile!E297)),ISNUMBER(FIND("0F",ScheduleCompile!E297)),ISNUMBER(FIND("8F",ScheduleCompile!E297)),ISNUMBER(FIND("1F",ScheduleCompile!E297)),ISNUMBER(FIND("2F",ScheduleCompile!E297)),ISNUMBER(FIND("3F",ScheduleCompile!E297)),ISNUMBER(FIND("6F",ScheduleCompile!E297)),ISNUMBER(FIND("7F",ScheduleCompile!E297)),ISNUMBER(FIND("9F",ScheduleCompile!E297)),ISNUMBER(FIND("4F",ScheduleCompile!E297))),VALUE(LEFT(ScheduleCompile!E297,FIND("F",ScheduleCompile!E297)-1)),ScheduleCompile!E297)))))))</f>
        <v>1</v>
      </c>
      <c r="K304" s="1">
        <f>IF(AND(ISERROR(IF(ScheduleCompile!F297="Off",0,IF(ScheduleCompile!F297="On",1,IF(ISNUMBER(ScheduleCompile!F297),ScheduleCompile!F297/1,IF(ISTEXT(ScheduleCompile!F297),IF(OR(ISNUMBER(FIND("5F",ScheduleCompile!F297)),ISNUMBER(FIND("0F",ScheduleCompile!F297)),ISNUMBER(FIND("8F",ScheduleCompile!F297)),ISNUMBER(FIND("1F",ScheduleCompile!F297)),ISNUMBER(FIND("2F",ScheduleCompile!F297)),ISNUMBER(FIND("3F",ScheduleCompile!F297)),ISNUMBER(FIND("6F",ScheduleCompile!F297)),ISNUMBER(FIND("7F",ScheduleCompile!F297)),ISNUMBER(FIND("9F",ScheduleCompile!F297)),ISNUMBER(FIND("4F",ScheduleCompile!F297))),VALUE(LEFT(ScheduleCompile!F297,FIND("F",ScheduleCompile!F297)-1)),ScheduleCompile!F297)))))),ISTEXT(ScheduleCompile!#REF!)),"ENDTABLE",IF(ISERROR(IF(ScheduleCompile!F297="Off",0,IF(ScheduleCompile!F297="On",1,IF(ISNUMBER(ScheduleCompile!F297),ScheduleCompile!F297/1,IF(ISTEXT(ScheduleCompile!F297),IF(OR(ISNUMBER(FIND("5F",ScheduleCompile!F297)),ISNUMBER(FIND("0F",ScheduleCompile!F297)),ISNUMBER(FIND("8F",ScheduleCompile!F297)),ISNUMBER(FIND("1F",ScheduleCompile!F297)),ISNUMBER(FIND("2F",ScheduleCompile!F297)),ISNUMBER(FIND("3F",ScheduleCompile!F297)),ISNUMBER(FIND("6F",ScheduleCompile!F297)),ISNUMBER(FIND("7F",ScheduleCompile!F297)),ISNUMBER(FIND("9F",ScheduleCompile!F297)),ISNUMBER(FIND("4F",ScheduleCompile!F297))),VALUE(LEFT(ScheduleCompile!F297,FIND("F",ScheduleCompile!F297)-1)),ScheduleCompile!F297)))))),"",IF(ScheduleCompile!F297="Off",0,IF(ScheduleCompile!F297="On",1,IF(ISNUMBER(ScheduleCompile!F297),ScheduleCompile!F297/1,IF(ISTEXT(ScheduleCompile!F297),IF(OR(ISNUMBER(FIND("5F",ScheduleCompile!F297)),ISNUMBER(FIND("0F",ScheduleCompile!F297)),ISNUMBER(FIND("8F",ScheduleCompile!F297)),ISNUMBER(FIND("1F",ScheduleCompile!F297)),ISNUMBER(FIND("2F",ScheduleCompile!F297)),ISNUMBER(FIND("3F",ScheduleCompile!F297)),ISNUMBER(FIND("6F",ScheduleCompile!F297)),ISNUMBER(FIND("7F",ScheduleCompile!F297)),ISNUMBER(FIND("9F",ScheduleCompile!F297)),ISNUMBER(FIND("4F",ScheduleCompile!F297))),VALUE(LEFT(ScheduleCompile!F297,FIND("F",ScheduleCompile!F297)-1)),ScheduleCompile!F297)))))))</f>
        <v>1</v>
      </c>
      <c r="L304" s="1">
        <f>IF(AND(ISERROR(IF(ScheduleCompile!G297="Off",0,IF(ScheduleCompile!G297="On",1,IF(ISNUMBER(ScheduleCompile!G297),ScheduleCompile!G297/1,IF(ISTEXT(ScheduleCompile!G297),IF(OR(ISNUMBER(FIND("5F",ScheduleCompile!G297)),ISNUMBER(FIND("0F",ScheduleCompile!G297)),ISNUMBER(FIND("8F",ScheduleCompile!G297)),ISNUMBER(FIND("1F",ScheduleCompile!G297)),ISNUMBER(FIND("2F",ScheduleCompile!G297)),ISNUMBER(FIND("3F",ScheduleCompile!G297)),ISNUMBER(FIND("6F",ScheduleCompile!G297)),ISNUMBER(FIND("7F",ScheduleCompile!G297)),ISNUMBER(FIND("9F",ScheduleCompile!G297)),ISNUMBER(FIND("4F",ScheduleCompile!G297))),VALUE(LEFT(ScheduleCompile!G297,FIND("F",ScheduleCompile!G297)-1)),ScheduleCompile!G297)))))),ISTEXT(ScheduleCompile!#REF!)),"ENDTABLE",IF(ISERROR(IF(ScheduleCompile!G297="Off",0,IF(ScheduleCompile!G297="On",1,IF(ISNUMBER(ScheduleCompile!G297),ScheduleCompile!G297/1,IF(ISTEXT(ScheduleCompile!G297),IF(OR(ISNUMBER(FIND("5F",ScheduleCompile!G297)),ISNUMBER(FIND("0F",ScheduleCompile!G297)),ISNUMBER(FIND("8F",ScheduleCompile!G297)),ISNUMBER(FIND("1F",ScheduleCompile!G297)),ISNUMBER(FIND("2F",ScheduleCompile!G297)),ISNUMBER(FIND("3F",ScheduleCompile!G297)),ISNUMBER(FIND("6F",ScheduleCompile!G297)),ISNUMBER(FIND("7F",ScheduleCompile!G297)),ISNUMBER(FIND("9F",ScheduleCompile!G297)),ISNUMBER(FIND("4F",ScheduleCompile!G297))),VALUE(LEFT(ScheduleCompile!G297,FIND("F",ScheduleCompile!G297)-1)),ScheduleCompile!G297)))))),"",IF(ScheduleCompile!G297="Off",0,IF(ScheduleCompile!G297="On",1,IF(ISNUMBER(ScheduleCompile!G297),ScheduleCompile!G297/1,IF(ISTEXT(ScheduleCompile!G297),IF(OR(ISNUMBER(FIND("5F",ScheduleCompile!G297)),ISNUMBER(FIND("0F",ScheduleCompile!G297)),ISNUMBER(FIND("8F",ScheduleCompile!G297)),ISNUMBER(FIND("1F",ScheduleCompile!G297)),ISNUMBER(FIND("2F",ScheduleCompile!G297)),ISNUMBER(FIND("3F",ScheduleCompile!G297)),ISNUMBER(FIND("6F",ScheduleCompile!G297)),ISNUMBER(FIND("7F",ScheduleCompile!G297)),ISNUMBER(FIND("9F",ScheduleCompile!G297)),ISNUMBER(FIND("4F",ScheduleCompile!G297))),VALUE(LEFT(ScheduleCompile!G297,FIND("F",ScheduleCompile!G297)-1)),ScheduleCompile!G297)))))))</f>
        <v>1</v>
      </c>
      <c r="M304" s="1">
        <f>IF(AND(ISERROR(IF(ScheduleCompile!H297="Off",0,IF(ScheduleCompile!H297="On",1,IF(ISNUMBER(ScheduleCompile!H297),ScheduleCompile!H297/1,IF(ISTEXT(ScheduleCompile!H297),IF(OR(ISNUMBER(FIND("5F",ScheduleCompile!H297)),ISNUMBER(FIND("0F",ScheduleCompile!H297)),ISNUMBER(FIND("8F",ScheduleCompile!H297)),ISNUMBER(FIND("1F",ScheduleCompile!H297)),ISNUMBER(FIND("2F",ScheduleCompile!H297)),ISNUMBER(FIND("3F",ScheduleCompile!H297)),ISNUMBER(FIND("6F",ScheduleCompile!H297)),ISNUMBER(FIND("7F",ScheduleCompile!H297)),ISNUMBER(FIND("9F",ScheduleCompile!H297)),ISNUMBER(FIND("4F",ScheduleCompile!H297))),VALUE(LEFT(ScheduleCompile!H297,FIND("F",ScheduleCompile!H297)-1)),ScheduleCompile!H297)))))),ISTEXT(ScheduleCompile!#REF!)),"ENDTABLE",IF(ISERROR(IF(ScheduleCompile!H297="Off",0,IF(ScheduleCompile!H297="On",1,IF(ISNUMBER(ScheduleCompile!H297),ScheduleCompile!H297/1,IF(ISTEXT(ScheduleCompile!H297),IF(OR(ISNUMBER(FIND("5F",ScheduleCompile!H297)),ISNUMBER(FIND("0F",ScheduleCompile!H297)),ISNUMBER(FIND("8F",ScheduleCompile!H297)),ISNUMBER(FIND("1F",ScheduleCompile!H297)),ISNUMBER(FIND("2F",ScheduleCompile!H297)),ISNUMBER(FIND("3F",ScheduleCompile!H297)),ISNUMBER(FIND("6F",ScheduleCompile!H297)),ISNUMBER(FIND("7F",ScheduleCompile!H297)),ISNUMBER(FIND("9F",ScheduleCompile!H297)),ISNUMBER(FIND("4F",ScheduleCompile!H297))),VALUE(LEFT(ScheduleCompile!H297,FIND("F",ScheduleCompile!H297)-1)),ScheduleCompile!H297)))))),"",IF(ScheduleCompile!H297="Off",0,IF(ScheduleCompile!H297="On",1,IF(ISNUMBER(ScheduleCompile!H297),ScheduleCompile!H297/1,IF(ISTEXT(ScheduleCompile!H297),IF(OR(ISNUMBER(FIND("5F",ScheduleCompile!H297)),ISNUMBER(FIND("0F",ScheduleCompile!H297)),ISNUMBER(FIND("8F",ScheduleCompile!H297)),ISNUMBER(FIND("1F",ScheduleCompile!H297)),ISNUMBER(FIND("2F",ScheduleCompile!H297)),ISNUMBER(FIND("3F",ScheduleCompile!H297)),ISNUMBER(FIND("6F",ScheduleCompile!H297)),ISNUMBER(FIND("7F",ScheduleCompile!H297)),ISNUMBER(FIND("9F",ScheduleCompile!H297)),ISNUMBER(FIND("4F",ScheduleCompile!H297))),VALUE(LEFT(ScheduleCompile!H297,FIND("F",ScheduleCompile!H297)-1)),ScheduleCompile!H297)))))))</f>
        <v>1</v>
      </c>
      <c r="N304" s="1">
        <f>IF(AND(ISERROR(IF(ScheduleCompile!I297="Off",0,IF(ScheduleCompile!I297="On",1,IF(ISNUMBER(ScheduleCompile!I297),ScheduleCompile!I297/1,IF(ISTEXT(ScheduleCompile!I297),IF(OR(ISNUMBER(FIND("5F",ScheduleCompile!I297)),ISNUMBER(FIND("0F",ScheduleCompile!I297)),ISNUMBER(FIND("8F",ScheduleCompile!I297)),ISNUMBER(FIND("1F",ScheduleCompile!I297)),ISNUMBER(FIND("2F",ScheduleCompile!I297)),ISNUMBER(FIND("3F",ScheduleCompile!I297)),ISNUMBER(FIND("6F",ScheduleCompile!I297)),ISNUMBER(FIND("7F",ScheduleCompile!I297)),ISNUMBER(FIND("9F",ScheduleCompile!I297)),ISNUMBER(FIND("4F",ScheduleCompile!I297))),VALUE(LEFT(ScheduleCompile!I297,FIND("F",ScheduleCompile!I297)-1)),ScheduleCompile!I297)))))),ISTEXT(ScheduleCompile!#REF!)),"ENDTABLE",IF(ISERROR(IF(ScheduleCompile!I297="Off",0,IF(ScheduleCompile!I297="On",1,IF(ISNUMBER(ScheduleCompile!I297),ScheduleCompile!I297/1,IF(ISTEXT(ScheduleCompile!I297),IF(OR(ISNUMBER(FIND("5F",ScheduleCompile!I297)),ISNUMBER(FIND("0F",ScheduleCompile!I297)),ISNUMBER(FIND("8F",ScheduleCompile!I297)),ISNUMBER(FIND("1F",ScheduleCompile!I297)),ISNUMBER(FIND("2F",ScheduleCompile!I297)),ISNUMBER(FIND("3F",ScheduleCompile!I297)),ISNUMBER(FIND("6F",ScheduleCompile!I297)),ISNUMBER(FIND("7F",ScheduleCompile!I297)),ISNUMBER(FIND("9F",ScheduleCompile!I297)),ISNUMBER(FIND("4F",ScheduleCompile!I297))),VALUE(LEFT(ScheduleCompile!I297,FIND("F",ScheduleCompile!I297)-1)),ScheduleCompile!I297)))))),"",IF(ScheduleCompile!I297="Off",0,IF(ScheduleCompile!I297="On",1,IF(ISNUMBER(ScheduleCompile!I297),ScheduleCompile!I297/1,IF(ISTEXT(ScheduleCompile!I297),IF(OR(ISNUMBER(FIND("5F",ScheduleCompile!I297)),ISNUMBER(FIND("0F",ScheduleCompile!I297)),ISNUMBER(FIND("8F",ScheduleCompile!I297)),ISNUMBER(FIND("1F",ScheduleCompile!I297)),ISNUMBER(FIND("2F",ScheduleCompile!I297)),ISNUMBER(FIND("3F",ScheduleCompile!I297)),ISNUMBER(FIND("6F",ScheduleCompile!I297)),ISNUMBER(FIND("7F",ScheduleCompile!I297)),ISNUMBER(FIND("9F",ScheduleCompile!I297)),ISNUMBER(FIND("4F",ScheduleCompile!I297))),VALUE(LEFT(ScheduleCompile!I297,FIND("F",ScheduleCompile!I297)-1)),ScheduleCompile!I297)))))))</f>
        <v>1</v>
      </c>
      <c r="O304" s="1">
        <f>IF(AND(ISERROR(IF(ScheduleCompile!J297="Off",0,IF(ScheduleCompile!J297="On",1,IF(ISNUMBER(ScheduleCompile!J297),ScheduleCompile!J297/1,IF(ISTEXT(ScheduleCompile!J297),IF(OR(ISNUMBER(FIND("5F",ScheduleCompile!J297)),ISNUMBER(FIND("0F",ScheduleCompile!J297)),ISNUMBER(FIND("8F",ScheduleCompile!J297)),ISNUMBER(FIND("1F",ScheduleCompile!J297)),ISNUMBER(FIND("2F",ScheduleCompile!J297)),ISNUMBER(FIND("3F",ScheduleCompile!J297)),ISNUMBER(FIND("6F",ScheduleCompile!J297)),ISNUMBER(FIND("7F",ScheduleCompile!J297)),ISNUMBER(FIND("9F",ScheduleCompile!J297)),ISNUMBER(FIND("4F",ScheduleCompile!J297))),VALUE(LEFT(ScheduleCompile!J297,FIND("F",ScheduleCompile!J297)-1)),ScheduleCompile!J297)))))),ISTEXT(ScheduleCompile!#REF!)),"ENDTABLE",IF(ISERROR(IF(ScheduleCompile!J297="Off",0,IF(ScheduleCompile!J297="On",1,IF(ISNUMBER(ScheduleCompile!J297),ScheduleCompile!J297/1,IF(ISTEXT(ScheduleCompile!J297),IF(OR(ISNUMBER(FIND("5F",ScheduleCompile!J297)),ISNUMBER(FIND("0F",ScheduleCompile!J297)),ISNUMBER(FIND("8F",ScheduleCompile!J297)),ISNUMBER(FIND("1F",ScheduleCompile!J297)),ISNUMBER(FIND("2F",ScheduleCompile!J297)),ISNUMBER(FIND("3F",ScheduleCompile!J297)),ISNUMBER(FIND("6F",ScheduleCompile!J297)),ISNUMBER(FIND("7F",ScheduleCompile!J297)),ISNUMBER(FIND("9F",ScheduleCompile!J297)),ISNUMBER(FIND("4F",ScheduleCompile!J297))),VALUE(LEFT(ScheduleCompile!J297,FIND("F",ScheduleCompile!J297)-1)),ScheduleCompile!J297)))))),"",IF(ScheduleCompile!J297="Off",0,IF(ScheduleCompile!J297="On",1,IF(ISNUMBER(ScheduleCompile!J297),ScheduleCompile!J297/1,IF(ISTEXT(ScheduleCompile!J297),IF(OR(ISNUMBER(FIND("5F",ScheduleCompile!J297)),ISNUMBER(FIND("0F",ScheduleCompile!J297)),ISNUMBER(FIND("8F",ScheduleCompile!J297)),ISNUMBER(FIND("1F",ScheduleCompile!J297)),ISNUMBER(FIND("2F",ScheduleCompile!J297)),ISNUMBER(FIND("3F",ScheduleCompile!J297)),ISNUMBER(FIND("6F",ScheduleCompile!J297)),ISNUMBER(FIND("7F",ScheduleCompile!J297)),ISNUMBER(FIND("9F",ScheduleCompile!J297)),ISNUMBER(FIND("4F",ScheduleCompile!J297))),VALUE(LEFT(ScheduleCompile!J297,FIND("F",ScheduleCompile!J297)-1)),ScheduleCompile!J297)))))))</f>
        <v>1</v>
      </c>
      <c r="P304" s="1">
        <f>IF(AND(ISERROR(IF(ScheduleCompile!K297="Off",0,IF(ScheduleCompile!K297="On",1,IF(ISNUMBER(ScheduleCompile!K297),ScheduleCompile!K297/1,IF(ISTEXT(ScheduleCompile!K297),IF(OR(ISNUMBER(FIND("5F",ScheduleCompile!K297)),ISNUMBER(FIND("0F",ScheduleCompile!K297)),ISNUMBER(FIND("8F",ScheduleCompile!K297)),ISNUMBER(FIND("1F",ScheduleCompile!K297)),ISNUMBER(FIND("2F",ScheduleCompile!K297)),ISNUMBER(FIND("3F",ScheduleCompile!K297)),ISNUMBER(FIND("6F",ScheduleCompile!K297)),ISNUMBER(FIND("7F",ScheduleCompile!K297)),ISNUMBER(FIND("9F",ScheduleCompile!K297)),ISNUMBER(FIND("4F",ScheduleCompile!K297))),VALUE(LEFT(ScheduleCompile!K297,FIND("F",ScheduleCompile!K297)-1)),ScheduleCompile!K297)))))),ISTEXT(ScheduleCompile!#REF!)),"ENDTABLE",IF(ISERROR(IF(ScheduleCompile!K297="Off",0,IF(ScheduleCompile!K297="On",1,IF(ISNUMBER(ScheduleCompile!K297),ScheduleCompile!K297/1,IF(ISTEXT(ScheduleCompile!K297),IF(OR(ISNUMBER(FIND("5F",ScheduleCompile!K297)),ISNUMBER(FIND("0F",ScheduleCompile!K297)),ISNUMBER(FIND("8F",ScheduleCompile!K297)),ISNUMBER(FIND("1F",ScheduleCompile!K297)),ISNUMBER(FIND("2F",ScheduleCompile!K297)),ISNUMBER(FIND("3F",ScheduleCompile!K297)),ISNUMBER(FIND("6F",ScheduleCompile!K297)),ISNUMBER(FIND("7F",ScheduleCompile!K297)),ISNUMBER(FIND("9F",ScheduleCompile!K297)),ISNUMBER(FIND("4F",ScheduleCompile!K297))),VALUE(LEFT(ScheduleCompile!K297,FIND("F",ScheduleCompile!K297)-1)),ScheduleCompile!K297)))))),"",IF(ScheduleCompile!K297="Off",0,IF(ScheduleCompile!K297="On",1,IF(ISNUMBER(ScheduleCompile!K297),ScheduleCompile!K297/1,IF(ISTEXT(ScheduleCompile!K297),IF(OR(ISNUMBER(FIND("5F",ScheduleCompile!K297)),ISNUMBER(FIND("0F",ScheduleCompile!K297)),ISNUMBER(FIND("8F",ScheduleCompile!K297)),ISNUMBER(FIND("1F",ScheduleCompile!K297)),ISNUMBER(FIND("2F",ScheduleCompile!K297)),ISNUMBER(FIND("3F",ScheduleCompile!K297)),ISNUMBER(FIND("6F",ScheduleCompile!K297)),ISNUMBER(FIND("7F",ScheduleCompile!K297)),ISNUMBER(FIND("9F",ScheduleCompile!K297)),ISNUMBER(FIND("4F",ScheduleCompile!K297))),VALUE(LEFT(ScheduleCompile!K297,FIND("F",ScheduleCompile!K297)-1)),ScheduleCompile!K297)))))))</f>
        <v>1</v>
      </c>
      <c r="Q304" s="1">
        <f>IF(AND(ISERROR(IF(ScheduleCompile!L297="Off",0,IF(ScheduleCompile!L297="On",1,IF(ISNUMBER(ScheduleCompile!L297),ScheduleCompile!L297/1,IF(ISTEXT(ScheduleCompile!L297),IF(OR(ISNUMBER(FIND("5F",ScheduleCompile!L297)),ISNUMBER(FIND("0F",ScheduleCompile!L297)),ISNUMBER(FIND("8F",ScheduleCompile!L297)),ISNUMBER(FIND("1F",ScheduleCompile!L297)),ISNUMBER(FIND("2F",ScheduleCompile!L297)),ISNUMBER(FIND("3F",ScheduleCompile!L297)),ISNUMBER(FIND("6F",ScheduleCompile!L297)),ISNUMBER(FIND("7F",ScheduleCompile!L297)),ISNUMBER(FIND("9F",ScheduleCompile!L297)),ISNUMBER(FIND("4F",ScheduleCompile!L297))),VALUE(LEFT(ScheduleCompile!L297,FIND("F",ScheduleCompile!L297)-1)),ScheduleCompile!L297)))))),ISTEXT(ScheduleCompile!#REF!)),"ENDTABLE",IF(ISERROR(IF(ScheduleCompile!L297="Off",0,IF(ScheduleCompile!L297="On",1,IF(ISNUMBER(ScheduleCompile!L297),ScheduleCompile!L297/1,IF(ISTEXT(ScheduleCompile!L297),IF(OR(ISNUMBER(FIND("5F",ScheduleCompile!L297)),ISNUMBER(FIND("0F",ScheduleCompile!L297)),ISNUMBER(FIND("8F",ScheduleCompile!L297)),ISNUMBER(FIND("1F",ScheduleCompile!L297)),ISNUMBER(FIND("2F",ScheduleCompile!L297)),ISNUMBER(FIND("3F",ScheduleCompile!L297)),ISNUMBER(FIND("6F",ScheduleCompile!L297)),ISNUMBER(FIND("7F",ScheduleCompile!L297)),ISNUMBER(FIND("9F",ScheduleCompile!L297)),ISNUMBER(FIND("4F",ScheduleCompile!L297))),VALUE(LEFT(ScheduleCompile!L297,FIND("F",ScheduleCompile!L297)-1)),ScheduleCompile!L297)))))),"",IF(ScheduleCompile!L297="Off",0,IF(ScheduleCompile!L297="On",1,IF(ISNUMBER(ScheduleCompile!L297),ScheduleCompile!L297/1,IF(ISTEXT(ScheduleCompile!L297),IF(OR(ISNUMBER(FIND("5F",ScheduleCompile!L297)),ISNUMBER(FIND("0F",ScheduleCompile!L297)),ISNUMBER(FIND("8F",ScheduleCompile!L297)),ISNUMBER(FIND("1F",ScheduleCompile!L297)),ISNUMBER(FIND("2F",ScheduleCompile!L297)),ISNUMBER(FIND("3F",ScheduleCompile!L297)),ISNUMBER(FIND("6F",ScheduleCompile!L297)),ISNUMBER(FIND("7F",ScheduleCompile!L297)),ISNUMBER(FIND("9F",ScheduleCompile!L297)),ISNUMBER(FIND("4F",ScheduleCompile!L297))),VALUE(LEFT(ScheduleCompile!L297,FIND("F",ScheduleCompile!L297)-1)),ScheduleCompile!L297)))))))</f>
        <v>1</v>
      </c>
      <c r="R304" s="1">
        <f>IF(AND(ISERROR(IF(ScheduleCompile!M297="Off",0,IF(ScheduleCompile!M297="On",1,IF(ISNUMBER(ScheduleCompile!M297),ScheduleCompile!M297/1,IF(ISTEXT(ScheduleCompile!M297),IF(OR(ISNUMBER(FIND("5F",ScheduleCompile!M297)),ISNUMBER(FIND("0F",ScheduleCompile!M297)),ISNUMBER(FIND("8F",ScheduleCompile!M297)),ISNUMBER(FIND("1F",ScheduleCompile!M297)),ISNUMBER(FIND("2F",ScheduleCompile!M297)),ISNUMBER(FIND("3F",ScheduleCompile!M297)),ISNUMBER(FIND("6F",ScheduleCompile!M297)),ISNUMBER(FIND("7F",ScheduleCompile!M297)),ISNUMBER(FIND("9F",ScheduleCompile!M297)),ISNUMBER(FIND("4F",ScheduleCompile!M297))),VALUE(LEFT(ScheduleCompile!M297,FIND("F",ScheduleCompile!M297)-1)),ScheduleCompile!M297)))))),ISTEXT(ScheduleCompile!#REF!)),"ENDTABLE",IF(ISERROR(IF(ScheduleCompile!M297="Off",0,IF(ScheduleCompile!M297="On",1,IF(ISNUMBER(ScheduleCompile!M297),ScheduleCompile!M297/1,IF(ISTEXT(ScheduleCompile!M297),IF(OR(ISNUMBER(FIND("5F",ScheduleCompile!M297)),ISNUMBER(FIND("0F",ScheduleCompile!M297)),ISNUMBER(FIND("8F",ScheduleCompile!M297)),ISNUMBER(FIND("1F",ScheduleCompile!M297)),ISNUMBER(FIND("2F",ScheduleCompile!M297)),ISNUMBER(FIND("3F",ScheduleCompile!M297)),ISNUMBER(FIND("6F",ScheduleCompile!M297)),ISNUMBER(FIND("7F",ScheduleCompile!M297)),ISNUMBER(FIND("9F",ScheduleCompile!M297)),ISNUMBER(FIND("4F",ScheduleCompile!M297))),VALUE(LEFT(ScheduleCompile!M297,FIND("F",ScheduleCompile!M297)-1)),ScheduleCompile!M297)))))),"",IF(ScheduleCompile!M297="Off",0,IF(ScheduleCompile!M297="On",1,IF(ISNUMBER(ScheduleCompile!M297),ScheduleCompile!M297/1,IF(ISTEXT(ScheduleCompile!M297),IF(OR(ISNUMBER(FIND("5F",ScheduleCompile!M297)),ISNUMBER(FIND("0F",ScheduleCompile!M297)),ISNUMBER(FIND("8F",ScheduleCompile!M297)),ISNUMBER(FIND("1F",ScheduleCompile!M297)),ISNUMBER(FIND("2F",ScheduleCompile!M297)),ISNUMBER(FIND("3F",ScheduleCompile!M297)),ISNUMBER(FIND("6F",ScheduleCompile!M297)),ISNUMBER(FIND("7F",ScheduleCompile!M297)),ISNUMBER(FIND("9F",ScheduleCompile!M297)),ISNUMBER(FIND("4F",ScheduleCompile!M297))),VALUE(LEFT(ScheduleCompile!M297,FIND("F",ScheduleCompile!M297)-1)),ScheduleCompile!M297)))))))</f>
        <v>1</v>
      </c>
      <c r="S304" s="1">
        <f>IF(AND(ISERROR(IF(ScheduleCompile!N297="Off",0,IF(ScheduleCompile!N297="On",1,IF(ISNUMBER(ScheduleCompile!N297),ScheduleCompile!N297/1,IF(ISTEXT(ScheduleCompile!N297),IF(OR(ISNUMBER(FIND("5F",ScheduleCompile!N297)),ISNUMBER(FIND("0F",ScheduleCompile!N297)),ISNUMBER(FIND("8F",ScheduleCompile!N297)),ISNUMBER(FIND("1F",ScheduleCompile!N297)),ISNUMBER(FIND("2F",ScheduleCompile!N297)),ISNUMBER(FIND("3F",ScheduleCompile!N297)),ISNUMBER(FIND("6F",ScheduleCompile!N297)),ISNUMBER(FIND("7F",ScheduleCompile!N297)),ISNUMBER(FIND("9F",ScheduleCompile!N297)),ISNUMBER(FIND("4F",ScheduleCompile!N297))),VALUE(LEFT(ScheduleCompile!N297,FIND("F",ScheduleCompile!N297)-1)),ScheduleCompile!N297)))))),ISTEXT(ScheduleCompile!#REF!)),"ENDTABLE",IF(ISERROR(IF(ScheduleCompile!N297="Off",0,IF(ScheduleCompile!N297="On",1,IF(ISNUMBER(ScheduleCompile!N297),ScheduleCompile!N297/1,IF(ISTEXT(ScheduleCompile!N297),IF(OR(ISNUMBER(FIND("5F",ScheduleCompile!N297)),ISNUMBER(FIND("0F",ScheduleCompile!N297)),ISNUMBER(FIND("8F",ScheduleCompile!N297)),ISNUMBER(FIND("1F",ScheduleCompile!N297)),ISNUMBER(FIND("2F",ScheduleCompile!N297)),ISNUMBER(FIND("3F",ScheduleCompile!N297)),ISNUMBER(FIND("6F",ScheduleCompile!N297)),ISNUMBER(FIND("7F",ScheduleCompile!N297)),ISNUMBER(FIND("9F",ScheduleCompile!N297)),ISNUMBER(FIND("4F",ScheduleCompile!N297))),VALUE(LEFT(ScheduleCompile!N297,FIND("F",ScheduleCompile!N297)-1)),ScheduleCompile!N297)))))),"",IF(ScheduleCompile!N297="Off",0,IF(ScheduleCompile!N297="On",1,IF(ISNUMBER(ScheduleCompile!N297),ScheduleCompile!N297/1,IF(ISTEXT(ScheduleCompile!N297),IF(OR(ISNUMBER(FIND("5F",ScheduleCompile!N297)),ISNUMBER(FIND("0F",ScheduleCompile!N297)),ISNUMBER(FIND("8F",ScheduleCompile!N297)),ISNUMBER(FIND("1F",ScheduleCompile!N297)),ISNUMBER(FIND("2F",ScheduleCompile!N297)),ISNUMBER(FIND("3F",ScheduleCompile!N297)),ISNUMBER(FIND("6F",ScheduleCompile!N297)),ISNUMBER(FIND("7F",ScheduleCompile!N297)),ISNUMBER(FIND("9F",ScheduleCompile!N297)),ISNUMBER(FIND("4F",ScheduleCompile!N297))),VALUE(LEFT(ScheduleCompile!N297,FIND("F",ScheduleCompile!N297)-1)),ScheduleCompile!N297)))))))</f>
        <v>1</v>
      </c>
      <c r="T304" s="1">
        <f>IF(AND(ISERROR(IF(ScheduleCompile!O297="Off",0,IF(ScheduleCompile!O297="On",1,IF(ISNUMBER(ScheduleCompile!O297),ScheduleCompile!O297/1,IF(ISTEXT(ScheduleCompile!O297),IF(OR(ISNUMBER(FIND("5F",ScheduleCompile!O297)),ISNUMBER(FIND("0F",ScheduleCompile!O297)),ISNUMBER(FIND("8F",ScheduleCompile!O297)),ISNUMBER(FIND("1F",ScheduleCompile!O297)),ISNUMBER(FIND("2F",ScheduleCompile!O297)),ISNUMBER(FIND("3F",ScheduleCompile!O297)),ISNUMBER(FIND("6F",ScheduleCompile!O297)),ISNUMBER(FIND("7F",ScheduleCompile!O297)),ISNUMBER(FIND("9F",ScheduleCompile!O297)),ISNUMBER(FIND("4F",ScheduleCompile!O297))),VALUE(LEFT(ScheduleCompile!O297,FIND("F",ScheduleCompile!O297)-1)),ScheduleCompile!O297)))))),ISTEXT(ScheduleCompile!#REF!)),"ENDTABLE",IF(ISERROR(IF(ScheduleCompile!O297="Off",0,IF(ScheduleCompile!O297="On",1,IF(ISNUMBER(ScheduleCompile!O297),ScheduleCompile!O297/1,IF(ISTEXT(ScheduleCompile!O297),IF(OR(ISNUMBER(FIND("5F",ScheduleCompile!O297)),ISNUMBER(FIND("0F",ScheduleCompile!O297)),ISNUMBER(FIND("8F",ScheduleCompile!O297)),ISNUMBER(FIND("1F",ScheduleCompile!O297)),ISNUMBER(FIND("2F",ScheduleCompile!O297)),ISNUMBER(FIND("3F",ScheduleCompile!O297)),ISNUMBER(FIND("6F",ScheduleCompile!O297)),ISNUMBER(FIND("7F",ScheduleCompile!O297)),ISNUMBER(FIND("9F",ScheduleCompile!O297)),ISNUMBER(FIND("4F",ScheduleCompile!O297))),VALUE(LEFT(ScheduleCompile!O297,FIND("F",ScheduleCompile!O297)-1)),ScheduleCompile!O297)))))),"",IF(ScheduleCompile!O297="Off",0,IF(ScheduleCompile!O297="On",1,IF(ISNUMBER(ScheduleCompile!O297),ScheduleCompile!O297/1,IF(ISTEXT(ScheduleCompile!O297),IF(OR(ISNUMBER(FIND("5F",ScheduleCompile!O297)),ISNUMBER(FIND("0F",ScheduleCompile!O297)),ISNUMBER(FIND("8F",ScheduleCompile!O297)),ISNUMBER(FIND("1F",ScheduleCompile!O297)),ISNUMBER(FIND("2F",ScheduleCompile!O297)),ISNUMBER(FIND("3F",ScheduleCompile!O297)),ISNUMBER(FIND("6F",ScheduleCompile!O297)),ISNUMBER(FIND("7F",ScheduleCompile!O297)),ISNUMBER(FIND("9F",ScheduleCompile!O297)),ISNUMBER(FIND("4F",ScheduleCompile!O297))),VALUE(LEFT(ScheduleCompile!O297,FIND("F",ScheduleCompile!O297)-1)),ScheduleCompile!O297)))))))</f>
        <v>1</v>
      </c>
      <c r="U304" s="1">
        <f>IF(AND(ISERROR(IF(ScheduleCompile!P297="Off",0,IF(ScheduleCompile!P297="On",1,IF(ISNUMBER(ScheduleCompile!P297),ScheduleCompile!P297/1,IF(ISTEXT(ScheduleCompile!P297),IF(OR(ISNUMBER(FIND("5F",ScheduleCompile!P297)),ISNUMBER(FIND("0F",ScheduleCompile!P297)),ISNUMBER(FIND("8F",ScheduleCompile!P297)),ISNUMBER(FIND("1F",ScheduleCompile!P297)),ISNUMBER(FIND("2F",ScheduleCompile!P297)),ISNUMBER(FIND("3F",ScheduleCompile!P297)),ISNUMBER(FIND("6F",ScheduleCompile!P297)),ISNUMBER(FIND("7F",ScheduleCompile!P297)),ISNUMBER(FIND("9F",ScheduleCompile!P297)),ISNUMBER(FIND("4F",ScheduleCompile!P297))),VALUE(LEFT(ScheduleCompile!P297,FIND("F",ScheduleCompile!P297)-1)),ScheduleCompile!P297)))))),ISTEXT(ScheduleCompile!#REF!)),"ENDTABLE",IF(ISERROR(IF(ScheduleCompile!P297="Off",0,IF(ScheduleCompile!P297="On",1,IF(ISNUMBER(ScheduleCompile!P297),ScheduleCompile!P297/1,IF(ISTEXT(ScheduleCompile!P297),IF(OR(ISNUMBER(FIND("5F",ScheduleCompile!P297)),ISNUMBER(FIND("0F",ScheduleCompile!P297)),ISNUMBER(FIND("8F",ScheduleCompile!P297)),ISNUMBER(FIND("1F",ScheduleCompile!P297)),ISNUMBER(FIND("2F",ScheduleCompile!P297)),ISNUMBER(FIND("3F",ScheduleCompile!P297)),ISNUMBER(FIND("6F",ScheduleCompile!P297)),ISNUMBER(FIND("7F",ScheduleCompile!P297)),ISNUMBER(FIND("9F",ScheduleCompile!P297)),ISNUMBER(FIND("4F",ScheduleCompile!P297))),VALUE(LEFT(ScheduleCompile!P297,FIND("F",ScheduleCompile!P297)-1)),ScheduleCompile!P297)))))),"",IF(ScheduleCompile!P297="Off",0,IF(ScheduleCompile!P297="On",1,IF(ISNUMBER(ScheduleCompile!P297),ScheduleCompile!P297/1,IF(ISTEXT(ScheduleCompile!P297),IF(OR(ISNUMBER(FIND("5F",ScheduleCompile!P297)),ISNUMBER(FIND("0F",ScheduleCompile!P297)),ISNUMBER(FIND("8F",ScheduleCompile!P297)),ISNUMBER(FIND("1F",ScheduleCompile!P297)),ISNUMBER(FIND("2F",ScheduleCompile!P297)),ISNUMBER(FIND("3F",ScheduleCompile!P297)),ISNUMBER(FIND("6F",ScheduleCompile!P297)),ISNUMBER(FIND("7F",ScheduleCompile!P297)),ISNUMBER(FIND("9F",ScheduleCompile!P297)),ISNUMBER(FIND("4F",ScheduleCompile!P297))),VALUE(LEFT(ScheduleCompile!P297,FIND("F",ScheduleCompile!P297)-1)),ScheduleCompile!P297)))))))</f>
        <v>1</v>
      </c>
      <c r="V304" s="1">
        <f>IF(AND(ISERROR(IF(ScheduleCompile!Q297="Off",0,IF(ScheduleCompile!Q297="On",1,IF(ISNUMBER(ScheduleCompile!Q297),ScheduleCompile!Q297/1,IF(ISTEXT(ScheduleCompile!Q297),IF(OR(ISNUMBER(FIND("5F",ScheduleCompile!Q297)),ISNUMBER(FIND("0F",ScheduleCompile!Q297)),ISNUMBER(FIND("8F",ScheduleCompile!Q297)),ISNUMBER(FIND("1F",ScheduleCompile!Q297)),ISNUMBER(FIND("2F",ScheduleCompile!Q297)),ISNUMBER(FIND("3F",ScheduleCompile!Q297)),ISNUMBER(FIND("6F",ScheduleCompile!Q297)),ISNUMBER(FIND("7F",ScheduleCompile!Q297)),ISNUMBER(FIND("9F",ScheduleCompile!Q297)),ISNUMBER(FIND("4F",ScheduleCompile!Q297))),VALUE(LEFT(ScheduleCompile!Q297,FIND("F",ScheduleCompile!Q297)-1)),ScheduleCompile!Q297)))))),ISTEXT(ScheduleCompile!#REF!)),"ENDTABLE",IF(ISERROR(IF(ScheduleCompile!Q297="Off",0,IF(ScheduleCompile!Q297="On",1,IF(ISNUMBER(ScheduleCompile!Q297),ScheduleCompile!Q297/1,IF(ISTEXT(ScheduleCompile!Q297),IF(OR(ISNUMBER(FIND("5F",ScheduleCompile!Q297)),ISNUMBER(FIND("0F",ScheduleCompile!Q297)),ISNUMBER(FIND("8F",ScheduleCompile!Q297)),ISNUMBER(FIND("1F",ScheduleCompile!Q297)),ISNUMBER(FIND("2F",ScheduleCompile!Q297)),ISNUMBER(FIND("3F",ScheduleCompile!Q297)),ISNUMBER(FIND("6F",ScheduleCompile!Q297)),ISNUMBER(FIND("7F",ScheduleCompile!Q297)),ISNUMBER(FIND("9F",ScheduleCompile!Q297)),ISNUMBER(FIND("4F",ScheduleCompile!Q297))),VALUE(LEFT(ScheduleCompile!Q297,FIND("F",ScheduleCompile!Q297)-1)),ScheduleCompile!Q297)))))),"",IF(ScheduleCompile!Q297="Off",0,IF(ScheduleCompile!Q297="On",1,IF(ISNUMBER(ScheduleCompile!Q297),ScheduleCompile!Q297/1,IF(ISTEXT(ScheduleCompile!Q297),IF(OR(ISNUMBER(FIND("5F",ScheduleCompile!Q297)),ISNUMBER(FIND("0F",ScheduleCompile!Q297)),ISNUMBER(FIND("8F",ScheduleCompile!Q297)),ISNUMBER(FIND("1F",ScheduleCompile!Q297)),ISNUMBER(FIND("2F",ScheduleCompile!Q297)),ISNUMBER(FIND("3F",ScheduleCompile!Q297)),ISNUMBER(FIND("6F",ScheduleCompile!Q297)),ISNUMBER(FIND("7F",ScheduleCompile!Q297)),ISNUMBER(FIND("9F",ScheduleCompile!Q297)),ISNUMBER(FIND("4F",ScheduleCompile!Q297))),VALUE(LEFT(ScheduleCompile!Q297,FIND("F",ScheduleCompile!Q297)-1)),ScheduleCompile!Q297)))))))</f>
        <v>1</v>
      </c>
      <c r="W304" s="1">
        <f>IF(AND(ISERROR(IF(ScheduleCompile!R297="Off",0,IF(ScheduleCompile!R297="On",1,IF(ISNUMBER(ScheduleCompile!R297),ScheduleCompile!R297/1,IF(ISTEXT(ScheduleCompile!R297),IF(OR(ISNUMBER(FIND("5F",ScheduleCompile!R297)),ISNUMBER(FIND("0F",ScheduleCompile!R297)),ISNUMBER(FIND("8F",ScheduleCompile!R297)),ISNUMBER(FIND("1F",ScheduleCompile!R297)),ISNUMBER(FIND("2F",ScheduleCompile!R297)),ISNUMBER(FIND("3F",ScheduleCompile!R297)),ISNUMBER(FIND("6F",ScheduleCompile!R297)),ISNUMBER(FIND("7F",ScheduleCompile!R297)),ISNUMBER(FIND("9F",ScheduleCompile!R297)),ISNUMBER(FIND("4F",ScheduleCompile!R297))),VALUE(LEFT(ScheduleCompile!R297,FIND("F",ScheduleCompile!R297)-1)),ScheduleCompile!R297)))))),ISTEXT(ScheduleCompile!#REF!)),"ENDTABLE",IF(ISERROR(IF(ScheduleCompile!R297="Off",0,IF(ScheduleCompile!R297="On",1,IF(ISNUMBER(ScheduleCompile!R297),ScheduleCompile!R297/1,IF(ISTEXT(ScheduleCompile!R297),IF(OR(ISNUMBER(FIND("5F",ScheduleCompile!R297)),ISNUMBER(FIND("0F",ScheduleCompile!R297)),ISNUMBER(FIND("8F",ScheduleCompile!R297)),ISNUMBER(FIND("1F",ScheduleCompile!R297)),ISNUMBER(FIND("2F",ScheduleCompile!R297)),ISNUMBER(FIND("3F",ScheduleCompile!R297)),ISNUMBER(FIND("6F",ScheduleCompile!R297)),ISNUMBER(FIND("7F",ScheduleCompile!R297)),ISNUMBER(FIND("9F",ScheduleCompile!R297)),ISNUMBER(FIND("4F",ScheduleCompile!R297))),VALUE(LEFT(ScheduleCompile!R297,FIND("F",ScheduleCompile!R297)-1)),ScheduleCompile!R297)))))),"",IF(ScheduleCompile!R297="Off",0,IF(ScheduleCompile!R297="On",1,IF(ISNUMBER(ScheduleCompile!R297),ScheduleCompile!R297/1,IF(ISTEXT(ScheduleCompile!R297),IF(OR(ISNUMBER(FIND("5F",ScheduleCompile!R297)),ISNUMBER(FIND("0F",ScheduleCompile!R297)),ISNUMBER(FIND("8F",ScheduleCompile!R297)),ISNUMBER(FIND("1F",ScheduleCompile!R297)),ISNUMBER(FIND("2F",ScheduleCompile!R297)),ISNUMBER(FIND("3F",ScheduleCompile!R297)),ISNUMBER(FIND("6F",ScheduleCompile!R297)),ISNUMBER(FIND("7F",ScheduleCompile!R297)),ISNUMBER(FIND("9F",ScheduleCompile!R297)),ISNUMBER(FIND("4F",ScheduleCompile!R297))),VALUE(LEFT(ScheduleCompile!R297,FIND("F",ScheduleCompile!R297)-1)),ScheduleCompile!R297)))))))</f>
        <v>1</v>
      </c>
      <c r="X304" s="1">
        <f>IF(AND(ISERROR(IF(ScheduleCompile!S297="Off",0,IF(ScheduleCompile!S297="On",1,IF(ISNUMBER(ScheduleCompile!S297),ScheduleCompile!S297/1,IF(ISTEXT(ScheduleCompile!S297),IF(OR(ISNUMBER(FIND("5F",ScheduleCompile!S297)),ISNUMBER(FIND("0F",ScheduleCompile!S297)),ISNUMBER(FIND("8F",ScheduleCompile!S297)),ISNUMBER(FIND("1F",ScheduleCompile!S297)),ISNUMBER(FIND("2F",ScheduleCompile!S297)),ISNUMBER(FIND("3F",ScheduleCompile!S297)),ISNUMBER(FIND("6F",ScheduleCompile!S297)),ISNUMBER(FIND("7F",ScheduleCompile!S297)),ISNUMBER(FIND("9F",ScheduleCompile!S297)),ISNUMBER(FIND("4F",ScheduleCompile!S297))),VALUE(LEFT(ScheduleCompile!S297,FIND("F",ScheduleCompile!S297)-1)),ScheduleCompile!S297)))))),ISTEXT(ScheduleCompile!#REF!)),"ENDTABLE",IF(ISERROR(IF(ScheduleCompile!S297="Off",0,IF(ScheduleCompile!S297="On",1,IF(ISNUMBER(ScheduleCompile!S297),ScheduleCompile!S297/1,IF(ISTEXT(ScheduleCompile!S297),IF(OR(ISNUMBER(FIND("5F",ScheduleCompile!S297)),ISNUMBER(FIND("0F",ScheduleCompile!S297)),ISNUMBER(FIND("8F",ScheduleCompile!S297)),ISNUMBER(FIND("1F",ScheduleCompile!S297)),ISNUMBER(FIND("2F",ScheduleCompile!S297)),ISNUMBER(FIND("3F",ScheduleCompile!S297)),ISNUMBER(FIND("6F",ScheduleCompile!S297)),ISNUMBER(FIND("7F",ScheduleCompile!S297)),ISNUMBER(FIND("9F",ScheduleCompile!S297)),ISNUMBER(FIND("4F",ScheduleCompile!S297))),VALUE(LEFT(ScheduleCompile!S297,FIND("F",ScheduleCompile!S297)-1)),ScheduleCompile!S297)))))),"",IF(ScheduleCompile!S297="Off",0,IF(ScheduleCompile!S297="On",1,IF(ISNUMBER(ScheduleCompile!S297),ScheduleCompile!S297/1,IF(ISTEXT(ScheduleCompile!S297),IF(OR(ISNUMBER(FIND("5F",ScheduleCompile!S297)),ISNUMBER(FIND("0F",ScheduleCompile!S297)),ISNUMBER(FIND("8F",ScheduleCompile!S297)),ISNUMBER(FIND("1F",ScheduleCompile!S297)),ISNUMBER(FIND("2F",ScheduleCompile!S297)),ISNUMBER(FIND("3F",ScheduleCompile!S297)),ISNUMBER(FIND("6F",ScheduleCompile!S297)),ISNUMBER(FIND("7F",ScheduleCompile!S297)),ISNUMBER(FIND("9F",ScheduleCompile!S297)),ISNUMBER(FIND("4F",ScheduleCompile!S297))),VALUE(LEFT(ScheduleCompile!S297,FIND("F",ScheduleCompile!S297)-1)),ScheduleCompile!S297)))))))</f>
        <v>1</v>
      </c>
      <c r="Y304" s="1">
        <f>IF(AND(ISERROR(IF(ScheduleCompile!T297="Off",0,IF(ScheduleCompile!T297="On",1,IF(ISNUMBER(ScheduleCompile!T297),ScheduleCompile!T297/1,IF(ISTEXT(ScheduleCompile!T297),IF(OR(ISNUMBER(FIND("5F",ScheduleCompile!T297)),ISNUMBER(FIND("0F",ScheduleCompile!T297)),ISNUMBER(FIND("8F",ScheduleCompile!T297)),ISNUMBER(FIND("1F",ScheduleCompile!T297)),ISNUMBER(FIND("2F",ScheduleCompile!T297)),ISNUMBER(FIND("3F",ScheduleCompile!T297)),ISNUMBER(FIND("6F",ScheduleCompile!T297)),ISNUMBER(FIND("7F",ScheduleCompile!T297)),ISNUMBER(FIND("9F",ScheduleCompile!T297)),ISNUMBER(FIND("4F",ScheduleCompile!T297))),VALUE(LEFT(ScheduleCompile!T297,FIND("F",ScheduleCompile!T297)-1)),ScheduleCompile!T297)))))),ISTEXT(ScheduleCompile!#REF!)),"ENDTABLE",IF(ISERROR(IF(ScheduleCompile!T297="Off",0,IF(ScheduleCompile!T297="On",1,IF(ISNUMBER(ScheduleCompile!T297),ScheduleCompile!T297/1,IF(ISTEXT(ScheduleCompile!T297),IF(OR(ISNUMBER(FIND("5F",ScheduleCompile!T297)),ISNUMBER(FIND("0F",ScheduleCompile!T297)),ISNUMBER(FIND("8F",ScheduleCompile!T297)),ISNUMBER(FIND("1F",ScheduleCompile!T297)),ISNUMBER(FIND("2F",ScheduleCompile!T297)),ISNUMBER(FIND("3F",ScheduleCompile!T297)),ISNUMBER(FIND("6F",ScheduleCompile!T297)),ISNUMBER(FIND("7F",ScheduleCompile!T297)),ISNUMBER(FIND("9F",ScheduleCompile!T297)),ISNUMBER(FIND("4F",ScheduleCompile!T297))),VALUE(LEFT(ScheduleCompile!T297,FIND("F",ScheduleCompile!T297)-1)),ScheduleCompile!T297)))))),"",IF(ScheduleCompile!T297="Off",0,IF(ScheduleCompile!T297="On",1,IF(ISNUMBER(ScheduleCompile!T297),ScheduleCompile!T297/1,IF(ISTEXT(ScheduleCompile!T297),IF(OR(ISNUMBER(FIND("5F",ScheduleCompile!T297)),ISNUMBER(FIND("0F",ScheduleCompile!T297)),ISNUMBER(FIND("8F",ScheduleCompile!T297)),ISNUMBER(FIND("1F",ScheduleCompile!T297)),ISNUMBER(FIND("2F",ScheduleCompile!T297)),ISNUMBER(FIND("3F",ScheduleCompile!T297)),ISNUMBER(FIND("6F",ScheduleCompile!T297)),ISNUMBER(FIND("7F",ScheduleCompile!T297)),ISNUMBER(FIND("9F",ScheduleCompile!T297)),ISNUMBER(FIND("4F",ScheduleCompile!T297))),VALUE(LEFT(ScheduleCompile!T297,FIND("F",ScheduleCompile!T297)-1)),ScheduleCompile!T297)))))))</f>
        <v>1</v>
      </c>
      <c r="Z304" s="1">
        <f>IF(AND(ISERROR(IF(ScheduleCompile!U297="Off",0,IF(ScheduleCompile!U297="On",1,IF(ISNUMBER(ScheduleCompile!U297),ScheduleCompile!U297/1,IF(ISTEXT(ScheduleCompile!U297),IF(OR(ISNUMBER(FIND("5F",ScheduleCompile!U297)),ISNUMBER(FIND("0F",ScheduleCompile!U297)),ISNUMBER(FIND("8F",ScheduleCompile!U297)),ISNUMBER(FIND("1F",ScheduleCompile!U297)),ISNUMBER(FIND("2F",ScheduleCompile!U297)),ISNUMBER(FIND("3F",ScheduleCompile!U297)),ISNUMBER(FIND("6F",ScheduleCompile!U297)),ISNUMBER(FIND("7F",ScheduleCompile!U297)),ISNUMBER(FIND("9F",ScheduleCompile!U297)),ISNUMBER(FIND("4F",ScheduleCompile!U297))),VALUE(LEFT(ScheduleCompile!U297,FIND("F",ScheduleCompile!U297)-1)),ScheduleCompile!U297)))))),ISTEXT(ScheduleCompile!#REF!)),"ENDTABLE",IF(ISERROR(IF(ScheduleCompile!U297="Off",0,IF(ScheduleCompile!U297="On",1,IF(ISNUMBER(ScheduleCompile!U297),ScheduleCompile!U297/1,IF(ISTEXT(ScheduleCompile!U297),IF(OR(ISNUMBER(FIND("5F",ScheduleCompile!U297)),ISNUMBER(FIND("0F",ScheduleCompile!U297)),ISNUMBER(FIND("8F",ScheduleCompile!U297)),ISNUMBER(FIND("1F",ScheduleCompile!U297)),ISNUMBER(FIND("2F",ScheduleCompile!U297)),ISNUMBER(FIND("3F",ScheduleCompile!U297)),ISNUMBER(FIND("6F",ScheduleCompile!U297)),ISNUMBER(FIND("7F",ScheduleCompile!U297)),ISNUMBER(FIND("9F",ScheduleCompile!U297)),ISNUMBER(FIND("4F",ScheduleCompile!U297))),VALUE(LEFT(ScheduleCompile!U297,FIND("F",ScheduleCompile!U297)-1)),ScheduleCompile!U297)))))),"",IF(ScheduleCompile!U297="Off",0,IF(ScheduleCompile!U297="On",1,IF(ISNUMBER(ScheduleCompile!U297),ScheduleCompile!U297/1,IF(ISTEXT(ScheduleCompile!U297),IF(OR(ISNUMBER(FIND("5F",ScheduleCompile!U297)),ISNUMBER(FIND("0F",ScheduleCompile!U297)),ISNUMBER(FIND("8F",ScheduleCompile!U297)),ISNUMBER(FIND("1F",ScheduleCompile!U297)),ISNUMBER(FIND("2F",ScheduleCompile!U297)),ISNUMBER(FIND("3F",ScheduleCompile!U297)),ISNUMBER(FIND("6F",ScheduleCompile!U297)),ISNUMBER(FIND("7F",ScheduleCompile!U297)),ISNUMBER(FIND("9F",ScheduleCompile!U297)),ISNUMBER(FIND("4F",ScheduleCompile!U297))),VALUE(LEFT(ScheduleCompile!U297,FIND("F",ScheduleCompile!U297)-1)),ScheduleCompile!U297)))))))</f>
        <v>1</v>
      </c>
      <c r="AA304" s="1">
        <f>IF(AND(ISERROR(IF(ScheduleCompile!V297="Off",0,IF(ScheduleCompile!V297="On",1,IF(ISNUMBER(ScheduleCompile!V297),ScheduleCompile!V297/1,IF(ISTEXT(ScheduleCompile!V297),IF(OR(ISNUMBER(FIND("5F",ScheduleCompile!V297)),ISNUMBER(FIND("0F",ScheduleCompile!V297)),ISNUMBER(FIND("8F",ScheduleCompile!V297)),ISNUMBER(FIND("1F",ScheduleCompile!V297)),ISNUMBER(FIND("2F",ScheduleCompile!V297)),ISNUMBER(FIND("3F",ScheduleCompile!V297)),ISNUMBER(FIND("6F",ScheduleCompile!V297)),ISNUMBER(FIND("7F",ScheduleCompile!V297)),ISNUMBER(FIND("9F",ScheduleCompile!V297)),ISNUMBER(FIND("4F",ScheduleCompile!V297))),VALUE(LEFT(ScheduleCompile!V297,FIND("F",ScheduleCompile!V297)-1)),ScheduleCompile!V297)))))),ISTEXT(ScheduleCompile!#REF!)),"ENDTABLE",IF(ISERROR(IF(ScheduleCompile!V297="Off",0,IF(ScheduleCompile!V297="On",1,IF(ISNUMBER(ScheduleCompile!V297),ScheduleCompile!V297/1,IF(ISTEXT(ScheduleCompile!V297),IF(OR(ISNUMBER(FIND("5F",ScheduleCompile!V297)),ISNUMBER(FIND("0F",ScheduleCompile!V297)),ISNUMBER(FIND("8F",ScheduleCompile!V297)),ISNUMBER(FIND("1F",ScheduleCompile!V297)),ISNUMBER(FIND("2F",ScheduleCompile!V297)),ISNUMBER(FIND("3F",ScheduleCompile!V297)),ISNUMBER(FIND("6F",ScheduleCompile!V297)),ISNUMBER(FIND("7F",ScheduleCompile!V297)),ISNUMBER(FIND("9F",ScheduleCompile!V297)),ISNUMBER(FIND("4F",ScheduleCompile!V297))),VALUE(LEFT(ScheduleCompile!V297,FIND("F",ScheduleCompile!V297)-1)),ScheduleCompile!V297)))))),"",IF(ScheduleCompile!V297="Off",0,IF(ScheduleCompile!V297="On",1,IF(ISNUMBER(ScheduleCompile!V297),ScheduleCompile!V297/1,IF(ISTEXT(ScheduleCompile!V297),IF(OR(ISNUMBER(FIND("5F",ScheduleCompile!V297)),ISNUMBER(FIND("0F",ScheduleCompile!V297)),ISNUMBER(FIND("8F",ScheduleCompile!V297)),ISNUMBER(FIND("1F",ScheduleCompile!V297)),ISNUMBER(FIND("2F",ScheduleCompile!V297)),ISNUMBER(FIND("3F",ScheduleCompile!V297)),ISNUMBER(FIND("6F",ScheduleCompile!V297)),ISNUMBER(FIND("7F",ScheduleCompile!V297)),ISNUMBER(FIND("9F",ScheduleCompile!V297)),ISNUMBER(FIND("4F",ScheduleCompile!V297))),VALUE(LEFT(ScheduleCompile!V297,FIND("F",ScheduleCompile!V297)-1)),ScheduleCompile!V297)))))))</f>
        <v>1</v>
      </c>
      <c r="AB304" s="1">
        <f>IF(AND(ISERROR(IF(ScheduleCompile!W297="Off",0,IF(ScheduleCompile!W297="On",1,IF(ISNUMBER(ScheduleCompile!W297),ScheduleCompile!W297/1,IF(ISTEXT(ScheduleCompile!W297),IF(OR(ISNUMBER(FIND("5F",ScheduleCompile!W297)),ISNUMBER(FIND("0F",ScheduleCompile!W297)),ISNUMBER(FIND("8F",ScheduleCompile!W297)),ISNUMBER(FIND("1F",ScheduleCompile!W297)),ISNUMBER(FIND("2F",ScheduleCompile!W297)),ISNUMBER(FIND("3F",ScheduleCompile!W297)),ISNUMBER(FIND("6F",ScheduleCompile!W297)),ISNUMBER(FIND("7F",ScheduleCompile!W297)),ISNUMBER(FIND("9F",ScheduleCompile!W297)),ISNUMBER(FIND("4F",ScheduleCompile!W297))),VALUE(LEFT(ScheduleCompile!W297,FIND("F",ScheduleCompile!W297)-1)),ScheduleCompile!W297)))))),ISTEXT(ScheduleCompile!#REF!)),"ENDTABLE",IF(ISERROR(IF(ScheduleCompile!W297="Off",0,IF(ScheduleCompile!W297="On",1,IF(ISNUMBER(ScheduleCompile!W297),ScheduleCompile!W297/1,IF(ISTEXT(ScheduleCompile!W297),IF(OR(ISNUMBER(FIND("5F",ScheduleCompile!W297)),ISNUMBER(FIND("0F",ScheduleCompile!W297)),ISNUMBER(FIND("8F",ScheduleCompile!W297)),ISNUMBER(FIND("1F",ScheduleCompile!W297)),ISNUMBER(FIND("2F",ScheduleCompile!W297)),ISNUMBER(FIND("3F",ScheduleCompile!W297)),ISNUMBER(FIND("6F",ScheduleCompile!W297)),ISNUMBER(FIND("7F",ScheduleCompile!W297)),ISNUMBER(FIND("9F",ScheduleCompile!W297)),ISNUMBER(FIND("4F",ScheduleCompile!W297))),VALUE(LEFT(ScheduleCompile!W297,FIND("F",ScheduleCompile!W297)-1)),ScheduleCompile!W297)))))),"",IF(ScheduleCompile!W297="Off",0,IF(ScheduleCompile!W297="On",1,IF(ISNUMBER(ScheduleCompile!W297),ScheduleCompile!W297/1,IF(ISTEXT(ScheduleCompile!W297),IF(OR(ISNUMBER(FIND("5F",ScheduleCompile!W297)),ISNUMBER(FIND("0F",ScheduleCompile!W297)),ISNUMBER(FIND("8F",ScheduleCompile!W297)),ISNUMBER(FIND("1F",ScheduleCompile!W297)),ISNUMBER(FIND("2F",ScheduleCompile!W297)),ISNUMBER(FIND("3F",ScheduleCompile!W297)),ISNUMBER(FIND("6F",ScheduleCompile!W297)),ISNUMBER(FIND("7F",ScheduleCompile!W297)),ISNUMBER(FIND("9F",ScheduleCompile!W297)),ISNUMBER(FIND("4F",ScheduleCompile!W297))),VALUE(LEFT(ScheduleCompile!W297,FIND("F",ScheduleCompile!W297)-1)),ScheduleCompile!W297)))))))</f>
        <v>1</v>
      </c>
      <c r="AC304" s="1">
        <f>IF(AND(ISERROR(IF(ScheduleCompile!X297="Off",0,IF(ScheduleCompile!X297="On",1,IF(ISNUMBER(ScheduleCompile!X297),ScheduleCompile!X297/1,IF(ISTEXT(ScheduleCompile!X297),IF(OR(ISNUMBER(FIND("5F",ScheduleCompile!X297)),ISNUMBER(FIND("0F",ScheduleCompile!X297)),ISNUMBER(FIND("8F",ScheduleCompile!X297)),ISNUMBER(FIND("1F",ScheduleCompile!X297)),ISNUMBER(FIND("2F",ScheduleCompile!X297)),ISNUMBER(FIND("3F",ScheduleCompile!X297)),ISNUMBER(FIND("6F",ScheduleCompile!X297)),ISNUMBER(FIND("7F",ScheduleCompile!X297)),ISNUMBER(FIND("9F",ScheduleCompile!X297)),ISNUMBER(FIND("4F",ScheduleCompile!X297))),VALUE(LEFT(ScheduleCompile!X297,FIND("F",ScheduleCompile!X297)-1)),ScheduleCompile!X297)))))),ISTEXT(ScheduleCompile!#REF!)),"ENDTABLE",IF(ISERROR(IF(ScheduleCompile!X297="Off",0,IF(ScheduleCompile!X297="On",1,IF(ISNUMBER(ScheduleCompile!X297),ScheduleCompile!X297/1,IF(ISTEXT(ScheduleCompile!X297),IF(OR(ISNUMBER(FIND("5F",ScheduleCompile!X297)),ISNUMBER(FIND("0F",ScheduleCompile!X297)),ISNUMBER(FIND("8F",ScheduleCompile!X297)),ISNUMBER(FIND("1F",ScheduleCompile!X297)),ISNUMBER(FIND("2F",ScheduleCompile!X297)),ISNUMBER(FIND("3F",ScheduleCompile!X297)),ISNUMBER(FIND("6F",ScheduleCompile!X297)),ISNUMBER(FIND("7F",ScheduleCompile!X297)),ISNUMBER(FIND("9F",ScheduleCompile!X297)),ISNUMBER(FIND("4F",ScheduleCompile!X297))),VALUE(LEFT(ScheduleCompile!X297,FIND("F",ScheduleCompile!X297)-1)),ScheduleCompile!X297)))))),"",IF(ScheduleCompile!X297="Off",0,IF(ScheduleCompile!X297="On",1,IF(ISNUMBER(ScheduleCompile!X297),ScheduleCompile!X297/1,IF(ISTEXT(ScheduleCompile!X297),IF(OR(ISNUMBER(FIND("5F",ScheduleCompile!X297)),ISNUMBER(FIND("0F",ScheduleCompile!X297)),ISNUMBER(FIND("8F",ScheduleCompile!X297)),ISNUMBER(FIND("1F",ScheduleCompile!X297)),ISNUMBER(FIND("2F",ScheduleCompile!X297)),ISNUMBER(FIND("3F",ScheduleCompile!X297)),ISNUMBER(FIND("6F",ScheduleCompile!X297)),ISNUMBER(FIND("7F",ScheduleCompile!X297)),ISNUMBER(FIND("9F",ScheduleCompile!X297)),ISNUMBER(FIND("4F",ScheduleCompile!X297))),VALUE(LEFT(ScheduleCompile!X297,FIND("F",ScheduleCompile!X297)-1)),ScheduleCompile!X297)))))))</f>
        <v>1</v>
      </c>
      <c r="AD304" s="1">
        <f>IF(AND(ISERROR(IF(ScheduleCompile!Y297="Off",0,IF(ScheduleCompile!Y297="On",1,IF(ISNUMBER(ScheduleCompile!Y297),ScheduleCompile!Y297/1,IF(ISTEXT(ScheduleCompile!Y297),IF(OR(ISNUMBER(FIND("5F",ScheduleCompile!Y297)),ISNUMBER(FIND("0F",ScheduleCompile!Y297)),ISNUMBER(FIND("8F",ScheduleCompile!Y297)),ISNUMBER(FIND("1F",ScheduleCompile!Y297)),ISNUMBER(FIND("2F",ScheduleCompile!Y297)),ISNUMBER(FIND("3F",ScheduleCompile!Y297)),ISNUMBER(FIND("6F",ScheduleCompile!Y297)),ISNUMBER(FIND("7F",ScheduleCompile!Y297)),ISNUMBER(FIND("9F",ScheduleCompile!Y297)),ISNUMBER(FIND("4F",ScheduleCompile!Y297))),VALUE(LEFT(ScheduleCompile!Y297,FIND("F",ScheduleCompile!Y297)-1)),ScheduleCompile!Y297)))))),ISTEXT(ScheduleCompile!#REF!)),"ENDTABLE",IF(ISERROR(IF(ScheduleCompile!Y297="Off",0,IF(ScheduleCompile!Y297="On",1,IF(ISNUMBER(ScheduleCompile!Y297),ScheduleCompile!Y297/1,IF(ISTEXT(ScheduleCompile!Y297),IF(OR(ISNUMBER(FIND("5F",ScheduleCompile!Y297)),ISNUMBER(FIND("0F",ScheduleCompile!Y297)),ISNUMBER(FIND("8F",ScheduleCompile!Y297)),ISNUMBER(FIND("1F",ScheduleCompile!Y297)),ISNUMBER(FIND("2F",ScheduleCompile!Y297)),ISNUMBER(FIND("3F",ScheduleCompile!Y297)),ISNUMBER(FIND("6F",ScheduleCompile!Y297)),ISNUMBER(FIND("7F",ScheduleCompile!Y297)),ISNUMBER(FIND("9F",ScheduleCompile!Y297)),ISNUMBER(FIND("4F",ScheduleCompile!Y297))),VALUE(LEFT(ScheduleCompile!Y297,FIND("F",ScheduleCompile!Y297)-1)),ScheduleCompile!Y297)))))),"",IF(ScheduleCompile!Y297="Off",0,IF(ScheduleCompile!Y297="On",1,IF(ISNUMBER(ScheduleCompile!Y297),ScheduleCompile!Y297/1,IF(ISTEXT(ScheduleCompile!Y297),IF(OR(ISNUMBER(FIND("5F",ScheduleCompile!Y297)),ISNUMBER(FIND("0F",ScheduleCompile!Y297)),ISNUMBER(FIND("8F",ScheduleCompile!Y297)),ISNUMBER(FIND("1F",ScheduleCompile!Y297)),ISNUMBER(FIND("2F",ScheduleCompile!Y297)),ISNUMBER(FIND("3F",ScheduleCompile!Y297)),ISNUMBER(FIND("6F",ScheduleCompile!Y297)),ISNUMBER(FIND("7F",ScheduleCompile!Y297)),ISNUMBER(FIND("9F",ScheduleCompile!Y297)),ISNUMBER(FIND("4F",ScheduleCompile!Y297))),VALUE(LEFT(ScheduleCompile!Y297,FIND("F",ScheduleCompile!Y297)-1)),ScheduleCompile!Y297)))))))</f>
        <v>1</v>
      </c>
    </row>
    <row r="305" spans="1:30" x14ac:dyDescent="0.25">
      <c r="A305" t="str">
        <f t="shared" si="19"/>
        <v>SchDay "ResidentialCommonHVACAvailSun"  Type = "OnOff" Hr = (1, 1, 1, 1, 1, 1, 1, 1, 1, 1, 1, 1, 1, 1, 1, 1, 1, 1, 1, 1, 1, 1, 1, 1) ..</v>
      </c>
      <c r="B305" s="1" t="s">
        <v>623</v>
      </c>
      <c r="C305" t="str">
        <f t="shared" si="20"/>
        <v xml:space="preserve">SchDay "ResidentialCommonHVACAvailSun"  Type = "OnOff" Hr = </v>
      </c>
      <c r="D305" t="str">
        <f t="shared" si="21"/>
        <v>(1, 1, 1, 1, 1, 1, 1, 1, 1, 1, 1, 1, 1, 1, 1, 1, 1, 1, 1, 1, 1, 1, 1, 1) ..</v>
      </c>
      <c r="E305" s="30" t="str">
        <f>ScheduleCompile!A298</f>
        <v>ResidentialCommonHVACAvailSun</v>
      </c>
      <c r="F305" t="str">
        <f t="shared" si="22"/>
        <v>OnOff</v>
      </c>
      <c r="G305" s="1">
        <f>IF(AND(ISERROR(IF(ScheduleCompile!B298="Off",0,IF(ScheduleCompile!B298="On",1,IF(ISNUMBER(ScheduleCompile!B298),ScheduleCompile!B298/1,IF(ISTEXT(ScheduleCompile!B298),IF(OR(ISNUMBER(FIND("5F",ScheduleCompile!B298)),ISNUMBER(FIND("0F",ScheduleCompile!B298)),ISNUMBER(FIND("8F",ScheduleCompile!B298)),ISNUMBER(FIND("1F",ScheduleCompile!B298)),ISNUMBER(FIND("2F",ScheduleCompile!B298)),ISNUMBER(FIND("3F",ScheduleCompile!B298)),ISNUMBER(FIND("6F",ScheduleCompile!B298)),ISNUMBER(FIND("7F",ScheduleCompile!B298)),ISNUMBER(FIND("9F",ScheduleCompile!B298)),ISNUMBER(FIND("4F",ScheduleCompile!B298))),VALUE(LEFT(ScheduleCompile!B298,FIND("F",ScheduleCompile!B298)-1)),ScheduleCompile!B298)))))),ISTEXT(ScheduleCompile!#REF!)),"ENDTABLE",IF(ISERROR(IF(ScheduleCompile!B298="Off",0,IF(ScheduleCompile!B298="On",1,IF(ISNUMBER(ScheduleCompile!B298),ScheduleCompile!B298/1,IF(ISTEXT(ScheduleCompile!B298),IF(OR(ISNUMBER(FIND("5F",ScheduleCompile!B298)),ISNUMBER(FIND("0F",ScheduleCompile!B298)),ISNUMBER(FIND("8F",ScheduleCompile!B298)),ISNUMBER(FIND("1F",ScheduleCompile!B298)),ISNUMBER(FIND("2F",ScheduleCompile!B298)),ISNUMBER(FIND("3F",ScheduleCompile!B298)),ISNUMBER(FIND("6F",ScheduleCompile!B298)),ISNUMBER(FIND("7F",ScheduleCompile!B298)),ISNUMBER(FIND("9F",ScheduleCompile!B298)),ISNUMBER(FIND("4F",ScheduleCompile!B298))),VALUE(LEFT(ScheduleCompile!B298,FIND("F",ScheduleCompile!B298)-1)),ScheduleCompile!B298)))))),"",IF(ScheduleCompile!B298="Off",0,IF(ScheduleCompile!B298="On",1,IF(ISNUMBER(ScheduleCompile!B298),ScheduleCompile!B298/1,IF(ISTEXT(ScheduleCompile!B298),IF(OR(ISNUMBER(FIND("5F",ScheduleCompile!B298)),ISNUMBER(FIND("0F",ScheduleCompile!B298)),ISNUMBER(FIND("8F",ScheduleCompile!B298)),ISNUMBER(FIND("1F",ScheduleCompile!B298)),ISNUMBER(FIND("2F",ScheduleCompile!B298)),ISNUMBER(FIND("3F",ScheduleCompile!B298)),ISNUMBER(FIND("6F",ScheduleCompile!B298)),ISNUMBER(FIND("7F",ScheduleCompile!B298)),ISNUMBER(FIND("9F",ScheduleCompile!B298)),ISNUMBER(FIND("4F",ScheduleCompile!B298))),VALUE(LEFT(ScheduleCompile!B298,FIND("F",ScheduleCompile!B298)-1)),ScheduleCompile!B298)))))))</f>
        <v>1</v>
      </c>
      <c r="H305" s="1">
        <f>IF(AND(ISERROR(IF(ScheduleCompile!C298="Off",0,IF(ScheduleCompile!C298="On",1,IF(ISNUMBER(ScheduleCompile!C298),ScheduleCompile!C298/1,IF(ISTEXT(ScheduleCompile!C298),IF(OR(ISNUMBER(FIND("5F",ScheduleCompile!C298)),ISNUMBER(FIND("0F",ScheduleCompile!C298)),ISNUMBER(FIND("8F",ScheduleCompile!C298)),ISNUMBER(FIND("1F",ScheduleCompile!C298)),ISNUMBER(FIND("2F",ScheduleCompile!C298)),ISNUMBER(FIND("3F",ScheduleCompile!C298)),ISNUMBER(FIND("6F",ScheduleCompile!C298)),ISNUMBER(FIND("7F",ScheduleCompile!C298)),ISNUMBER(FIND("9F",ScheduleCompile!C298)),ISNUMBER(FIND("4F",ScheduleCompile!C298))),VALUE(LEFT(ScheduleCompile!C298,FIND("F",ScheduleCompile!C298)-1)),ScheduleCompile!C298)))))),ISTEXT(ScheduleCompile!#REF!)),"ENDTABLE",IF(ISERROR(IF(ScheduleCompile!C298="Off",0,IF(ScheduleCompile!C298="On",1,IF(ISNUMBER(ScheduleCompile!C298),ScheduleCompile!C298/1,IF(ISTEXT(ScheduleCompile!C298),IF(OR(ISNUMBER(FIND("5F",ScheduleCompile!C298)),ISNUMBER(FIND("0F",ScheduleCompile!C298)),ISNUMBER(FIND("8F",ScheduleCompile!C298)),ISNUMBER(FIND("1F",ScheduleCompile!C298)),ISNUMBER(FIND("2F",ScheduleCompile!C298)),ISNUMBER(FIND("3F",ScheduleCompile!C298)),ISNUMBER(FIND("6F",ScheduleCompile!C298)),ISNUMBER(FIND("7F",ScheduleCompile!C298)),ISNUMBER(FIND("9F",ScheduleCompile!C298)),ISNUMBER(FIND("4F",ScheduleCompile!C298))),VALUE(LEFT(ScheduleCompile!C298,FIND("F",ScheduleCompile!C298)-1)),ScheduleCompile!C298)))))),"",IF(ScheduleCompile!C298="Off",0,IF(ScheduleCompile!C298="On",1,IF(ISNUMBER(ScheduleCompile!C298),ScheduleCompile!C298/1,IF(ISTEXT(ScheduleCompile!C298),IF(OR(ISNUMBER(FIND("5F",ScheduleCompile!C298)),ISNUMBER(FIND("0F",ScheduleCompile!C298)),ISNUMBER(FIND("8F",ScheduleCompile!C298)),ISNUMBER(FIND("1F",ScheduleCompile!C298)),ISNUMBER(FIND("2F",ScheduleCompile!C298)),ISNUMBER(FIND("3F",ScheduleCompile!C298)),ISNUMBER(FIND("6F",ScheduleCompile!C298)),ISNUMBER(FIND("7F",ScheduleCompile!C298)),ISNUMBER(FIND("9F",ScheduleCompile!C298)),ISNUMBER(FIND("4F",ScheduleCompile!C298))),VALUE(LEFT(ScheduleCompile!C298,FIND("F",ScheduleCompile!C298)-1)),ScheduleCompile!C298)))))))</f>
        <v>1</v>
      </c>
      <c r="I305" s="1">
        <f>IF(AND(ISERROR(IF(ScheduleCompile!D298="Off",0,IF(ScheduleCompile!D298="On",1,IF(ISNUMBER(ScheduleCompile!D298),ScheduleCompile!D298/1,IF(ISTEXT(ScheduleCompile!D298),IF(OR(ISNUMBER(FIND("5F",ScheduleCompile!D298)),ISNUMBER(FIND("0F",ScheduleCompile!D298)),ISNUMBER(FIND("8F",ScheduleCompile!D298)),ISNUMBER(FIND("1F",ScheduleCompile!D298)),ISNUMBER(FIND("2F",ScheduleCompile!D298)),ISNUMBER(FIND("3F",ScheduleCompile!D298)),ISNUMBER(FIND("6F",ScheduleCompile!D298)),ISNUMBER(FIND("7F",ScheduleCompile!D298)),ISNUMBER(FIND("9F",ScheduleCompile!D298)),ISNUMBER(FIND("4F",ScheduleCompile!D298))),VALUE(LEFT(ScheduleCompile!D298,FIND("F",ScheduleCompile!D298)-1)),ScheduleCompile!D298)))))),ISTEXT(ScheduleCompile!#REF!)),"ENDTABLE",IF(ISERROR(IF(ScheduleCompile!D298="Off",0,IF(ScheduleCompile!D298="On",1,IF(ISNUMBER(ScheduleCompile!D298),ScheduleCompile!D298/1,IF(ISTEXT(ScheduleCompile!D298),IF(OR(ISNUMBER(FIND("5F",ScheduleCompile!D298)),ISNUMBER(FIND("0F",ScheduleCompile!D298)),ISNUMBER(FIND("8F",ScheduleCompile!D298)),ISNUMBER(FIND("1F",ScheduleCompile!D298)),ISNUMBER(FIND("2F",ScheduleCompile!D298)),ISNUMBER(FIND("3F",ScheduleCompile!D298)),ISNUMBER(FIND("6F",ScheduleCompile!D298)),ISNUMBER(FIND("7F",ScheduleCompile!D298)),ISNUMBER(FIND("9F",ScheduleCompile!D298)),ISNUMBER(FIND("4F",ScheduleCompile!D298))),VALUE(LEFT(ScheduleCompile!D298,FIND("F",ScheduleCompile!D298)-1)),ScheduleCompile!D298)))))),"",IF(ScheduleCompile!D298="Off",0,IF(ScheduleCompile!D298="On",1,IF(ISNUMBER(ScheduleCompile!D298),ScheduleCompile!D298/1,IF(ISTEXT(ScheduleCompile!D298),IF(OR(ISNUMBER(FIND("5F",ScheduleCompile!D298)),ISNUMBER(FIND("0F",ScheduleCompile!D298)),ISNUMBER(FIND("8F",ScheduleCompile!D298)),ISNUMBER(FIND("1F",ScheduleCompile!D298)),ISNUMBER(FIND("2F",ScheduleCompile!D298)),ISNUMBER(FIND("3F",ScheduleCompile!D298)),ISNUMBER(FIND("6F",ScheduleCompile!D298)),ISNUMBER(FIND("7F",ScheduleCompile!D298)),ISNUMBER(FIND("9F",ScheduleCompile!D298)),ISNUMBER(FIND("4F",ScheduleCompile!D298))),VALUE(LEFT(ScheduleCompile!D298,FIND("F",ScheduleCompile!D298)-1)),ScheduleCompile!D298)))))))</f>
        <v>1</v>
      </c>
      <c r="J305" s="1">
        <f>IF(AND(ISERROR(IF(ScheduleCompile!E298="Off",0,IF(ScheduleCompile!E298="On",1,IF(ISNUMBER(ScheduleCompile!E298),ScheduleCompile!E298/1,IF(ISTEXT(ScheduleCompile!E298),IF(OR(ISNUMBER(FIND("5F",ScheduleCompile!E298)),ISNUMBER(FIND("0F",ScheduleCompile!E298)),ISNUMBER(FIND("8F",ScheduleCompile!E298)),ISNUMBER(FIND("1F",ScheduleCompile!E298)),ISNUMBER(FIND("2F",ScheduleCompile!E298)),ISNUMBER(FIND("3F",ScheduleCompile!E298)),ISNUMBER(FIND("6F",ScheduleCompile!E298)),ISNUMBER(FIND("7F",ScheduleCompile!E298)),ISNUMBER(FIND("9F",ScheduleCompile!E298)),ISNUMBER(FIND("4F",ScheduleCompile!E298))),VALUE(LEFT(ScheduleCompile!E298,FIND("F",ScheduleCompile!E298)-1)),ScheduleCompile!E298)))))),ISTEXT(ScheduleCompile!#REF!)),"ENDTABLE",IF(ISERROR(IF(ScheduleCompile!E298="Off",0,IF(ScheduleCompile!E298="On",1,IF(ISNUMBER(ScheduleCompile!E298),ScheduleCompile!E298/1,IF(ISTEXT(ScheduleCompile!E298),IF(OR(ISNUMBER(FIND("5F",ScheduleCompile!E298)),ISNUMBER(FIND("0F",ScheduleCompile!E298)),ISNUMBER(FIND("8F",ScheduleCompile!E298)),ISNUMBER(FIND("1F",ScheduleCompile!E298)),ISNUMBER(FIND("2F",ScheduleCompile!E298)),ISNUMBER(FIND("3F",ScheduleCompile!E298)),ISNUMBER(FIND("6F",ScheduleCompile!E298)),ISNUMBER(FIND("7F",ScheduleCompile!E298)),ISNUMBER(FIND("9F",ScheduleCompile!E298)),ISNUMBER(FIND("4F",ScheduleCompile!E298))),VALUE(LEFT(ScheduleCompile!E298,FIND("F",ScheduleCompile!E298)-1)),ScheduleCompile!E298)))))),"",IF(ScheduleCompile!E298="Off",0,IF(ScheduleCompile!E298="On",1,IF(ISNUMBER(ScheduleCompile!E298),ScheduleCompile!E298/1,IF(ISTEXT(ScheduleCompile!E298),IF(OR(ISNUMBER(FIND("5F",ScheduleCompile!E298)),ISNUMBER(FIND("0F",ScheduleCompile!E298)),ISNUMBER(FIND("8F",ScheduleCompile!E298)),ISNUMBER(FIND("1F",ScheduleCompile!E298)),ISNUMBER(FIND("2F",ScheduleCompile!E298)),ISNUMBER(FIND("3F",ScheduleCompile!E298)),ISNUMBER(FIND("6F",ScheduleCompile!E298)),ISNUMBER(FIND("7F",ScheduleCompile!E298)),ISNUMBER(FIND("9F",ScheduleCompile!E298)),ISNUMBER(FIND("4F",ScheduleCompile!E298))),VALUE(LEFT(ScheduleCompile!E298,FIND("F",ScheduleCompile!E298)-1)),ScheduleCompile!E298)))))))</f>
        <v>1</v>
      </c>
      <c r="K305" s="1">
        <f>IF(AND(ISERROR(IF(ScheduleCompile!F298="Off",0,IF(ScheduleCompile!F298="On",1,IF(ISNUMBER(ScheduleCompile!F298),ScheduleCompile!F298/1,IF(ISTEXT(ScheduleCompile!F298),IF(OR(ISNUMBER(FIND("5F",ScheduleCompile!F298)),ISNUMBER(FIND("0F",ScheduleCompile!F298)),ISNUMBER(FIND("8F",ScheduleCompile!F298)),ISNUMBER(FIND("1F",ScheduleCompile!F298)),ISNUMBER(FIND("2F",ScheduleCompile!F298)),ISNUMBER(FIND("3F",ScheduleCompile!F298)),ISNUMBER(FIND("6F",ScheduleCompile!F298)),ISNUMBER(FIND("7F",ScheduleCompile!F298)),ISNUMBER(FIND("9F",ScheduleCompile!F298)),ISNUMBER(FIND("4F",ScheduleCompile!F298))),VALUE(LEFT(ScheduleCompile!F298,FIND("F",ScheduleCompile!F298)-1)),ScheduleCompile!F298)))))),ISTEXT(ScheduleCompile!#REF!)),"ENDTABLE",IF(ISERROR(IF(ScheduleCompile!F298="Off",0,IF(ScheduleCompile!F298="On",1,IF(ISNUMBER(ScheduleCompile!F298),ScheduleCompile!F298/1,IF(ISTEXT(ScheduleCompile!F298),IF(OR(ISNUMBER(FIND("5F",ScheduleCompile!F298)),ISNUMBER(FIND("0F",ScheduleCompile!F298)),ISNUMBER(FIND("8F",ScheduleCompile!F298)),ISNUMBER(FIND("1F",ScheduleCompile!F298)),ISNUMBER(FIND("2F",ScheduleCompile!F298)),ISNUMBER(FIND("3F",ScheduleCompile!F298)),ISNUMBER(FIND("6F",ScheduleCompile!F298)),ISNUMBER(FIND("7F",ScheduleCompile!F298)),ISNUMBER(FIND("9F",ScheduleCompile!F298)),ISNUMBER(FIND("4F",ScheduleCompile!F298))),VALUE(LEFT(ScheduleCompile!F298,FIND("F",ScheduleCompile!F298)-1)),ScheduleCompile!F298)))))),"",IF(ScheduleCompile!F298="Off",0,IF(ScheduleCompile!F298="On",1,IF(ISNUMBER(ScheduleCompile!F298),ScheduleCompile!F298/1,IF(ISTEXT(ScheduleCompile!F298),IF(OR(ISNUMBER(FIND("5F",ScheduleCompile!F298)),ISNUMBER(FIND("0F",ScheduleCompile!F298)),ISNUMBER(FIND("8F",ScheduleCompile!F298)),ISNUMBER(FIND("1F",ScheduleCompile!F298)),ISNUMBER(FIND("2F",ScheduleCompile!F298)),ISNUMBER(FIND("3F",ScheduleCompile!F298)),ISNUMBER(FIND("6F",ScheduleCompile!F298)),ISNUMBER(FIND("7F",ScheduleCompile!F298)),ISNUMBER(FIND("9F",ScheduleCompile!F298)),ISNUMBER(FIND("4F",ScheduleCompile!F298))),VALUE(LEFT(ScheduleCompile!F298,FIND("F",ScheduleCompile!F298)-1)),ScheduleCompile!F298)))))))</f>
        <v>1</v>
      </c>
      <c r="L305" s="1">
        <f>IF(AND(ISERROR(IF(ScheduleCompile!G298="Off",0,IF(ScheduleCompile!G298="On",1,IF(ISNUMBER(ScheduleCompile!G298),ScheduleCompile!G298/1,IF(ISTEXT(ScheduleCompile!G298),IF(OR(ISNUMBER(FIND("5F",ScheduleCompile!G298)),ISNUMBER(FIND("0F",ScheduleCompile!G298)),ISNUMBER(FIND("8F",ScheduleCompile!G298)),ISNUMBER(FIND("1F",ScheduleCompile!G298)),ISNUMBER(FIND("2F",ScheduleCompile!G298)),ISNUMBER(FIND("3F",ScheduleCompile!G298)),ISNUMBER(FIND("6F",ScheduleCompile!G298)),ISNUMBER(FIND("7F",ScheduleCompile!G298)),ISNUMBER(FIND("9F",ScheduleCompile!G298)),ISNUMBER(FIND("4F",ScheduleCompile!G298))),VALUE(LEFT(ScheduleCompile!G298,FIND("F",ScheduleCompile!G298)-1)),ScheduleCompile!G298)))))),ISTEXT(ScheduleCompile!#REF!)),"ENDTABLE",IF(ISERROR(IF(ScheduleCompile!G298="Off",0,IF(ScheduleCompile!G298="On",1,IF(ISNUMBER(ScheduleCompile!G298),ScheduleCompile!G298/1,IF(ISTEXT(ScheduleCompile!G298),IF(OR(ISNUMBER(FIND("5F",ScheduleCompile!G298)),ISNUMBER(FIND("0F",ScheduleCompile!G298)),ISNUMBER(FIND("8F",ScheduleCompile!G298)),ISNUMBER(FIND("1F",ScheduleCompile!G298)),ISNUMBER(FIND("2F",ScheduleCompile!G298)),ISNUMBER(FIND("3F",ScheduleCompile!G298)),ISNUMBER(FIND("6F",ScheduleCompile!G298)),ISNUMBER(FIND("7F",ScheduleCompile!G298)),ISNUMBER(FIND("9F",ScheduleCompile!G298)),ISNUMBER(FIND("4F",ScheduleCompile!G298))),VALUE(LEFT(ScheduleCompile!G298,FIND("F",ScheduleCompile!G298)-1)),ScheduleCompile!G298)))))),"",IF(ScheduleCompile!G298="Off",0,IF(ScheduleCompile!G298="On",1,IF(ISNUMBER(ScheduleCompile!G298),ScheduleCompile!G298/1,IF(ISTEXT(ScheduleCompile!G298),IF(OR(ISNUMBER(FIND("5F",ScheduleCompile!G298)),ISNUMBER(FIND("0F",ScheduleCompile!G298)),ISNUMBER(FIND("8F",ScheduleCompile!G298)),ISNUMBER(FIND("1F",ScheduleCompile!G298)),ISNUMBER(FIND("2F",ScheduleCompile!G298)),ISNUMBER(FIND("3F",ScheduleCompile!G298)),ISNUMBER(FIND("6F",ScheduleCompile!G298)),ISNUMBER(FIND("7F",ScheduleCompile!G298)),ISNUMBER(FIND("9F",ScheduleCompile!G298)),ISNUMBER(FIND("4F",ScheduleCompile!G298))),VALUE(LEFT(ScheduleCompile!G298,FIND("F",ScheduleCompile!G298)-1)),ScheduleCompile!G298)))))))</f>
        <v>1</v>
      </c>
      <c r="M305" s="1">
        <f>IF(AND(ISERROR(IF(ScheduleCompile!H298="Off",0,IF(ScheduleCompile!H298="On",1,IF(ISNUMBER(ScheduleCompile!H298),ScheduleCompile!H298/1,IF(ISTEXT(ScheduleCompile!H298),IF(OR(ISNUMBER(FIND("5F",ScheduleCompile!H298)),ISNUMBER(FIND("0F",ScheduleCompile!H298)),ISNUMBER(FIND("8F",ScheduleCompile!H298)),ISNUMBER(FIND("1F",ScheduleCompile!H298)),ISNUMBER(FIND("2F",ScheduleCompile!H298)),ISNUMBER(FIND("3F",ScheduleCompile!H298)),ISNUMBER(FIND("6F",ScheduleCompile!H298)),ISNUMBER(FIND("7F",ScheduleCompile!H298)),ISNUMBER(FIND("9F",ScheduleCompile!H298)),ISNUMBER(FIND("4F",ScheduleCompile!H298))),VALUE(LEFT(ScheduleCompile!H298,FIND("F",ScheduleCompile!H298)-1)),ScheduleCompile!H298)))))),ISTEXT(ScheduleCompile!#REF!)),"ENDTABLE",IF(ISERROR(IF(ScheduleCompile!H298="Off",0,IF(ScheduleCompile!H298="On",1,IF(ISNUMBER(ScheduleCompile!H298),ScheduleCompile!H298/1,IF(ISTEXT(ScheduleCompile!H298),IF(OR(ISNUMBER(FIND("5F",ScheduleCompile!H298)),ISNUMBER(FIND("0F",ScheduleCompile!H298)),ISNUMBER(FIND("8F",ScheduleCompile!H298)),ISNUMBER(FIND("1F",ScheduleCompile!H298)),ISNUMBER(FIND("2F",ScheduleCompile!H298)),ISNUMBER(FIND("3F",ScheduleCompile!H298)),ISNUMBER(FIND("6F",ScheduleCompile!H298)),ISNUMBER(FIND("7F",ScheduleCompile!H298)),ISNUMBER(FIND("9F",ScheduleCompile!H298)),ISNUMBER(FIND("4F",ScheduleCompile!H298))),VALUE(LEFT(ScheduleCompile!H298,FIND("F",ScheduleCompile!H298)-1)),ScheduleCompile!H298)))))),"",IF(ScheduleCompile!H298="Off",0,IF(ScheduleCompile!H298="On",1,IF(ISNUMBER(ScheduleCompile!H298),ScheduleCompile!H298/1,IF(ISTEXT(ScheduleCompile!H298),IF(OR(ISNUMBER(FIND("5F",ScheduleCompile!H298)),ISNUMBER(FIND("0F",ScheduleCompile!H298)),ISNUMBER(FIND("8F",ScheduleCompile!H298)),ISNUMBER(FIND("1F",ScheduleCompile!H298)),ISNUMBER(FIND("2F",ScheduleCompile!H298)),ISNUMBER(FIND("3F",ScheduleCompile!H298)),ISNUMBER(FIND("6F",ScheduleCompile!H298)),ISNUMBER(FIND("7F",ScheduleCompile!H298)),ISNUMBER(FIND("9F",ScheduleCompile!H298)),ISNUMBER(FIND("4F",ScheduleCompile!H298))),VALUE(LEFT(ScheduleCompile!H298,FIND("F",ScheduleCompile!H298)-1)),ScheduleCompile!H298)))))))</f>
        <v>1</v>
      </c>
      <c r="N305" s="1">
        <f>IF(AND(ISERROR(IF(ScheduleCompile!I298="Off",0,IF(ScheduleCompile!I298="On",1,IF(ISNUMBER(ScheduleCompile!I298),ScheduleCompile!I298/1,IF(ISTEXT(ScheduleCompile!I298),IF(OR(ISNUMBER(FIND("5F",ScheduleCompile!I298)),ISNUMBER(FIND("0F",ScheduleCompile!I298)),ISNUMBER(FIND("8F",ScheduleCompile!I298)),ISNUMBER(FIND("1F",ScheduleCompile!I298)),ISNUMBER(FIND("2F",ScheduleCompile!I298)),ISNUMBER(FIND("3F",ScheduleCompile!I298)),ISNUMBER(FIND("6F",ScheduleCompile!I298)),ISNUMBER(FIND("7F",ScheduleCompile!I298)),ISNUMBER(FIND("9F",ScheduleCompile!I298)),ISNUMBER(FIND("4F",ScheduleCompile!I298))),VALUE(LEFT(ScheduleCompile!I298,FIND("F",ScheduleCompile!I298)-1)),ScheduleCompile!I298)))))),ISTEXT(ScheduleCompile!#REF!)),"ENDTABLE",IF(ISERROR(IF(ScheduleCompile!I298="Off",0,IF(ScheduleCompile!I298="On",1,IF(ISNUMBER(ScheduleCompile!I298),ScheduleCompile!I298/1,IF(ISTEXT(ScheduleCompile!I298),IF(OR(ISNUMBER(FIND("5F",ScheduleCompile!I298)),ISNUMBER(FIND("0F",ScheduleCompile!I298)),ISNUMBER(FIND("8F",ScheduleCompile!I298)),ISNUMBER(FIND("1F",ScheduleCompile!I298)),ISNUMBER(FIND("2F",ScheduleCompile!I298)),ISNUMBER(FIND("3F",ScheduleCompile!I298)),ISNUMBER(FIND("6F",ScheduleCompile!I298)),ISNUMBER(FIND("7F",ScheduleCompile!I298)),ISNUMBER(FIND("9F",ScheduleCompile!I298)),ISNUMBER(FIND("4F",ScheduleCompile!I298))),VALUE(LEFT(ScheduleCompile!I298,FIND("F",ScheduleCompile!I298)-1)),ScheduleCompile!I298)))))),"",IF(ScheduleCompile!I298="Off",0,IF(ScheduleCompile!I298="On",1,IF(ISNUMBER(ScheduleCompile!I298),ScheduleCompile!I298/1,IF(ISTEXT(ScheduleCompile!I298),IF(OR(ISNUMBER(FIND("5F",ScheduleCompile!I298)),ISNUMBER(FIND("0F",ScheduleCompile!I298)),ISNUMBER(FIND("8F",ScheduleCompile!I298)),ISNUMBER(FIND("1F",ScheduleCompile!I298)),ISNUMBER(FIND("2F",ScheduleCompile!I298)),ISNUMBER(FIND("3F",ScheduleCompile!I298)),ISNUMBER(FIND("6F",ScheduleCompile!I298)),ISNUMBER(FIND("7F",ScheduleCompile!I298)),ISNUMBER(FIND("9F",ScheduleCompile!I298)),ISNUMBER(FIND("4F",ScheduleCompile!I298))),VALUE(LEFT(ScheduleCompile!I298,FIND("F",ScheduleCompile!I298)-1)),ScheduleCompile!I298)))))))</f>
        <v>1</v>
      </c>
      <c r="O305" s="1">
        <f>IF(AND(ISERROR(IF(ScheduleCompile!J298="Off",0,IF(ScheduleCompile!J298="On",1,IF(ISNUMBER(ScheduleCompile!J298),ScheduleCompile!J298/1,IF(ISTEXT(ScheduleCompile!J298),IF(OR(ISNUMBER(FIND("5F",ScheduleCompile!J298)),ISNUMBER(FIND("0F",ScheduleCompile!J298)),ISNUMBER(FIND("8F",ScheduleCompile!J298)),ISNUMBER(FIND("1F",ScheduleCompile!J298)),ISNUMBER(FIND("2F",ScheduleCompile!J298)),ISNUMBER(FIND("3F",ScheduleCompile!J298)),ISNUMBER(FIND("6F",ScheduleCompile!J298)),ISNUMBER(FIND("7F",ScheduleCompile!J298)),ISNUMBER(FIND("9F",ScheduleCompile!J298)),ISNUMBER(FIND("4F",ScheduleCompile!J298))),VALUE(LEFT(ScheduleCompile!J298,FIND("F",ScheduleCompile!J298)-1)),ScheduleCompile!J298)))))),ISTEXT(ScheduleCompile!#REF!)),"ENDTABLE",IF(ISERROR(IF(ScheduleCompile!J298="Off",0,IF(ScheduleCompile!J298="On",1,IF(ISNUMBER(ScheduleCompile!J298),ScheduleCompile!J298/1,IF(ISTEXT(ScheduleCompile!J298),IF(OR(ISNUMBER(FIND("5F",ScheduleCompile!J298)),ISNUMBER(FIND("0F",ScheduleCompile!J298)),ISNUMBER(FIND("8F",ScheduleCompile!J298)),ISNUMBER(FIND("1F",ScheduleCompile!J298)),ISNUMBER(FIND("2F",ScheduleCompile!J298)),ISNUMBER(FIND("3F",ScheduleCompile!J298)),ISNUMBER(FIND("6F",ScheduleCompile!J298)),ISNUMBER(FIND("7F",ScheduleCompile!J298)),ISNUMBER(FIND("9F",ScheduleCompile!J298)),ISNUMBER(FIND("4F",ScheduleCompile!J298))),VALUE(LEFT(ScheduleCompile!J298,FIND("F",ScheduleCompile!J298)-1)),ScheduleCompile!J298)))))),"",IF(ScheduleCompile!J298="Off",0,IF(ScheduleCompile!J298="On",1,IF(ISNUMBER(ScheduleCompile!J298),ScheduleCompile!J298/1,IF(ISTEXT(ScheduleCompile!J298),IF(OR(ISNUMBER(FIND("5F",ScheduleCompile!J298)),ISNUMBER(FIND("0F",ScheduleCompile!J298)),ISNUMBER(FIND("8F",ScheduleCompile!J298)),ISNUMBER(FIND("1F",ScheduleCompile!J298)),ISNUMBER(FIND("2F",ScheduleCompile!J298)),ISNUMBER(FIND("3F",ScheduleCompile!J298)),ISNUMBER(FIND("6F",ScheduleCompile!J298)),ISNUMBER(FIND("7F",ScheduleCompile!J298)),ISNUMBER(FIND("9F",ScheduleCompile!J298)),ISNUMBER(FIND("4F",ScheduleCompile!J298))),VALUE(LEFT(ScheduleCompile!J298,FIND("F",ScheduleCompile!J298)-1)),ScheduleCompile!J298)))))))</f>
        <v>1</v>
      </c>
      <c r="P305" s="1">
        <f>IF(AND(ISERROR(IF(ScheduleCompile!K298="Off",0,IF(ScheduleCompile!K298="On",1,IF(ISNUMBER(ScheduleCompile!K298),ScheduleCompile!K298/1,IF(ISTEXT(ScheduleCompile!K298),IF(OR(ISNUMBER(FIND("5F",ScheduleCompile!K298)),ISNUMBER(FIND("0F",ScheduleCompile!K298)),ISNUMBER(FIND("8F",ScheduleCompile!K298)),ISNUMBER(FIND("1F",ScheduleCompile!K298)),ISNUMBER(FIND("2F",ScheduleCompile!K298)),ISNUMBER(FIND("3F",ScheduleCompile!K298)),ISNUMBER(FIND("6F",ScheduleCompile!K298)),ISNUMBER(FIND("7F",ScheduleCompile!K298)),ISNUMBER(FIND("9F",ScheduleCompile!K298)),ISNUMBER(FIND("4F",ScheduleCompile!K298))),VALUE(LEFT(ScheduleCompile!K298,FIND("F",ScheduleCompile!K298)-1)),ScheduleCompile!K298)))))),ISTEXT(ScheduleCompile!#REF!)),"ENDTABLE",IF(ISERROR(IF(ScheduleCompile!K298="Off",0,IF(ScheduleCompile!K298="On",1,IF(ISNUMBER(ScheduleCompile!K298),ScheduleCompile!K298/1,IF(ISTEXT(ScheduleCompile!K298),IF(OR(ISNUMBER(FIND("5F",ScheduleCompile!K298)),ISNUMBER(FIND("0F",ScheduleCompile!K298)),ISNUMBER(FIND("8F",ScheduleCompile!K298)),ISNUMBER(FIND("1F",ScheduleCompile!K298)),ISNUMBER(FIND("2F",ScheduleCompile!K298)),ISNUMBER(FIND("3F",ScheduleCompile!K298)),ISNUMBER(FIND("6F",ScheduleCompile!K298)),ISNUMBER(FIND("7F",ScheduleCompile!K298)),ISNUMBER(FIND("9F",ScheduleCompile!K298)),ISNUMBER(FIND("4F",ScheduleCompile!K298))),VALUE(LEFT(ScheduleCompile!K298,FIND("F",ScheduleCompile!K298)-1)),ScheduleCompile!K298)))))),"",IF(ScheduleCompile!K298="Off",0,IF(ScheduleCompile!K298="On",1,IF(ISNUMBER(ScheduleCompile!K298),ScheduleCompile!K298/1,IF(ISTEXT(ScheduleCompile!K298),IF(OR(ISNUMBER(FIND("5F",ScheduleCompile!K298)),ISNUMBER(FIND("0F",ScheduleCompile!K298)),ISNUMBER(FIND("8F",ScheduleCompile!K298)),ISNUMBER(FIND("1F",ScheduleCompile!K298)),ISNUMBER(FIND("2F",ScheduleCompile!K298)),ISNUMBER(FIND("3F",ScheduleCompile!K298)),ISNUMBER(FIND("6F",ScheduleCompile!K298)),ISNUMBER(FIND("7F",ScheduleCompile!K298)),ISNUMBER(FIND("9F",ScheduleCompile!K298)),ISNUMBER(FIND("4F",ScheduleCompile!K298))),VALUE(LEFT(ScheduleCompile!K298,FIND("F",ScheduleCompile!K298)-1)),ScheduleCompile!K298)))))))</f>
        <v>1</v>
      </c>
      <c r="Q305" s="1">
        <f>IF(AND(ISERROR(IF(ScheduleCompile!L298="Off",0,IF(ScheduleCompile!L298="On",1,IF(ISNUMBER(ScheduleCompile!L298),ScheduleCompile!L298/1,IF(ISTEXT(ScheduleCompile!L298),IF(OR(ISNUMBER(FIND("5F",ScheduleCompile!L298)),ISNUMBER(FIND("0F",ScheduleCompile!L298)),ISNUMBER(FIND("8F",ScheduleCompile!L298)),ISNUMBER(FIND("1F",ScheduleCompile!L298)),ISNUMBER(FIND("2F",ScheduleCompile!L298)),ISNUMBER(FIND("3F",ScheduleCompile!L298)),ISNUMBER(FIND("6F",ScheduleCompile!L298)),ISNUMBER(FIND("7F",ScheduleCompile!L298)),ISNUMBER(FIND("9F",ScheduleCompile!L298)),ISNUMBER(FIND("4F",ScheduleCompile!L298))),VALUE(LEFT(ScheduleCompile!L298,FIND("F",ScheduleCompile!L298)-1)),ScheduleCompile!L298)))))),ISTEXT(ScheduleCompile!#REF!)),"ENDTABLE",IF(ISERROR(IF(ScheduleCompile!L298="Off",0,IF(ScheduleCompile!L298="On",1,IF(ISNUMBER(ScheduleCompile!L298),ScheduleCompile!L298/1,IF(ISTEXT(ScheduleCompile!L298),IF(OR(ISNUMBER(FIND("5F",ScheduleCompile!L298)),ISNUMBER(FIND("0F",ScheduleCompile!L298)),ISNUMBER(FIND("8F",ScheduleCompile!L298)),ISNUMBER(FIND("1F",ScheduleCompile!L298)),ISNUMBER(FIND("2F",ScheduleCompile!L298)),ISNUMBER(FIND("3F",ScheduleCompile!L298)),ISNUMBER(FIND("6F",ScheduleCompile!L298)),ISNUMBER(FIND("7F",ScheduleCompile!L298)),ISNUMBER(FIND("9F",ScheduleCompile!L298)),ISNUMBER(FIND("4F",ScheduleCompile!L298))),VALUE(LEFT(ScheduleCompile!L298,FIND("F",ScheduleCompile!L298)-1)),ScheduleCompile!L298)))))),"",IF(ScheduleCompile!L298="Off",0,IF(ScheduleCompile!L298="On",1,IF(ISNUMBER(ScheduleCompile!L298),ScheduleCompile!L298/1,IF(ISTEXT(ScheduleCompile!L298),IF(OR(ISNUMBER(FIND("5F",ScheduleCompile!L298)),ISNUMBER(FIND("0F",ScheduleCompile!L298)),ISNUMBER(FIND("8F",ScheduleCompile!L298)),ISNUMBER(FIND("1F",ScheduleCompile!L298)),ISNUMBER(FIND("2F",ScheduleCompile!L298)),ISNUMBER(FIND("3F",ScheduleCompile!L298)),ISNUMBER(FIND("6F",ScheduleCompile!L298)),ISNUMBER(FIND("7F",ScheduleCompile!L298)),ISNUMBER(FIND("9F",ScheduleCompile!L298)),ISNUMBER(FIND("4F",ScheduleCompile!L298))),VALUE(LEFT(ScheduleCompile!L298,FIND("F",ScheduleCompile!L298)-1)),ScheduleCompile!L298)))))))</f>
        <v>1</v>
      </c>
      <c r="R305" s="1">
        <f>IF(AND(ISERROR(IF(ScheduleCompile!M298="Off",0,IF(ScheduleCompile!M298="On",1,IF(ISNUMBER(ScheduleCompile!M298),ScheduleCompile!M298/1,IF(ISTEXT(ScheduleCompile!M298),IF(OR(ISNUMBER(FIND("5F",ScheduleCompile!M298)),ISNUMBER(FIND("0F",ScheduleCompile!M298)),ISNUMBER(FIND("8F",ScheduleCompile!M298)),ISNUMBER(FIND("1F",ScheduleCompile!M298)),ISNUMBER(FIND("2F",ScheduleCompile!M298)),ISNUMBER(FIND("3F",ScheduleCompile!M298)),ISNUMBER(FIND("6F",ScheduleCompile!M298)),ISNUMBER(FIND("7F",ScheduleCompile!M298)),ISNUMBER(FIND("9F",ScheduleCompile!M298)),ISNUMBER(FIND("4F",ScheduleCompile!M298))),VALUE(LEFT(ScheduleCompile!M298,FIND("F",ScheduleCompile!M298)-1)),ScheduleCompile!M298)))))),ISTEXT(ScheduleCompile!#REF!)),"ENDTABLE",IF(ISERROR(IF(ScheduleCompile!M298="Off",0,IF(ScheduleCompile!M298="On",1,IF(ISNUMBER(ScheduleCompile!M298),ScheduleCompile!M298/1,IF(ISTEXT(ScheduleCompile!M298),IF(OR(ISNUMBER(FIND("5F",ScheduleCompile!M298)),ISNUMBER(FIND("0F",ScheduleCompile!M298)),ISNUMBER(FIND("8F",ScheduleCompile!M298)),ISNUMBER(FIND("1F",ScheduleCompile!M298)),ISNUMBER(FIND("2F",ScheduleCompile!M298)),ISNUMBER(FIND("3F",ScheduleCompile!M298)),ISNUMBER(FIND("6F",ScheduleCompile!M298)),ISNUMBER(FIND("7F",ScheduleCompile!M298)),ISNUMBER(FIND("9F",ScheduleCompile!M298)),ISNUMBER(FIND("4F",ScheduleCompile!M298))),VALUE(LEFT(ScheduleCompile!M298,FIND("F",ScheduleCompile!M298)-1)),ScheduleCompile!M298)))))),"",IF(ScheduleCompile!M298="Off",0,IF(ScheduleCompile!M298="On",1,IF(ISNUMBER(ScheduleCompile!M298),ScheduleCompile!M298/1,IF(ISTEXT(ScheduleCompile!M298),IF(OR(ISNUMBER(FIND("5F",ScheduleCompile!M298)),ISNUMBER(FIND("0F",ScheduleCompile!M298)),ISNUMBER(FIND("8F",ScheduleCompile!M298)),ISNUMBER(FIND("1F",ScheduleCompile!M298)),ISNUMBER(FIND("2F",ScheduleCompile!M298)),ISNUMBER(FIND("3F",ScheduleCompile!M298)),ISNUMBER(FIND("6F",ScheduleCompile!M298)),ISNUMBER(FIND("7F",ScheduleCompile!M298)),ISNUMBER(FIND("9F",ScheduleCompile!M298)),ISNUMBER(FIND("4F",ScheduleCompile!M298))),VALUE(LEFT(ScheduleCompile!M298,FIND("F",ScheduleCompile!M298)-1)),ScheduleCompile!M298)))))))</f>
        <v>1</v>
      </c>
      <c r="S305" s="1">
        <f>IF(AND(ISERROR(IF(ScheduleCompile!N298="Off",0,IF(ScheduleCompile!N298="On",1,IF(ISNUMBER(ScheduleCompile!N298),ScheduleCompile!N298/1,IF(ISTEXT(ScheduleCompile!N298),IF(OR(ISNUMBER(FIND("5F",ScheduleCompile!N298)),ISNUMBER(FIND("0F",ScheduleCompile!N298)),ISNUMBER(FIND("8F",ScheduleCompile!N298)),ISNUMBER(FIND("1F",ScheduleCompile!N298)),ISNUMBER(FIND("2F",ScheduleCompile!N298)),ISNUMBER(FIND("3F",ScheduleCompile!N298)),ISNUMBER(FIND("6F",ScheduleCompile!N298)),ISNUMBER(FIND("7F",ScheduleCompile!N298)),ISNUMBER(FIND("9F",ScheduleCompile!N298)),ISNUMBER(FIND("4F",ScheduleCompile!N298))),VALUE(LEFT(ScheduleCompile!N298,FIND("F",ScheduleCompile!N298)-1)),ScheduleCompile!N298)))))),ISTEXT(ScheduleCompile!#REF!)),"ENDTABLE",IF(ISERROR(IF(ScheduleCompile!N298="Off",0,IF(ScheduleCompile!N298="On",1,IF(ISNUMBER(ScheduleCompile!N298),ScheduleCompile!N298/1,IF(ISTEXT(ScheduleCompile!N298),IF(OR(ISNUMBER(FIND("5F",ScheduleCompile!N298)),ISNUMBER(FIND("0F",ScheduleCompile!N298)),ISNUMBER(FIND("8F",ScheduleCompile!N298)),ISNUMBER(FIND("1F",ScheduleCompile!N298)),ISNUMBER(FIND("2F",ScheduleCompile!N298)),ISNUMBER(FIND("3F",ScheduleCompile!N298)),ISNUMBER(FIND("6F",ScheduleCompile!N298)),ISNUMBER(FIND("7F",ScheduleCompile!N298)),ISNUMBER(FIND("9F",ScheduleCompile!N298)),ISNUMBER(FIND("4F",ScheduleCompile!N298))),VALUE(LEFT(ScheduleCompile!N298,FIND("F",ScheduleCompile!N298)-1)),ScheduleCompile!N298)))))),"",IF(ScheduleCompile!N298="Off",0,IF(ScheduleCompile!N298="On",1,IF(ISNUMBER(ScheduleCompile!N298),ScheduleCompile!N298/1,IF(ISTEXT(ScheduleCompile!N298),IF(OR(ISNUMBER(FIND("5F",ScheduleCompile!N298)),ISNUMBER(FIND("0F",ScheduleCompile!N298)),ISNUMBER(FIND("8F",ScheduleCompile!N298)),ISNUMBER(FIND("1F",ScheduleCompile!N298)),ISNUMBER(FIND("2F",ScheduleCompile!N298)),ISNUMBER(FIND("3F",ScheduleCompile!N298)),ISNUMBER(FIND("6F",ScheduleCompile!N298)),ISNUMBER(FIND("7F",ScheduleCompile!N298)),ISNUMBER(FIND("9F",ScheduleCompile!N298)),ISNUMBER(FIND("4F",ScheduleCompile!N298))),VALUE(LEFT(ScheduleCompile!N298,FIND("F",ScheduleCompile!N298)-1)),ScheduleCompile!N298)))))))</f>
        <v>1</v>
      </c>
      <c r="T305" s="1">
        <f>IF(AND(ISERROR(IF(ScheduleCompile!O298="Off",0,IF(ScheduleCompile!O298="On",1,IF(ISNUMBER(ScheduleCompile!O298),ScheduleCompile!O298/1,IF(ISTEXT(ScheduleCompile!O298),IF(OR(ISNUMBER(FIND("5F",ScheduleCompile!O298)),ISNUMBER(FIND("0F",ScheduleCompile!O298)),ISNUMBER(FIND("8F",ScheduleCompile!O298)),ISNUMBER(FIND("1F",ScheduleCompile!O298)),ISNUMBER(FIND("2F",ScheduleCompile!O298)),ISNUMBER(FIND("3F",ScheduleCompile!O298)),ISNUMBER(FIND("6F",ScheduleCompile!O298)),ISNUMBER(FIND("7F",ScheduleCompile!O298)),ISNUMBER(FIND("9F",ScheduleCompile!O298)),ISNUMBER(FIND("4F",ScheduleCompile!O298))),VALUE(LEFT(ScheduleCompile!O298,FIND("F",ScheduleCompile!O298)-1)),ScheduleCompile!O298)))))),ISTEXT(ScheduleCompile!#REF!)),"ENDTABLE",IF(ISERROR(IF(ScheduleCompile!O298="Off",0,IF(ScheduleCompile!O298="On",1,IF(ISNUMBER(ScheduleCompile!O298),ScheduleCompile!O298/1,IF(ISTEXT(ScheduleCompile!O298),IF(OR(ISNUMBER(FIND("5F",ScheduleCompile!O298)),ISNUMBER(FIND("0F",ScheduleCompile!O298)),ISNUMBER(FIND("8F",ScheduleCompile!O298)),ISNUMBER(FIND("1F",ScheduleCompile!O298)),ISNUMBER(FIND("2F",ScheduleCompile!O298)),ISNUMBER(FIND("3F",ScheduleCompile!O298)),ISNUMBER(FIND("6F",ScheduleCompile!O298)),ISNUMBER(FIND("7F",ScheduleCompile!O298)),ISNUMBER(FIND("9F",ScheduleCompile!O298)),ISNUMBER(FIND("4F",ScheduleCompile!O298))),VALUE(LEFT(ScheduleCompile!O298,FIND("F",ScheduleCompile!O298)-1)),ScheduleCompile!O298)))))),"",IF(ScheduleCompile!O298="Off",0,IF(ScheduleCompile!O298="On",1,IF(ISNUMBER(ScheduleCompile!O298),ScheduleCompile!O298/1,IF(ISTEXT(ScheduleCompile!O298),IF(OR(ISNUMBER(FIND("5F",ScheduleCompile!O298)),ISNUMBER(FIND("0F",ScheduleCompile!O298)),ISNUMBER(FIND("8F",ScheduleCompile!O298)),ISNUMBER(FIND("1F",ScheduleCompile!O298)),ISNUMBER(FIND("2F",ScheduleCompile!O298)),ISNUMBER(FIND("3F",ScheduleCompile!O298)),ISNUMBER(FIND("6F",ScheduleCompile!O298)),ISNUMBER(FIND("7F",ScheduleCompile!O298)),ISNUMBER(FIND("9F",ScheduleCompile!O298)),ISNUMBER(FIND("4F",ScheduleCompile!O298))),VALUE(LEFT(ScheduleCompile!O298,FIND("F",ScheduleCompile!O298)-1)),ScheduleCompile!O298)))))))</f>
        <v>1</v>
      </c>
      <c r="U305" s="1">
        <f>IF(AND(ISERROR(IF(ScheduleCompile!P298="Off",0,IF(ScheduleCompile!P298="On",1,IF(ISNUMBER(ScheduleCompile!P298),ScheduleCompile!P298/1,IF(ISTEXT(ScheduleCompile!P298),IF(OR(ISNUMBER(FIND("5F",ScheduleCompile!P298)),ISNUMBER(FIND("0F",ScheduleCompile!P298)),ISNUMBER(FIND("8F",ScheduleCompile!P298)),ISNUMBER(FIND("1F",ScheduleCompile!P298)),ISNUMBER(FIND("2F",ScheduleCompile!P298)),ISNUMBER(FIND("3F",ScheduleCompile!P298)),ISNUMBER(FIND("6F",ScheduleCompile!P298)),ISNUMBER(FIND("7F",ScheduleCompile!P298)),ISNUMBER(FIND("9F",ScheduleCompile!P298)),ISNUMBER(FIND("4F",ScheduleCompile!P298))),VALUE(LEFT(ScheduleCompile!P298,FIND("F",ScheduleCompile!P298)-1)),ScheduleCompile!P298)))))),ISTEXT(ScheduleCompile!#REF!)),"ENDTABLE",IF(ISERROR(IF(ScheduleCompile!P298="Off",0,IF(ScheduleCompile!P298="On",1,IF(ISNUMBER(ScheduleCompile!P298),ScheduleCompile!P298/1,IF(ISTEXT(ScheduleCompile!P298),IF(OR(ISNUMBER(FIND("5F",ScheduleCompile!P298)),ISNUMBER(FIND("0F",ScheduleCompile!P298)),ISNUMBER(FIND("8F",ScheduleCompile!P298)),ISNUMBER(FIND("1F",ScheduleCompile!P298)),ISNUMBER(FIND("2F",ScheduleCompile!P298)),ISNUMBER(FIND("3F",ScheduleCompile!P298)),ISNUMBER(FIND("6F",ScheduleCompile!P298)),ISNUMBER(FIND("7F",ScheduleCompile!P298)),ISNUMBER(FIND("9F",ScheduleCompile!P298)),ISNUMBER(FIND("4F",ScheduleCompile!P298))),VALUE(LEFT(ScheduleCompile!P298,FIND("F",ScheduleCompile!P298)-1)),ScheduleCompile!P298)))))),"",IF(ScheduleCompile!P298="Off",0,IF(ScheduleCompile!P298="On",1,IF(ISNUMBER(ScheduleCompile!P298),ScheduleCompile!P298/1,IF(ISTEXT(ScheduleCompile!P298),IF(OR(ISNUMBER(FIND("5F",ScheduleCompile!P298)),ISNUMBER(FIND("0F",ScheduleCompile!P298)),ISNUMBER(FIND("8F",ScheduleCompile!P298)),ISNUMBER(FIND("1F",ScheduleCompile!P298)),ISNUMBER(FIND("2F",ScheduleCompile!P298)),ISNUMBER(FIND("3F",ScheduleCompile!P298)),ISNUMBER(FIND("6F",ScheduleCompile!P298)),ISNUMBER(FIND("7F",ScheduleCompile!P298)),ISNUMBER(FIND("9F",ScheduleCompile!P298)),ISNUMBER(FIND("4F",ScheduleCompile!P298))),VALUE(LEFT(ScheduleCompile!P298,FIND("F",ScheduleCompile!P298)-1)),ScheduleCompile!P298)))))))</f>
        <v>1</v>
      </c>
      <c r="V305" s="1">
        <f>IF(AND(ISERROR(IF(ScheduleCompile!Q298="Off",0,IF(ScheduleCompile!Q298="On",1,IF(ISNUMBER(ScheduleCompile!Q298),ScheduleCompile!Q298/1,IF(ISTEXT(ScheduleCompile!Q298),IF(OR(ISNUMBER(FIND("5F",ScheduleCompile!Q298)),ISNUMBER(FIND("0F",ScheduleCompile!Q298)),ISNUMBER(FIND("8F",ScheduleCompile!Q298)),ISNUMBER(FIND("1F",ScheduleCompile!Q298)),ISNUMBER(FIND("2F",ScheduleCompile!Q298)),ISNUMBER(FIND("3F",ScheduleCompile!Q298)),ISNUMBER(FIND("6F",ScheduleCompile!Q298)),ISNUMBER(FIND("7F",ScheduleCompile!Q298)),ISNUMBER(FIND("9F",ScheduleCompile!Q298)),ISNUMBER(FIND("4F",ScheduleCompile!Q298))),VALUE(LEFT(ScheduleCompile!Q298,FIND("F",ScheduleCompile!Q298)-1)),ScheduleCompile!Q298)))))),ISTEXT(ScheduleCompile!#REF!)),"ENDTABLE",IF(ISERROR(IF(ScheduleCompile!Q298="Off",0,IF(ScheduleCompile!Q298="On",1,IF(ISNUMBER(ScheduleCompile!Q298),ScheduleCompile!Q298/1,IF(ISTEXT(ScheduleCompile!Q298),IF(OR(ISNUMBER(FIND("5F",ScheduleCompile!Q298)),ISNUMBER(FIND("0F",ScheduleCompile!Q298)),ISNUMBER(FIND("8F",ScheduleCompile!Q298)),ISNUMBER(FIND("1F",ScheduleCompile!Q298)),ISNUMBER(FIND("2F",ScheduleCompile!Q298)),ISNUMBER(FIND("3F",ScheduleCompile!Q298)),ISNUMBER(FIND("6F",ScheduleCompile!Q298)),ISNUMBER(FIND("7F",ScheduleCompile!Q298)),ISNUMBER(FIND("9F",ScheduleCompile!Q298)),ISNUMBER(FIND("4F",ScheduleCompile!Q298))),VALUE(LEFT(ScheduleCompile!Q298,FIND("F",ScheduleCompile!Q298)-1)),ScheduleCompile!Q298)))))),"",IF(ScheduleCompile!Q298="Off",0,IF(ScheduleCompile!Q298="On",1,IF(ISNUMBER(ScheduleCompile!Q298),ScheduleCompile!Q298/1,IF(ISTEXT(ScheduleCompile!Q298),IF(OR(ISNUMBER(FIND("5F",ScheduleCompile!Q298)),ISNUMBER(FIND("0F",ScheduleCompile!Q298)),ISNUMBER(FIND("8F",ScheduleCompile!Q298)),ISNUMBER(FIND("1F",ScheduleCompile!Q298)),ISNUMBER(FIND("2F",ScheduleCompile!Q298)),ISNUMBER(FIND("3F",ScheduleCompile!Q298)),ISNUMBER(FIND("6F",ScheduleCompile!Q298)),ISNUMBER(FIND("7F",ScheduleCompile!Q298)),ISNUMBER(FIND("9F",ScheduleCompile!Q298)),ISNUMBER(FIND("4F",ScheduleCompile!Q298))),VALUE(LEFT(ScheduleCompile!Q298,FIND("F",ScheduleCompile!Q298)-1)),ScheduleCompile!Q298)))))))</f>
        <v>1</v>
      </c>
      <c r="W305" s="1">
        <f>IF(AND(ISERROR(IF(ScheduleCompile!R298="Off",0,IF(ScheduleCompile!R298="On",1,IF(ISNUMBER(ScheduleCompile!R298),ScheduleCompile!R298/1,IF(ISTEXT(ScheduleCompile!R298),IF(OR(ISNUMBER(FIND("5F",ScheduleCompile!R298)),ISNUMBER(FIND("0F",ScheduleCompile!R298)),ISNUMBER(FIND("8F",ScheduleCompile!R298)),ISNUMBER(FIND("1F",ScheduleCompile!R298)),ISNUMBER(FIND("2F",ScheduleCompile!R298)),ISNUMBER(FIND("3F",ScheduleCompile!R298)),ISNUMBER(FIND("6F",ScheduleCompile!R298)),ISNUMBER(FIND("7F",ScheduleCompile!R298)),ISNUMBER(FIND("9F",ScheduleCompile!R298)),ISNUMBER(FIND("4F",ScheduleCompile!R298))),VALUE(LEFT(ScheduleCompile!R298,FIND("F",ScheduleCompile!R298)-1)),ScheduleCompile!R298)))))),ISTEXT(ScheduleCompile!#REF!)),"ENDTABLE",IF(ISERROR(IF(ScheduleCompile!R298="Off",0,IF(ScheduleCompile!R298="On",1,IF(ISNUMBER(ScheduleCompile!R298),ScheduleCompile!R298/1,IF(ISTEXT(ScheduleCompile!R298),IF(OR(ISNUMBER(FIND("5F",ScheduleCompile!R298)),ISNUMBER(FIND("0F",ScheduleCompile!R298)),ISNUMBER(FIND("8F",ScheduleCompile!R298)),ISNUMBER(FIND("1F",ScheduleCompile!R298)),ISNUMBER(FIND("2F",ScheduleCompile!R298)),ISNUMBER(FIND("3F",ScheduleCompile!R298)),ISNUMBER(FIND("6F",ScheduleCompile!R298)),ISNUMBER(FIND("7F",ScheduleCompile!R298)),ISNUMBER(FIND("9F",ScheduleCompile!R298)),ISNUMBER(FIND("4F",ScheduleCompile!R298))),VALUE(LEFT(ScheduleCompile!R298,FIND("F",ScheduleCompile!R298)-1)),ScheduleCompile!R298)))))),"",IF(ScheduleCompile!R298="Off",0,IF(ScheduleCompile!R298="On",1,IF(ISNUMBER(ScheduleCompile!R298),ScheduleCompile!R298/1,IF(ISTEXT(ScheduleCompile!R298),IF(OR(ISNUMBER(FIND("5F",ScheduleCompile!R298)),ISNUMBER(FIND("0F",ScheduleCompile!R298)),ISNUMBER(FIND("8F",ScheduleCompile!R298)),ISNUMBER(FIND("1F",ScheduleCompile!R298)),ISNUMBER(FIND("2F",ScheduleCompile!R298)),ISNUMBER(FIND("3F",ScheduleCompile!R298)),ISNUMBER(FIND("6F",ScheduleCompile!R298)),ISNUMBER(FIND("7F",ScheduleCompile!R298)),ISNUMBER(FIND("9F",ScheduleCompile!R298)),ISNUMBER(FIND("4F",ScheduleCompile!R298))),VALUE(LEFT(ScheduleCompile!R298,FIND("F",ScheduleCompile!R298)-1)),ScheduleCompile!R298)))))))</f>
        <v>1</v>
      </c>
      <c r="X305" s="1">
        <f>IF(AND(ISERROR(IF(ScheduleCompile!S298="Off",0,IF(ScheduleCompile!S298="On",1,IF(ISNUMBER(ScheduleCompile!S298),ScheduleCompile!S298/1,IF(ISTEXT(ScheduleCompile!S298),IF(OR(ISNUMBER(FIND("5F",ScheduleCompile!S298)),ISNUMBER(FIND("0F",ScheduleCompile!S298)),ISNUMBER(FIND("8F",ScheduleCompile!S298)),ISNUMBER(FIND("1F",ScheduleCompile!S298)),ISNUMBER(FIND("2F",ScheduleCompile!S298)),ISNUMBER(FIND("3F",ScheduleCompile!S298)),ISNUMBER(FIND("6F",ScheduleCompile!S298)),ISNUMBER(FIND("7F",ScheduleCompile!S298)),ISNUMBER(FIND("9F",ScheduleCompile!S298)),ISNUMBER(FIND("4F",ScheduleCompile!S298))),VALUE(LEFT(ScheduleCompile!S298,FIND("F",ScheduleCompile!S298)-1)),ScheduleCompile!S298)))))),ISTEXT(ScheduleCompile!#REF!)),"ENDTABLE",IF(ISERROR(IF(ScheduleCompile!S298="Off",0,IF(ScheduleCompile!S298="On",1,IF(ISNUMBER(ScheduleCompile!S298),ScheduleCompile!S298/1,IF(ISTEXT(ScheduleCompile!S298),IF(OR(ISNUMBER(FIND("5F",ScheduleCompile!S298)),ISNUMBER(FIND("0F",ScheduleCompile!S298)),ISNUMBER(FIND("8F",ScheduleCompile!S298)),ISNUMBER(FIND("1F",ScheduleCompile!S298)),ISNUMBER(FIND("2F",ScheduleCompile!S298)),ISNUMBER(FIND("3F",ScheduleCompile!S298)),ISNUMBER(FIND("6F",ScheduleCompile!S298)),ISNUMBER(FIND("7F",ScheduleCompile!S298)),ISNUMBER(FIND("9F",ScheduleCompile!S298)),ISNUMBER(FIND("4F",ScheduleCompile!S298))),VALUE(LEFT(ScheduleCompile!S298,FIND("F",ScheduleCompile!S298)-1)),ScheduleCompile!S298)))))),"",IF(ScheduleCompile!S298="Off",0,IF(ScheduleCompile!S298="On",1,IF(ISNUMBER(ScheduleCompile!S298),ScheduleCompile!S298/1,IF(ISTEXT(ScheduleCompile!S298),IF(OR(ISNUMBER(FIND("5F",ScheduleCompile!S298)),ISNUMBER(FIND("0F",ScheduleCompile!S298)),ISNUMBER(FIND("8F",ScheduleCompile!S298)),ISNUMBER(FIND("1F",ScheduleCompile!S298)),ISNUMBER(FIND("2F",ScheduleCompile!S298)),ISNUMBER(FIND("3F",ScheduleCompile!S298)),ISNUMBER(FIND("6F",ScheduleCompile!S298)),ISNUMBER(FIND("7F",ScheduleCompile!S298)),ISNUMBER(FIND("9F",ScheduleCompile!S298)),ISNUMBER(FIND("4F",ScheduleCompile!S298))),VALUE(LEFT(ScheduleCompile!S298,FIND("F",ScheduleCompile!S298)-1)),ScheduleCompile!S298)))))))</f>
        <v>1</v>
      </c>
      <c r="Y305" s="1">
        <f>IF(AND(ISERROR(IF(ScheduleCompile!T298="Off",0,IF(ScheduleCompile!T298="On",1,IF(ISNUMBER(ScheduleCompile!T298),ScheduleCompile!T298/1,IF(ISTEXT(ScheduleCompile!T298),IF(OR(ISNUMBER(FIND("5F",ScheduleCompile!T298)),ISNUMBER(FIND("0F",ScheduleCompile!T298)),ISNUMBER(FIND("8F",ScheduleCompile!T298)),ISNUMBER(FIND("1F",ScheduleCompile!T298)),ISNUMBER(FIND("2F",ScheduleCompile!T298)),ISNUMBER(FIND("3F",ScheduleCompile!T298)),ISNUMBER(FIND("6F",ScheduleCompile!T298)),ISNUMBER(FIND("7F",ScheduleCompile!T298)),ISNUMBER(FIND("9F",ScheduleCompile!T298)),ISNUMBER(FIND("4F",ScheduleCompile!T298))),VALUE(LEFT(ScheduleCompile!T298,FIND("F",ScheduleCompile!T298)-1)),ScheduleCompile!T298)))))),ISTEXT(ScheduleCompile!#REF!)),"ENDTABLE",IF(ISERROR(IF(ScheduleCompile!T298="Off",0,IF(ScheduleCompile!T298="On",1,IF(ISNUMBER(ScheduleCompile!T298),ScheduleCompile!T298/1,IF(ISTEXT(ScheduleCompile!T298),IF(OR(ISNUMBER(FIND("5F",ScheduleCompile!T298)),ISNUMBER(FIND("0F",ScheduleCompile!T298)),ISNUMBER(FIND("8F",ScheduleCompile!T298)),ISNUMBER(FIND("1F",ScheduleCompile!T298)),ISNUMBER(FIND("2F",ScheduleCompile!T298)),ISNUMBER(FIND("3F",ScheduleCompile!T298)),ISNUMBER(FIND("6F",ScheduleCompile!T298)),ISNUMBER(FIND("7F",ScheduleCompile!T298)),ISNUMBER(FIND("9F",ScheduleCompile!T298)),ISNUMBER(FIND("4F",ScheduleCompile!T298))),VALUE(LEFT(ScheduleCompile!T298,FIND("F",ScheduleCompile!T298)-1)),ScheduleCompile!T298)))))),"",IF(ScheduleCompile!T298="Off",0,IF(ScheduleCompile!T298="On",1,IF(ISNUMBER(ScheduleCompile!T298),ScheduleCompile!T298/1,IF(ISTEXT(ScheduleCompile!T298),IF(OR(ISNUMBER(FIND("5F",ScheduleCompile!T298)),ISNUMBER(FIND("0F",ScheduleCompile!T298)),ISNUMBER(FIND("8F",ScheduleCompile!T298)),ISNUMBER(FIND("1F",ScheduleCompile!T298)),ISNUMBER(FIND("2F",ScheduleCompile!T298)),ISNUMBER(FIND("3F",ScheduleCompile!T298)),ISNUMBER(FIND("6F",ScheduleCompile!T298)),ISNUMBER(FIND("7F",ScheduleCompile!T298)),ISNUMBER(FIND("9F",ScheduleCompile!T298)),ISNUMBER(FIND("4F",ScheduleCompile!T298))),VALUE(LEFT(ScheduleCompile!T298,FIND("F",ScheduleCompile!T298)-1)),ScheduleCompile!T298)))))))</f>
        <v>1</v>
      </c>
      <c r="Z305" s="1">
        <f>IF(AND(ISERROR(IF(ScheduleCompile!U298="Off",0,IF(ScheduleCompile!U298="On",1,IF(ISNUMBER(ScheduleCompile!U298),ScheduleCompile!U298/1,IF(ISTEXT(ScheduleCompile!U298),IF(OR(ISNUMBER(FIND("5F",ScheduleCompile!U298)),ISNUMBER(FIND("0F",ScheduleCompile!U298)),ISNUMBER(FIND("8F",ScheduleCompile!U298)),ISNUMBER(FIND("1F",ScheduleCompile!U298)),ISNUMBER(FIND("2F",ScheduleCompile!U298)),ISNUMBER(FIND("3F",ScheduleCompile!U298)),ISNUMBER(FIND("6F",ScheduleCompile!U298)),ISNUMBER(FIND("7F",ScheduleCompile!U298)),ISNUMBER(FIND("9F",ScheduleCompile!U298)),ISNUMBER(FIND("4F",ScheduleCompile!U298))),VALUE(LEFT(ScheduleCompile!U298,FIND("F",ScheduleCompile!U298)-1)),ScheduleCompile!U298)))))),ISTEXT(ScheduleCompile!#REF!)),"ENDTABLE",IF(ISERROR(IF(ScheduleCompile!U298="Off",0,IF(ScheduleCompile!U298="On",1,IF(ISNUMBER(ScheduleCompile!U298),ScheduleCompile!U298/1,IF(ISTEXT(ScheduleCompile!U298),IF(OR(ISNUMBER(FIND("5F",ScheduleCompile!U298)),ISNUMBER(FIND("0F",ScheduleCompile!U298)),ISNUMBER(FIND("8F",ScheduleCompile!U298)),ISNUMBER(FIND("1F",ScheduleCompile!U298)),ISNUMBER(FIND("2F",ScheduleCompile!U298)),ISNUMBER(FIND("3F",ScheduleCompile!U298)),ISNUMBER(FIND("6F",ScheduleCompile!U298)),ISNUMBER(FIND("7F",ScheduleCompile!U298)),ISNUMBER(FIND("9F",ScheduleCompile!U298)),ISNUMBER(FIND("4F",ScheduleCompile!U298))),VALUE(LEFT(ScheduleCompile!U298,FIND("F",ScheduleCompile!U298)-1)),ScheduleCompile!U298)))))),"",IF(ScheduleCompile!U298="Off",0,IF(ScheduleCompile!U298="On",1,IF(ISNUMBER(ScheduleCompile!U298),ScheduleCompile!U298/1,IF(ISTEXT(ScheduleCompile!U298),IF(OR(ISNUMBER(FIND("5F",ScheduleCompile!U298)),ISNUMBER(FIND("0F",ScheduleCompile!U298)),ISNUMBER(FIND("8F",ScheduleCompile!U298)),ISNUMBER(FIND("1F",ScheduleCompile!U298)),ISNUMBER(FIND("2F",ScheduleCompile!U298)),ISNUMBER(FIND("3F",ScheduleCompile!U298)),ISNUMBER(FIND("6F",ScheduleCompile!U298)),ISNUMBER(FIND("7F",ScheduleCompile!U298)),ISNUMBER(FIND("9F",ScheduleCompile!U298)),ISNUMBER(FIND("4F",ScheduleCompile!U298))),VALUE(LEFT(ScheduleCompile!U298,FIND("F",ScheduleCompile!U298)-1)),ScheduleCompile!U298)))))))</f>
        <v>1</v>
      </c>
      <c r="AA305" s="1">
        <f>IF(AND(ISERROR(IF(ScheduleCompile!V298="Off",0,IF(ScheduleCompile!V298="On",1,IF(ISNUMBER(ScheduleCompile!V298),ScheduleCompile!V298/1,IF(ISTEXT(ScheduleCompile!V298),IF(OR(ISNUMBER(FIND("5F",ScheduleCompile!V298)),ISNUMBER(FIND("0F",ScheduleCompile!V298)),ISNUMBER(FIND("8F",ScheduleCompile!V298)),ISNUMBER(FIND("1F",ScheduleCompile!V298)),ISNUMBER(FIND("2F",ScheduleCompile!V298)),ISNUMBER(FIND("3F",ScheduleCompile!V298)),ISNUMBER(FIND("6F",ScheduleCompile!V298)),ISNUMBER(FIND("7F",ScheduleCompile!V298)),ISNUMBER(FIND("9F",ScheduleCompile!V298)),ISNUMBER(FIND("4F",ScheduleCompile!V298))),VALUE(LEFT(ScheduleCompile!V298,FIND("F",ScheduleCompile!V298)-1)),ScheduleCompile!V298)))))),ISTEXT(ScheduleCompile!#REF!)),"ENDTABLE",IF(ISERROR(IF(ScheduleCompile!V298="Off",0,IF(ScheduleCompile!V298="On",1,IF(ISNUMBER(ScheduleCompile!V298),ScheduleCompile!V298/1,IF(ISTEXT(ScheduleCompile!V298),IF(OR(ISNUMBER(FIND("5F",ScheduleCompile!V298)),ISNUMBER(FIND("0F",ScheduleCompile!V298)),ISNUMBER(FIND("8F",ScheduleCompile!V298)),ISNUMBER(FIND("1F",ScheduleCompile!V298)),ISNUMBER(FIND("2F",ScheduleCompile!V298)),ISNUMBER(FIND("3F",ScheduleCompile!V298)),ISNUMBER(FIND("6F",ScheduleCompile!V298)),ISNUMBER(FIND("7F",ScheduleCompile!V298)),ISNUMBER(FIND("9F",ScheduleCompile!V298)),ISNUMBER(FIND("4F",ScheduleCompile!V298))),VALUE(LEFT(ScheduleCompile!V298,FIND("F",ScheduleCompile!V298)-1)),ScheduleCompile!V298)))))),"",IF(ScheduleCompile!V298="Off",0,IF(ScheduleCompile!V298="On",1,IF(ISNUMBER(ScheduleCompile!V298),ScheduleCompile!V298/1,IF(ISTEXT(ScheduleCompile!V298),IF(OR(ISNUMBER(FIND("5F",ScheduleCompile!V298)),ISNUMBER(FIND("0F",ScheduleCompile!V298)),ISNUMBER(FIND("8F",ScheduleCompile!V298)),ISNUMBER(FIND("1F",ScheduleCompile!V298)),ISNUMBER(FIND("2F",ScheduleCompile!V298)),ISNUMBER(FIND("3F",ScheduleCompile!V298)),ISNUMBER(FIND("6F",ScheduleCompile!V298)),ISNUMBER(FIND("7F",ScheduleCompile!V298)),ISNUMBER(FIND("9F",ScheduleCompile!V298)),ISNUMBER(FIND("4F",ScheduleCompile!V298))),VALUE(LEFT(ScheduleCompile!V298,FIND("F",ScheduleCompile!V298)-1)),ScheduleCompile!V298)))))))</f>
        <v>1</v>
      </c>
      <c r="AB305" s="1">
        <f>IF(AND(ISERROR(IF(ScheduleCompile!W298="Off",0,IF(ScheduleCompile!W298="On",1,IF(ISNUMBER(ScheduleCompile!W298),ScheduleCompile!W298/1,IF(ISTEXT(ScheduleCompile!W298),IF(OR(ISNUMBER(FIND("5F",ScheduleCompile!W298)),ISNUMBER(FIND("0F",ScheduleCompile!W298)),ISNUMBER(FIND("8F",ScheduleCompile!W298)),ISNUMBER(FIND("1F",ScheduleCompile!W298)),ISNUMBER(FIND("2F",ScheduleCompile!W298)),ISNUMBER(FIND("3F",ScheduleCompile!W298)),ISNUMBER(FIND("6F",ScheduleCompile!W298)),ISNUMBER(FIND("7F",ScheduleCompile!W298)),ISNUMBER(FIND("9F",ScheduleCompile!W298)),ISNUMBER(FIND("4F",ScheduleCompile!W298))),VALUE(LEFT(ScheduleCompile!W298,FIND("F",ScheduleCompile!W298)-1)),ScheduleCompile!W298)))))),ISTEXT(ScheduleCompile!#REF!)),"ENDTABLE",IF(ISERROR(IF(ScheduleCompile!W298="Off",0,IF(ScheduleCompile!W298="On",1,IF(ISNUMBER(ScheduleCompile!W298),ScheduleCompile!W298/1,IF(ISTEXT(ScheduleCompile!W298),IF(OR(ISNUMBER(FIND("5F",ScheduleCompile!W298)),ISNUMBER(FIND("0F",ScheduleCompile!W298)),ISNUMBER(FIND("8F",ScheduleCompile!W298)),ISNUMBER(FIND("1F",ScheduleCompile!W298)),ISNUMBER(FIND("2F",ScheduleCompile!W298)),ISNUMBER(FIND("3F",ScheduleCompile!W298)),ISNUMBER(FIND("6F",ScheduleCompile!W298)),ISNUMBER(FIND("7F",ScheduleCompile!W298)),ISNUMBER(FIND("9F",ScheduleCompile!W298)),ISNUMBER(FIND("4F",ScheduleCompile!W298))),VALUE(LEFT(ScheduleCompile!W298,FIND("F",ScheduleCompile!W298)-1)),ScheduleCompile!W298)))))),"",IF(ScheduleCompile!W298="Off",0,IF(ScheduleCompile!W298="On",1,IF(ISNUMBER(ScheduleCompile!W298),ScheduleCompile!W298/1,IF(ISTEXT(ScheduleCompile!W298),IF(OR(ISNUMBER(FIND("5F",ScheduleCompile!W298)),ISNUMBER(FIND("0F",ScheduleCompile!W298)),ISNUMBER(FIND("8F",ScheduleCompile!W298)),ISNUMBER(FIND("1F",ScheduleCompile!W298)),ISNUMBER(FIND("2F",ScheduleCompile!W298)),ISNUMBER(FIND("3F",ScheduleCompile!W298)),ISNUMBER(FIND("6F",ScheduleCompile!W298)),ISNUMBER(FIND("7F",ScheduleCompile!W298)),ISNUMBER(FIND("9F",ScheduleCompile!W298)),ISNUMBER(FIND("4F",ScheduleCompile!W298))),VALUE(LEFT(ScheduleCompile!W298,FIND("F",ScheduleCompile!W298)-1)),ScheduleCompile!W298)))))))</f>
        <v>1</v>
      </c>
      <c r="AC305" s="1">
        <f>IF(AND(ISERROR(IF(ScheduleCompile!X298="Off",0,IF(ScheduleCompile!X298="On",1,IF(ISNUMBER(ScheduleCompile!X298),ScheduleCompile!X298/1,IF(ISTEXT(ScheduleCompile!X298),IF(OR(ISNUMBER(FIND("5F",ScheduleCompile!X298)),ISNUMBER(FIND("0F",ScheduleCompile!X298)),ISNUMBER(FIND("8F",ScheduleCompile!X298)),ISNUMBER(FIND("1F",ScheduleCompile!X298)),ISNUMBER(FIND("2F",ScheduleCompile!X298)),ISNUMBER(FIND("3F",ScheduleCompile!X298)),ISNUMBER(FIND("6F",ScheduleCompile!X298)),ISNUMBER(FIND("7F",ScheduleCompile!X298)),ISNUMBER(FIND("9F",ScheduleCompile!X298)),ISNUMBER(FIND("4F",ScheduleCompile!X298))),VALUE(LEFT(ScheduleCompile!X298,FIND("F",ScheduleCompile!X298)-1)),ScheduleCompile!X298)))))),ISTEXT(ScheduleCompile!#REF!)),"ENDTABLE",IF(ISERROR(IF(ScheduleCompile!X298="Off",0,IF(ScheduleCompile!X298="On",1,IF(ISNUMBER(ScheduleCompile!X298),ScheduleCompile!X298/1,IF(ISTEXT(ScheduleCompile!X298),IF(OR(ISNUMBER(FIND("5F",ScheduleCompile!X298)),ISNUMBER(FIND("0F",ScheduleCompile!X298)),ISNUMBER(FIND("8F",ScheduleCompile!X298)),ISNUMBER(FIND("1F",ScheduleCompile!X298)),ISNUMBER(FIND("2F",ScheduleCompile!X298)),ISNUMBER(FIND("3F",ScheduleCompile!X298)),ISNUMBER(FIND("6F",ScheduleCompile!X298)),ISNUMBER(FIND("7F",ScheduleCompile!X298)),ISNUMBER(FIND("9F",ScheduleCompile!X298)),ISNUMBER(FIND("4F",ScheduleCompile!X298))),VALUE(LEFT(ScheduleCompile!X298,FIND("F",ScheduleCompile!X298)-1)),ScheduleCompile!X298)))))),"",IF(ScheduleCompile!X298="Off",0,IF(ScheduleCompile!X298="On",1,IF(ISNUMBER(ScheduleCompile!X298),ScheduleCompile!X298/1,IF(ISTEXT(ScheduleCompile!X298),IF(OR(ISNUMBER(FIND("5F",ScheduleCompile!X298)),ISNUMBER(FIND("0F",ScheduleCompile!X298)),ISNUMBER(FIND("8F",ScheduleCompile!X298)),ISNUMBER(FIND("1F",ScheduleCompile!X298)),ISNUMBER(FIND("2F",ScheduleCompile!X298)),ISNUMBER(FIND("3F",ScheduleCompile!X298)),ISNUMBER(FIND("6F",ScheduleCompile!X298)),ISNUMBER(FIND("7F",ScheduleCompile!X298)),ISNUMBER(FIND("9F",ScheduleCompile!X298)),ISNUMBER(FIND("4F",ScheduleCompile!X298))),VALUE(LEFT(ScheduleCompile!X298,FIND("F",ScheduleCompile!X298)-1)),ScheduleCompile!X298)))))))</f>
        <v>1</v>
      </c>
      <c r="AD305" s="1">
        <f>IF(AND(ISERROR(IF(ScheduleCompile!Y298="Off",0,IF(ScheduleCompile!Y298="On",1,IF(ISNUMBER(ScheduleCompile!Y298),ScheduleCompile!Y298/1,IF(ISTEXT(ScheduleCompile!Y298),IF(OR(ISNUMBER(FIND("5F",ScheduleCompile!Y298)),ISNUMBER(FIND("0F",ScheduleCompile!Y298)),ISNUMBER(FIND("8F",ScheduleCompile!Y298)),ISNUMBER(FIND("1F",ScheduleCompile!Y298)),ISNUMBER(FIND("2F",ScheduleCompile!Y298)),ISNUMBER(FIND("3F",ScheduleCompile!Y298)),ISNUMBER(FIND("6F",ScheduleCompile!Y298)),ISNUMBER(FIND("7F",ScheduleCompile!Y298)),ISNUMBER(FIND("9F",ScheduleCompile!Y298)),ISNUMBER(FIND("4F",ScheduleCompile!Y298))),VALUE(LEFT(ScheduleCompile!Y298,FIND("F",ScheduleCompile!Y298)-1)),ScheduleCompile!Y298)))))),ISTEXT(ScheduleCompile!#REF!)),"ENDTABLE",IF(ISERROR(IF(ScheduleCompile!Y298="Off",0,IF(ScheduleCompile!Y298="On",1,IF(ISNUMBER(ScheduleCompile!Y298),ScheduleCompile!Y298/1,IF(ISTEXT(ScheduleCompile!Y298),IF(OR(ISNUMBER(FIND("5F",ScheduleCompile!Y298)),ISNUMBER(FIND("0F",ScheduleCompile!Y298)),ISNUMBER(FIND("8F",ScheduleCompile!Y298)),ISNUMBER(FIND("1F",ScheduleCompile!Y298)),ISNUMBER(FIND("2F",ScheduleCompile!Y298)),ISNUMBER(FIND("3F",ScheduleCompile!Y298)),ISNUMBER(FIND("6F",ScheduleCompile!Y298)),ISNUMBER(FIND("7F",ScheduleCompile!Y298)),ISNUMBER(FIND("9F",ScheduleCompile!Y298)),ISNUMBER(FIND("4F",ScheduleCompile!Y298))),VALUE(LEFT(ScheduleCompile!Y298,FIND("F",ScheduleCompile!Y298)-1)),ScheduleCompile!Y298)))))),"",IF(ScheduleCompile!Y298="Off",0,IF(ScheduleCompile!Y298="On",1,IF(ISNUMBER(ScheduleCompile!Y298),ScheduleCompile!Y298/1,IF(ISTEXT(ScheduleCompile!Y298),IF(OR(ISNUMBER(FIND("5F",ScheduleCompile!Y298)),ISNUMBER(FIND("0F",ScheduleCompile!Y298)),ISNUMBER(FIND("8F",ScheduleCompile!Y298)),ISNUMBER(FIND("1F",ScheduleCompile!Y298)),ISNUMBER(FIND("2F",ScheduleCompile!Y298)),ISNUMBER(FIND("3F",ScheduleCompile!Y298)),ISNUMBER(FIND("6F",ScheduleCompile!Y298)),ISNUMBER(FIND("7F",ScheduleCompile!Y298)),ISNUMBER(FIND("9F",ScheduleCompile!Y298)),ISNUMBER(FIND("4F",ScheduleCompile!Y298))),VALUE(LEFT(ScheduleCompile!Y298,FIND("F",ScheduleCompile!Y298)-1)),ScheduleCompile!Y298)))))))</f>
        <v>1</v>
      </c>
    </row>
    <row r="306" spans="1:30" x14ac:dyDescent="0.25">
      <c r="A306" t="str">
        <f t="shared" si="19"/>
        <v>SchDay "ResidentialCommonServiceHotWaterWD"  Type = "Fraction" Hr = (0, 0, 0, 0.05, 0.05, 0.05, 0.8, 0.7, 0.5, 0.4, 0.25, 0.25, 0.25, 0.25, 0.5, 0.6, 0.7, 0.7, 0.4, 0.25, 0.2, 0.2, 0.05, 0.05) ..</v>
      </c>
      <c r="B306" s="1" t="s">
        <v>623</v>
      </c>
      <c r="C306" t="str">
        <f t="shared" si="20"/>
        <v xml:space="preserve">SchDay "ResidentialCommonServiceHotWaterWD"  Type = "Fraction" Hr = </v>
      </c>
      <c r="D306" t="str">
        <f t="shared" si="21"/>
        <v>(0, 0, 0, 0.05, 0.05, 0.05, 0.8, 0.7, 0.5, 0.4, 0.25, 0.25, 0.25, 0.25, 0.5, 0.6, 0.7, 0.7, 0.4, 0.25, 0.2, 0.2, 0.05, 0.05) ..</v>
      </c>
      <c r="E306" s="30" t="str">
        <f>ScheduleCompile!A299</f>
        <v>ResidentialCommonServiceHotWaterWD</v>
      </c>
      <c r="F306" t="str">
        <f t="shared" si="22"/>
        <v>Fraction</v>
      </c>
      <c r="G306" s="1">
        <f>IF(AND(ISERROR(IF(ScheduleCompile!B299="Off",0,IF(ScheduleCompile!B299="On",1,IF(ISNUMBER(ScheduleCompile!B299),ScheduleCompile!B299/1,IF(ISTEXT(ScheduleCompile!B299),IF(OR(ISNUMBER(FIND("5F",ScheduleCompile!B299)),ISNUMBER(FIND("0F",ScheduleCompile!B299)),ISNUMBER(FIND("8F",ScheduleCompile!B299)),ISNUMBER(FIND("1F",ScheduleCompile!B299)),ISNUMBER(FIND("2F",ScheduleCompile!B299)),ISNUMBER(FIND("3F",ScheduleCompile!B299)),ISNUMBER(FIND("6F",ScheduleCompile!B299)),ISNUMBER(FIND("7F",ScheduleCompile!B299)),ISNUMBER(FIND("9F",ScheduleCompile!B299)),ISNUMBER(FIND("4F",ScheduleCompile!B299))),VALUE(LEFT(ScheduleCompile!B299,FIND("F",ScheduleCompile!B299)-1)),ScheduleCompile!B299)))))),ISTEXT(ScheduleCompile!#REF!)),"ENDTABLE",IF(ISERROR(IF(ScheduleCompile!B299="Off",0,IF(ScheduleCompile!B299="On",1,IF(ISNUMBER(ScheduleCompile!B299),ScheduleCompile!B299/1,IF(ISTEXT(ScheduleCompile!B299),IF(OR(ISNUMBER(FIND("5F",ScheduleCompile!B299)),ISNUMBER(FIND("0F",ScheduleCompile!B299)),ISNUMBER(FIND("8F",ScheduleCompile!B299)),ISNUMBER(FIND("1F",ScheduleCompile!B299)),ISNUMBER(FIND("2F",ScheduleCompile!B299)),ISNUMBER(FIND("3F",ScheduleCompile!B299)),ISNUMBER(FIND("6F",ScheduleCompile!B299)),ISNUMBER(FIND("7F",ScheduleCompile!B299)),ISNUMBER(FIND("9F",ScheduleCompile!B299)),ISNUMBER(FIND("4F",ScheduleCompile!B299))),VALUE(LEFT(ScheduleCompile!B299,FIND("F",ScheduleCompile!B299)-1)),ScheduleCompile!B299)))))),"",IF(ScheduleCompile!B299="Off",0,IF(ScheduleCompile!B299="On",1,IF(ISNUMBER(ScheduleCompile!B299),ScheduleCompile!B299/1,IF(ISTEXT(ScheduleCompile!B299),IF(OR(ISNUMBER(FIND("5F",ScheduleCompile!B299)),ISNUMBER(FIND("0F",ScheduleCompile!B299)),ISNUMBER(FIND("8F",ScheduleCompile!B299)),ISNUMBER(FIND("1F",ScheduleCompile!B299)),ISNUMBER(FIND("2F",ScheduleCompile!B299)),ISNUMBER(FIND("3F",ScheduleCompile!B299)),ISNUMBER(FIND("6F",ScheduleCompile!B299)),ISNUMBER(FIND("7F",ScheduleCompile!B299)),ISNUMBER(FIND("9F",ScheduleCompile!B299)),ISNUMBER(FIND("4F",ScheduleCompile!B299))),VALUE(LEFT(ScheduleCompile!B299,FIND("F",ScheduleCompile!B299)-1)),ScheduleCompile!B299)))))))</f>
        <v>0</v>
      </c>
      <c r="H306" s="1">
        <f>IF(AND(ISERROR(IF(ScheduleCompile!C299="Off",0,IF(ScheduleCompile!C299="On",1,IF(ISNUMBER(ScheduleCompile!C299),ScheduleCompile!C299/1,IF(ISTEXT(ScheduleCompile!C299),IF(OR(ISNUMBER(FIND("5F",ScheduleCompile!C299)),ISNUMBER(FIND("0F",ScheduleCompile!C299)),ISNUMBER(FIND("8F",ScheduleCompile!C299)),ISNUMBER(FIND("1F",ScheduleCompile!C299)),ISNUMBER(FIND("2F",ScheduleCompile!C299)),ISNUMBER(FIND("3F",ScheduleCompile!C299)),ISNUMBER(FIND("6F",ScheduleCompile!C299)),ISNUMBER(FIND("7F",ScheduleCompile!C299)),ISNUMBER(FIND("9F",ScheduleCompile!C299)),ISNUMBER(FIND("4F",ScheduleCompile!C299))),VALUE(LEFT(ScheduleCompile!C299,FIND("F",ScheduleCompile!C299)-1)),ScheduleCompile!C299)))))),ISTEXT(ScheduleCompile!#REF!)),"ENDTABLE",IF(ISERROR(IF(ScheduleCompile!C299="Off",0,IF(ScheduleCompile!C299="On",1,IF(ISNUMBER(ScheduleCompile!C299),ScheduleCompile!C299/1,IF(ISTEXT(ScheduleCompile!C299),IF(OR(ISNUMBER(FIND("5F",ScheduleCompile!C299)),ISNUMBER(FIND("0F",ScheduleCompile!C299)),ISNUMBER(FIND("8F",ScheduleCompile!C299)),ISNUMBER(FIND("1F",ScheduleCompile!C299)),ISNUMBER(FIND("2F",ScheduleCompile!C299)),ISNUMBER(FIND("3F",ScheduleCompile!C299)),ISNUMBER(FIND("6F",ScheduleCompile!C299)),ISNUMBER(FIND("7F",ScheduleCompile!C299)),ISNUMBER(FIND("9F",ScheduleCompile!C299)),ISNUMBER(FIND("4F",ScheduleCompile!C299))),VALUE(LEFT(ScheduleCompile!C299,FIND("F",ScheduleCompile!C299)-1)),ScheduleCompile!C299)))))),"",IF(ScheduleCompile!C299="Off",0,IF(ScheduleCompile!C299="On",1,IF(ISNUMBER(ScheduleCompile!C299),ScheduleCompile!C299/1,IF(ISTEXT(ScheduleCompile!C299),IF(OR(ISNUMBER(FIND("5F",ScheduleCompile!C299)),ISNUMBER(FIND("0F",ScheduleCompile!C299)),ISNUMBER(FIND("8F",ScheduleCompile!C299)),ISNUMBER(FIND("1F",ScheduleCompile!C299)),ISNUMBER(FIND("2F",ScheduleCompile!C299)),ISNUMBER(FIND("3F",ScheduleCompile!C299)),ISNUMBER(FIND("6F",ScheduleCompile!C299)),ISNUMBER(FIND("7F",ScheduleCompile!C299)),ISNUMBER(FIND("9F",ScheduleCompile!C299)),ISNUMBER(FIND("4F",ScheduleCompile!C299))),VALUE(LEFT(ScheduleCompile!C299,FIND("F",ScheduleCompile!C299)-1)),ScheduleCompile!C299)))))))</f>
        <v>0</v>
      </c>
      <c r="I306" s="1">
        <f>IF(AND(ISERROR(IF(ScheduleCompile!D299="Off",0,IF(ScheduleCompile!D299="On",1,IF(ISNUMBER(ScheduleCompile!D299),ScheduleCompile!D299/1,IF(ISTEXT(ScheduleCompile!D299),IF(OR(ISNUMBER(FIND("5F",ScheduleCompile!D299)),ISNUMBER(FIND("0F",ScheduleCompile!D299)),ISNUMBER(FIND("8F",ScheduleCompile!D299)),ISNUMBER(FIND("1F",ScheduleCompile!D299)),ISNUMBER(FIND("2F",ScheduleCompile!D299)),ISNUMBER(FIND("3F",ScheduleCompile!D299)),ISNUMBER(FIND("6F",ScheduleCompile!D299)),ISNUMBER(FIND("7F",ScheduleCompile!D299)),ISNUMBER(FIND("9F",ScheduleCompile!D299)),ISNUMBER(FIND("4F",ScheduleCompile!D299))),VALUE(LEFT(ScheduleCompile!D299,FIND("F",ScheduleCompile!D299)-1)),ScheduleCompile!D299)))))),ISTEXT(ScheduleCompile!#REF!)),"ENDTABLE",IF(ISERROR(IF(ScheduleCompile!D299="Off",0,IF(ScheduleCompile!D299="On",1,IF(ISNUMBER(ScheduleCompile!D299),ScheduleCompile!D299/1,IF(ISTEXT(ScheduleCompile!D299),IF(OR(ISNUMBER(FIND("5F",ScheduleCompile!D299)),ISNUMBER(FIND("0F",ScheduleCompile!D299)),ISNUMBER(FIND("8F",ScheduleCompile!D299)),ISNUMBER(FIND("1F",ScheduleCompile!D299)),ISNUMBER(FIND("2F",ScheduleCompile!D299)),ISNUMBER(FIND("3F",ScheduleCompile!D299)),ISNUMBER(FIND("6F",ScheduleCompile!D299)),ISNUMBER(FIND("7F",ScheduleCompile!D299)),ISNUMBER(FIND("9F",ScheduleCompile!D299)),ISNUMBER(FIND("4F",ScheduleCompile!D299))),VALUE(LEFT(ScheduleCompile!D299,FIND("F",ScheduleCompile!D299)-1)),ScheduleCompile!D299)))))),"",IF(ScheduleCompile!D299="Off",0,IF(ScheduleCompile!D299="On",1,IF(ISNUMBER(ScheduleCompile!D299),ScheduleCompile!D299/1,IF(ISTEXT(ScheduleCompile!D299),IF(OR(ISNUMBER(FIND("5F",ScheduleCompile!D299)),ISNUMBER(FIND("0F",ScheduleCompile!D299)),ISNUMBER(FIND("8F",ScheduleCompile!D299)),ISNUMBER(FIND("1F",ScheduleCompile!D299)),ISNUMBER(FIND("2F",ScheduleCompile!D299)),ISNUMBER(FIND("3F",ScheduleCompile!D299)),ISNUMBER(FIND("6F",ScheduleCompile!D299)),ISNUMBER(FIND("7F",ScheduleCompile!D299)),ISNUMBER(FIND("9F",ScheduleCompile!D299)),ISNUMBER(FIND("4F",ScheduleCompile!D299))),VALUE(LEFT(ScheduleCompile!D299,FIND("F",ScheduleCompile!D299)-1)),ScheduleCompile!D299)))))))</f>
        <v>0</v>
      </c>
      <c r="J306" s="1">
        <f>IF(AND(ISERROR(IF(ScheduleCompile!E299="Off",0,IF(ScheduleCompile!E299="On",1,IF(ISNUMBER(ScheduleCompile!E299),ScheduleCompile!E299/1,IF(ISTEXT(ScheduleCompile!E299),IF(OR(ISNUMBER(FIND("5F",ScheduleCompile!E299)),ISNUMBER(FIND("0F",ScheduleCompile!E299)),ISNUMBER(FIND("8F",ScheduleCompile!E299)),ISNUMBER(FIND("1F",ScheduleCompile!E299)),ISNUMBER(FIND("2F",ScheduleCompile!E299)),ISNUMBER(FIND("3F",ScheduleCompile!E299)),ISNUMBER(FIND("6F",ScheduleCompile!E299)),ISNUMBER(FIND("7F",ScheduleCompile!E299)),ISNUMBER(FIND("9F",ScheduleCompile!E299)),ISNUMBER(FIND("4F",ScheduleCompile!E299))),VALUE(LEFT(ScheduleCompile!E299,FIND("F",ScheduleCompile!E299)-1)),ScheduleCompile!E299)))))),ISTEXT(ScheduleCompile!#REF!)),"ENDTABLE",IF(ISERROR(IF(ScheduleCompile!E299="Off",0,IF(ScheduleCompile!E299="On",1,IF(ISNUMBER(ScheduleCompile!E299),ScheduleCompile!E299/1,IF(ISTEXT(ScheduleCompile!E299),IF(OR(ISNUMBER(FIND("5F",ScheduleCompile!E299)),ISNUMBER(FIND("0F",ScheduleCompile!E299)),ISNUMBER(FIND("8F",ScheduleCompile!E299)),ISNUMBER(FIND("1F",ScheduleCompile!E299)),ISNUMBER(FIND("2F",ScheduleCompile!E299)),ISNUMBER(FIND("3F",ScheduleCompile!E299)),ISNUMBER(FIND("6F",ScheduleCompile!E299)),ISNUMBER(FIND("7F",ScheduleCompile!E299)),ISNUMBER(FIND("9F",ScheduleCompile!E299)),ISNUMBER(FIND("4F",ScheduleCompile!E299))),VALUE(LEFT(ScheduleCompile!E299,FIND("F",ScheduleCompile!E299)-1)),ScheduleCompile!E299)))))),"",IF(ScheduleCompile!E299="Off",0,IF(ScheduleCompile!E299="On",1,IF(ISNUMBER(ScheduleCompile!E299),ScheduleCompile!E299/1,IF(ISTEXT(ScheduleCompile!E299),IF(OR(ISNUMBER(FIND("5F",ScheduleCompile!E299)),ISNUMBER(FIND("0F",ScheduleCompile!E299)),ISNUMBER(FIND("8F",ScheduleCompile!E299)),ISNUMBER(FIND("1F",ScheduleCompile!E299)),ISNUMBER(FIND("2F",ScheduleCompile!E299)),ISNUMBER(FIND("3F",ScheduleCompile!E299)),ISNUMBER(FIND("6F",ScheduleCompile!E299)),ISNUMBER(FIND("7F",ScheduleCompile!E299)),ISNUMBER(FIND("9F",ScheduleCompile!E299)),ISNUMBER(FIND("4F",ScheduleCompile!E299))),VALUE(LEFT(ScheduleCompile!E299,FIND("F",ScheduleCompile!E299)-1)),ScheduleCompile!E299)))))))</f>
        <v>0.05</v>
      </c>
      <c r="K306" s="1">
        <f>IF(AND(ISERROR(IF(ScheduleCompile!F299="Off",0,IF(ScheduleCompile!F299="On",1,IF(ISNUMBER(ScheduleCompile!F299),ScheduleCompile!F299/1,IF(ISTEXT(ScheduleCompile!F299),IF(OR(ISNUMBER(FIND("5F",ScheduleCompile!F299)),ISNUMBER(FIND("0F",ScheduleCompile!F299)),ISNUMBER(FIND("8F",ScheduleCompile!F299)),ISNUMBER(FIND("1F",ScheduleCompile!F299)),ISNUMBER(FIND("2F",ScheduleCompile!F299)),ISNUMBER(FIND("3F",ScheduleCompile!F299)),ISNUMBER(FIND("6F",ScheduleCompile!F299)),ISNUMBER(FIND("7F",ScheduleCompile!F299)),ISNUMBER(FIND("9F",ScheduleCompile!F299)),ISNUMBER(FIND("4F",ScheduleCompile!F299))),VALUE(LEFT(ScheduleCompile!F299,FIND("F",ScheduleCompile!F299)-1)),ScheduleCompile!F299)))))),ISTEXT(ScheduleCompile!#REF!)),"ENDTABLE",IF(ISERROR(IF(ScheduleCompile!F299="Off",0,IF(ScheduleCompile!F299="On",1,IF(ISNUMBER(ScheduleCompile!F299),ScheduleCompile!F299/1,IF(ISTEXT(ScheduleCompile!F299),IF(OR(ISNUMBER(FIND("5F",ScheduleCompile!F299)),ISNUMBER(FIND("0F",ScheduleCompile!F299)),ISNUMBER(FIND("8F",ScheduleCompile!F299)),ISNUMBER(FIND("1F",ScheduleCompile!F299)),ISNUMBER(FIND("2F",ScheduleCompile!F299)),ISNUMBER(FIND("3F",ScheduleCompile!F299)),ISNUMBER(FIND("6F",ScheduleCompile!F299)),ISNUMBER(FIND("7F",ScheduleCompile!F299)),ISNUMBER(FIND("9F",ScheduleCompile!F299)),ISNUMBER(FIND("4F",ScheduleCompile!F299))),VALUE(LEFT(ScheduleCompile!F299,FIND("F",ScheduleCompile!F299)-1)),ScheduleCompile!F299)))))),"",IF(ScheduleCompile!F299="Off",0,IF(ScheduleCompile!F299="On",1,IF(ISNUMBER(ScheduleCompile!F299),ScheduleCompile!F299/1,IF(ISTEXT(ScheduleCompile!F299),IF(OR(ISNUMBER(FIND("5F",ScheduleCompile!F299)),ISNUMBER(FIND("0F",ScheduleCompile!F299)),ISNUMBER(FIND("8F",ScheduleCompile!F299)),ISNUMBER(FIND("1F",ScheduleCompile!F299)),ISNUMBER(FIND("2F",ScheduleCompile!F299)),ISNUMBER(FIND("3F",ScheduleCompile!F299)),ISNUMBER(FIND("6F",ScheduleCompile!F299)),ISNUMBER(FIND("7F",ScheduleCompile!F299)),ISNUMBER(FIND("9F",ScheduleCompile!F299)),ISNUMBER(FIND("4F",ScheduleCompile!F299))),VALUE(LEFT(ScheduleCompile!F299,FIND("F",ScheduleCompile!F299)-1)),ScheduleCompile!F299)))))))</f>
        <v>0.05</v>
      </c>
      <c r="L306" s="1">
        <f>IF(AND(ISERROR(IF(ScheduleCompile!G299="Off",0,IF(ScheduleCompile!G299="On",1,IF(ISNUMBER(ScheduleCompile!G299),ScheduleCompile!G299/1,IF(ISTEXT(ScheduleCompile!G299),IF(OR(ISNUMBER(FIND("5F",ScheduleCompile!G299)),ISNUMBER(FIND("0F",ScheduleCompile!G299)),ISNUMBER(FIND("8F",ScheduleCompile!G299)),ISNUMBER(FIND("1F",ScheduleCompile!G299)),ISNUMBER(FIND("2F",ScheduleCompile!G299)),ISNUMBER(FIND("3F",ScheduleCompile!G299)),ISNUMBER(FIND("6F",ScheduleCompile!G299)),ISNUMBER(FIND("7F",ScheduleCompile!G299)),ISNUMBER(FIND("9F",ScheduleCompile!G299)),ISNUMBER(FIND("4F",ScheduleCompile!G299))),VALUE(LEFT(ScheduleCompile!G299,FIND("F",ScheduleCompile!G299)-1)),ScheduleCompile!G299)))))),ISTEXT(ScheduleCompile!#REF!)),"ENDTABLE",IF(ISERROR(IF(ScheduleCompile!G299="Off",0,IF(ScheduleCompile!G299="On",1,IF(ISNUMBER(ScheduleCompile!G299),ScheduleCompile!G299/1,IF(ISTEXT(ScheduleCompile!G299),IF(OR(ISNUMBER(FIND("5F",ScheduleCompile!G299)),ISNUMBER(FIND("0F",ScheduleCompile!G299)),ISNUMBER(FIND("8F",ScheduleCompile!G299)),ISNUMBER(FIND("1F",ScheduleCompile!G299)),ISNUMBER(FIND("2F",ScheduleCompile!G299)),ISNUMBER(FIND("3F",ScheduleCompile!G299)),ISNUMBER(FIND("6F",ScheduleCompile!G299)),ISNUMBER(FIND("7F",ScheduleCompile!G299)),ISNUMBER(FIND("9F",ScheduleCompile!G299)),ISNUMBER(FIND("4F",ScheduleCompile!G299))),VALUE(LEFT(ScheduleCompile!G299,FIND("F",ScheduleCompile!G299)-1)),ScheduleCompile!G299)))))),"",IF(ScheduleCompile!G299="Off",0,IF(ScheduleCompile!G299="On",1,IF(ISNUMBER(ScheduleCompile!G299),ScheduleCompile!G299/1,IF(ISTEXT(ScheduleCompile!G299),IF(OR(ISNUMBER(FIND("5F",ScheduleCompile!G299)),ISNUMBER(FIND("0F",ScheduleCompile!G299)),ISNUMBER(FIND("8F",ScheduleCompile!G299)),ISNUMBER(FIND("1F",ScheduleCompile!G299)),ISNUMBER(FIND("2F",ScheduleCompile!G299)),ISNUMBER(FIND("3F",ScheduleCompile!G299)),ISNUMBER(FIND("6F",ScheduleCompile!G299)),ISNUMBER(FIND("7F",ScheduleCompile!G299)),ISNUMBER(FIND("9F",ScheduleCompile!G299)),ISNUMBER(FIND("4F",ScheduleCompile!G299))),VALUE(LEFT(ScheduleCompile!G299,FIND("F",ScheduleCompile!G299)-1)),ScheduleCompile!G299)))))))</f>
        <v>0.05</v>
      </c>
      <c r="M306" s="1">
        <f>IF(AND(ISERROR(IF(ScheduleCompile!H299="Off",0,IF(ScheduleCompile!H299="On",1,IF(ISNUMBER(ScheduleCompile!H299),ScheduleCompile!H299/1,IF(ISTEXT(ScheduleCompile!H299),IF(OR(ISNUMBER(FIND("5F",ScheduleCompile!H299)),ISNUMBER(FIND("0F",ScheduleCompile!H299)),ISNUMBER(FIND("8F",ScheduleCompile!H299)),ISNUMBER(FIND("1F",ScheduleCompile!H299)),ISNUMBER(FIND("2F",ScheduleCompile!H299)),ISNUMBER(FIND("3F",ScheduleCompile!H299)),ISNUMBER(FIND("6F",ScheduleCompile!H299)),ISNUMBER(FIND("7F",ScheduleCompile!H299)),ISNUMBER(FIND("9F",ScheduleCompile!H299)),ISNUMBER(FIND("4F",ScheduleCompile!H299))),VALUE(LEFT(ScheduleCompile!H299,FIND("F",ScheduleCompile!H299)-1)),ScheduleCompile!H299)))))),ISTEXT(ScheduleCompile!#REF!)),"ENDTABLE",IF(ISERROR(IF(ScheduleCompile!H299="Off",0,IF(ScheduleCompile!H299="On",1,IF(ISNUMBER(ScheduleCompile!H299),ScheduleCompile!H299/1,IF(ISTEXT(ScheduleCompile!H299),IF(OR(ISNUMBER(FIND("5F",ScheduleCompile!H299)),ISNUMBER(FIND("0F",ScheduleCompile!H299)),ISNUMBER(FIND("8F",ScheduleCompile!H299)),ISNUMBER(FIND("1F",ScheduleCompile!H299)),ISNUMBER(FIND("2F",ScheduleCompile!H299)),ISNUMBER(FIND("3F",ScheduleCompile!H299)),ISNUMBER(FIND("6F",ScheduleCompile!H299)),ISNUMBER(FIND("7F",ScheduleCompile!H299)),ISNUMBER(FIND("9F",ScheduleCompile!H299)),ISNUMBER(FIND("4F",ScheduleCompile!H299))),VALUE(LEFT(ScheduleCompile!H299,FIND("F",ScheduleCompile!H299)-1)),ScheduleCompile!H299)))))),"",IF(ScheduleCompile!H299="Off",0,IF(ScheduleCompile!H299="On",1,IF(ISNUMBER(ScheduleCompile!H299),ScheduleCompile!H299/1,IF(ISTEXT(ScheduleCompile!H299),IF(OR(ISNUMBER(FIND("5F",ScheduleCompile!H299)),ISNUMBER(FIND("0F",ScheduleCompile!H299)),ISNUMBER(FIND("8F",ScheduleCompile!H299)),ISNUMBER(FIND("1F",ScheduleCompile!H299)),ISNUMBER(FIND("2F",ScheduleCompile!H299)),ISNUMBER(FIND("3F",ScheduleCompile!H299)),ISNUMBER(FIND("6F",ScheduleCompile!H299)),ISNUMBER(FIND("7F",ScheduleCompile!H299)),ISNUMBER(FIND("9F",ScheduleCompile!H299)),ISNUMBER(FIND("4F",ScheduleCompile!H299))),VALUE(LEFT(ScheduleCompile!H299,FIND("F",ScheduleCompile!H299)-1)),ScheduleCompile!H299)))))))</f>
        <v>0.8</v>
      </c>
      <c r="N306" s="1">
        <f>IF(AND(ISERROR(IF(ScheduleCompile!I299="Off",0,IF(ScheduleCompile!I299="On",1,IF(ISNUMBER(ScheduleCompile!I299),ScheduleCompile!I299/1,IF(ISTEXT(ScheduleCompile!I299),IF(OR(ISNUMBER(FIND("5F",ScheduleCompile!I299)),ISNUMBER(FIND("0F",ScheduleCompile!I299)),ISNUMBER(FIND("8F",ScheduleCompile!I299)),ISNUMBER(FIND("1F",ScheduleCompile!I299)),ISNUMBER(FIND("2F",ScheduleCompile!I299)),ISNUMBER(FIND("3F",ScheduleCompile!I299)),ISNUMBER(FIND("6F",ScheduleCompile!I299)),ISNUMBER(FIND("7F",ScheduleCompile!I299)),ISNUMBER(FIND("9F",ScheduleCompile!I299)),ISNUMBER(FIND("4F",ScheduleCompile!I299))),VALUE(LEFT(ScheduleCompile!I299,FIND("F",ScheduleCompile!I299)-1)),ScheduleCompile!I299)))))),ISTEXT(ScheduleCompile!#REF!)),"ENDTABLE",IF(ISERROR(IF(ScheduleCompile!I299="Off",0,IF(ScheduleCompile!I299="On",1,IF(ISNUMBER(ScheduleCompile!I299),ScheduleCompile!I299/1,IF(ISTEXT(ScheduleCompile!I299),IF(OR(ISNUMBER(FIND("5F",ScheduleCompile!I299)),ISNUMBER(FIND("0F",ScheduleCompile!I299)),ISNUMBER(FIND("8F",ScheduleCompile!I299)),ISNUMBER(FIND("1F",ScheduleCompile!I299)),ISNUMBER(FIND("2F",ScheduleCompile!I299)),ISNUMBER(FIND("3F",ScheduleCompile!I299)),ISNUMBER(FIND("6F",ScheduleCompile!I299)),ISNUMBER(FIND("7F",ScheduleCompile!I299)),ISNUMBER(FIND("9F",ScheduleCompile!I299)),ISNUMBER(FIND("4F",ScheduleCompile!I299))),VALUE(LEFT(ScheduleCompile!I299,FIND("F",ScheduleCompile!I299)-1)),ScheduleCompile!I299)))))),"",IF(ScheduleCompile!I299="Off",0,IF(ScheduleCompile!I299="On",1,IF(ISNUMBER(ScheduleCompile!I299),ScheduleCompile!I299/1,IF(ISTEXT(ScheduleCompile!I299),IF(OR(ISNUMBER(FIND("5F",ScheduleCompile!I299)),ISNUMBER(FIND("0F",ScheduleCompile!I299)),ISNUMBER(FIND("8F",ScheduleCompile!I299)),ISNUMBER(FIND("1F",ScheduleCompile!I299)),ISNUMBER(FIND("2F",ScheduleCompile!I299)),ISNUMBER(FIND("3F",ScheduleCompile!I299)),ISNUMBER(FIND("6F",ScheduleCompile!I299)),ISNUMBER(FIND("7F",ScheduleCompile!I299)),ISNUMBER(FIND("9F",ScheduleCompile!I299)),ISNUMBER(FIND("4F",ScheduleCompile!I299))),VALUE(LEFT(ScheduleCompile!I299,FIND("F",ScheduleCompile!I299)-1)),ScheduleCompile!I299)))))))</f>
        <v>0.7</v>
      </c>
      <c r="O306" s="1">
        <f>IF(AND(ISERROR(IF(ScheduleCompile!J299="Off",0,IF(ScheduleCompile!J299="On",1,IF(ISNUMBER(ScheduleCompile!J299),ScheduleCompile!J299/1,IF(ISTEXT(ScheduleCompile!J299),IF(OR(ISNUMBER(FIND("5F",ScheduleCompile!J299)),ISNUMBER(FIND("0F",ScheduleCompile!J299)),ISNUMBER(FIND("8F",ScheduleCompile!J299)),ISNUMBER(FIND("1F",ScheduleCompile!J299)),ISNUMBER(FIND("2F",ScheduleCompile!J299)),ISNUMBER(FIND("3F",ScheduleCompile!J299)),ISNUMBER(FIND("6F",ScheduleCompile!J299)),ISNUMBER(FIND("7F",ScheduleCompile!J299)),ISNUMBER(FIND("9F",ScheduleCompile!J299)),ISNUMBER(FIND("4F",ScheduleCompile!J299))),VALUE(LEFT(ScheduleCompile!J299,FIND("F",ScheduleCompile!J299)-1)),ScheduleCompile!J299)))))),ISTEXT(ScheduleCompile!#REF!)),"ENDTABLE",IF(ISERROR(IF(ScheduleCompile!J299="Off",0,IF(ScheduleCompile!J299="On",1,IF(ISNUMBER(ScheduleCompile!J299),ScheduleCompile!J299/1,IF(ISTEXT(ScheduleCompile!J299),IF(OR(ISNUMBER(FIND("5F",ScheduleCompile!J299)),ISNUMBER(FIND("0F",ScheduleCompile!J299)),ISNUMBER(FIND("8F",ScheduleCompile!J299)),ISNUMBER(FIND("1F",ScheduleCompile!J299)),ISNUMBER(FIND("2F",ScheduleCompile!J299)),ISNUMBER(FIND("3F",ScheduleCompile!J299)),ISNUMBER(FIND("6F",ScheduleCompile!J299)),ISNUMBER(FIND("7F",ScheduleCompile!J299)),ISNUMBER(FIND("9F",ScheduleCompile!J299)),ISNUMBER(FIND("4F",ScheduleCompile!J299))),VALUE(LEFT(ScheduleCompile!J299,FIND("F",ScheduleCompile!J299)-1)),ScheduleCompile!J299)))))),"",IF(ScheduleCompile!J299="Off",0,IF(ScheduleCompile!J299="On",1,IF(ISNUMBER(ScheduleCompile!J299),ScheduleCompile!J299/1,IF(ISTEXT(ScheduleCompile!J299),IF(OR(ISNUMBER(FIND("5F",ScheduleCompile!J299)),ISNUMBER(FIND("0F",ScheduleCompile!J299)),ISNUMBER(FIND("8F",ScheduleCompile!J299)),ISNUMBER(FIND("1F",ScheduleCompile!J299)),ISNUMBER(FIND("2F",ScheduleCompile!J299)),ISNUMBER(FIND("3F",ScheduleCompile!J299)),ISNUMBER(FIND("6F",ScheduleCompile!J299)),ISNUMBER(FIND("7F",ScheduleCompile!J299)),ISNUMBER(FIND("9F",ScheduleCompile!J299)),ISNUMBER(FIND("4F",ScheduleCompile!J299))),VALUE(LEFT(ScheduleCompile!J299,FIND("F",ScheduleCompile!J299)-1)),ScheduleCompile!J299)))))))</f>
        <v>0.5</v>
      </c>
      <c r="P306" s="1">
        <f>IF(AND(ISERROR(IF(ScheduleCompile!K299="Off",0,IF(ScheduleCompile!K299="On",1,IF(ISNUMBER(ScheduleCompile!K299),ScheduleCompile!K299/1,IF(ISTEXT(ScheduleCompile!K299),IF(OR(ISNUMBER(FIND("5F",ScheduleCompile!K299)),ISNUMBER(FIND("0F",ScheduleCompile!K299)),ISNUMBER(FIND("8F",ScheduleCompile!K299)),ISNUMBER(FIND("1F",ScheduleCompile!K299)),ISNUMBER(FIND("2F",ScheduleCompile!K299)),ISNUMBER(FIND("3F",ScheduleCompile!K299)),ISNUMBER(FIND("6F",ScheduleCompile!K299)),ISNUMBER(FIND("7F",ScheduleCompile!K299)),ISNUMBER(FIND("9F",ScheduleCompile!K299)),ISNUMBER(FIND("4F",ScheduleCompile!K299))),VALUE(LEFT(ScheduleCompile!K299,FIND("F",ScheduleCompile!K299)-1)),ScheduleCompile!K299)))))),ISTEXT(ScheduleCompile!#REF!)),"ENDTABLE",IF(ISERROR(IF(ScheduleCompile!K299="Off",0,IF(ScheduleCompile!K299="On",1,IF(ISNUMBER(ScheduleCompile!K299),ScheduleCompile!K299/1,IF(ISTEXT(ScheduleCompile!K299),IF(OR(ISNUMBER(FIND("5F",ScheduleCompile!K299)),ISNUMBER(FIND("0F",ScheduleCompile!K299)),ISNUMBER(FIND("8F",ScheduleCompile!K299)),ISNUMBER(FIND("1F",ScheduleCompile!K299)),ISNUMBER(FIND("2F",ScheduleCompile!K299)),ISNUMBER(FIND("3F",ScheduleCompile!K299)),ISNUMBER(FIND("6F",ScheduleCompile!K299)),ISNUMBER(FIND("7F",ScheduleCompile!K299)),ISNUMBER(FIND("9F",ScheduleCompile!K299)),ISNUMBER(FIND("4F",ScheduleCompile!K299))),VALUE(LEFT(ScheduleCompile!K299,FIND("F",ScheduleCompile!K299)-1)),ScheduleCompile!K299)))))),"",IF(ScheduleCompile!K299="Off",0,IF(ScheduleCompile!K299="On",1,IF(ISNUMBER(ScheduleCompile!K299),ScheduleCompile!K299/1,IF(ISTEXT(ScheduleCompile!K299),IF(OR(ISNUMBER(FIND("5F",ScheduleCompile!K299)),ISNUMBER(FIND("0F",ScheduleCompile!K299)),ISNUMBER(FIND("8F",ScheduleCompile!K299)),ISNUMBER(FIND("1F",ScheduleCompile!K299)),ISNUMBER(FIND("2F",ScheduleCompile!K299)),ISNUMBER(FIND("3F",ScheduleCompile!K299)),ISNUMBER(FIND("6F",ScheduleCompile!K299)),ISNUMBER(FIND("7F",ScheduleCompile!K299)),ISNUMBER(FIND("9F",ScheduleCompile!K299)),ISNUMBER(FIND("4F",ScheduleCompile!K299))),VALUE(LEFT(ScheduleCompile!K299,FIND("F",ScheduleCompile!K299)-1)),ScheduleCompile!K299)))))))</f>
        <v>0.4</v>
      </c>
      <c r="Q306" s="1">
        <f>IF(AND(ISERROR(IF(ScheduleCompile!L299="Off",0,IF(ScheduleCompile!L299="On",1,IF(ISNUMBER(ScheduleCompile!L299),ScheduleCompile!L299/1,IF(ISTEXT(ScheduleCompile!L299),IF(OR(ISNUMBER(FIND("5F",ScheduleCompile!L299)),ISNUMBER(FIND("0F",ScheduleCompile!L299)),ISNUMBER(FIND("8F",ScheduleCompile!L299)),ISNUMBER(FIND("1F",ScheduleCompile!L299)),ISNUMBER(FIND("2F",ScheduleCompile!L299)),ISNUMBER(FIND("3F",ScheduleCompile!L299)),ISNUMBER(FIND("6F",ScheduleCompile!L299)),ISNUMBER(FIND("7F",ScheduleCompile!L299)),ISNUMBER(FIND("9F",ScheduleCompile!L299)),ISNUMBER(FIND("4F",ScheduleCompile!L299))),VALUE(LEFT(ScheduleCompile!L299,FIND("F",ScheduleCompile!L299)-1)),ScheduleCompile!L299)))))),ISTEXT(ScheduleCompile!#REF!)),"ENDTABLE",IF(ISERROR(IF(ScheduleCompile!L299="Off",0,IF(ScheduleCompile!L299="On",1,IF(ISNUMBER(ScheduleCompile!L299),ScheduleCompile!L299/1,IF(ISTEXT(ScheduleCompile!L299),IF(OR(ISNUMBER(FIND("5F",ScheduleCompile!L299)),ISNUMBER(FIND("0F",ScheduleCompile!L299)),ISNUMBER(FIND("8F",ScheduleCompile!L299)),ISNUMBER(FIND("1F",ScheduleCompile!L299)),ISNUMBER(FIND("2F",ScheduleCompile!L299)),ISNUMBER(FIND("3F",ScheduleCompile!L299)),ISNUMBER(FIND("6F",ScheduleCompile!L299)),ISNUMBER(FIND("7F",ScheduleCompile!L299)),ISNUMBER(FIND("9F",ScheduleCompile!L299)),ISNUMBER(FIND("4F",ScheduleCompile!L299))),VALUE(LEFT(ScheduleCompile!L299,FIND("F",ScheduleCompile!L299)-1)),ScheduleCompile!L299)))))),"",IF(ScheduleCompile!L299="Off",0,IF(ScheduleCompile!L299="On",1,IF(ISNUMBER(ScheduleCompile!L299),ScheduleCompile!L299/1,IF(ISTEXT(ScheduleCompile!L299),IF(OR(ISNUMBER(FIND("5F",ScheduleCompile!L299)),ISNUMBER(FIND("0F",ScheduleCompile!L299)),ISNUMBER(FIND("8F",ScheduleCompile!L299)),ISNUMBER(FIND("1F",ScheduleCompile!L299)),ISNUMBER(FIND("2F",ScheduleCompile!L299)),ISNUMBER(FIND("3F",ScheduleCompile!L299)),ISNUMBER(FIND("6F",ScheduleCompile!L299)),ISNUMBER(FIND("7F",ScheduleCompile!L299)),ISNUMBER(FIND("9F",ScheduleCompile!L299)),ISNUMBER(FIND("4F",ScheduleCompile!L299))),VALUE(LEFT(ScheduleCompile!L299,FIND("F",ScheduleCompile!L299)-1)),ScheduleCompile!L299)))))))</f>
        <v>0.25</v>
      </c>
      <c r="R306" s="1">
        <f>IF(AND(ISERROR(IF(ScheduleCompile!M299="Off",0,IF(ScheduleCompile!M299="On",1,IF(ISNUMBER(ScheduleCompile!M299),ScheduleCompile!M299/1,IF(ISTEXT(ScheduleCompile!M299),IF(OR(ISNUMBER(FIND("5F",ScheduleCompile!M299)),ISNUMBER(FIND("0F",ScheduleCompile!M299)),ISNUMBER(FIND("8F",ScheduleCompile!M299)),ISNUMBER(FIND("1F",ScheduleCompile!M299)),ISNUMBER(FIND("2F",ScheduleCompile!M299)),ISNUMBER(FIND("3F",ScheduleCompile!M299)),ISNUMBER(FIND("6F",ScheduleCompile!M299)),ISNUMBER(FIND("7F",ScheduleCompile!M299)),ISNUMBER(FIND("9F",ScheduleCompile!M299)),ISNUMBER(FIND("4F",ScheduleCompile!M299))),VALUE(LEFT(ScheduleCompile!M299,FIND("F",ScheduleCompile!M299)-1)),ScheduleCompile!M299)))))),ISTEXT(ScheduleCompile!#REF!)),"ENDTABLE",IF(ISERROR(IF(ScheduleCompile!M299="Off",0,IF(ScheduleCompile!M299="On",1,IF(ISNUMBER(ScheduleCompile!M299),ScheduleCompile!M299/1,IF(ISTEXT(ScheduleCompile!M299),IF(OR(ISNUMBER(FIND("5F",ScheduleCompile!M299)),ISNUMBER(FIND("0F",ScheduleCompile!M299)),ISNUMBER(FIND("8F",ScheduleCompile!M299)),ISNUMBER(FIND("1F",ScheduleCompile!M299)),ISNUMBER(FIND("2F",ScheduleCompile!M299)),ISNUMBER(FIND("3F",ScheduleCompile!M299)),ISNUMBER(FIND("6F",ScheduleCompile!M299)),ISNUMBER(FIND("7F",ScheduleCompile!M299)),ISNUMBER(FIND("9F",ScheduleCompile!M299)),ISNUMBER(FIND("4F",ScheduleCompile!M299))),VALUE(LEFT(ScheduleCompile!M299,FIND("F",ScheduleCompile!M299)-1)),ScheduleCompile!M299)))))),"",IF(ScheduleCompile!M299="Off",0,IF(ScheduleCompile!M299="On",1,IF(ISNUMBER(ScheduleCompile!M299),ScheduleCompile!M299/1,IF(ISTEXT(ScheduleCompile!M299),IF(OR(ISNUMBER(FIND("5F",ScheduleCompile!M299)),ISNUMBER(FIND("0F",ScheduleCompile!M299)),ISNUMBER(FIND("8F",ScheduleCompile!M299)),ISNUMBER(FIND("1F",ScheduleCompile!M299)),ISNUMBER(FIND("2F",ScheduleCompile!M299)),ISNUMBER(FIND("3F",ScheduleCompile!M299)),ISNUMBER(FIND("6F",ScheduleCompile!M299)),ISNUMBER(FIND("7F",ScheduleCompile!M299)),ISNUMBER(FIND("9F",ScheduleCompile!M299)),ISNUMBER(FIND("4F",ScheduleCompile!M299))),VALUE(LEFT(ScheduleCompile!M299,FIND("F",ScheduleCompile!M299)-1)),ScheduleCompile!M299)))))))</f>
        <v>0.25</v>
      </c>
      <c r="S306" s="1">
        <f>IF(AND(ISERROR(IF(ScheduleCompile!N299="Off",0,IF(ScheduleCompile!N299="On",1,IF(ISNUMBER(ScheduleCompile!N299),ScheduleCompile!N299/1,IF(ISTEXT(ScheduleCompile!N299),IF(OR(ISNUMBER(FIND("5F",ScheduleCompile!N299)),ISNUMBER(FIND("0F",ScheduleCompile!N299)),ISNUMBER(FIND("8F",ScheduleCompile!N299)),ISNUMBER(FIND("1F",ScheduleCompile!N299)),ISNUMBER(FIND("2F",ScheduleCompile!N299)),ISNUMBER(FIND("3F",ScheduleCompile!N299)),ISNUMBER(FIND("6F",ScheduleCompile!N299)),ISNUMBER(FIND("7F",ScheduleCompile!N299)),ISNUMBER(FIND("9F",ScheduleCompile!N299)),ISNUMBER(FIND("4F",ScheduleCompile!N299))),VALUE(LEFT(ScheduleCompile!N299,FIND("F",ScheduleCompile!N299)-1)),ScheduleCompile!N299)))))),ISTEXT(ScheduleCompile!#REF!)),"ENDTABLE",IF(ISERROR(IF(ScheduleCompile!N299="Off",0,IF(ScheduleCompile!N299="On",1,IF(ISNUMBER(ScheduleCompile!N299),ScheduleCompile!N299/1,IF(ISTEXT(ScheduleCompile!N299),IF(OR(ISNUMBER(FIND("5F",ScheduleCompile!N299)),ISNUMBER(FIND("0F",ScheduleCompile!N299)),ISNUMBER(FIND("8F",ScheduleCompile!N299)),ISNUMBER(FIND("1F",ScheduleCompile!N299)),ISNUMBER(FIND("2F",ScheduleCompile!N299)),ISNUMBER(FIND("3F",ScheduleCompile!N299)),ISNUMBER(FIND("6F",ScheduleCompile!N299)),ISNUMBER(FIND("7F",ScheduleCompile!N299)),ISNUMBER(FIND("9F",ScheduleCompile!N299)),ISNUMBER(FIND("4F",ScheduleCompile!N299))),VALUE(LEFT(ScheduleCompile!N299,FIND("F",ScheduleCompile!N299)-1)),ScheduleCompile!N299)))))),"",IF(ScheduleCompile!N299="Off",0,IF(ScheduleCompile!N299="On",1,IF(ISNUMBER(ScheduleCompile!N299),ScheduleCompile!N299/1,IF(ISTEXT(ScheduleCompile!N299),IF(OR(ISNUMBER(FIND("5F",ScheduleCompile!N299)),ISNUMBER(FIND("0F",ScheduleCompile!N299)),ISNUMBER(FIND("8F",ScheduleCompile!N299)),ISNUMBER(FIND("1F",ScheduleCompile!N299)),ISNUMBER(FIND("2F",ScheduleCompile!N299)),ISNUMBER(FIND("3F",ScheduleCompile!N299)),ISNUMBER(FIND("6F",ScheduleCompile!N299)),ISNUMBER(FIND("7F",ScheduleCompile!N299)),ISNUMBER(FIND("9F",ScheduleCompile!N299)),ISNUMBER(FIND("4F",ScheduleCompile!N299))),VALUE(LEFT(ScheduleCompile!N299,FIND("F",ScheduleCompile!N299)-1)),ScheduleCompile!N299)))))))</f>
        <v>0.25</v>
      </c>
      <c r="T306" s="1">
        <f>IF(AND(ISERROR(IF(ScheduleCompile!O299="Off",0,IF(ScheduleCompile!O299="On",1,IF(ISNUMBER(ScheduleCompile!O299),ScheduleCompile!O299/1,IF(ISTEXT(ScheduleCompile!O299),IF(OR(ISNUMBER(FIND("5F",ScheduleCompile!O299)),ISNUMBER(FIND("0F",ScheduleCompile!O299)),ISNUMBER(FIND("8F",ScheduleCompile!O299)),ISNUMBER(FIND("1F",ScheduleCompile!O299)),ISNUMBER(FIND("2F",ScheduleCompile!O299)),ISNUMBER(FIND("3F",ScheduleCompile!O299)),ISNUMBER(FIND("6F",ScheduleCompile!O299)),ISNUMBER(FIND("7F",ScheduleCompile!O299)),ISNUMBER(FIND("9F",ScheduleCompile!O299)),ISNUMBER(FIND("4F",ScheduleCompile!O299))),VALUE(LEFT(ScheduleCompile!O299,FIND("F",ScheduleCompile!O299)-1)),ScheduleCompile!O299)))))),ISTEXT(ScheduleCompile!#REF!)),"ENDTABLE",IF(ISERROR(IF(ScheduleCompile!O299="Off",0,IF(ScheduleCompile!O299="On",1,IF(ISNUMBER(ScheduleCompile!O299),ScheduleCompile!O299/1,IF(ISTEXT(ScheduleCompile!O299),IF(OR(ISNUMBER(FIND("5F",ScheduleCompile!O299)),ISNUMBER(FIND("0F",ScheduleCompile!O299)),ISNUMBER(FIND("8F",ScheduleCompile!O299)),ISNUMBER(FIND("1F",ScheduleCompile!O299)),ISNUMBER(FIND("2F",ScheduleCompile!O299)),ISNUMBER(FIND("3F",ScheduleCompile!O299)),ISNUMBER(FIND("6F",ScheduleCompile!O299)),ISNUMBER(FIND("7F",ScheduleCompile!O299)),ISNUMBER(FIND("9F",ScheduleCompile!O299)),ISNUMBER(FIND("4F",ScheduleCompile!O299))),VALUE(LEFT(ScheduleCompile!O299,FIND("F",ScheduleCompile!O299)-1)),ScheduleCompile!O299)))))),"",IF(ScheduleCompile!O299="Off",0,IF(ScheduleCompile!O299="On",1,IF(ISNUMBER(ScheduleCompile!O299),ScheduleCompile!O299/1,IF(ISTEXT(ScheduleCompile!O299),IF(OR(ISNUMBER(FIND("5F",ScheduleCompile!O299)),ISNUMBER(FIND("0F",ScheduleCompile!O299)),ISNUMBER(FIND("8F",ScheduleCompile!O299)),ISNUMBER(FIND("1F",ScheduleCompile!O299)),ISNUMBER(FIND("2F",ScheduleCompile!O299)),ISNUMBER(FIND("3F",ScheduleCompile!O299)),ISNUMBER(FIND("6F",ScheduleCompile!O299)),ISNUMBER(FIND("7F",ScheduleCompile!O299)),ISNUMBER(FIND("9F",ScheduleCompile!O299)),ISNUMBER(FIND("4F",ScheduleCompile!O299))),VALUE(LEFT(ScheduleCompile!O299,FIND("F",ScheduleCompile!O299)-1)),ScheduleCompile!O299)))))))</f>
        <v>0.25</v>
      </c>
      <c r="U306" s="1">
        <f>IF(AND(ISERROR(IF(ScheduleCompile!P299="Off",0,IF(ScheduleCompile!P299="On",1,IF(ISNUMBER(ScheduleCompile!P299),ScheduleCompile!P299/1,IF(ISTEXT(ScheduleCompile!P299),IF(OR(ISNUMBER(FIND("5F",ScheduleCompile!P299)),ISNUMBER(FIND("0F",ScheduleCompile!P299)),ISNUMBER(FIND("8F",ScheduleCompile!P299)),ISNUMBER(FIND("1F",ScheduleCompile!P299)),ISNUMBER(FIND("2F",ScheduleCompile!P299)),ISNUMBER(FIND("3F",ScheduleCompile!P299)),ISNUMBER(FIND("6F",ScheduleCompile!P299)),ISNUMBER(FIND("7F",ScheduleCompile!P299)),ISNUMBER(FIND("9F",ScheduleCompile!P299)),ISNUMBER(FIND("4F",ScheduleCompile!P299))),VALUE(LEFT(ScheduleCompile!P299,FIND("F",ScheduleCompile!P299)-1)),ScheduleCompile!P299)))))),ISTEXT(ScheduleCompile!#REF!)),"ENDTABLE",IF(ISERROR(IF(ScheduleCompile!P299="Off",0,IF(ScheduleCompile!P299="On",1,IF(ISNUMBER(ScheduleCompile!P299),ScheduleCompile!P299/1,IF(ISTEXT(ScheduleCompile!P299),IF(OR(ISNUMBER(FIND("5F",ScheduleCompile!P299)),ISNUMBER(FIND("0F",ScheduleCompile!P299)),ISNUMBER(FIND("8F",ScheduleCompile!P299)),ISNUMBER(FIND("1F",ScheduleCompile!P299)),ISNUMBER(FIND("2F",ScheduleCompile!P299)),ISNUMBER(FIND("3F",ScheduleCompile!P299)),ISNUMBER(FIND("6F",ScheduleCompile!P299)),ISNUMBER(FIND("7F",ScheduleCompile!P299)),ISNUMBER(FIND("9F",ScheduleCompile!P299)),ISNUMBER(FIND("4F",ScheduleCompile!P299))),VALUE(LEFT(ScheduleCompile!P299,FIND("F",ScheduleCompile!P299)-1)),ScheduleCompile!P299)))))),"",IF(ScheduleCompile!P299="Off",0,IF(ScheduleCompile!P299="On",1,IF(ISNUMBER(ScheduleCompile!P299),ScheduleCompile!P299/1,IF(ISTEXT(ScheduleCompile!P299),IF(OR(ISNUMBER(FIND("5F",ScheduleCompile!P299)),ISNUMBER(FIND("0F",ScheduleCompile!P299)),ISNUMBER(FIND("8F",ScheduleCompile!P299)),ISNUMBER(FIND("1F",ScheduleCompile!P299)),ISNUMBER(FIND("2F",ScheduleCompile!P299)),ISNUMBER(FIND("3F",ScheduleCompile!P299)),ISNUMBER(FIND("6F",ScheduleCompile!P299)),ISNUMBER(FIND("7F",ScheduleCompile!P299)),ISNUMBER(FIND("9F",ScheduleCompile!P299)),ISNUMBER(FIND("4F",ScheduleCompile!P299))),VALUE(LEFT(ScheduleCompile!P299,FIND("F",ScheduleCompile!P299)-1)),ScheduleCompile!P299)))))))</f>
        <v>0.5</v>
      </c>
      <c r="V306" s="1">
        <f>IF(AND(ISERROR(IF(ScheduleCompile!Q299="Off",0,IF(ScheduleCompile!Q299="On",1,IF(ISNUMBER(ScheduleCompile!Q299),ScheduleCompile!Q299/1,IF(ISTEXT(ScheduleCompile!Q299),IF(OR(ISNUMBER(FIND("5F",ScheduleCompile!Q299)),ISNUMBER(FIND("0F",ScheduleCompile!Q299)),ISNUMBER(FIND("8F",ScheduleCompile!Q299)),ISNUMBER(FIND("1F",ScheduleCompile!Q299)),ISNUMBER(FIND("2F",ScheduleCompile!Q299)),ISNUMBER(FIND("3F",ScheduleCompile!Q299)),ISNUMBER(FIND("6F",ScheduleCompile!Q299)),ISNUMBER(FIND("7F",ScheduleCompile!Q299)),ISNUMBER(FIND("9F",ScheduleCompile!Q299)),ISNUMBER(FIND("4F",ScheduleCompile!Q299))),VALUE(LEFT(ScheduleCompile!Q299,FIND("F",ScheduleCompile!Q299)-1)),ScheduleCompile!Q299)))))),ISTEXT(ScheduleCompile!#REF!)),"ENDTABLE",IF(ISERROR(IF(ScheduleCompile!Q299="Off",0,IF(ScheduleCompile!Q299="On",1,IF(ISNUMBER(ScheduleCompile!Q299),ScheduleCompile!Q299/1,IF(ISTEXT(ScheduleCompile!Q299),IF(OR(ISNUMBER(FIND("5F",ScheduleCompile!Q299)),ISNUMBER(FIND("0F",ScheduleCompile!Q299)),ISNUMBER(FIND("8F",ScheduleCompile!Q299)),ISNUMBER(FIND("1F",ScheduleCompile!Q299)),ISNUMBER(FIND("2F",ScheduleCompile!Q299)),ISNUMBER(FIND("3F",ScheduleCompile!Q299)),ISNUMBER(FIND("6F",ScheduleCompile!Q299)),ISNUMBER(FIND("7F",ScheduleCompile!Q299)),ISNUMBER(FIND("9F",ScheduleCompile!Q299)),ISNUMBER(FIND("4F",ScheduleCompile!Q299))),VALUE(LEFT(ScheduleCompile!Q299,FIND("F",ScheduleCompile!Q299)-1)),ScheduleCompile!Q299)))))),"",IF(ScheduleCompile!Q299="Off",0,IF(ScheduleCompile!Q299="On",1,IF(ISNUMBER(ScheduleCompile!Q299),ScheduleCompile!Q299/1,IF(ISTEXT(ScheduleCompile!Q299),IF(OR(ISNUMBER(FIND("5F",ScheduleCompile!Q299)),ISNUMBER(FIND("0F",ScheduleCompile!Q299)),ISNUMBER(FIND("8F",ScheduleCompile!Q299)),ISNUMBER(FIND("1F",ScheduleCompile!Q299)),ISNUMBER(FIND("2F",ScheduleCompile!Q299)),ISNUMBER(FIND("3F",ScheduleCompile!Q299)),ISNUMBER(FIND("6F",ScheduleCompile!Q299)),ISNUMBER(FIND("7F",ScheduleCompile!Q299)),ISNUMBER(FIND("9F",ScheduleCompile!Q299)),ISNUMBER(FIND("4F",ScheduleCompile!Q299))),VALUE(LEFT(ScheduleCompile!Q299,FIND("F",ScheduleCompile!Q299)-1)),ScheduleCompile!Q299)))))))</f>
        <v>0.6</v>
      </c>
      <c r="W306" s="1">
        <f>IF(AND(ISERROR(IF(ScheduleCompile!R299="Off",0,IF(ScheduleCompile!R299="On",1,IF(ISNUMBER(ScheduleCompile!R299),ScheduleCompile!R299/1,IF(ISTEXT(ScheduleCompile!R299),IF(OR(ISNUMBER(FIND("5F",ScheduleCompile!R299)),ISNUMBER(FIND("0F",ScheduleCompile!R299)),ISNUMBER(FIND("8F",ScheduleCompile!R299)),ISNUMBER(FIND("1F",ScheduleCompile!R299)),ISNUMBER(FIND("2F",ScheduleCompile!R299)),ISNUMBER(FIND("3F",ScheduleCompile!R299)),ISNUMBER(FIND("6F",ScheduleCompile!R299)),ISNUMBER(FIND("7F",ScheduleCompile!R299)),ISNUMBER(FIND("9F",ScheduleCompile!R299)),ISNUMBER(FIND("4F",ScheduleCompile!R299))),VALUE(LEFT(ScheduleCompile!R299,FIND("F",ScheduleCompile!R299)-1)),ScheduleCompile!R299)))))),ISTEXT(ScheduleCompile!#REF!)),"ENDTABLE",IF(ISERROR(IF(ScheduleCompile!R299="Off",0,IF(ScheduleCompile!R299="On",1,IF(ISNUMBER(ScheduleCompile!R299),ScheduleCompile!R299/1,IF(ISTEXT(ScheduleCompile!R299),IF(OR(ISNUMBER(FIND("5F",ScheduleCompile!R299)),ISNUMBER(FIND("0F",ScheduleCompile!R299)),ISNUMBER(FIND("8F",ScheduleCompile!R299)),ISNUMBER(FIND("1F",ScheduleCompile!R299)),ISNUMBER(FIND("2F",ScheduleCompile!R299)),ISNUMBER(FIND("3F",ScheduleCompile!R299)),ISNUMBER(FIND("6F",ScheduleCompile!R299)),ISNUMBER(FIND("7F",ScheduleCompile!R299)),ISNUMBER(FIND("9F",ScheduleCompile!R299)),ISNUMBER(FIND("4F",ScheduleCompile!R299))),VALUE(LEFT(ScheduleCompile!R299,FIND("F",ScheduleCompile!R299)-1)),ScheduleCompile!R299)))))),"",IF(ScheduleCompile!R299="Off",0,IF(ScheduleCompile!R299="On",1,IF(ISNUMBER(ScheduleCompile!R299),ScheduleCompile!R299/1,IF(ISTEXT(ScheduleCompile!R299),IF(OR(ISNUMBER(FIND("5F",ScheduleCompile!R299)),ISNUMBER(FIND("0F",ScheduleCompile!R299)),ISNUMBER(FIND("8F",ScheduleCompile!R299)),ISNUMBER(FIND("1F",ScheduleCompile!R299)),ISNUMBER(FIND("2F",ScheduleCompile!R299)),ISNUMBER(FIND("3F",ScheduleCompile!R299)),ISNUMBER(FIND("6F",ScheduleCompile!R299)),ISNUMBER(FIND("7F",ScheduleCompile!R299)),ISNUMBER(FIND("9F",ScheduleCompile!R299)),ISNUMBER(FIND("4F",ScheduleCompile!R299))),VALUE(LEFT(ScheduleCompile!R299,FIND("F",ScheduleCompile!R299)-1)),ScheduleCompile!R299)))))))</f>
        <v>0.7</v>
      </c>
      <c r="X306" s="1">
        <f>IF(AND(ISERROR(IF(ScheduleCompile!S299="Off",0,IF(ScheduleCompile!S299="On",1,IF(ISNUMBER(ScheduleCompile!S299),ScheduleCompile!S299/1,IF(ISTEXT(ScheduleCompile!S299),IF(OR(ISNUMBER(FIND("5F",ScheduleCompile!S299)),ISNUMBER(FIND("0F",ScheduleCompile!S299)),ISNUMBER(FIND("8F",ScheduleCompile!S299)),ISNUMBER(FIND("1F",ScheduleCompile!S299)),ISNUMBER(FIND("2F",ScheduleCompile!S299)),ISNUMBER(FIND("3F",ScheduleCompile!S299)),ISNUMBER(FIND("6F",ScheduleCompile!S299)),ISNUMBER(FIND("7F",ScheduleCompile!S299)),ISNUMBER(FIND("9F",ScheduleCompile!S299)),ISNUMBER(FIND("4F",ScheduleCompile!S299))),VALUE(LEFT(ScheduleCompile!S299,FIND("F",ScheduleCompile!S299)-1)),ScheduleCompile!S299)))))),ISTEXT(ScheduleCompile!#REF!)),"ENDTABLE",IF(ISERROR(IF(ScheduleCompile!S299="Off",0,IF(ScheduleCompile!S299="On",1,IF(ISNUMBER(ScheduleCompile!S299),ScheduleCompile!S299/1,IF(ISTEXT(ScheduleCompile!S299),IF(OR(ISNUMBER(FIND("5F",ScheduleCompile!S299)),ISNUMBER(FIND("0F",ScheduleCompile!S299)),ISNUMBER(FIND("8F",ScheduleCompile!S299)),ISNUMBER(FIND("1F",ScheduleCompile!S299)),ISNUMBER(FIND("2F",ScheduleCompile!S299)),ISNUMBER(FIND("3F",ScheduleCompile!S299)),ISNUMBER(FIND("6F",ScheduleCompile!S299)),ISNUMBER(FIND("7F",ScheduleCompile!S299)),ISNUMBER(FIND("9F",ScheduleCompile!S299)),ISNUMBER(FIND("4F",ScheduleCompile!S299))),VALUE(LEFT(ScheduleCompile!S299,FIND("F",ScheduleCompile!S299)-1)),ScheduleCompile!S299)))))),"",IF(ScheduleCompile!S299="Off",0,IF(ScheduleCompile!S299="On",1,IF(ISNUMBER(ScheduleCompile!S299),ScheduleCompile!S299/1,IF(ISTEXT(ScheduleCompile!S299),IF(OR(ISNUMBER(FIND("5F",ScheduleCompile!S299)),ISNUMBER(FIND("0F",ScheduleCompile!S299)),ISNUMBER(FIND("8F",ScheduleCompile!S299)),ISNUMBER(FIND("1F",ScheduleCompile!S299)),ISNUMBER(FIND("2F",ScheduleCompile!S299)),ISNUMBER(FIND("3F",ScheduleCompile!S299)),ISNUMBER(FIND("6F",ScheduleCompile!S299)),ISNUMBER(FIND("7F",ScheduleCompile!S299)),ISNUMBER(FIND("9F",ScheduleCompile!S299)),ISNUMBER(FIND("4F",ScheduleCompile!S299))),VALUE(LEFT(ScheduleCompile!S299,FIND("F",ScheduleCompile!S299)-1)),ScheduleCompile!S299)))))))</f>
        <v>0.7</v>
      </c>
      <c r="Y306" s="1">
        <f>IF(AND(ISERROR(IF(ScheduleCompile!T299="Off",0,IF(ScheduleCompile!T299="On",1,IF(ISNUMBER(ScheduleCompile!T299),ScheduleCompile!T299/1,IF(ISTEXT(ScheduleCompile!T299),IF(OR(ISNUMBER(FIND("5F",ScheduleCompile!T299)),ISNUMBER(FIND("0F",ScheduleCompile!T299)),ISNUMBER(FIND("8F",ScheduleCompile!T299)),ISNUMBER(FIND("1F",ScheduleCompile!T299)),ISNUMBER(FIND("2F",ScheduleCompile!T299)),ISNUMBER(FIND("3F",ScheduleCompile!T299)),ISNUMBER(FIND("6F",ScheduleCompile!T299)),ISNUMBER(FIND("7F",ScheduleCompile!T299)),ISNUMBER(FIND("9F",ScheduleCompile!T299)),ISNUMBER(FIND("4F",ScheduleCompile!T299))),VALUE(LEFT(ScheduleCompile!T299,FIND("F",ScheduleCompile!T299)-1)),ScheduleCompile!T299)))))),ISTEXT(ScheduleCompile!#REF!)),"ENDTABLE",IF(ISERROR(IF(ScheduleCompile!T299="Off",0,IF(ScheduleCompile!T299="On",1,IF(ISNUMBER(ScheduleCompile!T299),ScheduleCompile!T299/1,IF(ISTEXT(ScheduleCompile!T299),IF(OR(ISNUMBER(FIND("5F",ScheduleCompile!T299)),ISNUMBER(FIND("0F",ScheduleCompile!T299)),ISNUMBER(FIND("8F",ScheduleCompile!T299)),ISNUMBER(FIND("1F",ScheduleCompile!T299)),ISNUMBER(FIND("2F",ScheduleCompile!T299)),ISNUMBER(FIND("3F",ScheduleCompile!T299)),ISNUMBER(FIND("6F",ScheduleCompile!T299)),ISNUMBER(FIND("7F",ScheduleCompile!T299)),ISNUMBER(FIND("9F",ScheduleCompile!T299)),ISNUMBER(FIND("4F",ScheduleCompile!T299))),VALUE(LEFT(ScheduleCompile!T299,FIND("F",ScheduleCompile!T299)-1)),ScheduleCompile!T299)))))),"",IF(ScheduleCompile!T299="Off",0,IF(ScheduleCompile!T299="On",1,IF(ISNUMBER(ScheduleCompile!T299),ScheduleCompile!T299/1,IF(ISTEXT(ScheduleCompile!T299),IF(OR(ISNUMBER(FIND("5F",ScheduleCompile!T299)),ISNUMBER(FIND("0F",ScheduleCompile!T299)),ISNUMBER(FIND("8F",ScheduleCompile!T299)),ISNUMBER(FIND("1F",ScheduleCompile!T299)),ISNUMBER(FIND("2F",ScheduleCompile!T299)),ISNUMBER(FIND("3F",ScheduleCompile!T299)),ISNUMBER(FIND("6F",ScheduleCompile!T299)),ISNUMBER(FIND("7F",ScheduleCompile!T299)),ISNUMBER(FIND("9F",ScheduleCompile!T299)),ISNUMBER(FIND("4F",ScheduleCompile!T299))),VALUE(LEFT(ScheduleCompile!T299,FIND("F",ScheduleCompile!T299)-1)),ScheduleCompile!T299)))))))</f>
        <v>0.4</v>
      </c>
      <c r="Z306" s="1">
        <f>IF(AND(ISERROR(IF(ScheduleCompile!U299="Off",0,IF(ScheduleCompile!U299="On",1,IF(ISNUMBER(ScheduleCompile!U299),ScheduleCompile!U299/1,IF(ISTEXT(ScheduleCompile!U299),IF(OR(ISNUMBER(FIND("5F",ScheduleCompile!U299)),ISNUMBER(FIND("0F",ScheduleCompile!U299)),ISNUMBER(FIND("8F",ScheduleCompile!U299)),ISNUMBER(FIND("1F",ScheduleCompile!U299)),ISNUMBER(FIND("2F",ScheduleCompile!U299)),ISNUMBER(FIND("3F",ScheduleCompile!U299)),ISNUMBER(FIND("6F",ScheduleCompile!U299)),ISNUMBER(FIND("7F",ScheduleCompile!U299)),ISNUMBER(FIND("9F",ScheduleCompile!U299)),ISNUMBER(FIND("4F",ScheduleCompile!U299))),VALUE(LEFT(ScheduleCompile!U299,FIND("F",ScheduleCompile!U299)-1)),ScheduleCompile!U299)))))),ISTEXT(ScheduleCompile!#REF!)),"ENDTABLE",IF(ISERROR(IF(ScheduleCompile!U299="Off",0,IF(ScheduleCompile!U299="On",1,IF(ISNUMBER(ScheduleCompile!U299),ScheduleCompile!U299/1,IF(ISTEXT(ScheduleCompile!U299),IF(OR(ISNUMBER(FIND("5F",ScheduleCompile!U299)),ISNUMBER(FIND("0F",ScheduleCompile!U299)),ISNUMBER(FIND("8F",ScheduleCompile!U299)),ISNUMBER(FIND("1F",ScheduleCompile!U299)),ISNUMBER(FIND("2F",ScheduleCompile!U299)),ISNUMBER(FIND("3F",ScheduleCompile!U299)),ISNUMBER(FIND("6F",ScheduleCompile!U299)),ISNUMBER(FIND("7F",ScheduleCompile!U299)),ISNUMBER(FIND("9F",ScheduleCompile!U299)),ISNUMBER(FIND("4F",ScheduleCompile!U299))),VALUE(LEFT(ScheduleCompile!U299,FIND("F",ScheduleCompile!U299)-1)),ScheduleCompile!U299)))))),"",IF(ScheduleCompile!U299="Off",0,IF(ScheduleCompile!U299="On",1,IF(ISNUMBER(ScheduleCompile!U299),ScheduleCompile!U299/1,IF(ISTEXT(ScheduleCompile!U299),IF(OR(ISNUMBER(FIND("5F",ScheduleCompile!U299)),ISNUMBER(FIND("0F",ScheduleCompile!U299)),ISNUMBER(FIND("8F",ScheduleCompile!U299)),ISNUMBER(FIND("1F",ScheduleCompile!U299)),ISNUMBER(FIND("2F",ScheduleCompile!U299)),ISNUMBER(FIND("3F",ScheduleCompile!U299)),ISNUMBER(FIND("6F",ScheduleCompile!U299)),ISNUMBER(FIND("7F",ScheduleCompile!U299)),ISNUMBER(FIND("9F",ScheduleCompile!U299)),ISNUMBER(FIND("4F",ScheduleCompile!U299))),VALUE(LEFT(ScheduleCompile!U299,FIND("F",ScheduleCompile!U299)-1)),ScheduleCompile!U299)))))))</f>
        <v>0.25</v>
      </c>
      <c r="AA306" s="1">
        <f>IF(AND(ISERROR(IF(ScheduleCompile!V299="Off",0,IF(ScheduleCompile!V299="On",1,IF(ISNUMBER(ScheduleCompile!V299),ScheduleCompile!V299/1,IF(ISTEXT(ScheduleCompile!V299),IF(OR(ISNUMBER(FIND("5F",ScheduleCompile!V299)),ISNUMBER(FIND("0F",ScheduleCompile!V299)),ISNUMBER(FIND("8F",ScheduleCompile!V299)),ISNUMBER(FIND("1F",ScheduleCompile!V299)),ISNUMBER(FIND("2F",ScheduleCompile!V299)),ISNUMBER(FIND("3F",ScheduleCompile!V299)),ISNUMBER(FIND("6F",ScheduleCompile!V299)),ISNUMBER(FIND("7F",ScheduleCompile!V299)),ISNUMBER(FIND("9F",ScheduleCompile!V299)),ISNUMBER(FIND("4F",ScheduleCompile!V299))),VALUE(LEFT(ScheduleCompile!V299,FIND("F",ScheduleCompile!V299)-1)),ScheduleCompile!V299)))))),ISTEXT(ScheduleCompile!#REF!)),"ENDTABLE",IF(ISERROR(IF(ScheduleCompile!V299="Off",0,IF(ScheduleCompile!V299="On",1,IF(ISNUMBER(ScheduleCompile!V299),ScheduleCompile!V299/1,IF(ISTEXT(ScheduleCompile!V299),IF(OR(ISNUMBER(FIND("5F",ScheduleCompile!V299)),ISNUMBER(FIND("0F",ScheduleCompile!V299)),ISNUMBER(FIND("8F",ScheduleCompile!V299)),ISNUMBER(FIND("1F",ScheduleCompile!V299)),ISNUMBER(FIND("2F",ScheduleCompile!V299)),ISNUMBER(FIND("3F",ScheduleCompile!V299)),ISNUMBER(FIND("6F",ScheduleCompile!V299)),ISNUMBER(FIND("7F",ScheduleCompile!V299)),ISNUMBER(FIND("9F",ScheduleCompile!V299)),ISNUMBER(FIND("4F",ScheduleCompile!V299))),VALUE(LEFT(ScheduleCompile!V299,FIND("F",ScheduleCompile!V299)-1)),ScheduleCompile!V299)))))),"",IF(ScheduleCompile!V299="Off",0,IF(ScheduleCompile!V299="On",1,IF(ISNUMBER(ScheduleCompile!V299),ScheduleCompile!V299/1,IF(ISTEXT(ScheduleCompile!V299),IF(OR(ISNUMBER(FIND("5F",ScheduleCompile!V299)),ISNUMBER(FIND("0F",ScheduleCompile!V299)),ISNUMBER(FIND("8F",ScheduleCompile!V299)),ISNUMBER(FIND("1F",ScheduleCompile!V299)),ISNUMBER(FIND("2F",ScheduleCompile!V299)),ISNUMBER(FIND("3F",ScheduleCompile!V299)),ISNUMBER(FIND("6F",ScheduleCompile!V299)),ISNUMBER(FIND("7F",ScheduleCompile!V299)),ISNUMBER(FIND("9F",ScheduleCompile!V299)),ISNUMBER(FIND("4F",ScheduleCompile!V299))),VALUE(LEFT(ScheduleCompile!V299,FIND("F",ScheduleCompile!V299)-1)),ScheduleCompile!V299)))))))</f>
        <v>0.2</v>
      </c>
      <c r="AB306" s="1">
        <f>IF(AND(ISERROR(IF(ScheduleCompile!W299="Off",0,IF(ScheduleCompile!W299="On",1,IF(ISNUMBER(ScheduleCompile!W299),ScheduleCompile!W299/1,IF(ISTEXT(ScheduleCompile!W299),IF(OR(ISNUMBER(FIND("5F",ScheduleCompile!W299)),ISNUMBER(FIND("0F",ScheduleCompile!W299)),ISNUMBER(FIND("8F",ScheduleCompile!W299)),ISNUMBER(FIND("1F",ScheduleCompile!W299)),ISNUMBER(FIND("2F",ScheduleCompile!W299)),ISNUMBER(FIND("3F",ScheduleCompile!W299)),ISNUMBER(FIND("6F",ScheduleCompile!W299)),ISNUMBER(FIND("7F",ScheduleCompile!W299)),ISNUMBER(FIND("9F",ScheduleCompile!W299)),ISNUMBER(FIND("4F",ScheduleCompile!W299))),VALUE(LEFT(ScheduleCompile!W299,FIND("F",ScheduleCompile!W299)-1)),ScheduleCompile!W299)))))),ISTEXT(ScheduleCompile!#REF!)),"ENDTABLE",IF(ISERROR(IF(ScheduleCompile!W299="Off",0,IF(ScheduleCompile!W299="On",1,IF(ISNUMBER(ScheduleCompile!W299),ScheduleCompile!W299/1,IF(ISTEXT(ScheduleCompile!W299),IF(OR(ISNUMBER(FIND("5F",ScheduleCompile!W299)),ISNUMBER(FIND("0F",ScheduleCompile!W299)),ISNUMBER(FIND("8F",ScheduleCompile!W299)),ISNUMBER(FIND("1F",ScheduleCompile!W299)),ISNUMBER(FIND("2F",ScheduleCompile!W299)),ISNUMBER(FIND("3F",ScheduleCompile!W299)),ISNUMBER(FIND("6F",ScheduleCompile!W299)),ISNUMBER(FIND("7F",ScheduleCompile!W299)),ISNUMBER(FIND("9F",ScheduleCompile!W299)),ISNUMBER(FIND("4F",ScheduleCompile!W299))),VALUE(LEFT(ScheduleCompile!W299,FIND("F",ScheduleCompile!W299)-1)),ScheduleCompile!W299)))))),"",IF(ScheduleCompile!W299="Off",0,IF(ScheduleCompile!W299="On",1,IF(ISNUMBER(ScheduleCompile!W299),ScheduleCompile!W299/1,IF(ISTEXT(ScheduleCompile!W299),IF(OR(ISNUMBER(FIND("5F",ScheduleCompile!W299)),ISNUMBER(FIND("0F",ScheduleCompile!W299)),ISNUMBER(FIND("8F",ScheduleCompile!W299)),ISNUMBER(FIND("1F",ScheduleCompile!W299)),ISNUMBER(FIND("2F",ScheduleCompile!W299)),ISNUMBER(FIND("3F",ScheduleCompile!W299)),ISNUMBER(FIND("6F",ScheduleCompile!W299)),ISNUMBER(FIND("7F",ScheduleCompile!W299)),ISNUMBER(FIND("9F",ScheduleCompile!W299)),ISNUMBER(FIND("4F",ScheduleCompile!W299))),VALUE(LEFT(ScheduleCompile!W299,FIND("F",ScheduleCompile!W299)-1)),ScheduleCompile!W299)))))))</f>
        <v>0.2</v>
      </c>
      <c r="AC306" s="1">
        <f>IF(AND(ISERROR(IF(ScheduleCompile!X299="Off",0,IF(ScheduleCompile!X299="On",1,IF(ISNUMBER(ScheduleCompile!X299),ScheduleCompile!X299/1,IF(ISTEXT(ScheduleCompile!X299),IF(OR(ISNUMBER(FIND("5F",ScheduleCompile!X299)),ISNUMBER(FIND("0F",ScheduleCompile!X299)),ISNUMBER(FIND("8F",ScheduleCompile!X299)),ISNUMBER(FIND("1F",ScheduleCompile!X299)),ISNUMBER(FIND("2F",ScheduleCompile!X299)),ISNUMBER(FIND("3F",ScheduleCompile!X299)),ISNUMBER(FIND("6F",ScheduleCompile!X299)),ISNUMBER(FIND("7F",ScheduleCompile!X299)),ISNUMBER(FIND("9F",ScheduleCompile!X299)),ISNUMBER(FIND("4F",ScheduleCompile!X299))),VALUE(LEFT(ScheduleCompile!X299,FIND("F",ScheduleCompile!X299)-1)),ScheduleCompile!X299)))))),ISTEXT(ScheduleCompile!#REF!)),"ENDTABLE",IF(ISERROR(IF(ScheduleCompile!X299="Off",0,IF(ScheduleCompile!X299="On",1,IF(ISNUMBER(ScheduleCompile!X299),ScheduleCompile!X299/1,IF(ISTEXT(ScheduleCompile!X299),IF(OR(ISNUMBER(FIND("5F",ScheduleCompile!X299)),ISNUMBER(FIND("0F",ScheduleCompile!X299)),ISNUMBER(FIND("8F",ScheduleCompile!X299)),ISNUMBER(FIND("1F",ScheduleCompile!X299)),ISNUMBER(FIND("2F",ScheduleCompile!X299)),ISNUMBER(FIND("3F",ScheduleCompile!X299)),ISNUMBER(FIND("6F",ScheduleCompile!X299)),ISNUMBER(FIND("7F",ScheduleCompile!X299)),ISNUMBER(FIND("9F",ScheduleCompile!X299)),ISNUMBER(FIND("4F",ScheduleCompile!X299))),VALUE(LEFT(ScheduleCompile!X299,FIND("F",ScheduleCompile!X299)-1)),ScheduleCompile!X299)))))),"",IF(ScheduleCompile!X299="Off",0,IF(ScheduleCompile!X299="On",1,IF(ISNUMBER(ScheduleCompile!X299),ScheduleCompile!X299/1,IF(ISTEXT(ScheduleCompile!X299),IF(OR(ISNUMBER(FIND("5F",ScheduleCompile!X299)),ISNUMBER(FIND("0F",ScheduleCompile!X299)),ISNUMBER(FIND("8F",ScheduleCompile!X299)),ISNUMBER(FIND("1F",ScheduleCompile!X299)),ISNUMBER(FIND("2F",ScheduleCompile!X299)),ISNUMBER(FIND("3F",ScheduleCompile!X299)),ISNUMBER(FIND("6F",ScheduleCompile!X299)),ISNUMBER(FIND("7F",ScheduleCompile!X299)),ISNUMBER(FIND("9F",ScheduleCompile!X299)),ISNUMBER(FIND("4F",ScheduleCompile!X299))),VALUE(LEFT(ScheduleCompile!X299,FIND("F",ScheduleCompile!X299)-1)),ScheduleCompile!X299)))))))</f>
        <v>0.05</v>
      </c>
      <c r="AD306" s="1">
        <f>IF(AND(ISERROR(IF(ScheduleCompile!Y299="Off",0,IF(ScheduleCompile!Y299="On",1,IF(ISNUMBER(ScheduleCompile!Y299),ScheduleCompile!Y299/1,IF(ISTEXT(ScheduleCompile!Y299),IF(OR(ISNUMBER(FIND("5F",ScheduleCompile!Y299)),ISNUMBER(FIND("0F",ScheduleCompile!Y299)),ISNUMBER(FIND("8F",ScheduleCompile!Y299)),ISNUMBER(FIND("1F",ScheduleCompile!Y299)),ISNUMBER(FIND("2F",ScheduleCompile!Y299)),ISNUMBER(FIND("3F",ScheduleCompile!Y299)),ISNUMBER(FIND("6F",ScheduleCompile!Y299)),ISNUMBER(FIND("7F",ScheduleCompile!Y299)),ISNUMBER(FIND("9F",ScheduleCompile!Y299)),ISNUMBER(FIND("4F",ScheduleCompile!Y299))),VALUE(LEFT(ScheduleCompile!Y299,FIND("F",ScheduleCompile!Y299)-1)),ScheduleCompile!Y299)))))),ISTEXT(ScheduleCompile!#REF!)),"ENDTABLE",IF(ISERROR(IF(ScheduleCompile!Y299="Off",0,IF(ScheduleCompile!Y299="On",1,IF(ISNUMBER(ScheduleCompile!Y299),ScheduleCompile!Y299/1,IF(ISTEXT(ScheduleCompile!Y299),IF(OR(ISNUMBER(FIND("5F",ScheduleCompile!Y299)),ISNUMBER(FIND("0F",ScheduleCompile!Y299)),ISNUMBER(FIND("8F",ScheduleCompile!Y299)),ISNUMBER(FIND("1F",ScheduleCompile!Y299)),ISNUMBER(FIND("2F",ScheduleCompile!Y299)),ISNUMBER(FIND("3F",ScheduleCompile!Y299)),ISNUMBER(FIND("6F",ScheduleCompile!Y299)),ISNUMBER(FIND("7F",ScheduleCompile!Y299)),ISNUMBER(FIND("9F",ScheduleCompile!Y299)),ISNUMBER(FIND("4F",ScheduleCompile!Y299))),VALUE(LEFT(ScheduleCompile!Y299,FIND("F",ScheduleCompile!Y299)-1)),ScheduleCompile!Y299)))))),"",IF(ScheduleCompile!Y299="Off",0,IF(ScheduleCompile!Y299="On",1,IF(ISNUMBER(ScheduleCompile!Y299),ScheduleCompile!Y299/1,IF(ISTEXT(ScheduleCompile!Y299),IF(OR(ISNUMBER(FIND("5F",ScheduleCompile!Y299)),ISNUMBER(FIND("0F",ScheduleCompile!Y299)),ISNUMBER(FIND("8F",ScheduleCompile!Y299)),ISNUMBER(FIND("1F",ScheduleCompile!Y299)),ISNUMBER(FIND("2F",ScheduleCompile!Y299)),ISNUMBER(FIND("3F",ScheduleCompile!Y299)),ISNUMBER(FIND("6F",ScheduleCompile!Y299)),ISNUMBER(FIND("7F",ScheduleCompile!Y299)),ISNUMBER(FIND("9F",ScheduleCompile!Y299)),ISNUMBER(FIND("4F",ScheduleCompile!Y299))),VALUE(LEFT(ScheduleCompile!Y299,FIND("F",ScheduleCompile!Y299)-1)),ScheduleCompile!Y299)))))))</f>
        <v>0.05</v>
      </c>
    </row>
    <row r="307" spans="1:30" x14ac:dyDescent="0.25">
      <c r="A307" t="str">
        <f t="shared" si="19"/>
        <v>SchDay "ResidentialCommonServiceHotWaterSat"  Type = "Fraction" Hr = (0, 0, 0, 0.05, 0.05, 0.05, 0.8, 0.7, 0.5, 0.4, 0.25, 0.25, 0.25, 0.25, 0.5, 0.6, 0.7, 0.7, 0.4, 0.25, 0.2, 0.2, 0.05, 0.05) ..</v>
      </c>
      <c r="B307" s="1" t="s">
        <v>623</v>
      </c>
      <c r="C307" t="str">
        <f t="shared" si="20"/>
        <v xml:space="preserve">SchDay "ResidentialCommonServiceHotWaterSat"  Type = "Fraction" Hr = </v>
      </c>
      <c r="D307" t="str">
        <f t="shared" si="21"/>
        <v>(0, 0, 0, 0.05, 0.05, 0.05, 0.8, 0.7, 0.5, 0.4, 0.25, 0.25, 0.25, 0.25, 0.5, 0.6, 0.7, 0.7, 0.4, 0.25, 0.2, 0.2, 0.05, 0.05) ..</v>
      </c>
      <c r="E307" s="30" t="str">
        <f>ScheduleCompile!A300</f>
        <v>ResidentialCommonServiceHotWaterSat</v>
      </c>
      <c r="F307" t="str">
        <f t="shared" si="22"/>
        <v>Fraction</v>
      </c>
      <c r="G307" s="1">
        <f>IF(AND(ISERROR(IF(ScheduleCompile!B300="Off",0,IF(ScheduleCompile!B300="On",1,IF(ISNUMBER(ScheduleCompile!B300),ScheduleCompile!B300/1,IF(ISTEXT(ScheduleCompile!B300),IF(OR(ISNUMBER(FIND("5F",ScheduleCompile!B300)),ISNUMBER(FIND("0F",ScheduleCompile!B300)),ISNUMBER(FIND("8F",ScheduleCompile!B300)),ISNUMBER(FIND("1F",ScheduleCompile!B300)),ISNUMBER(FIND("2F",ScheduleCompile!B300)),ISNUMBER(FIND("3F",ScheduleCompile!B300)),ISNUMBER(FIND("6F",ScheduleCompile!B300)),ISNUMBER(FIND("7F",ScheduleCompile!B300)),ISNUMBER(FIND("9F",ScheduleCompile!B300)),ISNUMBER(FIND("4F",ScheduleCompile!B300))),VALUE(LEFT(ScheduleCompile!B300,FIND("F",ScheduleCompile!B300)-1)),ScheduleCompile!B300)))))),ISTEXT(ScheduleCompile!#REF!)),"ENDTABLE",IF(ISERROR(IF(ScheduleCompile!B300="Off",0,IF(ScheduleCompile!B300="On",1,IF(ISNUMBER(ScheduleCompile!B300),ScheduleCompile!B300/1,IF(ISTEXT(ScheduleCompile!B300),IF(OR(ISNUMBER(FIND("5F",ScheduleCompile!B300)),ISNUMBER(FIND("0F",ScheduleCompile!B300)),ISNUMBER(FIND("8F",ScheduleCompile!B300)),ISNUMBER(FIND("1F",ScheduleCompile!B300)),ISNUMBER(FIND("2F",ScheduleCompile!B300)),ISNUMBER(FIND("3F",ScheduleCompile!B300)),ISNUMBER(FIND("6F",ScheduleCompile!B300)),ISNUMBER(FIND("7F",ScheduleCompile!B300)),ISNUMBER(FIND("9F",ScheduleCompile!B300)),ISNUMBER(FIND("4F",ScheduleCompile!B300))),VALUE(LEFT(ScheduleCompile!B300,FIND("F",ScheduleCompile!B300)-1)),ScheduleCompile!B300)))))),"",IF(ScheduleCompile!B300="Off",0,IF(ScheduleCompile!B300="On",1,IF(ISNUMBER(ScheduleCompile!B300),ScheduleCompile!B300/1,IF(ISTEXT(ScheduleCompile!B300),IF(OR(ISNUMBER(FIND("5F",ScheduleCompile!B300)),ISNUMBER(FIND("0F",ScheduleCompile!B300)),ISNUMBER(FIND("8F",ScheduleCompile!B300)),ISNUMBER(FIND("1F",ScheduleCompile!B300)),ISNUMBER(FIND("2F",ScheduleCompile!B300)),ISNUMBER(FIND("3F",ScheduleCompile!B300)),ISNUMBER(FIND("6F",ScheduleCompile!B300)),ISNUMBER(FIND("7F",ScheduleCompile!B300)),ISNUMBER(FIND("9F",ScheduleCompile!B300)),ISNUMBER(FIND("4F",ScheduleCompile!B300))),VALUE(LEFT(ScheduleCompile!B300,FIND("F",ScheduleCompile!B300)-1)),ScheduleCompile!B300)))))))</f>
        <v>0</v>
      </c>
      <c r="H307" s="1">
        <f>IF(AND(ISERROR(IF(ScheduleCompile!C300="Off",0,IF(ScheduleCompile!C300="On",1,IF(ISNUMBER(ScheduleCompile!C300),ScheduleCompile!C300/1,IF(ISTEXT(ScheduleCompile!C300),IF(OR(ISNUMBER(FIND("5F",ScheduleCompile!C300)),ISNUMBER(FIND("0F",ScheduleCompile!C300)),ISNUMBER(FIND("8F",ScheduleCompile!C300)),ISNUMBER(FIND("1F",ScheduleCompile!C300)),ISNUMBER(FIND("2F",ScheduleCompile!C300)),ISNUMBER(FIND("3F",ScheduleCompile!C300)),ISNUMBER(FIND("6F",ScheduleCompile!C300)),ISNUMBER(FIND("7F",ScheduleCompile!C300)),ISNUMBER(FIND("9F",ScheduleCompile!C300)),ISNUMBER(FIND("4F",ScheduleCompile!C300))),VALUE(LEFT(ScheduleCompile!C300,FIND("F",ScheduleCompile!C300)-1)),ScheduleCompile!C300)))))),ISTEXT(ScheduleCompile!#REF!)),"ENDTABLE",IF(ISERROR(IF(ScheduleCompile!C300="Off",0,IF(ScheduleCompile!C300="On",1,IF(ISNUMBER(ScheduleCompile!C300),ScheduleCompile!C300/1,IF(ISTEXT(ScheduleCompile!C300),IF(OR(ISNUMBER(FIND("5F",ScheduleCompile!C300)),ISNUMBER(FIND("0F",ScheduleCompile!C300)),ISNUMBER(FIND("8F",ScheduleCompile!C300)),ISNUMBER(FIND("1F",ScheduleCompile!C300)),ISNUMBER(FIND("2F",ScheduleCompile!C300)),ISNUMBER(FIND("3F",ScheduleCompile!C300)),ISNUMBER(FIND("6F",ScheduleCompile!C300)),ISNUMBER(FIND("7F",ScheduleCompile!C300)),ISNUMBER(FIND("9F",ScheduleCompile!C300)),ISNUMBER(FIND("4F",ScheduleCompile!C300))),VALUE(LEFT(ScheduleCompile!C300,FIND("F",ScheduleCompile!C300)-1)),ScheduleCompile!C300)))))),"",IF(ScheduleCompile!C300="Off",0,IF(ScheduleCompile!C300="On",1,IF(ISNUMBER(ScheduleCompile!C300),ScheduleCompile!C300/1,IF(ISTEXT(ScheduleCompile!C300),IF(OR(ISNUMBER(FIND("5F",ScheduleCompile!C300)),ISNUMBER(FIND("0F",ScheduleCompile!C300)),ISNUMBER(FIND("8F",ScheduleCompile!C300)),ISNUMBER(FIND("1F",ScheduleCompile!C300)),ISNUMBER(FIND("2F",ScheduleCompile!C300)),ISNUMBER(FIND("3F",ScheduleCompile!C300)),ISNUMBER(FIND("6F",ScheduleCompile!C300)),ISNUMBER(FIND("7F",ScheduleCompile!C300)),ISNUMBER(FIND("9F",ScheduleCompile!C300)),ISNUMBER(FIND("4F",ScheduleCompile!C300))),VALUE(LEFT(ScheduleCompile!C300,FIND("F",ScheduleCompile!C300)-1)),ScheduleCompile!C300)))))))</f>
        <v>0</v>
      </c>
      <c r="I307" s="1">
        <f>IF(AND(ISERROR(IF(ScheduleCompile!D300="Off",0,IF(ScheduleCompile!D300="On",1,IF(ISNUMBER(ScheduleCompile!D300),ScheduleCompile!D300/1,IF(ISTEXT(ScheduleCompile!D300),IF(OR(ISNUMBER(FIND("5F",ScheduleCompile!D300)),ISNUMBER(FIND("0F",ScheduleCompile!D300)),ISNUMBER(FIND("8F",ScheduleCompile!D300)),ISNUMBER(FIND("1F",ScheduleCompile!D300)),ISNUMBER(FIND("2F",ScheduleCompile!D300)),ISNUMBER(FIND("3F",ScheduleCompile!D300)),ISNUMBER(FIND("6F",ScheduleCompile!D300)),ISNUMBER(FIND("7F",ScheduleCompile!D300)),ISNUMBER(FIND("9F",ScheduleCompile!D300)),ISNUMBER(FIND("4F",ScheduleCompile!D300))),VALUE(LEFT(ScheduleCompile!D300,FIND("F",ScheduleCompile!D300)-1)),ScheduleCompile!D300)))))),ISTEXT(ScheduleCompile!#REF!)),"ENDTABLE",IF(ISERROR(IF(ScheduleCompile!D300="Off",0,IF(ScheduleCompile!D300="On",1,IF(ISNUMBER(ScheduleCompile!D300),ScheduleCompile!D300/1,IF(ISTEXT(ScheduleCompile!D300),IF(OR(ISNUMBER(FIND("5F",ScheduleCompile!D300)),ISNUMBER(FIND("0F",ScheduleCompile!D300)),ISNUMBER(FIND("8F",ScheduleCompile!D300)),ISNUMBER(FIND("1F",ScheduleCompile!D300)),ISNUMBER(FIND("2F",ScheduleCompile!D300)),ISNUMBER(FIND("3F",ScheduleCompile!D300)),ISNUMBER(FIND("6F",ScheduleCompile!D300)),ISNUMBER(FIND("7F",ScheduleCompile!D300)),ISNUMBER(FIND("9F",ScheduleCompile!D300)),ISNUMBER(FIND("4F",ScheduleCompile!D300))),VALUE(LEFT(ScheduleCompile!D300,FIND("F",ScheduleCompile!D300)-1)),ScheduleCompile!D300)))))),"",IF(ScheduleCompile!D300="Off",0,IF(ScheduleCompile!D300="On",1,IF(ISNUMBER(ScheduleCompile!D300),ScheduleCompile!D300/1,IF(ISTEXT(ScheduleCompile!D300),IF(OR(ISNUMBER(FIND("5F",ScheduleCompile!D300)),ISNUMBER(FIND("0F",ScheduleCompile!D300)),ISNUMBER(FIND("8F",ScheduleCompile!D300)),ISNUMBER(FIND("1F",ScheduleCompile!D300)),ISNUMBER(FIND("2F",ScheduleCompile!D300)),ISNUMBER(FIND("3F",ScheduleCompile!D300)),ISNUMBER(FIND("6F",ScheduleCompile!D300)),ISNUMBER(FIND("7F",ScheduleCompile!D300)),ISNUMBER(FIND("9F",ScheduleCompile!D300)),ISNUMBER(FIND("4F",ScheduleCompile!D300))),VALUE(LEFT(ScheduleCompile!D300,FIND("F",ScheduleCompile!D300)-1)),ScheduleCompile!D300)))))))</f>
        <v>0</v>
      </c>
      <c r="J307" s="1">
        <f>IF(AND(ISERROR(IF(ScheduleCompile!E300="Off",0,IF(ScheduleCompile!E300="On",1,IF(ISNUMBER(ScheduleCompile!E300),ScheduleCompile!E300/1,IF(ISTEXT(ScheduleCompile!E300),IF(OR(ISNUMBER(FIND("5F",ScheduleCompile!E300)),ISNUMBER(FIND("0F",ScheduleCompile!E300)),ISNUMBER(FIND("8F",ScheduleCompile!E300)),ISNUMBER(FIND("1F",ScheduleCompile!E300)),ISNUMBER(FIND("2F",ScheduleCompile!E300)),ISNUMBER(FIND("3F",ScheduleCompile!E300)),ISNUMBER(FIND("6F",ScheduleCompile!E300)),ISNUMBER(FIND("7F",ScheduleCompile!E300)),ISNUMBER(FIND("9F",ScheduleCompile!E300)),ISNUMBER(FIND("4F",ScheduleCompile!E300))),VALUE(LEFT(ScheduleCompile!E300,FIND("F",ScheduleCompile!E300)-1)),ScheduleCompile!E300)))))),ISTEXT(ScheduleCompile!#REF!)),"ENDTABLE",IF(ISERROR(IF(ScheduleCompile!E300="Off",0,IF(ScheduleCompile!E300="On",1,IF(ISNUMBER(ScheduleCompile!E300),ScheduleCompile!E300/1,IF(ISTEXT(ScheduleCompile!E300),IF(OR(ISNUMBER(FIND("5F",ScheduleCompile!E300)),ISNUMBER(FIND("0F",ScheduleCompile!E300)),ISNUMBER(FIND("8F",ScheduleCompile!E300)),ISNUMBER(FIND("1F",ScheduleCompile!E300)),ISNUMBER(FIND("2F",ScheduleCompile!E300)),ISNUMBER(FIND("3F",ScheduleCompile!E300)),ISNUMBER(FIND("6F",ScheduleCompile!E300)),ISNUMBER(FIND("7F",ScheduleCompile!E300)),ISNUMBER(FIND("9F",ScheduleCompile!E300)),ISNUMBER(FIND("4F",ScheduleCompile!E300))),VALUE(LEFT(ScheduleCompile!E300,FIND("F",ScheduleCompile!E300)-1)),ScheduleCompile!E300)))))),"",IF(ScheduleCompile!E300="Off",0,IF(ScheduleCompile!E300="On",1,IF(ISNUMBER(ScheduleCompile!E300),ScheduleCompile!E300/1,IF(ISTEXT(ScheduleCompile!E300),IF(OR(ISNUMBER(FIND("5F",ScheduleCompile!E300)),ISNUMBER(FIND("0F",ScheduleCompile!E300)),ISNUMBER(FIND("8F",ScheduleCompile!E300)),ISNUMBER(FIND("1F",ScheduleCompile!E300)),ISNUMBER(FIND("2F",ScheduleCompile!E300)),ISNUMBER(FIND("3F",ScheduleCompile!E300)),ISNUMBER(FIND("6F",ScheduleCompile!E300)),ISNUMBER(FIND("7F",ScheduleCompile!E300)),ISNUMBER(FIND("9F",ScheduleCompile!E300)),ISNUMBER(FIND("4F",ScheduleCompile!E300))),VALUE(LEFT(ScheduleCompile!E300,FIND("F",ScheduleCompile!E300)-1)),ScheduleCompile!E300)))))))</f>
        <v>0.05</v>
      </c>
      <c r="K307" s="1">
        <f>IF(AND(ISERROR(IF(ScheduleCompile!F300="Off",0,IF(ScheduleCompile!F300="On",1,IF(ISNUMBER(ScheduleCompile!F300),ScheduleCompile!F300/1,IF(ISTEXT(ScheduleCompile!F300),IF(OR(ISNUMBER(FIND("5F",ScheduleCompile!F300)),ISNUMBER(FIND("0F",ScheduleCompile!F300)),ISNUMBER(FIND("8F",ScheduleCompile!F300)),ISNUMBER(FIND("1F",ScheduleCompile!F300)),ISNUMBER(FIND("2F",ScheduleCompile!F300)),ISNUMBER(FIND("3F",ScheduleCompile!F300)),ISNUMBER(FIND("6F",ScheduleCompile!F300)),ISNUMBER(FIND("7F",ScheduleCompile!F300)),ISNUMBER(FIND("9F",ScheduleCompile!F300)),ISNUMBER(FIND("4F",ScheduleCompile!F300))),VALUE(LEFT(ScheduleCompile!F300,FIND("F",ScheduleCompile!F300)-1)),ScheduleCompile!F300)))))),ISTEXT(ScheduleCompile!#REF!)),"ENDTABLE",IF(ISERROR(IF(ScheduleCompile!F300="Off",0,IF(ScheduleCompile!F300="On",1,IF(ISNUMBER(ScheduleCompile!F300),ScheduleCompile!F300/1,IF(ISTEXT(ScheduleCompile!F300),IF(OR(ISNUMBER(FIND("5F",ScheduleCompile!F300)),ISNUMBER(FIND("0F",ScheduleCompile!F300)),ISNUMBER(FIND("8F",ScheduleCompile!F300)),ISNUMBER(FIND("1F",ScheduleCompile!F300)),ISNUMBER(FIND("2F",ScheduleCompile!F300)),ISNUMBER(FIND("3F",ScheduleCompile!F300)),ISNUMBER(FIND("6F",ScheduleCompile!F300)),ISNUMBER(FIND("7F",ScheduleCompile!F300)),ISNUMBER(FIND("9F",ScheduleCompile!F300)),ISNUMBER(FIND("4F",ScheduleCompile!F300))),VALUE(LEFT(ScheduleCompile!F300,FIND("F",ScheduleCompile!F300)-1)),ScheduleCompile!F300)))))),"",IF(ScheduleCompile!F300="Off",0,IF(ScheduleCompile!F300="On",1,IF(ISNUMBER(ScheduleCompile!F300),ScheduleCompile!F300/1,IF(ISTEXT(ScheduleCompile!F300),IF(OR(ISNUMBER(FIND("5F",ScheduleCompile!F300)),ISNUMBER(FIND("0F",ScheduleCompile!F300)),ISNUMBER(FIND("8F",ScheduleCompile!F300)),ISNUMBER(FIND("1F",ScheduleCompile!F300)),ISNUMBER(FIND("2F",ScheduleCompile!F300)),ISNUMBER(FIND("3F",ScheduleCompile!F300)),ISNUMBER(FIND("6F",ScheduleCompile!F300)),ISNUMBER(FIND("7F",ScheduleCompile!F300)),ISNUMBER(FIND("9F",ScheduleCompile!F300)),ISNUMBER(FIND("4F",ScheduleCompile!F300))),VALUE(LEFT(ScheduleCompile!F300,FIND("F",ScheduleCompile!F300)-1)),ScheduleCompile!F300)))))))</f>
        <v>0.05</v>
      </c>
      <c r="L307" s="1">
        <f>IF(AND(ISERROR(IF(ScheduleCompile!G300="Off",0,IF(ScheduleCompile!G300="On",1,IF(ISNUMBER(ScheduleCompile!G300),ScheduleCompile!G300/1,IF(ISTEXT(ScheduleCompile!G300),IF(OR(ISNUMBER(FIND("5F",ScheduleCompile!G300)),ISNUMBER(FIND("0F",ScheduleCompile!G300)),ISNUMBER(FIND("8F",ScheduleCompile!G300)),ISNUMBER(FIND("1F",ScheduleCompile!G300)),ISNUMBER(FIND("2F",ScheduleCompile!G300)),ISNUMBER(FIND("3F",ScheduleCompile!G300)),ISNUMBER(FIND("6F",ScheduleCompile!G300)),ISNUMBER(FIND("7F",ScheduleCompile!G300)),ISNUMBER(FIND("9F",ScheduleCompile!G300)),ISNUMBER(FIND("4F",ScheduleCompile!G300))),VALUE(LEFT(ScheduleCompile!G300,FIND("F",ScheduleCompile!G300)-1)),ScheduleCompile!G300)))))),ISTEXT(ScheduleCompile!#REF!)),"ENDTABLE",IF(ISERROR(IF(ScheduleCompile!G300="Off",0,IF(ScheduleCompile!G300="On",1,IF(ISNUMBER(ScheduleCompile!G300),ScheduleCompile!G300/1,IF(ISTEXT(ScheduleCompile!G300),IF(OR(ISNUMBER(FIND("5F",ScheduleCompile!G300)),ISNUMBER(FIND("0F",ScheduleCompile!G300)),ISNUMBER(FIND("8F",ScheduleCompile!G300)),ISNUMBER(FIND("1F",ScheduleCompile!G300)),ISNUMBER(FIND("2F",ScheduleCompile!G300)),ISNUMBER(FIND("3F",ScheduleCompile!G300)),ISNUMBER(FIND("6F",ScheduleCompile!G300)),ISNUMBER(FIND("7F",ScheduleCompile!G300)),ISNUMBER(FIND("9F",ScheduleCompile!G300)),ISNUMBER(FIND("4F",ScheduleCompile!G300))),VALUE(LEFT(ScheduleCompile!G300,FIND("F",ScheduleCompile!G300)-1)),ScheduleCompile!G300)))))),"",IF(ScheduleCompile!G300="Off",0,IF(ScheduleCompile!G300="On",1,IF(ISNUMBER(ScheduleCompile!G300),ScheduleCompile!G300/1,IF(ISTEXT(ScheduleCompile!G300),IF(OR(ISNUMBER(FIND("5F",ScheduleCompile!G300)),ISNUMBER(FIND("0F",ScheduleCompile!G300)),ISNUMBER(FIND("8F",ScheduleCompile!G300)),ISNUMBER(FIND("1F",ScheduleCompile!G300)),ISNUMBER(FIND("2F",ScheduleCompile!G300)),ISNUMBER(FIND("3F",ScheduleCompile!G300)),ISNUMBER(FIND("6F",ScheduleCompile!G300)),ISNUMBER(FIND("7F",ScheduleCompile!G300)),ISNUMBER(FIND("9F",ScheduleCompile!G300)),ISNUMBER(FIND("4F",ScheduleCompile!G300))),VALUE(LEFT(ScheduleCompile!G300,FIND("F",ScheduleCompile!G300)-1)),ScheduleCompile!G300)))))))</f>
        <v>0.05</v>
      </c>
      <c r="M307" s="1">
        <f>IF(AND(ISERROR(IF(ScheduleCompile!H300="Off",0,IF(ScheduleCompile!H300="On",1,IF(ISNUMBER(ScheduleCompile!H300),ScheduleCompile!H300/1,IF(ISTEXT(ScheduleCompile!H300),IF(OR(ISNUMBER(FIND("5F",ScheduleCompile!H300)),ISNUMBER(FIND("0F",ScheduleCompile!H300)),ISNUMBER(FIND("8F",ScheduleCompile!H300)),ISNUMBER(FIND("1F",ScheduleCompile!H300)),ISNUMBER(FIND("2F",ScheduleCompile!H300)),ISNUMBER(FIND("3F",ScheduleCompile!H300)),ISNUMBER(FIND("6F",ScheduleCompile!H300)),ISNUMBER(FIND("7F",ScheduleCompile!H300)),ISNUMBER(FIND("9F",ScheduleCompile!H300)),ISNUMBER(FIND("4F",ScheduleCompile!H300))),VALUE(LEFT(ScheduleCompile!H300,FIND("F",ScheduleCompile!H300)-1)),ScheduleCompile!H300)))))),ISTEXT(ScheduleCompile!#REF!)),"ENDTABLE",IF(ISERROR(IF(ScheduleCompile!H300="Off",0,IF(ScheduleCompile!H300="On",1,IF(ISNUMBER(ScheduleCompile!H300),ScheduleCompile!H300/1,IF(ISTEXT(ScheduleCompile!H300),IF(OR(ISNUMBER(FIND("5F",ScheduleCompile!H300)),ISNUMBER(FIND("0F",ScheduleCompile!H300)),ISNUMBER(FIND("8F",ScheduleCompile!H300)),ISNUMBER(FIND("1F",ScheduleCompile!H300)),ISNUMBER(FIND("2F",ScheduleCompile!H300)),ISNUMBER(FIND("3F",ScheduleCompile!H300)),ISNUMBER(FIND("6F",ScheduleCompile!H300)),ISNUMBER(FIND("7F",ScheduleCompile!H300)),ISNUMBER(FIND("9F",ScheduleCompile!H300)),ISNUMBER(FIND("4F",ScheduleCompile!H300))),VALUE(LEFT(ScheduleCompile!H300,FIND("F",ScheduleCompile!H300)-1)),ScheduleCompile!H300)))))),"",IF(ScheduleCompile!H300="Off",0,IF(ScheduleCompile!H300="On",1,IF(ISNUMBER(ScheduleCompile!H300),ScheduleCompile!H300/1,IF(ISTEXT(ScheduleCompile!H300),IF(OR(ISNUMBER(FIND("5F",ScheduleCompile!H300)),ISNUMBER(FIND("0F",ScheduleCompile!H300)),ISNUMBER(FIND("8F",ScheduleCompile!H300)),ISNUMBER(FIND("1F",ScheduleCompile!H300)),ISNUMBER(FIND("2F",ScheduleCompile!H300)),ISNUMBER(FIND("3F",ScheduleCompile!H300)),ISNUMBER(FIND("6F",ScheduleCompile!H300)),ISNUMBER(FIND("7F",ScheduleCompile!H300)),ISNUMBER(FIND("9F",ScheduleCompile!H300)),ISNUMBER(FIND("4F",ScheduleCompile!H300))),VALUE(LEFT(ScheduleCompile!H300,FIND("F",ScheduleCompile!H300)-1)),ScheduleCompile!H300)))))))</f>
        <v>0.8</v>
      </c>
      <c r="N307" s="1">
        <f>IF(AND(ISERROR(IF(ScheduleCompile!I300="Off",0,IF(ScheduleCompile!I300="On",1,IF(ISNUMBER(ScheduleCompile!I300),ScheduleCompile!I300/1,IF(ISTEXT(ScheduleCompile!I300),IF(OR(ISNUMBER(FIND("5F",ScheduleCompile!I300)),ISNUMBER(FIND("0F",ScheduleCompile!I300)),ISNUMBER(FIND("8F",ScheduleCompile!I300)),ISNUMBER(FIND("1F",ScheduleCompile!I300)),ISNUMBER(FIND("2F",ScheduleCompile!I300)),ISNUMBER(FIND("3F",ScheduleCompile!I300)),ISNUMBER(FIND("6F",ScheduleCompile!I300)),ISNUMBER(FIND("7F",ScheduleCompile!I300)),ISNUMBER(FIND("9F",ScheduleCompile!I300)),ISNUMBER(FIND("4F",ScheduleCompile!I300))),VALUE(LEFT(ScheduleCompile!I300,FIND("F",ScheduleCompile!I300)-1)),ScheduleCompile!I300)))))),ISTEXT(ScheduleCompile!#REF!)),"ENDTABLE",IF(ISERROR(IF(ScheduleCompile!I300="Off",0,IF(ScheduleCompile!I300="On",1,IF(ISNUMBER(ScheduleCompile!I300),ScheduleCompile!I300/1,IF(ISTEXT(ScheduleCompile!I300),IF(OR(ISNUMBER(FIND("5F",ScheduleCompile!I300)),ISNUMBER(FIND("0F",ScheduleCompile!I300)),ISNUMBER(FIND("8F",ScheduleCompile!I300)),ISNUMBER(FIND("1F",ScheduleCompile!I300)),ISNUMBER(FIND("2F",ScheduleCompile!I300)),ISNUMBER(FIND("3F",ScheduleCompile!I300)),ISNUMBER(FIND("6F",ScheduleCompile!I300)),ISNUMBER(FIND("7F",ScheduleCompile!I300)),ISNUMBER(FIND("9F",ScheduleCompile!I300)),ISNUMBER(FIND("4F",ScheduleCompile!I300))),VALUE(LEFT(ScheduleCompile!I300,FIND("F",ScheduleCompile!I300)-1)),ScheduleCompile!I300)))))),"",IF(ScheduleCompile!I300="Off",0,IF(ScheduleCompile!I300="On",1,IF(ISNUMBER(ScheduleCompile!I300),ScheduleCompile!I300/1,IF(ISTEXT(ScheduleCompile!I300),IF(OR(ISNUMBER(FIND("5F",ScheduleCompile!I300)),ISNUMBER(FIND("0F",ScheduleCompile!I300)),ISNUMBER(FIND("8F",ScheduleCompile!I300)),ISNUMBER(FIND("1F",ScheduleCompile!I300)),ISNUMBER(FIND("2F",ScheduleCompile!I300)),ISNUMBER(FIND("3F",ScheduleCompile!I300)),ISNUMBER(FIND("6F",ScheduleCompile!I300)),ISNUMBER(FIND("7F",ScheduleCompile!I300)),ISNUMBER(FIND("9F",ScheduleCompile!I300)),ISNUMBER(FIND("4F",ScheduleCompile!I300))),VALUE(LEFT(ScheduleCompile!I300,FIND("F",ScheduleCompile!I300)-1)),ScheduleCompile!I300)))))))</f>
        <v>0.7</v>
      </c>
      <c r="O307" s="1">
        <f>IF(AND(ISERROR(IF(ScheduleCompile!J300="Off",0,IF(ScheduleCompile!J300="On",1,IF(ISNUMBER(ScheduleCompile!J300),ScheduleCompile!J300/1,IF(ISTEXT(ScheduleCompile!J300),IF(OR(ISNUMBER(FIND("5F",ScheduleCompile!J300)),ISNUMBER(FIND("0F",ScheduleCompile!J300)),ISNUMBER(FIND("8F",ScheduleCompile!J300)),ISNUMBER(FIND("1F",ScheduleCompile!J300)),ISNUMBER(FIND("2F",ScheduleCompile!J300)),ISNUMBER(FIND("3F",ScheduleCompile!J300)),ISNUMBER(FIND("6F",ScheduleCompile!J300)),ISNUMBER(FIND("7F",ScheduleCompile!J300)),ISNUMBER(FIND("9F",ScheduleCompile!J300)),ISNUMBER(FIND("4F",ScheduleCompile!J300))),VALUE(LEFT(ScheduleCompile!J300,FIND("F",ScheduleCompile!J300)-1)),ScheduleCompile!J300)))))),ISTEXT(ScheduleCompile!#REF!)),"ENDTABLE",IF(ISERROR(IF(ScheduleCompile!J300="Off",0,IF(ScheduleCompile!J300="On",1,IF(ISNUMBER(ScheduleCompile!J300),ScheduleCompile!J300/1,IF(ISTEXT(ScheduleCompile!J300),IF(OR(ISNUMBER(FIND("5F",ScheduleCompile!J300)),ISNUMBER(FIND("0F",ScheduleCompile!J300)),ISNUMBER(FIND("8F",ScheduleCompile!J300)),ISNUMBER(FIND("1F",ScheduleCompile!J300)),ISNUMBER(FIND("2F",ScheduleCompile!J300)),ISNUMBER(FIND("3F",ScheduleCompile!J300)),ISNUMBER(FIND("6F",ScheduleCompile!J300)),ISNUMBER(FIND("7F",ScheduleCompile!J300)),ISNUMBER(FIND("9F",ScheduleCompile!J300)),ISNUMBER(FIND("4F",ScheduleCompile!J300))),VALUE(LEFT(ScheduleCompile!J300,FIND("F",ScheduleCompile!J300)-1)),ScheduleCompile!J300)))))),"",IF(ScheduleCompile!J300="Off",0,IF(ScheduleCompile!J300="On",1,IF(ISNUMBER(ScheduleCompile!J300),ScheduleCompile!J300/1,IF(ISTEXT(ScheduleCompile!J300),IF(OR(ISNUMBER(FIND("5F",ScheduleCompile!J300)),ISNUMBER(FIND("0F",ScheduleCompile!J300)),ISNUMBER(FIND("8F",ScheduleCompile!J300)),ISNUMBER(FIND("1F",ScheduleCompile!J300)),ISNUMBER(FIND("2F",ScheduleCompile!J300)),ISNUMBER(FIND("3F",ScheduleCompile!J300)),ISNUMBER(FIND("6F",ScheduleCompile!J300)),ISNUMBER(FIND("7F",ScheduleCompile!J300)),ISNUMBER(FIND("9F",ScheduleCompile!J300)),ISNUMBER(FIND("4F",ScheduleCompile!J300))),VALUE(LEFT(ScheduleCompile!J300,FIND("F",ScheduleCompile!J300)-1)),ScheduleCompile!J300)))))))</f>
        <v>0.5</v>
      </c>
      <c r="P307" s="1">
        <f>IF(AND(ISERROR(IF(ScheduleCompile!K300="Off",0,IF(ScheduleCompile!K300="On",1,IF(ISNUMBER(ScheduleCompile!K300),ScheduleCompile!K300/1,IF(ISTEXT(ScheduleCompile!K300),IF(OR(ISNUMBER(FIND("5F",ScheduleCompile!K300)),ISNUMBER(FIND("0F",ScheduleCompile!K300)),ISNUMBER(FIND("8F",ScheduleCompile!K300)),ISNUMBER(FIND("1F",ScheduleCompile!K300)),ISNUMBER(FIND("2F",ScheduleCompile!K300)),ISNUMBER(FIND("3F",ScheduleCompile!K300)),ISNUMBER(FIND("6F",ScheduleCompile!K300)),ISNUMBER(FIND("7F",ScheduleCompile!K300)),ISNUMBER(FIND("9F",ScheduleCompile!K300)),ISNUMBER(FIND("4F",ScheduleCompile!K300))),VALUE(LEFT(ScheduleCompile!K300,FIND("F",ScheduleCompile!K300)-1)),ScheduleCompile!K300)))))),ISTEXT(ScheduleCompile!#REF!)),"ENDTABLE",IF(ISERROR(IF(ScheduleCompile!K300="Off",0,IF(ScheduleCompile!K300="On",1,IF(ISNUMBER(ScheduleCompile!K300),ScheduleCompile!K300/1,IF(ISTEXT(ScheduleCompile!K300),IF(OR(ISNUMBER(FIND("5F",ScheduleCompile!K300)),ISNUMBER(FIND("0F",ScheduleCompile!K300)),ISNUMBER(FIND("8F",ScheduleCompile!K300)),ISNUMBER(FIND("1F",ScheduleCompile!K300)),ISNUMBER(FIND("2F",ScheduleCompile!K300)),ISNUMBER(FIND("3F",ScheduleCompile!K300)),ISNUMBER(FIND("6F",ScheduleCompile!K300)),ISNUMBER(FIND("7F",ScheduleCompile!K300)),ISNUMBER(FIND("9F",ScheduleCompile!K300)),ISNUMBER(FIND("4F",ScheduleCompile!K300))),VALUE(LEFT(ScheduleCompile!K300,FIND("F",ScheduleCompile!K300)-1)),ScheduleCompile!K300)))))),"",IF(ScheduleCompile!K300="Off",0,IF(ScheduleCompile!K300="On",1,IF(ISNUMBER(ScheduleCompile!K300),ScheduleCompile!K300/1,IF(ISTEXT(ScheduleCompile!K300),IF(OR(ISNUMBER(FIND("5F",ScheduleCompile!K300)),ISNUMBER(FIND("0F",ScheduleCompile!K300)),ISNUMBER(FIND("8F",ScheduleCompile!K300)),ISNUMBER(FIND("1F",ScheduleCompile!K300)),ISNUMBER(FIND("2F",ScheduleCompile!K300)),ISNUMBER(FIND("3F",ScheduleCompile!K300)),ISNUMBER(FIND("6F",ScheduleCompile!K300)),ISNUMBER(FIND("7F",ScheduleCompile!K300)),ISNUMBER(FIND("9F",ScheduleCompile!K300)),ISNUMBER(FIND("4F",ScheduleCompile!K300))),VALUE(LEFT(ScheduleCompile!K300,FIND("F",ScheduleCompile!K300)-1)),ScheduleCompile!K300)))))))</f>
        <v>0.4</v>
      </c>
      <c r="Q307" s="1">
        <f>IF(AND(ISERROR(IF(ScheduleCompile!L300="Off",0,IF(ScheduleCompile!L300="On",1,IF(ISNUMBER(ScheduleCompile!L300),ScheduleCompile!L300/1,IF(ISTEXT(ScheduleCompile!L300),IF(OR(ISNUMBER(FIND("5F",ScheduleCompile!L300)),ISNUMBER(FIND("0F",ScheduleCompile!L300)),ISNUMBER(FIND("8F",ScheduleCompile!L300)),ISNUMBER(FIND("1F",ScheduleCompile!L300)),ISNUMBER(FIND("2F",ScheduleCompile!L300)),ISNUMBER(FIND("3F",ScheduleCompile!L300)),ISNUMBER(FIND("6F",ScheduleCompile!L300)),ISNUMBER(FIND("7F",ScheduleCompile!L300)),ISNUMBER(FIND("9F",ScheduleCompile!L300)),ISNUMBER(FIND("4F",ScheduleCompile!L300))),VALUE(LEFT(ScheduleCompile!L300,FIND("F",ScheduleCompile!L300)-1)),ScheduleCompile!L300)))))),ISTEXT(ScheduleCompile!#REF!)),"ENDTABLE",IF(ISERROR(IF(ScheduleCompile!L300="Off",0,IF(ScheduleCompile!L300="On",1,IF(ISNUMBER(ScheduleCompile!L300),ScheduleCompile!L300/1,IF(ISTEXT(ScheduleCompile!L300),IF(OR(ISNUMBER(FIND("5F",ScheduleCompile!L300)),ISNUMBER(FIND("0F",ScheduleCompile!L300)),ISNUMBER(FIND("8F",ScheduleCompile!L300)),ISNUMBER(FIND("1F",ScheduleCompile!L300)),ISNUMBER(FIND("2F",ScheduleCompile!L300)),ISNUMBER(FIND("3F",ScheduleCompile!L300)),ISNUMBER(FIND("6F",ScheduleCompile!L300)),ISNUMBER(FIND("7F",ScheduleCompile!L300)),ISNUMBER(FIND("9F",ScheduleCompile!L300)),ISNUMBER(FIND("4F",ScheduleCompile!L300))),VALUE(LEFT(ScheduleCompile!L300,FIND("F",ScheduleCompile!L300)-1)),ScheduleCompile!L300)))))),"",IF(ScheduleCompile!L300="Off",0,IF(ScheduleCompile!L300="On",1,IF(ISNUMBER(ScheduleCompile!L300),ScheduleCompile!L300/1,IF(ISTEXT(ScheduleCompile!L300),IF(OR(ISNUMBER(FIND("5F",ScheduleCompile!L300)),ISNUMBER(FIND("0F",ScheduleCompile!L300)),ISNUMBER(FIND("8F",ScheduleCompile!L300)),ISNUMBER(FIND("1F",ScheduleCompile!L300)),ISNUMBER(FIND("2F",ScheduleCompile!L300)),ISNUMBER(FIND("3F",ScheduleCompile!L300)),ISNUMBER(FIND("6F",ScheduleCompile!L300)),ISNUMBER(FIND("7F",ScheduleCompile!L300)),ISNUMBER(FIND("9F",ScheduleCompile!L300)),ISNUMBER(FIND("4F",ScheduleCompile!L300))),VALUE(LEFT(ScheduleCompile!L300,FIND("F",ScheduleCompile!L300)-1)),ScheduleCompile!L300)))))))</f>
        <v>0.25</v>
      </c>
      <c r="R307" s="1">
        <f>IF(AND(ISERROR(IF(ScheduleCompile!M300="Off",0,IF(ScheduleCompile!M300="On",1,IF(ISNUMBER(ScheduleCompile!M300),ScheduleCompile!M300/1,IF(ISTEXT(ScheduleCompile!M300),IF(OR(ISNUMBER(FIND("5F",ScheduleCompile!M300)),ISNUMBER(FIND("0F",ScheduleCompile!M300)),ISNUMBER(FIND("8F",ScheduleCompile!M300)),ISNUMBER(FIND("1F",ScheduleCompile!M300)),ISNUMBER(FIND("2F",ScheduleCompile!M300)),ISNUMBER(FIND("3F",ScheduleCompile!M300)),ISNUMBER(FIND("6F",ScheduleCompile!M300)),ISNUMBER(FIND("7F",ScheduleCompile!M300)),ISNUMBER(FIND("9F",ScheduleCompile!M300)),ISNUMBER(FIND("4F",ScheduleCompile!M300))),VALUE(LEFT(ScheduleCompile!M300,FIND("F",ScheduleCompile!M300)-1)),ScheduleCompile!M300)))))),ISTEXT(ScheduleCompile!#REF!)),"ENDTABLE",IF(ISERROR(IF(ScheduleCompile!M300="Off",0,IF(ScheduleCompile!M300="On",1,IF(ISNUMBER(ScheduleCompile!M300),ScheduleCompile!M300/1,IF(ISTEXT(ScheduleCompile!M300),IF(OR(ISNUMBER(FIND("5F",ScheduleCompile!M300)),ISNUMBER(FIND("0F",ScheduleCompile!M300)),ISNUMBER(FIND("8F",ScheduleCompile!M300)),ISNUMBER(FIND("1F",ScheduleCompile!M300)),ISNUMBER(FIND("2F",ScheduleCompile!M300)),ISNUMBER(FIND("3F",ScheduleCompile!M300)),ISNUMBER(FIND("6F",ScheduleCompile!M300)),ISNUMBER(FIND("7F",ScheduleCompile!M300)),ISNUMBER(FIND("9F",ScheduleCompile!M300)),ISNUMBER(FIND("4F",ScheduleCompile!M300))),VALUE(LEFT(ScheduleCompile!M300,FIND("F",ScheduleCompile!M300)-1)),ScheduleCompile!M300)))))),"",IF(ScheduleCompile!M300="Off",0,IF(ScheduleCompile!M300="On",1,IF(ISNUMBER(ScheduleCompile!M300),ScheduleCompile!M300/1,IF(ISTEXT(ScheduleCompile!M300),IF(OR(ISNUMBER(FIND("5F",ScheduleCompile!M300)),ISNUMBER(FIND("0F",ScheduleCompile!M300)),ISNUMBER(FIND("8F",ScheduleCompile!M300)),ISNUMBER(FIND("1F",ScheduleCompile!M300)),ISNUMBER(FIND("2F",ScheduleCompile!M300)),ISNUMBER(FIND("3F",ScheduleCompile!M300)),ISNUMBER(FIND("6F",ScheduleCompile!M300)),ISNUMBER(FIND("7F",ScheduleCompile!M300)),ISNUMBER(FIND("9F",ScheduleCompile!M300)),ISNUMBER(FIND("4F",ScheduleCompile!M300))),VALUE(LEFT(ScheduleCompile!M300,FIND("F",ScheduleCompile!M300)-1)),ScheduleCompile!M300)))))))</f>
        <v>0.25</v>
      </c>
      <c r="S307" s="1">
        <f>IF(AND(ISERROR(IF(ScheduleCompile!N300="Off",0,IF(ScheduleCompile!N300="On",1,IF(ISNUMBER(ScheduleCompile!N300),ScheduleCompile!N300/1,IF(ISTEXT(ScheduleCompile!N300),IF(OR(ISNUMBER(FIND("5F",ScheduleCompile!N300)),ISNUMBER(FIND("0F",ScheduleCompile!N300)),ISNUMBER(FIND("8F",ScheduleCompile!N300)),ISNUMBER(FIND("1F",ScheduleCompile!N300)),ISNUMBER(FIND("2F",ScheduleCompile!N300)),ISNUMBER(FIND("3F",ScheduleCompile!N300)),ISNUMBER(FIND("6F",ScheduleCompile!N300)),ISNUMBER(FIND("7F",ScheduleCompile!N300)),ISNUMBER(FIND("9F",ScheduleCompile!N300)),ISNUMBER(FIND("4F",ScheduleCompile!N300))),VALUE(LEFT(ScheduleCompile!N300,FIND("F",ScheduleCompile!N300)-1)),ScheduleCompile!N300)))))),ISTEXT(ScheduleCompile!#REF!)),"ENDTABLE",IF(ISERROR(IF(ScheduleCompile!N300="Off",0,IF(ScheduleCompile!N300="On",1,IF(ISNUMBER(ScheduleCompile!N300),ScheduleCompile!N300/1,IF(ISTEXT(ScheduleCompile!N300),IF(OR(ISNUMBER(FIND("5F",ScheduleCompile!N300)),ISNUMBER(FIND("0F",ScheduleCompile!N300)),ISNUMBER(FIND("8F",ScheduleCompile!N300)),ISNUMBER(FIND("1F",ScheduleCompile!N300)),ISNUMBER(FIND("2F",ScheduleCompile!N300)),ISNUMBER(FIND("3F",ScheduleCompile!N300)),ISNUMBER(FIND("6F",ScheduleCompile!N300)),ISNUMBER(FIND("7F",ScheduleCompile!N300)),ISNUMBER(FIND("9F",ScheduleCompile!N300)),ISNUMBER(FIND("4F",ScheduleCompile!N300))),VALUE(LEFT(ScheduleCompile!N300,FIND("F",ScheduleCompile!N300)-1)),ScheduleCompile!N300)))))),"",IF(ScheduleCompile!N300="Off",0,IF(ScheduleCompile!N300="On",1,IF(ISNUMBER(ScheduleCompile!N300),ScheduleCompile!N300/1,IF(ISTEXT(ScheduleCompile!N300),IF(OR(ISNUMBER(FIND("5F",ScheduleCompile!N300)),ISNUMBER(FIND("0F",ScheduleCompile!N300)),ISNUMBER(FIND("8F",ScheduleCompile!N300)),ISNUMBER(FIND("1F",ScheduleCompile!N300)),ISNUMBER(FIND("2F",ScheduleCompile!N300)),ISNUMBER(FIND("3F",ScheduleCompile!N300)),ISNUMBER(FIND("6F",ScheduleCompile!N300)),ISNUMBER(FIND("7F",ScheduleCompile!N300)),ISNUMBER(FIND("9F",ScheduleCompile!N300)),ISNUMBER(FIND("4F",ScheduleCompile!N300))),VALUE(LEFT(ScheduleCompile!N300,FIND("F",ScheduleCompile!N300)-1)),ScheduleCompile!N300)))))))</f>
        <v>0.25</v>
      </c>
      <c r="T307" s="1">
        <f>IF(AND(ISERROR(IF(ScheduleCompile!O300="Off",0,IF(ScheduleCompile!O300="On",1,IF(ISNUMBER(ScheduleCompile!O300),ScheduleCompile!O300/1,IF(ISTEXT(ScheduleCompile!O300),IF(OR(ISNUMBER(FIND("5F",ScheduleCompile!O300)),ISNUMBER(FIND("0F",ScheduleCompile!O300)),ISNUMBER(FIND("8F",ScheduleCompile!O300)),ISNUMBER(FIND("1F",ScheduleCompile!O300)),ISNUMBER(FIND("2F",ScheduleCompile!O300)),ISNUMBER(FIND("3F",ScheduleCompile!O300)),ISNUMBER(FIND("6F",ScheduleCompile!O300)),ISNUMBER(FIND("7F",ScheduleCompile!O300)),ISNUMBER(FIND("9F",ScheduleCompile!O300)),ISNUMBER(FIND("4F",ScheduleCompile!O300))),VALUE(LEFT(ScheduleCompile!O300,FIND("F",ScheduleCompile!O300)-1)),ScheduleCompile!O300)))))),ISTEXT(ScheduleCompile!#REF!)),"ENDTABLE",IF(ISERROR(IF(ScheduleCompile!O300="Off",0,IF(ScheduleCompile!O300="On",1,IF(ISNUMBER(ScheduleCompile!O300),ScheduleCompile!O300/1,IF(ISTEXT(ScheduleCompile!O300),IF(OR(ISNUMBER(FIND("5F",ScheduleCompile!O300)),ISNUMBER(FIND("0F",ScheduleCompile!O300)),ISNUMBER(FIND("8F",ScheduleCompile!O300)),ISNUMBER(FIND("1F",ScheduleCompile!O300)),ISNUMBER(FIND("2F",ScheduleCompile!O300)),ISNUMBER(FIND("3F",ScheduleCompile!O300)),ISNUMBER(FIND("6F",ScheduleCompile!O300)),ISNUMBER(FIND("7F",ScheduleCompile!O300)),ISNUMBER(FIND("9F",ScheduleCompile!O300)),ISNUMBER(FIND("4F",ScheduleCompile!O300))),VALUE(LEFT(ScheduleCompile!O300,FIND("F",ScheduleCompile!O300)-1)),ScheduleCompile!O300)))))),"",IF(ScheduleCompile!O300="Off",0,IF(ScheduleCompile!O300="On",1,IF(ISNUMBER(ScheduleCompile!O300),ScheduleCompile!O300/1,IF(ISTEXT(ScheduleCompile!O300),IF(OR(ISNUMBER(FIND("5F",ScheduleCompile!O300)),ISNUMBER(FIND("0F",ScheduleCompile!O300)),ISNUMBER(FIND("8F",ScheduleCompile!O300)),ISNUMBER(FIND("1F",ScheduleCompile!O300)),ISNUMBER(FIND("2F",ScheduleCompile!O300)),ISNUMBER(FIND("3F",ScheduleCompile!O300)),ISNUMBER(FIND("6F",ScheduleCompile!O300)),ISNUMBER(FIND("7F",ScheduleCompile!O300)),ISNUMBER(FIND("9F",ScheduleCompile!O300)),ISNUMBER(FIND("4F",ScheduleCompile!O300))),VALUE(LEFT(ScheduleCompile!O300,FIND("F",ScheduleCompile!O300)-1)),ScheduleCompile!O300)))))))</f>
        <v>0.25</v>
      </c>
      <c r="U307" s="1">
        <f>IF(AND(ISERROR(IF(ScheduleCompile!P300="Off",0,IF(ScheduleCompile!P300="On",1,IF(ISNUMBER(ScheduleCompile!P300),ScheduleCompile!P300/1,IF(ISTEXT(ScheduleCompile!P300),IF(OR(ISNUMBER(FIND("5F",ScheduleCompile!P300)),ISNUMBER(FIND("0F",ScheduleCompile!P300)),ISNUMBER(FIND("8F",ScheduleCompile!P300)),ISNUMBER(FIND("1F",ScheduleCompile!P300)),ISNUMBER(FIND("2F",ScheduleCompile!P300)),ISNUMBER(FIND("3F",ScheduleCompile!P300)),ISNUMBER(FIND("6F",ScheduleCompile!P300)),ISNUMBER(FIND("7F",ScheduleCompile!P300)),ISNUMBER(FIND("9F",ScheduleCompile!P300)),ISNUMBER(FIND("4F",ScheduleCompile!P300))),VALUE(LEFT(ScheduleCompile!P300,FIND("F",ScheduleCompile!P300)-1)),ScheduleCompile!P300)))))),ISTEXT(ScheduleCompile!#REF!)),"ENDTABLE",IF(ISERROR(IF(ScheduleCompile!P300="Off",0,IF(ScheduleCompile!P300="On",1,IF(ISNUMBER(ScheduleCompile!P300),ScheduleCompile!P300/1,IF(ISTEXT(ScheduleCompile!P300),IF(OR(ISNUMBER(FIND("5F",ScheduleCompile!P300)),ISNUMBER(FIND("0F",ScheduleCompile!P300)),ISNUMBER(FIND("8F",ScheduleCompile!P300)),ISNUMBER(FIND("1F",ScheduleCompile!P300)),ISNUMBER(FIND("2F",ScheduleCompile!P300)),ISNUMBER(FIND("3F",ScheduleCompile!P300)),ISNUMBER(FIND("6F",ScheduleCompile!P300)),ISNUMBER(FIND("7F",ScheduleCompile!P300)),ISNUMBER(FIND("9F",ScheduleCompile!P300)),ISNUMBER(FIND("4F",ScheduleCompile!P300))),VALUE(LEFT(ScheduleCompile!P300,FIND("F",ScheduleCompile!P300)-1)),ScheduleCompile!P300)))))),"",IF(ScheduleCompile!P300="Off",0,IF(ScheduleCompile!P300="On",1,IF(ISNUMBER(ScheduleCompile!P300),ScheduleCompile!P300/1,IF(ISTEXT(ScheduleCompile!P300),IF(OR(ISNUMBER(FIND("5F",ScheduleCompile!P300)),ISNUMBER(FIND("0F",ScheduleCompile!P300)),ISNUMBER(FIND("8F",ScheduleCompile!P300)),ISNUMBER(FIND("1F",ScheduleCompile!P300)),ISNUMBER(FIND("2F",ScheduleCompile!P300)),ISNUMBER(FIND("3F",ScheduleCompile!P300)),ISNUMBER(FIND("6F",ScheduleCompile!P300)),ISNUMBER(FIND("7F",ScheduleCompile!P300)),ISNUMBER(FIND("9F",ScheduleCompile!P300)),ISNUMBER(FIND("4F",ScheduleCompile!P300))),VALUE(LEFT(ScheduleCompile!P300,FIND("F",ScheduleCompile!P300)-1)),ScheduleCompile!P300)))))))</f>
        <v>0.5</v>
      </c>
      <c r="V307" s="1">
        <f>IF(AND(ISERROR(IF(ScheduleCompile!Q300="Off",0,IF(ScheduleCompile!Q300="On",1,IF(ISNUMBER(ScheduleCompile!Q300),ScheduleCompile!Q300/1,IF(ISTEXT(ScheduleCompile!Q300),IF(OR(ISNUMBER(FIND("5F",ScheduleCompile!Q300)),ISNUMBER(FIND("0F",ScheduleCompile!Q300)),ISNUMBER(FIND("8F",ScheduleCompile!Q300)),ISNUMBER(FIND("1F",ScheduleCompile!Q300)),ISNUMBER(FIND("2F",ScheduleCompile!Q300)),ISNUMBER(FIND("3F",ScheduleCompile!Q300)),ISNUMBER(FIND("6F",ScheduleCompile!Q300)),ISNUMBER(FIND("7F",ScheduleCompile!Q300)),ISNUMBER(FIND("9F",ScheduleCompile!Q300)),ISNUMBER(FIND("4F",ScheduleCompile!Q300))),VALUE(LEFT(ScheduleCompile!Q300,FIND("F",ScheduleCompile!Q300)-1)),ScheduleCompile!Q300)))))),ISTEXT(ScheduleCompile!#REF!)),"ENDTABLE",IF(ISERROR(IF(ScheduleCompile!Q300="Off",0,IF(ScheduleCompile!Q300="On",1,IF(ISNUMBER(ScheduleCompile!Q300),ScheduleCompile!Q300/1,IF(ISTEXT(ScheduleCompile!Q300),IF(OR(ISNUMBER(FIND("5F",ScheduleCompile!Q300)),ISNUMBER(FIND("0F",ScheduleCompile!Q300)),ISNUMBER(FIND("8F",ScheduleCompile!Q300)),ISNUMBER(FIND("1F",ScheduleCompile!Q300)),ISNUMBER(FIND("2F",ScheduleCompile!Q300)),ISNUMBER(FIND("3F",ScheduleCompile!Q300)),ISNUMBER(FIND("6F",ScheduleCompile!Q300)),ISNUMBER(FIND("7F",ScheduleCompile!Q300)),ISNUMBER(FIND("9F",ScheduleCompile!Q300)),ISNUMBER(FIND("4F",ScheduleCompile!Q300))),VALUE(LEFT(ScheduleCompile!Q300,FIND("F",ScheduleCompile!Q300)-1)),ScheduleCompile!Q300)))))),"",IF(ScheduleCompile!Q300="Off",0,IF(ScheduleCompile!Q300="On",1,IF(ISNUMBER(ScheduleCompile!Q300),ScheduleCompile!Q300/1,IF(ISTEXT(ScheduleCompile!Q300),IF(OR(ISNUMBER(FIND("5F",ScheduleCompile!Q300)),ISNUMBER(FIND("0F",ScheduleCompile!Q300)),ISNUMBER(FIND("8F",ScheduleCompile!Q300)),ISNUMBER(FIND("1F",ScheduleCompile!Q300)),ISNUMBER(FIND("2F",ScheduleCompile!Q300)),ISNUMBER(FIND("3F",ScheduleCompile!Q300)),ISNUMBER(FIND("6F",ScheduleCompile!Q300)),ISNUMBER(FIND("7F",ScheduleCompile!Q300)),ISNUMBER(FIND("9F",ScheduleCompile!Q300)),ISNUMBER(FIND("4F",ScheduleCompile!Q300))),VALUE(LEFT(ScheduleCompile!Q300,FIND("F",ScheduleCompile!Q300)-1)),ScheduleCompile!Q300)))))))</f>
        <v>0.6</v>
      </c>
      <c r="W307" s="1">
        <f>IF(AND(ISERROR(IF(ScheduleCompile!R300="Off",0,IF(ScheduleCompile!R300="On",1,IF(ISNUMBER(ScheduleCompile!R300),ScheduleCompile!R300/1,IF(ISTEXT(ScheduleCompile!R300),IF(OR(ISNUMBER(FIND("5F",ScheduleCompile!R300)),ISNUMBER(FIND("0F",ScheduleCompile!R300)),ISNUMBER(FIND("8F",ScheduleCompile!R300)),ISNUMBER(FIND("1F",ScheduleCompile!R300)),ISNUMBER(FIND("2F",ScheduleCompile!R300)),ISNUMBER(FIND("3F",ScheduleCompile!R300)),ISNUMBER(FIND("6F",ScheduleCompile!R300)),ISNUMBER(FIND("7F",ScheduleCompile!R300)),ISNUMBER(FIND("9F",ScheduleCompile!R300)),ISNUMBER(FIND("4F",ScheduleCompile!R300))),VALUE(LEFT(ScheduleCompile!R300,FIND("F",ScheduleCompile!R300)-1)),ScheduleCompile!R300)))))),ISTEXT(ScheduleCompile!#REF!)),"ENDTABLE",IF(ISERROR(IF(ScheduleCompile!R300="Off",0,IF(ScheduleCompile!R300="On",1,IF(ISNUMBER(ScheduleCompile!R300),ScheduleCompile!R300/1,IF(ISTEXT(ScheduleCompile!R300),IF(OR(ISNUMBER(FIND("5F",ScheduleCompile!R300)),ISNUMBER(FIND("0F",ScheduleCompile!R300)),ISNUMBER(FIND("8F",ScheduleCompile!R300)),ISNUMBER(FIND("1F",ScheduleCompile!R300)),ISNUMBER(FIND("2F",ScheduleCompile!R300)),ISNUMBER(FIND("3F",ScheduleCompile!R300)),ISNUMBER(FIND("6F",ScheduleCompile!R300)),ISNUMBER(FIND("7F",ScheduleCompile!R300)),ISNUMBER(FIND("9F",ScheduleCompile!R300)),ISNUMBER(FIND("4F",ScheduleCompile!R300))),VALUE(LEFT(ScheduleCompile!R300,FIND("F",ScheduleCompile!R300)-1)),ScheduleCompile!R300)))))),"",IF(ScheduleCompile!R300="Off",0,IF(ScheduleCompile!R300="On",1,IF(ISNUMBER(ScheduleCompile!R300),ScheduleCompile!R300/1,IF(ISTEXT(ScheduleCompile!R300),IF(OR(ISNUMBER(FIND("5F",ScheduleCompile!R300)),ISNUMBER(FIND("0F",ScheduleCompile!R300)),ISNUMBER(FIND("8F",ScheduleCompile!R300)),ISNUMBER(FIND("1F",ScheduleCompile!R300)),ISNUMBER(FIND("2F",ScheduleCompile!R300)),ISNUMBER(FIND("3F",ScheduleCompile!R300)),ISNUMBER(FIND("6F",ScheduleCompile!R300)),ISNUMBER(FIND("7F",ScheduleCompile!R300)),ISNUMBER(FIND("9F",ScheduleCompile!R300)),ISNUMBER(FIND("4F",ScheduleCompile!R300))),VALUE(LEFT(ScheduleCompile!R300,FIND("F",ScheduleCompile!R300)-1)),ScheduleCompile!R300)))))))</f>
        <v>0.7</v>
      </c>
      <c r="X307" s="1">
        <f>IF(AND(ISERROR(IF(ScheduleCompile!S300="Off",0,IF(ScheduleCompile!S300="On",1,IF(ISNUMBER(ScheduleCompile!S300),ScheduleCompile!S300/1,IF(ISTEXT(ScheduleCompile!S300),IF(OR(ISNUMBER(FIND("5F",ScheduleCompile!S300)),ISNUMBER(FIND("0F",ScheduleCompile!S300)),ISNUMBER(FIND("8F",ScheduleCompile!S300)),ISNUMBER(FIND("1F",ScheduleCompile!S300)),ISNUMBER(FIND("2F",ScheduleCompile!S300)),ISNUMBER(FIND("3F",ScheduleCompile!S300)),ISNUMBER(FIND("6F",ScheduleCompile!S300)),ISNUMBER(FIND("7F",ScheduleCompile!S300)),ISNUMBER(FIND("9F",ScheduleCompile!S300)),ISNUMBER(FIND("4F",ScheduleCompile!S300))),VALUE(LEFT(ScheduleCompile!S300,FIND("F",ScheduleCompile!S300)-1)),ScheduleCompile!S300)))))),ISTEXT(ScheduleCompile!#REF!)),"ENDTABLE",IF(ISERROR(IF(ScheduleCompile!S300="Off",0,IF(ScheduleCompile!S300="On",1,IF(ISNUMBER(ScheduleCompile!S300),ScheduleCompile!S300/1,IF(ISTEXT(ScheduleCompile!S300),IF(OR(ISNUMBER(FIND("5F",ScheduleCompile!S300)),ISNUMBER(FIND("0F",ScheduleCompile!S300)),ISNUMBER(FIND("8F",ScheduleCompile!S300)),ISNUMBER(FIND("1F",ScheduleCompile!S300)),ISNUMBER(FIND("2F",ScheduleCompile!S300)),ISNUMBER(FIND("3F",ScheduleCompile!S300)),ISNUMBER(FIND("6F",ScheduleCompile!S300)),ISNUMBER(FIND("7F",ScheduleCompile!S300)),ISNUMBER(FIND("9F",ScheduleCompile!S300)),ISNUMBER(FIND("4F",ScheduleCompile!S300))),VALUE(LEFT(ScheduleCompile!S300,FIND("F",ScheduleCompile!S300)-1)),ScheduleCompile!S300)))))),"",IF(ScheduleCompile!S300="Off",0,IF(ScheduleCompile!S300="On",1,IF(ISNUMBER(ScheduleCompile!S300),ScheduleCompile!S300/1,IF(ISTEXT(ScheduleCompile!S300),IF(OR(ISNUMBER(FIND("5F",ScheduleCompile!S300)),ISNUMBER(FIND("0F",ScheduleCompile!S300)),ISNUMBER(FIND("8F",ScheduleCompile!S300)),ISNUMBER(FIND("1F",ScheduleCompile!S300)),ISNUMBER(FIND("2F",ScheduleCompile!S300)),ISNUMBER(FIND("3F",ScheduleCompile!S300)),ISNUMBER(FIND("6F",ScheduleCompile!S300)),ISNUMBER(FIND("7F",ScheduleCompile!S300)),ISNUMBER(FIND("9F",ScheduleCompile!S300)),ISNUMBER(FIND("4F",ScheduleCompile!S300))),VALUE(LEFT(ScheduleCompile!S300,FIND("F",ScheduleCompile!S300)-1)),ScheduleCompile!S300)))))))</f>
        <v>0.7</v>
      </c>
      <c r="Y307" s="1">
        <f>IF(AND(ISERROR(IF(ScheduleCompile!T300="Off",0,IF(ScheduleCompile!T300="On",1,IF(ISNUMBER(ScheduleCompile!T300),ScheduleCompile!T300/1,IF(ISTEXT(ScheduleCompile!T300),IF(OR(ISNUMBER(FIND("5F",ScheduleCompile!T300)),ISNUMBER(FIND("0F",ScheduleCompile!T300)),ISNUMBER(FIND("8F",ScheduleCompile!T300)),ISNUMBER(FIND("1F",ScheduleCompile!T300)),ISNUMBER(FIND("2F",ScheduleCompile!T300)),ISNUMBER(FIND("3F",ScheduleCompile!T300)),ISNUMBER(FIND("6F",ScheduleCompile!T300)),ISNUMBER(FIND("7F",ScheduleCompile!T300)),ISNUMBER(FIND("9F",ScheduleCompile!T300)),ISNUMBER(FIND("4F",ScheduleCompile!T300))),VALUE(LEFT(ScheduleCompile!T300,FIND("F",ScheduleCompile!T300)-1)),ScheduleCompile!T300)))))),ISTEXT(ScheduleCompile!#REF!)),"ENDTABLE",IF(ISERROR(IF(ScheduleCompile!T300="Off",0,IF(ScheduleCompile!T300="On",1,IF(ISNUMBER(ScheduleCompile!T300),ScheduleCompile!T300/1,IF(ISTEXT(ScheduleCompile!T300),IF(OR(ISNUMBER(FIND("5F",ScheduleCompile!T300)),ISNUMBER(FIND("0F",ScheduleCompile!T300)),ISNUMBER(FIND("8F",ScheduleCompile!T300)),ISNUMBER(FIND("1F",ScheduleCompile!T300)),ISNUMBER(FIND("2F",ScheduleCompile!T300)),ISNUMBER(FIND("3F",ScheduleCompile!T300)),ISNUMBER(FIND("6F",ScheduleCompile!T300)),ISNUMBER(FIND("7F",ScheduleCompile!T300)),ISNUMBER(FIND("9F",ScheduleCompile!T300)),ISNUMBER(FIND("4F",ScheduleCompile!T300))),VALUE(LEFT(ScheduleCompile!T300,FIND("F",ScheduleCompile!T300)-1)),ScheduleCompile!T300)))))),"",IF(ScheduleCompile!T300="Off",0,IF(ScheduleCompile!T300="On",1,IF(ISNUMBER(ScheduleCompile!T300),ScheduleCompile!T300/1,IF(ISTEXT(ScheduleCompile!T300),IF(OR(ISNUMBER(FIND("5F",ScheduleCompile!T300)),ISNUMBER(FIND("0F",ScheduleCompile!T300)),ISNUMBER(FIND("8F",ScheduleCompile!T300)),ISNUMBER(FIND("1F",ScheduleCompile!T300)),ISNUMBER(FIND("2F",ScheduleCompile!T300)),ISNUMBER(FIND("3F",ScheduleCompile!T300)),ISNUMBER(FIND("6F",ScheduleCompile!T300)),ISNUMBER(FIND("7F",ScheduleCompile!T300)),ISNUMBER(FIND("9F",ScheduleCompile!T300)),ISNUMBER(FIND("4F",ScheduleCompile!T300))),VALUE(LEFT(ScheduleCompile!T300,FIND("F",ScheduleCompile!T300)-1)),ScheduleCompile!T300)))))))</f>
        <v>0.4</v>
      </c>
      <c r="Z307" s="1">
        <f>IF(AND(ISERROR(IF(ScheduleCompile!U300="Off",0,IF(ScheduleCompile!U300="On",1,IF(ISNUMBER(ScheduleCompile!U300),ScheduleCompile!U300/1,IF(ISTEXT(ScheduleCompile!U300),IF(OR(ISNUMBER(FIND("5F",ScheduleCompile!U300)),ISNUMBER(FIND("0F",ScheduleCompile!U300)),ISNUMBER(FIND("8F",ScheduleCompile!U300)),ISNUMBER(FIND("1F",ScheduleCompile!U300)),ISNUMBER(FIND("2F",ScheduleCompile!U300)),ISNUMBER(FIND("3F",ScheduleCompile!U300)),ISNUMBER(FIND("6F",ScheduleCompile!U300)),ISNUMBER(FIND("7F",ScheduleCompile!U300)),ISNUMBER(FIND("9F",ScheduleCompile!U300)),ISNUMBER(FIND("4F",ScheduleCompile!U300))),VALUE(LEFT(ScheduleCompile!U300,FIND("F",ScheduleCompile!U300)-1)),ScheduleCompile!U300)))))),ISTEXT(ScheduleCompile!#REF!)),"ENDTABLE",IF(ISERROR(IF(ScheduleCompile!U300="Off",0,IF(ScheduleCompile!U300="On",1,IF(ISNUMBER(ScheduleCompile!U300),ScheduleCompile!U300/1,IF(ISTEXT(ScheduleCompile!U300),IF(OR(ISNUMBER(FIND("5F",ScheduleCompile!U300)),ISNUMBER(FIND("0F",ScheduleCompile!U300)),ISNUMBER(FIND("8F",ScheduleCompile!U300)),ISNUMBER(FIND("1F",ScheduleCompile!U300)),ISNUMBER(FIND("2F",ScheduleCompile!U300)),ISNUMBER(FIND("3F",ScheduleCompile!U300)),ISNUMBER(FIND("6F",ScheduleCompile!U300)),ISNUMBER(FIND("7F",ScheduleCompile!U300)),ISNUMBER(FIND("9F",ScheduleCompile!U300)),ISNUMBER(FIND("4F",ScheduleCompile!U300))),VALUE(LEFT(ScheduleCompile!U300,FIND("F",ScheduleCompile!U300)-1)),ScheduleCompile!U300)))))),"",IF(ScheduleCompile!U300="Off",0,IF(ScheduleCompile!U300="On",1,IF(ISNUMBER(ScheduleCompile!U300),ScheduleCompile!U300/1,IF(ISTEXT(ScheduleCompile!U300),IF(OR(ISNUMBER(FIND("5F",ScheduleCompile!U300)),ISNUMBER(FIND("0F",ScheduleCompile!U300)),ISNUMBER(FIND("8F",ScheduleCompile!U300)),ISNUMBER(FIND("1F",ScheduleCompile!U300)),ISNUMBER(FIND("2F",ScheduleCompile!U300)),ISNUMBER(FIND("3F",ScheduleCompile!U300)),ISNUMBER(FIND("6F",ScheduleCompile!U300)),ISNUMBER(FIND("7F",ScheduleCompile!U300)),ISNUMBER(FIND("9F",ScheduleCompile!U300)),ISNUMBER(FIND("4F",ScheduleCompile!U300))),VALUE(LEFT(ScheduleCompile!U300,FIND("F",ScheduleCompile!U300)-1)),ScheduleCompile!U300)))))))</f>
        <v>0.25</v>
      </c>
      <c r="AA307" s="1">
        <f>IF(AND(ISERROR(IF(ScheduleCompile!V300="Off",0,IF(ScheduleCompile!V300="On",1,IF(ISNUMBER(ScheduleCompile!V300),ScheduleCompile!V300/1,IF(ISTEXT(ScheduleCompile!V300),IF(OR(ISNUMBER(FIND("5F",ScheduleCompile!V300)),ISNUMBER(FIND("0F",ScheduleCompile!V300)),ISNUMBER(FIND("8F",ScheduleCompile!V300)),ISNUMBER(FIND("1F",ScheduleCompile!V300)),ISNUMBER(FIND("2F",ScheduleCompile!V300)),ISNUMBER(FIND("3F",ScheduleCompile!V300)),ISNUMBER(FIND("6F",ScheduleCompile!V300)),ISNUMBER(FIND("7F",ScheduleCompile!V300)),ISNUMBER(FIND("9F",ScheduleCompile!V300)),ISNUMBER(FIND("4F",ScheduleCompile!V300))),VALUE(LEFT(ScheduleCompile!V300,FIND("F",ScheduleCompile!V300)-1)),ScheduleCompile!V300)))))),ISTEXT(ScheduleCompile!#REF!)),"ENDTABLE",IF(ISERROR(IF(ScheduleCompile!V300="Off",0,IF(ScheduleCompile!V300="On",1,IF(ISNUMBER(ScheduleCompile!V300),ScheduleCompile!V300/1,IF(ISTEXT(ScheduleCompile!V300),IF(OR(ISNUMBER(FIND("5F",ScheduleCompile!V300)),ISNUMBER(FIND("0F",ScheduleCompile!V300)),ISNUMBER(FIND("8F",ScheduleCompile!V300)),ISNUMBER(FIND("1F",ScheduleCompile!V300)),ISNUMBER(FIND("2F",ScheduleCompile!V300)),ISNUMBER(FIND("3F",ScheduleCompile!V300)),ISNUMBER(FIND("6F",ScheduleCompile!V300)),ISNUMBER(FIND("7F",ScheduleCompile!V300)),ISNUMBER(FIND("9F",ScheduleCompile!V300)),ISNUMBER(FIND("4F",ScheduleCompile!V300))),VALUE(LEFT(ScheduleCompile!V300,FIND("F",ScheduleCompile!V300)-1)),ScheduleCompile!V300)))))),"",IF(ScheduleCompile!V300="Off",0,IF(ScheduleCompile!V300="On",1,IF(ISNUMBER(ScheduleCompile!V300),ScheduleCompile!V300/1,IF(ISTEXT(ScheduleCompile!V300),IF(OR(ISNUMBER(FIND("5F",ScheduleCompile!V300)),ISNUMBER(FIND("0F",ScheduleCompile!V300)),ISNUMBER(FIND("8F",ScheduleCompile!V300)),ISNUMBER(FIND("1F",ScheduleCompile!V300)),ISNUMBER(FIND("2F",ScheduleCompile!V300)),ISNUMBER(FIND("3F",ScheduleCompile!V300)),ISNUMBER(FIND("6F",ScheduleCompile!V300)),ISNUMBER(FIND("7F",ScheduleCompile!V300)),ISNUMBER(FIND("9F",ScheduleCompile!V300)),ISNUMBER(FIND("4F",ScheduleCompile!V300))),VALUE(LEFT(ScheduleCompile!V300,FIND("F",ScheduleCompile!V300)-1)),ScheduleCompile!V300)))))))</f>
        <v>0.2</v>
      </c>
      <c r="AB307" s="1">
        <f>IF(AND(ISERROR(IF(ScheduleCompile!W300="Off",0,IF(ScheduleCompile!W300="On",1,IF(ISNUMBER(ScheduleCompile!W300),ScheduleCompile!W300/1,IF(ISTEXT(ScheduleCompile!W300),IF(OR(ISNUMBER(FIND("5F",ScheduleCompile!W300)),ISNUMBER(FIND("0F",ScheduleCompile!W300)),ISNUMBER(FIND("8F",ScheduleCompile!W300)),ISNUMBER(FIND("1F",ScheduleCompile!W300)),ISNUMBER(FIND("2F",ScheduleCompile!W300)),ISNUMBER(FIND("3F",ScheduleCompile!W300)),ISNUMBER(FIND("6F",ScheduleCompile!W300)),ISNUMBER(FIND("7F",ScheduleCompile!W300)),ISNUMBER(FIND("9F",ScheduleCompile!W300)),ISNUMBER(FIND("4F",ScheduleCompile!W300))),VALUE(LEFT(ScheduleCompile!W300,FIND("F",ScheduleCompile!W300)-1)),ScheduleCompile!W300)))))),ISTEXT(ScheduleCompile!#REF!)),"ENDTABLE",IF(ISERROR(IF(ScheduleCompile!W300="Off",0,IF(ScheduleCompile!W300="On",1,IF(ISNUMBER(ScheduleCompile!W300),ScheduleCompile!W300/1,IF(ISTEXT(ScheduleCompile!W300),IF(OR(ISNUMBER(FIND("5F",ScheduleCompile!W300)),ISNUMBER(FIND("0F",ScheduleCompile!W300)),ISNUMBER(FIND("8F",ScheduleCompile!W300)),ISNUMBER(FIND("1F",ScheduleCompile!W300)),ISNUMBER(FIND("2F",ScheduleCompile!W300)),ISNUMBER(FIND("3F",ScheduleCompile!W300)),ISNUMBER(FIND("6F",ScheduleCompile!W300)),ISNUMBER(FIND("7F",ScheduleCompile!W300)),ISNUMBER(FIND("9F",ScheduleCompile!W300)),ISNUMBER(FIND("4F",ScheduleCompile!W300))),VALUE(LEFT(ScheduleCompile!W300,FIND("F",ScheduleCompile!W300)-1)),ScheduleCompile!W300)))))),"",IF(ScheduleCompile!W300="Off",0,IF(ScheduleCompile!W300="On",1,IF(ISNUMBER(ScheduleCompile!W300),ScheduleCompile!W300/1,IF(ISTEXT(ScheduleCompile!W300),IF(OR(ISNUMBER(FIND("5F",ScheduleCompile!W300)),ISNUMBER(FIND("0F",ScheduleCompile!W300)),ISNUMBER(FIND("8F",ScheduleCompile!W300)),ISNUMBER(FIND("1F",ScheduleCompile!W300)),ISNUMBER(FIND("2F",ScheduleCompile!W300)),ISNUMBER(FIND("3F",ScheduleCompile!W300)),ISNUMBER(FIND("6F",ScheduleCompile!W300)),ISNUMBER(FIND("7F",ScheduleCompile!W300)),ISNUMBER(FIND("9F",ScheduleCompile!W300)),ISNUMBER(FIND("4F",ScheduleCompile!W300))),VALUE(LEFT(ScheduleCompile!W300,FIND("F",ScheduleCompile!W300)-1)),ScheduleCompile!W300)))))))</f>
        <v>0.2</v>
      </c>
      <c r="AC307" s="1">
        <f>IF(AND(ISERROR(IF(ScheduleCompile!X300="Off",0,IF(ScheduleCompile!X300="On",1,IF(ISNUMBER(ScheduleCompile!X300),ScheduleCompile!X300/1,IF(ISTEXT(ScheduleCompile!X300),IF(OR(ISNUMBER(FIND("5F",ScheduleCompile!X300)),ISNUMBER(FIND("0F",ScheduleCompile!X300)),ISNUMBER(FIND("8F",ScheduleCompile!X300)),ISNUMBER(FIND("1F",ScheduleCompile!X300)),ISNUMBER(FIND("2F",ScheduleCompile!X300)),ISNUMBER(FIND("3F",ScheduleCompile!X300)),ISNUMBER(FIND("6F",ScheduleCompile!X300)),ISNUMBER(FIND("7F",ScheduleCompile!X300)),ISNUMBER(FIND("9F",ScheduleCompile!X300)),ISNUMBER(FIND("4F",ScheduleCompile!X300))),VALUE(LEFT(ScheduleCompile!X300,FIND("F",ScheduleCompile!X300)-1)),ScheduleCompile!X300)))))),ISTEXT(ScheduleCompile!#REF!)),"ENDTABLE",IF(ISERROR(IF(ScheduleCompile!X300="Off",0,IF(ScheduleCompile!X300="On",1,IF(ISNUMBER(ScheduleCompile!X300),ScheduleCompile!X300/1,IF(ISTEXT(ScheduleCompile!X300),IF(OR(ISNUMBER(FIND("5F",ScheduleCompile!X300)),ISNUMBER(FIND("0F",ScheduleCompile!X300)),ISNUMBER(FIND("8F",ScheduleCompile!X300)),ISNUMBER(FIND("1F",ScheduleCompile!X300)),ISNUMBER(FIND("2F",ScheduleCompile!X300)),ISNUMBER(FIND("3F",ScheduleCompile!X300)),ISNUMBER(FIND("6F",ScheduleCompile!X300)),ISNUMBER(FIND("7F",ScheduleCompile!X300)),ISNUMBER(FIND("9F",ScheduleCompile!X300)),ISNUMBER(FIND("4F",ScheduleCompile!X300))),VALUE(LEFT(ScheduleCompile!X300,FIND("F",ScheduleCompile!X300)-1)),ScheduleCompile!X300)))))),"",IF(ScheduleCompile!X300="Off",0,IF(ScheduleCompile!X300="On",1,IF(ISNUMBER(ScheduleCompile!X300),ScheduleCompile!X300/1,IF(ISTEXT(ScheduleCompile!X300),IF(OR(ISNUMBER(FIND("5F",ScheduleCompile!X300)),ISNUMBER(FIND("0F",ScheduleCompile!X300)),ISNUMBER(FIND("8F",ScheduleCompile!X300)),ISNUMBER(FIND("1F",ScheduleCompile!X300)),ISNUMBER(FIND("2F",ScheduleCompile!X300)),ISNUMBER(FIND("3F",ScheduleCompile!X300)),ISNUMBER(FIND("6F",ScheduleCompile!X300)),ISNUMBER(FIND("7F",ScheduleCompile!X300)),ISNUMBER(FIND("9F",ScheduleCompile!X300)),ISNUMBER(FIND("4F",ScheduleCompile!X300))),VALUE(LEFT(ScheduleCompile!X300,FIND("F",ScheduleCompile!X300)-1)),ScheduleCompile!X300)))))))</f>
        <v>0.05</v>
      </c>
      <c r="AD307" s="1">
        <f>IF(AND(ISERROR(IF(ScheduleCompile!Y300="Off",0,IF(ScheduleCompile!Y300="On",1,IF(ISNUMBER(ScheduleCompile!Y300),ScheduleCompile!Y300/1,IF(ISTEXT(ScheduleCompile!Y300),IF(OR(ISNUMBER(FIND("5F",ScheduleCompile!Y300)),ISNUMBER(FIND("0F",ScheduleCompile!Y300)),ISNUMBER(FIND("8F",ScheduleCompile!Y300)),ISNUMBER(FIND("1F",ScheduleCompile!Y300)),ISNUMBER(FIND("2F",ScheduleCompile!Y300)),ISNUMBER(FIND("3F",ScheduleCompile!Y300)),ISNUMBER(FIND("6F",ScheduleCompile!Y300)),ISNUMBER(FIND("7F",ScheduleCompile!Y300)),ISNUMBER(FIND("9F",ScheduleCompile!Y300)),ISNUMBER(FIND("4F",ScheduleCompile!Y300))),VALUE(LEFT(ScheduleCompile!Y300,FIND("F",ScheduleCompile!Y300)-1)),ScheduleCompile!Y300)))))),ISTEXT(ScheduleCompile!#REF!)),"ENDTABLE",IF(ISERROR(IF(ScheduleCompile!Y300="Off",0,IF(ScheduleCompile!Y300="On",1,IF(ISNUMBER(ScheduleCompile!Y300),ScheduleCompile!Y300/1,IF(ISTEXT(ScheduleCompile!Y300),IF(OR(ISNUMBER(FIND("5F",ScheduleCompile!Y300)),ISNUMBER(FIND("0F",ScheduleCompile!Y300)),ISNUMBER(FIND("8F",ScheduleCompile!Y300)),ISNUMBER(FIND("1F",ScheduleCompile!Y300)),ISNUMBER(FIND("2F",ScheduleCompile!Y300)),ISNUMBER(FIND("3F",ScheduleCompile!Y300)),ISNUMBER(FIND("6F",ScheduleCompile!Y300)),ISNUMBER(FIND("7F",ScheduleCompile!Y300)),ISNUMBER(FIND("9F",ScheduleCompile!Y300)),ISNUMBER(FIND("4F",ScheduleCompile!Y300))),VALUE(LEFT(ScheduleCompile!Y300,FIND("F",ScheduleCompile!Y300)-1)),ScheduleCompile!Y300)))))),"",IF(ScheduleCompile!Y300="Off",0,IF(ScheduleCompile!Y300="On",1,IF(ISNUMBER(ScheduleCompile!Y300),ScheduleCompile!Y300/1,IF(ISTEXT(ScheduleCompile!Y300),IF(OR(ISNUMBER(FIND("5F",ScheduleCompile!Y300)),ISNUMBER(FIND("0F",ScheduleCompile!Y300)),ISNUMBER(FIND("8F",ScheduleCompile!Y300)),ISNUMBER(FIND("1F",ScheduleCompile!Y300)),ISNUMBER(FIND("2F",ScheduleCompile!Y300)),ISNUMBER(FIND("3F",ScheduleCompile!Y300)),ISNUMBER(FIND("6F",ScheduleCompile!Y300)),ISNUMBER(FIND("7F",ScheduleCompile!Y300)),ISNUMBER(FIND("9F",ScheduleCompile!Y300)),ISNUMBER(FIND("4F",ScheduleCompile!Y300))),VALUE(LEFT(ScheduleCompile!Y300,FIND("F",ScheduleCompile!Y300)-1)),ScheduleCompile!Y300)))))))</f>
        <v>0.05</v>
      </c>
    </row>
    <row r="308" spans="1:30" x14ac:dyDescent="0.25">
      <c r="A308" t="str">
        <f t="shared" si="19"/>
        <v>SchDay "ResidentialCommonServiceHotWaterSun"  Type = "Fraction" Hr = (0, 0, 0, 0.05, 0.05, 0.05, 0.8, 0.7, 0.5, 0.4, 0.25, 0.25, 0.25, 0.25, 0.5, 0.6, 0.7, 0.7, 0.4, 0.25, 0.2, 0.2, 0.05, 0.05) ..</v>
      </c>
      <c r="B308" s="1" t="s">
        <v>623</v>
      </c>
      <c r="C308" t="str">
        <f t="shared" si="20"/>
        <v xml:space="preserve">SchDay "ResidentialCommonServiceHotWaterSun"  Type = "Fraction" Hr = </v>
      </c>
      <c r="D308" t="str">
        <f t="shared" si="21"/>
        <v>(0, 0, 0, 0.05, 0.05, 0.05, 0.8, 0.7, 0.5, 0.4, 0.25, 0.25, 0.25, 0.25, 0.5, 0.6, 0.7, 0.7, 0.4, 0.25, 0.2, 0.2, 0.05, 0.05) ..</v>
      </c>
      <c r="E308" s="30" t="str">
        <f>ScheduleCompile!A301</f>
        <v>ResidentialCommonServiceHotWaterSun</v>
      </c>
      <c r="F308" t="str">
        <f t="shared" si="22"/>
        <v>Fraction</v>
      </c>
      <c r="G308" s="1">
        <f>IF(AND(ISERROR(IF(ScheduleCompile!B301="Off",0,IF(ScheduleCompile!B301="On",1,IF(ISNUMBER(ScheduleCompile!B301),ScheduleCompile!B301/1,IF(ISTEXT(ScheduleCompile!B301),IF(OR(ISNUMBER(FIND("5F",ScheduleCompile!B301)),ISNUMBER(FIND("0F",ScheduleCompile!B301)),ISNUMBER(FIND("8F",ScheduleCompile!B301)),ISNUMBER(FIND("1F",ScheduleCompile!B301)),ISNUMBER(FIND("2F",ScheduleCompile!B301)),ISNUMBER(FIND("3F",ScheduleCompile!B301)),ISNUMBER(FIND("6F",ScheduleCompile!B301)),ISNUMBER(FIND("7F",ScheduleCompile!B301)),ISNUMBER(FIND("9F",ScheduleCompile!B301)),ISNUMBER(FIND("4F",ScheduleCompile!B301))),VALUE(LEFT(ScheduleCompile!B301,FIND("F",ScheduleCompile!B301)-1)),ScheduleCompile!B301)))))),ISTEXT(ScheduleCompile!#REF!)),"ENDTABLE",IF(ISERROR(IF(ScheduleCompile!B301="Off",0,IF(ScheduleCompile!B301="On",1,IF(ISNUMBER(ScheduleCompile!B301),ScheduleCompile!B301/1,IF(ISTEXT(ScheduleCompile!B301),IF(OR(ISNUMBER(FIND("5F",ScheduleCompile!B301)),ISNUMBER(FIND("0F",ScheduleCompile!B301)),ISNUMBER(FIND("8F",ScheduleCompile!B301)),ISNUMBER(FIND("1F",ScheduleCompile!B301)),ISNUMBER(FIND("2F",ScheduleCompile!B301)),ISNUMBER(FIND("3F",ScheduleCompile!B301)),ISNUMBER(FIND("6F",ScheduleCompile!B301)),ISNUMBER(FIND("7F",ScheduleCompile!B301)),ISNUMBER(FIND("9F",ScheduleCompile!B301)),ISNUMBER(FIND("4F",ScheduleCompile!B301))),VALUE(LEFT(ScheduleCompile!B301,FIND("F",ScheduleCompile!B301)-1)),ScheduleCompile!B301)))))),"",IF(ScheduleCompile!B301="Off",0,IF(ScheduleCompile!B301="On",1,IF(ISNUMBER(ScheduleCompile!B301),ScheduleCompile!B301/1,IF(ISTEXT(ScheduleCompile!B301),IF(OR(ISNUMBER(FIND("5F",ScheduleCompile!B301)),ISNUMBER(FIND("0F",ScheduleCompile!B301)),ISNUMBER(FIND("8F",ScheduleCompile!B301)),ISNUMBER(FIND("1F",ScheduleCompile!B301)),ISNUMBER(FIND("2F",ScheduleCompile!B301)),ISNUMBER(FIND("3F",ScheduleCompile!B301)),ISNUMBER(FIND("6F",ScheduleCompile!B301)),ISNUMBER(FIND("7F",ScheduleCompile!B301)),ISNUMBER(FIND("9F",ScheduleCompile!B301)),ISNUMBER(FIND("4F",ScheduleCompile!B301))),VALUE(LEFT(ScheduleCompile!B301,FIND("F",ScheduleCompile!B301)-1)),ScheduleCompile!B301)))))))</f>
        <v>0</v>
      </c>
      <c r="H308" s="1">
        <f>IF(AND(ISERROR(IF(ScheduleCompile!C301="Off",0,IF(ScheduleCompile!C301="On",1,IF(ISNUMBER(ScheduleCompile!C301),ScheduleCompile!C301/1,IF(ISTEXT(ScheduleCompile!C301),IF(OR(ISNUMBER(FIND("5F",ScheduleCompile!C301)),ISNUMBER(FIND("0F",ScheduleCompile!C301)),ISNUMBER(FIND("8F",ScheduleCompile!C301)),ISNUMBER(FIND("1F",ScheduleCompile!C301)),ISNUMBER(FIND("2F",ScheduleCompile!C301)),ISNUMBER(FIND("3F",ScheduleCompile!C301)),ISNUMBER(FIND("6F",ScheduleCompile!C301)),ISNUMBER(FIND("7F",ScheduleCompile!C301)),ISNUMBER(FIND("9F",ScheduleCompile!C301)),ISNUMBER(FIND("4F",ScheduleCompile!C301))),VALUE(LEFT(ScheduleCompile!C301,FIND("F",ScheduleCompile!C301)-1)),ScheduleCompile!C301)))))),ISTEXT(ScheduleCompile!#REF!)),"ENDTABLE",IF(ISERROR(IF(ScheduleCompile!C301="Off",0,IF(ScheduleCompile!C301="On",1,IF(ISNUMBER(ScheduleCompile!C301),ScheduleCompile!C301/1,IF(ISTEXT(ScheduleCompile!C301),IF(OR(ISNUMBER(FIND("5F",ScheduleCompile!C301)),ISNUMBER(FIND("0F",ScheduleCompile!C301)),ISNUMBER(FIND("8F",ScheduleCompile!C301)),ISNUMBER(FIND("1F",ScheduleCompile!C301)),ISNUMBER(FIND("2F",ScheduleCompile!C301)),ISNUMBER(FIND("3F",ScheduleCompile!C301)),ISNUMBER(FIND("6F",ScheduleCompile!C301)),ISNUMBER(FIND("7F",ScheduleCompile!C301)),ISNUMBER(FIND("9F",ScheduleCompile!C301)),ISNUMBER(FIND("4F",ScheduleCompile!C301))),VALUE(LEFT(ScheduleCompile!C301,FIND("F",ScheduleCompile!C301)-1)),ScheduleCompile!C301)))))),"",IF(ScheduleCompile!C301="Off",0,IF(ScheduleCompile!C301="On",1,IF(ISNUMBER(ScheduleCompile!C301),ScheduleCompile!C301/1,IF(ISTEXT(ScheduleCompile!C301),IF(OR(ISNUMBER(FIND("5F",ScheduleCompile!C301)),ISNUMBER(FIND("0F",ScheduleCompile!C301)),ISNUMBER(FIND("8F",ScheduleCompile!C301)),ISNUMBER(FIND("1F",ScheduleCompile!C301)),ISNUMBER(FIND("2F",ScheduleCompile!C301)),ISNUMBER(FIND("3F",ScheduleCompile!C301)),ISNUMBER(FIND("6F",ScheduleCompile!C301)),ISNUMBER(FIND("7F",ScheduleCompile!C301)),ISNUMBER(FIND("9F",ScheduleCompile!C301)),ISNUMBER(FIND("4F",ScheduleCompile!C301))),VALUE(LEFT(ScheduleCompile!C301,FIND("F",ScheduleCompile!C301)-1)),ScheduleCompile!C301)))))))</f>
        <v>0</v>
      </c>
      <c r="I308" s="1">
        <f>IF(AND(ISERROR(IF(ScheduleCompile!D301="Off",0,IF(ScheduleCompile!D301="On",1,IF(ISNUMBER(ScheduleCompile!D301),ScheduleCompile!D301/1,IF(ISTEXT(ScheduleCompile!D301),IF(OR(ISNUMBER(FIND("5F",ScheduleCompile!D301)),ISNUMBER(FIND("0F",ScheduleCompile!D301)),ISNUMBER(FIND("8F",ScheduleCompile!D301)),ISNUMBER(FIND("1F",ScheduleCompile!D301)),ISNUMBER(FIND("2F",ScheduleCompile!D301)),ISNUMBER(FIND("3F",ScheduleCompile!D301)),ISNUMBER(FIND("6F",ScheduleCompile!D301)),ISNUMBER(FIND("7F",ScheduleCompile!D301)),ISNUMBER(FIND("9F",ScheduleCompile!D301)),ISNUMBER(FIND("4F",ScheduleCompile!D301))),VALUE(LEFT(ScheduleCompile!D301,FIND("F",ScheduleCompile!D301)-1)),ScheduleCompile!D301)))))),ISTEXT(ScheduleCompile!#REF!)),"ENDTABLE",IF(ISERROR(IF(ScheduleCompile!D301="Off",0,IF(ScheduleCompile!D301="On",1,IF(ISNUMBER(ScheduleCompile!D301),ScheduleCompile!D301/1,IF(ISTEXT(ScheduleCompile!D301),IF(OR(ISNUMBER(FIND("5F",ScheduleCompile!D301)),ISNUMBER(FIND("0F",ScheduleCompile!D301)),ISNUMBER(FIND("8F",ScheduleCompile!D301)),ISNUMBER(FIND("1F",ScheduleCompile!D301)),ISNUMBER(FIND("2F",ScheduleCompile!D301)),ISNUMBER(FIND("3F",ScheduleCompile!D301)),ISNUMBER(FIND("6F",ScheduleCompile!D301)),ISNUMBER(FIND("7F",ScheduleCompile!D301)),ISNUMBER(FIND("9F",ScheduleCompile!D301)),ISNUMBER(FIND("4F",ScheduleCompile!D301))),VALUE(LEFT(ScheduleCompile!D301,FIND("F",ScheduleCompile!D301)-1)),ScheduleCompile!D301)))))),"",IF(ScheduleCompile!D301="Off",0,IF(ScheduleCompile!D301="On",1,IF(ISNUMBER(ScheduleCompile!D301),ScheduleCompile!D301/1,IF(ISTEXT(ScheduleCompile!D301),IF(OR(ISNUMBER(FIND("5F",ScheduleCompile!D301)),ISNUMBER(FIND("0F",ScheduleCompile!D301)),ISNUMBER(FIND("8F",ScheduleCompile!D301)),ISNUMBER(FIND("1F",ScheduleCompile!D301)),ISNUMBER(FIND("2F",ScheduleCompile!D301)),ISNUMBER(FIND("3F",ScheduleCompile!D301)),ISNUMBER(FIND("6F",ScheduleCompile!D301)),ISNUMBER(FIND("7F",ScheduleCompile!D301)),ISNUMBER(FIND("9F",ScheduleCompile!D301)),ISNUMBER(FIND("4F",ScheduleCompile!D301))),VALUE(LEFT(ScheduleCompile!D301,FIND("F",ScheduleCompile!D301)-1)),ScheduleCompile!D301)))))))</f>
        <v>0</v>
      </c>
      <c r="J308" s="1">
        <f>IF(AND(ISERROR(IF(ScheduleCompile!E301="Off",0,IF(ScheduleCompile!E301="On",1,IF(ISNUMBER(ScheduleCompile!E301),ScheduleCompile!E301/1,IF(ISTEXT(ScheduleCompile!E301),IF(OR(ISNUMBER(FIND("5F",ScheduleCompile!E301)),ISNUMBER(FIND("0F",ScheduleCompile!E301)),ISNUMBER(FIND("8F",ScheduleCompile!E301)),ISNUMBER(FIND("1F",ScheduleCompile!E301)),ISNUMBER(FIND("2F",ScheduleCompile!E301)),ISNUMBER(FIND("3F",ScheduleCompile!E301)),ISNUMBER(FIND("6F",ScheduleCompile!E301)),ISNUMBER(FIND("7F",ScheduleCompile!E301)),ISNUMBER(FIND("9F",ScheduleCompile!E301)),ISNUMBER(FIND("4F",ScheduleCompile!E301))),VALUE(LEFT(ScheduleCompile!E301,FIND("F",ScheduleCompile!E301)-1)),ScheduleCompile!E301)))))),ISTEXT(ScheduleCompile!#REF!)),"ENDTABLE",IF(ISERROR(IF(ScheduleCompile!E301="Off",0,IF(ScheduleCompile!E301="On",1,IF(ISNUMBER(ScheduleCompile!E301),ScheduleCompile!E301/1,IF(ISTEXT(ScheduleCompile!E301),IF(OR(ISNUMBER(FIND("5F",ScheduleCompile!E301)),ISNUMBER(FIND("0F",ScheduleCompile!E301)),ISNUMBER(FIND("8F",ScheduleCompile!E301)),ISNUMBER(FIND("1F",ScheduleCompile!E301)),ISNUMBER(FIND("2F",ScheduleCompile!E301)),ISNUMBER(FIND("3F",ScheduleCompile!E301)),ISNUMBER(FIND("6F",ScheduleCompile!E301)),ISNUMBER(FIND("7F",ScheduleCompile!E301)),ISNUMBER(FIND("9F",ScheduleCompile!E301)),ISNUMBER(FIND("4F",ScheduleCompile!E301))),VALUE(LEFT(ScheduleCompile!E301,FIND("F",ScheduleCompile!E301)-1)),ScheduleCompile!E301)))))),"",IF(ScheduleCompile!E301="Off",0,IF(ScheduleCompile!E301="On",1,IF(ISNUMBER(ScheduleCompile!E301),ScheduleCompile!E301/1,IF(ISTEXT(ScheduleCompile!E301),IF(OR(ISNUMBER(FIND("5F",ScheduleCompile!E301)),ISNUMBER(FIND("0F",ScheduleCompile!E301)),ISNUMBER(FIND("8F",ScheduleCompile!E301)),ISNUMBER(FIND("1F",ScheduleCompile!E301)),ISNUMBER(FIND("2F",ScheduleCompile!E301)),ISNUMBER(FIND("3F",ScheduleCompile!E301)),ISNUMBER(FIND("6F",ScheduleCompile!E301)),ISNUMBER(FIND("7F",ScheduleCompile!E301)),ISNUMBER(FIND("9F",ScheduleCompile!E301)),ISNUMBER(FIND("4F",ScheduleCompile!E301))),VALUE(LEFT(ScheduleCompile!E301,FIND("F",ScheduleCompile!E301)-1)),ScheduleCompile!E301)))))))</f>
        <v>0.05</v>
      </c>
      <c r="K308" s="1">
        <f>IF(AND(ISERROR(IF(ScheduleCompile!F301="Off",0,IF(ScheduleCompile!F301="On",1,IF(ISNUMBER(ScheduleCompile!F301),ScheduleCompile!F301/1,IF(ISTEXT(ScheduleCompile!F301),IF(OR(ISNUMBER(FIND("5F",ScheduleCompile!F301)),ISNUMBER(FIND("0F",ScheduleCompile!F301)),ISNUMBER(FIND("8F",ScheduleCompile!F301)),ISNUMBER(FIND("1F",ScheduleCompile!F301)),ISNUMBER(FIND("2F",ScheduleCompile!F301)),ISNUMBER(FIND("3F",ScheduleCompile!F301)),ISNUMBER(FIND("6F",ScheduleCompile!F301)),ISNUMBER(FIND("7F",ScheduleCompile!F301)),ISNUMBER(FIND("9F",ScheduleCompile!F301)),ISNUMBER(FIND("4F",ScheduleCompile!F301))),VALUE(LEFT(ScheduleCompile!F301,FIND("F",ScheduleCompile!F301)-1)),ScheduleCompile!F301)))))),ISTEXT(ScheduleCompile!#REF!)),"ENDTABLE",IF(ISERROR(IF(ScheduleCompile!F301="Off",0,IF(ScheduleCompile!F301="On",1,IF(ISNUMBER(ScheduleCompile!F301),ScheduleCompile!F301/1,IF(ISTEXT(ScheduleCompile!F301),IF(OR(ISNUMBER(FIND("5F",ScheduleCompile!F301)),ISNUMBER(FIND("0F",ScheduleCompile!F301)),ISNUMBER(FIND("8F",ScheduleCompile!F301)),ISNUMBER(FIND("1F",ScheduleCompile!F301)),ISNUMBER(FIND("2F",ScheduleCompile!F301)),ISNUMBER(FIND("3F",ScheduleCompile!F301)),ISNUMBER(FIND("6F",ScheduleCompile!F301)),ISNUMBER(FIND("7F",ScheduleCompile!F301)),ISNUMBER(FIND("9F",ScheduleCompile!F301)),ISNUMBER(FIND("4F",ScheduleCompile!F301))),VALUE(LEFT(ScheduleCompile!F301,FIND("F",ScheduleCompile!F301)-1)),ScheduleCompile!F301)))))),"",IF(ScheduleCompile!F301="Off",0,IF(ScheduleCompile!F301="On",1,IF(ISNUMBER(ScheduleCompile!F301),ScheduleCompile!F301/1,IF(ISTEXT(ScheduleCompile!F301),IF(OR(ISNUMBER(FIND("5F",ScheduleCompile!F301)),ISNUMBER(FIND("0F",ScheduleCompile!F301)),ISNUMBER(FIND("8F",ScheduleCompile!F301)),ISNUMBER(FIND("1F",ScheduleCompile!F301)),ISNUMBER(FIND("2F",ScheduleCompile!F301)),ISNUMBER(FIND("3F",ScheduleCompile!F301)),ISNUMBER(FIND("6F",ScheduleCompile!F301)),ISNUMBER(FIND("7F",ScheduleCompile!F301)),ISNUMBER(FIND("9F",ScheduleCompile!F301)),ISNUMBER(FIND("4F",ScheduleCompile!F301))),VALUE(LEFT(ScheduleCompile!F301,FIND("F",ScheduleCompile!F301)-1)),ScheduleCompile!F301)))))))</f>
        <v>0.05</v>
      </c>
      <c r="L308" s="1">
        <f>IF(AND(ISERROR(IF(ScheduleCompile!G301="Off",0,IF(ScheduleCompile!G301="On",1,IF(ISNUMBER(ScheduleCompile!G301),ScheduleCompile!G301/1,IF(ISTEXT(ScheduleCompile!G301),IF(OR(ISNUMBER(FIND("5F",ScheduleCompile!G301)),ISNUMBER(FIND("0F",ScheduleCompile!G301)),ISNUMBER(FIND("8F",ScheduleCompile!G301)),ISNUMBER(FIND("1F",ScheduleCompile!G301)),ISNUMBER(FIND("2F",ScheduleCompile!G301)),ISNUMBER(FIND("3F",ScheduleCompile!G301)),ISNUMBER(FIND("6F",ScheduleCompile!G301)),ISNUMBER(FIND("7F",ScheduleCompile!G301)),ISNUMBER(FIND("9F",ScheduleCompile!G301)),ISNUMBER(FIND("4F",ScheduleCompile!G301))),VALUE(LEFT(ScheduleCompile!G301,FIND("F",ScheduleCompile!G301)-1)),ScheduleCompile!G301)))))),ISTEXT(ScheduleCompile!#REF!)),"ENDTABLE",IF(ISERROR(IF(ScheduleCompile!G301="Off",0,IF(ScheduleCompile!G301="On",1,IF(ISNUMBER(ScheduleCompile!G301),ScheduleCompile!G301/1,IF(ISTEXT(ScheduleCompile!G301),IF(OR(ISNUMBER(FIND("5F",ScheduleCompile!G301)),ISNUMBER(FIND("0F",ScheduleCompile!G301)),ISNUMBER(FIND("8F",ScheduleCompile!G301)),ISNUMBER(FIND("1F",ScheduleCompile!G301)),ISNUMBER(FIND("2F",ScheduleCompile!G301)),ISNUMBER(FIND("3F",ScheduleCompile!G301)),ISNUMBER(FIND("6F",ScheduleCompile!G301)),ISNUMBER(FIND("7F",ScheduleCompile!G301)),ISNUMBER(FIND("9F",ScheduleCompile!G301)),ISNUMBER(FIND("4F",ScheduleCompile!G301))),VALUE(LEFT(ScheduleCompile!G301,FIND("F",ScheduleCompile!G301)-1)),ScheduleCompile!G301)))))),"",IF(ScheduleCompile!G301="Off",0,IF(ScheduleCompile!G301="On",1,IF(ISNUMBER(ScheduleCompile!G301),ScheduleCompile!G301/1,IF(ISTEXT(ScheduleCompile!G301),IF(OR(ISNUMBER(FIND("5F",ScheduleCompile!G301)),ISNUMBER(FIND("0F",ScheduleCompile!G301)),ISNUMBER(FIND("8F",ScheduleCompile!G301)),ISNUMBER(FIND("1F",ScheduleCompile!G301)),ISNUMBER(FIND("2F",ScheduleCompile!G301)),ISNUMBER(FIND("3F",ScheduleCompile!G301)),ISNUMBER(FIND("6F",ScheduleCompile!G301)),ISNUMBER(FIND("7F",ScheduleCompile!G301)),ISNUMBER(FIND("9F",ScheduleCompile!G301)),ISNUMBER(FIND("4F",ScheduleCompile!G301))),VALUE(LEFT(ScheduleCompile!G301,FIND("F",ScheduleCompile!G301)-1)),ScheduleCompile!G301)))))))</f>
        <v>0.05</v>
      </c>
      <c r="M308" s="1">
        <f>IF(AND(ISERROR(IF(ScheduleCompile!H301="Off",0,IF(ScheduleCompile!H301="On",1,IF(ISNUMBER(ScheduleCompile!H301),ScheduleCompile!H301/1,IF(ISTEXT(ScheduleCompile!H301),IF(OR(ISNUMBER(FIND("5F",ScheduleCompile!H301)),ISNUMBER(FIND("0F",ScheduleCompile!H301)),ISNUMBER(FIND("8F",ScheduleCompile!H301)),ISNUMBER(FIND("1F",ScheduleCompile!H301)),ISNUMBER(FIND("2F",ScheduleCompile!H301)),ISNUMBER(FIND("3F",ScheduleCompile!H301)),ISNUMBER(FIND("6F",ScheduleCompile!H301)),ISNUMBER(FIND("7F",ScheduleCompile!H301)),ISNUMBER(FIND("9F",ScheduleCompile!H301)),ISNUMBER(FIND("4F",ScheduleCompile!H301))),VALUE(LEFT(ScheduleCompile!H301,FIND("F",ScheduleCompile!H301)-1)),ScheduleCompile!H301)))))),ISTEXT(ScheduleCompile!#REF!)),"ENDTABLE",IF(ISERROR(IF(ScheduleCompile!H301="Off",0,IF(ScheduleCompile!H301="On",1,IF(ISNUMBER(ScheduleCompile!H301),ScheduleCompile!H301/1,IF(ISTEXT(ScheduleCompile!H301),IF(OR(ISNUMBER(FIND("5F",ScheduleCompile!H301)),ISNUMBER(FIND("0F",ScheduleCompile!H301)),ISNUMBER(FIND("8F",ScheduleCompile!H301)),ISNUMBER(FIND("1F",ScheduleCompile!H301)),ISNUMBER(FIND("2F",ScheduleCompile!H301)),ISNUMBER(FIND("3F",ScheduleCompile!H301)),ISNUMBER(FIND("6F",ScheduleCompile!H301)),ISNUMBER(FIND("7F",ScheduleCompile!H301)),ISNUMBER(FIND("9F",ScheduleCompile!H301)),ISNUMBER(FIND("4F",ScheduleCompile!H301))),VALUE(LEFT(ScheduleCompile!H301,FIND("F",ScheduleCompile!H301)-1)),ScheduleCompile!H301)))))),"",IF(ScheduleCompile!H301="Off",0,IF(ScheduleCompile!H301="On",1,IF(ISNUMBER(ScheduleCompile!H301),ScheduleCompile!H301/1,IF(ISTEXT(ScheduleCompile!H301),IF(OR(ISNUMBER(FIND("5F",ScheduleCompile!H301)),ISNUMBER(FIND("0F",ScheduleCompile!H301)),ISNUMBER(FIND("8F",ScheduleCompile!H301)),ISNUMBER(FIND("1F",ScheduleCompile!H301)),ISNUMBER(FIND("2F",ScheduleCompile!H301)),ISNUMBER(FIND("3F",ScheduleCompile!H301)),ISNUMBER(FIND("6F",ScheduleCompile!H301)),ISNUMBER(FIND("7F",ScheduleCompile!H301)),ISNUMBER(FIND("9F",ScheduleCompile!H301)),ISNUMBER(FIND("4F",ScheduleCompile!H301))),VALUE(LEFT(ScheduleCompile!H301,FIND("F",ScheduleCompile!H301)-1)),ScheduleCompile!H301)))))))</f>
        <v>0.8</v>
      </c>
      <c r="N308" s="1">
        <f>IF(AND(ISERROR(IF(ScheduleCompile!I301="Off",0,IF(ScheduleCompile!I301="On",1,IF(ISNUMBER(ScheduleCompile!I301),ScheduleCompile!I301/1,IF(ISTEXT(ScheduleCompile!I301),IF(OR(ISNUMBER(FIND("5F",ScheduleCompile!I301)),ISNUMBER(FIND("0F",ScheduleCompile!I301)),ISNUMBER(FIND("8F",ScheduleCompile!I301)),ISNUMBER(FIND("1F",ScheduleCompile!I301)),ISNUMBER(FIND("2F",ScheduleCompile!I301)),ISNUMBER(FIND("3F",ScheduleCompile!I301)),ISNUMBER(FIND("6F",ScheduleCompile!I301)),ISNUMBER(FIND("7F",ScheduleCompile!I301)),ISNUMBER(FIND("9F",ScheduleCompile!I301)),ISNUMBER(FIND("4F",ScheduleCompile!I301))),VALUE(LEFT(ScheduleCompile!I301,FIND("F",ScheduleCompile!I301)-1)),ScheduleCompile!I301)))))),ISTEXT(ScheduleCompile!#REF!)),"ENDTABLE",IF(ISERROR(IF(ScheduleCompile!I301="Off",0,IF(ScheduleCompile!I301="On",1,IF(ISNUMBER(ScheduleCompile!I301),ScheduleCompile!I301/1,IF(ISTEXT(ScheduleCompile!I301),IF(OR(ISNUMBER(FIND("5F",ScheduleCompile!I301)),ISNUMBER(FIND("0F",ScheduleCompile!I301)),ISNUMBER(FIND("8F",ScheduleCompile!I301)),ISNUMBER(FIND("1F",ScheduleCompile!I301)),ISNUMBER(FIND("2F",ScheduleCompile!I301)),ISNUMBER(FIND("3F",ScheduleCompile!I301)),ISNUMBER(FIND("6F",ScheduleCompile!I301)),ISNUMBER(FIND("7F",ScheduleCompile!I301)),ISNUMBER(FIND("9F",ScheduleCompile!I301)),ISNUMBER(FIND("4F",ScheduleCompile!I301))),VALUE(LEFT(ScheduleCompile!I301,FIND("F",ScheduleCompile!I301)-1)),ScheduleCompile!I301)))))),"",IF(ScheduleCompile!I301="Off",0,IF(ScheduleCompile!I301="On",1,IF(ISNUMBER(ScheduleCompile!I301),ScheduleCompile!I301/1,IF(ISTEXT(ScheduleCompile!I301),IF(OR(ISNUMBER(FIND("5F",ScheduleCompile!I301)),ISNUMBER(FIND("0F",ScheduleCompile!I301)),ISNUMBER(FIND("8F",ScheduleCompile!I301)),ISNUMBER(FIND("1F",ScheduleCompile!I301)),ISNUMBER(FIND("2F",ScheduleCompile!I301)),ISNUMBER(FIND("3F",ScheduleCompile!I301)),ISNUMBER(FIND("6F",ScheduleCompile!I301)),ISNUMBER(FIND("7F",ScheduleCompile!I301)),ISNUMBER(FIND("9F",ScheduleCompile!I301)),ISNUMBER(FIND("4F",ScheduleCompile!I301))),VALUE(LEFT(ScheduleCompile!I301,FIND("F",ScheduleCompile!I301)-1)),ScheduleCompile!I301)))))))</f>
        <v>0.7</v>
      </c>
      <c r="O308" s="1">
        <f>IF(AND(ISERROR(IF(ScheduleCompile!J301="Off",0,IF(ScheduleCompile!J301="On",1,IF(ISNUMBER(ScheduleCompile!J301),ScheduleCompile!J301/1,IF(ISTEXT(ScheduleCompile!J301),IF(OR(ISNUMBER(FIND("5F",ScheduleCompile!J301)),ISNUMBER(FIND("0F",ScheduleCompile!J301)),ISNUMBER(FIND("8F",ScheduleCompile!J301)),ISNUMBER(FIND("1F",ScheduleCompile!J301)),ISNUMBER(FIND("2F",ScheduleCompile!J301)),ISNUMBER(FIND("3F",ScheduleCompile!J301)),ISNUMBER(FIND("6F",ScheduleCompile!J301)),ISNUMBER(FIND("7F",ScheduleCompile!J301)),ISNUMBER(FIND("9F",ScheduleCompile!J301)),ISNUMBER(FIND("4F",ScheduleCompile!J301))),VALUE(LEFT(ScheduleCompile!J301,FIND("F",ScheduleCompile!J301)-1)),ScheduleCompile!J301)))))),ISTEXT(ScheduleCompile!#REF!)),"ENDTABLE",IF(ISERROR(IF(ScheduleCompile!J301="Off",0,IF(ScheduleCompile!J301="On",1,IF(ISNUMBER(ScheduleCompile!J301),ScheduleCompile!J301/1,IF(ISTEXT(ScheduleCompile!J301),IF(OR(ISNUMBER(FIND("5F",ScheduleCompile!J301)),ISNUMBER(FIND("0F",ScheduleCompile!J301)),ISNUMBER(FIND("8F",ScheduleCompile!J301)),ISNUMBER(FIND("1F",ScheduleCompile!J301)),ISNUMBER(FIND("2F",ScheduleCompile!J301)),ISNUMBER(FIND("3F",ScheduleCompile!J301)),ISNUMBER(FIND("6F",ScheduleCompile!J301)),ISNUMBER(FIND("7F",ScheduleCompile!J301)),ISNUMBER(FIND("9F",ScheduleCompile!J301)),ISNUMBER(FIND("4F",ScheduleCompile!J301))),VALUE(LEFT(ScheduleCompile!J301,FIND("F",ScheduleCompile!J301)-1)),ScheduleCompile!J301)))))),"",IF(ScheduleCompile!J301="Off",0,IF(ScheduleCompile!J301="On",1,IF(ISNUMBER(ScheduleCompile!J301),ScheduleCompile!J301/1,IF(ISTEXT(ScheduleCompile!J301),IF(OR(ISNUMBER(FIND("5F",ScheduleCompile!J301)),ISNUMBER(FIND("0F",ScheduleCompile!J301)),ISNUMBER(FIND("8F",ScheduleCompile!J301)),ISNUMBER(FIND("1F",ScheduleCompile!J301)),ISNUMBER(FIND("2F",ScheduleCompile!J301)),ISNUMBER(FIND("3F",ScheduleCompile!J301)),ISNUMBER(FIND("6F",ScheduleCompile!J301)),ISNUMBER(FIND("7F",ScheduleCompile!J301)),ISNUMBER(FIND("9F",ScheduleCompile!J301)),ISNUMBER(FIND("4F",ScheduleCompile!J301))),VALUE(LEFT(ScheduleCompile!J301,FIND("F",ScheduleCompile!J301)-1)),ScheduleCompile!J301)))))))</f>
        <v>0.5</v>
      </c>
      <c r="P308" s="1">
        <f>IF(AND(ISERROR(IF(ScheduleCompile!K301="Off",0,IF(ScheduleCompile!K301="On",1,IF(ISNUMBER(ScheduleCompile!K301),ScheduleCompile!K301/1,IF(ISTEXT(ScheduleCompile!K301),IF(OR(ISNUMBER(FIND("5F",ScheduleCompile!K301)),ISNUMBER(FIND("0F",ScheduleCompile!K301)),ISNUMBER(FIND("8F",ScheduleCompile!K301)),ISNUMBER(FIND("1F",ScheduleCompile!K301)),ISNUMBER(FIND("2F",ScheduleCompile!K301)),ISNUMBER(FIND("3F",ScheduleCompile!K301)),ISNUMBER(FIND("6F",ScheduleCompile!K301)),ISNUMBER(FIND("7F",ScheduleCompile!K301)),ISNUMBER(FIND("9F",ScheduleCompile!K301)),ISNUMBER(FIND("4F",ScheduleCompile!K301))),VALUE(LEFT(ScheduleCompile!K301,FIND("F",ScheduleCompile!K301)-1)),ScheduleCompile!K301)))))),ISTEXT(ScheduleCompile!#REF!)),"ENDTABLE",IF(ISERROR(IF(ScheduleCompile!K301="Off",0,IF(ScheduleCompile!K301="On",1,IF(ISNUMBER(ScheduleCompile!K301),ScheduleCompile!K301/1,IF(ISTEXT(ScheduleCompile!K301),IF(OR(ISNUMBER(FIND("5F",ScheduleCompile!K301)),ISNUMBER(FIND("0F",ScheduleCompile!K301)),ISNUMBER(FIND("8F",ScheduleCompile!K301)),ISNUMBER(FIND("1F",ScheduleCompile!K301)),ISNUMBER(FIND("2F",ScheduleCompile!K301)),ISNUMBER(FIND("3F",ScheduleCompile!K301)),ISNUMBER(FIND("6F",ScheduleCompile!K301)),ISNUMBER(FIND("7F",ScheduleCompile!K301)),ISNUMBER(FIND("9F",ScheduleCompile!K301)),ISNUMBER(FIND("4F",ScheduleCompile!K301))),VALUE(LEFT(ScheduleCompile!K301,FIND("F",ScheduleCompile!K301)-1)),ScheduleCompile!K301)))))),"",IF(ScheduleCompile!K301="Off",0,IF(ScheduleCompile!K301="On",1,IF(ISNUMBER(ScheduleCompile!K301),ScheduleCompile!K301/1,IF(ISTEXT(ScheduleCompile!K301),IF(OR(ISNUMBER(FIND("5F",ScheduleCompile!K301)),ISNUMBER(FIND("0F",ScheduleCompile!K301)),ISNUMBER(FIND("8F",ScheduleCompile!K301)),ISNUMBER(FIND("1F",ScheduleCompile!K301)),ISNUMBER(FIND("2F",ScheduleCompile!K301)),ISNUMBER(FIND("3F",ScheduleCompile!K301)),ISNUMBER(FIND("6F",ScheduleCompile!K301)),ISNUMBER(FIND("7F",ScheduleCompile!K301)),ISNUMBER(FIND("9F",ScheduleCompile!K301)),ISNUMBER(FIND("4F",ScheduleCompile!K301))),VALUE(LEFT(ScheduleCompile!K301,FIND("F",ScheduleCompile!K301)-1)),ScheduleCompile!K301)))))))</f>
        <v>0.4</v>
      </c>
      <c r="Q308" s="1">
        <f>IF(AND(ISERROR(IF(ScheduleCompile!L301="Off",0,IF(ScheduleCompile!L301="On",1,IF(ISNUMBER(ScheduleCompile!L301),ScheduleCompile!L301/1,IF(ISTEXT(ScheduleCompile!L301),IF(OR(ISNUMBER(FIND("5F",ScheduleCompile!L301)),ISNUMBER(FIND("0F",ScheduleCompile!L301)),ISNUMBER(FIND("8F",ScheduleCompile!L301)),ISNUMBER(FIND("1F",ScheduleCompile!L301)),ISNUMBER(FIND("2F",ScheduleCompile!L301)),ISNUMBER(FIND("3F",ScheduleCompile!L301)),ISNUMBER(FIND("6F",ScheduleCompile!L301)),ISNUMBER(FIND("7F",ScheduleCompile!L301)),ISNUMBER(FIND("9F",ScheduleCompile!L301)),ISNUMBER(FIND("4F",ScheduleCompile!L301))),VALUE(LEFT(ScheduleCompile!L301,FIND("F",ScheduleCompile!L301)-1)),ScheduleCompile!L301)))))),ISTEXT(ScheduleCompile!#REF!)),"ENDTABLE",IF(ISERROR(IF(ScheduleCompile!L301="Off",0,IF(ScheduleCompile!L301="On",1,IF(ISNUMBER(ScheduleCompile!L301),ScheduleCompile!L301/1,IF(ISTEXT(ScheduleCompile!L301),IF(OR(ISNUMBER(FIND("5F",ScheduleCompile!L301)),ISNUMBER(FIND("0F",ScheduleCompile!L301)),ISNUMBER(FIND("8F",ScheduleCompile!L301)),ISNUMBER(FIND("1F",ScheduleCompile!L301)),ISNUMBER(FIND("2F",ScheduleCompile!L301)),ISNUMBER(FIND("3F",ScheduleCompile!L301)),ISNUMBER(FIND("6F",ScheduleCompile!L301)),ISNUMBER(FIND("7F",ScheduleCompile!L301)),ISNUMBER(FIND("9F",ScheduleCompile!L301)),ISNUMBER(FIND("4F",ScheduleCompile!L301))),VALUE(LEFT(ScheduleCompile!L301,FIND("F",ScheduleCompile!L301)-1)),ScheduleCompile!L301)))))),"",IF(ScheduleCompile!L301="Off",0,IF(ScheduleCompile!L301="On",1,IF(ISNUMBER(ScheduleCompile!L301),ScheduleCompile!L301/1,IF(ISTEXT(ScheduleCompile!L301),IF(OR(ISNUMBER(FIND("5F",ScheduleCompile!L301)),ISNUMBER(FIND("0F",ScheduleCompile!L301)),ISNUMBER(FIND("8F",ScheduleCompile!L301)),ISNUMBER(FIND("1F",ScheduleCompile!L301)),ISNUMBER(FIND("2F",ScheduleCompile!L301)),ISNUMBER(FIND("3F",ScheduleCompile!L301)),ISNUMBER(FIND("6F",ScheduleCompile!L301)),ISNUMBER(FIND("7F",ScheduleCompile!L301)),ISNUMBER(FIND("9F",ScheduleCompile!L301)),ISNUMBER(FIND("4F",ScheduleCompile!L301))),VALUE(LEFT(ScheduleCompile!L301,FIND("F",ScheduleCompile!L301)-1)),ScheduleCompile!L301)))))))</f>
        <v>0.25</v>
      </c>
      <c r="R308" s="1">
        <f>IF(AND(ISERROR(IF(ScheduleCompile!M301="Off",0,IF(ScheduleCompile!M301="On",1,IF(ISNUMBER(ScheduleCompile!M301),ScheduleCompile!M301/1,IF(ISTEXT(ScheduleCompile!M301),IF(OR(ISNUMBER(FIND("5F",ScheduleCompile!M301)),ISNUMBER(FIND("0F",ScheduleCompile!M301)),ISNUMBER(FIND("8F",ScheduleCompile!M301)),ISNUMBER(FIND("1F",ScheduleCompile!M301)),ISNUMBER(FIND("2F",ScheduleCompile!M301)),ISNUMBER(FIND("3F",ScheduleCompile!M301)),ISNUMBER(FIND("6F",ScheduleCompile!M301)),ISNUMBER(FIND("7F",ScheduleCompile!M301)),ISNUMBER(FIND("9F",ScheduleCompile!M301)),ISNUMBER(FIND("4F",ScheduleCompile!M301))),VALUE(LEFT(ScheduleCompile!M301,FIND("F",ScheduleCompile!M301)-1)),ScheduleCompile!M301)))))),ISTEXT(ScheduleCompile!#REF!)),"ENDTABLE",IF(ISERROR(IF(ScheduleCompile!M301="Off",0,IF(ScheduleCompile!M301="On",1,IF(ISNUMBER(ScheduleCompile!M301),ScheduleCompile!M301/1,IF(ISTEXT(ScheduleCompile!M301),IF(OR(ISNUMBER(FIND("5F",ScheduleCompile!M301)),ISNUMBER(FIND("0F",ScheduleCompile!M301)),ISNUMBER(FIND("8F",ScheduleCompile!M301)),ISNUMBER(FIND("1F",ScheduleCompile!M301)),ISNUMBER(FIND("2F",ScheduleCompile!M301)),ISNUMBER(FIND("3F",ScheduleCompile!M301)),ISNUMBER(FIND("6F",ScheduleCompile!M301)),ISNUMBER(FIND("7F",ScheduleCompile!M301)),ISNUMBER(FIND("9F",ScheduleCompile!M301)),ISNUMBER(FIND("4F",ScheduleCompile!M301))),VALUE(LEFT(ScheduleCompile!M301,FIND("F",ScheduleCompile!M301)-1)),ScheduleCompile!M301)))))),"",IF(ScheduleCompile!M301="Off",0,IF(ScheduleCompile!M301="On",1,IF(ISNUMBER(ScheduleCompile!M301),ScheduleCompile!M301/1,IF(ISTEXT(ScheduleCompile!M301),IF(OR(ISNUMBER(FIND("5F",ScheduleCompile!M301)),ISNUMBER(FIND("0F",ScheduleCompile!M301)),ISNUMBER(FIND("8F",ScheduleCompile!M301)),ISNUMBER(FIND("1F",ScheduleCompile!M301)),ISNUMBER(FIND("2F",ScheduleCompile!M301)),ISNUMBER(FIND("3F",ScheduleCompile!M301)),ISNUMBER(FIND("6F",ScheduleCompile!M301)),ISNUMBER(FIND("7F",ScheduleCompile!M301)),ISNUMBER(FIND("9F",ScheduleCompile!M301)),ISNUMBER(FIND("4F",ScheduleCompile!M301))),VALUE(LEFT(ScheduleCompile!M301,FIND("F",ScheduleCompile!M301)-1)),ScheduleCompile!M301)))))))</f>
        <v>0.25</v>
      </c>
      <c r="S308" s="1">
        <f>IF(AND(ISERROR(IF(ScheduleCompile!N301="Off",0,IF(ScheduleCompile!N301="On",1,IF(ISNUMBER(ScheduleCompile!N301),ScheduleCompile!N301/1,IF(ISTEXT(ScheduleCompile!N301),IF(OR(ISNUMBER(FIND("5F",ScheduleCompile!N301)),ISNUMBER(FIND("0F",ScheduleCompile!N301)),ISNUMBER(FIND("8F",ScheduleCompile!N301)),ISNUMBER(FIND("1F",ScheduleCompile!N301)),ISNUMBER(FIND("2F",ScheduleCompile!N301)),ISNUMBER(FIND("3F",ScheduleCompile!N301)),ISNUMBER(FIND("6F",ScheduleCompile!N301)),ISNUMBER(FIND("7F",ScheduleCompile!N301)),ISNUMBER(FIND("9F",ScheduleCompile!N301)),ISNUMBER(FIND("4F",ScheduleCompile!N301))),VALUE(LEFT(ScheduleCompile!N301,FIND("F",ScheduleCompile!N301)-1)),ScheduleCompile!N301)))))),ISTEXT(ScheduleCompile!#REF!)),"ENDTABLE",IF(ISERROR(IF(ScheduleCompile!N301="Off",0,IF(ScheduleCompile!N301="On",1,IF(ISNUMBER(ScheduleCompile!N301),ScheduleCompile!N301/1,IF(ISTEXT(ScheduleCompile!N301),IF(OR(ISNUMBER(FIND("5F",ScheduleCompile!N301)),ISNUMBER(FIND("0F",ScheduleCompile!N301)),ISNUMBER(FIND("8F",ScheduleCompile!N301)),ISNUMBER(FIND("1F",ScheduleCompile!N301)),ISNUMBER(FIND("2F",ScheduleCompile!N301)),ISNUMBER(FIND("3F",ScheduleCompile!N301)),ISNUMBER(FIND("6F",ScheduleCompile!N301)),ISNUMBER(FIND("7F",ScheduleCompile!N301)),ISNUMBER(FIND("9F",ScheduleCompile!N301)),ISNUMBER(FIND("4F",ScheduleCompile!N301))),VALUE(LEFT(ScheduleCompile!N301,FIND("F",ScheduleCompile!N301)-1)),ScheduleCompile!N301)))))),"",IF(ScheduleCompile!N301="Off",0,IF(ScheduleCompile!N301="On",1,IF(ISNUMBER(ScheduleCompile!N301),ScheduleCompile!N301/1,IF(ISTEXT(ScheduleCompile!N301),IF(OR(ISNUMBER(FIND("5F",ScheduleCompile!N301)),ISNUMBER(FIND("0F",ScheduleCompile!N301)),ISNUMBER(FIND("8F",ScheduleCompile!N301)),ISNUMBER(FIND("1F",ScheduleCompile!N301)),ISNUMBER(FIND("2F",ScheduleCompile!N301)),ISNUMBER(FIND("3F",ScheduleCompile!N301)),ISNUMBER(FIND("6F",ScheduleCompile!N301)),ISNUMBER(FIND("7F",ScheduleCompile!N301)),ISNUMBER(FIND("9F",ScheduleCompile!N301)),ISNUMBER(FIND("4F",ScheduleCompile!N301))),VALUE(LEFT(ScheduleCompile!N301,FIND("F",ScheduleCompile!N301)-1)),ScheduleCompile!N301)))))))</f>
        <v>0.25</v>
      </c>
      <c r="T308" s="1">
        <f>IF(AND(ISERROR(IF(ScheduleCompile!O301="Off",0,IF(ScheduleCompile!O301="On",1,IF(ISNUMBER(ScheduleCompile!O301),ScheduleCompile!O301/1,IF(ISTEXT(ScheduleCompile!O301),IF(OR(ISNUMBER(FIND("5F",ScheduleCompile!O301)),ISNUMBER(FIND("0F",ScheduleCompile!O301)),ISNUMBER(FIND("8F",ScheduleCompile!O301)),ISNUMBER(FIND("1F",ScheduleCompile!O301)),ISNUMBER(FIND("2F",ScheduleCompile!O301)),ISNUMBER(FIND("3F",ScheduleCompile!O301)),ISNUMBER(FIND("6F",ScheduleCompile!O301)),ISNUMBER(FIND("7F",ScheduleCompile!O301)),ISNUMBER(FIND("9F",ScheduleCompile!O301)),ISNUMBER(FIND("4F",ScheduleCompile!O301))),VALUE(LEFT(ScheduleCompile!O301,FIND("F",ScheduleCompile!O301)-1)),ScheduleCompile!O301)))))),ISTEXT(ScheduleCompile!#REF!)),"ENDTABLE",IF(ISERROR(IF(ScheduleCompile!O301="Off",0,IF(ScheduleCompile!O301="On",1,IF(ISNUMBER(ScheduleCompile!O301),ScheduleCompile!O301/1,IF(ISTEXT(ScheduleCompile!O301),IF(OR(ISNUMBER(FIND("5F",ScheduleCompile!O301)),ISNUMBER(FIND("0F",ScheduleCompile!O301)),ISNUMBER(FIND("8F",ScheduleCompile!O301)),ISNUMBER(FIND("1F",ScheduleCompile!O301)),ISNUMBER(FIND("2F",ScheduleCompile!O301)),ISNUMBER(FIND("3F",ScheduleCompile!O301)),ISNUMBER(FIND("6F",ScheduleCompile!O301)),ISNUMBER(FIND("7F",ScheduleCompile!O301)),ISNUMBER(FIND("9F",ScheduleCompile!O301)),ISNUMBER(FIND("4F",ScheduleCompile!O301))),VALUE(LEFT(ScheduleCompile!O301,FIND("F",ScheduleCompile!O301)-1)),ScheduleCompile!O301)))))),"",IF(ScheduleCompile!O301="Off",0,IF(ScheduleCompile!O301="On",1,IF(ISNUMBER(ScheduleCompile!O301),ScheduleCompile!O301/1,IF(ISTEXT(ScheduleCompile!O301),IF(OR(ISNUMBER(FIND("5F",ScheduleCompile!O301)),ISNUMBER(FIND("0F",ScheduleCompile!O301)),ISNUMBER(FIND("8F",ScheduleCompile!O301)),ISNUMBER(FIND("1F",ScheduleCompile!O301)),ISNUMBER(FIND("2F",ScheduleCompile!O301)),ISNUMBER(FIND("3F",ScheduleCompile!O301)),ISNUMBER(FIND("6F",ScheduleCompile!O301)),ISNUMBER(FIND("7F",ScheduleCompile!O301)),ISNUMBER(FIND("9F",ScheduleCompile!O301)),ISNUMBER(FIND("4F",ScheduleCompile!O301))),VALUE(LEFT(ScheduleCompile!O301,FIND("F",ScheduleCompile!O301)-1)),ScheduleCompile!O301)))))))</f>
        <v>0.25</v>
      </c>
      <c r="U308" s="1">
        <f>IF(AND(ISERROR(IF(ScheduleCompile!P301="Off",0,IF(ScheduleCompile!P301="On",1,IF(ISNUMBER(ScheduleCompile!P301),ScheduleCompile!P301/1,IF(ISTEXT(ScheduleCompile!P301),IF(OR(ISNUMBER(FIND("5F",ScheduleCompile!P301)),ISNUMBER(FIND("0F",ScheduleCompile!P301)),ISNUMBER(FIND("8F",ScheduleCompile!P301)),ISNUMBER(FIND("1F",ScheduleCompile!P301)),ISNUMBER(FIND("2F",ScheduleCompile!P301)),ISNUMBER(FIND("3F",ScheduleCompile!P301)),ISNUMBER(FIND("6F",ScheduleCompile!P301)),ISNUMBER(FIND("7F",ScheduleCompile!P301)),ISNUMBER(FIND("9F",ScheduleCompile!P301)),ISNUMBER(FIND("4F",ScheduleCompile!P301))),VALUE(LEFT(ScheduleCompile!P301,FIND("F",ScheduleCompile!P301)-1)),ScheduleCompile!P301)))))),ISTEXT(ScheduleCompile!#REF!)),"ENDTABLE",IF(ISERROR(IF(ScheduleCompile!P301="Off",0,IF(ScheduleCompile!P301="On",1,IF(ISNUMBER(ScheduleCompile!P301),ScheduleCompile!P301/1,IF(ISTEXT(ScheduleCompile!P301),IF(OR(ISNUMBER(FIND("5F",ScheduleCompile!P301)),ISNUMBER(FIND("0F",ScheduleCompile!P301)),ISNUMBER(FIND("8F",ScheduleCompile!P301)),ISNUMBER(FIND("1F",ScheduleCompile!P301)),ISNUMBER(FIND("2F",ScheduleCompile!P301)),ISNUMBER(FIND("3F",ScheduleCompile!P301)),ISNUMBER(FIND("6F",ScheduleCompile!P301)),ISNUMBER(FIND("7F",ScheduleCompile!P301)),ISNUMBER(FIND("9F",ScheduleCompile!P301)),ISNUMBER(FIND("4F",ScheduleCompile!P301))),VALUE(LEFT(ScheduleCompile!P301,FIND("F",ScheduleCompile!P301)-1)),ScheduleCompile!P301)))))),"",IF(ScheduleCompile!P301="Off",0,IF(ScheduleCompile!P301="On",1,IF(ISNUMBER(ScheduleCompile!P301),ScheduleCompile!P301/1,IF(ISTEXT(ScheduleCompile!P301),IF(OR(ISNUMBER(FIND("5F",ScheduleCompile!P301)),ISNUMBER(FIND("0F",ScheduleCompile!P301)),ISNUMBER(FIND("8F",ScheduleCompile!P301)),ISNUMBER(FIND("1F",ScheduleCompile!P301)),ISNUMBER(FIND("2F",ScheduleCompile!P301)),ISNUMBER(FIND("3F",ScheduleCompile!P301)),ISNUMBER(FIND("6F",ScheduleCompile!P301)),ISNUMBER(FIND("7F",ScheduleCompile!P301)),ISNUMBER(FIND("9F",ScheduleCompile!P301)),ISNUMBER(FIND("4F",ScheduleCompile!P301))),VALUE(LEFT(ScheduleCompile!P301,FIND("F",ScheduleCompile!P301)-1)),ScheduleCompile!P301)))))))</f>
        <v>0.5</v>
      </c>
      <c r="V308" s="1">
        <f>IF(AND(ISERROR(IF(ScheduleCompile!Q301="Off",0,IF(ScheduleCompile!Q301="On",1,IF(ISNUMBER(ScheduleCompile!Q301),ScheduleCompile!Q301/1,IF(ISTEXT(ScheduleCompile!Q301),IF(OR(ISNUMBER(FIND("5F",ScheduleCompile!Q301)),ISNUMBER(FIND("0F",ScheduleCompile!Q301)),ISNUMBER(FIND("8F",ScheduleCompile!Q301)),ISNUMBER(FIND("1F",ScheduleCompile!Q301)),ISNUMBER(FIND("2F",ScheduleCompile!Q301)),ISNUMBER(FIND("3F",ScheduleCompile!Q301)),ISNUMBER(FIND("6F",ScheduleCompile!Q301)),ISNUMBER(FIND("7F",ScheduleCompile!Q301)),ISNUMBER(FIND("9F",ScheduleCompile!Q301)),ISNUMBER(FIND("4F",ScheduleCompile!Q301))),VALUE(LEFT(ScheduleCompile!Q301,FIND("F",ScheduleCompile!Q301)-1)),ScheduleCompile!Q301)))))),ISTEXT(ScheduleCompile!#REF!)),"ENDTABLE",IF(ISERROR(IF(ScheduleCompile!Q301="Off",0,IF(ScheduleCompile!Q301="On",1,IF(ISNUMBER(ScheduleCompile!Q301),ScheduleCompile!Q301/1,IF(ISTEXT(ScheduleCompile!Q301),IF(OR(ISNUMBER(FIND("5F",ScheduleCompile!Q301)),ISNUMBER(FIND("0F",ScheduleCompile!Q301)),ISNUMBER(FIND("8F",ScheduleCompile!Q301)),ISNUMBER(FIND("1F",ScheduleCompile!Q301)),ISNUMBER(FIND("2F",ScheduleCompile!Q301)),ISNUMBER(FIND("3F",ScheduleCompile!Q301)),ISNUMBER(FIND("6F",ScheduleCompile!Q301)),ISNUMBER(FIND("7F",ScheduleCompile!Q301)),ISNUMBER(FIND("9F",ScheduleCompile!Q301)),ISNUMBER(FIND("4F",ScheduleCompile!Q301))),VALUE(LEFT(ScheduleCompile!Q301,FIND("F",ScheduleCompile!Q301)-1)),ScheduleCompile!Q301)))))),"",IF(ScheduleCompile!Q301="Off",0,IF(ScheduleCompile!Q301="On",1,IF(ISNUMBER(ScheduleCompile!Q301),ScheduleCompile!Q301/1,IF(ISTEXT(ScheduleCompile!Q301),IF(OR(ISNUMBER(FIND("5F",ScheduleCompile!Q301)),ISNUMBER(FIND("0F",ScheduleCompile!Q301)),ISNUMBER(FIND("8F",ScheduleCompile!Q301)),ISNUMBER(FIND("1F",ScheduleCompile!Q301)),ISNUMBER(FIND("2F",ScheduleCompile!Q301)),ISNUMBER(FIND("3F",ScheduleCompile!Q301)),ISNUMBER(FIND("6F",ScheduleCompile!Q301)),ISNUMBER(FIND("7F",ScheduleCompile!Q301)),ISNUMBER(FIND("9F",ScheduleCompile!Q301)),ISNUMBER(FIND("4F",ScheduleCompile!Q301))),VALUE(LEFT(ScheduleCompile!Q301,FIND("F",ScheduleCompile!Q301)-1)),ScheduleCompile!Q301)))))))</f>
        <v>0.6</v>
      </c>
      <c r="W308" s="1">
        <f>IF(AND(ISERROR(IF(ScheduleCompile!R301="Off",0,IF(ScheduleCompile!R301="On",1,IF(ISNUMBER(ScheduleCompile!R301),ScheduleCompile!R301/1,IF(ISTEXT(ScheduleCompile!R301),IF(OR(ISNUMBER(FIND("5F",ScheduleCompile!R301)),ISNUMBER(FIND("0F",ScheduleCompile!R301)),ISNUMBER(FIND("8F",ScheduleCompile!R301)),ISNUMBER(FIND("1F",ScheduleCompile!R301)),ISNUMBER(FIND("2F",ScheduleCompile!R301)),ISNUMBER(FIND("3F",ScheduleCompile!R301)),ISNUMBER(FIND("6F",ScheduleCompile!R301)),ISNUMBER(FIND("7F",ScheduleCompile!R301)),ISNUMBER(FIND("9F",ScheduleCompile!R301)),ISNUMBER(FIND("4F",ScheduleCompile!R301))),VALUE(LEFT(ScheduleCompile!R301,FIND("F",ScheduleCompile!R301)-1)),ScheduleCompile!R301)))))),ISTEXT(ScheduleCompile!#REF!)),"ENDTABLE",IF(ISERROR(IF(ScheduleCompile!R301="Off",0,IF(ScheduleCompile!R301="On",1,IF(ISNUMBER(ScheduleCompile!R301),ScheduleCompile!R301/1,IF(ISTEXT(ScheduleCompile!R301),IF(OR(ISNUMBER(FIND("5F",ScheduleCompile!R301)),ISNUMBER(FIND("0F",ScheduleCompile!R301)),ISNUMBER(FIND("8F",ScheduleCompile!R301)),ISNUMBER(FIND("1F",ScheduleCompile!R301)),ISNUMBER(FIND("2F",ScheduleCompile!R301)),ISNUMBER(FIND("3F",ScheduleCompile!R301)),ISNUMBER(FIND("6F",ScheduleCompile!R301)),ISNUMBER(FIND("7F",ScheduleCompile!R301)),ISNUMBER(FIND("9F",ScheduleCompile!R301)),ISNUMBER(FIND("4F",ScheduleCompile!R301))),VALUE(LEFT(ScheduleCompile!R301,FIND("F",ScheduleCompile!R301)-1)),ScheduleCompile!R301)))))),"",IF(ScheduleCompile!R301="Off",0,IF(ScheduleCompile!R301="On",1,IF(ISNUMBER(ScheduleCompile!R301),ScheduleCompile!R301/1,IF(ISTEXT(ScheduleCompile!R301),IF(OR(ISNUMBER(FIND("5F",ScheduleCompile!R301)),ISNUMBER(FIND("0F",ScheduleCompile!R301)),ISNUMBER(FIND("8F",ScheduleCompile!R301)),ISNUMBER(FIND("1F",ScheduleCompile!R301)),ISNUMBER(FIND("2F",ScheduleCompile!R301)),ISNUMBER(FIND("3F",ScheduleCompile!R301)),ISNUMBER(FIND("6F",ScheduleCompile!R301)),ISNUMBER(FIND("7F",ScheduleCompile!R301)),ISNUMBER(FIND("9F",ScheduleCompile!R301)),ISNUMBER(FIND("4F",ScheduleCompile!R301))),VALUE(LEFT(ScheduleCompile!R301,FIND("F",ScheduleCompile!R301)-1)),ScheduleCompile!R301)))))))</f>
        <v>0.7</v>
      </c>
      <c r="X308" s="1">
        <f>IF(AND(ISERROR(IF(ScheduleCompile!S301="Off",0,IF(ScheduleCompile!S301="On",1,IF(ISNUMBER(ScheduleCompile!S301),ScheduleCompile!S301/1,IF(ISTEXT(ScheduleCompile!S301),IF(OR(ISNUMBER(FIND("5F",ScheduleCompile!S301)),ISNUMBER(FIND("0F",ScheduleCompile!S301)),ISNUMBER(FIND("8F",ScheduleCompile!S301)),ISNUMBER(FIND("1F",ScheduleCompile!S301)),ISNUMBER(FIND("2F",ScheduleCompile!S301)),ISNUMBER(FIND("3F",ScheduleCompile!S301)),ISNUMBER(FIND("6F",ScheduleCompile!S301)),ISNUMBER(FIND("7F",ScheduleCompile!S301)),ISNUMBER(FIND("9F",ScheduleCompile!S301)),ISNUMBER(FIND("4F",ScheduleCompile!S301))),VALUE(LEFT(ScheduleCompile!S301,FIND("F",ScheduleCompile!S301)-1)),ScheduleCompile!S301)))))),ISTEXT(ScheduleCompile!#REF!)),"ENDTABLE",IF(ISERROR(IF(ScheduleCompile!S301="Off",0,IF(ScheduleCompile!S301="On",1,IF(ISNUMBER(ScheduleCompile!S301),ScheduleCompile!S301/1,IF(ISTEXT(ScheduleCompile!S301),IF(OR(ISNUMBER(FIND("5F",ScheduleCompile!S301)),ISNUMBER(FIND("0F",ScheduleCompile!S301)),ISNUMBER(FIND("8F",ScheduleCompile!S301)),ISNUMBER(FIND("1F",ScheduleCompile!S301)),ISNUMBER(FIND("2F",ScheduleCompile!S301)),ISNUMBER(FIND("3F",ScheduleCompile!S301)),ISNUMBER(FIND("6F",ScheduleCompile!S301)),ISNUMBER(FIND("7F",ScheduleCompile!S301)),ISNUMBER(FIND("9F",ScheduleCompile!S301)),ISNUMBER(FIND("4F",ScheduleCompile!S301))),VALUE(LEFT(ScheduleCompile!S301,FIND("F",ScheduleCompile!S301)-1)),ScheduleCompile!S301)))))),"",IF(ScheduleCompile!S301="Off",0,IF(ScheduleCompile!S301="On",1,IF(ISNUMBER(ScheduleCompile!S301),ScheduleCompile!S301/1,IF(ISTEXT(ScheduleCompile!S301),IF(OR(ISNUMBER(FIND("5F",ScheduleCompile!S301)),ISNUMBER(FIND("0F",ScheduleCompile!S301)),ISNUMBER(FIND("8F",ScheduleCompile!S301)),ISNUMBER(FIND("1F",ScheduleCompile!S301)),ISNUMBER(FIND("2F",ScheduleCompile!S301)),ISNUMBER(FIND("3F",ScheduleCompile!S301)),ISNUMBER(FIND("6F",ScheduleCompile!S301)),ISNUMBER(FIND("7F",ScheduleCompile!S301)),ISNUMBER(FIND("9F",ScheduleCompile!S301)),ISNUMBER(FIND("4F",ScheduleCompile!S301))),VALUE(LEFT(ScheduleCompile!S301,FIND("F",ScheduleCompile!S301)-1)),ScheduleCompile!S301)))))))</f>
        <v>0.7</v>
      </c>
      <c r="Y308" s="1">
        <f>IF(AND(ISERROR(IF(ScheduleCompile!T301="Off",0,IF(ScheduleCompile!T301="On",1,IF(ISNUMBER(ScheduleCompile!T301),ScheduleCompile!T301/1,IF(ISTEXT(ScheduleCompile!T301),IF(OR(ISNUMBER(FIND("5F",ScheduleCompile!T301)),ISNUMBER(FIND("0F",ScheduleCompile!T301)),ISNUMBER(FIND("8F",ScheduleCompile!T301)),ISNUMBER(FIND("1F",ScheduleCompile!T301)),ISNUMBER(FIND("2F",ScheduleCompile!T301)),ISNUMBER(FIND("3F",ScheduleCompile!T301)),ISNUMBER(FIND("6F",ScheduleCompile!T301)),ISNUMBER(FIND("7F",ScheduleCompile!T301)),ISNUMBER(FIND("9F",ScheduleCompile!T301)),ISNUMBER(FIND("4F",ScheduleCompile!T301))),VALUE(LEFT(ScheduleCompile!T301,FIND("F",ScheduleCompile!T301)-1)),ScheduleCompile!T301)))))),ISTEXT(ScheduleCompile!#REF!)),"ENDTABLE",IF(ISERROR(IF(ScheduleCompile!T301="Off",0,IF(ScheduleCompile!T301="On",1,IF(ISNUMBER(ScheduleCompile!T301),ScheduleCompile!T301/1,IF(ISTEXT(ScheduleCompile!T301),IF(OR(ISNUMBER(FIND("5F",ScheduleCompile!T301)),ISNUMBER(FIND("0F",ScheduleCompile!T301)),ISNUMBER(FIND("8F",ScheduleCompile!T301)),ISNUMBER(FIND("1F",ScheduleCompile!T301)),ISNUMBER(FIND("2F",ScheduleCompile!T301)),ISNUMBER(FIND("3F",ScheduleCompile!T301)),ISNUMBER(FIND("6F",ScheduleCompile!T301)),ISNUMBER(FIND("7F",ScheduleCompile!T301)),ISNUMBER(FIND("9F",ScheduleCompile!T301)),ISNUMBER(FIND("4F",ScheduleCompile!T301))),VALUE(LEFT(ScheduleCompile!T301,FIND("F",ScheduleCompile!T301)-1)),ScheduleCompile!T301)))))),"",IF(ScheduleCompile!T301="Off",0,IF(ScheduleCompile!T301="On",1,IF(ISNUMBER(ScheduleCompile!T301),ScheduleCompile!T301/1,IF(ISTEXT(ScheduleCompile!T301),IF(OR(ISNUMBER(FIND("5F",ScheduleCompile!T301)),ISNUMBER(FIND("0F",ScheduleCompile!T301)),ISNUMBER(FIND("8F",ScheduleCompile!T301)),ISNUMBER(FIND("1F",ScheduleCompile!T301)),ISNUMBER(FIND("2F",ScheduleCompile!T301)),ISNUMBER(FIND("3F",ScheduleCompile!T301)),ISNUMBER(FIND("6F",ScheduleCompile!T301)),ISNUMBER(FIND("7F",ScheduleCompile!T301)),ISNUMBER(FIND("9F",ScheduleCompile!T301)),ISNUMBER(FIND("4F",ScheduleCompile!T301))),VALUE(LEFT(ScheduleCompile!T301,FIND("F",ScheduleCompile!T301)-1)),ScheduleCompile!T301)))))))</f>
        <v>0.4</v>
      </c>
      <c r="Z308" s="1">
        <f>IF(AND(ISERROR(IF(ScheduleCompile!U301="Off",0,IF(ScheduleCompile!U301="On",1,IF(ISNUMBER(ScheduleCompile!U301),ScheduleCompile!U301/1,IF(ISTEXT(ScheduleCompile!U301),IF(OR(ISNUMBER(FIND("5F",ScheduleCompile!U301)),ISNUMBER(FIND("0F",ScheduleCompile!U301)),ISNUMBER(FIND("8F",ScheduleCompile!U301)),ISNUMBER(FIND("1F",ScheduleCompile!U301)),ISNUMBER(FIND("2F",ScheduleCompile!U301)),ISNUMBER(FIND("3F",ScheduleCompile!U301)),ISNUMBER(FIND("6F",ScheduleCompile!U301)),ISNUMBER(FIND("7F",ScheduleCompile!U301)),ISNUMBER(FIND("9F",ScheduleCompile!U301)),ISNUMBER(FIND("4F",ScheduleCompile!U301))),VALUE(LEFT(ScheduleCompile!U301,FIND("F",ScheduleCompile!U301)-1)),ScheduleCompile!U301)))))),ISTEXT(ScheduleCompile!#REF!)),"ENDTABLE",IF(ISERROR(IF(ScheduleCompile!U301="Off",0,IF(ScheduleCompile!U301="On",1,IF(ISNUMBER(ScheduleCompile!U301),ScheduleCompile!U301/1,IF(ISTEXT(ScheduleCompile!U301),IF(OR(ISNUMBER(FIND("5F",ScheduleCompile!U301)),ISNUMBER(FIND("0F",ScheduleCompile!U301)),ISNUMBER(FIND("8F",ScheduleCompile!U301)),ISNUMBER(FIND("1F",ScheduleCompile!U301)),ISNUMBER(FIND("2F",ScheduleCompile!U301)),ISNUMBER(FIND("3F",ScheduleCompile!U301)),ISNUMBER(FIND("6F",ScheduleCompile!U301)),ISNUMBER(FIND("7F",ScheduleCompile!U301)),ISNUMBER(FIND("9F",ScheduleCompile!U301)),ISNUMBER(FIND("4F",ScheduleCompile!U301))),VALUE(LEFT(ScheduleCompile!U301,FIND("F",ScheduleCompile!U301)-1)),ScheduleCompile!U301)))))),"",IF(ScheduleCompile!U301="Off",0,IF(ScheduleCompile!U301="On",1,IF(ISNUMBER(ScheduleCompile!U301),ScheduleCompile!U301/1,IF(ISTEXT(ScheduleCompile!U301),IF(OR(ISNUMBER(FIND("5F",ScheduleCompile!U301)),ISNUMBER(FIND("0F",ScheduleCompile!U301)),ISNUMBER(FIND("8F",ScheduleCompile!U301)),ISNUMBER(FIND("1F",ScheduleCompile!U301)),ISNUMBER(FIND("2F",ScheduleCompile!U301)),ISNUMBER(FIND("3F",ScheduleCompile!U301)),ISNUMBER(FIND("6F",ScheduleCompile!U301)),ISNUMBER(FIND("7F",ScheduleCompile!U301)),ISNUMBER(FIND("9F",ScheduleCompile!U301)),ISNUMBER(FIND("4F",ScheduleCompile!U301))),VALUE(LEFT(ScheduleCompile!U301,FIND("F",ScheduleCompile!U301)-1)),ScheduleCompile!U301)))))))</f>
        <v>0.25</v>
      </c>
      <c r="AA308" s="1">
        <f>IF(AND(ISERROR(IF(ScheduleCompile!V301="Off",0,IF(ScheduleCompile!V301="On",1,IF(ISNUMBER(ScheduleCompile!V301),ScheduleCompile!V301/1,IF(ISTEXT(ScheduleCompile!V301),IF(OR(ISNUMBER(FIND("5F",ScheduleCompile!V301)),ISNUMBER(FIND("0F",ScheduleCompile!V301)),ISNUMBER(FIND("8F",ScheduleCompile!V301)),ISNUMBER(FIND("1F",ScheduleCompile!V301)),ISNUMBER(FIND("2F",ScheduleCompile!V301)),ISNUMBER(FIND("3F",ScheduleCompile!V301)),ISNUMBER(FIND("6F",ScheduleCompile!V301)),ISNUMBER(FIND("7F",ScheduleCompile!V301)),ISNUMBER(FIND("9F",ScheduleCompile!V301)),ISNUMBER(FIND("4F",ScheduleCompile!V301))),VALUE(LEFT(ScheduleCompile!V301,FIND("F",ScheduleCompile!V301)-1)),ScheduleCompile!V301)))))),ISTEXT(ScheduleCompile!#REF!)),"ENDTABLE",IF(ISERROR(IF(ScheduleCompile!V301="Off",0,IF(ScheduleCompile!V301="On",1,IF(ISNUMBER(ScheduleCompile!V301),ScheduleCompile!V301/1,IF(ISTEXT(ScheduleCompile!V301),IF(OR(ISNUMBER(FIND("5F",ScheduleCompile!V301)),ISNUMBER(FIND("0F",ScheduleCompile!V301)),ISNUMBER(FIND("8F",ScheduleCompile!V301)),ISNUMBER(FIND("1F",ScheduleCompile!V301)),ISNUMBER(FIND("2F",ScheduleCompile!V301)),ISNUMBER(FIND("3F",ScheduleCompile!V301)),ISNUMBER(FIND("6F",ScheduleCompile!V301)),ISNUMBER(FIND("7F",ScheduleCompile!V301)),ISNUMBER(FIND("9F",ScheduleCompile!V301)),ISNUMBER(FIND("4F",ScheduleCompile!V301))),VALUE(LEFT(ScheduleCompile!V301,FIND("F",ScheduleCompile!V301)-1)),ScheduleCompile!V301)))))),"",IF(ScheduleCompile!V301="Off",0,IF(ScheduleCompile!V301="On",1,IF(ISNUMBER(ScheduleCompile!V301),ScheduleCompile!V301/1,IF(ISTEXT(ScheduleCompile!V301),IF(OR(ISNUMBER(FIND("5F",ScheduleCompile!V301)),ISNUMBER(FIND("0F",ScheduleCompile!V301)),ISNUMBER(FIND("8F",ScheduleCompile!V301)),ISNUMBER(FIND("1F",ScheduleCompile!V301)),ISNUMBER(FIND("2F",ScheduleCompile!V301)),ISNUMBER(FIND("3F",ScheduleCompile!V301)),ISNUMBER(FIND("6F",ScheduleCompile!V301)),ISNUMBER(FIND("7F",ScheduleCompile!V301)),ISNUMBER(FIND("9F",ScheduleCompile!V301)),ISNUMBER(FIND("4F",ScheduleCompile!V301))),VALUE(LEFT(ScheduleCompile!V301,FIND("F",ScheduleCompile!V301)-1)),ScheduleCompile!V301)))))))</f>
        <v>0.2</v>
      </c>
      <c r="AB308" s="1">
        <f>IF(AND(ISERROR(IF(ScheduleCompile!W301="Off",0,IF(ScheduleCompile!W301="On",1,IF(ISNUMBER(ScheduleCompile!W301),ScheduleCompile!W301/1,IF(ISTEXT(ScheduleCompile!W301),IF(OR(ISNUMBER(FIND("5F",ScheduleCompile!W301)),ISNUMBER(FIND("0F",ScheduleCompile!W301)),ISNUMBER(FIND("8F",ScheduleCompile!W301)),ISNUMBER(FIND("1F",ScheduleCompile!W301)),ISNUMBER(FIND("2F",ScheduleCompile!W301)),ISNUMBER(FIND("3F",ScheduleCompile!W301)),ISNUMBER(FIND("6F",ScheduleCompile!W301)),ISNUMBER(FIND("7F",ScheduleCompile!W301)),ISNUMBER(FIND("9F",ScheduleCompile!W301)),ISNUMBER(FIND("4F",ScheduleCompile!W301))),VALUE(LEFT(ScheduleCompile!W301,FIND("F",ScheduleCompile!W301)-1)),ScheduleCompile!W301)))))),ISTEXT(ScheduleCompile!#REF!)),"ENDTABLE",IF(ISERROR(IF(ScheduleCompile!W301="Off",0,IF(ScheduleCompile!W301="On",1,IF(ISNUMBER(ScheduleCompile!W301),ScheduleCompile!W301/1,IF(ISTEXT(ScheduleCompile!W301),IF(OR(ISNUMBER(FIND("5F",ScheduleCompile!W301)),ISNUMBER(FIND("0F",ScheduleCompile!W301)),ISNUMBER(FIND("8F",ScheduleCompile!W301)),ISNUMBER(FIND("1F",ScheduleCompile!W301)),ISNUMBER(FIND("2F",ScheduleCompile!W301)),ISNUMBER(FIND("3F",ScheduleCompile!W301)),ISNUMBER(FIND("6F",ScheduleCompile!W301)),ISNUMBER(FIND("7F",ScheduleCompile!W301)),ISNUMBER(FIND("9F",ScheduleCompile!W301)),ISNUMBER(FIND("4F",ScheduleCompile!W301))),VALUE(LEFT(ScheduleCompile!W301,FIND("F",ScheduleCompile!W301)-1)),ScheduleCompile!W301)))))),"",IF(ScheduleCompile!W301="Off",0,IF(ScheduleCompile!W301="On",1,IF(ISNUMBER(ScheduleCompile!W301),ScheduleCompile!W301/1,IF(ISTEXT(ScheduleCompile!W301),IF(OR(ISNUMBER(FIND("5F",ScheduleCompile!W301)),ISNUMBER(FIND("0F",ScheduleCompile!W301)),ISNUMBER(FIND("8F",ScheduleCompile!W301)),ISNUMBER(FIND("1F",ScheduleCompile!W301)),ISNUMBER(FIND("2F",ScheduleCompile!W301)),ISNUMBER(FIND("3F",ScheduleCompile!W301)),ISNUMBER(FIND("6F",ScheduleCompile!W301)),ISNUMBER(FIND("7F",ScheduleCompile!W301)),ISNUMBER(FIND("9F",ScheduleCompile!W301)),ISNUMBER(FIND("4F",ScheduleCompile!W301))),VALUE(LEFT(ScheduleCompile!W301,FIND("F",ScheduleCompile!W301)-1)),ScheduleCompile!W301)))))))</f>
        <v>0.2</v>
      </c>
      <c r="AC308" s="1">
        <f>IF(AND(ISERROR(IF(ScheduleCompile!X301="Off",0,IF(ScheduleCompile!X301="On",1,IF(ISNUMBER(ScheduleCompile!X301),ScheduleCompile!X301/1,IF(ISTEXT(ScheduleCompile!X301),IF(OR(ISNUMBER(FIND("5F",ScheduleCompile!X301)),ISNUMBER(FIND("0F",ScheduleCompile!X301)),ISNUMBER(FIND("8F",ScheduleCompile!X301)),ISNUMBER(FIND("1F",ScheduleCompile!X301)),ISNUMBER(FIND("2F",ScheduleCompile!X301)),ISNUMBER(FIND("3F",ScheduleCompile!X301)),ISNUMBER(FIND("6F",ScheduleCompile!X301)),ISNUMBER(FIND("7F",ScheduleCompile!X301)),ISNUMBER(FIND("9F",ScheduleCompile!X301)),ISNUMBER(FIND("4F",ScheduleCompile!X301))),VALUE(LEFT(ScheduleCompile!X301,FIND("F",ScheduleCompile!X301)-1)),ScheduleCompile!X301)))))),ISTEXT(ScheduleCompile!#REF!)),"ENDTABLE",IF(ISERROR(IF(ScheduleCompile!X301="Off",0,IF(ScheduleCompile!X301="On",1,IF(ISNUMBER(ScheduleCompile!X301),ScheduleCompile!X301/1,IF(ISTEXT(ScheduleCompile!X301),IF(OR(ISNUMBER(FIND("5F",ScheduleCompile!X301)),ISNUMBER(FIND("0F",ScheduleCompile!X301)),ISNUMBER(FIND("8F",ScheduleCompile!X301)),ISNUMBER(FIND("1F",ScheduleCompile!X301)),ISNUMBER(FIND("2F",ScheduleCompile!X301)),ISNUMBER(FIND("3F",ScheduleCompile!X301)),ISNUMBER(FIND("6F",ScheduleCompile!X301)),ISNUMBER(FIND("7F",ScheduleCompile!X301)),ISNUMBER(FIND("9F",ScheduleCompile!X301)),ISNUMBER(FIND("4F",ScheduleCompile!X301))),VALUE(LEFT(ScheduleCompile!X301,FIND("F",ScheduleCompile!X301)-1)),ScheduleCompile!X301)))))),"",IF(ScheduleCompile!X301="Off",0,IF(ScheduleCompile!X301="On",1,IF(ISNUMBER(ScheduleCompile!X301),ScheduleCompile!X301/1,IF(ISTEXT(ScheduleCompile!X301),IF(OR(ISNUMBER(FIND("5F",ScheduleCompile!X301)),ISNUMBER(FIND("0F",ScheduleCompile!X301)),ISNUMBER(FIND("8F",ScheduleCompile!X301)),ISNUMBER(FIND("1F",ScheduleCompile!X301)),ISNUMBER(FIND("2F",ScheduleCompile!X301)),ISNUMBER(FIND("3F",ScheduleCompile!X301)),ISNUMBER(FIND("6F",ScheduleCompile!X301)),ISNUMBER(FIND("7F",ScheduleCompile!X301)),ISNUMBER(FIND("9F",ScheduleCompile!X301)),ISNUMBER(FIND("4F",ScheduleCompile!X301))),VALUE(LEFT(ScheduleCompile!X301,FIND("F",ScheduleCompile!X301)-1)),ScheduleCompile!X301)))))))</f>
        <v>0.05</v>
      </c>
      <c r="AD308" s="1">
        <f>IF(AND(ISERROR(IF(ScheduleCompile!Y301="Off",0,IF(ScheduleCompile!Y301="On",1,IF(ISNUMBER(ScheduleCompile!Y301),ScheduleCompile!Y301/1,IF(ISTEXT(ScheduleCompile!Y301),IF(OR(ISNUMBER(FIND("5F",ScheduleCompile!Y301)),ISNUMBER(FIND("0F",ScheduleCompile!Y301)),ISNUMBER(FIND("8F",ScheduleCompile!Y301)),ISNUMBER(FIND("1F",ScheduleCompile!Y301)),ISNUMBER(FIND("2F",ScheduleCompile!Y301)),ISNUMBER(FIND("3F",ScheduleCompile!Y301)),ISNUMBER(FIND("6F",ScheduleCompile!Y301)),ISNUMBER(FIND("7F",ScheduleCompile!Y301)),ISNUMBER(FIND("9F",ScheduleCompile!Y301)),ISNUMBER(FIND("4F",ScheduleCompile!Y301))),VALUE(LEFT(ScheduleCompile!Y301,FIND("F",ScheduleCompile!Y301)-1)),ScheduleCompile!Y301)))))),ISTEXT(ScheduleCompile!#REF!)),"ENDTABLE",IF(ISERROR(IF(ScheduleCompile!Y301="Off",0,IF(ScheduleCompile!Y301="On",1,IF(ISNUMBER(ScheduleCompile!Y301),ScheduleCompile!Y301/1,IF(ISTEXT(ScheduleCompile!Y301),IF(OR(ISNUMBER(FIND("5F",ScheduleCompile!Y301)),ISNUMBER(FIND("0F",ScheduleCompile!Y301)),ISNUMBER(FIND("8F",ScheduleCompile!Y301)),ISNUMBER(FIND("1F",ScheduleCompile!Y301)),ISNUMBER(FIND("2F",ScheduleCompile!Y301)),ISNUMBER(FIND("3F",ScheduleCompile!Y301)),ISNUMBER(FIND("6F",ScheduleCompile!Y301)),ISNUMBER(FIND("7F",ScheduleCompile!Y301)),ISNUMBER(FIND("9F",ScheduleCompile!Y301)),ISNUMBER(FIND("4F",ScheduleCompile!Y301))),VALUE(LEFT(ScheduleCompile!Y301,FIND("F",ScheduleCompile!Y301)-1)),ScheduleCompile!Y301)))))),"",IF(ScheduleCompile!Y301="Off",0,IF(ScheduleCompile!Y301="On",1,IF(ISNUMBER(ScheduleCompile!Y301),ScheduleCompile!Y301/1,IF(ISTEXT(ScheduleCompile!Y301),IF(OR(ISNUMBER(FIND("5F",ScheduleCompile!Y301)),ISNUMBER(FIND("0F",ScheduleCompile!Y301)),ISNUMBER(FIND("8F",ScheduleCompile!Y301)),ISNUMBER(FIND("1F",ScheduleCompile!Y301)),ISNUMBER(FIND("2F",ScheduleCompile!Y301)),ISNUMBER(FIND("3F",ScheduleCompile!Y301)),ISNUMBER(FIND("6F",ScheduleCompile!Y301)),ISNUMBER(FIND("7F",ScheduleCompile!Y301)),ISNUMBER(FIND("9F",ScheduleCompile!Y301)),ISNUMBER(FIND("4F",ScheduleCompile!Y301))),VALUE(LEFT(ScheduleCompile!Y301,FIND("F",ScheduleCompile!Y301)-1)),ScheduleCompile!Y301)))))))</f>
        <v>0.05</v>
      </c>
    </row>
    <row r="309" spans="1:30" x14ac:dyDescent="0.25">
      <c r="A309" t="str">
        <f t="shared" si="19"/>
        <v>SchDay "ResidentialCommonGasEquipWD"  Type = "Fraction" Hr = (0, 0, 0, 0, 0, 0.5, 0.5, 0.1, 0.1, 0.1, 0.1, 0.5, 0.5, 0.1, 0.1, 0.1, 0.5, 0.5, 0.5, 0.1, 0, 0, 0, 0) ..</v>
      </c>
      <c r="B309" s="1" t="s">
        <v>623</v>
      </c>
      <c r="C309" t="str">
        <f t="shared" si="20"/>
        <v xml:space="preserve">SchDay "ResidentialCommonGasEquipWD"  Type = "Fraction" Hr = </v>
      </c>
      <c r="D309" t="str">
        <f t="shared" si="21"/>
        <v>(0, 0, 0, 0, 0, 0.5, 0.5, 0.1, 0.1, 0.1, 0.1, 0.5, 0.5, 0.1, 0.1, 0.1, 0.5, 0.5, 0.5, 0.1, 0, 0, 0, 0) ..</v>
      </c>
      <c r="E309" s="30" t="str">
        <f>ScheduleCompile!A302</f>
        <v>ResidentialCommonGasEquipWD</v>
      </c>
      <c r="F309" t="str">
        <f t="shared" si="22"/>
        <v>Fraction</v>
      </c>
      <c r="G309" s="1">
        <f>IF(AND(ISERROR(IF(ScheduleCompile!B302="Off",0,IF(ScheduleCompile!B302="On",1,IF(ISNUMBER(ScheduleCompile!B302),ScheduleCompile!B302/1,IF(ISTEXT(ScheduleCompile!B302),IF(OR(ISNUMBER(FIND("5F",ScheduleCompile!B302)),ISNUMBER(FIND("0F",ScheduleCompile!B302)),ISNUMBER(FIND("8F",ScheduleCompile!B302)),ISNUMBER(FIND("1F",ScheduleCompile!B302)),ISNUMBER(FIND("2F",ScheduleCompile!B302)),ISNUMBER(FIND("3F",ScheduleCompile!B302)),ISNUMBER(FIND("6F",ScheduleCompile!B302)),ISNUMBER(FIND("7F",ScheduleCompile!B302)),ISNUMBER(FIND("9F",ScheduleCompile!B302)),ISNUMBER(FIND("4F",ScheduleCompile!B302))),VALUE(LEFT(ScheduleCompile!B302,FIND("F",ScheduleCompile!B302)-1)),ScheduleCompile!B302)))))),ISTEXT(ScheduleCompile!#REF!)),"ENDTABLE",IF(ISERROR(IF(ScheduleCompile!B302="Off",0,IF(ScheduleCompile!B302="On",1,IF(ISNUMBER(ScheduleCompile!B302),ScheduleCompile!B302/1,IF(ISTEXT(ScheduleCompile!B302),IF(OR(ISNUMBER(FIND("5F",ScheduleCompile!B302)),ISNUMBER(FIND("0F",ScheduleCompile!B302)),ISNUMBER(FIND("8F",ScheduleCompile!B302)),ISNUMBER(FIND("1F",ScheduleCompile!B302)),ISNUMBER(FIND("2F",ScheduleCompile!B302)),ISNUMBER(FIND("3F",ScheduleCompile!B302)),ISNUMBER(FIND("6F",ScheduleCompile!B302)),ISNUMBER(FIND("7F",ScheduleCompile!B302)),ISNUMBER(FIND("9F",ScheduleCompile!B302)),ISNUMBER(FIND("4F",ScheduleCompile!B302))),VALUE(LEFT(ScheduleCompile!B302,FIND("F",ScheduleCompile!B302)-1)),ScheduleCompile!B302)))))),"",IF(ScheduleCompile!B302="Off",0,IF(ScheduleCompile!B302="On",1,IF(ISNUMBER(ScheduleCompile!B302),ScheduleCompile!B302/1,IF(ISTEXT(ScheduleCompile!B302),IF(OR(ISNUMBER(FIND("5F",ScheduleCompile!B302)),ISNUMBER(FIND("0F",ScheduleCompile!B302)),ISNUMBER(FIND("8F",ScheduleCompile!B302)),ISNUMBER(FIND("1F",ScheduleCompile!B302)),ISNUMBER(FIND("2F",ScheduleCompile!B302)),ISNUMBER(FIND("3F",ScheduleCompile!B302)),ISNUMBER(FIND("6F",ScheduleCompile!B302)),ISNUMBER(FIND("7F",ScheduleCompile!B302)),ISNUMBER(FIND("9F",ScheduleCompile!B302)),ISNUMBER(FIND("4F",ScheduleCompile!B302))),VALUE(LEFT(ScheduleCompile!B302,FIND("F",ScheduleCompile!B302)-1)),ScheduleCompile!B302)))))))</f>
        <v>0</v>
      </c>
      <c r="H309" s="1">
        <f>IF(AND(ISERROR(IF(ScheduleCompile!C302="Off",0,IF(ScheduleCompile!C302="On",1,IF(ISNUMBER(ScheduleCompile!C302),ScheduleCompile!C302/1,IF(ISTEXT(ScheduleCompile!C302),IF(OR(ISNUMBER(FIND("5F",ScheduleCompile!C302)),ISNUMBER(FIND("0F",ScheduleCompile!C302)),ISNUMBER(FIND("8F",ScheduleCompile!C302)),ISNUMBER(FIND("1F",ScheduleCompile!C302)),ISNUMBER(FIND("2F",ScheduleCompile!C302)),ISNUMBER(FIND("3F",ScheduleCompile!C302)),ISNUMBER(FIND("6F",ScheduleCompile!C302)),ISNUMBER(FIND("7F",ScheduleCompile!C302)),ISNUMBER(FIND("9F",ScheduleCompile!C302)),ISNUMBER(FIND("4F",ScheduleCompile!C302))),VALUE(LEFT(ScheduleCompile!C302,FIND("F",ScheduleCompile!C302)-1)),ScheduleCompile!C302)))))),ISTEXT(ScheduleCompile!#REF!)),"ENDTABLE",IF(ISERROR(IF(ScheduleCompile!C302="Off",0,IF(ScheduleCompile!C302="On",1,IF(ISNUMBER(ScheduleCompile!C302),ScheduleCompile!C302/1,IF(ISTEXT(ScheduleCompile!C302),IF(OR(ISNUMBER(FIND("5F",ScheduleCompile!C302)),ISNUMBER(FIND("0F",ScheduleCompile!C302)),ISNUMBER(FIND("8F",ScheduleCompile!C302)),ISNUMBER(FIND("1F",ScheduleCompile!C302)),ISNUMBER(FIND("2F",ScheduleCompile!C302)),ISNUMBER(FIND("3F",ScheduleCompile!C302)),ISNUMBER(FIND("6F",ScheduleCompile!C302)),ISNUMBER(FIND("7F",ScheduleCompile!C302)),ISNUMBER(FIND("9F",ScheduleCompile!C302)),ISNUMBER(FIND("4F",ScheduleCompile!C302))),VALUE(LEFT(ScheduleCompile!C302,FIND("F",ScheduleCompile!C302)-1)),ScheduleCompile!C302)))))),"",IF(ScheduleCompile!C302="Off",0,IF(ScheduleCompile!C302="On",1,IF(ISNUMBER(ScheduleCompile!C302),ScheduleCompile!C302/1,IF(ISTEXT(ScheduleCompile!C302),IF(OR(ISNUMBER(FIND("5F",ScheduleCompile!C302)),ISNUMBER(FIND("0F",ScheduleCompile!C302)),ISNUMBER(FIND("8F",ScheduleCompile!C302)),ISNUMBER(FIND("1F",ScheduleCompile!C302)),ISNUMBER(FIND("2F",ScheduleCompile!C302)),ISNUMBER(FIND("3F",ScheduleCompile!C302)),ISNUMBER(FIND("6F",ScheduleCompile!C302)),ISNUMBER(FIND("7F",ScheduleCompile!C302)),ISNUMBER(FIND("9F",ScheduleCompile!C302)),ISNUMBER(FIND("4F",ScheduleCompile!C302))),VALUE(LEFT(ScheduleCompile!C302,FIND("F",ScheduleCompile!C302)-1)),ScheduleCompile!C302)))))))</f>
        <v>0</v>
      </c>
      <c r="I309" s="1">
        <f>IF(AND(ISERROR(IF(ScheduleCompile!D302="Off",0,IF(ScheduleCompile!D302="On",1,IF(ISNUMBER(ScheduleCompile!D302),ScheduleCompile!D302/1,IF(ISTEXT(ScheduleCompile!D302),IF(OR(ISNUMBER(FIND("5F",ScheduleCompile!D302)),ISNUMBER(FIND("0F",ScheduleCompile!D302)),ISNUMBER(FIND("8F",ScheduleCompile!D302)),ISNUMBER(FIND("1F",ScheduleCompile!D302)),ISNUMBER(FIND("2F",ScheduleCompile!D302)),ISNUMBER(FIND("3F",ScheduleCompile!D302)),ISNUMBER(FIND("6F",ScheduleCompile!D302)),ISNUMBER(FIND("7F",ScheduleCompile!D302)),ISNUMBER(FIND("9F",ScheduleCompile!D302)),ISNUMBER(FIND("4F",ScheduleCompile!D302))),VALUE(LEFT(ScheduleCompile!D302,FIND("F",ScheduleCompile!D302)-1)),ScheduleCompile!D302)))))),ISTEXT(ScheduleCompile!#REF!)),"ENDTABLE",IF(ISERROR(IF(ScheduleCompile!D302="Off",0,IF(ScheduleCompile!D302="On",1,IF(ISNUMBER(ScheduleCompile!D302),ScheduleCompile!D302/1,IF(ISTEXT(ScheduleCompile!D302),IF(OR(ISNUMBER(FIND("5F",ScheduleCompile!D302)),ISNUMBER(FIND("0F",ScheduleCompile!D302)),ISNUMBER(FIND("8F",ScheduleCompile!D302)),ISNUMBER(FIND("1F",ScheduleCompile!D302)),ISNUMBER(FIND("2F",ScheduleCompile!D302)),ISNUMBER(FIND("3F",ScheduleCompile!D302)),ISNUMBER(FIND("6F",ScheduleCompile!D302)),ISNUMBER(FIND("7F",ScheduleCompile!D302)),ISNUMBER(FIND("9F",ScheduleCompile!D302)),ISNUMBER(FIND("4F",ScheduleCompile!D302))),VALUE(LEFT(ScheduleCompile!D302,FIND("F",ScheduleCompile!D302)-1)),ScheduleCompile!D302)))))),"",IF(ScheduleCompile!D302="Off",0,IF(ScheduleCompile!D302="On",1,IF(ISNUMBER(ScheduleCompile!D302),ScheduleCompile!D302/1,IF(ISTEXT(ScheduleCompile!D302),IF(OR(ISNUMBER(FIND("5F",ScheduleCompile!D302)),ISNUMBER(FIND("0F",ScheduleCompile!D302)),ISNUMBER(FIND("8F",ScheduleCompile!D302)),ISNUMBER(FIND("1F",ScheduleCompile!D302)),ISNUMBER(FIND("2F",ScheduleCompile!D302)),ISNUMBER(FIND("3F",ScheduleCompile!D302)),ISNUMBER(FIND("6F",ScheduleCompile!D302)),ISNUMBER(FIND("7F",ScheduleCompile!D302)),ISNUMBER(FIND("9F",ScheduleCompile!D302)),ISNUMBER(FIND("4F",ScheduleCompile!D302))),VALUE(LEFT(ScheduleCompile!D302,FIND("F",ScheduleCompile!D302)-1)),ScheduleCompile!D302)))))))</f>
        <v>0</v>
      </c>
      <c r="J309" s="1">
        <f>IF(AND(ISERROR(IF(ScheduleCompile!E302="Off",0,IF(ScheduleCompile!E302="On",1,IF(ISNUMBER(ScheduleCompile!E302),ScheduleCompile!E302/1,IF(ISTEXT(ScheduleCompile!E302),IF(OR(ISNUMBER(FIND("5F",ScheduleCompile!E302)),ISNUMBER(FIND("0F",ScheduleCompile!E302)),ISNUMBER(FIND("8F",ScheduleCompile!E302)),ISNUMBER(FIND("1F",ScheduleCompile!E302)),ISNUMBER(FIND("2F",ScheduleCompile!E302)),ISNUMBER(FIND("3F",ScheduleCompile!E302)),ISNUMBER(FIND("6F",ScheduleCompile!E302)),ISNUMBER(FIND("7F",ScheduleCompile!E302)),ISNUMBER(FIND("9F",ScheduleCompile!E302)),ISNUMBER(FIND("4F",ScheduleCompile!E302))),VALUE(LEFT(ScheduleCompile!E302,FIND("F",ScheduleCompile!E302)-1)),ScheduleCompile!E302)))))),ISTEXT(ScheduleCompile!#REF!)),"ENDTABLE",IF(ISERROR(IF(ScheduleCompile!E302="Off",0,IF(ScheduleCompile!E302="On",1,IF(ISNUMBER(ScheduleCompile!E302),ScheduleCompile!E302/1,IF(ISTEXT(ScheduleCompile!E302),IF(OR(ISNUMBER(FIND("5F",ScheduleCompile!E302)),ISNUMBER(FIND("0F",ScheduleCompile!E302)),ISNUMBER(FIND("8F",ScheduleCompile!E302)),ISNUMBER(FIND("1F",ScheduleCompile!E302)),ISNUMBER(FIND("2F",ScheduleCompile!E302)),ISNUMBER(FIND("3F",ScheduleCompile!E302)),ISNUMBER(FIND("6F",ScheduleCompile!E302)),ISNUMBER(FIND("7F",ScheduleCompile!E302)),ISNUMBER(FIND("9F",ScheduleCompile!E302)),ISNUMBER(FIND("4F",ScheduleCompile!E302))),VALUE(LEFT(ScheduleCompile!E302,FIND("F",ScheduleCompile!E302)-1)),ScheduleCompile!E302)))))),"",IF(ScheduleCompile!E302="Off",0,IF(ScheduleCompile!E302="On",1,IF(ISNUMBER(ScheduleCompile!E302),ScheduleCompile!E302/1,IF(ISTEXT(ScheduleCompile!E302),IF(OR(ISNUMBER(FIND("5F",ScheduleCompile!E302)),ISNUMBER(FIND("0F",ScheduleCompile!E302)),ISNUMBER(FIND("8F",ScheduleCompile!E302)),ISNUMBER(FIND("1F",ScheduleCompile!E302)),ISNUMBER(FIND("2F",ScheduleCompile!E302)),ISNUMBER(FIND("3F",ScheduleCompile!E302)),ISNUMBER(FIND("6F",ScheduleCompile!E302)),ISNUMBER(FIND("7F",ScheduleCompile!E302)),ISNUMBER(FIND("9F",ScheduleCompile!E302)),ISNUMBER(FIND("4F",ScheduleCompile!E302))),VALUE(LEFT(ScheduleCompile!E302,FIND("F",ScheduleCompile!E302)-1)),ScheduleCompile!E302)))))))</f>
        <v>0</v>
      </c>
      <c r="K309" s="1">
        <f>IF(AND(ISERROR(IF(ScheduleCompile!F302="Off",0,IF(ScheduleCompile!F302="On",1,IF(ISNUMBER(ScheduleCompile!F302),ScheduleCompile!F302/1,IF(ISTEXT(ScheduleCompile!F302),IF(OR(ISNUMBER(FIND("5F",ScheduleCompile!F302)),ISNUMBER(FIND("0F",ScheduleCompile!F302)),ISNUMBER(FIND("8F",ScheduleCompile!F302)),ISNUMBER(FIND("1F",ScheduleCompile!F302)),ISNUMBER(FIND("2F",ScheduleCompile!F302)),ISNUMBER(FIND("3F",ScheduleCompile!F302)),ISNUMBER(FIND("6F",ScheduleCompile!F302)),ISNUMBER(FIND("7F",ScheduleCompile!F302)),ISNUMBER(FIND("9F",ScheduleCompile!F302)),ISNUMBER(FIND("4F",ScheduleCompile!F302))),VALUE(LEFT(ScheduleCompile!F302,FIND("F",ScheduleCompile!F302)-1)),ScheduleCompile!F302)))))),ISTEXT(ScheduleCompile!#REF!)),"ENDTABLE",IF(ISERROR(IF(ScheduleCompile!F302="Off",0,IF(ScheduleCompile!F302="On",1,IF(ISNUMBER(ScheduleCompile!F302),ScheduleCompile!F302/1,IF(ISTEXT(ScheduleCompile!F302),IF(OR(ISNUMBER(FIND("5F",ScheduleCompile!F302)),ISNUMBER(FIND("0F",ScheduleCompile!F302)),ISNUMBER(FIND("8F",ScheduleCompile!F302)),ISNUMBER(FIND("1F",ScheduleCompile!F302)),ISNUMBER(FIND("2F",ScheduleCompile!F302)),ISNUMBER(FIND("3F",ScheduleCompile!F302)),ISNUMBER(FIND("6F",ScheduleCompile!F302)),ISNUMBER(FIND("7F",ScheduleCompile!F302)),ISNUMBER(FIND("9F",ScheduleCompile!F302)),ISNUMBER(FIND("4F",ScheduleCompile!F302))),VALUE(LEFT(ScheduleCompile!F302,FIND("F",ScheduleCompile!F302)-1)),ScheduleCompile!F302)))))),"",IF(ScheduleCompile!F302="Off",0,IF(ScheduleCompile!F302="On",1,IF(ISNUMBER(ScheduleCompile!F302),ScheduleCompile!F302/1,IF(ISTEXT(ScheduleCompile!F302),IF(OR(ISNUMBER(FIND("5F",ScheduleCompile!F302)),ISNUMBER(FIND("0F",ScheduleCompile!F302)),ISNUMBER(FIND("8F",ScheduleCompile!F302)),ISNUMBER(FIND("1F",ScheduleCompile!F302)),ISNUMBER(FIND("2F",ScheduleCompile!F302)),ISNUMBER(FIND("3F",ScheduleCompile!F302)),ISNUMBER(FIND("6F",ScheduleCompile!F302)),ISNUMBER(FIND("7F",ScheduleCompile!F302)),ISNUMBER(FIND("9F",ScheduleCompile!F302)),ISNUMBER(FIND("4F",ScheduleCompile!F302))),VALUE(LEFT(ScheduleCompile!F302,FIND("F",ScheduleCompile!F302)-1)),ScheduleCompile!F302)))))))</f>
        <v>0</v>
      </c>
      <c r="L309" s="1">
        <f>IF(AND(ISERROR(IF(ScheduleCompile!G302="Off",0,IF(ScheduleCompile!G302="On",1,IF(ISNUMBER(ScheduleCompile!G302),ScheduleCompile!G302/1,IF(ISTEXT(ScheduleCompile!G302),IF(OR(ISNUMBER(FIND("5F",ScheduleCompile!G302)),ISNUMBER(FIND("0F",ScheduleCompile!G302)),ISNUMBER(FIND("8F",ScheduleCompile!G302)),ISNUMBER(FIND("1F",ScheduleCompile!G302)),ISNUMBER(FIND("2F",ScheduleCompile!G302)),ISNUMBER(FIND("3F",ScheduleCompile!G302)),ISNUMBER(FIND("6F",ScheduleCompile!G302)),ISNUMBER(FIND("7F",ScheduleCompile!G302)),ISNUMBER(FIND("9F",ScheduleCompile!G302)),ISNUMBER(FIND("4F",ScheduleCompile!G302))),VALUE(LEFT(ScheduleCompile!G302,FIND("F",ScheduleCompile!G302)-1)),ScheduleCompile!G302)))))),ISTEXT(ScheduleCompile!#REF!)),"ENDTABLE",IF(ISERROR(IF(ScheduleCompile!G302="Off",0,IF(ScheduleCompile!G302="On",1,IF(ISNUMBER(ScheduleCompile!G302),ScheduleCompile!G302/1,IF(ISTEXT(ScheduleCompile!G302),IF(OR(ISNUMBER(FIND("5F",ScheduleCompile!G302)),ISNUMBER(FIND("0F",ScheduleCompile!G302)),ISNUMBER(FIND("8F",ScheduleCompile!G302)),ISNUMBER(FIND("1F",ScheduleCompile!G302)),ISNUMBER(FIND("2F",ScheduleCompile!G302)),ISNUMBER(FIND("3F",ScheduleCompile!G302)),ISNUMBER(FIND("6F",ScheduleCompile!G302)),ISNUMBER(FIND("7F",ScheduleCompile!G302)),ISNUMBER(FIND("9F",ScheduleCompile!G302)),ISNUMBER(FIND("4F",ScheduleCompile!G302))),VALUE(LEFT(ScheduleCompile!G302,FIND("F",ScheduleCompile!G302)-1)),ScheduleCompile!G302)))))),"",IF(ScheduleCompile!G302="Off",0,IF(ScheduleCompile!G302="On",1,IF(ISNUMBER(ScheduleCompile!G302),ScheduleCompile!G302/1,IF(ISTEXT(ScheduleCompile!G302),IF(OR(ISNUMBER(FIND("5F",ScheduleCompile!G302)),ISNUMBER(FIND("0F",ScheduleCompile!G302)),ISNUMBER(FIND("8F",ScheduleCompile!G302)),ISNUMBER(FIND("1F",ScheduleCompile!G302)),ISNUMBER(FIND("2F",ScheduleCompile!G302)),ISNUMBER(FIND("3F",ScheduleCompile!G302)),ISNUMBER(FIND("6F",ScheduleCompile!G302)),ISNUMBER(FIND("7F",ScheduleCompile!G302)),ISNUMBER(FIND("9F",ScheduleCompile!G302)),ISNUMBER(FIND("4F",ScheduleCompile!G302))),VALUE(LEFT(ScheduleCompile!G302,FIND("F",ScheduleCompile!G302)-1)),ScheduleCompile!G302)))))))</f>
        <v>0.5</v>
      </c>
      <c r="M309" s="1">
        <f>IF(AND(ISERROR(IF(ScheduleCompile!H302="Off",0,IF(ScheduleCompile!H302="On",1,IF(ISNUMBER(ScheduleCompile!H302),ScheduleCompile!H302/1,IF(ISTEXT(ScheduleCompile!H302),IF(OR(ISNUMBER(FIND("5F",ScheduleCompile!H302)),ISNUMBER(FIND("0F",ScheduleCompile!H302)),ISNUMBER(FIND("8F",ScheduleCompile!H302)),ISNUMBER(FIND("1F",ScheduleCompile!H302)),ISNUMBER(FIND("2F",ScheduleCompile!H302)),ISNUMBER(FIND("3F",ScheduleCompile!H302)),ISNUMBER(FIND("6F",ScheduleCompile!H302)),ISNUMBER(FIND("7F",ScheduleCompile!H302)),ISNUMBER(FIND("9F",ScheduleCompile!H302)),ISNUMBER(FIND("4F",ScheduleCompile!H302))),VALUE(LEFT(ScheduleCompile!H302,FIND("F",ScheduleCompile!H302)-1)),ScheduleCompile!H302)))))),ISTEXT(ScheduleCompile!#REF!)),"ENDTABLE",IF(ISERROR(IF(ScheduleCompile!H302="Off",0,IF(ScheduleCompile!H302="On",1,IF(ISNUMBER(ScheduleCompile!H302),ScheduleCompile!H302/1,IF(ISTEXT(ScheduleCompile!H302),IF(OR(ISNUMBER(FIND("5F",ScheduleCompile!H302)),ISNUMBER(FIND("0F",ScheduleCompile!H302)),ISNUMBER(FIND("8F",ScheduleCompile!H302)),ISNUMBER(FIND("1F",ScheduleCompile!H302)),ISNUMBER(FIND("2F",ScheduleCompile!H302)),ISNUMBER(FIND("3F",ScheduleCompile!H302)),ISNUMBER(FIND("6F",ScheduleCompile!H302)),ISNUMBER(FIND("7F",ScheduleCompile!H302)),ISNUMBER(FIND("9F",ScheduleCompile!H302)),ISNUMBER(FIND("4F",ScheduleCompile!H302))),VALUE(LEFT(ScheduleCompile!H302,FIND("F",ScheduleCompile!H302)-1)),ScheduleCompile!H302)))))),"",IF(ScheduleCompile!H302="Off",0,IF(ScheduleCompile!H302="On",1,IF(ISNUMBER(ScheduleCompile!H302),ScheduleCompile!H302/1,IF(ISTEXT(ScheduleCompile!H302),IF(OR(ISNUMBER(FIND("5F",ScheduleCompile!H302)),ISNUMBER(FIND("0F",ScheduleCompile!H302)),ISNUMBER(FIND("8F",ScheduleCompile!H302)),ISNUMBER(FIND("1F",ScheduleCompile!H302)),ISNUMBER(FIND("2F",ScheduleCompile!H302)),ISNUMBER(FIND("3F",ScheduleCompile!H302)),ISNUMBER(FIND("6F",ScheduleCompile!H302)),ISNUMBER(FIND("7F",ScheduleCompile!H302)),ISNUMBER(FIND("9F",ScheduleCompile!H302)),ISNUMBER(FIND("4F",ScheduleCompile!H302))),VALUE(LEFT(ScheduleCompile!H302,FIND("F",ScheduleCompile!H302)-1)),ScheduleCompile!H302)))))))</f>
        <v>0.5</v>
      </c>
      <c r="N309" s="1">
        <f>IF(AND(ISERROR(IF(ScheduleCompile!I302="Off",0,IF(ScheduleCompile!I302="On",1,IF(ISNUMBER(ScheduleCompile!I302),ScheduleCompile!I302/1,IF(ISTEXT(ScheduleCompile!I302),IF(OR(ISNUMBER(FIND("5F",ScheduleCompile!I302)),ISNUMBER(FIND("0F",ScheduleCompile!I302)),ISNUMBER(FIND("8F",ScheduleCompile!I302)),ISNUMBER(FIND("1F",ScheduleCompile!I302)),ISNUMBER(FIND("2F",ScheduleCompile!I302)),ISNUMBER(FIND("3F",ScheduleCompile!I302)),ISNUMBER(FIND("6F",ScheduleCompile!I302)),ISNUMBER(FIND("7F",ScheduleCompile!I302)),ISNUMBER(FIND("9F",ScheduleCompile!I302)),ISNUMBER(FIND("4F",ScheduleCompile!I302))),VALUE(LEFT(ScheduleCompile!I302,FIND("F",ScheduleCompile!I302)-1)),ScheduleCompile!I302)))))),ISTEXT(ScheduleCompile!#REF!)),"ENDTABLE",IF(ISERROR(IF(ScheduleCompile!I302="Off",0,IF(ScheduleCompile!I302="On",1,IF(ISNUMBER(ScheduleCompile!I302),ScheduleCompile!I302/1,IF(ISTEXT(ScheduleCompile!I302),IF(OR(ISNUMBER(FIND("5F",ScheduleCompile!I302)),ISNUMBER(FIND("0F",ScheduleCompile!I302)),ISNUMBER(FIND("8F",ScheduleCompile!I302)),ISNUMBER(FIND("1F",ScheduleCompile!I302)),ISNUMBER(FIND("2F",ScheduleCompile!I302)),ISNUMBER(FIND("3F",ScheduleCompile!I302)),ISNUMBER(FIND("6F",ScheduleCompile!I302)),ISNUMBER(FIND("7F",ScheduleCompile!I302)),ISNUMBER(FIND("9F",ScheduleCompile!I302)),ISNUMBER(FIND("4F",ScheduleCompile!I302))),VALUE(LEFT(ScheduleCompile!I302,FIND("F",ScheduleCompile!I302)-1)),ScheduleCompile!I302)))))),"",IF(ScheduleCompile!I302="Off",0,IF(ScheduleCompile!I302="On",1,IF(ISNUMBER(ScheduleCompile!I302),ScheduleCompile!I302/1,IF(ISTEXT(ScheduleCompile!I302),IF(OR(ISNUMBER(FIND("5F",ScheduleCompile!I302)),ISNUMBER(FIND("0F",ScheduleCompile!I302)),ISNUMBER(FIND("8F",ScheduleCompile!I302)),ISNUMBER(FIND("1F",ScheduleCompile!I302)),ISNUMBER(FIND("2F",ScheduleCompile!I302)),ISNUMBER(FIND("3F",ScheduleCompile!I302)),ISNUMBER(FIND("6F",ScheduleCompile!I302)),ISNUMBER(FIND("7F",ScheduleCompile!I302)),ISNUMBER(FIND("9F",ScheduleCompile!I302)),ISNUMBER(FIND("4F",ScheduleCompile!I302))),VALUE(LEFT(ScheduleCompile!I302,FIND("F",ScheduleCompile!I302)-1)),ScheduleCompile!I302)))))))</f>
        <v>0.1</v>
      </c>
      <c r="O309" s="1">
        <f>IF(AND(ISERROR(IF(ScheduleCompile!J302="Off",0,IF(ScheduleCompile!J302="On",1,IF(ISNUMBER(ScheduleCompile!J302),ScheduleCompile!J302/1,IF(ISTEXT(ScheduleCompile!J302),IF(OR(ISNUMBER(FIND("5F",ScheduleCompile!J302)),ISNUMBER(FIND("0F",ScheduleCompile!J302)),ISNUMBER(FIND("8F",ScheduleCompile!J302)),ISNUMBER(FIND("1F",ScheduleCompile!J302)),ISNUMBER(FIND("2F",ScheduleCompile!J302)),ISNUMBER(FIND("3F",ScheduleCompile!J302)),ISNUMBER(FIND("6F",ScheduleCompile!J302)),ISNUMBER(FIND("7F",ScheduleCompile!J302)),ISNUMBER(FIND("9F",ScheduleCompile!J302)),ISNUMBER(FIND("4F",ScheduleCompile!J302))),VALUE(LEFT(ScheduleCompile!J302,FIND("F",ScheduleCompile!J302)-1)),ScheduleCompile!J302)))))),ISTEXT(ScheduleCompile!#REF!)),"ENDTABLE",IF(ISERROR(IF(ScheduleCompile!J302="Off",0,IF(ScheduleCompile!J302="On",1,IF(ISNUMBER(ScheduleCompile!J302),ScheduleCompile!J302/1,IF(ISTEXT(ScheduleCompile!J302),IF(OR(ISNUMBER(FIND("5F",ScheduleCompile!J302)),ISNUMBER(FIND("0F",ScheduleCompile!J302)),ISNUMBER(FIND("8F",ScheduleCompile!J302)),ISNUMBER(FIND("1F",ScheduleCompile!J302)),ISNUMBER(FIND("2F",ScheduleCompile!J302)),ISNUMBER(FIND("3F",ScheduleCompile!J302)),ISNUMBER(FIND("6F",ScheduleCompile!J302)),ISNUMBER(FIND("7F",ScheduleCompile!J302)),ISNUMBER(FIND("9F",ScheduleCompile!J302)),ISNUMBER(FIND("4F",ScheduleCompile!J302))),VALUE(LEFT(ScheduleCompile!J302,FIND("F",ScheduleCompile!J302)-1)),ScheduleCompile!J302)))))),"",IF(ScheduleCompile!J302="Off",0,IF(ScheduleCompile!J302="On",1,IF(ISNUMBER(ScheduleCompile!J302),ScheduleCompile!J302/1,IF(ISTEXT(ScheduleCompile!J302),IF(OR(ISNUMBER(FIND("5F",ScheduleCompile!J302)),ISNUMBER(FIND("0F",ScheduleCompile!J302)),ISNUMBER(FIND("8F",ScheduleCompile!J302)),ISNUMBER(FIND("1F",ScheduleCompile!J302)),ISNUMBER(FIND("2F",ScheduleCompile!J302)),ISNUMBER(FIND("3F",ScheduleCompile!J302)),ISNUMBER(FIND("6F",ScheduleCompile!J302)),ISNUMBER(FIND("7F",ScheduleCompile!J302)),ISNUMBER(FIND("9F",ScheduleCompile!J302)),ISNUMBER(FIND("4F",ScheduleCompile!J302))),VALUE(LEFT(ScheduleCompile!J302,FIND("F",ScheduleCompile!J302)-1)),ScheduleCompile!J302)))))))</f>
        <v>0.1</v>
      </c>
      <c r="P309" s="1">
        <f>IF(AND(ISERROR(IF(ScheduleCompile!K302="Off",0,IF(ScheduleCompile!K302="On",1,IF(ISNUMBER(ScheduleCompile!K302),ScheduleCompile!K302/1,IF(ISTEXT(ScheduleCompile!K302),IF(OR(ISNUMBER(FIND("5F",ScheduleCompile!K302)),ISNUMBER(FIND("0F",ScheduleCompile!K302)),ISNUMBER(FIND("8F",ScheduleCompile!K302)),ISNUMBER(FIND("1F",ScheduleCompile!K302)),ISNUMBER(FIND("2F",ScheduleCompile!K302)),ISNUMBER(FIND("3F",ScheduleCompile!K302)),ISNUMBER(FIND("6F",ScheduleCompile!K302)),ISNUMBER(FIND("7F",ScheduleCompile!K302)),ISNUMBER(FIND("9F",ScheduleCompile!K302)),ISNUMBER(FIND("4F",ScheduleCompile!K302))),VALUE(LEFT(ScheduleCompile!K302,FIND("F",ScheduleCompile!K302)-1)),ScheduleCompile!K302)))))),ISTEXT(ScheduleCompile!#REF!)),"ENDTABLE",IF(ISERROR(IF(ScheduleCompile!K302="Off",0,IF(ScheduleCompile!K302="On",1,IF(ISNUMBER(ScheduleCompile!K302),ScheduleCompile!K302/1,IF(ISTEXT(ScheduleCompile!K302),IF(OR(ISNUMBER(FIND("5F",ScheduleCompile!K302)),ISNUMBER(FIND("0F",ScheduleCompile!K302)),ISNUMBER(FIND("8F",ScheduleCompile!K302)),ISNUMBER(FIND("1F",ScheduleCompile!K302)),ISNUMBER(FIND("2F",ScheduleCompile!K302)),ISNUMBER(FIND("3F",ScheduleCompile!K302)),ISNUMBER(FIND("6F",ScheduleCompile!K302)),ISNUMBER(FIND("7F",ScheduleCompile!K302)),ISNUMBER(FIND("9F",ScheduleCompile!K302)),ISNUMBER(FIND("4F",ScheduleCompile!K302))),VALUE(LEFT(ScheduleCompile!K302,FIND("F",ScheduleCompile!K302)-1)),ScheduleCompile!K302)))))),"",IF(ScheduleCompile!K302="Off",0,IF(ScheduleCompile!K302="On",1,IF(ISNUMBER(ScheduleCompile!K302),ScheduleCompile!K302/1,IF(ISTEXT(ScheduleCompile!K302),IF(OR(ISNUMBER(FIND("5F",ScheduleCompile!K302)),ISNUMBER(FIND("0F",ScheduleCompile!K302)),ISNUMBER(FIND("8F",ScheduleCompile!K302)),ISNUMBER(FIND("1F",ScheduleCompile!K302)),ISNUMBER(FIND("2F",ScheduleCompile!K302)),ISNUMBER(FIND("3F",ScheduleCompile!K302)),ISNUMBER(FIND("6F",ScheduleCompile!K302)),ISNUMBER(FIND("7F",ScheduleCompile!K302)),ISNUMBER(FIND("9F",ScheduleCompile!K302)),ISNUMBER(FIND("4F",ScheduleCompile!K302))),VALUE(LEFT(ScheduleCompile!K302,FIND("F",ScheduleCompile!K302)-1)),ScheduleCompile!K302)))))))</f>
        <v>0.1</v>
      </c>
      <c r="Q309" s="1">
        <f>IF(AND(ISERROR(IF(ScheduleCompile!L302="Off",0,IF(ScheduleCompile!L302="On",1,IF(ISNUMBER(ScheduleCompile!L302),ScheduleCompile!L302/1,IF(ISTEXT(ScheduleCompile!L302),IF(OR(ISNUMBER(FIND("5F",ScheduleCompile!L302)),ISNUMBER(FIND("0F",ScheduleCompile!L302)),ISNUMBER(FIND("8F",ScheduleCompile!L302)),ISNUMBER(FIND("1F",ScheduleCompile!L302)),ISNUMBER(FIND("2F",ScheduleCompile!L302)),ISNUMBER(FIND("3F",ScheduleCompile!L302)),ISNUMBER(FIND("6F",ScheduleCompile!L302)),ISNUMBER(FIND("7F",ScheduleCompile!L302)),ISNUMBER(FIND("9F",ScheduleCompile!L302)),ISNUMBER(FIND("4F",ScheduleCompile!L302))),VALUE(LEFT(ScheduleCompile!L302,FIND("F",ScheduleCompile!L302)-1)),ScheduleCompile!L302)))))),ISTEXT(ScheduleCompile!#REF!)),"ENDTABLE",IF(ISERROR(IF(ScheduleCompile!L302="Off",0,IF(ScheduleCompile!L302="On",1,IF(ISNUMBER(ScheduleCompile!L302),ScheduleCompile!L302/1,IF(ISTEXT(ScheduleCompile!L302),IF(OR(ISNUMBER(FIND("5F",ScheduleCompile!L302)),ISNUMBER(FIND("0F",ScheduleCompile!L302)),ISNUMBER(FIND("8F",ScheduleCompile!L302)),ISNUMBER(FIND("1F",ScheduleCompile!L302)),ISNUMBER(FIND("2F",ScheduleCompile!L302)),ISNUMBER(FIND("3F",ScheduleCompile!L302)),ISNUMBER(FIND("6F",ScheduleCompile!L302)),ISNUMBER(FIND("7F",ScheduleCompile!L302)),ISNUMBER(FIND("9F",ScheduleCompile!L302)),ISNUMBER(FIND("4F",ScheduleCompile!L302))),VALUE(LEFT(ScheduleCompile!L302,FIND("F",ScheduleCompile!L302)-1)),ScheduleCompile!L302)))))),"",IF(ScheduleCompile!L302="Off",0,IF(ScheduleCompile!L302="On",1,IF(ISNUMBER(ScheduleCompile!L302),ScheduleCompile!L302/1,IF(ISTEXT(ScheduleCompile!L302),IF(OR(ISNUMBER(FIND("5F",ScheduleCompile!L302)),ISNUMBER(FIND("0F",ScheduleCompile!L302)),ISNUMBER(FIND("8F",ScheduleCompile!L302)),ISNUMBER(FIND("1F",ScheduleCompile!L302)),ISNUMBER(FIND("2F",ScheduleCompile!L302)),ISNUMBER(FIND("3F",ScheduleCompile!L302)),ISNUMBER(FIND("6F",ScheduleCompile!L302)),ISNUMBER(FIND("7F",ScheduleCompile!L302)),ISNUMBER(FIND("9F",ScheduleCompile!L302)),ISNUMBER(FIND("4F",ScheduleCompile!L302))),VALUE(LEFT(ScheduleCompile!L302,FIND("F",ScheduleCompile!L302)-1)),ScheduleCompile!L302)))))))</f>
        <v>0.1</v>
      </c>
      <c r="R309" s="1">
        <f>IF(AND(ISERROR(IF(ScheduleCompile!M302="Off",0,IF(ScheduleCompile!M302="On",1,IF(ISNUMBER(ScheduleCompile!M302),ScheduleCompile!M302/1,IF(ISTEXT(ScheduleCompile!M302),IF(OR(ISNUMBER(FIND("5F",ScheduleCompile!M302)),ISNUMBER(FIND("0F",ScheduleCompile!M302)),ISNUMBER(FIND("8F",ScheduleCompile!M302)),ISNUMBER(FIND("1F",ScheduleCompile!M302)),ISNUMBER(FIND("2F",ScheduleCompile!M302)),ISNUMBER(FIND("3F",ScheduleCompile!M302)),ISNUMBER(FIND("6F",ScheduleCompile!M302)),ISNUMBER(FIND("7F",ScheduleCompile!M302)),ISNUMBER(FIND("9F",ScheduleCompile!M302)),ISNUMBER(FIND("4F",ScheduleCompile!M302))),VALUE(LEFT(ScheduleCompile!M302,FIND("F",ScheduleCompile!M302)-1)),ScheduleCompile!M302)))))),ISTEXT(ScheduleCompile!#REF!)),"ENDTABLE",IF(ISERROR(IF(ScheduleCompile!M302="Off",0,IF(ScheduleCompile!M302="On",1,IF(ISNUMBER(ScheduleCompile!M302),ScheduleCompile!M302/1,IF(ISTEXT(ScheduleCompile!M302),IF(OR(ISNUMBER(FIND("5F",ScheduleCompile!M302)),ISNUMBER(FIND("0F",ScheduleCompile!M302)),ISNUMBER(FIND("8F",ScheduleCompile!M302)),ISNUMBER(FIND("1F",ScheduleCompile!M302)),ISNUMBER(FIND("2F",ScheduleCompile!M302)),ISNUMBER(FIND("3F",ScheduleCompile!M302)),ISNUMBER(FIND("6F",ScheduleCompile!M302)),ISNUMBER(FIND("7F",ScheduleCompile!M302)),ISNUMBER(FIND("9F",ScheduleCompile!M302)),ISNUMBER(FIND("4F",ScheduleCompile!M302))),VALUE(LEFT(ScheduleCompile!M302,FIND("F",ScheduleCompile!M302)-1)),ScheduleCompile!M302)))))),"",IF(ScheduleCompile!M302="Off",0,IF(ScheduleCompile!M302="On",1,IF(ISNUMBER(ScheduleCompile!M302),ScheduleCompile!M302/1,IF(ISTEXT(ScheduleCompile!M302),IF(OR(ISNUMBER(FIND("5F",ScheduleCompile!M302)),ISNUMBER(FIND("0F",ScheduleCompile!M302)),ISNUMBER(FIND("8F",ScheduleCompile!M302)),ISNUMBER(FIND("1F",ScheduleCompile!M302)),ISNUMBER(FIND("2F",ScheduleCompile!M302)),ISNUMBER(FIND("3F",ScheduleCompile!M302)),ISNUMBER(FIND("6F",ScheduleCompile!M302)),ISNUMBER(FIND("7F",ScheduleCompile!M302)),ISNUMBER(FIND("9F",ScheduleCompile!M302)),ISNUMBER(FIND("4F",ScheduleCompile!M302))),VALUE(LEFT(ScheduleCompile!M302,FIND("F",ScheduleCompile!M302)-1)),ScheduleCompile!M302)))))))</f>
        <v>0.5</v>
      </c>
      <c r="S309" s="1">
        <f>IF(AND(ISERROR(IF(ScheduleCompile!N302="Off",0,IF(ScheduleCompile!N302="On",1,IF(ISNUMBER(ScheduleCompile!N302),ScheduleCompile!N302/1,IF(ISTEXT(ScheduleCompile!N302),IF(OR(ISNUMBER(FIND("5F",ScheduleCompile!N302)),ISNUMBER(FIND("0F",ScheduleCompile!N302)),ISNUMBER(FIND("8F",ScheduleCompile!N302)),ISNUMBER(FIND("1F",ScheduleCompile!N302)),ISNUMBER(FIND("2F",ScheduleCompile!N302)),ISNUMBER(FIND("3F",ScheduleCompile!N302)),ISNUMBER(FIND("6F",ScheduleCompile!N302)),ISNUMBER(FIND("7F",ScheduleCompile!N302)),ISNUMBER(FIND("9F",ScheduleCompile!N302)),ISNUMBER(FIND("4F",ScheduleCompile!N302))),VALUE(LEFT(ScheduleCompile!N302,FIND("F",ScheduleCompile!N302)-1)),ScheduleCompile!N302)))))),ISTEXT(ScheduleCompile!#REF!)),"ENDTABLE",IF(ISERROR(IF(ScheduleCompile!N302="Off",0,IF(ScheduleCompile!N302="On",1,IF(ISNUMBER(ScheduleCompile!N302),ScheduleCompile!N302/1,IF(ISTEXT(ScheduleCompile!N302),IF(OR(ISNUMBER(FIND("5F",ScheduleCompile!N302)),ISNUMBER(FIND("0F",ScheduleCompile!N302)),ISNUMBER(FIND("8F",ScheduleCompile!N302)),ISNUMBER(FIND("1F",ScheduleCompile!N302)),ISNUMBER(FIND("2F",ScheduleCompile!N302)),ISNUMBER(FIND("3F",ScheduleCompile!N302)),ISNUMBER(FIND("6F",ScheduleCompile!N302)),ISNUMBER(FIND("7F",ScheduleCompile!N302)),ISNUMBER(FIND("9F",ScheduleCompile!N302)),ISNUMBER(FIND("4F",ScheduleCompile!N302))),VALUE(LEFT(ScheduleCompile!N302,FIND("F",ScheduleCompile!N302)-1)),ScheduleCompile!N302)))))),"",IF(ScheduleCompile!N302="Off",0,IF(ScheduleCompile!N302="On",1,IF(ISNUMBER(ScheduleCompile!N302),ScheduleCompile!N302/1,IF(ISTEXT(ScheduleCompile!N302),IF(OR(ISNUMBER(FIND("5F",ScheduleCompile!N302)),ISNUMBER(FIND("0F",ScheduleCompile!N302)),ISNUMBER(FIND("8F",ScheduleCompile!N302)),ISNUMBER(FIND("1F",ScheduleCompile!N302)),ISNUMBER(FIND("2F",ScheduleCompile!N302)),ISNUMBER(FIND("3F",ScheduleCompile!N302)),ISNUMBER(FIND("6F",ScheduleCompile!N302)),ISNUMBER(FIND("7F",ScheduleCompile!N302)),ISNUMBER(FIND("9F",ScheduleCompile!N302)),ISNUMBER(FIND("4F",ScheduleCompile!N302))),VALUE(LEFT(ScheduleCompile!N302,FIND("F",ScheduleCompile!N302)-1)),ScheduleCompile!N302)))))))</f>
        <v>0.5</v>
      </c>
      <c r="T309" s="1">
        <f>IF(AND(ISERROR(IF(ScheduleCompile!O302="Off",0,IF(ScheduleCompile!O302="On",1,IF(ISNUMBER(ScheduleCompile!O302),ScheduleCompile!O302/1,IF(ISTEXT(ScheduleCompile!O302),IF(OR(ISNUMBER(FIND("5F",ScheduleCompile!O302)),ISNUMBER(FIND("0F",ScheduleCompile!O302)),ISNUMBER(FIND("8F",ScheduleCompile!O302)),ISNUMBER(FIND("1F",ScheduleCompile!O302)),ISNUMBER(FIND("2F",ScheduleCompile!O302)),ISNUMBER(FIND("3F",ScheduleCompile!O302)),ISNUMBER(FIND("6F",ScheduleCompile!O302)),ISNUMBER(FIND("7F",ScheduleCompile!O302)),ISNUMBER(FIND("9F",ScheduleCompile!O302)),ISNUMBER(FIND("4F",ScheduleCompile!O302))),VALUE(LEFT(ScheduleCompile!O302,FIND("F",ScheduleCompile!O302)-1)),ScheduleCompile!O302)))))),ISTEXT(ScheduleCompile!#REF!)),"ENDTABLE",IF(ISERROR(IF(ScheduleCompile!O302="Off",0,IF(ScheduleCompile!O302="On",1,IF(ISNUMBER(ScheduleCompile!O302),ScheduleCompile!O302/1,IF(ISTEXT(ScheduleCompile!O302),IF(OR(ISNUMBER(FIND("5F",ScheduleCompile!O302)),ISNUMBER(FIND("0F",ScheduleCompile!O302)),ISNUMBER(FIND("8F",ScheduleCompile!O302)),ISNUMBER(FIND("1F",ScheduleCompile!O302)),ISNUMBER(FIND("2F",ScheduleCompile!O302)),ISNUMBER(FIND("3F",ScheduleCompile!O302)),ISNUMBER(FIND("6F",ScheduleCompile!O302)),ISNUMBER(FIND("7F",ScheduleCompile!O302)),ISNUMBER(FIND("9F",ScheduleCompile!O302)),ISNUMBER(FIND("4F",ScheduleCompile!O302))),VALUE(LEFT(ScheduleCompile!O302,FIND("F",ScheduleCompile!O302)-1)),ScheduleCompile!O302)))))),"",IF(ScheduleCompile!O302="Off",0,IF(ScheduleCompile!O302="On",1,IF(ISNUMBER(ScheduleCompile!O302),ScheduleCompile!O302/1,IF(ISTEXT(ScheduleCompile!O302),IF(OR(ISNUMBER(FIND("5F",ScheduleCompile!O302)),ISNUMBER(FIND("0F",ScheduleCompile!O302)),ISNUMBER(FIND("8F",ScheduleCompile!O302)),ISNUMBER(FIND("1F",ScheduleCompile!O302)),ISNUMBER(FIND("2F",ScheduleCompile!O302)),ISNUMBER(FIND("3F",ScheduleCompile!O302)),ISNUMBER(FIND("6F",ScheduleCompile!O302)),ISNUMBER(FIND("7F",ScheduleCompile!O302)),ISNUMBER(FIND("9F",ScheduleCompile!O302)),ISNUMBER(FIND("4F",ScheduleCompile!O302))),VALUE(LEFT(ScheduleCompile!O302,FIND("F",ScheduleCompile!O302)-1)),ScheduleCompile!O302)))))))</f>
        <v>0.1</v>
      </c>
      <c r="U309" s="1">
        <f>IF(AND(ISERROR(IF(ScheduleCompile!P302="Off",0,IF(ScheduleCompile!P302="On",1,IF(ISNUMBER(ScheduleCompile!P302),ScheduleCompile!P302/1,IF(ISTEXT(ScheduleCompile!P302),IF(OR(ISNUMBER(FIND("5F",ScheduleCompile!P302)),ISNUMBER(FIND("0F",ScheduleCompile!P302)),ISNUMBER(FIND("8F",ScheduleCompile!P302)),ISNUMBER(FIND("1F",ScheduleCompile!P302)),ISNUMBER(FIND("2F",ScheduleCompile!P302)),ISNUMBER(FIND("3F",ScheduleCompile!P302)),ISNUMBER(FIND("6F",ScheduleCompile!P302)),ISNUMBER(FIND("7F",ScheduleCompile!P302)),ISNUMBER(FIND("9F",ScheduleCompile!P302)),ISNUMBER(FIND("4F",ScheduleCompile!P302))),VALUE(LEFT(ScheduleCompile!P302,FIND("F",ScheduleCompile!P302)-1)),ScheduleCompile!P302)))))),ISTEXT(ScheduleCompile!#REF!)),"ENDTABLE",IF(ISERROR(IF(ScheduleCompile!P302="Off",0,IF(ScheduleCompile!P302="On",1,IF(ISNUMBER(ScheduleCompile!P302),ScheduleCompile!P302/1,IF(ISTEXT(ScheduleCompile!P302),IF(OR(ISNUMBER(FIND("5F",ScheduleCompile!P302)),ISNUMBER(FIND("0F",ScheduleCompile!P302)),ISNUMBER(FIND("8F",ScheduleCompile!P302)),ISNUMBER(FIND("1F",ScheduleCompile!P302)),ISNUMBER(FIND("2F",ScheduleCompile!P302)),ISNUMBER(FIND("3F",ScheduleCompile!P302)),ISNUMBER(FIND("6F",ScheduleCompile!P302)),ISNUMBER(FIND("7F",ScheduleCompile!P302)),ISNUMBER(FIND("9F",ScheduleCompile!P302)),ISNUMBER(FIND("4F",ScheduleCompile!P302))),VALUE(LEFT(ScheduleCompile!P302,FIND("F",ScheduleCompile!P302)-1)),ScheduleCompile!P302)))))),"",IF(ScheduleCompile!P302="Off",0,IF(ScheduleCompile!P302="On",1,IF(ISNUMBER(ScheduleCompile!P302),ScheduleCompile!P302/1,IF(ISTEXT(ScheduleCompile!P302),IF(OR(ISNUMBER(FIND("5F",ScheduleCompile!P302)),ISNUMBER(FIND("0F",ScheduleCompile!P302)),ISNUMBER(FIND("8F",ScheduleCompile!P302)),ISNUMBER(FIND("1F",ScheduleCompile!P302)),ISNUMBER(FIND("2F",ScheduleCompile!P302)),ISNUMBER(FIND("3F",ScheduleCompile!P302)),ISNUMBER(FIND("6F",ScheduleCompile!P302)),ISNUMBER(FIND("7F",ScheduleCompile!P302)),ISNUMBER(FIND("9F",ScheduleCompile!P302)),ISNUMBER(FIND("4F",ScheduleCompile!P302))),VALUE(LEFT(ScheduleCompile!P302,FIND("F",ScheduleCompile!P302)-1)),ScheduleCompile!P302)))))))</f>
        <v>0.1</v>
      </c>
      <c r="V309" s="1">
        <f>IF(AND(ISERROR(IF(ScheduleCompile!Q302="Off",0,IF(ScheduleCompile!Q302="On",1,IF(ISNUMBER(ScheduleCompile!Q302),ScheduleCompile!Q302/1,IF(ISTEXT(ScheduleCompile!Q302),IF(OR(ISNUMBER(FIND("5F",ScheduleCompile!Q302)),ISNUMBER(FIND("0F",ScheduleCompile!Q302)),ISNUMBER(FIND("8F",ScheduleCompile!Q302)),ISNUMBER(FIND("1F",ScheduleCompile!Q302)),ISNUMBER(FIND("2F",ScheduleCompile!Q302)),ISNUMBER(FIND("3F",ScheduleCompile!Q302)),ISNUMBER(FIND("6F",ScheduleCompile!Q302)),ISNUMBER(FIND("7F",ScheduleCompile!Q302)),ISNUMBER(FIND("9F",ScheduleCompile!Q302)),ISNUMBER(FIND("4F",ScheduleCompile!Q302))),VALUE(LEFT(ScheduleCompile!Q302,FIND("F",ScheduleCompile!Q302)-1)),ScheduleCompile!Q302)))))),ISTEXT(ScheduleCompile!#REF!)),"ENDTABLE",IF(ISERROR(IF(ScheduleCompile!Q302="Off",0,IF(ScheduleCompile!Q302="On",1,IF(ISNUMBER(ScheduleCompile!Q302),ScheduleCompile!Q302/1,IF(ISTEXT(ScheduleCompile!Q302),IF(OR(ISNUMBER(FIND("5F",ScheduleCompile!Q302)),ISNUMBER(FIND("0F",ScheduleCompile!Q302)),ISNUMBER(FIND("8F",ScheduleCompile!Q302)),ISNUMBER(FIND("1F",ScheduleCompile!Q302)),ISNUMBER(FIND("2F",ScheduleCompile!Q302)),ISNUMBER(FIND("3F",ScheduleCompile!Q302)),ISNUMBER(FIND("6F",ScheduleCompile!Q302)),ISNUMBER(FIND("7F",ScheduleCompile!Q302)),ISNUMBER(FIND("9F",ScheduleCompile!Q302)),ISNUMBER(FIND("4F",ScheduleCompile!Q302))),VALUE(LEFT(ScheduleCompile!Q302,FIND("F",ScheduleCompile!Q302)-1)),ScheduleCompile!Q302)))))),"",IF(ScheduleCompile!Q302="Off",0,IF(ScheduleCompile!Q302="On",1,IF(ISNUMBER(ScheduleCompile!Q302),ScheduleCompile!Q302/1,IF(ISTEXT(ScheduleCompile!Q302),IF(OR(ISNUMBER(FIND("5F",ScheduleCompile!Q302)),ISNUMBER(FIND("0F",ScheduleCompile!Q302)),ISNUMBER(FIND("8F",ScheduleCompile!Q302)),ISNUMBER(FIND("1F",ScheduleCompile!Q302)),ISNUMBER(FIND("2F",ScheduleCompile!Q302)),ISNUMBER(FIND("3F",ScheduleCompile!Q302)),ISNUMBER(FIND("6F",ScheduleCompile!Q302)),ISNUMBER(FIND("7F",ScheduleCompile!Q302)),ISNUMBER(FIND("9F",ScheduleCompile!Q302)),ISNUMBER(FIND("4F",ScheduleCompile!Q302))),VALUE(LEFT(ScheduleCompile!Q302,FIND("F",ScheduleCompile!Q302)-1)),ScheduleCompile!Q302)))))))</f>
        <v>0.1</v>
      </c>
      <c r="W309" s="1">
        <f>IF(AND(ISERROR(IF(ScheduleCompile!R302="Off",0,IF(ScheduleCompile!R302="On",1,IF(ISNUMBER(ScheduleCompile!R302),ScheduleCompile!R302/1,IF(ISTEXT(ScheduleCompile!R302),IF(OR(ISNUMBER(FIND("5F",ScheduleCompile!R302)),ISNUMBER(FIND("0F",ScheduleCompile!R302)),ISNUMBER(FIND("8F",ScheduleCompile!R302)),ISNUMBER(FIND("1F",ScheduleCompile!R302)),ISNUMBER(FIND("2F",ScheduleCompile!R302)),ISNUMBER(FIND("3F",ScheduleCompile!R302)),ISNUMBER(FIND("6F",ScheduleCompile!R302)),ISNUMBER(FIND("7F",ScheduleCompile!R302)),ISNUMBER(FIND("9F",ScheduleCompile!R302)),ISNUMBER(FIND("4F",ScheduleCompile!R302))),VALUE(LEFT(ScheduleCompile!R302,FIND("F",ScheduleCompile!R302)-1)),ScheduleCompile!R302)))))),ISTEXT(ScheduleCompile!#REF!)),"ENDTABLE",IF(ISERROR(IF(ScheduleCompile!R302="Off",0,IF(ScheduleCompile!R302="On",1,IF(ISNUMBER(ScheduleCompile!R302),ScheduleCompile!R302/1,IF(ISTEXT(ScheduleCompile!R302),IF(OR(ISNUMBER(FIND("5F",ScheduleCompile!R302)),ISNUMBER(FIND("0F",ScheduleCompile!R302)),ISNUMBER(FIND("8F",ScheduleCompile!R302)),ISNUMBER(FIND("1F",ScheduleCompile!R302)),ISNUMBER(FIND("2F",ScheduleCompile!R302)),ISNUMBER(FIND("3F",ScheduleCompile!R302)),ISNUMBER(FIND("6F",ScheduleCompile!R302)),ISNUMBER(FIND("7F",ScheduleCompile!R302)),ISNUMBER(FIND("9F",ScheduleCompile!R302)),ISNUMBER(FIND("4F",ScheduleCompile!R302))),VALUE(LEFT(ScheduleCompile!R302,FIND("F",ScheduleCompile!R302)-1)),ScheduleCompile!R302)))))),"",IF(ScheduleCompile!R302="Off",0,IF(ScheduleCompile!R302="On",1,IF(ISNUMBER(ScheduleCompile!R302),ScheduleCompile!R302/1,IF(ISTEXT(ScheduleCompile!R302),IF(OR(ISNUMBER(FIND("5F",ScheduleCompile!R302)),ISNUMBER(FIND("0F",ScheduleCompile!R302)),ISNUMBER(FIND("8F",ScheduleCompile!R302)),ISNUMBER(FIND("1F",ScheduleCompile!R302)),ISNUMBER(FIND("2F",ScheduleCompile!R302)),ISNUMBER(FIND("3F",ScheduleCompile!R302)),ISNUMBER(FIND("6F",ScheduleCompile!R302)),ISNUMBER(FIND("7F",ScheduleCompile!R302)),ISNUMBER(FIND("9F",ScheduleCompile!R302)),ISNUMBER(FIND("4F",ScheduleCompile!R302))),VALUE(LEFT(ScheduleCompile!R302,FIND("F",ScheduleCompile!R302)-1)),ScheduleCompile!R302)))))))</f>
        <v>0.5</v>
      </c>
      <c r="X309" s="1">
        <f>IF(AND(ISERROR(IF(ScheduleCompile!S302="Off",0,IF(ScheduleCompile!S302="On",1,IF(ISNUMBER(ScheduleCompile!S302),ScheduleCompile!S302/1,IF(ISTEXT(ScheduleCompile!S302),IF(OR(ISNUMBER(FIND("5F",ScheduleCompile!S302)),ISNUMBER(FIND("0F",ScheduleCompile!S302)),ISNUMBER(FIND("8F",ScheduleCompile!S302)),ISNUMBER(FIND("1F",ScheduleCompile!S302)),ISNUMBER(FIND("2F",ScheduleCompile!S302)),ISNUMBER(FIND("3F",ScheduleCompile!S302)),ISNUMBER(FIND("6F",ScheduleCompile!S302)),ISNUMBER(FIND("7F",ScheduleCompile!S302)),ISNUMBER(FIND("9F",ScheduleCompile!S302)),ISNUMBER(FIND("4F",ScheduleCompile!S302))),VALUE(LEFT(ScheduleCompile!S302,FIND("F",ScheduleCompile!S302)-1)),ScheduleCompile!S302)))))),ISTEXT(ScheduleCompile!#REF!)),"ENDTABLE",IF(ISERROR(IF(ScheduleCompile!S302="Off",0,IF(ScheduleCompile!S302="On",1,IF(ISNUMBER(ScheduleCompile!S302),ScheduleCompile!S302/1,IF(ISTEXT(ScheduleCompile!S302),IF(OR(ISNUMBER(FIND("5F",ScheduleCompile!S302)),ISNUMBER(FIND("0F",ScheduleCompile!S302)),ISNUMBER(FIND("8F",ScheduleCompile!S302)),ISNUMBER(FIND("1F",ScheduleCompile!S302)),ISNUMBER(FIND("2F",ScheduleCompile!S302)),ISNUMBER(FIND("3F",ScheduleCompile!S302)),ISNUMBER(FIND("6F",ScheduleCompile!S302)),ISNUMBER(FIND("7F",ScheduleCompile!S302)),ISNUMBER(FIND("9F",ScheduleCompile!S302)),ISNUMBER(FIND("4F",ScheduleCompile!S302))),VALUE(LEFT(ScheduleCompile!S302,FIND("F",ScheduleCompile!S302)-1)),ScheduleCompile!S302)))))),"",IF(ScheduleCompile!S302="Off",0,IF(ScheduleCompile!S302="On",1,IF(ISNUMBER(ScheduleCompile!S302),ScheduleCompile!S302/1,IF(ISTEXT(ScheduleCompile!S302),IF(OR(ISNUMBER(FIND("5F",ScheduleCompile!S302)),ISNUMBER(FIND("0F",ScheduleCompile!S302)),ISNUMBER(FIND("8F",ScheduleCompile!S302)),ISNUMBER(FIND("1F",ScheduleCompile!S302)),ISNUMBER(FIND("2F",ScheduleCompile!S302)),ISNUMBER(FIND("3F",ScheduleCompile!S302)),ISNUMBER(FIND("6F",ScheduleCompile!S302)),ISNUMBER(FIND("7F",ScheduleCompile!S302)),ISNUMBER(FIND("9F",ScheduleCompile!S302)),ISNUMBER(FIND("4F",ScheduleCompile!S302))),VALUE(LEFT(ScheduleCompile!S302,FIND("F",ScheduleCompile!S302)-1)),ScheduleCompile!S302)))))))</f>
        <v>0.5</v>
      </c>
      <c r="Y309" s="1">
        <f>IF(AND(ISERROR(IF(ScheduleCompile!T302="Off",0,IF(ScheduleCompile!T302="On",1,IF(ISNUMBER(ScheduleCompile!T302),ScheduleCompile!T302/1,IF(ISTEXT(ScheduleCompile!T302),IF(OR(ISNUMBER(FIND("5F",ScheduleCompile!T302)),ISNUMBER(FIND("0F",ScheduleCompile!T302)),ISNUMBER(FIND("8F",ScheduleCompile!T302)),ISNUMBER(FIND("1F",ScheduleCompile!T302)),ISNUMBER(FIND("2F",ScheduleCompile!T302)),ISNUMBER(FIND("3F",ScheduleCompile!T302)),ISNUMBER(FIND("6F",ScheduleCompile!T302)),ISNUMBER(FIND("7F",ScheduleCompile!T302)),ISNUMBER(FIND("9F",ScheduleCompile!T302)),ISNUMBER(FIND("4F",ScheduleCompile!T302))),VALUE(LEFT(ScheduleCompile!T302,FIND("F",ScheduleCompile!T302)-1)),ScheduleCompile!T302)))))),ISTEXT(ScheduleCompile!#REF!)),"ENDTABLE",IF(ISERROR(IF(ScheduleCompile!T302="Off",0,IF(ScheduleCompile!T302="On",1,IF(ISNUMBER(ScheduleCompile!T302),ScheduleCompile!T302/1,IF(ISTEXT(ScheduleCompile!T302),IF(OR(ISNUMBER(FIND("5F",ScheduleCompile!T302)),ISNUMBER(FIND("0F",ScheduleCompile!T302)),ISNUMBER(FIND("8F",ScheduleCompile!T302)),ISNUMBER(FIND("1F",ScheduleCompile!T302)),ISNUMBER(FIND("2F",ScheduleCompile!T302)),ISNUMBER(FIND("3F",ScheduleCompile!T302)),ISNUMBER(FIND("6F",ScheduleCompile!T302)),ISNUMBER(FIND("7F",ScheduleCompile!T302)),ISNUMBER(FIND("9F",ScheduleCompile!T302)),ISNUMBER(FIND("4F",ScheduleCompile!T302))),VALUE(LEFT(ScheduleCompile!T302,FIND("F",ScheduleCompile!T302)-1)),ScheduleCompile!T302)))))),"",IF(ScheduleCompile!T302="Off",0,IF(ScheduleCompile!T302="On",1,IF(ISNUMBER(ScheduleCompile!T302),ScheduleCompile!T302/1,IF(ISTEXT(ScheduleCompile!T302),IF(OR(ISNUMBER(FIND("5F",ScheduleCompile!T302)),ISNUMBER(FIND("0F",ScheduleCompile!T302)),ISNUMBER(FIND("8F",ScheduleCompile!T302)),ISNUMBER(FIND("1F",ScheduleCompile!T302)),ISNUMBER(FIND("2F",ScheduleCompile!T302)),ISNUMBER(FIND("3F",ScheduleCompile!T302)),ISNUMBER(FIND("6F",ScheduleCompile!T302)),ISNUMBER(FIND("7F",ScheduleCompile!T302)),ISNUMBER(FIND("9F",ScheduleCompile!T302)),ISNUMBER(FIND("4F",ScheduleCompile!T302))),VALUE(LEFT(ScheduleCompile!T302,FIND("F",ScheduleCompile!T302)-1)),ScheduleCompile!T302)))))))</f>
        <v>0.5</v>
      </c>
      <c r="Z309" s="1">
        <f>IF(AND(ISERROR(IF(ScheduleCompile!U302="Off",0,IF(ScheduleCompile!U302="On",1,IF(ISNUMBER(ScheduleCompile!U302),ScheduleCompile!U302/1,IF(ISTEXT(ScheduleCompile!U302),IF(OR(ISNUMBER(FIND("5F",ScheduleCompile!U302)),ISNUMBER(FIND("0F",ScheduleCompile!U302)),ISNUMBER(FIND("8F",ScheduleCompile!U302)),ISNUMBER(FIND("1F",ScheduleCompile!U302)),ISNUMBER(FIND("2F",ScheduleCompile!U302)),ISNUMBER(FIND("3F",ScheduleCompile!U302)),ISNUMBER(FIND("6F",ScheduleCompile!U302)),ISNUMBER(FIND("7F",ScheduleCompile!U302)),ISNUMBER(FIND("9F",ScheduleCompile!U302)),ISNUMBER(FIND("4F",ScheduleCompile!U302))),VALUE(LEFT(ScheduleCompile!U302,FIND("F",ScheduleCompile!U302)-1)),ScheduleCompile!U302)))))),ISTEXT(ScheduleCompile!#REF!)),"ENDTABLE",IF(ISERROR(IF(ScheduleCompile!U302="Off",0,IF(ScheduleCompile!U302="On",1,IF(ISNUMBER(ScheduleCompile!U302),ScheduleCompile!U302/1,IF(ISTEXT(ScheduleCompile!U302),IF(OR(ISNUMBER(FIND("5F",ScheduleCompile!U302)),ISNUMBER(FIND("0F",ScheduleCompile!U302)),ISNUMBER(FIND("8F",ScheduleCompile!U302)),ISNUMBER(FIND("1F",ScheduleCompile!U302)),ISNUMBER(FIND("2F",ScheduleCompile!U302)),ISNUMBER(FIND("3F",ScheduleCompile!U302)),ISNUMBER(FIND("6F",ScheduleCompile!U302)),ISNUMBER(FIND("7F",ScheduleCompile!U302)),ISNUMBER(FIND("9F",ScheduleCompile!U302)),ISNUMBER(FIND("4F",ScheduleCompile!U302))),VALUE(LEFT(ScheduleCompile!U302,FIND("F",ScheduleCompile!U302)-1)),ScheduleCompile!U302)))))),"",IF(ScheduleCompile!U302="Off",0,IF(ScheduleCompile!U302="On",1,IF(ISNUMBER(ScheduleCompile!U302),ScheduleCompile!U302/1,IF(ISTEXT(ScheduleCompile!U302),IF(OR(ISNUMBER(FIND("5F",ScheduleCompile!U302)),ISNUMBER(FIND("0F",ScheduleCompile!U302)),ISNUMBER(FIND("8F",ScheduleCompile!U302)),ISNUMBER(FIND("1F",ScheduleCompile!U302)),ISNUMBER(FIND("2F",ScheduleCompile!U302)),ISNUMBER(FIND("3F",ScheduleCompile!U302)),ISNUMBER(FIND("6F",ScheduleCompile!U302)),ISNUMBER(FIND("7F",ScheduleCompile!U302)),ISNUMBER(FIND("9F",ScheduleCompile!U302)),ISNUMBER(FIND("4F",ScheduleCompile!U302))),VALUE(LEFT(ScheduleCompile!U302,FIND("F",ScheduleCompile!U302)-1)),ScheduleCompile!U302)))))))</f>
        <v>0.1</v>
      </c>
      <c r="AA309" s="1">
        <f>IF(AND(ISERROR(IF(ScheduleCompile!V302="Off",0,IF(ScheduleCompile!V302="On",1,IF(ISNUMBER(ScheduleCompile!V302),ScheduleCompile!V302/1,IF(ISTEXT(ScheduleCompile!V302),IF(OR(ISNUMBER(FIND("5F",ScheduleCompile!V302)),ISNUMBER(FIND("0F",ScheduleCompile!V302)),ISNUMBER(FIND("8F",ScheduleCompile!V302)),ISNUMBER(FIND("1F",ScheduleCompile!V302)),ISNUMBER(FIND("2F",ScheduleCompile!V302)),ISNUMBER(FIND("3F",ScheduleCompile!V302)),ISNUMBER(FIND("6F",ScheduleCompile!V302)),ISNUMBER(FIND("7F",ScheduleCompile!V302)),ISNUMBER(FIND("9F",ScheduleCompile!V302)),ISNUMBER(FIND("4F",ScheduleCompile!V302))),VALUE(LEFT(ScheduleCompile!V302,FIND("F",ScheduleCompile!V302)-1)),ScheduleCompile!V302)))))),ISTEXT(ScheduleCompile!#REF!)),"ENDTABLE",IF(ISERROR(IF(ScheduleCompile!V302="Off",0,IF(ScheduleCompile!V302="On",1,IF(ISNUMBER(ScheduleCompile!V302),ScheduleCompile!V302/1,IF(ISTEXT(ScheduleCompile!V302),IF(OR(ISNUMBER(FIND("5F",ScheduleCompile!V302)),ISNUMBER(FIND("0F",ScheduleCompile!V302)),ISNUMBER(FIND("8F",ScheduleCompile!V302)),ISNUMBER(FIND("1F",ScheduleCompile!V302)),ISNUMBER(FIND("2F",ScheduleCompile!V302)),ISNUMBER(FIND("3F",ScheduleCompile!V302)),ISNUMBER(FIND("6F",ScheduleCompile!V302)),ISNUMBER(FIND("7F",ScheduleCompile!V302)),ISNUMBER(FIND("9F",ScheduleCompile!V302)),ISNUMBER(FIND("4F",ScheduleCompile!V302))),VALUE(LEFT(ScheduleCompile!V302,FIND("F",ScheduleCompile!V302)-1)),ScheduleCompile!V302)))))),"",IF(ScheduleCompile!V302="Off",0,IF(ScheduleCompile!V302="On",1,IF(ISNUMBER(ScheduleCompile!V302),ScheduleCompile!V302/1,IF(ISTEXT(ScheduleCompile!V302),IF(OR(ISNUMBER(FIND("5F",ScheduleCompile!V302)),ISNUMBER(FIND("0F",ScheduleCompile!V302)),ISNUMBER(FIND("8F",ScheduleCompile!V302)),ISNUMBER(FIND("1F",ScheduleCompile!V302)),ISNUMBER(FIND("2F",ScheduleCompile!V302)),ISNUMBER(FIND("3F",ScheduleCompile!V302)),ISNUMBER(FIND("6F",ScheduleCompile!V302)),ISNUMBER(FIND("7F",ScheduleCompile!V302)),ISNUMBER(FIND("9F",ScheduleCompile!V302)),ISNUMBER(FIND("4F",ScheduleCompile!V302))),VALUE(LEFT(ScheduleCompile!V302,FIND("F",ScheduleCompile!V302)-1)),ScheduleCompile!V302)))))))</f>
        <v>0</v>
      </c>
      <c r="AB309" s="1">
        <f>IF(AND(ISERROR(IF(ScheduleCompile!W302="Off",0,IF(ScheduleCompile!W302="On",1,IF(ISNUMBER(ScheduleCompile!W302),ScheduleCompile!W302/1,IF(ISTEXT(ScheduleCompile!W302),IF(OR(ISNUMBER(FIND("5F",ScheduleCompile!W302)),ISNUMBER(FIND("0F",ScheduleCompile!W302)),ISNUMBER(FIND("8F",ScheduleCompile!W302)),ISNUMBER(FIND("1F",ScheduleCompile!W302)),ISNUMBER(FIND("2F",ScheduleCompile!W302)),ISNUMBER(FIND("3F",ScheduleCompile!W302)),ISNUMBER(FIND("6F",ScheduleCompile!W302)),ISNUMBER(FIND("7F",ScheduleCompile!W302)),ISNUMBER(FIND("9F",ScheduleCompile!W302)),ISNUMBER(FIND("4F",ScheduleCompile!W302))),VALUE(LEFT(ScheduleCompile!W302,FIND("F",ScheduleCompile!W302)-1)),ScheduleCompile!W302)))))),ISTEXT(ScheduleCompile!#REF!)),"ENDTABLE",IF(ISERROR(IF(ScheduleCompile!W302="Off",0,IF(ScheduleCompile!W302="On",1,IF(ISNUMBER(ScheduleCompile!W302),ScheduleCompile!W302/1,IF(ISTEXT(ScheduleCompile!W302),IF(OR(ISNUMBER(FIND("5F",ScheduleCompile!W302)),ISNUMBER(FIND("0F",ScheduleCompile!W302)),ISNUMBER(FIND("8F",ScheduleCompile!W302)),ISNUMBER(FIND("1F",ScheduleCompile!W302)),ISNUMBER(FIND("2F",ScheduleCompile!W302)),ISNUMBER(FIND("3F",ScheduleCompile!W302)),ISNUMBER(FIND("6F",ScheduleCompile!W302)),ISNUMBER(FIND("7F",ScheduleCompile!W302)),ISNUMBER(FIND("9F",ScheduleCompile!W302)),ISNUMBER(FIND("4F",ScheduleCompile!W302))),VALUE(LEFT(ScheduleCompile!W302,FIND("F",ScheduleCompile!W302)-1)),ScheduleCompile!W302)))))),"",IF(ScheduleCompile!W302="Off",0,IF(ScheduleCompile!W302="On",1,IF(ISNUMBER(ScheduleCompile!W302),ScheduleCompile!W302/1,IF(ISTEXT(ScheduleCompile!W302),IF(OR(ISNUMBER(FIND("5F",ScheduleCompile!W302)),ISNUMBER(FIND("0F",ScheduleCompile!W302)),ISNUMBER(FIND("8F",ScheduleCompile!W302)),ISNUMBER(FIND("1F",ScheduleCompile!W302)),ISNUMBER(FIND("2F",ScheduleCompile!W302)),ISNUMBER(FIND("3F",ScheduleCompile!W302)),ISNUMBER(FIND("6F",ScheduleCompile!W302)),ISNUMBER(FIND("7F",ScheduleCompile!W302)),ISNUMBER(FIND("9F",ScheduleCompile!W302)),ISNUMBER(FIND("4F",ScheduleCompile!W302))),VALUE(LEFT(ScheduleCompile!W302,FIND("F",ScheduleCompile!W302)-1)),ScheduleCompile!W302)))))))</f>
        <v>0</v>
      </c>
      <c r="AC309" s="1">
        <f>IF(AND(ISERROR(IF(ScheduleCompile!X302="Off",0,IF(ScheduleCompile!X302="On",1,IF(ISNUMBER(ScheduleCompile!X302),ScheduleCompile!X302/1,IF(ISTEXT(ScheduleCompile!X302),IF(OR(ISNUMBER(FIND("5F",ScheduleCompile!X302)),ISNUMBER(FIND("0F",ScheduleCompile!X302)),ISNUMBER(FIND("8F",ScheduleCompile!X302)),ISNUMBER(FIND("1F",ScheduleCompile!X302)),ISNUMBER(FIND("2F",ScheduleCompile!X302)),ISNUMBER(FIND("3F",ScheduleCompile!X302)),ISNUMBER(FIND("6F",ScheduleCompile!X302)),ISNUMBER(FIND("7F",ScheduleCompile!X302)),ISNUMBER(FIND("9F",ScheduleCompile!X302)),ISNUMBER(FIND("4F",ScheduleCompile!X302))),VALUE(LEFT(ScheduleCompile!X302,FIND("F",ScheduleCompile!X302)-1)),ScheduleCompile!X302)))))),ISTEXT(ScheduleCompile!#REF!)),"ENDTABLE",IF(ISERROR(IF(ScheduleCompile!X302="Off",0,IF(ScheduleCompile!X302="On",1,IF(ISNUMBER(ScheduleCompile!X302),ScheduleCompile!X302/1,IF(ISTEXT(ScheduleCompile!X302),IF(OR(ISNUMBER(FIND("5F",ScheduleCompile!X302)),ISNUMBER(FIND("0F",ScheduleCompile!X302)),ISNUMBER(FIND("8F",ScheduleCompile!X302)),ISNUMBER(FIND("1F",ScheduleCompile!X302)),ISNUMBER(FIND("2F",ScheduleCompile!X302)),ISNUMBER(FIND("3F",ScheduleCompile!X302)),ISNUMBER(FIND("6F",ScheduleCompile!X302)),ISNUMBER(FIND("7F",ScheduleCompile!X302)),ISNUMBER(FIND("9F",ScheduleCompile!X302)),ISNUMBER(FIND("4F",ScheduleCompile!X302))),VALUE(LEFT(ScheduleCompile!X302,FIND("F",ScheduleCompile!X302)-1)),ScheduleCompile!X302)))))),"",IF(ScheduleCompile!X302="Off",0,IF(ScheduleCompile!X302="On",1,IF(ISNUMBER(ScheduleCompile!X302),ScheduleCompile!X302/1,IF(ISTEXT(ScheduleCompile!X302),IF(OR(ISNUMBER(FIND("5F",ScheduleCompile!X302)),ISNUMBER(FIND("0F",ScheduleCompile!X302)),ISNUMBER(FIND("8F",ScheduleCompile!X302)),ISNUMBER(FIND("1F",ScheduleCompile!X302)),ISNUMBER(FIND("2F",ScheduleCompile!X302)),ISNUMBER(FIND("3F",ScheduleCompile!X302)),ISNUMBER(FIND("6F",ScheduleCompile!X302)),ISNUMBER(FIND("7F",ScheduleCompile!X302)),ISNUMBER(FIND("9F",ScheduleCompile!X302)),ISNUMBER(FIND("4F",ScheduleCompile!X302))),VALUE(LEFT(ScheduleCompile!X302,FIND("F",ScheduleCompile!X302)-1)),ScheduleCompile!X302)))))))</f>
        <v>0</v>
      </c>
      <c r="AD309" s="1">
        <f>IF(AND(ISERROR(IF(ScheduleCompile!Y302="Off",0,IF(ScheduleCompile!Y302="On",1,IF(ISNUMBER(ScheduleCompile!Y302),ScheduleCompile!Y302/1,IF(ISTEXT(ScheduleCompile!Y302),IF(OR(ISNUMBER(FIND("5F",ScheduleCompile!Y302)),ISNUMBER(FIND("0F",ScheduleCompile!Y302)),ISNUMBER(FIND("8F",ScheduleCompile!Y302)),ISNUMBER(FIND("1F",ScheduleCompile!Y302)),ISNUMBER(FIND("2F",ScheduleCompile!Y302)),ISNUMBER(FIND("3F",ScheduleCompile!Y302)),ISNUMBER(FIND("6F",ScheduleCompile!Y302)),ISNUMBER(FIND("7F",ScheduleCompile!Y302)),ISNUMBER(FIND("9F",ScheduleCompile!Y302)),ISNUMBER(FIND("4F",ScheduleCompile!Y302))),VALUE(LEFT(ScheduleCompile!Y302,FIND("F",ScheduleCompile!Y302)-1)),ScheduleCompile!Y302)))))),ISTEXT(ScheduleCompile!#REF!)),"ENDTABLE",IF(ISERROR(IF(ScheduleCompile!Y302="Off",0,IF(ScheduleCompile!Y302="On",1,IF(ISNUMBER(ScheduleCompile!Y302),ScheduleCompile!Y302/1,IF(ISTEXT(ScheduleCompile!Y302),IF(OR(ISNUMBER(FIND("5F",ScheduleCompile!Y302)),ISNUMBER(FIND("0F",ScheduleCompile!Y302)),ISNUMBER(FIND("8F",ScheduleCompile!Y302)),ISNUMBER(FIND("1F",ScheduleCompile!Y302)),ISNUMBER(FIND("2F",ScheduleCompile!Y302)),ISNUMBER(FIND("3F",ScheduleCompile!Y302)),ISNUMBER(FIND("6F",ScheduleCompile!Y302)),ISNUMBER(FIND("7F",ScheduleCompile!Y302)),ISNUMBER(FIND("9F",ScheduleCompile!Y302)),ISNUMBER(FIND("4F",ScheduleCompile!Y302))),VALUE(LEFT(ScheduleCompile!Y302,FIND("F",ScheduleCompile!Y302)-1)),ScheduleCompile!Y302)))))),"",IF(ScheduleCompile!Y302="Off",0,IF(ScheduleCompile!Y302="On",1,IF(ISNUMBER(ScheduleCompile!Y302),ScheduleCompile!Y302/1,IF(ISTEXT(ScheduleCompile!Y302),IF(OR(ISNUMBER(FIND("5F",ScheduleCompile!Y302)),ISNUMBER(FIND("0F",ScheduleCompile!Y302)),ISNUMBER(FIND("8F",ScheduleCompile!Y302)),ISNUMBER(FIND("1F",ScheduleCompile!Y302)),ISNUMBER(FIND("2F",ScheduleCompile!Y302)),ISNUMBER(FIND("3F",ScheduleCompile!Y302)),ISNUMBER(FIND("6F",ScheduleCompile!Y302)),ISNUMBER(FIND("7F",ScheduleCompile!Y302)),ISNUMBER(FIND("9F",ScheduleCompile!Y302)),ISNUMBER(FIND("4F",ScheduleCompile!Y302))),VALUE(LEFT(ScheduleCompile!Y302,FIND("F",ScheduleCompile!Y302)-1)),ScheduleCompile!Y302)))))))</f>
        <v>0</v>
      </c>
    </row>
    <row r="310" spans="1:30" x14ac:dyDescent="0.25">
      <c r="A310" t="str">
        <f t="shared" si="19"/>
        <v>SchDay "ResidentialCommonGasEquipSat"  Type = "Fraction" Hr = (0, 0, 0, 0, 0, 0.5, 0.5, 0.1, 0.1, 0.1, 0.1, 0.5, 0.5, 0.1, 0.1, 0.1, 0.5, 0.5, 0.5, 0.1, 0, 0, 0, 0) ..</v>
      </c>
      <c r="B310" s="1" t="s">
        <v>623</v>
      </c>
      <c r="C310" t="str">
        <f t="shared" si="20"/>
        <v xml:space="preserve">SchDay "ResidentialCommonGasEquipSat"  Type = "Fraction" Hr = </v>
      </c>
      <c r="D310" t="str">
        <f t="shared" si="21"/>
        <v>(0, 0, 0, 0, 0, 0.5, 0.5, 0.1, 0.1, 0.1, 0.1, 0.5, 0.5, 0.1, 0.1, 0.1, 0.5, 0.5, 0.5, 0.1, 0, 0, 0, 0) ..</v>
      </c>
      <c r="E310" s="30" t="str">
        <f>ScheduleCompile!A303</f>
        <v>ResidentialCommonGasEquipSat</v>
      </c>
      <c r="F310" t="str">
        <f t="shared" si="22"/>
        <v>Fraction</v>
      </c>
      <c r="G310" s="1">
        <f>IF(AND(ISERROR(IF(ScheduleCompile!B303="Off",0,IF(ScheduleCompile!B303="On",1,IF(ISNUMBER(ScheduleCompile!B303),ScheduleCompile!B303/1,IF(ISTEXT(ScheduleCompile!B303),IF(OR(ISNUMBER(FIND("5F",ScheduleCompile!B303)),ISNUMBER(FIND("0F",ScheduleCompile!B303)),ISNUMBER(FIND("8F",ScheduleCompile!B303)),ISNUMBER(FIND("1F",ScheduleCompile!B303)),ISNUMBER(FIND("2F",ScheduleCompile!B303)),ISNUMBER(FIND("3F",ScheduleCompile!B303)),ISNUMBER(FIND("6F",ScheduleCompile!B303)),ISNUMBER(FIND("7F",ScheduleCompile!B303)),ISNUMBER(FIND("9F",ScheduleCompile!B303)),ISNUMBER(FIND("4F",ScheduleCompile!B303))),VALUE(LEFT(ScheduleCompile!B303,FIND("F",ScheduleCompile!B303)-1)),ScheduleCompile!B303)))))),ISTEXT(ScheduleCompile!#REF!)),"ENDTABLE",IF(ISERROR(IF(ScheduleCompile!B303="Off",0,IF(ScheduleCompile!B303="On",1,IF(ISNUMBER(ScheduleCompile!B303),ScheduleCompile!B303/1,IF(ISTEXT(ScheduleCompile!B303),IF(OR(ISNUMBER(FIND("5F",ScheduleCompile!B303)),ISNUMBER(FIND("0F",ScheduleCompile!B303)),ISNUMBER(FIND("8F",ScheduleCompile!B303)),ISNUMBER(FIND("1F",ScheduleCompile!B303)),ISNUMBER(FIND("2F",ScheduleCompile!B303)),ISNUMBER(FIND("3F",ScheduleCompile!B303)),ISNUMBER(FIND("6F",ScheduleCompile!B303)),ISNUMBER(FIND("7F",ScheduleCompile!B303)),ISNUMBER(FIND("9F",ScheduleCompile!B303)),ISNUMBER(FIND("4F",ScheduleCompile!B303))),VALUE(LEFT(ScheduleCompile!B303,FIND("F",ScheduleCompile!B303)-1)),ScheduleCompile!B303)))))),"",IF(ScheduleCompile!B303="Off",0,IF(ScheduleCompile!B303="On",1,IF(ISNUMBER(ScheduleCompile!B303),ScheduleCompile!B303/1,IF(ISTEXT(ScheduleCompile!B303),IF(OR(ISNUMBER(FIND("5F",ScheduleCompile!B303)),ISNUMBER(FIND("0F",ScheduleCompile!B303)),ISNUMBER(FIND("8F",ScheduleCompile!B303)),ISNUMBER(FIND("1F",ScheduleCompile!B303)),ISNUMBER(FIND("2F",ScheduleCompile!B303)),ISNUMBER(FIND("3F",ScheduleCompile!B303)),ISNUMBER(FIND("6F",ScheduleCompile!B303)),ISNUMBER(FIND("7F",ScheduleCompile!B303)),ISNUMBER(FIND("9F",ScheduleCompile!B303)),ISNUMBER(FIND("4F",ScheduleCompile!B303))),VALUE(LEFT(ScheduleCompile!B303,FIND("F",ScheduleCompile!B303)-1)),ScheduleCompile!B303)))))))</f>
        <v>0</v>
      </c>
      <c r="H310" s="1">
        <f>IF(AND(ISERROR(IF(ScheduleCompile!C303="Off",0,IF(ScheduleCompile!C303="On",1,IF(ISNUMBER(ScheduleCompile!C303),ScheduleCompile!C303/1,IF(ISTEXT(ScheduleCompile!C303),IF(OR(ISNUMBER(FIND("5F",ScheduleCompile!C303)),ISNUMBER(FIND("0F",ScheduleCompile!C303)),ISNUMBER(FIND("8F",ScheduleCompile!C303)),ISNUMBER(FIND("1F",ScheduleCompile!C303)),ISNUMBER(FIND("2F",ScheduleCompile!C303)),ISNUMBER(FIND("3F",ScheduleCompile!C303)),ISNUMBER(FIND("6F",ScheduleCompile!C303)),ISNUMBER(FIND("7F",ScheduleCompile!C303)),ISNUMBER(FIND("9F",ScheduleCompile!C303)),ISNUMBER(FIND("4F",ScheduleCompile!C303))),VALUE(LEFT(ScheduleCompile!C303,FIND("F",ScheduleCompile!C303)-1)),ScheduleCompile!C303)))))),ISTEXT(ScheduleCompile!#REF!)),"ENDTABLE",IF(ISERROR(IF(ScheduleCompile!C303="Off",0,IF(ScheduleCompile!C303="On",1,IF(ISNUMBER(ScheduleCompile!C303),ScheduleCompile!C303/1,IF(ISTEXT(ScheduleCompile!C303),IF(OR(ISNUMBER(FIND("5F",ScheduleCompile!C303)),ISNUMBER(FIND("0F",ScheduleCompile!C303)),ISNUMBER(FIND("8F",ScheduleCompile!C303)),ISNUMBER(FIND("1F",ScheduleCompile!C303)),ISNUMBER(FIND("2F",ScheduleCompile!C303)),ISNUMBER(FIND("3F",ScheduleCompile!C303)),ISNUMBER(FIND("6F",ScheduleCompile!C303)),ISNUMBER(FIND("7F",ScheduleCompile!C303)),ISNUMBER(FIND("9F",ScheduleCompile!C303)),ISNUMBER(FIND("4F",ScheduleCompile!C303))),VALUE(LEFT(ScheduleCompile!C303,FIND("F",ScheduleCompile!C303)-1)),ScheduleCompile!C303)))))),"",IF(ScheduleCompile!C303="Off",0,IF(ScheduleCompile!C303="On",1,IF(ISNUMBER(ScheduleCompile!C303),ScheduleCompile!C303/1,IF(ISTEXT(ScheduleCompile!C303),IF(OR(ISNUMBER(FIND("5F",ScheduleCompile!C303)),ISNUMBER(FIND("0F",ScheduleCompile!C303)),ISNUMBER(FIND("8F",ScheduleCompile!C303)),ISNUMBER(FIND("1F",ScheduleCompile!C303)),ISNUMBER(FIND("2F",ScheduleCompile!C303)),ISNUMBER(FIND("3F",ScheduleCompile!C303)),ISNUMBER(FIND("6F",ScheduleCompile!C303)),ISNUMBER(FIND("7F",ScheduleCompile!C303)),ISNUMBER(FIND("9F",ScheduleCompile!C303)),ISNUMBER(FIND("4F",ScheduleCompile!C303))),VALUE(LEFT(ScheduleCompile!C303,FIND("F",ScheduleCompile!C303)-1)),ScheduleCompile!C303)))))))</f>
        <v>0</v>
      </c>
      <c r="I310" s="1">
        <f>IF(AND(ISERROR(IF(ScheduleCompile!D303="Off",0,IF(ScheduleCompile!D303="On",1,IF(ISNUMBER(ScheduleCompile!D303),ScheduleCompile!D303/1,IF(ISTEXT(ScheduleCompile!D303),IF(OR(ISNUMBER(FIND("5F",ScheduleCompile!D303)),ISNUMBER(FIND("0F",ScheduleCompile!D303)),ISNUMBER(FIND("8F",ScheduleCompile!D303)),ISNUMBER(FIND("1F",ScheduleCompile!D303)),ISNUMBER(FIND("2F",ScheduleCompile!D303)),ISNUMBER(FIND("3F",ScheduleCompile!D303)),ISNUMBER(FIND("6F",ScheduleCompile!D303)),ISNUMBER(FIND("7F",ScheduleCompile!D303)),ISNUMBER(FIND("9F",ScheduleCompile!D303)),ISNUMBER(FIND("4F",ScheduleCompile!D303))),VALUE(LEFT(ScheduleCompile!D303,FIND("F",ScheduleCompile!D303)-1)),ScheduleCompile!D303)))))),ISTEXT(ScheduleCompile!#REF!)),"ENDTABLE",IF(ISERROR(IF(ScheduleCompile!D303="Off",0,IF(ScheduleCompile!D303="On",1,IF(ISNUMBER(ScheduleCompile!D303),ScheduleCompile!D303/1,IF(ISTEXT(ScheduleCompile!D303),IF(OR(ISNUMBER(FIND("5F",ScheduleCompile!D303)),ISNUMBER(FIND("0F",ScheduleCompile!D303)),ISNUMBER(FIND("8F",ScheduleCompile!D303)),ISNUMBER(FIND("1F",ScheduleCompile!D303)),ISNUMBER(FIND("2F",ScheduleCompile!D303)),ISNUMBER(FIND("3F",ScheduleCompile!D303)),ISNUMBER(FIND("6F",ScheduleCompile!D303)),ISNUMBER(FIND("7F",ScheduleCompile!D303)),ISNUMBER(FIND("9F",ScheduleCompile!D303)),ISNUMBER(FIND("4F",ScheduleCompile!D303))),VALUE(LEFT(ScheduleCompile!D303,FIND("F",ScheduleCompile!D303)-1)),ScheduleCompile!D303)))))),"",IF(ScheduleCompile!D303="Off",0,IF(ScheduleCompile!D303="On",1,IF(ISNUMBER(ScheduleCompile!D303),ScheduleCompile!D303/1,IF(ISTEXT(ScheduleCompile!D303),IF(OR(ISNUMBER(FIND("5F",ScheduleCompile!D303)),ISNUMBER(FIND("0F",ScheduleCompile!D303)),ISNUMBER(FIND("8F",ScheduleCompile!D303)),ISNUMBER(FIND("1F",ScheduleCompile!D303)),ISNUMBER(FIND("2F",ScheduleCompile!D303)),ISNUMBER(FIND("3F",ScheduleCompile!D303)),ISNUMBER(FIND("6F",ScheduleCompile!D303)),ISNUMBER(FIND("7F",ScheduleCompile!D303)),ISNUMBER(FIND("9F",ScheduleCompile!D303)),ISNUMBER(FIND("4F",ScheduleCompile!D303))),VALUE(LEFT(ScheduleCompile!D303,FIND("F",ScheduleCompile!D303)-1)),ScheduleCompile!D303)))))))</f>
        <v>0</v>
      </c>
      <c r="J310" s="1">
        <f>IF(AND(ISERROR(IF(ScheduleCompile!E303="Off",0,IF(ScheduleCompile!E303="On",1,IF(ISNUMBER(ScheduleCompile!E303),ScheduleCompile!E303/1,IF(ISTEXT(ScheduleCompile!E303),IF(OR(ISNUMBER(FIND("5F",ScheduleCompile!E303)),ISNUMBER(FIND("0F",ScheduleCompile!E303)),ISNUMBER(FIND("8F",ScheduleCompile!E303)),ISNUMBER(FIND("1F",ScheduleCompile!E303)),ISNUMBER(FIND("2F",ScheduleCompile!E303)),ISNUMBER(FIND("3F",ScheduleCompile!E303)),ISNUMBER(FIND("6F",ScheduleCompile!E303)),ISNUMBER(FIND("7F",ScheduleCompile!E303)),ISNUMBER(FIND("9F",ScheduleCompile!E303)),ISNUMBER(FIND("4F",ScheduleCompile!E303))),VALUE(LEFT(ScheduleCompile!E303,FIND("F",ScheduleCompile!E303)-1)),ScheduleCompile!E303)))))),ISTEXT(ScheduleCompile!#REF!)),"ENDTABLE",IF(ISERROR(IF(ScheduleCompile!E303="Off",0,IF(ScheduleCompile!E303="On",1,IF(ISNUMBER(ScheduleCompile!E303),ScheduleCompile!E303/1,IF(ISTEXT(ScheduleCompile!E303),IF(OR(ISNUMBER(FIND("5F",ScheduleCompile!E303)),ISNUMBER(FIND("0F",ScheduleCompile!E303)),ISNUMBER(FIND("8F",ScheduleCompile!E303)),ISNUMBER(FIND("1F",ScheduleCompile!E303)),ISNUMBER(FIND("2F",ScheduleCompile!E303)),ISNUMBER(FIND("3F",ScheduleCompile!E303)),ISNUMBER(FIND("6F",ScheduleCompile!E303)),ISNUMBER(FIND("7F",ScheduleCompile!E303)),ISNUMBER(FIND("9F",ScheduleCompile!E303)),ISNUMBER(FIND("4F",ScheduleCompile!E303))),VALUE(LEFT(ScheduleCompile!E303,FIND("F",ScheduleCompile!E303)-1)),ScheduleCompile!E303)))))),"",IF(ScheduleCompile!E303="Off",0,IF(ScheduleCompile!E303="On",1,IF(ISNUMBER(ScheduleCompile!E303),ScheduleCompile!E303/1,IF(ISTEXT(ScheduleCompile!E303),IF(OR(ISNUMBER(FIND("5F",ScheduleCompile!E303)),ISNUMBER(FIND("0F",ScheduleCompile!E303)),ISNUMBER(FIND("8F",ScheduleCompile!E303)),ISNUMBER(FIND("1F",ScheduleCompile!E303)),ISNUMBER(FIND("2F",ScheduleCompile!E303)),ISNUMBER(FIND("3F",ScheduleCompile!E303)),ISNUMBER(FIND("6F",ScheduleCompile!E303)),ISNUMBER(FIND("7F",ScheduleCompile!E303)),ISNUMBER(FIND("9F",ScheduleCompile!E303)),ISNUMBER(FIND("4F",ScheduleCompile!E303))),VALUE(LEFT(ScheduleCompile!E303,FIND("F",ScheduleCompile!E303)-1)),ScheduleCompile!E303)))))))</f>
        <v>0</v>
      </c>
      <c r="K310" s="1">
        <f>IF(AND(ISERROR(IF(ScheduleCompile!F303="Off",0,IF(ScheduleCompile!F303="On",1,IF(ISNUMBER(ScheduleCompile!F303),ScheduleCompile!F303/1,IF(ISTEXT(ScheduleCompile!F303),IF(OR(ISNUMBER(FIND("5F",ScheduleCompile!F303)),ISNUMBER(FIND("0F",ScheduleCompile!F303)),ISNUMBER(FIND("8F",ScheduleCompile!F303)),ISNUMBER(FIND("1F",ScheduleCompile!F303)),ISNUMBER(FIND("2F",ScheduleCompile!F303)),ISNUMBER(FIND("3F",ScheduleCompile!F303)),ISNUMBER(FIND("6F",ScheduleCompile!F303)),ISNUMBER(FIND("7F",ScheduleCompile!F303)),ISNUMBER(FIND("9F",ScheduleCompile!F303)),ISNUMBER(FIND("4F",ScheduleCompile!F303))),VALUE(LEFT(ScheduleCompile!F303,FIND("F",ScheduleCompile!F303)-1)),ScheduleCompile!F303)))))),ISTEXT(ScheduleCompile!#REF!)),"ENDTABLE",IF(ISERROR(IF(ScheduleCompile!F303="Off",0,IF(ScheduleCompile!F303="On",1,IF(ISNUMBER(ScheduleCompile!F303),ScheduleCompile!F303/1,IF(ISTEXT(ScheduleCompile!F303),IF(OR(ISNUMBER(FIND("5F",ScheduleCompile!F303)),ISNUMBER(FIND("0F",ScheduleCompile!F303)),ISNUMBER(FIND("8F",ScheduleCompile!F303)),ISNUMBER(FIND("1F",ScheduleCompile!F303)),ISNUMBER(FIND("2F",ScheduleCompile!F303)),ISNUMBER(FIND("3F",ScheduleCompile!F303)),ISNUMBER(FIND("6F",ScheduleCompile!F303)),ISNUMBER(FIND("7F",ScheduleCompile!F303)),ISNUMBER(FIND("9F",ScheduleCompile!F303)),ISNUMBER(FIND("4F",ScheduleCompile!F303))),VALUE(LEFT(ScheduleCompile!F303,FIND("F",ScheduleCompile!F303)-1)),ScheduleCompile!F303)))))),"",IF(ScheduleCompile!F303="Off",0,IF(ScheduleCompile!F303="On",1,IF(ISNUMBER(ScheduleCompile!F303),ScheduleCompile!F303/1,IF(ISTEXT(ScheduleCompile!F303),IF(OR(ISNUMBER(FIND("5F",ScheduleCompile!F303)),ISNUMBER(FIND("0F",ScheduleCompile!F303)),ISNUMBER(FIND("8F",ScheduleCompile!F303)),ISNUMBER(FIND("1F",ScheduleCompile!F303)),ISNUMBER(FIND("2F",ScheduleCompile!F303)),ISNUMBER(FIND("3F",ScheduleCompile!F303)),ISNUMBER(FIND("6F",ScheduleCompile!F303)),ISNUMBER(FIND("7F",ScheduleCompile!F303)),ISNUMBER(FIND("9F",ScheduleCompile!F303)),ISNUMBER(FIND("4F",ScheduleCompile!F303))),VALUE(LEFT(ScheduleCompile!F303,FIND("F",ScheduleCompile!F303)-1)),ScheduleCompile!F303)))))))</f>
        <v>0</v>
      </c>
      <c r="L310" s="1">
        <f>IF(AND(ISERROR(IF(ScheduleCompile!G303="Off",0,IF(ScheduleCompile!G303="On",1,IF(ISNUMBER(ScheduleCompile!G303),ScheduleCompile!G303/1,IF(ISTEXT(ScheduleCompile!G303),IF(OR(ISNUMBER(FIND("5F",ScheduleCompile!G303)),ISNUMBER(FIND("0F",ScheduleCompile!G303)),ISNUMBER(FIND("8F",ScheduleCompile!G303)),ISNUMBER(FIND("1F",ScheduleCompile!G303)),ISNUMBER(FIND("2F",ScheduleCompile!G303)),ISNUMBER(FIND("3F",ScheduleCompile!G303)),ISNUMBER(FIND("6F",ScheduleCompile!G303)),ISNUMBER(FIND("7F",ScheduleCompile!G303)),ISNUMBER(FIND("9F",ScheduleCompile!G303)),ISNUMBER(FIND("4F",ScheduleCompile!G303))),VALUE(LEFT(ScheduleCompile!G303,FIND("F",ScheduleCompile!G303)-1)),ScheduleCompile!G303)))))),ISTEXT(ScheduleCompile!#REF!)),"ENDTABLE",IF(ISERROR(IF(ScheduleCompile!G303="Off",0,IF(ScheduleCompile!G303="On",1,IF(ISNUMBER(ScheduleCompile!G303),ScheduleCompile!G303/1,IF(ISTEXT(ScheduleCompile!G303),IF(OR(ISNUMBER(FIND("5F",ScheduleCompile!G303)),ISNUMBER(FIND("0F",ScheduleCompile!G303)),ISNUMBER(FIND("8F",ScheduleCompile!G303)),ISNUMBER(FIND("1F",ScheduleCompile!G303)),ISNUMBER(FIND("2F",ScheduleCompile!G303)),ISNUMBER(FIND("3F",ScheduleCompile!G303)),ISNUMBER(FIND("6F",ScheduleCompile!G303)),ISNUMBER(FIND("7F",ScheduleCompile!G303)),ISNUMBER(FIND("9F",ScheduleCompile!G303)),ISNUMBER(FIND("4F",ScheduleCompile!G303))),VALUE(LEFT(ScheduleCompile!G303,FIND("F",ScheduleCompile!G303)-1)),ScheduleCompile!G303)))))),"",IF(ScheduleCompile!G303="Off",0,IF(ScheduleCompile!G303="On",1,IF(ISNUMBER(ScheduleCompile!G303),ScheduleCompile!G303/1,IF(ISTEXT(ScheduleCompile!G303),IF(OR(ISNUMBER(FIND("5F",ScheduleCompile!G303)),ISNUMBER(FIND("0F",ScheduleCompile!G303)),ISNUMBER(FIND("8F",ScheduleCompile!G303)),ISNUMBER(FIND("1F",ScheduleCompile!G303)),ISNUMBER(FIND("2F",ScheduleCompile!G303)),ISNUMBER(FIND("3F",ScheduleCompile!G303)),ISNUMBER(FIND("6F",ScheduleCompile!G303)),ISNUMBER(FIND("7F",ScheduleCompile!G303)),ISNUMBER(FIND("9F",ScheduleCompile!G303)),ISNUMBER(FIND("4F",ScheduleCompile!G303))),VALUE(LEFT(ScheduleCompile!G303,FIND("F",ScheduleCompile!G303)-1)),ScheduleCompile!G303)))))))</f>
        <v>0.5</v>
      </c>
      <c r="M310" s="1">
        <f>IF(AND(ISERROR(IF(ScheduleCompile!H303="Off",0,IF(ScheduleCompile!H303="On",1,IF(ISNUMBER(ScheduleCompile!H303),ScheduleCompile!H303/1,IF(ISTEXT(ScheduleCompile!H303),IF(OR(ISNUMBER(FIND("5F",ScheduleCompile!H303)),ISNUMBER(FIND("0F",ScheduleCompile!H303)),ISNUMBER(FIND("8F",ScheduleCompile!H303)),ISNUMBER(FIND("1F",ScheduleCompile!H303)),ISNUMBER(FIND("2F",ScheduleCompile!H303)),ISNUMBER(FIND("3F",ScheduleCompile!H303)),ISNUMBER(FIND("6F",ScheduleCompile!H303)),ISNUMBER(FIND("7F",ScheduleCompile!H303)),ISNUMBER(FIND("9F",ScheduleCompile!H303)),ISNUMBER(FIND("4F",ScheduleCompile!H303))),VALUE(LEFT(ScheduleCompile!H303,FIND("F",ScheduleCompile!H303)-1)),ScheduleCompile!H303)))))),ISTEXT(ScheduleCompile!#REF!)),"ENDTABLE",IF(ISERROR(IF(ScheduleCompile!H303="Off",0,IF(ScheduleCompile!H303="On",1,IF(ISNUMBER(ScheduleCompile!H303),ScheduleCompile!H303/1,IF(ISTEXT(ScheduleCompile!H303),IF(OR(ISNUMBER(FIND("5F",ScheduleCompile!H303)),ISNUMBER(FIND("0F",ScheduleCompile!H303)),ISNUMBER(FIND("8F",ScheduleCompile!H303)),ISNUMBER(FIND("1F",ScheduleCompile!H303)),ISNUMBER(FIND("2F",ScheduleCompile!H303)),ISNUMBER(FIND("3F",ScheduleCompile!H303)),ISNUMBER(FIND("6F",ScheduleCompile!H303)),ISNUMBER(FIND("7F",ScheduleCompile!H303)),ISNUMBER(FIND("9F",ScheduleCompile!H303)),ISNUMBER(FIND("4F",ScheduleCompile!H303))),VALUE(LEFT(ScheduleCompile!H303,FIND("F",ScheduleCompile!H303)-1)),ScheduleCompile!H303)))))),"",IF(ScheduleCompile!H303="Off",0,IF(ScheduleCompile!H303="On",1,IF(ISNUMBER(ScheduleCompile!H303),ScheduleCompile!H303/1,IF(ISTEXT(ScheduleCompile!H303),IF(OR(ISNUMBER(FIND("5F",ScheduleCompile!H303)),ISNUMBER(FIND("0F",ScheduleCompile!H303)),ISNUMBER(FIND("8F",ScheduleCompile!H303)),ISNUMBER(FIND("1F",ScheduleCompile!H303)),ISNUMBER(FIND("2F",ScheduleCompile!H303)),ISNUMBER(FIND("3F",ScheduleCompile!H303)),ISNUMBER(FIND("6F",ScheduleCompile!H303)),ISNUMBER(FIND("7F",ScheduleCompile!H303)),ISNUMBER(FIND("9F",ScheduleCompile!H303)),ISNUMBER(FIND("4F",ScheduleCompile!H303))),VALUE(LEFT(ScheduleCompile!H303,FIND("F",ScheduleCompile!H303)-1)),ScheduleCompile!H303)))))))</f>
        <v>0.5</v>
      </c>
      <c r="N310" s="1">
        <f>IF(AND(ISERROR(IF(ScheduleCompile!I303="Off",0,IF(ScheduleCompile!I303="On",1,IF(ISNUMBER(ScheduleCompile!I303),ScheduleCompile!I303/1,IF(ISTEXT(ScheduleCompile!I303),IF(OR(ISNUMBER(FIND("5F",ScheduleCompile!I303)),ISNUMBER(FIND("0F",ScheduleCompile!I303)),ISNUMBER(FIND("8F",ScheduleCompile!I303)),ISNUMBER(FIND("1F",ScheduleCompile!I303)),ISNUMBER(FIND("2F",ScheduleCompile!I303)),ISNUMBER(FIND("3F",ScheduleCompile!I303)),ISNUMBER(FIND("6F",ScheduleCompile!I303)),ISNUMBER(FIND("7F",ScheduleCompile!I303)),ISNUMBER(FIND("9F",ScheduleCompile!I303)),ISNUMBER(FIND("4F",ScheduleCompile!I303))),VALUE(LEFT(ScheduleCompile!I303,FIND("F",ScheduleCompile!I303)-1)),ScheduleCompile!I303)))))),ISTEXT(ScheduleCompile!#REF!)),"ENDTABLE",IF(ISERROR(IF(ScheduleCompile!I303="Off",0,IF(ScheduleCompile!I303="On",1,IF(ISNUMBER(ScheduleCompile!I303),ScheduleCompile!I303/1,IF(ISTEXT(ScheduleCompile!I303),IF(OR(ISNUMBER(FIND("5F",ScheduleCompile!I303)),ISNUMBER(FIND("0F",ScheduleCompile!I303)),ISNUMBER(FIND("8F",ScheduleCompile!I303)),ISNUMBER(FIND("1F",ScheduleCompile!I303)),ISNUMBER(FIND("2F",ScheduleCompile!I303)),ISNUMBER(FIND("3F",ScheduleCompile!I303)),ISNUMBER(FIND("6F",ScheduleCompile!I303)),ISNUMBER(FIND("7F",ScheduleCompile!I303)),ISNUMBER(FIND("9F",ScheduleCompile!I303)),ISNUMBER(FIND("4F",ScheduleCompile!I303))),VALUE(LEFT(ScheduleCompile!I303,FIND("F",ScheduleCompile!I303)-1)),ScheduleCompile!I303)))))),"",IF(ScheduleCompile!I303="Off",0,IF(ScheduleCompile!I303="On",1,IF(ISNUMBER(ScheduleCompile!I303),ScheduleCompile!I303/1,IF(ISTEXT(ScheduleCompile!I303),IF(OR(ISNUMBER(FIND("5F",ScheduleCompile!I303)),ISNUMBER(FIND("0F",ScheduleCompile!I303)),ISNUMBER(FIND("8F",ScheduleCompile!I303)),ISNUMBER(FIND("1F",ScheduleCompile!I303)),ISNUMBER(FIND("2F",ScheduleCompile!I303)),ISNUMBER(FIND("3F",ScheduleCompile!I303)),ISNUMBER(FIND("6F",ScheduleCompile!I303)),ISNUMBER(FIND("7F",ScheduleCompile!I303)),ISNUMBER(FIND("9F",ScheduleCompile!I303)),ISNUMBER(FIND("4F",ScheduleCompile!I303))),VALUE(LEFT(ScheduleCompile!I303,FIND("F",ScheduleCompile!I303)-1)),ScheduleCompile!I303)))))))</f>
        <v>0.1</v>
      </c>
      <c r="O310" s="1">
        <f>IF(AND(ISERROR(IF(ScheduleCompile!J303="Off",0,IF(ScheduleCompile!J303="On",1,IF(ISNUMBER(ScheduleCompile!J303),ScheduleCompile!J303/1,IF(ISTEXT(ScheduleCompile!J303),IF(OR(ISNUMBER(FIND("5F",ScheduleCompile!J303)),ISNUMBER(FIND("0F",ScheduleCompile!J303)),ISNUMBER(FIND("8F",ScheduleCompile!J303)),ISNUMBER(FIND("1F",ScheduleCompile!J303)),ISNUMBER(FIND("2F",ScheduleCompile!J303)),ISNUMBER(FIND("3F",ScheduleCompile!J303)),ISNUMBER(FIND("6F",ScheduleCompile!J303)),ISNUMBER(FIND("7F",ScheduleCompile!J303)),ISNUMBER(FIND("9F",ScheduleCompile!J303)),ISNUMBER(FIND("4F",ScheduleCompile!J303))),VALUE(LEFT(ScheduleCompile!J303,FIND("F",ScheduleCompile!J303)-1)),ScheduleCompile!J303)))))),ISTEXT(ScheduleCompile!#REF!)),"ENDTABLE",IF(ISERROR(IF(ScheduleCompile!J303="Off",0,IF(ScheduleCompile!J303="On",1,IF(ISNUMBER(ScheduleCompile!J303),ScheduleCompile!J303/1,IF(ISTEXT(ScheduleCompile!J303),IF(OR(ISNUMBER(FIND("5F",ScheduleCompile!J303)),ISNUMBER(FIND("0F",ScheduleCompile!J303)),ISNUMBER(FIND("8F",ScheduleCompile!J303)),ISNUMBER(FIND("1F",ScheduleCompile!J303)),ISNUMBER(FIND("2F",ScheduleCompile!J303)),ISNUMBER(FIND("3F",ScheduleCompile!J303)),ISNUMBER(FIND("6F",ScheduleCompile!J303)),ISNUMBER(FIND("7F",ScheduleCompile!J303)),ISNUMBER(FIND("9F",ScheduleCompile!J303)),ISNUMBER(FIND("4F",ScheduleCompile!J303))),VALUE(LEFT(ScheduleCompile!J303,FIND("F",ScheduleCompile!J303)-1)),ScheduleCompile!J303)))))),"",IF(ScheduleCompile!J303="Off",0,IF(ScheduleCompile!J303="On",1,IF(ISNUMBER(ScheduleCompile!J303),ScheduleCompile!J303/1,IF(ISTEXT(ScheduleCompile!J303),IF(OR(ISNUMBER(FIND("5F",ScheduleCompile!J303)),ISNUMBER(FIND("0F",ScheduleCompile!J303)),ISNUMBER(FIND("8F",ScheduleCompile!J303)),ISNUMBER(FIND("1F",ScheduleCompile!J303)),ISNUMBER(FIND("2F",ScheduleCompile!J303)),ISNUMBER(FIND("3F",ScheduleCompile!J303)),ISNUMBER(FIND("6F",ScheduleCompile!J303)),ISNUMBER(FIND("7F",ScheduleCompile!J303)),ISNUMBER(FIND("9F",ScheduleCompile!J303)),ISNUMBER(FIND("4F",ScheduleCompile!J303))),VALUE(LEFT(ScheduleCompile!J303,FIND("F",ScheduleCompile!J303)-1)),ScheduleCompile!J303)))))))</f>
        <v>0.1</v>
      </c>
      <c r="P310" s="1">
        <f>IF(AND(ISERROR(IF(ScheduleCompile!K303="Off",0,IF(ScheduleCompile!K303="On",1,IF(ISNUMBER(ScheduleCompile!K303),ScheduleCompile!K303/1,IF(ISTEXT(ScheduleCompile!K303),IF(OR(ISNUMBER(FIND("5F",ScheduleCompile!K303)),ISNUMBER(FIND("0F",ScheduleCompile!K303)),ISNUMBER(FIND("8F",ScheduleCompile!K303)),ISNUMBER(FIND("1F",ScheduleCompile!K303)),ISNUMBER(FIND("2F",ScheduleCompile!K303)),ISNUMBER(FIND("3F",ScheduleCompile!K303)),ISNUMBER(FIND("6F",ScheduleCompile!K303)),ISNUMBER(FIND("7F",ScheduleCompile!K303)),ISNUMBER(FIND("9F",ScheduleCompile!K303)),ISNUMBER(FIND("4F",ScheduleCompile!K303))),VALUE(LEFT(ScheduleCompile!K303,FIND("F",ScheduleCompile!K303)-1)),ScheduleCompile!K303)))))),ISTEXT(ScheduleCompile!#REF!)),"ENDTABLE",IF(ISERROR(IF(ScheduleCompile!K303="Off",0,IF(ScheduleCompile!K303="On",1,IF(ISNUMBER(ScheduleCompile!K303),ScheduleCompile!K303/1,IF(ISTEXT(ScheduleCompile!K303),IF(OR(ISNUMBER(FIND("5F",ScheduleCompile!K303)),ISNUMBER(FIND("0F",ScheduleCompile!K303)),ISNUMBER(FIND("8F",ScheduleCompile!K303)),ISNUMBER(FIND("1F",ScheduleCompile!K303)),ISNUMBER(FIND("2F",ScheduleCompile!K303)),ISNUMBER(FIND("3F",ScheduleCompile!K303)),ISNUMBER(FIND("6F",ScheduleCompile!K303)),ISNUMBER(FIND("7F",ScheduleCompile!K303)),ISNUMBER(FIND("9F",ScheduleCompile!K303)),ISNUMBER(FIND("4F",ScheduleCompile!K303))),VALUE(LEFT(ScheduleCompile!K303,FIND("F",ScheduleCompile!K303)-1)),ScheduleCompile!K303)))))),"",IF(ScheduleCompile!K303="Off",0,IF(ScheduleCompile!K303="On",1,IF(ISNUMBER(ScheduleCompile!K303),ScheduleCompile!K303/1,IF(ISTEXT(ScheduleCompile!K303),IF(OR(ISNUMBER(FIND("5F",ScheduleCompile!K303)),ISNUMBER(FIND("0F",ScheduleCompile!K303)),ISNUMBER(FIND("8F",ScheduleCompile!K303)),ISNUMBER(FIND("1F",ScheduleCompile!K303)),ISNUMBER(FIND("2F",ScheduleCompile!K303)),ISNUMBER(FIND("3F",ScheduleCompile!K303)),ISNUMBER(FIND("6F",ScheduleCompile!K303)),ISNUMBER(FIND("7F",ScheduleCompile!K303)),ISNUMBER(FIND("9F",ScheduleCompile!K303)),ISNUMBER(FIND("4F",ScheduleCompile!K303))),VALUE(LEFT(ScheduleCompile!K303,FIND("F",ScheduleCompile!K303)-1)),ScheduleCompile!K303)))))))</f>
        <v>0.1</v>
      </c>
      <c r="Q310" s="1">
        <f>IF(AND(ISERROR(IF(ScheduleCompile!L303="Off",0,IF(ScheduleCompile!L303="On",1,IF(ISNUMBER(ScheduleCompile!L303),ScheduleCompile!L303/1,IF(ISTEXT(ScheduleCompile!L303),IF(OR(ISNUMBER(FIND("5F",ScheduleCompile!L303)),ISNUMBER(FIND("0F",ScheduleCompile!L303)),ISNUMBER(FIND("8F",ScheduleCompile!L303)),ISNUMBER(FIND("1F",ScheduleCompile!L303)),ISNUMBER(FIND("2F",ScheduleCompile!L303)),ISNUMBER(FIND("3F",ScheduleCompile!L303)),ISNUMBER(FIND("6F",ScheduleCompile!L303)),ISNUMBER(FIND("7F",ScheduleCompile!L303)),ISNUMBER(FIND("9F",ScheduleCompile!L303)),ISNUMBER(FIND("4F",ScheduleCompile!L303))),VALUE(LEFT(ScheduleCompile!L303,FIND("F",ScheduleCompile!L303)-1)),ScheduleCompile!L303)))))),ISTEXT(ScheduleCompile!#REF!)),"ENDTABLE",IF(ISERROR(IF(ScheduleCompile!L303="Off",0,IF(ScheduleCompile!L303="On",1,IF(ISNUMBER(ScheduleCompile!L303),ScheduleCompile!L303/1,IF(ISTEXT(ScheduleCompile!L303),IF(OR(ISNUMBER(FIND("5F",ScheduleCompile!L303)),ISNUMBER(FIND("0F",ScheduleCompile!L303)),ISNUMBER(FIND("8F",ScheduleCompile!L303)),ISNUMBER(FIND("1F",ScheduleCompile!L303)),ISNUMBER(FIND("2F",ScheduleCompile!L303)),ISNUMBER(FIND("3F",ScheduleCompile!L303)),ISNUMBER(FIND("6F",ScheduleCompile!L303)),ISNUMBER(FIND("7F",ScheduleCompile!L303)),ISNUMBER(FIND("9F",ScheduleCompile!L303)),ISNUMBER(FIND("4F",ScheduleCompile!L303))),VALUE(LEFT(ScheduleCompile!L303,FIND("F",ScheduleCompile!L303)-1)),ScheduleCompile!L303)))))),"",IF(ScheduleCompile!L303="Off",0,IF(ScheduleCompile!L303="On",1,IF(ISNUMBER(ScheduleCompile!L303),ScheduleCompile!L303/1,IF(ISTEXT(ScheduleCompile!L303),IF(OR(ISNUMBER(FIND("5F",ScheduleCompile!L303)),ISNUMBER(FIND("0F",ScheduleCompile!L303)),ISNUMBER(FIND("8F",ScheduleCompile!L303)),ISNUMBER(FIND("1F",ScheduleCompile!L303)),ISNUMBER(FIND("2F",ScheduleCompile!L303)),ISNUMBER(FIND("3F",ScheduleCompile!L303)),ISNUMBER(FIND("6F",ScheduleCompile!L303)),ISNUMBER(FIND("7F",ScheduleCompile!L303)),ISNUMBER(FIND("9F",ScheduleCompile!L303)),ISNUMBER(FIND("4F",ScheduleCompile!L303))),VALUE(LEFT(ScheduleCompile!L303,FIND("F",ScheduleCompile!L303)-1)),ScheduleCompile!L303)))))))</f>
        <v>0.1</v>
      </c>
      <c r="R310" s="1">
        <f>IF(AND(ISERROR(IF(ScheduleCompile!M303="Off",0,IF(ScheduleCompile!M303="On",1,IF(ISNUMBER(ScheduleCompile!M303),ScheduleCompile!M303/1,IF(ISTEXT(ScheduleCompile!M303),IF(OR(ISNUMBER(FIND("5F",ScheduleCompile!M303)),ISNUMBER(FIND("0F",ScheduleCompile!M303)),ISNUMBER(FIND("8F",ScheduleCompile!M303)),ISNUMBER(FIND("1F",ScheduleCompile!M303)),ISNUMBER(FIND("2F",ScheduleCompile!M303)),ISNUMBER(FIND("3F",ScheduleCompile!M303)),ISNUMBER(FIND("6F",ScheduleCompile!M303)),ISNUMBER(FIND("7F",ScheduleCompile!M303)),ISNUMBER(FIND("9F",ScheduleCompile!M303)),ISNUMBER(FIND("4F",ScheduleCompile!M303))),VALUE(LEFT(ScheduleCompile!M303,FIND("F",ScheduleCompile!M303)-1)),ScheduleCompile!M303)))))),ISTEXT(ScheduleCompile!#REF!)),"ENDTABLE",IF(ISERROR(IF(ScheduleCompile!M303="Off",0,IF(ScheduleCompile!M303="On",1,IF(ISNUMBER(ScheduleCompile!M303),ScheduleCompile!M303/1,IF(ISTEXT(ScheduleCompile!M303),IF(OR(ISNUMBER(FIND("5F",ScheduleCompile!M303)),ISNUMBER(FIND("0F",ScheduleCompile!M303)),ISNUMBER(FIND("8F",ScheduleCompile!M303)),ISNUMBER(FIND("1F",ScheduleCompile!M303)),ISNUMBER(FIND("2F",ScheduleCompile!M303)),ISNUMBER(FIND("3F",ScheduleCompile!M303)),ISNUMBER(FIND("6F",ScheduleCompile!M303)),ISNUMBER(FIND("7F",ScheduleCompile!M303)),ISNUMBER(FIND("9F",ScheduleCompile!M303)),ISNUMBER(FIND("4F",ScheduleCompile!M303))),VALUE(LEFT(ScheduleCompile!M303,FIND("F",ScheduleCompile!M303)-1)),ScheduleCompile!M303)))))),"",IF(ScheduleCompile!M303="Off",0,IF(ScheduleCompile!M303="On",1,IF(ISNUMBER(ScheduleCompile!M303),ScheduleCompile!M303/1,IF(ISTEXT(ScheduleCompile!M303),IF(OR(ISNUMBER(FIND("5F",ScheduleCompile!M303)),ISNUMBER(FIND("0F",ScheduleCompile!M303)),ISNUMBER(FIND("8F",ScheduleCompile!M303)),ISNUMBER(FIND("1F",ScheduleCompile!M303)),ISNUMBER(FIND("2F",ScheduleCompile!M303)),ISNUMBER(FIND("3F",ScheduleCompile!M303)),ISNUMBER(FIND("6F",ScheduleCompile!M303)),ISNUMBER(FIND("7F",ScheduleCompile!M303)),ISNUMBER(FIND("9F",ScheduleCompile!M303)),ISNUMBER(FIND("4F",ScheduleCompile!M303))),VALUE(LEFT(ScheduleCompile!M303,FIND("F",ScheduleCompile!M303)-1)),ScheduleCompile!M303)))))))</f>
        <v>0.5</v>
      </c>
      <c r="S310" s="1">
        <f>IF(AND(ISERROR(IF(ScheduleCompile!N303="Off",0,IF(ScheduleCompile!N303="On",1,IF(ISNUMBER(ScheduleCompile!N303),ScheduleCompile!N303/1,IF(ISTEXT(ScheduleCompile!N303),IF(OR(ISNUMBER(FIND("5F",ScheduleCompile!N303)),ISNUMBER(FIND("0F",ScheduleCompile!N303)),ISNUMBER(FIND("8F",ScheduleCompile!N303)),ISNUMBER(FIND("1F",ScheduleCompile!N303)),ISNUMBER(FIND("2F",ScheduleCompile!N303)),ISNUMBER(FIND("3F",ScheduleCompile!N303)),ISNUMBER(FIND("6F",ScheduleCompile!N303)),ISNUMBER(FIND("7F",ScheduleCompile!N303)),ISNUMBER(FIND("9F",ScheduleCompile!N303)),ISNUMBER(FIND("4F",ScheduleCompile!N303))),VALUE(LEFT(ScheduleCompile!N303,FIND("F",ScheduleCompile!N303)-1)),ScheduleCompile!N303)))))),ISTEXT(ScheduleCompile!#REF!)),"ENDTABLE",IF(ISERROR(IF(ScheduleCompile!N303="Off",0,IF(ScheduleCompile!N303="On",1,IF(ISNUMBER(ScheduleCompile!N303),ScheduleCompile!N303/1,IF(ISTEXT(ScheduleCompile!N303),IF(OR(ISNUMBER(FIND("5F",ScheduleCompile!N303)),ISNUMBER(FIND("0F",ScheduleCompile!N303)),ISNUMBER(FIND("8F",ScheduleCompile!N303)),ISNUMBER(FIND("1F",ScheduleCompile!N303)),ISNUMBER(FIND("2F",ScheduleCompile!N303)),ISNUMBER(FIND("3F",ScheduleCompile!N303)),ISNUMBER(FIND("6F",ScheduleCompile!N303)),ISNUMBER(FIND("7F",ScheduleCompile!N303)),ISNUMBER(FIND("9F",ScheduleCompile!N303)),ISNUMBER(FIND("4F",ScheduleCompile!N303))),VALUE(LEFT(ScheduleCompile!N303,FIND("F",ScheduleCompile!N303)-1)),ScheduleCompile!N303)))))),"",IF(ScheduleCompile!N303="Off",0,IF(ScheduleCompile!N303="On",1,IF(ISNUMBER(ScheduleCompile!N303),ScheduleCompile!N303/1,IF(ISTEXT(ScheduleCompile!N303),IF(OR(ISNUMBER(FIND("5F",ScheduleCompile!N303)),ISNUMBER(FIND("0F",ScheduleCompile!N303)),ISNUMBER(FIND("8F",ScheduleCompile!N303)),ISNUMBER(FIND("1F",ScheduleCompile!N303)),ISNUMBER(FIND("2F",ScheduleCompile!N303)),ISNUMBER(FIND("3F",ScheduleCompile!N303)),ISNUMBER(FIND("6F",ScheduleCompile!N303)),ISNUMBER(FIND("7F",ScheduleCompile!N303)),ISNUMBER(FIND("9F",ScheduleCompile!N303)),ISNUMBER(FIND("4F",ScheduleCompile!N303))),VALUE(LEFT(ScheduleCompile!N303,FIND("F",ScheduleCompile!N303)-1)),ScheduleCompile!N303)))))))</f>
        <v>0.5</v>
      </c>
      <c r="T310" s="1">
        <f>IF(AND(ISERROR(IF(ScheduleCompile!O303="Off",0,IF(ScheduleCompile!O303="On",1,IF(ISNUMBER(ScheduleCompile!O303),ScheduleCompile!O303/1,IF(ISTEXT(ScheduleCompile!O303),IF(OR(ISNUMBER(FIND("5F",ScheduleCompile!O303)),ISNUMBER(FIND("0F",ScheduleCompile!O303)),ISNUMBER(FIND("8F",ScheduleCompile!O303)),ISNUMBER(FIND("1F",ScheduleCompile!O303)),ISNUMBER(FIND("2F",ScheduleCompile!O303)),ISNUMBER(FIND("3F",ScheduleCompile!O303)),ISNUMBER(FIND("6F",ScheduleCompile!O303)),ISNUMBER(FIND("7F",ScheduleCompile!O303)),ISNUMBER(FIND("9F",ScheduleCompile!O303)),ISNUMBER(FIND("4F",ScheduleCompile!O303))),VALUE(LEFT(ScheduleCompile!O303,FIND("F",ScheduleCompile!O303)-1)),ScheduleCompile!O303)))))),ISTEXT(ScheduleCompile!#REF!)),"ENDTABLE",IF(ISERROR(IF(ScheduleCompile!O303="Off",0,IF(ScheduleCompile!O303="On",1,IF(ISNUMBER(ScheduleCompile!O303),ScheduleCompile!O303/1,IF(ISTEXT(ScheduleCompile!O303),IF(OR(ISNUMBER(FIND("5F",ScheduleCompile!O303)),ISNUMBER(FIND("0F",ScheduleCompile!O303)),ISNUMBER(FIND("8F",ScheduleCompile!O303)),ISNUMBER(FIND("1F",ScheduleCompile!O303)),ISNUMBER(FIND("2F",ScheduleCompile!O303)),ISNUMBER(FIND("3F",ScheduleCompile!O303)),ISNUMBER(FIND("6F",ScheduleCompile!O303)),ISNUMBER(FIND("7F",ScheduleCompile!O303)),ISNUMBER(FIND("9F",ScheduleCompile!O303)),ISNUMBER(FIND("4F",ScheduleCompile!O303))),VALUE(LEFT(ScheduleCompile!O303,FIND("F",ScheduleCompile!O303)-1)),ScheduleCompile!O303)))))),"",IF(ScheduleCompile!O303="Off",0,IF(ScheduleCompile!O303="On",1,IF(ISNUMBER(ScheduleCompile!O303),ScheduleCompile!O303/1,IF(ISTEXT(ScheduleCompile!O303),IF(OR(ISNUMBER(FIND("5F",ScheduleCompile!O303)),ISNUMBER(FIND("0F",ScheduleCompile!O303)),ISNUMBER(FIND("8F",ScheduleCompile!O303)),ISNUMBER(FIND("1F",ScheduleCompile!O303)),ISNUMBER(FIND("2F",ScheduleCompile!O303)),ISNUMBER(FIND("3F",ScheduleCompile!O303)),ISNUMBER(FIND("6F",ScheduleCompile!O303)),ISNUMBER(FIND("7F",ScheduleCompile!O303)),ISNUMBER(FIND("9F",ScheduleCompile!O303)),ISNUMBER(FIND("4F",ScheduleCompile!O303))),VALUE(LEFT(ScheduleCompile!O303,FIND("F",ScheduleCompile!O303)-1)),ScheduleCompile!O303)))))))</f>
        <v>0.1</v>
      </c>
      <c r="U310" s="1">
        <f>IF(AND(ISERROR(IF(ScheduleCompile!P303="Off",0,IF(ScheduleCompile!P303="On",1,IF(ISNUMBER(ScheduleCompile!P303),ScheduleCompile!P303/1,IF(ISTEXT(ScheduleCompile!P303),IF(OR(ISNUMBER(FIND("5F",ScheduleCompile!P303)),ISNUMBER(FIND("0F",ScheduleCompile!P303)),ISNUMBER(FIND("8F",ScheduleCompile!P303)),ISNUMBER(FIND("1F",ScheduleCompile!P303)),ISNUMBER(FIND("2F",ScheduleCompile!P303)),ISNUMBER(FIND("3F",ScheduleCompile!P303)),ISNUMBER(FIND("6F",ScheduleCompile!P303)),ISNUMBER(FIND("7F",ScheduleCompile!P303)),ISNUMBER(FIND("9F",ScheduleCompile!P303)),ISNUMBER(FIND("4F",ScheduleCompile!P303))),VALUE(LEFT(ScheduleCompile!P303,FIND("F",ScheduleCompile!P303)-1)),ScheduleCompile!P303)))))),ISTEXT(ScheduleCompile!#REF!)),"ENDTABLE",IF(ISERROR(IF(ScheduleCompile!P303="Off",0,IF(ScheduleCompile!P303="On",1,IF(ISNUMBER(ScheduleCompile!P303),ScheduleCompile!P303/1,IF(ISTEXT(ScheduleCompile!P303),IF(OR(ISNUMBER(FIND("5F",ScheduleCompile!P303)),ISNUMBER(FIND("0F",ScheduleCompile!P303)),ISNUMBER(FIND("8F",ScheduleCompile!P303)),ISNUMBER(FIND("1F",ScheduleCompile!P303)),ISNUMBER(FIND("2F",ScheduleCompile!P303)),ISNUMBER(FIND("3F",ScheduleCompile!P303)),ISNUMBER(FIND("6F",ScheduleCompile!P303)),ISNUMBER(FIND("7F",ScheduleCompile!P303)),ISNUMBER(FIND("9F",ScheduleCompile!P303)),ISNUMBER(FIND("4F",ScheduleCompile!P303))),VALUE(LEFT(ScheduleCompile!P303,FIND("F",ScheduleCompile!P303)-1)),ScheduleCompile!P303)))))),"",IF(ScheduleCompile!P303="Off",0,IF(ScheduleCompile!P303="On",1,IF(ISNUMBER(ScheduleCompile!P303),ScheduleCompile!P303/1,IF(ISTEXT(ScheduleCompile!P303),IF(OR(ISNUMBER(FIND("5F",ScheduleCompile!P303)),ISNUMBER(FIND("0F",ScheduleCompile!P303)),ISNUMBER(FIND("8F",ScheduleCompile!P303)),ISNUMBER(FIND("1F",ScheduleCompile!P303)),ISNUMBER(FIND("2F",ScheduleCompile!P303)),ISNUMBER(FIND("3F",ScheduleCompile!P303)),ISNUMBER(FIND("6F",ScheduleCompile!P303)),ISNUMBER(FIND("7F",ScheduleCompile!P303)),ISNUMBER(FIND("9F",ScheduleCompile!P303)),ISNUMBER(FIND("4F",ScheduleCompile!P303))),VALUE(LEFT(ScheduleCompile!P303,FIND("F",ScheduleCompile!P303)-1)),ScheduleCompile!P303)))))))</f>
        <v>0.1</v>
      </c>
      <c r="V310" s="1">
        <f>IF(AND(ISERROR(IF(ScheduleCompile!Q303="Off",0,IF(ScheduleCompile!Q303="On",1,IF(ISNUMBER(ScheduleCompile!Q303),ScheduleCompile!Q303/1,IF(ISTEXT(ScheduleCompile!Q303),IF(OR(ISNUMBER(FIND("5F",ScheduleCompile!Q303)),ISNUMBER(FIND("0F",ScheduleCompile!Q303)),ISNUMBER(FIND("8F",ScheduleCompile!Q303)),ISNUMBER(FIND("1F",ScheduleCompile!Q303)),ISNUMBER(FIND("2F",ScheduleCompile!Q303)),ISNUMBER(FIND("3F",ScheduleCompile!Q303)),ISNUMBER(FIND("6F",ScheduleCompile!Q303)),ISNUMBER(FIND("7F",ScheduleCompile!Q303)),ISNUMBER(FIND("9F",ScheduleCompile!Q303)),ISNUMBER(FIND("4F",ScheduleCompile!Q303))),VALUE(LEFT(ScheduleCompile!Q303,FIND("F",ScheduleCompile!Q303)-1)),ScheduleCompile!Q303)))))),ISTEXT(ScheduleCompile!#REF!)),"ENDTABLE",IF(ISERROR(IF(ScheduleCompile!Q303="Off",0,IF(ScheduleCompile!Q303="On",1,IF(ISNUMBER(ScheduleCompile!Q303),ScheduleCompile!Q303/1,IF(ISTEXT(ScheduleCompile!Q303),IF(OR(ISNUMBER(FIND("5F",ScheduleCompile!Q303)),ISNUMBER(FIND("0F",ScheduleCompile!Q303)),ISNUMBER(FIND("8F",ScheduleCompile!Q303)),ISNUMBER(FIND("1F",ScheduleCompile!Q303)),ISNUMBER(FIND("2F",ScheduleCompile!Q303)),ISNUMBER(FIND("3F",ScheduleCompile!Q303)),ISNUMBER(FIND("6F",ScheduleCompile!Q303)),ISNUMBER(FIND("7F",ScheduleCompile!Q303)),ISNUMBER(FIND("9F",ScheduleCompile!Q303)),ISNUMBER(FIND("4F",ScheduleCompile!Q303))),VALUE(LEFT(ScheduleCompile!Q303,FIND("F",ScheduleCompile!Q303)-1)),ScheduleCompile!Q303)))))),"",IF(ScheduleCompile!Q303="Off",0,IF(ScheduleCompile!Q303="On",1,IF(ISNUMBER(ScheduleCompile!Q303),ScheduleCompile!Q303/1,IF(ISTEXT(ScheduleCompile!Q303),IF(OR(ISNUMBER(FIND("5F",ScheduleCompile!Q303)),ISNUMBER(FIND("0F",ScheduleCompile!Q303)),ISNUMBER(FIND("8F",ScheduleCompile!Q303)),ISNUMBER(FIND("1F",ScheduleCompile!Q303)),ISNUMBER(FIND("2F",ScheduleCompile!Q303)),ISNUMBER(FIND("3F",ScheduleCompile!Q303)),ISNUMBER(FIND("6F",ScheduleCompile!Q303)),ISNUMBER(FIND("7F",ScheduleCompile!Q303)),ISNUMBER(FIND("9F",ScheduleCompile!Q303)),ISNUMBER(FIND("4F",ScheduleCompile!Q303))),VALUE(LEFT(ScheduleCompile!Q303,FIND("F",ScheduleCompile!Q303)-1)),ScheduleCompile!Q303)))))))</f>
        <v>0.1</v>
      </c>
      <c r="W310" s="1">
        <f>IF(AND(ISERROR(IF(ScheduleCompile!R303="Off",0,IF(ScheduleCompile!R303="On",1,IF(ISNUMBER(ScheduleCompile!R303),ScheduleCompile!R303/1,IF(ISTEXT(ScheduleCompile!R303),IF(OR(ISNUMBER(FIND("5F",ScheduleCompile!R303)),ISNUMBER(FIND("0F",ScheduleCompile!R303)),ISNUMBER(FIND("8F",ScheduleCompile!R303)),ISNUMBER(FIND("1F",ScheduleCompile!R303)),ISNUMBER(FIND("2F",ScheduleCompile!R303)),ISNUMBER(FIND("3F",ScheduleCompile!R303)),ISNUMBER(FIND("6F",ScheduleCompile!R303)),ISNUMBER(FIND("7F",ScheduleCompile!R303)),ISNUMBER(FIND("9F",ScheduleCompile!R303)),ISNUMBER(FIND("4F",ScheduleCompile!R303))),VALUE(LEFT(ScheduleCompile!R303,FIND("F",ScheduleCompile!R303)-1)),ScheduleCompile!R303)))))),ISTEXT(ScheduleCompile!#REF!)),"ENDTABLE",IF(ISERROR(IF(ScheduleCompile!R303="Off",0,IF(ScheduleCompile!R303="On",1,IF(ISNUMBER(ScheduleCompile!R303),ScheduleCompile!R303/1,IF(ISTEXT(ScheduleCompile!R303),IF(OR(ISNUMBER(FIND("5F",ScheduleCompile!R303)),ISNUMBER(FIND("0F",ScheduleCompile!R303)),ISNUMBER(FIND("8F",ScheduleCompile!R303)),ISNUMBER(FIND("1F",ScheduleCompile!R303)),ISNUMBER(FIND("2F",ScheduleCompile!R303)),ISNUMBER(FIND("3F",ScheduleCompile!R303)),ISNUMBER(FIND("6F",ScheduleCompile!R303)),ISNUMBER(FIND("7F",ScheduleCompile!R303)),ISNUMBER(FIND("9F",ScheduleCompile!R303)),ISNUMBER(FIND("4F",ScheduleCompile!R303))),VALUE(LEFT(ScheduleCompile!R303,FIND("F",ScheduleCompile!R303)-1)),ScheduleCompile!R303)))))),"",IF(ScheduleCompile!R303="Off",0,IF(ScheduleCompile!R303="On",1,IF(ISNUMBER(ScheduleCompile!R303),ScheduleCompile!R303/1,IF(ISTEXT(ScheduleCompile!R303),IF(OR(ISNUMBER(FIND("5F",ScheduleCompile!R303)),ISNUMBER(FIND("0F",ScheduleCompile!R303)),ISNUMBER(FIND("8F",ScheduleCompile!R303)),ISNUMBER(FIND("1F",ScheduleCompile!R303)),ISNUMBER(FIND("2F",ScheduleCompile!R303)),ISNUMBER(FIND("3F",ScheduleCompile!R303)),ISNUMBER(FIND("6F",ScheduleCompile!R303)),ISNUMBER(FIND("7F",ScheduleCompile!R303)),ISNUMBER(FIND("9F",ScheduleCompile!R303)),ISNUMBER(FIND("4F",ScheduleCompile!R303))),VALUE(LEFT(ScheduleCompile!R303,FIND("F",ScheduleCompile!R303)-1)),ScheduleCompile!R303)))))))</f>
        <v>0.5</v>
      </c>
      <c r="X310" s="1">
        <f>IF(AND(ISERROR(IF(ScheduleCompile!S303="Off",0,IF(ScheduleCompile!S303="On",1,IF(ISNUMBER(ScheduleCompile!S303),ScheduleCompile!S303/1,IF(ISTEXT(ScheduleCompile!S303),IF(OR(ISNUMBER(FIND("5F",ScheduleCompile!S303)),ISNUMBER(FIND("0F",ScheduleCompile!S303)),ISNUMBER(FIND("8F",ScheduleCompile!S303)),ISNUMBER(FIND("1F",ScheduleCompile!S303)),ISNUMBER(FIND("2F",ScheduleCompile!S303)),ISNUMBER(FIND("3F",ScheduleCompile!S303)),ISNUMBER(FIND("6F",ScheduleCompile!S303)),ISNUMBER(FIND("7F",ScheduleCompile!S303)),ISNUMBER(FIND("9F",ScheduleCompile!S303)),ISNUMBER(FIND("4F",ScheduleCompile!S303))),VALUE(LEFT(ScheduleCompile!S303,FIND("F",ScheduleCompile!S303)-1)),ScheduleCompile!S303)))))),ISTEXT(ScheduleCompile!#REF!)),"ENDTABLE",IF(ISERROR(IF(ScheduleCompile!S303="Off",0,IF(ScheduleCompile!S303="On",1,IF(ISNUMBER(ScheduleCompile!S303),ScheduleCompile!S303/1,IF(ISTEXT(ScheduleCompile!S303),IF(OR(ISNUMBER(FIND("5F",ScheduleCompile!S303)),ISNUMBER(FIND("0F",ScheduleCompile!S303)),ISNUMBER(FIND("8F",ScheduleCompile!S303)),ISNUMBER(FIND("1F",ScheduleCompile!S303)),ISNUMBER(FIND("2F",ScheduleCompile!S303)),ISNUMBER(FIND("3F",ScheduleCompile!S303)),ISNUMBER(FIND("6F",ScheduleCompile!S303)),ISNUMBER(FIND("7F",ScheduleCompile!S303)),ISNUMBER(FIND("9F",ScheduleCompile!S303)),ISNUMBER(FIND("4F",ScheduleCompile!S303))),VALUE(LEFT(ScheduleCompile!S303,FIND("F",ScheduleCompile!S303)-1)),ScheduleCompile!S303)))))),"",IF(ScheduleCompile!S303="Off",0,IF(ScheduleCompile!S303="On",1,IF(ISNUMBER(ScheduleCompile!S303),ScheduleCompile!S303/1,IF(ISTEXT(ScheduleCompile!S303),IF(OR(ISNUMBER(FIND("5F",ScheduleCompile!S303)),ISNUMBER(FIND("0F",ScheduleCompile!S303)),ISNUMBER(FIND("8F",ScheduleCompile!S303)),ISNUMBER(FIND("1F",ScheduleCompile!S303)),ISNUMBER(FIND("2F",ScheduleCompile!S303)),ISNUMBER(FIND("3F",ScheduleCompile!S303)),ISNUMBER(FIND("6F",ScheduleCompile!S303)),ISNUMBER(FIND("7F",ScheduleCompile!S303)),ISNUMBER(FIND("9F",ScheduleCompile!S303)),ISNUMBER(FIND("4F",ScheduleCompile!S303))),VALUE(LEFT(ScheduleCompile!S303,FIND("F",ScheduleCompile!S303)-1)),ScheduleCompile!S303)))))))</f>
        <v>0.5</v>
      </c>
      <c r="Y310" s="1">
        <f>IF(AND(ISERROR(IF(ScheduleCompile!T303="Off",0,IF(ScheduleCompile!T303="On",1,IF(ISNUMBER(ScheduleCompile!T303),ScheduleCompile!T303/1,IF(ISTEXT(ScheduleCompile!T303),IF(OR(ISNUMBER(FIND("5F",ScheduleCompile!T303)),ISNUMBER(FIND("0F",ScheduleCompile!T303)),ISNUMBER(FIND("8F",ScheduleCompile!T303)),ISNUMBER(FIND("1F",ScheduleCompile!T303)),ISNUMBER(FIND("2F",ScheduleCompile!T303)),ISNUMBER(FIND("3F",ScheduleCompile!T303)),ISNUMBER(FIND("6F",ScheduleCompile!T303)),ISNUMBER(FIND("7F",ScheduleCompile!T303)),ISNUMBER(FIND("9F",ScheduleCompile!T303)),ISNUMBER(FIND("4F",ScheduleCompile!T303))),VALUE(LEFT(ScheduleCompile!T303,FIND("F",ScheduleCompile!T303)-1)),ScheduleCompile!T303)))))),ISTEXT(ScheduleCompile!#REF!)),"ENDTABLE",IF(ISERROR(IF(ScheduleCompile!T303="Off",0,IF(ScheduleCompile!T303="On",1,IF(ISNUMBER(ScheduleCompile!T303),ScheduleCompile!T303/1,IF(ISTEXT(ScheduleCompile!T303),IF(OR(ISNUMBER(FIND("5F",ScheduleCompile!T303)),ISNUMBER(FIND("0F",ScheduleCompile!T303)),ISNUMBER(FIND("8F",ScheduleCompile!T303)),ISNUMBER(FIND("1F",ScheduleCompile!T303)),ISNUMBER(FIND("2F",ScheduleCompile!T303)),ISNUMBER(FIND("3F",ScheduleCompile!T303)),ISNUMBER(FIND("6F",ScheduleCompile!T303)),ISNUMBER(FIND("7F",ScheduleCompile!T303)),ISNUMBER(FIND("9F",ScheduleCompile!T303)),ISNUMBER(FIND("4F",ScheduleCompile!T303))),VALUE(LEFT(ScheduleCompile!T303,FIND("F",ScheduleCompile!T303)-1)),ScheduleCompile!T303)))))),"",IF(ScheduleCompile!T303="Off",0,IF(ScheduleCompile!T303="On",1,IF(ISNUMBER(ScheduleCompile!T303),ScheduleCompile!T303/1,IF(ISTEXT(ScheduleCompile!T303),IF(OR(ISNUMBER(FIND("5F",ScheduleCompile!T303)),ISNUMBER(FIND("0F",ScheduleCompile!T303)),ISNUMBER(FIND("8F",ScheduleCompile!T303)),ISNUMBER(FIND("1F",ScheduleCompile!T303)),ISNUMBER(FIND("2F",ScheduleCompile!T303)),ISNUMBER(FIND("3F",ScheduleCompile!T303)),ISNUMBER(FIND("6F",ScheduleCompile!T303)),ISNUMBER(FIND("7F",ScheduleCompile!T303)),ISNUMBER(FIND("9F",ScheduleCompile!T303)),ISNUMBER(FIND("4F",ScheduleCompile!T303))),VALUE(LEFT(ScheduleCompile!T303,FIND("F",ScheduleCompile!T303)-1)),ScheduleCompile!T303)))))))</f>
        <v>0.5</v>
      </c>
      <c r="Z310" s="1">
        <f>IF(AND(ISERROR(IF(ScheduleCompile!U303="Off",0,IF(ScheduleCompile!U303="On",1,IF(ISNUMBER(ScheduleCompile!U303),ScheduleCompile!U303/1,IF(ISTEXT(ScheduleCompile!U303),IF(OR(ISNUMBER(FIND("5F",ScheduleCompile!U303)),ISNUMBER(FIND("0F",ScheduleCompile!U303)),ISNUMBER(FIND("8F",ScheduleCompile!U303)),ISNUMBER(FIND("1F",ScheduleCompile!U303)),ISNUMBER(FIND("2F",ScheduleCompile!U303)),ISNUMBER(FIND("3F",ScheduleCompile!U303)),ISNUMBER(FIND("6F",ScheduleCompile!U303)),ISNUMBER(FIND("7F",ScheduleCompile!U303)),ISNUMBER(FIND("9F",ScheduleCompile!U303)),ISNUMBER(FIND("4F",ScheduleCompile!U303))),VALUE(LEFT(ScheduleCompile!U303,FIND("F",ScheduleCompile!U303)-1)),ScheduleCompile!U303)))))),ISTEXT(ScheduleCompile!#REF!)),"ENDTABLE",IF(ISERROR(IF(ScheduleCompile!U303="Off",0,IF(ScheduleCompile!U303="On",1,IF(ISNUMBER(ScheduleCompile!U303),ScheduleCompile!U303/1,IF(ISTEXT(ScheduleCompile!U303),IF(OR(ISNUMBER(FIND("5F",ScheduleCompile!U303)),ISNUMBER(FIND("0F",ScheduleCompile!U303)),ISNUMBER(FIND("8F",ScheduleCompile!U303)),ISNUMBER(FIND("1F",ScheduleCompile!U303)),ISNUMBER(FIND("2F",ScheduleCompile!U303)),ISNUMBER(FIND("3F",ScheduleCompile!U303)),ISNUMBER(FIND("6F",ScheduleCompile!U303)),ISNUMBER(FIND("7F",ScheduleCompile!U303)),ISNUMBER(FIND("9F",ScheduleCompile!U303)),ISNUMBER(FIND("4F",ScheduleCompile!U303))),VALUE(LEFT(ScheduleCompile!U303,FIND("F",ScheduleCompile!U303)-1)),ScheduleCompile!U303)))))),"",IF(ScheduleCompile!U303="Off",0,IF(ScheduleCompile!U303="On",1,IF(ISNUMBER(ScheduleCompile!U303),ScheduleCompile!U303/1,IF(ISTEXT(ScheduleCompile!U303),IF(OR(ISNUMBER(FIND("5F",ScheduleCompile!U303)),ISNUMBER(FIND("0F",ScheduleCompile!U303)),ISNUMBER(FIND("8F",ScheduleCompile!U303)),ISNUMBER(FIND("1F",ScheduleCompile!U303)),ISNUMBER(FIND("2F",ScheduleCompile!U303)),ISNUMBER(FIND("3F",ScheduleCompile!U303)),ISNUMBER(FIND("6F",ScheduleCompile!U303)),ISNUMBER(FIND("7F",ScheduleCompile!U303)),ISNUMBER(FIND("9F",ScheduleCompile!U303)),ISNUMBER(FIND("4F",ScheduleCompile!U303))),VALUE(LEFT(ScheduleCompile!U303,FIND("F",ScheduleCompile!U303)-1)),ScheduleCompile!U303)))))))</f>
        <v>0.1</v>
      </c>
      <c r="AA310" s="1">
        <f>IF(AND(ISERROR(IF(ScheduleCompile!V303="Off",0,IF(ScheduleCompile!V303="On",1,IF(ISNUMBER(ScheduleCompile!V303),ScheduleCompile!V303/1,IF(ISTEXT(ScheduleCompile!V303),IF(OR(ISNUMBER(FIND("5F",ScheduleCompile!V303)),ISNUMBER(FIND("0F",ScheduleCompile!V303)),ISNUMBER(FIND("8F",ScheduleCompile!V303)),ISNUMBER(FIND("1F",ScheduleCompile!V303)),ISNUMBER(FIND("2F",ScheduleCompile!V303)),ISNUMBER(FIND("3F",ScheduleCompile!V303)),ISNUMBER(FIND("6F",ScheduleCompile!V303)),ISNUMBER(FIND("7F",ScheduleCompile!V303)),ISNUMBER(FIND("9F",ScheduleCompile!V303)),ISNUMBER(FIND("4F",ScheduleCompile!V303))),VALUE(LEFT(ScheduleCompile!V303,FIND("F",ScheduleCompile!V303)-1)),ScheduleCompile!V303)))))),ISTEXT(ScheduleCompile!#REF!)),"ENDTABLE",IF(ISERROR(IF(ScheduleCompile!V303="Off",0,IF(ScheduleCompile!V303="On",1,IF(ISNUMBER(ScheduleCompile!V303),ScheduleCompile!V303/1,IF(ISTEXT(ScheduleCompile!V303),IF(OR(ISNUMBER(FIND("5F",ScheduleCompile!V303)),ISNUMBER(FIND("0F",ScheduleCompile!V303)),ISNUMBER(FIND("8F",ScheduleCompile!V303)),ISNUMBER(FIND("1F",ScheduleCompile!V303)),ISNUMBER(FIND("2F",ScheduleCompile!V303)),ISNUMBER(FIND("3F",ScheduleCompile!V303)),ISNUMBER(FIND("6F",ScheduleCompile!V303)),ISNUMBER(FIND("7F",ScheduleCompile!V303)),ISNUMBER(FIND("9F",ScheduleCompile!V303)),ISNUMBER(FIND("4F",ScheduleCompile!V303))),VALUE(LEFT(ScheduleCompile!V303,FIND("F",ScheduleCompile!V303)-1)),ScheduleCompile!V303)))))),"",IF(ScheduleCompile!V303="Off",0,IF(ScheduleCompile!V303="On",1,IF(ISNUMBER(ScheduleCompile!V303),ScheduleCompile!V303/1,IF(ISTEXT(ScheduleCompile!V303),IF(OR(ISNUMBER(FIND("5F",ScheduleCompile!V303)),ISNUMBER(FIND("0F",ScheduleCompile!V303)),ISNUMBER(FIND("8F",ScheduleCompile!V303)),ISNUMBER(FIND("1F",ScheduleCompile!V303)),ISNUMBER(FIND("2F",ScheduleCompile!V303)),ISNUMBER(FIND("3F",ScheduleCompile!V303)),ISNUMBER(FIND("6F",ScheduleCompile!V303)),ISNUMBER(FIND("7F",ScheduleCompile!V303)),ISNUMBER(FIND("9F",ScheduleCompile!V303)),ISNUMBER(FIND("4F",ScheduleCompile!V303))),VALUE(LEFT(ScheduleCompile!V303,FIND("F",ScheduleCompile!V303)-1)),ScheduleCompile!V303)))))))</f>
        <v>0</v>
      </c>
      <c r="AB310" s="1">
        <f>IF(AND(ISERROR(IF(ScheduleCompile!W303="Off",0,IF(ScheduleCompile!W303="On",1,IF(ISNUMBER(ScheduleCompile!W303),ScheduleCompile!W303/1,IF(ISTEXT(ScheduleCompile!W303),IF(OR(ISNUMBER(FIND("5F",ScheduleCompile!W303)),ISNUMBER(FIND("0F",ScheduleCompile!W303)),ISNUMBER(FIND("8F",ScheduleCompile!W303)),ISNUMBER(FIND("1F",ScheduleCompile!W303)),ISNUMBER(FIND("2F",ScheduleCompile!W303)),ISNUMBER(FIND("3F",ScheduleCompile!W303)),ISNUMBER(FIND("6F",ScheduleCompile!W303)),ISNUMBER(FIND("7F",ScheduleCompile!W303)),ISNUMBER(FIND("9F",ScheduleCompile!W303)),ISNUMBER(FIND("4F",ScheduleCompile!W303))),VALUE(LEFT(ScheduleCompile!W303,FIND("F",ScheduleCompile!W303)-1)),ScheduleCompile!W303)))))),ISTEXT(ScheduleCompile!#REF!)),"ENDTABLE",IF(ISERROR(IF(ScheduleCompile!W303="Off",0,IF(ScheduleCompile!W303="On",1,IF(ISNUMBER(ScheduleCompile!W303),ScheduleCompile!W303/1,IF(ISTEXT(ScheduleCompile!W303),IF(OR(ISNUMBER(FIND("5F",ScheduleCompile!W303)),ISNUMBER(FIND("0F",ScheduleCompile!W303)),ISNUMBER(FIND("8F",ScheduleCompile!W303)),ISNUMBER(FIND("1F",ScheduleCompile!W303)),ISNUMBER(FIND("2F",ScheduleCompile!W303)),ISNUMBER(FIND("3F",ScheduleCompile!W303)),ISNUMBER(FIND("6F",ScheduleCompile!W303)),ISNUMBER(FIND("7F",ScheduleCompile!W303)),ISNUMBER(FIND("9F",ScheduleCompile!W303)),ISNUMBER(FIND("4F",ScheduleCompile!W303))),VALUE(LEFT(ScheduleCompile!W303,FIND("F",ScheduleCompile!W303)-1)),ScheduleCompile!W303)))))),"",IF(ScheduleCompile!W303="Off",0,IF(ScheduleCompile!W303="On",1,IF(ISNUMBER(ScheduleCompile!W303),ScheduleCompile!W303/1,IF(ISTEXT(ScheduleCompile!W303),IF(OR(ISNUMBER(FIND("5F",ScheduleCompile!W303)),ISNUMBER(FIND("0F",ScheduleCompile!W303)),ISNUMBER(FIND("8F",ScheduleCompile!W303)),ISNUMBER(FIND("1F",ScheduleCompile!W303)),ISNUMBER(FIND("2F",ScheduleCompile!W303)),ISNUMBER(FIND("3F",ScheduleCompile!W303)),ISNUMBER(FIND("6F",ScheduleCompile!W303)),ISNUMBER(FIND("7F",ScheduleCompile!W303)),ISNUMBER(FIND("9F",ScheduleCompile!W303)),ISNUMBER(FIND("4F",ScheduleCompile!W303))),VALUE(LEFT(ScheduleCompile!W303,FIND("F",ScheduleCompile!W303)-1)),ScheduleCompile!W303)))))))</f>
        <v>0</v>
      </c>
      <c r="AC310" s="1">
        <f>IF(AND(ISERROR(IF(ScheduleCompile!X303="Off",0,IF(ScheduleCompile!X303="On",1,IF(ISNUMBER(ScheduleCompile!X303),ScheduleCompile!X303/1,IF(ISTEXT(ScheduleCompile!X303),IF(OR(ISNUMBER(FIND("5F",ScheduleCompile!X303)),ISNUMBER(FIND("0F",ScheduleCompile!X303)),ISNUMBER(FIND("8F",ScheduleCompile!X303)),ISNUMBER(FIND("1F",ScheduleCompile!X303)),ISNUMBER(FIND("2F",ScheduleCompile!X303)),ISNUMBER(FIND("3F",ScheduleCompile!X303)),ISNUMBER(FIND("6F",ScheduleCompile!X303)),ISNUMBER(FIND("7F",ScheduleCompile!X303)),ISNUMBER(FIND("9F",ScheduleCompile!X303)),ISNUMBER(FIND("4F",ScheduleCompile!X303))),VALUE(LEFT(ScheduleCompile!X303,FIND("F",ScheduleCompile!X303)-1)),ScheduleCompile!X303)))))),ISTEXT(ScheduleCompile!#REF!)),"ENDTABLE",IF(ISERROR(IF(ScheduleCompile!X303="Off",0,IF(ScheduleCompile!X303="On",1,IF(ISNUMBER(ScheduleCompile!X303),ScheduleCompile!X303/1,IF(ISTEXT(ScheduleCompile!X303),IF(OR(ISNUMBER(FIND("5F",ScheduleCompile!X303)),ISNUMBER(FIND("0F",ScheduleCompile!X303)),ISNUMBER(FIND("8F",ScheduleCompile!X303)),ISNUMBER(FIND("1F",ScheduleCompile!X303)),ISNUMBER(FIND("2F",ScheduleCompile!X303)),ISNUMBER(FIND("3F",ScheduleCompile!X303)),ISNUMBER(FIND("6F",ScheduleCompile!X303)),ISNUMBER(FIND("7F",ScheduleCompile!X303)),ISNUMBER(FIND("9F",ScheduleCompile!X303)),ISNUMBER(FIND("4F",ScheduleCompile!X303))),VALUE(LEFT(ScheduleCompile!X303,FIND("F",ScheduleCompile!X303)-1)),ScheduleCompile!X303)))))),"",IF(ScheduleCompile!X303="Off",0,IF(ScheduleCompile!X303="On",1,IF(ISNUMBER(ScheduleCompile!X303),ScheduleCompile!X303/1,IF(ISTEXT(ScheduleCompile!X303),IF(OR(ISNUMBER(FIND("5F",ScheduleCompile!X303)),ISNUMBER(FIND("0F",ScheduleCompile!X303)),ISNUMBER(FIND("8F",ScheduleCompile!X303)),ISNUMBER(FIND("1F",ScheduleCompile!X303)),ISNUMBER(FIND("2F",ScheduleCompile!X303)),ISNUMBER(FIND("3F",ScheduleCompile!X303)),ISNUMBER(FIND("6F",ScheduleCompile!X303)),ISNUMBER(FIND("7F",ScheduleCompile!X303)),ISNUMBER(FIND("9F",ScheduleCompile!X303)),ISNUMBER(FIND("4F",ScheduleCompile!X303))),VALUE(LEFT(ScheduleCompile!X303,FIND("F",ScheduleCompile!X303)-1)),ScheduleCompile!X303)))))))</f>
        <v>0</v>
      </c>
      <c r="AD310" s="1">
        <f>IF(AND(ISERROR(IF(ScheduleCompile!Y303="Off",0,IF(ScheduleCompile!Y303="On",1,IF(ISNUMBER(ScheduleCompile!Y303),ScheduleCompile!Y303/1,IF(ISTEXT(ScheduleCompile!Y303),IF(OR(ISNUMBER(FIND("5F",ScheduleCompile!Y303)),ISNUMBER(FIND("0F",ScheduleCompile!Y303)),ISNUMBER(FIND("8F",ScheduleCompile!Y303)),ISNUMBER(FIND("1F",ScheduleCompile!Y303)),ISNUMBER(FIND("2F",ScheduleCompile!Y303)),ISNUMBER(FIND("3F",ScheduleCompile!Y303)),ISNUMBER(FIND("6F",ScheduleCompile!Y303)),ISNUMBER(FIND("7F",ScheduleCompile!Y303)),ISNUMBER(FIND("9F",ScheduleCompile!Y303)),ISNUMBER(FIND("4F",ScheduleCompile!Y303))),VALUE(LEFT(ScheduleCompile!Y303,FIND("F",ScheduleCompile!Y303)-1)),ScheduleCompile!Y303)))))),ISTEXT(ScheduleCompile!#REF!)),"ENDTABLE",IF(ISERROR(IF(ScheduleCompile!Y303="Off",0,IF(ScheduleCompile!Y303="On",1,IF(ISNUMBER(ScheduleCompile!Y303),ScheduleCompile!Y303/1,IF(ISTEXT(ScheduleCompile!Y303),IF(OR(ISNUMBER(FIND("5F",ScheduleCompile!Y303)),ISNUMBER(FIND("0F",ScheduleCompile!Y303)),ISNUMBER(FIND("8F",ScheduleCompile!Y303)),ISNUMBER(FIND("1F",ScheduleCompile!Y303)),ISNUMBER(FIND("2F",ScheduleCompile!Y303)),ISNUMBER(FIND("3F",ScheduleCompile!Y303)),ISNUMBER(FIND("6F",ScheduleCompile!Y303)),ISNUMBER(FIND("7F",ScheduleCompile!Y303)),ISNUMBER(FIND("9F",ScheduleCompile!Y303)),ISNUMBER(FIND("4F",ScheduleCompile!Y303))),VALUE(LEFT(ScheduleCompile!Y303,FIND("F",ScheduleCompile!Y303)-1)),ScheduleCompile!Y303)))))),"",IF(ScheduleCompile!Y303="Off",0,IF(ScheduleCompile!Y303="On",1,IF(ISNUMBER(ScheduleCompile!Y303),ScheduleCompile!Y303/1,IF(ISTEXT(ScheduleCompile!Y303),IF(OR(ISNUMBER(FIND("5F",ScheduleCompile!Y303)),ISNUMBER(FIND("0F",ScheduleCompile!Y303)),ISNUMBER(FIND("8F",ScheduleCompile!Y303)),ISNUMBER(FIND("1F",ScheduleCompile!Y303)),ISNUMBER(FIND("2F",ScheduleCompile!Y303)),ISNUMBER(FIND("3F",ScheduleCompile!Y303)),ISNUMBER(FIND("6F",ScheduleCompile!Y303)),ISNUMBER(FIND("7F",ScheduleCompile!Y303)),ISNUMBER(FIND("9F",ScheduleCompile!Y303)),ISNUMBER(FIND("4F",ScheduleCompile!Y303))),VALUE(LEFT(ScheduleCompile!Y303,FIND("F",ScheduleCompile!Y303)-1)),ScheduleCompile!Y303)))))))</f>
        <v>0</v>
      </c>
    </row>
    <row r="311" spans="1:30" x14ac:dyDescent="0.25">
      <c r="A311" t="str">
        <f t="shared" si="19"/>
        <v>SchDay "ResidentialCommonGasEquipSun"  Type = "Fraction" Hr = (0, 0, 0, 0, 0, 0.5, 0.5, 0.1, 0.1, 0.1, 0.1, 0.5, 0.5, 0.1, 0.1, 0.1, 0.5, 0.5, 0.5, 0.1, 0, 0, 0, 0) ..</v>
      </c>
      <c r="B311" s="1" t="s">
        <v>623</v>
      </c>
      <c r="C311" t="str">
        <f t="shared" si="20"/>
        <v xml:space="preserve">SchDay "ResidentialCommonGasEquipSun"  Type = "Fraction" Hr = </v>
      </c>
      <c r="D311" t="str">
        <f t="shared" si="21"/>
        <v>(0, 0, 0, 0, 0, 0.5, 0.5, 0.1, 0.1, 0.1, 0.1, 0.5, 0.5, 0.1, 0.1, 0.1, 0.5, 0.5, 0.5, 0.1, 0, 0, 0, 0) ..</v>
      </c>
      <c r="E311" s="30" t="str">
        <f>ScheduleCompile!A304</f>
        <v>ResidentialCommonGasEquipSun</v>
      </c>
      <c r="F311" t="str">
        <f t="shared" si="22"/>
        <v>Fraction</v>
      </c>
      <c r="G311" s="1">
        <f>IF(AND(ISERROR(IF(ScheduleCompile!B304="Off",0,IF(ScheduleCompile!B304="On",1,IF(ISNUMBER(ScheduleCompile!B304),ScheduleCompile!B304/1,IF(ISTEXT(ScheduleCompile!B304),IF(OR(ISNUMBER(FIND("5F",ScheduleCompile!B304)),ISNUMBER(FIND("0F",ScheduleCompile!B304)),ISNUMBER(FIND("8F",ScheduleCompile!B304)),ISNUMBER(FIND("1F",ScheduleCompile!B304)),ISNUMBER(FIND("2F",ScheduleCompile!B304)),ISNUMBER(FIND("3F",ScheduleCompile!B304)),ISNUMBER(FIND("6F",ScheduleCompile!B304)),ISNUMBER(FIND("7F",ScheduleCompile!B304)),ISNUMBER(FIND("9F",ScheduleCompile!B304)),ISNUMBER(FIND("4F",ScheduleCompile!B304))),VALUE(LEFT(ScheduleCompile!B304,FIND("F",ScheduleCompile!B304)-1)),ScheduleCompile!B304)))))),ISTEXT(ScheduleCompile!#REF!)),"ENDTABLE",IF(ISERROR(IF(ScheduleCompile!B304="Off",0,IF(ScheduleCompile!B304="On",1,IF(ISNUMBER(ScheduleCompile!B304),ScheduleCompile!B304/1,IF(ISTEXT(ScheduleCompile!B304),IF(OR(ISNUMBER(FIND("5F",ScheduleCompile!B304)),ISNUMBER(FIND("0F",ScheduleCompile!B304)),ISNUMBER(FIND("8F",ScheduleCompile!B304)),ISNUMBER(FIND("1F",ScheduleCompile!B304)),ISNUMBER(FIND("2F",ScheduleCompile!B304)),ISNUMBER(FIND("3F",ScheduleCompile!B304)),ISNUMBER(FIND("6F",ScheduleCompile!B304)),ISNUMBER(FIND("7F",ScheduleCompile!B304)),ISNUMBER(FIND("9F",ScheduleCompile!B304)),ISNUMBER(FIND("4F",ScheduleCompile!B304))),VALUE(LEFT(ScheduleCompile!B304,FIND("F",ScheduleCompile!B304)-1)),ScheduleCompile!B304)))))),"",IF(ScheduleCompile!B304="Off",0,IF(ScheduleCompile!B304="On",1,IF(ISNUMBER(ScheduleCompile!B304),ScheduleCompile!B304/1,IF(ISTEXT(ScheduleCompile!B304),IF(OR(ISNUMBER(FIND("5F",ScheduleCompile!B304)),ISNUMBER(FIND("0F",ScheduleCompile!B304)),ISNUMBER(FIND("8F",ScheduleCompile!B304)),ISNUMBER(FIND("1F",ScheduleCompile!B304)),ISNUMBER(FIND("2F",ScheduleCompile!B304)),ISNUMBER(FIND("3F",ScheduleCompile!B304)),ISNUMBER(FIND("6F",ScheduleCompile!B304)),ISNUMBER(FIND("7F",ScheduleCompile!B304)),ISNUMBER(FIND("9F",ScheduleCompile!B304)),ISNUMBER(FIND("4F",ScheduleCompile!B304))),VALUE(LEFT(ScheduleCompile!B304,FIND("F",ScheduleCompile!B304)-1)),ScheduleCompile!B304)))))))</f>
        <v>0</v>
      </c>
      <c r="H311" s="1">
        <f>IF(AND(ISERROR(IF(ScheduleCompile!C304="Off",0,IF(ScheduleCompile!C304="On",1,IF(ISNUMBER(ScheduleCompile!C304),ScheduleCompile!C304/1,IF(ISTEXT(ScheduleCompile!C304),IF(OR(ISNUMBER(FIND("5F",ScheduleCompile!C304)),ISNUMBER(FIND("0F",ScheduleCompile!C304)),ISNUMBER(FIND("8F",ScheduleCompile!C304)),ISNUMBER(FIND("1F",ScheduleCompile!C304)),ISNUMBER(FIND("2F",ScheduleCompile!C304)),ISNUMBER(FIND("3F",ScheduleCompile!C304)),ISNUMBER(FIND("6F",ScheduleCompile!C304)),ISNUMBER(FIND("7F",ScheduleCompile!C304)),ISNUMBER(FIND("9F",ScheduleCompile!C304)),ISNUMBER(FIND("4F",ScheduleCompile!C304))),VALUE(LEFT(ScheduleCompile!C304,FIND("F",ScheduleCompile!C304)-1)),ScheduleCompile!C304)))))),ISTEXT(ScheduleCompile!#REF!)),"ENDTABLE",IF(ISERROR(IF(ScheduleCompile!C304="Off",0,IF(ScheduleCompile!C304="On",1,IF(ISNUMBER(ScheduleCompile!C304),ScheduleCompile!C304/1,IF(ISTEXT(ScheduleCompile!C304),IF(OR(ISNUMBER(FIND("5F",ScheduleCompile!C304)),ISNUMBER(FIND("0F",ScheduleCompile!C304)),ISNUMBER(FIND("8F",ScheduleCompile!C304)),ISNUMBER(FIND("1F",ScheduleCompile!C304)),ISNUMBER(FIND("2F",ScheduleCompile!C304)),ISNUMBER(FIND("3F",ScheduleCompile!C304)),ISNUMBER(FIND("6F",ScheduleCompile!C304)),ISNUMBER(FIND("7F",ScheduleCompile!C304)),ISNUMBER(FIND("9F",ScheduleCompile!C304)),ISNUMBER(FIND("4F",ScheduleCompile!C304))),VALUE(LEFT(ScheduleCompile!C304,FIND("F",ScheduleCompile!C304)-1)),ScheduleCompile!C304)))))),"",IF(ScheduleCompile!C304="Off",0,IF(ScheduleCompile!C304="On",1,IF(ISNUMBER(ScheduleCompile!C304),ScheduleCompile!C304/1,IF(ISTEXT(ScheduleCompile!C304),IF(OR(ISNUMBER(FIND("5F",ScheduleCompile!C304)),ISNUMBER(FIND("0F",ScheduleCompile!C304)),ISNUMBER(FIND("8F",ScheduleCompile!C304)),ISNUMBER(FIND("1F",ScheduleCompile!C304)),ISNUMBER(FIND("2F",ScheduleCompile!C304)),ISNUMBER(FIND("3F",ScheduleCompile!C304)),ISNUMBER(FIND("6F",ScheduleCompile!C304)),ISNUMBER(FIND("7F",ScheduleCompile!C304)),ISNUMBER(FIND("9F",ScheduleCompile!C304)),ISNUMBER(FIND("4F",ScheduleCompile!C304))),VALUE(LEFT(ScheduleCompile!C304,FIND("F",ScheduleCompile!C304)-1)),ScheduleCompile!C304)))))))</f>
        <v>0</v>
      </c>
      <c r="I311" s="1">
        <f>IF(AND(ISERROR(IF(ScheduleCompile!D304="Off",0,IF(ScheduleCompile!D304="On",1,IF(ISNUMBER(ScheduleCompile!D304),ScheduleCompile!D304/1,IF(ISTEXT(ScheduleCompile!D304),IF(OR(ISNUMBER(FIND("5F",ScheduleCompile!D304)),ISNUMBER(FIND("0F",ScheduleCompile!D304)),ISNUMBER(FIND("8F",ScheduleCompile!D304)),ISNUMBER(FIND("1F",ScheduleCompile!D304)),ISNUMBER(FIND("2F",ScheduleCompile!D304)),ISNUMBER(FIND("3F",ScheduleCompile!D304)),ISNUMBER(FIND("6F",ScheduleCompile!D304)),ISNUMBER(FIND("7F",ScheduleCompile!D304)),ISNUMBER(FIND("9F",ScheduleCompile!D304)),ISNUMBER(FIND("4F",ScheduleCompile!D304))),VALUE(LEFT(ScheduleCompile!D304,FIND("F",ScheduleCompile!D304)-1)),ScheduleCompile!D304)))))),ISTEXT(ScheduleCompile!#REF!)),"ENDTABLE",IF(ISERROR(IF(ScheduleCompile!D304="Off",0,IF(ScheduleCompile!D304="On",1,IF(ISNUMBER(ScheduleCompile!D304),ScheduleCompile!D304/1,IF(ISTEXT(ScheduleCompile!D304),IF(OR(ISNUMBER(FIND("5F",ScheduleCompile!D304)),ISNUMBER(FIND("0F",ScheduleCompile!D304)),ISNUMBER(FIND("8F",ScheduleCompile!D304)),ISNUMBER(FIND("1F",ScheduleCompile!D304)),ISNUMBER(FIND("2F",ScheduleCompile!D304)),ISNUMBER(FIND("3F",ScheduleCompile!D304)),ISNUMBER(FIND("6F",ScheduleCompile!D304)),ISNUMBER(FIND("7F",ScheduleCompile!D304)),ISNUMBER(FIND("9F",ScheduleCompile!D304)),ISNUMBER(FIND("4F",ScheduleCompile!D304))),VALUE(LEFT(ScheduleCompile!D304,FIND("F",ScheduleCompile!D304)-1)),ScheduleCompile!D304)))))),"",IF(ScheduleCompile!D304="Off",0,IF(ScheduleCompile!D304="On",1,IF(ISNUMBER(ScheduleCompile!D304),ScheduleCompile!D304/1,IF(ISTEXT(ScheduleCompile!D304),IF(OR(ISNUMBER(FIND("5F",ScheduleCompile!D304)),ISNUMBER(FIND("0F",ScheduleCompile!D304)),ISNUMBER(FIND("8F",ScheduleCompile!D304)),ISNUMBER(FIND("1F",ScheduleCompile!D304)),ISNUMBER(FIND("2F",ScheduleCompile!D304)),ISNUMBER(FIND("3F",ScheduleCompile!D304)),ISNUMBER(FIND("6F",ScheduleCompile!D304)),ISNUMBER(FIND("7F",ScheduleCompile!D304)),ISNUMBER(FIND("9F",ScheduleCompile!D304)),ISNUMBER(FIND("4F",ScheduleCompile!D304))),VALUE(LEFT(ScheduleCompile!D304,FIND("F",ScheduleCompile!D304)-1)),ScheduleCompile!D304)))))))</f>
        <v>0</v>
      </c>
      <c r="J311" s="1">
        <f>IF(AND(ISERROR(IF(ScheduleCompile!E304="Off",0,IF(ScheduleCompile!E304="On",1,IF(ISNUMBER(ScheduleCompile!E304),ScheduleCompile!E304/1,IF(ISTEXT(ScheduleCompile!E304),IF(OR(ISNUMBER(FIND("5F",ScheduleCompile!E304)),ISNUMBER(FIND("0F",ScheduleCompile!E304)),ISNUMBER(FIND("8F",ScheduleCompile!E304)),ISNUMBER(FIND("1F",ScheduleCompile!E304)),ISNUMBER(FIND("2F",ScheduleCompile!E304)),ISNUMBER(FIND("3F",ScheduleCompile!E304)),ISNUMBER(FIND("6F",ScheduleCompile!E304)),ISNUMBER(FIND("7F",ScheduleCompile!E304)),ISNUMBER(FIND("9F",ScheduleCompile!E304)),ISNUMBER(FIND("4F",ScheduleCompile!E304))),VALUE(LEFT(ScheduleCompile!E304,FIND("F",ScheduleCompile!E304)-1)),ScheduleCompile!E304)))))),ISTEXT(ScheduleCompile!#REF!)),"ENDTABLE",IF(ISERROR(IF(ScheduleCompile!E304="Off",0,IF(ScheduleCompile!E304="On",1,IF(ISNUMBER(ScheduleCompile!E304),ScheduleCompile!E304/1,IF(ISTEXT(ScheduleCompile!E304),IF(OR(ISNUMBER(FIND("5F",ScheduleCompile!E304)),ISNUMBER(FIND("0F",ScheduleCompile!E304)),ISNUMBER(FIND("8F",ScheduleCompile!E304)),ISNUMBER(FIND("1F",ScheduleCompile!E304)),ISNUMBER(FIND("2F",ScheduleCompile!E304)),ISNUMBER(FIND("3F",ScheduleCompile!E304)),ISNUMBER(FIND("6F",ScheduleCompile!E304)),ISNUMBER(FIND("7F",ScheduleCompile!E304)),ISNUMBER(FIND("9F",ScheduleCompile!E304)),ISNUMBER(FIND("4F",ScheduleCompile!E304))),VALUE(LEFT(ScheduleCompile!E304,FIND("F",ScheduleCompile!E304)-1)),ScheduleCompile!E304)))))),"",IF(ScheduleCompile!E304="Off",0,IF(ScheduleCompile!E304="On",1,IF(ISNUMBER(ScheduleCompile!E304),ScheduleCompile!E304/1,IF(ISTEXT(ScheduleCompile!E304),IF(OR(ISNUMBER(FIND("5F",ScheduleCompile!E304)),ISNUMBER(FIND("0F",ScheduleCompile!E304)),ISNUMBER(FIND("8F",ScheduleCompile!E304)),ISNUMBER(FIND("1F",ScheduleCompile!E304)),ISNUMBER(FIND("2F",ScheduleCompile!E304)),ISNUMBER(FIND("3F",ScheduleCompile!E304)),ISNUMBER(FIND("6F",ScheduleCompile!E304)),ISNUMBER(FIND("7F",ScheduleCompile!E304)),ISNUMBER(FIND("9F",ScheduleCompile!E304)),ISNUMBER(FIND("4F",ScheduleCompile!E304))),VALUE(LEFT(ScheduleCompile!E304,FIND("F",ScheduleCompile!E304)-1)),ScheduleCompile!E304)))))))</f>
        <v>0</v>
      </c>
      <c r="K311" s="1">
        <f>IF(AND(ISERROR(IF(ScheduleCompile!F304="Off",0,IF(ScheduleCompile!F304="On",1,IF(ISNUMBER(ScheduleCompile!F304),ScheduleCompile!F304/1,IF(ISTEXT(ScheduleCompile!F304),IF(OR(ISNUMBER(FIND("5F",ScheduleCompile!F304)),ISNUMBER(FIND("0F",ScheduleCompile!F304)),ISNUMBER(FIND("8F",ScheduleCompile!F304)),ISNUMBER(FIND("1F",ScheduleCompile!F304)),ISNUMBER(FIND("2F",ScheduleCompile!F304)),ISNUMBER(FIND("3F",ScheduleCompile!F304)),ISNUMBER(FIND("6F",ScheduleCompile!F304)),ISNUMBER(FIND("7F",ScheduleCompile!F304)),ISNUMBER(FIND("9F",ScheduleCompile!F304)),ISNUMBER(FIND("4F",ScheduleCompile!F304))),VALUE(LEFT(ScheduleCompile!F304,FIND("F",ScheduleCompile!F304)-1)),ScheduleCompile!F304)))))),ISTEXT(ScheduleCompile!#REF!)),"ENDTABLE",IF(ISERROR(IF(ScheduleCompile!F304="Off",0,IF(ScheduleCompile!F304="On",1,IF(ISNUMBER(ScheduleCompile!F304),ScheduleCompile!F304/1,IF(ISTEXT(ScheduleCompile!F304),IF(OR(ISNUMBER(FIND("5F",ScheduleCompile!F304)),ISNUMBER(FIND("0F",ScheduleCompile!F304)),ISNUMBER(FIND("8F",ScheduleCompile!F304)),ISNUMBER(FIND("1F",ScheduleCompile!F304)),ISNUMBER(FIND("2F",ScheduleCompile!F304)),ISNUMBER(FIND("3F",ScheduleCompile!F304)),ISNUMBER(FIND("6F",ScheduleCompile!F304)),ISNUMBER(FIND("7F",ScheduleCompile!F304)),ISNUMBER(FIND("9F",ScheduleCompile!F304)),ISNUMBER(FIND("4F",ScheduleCompile!F304))),VALUE(LEFT(ScheduleCompile!F304,FIND("F",ScheduleCompile!F304)-1)),ScheduleCompile!F304)))))),"",IF(ScheduleCompile!F304="Off",0,IF(ScheduleCompile!F304="On",1,IF(ISNUMBER(ScheduleCompile!F304),ScheduleCompile!F304/1,IF(ISTEXT(ScheduleCompile!F304),IF(OR(ISNUMBER(FIND("5F",ScheduleCompile!F304)),ISNUMBER(FIND("0F",ScheduleCompile!F304)),ISNUMBER(FIND("8F",ScheduleCompile!F304)),ISNUMBER(FIND("1F",ScheduleCompile!F304)),ISNUMBER(FIND("2F",ScheduleCompile!F304)),ISNUMBER(FIND("3F",ScheduleCompile!F304)),ISNUMBER(FIND("6F",ScheduleCompile!F304)),ISNUMBER(FIND("7F",ScheduleCompile!F304)),ISNUMBER(FIND("9F",ScheduleCompile!F304)),ISNUMBER(FIND("4F",ScheduleCompile!F304))),VALUE(LEFT(ScheduleCompile!F304,FIND("F",ScheduleCompile!F304)-1)),ScheduleCompile!F304)))))))</f>
        <v>0</v>
      </c>
      <c r="L311" s="1">
        <f>IF(AND(ISERROR(IF(ScheduleCompile!G304="Off",0,IF(ScheduleCompile!G304="On",1,IF(ISNUMBER(ScheduleCompile!G304),ScheduleCompile!G304/1,IF(ISTEXT(ScheduleCompile!G304),IF(OR(ISNUMBER(FIND("5F",ScheduleCompile!G304)),ISNUMBER(FIND("0F",ScheduleCompile!G304)),ISNUMBER(FIND("8F",ScheduleCompile!G304)),ISNUMBER(FIND("1F",ScheduleCompile!G304)),ISNUMBER(FIND("2F",ScheduleCompile!G304)),ISNUMBER(FIND("3F",ScheduleCompile!G304)),ISNUMBER(FIND("6F",ScheduleCompile!G304)),ISNUMBER(FIND("7F",ScheduleCompile!G304)),ISNUMBER(FIND("9F",ScheduleCompile!G304)),ISNUMBER(FIND("4F",ScheduleCompile!G304))),VALUE(LEFT(ScheduleCompile!G304,FIND("F",ScheduleCompile!G304)-1)),ScheduleCompile!G304)))))),ISTEXT(ScheduleCompile!#REF!)),"ENDTABLE",IF(ISERROR(IF(ScheduleCompile!G304="Off",0,IF(ScheduleCompile!G304="On",1,IF(ISNUMBER(ScheduleCompile!G304),ScheduleCompile!G304/1,IF(ISTEXT(ScheduleCompile!G304),IF(OR(ISNUMBER(FIND("5F",ScheduleCompile!G304)),ISNUMBER(FIND("0F",ScheduleCompile!G304)),ISNUMBER(FIND("8F",ScheduleCompile!G304)),ISNUMBER(FIND("1F",ScheduleCompile!G304)),ISNUMBER(FIND("2F",ScheduleCompile!G304)),ISNUMBER(FIND("3F",ScheduleCompile!G304)),ISNUMBER(FIND("6F",ScheduleCompile!G304)),ISNUMBER(FIND("7F",ScheduleCompile!G304)),ISNUMBER(FIND("9F",ScheduleCompile!G304)),ISNUMBER(FIND("4F",ScheduleCompile!G304))),VALUE(LEFT(ScheduleCompile!G304,FIND("F",ScheduleCompile!G304)-1)),ScheduleCompile!G304)))))),"",IF(ScheduleCompile!G304="Off",0,IF(ScheduleCompile!G304="On",1,IF(ISNUMBER(ScheduleCompile!G304),ScheduleCompile!G304/1,IF(ISTEXT(ScheduleCompile!G304),IF(OR(ISNUMBER(FIND("5F",ScheduleCompile!G304)),ISNUMBER(FIND("0F",ScheduleCompile!G304)),ISNUMBER(FIND("8F",ScheduleCompile!G304)),ISNUMBER(FIND("1F",ScheduleCompile!G304)),ISNUMBER(FIND("2F",ScheduleCompile!G304)),ISNUMBER(FIND("3F",ScheduleCompile!G304)),ISNUMBER(FIND("6F",ScheduleCompile!G304)),ISNUMBER(FIND("7F",ScheduleCompile!G304)),ISNUMBER(FIND("9F",ScheduleCompile!G304)),ISNUMBER(FIND("4F",ScheduleCompile!G304))),VALUE(LEFT(ScheduleCompile!G304,FIND("F",ScheduleCompile!G304)-1)),ScheduleCompile!G304)))))))</f>
        <v>0.5</v>
      </c>
      <c r="M311" s="1">
        <f>IF(AND(ISERROR(IF(ScheduleCompile!H304="Off",0,IF(ScheduleCompile!H304="On",1,IF(ISNUMBER(ScheduleCompile!H304),ScheduleCompile!H304/1,IF(ISTEXT(ScheduleCompile!H304),IF(OR(ISNUMBER(FIND("5F",ScheduleCompile!H304)),ISNUMBER(FIND("0F",ScheduleCompile!H304)),ISNUMBER(FIND("8F",ScheduleCompile!H304)),ISNUMBER(FIND("1F",ScheduleCompile!H304)),ISNUMBER(FIND("2F",ScheduleCompile!H304)),ISNUMBER(FIND("3F",ScheduleCompile!H304)),ISNUMBER(FIND("6F",ScheduleCompile!H304)),ISNUMBER(FIND("7F",ScheduleCompile!H304)),ISNUMBER(FIND("9F",ScheduleCompile!H304)),ISNUMBER(FIND("4F",ScheduleCompile!H304))),VALUE(LEFT(ScheduleCompile!H304,FIND("F",ScheduleCompile!H304)-1)),ScheduleCompile!H304)))))),ISTEXT(ScheduleCompile!#REF!)),"ENDTABLE",IF(ISERROR(IF(ScheduleCompile!H304="Off",0,IF(ScheduleCompile!H304="On",1,IF(ISNUMBER(ScheduleCompile!H304),ScheduleCompile!H304/1,IF(ISTEXT(ScheduleCompile!H304),IF(OR(ISNUMBER(FIND("5F",ScheduleCompile!H304)),ISNUMBER(FIND("0F",ScheduleCompile!H304)),ISNUMBER(FIND("8F",ScheduleCompile!H304)),ISNUMBER(FIND("1F",ScheduleCompile!H304)),ISNUMBER(FIND("2F",ScheduleCompile!H304)),ISNUMBER(FIND("3F",ScheduleCompile!H304)),ISNUMBER(FIND("6F",ScheduleCompile!H304)),ISNUMBER(FIND("7F",ScheduleCompile!H304)),ISNUMBER(FIND("9F",ScheduleCompile!H304)),ISNUMBER(FIND("4F",ScheduleCompile!H304))),VALUE(LEFT(ScheduleCompile!H304,FIND("F",ScheduleCompile!H304)-1)),ScheduleCompile!H304)))))),"",IF(ScheduleCompile!H304="Off",0,IF(ScheduleCompile!H304="On",1,IF(ISNUMBER(ScheduleCompile!H304),ScheduleCompile!H304/1,IF(ISTEXT(ScheduleCompile!H304),IF(OR(ISNUMBER(FIND("5F",ScheduleCompile!H304)),ISNUMBER(FIND("0F",ScheduleCompile!H304)),ISNUMBER(FIND("8F",ScheduleCompile!H304)),ISNUMBER(FIND("1F",ScheduleCompile!H304)),ISNUMBER(FIND("2F",ScheduleCompile!H304)),ISNUMBER(FIND("3F",ScheduleCompile!H304)),ISNUMBER(FIND("6F",ScheduleCompile!H304)),ISNUMBER(FIND("7F",ScheduleCompile!H304)),ISNUMBER(FIND("9F",ScheduleCompile!H304)),ISNUMBER(FIND("4F",ScheduleCompile!H304))),VALUE(LEFT(ScheduleCompile!H304,FIND("F",ScheduleCompile!H304)-1)),ScheduleCompile!H304)))))))</f>
        <v>0.5</v>
      </c>
      <c r="N311" s="1">
        <f>IF(AND(ISERROR(IF(ScheduleCompile!I304="Off",0,IF(ScheduleCompile!I304="On",1,IF(ISNUMBER(ScheduleCompile!I304),ScheduleCompile!I304/1,IF(ISTEXT(ScheduleCompile!I304),IF(OR(ISNUMBER(FIND("5F",ScheduleCompile!I304)),ISNUMBER(FIND("0F",ScheduleCompile!I304)),ISNUMBER(FIND("8F",ScheduleCompile!I304)),ISNUMBER(FIND("1F",ScheduleCompile!I304)),ISNUMBER(FIND("2F",ScheduleCompile!I304)),ISNUMBER(FIND("3F",ScheduleCompile!I304)),ISNUMBER(FIND("6F",ScheduleCompile!I304)),ISNUMBER(FIND("7F",ScheduleCompile!I304)),ISNUMBER(FIND("9F",ScheduleCompile!I304)),ISNUMBER(FIND("4F",ScheduleCompile!I304))),VALUE(LEFT(ScheduleCompile!I304,FIND("F",ScheduleCompile!I304)-1)),ScheduleCompile!I304)))))),ISTEXT(ScheduleCompile!#REF!)),"ENDTABLE",IF(ISERROR(IF(ScheduleCompile!I304="Off",0,IF(ScheduleCompile!I304="On",1,IF(ISNUMBER(ScheduleCompile!I304),ScheduleCompile!I304/1,IF(ISTEXT(ScheduleCompile!I304),IF(OR(ISNUMBER(FIND("5F",ScheduleCompile!I304)),ISNUMBER(FIND("0F",ScheduleCompile!I304)),ISNUMBER(FIND("8F",ScheduleCompile!I304)),ISNUMBER(FIND("1F",ScheduleCompile!I304)),ISNUMBER(FIND("2F",ScheduleCompile!I304)),ISNUMBER(FIND("3F",ScheduleCompile!I304)),ISNUMBER(FIND("6F",ScheduleCompile!I304)),ISNUMBER(FIND("7F",ScheduleCompile!I304)),ISNUMBER(FIND("9F",ScheduleCompile!I304)),ISNUMBER(FIND("4F",ScheduleCompile!I304))),VALUE(LEFT(ScheduleCompile!I304,FIND("F",ScheduleCompile!I304)-1)),ScheduleCompile!I304)))))),"",IF(ScheduleCompile!I304="Off",0,IF(ScheduleCompile!I304="On",1,IF(ISNUMBER(ScheduleCompile!I304),ScheduleCompile!I304/1,IF(ISTEXT(ScheduleCompile!I304),IF(OR(ISNUMBER(FIND("5F",ScheduleCompile!I304)),ISNUMBER(FIND("0F",ScheduleCompile!I304)),ISNUMBER(FIND("8F",ScheduleCompile!I304)),ISNUMBER(FIND("1F",ScheduleCompile!I304)),ISNUMBER(FIND("2F",ScheduleCompile!I304)),ISNUMBER(FIND("3F",ScheduleCompile!I304)),ISNUMBER(FIND("6F",ScheduleCompile!I304)),ISNUMBER(FIND("7F",ScheduleCompile!I304)),ISNUMBER(FIND("9F",ScheduleCompile!I304)),ISNUMBER(FIND("4F",ScheduleCompile!I304))),VALUE(LEFT(ScheduleCompile!I304,FIND("F",ScheduleCompile!I304)-1)),ScheduleCompile!I304)))))))</f>
        <v>0.1</v>
      </c>
      <c r="O311" s="1">
        <f>IF(AND(ISERROR(IF(ScheduleCompile!J304="Off",0,IF(ScheduleCompile!J304="On",1,IF(ISNUMBER(ScheduleCompile!J304),ScheduleCompile!J304/1,IF(ISTEXT(ScheduleCompile!J304),IF(OR(ISNUMBER(FIND("5F",ScheduleCompile!J304)),ISNUMBER(FIND("0F",ScheduleCompile!J304)),ISNUMBER(FIND("8F",ScheduleCompile!J304)),ISNUMBER(FIND("1F",ScheduleCompile!J304)),ISNUMBER(FIND("2F",ScheduleCompile!J304)),ISNUMBER(FIND("3F",ScheduleCompile!J304)),ISNUMBER(FIND("6F",ScheduleCompile!J304)),ISNUMBER(FIND("7F",ScheduleCompile!J304)),ISNUMBER(FIND("9F",ScheduleCompile!J304)),ISNUMBER(FIND("4F",ScheduleCompile!J304))),VALUE(LEFT(ScheduleCompile!J304,FIND("F",ScheduleCompile!J304)-1)),ScheduleCompile!J304)))))),ISTEXT(ScheduleCompile!#REF!)),"ENDTABLE",IF(ISERROR(IF(ScheduleCompile!J304="Off",0,IF(ScheduleCompile!J304="On",1,IF(ISNUMBER(ScheduleCompile!J304),ScheduleCompile!J304/1,IF(ISTEXT(ScheduleCompile!J304),IF(OR(ISNUMBER(FIND("5F",ScheduleCompile!J304)),ISNUMBER(FIND("0F",ScheduleCompile!J304)),ISNUMBER(FIND("8F",ScheduleCompile!J304)),ISNUMBER(FIND("1F",ScheduleCompile!J304)),ISNUMBER(FIND("2F",ScheduleCompile!J304)),ISNUMBER(FIND("3F",ScheduleCompile!J304)),ISNUMBER(FIND("6F",ScheduleCompile!J304)),ISNUMBER(FIND("7F",ScheduleCompile!J304)),ISNUMBER(FIND("9F",ScheduleCompile!J304)),ISNUMBER(FIND("4F",ScheduleCompile!J304))),VALUE(LEFT(ScheduleCompile!J304,FIND("F",ScheduleCompile!J304)-1)),ScheduleCompile!J304)))))),"",IF(ScheduleCompile!J304="Off",0,IF(ScheduleCompile!J304="On",1,IF(ISNUMBER(ScheduleCompile!J304),ScheduleCompile!J304/1,IF(ISTEXT(ScheduleCompile!J304),IF(OR(ISNUMBER(FIND("5F",ScheduleCompile!J304)),ISNUMBER(FIND("0F",ScheduleCompile!J304)),ISNUMBER(FIND("8F",ScheduleCompile!J304)),ISNUMBER(FIND("1F",ScheduleCompile!J304)),ISNUMBER(FIND("2F",ScheduleCompile!J304)),ISNUMBER(FIND("3F",ScheduleCompile!J304)),ISNUMBER(FIND("6F",ScheduleCompile!J304)),ISNUMBER(FIND("7F",ScheduleCompile!J304)),ISNUMBER(FIND("9F",ScheduleCompile!J304)),ISNUMBER(FIND("4F",ScheduleCompile!J304))),VALUE(LEFT(ScheduleCompile!J304,FIND("F",ScheduleCompile!J304)-1)),ScheduleCompile!J304)))))))</f>
        <v>0.1</v>
      </c>
      <c r="P311" s="1">
        <f>IF(AND(ISERROR(IF(ScheduleCompile!K304="Off",0,IF(ScheduleCompile!K304="On",1,IF(ISNUMBER(ScheduleCompile!K304),ScheduleCompile!K304/1,IF(ISTEXT(ScheduleCompile!K304),IF(OR(ISNUMBER(FIND("5F",ScheduleCompile!K304)),ISNUMBER(FIND("0F",ScheduleCompile!K304)),ISNUMBER(FIND("8F",ScheduleCompile!K304)),ISNUMBER(FIND("1F",ScheduleCompile!K304)),ISNUMBER(FIND("2F",ScheduleCompile!K304)),ISNUMBER(FIND("3F",ScheduleCompile!K304)),ISNUMBER(FIND("6F",ScheduleCompile!K304)),ISNUMBER(FIND("7F",ScheduleCompile!K304)),ISNUMBER(FIND("9F",ScheduleCompile!K304)),ISNUMBER(FIND("4F",ScheduleCompile!K304))),VALUE(LEFT(ScheduleCompile!K304,FIND("F",ScheduleCompile!K304)-1)),ScheduleCompile!K304)))))),ISTEXT(ScheduleCompile!#REF!)),"ENDTABLE",IF(ISERROR(IF(ScheduleCompile!K304="Off",0,IF(ScheduleCompile!K304="On",1,IF(ISNUMBER(ScheduleCompile!K304),ScheduleCompile!K304/1,IF(ISTEXT(ScheduleCompile!K304),IF(OR(ISNUMBER(FIND("5F",ScheduleCompile!K304)),ISNUMBER(FIND("0F",ScheduleCompile!K304)),ISNUMBER(FIND("8F",ScheduleCompile!K304)),ISNUMBER(FIND("1F",ScheduleCompile!K304)),ISNUMBER(FIND("2F",ScheduleCompile!K304)),ISNUMBER(FIND("3F",ScheduleCompile!K304)),ISNUMBER(FIND("6F",ScheduleCompile!K304)),ISNUMBER(FIND("7F",ScheduleCompile!K304)),ISNUMBER(FIND("9F",ScheduleCompile!K304)),ISNUMBER(FIND("4F",ScheduleCompile!K304))),VALUE(LEFT(ScheduleCompile!K304,FIND("F",ScheduleCompile!K304)-1)),ScheduleCompile!K304)))))),"",IF(ScheduleCompile!K304="Off",0,IF(ScheduleCompile!K304="On",1,IF(ISNUMBER(ScheduleCompile!K304),ScheduleCompile!K304/1,IF(ISTEXT(ScheduleCompile!K304),IF(OR(ISNUMBER(FIND("5F",ScheduleCompile!K304)),ISNUMBER(FIND("0F",ScheduleCompile!K304)),ISNUMBER(FIND("8F",ScheduleCompile!K304)),ISNUMBER(FIND("1F",ScheduleCompile!K304)),ISNUMBER(FIND("2F",ScheduleCompile!K304)),ISNUMBER(FIND("3F",ScheduleCompile!K304)),ISNUMBER(FIND("6F",ScheduleCompile!K304)),ISNUMBER(FIND("7F",ScheduleCompile!K304)),ISNUMBER(FIND("9F",ScheduleCompile!K304)),ISNUMBER(FIND("4F",ScheduleCompile!K304))),VALUE(LEFT(ScheduleCompile!K304,FIND("F",ScheduleCompile!K304)-1)),ScheduleCompile!K304)))))))</f>
        <v>0.1</v>
      </c>
      <c r="Q311" s="1">
        <f>IF(AND(ISERROR(IF(ScheduleCompile!L304="Off",0,IF(ScheduleCompile!L304="On",1,IF(ISNUMBER(ScheduleCompile!L304),ScheduleCompile!L304/1,IF(ISTEXT(ScheduleCompile!L304),IF(OR(ISNUMBER(FIND("5F",ScheduleCompile!L304)),ISNUMBER(FIND("0F",ScheduleCompile!L304)),ISNUMBER(FIND("8F",ScheduleCompile!L304)),ISNUMBER(FIND("1F",ScheduleCompile!L304)),ISNUMBER(FIND("2F",ScheduleCompile!L304)),ISNUMBER(FIND("3F",ScheduleCompile!L304)),ISNUMBER(FIND("6F",ScheduleCompile!L304)),ISNUMBER(FIND("7F",ScheduleCompile!L304)),ISNUMBER(FIND("9F",ScheduleCompile!L304)),ISNUMBER(FIND("4F",ScheduleCompile!L304))),VALUE(LEFT(ScheduleCompile!L304,FIND("F",ScheduleCompile!L304)-1)),ScheduleCompile!L304)))))),ISTEXT(ScheduleCompile!#REF!)),"ENDTABLE",IF(ISERROR(IF(ScheduleCompile!L304="Off",0,IF(ScheduleCompile!L304="On",1,IF(ISNUMBER(ScheduleCompile!L304),ScheduleCompile!L304/1,IF(ISTEXT(ScheduleCompile!L304),IF(OR(ISNUMBER(FIND("5F",ScheduleCompile!L304)),ISNUMBER(FIND("0F",ScheduleCompile!L304)),ISNUMBER(FIND("8F",ScheduleCompile!L304)),ISNUMBER(FIND("1F",ScheduleCompile!L304)),ISNUMBER(FIND("2F",ScheduleCompile!L304)),ISNUMBER(FIND("3F",ScheduleCompile!L304)),ISNUMBER(FIND("6F",ScheduleCompile!L304)),ISNUMBER(FIND("7F",ScheduleCompile!L304)),ISNUMBER(FIND("9F",ScheduleCompile!L304)),ISNUMBER(FIND("4F",ScheduleCompile!L304))),VALUE(LEFT(ScheduleCompile!L304,FIND("F",ScheduleCompile!L304)-1)),ScheduleCompile!L304)))))),"",IF(ScheduleCompile!L304="Off",0,IF(ScheduleCompile!L304="On",1,IF(ISNUMBER(ScheduleCompile!L304),ScheduleCompile!L304/1,IF(ISTEXT(ScheduleCompile!L304),IF(OR(ISNUMBER(FIND("5F",ScheduleCompile!L304)),ISNUMBER(FIND("0F",ScheduleCompile!L304)),ISNUMBER(FIND("8F",ScheduleCompile!L304)),ISNUMBER(FIND("1F",ScheduleCompile!L304)),ISNUMBER(FIND("2F",ScheduleCompile!L304)),ISNUMBER(FIND("3F",ScheduleCompile!L304)),ISNUMBER(FIND("6F",ScheduleCompile!L304)),ISNUMBER(FIND("7F",ScheduleCompile!L304)),ISNUMBER(FIND("9F",ScheduleCompile!L304)),ISNUMBER(FIND("4F",ScheduleCompile!L304))),VALUE(LEFT(ScheduleCompile!L304,FIND("F",ScheduleCompile!L304)-1)),ScheduleCompile!L304)))))))</f>
        <v>0.1</v>
      </c>
      <c r="R311" s="1">
        <f>IF(AND(ISERROR(IF(ScheduleCompile!M304="Off",0,IF(ScheduleCompile!M304="On",1,IF(ISNUMBER(ScheduleCompile!M304),ScheduleCompile!M304/1,IF(ISTEXT(ScheduleCompile!M304),IF(OR(ISNUMBER(FIND("5F",ScheduleCompile!M304)),ISNUMBER(FIND("0F",ScheduleCompile!M304)),ISNUMBER(FIND("8F",ScheduleCompile!M304)),ISNUMBER(FIND("1F",ScheduleCompile!M304)),ISNUMBER(FIND("2F",ScheduleCompile!M304)),ISNUMBER(FIND("3F",ScheduleCompile!M304)),ISNUMBER(FIND("6F",ScheduleCompile!M304)),ISNUMBER(FIND("7F",ScheduleCompile!M304)),ISNUMBER(FIND("9F",ScheduleCompile!M304)),ISNUMBER(FIND("4F",ScheduleCompile!M304))),VALUE(LEFT(ScheduleCompile!M304,FIND("F",ScheduleCompile!M304)-1)),ScheduleCompile!M304)))))),ISTEXT(ScheduleCompile!#REF!)),"ENDTABLE",IF(ISERROR(IF(ScheduleCompile!M304="Off",0,IF(ScheduleCompile!M304="On",1,IF(ISNUMBER(ScheduleCompile!M304),ScheduleCompile!M304/1,IF(ISTEXT(ScheduleCompile!M304),IF(OR(ISNUMBER(FIND("5F",ScheduleCompile!M304)),ISNUMBER(FIND("0F",ScheduleCompile!M304)),ISNUMBER(FIND("8F",ScheduleCompile!M304)),ISNUMBER(FIND("1F",ScheduleCompile!M304)),ISNUMBER(FIND("2F",ScheduleCompile!M304)),ISNUMBER(FIND("3F",ScheduleCompile!M304)),ISNUMBER(FIND("6F",ScheduleCompile!M304)),ISNUMBER(FIND("7F",ScheduleCompile!M304)),ISNUMBER(FIND("9F",ScheduleCompile!M304)),ISNUMBER(FIND("4F",ScheduleCompile!M304))),VALUE(LEFT(ScheduleCompile!M304,FIND("F",ScheduleCompile!M304)-1)),ScheduleCompile!M304)))))),"",IF(ScheduleCompile!M304="Off",0,IF(ScheduleCompile!M304="On",1,IF(ISNUMBER(ScheduleCompile!M304),ScheduleCompile!M304/1,IF(ISTEXT(ScheduleCompile!M304),IF(OR(ISNUMBER(FIND("5F",ScheduleCompile!M304)),ISNUMBER(FIND("0F",ScheduleCompile!M304)),ISNUMBER(FIND("8F",ScheduleCompile!M304)),ISNUMBER(FIND("1F",ScheduleCompile!M304)),ISNUMBER(FIND("2F",ScheduleCompile!M304)),ISNUMBER(FIND("3F",ScheduleCompile!M304)),ISNUMBER(FIND("6F",ScheduleCompile!M304)),ISNUMBER(FIND("7F",ScheduleCompile!M304)),ISNUMBER(FIND("9F",ScheduleCompile!M304)),ISNUMBER(FIND("4F",ScheduleCompile!M304))),VALUE(LEFT(ScheduleCompile!M304,FIND("F",ScheduleCompile!M304)-1)),ScheduleCompile!M304)))))))</f>
        <v>0.5</v>
      </c>
      <c r="S311" s="1">
        <f>IF(AND(ISERROR(IF(ScheduleCompile!N304="Off",0,IF(ScheduleCompile!N304="On",1,IF(ISNUMBER(ScheduleCompile!N304),ScheduleCompile!N304/1,IF(ISTEXT(ScheduleCompile!N304),IF(OR(ISNUMBER(FIND("5F",ScheduleCompile!N304)),ISNUMBER(FIND("0F",ScheduleCompile!N304)),ISNUMBER(FIND("8F",ScheduleCompile!N304)),ISNUMBER(FIND("1F",ScheduleCompile!N304)),ISNUMBER(FIND("2F",ScheduleCompile!N304)),ISNUMBER(FIND("3F",ScheduleCompile!N304)),ISNUMBER(FIND("6F",ScheduleCompile!N304)),ISNUMBER(FIND("7F",ScheduleCompile!N304)),ISNUMBER(FIND("9F",ScheduleCompile!N304)),ISNUMBER(FIND("4F",ScheduleCompile!N304))),VALUE(LEFT(ScheduleCompile!N304,FIND("F",ScheduleCompile!N304)-1)),ScheduleCompile!N304)))))),ISTEXT(ScheduleCompile!#REF!)),"ENDTABLE",IF(ISERROR(IF(ScheduleCompile!N304="Off",0,IF(ScheduleCompile!N304="On",1,IF(ISNUMBER(ScheduleCompile!N304),ScheduleCompile!N304/1,IF(ISTEXT(ScheduleCompile!N304),IF(OR(ISNUMBER(FIND("5F",ScheduleCompile!N304)),ISNUMBER(FIND("0F",ScheduleCompile!N304)),ISNUMBER(FIND("8F",ScheduleCompile!N304)),ISNUMBER(FIND("1F",ScheduleCompile!N304)),ISNUMBER(FIND("2F",ScheduleCompile!N304)),ISNUMBER(FIND("3F",ScheduleCompile!N304)),ISNUMBER(FIND("6F",ScheduleCompile!N304)),ISNUMBER(FIND("7F",ScheduleCompile!N304)),ISNUMBER(FIND("9F",ScheduleCompile!N304)),ISNUMBER(FIND("4F",ScheduleCompile!N304))),VALUE(LEFT(ScheduleCompile!N304,FIND("F",ScheduleCompile!N304)-1)),ScheduleCompile!N304)))))),"",IF(ScheduleCompile!N304="Off",0,IF(ScheduleCompile!N304="On",1,IF(ISNUMBER(ScheduleCompile!N304),ScheduleCompile!N304/1,IF(ISTEXT(ScheduleCompile!N304),IF(OR(ISNUMBER(FIND("5F",ScheduleCompile!N304)),ISNUMBER(FIND("0F",ScheduleCompile!N304)),ISNUMBER(FIND("8F",ScheduleCompile!N304)),ISNUMBER(FIND("1F",ScheduleCompile!N304)),ISNUMBER(FIND("2F",ScheduleCompile!N304)),ISNUMBER(FIND("3F",ScheduleCompile!N304)),ISNUMBER(FIND("6F",ScheduleCompile!N304)),ISNUMBER(FIND("7F",ScheduleCompile!N304)),ISNUMBER(FIND("9F",ScheduleCompile!N304)),ISNUMBER(FIND("4F",ScheduleCompile!N304))),VALUE(LEFT(ScheduleCompile!N304,FIND("F",ScheduleCompile!N304)-1)),ScheduleCompile!N304)))))))</f>
        <v>0.5</v>
      </c>
      <c r="T311" s="1">
        <f>IF(AND(ISERROR(IF(ScheduleCompile!O304="Off",0,IF(ScheduleCompile!O304="On",1,IF(ISNUMBER(ScheduleCompile!O304),ScheduleCompile!O304/1,IF(ISTEXT(ScheduleCompile!O304),IF(OR(ISNUMBER(FIND("5F",ScheduleCompile!O304)),ISNUMBER(FIND("0F",ScheduleCompile!O304)),ISNUMBER(FIND("8F",ScheduleCompile!O304)),ISNUMBER(FIND("1F",ScheduleCompile!O304)),ISNUMBER(FIND("2F",ScheduleCompile!O304)),ISNUMBER(FIND("3F",ScheduleCompile!O304)),ISNUMBER(FIND("6F",ScheduleCompile!O304)),ISNUMBER(FIND("7F",ScheduleCompile!O304)),ISNUMBER(FIND("9F",ScheduleCompile!O304)),ISNUMBER(FIND("4F",ScheduleCompile!O304))),VALUE(LEFT(ScheduleCompile!O304,FIND("F",ScheduleCompile!O304)-1)),ScheduleCompile!O304)))))),ISTEXT(ScheduleCompile!#REF!)),"ENDTABLE",IF(ISERROR(IF(ScheduleCompile!O304="Off",0,IF(ScheduleCompile!O304="On",1,IF(ISNUMBER(ScheduleCompile!O304),ScheduleCompile!O304/1,IF(ISTEXT(ScheduleCompile!O304),IF(OR(ISNUMBER(FIND("5F",ScheduleCompile!O304)),ISNUMBER(FIND("0F",ScheduleCompile!O304)),ISNUMBER(FIND("8F",ScheduleCompile!O304)),ISNUMBER(FIND("1F",ScheduleCompile!O304)),ISNUMBER(FIND("2F",ScheduleCompile!O304)),ISNUMBER(FIND("3F",ScheduleCompile!O304)),ISNUMBER(FIND("6F",ScheduleCompile!O304)),ISNUMBER(FIND("7F",ScheduleCompile!O304)),ISNUMBER(FIND("9F",ScheduleCompile!O304)),ISNUMBER(FIND("4F",ScheduleCompile!O304))),VALUE(LEFT(ScheduleCompile!O304,FIND("F",ScheduleCompile!O304)-1)),ScheduleCompile!O304)))))),"",IF(ScheduleCompile!O304="Off",0,IF(ScheduleCompile!O304="On",1,IF(ISNUMBER(ScheduleCompile!O304),ScheduleCompile!O304/1,IF(ISTEXT(ScheduleCompile!O304),IF(OR(ISNUMBER(FIND("5F",ScheduleCompile!O304)),ISNUMBER(FIND("0F",ScheduleCompile!O304)),ISNUMBER(FIND("8F",ScheduleCompile!O304)),ISNUMBER(FIND("1F",ScheduleCompile!O304)),ISNUMBER(FIND("2F",ScheduleCompile!O304)),ISNUMBER(FIND("3F",ScheduleCompile!O304)),ISNUMBER(FIND("6F",ScheduleCompile!O304)),ISNUMBER(FIND("7F",ScheduleCompile!O304)),ISNUMBER(FIND("9F",ScheduleCompile!O304)),ISNUMBER(FIND("4F",ScheduleCompile!O304))),VALUE(LEFT(ScheduleCompile!O304,FIND("F",ScheduleCompile!O304)-1)),ScheduleCompile!O304)))))))</f>
        <v>0.1</v>
      </c>
      <c r="U311" s="1">
        <f>IF(AND(ISERROR(IF(ScheduleCompile!P304="Off",0,IF(ScheduleCompile!P304="On",1,IF(ISNUMBER(ScheduleCompile!P304),ScheduleCompile!P304/1,IF(ISTEXT(ScheduleCompile!P304),IF(OR(ISNUMBER(FIND("5F",ScheduleCompile!P304)),ISNUMBER(FIND("0F",ScheduleCompile!P304)),ISNUMBER(FIND("8F",ScheduleCompile!P304)),ISNUMBER(FIND("1F",ScheduleCompile!P304)),ISNUMBER(FIND("2F",ScheduleCompile!P304)),ISNUMBER(FIND("3F",ScheduleCompile!P304)),ISNUMBER(FIND("6F",ScheduleCompile!P304)),ISNUMBER(FIND("7F",ScheduleCompile!P304)),ISNUMBER(FIND("9F",ScheduleCompile!P304)),ISNUMBER(FIND("4F",ScheduleCompile!P304))),VALUE(LEFT(ScheduleCompile!P304,FIND("F",ScheduleCompile!P304)-1)),ScheduleCompile!P304)))))),ISTEXT(ScheduleCompile!#REF!)),"ENDTABLE",IF(ISERROR(IF(ScheduleCompile!P304="Off",0,IF(ScheduleCompile!P304="On",1,IF(ISNUMBER(ScheduleCompile!P304),ScheduleCompile!P304/1,IF(ISTEXT(ScheduleCompile!P304),IF(OR(ISNUMBER(FIND("5F",ScheduleCompile!P304)),ISNUMBER(FIND("0F",ScheduleCompile!P304)),ISNUMBER(FIND("8F",ScheduleCompile!P304)),ISNUMBER(FIND("1F",ScheduleCompile!P304)),ISNUMBER(FIND("2F",ScheduleCompile!P304)),ISNUMBER(FIND("3F",ScheduleCompile!P304)),ISNUMBER(FIND("6F",ScheduleCompile!P304)),ISNUMBER(FIND("7F",ScheduleCompile!P304)),ISNUMBER(FIND("9F",ScheduleCompile!P304)),ISNUMBER(FIND("4F",ScheduleCompile!P304))),VALUE(LEFT(ScheduleCompile!P304,FIND("F",ScheduleCompile!P304)-1)),ScheduleCompile!P304)))))),"",IF(ScheduleCompile!P304="Off",0,IF(ScheduleCompile!P304="On",1,IF(ISNUMBER(ScheduleCompile!P304),ScheduleCompile!P304/1,IF(ISTEXT(ScheduleCompile!P304),IF(OR(ISNUMBER(FIND("5F",ScheduleCompile!P304)),ISNUMBER(FIND("0F",ScheduleCompile!P304)),ISNUMBER(FIND("8F",ScheduleCompile!P304)),ISNUMBER(FIND("1F",ScheduleCompile!P304)),ISNUMBER(FIND("2F",ScheduleCompile!P304)),ISNUMBER(FIND("3F",ScheduleCompile!P304)),ISNUMBER(FIND("6F",ScheduleCompile!P304)),ISNUMBER(FIND("7F",ScheduleCompile!P304)),ISNUMBER(FIND("9F",ScheduleCompile!P304)),ISNUMBER(FIND("4F",ScheduleCompile!P304))),VALUE(LEFT(ScheduleCompile!P304,FIND("F",ScheduleCompile!P304)-1)),ScheduleCompile!P304)))))))</f>
        <v>0.1</v>
      </c>
      <c r="V311" s="1">
        <f>IF(AND(ISERROR(IF(ScheduleCompile!Q304="Off",0,IF(ScheduleCompile!Q304="On",1,IF(ISNUMBER(ScheduleCompile!Q304),ScheduleCompile!Q304/1,IF(ISTEXT(ScheduleCompile!Q304),IF(OR(ISNUMBER(FIND("5F",ScheduleCompile!Q304)),ISNUMBER(FIND("0F",ScheduleCompile!Q304)),ISNUMBER(FIND("8F",ScheduleCompile!Q304)),ISNUMBER(FIND("1F",ScheduleCompile!Q304)),ISNUMBER(FIND("2F",ScheduleCompile!Q304)),ISNUMBER(FIND("3F",ScheduleCompile!Q304)),ISNUMBER(FIND("6F",ScheduleCompile!Q304)),ISNUMBER(FIND("7F",ScheduleCompile!Q304)),ISNUMBER(FIND("9F",ScheduleCompile!Q304)),ISNUMBER(FIND("4F",ScheduleCompile!Q304))),VALUE(LEFT(ScheduleCompile!Q304,FIND("F",ScheduleCompile!Q304)-1)),ScheduleCompile!Q304)))))),ISTEXT(ScheduleCompile!#REF!)),"ENDTABLE",IF(ISERROR(IF(ScheduleCompile!Q304="Off",0,IF(ScheduleCompile!Q304="On",1,IF(ISNUMBER(ScheduleCompile!Q304),ScheduleCompile!Q304/1,IF(ISTEXT(ScheduleCompile!Q304),IF(OR(ISNUMBER(FIND("5F",ScheduleCompile!Q304)),ISNUMBER(FIND("0F",ScheduleCompile!Q304)),ISNUMBER(FIND("8F",ScheduleCompile!Q304)),ISNUMBER(FIND("1F",ScheduleCompile!Q304)),ISNUMBER(FIND("2F",ScheduleCompile!Q304)),ISNUMBER(FIND("3F",ScheduleCompile!Q304)),ISNUMBER(FIND("6F",ScheduleCompile!Q304)),ISNUMBER(FIND("7F",ScheduleCompile!Q304)),ISNUMBER(FIND("9F",ScheduleCompile!Q304)),ISNUMBER(FIND("4F",ScheduleCompile!Q304))),VALUE(LEFT(ScheduleCompile!Q304,FIND("F",ScheduleCompile!Q304)-1)),ScheduleCompile!Q304)))))),"",IF(ScheduleCompile!Q304="Off",0,IF(ScheduleCompile!Q304="On",1,IF(ISNUMBER(ScheduleCompile!Q304),ScheduleCompile!Q304/1,IF(ISTEXT(ScheduleCompile!Q304),IF(OR(ISNUMBER(FIND("5F",ScheduleCompile!Q304)),ISNUMBER(FIND("0F",ScheduleCompile!Q304)),ISNUMBER(FIND("8F",ScheduleCompile!Q304)),ISNUMBER(FIND("1F",ScheduleCompile!Q304)),ISNUMBER(FIND("2F",ScheduleCompile!Q304)),ISNUMBER(FIND("3F",ScheduleCompile!Q304)),ISNUMBER(FIND("6F",ScheduleCompile!Q304)),ISNUMBER(FIND("7F",ScheduleCompile!Q304)),ISNUMBER(FIND("9F",ScheduleCompile!Q304)),ISNUMBER(FIND("4F",ScheduleCompile!Q304))),VALUE(LEFT(ScheduleCompile!Q304,FIND("F",ScheduleCompile!Q304)-1)),ScheduleCompile!Q304)))))))</f>
        <v>0.1</v>
      </c>
      <c r="W311" s="1">
        <f>IF(AND(ISERROR(IF(ScheduleCompile!R304="Off",0,IF(ScheduleCompile!R304="On",1,IF(ISNUMBER(ScheduleCompile!R304),ScheduleCompile!R304/1,IF(ISTEXT(ScheduleCompile!R304),IF(OR(ISNUMBER(FIND("5F",ScheduleCompile!R304)),ISNUMBER(FIND("0F",ScheduleCompile!R304)),ISNUMBER(FIND("8F",ScheduleCompile!R304)),ISNUMBER(FIND("1F",ScheduleCompile!R304)),ISNUMBER(FIND("2F",ScheduleCompile!R304)),ISNUMBER(FIND("3F",ScheduleCompile!R304)),ISNUMBER(FIND("6F",ScheduleCompile!R304)),ISNUMBER(FIND("7F",ScheduleCompile!R304)),ISNUMBER(FIND("9F",ScheduleCompile!R304)),ISNUMBER(FIND("4F",ScheduleCompile!R304))),VALUE(LEFT(ScheduleCompile!R304,FIND("F",ScheduleCompile!R304)-1)),ScheduleCompile!R304)))))),ISTEXT(ScheduleCompile!#REF!)),"ENDTABLE",IF(ISERROR(IF(ScheduleCompile!R304="Off",0,IF(ScheduleCompile!R304="On",1,IF(ISNUMBER(ScheduleCompile!R304),ScheduleCompile!R304/1,IF(ISTEXT(ScheduleCompile!R304),IF(OR(ISNUMBER(FIND("5F",ScheduleCompile!R304)),ISNUMBER(FIND("0F",ScheduleCompile!R304)),ISNUMBER(FIND("8F",ScheduleCompile!R304)),ISNUMBER(FIND("1F",ScheduleCompile!R304)),ISNUMBER(FIND("2F",ScheduleCompile!R304)),ISNUMBER(FIND("3F",ScheduleCompile!R304)),ISNUMBER(FIND("6F",ScheduleCompile!R304)),ISNUMBER(FIND("7F",ScheduleCompile!R304)),ISNUMBER(FIND("9F",ScheduleCompile!R304)),ISNUMBER(FIND("4F",ScheduleCompile!R304))),VALUE(LEFT(ScheduleCompile!R304,FIND("F",ScheduleCompile!R304)-1)),ScheduleCompile!R304)))))),"",IF(ScheduleCompile!R304="Off",0,IF(ScheduleCompile!R304="On",1,IF(ISNUMBER(ScheduleCompile!R304),ScheduleCompile!R304/1,IF(ISTEXT(ScheduleCompile!R304),IF(OR(ISNUMBER(FIND("5F",ScheduleCompile!R304)),ISNUMBER(FIND("0F",ScheduleCompile!R304)),ISNUMBER(FIND("8F",ScheduleCompile!R304)),ISNUMBER(FIND("1F",ScheduleCompile!R304)),ISNUMBER(FIND("2F",ScheduleCompile!R304)),ISNUMBER(FIND("3F",ScheduleCompile!R304)),ISNUMBER(FIND("6F",ScheduleCompile!R304)),ISNUMBER(FIND("7F",ScheduleCompile!R304)),ISNUMBER(FIND("9F",ScheduleCompile!R304)),ISNUMBER(FIND("4F",ScheduleCompile!R304))),VALUE(LEFT(ScheduleCompile!R304,FIND("F",ScheduleCompile!R304)-1)),ScheduleCompile!R304)))))))</f>
        <v>0.5</v>
      </c>
      <c r="X311" s="1">
        <f>IF(AND(ISERROR(IF(ScheduleCompile!S304="Off",0,IF(ScheduleCompile!S304="On",1,IF(ISNUMBER(ScheduleCompile!S304),ScheduleCompile!S304/1,IF(ISTEXT(ScheduleCompile!S304),IF(OR(ISNUMBER(FIND("5F",ScheduleCompile!S304)),ISNUMBER(FIND("0F",ScheduleCompile!S304)),ISNUMBER(FIND("8F",ScheduleCompile!S304)),ISNUMBER(FIND("1F",ScheduleCompile!S304)),ISNUMBER(FIND("2F",ScheduleCompile!S304)),ISNUMBER(FIND("3F",ScheduleCompile!S304)),ISNUMBER(FIND("6F",ScheduleCompile!S304)),ISNUMBER(FIND("7F",ScheduleCompile!S304)),ISNUMBER(FIND("9F",ScheduleCompile!S304)),ISNUMBER(FIND("4F",ScheduleCompile!S304))),VALUE(LEFT(ScheduleCompile!S304,FIND("F",ScheduleCompile!S304)-1)),ScheduleCompile!S304)))))),ISTEXT(ScheduleCompile!#REF!)),"ENDTABLE",IF(ISERROR(IF(ScheduleCompile!S304="Off",0,IF(ScheduleCompile!S304="On",1,IF(ISNUMBER(ScheduleCompile!S304),ScheduleCompile!S304/1,IF(ISTEXT(ScheduleCompile!S304),IF(OR(ISNUMBER(FIND("5F",ScheduleCompile!S304)),ISNUMBER(FIND("0F",ScheduleCompile!S304)),ISNUMBER(FIND("8F",ScheduleCompile!S304)),ISNUMBER(FIND("1F",ScheduleCompile!S304)),ISNUMBER(FIND("2F",ScheduleCompile!S304)),ISNUMBER(FIND("3F",ScheduleCompile!S304)),ISNUMBER(FIND("6F",ScheduleCompile!S304)),ISNUMBER(FIND("7F",ScheduleCompile!S304)),ISNUMBER(FIND("9F",ScheduleCompile!S304)),ISNUMBER(FIND("4F",ScheduleCompile!S304))),VALUE(LEFT(ScheduleCompile!S304,FIND("F",ScheduleCompile!S304)-1)),ScheduleCompile!S304)))))),"",IF(ScheduleCompile!S304="Off",0,IF(ScheduleCompile!S304="On",1,IF(ISNUMBER(ScheduleCompile!S304),ScheduleCompile!S304/1,IF(ISTEXT(ScheduleCompile!S304),IF(OR(ISNUMBER(FIND("5F",ScheduleCompile!S304)),ISNUMBER(FIND("0F",ScheduleCompile!S304)),ISNUMBER(FIND("8F",ScheduleCompile!S304)),ISNUMBER(FIND("1F",ScheduleCompile!S304)),ISNUMBER(FIND("2F",ScheduleCompile!S304)),ISNUMBER(FIND("3F",ScheduleCompile!S304)),ISNUMBER(FIND("6F",ScheduleCompile!S304)),ISNUMBER(FIND("7F",ScheduleCompile!S304)),ISNUMBER(FIND("9F",ScheduleCompile!S304)),ISNUMBER(FIND("4F",ScheduleCompile!S304))),VALUE(LEFT(ScheduleCompile!S304,FIND("F",ScheduleCompile!S304)-1)),ScheduleCompile!S304)))))))</f>
        <v>0.5</v>
      </c>
      <c r="Y311" s="1">
        <f>IF(AND(ISERROR(IF(ScheduleCompile!T304="Off",0,IF(ScheduleCompile!T304="On",1,IF(ISNUMBER(ScheduleCompile!T304),ScheduleCompile!T304/1,IF(ISTEXT(ScheduleCompile!T304),IF(OR(ISNUMBER(FIND("5F",ScheduleCompile!T304)),ISNUMBER(FIND("0F",ScheduleCompile!T304)),ISNUMBER(FIND("8F",ScheduleCompile!T304)),ISNUMBER(FIND("1F",ScheduleCompile!T304)),ISNUMBER(FIND("2F",ScheduleCompile!T304)),ISNUMBER(FIND("3F",ScheduleCompile!T304)),ISNUMBER(FIND("6F",ScheduleCompile!T304)),ISNUMBER(FIND("7F",ScheduleCompile!T304)),ISNUMBER(FIND("9F",ScheduleCompile!T304)),ISNUMBER(FIND("4F",ScheduleCompile!T304))),VALUE(LEFT(ScheduleCompile!T304,FIND("F",ScheduleCompile!T304)-1)),ScheduleCompile!T304)))))),ISTEXT(ScheduleCompile!#REF!)),"ENDTABLE",IF(ISERROR(IF(ScheduleCompile!T304="Off",0,IF(ScheduleCompile!T304="On",1,IF(ISNUMBER(ScheduleCompile!T304),ScheduleCompile!T304/1,IF(ISTEXT(ScheduleCompile!T304),IF(OR(ISNUMBER(FIND("5F",ScheduleCompile!T304)),ISNUMBER(FIND("0F",ScheduleCompile!T304)),ISNUMBER(FIND("8F",ScheduleCompile!T304)),ISNUMBER(FIND("1F",ScheduleCompile!T304)),ISNUMBER(FIND("2F",ScheduleCompile!T304)),ISNUMBER(FIND("3F",ScheduleCompile!T304)),ISNUMBER(FIND("6F",ScheduleCompile!T304)),ISNUMBER(FIND("7F",ScheduleCompile!T304)),ISNUMBER(FIND("9F",ScheduleCompile!T304)),ISNUMBER(FIND("4F",ScheduleCompile!T304))),VALUE(LEFT(ScheduleCompile!T304,FIND("F",ScheduleCompile!T304)-1)),ScheduleCompile!T304)))))),"",IF(ScheduleCompile!T304="Off",0,IF(ScheduleCompile!T304="On",1,IF(ISNUMBER(ScheduleCompile!T304),ScheduleCompile!T304/1,IF(ISTEXT(ScheduleCompile!T304),IF(OR(ISNUMBER(FIND("5F",ScheduleCompile!T304)),ISNUMBER(FIND("0F",ScheduleCompile!T304)),ISNUMBER(FIND("8F",ScheduleCompile!T304)),ISNUMBER(FIND("1F",ScheduleCompile!T304)),ISNUMBER(FIND("2F",ScheduleCompile!T304)),ISNUMBER(FIND("3F",ScheduleCompile!T304)),ISNUMBER(FIND("6F",ScheduleCompile!T304)),ISNUMBER(FIND("7F",ScheduleCompile!T304)),ISNUMBER(FIND("9F",ScheduleCompile!T304)),ISNUMBER(FIND("4F",ScheduleCompile!T304))),VALUE(LEFT(ScheduleCompile!T304,FIND("F",ScheduleCompile!T304)-1)),ScheduleCompile!T304)))))))</f>
        <v>0.5</v>
      </c>
      <c r="Z311" s="1">
        <f>IF(AND(ISERROR(IF(ScheduleCompile!U304="Off",0,IF(ScheduleCompile!U304="On",1,IF(ISNUMBER(ScheduleCompile!U304),ScheduleCompile!U304/1,IF(ISTEXT(ScheduleCompile!U304),IF(OR(ISNUMBER(FIND("5F",ScheduleCompile!U304)),ISNUMBER(FIND("0F",ScheduleCompile!U304)),ISNUMBER(FIND("8F",ScheduleCompile!U304)),ISNUMBER(FIND("1F",ScheduleCompile!U304)),ISNUMBER(FIND("2F",ScheduleCompile!U304)),ISNUMBER(FIND("3F",ScheduleCompile!U304)),ISNUMBER(FIND("6F",ScheduleCompile!U304)),ISNUMBER(FIND("7F",ScheduleCompile!U304)),ISNUMBER(FIND("9F",ScheduleCompile!U304)),ISNUMBER(FIND("4F",ScheduleCompile!U304))),VALUE(LEFT(ScheduleCompile!U304,FIND("F",ScheduleCompile!U304)-1)),ScheduleCompile!U304)))))),ISTEXT(ScheduleCompile!#REF!)),"ENDTABLE",IF(ISERROR(IF(ScheduleCompile!U304="Off",0,IF(ScheduleCompile!U304="On",1,IF(ISNUMBER(ScheduleCompile!U304),ScheduleCompile!U304/1,IF(ISTEXT(ScheduleCompile!U304),IF(OR(ISNUMBER(FIND("5F",ScheduleCompile!U304)),ISNUMBER(FIND("0F",ScheduleCompile!U304)),ISNUMBER(FIND("8F",ScheduleCompile!U304)),ISNUMBER(FIND("1F",ScheduleCompile!U304)),ISNUMBER(FIND("2F",ScheduleCompile!U304)),ISNUMBER(FIND("3F",ScheduleCompile!U304)),ISNUMBER(FIND("6F",ScheduleCompile!U304)),ISNUMBER(FIND("7F",ScheduleCompile!U304)),ISNUMBER(FIND("9F",ScheduleCompile!U304)),ISNUMBER(FIND("4F",ScheduleCompile!U304))),VALUE(LEFT(ScheduleCompile!U304,FIND("F",ScheduleCompile!U304)-1)),ScheduleCompile!U304)))))),"",IF(ScheduleCompile!U304="Off",0,IF(ScheduleCompile!U304="On",1,IF(ISNUMBER(ScheduleCompile!U304),ScheduleCompile!U304/1,IF(ISTEXT(ScheduleCompile!U304),IF(OR(ISNUMBER(FIND("5F",ScheduleCompile!U304)),ISNUMBER(FIND("0F",ScheduleCompile!U304)),ISNUMBER(FIND("8F",ScheduleCompile!U304)),ISNUMBER(FIND("1F",ScheduleCompile!U304)),ISNUMBER(FIND("2F",ScheduleCompile!U304)),ISNUMBER(FIND("3F",ScheduleCompile!U304)),ISNUMBER(FIND("6F",ScheduleCompile!U304)),ISNUMBER(FIND("7F",ScheduleCompile!U304)),ISNUMBER(FIND("9F",ScheduleCompile!U304)),ISNUMBER(FIND("4F",ScheduleCompile!U304))),VALUE(LEFT(ScheduleCompile!U304,FIND("F",ScheduleCompile!U304)-1)),ScheduleCompile!U304)))))))</f>
        <v>0.1</v>
      </c>
      <c r="AA311" s="1">
        <f>IF(AND(ISERROR(IF(ScheduleCompile!V304="Off",0,IF(ScheduleCompile!V304="On",1,IF(ISNUMBER(ScheduleCompile!V304),ScheduleCompile!V304/1,IF(ISTEXT(ScheduleCompile!V304),IF(OR(ISNUMBER(FIND("5F",ScheduleCompile!V304)),ISNUMBER(FIND("0F",ScheduleCompile!V304)),ISNUMBER(FIND("8F",ScheduleCompile!V304)),ISNUMBER(FIND("1F",ScheduleCompile!V304)),ISNUMBER(FIND("2F",ScheduleCompile!V304)),ISNUMBER(FIND("3F",ScheduleCompile!V304)),ISNUMBER(FIND("6F",ScheduleCompile!V304)),ISNUMBER(FIND("7F",ScheduleCompile!V304)),ISNUMBER(FIND("9F",ScheduleCompile!V304)),ISNUMBER(FIND("4F",ScheduleCompile!V304))),VALUE(LEFT(ScheduleCompile!V304,FIND("F",ScheduleCompile!V304)-1)),ScheduleCompile!V304)))))),ISTEXT(ScheduleCompile!#REF!)),"ENDTABLE",IF(ISERROR(IF(ScheduleCompile!V304="Off",0,IF(ScheduleCompile!V304="On",1,IF(ISNUMBER(ScheduleCompile!V304),ScheduleCompile!V304/1,IF(ISTEXT(ScheduleCompile!V304),IF(OR(ISNUMBER(FIND("5F",ScheduleCompile!V304)),ISNUMBER(FIND("0F",ScheduleCompile!V304)),ISNUMBER(FIND("8F",ScheduleCompile!V304)),ISNUMBER(FIND("1F",ScheduleCompile!V304)),ISNUMBER(FIND("2F",ScheduleCompile!V304)),ISNUMBER(FIND("3F",ScheduleCompile!V304)),ISNUMBER(FIND("6F",ScheduleCompile!V304)),ISNUMBER(FIND("7F",ScheduleCompile!V304)),ISNUMBER(FIND("9F",ScheduleCompile!V304)),ISNUMBER(FIND("4F",ScheduleCompile!V304))),VALUE(LEFT(ScheduleCompile!V304,FIND("F",ScheduleCompile!V304)-1)),ScheduleCompile!V304)))))),"",IF(ScheduleCompile!V304="Off",0,IF(ScheduleCompile!V304="On",1,IF(ISNUMBER(ScheduleCompile!V304),ScheduleCompile!V304/1,IF(ISTEXT(ScheduleCompile!V304),IF(OR(ISNUMBER(FIND("5F",ScheduleCompile!V304)),ISNUMBER(FIND("0F",ScheduleCompile!V304)),ISNUMBER(FIND("8F",ScheduleCompile!V304)),ISNUMBER(FIND("1F",ScheduleCompile!V304)),ISNUMBER(FIND("2F",ScheduleCompile!V304)),ISNUMBER(FIND("3F",ScheduleCompile!V304)),ISNUMBER(FIND("6F",ScheduleCompile!V304)),ISNUMBER(FIND("7F",ScheduleCompile!V304)),ISNUMBER(FIND("9F",ScheduleCompile!V304)),ISNUMBER(FIND("4F",ScheduleCompile!V304))),VALUE(LEFT(ScheduleCompile!V304,FIND("F",ScheduleCompile!V304)-1)),ScheduleCompile!V304)))))))</f>
        <v>0</v>
      </c>
      <c r="AB311" s="1">
        <f>IF(AND(ISERROR(IF(ScheduleCompile!W304="Off",0,IF(ScheduleCompile!W304="On",1,IF(ISNUMBER(ScheduleCompile!W304),ScheduleCompile!W304/1,IF(ISTEXT(ScheduleCompile!W304),IF(OR(ISNUMBER(FIND("5F",ScheduleCompile!W304)),ISNUMBER(FIND("0F",ScheduleCompile!W304)),ISNUMBER(FIND("8F",ScheduleCompile!W304)),ISNUMBER(FIND("1F",ScheduleCompile!W304)),ISNUMBER(FIND("2F",ScheduleCompile!W304)),ISNUMBER(FIND("3F",ScheduleCompile!W304)),ISNUMBER(FIND("6F",ScheduleCompile!W304)),ISNUMBER(FIND("7F",ScheduleCompile!W304)),ISNUMBER(FIND("9F",ScheduleCompile!W304)),ISNUMBER(FIND("4F",ScheduleCompile!W304))),VALUE(LEFT(ScheduleCompile!W304,FIND("F",ScheduleCompile!W304)-1)),ScheduleCompile!W304)))))),ISTEXT(ScheduleCompile!#REF!)),"ENDTABLE",IF(ISERROR(IF(ScheduleCompile!W304="Off",0,IF(ScheduleCompile!W304="On",1,IF(ISNUMBER(ScheduleCompile!W304),ScheduleCompile!W304/1,IF(ISTEXT(ScheduleCompile!W304),IF(OR(ISNUMBER(FIND("5F",ScheduleCompile!W304)),ISNUMBER(FIND("0F",ScheduleCompile!W304)),ISNUMBER(FIND("8F",ScheduleCompile!W304)),ISNUMBER(FIND("1F",ScheduleCompile!W304)),ISNUMBER(FIND("2F",ScheduleCompile!W304)),ISNUMBER(FIND("3F",ScheduleCompile!W304)),ISNUMBER(FIND("6F",ScheduleCompile!W304)),ISNUMBER(FIND("7F",ScheduleCompile!W304)),ISNUMBER(FIND("9F",ScheduleCompile!W304)),ISNUMBER(FIND("4F",ScheduleCompile!W304))),VALUE(LEFT(ScheduleCompile!W304,FIND("F",ScheduleCompile!W304)-1)),ScheduleCompile!W304)))))),"",IF(ScheduleCompile!W304="Off",0,IF(ScheduleCompile!W304="On",1,IF(ISNUMBER(ScheduleCompile!W304),ScheduleCompile!W304/1,IF(ISTEXT(ScheduleCompile!W304),IF(OR(ISNUMBER(FIND("5F",ScheduleCompile!W304)),ISNUMBER(FIND("0F",ScheduleCompile!W304)),ISNUMBER(FIND("8F",ScheduleCompile!W304)),ISNUMBER(FIND("1F",ScheduleCompile!W304)),ISNUMBER(FIND("2F",ScheduleCompile!W304)),ISNUMBER(FIND("3F",ScheduleCompile!W304)),ISNUMBER(FIND("6F",ScheduleCompile!W304)),ISNUMBER(FIND("7F",ScheduleCompile!W304)),ISNUMBER(FIND("9F",ScheduleCompile!W304)),ISNUMBER(FIND("4F",ScheduleCompile!W304))),VALUE(LEFT(ScheduleCompile!W304,FIND("F",ScheduleCompile!W304)-1)),ScheduleCompile!W304)))))))</f>
        <v>0</v>
      </c>
      <c r="AC311" s="1">
        <f>IF(AND(ISERROR(IF(ScheduleCompile!X304="Off",0,IF(ScheduleCompile!X304="On",1,IF(ISNUMBER(ScheduleCompile!X304),ScheduleCompile!X304/1,IF(ISTEXT(ScheduleCompile!X304),IF(OR(ISNUMBER(FIND("5F",ScheduleCompile!X304)),ISNUMBER(FIND("0F",ScheduleCompile!X304)),ISNUMBER(FIND("8F",ScheduleCompile!X304)),ISNUMBER(FIND("1F",ScheduleCompile!X304)),ISNUMBER(FIND("2F",ScheduleCompile!X304)),ISNUMBER(FIND("3F",ScheduleCompile!X304)),ISNUMBER(FIND("6F",ScheduleCompile!X304)),ISNUMBER(FIND("7F",ScheduleCompile!X304)),ISNUMBER(FIND("9F",ScheduleCompile!X304)),ISNUMBER(FIND("4F",ScheduleCompile!X304))),VALUE(LEFT(ScheduleCompile!X304,FIND("F",ScheduleCompile!X304)-1)),ScheduleCompile!X304)))))),ISTEXT(ScheduleCompile!#REF!)),"ENDTABLE",IF(ISERROR(IF(ScheduleCompile!X304="Off",0,IF(ScheduleCompile!X304="On",1,IF(ISNUMBER(ScheduleCompile!X304),ScheduleCompile!X304/1,IF(ISTEXT(ScheduleCompile!X304),IF(OR(ISNUMBER(FIND("5F",ScheduleCompile!X304)),ISNUMBER(FIND("0F",ScheduleCompile!X304)),ISNUMBER(FIND("8F",ScheduleCompile!X304)),ISNUMBER(FIND("1F",ScheduleCompile!X304)),ISNUMBER(FIND("2F",ScheduleCompile!X304)),ISNUMBER(FIND("3F",ScheduleCompile!X304)),ISNUMBER(FIND("6F",ScheduleCompile!X304)),ISNUMBER(FIND("7F",ScheduleCompile!X304)),ISNUMBER(FIND("9F",ScheduleCompile!X304)),ISNUMBER(FIND("4F",ScheduleCompile!X304))),VALUE(LEFT(ScheduleCompile!X304,FIND("F",ScheduleCompile!X304)-1)),ScheduleCompile!X304)))))),"",IF(ScheduleCompile!X304="Off",0,IF(ScheduleCompile!X304="On",1,IF(ISNUMBER(ScheduleCompile!X304),ScheduleCompile!X304/1,IF(ISTEXT(ScheduleCompile!X304),IF(OR(ISNUMBER(FIND("5F",ScheduleCompile!X304)),ISNUMBER(FIND("0F",ScheduleCompile!X304)),ISNUMBER(FIND("8F",ScheduleCompile!X304)),ISNUMBER(FIND("1F",ScheduleCompile!X304)),ISNUMBER(FIND("2F",ScheduleCompile!X304)),ISNUMBER(FIND("3F",ScheduleCompile!X304)),ISNUMBER(FIND("6F",ScheduleCompile!X304)),ISNUMBER(FIND("7F",ScheduleCompile!X304)),ISNUMBER(FIND("9F",ScheduleCompile!X304)),ISNUMBER(FIND("4F",ScheduleCompile!X304))),VALUE(LEFT(ScheduleCompile!X304,FIND("F",ScheduleCompile!X304)-1)),ScheduleCompile!X304)))))))</f>
        <v>0</v>
      </c>
      <c r="AD311" s="1">
        <f>IF(AND(ISERROR(IF(ScheduleCompile!Y304="Off",0,IF(ScheduleCompile!Y304="On",1,IF(ISNUMBER(ScheduleCompile!Y304),ScheduleCompile!Y304/1,IF(ISTEXT(ScheduleCompile!Y304),IF(OR(ISNUMBER(FIND("5F",ScheduleCompile!Y304)),ISNUMBER(FIND("0F",ScheduleCompile!Y304)),ISNUMBER(FIND("8F",ScheduleCompile!Y304)),ISNUMBER(FIND("1F",ScheduleCompile!Y304)),ISNUMBER(FIND("2F",ScheduleCompile!Y304)),ISNUMBER(FIND("3F",ScheduleCompile!Y304)),ISNUMBER(FIND("6F",ScheduleCompile!Y304)),ISNUMBER(FIND("7F",ScheduleCompile!Y304)),ISNUMBER(FIND("9F",ScheduleCompile!Y304)),ISNUMBER(FIND("4F",ScheduleCompile!Y304))),VALUE(LEFT(ScheduleCompile!Y304,FIND("F",ScheduleCompile!Y304)-1)),ScheduleCompile!Y304)))))),ISTEXT(ScheduleCompile!#REF!)),"ENDTABLE",IF(ISERROR(IF(ScheduleCompile!Y304="Off",0,IF(ScheduleCompile!Y304="On",1,IF(ISNUMBER(ScheduleCompile!Y304),ScheduleCompile!Y304/1,IF(ISTEXT(ScheduleCompile!Y304),IF(OR(ISNUMBER(FIND("5F",ScheduleCompile!Y304)),ISNUMBER(FIND("0F",ScheduleCompile!Y304)),ISNUMBER(FIND("8F",ScheduleCompile!Y304)),ISNUMBER(FIND("1F",ScheduleCompile!Y304)),ISNUMBER(FIND("2F",ScheduleCompile!Y304)),ISNUMBER(FIND("3F",ScheduleCompile!Y304)),ISNUMBER(FIND("6F",ScheduleCompile!Y304)),ISNUMBER(FIND("7F",ScheduleCompile!Y304)),ISNUMBER(FIND("9F",ScheduleCompile!Y304)),ISNUMBER(FIND("4F",ScheduleCompile!Y304))),VALUE(LEFT(ScheduleCompile!Y304,FIND("F",ScheduleCompile!Y304)-1)),ScheduleCompile!Y304)))))),"",IF(ScheduleCompile!Y304="Off",0,IF(ScheduleCompile!Y304="On",1,IF(ISNUMBER(ScheduleCompile!Y304),ScheduleCompile!Y304/1,IF(ISTEXT(ScheduleCompile!Y304),IF(OR(ISNUMBER(FIND("5F",ScheduleCompile!Y304)),ISNUMBER(FIND("0F",ScheduleCompile!Y304)),ISNUMBER(FIND("8F",ScheduleCompile!Y304)),ISNUMBER(FIND("1F",ScheduleCompile!Y304)),ISNUMBER(FIND("2F",ScheduleCompile!Y304)),ISNUMBER(FIND("3F",ScheduleCompile!Y304)),ISNUMBER(FIND("6F",ScheduleCompile!Y304)),ISNUMBER(FIND("7F",ScheduleCompile!Y304)),ISNUMBER(FIND("9F",ScheduleCompile!Y304)),ISNUMBER(FIND("4F",ScheduleCompile!Y304))),VALUE(LEFT(ScheduleCompile!Y304,FIND("F",ScheduleCompile!Y304)-1)),ScheduleCompile!Y304)))))))</f>
        <v>0</v>
      </c>
    </row>
    <row r="312" spans="1:30" x14ac:dyDescent="0.25">
      <c r="A312" t="str">
        <f t="shared" si="19"/>
        <v>SchDay "ResidentialCommonHtgSetptWD"  Type = "Temperature" Hr = (68, 68, 68, 68, 68, 68, 68, 68, 68, 68, 68, 68, 68, 68, 68, 68, 68, 68, 68, 68, 68, 68, 68, 68) ..</v>
      </c>
      <c r="B312" s="1" t="s">
        <v>623</v>
      </c>
      <c r="C312" t="str">
        <f t="shared" si="20"/>
        <v xml:space="preserve">SchDay "ResidentialCommonHtgSetptWD"  Type = "Temperature" Hr = </v>
      </c>
      <c r="D312" t="str">
        <f t="shared" si="21"/>
        <v>(68, 68, 68, 68, 68, 68, 68, 68, 68, 68, 68, 68, 68, 68, 68, 68, 68, 68, 68, 68, 68, 68, 68, 68) ..</v>
      </c>
      <c r="E312" s="30" t="str">
        <f>ScheduleCompile!A305</f>
        <v>ResidentialCommonHtgSetptWD</v>
      </c>
      <c r="F312" t="str">
        <f t="shared" si="22"/>
        <v>Temperature</v>
      </c>
      <c r="G312" s="1">
        <f>IF(AND(ISERROR(IF(ScheduleCompile!B305="Off",0,IF(ScheduleCompile!B305="On",1,IF(ISNUMBER(ScheduleCompile!B305),ScheduleCompile!B305/1,IF(ISTEXT(ScheduleCompile!B305),IF(OR(ISNUMBER(FIND("5F",ScheduleCompile!B305)),ISNUMBER(FIND("0F",ScheduleCompile!B305)),ISNUMBER(FIND("8F",ScheduleCompile!B305)),ISNUMBER(FIND("1F",ScheduleCompile!B305)),ISNUMBER(FIND("2F",ScheduleCompile!B305)),ISNUMBER(FIND("3F",ScheduleCompile!B305)),ISNUMBER(FIND("6F",ScheduleCompile!B305)),ISNUMBER(FIND("7F",ScheduleCompile!B305)),ISNUMBER(FIND("9F",ScheduleCompile!B305)),ISNUMBER(FIND("4F",ScheduleCompile!B305))),VALUE(LEFT(ScheduleCompile!B305,FIND("F",ScheduleCompile!B305)-1)),ScheduleCompile!B305)))))),ISTEXT(ScheduleCompile!#REF!)),"ENDTABLE",IF(ISERROR(IF(ScheduleCompile!B305="Off",0,IF(ScheduleCompile!B305="On",1,IF(ISNUMBER(ScheduleCompile!B305),ScheduleCompile!B305/1,IF(ISTEXT(ScheduleCompile!B305),IF(OR(ISNUMBER(FIND("5F",ScheduleCompile!B305)),ISNUMBER(FIND("0F",ScheduleCompile!B305)),ISNUMBER(FIND("8F",ScheduleCompile!B305)),ISNUMBER(FIND("1F",ScheduleCompile!B305)),ISNUMBER(FIND("2F",ScheduleCompile!B305)),ISNUMBER(FIND("3F",ScheduleCompile!B305)),ISNUMBER(FIND("6F",ScheduleCompile!B305)),ISNUMBER(FIND("7F",ScheduleCompile!B305)),ISNUMBER(FIND("9F",ScheduleCompile!B305)),ISNUMBER(FIND("4F",ScheduleCompile!B305))),VALUE(LEFT(ScheduleCompile!B305,FIND("F",ScheduleCompile!B305)-1)),ScheduleCompile!B305)))))),"",IF(ScheduleCompile!B305="Off",0,IF(ScheduleCompile!B305="On",1,IF(ISNUMBER(ScheduleCompile!B305),ScheduleCompile!B305/1,IF(ISTEXT(ScheduleCompile!B305),IF(OR(ISNUMBER(FIND("5F",ScheduleCompile!B305)),ISNUMBER(FIND("0F",ScheduleCompile!B305)),ISNUMBER(FIND("8F",ScheduleCompile!B305)),ISNUMBER(FIND("1F",ScheduleCompile!B305)),ISNUMBER(FIND("2F",ScheduleCompile!B305)),ISNUMBER(FIND("3F",ScheduleCompile!B305)),ISNUMBER(FIND("6F",ScheduleCompile!B305)),ISNUMBER(FIND("7F",ScheduleCompile!B305)),ISNUMBER(FIND("9F",ScheduleCompile!B305)),ISNUMBER(FIND("4F",ScheduleCompile!B305))),VALUE(LEFT(ScheduleCompile!B305,FIND("F",ScheduleCompile!B305)-1)),ScheduleCompile!B305)))))))</f>
        <v>68</v>
      </c>
      <c r="H312" s="1">
        <f>IF(AND(ISERROR(IF(ScheduleCompile!C305="Off",0,IF(ScheduleCompile!C305="On",1,IF(ISNUMBER(ScheduleCompile!C305),ScheduleCompile!C305/1,IF(ISTEXT(ScheduleCompile!C305),IF(OR(ISNUMBER(FIND("5F",ScheduleCompile!C305)),ISNUMBER(FIND("0F",ScheduleCompile!C305)),ISNUMBER(FIND("8F",ScheduleCompile!C305)),ISNUMBER(FIND("1F",ScheduleCompile!C305)),ISNUMBER(FIND("2F",ScheduleCompile!C305)),ISNUMBER(FIND("3F",ScheduleCompile!C305)),ISNUMBER(FIND("6F",ScheduleCompile!C305)),ISNUMBER(FIND("7F",ScheduleCompile!C305)),ISNUMBER(FIND("9F",ScheduleCompile!C305)),ISNUMBER(FIND("4F",ScheduleCompile!C305))),VALUE(LEFT(ScheduleCompile!C305,FIND("F",ScheduleCompile!C305)-1)),ScheduleCompile!C305)))))),ISTEXT(ScheduleCompile!#REF!)),"ENDTABLE",IF(ISERROR(IF(ScheduleCompile!C305="Off",0,IF(ScheduleCompile!C305="On",1,IF(ISNUMBER(ScheduleCompile!C305),ScheduleCompile!C305/1,IF(ISTEXT(ScheduleCompile!C305),IF(OR(ISNUMBER(FIND("5F",ScheduleCompile!C305)),ISNUMBER(FIND("0F",ScheduleCompile!C305)),ISNUMBER(FIND("8F",ScheduleCompile!C305)),ISNUMBER(FIND("1F",ScheduleCompile!C305)),ISNUMBER(FIND("2F",ScheduleCompile!C305)),ISNUMBER(FIND("3F",ScheduleCompile!C305)),ISNUMBER(FIND("6F",ScheduleCompile!C305)),ISNUMBER(FIND("7F",ScheduleCompile!C305)),ISNUMBER(FIND("9F",ScheduleCompile!C305)),ISNUMBER(FIND("4F",ScheduleCompile!C305))),VALUE(LEFT(ScheduleCompile!C305,FIND("F",ScheduleCompile!C305)-1)),ScheduleCompile!C305)))))),"",IF(ScheduleCompile!C305="Off",0,IF(ScheduleCompile!C305="On",1,IF(ISNUMBER(ScheduleCompile!C305),ScheduleCompile!C305/1,IF(ISTEXT(ScheduleCompile!C305),IF(OR(ISNUMBER(FIND("5F",ScheduleCompile!C305)),ISNUMBER(FIND("0F",ScheduleCompile!C305)),ISNUMBER(FIND("8F",ScheduleCompile!C305)),ISNUMBER(FIND("1F",ScheduleCompile!C305)),ISNUMBER(FIND("2F",ScheduleCompile!C305)),ISNUMBER(FIND("3F",ScheduleCompile!C305)),ISNUMBER(FIND("6F",ScheduleCompile!C305)),ISNUMBER(FIND("7F",ScheduleCompile!C305)),ISNUMBER(FIND("9F",ScheduleCompile!C305)),ISNUMBER(FIND("4F",ScheduleCompile!C305))),VALUE(LEFT(ScheduleCompile!C305,FIND("F",ScheduleCompile!C305)-1)),ScheduleCompile!C305)))))))</f>
        <v>68</v>
      </c>
      <c r="I312" s="1">
        <f>IF(AND(ISERROR(IF(ScheduleCompile!D305="Off",0,IF(ScheduleCompile!D305="On",1,IF(ISNUMBER(ScheduleCompile!D305),ScheduleCompile!D305/1,IF(ISTEXT(ScheduleCompile!D305),IF(OR(ISNUMBER(FIND("5F",ScheduleCompile!D305)),ISNUMBER(FIND("0F",ScheduleCompile!D305)),ISNUMBER(FIND("8F",ScheduleCompile!D305)),ISNUMBER(FIND("1F",ScheduleCompile!D305)),ISNUMBER(FIND("2F",ScheduleCompile!D305)),ISNUMBER(FIND("3F",ScheduleCompile!D305)),ISNUMBER(FIND("6F",ScheduleCompile!D305)),ISNUMBER(FIND("7F",ScheduleCompile!D305)),ISNUMBER(FIND("9F",ScheduleCompile!D305)),ISNUMBER(FIND("4F",ScheduleCompile!D305))),VALUE(LEFT(ScheduleCompile!D305,FIND("F",ScheduleCompile!D305)-1)),ScheduleCompile!D305)))))),ISTEXT(ScheduleCompile!#REF!)),"ENDTABLE",IF(ISERROR(IF(ScheduleCompile!D305="Off",0,IF(ScheduleCompile!D305="On",1,IF(ISNUMBER(ScheduleCompile!D305),ScheduleCompile!D305/1,IF(ISTEXT(ScheduleCompile!D305),IF(OR(ISNUMBER(FIND("5F",ScheduleCompile!D305)),ISNUMBER(FIND("0F",ScheduleCompile!D305)),ISNUMBER(FIND("8F",ScheduleCompile!D305)),ISNUMBER(FIND("1F",ScheduleCompile!D305)),ISNUMBER(FIND("2F",ScheduleCompile!D305)),ISNUMBER(FIND("3F",ScheduleCompile!D305)),ISNUMBER(FIND("6F",ScheduleCompile!D305)),ISNUMBER(FIND("7F",ScheduleCompile!D305)),ISNUMBER(FIND("9F",ScheduleCompile!D305)),ISNUMBER(FIND("4F",ScheduleCompile!D305))),VALUE(LEFT(ScheduleCompile!D305,FIND("F",ScheduleCompile!D305)-1)),ScheduleCompile!D305)))))),"",IF(ScheduleCompile!D305="Off",0,IF(ScheduleCompile!D305="On",1,IF(ISNUMBER(ScheduleCompile!D305),ScheduleCompile!D305/1,IF(ISTEXT(ScheduleCompile!D305),IF(OR(ISNUMBER(FIND("5F",ScheduleCompile!D305)),ISNUMBER(FIND("0F",ScheduleCompile!D305)),ISNUMBER(FIND("8F",ScheduleCompile!D305)),ISNUMBER(FIND("1F",ScheduleCompile!D305)),ISNUMBER(FIND("2F",ScheduleCompile!D305)),ISNUMBER(FIND("3F",ScheduleCompile!D305)),ISNUMBER(FIND("6F",ScheduleCompile!D305)),ISNUMBER(FIND("7F",ScheduleCompile!D305)),ISNUMBER(FIND("9F",ScheduleCompile!D305)),ISNUMBER(FIND("4F",ScheduleCompile!D305))),VALUE(LEFT(ScheduleCompile!D305,FIND("F",ScheduleCompile!D305)-1)),ScheduleCompile!D305)))))))</f>
        <v>68</v>
      </c>
      <c r="J312" s="1">
        <f>IF(AND(ISERROR(IF(ScheduleCompile!E305="Off",0,IF(ScheduleCompile!E305="On",1,IF(ISNUMBER(ScheduleCompile!E305),ScheduleCompile!E305/1,IF(ISTEXT(ScheduleCompile!E305),IF(OR(ISNUMBER(FIND("5F",ScheduleCompile!E305)),ISNUMBER(FIND("0F",ScheduleCompile!E305)),ISNUMBER(FIND("8F",ScheduleCompile!E305)),ISNUMBER(FIND("1F",ScheduleCompile!E305)),ISNUMBER(FIND("2F",ScheduleCompile!E305)),ISNUMBER(FIND("3F",ScheduleCompile!E305)),ISNUMBER(FIND("6F",ScheduleCompile!E305)),ISNUMBER(FIND("7F",ScheduleCompile!E305)),ISNUMBER(FIND("9F",ScheduleCompile!E305)),ISNUMBER(FIND("4F",ScheduleCompile!E305))),VALUE(LEFT(ScheduleCompile!E305,FIND("F",ScheduleCompile!E305)-1)),ScheduleCompile!E305)))))),ISTEXT(ScheduleCompile!#REF!)),"ENDTABLE",IF(ISERROR(IF(ScheduleCompile!E305="Off",0,IF(ScheduleCompile!E305="On",1,IF(ISNUMBER(ScheduleCompile!E305),ScheduleCompile!E305/1,IF(ISTEXT(ScheduleCompile!E305),IF(OR(ISNUMBER(FIND("5F",ScheduleCompile!E305)),ISNUMBER(FIND("0F",ScheduleCompile!E305)),ISNUMBER(FIND("8F",ScheduleCompile!E305)),ISNUMBER(FIND("1F",ScheduleCompile!E305)),ISNUMBER(FIND("2F",ScheduleCompile!E305)),ISNUMBER(FIND("3F",ScheduleCompile!E305)),ISNUMBER(FIND("6F",ScheduleCompile!E305)),ISNUMBER(FIND("7F",ScheduleCompile!E305)),ISNUMBER(FIND("9F",ScheduleCompile!E305)),ISNUMBER(FIND("4F",ScheduleCompile!E305))),VALUE(LEFT(ScheduleCompile!E305,FIND("F",ScheduleCompile!E305)-1)),ScheduleCompile!E305)))))),"",IF(ScheduleCompile!E305="Off",0,IF(ScheduleCompile!E305="On",1,IF(ISNUMBER(ScheduleCompile!E305),ScheduleCompile!E305/1,IF(ISTEXT(ScheduleCompile!E305),IF(OR(ISNUMBER(FIND("5F",ScheduleCompile!E305)),ISNUMBER(FIND("0F",ScheduleCompile!E305)),ISNUMBER(FIND("8F",ScheduleCompile!E305)),ISNUMBER(FIND("1F",ScheduleCompile!E305)),ISNUMBER(FIND("2F",ScheduleCompile!E305)),ISNUMBER(FIND("3F",ScheduleCompile!E305)),ISNUMBER(FIND("6F",ScheduleCompile!E305)),ISNUMBER(FIND("7F",ScheduleCompile!E305)),ISNUMBER(FIND("9F",ScheduleCompile!E305)),ISNUMBER(FIND("4F",ScheduleCompile!E305))),VALUE(LEFT(ScheduleCompile!E305,FIND("F",ScheduleCompile!E305)-1)),ScheduleCompile!E305)))))))</f>
        <v>68</v>
      </c>
      <c r="K312" s="1">
        <f>IF(AND(ISERROR(IF(ScheduleCompile!F305="Off",0,IF(ScheduleCompile!F305="On",1,IF(ISNUMBER(ScheduleCompile!F305),ScheduleCompile!F305/1,IF(ISTEXT(ScheduleCompile!F305),IF(OR(ISNUMBER(FIND("5F",ScheduleCompile!F305)),ISNUMBER(FIND("0F",ScheduleCompile!F305)),ISNUMBER(FIND("8F",ScheduleCompile!F305)),ISNUMBER(FIND("1F",ScheduleCompile!F305)),ISNUMBER(FIND("2F",ScheduleCompile!F305)),ISNUMBER(FIND("3F",ScheduleCompile!F305)),ISNUMBER(FIND("6F",ScheduleCompile!F305)),ISNUMBER(FIND("7F",ScheduleCompile!F305)),ISNUMBER(FIND("9F",ScheduleCompile!F305)),ISNUMBER(FIND("4F",ScheduleCompile!F305))),VALUE(LEFT(ScheduleCompile!F305,FIND("F",ScheduleCompile!F305)-1)),ScheduleCompile!F305)))))),ISTEXT(ScheduleCompile!#REF!)),"ENDTABLE",IF(ISERROR(IF(ScheduleCompile!F305="Off",0,IF(ScheduleCompile!F305="On",1,IF(ISNUMBER(ScheduleCompile!F305),ScheduleCompile!F305/1,IF(ISTEXT(ScheduleCompile!F305),IF(OR(ISNUMBER(FIND("5F",ScheduleCompile!F305)),ISNUMBER(FIND("0F",ScheduleCompile!F305)),ISNUMBER(FIND("8F",ScheduleCompile!F305)),ISNUMBER(FIND("1F",ScheduleCompile!F305)),ISNUMBER(FIND("2F",ScheduleCompile!F305)),ISNUMBER(FIND("3F",ScheduleCompile!F305)),ISNUMBER(FIND("6F",ScheduleCompile!F305)),ISNUMBER(FIND("7F",ScheduleCompile!F305)),ISNUMBER(FIND("9F",ScheduleCompile!F305)),ISNUMBER(FIND("4F",ScheduleCompile!F305))),VALUE(LEFT(ScheduleCompile!F305,FIND("F",ScheduleCompile!F305)-1)),ScheduleCompile!F305)))))),"",IF(ScheduleCompile!F305="Off",0,IF(ScheduleCompile!F305="On",1,IF(ISNUMBER(ScheduleCompile!F305),ScheduleCompile!F305/1,IF(ISTEXT(ScheduleCompile!F305),IF(OR(ISNUMBER(FIND("5F",ScheduleCompile!F305)),ISNUMBER(FIND("0F",ScheduleCompile!F305)),ISNUMBER(FIND("8F",ScheduleCompile!F305)),ISNUMBER(FIND("1F",ScheduleCompile!F305)),ISNUMBER(FIND("2F",ScheduleCompile!F305)),ISNUMBER(FIND("3F",ScheduleCompile!F305)),ISNUMBER(FIND("6F",ScheduleCompile!F305)),ISNUMBER(FIND("7F",ScheduleCompile!F305)),ISNUMBER(FIND("9F",ScheduleCompile!F305)),ISNUMBER(FIND("4F",ScheduleCompile!F305))),VALUE(LEFT(ScheduleCompile!F305,FIND("F",ScheduleCompile!F305)-1)),ScheduleCompile!F305)))))))</f>
        <v>68</v>
      </c>
      <c r="L312" s="1">
        <f>IF(AND(ISERROR(IF(ScheduleCompile!G305="Off",0,IF(ScheduleCompile!G305="On",1,IF(ISNUMBER(ScheduleCompile!G305),ScheduleCompile!G305/1,IF(ISTEXT(ScheduleCompile!G305),IF(OR(ISNUMBER(FIND("5F",ScheduleCompile!G305)),ISNUMBER(FIND("0F",ScheduleCompile!G305)),ISNUMBER(FIND("8F",ScheduleCompile!G305)),ISNUMBER(FIND("1F",ScheduleCompile!G305)),ISNUMBER(FIND("2F",ScheduleCompile!G305)),ISNUMBER(FIND("3F",ScheduleCompile!G305)),ISNUMBER(FIND("6F",ScheduleCompile!G305)),ISNUMBER(FIND("7F",ScheduleCompile!G305)),ISNUMBER(FIND("9F",ScheduleCompile!G305)),ISNUMBER(FIND("4F",ScheduleCompile!G305))),VALUE(LEFT(ScheduleCompile!G305,FIND("F",ScheduleCompile!G305)-1)),ScheduleCompile!G305)))))),ISTEXT(ScheduleCompile!#REF!)),"ENDTABLE",IF(ISERROR(IF(ScheduleCompile!G305="Off",0,IF(ScheduleCompile!G305="On",1,IF(ISNUMBER(ScheduleCompile!G305),ScheduleCompile!G305/1,IF(ISTEXT(ScheduleCompile!G305),IF(OR(ISNUMBER(FIND("5F",ScheduleCompile!G305)),ISNUMBER(FIND("0F",ScheduleCompile!G305)),ISNUMBER(FIND("8F",ScheduleCompile!G305)),ISNUMBER(FIND("1F",ScheduleCompile!G305)),ISNUMBER(FIND("2F",ScheduleCompile!G305)),ISNUMBER(FIND("3F",ScheduleCompile!G305)),ISNUMBER(FIND("6F",ScheduleCompile!G305)),ISNUMBER(FIND("7F",ScheduleCompile!G305)),ISNUMBER(FIND("9F",ScheduleCompile!G305)),ISNUMBER(FIND("4F",ScheduleCompile!G305))),VALUE(LEFT(ScheduleCompile!G305,FIND("F",ScheduleCompile!G305)-1)),ScheduleCompile!G305)))))),"",IF(ScheduleCompile!G305="Off",0,IF(ScheduleCompile!G305="On",1,IF(ISNUMBER(ScheduleCompile!G305),ScheduleCompile!G305/1,IF(ISTEXT(ScheduleCompile!G305),IF(OR(ISNUMBER(FIND("5F",ScheduleCompile!G305)),ISNUMBER(FIND("0F",ScheduleCompile!G305)),ISNUMBER(FIND("8F",ScheduleCompile!G305)),ISNUMBER(FIND("1F",ScheduleCompile!G305)),ISNUMBER(FIND("2F",ScheduleCompile!G305)),ISNUMBER(FIND("3F",ScheduleCompile!G305)),ISNUMBER(FIND("6F",ScheduleCompile!G305)),ISNUMBER(FIND("7F",ScheduleCompile!G305)),ISNUMBER(FIND("9F",ScheduleCompile!G305)),ISNUMBER(FIND("4F",ScheduleCompile!G305))),VALUE(LEFT(ScheduleCompile!G305,FIND("F",ScheduleCompile!G305)-1)),ScheduleCompile!G305)))))))</f>
        <v>68</v>
      </c>
      <c r="M312" s="1">
        <f>IF(AND(ISERROR(IF(ScheduleCompile!H305="Off",0,IF(ScheduleCompile!H305="On",1,IF(ISNUMBER(ScheduleCompile!H305),ScheduleCompile!H305/1,IF(ISTEXT(ScheduleCompile!H305),IF(OR(ISNUMBER(FIND("5F",ScheduleCompile!H305)),ISNUMBER(FIND("0F",ScheduleCompile!H305)),ISNUMBER(FIND("8F",ScheduleCompile!H305)),ISNUMBER(FIND("1F",ScheduleCompile!H305)),ISNUMBER(FIND("2F",ScheduleCompile!H305)),ISNUMBER(FIND("3F",ScheduleCompile!H305)),ISNUMBER(FIND("6F",ScheduleCompile!H305)),ISNUMBER(FIND("7F",ScheduleCompile!H305)),ISNUMBER(FIND("9F",ScheduleCompile!H305)),ISNUMBER(FIND("4F",ScheduleCompile!H305))),VALUE(LEFT(ScheduleCompile!H305,FIND("F",ScheduleCompile!H305)-1)),ScheduleCompile!H305)))))),ISTEXT(ScheduleCompile!#REF!)),"ENDTABLE",IF(ISERROR(IF(ScheduleCompile!H305="Off",0,IF(ScheduleCompile!H305="On",1,IF(ISNUMBER(ScheduleCompile!H305),ScheduleCompile!H305/1,IF(ISTEXT(ScheduleCompile!H305),IF(OR(ISNUMBER(FIND("5F",ScheduleCompile!H305)),ISNUMBER(FIND("0F",ScheduleCompile!H305)),ISNUMBER(FIND("8F",ScheduleCompile!H305)),ISNUMBER(FIND("1F",ScheduleCompile!H305)),ISNUMBER(FIND("2F",ScheduleCompile!H305)),ISNUMBER(FIND("3F",ScheduleCompile!H305)),ISNUMBER(FIND("6F",ScheduleCompile!H305)),ISNUMBER(FIND("7F",ScheduleCompile!H305)),ISNUMBER(FIND("9F",ScheduleCompile!H305)),ISNUMBER(FIND("4F",ScheduleCompile!H305))),VALUE(LEFT(ScheduleCompile!H305,FIND("F",ScheduleCompile!H305)-1)),ScheduleCompile!H305)))))),"",IF(ScheduleCompile!H305="Off",0,IF(ScheduleCompile!H305="On",1,IF(ISNUMBER(ScheduleCompile!H305),ScheduleCompile!H305/1,IF(ISTEXT(ScheduleCompile!H305),IF(OR(ISNUMBER(FIND("5F",ScheduleCompile!H305)),ISNUMBER(FIND("0F",ScheduleCompile!H305)),ISNUMBER(FIND("8F",ScheduleCompile!H305)),ISNUMBER(FIND("1F",ScheduleCompile!H305)),ISNUMBER(FIND("2F",ScheduleCompile!H305)),ISNUMBER(FIND("3F",ScheduleCompile!H305)),ISNUMBER(FIND("6F",ScheduleCompile!H305)),ISNUMBER(FIND("7F",ScheduleCompile!H305)),ISNUMBER(FIND("9F",ScheduleCompile!H305)),ISNUMBER(FIND("4F",ScheduleCompile!H305))),VALUE(LEFT(ScheduleCompile!H305,FIND("F",ScheduleCompile!H305)-1)),ScheduleCompile!H305)))))))</f>
        <v>68</v>
      </c>
      <c r="N312" s="1">
        <f>IF(AND(ISERROR(IF(ScheduleCompile!I305="Off",0,IF(ScheduleCompile!I305="On",1,IF(ISNUMBER(ScheduleCompile!I305),ScheduleCompile!I305/1,IF(ISTEXT(ScheduleCompile!I305),IF(OR(ISNUMBER(FIND("5F",ScheduleCompile!I305)),ISNUMBER(FIND("0F",ScheduleCompile!I305)),ISNUMBER(FIND("8F",ScheduleCompile!I305)),ISNUMBER(FIND("1F",ScheduleCompile!I305)),ISNUMBER(FIND("2F",ScheduleCompile!I305)),ISNUMBER(FIND("3F",ScheduleCompile!I305)),ISNUMBER(FIND("6F",ScheduleCompile!I305)),ISNUMBER(FIND("7F",ScheduleCompile!I305)),ISNUMBER(FIND("9F",ScheduleCompile!I305)),ISNUMBER(FIND("4F",ScheduleCompile!I305))),VALUE(LEFT(ScheduleCompile!I305,FIND("F",ScheduleCompile!I305)-1)),ScheduleCompile!I305)))))),ISTEXT(ScheduleCompile!#REF!)),"ENDTABLE",IF(ISERROR(IF(ScheduleCompile!I305="Off",0,IF(ScheduleCompile!I305="On",1,IF(ISNUMBER(ScheduleCompile!I305),ScheduleCompile!I305/1,IF(ISTEXT(ScheduleCompile!I305),IF(OR(ISNUMBER(FIND("5F",ScheduleCompile!I305)),ISNUMBER(FIND("0F",ScheduleCompile!I305)),ISNUMBER(FIND("8F",ScheduleCompile!I305)),ISNUMBER(FIND("1F",ScheduleCompile!I305)),ISNUMBER(FIND("2F",ScheduleCompile!I305)),ISNUMBER(FIND("3F",ScheduleCompile!I305)),ISNUMBER(FIND("6F",ScheduleCompile!I305)),ISNUMBER(FIND("7F",ScheduleCompile!I305)),ISNUMBER(FIND("9F",ScheduleCompile!I305)),ISNUMBER(FIND("4F",ScheduleCompile!I305))),VALUE(LEFT(ScheduleCompile!I305,FIND("F",ScheduleCompile!I305)-1)),ScheduleCompile!I305)))))),"",IF(ScheduleCompile!I305="Off",0,IF(ScheduleCompile!I305="On",1,IF(ISNUMBER(ScheduleCompile!I305),ScheduleCompile!I305/1,IF(ISTEXT(ScheduleCompile!I305),IF(OR(ISNUMBER(FIND("5F",ScheduleCompile!I305)),ISNUMBER(FIND("0F",ScheduleCompile!I305)),ISNUMBER(FIND("8F",ScheduleCompile!I305)),ISNUMBER(FIND("1F",ScheduleCompile!I305)),ISNUMBER(FIND("2F",ScheduleCompile!I305)),ISNUMBER(FIND("3F",ScheduleCompile!I305)),ISNUMBER(FIND("6F",ScheduleCompile!I305)),ISNUMBER(FIND("7F",ScheduleCompile!I305)),ISNUMBER(FIND("9F",ScheduleCompile!I305)),ISNUMBER(FIND("4F",ScheduleCompile!I305))),VALUE(LEFT(ScheduleCompile!I305,FIND("F",ScheduleCompile!I305)-1)),ScheduleCompile!I305)))))))</f>
        <v>68</v>
      </c>
      <c r="O312" s="1">
        <f>IF(AND(ISERROR(IF(ScheduleCompile!J305="Off",0,IF(ScheduleCompile!J305="On",1,IF(ISNUMBER(ScheduleCompile!J305),ScheduleCompile!J305/1,IF(ISTEXT(ScheduleCompile!J305),IF(OR(ISNUMBER(FIND("5F",ScheduleCompile!J305)),ISNUMBER(FIND("0F",ScheduleCompile!J305)),ISNUMBER(FIND("8F",ScheduleCompile!J305)),ISNUMBER(FIND("1F",ScheduleCompile!J305)),ISNUMBER(FIND("2F",ScheduleCompile!J305)),ISNUMBER(FIND("3F",ScheduleCompile!J305)),ISNUMBER(FIND("6F",ScheduleCompile!J305)),ISNUMBER(FIND("7F",ScheduleCompile!J305)),ISNUMBER(FIND("9F",ScheduleCompile!J305)),ISNUMBER(FIND("4F",ScheduleCompile!J305))),VALUE(LEFT(ScheduleCompile!J305,FIND("F",ScheduleCompile!J305)-1)),ScheduleCompile!J305)))))),ISTEXT(ScheduleCompile!#REF!)),"ENDTABLE",IF(ISERROR(IF(ScheduleCompile!J305="Off",0,IF(ScheduleCompile!J305="On",1,IF(ISNUMBER(ScheduleCompile!J305),ScheduleCompile!J305/1,IF(ISTEXT(ScheduleCompile!J305),IF(OR(ISNUMBER(FIND("5F",ScheduleCompile!J305)),ISNUMBER(FIND("0F",ScheduleCompile!J305)),ISNUMBER(FIND("8F",ScheduleCompile!J305)),ISNUMBER(FIND("1F",ScheduleCompile!J305)),ISNUMBER(FIND("2F",ScheduleCompile!J305)),ISNUMBER(FIND("3F",ScheduleCompile!J305)),ISNUMBER(FIND("6F",ScheduleCompile!J305)),ISNUMBER(FIND("7F",ScheduleCompile!J305)),ISNUMBER(FIND("9F",ScheduleCompile!J305)),ISNUMBER(FIND("4F",ScheduleCompile!J305))),VALUE(LEFT(ScheduleCompile!J305,FIND("F",ScheduleCompile!J305)-1)),ScheduleCompile!J305)))))),"",IF(ScheduleCompile!J305="Off",0,IF(ScheduleCompile!J305="On",1,IF(ISNUMBER(ScheduleCompile!J305),ScheduleCompile!J305/1,IF(ISTEXT(ScheduleCompile!J305),IF(OR(ISNUMBER(FIND("5F",ScheduleCompile!J305)),ISNUMBER(FIND("0F",ScheduleCompile!J305)),ISNUMBER(FIND("8F",ScheduleCompile!J305)),ISNUMBER(FIND("1F",ScheduleCompile!J305)),ISNUMBER(FIND("2F",ScheduleCompile!J305)),ISNUMBER(FIND("3F",ScheduleCompile!J305)),ISNUMBER(FIND("6F",ScheduleCompile!J305)),ISNUMBER(FIND("7F",ScheduleCompile!J305)),ISNUMBER(FIND("9F",ScheduleCompile!J305)),ISNUMBER(FIND("4F",ScheduleCompile!J305))),VALUE(LEFT(ScheduleCompile!J305,FIND("F",ScheduleCompile!J305)-1)),ScheduleCompile!J305)))))))</f>
        <v>68</v>
      </c>
      <c r="P312" s="1">
        <f>IF(AND(ISERROR(IF(ScheduleCompile!K305="Off",0,IF(ScheduleCompile!K305="On",1,IF(ISNUMBER(ScheduleCompile!K305),ScheduleCompile!K305/1,IF(ISTEXT(ScheduleCompile!K305),IF(OR(ISNUMBER(FIND("5F",ScheduleCompile!K305)),ISNUMBER(FIND("0F",ScheduleCompile!K305)),ISNUMBER(FIND("8F",ScheduleCompile!K305)),ISNUMBER(FIND("1F",ScheduleCompile!K305)),ISNUMBER(FIND("2F",ScheduleCompile!K305)),ISNUMBER(FIND("3F",ScheduleCompile!K305)),ISNUMBER(FIND("6F",ScheduleCompile!K305)),ISNUMBER(FIND("7F",ScheduleCompile!K305)),ISNUMBER(FIND("9F",ScheduleCompile!K305)),ISNUMBER(FIND("4F",ScheduleCompile!K305))),VALUE(LEFT(ScheduleCompile!K305,FIND("F",ScheduleCompile!K305)-1)),ScheduleCompile!K305)))))),ISTEXT(ScheduleCompile!#REF!)),"ENDTABLE",IF(ISERROR(IF(ScheduleCompile!K305="Off",0,IF(ScheduleCompile!K305="On",1,IF(ISNUMBER(ScheduleCompile!K305),ScheduleCompile!K305/1,IF(ISTEXT(ScheduleCompile!K305),IF(OR(ISNUMBER(FIND("5F",ScheduleCompile!K305)),ISNUMBER(FIND("0F",ScheduleCompile!K305)),ISNUMBER(FIND("8F",ScheduleCompile!K305)),ISNUMBER(FIND("1F",ScheduleCompile!K305)),ISNUMBER(FIND("2F",ScheduleCompile!K305)),ISNUMBER(FIND("3F",ScheduleCompile!K305)),ISNUMBER(FIND("6F",ScheduleCompile!K305)),ISNUMBER(FIND("7F",ScheduleCompile!K305)),ISNUMBER(FIND("9F",ScheduleCompile!K305)),ISNUMBER(FIND("4F",ScheduleCompile!K305))),VALUE(LEFT(ScheduleCompile!K305,FIND("F",ScheduleCompile!K305)-1)),ScheduleCompile!K305)))))),"",IF(ScheduleCompile!K305="Off",0,IF(ScheduleCompile!K305="On",1,IF(ISNUMBER(ScheduleCompile!K305),ScheduleCompile!K305/1,IF(ISTEXT(ScheduleCompile!K305),IF(OR(ISNUMBER(FIND("5F",ScheduleCompile!K305)),ISNUMBER(FIND("0F",ScheduleCompile!K305)),ISNUMBER(FIND("8F",ScheduleCompile!K305)),ISNUMBER(FIND("1F",ScheduleCompile!K305)),ISNUMBER(FIND("2F",ScheduleCompile!K305)),ISNUMBER(FIND("3F",ScheduleCompile!K305)),ISNUMBER(FIND("6F",ScheduleCompile!K305)),ISNUMBER(FIND("7F",ScheduleCompile!K305)),ISNUMBER(FIND("9F",ScheduleCompile!K305)),ISNUMBER(FIND("4F",ScheduleCompile!K305))),VALUE(LEFT(ScheduleCompile!K305,FIND("F",ScheduleCompile!K305)-1)),ScheduleCompile!K305)))))))</f>
        <v>68</v>
      </c>
      <c r="Q312" s="1">
        <f>IF(AND(ISERROR(IF(ScheduleCompile!L305="Off",0,IF(ScheduleCompile!L305="On",1,IF(ISNUMBER(ScheduleCompile!L305),ScheduleCompile!L305/1,IF(ISTEXT(ScheduleCompile!L305),IF(OR(ISNUMBER(FIND("5F",ScheduleCompile!L305)),ISNUMBER(FIND("0F",ScheduleCompile!L305)),ISNUMBER(FIND("8F",ScheduleCompile!L305)),ISNUMBER(FIND("1F",ScheduleCompile!L305)),ISNUMBER(FIND("2F",ScheduleCompile!L305)),ISNUMBER(FIND("3F",ScheduleCompile!L305)),ISNUMBER(FIND("6F",ScheduleCompile!L305)),ISNUMBER(FIND("7F",ScheduleCompile!L305)),ISNUMBER(FIND("9F",ScheduleCompile!L305)),ISNUMBER(FIND("4F",ScheduleCompile!L305))),VALUE(LEFT(ScheduleCompile!L305,FIND("F",ScheduleCompile!L305)-1)),ScheduleCompile!L305)))))),ISTEXT(ScheduleCompile!#REF!)),"ENDTABLE",IF(ISERROR(IF(ScheduleCompile!L305="Off",0,IF(ScheduleCompile!L305="On",1,IF(ISNUMBER(ScheduleCompile!L305),ScheduleCompile!L305/1,IF(ISTEXT(ScheduleCompile!L305),IF(OR(ISNUMBER(FIND("5F",ScheduleCompile!L305)),ISNUMBER(FIND("0F",ScheduleCompile!L305)),ISNUMBER(FIND("8F",ScheduleCompile!L305)),ISNUMBER(FIND("1F",ScheduleCompile!L305)),ISNUMBER(FIND("2F",ScheduleCompile!L305)),ISNUMBER(FIND("3F",ScheduleCompile!L305)),ISNUMBER(FIND("6F",ScheduleCompile!L305)),ISNUMBER(FIND("7F",ScheduleCompile!L305)),ISNUMBER(FIND("9F",ScheduleCompile!L305)),ISNUMBER(FIND("4F",ScheduleCompile!L305))),VALUE(LEFT(ScheduleCompile!L305,FIND("F",ScheduleCompile!L305)-1)),ScheduleCompile!L305)))))),"",IF(ScheduleCompile!L305="Off",0,IF(ScheduleCompile!L305="On",1,IF(ISNUMBER(ScheduleCompile!L305),ScheduleCompile!L305/1,IF(ISTEXT(ScheduleCompile!L305),IF(OR(ISNUMBER(FIND("5F",ScheduleCompile!L305)),ISNUMBER(FIND("0F",ScheduleCompile!L305)),ISNUMBER(FIND("8F",ScheduleCompile!L305)),ISNUMBER(FIND("1F",ScheduleCompile!L305)),ISNUMBER(FIND("2F",ScheduleCompile!L305)),ISNUMBER(FIND("3F",ScheduleCompile!L305)),ISNUMBER(FIND("6F",ScheduleCompile!L305)),ISNUMBER(FIND("7F",ScheduleCompile!L305)),ISNUMBER(FIND("9F",ScheduleCompile!L305)),ISNUMBER(FIND("4F",ScheduleCompile!L305))),VALUE(LEFT(ScheduleCompile!L305,FIND("F",ScheduleCompile!L305)-1)),ScheduleCompile!L305)))))))</f>
        <v>68</v>
      </c>
      <c r="R312" s="1">
        <f>IF(AND(ISERROR(IF(ScheduleCompile!M305="Off",0,IF(ScheduleCompile!M305="On",1,IF(ISNUMBER(ScheduleCompile!M305),ScheduleCompile!M305/1,IF(ISTEXT(ScheduleCompile!M305),IF(OR(ISNUMBER(FIND("5F",ScheduleCompile!M305)),ISNUMBER(FIND("0F",ScheduleCompile!M305)),ISNUMBER(FIND("8F",ScheduleCompile!M305)),ISNUMBER(FIND("1F",ScheduleCompile!M305)),ISNUMBER(FIND("2F",ScheduleCompile!M305)),ISNUMBER(FIND("3F",ScheduleCompile!M305)),ISNUMBER(FIND("6F",ScheduleCompile!M305)),ISNUMBER(FIND("7F",ScheduleCompile!M305)),ISNUMBER(FIND("9F",ScheduleCompile!M305)),ISNUMBER(FIND("4F",ScheduleCompile!M305))),VALUE(LEFT(ScheduleCompile!M305,FIND("F",ScheduleCompile!M305)-1)),ScheduleCompile!M305)))))),ISTEXT(ScheduleCompile!#REF!)),"ENDTABLE",IF(ISERROR(IF(ScheduleCompile!M305="Off",0,IF(ScheduleCompile!M305="On",1,IF(ISNUMBER(ScheduleCompile!M305),ScheduleCompile!M305/1,IF(ISTEXT(ScheduleCompile!M305),IF(OR(ISNUMBER(FIND("5F",ScheduleCompile!M305)),ISNUMBER(FIND("0F",ScheduleCompile!M305)),ISNUMBER(FIND("8F",ScheduleCompile!M305)),ISNUMBER(FIND("1F",ScheduleCompile!M305)),ISNUMBER(FIND("2F",ScheduleCompile!M305)),ISNUMBER(FIND("3F",ScheduleCompile!M305)),ISNUMBER(FIND("6F",ScheduleCompile!M305)),ISNUMBER(FIND("7F",ScheduleCompile!M305)),ISNUMBER(FIND("9F",ScheduleCompile!M305)),ISNUMBER(FIND("4F",ScheduleCompile!M305))),VALUE(LEFT(ScheduleCompile!M305,FIND("F",ScheduleCompile!M305)-1)),ScheduleCompile!M305)))))),"",IF(ScheduleCompile!M305="Off",0,IF(ScheduleCompile!M305="On",1,IF(ISNUMBER(ScheduleCompile!M305),ScheduleCompile!M305/1,IF(ISTEXT(ScheduleCompile!M305),IF(OR(ISNUMBER(FIND("5F",ScheduleCompile!M305)),ISNUMBER(FIND("0F",ScheduleCompile!M305)),ISNUMBER(FIND("8F",ScheduleCompile!M305)),ISNUMBER(FIND("1F",ScheduleCompile!M305)),ISNUMBER(FIND("2F",ScheduleCompile!M305)),ISNUMBER(FIND("3F",ScheduleCompile!M305)),ISNUMBER(FIND("6F",ScheduleCompile!M305)),ISNUMBER(FIND("7F",ScheduleCompile!M305)),ISNUMBER(FIND("9F",ScheduleCompile!M305)),ISNUMBER(FIND("4F",ScheduleCompile!M305))),VALUE(LEFT(ScheduleCompile!M305,FIND("F",ScheduleCompile!M305)-1)),ScheduleCompile!M305)))))))</f>
        <v>68</v>
      </c>
      <c r="S312" s="1">
        <f>IF(AND(ISERROR(IF(ScheduleCompile!N305="Off",0,IF(ScheduleCompile!N305="On",1,IF(ISNUMBER(ScheduleCompile!N305),ScheduleCompile!N305/1,IF(ISTEXT(ScheduleCompile!N305),IF(OR(ISNUMBER(FIND("5F",ScheduleCompile!N305)),ISNUMBER(FIND("0F",ScheduleCompile!N305)),ISNUMBER(FIND("8F",ScheduleCompile!N305)),ISNUMBER(FIND("1F",ScheduleCompile!N305)),ISNUMBER(FIND("2F",ScheduleCompile!N305)),ISNUMBER(FIND("3F",ScheduleCompile!N305)),ISNUMBER(FIND("6F",ScheduleCompile!N305)),ISNUMBER(FIND("7F",ScheduleCompile!N305)),ISNUMBER(FIND("9F",ScheduleCompile!N305)),ISNUMBER(FIND("4F",ScheduleCompile!N305))),VALUE(LEFT(ScheduleCompile!N305,FIND("F",ScheduleCompile!N305)-1)),ScheduleCompile!N305)))))),ISTEXT(ScheduleCompile!#REF!)),"ENDTABLE",IF(ISERROR(IF(ScheduleCompile!N305="Off",0,IF(ScheduleCompile!N305="On",1,IF(ISNUMBER(ScheduleCompile!N305),ScheduleCompile!N305/1,IF(ISTEXT(ScheduleCompile!N305),IF(OR(ISNUMBER(FIND("5F",ScheduleCompile!N305)),ISNUMBER(FIND("0F",ScheduleCompile!N305)),ISNUMBER(FIND("8F",ScheduleCompile!N305)),ISNUMBER(FIND("1F",ScheduleCompile!N305)),ISNUMBER(FIND("2F",ScheduleCompile!N305)),ISNUMBER(FIND("3F",ScheduleCompile!N305)),ISNUMBER(FIND("6F",ScheduleCompile!N305)),ISNUMBER(FIND("7F",ScheduleCompile!N305)),ISNUMBER(FIND("9F",ScheduleCompile!N305)),ISNUMBER(FIND("4F",ScheduleCompile!N305))),VALUE(LEFT(ScheduleCompile!N305,FIND("F",ScheduleCompile!N305)-1)),ScheduleCompile!N305)))))),"",IF(ScheduleCompile!N305="Off",0,IF(ScheduleCompile!N305="On",1,IF(ISNUMBER(ScheduleCompile!N305),ScheduleCompile!N305/1,IF(ISTEXT(ScheduleCompile!N305),IF(OR(ISNUMBER(FIND("5F",ScheduleCompile!N305)),ISNUMBER(FIND("0F",ScheduleCompile!N305)),ISNUMBER(FIND("8F",ScheduleCompile!N305)),ISNUMBER(FIND("1F",ScheduleCompile!N305)),ISNUMBER(FIND("2F",ScheduleCompile!N305)),ISNUMBER(FIND("3F",ScheduleCompile!N305)),ISNUMBER(FIND("6F",ScheduleCompile!N305)),ISNUMBER(FIND("7F",ScheduleCompile!N305)),ISNUMBER(FIND("9F",ScheduleCompile!N305)),ISNUMBER(FIND("4F",ScheduleCompile!N305))),VALUE(LEFT(ScheduleCompile!N305,FIND("F",ScheduleCompile!N305)-1)),ScheduleCompile!N305)))))))</f>
        <v>68</v>
      </c>
      <c r="T312" s="1">
        <f>IF(AND(ISERROR(IF(ScheduleCompile!O305="Off",0,IF(ScheduleCompile!O305="On",1,IF(ISNUMBER(ScheduleCompile!O305),ScheduleCompile!O305/1,IF(ISTEXT(ScheduleCompile!O305),IF(OR(ISNUMBER(FIND("5F",ScheduleCompile!O305)),ISNUMBER(FIND("0F",ScheduleCompile!O305)),ISNUMBER(FIND("8F",ScheduleCompile!O305)),ISNUMBER(FIND("1F",ScheduleCompile!O305)),ISNUMBER(FIND("2F",ScheduleCompile!O305)),ISNUMBER(FIND("3F",ScheduleCompile!O305)),ISNUMBER(FIND("6F",ScheduleCompile!O305)),ISNUMBER(FIND("7F",ScheduleCompile!O305)),ISNUMBER(FIND("9F",ScheduleCompile!O305)),ISNUMBER(FIND("4F",ScheduleCompile!O305))),VALUE(LEFT(ScheduleCompile!O305,FIND("F",ScheduleCompile!O305)-1)),ScheduleCompile!O305)))))),ISTEXT(ScheduleCompile!#REF!)),"ENDTABLE",IF(ISERROR(IF(ScheduleCompile!O305="Off",0,IF(ScheduleCompile!O305="On",1,IF(ISNUMBER(ScheduleCompile!O305),ScheduleCompile!O305/1,IF(ISTEXT(ScheduleCompile!O305),IF(OR(ISNUMBER(FIND("5F",ScheduleCompile!O305)),ISNUMBER(FIND("0F",ScheduleCompile!O305)),ISNUMBER(FIND("8F",ScheduleCompile!O305)),ISNUMBER(FIND("1F",ScheduleCompile!O305)),ISNUMBER(FIND("2F",ScheduleCompile!O305)),ISNUMBER(FIND("3F",ScheduleCompile!O305)),ISNUMBER(FIND("6F",ScheduleCompile!O305)),ISNUMBER(FIND("7F",ScheduleCompile!O305)),ISNUMBER(FIND("9F",ScheduleCompile!O305)),ISNUMBER(FIND("4F",ScheduleCompile!O305))),VALUE(LEFT(ScheduleCompile!O305,FIND("F",ScheduleCompile!O305)-1)),ScheduleCompile!O305)))))),"",IF(ScheduleCompile!O305="Off",0,IF(ScheduleCompile!O305="On",1,IF(ISNUMBER(ScheduleCompile!O305),ScheduleCompile!O305/1,IF(ISTEXT(ScheduleCompile!O305),IF(OR(ISNUMBER(FIND("5F",ScheduleCompile!O305)),ISNUMBER(FIND("0F",ScheduleCompile!O305)),ISNUMBER(FIND("8F",ScheduleCompile!O305)),ISNUMBER(FIND("1F",ScheduleCompile!O305)),ISNUMBER(FIND("2F",ScheduleCompile!O305)),ISNUMBER(FIND("3F",ScheduleCompile!O305)),ISNUMBER(FIND("6F",ScheduleCompile!O305)),ISNUMBER(FIND("7F",ScheduleCompile!O305)),ISNUMBER(FIND("9F",ScheduleCompile!O305)),ISNUMBER(FIND("4F",ScheduleCompile!O305))),VALUE(LEFT(ScheduleCompile!O305,FIND("F",ScheduleCompile!O305)-1)),ScheduleCompile!O305)))))))</f>
        <v>68</v>
      </c>
      <c r="U312" s="1">
        <f>IF(AND(ISERROR(IF(ScheduleCompile!P305="Off",0,IF(ScheduleCompile!P305="On",1,IF(ISNUMBER(ScheduleCompile!P305),ScheduleCompile!P305/1,IF(ISTEXT(ScheduleCompile!P305),IF(OR(ISNUMBER(FIND("5F",ScheduleCompile!P305)),ISNUMBER(FIND("0F",ScheduleCompile!P305)),ISNUMBER(FIND("8F",ScheduleCompile!P305)),ISNUMBER(FIND("1F",ScheduleCompile!P305)),ISNUMBER(FIND("2F",ScheduleCompile!P305)),ISNUMBER(FIND("3F",ScheduleCompile!P305)),ISNUMBER(FIND("6F",ScheduleCompile!P305)),ISNUMBER(FIND("7F",ScheduleCompile!P305)),ISNUMBER(FIND("9F",ScheduleCompile!P305)),ISNUMBER(FIND("4F",ScheduleCompile!P305))),VALUE(LEFT(ScheduleCompile!P305,FIND("F",ScheduleCompile!P305)-1)),ScheduleCompile!P305)))))),ISTEXT(ScheduleCompile!#REF!)),"ENDTABLE",IF(ISERROR(IF(ScheduleCompile!P305="Off",0,IF(ScheduleCompile!P305="On",1,IF(ISNUMBER(ScheduleCompile!P305),ScheduleCompile!P305/1,IF(ISTEXT(ScheduleCompile!P305),IF(OR(ISNUMBER(FIND("5F",ScheduleCompile!P305)),ISNUMBER(FIND("0F",ScheduleCompile!P305)),ISNUMBER(FIND("8F",ScheduleCompile!P305)),ISNUMBER(FIND("1F",ScheduleCompile!P305)),ISNUMBER(FIND("2F",ScheduleCompile!P305)),ISNUMBER(FIND("3F",ScheduleCompile!P305)),ISNUMBER(FIND("6F",ScheduleCompile!P305)),ISNUMBER(FIND("7F",ScheduleCompile!P305)),ISNUMBER(FIND("9F",ScheduleCompile!P305)),ISNUMBER(FIND("4F",ScheduleCompile!P305))),VALUE(LEFT(ScheduleCompile!P305,FIND("F",ScheduleCompile!P305)-1)),ScheduleCompile!P305)))))),"",IF(ScheduleCompile!P305="Off",0,IF(ScheduleCompile!P305="On",1,IF(ISNUMBER(ScheduleCompile!P305),ScheduleCompile!P305/1,IF(ISTEXT(ScheduleCompile!P305),IF(OR(ISNUMBER(FIND("5F",ScheduleCompile!P305)),ISNUMBER(FIND("0F",ScheduleCompile!P305)),ISNUMBER(FIND("8F",ScheduleCompile!P305)),ISNUMBER(FIND("1F",ScheduleCompile!P305)),ISNUMBER(FIND("2F",ScheduleCompile!P305)),ISNUMBER(FIND("3F",ScheduleCompile!P305)),ISNUMBER(FIND("6F",ScheduleCompile!P305)),ISNUMBER(FIND("7F",ScheduleCompile!P305)),ISNUMBER(FIND("9F",ScheduleCompile!P305)),ISNUMBER(FIND("4F",ScheduleCompile!P305))),VALUE(LEFT(ScheduleCompile!P305,FIND("F",ScheduleCompile!P305)-1)),ScheduleCompile!P305)))))))</f>
        <v>68</v>
      </c>
      <c r="V312" s="1">
        <f>IF(AND(ISERROR(IF(ScheduleCompile!Q305="Off",0,IF(ScheduleCompile!Q305="On",1,IF(ISNUMBER(ScheduleCompile!Q305),ScheduleCompile!Q305/1,IF(ISTEXT(ScheduleCompile!Q305),IF(OR(ISNUMBER(FIND("5F",ScheduleCompile!Q305)),ISNUMBER(FIND("0F",ScheduleCompile!Q305)),ISNUMBER(FIND("8F",ScheduleCompile!Q305)),ISNUMBER(FIND("1F",ScheduleCompile!Q305)),ISNUMBER(FIND("2F",ScheduleCompile!Q305)),ISNUMBER(FIND("3F",ScheduleCompile!Q305)),ISNUMBER(FIND("6F",ScheduleCompile!Q305)),ISNUMBER(FIND("7F",ScheduleCompile!Q305)),ISNUMBER(FIND("9F",ScheduleCompile!Q305)),ISNUMBER(FIND("4F",ScheduleCompile!Q305))),VALUE(LEFT(ScheduleCompile!Q305,FIND("F",ScheduleCompile!Q305)-1)),ScheduleCompile!Q305)))))),ISTEXT(ScheduleCompile!#REF!)),"ENDTABLE",IF(ISERROR(IF(ScheduleCompile!Q305="Off",0,IF(ScheduleCompile!Q305="On",1,IF(ISNUMBER(ScheduleCompile!Q305),ScheduleCompile!Q305/1,IF(ISTEXT(ScheduleCompile!Q305),IF(OR(ISNUMBER(FIND("5F",ScheduleCompile!Q305)),ISNUMBER(FIND("0F",ScheduleCompile!Q305)),ISNUMBER(FIND("8F",ScheduleCompile!Q305)),ISNUMBER(FIND("1F",ScheduleCompile!Q305)),ISNUMBER(FIND("2F",ScheduleCompile!Q305)),ISNUMBER(FIND("3F",ScheduleCompile!Q305)),ISNUMBER(FIND("6F",ScheduleCompile!Q305)),ISNUMBER(FIND("7F",ScheduleCompile!Q305)),ISNUMBER(FIND("9F",ScheduleCompile!Q305)),ISNUMBER(FIND("4F",ScheduleCompile!Q305))),VALUE(LEFT(ScheduleCompile!Q305,FIND("F",ScheduleCompile!Q305)-1)),ScheduleCompile!Q305)))))),"",IF(ScheduleCompile!Q305="Off",0,IF(ScheduleCompile!Q305="On",1,IF(ISNUMBER(ScheduleCompile!Q305),ScheduleCompile!Q305/1,IF(ISTEXT(ScheduleCompile!Q305),IF(OR(ISNUMBER(FIND("5F",ScheduleCompile!Q305)),ISNUMBER(FIND("0F",ScheduleCompile!Q305)),ISNUMBER(FIND("8F",ScheduleCompile!Q305)),ISNUMBER(FIND("1F",ScheduleCompile!Q305)),ISNUMBER(FIND("2F",ScheduleCompile!Q305)),ISNUMBER(FIND("3F",ScheduleCompile!Q305)),ISNUMBER(FIND("6F",ScheduleCompile!Q305)),ISNUMBER(FIND("7F",ScheduleCompile!Q305)),ISNUMBER(FIND("9F",ScheduleCompile!Q305)),ISNUMBER(FIND("4F",ScheduleCompile!Q305))),VALUE(LEFT(ScheduleCompile!Q305,FIND("F",ScheduleCompile!Q305)-1)),ScheduleCompile!Q305)))))))</f>
        <v>68</v>
      </c>
      <c r="W312" s="1">
        <f>IF(AND(ISERROR(IF(ScheduleCompile!R305="Off",0,IF(ScheduleCompile!R305="On",1,IF(ISNUMBER(ScheduleCompile!R305),ScheduleCompile!R305/1,IF(ISTEXT(ScheduleCompile!R305),IF(OR(ISNUMBER(FIND("5F",ScheduleCompile!R305)),ISNUMBER(FIND("0F",ScheduleCompile!R305)),ISNUMBER(FIND("8F",ScheduleCompile!R305)),ISNUMBER(FIND("1F",ScheduleCompile!R305)),ISNUMBER(FIND("2F",ScheduleCompile!R305)),ISNUMBER(FIND("3F",ScheduleCompile!R305)),ISNUMBER(FIND("6F",ScheduleCompile!R305)),ISNUMBER(FIND("7F",ScheduleCompile!R305)),ISNUMBER(FIND("9F",ScheduleCompile!R305)),ISNUMBER(FIND("4F",ScheduleCompile!R305))),VALUE(LEFT(ScheduleCompile!R305,FIND("F",ScheduleCompile!R305)-1)),ScheduleCompile!R305)))))),ISTEXT(ScheduleCompile!#REF!)),"ENDTABLE",IF(ISERROR(IF(ScheduleCompile!R305="Off",0,IF(ScheduleCompile!R305="On",1,IF(ISNUMBER(ScheduleCompile!R305),ScheduleCompile!R305/1,IF(ISTEXT(ScheduleCompile!R305),IF(OR(ISNUMBER(FIND("5F",ScheduleCompile!R305)),ISNUMBER(FIND("0F",ScheduleCompile!R305)),ISNUMBER(FIND("8F",ScheduleCompile!R305)),ISNUMBER(FIND("1F",ScheduleCompile!R305)),ISNUMBER(FIND("2F",ScheduleCompile!R305)),ISNUMBER(FIND("3F",ScheduleCompile!R305)),ISNUMBER(FIND("6F",ScheduleCompile!R305)),ISNUMBER(FIND("7F",ScheduleCompile!R305)),ISNUMBER(FIND("9F",ScheduleCompile!R305)),ISNUMBER(FIND("4F",ScheduleCompile!R305))),VALUE(LEFT(ScheduleCompile!R305,FIND("F",ScheduleCompile!R305)-1)),ScheduleCompile!R305)))))),"",IF(ScheduleCompile!R305="Off",0,IF(ScheduleCompile!R305="On",1,IF(ISNUMBER(ScheduleCompile!R305),ScheduleCompile!R305/1,IF(ISTEXT(ScheduleCompile!R305),IF(OR(ISNUMBER(FIND("5F",ScheduleCompile!R305)),ISNUMBER(FIND("0F",ScheduleCompile!R305)),ISNUMBER(FIND("8F",ScheduleCompile!R305)),ISNUMBER(FIND("1F",ScheduleCompile!R305)),ISNUMBER(FIND("2F",ScheduleCompile!R305)),ISNUMBER(FIND("3F",ScheduleCompile!R305)),ISNUMBER(FIND("6F",ScheduleCompile!R305)),ISNUMBER(FIND("7F",ScheduleCompile!R305)),ISNUMBER(FIND("9F",ScheduleCompile!R305)),ISNUMBER(FIND("4F",ScheduleCompile!R305))),VALUE(LEFT(ScheduleCompile!R305,FIND("F",ScheduleCompile!R305)-1)),ScheduleCompile!R305)))))))</f>
        <v>68</v>
      </c>
      <c r="X312" s="1">
        <f>IF(AND(ISERROR(IF(ScheduleCompile!S305="Off",0,IF(ScheduleCompile!S305="On",1,IF(ISNUMBER(ScheduleCompile!S305),ScheduleCompile!S305/1,IF(ISTEXT(ScheduleCompile!S305),IF(OR(ISNUMBER(FIND("5F",ScheduleCompile!S305)),ISNUMBER(FIND("0F",ScheduleCompile!S305)),ISNUMBER(FIND("8F",ScheduleCompile!S305)),ISNUMBER(FIND("1F",ScheduleCompile!S305)),ISNUMBER(FIND("2F",ScheduleCompile!S305)),ISNUMBER(FIND("3F",ScheduleCompile!S305)),ISNUMBER(FIND("6F",ScheduleCompile!S305)),ISNUMBER(FIND("7F",ScheduleCompile!S305)),ISNUMBER(FIND("9F",ScheduleCompile!S305)),ISNUMBER(FIND("4F",ScheduleCompile!S305))),VALUE(LEFT(ScheduleCompile!S305,FIND("F",ScheduleCompile!S305)-1)),ScheduleCompile!S305)))))),ISTEXT(ScheduleCompile!#REF!)),"ENDTABLE",IF(ISERROR(IF(ScheduleCompile!S305="Off",0,IF(ScheduleCompile!S305="On",1,IF(ISNUMBER(ScheduleCompile!S305),ScheduleCompile!S305/1,IF(ISTEXT(ScheduleCompile!S305),IF(OR(ISNUMBER(FIND("5F",ScheduleCompile!S305)),ISNUMBER(FIND("0F",ScheduleCompile!S305)),ISNUMBER(FIND("8F",ScheduleCompile!S305)),ISNUMBER(FIND("1F",ScheduleCompile!S305)),ISNUMBER(FIND("2F",ScheduleCompile!S305)),ISNUMBER(FIND("3F",ScheduleCompile!S305)),ISNUMBER(FIND("6F",ScheduleCompile!S305)),ISNUMBER(FIND("7F",ScheduleCompile!S305)),ISNUMBER(FIND("9F",ScheduleCompile!S305)),ISNUMBER(FIND("4F",ScheduleCompile!S305))),VALUE(LEFT(ScheduleCompile!S305,FIND("F",ScheduleCompile!S305)-1)),ScheduleCompile!S305)))))),"",IF(ScheduleCompile!S305="Off",0,IF(ScheduleCompile!S305="On",1,IF(ISNUMBER(ScheduleCompile!S305),ScheduleCompile!S305/1,IF(ISTEXT(ScheduleCompile!S305),IF(OR(ISNUMBER(FIND("5F",ScheduleCompile!S305)),ISNUMBER(FIND("0F",ScheduleCompile!S305)),ISNUMBER(FIND("8F",ScheduleCompile!S305)),ISNUMBER(FIND("1F",ScheduleCompile!S305)),ISNUMBER(FIND("2F",ScheduleCompile!S305)),ISNUMBER(FIND("3F",ScheduleCompile!S305)),ISNUMBER(FIND("6F",ScheduleCompile!S305)),ISNUMBER(FIND("7F",ScheduleCompile!S305)),ISNUMBER(FIND("9F",ScheduleCompile!S305)),ISNUMBER(FIND("4F",ScheduleCompile!S305))),VALUE(LEFT(ScheduleCompile!S305,FIND("F",ScheduleCompile!S305)-1)),ScheduleCompile!S305)))))))</f>
        <v>68</v>
      </c>
      <c r="Y312" s="1">
        <f>IF(AND(ISERROR(IF(ScheduleCompile!T305="Off",0,IF(ScheduleCompile!T305="On",1,IF(ISNUMBER(ScheduleCompile!T305),ScheduleCompile!T305/1,IF(ISTEXT(ScheduleCompile!T305),IF(OR(ISNUMBER(FIND("5F",ScheduleCompile!T305)),ISNUMBER(FIND("0F",ScheduleCompile!T305)),ISNUMBER(FIND("8F",ScheduleCompile!T305)),ISNUMBER(FIND("1F",ScheduleCompile!T305)),ISNUMBER(FIND("2F",ScheduleCompile!T305)),ISNUMBER(FIND("3F",ScheduleCompile!T305)),ISNUMBER(FIND("6F",ScheduleCompile!T305)),ISNUMBER(FIND("7F",ScheduleCompile!T305)),ISNUMBER(FIND("9F",ScheduleCompile!T305)),ISNUMBER(FIND("4F",ScheduleCompile!T305))),VALUE(LEFT(ScheduleCompile!T305,FIND("F",ScheduleCompile!T305)-1)),ScheduleCompile!T305)))))),ISTEXT(ScheduleCompile!#REF!)),"ENDTABLE",IF(ISERROR(IF(ScheduleCompile!T305="Off",0,IF(ScheduleCompile!T305="On",1,IF(ISNUMBER(ScheduleCompile!T305),ScheduleCompile!T305/1,IF(ISTEXT(ScheduleCompile!T305),IF(OR(ISNUMBER(FIND("5F",ScheduleCompile!T305)),ISNUMBER(FIND("0F",ScheduleCompile!T305)),ISNUMBER(FIND("8F",ScheduleCompile!T305)),ISNUMBER(FIND("1F",ScheduleCompile!T305)),ISNUMBER(FIND("2F",ScheduleCompile!T305)),ISNUMBER(FIND("3F",ScheduleCompile!T305)),ISNUMBER(FIND("6F",ScheduleCompile!T305)),ISNUMBER(FIND("7F",ScheduleCompile!T305)),ISNUMBER(FIND("9F",ScheduleCompile!T305)),ISNUMBER(FIND("4F",ScheduleCompile!T305))),VALUE(LEFT(ScheduleCompile!T305,FIND("F",ScheduleCompile!T305)-1)),ScheduleCompile!T305)))))),"",IF(ScheduleCompile!T305="Off",0,IF(ScheduleCompile!T305="On",1,IF(ISNUMBER(ScheduleCompile!T305),ScheduleCompile!T305/1,IF(ISTEXT(ScheduleCompile!T305),IF(OR(ISNUMBER(FIND("5F",ScheduleCompile!T305)),ISNUMBER(FIND("0F",ScheduleCompile!T305)),ISNUMBER(FIND("8F",ScheduleCompile!T305)),ISNUMBER(FIND("1F",ScheduleCompile!T305)),ISNUMBER(FIND("2F",ScheduleCompile!T305)),ISNUMBER(FIND("3F",ScheduleCompile!T305)),ISNUMBER(FIND("6F",ScheduleCompile!T305)),ISNUMBER(FIND("7F",ScheduleCompile!T305)),ISNUMBER(FIND("9F",ScheduleCompile!T305)),ISNUMBER(FIND("4F",ScheduleCompile!T305))),VALUE(LEFT(ScheduleCompile!T305,FIND("F",ScheduleCompile!T305)-1)),ScheduleCompile!T305)))))))</f>
        <v>68</v>
      </c>
      <c r="Z312" s="1">
        <f>IF(AND(ISERROR(IF(ScheduleCompile!U305="Off",0,IF(ScheduleCompile!U305="On",1,IF(ISNUMBER(ScheduleCompile!U305),ScheduleCompile!U305/1,IF(ISTEXT(ScheduleCompile!U305),IF(OR(ISNUMBER(FIND("5F",ScheduleCompile!U305)),ISNUMBER(FIND("0F",ScheduleCompile!U305)),ISNUMBER(FIND("8F",ScheduleCompile!U305)),ISNUMBER(FIND("1F",ScheduleCompile!U305)),ISNUMBER(FIND("2F",ScheduleCompile!U305)),ISNUMBER(FIND("3F",ScheduleCompile!U305)),ISNUMBER(FIND("6F",ScheduleCompile!U305)),ISNUMBER(FIND("7F",ScheduleCompile!U305)),ISNUMBER(FIND("9F",ScheduleCompile!U305)),ISNUMBER(FIND("4F",ScheduleCompile!U305))),VALUE(LEFT(ScheduleCompile!U305,FIND("F",ScheduleCompile!U305)-1)),ScheduleCompile!U305)))))),ISTEXT(ScheduleCompile!#REF!)),"ENDTABLE",IF(ISERROR(IF(ScheduleCompile!U305="Off",0,IF(ScheduleCompile!U305="On",1,IF(ISNUMBER(ScheduleCompile!U305),ScheduleCompile!U305/1,IF(ISTEXT(ScheduleCompile!U305),IF(OR(ISNUMBER(FIND("5F",ScheduleCompile!U305)),ISNUMBER(FIND("0F",ScheduleCompile!U305)),ISNUMBER(FIND("8F",ScheduleCompile!U305)),ISNUMBER(FIND("1F",ScheduleCompile!U305)),ISNUMBER(FIND("2F",ScheduleCompile!U305)),ISNUMBER(FIND("3F",ScheduleCompile!U305)),ISNUMBER(FIND("6F",ScheduleCompile!U305)),ISNUMBER(FIND("7F",ScheduleCompile!U305)),ISNUMBER(FIND("9F",ScheduleCompile!U305)),ISNUMBER(FIND("4F",ScheduleCompile!U305))),VALUE(LEFT(ScheduleCompile!U305,FIND("F",ScheduleCompile!U305)-1)),ScheduleCompile!U305)))))),"",IF(ScheduleCompile!U305="Off",0,IF(ScheduleCompile!U305="On",1,IF(ISNUMBER(ScheduleCompile!U305),ScheduleCompile!U305/1,IF(ISTEXT(ScheduleCompile!U305),IF(OR(ISNUMBER(FIND("5F",ScheduleCompile!U305)),ISNUMBER(FIND("0F",ScheduleCompile!U305)),ISNUMBER(FIND("8F",ScheduleCompile!U305)),ISNUMBER(FIND("1F",ScheduleCompile!U305)),ISNUMBER(FIND("2F",ScheduleCompile!U305)),ISNUMBER(FIND("3F",ScheduleCompile!U305)),ISNUMBER(FIND("6F",ScheduleCompile!U305)),ISNUMBER(FIND("7F",ScheduleCompile!U305)),ISNUMBER(FIND("9F",ScheduleCompile!U305)),ISNUMBER(FIND("4F",ScheduleCompile!U305))),VALUE(LEFT(ScheduleCompile!U305,FIND("F",ScheduleCompile!U305)-1)),ScheduleCompile!U305)))))))</f>
        <v>68</v>
      </c>
      <c r="AA312" s="1">
        <f>IF(AND(ISERROR(IF(ScheduleCompile!V305="Off",0,IF(ScheduleCompile!V305="On",1,IF(ISNUMBER(ScheduleCompile!V305),ScheduleCompile!V305/1,IF(ISTEXT(ScheduleCompile!V305),IF(OR(ISNUMBER(FIND("5F",ScheduleCompile!V305)),ISNUMBER(FIND("0F",ScheduleCompile!V305)),ISNUMBER(FIND("8F",ScheduleCompile!V305)),ISNUMBER(FIND("1F",ScheduleCompile!V305)),ISNUMBER(FIND("2F",ScheduleCompile!V305)),ISNUMBER(FIND("3F",ScheduleCompile!V305)),ISNUMBER(FIND("6F",ScheduleCompile!V305)),ISNUMBER(FIND("7F",ScheduleCompile!V305)),ISNUMBER(FIND("9F",ScheduleCompile!V305)),ISNUMBER(FIND("4F",ScheduleCompile!V305))),VALUE(LEFT(ScheduleCompile!V305,FIND("F",ScheduleCompile!V305)-1)),ScheduleCompile!V305)))))),ISTEXT(ScheduleCompile!#REF!)),"ENDTABLE",IF(ISERROR(IF(ScheduleCompile!V305="Off",0,IF(ScheduleCompile!V305="On",1,IF(ISNUMBER(ScheduleCompile!V305),ScheduleCompile!V305/1,IF(ISTEXT(ScheduleCompile!V305),IF(OR(ISNUMBER(FIND("5F",ScheduleCompile!V305)),ISNUMBER(FIND("0F",ScheduleCompile!V305)),ISNUMBER(FIND("8F",ScheduleCompile!V305)),ISNUMBER(FIND("1F",ScheduleCompile!V305)),ISNUMBER(FIND("2F",ScheduleCompile!V305)),ISNUMBER(FIND("3F",ScheduleCompile!V305)),ISNUMBER(FIND("6F",ScheduleCompile!V305)),ISNUMBER(FIND("7F",ScheduleCompile!V305)),ISNUMBER(FIND("9F",ScheduleCompile!V305)),ISNUMBER(FIND("4F",ScheduleCompile!V305))),VALUE(LEFT(ScheduleCompile!V305,FIND("F",ScheduleCompile!V305)-1)),ScheduleCompile!V305)))))),"",IF(ScheduleCompile!V305="Off",0,IF(ScheduleCompile!V305="On",1,IF(ISNUMBER(ScheduleCompile!V305),ScheduleCompile!V305/1,IF(ISTEXT(ScheduleCompile!V305),IF(OR(ISNUMBER(FIND("5F",ScheduleCompile!V305)),ISNUMBER(FIND("0F",ScheduleCompile!V305)),ISNUMBER(FIND("8F",ScheduleCompile!V305)),ISNUMBER(FIND("1F",ScheduleCompile!V305)),ISNUMBER(FIND("2F",ScheduleCompile!V305)),ISNUMBER(FIND("3F",ScheduleCompile!V305)),ISNUMBER(FIND("6F",ScheduleCompile!V305)),ISNUMBER(FIND("7F",ScheduleCompile!V305)),ISNUMBER(FIND("9F",ScheduleCompile!V305)),ISNUMBER(FIND("4F",ScheduleCompile!V305))),VALUE(LEFT(ScheduleCompile!V305,FIND("F",ScheduleCompile!V305)-1)),ScheduleCompile!V305)))))))</f>
        <v>68</v>
      </c>
      <c r="AB312" s="1">
        <f>IF(AND(ISERROR(IF(ScheduleCompile!W305="Off",0,IF(ScheduleCompile!W305="On",1,IF(ISNUMBER(ScheduleCompile!W305),ScheduleCompile!W305/1,IF(ISTEXT(ScheduleCompile!W305),IF(OR(ISNUMBER(FIND("5F",ScheduleCompile!W305)),ISNUMBER(FIND("0F",ScheduleCompile!W305)),ISNUMBER(FIND("8F",ScheduleCompile!W305)),ISNUMBER(FIND("1F",ScheduleCompile!W305)),ISNUMBER(FIND("2F",ScheduleCompile!W305)),ISNUMBER(FIND("3F",ScheduleCompile!W305)),ISNUMBER(FIND("6F",ScheduleCompile!W305)),ISNUMBER(FIND("7F",ScheduleCompile!W305)),ISNUMBER(FIND("9F",ScheduleCompile!W305)),ISNUMBER(FIND("4F",ScheduleCompile!W305))),VALUE(LEFT(ScheduleCompile!W305,FIND("F",ScheduleCompile!W305)-1)),ScheduleCompile!W305)))))),ISTEXT(ScheduleCompile!#REF!)),"ENDTABLE",IF(ISERROR(IF(ScheduleCompile!W305="Off",0,IF(ScheduleCompile!W305="On",1,IF(ISNUMBER(ScheduleCompile!W305),ScheduleCompile!W305/1,IF(ISTEXT(ScheduleCompile!W305),IF(OR(ISNUMBER(FIND("5F",ScheduleCompile!W305)),ISNUMBER(FIND("0F",ScheduleCompile!W305)),ISNUMBER(FIND("8F",ScheduleCompile!W305)),ISNUMBER(FIND("1F",ScheduleCompile!W305)),ISNUMBER(FIND("2F",ScheduleCompile!W305)),ISNUMBER(FIND("3F",ScheduleCompile!W305)),ISNUMBER(FIND("6F",ScheduleCompile!W305)),ISNUMBER(FIND("7F",ScheduleCompile!W305)),ISNUMBER(FIND("9F",ScheduleCompile!W305)),ISNUMBER(FIND("4F",ScheduleCompile!W305))),VALUE(LEFT(ScheduleCompile!W305,FIND("F",ScheduleCompile!W305)-1)),ScheduleCompile!W305)))))),"",IF(ScheduleCompile!W305="Off",0,IF(ScheduleCompile!W305="On",1,IF(ISNUMBER(ScheduleCompile!W305),ScheduleCompile!W305/1,IF(ISTEXT(ScheduleCompile!W305),IF(OR(ISNUMBER(FIND("5F",ScheduleCompile!W305)),ISNUMBER(FIND("0F",ScheduleCompile!W305)),ISNUMBER(FIND("8F",ScheduleCompile!W305)),ISNUMBER(FIND("1F",ScheduleCompile!W305)),ISNUMBER(FIND("2F",ScheduleCompile!W305)),ISNUMBER(FIND("3F",ScheduleCompile!W305)),ISNUMBER(FIND("6F",ScheduleCompile!W305)),ISNUMBER(FIND("7F",ScheduleCompile!W305)),ISNUMBER(FIND("9F",ScheduleCompile!W305)),ISNUMBER(FIND("4F",ScheduleCompile!W305))),VALUE(LEFT(ScheduleCompile!W305,FIND("F",ScheduleCompile!W305)-1)),ScheduleCompile!W305)))))))</f>
        <v>68</v>
      </c>
      <c r="AC312" s="1">
        <f>IF(AND(ISERROR(IF(ScheduleCompile!X305="Off",0,IF(ScheduleCompile!X305="On",1,IF(ISNUMBER(ScheduleCompile!X305),ScheduleCompile!X305/1,IF(ISTEXT(ScheduleCompile!X305),IF(OR(ISNUMBER(FIND("5F",ScheduleCompile!X305)),ISNUMBER(FIND("0F",ScheduleCompile!X305)),ISNUMBER(FIND("8F",ScheduleCompile!X305)),ISNUMBER(FIND("1F",ScheduleCompile!X305)),ISNUMBER(FIND("2F",ScheduleCompile!X305)),ISNUMBER(FIND("3F",ScheduleCompile!X305)),ISNUMBER(FIND("6F",ScheduleCompile!X305)),ISNUMBER(FIND("7F",ScheduleCompile!X305)),ISNUMBER(FIND("9F",ScheduleCompile!X305)),ISNUMBER(FIND("4F",ScheduleCompile!X305))),VALUE(LEFT(ScheduleCompile!X305,FIND("F",ScheduleCompile!X305)-1)),ScheduleCompile!X305)))))),ISTEXT(ScheduleCompile!#REF!)),"ENDTABLE",IF(ISERROR(IF(ScheduleCompile!X305="Off",0,IF(ScheduleCompile!X305="On",1,IF(ISNUMBER(ScheduleCompile!X305),ScheduleCompile!X305/1,IF(ISTEXT(ScheduleCompile!X305),IF(OR(ISNUMBER(FIND("5F",ScheduleCompile!X305)),ISNUMBER(FIND("0F",ScheduleCompile!X305)),ISNUMBER(FIND("8F",ScheduleCompile!X305)),ISNUMBER(FIND("1F",ScheduleCompile!X305)),ISNUMBER(FIND("2F",ScheduleCompile!X305)),ISNUMBER(FIND("3F",ScheduleCompile!X305)),ISNUMBER(FIND("6F",ScheduleCompile!X305)),ISNUMBER(FIND("7F",ScheduleCompile!X305)),ISNUMBER(FIND("9F",ScheduleCompile!X305)),ISNUMBER(FIND("4F",ScheduleCompile!X305))),VALUE(LEFT(ScheduleCompile!X305,FIND("F",ScheduleCompile!X305)-1)),ScheduleCompile!X305)))))),"",IF(ScheduleCompile!X305="Off",0,IF(ScheduleCompile!X305="On",1,IF(ISNUMBER(ScheduleCompile!X305),ScheduleCompile!X305/1,IF(ISTEXT(ScheduleCompile!X305),IF(OR(ISNUMBER(FIND("5F",ScheduleCompile!X305)),ISNUMBER(FIND("0F",ScheduleCompile!X305)),ISNUMBER(FIND("8F",ScheduleCompile!X305)),ISNUMBER(FIND("1F",ScheduleCompile!X305)),ISNUMBER(FIND("2F",ScheduleCompile!X305)),ISNUMBER(FIND("3F",ScheduleCompile!X305)),ISNUMBER(FIND("6F",ScheduleCompile!X305)),ISNUMBER(FIND("7F",ScheduleCompile!X305)),ISNUMBER(FIND("9F",ScheduleCompile!X305)),ISNUMBER(FIND("4F",ScheduleCompile!X305))),VALUE(LEFT(ScheduleCompile!X305,FIND("F",ScheduleCompile!X305)-1)),ScheduleCompile!X305)))))))</f>
        <v>68</v>
      </c>
      <c r="AD312" s="1">
        <f>IF(AND(ISERROR(IF(ScheduleCompile!Y305="Off",0,IF(ScheduleCompile!Y305="On",1,IF(ISNUMBER(ScheduleCompile!Y305),ScheduleCompile!Y305/1,IF(ISTEXT(ScheduleCompile!Y305),IF(OR(ISNUMBER(FIND("5F",ScheduleCompile!Y305)),ISNUMBER(FIND("0F",ScheduleCompile!Y305)),ISNUMBER(FIND("8F",ScheduleCompile!Y305)),ISNUMBER(FIND("1F",ScheduleCompile!Y305)),ISNUMBER(FIND("2F",ScheduleCompile!Y305)),ISNUMBER(FIND("3F",ScheduleCompile!Y305)),ISNUMBER(FIND("6F",ScheduleCompile!Y305)),ISNUMBER(FIND("7F",ScheduleCompile!Y305)),ISNUMBER(FIND("9F",ScheduleCompile!Y305)),ISNUMBER(FIND("4F",ScheduleCompile!Y305))),VALUE(LEFT(ScheduleCompile!Y305,FIND("F",ScheduleCompile!Y305)-1)),ScheduleCompile!Y305)))))),ISTEXT(ScheduleCompile!#REF!)),"ENDTABLE",IF(ISERROR(IF(ScheduleCompile!Y305="Off",0,IF(ScheduleCompile!Y305="On",1,IF(ISNUMBER(ScheduleCompile!Y305),ScheduleCompile!Y305/1,IF(ISTEXT(ScheduleCompile!Y305),IF(OR(ISNUMBER(FIND("5F",ScheduleCompile!Y305)),ISNUMBER(FIND("0F",ScheduleCompile!Y305)),ISNUMBER(FIND("8F",ScheduleCompile!Y305)),ISNUMBER(FIND("1F",ScheduleCompile!Y305)),ISNUMBER(FIND("2F",ScheduleCompile!Y305)),ISNUMBER(FIND("3F",ScheduleCompile!Y305)),ISNUMBER(FIND("6F",ScheduleCompile!Y305)),ISNUMBER(FIND("7F",ScheduleCompile!Y305)),ISNUMBER(FIND("9F",ScheduleCompile!Y305)),ISNUMBER(FIND("4F",ScheduleCompile!Y305))),VALUE(LEFT(ScheduleCompile!Y305,FIND("F",ScheduleCompile!Y305)-1)),ScheduleCompile!Y305)))))),"",IF(ScheduleCompile!Y305="Off",0,IF(ScheduleCompile!Y305="On",1,IF(ISNUMBER(ScheduleCompile!Y305),ScheduleCompile!Y305/1,IF(ISTEXT(ScheduleCompile!Y305),IF(OR(ISNUMBER(FIND("5F",ScheduleCompile!Y305)),ISNUMBER(FIND("0F",ScheduleCompile!Y305)),ISNUMBER(FIND("8F",ScheduleCompile!Y305)),ISNUMBER(FIND("1F",ScheduleCompile!Y305)),ISNUMBER(FIND("2F",ScheduleCompile!Y305)),ISNUMBER(FIND("3F",ScheduleCompile!Y305)),ISNUMBER(FIND("6F",ScheduleCompile!Y305)),ISNUMBER(FIND("7F",ScheduleCompile!Y305)),ISNUMBER(FIND("9F",ScheduleCompile!Y305)),ISNUMBER(FIND("4F",ScheduleCompile!Y305))),VALUE(LEFT(ScheduleCompile!Y305,FIND("F",ScheduleCompile!Y305)-1)),ScheduleCompile!Y305)))))))</f>
        <v>68</v>
      </c>
    </row>
    <row r="313" spans="1:30" x14ac:dyDescent="0.25">
      <c r="A313" t="str">
        <f t="shared" si="19"/>
        <v>SchDay "ResidentialCommonHtgSetptSat"  Type = "Temperature" Hr = (68, 68, 68, 68, 68, 68, 68, 68, 68, 68, 68, 68, 68, 68, 68, 68, 68, 68, 68, 68, 68, 68, 68, 68) ..</v>
      </c>
      <c r="B313" s="1" t="s">
        <v>623</v>
      </c>
      <c r="C313" t="str">
        <f t="shared" si="20"/>
        <v xml:space="preserve">SchDay "ResidentialCommonHtgSetptSat"  Type = "Temperature" Hr = </v>
      </c>
      <c r="D313" t="str">
        <f t="shared" si="21"/>
        <v>(68, 68, 68, 68, 68, 68, 68, 68, 68, 68, 68, 68, 68, 68, 68, 68, 68, 68, 68, 68, 68, 68, 68, 68) ..</v>
      </c>
      <c r="E313" s="30" t="str">
        <f>ScheduleCompile!A306</f>
        <v>ResidentialCommonHtgSetptSat</v>
      </c>
      <c r="F313" t="str">
        <f t="shared" si="22"/>
        <v>Temperature</v>
      </c>
      <c r="G313" s="1">
        <f>IF(AND(ISERROR(IF(ScheduleCompile!B306="Off",0,IF(ScheduleCompile!B306="On",1,IF(ISNUMBER(ScheduleCompile!B306),ScheduleCompile!B306/1,IF(ISTEXT(ScheduleCompile!B306),IF(OR(ISNUMBER(FIND("5F",ScheduleCompile!B306)),ISNUMBER(FIND("0F",ScheduleCompile!B306)),ISNUMBER(FIND("8F",ScheduleCompile!B306)),ISNUMBER(FIND("1F",ScheduleCompile!B306)),ISNUMBER(FIND("2F",ScheduleCompile!B306)),ISNUMBER(FIND("3F",ScheduleCompile!B306)),ISNUMBER(FIND("6F",ScheduleCompile!B306)),ISNUMBER(FIND("7F",ScheduleCompile!B306)),ISNUMBER(FIND("9F",ScheduleCompile!B306)),ISNUMBER(FIND("4F",ScheduleCompile!B306))),VALUE(LEFT(ScheduleCompile!B306,FIND("F",ScheduleCompile!B306)-1)),ScheduleCompile!B306)))))),ISTEXT(ScheduleCompile!#REF!)),"ENDTABLE",IF(ISERROR(IF(ScheduleCompile!B306="Off",0,IF(ScheduleCompile!B306="On",1,IF(ISNUMBER(ScheduleCompile!B306),ScheduleCompile!B306/1,IF(ISTEXT(ScheduleCompile!B306),IF(OR(ISNUMBER(FIND("5F",ScheduleCompile!B306)),ISNUMBER(FIND("0F",ScheduleCompile!B306)),ISNUMBER(FIND("8F",ScheduleCompile!B306)),ISNUMBER(FIND("1F",ScheduleCompile!B306)),ISNUMBER(FIND("2F",ScheduleCompile!B306)),ISNUMBER(FIND("3F",ScheduleCompile!B306)),ISNUMBER(FIND("6F",ScheduleCompile!B306)),ISNUMBER(FIND("7F",ScheduleCompile!B306)),ISNUMBER(FIND("9F",ScheduleCompile!B306)),ISNUMBER(FIND("4F",ScheduleCompile!B306))),VALUE(LEFT(ScheduleCompile!B306,FIND("F",ScheduleCompile!B306)-1)),ScheduleCompile!B306)))))),"",IF(ScheduleCompile!B306="Off",0,IF(ScheduleCompile!B306="On",1,IF(ISNUMBER(ScheduleCompile!B306),ScheduleCompile!B306/1,IF(ISTEXT(ScheduleCompile!B306),IF(OR(ISNUMBER(FIND("5F",ScheduleCompile!B306)),ISNUMBER(FIND("0F",ScheduleCompile!B306)),ISNUMBER(FIND("8F",ScheduleCompile!B306)),ISNUMBER(FIND("1F",ScheduleCompile!B306)),ISNUMBER(FIND("2F",ScheduleCompile!B306)),ISNUMBER(FIND("3F",ScheduleCompile!B306)),ISNUMBER(FIND("6F",ScheduleCompile!B306)),ISNUMBER(FIND("7F",ScheduleCompile!B306)),ISNUMBER(FIND("9F",ScheduleCompile!B306)),ISNUMBER(FIND("4F",ScheduleCompile!B306))),VALUE(LEFT(ScheduleCompile!B306,FIND("F",ScheduleCompile!B306)-1)),ScheduleCompile!B306)))))))</f>
        <v>68</v>
      </c>
      <c r="H313" s="1">
        <f>IF(AND(ISERROR(IF(ScheduleCompile!C306="Off",0,IF(ScheduleCompile!C306="On",1,IF(ISNUMBER(ScheduleCompile!C306),ScheduleCompile!C306/1,IF(ISTEXT(ScheduleCompile!C306),IF(OR(ISNUMBER(FIND("5F",ScheduleCompile!C306)),ISNUMBER(FIND("0F",ScheduleCompile!C306)),ISNUMBER(FIND("8F",ScheduleCompile!C306)),ISNUMBER(FIND("1F",ScheduleCompile!C306)),ISNUMBER(FIND("2F",ScheduleCompile!C306)),ISNUMBER(FIND("3F",ScheduleCompile!C306)),ISNUMBER(FIND("6F",ScheduleCompile!C306)),ISNUMBER(FIND("7F",ScheduleCompile!C306)),ISNUMBER(FIND("9F",ScheduleCompile!C306)),ISNUMBER(FIND("4F",ScheduleCompile!C306))),VALUE(LEFT(ScheduleCompile!C306,FIND("F",ScheduleCompile!C306)-1)),ScheduleCompile!C306)))))),ISTEXT(ScheduleCompile!#REF!)),"ENDTABLE",IF(ISERROR(IF(ScheduleCompile!C306="Off",0,IF(ScheduleCompile!C306="On",1,IF(ISNUMBER(ScheduleCompile!C306),ScheduleCompile!C306/1,IF(ISTEXT(ScheduleCompile!C306),IF(OR(ISNUMBER(FIND("5F",ScheduleCompile!C306)),ISNUMBER(FIND("0F",ScheduleCompile!C306)),ISNUMBER(FIND("8F",ScheduleCompile!C306)),ISNUMBER(FIND("1F",ScheduleCompile!C306)),ISNUMBER(FIND("2F",ScheduleCompile!C306)),ISNUMBER(FIND("3F",ScheduleCompile!C306)),ISNUMBER(FIND("6F",ScheduleCompile!C306)),ISNUMBER(FIND("7F",ScheduleCompile!C306)),ISNUMBER(FIND("9F",ScheduleCompile!C306)),ISNUMBER(FIND("4F",ScheduleCompile!C306))),VALUE(LEFT(ScheduleCompile!C306,FIND("F",ScheduleCompile!C306)-1)),ScheduleCompile!C306)))))),"",IF(ScheduleCompile!C306="Off",0,IF(ScheduleCompile!C306="On",1,IF(ISNUMBER(ScheduleCompile!C306),ScheduleCompile!C306/1,IF(ISTEXT(ScheduleCompile!C306),IF(OR(ISNUMBER(FIND("5F",ScheduleCompile!C306)),ISNUMBER(FIND("0F",ScheduleCompile!C306)),ISNUMBER(FIND("8F",ScheduleCompile!C306)),ISNUMBER(FIND("1F",ScheduleCompile!C306)),ISNUMBER(FIND("2F",ScheduleCompile!C306)),ISNUMBER(FIND("3F",ScheduleCompile!C306)),ISNUMBER(FIND("6F",ScheduleCompile!C306)),ISNUMBER(FIND("7F",ScheduleCompile!C306)),ISNUMBER(FIND("9F",ScheduleCompile!C306)),ISNUMBER(FIND("4F",ScheduleCompile!C306))),VALUE(LEFT(ScheduleCompile!C306,FIND("F",ScheduleCompile!C306)-1)),ScheduleCompile!C306)))))))</f>
        <v>68</v>
      </c>
      <c r="I313" s="1">
        <f>IF(AND(ISERROR(IF(ScheduleCompile!D306="Off",0,IF(ScheduleCompile!D306="On",1,IF(ISNUMBER(ScheduleCompile!D306),ScheduleCompile!D306/1,IF(ISTEXT(ScheduleCompile!D306),IF(OR(ISNUMBER(FIND("5F",ScheduleCompile!D306)),ISNUMBER(FIND("0F",ScheduleCompile!D306)),ISNUMBER(FIND("8F",ScheduleCompile!D306)),ISNUMBER(FIND("1F",ScheduleCompile!D306)),ISNUMBER(FIND("2F",ScheduleCompile!D306)),ISNUMBER(FIND("3F",ScheduleCompile!D306)),ISNUMBER(FIND("6F",ScheduleCompile!D306)),ISNUMBER(FIND("7F",ScheduleCompile!D306)),ISNUMBER(FIND("9F",ScheduleCompile!D306)),ISNUMBER(FIND("4F",ScheduleCompile!D306))),VALUE(LEFT(ScheduleCompile!D306,FIND("F",ScheduleCompile!D306)-1)),ScheduleCompile!D306)))))),ISTEXT(ScheduleCompile!#REF!)),"ENDTABLE",IF(ISERROR(IF(ScheduleCompile!D306="Off",0,IF(ScheduleCompile!D306="On",1,IF(ISNUMBER(ScheduleCompile!D306),ScheduleCompile!D306/1,IF(ISTEXT(ScheduleCompile!D306),IF(OR(ISNUMBER(FIND("5F",ScheduleCompile!D306)),ISNUMBER(FIND("0F",ScheduleCompile!D306)),ISNUMBER(FIND("8F",ScheduleCompile!D306)),ISNUMBER(FIND("1F",ScheduleCompile!D306)),ISNUMBER(FIND("2F",ScheduleCompile!D306)),ISNUMBER(FIND("3F",ScheduleCompile!D306)),ISNUMBER(FIND("6F",ScheduleCompile!D306)),ISNUMBER(FIND("7F",ScheduleCompile!D306)),ISNUMBER(FIND("9F",ScheduleCompile!D306)),ISNUMBER(FIND("4F",ScheduleCompile!D306))),VALUE(LEFT(ScheduleCompile!D306,FIND("F",ScheduleCompile!D306)-1)),ScheduleCompile!D306)))))),"",IF(ScheduleCompile!D306="Off",0,IF(ScheduleCompile!D306="On",1,IF(ISNUMBER(ScheduleCompile!D306),ScheduleCompile!D306/1,IF(ISTEXT(ScheduleCompile!D306),IF(OR(ISNUMBER(FIND("5F",ScheduleCompile!D306)),ISNUMBER(FIND("0F",ScheduleCompile!D306)),ISNUMBER(FIND("8F",ScheduleCompile!D306)),ISNUMBER(FIND("1F",ScheduleCompile!D306)),ISNUMBER(FIND("2F",ScheduleCompile!D306)),ISNUMBER(FIND("3F",ScheduleCompile!D306)),ISNUMBER(FIND("6F",ScheduleCompile!D306)),ISNUMBER(FIND("7F",ScheduleCompile!D306)),ISNUMBER(FIND("9F",ScheduleCompile!D306)),ISNUMBER(FIND("4F",ScheduleCompile!D306))),VALUE(LEFT(ScheduleCompile!D306,FIND("F",ScheduleCompile!D306)-1)),ScheduleCompile!D306)))))))</f>
        <v>68</v>
      </c>
      <c r="J313" s="1">
        <f>IF(AND(ISERROR(IF(ScheduleCompile!E306="Off",0,IF(ScheduleCompile!E306="On",1,IF(ISNUMBER(ScheduleCompile!E306),ScheduleCompile!E306/1,IF(ISTEXT(ScheduleCompile!E306),IF(OR(ISNUMBER(FIND("5F",ScheduleCompile!E306)),ISNUMBER(FIND("0F",ScheduleCompile!E306)),ISNUMBER(FIND("8F",ScheduleCompile!E306)),ISNUMBER(FIND("1F",ScheduleCompile!E306)),ISNUMBER(FIND("2F",ScheduleCompile!E306)),ISNUMBER(FIND("3F",ScheduleCompile!E306)),ISNUMBER(FIND("6F",ScheduleCompile!E306)),ISNUMBER(FIND("7F",ScheduleCompile!E306)),ISNUMBER(FIND("9F",ScheduleCompile!E306)),ISNUMBER(FIND("4F",ScheduleCompile!E306))),VALUE(LEFT(ScheduleCompile!E306,FIND("F",ScheduleCompile!E306)-1)),ScheduleCompile!E306)))))),ISTEXT(ScheduleCompile!#REF!)),"ENDTABLE",IF(ISERROR(IF(ScheduleCompile!E306="Off",0,IF(ScheduleCompile!E306="On",1,IF(ISNUMBER(ScheduleCompile!E306),ScheduleCompile!E306/1,IF(ISTEXT(ScheduleCompile!E306),IF(OR(ISNUMBER(FIND("5F",ScheduleCompile!E306)),ISNUMBER(FIND("0F",ScheduleCompile!E306)),ISNUMBER(FIND("8F",ScheduleCompile!E306)),ISNUMBER(FIND("1F",ScheduleCompile!E306)),ISNUMBER(FIND("2F",ScheduleCompile!E306)),ISNUMBER(FIND("3F",ScheduleCompile!E306)),ISNUMBER(FIND("6F",ScheduleCompile!E306)),ISNUMBER(FIND("7F",ScheduleCompile!E306)),ISNUMBER(FIND("9F",ScheduleCompile!E306)),ISNUMBER(FIND("4F",ScheduleCompile!E306))),VALUE(LEFT(ScheduleCompile!E306,FIND("F",ScheduleCompile!E306)-1)),ScheduleCompile!E306)))))),"",IF(ScheduleCompile!E306="Off",0,IF(ScheduleCompile!E306="On",1,IF(ISNUMBER(ScheduleCompile!E306),ScheduleCompile!E306/1,IF(ISTEXT(ScheduleCompile!E306),IF(OR(ISNUMBER(FIND("5F",ScheduleCompile!E306)),ISNUMBER(FIND("0F",ScheduleCompile!E306)),ISNUMBER(FIND("8F",ScheduleCompile!E306)),ISNUMBER(FIND("1F",ScheduleCompile!E306)),ISNUMBER(FIND("2F",ScheduleCompile!E306)),ISNUMBER(FIND("3F",ScheduleCompile!E306)),ISNUMBER(FIND("6F",ScheduleCompile!E306)),ISNUMBER(FIND("7F",ScheduleCompile!E306)),ISNUMBER(FIND("9F",ScheduleCompile!E306)),ISNUMBER(FIND("4F",ScheduleCompile!E306))),VALUE(LEFT(ScheduleCompile!E306,FIND("F",ScheduleCompile!E306)-1)),ScheduleCompile!E306)))))))</f>
        <v>68</v>
      </c>
      <c r="K313" s="1">
        <f>IF(AND(ISERROR(IF(ScheduleCompile!F306="Off",0,IF(ScheduleCompile!F306="On",1,IF(ISNUMBER(ScheduleCompile!F306),ScheduleCompile!F306/1,IF(ISTEXT(ScheduleCompile!F306),IF(OR(ISNUMBER(FIND("5F",ScheduleCompile!F306)),ISNUMBER(FIND("0F",ScheduleCompile!F306)),ISNUMBER(FIND("8F",ScheduleCompile!F306)),ISNUMBER(FIND("1F",ScheduleCompile!F306)),ISNUMBER(FIND("2F",ScheduleCompile!F306)),ISNUMBER(FIND("3F",ScheduleCompile!F306)),ISNUMBER(FIND("6F",ScheduleCompile!F306)),ISNUMBER(FIND("7F",ScheduleCompile!F306)),ISNUMBER(FIND("9F",ScheduleCompile!F306)),ISNUMBER(FIND("4F",ScheduleCompile!F306))),VALUE(LEFT(ScheduleCompile!F306,FIND("F",ScheduleCompile!F306)-1)),ScheduleCompile!F306)))))),ISTEXT(ScheduleCompile!#REF!)),"ENDTABLE",IF(ISERROR(IF(ScheduleCompile!F306="Off",0,IF(ScheduleCompile!F306="On",1,IF(ISNUMBER(ScheduleCompile!F306),ScheduleCompile!F306/1,IF(ISTEXT(ScheduleCompile!F306),IF(OR(ISNUMBER(FIND("5F",ScheduleCompile!F306)),ISNUMBER(FIND("0F",ScheduleCompile!F306)),ISNUMBER(FIND("8F",ScheduleCompile!F306)),ISNUMBER(FIND("1F",ScheduleCompile!F306)),ISNUMBER(FIND("2F",ScheduleCompile!F306)),ISNUMBER(FIND("3F",ScheduleCompile!F306)),ISNUMBER(FIND("6F",ScheduleCompile!F306)),ISNUMBER(FIND("7F",ScheduleCompile!F306)),ISNUMBER(FIND("9F",ScheduleCompile!F306)),ISNUMBER(FIND("4F",ScheduleCompile!F306))),VALUE(LEFT(ScheduleCompile!F306,FIND("F",ScheduleCompile!F306)-1)),ScheduleCompile!F306)))))),"",IF(ScheduleCompile!F306="Off",0,IF(ScheduleCompile!F306="On",1,IF(ISNUMBER(ScheduleCompile!F306),ScheduleCompile!F306/1,IF(ISTEXT(ScheduleCompile!F306),IF(OR(ISNUMBER(FIND("5F",ScheduleCompile!F306)),ISNUMBER(FIND("0F",ScheduleCompile!F306)),ISNUMBER(FIND("8F",ScheduleCompile!F306)),ISNUMBER(FIND("1F",ScheduleCompile!F306)),ISNUMBER(FIND("2F",ScheduleCompile!F306)),ISNUMBER(FIND("3F",ScheduleCompile!F306)),ISNUMBER(FIND("6F",ScheduleCompile!F306)),ISNUMBER(FIND("7F",ScheduleCompile!F306)),ISNUMBER(FIND("9F",ScheduleCompile!F306)),ISNUMBER(FIND("4F",ScheduleCompile!F306))),VALUE(LEFT(ScheduleCompile!F306,FIND("F",ScheduleCompile!F306)-1)),ScheduleCompile!F306)))))))</f>
        <v>68</v>
      </c>
      <c r="L313" s="1">
        <f>IF(AND(ISERROR(IF(ScheduleCompile!G306="Off",0,IF(ScheduleCompile!G306="On",1,IF(ISNUMBER(ScheduleCompile!G306),ScheduleCompile!G306/1,IF(ISTEXT(ScheduleCompile!G306),IF(OR(ISNUMBER(FIND("5F",ScheduleCompile!G306)),ISNUMBER(FIND("0F",ScheduleCompile!G306)),ISNUMBER(FIND("8F",ScheduleCompile!G306)),ISNUMBER(FIND("1F",ScheduleCompile!G306)),ISNUMBER(FIND("2F",ScheduleCompile!G306)),ISNUMBER(FIND("3F",ScheduleCompile!G306)),ISNUMBER(FIND("6F",ScheduleCompile!G306)),ISNUMBER(FIND("7F",ScheduleCompile!G306)),ISNUMBER(FIND("9F",ScheduleCompile!G306)),ISNUMBER(FIND("4F",ScheduleCompile!G306))),VALUE(LEFT(ScheduleCompile!G306,FIND("F",ScheduleCompile!G306)-1)),ScheduleCompile!G306)))))),ISTEXT(ScheduleCompile!#REF!)),"ENDTABLE",IF(ISERROR(IF(ScheduleCompile!G306="Off",0,IF(ScheduleCompile!G306="On",1,IF(ISNUMBER(ScheduleCompile!G306),ScheduleCompile!G306/1,IF(ISTEXT(ScheduleCompile!G306),IF(OR(ISNUMBER(FIND("5F",ScheduleCompile!G306)),ISNUMBER(FIND("0F",ScheduleCompile!G306)),ISNUMBER(FIND("8F",ScheduleCompile!G306)),ISNUMBER(FIND("1F",ScheduleCompile!G306)),ISNUMBER(FIND("2F",ScheduleCompile!G306)),ISNUMBER(FIND("3F",ScheduleCompile!G306)),ISNUMBER(FIND("6F",ScheduleCompile!G306)),ISNUMBER(FIND("7F",ScheduleCompile!G306)),ISNUMBER(FIND("9F",ScheduleCompile!G306)),ISNUMBER(FIND("4F",ScheduleCompile!G306))),VALUE(LEFT(ScheduleCompile!G306,FIND("F",ScheduleCompile!G306)-1)),ScheduleCompile!G306)))))),"",IF(ScheduleCompile!G306="Off",0,IF(ScheduleCompile!G306="On",1,IF(ISNUMBER(ScheduleCompile!G306),ScheduleCompile!G306/1,IF(ISTEXT(ScheduleCompile!G306),IF(OR(ISNUMBER(FIND("5F",ScheduleCompile!G306)),ISNUMBER(FIND("0F",ScheduleCompile!G306)),ISNUMBER(FIND("8F",ScheduleCompile!G306)),ISNUMBER(FIND("1F",ScheduleCompile!G306)),ISNUMBER(FIND("2F",ScheduleCompile!G306)),ISNUMBER(FIND("3F",ScheduleCompile!G306)),ISNUMBER(FIND("6F",ScheduleCompile!G306)),ISNUMBER(FIND("7F",ScheduleCompile!G306)),ISNUMBER(FIND("9F",ScheduleCompile!G306)),ISNUMBER(FIND("4F",ScheduleCompile!G306))),VALUE(LEFT(ScheduleCompile!G306,FIND("F",ScheduleCompile!G306)-1)),ScheduleCompile!G306)))))))</f>
        <v>68</v>
      </c>
      <c r="M313" s="1">
        <f>IF(AND(ISERROR(IF(ScheduleCompile!H306="Off",0,IF(ScheduleCompile!H306="On",1,IF(ISNUMBER(ScheduleCompile!H306),ScheduleCompile!H306/1,IF(ISTEXT(ScheduleCompile!H306),IF(OR(ISNUMBER(FIND("5F",ScheduleCompile!H306)),ISNUMBER(FIND("0F",ScheduleCompile!H306)),ISNUMBER(FIND("8F",ScheduleCompile!H306)),ISNUMBER(FIND("1F",ScheduleCompile!H306)),ISNUMBER(FIND("2F",ScheduleCompile!H306)),ISNUMBER(FIND("3F",ScheduleCompile!H306)),ISNUMBER(FIND("6F",ScheduleCompile!H306)),ISNUMBER(FIND("7F",ScheduleCompile!H306)),ISNUMBER(FIND("9F",ScheduleCompile!H306)),ISNUMBER(FIND("4F",ScheduleCompile!H306))),VALUE(LEFT(ScheduleCompile!H306,FIND("F",ScheduleCompile!H306)-1)),ScheduleCompile!H306)))))),ISTEXT(ScheduleCompile!#REF!)),"ENDTABLE",IF(ISERROR(IF(ScheduleCompile!H306="Off",0,IF(ScheduleCompile!H306="On",1,IF(ISNUMBER(ScheduleCompile!H306),ScheduleCompile!H306/1,IF(ISTEXT(ScheduleCompile!H306),IF(OR(ISNUMBER(FIND("5F",ScheduleCompile!H306)),ISNUMBER(FIND("0F",ScheduleCompile!H306)),ISNUMBER(FIND("8F",ScheduleCompile!H306)),ISNUMBER(FIND("1F",ScheduleCompile!H306)),ISNUMBER(FIND("2F",ScheduleCompile!H306)),ISNUMBER(FIND("3F",ScheduleCompile!H306)),ISNUMBER(FIND("6F",ScheduleCompile!H306)),ISNUMBER(FIND("7F",ScheduleCompile!H306)),ISNUMBER(FIND("9F",ScheduleCompile!H306)),ISNUMBER(FIND("4F",ScheduleCompile!H306))),VALUE(LEFT(ScheduleCompile!H306,FIND("F",ScheduleCompile!H306)-1)),ScheduleCompile!H306)))))),"",IF(ScheduleCompile!H306="Off",0,IF(ScheduleCompile!H306="On",1,IF(ISNUMBER(ScheduleCompile!H306),ScheduleCompile!H306/1,IF(ISTEXT(ScheduleCompile!H306),IF(OR(ISNUMBER(FIND("5F",ScheduleCompile!H306)),ISNUMBER(FIND("0F",ScheduleCompile!H306)),ISNUMBER(FIND("8F",ScheduleCompile!H306)),ISNUMBER(FIND("1F",ScheduleCompile!H306)),ISNUMBER(FIND("2F",ScheduleCompile!H306)),ISNUMBER(FIND("3F",ScheduleCompile!H306)),ISNUMBER(FIND("6F",ScheduleCompile!H306)),ISNUMBER(FIND("7F",ScheduleCompile!H306)),ISNUMBER(FIND("9F",ScheduleCompile!H306)),ISNUMBER(FIND("4F",ScheduleCompile!H306))),VALUE(LEFT(ScheduleCompile!H306,FIND("F",ScheduleCompile!H306)-1)),ScheduleCompile!H306)))))))</f>
        <v>68</v>
      </c>
      <c r="N313" s="1">
        <f>IF(AND(ISERROR(IF(ScheduleCompile!I306="Off",0,IF(ScheduleCompile!I306="On",1,IF(ISNUMBER(ScheduleCompile!I306),ScheduleCompile!I306/1,IF(ISTEXT(ScheduleCompile!I306),IF(OR(ISNUMBER(FIND("5F",ScheduleCompile!I306)),ISNUMBER(FIND("0F",ScheduleCompile!I306)),ISNUMBER(FIND("8F",ScheduleCompile!I306)),ISNUMBER(FIND("1F",ScheduleCompile!I306)),ISNUMBER(FIND("2F",ScheduleCompile!I306)),ISNUMBER(FIND("3F",ScheduleCompile!I306)),ISNUMBER(FIND("6F",ScheduleCompile!I306)),ISNUMBER(FIND("7F",ScheduleCompile!I306)),ISNUMBER(FIND("9F",ScheduleCompile!I306)),ISNUMBER(FIND("4F",ScheduleCompile!I306))),VALUE(LEFT(ScheduleCompile!I306,FIND("F",ScheduleCompile!I306)-1)),ScheduleCompile!I306)))))),ISTEXT(ScheduleCompile!#REF!)),"ENDTABLE",IF(ISERROR(IF(ScheduleCompile!I306="Off",0,IF(ScheduleCompile!I306="On",1,IF(ISNUMBER(ScheduleCompile!I306),ScheduleCompile!I306/1,IF(ISTEXT(ScheduleCompile!I306),IF(OR(ISNUMBER(FIND("5F",ScheduleCompile!I306)),ISNUMBER(FIND("0F",ScheduleCompile!I306)),ISNUMBER(FIND("8F",ScheduleCompile!I306)),ISNUMBER(FIND("1F",ScheduleCompile!I306)),ISNUMBER(FIND("2F",ScheduleCompile!I306)),ISNUMBER(FIND("3F",ScheduleCompile!I306)),ISNUMBER(FIND("6F",ScheduleCompile!I306)),ISNUMBER(FIND("7F",ScheduleCompile!I306)),ISNUMBER(FIND("9F",ScheduleCompile!I306)),ISNUMBER(FIND("4F",ScheduleCompile!I306))),VALUE(LEFT(ScheduleCompile!I306,FIND("F",ScheduleCompile!I306)-1)),ScheduleCompile!I306)))))),"",IF(ScheduleCompile!I306="Off",0,IF(ScheduleCompile!I306="On",1,IF(ISNUMBER(ScheduleCompile!I306),ScheduleCompile!I306/1,IF(ISTEXT(ScheduleCompile!I306),IF(OR(ISNUMBER(FIND("5F",ScheduleCompile!I306)),ISNUMBER(FIND("0F",ScheduleCompile!I306)),ISNUMBER(FIND("8F",ScheduleCompile!I306)),ISNUMBER(FIND("1F",ScheduleCompile!I306)),ISNUMBER(FIND("2F",ScheduleCompile!I306)),ISNUMBER(FIND("3F",ScheduleCompile!I306)),ISNUMBER(FIND("6F",ScheduleCompile!I306)),ISNUMBER(FIND("7F",ScheduleCompile!I306)),ISNUMBER(FIND("9F",ScheduleCompile!I306)),ISNUMBER(FIND("4F",ScheduleCompile!I306))),VALUE(LEFT(ScheduleCompile!I306,FIND("F",ScheduleCompile!I306)-1)),ScheduleCompile!I306)))))))</f>
        <v>68</v>
      </c>
      <c r="O313" s="1">
        <f>IF(AND(ISERROR(IF(ScheduleCompile!J306="Off",0,IF(ScheduleCompile!J306="On",1,IF(ISNUMBER(ScheduleCompile!J306),ScheduleCompile!J306/1,IF(ISTEXT(ScheduleCompile!J306),IF(OR(ISNUMBER(FIND("5F",ScheduleCompile!J306)),ISNUMBER(FIND("0F",ScheduleCompile!J306)),ISNUMBER(FIND("8F",ScheduleCompile!J306)),ISNUMBER(FIND("1F",ScheduleCompile!J306)),ISNUMBER(FIND("2F",ScheduleCompile!J306)),ISNUMBER(FIND("3F",ScheduleCompile!J306)),ISNUMBER(FIND("6F",ScheduleCompile!J306)),ISNUMBER(FIND("7F",ScheduleCompile!J306)),ISNUMBER(FIND("9F",ScheduleCompile!J306)),ISNUMBER(FIND("4F",ScheduleCompile!J306))),VALUE(LEFT(ScheduleCompile!J306,FIND("F",ScheduleCompile!J306)-1)),ScheduleCompile!J306)))))),ISTEXT(ScheduleCompile!#REF!)),"ENDTABLE",IF(ISERROR(IF(ScheduleCompile!J306="Off",0,IF(ScheduleCompile!J306="On",1,IF(ISNUMBER(ScheduleCompile!J306),ScheduleCompile!J306/1,IF(ISTEXT(ScheduleCompile!J306),IF(OR(ISNUMBER(FIND("5F",ScheduleCompile!J306)),ISNUMBER(FIND("0F",ScheduleCompile!J306)),ISNUMBER(FIND("8F",ScheduleCompile!J306)),ISNUMBER(FIND("1F",ScheduleCompile!J306)),ISNUMBER(FIND("2F",ScheduleCompile!J306)),ISNUMBER(FIND("3F",ScheduleCompile!J306)),ISNUMBER(FIND("6F",ScheduleCompile!J306)),ISNUMBER(FIND("7F",ScheduleCompile!J306)),ISNUMBER(FIND("9F",ScheduleCompile!J306)),ISNUMBER(FIND("4F",ScheduleCompile!J306))),VALUE(LEFT(ScheduleCompile!J306,FIND("F",ScheduleCompile!J306)-1)),ScheduleCompile!J306)))))),"",IF(ScheduleCompile!J306="Off",0,IF(ScheduleCompile!J306="On",1,IF(ISNUMBER(ScheduleCompile!J306),ScheduleCompile!J306/1,IF(ISTEXT(ScheduleCompile!J306),IF(OR(ISNUMBER(FIND("5F",ScheduleCompile!J306)),ISNUMBER(FIND("0F",ScheduleCompile!J306)),ISNUMBER(FIND("8F",ScheduleCompile!J306)),ISNUMBER(FIND("1F",ScheduleCompile!J306)),ISNUMBER(FIND("2F",ScheduleCompile!J306)),ISNUMBER(FIND("3F",ScheduleCompile!J306)),ISNUMBER(FIND("6F",ScheduleCompile!J306)),ISNUMBER(FIND("7F",ScheduleCompile!J306)),ISNUMBER(FIND("9F",ScheduleCompile!J306)),ISNUMBER(FIND("4F",ScheduleCompile!J306))),VALUE(LEFT(ScheduleCompile!J306,FIND("F",ScheduleCompile!J306)-1)),ScheduleCompile!J306)))))))</f>
        <v>68</v>
      </c>
      <c r="P313" s="1">
        <f>IF(AND(ISERROR(IF(ScheduleCompile!K306="Off",0,IF(ScheduleCompile!K306="On",1,IF(ISNUMBER(ScheduleCompile!K306),ScheduleCompile!K306/1,IF(ISTEXT(ScheduleCompile!K306),IF(OR(ISNUMBER(FIND("5F",ScheduleCompile!K306)),ISNUMBER(FIND("0F",ScheduleCompile!K306)),ISNUMBER(FIND("8F",ScheduleCompile!K306)),ISNUMBER(FIND("1F",ScheduleCompile!K306)),ISNUMBER(FIND("2F",ScheduleCompile!K306)),ISNUMBER(FIND("3F",ScheduleCompile!K306)),ISNUMBER(FIND("6F",ScheduleCompile!K306)),ISNUMBER(FIND("7F",ScheduleCompile!K306)),ISNUMBER(FIND("9F",ScheduleCompile!K306)),ISNUMBER(FIND("4F",ScheduleCompile!K306))),VALUE(LEFT(ScheduleCompile!K306,FIND("F",ScheduleCompile!K306)-1)),ScheduleCompile!K306)))))),ISTEXT(ScheduleCompile!#REF!)),"ENDTABLE",IF(ISERROR(IF(ScheduleCompile!K306="Off",0,IF(ScheduleCompile!K306="On",1,IF(ISNUMBER(ScheduleCompile!K306),ScheduleCompile!K306/1,IF(ISTEXT(ScheduleCompile!K306),IF(OR(ISNUMBER(FIND("5F",ScheduleCompile!K306)),ISNUMBER(FIND("0F",ScheduleCompile!K306)),ISNUMBER(FIND("8F",ScheduleCompile!K306)),ISNUMBER(FIND("1F",ScheduleCompile!K306)),ISNUMBER(FIND("2F",ScheduleCompile!K306)),ISNUMBER(FIND("3F",ScheduleCompile!K306)),ISNUMBER(FIND("6F",ScheduleCompile!K306)),ISNUMBER(FIND("7F",ScheduleCompile!K306)),ISNUMBER(FIND("9F",ScheduleCompile!K306)),ISNUMBER(FIND("4F",ScheduleCompile!K306))),VALUE(LEFT(ScheduleCompile!K306,FIND("F",ScheduleCompile!K306)-1)),ScheduleCompile!K306)))))),"",IF(ScheduleCompile!K306="Off",0,IF(ScheduleCompile!K306="On",1,IF(ISNUMBER(ScheduleCompile!K306),ScheduleCompile!K306/1,IF(ISTEXT(ScheduleCompile!K306),IF(OR(ISNUMBER(FIND("5F",ScheduleCompile!K306)),ISNUMBER(FIND("0F",ScheduleCompile!K306)),ISNUMBER(FIND("8F",ScheduleCompile!K306)),ISNUMBER(FIND("1F",ScheduleCompile!K306)),ISNUMBER(FIND("2F",ScheduleCompile!K306)),ISNUMBER(FIND("3F",ScheduleCompile!K306)),ISNUMBER(FIND("6F",ScheduleCompile!K306)),ISNUMBER(FIND("7F",ScheduleCompile!K306)),ISNUMBER(FIND("9F",ScheduleCompile!K306)),ISNUMBER(FIND("4F",ScheduleCompile!K306))),VALUE(LEFT(ScheduleCompile!K306,FIND("F",ScheduleCompile!K306)-1)),ScheduleCompile!K306)))))))</f>
        <v>68</v>
      </c>
      <c r="Q313" s="1">
        <f>IF(AND(ISERROR(IF(ScheduleCompile!L306="Off",0,IF(ScheduleCompile!L306="On",1,IF(ISNUMBER(ScheduleCompile!L306),ScheduleCompile!L306/1,IF(ISTEXT(ScheduleCompile!L306),IF(OR(ISNUMBER(FIND("5F",ScheduleCompile!L306)),ISNUMBER(FIND("0F",ScheduleCompile!L306)),ISNUMBER(FIND("8F",ScheduleCompile!L306)),ISNUMBER(FIND("1F",ScheduleCompile!L306)),ISNUMBER(FIND("2F",ScheduleCompile!L306)),ISNUMBER(FIND("3F",ScheduleCompile!L306)),ISNUMBER(FIND("6F",ScheduleCompile!L306)),ISNUMBER(FIND("7F",ScheduleCompile!L306)),ISNUMBER(FIND("9F",ScheduleCompile!L306)),ISNUMBER(FIND("4F",ScheduleCompile!L306))),VALUE(LEFT(ScheduleCompile!L306,FIND("F",ScheduleCompile!L306)-1)),ScheduleCompile!L306)))))),ISTEXT(ScheduleCompile!#REF!)),"ENDTABLE",IF(ISERROR(IF(ScheduleCompile!L306="Off",0,IF(ScheduleCompile!L306="On",1,IF(ISNUMBER(ScheduleCompile!L306),ScheduleCompile!L306/1,IF(ISTEXT(ScheduleCompile!L306),IF(OR(ISNUMBER(FIND("5F",ScheduleCompile!L306)),ISNUMBER(FIND("0F",ScheduleCompile!L306)),ISNUMBER(FIND("8F",ScheduleCompile!L306)),ISNUMBER(FIND("1F",ScheduleCompile!L306)),ISNUMBER(FIND("2F",ScheduleCompile!L306)),ISNUMBER(FIND("3F",ScheduleCompile!L306)),ISNUMBER(FIND("6F",ScheduleCompile!L306)),ISNUMBER(FIND("7F",ScheduleCompile!L306)),ISNUMBER(FIND("9F",ScheduleCompile!L306)),ISNUMBER(FIND("4F",ScheduleCompile!L306))),VALUE(LEFT(ScheduleCompile!L306,FIND("F",ScheduleCompile!L306)-1)),ScheduleCompile!L306)))))),"",IF(ScheduleCompile!L306="Off",0,IF(ScheduleCompile!L306="On",1,IF(ISNUMBER(ScheduleCompile!L306),ScheduleCompile!L306/1,IF(ISTEXT(ScheduleCompile!L306),IF(OR(ISNUMBER(FIND("5F",ScheduleCompile!L306)),ISNUMBER(FIND("0F",ScheduleCompile!L306)),ISNUMBER(FIND("8F",ScheduleCompile!L306)),ISNUMBER(FIND("1F",ScheduleCompile!L306)),ISNUMBER(FIND("2F",ScheduleCompile!L306)),ISNUMBER(FIND("3F",ScheduleCompile!L306)),ISNUMBER(FIND("6F",ScheduleCompile!L306)),ISNUMBER(FIND("7F",ScheduleCompile!L306)),ISNUMBER(FIND("9F",ScheduleCompile!L306)),ISNUMBER(FIND("4F",ScheduleCompile!L306))),VALUE(LEFT(ScheduleCompile!L306,FIND("F",ScheduleCompile!L306)-1)),ScheduleCompile!L306)))))))</f>
        <v>68</v>
      </c>
      <c r="R313" s="1">
        <f>IF(AND(ISERROR(IF(ScheduleCompile!M306="Off",0,IF(ScheduleCompile!M306="On",1,IF(ISNUMBER(ScheduleCompile!M306),ScheduleCompile!M306/1,IF(ISTEXT(ScheduleCompile!M306),IF(OR(ISNUMBER(FIND("5F",ScheduleCompile!M306)),ISNUMBER(FIND("0F",ScheduleCompile!M306)),ISNUMBER(FIND("8F",ScheduleCompile!M306)),ISNUMBER(FIND("1F",ScheduleCompile!M306)),ISNUMBER(FIND("2F",ScheduleCompile!M306)),ISNUMBER(FIND("3F",ScheduleCompile!M306)),ISNUMBER(FIND("6F",ScheduleCompile!M306)),ISNUMBER(FIND("7F",ScheduleCompile!M306)),ISNUMBER(FIND("9F",ScheduleCompile!M306)),ISNUMBER(FIND("4F",ScheduleCompile!M306))),VALUE(LEFT(ScheduleCompile!M306,FIND("F",ScheduleCompile!M306)-1)),ScheduleCompile!M306)))))),ISTEXT(ScheduleCompile!#REF!)),"ENDTABLE",IF(ISERROR(IF(ScheduleCompile!M306="Off",0,IF(ScheduleCompile!M306="On",1,IF(ISNUMBER(ScheduleCompile!M306),ScheduleCompile!M306/1,IF(ISTEXT(ScheduleCompile!M306),IF(OR(ISNUMBER(FIND("5F",ScheduleCompile!M306)),ISNUMBER(FIND("0F",ScheduleCompile!M306)),ISNUMBER(FIND("8F",ScheduleCompile!M306)),ISNUMBER(FIND("1F",ScheduleCompile!M306)),ISNUMBER(FIND("2F",ScheduleCompile!M306)),ISNUMBER(FIND("3F",ScheduleCompile!M306)),ISNUMBER(FIND("6F",ScheduleCompile!M306)),ISNUMBER(FIND("7F",ScheduleCompile!M306)),ISNUMBER(FIND("9F",ScheduleCompile!M306)),ISNUMBER(FIND("4F",ScheduleCompile!M306))),VALUE(LEFT(ScheduleCompile!M306,FIND("F",ScheduleCompile!M306)-1)),ScheduleCompile!M306)))))),"",IF(ScheduleCompile!M306="Off",0,IF(ScheduleCompile!M306="On",1,IF(ISNUMBER(ScheduleCompile!M306),ScheduleCompile!M306/1,IF(ISTEXT(ScheduleCompile!M306),IF(OR(ISNUMBER(FIND("5F",ScheduleCompile!M306)),ISNUMBER(FIND("0F",ScheduleCompile!M306)),ISNUMBER(FIND("8F",ScheduleCompile!M306)),ISNUMBER(FIND("1F",ScheduleCompile!M306)),ISNUMBER(FIND("2F",ScheduleCompile!M306)),ISNUMBER(FIND("3F",ScheduleCompile!M306)),ISNUMBER(FIND("6F",ScheduleCompile!M306)),ISNUMBER(FIND("7F",ScheduleCompile!M306)),ISNUMBER(FIND("9F",ScheduleCompile!M306)),ISNUMBER(FIND("4F",ScheduleCompile!M306))),VALUE(LEFT(ScheduleCompile!M306,FIND("F",ScheduleCompile!M306)-1)),ScheduleCompile!M306)))))))</f>
        <v>68</v>
      </c>
      <c r="S313" s="1">
        <f>IF(AND(ISERROR(IF(ScheduleCompile!N306="Off",0,IF(ScheduleCompile!N306="On",1,IF(ISNUMBER(ScheduleCompile!N306),ScheduleCompile!N306/1,IF(ISTEXT(ScheduleCompile!N306),IF(OR(ISNUMBER(FIND("5F",ScheduleCompile!N306)),ISNUMBER(FIND("0F",ScheduleCompile!N306)),ISNUMBER(FIND("8F",ScheduleCompile!N306)),ISNUMBER(FIND("1F",ScheduleCompile!N306)),ISNUMBER(FIND("2F",ScheduleCompile!N306)),ISNUMBER(FIND("3F",ScheduleCompile!N306)),ISNUMBER(FIND("6F",ScheduleCompile!N306)),ISNUMBER(FIND("7F",ScheduleCompile!N306)),ISNUMBER(FIND("9F",ScheduleCompile!N306)),ISNUMBER(FIND("4F",ScheduleCompile!N306))),VALUE(LEFT(ScheduleCompile!N306,FIND("F",ScheduleCompile!N306)-1)),ScheduleCompile!N306)))))),ISTEXT(ScheduleCompile!#REF!)),"ENDTABLE",IF(ISERROR(IF(ScheduleCompile!N306="Off",0,IF(ScheduleCompile!N306="On",1,IF(ISNUMBER(ScheduleCompile!N306),ScheduleCompile!N306/1,IF(ISTEXT(ScheduleCompile!N306),IF(OR(ISNUMBER(FIND("5F",ScheduleCompile!N306)),ISNUMBER(FIND("0F",ScheduleCompile!N306)),ISNUMBER(FIND("8F",ScheduleCompile!N306)),ISNUMBER(FIND("1F",ScheduleCompile!N306)),ISNUMBER(FIND("2F",ScheduleCompile!N306)),ISNUMBER(FIND("3F",ScheduleCompile!N306)),ISNUMBER(FIND("6F",ScheduleCompile!N306)),ISNUMBER(FIND("7F",ScheduleCompile!N306)),ISNUMBER(FIND("9F",ScheduleCompile!N306)),ISNUMBER(FIND("4F",ScheduleCompile!N306))),VALUE(LEFT(ScheduleCompile!N306,FIND("F",ScheduleCompile!N306)-1)),ScheduleCompile!N306)))))),"",IF(ScheduleCompile!N306="Off",0,IF(ScheduleCompile!N306="On",1,IF(ISNUMBER(ScheduleCompile!N306),ScheduleCompile!N306/1,IF(ISTEXT(ScheduleCompile!N306),IF(OR(ISNUMBER(FIND("5F",ScheduleCompile!N306)),ISNUMBER(FIND("0F",ScheduleCompile!N306)),ISNUMBER(FIND("8F",ScheduleCompile!N306)),ISNUMBER(FIND("1F",ScheduleCompile!N306)),ISNUMBER(FIND("2F",ScheduleCompile!N306)),ISNUMBER(FIND("3F",ScheduleCompile!N306)),ISNUMBER(FIND("6F",ScheduleCompile!N306)),ISNUMBER(FIND("7F",ScheduleCompile!N306)),ISNUMBER(FIND("9F",ScheduleCompile!N306)),ISNUMBER(FIND("4F",ScheduleCompile!N306))),VALUE(LEFT(ScheduleCompile!N306,FIND("F",ScheduleCompile!N306)-1)),ScheduleCompile!N306)))))))</f>
        <v>68</v>
      </c>
      <c r="T313" s="1">
        <f>IF(AND(ISERROR(IF(ScheduleCompile!O306="Off",0,IF(ScheduleCompile!O306="On",1,IF(ISNUMBER(ScheduleCompile!O306),ScheduleCompile!O306/1,IF(ISTEXT(ScheduleCompile!O306),IF(OR(ISNUMBER(FIND("5F",ScheduleCompile!O306)),ISNUMBER(FIND("0F",ScheduleCompile!O306)),ISNUMBER(FIND("8F",ScheduleCompile!O306)),ISNUMBER(FIND("1F",ScheduleCompile!O306)),ISNUMBER(FIND("2F",ScheduleCompile!O306)),ISNUMBER(FIND("3F",ScheduleCompile!O306)),ISNUMBER(FIND("6F",ScheduleCompile!O306)),ISNUMBER(FIND("7F",ScheduleCompile!O306)),ISNUMBER(FIND("9F",ScheduleCompile!O306)),ISNUMBER(FIND("4F",ScheduleCompile!O306))),VALUE(LEFT(ScheduleCompile!O306,FIND("F",ScheduleCompile!O306)-1)),ScheduleCompile!O306)))))),ISTEXT(ScheduleCompile!#REF!)),"ENDTABLE",IF(ISERROR(IF(ScheduleCompile!O306="Off",0,IF(ScheduleCompile!O306="On",1,IF(ISNUMBER(ScheduleCompile!O306),ScheduleCompile!O306/1,IF(ISTEXT(ScheduleCompile!O306),IF(OR(ISNUMBER(FIND("5F",ScheduleCompile!O306)),ISNUMBER(FIND("0F",ScheduleCompile!O306)),ISNUMBER(FIND("8F",ScheduleCompile!O306)),ISNUMBER(FIND("1F",ScheduleCompile!O306)),ISNUMBER(FIND("2F",ScheduleCompile!O306)),ISNUMBER(FIND("3F",ScheduleCompile!O306)),ISNUMBER(FIND("6F",ScheduleCompile!O306)),ISNUMBER(FIND("7F",ScheduleCompile!O306)),ISNUMBER(FIND("9F",ScheduleCompile!O306)),ISNUMBER(FIND("4F",ScheduleCompile!O306))),VALUE(LEFT(ScheduleCompile!O306,FIND("F",ScheduleCompile!O306)-1)),ScheduleCompile!O306)))))),"",IF(ScheduleCompile!O306="Off",0,IF(ScheduleCompile!O306="On",1,IF(ISNUMBER(ScheduleCompile!O306),ScheduleCompile!O306/1,IF(ISTEXT(ScheduleCompile!O306),IF(OR(ISNUMBER(FIND("5F",ScheduleCompile!O306)),ISNUMBER(FIND("0F",ScheduleCompile!O306)),ISNUMBER(FIND("8F",ScheduleCompile!O306)),ISNUMBER(FIND("1F",ScheduleCompile!O306)),ISNUMBER(FIND("2F",ScheduleCompile!O306)),ISNUMBER(FIND("3F",ScheduleCompile!O306)),ISNUMBER(FIND("6F",ScheduleCompile!O306)),ISNUMBER(FIND("7F",ScheduleCompile!O306)),ISNUMBER(FIND("9F",ScheduleCompile!O306)),ISNUMBER(FIND("4F",ScheduleCompile!O306))),VALUE(LEFT(ScheduleCompile!O306,FIND("F",ScheduleCompile!O306)-1)),ScheduleCompile!O306)))))))</f>
        <v>68</v>
      </c>
      <c r="U313" s="1">
        <f>IF(AND(ISERROR(IF(ScheduleCompile!P306="Off",0,IF(ScheduleCompile!P306="On",1,IF(ISNUMBER(ScheduleCompile!P306),ScheduleCompile!P306/1,IF(ISTEXT(ScheduleCompile!P306),IF(OR(ISNUMBER(FIND("5F",ScheduleCompile!P306)),ISNUMBER(FIND("0F",ScheduleCompile!P306)),ISNUMBER(FIND("8F",ScheduleCompile!P306)),ISNUMBER(FIND("1F",ScheduleCompile!P306)),ISNUMBER(FIND("2F",ScheduleCompile!P306)),ISNUMBER(FIND("3F",ScheduleCompile!P306)),ISNUMBER(FIND("6F",ScheduleCompile!P306)),ISNUMBER(FIND("7F",ScheduleCompile!P306)),ISNUMBER(FIND("9F",ScheduleCompile!P306)),ISNUMBER(FIND("4F",ScheduleCompile!P306))),VALUE(LEFT(ScheduleCompile!P306,FIND("F",ScheduleCompile!P306)-1)),ScheduleCompile!P306)))))),ISTEXT(ScheduleCompile!#REF!)),"ENDTABLE",IF(ISERROR(IF(ScheduleCompile!P306="Off",0,IF(ScheduleCompile!P306="On",1,IF(ISNUMBER(ScheduleCompile!P306),ScheduleCompile!P306/1,IF(ISTEXT(ScheduleCompile!P306),IF(OR(ISNUMBER(FIND("5F",ScheduleCompile!P306)),ISNUMBER(FIND("0F",ScheduleCompile!P306)),ISNUMBER(FIND("8F",ScheduleCompile!P306)),ISNUMBER(FIND("1F",ScheduleCompile!P306)),ISNUMBER(FIND("2F",ScheduleCompile!P306)),ISNUMBER(FIND("3F",ScheduleCompile!P306)),ISNUMBER(FIND("6F",ScheduleCompile!P306)),ISNUMBER(FIND("7F",ScheduleCompile!P306)),ISNUMBER(FIND("9F",ScheduleCompile!P306)),ISNUMBER(FIND("4F",ScheduleCompile!P306))),VALUE(LEFT(ScheduleCompile!P306,FIND("F",ScheduleCompile!P306)-1)),ScheduleCompile!P306)))))),"",IF(ScheduleCompile!P306="Off",0,IF(ScheduleCompile!P306="On",1,IF(ISNUMBER(ScheduleCompile!P306),ScheduleCompile!P306/1,IF(ISTEXT(ScheduleCompile!P306),IF(OR(ISNUMBER(FIND("5F",ScheduleCompile!P306)),ISNUMBER(FIND("0F",ScheduleCompile!P306)),ISNUMBER(FIND("8F",ScheduleCompile!P306)),ISNUMBER(FIND("1F",ScheduleCompile!P306)),ISNUMBER(FIND("2F",ScheduleCompile!P306)),ISNUMBER(FIND("3F",ScheduleCompile!P306)),ISNUMBER(FIND("6F",ScheduleCompile!P306)),ISNUMBER(FIND("7F",ScheduleCompile!P306)),ISNUMBER(FIND("9F",ScheduleCompile!P306)),ISNUMBER(FIND("4F",ScheduleCompile!P306))),VALUE(LEFT(ScheduleCompile!P306,FIND("F",ScheduleCompile!P306)-1)),ScheduleCompile!P306)))))))</f>
        <v>68</v>
      </c>
      <c r="V313" s="1">
        <f>IF(AND(ISERROR(IF(ScheduleCompile!Q306="Off",0,IF(ScheduleCompile!Q306="On",1,IF(ISNUMBER(ScheduleCompile!Q306),ScheduleCompile!Q306/1,IF(ISTEXT(ScheduleCompile!Q306),IF(OR(ISNUMBER(FIND("5F",ScheduleCompile!Q306)),ISNUMBER(FIND("0F",ScheduleCompile!Q306)),ISNUMBER(FIND("8F",ScheduleCompile!Q306)),ISNUMBER(FIND("1F",ScheduleCompile!Q306)),ISNUMBER(FIND("2F",ScheduleCompile!Q306)),ISNUMBER(FIND("3F",ScheduleCompile!Q306)),ISNUMBER(FIND("6F",ScheduleCompile!Q306)),ISNUMBER(FIND("7F",ScheduleCompile!Q306)),ISNUMBER(FIND("9F",ScheduleCompile!Q306)),ISNUMBER(FIND("4F",ScheduleCompile!Q306))),VALUE(LEFT(ScheduleCompile!Q306,FIND("F",ScheduleCompile!Q306)-1)),ScheduleCompile!Q306)))))),ISTEXT(ScheduleCompile!#REF!)),"ENDTABLE",IF(ISERROR(IF(ScheduleCompile!Q306="Off",0,IF(ScheduleCompile!Q306="On",1,IF(ISNUMBER(ScheduleCompile!Q306),ScheduleCompile!Q306/1,IF(ISTEXT(ScheduleCompile!Q306),IF(OR(ISNUMBER(FIND("5F",ScheduleCompile!Q306)),ISNUMBER(FIND("0F",ScheduleCompile!Q306)),ISNUMBER(FIND("8F",ScheduleCompile!Q306)),ISNUMBER(FIND("1F",ScheduleCompile!Q306)),ISNUMBER(FIND("2F",ScheduleCompile!Q306)),ISNUMBER(FIND("3F",ScheduleCompile!Q306)),ISNUMBER(FIND("6F",ScheduleCompile!Q306)),ISNUMBER(FIND("7F",ScheduleCompile!Q306)),ISNUMBER(FIND("9F",ScheduleCompile!Q306)),ISNUMBER(FIND("4F",ScheduleCompile!Q306))),VALUE(LEFT(ScheduleCompile!Q306,FIND("F",ScheduleCompile!Q306)-1)),ScheduleCompile!Q306)))))),"",IF(ScheduleCompile!Q306="Off",0,IF(ScheduleCompile!Q306="On",1,IF(ISNUMBER(ScheduleCompile!Q306),ScheduleCompile!Q306/1,IF(ISTEXT(ScheduleCompile!Q306),IF(OR(ISNUMBER(FIND("5F",ScheduleCompile!Q306)),ISNUMBER(FIND("0F",ScheduleCompile!Q306)),ISNUMBER(FIND("8F",ScheduleCompile!Q306)),ISNUMBER(FIND("1F",ScheduleCompile!Q306)),ISNUMBER(FIND("2F",ScheduleCompile!Q306)),ISNUMBER(FIND("3F",ScheduleCompile!Q306)),ISNUMBER(FIND("6F",ScheduleCompile!Q306)),ISNUMBER(FIND("7F",ScheduleCompile!Q306)),ISNUMBER(FIND("9F",ScheduleCompile!Q306)),ISNUMBER(FIND("4F",ScheduleCompile!Q306))),VALUE(LEFT(ScheduleCompile!Q306,FIND("F",ScheduleCompile!Q306)-1)),ScheduleCompile!Q306)))))))</f>
        <v>68</v>
      </c>
      <c r="W313" s="1">
        <f>IF(AND(ISERROR(IF(ScheduleCompile!R306="Off",0,IF(ScheduleCompile!R306="On",1,IF(ISNUMBER(ScheduleCompile!R306),ScheduleCompile!R306/1,IF(ISTEXT(ScheduleCompile!R306),IF(OR(ISNUMBER(FIND("5F",ScheduleCompile!R306)),ISNUMBER(FIND("0F",ScheduleCompile!R306)),ISNUMBER(FIND("8F",ScheduleCompile!R306)),ISNUMBER(FIND("1F",ScheduleCompile!R306)),ISNUMBER(FIND("2F",ScheduleCompile!R306)),ISNUMBER(FIND("3F",ScheduleCompile!R306)),ISNUMBER(FIND("6F",ScheduleCompile!R306)),ISNUMBER(FIND("7F",ScheduleCompile!R306)),ISNUMBER(FIND("9F",ScheduleCompile!R306)),ISNUMBER(FIND("4F",ScheduleCompile!R306))),VALUE(LEFT(ScheduleCompile!R306,FIND("F",ScheduleCompile!R306)-1)),ScheduleCompile!R306)))))),ISTEXT(ScheduleCompile!#REF!)),"ENDTABLE",IF(ISERROR(IF(ScheduleCompile!R306="Off",0,IF(ScheduleCompile!R306="On",1,IF(ISNUMBER(ScheduleCompile!R306),ScheduleCompile!R306/1,IF(ISTEXT(ScheduleCompile!R306),IF(OR(ISNUMBER(FIND("5F",ScheduleCompile!R306)),ISNUMBER(FIND("0F",ScheduleCompile!R306)),ISNUMBER(FIND("8F",ScheduleCompile!R306)),ISNUMBER(FIND("1F",ScheduleCompile!R306)),ISNUMBER(FIND("2F",ScheduleCompile!R306)),ISNUMBER(FIND("3F",ScheduleCompile!R306)),ISNUMBER(FIND("6F",ScheduleCompile!R306)),ISNUMBER(FIND("7F",ScheduleCompile!R306)),ISNUMBER(FIND("9F",ScheduleCompile!R306)),ISNUMBER(FIND("4F",ScheduleCompile!R306))),VALUE(LEFT(ScheduleCompile!R306,FIND("F",ScheduleCompile!R306)-1)),ScheduleCompile!R306)))))),"",IF(ScheduleCompile!R306="Off",0,IF(ScheduleCompile!R306="On",1,IF(ISNUMBER(ScheduleCompile!R306),ScheduleCompile!R306/1,IF(ISTEXT(ScheduleCompile!R306),IF(OR(ISNUMBER(FIND("5F",ScheduleCompile!R306)),ISNUMBER(FIND("0F",ScheduleCompile!R306)),ISNUMBER(FIND("8F",ScheduleCompile!R306)),ISNUMBER(FIND("1F",ScheduleCompile!R306)),ISNUMBER(FIND("2F",ScheduleCompile!R306)),ISNUMBER(FIND("3F",ScheduleCompile!R306)),ISNUMBER(FIND("6F",ScheduleCompile!R306)),ISNUMBER(FIND("7F",ScheduleCompile!R306)),ISNUMBER(FIND("9F",ScheduleCompile!R306)),ISNUMBER(FIND("4F",ScheduleCompile!R306))),VALUE(LEFT(ScheduleCompile!R306,FIND("F",ScheduleCompile!R306)-1)),ScheduleCompile!R306)))))))</f>
        <v>68</v>
      </c>
      <c r="X313" s="1">
        <f>IF(AND(ISERROR(IF(ScheduleCompile!S306="Off",0,IF(ScheduleCompile!S306="On",1,IF(ISNUMBER(ScheduleCompile!S306),ScheduleCompile!S306/1,IF(ISTEXT(ScheduleCompile!S306),IF(OR(ISNUMBER(FIND("5F",ScheduleCompile!S306)),ISNUMBER(FIND("0F",ScheduleCompile!S306)),ISNUMBER(FIND("8F",ScheduleCompile!S306)),ISNUMBER(FIND("1F",ScheduleCompile!S306)),ISNUMBER(FIND("2F",ScheduleCompile!S306)),ISNUMBER(FIND("3F",ScheduleCompile!S306)),ISNUMBER(FIND("6F",ScheduleCompile!S306)),ISNUMBER(FIND("7F",ScheduleCompile!S306)),ISNUMBER(FIND("9F",ScheduleCompile!S306)),ISNUMBER(FIND("4F",ScheduleCompile!S306))),VALUE(LEFT(ScheduleCompile!S306,FIND("F",ScheduleCompile!S306)-1)),ScheduleCompile!S306)))))),ISTEXT(ScheduleCompile!#REF!)),"ENDTABLE",IF(ISERROR(IF(ScheduleCompile!S306="Off",0,IF(ScheduleCompile!S306="On",1,IF(ISNUMBER(ScheduleCompile!S306),ScheduleCompile!S306/1,IF(ISTEXT(ScheduleCompile!S306),IF(OR(ISNUMBER(FIND("5F",ScheduleCompile!S306)),ISNUMBER(FIND("0F",ScheduleCompile!S306)),ISNUMBER(FIND("8F",ScheduleCompile!S306)),ISNUMBER(FIND("1F",ScheduleCompile!S306)),ISNUMBER(FIND("2F",ScheduleCompile!S306)),ISNUMBER(FIND("3F",ScheduleCompile!S306)),ISNUMBER(FIND("6F",ScheduleCompile!S306)),ISNUMBER(FIND("7F",ScheduleCompile!S306)),ISNUMBER(FIND("9F",ScheduleCompile!S306)),ISNUMBER(FIND("4F",ScheduleCompile!S306))),VALUE(LEFT(ScheduleCompile!S306,FIND("F",ScheduleCompile!S306)-1)),ScheduleCompile!S306)))))),"",IF(ScheduleCompile!S306="Off",0,IF(ScheduleCompile!S306="On",1,IF(ISNUMBER(ScheduleCompile!S306),ScheduleCompile!S306/1,IF(ISTEXT(ScheduleCompile!S306),IF(OR(ISNUMBER(FIND("5F",ScheduleCompile!S306)),ISNUMBER(FIND("0F",ScheduleCompile!S306)),ISNUMBER(FIND("8F",ScheduleCompile!S306)),ISNUMBER(FIND("1F",ScheduleCompile!S306)),ISNUMBER(FIND("2F",ScheduleCompile!S306)),ISNUMBER(FIND("3F",ScheduleCompile!S306)),ISNUMBER(FIND("6F",ScheduleCompile!S306)),ISNUMBER(FIND("7F",ScheduleCompile!S306)),ISNUMBER(FIND("9F",ScheduleCompile!S306)),ISNUMBER(FIND("4F",ScheduleCompile!S306))),VALUE(LEFT(ScheduleCompile!S306,FIND("F",ScheduleCompile!S306)-1)),ScheduleCompile!S306)))))))</f>
        <v>68</v>
      </c>
      <c r="Y313" s="1">
        <f>IF(AND(ISERROR(IF(ScheduleCompile!T306="Off",0,IF(ScheduleCompile!T306="On",1,IF(ISNUMBER(ScheduleCompile!T306),ScheduleCompile!T306/1,IF(ISTEXT(ScheduleCompile!T306),IF(OR(ISNUMBER(FIND("5F",ScheduleCompile!T306)),ISNUMBER(FIND("0F",ScheduleCompile!T306)),ISNUMBER(FIND("8F",ScheduleCompile!T306)),ISNUMBER(FIND("1F",ScheduleCompile!T306)),ISNUMBER(FIND("2F",ScheduleCompile!T306)),ISNUMBER(FIND("3F",ScheduleCompile!T306)),ISNUMBER(FIND("6F",ScheduleCompile!T306)),ISNUMBER(FIND("7F",ScheduleCompile!T306)),ISNUMBER(FIND("9F",ScheduleCompile!T306)),ISNUMBER(FIND("4F",ScheduleCompile!T306))),VALUE(LEFT(ScheduleCompile!T306,FIND("F",ScheduleCompile!T306)-1)),ScheduleCompile!T306)))))),ISTEXT(ScheduleCompile!#REF!)),"ENDTABLE",IF(ISERROR(IF(ScheduleCompile!T306="Off",0,IF(ScheduleCompile!T306="On",1,IF(ISNUMBER(ScheduleCompile!T306),ScheduleCompile!T306/1,IF(ISTEXT(ScheduleCompile!T306),IF(OR(ISNUMBER(FIND("5F",ScheduleCompile!T306)),ISNUMBER(FIND("0F",ScheduleCompile!T306)),ISNUMBER(FIND("8F",ScheduleCompile!T306)),ISNUMBER(FIND("1F",ScheduleCompile!T306)),ISNUMBER(FIND("2F",ScheduleCompile!T306)),ISNUMBER(FIND("3F",ScheduleCompile!T306)),ISNUMBER(FIND("6F",ScheduleCompile!T306)),ISNUMBER(FIND("7F",ScheduleCompile!T306)),ISNUMBER(FIND("9F",ScheduleCompile!T306)),ISNUMBER(FIND("4F",ScheduleCompile!T306))),VALUE(LEFT(ScheduleCompile!T306,FIND("F",ScheduleCompile!T306)-1)),ScheduleCompile!T306)))))),"",IF(ScheduleCompile!T306="Off",0,IF(ScheduleCompile!T306="On",1,IF(ISNUMBER(ScheduleCompile!T306),ScheduleCompile!T306/1,IF(ISTEXT(ScheduleCompile!T306),IF(OR(ISNUMBER(FIND("5F",ScheduleCompile!T306)),ISNUMBER(FIND("0F",ScheduleCompile!T306)),ISNUMBER(FIND("8F",ScheduleCompile!T306)),ISNUMBER(FIND("1F",ScheduleCompile!T306)),ISNUMBER(FIND("2F",ScheduleCompile!T306)),ISNUMBER(FIND("3F",ScheduleCompile!T306)),ISNUMBER(FIND("6F",ScheduleCompile!T306)),ISNUMBER(FIND("7F",ScheduleCompile!T306)),ISNUMBER(FIND("9F",ScheduleCompile!T306)),ISNUMBER(FIND("4F",ScheduleCompile!T306))),VALUE(LEFT(ScheduleCompile!T306,FIND("F",ScheduleCompile!T306)-1)),ScheduleCompile!T306)))))))</f>
        <v>68</v>
      </c>
      <c r="Z313" s="1">
        <f>IF(AND(ISERROR(IF(ScheduleCompile!U306="Off",0,IF(ScheduleCompile!U306="On",1,IF(ISNUMBER(ScheduleCompile!U306),ScheduleCompile!U306/1,IF(ISTEXT(ScheduleCompile!U306),IF(OR(ISNUMBER(FIND("5F",ScheduleCompile!U306)),ISNUMBER(FIND("0F",ScheduleCompile!U306)),ISNUMBER(FIND("8F",ScheduleCompile!U306)),ISNUMBER(FIND("1F",ScheduleCompile!U306)),ISNUMBER(FIND("2F",ScheduleCompile!U306)),ISNUMBER(FIND("3F",ScheduleCompile!U306)),ISNUMBER(FIND("6F",ScheduleCompile!U306)),ISNUMBER(FIND("7F",ScheduleCompile!U306)),ISNUMBER(FIND("9F",ScheduleCompile!U306)),ISNUMBER(FIND("4F",ScheduleCompile!U306))),VALUE(LEFT(ScheduleCompile!U306,FIND("F",ScheduleCompile!U306)-1)),ScheduleCompile!U306)))))),ISTEXT(ScheduleCompile!#REF!)),"ENDTABLE",IF(ISERROR(IF(ScheduleCompile!U306="Off",0,IF(ScheduleCompile!U306="On",1,IF(ISNUMBER(ScheduleCompile!U306),ScheduleCompile!U306/1,IF(ISTEXT(ScheduleCompile!U306),IF(OR(ISNUMBER(FIND("5F",ScheduleCompile!U306)),ISNUMBER(FIND("0F",ScheduleCompile!U306)),ISNUMBER(FIND("8F",ScheduleCompile!U306)),ISNUMBER(FIND("1F",ScheduleCompile!U306)),ISNUMBER(FIND("2F",ScheduleCompile!U306)),ISNUMBER(FIND("3F",ScheduleCompile!U306)),ISNUMBER(FIND("6F",ScheduleCompile!U306)),ISNUMBER(FIND("7F",ScheduleCompile!U306)),ISNUMBER(FIND("9F",ScheduleCompile!U306)),ISNUMBER(FIND("4F",ScheduleCompile!U306))),VALUE(LEFT(ScheduleCompile!U306,FIND("F",ScheduleCompile!U306)-1)),ScheduleCompile!U306)))))),"",IF(ScheduleCompile!U306="Off",0,IF(ScheduleCompile!U306="On",1,IF(ISNUMBER(ScheduleCompile!U306),ScheduleCompile!U306/1,IF(ISTEXT(ScheduleCompile!U306),IF(OR(ISNUMBER(FIND("5F",ScheduleCompile!U306)),ISNUMBER(FIND("0F",ScheduleCompile!U306)),ISNUMBER(FIND("8F",ScheduleCompile!U306)),ISNUMBER(FIND("1F",ScheduleCompile!U306)),ISNUMBER(FIND("2F",ScheduleCompile!U306)),ISNUMBER(FIND("3F",ScheduleCompile!U306)),ISNUMBER(FIND("6F",ScheduleCompile!U306)),ISNUMBER(FIND("7F",ScheduleCompile!U306)),ISNUMBER(FIND("9F",ScheduleCompile!U306)),ISNUMBER(FIND("4F",ScheduleCompile!U306))),VALUE(LEFT(ScheduleCompile!U306,FIND("F",ScheduleCompile!U306)-1)),ScheduleCompile!U306)))))))</f>
        <v>68</v>
      </c>
      <c r="AA313" s="1">
        <f>IF(AND(ISERROR(IF(ScheduleCompile!V306="Off",0,IF(ScheduleCompile!V306="On",1,IF(ISNUMBER(ScheduleCompile!V306),ScheduleCompile!V306/1,IF(ISTEXT(ScheduleCompile!V306),IF(OR(ISNUMBER(FIND("5F",ScheduleCompile!V306)),ISNUMBER(FIND("0F",ScheduleCompile!V306)),ISNUMBER(FIND("8F",ScheduleCompile!V306)),ISNUMBER(FIND("1F",ScheduleCompile!V306)),ISNUMBER(FIND("2F",ScheduleCompile!V306)),ISNUMBER(FIND("3F",ScheduleCompile!V306)),ISNUMBER(FIND("6F",ScheduleCompile!V306)),ISNUMBER(FIND("7F",ScheduleCompile!V306)),ISNUMBER(FIND("9F",ScheduleCompile!V306)),ISNUMBER(FIND("4F",ScheduleCompile!V306))),VALUE(LEFT(ScheduleCompile!V306,FIND("F",ScheduleCompile!V306)-1)),ScheduleCompile!V306)))))),ISTEXT(ScheduleCompile!#REF!)),"ENDTABLE",IF(ISERROR(IF(ScheduleCompile!V306="Off",0,IF(ScheduleCompile!V306="On",1,IF(ISNUMBER(ScheduleCompile!V306),ScheduleCompile!V306/1,IF(ISTEXT(ScheduleCompile!V306),IF(OR(ISNUMBER(FIND("5F",ScheduleCompile!V306)),ISNUMBER(FIND("0F",ScheduleCompile!V306)),ISNUMBER(FIND("8F",ScheduleCompile!V306)),ISNUMBER(FIND("1F",ScheduleCompile!V306)),ISNUMBER(FIND("2F",ScheduleCompile!V306)),ISNUMBER(FIND("3F",ScheduleCompile!V306)),ISNUMBER(FIND("6F",ScheduleCompile!V306)),ISNUMBER(FIND("7F",ScheduleCompile!V306)),ISNUMBER(FIND("9F",ScheduleCompile!V306)),ISNUMBER(FIND("4F",ScheduleCompile!V306))),VALUE(LEFT(ScheduleCompile!V306,FIND("F",ScheduleCompile!V306)-1)),ScheduleCompile!V306)))))),"",IF(ScheduleCompile!V306="Off",0,IF(ScheduleCompile!V306="On",1,IF(ISNUMBER(ScheduleCompile!V306),ScheduleCompile!V306/1,IF(ISTEXT(ScheduleCompile!V306),IF(OR(ISNUMBER(FIND("5F",ScheduleCompile!V306)),ISNUMBER(FIND("0F",ScheduleCompile!V306)),ISNUMBER(FIND("8F",ScheduleCompile!V306)),ISNUMBER(FIND("1F",ScheduleCompile!V306)),ISNUMBER(FIND("2F",ScheduleCompile!V306)),ISNUMBER(FIND("3F",ScheduleCompile!V306)),ISNUMBER(FIND("6F",ScheduleCompile!V306)),ISNUMBER(FIND("7F",ScheduleCompile!V306)),ISNUMBER(FIND("9F",ScheduleCompile!V306)),ISNUMBER(FIND("4F",ScheduleCompile!V306))),VALUE(LEFT(ScheduleCompile!V306,FIND("F",ScheduleCompile!V306)-1)),ScheduleCompile!V306)))))))</f>
        <v>68</v>
      </c>
      <c r="AB313" s="1">
        <f>IF(AND(ISERROR(IF(ScheduleCompile!W306="Off",0,IF(ScheduleCompile!W306="On",1,IF(ISNUMBER(ScheduleCompile!W306),ScheduleCompile!W306/1,IF(ISTEXT(ScheduleCompile!W306),IF(OR(ISNUMBER(FIND("5F",ScheduleCompile!W306)),ISNUMBER(FIND("0F",ScheduleCompile!W306)),ISNUMBER(FIND("8F",ScheduleCompile!W306)),ISNUMBER(FIND("1F",ScheduleCompile!W306)),ISNUMBER(FIND("2F",ScheduleCompile!W306)),ISNUMBER(FIND("3F",ScheduleCompile!W306)),ISNUMBER(FIND("6F",ScheduleCompile!W306)),ISNUMBER(FIND("7F",ScheduleCompile!W306)),ISNUMBER(FIND("9F",ScheduleCompile!W306)),ISNUMBER(FIND("4F",ScheduleCompile!W306))),VALUE(LEFT(ScheduleCompile!W306,FIND("F",ScheduleCompile!W306)-1)),ScheduleCompile!W306)))))),ISTEXT(ScheduleCompile!#REF!)),"ENDTABLE",IF(ISERROR(IF(ScheduleCompile!W306="Off",0,IF(ScheduleCompile!W306="On",1,IF(ISNUMBER(ScheduleCompile!W306),ScheduleCompile!W306/1,IF(ISTEXT(ScheduleCompile!W306),IF(OR(ISNUMBER(FIND("5F",ScheduleCompile!W306)),ISNUMBER(FIND("0F",ScheduleCompile!W306)),ISNUMBER(FIND("8F",ScheduleCompile!W306)),ISNUMBER(FIND("1F",ScheduleCompile!W306)),ISNUMBER(FIND("2F",ScheduleCompile!W306)),ISNUMBER(FIND("3F",ScheduleCompile!W306)),ISNUMBER(FIND("6F",ScheduleCompile!W306)),ISNUMBER(FIND("7F",ScheduleCompile!W306)),ISNUMBER(FIND("9F",ScheduleCompile!W306)),ISNUMBER(FIND("4F",ScheduleCompile!W306))),VALUE(LEFT(ScheduleCompile!W306,FIND("F",ScheduleCompile!W306)-1)),ScheduleCompile!W306)))))),"",IF(ScheduleCompile!W306="Off",0,IF(ScheduleCompile!W306="On",1,IF(ISNUMBER(ScheduleCompile!W306),ScheduleCompile!W306/1,IF(ISTEXT(ScheduleCompile!W306),IF(OR(ISNUMBER(FIND("5F",ScheduleCompile!W306)),ISNUMBER(FIND("0F",ScheduleCompile!W306)),ISNUMBER(FIND("8F",ScheduleCompile!W306)),ISNUMBER(FIND("1F",ScheduleCompile!W306)),ISNUMBER(FIND("2F",ScheduleCompile!W306)),ISNUMBER(FIND("3F",ScheduleCompile!W306)),ISNUMBER(FIND("6F",ScheduleCompile!W306)),ISNUMBER(FIND("7F",ScheduleCompile!W306)),ISNUMBER(FIND("9F",ScheduleCompile!W306)),ISNUMBER(FIND("4F",ScheduleCompile!W306))),VALUE(LEFT(ScheduleCompile!W306,FIND("F",ScheduleCompile!W306)-1)),ScheduleCompile!W306)))))))</f>
        <v>68</v>
      </c>
      <c r="AC313" s="1">
        <f>IF(AND(ISERROR(IF(ScheduleCompile!X306="Off",0,IF(ScheduleCompile!X306="On",1,IF(ISNUMBER(ScheduleCompile!X306),ScheduleCompile!X306/1,IF(ISTEXT(ScheduleCompile!X306),IF(OR(ISNUMBER(FIND("5F",ScheduleCompile!X306)),ISNUMBER(FIND("0F",ScheduleCompile!X306)),ISNUMBER(FIND("8F",ScheduleCompile!X306)),ISNUMBER(FIND("1F",ScheduleCompile!X306)),ISNUMBER(FIND("2F",ScheduleCompile!X306)),ISNUMBER(FIND("3F",ScheduleCompile!X306)),ISNUMBER(FIND("6F",ScheduleCompile!X306)),ISNUMBER(FIND("7F",ScheduleCompile!X306)),ISNUMBER(FIND("9F",ScheduleCompile!X306)),ISNUMBER(FIND("4F",ScheduleCompile!X306))),VALUE(LEFT(ScheduleCompile!X306,FIND("F",ScheduleCompile!X306)-1)),ScheduleCompile!X306)))))),ISTEXT(ScheduleCompile!#REF!)),"ENDTABLE",IF(ISERROR(IF(ScheduleCompile!X306="Off",0,IF(ScheduleCompile!X306="On",1,IF(ISNUMBER(ScheduleCompile!X306),ScheduleCompile!X306/1,IF(ISTEXT(ScheduleCompile!X306),IF(OR(ISNUMBER(FIND("5F",ScheduleCompile!X306)),ISNUMBER(FIND("0F",ScheduleCompile!X306)),ISNUMBER(FIND("8F",ScheduleCompile!X306)),ISNUMBER(FIND("1F",ScheduleCompile!X306)),ISNUMBER(FIND("2F",ScheduleCompile!X306)),ISNUMBER(FIND("3F",ScheduleCompile!X306)),ISNUMBER(FIND("6F",ScheduleCompile!X306)),ISNUMBER(FIND("7F",ScheduleCompile!X306)),ISNUMBER(FIND("9F",ScheduleCompile!X306)),ISNUMBER(FIND("4F",ScheduleCompile!X306))),VALUE(LEFT(ScheduleCompile!X306,FIND("F",ScheduleCompile!X306)-1)),ScheduleCompile!X306)))))),"",IF(ScheduleCompile!X306="Off",0,IF(ScheduleCompile!X306="On",1,IF(ISNUMBER(ScheduleCompile!X306),ScheduleCompile!X306/1,IF(ISTEXT(ScheduleCompile!X306),IF(OR(ISNUMBER(FIND("5F",ScheduleCompile!X306)),ISNUMBER(FIND("0F",ScheduleCompile!X306)),ISNUMBER(FIND("8F",ScheduleCompile!X306)),ISNUMBER(FIND("1F",ScheduleCompile!X306)),ISNUMBER(FIND("2F",ScheduleCompile!X306)),ISNUMBER(FIND("3F",ScheduleCompile!X306)),ISNUMBER(FIND("6F",ScheduleCompile!X306)),ISNUMBER(FIND("7F",ScheduleCompile!X306)),ISNUMBER(FIND("9F",ScheduleCompile!X306)),ISNUMBER(FIND("4F",ScheduleCompile!X306))),VALUE(LEFT(ScheduleCompile!X306,FIND("F",ScheduleCompile!X306)-1)),ScheduleCompile!X306)))))))</f>
        <v>68</v>
      </c>
      <c r="AD313" s="1">
        <f>IF(AND(ISERROR(IF(ScheduleCompile!Y306="Off",0,IF(ScheduleCompile!Y306="On",1,IF(ISNUMBER(ScheduleCompile!Y306),ScheduleCompile!Y306/1,IF(ISTEXT(ScheduleCompile!Y306),IF(OR(ISNUMBER(FIND("5F",ScheduleCompile!Y306)),ISNUMBER(FIND("0F",ScheduleCompile!Y306)),ISNUMBER(FIND("8F",ScheduleCompile!Y306)),ISNUMBER(FIND("1F",ScheduleCompile!Y306)),ISNUMBER(FIND("2F",ScheduleCompile!Y306)),ISNUMBER(FIND("3F",ScheduleCompile!Y306)),ISNUMBER(FIND("6F",ScheduleCompile!Y306)),ISNUMBER(FIND("7F",ScheduleCompile!Y306)),ISNUMBER(FIND("9F",ScheduleCompile!Y306)),ISNUMBER(FIND("4F",ScheduleCompile!Y306))),VALUE(LEFT(ScheduleCompile!Y306,FIND("F",ScheduleCompile!Y306)-1)),ScheduleCompile!Y306)))))),ISTEXT(ScheduleCompile!#REF!)),"ENDTABLE",IF(ISERROR(IF(ScheduleCompile!Y306="Off",0,IF(ScheduleCompile!Y306="On",1,IF(ISNUMBER(ScheduleCompile!Y306),ScheduleCompile!Y306/1,IF(ISTEXT(ScheduleCompile!Y306),IF(OR(ISNUMBER(FIND("5F",ScheduleCompile!Y306)),ISNUMBER(FIND("0F",ScheduleCompile!Y306)),ISNUMBER(FIND("8F",ScheduleCompile!Y306)),ISNUMBER(FIND("1F",ScheduleCompile!Y306)),ISNUMBER(FIND("2F",ScheduleCompile!Y306)),ISNUMBER(FIND("3F",ScheduleCompile!Y306)),ISNUMBER(FIND("6F",ScheduleCompile!Y306)),ISNUMBER(FIND("7F",ScheduleCompile!Y306)),ISNUMBER(FIND("9F",ScheduleCompile!Y306)),ISNUMBER(FIND("4F",ScheduleCompile!Y306))),VALUE(LEFT(ScheduleCompile!Y306,FIND("F",ScheduleCompile!Y306)-1)),ScheduleCompile!Y306)))))),"",IF(ScheduleCompile!Y306="Off",0,IF(ScheduleCompile!Y306="On",1,IF(ISNUMBER(ScheduleCompile!Y306),ScheduleCompile!Y306/1,IF(ISTEXT(ScheduleCompile!Y306),IF(OR(ISNUMBER(FIND("5F",ScheduleCompile!Y306)),ISNUMBER(FIND("0F",ScheduleCompile!Y306)),ISNUMBER(FIND("8F",ScheduleCompile!Y306)),ISNUMBER(FIND("1F",ScheduleCompile!Y306)),ISNUMBER(FIND("2F",ScheduleCompile!Y306)),ISNUMBER(FIND("3F",ScheduleCompile!Y306)),ISNUMBER(FIND("6F",ScheduleCompile!Y306)),ISNUMBER(FIND("7F",ScheduleCompile!Y306)),ISNUMBER(FIND("9F",ScheduleCompile!Y306)),ISNUMBER(FIND("4F",ScheduleCompile!Y306))),VALUE(LEFT(ScheduleCompile!Y306,FIND("F",ScheduleCompile!Y306)-1)),ScheduleCompile!Y306)))))))</f>
        <v>68</v>
      </c>
    </row>
    <row r="314" spans="1:30" x14ac:dyDescent="0.25">
      <c r="A314" t="str">
        <f t="shared" si="19"/>
        <v>SchDay "ResidentialCommonHtgSetptSun"  Type = "Temperature" Hr = (68, 68, 68, 68, 68, 68, 68, 68, 68, 68, 68, 68, 68, 68, 68, 68, 68, 68, 68, 68, 68, 68, 68, 68) ..</v>
      </c>
      <c r="B314" s="1" t="s">
        <v>623</v>
      </c>
      <c r="C314" t="str">
        <f t="shared" si="20"/>
        <v xml:space="preserve">SchDay "ResidentialCommonHtgSetptSun"  Type = "Temperature" Hr = </v>
      </c>
      <c r="D314" t="str">
        <f t="shared" si="21"/>
        <v>(68, 68, 68, 68, 68, 68, 68, 68, 68, 68, 68, 68, 68, 68, 68, 68, 68, 68, 68, 68, 68, 68, 68, 68) ..</v>
      </c>
      <c r="E314" s="30" t="str">
        <f>ScheduleCompile!A307</f>
        <v>ResidentialCommonHtgSetptSun</v>
      </c>
      <c r="F314" t="str">
        <f t="shared" si="22"/>
        <v>Temperature</v>
      </c>
      <c r="G314" s="1">
        <f>IF(AND(ISERROR(IF(ScheduleCompile!B307="Off",0,IF(ScheduleCompile!B307="On",1,IF(ISNUMBER(ScheduleCompile!B307),ScheduleCompile!B307/1,IF(ISTEXT(ScheduleCompile!B307),IF(OR(ISNUMBER(FIND("5F",ScheduleCompile!B307)),ISNUMBER(FIND("0F",ScheduleCompile!B307)),ISNUMBER(FIND("8F",ScheduleCompile!B307)),ISNUMBER(FIND("1F",ScheduleCompile!B307)),ISNUMBER(FIND("2F",ScheduleCompile!B307)),ISNUMBER(FIND("3F",ScheduleCompile!B307)),ISNUMBER(FIND("6F",ScheduleCompile!B307)),ISNUMBER(FIND("7F",ScheduleCompile!B307)),ISNUMBER(FIND("9F",ScheduleCompile!B307)),ISNUMBER(FIND("4F",ScheduleCompile!B307))),VALUE(LEFT(ScheduleCompile!B307,FIND("F",ScheduleCompile!B307)-1)),ScheduleCompile!B307)))))),ISTEXT(ScheduleCompile!#REF!)),"ENDTABLE",IF(ISERROR(IF(ScheduleCompile!B307="Off",0,IF(ScheduleCompile!B307="On",1,IF(ISNUMBER(ScheduleCompile!B307),ScheduleCompile!B307/1,IF(ISTEXT(ScheduleCompile!B307),IF(OR(ISNUMBER(FIND("5F",ScheduleCompile!B307)),ISNUMBER(FIND("0F",ScheduleCompile!B307)),ISNUMBER(FIND("8F",ScheduleCompile!B307)),ISNUMBER(FIND("1F",ScheduleCompile!B307)),ISNUMBER(FIND("2F",ScheduleCompile!B307)),ISNUMBER(FIND("3F",ScheduleCompile!B307)),ISNUMBER(FIND("6F",ScheduleCompile!B307)),ISNUMBER(FIND("7F",ScheduleCompile!B307)),ISNUMBER(FIND("9F",ScheduleCompile!B307)),ISNUMBER(FIND("4F",ScheduleCompile!B307))),VALUE(LEFT(ScheduleCompile!B307,FIND("F",ScheduleCompile!B307)-1)),ScheduleCompile!B307)))))),"",IF(ScheduleCompile!B307="Off",0,IF(ScheduleCompile!B307="On",1,IF(ISNUMBER(ScheduleCompile!B307),ScheduleCompile!B307/1,IF(ISTEXT(ScheduleCompile!B307),IF(OR(ISNUMBER(FIND("5F",ScheduleCompile!B307)),ISNUMBER(FIND("0F",ScheduleCompile!B307)),ISNUMBER(FIND("8F",ScheduleCompile!B307)),ISNUMBER(FIND("1F",ScheduleCompile!B307)),ISNUMBER(FIND("2F",ScheduleCompile!B307)),ISNUMBER(FIND("3F",ScheduleCompile!B307)),ISNUMBER(FIND("6F",ScheduleCompile!B307)),ISNUMBER(FIND("7F",ScheduleCompile!B307)),ISNUMBER(FIND("9F",ScheduleCompile!B307)),ISNUMBER(FIND("4F",ScheduleCompile!B307))),VALUE(LEFT(ScheduleCompile!B307,FIND("F",ScheduleCompile!B307)-1)),ScheduleCompile!B307)))))))</f>
        <v>68</v>
      </c>
      <c r="H314" s="1">
        <f>IF(AND(ISERROR(IF(ScheduleCompile!C307="Off",0,IF(ScheduleCompile!C307="On",1,IF(ISNUMBER(ScheduleCompile!C307),ScheduleCompile!C307/1,IF(ISTEXT(ScheduleCompile!C307),IF(OR(ISNUMBER(FIND("5F",ScheduleCompile!C307)),ISNUMBER(FIND("0F",ScheduleCompile!C307)),ISNUMBER(FIND("8F",ScheduleCompile!C307)),ISNUMBER(FIND("1F",ScheduleCompile!C307)),ISNUMBER(FIND("2F",ScheduleCompile!C307)),ISNUMBER(FIND("3F",ScheduleCompile!C307)),ISNUMBER(FIND("6F",ScheduleCompile!C307)),ISNUMBER(FIND("7F",ScheduleCompile!C307)),ISNUMBER(FIND("9F",ScheduleCompile!C307)),ISNUMBER(FIND("4F",ScheduleCompile!C307))),VALUE(LEFT(ScheduleCompile!C307,FIND("F",ScheduleCompile!C307)-1)),ScheduleCompile!C307)))))),ISTEXT(ScheduleCompile!#REF!)),"ENDTABLE",IF(ISERROR(IF(ScheduleCompile!C307="Off",0,IF(ScheduleCompile!C307="On",1,IF(ISNUMBER(ScheduleCompile!C307),ScheduleCompile!C307/1,IF(ISTEXT(ScheduleCompile!C307),IF(OR(ISNUMBER(FIND("5F",ScheduleCompile!C307)),ISNUMBER(FIND("0F",ScheduleCompile!C307)),ISNUMBER(FIND("8F",ScheduleCompile!C307)),ISNUMBER(FIND("1F",ScheduleCompile!C307)),ISNUMBER(FIND("2F",ScheduleCompile!C307)),ISNUMBER(FIND("3F",ScheduleCompile!C307)),ISNUMBER(FIND("6F",ScheduleCompile!C307)),ISNUMBER(FIND("7F",ScheduleCompile!C307)),ISNUMBER(FIND("9F",ScheduleCompile!C307)),ISNUMBER(FIND("4F",ScheduleCompile!C307))),VALUE(LEFT(ScheduleCompile!C307,FIND("F",ScheduleCompile!C307)-1)),ScheduleCompile!C307)))))),"",IF(ScheduleCompile!C307="Off",0,IF(ScheduleCompile!C307="On",1,IF(ISNUMBER(ScheduleCompile!C307),ScheduleCompile!C307/1,IF(ISTEXT(ScheduleCompile!C307),IF(OR(ISNUMBER(FIND("5F",ScheduleCompile!C307)),ISNUMBER(FIND("0F",ScheduleCompile!C307)),ISNUMBER(FIND("8F",ScheduleCompile!C307)),ISNUMBER(FIND("1F",ScheduleCompile!C307)),ISNUMBER(FIND("2F",ScheduleCompile!C307)),ISNUMBER(FIND("3F",ScheduleCompile!C307)),ISNUMBER(FIND("6F",ScheduleCompile!C307)),ISNUMBER(FIND("7F",ScheduleCompile!C307)),ISNUMBER(FIND("9F",ScheduleCompile!C307)),ISNUMBER(FIND("4F",ScheduleCompile!C307))),VALUE(LEFT(ScheduleCompile!C307,FIND("F",ScheduleCompile!C307)-1)),ScheduleCompile!C307)))))))</f>
        <v>68</v>
      </c>
      <c r="I314" s="1">
        <f>IF(AND(ISERROR(IF(ScheduleCompile!D307="Off",0,IF(ScheduleCompile!D307="On",1,IF(ISNUMBER(ScheduleCompile!D307),ScheduleCompile!D307/1,IF(ISTEXT(ScheduleCompile!D307),IF(OR(ISNUMBER(FIND("5F",ScheduleCompile!D307)),ISNUMBER(FIND("0F",ScheduleCompile!D307)),ISNUMBER(FIND("8F",ScheduleCompile!D307)),ISNUMBER(FIND("1F",ScheduleCompile!D307)),ISNUMBER(FIND("2F",ScheduleCompile!D307)),ISNUMBER(FIND("3F",ScheduleCompile!D307)),ISNUMBER(FIND("6F",ScheduleCompile!D307)),ISNUMBER(FIND("7F",ScheduleCompile!D307)),ISNUMBER(FIND("9F",ScheduleCompile!D307)),ISNUMBER(FIND("4F",ScheduleCompile!D307))),VALUE(LEFT(ScheduleCompile!D307,FIND("F",ScheduleCompile!D307)-1)),ScheduleCompile!D307)))))),ISTEXT(ScheduleCompile!#REF!)),"ENDTABLE",IF(ISERROR(IF(ScheduleCompile!D307="Off",0,IF(ScheduleCompile!D307="On",1,IF(ISNUMBER(ScheduleCompile!D307),ScheduleCompile!D307/1,IF(ISTEXT(ScheduleCompile!D307),IF(OR(ISNUMBER(FIND("5F",ScheduleCompile!D307)),ISNUMBER(FIND("0F",ScheduleCompile!D307)),ISNUMBER(FIND("8F",ScheduleCompile!D307)),ISNUMBER(FIND("1F",ScheduleCompile!D307)),ISNUMBER(FIND("2F",ScheduleCompile!D307)),ISNUMBER(FIND("3F",ScheduleCompile!D307)),ISNUMBER(FIND("6F",ScheduleCompile!D307)),ISNUMBER(FIND("7F",ScheduleCompile!D307)),ISNUMBER(FIND("9F",ScheduleCompile!D307)),ISNUMBER(FIND("4F",ScheduleCompile!D307))),VALUE(LEFT(ScheduleCompile!D307,FIND("F",ScheduleCompile!D307)-1)),ScheduleCompile!D307)))))),"",IF(ScheduleCompile!D307="Off",0,IF(ScheduleCompile!D307="On",1,IF(ISNUMBER(ScheduleCompile!D307),ScheduleCompile!D307/1,IF(ISTEXT(ScheduleCompile!D307),IF(OR(ISNUMBER(FIND("5F",ScheduleCompile!D307)),ISNUMBER(FIND("0F",ScheduleCompile!D307)),ISNUMBER(FIND("8F",ScheduleCompile!D307)),ISNUMBER(FIND("1F",ScheduleCompile!D307)),ISNUMBER(FIND("2F",ScheduleCompile!D307)),ISNUMBER(FIND("3F",ScheduleCompile!D307)),ISNUMBER(FIND("6F",ScheduleCompile!D307)),ISNUMBER(FIND("7F",ScheduleCompile!D307)),ISNUMBER(FIND("9F",ScheduleCompile!D307)),ISNUMBER(FIND("4F",ScheduleCompile!D307))),VALUE(LEFT(ScheduleCompile!D307,FIND("F",ScheduleCompile!D307)-1)),ScheduleCompile!D307)))))))</f>
        <v>68</v>
      </c>
      <c r="J314" s="1">
        <f>IF(AND(ISERROR(IF(ScheduleCompile!E307="Off",0,IF(ScheduleCompile!E307="On",1,IF(ISNUMBER(ScheduleCompile!E307),ScheduleCompile!E307/1,IF(ISTEXT(ScheduleCompile!E307),IF(OR(ISNUMBER(FIND("5F",ScheduleCompile!E307)),ISNUMBER(FIND("0F",ScheduleCompile!E307)),ISNUMBER(FIND("8F",ScheduleCompile!E307)),ISNUMBER(FIND("1F",ScheduleCompile!E307)),ISNUMBER(FIND("2F",ScheduleCompile!E307)),ISNUMBER(FIND("3F",ScheduleCompile!E307)),ISNUMBER(FIND("6F",ScheduleCompile!E307)),ISNUMBER(FIND("7F",ScheduleCompile!E307)),ISNUMBER(FIND("9F",ScheduleCompile!E307)),ISNUMBER(FIND("4F",ScheduleCompile!E307))),VALUE(LEFT(ScheduleCompile!E307,FIND("F",ScheduleCompile!E307)-1)),ScheduleCompile!E307)))))),ISTEXT(ScheduleCompile!#REF!)),"ENDTABLE",IF(ISERROR(IF(ScheduleCompile!E307="Off",0,IF(ScheduleCompile!E307="On",1,IF(ISNUMBER(ScheduleCompile!E307),ScheduleCompile!E307/1,IF(ISTEXT(ScheduleCompile!E307),IF(OR(ISNUMBER(FIND("5F",ScheduleCompile!E307)),ISNUMBER(FIND("0F",ScheduleCompile!E307)),ISNUMBER(FIND("8F",ScheduleCompile!E307)),ISNUMBER(FIND("1F",ScheduleCompile!E307)),ISNUMBER(FIND("2F",ScheduleCompile!E307)),ISNUMBER(FIND("3F",ScheduleCompile!E307)),ISNUMBER(FIND("6F",ScheduleCompile!E307)),ISNUMBER(FIND("7F",ScheduleCompile!E307)),ISNUMBER(FIND("9F",ScheduleCompile!E307)),ISNUMBER(FIND("4F",ScheduleCompile!E307))),VALUE(LEFT(ScheduleCompile!E307,FIND("F",ScheduleCompile!E307)-1)),ScheduleCompile!E307)))))),"",IF(ScheduleCompile!E307="Off",0,IF(ScheduleCompile!E307="On",1,IF(ISNUMBER(ScheduleCompile!E307),ScheduleCompile!E307/1,IF(ISTEXT(ScheduleCompile!E307),IF(OR(ISNUMBER(FIND("5F",ScheduleCompile!E307)),ISNUMBER(FIND("0F",ScheduleCompile!E307)),ISNUMBER(FIND("8F",ScheduleCompile!E307)),ISNUMBER(FIND("1F",ScheduleCompile!E307)),ISNUMBER(FIND("2F",ScheduleCompile!E307)),ISNUMBER(FIND("3F",ScheduleCompile!E307)),ISNUMBER(FIND("6F",ScheduleCompile!E307)),ISNUMBER(FIND("7F",ScheduleCompile!E307)),ISNUMBER(FIND("9F",ScheduleCompile!E307)),ISNUMBER(FIND("4F",ScheduleCompile!E307))),VALUE(LEFT(ScheduleCompile!E307,FIND("F",ScheduleCompile!E307)-1)),ScheduleCompile!E307)))))))</f>
        <v>68</v>
      </c>
      <c r="K314" s="1">
        <f>IF(AND(ISERROR(IF(ScheduleCompile!F307="Off",0,IF(ScheduleCompile!F307="On",1,IF(ISNUMBER(ScheduleCompile!F307),ScheduleCompile!F307/1,IF(ISTEXT(ScheduleCompile!F307),IF(OR(ISNUMBER(FIND("5F",ScheduleCompile!F307)),ISNUMBER(FIND("0F",ScheduleCompile!F307)),ISNUMBER(FIND("8F",ScheduleCompile!F307)),ISNUMBER(FIND("1F",ScheduleCompile!F307)),ISNUMBER(FIND("2F",ScheduleCompile!F307)),ISNUMBER(FIND("3F",ScheduleCompile!F307)),ISNUMBER(FIND("6F",ScheduleCompile!F307)),ISNUMBER(FIND("7F",ScheduleCompile!F307)),ISNUMBER(FIND("9F",ScheduleCompile!F307)),ISNUMBER(FIND("4F",ScheduleCompile!F307))),VALUE(LEFT(ScheduleCompile!F307,FIND("F",ScheduleCompile!F307)-1)),ScheduleCompile!F307)))))),ISTEXT(ScheduleCompile!#REF!)),"ENDTABLE",IF(ISERROR(IF(ScheduleCompile!F307="Off",0,IF(ScheduleCompile!F307="On",1,IF(ISNUMBER(ScheduleCompile!F307),ScheduleCompile!F307/1,IF(ISTEXT(ScheduleCompile!F307),IF(OR(ISNUMBER(FIND("5F",ScheduleCompile!F307)),ISNUMBER(FIND("0F",ScheduleCompile!F307)),ISNUMBER(FIND("8F",ScheduleCompile!F307)),ISNUMBER(FIND("1F",ScheduleCompile!F307)),ISNUMBER(FIND("2F",ScheduleCompile!F307)),ISNUMBER(FIND("3F",ScheduleCompile!F307)),ISNUMBER(FIND("6F",ScheduleCompile!F307)),ISNUMBER(FIND("7F",ScheduleCompile!F307)),ISNUMBER(FIND("9F",ScheduleCompile!F307)),ISNUMBER(FIND("4F",ScheduleCompile!F307))),VALUE(LEFT(ScheduleCompile!F307,FIND("F",ScheduleCompile!F307)-1)),ScheduleCompile!F307)))))),"",IF(ScheduleCompile!F307="Off",0,IF(ScheduleCompile!F307="On",1,IF(ISNUMBER(ScheduleCompile!F307),ScheduleCompile!F307/1,IF(ISTEXT(ScheduleCompile!F307),IF(OR(ISNUMBER(FIND("5F",ScheduleCompile!F307)),ISNUMBER(FIND("0F",ScheduleCompile!F307)),ISNUMBER(FIND("8F",ScheduleCompile!F307)),ISNUMBER(FIND("1F",ScheduleCompile!F307)),ISNUMBER(FIND("2F",ScheduleCompile!F307)),ISNUMBER(FIND("3F",ScheduleCompile!F307)),ISNUMBER(FIND("6F",ScheduleCompile!F307)),ISNUMBER(FIND("7F",ScheduleCompile!F307)),ISNUMBER(FIND("9F",ScheduleCompile!F307)),ISNUMBER(FIND("4F",ScheduleCompile!F307))),VALUE(LEFT(ScheduleCompile!F307,FIND("F",ScheduleCompile!F307)-1)),ScheduleCompile!F307)))))))</f>
        <v>68</v>
      </c>
      <c r="L314" s="1">
        <f>IF(AND(ISERROR(IF(ScheduleCompile!G307="Off",0,IF(ScheduleCompile!G307="On",1,IF(ISNUMBER(ScheduleCompile!G307),ScheduleCompile!G307/1,IF(ISTEXT(ScheduleCompile!G307),IF(OR(ISNUMBER(FIND("5F",ScheduleCompile!G307)),ISNUMBER(FIND("0F",ScheduleCompile!G307)),ISNUMBER(FIND("8F",ScheduleCompile!G307)),ISNUMBER(FIND("1F",ScheduleCompile!G307)),ISNUMBER(FIND("2F",ScheduleCompile!G307)),ISNUMBER(FIND("3F",ScheduleCompile!G307)),ISNUMBER(FIND("6F",ScheduleCompile!G307)),ISNUMBER(FIND("7F",ScheduleCompile!G307)),ISNUMBER(FIND("9F",ScheduleCompile!G307)),ISNUMBER(FIND("4F",ScheduleCompile!G307))),VALUE(LEFT(ScheduleCompile!G307,FIND("F",ScheduleCompile!G307)-1)),ScheduleCompile!G307)))))),ISTEXT(ScheduleCompile!#REF!)),"ENDTABLE",IF(ISERROR(IF(ScheduleCompile!G307="Off",0,IF(ScheduleCompile!G307="On",1,IF(ISNUMBER(ScheduleCompile!G307),ScheduleCompile!G307/1,IF(ISTEXT(ScheduleCompile!G307),IF(OR(ISNUMBER(FIND("5F",ScheduleCompile!G307)),ISNUMBER(FIND("0F",ScheduleCompile!G307)),ISNUMBER(FIND("8F",ScheduleCompile!G307)),ISNUMBER(FIND("1F",ScheduleCompile!G307)),ISNUMBER(FIND("2F",ScheduleCompile!G307)),ISNUMBER(FIND("3F",ScheduleCompile!G307)),ISNUMBER(FIND("6F",ScheduleCompile!G307)),ISNUMBER(FIND("7F",ScheduleCompile!G307)),ISNUMBER(FIND("9F",ScheduleCompile!G307)),ISNUMBER(FIND("4F",ScheduleCompile!G307))),VALUE(LEFT(ScheduleCompile!G307,FIND("F",ScheduleCompile!G307)-1)),ScheduleCompile!G307)))))),"",IF(ScheduleCompile!G307="Off",0,IF(ScheduleCompile!G307="On",1,IF(ISNUMBER(ScheduleCompile!G307),ScheduleCompile!G307/1,IF(ISTEXT(ScheduleCompile!G307),IF(OR(ISNUMBER(FIND("5F",ScheduleCompile!G307)),ISNUMBER(FIND("0F",ScheduleCompile!G307)),ISNUMBER(FIND("8F",ScheduleCompile!G307)),ISNUMBER(FIND("1F",ScheduleCompile!G307)),ISNUMBER(FIND("2F",ScheduleCompile!G307)),ISNUMBER(FIND("3F",ScheduleCompile!G307)),ISNUMBER(FIND("6F",ScheduleCompile!G307)),ISNUMBER(FIND("7F",ScheduleCompile!G307)),ISNUMBER(FIND("9F",ScheduleCompile!G307)),ISNUMBER(FIND("4F",ScheduleCompile!G307))),VALUE(LEFT(ScheduleCompile!G307,FIND("F",ScheduleCompile!G307)-1)),ScheduleCompile!G307)))))))</f>
        <v>68</v>
      </c>
      <c r="M314" s="1">
        <f>IF(AND(ISERROR(IF(ScheduleCompile!H307="Off",0,IF(ScheduleCompile!H307="On",1,IF(ISNUMBER(ScheduleCompile!H307),ScheduleCompile!H307/1,IF(ISTEXT(ScheduleCompile!H307),IF(OR(ISNUMBER(FIND("5F",ScheduleCompile!H307)),ISNUMBER(FIND("0F",ScheduleCompile!H307)),ISNUMBER(FIND("8F",ScheduleCompile!H307)),ISNUMBER(FIND("1F",ScheduleCompile!H307)),ISNUMBER(FIND("2F",ScheduleCompile!H307)),ISNUMBER(FIND("3F",ScheduleCompile!H307)),ISNUMBER(FIND("6F",ScheduleCompile!H307)),ISNUMBER(FIND("7F",ScheduleCompile!H307)),ISNUMBER(FIND("9F",ScheduleCompile!H307)),ISNUMBER(FIND("4F",ScheduleCompile!H307))),VALUE(LEFT(ScheduleCompile!H307,FIND("F",ScheduleCompile!H307)-1)),ScheduleCompile!H307)))))),ISTEXT(ScheduleCompile!#REF!)),"ENDTABLE",IF(ISERROR(IF(ScheduleCompile!H307="Off",0,IF(ScheduleCompile!H307="On",1,IF(ISNUMBER(ScheduleCompile!H307),ScheduleCompile!H307/1,IF(ISTEXT(ScheduleCompile!H307),IF(OR(ISNUMBER(FIND("5F",ScheduleCompile!H307)),ISNUMBER(FIND("0F",ScheduleCompile!H307)),ISNUMBER(FIND("8F",ScheduleCompile!H307)),ISNUMBER(FIND("1F",ScheduleCompile!H307)),ISNUMBER(FIND("2F",ScheduleCompile!H307)),ISNUMBER(FIND("3F",ScheduleCompile!H307)),ISNUMBER(FIND("6F",ScheduleCompile!H307)),ISNUMBER(FIND("7F",ScheduleCompile!H307)),ISNUMBER(FIND("9F",ScheduleCompile!H307)),ISNUMBER(FIND("4F",ScheduleCompile!H307))),VALUE(LEFT(ScheduleCompile!H307,FIND("F",ScheduleCompile!H307)-1)),ScheduleCompile!H307)))))),"",IF(ScheduleCompile!H307="Off",0,IF(ScheduleCompile!H307="On",1,IF(ISNUMBER(ScheduleCompile!H307),ScheduleCompile!H307/1,IF(ISTEXT(ScheduleCompile!H307),IF(OR(ISNUMBER(FIND("5F",ScheduleCompile!H307)),ISNUMBER(FIND("0F",ScheduleCompile!H307)),ISNUMBER(FIND("8F",ScheduleCompile!H307)),ISNUMBER(FIND("1F",ScheduleCompile!H307)),ISNUMBER(FIND("2F",ScheduleCompile!H307)),ISNUMBER(FIND("3F",ScheduleCompile!H307)),ISNUMBER(FIND("6F",ScheduleCompile!H307)),ISNUMBER(FIND("7F",ScheduleCompile!H307)),ISNUMBER(FIND("9F",ScheduleCompile!H307)),ISNUMBER(FIND("4F",ScheduleCompile!H307))),VALUE(LEFT(ScheduleCompile!H307,FIND("F",ScheduleCompile!H307)-1)),ScheduleCompile!H307)))))))</f>
        <v>68</v>
      </c>
      <c r="N314" s="1">
        <f>IF(AND(ISERROR(IF(ScheduleCompile!I307="Off",0,IF(ScheduleCompile!I307="On",1,IF(ISNUMBER(ScheduleCompile!I307),ScheduleCompile!I307/1,IF(ISTEXT(ScheduleCompile!I307),IF(OR(ISNUMBER(FIND("5F",ScheduleCompile!I307)),ISNUMBER(FIND("0F",ScheduleCompile!I307)),ISNUMBER(FIND("8F",ScheduleCompile!I307)),ISNUMBER(FIND("1F",ScheduleCompile!I307)),ISNUMBER(FIND("2F",ScheduleCompile!I307)),ISNUMBER(FIND("3F",ScheduleCompile!I307)),ISNUMBER(FIND("6F",ScheduleCompile!I307)),ISNUMBER(FIND("7F",ScheduleCompile!I307)),ISNUMBER(FIND("9F",ScheduleCompile!I307)),ISNUMBER(FIND("4F",ScheduleCompile!I307))),VALUE(LEFT(ScheduleCompile!I307,FIND("F",ScheduleCompile!I307)-1)),ScheduleCompile!I307)))))),ISTEXT(ScheduleCompile!#REF!)),"ENDTABLE",IF(ISERROR(IF(ScheduleCompile!I307="Off",0,IF(ScheduleCompile!I307="On",1,IF(ISNUMBER(ScheduleCompile!I307),ScheduleCompile!I307/1,IF(ISTEXT(ScheduleCompile!I307),IF(OR(ISNUMBER(FIND("5F",ScheduleCompile!I307)),ISNUMBER(FIND("0F",ScheduleCompile!I307)),ISNUMBER(FIND("8F",ScheduleCompile!I307)),ISNUMBER(FIND("1F",ScheduleCompile!I307)),ISNUMBER(FIND("2F",ScheduleCompile!I307)),ISNUMBER(FIND("3F",ScheduleCompile!I307)),ISNUMBER(FIND("6F",ScheduleCompile!I307)),ISNUMBER(FIND("7F",ScheduleCompile!I307)),ISNUMBER(FIND("9F",ScheduleCompile!I307)),ISNUMBER(FIND("4F",ScheduleCompile!I307))),VALUE(LEFT(ScheduleCompile!I307,FIND("F",ScheduleCompile!I307)-1)),ScheduleCompile!I307)))))),"",IF(ScheduleCompile!I307="Off",0,IF(ScheduleCompile!I307="On",1,IF(ISNUMBER(ScheduleCompile!I307),ScheduleCompile!I307/1,IF(ISTEXT(ScheduleCompile!I307),IF(OR(ISNUMBER(FIND("5F",ScheduleCompile!I307)),ISNUMBER(FIND("0F",ScheduleCompile!I307)),ISNUMBER(FIND("8F",ScheduleCompile!I307)),ISNUMBER(FIND("1F",ScheduleCompile!I307)),ISNUMBER(FIND("2F",ScheduleCompile!I307)),ISNUMBER(FIND("3F",ScheduleCompile!I307)),ISNUMBER(FIND("6F",ScheduleCompile!I307)),ISNUMBER(FIND("7F",ScheduleCompile!I307)),ISNUMBER(FIND("9F",ScheduleCompile!I307)),ISNUMBER(FIND("4F",ScheduleCompile!I307))),VALUE(LEFT(ScheduleCompile!I307,FIND("F",ScheduleCompile!I307)-1)),ScheduleCompile!I307)))))))</f>
        <v>68</v>
      </c>
      <c r="O314" s="1">
        <f>IF(AND(ISERROR(IF(ScheduleCompile!J307="Off",0,IF(ScheduleCompile!J307="On",1,IF(ISNUMBER(ScheduleCompile!J307),ScheduleCompile!J307/1,IF(ISTEXT(ScheduleCompile!J307),IF(OR(ISNUMBER(FIND("5F",ScheduleCompile!J307)),ISNUMBER(FIND("0F",ScheduleCompile!J307)),ISNUMBER(FIND("8F",ScheduleCompile!J307)),ISNUMBER(FIND("1F",ScheduleCompile!J307)),ISNUMBER(FIND("2F",ScheduleCompile!J307)),ISNUMBER(FIND("3F",ScheduleCompile!J307)),ISNUMBER(FIND("6F",ScheduleCompile!J307)),ISNUMBER(FIND("7F",ScheduleCompile!J307)),ISNUMBER(FIND("9F",ScheduleCompile!J307)),ISNUMBER(FIND("4F",ScheduleCompile!J307))),VALUE(LEFT(ScheduleCompile!J307,FIND("F",ScheduleCompile!J307)-1)),ScheduleCompile!J307)))))),ISTEXT(ScheduleCompile!#REF!)),"ENDTABLE",IF(ISERROR(IF(ScheduleCompile!J307="Off",0,IF(ScheduleCompile!J307="On",1,IF(ISNUMBER(ScheduleCompile!J307),ScheduleCompile!J307/1,IF(ISTEXT(ScheduleCompile!J307),IF(OR(ISNUMBER(FIND("5F",ScheduleCompile!J307)),ISNUMBER(FIND("0F",ScheduleCompile!J307)),ISNUMBER(FIND("8F",ScheduleCompile!J307)),ISNUMBER(FIND("1F",ScheduleCompile!J307)),ISNUMBER(FIND("2F",ScheduleCompile!J307)),ISNUMBER(FIND("3F",ScheduleCompile!J307)),ISNUMBER(FIND("6F",ScheduleCompile!J307)),ISNUMBER(FIND("7F",ScheduleCompile!J307)),ISNUMBER(FIND("9F",ScheduleCompile!J307)),ISNUMBER(FIND("4F",ScheduleCompile!J307))),VALUE(LEFT(ScheduleCompile!J307,FIND("F",ScheduleCompile!J307)-1)),ScheduleCompile!J307)))))),"",IF(ScheduleCompile!J307="Off",0,IF(ScheduleCompile!J307="On",1,IF(ISNUMBER(ScheduleCompile!J307),ScheduleCompile!J307/1,IF(ISTEXT(ScheduleCompile!J307),IF(OR(ISNUMBER(FIND("5F",ScheduleCompile!J307)),ISNUMBER(FIND("0F",ScheduleCompile!J307)),ISNUMBER(FIND("8F",ScheduleCompile!J307)),ISNUMBER(FIND("1F",ScheduleCompile!J307)),ISNUMBER(FIND("2F",ScheduleCompile!J307)),ISNUMBER(FIND("3F",ScheduleCompile!J307)),ISNUMBER(FIND("6F",ScheduleCompile!J307)),ISNUMBER(FIND("7F",ScheduleCompile!J307)),ISNUMBER(FIND("9F",ScheduleCompile!J307)),ISNUMBER(FIND("4F",ScheduleCompile!J307))),VALUE(LEFT(ScheduleCompile!J307,FIND("F",ScheduleCompile!J307)-1)),ScheduleCompile!J307)))))))</f>
        <v>68</v>
      </c>
      <c r="P314" s="1">
        <f>IF(AND(ISERROR(IF(ScheduleCompile!K307="Off",0,IF(ScheduleCompile!K307="On",1,IF(ISNUMBER(ScheduleCompile!K307),ScheduleCompile!K307/1,IF(ISTEXT(ScheduleCompile!K307),IF(OR(ISNUMBER(FIND("5F",ScheduleCompile!K307)),ISNUMBER(FIND("0F",ScheduleCompile!K307)),ISNUMBER(FIND("8F",ScheduleCompile!K307)),ISNUMBER(FIND("1F",ScheduleCompile!K307)),ISNUMBER(FIND("2F",ScheduleCompile!K307)),ISNUMBER(FIND("3F",ScheduleCompile!K307)),ISNUMBER(FIND("6F",ScheduleCompile!K307)),ISNUMBER(FIND("7F",ScheduleCompile!K307)),ISNUMBER(FIND("9F",ScheduleCompile!K307)),ISNUMBER(FIND("4F",ScheduleCompile!K307))),VALUE(LEFT(ScheduleCompile!K307,FIND("F",ScheduleCompile!K307)-1)),ScheduleCompile!K307)))))),ISTEXT(ScheduleCompile!#REF!)),"ENDTABLE",IF(ISERROR(IF(ScheduleCompile!K307="Off",0,IF(ScheduleCompile!K307="On",1,IF(ISNUMBER(ScheduleCompile!K307),ScheduleCompile!K307/1,IF(ISTEXT(ScheduleCompile!K307),IF(OR(ISNUMBER(FIND("5F",ScheduleCompile!K307)),ISNUMBER(FIND("0F",ScheduleCompile!K307)),ISNUMBER(FIND("8F",ScheduleCompile!K307)),ISNUMBER(FIND("1F",ScheduleCompile!K307)),ISNUMBER(FIND("2F",ScheduleCompile!K307)),ISNUMBER(FIND("3F",ScheduleCompile!K307)),ISNUMBER(FIND("6F",ScheduleCompile!K307)),ISNUMBER(FIND("7F",ScheduleCompile!K307)),ISNUMBER(FIND("9F",ScheduleCompile!K307)),ISNUMBER(FIND("4F",ScheduleCompile!K307))),VALUE(LEFT(ScheduleCompile!K307,FIND("F",ScheduleCompile!K307)-1)),ScheduleCompile!K307)))))),"",IF(ScheduleCompile!K307="Off",0,IF(ScheduleCompile!K307="On",1,IF(ISNUMBER(ScheduleCompile!K307),ScheduleCompile!K307/1,IF(ISTEXT(ScheduleCompile!K307),IF(OR(ISNUMBER(FIND("5F",ScheduleCompile!K307)),ISNUMBER(FIND("0F",ScheduleCompile!K307)),ISNUMBER(FIND("8F",ScheduleCompile!K307)),ISNUMBER(FIND("1F",ScheduleCompile!K307)),ISNUMBER(FIND("2F",ScheduleCompile!K307)),ISNUMBER(FIND("3F",ScheduleCompile!K307)),ISNUMBER(FIND("6F",ScheduleCompile!K307)),ISNUMBER(FIND("7F",ScheduleCompile!K307)),ISNUMBER(FIND("9F",ScheduleCompile!K307)),ISNUMBER(FIND("4F",ScheduleCompile!K307))),VALUE(LEFT(ScheduleCompile!K307,FIND("F",ScheduleCompile!K307)-1)),ScheduleCompile!K307)))))))</f>
        <v>68</v>
      </c>
      <c r="Q314" s="1">
        <f>IF(AND(ISERROR(IF(ScheduleCompile!L307="Off",0,IF(ScheduleCompile!L307="On",1,IF(ISNUMBER(ScheduleCompile!L307),ScheduleCompile!L307/1,IF(ISTEXT(ScheduleCompile!L307),IF(OR(ISNUMBER(FIND("5F",ScheduleCompile!L307)),ISNUMBER(FIND("0F",ScheduleCompile!L307)),ISNUMBER(FIND("8F",ScheduleCompile!L307)),ISNUMBER(FIND("1F",ScheduleCompile!L307)),ISNUMBER(FIND("2F",ScheduleCompile!L307)),ISNUMBER(FIND("3F",ScheduleCompile!L307)),ISNUMBER(FIND("6F",ScheduleCompile!L307)),ISNUMBER(FIND("7F",ScheduleCompile!L307)),ISNUMBER(FIND("9F",ScheduleCompile!L307)),ISNUMBER(FIND("4F",ScheduleCompile!L307))),VALUE(LEFT(ScheduleCompile!L307,FIND("F",ScheduleCompile!L307)-1)),ScheduleCompile!L307)))))),ISTEXT(ScheduleCompile!#REF!)),"ENDTABLE",IF(ISERROR(IF(ScheduleCompile!L307="Off",0,IF(ScheduleCompile!L307="On",1,IF(ISNUMBER(ScheduleCompile!L307),ScheduleCompile!L307/1,IF(ISTEXT(ScheduleCompile!L307),IF(OR(ISNUMBER(FIND("5F",ScheduleCompile!L307)),ISNUMBER(FIND("0F",ScheduleCompile!L307)),ISNUMBER(FIND("8F",ScheduleCompile!L307)),ISNUMBER(FIND("1F",ScheduleCompile!L307)),ISNUMBER(FIND("2F",ScheduleCompile!L307)),ISNUMBER(FIND("3F",ScheduleCompile!L307)),ISNUMBER(FIND("6F",ScheduleCompile!L307)),ISNUMBER(FIND("7F",ScheduleCompile!L307)),ISNUMBER(FIND("9F",ScheduleCompile!L307)),ISNUMBER(FIND("4F",ScheduleCompile!L307))),VALUE(LEFT(ScheduleCompile!L307,FIND("F",ScheduleCompile!L307)-1)),ScheduleCompile!L307)))))),"",IF(ScheduleCompile!L307="Off",0,IF(ScheduleCompile!L307="On",1,IF(ISNUMBER(ScheduleCompile!L307),ScheduleCompile!L307/1,IF(ISTEXT(ScheduleCompile!L307),IF(OR(ISNUMBER(FIND("5F",ScheduleCompile!L307)),ISNUMBER(FIND("0F",ScheduleCompile!L307)),ISNUMBER(FIND("8F",ScheduleCompile!L307)),ISNUMBER(FIND("1F",ScheduleCompile!L307)),ISNUMBER(FIND("2F",ScheduleCompile!L307)),ISNUMBER(FIND("3F",ScheduleCompile!L307)),ISNUMBER(FIND("6F",ScheduleCompile!L307)),ISNUMBER(FIND("7F",ScheduleCompile!L307)),ISNUMBER(FIND("9F",ScheduleCompile!L307)),ISNUMBER(FIND("4F",ScheduleCompile!L307))),VALUE(LEFT(ScheduleCompile!L307,FIND("F",ScheduleCompile!L307)-1)),ScheduleCompile!L307)))))))</f>
        <v>68</v>
      </c>
      <c r="R314" s="1">
        <f>IF(AND(ISERROR(IF(ScheduleCompile!M307="Off",0,IF(ScheduleCompile!M307="On",1,IF(ISNUMBER(ScheduleCompile!M307),ScheduleCompile!M307/1,IF(ISTEXT(ScheduleCompile!M307),IF(OR(ISNUMBER(FIND("5F",ScheduleCompile!M307)),ISNUMBER(FIND("0F",ScheduleCompile!M307)),ISNUMBER(FIND("8F",ScheduleCompile!M307)),ISNUMBER(FIND("1F",ScheduleCompile!M307)),ISNUMBER(FIND("2F",ScheduleCompile!M307)),ISNUMBER(FIND("3F",ScheduleCompile!M307)),ISNUMBER(FIND("6F",ScheduleCompile!M307)),ISNUMBER(FIND("7F",ScheduleCompile!M307)),ISNUMBER(FIND("9F",ScheduleCompile!M307)),ISNUMBER(FIND("4F",ScheduleCompile!M307))),VALUE(LEFT(ScheduleCompile!M307,FIND("F",ScheduleCompile!M307)-1)),ScheduleCompile!M307)))))),ISTEXT(ScheduleCompile!#REF!)),"ENDTABLE",IF(ISERROR(IF(ScheduleCompile!M307="Off",0,IF(ScheduleCompile!M307="On",1,IF(ISNUMBER(ScheduleCompile!M307),ScheduleCompile!M307/1,IF(ISTEXT(ScheduleCompile!M307),IF(OR(ISNUMBER(FIND("5F",ScheduleCompile!M307)),ISNUMBER(FIND("0F",ScheduleCompile!M307)),ISNUMBER(FIND("8F",ScheduleCompile!M307)),ISNUMBER(FIND("1F",ScheduleCompile!M307)),ISNUMBER(FIND("2F",ScheduleCompile!M307)),ISNUMBER(FIND("3F",ScheduleCompile!M307)),ISNUMBER(FIND("6F",ScheduleCompile!M307)),ISNUMBER(FIND("7F",ScheduleCompile!M307)),ISNUMBER(FIND("9F",ScheduleCompile!M307)),ISNUMBER(FIND("4F",ScheduleCompile!M307))),VALUE(LEFT(ScheduleCompile!M307,FIND("F",ScheduleCompile!M307)-1)),ScheduleCompile!M307)))))),"",IF(ScheduleCompile!M307="Off",0,IF(ScheduleCompile!M307="On",1,IF(ISNUMBER(ScheduleCompile!M307),ScheduleCompile!M307/1,IF(ISTEXT(ScheduleCompile!M307),IF(OR(ISNUMBER(FIND("5F",ScheduleCompile!M307)),ISNUMBER(FIND("0F",ScheduleCompile!M307)),ISNUMBER(FIND("8F",ScheduleCompile!M307)),ISNUMBER(FIND("1F",ScheduleCompile!M307)),ISNUMBER(FIND("2F",ScheduleCompile!M307)),ISNUMBER(FIND("3F",ScheduleCompile!M307)),ISNUMBER(FIND("6F",ScheduleCompile!M307)),ISNUMBER(FIND("7F",ScheduleCompile!M307)),ISNUMBER(FIND("9F",ScheduleCompile!M307)),ISNUMBER(FIND("4F",ScheduleCompile!M307))),VALUE(LEFT(ScheduleCompile!M307,FIND("F",ScheduleCompile!M307)-1)),ScheduleCompile!M307)))))))</f>
        <v>68</v>
      </c>
      <c r="S314" s="1">
        <f>IF(AND(ISERROR(IF(ScheduleCompile!N307="Off",0,IF(ScheduleCompile!N307="On",1,IF(ISNUMBER(ScheduleCompile!N307),ScheduleCompile!N307/1,IF(ISTEXT(ScheduleCompile!N307),IF(OR(ISNUMBER(FIND("5F",ScheduleCompile!N307)),ISNUMBER(FIND("0F",ScheduleCompile!N307)),ISNUMBER(FIND("8F",ScheduleCompile!N307)),ISNUMBER(FIND("1F",ScheduleCompile!N307)),ISNUMBER(FIND("2F",ScheduleCompile!N307)),ISNUMBER(FIND("3F",ScheduleCompile!N307)),ISNUMBER(FIND("6F",ScheduleCompile!N307)),ISNUMBER(FIND("7F",ScheduleCompile!N307)),ISNUMBER(FIND("9F",ScheduleCompile!N307)),ISNUMBER(FIND("4F",ScheduleCompile!N307))),VALUE(LEFT(ScheduleCompile!N307,FIND("F",ScheduleCompile!N307)-1)),ScheduleCompile!N307)))))),ISTEXT(ScheduleCompile!#REF!)),"ENDTABLE",IF(ISERROR(IF(ScheduleCompile!N307="Off",0,IF(ScheduleCompile!N307="On",1,IF(ISNUMBER(ScheduleCompile!N307),ScheduleCompile!N307/1,IF(ISTEXT(ScheduleCompile!N307),IF(OR(ISNUMBER(FIND("5F",ScheduleCompile!N307)),ISNUMBER(FIND("0F",ScheduleCompile!N307)),ISNUMBER(FIND("8F",ScheduleCompile!N307)),ISNUMBER(FIND("1F",ScheduleCompile!N307)),ISNUMBER(FIND("2F",ScheduleCompile!N307)),ISNUMBER(FIND("3F",ScheduleCompile!N307)),ISNUMBER(FIND("6F",ScheduleCompile!N307)),ISNUMBER(FIND("7F",ScheduleCompile!N307)),ISNUMBER(FIND("9F",ScheduleCompile!N307)),ISNUMBER(FIND("4F",ScheduleCompile!N307))),VALUE(LEFT(ScheduleCompile!N307,FIND("F",ScheduleCompile!N307)-1)),ScheduleCompile!N307)))))),"",IF(ScheduleCompile!N307="Off",0,IF(ScheduleCompile!N307="On",1,IF(ISNUMBER(ScheduleCompile!N307),ScheduleCompile!N307/1,IF(ISTEXT(ScheduleCompile!N307),IF(OR(ISNUMBER(FIND("5F",ScheduleCompile!N307)),ISNUMBER(FIND("0F",ScheduleCompile!N307)),ISNUMBER(FIND("8F",ScheduleCompile!N307)),ISNUMBER(FIND("1F",ScheduleCompile!N307)),ISNUMBER(FIND("2F",ScheduleCompile!N307)),ISNUMBER(FIND("3F",ScheduleCompile!N307)),ISNUMBER(FIND("6F",ScheduleCompile!N307)),ISNUMBER(FIND("7F",ScheduleCompile!N307)),ISNUMBER(FIND("9F",ScheduleCompile!N307)),ISNUMBER(FIND("4F",ScheduleCompile!N307))),VALUE(LEFT(ScheduleCompile!N307,FIND("F",ScheduleCompile!N307)-1)),ScheduleCompile!N307)))))))</f>
        <v>68</v>
      </c>
      <c r="T314" s="1">
        <f>IF(AND(ISERROR(IF(ScheduleCompile!O307="Off",0,IF(ScheduleCompile!O307="On",1,IF(ISNUMBER(ScheduleCompile!O307),ScheduleCompile!O307/1,IF(ISTEXT(ScheduleCompile!O307),IF(OR(ISNUMBER(FIND("5F",ScheduleCompile!O307)),ISNUMBER(FIND("0F",ScheduleCompile!O307)),ISNUMBER(FIND("8F",ScheduleCompile!O307)),ISNUMBER(FIND("1F",ScheduleCompile!O307)),ISNUMBER(FIND("2F",ScheduleCompile!O307)),ISNUMBER(FIND("3F",ScheduleCompile!O307)),ISNUMBER(FIND("6F",ScheduleCompile!O307)),ISNUMBER(FIND("7F",ScheduleCompile!O307)),ISNUMBER(FIND("9F",ScheduleCompile!O307)),ISNUMBER(FIND("4F",ScheduleCompile!O307))),VALUE(LEFT(ScheduleCompile!O307,FIND("F",ScheduleCompile!O307)-1)),ScheduleCompile!O307)))))),ISTEXT(ScheduleCompile!#REF!)),"ENDTABLE",IF(ISERROR(IF(ScheduleCompile!O307="Off",0,IF(ScheduleCompile!O307="On",1,IF(ISNUMBER(ScheduleCompile!O307),ScheduleCompile!O307/1,IF(ISTEXT(ScheduleCompile!O307),IF(OR(ISNUMBER(FIND("5F",ScheduleCompile!O307)),ISNUMBER(FIND("0F",ScheduleCompile!O307)),ISNUMBER(FIND("8F",ScheduleCompile!O307)),ISNUMBER(FIND("1F",ScheduleCompile!O307)),ISNUMBER(FIND("2F",ScheduleCompile!O307)),ISNUMBER(FIND("3F",ScheduleCompile!O307)),ISNUMBER(FIND("6F",ScheduleCompile!O307)),ISNUMBER(FIND("7F",ScheduleCompile!O307)),ISNUMBER(FIND("9F",ScheduleCompile!O307)),ISNUMBER(FIND("4F",ScheduleCompile!O307))),VALUE(LEFT(ScheduleCompile!O307,FIND("F",ScheduleCompile!O307)-1)),ScheduleCompile!O307)))))),"",IF(ScheduleCompile!O307="Off",0,IF(ScheduleCompile!O307="On",1,IF(ISNUMBER(ScheduleCompile!O307),ScheduleCompile!O307/1,IF(ISTEXT(ScheduleCompile!O307),IF(OR(ISNUMBER(FIND("5F",ScheduleCompile!O307)),ISNUMBER(FIND("0F",ScheduleCompile!O307)),ISNUMBER(FIND("8F",ScheduleCompile!O307)),ISNUMBER(FIND("1F",ScheduleCompile!O307)),ISNUMBER(FIND("2F",ScheduleCompile!O307)),ISNUMBER(FIND("3F",ScheduleCompile!O307)),ISNUMBER(FIND("6F",ScheduleCompile!O307)),ISNUMBER(FIND("7F",ScheduleCompile!O307)),ISNUMBER(FIND("9F",ScheduleCompile!O307)),ISNUMBER(FIND("4F",ScheduleCompile!O307))),VALUE(LEFT(ScheduleCompile!O307,FIND("F",ScheduleCompile!O307)-1)),ScheduleCompile!O307)))))))</f>
        <v>68</v>
      </c>
      <c r="U314" s="1">
        <f>IF(AND(ISERROR(IF(ScheduleCompile!P307="Off",0,IF(ScheduleCompile!P307="On",1,IF(ISNUMBER(ScheduleCompile!P307),ScheduleCompile!P307/1,IF(ISTEXT(ScheduleCompile!P307),IF(OR(ISNUMBER(FIND("5F",ScheduleCompile!P307)),ISNUMBER(FIND("0F",ScheduleCompile!P307)),ISNUMBER(FIND("8F",ScheduleCompile!P307)),ISNUMBER(FIND("1F",ScheduleCompile!P307)),ISNUMBER(FIND("2F",ScheduleCompile!P307)),ISNUMBER(FIND("3F",ScheduleCompile!P307)),ISNUMBER(FIND("6F",ScheduleCompile!P307)),ISNUMBER(FIND("7F",ScheduleCompile!P307)),ISNUMBER(FIND("9F",ScheduleCompile!P307)),ISNUMBER(FIND("4F",ScheduleCompile!P307))),VALUE(LEFT(ScheduleCompile!P307,FIND("F",ScheduleCompile!P307)-1)),ScheduleCompile!P307)))))),ISTEXT(ScheduleCompile!#REF!)),"ENDTABLE",IF(ISERROR(IF(ScheduleCompile!P307="Off",0,IF(ScheduleCompile!P307="On",1,IF(ISNUMBER(ScheduleCompile!P307),ScheduleCompile!P307/1,IF(ISTEXT(ScheduleCompile!P307),IF(OR(ISNUMBER(FIND("5F",ScheduleCompile!P307)),ISNUMBER(FIND("0F",ScheduleCompile!P307)),ISNUMBER(FIND("8F",ScheduleCompile!P307)),ISNUMBER(FIND("1F",ScheduleCompile!P307)),ISNUMBER(FIND("2F",ScheduleCompile!P307)),ISNUMBER(FIND("3F",ScheduleCompile!P307)),ISNUMBER(FIND("6F",ScheduleCompile!P307)),ISNUMBER(FIND("7F",ScheduleCompile!P307)),ISNUMBER(FIND("9F",ScheduleCompile!P307)),ISNUMBER(FIND("4F",ScheduleCompile!P307))),VALUE(LEFT(ScheduleCompile!P307,FIND("F",ScheduleCompile!P307)-1)),ScheduleCompile!P307)))))),"",IF(ScheduleCompile!P307="Off",0,IF(ScheduleCompile!P307="On",1,IF(ISNUMBER(ScheduleCompile!P307),ScheduleCompile!P307/1,IF(ISTEXT(ScheduleCompile!P307),IF(OR(ISNUMBER(FIND("5F",ScheduleCompile!P307)),ISNUMBER(FIND("0F",ScheduleCompile!P307)),ISNUMBER(FIND("8F",ScheduleCompile!P307)),ISNUMBER(FIND("1F",ScheduleCompile!P307)),ISNUMBER(FIND("2F",ScheduleCompile!P307)),ISNUMBER(FIND("3F",ScheduleCompile!P307)),ISNUMBER(FIND("6F",ScheduleCompile!P307)),ISNUMBER(FIND("7F",ScheduleCompile!P307)),ISNUMBER(FIND("9F",ScheduleCompile!P307)),ISNUMBER(FIND("4F",ScheduleCompile!P307))),VALUE(LEFT(ScheduleCompile!P307,FIND("F",ScheduleCompile!P307)-1)),ScheduleCompile!P307)))))))</f>
        <v>68</v>
      </c>
      <c r="V314" s="1">
        <f>IF(AND(ISERROR(IF(ScheduleCompile!Q307="Off",0,IF(ScheduleCompile!Q307="On",1,IF(ISNUMBER(ScheduleCompile!Q307),ScheduleCompile!Q307/1,IF(ISTEXT(ScheduleCompile!Q307),IF(OR(ISNUMBER(FIND("5F",ScheduleCompile!Q307)),ISNUMBER(FIND("0F",ScheduleCompile!Q307)),ISNUMBER(FIND("8F",ScheduleCompile!Q307)),ISNUMBER(FIND("1F",ScheduleCompile!Q307)),ISNUMBER(FIND("2F",ScheduleCompile!Q307)),ISNUMBER(FIND("3F",ScheduleCompile!Q307)),ISNUMBER(FIND("6F",ScheduleCompile!Q307)),ISNUMBER(FIND("7F",ScheduleCompile!Q307)),ISNUMBER(FIND("9F",ScheduleCompile!Q307)),ISNUMBER(FIND("4F",ScheduleCompile!Q307))),VALUE(LEFT(ScheduleCompile!Q307,FIND("F",ScheduleCompile!Q307)-1)),ScheduleCompile!Q307)))))),ISTEXT(ScheduleCompile!#REF!)),"ENDTABLE",IF(ISERROR(IF(ScheduleCompile!Q307="Off",0,IF(ScheduleCompile!Q307="On",1,IF(ISNUMBER(ScheduleCompile!Q307),ScheduleCompile!Q307/1,IF(ISTEXT(ScheduleCompile!Q307),IF(OR(ISNUMBER(FIND("5F",ScheduleCompile!Q307)),ISNUMBER(FIND("0F",ScheduleCompile!Q307)),ISNUMBER(FIND("8F",ScheduleCompile!Q307)),ISNUMBER(FIND("1F",ScheduleCompile!Q307)),ISNUMBER(FIND("2F",ScheduleCompile!Q307)),ISNUMBER(FIND("3F",ScheduleCompile!Q307)),ISNUMBER(FIND("6F",ScheduleCompile!Q307)),ISNUMBER(FIND("7F",ScheduleCompile!Q307)),ISNUMBER(FIND("9F",ScheduleCompile!Q307)),ISNUMBER(FIND("4F",ScheduleCompile!Q307))),VALUE(LEFT(ScheduleCompile!Q307,FIND("F",ScheduleCompile!Q307)-1)),ScheduleCompile!Q307)))))),"",IF(ScheduleCompile!Q307="Off",0,IF(ScheduleCompile!Q307="On",1,IF(ISNUMBER(ScheduleCompile!Q307),ScheduleCompile!Q307/1,IF(ISTEXT(ScheduleCompile!Q307),IF(OR(ISNUMBER(FIND("5F",ScheduleCompile!Q307)),ISNUMBER(FIND("0F",ScheduleCompile!Q307)),ISNUMBER(FIND("8F",ScheduleCompile!Q307)),ISNUMBER(FIND("1F",ScheduleCompile!Q307)),ISNUMBER(FIND("2F",ScheduleCompile!Q307)),ISNUMBER(FIND("3F",ScheduleCompile!Q307)),ISNUMBER(FIND("6F",ScheduleCompile!Q307)),ISNUMBER(FIND("7F",ScheduleCompile!Q307)),ISNUMBER(FIND("9F",ScheduleCompile!Q307)),ISNUMBER(FIND("4F",ScheduleCompile!Q307))),VALUE(LEFT(ScheduleCompile!Q307,FIND("F",ScheduleCompile!Q307)-1)),ScheduleCompile!Q307)))))))</f>
        <v>68</v>
      </c>
      <c r="W314" s="1">
        <f>IF(AND(ISERROR(IF(ScheduleCompile!R307="Off",0,IF(ScheduleCompile!R307="On",1,IF(ISNUMBER(ScheduleCompile!R307),ScheduleCompile!R307/1,IF(ISTEXT(ScheduleCompile!R307),IF(OR(ISNUMBER(FIND("5F",ScheduleCompile!R307)),ISNUMBER(FIND("0F",ScheduleCompile!R307)),ISNUMBER(FIND("8F",ScheduleCompile!R307)),ISNUMBER(FIND("1F",ScheduleCompile!R307)),ISNUMBER(FIND("2F",ScheduleCompile!R307)),ISNUMBER(FIND("3F",ScheduleCompile!R307)),ISNUMBER(FIND("6F",ScheduleCompile!R307)),ISNUMBER(FIND("7F",ScheduleCompile!R307)),ISNUMBER(FIND("9F",ScheduleCompile!R307)),ISNUMBER(FIND("4F",ScheduleCompile!R307))),VALUE(LEFT(ScheduleCompile!R307,FIND("F",ScheduleCompile!R307)-1)),ScheduleCompile!R307)))))),ISTEXT(ScheduleCompile!#REF!)),"ENDTABLE",IF(ISERROR(IF(ScheduleCompile!R307="Off",0,IF(ScheduleCompile!R307="On",1,IF(ISNUMBER(ScheduleCompile!R307),ScheduleCompile!R307/1,IF(ISTEXT(ScheduleCompile!R307),IF(OR(ISNUMBER(FIND("5F",ScheduleCompile!R307)),ISNUMBER(FIND("0F",ScheduleCompile!R307)),ISNUMBER(FIND("8F",ScheduleCompile!R307)),ISNUMBER(FIND("1F",ScheduleCompile!R307)),ISNUMBER(FIND("2F",ScheduleCompile!R307)),ISNUMBER(FIND("3F",ScheduleCompile!R307)),ISNUMBER(FIND("6F",ScheduleCompile!R307)),ISNUMBER(FIND("7F",ScheduleCompile!R307)),ISNUMBER(FIND("9F",ScheduleCompile!R307)),ISNUMBER(FIND("4F",ScheduleCompile!R307))),VALUE(LEFT(ScheduleCompile!R307,FIND("F",ScheduleCompile!R307)-1)),ScheduleCompile!R307)))))),"",IF(ScheduleCompile!R307="Off",0,IF(ScheduleCompile!R307="On",1,IF(ISNUMBER(ScheduleCompile!R307),ScheduleCompile!R307/1,IF(ISTEXT(ScheduleCompile!R307),IF(OR(ISNUMBER(FIND("5F",ScheduleCompile!R307)),ISNUMBER(FIND("0F",ScheduleCompile!R307)),ISNUMBER(FIND("8F",ScheduleCompile!R307)),ISNUMBER(FIND("1F",ScheduleCompile!R307)),ISNUMBER(FIND("2F",ScheduleCompile!R307)),ISNUMBER(FIND("3F",ScheduleCompile!R307)),ISNUMBER(FIND("6F",ScheduleCompile!R307)),ISNUMBER(FIND("7F",ScheduleCompile!R307)),ISNUMBER(FIND("9F",ScheduleCompile!R307)),ISNUMBER(FIND("4F",ScheduleCompile!R307))),VALUE(LEFT(ScheduleCompile!R307,FIND("F",ScheduleCompile!R307)-1)),ScheduleCompile!R307)))))))</f>
        <v>68</v>
      </c>
      <c r="X314" s="1">
        <f>IF(AND(ISERROR(IF(ScheduleCompile!S307="Off",0,IF(ScheduleCompile!S307="On",1,IF(ISNUMBER(ScheduleCompile!S307),ScheduleCompile!S307/1,IF(ISTEXT(ScheduleCompile!S307),IF(OR(ISNUMBER(FIND("5F",ScheduleCompile!S307)),ISNUMBER(FIND("0F",ScheduleCompile!S307)),ISNUMBER(FIND("8F",ScheduleCompile!S307)),ISNUMBER(FIND("1F",ScheduleCompile!S307)),ISNUMBER(FIND("2F",ScheduleCompile!S307)),ISNUMBER(FIND("3F",ScheduleCompile!S307)),ISNUMBER(FIND("6F",ScheduleCompile!S307)),ISNUMBER(FIND("7F",ScheduleCompile!S307)),ISNUMBER(FIND("9F",ScheduleCompile!S307)),ISNUMBER(FIND("4F",ScheduleCompile!S307))),VALUE(LEFT(ScheduleCompile!S307,FIND("F",ScheduleCompile!S307)-1)),ScheduleCompile!S307)))))),ISTEXT(ScheduleCompile!#REF!)),"ENDTABLE",IF(ISERROR(IF(ScheduleCompile!S307="Off",0,IF(ScheduleCompile!S307="On",1,IF(ISNUMBER(ScheduleCompile!S307),ScheduleCompile!S307/1,IF(ISTEXT(ScheduleCompile!S307),IF(OR(ISNUMBER(FIND("5F",ScheduleCompile!S307)),ISNUMBER(FIND("0F",ScheduleCompile!S307)),ISNUMBER(FIND("8F",ScheduleCompile!S307)),ISNUMBER(FIND("1F",ScheduleCompile!S307)),ISNUMBER(FIND("2F",ScheduleCompile!S307)),ISNUMBER(FIND("3F",ScheduleCompile!S307)),ISNUMBER(FIND("6F",ScheduleCompile!S307)),ISNUMBER(FIND("7F",ScheduleCompile!S307)),ISNUMBER(FIND("9F",ScheduleCompile!S307)),ISNUMBER(FIND("4F",ScheduleCompile!S307))),VALUE(LEFT(ScheduleCompile!S307,FIND("F",ScheduleCompile!S307)-1)),ScheduleCompile!S307)))))),"",IF(ScheduleCompile!S307="Off",0,IF(ScheduleCompile!S307="On",1,IF(ISNUMBER(ScheduleCompile!S307),ScheduleCompile!S307/1,IF(ISTEXT(ScheduleCompile!S307),IF(OR(ISNUMBER(FIND("5F",ScheduleCompile!S307)),ISNUMBER(FIND("0F",ScheduleCompile!S307)),ISNUMBER(FIND("8F",ScheduleCompile!S307)),ISNUMBER(FIND("1F",ScheduleCompile!S307)),ISNUMBER(FIND("2F",ScheduleCompile!S307)),ISNUMBER(FIND("3F",ScheduleCompile!S307)),ISNUMBER(FIND("6F",ScheduleCompile!S307)),ISNUMBER(FIND("7F",ScheduleCompile!S307)),ISNUMBER(FIND("9F",ScheduleCompile!S307)),ISNUMBER(FIND("4F",ScheduleCompile!S307))),VALUE(LEFT(ScheduleCompile!S307,FIND("F",ScheduleCompile!S307)-1)),ScheduleCompile!S307)))))))</f>
        <v>68</v>
      </c>
      <c r="Y314" s="1">
        <f>IF(AND(ISERROR(IF(ScheduleCompile!T307="Off",0,IF(ScheduleCompile!T307="On",1,IF(ISNUMBER(ScheduleCompile!T307),ScheduleCompile!T307/1,IF(ISTEXT(ScheduleCompile!T307),IF(OR(ISNUMBER(FIND("5F",ScheduleCompile!T307)),ISNUMBER(FIND("0F",ScheduleCompile!T307)),ISNUMBER(FIND("8F",ScheduleCompile!T307)),ISNUMBER(FIND("1F",ScheduleCompile!T307)),ISNUMBER(FIND("2F",ScheduleCompile!T307)),ISNUMBER(FIND("3F",ScheduleCompile!T307)),ISNUMBER(FIND("6F",ScheduleCompile!T307)),ISNUMBER(FIND("7F",ScheduleCompile!T307)),ISNUMBER(FIND("9F",ScheduleCompile!T307)),ISNUMBER(FIND("4F",ScheduleCompile!T307))),VALUE(LEFT(ScheduleCompile!T307,FIND("F",ScheduleCompile!T307)-1)),ScheduleCompile!T307)))))),ISTEXT(ScheduleCompile!#REF!)),"ENDTABLE",IF(ISERROR(IF(ScheduleCompile!T307="Off",0,IF(ScheduleCompile!T307="On",1,IF(ISNUMBER(ScheduleCompile!T307),ScheduleCompile!T307/1,IF(ISTEXT(ScheduleCompile!T307),IF(OR(ISNUMBER(FIND("5F",ScheduleCompile!T307)),ISNUMBER(FIND("0F",ScheduleCompile!T307)),ISNUMBER(FIND("8F",ScheduleCompile!T307)),ISNUMBER(FIND("1F",ScheduleCompile!T307)),ISNUMBER(FIND("2F",ScheduleCompile!T307)),ISNUMBER(FIND("3F",ScheduleCompile!T307)),ISNUMBER(FIND("6F",ScheduleCompile!T307)),ISNUMBER(FIND("7F",ScheduleCompile!T307)),ISNUMBER(FIND("9F",ScheduleCompile!T307)),ISNUMBER(FIND("4F",ScheduleCompile!T307))),VALUE(LEFT(ScheduleCompile!T307,FIND("F",ScheduleCompile!T307)-1)),ScheduleCompile!T307)))))),"",IF(ScheduleCompile!T307="Off",0,IF(ScheduleCompile!T307="On",1,IF(ISNUMBER(ScheduleCompile!T307),ScheduleCompile!T307/1,IF(ISTEXT(ScheduleCompile!T307),IF(OR(ISNUMBER(FIND("5F",ScheduleCompile!T307)),ISNUMBER(FIND("0F",ScheduleCompile!T307)),ISNUMBER(FIND("8F",ScheduleCompile!T307)),ISNUMBER(FIND("1F",ScheduleCompile!T307)),ISNUMBER(FIND("2F",ScheduleCompile!T307)),ISNUMBER(FIND("3F",ScheduleCompile!T307)),ISNUMBER(FIND("6F",ScheduleCompile!T307)),ISNUMBER(FIND("7F",ScheduleCompile!T307)),ISNUMBER(FIND("9F",ScheduleCompile!T307)),ISNUMBER(FIND("4F",ScheduleCompile!T307))),VALUE(LEFT(ScheduleCompile!T307,FIND("F",ScheduleCompile!T307)-1)),ScheduleCompile!T307)))))))</f>
        <v>68</v>
      </c>
      <c r="Z314" s="1">
        <f>IF(AND(ISERROR(IF(ScheduleCompile!U307="Off",0,IF(ScheduleCompile!U307="On",1,IF(ISNUMBER(ScheduleCompile!U307),ScheduleCompile!U307/1,IF(ISTEXT(ScheduleCompile!U307),IF(OR(ISNUMBER(FIND("5F",ScheduleCompile!U307)),ISNUMBER(FIND("0F",ScheduleCompile!U307)),ISNUMBER(FIND("8F",ScheduleCompile!U307)),ISNUMBER(FIND("1F",ScheduleCompile!U307)),ISNUMBER(FIND("2F",ScheduleCompile!U307)),ISNUMBER(FIND("3F",ScheduleCompile!U307)),ISNUMBER(FIND("6F",ScheduleCompile!U307)),ISNUMBER(FIND("7F",ScheduleCompile!U307)),ISNUMBER(FIND("9F",ScheduleCompile!U307)),ISNUMBER(FIND("4F",ScheduleCompile!U307))),VALUE(LEFT(ScheduleCompile!U307,FIND("F",ScheduleCompile!U307)-1)),ScheduleCompile!U307)))))),ISTEXT(ScheduleCompile!#REF!)),"ENDTABLE",IF(ISERROR(IF(ScheduleCompile!U307="Off",0,IF(ScheduleCompile!U307="On",1,IF(ISNUMBER(ScheduleCompile!U307),ScheduleCompile!U307/1,IF(ISTEXT(ScheduleCompile!U307),IF(OR(ISNUMBER(FIND("5F",ScheduleCompile!U307)),ISNUMBER(FIND("0F",ScheduleCompile!U307)),ISNUMBER(FIND("8F",ScheduleCompile!U307)),ISNUMBER(FIND("1F",ScheduleCompile!U307)),ISNUMBER(FIND("2F",ScheduleCompile!U307)),ISNUMBER(FIND("3F",ScheduleCompile!U307)),ISNUMBER(FIND("6F",ScheduleCompile!U307)),ISNUMBER(FIND("7F",ScheduleCompile!U307)),ISNUMBER(FIND("9F",ScheduleCompile!U307)),ISNUMBER(FIND("4F",ScheduleCompile!U307))),VALUE(LEFT(ScheduleCompile!U307,FIND("F",ScheduleCompile!U307)-1)),ScheduleCompile!U307)))))),"",IF(ScheduleCompile!U307="Off",0,IF(ScheduleCompile!U307="On",1,IF(ISNUMBER(ScheduleCompile!U307),ScheduleCompile!U307/1,IF(ISTEXT(ScheduleCompile!U307),IF(OR(ISNUMBER(FIND("5F",ScheduleCompile!U307)),ISNUMBER(FIND("0F",ScheduleCompile!U307)),ISNUMBER(FIND("8F",ScheduleCompile!U307)),ISNUMBER(FIND("1F",ScheduleCompile!U307)),ISNUMBER(FIND("2F",ScheduleCompile!U307)),ISNUMBER(FIND("3F",ScheduleCompile!U307)),ISNUMBER(FIND("6F",ScheduleCompile!U307)),ISNUMBER(FIND("7F",ScheduleCompile!U307)),ISNUMBER(FIND("9F",ScheduleCompile!U307)),ISNUMBER(FIND("4F",ScheduleCompile!U307))),VALUE(LEFT(ScheduleCompile!U307,FIND("F",ScheduleCompile!U307)-1)),ScheduleCompile!U307)))))))</f>
        <v>68</v>
      </c>
      <c r="AA314" s="1">
        <f>IF(AND(ISERROR(IF(ScheduleCompile!V307="Off",0,IF(ScheduleCompile!V307="On",1,IF(ISNUMBER(ScheduleCompile!V307),ScheduleCompile!V307/1,IF(ISTEXT(ScheduleCompile!V307),IF(OR(ISNUMBER(FIND("5F",ScheduleCompile!V307)),ISNUMBER(FIND("0F",ScheduleCompile!V307)),ISNUMBER(FIND("8F",ScheduleCompile!V307)),ISNUMBER(FIND("1F",ScheduleCompile!V307)),ISNUMBER(FIND("2F",ScheduleCompile!V307)),ISNUMBER(FIND("3F",ScheduleCompile!V307)),ISNUMBER(FIND("6F",ScheduleCompile!V307)),ISNUMBER(FIND("7F",ScheduleCompile!V307)),ISNUMBER(FIND("9F",ScheduleCompile!V307)),ISNUMBER(FIND("4F",ScheduleCompile!V307))),VALUE(LEFT(ScheduleCompile!V307,FIND("F",ScheduleCompile!V307)-1)),ScheduleCompile!V307)))))),ISTEXT(ScheduleCompile!#REF!)),"ENDTABLE",IF(ISERROR(IF(ScheduleCompile!V307="Off",0,IF(ScheduleCompile!V307="On",1,IF(ISNUMBER(ScheduleCompile!V307),ScheduleCompile!V307/1,IF(ISTEXT(ScheduleCompile!V307),IF(OR(ISNUMBER(FIND("5F",ScheduleCompile!V307)),ISNUMBER(FIND("0F",ScheduleCompile!V307)),ISNUMBER(FIND("8F",ScheduleCompile!V307)),ISNUMBER(FIND("1F",ScheduleCompile!V307)),ISNUMBER(FIND("2F",ScheduleCompile!V307)),ISNUMBER(FIND("3F",ScheduleCompile!V307)),ISNUMBER(FIND("6F",ScheduleCompile!V307)),ISNUMBER(FIND("7F",ScheduleCompile!V307)),ISNUMBER(FIND("9F",ScheduleCompile!V307)),ISNUMBER(FIND("4F",ScheduleCompile!V307))),VALUE(LEFT(ScheduleCompile!V307,FIND("F",ScheduleCompile!V307)-1)),ScheduleCompile!V307)))))),"",IF(ScheduleCompile!V307="Off",0,IF(ScheduleCompile!V307="On",1,IF(ISNUMBER(ScheduleCompile!V307),ScheduleCompile!V307/1,IF(ISTEXT(ScheduleCompile!V307),IF(OR(ISNUMBER(FIND("5F",ScheduleCompile!V307)),ISNUMBER(FIND("0F",ScheduleCompile!V307)),ISNUMBER(FIND("8F",ScheduleCompile!V307)),ISNUMBER(FIND("1F",ScheduleCompile!V307)),ISNUMBER(FIND("2F",ScheduleCompile!V307)),ISNUMBER(FIND("3F",ScheduleCompile!V307)),ISNUMBER(FIND("6F",ScheduleCompile!V307)),ISNUMBER(FIND("7F",ScheduleCompile!V307)),ISNUMBER(FIND("9F",ScheduleCompile!V307)),ISNUMBER(FIND("4F",ScheduleCompile!V307))),VALUE(LEFT(ScheduleCompile!V307,FIND("F",ScheduleCompile!V307)-1)),ScheduleCompile!V307)))))))</f>
        <v>68</v>
      </c>
      <c r="AB314" s="1">
        <f>IF(AND(ISERROR(IF(ScheduleCompile!W307="Off",0,IF(ScheduleCompile!W307="On",1,IF(ISNUMBER(ScheduleCompile!W307),ScheduleCompile!W307/1,IF(ISTEXT(ScheduleCompile!W307),IF(OR(ISNUMBER(FIND("5F",ScheduleCompile!W307)),ISNUMBER(FIND("0F",ScheduleCompile!W307)),ISNUMBER(FIND("8F",ScheduleCompile!W307)),ISNUMBER(FIND("1F",ScheduleCompile!W307)),ISNUMBER(FIND("2F",ScheduleCompile!W307)),ISNUMBER(FIND("3F",ScheduleCompile!W307)),ISNUMBER(FIND("6F",ScheduleCompile!W307)),ISNUMBER(FIND("7F",ScheduleCompile!W307)),ISNUMBER(FIND("9F",ScheduleCompile!W307)),ISNUMBER(FIND("4F",ScheduleCompile!W307))),VALUE(LEFT(ScheduleCompile!W307,FIND("F",ScheduleCompile!W307)-1)),ScheduleCompile!W307)))))),ISTEXT(ScheduleCompile!#REF!)),"ENDTABLE",IF(ISERROR(IF(ScheduleCompile!W307="Off",0,IF(ScheduleCompile!W307="On",1,IF(ISNUMBER(ScheduleCompile!W307),ScheduleCompile!W307/1,IF(ISTEXT(ScheduleCompile!W307),IF(OR(ISNUMBER(FIND("5F",ScheduleCompile!W307)),ISNUMBER(FIND("0F",ScheduleCompile!W307)),ISNUMBER(FIND("8F",ScheduleCompile!W307)),ISNUMBER(FIND("1F",ScheduleCompile!W307)),ISNUMBER(FIND("2F",ScheduleCompile!W307)),ISNUMBER(FIND("3F",ScheduleCompile!W307)),ISNUMBER(FIND("6F",ScheduleCompile!W307)),ISNUMBER(FIND("7F",ScheduleCompile!W307)),ISNUMBER(FIND("9F",ScheduleCompile!W307)),ISNUMBER(FIND("4F",ScheduleCompile!W307))),VALUE(LEFT(ScheduleCompile!W307,FIND("F",ScheduleCompile!W307)-1)),ScheduleCompile!W307)))))),"",IF(ScheduleCompile!W307="Off",0,IF(ScheduleCompile!W307="On",1,IF(ISNUMBER(ScheduleCompile!W307),ScheduleCompile!W307/1,IF(ISTEXT(ScheduleCompile!W307),IF(OR(ISNUMBER(FIND("5F",ScheduleCompile!W307)),ISNUMBER(FIND("0F",ScheduleCompile!W307)),ISNUMBER(FIND("8F",ScheduleCompile!W307)),ISNUMBER(FIND("1F",ScheduleCompile!W307)),ISNUMBER(FIND("2F",ScheduleCompile!W307)),ISNUMBER(FIND("3F",ScheduleCompile!W307)),ISNUMBER(FIND("6F",ScheduleCompile!W307)),ISNUMBER(FIND("7F",ScheduleCompile!W307)),ISNUMBER(FIND("9F",ScheduleCompile!W307)),ISNUMBER(FIND("4F",ScheduleCompile!W307))),VALUE(LEFT(ScheduleCompile!W307,FIND("F",ScheduleCompile!W307)-1)),ScheduleCompile!W307)))))))</f>
        <v>68</v>
      </c>
      <c r="AC314" s="1">
        <f>IF(AND(ISERROR(IF(ScheduleCompile!X307="Off",0,IF(ScheduleCompile!X307="On",1,IF(ISNUMBER(ScheduleCompile!X307),ScheduleCompile!X307/1,IF(ISTEXT(ScheduleCompile!X307),IF(OR(ISNUMBER(FIND("5F",ScheduleCompile!X307)),ISNUMBER(FIND("0F",ScheduleCompile!X307)),ISNUMBER(FIND("8F",ScheduleCompile!X307)),ISNUMBER(FIND("1F",ScheduleCompile!X307)),ISNUMBER(FIND("2F",ScheduleCompile!X307)),ISNUMBER(FIND("3F",ScheduleCompile!X307)),ISNUMBER(FIND("6F",ScheduleCompile!X307)),ISNUMBER(FIND("7F",ScheduleCompile!X307)),ISNUMBER(FIND("9F",ScheduleCompile!X307)),ISNUMBER(FIND("4F",ScheduleCompile!X307))),VALUE(LEFT(ScheduleCompile!X307,FIND("F",ScheduleCompile!X307)-1)),ScheduleCompile!X307)))))),ISTEXT(ScheduleCompile!#REF!)),"ENDTABLE",IF(ISERROR(IF(ScheduleCompile!X307="Off",0,IF(ScheduleCompile!X307="On",1,IF(ISNUMBER(ScheduleCompile!X307),ScheduleCompile!X307/1,IF(ISTEXT(ScheduleCompile!X307),IF(OR(ISNUMBER(FIND("5F",ScheduleCompile!X307)),ISNUMBER(FIND("0F",ScheduleCompile!X307)),ISNUMBER(FIND("8F",ScheduleCompile!X307)),ISNUMBER(FIND("1F",ScheduleCompile!X307)),ISNUMBER(FIND("2F",ScheduleCompile!X307)),ISNUMBER(FIND("3F",ScheduleCompile!X307)),ISNUMBER(FIND("6F",ScheduleCompile!X307)),ISNUMBER(FIND("7F",ScheduleCompile!X307)),ISNUMBER(FIND("9F",ScheduleCompile!X307)),ISNUMBER(FIND("4F",ScheduleCompile!X307))),VALUE(LEFT(ScheduleCompile!X307,FIND("F",ScheduleCompile!X307)-1)),ScheduleCompile!X307)))))),"",IF(ScheduleCompile!X307="Off",0,IF(ScheduleCompile!X307="On",1,IF(ISNUMBER(ScheduleCompile!X307),ScheduleCompile!X307/1,IF(ISTEXT(ScheduleCompile!X307),IF(OR(ISNUMBER(FIND("5F",ScheduleCompile!X307)),ISNUMBER(FIND("0F",ScheduleCompile!X307)),ISNUMBER(FIND("8F",ScheduleCompile!X307)),ISNUMBER(FIND("1F",ScheduleCompile!X307)),ISNUMBER(FIND("2F",ScheduleCompile!X307)),ISNUMBER(FIND("3F",ScheduleCompile!X307)),ISNUMBER(FIND("6F",ScheduleCompile!X307)),ISNUMBER(FIND("7F",ScheduleCompile!X307)),ISNUMBER(FIND("9F",ScheduleCompile!X307)),ISNUMBER(FIND("4F",ScheduleCompile!X307))),VALUE(LEFT(ScheduleCompile!X307,FIND("F",ScheduleCompile!X307)-1)),ScheduleCompile!X307)))))))</f>
        <v>68</v>
      </c>
      <c r="AD314" s="1">
        <f>IF(AND(ISERROR(IF(ScheduleCompile!Y307="Off",0,IF(ScheduleCompile!Y307="On",1,IF(ISNUMBER(ScheduleCompile!Y307),ScheduleCompile!Y307/1,IF(ISTEXT(ScheduleCompile!Y307),IF(OR(ISNUMBER(FIND("5F",ScheduleCompile!Y307)),ISNUMBER(FIND("0F",ScheduleCompile!Y307)),ISNUMBER(FIND("8F",ScheduleCompile!Y307)),ISNUMBER(FIND("1F",ScheduleCompile!Y307)),ISNUMBER(FIND("2F",ScheduleCompile!Y307)),ISNUMBER(FIND("3F",ScheduleCompile!Y307)),ISNUMBER(FIND("6F",ScheduleCompile!Y307)),ISNUMBER(FIND("7F",ScheduleCompile!Y307)),ISNUMBER(FIND("9F",ScheduleCompile!Y307)),ISNUMBER(FIND("4F",ScheduleCompile!Y307))),VALUE(LEFT(ScheduleCompile!Y307,FIND("F",ScheduleCompile!Y307)-1)),ScheduleCompile!Y307)))))),ISTEXT(ScheduleCompile!#REF!)),"ENDTABLE",IF(ISERROR(IF(ScheduleCompile!Y307="Off",0,IF(ScheduleCompile!Y307="On",1,IF(ISNUMBER(ScheduleCompile!Y307),ScheduleCompile!Y307/1,IF(ISTEXT(ScheduleCompile!Y307),IF(OR(ISNUMBER(FIND("5F",ScheduleCompile!Y307)),ISNUMBER(FIND("0F",ScheduleCompile!Y307)),ISNUMBER(FIND("8F",ScheduleCompile!Y307)),ISNUMBER(FIND("1F",ScheduleCompile!Y307)),ISNUMBER(FIND("2F",ScheduleCompile!Y307)),ISNUMBER(FIND("3F",ScheduleCompile!Y307)),ISNUMBER(FIND("6F",ScheduleCompile!Y307)),ISNUMBER(FIND("7F",ScheduleCompile!Y307)),ISNUMBER(FIND("9F",ScheduleCompile!Y307)),ISNUMBER(FIND("4F",ScheduleCompile!Y307))),VALUE(LEFT(ScheduleCompile!Y307,FIND("F",ScheduleCompile!Y307)-1)),ScheduleCompile!Y307)))))),"",IF(ScheduleCompile!Y307="Off",0,IF(ScheduleCompile!Y307="On",1,IF(ISNUMBER(ScheduleCompile!Y307),ScheduleCompile!Y307/1,IF(ISTEXT(ScheduleCompile!Y307),IF(OR(ISNUMBER(FIND("5F",ScheduleCompile!Y307)),ISNUMBER(FIND("0F",ScheduleCompile!Y307)),ISNUMBER(FIND("8F",ScheduleCompile!Y307)),ISNUMBER(FIND("1F",ScheduleCompile!Y307)),ISNUMBER(FIND("2F",ScheduleCompile!Y307)),ISNUMBER(FIND("3F",ScheduleCompile!Y307)),ISNUMBER(FIND("6F",ScheduleCompile!Y307)),ISNUMBER(FIND("7F",ScheduleCompile!Y307)),ISNUMBER(FIND("9F",ScheduleCompile!Y307)),ISNUMBER(FIND("4F",ScheduleCompile!Y307))),VALUE(LEFT(ScheduleCompile!Y307,FIND("F",ScheduleCompile!Y307)-1)),ScheduleCompile!Y307)))))))</f>
        <v>68</v>
      </c>
    </row>
    <row r="315" spans="1:30" x14ac:dyDescent="0.25">
      <c r="A315" t="str">
        <f t="shared" si="19"/>
        <v>SchDay "ResidentialCommonClgSetptWD"  Type = "Temperature" Hr = (78, 78, 78, 78, 78, 78, 78, 78, 78, 78, 78, 78, 78, 78, 78, 78, 78, 78, 78, 78, 78, 78, 78, 78) ..</v>
      </c>
      <c r="B315" s="1" t="s">
        <v>623</v>
      </c>
      <c r="C315" t="str">
        <f t="shared" si="20"/>
        <v xml:space="preserve">SchDay "ResidentialCommonClgSetptWD"  Type = "Temperature" Hr = </v>
      </c>
      <c r="D315" t="str">
        <f t="shared" si="21"/>
        <v>(78, 78, 78, 78, 78, 78, 78, 78, 78, 78, 78, 78, 78, 78, 78, 78, 78, 78, 78, 78, 78, 78, 78, 78) ..</v>
      </c>
      <c r="E315" s="30" t="str">
        <f>ScheduleCompile!A308</f>
        <v>ResidentialCommonClgSetptWD</v>
      </c>
      <c r="F315" t="str">
        <f t="shared" si="22"/>
        <v>Temperature</v>
      </c>
      <c r="G315" s="1">
        <f>IF(AND(ISERROR(IF(ScheduleCompile!B308="Off",0,IF(ScheduleCompile!B308="On",1,IF(ISNUMBER(ScheduleCompile!B308),ScheduleCompile!B308/1,IF(ISTEXT(ScheduleCompile!B308),IF(OR(ISNUMBER(FIND("5F",ScheduleCompile!B308)),ISNUMBER(FIND("0F",ScheduleCompile!B308)),ISNUMBER(FIND("8F",ScheduleCompile!B308)),ISNUMBER(FIND("1F",ScheduleCompile!B308)),ISNUMBER(FIND("2F",ScheduleCompile!B308)),ISNUMBER(FIND("3F",ScheduleCompile!B308)),ISNUMBER(FIND("6F",ScheduleCompile!B308)),ISNUMBER(FIND("7F",ScheduleCompile!B308)),ISNUMBER(FIND("9F",ScheduleCompile!B308)),ISNUMBER(FIND("4F",ScheduleCompile!B308))),VALUE(LEFT(ScheduleCompile!B308,FIND("F",ScheduleCompile!B308)-1)),ScheduleCompile!B308)))))),ISTEXT(ScheduleCompile!#REF!)),"ENDTABLE",IF(ISERROR(IF(ScheduleCompile!B308="Off",0,IF(ScheduleCompile!B308="On",1,IF(ISNUMBER(ScheduleCompile!B308),ScheduleCompile!B308/1,IF(ISTEXT(ScheduleCompile!B308),IF(OR(ISNUMBER(FIND("5F",ScheduleCompile!B308)),ISNUMBER(FIND("0F",ScheduleCompile!B308)),ISNUMBER(FIND("8F",ScheduleCompile!B308)),ISNUMBER(FIND("1F",ScheduleCompile!B308)),ISNUMBER(FIND("2F",ScheduleCompile!B308)),ISNUMBER(FIND("3F",ScheduleCompile!B308)),ISNUMBER(FIND("6F",ScheduleCompile!B308)),ISNUMBER(FIND("7F",ScheduleCompile!B308)),ISNUMBER(FIND("9F",ScheduleCompile!B308)),ISNUMBER(FIND("4F",ScheduleCompile!B308))),VALUE(LEFT(ScheduleCompile!B308,FIND("F",ScheduleCompile!B308)-1)),ScheduleCompile!B308)))))),"",IF(ScheduleCompile!B308="Off",0,IF(ScheduleCompile!B308="On",1,IF(ISNUMBER(ScheduleCompile!B308),ScheduleCompile!B308/1,IF(ISTEXT(ScheduleCompile!B308),IF(OR(ISNUMBER(FIND("5F",ScheduleCompile!B308)),ISNUMBER(FIND("0F",ScheduleCompile!B308)),ISNUMBER(FIND("8F",ScheduleCompile!B308)),ISNUMBER(FIND("1F",ScheduleCompile!B308)),ISNUMBER(FIND("2F",ScheduleCompile!B308)),ISNUMBER(FIND("3F",ScheduleCompile!B308)),ISNUMBER(FIND("6F",ScheduleCompile!B308)),ISNUMBER(FIND("7F",ScheduleCompile!B308)),ISNUMBER(FIND("9F",ScheduleCompile!B308)),ISNUMBER(FIND("4F",ScheduleCompile!B308))),VALUE(LEFT(ScheduleCompile!B308,FIND("F",ScheduleCompile!B308)-1)),ScheduleCompile!B308)))))))</f>
        <v>78</v>
      </c>
      <c r="H315" s="1">
        <f>IF(AND(ISERROR(IF(ScheduleCompile!C308="Off",0,IF(ScheduleCompile!C308="On",1,IF(ISNUMBER(ScheduleCompile!C308),ScheduleCompile!C308/1,IF(ISTEXT(ScheduleCompile!C308),IF(OR(ISNUMBER(FIND("5F",ScheduleCompile!C308)),ISNUMBER(FIND("0F",ScheduleCompile!C308)),ISNUMBER(FIND("8F",ScheduleCompile!C308)),ISNUMBER(FIND("1F",ScheduleCompile!C308)),ISNUMBER(FIND("2F",ScheduleCompile!C308)),ISNUMBER(FIND("3F",ScheduleCompile!C308)),ISNUMBER(FIND("6F",ScheduleCompile!C308)),ISNUMBER(FIND("7F",ScheduleCompile!C308)),ISNUMBER(FIND("9F",ScheduleCompile!C308)),ISNUMBER(FIND("4F",ScheduleCompile!C308))),VALUE(LEFT(ScheduleCompile!C308,FIND("F",ScheduleCompile!C308)-1)),ScheduleCompile!C308)))))),ISTEXT(ScheduleCompile!#REF!)),"ENDTABLE",IF(ISERROR(IF(ScheduleCompile!C308="Off",0,IF(ScheduleCompile!C308="On",1,IF(ISNUMBER(ScheduleCompile!C308),ScheduleCompile!C308/1,IF(ISTEXT(ScheduleCompile!C308),IF(OR(ISNUMBER(FIND("5F",ScheduleCompile!C308)),ISNUMBER(FIND("0F",ScheduleCompile!C308)),ISNUMBER(FIND("8F",ScheduleCompile!C308)),ISNUMBER(FIND("1F",ScheduleCompile!C308)),ISNUMBER(FIND("2F",ScheduleCompile!C308)),ISNUMBER(FIND("3F",ScheduleCompile!C308)),ISNUMBER(FIND("6F",ScheduleCompile!C308)),ISNUMBER(FIND("7F",ScheduleCompile!C308)),ISNUMBER(FIND("9F",ScheduleCompile!C308)),ISNUMBER(FIND("4F",ScheduleCompile!C308))),VALUE(LEFT(ScheduleCompile!C308,FIND("F",ScheduleCompile!C308)-1)),ScheduleCompile!C308)))))),"",IF(ScheduleCompile!C308="Off",0,IF(ScheduleCompile!C308="On",1,IF(ISNUMBER(ScheduleCompile!C308),ScheduleCompile!C308/1,IF(ISTEXT(ScheduleCompile!C308),IF(OR(ISNUMBER(FIND("5F",ScheduleCompile!C308)),ISNUMBER(FIND("0F",ScheduleCompile!C308)),ISNUMBER(FIND("8F",ScheduleCompile!C308)),ISNUMBER(FIND("1F",ScheduleCompile!C308)),ISNUMBER(FIND("2F",ScheduleCompile!C308)),ISNUMBER(FIND("3F",ScheduleCompile!C308)),ISNUMBER(FIND("6F",ScheduleCompile!C308)),ISNUMBER(FIND("7F",ScheduleCompile!C308)),ISNUMBER(FIND("9F",ScheduleCompile!C308)),ISNUMBER(FIND("4F",ScheduleCompile!C308))),VALUE(LEFT(ScheduleCompile!C308,FIND("F",ScheduleCompile!C308)-1)),ScheduleCompile!C308)))))))</f>
        <v>78</v>
      </c>
      <c r="I315" s="1">
        <f>IF(AND(ISERROR(IF(ScheduleCompile!D308="Off",0,IF(ScheduleCompile!D308="On",1,IF(ISNUMBER(ScheduleCompile!D308),ScheduleCompile!D308/1,IF(ISTEXT(ScheduleCompile!D308),IF(OR(ISNUMBER(FIND("5F",ScheduleCompile!D308)),ISNUMBER(FIND("0F",ScheduleCompile!D308)),ISNUMBER(FIND("8F",ScheduleCompile!D308)),ISNUMBER(FIND("1F",ScheduleCompile!D308)),ISNUMBER(FIND("2F",ScheduleCompile!D308)),ISNUMBER(FIND("3F",ScheduleCompile!D308)),ISNUMBER(FIND("6F",ScheduleCompile!D308)),ISNUMBER(FIND("7F",ScheduleCompile!D308)),ISNUMBER(FIND("9F",ScheduleCompile!D308)),ISNUMBER(FIND("4F",ScheduleCompile!D308))),VALUE(LEFT(ScheduleCompile!D308,FIND("F",ScheduleCompile!D308)-1)),ScheduleCompile!D308)))))),ISTEXT(ScheduleCompile!#REF!)),"ENDTABLE",IF(ISERROR(IF(ScheduleCompile!D308="Off",0,IF(ScheduleCompile!D308="On",1,IF(ISNUMBER(ScheduleCompile!D308),ScheduleCompile!D308/1,IF(ISTEXT(ScheduleCompile!D308),IF(OR(ISNUMBER(FIND("5F",ScheduleCompile!D308)),ISNUMBER(FIND("0F",ScheduleCompile!D308)),ISNUMBER(FIND("8F",ScheduleCompile!D308)),ISNUMBER(FIND("1F",ScheduleCompile!D308)),ISNUMBER(FIND("2F",ScheduleCompile!D308)),ISNUMBER(FIND("3F",ScheduleCompile!D308)),ISNUMBER(FIND("6F",ScheduleCompile!D308)),ISNUMBER(FIND("7F",ScheduleCompile!D308)),ISNUMBER(FIND("9F",ScheduleCompile!D308)),ISNUMBER(FIND("4F",ScheduleCompile!D308))),VALUE(LEFT(ScheduleCompile!D308,FIND("F",ScheduleCompile!D308)-1)),ScheduleCompile!D308)))))),"",IF(ScheduleCompile!D308="Off",0,IF(ScheduleCompile!D308="On",1,IF(ISNUMBER(ScheduleCompile!D308),ScheduleCompile!D308/1,IF(ISTEXT(ScheduleCompile!D308),IF(OR(ISNUMBER(FIND("5F",ScheduleCompile!D308)),ISNUMBER(FIND("0F",ScheduleCompile!D308)),ISNUMBER(FIND("8F",ScheduleCompile!D308)),ISNUMBER(FIND("1F",ScheduleCompile!D308)),ISNUMBER(FIND("2F",ScheduleCompile!D308)),ISNUMBER(FIND("3F",ScheduleCompile!D308)),ISNUMBER(FIND("6F",ScheduleCompile!D308)),ISNUMBER(FIND("7F",ScheduleCompile!D308)),ISNUMBER(FIND("9F",ScheduleCompile!D308)),ISNUMBER(FIND("4F",ScheduleCompile!D308))),VALUE(LEFT(ScheduleCompile!D308,FIND("F",ScheduleCompile!D308)-1)),ScheduleCompile!D308)))))))</f>
        <v>78</v>
      </c>
      <c r="J315" s="1">
        <f>IF(AND(ISERROR(IF(ScheduleCompile!E308="Off",0,IF(ScheduleCompile!E308="On",1,IF(ISNUMBER(ScheduleCompile!E308),ScheduleCompile!E308/1,IF(ISTEXT(ScheduleCompile!E308),IF(OR(ISNUMBER(FIND("5F",ScheduleCompile!E308)),ISNUMBER(FIND("0F",ScheduleCompile!E308)),ISNUMBER(FIND("8F",ScheduleCompile!E308)),ISNUMBER(FIND("1F",ScheduleCompile!E308)),ISNUMBER(FIND("2F",ScheduleCompile!E308)),ISNUMBER(FIND("3F",ScheduleCompile!E308)),ISNUMBER(FIND("6F",ScheduleCompile!E308)),ISNUMBER(FIND("7F",ScheduleCompile!E308)),ISNUMBER(FIND("9F",ScheduleCompile!E308)),ISNUMBER(FIND("4F",ScheduleCompile!E308))),VALUE(LEFT(ScheduleCompile!E308,FIND("F",ScheduleCompile!E308)-1)),ScheduleCompile!E308)))))),ISTEXT(ScheduleCompile!#REF!)),"ENDTABLE",IF(ISERROR(IF(ScheduleCompile!E308="Off",0,IF(ScheduleCompile!E308="On",1,IF(ISNUMBER(ScheduleCompile!E308),ScheduleCompile!E308/1,IF(ISTEXT(ScheduleCompile!E308),IF(OR(ISNUMBER(FIND("5F",ScheduleCompile!E308)),ISNUMBER(FIND("0F",ScheduleCompile!E308)),ISNUMBER(FIND("8F",ScheduleCompile!E308)),ISNUMBER(FIND("1F",ScheduleCompile!E308)),ISNUMBER(FIND("2F",ScheduleCompile!E308)),ISNUMBER(FIND("3F",ScheduleCompile!E308)),ISNUMBER(FIND("6F",ScheduleCompile!E308)),ISNUMBER(FIND("7F",ScheduleCompile!E308)),ISNUMBER(FIND("9F",ScheduleCompile!E308)),ISNUMBER(FIND("4F",ScheduleCompile!E308))),VALUE(LEFT(ScheduleCompile!E308,FIND("F",ScheduleCompile!E308)-1)),ScheduleCompile!E308)))))),"",IF(ScheduleCompile!E308="Off",0,IF(ScheduleCompile!E308="On",1,IF(ISNUMBER(ScheduleCompile!E308),ScheduleCompile!E308/1,IF(ISTEXT(ScheduleCompile!E308),IF(OR(ISNUMBER(FIND("5F",ScheduleCompile!E308)),ISNUMBER(FIND("0F",ScheduleCompile!E308)),ISNUMBER(FIND("8F",ScheduleCompile!E308)),ISNUMBER(FIND("1F",ScheduleCompile!E308)),ISNUMBER(FIND("2F",ScheduleCompile!E308)),ISNUMBER(FIND("3F",ScheduleCompile!E308)),ISNUMBER(FIND("6F",ScheduleCompile!E308)),ISNUMBER(FIND("7F",ScheduleCompile!E308)),ISNUMBER(FIND("9F",ScheduleCompile!E308)),ISNUMBER(FIND("4F",ScheduleCompile!E308))),VALUE(LEFT(ScheduleCompile!E308,FIND("F",ScheduleCompile!E308)-1)),ScheduleCompile!E308)))))))</f>
        <v>78</v>
      </c>
      <c r="K315" s="1">
        <f>IF(AND(ISERROR(IF(ScheduleCompile!F308="Off",0,IF(ScheduleCompile!F308="On",1,IF(ISNUMBER(ScheduleCompile!F308),ScheduleCompile!F308/1,IF(ISTEXT(ScheduleCompile!F308),IF(OR(ISNUMBER(FIND("5F",ScheduleCompile!F308)),ISNUMBER(FIND("0F",ScheduleCompile!F308)),ISNUMBER(FIND("8F",ScheduleCompile!F308)),ISNUMBER(FIND("1F",ScheduleCompile!F308)),ISNUMBER(FIND("2F",ScheduleCompile!F308)),ISNUMBER(FIND("3F",ScheduleCompile!F308)),ISNUMBER(FIND("6F",ScheduleCompile!F308)),ISNUMBER(FIND("7F",ScheduleCompile!F308)),ISNUMBER(FIND("9F",ScheduleCompile!F308)),ISNUMBER(FIND("4F",ScheduleCompile!F308))),VALUE(LEFT(ScheduleCompile!F308,FIND("F",ScheduleCompile!F308)-1)),ScheduleCompile!F308)))))),ISTEXT(ScheduleCompile!#REF!)),"ENDTABLE",IF(ISERROR(IF(ScheduleCompile!F308="Off",0,IF(ScheduleCompile!F308="On",1,IF(ISNUMBER(ScheduleCompile!F308),ScheduleCompile!F308/1,IF(ISTEXT(ScheduleCompile!F308),IF(OR(ISNUMBER(FIND("5F",ScheduleCompile!F308)),ISNUMBER(FIND("0F",ScheduleCompile!F308)),ISNUMBER(FIND("8F",ScheduleCompile!F308)),ISNUMBER(FIND("1F",ScheduleCompile!F308)),ISNUMBER(FIND("2F",ScheduleCompile!F308)),ISNUMBER(FIND("3F",ScheduleCompile!F308)),ISNUMBER(FIND("6F",ScheduleCompile!F308)),ISNUMBER(FIND("7F",ScheduleCompile!F308)),ISNUMBER(FIND("9F",ScheduleCompile!F308)),ISNUMBER(FIND("4F",ScheduleCompile!F308))),VALUE(LEFT(ScheduleCompile!F308,FIND("F",ScheduleCompile!F308)-1)),ScheduleCompile!F308)))))),"",IF(ScheduleCompile!F308="Off",0,IF(ScheduleCompile!F308="On",1,IF(ISNUMBER(ScheduleCompile!F308),ScheduleCompile!F308/1,IF(ISTEXT(ScheduleCompile!F308),IF(OR(ISNUMBER(FIND("5F",ScheduleCompile!F308)),ISNUMBER(FIND("0F",ScheduleCompile!F308)),ISNUMBER(FIND("8F",ScheduleCompile!F308)),ISNUMBER(FIND("1F",ScheduleCompile!F308)),ISNUMBER(FIND("2F",ScheduleCompile!F308)),ISNUMBER(FIND("3F",ScheduleCompile!F308)),ISNUMBER(FIND("6F",ScheduleCompile!F308)),ISNUMBER(FIND("7F",ScheduleCompile!F308)),ISNUMBER(FIND("9F",ScheduleCompile!F308)),ISNUMBER(FIND("4F",ScheduleCompile!F308))),VALUE(LEFT(ScheduleCompile!F308,FIND("F",ScheduleCompile!F308)-1)),ScheduleCompile!F308)))))))</f>
        <v>78</v>
      </c>
      <c r="L315" s="1">
        <f>IF(AND(ISERROR(IF(ScheduleCompile!G308="Off",0,IF(ScheduleCompile!G308="On",1,IF(ISNUMBER(ScheduleCompile!G308),ScheduleCompile!G308/1,IF(ISTEXT(ScheduleCompile!G308),IF(OR(ISNUMBER(FIND("5F",ScheduleCompile!G308)),ISNUMBER(FIND("0F",ScheduleCompile!G308)),ISNUMBER(FIND("8F",ScheduleCompile!G308)),ISNUMBER(FIND("1F",ScheduleCompile!G308)),ISNUMBER(FIND("2F",ScheduleCompile!G308)),ISNUMBER(FIND("3F",ScheduleCompile!G308)),ISNUMBER(FIND("6F",ScheduleCompile!G308)),ISNUMBER(FIND("7F",ScheduleCompile!G308)),ISNUMBER(FIND("9F",ScheduleCompile!G308)),ISNUMBER(FIND("4F",ScheduleCompile!G308))),VALUE(LEFT(ScheduleCompile!G308,FIND("F",ScheduleCompile!G308)-1)),ScheduleCompile!G308)))))),ISTEXT(ScheduleCompile!#REF!)),"ENDTABLE",IF(ISERROR(IF(ScheduleCompile!G308="Off",0,IF(ScheduleCompile!G308="On",1,IF(ISNUMBER(ScheduleCompile!G308),ScheduleCompile!G308/1,IF(ISTEXT(ScheduleCompile!G308),IF(OR(ISNUMBER(FIND("5F",ScheduleCompile!G308)),ISNUMBER(FIND("0F",ScheduleCompile!G308)),ISNUMBER(FIND("8F",ScheduleCompile!G308)),ISNUMBER(FIND("1F",ScheduleCompile!G308)),ISNUMBER(FIND("2F",ScheduleCompile!G308)),ISNUMBER(FIND("3F",ScheduleCompile!G308)),ISNUMBER(FIND("6F",ScheduleCompile!G308)),ISNUMBER(FIND("7F",ScheduleCompile!G308)),ISNUMBER(FIND("9F",ScheduleCompile!G308)),ISNUMBER(FIND("4F",ScheduleCompile!G308))),VALUE(LEFT(ScheduleCompile!G308,FIND("F",ScheduleCompile!G308)-1)),ScheduleCompile!G308)))))),"",IF(ScheduleCompile!G308="Off",0,IF(ScheduleCompile!G308="On",1,IF(ISNUMBER(ScheduleCompile!G308),ScheduleCompile!G308/1,IF(ISTEXT(ScheduleCompile!G308),IF(OR(ISNUMBER(FIND("5F",ScheduleCompile!G308)),ISNUMBER(FIND("0F",ScheduleCompile!G308)),ISNUMBER(FIND("8F",ScheduleCompile!G308)),ISNUMBER(FIND("1F",ScheduleCompile!G308)),ISNUMBER(FIND("2F",ScheduleCompile!G308)),ISNUMBER(FIND("3F",ScheduleCompile!G308)),ISNUMBER(FIND("6F",ScheduleCompile!G308)),ISNUMBER(FIND("7F",ScheduleCompile!G308)),ISNUMBER(FIND("9F",ScheduleCompile!G308)),ISNUMBER(FIND("4F",ScheduleCompile!G308))),VALUE(LEFT(ScheduleCompile!G308,FIND("F",ScheduleCompile!G308)-1)),ScheduleCompile!G308)))))))</f>
        <v>78</v>
      </c>
      <c r="M315" s="1">
        <f>IF(AND(ISERROR(IF(ScheduleCompile!H308="Off",0,IF(ScheduleCompile!H308="On",1,IF(ISNUMBER(ScheduleCompile!H308),ScheduleCompile!H308/1,IF(ISTEXT(ScheduleCompile!H308),IF(OR(ISNUMBER(FIND("5F",ScheduleCompile!H308)),ISNUMBER(FIND("0F",ScheduleCompile!H308)),ISNUMBER(FIND("8F",ScheduleCompile!H308)),ISNUMBER(FIND("1F",ScheduleCompile!H308)),ISNUMBER(FIND("2F",ScheduleCompile!H308)),ISNUMBER(FIND("3F",ScheduleCompile!H308)),ISNUMBER(FIND("6F",ScheduleCompile!H308)),ISNUMBER(FIND("7F",ScheduleCompile!H308)),ISNUMBER(FIND("9F",ScheduleCompile!H308)),ISNUMBER(FIND("4F",ScheduleCompile!H308))),VALUE(LEFT(ScheduleCompile!H308,FIND("F",ScheduleCompile!H308)-1)),ScheduleCompile!H308)))))),ISTEXT(ScheduleCompile!#REF!)),"ENDTABLE",IF(ISERROR(IF(ScheduleCompile!H308="Off",0,IF(ScheduleCompile!H308="On",1,IF(ISNUMBER(ScheduleCompile!H308),ScheduleCompile!H308/1,IF(ISTEXT(ScheduleCompile!H308),IF(OR(ISNUMBER(FIND("5F",ScheduleCompile!H308)),ISNUMBER(FIND("0F",ScheduleCompile!H308)),ISNUMBER(FIND("8F",ScheduleCompile!H308)),ISNUMBER(FIND("1F",ScheduleCompile!H308)),ISNUMBER(FIND("2F",ScheduleCompile!H308)),ISNUMBER(FIND("3F",ScheduleCompile!H308)),ISNUMBER(FIND("6F",ScheduleCompile!H308)),ISNUMBER(FIND("7F",ScheduleCompile!H308)),ISNUMBER(FIND("9F",ScheduleCompile!H308)),ISNUMBER(FIND("4F",ScheduleCompile!H308))),VALUE(LEFT(ScheduleCompile!H308,FIND("F",ScheduleCompile!H308)-1)),ScheduleCompile!H308)))))),"",IF(ScheduleCompile!H308="Off",0,IF(ScheduleCompile!H308="On",1,IF(ISNUMBER(ScheduleCompile!H308),ScheduleCompile!H308/1,IF(ISTEXT(ScheduleCompile!H308),IF(OR(ISNUMBER(FIND("5F",ScheduleCompile!H308)),ISNUMBER(FIND("0F",ScheduleCompile!H308)),ISNUMBER(FIND("8F",ScheduleCompile!H308)),ISNUMBER(FIND("1F",ScheduleCompile!H308)),ISNUMBER(FIND("2F",ScheduleCompile!H308)),ISNUMBER(FIND("3F",ScheduleCompile!H308)),ISNUMBER(FIND("6F",ScheduleCompile!H308)),ISNUMBER(FIND("7F",ScheduleCompile!H308)),ISNUMBER(FIND("9F",ScheduleCompile!H308)),ISNUMBER(FIND("4F",ScheduleCompile!H308))),VALUE(LEFT(ScheduleCompile!H308,FIND("F",ScheduleCompile!H308)-1)),ScheduleCompile!H308)))))))</f>
        <v>78</v>
      </c>
      <c r="N315" s="1">
        <f>IF(AND(ISERROR(IF(ScheduleCompile!I308="Off",0,IF(ScheduleCompile!I308="On",1,IF(ISNUMBER(ScheduleCompile!I308),ScheduleCompile!I308/1,IF(ISTEXT(ScheduleCompile!I308),IF(OR(ISNUMBER(FIND("5F",ScheduleCompile!I308)),ISNUMBER(FIND("0F",ScheduleCompile!I308)),ISNUMBER(FIND("8F",ScheduleCompile!I308)),ISNUMBER(FIND("1F",ScheduleCompile!I308)),ISNUMBER(FIND("2F",ScheduleCompile!I308)),ISNUMBER(FIND("3F",ScheduleCompile!I308)),ISNUMBER(FIND("6F",ScheduleCompile!I308)),ISNUMBER(FIND("7F",ScheduleCompile!I308)),ISNUMBER(FIND("9F",ScheduleCompile!I308)),ISNUMBER(FIND("4F",ScheduleCompile!I308))),VALUE(LEFT(ScheduleCompile!I308,FIND("F",ScheduleCompile!I308)-1)),ScheduleCompile!I308)))))),ISTEXT(ScheduleCompile!#REF!)),"ENDTABLE",IF(ISERROR(IF(ScheduleCompile!I308="Off",0,IF(ScheduleCompile!I308="On",1,IF(ISNUMBER(ScheduleCompile!I308),ScheduleCompile!I308/1,IF(ISTEXT(ScheduleCompile!I308),IF(OR(ISNUMBER(FIND("5F",ScheduleCompile!I308)),ISNUMBER(FIND("0F",ScheduleCompile!I308)),ISNUMBER(FIND("8F",ScheduleCompile!I308)),ISNUMBER(FIND("1F",ScheduleCompile!I308)),ISNUMBER(FIND("2F",ScheduleCompile!I308)),ISNUMBER(FIND("3F",ScheduleCompile!I308)),ISNUMBER(FIND("6F",ScheduleCompile!I308)),ISNUMBER(FIND("7F",ScheduleCompile!I308)),ISNUMBER(FIND("9F",ScheduleCompile!I308)),ISNUMBER(FIND("4F",ScheduleCompile!I308))),VALUE(LEFT(ScheduleCompile!I308,FIND("F",ScheduleCompile!I308)-1)),ScheduleCompile!I308)))))),"",IF(ScheduleCompile!I308="Off",0,IF(ScheduleCompile!I308="On",1,IF(ISNUMBER(ScheduleCompile!I308),ScheduleCompile!I308/1,IF(ISTEXT(ScheduleCompile!I308),IF(OR(ISNUMBER(FIND("5F",ScheduleCompile!I308)),ISNUMBER(FIND("0F",ScheduleCompile!I308)),ISNUMBER(FIND("8F",ScheduleCompile!I308)),ISNUMBER(FIND("1F",ScheduleCompile!I308)),ISNUMBER(FIND("2F",ScheduleCompile!I308)),ISNUMBER(FIND("3F",ScheduleCompile!I308)),ISNUMBER(FIND("6F",ScheduleCompile!I308)),ISNUMBER(FIND("7F",ScheduleCompile!I308)),ISNUMBER(FIND("9F",ScheduleCompile!I308)),ISNUMBER(FIND("4F",ScheduleCompile!I308))),VALUE(LEFT(ScheduleCompile!I308,FIND("F",ScheduleCompile!I308)-1)),ScheduleCompile!I308)))))))</f>
        <v>78</v>
      </c>
      <c r="O315" s="1">
        <f>IF(AND(ISERROR(IF(ScheduleCompile!J308="Off",0,IF(ScheduleCompile!J308="On",1,IF(ISNUMBER(ScheduleCompile!J308),ScheduleCompile!J308/1,IF(ISTEXT(ScheduleCompile!J308),IF(OR(ISNUMBER(FIND("5F",ScheduleCompile!J308)),ISNUMBER(FIND("0F",ScheduleCompile!J308)),ISNUMBER(FIND("8F",ScheduleCompile!J308)),ISNUMBER(FIND("1F",ScheduleCompile!J308)),ISNUMBER(FIND("2F",ScheduleCompile!J308)),ISNUMBER(FIND("3F",ScheduleCompile!J308)),ISNUMBER(FIND("6F",ScheduleCompile!J308)),ISNUMBER(FIND("7F",ScheduleCompile!J308)),ISNUMBER(FIND("9F",ScheduleCompile!J308)),ISNUMBER(FIND("4F",ScheduleCompile!J308))),VALUE(LEFT(ScheduleCompile!J308,FIND("F",ScheduleCompile!J308)-1)),ScheduleCompile!J308)))))),ISTEXT(ScheduleCompile!#REF!)),"ENDTABLE",IF(ISERROR(IF(ScheduleCompile!J308="Off",0,IF(ScheduleCompile!J308="On",1,IF(ISNUMBER(ScheduleCompile!J308),ScheduleCompile!J308/1,IF(ISTEXT(ScheduleCompile!J308),IF(OR(ISNUMBER(FIND("5F",ScheduleCompile!J308)),ISNUMBER(FIND("0F",ScheduleCompile!J308)),ISNUMBER(FIND("8F",ScheduleCompile!J308)),ISNUMBER(FIND("1F",ScheduleCompile!J308)),ISNUMBER(FIND("2F",ScheduleCompile!J308)),ISNUMBER(FIND("3F",ScheduleCompile!J308)),ISNUMBER(FIND("6F",ScheduleCompile!J308)),ISNUMBER(FIND("7F",ScheduleCompile!J308)),ISNUMBER(FIND("9F",ScheduleCompile!J308)),ISNUMBER(FIND("4F",ScheduleCompile!J308))),VALUE(LEFT(ScheduleCompile!J308,FIND("F",ScheduleCompile!J308)-1)),ScheduleCompile!J308)))))),"",IF(ScheduleCompile!J308="Off",0,IF(ScheduleCompile!J308="On",1,IF(ISNUMBER(ScheduleCompile!J308),ScheduleCompile!J308/1,IF(ISTEXT(ScheduleCompile!J308),IF(OR(ISNUMBER(FIND("5F",ScheduleCompile!J308)),ISNUMBER(FIND("0F",ScheduleCompile!J308)),ISNUMBER(FIND("8F",ScheduleCompile!J308)),ISNUMBER(FIND("1F",ScheduleCompile!J308)),ISNUMBER(FIND("2F",ScheduleCompile!J308)),ISNUMBER(FIND("3F",ScheduleCompile!J308)),ISNUMBER(FIND("6F",ScheduleCompile!J308)),ISNUMBER(FIND("7F",ScheduleCompile!J308)),ISNUMBER(FIND("9F",ScheduleCompile!J308)),ISNUMBER(FIND("4F",ScheduleCompile!J308))),VALUE(LEFT(ScheduleCompile!J308,FIND("F",ScheduleCompile!J308)-1)),ScheduleCompile!J308)))))))</f>
        <v>78</v>
      </c>
      <c r="P315" s="1">
        <f>IF(AND(ISERROR(IF(ScheduleCompile!K308="Off",0,IF(ScheduleCompile!K308="On",1,IF(ISNUMBER(ScheduleCompile!K308),ScheduleCompile!K308/1,IF(ISTEXT(ScheduleCompile!K308),IF(OR(ISNUMBER(FIND("5F",ScheduleCompile!K308)),ISNUMBER(FIND("0F",ScheduleCompile!K308)),ISNUMBER(FIND("8F",ScheduleCompile!K308)),ISNUMBER(FIND("1F",ScheduleCompile!K308)),ISNUMBER(FIND("2F",ScheduleCompile!K308)),ISNUMBER(FIND("3F",ScheduleCompile!K308)),ISNUMBER(FIND("6F",ScheduleCompile!K308)),ISNUMBER(FIND("7F",ScheduleCompile!K308)),ISNUMBER(FIND("9F",ScheduleCompile!K308)),ISNUMBER(FIND("4F",ScheduleCompile!K308))),VALUE(LEFT(ScheduleCompile!K308,FIND("F",ScheduleCompile!K308)-1)),ScheduleCompile!K308)))))),ISTEXT(ScheduleCompile!#REF!)),"ENDTABLE",IF(ISERROR(IF(ScheduleCompile!K308="Off",0,IF(ScheduleCompile!K308="On",1,IF(ISNUMBER(ScheduleCompile!K308),ScheduleCompile!K308/1,IF(ISTEXT(ScheduleCompile!K308),IF(OR(ISNUMBER(FIND("5F",ScheduleCompile!K308)),ISNUMBER(FIND("0F",ScheduleCompile!K308)),ISNUMBER(FIND("8F",ScheduleCompile!K308)),ISNUMBER(FIND("1F",ScheduleCompile!K308)),ISNUMBER(FIND("2F",ScheduleCompile!K308)),ISNUMBER(FIND("3F",ScheduleCompile!K308)),ISNUMBER(FIND("6F",ScheduleCompile!K308)),ISNUMBER(FIND("7F",ScheduleCompile!K308)),ISNUMBER(FIND("9F",ScheduleCompile!K308)),ISNUMBER(FIND("4F",ScheduleCompile!K308))),VALUE(LEFT(ScheduleCompile!K308,FIND("F",ScheduleCompile!K308)-1)),ScheduleCompile!K308)))))),"",IF(ScheduleCompile!K308="Off",0,IF(ScheduleCompile!K308="On",1,IF(ISNUMBER(ScheduleCompile!K308),ScheduleCompile!K308/1,IF(ISTEXT(ScheduleCompile!K308),IF(OR(ISNUMBER(FIND("5F",ScheduleCompile!K308)),ISNUMBER(FIND("0F",ScheduleCompile!K308)),ISNUMBER(FIND("8F",ScheduleCompile!K308)),ISNUMBER(FIND("1F",ScheduleCompile!K308)),ISNUMBER(FIND("2F",ScheduleCompile!K308)),ISNUMBER(FIND("3F",ScheduleCompile!K308)),ISNUMBER(FIND("6F",ScheduleCompile!K308)),ISNUMBER(FIND("7F",ScheduleCompile!K308)),ISNUMBER(FIND("9F",ScheduleCompile!K308)),ISNUMBER(FIND("4F",ScheduleCompile!K308))),VALUE(LEFT(ScheduleCompile!K308,FIND("F",ScheduleCompile!K308)-1)),ScheduleCompile!K308)))))))</f>
        <v>78</v>
      </c>
      <c r="Q315" s="1">
        <f>IF(AND(ISERROR(IF(ScheduleCompile!L308="Off",0,IF(ScheduleCompile!L308="On",1,IF(ISNUMBER(ScheduleCompile!L308),ScheduleCompile!L308/1,IF(ISTEXT(ScheduleCompile!L308),IF(OR(ISNUMBER(FIND("5F",ScheduleCompile!L308)),ISNUMBER(FIND("0F",ScheduleCompile!L308)),ISNUMBER(FIND("8F",ScheduleCompile!L308)),ISNUMBER(FIND("1F",ScheduleCompile!L308)),ISNUMBER(FIND("2F",ScheduleCompile!L308)),ISNUMBER(FIND("3F",ScheduleCompile!L308)),ISNUMBER(FIND("6F",ScheduleCompile!L308)),ISNUMBER(FIND("7F",ScheduleCompile!L308)),ISNUMBER(FIND("9F",ScheduleCompile!L308)),ISNUMBER(FIND("4F",ScheduleCompile!L308))),VALUE(LEFT(ScheduleCompile!L308,FIND("F",ScheduleCompile!L308)-1)),ScheduleCompile!L308)))))),ISTEXT(ScheduleCompile!#REF!)),"ENDTABLE",IF(ISERROR(IF(ScheduleCompile!L308="Off",0,IF(ScheduleCompile!L308="On",1,IF(ISNUMBER(ScheduleCompile!L308),ScheduleCompile!L308/1,IF(ISTEXT(ScheduleCompile!L308),IF(OR(ISNUMBER(FIND("5F",ScheduleCompile!L308)),ISNUMBER(FIND("0F",ScheduleCompile!L308)),ISNUMBER(FIND("8F",ScheduleCompile!L308)),ISNUMBER(FIND("1F",ScheduleCompile!L308)),ISNUMBER(FIND("2F",ScheduleCompile!L308)),ISNUMBER(FIND("3F",ScheduleCompile!L308)),ISNUMBER(FIND("6F",ScheduleCompile!L308)),ISNUMBER(FIND("7F",ScheduleCompile!L308)),ISNUMBER(FIND("9F",ScheduleCompile!L308)),ISNUMBER(FIND("4F",ScheduleCompile!L308))),VALUE(LEFT(ScheduleCompile!L308,FIND("F",ScheduleCompile!L308)-1)),ScheduleCompile!L308)))))),"",IF(ScheduleCompile!L308="Off",0,IF(ScheduleCompile!L308="On",1,IF(ISNUMBER(ScheduleCompile!L308),ScheduleCompile!L308/1,IF(ISTEXT(ScheduleCompile!L308),IF(OR(ISNUMBER(FIND("5F",ScheduleCompile!L308)),ISNUMBER(FIND("0F",ScheduleCompile!L308)),ISNUMBER(FIND("8F",ScheduleCompile!L308)),ISNUMBER(FIND("1F",ScheduleCompile!L308)),ISNUMBER(FIND("2F",ScheduleCompile!L308)),ISNUMBER(FIND("3F",ScheduleCompile!L308)),ISNUMBER(FIND("6F",ScheduleCompile!L308)),ISNUMBER(FIND("7F",ScheduleCompile!L308)),ISNUMBER(FIND("9F",ScheduleCompile!L308)),ISNUMBER(FIND("4F",ScheduleCompile!L308))),VALUE(LEFT(ScheduleCompile!L308,FIND("F",ScheduleCompile!L308)-1)),ScheduleCompile!L308)))))))</f>
        <v>78</v>
      </c>
      <c r="R315" s="1">
        <f>IF(AND(ISERROR(IF(ScheduleCompile!M308="Off",0,IF(ScheduleCompile!M308="On",1,IF(ISNUMBER(ScheduleCompile!M308),ScheduleCompile!M308/1,IF(ISTEXT(ScheduleCompile!M308),IF(OR(ISNUMBER(FIND("5F",ScheduleCompile!M308)),ISNUMBER(FIND("0F",ScheduleCompile!M308)),ISNUMBER(FIND("8F",ScheduleCompile!M308)),ISNUMBER(FIND("1F",ScheduleCompile!M308)),ISNUMBER(FIND("2F",ScheduleCompile!M308)),ISNUMBER(FIND("3F",ScheduleCompile!M308)),ISNUMBER(FIND("6F",ScheduleCompile!M308)),ISNUMBER(FIND("7F",ScheduleCompile!M308)),ISNUMBER(FIND("9F",ScheduleCompile!M308)),ISNUMBER(FIND("4F",ScheduleCompile!M308))),VALUE(LEFT(ScheduleCompile!M308,FIND("F",ScheduleCompile!M308)-1)),ScheduleCompile!M308)))))),ISTEXT(ScheduleCompile!#REF!)),"ENDTABLE",IF(ISERROR(IF(ScheduleCompile!M308="Off",0,IF(ScheduleCompile!M308="On",1,IF(ISNUMBER(ScheduleCompile!M308),ScheduleCompile!M308/1,IF(ISTEXT(ScheduleCompile!M308),IF(OR(ISNUMBER(FIND("5F",ScheduleCompile!M308)),ISNUMBER(FIND("0F",ScheduleCompile!M308)),ISNUMBER(FIND("8F",ScheduleCompile!M308)),ISNUMBER(FIND("1F",ScheduleCompile!M308)),ISNUMBER(FIND("2F",ScheduleCompile!M308)),ISNUMBER(FIND("3F",ScheduleCompile!M308)),ISNUMBER(FIND("6F",ScheduleCompile!M308)),ISNUMBER(FIND("7F",ScheduleCompile!M308)),ISNUMBER(FIND("9F",ScheduleCompile!M308)),ISNUMBER(FIND("4F",ScheduleCompile!M308))),VALUE(LEFT(ScheduleCompile!M308,FIND("F",ScheduleCompile!M308)-1)),ScheduleCompile!M308)))))),"",IF(ScheduleCompile!M308="Off",0,IF(ScheduleCompile!M308="On",1,IF(ISNUMBER(ScheduleCompile!M308),ScheduleCompile!M308/1,IF(ISTEXT(ScheduleCompile!M308),IF(OR(ISNUMBER(FIND("5F",ScheduleCompile!M308)),ISNUMBER(FIND("0F",ScheduleCompile!M308)),ISNUMBER(FIND("8F",ScheduleCompile!M308)),ISNUMBER(FIND("1F",ScheduleCompile!M308)),ISNUMBER(FIND("2F",ScheduleCompile!M308)),ISNUMBER(FIND("3F",ScheduleCompile!M308)),ISNUMBER(FIND("6F",ScheduleCompile!M308)),ISNUMBER(FIND("7F",ScheduleCompile!M308)),ISNUMBER(FIND("9F",ScheduleCompile!M308)),ISNUMBER(FIND("4F",ScheduleCompile!M308))),VALUE(LEFT(ScheduleCompile!M308,FIND("F",ScheduleCompile!M308)-1)),ScheduleCompile!M308)))))))</f>
        <v>78</v>
      </c>
      <c r="S315" s="1">
        <f>IF(AND(ISERROR(IF(ScheduleCompile!N308="Off",0,IF(ScheduleCompile!N308="On",1,IF(ISNUMBER(ScheduleCompile!N308),ScheduleCompile!N308/1,IF(ISTEXT(ScheduleCompile!N308),IF(OR(ISNUMBER(FIND("5F",ScheduleCompile!N308)),ISNUMBER(FIND("0F",ScheduleCompile!N308)),ISNUMBER(FIND("8F",ScheduleCompile!N308)),ISNUMBER(FIND("1F",ScheduleCompile!N308)),ISNUMBER(FIND("2F",ScheduleCompile!N308)),ISNUMBER(FIND("3F",ScheduleCompile!N308)),ISNUMBER(FIND("6F",ScheduleCompile!N308)),ISNUMBER(FIND("7F",ScheduleCompile!N308)),ISNUMBER(FIND("9F",ScheduleCompile!N308)),ISNUMBER(FIND("4F",ScheduleCompile!N308))),VALUE(LEFT(ScheduleCompile!N308,FIND("F",ScheduleCompile!N308)-1)),ScheduleCompile!N308)))))),ISTEXT(ScheduleCompile!#REF!)),"ENDTABLE",IF(ISERROR(IF(ScheduleCompile!N308="Off",0,IF(ScheduleCompile!N308="On",1,IF(ISNUMBER(ScheduleCompile!N308),ScheduleCompile!N308/1,IF(ISTEXT(ScheduleCompile!N308),IF(OR(ISNUMBER(FIND("5F",ScheduleCompile!N308)),ISNUMBER(FIND("0F",ScheduleCompile!N308)),ISNUMBER(FIND("8F",ScheduleCompile!N308)),ISNUMBER(FIND("1F",ScheduleCompile!N308)),ISNUMBER(FIND("2F",ScheduleCompile!N308)),ISNUMBER(FIND("3F",ScheduleCompile!N308)),ISNUMBER(FIND("6F",ScheduleCompile!N308)),ISNUMBER(FIND("7F",ScheduleCompile!N308)),ISNUMBER(FIND("9F",ScheduleCompile!N308)),ISNUMBER(FIND("4F",ScheduleCompile!N308))),VALUE(LEFT(ScheduleCompile!N308,FIND("F",ScheduleCompile!N308)-1)),ScheduleCompile!N308)))))),"",IF(ScheduleCompile!N308="Off",0,IF(ScheduleCompile!N308="On",1,IF(ISNUMBER(ScheduleCompile!N308),ScheduleCompile!N308/1,IF(ISTEXT(ScheduleCompile!N308),IF(OR(ISNUMBER(FIND("5F",ScheduleCompile!N308)),ISNUMBER(FIND("0F",ScheduleCompile!N308)),ISNUMBER(FIND("8F",ScheduleCompile!N308)),ISNUMBER(FIND("1F",ScheduleCompile!N308)),ISNUMBER(FIND("2F",ScheduleCompile!N308)),ISNUMBER(FIND("3F",ScheduleCompile!N308)),ISNUMBER(FIND("6F",ScheduleCompile!N308)),ISNUMBER(FIND("7F",ScheduleCompile!N308)),ISNUMBER(FIND("9F",ScheduleCompile!N308)),ISNUMBER(FIND("4F",ScheduleCompile!N308))),VALUE(LEFT(ScheduleCompile!N308,FIND("F",ScheduleCompile!N308)-1)),ScheduleCompile!N308)))))))</f>
        <v>78</v>
      </c>
      <c r="T315" s="1">
        <f>IF(AND(ISERROR(IF(ScheduleCompile!O308="Off",0,IF(ScheduleCompile!O308="On",1,IF(ISNUMBER(ScheduleCompile!O308),ScheduleCompile!O308/1,IF(ISTEXT(ScheduleCompile!O308),IF(OR(ISNUMBER(FIND("5F",ScheduleCompile!O308)),ISNUMBER(FIND("0F",ScheduleCompile!O308)),ISNUMBER(FIND("8F",ScheduleCompile!O308)),ISNUMBER(FIND("1F",ScheduleCompile!O308)),ISNUMBER(FIND("2F",ScheduleCompile!O308)),ISNUMBER(FIND("3F",ScheduleCompile!O308)),ISNUMBER(FIND("6F",ScheduleCompile!O308)),ISNUMBER(FIND("7F",ScheduleCompile!O308)),ISNUMBER(FIND("9F",ScheduleCompile!O308)),ISNUMBER(FIND("4F",ScheduleCompile!O308))),VALUE(LEFT(ScheduleCompile!O308,FIND("F",ScheduleCompile!O308)-1)),ScheduleCompile!O308)))))),ISTEXT(ScheduleCompile!#REF!)),"ENDTABLE",IF(ISERROR(IF(ScheduleCompile!O308="Off",0,IF(ScheduleCompile!O308="On",1,IF(ISNUMBER(ScheduleCompile!O308),ScheduleCompile!O308/1,IF(ISTEXT(ScheduleCompile!O308),IF(OR(ISNUMBER(FIND("5F",ScheduleCompile!O308)),ISNUMBER(FIND("0F",ScheduleCompile!O308)),ISNUMBER(FIND("8F",ScheduleCompile!O308)),ISNUMBER(FIND("1F",ScheduleCompile!O308)),ISNUMBER(FIND("2F",ScheduleCompile!O308)),ISNUMBER(FIND("3F",ScheduleCompile!O308)),ISNUMBER(FIND("6F",ScheduleCompile!O308)),ISNUMBER(FIND("7F",ScheduleCompile!O308)),ISNUMBER(FIND("9F",ScheduleCompile!O308)),ISNUMBER(FIND("4F",ScheduleCompile!O308))),VALUE(LEFT(ScheduleCompile!O308,FIND("F",ScheduleCompile!O308)-1)),ScheduleCompile!O308)))))),"",IF(ScheduleCompile!O308="Off",0,IF(ScheduleCompile!O308="On",1,IF(ISNUMBER(ScheduleCompile!O308),ScheduleCompile!O308/1,IF(ISTEXT(ScheduleCompile!O308),IF(OR(ISNUMBER(FIND("5F",ScheduleCompile!O308)),ISNUMBER(FIND("0F",ScheduleCompile!O308)),ISNUMBER(FIND("8F",ScheduleCompile!O308)),ISNUMBER(FIND("1F",ScheduleCompile!O308)),ISNUMBER(FIND("2F",ScheduleCompile!O308)),ISNUMBER(FIND("3F",ScheduleCompile!O308)),ISNUMBER(FIND("6F",ScheduleCompile!O308)),ISNUMBER(FIND("7F",ScheduleCompile!O308)),ISNUMBER(FIND("9F",ScheduleCompile!O308)),ISNUMBER(FIND("4F",ScheduleCompile!O308))),VALUE(LEFT(ScheduleCompile!O308,FIND("F",ScheduleCompile!O308)-1)),ScheduleCompile!O308)))))))</f>
        <v>78</v>
      </c>
      <c r="U315" s="1">
        <f>IF(AND(ISERROR(IF(ScheduleCompile!P308="Off",0,IF(ScheduleCompile!P308="On",1,IF(ISNUMBER(ScheduleCompile!P308),ScheduleCompile!P308/1,IF(ISTEXT(ScheduleCompile!P308),IF(OR(ISNUMBER(FIND("5F",ScheduleCompile!P308)),ISNUMBER(FIND("0F",ScheduleCompile!P308)),ISNUMBER(FIND("8F",ScheduleCompile!P308)),ISNUMBER(FIND("1F",ScheduleCompile!P308)),ISNUMBER(FIND("2F",ScheduleCompile!P308)),ISNUMBER(FIND("3F",ScheduleCompile!P308)),ISNUMBER(FIND("6F",ScheduleCompile!P308)),ISNUMBER(FIND("7F",ScheduleCompile!P308)),ISNUMBER(FIND("9F",ScheduleCompile!P308)),ISNUMBER(FIND("4F",ScheduleCompile!P308))),VALUE(LEFT(ScheduleCompile!P308,FIND("F",ScheduleCompile!P308)-1)),ScheduleCompile!P308)))))),ISTEXT(ScheduleCompile!#REF!)),"ENDTABLE",IF(ISERROR(IF(ScheduleCompile!P308="Off",0,IF(ScheduleCompile!P308="On",1,IF(ISNUMBER(ScheduleCompile!P308),ScheduleCompile!P308/1,IF(ISTEXT(ScheduleCompile!P308),IF(OR(ISNUMBER(FIND("5F",ScheduleCompile!P308)),ISNUMBER(FIND("0F",ScheduleCompile!P308)),ISNUMBER(FIND("8F",ScheduleCompile!P308)),ISNUMBER(FIND("1F",ScheduleCompile!P308)),ISNUMBER(FIND("2F",ScheduleCompile!P308)),ISNUMBER(FIND("3F",ScheduleCompile!P308)),ISNUMBER(FIND("6F",ScheduleCompile!P308)),ISNUMBER(FIND("7F",ScheduleCompile!P308)),ISNUMBER(FIND("9F",ScheduleCompile!P308)),ISNUMBER(FIND("4F",ScheduleCompile!P308))),VALUE(LEFT(ScheduleCompile!P308,FIND("F",ScheduleCompile!P308)-1)),ScheduleCompile!P308)))))),"",IF(ScheduleCompile!P308="Off",0,IF(ScheduleCompile!P308="On",1,IF(ISNUMBER(ScheduleCompile!P308),ScheduleCompile!P308/1,IF(ISTEXT(ScheduleCompile!P308),IF(OR(ISNUMBER(FIND("5F",ScheduleCompile!P308)),ISNUMBER(FIND("0F",ScheduleCompile!P308)),ISNUMBER(FIND("8F",ScheduleCompile!P308)),ISNUMBER(FIND("1F",ScheduleCompile!P308)),ISNUMBER(FIND("2F",ScheduleCompile!P308)),ISNUMBER(FIND("3F",ScheduleCompile!P308)),ISNUMBER(FIND("6F",ScheduleCompile!P308)),ISNUMBER(FIND("7F",ScheduleCompile!P308)),ISNUMBER(FIND("9F",ScheduleCompile!P308)),ISNUMBER(FIND("4F",ScheduleCompile!P308))),VALUE(LEFT(ScheduleCompile!P308,FIND("F",ScheduleCompile!P308)-1)),ScheduleCompile!P308)))))))</f>
        <v>78</v>
      </c>
      <c r="V315" s="1">
        <f>IF(AND(ISERROR(IF(ScheduleCompile!Q308="Off",0,IF(ScheduleCompile!Q308="On",1,IF(ISNUMBER(ScheduleCompile!Q308),ScheduleCompile!Q308/1,IF(ISTEXT(ScheduleCompile!Q308),IF(OR(ISNUMBER(FIND("5F",ScheduleCompile!Q308)),ISNUMBER(FIND("0F",ScheduleCompile!Q308)),ISNUMBER(FIND("8F",ScheduleCompile!Q308)),ISNUMBER(FIND("1F",ScheduleCompile!Q308)),ISNUMBER(FIND("2F",ScheduleCompile!Q308)),ISNUMBER(FIND("3F",ScheduleCompile!Q308)),ISNUMBER(FIND("6F",ScheduleCompile!Q308)),ISNUMBER(FIND("7F",ScheduleCompile!Q308)),ISNUMBER(FIND("9F",ScheduleCompile!Q308)),ISNUMBER(FIND("4F",ScheduleCompile!Q308))),VALUE(LEFT(ScheduleCompile!Q308,FIND("F",ScheduleCompile!Q308)-1)),ScheduleCompile!Q308)))))),ISTEXT(ScheduleCompile!#REF!)),"ENDTABLE",IF(ISERROR(IF(ScheduleCompile!Q308="Off",0,IF(ScheduleCompile!Q308="On",1,IF(ISNUMBER(ScheduleCompile!Q308),ScheduleCompile!Q308/1,IF(ISTEXT(ScheduleCompile!Q308),IF(OR(ISNUMBER(FIND("5F",ScheduleCompile!Q308)),ISNUMBER(FIND("0F",ScheduleCompile!Q308)),ISNUMBER(FIND("8F",ScheduleCompile!Q308)),ISNUMBER(FIND("1F",ScheduleCompile!Q308)),ISNUMBER(FIND("2F",ScheduleCompile!Q308)),ISNUMBER(FIND("3F",ScheduleCompile!Q308)),ISNUMBER(FIND("6F",ScheduleCompile!Q308)),ISNUMBER(FIND("7F",ScheduleCompile!Q308)),ISNUMBER(FIND("9F",ScheduleCompile!Q308)),ISNUMBER(FIND("4F",ScheduleCompile!Q308))),VALUE(LEFT(ScheduleCompile!Q308,FIND("F",ScheduleCompile!Q308)-1)),ScheduleCompile!Q308)))))),"",IF(ScheduleCompile!Q308="Off",0,IF(ScheduleCompile!Q308="On",1,IF(ISNUMBER(ScheduleCompile!Q308),ScheduleCompile!Q308/1,IF(ISTEXT(ScheduleCompile!Q308),IF(OR(ISNUMBER(FIND("5F",ScheduleCompile!Q308)),ISNUMBER(FIND("0F",ScheduleCompile!Q308)),ISNUMBER(FIND("8F",ScheduleCompile!Q308)),ISNUMBER(FIND("1F",ScheduleCompile!Q308)),ISNUMBER(FIND("2F",ScheduleCompile!Q308)),ISNUMBER(FIND("3F",ScheduleCompile!Q308)),ISNUMBER(FIND("6F",ScheduleCompile!Q308)),ISNUMBER(FIND("7F",ScheduleCompile!Q308)),ISNUMBER(FIND("9F",ScheduleCompile!Q308)),ISNUMBER(FIND("4F",ScheduleCompile!Q308))),VALUE(LEFT(ScheduleCompile!Q308,FIND("F",ScheduleCompile!Q308)-1)),ScheduleCompile!Q308)))))))</f>
        <v>78</v>
      </c>
      <c r="W315" s="1">
        <f>IF(AND(ISERROR(IF(ScheduleCompile!R308="Off",0,IF(ScheduleCompile!R308="On",1,IF(ISNUMBER(ScheduleCompile!R308),ScheduleCompile!R308/1,IF(ISTEXT(ScheduleCompile!R308),IF(OR(ISNUMBER(FIND("5F",ScheduleCompile!R308)),ISNUMBER(FIND("0F",ScheduleCompile!R308)),ISNUMBER(FIND("8F",ScheduleCompile!R308)),ISNUMBER(FIND("1F",ScheduleCompile!R308)),ISNUMBER(FIND("2F",ScheduleCompile!R308)),ISNUMBER(FIND("3F",ScheduleCompile!R308)),ISNUMBER(FIND("6F",ScheduleCompile!R308)),ISNUMBER(FIND("7F",ScheduleCompile!R308)),ISNUMBER(FIND("9F",ScheduleCompile!R308)),ISNUMBER(FIND("4F",ScheduleCompile!R308))),VALUE(LEFT(ScheduleCompile!R308,FIND("F",ScheduleCompile!R308)-1)),ScheduleCompile!R308)))))),ISTEXT(ScheduleCompile!#REF!)),"ENDTABLE",IF(ISERROR(IF(ScheduleCompile!R308="Off",0,IF(ScheduleCompile!R308="On",1,IF(ISNUMBER(ScheduleCompile!R308),ScheduleCompile!R308/1,IF(ISTEXT(ScheduleCompile!R308),IF(OR(ISNUMBER(FIND("5F",ScheduleCompile!R308)),ISNUMBER(FIND("0F",ScheduleCompile!R308)),ISNUMBER(FIND("8F",ScheduleCompile!R308)),ISNUMBER(FIND("1F",ScheduleCompile!R308)),ISNUMBER(FIND("2F",ScheduleCompile!R308)),ISNUMBER(FIND("3F",ScheduleCompile!R308)),ISNUMBER(FIND("6F",ScheduleCompile!R308)),ISNUMBER(FIND("7F",ScheduleCompile!R308)),ISNUMBER(FIND("9F",ScheduleCompile!R308)),ISNUMBER(FIND("4F",ScheduleCompile!R308))),VALUE(LEFT(ScheduleCompile!R308,FIND("F",ScheduleCompile!R308)-1)),ScheduleCompile!R308)))))),"",IF(ScheduleCompile!R308="Off",0,IF(ScheduleCompile!R308="On",1,IF(ISNUMBER(ScheduleCompile!R308),ScheduleCompile!R308/1,IF(ISTEXT(ScheduleCompile!R308),IF(OR(ISNUMBER(FIND("5F",ScheduleCompile!R308)),ISNUMBER(FIND("0F",ScheduleCompile!R308)),ISNUMBER(FIND("8F",ScheduleCompile!R308)),ISNUMBER(FIND("1F",ScheduleCompile!R308)),ISNUMBER(FIND("2F",ScheduleCompile!R308)),ISNUMBER(FIND("3F",ScheduleCompile!R308)),ISNUMBER(FIND("6F",ScheduleCompile!R308)),ISNUMBER(FIND("7F",ScheduleCompile!R308)),ISNUMBER(FIND("9F",ScheduleCompile!R308)),ISNUMBER(FIND("4F",ScheduleCompile!R308))),VALUE(LEFT(ScheduleCompile!R308,FIND("F",ScheduleCompile!R308)-1)),ScheduleCompile!R308)))))))</f>
        <v>78</v>
      </c>
      <c r="X315" s="1">
        <f>IF(AND(ISERROR(IF(ScheduleCompile!S308="Off",0,IF(ScheduleCompile!S308="On",1,IF(ISNUMBER(ScheduleCompile!S308),ScheduleCompile!S308/1,IF(ISTEXT(ScheduleCompile!S308),IF(OR(ISNUMBER(FIND("5F",ScheduleCompile!S308)),ISNUMBER(FIND("0F",ScheduleCompile!S308)),ISNUMBER(FIND("8F",ScheduleCompile!S308)),ISNUMBER(FIND("1F",ScheduleCompile!S308)),ISNUMBER(FIND("2F",ScheduleCompile!S308)),ISNUMBER(FIND("3F",ScheduleCompile!S308)),ISNUMBER(FIND("6F",ScheduleCompile!S308)),ISNUMBER(FIND("7F",ScheduleCompile!S308)),ISNUMBER(FIND("9F",ScheduleCompile!S308)),ISNUMBER(FIND("4F",ScheduleCompile!S308))),VALUE(LEFT(ScheduleCompile!S308,FIND("F",ScheduleCompile!S308)-1)),ScheduleCompile!S308)))))),ISTEXT(ScheduleCompile!#REF!)),"ENDTABLE",IF(ISERROR(IF(ScheduleCompile!S308="Off",0,IF(ScheduleCompile!S308="On",1,IF(ISNUMBER(ScheduleCompile!S308),ScheduleCompile!S308/1,IF(ISTEXT(ScheduleCompile!S308),IF(OR(ISNUMBER(FIND("5F",ScheduleCompile!S308)),ISNUMBER(FIND("0F",ScheduleCompile!S308)),ISNUMBER(FIND("8F",ScheduleCompile!S308)),ISNUMBER(FIND("1F",ScheduleCompile!S308)),ISNUMBER(FIND("2F",ScheduleCompile!S308)),ISNUMBER(FIND("3F",ScheduleCompile!S308)),ISNUMBER(FIND("6F",ScheduleCompile!S308)),ISNUMBER(FIND("7F",ScheduleCompile!S308)),ISNUMBER(FIND("9F",ScheduleCompile!S308)),ISNUMBER(FIND("4F",ScheduleCompile!S308))),VALUE(LEFT(ScheduleCompile!S308,FIND("F",ScheduleCompile!S308)-1)),ScheduleCompile!S308)))))),"",IF(ScheduleCompile!S308="Off",0,IF(ScheduleCompile!S308="On",1,IF(ISNUMBER(ScheduleCompile!S308),ScheduleCompile!S308/1,IF(ISTEXT(ScheduleCompile!S308),IF(OR(ISNUMBER(FIND("5F",ScheduleCompile!S308)),ISNUMBER(FIND("0F",ScheduleCompile!S308)),ISNUMBER(FIND("8F",ScheduleCompile!S308)),ISNUMBER(FIND("1F",ScheduleCompile!S308)),ISNUMBER(FIND("2F",ScheduleCompile!S308)),ISNUMBER(FIND("3F",ScheduleCompile!S308)),ISNUMBER(FIND("6F",ScheduleCompile!S308)),ISNUMBER(FIND("7F",ScheduleCompile!S308)),ISNUMBER(FIND("9F",ScheduleCompile!S308)),ISNUMBER(FIND("4F",ScheduleCompile!S308))),VALUE(LEFT(ScheduleCompile!S308,FIND("F",ScheduleCompile!S308)-1)),ScheduleCompile!S308)))))))</f>
        <v>78</v>
      </c>
      <c r="Y315" s="1">
        <f>IF(AND(ISERROR(IF(ScheduleCompile!T308="Off",0,IF(ScheduleCompile!T308="On",1,IF(ISNUMBER(ScheduleCompile!T308),ScheduleCompile!T308/1,IF(ISTEXT(ScheduleCompile!T308),IF(OR(ISNUMBER(FIND("5F",ScheduleCompile!T308)),ISNUMBER(FIND("0F",ScheduleCompile!T308)),ISNUMBER(FIND("8F",ScheduleCompile!T308)),ISNUMBER(FIND("1F",ScheduleCompile!T308)),ISNUMBER(FIND("2F",ScheduleCompile!T308)),ISNUMBER(FIND("3F",ScheduleCompile!T308)),ISNUMBER(FIND("6F",ScheduleCompile!T308)),ISNUMBER(FIND("7F",ScheduleCompile!T308)),ISNUMBER(FIND("9F",ScheduleCompile!T308)),ISNUMBER(FIND("4F",ScheduleCompile!T308))),VALUE(LEFT(ScheduleCompile!T308,FIND("F",ScheduleCompile!T308)-1)),ScheduleCompile!T308)))))),ISTEXT(ScheduleCompile!#REF!)),"ENDTABLE",IF(ISERROR(IF(ScheduleCompile!T308="Off",0,IF(ScheduleCompile!T308="On",1,IF(ISNUMBER(ScheduleCompile!T308),ScheduleCompile!T308/1,IF(ISTEXT(ScheduleCompile!T308),IF(OR(ISNUMBER(FIND("5F",ScheduleCompile!T308)),ISNUMBER(FIND("0F",ScheduleCompile!T308)),ISNUMBER(FIND("8F",ScheduleCompile!T308)),ISNUMBER(FIND("1F",ScheduleCompile!T308)),ISNUMBER(FIND("2F",ScheduleCompile!T308)),ISNUMBER(FIND("3F",ScheduleCompile!T308)),ISNUMBER(FIND("6F",ScheduleCompile!T308)),ISNUMBER(FIND("7F",ScheduleCompile!T308)),ISNUMBER(FIND("9F",ScheduleCompile!T308)),ISNUMBER(FIND("4F",ScheduleCompile!T308))),VALUE(LEFT(ScheduleCompile!T308,FIND("F",ScheduleCompile!T308)-1)),ScheduleCompile!T308)))))),"",IF(ScheduleCompile!T308="Off",0,IF(ScheduleCompile!T308="On",1,IF(ISNUMBER(ScheduleCompile!T308),ScheduleCompile!T308/1,IF(ISTEXT(ScheduleCompile!T308),IF(OR(ISNUMBER(FIND("5F",ScheduleCompile!T308)),ISNUMBER(FIND("0F",ScheduleCompile!T308)),ISNUMBER(FIND("8F",ScheduleCompile!T308)),ISNUMBER(FIND("1F",ScheduleCompile!T308)),ISNUMBER(FIND("2F",ScheduleCompile!T308)),ISNUMBER(FIND("3F",ScheduleCompile!T308)),ISNUMBER(FIND("6F",ScheduleCompile!T308)),ISNUMBER(FIND("7F",ScheduleCompile!T308)),ISNUMBER(FIND("9F",ScheduleCompile!T308)),ISNUMBER(FIND("4F",ScheduleCompile!T308))),VALUE(LEFT(ScheduleCompile!T308,FIND("F",ScheduleCompile!T308)-1)),ScheduleCompile!T308)))))))</f>
        <v>78</v>
      </c>
      <c r="Z315" s="1">
        <f>IF(AND(ISERROR(IF(ScheduleCompile!U308="Off",0,IF(ScheduleCompile!U308="On",1,IF(ISNUMBER(ScheduleCompile!U308),ScheduleCompile!U308/1,IF(ISTEXT(ScheduleCompile!U308),IF(OR(ISNUMBER(FIND("5F",ScheduleCompile!U308)),ISNUMBER(FIND("0F",ScheduleCompile!U308)),ISNUMBER(FIND("8F",ScheduleCompile!U308)),ISNUMBER(FIND("1F",ScheduleCompile!U308)),ISNUMBER(FIND("2F",ScheduleCompile!U308)),ISNUMBER(FIND("3F",ScheduleCompile!U308)),ISNUMBER(FIND("6F",ScheduleCompile!U308)),ISNUMBER(FIND("7F",ScheduleCompile!U308)),ISNUMBER(FIND("9F",ScheduleCompile!U308)),ISNUMBER(FIND("4F",ScheduleCompile!U308))),VALUE(LEFT(ScheduleCompile!U308,FIND("F",ScheduleCompile!U308)-1)),ScheduleCompile!U308)))))),ISTEXT(ScheduleCompile!#REF!)),"ENDTABLE",IF(ISERROR(IF(ScheduleCompile!U308="Off",0,IF(ScheduleCompile!U308="On",1,IF(ISNUMBER(ScheduleCompile!U308),ScheduleCompile!U308/1,IF(ISTEXT(ScheduleCompile!U308),IF(OR(ISNUMBER(FIND("5F",ScheduleCompile!U308)),ISNUMBER(FIND("0F",ScheduleCompile!U308)),ISNUMBER(FIND("8F",ScheduleCompile!U308)),ISNUMBER(FIND("1F",ScheduleCompile!U308)),ISNUMBER(FIND("2F",ScheduleCompile!U308)),ISNUMBER(FIND("3F",ScheduleCompile!U308)),ISNUMBER(FIND("6F",ScheduleCompile!U308)),ISNUMBER(FIND("7F",ScheduleCompile!U308)),ISNUMBER(FIND("9F",ScheduleCompile!U308)),ISNUMBER(FIND("4F",ScheduleCompile!U308))),VALUE(LEFT(ScheduleCompile!U308,FIND("F",ScheduleCompile!U308)-1)),ScheduleCompile!U308)))))),"",IF(ScheduleCompile!U308="Off",0,IF(ScheduleCompile!U308="On",1,IF(ISNUMBER(ScheduleCompile!U308),ScheduleCompile!U308/1,IF(ISTEXT(ScheduleCompile!U308),IF(OR(ISNUMBER(FIND("5F",ScheduleCompile!U308)),ISNUMBER(FIND("0F",ScheduleCompile!U308)),ISNUMBER(FIND("8F",ScheduleCompile!U308)),ISNUMBER(FIND("1F",ScheduleCompile!U308)),ISNUMBER(FIND("2F",ScheduleCompile!U308)),ISNUMBER(FIND("3F",ScheduleCompile!U308)),ISNUMBER(FIND("6F",ScheduleCompile!U308)),ISNUMBER(FIND("7F",ScheduleCompile!U308)),ISNUMBER(FIND("9F",ScheduleCompile!U308)),ISNUMBER(FIND("4F",ScheduleCompile!U308))),VALUE(LEFT(ScheduleCompile!U308,FIND("F",ScheduleCompile!U308)-1)),ScheduleCompile!U308)))))))</f>
        <v>78</v>
      </c>
      <c r="AA315" s="1">
        <f>IF(AND(ISERROR(IF(ScheduleCompile!V308="Off",0,IF(ScheduleCompile!V308="On",1,IF(ISNUMBER(ScheduleCompile!V308),ScheduleCompile!V308/1,IF(ISTEXT(ScheduleCompile!V308),IF(OR(ISNUMBER(FIND("5F",ScheduleCompile!V308)),ISNUMBER(FIND("0F",ScheduleCompile!V308)),ISNUMBER(FIND("8F",ScheduleCompile!V308)),ISNUMBER(FIND("1F",ScheduleCompile!V308)),ISNUMBER(FIND("2F",ScheduleCompile!V308)),ISNUMBER(FIND("3F",ScheduleCompile!V308)),ISNUMBER(FIND("6F",ScheduleCompile!V308)),ISNUMBER(FIND("7F",ScheduleCompile!V308)),ISNUMBER(FIND("9F",ScheduleCompile!V308)),ISNUMBER(FIND("4F",ScheduleCompile!V308))),VALUE(LEFT(ScheduleCompile!V308,FIND("F",ScheduleCompile!V308)-1)),ScheduleCompile!V308)))))),ISTEXT(ScheduleCompile!#REF!)),"ENDTABLE",IF(ISERROR(IF(ScheduleCompile!V308="Off",0,IF(ScheduleCompile!V308="On",1,IF(ISNUMBER(ScheduleCompile!V308),ScheduleCompile!V308/1,IF(ISTEXT(ScheduleCompile!V308),IF(OR(ISNUMBER(FIND("5F",ScheduleCompile!V308)),ISNUMBER(FIND("0F",ScheduleCompile!V308)),ISNUMBER(FIND("8F",ScheduleCompile!V308)),ISNUMBER(FIND("1F",ScheduleCompile!V308)),ISNUMBER(FIND("2F",ScheduleCompile!V308)),ISNUMBER(FIND("3F",ScheduleCompile!V308)),ISNUMBER(FIND("6F",ScheduleCompile!V308)),ISNUMBER(FIND("7F",ScheduleCompile!V308)),ISNUMBER(FIND("9F",ScheduleCompile!V308)),ISNUMBER(FIND("4F",ScheduleCompile!V308))),VALUE(LEFT(ScheduleCompile!V308,FIND("F",ScheduleCompile!V308)-1)),ScheduleCompile!V308)))))),"",IF(ScheduleCompile!V308="Off",0,IF(ScheduleCompile!V308="On",1,IF(ISNUMBER(ScheduleCompile!V308),ScheduleCompile!V308/1,IF(ISTEXT(ScheduleCompile!V308),IF(OR(ISNUMBER(FIND("5F",ScheduleCompile!V308)),ISNUMBER(FIND("0F",ScheduleCompile!V308)),ISNUMBER(FIND("8F",ScheduleCompile!V308)),ISNUMBER(FIND("1F",ScheduleCompile!V308)),ISNUMBER(FIND("2F",ScheduleCompile!V308)),ISNUMBER(FIND("3F",ScheduleCompile!V308)),ISNUMBER(FIND("6F",ScheduleCompile!V308)),ISNUMBER(FIND("7F",ScheduleCompile!V308)),ISNUMBER(FIND("9F",ScheduleCompile!V308)),ISNUMBER(FIND("4F",ScheduleCompile!V308))),VALUE(LEFT(ScheduleCompile!V308,FIND("F",ScheduleCompile!V308)-1)),ScheduleCompile!V308)))))))</f>
        <v>78</v>
      </c>
      <c r="AB315" s="1">
        <f>IF(AND(ISERROR(IF(ScheduleCompile!W308="Off",0,IF(ScheduleCompile!W308="On",1,IF(ISNUMBER(ScheduleCompile!W308),ScheduleCompile!W308/1,IF(ISTEXT(ScheduleCompile!W308),IF(OR(ISNUMBER(FIND("5F",ScheduleCompile!W308)),ISNUMBER(FIND("0F",ScheduleCompile!W308)),ISNUMBER(FIND("8F",ScheduleCompile!W308)),ISNUMBER(FIND("1F",ScheduleCompile!W308)),ISNUMBER(FIND("2F",ScheduleCompile!W308)),ISNUMBER(FIND("3F",ScheduleCompile!W308)),ISNUMBER(FIND("6F",ScheduleCompile!W308)),ISNUMBER(FIND("7F",ScheduleCompile!W308)),ISNUMBER(FIND("9F",ScheduleCompile!W308)),ISNUMBER(FIND("4F",ScheduleCompile!W308))),VALUE(LEFT(ScheduleCompile!W308,FIND("F",ScheduleCompile!W308)-1)),ScheduleCompile!W308)))))),ISTEXT(ScheduleCompile!#REF!)),"ENDTABLE",IF(ISERROR(IF(ScheduleCompile!W308="Off",0,IF(ScheduleCompile!W308="On",1,IF(ISNUMBER(ScheduleCompile!W308),ScheduleCompile!W308/1,IF(ISTEXT(ScheduleCompile!W308),IF(OR(ISNUMBER(FIND("5F",ScheduleCompile!W308)),ISNUMBER(FIND("0F",ScheduleCompile!W308)),ISNUMBER(FIND("8F",ScheduleCompile!W308)),ISNUMBER(FIND("1F",ScheduleCompile!W308)),ISNUMBER(FIND("2F",ScheduleCompile!W308)),ISNUMBER(FIND("3F",ScheduleCompile!W308)),ISNUMBER(FIND("6F",ScheduleCompile!W308)),ISNUMBER(FIND("7F",ScheduleCompile!W308)),ISNUMBER(FIND("9F",ScheduleCompile!W308)),ISNUMBER(FIND("4F",ScheduleCompile!W308))),VALUE(LEFT(ScheduleCompile!W308,FIND("F",ScheduleCompile!W308)-1)),ScheduleCompile!W308)))))),"",IF(ScheduleCompile!W308="Off",0,IF(ScheduleCompile!W308="On",1,IF(ISNUMBER(ScheduleCompile!W308),ScheduleCompile!W308/1,IF(ISTEXT(ScheduleCompile!W308),IF(OR(ISNUMBER(FIND("5F",ScheduleCompile!W308)),ISNUMBER(FIND("0F",ScheduleCompile!W308)),ISNUMBER(FIND("8F",ScheduleCompile!W308)),ISNUMBER(FIND("1F",ScheduleCompile!W308)),ISNUMBER(FIND("2F",ScheduleCompile!W308)),ISNUMBER(FIND("3F",ScheduleCompile!W308)),ISNUMBER(FIND("6F",ScheduleCompile!W308)),ISNUMBER(FIND("7F",ScheduleCompile!W308)),ISNUMBER(FIND("9F",ScheduleCompile!W308)),ISNUMBER(FIND("4F",ScheduleCompile!W308))),VALUE(LEFT(ScheduleCompile!W308,FIND("F",ScheduleCompile!W308)-1)),ScheduleCompile!W308)))))))</f>
        <v>78</v>
      </c>
      <c r="AC315" s="1">
        <f>IF(AND(ISERROR(IF(ScheduleCompile!X308="Off",0,IF(ScheduleCompile!X308="On",1,IF(ISNUMBER(ScheduleCompile!X308),ScheduleCompile!X308/1,IF(ISTEXT(ScheduleCompile!X308),IF(OR(ISNUMBER(FIND("5F",ScheduleCompile!X308)),ISNUMBER(FIND("0F",ScheduleCompile!X308)),ISNUMBER(FIND("8F",ScheduleCompile!X308)),ISNUMBER(FIND("1F",ScheduleCompile!X308)),ISNUMBER(FIND("2F",ScheduleCompile!X308)),ISNUMBER(FIND("3F",ScheduleCompile!X308)),ISNUMBER(FIND("6F",ScheduleCompile!X308)),ISNUMBER(FIND("7F",ScheduleCompile!X308)),ISNUMBER(FIND("9F",ScheduleCompile!X308)),ISNUMBER(FIND("4F",ScheduleCompile!X308))),VALUE(LEFT(ScheduleCompile!X308,FIND("F",ScheduleCompile!X308)-1)),ScheduleCompile!X308)))))),ISTEXT(ScheduleCompile!#REF!)),"ENDTABLE",IF(ISERROR(IF(ScheduleCompile!X308="Off",0,IF(ScheduleCompile!X308="On",1,IF(ISNUMBER(ScheduleCompile!X308),ScheduleCompile!X308/1,IF(ISTEXT(ScheduleCompile!X308),IF(OR(ISNUMBER(FIND("5F",ScheduleCompile!X308)),ISNUMBER(FIND("0F",ScheduleCompile!X308)),ISNUMBER(FIND("8F",ScheduleCompile!X308)),ISNUMBER(FIND("1F",ScheduleCompile!X308)),ISNUMBER(FIND("2F",ScheduleCompile!X308)),ISNUMBER(FIND("3F",ScheduleCompile!X308)),ISNUMBER(FIND("6F",ScheduleCompile!X308)),ISNUMBER(FIND("7F",ScheduleCompile!X308)),ISNUMBER(FIND("9F",ScheduleCompile!X308)),ISNUMBER(FIND("4F",ScheduleCompile!X308))),VALUE(LEFT(ScheduleCompile!X308,FIND("F",ScheduleCompile!X308)-1)),ScheduleCompile!X308)))))),"",IF(ScheduleCompile!X308="Off",0,IF(ScheduleCompile!X308="On",1,IF(ISNUMBER(ScheduleCompile!X308),ScheduleCompile!X308/1,IF(ISTEXT(ScheduleCompile!X308),IF(OR(ISNUMBER(FIND("5F",ScheduleCompile!X308)),ISNUMBER(FIND("0F",ScheduleCompile!X308)),ISNUMBER(FIND("8F",ScheduleCompile!X308)),ISNUMBER(FIND("1F",ScheduleCompile!X308)),ISNUMBER(FIND("2F",ScheduleCompile!X308)),ISNUMBER(FIND("3F",ScheduleCompile!X308)),ISNUMBER(FIND("6F",ScheduleCompile!X308)),ISNUMBER(FIND("7F",ScheduleCompile!X308)),ISNUMBER(FIND("9F",ScheduleCompile!X308)),ISNUMBER(FIND("4F",ScheduleCompile!X308))),VALUE(LEFT(ScheduleCompile!X308,FIND("F",ScheduleCompile!X308)-1)),ScheduleCompile!X308)))))))</f>
        <v>78</v>
      </c>
      <c r="AD315" s="1">
        <f>IF(AND(ISERROR(IF(ScheduleCompile!Y308="Off",0,IF(ScheduleCompile!Y308="On",1,IF(ISNUMBER(ScheduleCompile!Y308),ScheduleCompile!Y308/1,IF(ISTEXT(ScheduleCompile!Y308),IF(OR(ISNUMBER(FIND("5F",ScheduleCompile!Y308)),ISNUMBER(FIND("0F",ScheduleCompile!Y308)),ISNUMBER(FIND("8F",ScheduleCompile!Y308)),ISNUMBER(FIND("1F",ScheduleCompile!Y308)),ISNUMBER(FIND("2F",ScheduleCompile!Y308)),ISNUMBER(FIND("3F",ScheduleCompile!Y308)),ISNUMBER(FIND("6F",ScheduleCompile!Y308)),ISNUMBER(FIND("7F",ScheduleCompile!Y308)),ISNUMBER(FIND("9F",ScheduleCompile!Y308)),ISNUMBER(FIND("4F",ScheduleCompile!Y308))),VALUE(LEFT(ScheduleCompile!Y308,FIND("F",ScheduleCompile!Y308)-1)),ScheduleCompile!Y308)))))),ISTEXT(ScheduleCompile!#REF!)),"ENDTABLE",IF(ISERROR(IF(ScheduleCompile!Y308="Off",0,IF(ScheduleCompile!Y308="On",1,IF(ISNUMBER(ScheduleCompile!Y308),ScheduleCompile!Y308/1,IF(ISTEXT(ScheduleCompile!Y308),IF(OR(ISNUMBER(FIND("5F",ScheduleCompile!Y308)),ISNUMBER(FIND("0F",ScheduleCompile!Y308)),ISNUMBER(FIND("8F",ScheduleCompile!Y308)),ISNUMBER(FIND("1F",ScheduleCompile!Y308)),ISNUMBER(FIND("2F",ScheduleCompile!Y308)),ISNUMBER(FIND("3F",ScheduleCompile!Y308)),ISNUMBER(FIND("6F",ScheduleCompile!Y308)),ISNUMBER(FIND("7F",ScheduleCompile!Y308)),ISNUMBER(FIND("9F",ScheduleCompile!Y308)),ISNUMBER(FIND("4F",ScheduleCompile!Y308))),VALUE(LEFT(ScheduleCompile!Y308,FIND("F",ScheduleCompile!Y308)-1)),ScheduleCompile!Y308)))))),"",IF(ScheduleCompile!Y308="Off",0,IF(ScheduleCompile!Y308="On",1,IF(ISNUMBER(ScheduleCompile!Y308),ScheduleCompile!Y308/1,IF(ISTEXT(ScheduleCompile!Y308),IF(OR(ISNUMBER(FIND("5F",ScheduleCompile!Y308)),ISNUMBER(FIND("0F",ScheduleCompile!Y308)),ISNUMBER(FIND("8F",ScheduleCompile!Y308)),ISNUMBER(FIND("1F",ScheduleCompile!Y308)),ISNUMBER(FIND("2F",ScheduleCompile!Y308)),ISNUMBER(FIND("3F",ScheduleCompile!Y308)),ISNUMBER(FIND("6F",ScheduleCompile!Y308)),ISNUMBER(FIND("7F",ScheduleCompile!Y308)),ISNUMBER(FIND("9F",ScheduleCompile!Y308)),ISNUMBER(FIND("4F",ScheduleCompile!Y308))),VALUE(LEFT(ScheduleCompile!Y308,FIND("F",ScheduleCompile!Y308)-1)),ScheduleCompile!Y308)))))))</f>
        <v>78</v>
      </c>
    </row>
    <row r="316" spans="1:30" x14ac:dyDescent="0.25">
      <c r="A316" t="str">
        <f t="shared" si="19"/>
        <v>SchDay "ResidentialCommonClgSetptSat"  Type = "Temperature" Hr = (78, 78, 78, 78, 78, 78, 78, 78, 78, 78, 78, 78, 78, 78, 78, 78, 78, 78, 78, 78, 78, 78, 78, 78) ..</v>
      </c>
      <c r="B316" s="1" t="s">
        <v>623</v>
      </c>
      <c r="C316" t="str">
        <f t="shared" si="20"/>
        <v xml:space="preserve">SchDay "ResidentialCommonClgSetptSat"  Type = "Temperature" Hr = </v>
      </c>
      <c r="D316" t="str">
        <f t="shared" si="21"/>
        <v>(78, 78, 78, 78, 78, 78, 78, 78, 78, 78, 78, 78, 78, 78, 78, 78, 78, 78, 78, 78, 78, 78, 78, 78) ..</v>
      </c>
      <c r="E316" s="30" t="str">
        <f>ScheduleCompile!A309</f>
        <v>ResidentialCommonClgSetptSat</v>
      </c>
      <c r="F316" t="str">
        <f t="shared" si="22"/>
        <v>Temperature</v>
      </c>
      <c r="G316" s="1">
        <f>IF(AND(ISERROR(IF(ScheduleCompile!B309="Off",0,IF(ScheduleCompile!B309="On",1,IF(ISNUMBER(ScheduleCompile!B309),ScheduleCompile!B309/1,IF(ISTEXT(ScheduleCompile!B309),IF(OR(ISNUMBER(FIND("5F",ScheduleCompile!B309)),ISNUMBER(FIND("0F",ScheduleCompile!B309)),ISNUMBER(FIND("8F",ScheduleCompile!B309)),ISNUMBER(FIND("1F",ScheduleCompile!B309)),ISNUMBER(FIND("2F",ScheduleCompile!B309)),ISNUMBER(FIND("3F",ScheduleCompile!B309)),ISNUMBER(FIND("6F",ScheduleCompile!B309)),ISNUMBER(FIND("7F",ScheduleCompile!B309)),ISNUMBER(FIND("9F",ScheduleCompile!B309)),ISNUMBER(FIND("4F",ScheduleCompile!B309))),VALUE(LEFT(ScheduleCompile!B309,FIND("F",ScheduleCompile!B309)-1)),ScheduleCompile!B309)))))),ISTEXT(ScheduleCompile!#REF!)),"ENDTABLE",IF(ISERROR(IF(ScheduleCompile!B309="Off",0,IF(ScheduleCompile!B309="On",1,IF(ISNUMBER(ScheduleCompile!B309),ScheduleCompile!B309/1,IF(ISTEXT(ScheduleCompile!B309),IF(OR(ISNUMBER(FIND("5F",ScheduleCompile!B309)),ISNUMBER(FIND("0F",ScheduleCompile!B309)),ISNUMBER(FIND("8F",ScheduleCompile!B309)),ISNUMBER(FIND("1F",ScheduleCompile!B309)),ISNUMBER(FIND("2F",ScheduleCompile!B309)),ISNUMBER(FIND("3F",ScheduleCompile!B309)),ISNUMBER(FIND("6F",ScheduleCompile!B309)),ISNUMBER(FIND("7F",ScheduleCompile!B309)),ISNUMBER(FIND("9F",ScheduleCompile!B309)),ISNUMBER(FIND("4F",ScheduleCompile!B309))),VALUE(LEFT(ScheduleCompile!B309,FIND("F",ScheduleCompile!B309)-1)),ScheduleCompile!B309)))))),"",IF(ScheduleCompile!B309="Off",0,IF(ScheduleCompile!B309="On",1,IF(ISNUMBER(ScheduleCompile!B309),ScheduleCompile!B309/1,IF(ISTEXT(ScheduleCompile!B309),IF(OR(ISNUMBER(FIND("5F",ScheduleCompile!B309)),ISNUMBER(FIND("0F",ScheduleCompile!B309)),ISNUMBER(FIND("8F",ScheduleCompile!B309)),ISNUMBER(FIND("1F",ScheduleCompile!B309)),ISNUMBER(FIND("2F",ScheduleCompile!B309)),ISNUMBER(FIND("3F",ScheduleCompile!B309)),ISNUMBER(FIND("6F",ScheduleCompile!B309)),ISNUMBER(FIND("7F",ScheduleCompile!B309)),ISNUMBER(FIND("9F",ScheduleCompile!B309)),ISNUMBER(FIND("4F",ScheduleCompile!B309))),VALUE(LEFT(ScheduleCompile!B309,FIND("F",ScheduleCompile!B309)-1)),ScheduleCompile!B309)))))))</f>
        <v>78</v>
      </c>
      <c r="H316" s="1">
        <f>IF(AND(ISERROR(IF(ScheduleCompile!C309="Off",0,IF(ScheduleCompile!C309="On",1,IF(ISNUMBER(ScheduleCompile!C309),ScheduleCompile!C309/1,IF(ISTEXT(ScheduleCompile!C309),IF(OR(ISNUMBER(FIND("5F",ScheduleCompile!C309)),ISNUMBER(FIND("0F",ScheduleCompile!C309)),ISNUMBER(FIND("8F",ScheduleCompile!C309)),ISNUMBER(FIND("1F",ScheduleCompile!C309)),ISNUMBER(FIND("2F",ScheduleCompile!C309)),ISNUMBER(FIND("3F",ScheduleCompile!C309)),ISNUMBER(FIND("6F",ScheduleCompile!C309)),ISNUMBER(FIND("7F",ScheduleCompile!C309)),ISNUMBER(FIND("9F",ScheduleCompile!C309)),ISNUMBER(FIND("4F",ScheduleCompile!C309))),VALUE(LEFT(ScheduleCompile!C309,FIND("F",ScheduleCompile!C309)-1)),ScheduleCompile!C309)))))),ISTEXT(ScheduleCompile!#REF!)),"ENDTABLE",IF(ISERROR(IF(ScheduleCompile!C309="Off",0,IF(ScheduleCompile!C309="On",1,IF(ISNUMBER(ScheduleCompile!C309),ScheduleCompile!C309/1,IF(ISTEXT(ScheduleCompile!C309),IF(OR(ISNUMBER(FIND("5F",ScheduleCompile!C309)),ISNUMBER(FIND("0F",ScheduleCompile!C309)),ISNUMBER(FIND("8F",ScheduleCompile!C309)),ISNUMBER(FIND("1F",ScheduleCompile!C309)),ISNUMBER(FIND("2F",ScheduleCompile!C309)),ISNUMBER(FIND("3F",ScheduleCompile!C309)),ISNUMBER(FIND("6F",ScheduleCompile!C309)),ISNUMBER(FIND("7F",ScheduleCompile!C309)),ISNUMBER(FIND("9F",ScheduleCompile!C309)),ISNUMBER(FIND("4F",ScheduleCompile!C309))),VALUE(LEFT(ScheduleCompile!C309,FIND("F",ScheduleCompile!C309)-1)),ScheduleCompile!C309)))))),"",IF(ScheduleCompile!C309="Off",0,IF(ScheduleCompile!C309="On",1,IF(ISNUMBER(ScheduleCompile!C309),ScheduleCompile!C309/1,IF(ISTEXT(ScheduleCompile!C309),IF(OR(ISNUMBER(FIND("5F",ScheduleCompile!C309)),ISNUMBER(FIND("0F",ScheduleCompile!C309)),ISNUMBER(FIND("8F",ScheduleCompile!C309)),ISNUMBER(FIND("1F",ScheduleCompile!C309)),ISNUMBER(FIND("2F",ScheduleCompile!C309)),ISNUMBER(FIND("3F",ScheduleCompile!C309)),ISNUMBER(FIND("6F",ScheduleCompile!C309)),ISNUMBER(FIND("7F",ScheduleCompile!C309)),ISNUMBER(FIND("9F",ScheduleCompile!C309)),ISNUMBER(FIND("4F",ScheduleCompile!C309))),VALUE(LEFT(ScheduleCompile!C309,FIND("F",ScheduleCompile!C309)-1)),ScheduleCompile!C309)))))))</f>
        <v>78</v>
      </c>
      <c r="I316" s="1">
        <f>IF(AND(ISERROR(IF(ScheduleCompile!D309="Off",0,IF(ScheduleCompile!D309="On",1,IF(ISNUMBER(ScheduleCompile!D309),ScheduleCompile!D309/1,IF(ISTEXT(ScheduleCompile!D309),IF(OR(ISNUMBER(FIND("5F",ScheduleCompile!D309)),ISNUMBER(FIND("0F",ScheduleCompile!D309)),ISNUMBER(FIND("8F",ScheduleCompile!D309)),ISNUMBER(FIND("1F",ScheduleCompile!D309)),ISNUMBER(FIND("2F",ScheduleCompile!D309)),ISNUMBER(FIND("3F",ScheduleCompile!D309)),ISNUMBER(FIND("6F",ScheduleCompile!D309)),ISNUMBER(FIND("7F",ScheduleCompile!D309)),ISNUMBER(FIND("9F",ScheduleCompile!D309)),ISNUMBER(FIND("4F",ScheduleCompile!D309))),VALUE(LEFT(ScheduleCompile!D309,FIND("F",ScheduleCompile!D309)-1)),ScheduleCompile!D309)))))),ISTEXT(ScheduleCompile!#REF!)),"ENDTABLE",IF(ISERROR(IF(ScheduleCompile!D309="Off",0,IF(ScheduleCompile!D309="On",1,IF(ISNUMBER(ScheduleCompile!D309),ScheduleCompile!D309/1,IF(ISTEXT(ScheduleCompile!D309),IF(OR(ISNUMBER(FIND("5F",ScheduleCompile!D309)),ISNUMBER(FIND("0F",ScheduleCompile!D309)),ISNUMBER(FIND("8F",ScheduleCompile!D309)),ISNUMBER(FIND("1F",ScheduleCompile!D309)),ISNUMBER(FIND("2F",ScheduleCompile!D309)),ISNUMBER(FIND("3F",ScheduleCompile!D309)),ISNUMBER(FIND("6F",ScheduleCompile!D309)),ISNUMBER(FIND("7F",ScheduleCompile!D309)),ISNUMBER(FIND("9F",ScheduleCompile!D309)),ISNUMBER(FIND("4F",ScheduleCompile!D309))),VALUE(LEFT(ScheduleCompile!D309,FIND("F",ScheduleCompile!D309)-1)),ScheduleCompile!D309)))))),"",IF(ScheduleCompile!D309="Off",0,IF(ScheduleCompile!D309="On",1,IF(ISNUMBER(ScheduleCompile!D309),ScheduleCompile!D309/1,IF(ISTEXT(ScheduleCompile!D309),IF(OR(ISNUMBER(FIND("5F",ScheduleCompile!D309)),ISNUMBER(FIND("0F",ScheduleCompile!D309)),ISNUMBER(FIND("8F",ScheduleCompile!D309)),ISNUMBER(FIND("1F",ScheduleCompile!D309)),ISNUMBER(FIND("2F",ScheduleCompile!D309)),ISNUMBER(FIND("3F",ScheduleCompile!D309)),ISNUMBER(FIND("6F",ScheduleCompile!D309)),ISNUMBER(FIND("7F",ScheduleCompile!D309)),ISNUMBER(FIND("9F",ScheduleCompile!D309)),ISNUMBER(FIND("4F",ScheduleCompile!D309))),VALUE(LEFT(ScheduleCompile!D309,FIND("F",ScheduleCompile!D309)-1)),ScheduleCompile!D309)))))))</f>
        <v>78</v>
      </c>
      <c r="J316" s="1">
        <f>IF(AND(ISERROR(IF(ScheduleCompile!E309="Off",0,IF(ScheduleCompile!E309="On",1,IF(ISNUMBER(ScheduleCompile!E309),ScheduleCompile!E309/1,IF(ISTEXT(ScheduleCompile!E309),IF(OR(ISNUMBER(FIND("5F",ScheduleCompile!E309)),ISNUMBER(FIND("0F",ScheduleCompile!E309)),ISNUMBER(FIND("8F",ScheduleCompile!E309)),ISNUMBER(FIND("1F",ScheduleCompile!E309)),ISNUMBER(FIND("2F",ScheduleCompile!E309)),ISNUMBER(FIND("3F",ScheduleCompile!E309)),ISNUMBER(FIND("6F",ScheduleCompile!E309)),ISNUMBER(FIND("7F",ScheduleCompile!E309)),ISNUMBER(FIND("9F",ScheduleCompile!E309)),ISNUMBER(FIND("4F",ScheduleCompile!E309))),VALUE(LEFT(ScheduleCompile!E309,FIND("F",ScheduleCompile!E309)-1)),ScheduleCompile!E309)))))),ISTEXT(ScheduleCompile!#REF!)),"ENDTABLE",IF(ISERROR(IF(ScheduleCompile!E309="Off",0,IF(ScheduleCompile!E309="On",1,IF(ISNUMBER(ScheduleCompile!E309),ScheduleCompile!E309/1,IF(ISTEXT(ScheduleCompile!E309),IF(OR(ISNUMBER(FIND("5F",ScheduleCompile!E309)),ISNUMBER(FIND("0F",ScheduleCompile!E309)),ISNUMBER(FIND("8F",ScheduleCompile!E309)),ISNUMBER(FIND("1F",ScheduleCompile!E309)),ISNUMBER(FIND("2F",ScheduleCompile!E309)),ISNUMBER(FIND("3F",ScheduleCompile!E309)),ISNUMBER(FIND("6F",ScheduleCompile!E309)),ISNUMBER(FIND("7F",ScheduleCompile!E309)),ISNUMBER(FIND("9F",ScheduleCompile!E309)),ISNUMBER(FIND("4F",ScheduleCompile!E309))),VALUE(LEFT(ScheduleCompile!E309,FIND("F",ScheduleCompile!E309)-1)),ScheduleCompile!E309)))))),"",IF(ScheduleCompile!E309="Off",0,IF(ScheduleCompile!E309="On",1,IF(ISNUMBER(ScheduleCompile!E309),ScheduleCompile!E309/1,IF(ISTEXT(ScheduleCompile!E309),IF(OR(ISNUMBER(FIND("5F",ScheduleCompile!E309)),ISNUMBER(FIND("0F",ScheduleCompile!E309)),ISNUMBER(FIND("8F",ScheduleCompile!E309)),ISNUMBER(FIND("1F",ScheduleCompile!E309)),ISNUMBER(FIND("2F",ScheduleCompile!E309)),ISNUMBER(FIND("3F",ScheduleCompile!E309)),ISNUMBER(FIND("6F",ScheduleCompile!E309)),ISNUMBER(FIND("7F",ScheduleCompile!E309)),ISNUMBER(FIND("9F",ScheduleCompile!E309)),ISNUMBER(FIND("4F",ScheduleCompile!E309))),VALUE(LEFT(ScheduleCompile!E309,FIND("F",ScheduleCompile!E309)-1)),ScheduleCompile!E309)))))))</f>
        <v>78</v>
      </c>
      <c r="K316" s="1">
        <f>IF(AND(ISERROR(IF(ScheduleCompile!F309="Off",0,IF(ScheduleCompile!F309="On",1,IF(ISNUMBER(ScheduleCompile!F309),ScheduleCompile!F309/1,IF(ISTEXT(ScheduleCompile!F309),IF(OR(ISNUMBER(FIND("5F",ScheduleCompile!F309)),ISNUMBER(FIND("0F",ScheduleCompile!F309)),ISNUMBER(FIND("8F",ScheduleCompile!F309)),ISNUMBER(FIND("1F",ScheduleCompile!F309)),ISNUMBER(FIND("2F",ScheduleCompile!F309)),ISNUMBER(FIND("3F",ScheduleCompile!F309)),ISNUMBER(FIND("6F",ScheduleCompile!F309)),ISNUMBER(FIND("7F",ScheduleCompile!F309)),ISNUMBER(FIND("9F",ScheduleCompile!F309)),ISNUMBER(FIND("4F",ScheduleCompile!F309))),VALUE(LEFT(ScheduleCompile!F309,FIND("F",ScheduleCompile!F309)-1)),ScheduleCompile!F309)))))),ISTEXT(ScheduleCompile!#REF!)),"ENDTABLE",IF(ISERROR(IF(ScheduleCompile!F309="Off",0,IF(ScheduleCompile!F309="On",1,IF(ISNUMBER(ScheduleCompile!F309),ScheduleCompile!F309/1,IF(ISTEXT(ScheduleCompile!F309),IF(OR(ISNUMBER(FIND("5F",ScheduleCompile!F309)),ISNUMBER(FIND("0F",ScheduleCompile!F309)),ISNUMBER(FIND("8F",ScheduleCompile!F309)),ISNUMBER(FIND("1F",ScheduleCompile!F309)),ISNUMBER(FIND("2F",ScheduleCompile!F309)),ISNUMBER(FIND("3F",ScheduleCompile!F309)),ISNUMBER(FIND("6F",ScheduleCompile!F309)),ISNUMBER(FIND("7F",ScheduleCompile!F309)),ISNUMBER(FIND("9F",ScheduleCompile!F309)),ISNUMBER(FIND("4F",ScheduleCompile!F309))),VALUE(LEFT(ScheduleCompile!F309,FIND("F",ScheduleCompile!F309)-1)),ScheduleCompile!F309)))))),"",IF(ScheduleCompile!F309="Off",0,IF(ScheduleCompile!F309="On",1,IF(ISNUMBER(ScheduleCompile!F309),ScheduleCompile!F309/1,IF(ISTEXT(ScheduleCompile!F309),IF(OR(ISNUMBER(FIND("5F",ScheduleCompile!F309)),ISNUMBER(FIND("0F",ScheduleCompile!F309)),ISNUMBER(FIND("8F",ScheduleCompile!F309)),ISNUMBER(FIND("1F",ScheduleCompile!F309)),ISNUMBER(FIND("2F",ScheduleCompile!F309)),ISNUMBER(FIND("3F",ScheduleCompile!F309)),ISNUMBER(FIND("6F",ScheduleCompile!F309)),ISNUMBER(FIND("7F",ScheduleCompile!F309)),ISNUMBER(FIND("9F",ScheduleCompile!F309)),ISNUMBER(FIND("4F",ScheduleCompile!F309))),VALUE(LEFT(ScheduleCompile!F309,FIND("F",ScheduleCompile!F309)-1)),ScheduleCompile!F309)))))))</f>
        <v>78</v>
      </c>
      <c r="L316" s="1">
        <f>IF(AND(ISERROR(IF(ScheduleCompile!G309="Off",0,IF(ScheduleCompile!G309="On",1,IF(ISNUMBER(ScheduleCompile!G309),ScheduleCompile!G309/1,IF(ISTEXT(ScheduleCompile!G309),IF(OR(ISNUMBER(FIND("5F",ScheduleCompile!G309)),ISNUMBER(FIND("0F",ScheduleCompile!G309)),ISNUMBER(FIND("8F",ScheduleCompile!G309)),ISNUMBER(FIND("1F",ScheduleCompile!G309)),ISNUMBER(FIND("2F",ScheduleCompile!G309)),ISNUMBER(FIND("3F",ScheduleCompile!G309)),ISNUMBER(FIND("6F",ScheduleCompile!G309)),ISNUMBER(FIND("7F",ScheduleCompile!G309)),ISNUMBER(FIND("9F",ScheduleCompile!G309)),ISNUMBER(FIND("4F",ScheduleCompile!G309))),VALUE(LEFT(ScheduleCompile!G309,FIND("F",ScheduleCompile!G309)-1)),ScheduleCompile!G309)))))),ISTEXT(ScheduleCompile!#REF!)),"ENDTABLE",IF(ISERROR(IF(ScheduleCompile!G309="Off",0,IF(ScheduleCompile!G309="On",1,IF(ISNUMBER(ScheduleCompile!G309),ScheduleCompile!G309/1,IF(ISTEXT(ScheduleCompile!G309),IF(OR(ISNUMBER(FIND("5F",ScheduleCompile!G309)),ISNUMBER(FIND("0F",ScheduleCompile!G309)),ISNUMBER(FIND("8F",ScheduleCompile!G309)),ISNUMBER(FIND("1F",ScheduleCompile!G309)),ISNUMBER(FIND("2F",ScheduleCompile!G309)),ISNUMBER(FIND("3F",ScheduleCompile!G309)),ISNUMBER(FIND("6F",ScheduleCompile!G309)),ISNUMBER(FIND("7F",ScheduleCompile!G309)),ISNUMBER(FIND("9F",ScheduleCompile!G309)),ISNUMBER(FIND("4F",ScheduleCompile!G309))),VALUE(LEFT(ScheduleCompile!G309,FIND("F",ScheduleCompile!G309)-1)),ScheduleCompile!G309)))))),"",IF(ScheduleCompile!G309="Off",0,IF(ScheduleCompile!G309="On",1,IF(ISNUMBER(ScheduleCompile!G309),ScheduleCompile!G309/1,IF(ISTEXT(ScheduleCompile!G309),IF(OR(ISNUMBER(FIND("5F",ScheduleCompile!G309)),ISNUMBER(FIND("0F",ScheduleCompile!G309)),ISNUMBER(FIND("8F",ScheduleCompile!G309)),ISNUMBER(FIND("1F",ScheduleCompile!G309)),ISNUMBER(FIND("2F",ScheduleCompile!G309)),ISNUMBER(FIND("3F",ScheduleCompile!G309)),ISNUMBER(FIND("6F",ScheduleCompile!G309)),ISNUMBER(FIND("7F",ScheduleCompile!G309)),ISNUMBER(FIND("9F",ScheduleCompile!G309)),ISNUMBER(FIND("4F",ScheduleCompile!G309))),VALUE(LEFT(ScheduleCompile!G309,FIND("F",ScheduleCompile!G309)-1)),ScheduleCompile!G309)))))))</f>
        <v>78</v>
      </c>
      <c r="M316" s="1">
        <f>IF(AND(ISERROR(IF(ScheduleCompile!H309="Off",0,IF(ScheduleCompile!H309="On",1,IF(ISNUMBER(ScheduleCompile!H309),ScheduleCompile!H309/1,IF(ISTEXT(ScheduleCompile!H309),IF(OR(ISNUMBER(FIND("5F",ScheduleCompile!H309)),ISNUMBER(FIND("0F",ScheduleCompile!H309)),ISNUMBER(FIND("8F",ScheduleCompile!H309)),ISNUMBER(FIND("1F",ScheduleCompile!H309)),ISNUMBER(FIND("2F",ScheduleCompile!H309)),ISNUMBER(FIND("3F",ScheduleCompile!H309)),ISNUMBER(FIND("6F",ScheduleCompile!H309)),ISNUMBER(FIND("7F",ScheduleCompile!H309)),ISNUMBER(FIND("9F",ScheduleCompile!H309)),ISNUMBER(FIND("4F",ScheduleCompile!H309))),VALUE(LEFT(ScheduleCompile!H309,FIND("F",ScheduleCompile!H309)-1)),ScheduleCompile!H309)))))),ISTEXT(ScheduleCompile!#REF!)),"ENDTABLE",IF(ISERROR(IF(ScheduleCompile!H309="Off",0,IF(ScheduleCompile!H309="On",1,IF(ISNUMBER(ScheduleCompile!H309),ScheduleCompile!H309/1,IF(ISTEXT(ScheduleCompile!H309),IF(OR(ISNUMBER(FIND("5F",ScheduleCompile!H309)),ISNUMBER(FIND("0F",ScheduleCompile!H309)),ISNUMBER(FIND("8F",ScheduleCompile!H309)),ISNUMBER(FIND("1F",ScheduleCompile!H309)),ISNUMBER(FIND("2F",ScheduleCompile!H309)),ISNUMBER(FIND("3F",ScheduleCompile!H309)),ISNUMBER(FIND("6F",ScheduleCompile!H309)),ISNUMBER(FIND("7F",ScheduleCompile!H309)),ISNUMBER(FIND("9F",ScheduleCompile!H309)),ISNUMBER(FIND("4F",ScheduleCompile!H309))),VALUE(LEFT(ScheduleCompile!H309,FIND("F",ScheduleCompile!H309)-1)),ScheduleCompile!H309)))))),"",IF(ScheduleCompile!H309="Off",0,IF(ScheduleCompile!H309="On",1,IF(ISNUMBER(ScheduleCompile!H309),ScheduleCompile!H309/1,IF(ISTEXT(ScheduleCompile!H309),IF(OR(ISNUMBER(FIND("5F",ScheduleCompile!H309)),ISNUMBER(FIND("0F",ScheduleCompile!H309)),ISNUMBER(FIND("8F",ScheduleCompile!H309)),ISNUMBER(FIND("1F",ScheduleCompile!H309)),ISNUMBER(FIND("2F",ScheduleCompile!H309)),ISNUMBER(FIND("3F",ScheduleCompile!H309)),ISNUMBER(FIND("6F",ScheduleCompile!H309)),ISNUMBER(FIND("7F",ScheduleCompile!H309)),ISNUMBER(FIND("9F",ScheduleCompile!H309)),ISNUMBER(FIND("4F",ScheduleCompile!H309))),VALUE(LEFT(ScheduleCompile!H309,FIND("F",ScheduleCompile!H309)-1)),ScheduleCompile!H309)))))))</f>
        <v>78</v>
      </c>
      <c r="N316" s="1">
        <f>IF(AND(ISERROR(IF(ScheduleCompile!I309="Off",0,IF(ScheduleCompile!I309="On",1,IF(ISNUMBER(ScheduleCompile!I309),ScheduleCompile!I309/1,IF(ISTEXT(ScheduleCompile!I309),IF(OR(ISNUMBER(FIND("5F",ScheduleCompile!I309)),ISNUMBER(FIND("0F",ScheduleCompile!I309)),ISNUMBER(FIND("8F",ScheduleCompile!I309)),ISNUMBER(FIND("1F",ScheduleCompile!I309)),ISNUMBER(FIND("2F",ScheduleCompile!I309)),ISNUMBER(FIND("3F",ScheduleCompile!I309)),ISNUMBER(FIND("6F",ScheduleCompile!I309)),ISNUMBER(FIND("7F",ScheduleCompile!I309)),ISNUMBER(FIND("9F",ScheduleCompile!I309)),ISNUMBER(FIND("4F",ScheduleCompile!I309))),VALUE(LEFT(ScheduleCompile!I309,FIND("F",ScheduleCompile!I309)-1)),ScheduleCompile!I309)))))),ISTEXT(ScheduleCompile!#REF!)),"ENDTABLE",IF(ISERROR(IF(ScheduleCompile!I309="Off",0,IF(ScheduleCompile!I309="On",1,IF(ISNUMBER(ScheduleCompile!I309),ScheduleCompile!I309/1,IF(ISTEXT(ScheduleCompile!I309),IF(OR(ISNUMBER(FIND("5F",ScheduleCompile!I309)),ISNUMBER(FIND("0F",ScheduleCompile!I309)),ISNUMBER(FIND("8F",ScheduleCompile!I309)),ISNUMBER(FIND("1F",ScheduleCompile!I309)),ISNUMBER(FIND("2F",ScheduleCompile!I309)),ISNUMBER(FIND("3F",ScheduleCompile!I309)),ISNUMBER(FIND("6F",ScheduleCompile!I309)),ISNUMBER(FIND("7F",ScheduleCompile!I309)),ISNUMBER(FIND("9F",ScheduleCompile!I309)),ISNUMBER(FIND("4F",ScheduleCompile!I309))),VALUE(LEFT(ScheduleCompile!I309,FIND("F",ScheduleCompile!I309)-1)),ScheduleCompile!I309)))))),"",IF(ScheduleCompile!I309="Off",0,IF(ScheduleCompile!I309="On",1,IF(ISNUMBER(ScheduleCompile!I309),ScheduleCompile!I309/1,IF(ISTEXT(ScheduleCompile!I309),IF(OR(ISNUMBER(FIND("5F",ScheduleCompile!I309)),ISNUMBER(FIND("0F",ScheduleCompile!I309)),ISNUMBER(FIND("8F",ScheduleCompile!I309)),ISNUMBER(FIND("1F",ScheduleCompile!I309)),ISNUMBER(FIND("2F",ScheduleCompile!I309)),ISNUMBER(FIND("3F",ScheduleCompile!I309)),ISNUMBER(FIND("6F",ScheduleCompile!I309)),ISNUMBER(FIND("7F",ScheduleCompile!I309)),ISNUMBER(FIND("9F",ScheduleCompile!I309)),ISNUMBER(FIND("4F",ScheduleCompile!I309))),VALUE(LEFT(ScheduleCompile!I309,FIND("F",ScheduleCompile!I309)-1)),ScheduleCompile!I309)))))))</f>
        <v>78</v>
      </c>
      <c r="O316" s="1">
        <f>IF(AND(ISERROR(IF(ScheduleCompile!J309="Off",0,IF(ScheduleCompile!J309="On",1,IF(ISNUMBER(ScheduleCompile!J309),ScheduleCompile!J309/1,IF(ISTEXT(ScheduleCompile!J309),IF(OR(ISNUMBER(FIND("5F",ScheduleCompile!J309)),ISNUMBER(FIND("0F",ScheduleCompile!J309)),ISNUMBER(FIND("8F",ScheduleCompile!J309)),ISNUMBER(FIND("1F",ScheduleCompile!J309)),ISNUMBER(FIND("2F",ScheduleCompile!J309)),ISNUMBER(FIND("3F",ScheduleCompile!J309)),ISNUMBER(FIND("6F",ScheduleCompile!J309)),ISNUMBER(FIND("7F",ScheduleCompile!J309)),ISNUMBER(FIND("9F",ScheduleCompile!J309)),ISNUMBER(FIND("4F",ScheduleCompile!J309))),VALUE(LEFT(ScheduleCompile!J309,FIND("F",ScheduleCompile!J309)-1)),ScheduleCompile!J309)))))),ISTEXT(ScheduleCompile!#REF!)),"ENDTABLE",IF(ISERROR(IF(ScheduleCompile!J309="Off",0,IF(ScheduleCompile!J309="On",1,IF(ISNUMBER(ScheduleCompile!J309),ScheduleCompile!J309/1,IF(ISTEXT(ScheduleCompile!J309),IF(OR(ISNUMBER(FIND("5F",ScheduleCompile!J309)),ISNUMBER(FIND("0F",ScheduleCompile!J309)),ISNUMBER(FIND("8F",ScheduleCompile!J309)),ISNUMBER(FIND("1F",ScheduleCompile!J309)),ISNUMBER(FIND("2F",ScheduleCompile!J309)),ISNUMBER(FIND("3F",ScheduleCompile!J309)),ISNUMBER(FIND("6F",ScheduleCompile!J309)),ISNUMBER(FIND("7F",ScheduleCompile!J309)),ISNUMBER(FIND("9F",ScheduleCompile!J309)),ISNUMBER(FIND("4F",ScheduleCompile!J309))),VALUE(LEFT(ScheduleCompile!J309,FIND("F",ScheduleCompile!J309)-1)),ScheduleCompile!J309)))))),"",IF(ScheduleCompile!J309="Off",0,IF(ScheduleCompile!J309="On",1,IF(ISNUMBER(ScheduleCompile!J309),ScheduleCompile!J309/1,IF(ISTEXT(ScheduleCompile!J309),IF(OR(ISNUMBER(FIND("5F",ScheduleCompile!J309)),ISNUMBER(FIND("0F",ScheduleCompile!J309)),ISNUMBER(FIND("8F",ScheduleCompile!J309)),ISNUMBER(FIND("1F",ScheduleCompile!J309)),ISNUMBER(FIND("2F",ScheduleCompile!J309)),ISNUMBER(FIND("3F",ScheduleCompile!J309)),ISNUMBER(FIND("6F",ScheduleCompile!J309)),ISNUMBER(FIND("7F",ScheduleCompile!J309)),ISNUMBER(FIND("9F",ScheduleCompile!J309)),ISNUMBER(FIND("4F",ScheduleCompile!J309))),VALUE(LEFT(ScheduleCompile!J309,FIND("F",ScheduleCompile!J309)-1)),ScheduleCompile!J309)))))))</f>
        <v>78</v>
      </c>
      <c r="P316" s="1">
        <f>IF(AND(ISERROR(IF(ScheduleCompile!K309="Off",0,IF(ScheduleCompile!K309="On",1,IF(ISNUMBER(ScheduleCompile!K309),ScheduleCompile!K309/1,IF(ISTEXT(ScheduleCompile!K309),IF(OR(ISNUMBER(FIND("5F",ScheduleCompile!K309)),ISNUMBER(FIND("0F",ScheduleCompile!K309)),ISNUMBER(FIND("8F",ScheduleCompile!K309)),ISNUMBER(FIND("1F",ScheduleCompile!K309)),ISNUMBER(FIND("2F",ScheduleCompile!K309)),ISNUMBER(FIND("3F",ScheduleCompile!K309)),ISNUMBER(FIND("6F",ScheduleCompile!K309)),ISNUMBER(FIND("7F",ScheduleCompile!K309)),ISNUMBER(FIND("9F",ScheduleCompile!K309)),ISNUMBER(FIND("4F",ScheduleCompile!K309))),VALUE(LEFT(ScheduleCompile!K309,FIND("F",ScheduleCompile!K309)-1)),ScheduleCompile!K309)))))),ISTEXT(ScheduleCompile!#REF!)),"ENDTABLE",IF(ISERROR(IF(ScheduleCompile!K309="Off",0,IF(ScheduleCompile!K309="On",1,IF(ISNUMBER(ScheduleCompile!K309),ScheduleCompile!K309/1,IF(ISTEXT(ScheduleCompile!K309),IF(OR(ISNUMBER(FIND("5F",ScheduleCompile!K309)),ISNUMBER(FIND("0F",ScheduleCompile!K309)),ISNUMBER(FIND("8F",ScheduleCompile!K309)),ISNUMBER(FIND("1F",ScheduleCompile!K309)),ISNUMBER(FIND("2F",ScheduleCompile!K309)),ISNUMBER(FIND("3F",ScheduleCompile!K309)),ISNUMBER(FIND("6F",ScheduleCompile!K309)),ISNUMBER(FIND("7F",ScheduleCompile!K309)),ISNUMBER(FIND("9F",ScheduleCompile!K309)),ISNUMBER(FIND("4F",ScheduleCompile!K309))),VALUE(LEFT(ScheduleCompile!K309,FIND("F",ScheduleCompile!K309)-1)),ScheduleCompile!K309)))))),"",IF(ScheduleCompile!K309="Off",0,IF(ScheduleCompile!K309="On",1,IF(ISNUMBER(ScheduleCompile!K309),ScheduleCompile!K309/1,IF(ISTEXT(ScheduleCompile!K309),IF(OR(ISNUMBER(FIND("5F",ScheduleCompile!K309)),ISNUMBER(FIND("0F",ScheduleCompile!K309)),ISNUMBER(FIND("8F",ScheduleCompile!K309)),ISNUMBER(FIND("1F",ScheduleCompile!K309)),ISNUMBER(FIND("2F",ScheduleCompile!K309)),ISNUMBER(FIND("3F",ScheduleCompile!K309)),ISNUMBER(FIND("6F",ScheduleCompile!K309)),ISNUMBER(FIND("7F",ScheduleCompile!K309)),ISNUMBER(FIND("9F",ScheduleCompile!K309)),ISNUMBER(FIND("4F",ScheduleCompile!K309))),VALUE(LEFT(ScheduleCompile!K309,FIND("F",ScheduleCompile!K309)-1)),ScheduleCompile!K309)))))))</f>
        <v>78</v>
      </c>
      <c r="Q316" s="1">
        <f>IF(AND(ISERROR(IF(ScheduleCompile!L309="Off",0,IF(ScheduleCompile!L309="On",1,IF(ISNUMBER(ScheduleCompile!L309),ScheduleCompile!L309/1,IF(ISTEXT(ScheduleCompile!L309),IF(OR(ISNUMBER(FIND("5F",ScheduleCompile!L309)),ISNUMBER(FIND("0F",ScheduleCompile!L309)),ISNUMBER(FIND("8F",ScheduleCompile!L309)),ISNUMBER(FIND("1F",ScheduleCompile!L309)),ISNUMBER(FIND("2F",ScheduleCompile!L309)),ISNUMBER(FIND("3F",ScheduleCompile!L309)),ISNUMBER(FIND("6F",ScheduleCompile!L309)),ISNUMBER(FIND("7F",ScheduleCompile!L309)),ISNUMBER(FIND("9F",ScheduleCompile!L309)),ISNUMBER(FIND("4F",ScheduleCompile!L309))),VALUE(LEFT(ScheduleCompile!L309,FIND("F",ScheduleCompile!L309)-1)),ScheduleCompile!L309)))))),ISTEXT(ScheduleCompile!#REF!)),"ENDTABLE",IF(ISERROR(IF(ScheduleCompile!L309="Off",0,IF(ScheduleCompile!L309="On",1,IF(ISNUMBER(ScheduleCompile!L309),ScheduleCompile!L309/1,IF(ISTEXT(ScheduleCompile!L309),IF(OR(ISNUMBER(FIND("5F",ScheduleCompile!L309)),ISNUMBER(FIND("0F",ScheduleCompile!L309)),ISNUMBER(FIND("8F",ScheduleCompile!L309)),ISNUMBER(FIND("1F",ScheduleCompile!L309)),ISNUMBER(FIND("2F",ScheduleCompile!L309)),ISNUMBER(FIND("3F",ScheduleCompile!L309)),ISNUMBER(FIND("6F",ScheduleCompile!L309)),ISNUMBER(FIND("7F",ScheduleCompile!L309)),ISNUMBER(FIND("9F",ScheduleCompile!L309)),ISNUMBER(FIND("4F",ScheduleCompile!L309))),VALUE(LEFT(ScheduleCompile!L309,FIND("F",ScheduleCompile!L309)-1)),ScheduleCompile!L309)))))),"",IF(ScheduleCompile!L309="Off",0,IF(ScheduleCompile!L309="On",1,IF(ISNUMBER(ScheduleCompile!L309),ScheduleCompile!L309/1,IF(ISTEXT(ScheduleCompile!L309),IF(OR(ISNUMBER(FIND("5F",ScheduleCompile!L309)),ISNUMBER(FIND("0F",ScheduleCompile!L309)),ISNUMBER(FIND("8F",ScheduleCompile!L309)),ISNUMBER(FIND("1F",ScheduleCompile!L309)),ISNUMBER(FIND("2F",ScheduleCompile!L309)),ISNUMBER(FIND("3F",ScheduleCompile!L309)),ISNUMBER(FIND("6F",ScheduleCompile!L309)),ISNUMBER(FIND("7F",ScheduleCompile!L309)),ISNUMBER(FIND("9F",ScheduleCompile!L309)),ISNUMBER(FIND("4F",ScheduleCompile!L309))),VALUE(LEFT(ScheduleCompile!L309,FIND("F",ScheduleCompile!L309)-1)),ScheduleCompile!L309)))))))</f>
        <v>78</v>
      </c>
      <c r="R316" s="1">
        <f>IF(AND(ISERROR(IF(ScheduleCompile!M309="Off",0,IF(ScheduleCompile!M309="On",1,IF(ISNUMBER(ScheduleCompile!M309),ScheduleCompile!M309/1,IF(ISTEXT(ScheduleCompile!M309),IF(OR(ISNUMBER(FIND("5F",ScheduleCompile!M309)),ISNUMBER(FIND("0F",ScheduleCompile!M309)),ISNUMBER(FIND("8F",ScheduleCompile!M309)),ISNUMBER(FIND("1F",ScheduleCompile!M309)),ISNUMBER(FIND("2F",ScheduleCompile!M309)),ISNUMBER(FIND("3F",ScheduleCompile!M309)),ISNUMBER(FIND("6F",ScheduleCompile!M309)),ISNUMBER(FIND("7F",ScheduleCompile!M309)),ISNUMBER(FIND("9F",ScheduleCompile!M309)),ISNUMBER(FIND("4F",ScheduleCompile!M309))),VALUE(LEFT(ScheduleCompile!M309,FIND("F",ScheduleCompile!M309)-1)),ScheduleCompile!M309)))))),ISTEXT(ScheduleCompile!#REF!)),"ENDTABLE",IF(ISERROR(IF(ScheduleCompile!M309="Off",0,IF(ScheduleCompile!M309="On",1,IF(ISNUMBER(ScheduleCompile!M309),ScheduleCompile!M309/1,IF(ISTEXT(ScheduleCompile!M309),IF(OR(ISNUMBER(FIND("5F",ScheduleCompile!M309)),ISNUMBER(FIND("0F",ScheduleCompile!M309)),ISNUMBER(FIND("8F",ScheduleCompile!M309)),ISNUMBER(FIND("1F",ScheduleCompile!M309)),ISNUMBER(FIND("2F",ScheduleCompile!M309)),ISNUMBER(FIND("3F",ScheduleCompile!M309)),ISNUMBER(FIND("6F",ScheduleCompile!M309)),ISNUMBER(FIND("7F",ScheduleCompile!M309)),ISNUMBER(FIND("9F",ScheduleCompile!M309)),ISNUMBER(FIND("4F",ScheduleCompile!M309))),VALUE(LEFT(ScheduleCompile!M309,FIND("F",ScheduleCompile!M309)-1)),ScheduleCompile!M309)))))),"",IF(ScheduleCompile!M309="Off",0,IF(ScheduleCompile!M309="On",1,IF(ISNUMBER(ScheduleCompile!M309),ScheduleCompile!M309/1,IF(ISTEXT(ScheduleCompile!M309),IF(OR(ISNUMBER(FIND("5F",ScheduleCompile!M309)),ISNUMBER(FIND("0F",ScheduleCompile!M309)),ISNUMBER(FIND("8F",ScheduleCompile!M309)),ISNUMBER(FIND("1F",ScheduleCompile!M309)),ISNUMBER(FIND("2F",ScheduleCompile!M309)),ISNUMBER(FIND("3F",ScheduleCompile!M309)),ISNUMBER(FIND("6F",ScheduleCompile!M309)),ISNUMBER(FIND("7F",ScheduleCompile!M309)),ISNUMBER(FIND("9F",ScheduleCompile!M309)),ISNUMBER(FIND("4F",ScheduleCompile!M309))),VALUE(LEFT(ScheduleCompile!M309,FIND("F",ScheduleCompile!M309)-1)),ScheduleCompile!M309)))))))</f>
        <v>78</v>
      </c>
      <c r="S316" s="1">
        <f>IF(AND(ISERROR(IF(ScheduleCompile!N309="Off",0,IF(ScheduleCompile!N309="On",1,IF(ISNUMBER(ScheduleCompile!N309),ScheduleCompile!N309/1,IF(ISTEXT(ScheduleCompile!N309),IF(OR(ISNUMBER(FIND("5F",ScheduleCompile!N309)),ISNUMBER(FIND("0F",ScheduleCompile!N309)),ISNUMBER(FIND("8F",ScheduleCompile!N309)),ISNUMBER(FIND("1F",ScheduleCompile!N309)),ISNUMBER(FIND("2F",ScheduleCompile!N309)),ISNUMBER(FIND("3F",ScheduleCompile!N309)),ISNUMBER(FIND("6F",ScheduleCompile!N309)),ISNUMBER(FIND("7F",ScheduleCompile!N309)),ISNUMBER(FIND("9F",ScheduleCompile!N309)),ISNUMBER(FIND("4F",ScheduleCompile!N309))),VALUE(LEFT(ScheduleCompile!N309,FIND("F",ScheduleCompile!N309)-1)),ScheduleCompile!N309)))))),ISTEXT(ScheduleCompile!#REF!)),"ENDTABLE",IF(ISERROR(IF(ScheduleCompile!N309="Off",0,IF(ScheduleCompile!N309="On",1,IF(ISNUMBER(ScheduleCompile!N309),ScheduleCompile!N309/1,IF(ISTEXT(ScheduleCompile!N309),IF(OR(ISNUMBER(FIND("5F",ScheduleCompile!N309)),ISNUMBER(FIND("0F",ScheduleCompile!N309)),ISNUMBER(FIND("8F",ScheduleCompile!N309)),ISNUMBER(FIND("1F",ScheduleCompile!N309)),ISNUMBER(FIND("2F",ScheduleCompile!N309)),ISNUMBER(FIND("3F",ScheduleCompile!N309)),ISNUMBER(FIND("6F",ScheduleCompile!N309)),ISNUMBER(FIND("7F",ScheduleCompile!N309)),ISNUMBER(FIND("9F",ScheduleCompile!N309)),ISNUMBER(FIND("4F",ScheduleCompile!N309))),VALUE(LEFT(ScheduleCompile!N309,FIND("F",ScheduleCompile!N309)-1)),ScheduleCompile!N309)))))),"",IF(ScheduleCompile!N309="Off",0,IF(ScheduleCompile!N309="On",1,IF(ISNUMBER(ScheduleCompile!N309),ScheduleCompile!N309/1,IF(ISTEXT(ScheduleCompile!N309),IF(OR(ISNUMBER(FIND("5F",ScheduleCompile!N309)),ISNUMBER(FIND("0F",ScheduleCompile!N309)),ISNUMBER(FIND("8F",ScheduleCompile!N309)),ISNUMBER(FIND("1F",ScheduleCompile!N309)),ISNUMBER(FIND("2F",ScheduleCompile!N309)),ISNUMBER(FIND("3F",ScheduleCompile!N309)),ISNUMBER(FIND("6F",ScheduleCompile!N309)),ISNUMBER(FIND("7F",ScheduleCompile!N309)),ISNUMBER(FIND("9F",ScheduleCompile!N309)),ISNUMBER(FIND("4F",ScheduleCompile!N309))),VALUE(LEFT(ScheduleCompile!N309,FIND("F",ScheduleCompile!N309)-1)),ScheduleCompile!N309)))))))</f>
        <v>78</v>
      </c>
      <c r="T316" s="1">
        <f>IF(AND(ISERROR(IF(ScheduleCompile!O309="Off",0,IF(ScheduleCompile!O309="On",1,IF(ISNUMBER(ScheduleCompile!O309),ScheduleCompile!O309/1,IF(ISTEXT(ScheduleCompile!O309),IF(OR(ISNUMBER(FIND("5F",ScheduleCompile!O309)),ISNUMBER(FIND("0F",ScheduleCompile!O309)),ISNUMBER(FIND("8F",ScheduleCompile!O309)),ISNUMBER(FIND("1F",ScheduleCompile!O309)),ISNUMBER(FIND("2F",ScheduleCompile!O309)),ISNUMBER(FIND("3F",ScheduleCompile!O309)),ISNUMBER(FIND("6F",ScheduleCompile!O309)),ISNUMBER(FIND("7F",ScheduleCompile!O309)),ISNUMBER(FIND("9F",ScheduleCompile!O309)),ISNUMBER(FIND("4F",ScheduleCompile!O309))),VALUE(LEFT(ScheduleCompile!O309,FIND("F",ScheduleCompile!O309)-1)),ScheduleCompile!O309)))))),ISTEXT(ScheduleCompile!#REF!)),"ENDTABLE",IF(ISERROR(IF(ScheduleCompile!O309="Off",0,IF(ScheduleCompile!O309="On",1,IF(ISNUMBER(ScheduleCompile!O309),ScheduleCompile!O309/1,IF(ISTEXT(ScheduleCompile!O309),IF(OR(ISNUMBER(FIND("5F",ScheduleCompile!O309)),ISNUMBER(FIND("0F",ScheduleCompile!O309)),ISNUMBER(FIND("8F",ScheduleCompile!O309)),ISNUMBER(FIND("1F",ScheduleCompile!O309)),ISNUMBER(FIND("2F",ScheduleCompile!O309)),ISNUMBER(FIND("3F",ScheduleCompile!O309)),ISNUMBER(FIND("6F",ScheduleCompile!O309)),ISNUMBER(FIND("7F",ScheduleCompile!O309)),ISNUMBER(FIND("9F",ScheduleCompile!O309)),ISNUMBER(FIND("4F",ScheduleCompile!O309))),VALUE(LEFT(ScheduleCompile!O309,FIND("F",ScheduleCompile!O309)-1)),ScheduleCompile!O309)))))),"",IF(ScheduleCompile!O309="Off",0,IF(ScheduleCompile!O309="On",1,IF(ISNUMBER(ScheduleCompile!O309),ScheduleCompile!O309/1,IF(ISTEXT(ScheduleCompile!O309),IF(OR(ISNUMBER(FIND("5F",ScheduleCompile!O309)),ISNUMBER(FIND("0F",ScheduleCompile!O309)),ISNUMBER(FIND("8F",ScheduleCompile!O309)),ISNUMBER(FIND("1F",ScheduleCompile!O309)),ISNUMBER(FIND("2F",ScheduleCompile!O309)),ISNUMBER(FIND("3F",ScheduleCompile!O309)),ISNUMBER(FIND("6F",ScheduleCompile!O309)),ISNUMBER(FIND("7F",ScheduleCompile!O309)),ISNUMBER(FIND("9F",ScheduleCompile!O309)),ISNUMBER(FIND("4F",ScheduleCompile!O309))),VALUE(LEFT(ScheduleCompile!O309,FIND("F",ScheduleCompile!O309)-1)),ScheduleCompile!O309)))))))</f>
        <v>78</v>
      </c>
      <c r="U316" s="1">
        <f>IF(AND(ISERROR(IF(ScheduleCompile!P309="Off",0,IF(ScheduleCompile!P309="On",1,IF(ISNUMBER(ScheduleCompile!P309),ScheduleCompile!P309/1,IF(ISTEXT(ScheduleCompile!P309),IF(OR(ISNUMBER(FIND("5F",ScheduleCompile!P309)),ISNUMBER(FIND("0F",ScheduleCompile!P309)),ISNUMBER(FIND("8F",ScheduleCompile!P309)),ISNUMBER(FIND("1F",ScheduleCompile!P309)),ISNUMBER(FIND("2F",ScheduleCompile!P309)),ISNUMBER(FIND("3F",ScheduleCompile!P309)),ISNUMBER(FIND("6F",ScheduleCompile!P309)),ISNUMBER(FIND("7F",ScheduleCompile!P309)),ISNUMBER(FIND("9F",ScheduleCompile!P309)),ISNUMBER(FIND("4F",ScheduleCompile!P309))),VALUE(LEFT(ScheduleCompile!P309,FIND("F",ScheduleCompile!P309)-1)),ScheduleCompile!P309)))))),ISTEXT(ScheduleCompile!#REF!)),"ENDTABLE",IF(ISERROR(IF(ScheduleCompile!P309="Off",0,IF(ScheduleCompile!P309="On",1,IF(ISNUMBER(ScheduleCompile!P309),ScheduleCompile!P309/1,IF(ISTEXT(ScheduleCompile!P309),IF(OR(ISNUMBER(FIND("5F",ScheduleCompile!P309)),ISNUMBER(FIND("0F",ScheduleCompile!P309)),ISNUMBER(FIND("8F",ScheduleCompile!P309)),ISNUMBER(FIND("1F",ScheduleCompile!P309)),ISNUMBER(FIND("2F",ScheduleCompile!P309)),ISNUMBER(FIND("3F",ScheduleCompile!P309)),ISNUMBER(FIND("6F",ScheduleCompile!P309)),ISNUMBER(FIND("7F",ScheduleCompile!P309)),ISNUMBER(FIND("9F",ScheduleCompile!P309)),ISNUMBER(FIND("4F",ScheduleCompile!P309))),VALUE(LEFT(ScheduleCompile!P309,FIND("F",ScheduleCompile!P309)-1)),ScheduleCompile!P309)))))),"",IF(ScheduleCompile!P309="Off",0,IF(ScheduleCompile!P309="On",1,IF(ISNUMBER(ScheduleCompile!P309),ScheduleCompile!P309/1,IF(ISTEXT(ScheduleCompile!P309),IF(OR(ISNUMBER(FIND("5F",ScheduleCompile!P309)),ISNUMBER(FIND("0F",ScheduleCompile!P309)),ISNUMBER(FIND("8F",ScheduleCompile!P309)),ISNUMBER(FIND("1F",ScheduleCompile!P309)),ISNUMBER(FIND("2F",ScheduleCompile!P309)),ISNUMBER(FIND("3F",ScheduleCompile!P309)),ISNUMBER(FIND("6F",ScheduleCompile!P309)),ISNUMBER(FIND("7F",ScheduleCompile!P309)),ISNUMBER(FIND("9F",ScheduleCompile!P309)),ISNUMBER(FIND("4F",ScheduleCompile!P309))),VALUE(LEFT(ScheduleCompile!P309,FIND("F",ScheduleCompile!P309)-1)),ScheduleCompile!P309)))))))</f>
        <v>78</v>
      </c>
      <c r="V316" s="1">
        <f>IF(AND(ISERROR(IF(ScheduleCompile!Q309="Off",0,IF(ScheduleCompile!Q309="On",1,IF(ISNUMBER(ScheduleCompile!Q309),ScheduleCompile!Q309/1,IF(ISTEXT(ScheduleCompile!Q309),IF(OR(ISNUMBER(FIND("5F",ScheduleCompile!Q309)),ISNUMBER(FIND("0F",ScheduleCompile!Q309)),ISNUMBER(FIND("8F",ScheduleCompile!Q309)),ISNUMBER(FIND("1F",ScheduleCompile!Q309)),ISNUMBER(FIND("2F",ScheduleCompile!Q309)),ISNUMBER(FIND("3F",ScheduleCompile!Q309)),ISNUMBER(FIND("6F",ScheduleCompile!Q309)),ISNUMBER(FIND("7F",ScheduleCompile!Q309)),ISNUMBER(FIND("9F",ScheduleCompile!Q309)),ISNUMBER(FIND("4F",ScheduleCompile!Q309))),VALUE(LEFT(ScheduleCompile!Q309,FIND("F",ScheduleCompile!Q309)-1)),ScheduleCompile!Q309)))))),ISTEXT(ScheduleCompile!#REF!)),"ENDTABLE",IF(ISERROR(IF(ScheduleCompile!Q309="Off",0,IF(ScheduleCompile!Q309="On",1,IF(ISNUMBER(ScheduleCompile!Q309),ScheduleCompile!Q309/1,IF(ISTEXT(ScheduleCompile!Q309),IF(OR(ISNUMBER(FIND("5F",ScheduleCompile!Q309)),ISNUMBER(FIND("0F",ScheduleCompile!Q309)),ISNUMBER(FIND("8F",ScheduleCompile!Q309)),ISNUMBER(FIND("1F",ScheduleCompile!Q309)),ISNUMBER(FIND("2F",ScheduleCompile!Q309)),ISNUMBER(FIND("3F",ScheduleCompile!Q309)),ISNUMBER(FIND("6F",ScheduleCompile!Q309)),ISNUMBER(FIND("7F",ScheduleCompile!Q309)),ISNUMBER(FIND("9F",ScheduleCompile!Q309)),ISNUMBER(FIND("4F",ScheduleCompile!Q309))),VALUE(LEFT(ScheduleCompile!Q309,FIND("F",ScheduleCompile!Q309)-1)),ScheduleCompile!Q309)))))),"",IF(ScheduleCompile!Q309="Off",0,IF(ScheduleCompile!Q309="On",1,IF(ISNUMBER(ScheduleCompile!Q309),ScheduleCompile!Q309/1,IF(ISTEXT(ScheduleCompile!Q309),IF(OR(ISNUMBER(FIND("5F",ScheduleCompile!Q309)),ISNUMBER(FIND("0F",ScheduleCompile!Q309)),ISNUMBER(FIND("8F",ScheduleCompile!Q309)),ISNUMBER(FIND("1F",ScheduleCompile!Q309)),ISNUMBER(FIND("2F",ScheduleCompile!Q309)),ISNUMBER(FIND("3F",ScheduleCompile!Q309)),ISNUMBER(FIND("6F",ScheduleCompile!Q309)),ISNUMBER(FIND("7F",ScheduleCompile!Q309)),ISNUMBER(FIND("9F",ScheduleCompile!Q309)),ISNUMBER(FIND("4F",ScheduleCompile!Q309))),VALUE(LEFT(ScheduleCompile!Q309,FIND("F",ScheduleCompile!Q309)-1)),ScheduleCompile!Q309)))))))</f>
        <v>78</v>
      </c>
      <c r="W316" s="1">
        <f>IF(AND(ISERROR(IF(ScheduleCompile!R309="Off",0,IF(ScheduleCompile!R309="On",1,IF(ISNUMBER(ScheduleCompile!R309),ScheduleCompile!R309/1,IF(ISTEXT(ScheduleCompile!R309),IF(OR(ISNUMBER(FIND("5F",ScheduleCompile!R309)),ISNUMBER(FIND("0F",ScheduleCompile!R309)),ISNUMBER(FIND("8F",ScheduleCompile!R309)),ISNUMBER(FIND("1F",ScheduleCompile!R309)),ISNUMBER(FIND("2F",ScheduleCompile!R309)),ISNUMBER(FIND("3F",ScheduleCompile!R309)),ISNUMBER(FIND("6F",ScheduleCompile!R309)),ISNUMBER(FIND("7F",ScheduleCompile!R309)),ISNUMBER(FIND("9F",ScheduleCompile!R309)),ISNUMBER(FIND("4F",ScheduleCompile!R309))),VALUE(LEFT(ScheduleCompile!R309,FIND("F",ScheduleCompile!R309)-1)),ScheduleCompile!R309)))))),ISTEXT(ScheduleCompile!#REF!)),"ENDTABLE",IF(ISERROR(IF(ScheduleCompile!R309="Off",0,IF(ScheduleCompile!R309="On",1,IF(ISNUMBER(ScheduleCompile!R309),ScheduleCompile!R309/1,IF(ISTEXT(ScheduleCompile!R309),IF(OR(ISNUMBER(FIND("5F",ScheduleCompile!R309)),ISNUMBER(FIND("0F",ScheduleCompile!R309)),ISNUMBER(FIND("8F",ScheduleCompile!R309)),ISNUMBER(FIND("1F",ScheduleCompile!R309)),ISNUMBER(FIND("2F",ScheduleCompile!R309)),ISNUMBER(FIND("3F",ScheduleCompile!R309)),ISNUMBER(FIND("6F",ScheduleCompile!R309)),ISNUMBER(FIND("7F",ScheduleCompile!R309)),ISNUMBER(FIND("9F",ScheduleCompile!R309)),ISNUMBER(FIND("4F",ScheduleCompile!R309))),VALUE(LEFT(ScheduleCompile!R309,FIND("F",ScheduleCompile!R309)-1)),ScheduleCompile!R309)))))),"",IF(ScheduleCompile!R309="Off",0,IF(ScheduleCompile!R309="On",1,IF(ISNUMBER(ScheduleCompile!R309),ScheduleCompile!R309/1,IF(ISTEXT(ScheduleCompile!R309),IF(OR(ISNUMBER(FIND("5F",ScheduleCompile!R309)),ISNUMBER(FIND("0F",ScheduleCompile!R309)),ISNUMBER(FIND("8F",ScheduleCompile!R309)),ISNUMBER(FIND("1F",ScheduleCompile!R309)),ISNUMBER(FIND("2F",ScheduleCompile!R309)),ISNUMBER(FIND("3F",ScheduleCompile!R309)),ISNUMBER(FIND("6F",ScheduleCompile!R309)),ISNUMBER(FIND("7F",ScheduleCompile!R309)),ISNUMBER(FIND("9F",ScheduleCompile!R309)),ISNUMBER(FIND("4F",ScheduleCompile!R309))),VALUE(LEFT(ScheduleCompile!R309,FIND("F",ScheduleCompile!R309)-1)),ScheduleCompile!R309)))))))</f>
        <v>78</v>
      </c>
      <c r="X316" s="1">
        <f>IF(AND(ISERROR(IF(ScheduleCompile!S309="Off",0,IF(ScheduleCompile!S309="On",1,IF(ISNUMBER(ScheduleCompile!S309),ScheduleCompile!S309/1,IF(ISTEXT(ScheduleCompile!S309),IF(OR(ISNUMBER(FIND("5F",ScheduleCompile!S309)),ISNUMBER(FIND("0F",ScheduleCompile!S309)),ISNUMBER(FIND("8F",ScheduleCompile!S309)),ISNUMBER(FIND("1F",ScheduleCompile!S309)),ISNUMBER(FIND("2F",ScheduleCompile!S309)),ISNUMBER(FIND("3F",ScheduleCompile!S309)),ISNUMBER(FIND("6F",ScheduleCompile!S309)),ISNUMBER(FIND("7F",ScheduleCompile!S309)),ISNUMBER(FIND("9F",ScheduleCompile!S309)),ISNUMBER(FIND("4F",ScheduleCompile!S309))),VALUE(LEFT(ScheduleCompile!S309,FIND("F",ScheduleCompile!S309)-1)),ScheduleCompile!S309)))))),ISTEXT(ScheduleCompile!#REF!)),"ENDTABLE",IF(ISERROR(IF(ScheduleCompile!S309="Off",0,IF(ScheduleCompile!S309="On",1,IF(ISNUMBER(ScheduleCompile!S309),ScheduleCompile!S309/1,IF(ISTEXT(ScheduleCompile!S309),IF(OR(ISNUMBER(FIND("5F",ScheduleCompile!S309)),ISNUMBER(FIND("0F",ScheduleCompile!S309)),ISNUMBER(FIND("8F",ScheduleCompile!S309)),ISNUMBER(FIND("1F",ScheduleCompile!S309)),ISNUMBER(FIND("2F",ScheduleCompile!S309)),ISNUMBER(FIND("3F",ScheduleCompile!S309)),ISNUMBER(FIND("6F",ScheduleCompile!S309)),ISNUMBER(FIND("7F",ScheduleCompile!S309)),ISNUMBER(FIND("9F",ScheduleCompile!S309)),ISNUMBER(FIND("4F",ScheduleCompile!S309))),VALUE(LEFT(ScheduleCompile!S309,FIND("F",ScheduleCompile!S309)-1)),ScheduleCompile!S309)))))),"",IF(ScheduleCompile!S309="Off",0,IF(ScheduleCompile!S309="On",1,IF(ISNUMBER(ScheduleCompile!S309),ScheduleCompile!S309/1,IF(ISTEXT(ScheduleCompile!S309),IF(OR(ISNUMBER(FIND("5F",ScheduleCompile!S309)),ISNUMBER(FIND("0F",ScheduleCompile!S309)),ISNUMBER(FIND("8F",ScheduleCompile!S309)),ISNUMBER(FIND("1F",ScheduleCompile!S309)),ISNUMBER(FIND("2F",ScheduleCompile!S309)),ISNUMBER(FIND("3F",ScheduleCompile!S309)),ISNUMBER(FIND("6F",ScheduleCompile!S309)),ISNUMBER(FIND("7F",ScheduleCompile!S309)),ISNUMBER(FIND("9F",ScheduleCompile!S309)),ISNUMBER(FIND("4F",ScheduleCompile!S309))),VALUE(LEFT(ScheduleCompile!S309,FIND("F",ScheduleCompile!S309)-1)),ScheduleCompile!S309)))))))</f>
        <v>78</v>
      </c>
      <c r="Y316" s="1">
        <f>IF(AND(ISERROR(IF(ScheduleCompile!T309="Off",0,IF(ScheduleCompile!T309="On",1,IF(ISNUMBER(ScheduleCompile!T309),ScheduleCompile!T309/1,IF(ISTEXT(ScheduleCompile!T309),IF(OR(ISNUMBER(FIND("5F",ScheduleCompile!T309)),ISNUMBER(FIND("0F",ScheduleCompile!T309)),ISNUMBER(FIND("8F",ScheduleCompile!T309)),ISNUMBER(FIND("1F",ScheduleCompile!T309)),ISNUMBER(FIND("2F",ScheduleCompile!T309)),ISNUMBER(FIND("3F",ScheduleCompile!T309)),ISNUMBER(FIND("6F",ScheduleCompile!T309)),ISNUMBER(FIND("7F",ScheduleCompile!T309)),ISNUMBER(FIND("9F",ScheduleCompile!T309)),ISNUMBER(FIND("4F",ScheduleCompile!T309))),VALUE(LEFT(ScheduleCompile!T309,FIND("F",ScheduleCompile!T309)-1)),ScheduleCompile!T309)))))),ISTEXT(ScheduleCompile!#REF!)),"ENDTABLE",IF(ISERROR(IF(ScheduleCompile!T309="Off",0,IF(ScheduleCompile!T309="On",1,IF(ISNUMBER(ScheduleCompile!T309),ScheduleCompile!T309/1,IF(ISTEXT(ScheduleCompile!T309),IF(OR(ISNUMBER(FIND("5F",ScheduleCompile!T309)),ISNUMBER(FIND("0F",ScheduleCompile!T309)),ISNUMBER(FIND("8F",ScheduleCompile!T309)),ISNUMBER(FIND("1F",ScheduleCompile!T309)),ISNUMBER(FIND("2F",ScheduleCompile!T309)),ISNUMBER(FIND("3F",ScheduleCompile!T309)),ISNUMBER(FIND("6F",ScheduleCompile!T309)),ISNUMBER(FIND("7F",ScheduleCompile!T309)),ISNUMBER(FIND("9F",ScheduleCompile!T309)),ISNUMBER(FIND("4F",ScheduleCompile!T309))),VALUE(LEFT(ScheduleCompile!T309,FIND("F",ScheduleCompile!T309)-1)),ScheduleCompile!T309)))))),"",IF(ScheduleCompile!T309="Off",0,IF(ScheduleCompile!T309="On",1,IF(ISNUMBER(ScheduleCompile!T309),ScheduleCompile!T309/1,IF(ISTEXT(ScheduleCompile!T309),IF(OR(ISNUMBER(FIND("5F",ScheduleCompile!T309)),ISNUMBER(FIND("0F",ScheduleCompile!T309)),ISNUMBER(FIND("8F",ScheduleCompile!T309)),ISNUMBER(FIND("1F",ScheduleCompile!T309)),ISNUMBER(FIND("2F",ScheduleCompile!T309)),ISNUMBER(FIND("3F",ScheduleCompile!T309)),ISNUMBER(FIND("6F",ScheduleCompile!T309)),ISNUMBER(FIND("7F",ScheduleCompile!T309)),ISNUMBER(FIND("9F",ScheduleCompile!T309)),ISNUMBER(FIND("4F",ScheduleCompile!T309))),VALUE(LEFT(ScheduleCompile!T309,FIND("F",ScheduleCompile!T309)-1)),ScheduleCompile!T309)))))))</f>
        <v>78</v>
      </c>
      <c r="Z316" s="1">
        <f>IF(AND(ISERROR(IF(ScheduleCompile!U309="Off",0,IF(ScheduleCompile!U309="On",1,IF(ISNUMBER(ScheduleCompile!U309),ScheduleCompile!U309/1,IF(ISTEXT(ScheduleCompile!U309),IF(OR(ISNUMBER(FIND("5F",ScheduleCompile!U309)),ISNUMBER(FIND("0F",ScheduleCompile!U309)),ISNUMBER(FIND("8F",ScheduleCompile!U309)),ISNUMBER(FIND("1F",ScheduleCompile!U309)),ISNUMBER(FIND("2F",ScheduleCompile!U309)),ISNUMBER(FIND("3F",ScheduleCompile!U309)),ISNUMBER(FIND("6F",ScheduleCompile!U309)),ISNUMBER(FIND("7F",ScheduleCompile!U309)),ISNUMBER(FIND("9F",ScheduleCompile!U309)),ISNUMBER(FIND("4F",ScheduleCompile!U309))),VALUE(LEFT(ScheduleCompile!U309,FIND("F",ScheduleCompile!U309)-1)),ScheduleCompile!U309)))))),ISTEXT(ScheduleCompile!#REF!)),"ENDTABLE",IF(ISERROR(IF(ScheduleCompile!U309="Off",0,IF(ScheduleCompile!U309="On",1,IF(ISNUMBER(ScheduleCompile!U309),ScheduleCompile!U309/1,IF(ISTEXT(ScheduleCompile!U309),IF(OR(ISNUMBER(FIND("5F",ScheduleCompile!U309)),ISNUMBER(FIND("0F",ScheduleCompile!U309)),ISNUMBER(FIND("8F",ScheduleCompile!U309)),ISNUMBER(FIND("1F",ScheduleCompile!U309)),ISNUMBER(FIND("2F",ScheduleCompile!U309)),ISNUMBER(FIND("3F",ScheduleCompile!U309)),ISNUMBER(FIND("6F",ScheduleCompile!U309)),ISNUMBER(FIND("7F",ScheduleCompile!U309)),ISNUMBER(FIND("9F",ScheduleCompile!U309)),ISNUMBER(FIND("4F",ScheduleCompile!U309))),VALUE(LEFT(ScheduleCompile!U309,FIND("F",ScheduleCompile!U309)-1)),ScheduleCompile!U309)))))),"",IF(ScheduleCompile!U309="Off",0,IF(ScheduleCompile!U309="On",1,IF(ISNUMBER(ScheduleCompile!U309),ScheduleCompile!U309/1,IF(ISTEXT(ScheduleCompile!U309),IF(OR(ISNUMBER(FIND("5F",ScheduleCompile!U309)),ISNUMBER(FIND("0F",ScheduleCompile!U309)),ISNUMBER(FIND("8F",ScheduleCompile!U309)),ISNUMBER(FIND("1F",ScheduleCompile!U309)),ISNUMBER(FIND("2F",ScheduleCompile!U309)),ISNUMBER(FIND("3F",ScheduleCompile!U309)),ISNUMBER(FIND("6F",ScheduleCompile!U309)),ISNUMBER(FIND("7F",ScheduleCompile!U309)),ISNUMBER(FIND("9F",ScheduleCompile!U309)),ISNUMBER(FIND("4F",ScheduleCompile!U309))),VALUE(LEFT(ScheduleCompile!U309,FIND("F",ScheduleCompile!U309)-1)),ScheduleCompile!U309)))))))</f>
        <v>78</v>
      </c>
      <c r="AA316" s="1">
        <f>IF(AND(ISERROR(IF(ScheduleCompile!V309="Off",0,IF(ScheduleCompile!V309="On",1,IF(ISNUMBER(ScheduleCompile!V309),ScheduleCompile!V309/1,IF(ISTEXT(ScheduleCompile!V309),IF(OR(ISNUMBER(FIND("5F",ScheduleCompile!V309)),ISNUMBER(FIND("0F",ScheduleCompile!V309)),ISNUMBER(FIND("8F",ScheduleCompile!V309)),ISNUMBER(FIND("1F",ScheduleCompile!V309)),ISNUMBER(FIND("2F",ScheduleCompile!V309)),ISNUMBER(FIND("3F",ScheduleCompile!V309)),ISNUMBER(FIND("6F",ScheduleCompile!V309)),ISNUMBER(FIND("7F",ScheduleCompile!V309)),ISNUMBER(FIND("9F",ScheduleCompile!V309)),ISNUMBER(FIND("4F",ScheduleCompile!V309))),VALUE(LEFT(ScheduleCompile!V309,FIND("F",ScheduleCompile!V309)-1)),ScheduleCompile!V309)))))),ISTEXT(ScheduleCompile!#REF!)),"ENDTABLE",IF(ISERROR(IF(ScheduleCompile!V309="Off",0,IF(ScheduleCompile!V309="On",1,IF(ISNUMBER(ScheduleCompile!V309),ScheduleCompile!V309/1,IF(ISTEXT(ScheduleCompile!V309),IF(OR(ISNUMBER(FIND("5F",ScheduleCompile!V309)),ISNUMBER(FIND("0F",ScheduleCompile!V309)),ISNUMBER(FIND("8F",ScheduleCompile!V309)),ISNUMBER(FIND("1F",ScheduleCompile!V309)),ISNUMBER(FIND("2F",ScheduleCompile!V309)),ISNUMBER(FIND("3F",ScheduleCompile!V309)),ISNUMBER(FIND("6F",ScheduleCompile!V309)),ISNUMBER(FIND("7F",ScheduleCompile!V309)),ISNUMBER(FIND("9F",ScheduleCompile!V309)),ISNUMBER(FIND("4F",ScheduleCompile!V309))),VALUE(LEFT(ScheduleCompile!V309,FIND("F",ScheduleCompile!V309)-1)),ScheduleCompile!V309)))))),"",IF(ScheduleCompile!V309="Off",0,IF(ScheduleCompile!V309="On",1,IF(ISNUMBER(ScheduleCompile!V309),ScheduleCompile!V309/1,IF(ISTEXT(ScheduleCompile!V309),IF(OR(ISNUMBER(FIND("5F",ScheduleCompile!V309)),ISNUMBER(FIND("0F",ScheduleCompile!V309)),ISNUMBER(FIND("8F",ScheduleCompile!V309)),ISNUMBER(FIND("1F",ScheduleCompile!V309)),ISNUMBER(FIND("2F",ScheduleCompile!V309)),ISNUMBER(FIND("3F",ScheduleCompile!V309)),ISNUMBER(FIND("6F",ScheduleCompile!V309)),ISNUMBER(FIND("7F",ScheduleCompile!V309)),ISNUMBER(FIND("9F",ScheduleCompile!V309)),ISNUMBER(FIND("4F",ScheduleCompile!V309))),VALUE(LEFT(ScheduleCompile!V309,FIND("F",ScheduleCompile!V309)-1)),ScheduleCompile!V309)))))))</f>
        <v>78</v>
      </c>
      <c r="AB316" s="1">
        <f>IF(AND(ISERROR(IF(ScheduleCompile!W309="Off",0,IF(ScheduleCompile!W309="On",1,IF(ISNUMBER(ScheduleCompile!W309),ScheduleCompile!W309/1,IF(ISTEXT(ScheduleCompile!W309),IF(OR(ISNUMBER(FIND("5F",ScheduleCompile!W309)),ISNUMBER(FIND("0F",ScheduleCompile!W309)),ISNUMBER(FIND("8F",ScheduleCompile!W309)),ISNUMBER(FIND("1F",ScheduleCompile!W309)),ISNUMBER(FIND("2F",ScheduleCompile!W309)),ISNUMBER(FIND("3F",ScheduleCompile!W309)),ISNUMBER(FIND("6F",ScheduleCompile!W309)),ISNUMBER(FIND("7F",ScheduleCompile!W309)),ISNUMBER(FIND("9F",ScheduleCompile!W309)),ISNUMBER(FIND("4F",ScheduleCompile!W309))),VALUE(LEFT(ScheduleCompile!W309,FIND("F",ScheduleCompile!W309)-1)),ScheduleCompile!W309)))))),ISTEXT(ScheduleCompile!#REF!)),"ENDTABLE",IF(ISERROR(IF(ScheduleCompile!W309="Off",0,IF(ScheduleCompile!W309="On",1,IF(ISNUMBER(ScheduleCompile!W309),ScheduleCompile!W309/1,IF(ISTEXT(ScheduleCompile!W309),IF(OR(ISNUMBER(FIND("5F",ScheduleCompile!W309)),ISNUMBER(FIND("0F",ScheduleCompile!W309)),ISNUMBER(FIND("8F",ScheduleCompile!W309)),ISNUMBER(FIND("1F",ScheduleCompile!W309)),ISNUMBER(FIND("2F",ScheduleCompile!W309)),ISNUMBER(FIND("3F",ScheduleCompile!W309)),ISNUMBER(FIND("6F",ScheduleCompile!W309)),ISNUMBER(FIND("7F",ScheduleCompile!W309)),ISNUMBER(FIND("9F",ScheduleCompile!W309)),ISNUMBER(FIND("4F",ScheduleCompile!W309))),VALUE(LEFT(ScheduleCompile!W309,FIND("F",ScheduleCompile!W309)-1)),ScheduleCompile!W309)))))),"",IF(ScheduleCompile!W309="Off",0,IF(ScheduleCompile!W309="On",1,IF(ISNUMBER(ScheduleCompile!W309),ScheduleCompile!W309/1,IF(ISTEXT(ScheduleCompile!W309),IF(OR(ISNUMBER(FIND("5F",ScheduleCompile!W309)),ISNUMBER(FIND("0F",ScheduleCompile!W309)),ISNUMBER(FIND("8F",ScheduleCompile!W309)),ISNUMBER(FIND("1F",ScheduleCompile!W309)),ISNUMBER(FIND("2F",ScheduleCompile!W309)),ISNUMBER(FIND("3F",ScheduleCompile!W309)),ISNUMBER(FIND("6F",ScheduleCompile!W309)),ISNUMBER(FIND("7F",ScheduleCompile!W309)),ISNUMBER(FIND("9F",ScheduleCompile!W309)),ISNUMBER(FIND("4F",ScheduleCompile!W309))),VALUE(LEFT(ScheduleCompile!W309,FIND("F",ScheduleCompile!W309)-1)),ScheduleCompile!W309)))))))</f>
        <v>78</v>
      </c>
      <c r="AC316" s="1">
        <f>IF(AND(ISERROR(IF(ScheduleCompile!X309="Off",0,IF(ScheduleCompile!X309="On",1,IF(ISNUMBER(ScheduleCompile!X309),ScheduleCompile!X309/1,IF(ISTEXT(ScheduleCompile!X309),IF(OR(ISNUMBER(FIND("5F",ScheduleCompile!X309)),ISNUMBER(FIND("0F",ScheduleCompile!X309)),ISNUMBER(FIND("8F",ScheduleCompile!X309)),ISNUMBER(FIND("1F",ScheduleCompile!X309)),ISNUMBER(FIND("2F",ScheduleCompile!X309)),ISNUMBER(FIND("3F",ScheduleCompile!X309)),ISNUMBER(FIND("6F",ScheduleCompile!X309)),ISNUMBER(FIND("7F",ScheduleCompile!X309)),ISNUMBER(FIND("9F",ScheduleCompile!X309)),ISNUMBER(FIND("4F",ScheduleCompile!X309))),VALUE(LEFT(ScheduleCompile!X309,FIND("F",ScheduleCompile!X309)-1)),ScheduleCompile!X309)))))),ISTEXT(ScheduleCompile!#REF!)),"ENDTABLE",IF(ISERROR(IF(ScheduleCompile!X309="Off",0,IF(ScheduleCompile!X309="On",1,IF(ISNUMBER(ScheduleCompile!X309),ScheduleCompile!X309/1,IF(ISTEXT(ScheduleCompile!X309),IF(OR(ISNUMBER(FIND("5F",ScheduleCompile!X309)),ISNUMBER(FIND("0F",ScheduleCompile!X309)),ISNUMBER(FIND("8F",ScheduleCompile!X309)),ISNUMBER(FIND("1F",ScheduleCompile!X309)),ISNUMBER(FIND("2F",ScheduleCompile!X309)),ISNUMBER(FIND("3F",ScheduleCompile!X309)),ISNUMBER(FIND("6F",ScheduleCompile!X309)),ISNUMBER(FIND("7F",ScheduleCompile!X309)),ISNUMBER(FIND("9F",ScheduleCompile!X309)),ISNUMBER(FIND("4F",ScheduleCompile!X309))),VALUE(LEFT(ScheduleCompile!X309,FIND("F",ScheduleCompile!X309)-1)),ScheduleCompile!X309)))))),"",IF(ScheduleCompile!X309="Off",0,IF(ScheduleCompile!X309="On",1,IF(ISNUMBER(ScheduleCompile!X309),ScheduleCompile!X309/1,IF(ISTEXT(ScheduleCompile!X309),IF(OR(ISNUMBER(FIND("5F",ScheduleCompile!X309)),ISNUMBER(FIND("0F",ScheduleCompile!X309)),ISNUMBER(FIND("8F",ScheduleCompile!X309)),ISNUMBER(FIND("1F",ScheduleCompile!X309)),ISNUMBER(FIND("2F",ScheduleCompile!X309)),ISNUMBER(FIND("3F",ScheduleCompile!X309)),ISNUMBER(FIND("6F",ScheduleCompile!X309)),ISNUMBER(FIND("7F",ScheduleCompile!X309)),ISNUMBER(FIND("9F",ScheduleCompile!X309)),ISNUMBER(FIND("4F",ScheduleCompile!X309))),VALUE(LEFT(ScheduleCompile!X309,FIND("F",ScheduleCompile!X309)-1)),ScheduleCompile!X309)))))))</f>
        <v>78</v>
      </c>
      <c r="AD316" s="1">
        <f>IF(AND(ISERROR(IF(ScheduleCompile!Y309="Off",0,IF(ScheduleCompile!Y309="On",1,IF(ISNUMBER(ScheduleCompile!Y309),ScheduleCompile!Y309/1,IF(ISTEXT(ScheduleCompile!Y309),IF(OR(ISNUMBER(FIND("5F",ScheduleCompile!Y309)),ISNUMBER(FIND("0F",ScheduleCompile!Y309)),ISNUMBER(FIND("8F",ScheduleCompile!Y309)),ISNUMBER(FIND("1F",ScheduleCompile!Y309)),ISNUMBER(FIND("2F",ScheduleCompile!Y309)),ISNUMBER(FIND("3F",ScheduleCompile!Y309)),ISNUMBER(FIND("6F",ScheduleCompile!Y309)),ISNUMBER(FIND("7F",ScheduleCompile!Y309)),ISNUMBER(FIND("9F",ScheduleCompile!Y309)),ISNUMBER(FIND("4F",ScheduleCompile!Y309))),VALUE(LEFT(ScheduleCompile!Y309,FIND("F",ScheduleCompile!Y309)-1)),ScheduleCompile!Y309)))))),ISTEXT(ScheduleCompile!#REF!)),"ENDTABLE",IF(ISERROR(IF(ScheduleCompile!Y309="Off",0,IF(ScheduleCompile!Y309="On",1,IF(ISNUMBER(ScheduleCompile!Y309),ScheduleCompile!Y309/1,IF(ISTEXT(ScheduleCompile!Y309),IF(OR(ISNUMBER(FIND("5F",ScheduleCompile!Y309)),ISNUMBER(FIND("0F",ScheduleCompile!Y309)),ISNUMBER(FIND("8F",ScheduleCompile!Y309)),ISNUMBER(FIND("1F",ScheduleCompile!Y309)),ISNUMBER(FIND("2F",ScheduleCompile!Y309)),ISNUMBER(FIND("3F",ScheduleCompile!Y309)),ISNUMBER(FIND("6F",ScheduleCompile!Y309)),ISNUMBER(FIND("7F",ScheduleCompile!Y309)),ISNUMBER(FIND("9F",ScheduleCompile!Y309)),ISNUMBER(FIND("4F",ScheduleCompile!Y309))),VALUE(LEFT(ScheduleCompile!Y309,FIND("F",ScheduleCompile!Y309)-1)),ScheduleCompile!Y309)))))),"",IF(ScheduleCompile!Y309="Off",0,IF(ScheduleCompile!Y309="On",1,IF(ISNUMBER(ScheduleCompile!Y309),ScheduleCompile!Y309/1,IF(ISTEXT(ScheduleCompile!Y309),IF(OR(ISNUMBER(FIND("5F",ScheduleCompile!Y309)),ISNUMBER(FIND("0F",ScheduleCompile!Y309)),ISNUMBER(FIND("8F",ScheduleCompile!Y309)),ISNUMBER(FIND("1F",ScheduleCompile!Y309)),ISNUMBER(FIND("2F",ScheduleCompile!Y309)),ISNUMBER(FIND("3F",ScheduleCompile!Y309)),ISNUMBER(FIND("6F",ScheduleCompile!Y309)),ISNUMBER(FIND("7F",ScheduleCompile!Y309)),ISNUMBER(FIND("9F",ScheduleCompile!Y309)),ISNUMBER(FIND("4F",ScheduleCompile!Y309))),VALUE(LEFT(ScheduleCompile!Y309,FIND("F",ScheduleCompile!Y309)-1)),ScheduleCompile!Y309)))))))</f>
        <v>78</v>
      </c>
    </row>
    <row r="317" spans="1:30" x14ac:dyDescent="0.25">
      <c r="A317" t="str">
        <f t="shared" si="19"/>
        <v>SchDay "ResidentialCommonClgSetptSun"  Type = "Temperature" Hr = (78, 78, 78, 78, 78, 78, 78, 78, 78, 78, 78, 78, 78, 78, 78, 78, 78, 78, 78, 78, 78, 78, 78, 78) ..</v>
      </c>
      <c r="B317" s="1" t="s">
        <v>623</v>
      </c>
      <c r="C317" t="str">
        <f t="shared" si="20"/>
        <v xml:space="preserve">SchDay "ResidentialCommonClgSetptSun"  Type = "Temperature" Hr = </v>
      </c>
      <c r="D317" t="str">
        <f t="shared" si="21"/>
        <v>(78, 78, 78, 78, 78, 78, 78, 78, 78, 78, 78, 78, 78, 78, 78, 78, 78, 78, 78, 78, 78, 78, 78, 78) ..</v>
      </c>
      <c r="E317" s="30" t="str">
        <f>ScheduleCompile!A310</f>
        <v>ResidentialCommonClgSetptSun</v>
      </c>
      <c r="F317" t="str">
        <f t="shared" si="22"/>
        <v>Temperature</v>
      </c>
      <c r="G317" s="1">
        <f>IF(AND(ISERROR(IF(ScheduleCompile!B310="Off",0,IF(ScheduleCompile!B310="On",1,IF(ISNUMBER(ScheduleCompile!B310),ScheduleCompile!B310/1,IF(ISTEXT(ScheduleCompile!B310),IF(OR(ISNUMBER(FIND("5F",ScheduleCompile!B310)),ISNUMBER(FIND("0F",ScheduleCompile!B310)),ISNUMBER(FIND("8F",ScheduleCompile!B310)),ISNUMBER(FIND("1F",ScheduleCompile!B310)),ISNUMBER(FIND("2F",ScheduleCompile!B310)),ISNUMBER(FIND("3F",ScheduleCompile!B310)),ISNUMBER(FIND("6F",ScheduleCompile!B310)),ISNUMBER(FIND("7F",ScheduleCompile!B310)),ISNUMBER(FIND("9F",ScheduleCompile!B310)),ISNUMBER(FIND("4F",ScheduleCompile!B310))),VALUE(LEFT(ScheduleCompile!B310,FIND("F",ScheduleCompile!B310)-1)),ScheduleCompile!B310)))))),ISTEXT(ScheduleCompile!#REF!)),"ENDTABLE",IF(ISERROR(IF(ScheduleCompile!B310="Off",0,IF(ScheduleCompile!B310="On",1,IF(ISNUMBER(ScheduleCompile!B310),ScheduleCompile!B310/1,IF(ISTEXT(ScheduleCompile!B310),IF(OR(ISNUMBER(FIND("5F",ScheduleCompile!B310)),ISNUMBER(FIND("0F",ScheduleCompile!B310)),ISNUMBER(FIND("8F",ScheduleCompile!B310)),ISNUMBER(FIND("1F",ScheduleCompile!B310)),ISNUMBER(FIND("2F",ScheduleCompile!B310)),ISNUMBER(FIND("3F",ScheduleCompile!B310)),ISNUMBER(FIND("6F",ScheduleCompile!B310)),ISNUMBER(FIND("7F",ScheduleCompile!B310)),ISNUMBER(FIND("9F",ScheduleCompile!B310)),ISNUMBER(FIND("4F",ScheduleCompile!B310))),VALUE(LEFT(ScheduleCompile!B310,FIND("F",ScheduleCompile!B310)-1)),ScheduleCompile!B310)))))),"",IF(ScheduleCompile!B310="Off",0,IF(ScheduleCompile!B310="On",1,IF(ISNUMBER(ScheduleCompile!B310),ScheduleCompile!B310/1,IF(ISTEXT(ScheduleCompile!B310),IF(OR(ISNUMBER(FIND("5F",ScheduleCompile!B310)),ISNUMBER(FIND("0F",ScheduleCompile!B310)),ISNUMBER(FIND("8F",ScheduleCompile!B310)),ISNUMBER(FIND("1F",ScheduleCompile!B310)),ISNUMBER(FIND("2F",ScheduleCompile!B310)),ISNUMBER(FIND("3F",ScheduleCompile!B310)),ISNUMBER(FIND("6F",ScheduleCompile!B310)),ISNUMBER(FIND("7F",ScheduleCompile!B310)),ISNUMBER(FIND("9F",ScheduleCompile!B310)),ISNUMBER(FIND("4F",ScheduleCompile!B310))),VALUE(LEFT(ScheduleCompile!B310,FIND("F",ScheduleCompile!B310)-1)),ScheduleCompile!B310)))))))</f>
        <v>78</v>
      </c>
      <c r="H317" s="1">
        <f>IF(AND(ISERROR(IF(ScheduleCompile!C310="Off",0,IF(ScheduleCompile!C310="On",1,IF(ISNUMBER(ScheduleCompile!C310),ScheduleCompile!C310/1,IF(ISTEXT(ScheduleCompile!C310),IF(OR(ISNUMBER(FIND("5F",ScheduleCompile!C310)),ISNUMBER(FIND("0F",ScheduleCompile!C310)),ISNUMBER(FIND("8F",ScheduleCompile!C310)),ISNUMBER(FIND("1F",ScheduleCompile!C310)),ISNUMBER(FIND("2F",ScheduleCompile!C310)),ISNUMBER(FIND("3F",ScheduleCompile!C310)),ISNUMBER(FIND("6F",ScheduleCompile!C310)),ISNUMBER(FIND("7F",ScheduleCompile!C310)),ISNUMBER(FIND("9F",ScheduleCompile!C310)),ISNUMBER(FIND("4F",ScheduleCompile!C310))),VALUE(LEFT(ScheduleCompile!C310,FIND("F",ScheduleCompile!C310)-1)),ScheduleCompile!C310)))))),ISTEXT(ScheduleCompile!#REF!)),"ENDTABLE",IF(ISERROR(IF(ScheduleCompile!C310="Off",0,IF(ScheduleCompile!C310="On",1,IF(ISNUMBER(ScheduleCompile!C310),ScheduleCompile!C310/1,IF(ISTEXT(ScheduleCompile!C310),IF(OR(ISNUMBER(FIND("5F",ScheduleCompile!C310)),ISNUMBER(FIND("0F",ScheduleCompile!C310)),ISNUMBER(FIND("8F",ScheduleCompile!C310)),ISNUMBER(FIND("1F",ScheduleCompile!C310)),ISNUMBER(FIND("2F",ScheduleCompile!C310)),ISNUMBER(FIND("3F",ScheduleCompile!C310)),ISNUMBER(FIND("6F",ScheduleCompile!C310)),ISNUMBER(FIND("7F",ScheduleCompile!C310)),ISNUMBER(FIND("9F",ScheduleCompile!C310)),ISNUMBER(FIND("4F",ScheduleCompile!C310))),VALUE(LEFT(ScheduleCompile!C310,FIND("F",ScheduleCompile!C310)-1)),ScheduleCompile!C310)))))),"",IF(ScheduleCompile!C310="Off",0,IF(ScheduleCompile!C310="On",1,IF(ISNUMBER(ScheduleCompile!C310),ScheduleCompile!C310/1,IF(ISTEXT(ScheduleCompile!C310),IF(OR(ISNUMBER(FIND("5F",ScheduleCompile!C310)),ISNUMBER(FIND("0F",ScheduleCompile!C310)),ISNUMBER(FIND("8F",ScheduleCompile!C310)),ISNUMBER(FIND("1F",ScheduleCompile!C310)),ISNUMBER(FIND("2F",ScheduleCompile!C310)),ISNUMBER(FIND("3F",ScheduleCompile!C310)),ISNUMBER(FIND("6F",ScheduleCompile!C310)),ISNUMBER(FIND("7F",ScheduleCompile!C310)),ISNUMBER(FIND("9F",ScheduleCompile!C310)),ISNUMBER(FIND("4F",ScheduleCompile!C310))),VALUE(LEFT(ScheduleCompile!C310,FIND("F",ScheduleCompile!C310)-1)),ScheduleCompile!C310)))))))</f>
        <v>78</v>
      </c>
      <c r="I317" s="1">
        <f>IF(AND(ISERROR(IF(ScheduleCompile!D310="Off",0,IF(ScheduleCompile!D310="On",1,IF(ISNUMBER(ScheduleCompile!D310),ScheduleCompile!D310/1,IF(ISTEXT(ScheduleCompile!D310),IF(OR(ISNUMBER(FIND("5F",ScheduleCompile!D310)),ISNUMBER(FIND("0F",ScheduleCompile!D310)),ISNUMBER(FIND("8F",ScheduleCompile!D310)),ISNUMBER(FIND("1F",ScheduleCompile!D310)),ISNUMBER(FIND("2F",ScheduleCompile!D310)),ISNUMBER(FIND("3F",ScheduleCompile!D310)),ISNUMBER(FIND("6F",ScheduleCompile!D310)),ISNUMBER(FIND("7F",ScheduleCompile!D310)),ISNUMBER(FIND("9F",ScheduleCompile!D310)),ISNUMBER(FIND("4F",ScheduleCompile!D310))),VALUE(LEFT(ScheduleCompile!D310,FIND("F",ScheduleCompile!D310)-1)),ScheduleCompile!D310)))))),ISTEXT(ScheduleCompile!#REF!)),"ENDTABLE",IF(ISERROR(IF(ScheduleCompile!D310="Off",0,IF(ScheduleCompile!D310="On",1,IF(ISNUMBER(ScheduleCompile!D310),ScheduleCompile!D310/1,IF(ISTEXT(ScheduleCompile!D310),IF(OR(ISNUMBER(FIND("5F",ScheduleCompile!D310)),ISNUMBER(FIND("0F",ScheduleCompile!D310)),ISNUMBER(FIND("8F",ScheduleCompile!D310)),ISNUMBER(FIND("1F",ScheduleCompile!D310)),ISNUMBER(FIND("2F",ScheduleCompile!D310)),ISNUMBER(FIND("3F",ScheduleCompile!D310)),ISNUMBER(FIND("6F",ScheduleCompile!D310)),ISNUMBER(FIND("7F",ScheduleCompile!D310)),ISNUMBER(FIND("9F",ScheduleCompile!D310)),ISNUMBER(FIND("4F",ScheduleCompile!D310))),VALUE(LEFT(ScheduleCompile!D310,FIND("F",ScheduleCompile!D310)-1)),ScheduleCompile!D310)))))),"",IF(ScheduleCompile!D310="Off",0,IF(ScheduleCompile!D310="On",1,IF(ISNUMBER(ScheduleCompile!D310),ScheduleCompile!D310/1,IF(ISTEXT(ScheduleCompile!D310),IF(OR(ISNUMBER(FIND("5F",ScheduleCompile!D310)),ISNUMBER(FIND("0F",ScheduleCompile!D310)),ISNUMBER(FIND("8F",ScheduleCompile!D310)),ISNUMBER(FIND("1F",ScheduleCompile!D310)),ISNUMBER(FIND("2F",ScheduleCompile!D310)),ISNUMBER(FIND("3F",ScheduleCompile!D310)),ISNUMBER(FIND("6F",ScheduleCompile!D310)),ISNUMBER(FIND("7F",ScheduleCompile!D310)),ISNUMBER(FIND("9F",ScheduleCompile!D310)),ISNUMBER(FIND("4F",ScheduleCompile!D310))),VALUE(LEFT(ScheduleCompile!D310,FIND("F",ScheduleCompile!D310)-1)),ScheduleCompile!D310)))))))</f>
        <v>78</v>
      </c>
      <c r="J317" s="1">
        <f>IF(AND(ISERROR(IF(ScheduleCompile!E310="Off",0,IF(ScheduleCompile!E310="On",1,IF(ISNUMBER(ScheduleCompile!E310),ScheduleCompile!E310/1,IF(ISTEXT(ScheduleCompile!E310),IF(OR(ISNUMBER(FIND("5F",ScheduleCompile!E310)),ISNUMBER(FIND("0F",ScheduleCompile!E310)),ISNUMBER(FIND("8F",ScheduleCompile!E310)),ISNUMBER(FIND("1F",ScheduleCompile!E310)),ISNUMBER(FIND("2F",ScheduleCompile!E310)),ISNUMBER(FIND("3F",ScheduleCompile!E310)),ISNUMBER(FIND("6F",ScheduleCompile!E310)),ISNUMBER(FIND("7F",ScheduleCompile!E310)),ISNUMBER(FIND("9F",ScheduleCompile!E310)),ISNUMBER(FIND("4F",ScheduleCompile!E310))),VALUE(LEFT(ScheduleCompile!E310,FIND("F",ScheduleCompile!E310)-1)),ScheduleCompile!E310)))))),ISTEXT(ScheduleCompile!#REF!)),"ENDTABLE",IF(ISERROR(IF(ScheduleCompile!E310="Off",0,IF(ScheduleCompile!E310="On",1,IF(ISNUMBER(ScheduleCompile!E310),ScheduleCompile!E310/1,IF(ISTEXT(ScheduleCompile!E310),IF(OR(ISNUMBER(FIND("5F",ScheduleCompile!E310)),ISNUMBER(FIND("0F",ScheduleCompile!E310)),ISNUMBER(FIND("8F",ScheduleCompile!E310)),ISNUMBER(FIND("1F",ScheduleCompile!E310)),ISNUMBER(FIND("2F",ScheduleCompile!E310)),ISNUMBER(FIND("3F",ScheduleCompile!E310)),ISNUMBER(FIND("6F",ScheduleCompile!E310)),ISNUMBER(FIND("7F",ScheduleCompile!E310)),ISNUMBER(FIND("9F",ScheduleCompile!E310)),ISNUMBER(FIND("4F",ScheduleCompile!E310))),VALUE(LEFT(ScheduleCompile!E310,FIND("F",ScheduleCompile!E310)-1)),ScheduleCompile!E310)))))),"",IF(ScheduleCompile!E310="Off",0,IF(ScheduleCompile!E310="On",1,IF(ISNUMBER(ScheduleCompile!E310),ScheduleCompile!E310/1,IF(ISTEXT(ScheduleCompile!E310),IF(OR(ISNUMBER(FIND("5F",ScheduleCompile!E310)),ISNUMBER(FIND("0F",ScheduleCompile!E310)),ISNUMBER(FIND("8F",ScheduleCompile!E310)),ISNUMBER(FIND("1F",ScheduleCompile!E310)),ISNUMBER(FIND("2F",ScheduleCompile!E310)),ISNUMBER(FIND("3F",ScheduleCompile!E310)),ISNUMBER(FIND("6F",ScheduleCompile!E310)),ISNUMBER(FIND("7F",ScheduleCompile!E310)),ISNUMBER(FIND("9F",ScheduleCompile!E310)),ISNUMBER(FIND("4F",ScheduleCompile!E310))),VALUE(LEFT(ScheduleCompile!E310,FIND("F",ScheduleCompile!E310)-1)),ScheduleCompile!E310)))))))</f>
        <v>78</v>
      </c>
      <c r="K317" s="1">
        <f>IF(AND(ISERROR(IF(ScheduleCompile!F310="Off",0,IF(ScheduleCompile!F310="On",1,IF(ISNUMBER(ScheduleCompile!F310),ScheduleCompile!F310/1,IF(ISTEXT(ScheduleCompile!F310),IF(OR(ISNUMBER(FIND("5F",ScheduleCompile!F310)),ISNUMBER(FIND("0F",ScheduleCompile!F310)),ISNUMBER(FIND("8F",ScheduleCompile!F310)),ISNUMBER(FIND("1F",ScheduleCompile!F310)),ISNUMBER(FIND("2F",ScheduleCompile!F310)),ISNUMBER(FIND("3F",ScheduleCompile!F310)),ISNUMBER(FIND("6F",ScheduleCompile!F310)),ISNUMBER(FIND("7F",ScheduleCompile!F310)),ISNUMBER(FIND("9F",ScheduleCompile!F310)),ISNUMBER(FIND("4F",ScheduleCompile!F310))),VALUE(LEFT(ScheduleCompile!F310,FIND("F",ScheduleCompile!F310)-1)),ScheduleCompile!F310)))))),ISTEXT(ScheduleCompile!#REF!)),"ENDTABLE",IF(ISERROR(IF(ScheduleCompile!F310="Off",0,IF(ScheduleCompile!F310="On",1,IF(ISNUMBER(ScheduleCompile!F310),ScheduleCompile!F310/1,IF(ISTEXT(ScheduleCompile!F310),IF(OR(ISNUMBER(FIND("5F",ScheduleCompile!F310)),ISNUMBER(FIND("0F",ScheduleCompile!F310)),ISNUMBER(FIND("8F",ScheduleCompile!F310)),ISNUMBER(FIND("1F",ScheduleCompile!F310)),ISNUMBER(FIND("2F",ScheduleCompile!F310)),ISNUMBER(FIND("3F",ScheduleCompile!F310)),ISNUMBER(FIND("6F",ScheduleCompile!F310)),ISNUMBER(FIND("7F",ScheduleCompile!F310)),ISNUMBER(FIND("9F",ScheduleCompile!F310)),ISNUMBER(FIND("4F",ScheduleCompile!F310))),VALUE(LEFT(ScheduleCompile!F310,FIND("F",ScheduleCompile!F310)-1)),ScheduleCompile!F310)))))),"",IF(ScheduleCompile!F310="Off",0,IF(ScheduleCompile!F310="On",1,IF(ISNUMBER(ScheduleCompile!F310),ScheduleCompile!F310/1,IF(ISTEXT(ScheduleCompile!F310),IF(OR(ISNUMBER(FIND("5F",ScheduleCompile!F310)),ISNUMBER(FIND("0F",ScheduleCompile!F310)),ISNUMBER(FIND("8F",ScheduleCompile!F310)),ISNUMBER(FIND("1F",ScheduleCompile!F310)),ISNUMBER(FIND("2F",ScheduleCompile!F310)),ISNUMBER(FIND("3F",ScheduleCompile!F310)),ISNUMBER(FIND("6F",ScheduleCompile!F310)),ISNUMBER(FIND("7F",ScheduleCompile!F310)),ISNUMBER(FIND("9F",ScheduleCompile!F310)),ISNUMBER(FIND("4F",ScheduleCompile!F310))),VALUE(LEFT(ScheduleCompile!F310,FIND("F",ScheduleCompile!F310)-1)),ScheduleCompile!F310)))))))</f>
        <v>78</v>
      </c>
      <c r="L317" s="1">
        <f>IF(AND(ISERROR(IF(ScheduleCompile!G310="Off",0,IF(ScheduleCompile!G310="On",1,IF(ISNUMBER(ScheduleCompile!G310),ScheduleCompile!G310/1,IF(ISTEXT(ScheduleCompile!G310),IF(OR(ISNUMBER(FIND("5F",ScheduleCompile!G310)),ISNUMBER(FIND("0F",ScheduleCompile!G310)),ISNUMBER(FIND("8F",ScheduleCompile!G310)),ISNUMBER(FIND("1F",ScheduleCompile!G310)),ISNUMBER(FIND("2F",ScheduleCompile!G310)),ISNUMBER(FIND("3F",ScheduleCompile!G310)),ISNUMBER(FIND("6F",ScheduleCompile!G310)),ISNUMBER(FIND("7F",ScheduleCompile!G310)),ISNUMBER(FIND("9F",ScheduleCompile!G310)),ISNUMBER(FIND("4F",ScheduleCompile!G310))),VALUE(LEFT(ScheduleCompile!G310,FIND("F",ScheduleCompile!G310)-1)),ScheduleCompile!G310)))))),ISTEXT(ScheduleCompile!#REF!)),"ENDTABLE",IF(ISERROR(IF(ScheduleCompile!G310="Off",0,IF(ScheduleCompile!G310="On",1,IF(ISNUMBER(ScheduleCompile!G310),ScheduleCompile!G310/1,IF(ISTEXT(ScheduleCompile!G310),IF(OR(ISNUMBER(FIND("5F",ScheduleCompile!G310)),ISNUMBER(FIND("0F",ScheduleCompile!G310)),ISNUMBER(FIND("8F",ScheduleCompile!G310)),ISNUMBER(FIND("1F",ScheduleCompile!G310)),ISNUMBER(FIND("2F",ScheduleCompile!G310)),ISNUMBER(FIND("3F",ScheduleCompile!G310)),ISNUMBER(FIND("6F",ScheduleCompile!G310)),ISNUMBER(FIND("7F",ScheduleCompile!G310)),ISNUMBER(FIND("9F",ScheduleCompile!G310)),ISNUMBER(FIND("4F",ScheduleCompile!G310))),VALUE(LEFT(ScheduleCompile!G310,FIND("F",ScheduleCompile!G310)-1)),ScheduleCompile!G310)))))),"",IF(ScheduleCompile!G310="Off",0,IF(ScheduleCompile!G310="On",1,IF(ISNUMBER(ScheduleCompile!G310),ScheduleCompile!G310/1,IF(ISTEXT(ScheduleCompile!G310),IF(OR(ISNUMBER(FIND("5F",ScheduleCompile!G310)),ISNUMBER(FIND("0F",ScheduleCompile!G310)),ISNUMBER(FIND("8F",ScheduleCompile!G310)),ISNUMBER(FIND("1F",ScheduleCompile!G310)),ISNUMBER(FIND("2F",ScheduleCompile!G310)),ISNUMBER(FIND("3F",ScheduleCompile!G310)),ISNUMBER(FIND("6F",ScheduleCompile!G310)),ISNUMBER(FIND("7F",ScheduleCompile!G310)),ISNUMBER(FIND("9F",ScheduleCompile!G310)),ISNUMBER(FIND("4F",ScheduleCompile!G310))),VALUE(LEFT(ScheduleCompile!G310,FIND("F",ScheduleCompile!G310)-1)),ScheduleCompile!G310)))))))</f>
        <v>78</v>
      </c>
      <c r="M317" s="1">
        <f>IF(AND(ISERROR(IF(ScheduleCompile!H310="Off",0,IF(ScheduleCompile!H310="On",1,IF(ISNUMBER(ScheduleCompile!H310),ScheduleCompile!H310/1,IF(ISTEXT(ScheduleCompile!H310),IF(OR(ISNUMBER(FIND("5F",ScheduleCompile!H310)),ISNUMBER(FIND("0F",ScheduleCompile!H310)),ISNUMBER(FIND("8F",ScheduleCompile!H310)),ISNUMBER(FIND("1F",ScheduleCompile!H310)),ISNUMBER(FIND("2F",ScheduleCompile!H310)),ISNUMBER(FIND("3F",ScheduleCompile!H310)),ISNUMBER(FIND("6F",ScheduleCompile!H310)),ISNUMBER(FIND("7F",ScheduleCompile!H310)),ISNUMBER(FIND("9F",ScheduleCompile!H310)),ISNUMBER(FIND("4F",ScheduleCompile!H310))),VALUE(LEFT(ScheduleCompile!H310,FIND("F",ScheduleCompile!H310)-1)),ScheduleCompile!H310)))))),ISTEXT(ScheduleCompile!#REF!)),"ENDTABLE",IF(ISERROR(IF(ScheduleCompile!H310="Off",0,IF(ScheduleCompile!H310="On",1,IF(ISNUMBER(ScheduleCompile!H310),ScheduleCompile!H310/1,IF(ISTEXT(ScheduleCompile!H310),IF(OR(ISNUMBER(FIND("5F",ScheduleCompile!H310)),ISNUMBER(FIND("0F",ScheduleCompile!H310)),ISNUMBER(FIND("8F",ScheduleCompile!H310)),ISNUMBER(FIND("1F",ScheduleCompile!H310)),ISNUMBER(FIND("2F",ScheduleCompile!H310)),ISNUMBER(FIND("3F",ScheduleCompile!H310)),ISNUMBER(FIND("6F",ScheduleCompile!H310)),ISNUMBER(FIND("7F",ScheduleCompile!H310)),ISNUMBER(FIND("9F",ScheduleCompile!H310)),ISNUMBER(FIND("4F",ScheduleCompile!H310))),VALUE(LEFT(ScheduleCompile!H310,FIND("F",ScheduleCompile!H310)-1)),ScheduleCompile!H310)))))),"",IF(ScheduleCompile!H310="Off",0,IF(ScheduleCompile!H310="On",1,IF(ISNUMBER(ScheduleCompile!H310),ScheduleCompile!H310/1,IF(ISTEXT(ScheduleCompile!H310),IF(OR(ISNUMBER(FIND("5F",ScheduleCompile!H310)),ISNUMBER(FIND("0F",ScheduleCompile!H310)),ISNUMBER(FIND("8F",ScheduleCompile!H310)),ISNUMBER(FIND("1F",ScheduleCompile!H310)),ISNUMBER(FIND("2F",ScheduleCompile!H310)),ISNUMBER(FIND("3F",ScheduleCompile!H310)),ISNUMBER(FIND("6F",ScheduleCompile!H310)),ISNUMBER(FIND("7F",ScheduleCompile!H310)),ISNUMBER(FIND("9F",ScheduleCompile!H310)),ISNUMBER(FIND("4F",ScheduleCompile!H310))),VALUE(LEFT(ScheduleCompile!H310,FIND("F",ScheduleCompile!H310)-1)),ScheduleCompile!H310)))))))</f>
        <v>78</v>
      </c>
      <c r="N317" s="1">
        <f>IF(AND(ISERROR(IF(ScheduleCompile!I310="Off",0,IF(ScheduleCompile!I310="On",1,IF(ISNUMBER(ScheduleCompile!I310),ScheduleCompile!I310/1,IF(ISTEXT(ScheduleCompile!I310),IF(OR(ISNUMBER(FIND("5F",ScheduleCompile!I310)),ISNUMBER(FIND("0F",ScheduleCompile!I310)),ISNUMBER(FIND("8F",ScheduleCompile!I310)),ISNUMBER(FIND("1F",ScheduleCompile!I310)),ISNUMBER(FIND("2F",ScheduleCompile!I310)),ISNUMBER(FIND("3F",ScheduleCompile!I310)),ISNUMBER(FIND("6F",ScheduleCompile!I310)),ISNUMBER(FIND("7F",ScheduleCompile!I310)),ISNUMBER(FIND("9F",ScheduleCompile!I310)),ISNUMBER(FIND("4F",ScheduleCompile!I310))),VALUE(LEFT(ScheduleCompile!I310,FIND("F",ScheduleCompile!I310)-1)),ScheduleCompile!I310)))))),ISTEXT(ScheduleCompile!#REF!)),"ENDTABLE",IF(ISERROR(IF(ScheduleCompile!I310="Off",0,IF(ScheduleCompile!I310="On",1,IF(ISNUMBER(ScheduleCompile!I310),ScheduleCompile!I310/1,IF(ISTEXT(ScheduleCompile!I310),IF(OR(ISNUMBER(FIND("5F",ScheduleCompile!I310)),ISNUMBER(FIND("0F",ScheduleCompile!I310)),ISNUMBER(FIND("8F",ScheduleCompile!I310)),ISNUMBER(FIND("1F",ScheduleCompile!I310)),ISNUMBER(FIND("2F",ScheduleCompile!I310)),ISNUMBER(FIND("3F",ScheduleCompile!I310)),ISNUMBER(FIND("6F",ScheduleCompile!I310)),ISNUMBER(FIND("7F",ScheduleCompile!I310)),ISNUMBER(FIND("9F",ScheduleCompile!I310)),ISNUMBER(FIND("4F",ScheduleCompile!I310))),VALUE(LEFT(ScheduleCompile!I310,FIND("F",ScheduleCompile!I310)-1)),ScheduleCompile!I310)))))),"",IF(ScheduleCompile!I310="Off",0,IF(ScheduleCompile!I310="On",1,IF(ISNUMBER(ScheduleCompile!I310),ScheduleCompile!I310/1,IF(ISTEXT(ScheduleCompile!I310),IF(OR(ISNUMBER(FIND("5F",ScheduleCompile!I310)),ISNUMBER(FIND("0F",ScheduleCompile!I310)),ISNUMBER(FIND("8F",ScheduleCompile!I310)),ISNUMBER(FIND("1F",ScheduleCompile!I310)),ISNUMBER(FIND("2F",ScheduleCompile!I310)),ISNUMBER(FIND("3F",ScheduleCompile!I310)),ISNUMBER(FIND("6F",ScheduleCompile!I310)),ISNUMBER(FIND("7F",ScheduleCompile!I310)),ISNUMBER(FIND("9F",ScheduleCompile!I310)),ISNUMBER(FIND("4F",ScheduleCompile!I310))),VALUE(LEFT(ScheduleCompile!I310,FIND("F",ScheduleCompile!I310)-1)),ScheduleCompile!I310)))))))</f>
        <v>78</v>
      </c>
      <c r="O317" s="1">
        <f>IF(AND(ISERROR(IF(ScheduleCompile!J310="Off",0,IF(ScheduleCompile!J310="On",1,IF(ISNUMBER(ScheduleCompile!J310),ScheduleCompile!J310/1,IF(ISTEXT(ScheduleCompile!J310),IF(OR(ISNUMBER(FIND("5F",ScheduleCompile!J310)),ISNUMBER(FIND("0F",ScheduleCompile!J310)),ISNUMBER(FIND("8F",ScheduleCompile!J310)),ISNUMBER(FIND("1F",ScheduleCompile!J310)),ISNUMBER(FIND("2F",ScheduleCompile!J310)),ISNUMBER(FIND("3F",ScheduleCompile!J310)),ISNUMBER(FIND("6F",ScheduleCompile!J310)),ISNUMBER(FIND("7F",ScheduleCompile!J310)),ISNUMBER(FIND("9F",ScheduleCompile!J310)),ISNUMBER(FIND("4F",ScheduleCompile!J310))),VALUE(LEFT(ScheduleCompile!J310,FIND("F",ScheduleCompile!J310)-1)),ScheduleCompile!J310)))))),ISTEXT(ScheduleCompile!#REF!)),"ENDTABLE",IF(ISERROR(IF(ScheduleCompile!J310="Off",0,IF(ScheduleCompile!J310="On",1,IF(ISNUMBER(ScheduleCompile!J310),ScheduleCompile!J310/1,IF(ISTEXT(ScheduleCompile!J310),IF(OR(ISNUMBER(FIND("5F",ScheduleCompile!J310)),ISNUMBER(FIND("0F",ScheduleCompile!J310)),ISNUMBER(FIND("8F",ScheduleCompile!J310)),ISNUMBER(FIND("1F",ScheduleCompile!J310)),ISNUMBER(FIND("2F",ScheduleCompile!J310)),ISNUMBER(FIND("3F",ScheduleCompile!J310)),ISNUMBER(FIND("6F",ScheduleCompile!J310)),ISNUMBER(FIND("7F",ScheduleCompile!J310)),ISNUMBER(FIND("9F",ScheduleCompile!J310)),ISNUMBER(FIND("4F",ScheduleCompile!J310))),VALUE(LEFT(ScheduleCompile!J310,FIND("F",ScheduleCompile!J310)-1)),ScheduleCompile!J310)))))),"",IF(ScheduleCompile!J310="Off",0,IF(ScheduleCompile!J310="On",1,IF(ISNUMBER(ScheduleCompile!J310),ScheduleCompile!J310/1,IF(ISTEXT(ScheduleCompile!J310),IF(OR(ISNUMBER(FIND("5F",ScheduleCompile!J310)),ISNUMBER(FIND("0F",ScheduleCompile!J310)),ISNUMBER(FIND("8F",ScheduleCompile!J310)),ISNUMBER(FIND("1F",ScheduleCompile!J310)),ISNUMBER(FIND("2F",ScheduleCompile!J310)),ISNUMBER(FIND("3F",ScheduleCompile!J310)),ISNUMBER(FIND("6F",ScheduleCompile!J310)),ISNUMBER(FIND("7F",ScheduleCompile!J310)),ISNUMBER(FIND("9F",ScheduleCompile!J310)),ISNUMBER(FIND("4F",ScheduleCompile!J310))),VALUE(LEFT(ScheduleCompile!J310,FIND("F",ScheduleCompile!J310)-1)),ScheduleCompile!J310)))))))</f>
        <v>78</v>
      </c>
      <c r="P317" s="1">
        <f>IF(AND(ISERROR(IF(ScheduleCompile!K310="Off",0,IF(ScheduleCompile!K310="On",1,IF(ISNUMBER(ScheduleCompile!K310),ScheduleCompile!K310/1,IF(ISTEXT(ScheduleCompile!K310),IF(OR(ISNUMBER(FIND("5F",ScheduleCompile!K310)),ISNUMBER(FIND("0F",ScheduleCompile!K310)),ISNUMBER(FIND("8F",ScheduleCompile!K310)),ISNUMBER(FIND("1F",ScheduleCompile!K310)),ISNUMBER(FIND("2F",ScheduleCompile!K310)),ISNUMBER(FIND("3F",ScheduleCompile!K310)),ISNUMBER(FIND("6F",ScheduleCompile!K310)),ISNUMBER(FIND("7F",ScheduleCompile!K310)),ISNUMBER(FIND("9F",ScheduleCompile!K310)),ISNUMBER(FIND("4F",ScheduleCompile!K310))),VALUE(LEFT(ScheduleCompile!K310,FIND("F",ScheduleCompile!K310)-1)),ScheduleCompile!K310)))))),ISTEXT(ScheduleCompile!#REF!)),"ENDTABLE",IF(ISERROR(IF(ScheduleCompile!K310="Off",0,IF(ScheduleCompile!K310="On",1,IF(ISNUMBER(ScheduleCompile!K310),ScheduleCompile!K310/1,IF(ISTEXT(ScheduleCompile!K310),IF(OR(ISNUMBER(FIND("5F",ScheduleCompile!K310)),ISNUMBER(FIND("0F",ScheduleCompile!K310)),ISNUMBER(FIND("8F",ScheduleCompile!K310)),ISNUMBER(FIND("1F",ScheduleCompile!K310)),ISNUMBER(FIND("2F",ScheduleCompile!K310)),ISNUMBER(FIND("3F",ScheduleCompile!K310)),ISNUMBER(FIND("6F",ScheduleCompile!K310)),ISNUMBER(FIND("7F",ScheduleCompile!K310)),ISNUMBER(FIND("9F",ScheduleCompile!K310)),ISNUMBER(FIND("4F",ScheduleCompile!K310))),VALUE(LEFT(ScheduleCompile!K310,FIND("F",ScheduleCompile!K310)-1)),ScheduleCompile!K310)))))),"",IF(ScheduleCompile!K310="Off",0,IF(ScheduleCompile!K310="On",1,IF(ISNUMBER(ScheduleCompile!K310),ScheduleCompile!K310/1,IF(ISTEXT(ScheduleCompile!K310),IF(OR(ISNUMBER(FIND("5F",ScheduleCompile!K310)),ISNUMBER(FIND("0F",ScheduleCompile!K310)),ISNUMBER(FIND("8F",ScheduleCompile!K310)),ISNUMBER(FIND("1F",ScheduleCompile!K310)),ISNUMBER(FIND("2F",ScheduleCompile!K310)),ISNUMBER(FIND("3F",ScheduleCompile!K310)),ISNUMBER(FIND("6F",ScheduleCompile!K310)),ISNUMBER(FIND("7F",ScheduleCompile!K310)),ISNUMBER(FIND("9F",ScheduleCompile!K310)),ISNUMBER(FIND("4F",ScheduleCompile!K310))),VALUE(LEFT(ScheduleCompile!K310,FIND("F",ScheduleCompile!K310)-1)),ScheduleCompile!K310)))))))</f>
        <v>78</v>
      </c>
      <c r="Q317" s="1">
        <f>IF(AND(ISERROR(IF(ScheduleCompile!L310="Off",0,IF(ScheduleCompile!L310="On",1,IF(ISNUMBER(ScheduleCompile!L310),ScheduleCompile!L310/1,IF(ISTEXT(ScheduleCompile!L310),IF(OR(ISNUMBER(FIND("5F",ScheduleCompile!L310)),ISNUMBER(FIND("0F",ScheduleCompile!L310)),ISNUMBER(FIND("8F",ScheduleCompile!L310)),ISNUMBER(FIND("1F",ScheduleCompile!L310)),ISNUMBER(FIND("2F",ScheduleCompile!L310)),ISNUMBER(FIND("3F",ScheduleCompile!L310)),ISNUMBER(FIND("6F",ScheduleCompile!L310)),ISNUMBER(FIND("7F",ScheduleCompile!L310)),ISNUMBER(FIND("9F",ScheduleCompile!L310)),ISNUMBER(FIND("4F",ScheduleCompile!L310))),VALUE(LEFT(ScheduleCompile!L310,FIND("F",ScheduleCompile!L310)-1)),ScheduleCompile!L310)))))),ISTEXT(ScheduleCompile!#REF!)),"ENDTABLE",IF(ISERROR(IF(ScheduleCompile!L310="Off",0,IF(ScheduleCompile!L310="On",1,IF(ISNUMBER(ScheduleCompile!L310),ScheduleCompile!L310/1,IF(ISTEXT(ScheduleCompile!L310),IF(OR(ISNUMBER(FIND("5F",ScheduleCompile!L310)),ISNUMBER(FIND("0F",ScheduleCompile!L310)),ISNUMBER(FIND("8F",ScheduleCompile!L310)),ISNUMBER(FIND("1F",ScheduleCompile!L310)),ISNUMBER(FIND("2F",ScheduleCompile!L310)),ISNUMBER(FIND("3F",ScheduleCompile!L310)),ISNUMBER(FIND("6F",ScheduleCompile!L310)),ISNUMBER(FIND("7F",ScheduleCompile!L310)),ISNUMBER(FIND("9F",ScheduleCompile!L310)),ISNUMBER(FIND("4F",ScheduleCompile!L310))),VALUE(LEFT(ScheduleCompile!L310,FIND("F",ScheduleCompile!L310)-1)),ScheduleCompile!L310)))))),"",IF(ScheduleCompile!L310="Off",0,IF(ScheduleCompile!L310="On",1,IF(ISNUMBER(ScheduleCompile!L310),ScheduleCompile!L310/1,IF(ISTEXT(ScheduleCompile!L310),IF(OR(ISNUMBER(FIND("5F",ScheduleCompile!L310)),ISNUMBER(FIND("0F",ScheduleCompile!L310)),ISNUMBER(FIND("8F",ScheduleCompile!L310)),ISNUMBER(FIND("1F",ScheduleCompile!L310)),ISNUMBER(FIND("2F",ScheduleCompile!L310)),ISNUMBER(FIND("3F",ScheduleCompile!L310)),ISNUMBER(FIND("6F",ScheduleCompile!L310)),ISNUMBER(FIND("7F",ScheduleCompile!L310)),ISNUMBER(FIND("9F",ScheduleCompile!L310)),ISNUMBER(FIND("4F",ScheduleCompile!L310))),VALUE(LEFT(ScheduleCompile!L310,FIND("F",ScheduleCompile!L310)-1)),ScheduleCompile!L310)))))))</f>
        <v>78</v>
      </c>
      <c r="R317" s="1">
        <f>IF(AND(ISERROR(IF(ScheduleCompile!M310="Off",0,IF(ScheduleCompile!M310="On",1,IF(ISNUMBER(ScheduleCompile!M310),ScheduleCompile!M310/1,IF(ISTEXT(ScheduleCompile!M310),IF(OR(ISNUMBER(FIND("5F",ScheduleCompile!M310)),ISNUMBER(FIND("0F",ScheduleCompile!M310)),ISNUMBER(FIND("8F",ScheduleCompile!M310)),ISNUMBER(FIND("1F",ScheduleCompile!M310)),ISNUMBER(FIND("2F",ScheduleCompile!M310)),ISNUMBER(FIND("3F",ScheduleCompile!M310)),ISNUMBER(FIND("6F",ScheduleCompile!M310)),ISNUMBER(FIND("7F",ScheduleCompile!M310)),ISNUMBER(FIND("9F",ScheduleCompile!M310)),ISNUMBER(FIND("4F",ScheduleCompile!M310))),VALUE(LEFT(ScheduleCompile!M310,FIND("F",ScheduleCompile!M310)-1)),ScheduleCompile!M310)))))),ISTEXT(ScheduleCompile!#REF!)),"ENDTABLE",IF(ISERROR(IF(ScheduleCompile!M310="Off",0,IF(ScheduleCompile!M310="On",1,IF(ISNUMBER(ScheduleCompile!M310),ScheduleCompile!M310/1,IF(ISTEXT(ScheduleCompile!M310),IF(OR(ISNUMBER(FIND("5F",ScheduleCompile!M310)),ISNUMBER(FIND("0F",ScheduleCompile!M310)),ISNUMBER(FIND("8F",ScheduleCompile!M310)),ISNUMBER(FIND("1F",ScheduleCompile!M310)),ISNUMBER(FIND("2F",ScheduleCompile!M310)),ISNUMBER(FIND("3F",ScheduleCompile!M310)),ISNUMBER(FIND("6F",ScheduleCompile!M310)),ISNUMBER(FIND("7F",ScheduleCompile!M310)),ISNUMBER(FIND("9F",ScheduleCompile!M310)),ISNUMBER(FIND("4F",ScheduleCompile!M310))),VALUE(LEFT(ScheduleCompile!M310,FIND("F",ScheduleCompile!M310)-1)),ScheduleCompile!M310)))))),"",IF(ScheduleCompile!M310="Off",0,IF(ScheduleCompile!M310="On",1,IF(ISNUMBER(ScheduleCompile!M310),ScheduleCompile!M310/1,IF(ISTEXT(ScheduleCompile!M310),IF(OR(ISNUMBER(FIND("5F",ScheduleCompile!M310)),ISNUMBER(FIND("0F",ScheduleCompile!M310)),ISNUMBER(FIND("8F",ScheduleCompile!M310)),ISNUMBER(FIND("1F",ScheduleCompile!M310)),ISNUMBER(FIND("2F",ScheduleCompile!M310)),ISNUMBER(FIND("3F",ScheduleCompile!M310)),ISNUMBER(FIND("6F",ScheduleCompile!M310)),ISNUMBER(FIND("7F",ScheduleCompile!M310)),ISNUMBER(FIND("9F",ScheduleCompile!M310)),ISNUMBER(FIND("4F",ScheduleCompile!M310))),VALUE(LEFT(ScheduleCompile!M310,FIND("F",ScheduleCompile!M310)-1)),ScheduleCompile!M310)))))))</f>
        <v>78</v>
      </c>
      <c r="S317" s="1">
        <f>IF(AND(ISERROR(IF(ScheduleCompile!N310="Off",0,IF(ScheduleCompile!N310="On",1,IF(ISNUMBER(ScheduleCompile!N310),ScheduleCompile!N310/1,IF(ISTEXT(ScheduleCompile!N310),IF(OR(ISNUMBER(FIND("5F",ScheduleCompile!N310)),ISNUMBER(FIND("0F",ScheduleCompile!N310)),ISNUMBER(FIND("8F",ScheduleCompile!N310)),ISNUMBER(FIND("1F",ScheduleCompile!N310)),ISNUMBER(FIND("2F",ScheduleCompile!N310)),ISNUMBER(FIND("3F",ScheduleCompile!N310)),ISNUMBER(FIND("6F",ScheduleCompile!N310)),ISNUMBER(FIND("7F",ScheduleCompile!N310)),ISNUMBER(FIND("9F",ScheduleCompile!N310)),ISNUMBER(FIND("4F",ScheduleCompile!N310))),VALUE(LEFT(ScheduleCompile!N310,FIND("F",ScheduleCompile!N310)-1)),ScheduleCompile!N310)))))),ISTEXT(ScheduleCompile!#REF!)),"ENDTABLE",IF(ISERROR(IF(ScheduleCompile!N310="Off",0,IF(ScheduleCompile!N310="On",1,IF(ISNUMBER(ScheduleCompile!N310),ScheduleCompile!N310/1,IF(ISTEXT(ScheduleCompile!N310),IF(OR(ISNUMBER(FIND("5F",ScheduleCompile!N310)),ISNUMBER(FIND("0F",ScheduleCompile!N310)),ISNUMBER(FIND("8F",ScheduleCompile!N310)),ISNUMBER(FIND("1F",ScheduleCompile!N310)),ISNUMBER(FIND("2F",ScheduleCompile!N310)),ISNUMBER(FIND("3F",ScheduleCompile!N310)),ISNUMBER(FIND("6F",ScheduleCompile!N310)),ISNUMBER(FIND("7F",ScheduleCompile!N310)),ISNUMBER(FIND("9F",ScheduleCompile!N310)),ISNUMBER(FIND("4F",ScheduleCompile!N310))),VALUE(LEFT(ScheduleCompile!N310,FIND("F",ScheduleCompile!N310)-1)),ScheduleCompile!N310)))))),"",IF(ScheduleCompile!N310="Off",0,IF(ScheduleCompile!N310="On",1,IF(ISNUMBER(ScheduleCompile!N310),ScheduleCompile!N310/1,IF(ISTEXT(ScheduleCompile!N310),IF(OR(ISNUMBER(FIND("5F",ScheduleCompile!N310)),ISNUMBER(FIND("0F",ScheduleCompile!N310)),ISNUMBER(FIND("8F",ScheduleCompile!N310)),ISNUMBER(FIND("1F",ScheduleCompile!N310)),ISNUMBER(FIND("2F",ScheduleCompile!N310)),ISNUMBER(FIND("3F",ScheduleCompile!N310)),ISNUMBER(FIND("6F",ScheduleCompile!N310)),ISNUMBER(FIND("7F",ScheduleCompile!N310)),ISNUMBER(FIND("9F",ScheduleCompile!N310)),ISNUMBER(FIND("4F",ScheduleCompile!N310))),VALUE(LEFT(ScheduleCompile!N310,FIND("F",ScheduleCompile!N310)-1)),ScheduleCompile!N310)))))))</f>
        <v>78</v>
      </c>
      <c r="T317" s="1">
        <f>IF(AND(ISERROR(IF(ScheduleCompile!O310="Off",0,IF(ScheduleCompile!O310="On",1,IF(ISNUMBER(ScheduleCompile!O310),ScheduleCompile!O310/1,IF(ISTEXT(ScheduleCompile!O310),IF(OR(ISNUMBER(FIND("5F",ScheduleCompile!O310)),ISNUMBER(FIND("0F",ScheduleCompile!O310)),ISNUMBER(FIND("8F",ScheduleCompile!O310)),ISNUMBER(FIND("1F",ScheduleCompile!O310)),ISNUMBER(FIND("2F",ScheduleCompile!O310)),ISNUMBER(FIND("3F",ScheduleCompile!O310)),ISNUMBER(FIND("6F",ScheduleCompile!O310)),ISNUMBER(FIND("7F",ScheduleCompile!O310)),ISNUMBER(FIND("9F",ScheduleCompile!O310)),ISNUMBER(FIND("4F",ScheduleCompile!O310))),VALUE(LEFT(ScheduleCompile!O310,FIND("F",ScheduleCompile!O310)-1)),ScheduleCompile!O310)))))),ISTEXT(ScheduleCompile!#REF!)),"ENDTABLE",IF(ISERROR(IF(ScheduleCompile!O310="Off",0,IF(ScheduleCompile!O310="On",1,IF(ISNUMBER(ScheduleCompile!O310),ScheduleCompile!O310/1,IF(ISTEXT(ScheduleCompile!O310),IF(OR(ISNUMBER(FIND("5F",ScheduleCompile!O310)),ISNUMBER(FIND("0F",ScheduleCompile!O310)),ISNUMBER(FIND("8F",ScheduleCompile!O310)),ISNUMBER(FIND("1F",ScheduleCompile!O310)),ISNUMBER(FIND("2F",ScheduleCompile!O310)),ISNUMBER(FIND("3F",ScheduleCompile!O310)),ISNUMBER(FIND("6F",ScheduleCompile!O310)),ISNUMBER(FIND("7F",ScheduleCompile!O310)),ISNUMBER(FIND("9F",ScheduleCompile!O310)),ISNUMBER(FIND("4F",ScheduleCompile!O310))),VALUE(LEFT(ScheduleCompile!O310,FIND("F",ScheduleCompile!O310)-1)),ScheduleCompile!O310)))))),"",IF(ScheduleCompile!O310="Off",0,IF(ScheduleCompile!O310="On",1,IF(ISNUMBER(ScheduleCompile!O310),ScheduleCompile!O310/1,IF(ISTEXT(ScheduleCompile!O310),IF(OR(ISNUMBER(FIND("5F",ScheduleCompile!O310)),ISNUMBER(FIND("0F",ScheduleCompile!O310)),ISNUMBER(FIND("8F",ScheduleCompile!O310)),ISNUMBER(FIND("1F",ScheduleCompile!O310)),ISNUMBER(FIND("2F",ScheduleCompile!O310)),ISNUMBER(FIND("3F",ScheduleCompile!O310)),ISNUMBER(FIND("6F",ScheduleCompile!O310)),ISNUMBER(FIND("7F",ScheduleCompile!O310)),ISNUMBER(FIND("9F",ScheduleCompile!O310)),ISNUMBER(FIND("4F",ScheduleCompile!O310))),VALUE(LEFT(ScheduleCompile!O310,FIND("F",ScheduleCompile!O310)-1)),ScheduleCompile!O310)))))))</f>
        <v>78</v>
      </c>
      <c r="U317" s="1">
        <f>IF(AND(ISERROR(IF(ScheduleCompile!P310="Off",0,IF(ScheduleCompile!P310="On",1,IF(ISNUMBER(ScheduleCompile!P310),ScheduleCompile!P310/1,IF(ISTEXT(ScheduleCompile!P310),IF(OR(ISNUMBER(FIND("5F",ScheduleCompile!P310)),ISNUMBER(FIND("0F",ScheduleCompile!P310)),ISNUMBER(FIND("8F",ScheduleCompile!P310)),ISNUMBER(FIND("1F",ScheduleCompile!P310)),ISNUMBER(FIND("2F",ScheduleCompile!P310)),ISNUMBER(FIND("3F",ScheduleCompile!P310)),ISNUMBER(FIND("6F",ScheduleCompile!P310)),ISNUMBER(FIND("7F",ScheduleCompile!P310)),ISNUMBER(FIND("9F",ScheduleCompile!P310)),ISNUMBER(FIND("4F",ScheduleCompile!P310))),VALUE(LEFT(ScheduleCompile!P310,FIND("F",ScheduleCompile!P310)-1)),ScheduleCompile!P310)))))),ISTEXT(ScheduleCompile!#REF!)),"ENDTABLE",IF(ISERROR(IF(ScheduleCompile!P310="Off",0,IF(ScheduleCompile!P310="On",1,IF(ISNUMBER(ScheduleCompile!P310),ScheduleCompile!P310/1,IF(ISTEXT(ScheduleCompile!P310),IF(OR(ISNUMBER(FIND("5F",ScheduleCompile!P310)),ISNUMBER(FIND("0F",ScheduleCompile!P310)),ISNUMBER(FIND("8F",ScheduleCompile!P310)),ISNUMBER(FIND("1F",ScheduleCompile!P310)),ISNUMBER(FIND("2F",ScheduleCompile!P310)),ISNUMBER(FIND("3F",ScheduleCompile!P310)),ISNUMBER(FIND("6F",ScheduleCompile!P310)),ISNUMBER(FIND("7F",ScheduleCompile!P310)),ISNUMBER(FIND("9F",ScheduleCompile!P310)),ISNUMBER(FIND("4F",ScheduleCompile!P310))),VALUE(LEFT(ScheduleCompile!P310,FIND("F",ScheduleCompile!P310)-1)),ScheduleCompile!P310)))))),"",IF(ScheduleCompile!P310="Off",0,IF(ScheduleCompile!P310="On",1,IF(ISNUMBER(ScheduleCompile!P310),ScheduleCompile!P310/1,IF(ISTEXT(ScheduleCompile!P310),IF(OR(ISNUMBER(FIND("5F",ScheduleCompile!P310)),ISNUMBER(FIND("0F",ScheduleCompile!P310)),ISNUMBER(FIND("8F",ScheduleCompile!P310)),ISNUMBER(FIND("1F",ScheduleCompile!P310)),ISNUMBER(FIND("2F",ScheduleCompile!P310)),ISNUMBER(FIND("3F",ScheduleCompile!P310)),ISNUMBER(FIND("6F",ScheduleCompile!P310)),ISNUMBER(FIND("7F",ScheduleCompile!P310)),ISNUMBER(FIND("9F",ScheduleCompile!P310)),ISNUMBER(FIND("4F",ScheduleCompile!P310))),VALUE(LEFT(ScheduleCompile!P310,FIND("F",ScheduleCompile!P310)-1)),ScheduleCompile!P310)))))))</f>
        <v>78</v>
      </c>
      <c r="V317" s="1">
        <f>IF(AND(ISERROR(IF(ScheduleCompile!Q310="Off",0,IF(ScheduleCompile!Q310="On",1,IF(ISNUMBER(ScheduleCompile!Q310),ScheduleCompile!Q310/1,IF(ISTEXT(ScheduleCompile!Q310),IF(OR(ISNUMBER(FIND("5F",ScheduleCompile!Q310)),ISNUMBER(FIND("0F",ScheduleCompile!Q310)),ISNUMBER(FIND("8F",ScheduleCompile!Q310)),ISNUMBER(FIND("1F",ScheduleCompile!Q310)),ISNUMBER(FIND("2F",ScheduleCompile!Q310)),ISNUMBER(FIND("3F",ScheduleCompile!Q310)),ISNUMBER(FIND("6F",ScheduleCompile!Q310)),ISNUMBER(FIND("7F",ScheduleCompile!Q310)),ISNUMBER(FIND("9F",ScheduleCompile!Q310)),ISNUMBER(FIND("4F",ScheduleCompile!Q310))),VALUE(LEFT(ScheduleCompile!Q310,FIND("F",ScheduleCompile!Q310)-1)),ScheduleCompile!Q310)))))),ISTEXT(ScheduleCompile!#REF!)),"ENDTABLE",IF(ISERROR(IF(ScheduleCompile!Q310="Off",0,IF(ScheduleCompile!Q310="On",1,IF(ISNUMBER(ScheduleCompile!Q310),ScheduleCompile!Q310/1,IF(ISTEXT(ScheduleCompile!Q310),IF(OR(ISNUMBER(FIND("5F",ScheduleCompile!Q310)),ISNUMBER(FIND("0F",ScheduleCompile!Q310)),ISNUMBER(FIND("8F",ScheduleCompile!Q310)),ISNUMBER(FIND("1F",ScheduleCompile!Q310)),ISNUMBER(FIND("2F",ScheduleCompile!Q310)),ISNUMBER(FIND("3F",ScheduleCompile!Q310)),ISNUMBER(FIND("6F",ScheduleCompile!Q310)),ISNUMBER(FIND("7F",ScheduleCompile!Q310)),ISNUMBER(FIND("9F",ScheduleCompile!Q310)),ISNUMBER(FIND("4F",ScheduleCompile!Q310))),VALUE(LEFT(ScheduleCompile!Q310,FIND("F",ScheduleCompile!Q310)-1)),ScheduleCompile!Q310)))))),"",IF(ScheduleCompile!Q310="Off",0,IF(ScheduleCompile!Q310="On",1,IF(ISNUMBER(ScheduleCompile!Q310),ScheduleCompile!Q310/1,IF(ISTEXT(ScheduleCompile!Q310),IF(OR(ISNUMBER(FIND("5F",ScheduleCompile!Q310)),ISNUMBER(FIND("0F",ScheduleCompile!Q310)),ISNUMBER(FIND("8F",ScheduleCompile!Q310)),ISNUMBER(FIND("1F",ScheduleCompile!Q310)),ISNUMBER(FIND("2F",ScheduleCompile!Q310)),ISNUMBER(FIND("3F",ScheduleCompile!Q310)),ISNUMBER(FIND("6F",ScheduleCompile!Q310)),ISNUMBER(FIND("7F",ScheduleCompile!Q310)),ISNUMBER(FIND("9F",ScheduleCompile!Q310)),ISNUMBER(FIND("4F",ScheduleCompile!Q310))),VALUE(LEFT(ScheduleCompile!Q310,FIND("F",ScheduleCompile!Q310)-1)),ScheduleCompile!Q310)))))))</f>
        <v>78</v>
      </c>
      <c r="W317" s="1">
        <f>IF(AND(ISERROR(IF(ScheduleCompile!R310="Off",0,IF(ScheduleCompile!R310="On",1,IF(ISNUMBER(ScheduleCompile!R310),ScheduleCompile!R310/1,IF(ISTEXT(ScheduleCompile!R310),IF(OR(ISNUMBER(FIND("5F",ScheduleCompile!R310)),ISNUMBER(FIND("0F",ScheduleCompile!R310)),ISNUMBER(FIND("8F",ScheduleCompile!R310)),ISNUMBER(FIND("1F",ScheduleCompile!R310)),ISNUMBER(FIND("2F",ScheduleCompile!R310)),ISNUMBER(FIND("3F",ScheduleCompile!R310)),ISNUMBER(FIND("6F",ScheduleCompile!R310)),ISNUMBER(FIND("7F",ScheduleCompile!R310)),ISNUMBER(FIND("9F",ScheduleCompile!R310)),ISNUMBER(FIND("4F",ScheduleCompile!R310))),VALUE(LEFT(ScheduleCompile!R310,FIND("F",ScheduleCompile!R310)-1)),ScheduleCompile!R310)))))),ISTEXT(ScheduleCompile!#REF!)),"ENDTABLE",IF(ISERROR(IF(ScheduleCompile!R310="Off",0,IF(ScheduleCompile!R310="On",1,IF(ISNUMBER(ScheduleCompile!R310),ScheduleCompile!R310/1,IF(ISTEXT(ScheduleCompile!R310),IF(OR(ISNUMBER(FIND("5F",ScheduleCompile!R310)),ISNUMBER(FIND("0F",ScheduleCompile!R310)),ISNUMBER(FIND("8F",ScheduleCompile!R310)),ISNUMBER(FIND("1F",ScheduleCompile!R310)),ISNUMBER(FIND("2F",ScheduleCompile!R310)),ISNUMBER(FIND("3F",ScheduleCompile!R310)),ISNUMBER(FIND("6F",ScheduleCompile!R310)),ISNUMBER(FIND("7F",ScheduleCompile!R310)),ISNUMBER(FIND("9F",ScheduleCompile!R310)),ISNUMBER(FIND("4F",ScheduleCompile!R310))),VALUE(LEFT(ScheduleCompile!R310,FIND("F",ScheduleCompile!R310)-1)),ScheduleCompile!R310)))))),"",IF(ScheduleCompile!R310="Off",0,IF(ScheduleCompile!R310="On",1,IF(ISNUMBER(ScheduleCompile!R310),ScheduleCompile!R310/1,IF(ISTEXT(ScheduleCompile!R310),IF(OR(ISNUMBER(FIND("5F",ScheduleCompile!R310)),ISNUMBER(FIND("0F",ScheduleCompile!R310)),ISNUMBER(FIND("8F",ScheduleCompile!R310)),ISNUMBER(FIND("1F",ScheduleCompile!R310)),ISNUMBER(FIND("2F",ScheduleCompile!R310)),ISNUMBER(FIND("3F",ScheduleCompile!R310)),ISNUMBER(FIND("6F",ScheduleCompile!R310)),ISNUMBER(FIND("7F",ScheduleCompile!R310)),ISNUMBER(FIND("9F",ScheduleCompile!R310)),ISNUMBER(FIND("4F",ScheduleCompile!R310))),VALUE(LEFT(ScheduleCompile!R310,FIND("F",ScheduleCompile!R310)-1)),ScheduleCompile!R310)))))))</f>
        <v>78</v>
      </c>
      <c r="X317" s="1">
        <f>IF(AND(ISERROR(IF(ScheduleCompile!S310="Off",0,IF(ScheduleCompile!S310="On",1,IF(ISNUMBER(ScheduleCompile!S310),ScheduleCompile!S310/1,IF(ISTEXT(ScheduleCompile!S310),IF(OR(ISNUMBER(FIND("5F",ScheduleCompile!S310)),ISNUMBER(FIND("0F",ScheduleCompile!S310)),ISNUMBER(FIND("8F",ScheduleCompile!S310)),ISNUMBER(FIND("1F",ScheduleCompile!S310)),ISNUMBER(FIND("2F",ScheduleCompile!S310)),ISNUMBER(FIND("3F",ScheduleCompile!S310)),ISNUMBER(FIND("6F",ScheduleCompile!S310)),ISNUMBER(FIND("7F",ScheduleCompile!S310)),ISNUMBER(FIND("9F",ScheduleCompile!S310)),ISNUMBER(FIND("4F",ScheduleCompile!S310))),VALUE(LEFT(ScheduleCompile!S310,FIND("F",ScheduleCompile!S310)-1)),ScheduleCompile!S310)))))),ISTEXT(ScheduleCompile!#REF!)),"ENDTABLE",IF(ISERROR(IF(ScheduleCompile!S310="Off",0,IF(ScheduleCompile!S310="On",1,IF(ISNUMBER(ScheduleCompile!S310),ScheduleCompile!S310/1,IF(ISTEXT(ScheduleCompile!S310),IF(OR(ISNUMBER(FIND("5F",ScheduleCompile!S310)),ISNUMBER(FIND("0F",ScheduleCompile!S310)),ISNUMBER(FIND("8F",ScheduleCompile!S310)),ISNUMBER(FIND("1F",ScheduleCompile!S310)),ISNUMBER(FIND("2F",ScheduleCompile!S310)),ISNUMBER(FIND("3F",ScheduleCompile!S310)),ISNUMBER(FIND("6F",ScheduleCompile!S310)),ISNUMBER(FIND("7F",ScheduleCompile!S310)),ISNUMBER(FIND("9F",ScheduleCompile!S310)),ISNUMBER(FIND("4F",ScheduleCompile!S310))),VALUE(LEFT(ScheduleCompile!S310,FIND("F",ScheduleCompile!S310)-1)),ScheduleCompile!S310)))))),"",IF(ScheduleCompile!S310="Off",0,IF(ScheduleCompile!S310="On",1,IF(ISNUMBER(ScheduleCompile!S310),ScheduleCompile!S310/1,IF(ISTEXT(ScheduleCompile!S310),IF(OR(ISNUMBER(FIND("5F",ScheduleCompile!S310)),ISNUMBER(FIND("0F",ScheduleCompile!S310)),ISNUMBER(FIND("8F",ScheduleCompile!S310)),ISNUMBER(FIND("1F",ScheduleCompile!S310)),ISNUMBER(FIND("2F",ScheduleCompile!S310)),ISNUMBER(FIND("3F",ScheduleCompile!S310)),ISNUMBER(FIND("6F",ScheduleCompile!S310)),ISNUMBER(FIND("7F",ScheduleCompile!S310)),ISNUMBER(FIND("9F",ScheduleCompile!S310)),ISNUMBER(FIND("4F",ScheduleCompile!S310))),VALUE(LEFT(ScheduleCompile!S310,FIND("F",ScheduleCompile!S310)-1)),ScheduleCompile!S310)))))))</f>
        <v>78</v>
      </c>
      <c r="Y317" s="1">
        <f>IF(AND(ISERROR(IF(ScheduleCompile!T310="Off",0,IF(ScheduleCompile!T310="On",1,IF(ISNUMBER(ScheduleCompile!T310),ScheduleCompile!T310/1,IF(ISTEXT(ScheduleCompile!T310),IF(OR(ISNUMBER(FIND("5F",ScheduleCompile!T310)),ISNUMBER(FIND("0F",ScheduleCompile!T310)),ISNUMBER(FIND("8F",ScheduleCompile!T310)),ISNUMBER(FIND("1F",ScheduleCompile!T310)),ISNUMBER(FIND("2F",ScheduleCompile!T310)),ISNUMBER(FIND("3F",ScheduleCompile!T310)),ISNUMBER(FIND("6F",ScheduleCompile!T310)),ISNUMBER(FIND("7F",ScheduleCompile!T310)),ISNUMBER(FIND("9F",ScheduleCompile!T310)),ISNUMBER(FIND("4F",ScheduleCompile!T310))),VALUE(LEFT(ScheduleCompile!T310,FIND("F",ScheduleCompile!T310)-1)),ScheduleCompile!T310)))))),ISTEXT(ScheduleCompile!#REF!)),"ENDTABLE",IF(ISERROR(IF(ScheduleCompile!T310="Off",0,IF(ScheduleCompile!T310="On",1,IF(ISNUMBER(ScheduleCompile!T310),ScheduleCompile!T310/1,IF(ISTEXT(ScheduleCompile!T310),IF(OR(ISNUMBER(FIND("5F",ScheduleCompile!T310)),ISNUMBER(FIND("0F",ScheduleCompile!T310)),ISNUMBER(FIND("8F",ScheduleCompile!T310)),ISNUMBER(FIND("1F",ScheduleCompile!T310)),ISNUMBER(FIND("2F",ScheduleCompile!T310)),ISNUMBER(FIND("3F",ScheduleCompile!T310)),ISNUMBER(FIND("6F",ScheduleCompile!T310)),ISNUMBER(FIND("7F",ScheduleCompile!T310)),ISNUMBER(FIND("9F",ScheduleCompile!T310)),ISNUMBER(FIND("4F",ScheduleCompile!T310))),VALUE(LEFT(ScheduleCompile!T310,FIND("F",ScheduleCompile!T310)-1)),ScheduleCompile!T310)))))),"",IF(ScheduleCompile!T310="Off",0,IF(ScheduleCompile!T310="On",1,IF(ISNUMBER(ScheduleCompile!T310),ScheduleCompile!T310/1,IF(ISTEXT(ScheduleCompile!T310),IF(OR(ISNUMBER(FIND("5F",ScheduleCompile!T310)),ISNUMBER(FIND("0F",ScheduleCompile!T310)),ISNUMBER(FIND("8F",ScheduleCompile!T310)),ISNUMBER(FIND("1F",ScheduleCompile!T310)),ISNUMBER(FIND("2F",ScheduleCompile!T310)),ISNUMBER(FIND("3F",ScheduleCompile!T310)),ISNUMBER(FIND("6F",ScheduleCompile!T310)),ISNUMBER(FIND("7F",ScheduleCompile!T310)),ISNUMBER(FIND("9F",ScheduleCompile!T310)),ISNUMBER(FIND("4F",ScheduleCompile!T310))),VALUE(LEFT(ScheduleCompile!T310,FIND("F",ScheduleCompile!T310)-1)),ScheduleCompile!T310)))))))</f>
        <v>78</v>
      </c>
      <c r="Z317" s="1">
        <f>IF(AND(ISERROR(IF(ScheduleCompile!U310="Off",0,IF(ScheduleCompile!U310="On",1,IF(ISNUMBER(ScheduleCompile!U310),ScheduleCompile!U310/1,IF(ISTEXT(ScheduleCompile!U310),IF(OR(ISNUMBER(FIND("5F",ScheduleCompile!U310)),ISNUMBER(FIND("0F",ScheduleCompile!U310)),ISNUMBER(FIND("8F",ScheduleCompile!U310)),ISNUMBER(FIND("1F",ScheduleCompile!U310)),ISNUMBER(FIND("2F",ScheduleCompile!U310)),ISNUMBER(FIND("3F",ScheduleCompile!U310)),ISNUMBER(FIND("6F",ScheduleCompile!U310)),ISNUMBER(FIND("7F",ScheduleCompile!U310)),ISNUMBER(FIND("9F",ScheduleCompile!U310)),ISNUMBER(FIND("4F",ScheduleCompile!U310))),VALUE(LEFT(ScheduleCompile!U310,FIND("F",ScheduleCompile!U310)-1)),ScheduleCompile!U310)))))),ISTEXT(ScheduleCompile!#REF!)),"ENDTABLE",IF(ISERROR(IF(ScheduleCompile!U310="Off",0,IF(ScheduleCompile!U310="On",1,IF(ISNUMBER(ScheduleCompile!U310),ScheduleCompile!U310/1,IF(ISTEXT(ScheduleCompile!U310),IF(OR(ISNUMBER(FIND("5F",ScheduleCompile!U310)),ISNUMBER(FIND("0F",ScheduleCompile!U310)),ISNUMBER(FIND("8F",ScheduleCompile!U310)),ISNUMBER(FIND("1F",ScheduleCompile!U310)),ISNUMBER(FIND("2F",ScheduleCompile!U310)),ISNUMBER(FIND("3F",ScheduleCompile!U310)),ISNUMBER(FIND("6F",ScheduleCompile!U310)),ISNUMBER(FIND("7F",ScheduleCompile!U310)),ISNUMBER(FIND("9F",ScheduleCompile!U310)),ISNUMBER(FIND("4F",ScheduleCompile!U310))),VALUE(LEFT(ScheduleCompile!U310,FIND("F",ScheduleCompile!U310)-1)),ScheduleCompile!U310)))))),"",IF(ScheduleCompile!U310="Off",0,IF(ScheduleCompile!U310="On",1,IF(ISNUMBER(ScheduleCompile!U310),ScheduleCompile!U310/1,IF(ISTEXT(ScheduleCompile!U310),IF(OR(ISNUMBER(FIND("5F",ScheduleCompile!U310)),ISNUMBER(FIND("0F",ScheduleCompile!U310)),ISNUMBER(FIND("8F",ScheduleCompile!U310)),ISNUMBER(FIND("1F",ScheduleCompile!U310)),ISNUMBER(FIND("2F",ScheduleCompile!U310)),ISNUMBER(FIND("3F",ScheduleCompile!U310)),ISNUMBER(FIND("6F",ScheduleCompile!U310)),ISNUMBER(FIND("7F",ScheduleCompile!U310)),ISNUMBER(FIND("9F",ScheduleCompile!U310)),ISNUMBER(FIND("4F",ScheduleCompile!U310))),VALUE(LEFT(ScheduleCompile!U310,FIND("F",ScheduleCompile!U310)-1)),ScheduleCompile!U310)))))))</f>
        <v>78</v>
      </c>
      <c r="AA317" s="1">
        <f>IF(AND(ISERROR(IF(ScheduleCompile!V310="Off",0,IF(ScheduleCompile!V310="On",1,IF(ISNUMBER(ScheduleCompile!V310),ScheduleCompile!V310/1,IF(ISTEXT(ScheduleCompile!V310),IF(OR(ISNUMBER(FIND("5F",ScheduleCompile!V310)),ISNUMBER(FIND("0F",ScheduleCompile!V310)),ISNUMBER(FIND("8F",ScheduleCompile!V310)),ISNUMBER(FIND("1F",ScheduleCompile!V310)),ISNUMBER(FIND("2F",ScheduleCompile!V310)),ISNUMBER(FIND("3F",ScheduleCompile!V310)),ISNUMBER(FIND("6F",ScheduleCompile!V310)),ISNUMBER(FIND("7F",ScheduleCompile!V310)),ISNUMBER(FIND("9F",ScheduleCompile!V310)),ISNUMBER(FIND("4F",ScheduleCompile!V310))),VALUE(LEFT(ScheduleCompile!V310,FIND("F",ScheduleCompile!V310)-1)),ScheduleCompile!V310)))))),ISTEXT(ScheduleCompile!#REF!)),"ENDTABLE",IF(ISERROR(IF(ScheduleCompile!V310="Off",0,IF(ScheduleCompile!V310="On",1,IF(ISNUMBER(ScheduleCompile!V310),ScheduleCompile!V310/1,IF(ISTEXT(ScheduleCompile!V310),IF(OR(ISNUMBER(FIND("5F",ScheduleCompile!V310)),ISNUMBER(FIND("0F",ScheduleCompile!V310)),ISNUMBER(FIND("8F",ScheduleCompile!V310)),ISNUMBER(FIND("1F",ScheduleCompile!V310)),ISNUMBER(FIND("2F",ScheduleCompile!V310)),ISNUMBER(FIND("3F",ScheduleCompile!V310)),ISNUMBER(FIND("6F",ScheduleCompile!V310)),ISNUMBER(FIND("7F",ScheduleCompile!V310)),ISNUMBER(FIND("9F",ScheduleCompile!V310)),ISNUMBER(FIND("4F",ScheduleCompile!V310))),VALUE(LEFT(ScheduleCompile!V310,FIND("F",ScheduleCompile!V310)-1)),ScheduleCompile!V310)))))),"",IF(ScheduleCompile!V310="Off",0,IF(ScheduleCompile!V310="On",1,IF(ISNUMBER(ScheduleCompile!V310),ScheduleCompile!V310/1,IF(ISTEXT(ScheduleCompile!V310),IF(OR(ISNUMBER(FIND("5F",ScheduleCompile!V310)),ISNUMBER(FIND("0F",ScheduleCompile!V310)),ISNUMBER(FIND("8F",ScheduleCompile!V310)),ISNUMBER(FIND("1F",ScheduleCompile!V310)),ISNUMBER(FIND("2F",ScheduleCompile!V310)),ISNUMBER(FIND("3F",ScheduleCompile!V310)),ISNUMBER(FIND("6F",ScheduleCompile!V310)),ISNUMBER(FIND("7F",ScheduleCompile!V310)),ISNUMBER(FIND("9F",ScheduleCompile!V310)),ISNUMBER(FIND("4F",ScheduleCompile!V310))),VALUE(LEFT(ScheduleCompile!V310,FIND("F",ScheduleCompile!V310)-1)),ScheduleCompile!V310)))))))</f>
        <v>78</v>
      </c>
      <c r="AB317" s="1">
        <f>IF(AND(ISERROR(IF(ScheduleCompile!W310="Off",0,IF(ScheduleCompile!W310="On",1,IF(ISNUMBER(ScheduleCompile!W310),ScheduleCompile!W310/1,IF(ISTEXT(ScheduleCompile!W310),IF(OR(ISNUMBER(FIND("5F",ScheduleCompile!W310)),ISNUMBER(FIND("0F",ScheduleCompile!W310)),ISNUMBER(FIND("8F",ScheduleCompile!W310)),ISNUMBER(FIND("1F",ScheduleCompile!W310)),ISNUMBER(FIND("2F",ScheduleCompile!W310)),ISNUMBER(FIND("3F",ScheduleCompile!W310)),ISNUMBER(FIND("6F",ScheduleCompile!W310)),ISNUMBER(FIND("7F",ScheduleCompile!W310)),ISNUMBER(FIND("9F",ScheduleCompile!W310)),ISNUMBER(FIND("4F",ScheduleCompile!W310))),VALUE(LEFT(ScheduleCompile!W310,FIND("F",ScheduleCompile!W310)-1)),ScheduleCompile!W310)))))),ISTEXT(ScheduleCompile!#REF!)),"ENDTABLE",IF(ISERROR(IF(ScheduleCompile!W310="Off",0,IF(ScheduleCompile!W310="On",1,IF(ISNUMBER(ScheduleCompile!W310),ScheduleCompile!W310/1,IF(ISTEXT(ScheduleCompile!W310),IF(OR(ISNUMBER(FIND("5F",ScheduleCompile!W310)),ISNUMBER(FIND("0F",ScheduleCompile!W310)),ISNUMBER(FIND("8F",ScheduleCompile!W310)),ISNUMBER(FIND("1F",ScheduleCompile!W310)),ISNUMBER(FIND("2F",ScheduleCompile!W310)),ISNUMBER(FIND("3F",ScheduleCompile!W310)),ISNUMBER(FIND("6F",ScheduleCompile!W310)),ISNUMBER(FIND("7F",ScheduleCompile!W310)),ISNUMBER(FIND("9F",ScheduleCompile!W310)),ISNUMBER(FIND("4F",ScheduleCompile!W310))),VALUE(LEFT(ScheduleCompile!W310,FIND("F",ScheduleCompile!W310)-1)),ScheduleCompile!W310)))))),"",IF(ScheduleCompile!W310="Off",0,IF(ScheduleCompile!W310="On",1,IF(ISNUMBER(ScheduleCompile!W310),ScheduleCompile!W310/1,IF(ISTEXT(ScheduleCompile!W310),IF(OR(ISNUMBER(FIND("5F",ScheduleCompile!W310)),ISNUMBER(FIND("0F",ScheduleCompile!W310)),ISNUMBER(FIND("8F",ScheduleCompile!W310)),ISNUMBER(FIND("1F",ScheduleCompile!W310)),ISNUMBER(FIND("2F",ScheduleCompile!W310)),ISNUMBER(FIND("3F",ScheduleCompile!W310)),ISNUMBER(FIND("6F",ScheduleCompile!W310)),ISNUMBER(FIND("7F",ScheduleCompile!W310)),ISNUMBER(FIND("9F",ScheduleCompile!W310)),ISNUMBER(FIND("4F",ScheduleCompile!W310))),VALUE(LEFT(ScheduleCompile!W310,FIND("F",ScheduleCompile!W310)-1)),ScheduleCompile!W310)))))))</f>
        <v>78</v>
      </c>
      <c r="AC317" s="1">
        <f>IF(AND(ISERROR(IF(ScheduleCompile!X310="Off",0,IF(ScheduleCompile!X310="On",1,IF(ISNUMBER(ScheduleCompile!X310),ScheduleCompile!X310/1,IF(ISTEXT(ScheduleCompile!X310),IF(OR(ISNUMBER(FIND("5F",ScheduleCompile!X310)),ISNUMBER(FIND("0F",ScheduleCompile!X310)),ISNUMBER(FIND("8F",ScheduleCompile!X310)),ISNUMBER(FIND("1F",ScheduleCompile!X310)),ISNUMBER(FIND("2F",ScheduleCompile!X310)),ISNUMBER(FIND("3F",ScheduleCompile!X310)),ISNUMBER(FIND("6F",ScheduleCompile!X310)),ISNUMBER(FIND("7F",ScheduleCompile!X310)),ISNUMBER(FIND("9F",ScheduleCompile!X310)),ISNUMBER(FIND("4F",ScheduleCompile!X310))),VALUE(LEFT(ScheduleCompile!X310,FIND("F",ScheduleCompile!X310)-1)),ScheduleCompile!X310)))))),ISTEXT(ScheduleCompile!#REF!)),"ENDTABLE",IF(ISERROR(IF(ScheduleCompile!X310="Off",0,IF(ScheduleCompile!X310="On",1,IF(ISNUMBER(ScheduleCompile!X310),ScheduleCompile!X310/1,IF(ISTEXT(ScheduleCompile!X310),IF(OR(ISNUMBER(FIND("5F",ScheduleCompile!X310)),ISNUMBER(FIND("0F",ScheduleCompile!X310)),ISNUMBER(FIND("8F",ScheduleCompile!X310)),ISNUMBER(FIND("1F",ScheduleCompile!X310)),ISNUMBER(FIND("2F",ScheduleCompile!X310)),ISNUMBER(FIND("3F",ScheduleCompile!X310)),ISNUMBER(FIND("6F",ScheduleCompile!X310)),ISNUMBER(FIND("7F",ScheduleCompile!X310)),ISNUMBER(FIND("9F",ScheduleCompile!X310)),ISNUMBER(FIND("4F",ScheduleCompile!X310))),VALUE(LEFT(ScheduleCompile!X310,FIND("F",ScheduleCompile!X310)-1)),ScheduleCompile!X310)))))),"",IF(ScheduleCompile!X310="Off",0,IF(ScheduleCompile!X310="On",1,IF(ISNUMBER(ScheduleCompile!X310),ScheduleCompile!X310/1,IF(ISTEXT(ScheduleCompile!X310),IF(OR(ISNUMBER(FIND("5F",ScheduleCompile!X310)),ISNUMBER(FIND("0F",ScheduleCompile!X310)),ISNUMBER(FIND("8F",ScheduleCompile!X310)),ISNUMBER(FIND("1F",ScheduleCompile!X310)),ISNUMBER(FIND("2F",ScheduleCompile!X310)),ISNUMBER(FIND("3F",ScheduleCompile!X310)),ISNUMBER(FIND("6F",ScheduleCompile!X310)),ISNUMBER(FIND("7F",ScheduleCompile!X310)),ISNUMBER(FIND("9F",ScheduleCompile!X310)),ISNUMBER(FIND("4F",ScheduleCompile!X310))),VALUE(LEFT(ScheduleCompile!X310,FIND("F",ScheduleCompile!X310)-1)),ScheduleCompile!X310)))))))</f>
        <v>78</v>
      </c>
      <c r="AD317" s="1">
        <f>IF(AND(ISERROR(IF(ScheduleCompile!Y310="Off",0,IF(ScheduleCompile!Y310="On",1,IF(ISNUMBER(ScheduleCompile!Y310),ScheduleCompile!Y310/1,IF(ISTEXT(ScheduleCompile!Y310),IF(OR(ISNUMBER(FIND("5F",ScheduleCompile!Y310)),ISNUMBER(FIND("0F",ScheduleCompile!Y310)),ISNUMBER(FIND("8F",ScheduleCompile!Y310)),ISNUMBER(FIND("1F",ScheduleCompile!Y310)),ISNUMBER(FIND("2F",ScheduleCompile!Y310)),ISNUMBER(FIND("3F",ScheduleCompile!Y310)),ISNUMBER(FIND("6F",ScheduleCompile!Y310)),ISNUMBER(FIND("7F",ScheduleCompile!Y310)),ISNUMBER(FIND("9F",ScheduleCompile!Y310)),ISNUMBER(FIND("4F",ScheduleCompile!Y310))),VALUE(LEFT(ScheduleCompile!Y310,FIND("F",ScheduleCompile!Y310)-1)),ScheduleCompile!Y310)))))),ISTEXT(ScheduleCompile!#REF!)),"ENDTABLE",IF(ISERROR(IF(ScheduleCompile!Y310="Off",0,IF(ScheduleCompile!Y310="On",1,IF(ISNUMBER(ScheduleCompile!Y310),ScheduleCompile!Y310/1,IF(ISTEXT(ScheduleCompile!Y310),IF(OR(ISNUMBER(FIND("5F",ScheduleCompile!Y310)),ISNUMBER(FIND("0F",ScheduleCompile!Y310)),ISNUMBER(FIND("8F",ScheduleCompile!Y310)),ISNUMBER(FIND("1F",ScheduleCompile!Y310)),ISNUMBER(FIND("2F",ScheduleCompile!Y310)),ISNUMBER(FIND("3F",ScheduleCompile!Y310)),ISNUMBER(FIND("6F",ScheduleCompile!Y310)),ISNUMBER(FIND("7F",ScheduleCompile!Y310)),ISNUMBER(FIND("9F",ScheduleCompile!Y310)),ISNUMBER(FIND("4F",ScheduleCompile!Y310))),VALUE(LEFT(ScheduleCompile!Y310,FIND("F",ScheduleCompile!Y310)-1)),ScheduleCompile!Y310)))))),"",IF(ScheduleCompile!Y310="Off",0,IF(ScheduleCompile!Y310="On",1,IF(ISNUMBER(ScheduleCompile!Y310),ScheduleCompile!Y310/1,IF(ISTEXT(ScheduleCompile!Y310),IF(OR(ISNUMBER(FIND("5F",ScheduleCompile!Y310)),ISNUMBER(FIND("0F",ScheduleCompile!Y310)),ISNUMBER(FIND("8F",ScheduleCompile!Y310)),ISNUMBER(FIND("1F",ScheduleCompile!Y310)),ISNUMBER(FIND("2F",ScheduleCompile!Y310)),ISNUMBER(FIND("3F",ScheduleCompile!Y310)),ISNUMBER(FIND("6F",ScheduleCompile!Y310)),ISNUMBER(FIND("7F",ScheduleCompile!Y310)),ISNUMBER(FIND("9F",ScheduleCompile!Y310)),ISNUMBER(FIND("4F",ScheduleCompile!Y310))),VALUE(LEFT(ScheduleCompile!Y310,FIND("F",ScheduleCompile!Y310)-1)),ScheduleCompile!Y310)))))))</f>
        <v>78</v>
      </c>
    </row>
    <row r="318" spans="1:30" x14ac:dyDescent="0.25">
      <c r="A318" t="str">
        <f t="shared" si="19"/>
        <v>SchDay "ResidentialCommonInfiltrationWD"  Type = "Fraction" Hr = (0.25, 0.25, 0.25, 0.25, 0.25, 0.25, 0.25, 0.25, 0.25, 0.25, 0.25, 0.25, 0.25, 0.25, 0.25, 0.25, 0.25, 0.25, 0.25, 0.25, 0.25, 0.25, 0.25, 0.25) ..</v>
      </c>
      <c r="B318" s="1" t="s">
        <v>623</v>
      </c>
      <c r="C318" t="str">
        <f t="shared" si="20"/>
        <v xml:space="preserve">SchDay "ResidentialCommonInfiltrationWD"  Type = "Fraction" Hr = </v>
      </c>
      <c r="D318" t="str">
        <f t="shared" si="21"/>
        <v>(0.25, 0.25, 0.25, 0.25, 0.25, 0.25, 0.25, 0.25, 0.25, 0.25, 0.25, 0.25, 0.25, 0.25, 0.25, 0.25, 0.25, 0.25, 0.25, 0.25, 0.25, 0.25, 0.25, 0.25) ..</v>
      </c>
      <c r="E318" s="30" t="str">
        <f>ScheduleCompile!A311</f>
        <v>ResidentialCommonInfiltrationWD</v>
      </c>
      <c r="F318" t="str">
        <f t="shared" si="22"/>
        <v>Fraction</v>
      </c>
      <c r="G318" s="1">
        <f>IF(AND(ISERROR(IF(ScheduleCompile!B311="Off",0,IF(ScheduleCompile!B311="On",1,IF(ISNUMBER(ScheduleCompile!B311),ScheduleCompile!B311/1,IF(ISTEXT(ScheduleCompile!B311),IF(OR(ISNUMBER(FIND("5F",ScheduleCompile!B311)),ISNUMBER(FIND("0F",ScheduleCompile!B311)),ISNUMBER(FIND("8F",ScheduleCompile!B311)),ISNUMBER(FIND("1F",ScheduleCompile!B311)),ISNUMBER(FIND("2F",ScheduleCompile!B311)),ISNUMBER(FIND("3F",ScheduleCompile!B311)),ISNUMBER(FIND("6F",ScheduleCompile!B311)),ISNUMBER(FIND("7F",ScheduleCompile!B311)),ISNUMBER(FIND("9F",ScheduleCompile!B311)),ISNUMBER(FIND("4F",ScheduleCompile!B311))),VALUE(LEFT(ScheduleCompile!B311,FIND("F",ScheduleCompile!B311)-1)),ScheduleCompile!B311)))))),ISTEXT(ScheduleCompile!#REF!)),"ENDTABLE",IF(ISERROR(IF(ScheduleCompile!B311="Off",0,IF(ScheduleCompile!B311="On",1,IF(ISNUMBER(ScheduleCompile!B311),ScheduleCompile!B311/1,IF(ISTEXT(ScheduleCompile!B311),IF(OR(ISNUMBER(FIND("5F",ScheduleCompile!B311)),ISNUMBER(FIND("0F",ScheduleCompile!B311)),ISNUMBER(FIND("8F",ScheduleCompile!B311)),ISNUMBER(FIND("1F",ScheduleCompile!B311)),ISNUMBER(FIND("2F",ScheduleCompile!B311)),ISNUMBER(FIND("3F",ScheduleCompile!B311)),ISNUMBER(FIND("6F",ScheduleCompile!B311)),ISNUMBER(FIND("7F",ScheduleCompile!B311)),ISNUMBER(FIND("9F",ScheduleCompile!B311)),ISNUMBER(FIND("4F",ScheduleCompile!B311))),VALUE(LEFT(ScheduleCompile!B311,FIND("F",ScheduleCompile!B311)-1)),ScheduleCompile!B311)))))),"",IF(ScheduleCompile!B311="Off",0,IF(ScheduleCompile!B311="On",1,IF(ISNUMBER(ScheduleCompile!B311),ScheduleCompile!B311/1,IF(ISTEXT(ScheduleCompile!B311),IF(OR(ISNUMBER(FIND("5F",ScheduleCompile!B311)),ISNUMBER(FIND("0F",ScheduleCompile!B311)),ISNUMBER(FIND("8F",ScheduleCompile!B311)),ISNUMBER(FIND("1F",ScheduleCompile!B311)),ISNUMBER(FIND("2F",ScheduleCompile!B311)),ISNUMBER(FIND("3F",ScheduleCompile!B311)),ISNUMBER(FIND("6F",ScheduleCompile!B311)),ISNUMBER(FIND("7F",ScheduleCompile!B311)),ISNUMBER(FIND("9F",ScheduleCompile!B311)),ISNUMBER(FIND("4F",ScheduleCompile!B311))),VALUE(LEFT(ScheduleCompile!B311,FIND("F",ScheduleCompile!B311)-1)),ScheduleCompile!B311)))))))</f>
        <v>0.25</v>
      </c>
      <c r="H318" s="1">
        <f>IF(AND(ISERROR(IF(ScheduleCompile!C311="Off",0,IF(ScheduleCompile!C311="On",1,IF(ISNUMBER(ScheduleCompile!C311),ScheduleCompile!C311/1,IF(ISTEXT(ScheduleCompile!C311),IF(OR(ISNUMBER(FIND("5F",ScheduleCompile!C311)),ISNUMBER(FIND("0F",ScheduleCompile!C311)),ISNUMBER(FIND("8F",ScheduleCompile!C311)),ISNUMBER(FIND("1F",ScheduleCompile!C311)),ISNUMBER(FIND("2F",ScheduleCompile!C311)),ISNUMBER(FIND("3F",ScheduleCompile!C311)),ISNUMBER(FIND("6F",ScheduleCompile!C311)),ISNUMBER(FIND("7F",ScheduleCompile!C311)),ISNUMBER(FIND("9F",ScheduleCompile!C311)),ISNUMBER(FIND("4F",ScheduleCompile!C311))),VALUE(LEFT(ScheduleCompile!C311,FIND("F",ScheduleCompile!C311)-1)),ScheduleCompile!C311)))))),ISTEXT(ScheduleCompile!#REF!)),"ENDTABLE",IF(ISERROR(IF(ScheduleCompile!C311="Off",0,IF(ScheduleCompile!C311="On",1,IF(ISNUMBER(ScheduleCompile!C311),ScheduleCompile!C311/1,IF(ISTEXT(ScheduleCompile!C311),IF(OR(ISNUMBER(FIND("5F",ScheduleCompile!C311)),ISNUMBER(FIND("0F",ScheduleCompile!C311)),ISNUMBER(FIND("8F",ScheduleCompile!C311)),ISNUMBER(FIND("1F",ScheduleCompile!C311)),ISNUMBER(FIND("2F",ScheduleCompile!C311)),ISNUMBER(FIND("3F",ScheduleCompile!C311)),ISNUMBER(FIND("6F",ScheduleCompile!C311)),ISNUMBER(FIND("7F",ScheduleCompile!C311)),ISNUMBER(FIND("9F",ScheduleCompile!C311)),ISNUMBER(FIND("4F",ScheduleCompile!C311))),VALUE(LEFT(ScheduleCompile!C311,FIND("F",ScheduleCompile!C311)-1)),ScheduleCompile!C311)))))),"",IF(ScheduleCompile!C311="Off",0,IF(ScheduleCompile!C311="On",1,IF(ISNUMBER(ScheduleCompile!C311),ScheduleCompile!C311/1,IF(ISTEXT(ScheduleCompile!C311),IF(OR(ISNUMBER(FIND("5F",ScheduleCompile!C311)),ISNUMBER(FIND("0F",ScheduleCompile!C311)),ISNUMBER(FIND("8F",ScheduleCompile!C311)),ISNUMBER(FIND("1F",ScheduleCompile!C311)),ISNUMBER(FIND("2F",ScheduleCompile!C311)),ISNUMBER(FIND("3F",ScheduleCompile!C311)),ISNUMBER(FIND("6F",ScheduleCompile!C311)),ISNUMBER(FIND("7F",ScheduleCompile!C311)),ISNUMBER(FIND("9F",ScheduleCompile!C311)),ISNUMBER(FIND("4F",ScheduleCompile!C311))),VALUE(LEFT(ScheduleCompile!C311,FIND("F",ScheduleCompile!C311)-1)),ScheduleCompile!C311)))))))</f>
        <v>0.25</v>
      </c>
      <c r="I318" s="1">
        <f>IF(AND(ISERROR(IF(ScheduleCompile!D311="Off",0,IF(ScheduleCompile!D311="On",1,IF(ISNUMBER(ScheduleCompile!D311),ScheduleCompile!D311/1,IF(ISTEXT(ScheduleCompile!D311),IF(OR(ISNUMBER(FIND("5F",ScheduleCompile!D311)),ISNUMBER(FIND("0F",ScheduleCompile!D311)),ISNUMBER(FIND("8F",ScheduleCompile!D311)),ISNUMBER(FIND("1F",ScheduleCompile!D311)),ISNUMBER(FIND("2F",ScheduleCompile!D311)),ISNUMBER(FIND("3F",ScheduleCompile!D311)),ISNUMBER(FIND("6F",ScheduleCompile!D311)),ISNUMBER(FIND("7F",ScheduleCompile!D311)),ISNUMBER(FIND("9F",ScheduleCompile!D311)),ISNUMBER(FIND("4F",ScheduleCompile!D311))),VALUE(LEFT(ScheduleCompile!D311,FIND("F",ScheduleCompile!D311)-1)),ScheduleCompile!D311)))))),ISTEXT(ScheduleCompile!#REF!)),"ENDTABLE",IF(ISERROR(IF(ScheduleCompile!D311="Off",0,IF(ScheduleCompile!D311="On",1,IF(ISNUMBER(ScheduleCompile!D311),ScheduleCompile!D311/1,IF(ISTEXT(ScheduleCompile!D311),IF(OR(ISNUMBER(FIND("5F",ScheduleCompile!D311)),ISNUMBER(FIND("0F",ScheduleCompile!D311)),ISNUMBER(FIND("8F",ScheduleCompile!D311)),ISNUMBER(FIND("1F",ScheduleCompile!D311)),ISNUMBER(FIND("2F",ScheduleCompile!D311)),ISNUMBER(FIND("3F",ScheduleCompile!D311)),ISNUMBER(FIND("6F",ScheduleCompile!D311)),ISNUMBER(FIND("7F",ScheduleCompile!D311)),ISNUMBER(FIND("9F",ScheduleCompile!D311)),ISNUMBER(FIND("4F",ScheduleCompile!D311))),VALUE(LEFT(ScheduleCompile!D311,FIND("F",ScheduleCompile!D311)-1)),ScheduleCompile!D311)))))),"",IF(ScheduleCompile!D311="Off",0,IF(ScheduleCompile!D311="On",1,IF(ISNUMBER(ScheduleCompile!D311),ScheduleCompile!D311/1,IF(ISTEXT(ScheduleCompile!D311),IF(OR(ISNUMBER(FIND("5F",ScheduleCompile!D311)),ISNUMBER(FIND("0F",ScheduleCompile!D311)),ISNUMBER(FIND("8F",ScheduleCompile!D311)),ISNUMBER(FIND("1F",ScheduleCompile!D311)),ISNUMBER(FIND("2F",ScheduleCompile!D311)),ISNUMBER(FIND("3F",ScheduleCompile!D311)),ISNUMBER(FIND("6F",ScheduleCompile!D311)),ISNUMBER(FIND("7F",ScheduleCompile!D311)),ISNUMBER(FIND("9F",ScheduleCompile!D311)),ISNUMBER(FIND("4F",ScheduleCompile!D311))),VALUE(LEFT(ScheduleCompile!D311,FIND("F",ScheduleCompile!D311)-1)),ScheduleCompile!D311)))))))</f>
        <v>0.25</v>
      </c>
      <c r="J318" s="1">
        <f>IF(AND(ISERROR(IF(ScheduleCompile!E311="Off",0,IF(ScheduleCompile!E311="On",1,IF(ISNUMBER(ScheduleCompile!E311),ScheduleCompile!E311/1,IF(ISTEXT(ScheduleCompile!E311),IF(OR(ISNUMBER(FIND("5F",ScheduleCompile!E311)),ISNUMBER(FIND("0F",ScheduleCompile!E311)),ISNUMBER(FIND("8F",ScheduleCompile!E311)),ISNUMBER(FIND("1F",ScheduleCompile!E311)),ISNUMBER(FIND("2F",ScheduleCompile!E311)),ISNUMBER(FIND("3F",ScheduleCompile!E311)),ISNUMBER(FIND("6F",ScheduleCompile!E311)),ISNUMBER(FIND("7F",ScheduleCompile!E311)),ISNUMBER(FIND("9F",ScheduleCompile!E311)),ISNUMBER(FIND("4F",ScheduleCompile!E311))),VALUE(LEFT(ScheduleCompile!E311,FIND("F",ScheduleCompile!E311)-1)),ScheduleCompile!E311)))))),ISTEXT(ScheduleCompile!#REF!)),"ENDTABLE",IF(ISERROR(IF(ScheduleCompile!E311="Off",0,IF(ScheduleCompile!E311="On",1,IF(ISNUMBER(ScheduleCompile!E311),ScheduleCompile!E311/1,IF(ISTEXT(ScheduleCompile!E311),IF(OR(ISNUMBER(FIND("5F",ScheduleCompile!E311)),ISNUMBER(FIND("0F",ScheduleCompile!E311)),ISNUMBER(FIND("8F",ScheduleCompile!E311)),ISNUMBER(FIND("1F",ScheduleCompile!E311)),ISNUMBER(FIND("2F",ScheduleCompile!E311)),ISNUMBER(FIND("3F",ScheduleCompile!E311)),ISNUMBER(FIND("6F",ScheduleCompile!E311)),ISNUMBER(FIND("7F",ScheduleCompile!E311)),ISNUMBER(FIND("9F",ScheduleCompile!E311)),ISNUMBER(FIND("4F",ScheduleCompile!E311))),VALUE(LEFT(ScheduleCompile!E311,FIND("F",ScheduleCompile!E311)-1)),ScheduleCompile!E311)))))),"",IF(ScheduleCompile!E311="Off",0,IF(ScheduleCompile!E311="On",1,IF(ISNUMBER(ScheduleCompile!E311),ScheduleCompile!E311/1,IF(ISTEXT(ScheduleCompile!E311),IF(OR(ISNUMBER(FIND("5F",ScheduleCompile!E311)),ISNUMBER(FIND("0F",ScheduleCompile!E311)),ISNUMBER(FIND("8F",ScheduleCompile!E311)),ISNUMBER(FIND("1F",ScheduleCompile!E311)),ISNUMBER(FIND("2F",ScheduleCompile!E311)),ISNUMBER(FIND("3F",ScheduleCompile!E311)),ISNUMBER(FIND("6F",ScheduleCompile!E311)),ISNUMBER(FIND("7F",ScheduleCompile!E311)),ISNUMBER(FIND("9F",ScheduleCompile!E311)),ISNUMBER(FIND("4F",ScheduleCompile!E311))),VALUE(LEFT(ScheduleCompile!E311,FIND("F",ScheduleCompile!E311)-1)),ScheduleCompile!E311)))))))</f>
        <v>0.25</v>
      </c>
      <c r="K318" s="1">
        <f>IF(AND(ISERROR(IF(ScheduleCompile!F311="Off",0,IF(ScheduleCompile!F311="On",1,IF(ISNUMBER(ScheduleCompile!F311),ScheduleCompile!F311/1,IF(ISTEXT(ScheduleCompile!F311),IF(OR(ISNUMBER(FIND("5F",ScheduleCompile!F311)),ISNUMBER(FIND("0F",ScheduleCompile!F311)),ISNUMBER(FIND("8F",ScheduleCompile!F311)),ISNUMBER(FIND("1F",ScheduleCompile!F311)),ISNUMBER(FIND("2F",ScheduleCompile!F311)),ISNUMBER(FIND("3F",ScheduleCompile!F311)),ISNUMBER(FIND("6F",ScheduleCompile!F311)),ISNUMBER(FIND("7F",ScheduleCompile!F311)),ISNUMBER(FIND("9F",ScheduleCompile!F311)),ISNUMBER(FIND("4F",ScheduleCompile!F311))),VALUE(LEFT(ScheduleCompile!F311,FIND("F",ScheduleCompile!F311)-1)),ScheduleCompile!F311)))))),ISTEXT(ScheduleCompile!#REF!)),"ENDTABLE",IF(ISERROR(IF(ScheduleCompile!F311="Off",0,IF(ScheduleCompile!F311="On",1,IF(ISNUMBER(ScheduleCompile!F311),ScheduleCompile!F311/1,IF(ISTEXT(ScheduleCompile!F311),IF(OR(ISNUMBER(FIND("5F",ScheduleCompile!F311)),ISNUMBER(FIND("0F",ScheduleCompile!F311)),ISNUMBER(FIND("8F",ScheduleCompile!F311)),ISNUMBER(FIND("1F",ScheduleCompile!F311)),ISNUMBER(FIND("2F",ScheduleCompile!F311)),ISNUMBER(FIND("3F",ScheduleCompile!F311)),ISNUMBER(FIND("6F",ScheduleCompile!F311)),ISNUMBER(FIND("7F",ScheduleCompile!F311)),ISNUMBER(FIND("9F",ScheduleCompile!F311)),ISNUMBER(FIND("4F",ScheduleCompile!F311))),VALUE(LEFT(ScheduleCompile!F311,FIND("F",ScheduleCompile!F311)-1)),ScheduleCompile!F311)))))),"",IF(ScheduleCompile!F311="Off",0,IF(ScheduleCompile!F311="On",1,IF(ISNUMBER(ScheduleCompile!F311),ScheduleCompile!F311/1,IF(ISTEXT(ScheduleCompile!F311),IF(OR(ISNUMBER(FIND("5F",ScheduleCompile!F311)),ISNUMBER(FIND("0F",ScheduleCompile!F311)),ISNUMBER(FIND("8F",ScheduleCompile!F311)),ISNUMBER(FIND("1F",ScheduleCompile!F311)),ISNUMBER(FIND("2F",ScheduleCompile!F311)),ISNUMBER(FIND("3F",ScheduleCompile!F311)),ISNUMBER(FIND("6F",ScheduleCompile!F311)),ISNUMBER(FIND("7F",ScheduleCompile!F311)),ISNUMBER(FIND("9F",ScheduleCompile!F311)),ISNUMBER(FIND("4F",ScheduleCompile!F311))),VALUE(LEFT(ScheduleCompile!F311,FIND("F",ScheduleCompile!F311)-1)),ScheduleCompile!F311)))))))</f>
        <v>0.25</v>
      </c>
      <c r="L318" s="1">
        <f>IF(AND(ISERROR(IF(ScheduleCompile!G311="Off",0,IF(ScheduleCompile!G311="On",1,IF(ISNUMBER(ScheduleCompile!G311),ScheduleCompile!G311/1,IF(ISTEXT(ScheduleCompile!G311),IF(OR(ISNUMBER(FIND("5F",ScheduleCompile!G311)),ISNUMBER(FIND("0F",ScheduleCompile!G311)),ISNUMBER(FIND("8F",ScheduleCompile!G311)),ISNUMBER(FIND("1F",ScheduleCompile!G311)),ISNUMBER(FIND("2F",ScheduleCompile!G311)),ISNUMBER(FIND("3F",ScheduleCompile!G311)),ISNUMBER(FIND("6F",ScheduleCompile!G311)),ISNUMBER(FIND("7F",ScheduleCompile!G311)),ISNUMBER(FIND("9F",ScheduleCompile!G311)),ISNUMBER(FIND("4F",ScheduleCompile!G311))),VALUE(LEFT(ScheduleCompile!G311,FIND("F",ScheduleCompile!G311)-1)),ScheduleCompile!G311)))))),ISTEXT(ScheduleCompile!#REF!)),"ENDTABLE",IF(ISERROR(IF(ScheduleCompile!G311="Off",0,IF(ScheduleCompile!G311="On",1,IF(ISNUMBER(ScheduleCompile!G311),ScheduleCompile!G311/1,IF(ISTEXT(ScheduleCompile!G311),IF(OR(ISNUMBER(FIND("5F",ScheduleCompile!G311)),ISNUMBER(FIND("0F",ScheduleCompile!G311)),ISNUMBER(FIND("8F",ScheduleCompile!G311)),ISNUMBER(FIND("1F",ScheduleCompile!G311)),ISNUMBER(FIND("2F",ScheduleCompile!G311)),ISNUMBER(FIND("3F",ScheduleCompile!G311)),ISNUMBER(FIND("6F",ScheduleCompile!G311)),ISNUMBER(FIND("7F",ScheduleCompile!G311)),ISNUMBER(FIND("9F",ScheduleCompile!G311)),ISNUMBER(FIND("4F",ScheduleCompile!G311))),VALUE(LEFT(ScheduleCompile!G311,FIND("F",ScheduleCompile!G311)-1)),ScheduleCompile!G311)))))),"",IF(ScheduleCompile!G311="Off",0,IF(ScheduleCompile!G311="On",1,IF(ISNUMBER(ScheduleCompile!G311),ScheduleCompile!G311/1,IF(ISTEXT(ScheduleCompile!G311),IF(OR(ISNUMBER(FIND("5F",ScheduleCompile!G311)),ISNUMBER(FIND("0F",ScheduleCompile!G311)),ISNUMBER(FIND("8F",ScheduleCompile!G311)),ISNUMBER(FIND("1F",ScheduleCompile!G311)),ISNUMBER(FIND("2F",ScheduleCompile!G311)),ISNUMBER(FIND("3F",ScheduleCompile!G311)),ISNUMBER(FIND("6F",ScheduleCompile!G311)),ISNUMBER(FIND("7F",ScheduleCompile!G311)),ISNUMBER(FIND("9F",ScheduleCompile!G311)),ISNUMBER(FIND("4F",ScheduleCompile!G311))),VALUE(LEFT(ScheduleCompile!G311,FIND("F",ScheduleCompile!G311)-1)),ScheduleCompile!G311)))))))</f>
        <v>0.25</v>
      </c>
      <c r="M318" s="1">
        <f>IF(AND(ISERROR(IF(ScheduleCompile!H311="Off",0,IF(ScheduleCompile!H311="On",1,IF(ISNUMBER(ScheduleCompile!H311),ScheduleCompile!H311/1,IF(ISTEXT(ScheduleCompile!H311),IF(OR(ISNUMBER(FIND("5F",ScheduleCompile!H311)),ISNUMBER(FIND("0F",ScheduleCompile!H311)),ISNUMBER(FIND("8F",ScheduleCompile!H311)),ISNUMBER(FIND("1F",ScheduleCompile!H311)),ISNUMBER(FIND("2F",ScheduleCompile!H311)),ISNUMBER(FIND("3F",ScheduleCompile!H311)),ISNUMBER(FIND("6F",ScheduleCompile!H311)),ISNUMBER(FIND("7F",ScheduleCompile!H311)),ISNUMBER(FIND("9F",ScheduleCompile!H311)),ISNUMBER(FIND("4F",ScheduleCompile!H311))),VALUE(LEFT(ScheduleCompile!H311,FIND("F",ScheduleCompile!H311)-1)),ScheduleCompile!H311)))))),ISTEXT(ScheduleCompile!#REF!)),"ENDTABLE",IF(ISERROR(IF(ScheduleCompile!H311="Off",0,IF(ScheduleCompile!H311="On",1,IF(ISNUMBER(ScheduleCompile!H311),ScheduleCompile!H311/1,IF(ISTEXT(ScheduleCompile!H311),IF(OR(ISNUMBER(FIND("5F",ScheduleCompile!H311)),ISNUMBER(FIND("0F",ScheduleCompile!H311)),ISNUMBER(FIND("8F",ScheduleCompile!H311)),ISNUMBER(FIND("1F",ScheduleCompile!H311)),ISNUMBER(FIND("2F",ScheduleCompile!H311)),ISNUMBER(FIND("3F",ScheduleCompile!H311)),ISNUMBER(FIND("6F",ScheduleCompile!H311)),ISNUMBER(FIND("7F",ScheduleCompile!H311)),ISNUMBER(FIND("9F",ScheduleCompile!H311)),ISNUMBER(FIND("4F",ScheduleCompile!H311))),VALUE(LEFT(ScheduleCompile!H311,FIND("F",ScheduleCompile!H311)-1)),ScheduleCompile!H311)))))),"",IF(ScheduleCompile!H311="Off",0,IF(ScheduleCompile!H311="On",1,IF(ISNUMBER(ScheduleCompile!H311),ScheduleCompile!H311/1,IF(ISTEXT(ScheduleCompile!H311),IF(OR(ISNUMBER(FIND("5F",ScheduleCompile!H311)),ISNUMBER(FIND("0F",ScheduleCompile!H311)),ISNUMBER(FIND("8F",ScheduleCompile!H311)),ISNUMBER(FIND("1F",ScheduleCompile!H311)),ISNUMBER(FIND("2F",ScheduleCompile!H311)),ISNUMBER(FIND("3F",ScheduleCompile!H311)),ISNUMBER(FIND("6F",ScheduleCompile!H311)),ISNUMBER(FIND("7F",ScheduleCompile!H311)),ISNUMBER(FIND("9F",ScheduleCompile!H311)),ISNUMBER(FIND("4F",ScheduleCompile!H311))),VALUE(LEFT(ScheduleCompile!H311,FIND("F",ScheduleCompile!H311)-1)),ScheduleCompile!H311)))))))</f>
        <v>0.25</v>
      </c>
      <c r="N318" s="1">
        <f>IF(AND(ISERROR(IF(ScheduleCompile!I311="Off",0,IF(ScheduleCompile!I311="On",1,IF(ISNUMBER(ScheduleCompile!I311),ScheduleCompile!I311/1,IF(ISTEXT(ScheduleCompile!I311),IF(OR(ISNUMBER(FIND("5F",ScheduleCompile!I311)),ISNUMBER(FIND("0F",ScheduleCompile!I311)),ISNUMBER(FIND("8F",ScheduleCompile!I311)),ISNUMBER(FIND("1F",ScheduleCompile!I311)),ISNUMBER(FIND("2F",ScheduleCompile!I311)),ISNUMBER(FIND("3F",ScheduleCompile!I311)),ISNUMBER(FIND("6F",ScheduleCompile!I311)),ISNUMBER(FIND("7F",ScheduleCompile!I311)),ISNUMBER(FIND("9F",ScheduleCompile!I311)),ISNUMBER(FIND("4F",ScheduleCompile!I311))),VALUE(LEFT(ScheduleCompile!I311,FIND("F",ScheduleCompile!I311)-1)),ScheduleCompile!I311)))))),ISTEXT(ScheduleCompile!#REF!)),"ENDTABLE",IF(ISERROR(IF(ScheduleCompile!I311="Off",0,IF(ScheduleCompile!I311="On",1,IF(ISNUMBER(ScheduleCompile!I311),ScheduleCompile!I311/1,IF(ISTEXT(ScheduleCompile!I311),IF(OR(ISNUMBER(FIND("5F",ScheduleCompile!I311)),ISNUMBER(FIND("0F",ScheduleCompile!I311)),ISNUMBER(FIND("8F",ScheduleCompile!I311)),ISNUMBER(FIND("1F",ScheduleCompile!I311)),ISNUMBER(FIND("2F",ScheduleCompile!I311)),ISNUMBER(FIND("3F",ScheduleCompile!I311)),ISNUMBER(FIND("6F",ScheduleCompile!I311)),ISNUMBER(FIND("7F",ScheduleCompile!I311)),ISNUMBER(FIND("9F",ScheduleCompile!I311)),ISNUMBER(FIND("4F",ScheduleCompile!I311))),VALUE(LEFT(ScheduleCompile!I311,FIND("F",ScheduleCompile!I311)-1)),ScheduleCompile!I311)))))),"",IF(ScheduleCompile!I311="Off",0,IF(ScheduleCompile!I311="On",1,IF(ISNUMBER(ScheduleCompile!I311),ScheduleCompile!I311/1,IF(ISTEXT(ScheduleCompile!I311),IF(OR(ISNUMBER(FIND("5F",ScheduleCompile!I311)),ISNUMBER(FIND("0F",ScheduleCompile!I311)),ISNUMBER(FIND("8F",ScheduleCompile!I311)),ISNUMBER(FIND("1F",ScheduleCompile!I311)),ISNUMBER(FIND("2F",ScheduleCompile!I311)),ISNUMBER(FIND("3F",ScheduleCompile!I311)),ISNUMBER(FIND("6F",ScheduleCompile!I311)),ISNUMBER(FIND("7F",ScheduleCompile!I311)),ISNUMBER(FIND("9F",ScheduleCompile!I311)),ISNUMBER(FIND("4F",ScheduleCompile!I311))),VALUE(LEFT(ScheduleCompile!I311,FIND("F",ScheduleCompile!I311)-1)),ScheduleCompile!I311)))))))</f>
        <v>0.25</v>
      </c>
      <c r="O318" s="1">
        <f>IF(AND(ISERROR(IF(ScheduleCompile!J311="Off",0,IF(ScheduleCompile!J311="On",1,IF(ISNUMBER(ScheduleCompile!J311),ScheduleCompile!J311/1,IF(ISTEXT(ScheduleCompile!J311),IF(OR(ISNUMBER(FIND("5F",ScheduleCompile!J311)),ISNUMBER(FIND("0F",ScheduleCompile!J311)),ISNUMBER(FIND("8F",ScheduleCompile!J311)),ISNUMBER(FIND("1F",ScheduleCompile!J311)),ISNUMBER(FIND("2F",ScheduleCompile!J311)),ISNUMBER(FIND("3F",ScheduleCompile!J311)),ISNUMBER(FIND("6F",ScheduleCompile!J311)),ISNUMBER(FIND("7F",ScheduleCompile!J311)),ISNUMBER(FIND("9F",ScheduleCompile!J311)),ISNUMBER(FIND("4F",ScheduleCompile!J311))),VALUE(LEFT(ScheduleCompile!J311,FIND("F",ScheduleCompile!J311)-1)),ScheduleCompile!J311)))))),ISTEXT(ScheduleCompile!#REF!)),"ENDTABLE",IF(ISERROR(IF(ScheduleCompile!J311="Off",0,IF(ScheduleCompile!J311="On",1,IF(ISNUMBER(ScheduleCompile!J311),ScheduleCompile!J311/1,IF(ISTEXT(ScheduleCompile!J311),IF(OR(ISNUMBER(FIND("5F",ScheduleCompile!J311)),ISNUMBER(FIND("0F",ScheduleCompile!J311)),ISNUMBER(FIND("8F",ScheduleCompile!J311)),ISNUMBER(FIND("1F",ScheduleCompile!J311)),ISNUMBER(FIND("2F",ScheduleCompile!J311)),ISNUMBER(FIND("3F",ScheduleCompile!J311)),ISNUMBER(FIND("6F",ScheduleCompile!J311)),ISNUMBER(FIND("7F",ScheduleCompile!J311)),ISNUMBER(FIND("9F",ScheduleCompile!J311)),ISNUMBER(FIND("4F",ScheduleCompile!J311))),VALUE(LEFT(ScheduleCompile!J311,FIND("F",ScheduleCompile!J311)-1)),ScheduleCompile!J311)))))),"",IF(ScheduleCompile!J311="Off",0,IF(ScheduleCompile!J311="On",1,IF(ISNUMBER(ScheduleCompile!J311),ScheduleCompile!J311/1,IF(ISTEXT(ScheduleCompile!J311),IF(OR(ISNUMBER(FIND("5F",ScheduleCompile!J311)),ISNUMBER(FIND("0F",ScheduleCompile!J311)),ISNUMBER(FIND("8F",ScheduleCompile!J311)),ISNUMBER(FIND("1F",ScheduleCompile!J311)),ISNUMBER(FIND("2F",ScheduleCompile!J311)),ISNUMBER(FIND("3F",ScheduleCompile!J311)),ISNUMBER(FIND("6F",ScheduleCompile!J311)),ISNUMBER(FIND("7F",ScheduleCompile!J311)),ISNUMBER(FIND("9F",ScheduleCompile!J311)),ISNUMBER(FIND("4F",ScheduleCompile!J311))),VALUE(LEFT(ScheduleCompile!J311,FIND("F",ScheduleCompile!J311)-1)),ScheduleCompile!J311)))))))</f>
        <v>0.25</v>
      </c>
      <c r="P318" s="1">
        <f>IF(AND(ISERROR(IF(ScheduleCompile!K311="Off",0,IF(ScheduleCompile!K311="On",1,IF(ISNUMBER(ScheduleCompile!K311),ScheduleCompile!K311/1,IF(ISTEXT(ScheduleCompile!K311),IF(OR(ISNUMBER(FIND("5F",ScheduleCompile!K311)),ISNUMBER(FIND("0F",ScheduleCompile!K311)),ISNUMBER(FIND("8F",ScheduleCompile!K311)),ISNUMBER(FIND("1F",ScheduleCompile!K311)),ISNUMBER(FIND("2F",ScheduleCompile!K311)),ISNUMBER(FIND("3F",ScheduleCompile!K311)),ISNUMBER(FIND("6F",ScheduleCompile!K311)),ISNUMBER(FIND("7F",ScheduleCompile!K311)),ISNUMBER(FIND("9F",ScheduleCompile!K311)),ISNUMBER(FIND("4F",ScheduleCompile!K311))),VALUE(LEFT(ScheduleCompile!K311,FIND("F",ScheduleCompile!K311)-1)),ScheduleCompile!K311)))))),ISTEXT(ScheduleCompile!#REF!)),"ENDTABLE",IF(ISERROR(IF(ScheduleCompile!K311="Off",0,IF(ScheduleCompile!K311="On",1,IF(ISNUMBER(ScheduleCompile!K311),ScheduleCompile!K311/1,IF(ISTEXT(ScheduleCompile!K311),IF(OR(ISNUMBER(FIND("5F",ScheduleCompile!K311)),ISNUMBER(FIND("0F",ScheduleCompile!K311)),ISNUMBER(FIND("8F",ScheduleCompile!K311)),ISNUMBER(FIND("1F",ScheduleCompile!K311)),ISNUMBER(FIND("2F",ScheduleCompile!K311)),ISNUMBER(FIND("3F",ScheduleCompile!K311)),ISNUMBER(FIND("6F",ScheduleCompile!K311)),ISNUMBER(FIND("7F",ScheduleCompile!K311)),ISNUMBER(FIND("9F",ScheduleCompile!K311)),ISNUMBER(FIND("4F",ScheduleCompile!K311))),VALUE(LEFT(ScheduleCompile!K311,FIND("F",ScheduleCompile!K311)-1)),ScheduleCompile!K311)))))),"",IF(ScheduleCompile!K311="Off",0,IF(ScheduleCompile!K311="On",1,IF(ISNUMBER(ScheduleCompile!K311),ScheduleCompile!K311/1,IF(ISTEXT(ScheduleCompile!K311),IF(OR(ISNUMBER(FIND("5F",ScheduleCompile!K311)),ISNUMBER(FIND("0F",ScheduleCompile!K311)),ISNUMBER(FIND("8F",ScheduleCompile!K311)),ISNUMBER(FIND("1F",ScheduleCompile!K311)),ISNUMBER(FIND("2F",ScheduleCompile!K311)),ISNUMBER(FIND("3F",ScheduleCompile!K311)),ISNUMBER(FIND("6F",ScheduleCompile!K311)),ISNUMBER(FIND("7F",ScheduleCompile!K311)),ISNUMBER(FIND("9F",ScheduleCompile!K311)),ISNUMBER(FIND("4F",ScheduleCompile!K311))),VALUE(LEFT(ScheduleCompile!K311,FIND("F",ScheduleCompile!K311)-1)),ScheduleCompile!K311)))))))</f>
        <v>0.25</v>
      </c>
      <c r="Q318" s="1">
        <f>IF(AND(ISERROR(IF(ScheduleCompile!L311="Off",0,IF(ScheduleCompile!L311="On",1,IF(ISNUMBER(ScheduleCompile!L311),ScheduleCompile!L311/1,IF(ISTEXT(ScheduleCompile!L311),IF(OR(ISNUMBER(FIND("5F",ScheduleCompile!L311)),ISNUMBER(FIND("0F",ScheduleCompile!L311)),ISNUMBER(FIND("8F",ScheduleCompile!L311)),ISNUMBER(FIND("1F",ScheduleCompile!L311)),ISNUMBER(FIND("2F",ScheduleCompile!L311)),ISNUMBER(FIND("3F",ScheduleCompile!L311)),ISNUMBER(FIND("6F",ScheduleCompile!L311)),ISNUMBER(FIND("7F",ScheduleCompile!L311)),ISNUMBER(FIND("9F",ScheduleCompile!L311)),ISNUMBER(FIND("4F",ScheduleCompile!L311))),VALUE(LEFT(ScheduleCompile!L311,FIND("F",ScheduleCompile!L311)-1)),ScheduleCompile!L311)))))),ISTEXT(ScheduleCompile!#REF!)),"ENDTABLE",IF(ISERROR(IF(ScheduleCompile!L311="Off",0,IF(ScheduleCompile!L311="On",1,IF(ISNUMBER(ScheduleCompile!L311),ScheduleCompile!L311/1,IF(ISTEXT(ScheduleCompile!L311),IF(OR(ISNUMBER(FIND("5F",ScheduleCompile!L311)),ISNUMBER(FIND("0F",ScheduleCompile!L311)),ISNUMBER(FIND("8F",ScheduleCompile!L311)),ISNUMBER(FIND("1F",ScheduleCompile!L311)),ISNUMBER(FIND("2F",ScheduleCompile!L311)),ISNUMBER(FIND("3F",ScheduleCompile!L311)),ISNUMBER(FIND("6F",ScheduleCompile!L311)),ISNUMBER(FIND("7F",ScheduleCompile!L311)),ISNUMBER(FIND("9F",ScheduleCompile!L311)),ISNUMBER(FIND("4F",ScheduleCompile!L311))),VALUE(LEFT(ScheduleCompile!L311,FIND("F",ScheduleCompile!L311)-1)),ScheduleCompile!L311)))))),"",IF(ScheduleCompile!L311="Off",0,IF(ScheduleCompile!L311="On",1,IF(ISNUMBER(ScheduleCompile!L311),ScheduleCompile!L311/1,IF(ISTEXT(ScheduleCompile!L311),IF(OR(ISNUMBER(FIND("5F",ScheduleCompile!L311)),ISNUMBER(FIND("0F",ScheduleCompile!L311)),ISNUMBER(FIND("8F",ScheduleCompile!L311)),ISNUMBER(FIND("1F",ScheduleCompile!L311)),ISNUMBER(FIND("2F",ScheduleCompile!L311)),ISNUMBER(FIND("3F",ScheduleCompile!L311)),ISNUMBER(FIND("6F",ScheduleCompile!L311)),ISNUMBER(FIND("7F",ScheduleCompile!L311)),ISNUMBER(FIND("9F",ScheduleCompile!L311)),ISNUMBER(FIND("4F",ScheduleCompile!L311))),VALUE(LEFT(ScheduleCompile!L311,FIND("F",ScheduleCompile!L311)-1)),ScheduleCompile!L311)))))))</f>
        <v>0.25</v>
      </c>
      <c r="R318" s="1">
        <f>IF(AND(ISERROR(IF(ScheduleCompile!M311="Off",0,IF(ScheduleCompile!M311="On",1,IF(ISNUMBER(ScheduleCompile!M311),ScheduleCompile!M311/1,IF(ISTEXT(ScheduleCompile!M311),IF(OR(ISNUMBER(FIND("5F",ScheduleCompile!M311)),ISNUMBER(FIND("0F",ScheduleCompile!M311)),ISNUMBER(FIND("8F",ScheduleCompile!M311)),ISNUMBER(FIND("1F",ScheduleCompile!M311)),ISNUMBER(FIND("2F",ScheduleCompile!M311)),ISNUMBER(FIND("3F",ScheduleCompile!M311)),ISNUMBER(FIND("6F",ScheduleCompile!M311)),ISNUMBER(FIND("7F",ScheduleCompile!M311)),ISNUMBER(FIND("9F",ScheduleCompile!M311)),ISNUMBER(FIND("4F",ScheduleCompile!M311))),VALUE(LEFT(ScheduleCompile!M311,FIND("F",ScheduleCompile!M311)-1)),ScheduleCompile!M311)))))),ISTEXT(ScheduleCompile!#REF!)),"ENDTABLE",IF(ISERROR(IF(ScheduleCompile!M311="Off",0,IF(ScheduleCompile!M311="On",1,IF(ISNUMBER(ScheduleCompile!M311),ScheduleCompile!M311/1,IF(ISTEXT(ScheduleCompile!M311),IF(OR(ISNUMBER(FIND("5F",ScheduleCompile!M311)),ISNUMBER(FIND("0F",ScheduleCompile!M311)),ISNUMBER(FIND("8F",ScheduleCompile!M311)),ISNUMBER(FIND("1F",ScheduleCompile!M311)),ISNUMBER(FIND("2F",ScheduleCompile!M311)),ISNUMBER(FIND("3F",ScheduleCompile!M311)),ISNUMBER(FIND("6F",ScheduleCompile!M311)),ISNUMBER(FIND("7F",ScheduleCompile!M311)),ISNUMBER(FIND("9F",ScheduleCompile!M311)),ISNUMBER(FIND("4F",ScheduleCompile!M311))),VALUE(LEFT(ScheduleCompile!M311,FIND("F",ScheduleCompile!M311)-1)),ScheduleCompile!M311)))))),"",IF(ScheduleCompile!M311="Off",0,IF(ScheduleCompile!M311="On",1,IF(ISNUMBER(ScheduleCompile!M311),ScheduleCompile!M311/1,IF(ISTEXT(ScheduleCompile!M311),IF(OR(ISNUMBER(FIND("5F",ScheduleCompile!M311)),ISNUMBER(FIND("0F",ScheduleCompile!M311)),ISNUMBER(FIND("8F",ScheduleCompile!M311)),ISNUMBER(FIND("1F",ScheduleCompile!M311)),ISNUMBER(FIND("2F",ScheduleCompile!M311)),ISNUMBER(FIND("3F",ScheduleCompile!M311)),ISNUMBER(FIND("6F",ScheduleCompile!M311)),ISNUMBER(FIND("7F",ScheduleCompile!M311)),ISNUMBER(FIND("9F",ScheduleCompile!M311)),ISNUMBER(FIND("4F",ScheduleCompile!M311))),VALUE(LEFT(ScheduleCompile!M311,FIND("F",ScheduleCompile!M311)-1)),ScheduleCompile!M311)))))))</f>
        <v>0.25</v>
      </c>
      <c r="S318" s="1">
        <f>IF(AND(ISERROR(IF(ScheduleCompile!N311="Off",0,IF(ScheduleCompile!N311="On",1,IF(ISNUMBER(ScheduleCompile!N311),ScheduleCompile!N311/1,IF(ISTEXT(ScheduleCompile!N311),IF(OR(ISNUMBER(FIND("5F",ScheduleCompile!N311)),ISNUMBER(FIND("0F",ScheduleCompile!N311)),ISNUMBER(FIND("8F",ScheduleCompile!N311)),ISNUMBER(FIND("1F",ScheduleCompile!N311)),ISNUMBER(FIND("2F",ScheduleCompile!N311)),ISNUMBER(FIND("3F",ScheduleCompile!N311)),ISNUMBER(FIND("6F",ScheduleCompile!N311)),ISNUMBER(FIND("7F",ScheduleCompile!N311)),ISNUMBER(FIND("9F",ScheduleCompile!N311)),ISNUMBER(FIND("4F",ScheduleCompile!N311))),VALUE(LEFT(ScheduleCompile!N311,FIND("F",ScheduleCompile!N311)-1)),ScheduleCompile!N311)))))),ISTEXT(ScheduleCompile!#REF!)),"ENDTABLE",IF(ISERROR(IF(ScheduleCompile!N311="Off",0,IF(ScheduleCompile!N311="On",1,IF(ISNUMBER(ScheduleCompile!N311),ScheduleCompile!N311/1,IF(ISTEXT(ScheduleCompile!N311),IF(OR(ISNUMBER(FIND("5F",ScheduleCompile!N311)),ISNUMBER(FIND("0F",ScheduleCompile!N311)),ISNUMBER(FIND("8F",ScheduleCompile!N311)),ISNUMBER(FIND("1F",ScheduleCompile!N311)),ISNUMBER(FIND("2F",ScheduleCompile!N311)),ISNUMBER(FIND("3F",ScheduleCompile!N311)),ISNUMBER(FIND("6F",ScheduleCompile!N311)),ISNUMBER(FIND("7F",ScheduleCompile!N311)),ISNUMBER(FIND("9F",ScheduleCompile!N311)),ISNUMBER(FIND("4F",ScheduleCompile!N311))),VALUE(LEFT(ScheduleCompile!N311,FIND("F",ScheduleCompile!N311)-1)),ScheduleCompile!N311)))))),"",IF(ScheduleCompile!N311="Off",0,IF(ScheduleCompile!N311="On",1,IF(ISNUMBER(ScheduleCompile!N311),ScheduleCompile!N311/1,IF(ISTEXT(ScheduleCompile!N311),IF(OR(ISNUMBER(FIND("5F",ScheduleCompile!N311)),ISNUMBER(FIND("0F",ScheduleCompile!N311)),ISNUMBER(FIND("8F",ScheduleCompile!N311)),ISNUMBER(FIND("1F",ScheduleCompile!N311)),ISNUMBER(FIND("2F",ScheduleCompile!N311)),ISNUMBER(FIND("3F",ScheduleCompile!N311)),ISNUMBER(FIND("6F",ScheduleCompile!N311)),ISNUMBER(FIND("7F",ScheduleCompile!N311)),ISNUMBER(FIND("9F",ScheduleCompile!N311)),ISNUMBER(FIND("4F",ScheduleCompile!N311))),VALUE(LEFT(ScheduleCompile!N311,FIND("F",ScheduleCompile!N311)-1)),ScheduleCompile!N311)))))))</f>
        <v>0.25</v>
      </c>
      <c r="T318" s="1">
        <f>IF(AND(ISERROR(IF(ScheduleCompile!O311="Off",0,IF(ScheduleCompile!O311="On",1,IF(ISNUMBER(ScheduleCompile!O311),ScheduleCompile!O311/1,IF(ISTEXT(ScheduleCompile!O311),IF(OR(ISNUMBER(FIND("5F",ScheduleCompile!O311)),ISNUMBER(FIND("0F",ScheduleCompile!O311)),ISNUMBER(FIND("8F",ScheduleCompile!O311)),ISNUMBER(FIND("1F",ScheduleCompile!O311)),ISNUMBER(FIND("2F",ScheduleCompile!O311)),ISNUMBER(FIND("3F",ScheduleCompile!O311)),ISNUMBER(FIND("6F",ScheduleCompile!O311)),ISNUMBER(FIND("7F",ScheduleCompile!O311)),ISNUMBER(FIND("9F",ScheduleCompile!O311)),ISNUMBER(FIND("4F",ScheduleCompile!O311))),VALUE(LEFT(ScheduleCompile!O311,FIND("F",ScheduleCompile!O311)-1)),ScheduleCompile!O311)))))),ISTEXT(ScheduleCompile!#REF!)),"ENDTABLE",IF(ISERROR(IF(ScheduleCompile!O311="Off",0,IF(ScheduleCompile!O311="On",1,IF(ISNUMBER(ScheduleCompile!O311),ScheduleCompile!O311/1,IF(ISTEXT(ScheduleCompile!O311),IF(OR(ISNUMBER(FIND("5F",ScheduleCompile!O311)),ISNUMBER(FIND("0F",ScheduleCompile!O311)),ISNUMBER(FIND("8F",ScheduleCompile!O311)),ISNUMBER(FIND("1F",ScheduleCompile!O311)),ISNUMBER(FIND("2F",ScheduleCompile!O311)),ISNUMBER(FIND("3F",ScheduleCompile!O311)),ISNUMBER(FIND("6F",ScheduleCompile!O311)),ISNUMBER(FIND("7F",ScheduleCompile!O311)),ISNUMBER(FIND("9F",ScheduleCompile!O311)),ISNUMBER(FIND("4F",ScheduleCompile!O311))),VALUE(LEFT(ScheduleCompile!O311,FIND("F",ScheduleCompile!O311)-1)),ScheduleCompile!O311)))))),"",IF(ScheduleCompile!O311="Off",0,IF(ScheduleCompile!O311="On",1,IF(ISNUMBER(ScheduleCompile!O311),ScheduleCompile!O311/1,IF(ISTEXT(ScheduleCompile!O311),IF(OR(ISNUMBER(FIND("5F",ScheduleCompile!O311)),ISNUMBER(FIND("0F",ScheduleCompile!O311)),ISNUMBER(FIND("8F",ScheduleCompile!O311)),ISNUMBER(FIND("1F",ScheduleCompile!O311)),ISNUMBER(FIND("2F",ScheduleCompile!O311)),ISNUMBER(FIND("3F",ScheduleCompile!O311)),ISNUMBER(FIND("6F",ScheduleCompile!O311)),ISNUMBER(FIND("7F",ScheduleCompile!O311)),ISNUMBER(FIND("9F",ScheduleCompile!O311)),ISNUMBER(FIND("4F",ScheduleCompile!O311))),VALUE(LEFT(ScheduleCompile!O311,FIND("F",ScheduleCompile!O311)-1)),ScheduleCompile!O311)))))))</f>
        <v>0.25</v>
      </c>
      <c r="U318" s="1">
        <f>IF(AND(ISERROR(IF(ScheduleCompile!P311="Off",0,IF(ScheduleCompile!P311="On",1,IF(ISNUMBER(ScheduleCompile!P311),ScheduleCompile!P311/1,IF(ISTEXT(ScheduleCompile!P311),IF(OR(ISNUMBER(FIND("5F",ScheduleCompile!P311)),ISNUMBER(FIND("0F",ScheduleCompile!P311)),ISNUMBER(FIND("8F",ScheduleCompile!P311)),ISNUMBER(FIND("1F",ScheduleCompile!P311)),ISNUMBER(FIND("2F",ScheduleCompile!P311)),ISNUMBER(FIND("3F",ScheduleCompile!P311)),ISNUMBER(FIND("6F",ScheduleCompile!P311)),ISNUMBER(FIND("7F",ScheduleCompile!P311)),ISNUMBER(FIND("9F",ScheduleCompile!P311)),ISNUMBER(FIND("4F",ScheduleCompile!P311))),VALUE(LEFT(ScheduleCompile!P311,FIND("F",ScheduleCompile!P311)-1)),ScheduleCompile!P311)))))),ISTEXT(ScheduleCompile!#REF!)),"ENDTABLE",IF(ISERROR(IF(ScheduleCompile!P311="Off",0,IF(ScheduleCompile!P311="On",1,IF(ISNUMBER(ScheduleCompile!P311),ScheduleCompile!P311/1,IF(ISTEXT(ScheduleCompile!P311),IF(OR(ISNUMBER(FIND("5F",ScheduleCompile!P311)),ISNUMBER(FIND("0F",ScheduleCompile!P311)),ISNUMBER(FIND("8F",ScheduleCompile!P311)),ISNUMBER(FIND("1F",ScheduleCompile!P311)),ISNUMBER(FIND("2F",ScheduleCompile!P311)),ISNUMBER(FIND("3F",ScheduleCompile!P311)),ISNUMBER(FIND("6F",ScheduleCompile!P311)),ISNUMBER(FIND("7F",ScheduleCompile!P311)),ISNUMBER(FIND("9F",ScheduleCompile!P311)),ISNUMBER(FIND("4F",ScheduleCompile!P311))),VALUE(LEFT(ScheduleCompile!P311,FIND("F",ScheduleCompile!P311)-1)),ScheduleCompile!P311)))))),"",IF(ScheduleCompile!P311="Off",0,IF(ScheduleCompile!P311="On",1,IF(ISNUMBER(ScheduleCompile!P311),ScheduleCompile!P311/1,IF(ISTEXT(ScheduleCompile!P311),IF(OR(ISNUMBER(FIND("5F",ScheduleCompile!P311)),ISNUMBER(FIND("0F",ScheduleCompile!P311)),ISNUMBER(FIND("8F",ScheduleCompile!P311)),ISNUMBER(FIND("1F",ScheduleCompile!P311)),ISNUMBER(FIND("2F",ScheduleCompile!P311)),ISNUMBER(FIND("3F",ScheduleCompile!P311)),ISNUMBER(FIND("6F",ScheduleCompile!P311)),ISNUMBER(FIND("7F",ScheduleCompile!P311)),ISNUMBER(FIND("9F",ScheduleCompile!P311)),ISNUMBER(FIND("4F",ScheduleCompile!P311))),VALUE(LEFT(ScheduleCompile!P311,FIND("F",ScheduleCompile!P311)-1)),ScheduleCompile!P311)))))))</f>
        <v>0.25</v>
      </c>
      <c r="V318" s="1">
        <f>IF(AND(ISERROR(IF(ScheduleCompile!Q311="Off",0,IF(ScheduleCompile!Q311="On",1,IF(ISNUMBER(ScheduleCompile!Q311),ScheduleCompile!Q311/1,IF(ISTEXT(ScheduleCompile!Q311),IF(OR(ISNUMBER(FIND("5F",ScheduleCompile!Q311)),ISNUMBER(FIND("0F",ScheduleCompile!Q311)),ISNUMBER(FIND("8F",ScheduleCompile!Q311)),ISNUMBER(FIND("1F",ScheduleCompile!Q311)),ISNUMBER(FIND("2F",ScheduleCompile!Q311)),ISNUMBER(FIND("3F",ScheduleCompile!Q311)),ISNUMBER(FIND("6F",ScheduleCompile!Q311)),ISNUMBER(FIND("7F",ScheduleCompile!Q311)),ISNUMBER(FIND("9F",ScheduleCompile!Q311)),ISNUMBER(FIND("4F",ScheduleCompile!Q311))),VALUE(LEFT(ScheduleCompile!Q311,FIND("F",ScheduleCompile!Q311)-1)),ScheduleCompile!Q311)))))),ISTEXT(ScheduleCompile!#REF!)),"ENDTABLE",IF(ISERROR(IF(ScheduleCompile!Q311="Off",0,IF(ScheduleCompile!Q311="On",1,IF(ISNUMBER(ScheduleCompile!Q311),ScheduleCompile!Q311/1,IF(ISTEXT(ScheduleCompile!Q311),IF(OR(ISNUMBER(FIND("5F",ScheduleCompile!Q311)),ISNUMBER(FIND("0F",ScheduleCompile!Q311)),ISNUMBER(FIND("8F",ScheduleCompile!Q311)),ISNUMBER(FIND("1F",ScheduleCompile!Q311)),ISNUMBER(FIND("2F",ScheduleCompile!Q311)),ISNUMBER(FIND("3F",ScheduleCompile!Q311)),ISNUMBER(FIND("6F",ScheduleCompile!Q311)),ISNUMBER(FIND("7F",ScheduleCompile!Q311)),ISNUMBER(FIND("9F",ScheduleCompile!Q311)),ISNUMBER(FIND("4F",ScheduleCompile!Q311))),VALUE(LEFT(ScheduleCompile!Q311,FIND("F",ScheduleCompile!Q311)-1)),ScheduleCompile!Q311)))))),"",IF(ScheduleCompile!Q311="Off",0,IF(ScheduleCompile!Q311="On",1,IF(ISNUMBER(ScheduleCompile!Q311),ScheduleCompile!Q311/1,IF(ISTEXT(ScheduleCompile!Q311),IF(OR(ISNUMBER(FIND("5F",ScheduleCompile!Q311)),ISNUMBER(FIND("0F",ScheduleCompile!Q311)),ISNUMBER(FIND("8F",ScheduleCompile!Q311)),ISNUMBER(FIND("1F",ScheduleCompile!Q311)),ISNUMBER(FIND("2F",ScheduleCompile!Q311)),ISNUMBER(FIND("3F",ScheduleCompile!Q311)),ISNUMBER(FIND("6F",ScheduleCompile!Q311)),ISNUMBER(FIND("7F",ScheduleCompile!Q311)),ISNUMBER(FIND("9F",ScheduleCompile!Q311)),ISNUMBER(FIND("4F",ScheduleCompile!Q311))),VALUE(LEFT(ScheduleCompile!Q311,FIND("F",ScheduleCompile!Q311)-1)),ScheduleCompile!Q311)))))))</f>
        <v>0.25</v>
      </c>
      <c r="W318" s="1">
        <f>IF(AND(ISERROR(IF(ScheduleCompile!R311="Off",0,IF(ScheduleCompile!R311="On",1,IF(ISNUMBER(ScheduleCompile!R311),ScheduleCompile!R311/1,IF(ISTEXT(ScheduleCompile!R311),IF(OR(ISNUMBER(FIND("5F",ScheduleCompile!R311)),ISNUMBER(FIND("0F",ScheduleCompile!R311)),ISNUMBER(FIND("8F",ScheduleCompile!R311)),ISNUMBER(FIND("1F",ScheduleCompile!R311)),ISNUMBER(FIND("2F",ScheduleCompile!R311)),ISNUMBER(FIND("3F",ScheduleCompile!R311)),ISNUMBER(FIND("6F",ScheduleCompile!R311)),ISNUMBER(FIND("7F",ScheduleCompile!R311)),ISNUMBER(FIND("9F",ScheduleCompile!R311)),ISNUMBER(FIND("4F",ScheduleCompile!R311))),VALUE(LEFT(ScheduleCompile!R311,FIND("F",ScheduleCompile!R311)-1)),ScheduleCompile!R311)))))),ISTEXT(ScheduleCompile!#REF!)),"ENDTABLE",IF(ISERROR(IF(ScheduleCompile!R311="Off",0,IF(ScheduleCompile!R311="On",1,IF(ISNUMBER(ScheduleCompile!R311),ScheduleCompile!R311/1,IF(ISTEXT(ScheduleCompile!R311),IF(OR(ISNUMBER(FIND("5F",ScheduleCompile!R311)),ISNUMBER(FIND("0F",ScheduleCompile!R311)),ISNUMBER(FIND("8F",ScheduleCompile!R311)),ISNUMBER(FIND("1F",ScheduleCompile!R311)),ISNUMBER(FIND("2F",ScheduleCompile!R311)),ISNUMBER(FIND("3F",ScheduleCompile!R311)),ISNUMBER(FIND("6F",ScheduleCompile!R311)),ISNUMBER(FIND("7F",ScheduleCompile!R311)),ISNUMBER(FIND("9F",ScheduleCompile!R311)),ISNUMBER(FIND("4F",ScheduleCompile!R311))),VALUE(LEFT(ScheduleCompile!R311,FIND("F",ScheduleCompile!R311)-1)),ScheduleCompile!R311)))))),"",IF(ScheduleCompile!R311="Off",0,IF(ScheduleCompile!R311="On",1,IF(ISNUMBER(ScheduleCompile!R311),ScheduleCompile!R311/1,IF(ISTEXT(ScheduleCompile!R311),IF(OR(ISNUMBER(FIND("5F",ScheduleCompile!R311)),ISNUMBER(FIND("0F",ScheduleCompile!R311)),ISNUMBER(FIND("8F",ScheduleCompile!R311)),ISNUMBER(FIND("1F",ScheduleCompile!R311)),ISNUMBER(FIND("2F",ScheduleCompile!R311)),ISNUMBER(FIND("3F",ScheduleCompile!R311)),ISNUMBER(FIND("6F",ScheduleCompile!R311)),ISNUMBER(FIND("7F",ScheduleCompile!R311)),ISNUMBER(FIND("9F",ScheduleCompile!R311)),ISNUMBER(FIND("4F",ScheduleCompile!R311))),VALUE(LEFT(ScheduleCompile!R311,FIND("F",ScheduleCompile!R311)-1)),ScheduleCompile!R311)))))))</f>
        <v>0.25</v>
      </c>
      <c r="X318" s="1">
        <f>IF(AND(ISERROR(IF(ScheduleCompile!S311="Off",0,IF(ScheduleCompile!S311="On",1,IF(ISNUMBER(ScheduleCompile!S311),ScheduleCompile!S311/1,IF(ISTEXT(ScheduleCompile!S311),IF(OR(ISNUMBER(FIND("5F",ScheduleCompile!S311)),ISNUMBER(FIND("0F",ScheduleCompile!S311)),ISNUMBER(FIND("8F",ScheduleCompile!S311)),ISNUMBER(FIND("1F",ScheduleCompile!S311)),ISNUMBER(FIND("2F",ScheduleCompile!S311)),ISNUMBER(FIND("3F",ScheduleCompile!S311)),ISNUMBER(FIND("6F",ScheduleCompile!S311)),ISNUMBER(FIND("7F",ScheduleCompile!S311)),ISNUMBER(FIND("9F",ScheduleCompile!S311)),ISNUMBER(FIND("4F",ScheduleCompile!S311))),VALUE(LEFT(ScheduleCompile!S311,FIND("F",ScheduleCompile!S311)-1)),ScheduleCompile!S311)))))),ISTEXT(ScheduleCompile!#REF!)),"ENDTABLE",IF(ISERROR(IF(ScheduleCompile!S311="Off",0,IF(ScheduleCompile!S311="On",1,IF(ISNUMBER(ScheduleCompile!S311),ScheduleCompile!S311/1,IF(ISTEXT(ScheduleCompile!S311),IF(OR(ISNUMBER(FIND("5F",ScheduleCompile!S311)),ISNUMBER(FIND("0F",ScheduleCompile!S311)),ISNUMBER(FIND("8F",ScheduleCompile!S311)),ISNUMBER(FIND("1F",ScheduleCompile!S311)),ISNUMBER(FIND("2F",ScheduleCompile!S311)),ISNUMBER(FIND("3F",ScheduleCompile!S311)),ISNUMBER(FIND("6F",ScheduleCompile!S311)),ISNUMBER(FIND("7F",ScheduleCompile!S311)),ISNUMBER(FIND("9F",ScheduleCompile!S311)),ISNUMBER(FIND("4F",ScheduleCompile!S311))),VALUE(LEFT(ScheduleCompile!S311,FIND("F",ScheduleCompile!S311)-1)),ScheduleCompile!S311)))))),"",IF(ScheduleCompile!S311="Off",0,IF(ScheduleCompile!S311="On",1,IF(ISNUMBER(ScheduleCompile!S311),ScheduleCompile!S311/1,IF(ISTEXT(ScheduleCompile!S311),IF(OR(ISNUMBER(FIND("5F",ScheduleCompile!S311)),ISNUMBER(FIND("0F",ScheduleCompile!S311)),ISNUMBER(FIND("8F",ScheduleCompile!S311)),ISNUMBER(FIND("1F",ScheduleCompile!S311)),ISNUMBER(FIND("2F",ScheduleCompile!S311)),ISNUMBER(FIND("3F",ScheduleCompile!S311)),ISNUMBER(FIND("6F",ScheduleCompile!S311)),ISNUMBER(FIND("7F",ScheduleCompile!S311)),ISNUMBER(FIND("9F",ScheduleCompile!S311)),ISNUMBER(FIND("4F",ScheduleCompile!S311))),VALUE(LEFT(ScheduleCompile!S311,FIND("F",ScheduleCompile!S311)-1)),ScheduleCompile!S311)))))))</f>
        <v>0.25</v>
      </c>
      <c r="Y318" s="1">
        <f>IF(AND(ISERROR(IF(ScheduleCompile!T311="Off",0,IF(ScheduleCompile!T311="On",1,IF(ISNUMBER(ScheduleCompile!T311),ScheduleCompile!T311/1,IF(ISTEXT(ScheduleCompile!T311),IF(OR(ISNUMBER(FIND("5F",ScheduleCompile!T311)),ISNUMBER(FIND("0F",ScheduleCompile!T311)),ISNUMBER(FIND("8F",ScheduleCompile!T311)),ISNUMBER(FIND("1F",ScheduleCompile!T311)),ISNUMBER(FIND("2F",ScheduleCompile!T311)),ISNUMBER(FIND("3F",ScheduleCompile!T311)),ISNUMBER(FIND("6F",ScheduleCompile!T311)),ISNUMBER(FIND("7F",ScheduleCompile!T311)),ISNUMBER(FIND("9F",ScheduleCompile!T311)),ISNUMBER(FIND("4F",ScheduleCompile!T311))),VALUE(LEFT(ScheduleCompile!T311,FIND("F",ScheduleCompile!T311)-1)),ScheduleCompile!T311)))))),ISTEXT(ScheduleCompile!#REF!)),"ENDTABLE",IF(ISERROR(IF(ScheduleCompile!T311="Off",0,IF(ScheduleCompile!T311="On",1,IF(ISNUMBER(ScheduleCompile!T311),ScheduleCompile!T311/1,IF(ISTEXT(ScheduleCompile!T311),IF(OR(ISNUMBER(FIND("5F",ScheduleCompile!T311)),ISNUMBER(FIND("0F",ScheduleCompile!T311)),ISNUMBER(FIND("8F",ScheduleCompile!T311)),ISNUMBER(FIND("1F",ScheduleCompile!T311)),ISNUMBER(FIND("2F",ScheduleCompile!T311)),ISNUMBER(FIND("3F",ScheduleCompile!T311)),ISNUMBER(FIND("6F",ScheduleCompile!T311)),ISNUMBER(FIND("7F",ScheduleCompile!T311)),ISNUMBER(FIND("9F",ScheduleCompile!T311)),ISNUMBER(FIND("4F",ScheduleCompile!T311))),VALUE(LEFT(ScheduleCompile!T311,FIND("F",ScheduleCompile!T311)-1)),ScheduleCompile!T311)))))),"",IF(ScheduleCompile!T311="Off",0,IF(ScheduleCompile!T311="On",1,IF(ISNUMBER(ScheduleCompile!T311),ScheduleCompile!T311/1,IF(ISTEXT(ScheduleCompile!T311),IF(OR(ISNUMBER(FIND("5F",ScheduleCompile!T311)),ISNUMBER(FIND("0F",ScheduleCompile!T311)),ISNUMBER(FIND("8F",ScheduleCompile!T311)),ISNUMBER(FIND("1F",ScheduleCompile!T311)),ISNUMBER(FIND("2F",ScheduleCompile!T311)),ISNUMBER(FIND("3F",ScheduleCompile!T311)),ISNUMBER(FIND("6F",ScheduleCompile!T311)),ISNUMBER(FIND("7F",ScheduleCompile!T311)),ISNUMBER(FIND("9F",ScheduleCompile!T311)),ISNUMBER(FIND("4F",ScheduleCompile!T311))),VALUE(LEFT(ScheduleCompile!T311,FIND("F",ScheduleCompile!T311)-1)),ScheduleCompile!T311)))))))</f>
        <v>0.25</v>
      </c>
      <c r="Z318" s="1">
        <f>IF(AND(ISERROR(IF(ScheduleCompile!U311="Off",0,IF(ScheduleCompile!U311="On",1,IF(ISNUMBER(ScheduleCompile!U311),ScheduleCompile!U311/1,IF(ISTEXT(ScheduleCompile!U311),IF(OR(ISNUMBER(FIND("5F",ScheduleCompile!U311)),ISNUMBER(FIND("0F",ScheduleCompile!U311)),ISNUMBER(FIND("8F",ScheduleCompile!U311)),ISNUMBER(FIND("1F",ScheduleCompile!U311)),ISNUMBER(FIND("2F",ScheduleCompile!U311)),ISNUMBER(FIND("3F",ScheduleCompile!U311)),ISNUMBER(FIND("6F",ScheduleCompile!U311)),ISNUMBER(FIND("7F",ScheduleCompile!U311)),ISNUMBER(FIND("9F",ScheduleCompile!U311)),ISNUMBER(FIND("4F",ScheduleCompile!U311))),VALUE(LEFT(ScheduleCompile!U311,FIND("F",ScheduleCompile!U311)-1)),ScheduleCompile!U311)))))),ISTEXT(ScheduleCompile!#REF!)),"ENDTABLE",IF(ISERROR(IF(ScheduleCompile!U311="Off",0,IF(ScheduleCompile!U311="On",1,IF(ISNUMBER(ScheduleCompile!U311),ScheduleCompile!U311/1,IF(ISTEXT(ScheduleCompile!U311),IF(OR(ISNUMBER(FIND("5F",ScheduleCompile!U311)),ISNUMBER(FIND("0F",ScheduleCompile!U311)),ISNUMBER(FIND("8F",ScheduleCompile!U311)),ISNUMBER(FIND("1F",ScheduleCompile!U311)),ISNUMBER(FIND("2F",ScheduleCompile!U311)),ISNUMBER(FIND("3F",ScheduleCompile!U311)),ISNUMBER(FIND("6F",ScheduleCompile!U311)),ISNUMBER(FIND("7F",ScheduleCompile!U311)),ISNUMBER(FIND("9F",ScheduleCompile!U311)),ISNUMBER(FIND("4F",ScheduleCompile!U311))),VALUE(LEFT(ScheduleCompile!U311,FIND("F",ScheduleCompile!U311)-1)),ScheduleCompile!U311)))))),"",IF(ScheduleCompile!U311="Off",0,IF(ScheduleCompile!U311="On",1,IF(ISNUMBER(ScheduleCompile!U311),ScheduleCompile!U311/1,IF(ISTEXT(ScheduleCompile!U311),IF(OR(ISNUMBER(FIND("5F",ScheduleCompile!U311)),ISNUMBER(FIND("0F",ScheduleCompile!U311)),ISNUMBER(FIND("8F",ScheduleCompile!U311)),ISNUMBER(FIND("1F",ScheduleCompile!U311)),ISNUMBER(FIND("2F",ScheduleCompile!U311)),ISNUMBER(FIND("3F",ScheduleCompile!U311)),ISNUMBER(FIND("6F",ScheduleCompile!U311)),ISNUMBER(FIND("7F",ScheduleCompile!U311)),ISNUMBER(FIND("9F",ScheduleCompile!U311)),ISNUMBER(FIND("4F",ScheduleCompile!U311))),VALUE(LEFT(ScheduleCompile!U311,FIND("F",ScheduleCompile!U311)-1)),ScheduleCompile!U311)))))))</f>
        <v>0.25</v>
      </c>
      <c r="AA318" s="1">
        <f>IF(AND(ISERROR(IF(ScheduleCompile!V311="Off",0,IF(ScheduleCompile!V311="On",1,IF(ISNUMBER(ScheduleCompile!V311),ScheduleCompile!V311/1,IF(ISTEXT(ScheduleCompile!V311),IF(OR(ISNUMBER(FIND("5F",ScheduleCompile!V311)),ISNUMBER(FIND("0F",ScheduleCompile!V311)),ISNUMBER(FIND("8F",ScheduleCompile!V311)),ISNUMBER(FIND("1F",ScheduleCompile!V311)),ISNUMBER(FIND("2F",ScheduleCompile!V311)),ISNUMBER(FIND("3F",ScheduleCompile!V311)),ISNUMBER(FIND("6F",ScheduleCompile!V311)),ISNUMBER(FIND("7F",ScheduleCompile!V311)),ISNUMBER(FIND("9F",ScheduleCompile!V311)),ISNUMBER(FIND("4F",ScheduleCompile!V311))),VALUE(LEFT(ScheduleCompile!V311,FIND("F",ScheduleCompile!V311)-1)),ScheduleCompile!V311)))))),ISTEXT(ScheduleCompile!#REF!)),"ENDTABLE",IF(ISERROR(IF(ScheduleCompile!V311="Off",0,IF(ScheduleCompile!V311="On",1,IF(ISNUMBER(ScheduleCompile!V311),ScheduleCompile!V311/1,IF(ISTEXT(ScheduleCompile!V311),IF(OR(ISNUMBER(FIND("5F",ScheduleCompile!V311)),ISNUMBER(FIND("0F",ScheduleCompile!V311)),ISNUMBER(FIND("8F",ScheduleCompile!V311)),ISNUMBER(FIND("1F",ScheduleCompile!V311)),ISNUMBER(FIND("2F",ScheduleCompile!V311)),ISNUMBER(FIND("3F",ScheduleCompile!V311)),ISNUMBER(FIND("6F",ScheduleCompile!V311)),ISNUMBER(FIND("7F",ScheduleCompile!V311)),ISNUMBER(FIND("9F",ScheduleCompile!V311)),ISNUMBER(FIND("4F",ScheduleCompile!V311))),VALUE(LEFT(ScheduleCompile!V311,FIND("F",ScheduleCompile!V311)-1)),ScheduleCompile!V311)))))),"",IF(ScheduleCompile!V311="Off",0,IF(ScheduleCompile!V311="On",1,IF(ISNUMBER(ScheduleCompile!V311),ScheduleCompile!V311/1,IF(ISTEXT(ScheduleCompile!V311),IF(OR(ISNUMBER(FIND("5F",ScheduleCompile!V311)),ISNUMBER(FIND("0F",ScheduleCompile!V311)),ISNUMBER(FIND("8F",ScheduleCompile!V311)),ISNUMBER(FIND("1F",ScheduleCompile!V311)),ISNUMBER(FIND("2F",ScheduleCompile!V311)),ISNUMBER(FIND("3F",ScheduleCompile!V311)),ISNUMBER(FIND("6F",ScheduleCompile!V311)),ISNUMBER(FIND("7F",ScheduleCompile!V311)),ISNUMBER(FIND("9F",ScheduleCompile!V311)),ISNUMBER(FIND("4F",ScheduleCompile!V311))),VALUE(LEFT(ScheduleCompile!V311,FIND("F",ScheduleCompile!V311)-1)),ScheduleCompile!V311)))))))</f>
        <v>0.25</v>
      </c>
      <c r="AB318" s="1">
        <f>IF(AND(ISERROR(IF(ScheduleCompile!W311="Off",0,IF(ScheduleCompile!W311="On",1,IF(ISNUMBER(ScheduleCompile!W311),ScheduleCompile!W311/1,IF(ISTEXT(ScheduleCompile!W311),IF(OR(ISNUMBER(FIND("5F",ScheduleCompile!W311)),ISNUMBER(FIND("0F",ScheduleCompile!W311)),ISNUMBER(FIND("8F",ScheduleCompile!W311)),ISNUMBER(FIND("1F",ScheduleCompile!W311)),ISNUMBER(FIND("2F",ScheduleCompile!W311)),ISNUMBER(FIND("3F",ScheduleCompile!W311)),ISNUMBER(FIND("6F",ScheduleCompile!W311)),ISNUMBER(FIND("7F",ScheduleCompile!W311)),ISNUMBER(FIND("9F",ScheduleCompile!W311)),ISNUMBER(FIND("4F",ScheduleCompile!W311))),VALUE(LEFT(ScheduleCompile!W311,FIND("F",ScheduleCompile!W311)-1)),ScheduleCompile!W311)))))),ISTEXT(ScheduleCompile!#REF!)),"ENDTABLE",IF(ISERROR(IF(ScheduleCompile!W311="Off",0,IF(ScheduleCompile!W311="On",1,IF(ISNUMBER(ScheduleCompile!W311),ScheduleCompile!W311/1,IF(ISTEXT(ScheduleCompile!W311),IF(OR(ISNUMBER(FIND("5F",ScheduleCompile!W311)),ISNUMBER(FIND("0F",ScheduleCompile!W311)),ISNUMBER(FIND("8F",ScheduleCompile!W311)),ISNUMBER(FIND("1F",ScheduleCompile!W311)),ISNUMBER(FIND("2F",ScheduleCompile!W311)),ISNUMBER(FIND("3F",ScheduleCompile!W311)),ISNUMBER(FIND("6F",ScheduleCompile!W311)),ISNUMBER(FIND("7F",ScheduleCompile!W311)),ISNUMBER(FIND("9F",ScheduleCompile!W311)),ISNUMBER(FIND("4F",ScheduleCompile!W311))),VALUE(LEFT(ScheduleCompile!W311,FIND("F",ScheduleCompile!W311)-1)),ScheduleCompile!W311)))))),"",IF(ScheduleCompile!W311="Off",0,IF(ScheduleCompile!W311="On",1,IF(ISNUMBER(ScheduleCompile!W311),ScheduleCompile!W311/1,IF(ISTEXT(ScheduleCompile!W311),IF(OR(ISNUMBER(FIND("5F",ScheduleCompile!W311)),ISNUMBER(FIND("0F",ScheduleCompile!W311)),ISNUMBER(FIND("8F",ScheduleCompile!W311)),ISNUMBER(FIND("1F",ScheduleCompile!W311)),ISNUMBER(FIND("2F",ScheduleCompile!W311)),ISNUMBER(FIND("3F",ScheduleCompile!W311)),ISNUMBER(FIND("6F",ScheduleCompile!W311)),ISNUMBER(FIND("7F",ScheduleCompile!W311)),ISNUMBER(FIND("9F",ScheduleCompile!W311)),ISNUMBER(FIND("4F",ScheduleCompile!W311))),VALUE(LEFT(ScheduleCompile!W311,FIND("F",ScheduleCompile!W311)-1)),ScheduleCompile!W311)))))))</f>
        <v>0.25</v>
      </c>
      <c r="AC318" s="1">
        <f>IF(AND(ISERROR(IF(ScheduleCompile!X311="Off",0,IF(ScheduleCompile!X311="On",1,IF(ISNUMBER(ScheduleCompile!X311),ScheduleCompile!X311/1,IF(ISTEXT(ScheduleCompile!X311),IF(OR(ISNUMBER(FIND("5F",ScheduleCompile!X311)),ISNUMBER(FIND("0F",ScheduleCompile!X311)),ISNUMBER(FIND("8F",ScheduleCompile!X311)),ISNUMBER(FIND("1F",ScheduleCompile!X311)),ISNUMBER(FIND("2F",ScheduleCompile!X311)),ISNUMBER(FIND("3F",ScheduleCompile!X311)),ISNUMBER(FIND("6F",ScheduleCompile!X311)),ISNUMBER(FIND("7F",ScheduleCompile!X311)),ISNUMBER(FIND("9F",ScheduleCompile!X311)),ISNUMBER(FIND("4F",ScheduleCompile!X311))),VALUE(LEFT(ScheduleCompile!X311,FIND("F",ScheduleCompile!X311)-1)),ScheduleCompile!X311)))))),ISTEXT(ScheduleCompile!#REF!)),"ENDTABLE",IF(ISERROR(IF(ScheduleCompile!X311="Off",0,IF(ScheduleCompile!X311="On",1,IF(ISNUMBER(ScheduleCompile!X311),ScheduleCompile!X311/1,IF(ISTEXT(ScheduleCompile!X311),IF(OR(ISNUMBER(FIND("5F",ScheduleCompile!X311)),ISNUMBER(FIND("0F",ScheduleCompile!X311)),ISNUMBER(FIND("8F",ScheduleCompile!X311)),ISNUMBER(FIND("1F",ScheduleCompile!X311)),ISNUMBER(FIND("2F",ScheduleCompile!X311)),ISNUMBER(FIND("3F",ScheduleCompile!X311)),ISNUMBER(FIND("6F",ScheduleCompile!X311)),ISNUMBER(FIND("7F",ScheduleCompile!X311)),ISNUMBER(FIND("9F",ScheduleCompile!X311)),ISNUMBER(FIND("4F",ScheduleCompile!X311))),VALUE(LEFT(ScheduleCompile!X311,FIND("F",ScheduleCompile!X311)-1)),ScheduleCompile!X311)))))),"",IF(ScheduleCompile!X311="Off",0,IF(ScheduleCompile!X311="On",1,IF(ISNUMBER(ScheduleCompile!X311),ScheduleCompile!X311/1,IF(ISTEXT(ScheduleCompile!X311),IF(OR(ISNUMBER(FIND("5F",ScheduleCompile!X311)),ISNUMBER(FIND("0F",ScheduleCompile!X311)),ISNUMBER(FIND("8F",ScheduleCompile!X311)),ISNUMBER(FIND("1F",ScheduleCompile!X311)),ISNUMBER(FIND("2F",ScheduleCompile!X311)),ISNUMBER(FIND("3F",ScheduleCompile!X311)),ISNUMBER(FIND("6F",ScheduleCompile!X311)),ISNUMBER(FIND("7F",ScheduleCompile!X311)),ISNUMBER(FIND("9F",ScheduleCompile!X311)),ISNUMBER(FIND("4F",ScheduleCompile!X311))),VALUE(LEFT(ScheduleCompile!X311,FIND("F",ScheduleCompile!X311)-1)),ScheduleCompile!X311)))))))</f>
        <v>0.25</v>
      </c>
      <c r="AD318" s="1">
        <f>IF(AND(ISERROR(IF(ScheduleCompile!Y311="Off",0,IF(ScheduleCompile!Y311="On",1,IF(ISNUMBER(ScheduleCompile!Y311),ScheduleCompile!Y311/1,IF(ISTEXT(ScheduleCompile!Y311),IF(OR(ISNUMBER(FIND("5F",ScheduleCompile!Y311)),ISNUMBER(FIND("0F",ScheduleCompile!Y311)),ISNUMBER(FIND("8F",ScheduleCompile!Y311)),ISNUMBER(FIND("1F",ScheduleCompile!Y311)),ISNUMBER(FIND("2F",ScheduleCompile!Y311)),ISNUMBER(FIND("3F",ScheduleCompile!Y311)),ISNUMBER(FIND("6F",ScheduleCompile!Y311)),ISNUMBER(FIND("7F",ScheduleCompile!Y311)),ISNUMBER(FIND("9F",ScheduleCompile!Y311)),ISNUMBER(FIND("4F",ScheduleCompile!Y311))),VALUE(LEFT(ScheduleCompile!Y311,FIND("F",ScheduleCompile!Y311)-1)),ScheduleCompile!Y311)))))),ISTEXT(ScheduleCompile!#REF!)),"ENDTABLE",IF(ISERROR(IF(ScheduleCompile!Y311="Off",0,IF(ScheduleCompile!Y311="On",1,IF(ISNUMBER(ScheduleCompile!Y311),ScheduleCompile!Y311/1,IF(ISTEXT(ScheduleCompile!Y311),IF(OR(ISNUMBER(FIND("5F",ScheduleCompile!Y311)),ISNUMBER(FIND("0F",ScheduleCompile!Y311)),ISNUMBER(FIND("8F",ScheduleCompile!Y311)),ISNUMBER(FIND("1F",ScheduleCompile!Y311)),ISNUMBER(FIND("2F",ScheduleCompile!Y311)),ISNUMBER(FIND("3F",ScheduleCompile!Y311)),ISNUMBER(FIND("6F",ScheduleCompile!Y311)),ISNUMBER(FIND("7F",ScheduleCompile!Y311)),ISNUMBER(FIND("9F",ScheduleCompile!Y311)),ISNUMBER(FIND("4F",ScheduleCompile!Y311))),VALUE(LEFT(ScheduleCompile!Y311,FIND("F",ScheduleCompile!Y311)-1)),ScheduleCompile!Y311)))))),"",IF(ScheduleCompile!Y311="Off",0,IF(ScheduleCompile!Y311="On",1,IF(ISNUMBER(ScheduleCompile!Y311),ScheduleCompile!Y311/1,IF(ISTEXT(ScheduleCompile!Y311),IF(OR(ISNUMBER(FIND("5F",ScheduleCompile!Y311)),ISNUMBER(FIND("0F",ScheduleCompile!Y311)),ISNUMBER(FIND("8F",ScheduleCompile!Y311)),ISNUMBER(FIND("1F",ScheduleCompile!Y311)),ISNUMBER(FIND("2F",ScheduleCompile!Y311)),ISNUMBER(FIND("3F",ScheduleCompile!Y311)),ISNUMBER(FIND("6F",ScheduleCompile!Y311)),ISNUMBER(FIND("7F",ScheduleCompile!Y311)),ISNUMBER(FIND("9F",ScheduleCompile!Y311)),ISNUMBER(FIND("4F",ScheduleCompile!Y311))),VALUE(LEFT(ScheduleCompile!Y311,FIND("F",ScheduleCompile!Y311)-1)),ScheduleCompile!Y311)))))))</f>
        <v>0.25</v>
      </c>
    </row>
    <row r="319" spans="1:30" x14ac:dyDescent="0.25">
      <c r="A319" t="str">
        <f t="shared" si="19"/>
        <v>SchDay "ResidentialCommonInfiltrationSat"  Type = "Fraction" Hr = (0.25, 0.25, 0.25, 0.25, 0.25, 0.25, 0.25, 0.25, 0.25, 0.25, 0.25, 0.25, 0.25, 0.25, 0.25, 0.25, 0.25, 0.25, 0.25, 0.25, 0.25, 0.25, 0.25, 0.25) ..</v>
      </c>
      <c r="B319" s="1" t="s">
        <v>623</v>
      </c>
      <c r="C319" t="str">
        <f t="shared" si="20"/>
        <v xml:space="preserve">SchDay "ResidentialCommonInfiltrationSat"  Type = "Fraction" Hr = </v>
      </c>
      <c r="D319" t="str">
        <f t="shared" si="21"/>
        <v>(0.25, 0.25, 0.25, 0.25, 0.25, 0.25, 0.25, 0.25, 0.25, 0.25, 0.25, 0.25, 0.25, 0.25, 0.25, 0.25, 0.25, 0.25, 0.25, 0.25, 0.25, 0.25, 0.25, 0.25) ..</v>
      </c>
      <c r="E319" s="30" t="str">
        <f>ScheduleCompile!A312</f>
        <v>ResidentialCommonInfiltrationSat</v>
      </c>
      <c r="F319" t="str">
        <f t="shared" si="22"/>
        <v>Fraction</v>
      </c>
      <c r="G319" s="1">
        <f>IF(AND(ISERROR(IF(ScheduleCompile!B312="Off",0,IF(ScheduleCompile!B312="On",1,IF(ISNUMBER(ScheduleCompile!B312),ScheduleCompile!B312/1,IF(ISTEXT(ScheduleCompile!B312),IF(OR(ISNUMBER(FIND("5F",ScheduleCompile!B312)),ISNUMBER(FIND("0F",ScheduleCompile!B312)),ISNUMBER(FIND("8F",ScheduleCompile!B312)),ISNUMBER(FIND("1F",ScheduleCompile!B312)),ISNUMBER(FIND("2F",ScheduleCompile!B312)),ISNUMBER(FIND("3F",ScheduleCompile!B312)),ISNUMBER(FIND("6F",ScheduleCompile!B312)),ISNUMBER(FIND("7F",ScheduleCompile!B312)),ISNUMBER(FIND("9F",ScheduleCompile!B312)),ISNUMBER(FIND("4F",ScheduleCompile!B312))),VALUE(LEFT(ScheduleCompile!B312,FIND("F",ScheduleCompile!B312)-1)),ScheduleCompile!B312)))))),ISTEXT(ScheduleCompile!#REF!)),"ENDTABLE",IF(ISERROR(IF(ScheduleCompile!B312="Off",0,IF(ScheduleCompile!B312="On",1,IF(ISNUMBER(ScheduleCompile!B312),ScheduleCompile!B312/1,IF(ISTEXT(ScheduleCompile!B312),IF(OR(ISNUMBER(FIND("5F",ScheduleCompile!B312)),ISNUMBER(FIND("0F",ScheduleCompile!B312)),ISNUMBER(FIND("8F",ScheduleCompile!B312)),ISNUMBER(FIND("1F",ScheduleCompile!B312)),ISNUMBER(FIND("2F",ScheduleCompile!B312)),ISNUMBER(FIND("3F",ScheduleCompile!B312)),ISNUMBER(FIND("6F",ScheduleCompile!B312)),ISNUMBER(FIND("7F",ScheduleCompile!B312)),ISNUMBER(FIND("9F",ScheduleCompile!B312)),ISNUMBER(FIND("4F",ScheduleCompile!B312))),VALUE(LEFT(ScheduleCompile!B312,FIND("F",ScheduleCompile!B312)-1)),ScheduleCompile!B312)))))),"",IF(ScheduleCompile!B312="Off",0,IF(ScheduleCompile!B312="On",1,IF(ISNUMBER(ScheduleCompile!B312),ScheduleCompile!B312/1,IF(ISTEXT(ScheduleCompile!B312),IF(OR(ISNUMBER(FIND("5F",ScheduleCompile!B312)),ISNUMBER(FIND("0F",ScheduleCompile!B312)),ISNUMBER(FIND("8F",ScheduleCompile!B312)),ISNUMBER(FIND("1F",ScheduleCompile!B312)),ISNUMBER(FIND("2F",ScheduleCompile!B312)),ISNUMBER(FIND("3F",ScheduleCompile!B312)),ISNUMBER(FIND("6F",ScheduleCompile!B312)),ISNUMBER(FIND("7F",ScheduleCompile!B312)),ISNUMBER(FIND("9F",ScheduleCompile!B312)),ISNUMBER(FIND("4F",ScheduleCompile!B312))),VALUE(LEFT(ScheduleCompile!B312,FIND("F",ScheduleCompile!B312)-1)),ScheduleCompile!B312)))))))</f>
        <v>0.25</v>
      </c>
      <c r="H319" s="1">
        <f>IF(AND(ISERROR(IF(ScheduleCompile!C312="Off",0,IF(ScheduleCompile!C312="On",1,IF(ISNUMBER(ScheduleCompile!C312),ScheduleCompile!C312/1,IF(ISTEXT(ScheduleCompile!C312),IF(OR(ISNUMBER(FIND("5F",ScheduleCompile!C312)),ISNUMBER(FIND("0F",ScheduleCompile!C312)),ISNUMBER(FIND("8F",ScheduleCompile!C312)),ISNUMBER(FIND("1F",ScheduleCompile!C312)),ISNUMBER(FIND("2F",ScheduleCompile!C312)),ISNUMBER(FIND("3F",ScheduleCompile!C312)),ISNUMBER(FIND("6F",ScheduleCompile!C312)),ISNUMBER(FIND("7F",ScheduleCompile!C312)),ISNUMBER(FIND("9F",ScheduleCompile!C312)),ISNUMBER(FIND("4F",ScheduleCompile!C312))),VALUE(LEFT(ScheduleCompile!C312,FIND("F",ScheduleCompile!C312)-1)),ScheduleCompile!C312)))))),ISTEXT(ScheduleCompile!#REF!)),"ENDTABLE",IF(ISERROR(IF(ScheduleCompile!C312="Off",0,IF(ScheduleCompile!C312="On",1,IF(ISNUMBER(ScheduleCompile!C312),ScheduleCompile!C312/1,IF(ISTEXT(ScheduleCompile!C312),IF(OR(ISNUMBER(FIND("5F",ScheduleCompile!C312)),ISNUMBER(FIND("0F",ScheduleCompile!C312)),ISNUMBER(FIND("8F",ScheduleCompile!C312)),ISNUMBER(FIND("1F",ScheduleCompile!C312)),ISNUMBER(FIND("2F",ScheduleCompile!C312)),ISNUMBER(FIND("3F",ScheduleCompile!C312)),ISNUMBER(FIND("6F",ScheduleCompile!C312)),ISNUMBER(FIND("7F",ScheduleCompile!C312)),ISNUMBER(FIND("9F",ScheduleCompile!C312)),ISNUMBER(FIND("4F",ScheduleCompile!C312))),VALUE(LEFT(ScheduleCompile!C312,FIND("F",ScheduleCompile!C312)-1)),ScheduleCompile!C312)))))),"",IF(ScheduleCompile!C312="Off",0,IF(ScheduleCompile!C312="On",1,IF(ISNUMBER(ScheduleCompile!C312),ScheduleCompile!C312/1,IF(ISTEXT(ScheduleCompile!C312),IF(OR(ISNUMBER(FIND("5F",ScheduleCompile!C312)),ISNUMBER(FIND("0F",ScheduleCompile!C312)),ISNUMBER(FIND("8F",ScheduleCompile!C312)),ISNUMBER(FIND("1F",ScheduleCompile!C312)),ISNUMBER(FIND("2F",ScheduleCompile!C312)),ISNUMBER(FIND("3F",ScheduleCompile!C312)),ISNUMBER(FIND("6F",ScheduleCompile!C312)),ISNUMBER(FIND("7F",ScheduleCompile!C312)),ISNUMBER(FIND("9F",ScheduleCompile!C312)),ISNUMBER(FIND("4F",ScheduleCompile!C312))),VALUE(LEFT(ScheduleCompile!C312,FIND("F",ScheduleCompile!C312)-1)),ScheduleCompile!C312)))))))</f>
        <v>0.25</v>
      </c>
      <c r="I319" s="1">
        <f>IF(AND(ISERROR(IF(ScheduleCompile!D312="Off",0,IF(ScheduleCompile!D312="On",1,IF(ISNUMBER(ScheduleCompile!D312),ScheduleCompile!D312/1,IF(ISTEXT(ScheduleCompile!D312),IF(OR(ISNUMBER(FIND("5F",ScheduleCompile!D312)),ISNUMBER(FIND("0F",ScheduleCompile!D312)),ISNUMBER(FIND("8F",ScheduleCompile!D312)),ISNUMBER(FIND("1F",ScheduleCompile!D312)),ISNUMBER(FIND("2F",ScheduleCompile!D312)),ISNUMBER(FIND("3F",ScheduleCompile!D312)),ISNUMBER(FIND("6F",ScheduleCompile!D312)),ISNUMBER(FIND("7F",ScheduleCompile!D312)),ISNUMBER(FIND("9F",ScheduleCompile!D312)),ISNUMBER(FIND("4F",ScheduleCompile!D312))),VALUE(LEFT(ScheduleCompile!D312,FIND("F",ScheduleCompile!D312)-1)),ScheduleCompile!D312)))))),ISTEXT(ScheduleCompile!#REF!)),"ENDTABLE",IF(ISERROR(IF(ScheduleCompile!D312="Off",0,IF(ScheduleCompile!D312="On",1,IF(ISNUMBER(ScheduleCompile!D312),ScheduleCompile!D312/1,IF(ISTEXT(ScheduleCompile!D312),IF(OR(ISNUMBER(FIND("5F",ScheduleCompile!D312)),ISNUMBER(FIND("0F",ScheduleCompile!D312)),ISNUMBER(FIND("8F",ScheduleCompile!D312)),ISNUMBER(FIND("1F",ScheduleCompile!D312)),ISNUMBER(FIND("2F",ScheduleCompile!D312)),ISNUMBER(FIND("3F",ScheduleCompile!D312)),ISNUMBER(FIND("6F",ScheduleCompile!D312)),ISNUMBER(FIND("7F",ScheduleCompile!D312)),ISNUMBER(FIND("9F",ScheduleCompile!D312)),ISNUMBER(FIND("4F",ScheduleCompile!D312))),VALUE(LEFT(ScheduleCompile!D312,FIND("F",ScheduleCompile!D312)-1)),ScheduleCompile!D312)))))),"",IF(ScheduleCompile!D312="Off",0,IF(ScheduleCompile!D312="On",1,IF(ISNUMBER(ScheduleCompile!D312),ScheduleCompile!D312/1,IF(ISTEXT(ScheduleCompile!D312),IF(OR(ISNUMBER(FIND("5F",ScheduleCompile!D312)),ISNUMBER(FIND("0F",ScheduleCompile!D312)),ISNUMBER(FIND("8F",ScheduleCompile!D312)),ISNUMBER(FIND("1F",ScheduleCompile!D312)),ISNUMBER(FIND("2F",ScheduleCompile!D312)),ISNUMBER(FIND("3F",ScheduleCompile!D312)),ISNUMBER(FIND("6F",ScheduleCompile!D312)),ISNUMBER(FIND("7F",ScheduleCompile!D312)),ISNUMBER(FIND("9F",ScheduleCompile!D312)),ISNUMBER(FIND("4F",ScheduleCompile!D312))),VALUE(LEFT(ScheduleCompile!D312,FIND("F",ScheduleCompile!D312)-1)),ScheduleCompile!D312)))))))</f>
        <v>0.25</v>
      </c>
      <c r="J319" s="1">
        <f>IF(AND(ISERROR(IF(ScheduleCompile!E312="Off",0,IF(ScheduleCompile!E312="On",1,IF(ISNUMBER(ScheduleCompile!E312),ScheduleCompile!E312/1,IF(ISTEXT(ScheduleCompile!E312),IF(OR(ISNUMBER(FIND("5F",ScheduleCompile!E312)),ISNUMBER(FIND("0F",ScheduleCompile!E312)),ISNUMBER(FIND("8F",ScheduleCompile!E312)),ISNUMBER(FIND("1F",ScheduleCompile!E312)),ISNUMBER(FIND("2F",ScheduleCompile!E312)),ISNUMBER(FIND("3F",ScheduleCompile!E312)),ISNUMBER(FIND("6F",ScheduleCompile!E312)),ISNUMBER(FIND("7F",ScheduleCompile!E312)),ISNUMBER(FIND("9F",ScheduleCompile!E312)),ISNUMBER(FIND("4F",ScheduleCompile!E312))),VALUE(LEFT(ScheduleCompile!E312,FIND("F",ScheduleCompile!E312)-1)),ScheduleCompile!E312)))))),ISTEXT(ScheduleCompile!#REF!)),"ENDTABLE",IF(ISERROR(IF(ScheduleCompile!E312="Off",0,IF(ScheduleCompile!E312="On",1,IF(ISNUMBER(ScheduleCompile!E312),ScheduleCompile!E312/1,IF(ISTEXT(ScheduleCompile!E312),IF(OR(ISNUMBER(FIND("5F",ScheduleCompile!E312)),ISNUMBER(FIND("0F",ScheduleCompile!E312)),ISNUMBER(FIND("8F",ScheduleCompile!E312)),ISNUMBER(FIND("1F",ScheduleCompile!E312)),ISNUMBER(FIND("2F",ScheduleCompile!E312)),ISNUMBER(FIND("3F",ScheduleCompile!E312)),ISNUMBER(FIND("6F",ScheduleCompile!E312)),ISNUMBER(FIND("7F",ScheduleCompile!E312)),ISNUMBER(FIND("9F",ScheduleCompile!E312)),ISNUMBER(FIND("4F",ScheduleCompile!E312))),VALUE(LEFT(ScheduleCompile!E312,FIND("F",ScheduleCompile!E312)-1)),ScheduleCompile!E312)))))),"",IF(ScheduleCompile!E312="Off",0,IF(ScheduleCompile!E312="On",1,IF(ISNUMBER(ScheduleCompile!E312),ScheduleCompile!E312/1,IF(ISTEXT(ScheduleCompile!E312),IF(OR(ISNUMBER(FIND("5F",ScheduleCompile!E312)),ISNUMBER(FIND("0F",ScheduleCompile!E312)),ISNUMBER(FIND("8F",ScheduleCompile!E312)),ISNUMBER(FIND("1F",ScheduleCompile!E312)),ISNUMBER(FIND("2F",ScheduleCompile!E312)),ISNUMBER(FIND("3F",ScheduleCompile!E312)),ISNUMBER(FIND("6F",ScheduleCompile!E312)),ISNUMBER(FIND("7F",ScheduleCompile!E312)),ISNUMBER(FIND("9F",ScheduleCompile!E312)),ISNUMBER(FIND("4F",ScheduleCompile!E312))),VALUE(LEFT(ScheduleCompile!E312,FIND("F",ScheduleCompile!E312)-1)),ScheduleCompile!E312)))))))</f>
        <v>0.25</v>
      </c>
      <c r="K319" s="1">
        <f>IF(AND(ISERROR(IF(ScheduleCompile!F312="Off",0,IF(ScheduleCompile!F312="On",1,IF(ISNUMBER(ScheduleCompile!F312),ScheduleCompile!F312/1,IF(ISTEXT(ScheduleCompile!F312),IF(OR(ISNUMBER(FIND("5F",ScheduleCompile!F312)),ISNUMBER(FIND("0F",ScheduleCompile!F312)),ISNUMBER(FIND("8F",ScheduleCompile!F312)),ISNUMBER(FIND("1F",ScheduleCompile!F312)),ISNUMBER(FIND("2F",ScheduleCompile!F312)),ISNUMBER(FIND("3F",ScheduleCompile!F312)),ISNUMBER(FIND("6F",ScheduleCompile!F312)),ISNUMBER(FIND("7F",ScheduleCompile!F312)),ISNUMBER(FIND("9F",ScheduleCompile!F312)),ISNUMBER(FIND("4F",ScheduleCompile!F312))),VALUE(LEFT(ScheduleCompile!F312,FIND("F",ScheduleCompile!F312)-1)),ScheduleCompile!F312)))))),ISTEXT(ScheduleCompile!#REF!)),"ENDTABLE",IF(ISERROR(IF(ScheduleCompile!F312="Off",0,IF(ScheduleCompile!F312="On",1,IF(ISNUMBER(ScheduleCompile!F312),ScheduleCompile!F312/1,IF(ISTEXT(ScheduleCompile!F312),IF(OR(ISNUMBER(FIND("5F",ScheduleCompile!F312)),ISNUMBER(FIND("0F",ScheduleCompile!F312)),ISNUMBER(FIND("8F",ScheduleCompile!F312)),ISNUMBER(FIND("1F",ScheduleCompile!F312)),ISNUMBER(FIND("2F",ScheduleCompile!F312)),ISNUMBER(FIND("3F",ScheduleCompile!F312)),ISNUMBER(FIND("6F",ScheduleCompile!F312)),ISNUMBER(FIND("7F",ScheduleCompile!F312)),ISNUMBER(FIND("9F",ScheduleCompile!F312)),ISNUMBER(FIND("4F",ScheduleCompile!F312))),VALUE(LEFT(ScheduleCompile!F312,FIND("F",ScheduleCompile!F312)-1)),ScheduleCompile!F312)))))),"",IF(ScheduleCompile!F312="Off",0,IF(ScheduleCompile!F312="On",1,IF(ISNUMBER(ScheduleCompile!F312),ScheduleCompile!F312/1,IF(ISTEXT(ScheduleCompile!F312),IF(OR(ISNUMBER(FIND("5F",ScheduleCompile!F312)),ISNUMBER(FIND("0F",ScheduleCompile!F312)),ISNUMBER(FIND("8F",ScheduleCompile!F312)),ISNUMBER(FIND("1F",ScheduleCompile!F312)),ISNUMBER(FIND("2F",ScheduleCompile!F312)),ISNUMBER(FIND("3F",ScheduleCompile!F312)),ISNUMBER(FIND("6F",ScheduleCompile!F312)),ISNUMBER(FIND("7F",ScheduleCompile!F312)),ISNUMBER(FIND("9F",ScheduleCompile!F312)),ISNUMBER(FIND("4F",ScheduleCompile!F312))),VALUE(LEFT(ScheduleCompile!F312,FIND("F",ScheduleCompile!F312)-1)),ScheduleCompile!F312)))))))</f>
        <v>0.25</v>
      </c>
      <c r="L319" s="1">
        <f>IF(AND(ISERROR(IF(ScheduleCompile!G312="Off",0,IF(ScheduleCompile!G312="On",1,IF(ISNUMBER(ScheduleCompile!G312),ScheduleCompile!G312/1,IF(ISTEXT(ScheduleCompile!G312),IF(OR(ISNUMBER(FIND("5F",ScheduleCompile!G312)),ISNUMBER(FIND("0F",ScheduleCompile!G312)),ISNUMBER(FIND("8F",ScheduleCompile!G312)),ISNUMBER(FIND("1F",ScheduleCompile!G312)),ISNUMBER(FIND("2F",ScheduleCompile!G312)),ISNUMBER(FIND("3F",ScheduleCompile!G312)),ISNUMBER(FIND("6F",ScheduleCompile!G312)),ISNUMBER(FIND("7F",ScheduleCompile!G312)),ISNUMBER(FIND("9F",ScheduleCompile!G312)),ISNUMBER(FIND("4F",ScheduleCompile!G312))),VALUE(LEFT(ScheduleCompile!G312,FIND("F",ScheduleCompile!G312)-1)),ScheduleCompile!G312)))))),ISTEXT(ScheduleCompile!#REF!)),"ENDTABLE",IF(ISERROR(IF(ScheduleCompile!G312="Off",0,IF(ScheduleCompile!G312="On",1,IF(ISNUMBER(ScheduleCompile!G312),ScheduleCompile!G312/1,IF(ISTEXT(ScheduleCompile!G312),IF(OR(ISNUMBER(FIND("5F",ScheduleCompile!G312)),ISNUMBER(FIND("0F",ScheduleCompile!G312)),ISNUMBER(FIND("8F",ScheduleCompile!G312)),ISNUMBER(FIND("1F",ScheduleCompile!G312)),ISNUMBER(FIND("2F",ScheduleCompile!G312)),ISNUMBER(FIND("3F",ScheduleCompile!G312)),ISNUMBER(FIND("6F",ScheduleCompile!G312)),ISNUMBER(FIND("7F",ScheduleCompile!G312)),ISNUMBER(FIND("9F",ScheduleCompile!G312)),ISNUMBER(FIND("4F",ScheduleCompile!G312))),VALUE(LEFT(ScheduleCompile!G312,FIND("F",ScheduleCompile!G312)-1)),ScheduleCompile!G312)))))),"",IF(ScheduleCompile!G312="Off",0,IF(ScheduleCompile!G312="On",1,IF(ISNUMBER(ScheduleCompile!G312),ScheduleCompile!G312/1,IF(ISTEXT(ScheduleCompile!G312),IF(OR(ISNUMBER(FIND("5F",ScheduleCompile!G312)),ISNUMBER(FIND("0F",ScheduleCompile!G312)),ISNUMBER(FIND("8F",ScheduleCompile!G312)),ISNUMBER(FIND("1F",ScheduleCompile!G312)),ISNUMBER(FIND("2F",ScheduleCompile!G312)),ISNUMBER(FIND("3F",ScheduleCompile!G312)),ISNUMBER(FIND("6F",ScheduleCompile!G312)),ISNUMBER(FIND("7F",ScheduleCompile!G312)),ISNUMBER(FIND("9F",ScheduleCompile!G312)),ISNUMBER(FIND("4F",ScheduleCompile!G312))),VALUE(LEFT(ScheduleCompile!G312,FIND("F",ScheduleCompile!G312)-1)),ScheduleCompile!G312)))))))</f>
        <v>0.25</v>
      </c>
      <c r="M319" s="1">
        <f>IF(AND(ISERROR(IF(ScheduleCompile!H312="Off",0,IF(ScheduleCompile!H312="On",1,IF(ISNUMBER(ScheduleCompile!H312),ScheduleCompile!H312/1,IF(ISTEXT(ScheduleCompile!H312),IF(OR(ISNUMBER(FIND("5F",ScheduleCompile!H312)),ISNUMBER(FIND("0F",ScheduleCompile!H312)),ISNUMBER(FIND("8F",ScheduleCompile!H312)),ISNUMBER(FIND("1F",ScheduleCompile!H312)),ISNUMBER(FIND("2F",ScheduleCompile!H312)),ISNUMBER(FIND("3F",ScheduleCompile!H312)),ISNUMBER(FIND("6F",ScheduleCompile!H312)),ISNUMBER(FIND("7F",ScheduleCompile!H312)),ISNUMBER(FIND("9F",ScheduleCompile!H312)),ISNUMBER(FIND("4F",ScheduleCompile!H312))),VALUE(LEFT(ScheduleCompile!H312,FIND("F",ScheduleCompile!H312)-1)),ScheduleCompile!H312)))))),ISTEXT(ScheduleCompile!#REF!)),"ENDTABLE",IF(ISERROR(IF(ScheduleCompile!H312="Off",0,IF(ScheduleCompile!H312="On",1,IF(ISNUMBER(ScheduleCompile!H312),ScheduleCompile!H312/1,IF(ISTEXT(ScheduleCompile!H312),IF(OR(ISNUMBER(FIND("5F",ScheduleCompile!H312)),ISNUMBER(FIND("0F",ScheduleCompile!H312)),ISNUMBER(FIND("8F",ScheduleCompile!H312)),ISNUMBER(FIND("1F",ScheduleCompile!H312)),ISNUMBER(FIND("2F",ScheduleCompile!H312)),ISNUMBER(FIND("3F",ScheduleCompile!H312)),ISNUMBER(FIND("6F",ScheduleCompile!H312)),ISNUMBER(FIND("7F",ScheduleCompile!H312)),ISNUMBER(FIND("9F",ScheduleCompile!H312)),ISNUMBER(FIND("4F",ScheduleCompile!H312))),VALUE(LEFT(ScheduleCompile!H312,FIND("F",ScheduleCompile!H312)-1)),ScheduleCompile!H312)))))),"",IF(ScheduleCompile!H312="Off",0,IF(ScheduleCompile!H312="On",1,IF(ISNUMBER(ScheduleCompile!H312),ScheduleCompile!H312/1,IF(ISTEXT(ScheduleCompile!H312),IF(OR(ISNUMBER(FIND("5F",ScheduleCompile!H312)),ISNUMBER(FIND("0F",ScheduleCompile!H312)),ISNUMBER(FIND("8F",ScheduleCompile!H312)),ISNUMBER(FIND("1F",ScheduleCompile!H312)),ISNUMBER(FIND("2F",ScheduleCompile!H312)),ISNUMBER(FIND("3F",ScheduleCompile!H312)),ISNUMBER(FIND("6F",ScheduleCompile!H312)),ISNUMBER(FIND("7F",ScheduleCompile!H312)),ISNUMBER(FIND("9F",ScheduleCompile!H312)),ISNUMBER(FIND("4F",ScheduleCompile!H312))),VALUE(LEFT(ScheduleCompile!H312,FIND("F",ScheduleCompile!H312)-1)),ScheduleCompile!H312)))))))</f>
        <v>0.25</v>
      </c>
      <c r="N319" s="1">
        <f>IF(AND(ISERROR(IF(ScheduleCompile!I312="Off",0,IF(ScheduleCompile!I312="On",1,IF(ISNUMBER(ScheduleCompile!I312),ScheduleCompile!I312/1,IF(ISTEXT(ScheduleCompile!I312),IF(OR(ISNUMBER(FIND("5F",ScheduleCompile!I312)),ISNUMBER(FIND("0F",ScheduleCompile!I312)),ISNUMBER(FIND("8F",ScheduleCompile!I312)),ISNUMBER(FIND("1F",ScheduleCompile!I312)),ISNUMBER(FIND("2F",ScheduleCompile!I312)),ISNUMBER(FIND("3F",ScheduleCompile!I312)),ISNUMBER(FIND("6F",ScheduleCompile!I312)),ISNUMBER(FIND("7F",ScheduleCompile!I312)),ISNUMBER(FIND("9F",ScheduleCompile!I312)),ISNUMBER(FIND("4F",ScheduleCompile!I312))),VALUE(LEFT(ScheduleCompile!I312,FIND("F",ScheduleCompile!I312)-1)),ScheduleCompile!I312)))))),ISTEXT(ScheduleCompile!#REF!)),"ENDTABLE",IF(ISERROR(IF(ScheduleCompile!I312="Off",0,IF(ScheduleCompile!I312="On",1,IF(ISNUMBER(ScheduleCompile!I312),ScheduleCompile!I312/1,IF(ISTEXT(ScheduleCompile!I312),IF(OR(ISNUMBER(FIND("5F",ScheduleCompile!I312)),ISNUMBER(FIND("0F",ScheduleCompile!I312)),ISNUMBER(FIND("8F",ScheduleCompile!I312)),ISNUMBER(FIND("1F",ScheduleCompile!I312)),ISNUMBER(FIND("2F",ScheduleCompile!I312)),ISNUMBER(FIND("3F",ScheduleCompile!I312)),ISNUMBER(FIND("6F",ScheduleCompile!I312)),ISNUMBER(FIND("7F",ScheduleCompile!I312)),ISNUMBER(FIND("9F",ScheduleCompile!I312)),ISNUMBER(FIND("4F",ScheduleCompile!I312))),VALUE(LEFT(ScheduleCompile!I312,FIND("F",ScheduleCompile!I312)-1)),ScheduleCompile!I312)))))),"",IF(ScheduleCompile!I312="Off",0,IF(ScheduleCompile!I312="On",1,IF(ISNUMBER(ScheduleCompile!I312),ScheduleCompile!I312/1,IF(ISTEXT(ScheduleCompile!I312),IF(OR(ISNUMBER(FIND("5F",ScheduleCompile!I312)),ISNUMBER(FIND("0F",ScheduleCompile!I312)),ISNUMBER(FIND("8F",ScheduleCompile!I312)),ISNUMBER(FIND("1F",ScheduleCompile!I312)),ISNUMBER(FIND("2F",ScheduleCompile!I312)),ISNUMBER(FIND("3F",ScheduleCompile!I312)),ISNUMBER(FIND("6F",ScheduleCompile!I312)),ISNUMBER(FIND("7F",ScheduleCompile!I312)),ISNUMBER(FIND("9F",ScheduleCompile!I312)),ISNUMBER(FIND("4F",ScheduleCompile!I312))),VALUE(LEFT(ScheduleCompile!I312,FIND("F",ScheduleCompile!I312)-1)),ScheduleCompile!I312)))))))</f>
        <v>0.25</v>
      </c>
      <c r="O319" s="1">
        <f>IF(AND(ISERROR(IF(ScheduleCompile!J312="Off",0,IF(ScheduleCompile!J312="On",1,IF(ISNUMBER(ScheduleCompile!J312),ScheduleCompile!J312/1,IF(ISTEXT(ScheduleCompile!J312),IF(OR(ISNUMBER(FIND("5F",ScheduleCompile!J312)),ISNUMBER(FIND("0F",ScheduleCompile!J312)),ISNUMBER(FIND("8F",ScheduleCompile!J312)),ISNUMBER(FIND("1F",ScheduleCompile!J312)),ISNUMBER(FIND("2F",ScheduleCompile!J312)),ISNUMBER(FIND("3F",ScheduleCompile!J312)),ISNUMBER(FIND("6F",ScheduleCompile!J312)),ISNUMBER(FIND("7F",ScheduleCompile!J312)),ISNUMBER(FIND("9F",ScheduleCompile!J312)),ISNUMBER(FIND("4F",ScheduleCompile!J312))),VALUE(LEFT(ScheduleCompile!J312,FIND("F",ScheduleCompile!J312)-1)),ScheduleCompile!J312)))))),ISTEXT(ScheduleCompile!#REF!)),"ENDTABLE",IF(ISERROR(IF(ScheduleCompile!J312="Off",0,IF(ScheduleCompile!J312="On",1,IF(ISNUMBER(ScheduleCompile!J312),ScheduleCompile!J312/1,IF(ISTEXT(ScheduleCompile!J312),IF(OR(ISNUMBER(FIND("5F",ScheduleCompile!J312)),ISNUMBER(FIND("0F",ScheduleCompile!J312)),ISNUMBER(FIND("8F",ScheduleCompile!J312)),ISNUMBER(FIND("1F",ScheduleCompile!J312)),ISNUMBER(FIND("2F",ScheduleCompile!J312)),ISNUMBER(FIND("3F",ScheduleCompile!J312)),ISNUMBER(FIND("6F",ScheduleCompile!J312)),ISNUMBER(FIND("7F",ScheduleCompile!J312)),ISNUMBER(FIND("9F",ScheduleCompile!J312)),ISNUMBER(FIND("4F",ScheduleCompile!J312))),VALUE(LEFT(ScheduleCompile!J312,FIND("F",ScheduleCompile!J312)-1)),ScheduleCompile!J312)))))),"",IF(ScheduleCompile!J312="Off",0,IF(ScheduleCompile!J312="On",1,IF(ISNUMBER(ScheduleCompile!J312),ScheduleCompile!J312/1,IF(ISTEXT(ScheduleCompile!J312),IF(OR(ISNUMBER(FIND("5F",ScheduleCompile!J312)),ISNUMBER(FIND("0F",ScheduleCompile!J312)),ISNUMBER(FIND("8F",ScheduleCompile!J312)),ISNUMBER(FIND("1F",ScheduleCompile!J312)),ISNUMBER(FIND("2F",ScheduleCompile!J312)),ISNUMBER(FIND("3F",ScheduleCompile!J312)),ISNUMBER(FIND("6F",ScheduleCompile!J312)),ISNUMBER(FIND("7F",ScheduleCompile!J312)),ISNUMBER(FIND("9F",ScheduleCompile!J312)),ISNUMBER(FIND("4F",ScheduleCompile!J312))),VALUE(LEFT(ScheduleCompile!J312,FIND("F",ScheduleCompile!J312)-1)),ScheduleCompile!J312)))))))</f>
        <v>0.25</v>
      </c>
      <c r="P319" s="1">
        <f>IF(AND(ISERROR(IF(ScheduleCompile!K312="Off",0,IF(ScheduleCompile!K312="On",1,IF(ISNUMBER(ScheduleCompile!K312),ScheduleCompile!K312/1,IF(ISTEXT(ScheduleCompile!K312),IF(OR(ISNUMBER(FIND("5F",ScheduleCompile!K312)),ISNUMBER(FIND("0F",ScheduleCompile!K312)),ISNUMBER(FIND("8F",ScheduleCompile!K312)),ISNUMBER(FIND("1F",ScheduleCompile!K312)),ISNUMBER(FIND("2F",ScheduleCompile!K312)),ISNUMBER(FIND("3F",ScheduleCompile!K312)),ISNUMBER(FIND("6F",ScheduleCompile!K312)),ISNUMBER(FIND("7F",ScheduleCompile!K312)),ISNUMBER(FIND("9F",ScheduleCompile!K312)),ISNUMBER(FIND("4F",ScheduleCompile!K312))),VALUE(LEFT(ScheduleCompile!K312,FIND("F",ScheduleCompile!K312)-1)),ScheduleCompile!K312)))))),ISTEXT(ScheduleCompile!#REF!)),"ENDTABLE",IF(ISERROR(IF(ScheduleCompile!K312="Off",0,IF(ScheduleCompile!K312="On",1,IF(ISNUMBER(ScheduleCompile!K312),ScheduleCompile!K312/1,IF(ISTEXT(ScheduleCompile!K312),IF(OR(ISNUMBER(FIND("5F",ScheduleCompile!K312)),ISNUMBER(FIND("0F",ScheduleCompile!K312)),ISNUMBER(FIND("8F",ScheduleCompile!K312)),ISNUMBER(FIND("1F",ScheduleCompile!K312)),ISNUMBER(FIND("2F",ScheduleCompile!K312)),ISNUMBER(FIND("3F",ScheduleCompile!K312)),ISNUMBER(FIND("6F",ScheduleCompile!K312)),ISNUMBER(FIND("7F",ScheduleCompile!K312)),ISNUMBER(FIND("9F",ScheduleCompile!K312)),ISNUMBER(FIND("4F",ScheduleCompile!K312))),VALUE(LEFT(ScheduleCompile!K312,FIND("F",ScheduleCompile!K312)-1)),ScheduleCompile!K312)))))),"",IF(ScheduleCompile!K312="Off",0,IF(ScheduleCompile!K312="On",1,IF(ISNUMBER(ScheduleCompile!K312),ScheduleCompile!K312/1,IF(ISTEXT(ScheduleCompile!K312),IF(OR(ISNUMBER(FIND("5F",ScheduleCompile!K312)),ISNUMBER(FIND("0F",ScheduleCompile!K312)),ISNUMBER(FIND("8F",ScheduleCompile!K312)),ISNUMBER(FIND("1F",ScheduleCompile!K312)),ISNUMBER(FIND("2F",ScheduleCompile!K312)),ISNUMBER(FIND("3F",ScheduleCompile!K312)),ISNUMBER(FIND("6F",ScheduleCompile!K312)),ISNUMBER(FIND("7F",ScheduleCompile!K312)),ISNUMBER(FIND("9F",ScheduleCompile!K312)),ISNUMBER(FIND("4F",ScheduleCompile!K312))),VALUE(LEFT(ScheduleCompile!K312,FIND("F",ScheduleCompile!K312)-1)),ScheduleCompile!K312)))))))</f>
        <v>0.25</v>
      </c>
      <c r="Q319" s="1">
        <f>IF(AND(ISERROR(IF(ScheduleCompile!L312="Off",0,IF(ScheduleCompile!L312="On",1,IF(ISNUMBER(ScheduleCompile!L312),ScheduleCompile!L312/1,IF(ISTEXT(ScheduleCompile!L312),IF(OR(ISNUMBER(FIND("5F",ScheduleCompile!L312)),ISNUMBER(FIND("0F",ScheduleCompile!L312)),ISNUMBER(FIND("8F",ScheduleCompile!L312)),ISNUMBER(FIND("1F",ScheduleCompile!L312)),ISNUMBER(FIND("2F",ScheduleCompile!L312)),ISNUMBER(FIND("3F",ScheduleCompile!L312)),ISNUMBER(FIND("6F",ScheduleCompile!L312)),ISNUMBER(FIND("7F",ScheduleCompile!L312)),ISNUMBER(FIND("9F",ScheduleCompile!L312)),ISNUMBER(FIND("4F",ScheduleCompile!L312))),VALUE(LEFT(ScheduleCompile!L312,FIND("F",ScheduleCompile!L312)-1)),ScheduleCompile!L312)))))),ISTEXT(ScheduleCompile!#REF!)),"ENDTABLE",IF(ISERROR(IF(ScheduleCompile!L312="Off",0,IF(ScheduleCompile!L312="On",1,IF(ISNUMBER(ScheduleCompile!L312),ScheduleCompile!L312/1,IF(ISTEXT(ScheduleCompile!L312),IF(OR(ISNUMBER(FIND("5F",ScheduleCompile!L312)),ISNUMBER(FIND("0F",ScheduleCompile!L312)),ISNUMBER(FIND("8F",ScheduleCompile!L312)),ISNUMBER(FIND("1F",ScheduleCompile!L312)),ISNUMBER(FIND("2F",ScheduleCompile!L312)),ISNUMBER(FIND("3F",ScheduleCompile!L312)),ISNUMBER(FIND("6F",ScheduleCompile!L312)),ISNUMBER(FIND("7F",ScheduleCompile!L312)),ISNUMBER(FIND("9F",ScheduleCompile!L312)),ISNUMBER(FIND("4F",ScheduleCompile!L312))),VALUE(LEFT(ScheduleCompile!L312,FIND("F",ScheduleCompile!L312)-1)),ScheduleCompile!L312)))))),"",IF(ScheduleCompile!L312="Off",0,IF(ScheduleCompile!L312="On",1,IF(ISNUMBER(ScheduleCompile!L312),ScheduleCompile!L312/1,IF(ISTEXT(ScheduleCompile!L312),IF(OR(ISNUMBER(FIND("5F",ScheduleCompile!L312)),ISNUMBER(FIND("0F",ScheduleCompile!L312)),ISNUMBER(FIND("8F",ScheduleCompile!L312)),ISNUMBER(FIND("1F",ScheduleCompile!L312)),ISNUMBER(FIND("2F",ScheduleCompile!L312)),ISNUMBER(FIND("3F",ScheduleCompile!L312)),ISNUMBER(FIND("6F",ScheduleCompile!L312)),ISNUMBER(FIND("7F",ScheduleCompile!L312)),ISNUMBER(FIND("9F",ScheduleCompile!L312)),ISNUMBER(FIND("4F",ScheduleCompile!L312))),VALUE(LEFT(ScheduleCompile!L312,FIND("F",ScheduleCompile!L312)-1)),ScheduleCompile!L312)))))))</f>
        <v>0.25</v>
      </c>
      <c r="R319" s="1">
        <f>IF(AND(ISERROR(IF(ScheduleCompile!M312="Off",0,IF(ScheduleCompile!M312="On",1,IF(ISNUMBER(ScheduleCompile!M312),ScheduleCompile!M312/1,IF(ISTEXT(ScheduleCompile!M312),IF(OR(ISNUMBER(FIND("5F",ScheduleCompile!M312)),ISNUMBER(FIND("0F",ScheduleCompile!M312)),ISNUMBER(FIND("8F",ScheduleCompile!M312)),ISNUMBER(FIND("1F",ScheduleCompile!M312)),ISNUMBER(FIND("2F",ScheduleCompile!M312)),ISNUMBER(FIND("3F",ScheduleCompile!M312)),ISNUMBER(FIND("6F",ScheduleCompile!M312)),ISNUMBER(FIND("7F",ScheduleCompile!M312)),ISNUMBER(FIND("9F",ScheduleCompile!M312)),ISNUMBER(FIND("4F",ScheduleCompile!M312))),VALUE(LEFT(ScheduleCompile!M312,FIND("F",ScheduleCompile!M312)-1)),ScheduleCompile!M312)))))),ISTEXT(ScheduleCompile!#REF!)),"ENDTABLE",IF(ISERROR(IF(ScheduleCompile!M312="Off",0,IF(ScheduleCompile!M312="On",1,IF(ISNUMBER(ScheduleCompile!M312),ScheduleCompile!M312/1,IF(ISTEXT(ScheduleCompile!M312),IF(OR(ISNUMBER(FIND("5F",ScheduleCompile!M312)),ISNUMBER(FIND("0F",ScheduleCompile!M312)),ISNUMBER(FIND("8F",ScheduleCompile!M312)),ISNUMBER(FIND("1F",ScheduleCompile!M312)),ISNUMBER(FIND("2F",ScheduleCompile!M312)),ISNUMBER(FIND("3F",ScheduleCompile!M312)),ISNUMBER(FIND("6F",ScheduleCompile!M312)),ISNUMBER(FIND("7F",ScheduleCompile!M312)),ISNUMBER(FIND("9F",ScheduleCompile!M312)),ISNUMBER(FIND("4F",ScheduleCompile!M312))),VALUE(LEFT(ScheduleCompile!M312,FIND("F",ScheduleCompile!M312)-1)),ScheduleCompile!M312)))))),"",IF(ScheduleCompile!M312="Off",0,IF(ScheduleCompile!M312="On",1,IF(ISNUMBER(ScheduleCompile!M312),ScheduleCompile!M312/1,IF(ISTEXT(ScheduleCompile!M312),IF(OR(ISNUMBER(FIND("5F",ScheduleCompile!M312)),ISNUMBER(FIND("0F",ScheduleCompile!M312)),ISNUMBER(FIND("8F",ScheduleCompile!M312)),ISNUMBER(FIND("1F",ScheduleCompile!M312)),ISNUMBER(FIND("2F",ScheduleCompile!M312)),ISNUMBER(FIND("3F",ScheduleCompile!M312)),ISNUMBER(FIND("6F",ScheduleCompile!M312)),ISNUMBER(FIND("7F",ScheduleCompile!M312)),ISNUMBER(FIND("9F",ScheduleCompile!M312)),ISNUMBER(FIND("4F",ScheduleCompile!M312))),VALUE(LEFT(ScheduleCompile!M312,FIND("F",ScheduleCompile!M312)-1)),ScheduleCompile!M312)))))))</f>
        <v>0.25</v>
      </c>
      <c r="S319" s="1">
        <f>IF(AND(ISERROR(IF(ScheduleCompile!N312="Off",0,IF(ScheduleCompile!N312="On",1,IF(ISNUMBER(ScheduleCompile!N312),ScheduleCompile!N312/1,IF(ISTEXT(ScheduleCompile!N312),IF(OR(ISNUMBER(FIND("5F",ScheduleCompile!N312)),ISNUMBER(FIND("0F",ScheduleCompile!N312)),ISNUMBER(FIND("8F",ScheduleCompile!N312)),ISNUMBER(FIND("1F",ScheduleCompile!N312)),ISNUMBER(FIND("2F",ScheduleCompile!N312)),ISNUMBER(FIND("3F",ScheduleCompile!N312)),ISNUMBER(FIND("6F",ScheduleCompile!N312)),ISNUMBER(FIND("7F",ScheduleCompile!N312)),ISNUMBER(FIND("9F",ScheduleCompile!N312)),ISNUMBER(FIND("4F",ScheduleCompile!N312))),VALUE(LEFT(ScheduleCompile!N312,FIND("F",ScheduleCompile!N312)-1)),ScheduleCompile!N312)))))),ISTEXT(ScheduleCompile!#REF!)),"ENDTABLE",IF(ISERROR(IF(ScheduleCompile!N312="Off",0,IF(ScheduleCompile!N312="On",1,IF(ISNUMBER(ScheduleCompile!N312),ScheduleCompile!N312/1,IF(ISTEXT(ScheduleCompile!N312),IF(OR(ISNUMBER(FIND("5F",ScheduleCompile!N312)),ISNUMBER(FIND("0F",ScheduleCompile!N312)),ISNUMBER(FIND("8F",ScheduleCompile!N312)),ISNUMBER(FIND("1F",ScheduleCompile!N312)),ISNUMBER(FIND("2F",ScheduleCompile!N312)),ISNUMBER(FIND("3F",ScheduleCompile!N312)),ISNUMBER(FIND("6F",ScheduleCompile!N312)),ISNUMBER(FIND("7F",ScheduleCompile!N312)),ISNUMBER(FIND("9F",ScheduleCompile!N312)),ISNUMBER(FIND("4F",ScheduleCompile!N312))),VALUE(LEFT(ScheduleCompile!N312,FIND("F",ScheduleCompile!N312)-1)),ScheduleCompile!N312)))))),"",IF(ScheduleCompile!N312="Off",0,IF(ScheduleCompile!N312="On",1,IF(ISNUMBER(ScheduleCompile!N312),ScheduleCompile!N312/1,IF(ISTEXT(ScheduleCompile!N312),IF(OR(ISNUMBER(FIND("5F",ScheduleCompile!N312)),ISNUMBER(FIND("0F",ScheduleCompile!N312)),ISNUMBER(FIND("8F",ScheduleCompile!N312)),ISNUMBER(FIND("1F",ScheduleCompile!N312)),ISNUMBER(FIND("2F",ScheduleCompile!N312)),ISNUMBER(FIND("3F",ScheduleCompile!N312)),ISNUMBER(FIND("6F",ScheduleCompile!N312)),ISNUMBER(FIND("7F",ScheduleCompile!N312)),ISNUMBER(FIND("9F",ScheduleCompile!N312)),ISNUMBER(FIND("4F",ScheduleCompile!N312))),VALUE(LEFT(ScheduleCompile!N312,FIND("F",ScheduleCompile!N312)-1)),ScheduleCompile!N312)))))))</f>
        <v>0.25</v>
      </c>
      <c r="T319" s="1">
        <f>IF(AND(ISERROR(IF(ScheduleCompile!O312="Off",0,IF(ScheduleCompile!O312="On",1,IF(ISNUMBER(ScheduleCompile!O312),ScheduleCompile!O312/1,IF(ISTEXT(ScheduleCompile!O312),IF(OR(ISNUMBER(FIND("5F",ScheduleCompile!O312)),ISNUMBER(FIND("0F",ScheduleCompile!O312)),ISNUMBER(FIND("8F",ScheduleCompile!O312)),ISNUMBER(FIND("1F",ScheduleCompile!O312)),ISNUMBER(FIND("2F",ScheduleCompile!O312)),ISNUMBER(FIND("3F",ScheduleCompile!O312)),ISNUMBER(FIND("6F",ScheduleCompile!O312)),ISNUMBER(FIND("7F",ScheduleCompile!O312)),ISNUMBER(FIND("9F",ScheduleCompile!O312)),ISNUMBER(FIND("4F",ScheduleCompile!O312))),VALUE(LEFT(ScheduleCompile!O312,FIND("F",ScheduleCompile!O312)-1)),ScheduleCompile!O312)))))),ISTEXT(ScheduleCompile!#REF!)),"ENDTABLE",IF(ISERROR(IF(ScheduleCompile!O312="Off",0,IF(ScheduleCompile!O312="On",1,IF(ISNUMBER(ScheduleCompile!O312),ScheduleCompile!O312/1,IF(ISTEXT(ScheduleCompile!O312),IF(OR(ISNUMBER(FIND("5F",ScheduleCompile!O312)),ISNUMBER(FIND("0F",ScheduleCompile!O312)),ISNUMBER(FIND("8F",ScheduleCompile!O312)),ISNUMBER(FIND("1F",ScheduleCompile!O312)),ISNUMBER(FIND("2F",ScheduleCompile!O312)),ISNUMBER(FIND("3F",ScheduleCompile!O312)),ISNUMBER(FIND("6F",ScheduleCompile!O312)),ISNUMBER(FIND("7F",ScheduleCompile!O312)),ISNUMBER(FIND("9F",ScheduleCompile!O312)),ISNUMBER(FIND("4F",ScheduleCompile!O312))),VALUE(LEFT(ScheduleCompile!O312,FIND("F",ScheduleCompile!O312)-1)),ScheduleCompile!O312)))))),"",IF(ScheduleCompile!O312="Off",0,IF(ScheduleCompile!O312="On",1,IF(ISNUMBER(ScheduleCompile!O312),ScheduleCompile!O312/1,IF(ISTEXT(ScheduleCompile!O312),IF(OR(ISNUMBER(FIND("5F",ScheduleCompile!O312)),ISNUMBER(FIND("0F",ScheduleCompile!O312)),ISNUMBER(FIND("8F",ScheduleCompile!O312)),ISNUMBER(FIND("1F",ScheduleCompile!O312)),ISNUMBER(FIND("2F",ScheduleCompile!O312)),ISNUMBER(FIND("3F",ScheduleCompile!O312)),ISNUMBER(FIND("6F",ScheduleCompile!O312)),ISNUMBER(FIND("7F",ScheduleCompile!O312)),ISNUMBER(FIND("9F",ScheduleCompile!O312)),ISNUMBER(FIND("4F",ScheduleCompile!O312))),VALUE(LEFT(ScheduleCompile!O312,FIND("F",ScheduleCompile!O312)-1)),ScheduleCompile!O312)))))))</f>
        <v>0.25</v>
      </c>
      <c r="U319" s="1">
        <f>IF(AND(ISERROR(IF(ScheduleCompile!P312="Off",0,IF(ScheduleCompile!P312="On",1,IF(ISNUMBER(ScheduleCompile!P312),ScheduleCompile!P312/1,IF(ISTEXT(ScheduleCompile!P312),IF(OR(ISNUMBER(FIND("5F",ScheduleCompile!P312)),ISNUMBER(FIND("0F",ScheduleCompile!P312)),ISNUMBER(FIND("8F",ScheduleCompile!P312)),ISNUMBER(FIND("1F",ScheduleCompile!P312)),ISNUMBER(FIND("2F",ScheduleCompile!P312)),ISNUMBER(FIND("3F",ScheduleCompile!P312)),ISNUMBER(FIND("6F",ScheduleCompile!P312)),ISNUMBER(FIND("7F",ScheduleCompile!P312)),ISNUMBER(FIND("9F",ScheduleCompile!P312)),ISNUMBER(FIND("4F",ScheduleCompile!P312))),VALUE(LEFT(ScheduleCompile!P312,FIND("F",ScheduleCompile!P312)-1)),ScheduleCompile!P312)))))),ISTEXT(ScheduleCompile!#REF!)),"ENDTABLE",IF(ISERROR(IF(ScheduleCompile!P312="Off",0,IF(ScheduleCompile!P312="On",1,IF(ISNUMBER(ScheduleCompile!P312),ScheduleCompile!P312/1,IF(ISTEXT(ScheduleCompile!P312),IF(OR(ISNUMBER(FIND("5F",ScheduleCompile!P312)),ISNUMBER(FIND("0F",ScheduleCompile!P312)),ISNUMBER(FIND("8F",ScheduleCompile!P312)),ISNUMBER(FIND("1F",ScheduleCompile!P312)),ISNUMBER(FIND("2F",ScheduleCompile!P312)),ISNUMBER(FIND("3F",ScheduleCompile!P312)),ISNUMBER(FIND("6F",ScheduleCompile!P312)),ISNUMBER(FIND("7F",ScheduleCompile!P312)),ISNUMBER(FIND("9F",ScheduleCompile!P312)),ISNUMBER(FIND("4F",ScheduleCompile!P312))),VALUE(LEFT(ScheduleCompile!P312,FIND("F",ScheduleCompile!P312)-1)),ScheduleCompile!P312)))))),"",IF(ScheduleCompile!P312="Off",0,IF(ScheduleCompile!P312="On",1,IF(ISNUMBER(ScheduleCompile!P312),ScheduleCompile!P312/1,IF(ISTEXT(ScheduleCompile!P312),IF(OR(ISNUMBER(FIND("5F",ScheduleCompile!P312)),ISNUMBER(FIND("0F",ScheduleCompile!P312)),ISNUMBER(FIND("8F",ScheduleCompile!P312)),ISNUMBER(FIND("1F",ScheduleCompile!P312)),ISNUMBER(FIND("2F",ScheduleCompile!P312)),ISNUMBER(FIND("3F",ScheduleCompile!P312)),ISNUMBER(FIND("6F",ScheduleCompile!P312)),ISNUMBER(FIND("7F",ScheduleCompile!P312)),ISNUMBER(FIND("9F",ScheduleCompile!P312)),ISNUMBER(FIND("4F",ScheduleCompile!P312))),VALUE(LEFT(ScheduleCompile!P312,FIND("F",ScheduleCompile!P312)-1)),ScheduleCompile!P312)))))))</f>
        <v>0.25</v>
      </c>
      <c r="V319" s="1">
        <f>IF(AND(ISERROR(IF(ScheduleCompile!Q312="Off",0,IF(ScheduleCompile!Q312="On",1,IF(ISNUMBER(ScheduleCompile!Q312),ScheduleCompile!Q312/1,IF(ISTEXT(ScheduleCompile!Q312),IF(OR(ISNUMBER(FIND("5F",ScheduleCompile!Q312)),ISNUMBER(FIND("0F",ScheduleCompile!Q312)),ISNUMBER(FIND("8F",ScheduleCompile!Q312)),ISNUMBER(FIND("1F",ScheduleCompile!Q312)),ISNUMBER(FIND("2F",ScheduleCompile!Q312)),ISNUMBER(FIND("3F",ScheduleCompile!Q312)),ISNUMBER(FIND("6F",ScheduleCompile!Q312)),ISNUMBER(FIND("7F",ScheduleCompile!Q312)),ISNUMBER(FIND("9F",ScheduleCompile!Q312)),ISNUMBER(FIND("4F",ScheduleCompile!Q312))),VALUE(LEFT(ScheduleCompile!Q312,FIND("F",ScheduleCompile!Q312)-1)),ScheduleCompile!Q312)))))),ISTEXT(ScheduleCompile!#REF!)),"ENDTABLE",IF(ISERROR(IF(ScheduleCompile!Q312="Off",0,IF(ScheduleCompile!Q312="On",1,IF(ISNUMBER(ScheduleCompile!Q312),ScheduleCompile!Q312/1,IF(ISTEXT(ScheduleCompile!Q312),IF(OR(ISNUMBER(FIND("5F",ScheduleCompile!Q312)),ISNUMBER(FIND("0F",ScheduleCompile!Q312)),ISNUMBER(FIND("8F",ScheduleCompile!Q312)),ISNUMBER(FIND("1F",ScheduleCompile!Q312)),ISNUMBER(FIND("2F",ScheduleCompile!Q312)),ISNUMBER(FIND("3F",ScheduleCompile!Q312)),ISNUMBER(FIND("6F",ScheduleCompile!Q312)),ISNUMBER(FIND("7F",ScheduleCompile!Q312)),ISNUMBER(FIND("9F",ScheduleCompile!Q312)),ISNUMBER(FIND("4F",ScheduleCompile!Q312))),VALUE(LEFT(ScheduleCompile!Q312,FIND("F",ScheduleCompile!Q312)-1)),ScheduleCompile!Q312)))))),"",IF(ScheduleCompile!Q312="Off",0,IF(ScheduleCompile!Q312="On",1,IF(ISNUMBER(ScheduleCompile!Q312),ScheduleCompile!Q312/1,IF(ISTEXT(ScheduleCompile!Q312),IF(OR(ISNUMBER(FIND("5F",ScheduleCompile!Q312)),ISNUMBER(FIND("0F",ScheduleCompile!Q312)),ISNUMBER(FIND("8F",ScheduleCompile!Q312)),ISNUMBER(FIND("1F",ScheduleCompile!Q312)),ISNUMBER(FIND("2F",ScheduleCompile!Q312)),ISNUMBER(FIND("3F",ScheduleCompile!Q312)),ISNUMBER(FIND("6F",ScheduleCompile!Q312)),ISNUMBER(FIND("7F",ScheduleCompile!Q312)),ISNUMBER(FIND("9F",ScheduleCompile!Q312)),ISNUMBER(FIND("4F",ScheduleCompile!Q312))),VALUE(LEFT(ScheduleCompile!Q312,FIND("F",ScheduleCompile!Q312)-1)),ScheduleCompile!Q312)))))))</f>
        <v>0.25</v>
      </c>
      <c r="W319" s="1">
        <f>IF(AND(ISERROR(IF(ScheduleCompile!R312="Off",0,IF(ScheduleCompile!R312="On",1,IF(ISNUMBER(ScheduleCompile!R312),ScheduleCompile!R312/1,IF(ISTEXT(ScheduleCompile!R312),IF(OR(ISNUMBER(FIND("5F",ScheduleCompile!R312)),ISNUMBER(FIND("0F",ScheduleCompile!R312)),ISNUMBER(FIND("8F",ScheduleCompile!R312)),ISNUMBER(FIND("1F",ScheduleCompile!R312)),ISNUMBER(FIND("2F",ScheduleCompile!R312)),ISNUMBER(FIND("3F",ScheduleCompile!R312)),ISNUMBER(FIND("6F",ScheduleCompile!R312)),ISNUMBER(FIND("7F",ScheduleCompile!R312)),ISNUMBER(FIND("9F",ScheduleCompile!R312)),ISNUMBER(FIND("4F",ScheduleCompile!R312))),VALUE(LEFT(ScheduleCompile!R312,FIND("F",ScheduleCompile!R312)-1)),ScheduleCompile!R312)))))),ISTEXT(ScheduleCompile!#REF!)),"ENDTABLE",IF(ISERROR(IF(ScheduleCompile!R312="Off",0,IF(ScheduleCompile!R312="On",1,IF(ISNUMBER(ScheduleCompile!R312),ScheduleCompile!R312/1,IF(ISTEXT(ScheduleCompile!R312),IF(OR(ISNUMBER(FIND("5F",ScheduleCompile!R312)),ISNUMBER(FIND("0F",ScheduleCompile!R312)),ISNUMBER(FIND("8F",ScheduleCompile!R312)),ISNUMBER(FIND("1F",ScheduleCompile!R312)),ISNUMBER(FIND("2F",ScheduleCompile!R312)),ISNUMBER(FIND("3F",ScheduleCompile!R312)),ISNUMBER(FIND("6F",ScheduleCompile!R312)),ISNUMBER(FIND("7F",ScheduleCompile!R312)),ISNUMBER(FIND("9F",ScheduleCompile!R312)),ISNUMBER(FIND("4F",ScheduleCompile!R312))),VALUE(LEFT(ScheduleCompile!R312,FIND("F",ScheduleCompile!R312)-1)),ScheduleCompile!R312)))))),"",IF(ScheduleCompile!R312="Off",0,IF(ScheduleCompile!R312="On",1,IF(ISNUMBER(ScheduleCompile!R312),ScheduleCompile!R312/1,IF(ISTEXT(ScheduleCompile!R312),IF(OR(ISNUMBER(FIND("5F",ScheduleCompile!R312)),ISNUMBER(FIND("0F",ScheduleCompile!R312)),ISNUMBER(FIND("8F",ScheduleCompile!R312)),ISNUMBER(FIND("1F",ScheduleCompile!R312)),ISNUMBER(FIND("2F",ScheduleCompile!R312)),ISNUMBER(FIND("3F",ScheduleCompile!R312)),ISNUMBER(FIND("6F",ScheduleCompile!R312)),ISNUMBER(FIND("7F",ScheduleCompile!R312)),ISNUMBER(FIND("9F",ScheduleCompile!R312)),ISNUMBER(FIND("4F",ScheduleCompile!R312))),VALUE(LEFT(ScheduleCompile!R312,FIND("F",ScheduleCompile!R312)-1)),ScheduleCompile!R312)))))))</f>
        <v>0.25</v>
      </c>
      <c r="X319" s="1">
        <f>IF(AND(ISERROR(IF(ScheduleCompile!S312="Off",0,IF(ScheduleCompile!S312="On",1,IF(ISNUMBER(ScheduleCompile!S312),ScheduleCompile!S312/1,IF(ISTEXT(ScheduleCompile!S312),IF(OR(ISNUMBER(FIND("5F",ScheduleCompile!S312)),ISNUMBER(FIND("0F",ScheduleCompile!S312)),ISNUMBER(FIND("8F",ScheduleCompile!S312)),ISNUMBER(FIND("1F",ScheduleCompile!S312)),ISNUMBER(FIND("2F",ScheduleCompile!S312)),ISNUMBER(FIND("3F",ScheduleCompile!S312)),ISNUMBER(FIND("6F",ScheduleCompile!S312)),ISNUMBER(FIND("7F",ScheduleCompile!S312)),ISNUMBER(FIND("9F",ScheduleCompile!S312)),ISNUMBER(FIND("4F",ScheduleCompile!S312))),VALUE(LEFT(ScheduleCompile!S312,FIND("F",ScheduleCompile!S312)-1)),ScheduleCompile!S312)))))),ISTEXT(ScheduleCompile!#REF!)),"ENDTABLE",IF(ISERROR(IF(ScheduleCompile!S312="Off",0,IF(ScheduleCompile!S312="On",1,IF(ISNUMBER(ScheduleCompile!S312),ScheduleCompile!S312/1,IF(ISTEXT(ScheduleCompile!S312),IF(OR(ISNUMBER(FIND("5F",ScheduleCompile!S312)),ISNUMBER(FIND("0F",ScheduleCompile!S312)),ISNUMBER(FIND("8F",ScheduleCompile!S312)),ISNUMBER(FIND("1F",ScheduleCompile!S312)),ISNUMBER(FIND("2F",ScheduleCompile!S312)),ISNUMBER(FIND("3F",ScheduleCompile!S312)),ISNUMBER(FIND("6F",ScheduleCompile!S312)),ISNUMBER(FIND("7F",ScheduleCompile!S312)),ISNUMBER(FIND("9F",ScheduleCompile!S312)),ISNUMBER(FIND("4F",ScheduleCompile!S312))),VALUE(LEFT(ScheduleCompile!S312,FIND("F",ScheduleCompile!S312)-1)),ScheduleCompile!S312)))))),"",IF(ScheduleCompile!S312="Off",0,IF(ScheduleCompile!S312="On",1,IF(ISNUMBER(ScheduleCompile!S312),ScheduleCompile!S312/1,IF(ISTEXT(ScheduleCompile!S312),IF(OR(ISNUMBER(FIND("5F",ScheduleCompile!S312)),ISNUMBER(FIND("0F",ScheduleCompile!S312)),ISNUMBER(FIND("8F",ScheduleCompile!S312)),ISNUMBER(FIND("1F",ScheduleCompile!S312)),ISNUMBER(FIND("2F",ScheduleCompile!S312)),ISNUMBER(FIND("3F",ScheduleCompile!S312)),ISNUMBER(FIND("6F",ScheduleCompile!S312)),ISNUMBER(FIND("7F",ScheduleCompile!S312)),ISNUMBER(FIND("9F",ScheduleCompile!S312)),ISNUMBER(FIND("4F",ScheduleCompile!S312))),VALUE(LEFT(ScheduleCompile!S312,FIND("F",ScheduleCompile!S312)-1)),ScheduleCompile!S312)))))))</f>
        <v>0.25</v>
      </c>
      <c r="Y319" s="1">
        <f>IF(AND(ISERROR(IF(ScheduleCompile!T312="Off",0,IF(ScheduleCompile!T312="On",1,IF(ISNUMBER(ScheduleCompile!T312),ScheduleCompile!T312/1,IF(ISTEXT(ScheduleCompile!T312),IF(OR(ISNUMBER(FIND("5F",ScheduleCompile!T312)),ISNUMBER(FIND("0F",ScheduleCompile!T312)),ISNUMBER(FIND("8F",ScheduleCompile!T312)),ISNUMBER(FIND("1F",ScheduleCompile!T312)),ISNUMBER(FIND("2F",ScheduleCompile!T312)),ISNUMBER(FIND("3F",ScheduleCompile!T312)),ISNUMBER(FIND("6F",ScheduleCompile!T312)),ISNUMBER(FIND("7F",ScheduleCompile!T312)),ISNUMBER(FIND("9F",ScheduleCompile!T312)),ISNUMBER(FIND("4F",ScheduleCompile!T312))),VALUE(LEFT(ScheduleCompile!T312,FIND("F",ScheduleCompile!T312)-1)),ScheduleCompile!T312)))))),ISTEXT(ScheduleCompile!#REF!)),"ENDTABLE",IF(ISERROR(IF(ScheduleCompile!T312="Off",0,IF(ScheduleCompile!T312="On",1,IF(ISNUMBER(ScheduleCompile!T312),ScheduleCompile!T312/1,IF(ISTEXT(ScheduleCompile!T312),IF(OR(ISNUMBER(FIND("5F",ScheduleCompile!T312)),ISNUMBER(FIND("0F",ScheduleCompile!T312)),ISNUMBER(FIND("8F",ScheduleCompile!T312)),ISNUMBER(FIND("1F",ScheduleCompile!T312)),ISNUMBER(FIND("2F",ScheduleCompile!T312)),ISNUMBER(FIND("3F",ScheduleCompile!T312)),ISNUMBER(FIND("6F",ScheduleCompile!T312)),ISNUMBER(FIND("7F",ScheduleCompile!T312)),ISNUMBER(FIND("9F",ScheduleCompile!T312)),ISNUMBER(FIND("4F",ScheduleCompile!T312))),VALUE(LEFT(ScheduleCompile!T312,FIND("F",ScheduleCompile!T312)-1)),ScheduleCompile!T312)))))),"",IF(ScheduleCompile!T312="Off",0,IF(ScheduleCompile!T312="On",1,IF(ISNUMBER(ScheduleCompile!T312),ScheduleCompile!T312/1,IF(ISTEXT(ScheduleCompile!T312),IF(OR(ISNUMBER(FIND("5F",ScheduleCompile!T312)),ISNUMBER(FIND("0F",ScheduleCompile!T312)),ISNUMBER(FIND("8F",ScheduleCompile!T312)),ISNUMBER(FIND("1F",ScheduleCompile!T312)),ISNUMBER(FIND("2F",ScheduleCompile!T312)),ISNUMBER(FIND("3F",ScheduleCompile!T312)),ISNUMBER(FIND("6F",ScheduleCompile!T312)),ISNUMBER(FIND("7F",ScheduleCompile!T312)),ISNUMBER(FIND("9F",ScheduleCompile!T312)),ISNUMBER(FIND("4F",ScheduleCompile!T312))),VALUE(LEFT(ScheduleCompile!T312,FIND("F",ScheduleCompile!T312)-1)),ScheduleCompile!T312)))))))</f>
        <v>0.25</v>
      </c>
      <c r="Z319" s="1">
        <f>IF(AND(ISERROR(IF(ScheduleCompile!U312="Off",0,IF(ScheduleCompile!U312="On",1,IF(ISNUMBER(ScheduleCompile!U312),ScheduleCompile!U312/1,IF(ISTEXT(ScheduleCompile!U312),IF(OR(ISNUMBER(FIND("5F",ScheduleCompile!U312)),ISNUMBER(FIND("0F",ScheduleCompile!U312)),ISNUMBER(FIND("8F",ScheduleCompile!U312)),ISNUMBER(FIND("1F",ScheduleCompile!U312)),ISNUMBER(FIND("2F",ScheduleCompile!U312)),ISNUMBER(FIND("3F",ScheduleCompile!U312)),ISNUMBER(FIND("6F",ScheduleCompile!U312)),ISNUMBER(FIND("7F",ScheduleCompile!U312)),ISNUMBER(FIND("9F",ScheduleCompile!U312)),ISNUMBER(FIND("4F",ScheduleCompile!U312))),VALUE(LEFT(ScheduleCompile!U312,FIND("F",ScheduleCompile!U312)-1)),ScheduleCompile!U312)))))),ISTEXT(ScheduleCompile!#REF!)),"ENDTABLE",IF(ISERROR(IF(ScheduleCompile!U312="Off",0,IF(ScheduleCompile!U312="On",1,IF(ISNUMBER(ScheduleCompile!U312),ScheduleCompile!U312/1,IF(ISTEXT(ScheduleCompile!U312),IF(OR(ISNUMBER(FIND("5F",ScheduleCompile!U312)),ISNUMBER(FIND("0F",ScheduleCompile!U312)),ISNUMBER(FIND("8F",ScheduleCompile!U312)),ISNUMBER(FIND("1F",ScheduleCompile!U312)),ISNUMBER(FIND("2F",ScheduleCompile!U312)),ISNUMBER(FIND("3F",ScheduleCompile!U312)),ISNUMBER(FIND("6F",ScheduleCompile!U312)),ISNUMBER(FIND("7F",ScheduleCompile!U312)),ISNUMBER(FIND("9F",ScheduleCompile!U312)),ISNUMBER(FIND("4F",ScheduleCompile!U312))),VALUE(LEFT(ScheduleCompile!U312,FIND("F",ScheduleCompile!U312)-1)),ScheduleCompile!U312)))))),"",IF(ScheduleCompile!U312="Off",0,IF(ScheduleCompile!U312="On",1,IF(ISNUMBER(ScheduleCompile!U312),ScheduleCompile!U312/1,IF(ISTEXT(ScheduleCompile!U312),IF(OR(ISNUMBER(FIND("5F",ScheduleCompile!U312)),ISNUMBER(FIND("0F",ScheduleCompile!U312)),ISNUMBER(FIND("8F",ScheduleCompile!U312)),ISNUMBER(FIND("1F",ScheduleCompile!U312)),ISNUMBER(FIND("2F",ScheduleCompile!U312)),ISNUMBER(FIND("3F",ScheduleCompile!U312)),ISNUMBER(FIND("6F",ScheduleCompile!U312)),ISNUMBER(FIND("7F",ScheduleCompile!U312)),ISNUMBER(FIND("9F",ScheduleCompile!U312)),ISNUMBER(FIND("4F",ScheduleCompile!U312))),VALUE(LEFT(ScheduleCompile!U312,FIND("F",ScheduleCompile!U312)-1)),ScheduleCompile!U312)))))))</f>
        <v>0.25</v>
      </c>
      <c r="AA319" s="1">
        <f>IF(AND(ISERROR(IF(ScheduleCompile!V312="Off",0,IF(ScheduleCompile!V312="On",1,IF(ISNUMBER(ScheduleCompile!V312),ScheduleCompile!V312/1,IF(ISTEXT(ScheduleCompile!V312),IF(OR(ISNUMBER(FIND("5F",ScheduleCompile!V312)),ISNUMBER(FIND("0F",ScheduleCompile!V312)),ISNUMBER(FIND("8F",ScheduleCompile!V312)),ISNUMBER(FIND("1F",ScheduleCompile!V312)),ISNUMBER(FIND("2F",ScheduleCompile!V312)),ISNUMBER(FIND("3F",ScheduleCompile!V312)),ISNUMBER(FIND("6F",ScheduleCompile!V312)),ISNUMBER(FIND("7F",ScheduleCompile!V312)),ISNUMBER(FIND("9F",ScheduleCompile!V312)),ISNUMBER(FIND("4F",ScheduleCompile!V312))),VALUE(LEFT(ScheduleCompile!V312,FIND("F",ScheduleCompile!V312)-1)),ScheduleCompile!V312)))))),ISTEXT(ScheduleCompile!#REF!)),"ENDTABLE",IF(ISERROR(IF(ScheduleCompile!V312="Off",0,IF(ScheduleCompile!V312="On",1,IF(ISNUMBER(ScheduleCompile!V312),ScheduleCompile!V312/1,IF(ISTEXT(ScheduleCompile!V312),IF(OR(ISNUMBER(FIND("5F",ScheduleCompile!V312)),ISNUMBER(FIND("0F",ScheduleCompile!V312)),ISNUMBER(FIND("8F",ScheduleCompile!V312)),ISNUMBER(FIND("1F",ScheduleCompile!V312)),ISNUMBER(FIND("2F",ScheduleCompile!V312)),ISNUMBER(FIND("3F",ScheduleCompile!V312)),ISNUMBER(FIND("6F",ScheduleCompile!V312)),ISNUMBER(FIND("7F",ScheduleCompile!V312)),ISNUMBER(FIND("9F",ScheduleCompile!V312)),ISNUMBER(FIND("4F",ScheduleCompile!V312))),VALUE(LEFT(ScheduleCompile!V312,FIND("F",ScheduleCompile!V312)-1)),ScheduleCompile!V312)))))),"",IF(ScheduleCompile!V312="Off",0,IF(ScheduleCompile!V312="On",1,IF(ISNUMBER(ScheduleCompile!V312),ScheduleCompile!V312/1,IF(ISTEXT(ScheduleCompile!V312),IF(OR(ISNUMBER(FIND("5F",ScheduleCompile!V312)),ISNUMBER(FIND("0F",ScheduleCompile!V312)),ISNUMBER(FIND("8F",ScheduleCompile!V312)),ISNUMBER(FIND("1F",ScheduleCompile!V312)),ISNUMBER(FIND("2F",ScheduleCompile!V312)),ISNUMBER(FIND("3F",ScheduleCompile!V312)),ISNUMBER(FIND("6F",ScheduleCompile!V312)),ISNUMBER(FIND("7F",ScheduleCompile!V312)),ISNUMBER(FIND("9F",ScheduleCompile!V312)),ISNUMBER(FIND("4F",ScheduleCompile!V312))),VALUE(LEFT(ScheduleCompile!V312,FIND("F",ScheduleCompile!V312)-1)),ScheduleCompile!V312)))))))</f>
        <v>0.25</v>
      </c>
      <c r="AB319" s="1">
        <f>IF(AND(ISERROR(IF(ScheduleCompile!W312="Off",0,IF(ScheduleCompile!W312="On",1,IF(ISNUMBER(ScheduleCompile!W312),ScheduleCompile!W312/1,IF(ISTEXT(ScheduleCompile!W312),IF(OR(ISNUMBER(FIND("5F",ScheduleCompile!W312)),ISNUMBER(FIND("0F",ScheduleCompile!W312)),ISNUMBER(FIND("8F",ScheduleCompile!W312)),ISNUMBER(FIND("1F",ScheduleCompile!W312)),ISNUMBER(FIND("2F",ScheduleCompile!W312)),ISNUMBER(FIND("3F",ScheduleCompile!W312)),ISNUMBER(FIND("6F",ScheduleCompile!W312)),ISNUMBER(FIND("7F",ScheduleCompile!W312)),ISNUMBER(FIND("9F",ScheduleCompile!W312)),ISNUMBER(FIND("4F",ScheduleCompile!W312))),VALUE(LEFT(ScheduleCompile!W312,FIND("F",ScheduleCompile!W312)-1)),ScheduleCompile!W312)))))),ISTEXT(ScheduleCompile!#REF!)),"ENDTABLE",IF(ISERROR(IF(ScheduleCompile!W312="Off",0,IF(ScheduleCompile!W312="On",1,IF(ISNUMBER(ScheduleCompile!W312),ScheduleCompile!W312/1,IF(ISTEXT(ScheduleCompile!W312),IF(OR(ISNUMBER(FIND("5F",ScheduleCompile!W312)),ISNUMBER(FIND("0F",ScheduleCompile!W312)),ISNUMBER(FIND("8F",ScheduleCompile!W312)),ISNUMBER(FIND("1F",ScheduleCompile!W312)),ISNUMBER(FIND("2F",ScheduleCompile!W312)),ISNUMBER(FIND("3F",ScheduleCompile!W312)),ISNUMBER(FIND("6F",ScheduleCompile!W312)),ISNUMBER(FIND("7F",ScheduleCompile!W312)),ISNUMBER(FIND("9F",ScheduleCompile!W312)),ISNUMBER(FIND("4F",ScheduleCompile!W312))),VALUE(LEFT(ScheduleCompile!W312,FIND("F",ScheduleCompile!W312)-1)),ScheduleCompile!W312)))))),"",IF(ScheduleCompile!W312="Off",0,IF(ScheduleCompile!W312="On",1,IF(ISNUMBER(ScheduleCompile!W312),ScheduleCompile!W312/1,IF(ISTEXT(ScheduleCompile!W312),IF(OR(ISNUMBER(FIND("5F",ScheduleCompile!W312)),ISNUMBER(FIND("0F",ScheduleCompile!W312)),ISNUMBER(FIND("8F",ScheduleCompile!W312)),ISNUMBER(FIND("1F",ScheduleCompile!W312)),ISNUMBER(FIND("2F",ScheduleCompile!W312)),ISNUMBER(FIND("3F",ScheduleCompile!W312)),ISNUMBER(FIND("6F",ScheduleCompile!W312)),ISNUMBER(FIND("7F",ScheduleCompile!W312)),ISNUMBER(FIND("9F",ScheduleCompile!W312)),ISNUMBER(FIND("4F",ScheduleCompile!W312))),VALUE(LEFT(ScheduleCompile!W312,FIND("F",ScheduleCompile!W312)-1)),ScheduleCompile!W312)))))))</f>
        <v>0.25</v>
      </c>
      <c r="AC319" s="1">
        <f>IF(AND(ISERROR(IF(ScheduleCompile!X312="Off",0,IF(ScheduleCompile!X312="On",1,IF(ISNUMBER(ScheduleCompile!X312),ScheduleCompile!X312/1,IF(ISTEXT(ScheduleCompile!X312),IF(OR(ISNUMBER(FIND("5F",ScheduleCompile!X312)),ISNUMBER(FIND("0F",ScheduleCompile!X312)),ISNUMBER(FIND("8F",ScheduleCompile!X312)),ISNUMBER(FIND("1F",ScheduleCompile!X312)),ISNUMBER(FIND("2F",ScheduleCompile!X312)),ISNUMBER(FIND("3F",ScheduleCompile!X312)),ISNUMBER(FIND("6F",ScheduleCompile!X312)),ISNUMBER(FIND("7F",ScheduleCompile!X312)),ISNUMBER(FIND("9F",ScheduleCompile!X312)),ISNUMBER(FIND("4F",ScheduleCompile!X312))),VALUE(LEFT(ScheduleCompile!X312,FIND("F",ScheduleCompile!X312)-1)),ScheduleCompile!X312)))))),ISTEXT(ScheduleCompile!#REF!)),"ENDTABLE",IF(ISERROR(IF(ScheduleCompile!X312="Off",0,IF(ScheduleCompile!X312="On",1,IF(ISNUMBER(ScheduleCompile!X312),ScheduleCompile!X312/1,IF(ISTEXT(ScheduleCompile!X312),IF(OR(ISNUMBER(FIND("5F",ScheduleCompile!X312)),ISNUMBER(FIND("0F",ScheduleCompile!X312)),ISNUMBER(FIND("8F",ScheduleCompile!X312)),ISNUMBER(FIND("1F",ScheduleCompile!X312)),ISNUMBER(FIND("2F",ScheduleCompile!X312)),ISNUMBER(FIND("3F",ScheduleCompile!X312)),ISNUMBER(FIND("6F",ScheduleCompile!X312)),ISNUMBER(FIND("7F",ScheduleCompile!X312)),ISNUMBER(FIND("9F",ScheduleCompile!X312)),ISNUMBER(FIND("4F",ScheduleCompile!X312))),VALUE(LEFT(ScheduleCompile!X312,FIND("F",ScheduleCompile!X312)-1)),ScheduleCompile!X312)))))),"",IF(ScheduleCompile!X312="Off",0,IF(ScheduleCompile!X312="On",1,IF(ISNUMBER(ScheduleCompile!X312),ScheduleCompile!X312/1,IF(ISTEXT(ScheduleCompile!X312),IF(OR(ISNUMBER(FIND("5F",ScheduleCompile!X312)),ISNUMBER(FIND("0F",ScheduleCompile!X312)),ISNUMBER(FIND("8F",ScheduleCompile!X312)),ISNUMBER(FIND("1F",ScheduleCompile!X312)),ISNUMBER(FIND("2F",ScheduleCompile!X312)),ISNUMBER(FIND("3F",ScheduleCompile!X312)),ISNUMBER(FIND("6F",ScheduleCompile!X312)),ISNUMBER(FIND("7F",ScheduleCompile!X312)),ISNUMBER(FIND("9F",ScheduleCompile!X312)),ISNUMBER(FIND("4F",ScheduleCompile!X312))),VALUE(LEFT(ScheduleCompile!X312,FIND("F",ScheduleCompile!X312)-1)),ScheduleCompile!X312)))))))</f>
        <v>0.25</v>
      </c>
      <c r="AD319" s="1">
        <f>IF(AND(ISERROR(IF(ScheduleCompile!Y312="Off",0,IF(ScheduleCompile!Y312="On",1,IF(ISNUMBER(ScheduleCompile!Y312),ScheduleCompile!Y312/1,IF(ISTEXT(ScheduleCompile!Y312),IF(OR(ISNUMBER(FIND("5F",ScheduleCompile!Y312)),ISNUMBER(FIND("0F",ScheduleCompile!Y312)),ISNUMBER(FIND("8F",ScheduleCompile!Y312)),ISNUMBER(FIND("1F",ScheduleCompile!Y312)),ISNUMBER(FIND("2F",ScheduleCompile!Y312)),ISNUMBER(FIND("3F",ScheduleCompile!Y312)),ISNUMBER(FIND("6F",ScheduleCompile!Y312)),ISNUMBER(FIND("7F",ScheduleCompile!Y312)),ISNUMBER(FIND("9F",ScheduleCompile!Y312)),ISNUMBER(FIND("4F",ScheduleCompile!Y312))),VALUE(LEFT(ScheduleCompile!Y312,FIND("F",ScheduleCompile!Y312)-1)),ScheduleCompile!Y312)))))),ISTEXT(ScheduleCompile!#REF!)),"ENDTABLE",IF(ISERROR(IF(ScheduleCompile!Y312="Off",0,IF(ScheduleCompile!Y312="On",1,IF(ISNUMBER(ScheduleCompile!Y312),ScheduleCompile!Y312/1,IF(ISTEXT(ScheduleCompile!Y312),IF(OR(ISNUMBER(FIND("5F",ScheduleCompile!Y312)),ISNUMBER(FIND("0F",ScheduleCompile!Y312)),ISNUMBER(FIND("8F",ScheduleCompile!Y312)),ISNUMBER(FIND("1F",ScheduleCompile!Y312)),ISNUMBER(FIND("2F",ScheduleCompile!Y312)),ISNUMBER(FIND("3F",ScheduleCompile!Y312)),ISNUMBER(FIND("6F",ScheduleCompile!Y312)),ISNUMBER(FIND("7F",ScheduleCompile!Y312)),ISNUMBER(FIND("9F",ScheduleCompile!Y312)),ISNUMBER(FIND("4F",ScheduleCompile!Y312))),VALUE(LEFT(ScheduleCompile!Y312,FIND("F",ScheduleCompile!Y312)-1)),ScheduleCompile!Y312)))))),"",IF(ScheduleCompile!Y312="Off",0,IF(ScheduleCompile!Y312="On",1,IF(ISNUMBER(ScheduleCompile!Y312),ScheduleCompile!Y312/1,IF(ISTEXT(ScheduleCompile!Y312),IF(OR(ISNUMBER(FIND("5F",ScheduleCompile!Y312)),ISNUMBER(FIND("0F",ScheduleCompile!Y312)),ISNUMBER(FIND("8F",ScheduleCompile!Y312)),ISNUMBER(FIND("1F",ScheduleCompile!Y312)),ISNUMBER(FIND("2F",ScheduleCompile!Y312)),ISNUMBER(FIND("3F",ScheduleCompile!Y312)),ISNUMBER(FIND("6F",ScheduleCompile!Y312)),ISNUMBER(FIND("7F",ScheduleCompile!Y312)),ISNUMBER(FIND("9F",ScheduleCompile!Y312)),ISNUMBER(FIND("4F",ScheduleCompile!Y312))),VALUE(LEFT(ScheduleCompile!Y312,FIND("F",ScheduleCompile!Y312)-1)),ScheduleCompile!Y312)))))))</f>
        <v>0.25</v>
      </c>
    </row>
    <row r="320" spans="1:30" x14ac:dyDescent="0.25">
      <c r="A320" t="str">
        <f t="shared" si="19"/>
        <v>SchDay "ResidentialCommonInfiltrationSun"  Type = "Fraction" Hr = (0.25, 0.25, 0.25, 0.25, 0.25, 0.25, 0.25, 0.25, 0.25, 0.25, 0.25, 0.25, 0.25, 0.25, 0.25, 0.25, 0.25, 0.25, 0.25, 0.25, 0.25, 0.25, 0.25, 0.25) ..</v>
      </c>
      <c r="B320" s="1" t="s">
        <v>623</v>
      </c>
      <c r="C320" t="str">
        <f t="shared" si="20"/>
        <v xml:space="preserve">SchDay "ResidentialCommonInfiltrationSun"  Type = "Fraction" Hr = </v>
      </c>
      <c r="D320" t="str">
        <f t="shared" si="21"/>
        <v>(0.25, 0.25, 0.25, 0.25, 0.25, 0.25, 0.25, 0.25, 0.25, 0.25, 0.25, 0.25, 0.25, 0.25, 0.25, 0.25, 0.25, 0.25, 0.25, 0.25, 0.25, 0.25, 0.25, 0.25) ..</v>
      </c>
      <c r="E320" s="30" t="str">
        <f>ScheduleCompile!A313</f>
        <v>ResidentialCommonInfiltrationSun</v>
      </c>
      <c r="F320" t="str">
        <f t="shared" si="22"/>
        <v>Fraction</v>
      </c>
      <c r="G320" s="1">
        <f>IF(AND(ISERROR(IF(ScheduleCompile!B313="Off",0,IF(ScheduleCompile!B313="On",1,IF(ISNUMBER(ScheduleCompile!B313),ScheduleCompile!B313/1,IF(ISTEXT(ScheduleCompile!B313),IF(OR(ISNUMBER(FIND("5F",ScheduleCompile!B313)),ISNUMBER(FIND("0F",ScheduleCompile!B313)),ISNUMBER(FIND("8F",ScheduleCompile!B313)),ISNUMBER(FIND("1F",ScheduleCompile!B313)),ISNUMBER(FIND("2F",ScheduleCompile!B313)),ISNUMBER(FIND("3F",ScheduleCompile!B313)),ISNUMBER(FIND("6F",ScheduleCompile!B313)),ISNUMBER(FIND("7F",ScheduleCompile!B313)),ISNUMBER(FIND("9F",ScheduleCompile!B313)),ISNUMBER(FIND("4F",ScheduleCompile!B313))),VALUE(LEFT(ScheduleCompile!B313,FIND("F",ScheduleCompile!B313)-1)),ScheduleCompile!B313)))))),ISTEXT(ScheduleCompile!#REF!)),"ENDTABLE",IF(ISERROR(IF(ScheduleCompile!B313="Off",0,IF(ScheduleCompile!B313="On",1,IF(ISNUMBER(ScheduleCompile!B313),ScheduleCompile!B313/1,IF(ISTEXT(ScheduleCompile!B313),IF(OR(ISNUMBER(FIND("5F",ScheduleCompile!B313)),ISNUMBER(FIND("0F",ScheduleCompile!B313)),ISNUMBER(FIND("8F",ScheduleCompile!B313)),ISNUMBER(FIND("1F",ScheduleCompile!B313)),ISNUMBER(FIND("2F",ScheduleCompile!B313)),ISNUMBER(FIND("3F",ScheduleCompile!B313)),ISNUMBER(FIND("6F",ScheduleCompile!B313)),ISNUMBER(FIND("7F",ScheduleCompile!B313)),ISNUMBER(FIND("9F",ScheduleCompile!B313)),ISNUMBER(FIND("4F",ScheduleCompile!B313))),VALUE(LEFT(ScheduleCompile!B313,FIND("F",ScheduleCompile!B313)-1)),ScheduleCompile!B313)))))),"",IF(ScheduleCompile!B313="Off",0,IF(ScheduleCompile!B313="On",1,IF(ISNUMBER(ScheduleCompile!B313),ScheduleCompile!B313/1,IF(ISTEXT(ScheduleCompile!B313),IF(OR(ISNUMBER(FIND("5F",ScheduleCompile!B313)),ISNUMBER(FIND("0F",ScheduleCompile!B313)),ISNUMBER(FIND("8F",ScheduleCompile!B313)),ISNUMBER(FIND("1F",ScheduleCompile!B313)),ISNUMBER(FIND("2F",ScheduleCompile!B313)),ISNUMBER(FIND("3F",ScheduleCompile!B313)),ISNUMBER(FIND("6F",ScheduleCompile!B313)),ISNUMBER(FIND("7F",ScheduleCompile!B313)),ISNUMBER(FIND("9F",ScheduleCompile!B313)),ISNUMBER(FIND("4F",ScheduleCompile!B313))),VALUE(LEFT(ScheduleCompile!B313,FIND("F",ScheduleCompile!B313)-1)),ScheduleCompile!B313)))))))</f>
        <v>0.25</v>
      </c>
      <c r="H320" s="1">
        <f>IF(AND(ISERROR(IF(ScheduleCompile!C313="Off",0,IF(ScheduleCompile!C313="On",1,IF(ISNUMBER(ScheduleCompile!C313),ScheduleCompile!C313/1,IF(ISTEXT(ScheduleCompile!C313),IF(OR(ISNUMBER(FIND("5F",ScheduleCompile!C313)),ISNUMBER(FIND("0F",ScheduleCompile!C313)),ISNUMBER(FIND("8F",ScheduleCompile!C313)),ISNUMBER(FIND("1F",ScheduleCompile!C313)),ISNUMBER(FIND("2F",ScheduleCompile!C313)),ISNUMBER(FIND("3F",ScheduleCompile!C313)),ISNUMBER(FIND("6F",ScheduleCompile!C313)),ISNUMBER(FIND("7F",ScheduleCompile!C313)),ISNUMBER(FIND("9F",ScheduleCompile!C313)),ISNUMBER(FIND("4F",ScheduleCompile!C313))),VALUE(LEFT(ScheduleCompile!C313,FIND("F",ScheduleCompile!C313)-1)),ScheduleCompile!C313)))))),ISTEXT(ScheduleCompile!#REF!)),"ENDTABLE",IF(ISERROR(IF(ScheduleCompile!C313="Off",0,IF(ScheduleCompile!C313="On",1,IF(ISNUMBER(ScheduleCompile!C313),ScheduleCompile!C313/1,IF(ISTEXT(ScheduleCompile!C313),IF(OR(ISNUMBER(FIND("5F",ScheduleCompile!C313)),ISNUMBER(FIND("0F",ScheduleCompile!C313)),ISNUMBER(FIND("8F",ScheduleCompile!C313)),ISNUMBER(FIND("1F",ScheduleCompile!C313)),ISNUMBER(FIND("2F",ScheduleCompile!C313)),ISNUMBER(FIND("3F",ScheduleCompile!C313)),ISNUMBER(FIND("6F",ScheduleCompile!C313)),ISNUMBER(FIND("7F",ScheduleCompile!C313)),ISNUMBER(FIND("9F",ScheduleCompile!C313)),ISNUMBER(FIND("4F",ScheduleCompile!C313))),VALUE(LEFT(ScheduleCompile!C313,FIND("F",ScheduleCompile!C313)-1)),ScheduleCompile!C313)))))),"",IF(ScheduleCompile!C313="Off",0,IF(ScheduleCompile!C313="On",1,IF(ISNUMBER(ScheduleCompile!C313),ScheduleCompile!C313/1,IF(ISTEXT(ScheduleCompile!C313),IF(OR(ISNUMBER(FIND("5F",ScheduleCompile!C313)),ISNUMBER(FIND("0F",ScheduleCompile!C313)),ISNUMBER(FIND("8F",ScheduleCompile!C313)),ISNUMBER(FIND("1F",ScheduleCompile!C313)),ISNUMBER(FIND("2F",ScheduleCompile!C313)),ISNUMBER(FIND("3F",ScheduleCompile!C313)),ISNUMBER(FIND("6F",ScheduleCompile!C313)),ISNUMBER(FIND("7F",ScheduleCompile!C313)),ISNUMBER(FIND("9F",ScheduleCompile!C313)),ISNUMBER(FIND("4F",ScheduleCompile!C313))),VALUE(LEFT(ScheduleCompile!C313,FIND("F",ScheduleCompile!C313)-1)),ScheduleCompile!C313)))))))</f>
        <v>0.25</v>
      </c>
      <c r="I320" s="1">
        <f>IF(AND(ISERROR(IF(ScheduleCompile!D313="Off",0,IF(ScheduleCompile!D313="On",1,IF(ISNUMBER(ScheduleCompile!D313),ScheduleCompile!D313/1,IF(ISTEXT(ScheduleCompile!D313),IF(OR(ISNUMBER(FIND("5F",ScheduleCompile!D313)),ISNUMBER(FIND("0F",ScheduleCompile!D313)),ISNUMBER(FIND("8F",ScheduleCompile!D313)),ISNUMBER(FIND("1F",ScheduleCompile!D313)),ISNUMBER(FIND("2F",ScheduleCompile!D313)),ISNUMBER(FIND("3F",ScheduleCompile!D313)),ISNUMBER(FIND("6F",ScheduleCompile!D313)),ISNUMBER(FIND("7F",ScheduleCompile!D313)),ISNUMBER(FIND("9F",ScheduleCompile!D313)),ISNUMBER(FIND("4F",ScheduleCompile!D313))),VALUE(LEFT(ScheduleCompile!D313,FIND("F",ScheduleCompile!D313)-1)),ScheduleCompile!D313)))))),ISTEXT(ScheduleCompile!#REF!)),"ENDTABLE",IF(ISERROR(IF(ScheduleCompile!D313="Off",0,IF(ScheduleCompile!D313="On",1,IF(ISNUMBER(ScheduleCompile!D313),ScheduleCompile!D313/1,IF(ISTEXT(ScheduleCompile!D313),IF(OR(ISNUMBER(FIND("5F",ScheduleCompile!D313)),ISNUMBER(FIND("0F",ScheduleCompile!D313)),ISNUMBER(FIND("8F",ScheduleCompile!D313)),ISNUMBER(FIND("1F",ScheduleCompile!D313)),ISNUMBER(FIND("2F",ScheduleCompile!D313)),ISNUMBER(FIND("3F",ScheduleCompile!D313)),ISNUMBER(FIND("6F",ScheduleCompile!D313)),ISNUMBER(FIND("7F",ScheduleCompile!D313)),ISNUMBER(FIND("9F",ScheduleCompile!D313)),ISNUMBER(FIND("4F",ScheduleCompile!D313))),VALUE(LEFT(ScheduleCompile!D313,FIND("F",ScheduleCompile!D313)-1)),ScheduleCompile!D313)))))),"",IF(ScheduleCompile!D313="Off",0,IF(ScheduleCompile!D313="On",1,IF(ISNUMBER(ScheduleCompile!D313),ScheduleCompile!D313/1,IF(ISTEXT(ScheduleCompile!D313),IF(OR(ISNUMBER(FIND("5F",ScheduleCompile!D313)),ISNUMBER(FIND("0F",ScheduleCompile!D313)),ISNUMBER(FIND("8F",ScheduleCompile!D313)),ISNUMBER(FIND("1F",ScheduleCompile!D313)),ISNUMBER(FIND("2F",ScheduleCompile!D313)),ISNUMBER(FIND("3F",ScheduleCompile!D313)),ISNUMBER(FIND("6F",ScheduleCompile!D313)),ISNUMBER(FIND("7F",ScheduleCompile!D313)),ISNUMBER(FIND("9F",ScheduleCompile!D313)),ISNUMBER(FIND("4F",ScheduleCompile!D313))),VALUE(LEFT(ScheduleCompile!D313,FIND("F",ScheduleCompile!D313)-1)),ScheduleCompile!D313)))))))</f>
        <v>0.25</v>
      </c>
      <c r="J320" s="1">
        <f>IF(AND(ISERROR(IF(ScheduleCompile!E313="Off",0,IF(ScheduleCompile!E313="On",1,IF(ISNUMBER(ScheduleCompile!E313),ScheduleCompile!E313/1,IF(ISTEXT(ScheduleCompile!E313),IF(OR(ISNUMBER(FIND("5F",ScheduleCompile!E313)),ISNUMBER(FIND("0F",ScheduleCompile!E313)),ISNUMBER(FIND("8F",ScheduleCompile!E313)),ISNUMBER(FIND("1F",ScheduleCompile!E313)),ISNUMBER(FIND("2F",ScheduleCompile!E313)),ISNUMBER(FIND("3F",ScheduleCompile!E313)),ISNUMBER(FIND("6F",ScheduleCompile!E313)),ISNUMBER(FIND("7F",ScheduleCompile!E313)),ISNUMBER(FIND("9F",ScheduleCompile!E313)),ISNUMBER(FIND("4F",ScheduleCompile!E313))),VALUE(LEFT(ScheduleCompile!E313,FIND("F",ScheduleCompile!E313)-1)),ScheduleCompile!E313)))))),ISTEXT(ScheduleCompile!#REF!)),"ENDTABLE",IF(ISERROR(IF(ScheduleCompile!E313="Off",0,IF(ScheduleCompile!E313="On",1,IF(ISNUMBER(ScheduleCompile!E313),ScheduleCompile!E313/1,IF(ISTEXT(ScheduleCompile!E313),IF(OR(ISNUMBER(FIND("5F",ScheduleCompile!E313)),ISNUMBER(FIND("0F",ScheduleCompile!E313)),ISNUMBER(FIND("8F",ScheduleCompile!E313)),ISNUMBER(FIND("1F",ScheduleCompile!E313)),ISNUMBER(FIND("2F",ScheduleCompile!E313)),ISNUMBER(FIND("3F",ScheduleCompile!E313)),ISNUMBER(FIND("6F",ScheduleCompile!E313)),ISNUMBER(FIND("7F",ScheduleCompile!E313)),ISNUMBER(FIND("9F",ScheduleCompile!E313)),ISNUMBER(FIND("4F",ScheduleCompile!E313))),VALUE(LEFT(ScheduleCompile!E313,FIND("F",ScheduleCompile!E313)-1)),ScheduleCompile!E313)))))),"",IF(ScheduleCompile!E313="Off",0,IF(ScheduleCompile!E313="On",1,IF(ISNUMBER(ScheduleCompile!E313),ScheduleCompile!E313/1,IF(ISTEXT(ScheduleCompile!E313),IF(OR(ISNUMBER(FIND("5F",ScheduleCompile!E313)),ISNUMBER(FIND("0F",ScheduleCompile!E313)),ISNUMBER(FIND("8F",ScheduleCompile!E313)),ISNUMBER(FIND("1F",ScheduleCompile!E313)),ISNUMBER(FIND("2F",ScheduleCompile!E313)),ISNUMBER(FIND("3F",ScheduleCompile!E313)),ISNUMBER(FIND("6F",ScheduleCompile!E313)),ISNUMBER(FIND("7F",ScheduleCompile!E313)),ISNUMBER(FIND("9F",ScheduleCompile!E313)),ISNUMBER(FIND("4F",ScheduleCompile!E313))),VALUE(LEFT(ScheduleCompile!E313,FIND("F",ScheduleCompile!E313)-1)),ScheduleCompile!E313)))))))</f>
        <v>0.25</v>
      </c>
      <c r="K320" s="1">
        <f>IF(AND(ISERROR(IF(ScheduleCompile!F313="Off",0,IF(ScheduleCompile!F313="On",1,IF(ISNUMBER(ScheduleCompile!F313),ScheduleCompile!F313/1,IF(ISTEXT(ScheduleCompile!F313),IF(OR(ISNUMBER(FIND("5F",ScheduleCompile!F313)),ISNUMBER(FIND("0F",ScheduleCompile!F313)),ISNUMBER(FIND("8F",ScheduleCompile!F313)),ISNUMBER(FIND("1F",ScheduleCompile!F313)),ISNUMBER(FIND("2F",ScheduleCompile!F313)),ISNUMBER(FIND("3F",ScheduleCompile!F313)),ISNUMBER(FIND("6F",ScheduleCompile!F313)),ISNUMBER(FIND("7F",ScheduleCompile!F313)),ISNUMBER(FIND("9F",ScheduleCompile!F313)),ISNUMBER(FIND("4F",ScheduleCompile!F313))),VALUE(LEFT(ScheduleCompile!F313,FIND("F",ScheduleCompile!F313)-1)),ScheduleCompile!F313)))))),ISTEXT(ScheduleCompile!#REF!)),"ENDTABLE",IF(ISERROR(IF(ScheduleCompile!F313="Off",0,IF(ScheduleCompile!F313="On",1,IF(ISNUMBER(ScheduleCompile!F313),ScheduleCompile!F313/1,IF(ISTEXT(ScheduleCompile!F313),IF(OR(ISNUMBER(FIND("5F",ScheduleCompile!F313)),ISNUMBER(FIND("0F",ScheduleCompile!F313)),ISNUMBER(FIND("8F",ScheduleCompile!F313)),ISNUMBER(FIND("1F",ScheduleCompile!F313)),ISNUMBER(FIND("2F",ScheduleCompile!F313)),ISNUMBER(FIND("3F",ScheduleCompile!F313)),ISNUMBER(FIND("6F",ScheduleCompile!F313)),ISNUMBER(FIND("7F",ScheduleCompile!F313)),ISNUMBER(FIND("9F",ScheduleCompile!F313)),ISNUMBER(FIND("4F",ScheduleCompile!F313))),VALUE(LEFT(ScheduleCompile!F313,FIND("F",ScheduleCompile!F313)-1)),ScheduleCompile!F313)))))),"",IF(ScheduleCompile!F313="Off",0,IF(ScheduleCompile!F313="On",1,IF(ISNUMBER(ScheduleCompile!F313),ScheduleCompile!F313/1,IF(ISTEXT(ScheduleCompile!F313),IF(OR(ISNUMBER(FIND("5F",ScheduleCompile!F313)),ISNUMBER(FIND("0F",ScheduleCompile!F313)),ISNUMBER(FIND("8F",ScheduleCompile!F313)),ISNUMBER(FIND("1F",ScheduleCompile!F313)),ISNUMBER(FIND("2F",ScheduleCompile!F313)),ISNUMBER(FIND("3F",ScheduleCompile!F313)),ISNUMBER(FIND("6F",ScheduleCompile!F313)),ISNUMBER(FIND("7F",ScheduleCompile!F313)),ISNUMBER(FIND("9F",ScheduleCompile!F313)),ISNUMBER(FIND("4F",ScheduleCompile!F313))),VALUE(LEFT(ScheduleCompile!F313,FIND("F",ScheduleCompile!F313)-1)),ScheduleCompile!F313)))))))</f>
        <v>0.25</v>
      </c>
      <c r="L320" s="1">
        <f>IF(AND(ISERROR(IF(ScheduleCompile!G313="Off",0,IF(ScheduleCompile!G313="On",1,IF(ISNUMBER(ScheduleCompile!G313),ScheduleCompile!G313/1,IF(ISTEXT(ScheduleCompile!G313),IF(OR(ISNUMBER(FIND("5F",ScheduleCompile!G313)),ISNUMBER(FIND("0F",ScheduleCompile!G313)),ISNUMBER(FIND("8F",ScheduleCompile!G313)),ISNUMBER(FIND("1F",ScheduleCompile!G313)),ISNUMBER(FIND("2F",ScheduleCompile!G313)),ISNUMBER(FIND("3F",ScheduleCompile!G313)),ISNUMBER(FIND("6F",ScheduleCompile!G313)),ISNUMBER(FIND("7F",ScheduleCompile!G313)),ISNUMBER(FIND("9F",ScheduleCompile!G313)),ISNUMBER(FIND("4F",ScheduleCompile!G313))),VALUE(LEFT(ScheduleCompile!G313,FIND("F",ScheduleCompile!G313)-1)),ScheduleCompile!G313)))))),ISTEXT(ScheduleCompile!#REF!)),"ENDTABLE",IF(ISERROR(IF(ScheduleCompile!G313="Off",0,IF(ScheduleCompile!G313="On",1,IF(ISNUMBER(ScheduleCompile!G313),ScheduleCompile!G313/1,IF(ISTEXT(ScheduleCompile!G313),IF(OR(ISNUMBER(FIND("5F",ScheduleCompile!G313)),ISNUMBER(FIND("0F",ScheduleCompile!G313)),ISNUMBER(FIND("8F",ScheduleCompile!G313)),ISNUMBER(FIND("1F",ScheduleCompile!G313)),ISNUMBER(FIND("2F",ScheduleCompile!G313)),ISNUMBER(FIND("3F",ScheduleCompile!G313)),ISNUMBER(FIND("6F",ScheduleCompile!G313)),ISNUMBER(FIND("7F",ScheduleCompile!G313)),ISNUMBER(FIND("9F",ScheduleCompile!G313)),ISNUMBER(FIND("4F",ScheduleCompile!G313))),VALUE(LEFT(ScheduleCompile!G313,FIND("F",ScheduleCompile!G313)-1)),ScheduleCompile!G313)))))),"",IF(ScheduleCompile!G313="Off",0,IF(ScheduleCompile!G313="On",1,IF(ISNUMBER(ScheduleCompile!G313),ScheduleCompile!G313/1,IF(ISTEXT(ScheduleCompile!G313),IF(OR(ISNUMBER(FIND("5F",ScheduleCompile!G313)),ISNUMBER(FIND("0F",ScheduleCompile!G313)),ISNUMBER(FIND("8F",ScheduleCompile!G313)),ISNUMBER(FIND("1F",ScheduleCompile!G313)),ISNUMBER(FIND("2F",ScheduleCompile!G313)),ISNUMBER(FIND("3F",ScheduleCompile!G313)),ISNUMBER(FIND("6F",ScheduleCompile!G313)),ISNUMBER(FIND("7F",ScheduleCompile!G313)),ISNUMBER(FIND("9F",ScheduleCompile!G313)),ISNUMBER(FIND("4F",ScheduleCompile!G313))),VALUE(LEFT(ScheduleCompile!G313,FIND("F",ScheduleCompile!G313)-1)),ScheduleCompile!G313)))))))</f>
        <v>0.25</v>
      </c>
      <c r="M320" s="1">
        <f>IF(AND(ISERROR(IF(ScheduleCompile!H313="Off",0,IF(ScheduleCompile!H313="On",1,IF(ISNUMBER(ScheduleCompile!H313),ScheduleCompile!H313/1,IF(ISTEXT(ScheduleCompile!H313),IF(OR(ISNUMBER(FIND("5F",ScheduleCompile!H313)),ISNUMBER(FIND("0F",ScheduleCompile!H313)),ISNUMBER(FIND("8F",ScheduleCompile!H313)),ISNUMBER(FIND("1F",ScheduleCompile!H313)),ISNUMBER(FIND("2F",ScheduleCompile!H313)),ISNUMBER(FIND("3F",ScheduleCompile!H313)),ISNUMBER(FIND("6F",ScheduleCompile!H313)),ISNUMBER(FIND("7F",ScheduleCompile!H313)),ISNUMBER(FIND("9F",ScheduleCompile!H313)),ISNUMBER(FIND("4F",ScheduleCompile!H313))),VALUE(LEFT(ScheduleCompile!H313,FIND("F",ScheduleCompile!H313)-1)),ScheduleCompile!H313)))))),ISTEXT(ScheduleCompile!#REF!)),"ENDTABLE",IF(ISERROR(IF(ScheduleCompile!H313="Off",0,IF(ScheduleCompile!H313="On",1,IF(ISNUMBER(ScheduleCompile!H313),ScheduleCompile!H313/1,IF(ISTEXT(ScheduleCompile!H313),IF(OR(ISNUMBER(FIND("5F",ScheduleCompile!H313)),ISNUMBER(FIND("0F",ScheduleCompile!H313)),ISNUMBER(FIND("8F",ScheduleCompile!H313)),ISNUMBER(FIND("1F",ScheduleCompile!H313)),ISNUMBER(FIND("2F",ScheduleCompile!H313)),ISNUMBER(FIND("3F",ScheduleCompile!H313)),ISNUMBER(FIND("6F",ScheduleCompile!H313)),ISNUMBER(FIND("7F",ScheduleCompile!H313)),ISNUMBER(FIND("9F",ScheduleCompile!H313)),ISNUMBER(FIND("4F",ScheduleCompile!H313))),VALUE(LEFT(ScheduleCompile!H313,FIND("F",ScheduleCompile!H313)-1)),ScheduleCompile!H313)))))),"",IF(ScheduleCompile!H313="Off",0,IF(ScheduleCompile!H313="On",1,IF(ISNUMBER(ScheduleCompile!H313),ScheduleCompile!H313/1,IF(ISTEXT(ScheduleCompile!H313),IF(OR(ISNUMBER(FIND("5F",ScheduleCompile!H313)),ISNUMBER(FIND("0F",ScheduleCompile!H313)),ISNUMBER(FIND("8F",ScheduleCompile!H313)),ISNUMBER(FIND("1F",ScheduleCompile!H313)),ISNUMBER(FIND("2F",ScheduleCompile!H313)),ISNUMBER(FIND("3F",ScheduleCompile!H313)),ISNUMBER(FIND("6F",ScheduleCompile!H313)),ISNUMBER(FIND("7F",ScheduleCompile!H313)),ISNUMBER(FIND("9F",ScheduleCompile!H313)),ISNUMBER(FIND("4F",ScheduleCompile!H313))),VALUE(LEFT(ScheduleCompile!H313,FIND("F",ScheduleCompile!H313)-1)),ScheduleCompile!H313)))))))</f>
        <v>0.25</v>
      </c>
      <c r="N320" s="1">
        <f>IF(AND(ISERROR(IF(ScheduleCompile!I313="Off",0,IF(ScheduleCompile!I313="On",1,IF(ISNUMBER(ScheduleCompile!I313),ScheduleCompile!I313/1,IF(ISTEXT(ScheduleCompile!I313),IF(OR(ISNUMBER(FIND("5F",ScheduleCompile!I313)),ISNUMBER(FIND("0F",ScheduleCompile!I313)),ISNUMBER(FIND("8F",ScheduleCompile!I313)),ISNUMBER(FIND("1F",ScheduleCompile!I313)),ISNUMBER(FIND("2F",ScheduleCompile!I313)),ISNUMBER(FIND("3F",ScheduleCompile!I313)),ISNUMBER(FIND("6F",ScheduleCompile!I313)),ISNUMBER(FIND("7F",ScheduleCompile!I313)),ISNUMBER(FIND("9F",ScheduleCompile!I313)),ISNUMBER(FIND("4F",ScheduleCompile!I313))),VALUE(LEFT(ScheduleCompile!I313,FIND("F",ScheduleCompile!I313)-1)),ScheduleCompile!I313)))))),ISTEXT(ScheduleCompile!#REF!)),"ENDTABLE",IF(ISERROR(IF(ScheduleCompile!I313="Off",0,IF(ScheduleCompile!I313="On",1,IF(ISNUMBER(ScheduleCompile!I313),ScheduleCompile!I313/1,IF(ISTEXT(ScheduleCompile!I313),IF(OR(ISNUMBER(FIND("5F",ScheduleCompile!I313)),ISNUMBER(FIND("0F",ScheduleCompile!I313)),ISNUMBER(FIND("8F",ScheduleCompile!I313)),ISNUMBER(FIND("1F",ScheduleCompile!I313)),ISNUMBER(FIND("2F",ScheduleCompile!I313)),ISNUMBER(FIND("3F",ScheduleCompile!I313)),ISNUMBER(FIND("6F",ScheduleCompile!I313)),ISNUMBER(FIND("7F",ScheduleCompile!I313)),ISNUMBER(FIND("9F",ScheduleCompile!I313)),ISNUMBER(FIND("4F",ScheduleCompile!I313))),VALUE(LEFT(ScheduleCompile!I313,FIND("F",ScheduleCompile!I313)-1)),ScheduleCompile!I313)))))),"",IF(ScheduleCompile!I313="Off",0,IF(ScheduleCompile!I313="On",1,IF(ISNUMBER(ScheduleCompile!I313),ScheduleCompile!I313/1,IF(ISTEXT(ScheduleCompile!I313),IF(OR(ISNUMBER(FIND("5F",ScheduleCompile!I313)),ISNUMBER(FIND("0F",ScheduleCompile!I313)),ISNUMBER(FIND("8F",ScheduleCompile!I313)),ISNUMBER(FIND("1F",ScheduleCompile!I313)),ISNUMBER(FIND("2F",ScheduleCompile!I313)),ISNUMBER(FIND("3F",ScheduleCompile!I313)),ISNUMBER(FIND("6F",ScheduleCompile!I313)),ISNUMBER(FIND("7F",ScheduleCompile!I313)),ISNUMBER(FIND("9F",ScheduleCompile!I313)),ISNUMBER(FIND("4F",ScheduleCompile!I313))),VALUE(LEFT(ScheduleCompile!I313,FIND("F",ScheduleCompile!I313)-1)),ScheduleCompile!I313)))))))</f>
        <v>0.25</v>
      </c>
      <c r="O320" s="1">
        <f>IF(AND(ISERROR(IF(ScheduleCompile!J313="Off",0,IF(ScheduleCompile!J313="On",1,IF(ISNUMBER(ScheduleCompile!J313),ScheduleCompile!J313/1,IF(ISTEXT(ScheduleCompile!J313),IF(OR(ISNUMBER(FIND("5F",ScheduleCompile!J313)),ISNUMBER(FIND("0F",ScheduleCompile!J313)),ISNUMBER(FIND("8F",ScheduleCompile!J313)),ISNUMBER(FIND("1F",ScheduleCompile!J313)),ISNUMBER(FIND("2F",ScheduleCompile!J313)),ISNUMBER(FIND("3F",ScheduleCompile!J313)),ISNUMBER(FIND("6F",ScheduleCompile!J313)),ISNUMBER(FIND("7F",ScheduleCompile!J313)),ISNUMBER(FIND("9F",ScheduleCompile!J313)),ISNUMBER(FIND("4F",ScheduleCompile!J313))),VALUE(LEFT(ScheduleCompile!J313,FIND("F",ScheduleCompile!J313)-1)),ScheduleCompile!J313)))))),ISTEXT(ScheduleCompile!#REF!)),"ENDTABLE",IF(ISERROR(IF(ScheduleCompile!J313="Off",0,IF(ScheduleCompile!J313="On",1,IF(ISNUMBER(ScheduleCompile!J313),ScheduleCompile!J313/1,IF(ISTEXT(ScheduleCompile!J313),IF(OR(ISNUMBER(FIND("5F",ScheduleCompile!J313)),ISNUMBER(FIND("0F",ScheduleCompile!J313)),ISNUMBER(FIND("8F",ScheduleCompile!J313)),ISNUMBER(FIND("1F",ScheduleCompile!J313)),ISNUMBER(FIND("2F",ScheduleCompile!J313)),ISNUMBER(FIND("3F",ScheduleCompile!J313)),ISNUMBER(FIND("6F",ScheduleCompile!J313)),ISNUMBER(FIND("7F",ScheduleCompile!J313)),ISNUMBER(FIND("9F",ScheduleCompile!J313)),ISNUMBER(FIND("4F",ScheduleCompile!J313))),VALUE(LEFT(ScheduleCompile!J313,FIND("F",ScheduleCompile!J313)-1)),ScheduleCompile!J313)))))),"",IF(ScheduleCompile!J313="Off",0,IF(ScheduleCompile!J313="On",1,IF(ISNUMBER(ScheduleCompile!J313),ScheduleCompile!J313/1,IF(ISTEXT(ScheduleCompile!J313),IF(OR(ISNUMBER(FIND("5F",ScheduleCompile!J313)),ISNUMBER(FIND("0F",ScheduleCompile!J313)),ISNUMBER(FIND("8F",ScheduleCompile!J313)),ISNUMBER(FIND("1F",ScheduleCompile!J313)),ISNUMBER(FIND("2F",ScheduleCompile!J313)),ISNUMBER(FIND("3F",ScheduleCompile!J313)),ISNUMBER(FIND("6F",ScheduleCompile!J313)),ISNUMBER(FIND("7F",ScheduleCompile!J313)),ISNUMBER(FIND("9F",ScheduleCompile!J313)),ISNUMBER(FIND("4F",ScheduleCompile!J313))),VALUE(LEFT(ScheduleCompile!J313,FIND("F",ScheduleCompile!J313)-1)),ScheduleCompile!J313)))))))</f>
        <v>0.25</v>
      </c>
      <c r="P320" s="1">
        <f>IF(AND(ISERROR(IF(ScheduleCompile!K313="Off",0,IF(ScheduleCompile!K313="On",1,IF(ISNUMBER(ScheduleCompile!K313),ScheduleCompile!K313/1,IF(ISTEXT(ScheduleCompile!K313),IF(OR(ISNUMBER(FIND("5F",ScheduleCompile!K313)),ISNUMBER(FIND("0F",ScheduleCompile!K313)),ISNUMBER(FIND("8F",ScheduleCompile!K313)),ISNUMBER(FIND("1F",ScheduleCompile!K313)),ISNUMBER(FIND("2F",ScheduleCompile!K313)),ISNUMBER(FIND("3F",ScheduleCompile!K313)),ISNUMBER(FIND("6F",ScheduleCompile!K313)),ISNUMBER(FIND("7F",ScheduleCompile!K313)),ISNUMBER(FIND("9F",ScheduleCompile!K313)),ISNUMBER(FIND("4F",ScheduleCompile!K313))),VALUE(LEFT(ScheduleCompile!K313,FIND("F",ScheduleCompile!K313)-1)),ScheduleCompile!K313)))))),ISTEXT(ScheduleCompile!#REF!)),"ENDTABLE",IF(ISERROR(IF(ScheduleCompile!K313="Off",0,IF(ScheduleCompile!K313="On",1,IF(ISNUMBER(ScheduleCompile!K313),ScheduleCompile!K313/1,IF(ISTEXT(ScheduleCompile!K313),IF(OR(ISNUMBER(FIND("5F",ScheduleCompile!K313)),ISNUMBER(FIND("0F",ScheduleCompile!K313)),ISNUMBER(FIND("8F",ScheduleCompile!K313)),ISNUMBER(FIND("1F",ScheduleCompile!K313)),ISNUMBER(FIND("2F",ScheduleCompile!K313)),ISNUMBER(FIND("3F",ScheduleCompile!K313)),ISNUMBER(FIND("6F",ScheduleCompile!K313)),ISNUMBER(FIND("7F",ScheduleCompile!K313)),ISNUMBER(FIND("9F",ScheduleCompile!K313)),ISNUMBER(FIND("4F",ScheduleCompile!K313))),VALUE(LEFT(ScheduleCompile!K313,FIND("F",ScheduleCompile!K313)-1)),ScheduleCompile!K313)))))),"",IF(ScheduleCompile!K313="Off",0,IF(ScheduleCompile!K313="On",1,IF(ISNUMBER(ScheduleCompile!K313),ScheduleCompile!K313/1,IF(ISTEXT(ScheduleCompile!K313),IF(OR(ISNUMBER(FIND("5F",ScheduleCompile!K313)),ISNUMBER(FIND("0F",ScheduleCompile!K313)),ISNUMBER(FIND("8F",ScheduleCompile!K313)),ISNUMBER(FIND("1F",ScheduleCompile!K313)),ISNUMBER(FIND("2F",ScheduleCompile!K313)),ISNUMBER(FIND("3F",ScheduleCompile!K313)),ISNUMBER(FIND("6F",ScheduleCompile!K313)),ISNUMBER(FIND("7F",ScheduleCompile!K313)),ISNUMBER(FIND("9F",ScheduleCompile!K313)),ISNUMBER(FIND("4F",ScheduleCompile!K313))),VALUE(LEFT(ScheduleCompile!K313,FIND("F",ScheduleCompile!K313)-1)),ScheduleCompile!K313)))))))</f>
        <v>0.25</v>
      </c>
      <c r="Q320" s="1">
        <f>IF(AND(ISERROR(IF(ScheduleCompile!L313="Off",0,IF(ScheduleCompile!L313="On",1,IF(ISNUMBER(ScheduleCompile!L313),ScheduleCompile!L313/1,IF(ISTEXT(ScheduleCompile!L313),IF(OR(ISNUMBER(FIND("5F",ScheduleCompile!L313)),ISNUMBER(FIND("0F",ScheduleCompile!L313)),ISNUMBER(FIND("8F",ScheduleCompile!L313)),ISNUMBER(FIND("1F",ScheduleCompile!L313)),ISNUMBER(FIND("2F",ScheduleCompile!L313)),ISNUMBER(FIND("3F",ScheduleCompile!L313)),ISNUMBER(FIND("6F",ScheduleCompile!L313)),ISNUMBER(FIND("7F",ScheduleCompile!L313)),ISNUMBER(FIND("9F",ScheduleCompile!L313)),ISNUMBER(FIND("4F",ScheduleCompile!L313))),VALUE(LEFT(ScheduleCompile!L313,FIND("F",ScheduleCompile!L313)-1)),ScheduleCompile!L313)))))),ISTEXT(ScheduleCompile!#REF!)),"ENDTABLE",IF(ISERROR(IF(ScheduleCompile!L313="Off",0,IF(ScheduleCompile!L313="On",1,IF(ISNUMBER(ScheduleCompile!L313),ScheduleCompile!L313/1,IF(ISTEXT(ScheduleCompile!L313),IF(OR(ISNUMBER(FIND("5F",ScheduleCompile!L313)),ISNUMBER(FIND("0F",ScheduleCompile!L313)),ISNUMBER(FIND("8F",ScheduleCompile!L313)),ISNUMBER(FIND("1F",ScheduleCompile!L313)),ISNUMBER(FIND("2F",ScheduleCompile!L313)),ISNUMBER(FIND("3F",ScheduleCompile!L313)),ISNUMBER(FIND("6F",ScheduleCompile!L313)),ISNUMBER(FIND("7F",ScheduleCompile!L313)),ISNUMBER(FIND("9F",ScheduleCompile!L313)),ISNUMBER(FIND("4F",ScheduleCompile!L313))),VALUE(LEFT(ScheduleCompile!L313,FIND("F",ScheduleCompile!L313)-1)),ScheduleCompile!L313)))))),"",IF(ScheduleCompile!L313="Off",0,IF(ScheduleCompile!L313="On",1,IF(ISNUMBER(ScheduleCompile!L313),ScheduleCompile!L313/1,IF(ISTEXT(ScheduleCompile!L313),IF(OR(ISNUMBER(FIND("5F",ScheduleCompile!L313)),ISNUMBER(FIND("0F",ScheduleCompile!L313)),ISNUMBER(FIND("8F",ScheduleCompile!L313)),ISNUMBER(FIND("1F",ScheduleCompile!L313)),ISNUMBER(FIND("2F",ScheduleCompile!L313)),ISNUMBER(FIND("3F",ScheduleCompile!L313)),ISNUMBER(FIND("6F",ScheduleCompile!L313)),ISNUMBER(FIND("7F",ScheduleCompile!L313)),ISNUMBER(FIND("9F",ScheduleCompile!L313)),ISNUMBER(FIND("4F",ScheduleCompile!L313))),VALUE(LEFT(ScheduleCompile!L313,FIND("F",ScheduleCompile!L313)-1)),ScheduleCompile!L313)))))))</f>
        <v>0.25</v>
      </c>
      <c r="R320" s="1">
        <f>IF(AND(ISERROR(IF(ScheduleCompile!M313="Off",0,IF(ScheduleCompile!M313="On",1,IF(ISNUMBER(ScheduleCompile!M313),ScheduleCompile!M313/1,IF(ISTEXT(ScheduleCompile!M313),IF(OR(ISNUMBER(FIND("5F",ScheduleCompile!M313)),ISNUMBER(FIND("0F",ScheduleCompile!M313)),ISNUMBER(FIND("8F",ScheduleCompile!M313)),ISNUMBER(FIND("1F",ScheduleCompile!M313)),ISNUMBER(FIND("2F",ScheduleCompile!M313)),ISNUMBER(FIND("3F",ScheduleCompile!M313)),ISNUMBER(FIND("6F",ScheduleCompile!M313)),ISNUMBER(FIND("7F",ScheduleCompile!M313)),ISNUMBER(FIND("9F",ScheduleCompile!M313)),ISNUMBER(FIND("4F",ScheduleCompile!M313))),VALUE(LEFT(ScheduleCompile!M313,FIND("F",ScheduleCompile!M313)-1)),ScheduleCompile!M313)))))),ISTEXT(ScheduleCompile!#REF!)),"ENDTABLE",IF(ISERROR(IF(ScheduleCompile!M313="Off",0,IF(ScheduleCompile!M313="On",1,IF(ISNUMBER(ScheduleCompile!M313),ScheduleCompile!M313/1,IF(ISTEXT(ScheduleCompile!M313),IF(OR(ISNUMBER(FIND("5F",ScheduleCompile!M313)),ISNUMBER(FIND("0F",ScheduleCompile!M313)),ISNUMBER(FIND("8F",ScheduleCompile!M313)),ISNUMBER(FIND("1F",ScheduleCompile!M313)),ISNUMBER(FIND("2F",ScheduleCompile!M313)),ISNUMBER(FIND("3F",ScheduleCompile!M313)),ISNUMBER(FIND("6F",ScheduleCompile!M313)),ISNUMBER(FIND("7F",ScheduleCompile!M313)),ISNUMBER(FIND("9F",ScheduleCompile!M313)),ISNUMBER(FIND("4F",ScheduleCompile!M313))),VALUE(LEFT(ScheduleCompile!M313,FIND("F",ScheduleCompile!M313)-1)),ScheduleCompile!M313)))))),"",IF(ScheduleCompile!M313="Off",0,IF(ScheduleCompile!M313="On",1,IF(ISNUMBER(ScheduleCompile!M313),ScheduleCompile!M313/1,IF(ISTEXT(ScheduleCompile!M313),IF(OR(ISNUMBER(FIND("5F",ScheduleCompile!M313)),ISNUMBER(FIND("0F",ScheduleCompile!M313)),ISNUMBER(FIND("8F",ScheduleCompile!M313)),ISNUMBER(FIND("1F",ScheduleCompile!M313)),ISNUMBER(FIND("2F",ScheduleCompile!M313)),ISNUMBER(FIND("3F",ScheduleCompile!M313)),ISNUMBER(FIND("6F",ScheduleCompile!M313)),ISNUMBER(FIND("7F",ScheduleCompile!M313)),ISNUMBER(FIND("9F",ScheduleCompile!M313)),ISNUMBER(FIND("4F",ScheduleCompile!M313))),VALUE(LEFT(ScheduleCompile!M313,FIND("F",ScheduleCompile!M313)-1)),ScheduleCompile!M313)))))))</f>
        <v>0.25</v>
      </c>
      <c r="S320" s="1">
        <f>IF(AND(ISERROR(IF(ScheduleCompile!N313="Off",0,IF(ScheduleCompile!N313="On",1,IF(ISNUMBER(ScheduleCompile!N313),ScheduleCompile!N313/1,IF(ISTEXT(ScheduleCompile!N313),IF(OR(ISNUMBER(FIND("5F",ScheduleCompile!N313)),ISNUMBER(FIND("0F",ScheduleCompile!N313)),ISNUMBER(FIND("8F",ScheduleCompile!N313)),ISNUMBER(FIND("1F",ScheduleCompile!N313)),ISNUMBER(FIND("2F",ScheduleCompile!N313)),ISNUMBER(FIND("3F",ScheduleCompile!N313)),ISNUMBER(FIND("6F",ScheduleCompile!N313)),ISNUMBER(FIND("7F",ScheduleCompile!N313)),ISNUMBER(FIND("9F",ScheduleCompile!N313)),ISNUMBER(FIND("4F",ScheduleCompile!N313))),VALUE(LEFT(ScheduleCompile!N313,FIND("F",ScheduleCompile!N313)-1)),ScheduleCompile!N313)))))),ISTEXT(ScheduleCompile!#REF!)),"ENDTABLE",IF(ISERROR(IF(ScheduleCompile!N313="Off",0,IF(ScheduleCompile!N313="On",1,IF(ISNUMBER(ScheduleCompile!N313),ScheduleCompile!N313/1,IF(ISTEXT(ScheduleCompile!N313),IF(OR(ISNUMBER(FIND("5F",ScheduleCompile!N313)),ISNUMBER(FIND("0F",ScheduleCompile!N313)),ISNUMBER(FIND("8F",ScheduleCompile!N313)),ISNUMBER(FIND("1F",ScheduleCompile!N313)),ISNUMBER(FIND("2F",ScheduleCompile!N313)),ISNUMBER(FIND("3F",ScheduleCompile!N313)),ISNUMBER(FIND("6F",ScheduleCompile!N313)),ISNUMBER(FIND("7F",ScheduleCompile!N313)),ISNUMBER(FIND("9F",ScheduleCompile!N313)),ISNUMBER(FIND("4F",ScheduleCompile!N313))),VALUE(LEFT(ScheduleCompile!N313,FIND("F",ScheduleCompile!N313)-1)),ScheduleCompile!N313)))))),"",IF(ScheduleCompile!N313="Off",0,IF(ScheduleCompile!N313="On",1,IF(ISNUMBER(ScheduleCompile!N313),ScheduleCompile!N313/1,IF(ISTEXT(ScheduleCompile!N313),IF(OR(ISNUMBER(FIND("5F",ScheduleCompile!N313)),ISNUMBER(FIND("0F",ScheduleCompile!N313)),ISNUMBER(FIND("8F",ScheduleCompile!N313)),ISNUMBER(FIND("1F",ScheduleCompile!N313)),ISNUMBER(FIND("2F",ScheduleCompile!N313)),ISNUMBER(FIND("3F",ScheduleCompile!N313)),ISNUMBER(FIND("6F",ScheduleCompile!N313)),ISNUMBER(FIND("7F",ScheduleCompile!N313)),ISNUMBER(FIND("9F",ScheduleCompile!N313)),ISNUMBER(FIND("4F",ScheduleCompile!N313))),VALUE(LEFT(ScheduleCompile!N313,FIND("F",ScheduleCompile!N313)-1)),ScheduleCompile!N313)))))))</f>
        <v>0.25</v>
      </c>
      <c r="T320" s="1">
        <f>IF(AND(ISERROR(IF(ScheduleCompile!O313="Off",0,IF(ScheduleCompile!O313="On",1,IF(ISNUMBER(ScheduleCompile!O313),ScheduleCompile!O313/1,IF(ISTEXT(ScheduleCompile!O313),IF(OR(ISNUMBER(FIND("5F",ScheduleCompile!O313)),ISNUMBER(FIND("0F",ScheduleCompile!O313)),ISNUMBER(FIND("8F",ScheduleCompile!O313)),ISNUMBER(FIND("1F",ScheduleCompile!O313)),ISNUMBER(FIND("2F",ScheduleCompile!O313)),ISNUMBER(FIND("3F",ScheduleCompile!O313)),ISNUMBER(FIND("6F",ScheduleCompile!O313)),ISNUMBER(FIND("7F",ScheduleCompile!O313)),ISNUMBER(FIND("9F",ScheduleCompile!O313)),ISNUMBER(FIND("4F",ScheduleCompile!O313))),VALUE(LEFT(ScheduleCompile!O313,FIND("F",ScheduleCompile!O313)-1)),ScheduleCompile!O313)))))),ISTEXT(ScheduleCompile!#REF!)),"ENDTABLE",IF(ISERROR(IF(ScheduleCompile!O313="Off",0,IF(ScheduleCompile!O313="On",1,IF(ISNUMBER(ScheduleCompile!O313),ScheduleCompile!O313/1,IF(ISTEXT(ScheduleCompile!O313),IF(OR(ISNUMBER(FIND("5F",ScheduleCompile!O313)),ISNUMBER(FIND("0F",ScheduleCompile!O313)),ISNUMBER(FIND("8F",ScheduleCompile!O313)),ISNUMBER(FIND("1F",ScheduleCompile!O313)),ISNUMBER(FIND("2F",ScheduleCompile!O313)),ISNUMBER(FIND("3F",ScheduleCompile!O313)),ISNUMBER(FIND("6F",ScheduleCompile!O313)),ISNUMBER(FIND("7F",ScheduleCompile!O313)),ISNUMBER(FIND("9F",ScheduleCompile!O313)),ISNUMBER(FIND("4F",ScheduleCompile!O313))),VALUE(LEFT(ScheduleCompile!O313,FIND("F",ScheduleCompile!O313)-1)),ScheduleCompile!O313)))))),"",IF(ScheduleCompile!O313="Off",0,IF(ScheduleCompile!O313="On",1,IF(ISNUMBER(ScheduleCompile!O313),ScheduleCompile!O313/1,IF(ISTEXT(ScheduleCompile!O313),IF(OR(ISNUMBER(FIND("5F",ScheduleCompile!O313)),ISNUMBER(FIND("0F",ScheduleCompile!O313)),ISNUMBER(FIND("8F",ScheduleCompile!O313)),ISNUMBER(FIND("1F",ScheduleCompile!O313)),ISNUMBER(FIND("2F",ScheduleCompile!O313)),ISNUMBER(FIND("3F",ScheduleCompile!O313)),ISNUMBER(FIND("6F",ScheduleCompile!O313)),ISNUMBER(FIND("7F",ScheduleCompile!O313)),ISNUMBER(FIND("9F",ScheduleCompile!O313)),ISNUMBER(FIND("4F",ScheduleCompile!O313))),VALUE(LEFT(ScheduleCompile!O313,FIND("F",ScheduleCompile!O313)-1)),ScheduleCompile!O313)))))))</f>
        <v>0.25</v>
      </c>
      <c r="U320" s="1">
        <f>IF(AND(ISERROR(IF(ScheduleCompile!P313="Off",0,IF(ScheduleCompile!P313="On",1,IF(ISNUMBER(ScheduleCompile!P313),ScheduleCompile!P313/1,IF(ISTEXT(ScheduleCompile!P313),IF(OR(ISNUMBER(FIND("5F",ScheduleCompile!P313)),ISNUMBER(FIND("0F",ScheduleCompile!P313)),ISNUMBER(FIND("8F",ScheduleCompile!P313)),ISNUMBER(FIND("1F",ScheduleCompile!P313)),ISNUMBER(FIND("2F",ScheduleCompile!P313)),ISNUMBER(FIND("3F",ScheduleCompile!P313)),ISNUMBER(FIND("6F",ScheduleCompile!P313)),ISNUMBER(FIND("7F",ScheduleCompile!P313)),ISNUMBER(FIND("9F",ScheduleCompile!P313)),ISNUMBER(FIND("4F",ScheduleCompile!P313))),VALUE(LEFT(ScheduleCompile!P313,FIND("F",ScheduleCompile!P313)-1)),ScheduleCompile!P313)))))),ISTEXT(ScheduleCompile!#REF!)),"ENDTABLE",IF(ISERROR(IF(ScheduleCompile!P313="Off",0,IF(ScheduleCompile!P313="On",1,IF(ISNUMBER(ScheduleCompile!P313),ScheduleCompile!P313/1,IF(ISTEXT(ScheduleCompile!P313),IF(OR(ISNUMBER(FIND("5F",ScheduleCompile!P313)),ISNUMBER(FIND("0F",ScheduleCompile!P313)),ISNUMBER(FIND("8F",ScheduleCompile!P313)),ISNUMBER(FIND("1F",ScheduleCompile!P313)),ISNUMBER(FIND("2F",ScheduleCompile!P313)),ISNUMBER(FIND("3F",ScheduleCompile!P313)),ISNUMBER(FIND("6F",ScheduleCompile!P313)),ISNUMBER(FIND("7F",ScheduleCompile!P313)),ISNUMBER(FIND("9F",ScheduleCompile!P313)),ISNUMBER(FIND("4F",ScheduleCompile!P313))),VALUE(LEFT(ScheduleCompile!P313,FIND("F",ScheduleCompile!P313)-1)),ScheduleCompile!P313)))))),"",IF(ScheduleCompile!P313="Off",0,IF(ScheduleCompile!P313="On",1,IF(ISNUMBER(ScheduleCompile!P313),ScheduleCompile!P313/1,IF(ISTEXT(ScheduleCompile!P313),IF(OR(ISNUMBER(FIND("5F",ScheduleCompile!P313)),ISNUMBER(FIND("0F",ScheduleCompile!P313)),ISNUMBER(FIND("8F",ScheduleCompile!P313)),ISNUMBER(FIND("1F",ScheduleCompile!P313)),ISNUMBER(FIND("2F",ScheduleCompile!P313)),ISNUMBER(FIND("3F",ScheduleCompile!P313)),ISNUMBER(FIND("6F",ScheduleCompile!P313)),ISNUMBER(FIND("7F",ScheduleCompile!P313)),ISNUMBER(FIND("9F",ScheduleCompile!P313)),ISNUMBER(FIND("4F",ScheduleCompile!P313))),VALUE(LEFT(ScheduleCompile!P313,FIND("F",ScheduleCompile!P313)-1)),ScheduleCompile!P313)))))))</f>
        <v>0.25</v>
      </c>
      <c r="V320" s="1">
        <f>IF(AND(ISERROR(IF(ScheduleCompile!Q313="Off",0,IF(ScheduleCompile!Q313="On",1,IF(ISNUMBER(ScheduleCompile!Q313),ScheduleCompile!Q313/1,IF(ISTEXT(ScheduleCompile!Q313),IF(OR(ISNUMBER(FIND("5F",ScheduleCompile!Q313)),ISNUMBER(FIND("0F",ScheduleCompile!Q313)),ISNUMBER(FIND("8F",ScheduleCompile!Q313)),ISNUMBER(FIND("1F",ScheduleCompile!Q313)),ISNUMBER(FIND("2F",ScheduleCompile!Q313)),ISNUMBER(FIND("3F",ScheduleCompile!Q313)),ISNUMBER(FIND("6F",ScheduleCompile!Q313)),ISNUMBER(FIND("7F",ScheduleCompile!Q313)),ISNUMBER(FIND("9F",ScheduleCompile!Q313)),ISNUMBER(FIND("4F",ScheduleCompile!Q313))),VALUE(LEFT(ScheduleCompile!Q313,FIND("F",ScheduleCompile!Q313)-1)),ScheduleCompile!Q313)))))),ISTEXT(ScheduleCompile!#REF!)),"ENDTABLE",IF(ISERROR(IF(ScheduleCompile!Q313="Off",0,IF(ScheduleCompile!Q313="On",1,IF(ISNUMBER(ScheduleCompile!Q313),ScheduleCompile!Q313/1,IF(ISTEXT(ScheduleCompile!Q313),IF(OR(ISNUMBER(FIND("5F",ScheduleCompile!Q313)),ISNUMBER(FIND("0F",ScheduleCompile!Q313)),ISNUMBER(FIND("8F",ScheduleCompile!Q313)),ISNUMBER(FIND("1F",ScheduleCompile!Q313)),ISNUMBER(FIND("2F",ScheduleCompile!Q313)),ISNUMBER(FIND("3F",ScheduleCompile!Q313)),ISNUMBER(FIND("6F",ScheduleCompile!Q313)),ISNUMBER(FIND("7F",ScheduleCompile!Q313)),ISNUMBER(FIND("9F",ScheduleCompile!Q313)),ISNUMBER(FIND("4F",ScheduleCompile!Q313))),VALUE(LEFT(ScheduleCompile!Q313,FIND("F",ScheduleCompile!Q313)-1)),ScheduleCompile!Q313)))))),"",IF(ScheduleCompile!Q313="Off",0,IF(ScheduleCompile!Q313="On",1,IF(ISNUMBER(ScheduleCompile!Q313),ScheduleCompile!Q313/1,IF(ISTEXT(ScheduleCompile!Q313),IF(OR(ISNUMBER(FIND("5F",ScheduleCompile!Q313)),ISNUMBER(FIND("0F",ScheduleCompile!Q313)),ISNUMBER(FIND("8F",ScheduleCompile!Q313)),ISNUMBER(FIND("1F",ScheduleCompile!Q313)),ISNUMBER(FIND("2F",ScheduleCompile!Q313)),ISNUMBER(FIND("3F",ScheduleCompile!Q313)),ISNUMBER(FIND("6F",ScheduleCompile!Q313)),ISNUMBER(FIND("7F",ScheduleCompile!Q313)),ISNUMBER(FIND("9F",ScheduleCompile!Q313)),ISNUMBER(FIND("4F",ScheduleCompile!Q313))),VALUE(LEFT(ScheduleCompile!Q313,FIND("F",ScheduleCompile!Q313)-1)),ScheduleCompile!Q313)))))))</f>
        <v>0.25</v>
      </c>
      <c r="W320" s="1">
        <f>IF(AND(ISERROR(IF(ScheduleCompile!R313="Off",0,IF(ScheduleCompile!R313="On",1,IF(ISNUMBER(ScheduleCompile!R313),ScheduleCompile!R313/1,IF(ISTEXT(ScheduleCompile!R313),IF(OR(ISNUMBER(FIND("5F",ScheduleCompile!R313)),ISNUMBER(FIND("0F",ScheduleCompile!R313)),ISNUMBER(FIND("8F",ScheduleCompile!R313)),ISNUMBER(FIND("1F",ScheduleCompile!R313)),ISNUMBER(FIND("2F",ScheduleCompile!R313)),ISNUMBER(FIND("3F",ScheduleCompile!R313)),ISNUMBER(FIND("6F",ScheduleCompile!R313)),ISNUMBER(FIND("7F",ScheduleCompile!R313)),ISNUMBER(FIND("9F",ScheduleCompile!R313)),ISNUMBER(FIND("4F",ScheduleCompile!R313))),VALUE(LEFT(ScheduleCompile!R313,FIND("F",ScheduleCompile!R313)-1)),ScheduleCompile!R313)))))),ISTEXT(ScheduleCompile!#REF!)),"ENDTABLE",IF(ISERROR(IF(ScheduleCompile!R313="Off",0,IF(ScheduleCompile!R313="On",1,IF(ISNUMBER(ScheduleCompile!R313),ScheduleCompile!R313/1,IF(ISTEXT(ScheduleCompile!R313),IF(OR(ISNUMBER(FIND("5F",ScheduleCompile!R313)),ISNUMBER(FIND("0F",ScheduleCompile!R313)),ISNUMBER(FIND("8F",ScheduleCompile!R313)),ISNUMBER(FIND("1F",ScheduleCompile!R313)),ISNUMBER(FIND("2F",ScheduleCompile!R313)),ISNUMBER(FIND("3F",ScheduleCompile!R313)),ISNUMBER(FIND("6F",ScheduleCompile!R313)),ISNUMBER(FIND("7F",ScheduleCompile!R313)),ISNUMBER(FIND("9F",ScheduleCompile!R313)),ISNUMBER(FIND("4F",ScheduleCompile!R313))),VALUE(LEFT(ScheduleCompile!R313,FIND("F",ScheduleCompile!R313)-1)),ScheduleCompile!R313)))))),"",IF(ScheduleCompile!R313="Off",0,IF(ScheduleCompile!R313="On",1,IF(ISNUMBER(ScheduleCompile!R313),ScheduleCompile!R313/1,IF(ISTEXT(ScheduleCompile!R313),IF(OR(ISNUMBER(FIND("5F",ScheduleCompile!R313)),ISNUMBER(FIND("0F",ScheduleCompile!R313)),ISNUMBER(FIND("8F",ScheduleCompile!R313)),ISNUMBER(FIND("1F",ScheduleCompile!R313)),ISNUMBER(FIND("2F",ScheduleCompile!R313)),ISNUMBER(FIND("3F",ScheduleCompile!R313)),ISNUMBER(FIND("6F",ScheduleCompile!R313)),ISNUMBER(FIND("7F",ScheduleCompile!R313)),ISNUMBER(FIND("9F",ScheduleCompile!R313)),ISNUMBER(FIND("4F",ScheduleCompile!R313))),VALUE(LEFT(ScheduleCompile!R313,FIND("F",ScheduleCompile!R313)-1)),ScheduleCompile!R313)))))))</f>
        <v>0.25</v>
      </c>
      <c r="X320" s="1">
        <f>IF(AND(ISERROR(IF(ScheduleCompile!S313="Off",0,IF(ScheduleCompile!S313="On",1,IF(ISNUMBER(ScheduleCompile!S313),ScheduleCompile!S313/1,IF(ISTEXT(ScheduleCompile!S313),IF(OR(ISNUMBER(FIND("5F",ScheduleCompile!S313)),ISNUMBER(FIND("0F",ScheduleCompile!S313)),ISNUMBER(FIND("8F",ScheduleCompile!S313)),ISNUMBER(FIND("1F",ScheduleCompile!S313)),ISNUMBER(FIND("2F",ScheduleCompile!S313)),ISNUMBER(FIND("3F",ScheduleCompile!S313)),ISNUMBER(FIND("6F",ScheduleCompile!S313)),ISNUMBER(FIND("7F",ScheduleCompile!S313)),ISNUMBER(FIND("9F",ScheduleCompile!S313)),ISNUMBER(FIND("4F",ScheduleCompile!S313))),VALUE(LEFT(ScheduleCompile!S313,FIND("F",ScheduleCompile!S313)-1)),ScheduleCompile!S313)))))),ISTEXT(ScheduleCompile!#REF!)),"ENDTABLE",IF(ISERROR(IF(ScheduleCompile!S313="Off",0,IF(ScheduleCompile!S313="On",1,IF(ISNUMBER(ScheduleCompile!S313),ScheduleCompile!S313/1,IF(ISTEXT(ScheduleCompile!S313),IF(OR(ISNUMBER(FIND("5F",ScheduleCompile!S313)),ISNUMBER(FIND("0F",ScheduleCompile!S313)),ISNUMBER(FIND("8F",ScheduleCompile!S313)),ISNUMBER(FIND("1F",ScheduleCompile!S313)),ISNUMBER(FIND("2F",ScheduleCompile!S313)),ISNUMBER(FIND("3F",ScheduleCompile!S313)),ISNUMBER(FIND("6F",ScheduleCompile!S313)),ISNUMBER(FIND("7F",ScheduleCompile!S313)),ISNUMBER(FIND("9F",ScheduleCompile!S313)),ISNUMBER(FIND("4F",ScheduleCompile!S313))),VALUE(LEFT(ScheduleCompile!S313,FIND("F",ScheduleCompile!S313)-1)),ScheduleCompile!S313)))))),"",IF(ScheduleCompile!S313="Off",0,IF(ScheduleCompile!S313="On",1,IF(ISNUMBER(ScheduleCompile!S313),ScheduleCompile!S313/1,IF(ISTEXT(ScheduleCompile!S313),IF(OR(ISNUMBER(FIND("5F",ScheduleCompile!S313)),ISNUMBER(FIND("0F",ScheduleCompile!S313)),ISNUMBER(FIND("8F",ScheduleCompile!S313)),ISNUMBER(FIND("1F",ScheduleCompile!S313)),ISNUMBER(FIND("2F",ScheduleCompile!S313)),ISNUMBER(FIND("3F",ScheduleCompile!S313)),ISNUMBER(FIND("6F",ScheduleCompile!S313)),ISNUMBER(FIND("7F",ScheduleCompile!S313)),ISNUMBER(FIND("9F",ScheduleCompile!S313)),ISNUMBER(FIND("4F",ScheduleCompile!S313))),VALUE(LEFT(ScheduleCompile!S313,FIND("F",ScheduleCompile!S313)-1)),ScheduleCompile!S313)))))))</f>
        <v>0.25</v>
      </c>
      <c r="Y320" s="1">
        <f>IF(AND(ISERROR(IF(ScheduleCompile!T313="Off",0,IF(ScheduleCompile!T313="On",1,IF(ISNUMBER(ScheduleCompile!T313),ScheduleCompile!T313/1,IF(ISTEXT(ScheduleCompile!T313),IF(OR(ISNUMBER(FIND("5F",ScheduleCompile!T313)),ISNUMBER(FIND("0F",ScheduleCompile!T313)),ISNUMBER(FIND("8F",ScheduleCompile!T313)),ISNUMBER(FIND("1F",ScheduleCompile!T313)),ISNUMBER(FIND("2F",ScheduleCompile!T313)),ISNUMBER(FIND("3F",ScheduleCompile!T313)),ISNUMBER(FIND("6F",ScheduleCompile!T313)),ISNUMBER(FIND("7F",ScheduleCompile!T313)),ISNUMBER(FIND("9F",ScheduleCompile!T313)),ISNUMBER(FIND("4F",ScheduleCompile!T313))),VALUE(LEFT(ScheduleCompile!T313,FIND("F",ScheduleCompile!T313)-1)),ScheduleCompile!T313)))))),ISTEXT(ScheduleCompile!#REF!)),"ENDTABLE",IF(ISERROR(IF(ScheduleCompile!T313="Off",0,IF(ScheduleCompile!T313="On",1,IF(ISNUMBER(ScheduleCompile!T313),ScheduleCompile!T313/1,IF(ISTEXT(ScheduleCompile!T313),IF(OR(ISNUMBER(FIND("5F",ScheduleCompile!T313)),ISNUMBER(FIND("0F",ScheduleCompile!T313)),ISNUMBER(FIND("8F",ScheduleCompile!T313)),ISNUMBER(FIND("1F",ScheduleCompile!T313)),ISNUMBER(FIND("2F",ScheduleCompile!T313)),ISNUMBER(FIND("3F",ScheduleCompile!T313)),ISNUMBER(FIND("6F",ScheduleCompile!T313)),ISNUMBER(FIND("7F",ScheduleCompile!T313)),ISNUMBER(FIND("9F",ScheduleCompile!T313)),ISNUMBER(FIND("4F",ScheduleCompile!T313))),VALUE(LEFT(ScheduleCompile!T313,FIND("F",ScheduleCompile!T313)-1)),ScheduleCompile!T313)))))),"",IF(ScheduleCompile!T313="Off",0,IF(ScheduleCompile!T313="On",1,IF(ISNUMBER(ScheduleCompile!T313),ScheduleCompile!T313/1,IF(ISTEXT(ScheduleCompile!T313),IF(OR(ISNUMBER(FIND("5F",ScheduleCompile!T313)),ISNUMBER(FIND("0F",ScheduleCompile!T313)),ISNUMBER(FIND("8F",ScheduleCompile!T313)),ISNUMBER(FIND("1F",ScheduleCompile!T313)),ISNUMBER(FIND("2F",ScheduleCompile!T313)),ISNUMBER(FIND("3F",ScheduleCompile!T313)),ISNUMBER(FIND("6F",ScheduleCompile!T313)),ISNUMBER(FIND("7F",ScheduleCompile!T313)),ISNUMBER(FIND("9F",ScheduleCompile!T313)),ISNUMBER(FIND("4F",ScheduleCompile!T313))),VALUE(LEFT(ScheduleCompile!T313,FIND("F",ScheduleCompile!T313)-1)),ScheduleCompile!T313)))))))</f>
        <v>0.25</v>
      </c>
      <c r="Z320" s="1">
        <f>IF(AND(ISERROR(IF(ScheduleCompile!U313="Off",0,IF(ScheduleCompile!U313="On",1,IF(ISNUMBER(ScheduleCompile!U313),ScheduleCompile!U313/1,IF(ISTEXT(ScheduleCompile!U313),IF(OR(ISNUMBER(FIND("5F",ScheduleCompile!U313)),ISNUMBER(FIND("0F",ScheduleCompile!U313)),ISNUMBER(FIND("8F",ScheduleCompile!U313)),ISNUMBER(FIND("1F",ScheduleCompile!U313)),ISNUMBER(FIND("2F",ScheduleCompile!U313)),ISNUMBER(FIND("3F",ScheduleCompile!U313)),ISNUMBER(FIND("6F",ScheduleCompile!U313)),ISNUMBER(FIND("7F",ScheduleCompile!U313)),ISNUMBER(FIND("9F",ScheduleCompile!U313)),ISNUMBER(FIND("4F",ScheduleCompile!U313))),VALUE(LEFT(ScheduleCompile!U313,FIND("F",ScheduleCompile!U313)-1)),ScheduleCompile!U313)))))),ISTEXT(ScheduleCompile!#REF!)),"ENDTABLE",IF(ISERROR(IF(ScheduleCompile!U313="Off",0,IF(ScheduleCompile!U313="On",1,IF(ISNUMBER(ScheduleCompile!U313),ScheduleCompile!U313/1,IF(ISTEXT(ScheduleCompile!U313),IF(OR(ISNUMBER(FIND("5F",ScheduleCompile!U313)),ISNUMBER(FIND("0F",ScheduleCompile!U313)),ISNUMBER(FIND("8F",ScheduleCompile!U313)),ISNUMBER(FIND("1F",ScheduleCompile!U313)),ISNUMBER(FIND("2F",ScheduleCompile!U313)),ISNUMBER(FIND("3F",ScheduleCompile!U313)),ISNUMBER(FIND("6F",ScheduleCompile!U313)),ISNUMBER(FIND("7F",ScheduleCompile!U313)),ISNUMBER(FIND("9F",ScheduleCompile!U313)),ISNUMBER(FIND("4F",ScheduleCompile!U313))),VALUE(LEFT(ScheduleCompile!U313,FIND("F",ScheduleCompile!U313)-1)),ScheduleCompile!U313)))))),"",IF(ScheduleCompile!U313="Off",0,IF(ScheduleCompile!U313="On",1,IF(ISNUMBER(ScheduleCompile!U313),ScheduleCompile!U313/1,IF(ISTEXT(ScheduleCompile!U313),IF(OR(ISNUMBER(FIND("5F",ScheduleCompile!U313)),ISNUMBER(FIND("0F",ScheduleCompile!U313)),ISNUMBER(FIND("8F",ScheduleCompile!U313)),ISNUMBER(FIND("1F",ScheduleCompile!U313)),ISNUMBER(FIND("2F",ScheduleCompile!U313)),ISNUMBER(FIND("3F",ScheduleCompile!U313)),ISNUMBER(FIND("6F",ScheduleCompile!U313)),ISNUMBER(FIND("7F",ScheduleCompile!U313)),ISNUMBER(FIND("9F",ScheduleCompile!U313)),ISNUMBER(FIND("4F",ScheduleCompile!U313))),VALUE(LEFT(ScheduleCompile!U313,FIND("F",ScheduleCompile!U313)-1)),ScheduleCompile!U313)))))))</f>
        <v>0.25</v>
      </c>
      <c r="AA320" s="1">
        <f>IF(AND(ISERROR(IF(ScheduleCompile!V313="Off",0,IF(ScheduleCompile!V313="On",1,IF(ISNUMBER(ScheduleCompile!V313),ScheduleCompile!V313/1,IF(ISTEXT(ScheduleCompile!V313),IF(OR(ISNUMBER(FIND("5F",ScheduleCompile!V313)),ISNUMBER(FIND("0F",ScheduleCompile!V313)),ISNUMBER(FIND("8F",ScheduleCompile!V313)),ISNUMBER(FIND("1F",ScheduleCompile!V313)),ISNUMBER(FIND("2F",ScheduleCompile!V313)),ISNUMBER(FIND("3F",ScheduleCompile!V313)),ISNUMBER(FIND("6F",ScheduleCompile!V313)),ISNUMBER(FIND("7F",ScheduleCompile!V313)),ISNUMBER(FIND("9F",ScheduleCompile!V313)),ISNUMBER(FIND("4F",ScheduleCompile!V313))),VALUE(LEFT(ScheduleCompile!V313,FIND("F",ScheduleCompile!V313)-1)),ScheduleCompile!V313)))))),ISTEXT(ScheduleCompile!#REF!)),"ENDTABLE",IF(ISERROR(IF(ScheduleCompile!V313="Off",0,IF(ScheduleCompile!V313="On",1,IF(ISNUMBER(ScheduleCompile!V313),ScheduleCompile!V313/1,IF(ISTEXT(ScheduleCompile!V313),IF(OR(ISNUMBER(FIND("5F",ScheduleCompile!V313)),ISNUMBER(FIND("0F",ScheduleCompile!V313)),ISNUMBER(FIND("8F",ScheduleCompile!V313)),ISNUMBER(FIND("1F",ScheduleCompile!V313)),ISNUMBER(FIND("2F",ScheduleCompile!V313)),ISNUMBER(FIND("3F",ScheduleCompile!V313)),ISNUMBER(FIND("6F",ScheduleCompile!V313)),ISNUMBER(FIND("7F",ScheduleCompile!V313)),ISNUMBER(FIND("9F",ScheduleCompile!V313)),ISNUMBER(FIND("4F",ScheduleCompile!V313))),VALUE(LEFT(ScheduleCompile!V313,FIND("F",ScheduleCompile!V313)-1)),ScheduleCompile!V313)))))),"",IF(ScheduleCompile!V313="Off",0,IF(ScheduleCompile!V313="On",1,IF(ISNUMBER(ScheduleCompile!V313),ScheduleCompile!V313/1,IF(ISTEXT(ScheduleCompile!V313),IF(OR(ISNUMBER(FIND("5F",ScheduleCompile!V313)),ISNUMBER(FIND("0F",ScheduleCompile!V313)),ISNUMBER(FIND("8F",ScheduleCompile!V313)),ISNUMBER(FIND("1F",ScheduleCompile!V313)),ISNUMBER(FIND("2F",ScheduleCompile!V313)),ISNUMBER(FIND("3F",ScheduleCompile!V313)),ISNUMBER(FIND("6F",ScheduleCompile!V313)),ISNUMBER(FIND("7F",ScheduleCompile!V313)),ISNUMBER(FIND("9F",ScheduleCompile!V313)),ISNUMBER(FIND("4F",ScheduleCompile!V313))),VALUE(LEFT(ScheduleCompile!V313,FIND("F",ScheduleCompile!V313)-1)),ScheduleCompile!V313)))))))</f>
        <v>0.25</v>
      </c>
      <c r="AB320" s="1">
        <f>IF(AND(ISERROR(IF(ScheduleCompile!W313="Off",0,IF(ScheduleCompile!W313="On",1,IF(ISNUMBER(ScheduleCompile!W313),ScheduleCompile!W313/1,IF(ISTEXT(ScheduleCompile!W313),IF(OR(ISNUMBER(FIND("5F",ScheduleCompile!W313)),ISNUMBER(FIND("0F",ScheduleCompile!W313)),ISNUMBER(FIND("8F",ScheduleCompile!W313)),ISNUMBER(FIND("1F",ScheduleCompile!W313)),ISNUMBER(FIND("2F",ScheduleCompile!W313)),ISNUMBER(FIND("3F",ScheduleCompile!W313)),ISNUMBER(FIND("6F",ScheduleCompile!W313)),ISNUMBER(FIND("7F",ScheduleCompile!W313)),ISNUMBER(FIND("9F",ScheduleCompile!W313)),ISNUMBER(FIND("4F",ScheduleCompile!W313))),VALUE(LEFT(ScheduleCompile!W313,FIND("F",ScheduleCompile!W313)-1)),ScheduleCompile!W313)))))),ISTEXT(ScheduleCompile!#REF!)),"ENDTABLE",IF(ISERROR(IF(ScheduleCompile!W313="Off",0,IF(ScheduleCompile!W313="On",1,IF(ISNUMBER(ScheduleCompile!W313),ScheduleCompile!W313/1,IF(ISTEXT(ScheduleCompile!W313),IF(OR(ISNUMBER(FIND("5F",ScheduleCompile!W313)),ISNUMBER(FIND("0F",ScheduleCompile!W313)),ISNUMBER(FIND("8F",ScheduleCompile!W313)),ISNUMBER(FIND("1F",ScheduleCompile!W313)),ISNUMBER(FIND("2F",ScheduleCompile!W313)),ISNUMBER(FIND("3F",ScheduleCompile!W313)),ISNUMBER(FIND("6F",ScheduleCompile!W313)),ISNUMBER(FIND("7F",ScheduleCompile!W313)),ISNUMBER(FIND("9F",ScheduleCompile!W313)),ISNUMBER(FIND("4F",ScheduleCompile!W313))),VALUE(LEFT(ScheduleCompile!W313,FIND("F",ScheduleCompile!W313)-1)),ScheduleCompile!W313)))))),"",IF(ScheduleCompile!W313="Off",0,IF(ScheduleCompile!W313="On",1,IF(ISNUMBER(ScheduleCompile!W313),ScheduleCompile!W313/1,IF(ISTEXT(ScheduleCompile!W313),IF(OR(ISNUMBER(FIND("5F",ScheduleCompile!W313)),ISNUMBER(FIND("0F",ScheduleCompile!W313)),ISNUMBER(FIND("8F",ScheduleCompile!W313)),ISNUMBER(FIND("1F",ScheduleCompile!W313)),ISNUMBER(FIND("2F",ScheduleCompile!W313)),ISNUMBER(FIND("3F",ScheduleCompile!W313)),ISNUMBER(FIND("6F",ScheduleCompile!W313)),ISNUMBER(FIND("7F",ScheduleCompile!W313)),ISNUMBER(FIND("9F",ScheduleCompile!W313)),ISNUMBER(FIND("4F",ScheduleCompile!W313))),VALUE(LEFT(ScheduleCompile!W313,FIND("F",ScheduleCompile!W313)-1)),ScheduleCompile!W313)))))))</f>
        <v>0.25</v>
      </c>
      <c r="AC320" s="1">
        <f>IF(AND(ISERROR(IF(ScheduleCompile!X313="Off",0,IF(ScheduleCompile!X313="On",1,IF(ISNUMBER(ScheduleCompile!X313),ScheduleCompile!X313/1,IF(ISTEXT(ScheduleCompile!X313),IF(OR(ISNUMBER(FIND("5F",ScheduleCompile!X313)),ISNUMBER(FIND("0F",ScheduleCompile!X313)),ISNUMBER(FIND("8F",ScheduleCompile!X313)),ISNUMBER(FIND("1F",ScheduleCompile!X313)),ISNUMBER(FIND("2F",ScheduleCompile!X313)),ISNUMBER(FIND("3F",ScheduleCompile!X313)),ISNUMBER(FIND("6F",ScheduleCompile!X313)),ISNUMBER(FIND("7F",ScheduleCompile!X313)),ISNUMBER(FIND("9F",ScheduleCompile!X313)),ISNUMBER(FIND("4F",ScheduleCompile!X313))),VALUE(LEFT(ScheduleCompile!X313,FIND("F",ScheduleCompile!X313)-1)),ScheduleCompile!X313)))))),ISTEXT(ScheduleCompile!#REF!)),"ENDTABLE",IF(ISERROR(IF(ScheduleCompile!X313="Off",0,IF(ScheduleCompile!X313="On",1,IF(ISNUMBER(ScheduleCompile!X313),ScheduleCompile!X313/1,IF(ISTEXT(ScheduleCompile!X313),IF(OR(ISNUMBER(FIND("5F",ScheduleCompile!X313)),ISNUMBER(FIND("0F",ScheduleCompile!X313)),ISNUMBER(FIND("8F",ScheduleCompile!X313)),ISNUMBER(FIND("1F",ScheduleCompile!X313)),ISNUMBER(FIND("2F",ScheduleCompile!X313)),ISNUMBER(FIND("3F",ScheduleCompile!X313)),ISNUMBER(FIND("6F",ScheduleCompile!X313)),ISNUMBER(FIND("7F",ScheduleCompile!X313)),ISNUMBER(FIND("9F",ScheduleCompile!X313)),ISNUMBER(FIND("4F",ScheduleCompile!X313))),VALUE(LEFT(ScheduleCompile!X313,FIND("F",ScheduleCompile!X313)-1)),ScheduleCompile!X313)))))),"",IF(ScheduleCompile!X313="Off",0,IF(ScheduleCompile!X313="On",1,IF(ISNUMBER(ScheduleCompile!X313),ScheduleCompile!X313/1,IF(ISTEXT(ScheduleCompile!X313),IF(OR(ISNUMBER(FIND("5F",ScheduleCompile!X313)),ISNUMBER(FIND("0F",ScheduleCompile!X313)),ISNUMBER(FIND("8F",ScheduleCompile!X313)),ISNUMBER(FIND("1F",ScheduleCompile!X313)),ISNUMBER(FIND("2F",ScheduleCompile!X313)),ISNUMBER(FIND("3F",ScheduleCompile!X313)),ISNUMBER(FIND("6F",ScheduleCompile!X313)),ISNUMBER(FIND("7F",ScheduleCompile!X313)),ISNUMBER(FIND("9F",ScheduleCompile!X313)),ISNUMBER(FIND("4F",ScheduleCompile!X313))),VALUE(LEFT(ScheduleCompile!X313,FIND("F",ScheduleCompile!X313)-1)),ScheduleCompile!X313)))))))</f>
        <v>0.25</v>
      </c>
      <c r="AD320" s="1">
        <f>IF(AND(ISERROR(IF(ScheduleCompile!Y313="Off",0,IF(ScheduleCompile!Y313="On",1,IF(ISNUMBER(ScheduleCompile!Y313),ScheduleCompile!Y313/1,IF(ISTEXT(ScheduleCompile!Y313),IF(OR(ISNUMBER(FIND("5F",ScheduleCompile!Y313)),ISNUMBER(FIND("0F",ScheduleCompile!Y313)),ISNUMBER(FIND("8F",ScheduleCompile!Y313)),ISNUMBER(FIND("1F",ScheduleCompile!Y313)),ISNUMBER(FIND("2F",ScheduleCompile!Y313)),ISNUMBER(FIND("3F",ScheduleCompile!Y313)),ISNUMBER(FIND("6F",ScheduleCompile!Y313)),ISNUMBER(FIND("7F",ScheduleCompile!Y313)),ISNUMBER(FIND("9F",ScheduleCompile!Y313)),ISNUMBER(FIND("4F",ScheduleCompile!Y313))),VALUE(LEFT(ScheduleCompile!Y313,FIND("F",ScheduleCompile!Y313)-1)),ScheduleCompile!Y313)))))),ISTEXT(ScheduleCompile!#REF!)),"ENDTABLE",IF(ISERROR(IF(ScheduleCompile!Y313="Off",0,IF(ScheduleCompile!Y313="On",1,IF(ISNUMBER(ScheduleCompile!Y313),ScheduleCompile!Y313/1,IF(ISTEXT(ScheduleCompile!Y313),IF(OR(ISNUMBER(FIND("5F",ScheduleCompile!Y313)),ISNUMBER(FIND("0F",ScheduleCompile!Y313)),ISNUMBER(FIND("8F",ScheduleCompile!Y313)),ISNUMBER(FIND("1F",ScheduleCompile!Y313)),ISNUMBER(FIND("2F",ScheduleCompile!Y313)),ISNUMBER(FIND("3F",ScheduleCompile!Y313)),ISNUMBER(FIND("6F",ScheduleCompile!Y313)),ISNUMBER(FIND("7F",ScheduleCompile!Y313)),ISNUMBER(FIND("9F",ScheduleCompile!Y313)),ISNUMBER(FIND("4F",ScheduleCompile!Y313))),VALUE(LEFT(ScheduleCompile!Y313,FIND("F",ScheduleCompile!Y313)-1)),ScheduleCompile!Y313)))))),"",IF(ScheduleCompile!Y313="Off",0,IF(ScheduleCompile!Y313="On",1,IF(ISNUMBER(ScheduleCompile!Y313),ScheduleCompile!Y313/1,IF(ISTEXT(ScheduleCompile!Y313),IF(OR(ISNUMBER(FIND("5F",ScheduleCompile!Y313)),ISNUMBER(FIND("0F",ScheduleCompile!Y313)),ISNUMBER(FIND("8F",ScheduleCompile!Y313)),ISNUMBER(FIND("1F",ScheduleCompile!Y313)),ISNUMBER(FIND("2F",ScheduleCompile!Y313)),ISNUMBER(FIND("3F",ScheduleCompile!Y313)),ISNUMBER(FIND("6F",ScheduleCompile!Y313)),ISNUMBER(FIND("7F",ScheduleCompile!Y313)),ISNUMBER(FIND("9F",ScheduleCompile!Y313)),ISNUMBER(FIND("4F",ScheduleCompile!Y313))),VALUE(LEFT(ScheduleCompile!Y313,FIND("F",ScheduleCompile!Y313)-1)),ScheduleCompile!Y313)))))))</f>
        <v>0.25</v>
      </c>
    </row>
    <row r="321" spans="1:30" x14ac:dyDescent="0.25">
      <c r="A321" t="str">
        <f t="shared" si="19"/>
        <v>SchDay "ResidentialCommonWtrHtrSetptWD"  Type = "Temperature" Hr = (130, 130, 130, 130, 130, 130, 130, 130, 130, 130, 130, 130, 130, 130, 130, 130, 130, 130, 130, 130, 130, 130, 130, 130) ..</v>
      </c>
      <c r="B321" s="1" t="s">
        <v>623</v>
      </c>
      <c r="C321" t="str">
        <f t="shared" si="20"/>
        <v xml:space="preserve">SchDay "ResidentialCommonWtrHtrSetptWD"  Type = "Temperature" Hr = </v>
      </c>
      <c r="D321" t="str">
        <f t="shared" si="21"/>
        <v>(130, 130, 130, 130, 130, 130, 130, 130, 130, 130, 130, 130, 130, 130, 130, 130, 130, 130, 130, 130, 130, 130, 130, 130) ..</v>
      </c>
      <c r="E321" s="30" t="str">
        <f>ScheduleCompile!A314</f>
        <v>ResidentialCommonWtrHtrSetptWD</v>
      </c>
      <c r="F321" t="str">
        <f t="shared" si="22"/>
        <v>Temperature</v>
      </c>
      <c r="G321" s="1">
        <f>IF(AND(ISERROR(IF(ScheduleCompile!B314="Off",0,IF(ScheduleCompile!B314="On",1,IF(ISNUMBER(ScheduleCompile!B314),ScheduleCompile!B314/1,IF(ISTEXT(ScheduleCompile!B314),IF(OR(ISNUMBER(FIND("5F",ScheduleCompile!B314)),ISNUMBER(FIND("0F",ScheduleCompile!B314)),ISNUMBER(FIND("8F",ScheduleCompile!B314)),ISNUMBER(FIND("1F",ScheduleCompile!B314)),ISNUMBER(FIND("2F",ScheduleCompile!B314)),ISNUMBER(FIND("3F",ScheduleCompile!B314)),ISNUMBER(FIND("6F",ScheduleCompile!B314)),ISNUMBER(FIND("7F",ScheduleCompile!B314)),ISNUMBER(FIND("9F",ScheduleCompile!B314)),ISNUMBER(FIND("4F",ScheduleCompile!B314))),VALUE(LEFT(ScheduleCompile!B314,FIND("F",ScheduleCompile!B314)-1)),ScheduleCompile!B314)))))),ISTEXT(ScheduleCompile!#REF!)),"ENDTABLE",IF(ISERROR(IF(ScheduleCompile!B314="Off",0,IF(ScheduleCompile!B314="On",1,IF(ISNUMBER(ScheduleCompile!B314),ScheduleCompile!B314/1,IF(ISTEXT(ScheduleCompile!B314),IF(OR(ISNUMBER(FIND("5F",ScheduleCompile!B314)),ISNUMBER(FIND("0F",ScheduleCompile!B314)),ISNUMBER(FIND("8F",ScheduleCompile!B314)),ISNUMBER(FIND("1F",ScheduleCompile!B314)),ISNUMBER(FIND("2F",ScheduleCompile!B314)),ISNUMBER(FIND("3F",ScheduleCompile!B314)),ISNUMBER(FIND("6F",ScheduleCompile!B314)),ISNUMBER(FIND("7F",ScheduleCompile!B314)),ISNUMBER(FIND("9F",ScheduleCompile!B314)),ISNUMBER(FIND("4F",ScheduleCompile!B314))),VALUE(LEFT(ScheduleCompile!B314,FIND("F",ScheduleCompile!B314)-1)),ScheduleCompile!B314)))))),"",IF(ScheduleCompile!B314="Off",0,IF(ScheduleCompile!B314="On",1,IF(ISNUMBER(ScheduleCompile!B314),ScheduleCompile!B314/1,IF(ISTEXT(ScheduleCompile!B314),IF(OR(ISNUMBER(FIND("5F",ScheduleCompile!B314)),ISNUMBER(FIND("0F",ScheduleCompile!B314)),ISNUMBER(FIND("8F",ScheduleCompile!B314)),ISNUMBER(FIND("1F",ScheduleCompile!B314)),ISNUMBER(FIND("2F",ScheduleCompile!B314)),ISNUMBER(FIND("3F",ScheduleCompile!B314)),ISNUMBER(FIND("6F",ScheduleCompile!B314)),ISNUMBER(FIND("7F",ScheduleCompile!B314)),ISNUMBER(FIND("9F",ScheduleCompile!B314)),ISNUMBER(FIND("4F",ScheduleCompile!B314))),VALUE(LEFT(ScheduleCompile!B314,FIND("F",ScheduleCompile!B314)-1)),ScheduleCompile!B314)))))))</f>
        <v>130</v>
      </c>
      <c r="H321" s="1">
        <f>IF(AND(ISERROR(IF(ScheduleCompile!C314="Off",0,IF(ScheduleCompile!C314="On",1,IF(ISNUMBER(ScheduleCompile!C314),ScheduleCompile!C314/1,IF(ISTEXT(ScheduleCompile!C314),IF(OR(ISNUMBER(FIND("5F",ScheduleCompile!C314)),ISNUMBER(FIND("0F",ScheduleCompile!C314)),ISNUMBER(FIND("8F",ScheduleCompile!C314)),ISNUMBER(FIND("1F",ScheduleCompile!C314)),ISNUMBER(FIND("2F",ScheduleCompile!C314)),ISNUMBER(FIND("3F",ScheduleCompile!C314)),ISNUMBER(FIND("6F",ScheduleCompile!C314)),ISNUMBER(FIND("7F",ScheduleCompile!C314)),ISNUMBER(FIND("9F",ScheduleCompile!C314)),ISNUMBER(FIND("4F",ScheduleCompile!C314))),VALUE(LEFT(ScheduleCompile!C314,FIND("F",ScheduleCompile!C314)-1)),ScheduleCompile!C314)))))),ISTEXT(ScheduleCompile!#REF!)),"ENDTABLE",IF(ISERROR(IF(ScheduleCompile!C314="Off",0,IF(ScheduleCompile!C314="On",1,IF(ISNUMBER(ScheduleCompile!C314),ScheduleCompile!C314/1,IF(ISTEXT(ScheduleCompile!C314),IF(OR(ISNUMBER(FIND("5F",ScheduleCompile!C314)),ISNUMBER(FIND("0F",ScheduleCompile!C314)),ISNUMBER(FIND("8F",ScheduleCompile!C314)),ISNUMBER(FIND("1F",ScheduleCompile!C314)),ISNUMBER(FIND("2F",ScheduleCompile!C314)),ISNUMBER(FIND("3F",ScheduleCompile!C314)),ISNUMBER(FIND("6F",ScheduleCompile!C314)),ISNUMBER(FIND("7F",ScheduleCompile!C314)),ISNUMBER(FIND("9F",ScheduleCompile!C314)),ISNUMBER(FIND("4F",ScheduleCompile!C314))),VALUE(LEFT(ScheduleCompile!C314,FIND("F",ScheduleCompile!C314)-1)),ScheduleCompile!C314)))))),"",IF(ScheduleCompile!C314="Off",0,IF(ScheduleCompile!C314="On",1,IF(ISNUMBER(ScheduleCompile!C314),ScheduleCompile!C314/1,IF(ISTEXT(ScheduleCompile!C314),IF(OR(ISNUMBER(FIND("5F",ScheduleCompile!C314)),ISNUMBER(FIND("0F",ScheduleCompile!C314)),ISNUMBER(FIND("8F",ScheduleCompile!C314)),ISNUMBER(FIND("1F",ScheduleCompile!C314)),ISNUMBER(FIND("2F",ScheduleCompile!C314)),ISNUMBER(FIND("3F",ScheduleCompile!C314)),ISNUMBER(FIND("6F",ScheduleCompile!C314)),ISNUMBER(FIND("7F",ScheduleCompile!C314)),ISNUMBER(FIND("9F",ScheduleCompile!C314)),ISNUMBER(FIND("4F",ScheduleCompile!C314))),VALUE(LEFT(ScheduleCompile!C314,FIND("F",ScheduleCompile!C314)-1)),ScheduleCompile!C314)))))))</f>
        <v>130</v>
      </c>
      <c r="I321" s="1">
        <f>IF(AND(ISERROR(IF(ScheduleCompile!D314="Off",0,IF(ScheduleCompile!D314="On",1,IF(ISNUMBER(ScheduleCompile!D314),ScheduleCompile!D314/1,IF(ISTEXT(ScheduleCompile!D314),IF(OR(ISNUMBER(FIND("5F",ScheduleCompile!D314)),ISNUMBER(FIND("0F",ScheduleCompile!D314)),ISNUMBER(FIND("8F",ScheduleCompile!D314)),ISNUMBER(FIND("1F",ScheduleCompile!D314)),ISNUMBER(FIND("2F",ScheduleCompile!D314)),ISNUMBER(FIND("3F",ScheduleCompile!D314)),ISNUMBER(FIND("6F",ScheduleCompile!D314)),ISNUMBER(FIND("7F",ScheduleCompile!D314)),ISNUMBER(FIND("9F",ScheduleCompile!D314)),ISNUMBER(FIND("4F",ScheduleCompile!D314))),VALUE(LEFT(ScheduleCompile!D314,FIND("F",ScheduleCompile!D314)-1)),ScheduleCompile!D314)))))),ISTEXT(ScheduleCompile!#REF!)),"ENDTABLE",IF(ISERROR(IF(ScheduleCompile!D314="Off",0,IF(ScheduleCompile!D314="On",1,IF(ISNUMBER(ScheduleCompile!D314),ScheduleCompile!D314/1,IF(ISTEXT(ScheduleCompile!D314),IF(OR(ISNUMBER(FIND("5F",ScheduleCompile!D314)),ISNUMBER(FIND("0F",ScheduleCompile!D314)),ISNUMBER(FIND("8F",ScheduleCompile!D314)),ISNUMBER(FIND("1F",ScheduleCompile!D314)),ISNUMBER(FIND("2F",ScheduleCompile!D314)),ISNUMBER(FIND("3F",ScheduleCompile!D314)),ISNUMBER(FIND("6F",ScheduleCompile!D314)),ISNUMBER(FIND("7F",ScheduleCompile!D314)),ISNUMBER(FIND("9F",ScheduleCompile!D314)),ISNUMBER(FIND("4F",ScheduleCompile!D314))),VALUE(LEFT(ScheduleCompile!D314,FIND("F",ScheduleCompile!D314)-1)),ScheduleCompile!D314)))))),"",IF(ScheduleCompile!D314="Off",0,IF(ScheduleCompile!D314="On",1,IF(ISNUMBER(ScheduleCompile!D314),ScheduleCompile!D314/1,IF(ISTEXT(ScheduleCompile!D314),IF(OR(ISNUMBER(FIND("5F",ScheduleCompile!D314)),ISNUMBER(FIND("0F",ScheduleCompile!D314)),ISNUMBER(FIND("8F",ScheduleCompile!D314)),ISNUMBER(FIND("1F",ScheduleCompile!D314)),ISNUMBER(FIND("2F",ScheduleCompile!D314)),ISNUMBER(FIND("3F",ScheduleCompile!D314)),ISNUMBER(FIND("6F",ScheduleCompile!D314)),ISNUMBER(FIND("7F",ScheduleCompile!D314)),ISNUMBER(FIND("9F",ScheduleCompile!D314)),ISNUMBER(FIND("4F",ScheduleCompile!D314))),VALUE(LEFT(ScheduleCompile!D314,FIND("F",ScheduleCompile!D314)-1)),ScheduleCompile!D314)))))))</f>
        <v>130</v>
      </c>
      <c r="J321" s="1">
        <f>IF(AND(ISERROR(IF(ScheduleCompile!E314="Off",0,IF(ScheduleCompile!E314="On",1,IF(ISNUMBER(ScheduleCompile!E314),ScheduleCompile!E314/1,IF(ISTEXT(ScheduleCompile!E314),IF(OR(ISNUMBER(FIND("5F",ScheduleCompile!E314)),ISNUMBER(FIND("0F",ScheduleCompile!E314)),ISNUMBER(FIND("8F",ScheduleCompile!E314)),ISNUMBER(FIND("1F",ScheduleCompile!E314)),ISNUMBER(FIND("2F",ScheduleCompile!E314)),ISNUMBER(FIND("3F",ScheduleCompile!E314)),ISNUMBER(FIND("6F",ScheduleCompile!E314)),ISNUMBER(FIND("7F",ScheduleCompile!E314)),ISNUMBER(FIND("9F",ScheduleCompile!E314)),ISNUMBER(FIND("4F",ScheduleCompile!E314))),VALUE(LEFT(ScheduleCompile!E314,FIND("F",ScheduleCompile!E314)-1)),ScheduleCompile!E314)))))),ISTEXT(ScheduleCompile!#REF!)),"ENDTABLE",IF(ISERROR(IF(ScheduleCompile!E314="Off",0,IF(ScheduleCompile!E314="On",1,IF(ISNUMBER(ScheduleCompile!E314),ScheduleCompile!E314/1,IF(ISTEXT(ScheduleCompile!E314),IF(OR(ISNUMBER(FIND("5F",ScheduleCompile!E314)),ISNUMBER(FIND("0F",ScheduleCompile!E314)),ISNUMBER(FIND("8F",ScheduleCompile!E314)),ISNUMBER(FIND("1F",ScheduleCompile!E314)),ISNUMBER(FIND("2F",ScheduleCompile!E314)),ISNUMBER(FIND("3F",ScheduleCompile!E314)),ISNUMBER(FIND("6F",ScheduleCompile!E314)),ISNUMBER(FIND("7F",ScheduleCompile!E314)),ISNUMBER(FIND("9F",ScheduleCompile!E314)),ISNUMBER(FIND("4F",ScheduleCompile!E314))),VALUE(LEFT(ScheduleCompile!E314,FIND("F",ScheduleCompile!E314)-1)),ScheduleCompile!E314)))))),"",IF(ScheduleCompile!E314="Off",0,IF(ScheduleCompile!E314="On",1,IF(ISNUMBER(ScheduleCompile!E314),ScheduleCompile!E314/1,IF(ISTEXT(ScheduleCompile!E314),IF(OR(ISNUMBER(FIND("5F",ScheduleCompile!E314)),ISNUMBER(FIND("0F",ScheduleCompile!E314)),ISNUMBER(FIND("8F",ScheduleCompile!E314)),ISNUMBER(FIND("1F",ScheduleCompile!E314)),ISNUMBER(FIND("2F",ScheduleCompile!E314)),ISNUMBER(FIND("3F",ScheduleCompile!E314)),ISNUMBER(FIND("6F",ScheduleCompile!E314)),ISNUMBER(FIND("7F",ScheduleCompile!E314)),ISNUMBER(FIND("9F",ScheduleCompile!E314)),ISNUMBER(FIND("4F",ScheduleCompile!E314))),VALUE(LEFT(ScheduleCompile!E314,FIND("F",ScheduleCompile!E314)-1)),ScheduleCompile!E314)))))))</f>
        <v>130</v>
      </c>
      <c r="K321" s="1">
        <f>IF(AND(ISERROR(IF(ScheduleCompile!F314="Off",0,IF(ScheduleCompile!F314="On",1,IF(ISNUMBER(ScheduleCompile!F314),ScheduleCompile!F314/1,IF(ISTEXT(ScheduleCompile!F314),IF(OR(ISNUMBER(FIND("5F",ScheduleCompile!F314)),ISNUMBER(FIND("0F",ScheduleCompile!F314)),ISNUMBER(FIND("8F",ScheduleCompile!F314)),ISNUMBER(FIND("1F",ScheduleCompile!F314)),ISNUMBER(FIND("2F",ScheduleCompile!F314)),ISNUMBER(FIND("3F",ScheduleCompile!F314)),ISNUMBER(FIND("6F",ScheduleCompile!F314)),ISNUMBER(FIND("7F",ScheduleCompile!F314)),ISNUMBER(FIND("9F",ScheduleCompile!F314)),ISNUMBER(FIND("4F",ScheduleCompile!F314))),VALUE(LEFT(ScheduleCompile!F314,FIND("F",ScheduleCompile!F314)-1)),ScheduleCompile!F314)))))),ISTEXT(ScheduleCompile!#REF!)),"ENDTABLE",IF(ISERROR(IF(ScheduleCompile!F314="Off",0,IF(ScheduleCompile!F314="On",1,IF(ISNUMBER(ScheduleCompile!F314),ScheduleCompile!F314/1,IF(ISTEXT(ScheduleCompile!F314),IF(OR(ISNUMBER(FIND("5F",ScheduleCompile!F314)),ISNUMBER(FIND("0F",ScheduleCompile!F314)),ISNUMBER(FIND("8F",ScheduleCompile!F314)),ISNUMBER(FIND("1F",ScheduleCompile!F314)),ISNUMBER(FIND("2F",ScheduleCompile!F314)),ISNUMBER(FIND("3F",ScheduleCompile!F314)),ISNUMBER(FIND("6F",ScheduleCompile!F314)),ISNUMBER(FIND("7F",ScheduleCompile!F314)),ISNUMBER(FIND("9F",ScheduleCompile!F314)),ISNUMBER(FIND("4F",ScheduleCompile!F314))),VALUE(LEFT(ScheduleCompile!F314,FIND("F",ScheduleCompile!F314)-1)),ScheduleCompile!F314)))))),"",IF(ScheduleCompile!F314="Off",0,IF(ScheduleCompile!F314="On",1,IF(ISNUMBER(ScheduleCompile!F314),ScheduleCompile!F314/1,IF(ISTEXT(ScheduleCompile!F314),IF(OR(ISNUMBER(FIND("5F",ScheduleCompile!F314)),ISNUMBER(FIND("0F",ScheduleCompile!F314)),ISNUMBER(FIND("8F",ScheduleCompile!F314)),ISNUMBER(FIND("1F",ScheduleCompile!F314)),ISNUMBER(FIND("2F",ScheduleCompile!F314)),ISNUMBER(FIND("3F",ScheduleCompile!F314)),ISNUMBER(FIND("6F",ScheduleCompile!F314)),ISNUMBER(FIND("7F",ScheduleCompile!F314)),ISNUMBER(FIND("9F",ScheduleCompile!F314)),ISNUMBER(FIND("4F",ScheduleCompile!F314))),VALUE(LEFT(ScheduleCompile!F314,FIND("F",ScheduleCompile!F314)-1)),ScheduleCompile!F314)))))))</f>
        <v>130</v>
      </c>
      <c r="L321" s="1">
        <f>IF(AND(ISERROR(IF(ScheduleCompile!G314="Off",0,IF(ScheduleCompile!G314="On",1,IF(ISNUMBER(ScheduleCompile!G314),ScheduleCompile!G314/1,IF(ISTEXT(ScheduleCompile!G314),IF(OR(ISNUMBER(FIND("5F",ScheduleCompile!G314)),ISNUMBER(FIND("0F",ScheduleCompile!G314)),ISNUMBER(FIND("8F",ScheduleCompile!G314)),ISNUMBER(FIND("1F",ScheduleCompile!G314)),ISNUMBER(FIND("2F",ScheduleCompile!G314)),ISNUMBER(FIND("3F",ScheduleCompile!G314)),ISNUMBER(FIND("6F",ScheduleCompile!G314)),ISNUMBER(FIND("7F",ScheduleCompile!G314)),ISNUMBER(FIND("9F",ScheduleCompile!G314)),ISNUMBER(FIND("4F",ScheduleCompile!G314))),VALUE(LEFT(ScheduleCompile!G314,FIND("F",ScheduleCompile!G314)-1)),ScheduleCompile!G314)))))),ISTEXT(ScheduleCompile!#REF!)),"ENDTABLE",IF(ISERROR(IF(ScheduleCompile!G314="Off",0,IF(ScheduleCompile!G314="On",1,IF(ISNUMBER(ScheduleCompile!G314),ScheduleCompile!G314/1,IF(ISTEXT(ScheduleCompile!G314),IF(OR(ISNUMBER(FIND("5F",ScheduleCompile!G314)),ISNUMBER(FIND("0F",ScheduleCompile!G314)),ISNUMBER(FIND("8F",ScheduleCompile!G314)),ISNUMBER(FIND("1F",ScheduleCompile!G314)),ISNUMBER(FIND("2F",ScheduleCompile!G314)),ISNUMBER(FIND("3F",ScheduleCompile!G314)),ISNUMBER(FIND("6F",ScheduleCompile!G314)),ISNUMBER(FIND("7F",ScheduleCompile!G314)),ISNUMBER(FIND("9F",ScheduleCompile!G314)),ISNUMBER(FIND("4F",ScheduleCompile!G314))),VALUE(LEFT(ScheduleCompile!G314,FIND("F",ScheduleCompile!G314)-1)),ScheduleCompile!G314)))))),"",IF(ScheduleCompile!G314="Off",0,IF(ScheduleCompile!G314="On",1,IF(ISNUMBER(ScheduleCompile!G314),ScheduleCompile!G314/1,IF(ISTEXT(ScheduleCompile!G314),IF(OR(ISNUMBER(FIND("5F",ScheduleCompile!G314)),ISNUMBER(FIND("0F",ScheduleCompile!G314)),ISNUMBER(FIND("8F",ScheduleCompile!G314)),ISNUMBER(FIND("1F",ScheduleCompile!G314)),ISNUMBER(FIND("2F",ScheduleCompile!G314)),ISNUMBER(FIND("3F",ScheduleCompile!G314)),ISNUMBER(FIND("6F",ScheduleCompile!G314)),ISNUMBER(FIND("7F",ScheduleCompile!G314)),ISNUMBER(FIND("9F",ScheduleCompile!G314)),ISNUMBER(FIND("4F",ScheduleCompile!G314))),VALUE(LEFT(ScheduleCompile!G314,FIND("F",ScheduleCompile!G314)-1)),ScheduleCompile!G314)))))))</f>
        <v>130</v>
      </c>
      <c r="M321" s="1">
        <f>IF(AND(ISERROR(IF(ScheduleCompile!H314="Off",0,IF(ScheduleCompile!H314="On",1,IF(ISNUMBER(ScheduleCompile!H314),ScheduleCompile!H314/1,IF(ISTEXT(ScheduleCompile!H314),IF(OR(ISNUMBER(FIND("5F",ScheduleCompile!H314)),ISNUMBER(FIND("0F",ScheduleCompile!H314)),ISNUMBER(FIND("8F",ScheduleCompile!H314)),ISNUMBER(FIND("1F",ScheduleCompile!H314)),ISNUMBER(FIND("2F",ScheduleCompile!H314)),ISNUMBER(FIND("3F",ScheduleCompile!H314)),ISNUMBER(FIND("6F",ScheduleCompile!H314)),ISNUMBER(FIND("7F",ScheduleCompile!H314)),ISNUMBER(FIND("9F",ScheduleCompile!H314)),ISNUMBER(FIND("4F",ScheduleCompile!H314))),VALUE(LEFT(ScheduleCompile!H314,FIND("F",ScheduleCompile!H314)-1)),ScheduleCompile!H314)))))),ISTEXT(ScheduleCompile!#REF!)),"ENDTABLE",IF(ISERROR(IF(ScheduleCompile!H314="Off",0,IF(ScheduleCompile!H314="On",1,IF(ISNUMBER(ScheduleCompile!H314),ScheduleCompile!H314/1,IF(ISTEXT(ScheduleCompile!H314),IF(OR(ISNUMBER(FIND("5F",ScheduleCompile!H314)),ISNUMBER(FIND("0F",ScheduleCompile!H314)),ISNUMBER(FIND("8F",ScheduleCompile!H314)),ISNUMBER(FIND("1F",ScheduleCompile!H314)),ISNUMBER(FIND("2F",ScheduleCompile!H314)),ISNUMBER(FIND("3F",ScheduleCompile!H314)),ISNUMBER(FIND("6F",ScheduleCompile!H314)),ISNUMBER(FIND("7F",ScheduleCompile!H314)),ISNUMBER(FIND("9F",ScheduleCompile!H314)),ISNUMBER(FIND("4F",ScheduleCompile!H314))),VALUE(LEFT(ScheduleCompile!H314,FIND("F",ScheduleCompile!H314)-1)),ScheduleCompile!H314)))))),"",IF(ScheduleCompile!H314="Off",0,IF(ScheduleCompile!H314="On",1,IF(ISNUMBER(ScheduleCompile!H314),ScheduleCompile!H314/1,IF(ISTEXT(ScheduleCompile!H314),IF(OR(ISNUMBER(FIND("5F",ScheduleCompile!H314)),ISNUMBER(FIND("0F",ScheduleCompile!H314)),ISNUMBER(FIND("8F",ScheduleCompile!H314)),ISNUMBER(FIND("1F",ScheduleCompile!H314)),ISNUMBER(FIND("2F",ScheduleCompile!H314)),ISNUMBER(FIND("3F",ScheduleCompile!H314)),ISNUMBER(FIND("6F",ScheduleCompile!H314)),ISNUMBER(FIND("7F",ScheduleCompile!H314)),ISNUMBER(FIND("9F",ScheduleCompile!H314)),ISNUMBER(FIND("4F",ScheduleCompile!H314))),VALUE(LEFT(ScheduleCompile!H314,FIND("F",ScheduleCompile!H314)-1)),ScheduleCompile!H314)))))))</f>
        <v>130</v>
      </c>
      <c r="N321" s="1">
        <f>IF(AND(ISERROR(IF(ScheduleCompile!I314="Off",0,IF(ScheduleCompile!I314="On",1,IF(ISNUMBER(ScheduleCompile!I314),ScheduleCompile!I314/1,IF(ISTEXT(ScheduleCompile!I314),IF(OR(ISNUMBER(FIND("5F",ScheduleCompile!I314)),ISNUMBER(FIND("0F",ScheduleCompile!I314)),ISNUMBER(FIND("8F",ScheduleCompile!I314)),ISNUMBER(FIND("1F",ScheduleCompile!I314)),ISNUMBER(FIND("2F",ScheduleCompile!I314)),ISNUMBER(FIND("3F",ScheduleCompile!I314)),ISNUMBER(FIND("6F",ScheduleCompile!I314)),ISNUMBER(FIND("7F",ScheduleCompile!I314)),ISNUMBER(FIND("9F",ScheduleCompile!I314)),ISNUMBER(FIND("4F",ScheduleCompile!I314))),VALUE(LEFT(ScheduleCompile!I314,FIND("F",ScheduleCompile!I314)-1)),ScheduleCompile!I314)))))),ISTEXT(ScheduleCompile!#REF!)),"ENDTABLE",IF(ISERROR(IF(ScheduleCompile!I314="Off",0,IF(ScheduleCompile!I314="On",1,IF(ISNUMBER(ScheduleCompile!I314),ScheduleCompile!I314/1,IF(ISTEXT(ScheduleCompile!I314),IF(OR(ISNUMBER(FIND("5F",ScheduleCompile!I314)),ISNUMBER(FIND("0F",ScheduleCompile!I314)),ISNUMBER(FIND("8F",ScheduleCompile!I314)),ISNUMBER(FIND("1F",ScheduleCompile!I314)),ISNUMBER(FIND("2F",ScheduleCompile!I314)),ISNUMBER(FIND("3F",ScheduleCompile!I314)),ISNUMBER(FIND("6F",ScheduleCompile!I314)),ISNUMBER(FIND("7F",ScheduleCompile!I314)),ISNUMBER(FIND("9F",ScheduleCompile!I314)),ISNUMBER(FIND("4F",ScheduleCompile!I314))),VALUE(LEFT(ScheduleCompile!I314,FIND("F",ScheduleCompile!I314)-1)),ScheduleCompile!I314)))))),"",IF(ScheduleCompile!I314="Off",0,IF(ScheduleCompile!I314="On",1,IF(ISNUMBER(ScheduleCompile!I314),ScheduleCompile!I314/1,IF(ISTEXT(ScheduleCompile!I314),IF(OR(ISNUMBER(FIND("5F",ScheduleCompile!I314)),ISNUMBER(FIND("0F",ScheduleCompile!I314)),ISNUMBER(FIND("8F",ScheduleCompile!I314)),ISNUMBER(FIND("1F",ScheduleCompile!I314)),ISNUMBER(FIND("2F",ScheduleCompile!I314)),ISNUMBER(FIND("3F",ScheduleCompile!I314)),ISNUMBER(FIND("6F",ScheduleCompile!I314)),ISNUMBER(FIND("7F",ScheduleCompile!I314)),ISNUMBER(FIND("9F",ScheduleCompile!I314)),ISNUMBER(FIND("4F",ScheduleCompile!I314))),VALUE(LEFT(ScheduleCompile!I314,FIND("F",ScheduleCompile!I314)-1)),ScheduleCompile!I314)))))))</f>
        <v>130</v>
      </c>
      <c r="O321" s="1">
        <f>IF(AND(ISERROR(IF(ScheduleCompile!J314="Off",0,IF(ScheduleCompile!J314="On",1,IF(ISNUMBER(ScheduleCompile!J314),ScheduleCompile!J314/1,IF(ISTEXT(ScheduleCompile!J314),IF(OR(ISNUMBER(FIND("5F",ScheduleCompile!J314)),ISNUMBER(FIND("0F",ScheduleCompile!J314)),ISNUMBER(FIND("8F",ScheduleCompile!J314)),ISNUMBER(FIND("1F",ScheduleCompile!J314)),ISNUMBER(FIND("2F",ScheduleCompile!J314)),ISNUMBER(FIND("3F",ScheduleCompile!J314)),ISNUMBER(FIND("6F",ScheduleCompile!J314)),ISNUMBER(FIND("7F",ScheduleCompile!J314)),ISNUMBER(FIND("9F",ScheduleCompile!J314)),ISNUMBER(FIND("4F",ScheduleCompile!J314))),VALUE(LEFT(ScheduleCompile!J314,FIND("F",ScheduleCompile!J314)-1)),ScheduleCompile!J314)))))),ISTEXT(ScheduleCompile!#REF!)),"ENDTABLE",IF(ISERROR(IF(ScheduleCompile!J314="Off",0,IF(ScheduleCompile!J314="On",1,IF(ISNUMBER(ScheduleCompile!J314),ScheduleCompile!J314/1,IF(ISTEXT(ScheduleCompile!J314),IF(OR(ISNUMBER(FIND("5F",ScheduleCompile!J314)),ISNUMBER(FIND("0F",ScheduleCompile!J314)),ISNUMBER(FIND("8F",ScheduleCompile!J314)),ISNUMBER(FIND("1F",ScheduleCompile!J314)),ISNUMBER(FIND("2F",ScheduleCompile!J314)),ISNUMBER(FIND("3F",ScheduleCompile!J314)),ISNUMBER(FIND("6F",ScheduleCompile!J314)),ISNUMBER(FIND("7F",ScheduleCompile!J314)),ISNUMBER(FIND("9F",ScheduleCompile!J314)),ISNUMBER(FIND("4F",ScheduleCompile!J314))),VALUE(LEFT(ScheduleCompile!J314,FIND("F",ScheduleCompile!J314)-1)),ScheduleCompile!J314)))))),"",IF(ScheduleCompile!J314="Off",0,IF(ScheduleCompile!J314="On",1,IF(ISNUMBER(ScheduleCompile!J314),ScheduleCompile!J314/1,IF(ISTEXT(ScheduleCompile!J314),IF(OR(ISNUMBER(FIND("5F",ScheduleCompile!J314)),ISNUMBER(FIND("0F",ScheduleCompile!J314)),ISNUMBER(FIND("8F",ScheduleCompile!J314)),ISNUMBER(FIND("1F",ScheduleCompile!J314)),ISNUMBER(FIND("2F",ScheduleCompile!J314)),ISNUMBER(FIND("3F",ScheduleCompile!J314)),ISNUMBER(FIND("6F",ScheduleCompile!J314)),ISNUMBER(FIND("7F",ScheduleCompile!J314)),ISNUMBER(FIND("9F",ScheduleCompile!J314)),ISNUMBER(FIND("4F",ScheduleCompile!J314))),VALUE(LEFT(ScheduleCompile!J314,FIND("F",ScheduleCompile!J314)-1)),ScheduleCompile!J314)))))))</f>
        <v>130</v>
      </c>
      <c r="P321" s="1">
        <f>IF(AND(ISERROR(IF(ScheduleCompile!K314="Off",0,IF(ScheduleCompile!K314="On",1,IF(ISNUMBER(ScheduleCompile!K314),ScheduleCompile!K314/1,IF(ISTEXT(ScheduleCompile!K314),IF(OR(ISNUMBER(FIND("5F",ScheduleCompile!K314)),ISNUMBER(FIND("0F",ScheduleCompile!K314)),ISNUMBER(FIND("8F",ScheduleCompile!K314)),ISNUMBER(FIND("1F",ScheduleCompile!K314)),ISNUMBER(FIND("2F",ScheduleCompile!K314)),ISNUMBER(FIND("3F",ScheduleCompile!K314)),ISNUMBER(FIND("6F",ScheduleCompile!K314)),ISNUMBER(FIND("7F",ScheduleCompile!K314)),ISNUMBER(FIND("9F",ScheduleCompile!K314)),ISNUMBER(FIND("4F",ScheduleCompile!K314))),VALUE(LEFT(ScheduleCompile!K314,FIND("F",ScheduleCompile!K314)-1)),ScheduleCompile!K314)))))),ISTEXT(ScheduleCompile!#REF!)),"ENDTABLE",IF(ISERROR(IF(ScheduleCompile!K314="Off",0,IF(ScheduleCompile!K314="On",1,IF(ISNUMBER(ScheduleCompile!K314),ScheduleCompile!K314/1,IF(ISTEXT(ScheduleCompile!K314),IF(OR(ISNUMBER(FIND("5F",ScheduleCompile!K314)),ISNUMBER(FIND("0F",ScheduleCompile!K314)),ISNUMBER(FIND("8F",ScheduleCompile!K314)),ISNUMBER(FIND("1F",ScheduleCompile!K314)),ISNUMBER(FIND("2F",ScheduleCompile!K314)),ISNUMBER(FIND("3F",ScheduleCompile!K314)),ISNUMBER(FIND("6F",ScheduleCompile!K314)),ISNUMBER(FIND("7F",ScheduleCompile!K314)),ISNUMBER(FIND("9F",ScheduleCompile!K314)),ISNUMBER(FIND("4F",ScheduleCompile!K314))),VALUE(LEFT(ScheduleCompile!K314,FIND("F",ScheduleCompile!K314)-1)),ScheduleCompile!K314)))))),"",IF(ScheduleCompile!K314="Off",0,IF(ScheduleCompile!K314="On",1,IF(ISNUMBER(ScheduleCompile!K314),ScheduleCompile!K314/1,IF(ISTEXT(ScheduleCompile!K314),IF(OR(ISNUMBER(FIND("5F",ScheduleCompile!K314)),ISNUMBER(FIND("0F",ScheduleCompile!K314)),ISNUMBER(FIND("8F",ScheduleCompile!K314)),ISNUMBER(FIND("1F",ScheduleCompile!K314)),ISNUMBER(FIND("2F",ScheduleCompile!K314)),ISNUMBER(FIND("3F",ScheduleCompile!K314)),ISNUMBER(FIND("6F",ScheduleCompile!K314)),ISNUMBER(FIND("7F",ScheduleCompile!K314)),ISNUMBER(FIND("9F",ScheduleCompile!K314)),ISNUMBER(FIND("4F",ScheduleCompile!K314))),VALUE(LEFT(ScheduleCompile!K314,FIND("F",ScheduleCompile!K314)-1)),ScheduleCompile!K314)))))))</f>
        <v>130</v>
      </c>
      <c r="Q321" s="1">
        <f>IF(AND(ISERROR(IF(ScheduleCompile!L314="Off",0,IF(ScheduleCompile!L314="On",1,IF(ISNUMBER(ScheduleCompile!L314),ScheduleCompile!L314/1,IF(ISTEXT(ScheduleCompile!L314),IF(OR(ISNUMBER(FIND("5F",ScheduleCompile!L314)),ISNUMBER(FIND("0F",ScheduleCompile!L314)),ISNUMBER(FIND("8F",ScheduleCompile!L314)),ISNUMBER(FIND("1F",ScheduleCompile!L314)),ISNUMBER(FIND("2F",ScheduleCompile!L314)),ISNUMBER(FIND("3F",ScheduleCompile!L314)),ISNUMBER(FIND("6F",ScheduleCompile!L314)),ISNUMBER(FIND("7F",ScheduleCompile!L314)),ISNUMBER(FIND("9F",ScheduleCompile!L314)),ISNUMBER(FIND("4F",ScheduleCompile!L314))),VALUE(LEFT(ScheduleCompile!L314,FIND("F",ScheduleCompile!L314)-1)),ScheduleCompile!L314)))))),ISTEXT(ScheduleCompile!#REF!)),"ENDTABLE",IF(ISERROR(IF(ScheduleCompile!L314="Off",0,IF(ScheduleCompile!L314="On",1,IF(ISNUMBER(ScheduleCompile!L314),ScheduleCompile!L314/1,IF(ISTEXT(ScheduleCompile!L314),IF(OR(ISNUMBER(FIND("5F",ScheduleCompile!L314)),ISNUMBER(FIND("0F",ScheduleCompile!L314)),ISNUMBER(FIND("8F",ScheduleCompile!L314)),ISNUMBER(FIND("1F",ScheduleCompile!L314)),ISNUMBER(FIND("2F",ScheduleCompile!L314)),ISNUMBER(FIND("3F",ScheduleCompile!L314)),ISNUMBER(FIND("6F",ScheduleCompile!L314)),ISNUMBER(FIND("7F",ScheduleCompile!L314)),ISNUMBER(FIND("9F",ScheduleCompile!L314)),ISNUMBER(FIND("4F",ScheduleCompile!L314))),VALUE(LEFT(ScheduleCompile!L314,FIND("F",ScheduleCompile!L314)-1)),ScheduleCompile!L314)))))),"",IF(ScheduleCompile!L314="Off",0,IF(ScheduleCompile!L314="On",1,IF(ISNUMBER(ScheduleCompile!L314),ScheduleCompile!L314/1,IF(ISTEXT(ScheduleCompile!L314),IF(OR(ISNUMBER(FIND("5F",ScheduleCompile!L314)),ISNUMBER(FIND("0F",ScheduleCompile!L314)),ISNUMBER(FIND("8F",ScheduleCompile!L314)),ISNUMBER(FIND("1F",ScheduleCompile!L314)),ISNUMBER(FIND("2F",ScheduleCompile!L314)),ISNUMBER(FIND("3F",ScheduleCompile!L314)),ISNUMBER(FIND("6F",ScheduleCompile!L314)),ISNUMBER(FIND("7F",ScheduleCompile!L314)),ISNUMBER(FIND("9F",ScheduleCompile!L314)),ISNUMBER(FIND("4F",ScheduleCompile!L314))),VALUE(LEFT(ScheduleCompile!L314,FIND("F",ScheduleCompile!L314)-1)),ScheduleCompile!L314)))))))</f>
        <v>130</v>
      </c>
      <c r="R321" s="1">
        <f>IF(AND(ISERROR(IF(ScheduleCompile!M314="Off",0,IF(ScheduleCompile!M314="On",1,IF(ISNUMBER(ScheduleCompile!M314),ScheduleCompile!M314/1,IF(ISTEXT(ScheduleCompile!M314),IF(OR(ISNUMBER(FIND("5F",ScheduleCompile!M314)),ISNUMBER(FIND("0F",ScheduleCompile!M314)),ISNUMBER(FIND("8F",ScheduleCompile!M314)),ISNUMBER(FIND("1F",ScheduleCompile!M314)),ISNUMBER(FIND("2F",ScheduleCompile!M314)),ISNUMBER(FIND("3F",ScheduleCompile!M314)),ISNUMBER(FIND("6F",ScheduleCompile!M314)),ISNUMBER(FIND("7F",ScheduleCompile!M314)),ISNUMBER(FIND("9F",ScheduleCompile!M314)),ISNUMBER(FIND("4F",ScheduleCompile!M314))),VALUE(LEFT(ScheduleCompile!M314,FIND("F",ScheduleCompile!M314)-1)),ScheduleCompile!M314)))))),ISTEXT(ScheduleCompile!#REF!)),"ENDTABLE",IF(ISERROR(IF(ScheduleCompile!M314="Off",0,IF(ScheduleCompile!M314="On",1,IF(ISNUMBER(ScheduleCompile!M314),ScheduleCompile!M314/1,IF(ISTEXT(ScheduleCompile!M314),IF(OR(ISNUMBER(FIND("5F",ScheduleCompile!M314)),ISNUMBER(FIND("0F",ScheduleCompile!M314)),ISNUMBER(FIND("8F",ScheduleCompile!M314)),ISNUMBER(FIND("1F",ScheduleCompile!M314)),ISNUMBER(FIND("2F",ScheduleCompile!M314)),ISNUMBER(FIND("3F",ScheduleCompile!M314)),ISNUMBER(FIND("6F",ScheduleCompile!M314)),ISNUMBER(FIND("7F",ScheduleCompile!M314)),ISNUMBER(FIND("9F",ScheduleCompile!M314)),ISNUMBER(FIND("4F",ScheduleCompile!M314))),VALUE(LEFT(ScheduleCompile!M314,FIND("F",ScheduleCompile!M314)-1)),ScheduleCompile!M314)))))),"",IF(ScheduleCompile!M314="Off",0,IF(ScheduleCompile!M314="On",1,IF(ISNUMBER(ScheduleCompile!M314),ScheduleCompile!M314/1,IF(ISTEXT(ScheduleCompile!M314),IF(OR(ISNUMBER(FIND("5F",ScheduleCompile!M314)),ISNUMBER(FIND("0F",ScheduleCompile!M314)),ISNUMBER(FIND("8F",ScheduleCompile!M314)),ISNUMBER(FIND("1F",ScheduleCompile!M314)),ISNUMBER(FIND("2F",ScheduleCompile!M314)),ISNUMBER(FIND("3F",ScheduleCompile!M314)),ISNUMBER(FIND("6F",ScheduleCompile!M314)),ISNUMBER(FIND("7F",ScheduleCompile!M314)),ISNUMBER(FIND("9F",ScheduleCompile!M314)),ISNUMBER(FIND("4F",ScheduleCompile!M314))),VALUE(LEFT(ScheduleCompile!M314,FIND("F",ScheduleCompile!M314)-1)),ScheduleCompile!M314)))))))</f>
        <v>130</v>
      </c>
      <c r="S321" s="1">
        <f>IF(AND(ISERROR(IF(ScheduleCompile!N314="Off",0,IF(ScheduleCompile!N314="On",1,IF(ISNUMBER(ScheduleCompile!N314),ScheduleCompile!N314/1,IF(ISTEXT(ScheduleCompile!N314),IF(OR(ISNUMBER(FIND("5F",ScheduleCompile!N314)),ISNUMBER(FIND("0F",ScheduleCompile!N314)),ISNUMBER(FIND("8F",ScheduleCompile!N314)),ISNUMBER(FIND("1F",ScheduleCompile!N314)),ISNUMBER(FIND("2F",ScheduleCompile!N314)),ISNUMBER(FIND("3F",ScheduleCompile!N314)),ISNUMBER(FIND("6F",ScheduleCompile!N314)),ISNUMBER(FIND("7F",ScheduleCompile!N314)),ISNUMBER(FIND("9F",ScheduleCompile!N314)),ISNUMBER(FIND("4F",ScheduleCompile!N314))),VALUE(LEFT(ScheduleCompile!N314,FIND("F",ScheduleCompile!N314)-1)),ScheduleCompile!N314)))))),ISTEXT(ScheduleCompile!#REF!)),"ENDTABLE",IF(ISERROR(IF(ScheduleCompile!N314="Off",0,IF(ScheduleCompile!N314="On",1,IF(ISNUMBER(ScheduleCompile!N314),ScheduleCompile!N314/1,IF(ISTEXT(ScheduleCompile!N314),IF(OR(ISNUMBER(FIND("5F",ScheduleCompile!N314)),ISNUMBER(FIND("0F",ScheduleCompile!N314)),ISNUMBER(FIND("8F",ScheduleCompile!N314)),ISNUMBER(FIND("1F",ScheduleCompile!N314)),ISNUMBER(FIND("2F",ScheduleCompile!N314)),ISNUMBER(FIND("3F",ScheduleCompile!N314)),ISNUMBER(FIND("6F",ScheduleCompile!N314)),ISNUMBER(FIND("7F",ScheduleCompile!N314)),ISNUMBER(FIND("9F",ScheduleCompile!N314)),ISNUMBER(FIND("4F",ScheduleCompile!N314))),VALUE(LEFT(ScheduleCompile!N314,FIND("F",ScheduleCompile!N314)-1)),ScheduleCompile!N314)))))),"",IF(ScheduleCompile!N314="Off",0,IF(ScheduleCompile!N314="On",1,IF(ISNUMBER(ScheduleCompile!N314),ScheduleCompile!N314/1,IF(ISTEXT(ScheduleCompile!N314),IF(OR(ISNUMBER(FIND("5F",ScheduleCompile!N314)),ISNUMBER(FIND("0F",ScheduleCompile!N314)),ISNUMBER(FIND("8F",ScheduleCompile!N314)),ISNUMBER(FIND("1F",ScheduleCompile!N314)),ISNUMBER(FIND("2F",ScheduleCompile!N314)),ISNUMBER(FIND("3F",ScheduleCompile!N314)),ISNUMBER(FIND("6F",ScheduleCompile!N314)),ISNUMBER(FIND("7F",ScheduleCompile!N314)),ISNUMBER(FIND("9F",ScheduleCompile!N314)),ISNUMBER(FIND("4F",ScheduleCompile!N314))),VALUE(LEFT(ScheduleCompile!N314,FIND("F",ScheduleCompile!N314)-1)),ScheduleCompile!N314)))))))</f>
        <v>130</v>
      </c>
      <c r="T321" s="1">
        <f>IF(AND(ISERROR(IF(ScheduleCompile!O314="Off",0,IF(ScheduleCompile!O314="On",1,IF(ISNUMBER(ScheduleCompile!O314),ScheduleCompile!O314/1,IF(ISTEXT(ScheduleCompile!O314),IF(OR(ISNUMBER(FIND("5F",ScheduleCompile!O314)),ISNUMBER(FIND("0F",ScheduleCompile!O314)),ISNUMBER(FIND("8F",ScheduleCompile!O314)),ISNUMBER(FIND("1F",ScheduleCompile!O314)),ISNUMBER(FIND("2F",ScheduleCompile!O314)),ISNUMBER(FIND("3F",ScheduleCompile!O314)),ISNUMBER(FIND("6F",ScheduleCompile!O314)),ISNUMBER(FIND("7F",ScheduleCompile!O314)),ISNUMBER(FIND("9F",ScheduleCompile!O314)),ISNUMBER(FIND("4F",ScheduleCompile!O314))),VALUE(LEFT(ScheduleCompile!O314,FIND("F",ScheduleCompile!O314)-1)),ScheduleCompile!O314)))))),ISTEXT(ScheduleCompile!#REF!)),"ENDTABLE",IF(ISERROR(IF(ScheduleCompile!O314="Off",0,IF(ScheduleCompile!O314="On",1,IF(ISNUMBER(ScheduleCompile!O314),ScheduleCompile!O314/1,IF(ISTEXT(ScheduleCompile!O314),IF(OR(ISNUMBER(FIND("5F",ScheduleCompile!O314)),ISNUMBER(FIND("0F",ScheduleCompile!O314)),ISNUMBER(FIND("8F",ScheduleCompile!O314)),ISNUMBER(FIND("1F",ScheduleCompile!O314)),ISNUMBER(FIND("2F",ScheduleCompile!O314)),ISNUMBER(FIND("3F",ScheduleCompile!O314)),ISNUMBER(FIND("6F",ScheduleCompile!O314)),ISNUMBER(FIND("7F",ScheduleCompile!O314)),ISNUMBER(FIND("9F",ScheduleCompile!O314)),ISNUMBER(FIND("4F",ScheduleCompile!O314))),VALUE(LEFT(ScheduleCompile!O314,FIND("F",ScheduleCompile!O314)-1)),ScheduleCompile!O314)))))),"",IF(ScheduleCompile!O314="Off",0,IF(ScheduleCompile!O314="On",1,IF(ISNUMBER(ScheduleCompile!O314),ScheduleCompile!O314/1,IF(ISTEXT(ScheduleCompile!O314),IF(OR(ISNUMBER(FIND("5F",ScheduleCompile!O314)),ISNUMBER(FIND("0F",ScheduleCompile!O314)),ISNUMBER(FIND("8F",ScheduleCompile!O314)),ISNUMBER(FIND("1F",ScheduleCompile!O314)),ISNUMBER(FIND("2F",ScheduleCompile!O314)),ISNUMBER(FIND("3F",ScheduleCompile!O314)),ISNUMBER(FIND("6F",ScheduleCompile!O314)),ISNUMBER(FIND("7F",ScheduleCompile!O314)),ISNUMBER(FIND("9F",ScheduleCompile!O314)),ISNUMBER(FIND("4F",ScheduleCompile!O314))),VALUE(LEFT(ScheduleCompile!O314,FIND("F",ScheduleCompile!O314)-1)),ScheduleCompile!O314)))))))</f>
        <v>130</v>
      </c>
      <c r="U321" s="1">
        <f>IF(AND(ISERROR(IF(ScheduleCompile!P314="Off",0,IF(ScheduleCompile!P314="On",1,IF(ISNUMBER(ScheduleCompile!P314),ScheduleCompile!P314/1,IF(ISTEXT(ScheduleCompile!P314),IF(OR(ISNUMBER(FIND("5F",ScheduleCompile!P314)),ISNUMBER(FIND("0F",ScheduleCompile!P314)),ISNUMBER(FIND("8F",ScheduleCompile!P314)),ISNUMBER(FIND("1F",ScheduleCompile!P314)),ISNUMBER(FIND("2F",ScheduleCompile!P314)),ISNUMBER(FIND("3F",ScheduleCompile!P314)),ISNUMBER(FIND("6F",ScheduleCompile!P314)),ISNUMBER(FIND("7F",ScheduleCompile!P314)),ISNUMBER(FIND("9F",ScheduleCompile!P314)),ISNUMBER(FIND("4F",ScheduleCompile!P314))),VALUE(LEFT(ScheduleCompile!P314,FIND("F",ScheduleCompile!P314)-1)),ScheduleCompile!P314)))))),ISTEXT(ScheduleCompile!#REF!)),"ENDTABLE",IF(ISERROR(IF(ScheduleCompile!P314="Off",0,IF(ScheduleCompile!P314="On",1,IF(ISNUMBER(ScheduleCompile!P314),ScheduleCompile!P314/1,IF(ISTEXT(ScheduleCompile!P314),IF(OR(ISNUMBER(FIND("5F",ScheduleCompile!P314)),ISNUMBER(FIND("0F",ScheduleCompile!P314)),ISNUMBER(FIND("8F",ScheduleCompile!P314)),ISNUMBER(FIND("1F",ScheduleCompile!P314)),ISNUMBER(FIND("2F",ScheduleCompile!P314)),ISNUMBER(FIND("3F",ScheduleCompile!P314)),ISNUMBER(FIND("6F",ScheduleCompile!P314)),ISNUMBER(FIND("7F",ScheduleCompile!P314)),ISNUMBER(FIND("9F",ScheduleCompile!P314)),ISNUMBER(FIND("4F",ScheduleCompile!P314))),VALUE(LEFT(ScheduleCompile!P314,FIND("F",ScheduleCompile!P314)-1)),ScheduleCompile!P314)))))),"",IF(ScheduleCompile!P314="Off",0,IF(ScheduleCompile!P314="On",1,IF(ISNUMBER(ScheduleCompile!P314),ScheduleCompile!P314/1,IF(ISTEXT(ScheduleCompile!P314),IF(OR(ISNUMBER(FIND("5F",ScheduleCompile!P314)),ISNUMBER(FIND("0F",ScheduleCompile!P314)),ISNUMBER(FIND("8F",ScheduleCompile!P314)),ISNUMBER(FIND("1F",ScheduleCompile!P314)),ISNUMBER(FIND("2F",ScheduleCompile!P314)),ISNUMBER(FIND("3F",ScheduleCompile!P314)),ISNUMBER(FIND("6F",ScheduleCompile!P314)),ISNUMBER(FIND("7F",ScheduleCompile!P314)),ISNUMBER(FIND("9F",ScheduleCompile!P314)),ISNUMBER(FIND("4F",ScheduleCompile!P314))),VALUE(LEFT(ScheduleCompile!P314,FIND("F",ScheduleCompile!P314)-1)),ScheduleCompile!P314)))))))</f>
        <v>130</v>
      </c>
      <c r="V321" s="1">
        <f>IF(AND(ISERROR(IF(ScheduleCompile!Q314="Off",0,IF(ScheduleCompile!Q314="On",1,IF(ISNUMBER(ScheduleCompile!Q314),ScheduleCompile!Q314/1,IF(ISTEXT(ScheduleCompile!Q314),IF(OR(ISNUMBER(FIND("5F",ScheduleCompile!Q314)),ISNUMBER(FIND("0F",ScheduleCompile!Q314)),ISNUMBER(FIND("8F",ScheduleCompile!Q314)),ISNUMBER(FIND("1F",ScheduleCompile!Q314)),ISNUMBER(FIND("2F",ScheduleCompile!Q314)),ISNUMBER(FIND("3F",ScheduleCompile!Q314)),ISNUMBER(FIND("6F",ScheduleCompile!Q314)),ISNUMBER(FIND("7F",ScheduleCompile!Q314)),ISNUMBER(FIND("9F",ScheduleCompile!Q314)),ISNUMBER(FIND("4F",ScheduleCompile!Q314))),VALUE(LEFT(ScheduleCompile!Q314,FIND("F",ScheduleCompile!Q314)-1)),ScheduleCompile!Q314)))))),ISTEXT(ScheduleCompile!#REF!)),"ENDTABLE",IF(ISERROR(IF(ScheduleCompile!Q314="Off",0,IF(ScheduleCompile!Q314="On",1,IF(ISNUMBER(ScheduleCompile!Q314),ScheduleCompile!Q314/1,IF(ISTEXT(ScheduleCompile!Q314),IF(OR(ISNUMBER(FIND("5F",ScheduleCompile!Q314)),ISNUMBER(FIND("0F",ScheduleCompile!Q314)),ISNUMBER(FIND("8F",ScheduleCompile!Q314)),ISNUMBER(FIND("1F",ScheduleCompile!Q314)),ISNUMBER(FIND("2F",ScheduleCompile!Q314)),ISNUMBER(FIND("3F",ScheduleCompile!Q314)),ISNUMBER(FIND("6F",ScheduleCompile!Q314)),ISNUMBER(FIND("7F",ScheduleCompile!Q314)),ISNUMBER(FIND("9F",ScheduleCompile!Q314)),ISNUMBER(FIND("4F",ScheduleCompile!Q314))),VALUE(LEFT(ScheduleCompile!Q314,FIND("F",ScheduleCompile!Q314)-1)),ScheduleCompile!Q314)))))),"",IF(ScheduleCompile!Q314="Off",0,IF(ScheduleCompile!Q314="On",1,IF(ISNUMBER(ScheduleCompile!Q314),ScheduleCompile!Q314/1,IF(ISTEXT(ScheduleCompile!Q314),IF(OR(ISNUMBER(FIND("5F",ScheduleCompile!Q314)),ISNUMBER(FIND("0F",ScheduleCompile!Q314)),ISNUMBER(FIND("8F",ScheduleCompile!Q314)),ISNUMBER(FIND("1F",ScheduleCompile!Q314)),ISNUMBER(FIND("2F",ScheduleCompile!Q314)),ISNUMBER(FIND("3F",ScheduleCompile!Q314)),ISNUMBER(FIND("6F",ScheduleCompile!Q314)),ISNUMBER(FIND("7F",ScheduleCompile!Q314)),ISNUMBER(FIND("9F",ScheduleCompile!Q314)),ISNUMBER(FIND("4F",ScheduleCompile!Q314))),VALUE(LEFT(ScheduleCompile!Q314,FIND("F",ScheduleCompile!Q314)-1)),ScheduleCompile!Q314)))))))</f>
        <v>130</v>
      </c>
      <c r="W321" s="1">
        <f>IF(AND(ISERROR(IF(ScheduleCompile!R314="Off",0,IF(ScheduleCompile!R314="On",1,IF(ISNUMBER(ScheduleCompile!R314),ScheduleCompile!R314/1,IF(ISTEXT(ScheduleCompile!R314),IF(OR(ISNUMBER(FIND("5F",ScheduleCompile!R314)),ISNUMBER(FIND("0F",ScheduleCompile!R314)),ISNUMBER(FIND("8F",ScheduleCompile!R314)),ISNUMBER(FIND("1F",ScheduleCompile!R314)),ISNUMBER(FIND("2F",ScheduleCompile!R314)),ISNUMBER(FIND("3F",ScheduleCompile!R314)),ISNUMBER(FIND("6F",ScheduleCompile!R314)),ISNUMBER(FIND("7F",ScheduleCompile!R314)),ISNUMBER(FIND("9F",ScheduleCompile!R314)),ISNUMBER(FIND("4F",ScheduleCompile!R314))),VALUE(LEFT(ScheduleCompile!R314,FIND("F",ScheduleCompile!R314)-1)),ScheduleCompile!R314)))))),ISTEXT(ScheduleCompile!#REF!)),"ENDTABLE",IF(ISERROR(IF(ScheduleCompile!R314="Off",0,IF(ScheduleCompile!R314="On",1,IF(ISNUMBER(ScheduleCompile!R314),ScheduleCompile!R314/1,IF(ISTEXT(ScheduleCompile!R314),IF(OR(ISNUMBER(FIND("5F",ScheduleCompile!R314)),ISNUMBER(FIND("0F",ScheduleCompile!R314)),ISNUMBER(FIND("8F",ScheduleCompile!R314)),ISNUMBER(FIND("1F",ScheduleCompile!R314)),ISNUMBER(FIND("2F",ScheduleCompile!R314)),ISNUMBER(FIND("3F",ScheduleCompile!R314)),ISNUMBER(FIND("6F",ScheduleCompile!R314)),ISNUMBER(FIND("7F",ScheduleCompile!R314)),ISNUMBER(FIND("9F",ScheduleCompile!R314)),ISNUMBER(FIND("4F",ScheduleCompile!R314))),VALUE(LEFT(ScheduleCompile!R314,FIND("F",ScheduleCompile!R314)-1)),ScheduleCompile!R314)))))),"",IF(ScheduleCompile!R314="Off",0,IF(ScheduleCompile!R314="On",1,IF(ISNUMBER(ScheduleCompile!R314),ScheduleCompile!R314/1,IF(ISTEXT(ScheduleCompile!R314),IF(OR(ISNUMBER(FIND("5F",ScheduleCompile!R314)),ISNUMBER(FIND("0F",ScheduleCompile!R314)),ISNUMBER(FIND("8F",ScheduleCompile!R314)),ISNUMBER(FIND("1F",ScheduleCompile!R314)),ISNUMBER(FIND("2F",ScheduleCompile!R314)),ISNUMBER(FIND("3F",ScheduleCompile!R314)),ISNUMBER(FIND("6F",ScheduleCompile!R314)),ISNUMBER(FIND("7F",ScheduleCompile!R314)),ISNUMBER(FIND("9F",ScheduleCompile!R314)),ISNUMBER(FIND("4F",ScheduleCompile!R314))),VALUE(LEFT(ScheduleCompile!R314,FIND("F",ScheduleCompile!R314)-1)),ScheduleCompile!R314)))))))</f>
        <v>130</v>
      </c>
      <c r="X321" s="1">
        <f>IF(AND(ISERROR(IF(ScheduleCompile!S314="Off",0,IF(ScheduleCompile!S314="On",1,IF(ISNUMBER(ScheduleCompile!S314),ScheduleCompile!S314/1,IF(ISTEXT(ScheduleCompile!S314),IF(OR(ISNUMBER(FIND("5F",ScheduleCompile!S314)),ISNUMBER(FIND("0F",ScheduleCompile!S314)),ISNUMBER(FIND("8F",ScheduleCompile!S314)),ISNUMBER(FIND("1F",ScheduleCompile!S314)),ISNUMBER(FIND("2F",ScheduleCompile!S314)),ISNUMBER(FIND("3F",ScheduleCompile!S314)),ISNUMBER(FIND("6F",ScheduleCompile!S314)),ISNUMBER(FIND("7F",ScheduleCompile!S314)),ISNUMBER(FIND("9F",ScheduleCompile!S314)),ISNUMBER(FIND("4F",ScheduleCompile!S314))),VALUE(LEFT(ScheduleCompile!S314,FIND("F",ScheduleCompile!S314)-1)),ScheduleCompile!S314)))))),ISTEXT(ScheduleCompile!#REF!)),"ENDTABLE",IF(ISERROR(IF(ScheduleCompile!S314="Off",0,IF(ScheduleCompile!S314="On",1,IF(ISNUMBER(ScheduleCompile!S314),ScheduleCompile!S314/1,IF(ISTEXT(ScheduleCompile!S314),IF(OR(ISNUMBER(FIND("5F",ScheduleCompile!S314)),ISNUMBER(FIND("0F",ScheduleCompile!S314)),ISNUMBER(FIND("8F",ScheduleCompile!S314)),ISNUMBER(FIND("1F",ScheduleCompile!S314)),ISNUMBER(FIND("2F",ScheduleCompile!S314)),ISNUMBER(FIND("3F",ScheduleCompile!S314)),ISNUMBER(FIND("6F",ScheduleCompile!S314)),ISNUMBER(FIND("7F",ScheduleCompile!S314)),ISNUMBER(FIND("9F",ScheduleCompile!S314)),ISNUMBER(FIND("4F",ScheduleCompile!S314))),VALUE(LEFT(ScheduleCompile!S314,FIND("F",ScheduleCompile!S314)-1)),ScheduleCompile!S314)))))),"",IF(ScheduleCompile!S314="Off",0,IF(ScheduleCompile!S314="On",1,IF(ISNUMBER(ScheduleCompile!S314),ScheduleCompile!S314/1,IF(ISTEXT(ScheduleCompile!S314),IF(OR(ISNUMBER(FIND("5F",ScheduleCompile!S314)),ISNUMBER(FIND("0F",ScheduleCompile!S314)),ISNUMBER(FIND("8F",ScheduleCompile!S314)),ISNUMBER(FIND("1F",ScheduleCompile!S314)),ISNUMBER(FIND("2F",ScheduleCompile!S314)),ISNUMBER(FIND("3F",ScheduleCompile!S314)),ISNUMBER(FIND("6F",ScheduleCompile!S314)),ISNUMBER(FIND("7F",ScheduleCompile!S314)),ISNUMBER(FIND("9F",ScheduleCompile!S314)),ISNUMBER(FIND("4F",ScheduleCompile!S314))),VALUE(LEFT(ScheduleCompile!S314,FIND("F",ScheduleCompile!S314)-1)),ScheduleCompile!S314)))))))</f>
        <v>130</v>
      </c>
      <c r="Y321" s="1">
        <f>IF(AND(ISERROR(IF(ScheduleCompile!T314="Off",0,IF(ScheduleCompile!T314="On",1,IF(ISNUMBER(ScheduleCompile!T314),ScheduleCompile!T314/1,IF(ISTEXT(ScheduleCompile!T314),IF(OR(ISNUMBER(FIND("5F",ScheduleCompile!T314)),ISNUMBER(FIND("0F",ScheduleCompile!T314)),ISNUMBER(FIND("8F",ScheduleCompile!T314)),ISNUMBER(FIND("1F",ScheduleCompile!T314)),ISNUMBER(FIND("2F",ScheduleCompile!T314)),ISNUMBER(FIND("3F",ScheduleCompile!T314)),ISNUMBER(FIND("6F",ScheduleCompile!T314)),ISNUMBER(FIND("7F",ScheduleCompile!T314)),ISNUMBER(FIND("9F",ScheduleCompile!T314)),ISNUMBER(FIND("4F",ScheduleCompile!T314))),VALUE(LEFT(ScheduleCompile!T314,FIND("F",ScheduleCompile!T314)-1)),ScheduleCompile!T314)))))),ISTEXT(ScheduleCompile!#REF!)),"ENDTABLE",IF(ISERROR(IF(ScheduleCompile!T314="Off",0,IF(ScheduleCompile!T314="On",1,IF(ISNUMBER(ScheduleCompile!T314),ScheduleCompile!T314/1,IF(ISTEXT(ScheduleCompile!T314),IF(OR(ISNUMBER(FIND("5F",ScheduleCompile!T314)),ISNUMBER(FIND("0F",ScheduleCompile!T314)),ISNUMBER(FIND("8F",ScheduleCompile!T314)),ISNUMBER(FIND("1F",ScheduleCompile!T314)),ISNUMBER(FIND("2F",ScheduleCompile!T314)),ISNUMBER(FIND("3F",ScheduleCompile!T314)),ISNUMBER(FIND("6F",ScheduleCompile!T314)),ISNUMBER(FIND("7F",ScheduleCompile!T314)),ISNUMBER(FIND("9F",ScheduleCompile!T314)),ISNUMBER(FIND("4F",ScheduleCompile!T314))),VALUE(LEFT(ScheduleCompile!T314,FIND("F",ScheduleCompile!T314)-1)),ScheduleCompile!T314)))))),"",IF(ScheduleCompile!T314="Off",0,IF(ScheduleCompile!T314="On",1,IF(ISNUMBER(ScheduleCompile!T314),ScheduleCompile!T314/1,IF(ISTEXT(ScheduleCompile!T314),IF(OR(ISNUMBER(FIND("5F",ScheduleCompile!T314)),ISNUMBER(FIND("0F",ScheduleCompile!T314)),ISNUMBER(FIND("8F",ScheduleCompile!T314)),ISNUMBER(FIND("1F",ScheduleCompile!T314)),ISNUMBER(FIND("2F",ScheduleCompile!T314)),ISNUMBER(FIND("3F",ScheduleCompile!T314)),ISNUMBER(FIND("6F",ScheduleCompile!T314)),ISNUMBER(FIND("7F",ScheduleCompile!T314)),ISNUMBER(FIND("9F",ScheduleCompile!T314)),ISNUMBER(FIND("4F",ScheduleCompile!T314))),VALUE(LEFT(ScheduleCompile!T314,FIND("F",ScheduleCompile!T314)-1)),ScheduleCompile!T314)))))))</f>
        <v>130</v>
      </c>
      <c r="Z321" s="1">
        <f>IF(AND(ISERROR(IF(ScheduleCompile!U314="Off",0,IF(ScheduleCompile!U314="On",1,IF(ISNUMBER(ScheduleCompile!U314),ScheduleCompile!U314/1,IF(ISTEXT(ScheduleCompile!U314),IF(OR(ISNUMBER(FIND("5F",ScheduleCompile!U314)),ISNUMBER(FIND("0F",ScheduleCompile!U314)),ISNUMBER(FIND("8F",ScheduleCompile!U314)),ISNUMBER(FIND("1F",ScheduleCompile!U314)),ISNUMBER(FIND("2F",ScheduleCompile!U314)),ISNUMBER(FIND("3F",ScheduleCompile!U314)),ISNUMBER(FIND("6F",ScheduleCompile!U314)),ISNUMBER(FIND("7F",ScheduleCompile!U314)),ISNUMBER(FIND("9F",ScheduleCompile!U314)),ISNUMBER(FIND("4F",ScheduleCompile!U314))),VALUE(LEFT(ScheduleCompile!U314,FIND("F",ScheduleCompile!U314)-1)),ScheduleCompile!U314)))))),ISTEXT(ScheduleCompile!#REF!)),"ENDTABLE",IF(ISERROR(IF(ScheduleCompile!U314="Off",0,IF(ScheduleCompile!U314="On",1,IF(ISNUMBER(ScheduleCompile!U314),ScheduleCompile!U314/1,IF(ISTEXT(ScheduleCompile!U314),IF(OR(ISNUMBER(FIND("5F",ScheduleCompile!U314)),ISNUMBER(FIND("0F",ScheduleCompile!U314)),ISNUMBER(FIND("8F",ScheduleCompile!U314)),ISNUMBER(FIND("1F",ScheduleCompile!U314)),ISNUMBER(FIND("2F",ScheduleCompile!U314)),ISNUMBER(FIND("3F",ScheduleCompile!U314)),ISNUMBER(FIND("6F",ScheduleCompile!U314)),ISNUMBER(FIND("7F",ScheduleCompile!U314)),ISNUMBER(FIND("9F",ScheduleCompile!U314)),ISNUMBER(FIND("4F",ScheduleCompile!U314))),VALUE(LEFT(ScheduleCompile!U314,FIND("F",ScheduleCompile!U314)-1)),ScheduleCompile!U314)))))),"",IF(ScheduleCompile!U314="Off",0,IF(ScheduleCompile!U314="On",1,IF(ISNUMBER(ScheduleCompile!U314),ScheduleCompile!U314/1,IF(ISTEXT(ScheduleCompile!U314),IF(OR(ISNUMBER(FIND("5F",ScheduleCompile!U314)),ISNUMBER(FIND("0F",ScheduleCompile!U314)),ISNUMBER(FIND("8F",ScheduleCompile!U314)),ISNUMBER(FIND("1F",ScheduleCompile!U314)),ISNUMBER(FIND("2F",ScheduleCompile!U314)),ISNUMBER(FIND("3F",ScheduleCompile!U314)),ISNUMBER(FIND("6F",ScheduleCompile!U314)),ISNUMBER(FIND("7F",ScheduleCompile!U314)),ISNUMBER(FIND("9F",ScheduleCompile!U314)),ISNUMBER(FIND("4F",ScheduleCompile!U314))),VALUE(LEFT(ScheduleCompile!U314,FIND("F",ScheduleCompile!U314)-1)),ScheduleCompile!U314)))))))</f>
        <v>130</v>
      </c>
      <c r="AA321" s="1">
        <f>IF(AND(ISERROR(IF(ScheduleCompile!V314="Off",0,IF(ScheduleCompile!V314="On",1,IF(ISNUMBER(ScheduleCompile!V314),ScheduleCompile!V314/1,IF(ISTEXT(ScheduleCompile!V314),IF(OR(ISNUMBER(FIND("5F",ScheduleCompile!V314)),ISNUMBER(FIND("0F",ScheduleCompile!V314)),ISNUMBER(FIND("8F",ScheduleCompile!V314)),ISNUMBER(FIND("1F",ScheduleCompile!V314)),ISNUMBER(FIND("2F",ScheduleCompile!V314)),ISNUMBER(FIND("3F",ScheduleCompile!V314)),ISNUMBER(FIND("6F",ScheduleCompile!V314)),ISNUMBER(FIND("7F",ScheduleCompile!V314)),ISNUMBER(FIND("9F",ScheduleCompile!V314)),ISNUMBER(FIND("4F",ScheduleCompile!V314))),VALUE(LEFT(ScheduleCompile!V314,FIND("F",ScheduleCompile!V314)-1)),ScheduleCompile!V314)))))),ISTEXT(ScheduleCompile!#REF!)),"ENDTABLE",IF(ISERROR(IF(ScheduleCompile!V314="Off",0,IF(ScheduleCompile!V314="On",1,IF(ISNUMBER(ScheduleCompile!V314),ScheduleCompile!V314/1,IF(ISTEXT(ScheduleCompile!V314),IF(OR(ISNUMBER(FIND("5F",ScheduleCompile!V314)),ISNUMBER(FIND("0F",ScheduleCompile!V314)),ISNUMBER(FIND("8F",ScheduleCompile!V314)),ISNUMBER(FIND("1F",ScheduleCompile!V314)),ISNUMBER(FIND("2F",ScheduleCompile!V314)),ISNUMBER(FIND("3F",ScheduleCompile!V314)),ISNUMBER(FIND("6F",ScheduleCompile!V314)),ISNUMBER(FIND("7F",ScheduleCompile!V314)),ISNUMBER(FIND("9F",ScheduleCompile!V314)),ISNUMBER(FIND("4F",ScheduleCompile!V314))),VALUE(LEFT(ScheduleCompile!V314,FIND("F",ScheduleCompile!V314)-1)),ScheduleCompile!V314)))))),"",IF(ScheduleCompile!V314="Off",0,IF(ScheduleCompile!V314="On",1,IF(ISNUMBER(ScheduleCompile!V314),ScheduleCompile!V314/1,IF(ISTEXT(ScheduleCompile!V314),IF(OR(ISNUMBER(FIND("5F",ScheduleCompile!V314)),ISNUMBER(FIND("0F",ScheduleCompile!V314)),ISNUMBER(FIND("8F",ScheduleCompile!V314)),ISNUMBER(FIND("1F",ScheduleCompile!V314)),ISNUMBER(FIND("2F",ScheduleCompile!V314)),ISNUMBER(FIND("3F",ScheduleCompile!V314)),ISNUMBER(FIND("6F",ScheduleCompile!V314)),ISNUMBER(FIND("7F",ScheduleCompile!V314)),ISNUMBER(FIND("9F",ScheduleCompile!V314)),ISNUMBER(FIND("4F",ScheduleCompile!V314))),VALUE(LEFT(ScheduleCompile!V314,FIND("F",ScheduleCompile!V314)-1)),ScheduleCompile!V314)))))))</f>
        <v>130</v>
      </c>
      <c r="AB321" s="1">
        <f>IF(AND(ISERROR(IF(ScheduleCompile!W314="Off",0,IF(ScheduleCompile!W314="On",1,IF(ISNUMBER(ScheduleCompile!W314),ScheduleCompile!W314/1,IF(ISTEXT(ScheduleCompile!W314),IF(OR(ISNUMBER(FIND("5F",ScheduleCompile!W314)),ISNUMBER(FIND("0F",ScheduleCompile!W314)),ISNUMBER(FIND("8F",ScheduleCompile!W314)),ISNUMBER(FIND("1F",ScheduleCompile!W314)),ISNUMBER(FIND("2F",ScheduleCompile!W314)),ISNUMBER(FIND("3F",ScheduleCompile!W314)),ISNUMBER(FIND("6F",ScheduleCompile!W314)),ISNUMBER(FIND("7F",ScheduleCompile!W314)),ISNUMBER(FIND("9F",ScheduleCompile!W314)),ISNUMBER(FIND("4F",ScheduleCompile!W314))),VALUE(LEFT(ScheduleCompile!W314,FIND("F",ScheduleCompile!W314)-1)),ScheduleCompile!W314)))))),ISTEXT(ScheduleCompile!#REF!)),"ENDTABLE",IF(ISERROR(IF(ScheduleCompile!W314="Off",0,IF(ScheduleCompile!W314="On",1,IF(ISNUMBER(ScheduleCompile!W314),ScheduleCompile!W314/1,IF(ISTEXT(ScheduleCompile!W314),IF(OR(ISNUMBER(FIND("5F",ScheduleCompile!W314)),ISNUMBER(FIND("0F",ScheduleCompile!W314)),ISNUMBER(FIND("8F",ScheduleCompile!W314)),ISNUMBER(FIND("1F",ScheduleCompile!W314)),ISNUMBER(FIND("2F",ScheduleCompile!W314)),ISNUMBER(FIND("3F",ScheduleCompile!W314)),ISNUMBER(FIND("6F",ScheduleCompile!W314)),ISNUMBER(FIND("7F",ScheduleCompile!W314)),ISNUMBER(FIND("9F",ScheduleCompile!W314)),ISNUMBER(FIND("4F",ScheduleCompile!W314))),VALUE(LEFT(ScheduleCompile!W314,FIND("F",ScheduleCompile!W314)-1)),ScheduleCompile!W314)))))),"",IF(ScheduleCompile!W314="Off",0,IF(ScheduleCompile!W314="On",1,IF(ISNUMBER(ScheduleCompile!W314),ScheduleCompile!W314/1,IF(ISTEXT(ScheduleCompile!W314),IF(OR(ISNUMBER(FIND("5F",ScheduleCompile!W314)),ISNUMBER(FIND("0F",ScheduleCompile!W314)),ISNUMBER(FIND("8F",ScheduleCompile!W314)),ISNUMBER(FIND("1F",ScheduleCompile!W314)),ISNUMBER(FIND("2F",ScheduleCompile!W314)),ISNUMBER(FIND("3F",ScheduleCompile!W314)),ISNUMBER(FIND("6F",ScheduleCompile!W314)),ISNUMBER(FIND("7F",ScheduleCompile!W314)),ISNUMBER(FIND("9F",ScheduleCompile!W314)),ISNUMBER(FIND("4F",ScheduleCompile!W314))),VALUE(LEFT(ScheduleCompile!W314,FIND("F",ScheduleCompile!W314)-1)),ScheduleCompile!W314)))))))</f>
        <v>130</v>
      </c>
      <c r="AC321" s="1">
        <f>IF(AND(ISERROR(IF(ScheduleCompile!X314="Off",0,IF(ScheduleCompile!X314="On",1,IF(ISNUMBER(ScheduleCompile!X314),ScheduleCompile!X314/1,IF(ISTEXT(ScheduleCompile!X314),IF(OR(ISNUMBER(FIND("5F",ScheduleCompile!X314)),ISNUMBER(FIND("0F",ScheduleCompile!X314)),ISNUMBER(FIND("8F",ScheduleCompile!X314)),ISNUMBER(FIND("1F",ScheduleCompile!X314)),ISNUMBER(FIND("2F",ScheduleCompile!X314)),ISNUMBER(FIND("3F",ScheduleCompile!X314)),ISNUMBER(FIND("6F",ScheduleCompile!X314)),ISNUMBER(FIND("7F",ScheduleCompile!X314)),ISNUMBER(FIND("9F",ScheduleCompile!X314)),ISNUMBER(FIND("4F",ScheduleCompile!X314))),VALUE(LEFT(ScheduleCompile!X314,FIND("F",ScheduleCompile!X314)-1)),ScheduleCompile!X314)))))),ISTEXT(ScheduleCompile!#REF!)),"ENDTABLE",IF(ISERROR(IF(ScheduleCompile!X314="Off",0,IF(ScheduleCompile!X314="On",1,IF(ISNUMBER(ScheduleCompile!X314),ScheduleCompile!X314/1,IF(ISTEXT(ScheduleCompile!X314),IF(OR(ISNUMBER(FIND("5F",ScheduleCompile!X314)),ISNUMBER(FIND("0F",ScheduleCompile!X314)),ISNUMBER(FIND("8F",ScheduleCompile!X314)),ISNUMBER(FIND("1F",ScheduleCompile!X314)),ISNUMBER(FIND("2F",ScheduleCompile!X314)),ISNUMBER(FIND("3F",ScheduleCompile!X314)),ISNUMBER(FIND("6F",ScheduleCompile!X314)),ISNUMBER(FIND("7F",ScheduleCompile!X314)),ISNUMBER(FIND("9F",ScheduleCompile!X314)),ISNUMBER(FIND("4F",ScheduleCompile!X314))),VALUE(LEFT(ScheduleCompile!X314,FIND("F",ScheduleCompile!X314)-1)),ScheduleCompile!X314)))))),"",IF(ScheduleCompile!X314="Off",0,IF(ScheduleCompile!X314="On",1,IF(ISNUMBER(ScheduleCompile!X314),ScheduleCompile!X314/1,IF(ISTEXT(ScheduleCompile!X314),IF(OR(ISNUMBER(FIND("5F",ScheduleCompile!X314)),ISNUMBER(FIND("0F",ScheduleCompile!X314)),ISNUMBER(FIND("8F",ScheduleCompile!X314)),ISNUMBER(FIND("1F",ScheduleCompile!X314)),ISNUMBER(FIND("2F",ScheduleCompile!X314)),ISNUMBER(FIND("3F",ScheduleCompile!X314)),ISNUMBER(FIND("6F",ScheduleCompile!X314)),ISNUMBER(FIND("7F",ScheduleCompile!X314)),ISNUMBER(FIND("9F",ScheduleCompile!X314)),ISNUMBER(FIND("4F",ScheduleCompile!X314))),VALUE(LEFT(ScheduleCompile!X314,FIND("F",ScheduleCompile!X314)-1)),ScheduleCompile!X314)))))))</f>
        <v>130</v>
      </c>
      <c r="AD321" s="1">
        <f>IF(AND(ISERROR(IF(ScheduleCompile!Y314="Off",0,IF(ScheduleCompile!Y314="On",1,IF(ISNUMBER(ScheduleCompile!Y314),ScheduleCompile!Y314/1,IF(ISTEXT(ScheduleCompile!Y314),IF(OR(ISNUMBER(FIND("5F",ScheduleCompile!Y314)),ISNUMBER(FIND("0F",ScheduleCompile!Y314)),ISNUMBER(FIND("8F",ScheduleCompile!Y314)),ISNUMBER(FIND("1F",ScheduleCompile!Y314)),ISNUMBER(FIND("2F",ScheduleCompile!Y314)),ISNUMBER(FIND("3F",ScheduleCompile!Y314)),ISNUMBER(FIND("6F",ScheduleCompile!Y314)),ISNUMBER(FIND("7F",ScheduleCompile!Y314)),ISNUMBER(FIND("9F",ScheduleCompile!Y314)),ISNUMBER(FIND("4F",ScheduleCompile!Y314))),VALUE(LEFT(ScheduleCompile!Y314,FIND("F",ScheduleCompile!Y314)-1)),ScheduleCompile!Y314)))))),ISTEXT(ScheduleCompile!#REF!)),"ENDTABLE",IF(ISERROR(IF(ScheduleCompile!Y314="Off",0,IF(ScheduleCompile!Y314="On",1,IF(ISNUMBER(ScheduleCompile!Y314),ScheduleCompile!Y314/1,IF(ISTEXT(ScheduleCompile!Y314),IF(OR(ISNUMBER(FIND("5F",ScheduleCompile!Y314)),ISNUMBER(FIND("0F",ScheduleCompile!Y314)),ISNUMBER(FIND("8F",ScheduleCompile!Y314)),ISNUMBER(FIND("1F",ScheduleCompile!Y314)),ISNUMBER(FIND("2F",ScheduleCompile!Y314)),ISNUMBER(FIND("3F",ScheduleCompile!Y314)),ISNUMBER(FIND("6F",ScheduleCompile!Y314)),ISNUMBER(FIND("7F",ScheduleCompile!Y314)),ISNUMBER(FIND("9F",ScheduleCompile!Y314)),ISNUMBER(FIND("4F",ScheduleCompile!Y314))),VALUE(LEFT(ScheduleCompile!Y314,FIND("F",ScheduleCompile!Y314)-1)),ScheduleCompile!Y314)))))),"",IF(ScheduleCompile!Y314="Off",0,IF(ScheduleCompile!Y314="On",1,IF(ISNUMBER(ScheduleCompile!Y314),ScheduleCompile!Y314/1,IF(ISTEXT(ScheduleCompile!Y314),IF(OR(ISNUMBER(FIND("5F",ScheduleCompile!Y314)),ISNUMBER(FIND("0F",ScheduleCompile!Y314)),ISNUMBER(FIND("8F",ScheduleCompile!Y314)),ISNUMBER(FIND("1F",ScheduleCompile!Y314)),ISNUMBER(FIND("2F",ScheduleCompile!Y314)),ISNUMBER(FIND("3F",ScheduleCompile!Y314)),ISNUMBER(FIND("6F",ScheduleCompile!Y314)),ISNUMBER(FIND("7F",ScheduleCompile!Y314)),ISNUMBER(FIND("9F",ScheduleCompile!Y314)),ISNUMBER(FIND("4F",ScheduleCompile!Y314))),VALUE(LEFT(ScheduleCompile!Y314,FIND("F",ScheduleCompile!Y314)-1)),ScheduleCompile!Y314)))))))</f>
        <v>130</v>
      </c>
    </row>
    <row r="322" spans="1:30" x14ac:dyDescent="0.25">
      <c r="A322" t="str">
        <f t="shared" si="19"/>
        <v>SchDay "ResidentialCommonWtrHtrSetptSat"  Type = "Temperature" Hr = (130, 130, 130, 130, 130, 130, 130, 130, 130, 130, 130, 130, 130, 130, 130, 130, 130, 130, 130, 130, 130, 130, 130, 130) ..</v>
      </c>
      <c r="B322" s="1" t="s">
        <v>623</v>
      </c>
      <c r="C322" t="str">
        <f t="shared" si="20"/>
        <v xml:space="preserve">SchDay "ResidentialCommonWtrHtrSetptSat"  Type = "Temperature" Hr = </v>
      </c>
      <c r="D322" t="str">
        <f t="shared" si="21"/>
        <v>(130, 130, 130, 130, 130, 130, 130, 130, 130, 130, 130, 130, 130, 130, 130, 130, 130, 130, 130, 130, 130, 130, 130, 130) ..</v>
      </c>
      <c r="E322" s="30" t="str">
        <f>ScheduleCompile!A315</f>
        <v>ResidentialCommonWtrHtrSetptSat</v>
      </c>
      <c r="F322" t="str">
        <f t="shared" si="22"/>
        <v>Temperature</v>
      </c>
      <c r="G322" s="1">
        <f>IF(AND(ISERROR(IF(ScheduleCompile!B315="Off",0,IF(ScheduleCompile!B315="On",1,IF(ISNUMBER(ScheduleCompile!B315),ScheduleCompile!B315/1,IF(ISTEXT(ScheduleCompile!B315),IF(OR(ISNUMBER(FIND("5F",ScheduleCompile!B315)),ISNUMBER(FIND("0F",ScheduleCompile!B315)),ISNUMBER(FIND("8F",ScheduleCompile!B315)),ISNUMBER(FIND("1F",ScheduleCompile!B315)),ISNUMBER(FIND("2F",ScheduleCompile!B315)),ISNUMBER(FIND("3F",ScheduleCompile!B315)),ISNUMBER(FIND("6F",ScheduleCompile!B315)),ISNUMBER(FIND("7F",ScheduleCompile!B315)),ISNUMBER(FIND("9F",ScheduleCompile!B315)),ISNUMBER(FIND("4F",ScheduleCompile!B315))),VALUE(LEFT(ScheduleCompile!B315,FIND("F",ScheduleCompile!B315)-1)),ScheduleCompile!B315)))))),ISTEXT(ScheduleCompile!#REF!)),"ENDTABLE",IF(ISERROR(IF(ScheduleCompile!B315="Off",0,IF(ScheduleCompile!B315="On",1,IF(ISNUMBER(ScheduleCompile!B315),ScheduleCompile!B315/1,IF(ISTEXT(ScheduleCompile!B315),IF(OR(ISNUMBER(FIND("5F",ScheduleCompile!B315)),ISNUMBER(FIND("0F",ScheduleCompile!B315)),ISNUMBER(FIND("8F",ScheduleCompile!B315)),ISNUMBER(FIND("1F",ScheduleCompile!B315)),ISNUMBER(FIND("2F",ScheduleCompile!B315)),ISNUMBER(FIND("3F",ScheduleCompile!B315)),ISNUMBER(FIND("6F",ScheduleCompile!B315)),ISNUMBER(FIND("7F",ScheduleCompile!B315)),ISNUMBER(FIND("9F",ScheduleCompile!B315)),ISNUMBER(FIND("4F",ScheduleCompile!B315))),VALUE(LEFT(ScheduleCompile!B315,FIND("F",ScheduleCompile!B315)-1)),ScheduleCompile!B315)))))),"",IF(ScheduleCompile!B315="Off",0,IF(ScheduleCompile!B315="On",1,IF(ISNUMBER(ScheduleCompile!B315),ScheduleCompile!B315/1,IF(ISTEXT(ScheduleCompile!B315),IF(OR(ISNUMBER(FIND("5F",ScheduleCompile!B315)),ISNUMBER(FIND("0F",ScheduleCompile!B315)),ISNUMBER(FIND("8F",ScheduleCompile!B315)),ISNUMBER(FIND("1F",ScheduleCompile!B315)),ISNUMBER(FIND("2F",ScheduleCompile!B315)),ISNUMBER(FIND("3F",ScheduleCompile!B315)),ISNUMBER(FIND("6F",ScheduleCompile!B315)),ISNUMBER(FIND("7F",ScheduleCompile!B315)),ISNUMBER(FIND("9F",ScheduleCompile!B315)),ISNUMBER(FIND("4F",ScheduleCompile!B315))),VALUE(LEFT(ScheduleCompile!B315,FIND("F",ScheduleCompile!B315)-1)),ScheduleCompile!B315)))))))</f>
        <v>130</v>
      </c>
      <c r="H322" s="1">
        <f>IF(AND(ISERROR(IF(ScheduleCompile!C315="Off",0,IF(ScheduleCompile!C315="On",1,IF(ISNUMBER(ScheduleCompile!C315),ScheduleCompile!C315/1,IF(ISTEXT(ScheduleCompile!C315),IF(OR(ISNUMBER(FIND("5F",ScheduleCompile!C315)),ISNUMBER(FIND("0F",ScheduleCompile!C315)),ISNUMBER(FIND("8F",ScheduleCompile!C315)),ISNUMBER(FIND("1F",ScheduleCompile!C315)),ISNUMBER(FIND("2F",ScheduleCompile!C315)),ISNUMBER(FIND("3F",ScheduleCompile!C315)),ISNUMBER(FIND("6F",ScheduleCompile!C315)),ISNUMBER(FIND("7F",ScheduleCompile!C315)),ISNUMBER(FIND("9F",ScheduleCompile!C315)),ISNUMBER(FIND("4F",ScheduleCompile!C315))),VALUE(LEFT(ScheduleCompile!C315,FIND("F",ScheduleCompile!C315)-1)),ScheduleCompile!C315)))))),ISTEXT(ScheduleCompile!#REF!)),"ENDTABLE",IF(ISERROR(IF(ScheduleCompile!C315="Off",0,IF(ScheduleCompile!C315="On",1,IF(ISNUMBER(ScheduleCompile!C315),ScheduleCompile!C315/1,IF(ISTEXT(ScheduleCompile!C315),IF(OR(ISNUMBER(FIND("5F",ScheduleCompile!C315)),ISNUMBER(FIND("0F",ScheduleCompile!C315)),ISNUMBER(FIND("8F",ScheduleCompile!C315)),ISNUMBER(FIND("1F",ScheduleCompile!C315)),ISNUMBER(FIND("2F",ScheduleCompile!C315)),ISNUMBER(FIND("3F",ScheduleCompile!C315)),ISNUMBER(FIND("6F",ScheduleCompile!C315)),ISNUMBER(FIND("7F",ScheduleCompile!C315)),ISNUMBER(FIND("9F",ScheduleCompile!C315)),ISNUMBER(FIND("4F",ScheduleCompile!C315))),VALUE(LEFT(ScheduleCompile!C315,FIND("F",ScheduleCompile!C315)-1)),ScheduleCompile!C315)))))),"",IF(ScheduleCompile!C315="Off",0,IF(ScheduleCompile!C315="On",1,IF(ISNUMBER(ScheduleCompile!C315),ScheduleCompile!C315/1,IF(ISTEXT(ScheduleCompile!C315),IF(OR(ISNUMBER(FIND("5F",ScheduleCompile!C315)),ISNUMBER(FIND("0F",ScheduleCompile!C315)),ISNUMBER(FIND("8F",ScheduleCompile!C315)),ISNUMBER(FIND("1F",ScheduleCompile!C315)),ISNUMBER(FIND("2F",ScheduleCompile!C315)),ISNUMBER(FIND("3F",ScheduleCompile!C315)),ISNUMBER(FIND("6F",ScheduleCompile!C315)),ISNUMBER(FIND("7F",ScheduleCompile!C315)),ISNUMBER(FIND("9F",ScheduleCompile!C315)),ISNUMBER(FIND("4F",ScheduleCompile!C315))),VALUE(LEFT(ScheduleCompile!C315,FIND("F",ScheduleCompile!C315)-1)),ScheduleCompile!C315)))))))</f>
        <v>130</v>
      </c>
      <c r="I322" s="1">
        <f>IF(AND(ISERROR(IF(ScheduleCompile!D315="Off",0,IF(ScheduleCompile!D315="On",1,IF(ISNUMBER(ScheduleCompile!D315),ScheduleCompile!D315/1,IF(ISTEXT(ScheduleCompile!D315),IF(OR(ISNUMBER(FIND("5F",ScheduleCompile!D315)),ISNUMBER(FIND("0F",ScheduleCompile!D315)),ISNUMBER(FIND("8F",ScheduleCompile!D315)),ISNUMBER(FIND("1F",ScheduleCompile!D315)),ISNUMBER(FIND("2F",ScheduleCompile!D315)),ISNUMBER(FIND("3F",ScheduleCompile!D315)),ISNUMBER(FIND("6F",ScheduleCompile!D315)),ISNUMBER(FIND("7F",ScheduleCompile!D315)),ISNUMBER(FIND("9F",ScheduleCompile!D315)),ISNUMBER(FIND("4F",ScheduleCompile!D315))),VALUE(LEFT(ScheduleCompile!D315,FIND("F",ScheduleCompile!D315)-1)),ScheduleCompile!D315)))))),ISTEXT(ScheduleCompile!#REF!)),"ENDTABLE",IF(ISERROR(IF(ScheduleCompile!D315="Off",0,IF(ScheduleCompile!D315="On",1,IF(ISNUMBER(ScheduleCompile!D315),ScheduleCompile!D315/1,IF(ISTEXT(ScheduleCompile!D315),IF(OR(ISNUMBER(FIND("5F",ScheduleCompile!D315)),ISNUMBER(FIND("0F",ScheduleCompile!D315)),ISNUMBER(FIND("8F",ScheduleCompile!D315)),ISNUMBER(FIND("1F",ScheduleCompile!D315)),ISNUMBER(FIND("2F",ScheduleCompile!D315)),ISNUMBER(FIND("3F",ScheduleCompile!D315)),ISNUMBER(FIND("6F",ScheduleCompile!D315)),ISNUMBER(FIND("7F",ScheduleCompile!D315)),ISNUMBER(FIND("9F",ScheduleCompile!D315)),ISNUMBER(FIND("4F",ScheduleCompile!D315))),VALUE(LEFT(ScheduleCompile!D315,FIND("F",ScheduleCompile!D315)-1)),ScheduleCompile!D315)))))),"",IF(ScheduleCompile!D315="Off",0,IF(ScheduleCompile!D315="On",1,IF(ISNUMBER(ScheduleCompile!D315),ScheduleCompile!D315/1,IF(ISTEXT(ScheduleCompile!D315),IF(OR(ISNUMBER(FIND("5F",ScheduleCompile!D315)),ISNUMBER(FIND("0F",ScheduleCompile!D315)),ISNUMBER(FIND("8F",ScheduleCompile!D315)),ISNUMBER(FIND("1F",ScheduleCompile!D315)),ISNUMBER(FIND("2F",ScheduleCompile!D315)),ISNUMBER(FIND("3F",ScheduleCompile!D315)),ISNUMBER(FIND("6F",ScheduleCompile!D315)),ISNUMBER(FIND("7F",ScheduleCompile!D315)),ISNUMBER(FIND("9F",ScheduleCompile!D315)),ISNUMBER(FIND("4F",ScheduleCompile!D315))),VALUE(LEFT(ScheduleCompile!D315,FIND("F",ScheduleCompile!D315)-1)),ScheduleCompile!D315)))))))</f>
        <v>130</v>
      </c>
      <c r="J322" s="1">
        <f>IF(AND(ISERROR(IF(ScheduleCompile!E315="Off",0,IF(ScheduleCompile!E315="On",1,IF(ISNUMBER(ScheduleCompile!E315),ScheduleCompile!E315/1,IF(ISTEXT(ScheduleCompile!E315),IF(OR(ISNUMBER(FIND("5F",ScheduleCompile!E315)),ISNUMBER(FIND("0F",ScheduleCompile!E315)),ISNUMBER(FIND("8F",ScheduleCompile!E315)),ISNUMBER(FIND("1F",ScheduleCompile!E315)),ISNUMBER(FIND("2F",ScheduleCompile!E315)),ISNUMBER(FIND("3F",ScheduleCompile!E315)),ISNUMBER(FIND("6F",ScheduleCompile!E315)),ISNUMBER(FIND("7F",ScheduleCompile!E315)),ISNUMBER(FIND("9F",ScheduleCompile!E315)),ISNUMBER(FIND("4F",ScheduleCompile!E315))),VALUE(LEFT(ScheduleCompile!E315,FIND("F",ScheduleCompile!E315)-1)),ScheduleCompile!E315)))))),ISTEXT(ScheduleCompile!#REF!)),"ENDTABLE",IF(ISERROR(IF(ScheduleCompile!E315="Off",0,IF(ScheduleCompile!E315="On",1,IF(ISNUMBER(ScheduleCompile!E315),ScheduleCompile!E315/1,IF(ISTEXT(ScheduleCompile!E315),IF(OR(ISNUMBER(FIND("5F",ScheduleCompile!E315)),ISNUMBER(FIND("0F",ScheduleCompile!E315)),ISNUMBER(FIND("8F",ScheduleCompile!E315)),ISNUMBER(FIND("1F",ScheduleCompile!E315)),ISNUMBER(FIND("2F",ScheduleCompile!E315)),ISNUMBER(FIND("3F",ScheduleCompile!E315)),ISNUMBER(FIND("6F",ScheduleCompile!E315)),ISNUMBER(FIND("7F",ScheduleCompile!E315)),ISNUMBER(FIND("9F",ScheduleCompile!E315)),ISNUMBER(FIND("4F",ScheduleCompile!E315))),VALUE(LEFT(ScheduleCompile!E315,FIND("F",ScheduleCompile!E315)-1)),ScheduleCompile!E315)))))),"",IF(ScheduleCompile!E315="Off",0,IF(ScheduleCompile!E315="On",1,IF(ISNUMBER(ScheduleCompile!E315),ScheduleCompile!E315/1,IF(ISTEXT(ScheduleCompile!E315),IF(OR(ISNUMBER(FIND("5F",ScheduleCompile!E315)),ISNUMBER(FIND("0F",ScheduleCompile!E315)),ISNUMBER(FIND("8F",ScheduleCompile!E315)),ISNUMBER(FIND("1F",ScheduleCompile!E315)),ISNUMBER(FIND("2F",ScheduleCompile!E315)),ISNUMBER(FIND("3F",ScheduleCompile!E315)),ISNUMBER(FIND("6F",ScheduleCompile!E315)),ISNUMBER(FIND("7F",ScheduleCompile!E315)),ISNUMBER(FIND("9F",ScheduleCompile!E315)),ISNUMBER(FIND("4F",ScheduleCompile!E315))),VALUE(LEFT(ScheduleCompile!E315,FIND("F",ScheduleCompile!E315)-1)),ScheduleCompile!E315)))))))</f>
        <v>130</v>
      </c>
      <c r="K322" s="1">
        <f>IF(AND(ISERROR(IF(ScheduleCompile!F315="Off",0,IF(ScheduleCompile!F315="On",1,IF(ISNUMBER(ScheduleCompile!F315),ScheduleCompile!F315/1,IF(ISTEXT(ScheduleCompile!F315),IF(OR(ISNUMBER(FIND("5F",ScheduleCompile!F315)),ISNUMBER(FIND("0F",ScheduleCompile!F315)),ISNUMBER(FIND("8F",ScheduleCompile!F315)),ISNUMBER(FIND("1F",ScheduleCompile!F315)),ISNUMBER(FIND("2F",ScheduleCompile!F315)),ISNUMBER(FIND("3F",ScheduleCompile!F315)),ISNUMBER(FIND("6F",ScheduleCompile!F315)),ISNUMBER(FIND("7F",ScheduleCompile!F315)),ISNUMBER(FIND("9F",ScheduleCompile!F315)),ISNUMBER(FIND("4F",ScheduleCompile!F315))),VALUE(LEFT(ScheduleCompile!F315,FIND("F",ScheduleCompile!F315)-1)),ScheduleCompile!F315)))))),ISTEXT(ScheduleCompile!#REF!)),"ENDTABLE",IF(ISERROR(IF(ScheduleCompile!F315="Off",0,IF(ScheduleCompile!F315="On",1,IF(ISNUMBER(ScheduleCompile!F315),ScheduleCompile!F315/1,IF(ISTEXT(ScheduleCompile!F315),IF(OR(ISNUMBER(FIND("5F",ScheduleCompile!F315)),ISNUMBER(FIND("0F",ScheduleCompile!F315)),ISNUMBER(FIND("8F",ScheduleCompile!F315)),ISNUMBER(FIND("1F",ScheduleCompile!F315)),ISNUMBER(FIND("2F",ScheduleCompile!F315)),ISNUMBER(FIND("3F",ScheduleCompile!F315)),ISNUMBER(FIND("6F",ScheduleCompile!F315)),ISNUMBER(FIND("7F",ScheduleCompile!F315)),ISNUMBER(FIND("9F",ScheduleCompile!F315)),ISNUMBER(FIND("4F",ScheduleCompile!F315))),VALUE(LEFT(ScheduleCompile!F315,FIND("F",ScheduleCompile!F315)-1)),ScheduleCompile!F315)))))),"",IF(ScheduleCompile!F315="Off",0,IF(ScheduleCompile!F315="On",1,IF(ISNUMBER(ScheduleCompile!F315),ScheduleCompile!F315/1,IF(ISTEXT(ScheduleCompile!F315),IF(OR(ISNUMBER(FIND("5F",ScheduleCompile!F315)),ISNUMBER(FIND("0F",ScheduleCompile!F315)),ISNUMBER(FIND("8F",ScheduleCompile!F315)),ISNUMBER(FIND("1F",ScheduleCompile!F315)),ISNUMBER(FIND("2F",ScheduleCompile!F315)),ISNUMBER(FIND("3F",ScheduleCompile!F315)),ISNUMBER(FIND("6F",ScheduleCompile!F315)),ISNUMBER(FIND("7F",ScheduleCompile!F315)),ISNUMBER(FIND("9F",ScheduleCompile!F315)),ISNUMBER(FIND("4F",ScheduleCompile!F315))),VALUE(LEFT(ScheduleCompile!F315,FIND("F",ScheduleCompile!F315)-1)),ScheduleCompile!F315)))))))</f>
        <v>130</v>
      </c>
      <c r="L322" s="1">
        <f>IF(AND(ISERROR(IF(ScheduleCompile!G315="Off",0,IF(ScheduleCompile!G315="On",1,IF(ISNUMBER(ScheduleCompile!G315),ScheduleCompile!G315/1,IF(ISTEXT(ScheduleCompile!G315),IF(OR(ISNUMBER(FIND("5F",ScheduleCompile!G315)),ISNUMBER(FIND("0F",ScheduleCompile!G315)),ISNUMBER(FIND("8F",ScheduleCompile!G315)),ISNUMBER(FIND("1F",ScheduleCompile!G315)),ISNUMBER(FIND("2F",ScheduleCompile!G315)),ISNUMBER(FIND("3F",ScheduleCompile!G315)),ISNUMBER(FIND("6F",ScheduleCompile!G315)),ISNUMBER(FIND("7F",ScheduleCompile!G315)),ISNUMBER(FIND("9F",ScheduleCompile!G315)),ISNUMBER(FIND("4F",ScheduleCompile!G315))),VALUE(LEFT(ScheduleCompile!G315,FIND("F",ScheduleCompile!G315)-1)),ScheduleCompile!G315)))))),ISTEXT(ScheduleCompile!#REF!)),"ENDTABLE",IF(ISERROR(IF(ScheduleCompile!G315="Off",0,IF(ScheduleCompile!G315="On",1,IF(ISNUMBER(ScheduleCompile!G315),ScheduleCompile!G315/1,IF(ISTEXT(ScheduleCompile!G315),IF(OR(ISNUMBER(FIND("5F",ScheduleCompile!G315)),ISNUMBER(FIND("0F",ScheduleCompile!G315)),ISNUMBER(FIND("8F",ScheduleCompile!G315)),ISNUMBER(FIND("1F",ScheduleCompile!G315)),ISNUMBER(FIND("2F",ScheduleCompile!G315)),ISNUMBER(FIND("3F",ScheduleCompile!G315)),ISNUMBER(FIND("6F",ScheduleCompile!G315)),ISNUMBER(FIND("7F",ScheduleCompile!G315)),ISNUMBER(FIND("9F",ScheduleCompile!G315)),ISNUMBER(FIND("4F",ScheduleCompile!G315))),VALUE(LEFT(ScheduleCompile!G315,FIND("F",ScheduleCompile!G315)-1)),ScheduleCompile!G315)))))),"",IF(ScheduleCompile!G315="Off",0,IF(ScheduleCompile!G315="On",1,IF(ISNUMBER(ScheduleCompile!G315),ScheduleCompile!G315/1,IF(ISTEXT(ScheduleCompile!G315),IF(OR(ISNUMBER(FIND("5F",ScheduleCompile!G315)),ISNUMBER(FIND("0F",ScheduleCompile!G315)),ISNUMBER(FIND("8F",ScheduleCompile!G315)),ISNUMBER(FIND("1F",ScheduleCompile!G315)),ISNUMBER(FIND("2F",ScheduleCompile!G315)),ISNUMBER(FIND("3F",ScheduleCompile!G315)),ISNUMBER(FIND("6F",ScheduleCompile!G315)),ISNUMBER(FIND("7F",ScheduleCompile!G315)),ISNUMBER(FIND("9F",ScheduleCompile!G315)),ISNUMBER(FIND("4F",ScheduleCompile!G315))),VALUE(LEFT(ScheduleCompile!G315,FIND("F",ScheduleCompile!G315)-1)),ScheduleCompile!G315)))))))</f>
        <v>130</v>
      </c>
      <c r="M322" s="1">
        <f>IF(AND(ISERROR(IF(ScheduleCompile!H315="Off",0,IF(ScheduleCompile!H315="On",1,IF(ISNUMBER(ScheduleCompile!H315),ScheduleCompile!H315/1,IF(ISTEXT(ScheduleCompile!H315),IF(OR(ISNUMBER(FIND("5F",ScheduleCompile!H315)),ISNUMBER(FIND("0F",ScheduleCompile!H315)),ISNUMBER(FIND("8F",ScheduleCompile!H315)),ISNUMBER(FIND("1F",ScheduleCompile!H315)),ISNUMBER(FIND("2F",ScheduleCompile!H315)),ISNUMBER(FIND("3F",ScheduleCompile!H315)),ISNUMBER(FIND("6F",ScheduleCompile!H315)),ISNUMBER(FIND("7F",ScheduleCompile!H315)),ISNUMBER(FIND("9F",ScheduleCompile!H315)),ISNUMBER(FIND("4F",ScheduleCompile!H315))),VALUE(LEFT(ScheduleCompile!H315,FIND("F",ScheduleCompile!H315)-1)),ScheduleCompile!H315)))))),ISTEXT(ScheduleCompile!#REF!)),"ENDTABLE",IF(ISERROR(IF(ScheduleCompile!H315="Off",0,IF(ScheduleCompile!H315="On",1,IF(ISNUMBER(ScheduleCompile!H315),ScheduleCompile!H315/1,IF(ISTEXT(ScheduleCompile!H315),IF(OR(ISNUMBER(FIND("5F",ScheduleCompile!H315)),ISNUMBER(FIND("0F",ScheduleCompile!H315)),ISNUMBER(FIND("8F",ScheduleCompile!H315)),ISNUMBER(FIND("1F",ScheduleCompile!H315)),ISNUMBER(FIND("2F",ScheduleCompile!H315)),ISNUMBER(FIND("3F",ScheduleCompile!H315)),ISNUMBER(FIND("6F",ScheduleCompile!H315)),ISNUMBER(FIND("7F",ScheduleCompile!H315)),ISNUMBER(FIND("9F",ScheduleCompile!H315)),ISNUMBER(FIND("4F",ScheduleCompile!H315))),VALUE(LEFT(ScheduleCompile!H315,FIND("F",ScheduleCompile!H315)-1)),ScheduleCompile!H315)))))),"",IF(ScheduleCompile!H315="Off",0,IF(ScheduleCompile!H315="On",1,IF(ISNUMBER(ScheduleCompile!H315),ScheduleCompile!H315/1,IF(ISTEXT(ScheduleCompile!H315),IF(OR(ISNUMBER(FIND("5F",ScheduleCompile!H315)),ISNUMBER(FIND("0F",ScheduleCompile!H315)),ISNUMBER(FIND("8F",ScheduleCompile!H315)),ISNUMBER(FIND("1F",ScheduleCompile!H315)),ISNUMBER(FIND("2F",ScheduleCompile!H315)),ISNUMBER(FIND("3F",ScheduleCompile!H315)),ISNUMBER(FIND("6F",ScheduleCompile!H315)),ISNUMBER(FIND("7F",ScheduleCompile!H315)),ISNUMBER(FIND("9F",ScheduleCompile!H315)),ISNUMBER(FIND("4F",ScheduleCompile!H315))),VALUE(LEFT(ScheduleCompile!H315,FIND("F",ScheduleCompile!H315)-1)),ScheduleCompile!H315)))))))</f>
        <v>130</v>
      </c>
      <c r="N322" s="1">
        <f>IF(AND(ISERROR(IF(ScheduleCompile!I315="Off",0,IF(ScheduleCompile!I315="On",1,IF(ISNUMBER(ScheduleCompile!I315),ScheduleCompile!I315/1,IF(ISTEXT(ScheduleCompile!I315),IF(OR(ISNUMBER(FIND("5F",ScheduleCompile!I315)),ISNUMBER(FIND("0F",ScheduleCompile!I315)),ISNUMBER(FIND("8F",ScheduleCompile!I315)),ISNUMBER(FIND("1F",ScheduleCompile!I315)),ISNUMBER(FIND("2F",ScheduleCompile!I315)),ISNUMBER(FIND("3F",ScheduleCompile!I315)),ISNUMBER(FIND("6F",ScheduleCompile!I315)),ISNUMBER(FIND("7F",ScheduleCompile!I315)),ISNUMBER(FIND("9F",ScheduleCompile!I315)),ISNUMBER(FIND("4F",ScheduleCompile!I315))),VALUE(LEFT(ScheduleCompile!I315,FIND("F",ScheduleCompile!I315)-1)),ScheduleCompile!I315)))))),ISTEXT(ScheduleCompile!#REF!)),"ENDTABLE",IF(ISERROR(IF(ScheduleCompile!I315="Off",0,IF(ScheduleCompile!I315="On",1,IF(ISNUMBER(ScheduleCompile!I315),ScheduleCompile!I315/1,IF(ISTEXT(ScheduleCompile!I315),IF(OR(ISNUMBER(FIND("5F",ScheduleCompile!I315)),ISNUMBER(FIND("0F",ScheduleCompile!I315)),ISNUMBER(FIND("8F",ScheduleCompile!I315)),ISNUMBER(FIND("1F",ScheduleCompile!I315)),ISNUMBER(FIND("2F",ScheduleCompile!I315)),ISNUMBER(FIND("3F",ScheduleCompile!I315)),ISNUMBER(FIND("6F",ScheduleCompile!I315)),ISNUMBER(FIND("7F",ScheduleCompile!I315)),ISNUMBER(FIND("9F",ScheduleCompile!I315)),ISNUMBER(FIND("4F",ScheduleCompile!I315))),VALUE(LEFT(ScheduleCompile!I315,FIND("F",ScheduleCompile!I315)-1)),ScheduleCompile!I315)))))),"",IF(ScheduleCompile!I315="Off",0,IF(ScheduleCompile!I315="On",1,IF(ISNUMBER(ScheduleCompile!I315),ScheduleCompile!I315/1,IF(ISTEXT(ScheduleCompile!I315),IF(OR(ISNUMBER(FIND("5F",ScheduleCompile!I315)),ISNUMBER(FIND("0F",ScheduleCompile!I315)),ISNUMBER(FIND("8F",ScheduleCompile!I315)),ISNUMBER(FIND("1F",ScheduleCompile!I315)),ISNUMBER(FIND("2F",ScheduleCompile!I315)),ISNUMBER(FIND("3F",ScheduleCompile!I315)),ISNUMBER(FIND("6F",ScheduleCompile!I315)),ISNUMBER(FIND("7F",ScheduleCompile!I315)),ISNUMBER(FIND("9F",ScheduleCompile!I315)),ISNUMBER(FIND("4F",ScheduleCompile!I315))),VALUE(LEFT(ScheduleCompile!I315,FIND("F",ScheduleCompile!I315)-1)),ScheduleCompile!I315)))))))</f>
        <v>130</v>
      </c>
      <c r="O322" s="1">
        <f>IF(AND(ISERROR(IF(ScheduleCompile!J315="Off",0,IF(ScheduleCompile!J315="On",1,IF(ISNUMBER(ScheduleCompile!J315),ScheduleCompile!J315/1,IF(ISTEXT(ScheduleCompile!J315),IF(OR(ISNUMBER(FIND("5F",ScheduleCompile!J315)),ISNUMBER(FIND("0F",ScheduleCompile!J315)),ISNUMBER(FIND("8F",ScheduleCompile!J315)),ISNUMBER(FIND("1F",ScheduleCompile!J315)),ISNUMBER(FIND("2F",ScheduleCompile!J315)),ISNUMBER(FIND("3F",ScheduleCompile!J315)),ISNUMBER(FIND("6F",ScheduleCompile!J315)),ISNUMBER(FIND("7F",ScheduleCompile!J315)),ISNUMBER(FIND("9F",ScheduleCompile!J315)),ISNUMBER(FIND("4F",ScheduleCompile!J315))),VALUE(LEFT(ScheduleCompile!J315,FIND("F",ScheduleCompile!J315)-1)),ScheduleCompile!J315)))))),ISTEXT(ScheduleCompile!#REF!)),"ENDTABLE",IF(ISERROR(IF(ScheduleCompile!J315="Off",0,IF(ScheduleCompile!J315="On",1,IF(ISNUMBER(ScheduleCompile!J315),ScheduleCompile!J315/1,IF(ISTEXT(ScheduleCompile!J315),IF(OR(ISNUMBER(FIND("5F",ScheduleCompile!J315)),ISNUMBER(FIND("0F",ScheduleCompile!J315)),ISNUMBER(FIND("8F",ScheduleCompile!J315)),ISNUMBER(FIND("1F",ScheduleCompile!J315)),ISNUMBER(FIND("2F",ScheduleCompile!J315)),ISNUMBER(FIND("3F",ScheduleCompile!J315)),ISNUMBER(FIND("6F",ScheduleCompile!J315)),ISNUMBER(FIND("7F",ScheduleCompile!J315)),ISNUMBER(FIND("9F",ScheduleCompile!J315)),ISNUMBER(FIND("4F",ScheduleCompile!J315))),VALUE(LEFT(ScheduleCompile!J315,FIND("F",ScheduleCompile!J315)-1)),ScheduleCompile!J315)))))),"",IF(ScheduleCompile!J315="Off",0,IF(ScheduleCompile!J315="On",1,IF(ISNUMBER(ScheduleCompile!J315),ScheduleCompile!J315/1,IF(ISTEXT(ScheduleCompile!J315),IF(OR(ISNUMBER(FIND("5F",ScheduleCompile!J315)),ISNUMBER(FIND("0F",ScheduleCompile!J315)),ISNUMBER(FIND("8F",ScheduleCompile!J315)),ISNUMBER(FIND("1F",ScheduleCompile!J315)),ISNUMBER(FIND("2F",ScheduleCompile!J315)),ISNUMBER(FIND("3F",ScheduleCompile!J315)),ISNUMBER(FIND("6F",ScheduleCompile!J315)),ISNUMBER(FIND("7F",ScheduleCompile!J315)),ISNUMBER(FIND("9F",ScheduleCompile!J315)),ISNUMBER(FIND("4F",ScheduleCompile!J315))),VALUE(LEFT(ScheduleCompile!J315,FIND("F",ScheduleCompile!J315)-1)),ScheduleCompile!J315)))))))</f>
        <v>130</v>
      </c>
      <c r="P322" s="1">
        <f>IF(AND(ISERROR(IF(ScheduleCompile!K315="Off",0,IF(ScheduleCompile!K315="On",1,IF(ISNUMBER(ScheduleCompile!K315),ScheduleCompile!K315/1,IF(ISTEXT(ScheduleCompile!K315),IF(OR(ISNUMBER(FIND("5F",ScheduleCompile!K315)),ISNUMBER(FIND("0F",ScheduleCompile!K315)),ISNUMBER(FIND("8F",ScheduleCompile!K315)),ISNUMBER(FIND("1F",ScheduleCompile!K315)),ISNUMBER(FIND("2F",ScheduleCompile!K315)),ISNUMBER(FIND("3F",ScheduleCompile!K315)),ISNUMBER(FIND("6F",ScheduleCompile!K315)),ISNUMBER(FIND("7F",ScheduleCompile!K315)),ISNUMBER(FIND("9F",ScheduleCompile!K315)),ISNUMBER(FIND("4F",ScheduleCompile!K315))),VALUE(LEFT(ScheduleCompile!K315,FIND("F",ScheduleCompile!K315)-1)),ScheduleCompile!K315)))))),ISTEXT(ScheduleCompile!#REF!)),"ENDTABLE",IF(ISERROR(IF(ScheduleCompile!K315="Off",0,IF(ScheduleCompile!K315="On",1,IF(ISNUMBER(ScheduleCompile!K315),ScheduleCompile!K315/1,IF(ISTEXT(ScheduleCompile!K315),IF(OR(ISNUMBER(FIND("5F",ScheduleCompile!K315)),ISNUMBER(FIND("0F",ScheduleCompile!K315)),ISNUMBER(FIND("8F",ScheduleCompile!K315)),ISNUMBER(FIND("1F",ScheduleCompile!K315)),ISNUMBER(FIND("2F",ScheduleCompile!K315)),ISNUMBER(FIND("3F",ScheduleCompile!K315)),ISNUMBER(FIND("6F",ScheduleCompile!K315)),ISNUMBER(FIND("7F",ScheduleCompile!K315)),ISNUMBER(FIND("9F",ScheduleCompile!K315)),ISNUMBER(FIND("4F",ScheduleCompile!K315))),VALUE(LEFT(ScheduleCompile!K315,FIND("F",ScheduleCompile!K315)-1)),ScheduleCompile!K315)))))),"",IF(ScheduleCompile!K315="Off",0,IF(ScheduleCompile!K315="On",1,IF(ISNUMBER(ScheduleCompile!K315),ScheduleCompile!K315/1,IF(ISTEXT(ScheduleCompile!K315),IF(OR(ISNUMBER(FIND("5F",ScheduleCompile!K315)),ISNUMBER(FIND("0F",ScheduleCompile!K315)),ISNUMBER(FIND("8F",ScheduleCompile!K315)),ISNUMBER(FIND("1F",ScheduleCompile!K315)),ISNUMBER(FIND("2F",ScheduleCompile!K315)),ISNUMBER(FIND("3F",ScheduleCompile!K315)),ISNUMBER(FIND("6F",ScheduleCompile!K315)),ISNUMBER(FIND("7F",ScheduleCompile!K315)),ISNUMBER(FIND("9F",ScheduleCompile!K315)),ISNUMBER(FIND("4F",ScheduleCompile!K315))),VALUE(LEFT(ScheduleCompile!K315,FIND("F",ScheduleCompile!K315)-1)),ScheduleCompile!K315)))))))</f>
        <v>130</v>
      </c>
      <c r="Q322" s="1">
        <f>IF(AND(ISERROR(IF(ScheduleCompile!L315="Off",0,IF(ScheduleCompile!L315="On",1,IF(ISNUMBER(ScheduleCompile!L315),ScheduleCompile!L315/1,IF(ISTEXT(ScheduleCompile!L315),IF(OR(ISNUMBER(FIND("5F",ScheduleCompile!L315)),ISNUMBER(FIND("0F",ScheduleCompile!L315)),ISNUMBER(FIND("8F",ScheduleCompile!L315)),ISNUMBER(FIND("1F",ScheduleCompile!L315)),ISNUMBER(FIND("2F",ScheduleCompile!L315)),ISNUMBER(FIND("3F",ScheduleCompile!L315)),ISNUMBER(FIND("6F",ScheduleCompile!L315)),ISNUMBER(FIND("7F",ScheduleCompile!L315)),ISNUMBER(FIND("9F",ScheduleCompile!L315)),ISNUMBER(FIND("4F",ScheduleCompile!L315))),VALUE(LEFT(ScheduleCompile!L315,FIND("F",ScheduleCompile!L315)-1)),ScheduleCompile!L315)))))),ISTEXT(ScheduleCompile!#REF!)),"ENDTABLE",IF(ISERROR(IF(ScheduleCompile!L315="Off",0,IF(ScheduleCompile!L315="On",1,IF(ISNUMBER(ScheduleCompile!L315),ScheduleCompile!L315/1,IF(ISTEXT(ScheduleCompile!L315),IF(OR(ISNUMBER(FIND("5F",ScheduleCompile!L315)),ISNUMBER(FIND("0F",ScheduleCompile!L315)),ISNUMBER(FIND("8F",ScheduleCompile!L315)),ISNUMBER(FIND("1F",ScheduleCompile!L315)),ISNUMBER(FIND("2F",ScheduleCompile!L315)),ISNUMBER(FIND("3F",ScheduleCompile!L315)),ISNUMBER(FIND("6F",ScheduleCompile!L315)),ISNUMBER(FIND("7F",ScheduleCompile!L315)),ISNUMBER(FIND("9F",ScheduleCompile!L315)),ISNUMBER(FIND("4F",ScheduleCompile!L315))),VALUE(LEFT(ScheduleCompile!L315,FIND("F",ScheduleCompile!L315)-1)),ScheduleCompile!L315)))))),"",IF(ScheduleCompile!L315="Off",0,IF(ScheduleCompile!L315="On",1,IF(ISNUMBER(ScheduleCompile!L315),ScheduleCompile!L315/1,IF(ISTEXT(ScheduleCompile!L315),IF(OR(ISNUMBER(FIND("5F",ScheduleCompile!L315)),ISNUMBER(FIND("0F",ScheduleCompile!L315)),ISNUMBER(FIND("8F",ScheduleCompile!L315)),ISNUMBER(FIND("1F",ScheduleCompile!L315)),ISNUMBER(FIND("2F",ScheduleCompile!L315)),ISNUMBER(FIND("3F",ScheduleCompile!L315)),ISNUMBER(FIND("6F",ScheduleCompile!L315)),ISNUMBER(FIND("7F",ScheduleCompile!L315)),ISNUMBER(FIND("9F",ScheduleCompile!L315)),ISNUMBER(FIND("4F",ScheduleCompile!L315))),VALUE(LEFT(ScheduleCompile!L315,FIND("F",ScheduleCompile!L315)-1)),ScheduleCompile!L315)))))))</f>
        <v>130</v>
      </c>
      <c r="R322" s="1">
        <f>IF(AND(ISERROR(IF(ScheduleCompile!M315="Off",0,IF(ScheduleCompile!M315="On",1,IF(ISNUMBER(ScheduleCompile!M315),ScheduleCompile!M315/1,IF(ISTEXT(ScheduleCompile!M315),IF(OR(ISNUMBER(FIND("5F",ScheduleCompile!M315)),ISNUMBER(FIND("0F",ScheduleCompile!M315)),ISNUMBER(FIND("8F",ScheduleCompile!M315)),ISNUMBER(FIND("1F",ScheduleCompile!M315)),ISNUMBER(FIND("2F",ScheduleCompile!M315)),ISNUMBER(FIND("3F",ScheduleCompile!M315)),ISNUMBER(FIND("6F",ScheduleCompile!M315)),ISNUMBER(FIND("7F",ScheduleCompile!M315)),ISNUMBER(FIND("9F",ScheduleCompile!M315)),ISNUMBER(FIND("4F",ScheduleCompile!M315))),VALUE(LEFT(ScheduleCompile!M315,FIND("F",ScheduleCompile!M315)-1)),ScheduleCompile!M315)))))),ISTEXT(ScheduleCompile!#REF!)),"ENDTABLE",IF(ISERROR(IF(ScheduleCompile!M315="Off",0,IF(ScheduleCompile!M315="On",1,IF(ISNUMBER(ScheduleCompile!M315),ScheduleCompile!M315/1,IF(ISTEXT(ScheduleCompile!M315),IF(OR(ISNUMBER(FIND("5F",ScheduleCompile!M315)),ISNUMBER(FIND("0F",ScheduleCompile!M315)),ISNUMBER(FIND("8F",ScheduleCompile!M315)),ISNUMBER(FIND("1F",ScheduleCompile!M315)),ISNUMBER(FIND("2F",ScheduleCompile!M315)),ISNUMBER(FIND("3F",ScheduleCompile!M315)),ISNUMBER(FIND("6F",ScheduleCompile!M315)),ISNUMBER(FIND("7F",ScheduleCompile!M315)),ISNUMBER(FIND("9F",ScheduleCompile!M315)),ISNUMBER(FIND("4F",ScheduleCompile!M315))),VALUE(LEFT(ScheduleCompile!M315,FIND("F",ScheduleCompile!M315)-1)),ScheduleCompile!M315)))))),"",IF(ScheduleCompile!M315="Off",0,IF(ScheduleCompile!M315="On",1,IF(ISNUMBER(ScheduleCompile!M315),ScheduleCompile!M315/1,IF(ISTEXT(ScheduleCompile!M315),IF(OR(ISNUMBER(FIND("5F",ScheduleCompile!M315)),ISNUMBER(FIND("0F",ScheduleCompile!M315)),ISNUMBER(FIND("8F",ScheduleCompile!M315)),ISNUMBER(FIND("1F",ScheduleCompile!M315)),ISNUMBER(FIND("2F",ScheduleCompile!M315)),ISNUMBER(FIND("3F",ScheduleCompile!M315)),ISNUMBER(FIND("6F",ScheduleCompile!M315)),ISNUMBER(FIND("7F",ScheduleCompile!M315)),ISNUMBER(FIND("9F",ScheduleCompile!M315)),ISNUMBER(FIND("4F",ScheduleCompile!M315))),VALUE(LEFT(ScheduleCompile!M315,FIND("F",ScheduleCompile!M315)-1)),ScheduleCompile!M315)))))))</f>
        <v>130</v>
      </c>
      <c r="S322" s="1">
        <f>IF(AND(ISERROR(IF(ScheduleCompile!N315="Off",0,IF(ScheduleCompile!N315="On",1,IF(ISNUMBER(ScheduleCompile!N315),ScheduleCompile!N315/1,IF(ISTEXT(ScheduleCompile!N315),IF(OR(ISNUMBER(FIND("5F",ScheduleCompile!N315)),ISNUMBER(FIND("0F",ScheduleCompile!N315)),ISNUMBER(FIND("8F",ScheduleCompile!N315)),ISNUMBER(FIND("1F",ScheduleCompile!N315)),ISNUMBER(FIND("2F",ScheduleCompile!N315)),ISNUMBER(FIND("3F",ScheduleCompile!N315)),ISNUMBER(FIND("6F",ScheduleCompile!N315)),ISNUMBER(FIND("7F",ScheduleCompile!N315)),ISNUMBER(FIND("9F",ScheduleCompile!N315)),ISNUMBER(FIND("4F",ScheduleCompile!N315))),VALUE(LEFT(ScheduleCompile!N315,FIND("F",ScheduleCompile!N315)-1)),ScheduleCompile!N315)))))),ISTEXT(ScheduleCompile!#REF!)),"ENDTABLE",IF(ISERROR(IF(ScheduleCompile!N315="Off",0,IF(ScheduleCompile!N315="On",1,IF(ISNUMBER(ScheduleCompile!N315),ScheduleCompile!N315/1,IF(ISTEXT(ScheduleCompile!N315),IF(OR(ISNUMBER(FIND("5F",ScheduleCompile!N315)),ISNUMBER(FIND("0F",ScheduleCompile!N315)),ISNUMBER(FIND("8F",ScheduleCompile!N315)),ISNUMBER(FIND("1F",ScheduleCompile!N315)),ISNUMBER(FIND("2F",ScheduleCompile!N315)),ISNUMBER(FIND("3F",ScheduleCompile!N315)),ISNUMBER(FIND("6F",ScheduleCompile!N315)),ISNUMBER(FIND("7F",ScheduleCompile!N315)),ISNUMBER(FIND("9F",ScheduleCompile!N315)),ISNUMBER(FIND("4F",ScheduleCompile!N315))),VALUE(LEFT(ScheduleCompile!N315,FIND("F",ScheduleCompile!N315)-1)),ScheduleCompile!N315)))))),"",IF(ScheduleCompile!N315="Off",0,IF(ScheduleCompile!N315="On",1,IF(ISNUMBER(ScheduleCompile!N315),ScheduleCompile!N315/1,IF(ISTEXT(ScheduleCompile!N315),IF(OR(ISNUMBER(FIND("5F",ScheduleCompile!N315)),ISNUMBER(FIND("0F",ScheduleCompile!N315)),ISNUMBER(FIND("8F",ScheduleCompile!N315)),ISNUMBER(FIND("1F",ScheduleCompile!N315)),ISNUMBER(FIND("2F",ScheduleCompile!N315)),ISNUMBER(FIND("3F",ScheduleCompile!N315)),ISNUMBER(FIND("6F",ScheduleCompile!N315)),ISNUMBER(FIND("7F",ScheduleCompile!N315)),ISNUMBER(FIND("9F",ScheduleCompile!N315)),ISNUMBER(FIND("4F",ScheduleCompile!N315))),VALUE(LEFT(ScheduleCompile!N315,FIND("F",ScheduleCompile!N315)-1)),ScheduleCompile!N315)))))))</f>
        <v>130</v>
      </c>
      <c r="T322" s="1">
        <f>IF(AND(ISERROR(IF(ScheduleCompile!O315="Off",0,IF(ScheduleCompile!O315="On",1,IF(ISNUMBER(ScheduleCompile!O315),ScheduleCompile!O315/1,IF(ISTEXT(ScheduleCompile!O315),IF(OR(ISNUMBER(FIND("5F",ScheduleCompile!O315)),ISNUMBER(FIND("0F",ScheduleCompile!O315)),ISNUMBER(FIND("8F",ScheduleCompile!O315)),ISNUMBER(FIND("1F",ScheduleCompile!O315)),ISNUMBER(FIND("2F",ScheduleCompile!O315)),ISNUMBER(FIND("3F",ScheduleCompile!O315)),ISNUMBER(FIND("6F",ScheduleCompile!O315)),ISNUMBER(FIND("7F",ScheduleCompile!O315)),ISNUMBER(FIND("9F",ScheduleCompile!O315)),ISNUMBER(FIND("4F",ScheduleCompile!O315))),VALUE(LEFT(ScheduleCompile!O315,FIND("F",ScheduleCompile!O315)-1)),ScheduleCompile!O315)))))),ISTEXT(ScheduleCompile!#REF!)),"ENDTABLE",IF(ISERROR(IF(ScheduleCompile!O315="Off",0,IF(ScheduleCompile!O315="On",1,IF(ISNUMBER(ScheduleCompile!O315),ScheduleCompile!O315/1,IF(ISTEXT(ScheduleCompile!O315),IF(OR(ISNUMBER(FIND("5F",ScheduleCompile!O315)),ISNUMBER(FIND("0F",ScheduleCompile!O315)),ISNUMBER(FIND("8F",ScheduleCompile!O315)),ISNUMBER(FIND("1F",ScheduleCompile!O315)),ISNUMBER(FIND("2F",ScheduleCompile!O315)),ISNUMBER(FIND("3F",ScheduleCompile!O315)),ISNUMBER(FIND("6F",ScheduleCompile!O315)),ISNUMBER(FIND("7F",ScheduleCompile!O315)),ISNUMBER(FIND("9F",ScheduleCompile!O315)),ISNUMBER(FIND("4F",ScheduleCompile!O315))),VALUE(LEFT(ScheduleCompile!O315,FIND("F",ScheduleCompile!O315)-1)),ScheduleCompile!O315)))))),"",IF(ScheduleCompile!O315="Off",0,IF(ScheduleCompile!O315="On",1,IF(ISNUMBER(ScheduleCompile!O315),ScheduleCompile!O315/1,IF(ISTEXT(ScheduleCompile!O315),IF(OR(ISNUMBER(FIND("5F",ScheduleCompile!O315)),ISNUMBER(FIND("0F",ScheduleCompile!O315)),ISNUMBER(FIND("8F",ScheduleCompile!O315)),ISNUMBER(FIND("1F",ScheduleCompile!O315)),ISNUMBER(FIND("2F",ScheduleCompile!O315)),ISNUMBER(FIND("3F",ScheduleCompile!O315)),ISNUMBER(FIND("6F",ScheduleCompile!O315)),ISNUMBER(FIND("7F",ScheduleCompile!O315)),ISNUMBER(FIND("9F",ScheduleCompile!O315)),ISNUMBER(FIND("4F",ScheduleCompile!O315))),VALUE(LEFT(ScheduleCompile!O315,FIND("F",ScheduleCompile!O315)-1)),ScheduleCompile!O315)))))))</f>
        <v>130</v>
      </c>
      <c r="U322" s="1">
        <f>IF(AND(ISERROR(IF(ScheduleCompile!P315="Off",0,IF(ScheduleCompile!P315="On",1,IF(ISNUMBER(ScheduleCompile!P315),ScheduleCompile!P315/1,IF(ISTEXT(ScheduleCompile!P315),IF(OR(ISNUMBER(FIND("5F",ScheduleCompile!P315)),ISNUMBER(FIND("0F",ScheduleCompile!P315)),ISNUMBER(FIND("8F",ScheduleCompile!P315)),ISNUMBER(FIND("1F",ScheduleCompile!P315)),ISNUMBER(FIND("2F",ScheduleCompile!P315)),ISNUMBER(FIND("3F",ScheduleCompile!P315)),ISNUMBER(FIND("6F",ScheduleCompile!P315)),ISNUMBER(FIND("7F",ScheduleCompile!P315)),ISNUMBER(FIND("9F",ScheduleCompile!P315)),ISNUMBER(FIND("4F",ScheduleCompile!P315))),VALUE(LEFT(ScheduleCompile!P315,FIND("F",ScheduleCompile!P315)-1)),ScheduleCompile!P315)))))),ISTEXT(ScheduleCompile!#REF!)),"ENDTABLE",IF(ISERROR(IF(ScheduleCompile!P315="Off",0,IF(ScheduleCompile!P315="On",1,IF(ISNUMBER(ScheduleCompile!P315),ScheduleCompile!P315/1,IF(ISTEXT(ScheduleCompile!P315),IF(OR(ISNUMBER(FIND("5F",ScheduleCompile!P315)),ISNUMBER(FIND("0F",ScheduleCompile!P315)),ISNUMBER(FIND("8F",ScheduleCompile!P315)),ISNUMBER(FIND("1F",ScheduleCompile!P315)),ISNUMBER(FIND("2F",ScheduleCompile!P315)),ISNUMBER(FIND("3F",ScheduleCompile!P315)),ISNUMBER(FIND("6F",ScheduleCompile!P315)),ISNUMBER(FIND("7F",ScheduleCompile!P315)),ISNUMBER(FIND("9F",ScheduleCompile!P315)),ISNUMBER(FIND("4F",ScheduleCompile!P315))),VALUE(LEFT(ScheduleCompile!P315,FIND("F",ScheduleCompile!P315)-1)),ScheduleCompile!P315)))))),"",IF(ScheduleCompile!P315="Off",0,IF(ScheduleCompile!P315="On",1,IF(ISNUMBER(ScheduleCompile!P315),ScheduleCompile!P315/1,IF(ISTEXT(ScheduleCompile!P315),IF(OR(ISNUMBER(FIND("5F",ScheduleCompile!P315)),ISNUMBER(FIND("0F",ScheduleCompile!P315)),ISNUMBER(FIND("8F",ScheduleCompile!P315)),ISNUMBER(FIND("1F",ScheduleCompile!P315)),ISNUMBER(FIND("2F",ScheduleCompile!P315)),ISNUMBER(FIND("3F",ScheduleCompile!P315)),ISNUMBER(FIND("6F",ScheduleCompile!P315)),ISNUMBER(FIND("7F",ScheduleCompile!P315)),ISNUMBER(FIND("9F",ScheduleCompile!P315)),ISNUMBER(FIND("4F",ScheduleCompile!P315))),VALUE(LEFT(ScheduleCompile!P315,FIND("F",ScheduleCompile!P315)-1)),ScheduleCompile!P315)))))))</f>
        <v>130</v>
      </c>
      <c r="V322" s="1">
        <f>IF(AND(ISERROR(IF(ScheduleCompile!Q315="Off",0,IF(ScheduleCompile!Q315="On",1,IF(ISNUMBER(ScheduleCompile!Q315),ScheduleCompile!Q315/1,IF(ISTEXT(ScheduleCompile!Q315),IF(OR(ISNUMBER(FIND("5F",ScheduleCompile!Q315)),ISNUMBER(FIND("0F",ScheduleCompile!Q315)),ISNUMBER(FIND("8F",ScheduleCompile!Q315)),ISNUMBER(FIND("1F",ScheduleCompile!Q315)),ISNUMBER(FIND("2F",ScheduleCompile!Q315)),ISNUMBER(FIND("3F",ScheduleCompile!Q315)),ISNUMBER(FIND("6F",ScheduleCompile!Q315)),ISNUMBER(FIND("7F",ScheduleCompile!Q315)),ISNUMBER(FIND("9F",ScheduleCompile!Q315)),ISNUMBER(FIND("4F",ScheduleCompile!Q315))),VALUE(LEFT(ScheduleCompile!Q315,FIND("F",ScheduleCompile!Q315)-1)),ScheduleCompile!Q315)))))),ISTEXT(ScheduleCompile!#REF!)),"ENDTABLE",IF(ISERROR(IF(ScheduleCompile!Q315="Off",0,IF(ScheduleCompile!Q315="On",1,IF(ISNUMBER(ScheduleCompile!Q315),ScheduleCompile!Q315/1,IF(ISTEXT(ScheduleCompile!Q315),IF(OR(ISNUMBER(FIND("5F",ScheduleCompile!Q315)),ISNUMBER(FIND("0F",ScheduleCompile!Q315)),ISNUMBER(FIND("8F",ScheduleCompile!Q315)),ISNUMBER(FIND("1F",ScheduleCompile!Q315)),ISNUMBER(FIND("2F",ScheduleCompile!Q315)),ISNUMBER(FIND("3F",ScheduleCompile!Q315)),ISNUMBER(FIND("6F",ScheduleCompile!Q315)),ISNUMBER(FIND("7F",ScheduleCompile!Q315)),ISNUMBER(FIND("9F",ScheduleCompile!Q315)),ISNUMBER(FIND("4F",ScheduleCompile!Q315))),VALUE(LEFT(ScheduleCompile!Q315,FIND("F",ScheduleCompile!Q315)-1)),ScheduleCompile!Q315)))))),"",IF(ScheduleCompile!Q315="Off",0,IF(ScheduleCompile!Q315="On",1,IF(ISNUMBER(ScheduleCompile!Q315),ScheduleCompile!Q315/1,IF(ISTEXT(ScheduleCompile!Q315),IF(OR(ISNUMBER(FIND("5F",ScheduleCompile!Q315)),ISNUMBER(FIND("0F",ScheduleCompile!Q315)),ISNUMBER(FIND("8F",ScheduleCompile!Q315)),ISNUMBER(FIND("1F",ScheduleCompile!Q315)),ISNUMBER(FIND("2F",ScheduleCompile!Q315)),ISNUMBER(FIND("3F",ScheduleCompile!Q315)),ISNUMBER(FIND("6F",ScheduleCompile!Q315)),ISNUMBER(FIND("7F",ScheduleCompile!Q315)),ISNUMBER(FIND("9F",ScheduleCompile!Q315)),ISNUMBER(FIND("4F",ScheduleCompile!Q315))),VALUE(LEFT(ScheduleCompile!Q315,FIND("F",ScheduleCompile!Q315)-1)),ScheduleCompile!Q315)))))))</f>
        <v>130</v>
      </c>
      <c r="W322" s="1">
        <f>IF(AND(ISERROR(IF(ScheduleCompile!R315="Off",0,IF(ScheduleCompile!R315="On",1,IF(ISNUMBER(ScheduleCompile!R315),ScheduleCompile!R315/1,IF(ISTEXT(ScheduleCompile!R315),IF(OR(ISNUMBER(FIND("5F",ScheduleCompile!R315)),ISNUMBER(FIND("0F",ScheduleCompile!R315)),ISNUMBER(FIND("8F",ScheduleCompile!R315)),ISNUMBER(FIND("1F",ScheduleCompile!R315)),ISNUMBER(FIND("2F",ScheduleCompile!R315)),ISNUMBER(FIND("3F",ScheduleCompile!R315)),ISNUMBER(FIND("6F",ScheduleCompile!R315)),ISNUMBER(FIND("7F",ScheduleCompile!R315)),ISNUMBER(FIND("9F",ScheduleCompile!R315)),ISNUMBER(FIND("4F",ScheduleCompile!R315))),VALUE(LEFT(ScheduleCompile!R315,FIND("F",ScheduleCompile!R315)-1)),ScheduleCompile!R315)))))),ISTEXT(ScheduleCompile!#REF!)),"ENDTABLE",IF(ISERROR(IF(ScheduleCompile!R315="Off",0,IF(ScheduleCompile!R315="On",1,IF(ISNUMBER(ScheduleCompile!R315),ScheduleCompile!R315/1,IF(ISTEXT(ScheduleCompile!R315),IF(OR(ISNUMBER(FIND("5F",ScheduleCompile!R315)),ISNUMBER(FIND("0F",ScheduleCompile!R315)),ISNUMBER(FIND("8F",ScheduleCompile!R315)),ISNUMBER(FIND("1F",ScheduleCompile!R315)),ISNUMBER(FIND("2F",ScheduleCompile!R315)),ISNUMBER(FIND("3F",ScheduleCompile!R315)),ISNUMBER(FIND("6F",ScheduleCompile!R315)),ISNUMBER(FIND("7F",ScheduleCompile!R315)),ISNUMBER(FIND("9F",ScheduleCompile!R315)),ISNUMBER(FIND("4F",ScheduleCompile!R315))),VALUE(LEFT(ScheduleCompile!R315,FIND("F",ScheduleCompile!R315)-1)),ScheduleCompile!R315)))))),"",IF(ScheduleCompile!R315="Off",0,IF(ScheduleCompile!R315="On",1,IF(ISNUMBER(ScheduleCompile!R315),ScheduleCompile!R315/1,IF(ISTEXT(ScheduleCompile!R315),IF(OR(ISNUMBER(FIND("5F",ScheduleCompile!R315)),ISNUMBER(FIND("0F",ScheduleCompile!R315)),ISNUMBER(FIND("8F",ScheduleCompile!R315)),ISNUMBER(FIND("1F",ScheduleCompile!R315)),ISNUMBER(FIND("2F",ScheduleCompile!R315)),ISNUMBER(FIND("3F",ScheduleCompile!R315)),ISNUMBER(FIND("6F",ScheduleCompile!R315)),ISNUMBER(FIND("7F",ScheduleCompile!R315)),ISNUMBER(FIND("9F",ScheduleCompile!R315)),ISNUMBER(FIND("4F",ScheduleCompile!R315))),VALUE(LEFT(ScheduleCompile!R315,FIND("F",ScheduleCompile!R315)-1)),ScheduleCompile!R315)))))))</f>
        <v>130</v>
      </c>
      <c r="X322" s="1">
        <f>IF(AND(ISERROR(IF(ScheduleCompile!S315="Off",0,IF(ScheduleCompile!S315="On",1,IF(ISNUMBER(ScheduleCompile!S315),ScheduleCompile!S315/1,IF(ISTEXT(ScheduleCompile!S315),IF(OR(ISNUMBER(FIND("5F",ScheduleCompile!S315)),ISNUMBER(FIND("0F",ScheduleCompile!S315)),ISNUMBER(FIND("8F",ScheduleCompile!S315)),ISNUMBER(FIND("1F",ScheduleCompile!S315)),ISNUMBER(FIND("2F",ScheduleCompile!S315)),ISNUMBER(FIND("3F",ScheduleCompile!S315)),ISNUMBER(FIND("6F",ScheduleCompile!S315)),ISNUMBER(FIND("7F",ScheduleCompile!S315)),ISNUMBER(FIND("9F",ScheduleCompile!S315)),ISNUMBER(FIND("4F",ScheduleCompile!S315))),VALUE(LEFT(ScheduleCompile!S315,FIND("F",ScheduleCompile!S315)-1)),ScheduleCompile!S315)))))),ISTEXT(ScheduleCompile!#REF!)),"ENDTABLE",IF(ISERROR(IF(ScheduleCompile!S315="Off",0,IF(ScheduleCompile!S315="On",1,IF(ISNUMBER(ScheduleCompile!S315),ScheduleCompile!S315/1,IF(ISTEXT(ScheduleCompile!S315),IF(OR(ISNUMBER(FIND("5F",ScheduleCompile!S315)),ISNUMBER(FIND("0F",ScheduleCompile!S315)),ISNUMBER(FIND("8F",ScheduleCompile!S315)),ISNUMBER(FIND("1F",ScheduleCompile!S315)),ISNUMBER(FIND("2F",ScheduleCompile!S315)),ISNUMBER(FIND("3F",ScheduleCompile!S315)),ISNUMBER(FIND("6F",ScheduleCompile!S315)),ISNUMBER(FIND("7F",ScheduleCompile!S315)),ISNUMBER(FIND("9F",ScheduleCompile!S315)),ISNUMBER(FIND("4F",ScheduleCompile!S315))),VALUE(LEFT(ScheduleCompile!S315,FIND("F",ScheduleCompile!S315)-1)),ScheduleCompile!S315)))))),"",IF(ScheduleCompile!S315="Off",0,IF(ScheduleCompile!S315="On",1,IF(ISNUMBER(ScheduleCompile!S315),ScheduleCompile!S315/1,IF(ISTEXT(ScheduleCompile!S315),IF(OR(ISNUMBER(FIND("5F",ScheduleCompile!S315)),ISNUMBER(FIND("0F",ScheduleCompile!S315)),ISNUMBER(FIND("8F",ScheduleCompile!S315)),ISNUMBER(FIND("1F",ScheduleCompile!S315)),ISNUMBER(FIND("2F",ScheduleCompile!S315)),ISNUMBER(FIND("3F",ScheduleCompile!S315)),ISNUMBER(FIND("6F",ScheduleCompile!S315)),ISNUMBER(FIND("7F",ScheduleCompile!S315)),ISNUMBER(FIND("9F",ScheduleCompile!S315)),ISNUMBER(FIND("4F",ScheduleCompile!S315))),VALUE(LEFT(ScheduleCompile!S315,FIND("F",ScheduleCompile!S315)-1)),ScheduleCompile!S315)))))))</f>
        <v>130</v>
      </c>
      <c r="Y322" s="1">
        <f>IF(AND(ISERROR(IF(ScheduleCompile!T315="Off",0,IF(ScheduleCompile!T315="On",1,IF(ISNUMBER(ScheduleCompile!T315),ScheduleCompile!T315/1,IF(ISTEXT(ScheduleCompile!T315),IF(OR(ISNUMBER(FIND("5F",ScheduleCompile!T315)),ISNUMBER(FIND("0F",ScheduleCompile!T315)),ISNUMBER(FIND("8F",ScheduleCompile!T315)),ISNUMBER(FIND("1F",ScheduleCompile!T315)),ISNUMBER(FIND("2F",ScheduleCompile!T315)),ISNUMBER(FIND("3F",ScheduleCompile!T315)),ISNUMBER(FIND("6F",ScheduleCompile!T315)),ISNUMBER(FIND("7F",ScheduleCompile!T315)),ISNUMBER(FIND("9F",ScheduleCompile!T315)),ISNUMBER(FIND("4F",ScheduleCompile!T315))),VALUE(LEFT(ScheduleCompile!T315,FIND("F",ScheduleCompile!T315)-1)),ScheduleCompile!T315)))))),ISTEXT(ScheduleCompile!#REF!)),"ENDTABLE",IF(ISERROR(IF(ScheduleCompile!T315="Off",0,IF(ScheduleCompile!T315="On",1,IF(ISNUMBER(ScheduleCompile!T315),ScheduleCompile!T315/1,IF(ISTEXT(ScheduleCompile!T315),IF(OR(ISNUMBER(FIND("5F",ScheduleCompile!T315)),ISNUMBER(FIND("0F",ScheduleCompile!T315)),ISNUMBER(FIND("8F",ScheduleCompile!T315)),ISNUMBER(FIND("1F",ScheduleCompile!T315)),ISNUMBER(FIND("2F",ScheduleCompile!T315)),ISNUMBER(FIND("3F",ScheduleCompile!T315)),ISNUMBER(FIND("6F",ScheduleCompile!T315)),ISNUMBER(FIND("7F",ScheduleCompile!T315)),ISNUMBER(FIND("9F",ScheduleCompile!T315)),ISNUMBER(FIND("4F",ScheduleCompile!T315))),VALUE(LEFT(ScheduleCompile!T315,FIND("F",ScheduleCompile!T315)-1)),ScheduleCompile!T315)))))),"",IF(ScheduleCompile!T315="Off",0,IF(ScheduleCompile!T315="On",1,IF(ISNUMBER(ScheduleCompile!T315),ScheduleCompile!T315/1,IF(ISTEXT(ScheduleCompile!T315),IF(OR(ISNUMBER(FIND("5F",ScheduleCompile!T315)),ISNUMBER(FIND("0F",ScheduleCompile!T315)),ISNUMBER(FIND("8F",ScheduleCompile!T315)),ISNUMBER(FIND("1F",ScheduleCompile!T315)),ISNUMBER(FIND("2F",ScheduleCompile!T315)),ISNUMBER(FIND("3F",ScheduleCompile!T315)),ISNUMBER(FIND("6F",ScheduleCompile!T315)),ISNUMBER(FIND("7F",ScheduleCompile!T315)),ISNUMBER(FIND("9F",ScheduleCompile!T315)),ISNUMBER(FIND("4F",ScheduleCompile!T315))),VALUE(LEFT(ScheduleCompile!T315,FIND("F",ScheduleCompile!T315)-1)),ScheduleCompile!T315)))))))</f>
        <v>130</v>
      </c>
      <c r="Z322" s="1">
        <f>IF(AND(ISERROR(IF(ScheduleCompile!U315="Off",0,IF(ScheduleCompile!U315="On",1,IF(ISNUMBER(ScheduleCompile!U315),ScheduleCompile!U315/1,IF(ISTEXT(ScheduleCompile!U315),IF(OR(ISNUMBER(FIND("5F",ScheduleCompile!U315)),ISNUMBER(FIND("0F",ScheduleCompile!U315)),ISNUMBER(FIND("8F",ScheduleCompile!U315)),ISNUMBER(FIND("1F",ScheduleCompile!U315)),ISNUMBER(FIND("2F",ScheduleCompile!U315)),ISNUMBER(FIND("3F",ScheduleCompile!U315)),ISNUMBER(FIND("6F",ScheduleCompile!U315)),ISNUMBER(FIND("7F",ScheduleCompile!U315)),ISNUMBER(FIND("9F",ScheduleCompile!U315)),ISNUMBER(FIND("4F",ScheduleCompile!U315))),VALUE(LEFT(ScheduleCompile!U315,FIND("F",ScheduleCompile!U315)-1)),ScheduleCompile!U315)))))),ISTEXT(ScheduleCompile!#REF!)),"ENDTABLE",IF(ISERROR(IF(ScheduleCompile!U315="Off",0,IF(ScheduleCompile!U315="On",1,IF(ISNUMBER(ScheduleCompile!U315),ScheduleCompile!U315/1,IF(ISTEXT(ScheduleCompile!U315),IF(OR(ISNUMBER(FIND("5F",ScheduleCompile!U315)),ISNUMBER(FIND("0F",ScheduleCompile!U315)),ISNUMBER(FIND("8F",ScheduleCompile!U315)),ISNUMBER(FIND("1F",ScheduleCompile!U315)),ISNUMBER(FIND("2F",ScheduleCompile!U315)),ISNUMBER(FIND("3F",ScheduleCompile!U315)),ISNUMBER(FIND("6F",ScheduleCompile!U315)),ISNUMBER(FIND("7F",ScheduleCompile!U315)),ISNUMBER(FIND("9F",ScheduleCompile!U315)),ISNUMBER(FIND("4F",ScheduleCompile!U315))),VALUE(LEFT(ScheduleCompile!U315,FIND("F",ScheduleCompile!U315)-1)),ScheduleCompile!U315)))))),"",IF(ScheduleCompile!U315="Off",0,IF(ScheduleCompile!U315="On",1,IF(ISNUMBER(ScheduleCompile!U315),ScheduleCompile!U315/1,IF(ISTEXT(ScheduleCompile!U315),IF(OR(ISNUMBER(FIND("5F",ScheduleCompile!U315)),ISNUMBER(FIND("0F",ScheduleCompile!U315)),ISNUMBER(FIND("8F",ScheduleCompile!U315)),ISNUMBER(FIND("1F",ScheduleCompile!U315)),ISNUMBER(FIND("2F",ScheduleCompile!U315)),ISNUMBER(FIND("3F",ScheduleCompile!U315)),ISNUMBER(FIND("6F",ScheduleCompile!U315)),ISNUMBER(FIND("7F",ScheduleCompile!U315)),ISNUMBER(FIND("9F",ScheduleCompile!U315)),ISNUMBER(FIND("4F",ScheduleCompile!U315))),VALUE(LEFT(ScheduleCompile!U315,FIND("F",ScheduleCompile!U315)-1)),ScheduleCompile!U315)))))))</f>
        <v>130</v>
      </c>
      <c r="AA322" s="1">
        <f>IF(AND(ISERROR(IF(ScheduleCompile!V315="Off",0,IF(ScheduleCompile!V315="On",1,IF(ISNUMBER(ScheduleCompile!V315),ScheduleCompile!V315/1,IF(ISTEXT(ScheduleCompile!V315),IF(OR(ISNUMBER(FIND("5F",ScheduleCompile!V315)),ISNUMBER(FIND("0F",ScheduleCompile!V315)),ISNUMBER(FIND("8F",ScheduleCompile!V315)),ISNUMBER(FIND("1F",ScheduleCompile!V315)),ISNUMBER(FIND("2F",ScheduleCompile!V315)),ISNUMBER(FIND("3F",ScheduleCompile!V315)),ISNUMBER(FIND("6F",ScheduleCompile!V315)),ISNUMBER(FIND("7F",ScheduleCompile!V315)),ISNUMBER(FIND("9F",ScheduleCompile!V315)),ISNUMBER(FIND("4F",ScheduleCompile!V315))),VALUE(LEFT(ScheduleCompile!V315,FIND("F",ScheduleCompile!V315)-1)),ScheduleCompile!V315)))))),ISTEXT(ScheduleCompile!#REF!)),"ENDTABLE",IF(ISERROR(IF(ScheduleCompile!V315="Off",0,IF(ScheduleCompile!V315="On",1,IF(ISNUMBER(ScheduleCompile!V315),ScheduleCompile!V315/1,IF(ISTEXT(ScheduleCompile!V315),IF(OR(ISNUMBER(FIND("5F",ScheduleCompile!V315)),ISNUMBER(FIND("0F",ScheduleCompile!V315)),ISNUMBER(FIND("8F",ScheduleCompile!V315)),ISNUMBER(FIND("1F",ScheduleCompile!V315)),ISNUMBER(FIND("2F",ScheduleCompile!V315)),ISNUMBER(FIND("3F",ScheduleCompile!V315)),ISNUMBER(FIND("6F",ScheduleCompile!V315)),ISNUMBER(FIND("7F",ScheduleCompile!V315)),ISNUMBER(FIND("9F",ScheduleCompile!V315)),ISNUMBER(FIND("4F",ScheduleCompile!V315))),VALUE(LEFT(ScheduleCompile!V315,FIND("F",ScheduleCompile!V315)-1)),ScheduleCompile!V315)))))),"",IF(ScheduleCompile!V315="Off",0,IF(ScheduleCompile!V315="On",1,IF(ISNUMBER(ScheduleCompile!V315),ScheduleCompile!V315/1,IF(ISTEXT(ScheduleCompile!V315),IF(OR(ISNUMBER(FIND("5F",ScheduleCompile!V315)),ISNUMBER(FIND("0F",ScheduleCompile!V315)),ISNUMBER(FIND("8F",ScheduleCompile!V315)),ISNUMBER(FIND("1F",ScheduleCompile!V315)),ISNUMBER(FIND("2F",ScheduleCompile!V315)),ISNUMBER(FIND("3F",ScheduleCompile!V315)),ISNUMBER(FIND("6F",ScheduleCompile!V315)),ISNUMBER(FIND("7F",ScheduleCompile!V315)),ISNUMBER(FIND("9F",ScheduleCompile!V315)),ISNUMBER(FIND("4F",ScheduleCompile!V315))),VALUE(LEFT(ScheduleCompile!V315,FIND("F",ScheduleCompile!V315)-1)),ScheduleCompile!V315)))))))</f>
        <v>130</v>
      </c>
      <c r="AB322" s="1">
        <f>IF(AND(ISERROR(IF(ScheduleCompile!W315="Off",0,IF(ScheduleCompile!W315="On",1,IF(ISNUMBER(ScheduleCompile!W315),ScheduleCompile!W315/1,IF(ISTEXT(ScheduleCompile!W315),IF(OR(ISNUMBER(FIND("5F",ScheduleCompile!W315)),ISNUMBER(FIND("0F",ScheduleCompile!W315)),ISNUMBER(FIND("8F",ScheduleCompile!W315)),ISNUMBER(FIND("1F",ScheduleCompile!W315)),ISNUMBER(FIND("2F",ScheduleCompile!W315)),ISNUMBER(FIND("3F",ScheduleCompile!W315)),ISNUMBER(FIND("6F",ScheduleCompile!W315)),ISNUMBER(FIND("7F",ScheduleCompile!W315)),ISNUMBER(FIND("9F",ScheduleCompile!W315)),ISNUMBER(FIND("4F",ScheduleCompile!W315))),VALUE(LEFT(ScheduleCompile!W315,FIND("F",ScheduleCompile!W315)-1)),ScheduleCompile!W315)))))),ISTEXT(ScheduleCompile!#REF!)),"ENDTABLE",IF(ISERROR(IF(ScheduleCompile!W315="Off",0,IF(ScheduleCompile!W315="On",1,IF(ISNUMBER(ScheduleCompile!W315),ScheduleCompile!W315/1,IF(ISTEXT(ScheduleCompile!W315),IF(OR(ISNUMBER(FIND("5F",ScheduleCompile!W315)),ISNUMBER(FIND("0F",ScheduleCompile!W315)),ISNUMBER(FIND("8F",ScheduleCompile!W315)),ISNUMBER(FIND("1F",ScheduleCompile!W315)),ISNUMBER(FIND("2F",ScheduleCompile!W315)),ISNUMBER(FIND("3F",ScheduleCompile!W315)),ISNUMBER(FIND("6F",ScheduleCompile!W315)),ISNUMBER(FIND("7F",ScheduleCompile!W315)),ISNUMBER(FIND("9F",ScheduleCompile!W315)),ISNUMBER(FIND("4F",ScheduleCompile!W315))),VALUE(LEFT(ScheduleCompile!W315,FIND("F",ScheduleCompile!W315)-1)),ScheduleCompile!W315)))))),"",IF(ScheduleCompile!W315="Off",0,IF(ScheduleCompile!W315="On",1,IF(ISNUMBER(ScheduleCompile!W315),ScheduleCompile!W315/1,IF(ISTEXT(ScheduleCompile!W315),IF(OR(ISNUMBER(FIND("5F",ScheduleCompile!W315)),ISNUMBER(FIND("0F",ScheduleCompile!W315)),ISNUMBER(FIND("8F",ScheduleCompile!W315)),ISNUMBER(FIND("1F",ScheduleCompile!W315)),ISNUMBER(FIND("2F",ScheduleCompile!W315)),ISNUMBER(FIND("3F",ScheduleCompile!W315)),ISNUMBER(FIND("6F",ScheduleCompile!W315)),ISNUMBER(FIND("7F",ScheduleCompile!W315)),ISNUMBER(FIND("9F",ScheduleCompile!W315)),ISNUMBER(FIND("4F",ScheduleCompile!W315))),VALUE(LEFT(ScheduleCompile!W315,FIND("F",ScheduleCompile!W315)-1)),ScheduleCompile!W315)))))))</f>
        <v>130</v>
      </c>
      <c r="AC322" s="1">
        <f>IF(AND(ISERROR(IF(ScheduleCompile!X315="Off",0,IF(ScheduleCompile!X315="On",1,IF(ISNUMBER(ScheduleCompile!X315),ScheduleCompile!X315/1,IF(ISTEXT(ScheduleCompile!X315),IF(OR(ISNUMBER(FIND("5F",ScheduleCompile!X315)),ISNUMBER(FIND("0F",ScheduleCompile!X315)),ISNUMBER(FIND("8F",ScheduleCompile!X315)),ISNUMBER(FIND("1F",ScheduleCompile!X315)),ISNUMBER(FIND("2F",ScheduleCompile!X315)),ISNUMBER(FIND("3F",ScheduleCompile!X315)),ISNUMBER(FIND("6F",ScheduleCompile!X315)),ISNUMBER(FIND("7F",ScheduleCompile!X315)),ISNUMBER(FIND("9F",ScheduleCompile!X315)),ISNUMBER(FIND("4F",ScheduleCompile!X315))),VALUE(LEFT(ScheduleCompile!X315,FIND("F",ScheduleCompile!X315)-1)),ScheduleCompile!X315)))))),ISTEXT(ScheduleCompile!#REF!)),"ENDTABLE",IF(ISERROR(IF(ScheduleCompile!X315="Off",0,IF(ScheduleCompile!X315="On",1,IF(ISNUMBER(ScheduleCompile!X315),ScheduleCompile!X315/1,IF(ISTEXT(ScheduleCompile!X315),IF(OR(ISNUMBER(FIND("5F",ScheduleCompile!X315)),ISNUMBER(FIND("0F",ScheduleCompile!X315)),ISNUMBER(FIND("8F",ScheduleCompile!X315)),ISNUMBER(FIND("1F",ScheduleCompile!X315)),ISNUMBER(FIND("2F",ScheduleCompile!X315)),ISNUMBER(FIND("3F",ScheduleCompile!X315)),ISNUMBER(FIND("6F",ScheduleCompile!X315)),ISNUMBER(FIND("7F",ScheduleCompile!X315)),ISNUMBER(FIND("9F",ScheduleCompile!X315)),ISNUMBER(FIND("4F",ScheduleCompile!X315))),VALUE(LEFT(ScheduleCompile!X315,FIND("F",ScheduleCompile!X315)-1)),ScheduleCompile!X315)))))),"",IF(ScheduleCompile!X315="Off",0,IF(ScheduleCompile!X315="On",1,IF(ISNUMBER(ScheduleCompile!X315),ScheduleCompile!X315/1,IF(ISTEXT(ScheduleCompile!X315),IF(OR(ISNUMBER(FIND("5F",ScheduleCompile!X315)),ISNUMBER(FIND("0F",ScheduleCompile!X315)),ISNUMBER(FIND("8F",ScheduleCompile!X315)),ISNUMBER(FIND("1F",ScheduleCompile!X315)),ISNUMBER(FIND("2F",ScheduleCompile!X315)),ISNUMBER(FIND("3F",ScheduleCompile!X315)),ISNUMBER(FIND("6F",ScheduleCompile!X315)),ISNUMBER(FIND("7F",ScheduleCompile!X315)),ISNUMBER(FIND("9F",ScheduleCompile!X315)),ISNUMBER(FIND("4F",ScheduleCompile!X315))),VALUE(LEFT(ScheduleCompile!X315,FIND("F",ScheduleCompile!X315)-1)),ScheduleCompile!X315)))))))</f>
        <v>130</v>
      </c>
      <c r="AD322" s="1">
        <f>IF(AND(ISERROR(IF(ScheduleCompile!Y315="Off",0,IF(ScheduleCompile!Y315="On",1,IF(ISNUMBER(ScheduleCompile!Y315),ScheduleCompile!Y315/1,IF(ISTEXT(ScheduleCompile!Y315),IF(OR(ISNUMBER(FIND("5F",ScheduleCompile!Y315)),ISNUMBER(FIND("0F",ScheduleCompile!Y315)),ISNUMBER(FIND("8F",ScheduleCompile!Y315)),ISNUMBER(FIND("1F",ScheduleCompile!Y315)),ISNUMBER(FIND("2F",ScheduleCompile!Y315)),ISNUMBER(FIND("3F",ScheduleCompile!Y315)),ISNUMBER(FIND("6F",ScheduleCompile!Y315)),ISNUMBER(FIND("7F",ScheduleCompile!Y315)),ISNUMBER(FIND("9F",ScheduleCompile!Y315)),ISNUMBER(FIND("4F",ScheduleCompile!Y315))),VALUE(LEFT(ScheduleCompile!Y315,FIND("F",ScheduleCompile!Y315)-1)),ScheduleCompile!Y315)))))),ISTEXT(ScheduleCompile!#REF!)),"ENDTABLE",IF(ISERROR(IF(ScheduleCompile!Y315="Off",0,IF(ScheduleCompile!Y315="On",1,IF(ISNUMBER(ScheduleCompile!Y315),ScheduleCompile!Y315/1,IF(ISTEXT(ScheduleCompile!Y315),IF(OR(ISNUMBER(FIND("5F",ScheduleCompile!Y315)),ISNUMBER(FIND("0F",ScheduleCompile!Y315)),ISNUMBER(FIND("8F",ScheduleCompile!Y315)),ISNUMBER(FIND("1F",ScheduleCompile!Y315)),ISNUMBER(FIND("2F",ScheduleCompile!Y315)),ISNUMBER(FIND("3F",ScheduleCompile!Y315)),ISNUMBER(FIND("6F",ScheduleCompile!Y315)),ISNUMBER(FIND("7F",ScheduleCompile!Y315)),ISNUMBER(FIND("9F",ScheduleCompile!Y315)),ISNUMBER(FIND("4F",ScheduleCompile!Y315))),VALUE(LEFT(ScheduleCompile!Y315,FIND("F",ScheduleCompile!Y315)-1)),ScheduleCompile!Y315)))))),"",IF(ScheduleCompile!Y315="Off",0,IF(ScheduleCompile!Y315="On",1,IF(ISNUMBER(ScheduleCompile!Y315),ScheduleCompile!Y315/1,IF(ISTEXT(ScheduleCompile!Y315),IF(OR(ISNUMBER(FIND("5F",ScheduleCompile!Y315)),ISNUMBER(FIND("0F",ScheduleCompile!Y315)),ISNUMBER(FIND("8F",ScheduleCompile!Y315)),ISNUMBER(FIND("1F",ScheduleCompile!Y315)),ISNUMBER(FIND("2F",ScheduleCompile!Y315)),ISNUMBER(FIND("3F",ScheduleCompile!Y315)),ISNUMBER(FIND("6F",ScheduleCompile!Y315)),ISNUMBER(FIND("7F",ScheduleCompile!Y315)),ISNUMBER(FIND("9F",ScheduleCompile!Y315)),ISNUMBER(FIND("4F",ScheduleCompile!Y315))),VALUE(LEFT(ScheduleCompile!Y315,FIND("F",ScheduleCompile!Y315)-1)),ScheduleCompile!Y315)))))))</f>
        <v>130</v>
      </c>
    </row>
    <row r="323" spans="1:30" x14ac:dyDescent="0.25">
      <c r="A323" t="str">
        <f t="shared" si="19"/>
        <v>SchDay "ResidentialCommonWtrHtrSetptSun"  Type = "Temperature" Hr = (130, 130, 130, 130, 130, 130, 130, 130, 130, 130, 130, 130, 130, 130, 130, 130, 130, 130, 130, 130, 130, 130, 130, 130) ..</v>
      </c>
      <c r="B323" s="1" t="s">
        <v>623</v>
      </c>
      <c r="C323" t="str">
        <f t="shared" si="20"/>
        <v xml:space="preserve">SchDay "ResidentialCommonWtrHtrSetptSun"  Type = "Temperature" Hr = </v>
      </c>
      <c r="D323" t="str">
        <f t="shared" si="21"/>
        <v>(130, 130, 130, 130, 130, 130, 130, 130, 130, 130, 130, 130, 130, 130, 130, 130, 130, 130, 130, 130, 130, 130, 130, 130) ..</v>
      </c>
      <c r="E323" s="30" t="str">
        <f>ScheduleCompile!A316</f>
        <v>ResidentialCommonWtrHtrSetptSun</v>
      </c>
      <c r="F323" t="str">
        <f t="shared" si="22"/>
        <v>Temperature</v>
      </c>
      <c r="G323" s="1">
        <f>IF(AND(ISERROR(IF(ScheduleCompile!B316="Off",0,IF(ScheduleCompile!B316="On",1,IF(ISNUMBER(ScheduleCompile!B316),ScheduleCompile!B316/1,IF(ISTEXT(ScheduleCompile!B316),IF(OR(ISNUMBER(FIND("5F",ScheduleCompile!B316)),ISNUMBER(FIND("0F",ScheduleCompile!B316)),ISNUMBER(FIND("8F",ScheduleCompile!B316)),ISNUMBER(FIND("1F",ScheduleCompile!B316)),ISNUMBER(FIND("2F",ScheduleCompile!B316)),ISNUMBER(FIND("3F",ScheduleCompile!B316)),ISNUMBER(FIND("6F",ScheduleCompile!B316)),ISNUMBER(FIND("7F",ScheduleCompile!B316)),ISNUMBER(FIND("9F",ScheduleCompile!B316)),ISNUMBER(FIND("4F",ScheduleCompile!B316))),VALUE(LEFT(ScheduleCompile!B316,FIND("F",ScheduleCompile!B316)-1)),ScheduleCompile!B316)))))),ISTEXT(ScheduleCompile!#REF!)),"ENDTABLE",IF(ISERROR(IF(ScheduleCompile!B316="Off",0,IF(ScheduleCompile!B316="On",1,IF(ISNUMBER(ScheduleCompile!B316),ScheduleCompile!B316/1,IF(ISTEXT(ScheduleCompile!B316),IF(OR(ISNUMBER(FIND("5F",ScheduleCompile!B316)),ISNUMBER(FIND("0F",ScheduleCompile!B316)),ISNUMBER(FIND("8F",ScheduleCompile!B316)),ISNUMBER(FIND("1F",ScheduleCompile!B316)),ISNUMBER(FIND("2F",ScheduleCompile!B316)),ISNUMBER(FIND("3F",ScheduleCompile!B316)),ISNUMBER(FIND("6F",ScheduleCompile!B316)),ISNUMBER(FIND("7F",ScheduleCompile!B316)),ISNUMBER(FIND("9F",ScheduleCompile!B316)),ISNUMBER(FIND("4F",ScheduleCompile!B316))),VALUE(LEFT(ScheduleCompile!B316,FIND("F",ScheduleCompile!B316)-1)),ScheduleCompile!B316)))))),"",IF(ScheduleCompile!B316="Off",0,IF(ScheduleCompile!B316="On",1,IF(ISNUMBER(ScheduleCompile!B316),ScheduleCompile!B316/1,IF(ISTEXT(ScheduleCompile!B316),IF(OR(ISNUMBER(FIND("5F",ScheduleCompile!B316)),ISNUMBER(FIND("0F",ScheduleCompile!B316)),ISNUMBER(FIND("8F",ScheduleCompile!B316)),ISNUMBER(FIND("1F",ScheduleCompile!B316)),ISNUMBER(FIND("2F",ScheduleCompile!B316)),ISNUMBER(FIND("3F",ScheduleCompile!B316)),ISNUMBER(FIND("6F",ScheduleCompile!B316)),ISNUMBER(FIND("7F",ScheduleCompile!B316)),ISNUMBER(FIND("9F",ScheduleCompile!B316)),ISNUMBER(FIND("4F",ScheduleCompile!B316))),VALUE(LEFT(ScheduleCompile!B316,FIND("F",ScheduleCompile!B316)-1)),ScheduleCompile!B316)))))))</f>
        <v>130</v>
      </c>
      <c r="H323" s="1">
        <f>IF(AND(ISERROR(IF(ScheduleCompile!C316="Off",0,IF(ScheduleCompile!C316="On",1,IF(ISNUMBER(ScheduleCompile!C316),ScheduleCompile!C316/1,IF(ISTEXT(ScheduleCompile!C316),IF(OR(ISNUMBER(FIND("5F",ScheduleCompile!C316)),ISNUMBER(FIND("0F",ScheduleCompile!C316)),ISNUMBER(FIND("8F",ScheduleCompile!C316)),ISNUMBER(FIND("1F",ScheduleCompile!C316)),ISNUMBER(FIND("2F",ScheduleCompile!C316)),ISNUMBER(FIND("3F",ScheduleCompile!C316)),ISNUMBER(FIND("6F",ScheduleCompile!C316)),ISNUMBER(FIND("7F",ScheduleCompile!C316)),ISNUMBER(FIND("9F",ScheduleCompile!C316)),ISNUMBER(FIND("4F",ScheduleCompile!C316))),VALUE(LEFT(ScheduleCompile!C316,FIND("F",ScheduleCompile!C316)-1)),ScheduleCompile!C316)))))),ISTEXT(ScheduleCompile!#REF!)),"ENDTABLE",IF(ISERROR(IF(ScheduleCompile!C316="Off",0,IF(ScheduleCompile!C316="On",1,IF(ISNUMBER(ScheduleCompile!C316),ScheduleCompile!C316/1,IF(ISTEXT(ScheduleCompile!C316),IF(OR(ISNUMBER(FIND("5F",ScheduleCompile!C316)),ISNUMBER(FIND("0F",ScheduleCompile!C316)),ISNUMBER(FIND("8F",ScheduleCompile!C316)),ISNUMBER(FIND("1F",ScheduleCompile!C316)),ISNUMBER(FIND("2F",ScheduleCompile!C316)),ISNUMBER(FIND("3F",ScheduleCompile!C316)),ISNUMBER(FIND("6F",ScheduleCompile!C316)),ISNUMBER(FIND("7F",ScheduleCompile!C316)),ISNUMBER(FIND("9F",ScheduleCompile!C316)),ISNUMBER(FIND("4F",ScheduleCompile!C316))),VALUE(LEFT(ScheduleCompile!C316,FIND("F",ScheduleCompile!C316)-1)),ScheduleCompile!C316)))))),"",IF(ScheduleCompile!C316="Off",0,IF(ScheduleCompile!C316="On",1,IF(ISNUMBER(ScheduleCompile!C316),ScheduleCompile!C316/1,IF(ISTEXT(ScheduleCompile!C316),IF(OR(ISNUMBER(FIND("5F",ScheduleCompile!C316)),ISNUMBER(FIND("0F",ScheduleCompile!C316)),ISNUMBER(FIND("8F",ScheduleCompile!C316)),ISNUMBER(FIND("1F",ScheduleCompile!C316)),ISNUMBER(FIND("2F",ScheduleCompile!C316)),ISNUMBER(FIND("3F",ScheduleCompile!C316)),ISNUMBER(FIND("6F",ScheduleCompile!C316)),ISNUMBER(FIND("7F",ScheduleCompile!C316)),ISNUMBER(FIND("9F",ScheduleCompile!C316)),ISNUMBER(FIND("4F",ScheduleCompile!C316))),VALUE(LEFT(ScheduleCompile!C316,FIND("F",ScheduleCompile!C316)-1)),ScheduleCompile!C316)))))))</f>
        <v>130</v>
      </c>
      <c r="I323" s="1">
        <f>IF(AND(ISERROR(IF(ScheduleCompile!D316="Off",0,IF(ScheduleCompile!D316="On",1,IF(ISNUMBER(ScheduleCompile!D316),ScheduleCompile!D316/1,IF(ISTEXT(ScheduleCompile!D316),IF(OR(ISNUMBER(FIND("5F",ScheduleCompile!D316)),ISNUMBER(FIND("0F",ScheduleCompile!D316)),ISNUMBER(FIND("8F",ScheduleCompile!D316)),ISNUMBER(FIND("1F",ScheduleCompile!D316)),ISNUMBER(FIND("2F",ScheduleCompile!D316)),ISNUMBER(FIND("3F",ScheduleCompile!D316)),ISNUMBER(FIND("6F",ScheduleCompile!D316)),ISNUMBER(FIND("7F",ScheduleCompile!D316)),ISNUMBER(FIND("9F",ScheduleCompile!D316)),ISNUMBER(FIND("4F",ScheduleCompile!D316))),VALUE(LEFT(ScheduleCompile!D316,FIND("F",ScheduleCompile!D316)-1)),ScheduleCompile!D316)))))),ISTEXT(ScheduleCompile!#REF!)),"ENDTABLE",IF(ISERROR(IF(ScheduleCompile!D316="Off",0,IF(ScheduleCompile!D316="On",1,IF(ISNUMBER(ScheduleCompile!D316),ScheduleCompile!D316/1,IF(ISTEXT(ScheduleCompile!D316),IF(OR(ISNUMBER(FIND("5F",ScheduleCompile!D316)),ISNUMBER(FIND("0F",ScheduleCompile!D316)),ISNUMBER(FIND("8F",ScheduleCompile!D316)),ISNUMBER(FIND("1F",ScheduleCompile!D316)),ISNUMBER(FIND("2F",ScheduleCompile!D316)),ISNUMBER(FIND("3F",ScheduleCompile!D316)),ISNUMBER(FIND("6F",ScheduleCompile!D316)),ISNUMBER(FIND("7F",ScheduleCompile!D316)),ISNUMBER(FIND("9F",ScheduleCompile!D316)),ISNUMBER(FIND("4F",ScheduleCompile!D316))),VALUE(LEFT(ScheduleCompile!D316,FIND("F",ScheduleCompile!D316)-1)),ScheduleCompile!D316)))))),"",IF(ScheduleCompile!D316="Off",0,IF(ScheduleCompile!D316="On",1,IF(ISNUMBER(ScheduleCompile!D316),ScheduleCompile!D316/1,IF(ISTEXT(ScheduleCompile!D316),IF(OR(ISNUMBER(FIND("5F",ScheduleCompile!D316)),ISNUMBER(FIND("0F",ScheduleCompile!D316)),ISNUMBER(FIND("8F",ScheduleCompile!D316)),ISNUMBER(FIND("1F",ScheduleCompile!D316)),ISNUMBER(FIND("2F",ScheduleCompile!D316)),ISNUMBER(FIND("3F",ScheduleCompile!D316)),ISNUMBER(FIND("6F",ScheduleCompile!D316)),ISNUMBER(FIND("7F",ScheduleCompile!D316)),ISNUMBER(FIND("9F",ScheduleCompile!D316)),ISNUMBER(FIND("4F",ScheduleCompile!D316))),VALUE(LEFT(ScheduleCompile!D316,FIND("F",ScheduleCompile!D316)-1)),ScheduleCompile!D316)))))))</f>
        <v>130</v>
      </c>
      <c r="J323" s="1">
        <f>IF(AND(ISERROR(IF(ScheduleCompile!E316="Off",0,IF(ScheduleCompile!E316="On",1,IF(ISNUMBER(ScheduleCompile!E316),ScheduleCompile!E316/1,IF(ISTEXT(ScheduleCompile!E316),IF(OR(ISNUMBER(FIND("5F",ScheduleCompile!E316)),ISNUMBER(FIND("0F",ScheduleCompile!E316)),ISNUMBER(FIND("8F",ScheduleCompile!E316)),ISNUMBER(FIND("1F",ScheduleCompile!E316)),ISNUMBER(FIND("2F",ScheduleCompile!E316)),ISNUMBER(FIND("3F",ScheduleCompile!E316)),ISNUMBER(FIND("6F",ScheduleCompile!E316)),ISNUMBER(FIND("7F",ScheduleCompile!E316)),ISNUMBER(FIND("9F",ScheduleCompile!E316)),ISNUMBER(FIND("4F",ScheduleCompile!E316))),VALUE(LEFT(ScheduleCompile!E316,FIND("F",ScheduleCompile!E316)-1)),ScheduleCompile!E316)))))),ISTEXT(ScheduleCompile!#REF!)),"ENDTABLE",IF(ISERROR(IF(ScheduleCompile!E316="Off",0,IF(ScheduleCompile!E316="On",1,IF(ISNUMBER(ScheduleCompile!E316),ScheduleCompile!E316/1,IF(ISTEXT(ScheduleCompile!E316),IF(OR(ISNUMBER(FIND("5F",ScheduleCompile!E316)),ISNUMBER(FIND("0F",ScheduleCompile!E316)),ISNUMBER(FIND("8F",ScheduleCompile!E316)),ISNUMBER(FIND("1F",ScheduleCompile!E316)),ISNUMBER(FIND("2F",ScheduleCompile!E316)),ISNUMBER(FIND("3F",ScheduleCompile!E316)),ISNUMBER(FIND("6F",ScheduleCompile!E316)),ISNUMBER(FIND("7F",ScheduleCompile!E316)),ISNUMBER(FIND("9F",ScheduleCompile!E316)),ISNUMBER(FIND("4F",ScheduleCompile!E316))),VALUE(LEFT(ScheduleCompile!E316,FIND("F",ScheduleCompile!E316)-1)),ScheduleCompile!E316)))))),"",IF(ScheduleCompile!E316="Off",0,IF(ScheduleCompile!E316="On",1,IF(ISNUMBER(ScheduleCompile!E316),ScheduleCompile!E316/1,IF(ISTEXT(ScheduleCompile!E316),IF(OR(ISNUMBER(FIND("5F",ScheduleCompile!E316)),ISNUMBER(FIND("0F",ScheduleCompile!E316)),ISNUMBER(FIND("8F",ScheduleCompile!E316)),ISNUMBER(FIND("1F",ScheduleCompile!E316)),ISNUMBER(FIND("2F",ScheduleCompile!E316)),ISNUMBER(FIND("3F",ScheduleCompile!E316)),ISNUMBER(FIND("6F",ScheduleCompile!E316)),ISNUMBER(FIND("7F",ScheduleCompile!E316)),ISNUMBER(FIND("9F",ScheduleCompile!E316)),ISNUMBER(FIND("4F",ScheduleCompile!E316))),VALUE(LEFT(ScheduleCompile!E316,FIND("F",ScheduleCompile!E316)-1)),ScheduleCompile!E316)))))))</f>
        <v>130</v>
      </c>
      <c r="K323" s="1">
        <f>IF(AND(ISERROR(IF(ScheduleCompile!F316="Off",0,IF(ScheduleCompile!F316="On",1,IF(ISNUMBER(ScheduleCompile!F316),ScheduleCompile!F316/1,IF(ISTEXT(ScheduleCompile!F316),IF(OR(ISNUMBER(FIND("5F",ScheduleCompile!F316)),ISNUMBER(FIND("0F",ScheduleCompile!F316)),ISNUMBER(FIND("8F",ScheduleCompile!F316)),ISNUMBER(FIND("1F",ScheduleCompile!F316)),ISNUMBER(FIND("2F",ScheduleCompile!F316)),ISNUMBER(FIND("3F",ScheduleCompile!F316)),ISNUMBER(FIND("6F",ScheduleCompile!F316)),ISNUMBER(FIND("7F",ScheduleCompile!F316)),ISNUMBER(FIND("9F",ScheduleCompile!F316)),ISNUMBER(FIND("4F",ScheduleCompile!F316))),VALUE(LEFT(ScheduleCompile!F316,FIND("F",ScheduleCompile!F316)-1)),ScheduleCompile!F316)))))),ISTEXT(ScheduleCompile!#REF!)),"ENDTABLE",IF(ISERROR(IF(ScheduleCompile!F316="Off",0,IF(ScheduleCompile!F316="On",1,IF(ISNUMBER(ScheduleCompile!F316),ScheduleCompile!F316/1,IF(ISTEXT(ScheduleCompile!F316),IF(OR(ISNUMBER(FIND("5F",ScheduleCompile!F316)),ISNUMBER(FIND("0F",ScheduleCompile!F316)),ISNUMBER(FIND("8F",ScheduleCompile!F316)),ISNUMBER(FIND("1F",ScheduleCompile!F316)),ISNUMBER(FIND("2F",ScheduleCompile!F316)),ISNUMBER(FIND("3F",ScheduleCompile!F316)),ISNUMBER(FIND("6F",ScheduleCompile!F316)),ISNUMBER(FIND("7F",ScheduleCompile!F316)),ISNUMBER(FIND("9F",ScheduleCompile!F316)),ISNUMBER(FIND("4F",ScheduleCompile!F316))),VALUE(LEFT(ScheduleCompile!F316,FIND("F",ScheduleCompile!F316)-1)),ScheduleCompile!F316)))))),"",IF(ScheduleCompile!F316="Off",0,IF(ScheduleCompile!F316="On",1,IF(ISNUMBER(ScheduleCompile!F316),ScheduleCompile!F316/1,IF(ISTEXT(ScheduleCompile!F316),IF(OR(ISNUMBER(FIND("5F",ScheduleCompile!F316)),ISNUMBER(FIND("0F",ScheduleCompile!F316)),ISNUMBER(FIND("8F",ScheduleCompile!F316)),ISNUMBER(FIND("1F",ScheduleCompile!F316)),ISNUMBER(FIND("2F",ScheduleCompile!F316)),ISNUMBER(FIND("3F",ScheduleCompile!F316)),ISNUMBER(FIND("6F",ScheduleCompile!F316)),ISNUMBER(FIND("7F",ScheduleCompile!F316)),ISNUMBER(FIND("9F",ScheduleCompile!F316)),ISNUMBER(FIND("4F",ScheduleCompile!F316))),VALUE(LEFT(ScheduleCompile!F316,FIND("F",ScheduleCompile!F316)-1)),ScheduleCompile!F316)))))))</f>
        <v>130</v>
      </c>
      <c r="L323" s="1">
        <f>IF(AND(ISERROR(IF(ScheduleCompile!G316="Off",0,IF(ScheduleCompile!G316="On",1,IF(ISNUMBER(ScheduleCompile!G316),ScheduleCompile!G316/1,IF(ISTEXT(ScheduleCompile!G316),IF(OR(ISNUMBER(FIND("5F",ScheduleCompile!G316)),ISNUMBER(FIND("0F",ScheduleCompile!G316)),ISNUMBER(FIND("8F",ScheduleCompile!G316)),ISNUMBER(FIND("1F",ScheduleCompile!G316)),ISNUMBER(FIND("2F",ScheduleCompile!G316)),ISNUMBER(FIND("3F",ScheduleCompile!G316)),ISNUMBER(FIND("6F",ScheduleCompile!G316)),ISNUMBER(FIND("7F",ScheduleCompile!G316)),ISNUMBER(FIND("9F",ScheduleCompile!G316)),ISNUMBER(FIND("4F",ScheduleCompile!G316))),VALUE(LEFT(ScheduleCompile!G316,FIND("F",ScheduleCompile!G316)-1)),ScheduleCompile!G316)))))),ISTEXT(ScheduleCompile!#REF!)),"ENDTABLE",IF(ISERROR(IF(ScheduleCompile!G316="Off",0,IF(ScheduleCompile!G316="On",1,IF(ISNUMBER(ScheduleCompile!G316),ScheduleCompile!G316/1,IF(ISTEXT(ScheduleCompile!G316),IF(OR(ISNUMBER(FIND("5F",ScheduleCompile!G316)),ISNUMBER(FIND("0F",ScheduleCompile!G316)),ISNUMBER(FIND("8F",ScheduleCompile!G316)),ISNUMBER(FIND("1F",ScheduleCompile!G316)),ISNUMBER(FIND("2F",ScheduleCompile!G316)),ISNUMBER(FIND("3F",ScheduleCompile!G316)),ISNUMBER(FIND("6F",ScheduleCompile!G316)),ISNUMBER(FIND("7F",ScheduleCompile!G316)),ISNUMBER(FIND("9F",ScheduleCompile!G316)),ISNUMBER(FIND("4F",ScheduleCompile!G316))),VALUE(LEFT(ScheduleCompile!G316,FIND("F",ScheduleCompile!G316)-1)),ScheduleCompile!G316)))))),"",IF(ScheduleCompile!G316="Off",0,IF(ScheduleCompile!G316="On",1,IF(ISNUMBER(ScheduleCompile!G316),ScheduleCompile!G316/1,IF(ISTEXT(ScheduleCompile!G316),IF(OR(ISNUMBER(FIND("5F",ScheduleCompile!G316)),ISNUMBER(FIND("0F",ScheduleCompile!G316)),ISNUMBER(FIND("8F",ScheduleCompile!G316)),ISNUMBER(FIND("1F",ScheduleCompile!G316)),ISNUMBER(FIND("2F",ScheduleCompile!G316)),ISNUMBER(FIND("3F",ScheduleCompile!G316)),ISNUMBER(FIND("6F",ScheduleCompile!G316)),ISNUMBER(FIND("7F",ScheduleCompile!G316)),ISNUMBER(FIND("9F",ScheduleCompile!G316)),ISNUMBER(FIND("4F",ScheduleCompile!G316))),VALUE(LEFT(ScheduleCompile!G316,FIND("F",ScheduleCompile!G316)-1)),ScheduleCompile!G316)))))))</f>
        <v>130</v>
      </c>
      <c r="M323" s="1">
        <f>IF(AND(ISERROR(IF(ScheduleCompile!H316="Off",0,IF(ScheduleCompile!H316="On",1,IF(ISNUMBER(ScheduleCompile!H316),ScheduleCompile!H316/1,IF(ISTEXT(ScheduleCompile!H316),IF(OR(ISNUMBER(FIND("5F",ScheduleCompile!H316)),ISNUMBER(FIND("0F",ScheduleCompile!H316)),ISNUMBER(FIND("8F",ScheduleCompile!H316)),ISNUMBER(FIND("1F",ScheduleCompile!H316)),ISNUMBER(FIND("2F",ScheduleCompile!H316)),ISNUMBER(FIND("3F",ScheduleCompile!H316)),ISNUMBER(FIND("6F",ScheduleCompile!H316)),ISNUMBER(FIND("7F",ScheduleCompile!H316)),ISNUMBER(FIND("9F",ScheduleCompile!H316)),ISNUMBER(FIND("4F",ScheduleCompile!H316))),VALUE(LEFT(ScheduleCompile!H316,FIND("F",ScheduleCompile!H316)-1)),ScheduleCompile!H316)))))),ISTEXT(ScheduleCompile!#REF!)),"ENDTABLE",IF(ISERROR(IF(ScheduleCompile!H316="Off",0,IF(ScheduleCompile!H316="On",1,IF(ISNUMBER(ScheduleCompile!H316),ScheduleCompile!H316/1,IF(ISTEXT(ScheduleCompile!H316),IF(OR(ISNUMBER(FIND("5F",ScheduleCompile!H316)),ISNUMBER(FIND("0F",ScheduleCompile!H316)),ISNUMBER(FIND("8F",ScheduleCompile!H316)),ISNUMBER(FIND("1F",ScheduleCompile!H316)),ISNUMBER(FIND("2F",ScheduleCompile!H316)),ISNUMBER(FIND("3F",ScheduleCompile!H316)),ISNUMBER(FIND("6F",ScheduleCompile!H316)),ISNUMBER(FIND("7F",ScheduleCompile!H316)),ISNUMBER(FIND("9F",ScheduleCompile!H316)),ISNUMBER(FIND("4F",ScheduleCompile!H316))),VALUE(LEFT(ScheduleCompile!H316,FIND("F",ScheduleCompile!H316)-1)),ScheduleCompile!H316)))))),"",IF(ScheduleCompile!H316="Off",0,IF(ScheduleCompile!H316="On",1,IF(ISNUMBER(ScheduleCompile!H316),ScheduleCompile!H316/1,IF(ISTEXT(ScheduleCompile!H316),IF(OR(ISNUMBER(FIND("5F",ScheduleCompile!H316)),ISNUMBER(FIND("0F",ScheduleCompile!H316)),ISNUMBER(FIND("8F",ScheduleCompile!H316)),ISNUMBER(FIND("1F",ScheduleCompile!H316)),ISNUMBER(FIND("2F",ScheduleCompile!H316)),ISNUMBER(FIND("3F",ScheduleCompile!H316)),ISNUMBER(FIND("6F",ScheduleCompile!H316)),ISNUMBER(FIND("7F",ScheduleCompile!H316)),ISNUMBER(FIND("9F",ScheduleCompile!H316)),ISNUMBER(FIND("4F",ScheduleCompile!H316))),VALUE(LEFT(ScheduleCompile!H316,FIND("F",ScheduleCompile!H316)-1)),ScheduleCompile!H316)))))))</f>
        <v>130</v>
      </c>
      <c r="N323" s="1">
        <f>IF(AND(ISERROR(IF(ScheduleCompile!I316="Off",0,IF(ScheduleCompile!I316="On",1,IF(ISNUMBER(ScheduleCompile!I316),ScheduleCompile!I316/1,IF(ISTEXT(ScheduleCompile!I316),IF(OR(ISNUMBER(FIND("5F",ScheduleCompile!I316)),ISNUMBER(FIND("0F",ScheduleCompile!I316)),ISNUMBER(FIND("8F",ScheduleCompile!I316)),ISNUMBER(FIND("1F",ScheduleCompile!I316)),ISNUMBER(FIND("2F",ScheduleCompile!I316)),ISNUMBER(FIND("3F",ScheduleCompile!I316)),ISNUMBER(FIND("6F",ScheduleCompile!I316)),ISNUMBER(FIND("7F",ScheduleCompile!I316)),ISNUMBER(FIND("9F",ScheduleCompile!I316)),ISNUMBER(FIND("4F",ScheduleCompile!I316))),VALUE(LEFT(ScheduleCompile!I316,FIND("F",ScheduleCompile!I316)-1)),ScheduleCompile!I316)))))),ISTEXT(ScheduleCompile!#REF!)),"ENDTABLE",IF(ISERROR(IF(ScheduleCompile!I316="Off",0,IF(ScheduleCompile!I316="On",1,IF(ISNUMBER(ScheduleCompile!I316),ScheduleCompile!I316/1,IF(ISTEXT(ScheduleCompile!I316),IF(OR(ISNUMBER(FIND("5F",ScheduleCompile!I316)),ISNUMBER(FIND("0F",ScheduleCompile!I316)),ISNUMBER(FIND("8F",ScheduleCompile!I316)),ISNUMBER(FIND("1F",ScheduleCompile!I316)),ISNUMBER(FIND("2F",ScheduleCompile!I316)),ISNUMBER(FIND("3F",ScheduleCompile!I316)),ISNUMBER(FIND("6F",ScheduleCompile!I316)),ISNUMBER(FIND("7F",ScheduleCompile!I316)),ISNUMBER(FIND("9F",ScheduleCompile!I316)),ISNUMBER(FIND("4F",ScheduleCompile!I316))),VALUE(LEFT(ScheduleCompile!I316,FIND("F",ScheduleCompile!I316)-1)),ScheduleCompile!I316)))))),"",IF(ScheduleCompile!I316="Off",0,IF(ScheduleCompile!I316="On",1,IF(ISNUMBER(ScheduleCompile!I316),ScheduleCompile!I316/1,IF(ISTEXT(ScheduleCompile!I316),IF(OR(ISNUMBER(FIND("5F",ScheduleCompile!I316)),ISNUMBER(FIND("0F",ScheduleCompile!I316)),ISNUMBER(FIND("8F",ScheduleCompile!I316)),ISNUMBER(FIND("1F",ScheduleCompile!I316)),ISNUMBER(FIND("2F",ScheduleCompile!I316)),ISNUMBER(FIND("3F",ScheduleCompile!I316)),ISNUMBER(FIND("6F",ScheduleCompile!I316)),ISNUMBER(FIND("7F",ScheduleCompile!I316)),ISNUMBER(FIND("9F",ScheduleCompile!I316)),ISNUMBER(FIND("4F",ScheduleCompile!I316))),VALUE(LEFT(ScheduleCompile!I316,FIND("F",ScheduleCompile!I316)-1)),ScheduleCompile!I316)))))))</f>
        <v>130</v>
      </c>
      <c r="O323" s="1">
        <f>IF(AND(ISERROR(IF(ScheduleCompile!J316="Off",0,IF(ScheduleCompile!J316="On",1,IF(ISNUMBER(ScheduleCompile!J316),ScheduleCompile!J316/1,IF(ISTEXT(ScheduleCompile!J316),IF(OR(ISNUMBER(FIND("5F",ScheduleCompile!J316)),ISNUMBER(FIND("0F",ScheduleCompile!J316)),ISNUMBER(FIND("8F",ScheduleCompile!J316)),ISNUMBER(FIND("1F",ScheduleCompile!J316)),ISNUMBER(FIND("2F",ScheduleCompile!J316)),ISNUMBER(FIND("3F",ScheduleCompile!J316)),ISNUMBER(FIND("6F",ScheduleCompile!J316)),ISNUMBER(FIND("7F",ScheduleCompile!J316)),ISNUMBER(FIND("9F",ScheduleCompile!J316)),ISNUMBER(FIND("4F",ScheduleCompile!J316))),VALUE(LEFT(ScheduleCompile!J316,FIND("F",ScheduleCompile!J316)-1)),ScheduleCompile!J316)))))),ISTEXT(ScheduleCompile!#REF!)),"ENDTABLE",IF(ISERROR(IF(ScheduleCompile!J316="Off",0,IF(ScheduleCompile!J316="On",1,IF(ISNUMBER(ScheduleCompile!J316),ScheduleCompile!J316/1,IF(ISTEXT(ScheduleCompile!J316),IF(OR(ISNUMBER(FIND("5F",ScheduleCompile!J316)),ISNUMBER(FIND("0F",ScheduleCompile!J316)),ISNUMBER(FIND("8F",ScheduleCompile!J316)),ISNUMBER(FIND("1F",ScheduleCompile!J316)),ISNUMBER(FIND("2F",ScheduleCompile!J316)),ISNUMBER(FIND("3F",ScheduleCompile!J316)),ISNUMBER(FIND("6F",ScheduleCompile!J316)),ISNUMBER(FIND("7F",ScheduleCompile!J316)),ISNUMBER(FIND("9F",ScheduleCompile!J316)),ISNUMBER(FIND("4F",ScheduleCompile!J316))),VALUE(LEFT(ScheduleCompile!J316,FIND("F",ScheduleCompile!J316)-1)),ScheduleCompile!J316)))))),"",IF(ScheduleCompile!J316="Off",0,IF(ScheduleCompile!J316="On",1,IF(ISNUMBER(ScheduleCompile!J316),ScheduleCompile!J316/1,IF(ISTEXT(ScheduleCompile!J316),IF(OR(ISNUMBER(FIND("5F",ScheduleCompile!J316)),ISNUMBER(FIND("0F",ScheduleCompile!J316)),ISNUMBER(FIND("8F",ScheduleCompile!J316)),ISNUMBER(FIND("1F",ScheduleCompile!J316)),ISNUMBER(FIND("2F",ScheduleCompile!J316)),ISNUMBER(FIND("3F",ScheduleCompile!J316)),ISNUMBER(FIND("6F",ScheduleCompile!J316)),ISNUMBER(FIND("7F",ScheduleCompile!J316)),ISNUMBER(FIND("9F",ScheduleCompile!J316)),ISNUMBER(FIND("4F",ScheduleCompile!J316))),VALUE(LEFT(ScheduleCompile!J316,FIND("F",ScheduleCompile!J316)-1)),ScheduleCompile!J316)))))))</f>
        <v>130</v>
      </c>
      <c r="P323" s="1">
        <f>IF(AND(ISERROR(IF(ScheduleCompile!K316="Off",0,IF(ScheduleCompile!K316="On",1,IF(ISNUMBER(ScheduleCompile!K316),ScheduleCompile!K316/1,IF(ISTEXT(ScheduleCompile!K316),IF(OR(ISNUMBER(FIND("5F",ScheduleCompile!K316)),ISNUMBER(FIND("0F",ScheduleCompile!K316)),ISNUMBER(FIND("8F",ScheduleCompile!K316)),ISNUMBER(FIND("1F",ScheduleCompile!K316)),ISNUMBER(FIND("2F",ScheduleCompile!K316)),ISNUMBER(FIND("3F",ScheduleCompile!K316)),ISNUMBER(FIND("6F",ScheduleCompile!K316)),ISNUMBER(FIND("7F",ScheduleCompile!K316)),ISNUMBER(FIND("9F",ScheduleCompile!K316)),ISNUMBER(FIND("4F",ScheduleCompile!K316))),VALUE(LEFT(ScheduleCompile!K316,FIND("F",ScheduleCompile!K316)-1)),ScheduleCompile!K316)))))),ISTEXT(ScheduleCompile!#REF!)),"ENDTABLE",IF(ISERROR(IF(ScheduleCompile!K316="Off",0,IF(ScheduleCompile!K316="On",1,IF(ISNUMBER(ScheduleCompile!K316),ScheduleCompile!K316/1,IF(ISTEXT(ScheduleCompile!K316),IF(OR(ISNUMBER(FIND("5F",ScheduleCompile!K316)),ISNUMBER(FIND("0F",ScheduleCompile!K316)),ISNUMBER(FIND("8F",ScheduleCompile!K316)),ISNUMBER(FIND("1F",ScheduleCompile!K316)),ISNUMBER(FIND("2F",ScheduleCompile!K316)),ISNUMBER(FIND("3F",ScheduleCompile!K316)),ISNUMBER(FIND("6F",ScheduleCompile!K316)),ISNUMBER(FIND("7F",ScheduleCompile!K316)),ISNUMBER(FIND("9F",ScheduleCompile!K316)),ISNUMBER(FIND("4F",ScheduleCompile!K316))),VALUE(LEFT(ScheduleCompile!K316,FIND("F",ScheduleCompile!K316)-1)),ScheduleCompile!K316)))))),"",IF(ScheduleCompile!K316="Off",0,IF(ScheduleCompile!K316="On",1,IF(ISNUMBER(ScheduleCompile!K316),ScheduleCompile!K316/1,IF(ISTEXT(ScheduleCompile!K316),IF(OR(ISNUMBER(FIND("5F",ScheduleCompile!K316)),ISNUMBER(FIND("0F",ScheduleCompile!K316)),ISNUMBER(FIND("8F",ScheduleCompile!K316)),ISNUMBER(FIND("1F",ScheduleCompile!K316)),ISNUMBER(FIND("2F",ScheduleCompile!K316)),ISNUMBER(FIND("3F",ScheduleCompile!K316)),ISNUMBER(FIND("6F",ScheduleCompile!K316)),ISNUMBER(FIND("7F",ScheduleCompile!K316)),ISNUMBER(FIND("9F",ScheduleCompile!K316)),ISNUMBER(FIND("4F",ScheduleCompile!K316))),VALUE(LEFT(ScheduleCompile!K316,FIND("F",ScheduleCompile!K316)-1)),ScheduleCompile!K316)))))))</f>
        <v>130</v>
      </c>
      <c r="Q323" s="1">
        <f>IF(AND(ISERROR(IF(ScheduleCompile!L316="Off",0,IF(ScheduleCompile!L316="On",1,IF(ISNUMBER(ScheduleCompile!L316),ScheduleCompile!L316/1,IF(ISTEXT(ScheduleCompile!L316),IF(OR(ISNUMBER(FIND("5F",ScheduleCompile!L316)),ISNUMBER(FIND("0F",ScheduleCompile!L316)),ISNUMBER(FIND("8F",ScheduleCompile!L316)),ISNUMBER(FIND("1F",ScheduleCompile!L316)),ISNUMBER(FIND("2F",ScheduleCompile!L316)),ISNUMBER(FIND("3F",ScheduleCompile!L316)),ISNUMBER(FIND("6F",ScheduleCompile!L316)),ISNUMBER(FIND("7F",ScheduleCompile!L316)),ISNUMBER(FIND("9F",ScheduleCompile!L316)),ISNUMBER(FIND("4F",ScheduleCompile!L316))),VALUE(LEFT(ScheduleCompile!L316,FIND("F",ScheduleCompile!L316)-1)),ScheduleCompile!L316)))))),ISTEXT(ScheduleCompile!#REF!)),"ENDTABLE",IF(ISERROR(IF(ScheduleCompile!L316="Off",0,IF(ScheduleCompile!L316="On",1,IF(ISNUMBER(ScheduleCompile!L316),ScheduleCompile!L316/1,IF(ISTEXT(ScheduleCompile!L316),IF(OR(ISNUMBER(FIND("5F",ScheduleCompile!L316)),ISNUMBER(FIND("0F",ScheduleCompile!L316)),ISNUMBER(FIND("8F",ScheduleCompile!L316)),ISNUMBER(FIND("1F",ScheduleCompile!L316)),ISNUMBER(FIND("2F",ScheduleCompile!L316)),ISNUMBER(FIND("3F",ScheduleCompile!L316)),ISNUMBER(FIND("6F",ScheduleCompile!L316)),ISNUMBER(FIND("7F",ScheduleCompile!L316)),ISNUMBER(FIND("9F",ScheduleCompile!L316)),ISNUMBER(FIND("4F",ScheduleCompile!L316))),VALUE(LEFT(ScheduleCompile!L316,FIND("F",ScheduleCompile!L316)-1)),ScheduleCompile!L316)))))),"",IF(ScheduleCompile!L316="Off",0,IF(ScheduleCompile!L316="On",1,IF(ISNUMBER(ScheduleCompile!L316),ScheduleCompile!L316/1,IF(ISTEXT(ScheduleCompile!L316),IF(OR(ISNUMBER(FIND("5F",ScheduleCompile!L316)),ISNUMBER(FIND("0F",ScheduleCompile!L316)),ISNUMBER(FIND("8F",ScheduleCompile!L316)),ISNUMBER(FIND("1F",ScheduleCompile!L316)),ISNUMBER(FIND("2F",ScheduleCompile!L316)),ISNUMBER(FIND("3F",ScheduleCompile!L316)),ISNUMBER(FIND("6F",ScheduleCompile!L316)),ISNUMBER(FIND("7F",ScheduleCompile!L316)),ISNUMBER(FIND("9F",ScheduleCompile!L316)),ISNUMBER(FIND("4F",ScheduleCompile!L316))),VALUE(LEFT(ScheduleCompile!L316,FIND("F",ScheduleCompile!L316)-1)),ScheduleCompile!L316)))))))</f>
        <v>130</v>
      </c>
      <c r="R323" s="1">
        <f>IF(AND(ISERROR(IF(ScheduleCompile!M316="Off",0,IF(ScheduleCompile!M316="On",1,IF(ISNUMBER(ScheduleCompile!M316),ScheduleCompile!M316/1,IF(ISTEXT(ScheduleCompile!M316),IF(OR(ISNUMBER(FIND("5F",ScheduleCompile!M316)),ISNUMBER(FIND("0F",ScheduleCompile!M316)),ISNUMBER(FIND("8F",ScheduleCompile!M316)),ISNUMBER(FIND("1F",ScheduleCompile!M316)),ISNUMBER(FIND("2F",ScheduleCompile!M316)),ISNUMBER(FIND("3F",ScheduleCompile!M316)),ISNUMBER(FIND("6F",ScheduleCompile!M316)),ISNUMBER(FIND("7F",ScheduleCompile!M316)),ISNUMBER(FIND("9F",ScheduleCompile!M316)),ISNUMBER(FIND("4F",ScheduleCompile!M316))),VALUE(LEFT(ScheduleCompile!M316,FIND("F",ScheduleCompile!M316)-1)),ScheduleCompile!M316)))))),ISTEXT(ScheduleCompile!#REF!)),"ENDTABLE",IF(ISERROR(IF(ScheduleCompile!M316="Off",0,IF(ScheduleCompile!M316="On",1,IF(ISNUMBER(ScheduleCompile!M316),ScheduleCompile!M316/1,IF(ISTEXT(ScheduleCompile!M316),IF(OR(ISNUMBER(FIND("5F",ScheduleCompile!M316)),ISNUMBER(FIND("0F",ScheduleCompile!M316)),ISNUMBER(FIND("8F",ScheduleCompile!M316)),ISNUMBER(FIND("1F",ScheduleCompile!M316)),ISNUMBER(FIND("2F",ScheduleCompile!M316)),ISNUMBER(FIND("3F",ScheduleCompile!M316)),ISNUMBER(FIND("6F",ScheduleCompile!M316)),ISNUMBER(FIND("7F",ScheduleCompile!M316)),ISNUMBER(FIND("9F",ScheduleCompile!M316)),ISNUMBER(FIND("4F",ScheduleCompile!M316))),VALUE(LEFT(ScheduleCompile!M316,FIND("F",ScheduleCompile!M316)-1)),ScheduleCompile!M316)))))),"",IF(ScheduleCompile!M316="Off",0,IF(ScheduleCompile!M316="On",1,IF(ISNUMBER(ScheduleCompile!M316),ScheduleCompile!M316/1,IF(ISTEXT(ScheduleCompile!M316),IF(OR(ISNUMBER(FIND("5F",ScheduleCompile!M316)),ISNUMBER(FIND("0F",ScheduleCompile!M316)),ISNUMBER(FIND("8F",ScheduleCompile!M316)),ISNUMBER(FIND("1F",ScheduleCompile!M316)),ISNUMBER(FIND("2F",ScheduleCompile!M316)),ISNUMBER(FIND("3F",ScheduleCompile!M316)),ISNUMBER(FIND("6F",ScheduleCompile!M316)),ISNUMBER(FIND("7F",ScheduleCompile!M316)),ISNUMBER(FIND("9F",ScheduleCompile!M316)),ISNUMBER(FIND("4F",ScheduleCompile!M316))),VALUE(LEFT(ScheduleCompile!M316,FIND("F",ScheduleCompile!M316)-1)),ScheduleCompile!M316)))))))</f>
        <v>130</v>
      </c>
      <c r="S323" s="1">
        <f>IF(AND(ISERROR(IF(ScheduleCompile!N316="Off",0,IF(ScheduleCompile!N316="On",1,IF(ISNUMBER(ScheduleCompile!N316),ScheduleCompile!N316/1,IF(ISTEXT(ScheduleCompile!N316),IF(OR(ISNUMBER(FIND("5F",ScheduleCompile!N316)),ISNUMBER(FIND("0F",ScheduleCompile!N316)),ISNUMBER(FIND("8F",ScheduleCompile!N316)),ISNUMBER(FIND("1F",ScheduleCompile!N316)),ISNUMBER(FIND("2F",ScheduleCompile!N316)),ISNUMBER(FIND("3F",ScheduleCompile!N316)),ISNUMBER(FIND("6F",ScheduleCompile!N316)),ISNUMBER(FIND("7F",ScheduleCompile!N316)),ISNUMBER(FIND("9F",ScheduleCompile!N316)),ISNUMBER(FIND("4F",ScheduleCompile!N316))),VALUE(LEFT(ScheduleCompile!N316,FIND("F",ScheduleCompile!N316)-1)),ScheduleCompile!N316)))))),ISTEXT(ScheduleCompile!#REF!)),"ENDTABLE",IF(ISERROR(IF(ScheduleCompile!N316="Off",0,IF(ScheduleCompile!N316="On",1,IF(ISNUMBER(ScheduleCompile!N316),ScheduleCompile!N316/1,IF(ISTEXT(ScheduleCompile!N316),IF(OR(ISNUMBER(FIND("5F",ScheduleCompile!N316)),ISNUMBER(FIND("0F",ScheduleCompile!N316)),ISNUMBER(FIND("8F",ScheduleCompile!N316)),ISNUMBER(FIND("1F",ScheduleCompile!N316)),ISNUMBER(FIND("2F",ScheduleCompile!N316)),ISNUMBER(FIND("3F",ScheduleCompile!N316)),ISNUMBER(FIND("6F",ScheduleCompile!N316)),ISNUMBER(FIND("7F",ScheduleCompile!N316)),ISNUMBER(FIND("9F",ScheduleCompile!N316)),ISNUMBER(FIND("4F",ScheduleCompile!N316))),VALUE(LEFT(ScheduleCompile!N316,FIND("F",ScheduleCompile!N316)-1)),ScheduleCompile!N316)))))),"",IF(ScheduleCompile!N316="Off",0,IF(ScheduleCompile!N316="On",1,IF(ISNUMBER(ScheduleCompile!N316),ScheduleCompile!N316/1,IF(ISTEXT(ScheduleCompile!N316),IF(OR(ISNUMBER(FIND("5F",ScheduleCompile!N316)),ISNUMBER(FIND("0F",ScheduleCompile!N316)),ISNUMBER(FIND("8F",ScheduleCompile!N316)),ISNUMBER(FIND("1F",ScheduleCompile!N316)),ISNUMBER(FIND("2F",ScheduleCompile!N316)),ISNUMBER(FIND("3F",ScheduleCompile!N316)),ISNUMBER(FIND("6F",ScheduleCompile!N316)),ISNUMBER(FIND("7F",ScheduleCompile!N316)),ISNUMBER(FIND("9F",ScheduleCompile!N316)),ISNUMBER(FIND("4F",ScheduleCompile!N316))),VALUE(LEFT(ScheduleCompile!N316,FIND("F",ScheduleCompile!N316)-1)),ScheduleCompile!N316)))))))</f>
        <v>130</v>
      </c>
      <c r="T323" s="1">
        <f>IF(AND(ISERROR(IF(ScheduleCompile!O316="Off",0,IF(ScheduleCompile!O316="On",1,IF(ISNUMBER(ScheduleCompile!O316),ScheduleCompile!O316/1,IF(ISTEXT(ScheduleCompile!O316),IF(OR(ISNUMBER(FIND("5F",ScheduleCompile!O316)),ISNUMBER(FIND("0F",ScheduleCompile!O316)),ISNUMBER(FIND("8F",ScheduleCompile!O316)),ISNUMBER(FIND("1F",ScheduleCompile!O316)),ISNUMBER(FIND("2F",ScheduleCompile!O316)),ISNUMBER(FIND("3F",ScheduleCompile!O316)),ISNUMBER(FIND("6F",ScheduleCompile!O316)),ISNUMBER(FIND("7F",ScheduleCompile!O316)),ISNUMBER(FIND("9F",ScheduleCompile!O316)),ISNUMBER(FIND("4F",ScheduleCompile!O316))),VALUE(LEFT(ScheduleCompile!O316,FIND("F",ScheduleCompile!O316)-1)),ScheduleCompile!O316)))))),ISTEXT(ScheduleCompile!#REF!)),"ENDTABLE",IF(ISERROR(IF(ScheduleCompile!O316="Off",0,IF(ScheduleCompile!O316="On",1,IF(ISNUMBER(ScheduleCompile!O316),ScheduleCompile!O316/1,IF(ISTEXT(ScheduleCompile!O316),IF(OR(ISNUMBER(FIND("5F",ScheduleCompile!O316)),ISNUMBER(FIND("0F",ScheduleCompile!O316)),ISNUMBER(FIND("8F",ScheduleCompile!O316)),ISNUMBER(FIND("1F",ScheduleCompile!O316)),ISNUMBER(FIND("2F",ScheduleCompile!O316)),ISNUMBER(FIND("3F",ScheduleCompile!O316)),ISNUMBER(FIND("6F",ScheduleCompile!O316)),ISNUMBER(FIND("7F",ScheduleCompile!O316)),ISNUMBER(FIND("9F",ScheduleCompile!O316)),ISNUMBER(FIND("4F",ScheduleCompile!O316))),VALUE(LEFT(ScheduleCompile!O316,FIND("F",ScheduleCompile!O316)-1)),ScheduleCompile!O316)))))),"",IF(ScheduleCompile!O316="Off",0,IF(ScheduleCompile!O316="On",1,IF(ISNUMBER(ScheduleCompile!O316),ScheduleCompile!O316/1,IF(ISTEXT(ScheduleCompile!O316),IF(OR(ISNUMBER(FIND("5F",ScheduleCompile!O316)),ISNUMBER(FIND("0F",ScheduleCompile!O316)),ISNUMBER(FIND("8F",ScheduleCompile!O316)),ISNUMBER(FIND("1F",ScheduleCompile!O316)),ISNUMBER(FIND("2F",ScheduleCompile!O316)),ISNUMBER(FIND("3F",ScheduleCompile!O316)),ISNUMBER(FIND("6F",ScheduleCompile!O316)),ISNUMBER(FIND("7F",ScheduleCompile!O316)),ISNUMBER(FIND("9F",ScheduleCompile!O316)),ISNUMBER(FIND("4F",ScheduleCompile!O316))),VALUE(LEFT(ScheduleCompile!O316,FIND("F",ScheduleCompile!O316)-1)),ScheduleCompile!O316)))))))</f>
        <v>130</v>
      </c>
      <c r="U323" s="1">
        <f>IF(AND(ISERROR(IF(ScheduleCompile!P316="Off",0,IF(ScheduleCompile!P316="On",1,IF(ISNUMBER(ScheduleCompile!P316),ScheduleCompile!P316/1,IF(ISTEXT(ScheduleCompile!P316),IF(OR(ISNUMBER(FIND("5F",ScheduleCompile!P316)),ISNUMBER(FIND("0F",ScheduleCompile!P316)),ISNUMBER(FIND("8F",ScheduleCompile!P316)),ISNUMBER(FIND("1F",ScheduleCompile!P316)),ISNUMBER(FIND("2F",ScheduleCompile!P316)),ISNUMBER(FIND("3F",ScheduleCompile!P316)),ISNUMBER(FIND("6F",ScheduleCompile!P316)),ISNUMBER(FIND("7F",ScheduleCompile!P316)),ISNUMBER(FIND("9F",ScheduleCompile!P316)),ISNUMBER(FIND("4F",ScheduleCompile!P316))),VALUE(LEFT(ScheduleCompile!P316,FIND("F",ScheduleCompile!P316)-1)),ScheduleCompile!P316)))))),ISTEXT(ScheduleCompile!#REF!)),"ENDTABLE",IF(ISERROR(IF(ScheduleCompile!P316="Off",0,IF(ScheduleCompile!P316="On",1,IF(ISNUMBER(ScheduleCompile!P316),ScheduleCompile!P316/1,IF(ISTEXT(ScheduleCompile!P316),IF(OR(ISNUMBER(FIND("5F",ScheduleCompile!P316)),ISNUMBER(FIND("0F",ScheduleCompile!P316)),ISNUMBER(FIND("8F",ScheduleCompile!P316)),ISNUMBER(FIND("1F",ScheduleCompile!P316)),ISNUMBER(FIND("2F",ScheduleCompile!P316)),ISNUMBER(FIND("3F",ScheduleCompile!P316)),ISNUMBER(FIND("6F",ScheduleCompile!P316)),ISNUMBER(FIND("7F",ScheduleCompile!P316)),ISNUMBER(FIND("9F",ScheduleCompile!P316)),ISNUMBER(FIND("4F",ScheduleCompile!P316))),VALUE(LEFT(ScheduleCompile!P316,FIND("F",ScheduleCompile!P316)-1)),ScheduleCompile!P316)))))),"",IF(ScheduleCompile!P316="Off",0,IF(ScheduleCompile!P316="On",1,IF(ISNUMBER(ScheduleCompile!P316),ScheduleCompile!P316/1,IF(ISTEXT(ScheduleCompile!P316),IF(OR(ISNUMBER(FIND("5F",ScheduleCompile!P316)),ISNUMBER(FIND("0F",ScheduleCompile!P316)),ISNUMBER(FIND("8F",ScheduleCompile!P316)),ISNUMBER(FIND("1F",ScheduleCompile!P316)),ISNUMBER(FIND("2F",ScheduleCompile!P316)),ISNUMBER(FIND("3F",ScheduleCompile!P316)),ISNUMBER(FIND("6F",ScheduleCompile!P316)),ISNUMBER(FIND("7F",ScheduleCompile!P316)),ISNUMBER(FIND("9F",ScheduleCompile!P316)),ISNUMBER(FIND("4F",ScheduleCompile!P316))),VALUE(LEFT(ScheduleCompile!P316,FIND("F",ScheduleCompile!P316)-1)),ScheduleCompile!P316)))))))</f>
        <v>130</v>
      </c>
      <c r="V323" s="1">
        <f>IF(AND(ISERROR(IF(ScheduleCompile!Q316="Off",0,IF(ScheduleCompile!Q316="On",1,IF(ISNUMBER(ScheduleCompile!Q316),ScheduleCompile!Q316/1,IF(ISTEXT(ScheduleCompile!Q316),IF(OR(ISNUMBER(FIND("5F",ScheduleCompile!Q316)),ISNUMBER(FIND("0F",ScheduleCompile!Q316)),ISNUMBER(FIND("8F",ScheduleCompile!Q316)),ISNUMBER(FIND("1F",ScheduleCompile!Q316)),ISNUMBER(FIND("2F",ScheduleCompile!Q316)),ISNUMBER(FIND("3F",ScheduleCompile!Q316)),ISNUMBER(FIND("6F",ScheduleCompile!Q316)),ISNUMBER(FIND("7F",ScheduleCompile!Q316)),ISNUMBER(FIND("9F",ScheduleCompile!Q316)),ISNUMBER(FIND("4F",ScheduleCompile!Q316))),VALUE(LEFT(ScheduleCompile!Q316,FIND("F",ScheduleCompile!Q316)-1)),ScheduleCompile!Q316)))))),ISTEXT(ScheduleCompile!#REF!)),"ENDTABLE",IF(ISERROR(IF(ScheduleCompile!Q316="Off",0,IF(ScheduleCompile!Q316="On",1,IF(ISNUMBER(ScheduleCompile!Q316),ScheduleCompile!Q316/1,IF(ISTEXT(ScheduleCompile!Q316),IF(OR(ISNUMBER(FIND("5F",ScheduleCompile!Q316)),ISNUMBER(FIND("0F",ScheduleCompile!Q316)),ISNUMBER(FIND("8F",ScheduleCompile!Q316)),ISNUMBER(FIND("1F",ScheduleCompile!Q316)),ISNUMBER(FIND("2F",ScheduleCompile!Q316)),ISNUMBER(FIND("3F",ScheduleCompile!Q316)),ISNUMBER(FIND("6F",ScheduleCompile!Q316)),ISNUMBER(FIND("7F",ScheduleCompile!Q316)),ISNUMBER(FIND("9F",ScheduleCompile!Q316)),ISNUMBER(FIND("4F",ScheduleCompile!Q316))),VALUE(LEFT(ScheduleCompile!Q316,FIND("F",ScheduleCompile!Q316)-1)),ScheduleCompile!Q316)))))),"",IF(ScheduleCompile!Q316="Off",0,IF(ScheduleCompile!Q316="On",1,IF(ISNUMBER(ScheduleCompile!Q316),ScheduleCompile!Q316/1,IF(ISTEXT(ScheduleCompile!Q316),IF(OR(ISNUMBER(FIND("5F",ScheduleCompile!Q316)),ISNUMBER(FIND("0F",ScheduleCompile!Q316)),ISNUMBER(FIND("8F",ScheduleCompile!Q316)),ISNUMBER(FIND("1F",ScheduleCompile!Q316)),ISNUMBER(FIND("2F",ScheduleCompile!Q316)),ISNUMBER(FIND("3F",ScheduleCompile!Q316)),ISNUMBER(FIND("6F",ScheduleCompile!Q316)),ISNUMBER(FIND("7F",ScheduleCompile!Q316)),ISNUMBER(FIND("9F",ScheduleCompile!Q316)),ISNUMBER(FIND("4F",ScheduleCompile!Q316))),VALUE(LEFT(ScheduleCompile!Q316,FIND("F",ScheduleCompile!Q316)-1)),ScheduleCompile!Q316)))))))</f>
        <v>130</v>
      </c>
      <c r="W323" s="1">
        <f>IF(AND(ISERROR(IF(ScheduleCompile!R316="Off",0,IF(ScheduleCompile!R316="On",1,IF(ISNUMBER(ScheduleCompile!R316),ScheduleCompile!R316/1,IF(ISTEXT(ScheduleCompile!R316),IF(OR(ISNUMBER(FIND("5F",ScheduleCompile!R316)),ISNUMBER(FIND("0F",ScheduleCompile!R316)),ISNUMBER(FIND("8F",ScheduleCompile!R316)),ISNUMBER(FIND("1F",ScheduleCompile!R316)),ISNUMBER(FIND("2F",ScheduleCompile!R316)),ISNUMBER(FIND("3F",ScheduleCompile!R316)),ISNUMBER(FIND("6F",ScheduleCompile!R316)),ISNUMBER(FIND("7F",ScheduleCompile!R316)),ISNUMBER(FIND("9F",ScheduleCompile!R316)),ISNUMBER(FIND("4F",ScheduleCompile!R316))),VALUE(LEFT(ScheduleCompile!R316,FIND("F",ScheduleCompile!R316)-1)),ScheduleCompile!R316)))))),ISTEXT(ScheduleCompile!#REF!)),"ENDTABLE",IF(ISERROR(IF(ScheduleCompile!R316="Off",0,IF(ScheduleCompile!R316="On",1,IF(ISNUMBER(ScheduleCompile!R316),ScheduleCompile!R316/1,IF(ISTEXT(ScheduleCompile!R316),IF(OR(ISNUMBER(FIND("5F",ScheduleCompile!R316)),ISNUMBER(FIND("0F",ScheduleCompile!R316)),ISNUMBER(FIND("8F",ScheduleCompile!R316)),ISNUMBER(FIND("1F",ScheduleCompile!R316)),ISNUMBER(FIND("2F",ScheduleCompile!R316)),ISNUMBER(FIND("3F",ScheduleCompile!R316)),ISNUMBER(FIND("6F",ScheduleCompile!R316)),ISNUMBER(FIND("7F",ScheduleCompile!R316)),ISNUMBER(FIND("9F",ScheduleCompile!R316)),ISNUMBER(FIND("4F",ScheduleCompile!R316))),VALUE(LEFT(ScheduleCompile!R316,FIND("F",ScheduleCompile!R316)-1)),ScheduleCompile!R316)))))),"",IF(ScheduleCompile!R316="Off",0,IF(ScheduleCompile!R316="On",1,IF(ISNUMBER(ScheduleCompile!R316),ScheduleCompile!R316/1,IF(ISTEXT(ScheduleCompile!R316),IF(OR(ISNUMBER(FIND("5F",ScheduleCompile!R316)),ISNUMBER(FIND("0F",ScheduleCompile!R316)),ISNUMBER(FIND("8F",ScheduleCompile!R316)),ISNUMBER(FIND("1F",ScheduleCompile!R316)),ISNUMBER(FIND("2F",ScheduleCompile!R316)),ISNUMBER(FIND("3F",ScheduleCompile!R316)),ISNUMBER(FIND("6F",ScheduleCompile!R316)),ISNUMBER(FIND("7F",ScheduleCompile!R316)),ISNUMBER(FIND("9F",ScheduleCompile!R316)),ISNUMBER(FIND("4F",ScheduleCompile!R316))),VALUE(LEFT(ScheduleCompile!R316,FIND("F",ScheduleCompile!R316)-1)),ScheduleCompile!R316)))))))</f>
        <v>130</v>
      </c>
      <c r="X323" s="1">
        <f>IF(AND(ISERROR(IF(ScheduleCompile!S316="Off",0,IF(ScheduleCompile!S316="On",1,IF(ISNUMBER(ScheduleCompile!S316),ScheduleCompile!S316/1,IF(ISTEXT(ScheduleCompile!S316),IF(OR(ISNUMBER(FIND("5F",ScheduleCompile!S316)),ISNUMBER(FIND("0F",ScheduleCompile!S316)),ISNUMBER(FIND("8F",ScheduleCompile!S316)),ISNUMBER(FIND("1F",ScheduleCompile!S316)),ISNUMBER(FIND("2F",ScheduleCompile!S316)),ISNUMBER(FIND("3F",ScheduleCompile!S316)),ISNUMBER(FIND("6F",ScheduleCompile!S316)),ISNUMBER(FIND("7F",ScheduleCompile!S316)),ISNUMBER(FIND("9F",ScheduleCompile!S316)),ISNUMBER(FIND("4F",ScheduleCompile!S316))),VALUE(LEFT(ScheduleCompile!S316,FIND("F",ScheduleCompile!S316)-1)),ScheduleCompile!S316)))))),ISTEXT(ScheduleCompile!#REF!)),"ENDTABLE",IF(ISERROR(IF(ScheduleCompile!S316="Off",0,IF(ScheduleCompile!S316="On",1,IF(ISNUMBER(ScheduleCompile!S316),ScheduleCompile!S316/1,IF(ISTEXT(ScheduleCompile!S316),IF(OR(ISNUMBER(FIND("5F",ScheduleCompile!S316)),ISNUMBER(FIND("0F",ScheduleCompile!S316)),ISNUMBER(FIND("8F",ScheduleCompile!S316)),ISNUMBER(FIND("1F",ScheduleCompile!S316)),ISNUMBER(FIND("2F",ScheduleCompile!S316)),ISNUMBER(FIND("3F",ScheduleCompile!S316)),ISNUMBER(FIND("6F",ScheduleCompile!S316)),ISNUMBER(FIND("7F",ScheduleCompile!S316)),ISNUMBER(FIND("9F",ScheduleCompile!S316)),ISNUMBER(FIND("4F",ScheduleCompile!S316))),VALUE(LEFT(ScheduleCompile!S316,FIND("F",ScheduleCompile!S316)-1)),ScheduleCompile!S316)))))),"",IF(ScheduleCompile!S316="Off",0,IF(ScheduleCompile!S316="On",1,IF(ISNUMBER(ScheduleCompile!S316),ScheduleCompile!S316/1,IF(ISTEXT(ScheduleCompile!S316),IF(OR(ISNUMBER(FIND("5F",ScheduleCompile!S316)),ISNUMBER(FIND("0F",ScheduleCompile!S316)),ISNUMBER(FIND("8F",ScheduleCompile!S316)),ISNUMBER(FIND("1F",ScheduleCompile!S316)),ISNUMBER(FIND("2F",ScheduleCompile!S316)),ISNUMBER(FIND("3F",ScheduleCompile!S316)),ISNUMBER(FIND("6F",ScheduleCompile!S316)),ISNUMBER(FIND("7F",ScheduleCompile!S316)),ISNUMBER(FIND("9F",ScheduleCompile!S316)),ISNUMBER(FIND("4F",ScheduleCompile!S316))),VALUE(LEFT(ScheduleCompile!S316,FIND("F",ScheduleCompile!S316)-1)),ScheduleCompile!S316)))))))</f>
        <v>130</v>
      </c>
      <c r="Y323" s="1">
        <f>IF(AND(ISERROR(IF(ScheduleCompile!T316="Off",0,IF(ScheduleCompile!T316="On",1,IF(ISNUMBER(ScheduleCompile!T316),ScheduleCompile!T316/1,IF(ISTEXT(ScheduleCompile!T316),IF(OR(ISNUMBER(FIND("5F",ScheduleCompile!T316)),ISNUMBER(FIND("0F",ScheduleCompile!T316)),ISNUMBER(FIND("8F",ScheduleCompile!T316)),ISNUMBER(FIND("1F",ScheduleCompile!T316)),ISNUMBER(FIND("2F",ScheduleCompile!T316)),ISNUMBER(FIND("3F",ScheduleCompile!T316)),ISNUMBER(FIND("6F",ScheduleCompile!T316)),ISNUMBER(FIND("7F",ScheduleCompile!T316)),ISNUMBER(FIND("9F",ScheduleCompile!T316)),ISNUMBER(FIND("4F",ScheduleCompile!T316))),VALUE(LEFT(ScheduleCompile!T316,FIND("F",ScheduleCompile!T316)-1)),ScheduleCompile!T316)))))),ISTEXT(ScheduleCompile!#REF!)),"ENDTABLE",IF(ISERROR(IF(ScheduleCompile!T316="Off",0,IF(ScheduleCompile!T316="On",1,IF(ISNUMBER(ScheduleCompile!T316),ScheduleCompile!T316/1,IF(ISTEXT(ScheduleCompile!T316),IF(OR(ISNUMBER(FIND("5F",ScheduleCompile!T316)),ISNUMBER(FIND("0F",ScheduleCompile!T316)),ISNUMBER(FIND("8F",ScheduleCompile!T316)),ISNUMBER(FIND("1F",ScheduleCompile!T316)),ISNUMBER(FIND("2F",ScheduleCompile!T316)),ISNUMBER(FIND("3F",ScheduleCompile!T316)),ISNUMBER(FIND("6F",ScheduleCompile!T316)),ISNUMBER(FIND("7F",ScheduleCompile!T316)),ISNUMBER(FIND("9F",ScheduleCompile!T316)),ISNUMBER(FIND("4F",ScheduleCompile!T316))),VALUE(LEFT(ScheduleCompile!T316,FIND("F",ScheduleCompile!T316)-1)),ScheduleCompile!T316)))))),"",IF(ScheduleCompile!T316="Off",0,IF(ScheduleCompile!T316="On",1,IF(ISNUMBER(ScheduleCompile!T316),ScheduleCompile!T316/1,IF(ISTEXT(ScheduleCompile!T316),IF(OR(ISNUMBER(FIND("5F",ScheduleCompile!T316)),ISNUMBER(FIND("0F",ScheduleCompile!T316)),ISNUMBER(FIND("8F",ScheduleCompile!T316)),ISNUMBER(FIND("1F",ScheduleCompile!T316)),ISNUMBER(FIND("2F",ScheduleCompile!T316)),ISNUMBER(FIND("3F",ScheduleCompile!T316)),ISNUMBER(FIND("6F",ScheduleCompile!T316)),ISNUMBER(FIND("7F",ScheduleCompile!T316)),ISNUMBER(FIND("9F",ScheduleCompile!T316)),ISNUMBER(FIND("4F",ScheduleCompile!T316))),VALUE(LEFT(ScheduleCompile!T316,FIND("F",ScheduleCompile!T316)-1)),ScheduleCompile!T316)))))))</f>
        <v>130</v>
      </c>
      <c r="Z323" s="1">
        <f>IF(AND(ISERROR(IF(ScheduleCompile!U316="Off",0,IF(ScheduleCompile!U316="On",1,IF(ISNUMBER(ScheduleCompile!U316),ScheduleCompile!U316/1,IF(ISTEXT(ScheduleCompile!U316),IF(OR(ISNUMBER(FIND("5F",ScheduleCompile!U316)),ISNUMBER(FIND("0F",ScheduleCompile!U316)),ISNUMBER(FIND("8F",ScheduleCompile!U316)),ISNUMBER(FIND("1F",ScheduleCompile!U316)),ISNUMBER(FIND("2F",ScheduleCompile!U316)),ISNUMBER(FIND("3F",ScheduleCompile!U316)),ISNUMBER(FIND("6F",ScheduleCompile!U316)),ISNUMBER(FIND("7F",ScheduleCompile!U316)),ISNUMBER(FIND("9F",ScheduleCompile!U316)),ISNUMBER(FIND("4F",ScheduleCompile!U316))),VALUE(LEFT(ScheduleCompile!U316,FIND("F",ScheduleCompile!U316)-1)),ScheduleCompile!U316)))))),ISTEXT(ScheduleCompile!#REF!)),"ENDTABLE",IF(ISERROR(IF(ScheduleCompile!U316="Off",0,IF(ScheduleCompile!U316="On",1,IF(ISNUMBER(ScheduleCompile!U316),ScheduleCompile!U316/1,IF(ISTEXT(ScheduleCompile!U316),IF(OR(ISNUMBER(FIND("5F",ScheduleCompile!U316)),ISNUMBER(FIND("0F",ScheduleCompile!U316)),ISNUMBER(FIND("8F",ScheduleCompile!U316)),ISNUMBER(FIND("1F",ScheduleCompile!U316)),ISNUMBER(FIND("2F",ScheduleCompile!U316)),ISNUMBER(FIND("3F",ScheduleCompile!U316)),ISNUMBER(FIND("6F",ScheduleCompile!U316)),ISNUMBER(FIND("7F",ScheduleCompile!U316)),ISNUMBER(FIND("9F",ScheduleCompile!U316)),ISNUMBER(FIND("4F",ScheduleCompile!U316))),VALUE(LEFT(ScheduleCompile!U316,FIND("F",ScheduleCompile!U316)-1)),ScheduleCompile!U316)))))),"",IF(ScheduleCompile!U316="Off",0,IF(ScheduleCompile!U316="On",1,IF(ISNUMBER(ScheduleCompile!U316),ScheduleCompile!U316/1,IF(ISTEXT(ScheduleCompile!U316),IF(OR(ISNUMBER(FIND("5F",ScheduleCompile!U316)),ISNUMBER(FIND("0F",ScheduleCompile!U316)),ISNUMBER(FIND("8F",ScheduleCompile!U316)),ISNUMBER(FIND("1F",ScheduleCompile!U316)),ISNUMBER(FIND("2F",ScheduleCompile!U316)),ISNUMBER(FIND("3F",ScheduleCompile!U316)),ISNUMBER(FIND("6F",ScheduleCompile!U316)),ISNUMBER(FIND("7F",ScheduleCompile!U316)),ISNUMBER(FIND("9F",ScheduleCompile!U316)),ISNUMBER(FIND("4F",ScheduleCompile!U316))),VALUE(LEFT(ScheduleCompile!U316,FIND("F",ScheduleCompile!U316)-1)),ScheduleCompile!U316)))))))</f>
        <v>130</v>
      </c>
      <c r="AA323" s="1">
        <f>IF(AND(ISERROR(IF(ScheduleCompile!V316="Off",0,IF(ScheduleCompile!V316="On",1,IF(ISNUMBER(ScheduleCompile!V316),ScheduleCompile!V316/1,IF(ISTEXT(ScheduleCompile!V316),IF(OR(ISNUMBER(FIND("5F",ScheduleCompile!V316)),ISNUMBER(FIND("0F",ScheduleCompile!V316)),ISNUMBER(FIND("8F",ScheduleCompile!V316)),ISNUMBER(FIND("1F",ScheduleCompile!V316)),ISNUMBER(FIND("2F",ScheduleCompile!V316)),ISNUMBER(FIND("3F",ScheduleCompile!V316)),ISNUMBER(FIND("6F",ScheduleCompile!V316)),ISNUMBER(FIND("7F",ScheduleCompile!V316)),ISNUMBER(FIND("9F",ScheduleCompile!V316)),ISNUMBER(FIND("4F",ScheduleCompile!V316))),VALUE(LEFT(ScheduleCompile!V316,FIND("F",ScheduleCompile!V316)-1)),ScheduleCompile!V316)))))),ISTEXT(ScheduleCompile!#REF!)),"ENDTABLE",IF(ISERROR(IF(ScheduleCompile!V316="Off",0,IF(ScheduleCompile!V316="On",1,IF(ISNUMBER(ScheduleCompile!V316),ScheduleCompile!V316/1,IF(ISTEXT(ScheduleCompile!V316),IF(OR(ISNUMBER(FIND("5F",ScheduleCompile!V316)),ISNUMBER(FIND("0F",ScheduleCompile!V316)),ISNUMBER(FIND("8F",ScheduleCompile!V316)),ISNUMBER(FIND("1F",ScheduleCompile!V316)),ISNUMBER(FIND("2F",ScheduleCompile!V316)),ISNUMBER(FIND("3F",ScheduleCompile!V316)),ISNUMBER(FIND("6F",ScheduleCompile!V316)),ISNUMBER(FIND("7F",ScheduleCompile!V316)),ISNUMBER(FIND("9F",ScheduleCompile!V316)),ISNUMBER(FIND("4F",ScheduleCompile!V316))),VALUE(LEFT(ScheduleCompile!V316,FIND("F",ScheduleCompile!V316)-1)),ScheduleCompile!V316)))))),"",IF(ScheduleCompile!V316="Off",0,IF(ScheduleCompile!V316="On",1,IF(ISNUMBER(ScheduleCompile!V316),ScheduleCompile!V316/1,IF(ISTEXT(ScheduleCompile!V316),IF(OR(ISNUMBER(FIND("5F",ScheduleCompile!V316)),ISNUMBER(FIND("0F",ScheduleCompile!V316)),ISNUMBER(FIND("8F",ScheduleCompile!V316)),ISNUMBER(FIND("1F",ScheduleCompile!V316)),ISNUMBER(FIND("2F",ScheduleCompile!V316)),ISNUMBER(FIND("3F",ScheduleCompile!V316)),ISNUMBER(FIND("6F",ScheduleCompile!V316)),ISNUMBER(FIND("7F",ScheduleCompile!V316)),ISNUMBER(FIND("9F",ScheduleCompile!V316)),ISNUMBER(FIND("4F",ScheduleCompile!V316))),VALUE(LEFT(ScheduleCompile!V316,FIND("F",ScheduleCompile!V316)-1)),ScheduleCompile!V316)))))))</f>
        <v>130</v>
      </c>
      <c r="AB323" s="1">
        <f>IF(AND(ISERROR(IF(ScheduleCompile!W316="Off",0,IF(ScheduleCompile!W316="On",1,IF(ISNUMBER(ScheduleCompile!W316),ScheduleCompile!W316/1,IF(ISTEXT(ScheduleCompile!W316),IF(OR(ISNUMBER(FIND("5F",ScheduleCompile!W316)),ISNUMBER(FIND("0F",ScheduleCompile!W316)),ISNUMBER(FIND("8F",ScheduleCompile!W316)),ISNUMBER(FIND("1F",ScheduleCompile!W316)),ISNUMBER(FIND("2F",ScheduleCompile!W316)),ISNUMBER(FIND("3F",ScheduleCompile!W316)),ISNUMBER(FIND("6F",ScheduleCompile!W316)),ISNUMBER(FIND("7F",ScheduleCompile!W316)),ISNUMBER(FIND("9F",ScheduleCompile!W316)),ISNUMBER(FIND("4F",ScheduleCompile!W316))),VALUE(LEFT(ScheduleCompile!W316,FIND("F",ScheduleCompile!W316)-1)),ScheduleCompile!W316)))))),ISTEXT(ScheduleCompile!#REF!)),"ENDTABLE",IF(ISERROR(IF(ScheduleCompile!W316="Off",0,IF(ScheduleCompile!W316="On",1,IF(ISNUMBER(ScheduleCompile!W316),ScheduleCompile!W316/1,IF(ISTEXT(ScheduleCompile!W316),IF(OR(ISNUMBER(FIND("5F",ScheduleCompile!W316)),ISNUMBER(FIND("0F",ScheduleCompile!W316)),ISNUMBER(FIND("8F",ScheduleCompile!W316)),ISNUMBER(FIND("1F",ScheduleCompile!W316)),ISNUMBER(FIND("2F",ScheduleCompile!W316)),ISNUMBER(FIND("3F",ScheduleCompile!W316)),ISNUMBER(FIND("6F",ScheduleCompile!W316)),ISNUMBER(FIND("7F",ScheduleCompile!W316)),ISNUMBER(FIND("9F",ScheduleCompile!W316)),ISNUMBER(FIND("4F",ScheduleCompile!W316))),VALUE(LEFT(ScheduleCompile!W316,FIND("F",ScheduleCompile!W316)-1)),ScheduleCompile!W316)))))),"",IF(ScheduleCompile!W316="Off",0,IF(ScheduleCompile!W316="On",1,IF(ISNUMBER(ScheduleCompile!W316),ScheduleCompile!W316/1,IF(ISTEXT(ScheduleCompile!W316),IF(OR(ISNUMBER(FIND("5F",ScheduleCompile!W316)),ISNUMBER(FIND("0F",ScheduleCompile!W316)),ISNUMBER(FIND("8F",ScheduleCompile!W316)),ISNUMBER(FIND("1F",ScheduleCompile!W316)),ISNUMBER(FIND("2F",ScheduleCompile!W316)),ISNUMBER(FIND("3F",ScheduleCompile!W316)),ISNUMBER(FIND("6F",ScheduleCompile!W316)),ISNUMBER(FIND("7F",ScheduleCompile!W316)),ISNUMBER(FIND("9F",ScheduleCompile!W316)),ISNUMBER(FIND("4F",ScheduleCompile!W316))),VALUE(LEFT(ScheduleCompile!W316,FIND("F",ScheduleCompile!W316)-1)),ScheduleCompile!W316)))))))</f>
        <v>130</v>
      </c>
      <c r="AC323" s="1">
        <f>IF(AND(ISERROR(IF(ScheduleCompile!X316="Off",0,IF(ScheduleCompile!X316="On",1,IF(ISNUMBER(ScheduleCompile!X316),ScheduleCompile!X316/1,IF(ISTEXT(ScheduleCompile!X316),IF(OR(ISNUMBER(FIND("5F",ScheduleCompile!X316)),ISNUMBER(FIND("0F",ScheduleCompile!X316)),ISNUMBER(FIND("8F",ScheduleCompile!X316)),ISNUMBER(FIND("1F",ScheduleCompile!X316)),ISNUMBER(FIND("2F",ScheduleCompile!X316)),ISNUMBER(FIND("3F",ScheduleCompile!X316)),ISNUMBER(FIND("6F",ScheduleCompile!X316)),ISNUMBER(FIND("7F",ScheduleCompile!X316)),ISNUMBER(FIND("9F",ScheduleCompile!X316)),ISNUMBER(FIND("4F",ScheduleCompile!X316))),VALUE(LEFT(ScheduleCompile!X316,FIND("F",ScheduleCompile!X316)-1)),ScheduleCompile!X316)))))),ISTEXT(ScheduleCompile!#REF!)),"ENDTABLE",IF(ISERROR(IF(ScheduleCompile!X316="Off",0,IF(ScheduleCompile!X316="On",1,IF(ISNUMBER(ScheduleCompile!X316),ScheduleCompile!X316/1,IF(ISTEXT(ScheduleCompile!X316),IF(OR(ISNUMBER(FIND("5F",ScheduleCompile!X316)),ISNUMBER(FIND("0F",ScheduleCompile!X316)),ISNUMBER(FIND("8F",ScheduleCompile!X316)),ISNUMBER(FIND("1F",ScheduleCompile!X316)),ISNUMBER(FIND("2F",ScheduleCompile!X316)),ISNUMBER(FIND("3F",ScheduleCompile!X316)),ISNUMBER(FIND("6F",ScheduleCompile!X316)),ISNUMBER(FIND("7F",ScheduleCompile!X316)),ISNUMBER(FIND("9F",ScheduleCompile!X316)),ISNUMBER(FIND("4F",ScheduleCompile!X316))),VALUE(LEFT(ScheduleCompile!X316,FIND("F",ScheduleCompile!X316)-1)),ScheduleCompile!X316)))))),"",IF(ScheduleCompile!X316="Off",0,IF(ScheduleCompile!X316="On",1,IF(ISNUMBER(ScheduleCompile!X316),ScheduleCompile!X316/1,IF(ISTEXT(ScheduleCompile!X316),IF(OR(ISNUMBER(FIND("5F",ScheduleCompile!X316)),ISNUMBER(FIND("0F",ScheduleCompile!X316)),ISNUMBER(FIND("8F",ScheduleCompile!X316)),ISNUMBER(FIND("1F",ScheduleCompile!X316)),ISNUMBER(FIND("2F",ScheduleCompile!X316)),ISNUMBER(FIND("3F",ScheduleCompile!X316)),ISNUMBER(FIND("6F",ScheduleCompile!X316)),ISNUMBER(FIND("7F",ScheduleCompile!X316)),ISNUMBER(FIND("9F",ScheduleCompile!X316)),ISNUMBER(FIND("4F",ScheduleCompile!X316))),VALUE(LEFT(ScheduleCompile!X316,FIND("F",ScheduleCompile!X316)-1)),ScheduleCompile!X316)))))))</f>
        <v>130</v>
      </c>
      <c r="AD323" s="1">
        <f>IF(AND(ISERROR(IF(ScheduleCompile!Y316="Off",0,IF(ScheduleCompile!Y316="On",1,IF(ISNUMBER(ScheduleCompile!Y316),ScheduleCompile!Y316/1,IF(ISTEXT(ScheduleCompile!Y316),IF(OR(ISNUMBER(FIND("5F",ScheduleCompile!Y316)),ISNUMBER(FIND("0F",ScheduleCompile!Y316)),ISNUMBER(FIND("8F",ScheduleCompile!Y316)),ISNUMBER(FIND("1F",ScheduleCompile!Y316)),ISNUMBER(FIND("2F",ScheduleCompile!Y316)),ISNUMBER(FIND("3F",ScheduleCompile!Y316)),ISNUMBER(FIND("6F",ScheduleCompile!Y316)),ISNUMBER(FIND("7F",ScheduleCompile!Y316)),ISNUMBER(FIND("9F",ScheduleCompile!Y316)),ISNUMBER(FIND("4F",ScheduleCompile!Y316))),VALUE(LEFT(ScheduleCompile!Y316,FIND("F",ScheduleCompile!Y316)-1)),ScheduleCompile!Y316)))))),ISTEXT(ScheduleCompile!#REF!)),"ENDTABLE",IF(ISERROR(IF(ScheduleCompile!Y316="Off",0,IF(ScheduleCompile!Y316="On",1,IF(ISNUMBER(ScheduleCompile!Y316),ScheduleCompile!Y316/1,IF(ISTEXT(ScheduleCompile!Y316),IF(OR(ISNUMBER(FIND("5F",ScheduleCompile!Y316)),ISNUMBER(FIND("0F",ScheduleCompile!Y316)),ISNUMBER(FIND("8F",ScheduleCompile!Y316)),ISNUMBER(FIND("1F",ScheduleCompile!Y316)),ISNUMBER(FIND("2F",ScheduleCompile!Y316)),ISNUMBER(FIND("3F",ScheduleCompile!Y316)),ISNUMBER(FIND("6F",ScheduleCompile!Y316)),ISNUMBER(FIND("7F",ScheduleCompile!Y316)),ISNUMBER(FIND("9F",ScheduleCompile!Y316)),ISNUMBER(FIND("4F",ScheduleCompile!Y316))),VALUE(LEFT(ScheduleCompile!Y316,FIND("F",ScheduleCompile!Y316)-1)),ScheduleCompile!Y316)))))),"",IF(ScheduleCompile!Y316="Off",0,IF(ScheduleCompile!Y316="On",1,IF(ISNUMBER(ScheduleCompile!Y316),ScheduleCompile!Y316/1,IF(ISTEXT(ScheduleCompile!Y316),IF(OR(ISNUMBER(FIND("5F",ScheduleCompile!Y316)),ISNUMBER(FIND("0F",ScheduleCompile!Y316)),ISNUMBER(FIND("8F",ScheduleCompile!Y316)),ISNUMBER(FIND("1F",ScheduleCompile!Y316)),ISNUMBER(FIND("2F",ScheduleCompile!Y316)),ISNUMBER(FIND("3F",ScheduleCompile!Y316)),ISNUMBER(FIND("6F",ScheduleCompile!Y316)),ISNUMBER(FIND("7F",ScheduleCompile!Y316)),ISNUMBER(FIND("9F",ScheduleCompile!Y316)),ISNUMBER(FIND("4F",ScheduleCompile!Y316))),VALUE(LEFT(ScheduleCompile!Y316,FIND("F",ScheduleCompile!Y316)-1)),ScheduleCompile!Y316)))))))</f>
        <v>130</v>
      </c>
    </row>
    <row r="324" spans="1:30" x14ac:dyDescent="0.25">
      <c r="A324" t="str">
        <f t="shared" si="19"/>
        <v>SchDay "ResidentialCommonElevatorWD"  Type = "Fraction" Hr = (0, 0, 0, 0, 0, 0, 0, 0.35, 0.69, 0.43, 0.37, 0.43, 0.58, 0.48, 0.37, 0.37, 0.46, 0.62, 0.2, 0.12, 0.04, 0.04, 0, 0) ..</v>
      </c>
      <c r="B324" s="1" t="s">
        <v>623</v>
      </c>
      <c r="C324" t="str">
        <f t="shared" si="20"/>
        <v xml:space="preserve">SchDay "ResidentialCommonElevatorWD"  Type = "Fraction" Hr = </v>
      </c>
      <c r="D324" t="str">
        <f t="shared" si="21"/>
        <v>(0, 0, 0, 0, 0, 0, 0, 0.35, 0.69, 0.43, 0.37, 0.43, 0.58, 0.48, 0.37, 0.37, 0.46, 0.62, 0.2, 0.12, 0.04, 0.04, 0, 0) ..</v>
      </c>
      <c r="E324" s="30" t="str">
        <f>ScheduleCompile!A317</f>
        <v>ResidentialCommonElevatorWD</v>
      </c>
      <c r="F324" t="str">
        <f t="shared" si="22"/>
        <v>Fraction</v>
      </c>
      <c r="G324" s="1">
        <f>IF(AND(ISERROR(IF(ScheduleCompile!B317="Off",0,IF(ScheduleCompile!B317="On",1,IF(ISNUMBER(ScheduleCompile!B317),ScheduleCompile!B317/1,IF(ISTEXT(ScheduleCompile!B317),IF(OR(ISNUMBER(FIND("5F",ScheduleCompile!B317)),ISNUMBER(FIND("0F",ScheduleCompile!B317)),ISNUMBER(FIND("8F",ScheduleCompile!B317)),ISNUMBER(FIND("1F",ScheduleCompile!B317)),ISNUMBER(FIND("2F",ScheduleCompile!B317)),ISNUMBER(FIND("3F",ScheduleCompile!B317)),ISNUMBER(FIND("6F",ScheduleCompile!B317)),ISNUMBER(FIND("7F",ScheduleCompile!B317)),ISNUMBER(FIND("9F",ScheduleCompile!B317)),ISNUMBER(FIND("4F",ScheduleCompile!B317))),VALUE(LEFT(ScheduleCompile!B317,FIND("F",ScheduleCompile!B317)-1)),ScheduleCompile!B317)))))),ISTEXT(ScheduleCompile!#REF!)),"ENDTABLE",IF(ISERROR(IF(ScheduleCompile!B317="Off",0,IF(ScheduleCompile!B317="On",1,IF(ISNUMBER(ScheduleCompile!B317),ScheduleCompile!B317/1,IF(ISTEXT(ScheduleCompile!B317),IF(OR(ISNUMBER(FIND("5F",ScheduleCompile!B317)),ISNUMBER(FIND("0F",ScheduleCompile!B317)),ISNUMBER(FIND("8F",ScheduleCompile!B317)),ISNUMBER(FIND("1F",ScheduleCompile!B317)),ISNUMBER(FIND("2F",ScheduleCompile!B317)),ISNUMBER(FIND("3F",ScheduleCompile!B317)),ISNUMBER(FIND("6F",ScheduleCompile!B317)),ISNUMBER(FIND("7F",ScheduleCompile!B317)),ISNUMBER(FIND("9F",ScheduleCompile!B317)),ISNUMBER(FIND("4F",ScheduleCompile!B317))),VALUE(LEFT(ScheduleCompile!B317,FIND("F",ScheduleCompile!B317)-1)),ScheduleCompile!B317)))))),"",IF(ScheduleCompile!B317="Off",0,IF(ScheduleCompile!B317="On",1,IF(ISNUMBER(ScheduleCompile!B317),ScheduleCompile!B317/1,IF(ISTEXT(ScheduleCompile!B317),IF(OR(ISNUMBER(FIND("5F",ScheduleCompile!B317)),ISNUMBER(FIND("0F",ScheduleCompile!B317)),ISNUMBER(FIND("8F",ScheduleCompile!B317)),ISNUMBER(FIND("1F",ScheduleCompile!B317)),ISNUMBER(FIND("2F",ScheduleCompile!B317)),ISNUMBER(FIND("3F",ScheduleCompile!B317)),ISNUMBER(FIND("6F",ScheduleCompile!B317)),ISNUMBER(FIND("7F",ScheduleCompile!B317)),ISNUMBER(FIND("9F",ScheduleCompile!B317)),ISNUMBER(FIND("4F",ScheduleCompile!B317))),VALUE(LEFT(ScheduleCompile!B317,FIND("F",ScheduleCompile!B317)-1)),ScheduleCompile!B317)))))))</f>
        <v>0</v>
      </c>
      <c r="H324" s="1">
        <f>IF(AND(ISERROR(IF(ScheduleCompile!C317="Off",0,IF(ScheduleCompile!C317="On",1,IF(ISNUMBER(ScheduleCompile!C317),ScheduleCompile!C317/1,IF(ISTEXT(ScheduleCompile!C317),IF(OR(ISNUMBER(FIND("5F",ScheduleCompile!C317)),ISNUMBER(FIND("0F",ScheduleCompile!C317)),ISNUMBER(FIND("8F",ScheduleCompile!C317)),ISNUMBER(FIND("1F",ScheduleCompile!C317)),ISNUMBER(FIND("2F",ScheduleCompile!C317)),ISNUMBER(FIND("3F",ScheduleCompile!C317)),ISNUMBER(FIND("6F",ScheduleCompile!C317)),ISNUMBER(FIND("7F",ScheduleCompile!C317)),ISNUMBER(FIND("9F",ScheduleCompile!C317)),ISNUMBER(FIND("4F",ScheduleCompile!C317))),VALUE(LEFT(ScheduleCompile!C317,FIND("F",ScheduleCompile!C317)-1)),ScheduleCompile!C317)))))),ISTEXT(ScheduleCompile!#REF!)),"ENDTABLE",IF(ISERROR(IF(ScheduleCompile!C317="Off",0,IF(ScheduleCompile!C317="On",1,IF(ISNUMBER(ScheduleCompile!C317),ScheduleCompile!C317/1,IF(ISTEXT(ScheduleCompile!C317),IF(OR(ISNUMBER(FIND("5F",ScheduleCompile!C317)),ISNUMBER(FIND("0F",ScheduleCompile!C317)),ISNUMBER(FIND("8F",ScheduleCompile!C317)),ISNUMBER(FIND("1F",ScheduleCompile!C317)),ISNUMBER(FIND("2F",ScheduleCompile!C317)),ISNUMBER(FIND("3F",ScheduleCompile!C317)),ISNUMBER(FIND("6F",ScheduleCompile!C317)),ISNUMBER(FIND("7F",ScheduleCompile!C317)),ISNUMBER(FIND("9F",ScheduleCompile!C317)),ISNUMBER(FIND("4F",ScheduleCompile!C317))),VALUE(LEFT(ScheduleCompile!C317,FIND("F",ScheduleCompile!C317)-1)),ScheduleCompile!C317)))))),"",IF(ScheduleCompile!C317="Off",0,IF(ScheduleCompile!C317="On",1,IF(ISNUMBER(ScheduleCompile!C317),ScheduleCompile!C317/1,IF(ISTEXT(ScheduleCompile!C317),IF(OR(ISNUMBER(FIND("5F",ScheduleCompile!C317)),ISNUMBER(FIND("0F",ScheduleCompile!C317)),ISNUMBER(FIND("8F",ScheduleCompile!C317)),ISNUMBER(FIND("1F",ScheduleCompile!C317)),ISNUMBER(FIND("2F",ScheduleCompile!C317)),ISNUMBER(FIND("3F",ScheduleCompile!C317)),ISNUMBER(FIND("6F",ScheduleCompile!C317)),ISNUMBER(FIND("7F",ScheduleCompile!C317)),ISNUMBER(FIND("9F",ScheduleCompile!C317)),ISNUMBER(FIND("4F",ScheduleCompile!C317))),VALUE(LEFT(ScheduleCompile!C317,FIND("F",ScheduleCompile!C317)-1)),ScheduleCompile!C317)))))))</f>
        <v>0</v>
      </c>
      <c r="I324" s="1">
        <f>IF(AND(ISERROR(IF(ScheduleCompile!D317="Off",0,IF(ScheduleCompile!D317="On",1,IF(ISNUMBER(ScheduleCompile!D317),ScheduleCompile!D317/1,IF(ISTEXT(ScheduleCompile!D317),IF(OR(ISNUMBER(FIND("5F",ScheduleCompile!D317)),ISNUMBER(FIND("0F",ScheduleCompile!D317)),ISNUMBER(FIND("8F",ScheduleCompile!D317)),ISNUMBER(FIND("1F",ScheduleCompile!D317)),ISNUMBER(FIND("2F",ScheduleCompile!D317)),ISNUMBER(FIND("3F",ScheduleCompile!D317)),ISNUMBER(FIND("6F",ScheduleCompile!D317)),ISNUMBER(FIND("7F",ScheduleCompile!D317)),ISNUMBER(FIND("9F",ScheduleCompile!D317)),ISNUMBER(FIND("4F",ScheduleCompile!D317))),VALUE(LEFT(ScheduleCompile!D317,FIND("F",ScheduleCompile!D317)-1)),ScheduleCompile!D317)))))),ISTEXT(ScheduleCompile!#REF!)),"ENDTABLE",IF(ISERROR(IF(ScheduleCompile!D317="Off",0,IF(ScheduleCompile!D317="On",1,IF(ISNUMBER(ScheduleCompile!D317),ScheduleCompile!D317/1,IF(ISTEXT(ScheduleCompile!D317),IF(OR(ISNUMBER(FIND("5F",ScheduleCompile!D317)),ISNUMBER(FIND("0F",ScheduleCompile!D317)),ISNUMBER(FIND("8F",ScheduleCompile!D317)),ISNUMBER(FIND("1F",ScheduleCompile!D317)),ISNUMBER(FIND("2F",ScheduleCompile!D317)),ISNUMBER(FIND("3F",ScheduleCompile!D317)),ISNUMBER(FIND("6F",ScheduleCompile!D317)),ISNUMBER(FIND("7F",ScheduleCompile!D317)),ISNUMBER(FIND("9F",ScheduleCompile!D317)),ISNUMBER(FIND("4F",ScheduleCompile!D317))),VALUE(LEFT(ScheduleCompile!D317,FIND("F",ScheduleCompile!D317)-1)),ScheduleCompile!D317)))))),"",IF(ScheduleCompile!D317="Off",0,IF(ScheduleCompile!D317="On",1,IF(ISNUMBER(ScheduleCompile!D317),ScheduleCompile!D317/1,IF(ISTEXT(ScheduleCompile!D317),IF(OR(ISNUMBER(FIND("5F",ScheduleCompile!D317)),ISNUMBER(FIND("0F",ScheduleCompile!D317)),ISNUMBER(FIND("8F",ScheduleCompile!D317)),ISNUMBER(FIND("1F",ScheduleCompile!D317)),ISNUMBER(FIND("2F",ScheduleCompile!D317)),ISNUMBER(FIND("3F",ScheduleCompile!D317)),ISNUMBER(FIND("6F",ScheduleCompile!D317)),ISNUMBER(FIND("7F",ScheduleCompile!D317)),ISNUMBER(FIND("9F",ScheduleCompile!D317)),ISNUMBER(FIND("4F",ScheduleCompile!D317))),VALUE(LEFT(ScheduleCompile!D317,FIND("F",ScheduleCompile!D317)-1)),ScheduleCompile!D317)))))))</f>
        <v>0</v>
      </c>
      <c r="J324" s="1">
        <f>IF(AND(ISERROR(IF(ScheduleCompile!E317="Off",0,IF(ScheduleCompile!E317="On",1,IF(ISNUMBER(ScheduleCompile!E317),ScheduleCompile!E317/1,IF(ISTEXT(ScheduleCompile!E317),IF(OR(ISNUMBER(FIND("5F",ScheduleCompile!E317)),ISNUMBER(FIND("0F",ScheduleCompile!E317)),ISNUMBER(FIND("8F",ScheduleCompile!E317)),ISNUMBER(FIND("1F",ScheduleCompile!E317)),ISNUMBER(FIND("2F",ScheduleCompile!E317)),ISNUMBER(FIND("3F",ScheduleCompile!E317)),ISNUMBER(FIND("6F",ScheduleCompile!E317)),ISNUMBER(FIND("7F",ScheduleCompile!E317)),ISNUMBER(FIND("9F",ScheduleCompile!E317)),ISNUMBER(FIND("4F",ScheduleCompile!E317))),VALUE(LEFT(ScheduleCompile!E317,FIND("F",ScheduleCompile!E317)-1)),ScheduleCompile!E317)))))),ISTEXT(ScheduleCompile!#REF!)),"ENDTABLE",IF(ISERROR(IF(ScheduleCompile!E317="Off",0,IF(ScheduleCompile!E317="On",1,IF(ISNUMBER(ScheduleCompile!E317),ScheduleCompile!E317/1,IF(ISTEXT(ScheduleCompile!E317),IF(OR(ISNUMBER(FIND("5F",ScheduleCompile!E317)),ISNUMBER(FIND("0F",ScheduleCompile!E317)),ISNUMBER(FIND("8F",ScheduleCompile!E317)),ISNUMBER(FIND("1F",ScheduleCompile!E317)),ISNUMBER(FIND("2F",ScheduleCompile!E317)),ISNUMBER(FIND("3F",ScheduleCompile!E317)),ISNUMBER(FIND("6F",ScheduleCompile!E317)),ISNUMBER(FIND("7F",ScheduleCompile!E317)),ISNUMBER(FIND("9F",ScheduleCompile!E317)),ISNUMBER(FIND("4F",ScheduleCompile!E317))),VALUE(LEFT(ScheduleCompile!E317,FIND("F",ScheduleCompile!E317)-1)),ScheduleCompile!E317)))))),"",IF(ScheduleCompile!E317="Off",0,IF(ScheduleCompile!E317="On",1,IF(ISNUMBER(ScheduleCompile!E317),ScheduleCompile!E317/1,IF(ISTEXT(ScheduleCompile!E317),IF(OR(ISNUMBER(FIND("5F",ScheduleCompile!E317)),ISNUMBER(FIND("0F",ScheduleCompile!E317)),ISNUMBER(FIND("8F",ScheduleCompile!E317)),ISNUMBER(FIND("1F",ScheduleCompile!E317)),ISNUMBER(FIND("2F",ScheduleCompile!E317)),ISNUMBER(FIND("3F",ScheduleCompile!E317)),ISNUMBER(FIND("6F",ScheduleCompile!E317)),ISNUMBER(FIND("7F",ScheduleCompile!E317)),ISNUMBER(FIND("9F",ScheduleCompile!E317)),ISNUMBER(FIND("4F",ScheduleCompile!E317))),VALUE(LEFT(ScheduleCompile!E317,FIND("F",ScheduleCompile!E317)-1)),ScheduleCompile!E317)))))))</f>
        <v>0</v>
      </c>
      <c r="K324" s="1">
        <f>IF(AND(ISERROR(IF(ScheduleCompile!F317="Off",0,IF(ScheduleCompile!F317="On",1,IF(ISNUMBER(ScheduleCompile!F317),ScheduleCompile!F317/1,IF(ISTEXT(ScheduleCompile!F317),IF(OR(ISNUMBER(FIND("5F",ScheduleCompile!F317)),ISNUMBER(FIND("0F",ScheduleCompile!F317)),ISNUMBER(FIND("8F",ScheduleCompile!F317)),ISNUMBER(FIND("1F",ScheduleCompile!F317)),ISNUMBER(FIND("2F",ScheduleCompile!F317)),ISNUMBER(FIND("3F",ScheduleCompile!F317)),ISNUMBER(FIND("6F",ScheduleCompile!F317)),ISNUMBER(FIND("7F",ScheduleCompile!F317)),ISNUMBER(FIND("9F",ScheduleCompile!F317)),ISNUMBER(FIND("4F",ScheduleCompile!F317))),VALUE(LEFT(ScheduleCompile!F317,FIND("F",ScheduleCompile!F317)-1)),ScheduleCompile!F317)))))),ISTEXT(ScheduleCompile!#REF!)),"ENDTABLE",IF(ISERROR(IF(ScheduleCompile!F317="Off",0,IF(ScheduleCompile!F317="On",1,IF(ISNUMBER(ScheduleCompile!F317),ScheduleCompile!F317/1,IF(ISTEXT(ScheduleCompile!F317),IF(OR(ISNUMBER(FIND("5F",ScheduleCompile!F317)),ISNUMBER(FIND("0F",ScheduleCompile!F317)),ISNUMBER(FIND("8F",ScheduleCompile!F317)),ISNUMBER(FIND("1F",ScheduleCompile!F317)),ISNUMBER(FIND("2F",ScheduleCompile!F317)),ISNUMBER(FIND("3F",ScheduleCompile!F317)),ISNUMBER(FIND("6F",ScheduleCompile!F317)),ISNUMBER(FIND("7F",ScheduleCompile!F317)),ISNUMBER(FIND("9F",ScheduleCompile!F317)),ISNUMBER(FIND("4F",ScheduleCompile!F317))),VALUE(LEFT(ScheduleCompile!F317,FIND("F",ScheduleCompile!F317)-1)),ScheduleCompile!F317)))))),"",IF(ScheduleCompile!F317="Off",0,IF(ScheduleCompile!F317="On",1,IF(ISNUMBER(ScheduleCompile!F317),ScheduleCompile!F317/1,IF(ISTEXT(ScheduleCompile!F317),IF(OR(ISNUMBER(FIND("5F",ScheduleCompile!F317)),ISNUMBER(FIND("0F",ScheduleCompile!F317)),ISNUMBER(FIND("8F",ScheduleCompile!F317)),ISNUMBER(FIND("1F",ScheduleCompile!F317)),ISNUMBER(FIND("2F",ScheduleCompile!F317)),ISNUMBER(FIND("3F",ScheduleCompile!F317)),ISNUMBER(FIND("6F",ScheduleCompile!F317)),ISNUMBER(FIND("7F",ScheduleCompile!F317)),ISNUMBER(FIND("9F",ScheduleCompile!F317)),ISNUMBER(FIND("4F",ScheduleCompile!F317))),VALUE(LEFT(ScheduleCompile!F317,FIND("F",ScheduleCompile!F317)-1)),ScheduleCompile!F317)))))))</f>
        <v>0</v>
      </c>
      <c r="L324" s="1">
        <f>IF(AND(ISERROR(IF(ScheduleCompile!G317="Off",0,IF(ScheduleCompile!G317="On",1,IF(ISNUMBER(ScheduleCompile!G317),ScheduleCompile!G317/1,IF(ISTEXT(ScheduleCompile!G317),IF(OR(ISNUMBER(FIND("5F",ScheduleCompile!G317)),ISNUMBER(FIND("0F",ScheduleCompile!G317)),ISNUMBER(FIND("8F",ScheduleCompile!G317)),ISNUMBER(FIND("1F",ScheduleCompile!G317)),ISNUMBER(FIND("2F",ScheduleCompile!G317)),ISNUMBER(FIND("3F",ScheduleCompile!G317)),ISNUMBER(FIND("6F",ScheduleCompile!G317)),ISNUMBER(FIND("7F",ScheduleCompile!G317)),ISNUMBER(FIND("9F",ScheduleCompile!G317)),ISNUMBER(FIND("4F",ScheduleCompile!G317))),VALUE(LEFT(ScheduleCompile!G317,FIND("F",ScheduleCompile!G317)-1)),ScheduleCompile!G317)))))),ISTEXT(ScheduleCompile!#REF!)),"ENDTABLE",IF(ISERROR(IF(ScheduleCompile!G317="Off",0,IF(ScheduleCompile!G317="On",1,IF(ISNUMBER(ScheduleCompile!G317),ScheduleCompile!G317/1,IF(ISTEXT(ScheduleCompile!G317),IF(OR(ISNUMBER(FIND("5F",ScheduleCompile!G317)),ISNUMBER(FIND("0F",ScheduleCompile!G317)),ISNUMBER(FIND("8F",ScheduleCompile!G317)),ISNUMBER(FIND("1F",ScheduleCompile!G317)),ISNUMBER(FIND("2F",ScheduleCompile!G317)),ISNUMBER(FIND("3F",ScheduleCompile!G317)),ISNUMBER(FIND("6F",ScheduleCompile!G317)),ISNUMBER(FIND("7F",ScheduleCompile!G317)),ISNUMBER(FIND("9F",ScheduleCompile!G317)),ISNUMBER(FIND("4F",ScheduleCompile!G317))),VALUE(LEFT(ScheduleCompile!G317,FIND("F",ScheduleCompile!G317)-1)),ScheduleCompile!G317)))))),"",IF(ScheduleCompile!G317="Off",0,IF(ScheduleCompile!G317="On",1,IF(ISNUMBER(ScheduleCompile!G317),ScheduleCompile!G317/1,IF(ISTEXT(ScheduleCompile!G317),IF(OR(ISNUMBER(FIND("5F",ScheduleCompile!G317)),ISNUMBER(FIND("0F",ScheduleCompile!G317)),ISNUMBER(FIND("8F",ScheduleCompile!G317)),ISNUMBER(FIND("1F",ScheduleCompile!G317)),ISNUMBER(FIND("2F",ScheduleCompile!G317)),ISNUMBER(FIND("3F",ScheduleCompile!G317)),ISNUMBER(FIND("6F",ScheduleCompile!G317)),ISNUMBER(FIND("7F",ScheduleCompile!G317)),ISNUMBER(FIND("9F",ScheduleCompile!G317)),ISNUMBER(FIND("4F",ScheduleCompile!G317))),VALUE(LEFT(ScheduleCompile!G317,FIND("F",ScheduleCompile!G317)-1)),ScheduleCompile!G317)))))))</f>
        <v>0</v>
      </c>
      <c r="M324" s="1">
        <f>IF(AND(ISERROR(IF(ScheduleCompile!H317="Off",0,IF(ScheduleCompile!H317="On",1,IF(ISNUMBER(ScheduleCompile!H317),ScheduleCompile!H317/1,IF(ISTEXT(ScheduleCompile!H317),IF(OR(ISNUMBER(FIND("5F",ScheduleCompile!H317)),ISNUMBER(FIND("0F",ScheduleCompile!H317)),ISNUMBER(FIND("8F",ScheduleCompile!H317)),ISNUMBER(FIND("1F",ScheduleCompile!H317)),ISNUMBER(FIND("2F",ScheduleCompile!H317)),ISNUMBER(FIND("3F",ScheduleCompile!H317)),ISNUMBER(FIND("6F",ScheduleCompile!H317)),ISNUMBER(FIND("7F",ScheduleCompile!H317)),ISNUMBER(FIND("9F",ScheduleCompile!H317)),ISNUMBER(FIND("4F",ScheduleCompile!H317))),VALUE(LEFT(ScheduleCompile!H317,FIND("F",ScheduleCompile!H317)-1)),ScheduleCompile!H317)))))),ISTEXT(ScheduleCompile!#REF!)),"ENDTABLE",IF(ISERROR(IF(ScheduleCompile!H317="Off",0,IF(ScheduleCompile!H317="On",1,IF(ISNUMBER(ScheduleCompile!H317),ScheduleCompile!H317/1,IF(ISTEXT(ScheduleCompile!H317),IF(OR(ISNUMBER(FIND("5F",ScheduleCompile!H317)),ISNUMBER(FIND("0F",ScheduleCompile!H317)),ISNUMBER(FIND("8F",ScheduleCompile!H317)),ISNUMBER(FIND("1F",ScheduleCompile!H317)),ISNUMBER(FIND("2F",ScheduleCompile!H317)),ISNUMBER(FIND("3F",ScheduleCompile!H317)),ISNUMBER(FIND("6F",ScheduleCompile!H317)),ISNUMBER(FIND("7F",ScheduleCompile!H317)),ISNUMBER(FIND("9F",ScheduleCompile!H317)),ISNUMBER(FIND("4F",ScheduleCompile!H317))),VALUE(LEFT(ScheduleCompile!H317,FIND("F",ScheduleCompile!H317)-1)),ScheduleCompile!H317)))))),"",IF(ScheduleCompile!H317="Off",0,IF(ScheduleCompile!H317="On",1,IF(ISNUMBER(ScheduleCompile!H317),ScheduleCompile!H317/1,IF(ISTEXT(ScheduleCompile!H317),IF(OR(ISNUMBER(FIND("5F",ScheduleCompile!H317)),ISNUMBER(FIND("0F",ScheduleCompile!H317)),ISNUMBER(FIND("8F",ScheduleCompile!H317)),ISNUMBER(FIND("1F",ScheduleCompile!H317)),ISNUMBER(FIND("2F",ScheduleCompile!H317)),ISNUMBER(FIND("3F",ScheduleCompile!H317)),ISNUMBER(FIND("6F",ScheduleCompile!H317)),ISNUMBER(FIND("7F",ScheduleCompile!H317)),ISNUMBER(FIND("9F",ScheduleCompile!H317)),ISNUMBER(FIND("4F",ScheduleCompile!H317))),VALUE(LEFT(ScheduleCompile!H317,FIND("F",ScheduleCompile!H317)-1)),ScheduleCompile!H317)))))))</f>
        <v>0</v>
      </c>
      <c r="N324" s="1">
        <f>IF(AND(ISERROR(IF(ScheduleCompile!I317="Off",0,IF(ScheduleCompile!I317="On",1,IF(ISNUMBER(ScheduleCompile!I317),ScheduleCompile!I317/1,IF(ISTEXT(ScheduleCompile!I317),IF(OR(ISNUMBER(FIND("5F",ScheduleCompile!I317)),ISNUMBER(FIND("0F",ScheduleCompile!I317)),ISNUMBER(FIND("8F",ScheduleCompile!I317)),ISNUMBER(FIND("1F",ScheduleCompile!I317)),ISNUMBER(FIND("2F",ScheduleCompile!I317)),ISNUMBER(FIND("3F",ScheduleCompile!I317)),ISNUMBER(FIND("6F",ScheduleCompile!I317)),ISNUMBER(FIND("7F",ScheduleCompile!I317)),ISNUMBER(FIND("9F",ScheduleCompile!I317)),ISNUMBER(FIND("4F",ScheduleCompile!I317))),VALUE(LEFT(ScheduleCompile!I317,FIND("F",ScheduleCompile!I317)-1)),ScheduleCompile!I317)))))),ISTEXT(ScheduleCompile!#REF!)),"ENDTABLE",IF(ISERROR(IF(ScheduleCompile!I317="Off",0,IF(ScheduleCompile!I317="On",1,IF(ISNUMBER(ScheduleCompile!I317),ScheduleCompile!I317/1,IF(ISTEXT(ScheduleCompile!I317),IF(OR(ISNUMBER(FIND("5F",ScheduleCompile!I317)),ISNUMBER(FIND("0F",ScheduleCompile!I317)),ISNUMBER(FIND("8F",ScheduleCompile!I317)),ISNUMBER(FIND("1F",ScheduleCompile!I317)),ISNUMBER(FIND("2F",ScheduleCompile!I317)),ISNUMBER(FIND("3F",ScheduleCompile!I317)),ISNUMBER(FIND("6F",ScheduleCompile!I317)),ISNUMBER(FIND("7F",ScheduleCompile!I317)),ISNUMBER(FIND("9F",ScheduleCompile!I317)),ISNUMBER(FIND("4F",ScheduleCompile!I317))),VALUE(LEFT(ScheduleCompile!I317,FIND("F",ScheduleCompile!I317)-1)),ScheduleCompile!I317)))))),"",IF(ScheduleCompile!I317="Off",0,IF(ScheduleCompile!I317="On",1,IF(ISNUMBER(ScheduleCompile!I317),ScheduleCompile!I317/1,IF(ISTEXT(ScheduleCompile!I317),IF(OR(ISNUMBER(FIND("5F",ScheduleCompile!I317)),ISNUMBER(FIND("0F",ScheduleCompile!I317)),ISNUMBER(FIND("8F",ScheduleCompile!I317)),ISNUMBER(FIND("1F",ScheduleCompile!I317)),ISNUMBER(FIND("2F",ScheduleCompile!I317)),ISNUMBER(FIND("3F",ScheduleCompile!I317)),ISNUMBER(FIND("6F",ScheduleCompile!I317)),ISNUMBER(FIND("7F",ScheduleCompile!I317)),ISNUMBER(FIND("9F",ScheduleCompile!I317)),ISNUMBER(FIND("4F",ScheduleCompile!I317))),VALUE(LEFT(ScheduleCompile!I317,FIND("F",ScheduleCompile!I317)-1)),ScheduleCompile!I317)))))))</f>
        <v>0.35</v>
      </c>
      <c r="O324" s="1">
        <f>IF(AND(ISERROR(IF(ScheduleCompile!J317="Off",0,IF(ScheduleCompile!J317="On",1,IF(ISNUMBER(ScheduleCompile!J317),ScheduleCompile!J317/1,IF(ISTEXT(ScheduleCompile!J317),IF(OR(ISNUMBER(FIND("5F",ScheduleCompile!J317)),ISNUMBER(FIND("0F",ScheduleCompile!J317)),ISNUMBER(FIND("8F",ScheduleCompile!J317)),ISNUMBER(FIND("1F",ScheduleCompile!J317)),ISNUMBER(FIND("2F",ScheduleCompile!J317)),ISNUMBER(FIND("3F",ScheduleCompile!J317)),ISNUMBER(FIND("6F",ScheduleCompile!J317)),ISNUMBER(FIND("7F",ScheduleCompile!J317)),ISNUMBER(FIND("9F",ScheduleCompile!J317)),ISNUMBER(FIND("4F",ScheduleCompile!J317))),VALUE(LEFT(ScheduleCompile!J317,FIND("F",ScheduleCompile!J317)-1)),ScheduleCompile!J317)))))),ISTEXT(ScheduleCompile!#REF!)),"ENDTABLE",IF(ISERROR(IF(ScheduleCompile!J317="Off",0,IF(ScheduleCompile!J317="On",1,IF(ISNUMBER(ScheduleCompile!J317),ScheduleCompile!J317/1,IF(ISTEXT(ScheduleCompile!J317),IF(OR(ISNUMBER(FIND("5F",ScheduleCompile!J317)),ISNUMBER(FIND("0F",ScheduleCompile!J317)),ISNUMBER(FIND("8F",ScheduleCompile!J317)),ISNUMBER(FIND("1F",ScheduleCompile!J317)),ISNUMBER(FIND("2F",ScheduleCompile!J317)),ISNUMBER(FIND("3F",ScheduleCompile!J317)),ISNUMBER(FIND("6F",ScheduleCompile!J317)),ISNUMBER(FIND("7F",ScheduleCompile!J317)),ISNUMBER(FIND("9F",ScheduleCompile!J317)),ISNUMBER(FIND("4F",ScheduleCompile!J317))),VALUE(LEFT(ScheduleCompile!J317,FIND("F",ScheduleCompile!J317)-1)),ScheduleCompile!J317)))))),"",IF(ScheduleCompile!J317="Off",0,IF(ScheduleCompile!J317="On",1,IF(ISNUMBER(ScheduleCompile!J317),ScheduleCompile!J317/1,IF(ISTEXT(ScheduleCompile!J317),IF(OR(ISNUMBER(FIND("5F",ScheduleCompile!J317)),ISNUMBER(FIND("0F",ScheduleCompile!J317)),ISNUMBER(FIND("8F",ScheduleCompile!J317)),ISNUMBER(FIND("1F",ScheduleCompile!J317)),ISNUMBER(FIND("2F",ScheduleCompile!J317)),ISNUMBER(FIND("3F",ScheduleCompile!J317)),ISNUMBER(FIND("6F",ScheduleCompile!J317)),ISNUMBER(FIND("7F",ScheduleCompile!J317)),ISNUMBER(FIND("9F",ScheduleCompile!J317)),ISNUMBER(FIND("4F",ScheduleCompile!J317))),VALUE(LEFT(ScheduleCompile!J317,FIND("F",ScheduleCompile!J317)-1)),ScheduleCompile!J317)))))))</f>
        <v>0.69</v>
      </c>
      <c r="P324" s="1">
        <f>IF(AND(ISERROR(IF(ScheduleCompile!K317="Off",0,IF(ScheduleCompile!K317="On",1,IF(ISNUMBER(ScheduleCompile!K317),ScheduleCompile!K317/1,IF(ISTEXT(ScheduleCompile!K317),IF(OR(ISNUMBER(FIND("5F",ScheduleCompile!K317)),ISNUMBER(FIND("0F",ScheduleCompile!K317)),ISNUMBER(FIND("8F",ScheduleCompile!K317)),ISNUMBER(FIND("1F",ScheduleCompile!K317)),ISNUMBER(FIND("2F",ScheduleCompile!K317)),ISNUMBER(FIND("3F",ScheduleCompile!K317)),ISNUMBER(FIND("6F",ScheduleCompile!K317)),ISNUMBER(FIND("7F",ScheduleCompile!K317)),ISNUMBER(FIND("9F",ScheduleCompile!K317)),ISNUMBER(FIND("4F",ScheduleCompile!K317))),VALUE(LEFT(ScheduleCompile!K317,FIND("F",ScheduleCompile!K317)-1)),ScheduleCompile!K317)))))),ISTEXT(ScheduleCompile!#REF!)),"ENDTABLE",IF(ISERROR(IF(ScheduleCompile!K317="Off",0,IF(ScheduleCompile!K317="On",1,IF(ISNUMBER(ScheduleCompile!K317),ScheduleCompile!K317/1,IF(ISTEXT(ScheduleCompile!K317),IF(OR(ISNUMBER(FIND("5F",ScheduleCompile!K317)),ISNUMBER(FIND("0F",ScheduleCompile!K317)),ISNUMBER(FIND("8F",ScheduleCompile!K317)),ISNUMBER(FIND("1F",ScheduleCompile!K317)),ISNUMBER(FIND("2F",ScheduleCompile!K317)),ISNUMBER(FIND("3F",ScheduleCompile!K317)),ISNUMBER(FIND("6F",ScheduleCompile!K317)),ISNUMBER(FIND("7F",ScheduleCompile!K317)),ISNUMBER(FIND("9F",ScheduleCompile!K317)),ISNUMBER(FIND("4F",ScheduleCompile!K317))),VALUE(LEFT(ScheduleCompile!K317,FIND("F",ScheduleCompile!K317)-1)),ScheduleCompile!K317)))))),"",IF(ScheduleCompile!K317="Off",0,IF(ScheduleCompile!K317="On",1,IF(ISNUMBER(ScheduleCompile!K317),ScheduleCompile!K317/1,IF(ISTEXT(ScheduleCompile!K317),IF(OR(ISNUMBER(FIND("5F",ScheduleCompile!K317)),ISNUMBER(FIND("0F",ScheduleCompile!K317)),ISNUMBER(FIND("8F",ScheduleCompile!K317)),ISNUMBER(FIND("1F",ScheduleCompile!K317)),ISNUMBER(FIND("2F",ScheduleCompile!K317)),ISNUMBER(FIND("3F",ScheduleCompile!K317)),ISNUMBER(FIND("6F",ScheduleCompile!K317)),ISNUMBER(FIND("7F",ScheduleCompile!K317)),ISNUMBER(FIND("9F",ScheduleCompile!K317)),ISNUMBER(FIND("4F",ScheduleCompile!K317))),VALUE(LEFT(ScheduleCompile!K317,FIND("F",ScheduleCompile!K317)-1)),ScheduleCompile!K317)))))))</f>
        <v>0.43</v>
      </c>
      <c r="Q324" s="1">
        <f>IF(AND(ISERROR(IF(ScheduleCompile!L317="Off",0,IF(ScheduleCompile!L317="On",1,IF(ISNUMBER(ScheduleCompile!L317),ScheduleCompile!L317/1,IF(ISTEXT(ScheduleCompile!L317),IF(OR(ISNUMBER(FIND("5F",ScheduleCompile!L317)),ISNUMBER(FIND("0F",ScheduleCompile!L317)),ISNUMBER(FIND("8F",ScheduleCompile!L317)),ISNUMBER(FIND("1F",ScheduleCompile!L317)),ISNUMBER(FIND("2F",ScheduleCompile!L317)),ISNUMBER(FIND("3F",ScheduleCompile!L317)),ISNUMBER(FIND("6F",ScheduleCompile!L317)),ISNUMBER(FIND("7F",ScheduleCompile!L317)),ISNUMBER(FIND("9F",ScheduleCompile!L317)),ISNUMBER(FIND("4F",ScheduleCompile!L317))),VALUE(LEFT(ScheduleCompile!L317,FIND("F",ScheduleCompile!L317)-1)),ScheduleCompile!L317)))))),ISTEXT(ScheduleCompile!#REF!)),"ENDTABLE",IF(ISERROR(IF(ScheduleCompile!L317="Off",0,IF(ScheduleCompile!L317="On",1,IF(ISNUMBER(ScheduleCompile!L317),ScheduleCompile!L317/1,IF(ISTEXT(ScheduleCompile!L317),IF(OR(ISNUMBER(FIND("5F",ScheduleCompile!L317)),ISNUMBER(FIND("0F",ScheduleCompile!L317)),ISNUMBER(FIND("8F",ScheduleCompile!L317)),ISNUMBER(FIND("1F",ScheduleCompile!L317)),ISNUMBER(FIND("2F",ScheduleCompile!L317)),ISNUMBER(FIND("3F",ScheduleCompile!L317)),ISNUMBER(FIND("6F",ScheduleCompile!L317)),ISNUMBER(FIND("7F",ScheduleCompile!L317)),ISNUMBER(FIND("9F",ScheduleCompile!L317)),ISNUMBER(FIND("4F",ScheduleCompile!L317))),VALUE(LEFT(ScheduleCompile!L317,FIND("F",ScheduleCompile!L317)-1)),ScheduleCompile!L317)))))),"",IF(ScheduleCompile!L317="Off",0,IF(ScheduleCompile!L317="On",1,IF(ISNUMBER(ScheduleCompile!L317),ScheduleCompile!L317/1,IF(ISTEXT(ScheduleCompile!L317),IF(OR(ISNUMBER(FIND("5F",ScheduleCompile!L317)),ISNUMBER(FIND("0F",ScheduleCompile!L317)),ISNUMBER(FIND("8F",ScheduleCompile!L317)),ISNUMBER(FIND("1F",ScheduleCompile!L317)),ISNUMBER(FIND("2F",ScheduleCompile!L317)),ISNUMBER(FIND("3F",ScheduleCompile!L317)),ISNUMBER(FIND("6F",ScheduleCompile!L317)),ISNUMBER(FIND("7F",ScheduleCompile!L317)),ISNUMBER(FIND("9F",ScheduleCompile!L317)),ISNUMBER(FIND("4F",ScheduleCompile!L317))),VALUE(LEFT(ScheduleCompile!L317,FIND("F",ScheduleCompile!L317)-1)),ScheduleCompile!L317)))))))</f>
        <v>0.37</v>
      </c>
      <c r="R324" s="1">
        <f>IF(AND(ISERROR(IF(ScheduleCompile!M317="Off",0,IF(ScheduleCompile!M317="On",1,IF(ISNUMBER(ScheduleCompile!M317),ScheduleCompile!M317/1,IF(ISTEXT(ScheduleCompile!M317),IF(OR(ISNUMBER(FIND("5F",ScheduleCompile!M317)),ISNUMBER(FIND("0F",ScheduleCompile!M317)),ISNUMBER(FIND("8F",ScheduleCompile!M317)),ISNUMBER(FIND("1F",ScheduleCompile!M317)),ISNUMBER(FIND("2F",ScheduleCompile!M317)),ISNUMBER(FIND("3F",ScheduleCompile!M317)),ISNUMBER(FIND("6F",ScheduleCompile!M317)),ISNUMBER(FIND("7F",ScheduleCompile!M317)),ISNUMBER(FIND("9F",ScheduleCompile!M317)),ISNUMBER(FIND("4F",ScheduleCompile!M317))),VALUE(LEFT(ScheduleCompile!M317,FIND("F",ScheduleCompile!M317)-1)),ScheduleCompile!M317)))))),ISTEXT(ScheduleCompile!#REF!)),"ENDTABLE",IF(ISERROR(IF(ScheduleCompile!M317="Off",0,IF(ScheduleCompile!M317="On",1,IF(ISNUMBER(ScheduleCompile!M317),ScheduleCompile!M317/1,IF(ISTEXT(ScheduleCompile!M317),IF(OR(ISNUMBER(FIND("5F",ScheduleCompile!M317)),ISNUMBER(FIND("0F",ScheduleCompile!M317)),ISNUMBER(FIND("8F",ScheduleCompile!M317)),ISNUMBER(FIND("1F",ScheduleCompile!M317)),ISNUMBER(FIND("2F",ScheduleCompile!M317)),ISNUMBER(FIND("3F",ScheduleCompile!M317)),ISNUMBER(FIND("6F",ScheduleCompile!M317)),ISNUMBER(FIND("7F",ScheduleCompile!M317)),ISNUMBER(FIND("9F",ScheduleCompile!M317)),ISNUMBER(FIND("4F",ScheduleCompile!M317))),VALUE(LEFT(ScheduleCompile!M317,FIND("F",ScheduleCompile!M317)-1)),ScheduleCompile!M317)))))),"",IF(ScheduleCompile!M317="Off",0,IF(ScheduleCompile!M317="On",1,IF(ISNUMBER(ScheduleCompile!M317),ScheduleCompile!M317/1,IF(ISTEXT(ScheduleCompile!M317),IF(OR(ISNUMBER(FIND("5F",ScheduleCompile!M317)),ISNUMBER(FIND("0F",ScheduleCompile!M317)),ISNUMBER(FIND("8F",ScheduleCompile!M317)),ISNUMBER(FIND("1F",ScheduleCompile!M317)),ISNUMBER(FIND("2F",ScheduleCompile!M317)),ISNUMBER(FIND("3F",ScheduleCompile!M317)),ISNUMBER(FIND("6F",ScheduleCompile!M317)),ISNUMBER(FIND("7F",ScheduleCompile!M317)),ISNUMBER(FIND("9F",ScheduleCompile!M317)),ISNUMBER(FIND("4F",ScheduleCompile!M317))),VALUE(LEFT(ScheduleCompile!M317,FIND("F",ScheduleCompile!M317)-1)),ScheduleCompile!M317)))))))</f>
        <v>0.43</v>
      </c>
      <c r="S324" s="1">
        <f>IF(AND(ISERROR(IF(ScheduleCompile!N317="Off",0,IF(ScheduleCompile!N317="On",1,IF(ISNUMBER(ScheduleCompile!N317),ScheduleCompile!N317/1,IF(ISTEXT(ScheduleCompile!N317),IF(OR(ISNUMBER(FIND("5F",ScheduleCompile!N317)),ISNUMBER(FIND("0F",ScheduleCompile!N317)),ISNUMBER(FIND("8F",ScheduleCompile!N317)),ISNUMBER(FIND("1F",ScheduleCompile!N317)),ISNUMBER(FIND("2F",ScheduleCompile!N317)),ISNUMBER(FIND("3F",ScheduleCompile!N317)),ISNUMBER(FIND("6F",ScheduleCompile!N317)),ISNUMBER(FIND("7F",ScheduleCompile!N317)),ISNUMBER(FIND("9F",ScheduleCompile!N317)),ISNUMBER(FIND("4F",ScheduleCompile!N317))),VALUE(LEFT(ScheduleCompile!N317,FIND("F",ScheduleCompile!N317)-1)),ScheduleCompile!N317)))))),ISTEXT(ScheduleCompile!#REF!)),"ENDTABLE",IF(ISERROR(IF(ScheduleCompile!N317="Off",0,IF(ScheduleCompile!N317="On",1,IF(ISNUMBER(ScheduleCompile!N317),ScheduleCompile!N317/1,IF(ISTEXT(ScheduleCompile!N317),IF(OR(ISNUMBER(FIND("5F",ScheduleCompile!N317)),ISNUMBER(FIND("0F",ScheduleCompile!N317)),ISNUMBER(FIND("8F",ScheduleCompile!N317)),ISNUMBER(FIND("1F",ScheduleCompile!N317)),ISNUMBER(FIND("2F",ScheduleCompile!N317)),ISNUMBER(FIND("3F",ScheduleCompile!N317)),ISNUMBER(FIND("6F",ScheduleCompile!N317)),ISNUMBER(FIND("7F",ScheduleCompile!N317)),ISNUMBER(FIND("9F",ScheduleCompile!N317)),ISNUMBER(FIND("4F",ScheduleCompile!N317))),VALUE(LEFT(ScheduleCompile!N317,FIND("F",ScheduleCompile!N317)-1)),ScheduleCompile!N317)))))),"",IF(ScheduleCompile!N317="Off",0,IF(ScheduleCompile!N317="On",1,IF(ISNUMBER(ScheduleCompile!N317),ScheduleCompile!N317/1,IF(ISTEXT(ScheduleCompile!N317),IF(OR(ISNUMBER(FIND("5F",ScheduleCompile!N317)),ISNUMBER(FIND("0F",ScheduleCompile!N317)),ISNUMBER(FIND("8F",ScheduleCompile!N317)),ISNUMBER(FIND("1F",ScheduleCompile!N317)),ISNUMBER(FIND("2F",ScheduleCompile!N317)),ISNUMBER(FIND("3F",ScheduleCompile!N317)),ISNUMBER(FIND("6F",ScheduleCompile!N317)),ISNUMBER(FIND("7F",ScheduleCompile!N317)),ISNUMBER(FIND("9F",ScheduleCompile!N317)),ISNUMBER(FIND("4F",ScheduleCompile!N317))),VALUE(LEFT(ScheduleCompile!N317,FIND("F",ScheduleCompile!N317)-1)),ScheduleCompile!N317)))))))</f>
        <v>0.57999999999999996</v>
      </c>
      <c r="T324" s="1">
        <f>IF(AND(ISERROR(IF(ScheduleCompile!O317="Off",0,IF(ScheduleCompile!O317="On",1,IF(ISNUMBER(ScheduleCompile!O317),ScheduleCompile!O317/1,IF(ISTEXT(ScheduleCompile!O317),IF(OR(ISNUMBER(FIND("5F",ScheduleCompile!O317)),ISNUMBER(FIND("0F",ScheduleCompile!O317)),ISNUMBER(FIND("8F",ScheduleCompile!O317)),ISNUMBER(FIND("1F",ScheduleCompile!O317)),ISNUMBER(FIND("2F",ScheduleCompile!O317)),ISNUMBER(FIND("3F",ScheduleCompile!O317)),ISNUMBER(FIND("6F",ScheduleCompile!O317)),ISNUMBER(FIND("7F",ScheduleCompile!O317)),ISNUMBER(FIND("9F",ScheduleCompile!O317)),ISNUMBER(FIND("4F",ScheduleCompile!O317))),VALUE(LEFT(ScheduleCompile!O317,FIND("F",ScheduleCompile!O317)-1)),ScheduleCompile!O317)))))),ISTEXT(ScheduleCompile!#REF!)),"ENDTABLE",IF(ISERROR(IF(ScheduleCompile!O317="Off",0,IF(ScheduleCompile!O317="On",1,IF(ISNUMBER(ScheduleCompile!O317),ScheduleCompile!O317/1,IF(ISTEXT(ScheduleCompile!O317),IF(OR(ISNUMBER(FIND("5F",ScheduleCompile!O317)),ISNUMBER(FIND("0F",ScheduleCompile!O317)),ISNUMBER(FIND("8F",ScheduleCompile!O317)),ISNUMBER(FIND("1F",ScheduleCompile!O317)),ISNUMBER(FIND("2F",ScheduleCompile!O317)),ISNUMBER(FIND("3F",ScheduleCompile!O317)),ISNUMBER(FIND("6F",ScheduleCompile!O317)),ISNUMBER(FIND("7F",ScheduleCompile!O317)),ISNUMBER(FIND("9F",ScheduleCompile!O317)),ISNUMBER(FIND("4F",ScheduleCompile!O317))),VALUE(LEFT(ScheduleCompile!O317,FIND("F",ScheduleCompile!O317)-1)),ScheduleCompile!O317)))))),"",IF(ScheduleCompile!O317="Off",0,IF(ScheduleCompile!O317="On",1,IF(ISNUMBER(ScheduleCompile!O317),ScheduleCompile!O317/1,IF(ISTEXT(ScheduleCompile!O317),IF(OR(ISNUMBER(FIND("5F",ScheduleCompile!O317)),ISNUMBER(FIND("0F",ScheduleCompile!O317)),ISNUMBER(FIND("8F",ScheduleCompile!O317)),ISNUMBER(FIND("1F",ScheduleCompile!O317)),ISNUMBER(FIND("2F",ScheduleCompile!O317)),ISNUMBER(FIND("3F",ScheduleCompile!O317)),ISNUMBER(FIND("6F",ScheduleCompile!O317)),ISNUMBER(FIND("7F",ScheduleCompile!O317)),ISNUMBER(FIND("9F",ScheduleCompile!O317)),ISNUMBER(FIND("4F",ScheduleCompile!O317))),VALUE(LEFT(ScheduleCompile!O317,FIND("F",ScheduleCompile!O317)-1)),ScheduleCompile!O317)))))))</f>
        <v>0.48</v>
      </c>
      <c r="U324" s="1">
        <f>IF(AND(ISERROR(IF(ScheduleCompile!P317="Off",0,IF(ScheduleCompile!P317="On",1,IF(ISNUMBER(ScheduleCompile!P317),ScheduleCompile!P317/1,IF(ISTEXT(ScheduleCompile!P317),IF(OR(ISNUMBER(FIND("5F",ScheduleCompile!P317)),ISNUMBER(FIND("0F",ScheduleCompile!P317)),ISNUMBER(FIND("8F",ScheduleCompile!P317)),ISNUMBER(FIND("1F",ScheduleCompile!P317)),ISNUMBER(FIND("2F",ScheduleCompile!P317)),ISNUMBER(FIND("3F",ScheduleCompile!P317)),ISNUMBER(FIND("6F",ScheduleCompile!P317)),ISNUMBER(FIND("7F",ScheduleCompile!P317)),ISNUMBER(FIND("9F",ScheduleCompile!P317)),ISNUMBER(FIND("4F",ScheduleCompile!P317))),VALUE(LEFT(ScheduleCompile!P317,FIND("F",ScheduleCompile!P317)-1)),ScheduleCompile!P317)))))),ISTEXT(ScheduleCompile!#REF!)),"ENDTABLE",IF(ISERROR(IF(ScheduleCompile!P317="Off",0,IF(ScheduleCompile!P317="On",1,IF(ISNUMBER(ScheduleCompile!P317),ScheduleCompile!P317/1,IF(ISTEXT(ScheduleCompile!P317),IF(OR(ISNUMBER(FIND("5F",ScheduleCompile!P317)),ISNUMBER(FIND("0F",ScheduleCompile!P317)),ISNUMBER(FIND("8F",ScheduleCompile!P317)),ISNUMBER(FIND("1F",ScheduleCompile!P317)),ISNUMBER(FIND("2F",ScheduleCompile!P317)),ISNUMBER(FIND("3F",ScheduleCompile!P317)),ISNUMBER(FIND("6F",ScheduleCompile!P317)),ISNUMBER(FIND("7F",ScheduleCompile!P317)),ISNUMBER(FIND("9F",ScheduleCompile!P317)),ISNUMBER(FIND("4F",ScheduleCompile!P317))),VALUE(LEFT(ScheduleCompile!P317,FIND("F",ScheduleCompile!P317)-1)),ScheduleCompile!P317)))))),"",IF(ScheduleCompile!P317="Off",0,IF(ScheduleCompile!P317="On",1,IF(ISNUMBER(ScheduleCompile!P317),ScheduleCompile!P317/1,IF(ISTEXT(ScheduleCompile!P317),IF(OR(ISNUMBER(FIND("5F",ScheduleCompile!P317)),ISNUMBER(FIND("0F",ScheduleCompile!P317)),ISNUMBER(FIND("8F",ScheduleCompile!P317)),ISNUMBER(FIND("1F",ScheduleCompile!P317)),ISNUMBER(FIND("2F",ScheduleCompile!P317)),ISNUMBER(FIND("3F",ScheduleCompile!P317)),ISNUMBER(FIND("6F",ScheduleCompile!P317)),ISNUMBER(FIND("7F",ScheduleCompile!P317)),ISNUMBER(FIND("9F",ScheduleCompile!P317)),ISNUMBER(FIND("4F",ScheduleCompile!P317))),VALUE(LEFT(ScheduleCompile!P317,FIND("F",ScheduleCompile!P317)-1)),ScheduleCompile!P317)))))))</f>
        <v>0.37</v>
      </c>
      <c r="V324" s="1">
        <f>IF(AND(ISERROR(IF(ScheduleCompile!Q317="Off",0,IF(ScheduleCompile!Q317="On",1,IF(ISNUMBER(ScheduleCompile!Q317),ScheduleCompile!Q317/1,IF(ISTEXT(ScheduleCompile!Q317),IF(OR(ISNUMBER(FIND("5F",ScheduleCompile!Q317)),ISNUMBER(FIND("0F",ScheduleCompile!Q317)),ISNUMBER(FIND("8F",ScheduleCompile!Q317)),ISNUMBER(FIND("1F",ScheduleCompile!Q317)),ISNUMBER(FIND("2F",ScheduleCompile!Q317)),ISNUMBER(FIND("3F",ScheduleCompile!Q317)),ISNUMBER(FIND("6F",ScheduleCompile!Q317)),ISNUMBER(FIND("7F",ScheduleCompile!Q317)),ISNUMBER(FIND("9F",ScheduleCompile!Q317)),ISNUMBER(FIND("4F",ScheduleCompile!Q317))),VALUE(LEFT(ScheduleCompile!Q317,FIND("F",ScheduleCompile!Q317)-1)),ScheduleCompile!Q317)))))),ISTEXT(ScheduleCompile!#REF!)),"ENDTABLE",IF(ISERROR(IF(ScheduleCompile!Q317="Off",0,IF(ScheduleCompile!Q317="On",1,IF(ISNUMBER(ScheduleCompile!Q317),ScheduleCompile!Q317/1,IF(ISTEXT(ScheduleCompile!Q317),IF(OR(ISNUMBER(FIND("5F",ScheduleCompile!Q317)),ISNUMBER(FIND("0F",ScheduleCompile!Q317)),ISNUMBER(FIND("8F",ScheduleCompile!Q317)),ISNUMBER(FIND("1F",ScheduleCompile!Q317)),ISNUMBER(FIND("2F",ScheduleCompile!Q317)),ISNUMBER(FIND("3F",ScheduleCompile!Q317)),ISNUMBER(FIND("6F",ScheduleCompile!Q317)),ISNUMBER(FIND("7F",ScheduleCompile!Q317)),ISNUMBER(FIND("9F",ScheduleCompile!Q317)),ISNUMBER(FIND("4F",ScheduleCompile!Q317))),VALUE(LEFT(ScheduleCompile!Q317,FIND("F",ScheduleCompile!Q317)-1)),ScheduleCompile!Q317)))))),"",IF(ScheduleCompile!Q317="Off",0,IF(ScheduleCompile!Q317="On",1,IF(ISNUMBER(ScheduleCompile!Q317),ScheduleCompile!Q317/1,IF(ISTEXT(ScheduleCompile!Q317),IF(OR(ISNUMBER(FIND("5F",ScheduleCompile!Q317)),ISNUMBER(FIND("0F",ScheduleCompile!Q317)),ISNUMBER(FIND("8F",ScheduleCompile!Q317)),ISNUMBER(FIND("1F",ScheduleCompile!Q317)),ISNUMBER(FIND("2F",ScheduleCompile!Q317)),ISNUMBER(FIND("3F",ScheduleCompile!Q317)),ISNUMBER(FIND("6F",ScheduleCompile!Q317)),ISNUMBER(FIND("7F",ScheduleCompile!Q317)),ISNUMBER(FIND("9F",ScheduleCompile!Q317)),ISNUMBER(FIND("4F",ScheduleCompile!Q317))),VALUE(LEFT(ScheduleCompile!Q317,FIND("F",ScheduleCompile!Q317)-1)),ScheduleCompile!Q317)))))))</f>
        <v>0.37</v>
      </c>
      <c r="W324" s="1">
        <f>IF(AND(ISERROR(IF(ScheduleCompile!R317="Off",0,IF(ScheduleCompile!R317="On",1,IF(ISNUMBER(ScheduleCompile!R317),ScheduleCompile!R317/1,IF(ISTEXT(ScheduleCompile!R317),IF(OR(ISNUMBER(FIND("5F",ScheduleCompile!R317)),ISNUMBER(FIND("0F",ScheduleCompile!R317)),ISNUMBER(FIND("8F",ScheduleCompile!R317)),ISNUMBER(FIND("1F",ScheduleCompile!R317)),ISNUMBER(FIND("2F",ScheduleCompile!R317)),ISNUMBER(FIND("3F",ScheduleCompile!R317)),ISNUMBER(FIND("6F",ScheduleCompile!R317)),ISNUMBER(FIND("7F",ScheduleCompile!R317)),ISNUMBER(FIND("9F",ScheduleCompile!R317)),ISNUMBER(FIND("4F",ScheduleCompile!R317))),VALUE(LEFT(ScheduleCompile!R317,FIND("F",ScheduleCompile!R317)-1)),ScheduleCompile!R317)))))),ISTEXT(ScheduleCompile!#REF!)),"ENDTABLE",IF(ISERROR(IF(ScheduleCompile!R317="Off",0,IF(ScheduleCompile!R317="On",1,IF(ISNUMBER(ScheduleCompile!R317),ScheduleCompile!R317/1,IF(ISTEXT(ScheduleCompile!R317),IF(OR(ISNUMBER(FIND("5F",ScheduleCompile!R317)),ISNUMBER(FIND("0F",ScheduleCompile!R317)),ISNUMBER(FIND("8F",ScheduleCompile!R317)),ISNUMBER(FIND("1F",ScheduleCompile!R317)),ISNUMBER(FIND("2F",ScheduleCompile!R317)),ISNUMBER(FIND("3F",ScheduleCompile!R317)),ISNUMBER(FIND("6F",ScheduleCompile!R317)),ISNUMBER(FIND("7F",ScheduleCompile!R317)),ISNUMBER(FIND("9F",ScheduleCompile!R317)),ISNUMBER(FIND("4F",ScheduleCompile!R317))),VALUE(LEFT(ScheduleCompile!R317,FIND("F",ScheduleCompile!R317)-1)),ScheduleCompile!R317)))))),"",IF(ScheduleCompile!R317="Off",0,IF(ScheduleCompile!R317="On",1,IF(ISNUMBER(ScheduleCompile!R317),ScheduleCompile!R317/1,IF(ISTEXT(ScheduleCompile!R317),IF(OR(ISNUMBER(FIND("5F",ScheduleCompile!R317)),ISNUMBER(FIND("0F",ScheduleCompile!R317)),ISNUMBER(FIND("8F",ScheduleCompile!R317)),ISNUMBER(FIND("1F",ScheduleCompile!R317)),ISNUMBER(FIND("2F",ScheduleCompile!R317)),ISNUMBER(FIND("3F",ScheduleCompile!R317)),ISNUMBER(FIND("6F",ScheduleCompile!R317)),ISNUMBER(FIND("7F",ScheduleCompile!R317)),ISNUMBER(FIND("9F",ScheduleCompile!R317)),ISNUMBER(FIND("4F",ScheduleCompile!R317))),VALUE(LEFT(ScheduleCompile!R317,FIND("F",ScheduleCompile!R317)-1)),ScheduleCompile!R317)))))))</f>
        <v>0.46</v>
      </c>
      <c r="X324" s="1">
        <f>IF(AND(ISERROR(IF(ScheduleCompile!S317="Off",0,IF(ScheduleCompile!S317="On",1,IF(ISNUMBER(ScheduleCompile!S317),ScheduleCompile!S317/1,IF(ISTEXT(ScheduleCompile!S317),IF(OR(ISNUMBER(FIND("5F",ScheduleCompile!S317)),ISNUMBER(FIND("0F",ScheduleCompile!S317)),ISNUMBER(FIND("8F",ScheduleCompile!S317)),ISNUMBER(FIND("1F",ScheduleCompile!S317)),ISNUMBER(FIND("2F",ScheduleCompile!S317)),ISNUMBER(FIND("3F",ScheduleCompile!S317)),ISNUMBER(FIND("6F",ScheduleCompile!S317)),ISNUMBER(FIND("7F",ScheduleCompile!S317)),ISNUMBER(FIND("9F",ScheduleCompile!S317)),ISNUMBER(FIND("4F",ScheduleCompile!S317))),VALUE(LEFT(ScheduleCompile!S317,FIND("F",ScheduleCompile!S317)-1)),ScheduleCompile!S317)))))),ISTEXT(ScheduleCompile!#REF!)),"ENDTABLE",IF(ISERROR(IF(ScheduleCompile!S317="Off",0,IF(ScheduleCompile!S317="On",1,IF(ISNUMBER(ScheduleCompile!S317),ScheduleCompile!S317/1,IF(ISTEXT(ScheduleCompile!S317),IF(OR(ISNUMBER(FIND("5F",ScheduleCompile!S317)),ISNUMBER(FIND("0F",ScheduleCompile!S317)),ISNUMBER(FIND("8F",ScheduleCompile!S317)),ISNUMBER(FIND("1F",ScheduleCompile!S317)),ISNUMBER(FIND("2F",ScheduleCompile!S317)),ISNUMBER(FIND("3F",ScheduleCompile!S317)),ISNUMBER(FIND("6F",ScheduleCompile!S317)),ISNUMBER(FIND("7F",ScheduleCompile!S317)),ISNUMBER(FIND("9F",ScheduleCompile!S317)),ISNUMBER(FIND("4F",ScheduleCompile!S317))),VALUE(LEFT(ScheduleCompile!S317,FIND("F",ScheduleCompile!S317)-1)),ScheduleCompile!S317)))))),"",IF(ScheduleCompile!S317="Off",0,IF(ScheduleCompile!S317="On",1,IF(ISNUMBER(ScheduleCompile!S317),ScheduleCompile!S317/1,IF(ISTEXT(ScheduleCompile!S317),IF(OR(ISNUMBER(FIND("5F",ScheduleCompile!S317)),ISNUMBER(FIND("0F",ScheduleCompile!S317)),ISNUMBER(FIND("8F",ScheduleCompile!S317)),ISNUMBER(FIND("1F",ScheduleCompile!S317)),ISNUMBER(FIND("2F",ScheduleCompile!S317)),ISNUMBER(FIND("3F",ScheduleCompile!S317)),ISNUMBER(FIND("6F",ScheduleCompile!S317)),ISNUMBER(FIND("7F",ScheduleCompile!S317)),ISNUMBER(FIND("9F",ScheduleCompile!S317)),ISNUMBER(FIND("4F",ScheduleCompile!S317))),VALUE(LEFT(ScheduleCompile!S317,FIND("F",ScheduleCompile!S317)-1)),ScheduleCompile!S317)))))))</f>
        <v>0.62</v>
      </c>
      <c r="Y324" s="1">
        <f>IF(AND(ISERROR(IF(ScheduleCompile!T317="Off",0,IF(ScheduleCompile!T317="On",1,IF(ISNUMBER(ScheduleCompile!T317),ScheduleCompile!T317/1,IF(ISTEXT(ScheduleCompile!T317),IF(OR(ISNUMBER(FIND("5F",ScheduleCompile!T317)),ISNUMBER(FIND("0F",ScheduleCompile!T317)),ISNUMBER(FIND("8F",ScheduleCompile!T317)),ISNUMBER(FIND("1F",ScheduleCompile!T317)),ISNUMBER(FIND("2F",ScheduleCompile!T317)),ISNUMBER(FIND("3F",ScheduleCompile!T317)),ISNUMBER(FIND("6F",ScheduleCompile!T317)),ISNUMBER(FIND("7F",ScheduleCompile!T317)),ISNUMBER(FIND("9F",ScheduleCompile!T317)),ISNUMBER(FIND("4F",ScheduleCompile!T317))),VALUE(LEFT(ScheduleCompile!T317,FIND("F",ScheduleCompile!T317)-1)),ScheduleCompile!T317)))))),ISTEXT(ScheduleCompile!#REF!)),"ENDTABLE",IF(ISERROR(IF(ScheduleCompile!T317="Off",0,IF(ScheduleCompile!T317="On",1,IF(ISNUMBER(ScheduleCompile!T317),ScheduleCompile!T317/1,IF(ISTEXT(ScheduleCompile!T317),IF(OR(ISNUMBER(FIND("5F",ScheduleCompile!T317)),ISNUMBER(FIND("0F",ScheduleCompile!T317)),ISNUMBER(FIND("8F",ScheduleCompile!T317)),ISNUMBER(FIND("1F",ScheduleCompile!T317)),ISNUMBER(FIND("2F",ScheduleCompile!T317)),ISNUMBER(FIND("3F",ScheduleCompile!T317)),ISNUMBER(FIND("6F",ScheduleCompile!T317)),ISNUMBER(FIND("7F",ScheduleCompile!T317)),ISNUMBER(FIND("9F",ScheduleCompile!T317)),ISNUMBER(FIND("4F",ScheduleCompile!T317))),VALUE(LEFT(ScheduleCompile!T317,FIND("F",ScheduleCompile!T317)-1)),ScheduleCompile!T317)))))),"",IF(ScheduleCompile!T317="Off",0,IF(ScheduleCompile!T317="On",1,IF(ISNUMBER(ScheduleCompile!T317),ScheduleCompile!T317/1,IF(ISTEXT(ScheduleCompile!T317),IF(OR(ISNUMBER(FIND("5F",ScheduleCompile!T317)),ISNUMBER(FIND("0F",ScheduleCompile!T317)),ISNUMBER(FIND("8F",ScheduleCompile!T317)),ISNUMBER(FIND("1F",ScheduleCompile!T317)),ISNUMBER(FIND("2F",ScheduleCompile!T317)),ISNUMBER(FIND("3F",ScheduleCompile!T317)),ISNUMBER(FIND("6F",ScheduleCompile!T317)),ISNUMBER(FIND("7F",ScheduleCompile!T317)),ISNUMBER(FIND("9F",ScheduleCompile!T317)),ISNUMBER(FIND("4F",ScheduleCompile!T317))),VALUE(LEFT(ScheduleCompile!T317,FIND("F",ScheduleCompile!T317)-1)),ScheduleCompile!T317)))))))</f>
        <v>0.2</v>
      </c>
      <c r="Z324" s="1">
        <f>IF(AND(ISERROR(IF(ScheduleCompile!U317="Off",0,IF(ScheduleCompile!U317="On",1,IF(ISNUMBER(ScheduleCompile!U317),ScheduleCompile!U317/1,IF(ISTEXT(ScheduleCompile!U317),IF(OR(ISNUMBER(FIND("5F",ScheduleCompile!U317)),ISNUMBER(FIND("0F",ScheduleCompile!U317)),ISNUMBER(FIND("8F",ScheduleCompile!U317)),ISNUMBER(FIND("1F",ScheduleCompile!U317)),ISNUMBER(FIND("2F",ScheduleCompile!U317)),ISNUMBER(FIND("3F",ScheduleCompile!U317)),ISNUMBER(FIND("6F",ScheduleCompile!U317)),ISNUMBER(FIND("7F",ScheduleCompile!U317)),ISNUMBER(FIND("9F",ScheduleCompile!U317)),ISNUMBER(FIND("4F",ScheduleCompile!U317))),VALUE(LEFT(ScheduleCompile!U317,FIND("F",ScheduleCompile!U317)-1)),ScheduleCompile!U317)))))),ISTEXT(ScheduleCompile!#REF!)),"ENDTABLE",IF(ISERROR(IF(ScheduleCompile!U317="Off",0,IF(ScheduleCompile!U317="On",1,IF(ISNUMBER(ScheduleCompile!U317),ScheduleCompile!U317/1,IF(ISTEXT(ScheduleCompile!U317),IF(OR(ISNUMBER(FIND("5F",ScheduleCompile!U317)),ISNUMBER(FIND("0F",ScheduleCompile!U317)),ISNUMBER(FIND("8F",ScheduleCompile!U317)),ISNUMBER(FIND("1F",ScheduleCompile!U317)),ISNUMBER(FIND("2F",ScheduleCompile!U317)),ISNUMBER(FIND("3F",ScheduleCompile!U317)),ISNUMBER(FIND("6F",ScheduleCompile!U317)),ISNUMBER(FIND("7F",ScheduleCompile!U317)),ISNUMBER(FIND("9F",ScheduleCompile!U317)),ISNUMBER(FIND("4F",ScheduleCompile!U317))),VALUE(LEFT(ScheduleCompile!U317,FIND("F",ScheduleCompile!U317)-1)),ScheduleCompile!U317)))))),"",IF(ScheduleCompile!U317="Off",0,IF(ScheduleCompile!U317="On",1,IF(ISNUMBER(ScheduleCompile!U317),ScheduleCompile!U317/1,IF(ISTEXT(ScheduleCompile!U317),IF(OR(ISNUMBER(FIND("5F",ScheduleCompile!U317)),ISNUMBER(FIND("0F",ScheduleCompile!U317)),ISNUMBER(FIND("8F",ScheduleCompile!U317)),ISNUMBER(FIND("1F",ScheduleCompile!U317)),ISNUMBER(FIND("2F",ScheduleCompile!U317)),ISNUMBER(FIND("3F",ScheduleCompile!U317)),ISNUMBER(FIND("6F",ScheduleCompile!U317)),ISNUMBER(FIND("7F",ScheduleCompile!U317)),ISNUMBER(FIND("9F",ScheduleCompile!U317)),ISNUMBER(FIND("4F",ScheduleCompile!U317))),VALUE(LEFT(ScheduleCompile!U317,FIND("F",ScheduleCompile!U317)-1)),ScheduleCompile!U317)))))))</f>
        <v>0.12</v>
      </c>
      <c r="AA324" s="1">
        <f>IF(AND(ISERROR(IF(ScheduleCompile!V317="Off",0,IF(ScheduleCompile!V317="On",1,IF(ISNUMBER(ScheduleCompile!V317),ScheduleCompile!V317/1,IF(ISTEXT(ScheduleCompile!V317),IF(OR(ISNUMBER(FIND("5F",ScheduleCompile!V317)),ISNUMBER(FIND("0F",ScheduleCompile!V317)),ISNUMBER(FIND("8F",ScheduleCompile!V317)),ISNUMBER(FIND("1F",ScheduleCompile!V317)),ISNUMBER(FIND("2F",ScheduleCompile!V317)),ISNUMBER(FIND("3F",ScheduleCompile!V317)),ISNUMBER(FIND("6F",ScheduleCompile!V317)),ISNUMBER(FIND("7F",ScheduleCompile!V317)),ISNUMBER(FIND("9F",ScheduleCompile!V317)),ISNUMBER(FIND("4F",ScheduleCompile!V317))),VALUE(LEFT(ScheduleCompile!V317,FIND("F",ScheduleCompile!V317)-1)),ScheduleCompile!V317)))))),ISTEXT(ScheduleCompile!#REF!)),"ENDTABLE",IF(ISERROR(IF(ScheduleCompile!V317="Off",0,IF(ScheduleCompile!V317="On",1,IF(ISNUMBER(ScheduleCompile!V317),ScheduleCompile!V317/1,IF(ISTEXT(ScheduleCompile!V317),IF(OR(ISNUMBER(FIND("5F",ScheduleCompile!V317)),ISNUMBER(FIND("0F",ScheduleCompile!V317)),ISNUMBER(FIND("8F",ScheduleCompile!V317)),ISNUMBER(FIND("1F",ScheduleCompile!V317)),ISNUMBER(FIND("2F",ScheduleCompile!V317)),ISNUMBER(FIND("3F",ScheduleCompile!V317)),ISNUMBER(FIND("6F",ScheduleCompile!V317)),ISNUMBER(FIND("7F",ScheduleCompile!V317)),ISNUMBER(FIND("9F",ScheduleCompile!V317)),ISNUMBER(FIND("4F",ScheduleCompile!V317))),VALUE(LEFT(ScheduleCompile!V317,FIND("F",ScheduleCompile!V317)-1)),ScheduleCompile!V317)))))),"",IF(ScheduleCompile!V317="Off",0,IF(ScheduleCompile!V317="On",1,IF(ISNUMBER(ScheduleCompile!V317),ScheduleCompile!V317/1,IF(ISTEXT(ScheduleCompile!V317),IF(OR(ISNUMBER(FIND("5F",ScheduleCompile!V317)),ISNUMBER(FIND("0F",ScheduleCompile!V317)),ISNUMBER(FIND("8F",ScheduleCompile!V317)),ISNUMBER(FIND("1F",ScheduleCompile!V317)),ISNUMBER(FIND("2F",ScheduleCompile!V317)),ISNUMBER(FIND("3F",ScheduleCompile!V317)),ISNUMBER(FIND("6F",ScheduleCompile!V317)),ISNUMBER(FIND("7F",ScheduleCompile!V317)),ISNUMBER(FIND("9F",ScheduleCompile!V317)),ISNUMBER(FIND("4F",ScheduleCompile!V317))),VALUE(LEFT(ScheduleCompile!V317,FIND("F",ScheduleCompile!V317)-1)),ScheduleCompile!V317)))))))</f>
        <v>0.04</v>
      </c>
      <c r="AB324" s="1">
        <f>IF(AND(ISERROR(IF(ScheduleCompile!W317="Off",0,IF(ScheduleCompile!W317="On",1,IF(ISNUMBER(ScheduleCompile!W317),ScheduleCompile!W317/1,IF(ISTEXT(ScheduleCompile!W317),IF(OR(ISNUMBER(FIND("5F",ScheduleCompile!W317)),ISNUMBER(FIND("0F",ScheduleCompile!W317)),ISNUMBER(FIND("8F",ScheduleCompile!W317)),ISNUMBER(FIND("1F",ScheduleCompile!W317)),ISNUMBER(FIND("2F",ScheduleCompile!W317)),ISNUMBER(FIND("3F",ScheduleCompile!W317)),ISNUMBER(FIND("6F",ScheduleCompile!W317)),ISNUMBER(FIND("7F",ScheduleCompile!W317)),ISNUMBER(FIND("9F",ScheduleCompile!W317)),ISNUMBER(FIND("4F",ScheduleCompile!W317))),VALUE(LEFT(ScheduleCompile!W317,FIND("F",ScheduleCompile!W317)-1)),ScheduleCompile!W317)))))),ISTEXT(ScheduleCompile!#REF!)),"ENDTABLE",IF(ISERROR(IF(ScheduleCompile!W317="Off",0,IF(ScheduleCompile!W317="On",1,IF(ISNUMBER(ScheduleCompile!W317),ScheduleCompile!W317/1,IF(ISTEXT(ScheduleCompile!W317),IF(OR(ISNUMBER(FIND("5F",ScheduleCompile!W317)),ISNUMBER(FIND("0F",ScheduleCompile!W317)),ISNUMBER(FIND("8F",ScheduleCompile!W317)),ISNUMBER(FIND("1F",ScheduleCompile!W317)),ISNUMBER(FIND("2F",ScheduleCompile!W317)),ISNUMBER(FIND("3F",ScheduleCompile!W317)),ISNUMBER(FIND("6F",ScheduleCompile!W317)),ISNUMBER(FIND("7F",ScheduleCompile!W317)),ISNUMBER(FIND("9F",ScheduleCompile!W317)),ISNUMBER(FIND("4F",ScheduleCompile!W317))),VALUE(LEFT(ScheduleCompile!W317,FIND("F",ScheduleCompile!W317)-1)),ScheduleCompile!W317)))))),"",IF(ScheduleCompile!W317="Off",0,IF(ScheduleCompile!W317="On",1,IF(ISNUMBER(ScheduleCompile!W317),ScheduleCompile!W317/1,IF(ISTEXT(ScheduleCompile!W317),IF(OR(ISNUMBER(FIND("5F",ScheduleCompile!W317)),ISNUMBER(FIND("0F",ScheduleCompile!W317)),ISNUMBER(FIND("8F",ScheduleCompile!W317)),ISNUMBER(FIND("1F",ScheduleCompile!W317)),ISNUMBER(FIND("2F",ScheduleCompile!W317)),ISNUMBER(FIND("3F",ScheduleCompile!W317)),ISNUMBER(FIND("6F",ScheduleCompile!W317)),ISNUMBER(FIND("7F",ScheduleCompile!W317)),ISNUMBER(FIND("9F",ScheduleCompile!W317)),ISNUMBER(FIND("4F",ScheduleCompile!W317))),VALUE(LEFT(ScheduleCompile!W317,FIND("F",ScheduleCompile!W317)-1)),ScheduleCompile!W317)))))))</f>
        <v>0.04</v>
      </c>
      <c r="AC324" s="1">
        <f>IF(AND(ISERROR(IF(ScheduleCompile!X317="Off",0,IF(ScheduleCompile!X317="On",1,IF(ISNUMBER(ScheduleCompile!X317),ScheduleCompile!X317/1,IF(ISTEXT(ScheduleCompile!X317),IF(OR(ISNUMBER(FIND("5F",ScheduleCompile!X317)),ISNUMBER(FIND("0F",ScheduleCompile!X317)),ISNUMBER(FIND("8F",ScheduleCompile!X317)),ISNUMBER(FIND("1F",ScheduleCompile!X317)),ISNUMBER(FIND("2F",ScheduleCompile!X317)),ISNUMBER(FIND("3F",ScheduleCompile!X317)),ISNUMBER(FIND("6F",ScheduleCompile!X317)),ISNUMBER(FIND("7F",ScheduleCompile!X317)),ISNUMBER(FIND("9F",ScheduleCompile!X317)),ISNUMBER(FIND("4F",ScheduleCompile!X317))),VALUE(LEFT(ScheduleCompile!X317,FIND("F",ScheduleCompile!X317)-1)),ScheduleCompile!X317)))))),ISTEXT(ScheduleCompile!#REF!)),"ENDTABLE",IF(ISERROR(IF(ScheduleCompile!X317="Off",0,IF(ScheduleCompile!X317="On",1,IF(ISNUMBER(ScheduleCompile!X317),ScheduleCompile!X317/1,IF(ISTEXT(ScheduleCompile!X317),IF(OR(ISNUMBER(FIND("5F",ScheduleCompile!X317)),ISNUMBER(FIND("0F",ScheduleCompile!X317)),ISNUMBER(FIND("8F",ScheduleCompile!X317)),ISNUMBER(FIND("1F",ScheduleCompile!X317)),ISNUMBER(FIND("2F",ScheduleCompile!X317)),ISNUMBER(FIND("3F",ScheduleCompile!X317)),ISNUMBER(FIND("6F",ScheduleCompile!X317)),ISNUMBER(FIND("7F",ScheduleCompile!X317)),ISNUMBER(FIND("9F",ScheduleCompile!X317)),ISNUMBER(FIND("4F",ScheduleCompile!X317))),VALUE(LEFT(ScheduleCompile!X317,FIND("F",ScheduleCompile!X317)-1)),ScheduleCompile!X317)))))),"",IF(ScheduleCompile!X317="Off",0,IF(ScheduleCompile!X317="On",1,IF(ISNUMBER(ScheduleCompile!X317),ScheduleCompile!X317/1,IF(ISTEXT(ScheduleCompile!X317),IF(OR(ISNUMBER(FIND("5F",ScheduleCompile!X317)),ISNUMBER(FIND("0F",ScheduleCompile!X317)),ISNUMBER(FIND("8F",ScheduleCompile!X317)),ISNUMBER(FIND("1F",ScheduleCompile!X317)),ISNUMBER(FIND("2F",ScheduleCompile!X317)),ISNUMBER(FIND("3F",ScheduleCompile!X317)),ISNUMBER(FIND("6F",ScheduleCompile!X317)),ISNUMBER(FIND("7F",ScheduleCompile!X317)),ISNUMBER(FIND("9F",ScheduleCompile!X317)),ISNUMBER(FIND("4F",ScheduleCompile!X317))),VALUE(LEFT(ScheduleCompile!X317,FIND("F",ScheduleCompile!X317)-1)),ScheduleCompile!X317)))))))</f>
        <v>0</v>
      </c>
      <c r="AD324" s="1">
        <f>IF(AND(ISERROR(IF(ScheduleCompile!Y317="Off",0,IF(ScheduleCompile!Y317="On",1,IF(ISNUMBER(ScheduleCompile!Y317),ScheduleCompile!Y317/1,IF(ISTEXT(ScheduleCompile!Y317),IF(OR(ISNUMBER(FIND("5F",ScheduleCompile!Y317)),ISNUMBER(FIND("0F",ScheduleCompile!Y317)),ISNUMBER(FIND("8F",ScheduleCompile!Y317)),ISNUMBER(FIND("1F",ScheduleCompile!Y317)),ISNUMBER(FIND("2F",ScheduleCompile!Y317)),ISNUMBER(FIND("3F",ScheduleCompile!Y317)),ISNUMBER(FIND("6F",ScheduleCompile!Y317)),ISNUMBER(FIND("7F",ScheduleCompile!Y317)),ISNUMBER(FIND("9F",ScheduleCompile!Y317)),ISNUMBER(FIND("4F",ScheduleCompile!Y317))),VALUE(LEFT(ScheduleCompile!Y317,FIND("F",ScheduleCompile!Y317)-1)),ScheduleCompile!Y317)))))),ISTEXT(ScheduleCompile!#REF!)),"ENDTABLE",IF(ISERROR(IF(ScheduleCompile!Y317="Off",0,IF(ScheduleCompile!Y317="On",1,IF(ISNUMBER(ScheduleCompile!Y317),ScheduleCompile!Y317/1,IF(ISTEXT(ScheduleCompile!Y317),IF(OR(ISNUMBER(FIND("5F",ScheduleCompile!Y317)),ISNUMBER(FIND("0F",ScheduleCompile!Y317)),ISNUMBER(FIND("8F",ScheduleCompile!Y317)),ISNUMBER(FIND("1F",ScheduleCompile!Y317)),ISNUMBER(FIND("2F",ScheduleCompile!Y317)),ISNUMBER(FIND("3F",ScheduleCompile!Y317)),ISNUMBER(FIND("6F",ScheduleCompile!Y317)),ISNUMBER(FIND("7F",ScheduleCompile!Y317)),ISNUMBER(FIND("9F",ScheduleCompile!Y317)),ISNUMBER(FIND("4F",ScheduleCompile!Y317))),VALUE(LEFT(ScheduleCompile!Y317,FIND("F",ScheduleCompile!Y317)-1)),ScheduleCompile!Y317)))))),"",IF(ScheduleCompile!Y317="Off",0,IF(ScheduleCompile!Y317="On",1,IF(ISNUMBER(ScheduleCompile!Y317),ScheduleCompile!Y317/1,IF(ISTEXT(ScheduleCompile!Y317),IF(OR(ISNUMBER(FIND("5F",ScheduleCompile!Y317)),ISNUMBER(FIND("0F",ScheduleCompile!Y317)),ISNUMBER(FIND("8F",ScheduleCompile!Y317)),ISNUMBER(FIND("1F",ScheduleCompile!Y317)),ISNUMBER(FIND("2F",ScheduleCompile!Y317)),ISNUMBER(FIND("3F",ScheduleCompile!Y317)),ISNUMBER(FIND("6F",ScheduleCompile!Y317)),ISNUMBER(FIND("7F",ScheduleCompile!Y317)),ISNUMBER(FIND("9F",ScheduleCompile!Y317)),ISNUMBER(FIND("4F",ScheduleCompile!Y317))),VALUE(LEFT(ScheduleCompile!Y317,FIND("F",ScheduleCompile!Y317)-1)),ScheduleCompile!Y317)))))))</f>
        <v>0</v>
      </c>
    </row>
    <row r="325" spans="1:30" x14ac:dyDescent="0.25">
      <c r="A325" t="str">
        <f t="shared" si="19"/>
        <v>SchDay "ResidentialCommonElevatorSat"  Type = "Fraction" Hr = (0, 0, 0, 0, 0, 0, 0, 0.35, 0.69, 0.43, 0.37, 0.43, 0.58, 0.48, 0.37, 0.37, 0.46, 0.62, 0.2, 0.12, 0.04, 0.04, 0, 0) ..</v>
      </c>
      <c r="B325" s="1" t="s">
        <v>623</v>
      </c>
      <c r="C325" t="str">
        <f t="shared" si="20"/>
        <v xml:space="preserve">SchDay "ResidentialCommonElevatorSat"  Type = "Fraction" Hr = </v>
      </c>
      <c r="D325" t="str">
        <f t="shared" si="21"/>
        <v>(0, 0, 0, 0, 0, 0, 0, 0.35, 0.69, 0.43, 0.37, 0.43, 0.58, 0.48, 0.37, 0.37, 0.46, 0.62, 0.2, 0.12, 0.04, 0.04, 0, 0) ..</v>
      </c>
      <c r="E325" s="30" t="str">
        <f>ScheduleCompile!A318</f>
        <v>ResidentialCommonElevatorSat</v>
      </c>
      <c r="F325" t="str">
        <f t="shared" si="22"/>
        <v>Fraction</v>
      </c>
      <c r="G325" s="1">
        <f>IF(AND(ISERROR(IF(ScheduleCompile!B318="Off",0,IF(ScheduleCompile!B318="On",1,IF(ISNUMBER(ScheduleCompile!B318),ScheduleCompile!B318/1,IF(ISTEXT(ScheduleCompile!B318),IF(OR(ISNUMBER(FIND("5F",ScheduleCompile!B318)),ISNUMBER(FIND("0F",ScheduleCompile!B318)),ISNUMBER(FIND("8F",ScheduleCompile!B318)),ISNUMBER(FIND("1F",ScheduleCompile!B318)),ISNUMBER(FIND("2F",ScheduleCompile!B318)),ISNUMBER(FIND("3F",ScheduleCompile!B318)),ISNUMBER(FIND("6F",ScheduleCompile!B318)),ISNUMBER(FIND("7F",ScheduleCompile!B318)),ISNUMBER(FIND("9F",ScheduleCompile!B318)),ISNUMBER(FIND("4F",ScheduleCompile!B318))),VALUE(LEFT(ScheduleCompile!B318,FIND("F",ScheduleCompile!B318)-1)),ScheduleCompile!B318)))))),ISTEXT(ScheduleCompile!#REF!)),"ENDTABLE",IF(ISERROR(IF(ScheduleCompile!B318="Off",0,IF(ScheduleCompile!B318="On",1,IF(ISNUMBER(ScheduleCompile!B318),ScheduleCompile!B318/1,IF(ISTEXT(ScheduleCompile!B318),IF(OR(ISNUMBER(FIND("5F",ScheduleCompile!B318)),ISNUMBER(FIND("0F",ScheduleCompile!B318)),ISNUMBER(FIND("8F",ScheduleCompile!B318)),ISNUMBER(FIND("1F",ScheduleCompile!B318)),ISNUMBER(FIND("2F",ScheduleCompile!B318)),ISNUMBER(FIND("3F",ScheduleCompile!B318)),ISNUMBER(FIND("6F",ScheduleCompile!B318)),ISNUMBER(FIND("7F",ScheduleCompile!B318)),ISNUMBER(FIND("9F",ScheduleCompile!B318)),ISNUMBER(FIND("4F",ScheduleCompile!B318))),VALUE(LEFT(ScheduleCompile!B318,FIND("F",ScheduleCompile!B318)-1)),ScheduleCompile!B318)))))),"",IF(ScheduleCompile!B318="Off",0,IF(ScheduleCompile!B318="On",1,IF(ISNUMBER(ScheduleCompile!B318),ScheduleCompile!B318/1,IF(ISTEXT(ScheduleCompile!B318),IF(OR(ISNUMBER(FIND("5F",ScheduleCompile!B318)),ISNUMBER(FIND("0F",ScheduleCompile!B318)),ISNUMBER(FIND("8F",ScheduleCompile!B318)),ISNUMBER(FIND("1F",ScheduleCompile!B318)),ISNUMBER(FIND("2F",ScheduleCompile!B318)),ISNUMBER(FIND("3F",ScheduleCompile!B318)),ISNUMBER(FIND("6F",ScheduleCompile!B318)),ISNUMBER(FIND("7F",ScheduleCompile!B318)),ISNUMBER(FIND("9F",ScheduleCompile!B318)),ISNUMBER(FIND("4F",ScheduleCompile!B318))),VALUE(LEFT(ScheduleCompile!B318,FIND("F",ScheduleCompile!B318)-1)),ScheduleCompile!B318)))))))</f>
        <v>0</v>
      </c>
      <c r="H325" s="1">
        <f>IF(AND(ISERROR(IF(ScheduleCompile!C318="Off",0,IF(ScheduleCompile!C318="On",1,IF(ISNUMBER(ScheduleCompile!C318),ScheduleCompile!C318/1,IF(ISTEXT(ScheduleCompile!C318),IF(OR(ISNUMBER(FIND("5F",ScheduleCompile!C318)),ISNUMBER(FIND("0F",ScheduleCompile!C318)),ISNUMBER(FIND("8F",ScheduleCompile!C318)),ISNUMBER(FIND("1F",ScheduleCompile!C318)),ISNUMBER(FIND("2F",ScheduleCompile!C318)),ISNUMBER(FIND("3F",ScheduleCompile!C318)),ISNUMBER(FIND("6F",ScheduleCompile!C318)),ISNUMBER(FIND("7F",ScheduleCompile!C318)),ISNUMBER(FIND("9F",ScheduleCompile!C318)),ISNUMBER(FIND("4F",ScheduleCompile!C318))),VALUE(LEFT(ScheduleCompile!C318,FIND("F",ScheduleCompile!C318)-1)),ScheduleCompile!C318)))))),ISTEXT(ScheduleCompile!#REF!)),"ENDTABLE",IF(ISERROR(IF(ScheduleCompile!C318="Off",0,IF(ScheduleCompile!C318="On",1,IF(ISNUMBER(ScheduleCompile!C318),ScheduleCompile!C318/1,IF(ISTEXT(ScheduleCompile!C318),IF(OR(ISNUMBER(FIND("5F",ScheduleCompile!C318)),ISNUMBER(FIND("0F",ScheduleCompile!C318)),ISNUMBER(FIND("8F",ScheduleCompile!C318)),ISNUMBER(FIND("1F",ScheduleCompile!C318)),ISNUMBER(FIND("2F",ScheduleCompile!C318)),ISNUMBER(FIND("3F",ScheduleCompile!C318)),ISNUMBER(FIND("6F",ScheduleCompile!C318)),ISNUMBER(FIND("7F",ScheduleCompile!C318)),ISNUMBER(FIND("9F",ScheduleCompile!C318)),ISNUMBER(FIND("4F",ScheduleCompile!C318))),VALUE(LEFT(ScheduleCompile!C318,FIND("F",ScheduleCompile!C318)-1)),ScheduleCompile!C318)))))),"",IF(ScheduleCompile!C318="Off",0,IF(ScheduleCompile!C318="On",1,IF(ISNUMBER(ScheduleCompile!C318),ScheduleCompile!C318/1,IF(ISTEXT(ScheduleCompile!C318),IF(OR(ISNUMBER(FIND("5F",ScheduleCompile!C318)),ISNUMBER(FIND("0F",ScheduleCompile!C318)),ISNUMBER(FIND("8F",ScheduleCompile!C318)),ISNUMBER(FIND("1F",ScheduleCompile!C318)),ISNUMBER(FIND("2F",ScheduleCompile!C318)),ISNUMBER(FIND("3F",ScheduleCompile!C318)),ISNUMBER(FIND("6F",ScheduleCompile!C318)),ISNUMBER(FIND("7F",ScheduleCompile!C318)),ISNUMBER(FIND("9F",ScheduleCompile!C318)),ISNUMBER(FIND("4F",ScheduleCompile!C318))),VALUE(LEFT(ScheduleCompile!C318,FIND("F",ScheduleCompile!C318)-1)),ScheduleCompile!C318)))))))</f>
        <v>0</v>
      </c>
      <c r="I325" s="1">
        <f>IF(AND(ISERROR(IF(ScheduleCompile!D318="Off",0,IF(ScheduleCompile!D318="On",1,IF(ISNUMBER(ScheduleCompile!D318),ScheduleCompile!D318/1,IF(ISTEXT(ScheduleCompile!D318),IF(OR(ISNUMBER(FIND("5F",ScheduleCompile!D318)),ISNUMBER(FIND("0F",ScheduleCompile!D318)),ISNUMBER(FIND("8F",ScheduleCompile!D318)),ISNUMBER(FIND("1F",ScheduleCompile!D318)),ISNUMBER(FIND("2F",ScheduleCompile!D318)),ISNUMBER(FIND("3F",ScheduleCompile!D318)),ISNUMBER(FIND("6F",ScheduleCompile!D318)),ISNUMBER(FIND("7F",ScheduleCompile!D318)),ISNUMBER(FIND("9F",ScheduleCompile!D318)),ISNUMBER(FIND("4F",ScheduleCompile!D318))),VALUE(LEFT(ScheduleCompile!D318,FIND("F",ScheduleCompile!D318)-1)),ScheduleCompile!D318)))))),ISTEXT(ScheduleCompile!#REF!)),"ENDTABLE",IF(ISERROR(IF(ScheduleCompile!D318="Off",0,IF(ScheduleCompile!D318="On",1,IF(ISNUMBER(ScheduleCompile!D318),ScheduleCompile!D318/1,IF(ISTEXT(ScheduleCompile!D318),IF(OR(ISNUMBER(FIND("5F",ScheduleCompile!D318)),ISNUMBER(FIND("0F",ScheduleCompile!D318)),ISNUMBER(FIND("8F",ScheduleCompile!D318)),ISNUMBER(FIND("1F",ScheduleCompile!D318)),ISNUMBER(FIND("2F",ScheduleCompile!D318)),ISNUMBER(FIND("3F",ScheduleCompile!D318)),ISNUMBER(FIND("6F",ScheduleCompile!D318)),ISNUMBER(FIND("7F",ScheduleCompile!D318)),ISNUMBER(FIND("9F",ScheduleCompile!D318)),ISNUMBER(FIND("4F",ScheduleCompile!D318))),VALUE(LEFT(ScheduleCompile!D318,FIND("F",ScheduleCompile!D318)-1)),ScheduleCompile!D318)))))),"",IF(ScheduleCompile!D318="Off",0,IF(ScheduleCompile!D318="On",1,IF(ISNUMBER(ScheduleCompile!D318),ScheduleCompile!D318/1,IF(ISTEXT(ScheduleCompile!D318),IF(OR(ISNUMBER(FIND("5F",ScheduleCompile!D318)),ISNUMBER(FIND("0F",ScheduleCompile!D318)),ISNUMBER(FIND("8F",ScheduleCompile!D318)),ISNUMBER(FIND("1F",ScheduleCompile!D318)),ISNUMBER(FIND("2F",ScheduleCompile!D318)),ISNUMBER(FIND("3F",ScheduleCompile!D318)),ISNUMBER(FIND("6F",ScheduleCompile!D318)),ISNUMBER(FIND("7F",ScheduleCompile!D318)),ISNUMBER(FIND("9F",ScheduleCompile!D318)),ISNUMBER(FIND("4F",ScheduleCompile!D318))),VALUE(LEFT(ScheduleCompile!D318,FIND("F",ScheduleCompile!D318)-1)),ScheduleCompile!D318)))))))</f>
        <v>0</v>
      </c>
      <c r="J325" s="1">
        <f>IF(AND(ISERROR(IF(ScheduleCompile!E318="Off",0,IF(ScheduleCompile!E318="On",1,IF(ISNUMBER(ScheduleCompile!E318),ScheduleCompile!E318/1,IF(ISTEXT(ScheduleCompile!E318),IF(OR(ISNUMBER(FIND("5F",ScheduleCompile!E318)),ISNUMBER(FIND("0F",ScheduleCompile!E318)),ISNUMBER(FIND("8F",ScheduleCompile!E318)),ISNUMBER(FIND("1F",ScheduleCompile!E318)),ISNUMBER(FIND("2F",ScheduleCompile!E318)),ISNUMBER(FIND("3F",ScheduleCompile!E318)),ISNUMBER(FIND("6F",ScheduleCompile!E318)),ISNUMBER(FIND("7F",ScheduleCompile!E318)),ISNUMBER(FIND("9F",ScheduleCompile!E318)),ISNUMBER(FIND("4F",ScheduleCompile!E318))),VALUE(LEFT(ScheduleCompile!E318,FIND("F",ScheduleCompile!E318)-1)),ScheduleCompile!E318)))))),ISTEXT(ScheduleCompile!#REF!)),"ENDTABLE",IF(ISERROR(IF(ScheduleCompile!E318="Off",0,IF(ScheduleCompile!E318="On",1,IF(ISNUMBER(ScheduleCompile!E318),ScheduleCompile!E318/1,IF(ISTEXT(ScheduleCompile!E318),IF(OR(ISNUMBER(FIND("5F",ScheduleCompile!E318)),ISNUMBER(FIND("0F",ScheduleCompile!E318)),ISNUMBER(FIND("8F",ScheduleCompile!E318)),ISNUMBER(FIND("1F",ScheduleCompile!E318)),ISNUMBER(FIND("2F",ScheduleCompile!E318)),ISNUMBER(FIND("3F",ScheduleCompile!E318)),ISNUMBER(FIND("6F",ScheduleCompile!E318)),ISNUMBER(FIND("7F",ScheduleCompile!E318)),ISNUMBER(FIND("9F",ScheduleCompile!E318)),ISNUMBER(FIND("4F",ScheduleCompile!E318))),VALUE(LEFT(ScheduleCompile!E318,FIND("F",ScheduleCompile!E318)-1)),ScheduleCompile!E318)))))),"",IF(ScheduleCompile!E318="Off",0,IF(ScheduleCompile!E318="On",1,IF(ISNUMBER(ScheduleCompile!E318),ScheduleCompile!E318/1,IF(ISTEXT(ScheduleCompile!E318),IF(OR(ISNUMBER(FIND("5F",ScheduleCompile!E318)),ISNUMBER(FIND("0F",ScheduleCompile!E318)),ISNUMBER(FIND("8F",ScheduleCompile!E318)),ISNUMBER(FIND("1F",ScheduleCompile!E318)),ISNUMBER(FIND("2F",ScheduleCompile!E318)),ISNUMBER(FIND("3F",ScheduleCompile!E318)),ISNUMBER(FIND("6F",ScheduleCompile!E318)),ISNUMBER(FIND("7F",ScheduleCompile!E318)),ISNUMBER(FIND("9F",ScheduleCompile!E318)),ISNUMBER(FIND("4F",ScheduleCompile!E318))),VALUE(LEFT(ScheduleCompile!E318,FIND("F",ScheduleCompile!E318)-1)),ScheduleCompile!E318)))))))</f>
        <v>0</v>
      </c>
      <c r="K325" s="1">
        <f>IF(AND(ISERROR(IF(ScheduleCompile!F318="Off",0,IF(ScheduleCompile!F318="On",1,IF(ISNUMBER(ScheduleCompile!F318),ScheduleCompile!F318/1,IF(ISTEXT(ScheduleCompile!F318),IF(OR(ISNUMBER(FIND("5F",ScheduleCompile!F318)),ISNUMBER(FIND("0F",ScheduleCompile!F318)),ISNUMBER(FIND("8F",ScheduleCompile!F318)),ISNUMBER(FIND("1F",ScheduleCompile!F318)),ISNUMBER(FIND("2F",ScheduleCompile!F318)),ISNUMBER(FIND("3F",ScheduleCompile!F318)),ISNUMBER(FIND("6F",ScheduleCompile!F318)),ISNUMBER(FIND("7F",ScheduleCompile!F318)),ISNUMBER(FIND("9F",ScheduleCompile!F318)),ISNUMBER(FIND("4F",ScheduleCompile!F318))),VALUE(LEFT(ScheduleCompile!F318,FIND("F",ScheduleCompile!F318)-1)),ScheduleCompile!F318)))))),ISTEXT(ScheduleCompile!#REF!)),"ENDTABLE",IF(ISERROR(IF(ScheduleCompile!F318="Off",0,IF(ScheduleCompile!F318="On",1,IF(ISNUMBER(ScheduleCompile!F318),ScheduleCompile!F318/1,IF(ISTEXT(ScheduleCompile!F318),IF(OR(ISNUMBER(FIND("5F",ScheduleCompile!F318)),ISNUMBER(FIND("0F",ScheduleCompile!F318)),ISNUMBER(FIND("8F",ScheduleCompile!F318)),ISNUMBER(FIND("1F",ScheduleCompile!F318)),ISNUMBER(FIND("2F",ScheduleCompile!F318)),ISNUMBER(FIND("3F",ScheduleCompile!F318)),ISNUMBER(FIND("6F",ScheduleCompile!F318)),ISNUMBER(FIND("7F",ScheduleCompile!F318)),ISNUMBER(FIND("9F",ScheduleCompile!F318)),ISNUMBER(FIND("4F",ScheduleCompile!F318))),VALUE(LEFT(ScheduleCompile!F318,FIND("F",ScheduleCompile!F318)-1)),ScheduleCompile!F318)))))),"",IF(ScheduleCompile!F318="Off",0,IF(ScheduleCompile!F318="On",1,IF(ISNUMBER(ScheduleCompile!F318),ScheduleCompile!F318/1,IF(ISTEXT(ScheduleCompile!F318),IF(OR(ISNUMBER(FIND("5F",ScheduleCompile!F318)),ISNUMBER(FIND("0F",ScheduleCompile!F318)),ISNUMBER(FIND("8F",ScheduleCompile!F318)),ISNUMBER(FIND("1F",ScheduleCompile!F318)),ISNUMBER(FIND("2F",ScheduleCompile!F318)),ISNUMBER(FIND("3F",ScheduleCompile!F318)),ISNUMBER(FIND("6F",ScheduleCompile!F318)),ISNUMBER(FIND("7F",ScheduleCompile!F318)),ISNUMBER(FIND("9F",ScheduleCompile!F318)),ISNUMBER(FIND("4F",ScheduleCompile!F318))),VALUE(LEFT(ScheduleCompile!F318,FIND("F",ScheduleCompile!F318)-1)),ScheduleCompile!F318)))))))</f>
        <v>0</v>
      </c>
      <c r="L325" s="1">
        <f>IF(AND(ISERROR(IF(ScheduleCompile!G318="Off",0,IF(ScheduleCompile!G318="On",1,IF(ISNUMBER(ScheduleCompile!G318),ScheduleCompile!G318/1,IF(ISTEXT(ScheduleCompile!G318),IF(OR(ISNUMBER(FIND("5F",ScheduleCompile!G318)),ISNUMBER(FIND("0F",ScheduleCompile!G318)),ISNUMBER(FIND("8F",ScheduleCompile!G318)),ISNUMBER(FIND("1F",ScheduleCompile!G318)),ISNUMBER(FIND("2F",ScheduleCompile!G318)),ISNUMBER(FIND("3F",ScheduleCompile!G318)),ISNUMBER(FIND("6F",ScheduleCompile!G318)),ISNUMBER(FIND("7F",ScheduleCompile!G318)),ISNUMBER(FIND("9F",ScheduleCompile!G318)),ISNUMBER(FIND("4F",ScheduleCompile!G318))),VALUE(LEFT(ScheduleCompile!G318,FIND("F",ScheduleCompile!G318)-1)),ScheduleCompile!G318)))))),ISTEXT(ScheduleCompile!#REF!)),"ENDTABLE",IF(ISERROR(IF(ScheduleCompile!G318="Off",0,IF(ScheduleCompile!G318="On",1,IF(ISNUMBER(ScheduleCompile!G318),ScheduleCompile!G318/1,IF(ISTEXT(ScheduleCompile!G318),IF(OR(ISNUMBER(FIND("5F",ScheduleCompile!G318)),ISNUMBER(FIND("0F",ScheduleCompile!G318)),ISNUMBER(FIND("8F",ScheduleCompile!G318)),ISNUMBER(FIND("1F",ScheduleCompile!G318)),ISNUMBER(FIND("2F",ScheduleCompile!G318)),ISNUMBER(FIND("3F",ScheduleCompile!G318)),ISNUMBER(FIND("6F",ScheduleCompile!G318)),ISNUMBER(FIND("7F",ScheduleCompile!G318)),ISNUMBER(FIND("9F",ScheduleCompile!G318)),ISNUMBER(FIND("4F",ScheduleCompile!G318))),VALUE(LEFT(ScheduleCompile!G318,FIND("F",ScheduleCompile!G318)-1)),ScheduleCompile!G318)))))),"",IF(ScheduleCompile!G318="Off",0,IF(ScheduleCompile!G318="On",1,IF(ISNUMBER(ScheduleCompile!G318),ScheduleCompile!G318/1,IF(ISTEXT(ScheduleCompile!G318),IF(OR(ISNUMBER(FIND("5F",ScheduleCompile!G318)),ISNUMBER(FIND("0F",ScheduleCompile!G318)),ISNUMBER(FIND("8F",ScheduleCompile!G318)),ISNUMBER(FIND("1F",ScheduleCompile!G318)),ISNUMBER(FIND("2F",ScheduleCompile!G318)),ISNUMBER(FIND("3F",ScheduleCompile!G318)),ISNUMBER(FIND("6F",ScheduleCompile!G318)),ISNUMBER(FIND("7F",ScheduleCompile!G318)),ISNUMBER(FIND("9F",ScheduleCompile!G318)),ISNUMBER(FIND("4F",ScheduleCompile!G318))),VALUE(LEFT(ScheduleCompile!G318,FIND("F",ScheduleCompile!G318)-1)),ScheduleCompile!G318)))))))</f>
        <v>0</v>
      </c>
      <c r="M325" s="1">
        <f>IF(AND(ISERROR(IF(ScheduleCompile!H318="Off",0,IF(ScheduleCompile!H318="On",1,IF(ISNUMBER(ScheduleCompile!H318),ScheduleCompile!H318/1,IF(ISTEXT(ScheduleCompile!H318),IF(OR(ISNUMBER(FIND("5F",ScheduleCompile!H318)),ISNUMBER(FIND("0F",ScheduleCompile!H318)),ISNUMBER(FIND("8F",ScheduleCompile!H318)),ISNUMBER(FIND("1F",ScheduleCompile!H318)),ISNUMBER(FIND("2F",ScheduleCompile!H318)),ISNUMBER(FIND("3F",ScheduleCompile!H318)),ISNUMBER(FIND("6F",ScheduleCompile!H318)),ISNUMBER(FIND("7F",ScheduleCompile!H318)),ISNUMBER(FIND("9F",ScheduleCompile!H318)),ISNUMBER(FIND("4F",ScheduleCompile!H318))),VALUE(LEFT(ScheduleCompile!H318,FIND("F",ScheduleCompile!H318)-1)),ScheduleCompile!H318)))))),ISTEXT(ScheduleCompile!#REF!)),"ENDTABLE",IF(ISERROR(IF(ScheduleCompile!H318="Off",0,IF(ScheduleCompile!H318="On",1,IF(ISNUMBER(ScheduleCompile!H318),ScheduleCompile!H318/1,IF(ISTEXT(ScheduleCompile!H318),IF(OR(ISNUMBER(FIND("5F",ScheduleCompile!H318)),ISNUMBER(FIND("0F",ScheduleCompile!H318)),ISNUMBER(FIND("8F",ScheduleCompile!H318)),ISNUMBER(FIND("1F",ScheduleCompile!H318)),ISNUMBER(FIND("2F",ScheduleCompile!H318)),ISNUMBER(FIND("3F",ScheduleCompile!H318)),ISNUMBER(FIND("6F",ScheduleCompile!H318)),ISNUMBER(FIND("7F",ScheduleCompile!H318)),ISNUMBER(FIND("9F",ScheduleCompile!H318)),ISNUMBER(FIND("4F",ScheduleCompile!H318))),VALUE(LEFT(ScheduleCompile!H318,FIND("F",ScheduleCompile!H318)-1)),ScheduleCompile!H318)))))),"",IF(ScheduleCompile!H318="Off",0,IF(ScheduleCompile!H318="On",1,IF(ISNUMBER(ScheduleCompile!H318),ScheduleCompile!H318/1,IF(ISTEXT(ScheduleCompile!H318),IF(OR(ISNUMBER(FIND("5F",ScheduleCompile!H318)),ISNUMBER(FIND("0F",ScheduleCompile!H318)),ISNUMBER(FIND("8F",ScheduleCompile!H318)),ISNUMBER(FIND("1F",ScheduleCompile!H318)),ISNUMBER(FIND("2F",ScheduleCompile!H318)),ISNUMBER(FIND("3F",ScheduleCompile!H318)),ISNUMBER(FIND("6F",ScheduleCompile!H318)),ISNUMBER(FIND("7F",ScheduleCompile!H318)),ISNUMBER(FIND("9F",ScheduleCompile!H318)),ISNUMBER(FIND("4F",ScheduleCompile!H318))),VALUE(LEFT(ScheduleCompile!H318,FIND("F",ScheduleCompile!H318)-1)),ScheduleCompile!H318)))))))</f>
        <v>0</v>
      </c>
      <c r="N325" s="1">
        <f>IF(AND(ISERROR(IF(ScheduleCompile!I318="Off",0,IF(ScheduleCompile!I318="On",1,IF(ISNUMBER(ScheduleCompile!I318),ScheduleCompile!I318/1,IF(ISTEXT(ScheduleCompile!I318),IF(OR(ISNUMBER(FIND("5F",ScheduleCompile!I318)),ISNUMBER(FIND("0F",ScheduleCompile!I318)),ISNUMBER(FIND("8F",ScheduleCompile!I318)),ISNUMBER(FIND("1F",ScheduleCompile!I318)),ISNUMBER(FIND("2F",ScheduleCompile!I318)),ISNUMBER(FIND("3F",ScheduleCompile!I318)),ISNUMBER(FIND("6F",ScheduleCompile!I318)),ISNUMBER(FIND("7F",ScheduleCompile!I318)),ISNUMBER(FIND("9F",ScheduleCompile!I318)),ISNUMBER(FIND("4F",ScheduleCompile!I318))),VALUE(LEFT(ScheduleCompile!I318,FIND("F",ScheduleCompile!I318)-1)),ScheduleCompile!I318)))))),ISTEXT(ScheduleCompile!#REF!)),"ENDTABLE",IF(ISERROR(IF(ScheduleCompile!I318="Off",0,IF(ScheduleCompile!I318="On",1,IF(ISNUMBER(ScheduleCompile!I318),ScheduleCompile!I318/1,IF(ISTEXT(ScheduleCompile!I318),IF(OR(ISNUMBER(FIND("5F",ScheduleCompile!I318)),ISNUMBER(FIND("0F",ScheduleCompile!I318)),ISNUMBER(FIND("8F",ScheduleCompile!I318)),ISNUMBER(FIND("1F",ScheduleCompile!I318)),ISNUMBER(FIND("2F",ScheduleCompile!I318)),ISNUMBER(FIND("3F",ScheduleCompile!I318)),ISNUMBER(FIND("6F",ScheduleCompile!I318)),ISNUMBER(FIND("7F",ScheduleCompile!I318)),ISNUMBER(FIND("9F",ScheduleCompile!I318)),ISNUMBER(FIND("4F",ScheduleCompile!I318))),VALUE(LEFT(ScheduleCompile!I318,FIND("F",ScheduleCompile!I318)-1)),ScheduleCompile!I318)))))),"",IF(ScheduleCompile!I318="Off",0,IF(ScheduleCompile!I318="On",1,IF(ISNUMBER(ScheduleCompile!I318),ScheduleCompile!I318/1,IF(ISTEXT(ScheduleCompile!I318),IF(OR(ISNUMBER(FIND("5F",ScheduleCompile!I318)),ISNUMBER(FIND("0F",ScheduleCompile!I318)),ISNUMBER(FIND("8F",ScheduleCompile!I318)),ISNUMBER(FIND("1F",ScheduleCompile!I318)),ISNUMBER(FIND("2F",ScheduleCompile!I318)),ISNUMBER(FIND("3F",ScheduleCompile!I318)),ISNUMBER(FIND("6F",ScheduleCompile!I318)),ISNUMBER(FIND("7F",ScheduleCompile!I318)),ISNUMBER(FIND("9F",ScheduleCompile!I318)),ISNUMBER(FIND("4F",ScheduleCompile!I318))),VALUE(LEFT(ScheduleCompile!I318,FIND("F",ScheduleCompile!I318)-1)),ScheduleCompile!I318)))))))</f>
        <v>0.35</v>
      </c>
      <c r="O325" s="1">
        <f>IF(AND(ISERROR(IF(ScheduleCompile!J318="Off",0,IF(ScheduleCompile!J318="On",1,IF(ISNUMBER(ScheduleCompile!J318),ScheduleCompile!J318/1,IF(ISTEXT(ScheduleCompile!J318),IF(OR(ISNUMBER(FIND("5F",ScheduleCompile!J318)),ISNUMBER(FIND("0F",ScheduleCompile!J318)),ISNUMBER(FIND("8F",ScheduleCompile!J318)),ISNUMBER(FIND("1F",ScheduleCompile!J318)),ISNUMBER(FIND("2F",ScheduleCompile!J318)),ISNUMBER(FIND("3F",ScheduleCompile!J318)),ISNUMBER(FIND("6F",ScheduleCompile!J318)),ISNUMBER(FIND("7F",ScheduleCompile!J318)),ISNUMBER(FIND("9F",ScheduleCompile!J318)),ISNUMBER(FIND("4F",ScheduleCompile!J318))),VALUE(LEFT(ScheduleCompile!J318,FIND("F",ScheduleCompile!J318)-1)),ScheduleCompile!J318)))))),ISTEXT(ScheduleCompile!#REF!)),"ENDTABLE",IF(ISERROR(IF(ScheduleCompile!J318="Off",0,IF(ScheduleCompile!J318="On",1,IF(ISNUMBER(ScheduleCompile!J318),ScheduleCompile!J318/1,IF(ISTEXT(ScheduleCompile!J318),IF(OR(ISNUMBER(FIND("5F",ScheduleCompile!J318)),ISNUMBER(FIND("0F",ScheduleCompile!J318)),ISNUMBER(FIND("8F",ScheduleCompile!J318)),ISNUMBER(FIND("1F",ScheduleCompile!J318)),ISNUMBER(FIND("2F",ScheduleCompile!J318)),ISNUMBER(FIND("3F",ScheduleCompile!J318)),ISNUMBER(FIND("6F",ScheduleCompile!J318)),ISNUMBER(FIND("7F",ScheduleCompile!J318)),ISNUMBER(FIND("9F",ScheduleCompile!J318)),ISNUMBER(FIND("4F",ScheduleCompile!J318))),VALUE(LEFT(ScheduleCompile!J318,FIND("F",ScheduleCompile!J318)-1)),ScheduleCompile!J318)))))),"",IF(ScheduleCompile!J318="Off",0,IF(ScheduleCompile!J318="On",1,IF(ISNUMBER(ScheduleCompile!J318),ScheduleCompile!J318/1,IF(ISTEXT(ScheduleCompile!J318),IF(OR(ISNUMBER(FIND("5F",ScheduleCompile!J318)),ISNUMBER(FIND("0F",ScheduleCompile!J318)),ISNUMBER(FIND("8F",ScheduleCompile!J318)),ISNUMBER(FIND("1F",ScheduleCompile!J318)),ISNUMBER(FIND("2F",ScheduleCompile!J318)),ISNUMBER(FIND("3F",ScheduleCompile!J318)),ISNUMBER(FIND("6F",ScheduleCompile!J318)),ISNUMBER(FIND("7F",ScheduleCompile!J318)),ISNUMBER(FIND("9F",ScheduleCompile!J318)),ISNUMBER(FIND("4F",ScheduleCompile!J318))),VALUE(LEFT(ScheduleCompile!J318,FIND("F",ScheduleCompile!J318)-1)),ScheduleCompile!J318)))))))</f>
        <v>0.69</v>
      </c>
      <c r="P325" s="1">
        <f>IF(AND(ISERROR(IF(ScheduleCompile!K318="Off",0,IF(ScheduleCompile!K318="On",1,IF(ISNUMBER(ScheduleCompile!K318),ScheduleCompile!K318/1,IF(ISTEXT(ScheduleCompile!K318),IF(OR(ISNUMBER(FIND("5F",ScheduleCompile!K318)),ISNUMBER(FIND("0F",ScheduleCompile!K318)),ISNUMBER(FIND("8F",ScheduleCompile!K318)),ISNUMBER(FIND("1F",ScheduleCompile!K318)),ISNUMBER(FIND("2F",ScheduleCompile!K318)),ISNUMBER(FIND("3F",ScheduleCompile!K318)),ISNUMBER(FIND("6F",ScheduleCompile!K318)),ISNUMBER(FIND("7F",ScheduleCompile!K318)),ISNUMBER(FIND("9F",ScheduleCompile!K318)),ISNUMBER(FIND("4F",ScheduleCompile!K318))),VALUE(LEFT(ScheduleCompile!K318,FIND("F",ScheduleCompile!K318)-1)),ScheduleCompile!K318)))))),ISTEXT(ScheduleCompile!#REF!)),"ENDTABLE",IF(ISERROR(IF(ScheduleCompile!K318="Off",0,IF(ScheduleCompile!K318="On",1,IF(ISNUMBER(ScheduleCompile!K318),ScheduleCompile!K318/1,IF(ISTEXT(ScheduleCompile!K318),IF(OR(ISNUMBER(FIND("5F",ScheduleCompile!K318)),ISNUMBER(FIND("0F",ScheduleCompile!K318)),ISNUMBER(FIND("8F",ScheduleCompile!K318)),ISNUMBER(FIND("1F",ScheduleCompile!K318)),ISNUMBER(FIND("2F",ScheduleCompile!K318)),ISNUMBER(FIND("3F",ScheduleCompile!K318)),ISNUMBER(FIND("6F",ScheduleCompile!K318)),ISNUMBER(FIND("7F",ScheduleCompile!K318)),ISNUMBER(FIND("9F",ScheduleCompile!K318)),ISNUMBER(FIND("4F",ScheduleCompile!K318))),VALUE(LEFT(ScheduleCompile!K318,FIND("F",ScheduleCompile!K318)-1)),ScheduleCompile!K318)))))),"",IF(ScheduleCompile!K318="Off",0,IF(ScheduleCompile!K318="On",1,IF(ISNUMBER(ScheduleCompile!K318),ScheduleCompile!K318/1,IF(ISTEXT(ScheduleCompile!K318),IF(OR(ISNUMBER(FIND("5F",ScheduleCompile!K318)),ISNUMBER(FIND("0F",ScheduleCompile!K318)),ISNUMBER(FIND("8F",ScheduleCompile!K318)),ISNUMBER(FIND("1F",ScheduleCompile!K318)),ISNUMBER(FIND("2F",ScheduleCompile!K318)),ISNUMBER(FIND("3F",ScheduleCompile!K318)),ISNUMBER(FIND("6F",ScheduleCompile!K318)),ISNUMBER(FIND("7F",ScheduleCompile!K318)),ISNUMBER(FIND("9F",ScheduleCompile!K318)),ISNUMBER(FIND("4F",ScheduleCompile!K318))),VALUE(LEFT(ScheduleCompile!K318,FIND("F",ScheduleCompile!K318)-1)),ScheduleCompile!K318)))))))</f>
        <v>0.43</v>
      </c>
      <c r="Q325" s="1">
        <f>IF(AND(ISERROR(IF(ScheduleCompile!L318="Off",0,IF(ScheduleCompile!L318="On",1,IF(ISNUMBER(ScheduleCompile!L318),ScheduleCompile!L318/1,IF(ISTEXT(ScheduleCompile!L318),IF(OR(ISNUMBER(FIND("5F",ScheduleCompile!L318)),ISNUMBER(FIND("0F",ScheduleCompile!L318)),ISNUMBER(FIND("8F",ScheduleCompile!L318)),ISNUMBER(FIND("1F",ScheduleCompile!L318)),ISNUMBER(FIND("2F",ScheduleCompile!L318)),ISNUMBER(FIND("3F",ScheduleCompile!L318)),ISNUMBER(FIND("6F",ScheduleCompile!L318)),ISNUMBER(FIND("7F",ScheduleCompile!L318)),ISNUMBER(FIND("9F",ScheduleCompile!L318)),ISNUMBER(FIND("4F",ScheduleCompile!L318))),VALUE(LEFT(ScheduleCompile!L318,FIND("F",ScheduleCompile!L318)-1)),ScheduleCompile!L318)))))),ISTEXT(ScheduleCompile!#REF!)),"ENDTABLE",IF(ISERROR(IF(ScheduleCompile!L318="Off",0,IF(ScheduleCompile!L318="On",1,IF(ISNUMBER(ScheduleCompile!L318),ScheduleCompile!L318/1,IF(ISTEXT(ScheduleCompile!L318),IF(OR(ISNUMBER(FIND("5F",ScheduleCompile!L318)),ISNUMBER(FIND("0F",ScheduleCompile!L318)),ISNUMBER(FIND("8F",ScheduleCompile!L318)),ISNUMBER(FIND("1F",ScheduleCompile!L318)),ISNUMBER(FIND("2F",ScheduleCompile!L318)),ISNUMBER(FIND("3F",ScheduleCompile!L318)),ISNUMBER(FIND("6F",ScheduleCompile!L318)),ISNUMBER(FIND("7F",ScheduleCompile!L318)),ISNUMBER(FIND("9F",ScheduleCompile!L318)),ISNUMBER(FIND("4F",ScheduleCompile!L318))),VALUE(LEFT(ScheduleCompile!L318,FIND("F",ScheduleCompile!L318)-1)),ScheduleCompile!L318)))))),"",IF(ScheduleCompile!L318="Off",0,IF(ScheduleCompile!L318="On",1,IF(ISNUMBER(ScheduleCompile!L318),ScheduleCompile!L318/1,IF(ISTEXT(ScheduleCompile!L318),IF(OR(ISNUMBER(FIND("5F",ScheduleCompile!L318)),ISNUMBER(FIND("0F",ScheduleCompile!L318)),ISNUMBER(FIND("8F",ScheduleCompile!L318)),ISNUMBER(FIND("1F",ScheduleCompile!L318)),ISNUMBER(FIND("2F",ScheduleCompile!L318)),ISNUMBER(FIND("3F",ScheduleCompile!L318)),ISNUMBER(FIND("6F",ScheduleCompile!L318)),ISNUMBER(FIND("7F",ScheduleCompile!L318)),ISNUMBER(FIND("9F",ScheduleCompile!L318)),ISNUMBER(FIND("4F",ScheduleCompile!L318))),VALUE(LEFT(ScheduleCompile!L318,FIND("F",ScheduleCompile!L318)-1)),ScheduleCompile!L318)))))))</f>
        <v>0.37</v>
      </c>
      <c r="R325" s="1">
        <f>IF(AND(ISERROR(IF(ScheduleCompile!M318="Off",0,IF(ScheduleCompile!M318="On",1,IF(ISNUMBER(ScheduleCompile!M318),ScheduleCompile!M318/1,IF(ISTEXT(ScheduleCompile!M318),IF(OR(ISNUMBER(FIND("5F",ScheduleCompile!M318)),ISNUMBER(FIND("0F",ScheduleCompile!M318)),ISNUMBER(FIND("8F",ScheduleCompile!M318)),ISNUMBER(FIND("1F",ScheduleCompile!M318)),ISNUMBER(FIND("2F",ScheduleCompile!M318)),ISNUMBER(FIND("3F",ScheduleCompile!M318)),ISNUMBER(FIND("6F",ScheduleCompile!M318)),ISNUMBER(FIND("7F",ScheduleCompile!M318)),ISNUMBER(FIND("9F",ScheduleCompile!M318)),ISNUMBER(FIND("4F",ScheduleCompile!M318))),VALUE(LEFT(ScheduleCompile!M318,FIND("F",ScheduleCompile!M318)-1)),ScheduleCompile!M318)))))),ISTEXT(ScheduleCompile!#REF!)),"ENDTABLE",IF(ISERROR(IF(ScheduleCompile!M318="Off",0,IF(ScheduleCompile!M318="On",1,IF(ISNUMBER(ScheduleCompile!M318),ScheduleCompile!M318/1,IF(ISTEXT(ScheduleCompile!M318),IF(OR(ISNUMBER(FIND("5F",ScheduleCompile!M318)),ISNUMBER(FIND("0F",ScheduleCompile!M318)),ISNUMBER(FIND("8F",ScheduleCompile!M318)),ISNUMBER(FIND("1F",ScheduleCompile!M318)),ISNUMBER(FIND("2F",ScheduleCompile!M318)),ISNUMBER(FIND("3F",ScheduleCompile!M318)),ISNUMBER(FIND("6F",ScheduleCompile!M318)),ISNUMBER(FIND("7F",ScheduleCompile!M318)),ISNUMBER(FIND("9F",ScheduleCompile!M318)),ISNUMBER(FIND("4F",ScheduleCompile!M318))),VALUE(LEFT(ScheduleCompile!M318,FIND("F",ScheduleCompile!M318)-1)),ScheduleCompile!M318)))))),"",IF(ScheduleCompile!M318="Off",0,IF(ScheduleCompile!M318="On",1,IF(ISNUMBER(ScheduleCompile!M318),ScheduleCompile!M318/1,IF(ISTEXT(ScheduleCompile!M318),IF(OR(ISNUMBER(FIND("5F",ScheduleCompile!M318)),ISNUMBER(FIND("0F",ScheduleCompile!M318)),ISNUMBER(FIND("8F",ScheduleCompile!M318)),ISNUMBER(FIND("1F",ScheduleCompile!M318)),ISNUMBER(FIND("2F",ScheduleCompile!M318)),ISNUMBER(FIND("3F",ScheduleCompile!M318)),ISNUMBER(FIND("6F",ScheduleCompile!M318)),ISNUMBER(FIND("7F",ScheduleCompile!M318)),ISNUMBER(FIND("9F",ScheduleCompile!M318)),ISNUMBER(FIND("4F",ScheduleCompile!M318))),VALUE(LEFT(ScheduleCompile!M318,FIND("F",ScheduleCompile!M318)-1)),ScheduleCompile!M318)))))))</f>
        <v>0.43</v>
      </c>
      <c r="S325" s="1">
        <f>IF(AND(ISERROR(IF(ScheduleCompile!N318="Off",0,IF(ScheduleCompile!N318="On",1,IF(ISNUMBER(ScheduleCompile!N318),ScheduleCompile!N318/1,IF(ISTEXT(ScheduleCompile!N318),IF(OR(ISNUMBER(FIND("5F",ScheduleCompile!N318)),ISNUMBER(FIND("0F",ScheduleCompile!N318)),ISNUMBER(FIND("8F",ScheduleCompile!N318)),ISNUMBER(FIND("1F",ScheduleCompile!N318)),ISNUMBER(FIND("2F",ScheduleCompile!N318)),ISNUMBER(FIND("3F",ScheduleCompile!N318)),ISNUMBER(FIND("6F",ScheduleCompile!N318)),ISNUMBER(FIND("7F",ScheduleCompile!N318)),ISNUMBER(FIND("9F",ScheduleCompile!N318)),ISNUMBER(FIND("4F",ScheduleCompile!N318))),VALUE(LEFT(ScheduleCompile!N318,FIND("F",ScheduleCompile!N318)-1)),ScheduleCompile!N318)))))),ISTEXT(ScheduleCompile!#REF!)),"ENDTABLE",IF(ISERROR(IF(ScheduleCompile!N318="Off",0,IF(ScheduleCompile!N318="On",1,IF(ISNUMBER(ScheduleCompile!N318),ScheduleCompile!N318/1,IF(ISTEXT(ScheduleCompile!N318),IF(OR(ISNUMBER(FIND("5F",ScheduleCompile!N318)),ISNUMBER(FIND("0F",ScheduleCompile!N318)),ISNUMBER(FIND("8F",ScheduleCompile!N318)),ISNUMBER(FIND("1F",ScheduleCompile!N318)),ISNUMBER(FIND("2F",ScheduleCompile!N318)),ISNUMBER(FIND("3F",ScheduleCompile!N318)),ISNUMBER(FIND("6F",ScheduleCompile!N318)),ISNUMBER(FIND("7F",ScheduleCompile!N318)),ISNUMBER(FIND("9F",ScheduleCompile!N318)),ISNUMBER(FIND("4F",ScheduleCompile!N318))),VALUE(LEFT(ScheduleCompile!N318,FIND("F",ScheduleCompile!N318)-1)),ScheduleCompile!N318)))))),"",IF(ScheduleCompile!N318="Off",0,IF(ScheduleCompile!N318="On",1,IF(ISNUMBER(ScheduleCompile!N318),ScheduleCompile!N318/1,IF(ISTEXT(ScheduleCompile!N318),IF(OR(ISNUMBER(FIND("5F",ScheduleCompile!N318)),ISNUMBER(FIND("0F",ScheduleCompile!N318)),ISNUMBER(FIND("8F",ScheduleCompile!N318)),ISNUMBER(FIND("1F",ScheduleCompile!N318)),ISNUMBER(FIND("2F",ScheduleCompile!N318)),ISNUMBER(FIND("3F",ScheduleCompile!N318)),ISNUMBER(FIND("6F",ScheduleCompile!N318)),ISNUMBER(FIND("7F",ScheduleCompile!N318)),ISNUMBER(FIND("9F",ScheduleCompile!N318)),ISNUMBER(FIND("4F",ScheduleCompile!N318))),VALUE(LEFT(ScheduleCompile!N318,FIND("F",ScheduleCompile!N318)-1)),ScheduleCompile!N318)))))))</f>
        <v>0.57999999999999996</v>
      </c>
      <c r="T325" s="1">
        <f>IF(AND(ISERROR(IF(ScheduleCompile!O318="Off",0,IF(ScheduleCompile!O318="On",1,IF(ISNUMBER(ScheduleCompile!O318),ScheduleCompile!O318/1,IF(ISTEXT(ScheduleCompile!O318),IF(OR(ISNUMBER(FIND("5F",ScheduleCompile!O318)),ISNUMBER(FIND("0F",ScheduleCompile!O318)),ISNUMBER(FIND("8F",ScheduleCompile!O318)),ISNUMBER(FIND("1F",ScheduleCompile!O318)),ISNUMBER(FIND("2F",ScheduleCompile!O318)),ISNUMBER(FIND("3F",ScheduleCompile!O318)),ISNUMBER(FIND("6F",ScheduleCompile!O318)),ISNUMBER(FIND("7F",ScheduleCompile!O318)),ISNUMBER(FIND("9F",ScheduleCompile!O318)),ISNUMBER(FIND("4F",ScheduleCompile!O318))),VALUE(LEFT(ScheduleCompile!O318,FIND("F",ScheduleCompile!O318)-1)),ScheduleCompile!O318)))))),ISTEXT(ScheduleCompile!#REF!)),"ENDTABLE",IF(ISERROR(IF(ScheduleCompile!O318="Off",0,IF(ScheduleCompile!O318="On",1,IF(ISNUMBER(ScheduleCompile!O318),ScheduleCompile!O318/1,IF(ISTEXT(ScheduleCompile!O318),IF(OR(ISNUMBER(FIND("5F",ScheduleCompile!O318)),ISNUMBER(FIND("0F",ScheduleCompile!O318)),ISNUMBER(FIND("8F",ScheduleCompile!O318)),ISNUMBER(FIND("1F",ScheduleCompile!O318)),ISNUMBER(FIND("2F",ScheduleCompile!O318)),ISNUMBER(FIND("3F",ScheduleCompile!O318)),ISNUMBER(FIND("6F",ScheduleCompile!O318)),ISNUMBER(FIND("7F",ScheduleCompile!O318)),ISNUMBER(FIND("9F",ScheduleCompile!O318)),ISNUMBER(FIND("4F",ScheduleCompile!O318))),VALUE(LEFT(ScheduleCompile!O318,FIND("F",ScheduleCompile!O318)-1)),ScheduleCompile!O318)))))),"",IF(ScheduleCompile!O318="Off",0,IF(ScheduleCompile!O318="On",1,IF(ISNUMBER(ScheduleCompile!O318),ScheduleCompile!O318/1,IF(ISTEXT(ScheduleCompile!O318),IF(OR(ISNUMBER(FIND("5F",ScheduleCompile!O318)),ISNUMBER(FIND("0F",ScheduleCompile!O318)),ISNUMBER(FIND("8F",ScheduleCompile!O318)),ISNUMBER(FIND("1F",ScheduleCompile!O318)),ISNUMBER(FIND("2F",ScheduleCompile!O318)),ISNUMBER(FIND("3F",ScheduleCompile!O318)),ISNUMBER(FIND("6F",ScheduleCompile!O318)),ISNUMBER(FIND("7F",ScheduleCompile!O318)),ISNUMBER(FIND("9F",ScheduleCompile!O318)),ISNUMBER(FIND("4F",ScheduleCompile!O318))),VALUE(LEFT(ScheduleCompile!O318,FIND("F",ScheduleCompile!O318)-1)),ScheduleCompile!O318)))))))</f>
        <v>0.48</v>
      </c>
      <c r="U325" s="1">
        <f>IF(AND(ISERROR(IF(ScheduleCompile!P318="Off",0,IF(ScheduleCompile!P318="On",1,IF(ISNUMBER(ScheduleCompile!P318),ScheduleCompile!P318/1,IF(ISTEXT(ScheduleCompile!P318),IF(OR(ISNUMBER(FIND("5F",ScheduleCompile!P318)),ISNUMBER(FIND("0F",ScheduleCompile!P318)),ISNUMBER(FIND("8F",ScheduleCompile!P318)),ISNUMBER(FIND("1F",ScheduleCompile!P318)),ISNUMBER(FIND("2F",ScheduleCompile!P318)),ISNUMBER(FIND("3F",ScheduleCompile!P318)),ISNUMBER(FIND("6F",ScheduleCompile!P318)),ISNUMBER(FIND("7F",ScheduleCompile!P318)),ISNUMBER(FIND("9F",ScheduleCompile!P318)),ISNUMBER(FIND("4F",ScheduleCompile!P318))),VALUE(LEFT(ScheduleCompile!P318,FIND("F",ScheduleCompile!P318)-1)),ScheduleCompile!P318)))))),ISTEXT(ScheduleCompile!#REF!)),"ENDTABLE",IF(ISERROR(IF(ScheduleCompile!P318="Off",0,IF(ScheduleCompile!P318="On",1,IF(ISNUMBER(ScheduleCompile!P318),ScheduleCompile!P318/1,IF(ISTEXT(ScheduleCompile!P318),IF(OR(ISNUMBER(FIND("5F",ScheduleCompile!P318)),ISNUMBER(FIND("0F",ScheduleCompile!P318)),ISNUMBER(FIND("8F",ScheduleCompile!P318)),ISNUMBER(FIND("1F",ScheduleCompile!P318)),ISNUMBER(FIND("2F",ScheduleCompile!P318)),ISNUMBER(FIND("3F",ScheduleCompile!P318)),ISNUMBER(FIND("6F",ScheduleCompile!P318)),ISNUMBER(FIND("7F",ScheduleCompile!P318)),ISNUMBER(FIND("9F",ScheduleCompile!P318)),ISNUMBER(FIND("4F",ScheduleCompile!P318))),VALUE(LEFT(ScheduleCompile!P318,FIND("F",ScheduleCompile!P318)-1)),ScheduleCompile!P318)))))),"",IF(ScheduleCompile!P318="Off",0,IF(ScheduleCompile!P318="On",1,IF(ISNUMBER(ScheduleCompile!P318),ScheduleCompile!P318/1,IF(ISTEXT(ScheduleCompile!P318),IF(OR(ISNUMBER(FIND("5F",ScheduleCompile!P318)),ISNUMBER(FIND("0F",ScheduleCompile!P318)),ISNUMBER(FIND("8F",ScheduleCompile!P318)),ISNUMBER(FIND("1F",ScheduleCompile!P318)),ISNUMBER(FIND("2F",ScheduleCompile!P318)),ISNUMBER(FIND("3F",ScheduleCompile!P318)),ISNUMBER(FIND("6F",ScheduleCompile!P318)),ISNUMBER(FIND("7F",ScheduleCompile!P318)),ISNUMBER(FIND("9F",ScheduleCompile!P318)),ISNUMBER(FIND("4F",ScheduleCompile!P318))),VALUE(LEFT(ScheduleCompile!P318,FIND("F",ScheduleCompile!P318)-1)),ScheduleCompile!P318)))))))</f>
        <v>0.37</v>
      </c>
      <c r="V325" s="1">
        <f>IF(AND(ISERROR(IF(ScheduleCompile!Q318="Off",0,IF(ScheduleCompile!Q318="On",1,IF(ISNUMBER(ScheduleCompile!Q318),ScheduleCompile!Q318/1,IF(ISTEXT(ScheduleCompile!Q318),IF(OR(ISNUMBER(FIND("5F",ScheduleCompile!Q318)),ISNUMBER(FIND("0F",ScheduleCompile!Q318)),ISNUMBER(FIND("8F",ScheduleCompile!Q318)),ISNUMBER(FIND("1F",ScheduleCompile!Q318)),ISNUMBER(FIND("2F",ScheduleCompile!Q318)),ISNUMBER(FIND("3F",ScheduleCompile!Q318)),ISNUMBER(FIND("6F",ScheduleCompile!Q318)),ISNUMBER(FIND("7F",ScheduleCompile!Q318)),ISNUMBER(FIND("9F",ScheduleCompile!Q318)),ISNUMBER(FIND("4F",ScheduleCompile!Q318))),VALUE(LEFT(ScheduleCompile!Q318,FIND("F",ScheduleCompile!Q318)-1)),ScheduleCompile!Q318)))))),ISTEXT(ScheduleCompile!#REF!)),"ENDTABLE",IF(ISERROR(IF(ScheduleCompile!Q318="Off",0,IF(ScheduleCompile!Q318="On",1,IF(ISNUMBER(ScheduleCompile!Q318),ScheduleCompile!Q318/1,IF(ISTEXT(ScheduleCompile!Q318),IF(OR(ISNUMBER(FIND("5F",ScheduleCompile!Q318)),ISNUMBER(FIND("0F",ScheduleCompile!Q318)),ISNUMBER(FIND("8F",ScheduleCompile!Q318)),ISNUMBER(FIND("1F",ScheduleCompile!Q318)),ISNUMBER(FIND("2F",ScheduleCompile!Q318)),ISNUMBER(FIND("3F",ScheduleCompile!Q318)),ISNUMBER(FIND("6F",ScheduleCompile!Q318)),ISNUMBER(FIND("7F",ScheduleCompile!Q318)),ISNUMBER(FIND("9F",ScheduleCompile!Q318)),ISNUMBER(FIND("4F",ScheduleCompile!Q318))),VALUE(LEFT(ScheduleCompile!Q318,FIND("F",ScheduleCompile!Q318)-1)),ScheduleCompile!Q318)))))),"",IF(ScheduleCompile!Q318="Off",0,IF(ScheduleCompile!Q318="On",1,IF(ISNUMBER(ScheduleCompile!Q318),ScheduleCompile!Q318/1,IF(ISTEXT(ScheduleCompile!Q318),IF(OR(ISNUMBER(FIND("5F",ScheduleCompile!Q318)),ISNUMBER(FIND("0F",ScheduleCompile!Q318)),ISNUMBER(FIND("8F",ScheduleCompile!Q318)),ISNUMBER(FIND("1F",ScheduleCompile!Q318)),ISNUMBER(FIND("2F",ScheduleCompile!Q318)),ISNUMBER(FIND("3F",ScheduleCompile!Q318)),ISNUMBER(FIND("6F",ScheduleCompile!Q318)),ISNUMBER(FIND("7F",ScheduleCompile!Q318)),ISNUMBER(FIND("9F",ScheduleCompile!Q318)),ISNUMBER(FIND("4F",ScheduleCompile!Q318))),VALUE(LEFT(ScheduleCompile!Q318,FIND("F",ScheduleCompile!Q318)-1)),ScheduleCompile!Q318)))))))</f>
        <v>0.37</v>
      </c>
      <c r="W325" s="1">
        <f>IF(AND(ISERROR(IF(ScheduleCompile!R318="Off",0,IF(ScheduleCompile!R318="On",1,IF(ISNUMBER(ScheduleCompile!R318),ScheduleCompile!R318/1,IF(ISTEXT(ScheduleCompile!R318),IF(OR(ISNUMBER(FIND("5F",ScheduleCompile!R318)),ISNUMBER(FIND("0F",ScheduleCompile!R318)),ISNUMBER(FIND("8F",ScheduleCompile!R318)),ISNUMBER(FIND("1F",ScheduleCompile!R318)),ISNUMBER(FIND("2F",ScheduleCompile!R318)),ISNUMBER(FIND("3F",ScheduleCompile!R318)),ISNUMBER(FIND("6F",ScheduleCompile!R318)),ISNUMBER(FIND("7F",ScheduleCompile!R318)),ISNUMBER(FIND("9F",ScheduleCompile!R318)),ISNUMBER(FIND("4F",ScheduleCompile!R318))),VALUE(LEFT(ScheduleCompile!R318,FIND("F",ScheduleCompile!R318)-1)),ScheduleCompile!R318)))))),ISTEXT(ScheduleCompile!#REF!)),"ENDTABLE",IF(ISERROR(IF(ScheduleCompile!R318="Off",0,IF(ScheduleCompile!R318="On",1,IF(ISNUMBER(ScheduleCompile!R318),ScheduleCompile!R318/1,IF(ISTEXT(ScheduleCompile!R318),IF(OR(ISNUMBER(FIND("5F",ScheduleCompile!R318)),ISNUMBER(FIND("0F",ScheduleCompile!R318)),ISNUMBER(FIND("8F",ScheduleCompile!R318)),ISNUMBER(FIND("1F",ScheduleCompile!R318)),ISNUMBER(FIND("2F",ScheduleCompile!R318)),ISNUMBER(FIND("3F",ScheduleCompile!R318)),ISNUMBER(FIND("6F",ScheduleCompile!R318)),ISNUMBER(FIND("7F",ScheduleCompile!R318)),ISNUMBER(FIND("9F",ScheduleCompile!R318)),ISNUMBER(FIND("4F",ScheduleCompile!R318))),VALUE(LEFT(ScheduleCompile!R318,FIND("F",ScheduleCompile!R318)-1)),ScheduleCompile!R318)))))),"",IF(ScheduleCompile!R318="Off",0,IF(ScheduleCompile!R318="On",1,IF(ISNUMBER(ScheduleCompile!R318),ScheduleCompile!R318/1,IF(ISTEXT(ScheduleCompile!R318),IF(OR(ISNUMBER(FIND("5F",ScheduleCompile!R318)),ISNUMBER(FIND("0F",ScheduleCompile!R318)),ISNUMBER(FIND("8F",ScheduleCompile!R318)),ISNUMBER(FIND("1F",ScheduleCompile!R318)),ISNUMBER(FIND("2F",ScheduleCompile!R318)),ISNUMBER(FIND("3F",ScheduleCompile!R318)),ISNUMBER(FIND("6F",ScheduleCompile!R318)),ISNUMBER(FIND("7F",ScheduleCompile!R318)),ISNUMBER(FIND("9F",ScheduleCompile!R318)),ISNUMBER(FIND("4F",ScheduleCompile!R318))),VALUE(LEFT(ScheduleCompile!R318,FIND("F",ScheduleCompile!R318)-1)),ScheduleCompile!R318)))))))</f>
        <v>0.46</v>
      </c>
      <c r="X325" s="1">
        <f>IF(AND(ISERROR(IF(ScheduleCompile!S318="Off",0,IF(ScheduleCompile!S318="On",1,IF(ISNUMBER(ScheduleCompile!S318),ScheduleCompile!S318/1,IF(ISTEXT(ScheduleCompile!S318),IF(OR(ISNUMBER(FIND("5F",ScheduleCompile!S318)),ISNUMBER(FIND("0F",ScheduleCompile!S318)),ISNUMBER(FIND("8F",ScheduleCompile!S318)),ISNUMBER(FIND("1F",ScheduleCompile!S318)),ISNUMBER(FIND("2F",ScheduleCompile!S318)),ISNUMBER(FIND("3F",ScheduleCompile!S318)),ISNUMBER(FIND("6F",ScheduleCompile!S318)),ISNUMBER(FIND("7F",ScheduleCompile!S318)),ISNUMBER(FIND("9F",ScheduleCompile!S318)),ISNUMBER(FIND("4F",ScheduleCompile!S318))),VALUE(LEFT(ScheduleCompile!S318,FIND("F",ScheduleCompile!S318)-1)),ScheduleCompile!S318)))))),ISTEXT(ScheduleCompile!#REF!)),"ENDTABLE",IF(ISERROR(IF(ScheduleCompile!S318="Off",0,IF(ScheduleCompile!S318="On",1,IF(ISNUMBER(ScheduleCompile!S318),ScheduleCompile!S318/1,IF(ISTEXT(ScheduleCompile!S318),IF(OR(ISNUMBER(FIND("5F",ScheduleCompile!S318)),ISNUMBER(FIND("0F",ScheduleCompile!S318)),ISNUMBER(FIND("8F",ScheduleCompile!S318)),ISNUMBER(FIND("1F",ScheduleCompile!S318)),ISNUMBER(FIND("2F",ScheduleCompile!S318)),ISNUMBER(FIND("3F",ScheduleCompile!S318)),ISNUMBER(FIND("6F",ScheduleCompile!S318)),ISNUMBER(FIND("7F",ScheduleCompile!S318)),ISNUMBER(FIND("9F",ScheduleCompile!S318)),ISNUMBER(FIND("4F",ScheduleCompile!S318))),VALUE(LEFT(ScheduleCompile!S318,FIND("F",ScheduleCompile!S318)-1)),ScheduleCompile!S318)))))),"",IF(ScheduleCompile!S318="Off",0,IF(ScheduleCompile!S318="On",1,IF(ISNUMBER(ScheduleCompile!S318),ScheduleCompile!S318/1,IF(ISTEXT(ScheduleCompile!S318),IF(OR(ISNUMBER(FIND("5F",ScheduleCompile!S318)),ISNUMBER(FIND("0F",ScheduleCompile!S318)),ISNUMBER(FIND("8F",ScheduleCompile!S318)),ISNUMBER(FIND("1F",ScheduleCompile!S318)),ISNUMBER(FIND("2F",ScheduleCompile!S318)),ISNUMBER(FIND("3F",ScheduleCompile!S318)),ISNUMBER(FIND("6F",ScheduleCompile!S318)),ISNUMBER(FIND("7F",ScheduleCompile!S318)),ISNUMBER(FIND("9F",ScheduleCompile!S318)),ISNUMBER(FIND("4F",ScheduleCompile!S318))),VALUE(LEFT(ScheduleCompile!S318,FIND("F",ScheduleCompile!S318)-1)),ScheduleCompile!S318)))))))</f>
        <v>0.62</v>
      </c>
      <c r="Y325" s="1">
        <f>IF(AND(ISERROR(IF(ScheduleCompile!T318="Off",0,IF(ScheduleCompile!T318="On",1,IF(ISNUMBER(ScheduleCompile!T318),ScheduleCompile!T318/1,IF(ISTEXT(ScheduleCompile!T318),IF(OR(ISNUMBER(FIND("5F",ScheduleCompile!T318)),ISNUMBER(FIND("0F",ScheduleCompile!T318)),ISNUMBER(FIND("8F",ScheduleCompile!T318)),ISNUMBER(FIND("1F",ScheduleCompile!T318)),ISNUMBER(FIND("2F",ScheduleCompile!T318)),ISNUMBER(FIND("3F",ScheduleCompile!T318)),ISNUMBER(FIND("6F",ScheduleCompile!T318)),ISNUMBER(FIND("7F",ScheduleCompile!T318)),ISNUMBER(FIND("9F",ScheduleCompile!T318)),ISNUMBER(FIND("4F",ScheduleCompile!T318))),VALUE(LEFT(ScheduleCompile!T318,FIND("F",ScheduleCompile!T318)-1)),ScheduleCompile!T318)))))),ISTEXT(ScheduleCompile!#REF!)),"ENDTABLE",IF(ISERROR(IF(ScheduleCompile!T318="Off",0,IF(ScheduleCompile!T318="On",1,IF(ISNUMBER(ScheduleCompile!T318),ScheduleCompile!T318/1,IF(ISTEXT(ScheduleCompile!T318),IF(OR(ISNUMBER(FIND("5F",ScheduleCompile!T318)),ISNUMBER(FIND("0F",ScheduleCompile!T318)),ISNUMBER(FIND("8F",ScheduleCompile!T318)),ISNUMBER(FIND("1F",ScheduleCompile!T318)),ISNUMBER(FIND("2F",ScheduleCompile!T318)),ISNUMBER(FIND("3F",ScheduleCompile!T318)),ISNUMBER(FIND("6F",ScheduleCompile!T318)),ISNUMBER(FIND("7F",ScheduleCompile!T318)),ISNUMBER(FIND("9F",ScheduleCompile!T318)),ISNUMBER(FIND("4F",ScheduleCompile!T318))),VALUE(LEFT(ScheduleCompile!T318,FIND("F",ScheduleCompile!T318)-1)),ScheduleCompile!T318)))))),"",IF(ScheduleCompile!T318="Off",0,IF(ScheduleCompile!T318="On",1,IF(ISNUMBER(ScheduleCompile!T318),ScheduleCompile!T318/1,IF(ISTEXT(ScheduleCompile!T318),IF(OR(ISNUMBER(FIND("5F",ScheduleCompile!T318)),ISNUMBER(FIND("0F",ScheduleCompile!T318)),ISNUMBER(FIND("8F",ScheduleCompile!T318)),ISNUMBER(FIND("1F",ScheduleCompile!T318)),ISNUMBER(FIND("2F",ScheduleCompile!T318)),ISNUMBER(FIND("3F",ScheduleCompile!T318)),ISNUMBER(FIND("6F",ScheduleCompile!T318)),ISNUMBER(FIND("7F",ScheduleCompile!T318)),ISNUMBER(FIND("9F",ScheduleCompile!T318)),ISNUMBER(FIND("4F",ScheduleCompile!T318))),VALUE(LEFT(ScheduleCompile!T318,FIND("F",ScheduleCompile!T318)-1)),ScheduleCompile!T318)))))))</f>
        <v>0.2</v>
      </c>
      <c r="Z325" s="1">
        <f>IF(AND(ISERROR(IF(ScheduleCompile!U318="Off",0,IF(ScheduleCompile!U318="On",1,IF(ISNUMBER(ScheduleCompile!U318),ScheduleCompile!U318/1,IF(ISTEXT(ScheduleCompile!U318),IF(OR(ISNUMBER(FIND("5F",ScheduleCompile!U318)),ISNUMBER(FIND("0F",ScheduleCompile!U318)),ISNUMBER(FIND("8F",ScheduleCompile!U318)),ISNUMBER(FIND("1F",ScheduleCompile!U318)),ISNUMBER(FIND("2F",ScheduleCompile!U318)),ISNUMBER(FIND("3F",ScheduleCompile!U318)),ISNUMBER(FIND("6F",ScheduleCompile!U318)),ISNUMBER(FIND("7F",ScheduleCompile!U318)),ISNUMBER(FIND("9F",ScheduleCompile!U318)),ISNUMBER(FIND("4F",ScheduleCompile!U318))),VALUE(LEFT(ScheduleCompile!U318,FIND("F",ScheduleCompile!U318)-1)),ScheduleCompile!U318)))))),ISTEXT(ScheduleCompile!#REF!)),"ENDTABLE",IF(ISERROR(IF(ScheduleCompile!U318="Off",0,IF(ScheduleCompile!U318="On",1,IF(ISNUMBER(ScheduleCompile!U318),ScheduleCompile!U318/1,IF(ISTEXT(ScheduleCompile!U318),IF(OR(ISNUMBER(FIND("5F",ScheduleCompile!U318)),ISNUMBER(FIND("0F",ScheduleCompile!U318)),ISNUMBER(FIND("8F",ScheduleCompile!U318)),ISNUMBER(FIND("1F",ScheduleCompile!U318)),ISNUMBER(FIND("2F",ScheduleCompile!U318)),ISNUMBER(FIND("3F",ScheduleCompile!U318)),ISNUMBER(FIND("6F",ScheduleCompile!U318)),ISNUMBER(FIND("7F",ScheduleCompile!U318)),ISNUMBER(FIND("9F",ScheduleCompile!U318)),ISNUMBER(FIND("4F",ScheduleCompile!U318))),VALUE(LEFT(ScheduleCompile!U318,FIND("F",ScheduleCompile!U318)-1)),ScheduleCompile!U318)))))),"",IF(ScheduleCompile!U318="Off",0,IF(ScheduleCompile!U318="On",1,IF(ISNUMBER(ScheduleCompile!U318),ScheduleCompile!U318/1,IF(ISTEXT(ScheduleCompile!U318),IF(OR(ISNUMBER(FIND("5F",ScheduleCompile!U318)),ISNUMBER(FIND("0F",ScheduleCompile!U318)),ISNUMBER(FIND("8F",ScheduleCompile!U318)),ISNUMBER(FIND("1F",ScheduleCompile!U318)),ISNUMBER(FIND("2F",ScheduleCompile!U318)),ISNUMBER(FIND("3F",ScheduleCompile!U318)),ISNUMBER(FIND("6F",ScheduleCompile!U318)),ISNUMBER(FIND("7F",ScheduleCompile!U318)),ISNUMBER(FIND("9F",ScheduleCompile!U318)),ISNUMBER(FIND("4F",ScheduleCompile!U318))),VALUE(LEFT(ScheduleCompile!U318,FIND("F",ScheduleCompile!U318)-1)),ScheduleCompile!U318)))))))</f>
        <v>0.12</v>
      </c>
      <c r="AA325" s="1">
        <f>IF(AND(ISERROR(IF(ScheduleCompile!V318="Off",0,IF(ScheduleCompile!V318="On",1,IF(ISNUMBER(ScheduleCompile!V318),ScheduleCompile!V318/1,IF(ISTEXT(ScheduleCompile!V318),IF(OR(ISNUMBER(FIND("5F",ScheduleCompile!V318)),ISNUMBER(FIND("0F",ScheduleCompile!V318)),ISNUMBER(FIND("8F",ScheduleCompile!V318)),ISNUMBER(FIND("1F",ScheduleCompile!V318)),ISNUMBER(FIND("2F",ScheduleCompile!V318)),ISNUMBER(FIND("3F",ScheduleCompile!V318)),ISNUMBER(FIND("6F",ScheduleCompile!V318)),ISNUMBER(FIND("7F",ScheduleCompile!V318)),ISNUMBER(FIND("9F",ScheduleCompile!V318)),ISNUMBER(FIND("4F",ScheduleCompile!V318))),VALUE(LEFT(ScheduleCompile!V318,FIND("F",ScheduleCompile!V318)-1)),ScheduleCompile!V318)))))),ISTEXT(ScheduleCompile!#REF!)),"ENDTABLE",IF(ISERROR(IF(ScheduleCompile!V318="Off",0,IF(ScheduleCompile!V318="On",1,IF(ISNUMBER(ScheduleCompile!V318),ScheduleCompile!V318/1,IF(ISTEXT(ScheduleCompile!V318),IF(OR(ISNUMBER(FIND("5F",ScheduleCompile!V318)),ISNUMBER(FIND("0F",ScheduleCompile!V318)),ISNUMBER(FIND("8F",ScheduleCompile!V318)),ISNUMBER(FIND("1F",ScheduleCompile!V318)),ISNUMBER(FIND("2F",ScheduleCompile!V318)),ISNUMBER(FIND("3F",ScheduleCompile!V318)),ISNUMBER(FIND("6F",ScheduleCompile!V318)),ISNUMBER(FIND("7F",ScheduleCompile!V318)),ISNUMBER(FIND("9F",ScheduleCompile!V318)),ISNUMBER(FIND("4F",ScheduleCompile!V318))),VALUE(LEFT(ScheduleCompile!V318,FIND("F",ScheduleCompile!V318)-1)),ScheduleCompile!V318)))))),"",IF(ScheduleCompile!V318="Off",0,IF(ScheduleCompile!V318="On",1,IF(ISNUMBER(ScheduleCompile!V318),ScheduleCompile!V318/1,IF(ISTEXT(ScheduleCompile!V318),IF(OR(ISNUMBER(FIND("5F",ScheduleCompile!V318)),ISNUMBER(FIND("0F",ScheduleCompile!V318)),ISNUMBER(FIND("8F",ScheduleCompile!V318)),ISNUMBER(FIND("1F",ScheduleCompile!V318)),ISNUMBER(FIND("2F",ScheduleCompile!V318)),ISNUMBER(FIND("3F",ScheduleCompile!V318)),ISNUMBER(FIND("6F",ScheduleCompile!V318)),ISNUMBER(FIND("7F",ScheduleCompile!V318)),ISNUMBER(FIND("9F",ScheduleCompile!V318)),ISNUMBER(FIND("4F",ScheduleCompile!V318))),VALUE(LEFT(ScheduleCompile!V318,FIND("F",ScheduleCompile!V318)-1)),ScheduleCompile!V318)))))))</f>
        <v>0.04</v>
      </c>
      <c r="AB325" s="1">
        <f>IF(AND(ISERROR(IF(ScheduleCompile!W318="Off",0,IF(ScheduleCompile!W318="On",1,IF(ISNUMBER(ScheduleCompile!W318),ScheduleCompile!W318/1,IF(ISTEXT(ScheduleCompile!W318),IF(OR(ISNUMBER(FIND("5F",ScheduleCompile!W318)),ISNUMBER(FIND("0F",ScheduleCompile!W318)),ISNUMBER(FIND("8F",ScheduleCompile!W318)),ISNUMBER(FIND("1F",ScheduleCompile!W318)),ISNUMBER(FIND("2F",ScheduleCompile!W318)),ISNUMBER(FIND("3F",ScheduleCompile!W318)),ISNUMBER(FIND("6F",ScheduleCompile!W318)),ISNUMBER(FIND("7F",ScheduleCompile!W318)),ISNUMBER(FIND("9F",ScheduleCompile!W318)),ISNUMBER(FIND("4F",ScheduleCompile!W318))),VALUE(LEFT(ScheduleCompile!W318,FIND("F",ScheduleCompile!W318)-1)),ScheduleCompile!W318)))))),ISTEXT(ScheduleCompile!#REF!)),"ENDTABLE",IF(ISERROR(IF(ScheduleCompile!W318="Off",0,IF(ScheduleCompile!W318="On",1,IF(ISNUMBER(ScheduleCompile!W318),ScheduleCompile!W318/1,IF(ISTEXT(ScheduleCompile!W318),IF(OR(ISNUMBER(FIND("5F",ScheduleCompile!W318)),ISNUMBER(FIND("0F",ScheduleCompile!W318)),ISNUMBER(FIND("8F",ScheduleCompile!W318)),ISNUMBER(FIND("1F",ScheduleCompile!W318)),ISNUMBER(FIND("2F",ScheduleCompile!W318)),ISNUMBER(FIND("3F",ScheduleCompile!W318)),ISNUMBER(FIND("6F",ScheduleCompile!W318)),ISNUMBER(FIND("7F",ScheduleCompile!W318)),ISNUMBER(FIND("9F",ScheduleCompile!W318)),ISNUMBER(FIND("4F",ScheduleCompile!W318))),VALUE(LEFT(ScheduleCompile!W318,FIND("F",ScheduleCompile!W318)-1)),ScheduleCompile!W318)))))),"",IF(ScheduleCompile!W318="Off",0,IF(ScheduleCompile!W318="On",1,IF(ISNUMBER(ScheduleCompile!W318),ScheduleCompile!W318/1,IF(ISTEXT(ScheduleCompile!W318),IF(OR(ISNUMBER(FIND("5F",ScheduleCompile!W318)),ISNUMBER(FIND("0F",ScheduleCompile!W318)),ISNUMBER(FIND("8F",ScheduleCompile!W318)),ISNUMBER(FIND("1F",ScheduleCompile!W318)),ISNUMBER(FIND("2F",ScheduleCompile!W318)),ISNUMBER(FIND("3F",ScheduleCompile!W318)),ISNUMBER(FIND("6F",ScheduleCompile!W318)),ISNUMBER(FIND("7F",ScheduleCompile!W318)),ISNUMBER(FIND("9F",ScheduleCompile!W318)),ISNUMBER(FIND("4F",ScheduleCompile!W318))),VALUE(LEFT(ScheduleCompile!W318,FIND("F",ScheduleCompile!W318)-1)),ScheduleCompile!W318)))))))</f>
        <v>0.04</v>
      </c>
      <c r="AC325" s="1">
        <f>IF(AND(ISERROR(IF(ScheduleCompile!X318="Off",0,IF(ScheduleCompile!X318="On",1,IF(ISNUMBER(ScheduleCompile!X318),ScheduleCompile!X318/1,IF(ISTEXT(ScheduleCompile!X318),IF(OR(ISNUMBER(FIND("5F",ScheduleCompile!X318)),ISNUMBER(FIND("0F",ScheduleCompile!X318)),ISNUMBER(FIND("8F",ScheduleCompile!X318)),ISNUMBER(FIND("1F",ScheduleCompile!X318)),ISNUMBER(FIND("2F",ScheduleCompile!X318)),ISNUMBER(FIND("3F",ScheduleCompile!X318)),ISNUMBER(FIND("6F",ScheduleCompile!X318)),ISNUMBER(FIND("7F",ScheduleCompile!X318)),ISNUMBER(FIND("9F",ScheduleCompile!X318)),ISNUMBER(FIND("4F",ScheduleCompile!X318))),VALUE(LEFT(ScheduleCompile!X318,FIND("F",ScheduleCompile!X318)-1)),ScheduleCompile!X318)))))),ISTEXT(ScheduleCompile!#REF!)),"ENDTABLE",IF(ISERROR(IF(ScheduleCompile!X318="Off",0,IF(ScheduleCompile!X318="On",1,IF(ISNUMBER(ScheduleCompile!X318),ScheduleCompile!X318/1,IF(ISTEXT(ScheduleCompile!X318),IF(OR(ISNUMBER(FIND("5F",ScheduleCompile!X318)),ISNUMBER(FIND("0F",ScheduleCompile!X318)),ISNUMBER(FIND("8F",ScheduleCompile!X318)),ISNUMBER(FIND("1F",ScheduleCompile!X318)),ISNUMBER(FIND("2F",ScheduleCompile!X318)),ISNUMBER(FIND("3F",ScheduleCompile!X318)),ISNUMBER(FIND("6F",ScheduleCompile!X318)),ISNUMBER(FIND("7F",ScheduleCompile!X318)),ISNUMBER(FIND("9F",ScheduleCompile!X318)),ISNUMBER(FIND("4F",ScheduleCompile!X318))),VALUE(LEFT(ScheduleCompile!X318,FIND("F",ScheduleCompile!X318)-1)),ScheduleCompile!X318)))))),"",IF(ScheduleCompile!X318="Off",0,IF(ScheduleCompile!X318="On",1,IF(ISNUMBER(ScheduleCompile!X318),ScheduleCompile!X318/1,IF(ISTEXT(ScheduleCompile!X318),IF(OR(ISNUMBER(FIND("5F",ScheduleCompile!X318)),ISNUMBER(FIND("0F",ScheduleCompile!X318)),ISNUMBER(FIND("8F",ScheduleCompile!X318)),ISNUMBER(FIND("1F",ScheduleCompile!X318)),ISNUMBER(FIND("2F",ScheduleCompile!X318)),ISNUMBER(FIND("3F",ScheduleCompile!X318)),ISNUMBER(FIND("6F",ScheduleCompile!X318)),ISNUMBER(FIND("7F",ScheduleCompile!X318)),ISNUMBER(FIND("9F",ScheduleCompile!X318)),ISNUMBER(FIND("4F",ScheduleCompile!X318))),VALUE(LEFT(ScheduleCompile!X318,FIND("F",ScheduleCompile!X318)-1)),ScheduleCompile!X318)))))))</f>
        <v>0</v>
      </c>
      <c r="AD325" s="1">
        <f>IF(AND(ISERROR(IF(ScheduleCompile!Y318="Off",0,IF(ScheduleCompile!Y318="On",1,IF(ISNUMBER(ScheduleCompile!Y318),ScheduleCompile!Y318/1,IF(ISTEXT(ScheduleCompile!Y318),IF(OR(ISNUMBER(FIND("5F",ScheduleCompile!Y318)),ISNUMBER(FIND("0F",ScheduleCompile!Y318)),ISNUMBER(FIND("8F",ScheduleCompile!Y318)),ISNUMBER(FIND("1F",ScheduleCompile!Y318)),ISNUMBER(FIND("2F",ScheduleCompile!Y318)),ISNUMBER(FIND("3F",ScheduleCompile!Y318)),ISNUMBER(FIND("6F",ScheduleCompile!Y318)),ISNUMBER(FIND("7F",ScheduleCompile!Y318)),ISNUMBER(FIND("9F",ScheduleCompile!Y318)),ISNUMBER(FIND("4F",ScheduleCompile!Y318))),VALUE(LEFT(ScheduleCompile!Y318,FIND("F",ScheduleCompile!Y318)-1)),ScheduleCompile!Y318)))))),ISTEXT(ScheduleCompile!#REF!)),"ENDTABLE",IF(ISERROR(IF(ScheduleCompile!Y318="Off",0,IF(ScheduleCompile!Y318="On",1,IF(ISNUMBER(ScheduleCompile!Y318),ScheduleCompile!Y318/1,IF(ISTEXT(ScheduleCompile!Y318),IF(OR(ISNUMBER(FIND("5F",ScheduleCompile!Y318)),ISNUMBER(FIND("0F",ScheduleCompile!Y318)),ISNUMBER(FIND("8F",ScheduleCompile!Y318)),ISNUMBER(FIND("1F",ScheduleCompile!Y318)),ISNUMBER(FIND("2F",ScheduleCompile!Y318)),ISNUMBER(FIND("3F",ScheduleCompile!Y318)),ISNUMBER(FIND("6F",ScheduleCompile!Y318)),ISNUMBER(FIND("7F",ScheduleCompile!Y318)),ISNUMBER(FIND("9F",ScheduleCompile!Y318)),ISNUMBER(FIND("4F",ScheduleCompile!Y318))),VALUE(LEFT(ScheduleCompile!Y318,FIND("F",ScheduleCompile!Y318)-1)),ScheduleCompile!Y318)))))),"",IF(ScheduleCompile!Y318="Off",0,IF(ScheduleCompile!Y318="On",1,IF(ISNUMBER(ScheduleCompile!Y318),ScheduleCompile!Y318/1,IF(ISTEXT(ScheduleCompile!Y318),IF(OR(ISNUMBER(FIND("5F",ScheduleCompile!Y318)),ISNUMBER(FIND("0F",ScheduleCompile!Y318)),ISNUMBER(FIND("8F",ScheduleCompile!Y318)),ISNUMBER(FIND("1F",ScheduleCompile!Y318)),ISNUMBER(FIND("2F",ScheduleCompile!Y318)),ISNUMBER(FIND("3F",ScheduleCompile!Y318)),ISNUMBER(FIND("6F",ScheduleCompile!Y318)),ISNUMBER(FIND("7F",ScheduleCompile!Y318)),ISNUMBER(FIND("9F",ScheduleCompile!Y318)),ISNUMBER(FIND("4F",ScheduleCompile!Y318))),VALUE(LEFT(ScheduleCompile!Y318,FIND("F",ScheduleCompile!Y318)-1)),ScheduleCompile!Y318)))))))</f>
        <v>0</v>
      </c>
    </row>
    <row r="326" spans="1:30" x14ac:dyDescent="0.25">
      <c r="A326" t="str">
        <f t="shared" si="19"/>
        <v>SchDay "ResidentialCommonElevatorSun"  Type = "Fraction" Hr = (0, 0, 0, 0, 0, 0, 0, 0.35, 0.69, 0.43, 0.37, 0.43, 0.58, 0.48, 0.37, 0.37, 0.46, 0.62, 0.2, 0.12, 0.04, 0.04, 0, 0) ..</v>
      </c>
      <c r="B326" s="1" t="s">
        <v>623</v>
      </c>
      <c r="C326" t="str">
        <f t="shared" si="20"/>
        <v xml:space="preserve">SchDay "ResidentialCommonElevatorSun"  Type = "Fraction" Hr = </v>
      </c>
      <c r="D326" t="str">
        <f t="shared" si="21"/>
        <v>(0, 0, 0, 0, 0, 0, 0, 0.35, 0.69, 0.43, 0.37, 0.43, 0.58, 0.48, 0.37, 0.37, 0.46, 0.62, 0.2, 0.12, 0.04, 0.04, 0, 0) ..</v>
      </c>
      <c r="E326" s="30" t="str">
        <f>ScheduleCompile!A319</f>
        <v>ResidentialCommonElevatorSun</v>
      </c>
      <c r="F326" t="str">
        <f t="shared" si="22"/>
        <v>Fraction</v>
      </c>
      <c r="G326" s="1">
        <f>IF(AND(ISERROR(IF(ScheduleCompile!B319="Off",0,IF(ScheduleCompile!B319="On",1,IF(ISNUMBER(ScheduleCompile!B319),ScheduleCompile!B319/1,IF(ISTEXT(ScheduleCompile!B319),IF(OR(ISNUMBER(FIND("5F",ScheduleCompile!B319)),ISNUMBER(FIND("0F",ScheduleCompile!B319)),ISNUMBER(FIND("8F",ScheduleCompile!B319)),ISNUMBER(FIND("1F",ScheduleCompile!B319)),ISNUMBER(FIND("2F",ScheduleCompile!B319)),ISNUMBER(FIND("3F",ScheduleCompile!B319)),ISNUMBER(FIND("6F",ScheduleCompile!B319)),ISNUMBER(FIND("7F",ScheduleCompile!B319)),ISNUMBER(FIND("9F",ScheduleCompile!B319)),ISNUMBER(FIND("4F",ScheduleCompile!B319))),VALUE(LEFT(ScheduleCompile!B319,FIND("F",ScheduleCompile!B319)-1)),ScheduleCompile!B319)))))),ISTEXT(ScheduleCompile!#REF!)),"ENDTABLE",IF(ISERROR(IF(ScheduleCompile!B319="Off",0,IF(ScheduleCompile!B319="On",1,IF(ISNUMBER(ScheduleCompile!B319),ScheduleCompile!B319/1,IF(ISTEXT(ScheduleCompile!B319),IF(OR(ISNUMBER(FIND("5F",ScheduleCompile!B319)),ISNUMBER(FIND("0F",ScheduleCompile!B319)),ISNUMBER(FIND("8F",ScheduleCompile!B319)),ISNUMBER(FIND("1F",ScheduleCompile!B319)),ISNUMBER(FIND("2F",ScheduleCompile!B319)),ISNUMBER(FIND("3F",ScheduleCompile!B319)),ISNUMBER(FIND("6F",ScheduleCompile!B319)),ISNUMBER(FIND("7F",ScheduleCompile!B319)),ISNUMBER(FIND("9F",ScheduleCompile!B319)),ISNUMBER(FIND("4F",ScheduleCompile!B319))),VALUE(LEFT(ScheduleCompile!B319,FIND("F",ScheduleCompile!B319)-1)),ScheduleCompile!B319)))))),"",IF(ScheduleCompile!B319="Off",0,IF(ScheduleCompile!B319="On",1,IF(ISNUMBER(ScheduleCompile!B319),ScheduleCompile!B319/1,IF(ISTEXT(ScheduleCompile!B319),IF(OR(ISNUMBER(FIND("5F",ScheduleCompile!B319)),ISNUMBER(FIND("0F",ScheduleCompile!B319)),ISNUMBER(FIND("8F",ScheduleCompile!B319)),ISNUMBER(FIND("1F",ScheduleCompile!B319)),ISNUMBER(FIND("2F",ScheduleCompile!B319)),ISNUMBER(FIND("3F",ScheduleCompile!B319)),ISNUMBER(FIND("6F",ScheduleCompile!B319)),ISNUMBER(FIND("7F",ScheduleCompile!B319)),ISNUMBER(FIND("9F",ScheduleCompile!B319)),ISNUMBER(FIND("4F",ScheduleCompile!B319))),VALUE(LEFT(ScheduleCompile!B319,FIND("F",ScheduleCompile!B319)-1)),ScheduleCompile!B319)))))))</f>
        <v>0</v>
      </c>
      <c r="H326" s="1">
        <f>IF(AND(ISERROR(IF(ScheduleCompile!C319="Off",0,IF(ScheduleCompile!C319="On",1,IF(ISNUMBER(ScheduleCompile!C319),ScheduleCompile!C319/1,IF(ISTEXT(ScheduleCompile!C319),IF(OR(ISNUMBER(FIND("5F",ScheduleCompile!C319)),ISNUMBER(FIND("0F",ScheduleCompile!C319)),ISNUMBER(FIND("8F",ScheduleCompile!C319)),ISNUMBER(FIND("1F",ScheduleCompile!C319)),ISNUMBER(FIND("2F",ScheduleCompile!C319)),ISNUMBER(FIND("3F",ScheduleCompile!C319)),ISNUMBER(FIND("6F",ScheduleCompile!C319)),ISNUMBER(FIND("7F",ScheduleCompile!C319)),ISNUMBER(FIND("9F",ScheduleCompile!C319)),ISNUMBER(FIND("4F",ScheduleCompile!C319))),VALUE(LEFT(ScheduleCompile!C319,FIND("F",ScheduleCompile!C319)-1)),ScheduleCompile!C319)))))),ISTEXT(ScheduleCompile!#REF!)),"ENDTABLE",IF(ISERROR(IF(ScheduleCompile!C319="Off",0,IF(ScheduleCompile!C319="On",1,IF(ISNUMBER(ScheduleCompile!C319),ScheduleCompile!C319/1,IF(ISTEXT(ScheduleCompile!C319),IF(OR(ISNUMBER(FIND("5F",ScheduleCompile!C319)),ISNUMBER(FIND("0F",ScheduleCompile!C319)),ISNUMBER(FIND("8F",ScheduleCompile!C319)),ISNUMBER(FIND("1F",ScheduleCompile!C319)),ISNUMBER(FIND("2F",ScheduleCompile!C319)),ISNUMBER(FIND("3F",ScheduleCompile!C319)),ISNUMBER(FIND("6F",ScheduleCompile!C319)),ISNUMBER(FIND("7F",ScheduleCompile!C319)),ISNUMBER(FIND("9F",ScheduleCompile!C319)),ISNUMBER(FIND("4F",ScheduleCompile!C319))),VALUE(LEFT(ScheduleCompile!C319,FIND("F",ScheduleCompile!C319)-1)),ScheduleCompile!C319)))))),"",IF(ScheduleCompile!C319="Off",0,IF(ScheduleCompile!C319="On",1,IF(ISNUMBER(ScheduleCompile!C319),ScheduleCompile!C319/1,IF(ISTEXT(ScheduleCompile!C319),IF(OR(ISNUMBER(FIND("5F",ScheduleCompile!C319)),ISNUMBER(FIND("0F",ScheduleCompile!C319)),ISNUMBER(FIND("8F",ScheduleCompile!C319)),ISNUMBER(FIND("1F",ScheduleCompile!C319)),ISNUMBER(FIND("2F",ScheduleCompile!C319)),ISNUMBER(FIND("3F",ScheduleCompile!C319)),ISNUMBER(FIND("6F",ScheduleCompile!C319)),ISNUMBER(FIND("7F",ScheduleCompile!C319)),ISNUMBER(FIND("9F",ScheduleCompile!C319)),ISNUMBER(FIND("4F",ScheduleCompile!C319))),VALUE(LEFT(ScheduleCompile!C319,FIND("F",ScheduleCompile!C319)-1)),ScheduleCompile!C319)))))))</f>
        <v>0</v>
      </c>
      <c r="I326" s="1">
        <f>IF(AND(ISERROR(IF(ScheduleCompile!D319="Off",0,IF(ScheduleCompile!D319="On",1,IF(ISNUMBER(ScheduleCompile!D319),ScheduleCompile!D319/1,IF(ISTEXT(ScheduleCompile!D319),IF(OR(ISNUMBER(FIND("5F",ScheduleCompile!D319)),ISNUMBER(FIND("0F",ScheduleCompile!D319)),ISNUMBER(FIND("8F",ScheduleCompile!D319)),ISNUMBER(FIND("1F",ScheduleCompile!D319)),ISNUMBER(FIND("2F",ScheduleCompile!D319)),ISNUMBER(FIND("3F",ScheduleCompile!D319)),ISNUMBER(FIND("6F",ScheduleCompile!D319)),ISNUMBER(FIND("7F",ScheduleCompile!D319)),ISNUMBER(FIND("9F",ScheduleCompile!D319)),ISNUMBER(FIND("4F",ScheduleCompile!D319))),VALUE(LEFT(ScheduleCompile!D319,FIND("F",ScheduleCompile!D319)-1)),ScheduleCompile!D319)))))),ISTEXT(ScheduleCompile!#REF!)),"ENDTABLE",IF(ISERROR(IF(ScheduleCompile!D319="Off",0,IF(ScheduleCompile!D319="On",1,IF(ISNUMBER(ScheduleCompile!D319),ScheduleCompile!D319/1,IF(ISTEXT(ScheduleCompile!D319),IF(OR(ISNUMBER(FIND("5F",ScheduleCompile!D319)),ISNUMBER(FIND("0F",ScheduleCompile!D319)),ISNUMBER(FIND("8F",ScheduleCompile!D319)),ISNUMBER(FIND("1F",ScheduleCompile!D319)),ISNUMBER(FIND("2F",ScheduleCompile!D319)),ISNUMBER(FIND("3F",ScheduleCompile!D319)),ISNUMBER(FIND("6F",ScheduleCompile!D319)),ISNUMBER(FIND("7F",ScheduleCompile!D319)),ISNUMBER(FIND("9F",ScheduleCompile!D319)),ISNUMBER(FIND("4F",ScheduleCompile!D319))),VALUE(LEFT(ScheduleCompile!D319,FIND("F",ScheduleCompile!D319)-1)),ScheduleCompile!D319)))))),"",IF(ScheduleCompile!D319="Off",0,IF(ScheduleCompile!D319="On",1,IF(ISNUMBER(ScheduleCompile!D319),ScheduleCompile!D319/1,IF(ISTEXT(ScheduleCompile!D319),IF(OR(ISNUMBER(FIND("5F",ScheduleCompile!D319)),ISNUMBER(FIND("0F",ScheduleCompile!D319)),ISNUMBER(FIND("8F",ScheduleCompile!D319)),ISNUMBER(FIND("1F",ScheduleCompile!D319)),ISNUMBER(FIND("2F",ScheduleCompile!D319)),ISNUMBER(FIND("3F",ScheduleCompile!D319)),ISNUMBER(FIND("6F",ScheduleCompile!D319)),ISNUMBER(FIND("7F",ScheduleCompile!D319)),ISNUMBER(FIND("9F",ScheduleCompile!D319)),ISNUMBER(FIND("4F",ScheduleCompile!D319))),VALUE(LEFT(ScheduleCompile!D319,FIND("F",ScheduleCompile!D319)-1)),ScheduleCompile!D319)))))))</f>
        <v>0</v>
      </c>
      <c r="J326" s="1">
        <f>IF(AND(ISERROR(IF(ScheduleCompile!E319="Off",0,IF(ScheduleCompile!E319="On",1,IF(ISNUMBER(ScheduleCompile!E319),ScheduleCompile!E319/1,IF(ISTEXT(ScheduleCompile!E319),IF(OR(ISNUMBER(FIND("5F",ScheduleCompile!E319)),ISNUMBER(FIND("0F",ScheduleCompile!E319)),ISNUMBER(FIND("8F",ScheduleCompile!E319)),ISNUMBER(FIND("1F",ScheduleCompile!E319)),ISNUMBER(FIND("2F",ScheduleCompile!E319)),ISNUMBER(FIND("3F",ScheduleCompile!E319)),ISNUMBER(FIND("6F",ScheduleCompile!E319)),ISNUMBER(FIND("7F",ScheduleCompile!E319)),ISNUMBER(FIND("9F",ScheduleCompile!E319)),ISNUMBER(FIND("4F",ScheduleCompile!E319))),VALUE(LEFT(ScheduleCompile!E319,FIND("F",ScheduleCompile!E319)-1)),ScheduleCompile!E319)))))),ISTEXT(ScheduleCompile!#REF!)),"ENDTABLE",IF(ISERROR(IF(ScheduleCompile!E319="Off",0,IF(ScheduleCompile!E319="On",1,IF(ISNUMBER(ScheduleCompile!E319),ScheduleCompile!E319/1,IF(ISTEXT(ScheduleCompile!E319),IF(OR(ISNUMBER(FIND("5F",ScheduleCompile!E319)),ISNUMBER(FIND("0F",ScheduleCompile!E319)),ISNUMBER(FIND("8F",ScheduleCompile!E319)),ISNUMBER(FIND("1F",ScheduleCompile!E319)),ISNUMBER(FIND("2F",ScheduleCompile!E319)),ISNUMBER(FIND("3F",ScheduleCompile!E319)),ISNUMBER(FIND("6F",ScheduleCompile!E319)),ISNUMBER(FIND("7F",ScheduleCompile!E319)),ISNUMBER(FIND("9F",ScheduleCompile!E319)),ISNUMBER(FIND("4F",ScheduleCompile!E319))),VALUE(LEFT(ScheduleCompile!E319,FIND("F",ScheduleCompile!E319)-1)),ScheduleCompile!E319)))))),"",IF(ScheduleCompile!E319="Off",0,IF(ScheduleCompile!E319="On",1,IF(ISNUMBER(ScheduleCompile!E319),ScheduleCompile!E319/1,IF(ISTEXT(ScheduleCompile!E319),IF(OR(ISNUMBER(FIND("5F",ScheduleCompile!E319)),ISNUMBER(FIND("0F",ScheduleCompile!E319)),ISNUMBER(FIND("8F",ScheduleCompile!E319)),ISNUMBER(FIND("1F",ScheduleCompile!E319)),ISNUMBER(FIND("2F",ScheduleCompile!E319)),ISNUMBER(FIND("3F",ScheduleCompile!E319)),ISNUMBER(FIND("6F",ScheduleCompile!E319)),ISNUMBER(FIND("7F",ScheduleCompile!E319)),ISNUMBER(FIND("9F",ScheduleCompile!E319)),ISNUMBER(FIND("4F",ScheduleCompile!E319))),VALUE(LEFT(ScheduleCompile!E319,FIND("F",ScheduleCompile!E319)-1)),ScheduleCompile!E319)))))))</f>
        <v>0</v>
      </c>
      <c r="K326" s="1">
        <f>IF(AND(ISERROR(IF(ScheduleCompile!F319="Off",0,IF(ScheduleCompile!F319="On",1,IF(ISNUMBER(ScheduleCompile!F319),ScheduleCompile!F319/1,IF(ISTEXT(ScheduleCompile!F319),IF(OR(ISNUMBER(FIND("5F",ScheduleCompile!F319)),ISNUMBER(FIND("0F",ScheduleCompile!F319)),ISNUMBER(FIND("8F",ScheduleCompile!F319)),ISNUMBER(FIND("1F",ScheduleCompile!F319)),ISNUMBER(FIND("2F",ScheduleCompile!F319)),ISNUMBER(FIND("3F",ScheduleCompile!F319)),ISNUMBER(FIND("6F",ScheduleCompile!F319)),ISNUMBER(FIND("7F",ScheduleCompile!F319)),ISNUMBER(FIND("9F",ScheduleCompile!F319)),ISNUMBER(FIND("4F",ScheduleCompile!F319))),VALUE(LEFT(ScheduleCompile!F319,FIND("F",ScheduleCompile!F319)-1)),ScheduleCompile!F319)))))),ISTEXT(ScheduleCompile!#REF!)),"ENDTABLE",IF(ISERROR(IF(ScheduleCompile!F319="Off",0,IF(ScheduleCompile!F319="On",1,IF(ISNUMBER(ScheduleCompile!F319),ScheduleCompile!F319/1,IF(ISTEXT(ScheduleCompile!F319),IF(OR(ISNUMBER(FIND("5F",ScheduleCompile!F319)),ISNUMBER(FIND("0F",ScheduleCompile!F319)),ISNUMBER(FIND("8F",ScheduleCompile!F319)),ISNUMBER(FIND("1F",ScheduleCompile!F319)),ISNUMBER(FIND("2F",ScheduleCompile!F319)),ISNUMBER(FIND("3F",ScheduleCompile!F319)),ISNUMBER(FIND("6F",ScheduleCompile!F319)),ISNUMBER(FIND("7F",ScheduleCompile!F319)),ISNUMBER(FIND("9F",ScheduleCompile!F319)),ISNUMBER(FIND("4F",ScheduleCompile!F319))),VALUE(LEFT(ScheduleCompile!F319,FIND("F",ScheduleCompile!F319)-1)),ScheduleCompile!F319)))))),"",IF(ScheduleCompile!F319="Off",0,IF(ScheduleCompile!F319="On",1,IF(ISNUMBER(ScheduleCompile!F319),ScheduleCompile!F319/1,IF(ISTEXT(ScheduleCompile!F319),IF(OR(ISNUMBER(FIND("5F",ScheduleCompile!F319)),ISNUMBER(FIND("0F",ScheduleCompile!F319)),ISNUMBER(FIND("8F",ScheduleCompile!F319)),ISNUMBER(FIND("1F",ScheduleCompile!F319)),ISNUMBER(FIND("2F",ScheduleCompile!F319)),ISNUMBER(FIND("3F",ScheduleCompile!F319)),ISNUMBER(FIND("6F",ScheduleCompile!F319)),ISNUMBER(FIND("7F",ScheduleCompile!F319)),ISNUMBER(FIND("9F",ScheduleCompile!F319)),ISNUMBER(FIND("4F",ScheduleCompile!F319))),VALUE(LEFT(ScheduleCompile!F319,FIND("F",ScheduleCompile!F319)-1)),ScheduleCompile!F319)))))))</f>
        <v>0</v>
      </c>
      <c r="L326" s="1">
        <f>IF(AND(ISERROR(IF(ScheduleCompile!G319="Off",0,IF(ScheduleCompile!G319="On",1,IF(ISNUMBER(ScheduleCompile!G319),ScheduleCompile!G319/1,IF(ISTEXT(ScheduleCompile!G319),IF(OR(ISNUMBER(FIND("5F",ScheduleCompile!G319)),ISNUMBER(FIND("0F",ScheduleCompile!G319)),ISNUMBER(FIND("8F",ScheduleCompile!G319)),ISNUMBER(FIND("1F",ScheduleCompile!G319)),ISNUMBER(FIND("2F",ScheduleCompile!G319)),ISNUMBER(FIND("3F",ScheduleCompile!G319)),ISNUMBER(FIND("6F",ScheduleCompile!G319)),ISNUMBER(FIND("7F",ScheduleCompile!G319)),ISNUMBER(FIND("9F",ScheduleCompile!G319)),ISNUMBER(FIND("4F",ScheduleCompile!G319))),VALUE(LEFT(ScheduleCompile!G319,FIND("F",ScheduleCompile!G319)-1)),ScheduleCompile!G319)))))),ISTEXT(ScheduleCompile!#REF!)),"ENDTABLE",IF(ISERROR(IF(ScheduleCompile!G319="Off",0,IF(ScheduleCompile!G319="On",1,IF(ISNUMBER(ScheduleCompile!G319),ScheduleCompile!G319/1,IF(ISTEXT(ScheduleCompile!G319),IF(OR(ISNUMBER(FIND("5F",ScheduleCompile!G319)),ISNUMBER(FIND("0F",ScheduleCompile!G319)),ISNUMBER(FIND("8F",ScheduleCompile!G319)),ISNUMBER(FIND("1F",ScheduleCompile!G319)),ISNUMBER(FIND("2F",ScheduleCompile!G319)),ISNUMBER(FIND("3F",ScheduleCompile!G319)),ISNUMBER(FIND("6F",ScheduleCompile!G319)),ISNUMBER(FIND("7F",ScheduleCompile!G319)),ISNUMBER(FIND("9F",ScheduleCompile!G319)),ISNUMBER(FIND("4F",ScheduleCompile!G319))),VALUE(LEFT(ScheduleCompile!G319,FIND("F",ScheduleCompile!G319)-1)),ScheduleCompile!G319)))))),"",IF(ScheduleCompile!G319="Off",0,IF(ScheduleCompile!G319="On",1,IF(ISNUMBER(ScheduleCompile!G319),ScheduleCompile!G319/1,IF(ISTEXT(ScheduleCompile!G319),IF(OR(ISNUMBER(FIND("5F",ScheduleCompile!G319)),ISNUMBER(FIND("0F",ScheduleCompile!G319)),ISNUMBER(FIND("8F",ScheduleCompile!G319)),ISNUMBER(FIND("1F",ScheduleCompile!G319)),ISNUMBER(FIND("2F",ScheduleCompile!G319)),ISNUMBER(FIND("3F",ScheduleCompile!G319)),ISNUMBER(FIND("6F",ScheduleCompile!G319)),ISNUMBER(FIND("7F",ScheduleCompile!G319)),ISNUMBER(FIND("9F",ScheduleCompile!G319)),ISNUMBER(FIND("4F",ScheduleCompile!G319))),VALUE(LEFT(ScheduleCompile!G319,FIND("F",ScheduleCompile!G319)-1)),ScheduleCompile!G319)))))))</f>
        <v>0</v>
      </c>
      <c r="M326" s="1">
        <f>IF(AND(ISERROR(IF(ScheduleCompile!H319="Off",0,IF(ScheduleCompile!H319="On",1,IF(ISNUMBER(ScheduleCompile!H319),ScheduleCompile!H319/1,IF(ISTEXT(ScheduleCompile!H319),IF(OR(ISNUMBER(FIND("5F",ScheduleCompile!H319)),ISNUMBER(FIND("0F",ScheduleCompile!H319)),ISNUMBER(FIND("8F",ScheduleCompile!H319)),ISNUMBER(FIND("1F",ScheduleCompile!H319)),ISNUMBER(FIND("2F",ScheduleCompile!H319)),ISNUMBER(FIND("3F",ScheduleCompile!H319)),ISNUMBER(FIND("6F",ScheduleCompile!H319)),ISNUMBER(FIND("7F",ScheduleCompile!H319)),ISNUMBER(FIND("9F",ScheduleCompile!H319)),ISNUMBER(FIND("4F",ScheduleCompile!H319))),VALUE(LEFT(ScheduleCompile!H319,FIND("F",ScheduleCompile!H319)-1)),ScheduleCompile!H319)))))),ISTEXT(ScheduleCompile!#REF!)),"ENDTABLE",IF(ISERROR(IF(ScheduleCompile!H319="Off",0,IF(ScheduleCompile!H319="On",1,IF(ISNUMBER(ScheduleCompile!H319),ScheduleCompile!H319/1,IF(ISTEXT(ScheduleCompile!H319),IF(OR(ISNUMBER(FIND("5F",ScheduleCompile!H319)),ISNUMBER(FIND("0F",ScheduleCompile!H319)),ISNUMBER(FIND("8F",ScheduleCompile!H319)),ISNUMBER(FIND("1F",ScheduleCompile!H319)),ISNUMBER(FIND("2F",ScheduleCompile!H319)),ISNUMBER(FIND("3F",ScheduleCompile!H319)),ISNUMBER(FIND("6F",ScheduleCompile!H319)),ISNUMBER(FIND("7F",ScheduleCompile!H319)),ISNUMBER(FIND("9F",ScheduleCompile!H319)),ISNUMBER(FIND("4F",ScheduleCompile!H319))),VALUE(LEFT(ScheduleCompile!H319,FIND("F",ScheduleCompile!H319)-1)),ScheduleCompile!H319)))))),"",IF(ScheduleCompile!H319="Off",0,IF(ScheduleCompile!H319="On",1,IF(ISNUMBER(ScheduleCompile!H319),ScheduleCompile!H319/1,IF(ISTEXT(ScheduleCompile!H319),IF(OR(ISNUMBER(FIND("5F",ScheduleCompile!H319)),ISNUMBER(FIND("0F",ScheduleCompile!H319)),ISNUMBER(FIND("8F",ScheduleCompile!H319)),ISNUMBER(FIND("1F",ScheduleCompile!H319)),ISNUMBER(FIND("2F",ScheduleCompile!H319)),ISNUMBER(FIND("3F",ScheduleCompile!H319)),ISNUMBER(FIND("6F",ScheduleCompile!H319)),ISNUMBER(FIND("7F",ScheduleCompile!H319)),ISNUMBER(FIND("9F",ScheduleCompile!H319)),ISNUMBER(FIND("4F",ScheduleCompile!H319))),VALUE(LEFT(ScheduleCompile!H319,FIND("F",ScheduleCompile!H319)-1)),ScheduleCompile!H319)))))))</f>
        <v>0</v>
      </c>
      <c r="N326" s="1">
        <f>IF(AND(ISERROR(IF(ScheduleCompile!I319="Off",0,IF(ScheduleCompile!I319="On",1,IF(ISNUMBER(ScheduleCompile!I319),ScheduleCompile!I319/1,IF(ISTEXT(ScheduleCompile!I319),IF(OR(ISNUMBER(FIND("5F",ScheduleCompile!I319)),ISNUMBER(FIND("0F",ScheduleCompile!I319)),ISNUMBER(FIND("8F",ScheduleCompile!I319)),ISNUMBER(FIND("1F",ScheduleCompile!I319)),ISNUMBER(FIND("2F",ScheduleCompile!I319)),ISNUMBER(FIND("3F",ScheduleCompile!I319)),ISNUMBER(FIND("6F",ScheduleCompile!I319)),ISNUMBER(FIND("7F",ScheduleCompile!I319)),ISNUMBER(FIND("9F",ScheduleCompile!I319)),ISNUMBER(FIND("4F",ScheduleCompile!I319))),VALUE(LEFT(ScheduleCompile!I319,FIND("F",ScheduleCompile!I319)-1)),ScheduleCompile!I319)))))),ISTEXT(ScheduleCompile!#REF!)),"ENDTABLE",IF(ISERROR(IF(ScheduleCompile!I319="Off",0,IF(ScheduleCompile!I319="On",1,IF(ISNUMBER(ScheduleCompile!I319),ScheduleCompile!I319/1,IF(ISTEXT(ScheduleCompile!I319),IF(OR(ISNUMBER(FIND("5F",ScheduleCompile!I319)),ISNUMBER(FIND("0F",ScheduleCompile!I319)),ISNUMBER(FIND("8F",ScheduleCompile!I319)),ISNUMBER(FIND("1F",ScheduleCompile!I319)),ISNUMBER(FIND("2F",ScheduleCompile!I319)),ISNUMBER(FIND("3F",ScheduleCompile!I319)),ISNUMBER(FIND("6F",ScheduleCompile!I319)),ISNUMBER(FIND("7F",ScheduleCompile!I319)),ISNUMBER(FIND("9F",ScheduleCompile!I319)),ISNUMBER(FIND("4F",ScheduleCompile!I319))),VALUE(LEFT(ScheduleCompile!I319,FIND("F",ScheduleCompile!I319)-1)),ScheduleCompile!I319)))))),"",IF(ScheduleCompile!I319="Off",0,IF(ScheduleCompile!I319="On",1,IF(ISNUMBER(ScheduleCompile!I319),ScheduleCompile!I319/1,IF(ISTEXT(ScheduleCompile!I319),IF(OR(ISNUMBER(FIND("5F",ScheduleCompile!I319)),ISNUMBER(FIND("0F",ScheduleCompile!I319)),ISNUMBER(FIND("8F",ScheduleCompile!I319)),ISNUMBER(FIND("1F",ScheduleCompile!I319)),ISNUMBER(FIND("2F",ScheduleCompile!I319)),ISNUMBER(FIND("3F",ScheduleCompile!I319)),ISNUMBER(FIND("6F",ScheduleCompile!I319)),ISNUMBER(FIND("7F",ScheduleCompile!I319)),ISNUMBER(FIND("9F",ScheduleCompile!I319)),ISNUMBER(FIND("4F",ScheduleCompile!I319))),VALUE(LEFT(ScheduleCompile!I319,FIND("F",ScheduleCompile!I319)-1)),ScheduleCompile!I319)))))))</f>
        <v>0.35</v>
      </c>
      <c r="O326" s="1">
        <f>IF(AND(ISERROR(IF(ScheduleCompile!J319="Off",0,IF(ScheduleCompile!J319="On",1,IF(ISNUMBER(ScheduleCompile!J319),ScheduleCompile!J319/1,IF(ISTEXT(ScheduleCompile!J319),IF(OR(ISNUMBER(FIND("5F",ScheduleCompile!J319)),ISNUMBER(FIND("0F",ScheduleCompile!J319)),ISNUMBER(FIND("8F",ScheduleCompile!J319)),ISNUMBER(FIND("1F",ScheduleCompile!J319)),ISNUMBER(FIND("2F",ScheduleCompile!J319)),ISNUMBER(FIND("3F",ScheduleCompile!J319)),ISNUMBER(FIND("6F",ScheduleCompile!J319)),ISNUMBER(FIND("7F",ScheduleCompile!J319)),ISNUMBER(FIND("9F",ScheduleCompile!J319)),ISNUMBER(FIND("4F",ScheduleCompile!J319))),VALUE(LEFT(ScheduleCompile!J319,FIND("F",ScheduleCompile!J319)-1)),ScheduleCompile!J319)))))),ISTEXT(ScheduleCompile!#REF!)),"ENDTABLE",IF(ISERROR(IF(ScheduleCompile!J319="Off",0,IF(ScheduleCompile!J319="On",1,IF(ISNUMBER(ScheduleCompile!J319),ScheduleCompile!J319/1,IF(ISTEXT(ScheduleCompile!J319),IF(OR(ISNUMBER(FIND("5F",ScheduleCompile!J319)),ISNUMBER(FIND("0F",ScheduleCompile!J319)),ISNUMBER(FIND("8F",ScheduleCompile!J319)),ISNUMBER(FIND("1F",ScheduleCompile!J319)),ISNUMBER(FIND("2F",ScheduleCompile!J319)),ISNUMBER(FIND("3F",ScheduleCompile!J319)),ISNUMBER(FIND("6F",ScheduleCompile!J319)),ISNUMBER(FIND("7F",ScheduleCompile!J319)),ISNUMBER(FIND("9F",ScheduleCompile!J319)),ISNUMBER(FIND("4F",ScheduleCompile!J319))),VALUE(LEFT(ScheduleCompile!J319,FIND("F",ScheduleCompile!J319)-1)),ScheduleCompile!J319)))))),"",IF(ScheduleCompile!J319="Off",0,IF(ScheduleCompile!J319="On",1,IF(ISNUMBER(ScheduleCompile!J319),ScheduleCompile!J319/1,IF(ISTEXT(ScheduleCompile!J319),IF(OR(ISNUMBER(FIND("5F",ScheduleCompile!J319)),ISNUMBER(FIND("0F",ScheduleCompile!J319)),ISNUMBER(FIND("8F",ScheduleCompile!J319)),ISNUMBER(FIND("1F",ScheduleCompile!J319)),ISNUMBER(FIND("2F",ScheduleCompile!J319)),ISNUMBER(FIND("3F",ScheduleCompile!J319)),ISNUMBER(FIND("6F",ScheduleCompile!J319)),ISNUMBER(FIND("7F",ScheduleCompile!J319)),ISNUMBER(FIND("9F",ScheduleCompile!J319)),ISNUMBER(FIND("4F",ScheduleCompile!J319))),VALUE(LEFT(ScheduleCompile!J319,FIND("F",ScheduleCompile!J319)-1)),ScheduleCompile!J319)))))))</f>
        <v>0.69</v>
      </c>
      <c r="P326" s="1">
        <f>IF(AND(ISERROR(IF(ScheduleCompile!K319="Off",0,IF(ScheduleCompile!K319="On",1,IF(ISNUMBER(ScheduleCompile!K319),ScheduleCompile!K319/1,IF(ISTEXT(ScheduleCompile!K319),IF(OR(ISNUMBER(FIND("5F",ScheduleCompile!K319)),ISNUMBER(FIND("0F",ScheduleCompile!K319)),ISNUMBER(FIND("8F",ScheduleCompile!K319)),ISNUMBER(FIND("1F",ScheduleCompile!K319)),ISNUMBER(FIND("2F",ScheduleCompile!K319)),ISNUMBER(FIND("3F",ScheduleCompile!K319)),ISNUMBER(FIND("6F",ScheduleCompile!K319)),ISNUMBER(FIND("7F",ScheduleCompile!K319)),ISNUMBER(FIND("9F",ScheduleCompile!K319)),ISNUMBER(FIND("4F",ScheduleCompile!K319))),VALUE(LEFT(ScheduleCompile!K319,FIND("F",ScheduleCompile!K319)-1)),ScheduleCompile!K319)))))),ISTEXT(ScheduleCompile!#REF!)),"ENDTABLE",IF(ISERROR(IF(ScheduleCompile!K319="Off",0,IF(ScheduleCompile!K319="On",1,IF(ISNUMBER(ScheduleCompile!K319),ScheduleCompile!K319/1,IF(ISTEXT(ScheduleCompile!K319),IF(OR(ISNUMBER(FIND("5F",ScheduleCompile!K319)),ISNUMBER(FIND("0F",ScheduleCompile!K319)),ISNUMBER(FIND("8F",ScheduleCompile!K319)),ISNUMBER(FIND("1F",ScheduleCompile!K319)),ISNUMBER(FIND("2F",ScheduleCompile!K319)),ISNUMBER(FIND("3F",ScheduleCompile!K319)),ISNUMBER(FIND("6F",ScheduleCompile!K319)),ISNUMBER(FIND("7F",ScheduleCompile!K319)),ISNUMBER(FIND("9F",ScheduleCompile!K319)),ISNUMBER(FIND("4F",ScheduleCompile!K319))),VALUE(LEFT(ScheduleCompile!K319,FIND("F",ScheduleCompile!K319)-1)),ScheduleCompile!K319)))))),"",IF(ScheduleCompile!K319="Off",0,IF(ScheduleCompile!K319="On",1,IF(ISNUMBER(ScheduleCompile!K319),ScheduleCompile!K319/1,IF(ISTEXT(ScheduleCompile!K319),IF(OR(ISNUMBER(FIND("5F",ScheduleCompile!K319)),ISNUMBER(FIND("0F",ScheduleCompile!K319)),ISNUMBER(FIND("8F",ScheduleCompile!K319)),ISNUMBER(FIND("1F",ScheduleCompile!K319)),ISNUMBER(FIND("2F",ScheduleCompile!K319)),ISNUMBER(FIND("3F",ScheduleCompile!K319)),ISNUMBER(FIND("6F",ScheduleCompile!K319)),ISNUMBER(FIND("7F",ScheduleCompile!K319)),ISNUMBER(FIND("9F",ScheduleCompile!K319)),ISNUMBER(FIND("4F",ScheduleCompile!K319))),VALUE(LEFT(ScheduleCompile!K319,FIND("F",ScheduleCompile!K319)-1)),ScheduleCompile!K319)))))))</f>
        <v>0.43</v>
      </c>
      <c r="Q326" s="1">
        <f>IF(AND(ISERROR(IF(ScheduleCompile!L319="Off",0,IF(ScheduleCompile!L319="On",1,IF(ISNUMBER(ScheduleCompile!L319),ScheduleCompile!L319/1,IF(ISTEXT(ScheduleCompile!L319),IF(OR(ISNUMBER(FIND("5F",ScheduleCompile!L319)),ISNUMBER(FIND("0F",ScheduleCompile!L319)),ISNUMBER(FIND("8F",ScheduleCompile!L319)),ISNUMBER(FIND("1F",ScheduleCompile!L319)),ISNUMBER(FIND("2F",ScheduleCompile!L319)),ISNUMBER(FIND("3F",ScheduleCompile!L319)),ISNUMBER(FIND("6F",ScheduleCompile!L319)),ISNUMBER(FIND("7F",ScheduleCompile!L319)),ISNUMBER(FIND("9F",ScheduleCompile!L319)),ISNUMBER(FIND("4F",ScheduleCompile!L319))),VALUE(LEFT(ScheduleCompile!L319,FIND("F",ScheduleCompile!L319)-1)),ScheduleCompile!L319)))))),ISTEXT(ScheduleCompile!#REF!)),"ENDTABLE",IF(ISERROR(IF(ScheduleCompile!L319="Off",0,IF(ScheduleCompile!L319="On",1,IF(ISNUMBER(ScheduleCompile!L319),ScheduleCompile!L319/1,IF(ISTEXT(ScheduleCompile!L319),IF(OR(ISNUMBER(FIND("5F",ScheduleCompile!L319)),ISNUMBER(FIND("0F",ScheduleCompile!L319)),ISNUMBER(FIND("8F",ScheduleCompile!L319)),ISNUMBER(FIND("1F",ScheduleCompile!L319)),ISNUMBER(FIND("2F",ScheduleCompile!L319)),ISNUMBER(FIND("3F",ScheduleCompile!L319)),ISNUMBER(FIND("6F",ScheduleCompile!L319)),ISNUMBER(FIND("7F",ScheduleCompile!L319)),ISNUMBER(FIND("9F",ScheduleCompile!L319)),ISNUMBER(FIND("4F",ScheduleCompile!L319))),VALUE(LEFT(ScheduleCompile!L319,FIND("F",ScheduleCompile!L319)-1)),ScheduleCompile!L319)))))),"",IF(ScheduleCompile!L319="Off",0,IF(ScheduleCompile!L319="On",1,IF(ISNUMBER(ScheduleCompile!L319),ScheduleCompile!L319/1,IF(ISTEXT(ScheduleCompile!L319),IF(OR(ISNUMBER(FIND("5F",ScheduleCompile!L319)),ISNUMBER(FIND("0F",ScheduleCompile!L319)),ISNUMBER(FIND("8F",ScheduleCompile!L319)),ISNUMBER(FIND("1F",ScheduleCompile!L319)),ISNUMBER(FIND("2F",ScheduleCompile!L319)),ISNUMBER(FIND("3F",ScheduleCompile!L319)),ISNUMBER(FIND("6F",ScheduleCompile!L319)),ISNUMBER(FIND("7F",ScheduleCompile!L319)),ISNUMBER(FIND("9F",ScheduleCompile!L319)),ISNUMBER(FIND("4F",ScheduleCompile!L319))),VALUE(LEFT(ScheduleCompile!L319,FIND("F",ScheduleCompile!L319)-1)),ScheduleCompile!L319)))))))</f>
        <v>0.37</v>
      </c>
      <c r="R326" s="1">
        <f>IF(AND(ISERROR(IF(ScheduleCompile!M319="Off",0,IF(ScheduleCompile!M319="On",1,IF(ISNUMBER(ScheduleCompile!M319),ScheduleCompile!M319/1,IF(ISTEXT(ScheduleCompile!M319),IF(OR(ISNUMBER(FIND("5F",ScheduleCompile!M319)),ISNUMBER(FIND("0F",ScheduleCompile!M319)),ISNUMBER(FIND("8F",ScheduleCompile!M319)),ISNUMBER(FIND("1F",ScheduleCompile!M319)),ISNUMBER(FIND("2F",ScheduleCompile!M319)),ISNUMBER(FIND("3F",ScheduleCompile!M319)),ISNUMBER(FIND("6F",ScheduleCompile!M319)),ISNUMBER(FIND("7F",ScheduleCompile!M319)),ISNUMBER(FIND("9F",ScheduleCompile!M319)),ISNUMBER(FIND("4F",ScheduleCompile!M319))),VALUE(LEFT(ScheduleCompile!M319,FIND("F",ScheduleCompile!M319)-1)),ScheduleCompile!M319)))))),ISTEXT(ScheduleCompile!#REF!)),"ENDTABLE",IF(ISERROR(IF(ScheduleCompile!M319="Off",0,IF(ScheduleCompile!M319="On",1,IF(ISNUMBER(ScheduleCompile!M319),ScheduleCompile!M319/1,IF(ISTEXT(ScheduleCompile!M319),IF(OR(ISNUMBER(FIND("5F",ScheduleCompile!M319)),ISNUMBER(FIND("0F",ScheduleCompile!M319)),ISNUMBER(FIND("8F",ScheduleCompile!M319)),ISNUMBER(FIND("1F",ScheduleCompile!M319)),ISNUMBER(FIND("2F",ScheduleCompile!M319)),ISNUMBER(FIND("3F",ScheduleCompile!M319)),ISNUMBER(FIND("6F",ScheduleCompile!M319)),ISNUMBER(FIND("7F",ScheduleCompile!M319)),ISNUMBER(FIND("9F",ScheduleCompile!M319)),ISNUMBER(FIND("4F",ScheduleCompile!M319))),VALUE(LEFT(ScheduleCompile!M319,FIND("F",ScheduleCompile!M319)-1)),ScheduleCompile!M319)))))),"",IF(ScheduleCompile!M319="Off",0,IF(ScheduleCompile!M319="On",1,IF(ISNUMBER(ScheduleCompile!M319),ScheduleCompile!M319/1,IF(ISTEXT(ScheduleCompile!M319),IF(OR(ISNUMBER(FIND("5F",ScheduleCompile!M319)),ISNUMBER(FIND("0F",ScheduleCompile!M319)),ISNUMBER(FIND("8F",ScheduleCompile!M319)),ISNUMBER(FIND("1F",ScheduleCompile!M319)),ISNUMBER(FIND("2F",ScheduleCompile!M319)),ISNUMBER(FIND("3F",ScheduleCompile!M319)),ISNUMBER(FIND("6F",ScheduleCompile!M319)),ISNUMBER(FIND("7F",ScheduleCompile!M319)),ISNUMBER(FIND("9F",ScheduleCompile!M319)),ISNUMBER(FIND("4F",ScheduleCompile!M319))),VALUE(LEFT(ScheduleCompile!M319,FIND("F",ScheduleCompile!M319)-1)),ScheduleCompile!M319)))))))</f>
        <v>0.43</v>
      </c>
      <c r="S326" s="1">
        <f>IF(AND(ISERROR(IF(ScheduleCompile!N319="Off",0,IF(ScheduleCompile!N319="On",1,IF(ISNUMBER(ScheduleCompile!N319),ScheduleCompile!N319/1,IF(ISTEXT(ScheduleCompile!N319),IF(OR(ISNUMBER(FIND("5F",ScheduleCompile!N319)),ISNUMBER(FIND("0F",ScheduleCompile!N319)),ISNUMBER(FIND("8F",ScheduleCompile!N319)),ISNUMBER(FIND("1F",ScheduleCompile!N319)),ISNUMBER(FIND("2F",ScheduleCompile!N319)),ISNUMBER(FIND("3F",ScheduleCompile!N319)),ISNUMBER(FIND("6F",ScheduleCompile!N319)),ISNUMBER(FIND("7F",ScheduleCompile!N319)),ISNUMBER(FIND("9F",ScheduleCompile!N319)),ISNUMBER(FIND("4F",ScheduleCompile!N319))),VALUE(LEFT(ScheduleCompile!N319,FIND("F",ScheduleCompile!N319)-1)),ScheduleCompile!N319)))))),ISTEXT(ScheduleCompile!#REF!)),"ENDTABLE",IF(ISERROR(IF(ScheduleCompile!N319="Off",0,IF(ScheduleCompile!N319="On",1,IF(ISNUMBER(ScheduleCompile!N319),ScheduleCompile!N319/1,IF(ISTEXT(ScheduleCompile!N319),IF(OR(ISNUMBER(FIND("5F",ScheduleCompile!N319)),ISNUMBER(FIND("0F",ScheduleCompile!N319)),ISNUMBER(FIND("8F",ScheduleCompile!N319)),ISNUMBER(FIND("1F",ScheduleCompile!N319)),ISNUMBER(FIND("2F",ScheduleCompile!N319)),ISNUMBER(FIND("3F",ScheduleCompile!N319)),ISNUMBER(FIND("6F",ScheduleCompile!N319)),ISNUMBER(FIND("7F",ScheduleCompile!N319)),ISNUMBER(FIND("9F",ScheduleCompile!N319)),ISNUMBER(FIND("4F",ScheduleCompile!N319))),VALUE(LEFT(ScheduleCompile!N319,FIND("F",ScheduleCompile!N319)-1)),ScheduleCompile!N319)))))),"",IF(ScheduleCompile!N319="Off",0,IF(ScheduleCompile!N319="On",1,IF(ISNUMBER(ScheduleCompile!N319),ScheduleCompile!N319/1,IF(ISTEXT(ScheduleCompile!N319),IF(OR(ISNUMBER(FIND("5F",ScheduleCompile!N319)),ISNUMBER(FIND("0F",ScheduleCompile!N319)),ISNUMBER(FIND("8F",ScheduleCompile!N319)),ISNUMBER(FIND("1F",ScheduleCompile!N319)),ISNUMBER(FIND("2F",ScheduleCompile!N319)),ISNUMBER(FIND("3F",ScheduleCompile!N319)),ISNUMBER(FIND("6F",ScheduleCompile!N319)),ISNUMBER(FIND("7F",ScheduleCompile!N319)),ISNUMBER(FIND("9F",ScheduleCompile!N319)),ISNUMBER(FIND("4F",ScheduleCompile!N319))),VALUE(LEFT(ScheduleCompile!N319,FIND("F",ScheduleCompile!N319)-1)),ScheduleCompile!N319)))))))</f>
        <v>0.57999999999999996</v>
      </c>
      <c r="T326" s="1">
        <f>IF(AND(ISERROR(IF(ScheduleCompile!O319="Off",0,IF(ScheduleCompile!O319="On",1,IF(ISNUMBER(ScheduleCompile!O319),ScheduleCompile!O319/1,IF(ISTEXT(ScheduleCompile!O319),IF(OR(ISNUMBER(FIND("5F",ScheduleCompile!O319)),ISNUMBER(FIND("0F",ScheduleCompile!O319)),ISNUMBER(FIND("8F",ScheduleCompile!O319)),ISNUMBER(FIND("1F",ScheduleCompile!O319)),ISNUMBER(FIND("2F",ScheduleCompile!O319)),ISNUMBER(FIND("3F",ScheduleCompile!O319)),ISNUMBER(FIND("6F",ScheduleCompile!O319)),ISNUMBER(FIND("7F",ScheduleCompile!O319)),ISNUMBER(FIND("9F",ScheduleCompile!O319)),ISNUMBER(FIND("4F",ScheduleCompile!O319))),VALUE(LEFT(ScheduleCompile!O319,FIND("F",ScheduleCompile!O319)-1)),ScheduleCompile!O319)))))),ISTEXT(ScheduleCompile!#REF!)),"ENDTABLE",IF(ISERROR(IF(ScheduleCompile!O319="Off",0,IF(ScheduleCompile!O319="On",1,IF(ISNUMBER(ScheduleCompile!O319),ScheduleCompile!O319/1,IF(ISTEXT(ScheduleCompile!O319),IF(OR(ISNUMBER(FIND("5F",ScheduleCompile!O319)),ISNUMBER(FIND("0F",ScheduleCompile!O319)),ISNUMBER(FIND("8F",ScheduleCompile!O319)),ISNUMBER(FIND("1F",ScheduleCompile!O319)),ISNUMBER(FIND("2F",ScheduleCompile!O319)),ISNUMBER(FIND("3F",ScheduleCompile!O319)),ISNUMBER(FIND("6F",ScheduleCompile!O319)),ISNUMBER(FIND("7F",ScheduleCompile!O319)),ISNUMBER(FIND("9F",ScheduleCompile!O319)),ISNUMBER(FIND("4F",ScheduleCompile!O319))),VALUE(LEFT(ScheduleCompile!O319,FIND("F",ScheduleCompile!O319)-1)),ScheduleCompile!O319)))))),"",IF(ScheduleCompile!O319="Off",0,IF(ScheduleCompile!O319="On",1,IF(ISNUMBER(ScheduleCompile!O319),ScheduleCompile!O319/1,IF(ISTEXT(ScheduleCompile!O319),IF(OR(ISNUMBER(FIND("5F",ScheduleCompile!O319)),ISNUMBER(FIND("0F",ScheduleCompile!O319)),ISNUMBER(FIND("8F",ScheduleCompile!O319)),ISNUMBER(FIND("1F",ScheduleCompile!O319)),ISNUMBER(FIND("2F",ScheduleCompile!O319)),ISNUMBER(FIND("3F",ScheduleCompile!O319)),ISNUMBER(FIND("6F",ScheduleCompile!O319)),ISNUMBER(FIND("7F",ScheduleCompile!O319)),ISNUMBER(FIND("9F",ScheduleCompile!O319)),ISNUMBER(FIND("4F",ScheduleCompile!O319))),VALUE(LEFT(ScheduleCompile!O319,FIND("F",ScheduleCompile!O319)-1)),ScheduleCompile!O319)))))))</f>
        <v>0.48</v>
      </c>
      <c r="U326" s="1">
        <f>IF(AND(ISERROR(IF(ScheduleCompile!P319="Off",0,IF(ScheduleCompile!P319="On",1,IF(ISNUMBER(ScheduleCompile!P319),ScheduleCompile!P319/1,IF(ISTEXT(ScheduleCompile!P319),IF(OR(ISNUMBER(FIND("5F",ScheduleCompile!P319)),ISNUMBER(FIND("0F",ScheduleCompile!P319)),ISNUMBER(FIND("8F",ScheduleCompile!P319)),ISNUMBER(FIND("1F",ScheduleCompile!P319)),ISNUMBER(FIND("2F",ScheduleCompile!P319)),ISNUMBER(FIND("3F",ScheduleCompile!P319)),ISNUMBER(FIND("6F",ScheduleCompile!P319)),ISNUMBER(FIND("7F",ScheduleCompile!P319)),ISNUMBER(FIND("9F",ScheduleCompile!P319)),ISNUMBER(FIND("4F",ScheduleCompile!P319))),VALUE(LEFT(ScheduleCompile!P319,FIND("F",ScheduleCompile!P319)-1)),ScheduleCompile!P319)))))),ISTEXT(ScheduleCompile!#REF!)),"ENDTABLE",IF(ISERROR(IF(ScheduleCompile!P319="Off",0,IF(ScheduleCompile!P319="On",1,IF(ISNUMBER(ScheduleCompile!P319),ScheduleCompile!P319/1,IF(ISTEXT(ScheduleCompile!P319),IF(OR(ISNUMBER(FIND("5F",ScheduleCompile!P319)),ISNUMBER(FIND("0F",ScheduleCompile!P319)),ISNUMBER(FIND("8F",ScheduleCompile!P319)),ISNUMBER(FIND("1F",ScheduleCompile!P319)),ISNUMBER(FIND("2F",ScheduleCompile!P319)),ISNUMBER(FIND("3F",ScheduleCompile!P319)),ISNUMBER(FIND("6F",ScheduleCompile!P319)),ISNUMBER(FIND("7F",ScheduleCompile!P319)),ISNUMBER(FIND("9F",ScheduleCompile!P319)),ISNUMBER(FIND("4F",ScheduleCompile!P319))),VALUE(LEFT(ScheduleCompile!P319,FIND("F",ScheduleCompile!P319)-1)),ScheduleCompile!P319)))))),"",IF(ScheduleCompile!P319="Off",0,IF(ScheduleCompile!P319="On",1,IF(ISNUMBER(ScheduleCompile!P319),ScheduleCompile!P319/1,IF(ISTEXT(ScheduleCompile!P319),IF(OR(ISNUMBER(FIND("5F",ScheduleCompile!P319)),ISNUMBER(FIND("0F",ScheduleCompile!P319)),ISNUMBER(FIND("8F",ScheduleCompile!P319)),ISNUMBER(FIND("1F",ScheduleCompile!P319)),ISNUMBER(FIND("2F",ScheduleCompile!P319)),ISNUMBER(FIND("3F",ScheduleCompile!P319)),ISNUMBER(FIND("6F",ScheduleCompile!P319)),ISNUMBER(FIND("7F",ScheduleCompile!P319)),ISNUMBER(FIND("9F",ScheduleCompile!P319)),ISNUMBER(FIND("4F",ScheduleCompile!P319))),VALUE(LEFT(ScheduleCompile!P319,FIND("F",ScheduleCompile!P319)-1)),ScheduleCompile!P319)))))))</f>
        <v>0.37</v>
      </c>
      <c r="V326" s="1">
        <f>IF(AND(ISERROR(IF(ScheduleCompile!Q319="Off",0,IF(ScheduleCompile!Q319="On",1,IF(ISNUMBER(ScheduleCompile!Q319),ScheduleCompile!Q319/1,IF(ISTEXT(ScheduleCompile!Q319),IF(OR(ISNUMBER(FIND("5F",ScheduleCompile!Q319)),ISNUMBER(FIND("0F",ScheduleCompile!Q319)),ISNUMBER(FIND("8F",ScheduleCompile!Q319)),ISNUMBER(FIND("1F",ScheduleCompile!Q319)),ISNUMBER(FIND("2F",ScheduleCompile!Q319)),ISNUMBER(FIND("3F",ScheduleCompile!Q319)),ISNUMBER(FIND("6F",ScheduleCompile!Q319)),ISNUMBER(FIND("7F",ScheduleCompile!Q319)),ISNUMBER(FIND("9F",ScheduleCompile!Q319)),ISNUMBER(FIND("4F",ScheduleCompile!Q319))),VALUE(LEFT(ScheduleCompile!Q319,FIND("F",ScheduleCompile!Q319)-1)),ScheduleCompile!Q319)))))),ISTEXT(ScheduleCompile!#REF!)),"ENDTABLE",IF(ISERROR(IF(ScheduleCompile!Q319="Off",0,IF(ScheduleCompile!Q319="On",1,IF(ISNUMBER(ScheduleCompile!Q319),ScheduleCompile!Q319/1,IF(ISTEXT(ScheduleCompile!Q319),IF(OR(ISNUMBER(FIND("5F",ScheduleCompile!Q319)),ISNUMBER(FIND("0F",ScheduleCompile!Q319)),ISNUMBER(FIND("8F",ScheduleCompile!Q319)),ISNUMBER(FIND("1F",ScheduleCompile!Q319)),ISNUMBER(FIND("2F",ScheduleCompile!Q319)),ISNUMBER(FIND("3F",ScheduleCompile!Q319)),ISNUMBER(FIND("6F",ScheduleCompile!Q319)),ISNUMBER(FIND("7F",ScheduleCompile!Q319)),ISNUMBER(FIND("9F",ScheduleCompile!Q319)),ISNUMBER(FIND("4F",ScheduleCompile!Q319))),VALUE(LEFT(ScheduleCompile!Q319,FIND("F",ScheduleCompile!Q319)-1)),ScheduleCompile!Q319)))))),"",IF(ScheduleCompile!Q319="Off",0,IF(ScheduleCompile!Q319="On",1,IF(ISNUMBER(ScheduleCompile!Q319),ScheduleCompile!Q319/1,IF(ISTEXT(ScheduleCompile!Q319),IF(OR(ISNUMBER(FIND("5F",ScheduleCompile!Q319)),ISNUMBER(FIND("0F",ScheduleCompile!Q319)),ISNUMBER(FIND("8F",ScheduleCompile!Q319)),ISNUMBER(FIND("1F",ScheduleCompile!Q319)),ISNUMBER(FIND("2F",ScheduleCompile!Q319)),ISNUMBER(FIND("3F",ScheduleCompile!Q319)),ISNUMBER(FIND("6F",ScheduleCompile!Q319)),ISNUMBER(FIND("7F",ScheduleCompile!Q319)),ISNUMBER(FIND("9F",ScheduleCompile!Q319)),ISNUMBER(FIND("4F",ScheduleCompile!Q319))),VALUE(LEFT(ScheduleCompile!Q319,FIND("F",ScheduleCompile!Q319)-1)),ScheduleCompile!Q319)))))))</f>
        <v>0.37</v>
      </c>
      <c r="W326" s="1">
        <f>IF(AND(ISERROR(IF(ScheduleCompile!R319="Off",0,IF(ScheduleCompile!R319="On",1,IF(ISNUMBER(ScheduleCompile!R319),ScheduleCompile!R319/1,IF(ISTEXT(ScheduleCompile!R319),IF(OR(ISNUMBER(FIND("5F",ScheduleCompile!R319)),ISNUMBER(FIND("0F",ScheduleCompile!R319)),ISNUMBER(FIND("8F",ScheduleCompile!R319)),ISNUMBER(FIND("1F",ScheduleCompile!R319)),ISNUMBER(FIND("2F",ScheduleCompile!R319)),ISNUMBER(FIND("3F",ScheduleCompile!R319)),ISNUMBER(FIND("6F",ScheduleCompile!R319)),ISNUMBER(FIND("7F",ScheduleCompile!R319)),ISNUMBER(FIND("9F",ScheduleCompile!R319)),ISNUMBER(FIND("4F",ScheduleCompile!R319))),VALUE(LEFT(ScheduleCompile!R319,FIND("F",ScheduleCompile!R319)-1)),ScheduleCompile!R319)))))),ISTEXT(ScheduleCompile!#REF!)),"ENDTABLE",IF(ISERROR(IF(ScheduleCompile!R319="Off",0,IF(ScheduleCompile!R319="On",1,IF(ISNUMBER(ScheduleCompile!R319),ScheduleCompile!R319/1,IF(ISTEXT(ScheduleCompile!R319),IF(OR(ISNUMBER(FIND("5F",ScheduleCompile!R319)),ISNUMBER(FIND("0F",ScheduleCompile!R319)),ISNUMBER(FIND("8F",ScheduleCompile!R319)),ISNUMBER(FIND("1F",ScheduleCompile!R319)),ISNUMBER(FIND("2F",ScheduleCompile!R319)),ISNUMBER(FIND("3F",ScheduleCompile!R319)),ISNUMBER(FIND("6F",ScheduleCompile!R319)),ISNUMBER(FIND("7F",ScheduleCompile!R319)),ISNUMBER(FIND("9F",ScheduleCompile!R319)),ISNUMBER(FIND("4F",ScheduleCompile!R319))),VALUE(LEFT(ScheduleCompile!R319,FIND("F",ScheduleCompile!R319)-1)),ScheduleCompile!R319)))))),"",IF(ScheduleCompile!R319="Off",0,IF(ScheduleCompile!R319="On",1,IF(ISNUMBER(ScheduleCompile!R319),ScheduleCompile!R319/1,IF(ISTEXT(ScheduleCompile!R319),IF(OR(ISNUMBER(FIND("5F",ScheduleCompile!R319)),ISNUMBER(FIND("0F",ScheduleCompile!R319)),ISNUMBER(FIND("8F",ScheduleCompile!R319)),ISNUMBER(FIND("1F",ScheduleCompile!R319)),ISNUMBER(FIND("2F",ScheduleCompile!R319)),ISNUMBER(FIND("3F",ScheduleCompile!R319)),ISNUMBER(FIND("6F",ScheduleCompile!R319)),ISNUMBER(FIND("7F",ScheduleCompile!R319)),ISNUMBER(FIND("9F",ScheduleCompile!R319)),ISNUMBER(FIND("4F",ScheduleCompile!R319))),VALUE(LEFT(ScheduleCompile!R319,FIND("F",ScheduleCompile!R319)-1)),ScheduleCompile!R319)))))))</f>
        <v>0.46</v>
      </c>
      <c r="X326" s="1">
        <f>IF(AND(ISERROR(IF(ScheduleCompile!S319="Off",0,IF(ScheduleCompile!S319="On",1,IF(ISNUMBER(ScheduleCompile!S319),ScheduleCompile!S319/1,IF(ISTEXT(ScheduleCompile!S319),IF(OR(ISNUMBER(FIND("5F",ScheduleCompile!S319)),ISNUMBER(FIND("0F",ScheduleCompile!S319)),ISNUMBER(FIND("8F",ScheduleCompile!S319)),ISNUMBER(FIND("1F",ScheduleCompile!S319)),ISNUMBER(FIND("2F",ScheduleCompile!S319)),ISNUMBER(FIND("3F",ScheduleCompile!S319)),ISNUMBER(FIND("6F",ScheduleCompile!S319)),ISNUMBER(FIND("7F",ScheduleCompile!S319)),ISNUMBER(FIND("9F",ScheduleCompile!S319)),ISNUMBER(FIND("4F",ScheduleCompile!S319))),VALUE(LEFT(ScheduleCompile!S319,FIND("F",ScheduleCompile!S319)-1)),ScheduleCompile!S319)))))),ISTEXT(ScheduleCompile!#REF!)),"ENDTABLE",IF(ISERROR(IF(ScheduleCompile!S319="Off",0,IF(ScheduleCompile!S319="On",1,IF(ISNUMBER(ScheduleCompile!S319),ScheduleCompile!S319/1,IF(ISTEXT(ScheduleCompile!S319),IF(OR(ISNUMBER(FIND("5F",ScheduleCompile!S319)),ISNUMBER(FIND("0F",ScheduleCompile!S319)),ISNUMBER(FIND("8F",ScheduleCompile!S319)),ISNUMBER(FIND("1F",ScheduleCompile!S319)),ISNUMBER(FIND("2F",ScheduleCompile!S319)),ISNUMBER(FIND("3F",ScheduleCompile!S319)),ISNUMBER(FIND("6F",ScheduleCompile!S319)),ISNUMBER(FIND("7F",ScheduleCompile!S319)),ISNUMBER(FIND("9F",ScheduleCompile!S319)),ISNUMBER(FIND("4F",ScheduleCompile!S319))),VALUE(LEFT(ScheduleCompile!S319,FIND("F",ScheduleCompile!S319)-1)),ScheduleCompile!S319)))))),"",IF(ScheduleCompile!S319="Off",0,IF(ScheduleCompile!S319="On",1,IF(ISNUMBER(ScheduleCompile!S319),ScheduleCompile!S319/1,IF(ISTEXT(ScheduleCompile!S319),IF(OR(ISNUMBER(FIND("5F",ScheduleCompile!S319)),ISNUMBER(FIND("0F",ScheduleCompile!S319)),ISNUMBER(FIND("8F",ScheduleCompile!S319)),ISNUMBER(FIND("1F",ScheduleCompile!S319)),ISNUMBER(FIND("2F",ScheduleCompile!S319)),ISNUMBER(FIND("3F",ScheduleCompile!S319)),ISNUMBER(FIND("6F",ScheduleCompile!S319)),ISNUMBER(FIND("7F",ScheduleCompile!S319)),ISNUMBER(FIND("9F",ScheduleCompile!S319)),ISNUMBER(FIND("4F",ScheduleCompile!S319))),VALUE(LEFT(ScheduleCompile!S319,FIND("F",ScheduleCompile!S319)-1)),ScheduleCompile!S319)))))))</f>
        <v>0.62</v>
      </c>
      <c r="Y326" s="1">
        <f>IF(AND(ISERROR(IF(ScheduleCompile!T319="Off",0,IF(ScheduleCompile!T319="On",1,IF(ISNUMBER(ScheduleCompile!T319),ScheduleCompile!T319/1,IF(ISTEXT(ScheduleCompile!T319),IF(OR(ISNUMBER(FIND("5F",ScheduleCompile!T319)),ISNUMBER(FIND("0F",ScheduleCompile!T319)),ISNUMBER(FIND("8F",ScheduleCompile!T319)),ISNUMBER(FIND("1F",ScheduleCompile!T319)),ISNUMBER(FIND("2F",ScheduleCompile!T319)),ISNUMBER(FIND("3F",ScheduleCompile!T319)),ISNUMBER(FIND("6F",ScheduleCompile!T319)),ISNUMBER(FIND("7F",ScheduleCompile!T319)),ISNUMBER(FIND("9F",ScheduleCompile!T319)),ISNUMBER(FIND("4F",ScheduleCompile!T319))),VALUE(LEFT(ScheduleCompile!T319,FIND("F",ScheduleCompile!T319)-1)),ScheduleCompile!T319)))))),ISTEXT(ScheduleCompile!#REF!)),"ENDTABLE",IF(ISERROR(IF(ScheduleCompile!T319="Off",0,IF(ScheduleCompile!T319="On",1,IF(ISNUMBER(ScheduleCompile!T319),ScheduleCompile!T319/1,IF(ISTEXT(ScheduleCompile!T319),IF(OR(ISNUMBER(FIND("5F",ScheduleCompile!T319)),ISNUMBER(FIND("0F",ScheduleCompile!T319)),ISNUMBER(FIND("8F",ScheduleCompile!T319)),ISNUMBER(FIND("1F",ScheduleCompile!T319)),ISNUMBER(FIND("2F",ScheduleCompile!T319)),ISNUMBER(FIND("3F",ScheduleCompile!T319)),ISNUMBER(FIND("6F",ScheduleCompile!T319)),ISNUMBER(FIND("7F",ScheduleCompile!T319)),ISNUMBER(FIND("9F",ScheduleCompile!T319)),ISNUMBER(FIND("4F",ScheduleCompile!T319))),VALUE(LEFT(ScheduleCompile!T319,FIND("F",ScheduleCompile!T319)-1)),ScheduleCompile!T319)))))),"",IF(ScheduleCompile!T319="Off",0,IF(ScheduleCompile!T319="On",1,IF(ISNUMBER(ScheduleCompile!T319),ScheduleCompile!T319/1,IF(ISTEXT(ScheduleCompile!T319),IF(OR(ISNUMBER(FIND("5F",ScheduleCompile!T319)),ISNUMBER(FIND("0F",ScheduleCompile!T319)),ISNUMBER(FIND("8F",ScheduleCompile!T319)),ISNUMBER(FIND("1F",ScheduleCompile!T319)),ISNUMBER(FIND("2F",ScheduleCompile!T319)),ISNUMBER(FIND("3F",ScheduleCompile!T319)),ISNUMBER(FIND("6F",ScheduleCompile!T319)),ISNUMBER(FIND("7F",ScheduleCompile!T319)),ISNUMBER(FIND("9F",ScheduleCompile!T319)),ISNUMBER(FIND("4F",ScheduleCompile!T319))),VALUE(LEFT(ScheduleCompile!T319,FIND("F",ScheduleCompile!T319)-1)),ScheduleCompile!T319)))))))</f>
        <v>0.2</v>
      </c>
      <c r="Z326" s="1">
        <f>IF(AND(ISERROR(IF(ScheduleCompile!U319="Off",0,IF(ScheduleCompile!U319="On",1,IF(ISNUMBER(ScheduleCompile!U319),ScheduleCompile!U319/1,IF(ISTEXT(ScheduleCompile!U319),IF(OR(ISNUMBER(FIND("5F",ScheduleCompile!U319)),ISNUMBER(FIND("0F",ScheduleCompile!U319)),ISNUMBER(FIND("8F",ScheduleCompile!U319)),ISNUMBER(FIND("1F",ScheduleCompile!U319)),ISNUMBER(FIND("2F",ScheduleCompile!U319)),ISNUMBER(FIND("3F",ScheduleCompile!U319)),ISNUMBER(FIND("6F",ScheduleCompile!U319)),ISNUMBER(FIND("7F",ScheduleCompile!U319)),ISNUMBER(FIND("9F",ScheduleCompile!U319)),ISNUMBER(FIND("4F",ScheduleCompile!U319))),VALUE(LEFT(ScheduleCompile!U319,FIND("F",ScheduleCompile!U319)-1)),ScheduleCompile!U319)))))),ISTEXT(ScheduleCompile!#REF!)),"ENDTABLE",IF(ISERROR(IF(ScheduleCompile!U319="Off",0,IF(ScheduleCompile!U319="On",1,IF(ISNUMBER(ScheduleCompile!U319),ScheduleCompile!U319/1,IF(ISTEXT(ScheduleCompile!U319),IF(OR(ISNUMBER(FIND("5F",ScheduleCompile!U319)),ISNUMBER(FIND("0F",ScheduleCompile!U319)),ISNUMBER(FIND("8F",ScheduleCompile!U319)),ISNUMBER(FIND("1F",ScheduleCompile!U319)),ISNUMBER(FIND("2F",ScheduleCompile!U319)),ISNUMBER(FIND("3F",ScheduleCompile!U319)),ISNUMBER(FIND("6F",ScheduleCompile!U319)),ISNUMBER(FIND("7F",ScheduleCompile!U319)),ISNUMBER(FIND("9F",ScheduleCompile!U319)),ISNUMBER(FIND("4F",ScheduleCompile!U319))),VALUE(LEFT(ScheduleCompile!U319,FIND("F",ScheduleCompile!U319)-1)),ScheduleCompile!U319)))))),"",IF(ScheduleCompile!U319="Off",0,IF(ScheduleCompile!U319="On",1,IF(ISNUMBER(ScheduleCompile!U319),ScheduleCompile!U319/1,IF(ISTEXT(ScheduleCompile!U319),IF(OR(ISNUMBER(FIND("5F",ScheduleCompile!U319)),ISNUMBER(FIND("0F",ScheduleCompile!U319)),ISNUMBER(FIND("8F",ScheduleCompile!U319)),ISNUMBER(FIND("1F",ScheduleCompile!U319)),ISNUMBER(FIND("2F",ScheduleCompile!U319)),ISNUMBER(FIND("3F",ScheduleCompile!U319)),ISNUMBER(FIND("6F",ScheduleCompile!U319)),ISNUMBER(FIND("7F",ScheduleCompile!U319)),ISNUMBER(FIND("9F",ScheduleCompile!U319)),ISNUMBER(FIND("4F",ScheduleCompile!U319))),VALUE(LEFT(ScheduleCompile!U319,FIND("F",ScheduleCompile!U319)-1)),ScheduleCompile!U319)))))))</f>
        <v>0.12</v>
      </c>
      <c r="AA326" s="1">
        <f>IF(AND(ISERROR(IF(ScheduleCompile!V319="Off",0,IF(ScheduleCompile!V319="On",1,IF(ISNUMBER(ScheduleCompile!V319),ScheduleCompile!V319/1,IF(ISTEXT(ScheduleCompile!V319),IF(OR(ISNUMBER(FIND("5F",ScheduleCompile!V319)),ISNUMBER(FIND("0F",ScheduleCompile!V319)),ISNUMBER(FIND("8F",ScheduleCompile!V319)),ISNUMBER(FIND("1F",ScheduleCompile!V319)),ISNUMBER(FIND("2F",ScheduleCompile!V319)),ISNUMBER(FIND("3F",ScheduleCompile!V319)),ISNUMBER(FIND("6F",ScheduleCompile!V319)),ISNUMBER(FIND("7F",ScheduleCompile!V319)),ISNUMBER(FIND("9F",ScheduleCompile!V319)),ISNUMBER(FIND("4F",ScheduleCompile!V319))),VALUE(LEFT(ScheduleCompile!V319,FIND("F",ScheduleCompile!V319)-1)),ScheduleCompile!V319)))))),ISTEXT(ScheduleCompile!#REF!)),"ENDTABLE",IF(ISERROR(IF(ScheduleCompile!V319="Off",0,IF(ScheduleCompile!V319="On",1,IF(ISNUMBER(ScheduleCompile!V319),ScheduleCompile!V319/1,IF(ISTEXT(ScheduleCompile!V319),IF(OR(ISNUMBER(FIND("5F",ScheduleCompile!V319)),ISNUMBER(FIND("0F",ScheduleCompile!V319)),ISNUMBER(FIND("8F",ScheduleCompile!V319)),ISNUMBER(FIND("1F",ScheduleCompile!V319)),ISNUMBER(FIND("2F",ScheduleCompile!V319)),ISNUMBER(FIND("3F",ScheduleCompile!V319)),ISNUMBER(FIND("6F",ScheduleCompile!V319)),ISNUMBER(FIND("7F",ScheduleCompile!V319)),ISNUMBER(FIND("9F",ScheduleCompile!V319)),ISNUMBER(FIND("4F",ScheduleCompile!V319))),VALUE(LEFT(ScheduleCompile!V319,FIND("F",ScheduleCompile!V319)-1)),ScheduleCompile!V319)))))),"",IF(ScheduleCompile!V319="Off",0,IF(ScheduleCompile!V319="On",1,IF(ISNUMBER(ScheduleCompile!V319),ScheduleCompile!V319/1,IF(ISTEXT(ScheduleCompile!V319),IF(OR(ISNUMBER(FIND("5F",ScheduleCompile!V319)),ISNUMBER(FIND("0F",ScheduleCompile!V319)),ISNUMBER(FIND("8F",ScheduleCompile!V319)),ISNUMBER(FIND("1F",ScheduleCompile!V319)),ISNUMBER(FIND("2F",ScheduleCompile!V319)),ISNUMBER(FIND("3F",ScheduleCompile!V319)),ISNUMBER(FIND("6F",ScheduleCompile!V319)),ISNUMBER(FIND("7F",ScheduleCompile!V319)),ISNUMBER(FIND("9F",ScheduleCompile!V319)),ISNUMBER(FIND("4F",ScheduleCompile!V319))),VALUE(LEFT(ScheduleCompile!V319,FIND("F",ScheduleCompile!V319)-1)),ScheduleCompile!V319)))))))</f>
        <v>0.04</v>
      </c>
      <c r="AB326" s="1">
        <f>IF(AND(ISERROR(IF(ScheduleCompile!W319="Off",0,IF(ScheduleCompile!W319="On",1,IF(ISNUMBER(ScheduleCompile!W319),ScheduleCompile!W319/1,IF(ISTEXT(ScheduleCompile!W319),IF(OR(ISNUMBER(FIND("5F",ScheduleCompile!W319)),ISNUMBER(FIND("0F",ScheduleCompile!W319)),ISNUMBER(FIND("8F",ScheduleCompile!W319)),ISNUMBER(FIND("1F",ScheduleCompile!W319)),ISNUMBER(FIND("2F",ScheduleCompile!W319)),ISNUMBER(FIND("3F",ScheduleCompile!W319)),ISNUMBER(FIND("6F",ScheduleCompile!W319)),ISNUMBER(FIND("7F",ScheduleCompile!W319)),ISNUMBER(FIND("9F",ScheduleCompile!W319)),ISNUMBER(FIND("4F",ScheduleCompile!W319))),VALUE(LEFT(ScheduleCompile!W319,FIND("F",ScheduleCompile!W319)-1)),ScheduleCompile!W319)))))),ISTEXT(ScheduleCompile!#REF!)),"ENDTABLE",IF(ISERROR(IF(ScheduleCompile!W319="Off",0,IF(ScheduleCompile!W319="On",1,IF(ISNUMBER(ScheduleCompile!W319),ScheduleCompile!W319/1,IF(ISTEXT(ScheduleCompile!W319),IF(OR(ISNUMBER(FIND("5F",ScheduleCompile!W319)),ISNUMBER(FIND("0F",ScheduleCompile!W319)),ISNUMBER(FIND("8F",ScheduleCompile!W319)),ISNUMBER(FIND("1F",ScheduleCompile!W319)),ISNUMBER(FIND("2F",ScheduleCompile!W319)),ISNUMBER(FIND("3F",ScheduleCompile!W319)),ISNUMBER(FIND("6F",ScheduleCompile!W319)),ISNUMBER(FIND("7F",ScheduleCompile!W319)),ISNUMBER(FIND("9F",ScheduleCompile!W319)),ISNUMBER(FIND("4F",ScheduleCompile!W319))),VALUE(LEFT(ScheduleCompile!W319,FIND("F",ScheduleCompile!W319)-1)),ScheduleCompile!W319)))))),"",IF(ScheduleCompile!W319="Off",0,IF(ScheduleCompile!W319="On",1,IF(ISNUMBER(ScheduleCompile!W319),ScheduleCompile!W319/1,IF(ISTEXT(ScheduleCompile!W319),IF(OR(ISNUMBER(FIND("5F",ScheduleCompile!W319)),ISNUMBER(FIND("0F",ScheduleCompile!W319)),ISNUMBER(FIND("8F",ScheduleCompile!W319)),ISNUMBER(FIND("1F",ScheduleCompile!W319)),ISNUMBER(FIND("2F",ScheduleCompile!W319)),ISNUMBER(FIND("3F",ScheduleCompile!W319)),ISNUMBER(FIND("6F",ScheduleCompile!W319)),ISNUMBER(FIND("7F",ScheduleCompile!W319)),ISNUMBER(FIND("9F",ScheduleCompile!W319)),ISNUMBER(FIND("4F",ScheduleCompile!W319))),VALUE(LEFT(ScheduleCompile!W319,FIND("F",ScheduleCompile!W319)-1)),ScheduleCompile!W319)))))))</f>
        <v>0.04</v>
      </c>
      <c r="AC326" s="1">
        <f>IF(AND(ISERROR(IF(ScheduleCompile!X319="Off",0,IF(ScheduleCompile!X319="On",1,IF(ISNUMBER(ScheduleCompile!X319),ScheduleCompile!X319/1,IF(ISTEXT(ScheduleCompile!X319),IF(OR(ISNUMBER(FIND("5F",ScheduleCompile!X319)),ISNUMBER(FIND("0F",ScheduleCompile!X319)),ISNUMBER(FIND("8F",ScheduleCompile!X319)),ISNUMBER(FIND("1F",ScheduleCompile!X319)),ISNUMBER(FIND("2F",ScheduleCompile!X319)),ISNUMBER(FIND("3F",ScheduleCompile!X319)),ISNUMBER(FIND("6F",ScheduleCompile!X319)),ISNUMBER(FIND("7F",ScheduleCompile!X319)),ISNUMBER(FIND("9F",ScheduleCompile!X319)),ISNUMBER(FIND("4F",ScheduleCompile!X319))),VALUE(LEFT(ScheduleCompile!X319,FIND("F",ScheduleCompile!X319)-1)),ScheduleCompile!X319)))))),ISTEXT(ScheduleCompile!#REF!)),"ENDTABLE",IF(ISERROR(IF(ScheduleCompile!X319="Off",0,IF(ScheduleCompile!X319="On",1,IF(ISNUMBER(ScheduleCompile!X319),ScheduleCompile!X319/1,IF(ISTEXT(ScheduleCompile!X319),IF(OR(ISNUMBER(FIND("5F",ScheduleCompile!X319)),ISNUMBER(FIND("0F",ScheduleCompile!X319)),ISNUMBER(FIND("8F",ScheduleCompile!X319)),ISNUMBER(FIND("1F",ScheduleCompile!X319)),ISNUMBER(FIND("2F",ScheduleCompile!X319)),ISNUMBER(FIND("3F",ScheduleCompile!X319)),ISNUMBER(FIND("6F",ScheduleCompile!X319)),ISNUMBER(FIND("7F",ScheduleCompile!X319)),ISNUMBER(FIND("9F",ScheduleCompile!X319)),ISNUMBER(FIND("4F",ScheduleCompile!X319))),VALUE(LEFT(ScheduleCompile!X319,FIND("F",ScheduleCompile!X319)-1)),ScheduleCompile!X319)))))),"",IF(ScheduleCompile!X319="Off",0,IF(ScheduleCompile!X319="On",1,IF(ISNUMBER(ScheduleCompile!X319),ScheduleCompile!X319/1,IF(ISTEXT(ScheduleCompile!X319),IF(OR(ISNUMBER(FIND("5F",ScheduleCompile!X319)),ISNUMBER(FIND("0F",ScheduleCompile!X319)),ISNUMBER(FIND("8F",ScheduleCompile!X319)),ISNUMBER(FIND("1F",ScheduleCompile!X319)),ISNUMBER(FIND("2F",ScheduleCompile!X319)),ISNUMBER(FIND("3F",ScheduleCompile!X319)),ISNUMBER(FIND("6F",ScheduleCompile!X319)),ISNUMBER(FIND("7F",ScheduleCompile!X319)),ISNUMBER(FIND("9F",ScheduleCompile!X319)),ISNUMBER(FIND("4F",ScheduleCompile!X319))),VALUE(LEFT(ScheduleCompile!X319,FIND("F",ScheduleCompile!X319)-1)),ScheduleCompile!X319)))))))</f>
        <v>0</v>
      </c>
      <c r="AD326" s="1">
        <f>IF(AND(ISERROR(IF(ScheduleCompile!Y319="Off",0,IF(ScheduleCompile!Y319="On",1,IF(ISNUMBER(ScheduleCompile!Y319),ScheduleCompile!Y319/1,IF(ISTEXT(ScheduleCompile!Y319),IF(OR(ISNUMBER(FIND("5F",ScheduleCompile!Y319)),ISNUMBER(FIND("0F",ScheduleCompile!Y319)),ISNUMBER(FIND("8F",ScheduleCompile!Y319)),ISNUMBER(FIND("1F",ScheduleCompile!Y319)),ISNUMBER(FIND("2F",ScheduleCompile!Y319)),ISNUMBER(FIND("3F",ScheduleCompile!Y319)),ISNUMBER(FIND("6F",ScheduleCompile!Y319)),ISNUMBER(FIND("7F",ScheduleCompile!Y319)),ISNUMBER(FIND("9F",ScheduleCompile!Y319)),ISNUMBER(FIND("4F",ScheduleCompile!Y319))),VALUE(LEFT(ScheduleCompile!Y319,FIND("F",ScheduleCompile!Y319)-1)),ScheduleCompile!Y319)))))),ISTEXT(ScheduleCompile!#REF!)),"ENDTABLE",IF(ISERROR(IF(ScheduleCompile!Y319="Off",0,IF(ScheduleCompile!Y319="On",1,IF(ISNUMBER(ScheduleCompile!Y319),ScheduleCompile!Y319/1,IF(ISTEXT(ScheduleCompile!Y319),IF(OR(ISNUMBER(FIND("5F",ScheduleCompile!Y319)),ISNUMBER(FIND("0F",ScheduleCompile!Y319)),ISNUMBER(FIND("8F",ScheduleCompile!Y319)),ISNUMBER(FIND("1F",ScheduleCompile!Y319)),ISNUMBER(FIND("2F",ScheduleCompile!Y319)),ISNUMBER(FIND("3F",ScheduleCompile!Y319)),ISNUMBER(FIND("6F",ScheduleCompile!Y319)),ISNUMBER(FIND("7F",ScheduleCompile!Y319)),ISNUMBER(FIND("9F",ScheduleCompile!Y319)),ISNUMBER(FIND("4F",ScheduleCompile!Y319))),VALUE(LEFT(ScheduleCompile!Y319,FIND("F",ScheduleCompile!Y319)-1)),ScheduleCompile!Y319)))))),"",IF(ScheduleCompile!Y319="Off",0,IF(ScheduleCompile!Y319="On",1,IF(ISNUMBER(ScheduleCompile!Y319),ScheduleCompile!Y319/1,IF(ISTEXT(ScheduleCompile!Y319),IF(OR(ISNUMBER(FIND("5F",ScheduleCompile!Y319)),ISNUMBER(FIND("0F",ScheduleCompile!Y319)),ISNUMBER(FIND("8F",ScheduleCompile!Y319)),ISNUMBER(FIND("1F",ScheduleCompile!Y319)),ISNUMBER(FIND("2F",ScheduleCompile!Y319)),ISNUMBER(FIND("3F",ScheduleCompile!Y319)),ISNUMBER(FIND("6F",ScheduleCompile!Y319)),ISNUMBER(FIND("7F",ScheduleCompile!Y319)),ISNUMBER(FIND("9F",ScheduleCompile!Y319)),ISNUMBER(FIND("4F",ScheduleCompile!Y319))),VALUE(LEFT(ScheduleCompile!Y319,FIND("F",ScheduleCompile!Y319)-1)),ScheduleCompile!Y319)))))))</f>
        <v>0</v>
      </c>
    </row>
    <row r="327" spans="1:30" x14ac:dyDescent="0.25">
      <c r="A327" t="str">
        <f t="shared" ref="A327:A390" si="23">CONCATENATE(C327,D327)</f>
        <v>SchDay "ResidentialCommonEscalatorWD"  Type = "Fraction" Hr = (1, 1, 1, 1, 1, 1, 1, 1, 1, 1, 1, 1, 1, 1, 1, 1, 1, 1, 1, 1, 1, 1, 1, 1) ..</v>
      </c>
      <c r="B327" s="1" t="s">
        <v>623</v>
      </c>
      <c r="C327" t="str">
        <f t="shared" ref="C327:C390" si="24">CONCATENATE("SchDay """,E327,"""  Type = """,F327,""" Hr = ")</f>
        <v xml:space="preserve">SchDay "ResidentialCommonEscalatorWD"  Type = "Fraction" Hr = </v>
      </c>
      <c r="D327" t="str">
        <f t="shared" ref="D327:D390" si="25">CONCATENATE("(",G327,", ",H327,", ",I327,", ",J327,", ",K327,", ",L327,", ",M327,", ",N327,", ",O327,", ",P327,", ",Q327,", ",R327,", ",S327,", ",T327,", ",U327,", ",V327,", ",W327,", ",X327,", ",Y327,", ",Z327,", ",AA327,", ",AB327,", ",AC327,", ",AD327,") ..")</f>
        <v>(1, 1, 1, 1, 1, 1, 1, 1, 1, 1, 1, 1, 1, 1, 1, 1, 1, 1, 1, 1, 1, 1, 1, 1) ..</v>
      </c>
      <c r="E327" s="30" t="str">
        <f>ScheduleCompile!A320</f>
        <v>ResidentialCommonEscalatorWD</v>
      </c>
      <c r="F327" t="str">
        <f t="shared" si="22"/>
        <v>Fraction</v>
      </c>
      <c r="G327" s="1">
        <f>IF(AND(ISERROR(IF(ScheduleCompile!B320="Off",0,IF(ScheduleCompile!B320="On",1,IF(ISNUMBER(ScheduleCompile!B320),ScheduleCompile!B320/1,IF(ISTEXT(ScheduleCompile!B320),IF(OR(ISNUMBER(FIND("5F",ScheduleCompile!B320)),ISNUMBER(FIND("0F",ScheduleCompile!B320)),ISNUMBER(FIND("8F",ScheduleCompile!B320)),ISNUMBER(FIND("1F",ScheduleCompile!B320)),ISNUMBER(FIND("2F",ScheduleCompile!B320)),ISNUMBER(FIND("3F",ScheduleCompile!B320)),ISNUMBER(FIND("6F",ScheduleCompile!B320)),ISNUMBER(FIND("7F",ScheduleCompile!B320)),ISNUMBER(FIND("9F",ScheduleCompile!B320)),ISNUMBER(FIND("4F",ScheduleCompile!B320))),VALUE(LEFT(ScheduleCompile!B320,FIND("F",ScheduleCompile!B320)-1)),ScheduleCompile!B320)))))),ISTEXT(ScheduleCompile!#REF!)),"ENDTABLE",IF(ISERROR(IF(ScheduleCompile!B320="Off",0,IF(ScheduleCompile!B320="On",1,IF(ISNUMBER(ScheduleCompile!B320),ScheduleCompile!B320/1,IF(ISTEXT(ScheduleCompile!B320),IF(OR(ISNUMBER(FIND("5F",ScheduleCompile!B320)),ISNUMBER(FIND("0F",ScheduleCompile!B320)),ISNUMBER(FIND("8F",ScheduleCompile!B320)),ISNUMBER(FIND("1F",ScheduleCompile!B320)),ISNUMBER(FIND("2F",ScheduleCompile!B320)),ISNUMBER(FIND("3F",ScheduleCompile!B320)),ISNUMBER(FIND("6F",ScheduleCompile!B320)),ISNUMBER(FIND("7F",ScheduleCompile!B320)),ISNUMBER(FIND("9F",ScheduleCompile!B320)),ISNUMBER(FIND("4F",ScheduleCompile!B320))),VALUE(LEFT(ScheduleCompile!B320,FIND("F",ScheduleCompile!B320)-1)),ScheduleCompile!B320)))))),"",IF(ScheduleCompile!B320="Off",0,IF(ScheduleCompile!B320="On",1,IF(ISNUMBER(ScheduleCompile!B320),ScheduleCompile!B320/1,IF(ISTEXT(ScheduleCompile!B320),IF(OR(ISNUMBER(FIND("5F",ScheduleCompile!B320)),ISNUMBER(FIND("0F",ScheduleCompile!B320)),ISNUMBER(FIND("8F",ScheduleCompile!B320)),ISNUMBER(FIND("1F",ScheduleCompile!B320)),ISNUMBER(FIND("2F",ScheduleCompile!B320)),ISNUMBER(FIND("3F",ScheduleCompile!B320)),ISNUMBER(FIND("6F",ScheduleCompile!B320)),ISNUMBER(FIND("7F",ScheduleCompile!B320)),ISNUMBER(FIND("9F",ScheduleCompile!B320)),ISNUMBER(FIND("4F",ScheduleCompile!B320))),VALUE(LEFT(ScheduleCompile!B320,FIND("F",ScheduleCompile!B320)-1)),ScheduleCompile!B320)))))))</f>
        <v>1</v>
      </c>
      <c r="H327" s="1">
        <f>IF(AND(ISERROR(IF(ScheduleCompile!C320="Off",0,IF(ScheduleCompile!C320="On",1,IF(ISNUMBER(ScheduleCompile!C320),ScheduleCompile!C320/1,IF(ISTEXT(ScheduleCompile!C320),IF(OR(ISNUMBER(FIND("5F",ScheduleCompile!C320)),ISNUMBER(FIND("0F",ScheduleCompile!C320)),ISNUMBER(FIND("8F",ScheduleCompile!C320)),ISNUMBER(FIND("1F",ScheduleCompile!C320)),ISNUMBER(FIND("2F",ScheduleCompile!C320)),ISNUMBER(FIND("3F",ScheduleCompile!C320)),ISNUMBER(FIND("6F",ScheduleCompile!C320)),ISNUMBER(FIND("7F",ScheduleCompile!C320)),ISNUMBER(FIND("9F",ScheduleCompile!C320)),ISNUMBER(FIND("4F",ScheduleCompile!C320))),VALUE(LEFT(ScheduleCompile!C320,FIND("F",ScheduleCompile!C320)-1)),ScheduleCompile!C320)))))),ISTEXT(ScheduleCompile!#REF!)),"ENDTABLE",IF(ISERROR(IF(ScheduleCompile!C320="Off",0,IF(ScheduleCompile!C320="On",1,IF(ISNUMBER(ScheduleCompile!C320),ScheduleCompile!C320/1,IF(ISTEXT(ScheduleCompile!C320),IF(OR(ISNUMBER(FIND("5F",ScheduleCompile!C320)),ISNUMBER(FIND("0F",ScheduleCompile!C320)),ISNUMBER(FIND("8F",ScheduleCompile!C320)),ISNUMBER(FIND("1F",ScheduleCompile!C320)),ISNUMBER(FIND("2F",ScheduleCompile!C320)),ISNUMBER(FIND("3F",ScheduleCompile!C320)),ISNUMBER(FIND("6F",ScheduleCompile!C320)),ISNUMBER(FIND("7F",ScheduleCompile!C320)),ISNUMBER(FIND("9F",ScheduleCompile!C320)),ISNUMBER(FIND("4F",ScheduleCompile!C320))),VALUE(LEFT(ScheduleCompile!C320,FIND("F",ScheduleCompile!C320)-1)),ScheduleCompile!C320)))))),"",IF(ScheduleCompile!C320="Off",0,IF(ScheduleCompile!C320="On",1,IF(ISNUMBER(ScheduleCompile!C320),ScheduleCompile!C320/1,IF(ISTEXT(ScheduleCompile!C320),IF(OR(ISNUMBER(FIND("5F",ScheduleCompile!C320)),ISNUMBER(FIND("0F",ScheduleCompile!C320)),ISNUMBER(FIND("8F",ScheduleCompile!C320)),ISNUMBER(FIND("1F",ScheduleCompile!C320)),ISNUMBER(FIND("2F",ScheduleCompile!C320)),ISNUMBER(FIND("3F",ScheduleCompile!C320)),ISNUMBER(FIND("6F",ScheduleCompile!C320)),ISNUMBER(FIND("7F",ScheduleCompile!C320)),ISNUMBER(FIND("9F",ScheduleCompile!C320)),ISNUMBER(FIND("4F",ScheduleCompile!C320))),VALUE(LEFT(ScheduleCompile!C320,FIND("F",ScheduleCompile!C320)-1)),ScheduleCompile!C320)))))))</f>
        <v>1</v>
      </c>
      <c r="I327" s="1">
        <f>IF(AND(ISERROR(IF(ScheduleCompile!D320="Off",0,IF(ScheduleCompile!D320="On",1,IF(ISNUMBER(ScheduleCompile!D320),ScheduleCompile!D320/1,IF(ISTEXT(ScheduleCompile!D320),IF(OR(ISNUMBER(FIND("5F",ScheduleCompile!D320)),ISNUMBER(FIND("0F",ScheduleCompile!D320)),ISNUMBER(FIND("8F",ScheduleCompile!D320)),ISNUMBER(FIND("1F",ScheduleCompile!D320)),ISNUMBER(FIND("2F",ScheduleCompile!D320)),ISNUMBER(FIND("3F",ScheduleCompile!D320)),ISNUMBER(FIND("6F",ScheduleCompile!D320)),ISNUMBER(FIND("7F",ScheduleCompile!D320)),ISNUMBER(FIND("9F",ScheduleCompile!D320)),ISNUMBER(FIND("4F",ScheduleCompile!D320))),VALUE(LEFT(ScheduleCompile!D320,FIND("F",ScheduleCompile!D320)-1)),ScheduleCompile!D320)))))),ISTEXT(ScheduleCompile!#REF!)),"ENDTABLE",IF(ISERROR(IF(ScheduleCompile!D320="Off",0,IF(ScheduleCompile!D320="On",1,IF(ISNUMBER(ScheduleCompile!D320),ScheduleCompile!D320/1,IF(ISTEXT(ScheduleCompile!D320),IF(OR(ISNUMBER(FIND("5F",ScheduleCompile!D320)),ISNUMBER(FIND("0F",ScheduleCompile!D320)),ISNUMBER(FIND("8F",ScheduleCompile!D320)),ISNUMBER(FIND("1F",ScheduleCompile!D320)),ISNUMBER(FIND("2F",ScheduleCompile!D320)),ISNUMBER(FIND("3F",ScheduleCompile!D320)),ISNUMBER(FIND("6F",ScheduleCompile!D320)),ISNUMBER(FIND("7F",ScheduleCompile!D320)),ISNUMBER(FIND("9F",ScheduleCompile!D320)),ISNUMBER(FIND("4F",ScheduleCompile!D320))),VALUE(LEFT(ScheduleCompile!D320,FIND("F",ScheduleCompile!D320)-1)),ScheduleCompile!D320)))))),"",IF(ScheduleCompile!D320="Off",0,IF(ScheduleCompile!D320="On",1,IF(ISNUMBER(ScheduleCompile!D320),ScheduleCompile!D320/1,IF(ISTEXT(ScheduleCompile!D320),IF(OR(ISNUMBER(FIND("5F",ScheduleCompile!D320)),ISNUMBER(FIND("0F",ScheduleCompile!D320)),ISNUMBER(FIND("8F",ScheduleCompile!D320)),ISNUMBER(FIND("1F",ScheduleCompile!D320)),ISNUMBER(FIND("2F",ScheduleCompile!D320)),ISNUMBER(FIND("3F",ScheduleCompile!D320)),ISNUMBER(FIND("6F",ScheduleCompile!D320)),ISNUMBER(FIND("7F",ScheduleCompile!D320)),ISNUMBER(FIND("9F",ScheduleCompile!D320)),ISNUMBER(FIND("4F",ScheduleCompile!D320))),VALUE(LEFT(ScheduleCompile!D320,FIND("F",ScheduleCompile!D320)-1)),ScheduleCompile!D320)))))))</f>
        <v>1</v>
      </c>
      <c r="J327" s="1">
        <f>IF(AND(ISERROR(IF(ScheduleCompile!E320="Off",0,IF(ScheduleCompile!E320="On",1,IF(ISNUMBER(ScheduleCompile!E320),ScheduleCompile!E320/1,IF(ISTEXT(ScheduleCompile!E320),IF(OR(ISNUMBER(FIND("5F",ScheduleCompile!E320)),ISNUMBER(FIND("0F",ScheduleCompile!E320)),ISNUMBER(FIND("8F",ScheduleCompile!E320)),ISNUMBER(FIND("1F",ScheduleCompile!E320)),ISNUMBER(FIND("2F",ScheduleCompile!E320)),ISNUMBER(FIND("3F",ScheduleCompile!E320)),ISNUMBER(FIND("6F",ScheduleCompile!E320)),ISNUMBER(FIND("7F",ScheduleCompile!E320)),ISNUMBER(FIND("9F",ScheduleCompile!E320)),ISNUMBER(FIND("4F",ScheduleCompile!E320))),VALUE(LEFT(ScheduleCompile!E320,FIND("F",ScheduleCompile!E320)-1)),ScheduleCompile!E320)))))),ISTEXT(ScheduleCompile!#REF!)),"ENDTABLE",IF(ISERROR(IF(ScheduleCompile!E320="Off",0,IF(ScheduleCompile!E320="On",1,IF(ISNUMBER(ScheduleCompile!E320),ScheduleCompile!E320/1,IF(ISTEXT(ScheduleCompile!E320),IF(OR(ISNUMBER(FIND("5F",ScheduleCompile!E320)),ISNUMBER(FIND("0F",ScheduleCompile!E320)),ISNUMBER(FIND("8F",ScheduleCompile!E320)),ISNUMBER(FIND("1F",ScheduleCompile!E320)),ISNUMBER(FIND("2F",ScheduleCompile!E320)),ISNUMBER(FIND("3F",ScheduleCompile!E320)),ISNUMBER(FIND("6F",ScheduleCompile!E320)),ISNUMBER(FIND("7F",ScheduleCompile!E320)),ISNUMBER(FIND("9F",ScheduleCompile!E320)),ISNUMBER(FIND("4F",ScheduleCompile!E320))),VALUE(LEFT(ScheduleCompile!E320,FIND("F",ScheduleCompile!E320)-1)),ScheduleCompile!E320)))))),"",IF(ScheduleCompile!E320="Off",0,IF(ScheduleCompile!E320="On",1,IF(ISNUMBER(ScheduleCompile!E320),ScheduleCompile!E320/1,IF(ISTEXT(ScheduleCompile!E320),IF(OR(ISNUMBER(FIND("5F",ScheduleCompile!E320)),ISNUMBER(FIND("0F",ScheduleCompile!E320)),ISNUMBER(FIND("8F",ScheduleCompile!E320)),ISNUMBER(FIND("1F",ScheduleCompile!E320)),ISNUMBER(FIND("2F",ScheduleCompile!E320)),ISNUMBER(FIND("3F",ScheduleCompile!E320)),ISNUMBER(FIND("6F",ScheduleCompile!E320)),ISNUMBER(FIND("7F",ScheduleCompile!E320)),ISNUMBER(FIND("9F",ScheduleCompile!E320)),ISNUMBER(FIND("4F",ScheduleCompile!E320))),VALUE(LEFT(ScheduleCompile!E320,FIND("F",ScheduleCompile!E320)-1)),ScheduleCompile!E320)))))))</f>
        <v>1</v>
      </c>
      <c r="K327" s="1">
        <f>IF(AND(ISERROR(IF(ScheduleCompile!F320="Off",0,IF(ScheduleCompile!F320="On",1,IF(ISNUMBER(ScheduleCompile!F320),ScheduleCompile!F320/1,IF(ISTEXT(ScheduleCompile!F320),IF(OR(ISNUMBER(FIND("5F",ScheduleCompile!F320)),ISNUMBER(FIND("0F",ScheduleCompile!F320)),ISNUMBER(FIND("8F",ScheduleCompile!F320)),ISNUMBER(FIND("1F",ScheduleCompile!F320)),ISNUMBER(FIND("2F",ScheduleCompile!F320)),ISNUMBER(FIND("3F",ScheduleCompile!F320)),ISNUMBER(FIND("6F",ScheduleCompile!F320)),ISNUMBER(FIND("7F",ScheduleCompile!F320)),ISNUMBER(FIND("9F",ScheduleCompile!F320)),ISNUMBER(FIND("4F",ScheduleCompile!F320))),VALUE(LEFT(ScheduleCompile!F320,FIND("F",ScheduleCompile!F320)-1)),ScheduleCompile!F320)))))),ISTEXT(ScheduleCompile!#REF!)),"ENDTABLE",IF(ISERROR(IF(ScheduleCompile!F320="Off",0,IF(ScheduleCompile!F320="On",1,IF(ISNUMBER(ScheduleCompile!F320),ScheduleCompile!F320/1,IF(ISTEXT(ScheduleCompile!F320),IF(OR(ISNUMBER(FIND("5F",ScheduleCompile!F320)),ISNUMBER(FIND("0F",ScheduleCompile!F320)),ISNUMBER(FIND("8F",ScheduleCompile!F320)),ISNUMBER(FIND("1F",ScheduleCompile!F320)),ISNUMBER(FIND("2F",ScheduleCompile!F320)),ISNUMBER(FIND("3F",ScheduleCompile!F320)),ISNUMBER(FIND("6F",ScheduleCompile!F320)),ISNUMBER(FIND("7F",ScheduleCompile!F320)),ISNUMBER(FIND("9F",ScheduleCompile!F320)),ISNUMBER(FIND("4F",ScheduleCompile!F320))),VALUE(LEFT(ScheduleCompile!F320,FIND("F",ScheduleCompile!F320)-1)),ScheduleCompile!F320)))))),"",IF(ScheduleCompile!F320="Off",0,IF(ScheduleCompile!F320="On",1,IF(ISNUMBER(ScheduleCompile!F320),ScheduleCompile!F320/1,IF(ISTEXT(ScheduleCompile!F320),IF(OR(ISNUMBER(FIND("5F",ScheduleCompile!F320)),ISNUMBER(FIND("0F",ScheduleCompile!F320)),ISNUMBER(FIND("8F",ScheduleCompile!F320)),ISNUMBER(FIND("1F",ScheduleCompile!F320)),ISNUMBER(FIND("2F",ScheduleCompile!F320)),ISNUMBER(FIND("3F",ScheduleCompile!F320)),ISNUMBER(FIND("6F",ScheduleCompile!F320)),ISNUMBER(FIND("7F",ScheduleCompile!F320)),ISNUMBER(FIND("9F",ScheduleCompile!F320)),ISNUMBER(FIND("4F",ScheduleCompile!F320))),VALUE(LEFT(ScheduleCompile!F320,FIND("F",ScheduleCompile!F320)-1)),ScheduleCompile!F320)))))))</f>
        <v>1</v>
      </c>
      <c r="L327" s="1">
        <f>IF(AND(ISERROR(IF(ScheduleCompile!G320="Off",0,IF(ScheduleCompile!G320="On",1,IF(ISNUMBER(ScheduleCompile!G320),ScheduleCompile!G320/1,IF(ISTEXT(ScheduleCompile!G320),IF(OR(ISNUMBER(FIND("5F",ScheduleCompile!G320)),ISNUMBER(FIND("0F",ScheduleCompile!G320)),ISNUMBER(FIND("8F",ScheduleCompile!G320)),ISNUMBER(FIND("1F",ScheduleCompile!G320)),ISNUMBER(FIND("2F",ScheduleCompile!G320)),ISNUMBER(FIND("3F",ScheduleCompile!G320)),ISNUMBER(FIND("6F",ScheduleCompile!G320)),ISNUMBER(FIND("7F",ScheduleCompile!G320)),ISNUMBER(FIND("9F",ScheduleCompile!G320)),ISNUMBER(FIND("4F",ScheduleCompile!G320))),VALUE(LEFT(ScheduleCompile!G320,FIND("F",ScheduleCompile!G320)-1)),ScheduleCompile!G320)))))),ISTEXT(ScheduleCompile!#REF!)),"ENDTABLE",IF(ISERROR(IF(ScheduleCompile!G320="Off",0,IF(ScheduleCompile!G320="On",1,IF(ISNUMBER(ScheduleCompile!G320),ScheduleCompile!G320/1,IF(ISTEXT(ScheduleCompile!G320),IF(OR(ISNUMBER(FIND("5F",ScheduleCompile!G320)),ISNUMBER(FIND("0F",ScheduleCompile!G320)),ISNUMBER(FIND("8F",ScheduleCompile!G320)),ISNUMBER(FIND("1F",ScheduleCompile!G320)),ISNUMBER(FIND("2F",ScheduleCompile!G320)),ISNUMBER(FIND("3F",ScheduleCompile!G320)),ISNUMBER(FIND("6F",ScheduleCompile!G320)),ISNUMBER(FIND("7F",ScheduleCompile!G320)),ISNUMBER(FIND("9F",ScheduleCompile!G320)),ISNUMBER(FIND("4F",ScheduleCompile!G320))),VALUE(LEFT(ScheduleCompile!G320,FIND("F",ScheduleCompile!G320)-1)),ScheduleCompile!G320)))))),"",IF(ScheduleCompile!G320="Off",0,IF(ScheduleCompile!G320="On",1,IF(ISNUMBER(ScheduleCompile!G320),ScheduleCompile!G320/1,IF(ISTEXT(ScheduleCompile!G320),IF(OR(ISNUMBER(FIND("5F",ScheduleCompile!G320)),ISNUMBER(FIND("0F",ScheduleCompile!G320)),ISNUMBER(FIND("8F",ScheduleCompile!G320)),ISNUMBER(FIND("1F",ScheduleCompile!G320)),ISNUMBER(FIND("2F",ScheduleCompile!G320)),ISNUMBER(FIND("3F",ScheduleCompile!G320)),ISNUMBER(FIND("6F",ScheduleCompile!G320)),ISNUMBER(FIND("7F",ScheduleCompile!G320)),ISNUMBER(FIND("9F",ScheduleCompile!G320)),ISNUMBER(FIND("4F",ScheduleCompile!G320))),VALUE(LEFT(ScheduleCompile!G320,FIND("F",ScheduleCompile!G320)-1)),ScheduleCompile!G320)))))))</f>
        <v>1</v>
      </c>
      <c r="M327" s="1">
        <f>IF(AND(ISERROR(IF(ScheduleCompile!H320="Off",0,IF(ScheduleCompile!H320="On",1,IF(ISNUMBER(ScheduleCompile!H320),ScheduleCompile!H320/1,IF(ISTEXT(ScheduleCompile!H320),IF(OR(ISNUMBER(FIND("5F",ScheduleCompile!H320)),ISNUMBER(FIND("0F",ScheduleCompile!H320)),ISNUMBER(FIND("8F",ScheduleCompile!H320)),ISNUMBER(FIND("1F",ScheduleCompile!H320)),ISNUMBER(FIND("2F",ScheduleCompile!H320)),ISNUMBER(FIND("3F",ScheduleCompile!H320)),ISNUMBER(FIND("6F",ScheduleCompile!H320)),ISNUMBER(FIND("7F",ScheduleCompile!H320)),ISNUMBER(FIND("9F",ScheduleCompile!H320)),ISNUMBER(FIND("4F",ScheduleCompile!H320))),VALUE(LEFT(ScheduleCompile!H320,FIND("F",ScheduleCompile!H320)-1)),ScheduleCompile!H320)))))),ISTEXT(ScheduleCompile!#REF!)),"ENDTABLE",IF(ISERROR(IF(ScheduleCompile!H320="Off",0,IF(ScheduleCompile!H320="On",1,IF(ISNUMBER(ScheduleCompile!H320),ScheduleCompile!H320/1,IF(ISTEXT(ScheduleCompile!H320),IF(OR(ISNUMBER(FIND("5F",ScheduleCompile!H320)),ISNUMBER(FIND("0F",ScheduleCompile!H320)),ISNUMBER(FIND("8F",ScheduleCompile!H320)),ISNUMBER(FIND("1F",ScheduleCompile!H320)),ISNUMBER(FIND("2F",ScheduleCompile!H320)),ISNUMBER(FIND("3F",ScheduleCompile!H320)),ISNUMBER(FIND("6F",ScheduleCompile!H320)),ISNUMBER(FIND("7F",ScheduleCompile!H320)),ISNUMBER(FIND("9F",ScheduleCompile!H320)),ISNUMBER(FIND("4F",ScheduleCompile!H320))),VALUE(LEFT(ScheduleCompile!H320,FIND("F",ScheduleCompile!H320)-1)),ScheduleCompile!H320)))))),"",IF(ScheduleCompile!H320="Off",0,IF(ScheduleCompile!H320="On",1,IF(ISNUMBER(ScheduleCompile!H320),ScheduleCompile!H320/1,IF(ISTEXT(ScheduleCompile!H320),IF(OR(ISNUMBER(FIND("5F",ScheduleCompile!H320)),ISNUMBER(FIND("0F",ScheduleCompile!H320)),ISNUMBER(FIND("8F",ScheduleCompile!H320)),ISNUMBER(FIND("1F",ScheduleCompile!H320)),ISNUMBER(FIND("2F",ScheduleCompile!H320)),ISNUMBER(FIND("3F",ScheduleCompile!H320)),ISNUMBER(FIND("6F",ScheduleCompile!H320)),ISNUMBER(FIND("7F",ScheduleCompile!H320)),ISNUMBER(FIND("9F",ScheduleCompile!H320)),ISNUMBER(FIND("4F",ScheduleCompile!H320))),VALUE(LEFT(ScheduleCompile!H320,FIND("F",ScheduleCompile!H320)-1)),ScheduleCompile!H320)))))))</f>
        <v>1</v>
      </c>
      <c r="N327" s="1">
        <f>IF(AND(ISERROR(IF(ScheduleCompile!I320="Off",0,IF(ScheduleCompile!I320="On",1,IF(ISNUMBER(ScheduleCompile!I320),ScheduleCompile!I320/1,IF(ISTEXT(ScheduleCompile!I320),IF(OR(ISNUMBER(FIND("5F",ScheduleCompile!I320)),ISNUMBER(FIND("0F",ScheduleCompile!I320)),ISNUMBER(FIND("8F",ScheduleCompile!I320)),ISNUMBER(FIND("1F",ScheduleCompile!I320)),ISNUMBER(FIND("2F",ScheduleCompile!I320)),ISNUMBER(FIND("3F",ScheduleCompile!I320)),ISNUMBER(FIND("6F",ScheduleCompile!I320)),ISNUMBER(FIND("7F",ScheduleCompile!I320)),ISNUMBER(FIND("9F",ScheduleCompile!I320)),ISNUMBER(FIND("4F",ScheduleCompile!I320))),VALUE(LEFT(ScheduleCompile!I320,FIND("F",ScheduleCompile!I320)-1)),ScheduleCompile!I320)))))),ISTEXT(ScheduleCompile!#REF!)),"ENDTABLE",IF(ISERROR(IF(ScheduleCompile!I320="Off",0,IF(ScheduleCompile!I320="On",1,IF(ISNUMBER(ScheduleCompile!I320),ScheduleCompile!I320/1,IF(ISTEXT(ScheduleCompile!I320),IF(OR(ISNUMBER(FIND("5F",ScheduleCompile!I320)),ISNUMBER(FIND("0F",ScheduleCompile!I320)),ISNUMBER(FIND("8F",ScheduleCompile!I320)),ISNUMBER(FIND("1F",ScheduleCompile!I320)),ISNUMBER(FIND("2F",ScheduleCompile!I320)),ISNUMBER(FIND("3F",ScheduleCompile!I320)),ISNUMBER(FIND("6F",ScheduleCompile!I320)),ISNUMBER(FIND("7F",ScheduleCompile!I320)),ISNUMBER(FIND("9F",ScheduleCompile!I320)),ISNUMBER(FIND("4F",ScheduleCompile!I320))),VALUE(LEFT(ScheduleCompile!I320,FIND("F",ScheduleCompile!I320)-1)),ScheduleCompile!I320)))))),"",IF(ScheduleCompile!I320="Off",0,IF(ScheduleCompile!I320="On",1,IF(ISNUMBER(ScheduleCompile!I320),ScheduleCompile!I320/1,IF(ISTEXT(ScheduleCompile!I320),IF(OR(ISNUMBER(FIND("5F",ScheduleCompile!I320)),ISNUMBER(FIND("0F",ScheduleCompile!I320)),ISNUMBER(FIND("8F",ScheduleCompile!I320)),ISNUMBER(FIND("1F",ScheduleCompile!I320)),ISNUMBER(FIND("2F",ScheduleCompile!I320)),ISNUMBER(FIND("3F",ScheduleCompile!I320)),ISNUMBER(FIND("6F",ScheduleCompile!I320)),ISNUMBER(FIND("7F",ScheduleCompile!I320)),ISNUMBER(FIND("9F",ScheduleCompile!I320)),ISNUMBER(FIND("4F",ScheduleCompile!I320))),VALUE(LEFT(ScheduleCompile!I320,FIND("F",ScheduleCompile!I320)-1)),ScheduleCompile!I320)))))))</f>
        <v>1</v>
      </c>
      <c r="O327" s="1">
        <f>IF(AND(ISERROR(IF(ScheduleCompile!J320="Off",0,IF(ScheduleCompile!J320="On",1,IF(ISNUMBER(ScheduleCompile!J320),ScheduleCompile!J320/1,IF(ISTEXT(ScheduleCompile!J320),IF(OR(ISNUMBER(FIND("5F",ScheduleCompile!J320)),ISNUMBER(FIND("0F",ScheduleCompile!J320)),ISNUMBER(FIND("8F",ScheduleCompile!J320)),ISNUMBER(FIND("1F",ScheduleCompile!J320)),ISNUMBER(FIND("2F",ScheduleCompile!J320)),ISNUMBER(FIND("3F",ScheduleCompile!J320)),ISNUMBER(FIND("6F",ScheduleCompile!J320)),ISNUMBER(FIND("7F",ScheduleCompile!J320)),ISNUMBER(FIND("9F",ScheduleCompile!J320)),ISNUMBER(FIND("4F",ScheduleCompile!J320))),VALUE(LEFT(ScheduleCompile!J320,FIND("F",ScheduleCompile!J320)-1)),ScheduleCompile!J320)))))),ISTEXT(ScheduleCompile!#REF!)),"ENDTABLE",IF(ISERROR(IF(ScheduleCompile!J320="Off",0,IF(ScheduleCompile!J320="On",1,IF(ISNUMBER(ScheduleCompile!J320),ScheduleCompile!J320/1,IF(ISTEXT(ScheduleCompile!J320),IF(OR(ISNUMBER(FIND("5F",ScheduleCompile!J320)),ISNUMBER(FIND("0F",ScheduleCompile!J320)),ISNUMBER(FIND("8F",ScheduleCompile!J320)),ISNUMBER(FIND("1F",ScheduleCompile!J320)),ISNUMBER(FIND("2F",ScheduleCompile!J320)),ISNUMBER(FIND("3F",ScheduleCompile!J320)),ISNUMBER(FIND("6F",ScheduleCompile!J320)),ISNUMBER(FIND("7F",ScheduleCompile!J320)),ISNUMBER(FIND("9F",ScheduleCompile!J320)),ISNUMBER(FIND("4F",ScheduleCompile!J320))),VALUE(LEFT(ScheduleCompile!J320,FIND("F",ScheduleCompile!J320)-1)),ScheduleCompile!J320)))))),"",IF(ScheduleCompile!J320="Off",0,IF(ScheduleCompile!J320="On",1,IF(ISNUMBER(ScheduleCompile!J320),ScheduleCompile!J320/1,IF(ISTEXT(ScheduleCompile!J320),IF(OR(ISNUMBER(FIND("5F",ScheduleCompile!J320)),ISNUMBER(FIND("0F",ScheduleCompile!J320)),ISNUMBER(FIND("8F",ScheduleCompile!J320)),ISNUMBER(FIND("1F",ScheduleCompile!J320)),ISNUMBER(FIND("2F",ScheduleCompile!J320)),ISNUMBER(FIND("3F",ScheduleCompile!J320)),ISNUMBER(FIND("6F",ScheduleCompile!J320)),ISNUMBER(FIND("7F",ScheduleCompile!J320)),ISNUMBER(FIND("9F",ScheduleCompile!J320)),ISNUMBER(FIND("4F",ScheduleCompile!J320))),VALUE(LEFT(ScheduleCompile!J320,FIND("F",ScheduleCompile!J320)-1)),ScheduleCompile!J320)))))))</f>
        <v>1</v>
      </c>
      <c r="P327" s="1">
        <f>IF(AND(ISERROR(IF(ScheduleCompile!K320="Off",0,IF(ScheduleCompile!K320="On",1,IF(ISNUMBER(ScheduleCompile!K320),ScheduleCompile!K320/1,IF(ISTEXT(ScheduleCompile!K320),IF(OR(ISNUMBER(FIND("5F",ScheduleCompile!K320)),ISNUMBER(FIND("0F",ScheduleCompile!K320)),ISNUMBER(FIND("8F",ScheduleCompile!K320)),ISNUMBER(FIND("1F",ScheduleCompile!K320)),ISNUMBER(FIND("2F",ScheduleCompile!K320)),ISNUMBER(FIND("3F",ScheduleCompile!K320)),ISNUMBER(FIND("6F",ScheduleCompile!K320)),ISNUMBER(FIND("7F",ScheduleCompile!K320)),ISNUMBER(FIND("9F",ScheduleCompile!K320)),ISNUMBER(FIND("4F",ScheduleCompile!K320))),VALUE(LEFT(ScheduleCompile!K320,FIND("F",ScheduleCompile!K320)-1)),ScheduleCompile!K320)))))),ISTEXT(ScheduleCompile!#REF!)),"ENDTABLE",IF(ISERROR(IF(ScheduleCompile!K320="Off",0,IF(ScheduleCompile!K320="On",1,IF(ISNUMBER(ScheduleCompile!K320),ScheduleCompile!K320/1,IF(ISTEXT(ScheduleCompile!K320),IF(OR(ISNUMBER(FIND("5F",ScheduleCompile!K320)),ISNUMBER(FIND("0F",ScheduleCompile!K320)),ISNUMBER(FIND("8F",ScheduleCompile!K320)),ISNUMBER(FIND("1F",ScheduleCompile!K320)),ISNUMBER(FIND("2F",ScheduleCompile!K320)),ISNUMBER(FIND("3F",ScheduleCompile!K320)),ISNUMBER(FIND("6F",ScheduleCompile!K320)),ISNUMBER(FIND("7F",ScheduleCompile!K320)),ISNUMBER(FIND("9F",ScheduleCompile!K320)),ISNUMBER(FIND("4F",ScheduleCompile!K320))),VALUE(LEFT(ScheduleCompile!K320,FIND("F",ScheduleCompile!K320)-1)),ScheduleCompile!K320)))))),"",IF(ScheduleCompile!K320="Off",0,IF(ScheduleCompile!K320="On",1,IF(ISNUMBER(ScheduleCompile!K320),ScheduleCompile!K320/1,IF(ISTEXT(ScheduleCompile!K320),IF(OR(ISNUMBER(FIND("5F",ScheduleCompile!K320)),ISNUMBER(FIND("0F",ScheduleCompile!K320)),ISNUMBER(FIND("8F",ScheduleCompile!K320)),ISNUMBER(FIND("1F",ScheduleCompile!K320)),ISNUMBER(FIND("2F",ScheduleCompile!K320)),ISNUMBER(FIND("3F",ScheduleCompile!K320)),ISNUMBER(FIND("6F",ScheduleCompile!K320)),ISNUMBER(FIND("7F",ScheduleCompile!K320)),ISNUMBER(FIND("9F",ScheduleCompile!K320)),ISNUMBER(FIND("4F",ScheduleCompile!K320))),VALUE(LEFT(ScheduleCompile!K320,FIND("F",ScheduleCompile!K320)-1)),ScheduleCompile!K320)))))))</f>
        <v>1</v>
      </c>
      <c r="Q327" s="1">
        <f>IF(AND(ISERROR(IF(ScheduleCompile!L320="Off",0,IF(ScheduleCompile!L320="On",1,IF(ISNUMBER(ScheduleCompile!L320),ScheduleCompile!L320/1,IF(ISTEXT(ScheduleCompile!L320),IF(OR(ISNUMBER(FIND("5F",ScheduleCompile!L320)),ISNUMBER(FIND("0F",ScheduleCompile!L320)),ISNUMBER(FIND("8F",ScheduleCompile!L320)),ISNUMBER(FIND("1F",ScheduleCompile!L320)),ISNUMBER(FIND("2F",ScheduleCompile!L320)),ISNUMBER(FIND("3F",ScheduleCompile!L320)),ISNUMBER(FIND("6F",ScheduleCompile!L320)),ISNUMBER(FIND("7F",ScheduleCompile!L320)),ISNUMBER(FIND("9F",ScheduleCompile!L320)),ISNUMBER(FIND("4F",ScheduleCompile!L320))),VALUE(LEFT(ScheduleCompile!L320,FIND("F",ScheduleCompile!L320)-1)),ScheduleCompile!L320)))))),ISTEXT(ScheduleCompile!#REF!)),"ENDTABLE",IF(ISERROR(IF(ScheduleCompile!L320="Off",0,IF(ScheduleCompile!L320="On",1,IF(ISNUMBER(ScheduleCompile!L320),ScheduleCompile!L320/1,IF(ISTEXT(ScheduleCompile!L320),IF(OR(ISNUMBER(FIND("5F",ScheduleCompile!L320)),ISNUMBER(FIND("0F",ScheduleCompile!L320)),ISNUMBER(FIND("8F",ScheduleCompile!L320)),ISNUMBER(FIND("1F",ScheduleCompile!L320)),ISNUMBER(FIND("2F",ScheduleCompile!L320)),ISNUMBER(FIND("3F",ScheduleCompile!L320)),ISNUMBER(FIND("6F",ScheduleCompile!L320)),ISNUMBER(FIND("7F",ScheduleCompile!L320)),ISNUMBER(FIND("9F",ScheduleCompile!L320)),ISNUMBER(FIND("4F",ScheduleCompile!L320))),VALUE(LEFT(ScheduleCompile!L320,FIND("F",ScheduleCompile!L320)-1)),ScheduleCompile!L320)))))),"",IF(ScheduleCompile!L320="Off",0,IF(ScheduleCompile!L320="On",1,IF(ISNUMBER(ScheduleCompile!L320),ScheduleCompile!L320/1,IF(ISTEXT(ScheduleCompile!L320),IF(OR(ISNUMBER(FIND("5F",ScheduleCompile!L320)),ISNUMBER(FIND("0F",ScheduleCompile!L320)),ISNUMBER(FIND("8F",ScheduleCompile!L320)),ISNUMBER(FIND("1F",ScheduleCompile!L320)),ISNUMBER(FIND("2F",ScheduleCompile!L320)),ISNUMBER(FIND("3F",ScheduleCompile!L320)),ISNUMBER(FIND("6F",ScheduleCompile!L320)),ISNUMBER(FIND("7F",ScheduleCompile!L320)),ISNUMBER(FIND("9F",ScheduleCompile!L320)),ISNUMBER(FIND("4F",ScheduleCompile!L320))),VALUE(LEFT(ScheduleCompile!L320,FIND("F",ScheduleCompile!L320)-1)),ScheduleCompile!L320)))))))</f>
        <v>1</v>
      </c>
      <c r="R327" s="1">
        <f>IF(AND(ISERROR(IF(ScheduleCompile!M320="Off",0,IF(ScheduleCompile!M320="On",1,IF(ISNUMBER(ScheduleCompile!M320),ScheduleCompile!M320/1,IF(ISTEXT(ScheduleCompile!M320),IF(OR(ISNUMBER(FIND("5F",ScheduleCompile!M320)),ISNUMBER(FIND("0F",ScheduleCompile!M320)),ISNUMBER(FIND("8F",ScheduleCompile!M320)),ISNUMBER(FIND("1F",ScheduleCompile!M320)),ISNUMBER(FIND("2F",ScheduleCompile!M320)),ISNUMBER(FIND("3F",ScheduleCompile!M320)),ISNUMBER(FIND("6F",ScheduleCompile!M320)),ISNUMBER(FIND("7F",ScheduleCompile!M320)),ISNUMBER(FIND("9F",ScheduleCompile!M320)),ISNUMBER(FIND("4F",ScheduleCompile!M320))),VALUE(LEFT(ScheduleCompile!M320,FIND("F",ScheduleCompile!M320)-1)),ScheduleCompile!M320)))))),ISTEXT(ScheduleCompile!#REF!)),"ENDTABLE",IF(ISERROR(IF(ScheduleCompile!M320="Off",0,IF(ScheduleCompile!M320="On",1,IF(ISNUMBER(ScheduleCompile!M320),ScheduleCompile!M320/1,IF(ISTEXT(ScheduleCompile!M320),IF(OR(ISNUMBER(FIND("5F",ScheduleCompile!M320)),ISNUMBER(FIND("0F",ScheduleCompile!M320)),ISNUMBER(FIND("8F",ScheduleCompile!M320)),ISNUMBER(FIND("1F",ScheduleCompile!M320)),ISNUMBER(FIND("2F",ScheduleCompile!M320)),ISNUMBER(FIND("3F",ScheduleCompile!M320)),ISNUMBER(FIND("6F",ScheduleCompile!M320)),ISNUMBER(FIND("7F",ScheduleCompile!M320)),ISNUMBER(FIND("9F",ScheduleCompile!M320)),ISNUMBER(FIND("4F",ScheduleCompile!M320))),VALUE(LEFT(ScheduleCompile!M320,FIND("F",ScheduleCompile!M320)-1)),ScheduleCompile!M320)))))),"",IF(ScheduleCompile!M320="Off",0,IF(ScheduleCompile!M320="On",1,IF(ISNUMBER(ScheduleCompile!M320),ScheduleCompile!M320/1,IF(ISTEXT(ScheduleCompile!M320),IF(OR(ISNUMBER(FIND("5F",ScheduleCompile!M320)),ISNUMBER(FIND("0F",ScheduleCompile!M320)),ISNUMBER(FIND("8F",ScheduleCompile!M320)),ISNUMBER(FIND("1F",ScheduleCompile!M320)),ISNUMBER(FIND("2F",ScheduleCompile!M320)),ISNUMBER(FIND("3F",ScheduleCompile!M320)),ISNUMBER(FIND("6F",ScheduleCompile!M320)),ISNUMBER(FIND("7F",ScheduleCompile!M320)),ISNUMBER(FIND("9F",ScheduleCompile!M320)),ISNUMBER(FIND("4F",ScheduleCompile!M320))),VALUE(LEFT(ScheduleCompile!M320,FIND("F",ScheduleCompile!M320)-1)),ScheduleCompile!M320)))))))</f>
        <v>1</v>
      </c>
      <c r="S327" s="1">
        <f>IF(AND(ISERROR(IF(ScheduleCompile!N320="Off",0,IF(ScheduleCompile!N320="On",1,IF(ISNUMBER(ScheduleCompile!N320),ScheduleCompile!N320/1,IF(ISTEXT(ScheduleCompile!N320),IF(OR(ISNUMBER(FIND("5F",ScheduleCompile!N320)),ISNUMBER(FIND("0F",ScheduleCompile!N320)),ISNUMBER(FIND("8F",ScheduleCompile!N320)),ISNUMBER(FIND("1F",ScheduleCompile!N320)),ISNUMBER(FIND("2F",ScheduleCompile!N320)),ISNUMBER(FIND("3F",ScheduleCompile!N320)),ISNUMBER(FIND("6F",ScheduleCompile!N320)),ISNUMBER(FIND("7F",ScheduleCompile!N320)),ISNUMBER(FIND("9F",ScheduleCompile!N320)),ISNUMBER(FIND("4F",ScheduleCompile!N320))),VALUE(LEFT(ScheduleCompile!N320,FIND("F",ScheduleCompile!N320)-1)),ScheduleCompile!N320)))))),ISTEXT(ScheduleCompile!#REF!)),"ENDTABLE",IF(ISERROR(IF(ScheduleCompile!N320="Off",0,IF(ScheduleCompile!N320="On",1,IF(ISNUMBER(ScheduleCompile!N320),ScheduleCompile!N320/1,IF(ISTEXT(ScheduleCompile!N320),IF(OR(ISNUMBER(FIND("5F",ScheduleCompile!N320)),ISNUMBER(FIND("0F",ScheduleCompile!N320)),ISNUMBER(FIND("8F",ScheduleCompile!N320)),ISNUMBER(FIND("1F",ScheduleCompile!N320)),ISNUMBER(FIND("2F",ScheduleCompile!N320)),ISNUMBER(FIND("3F",ScheduleCompile!N320)),ISNUMBER(FIND("6F",ScheduleCompile!N320)),ISNUMBER(FIND("7F",ScheduleCompile!N320)),ISNUMBER(FIND("9F",ScheduleCompile!N320)),ISNUMBER(FIND("4F",ScheduleCompile!N320))),VALUE(LEFT(ScheduleCompile!N320,FIND("F",ScheduleCompile!N320)-1)),ScheduleCompile!N320)))))),"",IF(ScheduleCompile!N320="Off",0,IF(ScheduleCompile!N320="On",1,IF(ISNUMBER(ScheduleCompile!N320),ScheduleCompile!N320/1,IF(ISTEXT(ScheduleCompile!N320),IF(OR(ISNUMBER(FIND("5F",ScheduleCompile!N320)),ISNUMBER(FIND("0F",ScheduleCompile!N320)),ISNUMBER(FIND("8F",ScheduleCompile!N320)),ISNUMBER(FIND("1F",ScheduleCompile!N320)),ISNUMBER(FIND("2F",ScheduleCompile!N320)),ISNUMBER(FIND("3F",ScheduleCompile!N320)),ISNUMBER(FIND("6F",ScheduleCompile!N320)),ISNUMBER(FIND("7F",ScheduleCompile!N320)),ISNUMBER(FIND("9F",ScheduleCompile!N320)),ISNUMBER(FIND("4F",ScheduleCompile!N320))),VALUE(LEFT(ScheduleCompile!N320,FIND("F",ScheduleCompile!N320)-1)),ScheduleCompile!N320)))))))</f>
        <v>1</v>
      </c>
      <c r="T327" s="1">
        <f>IF(AND(ISERROR(IF(ScheduleCompile!O320="Off",0,IF(ScheduleCompile!O320="On",1,IF(ISNUMBER(ScheduleCompile!O320),ScheduleCompile!O320/1,IF(ISTEXT(ScheduleCompile!O320),IF(OR(ISNUMBER(FIND("5F",ScheduleCompile!O320)),ISNUMBER(FIND("0F",ScheduleCompile!O320)),ISNUMBER(FIND("8F",ScheduleCompile!O320)),ISNUMBER(FIND("1F",ScheduleCompile!O320)),ISNUMBER(FIND("2F",ScheduleCompile!O320)),ISNUMBER(FIND("3F",ScheduleCompile!O320)),ISNUMBER(FIND("6F",ScheduleCompile!O320)),ISNUMBER(FIND("7F",ScheduleCompile!O320)),ISNUMBER(FIND("9F",ScheduleCompile!O320)),ISNUMBER(FIND("4F",ScheduleCompile!O320))),VALUE(LEFT(ScheduleCompile!O320,FIND("F",ScheduleCompile!O320)-1)),ScheduleCompile!O320)))))),ISTEXT(ScheduleCompile!#REF!)),"ENDTABLE",IF(ISERROR(IF(ScheduleCompile!O320="Off",0,IF(ScheduleCompile!O320="On",1,IF(ISNUMBER(ScheduleCompile!O320),ScheduleCompile!O320/1,IF(ISTEXT(ScheduleCompile!O320),IF(OR(ISNUMBER(FIND("5F",ScheduleCompile!O320)),ISNUMBER(FIND("0F",ScheduleCompile!O320)),ISNUMBER(FIND("8F",ScheduleCompile!O320)),ISNUMBER(FIND("1F",ScheduleCompile!O320)),ISNUMBER(FIND("2F",ScheduleCompile!O320)),ISNUMBER(FIND("3F",ScheduleCompile!O320)),ISNUMBER(FIND("6F",ScheduleCompile!O320)),ISNUMBER(FIND("7F",ScheduleCompile!O320)),ISNUMBER(FIND("9F",ScheduleCompile!O320)),ISNUMBER(FIND("4F",ScheduleCompile!O320))),VALUE(LEFT(ScheduleCompile!O320,FIND("F",ScheduleCompile!O320)-1)),ScheduleCompile!O320)))))),"",IF(ScheduleCompile!O320="Off",0,IF(ScheduleCompile!O320="On",1,IF(ISNUMBER(ScheduleCompile!O320),ScheduleCompile!O320/1,IF(ISTEXT(ScheduleCompile!O320),IF(OR(ISNUMBER(FIND("5F",ScheduleCompile!O320)),ISNUMBER(FIND("0F",ScheduleCompile!O320)),ISNUMBER(FIND("8F",ScheduleCompile!O320)),ISNUMBER(FIND("1F",ScheduleCompile!O320)),ISNUMBER(FIND("2F",ScheduleCompile!O320)),ISNUMBER(FIND("3F",ScheduleCompile!O320)),ISNUMBER(FIND("6F",ScheduleCompile!O320)),ISNUMBER(FIND("7F",ScheduleCompile!O320)),ISNUMBER(FIND("9F",ScheduleCompile!O320)),ISNUMBER(FIND("4F",ScheduleCompile!O320))),VALUE(LEFT(ScheduleCompile!O320,FIND("F",ScheduleCompile!O320)-1)),ScheduleCompile!O320)))))))</f>
        <v>1</v>
      </c>
      <c r="U327" s="1">
        <f>IF(AND(ISERROR(IF(ScheduleCompile!P320="Off",0,IF(ScheduleCompile!P320="On",1,IF(ISNUMBER(ScheduleCompile!P320),ScheduleCompile!P320/1,IF(ISTEXT(ScheduleCompile!P320),IF(OR(ISNUMBER(FIND("5F",ScheduleCompile!P320)),ISNUMBER(FIND("0F",ScheduleCompile!P320)),ISNUMBER(FIND("8F",ScheduleCompile!P320)),ISNUMBER(FIND("1F",ScheduleCompile!P320)),ISNUMBER(FIND("2F",ScheduleCompile!P320)),ISNUMBER(FIND("3F",ScheduleCompile!P320)),ISNUMBER(FIND("6F",ScheduleCompile!P320)),ISNUMBER(FIND("7F",ScheduleCompile!P320)),ISNUMBER(FIND("9F",ScheduleCompile!P320)),ISNUMBER(FIND("4F",ScheduleCompile!P320))),VALUE(LEFT(ScheduleCompile!P320,FIND("F",ScheduleCompile!P320)-1)),ScheduleCompile!P320)))))),ISTEXT(ScheduleCompile!#REF!)),"ENDTABLE",IF(ISERROR(IF(ScheduleCompile!P320="Off",0,IF(ScheduleCompile!P320="On",1,IF(ISNUMBER(ScheduleCompile!P320),ScheduleCompile!P320/1,IF(ISTEXT(ScheduleCompile!P320),IF(OR(ISNUMBER(FIND("5F",ScheduleCompile!P320)),ISNUMBER(FIND("0F",ScheduleCompile!P320)),ISNUMBER(FIND("8F",ScheduleCompile!P320)),ISNUMBER(FIND("1F",ScheduleCompile!P320)),ISNUMBER(FIND("2F",ScheduleCompile!P320)),ISNUMBER(FIND("3F",ScheduleCompile!P320)),ISNUMBER(FIND("6F",ScheduleCompile!P320)),ISNUMBER(FIND("7F",ScheduleCompile!P320)),ISNUMBER(FIND("9F",ScheduleCompile!P320)),ISNUMBER(FIND("4F",ScheduleCompile!P320))),VALUE(LEFT(ScheduleCompile!P320,FIND("F",ScheduleCompile!P320)-1)),ScheduleCompile!P320)))))),"",IF(ScheduleCompile!P320="Off",0,IF(ScheduleCompile!P320="On",1,IF(ISNUMBER(ScheduleCompile!P320),ScheduleCompile!P320/1,IF(ISTEXT(ScheduleCompile!P320),IF(OR(ISNUMBER(FIND("5F",ScheduleCompile!P320)),ISNUMBER(FIND("0F",ScheduleCompile!P320)),ISNUMBER(FIND("8F",ScheduleCompile!P320)),ISNUMBER(FIND("1F",ScheduleCompile!P320)),ISNUMBER(FIND("2F",ScheduleCompile!P320)),ISNUMBER(FIND("3F",ScheduleCompile!P320)),ISNUMBER(FIND("6F",ScheduleCompile!P320)),ISNUMBER(FIND("7F",ScheduleCompile!P320)),ISNUMBER(FIND("9F",ScheduleCompile!P320)),ISNUMBER(FIND("4F",ScheduleCompile!P320))),VALUE(LEFT(ScheduleCompile!P320,FIND("F",ScheduleCompile!P320)-1)),ScheduleCompile!P320)))))))</f>
        <v>1</v>
      </c>
      <c r="V327" s="1">
        <f>IF(AND(ISERROR(IF(ScheduleCompile!Q320="Off",0,IF(ScheduleCompile!Q320="On",1,IF(ISNUMBER(ScheduleCompile!Q320),ScheduleCompile!Q320/1,IF(ISTEXT(ScheduleCompile!Q320),IF(OR(ISNUMBER(FIND("5F",ScheduleCompile!Q320)),ISNUMBER(FIND("0F",ScheduleCompile!Q320)),ISNUMBER(FIND("8F",ScheduleCompile!Q320)),ISNUMBER(FIND("1F",ScheduleCompile!Q320)),ISNUMBER(FIND("2F",ScheduleCompile!Q320)),ISNUMBER(FIND("3F",ScheduleCompile!Q320)),ISNUMBER(FIND("6F",ScheduleCompile!Q320)),ISNUMBER(FIND("7F",ScheduleCompile!Q320)),ISNUMBER(FIND("9F",ScheduleCompile!Q320)),ISNUMBER(FIND("4F",ScheduleCompile!Q320))),VALUE(LEFT(ScheduleCompile!Q320,FIND("F",ScheduleCompile!Q320)-1)),ScheduleCompile!Q320)))))),ISTEXT(ScheduleCompile!#REF!)),"ENDTABLE",IF(ISERROR(IF(ScheduleCompile!Q320="Off",0,IF(ScheduleCompile!Q320="On",1,IF(ISNUMBER(ScheduleCompile!Q320),ScheduleCompile!Q320/1,IF(ISTEXT(ScheduleCompile!Q320),IF(OR(ISNUMBER(FIND("5F",ScheduleCompile!Q320)),ISNUMBER(FIND("0F",ScheduleCompile!Q320)),ISNUMBER(FIND("8F",ScheduleCompile!Q320)),ISNUMBER(FIND("1F",ScheduleCompile!Q320)),ISNUMBER(FIND("2F",ScheduleCompile!Q320)),ISNUMBER(FIND("3F",ScheduleCompile!Q320)),ISNUMBER(FIND("6F",ScheduleCompile!Q320)),ISNUMBER(FIND("7F",ScheduleCompile!Q320)),ISNUMBER(FIND("9F",ScheduleCompile!Q320)),ISNUMBER(FIND("4F",ScheduleCompile!Q320))),VALUE(LEFT(ScheduleCompile!Q320,FIND("F",ScheduleCompile!Q320)-1)),ScheduleCompile!Q320)))))),"",IF(ScheduleCompile!Q320="Off",0,IF(ScheduleCompile!Q320="On",1,IF(ISNUMBER(ScheduleCompile!Q320),ScheduleCompile!Q320/1,IF(ISTEXT(ScheduleCompile!Q320),IF(OR(ISNUMBER(FIND("5F",ScheduleCompile!Q320)),ISNUMBER(FIND("0F",ScheduleCompile!Q320)),ISNUMBER(FIND("8F",ScheduleCompile!Q320)),ISNUMBER(FIND("1F",ScheduleCompile!Q320)),ISNUMBER(FIND("2F",ScheduleCompile!Q320)),ISNUMBER(FIND("3F",ScheduleCompile!Q320)),ISNUMBER(FIND("6F",ScheduleCompile!Q320)),ISNUMBER(FIND("7F",ScheduleCompile!Q320)),ISNUMBER(FIND("9F",ScheduleCompile!Q320)),ISNUMBER(FIND("4F",ScheduleCompile!Q320))),VALUE(LEFT(ScheduleCompile!Q320,FIND("F",ScheduleCompile!Q320)-1)),ScheduleCompile!Q320)))))))</f>
        <v>1</v>
      </c>
      <c r="W327" s="1">
        <f>IF(AND(ISERROR(IF(ScheduleCompile!R320="Off",0,IF(ScheduleCompile!R320="On",1,IF(ISNUMBER(ScheduleCompile!R320),ScheduleCompile!R320/1,IF(ISTEXT(ScheduleCompile!R320),IF(OR(ISNUMBER(FIND("5F",ScheduleCompile!R320)),ISNUMBER(FIND("0F",ScheduleCompile!R320)),ISNUMBER(FIND("8F",ScheduleCompile!R320)),ISNUMBER(FIND("1F",ScheduleCompile!R320)),ISNUMBER(FIND("2F",ScheduleCompile!R320)),ISNUMBER(FIND("3F",ScheduleCompile!R320)),ISNUMBER(FIND("6F",ScheduleCompile!R320)),ISNUMBER(FIND("7F",ScheduleCompile!R320)),ISNUMBER(FIND("9F",ScheduleCompile!R320)),ISNUMBER(FIND("4F",ScheduleCompile!R320))),VALUE(LEFT(ScheduleCompile!R320,FIND("F",ScheduleCompile!R320)-1)),ScheduleCompile!R320)))))),ISTEXT(ScheduleCompile!#REF!)),"ENDTABLE",IF(ISERROR(IF(ScheduleCompile!R320="Off",0,IF(ScheduleCompile!R320="On",1,IF(ISNUMBER(ScheduleCompile!R320),ScheduleCompile!R320/1,IF(ISTEXT(ScheduleCompile!R320),IF(OR(ISNUMBER(FIND("5F",ScheduleCompile!R320)),ISNUMBER(FIND("0F",ScheduleCompile!R320)),ISNUMBER(FIND("8F",ScheduleCompile!R320)),ISNUMBER(FIND("1F",ScheduleCompile!R320)),ISNUMBER(FIND("2F",ScheduleCompile!R320)),ISNUMBER(FIND("3F",ScheduleCompile!R320)),ISNUMBER(FIND("6F",ScheduleCompile!R320)),ISNUMBER(FIND("7F",ScheduleCompile!R320)),ISNUMBER(FIND("9F",ScheduleCompile!R320)),ISNUMBER(FIND("4F",ScheduleCompile!R320))),VALUE(LEFT(ScheduleCompile!R320,FIND("F",ScheduleCompile!R320)-1)),ScheduleCompile!R320)))))),"",IF(ScheduleCompile!R320="Off",0,IF(ScheduleCompile!R320="On",1,IF(ISNUMBER(ScheduleCompile!R320),ScheduleCompile!R320/1,IF(ISTEXT(ScheduleCompile!R320),IF(OR(ISNUMBER(FIND("5F",ScheduleCompile!R320)),ISNUMBER(FIND("0F",ScheduleCompile!R320)),ISNUMBER(FIND("8F",ScheduleCompile!R320)),ISNUMBER(FIND("1F",ScheduleCompile!R320)),ISNUMBER(FIND("2F",ScheduleCompile!R320)),ISNUMBER(FIND("3F",ScheduleCompile!R320)),ISNUMBER(FIND("6F",ScheduleCompile!R320)),ISNUMBER(FIND("7F",ScheduleCompile!R320)),ISNUMBER(FIND("9F",ScheduleCompile!R320)),ISNUMBER(FIND("4F",ScheduleCompile!R320))),VALUE(LEFT(ScheduleCompile!R320,FIND("F",ScheduleCompile!R320)-1)),ScheduleCompile!R320)))))))</f>
        <v>1</v>
      </c>
      <c r="X327" s="1">
        <f>IF(AND(ISERROR(IF(ScheduleCompile!S320="Off",0,IF(ScheduleCompile!S320="On",1,IF(ISNUMBER(ScheduleCompile!S320),ScheduleCompile!S320/1,IF(ISTEXT(ScheduleCompile!S320),IF(OR(ISNUMBER(FIND("5F",ScheduleCompile!S320)),ISNUMBER(FIND("0F",ScheduleCompile!S320)),ISNUMBER(FIND("8F",ScheduleCompile!S320)),ISNUMBER(FIND("1F",ScheduleCompile!S320)),ISNUMBER(FIND("2F",ScheduleCompile!S320)),ISNUMBER(FIND("3F",ScheduleCompile!S320)),ISNUMBER(FIND("6F",ScheduleCompile!S320)),ISNUMBER(FIND("7F",ScheduleCompile!S320)),ISNUMBER(FIND("9F",ScheduleCompile!S320)),ISNUMBER(FIND("4F",ScheduleCompile!S320))),VALUE(LEFT(ScheduleCompile!S320,FIND("F",ScheduleCompile!S320)-1)),ScheduleCompile!S320)))))),ISTEXT(ScheduleCompile!#REF!)),"ENDTABLE",IF(ISERROR(IF(ScheduleCompile!S320="Off",0,IF(ScheduleCompile!S320="On",1,IF(ISNUMBER(ScheduleCompile!S320),ScheduleCompile!S320/1,IF(ISTEXT(ScheduleCompile!S320),IF(OR(ISNUMBER(FIND("5F",ScheduleCompile!S320)),ISNUMBER(FIND("0F",ScheduleCompile!S320)),ISNUMBER(FIND("8F",ScheduleCompile!S320)),ISNUMBER(FIND("1F",ScheduleCompile!S320)),ISNUMBER(FIND("2F",ScheduleCompile!S320)),ISNUMBER(FIND("3F",ScheduleCompile!S320)),ISNUMBER(FIND("6F",ScheduleCompile!S320)),ISNUMBER(FIND("7F",ScheduleCompile!S320)),ISNUMBER(FIND("9F",ScheduleCompile!S320)),ISNUMBER(FIND("4F",ScheduleCompile!S320))),VALUE(LEFT(ScheduleCompile!S320,FIND("F",ScheduleCompile!S320)-1)),ScheduleCompile!S320)))))),"",IF(ScheduleCompile!S320="Off",0,IF(ScheduleCompile!S320="On",1,IF(ISNUMBER(ScheduleCompile!S320),ScheduleCompile!S320/1,IF(ISTEXT(ScheduleCompile!S320),IF(OR(ISNUMBER(FIND("5F",ScheduleCompile!S320)),ISNUMBER(FIND("0F",ScheduleCompile!S320)),ISNUMBER(FIND("8F",ScheduleCompile!S320)),ISNUMBER(FIND("1F",ScheduleCompile!S320)),ISNUMBER(FIND("2F",ScheduleCompile!S320)),ISNUMBER(FIND("3F",ScheduleCompile!S320)),ISNUMBER(FIND("6F",ScheduleCompile!S320)),ISNUMBER(FIND("7F",ScheduleCompile!S320)),ISNUMBER(FIND("9F",ScheduleCompile!S320)),ISNUMBER(FIND("4F",ScheduleCompile!S320))),VALUE(LEFT(ScheduleCompile!S320,FIND("F",ScheduleCompile!S320)-1)),ScheduleCompile!S320)))))))</f>
        <v>1</v>
      </c>
      <c r="Y327" s="1">
        <f>IF(AND(ISERROR(IF(ScheduleCompile!T320="Off",0,IF(ScheduleCompile!T320="On",1,IF(ISNUMBER(ScheduleCompile!T320),ScheduleCompile!T320/1,IF(ISTEXT(ScheduleCompile!T320),IF(OR(ISNUMBER(FIND("5F",ScheduleCompile!T320)),ISNUMBER(FIND("0F",ScheduleCompile!T320)),ISNUMBER(FIND("8F",ScheduleCompile!T320)),ISNUMBER(FIND("1F",ScheduleCompile!T320)),ISNUMBER(FIND("2F",ScheduleCompile!T320)),ISNUMBER(FIND("3F",ScheduleCompile!T320)),ISNUMBER(FIND("6F",ScheduleCompile!T320)),ISNUMBER(FIND("7F",ScheduleCompile!T320)),ISNUMBER(FIND("9F",ScheduleCompile!T320)),ISNUMBER(FIND("4F",ScheduleCompile!T320))),VALUE(LEFT(ScheduleCompile!T320,FIND("F",ScheduleCompile!T320)-1)),ScheduleCompile!T320)))))),ISTEXT(ScheduleCompile!#REF!)),"ENDTABLE",IF(ISERROR(IF(ScheduleCompile!T320="Off",0,IF(ScheduleCompile!T320="On",1,IF(ISNUMBER(ScheduleCompile!T320),ScheduleCompile!T320/1,IF(ISTEXT(ScheduleCompile!T320),IF(OR(ISNUMBER(FIND("5F",ScheduleCompile!T320)),ISNUMBER(FIND("0F",ScheduleCompile!T320)),ISNUMBER(FIND("8F",ScheduleCompile!T320)),ISNUMBER(FIND("1F",ScheduleCompile!T320)),ISNUMBER(FIND("2F",ScheduleCompile!T320)),ISNUMBER(FIND("3F",ScheduleCompile!T320)),ISNUMBER(FIND("6F",ScheduleCompile!T320)),ISNUMBER(FIND("7F",ScheduleCompile!T320)),ISNUMBER(FIND("9F",ScheduleCompile!T320)),ISNUMBER(FIND("4F",ScheduleCompile!T320))),VALUE(LEFT(ScheduleCompile!T320,FIND("F",ScheduleCompile!T320)-1)),ScheduleCompile!T320)))))),"",IF(ScheduleCompile!T320="Off",0,IF(ScheduleCompile!T320="On",1,IF(ISNUMBER(ScheduleCompile!T320),ScheduleCompile!T320/1,IF(ISTEXT(ScheduleCompile!T320),IF(OR(ISNUMBER(FIND("5F",ScheduleCompile!T320)),ISNUMBER(FIND("0F",ScheduleCompile!T320)),ISNUMBER(FIND("8F",ScheduleCompile!T320)),ISNUMBER(FIND("1F",ScheduleCompile!T320)),ISNUMBER(FIND("2F",ScheduleCompile!T320)),ISNUMBER(FIND("3F",ScheduleCompile!T320)),ISNUMBER(FIND("6F",ScheduleCompile!T320)),ISNUMBER(FIND("7F",ScheduleCompile!T320)),ISNUMBER(FIND("9F",ScheduleCompile!T320)),ISNUMBER(FIND("4F",ScheduleCompile!T320))),VALUE(LEFT(ScheduleCompile!T320,FIND("F",ScheduleCompile!T320)-1)),ScheduleCompile!T320)))))))</f>
        <v>1</v>
      </c>
      <c r="Z327" s="1">
        <f>IF(AND(ISERROR(IF(ScheduleCompile!U320="Off",0,IF(ScheduleCompile!U320="On",1,IF(ISNUMBER(ScheduleCompile!U320),ScheduleCompile!U320/1,IF(ISTEXT(ScheduleCompile!U320),IF(OR(ISNUMBER(FIND("5F",ScheduleCompile!U320)),ISNUMBER(FIND("0F",ScheduleCompile!U320)),ISNUMBER(FIND("8F",ScheduleCompile!U320)),ISNUMBER(FIND("1F",ScheduleCompile!U320)),ISNUMBER(FIND("2F",ScheduleCompile!U320)),ISNUMBER(FIND("3F",ScheduleCompile!U320)),ISNUMBER(FIND("6F",ScheduleCompile!U320)),ISNUMBER(FIND("7F",ScheduleCompile!U320)),ISNUMBER(FIND("9F",ScheduleCompile!U320)),ISNUMBER(FIND("4F",ScheduleCompile!U320))),VALUE(LEFT(ScheduleCompile!U320,FIND("F",ScheduleCompile!U320)-1)),ScheduleCompile!U320)))))),ISTEXT(ScheduleCompile!#REF!)),"ENDTABLE",IF(ISERROR(IF(ScheduleCompile!U320="Off",0,IF(ScheduleCompile!U320="On",1,IF(ISNUMBER(ScheduleCompile!U320),ScheduleCompile!U320/1,IF(ISTEXT(ScheduleCompile!U320),IF(OR(ISNUMBER(FIND("5F",ScheduleCompile!U320)),ISNUMBER(FIND("0F",ScheduleCompile!U320)),ISNUMBER(FIND("8F",ScheduleCompile!U320)),ISNUMBER(FIND("1F",ScheduleCompile!U320)),ISNUMBER(FIND("2F",ScheduleCompile!U320)),ISNUMBER(FIND("3F",ScheduleCompile!U320)),ISNUMBER(FIND("6F",ScheduleCompile!U320)),ISNUMBER(FIND("7F",ScheduleCompile!U320)),ISNUMBER(FIND("9F",ScheduleCompile!U320)),ISNUMBER(FIND("4F",ScheduleCompile!U320))),VALUE(LEFT(ScheduleCompile!U320,FIND("F",ScheduleCompile!U320)-1)),ScheduleCompile!U320)))))),"",IF(ScheduleCompile!U320="Off",0,IF(ScheduleCompile!U320="On",1,IF(ISNUMBER(ScheduleCompile!U320),ScheduleCompile!U320/1,IF(ISTEXT(ScheduleCompile!U320),IF(OR(ISNUMBER(FIND("5F",ScheduleCompile!U320)),ISNUMBER(FIND("0F",ScheduleCompile!U320)),ISNUMBER(FIND("8F",ScheduleCompile!U320)),ISNUMBER(FIND("1F",ScheduleCompile!U320)),ISNUMBER(FIND("2F",ScheduleCompile!U320)),ISNUMBER(FIND("3F",ScheduleCompile!U320)),ISNUMBER(FIND("6F",ScheduleCompile!U320)),ISNUMBER(FIND("7F",ScheduleCompile!U320)),ISNUMBER(FIND("9F",ScheduleCompile!U320)),ISNUMBER(FIND("4F",ScheduleCompile!U320))),VALUE(LEFT(ScheduleCompile!U320,FIND("F",ScheduleCompile!U320)-1)),ScheduleCompile!U320)))))))</f>
        <v>1</v>
      </c>
      <c r="AA327" s="1">
        <f>IF(AND(ISERROR(IF(ScheduleCompile!V320="Off",0,IF(ScheduleCompile!V320="On",1,IF(ISNUMBER(ScheduleCompile!V320),ScheduleCompile!V320/1,IF(ISTEXT(ScheduleCompile!V320),IF(OR(ISNUMBER(FIND("5F",ScheduleCompile!V320)),ISNUMBER(FIND("0F",ScheduleCompile!V320)),ISNUMBER(FIND("8F",ScheduleCompile!V320)),ISNUMBER(FIND("1F",ScheduleCompile!V320)),ISNUMBER(FIND("2F",ScheduleCompile!V320)),ISNUMBER(FIND("3F",ScheduleCompile!V320)),ISNUMBER(FIND("6F",ScheduleCompile!V320)),ISNUMBER(FIND("7F",ScheduleCompile!V320)),ISNUMBER(FIND("9F",ScheduleCompile!V320)),ISNUMBER(FIND("4F",ScheduleCompile!V320))),VALUE(LEFT(ScheduleCompile!V320,FIND("F",ScheduleCompile!V320)-1)),ScheduleCompile!V320)))))),ISTEXT(ScheduleCompile!#REF!)),"ENDTABLE",IF(ISERROR(IF(ScheduleCompile!V320="Off",0,IF(ScheduleCompile!V320="On",1,IF(ISNUMBER(ScheduleCompile!V320),ScheduleCompile!V320/1,IF(ISTEXT(ScheduleCompile!V320),IF(OR(ISNUMBER(FIND("5F",ScheduleCompile!V320)),ISNUMBER(FIND("0F",ScheduleCompile!V320)),ISNUMBER(FIND("8F",ScheduleCompile!V320)),ISNUMBER(FIND("1F",ScheduleCompile!V320)),ISNUMBER(FIND("2F",ScheduleCompile!V320)),ISNUMBER(FIND("3F",ScheduleCompile!V320)),ISNUMBER(FIND("6F",ScheduleCompile!V320)),ISNUMBER(FIND("7F",ScheduleCompile!V320)),ISNUMBER(FIND("9F",ScheduleCompile!V320)),ISNUMBER(FIND("4F",ScheduleCompile!V320))),VALUE(LEFT(ScheduleCompile!V320,FIND("F",ScheduleCompile!V320)-1)),ScheduleCompile!V320)))))),"",IF(ScheduleCompile!V320="Off",0,IF(ScheduleCompile!V320="On",1,IF(ISNUMBER(ScheduleCompile!V320),ScheduleCompile!V320/1,IF(ISTEXT(ScheduleCompile!V320),IF(OR(ISNUMBER(FIND("5F",ScheduleCompile!V320)),ISNUMBER(FIND("0F",ScheduleCompile!V320)),ISNUMBER(FIND("8F",ScheduleCompile!V320)),ISNUMBER(FIND("1F",ScheduleCompile!V320)),ISNUMBER(FIND("2F",ScheduleCompile!V320)),ISNUMBER(FIND("3F",ScheduleCompile!V320)),ISNUMBER(FIND("6F",ScheduleCompile!V320)),ISNUMBER(FIND("7F",ScheduleCompile!V320)),ISNUMBER(FIND("9F",ScheduleCompile!V320)),ISNUMBER(FIND("4F",ScheduleCompile!V320))),VALUE(LEFT(ScheduleCompile!V320,FIND("F",ScheduleCompile!V320)-1)),ScheduleCompile!V320)))))))</f>
        <v>1</v>
      </c>
      <c r="AB327" s="1">
        <f>IF(AND(ISERROR(IF(ScheduleCompile!W320="Off",0,IF(ScheduleCompile!W320="On",1,IF(ISNUMBER(ScheduleCompile!W320),ScheduleCompile!W320/1,IF(ISTEXT(ScheduleCompile!W320),IF(OR(ISNUMBER(FIND("5F",ScheduleCompile!W320)),ISNUMBER(FIND("0F",ScheduleCompile!W320)),ISNUMBER(FIND("8F",ScheduleCompile!W320)),ISNUMBER(FIND("1F",ScheduleCompile!W320)),ISNUMBER(FIND("2F",ScheduleCompile!W320)),ISNUMBER(FIND("3F",ScheduleCompile!W320)),ISNUMBER(FIND("6F",ScheduleCompile!W320)),ISNUMBER(FIND("7F",ScheduleCompile!W320)),ISNUMBER(FIND("9F",ScheduleCompile!W320)),ISNUMBER(FIND("4F",ScheduleCompile!W320))),VALUE(LEFT(ScheduleCompile!W320,FIND("F",ScheduleCompile!W320)-1)),ScheduleCompile!W320)))))),ISTEXT(ScheduleCompile!#REF!)),"ENDTABLE",IF(ISERROR(IF(ScheduleCompile!W320="Off",0,IF(ScheduleCompile!W320="On",1,IF(ISNUMBER(ScheduleCompile!W320),ScheduleCompile!W320/1,IF(ISTEXT(ScheduleCompile!W320),IF(OR(ISNUMBER(FIND("5F",ScheduleCompile!W320)),ISNUMBER(FIND("0F",ScheduleCompile!W320)),ISNUMBER(FIND("8F",ScheduleCompile!W320)),ISNUMBER(FIND("1F",ScheduleCompile!W320)),ISNUMBER(FIND("2F",ScheduleCompile!W320)),ISNUMBER(FIND("3F",ScheduleCompile!W320)),ISNUMBER(FIND("6F",ScheduleCompile!W320)),ISNUMBER(FIND("7F",ScheduleCompile!W320)),ISNUMBER(FIND("9F",ScheduleCompile!W320)),ISNUMBER(FIND("4F",ScheduleCompile!W320))),VALUE(LEFT(ScheduleCompile!W320,FIND("F",ScheduleCompile!W320)-1)),ScheduleCompile!W320)))))),"",IF(ScheduleCompile!W320="Off",0,IF(ScheduleCompile!W320="On",1,IF(ISNUMBER(ScheduleCompile!W320),ScheduleCompile!W320/1,IF(ISTEXT(ScheduleCompile!W320),IF(OR(ISNUMBER(FIND("5F",ScheduleCompile!W320)),ISNUMBER(FIND("0F",ScheduleCompile!W320)),ISNUMBER(FIND("8F",ScheduleCompile!W320)),ISNUMBER(FIND("1F",ScheduleCompile!W320)),ISNUMBER(FIND("2F",ScheduleCompile!W320)),ISNUMBER(FIND("3F",ScheduleCompile!W320)),ISNUMBER(FIND("6F",ScheduleCompile!W320)),ISNUMBER(FIND("7F",ScheduleCompile!W320)),ISNUMBER(FIND("9F",ScheduleCompile!W320)),ISNUMBER(FIND("4F",ScheduleCompile!W320))),VALUE(LEFT(ScheduleCompile!W320,FIND("F",ScheduleCompile!W320)-1)),ScheduleCompile!W320)))))))</f>
        <v>1</v>
      </c>
      <c r="AC327" s="1">
        <f>IF(AND(ISERROR(IF(ScheduleCompile!X320="Off",0,IF(ScheduleCompile!X320="On",1,IF(ISNUMBER(ScheduleCompile!X320),ScheduleCompile!X320/1,IF(ISTEXT(ScheduleCompile!X320),IF(OR(ISNUMBER(FIND("5F",ScheduleCompile!X320)),ISNUMBER(FIND("0F",ScheduleCompile!X320)),ISNUMBER(FIND("8F",ScheduleCompile!X320)),ISNUMBER(FIND("1F",ScheduleCompile!X320)),ISNUMBER(FIND("2F",ScheduleCompile!X320)),ISNUMBER(FIND("3F",ScheduleCompile!X320)),ISNUMBER(FIND("6F",ScheduleCompile!X320)),ISNUMBER(FIND("7F",ScheduleCompile!X320)),ISNUMBER(FIND("9F",ScheduleCompile!X320)),ISNUMBER(FIND("4F",ScheduleCompile!X320))),VALUE(LEFT(ScheduleCompile!X320,FIND("F",ScheduleCompile!X320)-1)),ScheduleCompile!X320)))))),ISTEXT(ScheduleCompile!#REF!)),"ENDTABLE",IF(ISERROR(IF(ScheduleCompile!X320="Off",0,IF(ScheduleCompile!X320="On",1,IF(ISNUMBER(ScheduleCompile!X320),ScheduleCompile!X320/1,IF(ISTEXT(ScheduleCompile!X320),IF(OR(ISNUMBER(FIND("5F",ScheduleCompile!X320)),ISNUMBER(FIND("0F",ScheduleCompile!X320)),ISNUMBER(FIND("8F",ScheduleCompile!X320)),ISNUMBER(FIND("1F",ScheduleCompile!X320)),ISNUMBER(FIND("2F",ScheduleCompile!X320)),ISNUMBER(FIND("3F",ScheduleCompile!X320)),ISNUMBER(FIND("6F",ScheduleCompile!X320)),ISNUMBER(FIND("7F",ScheduleCompile!X320)),ISNUMBER(FIND("9F",ScheduleCompile!X320)),ISNUMBER(FIND("4F",ScheduleCompile!X320))),VALUE(LEFT(ScheduleCompile!X320,FIND("F",ScheduleCompile!X320)-1)),ScheduleCompile!X320)))))),"",IF(ScheduleCompile!X320="Off",0,IF(ScheduleCompile!X320="On",1,IF(ISNUMBER(ScheduleCompile!X320),ScheduleCompile!X320/1,IF(ISTEXT(ScheduleCompile!X320),IF(OR(ISNUMBER(FIND("5F",ScheduleCompile!X320)),ISNUMBER(FIND("0F",ScheduleCompile!X320)),ISNUMBER(FIND("8F",ScheduleCompile!X320)),ISNUMBER(FIND("1F",ScheduleCompile!X320)),ISNUMBER(FIND("2F",ScheduleCompile!X320)),ISNUMBER(FIND("3F",ScheduleCompile!X320)),ISNUMBER(FIND("6F",ScheduleCompile!X320)),ISNUMBER(FIND("7F",ScheduleCompile!X320)),ISNUMBER(FIND("9F",ScheduleCompile!X320)),ISNUMBER(FIND("4F",ScheduleCompile!X320))),VALUE(LEFT(ScheduleCompile!X320,FIND("F",ScheduleCompile!X320)-1)),ScheduleCompile!X320)))))))</f>
        <v>1</v>
      </c>
      <c r="AD327" s="1">
        <f>IF(AND(ISERROR(IF(ScheduleCompile!Y320="Off",0,IF(ScheduleCompile!Y320="On",1,IF(ISNUMBER(ScheduleCompile!Y320),ScheduleCompile!Y320/1,IF(ISTEXT(ScheduleCompile!Y320),IF(OR(ISNUMBER(FIND("5F",ScheduleCompile!Y320)),ISNUMBER(FIND("0F",ScheduleCompile!Y320)),ISNUMBER(FIND("8F",ScheduleCompile!Y320)),ISNUMBER(FIND("1F",ScheduleCompile!Y320)),ISNUMBER(FIND("2F",ScheduleCompile!Y320)),ISNUMBER(FIND("3F",ScheduleCompile!Y320)),ISNUMBER(FIND("6F",ScheduleCompile!Y320)),ISNUMBER(FIND("7F",ScheduleCompile!Y320)),ISNUMBER(FIND("9F",ScheduleCompile!Y320)),ISNUMBER(FIND("4F",ScheduleCompile!Y320))),VALUE(LEFT(ScheduleCompile!Y320,FIND("F",ScheduleCompile!Y320)-1)),ScheduleCompile!Y320)))))),ISTEXT(ScheduleCompile!#REF!)),"ENDTABLE",IF(ISERROR(IF(ScheduleCompile!Y320="Off",0,IF(ScheduleCompile!Y320="On",1,IF(ISNUMBER(ScheduleCompile!Y320),ScheduleCompile!Y320/1,IF(ISTEXT(ScheduleCompile!Y320),IF(OR(ISNUMBER(FIND("5F",ScheduleCompile!Y320)),ISNUMBER(FIND("0F",ScheduleCompile!Y320)),ISNUMBER(FIND("8F",ScheduleCompile!Y320)),ISNUMBER(FIND("1F",ScheduleCompile!Y320)),ISNUMBER(FIND("2F",ScheduleCompile!Y320)),ISNUMBER(FIND("3F",ScheduleCompile!Y320)),ISNUMBER(FIND("6F",ScheduleCompile!Y320)),ISNUMBER(FIND("7F",ScheduleCompile!Y320)),ISNUMBER(FIND("9F",ScheduleCompile!Y320)),ISNUMBER(FIND("4F",ScheduleCompile!Y320))),VALUE(LEFT(ScheduleCompile!Y320,FIND("F",ScheduleCompile!Y320)-1)),ScheduleCompile!Y320)))))),"",IF(ScheduleCompile!Y320="Off",0,IF(ScheduleCompile!Y320="On",1,IF(ISNUMBER(ScheduleCompile!Y320),ScheduleCompile!Y320/1,IF(ISTEXT(ScheduleCompile!Y320),IF(OR(ISNUMBER(FIND("5F",ScheduleCompile!Y320)),ISNUMBER(FIND("0F",ScheduleCompile!Y320)),ISNUMBER(FIND("8F",ScheduleCompile!Y320)),ISNUMBER(FIND("1F",ScheduleCompile!Y320)),ISNUMBER(FIND("2F",ScheduleCompile!Y320)),ISNUMBER(FIND("3F",ScheduleCompile!Y320)),ISNUMBER(FIND("6F",ScheduleCompile!Y320)),ISNUMBER(FIND("7F",ScheduleCompile!Y320)),ISNUMBER(FIND("9F",ScheduleCompile!Y320)),ISNUMBER(FIND("4F",ScheduleCompile!Y320))),VALUE(LEFT(ScheduleCompile!Y320,FIND("F",ScheduleCompile!Y320)-1)),ScheduleCompile!Y320)))))))</f>
        <v>1</v>
      </c>
    </row>
    <row r="328" spans="1:30" x14ac:dyDescent="0.25">
      <c r="A328" t="str">
        <f t="shared" si="23"/>
        <v>SchDay "ResidentialCommonEscalatorSat"  Type = "Fraction" Hr = (1, 1, 1, 1, 1, 1, 1, 1, 1, 1, 1, 1, 1, 1, 1, 1, 1, 1, 1, 1, 1, 1, 1, 1) ..</v>
      </c>
      <c r="B328" s="1" t="s">
        <v>623</v>
      </c>
      <c r="C328" t="str">
        <f t="shared" si="24"/>
        <v xml:space="preserve">SchDay "ResidentialCommonEscalatorSat"  Type = "Fraction" Hr = </v>
      </c>
      <c r="D328" t="str">
        <f t="shared" si="25"/>
        <v>(1, 1, 1, 1, 1, 1, 1, 1, 1, 1, 1, 1, 1, 1, 1, 1, 1, 1, 1, 1, 1, 1, 1, 1) ..</v>
      </c>
      <c r="E328" s="30" t="str">
        <f>ScheduleCompile!A321</f>
        <v>ResidentialCommonEscalatorSat</v>
      </c>
      <c r="F328" t="str">
        <f t="shared" ref="F328:F391" si="26">IF(ISNUMBER(FIND("HVAC",E328)),"OnOff",IF(ISNUMBER(FIND("ClgSetpt",E328)),"Temperature",IF(ISNUMBER(FIND("HtgSetpt",E328)),"Temperature",IF(ISNUMBER(FIND("WaterMain",E328)),"Temperature",IF(ISNUMBER(FIND("WtrHtrSetpt",E328)),"Temperature","Fraction")))))</f>
        <v>Fraction</v>
      </c>
      <c r="G328" s="1">
        <f>IF(AND(ISERROR(IF(ScheduleCompile!B321="Off",0,IF(ScheduleCompile!B321="On",1,IF(ISNUMBER(ScheduleCompile!B321),ScheduleCompile!B321/1,IF(ISTEXT(ScheduleCompile!B321),IF(OR(ISNUMBER(FIND("5F",ScheduleCompile!B321)),ISNUMBER(FIND("0F",ScheduleCompile!B321)),ISNUMBER(FIND("8F",ScheduleCompile!B321)),ISNUMBER(FIND("1F",ScheduleCompile!B321)),ISNUMBER(FIND("2F",ScheduleCompile!B321)),ISNUMBER(FIND("3F",ScheduleCompile!B321)),ISNUMBER(FIND("6F",ScheduleCompile!B321)),ISNUMBER(FIND("7F",ScheduleCompile!B321)),ISNUMBER(FIND("9F",ScheduleCompile!B321)),ISNUMBER(FIND("4F",ScheduleCompile!B321))),VALUE(LEFT(ScheduleCompile!B321,FIND("F",ScheduleCompile!B321)-1)),ScheduleCompile!B321)))))),ISTEXT(ScheduleCompile!#REF!)),"ENDTABLE",IF(ISERROR(IF(ScheduleCompile!B321="Off",0,IF(ScheduleCompile!B321="On",1,IF(ISNUMBER(ScheduleCompile!B321),ScheduleCompile!B321/1,IF(ISTEXT(ScheduleCompile!B321),IF(OR(ISNUMBER(FIND("5F",ScheduleCompile!B321)),ISNUMBER(FIND("0F",ScheduleCompile!B321)),ISNUMBER(FIND("8F",ScheduleCompile!B321)),ISNUMBER(FIND("1F",ScheduleCompile!B321)),ISNUMBER(FIND("2F",ScheduleCompile!B321)),ISNUMBER(FIND("3F",ScheduleCompile!B321)),ISNUMBER(FIND("6F",ScheduleCompile!B321)),ISNUMBER(FIND("7F",ScheduleCompile!B321)),ISNUMBER(FIND("9F",ScheduleCompile!B321)),ISNUMBER(FIND("4F",ScheduleCompile!B321))),VALUE(LEFT(ScheduleCompile!B321,FIND("F",ScheduleCompile!B321)-1)),ScheduleCompile!B321)))))),"",IF(ScheduleCompile!B321="Off",0,IF(ScheduleCompile!B321="On",1,IF(ISNUMBER(ScheduleCompile!B321),ScheduleCompile!B321/1,IF(ISTEXT(ScheduleCompile!B321),IF(OR(ISNUMBER(FIND("5F",ScheduleCompile!B321)),ISNUMBER(FIND("0F",ScheduleCompile!B321)),ISNUMBER(FIND("8F",ScheduleCompile!B321)),ISNUMBER(FIND("1F",ScheduleCompile!B321)),ISNUMBER(FIND("2F",ScheduleCompile!B321)),ISNUMBER(FIND("3F",ScheduleCompile!B321)),ISNUMBER(FIND("6F",ScheduleCompile!B321)),ISNUMBER(FIND("7F",ScheduleCompile!B321)),ISNUMBER(FIND("9F",ScheduleCompile!B321)),ISNUMBER(FIND("4F",ScheduleCompile!B321))),VALUE(LEFT(ScheduleCompile!B321,FIND("F",ScheduleCompile!B321)-1)),ScheduleCompile!B321)))))))</f>
        <v>1</v>
      </c>
      <c r="H328" s="1">
        <f>IF(AND(ISERROR(IF(ScheduleCompile!C321="Off",0,IF(ScheduleCompile!C321="On",1,IF(ISNUMBER(ScheduleCompile!C321),ScheduleCompile!C321/1,IF(ISTEXT(ScheduleCompile!C321),IF(OR(ISNUMBER(FIND("5F",ScheduleCompile!C321)),ISNUMBER(FIND("0F",ScheduleCompile!C321)),ISNUMBER(FIND("8F",ScheduleCompile!C321)),ISNUMBER(FIND("1F",ScheduleCompile!C321)),ISNUMBER(FIND("2F",ScheduleCompile!C321)),ISNUMBER(FIND("3F",ScheduleCompile!C321)),ISNUMBER(FIND("6F",ScheduleCompile!C321)),ISNUMBER(FIND("7F",ScheduleCompile!C321)),ISNUMBER(FIND("9F",ScheduleCompile!C321)),ISNUMBER(FIND("4F",ScheduleCompile!C321))),VALUE(LEFT(ScheduleCompile!C321,FIND("F",ScheduleCompile!C321)-1)),ScheduleCompile!C321)))))),ISTEXT(ScheduleCompile!#REF!)),"ENDTABLE",IF(ISERROR(IF(ScheduleCompile!C321="Off",0,IF(ScheduleCompile!C321="On",1,IF(ISNUMBER(ScheduleCompile!C321),ScheduleCompile!C321/1,IF(ISTEXT(ScheduleCompile!C321),IF(OR(ISNUMBER(FIND("5F",ScheduleCompile!C321)),ISNUMBER(FIND("0F",ScheduleCompile!C321)),ISNUMBER(FIND("8F",ScheduleCompile!C321)),ISNUMBER(FIND("1F",ScheduleCompile!C321)),ISNUMBER(FIND("2F",ScheduleCompile!C321)),ISNUMBER(FIND("3F",ScheduleCompile!C321)),ISNUMBER(FIND("6F",ScheduleCompile!C321)),ISNUMBER(FIND("7F",ScheduleCompile!C321)),ISNUMBER(FIND("9F",ScheduleCompile!C321)),ISNUMBER(FIND("4F",ScheduleCompile!C321))),VALUE(LEFT(ScheduleCompile!C321,FIND("F",ScheduleCompile!C321)-1)),ScheduleCompile!C321)))))),"",IF(ScheduleCompile!C321="Off",0,IF(ScheduleCompile!C321="On",1,IF(ISNUMBER(ScheduleCompile!C321),ScheduleCompile!C321/1,IF(ISTEXT(ScheduleCompile!C321),IF(OR(ISNUMBER(FIND("5F",ScheduleCompile!C321)),ISNUMBER(FIND("0F",ScheduleCompile!C321)),ISNUMBER(FIND("8F",ScheduleCompile!C321)),ISNUMBER(FIND("1F",ScheduleCompile!C321)),ISNUMBER(FIND("2F",ScheduleCompile!C321)),ISNUMBER(FIND("3F",ScheduleCompile!C321)),ISNUMBER(FIND("6F",ScheduleCompile!C321)),ISNUMBER(FIND("7F",ScheduleCompile!C321)),ISNUMBER(FIND("9F",ScheduleCompile!C321)),ISNUMBER(FIND("4F",ScheduleCompile!C321))),VALUE(LEFT(ScheduleCompile!C321,FIND("F",ScheduleCompile!C321)-1)),ScheduleCompile!C321)))))))</f>
        <v>1</v>
      </c>
      <c r="I328" s="1">
        <f>IF(AND(ISERROR(IF(ScheduleCompile!D321="Off",0,IF(ScheduleCompile!D321="On",1,IF(ISNUMBER(ScheduleCompile!D321),ScheduleCompile!D321/1,IF(ISTEXT(ScheduleCompile!D321),IF(OR(ISNUMBER(FIND("5F",ScheduleCompile!D321)),ISNUMBER(FIND("0F",ScheduleCompile!D321)),ISNUMBER(FIND("8F",ScheduleCompile!D321)),ISNUMBER(FIND("1F",ScheduleCompile!D321)),ISNUMBER(FIND("2F",ScheduleCompile!D321)),ISNUMBER(FIND("3F",ScheduleCompile!D321)),ISNUMBER(FIND("6F",ScheduleCompile!D321)),ISNUMBER(FIND("7F",ScheduleCompile!D321)),ISNUMBER(FIND("9F",ScheduleCompile!D321)),ISNUMBER(FIND("4F",ScheduleCompile!D321))),VALUE(LEFT(ScheduleCompile!D321,FIND("F",ScheduleCompile!D321)-1)),ScheduleCompile!D321)))))),ISTEXT(ScheduleCompile!#REF!)),"ENDTABLE",IF(ISERROR(IF(ScheduleCompile!D321="Off",0,IF(ScheduleCompile!D321="On",1,IF(ISNUMBER(ScheduleCompile!D321),ScheduleCompile!D321/1,IF(ISTEXT(ScheduleCompile!D321),IF(OR(ISNUMBER(FIND("5F",ScheduleCompile!D321)),ISNUMBER(FIND("0F",ScheduleCompile!D321)),ISNUMBER(FIND("8F",ScheduleCompile!D321)),ISNUMBER(FIND("1F",ScheduleCompile!D321)),ISNUMBER(FIND("2F",ScheduleCompile!D321)),ISNUMBER(FIND("3F",ScheduleCompile!D321)),ISNUMBER(FIND("6F",ScheduleCompile!D321)),ISNUMBER(FIND("7F",ScheduleCompile!D321)),ISNUMBER(FIND("9F",ScheduleCompile!D321)),ISNUMBER(FIND("4F",ScheduleCompile!D321))),VALUE(LEFT(ScheduleCompile!D321,FIND("F",ScheduleCompile!D321)-1)),ScheduleCompile!D321)))))),"",IF(ScheduleCompile!D321="Off",0,IF(ScheduleCompile!D321="On",1,IF(ISNUMBER(ScheduleCompile!D321),ScheduleCompile!D321/1,IF(ISTEXT(ScheduleCompile!D321),IF(OR(ISNUMBER(FIND("5F",ScheduleCompile!D321)),ISNUMBER(FIND("0F",ScheduleCompile!D321)),ISNUMBER(FIND("8F",ScheduleCompile!D321)),ISNUMBER(FIND("1F",ScheduleCompile!D321)),ISNUMBER(FIND("2F",ScheduleCompile!D321)),ISNUMBER(FIND("3F",ScheduleCompile!D321)),ISNUMBER(FIND("6F",ScheduleCompile!D321)),ISNUMBER(FIND("7F",ScheduleCompile!D321)),ISNUMBER(FIND("9F",ScheduleCompile!D321)),ISNUMBER(FIND("4F",ScheduleCompile!D321))),VALUE(LEFT(ScheduleCompile!D321,FIND("F",ScheduleCompile!D321)-1)),ScheduleCompile!D321)))))))</f>
        <v>1</v>
      </c>
      <c r="J328" s="1">
        <f>IF(AND(ISERROR(IF(ScheduleCompile!E321="Off",0,IF(ScheduleCompile!E321="On",1,IF(ISNUMBER(ScheduleCompile!E321),ScheduleCompile!E321/1,IF(ISTEXT(ScheduleCompile!E321),IF(OR(ISNUMBER(FIND("5F",ScheduleCompile!E321)),ISNUMBER(FIND("0F",ScheduleCompile!E321)),ISNUMBER(FIND("8F",ScheduleCompile!E321)),ISNUMBER(FIND("1F",ScheduleCompile!E321)),ISNUMBER(FIND("2F",ScheduleCompile!E321)),ISNUMBER(FIND("3F",ScheduleCompile!E321)),ISNUMBER(FIND("6F",ScheduleCompile!E321)),ISNUMBER(FIND("7F",ScheduleCompile!E321)),ISNUMBER(FIND("9F",ScheduleCompile!E321)),ISNUMBER(FIND("4F",ScheduleCompile!E321))),VALUE(LEFT(ScheduleCompile!E321,FIND("F",ScheduleCompile!E321)-1)),ScheduleCompile!E321)))))),ISTEXT(ScheduleCompile!#REF!)),"ENDTABLE",IF(ISERROR(IF(ScheduleCompile!E321="Off",0,IF(ScheduleCompile!E321="On",1,IF(ISNUMBER(ScheduleCompile!E321),ScheduleCompile!E321/1,IF(ISTEXT(ScheduleCompile!E321),IF(OR(ISNUMBER(FIND("5F",ScheduleCompile!E321)),ISNUMBER(FIND("0F",ScheduleCompile!E321)),ISNUMBER(FIND("8F",ScheduleCompile!E321)),ISNUMBER(FIND("1F",ScheduleCompile!E321)),ISNUMBER(FIND("2F",ScheduleCompile!E321)),ISNUMBER(FIND("3F",ScheduleCompile!E321)),ISNUMBER(FIND("6F",ScheduleCompile!E321)),ISNUMBER(FIND("7F",ScheduleCompile!E321)),ISNUMBER(FIND("9F",ScheduleCompile!E321)),ISNUMBER(FIND("4F",ScheduleCompile!E321))),VALUE(LEFT(ScheduleCompile!E321,FIND("F",ScheduleCompile!E321)-1)),ScheduleCompile!E321)))))),"",IF(ScheduleCompile!E321="Off",0,IF(ScheduleCompile!E321="On",1,IF(ISNUMBER(ScheduleCompile!E321),ScheduleCompile!E321/1,IF(ISTEXT(ScheduleCompile!E321),IF(OR(ISNUMBER(FIND("5F",ScheduleCompile!E321)),ISNUMBER(FIND("0F",ScheduleCompile!E321)),ISNUMBER(FIND("8F",ScheduleCompile!E321)),ISNUMBER(FIND("1F",ScheduleCompile!E321)),ISNUMBER(FIND("2F",ScheduleCompile!E321)),ISNUMBER(FIND("3F",ScheduleCompile!E321)),ISNUMBER(FIND("6F",ScheduleCompile!E321)),ISNUMBER(FIND("7F",ScheduleCompile!E321)),ISNUMBER(FIND("9F",ScheduleCompile!E321)),ISNUMBER(FIND("4F",ScheduleCompile!E321))),VALUE(LEFT(ScheduleCompile!E321,FIND("F",ScheduleCompile!E321)-1)),ScheduleCompile!E321)))))))</f>
        <v>1</v>
      </c>
      <c r="K328" s="1">
        <f>IF(AND(ISERROR(IF(ScheduleCompile!F321="Off",0,IF(ScheduleCompile!F321="On",1,IF(ISNUMBER(ScheduleCompile!F321),ScheduleCompile!F321/1,IF(ISTEXT(ScheduleCompile!F321),IF(OR(ISNUMBER(FIND("5F",ScheduleCompile!F321)),ISNUMBER(FIND("0F",ScheduleCompile!F321)),ISNUMBER(FIND("8F",ScheduleCompile!F321)),ISNUMBER(FIND("1F",ScheduleCompile!F321)),ISNUMBER(FIND("2F",ScheduleCompile!F321)),ISNUMBER(FIND("3F",ScheduleCompile!F321)),ISNUMBER(FIND("6F",ScheduleCompile!F321)),ISNUMBER(FIND("7F",ScheduleCompile!F321)),ISNUMBER(FIND("9F",ScheduleCompile!F321)),ISNUMBER(FIND("4F",ScheduleCompile!F321))),VALUE(LEFT(ScheduleCompile!F321,FIND("F",ScheduleCompile!F321)-1)),ScheduleCompile!F321)))))),ISTEXT(ScheduleCompile!#REF!)),"ENDTABLE",IF(ISERROR(IF(ScheduleCompile!F321="Off",0,IF(ScheduleCompile!F321="On",1,IF(ISNUMBER(ScheduleCompile!F321),ScheduleCompile!F321/1,IF(ISTEXT(ScheduleCompile!F321),IF(OR(ISNUMBER(FIND("5F",ScheduleCompile!F321)),ISNUMBER(FIND("0F",ScheduleCompile!F321)),ISNUMBER(FIND("8F",ScheduleCompile!F321)),ISNUMBER(FIND("1F",ScheduleCompile!F321)),ISNUMBER(FIND("2F",ScheduleCompile!F321)),ISNUMBER(FIND("3F",ScheduleCompile!F321)),ISNUMBER(FIND("6F",ScheduleCompile!F321)),ISNUMBER(FIND("7F",ScheduleCompile!F321)),ISNUMBER(FIND("9F",ScheduleCompile!F321)),ISNUMBER(FIND("4F",ScheduleCompile!F321))),VALUE(LEFT(ScheduleCompile!F321,FIND("F",ScheduleCompile!F321)-1)),ScheduleCompile!F321)))))),"",IF(ScheduleCompile!F321="Off",0,IF(ScheduleCompile!F321="On",1,IF(ISNUMBER(ScheduleCompile!F321),ScheduleCompile!F321/1,IF(ISTEXT(ScheduleCompile!F321),IF(OR(ISNUMBER(FIND("5F",ScheduleCompile!F321)),ISNUMBER(FIND("0F",ScheduleCompile!F321)),ISNUMBER(FIND("8F",ScheduleCompile!F321)),ISNUMBER(FIND("1F",ScheduleCompile!F321)),ISNUMBER(FIND("2F",ScheduleCompile!F321)),ISNUMBER(FIND("3F",ScheduleCompile!F321)),ISNUMBER(FIND("6F",ScheduleCompile!F321)),ISNUMBER(FIND("7F",ScheduleCompile!F321)),ISNUMBER(FIND("9F",ScheduleCompile!F321)),ISNUMBER(FIND("4F",ScheduleCompile!F321))),VALUE(LEFT(ScheduleCompile!F321,FIND("F",ScheduleCompile!F321)-1)),ScheduleCompile!F321)))))))</f>
        <v>1</v>
      </c>
      <c r="L328" s="1">
        <f>IF(AND(ISERROR(IF(ScheduleCompile!G321="Off",0,IF(ScheduleCompile!G321="On",1,IF(ISNUMBER(ScheduleCompile!G321),ScheduleCompile!G321/1,IF(ISTEXT(ScheduleCompile!G321),IF(OR(ISNUMBER(FIND("5F",ScheduleCompile!G321)),ISNUMBER(FIND("0F",ScheduleCompile!G321)),ISNUMBER(FIND("8F",ScheduleCompile!G321)),ISNUMBER(FIND("1F",ScheduleCompile!G321)),ISNUMBER(FIND("2F",ScheduleCompile!G321)),ISNUMBER(FIND("3F",ScheduleCompile!G321)),ISNUMBER(FIND("6F",ScheduleCompile!G321)),ISNUMBER(FIND("7F",ScheduleCompile!G321)),ISNUMBER(FIND("9F",ScheduleCompile!G321)),ISNUMBER(FIND("4F",ScheduleCompile!G321))),VALUE(LEFT(ScheduleCompile!G321,FIND("F",ScheduleCompile!G321)-1)),ScheduleCompile!G321)))))),ISTEXT(ScheduleCompile!#REF!)),"ENDTABLE",IF(ISERROR(IF(ScheduleCompile!G321="Off",0,IF(ScheduleCompile!G321="On",1,IF(ISNUMBER(ScheduleCompile!G321),ScheduleCompile!G321/1,IF(ISTEXT(ScheduleCompile!G321),IF(OR(ISNUMBER(FIND("5F",ScheduleCompile!G321)),ISNUMBER(FIND("0F",ScheduleCompile!G321)),ISNUMBER(FIND("8F",ScheduleCompile!G321)),ISNUMBER(FIND("1F",ScheduleCompile!G321)),ISNUMBER(FIND("2F",ScheduleCompile!G321)),ISNUMBER(FIND("3F",ScheduleCompile!G321)),ISNUMBER(FIND("6F",ScheduleCompile!G321)),ISNUMBER(FIND("7F",ScheduleCompile!G321)),ISNUMBER(FIND("9F",ScheduleCompile!G321)),ISNUMBER(FIND("4F",ScheduleCompile!G321))),VALUE(LEFT(ScheduleCompile!G321,FIND("F",ScheduleCompile!G321)-1)),ScheduleCompile!G321)))))),"",IF(ScheduleCompile!G321="Off",0,IF(ScheduleCompile!G321="On",1,IF(ISNUMBER(ScheduleCompile!G321),ScheduleCompile!G321/1,IF(ISTEXT(ScheduleCompile!G321),IF(OR(ISNUMBER(FIND("5F",ScheduleCompile!G321)),ISNUMBER(FIND("0F",ScheduleCompile!G321)),ISNUMBER(FIND("8F",ScheduleCompile!G321)),ISNUMBER(FIND("1F",ScheduleCompile!G321)),ISNUMBER(FIND("2F",ScheduleCompile!G321)),ISNUMBER(FIND("3F",ScheduleCompile!G321)),ISNUMBER(FIND("6F",ScheduleCompile!G321)),ISNUMBER(FIND("7F",ScheduleCompile!G321)),ISNUMBER(FIND("9F",ScheduleCompile!G321)),ISNUMBER(FIND("4F",ScheduleCompile!G321))),VALUE(LEFT(ScheduleCompile!G321,FIND("F",ScheduleCompile!G321)-1)),ScheduleCompile!G321)))))))</f>
        <v>1</v>
      </c>
      <c r="M328" s="1">
        <f>IF(AND(ISERROR(IF(ScheduleCompile!H321="Off",0,IF(ScheduleCompile!H321="On",1,IF(ISNUMBER(ScheduleCompile!H321),ScheduleCompile!H321/1,IF(ISTEXT(ScheduleCompile!H321),IF(OR(ISNUMBER(FIND("5F",ScheduleCompile!H321)),ISNUMBER(FIND("0F",ScheduleCompile!H321)),ISNUMBER(FIND("8F",ScheduleCompile!H321)),ISNUMBER(FIND("1F",ScheduleCompile!H321)),ISNUMBER(FIND("2F",ScheduleCompile!H321)),ISNUMBER(FIND("3F",ScheduleCompile!H321)),ISNUMBER(FIND("6F",ScheduleCompile!H321)),ISNUMBER(FIND("7F",ScheduleCompile!H321)),ISNUMBER(FIND("9F",ScheduleCompile!H321)),ISNUMBER(FIND("4F",ScheduleCompile!H321))),VALUE(LEFT(ScheduleCompile!H321,FIND("F",ScheduleCompile!H321)-1)),ScheduleCompile!H321)))))),ISTEXT(ScheduleCompile!#REF!)),"ENDTABLE",IF(ISERROR(IF(ScheduleCompile!H321="Off",0,IF(ScheduleCompile!H321="On",1,IF(ISNUMBER(ScheduleCompile!H321),ScheduleCompile!H321/1,IF(ISTEXT(ScheduleCompile!H321),IF(OR(ISNUMBER(FIND("5F",ScheduleCompile!H321)),ISNUMBER(FIND("0F",ScheduleCompile!H321)),ISNUMBER(FIND("8F",ScheduleCompile!H321)),ISNUMBER(FIND("1F",ScheduleCompile!H321)),ISNUMBER(FIND("2F",ScheduleCompile!H321)),ISNUMBER(FIND("3F",ScheduleCompile!H321)),ISNUMBER(FIND("6F",ScheduleCompile!H321)),ISNUMBER(FIND("7F",ScheduleCompile!H321)),ISNUMBER(FIND("9F",ScheduleCompile!H321)),ISNUMBER(FIND("4F",ScheduleCompile!H321))),VALUE(LEFT(ScheduleCompile!H321,FIND("F",ScheduleCompile!H321)-1)),ScheduleCompile!H321)))))),"",IF(ScheduleCompile!H321="Off",0,IF(ScheduleCompile!H321="On",1,IF(ISNUMBER(ScheduleCompile!H321),ScheduleCompile!H321/1,IF(ISTEXT(ScheduleCompile!H321),IF(OR(ISNUMBER(FIND("5F",ScheduleCompile!H321)),ISNUMBER(FIND("0F",ScheduleCompile!H321)),ISNUMBER(FIND("8F",ScheduleCompile!H321)),ISNUMBER(FIND("1F",ScheduleCompile!H321)),ISNUMBER(FIND("2F",ScheduleCompile!H321)),ISNUMBER(FIND("3F",ScheduleCompile!H321)),ISNUMBER(FIND("6F",ScheduleCompile!H321)),ISNUMBER(FIND("7F",ScheduleCompile!H321)),ISNUMBER(FIND("9F",ScheduleCompile!H321)),ISNUMBER(FIND("4F",ScheduleCompile!H321))),VALUE(LEFT(ScheduleCompile!H321,FIND("F",ScheduleCompile!H321)-1)),ScheduleCompile!H321)))))))</f>
        <v>1</v>
      </c>
      <c r="N328" s="1">
        <f>IF(AND(ISERROR(IF(ScheduleCompile!I321="Off",0,IF(ScheduleCompile!I321="On",1,IF(ISNUMBER(ScheduleCompile!I321),ScheduleCompile!I321/1,IF(ISTEXT(ScheduleCompile!I321),IF(OR(ISNUMBER(FIND("5F",ScheduleCompile!I321)),ISNUMBER(FIND("0F",ScheduleCompile!I321)),ISNUMBER(FIND("8F",ScheduleCompile!I321)),ISNUMBER(FIND("1F",ScheduleCompile!I321)),ISNUMBER(FIND("2F",ScheduleCompile!I321)),ISNUMBER(FIND("3F",ScheduleCompile!I321)),ISNUMBER(FIND("6F",ScheduleCompile!I321)),ISNUMBER(FIND("7F",ScheduleCompile!I321)),ISNUMBER(FIND("9F",ScheduleCompile!I321)),ISNUMBER(FIND("4F",ScheduleCompile!I321))),VALUE(LEFT(ScheduleCompile!I321,FIND("F",ScheduleCompile!I321)-1)),ScheduleCompile!I321)))))),ISTEXT(ScheduleCompile!#REF!)),"ENDTABLE",IF(ISERROR(IF(ScheduleCompile!I321="Off",0,IF(ScheduleCompile!I321="On",1,IF(ISNUMBER(ScheduleCompile!I321),ScheduleCompile!I321/1,IF(ISTEXT(ScheduleCompile!I321),IF(OR(ISNUMBER(FIND("5F",ScheduleCompile!I321)),ISNUMBER(FIND("0F",ScheduleCompile!I321)),ISNUMBER(FIND("8F",ScheduleCompile!I321)),ISNUMBER(FIND("1F",ScheduleCompile!I321)),ISNUMBER(FIND("2F",ScheduleCompile!I321)),ISNUMBER(FIND("3F",ScheduleCompile!I321)),ISNUMBER(FIND("6F",ScheduleCompile!I321)),ISNUMBER(FIND("7F",ScheduleCompile!I321)),ISNUMBER(FIND("9F",ScheduleCompile!I321)),ISNUMBER(FIND("4F",ScheduleCompile!I321))),VALUE(LEFT(ScheduleCompile!I321,FIND("F",ScheduleCompile!I321)-1)),ScheduleCompile!I321)))))),"",IF(ScheduleCompile!I321="Off",0,IF(ScheduleCompile!I321="On",1,IF(ISNUMBER(ScheduleCompile!I321),ScheduleCompile!I321/1,IF(ISTEXT(ScheduleCompile!I321),IF(OR(ISNUMBER(FIND("5F",ScheduleCompile!I321)),ISNUMBER(FIND("0F",ScheduleCompile!I321)),ISNUMBER(FIND("8F",ScheduleCompile!I321)),ISNUMBER(FIND("1F",ScheduleCompile!I321)),ISNUMBER(FIND("2F",ScheduleCompile!I321)),ISNUMBER(FIND("3F",ScheduleCompile!I321)),ISNUMBER(FIND("6F",ScheduleCompile!I321)),ISNUMBER(FIND("7F",ScheduleCompile!I321)),ISNUMBER(FIND("9F",ScheduleCompile!I321)),ISNUMBER(FIND("4F",ScheduleCompile!I321))),VALUE(LEFT(ScheduleCompile!I321,FIND("F",ScheduleCompile!I321)-1)),ScheduleCompile!I321)))))))</f>
        <v>1</v>
      </c>
      <c r="O328" s="1">
        <f>IF(AND(ISERROR(IF(ScheduleCompile!J321="Off",0,IF(ScheduleCompile!J321="On",1,IF(ISNUMBER(ScheduleCompile!J321),ScheduleCompile!J321/1,IF(ISTEXT(ScheduleCompile!J321),IF(OR(ISNUMBER(FIND("5F",ScheduleCompile!J321)),ISNUMBER(FIND("0F",ScheduleCompile!J321)),ISNUMBER(FIND("8F",ScheduleCompile!J321)),ISNUMBER(FIND("1F",ScheduleCompile!J321)),ISNUMBER(FIND("2F",ScheduleCompile!J321)),ISNUMBER(FIND("3F",ScheduleCompile!J321)),ISNUMBER(FIND("6F",ScheduleCompile!J321)),ISNUMBER(FIND("7F",ScheduleCompile!J321)),ISNUMBER(FIND("9F",ScheduleCompile!J321)),ISNUMBER(FIND("4F",ScheduleCompile!J321))),VALUE(LEFT(ScheduleCompile!J321,FIND("F",ScheduleCompile!J321)-1)),ScheduleCompile!J321)))))),ISTEXT(ScheduleCompile!#REF!)),"ENDTABLE",IF(ISERROR(IF(ScheduleCompile!J321="Off",0,IF(ScheduleCompile!J321="On",1,IF(ISNUMBER(ScheduleCompile!J321),ScheduleCompile!J321/1,IF(ISTEXT(ScheduleCompile!J321),IF(OR(ISNUMBER(FIND("5F",ScheduleCompile!J321)),ISNUMBER(FIND("0F",ScheduleCompile!J321)),ISNUMBER(FIND("8F",ScheduleCompile!J321)),ISNUMBER(FIND("1F",ScheduleCompile!J321)),ISNUMBER(FIND("2F",ScheduleCompile!J321)),ISNUMBER(FIND("3F",ScheduleCompile!J321)),ISNUMBER(FIND("6F",ScheduleCompile!J321)),ISNUMBER(FIND("7F",ScheduleCompile!J321)),ISNUMBER(FIND("9F",ScheduleCompile!J321)),ISNUMBER(FIND("4F",ScheduleCompile!J321))),VALUE(LEFT(ScheduleCompile!J321,FIND("F",ScheduleCompile!J321)-1)),ScheduleCompile!J321)))))),"",IF(ScheduleCompile!J321="Off",0,IF(ScheduleCompile!J321="On",1,IF(ISNUMBER(ScheduleCompile!J321),ScheduleCompile!J321/1,IF(ISTEXT(ScheduleCompile!J321),IF(OR(ISNUMBER(FIND("5F",ScheduleCompile!J321)),ISNUMBER(FIND("0F",ScheduleCompile!J321)),ISNUMBER(FIND("8F",ScheduleCompile!J321)),ISNUMBER(FIND("1F",ScheduleCompile!J321)),ISNUMBER(FIND("2F",ScheduleCompile!J321)),ISNUMBER(FIND("3F",ScheduleCompile!J321)),ISNUMBER(FIND("6F",ScheduleCompile!J321)),ISNUMBER(FIND("7F",ScheduleCompile!J321)),ISNUMBER(FIND("9F",ScheduleCompile!J321)),ISNUMBER(FIND("4F",ScheduleCompile!J321))),VALUE(LEFT(ScheduleCompile!J321,FIND("F",ScheduleCompile!J321)-1)),ScheduleCompile!J321)))))))</f>
        <v>1</v>
      </c>
      <c r="P328" s="1">
        <f>IF(AND(ISERROR(IF(ScheduleCompile!K321="Off",0,IF(ScheduleCompile!K321="On",1,IF(ISNUMBER(ScheduleCompile!K321),ScheduleCompile!K321/1,IF(ISTEXT(ScheduleCompile!K321),IF(OR(ISNUMBER(FIND("5F",ScheduleCompile!K321)),ISNUMBER(FIND("0F",ScheduleCompile!K321)),ISNUMBER(FIND("8F",ScheduleCompile!K321)),ISNUMBER(FIND("1F",ScheduleCompile!K321)),ISNUMBER(FIND("2F",ScheduleCompile!K321)),ISNUMBER(FIND("3F",ScheduleCompile!K321)),ISNUMBER(FIND("6F",ScheduleCompile!K321)),ISNUMBER(FIND("7F",ScheduleCompile!K321)),ISNUMBER(FIND("9F",ScheduleCompile!K321)),ISNUMBER(FIND("4F",ScheduleCompile!K321))),VALUE(LEFT(ScheduleCompile!K321,FIND("F",ScheduleCompile!K321)-1)),ScheduleCompile!K321)))))),ISTEXT(ScheduleCompile!#REF!)),"ENDTABLE",IF(ISERROR(IF(ScheduleCompile!K321="Off",0,IF(ScheduleCompile!K321="On",1,IF(ISNUMBER(ScheduleCompile!K321),ScheduleCompile!K321/1,IF(ISTEXT(ScheduleCompile!K321),IF(OR(ISNUMBER(FIND("5F",ScheduleCompile!K321)),ISNUMBER(FIND("0F",ScheduleCompile!K321)),ISNUMBER(FIND("8F",ScheduleCompile!K321)),ISNUMBER(FIND("1F",ScheduleCompile!K321)),ISNUMBER(FIND("2F",ScheduleCompile!K321)),ISNUMBER(FIND("3F",ScheduleCompile!K321)),ISNUMBER(FIND("6F",ScheduleCompile!K321)),ISNUMBER(FIND("7F",ScheduleCompile!K321)),ISNUMBER(FIND("9F",ScheduleCompile!K321)),ISNUMBER(FIND("4F",ScheduleCompile!K321))),VALUE(LEFT(ScheduleCompile!K321,FIND("F",ScheduleCompile!K321)-1)),ScheduleCompile!K321)))))),"",IF(ScheduleCompile!K321="Off",0,IF(ScheduleCompile!K321="On",1,IF(ISNUMBER(ScheduleCompile!K321),ScheduleCompile!K321/1,IF(ISTEXT(ScheduleCompile!K321),IF(OR(ISNUMBER(FIND("5F",ScheduleCompile!K321)),ISNUMBER(FIND("0F",ScheduleCompile!K321)),ISNUMBER(FIND("8F",ScheduleCompile!K321)),ISNUMBER(FIND("1F",ScheduleCompile!K321)),ISNUMBER(FIND("2F",ScheduleCompile!K321)),ISNUMBER(FIND("3F",ScheduleCompile!K321)),ISNUMBER(FIND("6F",ScheduleCompile!K321)),ISNUMBER(FIND("7F",ScheduleCompile!K321)),ISNUMBER(FIND("9F",ScheduleCompile!K321)),ISNUMBER(FIND("4F",ScheduleCompile!K321))),VALUE(LEFT(ScheduleCompile!K321,FIND("F",ScheduleCompile!K321)-1)),ScheduleCompile!K321)))))))</f>
        <v>1</v>
      </c>
      <c r="Q328" s="1">
        <f>IF(AND(ISERROR(IF(ScheduleCompile!L321="Off",0,IF(ScheduleCompile!L321="On",1,IF(ISNUMBER(ScheduleCompile!L321),ScheduleCompile!L321/1,IF(ISTEXT(ScheduleCompile!L321),IF(OR(ISNUMBER(FIND("5F",ScheduleCompile!L321)),ISNUMBER(FIND("0F",ScheduleCompile!L321)),ISNUMBER(FIND("8F",ScheduleCompile!L321)),ISNUMBER(FIND("1F",ScheduleCompile!L321)),ISNUMBER(FIND("2F",ScheduleCompile!L321)),ISNUMBER(FIND("3F",ScheduleCompile!L321)),ISNUMBER(FIND("6F",ScheduleCompile!L321)),ISNUMBER(FIND("7F",ScheduleCompile!L321)),ISNUMBER(FIND("9F",ScheduleCompile!L321)),ISNUMBER(FIND("4F",ScheduleCompile!L321))),VALUE(LEFT(ScheduleCompile!L321,FIND("F",ScheduleCompile!L321)-1)),ScheduleCompile!L321)))))),ISTEXT(ScheduleCompile!#REF!)),"ENDTABLE",IF(ISERROR(IF(ScheduleCompile!L321="Off",0,IF(ScheduleCompile!L321="On",1,IF(ISNUMBER(ScheduleCompile!L321),ScheduleCompile!L321/1,IF(ISTEXT(ScheduleCompile!L321),IF(OR(ISNUMBER(FIND("5F",ScheduleCompile!L321)),ISNUMBER(FIND("0F",ScheduleCompile!L321)),ISNUMBER(FIND("8F",ScheduleCompile!L321)),ISNUMBER(FIND("1F",ScheduleCompile!L321)),ISNUMBER(FIND("2F",ScheduleCompile!L321)),ISNUMBER(FIND("3F",ScheduleCompile!L321)),ISNUMBER(FIND("6F",ScheduleCompile!L321)),ISNUMBER(FIND("7F",ScheduleCompile!L321)),ISNUMBER(FIND("9F",ScheduleCompile!L321)),ISNUMBER(FIND("4F",ScheduleCompile!L321))),VALUE(LEFT(ScheduleCompile!L321,FIND("F",ScheduleCompile!L321)-1)),ScheduleCompile!L321)))))),"",IF(ScheduleCompile!L321="Off",0,IF(ScheduleCompile!L321="On",1,IF(ISNUMBER(ScheduleCompile!L321),ScheduleCompile!L321/1,IF(ISTEXT(ScheduleCompile!L321),IF(OR(ISNUMBER(FIND("5F",ScheduleCompile!L321)),ISNUMBER(FIND("0F",ScheduleCompile!L321)),ISNUMBER(FIND("8F",ScheduleCompile!L321)),ISNUMBER(FIND("1F",ScheduleCompile!L321)),ISNUMBER(FIND("2F",ScheduleCompile!L321)),ISNUMBER(FIND("3F",ScheduleCompile!L321)),ISNUMBER(FIND("6F",ScheduleCompile!L321)),ISNUMBER(FIND("7F",ScheduleCompile!L321)),ISNUMBER(FIND("9F",ScheduleCompile!L321)),ISNUMBER(FIND("4F",ScheduleCompile!L321))),VALUE(LEFT(ScheduleCompile!L321,FIND("F",ScheduleCompile!L321)-1)),ScheduleCompile!L321)))))))</f>
        <v>1</v>
      </c>
      <c r="R328" s="1">
        <f>IF(AND(ISERROR(IF(ScheduleCompile!M321="Off",0,IF(ScheduleCompile!M321="On",1,IF(ISNUMBER(ScheduleCompile!M321),ScheduleCompile!M321/1,IF(ISTEXT(ScheduleCompile!M321),IF(OR(ISNUMBER(FIND("5F",ScheduleCompile!M321)),ISNUMBER(FIND("0F",ScheduleCompile!M321)),ISNUMBER(FIND("8F",ScheduleCompile!M321)),ISNUMBER(FIND("1F",ScheduleCompile!M321)),ISNUMBER(FIND("2F",ScheduleCompile!M321)),ISNUMBER(FIND("3F",ScheduleCompile!M321)),ISNUMBER(FIND("6F",ScheduleCompile!M321)),ISNUMBER(FIND("7F",ScheduleCompile!M321)),ISNUMBER(FIND("9F",ScheduleCompile!M321)),ISNUMBER(FIND("4F",ScheduleCompile!M321))),VALUE(LEFT(ScheduleCompile!M321,FIND("F",ScheduleCompile!M321)-1)),ScheduleCompile!M321)))))),ISTEXT(ScheduleCompile!#REF!)),"ENDTABLE",IF(ISERROR(IF(ScheduleCompile!M321="Off",0,IF(ScheduleCompile!M321="On",1,IF(ISNUMBER(ScheduleCompile!M321),ScheduleCompile!M321/1,IF(ISTEXT(ScheduleCompile!M321),IF(OR(ISNUMBER(FIND("5F",ScheduleCompile!M321)),ISNUMBER(FIND("0F",ScheduleCompile!M321)),ISNUMBER(FIND("8F",ScheduleCompile!M321)),ISNUMBER(FIND("1F",ScheduleCompile!M321)),ISNUMBER(FIND("2F",ScheduleCompile!M321)),ISNUMBER(FIND("3F",ScheduleCompile!M321)),ISNUMBER(FIND("6F",ScheduleCompile!M321)),ISNUMBER(FIND("7F",ScheduleCompile!M321)),ISNUMBER(FIND("9F",ScheduleCompile!M321)),ISNUMBER(FIND("4F",ScheduleCompile!M321))),VALUE(LEFT(ScheduleCompile!M321,FIND("F",ScheduleCompile!M321)-1)),ScheduleCompile!M321)))))),"",IF(ScheduleCompile!M321="Off",0,IF(ScheduleCompile!M321="On",1,IF(ISNUMBER(ScheduleCompile!M321),ScheduleCompile!M321/1,IF(ISTEXT(ScheduleCompile!M321),IF(OR(ISNUMBER(FIND("5F",ScheduleCompile!M321)),ISNUMBER(FIND("0F",ScheduleCompile!M321)),ISNUMBER(FIND("8F",ScheduleCompile!M321)),ISNUMBER(FIND("1F",ScheduleCompile!M321)),ISNUMBER(FIND("2F",ScheduleCompile!M321)),ISNUMBER(FIND("3F",ScheduleCompile!M321)),ISNUMBER(FIND("6F",ScheduleCompile!M321)),ISNUMBER(FIND("7F",ScheduleCompile!M321)),ISNUMBER(FIND("9F",ScheduleCompile!M321)),ISNUMBER(FIND("4F",ScheduleCompile!M321))),VALUE(LEFT(ScheduleCompile!M321,FIND("F",ScheduleCompile!M321)-1)),ScheduleCompile!M321)))))))</f>
        <v>1</v>
      </c>
      <c r="S328" s="1">
        <f>IF(AND(ISERROR(IF(ScheduleCompile!N321="Off",0,IF(ScheduleCompile!N321="On",1,IF(ISNUMBER(ScheduleCompile!N321),ScheduleCompile!N321/1,IF(ISTEXT(ScheduleCompile!N321),IF(OR(ISNUMBER(FIND("5F",ScheduleCompile!N321)),ISNUMBER(FIND("0F",ScheduleCompile!N321)),ISNUMBER(FIND("8F",ScheduleCompile!N321)),ISNUMBER(FIND("1F",ScheduleCompile!N321)),ISNUMBER(FIND("2F",ScheduleCompile!N321)),ISNUMBER(FIND("3F",ScheduleCompile!N321)),ISNUMBER(FIND("6F",ScheduleCompile!N321)),ISNUMBER(FIND("7F",ScheduleCompile!N321)),ISNUMBER(FIND("9F",ScheduleCompile!N321)),ISNUMBER(FIND("4F",ScheduleCompile!N321))),VALUE(LEFT(ScheduleCompile!N321,FIND("F",ScheduleCompile!N321)-1)),ScheduleCompile!N321)))))),ISTEXT(ScheduleCompile!#REF!)),"ENDTABLE",IF(ISERROR(IF(ScheduleCompile!N321="Off",0,IF(ScheduleCompile!N321="On",1,IF(ISNUMBER(ScheduleCompile!N321),ScheduleCompile!N321/1,IF(ISTEXT(ScheduleCompile!N321),IF(OR(ISNUMBER(FIND("5F",ScheduleCompile!N321)),ISNUMBER(FIND("0F",ScheduleCompile!N321)),ISNUMBER(FIND("8F",ScheduleCompile!N321)),ISNUMBER(FIND("1F",ScheduleCompile!N321)),ISNUMBER(FIND("2F",ScheduleCompile!N321)),ISNUMBER(FIND("3F",ScheduleCompile!N321)),ISNUMBER(FIND("6F",ScheduleCompile!N321)),ISNUMBER(FIND("7F",ScheduleCompile!N321)),ISNUMBER(FIND("9F",ScheduleCompile!N321)),ISNUMBER(FIND("4F",ScheduleCompile!N321))),VALUE(LEFT(ScheduleCompile!N321,FIND("F",ScheduleCompile!N321)-1)),ScheduleCompile!N321)))))),"",IF(ScheduleCompile!N321="Off",0,IF(ScheduleCompile!N321="On",1,IF(ISNUMBER(ScheduleCompile!N321),ScheduleCompile!N321/1,IF(ISTEXT(ScheduleCompile!N321),IF(OR(ISNUMBER(FIND("5F",ScheduleCompile!N321)),ISNUMBER(FIND("0F",ScheduleCompile!N321)),ISNUMBER(FIND("8F",ScheduleCompile!N321)),ISNUMBER(FIND("1F",ScheduleCompile!N321)),ISNUMBER(FIND("2F",ScheduleCompile!N321)),ISNUMBER(FIND("3F",ScheduleCompile!N321)),ISNUMBER(FIND("6F",ScheduleCompile!N321)),ISNUMBER(FIND("7F",ScheduleCompile!N321)),ISNUMBER(FIND("9F",ScheduleCompile!N321)),ISNUMBER(FIND("4F",ScheduleCompile!N321))),VALUE(LEFT(ScheduleCompile!N321,FIND("F",ScheduleCompile!N321)-1)),ScheduleCompile!N321)))))))</f>
        <v>1</v>
      </c>
      <c r="T328" s="1">
        <f>IF(AND(ISERROR(IF(ScheduleCompile!O321="Off",0,IF(ScheduleCompile!O321="On",1,IF(ISNUMBER(ScheduleCompile!O321),ScheduleCompile!O321/1,IF(ISTEXT(ScheduleCompile!O321),IF(OR(ISNUMBER(FIND("5F",ScheduleCompile!O321)),ISNUMBER(FIND("0F",ScheduleCompile!O321)),ISNUMBER(FIND("8F",ScheduleCompile!O321)),ISNUMBER(FIND("1F",ScheduleCompile!O321)),ISNUMBER(FIND("2F",ScheduleCompile!O321)),ISNUMBER(FIND("3F",ScheduleCompile!O321)),ISNUMBER(FIND("6F",ScheduleCompile!O321)),ISNUMBER(FIND("7F",ScheduleCompile!O321)),ISNUMBER(FIND("9F",ScheduleCompile!O321)),ISNUMBER(FIND("4F",ScheduleCompile!O321))),VALUE(LEFT(ScheduleCompile!O321,FIND("F",ScheduleCompile!O321)-1)),ScheduleCompile!O321)))))),ISTEXT(ScheduleCompile!#REF!)),"ENDTABLE",IF(ISERROR(IF(ScheduleCompile!O321="Off",0,IF(ScheduleCompile!O321="On",1,IF(ISNUMBER(ScheduleCompile!O321),ScheduleCompile!O321/1,IF(ISTEXT(ScheduleCompile!O321),IF(OR(ISNUMBER(FIND("5F",ScheduleCompile!O321)),ISNUMBER(FIND("0F",ScheduleCompile!O321)),ISNUMBER(FIND("8F",ScheduleCompile!O321)),ISNUMBER(FIND("1F",ScheduleCompile!O321)),ISNUMBER(FIND("2F",ScheduleCompile!O321)),ISNUMBER(FIND("3F",ScheduleCompile!O321)),ISNUMBER(FIND("6F",ScheduleCompile!O321)),ISNUMBER(FIND("7F",ScheduleCompile!O321)),ISNUMBER(FIND("9F",ScheduleCompile!O321)),ISNUMBER(FIND("4F",ScheduleCompile!O321))),VALUE(LEFT(ScheduleCompile!O321,FIND("F",ScheduleCompile!O321)-1)),ScheduleCompile!O321)))))),"",IF(ScheduleCompile!O321="Off",0,IF(ScheduleCompile!O321="On",1,IF(ISNUMBER(ScheduleCompile!O321),ScheduleCompile!O321/1,IF(ISTEXT(ScheduleCompile!O321),IF(OR(ISNUMBER(FIND("5F",ScheduleCompile!O321)),ISNUMBER(FIND("0F",ScheduleCompile!O321)),ISNUMBER(FIND("8F",ScheduleCompile!O321)),ISNUMBER(FIND("1F",ScheduleCompile!O321)),ISNUMBER(FIND("2F",ScheduleCompile!O321)),ISNUMBER(FIND("3F",ScheduleCompile!O321)),ISNUMBER(FIND("6F",ScheduleCompile!O321)),ISNUMBER(FIND("7F",ScheduleCompile!O321)),ISNUMBER(FIND("9F",ScheduleCompile!O321)),ISNUMBER(FIND("4F",ScheduleCompile!O321))),VALUE(LEFT(ScheduleCompile!O321,FIND("F",ScheduleCompile!O321)-1)),ScheduleCompile!O321)))))))</f>
        <v>1</v>
      </c>
      <c r="U328" s="1">
        <f>IF(AND(ISERROR(IF(ScheduleCompile!P321="Off",0,IF(ScheduleCompile!P321="On",1,IF(ISNUMBER(ScheduleCompile!P321),ScheduleCompile!P321/1,IF(ISTEXT(ScheduleCompile!P321),IF(OR(ISNUMBER(FIND("5F",ScheduleCompile!P321)),ISNUMBER(FIND("0F",ScheduleCompile!P321)),ISNUMBER(FIND("8F",ScheduleCompile!P321)),ISNUMBER(FIND("1F",ScheduleCompile!P321)),ISNUMBER(FIND("2F",ScheduleCompile!P321)),ISNUMBER(FIND("3F",ScheduleCompile!P321)),ISNUMBER(FIND("6F",ScheduleCompile!P321)),ISNUMBER(FIND("7F",ScheduleCompile!P321)),ISNUMBER(FIND("9F",ScheduleCompile!P321)),ISNUMBER(FIND("4F",ScheduleCompile!P321))),VALUE(LEFT(ScheduleCompile!P321,FIND("F",ScheduleCompile!P321)-1)),ScheduleCompile!P321)))))),ISTEXT(ScheduleCompile!#REF!)),"ENDTABLE",IF(ISERROR(IF(ScheduleCompile!P321="Off",0,IF(ScheduleCompile!P321="On",1,IF(ISNUMBER(ScheduleCompile!P321),ScheduleCompile!P321/1,IF(ISTEXT(ScheduleCompile!P321),IF(OR(ISNUMBER(FIND("5F",ScheduleCompile!P321)),ISNUMBER(FIND("0F",ScheduleCompile!P321)),ISNUMBER(FIND("8F",ScheduleCompile!P321)),ISNUMBER(FIND("1F",ScheduleCompile!P321)),ISNUMBER(FIND("2F",ScheduleCompile!P321)),ISNUMBER(FIND("3F",ScheduleCompile!P321)),ISNUMBER(FIND("6F",ScheduleCompile!P321)),ISNUMBER(FIND("7F",ScheduleCompile!P321)),ISNUMBER(FIND("9F",ScheduleCompile!P321)),ISNUMBER(FIND("4F",ScheduleCompile!P321))),VALUE(LEFT(ScheduleCompile!P321,FIND("F",ScheduleCompile!P321)-1)),ScheduleCompile!P321)))))),"",IF(ScheduleCompile!P321="Off",0,IF(ScheduleCompile!P321="On",1,IF(ISNUMBER(ScheduleCompile!P321),ScheduleCompile!P321/1,IF(ISTEXT(ScheduleCompile!P321),IF(OR(ISNUMBER(FIND("5F",ScheduleCompile!P321)),ISNUMBER(FIND("0F",ScheduleCompile!P321)),ISNUMBER(FIND("8F",ScheduleCompile!P321)),ISNUMBER(FIND("1F",ScheduleCompile!P321)),ISNUMBER(FIND("2F",ScheduleCompile!P321)),ISNUMBER(FIND("3F",ScheduleCompile!P321)),ISNUMBER(FIND("6F",ScheduleCompile!P321)),ISNUMBER(FIND("7F",ScheduleCompile!P321)),ISNUMBER(FIND("9F",ScheduleCompile!P321)),ISNUMBER(FIND("4F",ScheduleCompile!P321))),VALUE(LEFT(ScheduleCompile!P321,FIND("F",ScheduleCompile!P321)-1)),ScheduleCompile!P321)))))))</f>
        <v>1</v>
      </c>
      <c r="V328" s="1">
        <f>IF(AND(ISERROR(IF(ScheduleCompile!Q321="Off",0,IF(ScheduleCompile!Q321="On",1,IF(ISNUMBER(ScheduleCompile!Q321),ScheduleCompile!Q321/1,IF(ISTEXT(ScheduleCompile!Q321),IF(OR(ISNUMBER(FIND("5F",ScheduleCompile!Q321)),ISNUMBER(FIND("0F",ScheduleCompile!Q321)),ISNUMBER(FIND("8F",ScheduleCompile!Q321)),ISNUMBER(FIND("1F",ScheduleCompile!Q321)),ISNUMBER(FIND("2F",ScheduleCompile!Q321)),ISNUMBER(FIND("3F",ScheduleCompile!Q321)),ISNUMBER(FIND("6F",ScheduleCompile!Q321)),ISNUMBER(FIND("7F",ScheduleCompile!Q321)),ISNUMBER(FIND("9F",ScheduleCompile!Q321)),ISNUMBER(FIND("4F",ScheduleCompile!Q321))),VALUE(LEFT(ScheduleCompile!Q321,FIND("F",ScheduleCompile!Q321)-1)),ScheduleCompile!Q321)))))),ISTEXT(ScheduleCompile!#REF!)),"ENDTABLE",IF(ISERROR(IF(ScheduleCompile!Q321="Off",0,IF(ScheduleCompile!Q321="On",1,IF(ISNUMBER(ScheduleCompile!Q321),ScheduleCompile!Q321/1,IF(ISTEXT(ScheduleCompile!Q321),IF(OR(ISNUMBER(FIND("5F",ScheduleCompile!Q321)),ISNUMBER(FIND("0F",ScheduleCompile!Q321)),ISNUMBER(FIND("8F",ScheduleCompile!Q321)),ISNUMBER(FIND("1F",ScheduleCompile!Q321)),ISNUMBER(FIND("2F",ScheduleCompile!Q321)),ISNUMBER(FIND("3F",ScheduleCompile!Q321)),ISNUMBER(FIND("6F",ScheduleCompile!Q321)),ISNUMBER(FIND("7F",ScheduleCompile!Q321)),ISNUMBER(FIND("9F",ScheduleCompile!Q321)),ISNUMBER(FIND("4F",ScheduleCompile!Q321))),VALUE(LEFT(ScheduleCompile!Q321,FIND("F",ScheduleCompile!Q321)-1)),ScheduleCompile!Q321)))))),"",IF(ScheduleCompile!Q321="Off",0,IF(ScheduleCompile!Q321="On",1,IF(ISNUMBER(ScheduleCompile!Q321),ScheduleCompile!Q321/1,IF(ISTEXT(ScheduleCompile!Q321),IF(OR(ISNUMBER(FIND("5F",ScheduleCompile!Q321)),ISNUMBER(FIND("0F",ScheduleCompile!Q321)),ISNUMBER(FIND("8F",ScheduleCompile!Q321)),ISNUMBER(FIND("1F",ScheduleCompile!Q321)),ISNUMBER(FIND("2F",ScheduleCompile!Q321)),ISNUMBER(FIND("3F",ScheduleCompile!Q321)),ISNUMBER(FIND("6F",ScheduleCompile!Q321)),ISNUMBER(FIND("7F",ScheduleCompile!Q321)),ISNUMBER(FIND("9F",ScheduleCompile!Q321)),ISNUMBER(FIND("4F",ScheduleCompile!Q321))),VALUE(LEFT(ScheduleCompile!Q321,FIND("F",ScheduleCompile!Q321)-1)),ScheduleCompile!Q321)))))))</f>
        <v>1</v>
      </c>
      <c r="W328" s="1">
        <f>IF(AND(ISERROR(IF(ScheduleCompile!R321="Off",0,IF(ScheduleCompile!R321="On",1,IF(ISNUMBER(ScheduleCompile!R321),ScheduleCompile!R321/1,IF(ISTEXT(ScheduleCompile!R321),IF(OR(ISNUMBER(FIND("5F",ScheduleCompile!R321)),ISNUMBER(FIND("0F",ScheduleCompile!R321)),ISNUMBER(FIND("8F",ScheduleCompile!R321)),ISNUMBER(FIND("1F",ScheduleCompile!R321)),ISNUMBER(FIND("2F",ScheduleCompile!R321)),ISNUMBER(FIND("3F",ScheduleCompile!R321)),ISNUMBER(FIND("6F",ScheduleCompile!R321)),ISNUMBER(FIND("7F",ScheduleCompile!R321)),ISNUMBER(FIND("9F",ScheduleCompile!R321)),ISNUMBER(FIND("4F",ScheduleCompile!R321))),VALUE(LEFT(ScheduleCompile!R321,FIND("F",ScheduleCompile!R321)-1)),ScheduleCompile!R321)))))),ISTEXT(ScheduleCompile!#REF!)),"ENDTABLE",IF(ISERROR(IF(ScheduleCompile!R321="Off",0,IF(ScheduleCompile!R321="On",1,IF(ISNUMBER(ScheduleCompile!R321),ScheduleCompile!R321/1,IF(ISTEXT(ScheduleCompile!R321),IF(OR(ISNUMBER(FIND("5F",ScheduleCompile!R321)),ISNUMBER(FIND("0F",ScheduleCompile!R321)),ISNUMBER(FIND("8F",ScheduleCompile!R321)),ISNUMBER(FIND("1F",ScheduleCompile!R321)),ISNUMBER(FIND("2F",ScheduleCompile!R321)),ISNUMBER(FIND("3F",ScheduleCompile!R321)),ISNUMBER(FIND("6F",ScheduleCompile!R321)),ISNUMBER(FIND("7F",ScheduleCompile!R321)),ISNUMBER(FIND("9F",ScheduleCompile!R321)),ISNUMBER(FIND("4F",ScheduleCompile!R321))),VALUE(LEFT(ScheduleCompile!R321,FIND("F",ScheduleCompile!R321)-1)),ScheduleCompile!R321)))))),"",IF(ScheduleCompile!R321="Off",0,IF(ScheduleCompile!R321="On",1,IF(ISNUMBER(ScheduleCompile!R321),ScheduleCompile!R321/1,IF(ISTEXT(ScheduleCompile!R321),IF(OR(ISNUMBER(FIND("5F",ScheduleCompile!R321)),ISNUMBER(FIND("0F",ScheduleCompile!R321)),ISNUMBER(FIND("8F",ScheduleCompile!R321)),ISNUMBER(FIND("1F",ScheduleCompile!R321)),ISNUMBER(FIND("2F",ScheduleCompile!R321)),ISNUMBER(FIND("3F",ScheduleCompile!R321)),ISNUMBER(FIND("6F",ScheduleCompile!R321)),ISNUMBER(FIND("7F",ScheduleCompile!R321)),ISNUMBER(FIND("9F",ScheduleCompile!R321)),ISNUMBER(FIND("4F",ScheduleCompile!R321))),VALUE(LEFT(ScheduleCompile!R321,FIND("F",ScheduleCompile!R321)-1)),ScheduleCompile!R321)))))))</f>
        <v>1</v>
      </c>
      <c r="X328" s="1">
        <f>IF(AND(ISERROR(IF(ScheduleCompile!S321="Off",0,IF(ScheduleCompile!S321="On",1,IF(ISNUMBER(ScheduleCompile!S321),ScheduleCompile!S321/1,IF(ISTEXT(ScheduleCompile!S321),IF(OR(ISNUMBER(FIND("5F",ScheduleCompile!S321)),ISNUMBER(FIND("0F",ScheduleCompile!S321)),ISNUMBER(FIND("8F",ScheduleCompile!S321)),ISNUMBER(FIND("1F",ScheduleCompile!S321)),ISNUMBER(FIND("2F",ScheduleCompile!S321)),ISNUMBER(FIND("3F",ScheduleCompile!S321)),ISNUMBER(FIND("6F",ScheduleCompile!S321)),ISNUMBER(FIND("7F",ScheduleCompile!S321)),ISNUMBER(FIND("9F",ScheduleCompile!S321)),ISNUMBER(FIND("4F",ScheduleCompile!S321))),VALUE(LEFT(ScheduleCompile!S321,FIND("F",ScheduleCompile!S321)-1)),ScheduleCompile!S321)))))),ISTEXT(ScheduleCompile!#REF!)),"ENDTABLE",IF(ISERROR(IF(ScheduleCompile!S321="Off",0,IF(ScheduleCompile!S321="On",1,IF(ISNUMBER(ScheduleCompile!S321),ScheduleCompile!S321/1,IF(ISTEXT(ScheduleCompile!S321),IF(OR(ISNUMBER(FIND("5F",ScheduleCompile!S321)),ISNUMBER(FIND("0F",ScheduleCompile!S321)),ISNUMBER(FIND("8F",ScheduleCompile!S321)),ISNUMBER(FIND("1F",ScheduleCompile!S321)),ISNUMBER(FIND("2F",ScheduleCompile!S321)),ISNUMBER(FIND("3F",ScheduleCompile!S321)),ISNUMBER(FIND("6F",ScheduleCompile!S321)),ISNUMBER(FIND("7F",ScheduleCompile!S321)),ISNUMBER(FIND("9F",ScheduleCompile!S321)),ISNUMBER(FIND("4F",ScheduleCompile!S321))),VALUE(LEFT(ScheduleCompile!S321,FIND("F",ScheduleCompile!S321)-1)),ScheduleCompile!S321)))))),"",IF(ScheduleCompile!S321="Off",0,IF(ScheduleCompile!S321="On",1,IF(ISNUMBER(ScheduleCompile!S321),ScheduleCompile!S321/1,IF(ISTEXT(ScheduleCompile!S321),IF(OR(ISNUMBER(FIND("5F",ScheduleCompile!S321)),ISNUMBER(FIND("0F",ScheduleCompile!S321)),ISNUMBER(FIND("8F",ScheduleCompile!S321)),ISNUMBER(FIND("1F",ScheduleCompile!S321)),ISNUMBER(FIND("2F",ScheduleCompile!S321)),ISNUMBER(FIND("3F",ScheduleCompile!S321)),ISNUMBER(FIND("6F",ScheduleCompile!S321)),ISNUMBER(FIND("7F",ScheduleCompile!S321)),ISNUMBER(FIND("9F",ScheduleCompile!S321)),ISNUMBER(FIND("4F",ScheduleCompile!S321))),VALUE(LEFT(ScheduleCompile!S321,FIND("F",ScheduleCompile!S321)-1)),ScheduleCompile!S321)))))))</f>
        <v>1</v>
      </c>
      <c r="Y328" s="1">
        <f>IF(AND(ISERROR(IF(ScheduleCompile!T321="Off",0,IF(ScheduleCompile!T321="On",1,IF(ISNUMBER(ScheduleCompile!T321),ScheduleCompile!T321/1,IF(ISTEXT(ScheduleCompile!T321),IF(OR(ISNUMBER(FIND("5F",ScheduleCompile!T321)),ISNUMBER(FIND("0F",ScheduleCompile!T321)),ISNUMBER(FIND("8F",ScheduleCompile!T321)),ISNUMBER(FIND("1F",ScheduleCompile!T321)),ISNUMBER(FIND("2F",ScheduleCompile!T321)),ISNUMBER(FIND("3F",ScheduleCompile!T321)),ISNUMBER(FIND("6F",ScheduleCompile!T321)),ISNUMBER(FIND("7F",ScheduleCompile!T321)),ISNUMBER(FIND("9F",ScheduleCompile!T321)),ISNUMBER(FIND("4F",ScheduleCompile!T321))),VALUE(LEFT(ScheduleCompile!T321,FIND("F",ScheduleCompile!T321)-1)),ScheduleCompile!T321)))))),ISTEXT(ScheduleCompile!#REF!)),"ENDTABLE",IF(ISERROR(IF(ScheduleCompile!T321="Off",0,IF(ScheduleCompile!T321="On",1,IF(ISNUMBER(ScheduleCompile!T321),ScheduleCompile!T321/1,IF(ISTEXT(ScheduleCompile!T321),IF(OR(ISNUMBER(FIND("5F",ScheduleCompile!T321)),ISNUMBER(FIND("0F",ScheduleCompile!T321)),ISNUMBER(FIND("8F",ScheduleCompile!T321)),ISNUMBER(FIND("1F",ScheduleCompile!T321)),ISNUMBER(FIND("2F",ScheduleCompile!T321)),ISNUMBER(FIND("3F",ScheduleCompile!T321)),ISNUMBER(FIND("6F",ScheduleCompile!T321)),ISNUMBER(FIND("7F",ScheduleCompile!T321)),ISNUMBER(FIND("9F",ScheduleCompile!T321)),ISNUMBER(FIND("4F",ScheduleCompile!T321))),VALUE(LEFT(ScheduleCompile!T321,FIND("F",ScheduleCompile!T321)-1)),ScheduleCompile!T321)))))),"",IF(ScheduleCompile!T321="Off",0,IF(ScheduleCompile!T321="On",1,IF(ISNUMBER(ScheduleCompile!T321),ScheduleCompile!T321/1,IF(ISTEXT(ScheduleCompile!T321),IF(OR(ISNUMBER(FIND("5F",ScheduleCompile!T321)),ISNUMBER(FIND("0F",ScheduleCompile!T321)),ISNUMBER(FIND("8F",ScheduleCompile!T321)),ISNUMBER(FIND("1F",ScheduleCompile!T321)),ISNUMBER(FIND("2F",ScheduleCompile!T321)),ISNUMBER(FIND("3F",ScheduleCompile!T321)),ISNUMBER(FIND("6F",ScheduleCompile!T321)),ISNUMBER(FIND("7F",ScheduleCompile!T321)),ISNUMBER(FIND("9F",ScheduleCompile!T321)),ISNUMBER(FIND("4F",ScheduleCompile!T321))),VALUE(LEFT(ScheduleCompile!T321,FIND("F",ScheduleCompile!T321)-1)),ScheduleCompile!T321)))))))</f>
        <v>1</v>
      </c>
      <c r="Z328" s="1">
        <f>IF(AND(ISERROR(IF(ScheduleCompile!U321="Off",0,IF(ScheduleCompile!U321="On",1,IF(ISNUMBER(ScheduleCompile!U321),ScheduleCompile!U321/1,IF(ISTEXT(ScheduleCompile!U321),IF(OR(ISNUMBER(FIND("5F",ScheduleCompile!U321)),ISNUMBER(FIND("0F",ScheduleCompile!U321)),ISNUMBER(FIND("8F",ScheduleCompile!U321)),ISNUMBER(FIND("1F",ScheduleCompile!U321)),ISNUMBER(FIND("2F",ScheduleCompile!U321)),ISNUMBER(FIND("3F",ScheduleCompile!U321)),ISNUMBER(FIND("6F",ScheduleCompile!U321)),ISNUMBER(FIND("7F",ScheduleCompile!U321)),ISNUMBER(FIND("9F",ScheduleCompile!U321)),ISNUMBER(FIND("4F",ScheduleCompile!U321))),VALUE(LEFT(ScheduleCompile!U321,FIND("F",ScheduleCompile!U321)-1)),ScheduleCompile!U321)))))),ISTEXT(ScheduleCompile!#REF!)),"ENDTABLE",IF(ISERROR(IF(ScheduleCompile!U321="Off",0,IF(ScheduleCompile!U321="On",1,IF(ISNUMBER(ScheduleCompile!U321),ScheduleCompile!U321/1,IF(ISTEXT(ScheduleCompile!U321),IF(OR(ISNUMBER(FIND("5F",ScheduleCompile!U321)),ISNUMBER(FIND("0F",ScheduleCompile!U321)),ISNUMBER(FIND("8F",ScheduleCompile!U321)),ISNUMBER(FIND("1F",ScheduleCompile!U321)),ISNUMBER(FIND("2F",ScheduleCompile!U321)),ISNUMBER(FIND("3F",ScheduleCompile!U321)),ISNUMBER(FIND("6F",ScheduleCompile!U321)),ISNUMBER(FIND("7F",ScheduleCompile!U321)),ISNUMBER(FIND("9F",ScheduleCompile!U321)),ISNUMBER(FIND("4F",ScheduleCompile!U321))),VALUE(LEFT(ScheduleCompile!U321,FIND("F",ScheduleCompile!U321)-1)),ScheduleCompile!U321)))))),"",IF(ScheduleCompile!U321="Off",0,IF(ScheduleCompile!U321="On",1,IF(ISNUMBER(ScheduleCompile!U321),ScheduleCompile!U321/1,IF(ISTEXT(ScheduleCompile!U321),IF(OR(ISNUMBER(FIND("5F",ScheduleCompile!U321)),ISNUMBER(FIND("0F",ScheduleCompile!U321)),ISNUMBER(FIND("8F",ScheduleCompile!U321)),ISNUMBER(FIND("1F",ScheduleCompile!U321)),ISNUMBER(FIND("2F",ScheduleCompile!U321)),ISNUMBER(FIND("3F",ScheduleCompile!U321)),ISNUMBER(FIND("6F",ScheduleCompile!U321)),ISNUMBER(FIND("7F",ScheduleCompile!U321)),ISNUMBER(FIND("9F",ScheduleCompile!U321)),ISNUMBER(FIND("4F",ScheduleCompile!U321))),VALUE(LEFT(ScheduleCompile!U321,FIND("F",ScheduleCompile!U321)-1)),ScheduleCompile!U321)))))))</f>
        <v>1</v>
      </c>
      <c r="AA328" s="1">
        <f>IF(AND(ISERROR(IF(ScheduleCompile!V321="Off",0,IF(ScheduleCompile!V321="On",1,IF(ISNUMBER(ScheduleCompile!V321),ScheduleCompile!V321/1,IF(ISTEXT(ScheduleCompile!V321),IF(OR(ISNUMBER(FIND("5F",ScheduleCompile!V321)),ISNUMBER(FIND("0F",ScheduleCompile!V321)),ISNUMBER(FIND("8F",ScheduleCompile!V321)),ISNUMBER(FIND("1F",ScheduleCompile!V321)),ISNUMBER(FIND("2F",ScheduleCompile!V321)),ISNUMBER(FIND("3F",ScheduleCompile!V321)),ISNUMBER(FIND("6F",ScheduleCompile!V321)),ISNUMBER(FIND("7F",ScheduleCompile!V321)),ISNUMBER(FIND("9F",ScheduleCompile!V321)),ISNUMBER(FIND("4F",ScheduleCompile!V321))),VALUE(LEFT(ScheduleCompile!V321,FIND("F",ScheduleCompile!V321)-1)),ScheduleCompile!V321)))))),ISTEXT(ScheduleCompile!#REF!)),"ENDTABLE",IF(ISERROR(IF(ScheduleCompile!V321="Off",0,IF(ScheduleCompile!V321="On",1,IF(ISNUMBER(ScheduleCompile!V321),ScheduleCompile!V321/1,IF(ISTEXT(ScheduleCompile!V321),IF(OR(ISNUMBER(FIND("5F",ScheduleCompile!V321)),ISNUMBER(FIND("0F",ScheduleCompile!V321)),ISNUMBER(FIND("8F",ScheduleCompile!V321)),ISNUMBER(FIND("1F",ScheduleCompile!V321)),ISNUMBER(FIND("2F",ScheduleCompile!V321)),ISNUMBER(FIND("3F",ScheduleCompile!V321)),ISNUMBER(FIND("6F",ScheduleCompile!V321)),ISNUMBER(FIND("7F",ScheduleCompile!V321)),ISNUMBER(FIND("9F",ScheduleCompile!V321)),ISNUMBER(FIND("4F",ScheduleCompile!V321))),VALUE(LEFT(ScheduleCompile!V321,FIND("F",ScheduleCompile!V321)-1)),ScheduleCompile!V321)))))),"",IF(ScheduleCompile!V321="Off",0,IF(ScheduleCompile!V321="On",1,IF(ISNUMBER(ScheduleCompile!V321),ScheduleCompile!V321/1,IF(ISTEXT(ScheduleCompile!V321),IF(OR(ISNUMBER(FIND("5F",ScheduleCompile!V321)),ISNUMBER(FIND("0F",ScheduleCompile!V321)),ISNUMBER(FIND("8F",ScheduleCompile!V321)),ISNUMBER(FIND("1F",ScheduleCompile!V321)),ISNUMBER(FIND("2F",ScheduleCompile!V321)),ISNUMBER(FIND("3F",ScheduleCompile!V321)),ISNUMBER(FIND("6F",ScheduleCompile!V321)),ISNUMBER(FIND("7F",ScheduleCompile!V321)),ISNUMBER(FIND("9F",ScheduleCompile!V321)),ISNUMBER(FIND("4F",ScheduleCompile!V321))),VALUE(LEFT(ScheduleCompile!V321,FIND("F",ScheduleCompile!V321)-1)),ScheduleCompile!V321)))))))</f>
        <v>1</v>
      </c>
      <c r="AB328" s="1">
        <f>IF(AND(ISERROR(IF(ScheduleCompile!W321="Off",0,IF(ScheduleCompile!W321="On",1,IF(ISNUMBER(ScheduleCompile!W321),ScheduleCompile!W321/1,IF(ISTEXT(ScheduleCompile!W321),IF(OR(ISNUMBER(FIND("5F",ScheduleCompile!W321)),ISNUMBER(FIND("0F",ScheduleCompile!W321)),ISNUMBER(FIND("8F",ScheduleCompile!W321)),ISNUMBER(FIND("1F",ScheduleCompile!W321)),ISNUMBER(FIND("2F",ScheduleCompile!W321)),ISNUMBER(FIND("3F",ScheduleCompile!W321)),ISNUMBER(FIND("6F",ScheduleCompile!W321)),ISNUMBER(FIND("7F",ScheduleCompile!W321)),ISNUMBER(FIND("9F",ScheduleCompile!W321)),ISNUMBER(FIND("4F",ScheduleCompile!W321))),VALUE(LEFT(ScheduleCompile!W321,FIND("F",ScheduleCompile!W321)-1)),ScheduleCompile!W321)))))),ISTEXT(ScheduleCompile!#REF!)),"ENDTABLE",IF(ISERROR(IF(ScheduleCompile!W321="Off",0,IF(ScheduleCompile!W321="On",1,IF(ISNUMBER(ScheduleCompile!W321),ScheduleCompile!W321/1,IF(ISTEXT(ScheduleCompile!W321),IF(OR(ISNUMBER(FIND("5F",ScheduleCompile!W321)),ISNUMBER(FIND("0F",ScheduleCompile!W321)),ISNUMBER(FIND("8F",ScheduleCompile!W321)),ISNUMBER(FIND("1F",ScheduleCompile!W321)),ISNUMBER(FIND("2F",ScheduleCompile!W321)),ISNUMBER(FIND("3F",ScheduleCompile!W321)),ISNUMBER(FIND("6F",ScheduleCompile!W321)),ISNUMBER(FIND("7F",ScheduleCompile!W321)),ISNUMBER(FIND("9F",ScheduleCompile!W321)),ISNUMBER(FIND("4F",ScheduleCompile!W321))),VALUE(LEFT(ScheduleCompile!W321,FIND("F",ScheduleCompile!W321)-1)),ScheduleCompile!W321)))))),"",IF(ScheduleCompile!W321="Off",0,IF(ScheduleCompile!W321="On",1,IF(ISNUMBER(ScheduleCompile!W321),ScheduleCompile!W321/1,IF(ISTEXT(ScheduleCompile!W321),IF(OR(ISNUMBER(FIND("5F",ScheduleCompile!W321)),ISNUMBER(FIND("0F",ScheduleCompile!W321)),ISNUMBER(FIND("8F",ScheduleCompile!W321)),ISNUMBER(FIND("1F",ScheduleCompile!W321)),ISNUMBER(FIND("2F",ScheduleCompile!W321)),ISNUMBER(FIND("3F",ScheduleCompile!W321)),ISNUMBER(FIND("6F",ScheduleCompile!W321)),ISNUMBER(FIND("7F",ScheduleCompile!W321)),ISNUMBER(FIND("9F",ScheduleCompile!W321)),ISNUMBER(FIND("4F",ScheduleCompile!W321))),VALUE(LEFT(ScheduleCompile!W321,FIND("F",ScheduleCompile!W321)-1)),ScheduleCompile!W321)))))))</f>
        <v>1</v>
      </c>
      <c r="AC328" s="1">
        <f>IF(AND(ISERROR(IF(ScheduleCompile!X321="Off",0,IF(ScheduleCompile!X321="On",1,IF(ISNUMBER(ScheduleCompile!X321),ScheduleCompile!X321/1,IF(ISTEXT(ScheduleCompile!X321),IF(OR(ISNUMBER(FIND("5F",ScheduleCompile!X321)),ISNUMBER(FIND("0F",ScheduleCompile!X321)),ISNUMBER(FIND("8F",ScheduleCompile!X321)),ISNUMBER(FIND("1F",ScheduleCompile!X321)),ISNUMBER(FIND("2F",ScheduleCompile!X321)),ISNUMBER(FIND("3F",ScheduleCompile!X321)),ISNUMBER(FIND("6F",ScheduleCompile!X321)),ISNUMBER(FIND("7F",ScheduleCompile!X321)),ISNUMBER(FIND("9F",ScheduleCompile!X321)),ISNUMBER(FIND("4F",ScheduleCompile!X321))),VALUE(LEFT(ScheduleCompile!X321,FIND("F",ScheduleCompile!X321)-1)),ScheduleCompile!X321)))))),ISTEXT(ScheduleCompile!#REF!)),"ENDTABLE",IF(ISERROR(IF(ScheduleCompile!X321="Off",0,IF(ScheduleCompile!X321="On",1,IF(ISNUMBER(ScheduleCompile!X321),ScheduleCompile!X321/1,IF(ISTEXT(ScheduleCompile!X321),IF(OR(ISNUMBER(FIND("5F",ScheduleCompile!X321)),ISNUMBER(FIND("0F",ScheduleCompile!X321)),ISNUMBER(FIND("8F",ScheduleCompile!X321)),ISNUMBER(FIND("1F",ScheduleCompile!X321)),ISNUMBER(FIND("2F",ScheduleCompile!X321)),ISNUMBER(FIND("3F",ScheduleCompile!X321)),ISNUMBER(FIND("6F",ScheduleCompile!X321)),ISNUMBER(FIND("7F",ScheduleCompile!X321)),ISNUMBER(FIND("9F",ScheduleCompile!X321)),ISNUMBER(FIND("4F",ScheduleCompile!X321))),VALUE(LEFT(ScheduleCompile!X321,FIND("F",ScheduleCompile!X321)-1)),ScheduleCompile!X321)))))),"",IF(ScheduleCompile!X321="Off",0,IF(ScheduleCompile!X321="On",1,IF(ISNUMBER(ScheduleCompile!X321),ScheduleCompile!X321/1,IF(ISTEXT(ScheduleCompile!X321),IF(OR(ISNUMBER(FIND("5F",ScheduleCompile!X321)),ISNUMBER(FIND("0F",ScheduleCompile!X321)),ISNUMBER(FIND("8F",ScheduleCompile!X321)),ISNUMBER(FIND("1F",ScheduleCompile!X321)),ISNUMBER(FIND("2F",ScheduleCompile!X321)),ISNUMBER(FIND("3F",ScheduleCompile!X321)),ISNUMBER(FIND("6F",ScheduleCompile!X321)),ISNUMBER(FIND("7F",ScheduleCompile!X321)),ISNUMBER(FIND("9F",ScheduleCompile!X321)),ISNUMBER(FIND("4F",ScheduleCompile!X321))),VALUE(LEFT(ScheduleCompile!X321,FIND("F",ScheduleCompile!X321)-1)),ScheduleCompile!X321)))))))</f>
        <v>1</v>
      </c>
      <c r="AD328" s="1">
        <f>IF(AND(ISERROR(IF(ScheduleCompile!Y321="Off",0,IF(ScheduleCompile!Y321="On",1,IF(ISNUMBER(ScheduleCompile!Y321),ScheduleCompile!Y321/1,IF(ISTEXT(ScheduleCompile!Y321),IF(OR(ISNUMBER(FIND("5F",ScheduleCompile!Y321)),ISNUMBER(FIND("0F",ScheduleCompile!Y321)),ISNUMBER(FIND("8F",ScheduleCompile!Y321)),ISNUMBER(FIND("1F",ScheduleCompile!Y321)),ISNUMBER(FIND("2F",ScheduleCompile!Y321)),ISNUMBER(FIND("3F",ScheduleCompile!Y321)),ISNUMBER(FIND("6F",ScheduleCompile!Y321)),ISNUMBER(FIND("7F",ScheduleCompile!Y321)),ISNUMBER(FIND("9F",ScheduleCompile!Y321)),ISNUMBER(FIND("4F",ScheduleCompile!Y321))),VALUE(LEFT(ScheduleCompile!Y321,FIND("F",ScheduleCompile!Y321)-1)),ScheduleCompile!Y321)))))),ISTEXT(ScheduleCompile!#REF!)),"ENDTABLE",IF(ISERROR(IF(ScheduleCompile!Y321="Off",0,IF(ScheduleCompile!Y321="On",1,IF(ISNUMBER(ScheduleCompile!Y321),ScheduleCompile!Y321/1,IF(ISTEXT(ScheduleCompile!Y321),IF(OR(ISNUMBER(FIND("5F",ScheduleCompile!Y321)),ISNUMBER(FIND("0F",ScheduleCompile!Y321)),ISNUMBER(FIND("8F",ScheduleCompile!Y321)),ISNUMBER(FIND("1F",ScheduleCompile!Y321)),ISNUMBER(FIND("2F",ScheduleCompile!Y321)),ISNUMBER(FIND("3F",ScheduleCompile!Y321)),ISNUMBER(FIND("6F",ScheduleCompile!Y321)),ISNUMBER(FIND("7F",ScheduleCompile!Y321)),ISNUMBER(FIND("9F",ScheduleCompile!Y321)),ISNUMBER(FIND("4F",ScheduleCompile!Y321))),VALUE(LEFT(ScheduleCompile!Y321,FIND("F",ScheduleCompile!Y321)-1)),ScheduleCompile!Y321)))))),"",IF(ScheduleCompile!Y321="Off",0,IF(ScheduleCompile!Y321="On",1,IF(ISNUMBER(ScheduleCompile!Y321),ScheduleCompile!Y321/1,IF(ISTEXT(ScheduleCompile!Y321),IF(OR(ISNUMBER(FIND("5F",ScheduleCompile!Y321)),ISNUMBER(FIND("0F",ScheduleCompile!Y321)),ISNUMBER(FIND("8F",ScheduleCompile!Y321)),ISNUMBER(FIND("1F",ScheduleCompile!Y321)),ISNUMBER(FIND("2F",ScheduleCompile!Y321)),ISNUMBER(FIND("3F",ScheduleCompile!Y321)),ISNUMBER(FIND("6F",ScheduleCompile!Y321)),ISNUMBER(FIND("7F",ScheduleCompile!Y321)),ISNUMBER(FIND("9F",ScheduleCompile!Y321)),ISNUMBER(FIND("4F",ScheduleCompile!Y321))),VALUE(LEFT(ScheduleCompile!Y321,FIND("F",ScheduleCompile!Y321)-1)),ScheduleCompile!Y321)))))))</f>
        <v>1</v>
      </c>
    </row>
    <row r="329" spans="1:30" x14ac:dyDescent="0.25">
      <c r="A329" t="str">
        <f t="shared" si="23"/>
        <v>SchDay "ResidentialCommonEscalatorSun"  Type = "Fraction" Hr = (1, 1, 1, 1, 1, 1, 1, 1, 1, 1, 1, 1, 1, 1, 1, 1, 1, 1, 1, 1, 1, 1, 1, 1) ..</v>
      </c>
      <c r="B329" s="1" t="s">
        <v>623</v>
      </c>
      <c r="C329" t="str">
        <f t="shared" si="24"/>
        <v xml:space="preserve">SchDay "ResidentialCommonEscalatorSun"  Type = "Fraction" Hr = </v>
      </c>
      <c r="D329" t="str">
        <f t="shared" si="25"/>
        <v>(1, 1, 1, 1, 1, 1, 1, 1, 1, 1, 1, 1, 1, 1, 1, 1, 1, 1, 1, 1, 1, 1, 1, 1) ..</v>
      </c>
      <c r="E329" s="30" t="str">
        <f>ScheduleCompile!A322</f>
        <v>ResidentialCommonEscalatorSun</v>
      </c>
      <c r="F329" t="str">
        <f t="shared" si="26"/>
        <v>Fraction</v>
      </c>
      <c r="G329" s="1">
        <f>IF(AND(ISERROR(IF(ScheduleCompile!B322="Off",0,IF(ScheduleCompile!B322="On",1,IF(ISNUMBER(ScheduleCompile!B322),ScheduleCompile!B322/1,IF(ISTEXT(ScheduleCompile!B322),IF(OR(ISNUMBER(FIND("5F",ScheduleCompile!B322)),ISNUMBER(FIND("0F",ScheduleCompile!B322)),ISNUMBER(FIND("8F",ScheduleCompile!B322)),ISNUMBER(FIND("1F",ScheduleCompile!B322)),ISNUMBER(FIND("2F",ScheduleCompile!B322)),ISNUMBER(FIND("3F",ScheduleCompile!B322)),ISNUMBER(FIND("6F",ScheduleCompile!B322)),ISNUMBER(FIND("7F",ScheduleCompile!B322)),ISNUMBER(FIND("9F",ScheduleCompile!B322)),ISNUMBER(FIND("4F",ScheduleCompile!B322))),VALUE(LEFT(ScheduleCompile!B322,FIND("F",ScheduleCompile!B322)-1)),ScheduleCompile!B322)))))),ISTEXT(ScheduleCompile!#REF!)),"ENDTABLE",IF(ISERROR(IF(ScheduleCompile!B322="Off",0,IF(ScheduleCompile!B322="On",1,IF(ISNUMBER(ScheduleCompile!B322),ScheduleCompile!B322/1,IF(ISTEXT(ScheduleCompile!B322),IF(OR(ISNUMBER(FIND("5F",ScheduleCompile!B322)),ISNUMBER(FIND("0F",ScheduleCompile!B322)),ISNUMBER(FIND("8F",ScheduleCompile!B322)),ISNUMBER(FIND("1F",ScheduleCompile!B322)),ISNUMBER(FIND("2F",ScheduleCompile!B322)),ISNUMBER(FIND("3F",ScheduleCompile!B322)),ISNUMBER(FIND("6F",ScheduleCompile!B322)),ISNUMBER(FIND("7F",ScheduleCompile!B322)),ISNUMBER(FIND("9F",ScheduleCompile!B322)),ISNUMBER(FIND("4F",ScheduleCompile!B322))),VALUE(LEFT(ScheduleCompile!B322,FIND("F",ScheduleCompile!B322)-1)),ScheduleCompile!B322)))))),"",IF(ScheduleCompile!B322="Off",0,IF(ScheduleCompile!B322="On",1,IF(ISNUMBER(ScheduleCompile!B322),ScheduleCompile!B322/1,IF(ISTEXT(ScheduleCompile!B322),IF(OR(ISNUMBER(FIND("5F",ScheduleCompile!B322)),ISNUMBER(FIND("0F",ScheduleCompile!B322)),ISNUMBER(FIND("8F",ScheduleCompile!B322)),ISNUMBER(FIND("1F",ScheduleCompile!B322)),ISNUMBER(FIND("2F",ScheduleCompile!B322)),ISNUMBER(FIND("3F",ScheduleCompile!B322)),ISNUMBER(FIND("6F",ScheduleCompile!B322)),ISNUMBER(FIND("7F",ScheduleCompile!B322)),ISNUMBER(FIND("9F",ScheduleCompile!B322)),ISNUMBER(FIND("4F",ScheduleCompile!B322))),VALUE(LEFT(ScheduleCompile!B322,FIND("F",ScheduleCompile!B322)-1)),ScheduleCompile!B322)))))))</f>
        <v>1</v>
      </c>
      <c r="H329" s="1">
        <f>IF(AND(ISERROR(IF(ScheduleCompile!C322="Off",0,IF(ScheduleCompile!C322="On",1,IF(ISNUMBER(ScheduleCompile!C322),ScheduleCompile!C322/1,IF(ISTEXT(ScheduleCompile!C322),IF(OR(ISNUMBER(FIND("5F",ScheduleCompile!C322)),ISNUMBER(FIND("0F",ScheduleCompile!C322)),ISNUMBER(FIND("8F",ScheduleCompile!C322)),ISNUMBER(FIND("1F",ScheduleCompile!C322)),ISNUMBER(FIND("2F",ScheduleCompile!C322)),ISNUMBER(FIND("3F",ScheduleCompile!C322)),ISNUMBER(FIND("6F",ScheduleCompile!C322)),ISNUMBER(FIND("7F",ScheduleCompile!C322)),ISNUMBER(FIND("9F",ScheduleCompile!C322)),ISNUMBER(FIND("4F",ScheduleCompile!C322))),VALUE(LEFT(ScheduleCompile!C322,FIND("F",ScheduleCompile!C322)-1)),ScheduleCompile!C322)))))),ISTEXT(ScheduleCompile!#REF!)),"ENDTABLE",IF(ISERROR(IF(ScheduleCompile!C322="Off",0,IF(ScheduleCompile!C322="On",1,IF(ISNUMBER(ScheduleCompile!C322),ScheduleCompile!C322/1,IF(ISTEXT(ScheduleCompile!C322),IF(OR(ISNUMBER(FIND("5F",ScheduleCompile!C322)),ISNUMBER(FIND("0F",ScheduleCompile!C322)),ISNUMBER(FIND("8F",ScheduleCompile!C322)),ISNUMBER(FIND("1F",ScheduleCompile!C322)),ISNUMBER(FIND("2F",ScheduleCompile!C322)),ISNUMBER(FIND("3F",ScheduleCompile!C322)),ISNUMBER(FIND("6F",ScheduleCompile!C322)),ISNUMBER(FIND("7F",ScheduleCompile!C322)),ISNUMBER(FIND("9F",ScheduleCompile!C322)),ISNUMBER(FIND("4F",ScheduleCompile!C322))),VALUE(LEFT(ScheduleCompile!C322,FIND("F",ScheduleCompile!C322)-1)),ScheduleCompile!C322)))))),"",IF(ScheduleCompile!C322="Off",0,IF(ScheduleCompile!C322="On",1,IF(ISNUMBER(ScheduleCompile!C322),ScheduleCompile!C322/1,IF(ISTEXT(ScheduleCompile!C322),IF(OR(ISNUMBER(FIND("5F",ScheduleCompile!C322)),ISNUMBER(FIND("0F",ScheduleCompile!C322)),ISNUMBER(FIND("8F",ScheduleCompile!C322)),ISNUMBER(FIND("1F",ScheduleCompile!C322)),ISNUMBER(FIND("2F",ScheduleCompile!C322)),ISNUMBER(FIND("3F",ScheduleCompile!C322)),ISNUMBER(FIND("6F",ScheduleCompile!C322)),ISNUMBER(FIND("7F",ScheduleCompile!C322)),ISNUMBER(FIND("9F",ScheduleCompile!C322)),ISNUMBER(FIND("4F",ScheduleCompile!C322))),VALUE(LEFT(ScheduleCompile!C322,FIND("F",ScheduleCompile!C322)-1)),ScheduleCompile!C322)))))))</f>
        <v>1</v>
      </c>
      <c r="I329" s="1">
        <f>IF(AND(ISERROR(IF(ScheduleCompile!D322="Off",0,IF(ScheduleCompile!D322="On",1,IF(ISNUMBER(ScheduleCompile!D322),ScheduleCompile!D322/1,IF(ISTEXT(ScheduleCompile!D322),IF(OR(ISNUMBER(FIND("5F",ScheduleCompile!D322)),ISNUMBER(FIND("0F",ScheduleCompile!D322)),ISNUMBER(FIND("8F",ScheduleCompile!D322)),ISNUMBER(FIND("1F",ScheduleCompile!D322)),ISNUMBER(FIND("2F",ScheduleCompile!D322)),ISNUMBER(FIND("3F",ScheduleCompile!D322)),ISNUMBER(FIND("6F",ScheduleCompile!D322)),ISNUMBER(FIND("7F",ScheduleCompile!D322)),ISNUMBER(FIND("9F",ScheduleCompile!D322)),ISNUMBER(FIND("4F",ScheduleCompile!D322))),VALUE(LEFT(ScheduleCompile!D322,FIND("F",ScheduleCompile!D322)-1)),ScheduleCompile!D322)))))),ISTEXT(ScheduleCompile!#REF!)),"ENDTABLE",IF(ISERROR(IF(ScheduleCompile!D322="Off",0,IF(ScheduleCompile!D322="On",1,IF(ISNUMBER(ScheduleCompile!D322),ScheduleCompile!D322/1,IF(ISTEXT(ScheduleCompile!D322),IF(OR(ISNUMBER(FIND("5F",ScheduleCompile!D322)),ISNUMBER(FIND("0F",ScheduleCompile!D322)),ISNUMBER(FIND("8F",ScheduleCompile!D322)),ISNUMBER(FIND("1F",ScheduleCompile!D322)),ISNUMBER(FIND("2F",ScheduleCompile!D322)),ISNUMBER(FIND("3F",ScheduleCompile!D322)),ISNUMBER(FIND("6F",ScheduleCompile!D322)),ISNUMBER(FIND("7F",ScheduleCompile!D322)),ISNUMBER(FIND("9F",ScheduleCompile!D322)),ISNUMBER(FIND("4F",ScheduleCompile!D322))),VALUE(LEFT(ScheduleCompile!D322,FIND("F",ScheduleCompile!D322)-1)),ScheduleCompile!D322)))))),"",IF(ScheduleCompile!D322="Off",0,IF(ScheduleCompile!D322="On",1,IF(ISNUMBER(ScheduleCompile!D322),ScheduleCompile!D322/1,IF(ISTEXT(ScheduleCompile!D322),IF(OR(ISNUMBER(FIND("5F",ScheduleCompile!D322)),ISNUMBER(FIND("0F",ScheduleCompile!D322)),ISNUMBER(FIND("8F",ScheduleCompile!D322)),ISNUMBER(FIND("1F",ScheduleCompile!D322)),ISNUMBER(FIND("2F",ScheduleCompile!D322)),ISNUMBER(FIND("3F",ScheduleCompile!D322)),ISNUMBER(FIND("6F",ScheduleCompile!D322)),ISNUMBER(FIND("7F",ScheduleCompile!D322)),ISNUMBER(FIND("9F",ScheduleCompile!D322)),ISNUMBER(FIND("4F",ScheduleCompile!D322))),VALUE(LEFT(ScheduleCompile!D322,FIND("F",ScheduleCompile!D322)-1)),ScheduleCompile!D322)))))))</f>
        <v>1</v>
      </c>
      <c r="J329" s="1">
        <f>IF(AND(ISERROR(IF(ScheduleCompile!E322="Off",0,IF(ScheduleCompile!E322="On",1,IF(ISNUMBER(ScheduleCompile!E322),ScheduleCompile!E322/1,IF(ISTEXT(ScheduleCompile!E322),IF(OR(ISNUMBER(FIND("5F",ScheduleCompile!E322)),ISNUMBER(FIND("0F",ScheduleCompile!E322)),ISNUMBER(FIND("8F",ScheduleCompile!E322)),ISNUMBER(FIND("1F",ScheduleCompile!E322)),ISNUMBER(FIND("2F",ScheduleCompile!E322)),ISNUMBER(FIND("3F",ScheduleCompile!E322)),ISNUMBER(FIND("6F",ScheduleCompile!E322)),ISNUMBER(FIND("7F",ScheduleCompile!E322)),ISNUMBER(FIND("9F",ScheduleCompile!E322)),ISNUMBER(FIND("4F",ScheduleCompile!E322))),VALUE(LEFT(ScheduleCompile!E322,FIND("F",ScheduleCompile!E322)-1)),ScheduleCompile!E322)))))),ISTEXT(ScheduleCompile!#REF!)),"ENDTABLE",IF(ISERROR(IF(ScheduleCompile!E322="Off",0,IF(ScheduleCompile!E322="On",1,IF(ISNUMBER(ScheduleCompile!E322),ScheduleCompile!E322/1,IF(ISTEXT(ScheduleCompile!E322),IF(OR(ISNUMBER(FIND("5F",ScheduleCompile!E322)),ISNUMBER(FIND("0F",ScheduleCompile!E322)),ISNUMBER(FIND("8F",ScheduleCompile!E322)),ISNUMBER(FIND("1F",ScheduleCompile!E322)),ISNUMBER(FIND("2F",ScheduleCompile!E322)),ISNUMBER(FIND("3F",ScheduleCompile!E322)),ISNUMBER(FIND("6F",ScheduleCompile!E322)),ISNUMBER(FIND("7F",ScheduleCompile!E322)),ISNUMBER(FIND("9F",ScheduleCompile!E322)),ISNUMBER(FIND("4F",ScheduleCompile!E322))),VALUE(LEFT(ScheduleCompile!E322,FIND("F",ScheduleCompile!E322)-1)),ScheduleCompile!E322)))))),"",IF(ScheduleCompile!E322="Off",0,IF(ScheduleCompile!E322="On",1,IF(ISNUMBER(ScheduleCompile!E322),ScheduleCompile!E322/1,IF(ISTEXT(ScheduleCompile!E322),IF(OR(ISNUMBER(FIND("5F",ScheduleCompile!E322)),ISNUMBER(FIND("0F",ScheduleCompile!E322)),ISNUMBER(FIND("8F",ScheduleCompile!E322)),ISNUMBER(FIND("1F",ScheduleCompile!E322)),ISNUMBER(FIND("2F",ScheduleCompile!E322)),ISNUMBER(FIND("3F",ScheduleCompile!E322)),ISNUMBER(FIND("6F",ScheduleCompile!E322)),ISNUMBER(FIND("7F",ScheduleCompile!E322)),ISNUMBER(FIND("9F",ScheduleCompile!E322)),ISNUMBER(FIND("4F",ScheduleCompile!E322))),VALUE(LEFT(ScheduleCompile!E322,FIND("F",ScheduleCompile!E322)-1)),ScheduleCompile!E322)))))))</f>
        <v>1</v>
      </c>
      <c r="K329" s="1">
        <f>IF(AND(ISERROR(IF(ScheduleCompile!F322="Off",0,IF(ScheduleCompile!F322="On",1,IF(ISNUMBER(ScheduleCompile!F322),ScheduleCompile!F322/1,IF(ISTEXT(ScheduleCompile!F322),IF(OR(ISNUMBER(FIND("5F",ScheduleCompile!F322)),ISNUMBER(FIND("0F",ScheduleCompile!F322)),ISNUMBER(FIND("8F",ScheduleCompile!F322)),ISNUMBER(FIND("1F",ScheduleCompile!F322)),ISNUMBER(FIND("2F",ScheduleCompile!F322)),ISNUMBER(FIND("3F",ScheduleCompile!F322)),ISNUMBER(FIND("6F",ScheduleCompile!F322)),ISNUMBER(FIND("7F",ScheduleCompile!F322)),ISNUMBER(FIND("9F",ScheduleCompile!F322)),ISNUMBER(FIND("4F",ScheduleCompile!F322))),VALUE(LEFT(ScheduleCompile!F322,FIND("F",ScheduleCompile!F322)-1)),ScheduleCompile!F322)))))),ISTEXT(ScheduleCompile!#REF!)),"ENDTABLE",IF(ISERROR(IF(ScheduleCompile!F322="Off",0,IF(ScheduleCompile!F322="On",1,IF(ISNUMBER(ScheduleCompile!F322),ScheduleCompile!F322/1,IF(ISTEXT(ScheduleCompile!F322),IF(OR(ISNUMBER(FIND("5F",ScheduleCompile!F322)),ISNUMBER(FIND("0F",ScheduleCompile!F322)),ISNUMBER(FIND("8F",ScheduleCompile!F322)),ISNUMBER(FIND("1F",ScheduleCompile!F322)),ISNUMBER(FIND("2F",ScheduleCompile!F322)),ISNUMBER(FIND("3F",ScheduleCompile!F322)),ISNUMBER(FIND("6F",ScheduleCompile!F322)),ISNUMBER(FIND("7F",ScheduleCompile!F322)),ISNUMBER(FIND("9F",ScheduleCompile!F322)),ISNUMBER(FIND("4F",ScheduleCompile!F322))),VALUE(LEFT(ScheduleCompile!F322,FIND("F",ScheduleCompile!F322)-1)),ScheduleCompile!F322)))))),"",IF(ScheduleCompile!F322="Off",0,IF(ScheduleCompile!F322="On",1,IF(ISNUMBER(ScheduleCompile!F322),ScheduleCompile!F322/1,IF(ISTEXT(ScheduleCompile!F322),IF(OR(ISNUMBER(FIND("5F",ScheduleCompile!F322)),ISNUMBER(FIND("0F",ScheduleCompile!F322)),ISNUMBER(FIND("8F",ScheduleCompile!F322)),ISNUMBER(FIND("1F",ScheduleCompile!F322)),ISNUMBER(FIND("2F",ScheduleCompile!F322)),ISNUMBER(FIND("3F",ScheduleCompile!F322)),ISNUMBER(FIND("6F",ScheduleCompile!F322)),ISNUMBER(FIND("7F",ScheduleCompile!F322)),ISNUMBER(FIND("9F",ScheduleCompile!F322)),ISNUMBER(FIND("4F",ScheduleCompile!F322))),VALUE(LEFT(ScheduleCompile!F322,FIND("F",ScheduleCompile!F322)-1)),ScheduleCompile!F322)))))))</f>
        <v>1</v>
      </c>
      <c r="L329" s="1">
        <f>IF(AND(ISERROR(IF(ScheduleCompile!G322="Off",0,IF(ScheduleCompile!G322="On",1,IF(ISNUMBER(ScheduleCompile!G322),ScheduleCompile!G322/1,IF(ISTEXT(ScheduleCompile!G322),IF(OR(ISNUMBER(FIND("5F",ScheduleCompile!G322)),ISNUMBER(FIND("0F",ScheduleCompile!G322)),ISNUMBER(FIND("8F",ScheduleCompile!G322)),ISNUMBER(FIND("1F",ScheduleCompile!G322)),ISNUMBER(FIND("2F",ScheduleCompile!G322)),ISNUMBER(FIND("3F",ScheduleCompile!G322)),ISNUMBER(FIND("6F",ScheduleCompile!G322)),ISNUMBER(FIND("7F",ScheduleCompile!G322)),ISNUMBER(FIND("9F",ScheduleCompile!G322)),ISNUMBER(FIND("4F",ScheduleCompile!G322))),VALUE(LEFT(ScheduleCompile!G322,FIND("F",ScheduleCompile!G322)-1)),ScheduleCompile!G322)))))),ISTEXT(ScheduleCompile!#REF!)),"ENDTABLE",IF(ISERROR(IF(ScheduleCompile!G322="Off",0,IF(ScheduleCompile!G322="On",1,IF(ISNUMBER(ScheduleCompile!G322),ScheduleCompile!G322/1,IF(ISTEXT(ScheduleCompile!G322),IF(OR(ISNUMBER(FIND("5F",ScheduleCompile!G322)),ISNUMBER(FIND("0F",ScheduleCompile!G322)),ISNUMBER(FIND("8F",ScheduleCompile!G322)),ISNUMBER(FIND("1F",ScheduleCompile!G322)),ISNUMBER(FIND("2F",ScheduleCompile!G322)),ISNUMBER(FIND("3F",ScheduleCompile!G322)),ISNUMBER(FIND("6F",ScheduleCompile!G322)),ISNUMBER(FIND("7F",ScheduleCompile!G322)),ISNUMBER(FIND("9F",ScheduleCompile!G322)),ISNUMBER(FIND("4F",ScheduleCompile!G322))),VALUE(LEFT(ScheduleCompile!G322,FIND("F",ScheduleCompile!G322)-1)),ScheduleCompile!G322)))))),"",IF(ScheduleCompile!G322="Off",0,IF(ScheduleCompile!G322="On",1,IF(ISNUMBER(ScheduleCompile!G322),ScheduleCompile!G322/1,IF(ISTEXT(ScheduleCompile!G322),IF(OR(ISNUMBER(FIND("5F",ScheduleCompile!G322)),ISNUMBER(FIND("0F",ScheduleCompile!G322)),ISNUMBER(FIND("8F",ScheduleCompile!G322)),ISNUMBER(FIND("1F",ScheduleCompile!G322)),ISNUMBER(FIND("2F",ScheduleCompile!G322)),ISNUMBER(FIND("3F",ScheduleCompile!G322)),ISNUMBER(FIND("6F",ScheduleCompile!G322)),ISNUMBER(FIND("7F",ScheduleCompile!G322)),ISNUMBER(FIND("9F",ScheduleCompile!G322)),ISNUMBER(FIND("4F",ScheduleCompile!G322))),VALUE(LEFT(ScheduleCompile!G322,FIND("F",ScheduleCompile!G322)-1)),ScheduleCompile!G322)))))))</f>
        <v>1</v>
      </c>
      <c r="M329" s="1">
        <f>IF(AND(ISERROR(IF(ScheduleCompile!H322="Off",0,IF(ScheduleCompile!H322="On",1,IF(ISNUMBER(ScheduleCompile!H322),ScheduleCompile!H322/1,IF(ISTEXT(ScheduleCompile!H322),IF(OR(ISNUMBER(FIND("5F",ScheduleCompile!H322)),ISNUMBER(FIND("0F",ScheduleCompile!H322)),ISNUMBER(FIND("8F",ScheduleCompile!H322)),ISNUMBER(FIND("1F",ScheduleCompile!H322)),ISNUMBER(FIND("2F",ScheduleCompile!H322)),ISNUMBER(FIND("3F",ScheduleCompile!H322)),ISNUMBER(FIND("6F",ScheduleCompile!H322)),ISNUMBER(FIND("7F",ScheduleCompile!H322)),ISNUMBER(FIND("9F",ScheduleCompile!H322)),ISNUMBER(FIND("4F",ScheduleCompile!H322))),VALUE(LEFT(ScheduleCompile!H322,FIND("F",ScheduleCompile!H322)-1)),ScheduleCompile!H322)))))),ISTEXT(ScheduleCompile!#REF!)),"ENDTABLE",IF(ISERROR(IF(ScheduleCompile!H322="Off",0,IF(ScheduleCompile!H322="On",1,IF(ISNUMBER(ScheduleCompile!H322),ScheduleCompile!H322/1,IF(ISTEXT(ScheduleCompile!H322),IF(OR(ISNUMBER(FIND("5F",ScheduleCompile!H322)),ISNUMBER(FIND("0F",ScheduleCompile!H322)),ISNUMBER(FIND("8F",ScheduleCompile!H322)),ISNUMBER(FIND("1F",ScheduleCompile!H322)),ISNUMBER(FIND("2F",ScheduleCompile!H322)),ISNUMBER(FIND("3F",ScheduleCompile!H322)),ISNUMBER(FIND("6F",ScheduleCompile!H322)),ISNUMBER(FIND("7F",ScheduleCompile!H322)),ISNUMBER(FIND("9F",ScheduleCompile!H322)),ISNUMBER(FIND("4F",ScheduleCompile!H322))),VALUE(LEFT(ScheduleCompile!H322,FIND("F",ScheduleCompile!H322)-1)),ScheduleCompile!H322)))))),"",IF(ScheduleCompile!H322="Off",0,IF(ScheduleCompile!H322="On",1,IF(ISNUMBER(ScheduleCompile!H322),ScheduleCompile!H322/1,IF(ISTEXT(ScheduleCompile!H322),IF(OR(ISNUMBER(FIND("5F",ScheduleCompile!H322)),ISNUMBER(FIND("0F",ScheduleCompile!H322)),ISNUMBER(FIND("8F",ScheduleCompile!H322)),ISNUMBER(FIND("1F",ScheduleCompile!H322)),ISNUMBER(FIND("2F",ScheduleCompile!H322)),ISNUMBER(FIND("3F",ScheduleCompile!H322)),ISNUMBER(FIND("6F",ScheduleCompile!H322)),ISNUMBER(FIND("7F",ScheduleCompile!H322)),ISNUMBER(FIND("9F",ScheduleCompile!H322)),ISNUMBER(FIND("4F",ScheduleCompile!H322))),VALUE(LEFT(ScheduleCompile!H322,FIND("F",ScheduleCompile!H322)-1)),ScheduleCompile!H322)))))))</f>
        <v>1</v>
      </c>
      <c r="N329" s="1">
        <f>IF(AND(ISERROR(IF(ScheduleCompile!I322="Off",0,IF(ScheduleCompile!I322="On",1,IF(ISNUMBER(ScheduleCompile!I322),ScheduleCompile!I322/1,IF(ISTEXT(ScheduleCompile!I322),IF(OR(ISNUMBER(FIND("5F",ScheduleCompile!I322)),ISNUMBER(FIND("0F",ScheduleCompile!I322)),ISNUMBER(FIND("8F",ScheduleCompile!I322)),ISNUMBER(FIND("1F",ScheduleCompile!I322)),ISNUMBER(FIND("2F",ScheduleCompile!I322)),ISNUMBER(FIND("3F",ScheduleCompile!I322)),ISNUMBER(FIND("6F",ScheduleCompile!I322)),ISNUMBER(FIND("7F",ScheduleCompile!I322)),ISNUMBER(FIND("9F",ScheduleCompile!I322)),ISNUMBER(FIND("4F",ScheduleCompile!I322))),VALUE(LEFT(ScheduleCompile!I322,FIND("F",ScheduleCompile!I322)-1)),ScheduleCompile!I322)))))),ISTEXT(ScheduleCompile!#REF!)),"ENDTABLE",IF(ISERROR(IF(ScheduleCompile!I322="Off",0,IF(ScheduleCompile!I322="On",1,IF(ISNUMBER(ScheduleCompile!I322),ScheduleCompile!I322/1,IF(ISTEXT(ScheduleCompile!I322),IF(OR(ISNUMBER(FIND("5F",ScheduleCompile!I322)),ISNUMBER(FIND("0F",ScheduleCompile!I322)),ISNUMBER(FIND("8F",ScheduleCompile!I322)),ISNUMBER(FIND("1F",ScheduleCompile!I322)),ISNUMBER(FIND("2F",ScheduleCompile!I322)),ISNUMBER(FIND("3F",ScheduleCompile!I322)),ISNUMBER(FIND("6F",ScheduleCompile!I322)),ISNUMBER(FIND("7F",ScheduleCompile!I322)),ISNUMBER(FIND("9F",ScheduleCompile!I322)),ISNUMBER(FIND("4F",ScheduleCompile!I322))),VALUE(LEFT(ScheduleCompile!I322,FIND("F",ScheduleCompile!I322)-1)),ScheduleCompile!I322)))))),"",IF(ScheduleCompile!I322="Off",0,IF(ScheduleCompile!I322="On",1,IF(ISNUMBER(ScheduleCompile!I322),ScheduleCompile!I322/1,IF(ISTEXT(ScheduleCompile!I322),IF(OR(ISNUMBER(FIND("5F",ScheduleCompile!I322)),ISNUMBER(FIND("0F",ScheduleCompile!I322)),ISNUMBER(FIND("8F",ScheduleCompile!I322)),ISNUMBER(FIND("1F",ScheduleCompile!I322)),ISNUMBER(FIND("2F",ScheduleCompile!I322)),ISNUMBER(FIND("3F",ScheduleCompile!I322)),ISNUMBER(FIND("6F",ScheduleCompile!I322)),ISNUMBER(FIND("7F",ScheduleCompile!I322)),ISNUMBER(FIND("9F",ScheduleCompile!I322)),ISNUMBER(FIND("4F",ScheduleCompile!I322))),VALUE(LEFT(ScheduleCompile!I322,FIND("F",ScheduleCompile!I322)-1)),ScheduleCompile!I322)))))))</f>
        <v>1</v>
      </c>
      <c r="O329" s="1">
        <f>IF(AND(ISERROR(IF(ScheduleCompile!J322="Off",0,IF(ScheduleCompile!J322="On",1,IF(ISNUMBER(ScheduleCompile!J322),ScheduleCompile!J322/1,IF(ISTEXT(ScheduleCompile!J322),IF(OR(ISNUMBER(FIND("5F",ScheduleCompile!J322)),ISNUMBER(FIND("0F",ScheduleCompile!J322)),ISNUMBER(FIND("8F",ScheduleCompile!J322)),ISNUMBER(FIND("1F",ScheduleCompile!J322)),ISNUMBER(FIND("2F",ScheduleCompile!J322)),ISNUMBER(FIND("3F",ScheduleCompile!J322)),ISNUMBER(FIND("6F",ScheduleCompile!J322)),ISNUMBER(FIND("7F",ScheduleCompile!J322)),ISNUMBER(FIND("9F",ScheduleCompile!J322)),ISNUMBER(FIND("4F",ScheduleCompile!J322))),VALUE(LEFT(ScheduleCompile!J322,FIND("F",ScheduleCompile!J322)-1)),ScheduleCompile!J322)))))),ISTEXT(ScheduleCompile!#REF!)),"ENDTABLE",IF(ISERROR(IF(ScheduleCompile!J322="Off",0,IF(ScheduleCompile!J322="On",1,IF(ISNUMBER(ScheduleCompile!J322),ScheduleCompile!J322/1,IF(ISTEXT(ScheduleCompile!J322),IF(OR(ISNUMBER(FIND("5F",ScheduleCompile!J322)),ISNUMBER(FIND("0F",ScheduleCompile!J322)),ISNUMBER(FIND("8F",ScheduleCompile!J322)),ISNUMBER(FIND("1F",ScheduleCompile!J322)),ISNUMBER(FIND("2F",ScheduleCompile!J322)),ISNUMBER(FIND("3F",ScheduleCompile!J322)),ISNUMBER(FIND("6F",ScheduleCompile!J322)),ISNUMBER(FIND("7F",ScheduleCompile!J322)),ISNUMBER(FIND("9F",ScheduleCompile!J322)),ISNUMBER(FIND("4F",ScheduleCompile!J322))),VALUE(LEFT(ScheduleCompile!J322,FIND("F",ScheduleCompile!J322)-1)),ScheduleCompile!J322)))))),"",IF(ScheduleCompile!J322="Off",0,IF(ScheduleCompile!J322="On",1,IF(ISNUMBER(ScheduleCompile!J322),ScheduleCompile!J322/1,IF(ISTEXT(ScheduleCompile!J322),IF(OR(ISNUMBER(FIND("5F",ScheduleCompile!J322)),ISNUMBER(FIND("0F",ScheduleCompile!J322)),ISNUMBER(FIND("8F",ScheduleCompile!J322)),ISNUMBER(FIND("1F",ScheduleCompile!J322)),ISNUMBER(FIND("2F",ScheduleCompile!J322)),ISNUMBER(FIND("3F",ScheduleCompile!J322)),ISNUMBER(FIND("6F",ScheduleCompile!J322)),ISNUMBER(FIND("7F",ScheduleCompile!J322)),ISNUMBER(FIND("9F",ScheduleCompile!J322)),ISNUMBER(FIND("4F",ScheduleCompile!J322))),VALUE(LEFT(ScheduleCompile!J322,FIND("F",ScheduleCompile!J322)-1)),ScheduleCompile!J322)))))))</f>
        <v>1</v>
      </c>
      <c r="P329" s="1">
        <f>IF(AND(ISERROR(IF(ScheduleCompile!K322="Off",0,IF(ScheduleCompile!K322="On",1,IF(ISNUMBER(ScheduleCompile!K322),ScheduleCompile!K322/1,IF(ISTEXT(ScheduleCompile!K322),IF(OR(ISNUMBER(FIND("5F",ScheduleCompile!K322)),ISNUMBER(FIND("0F",ScheduleCompile!K322)),ISNUMBER(FIND("8F",ScheduleCompile!K322)),ISNUMBER(FIND("1F",ScheduleCompile!K322)),ISNUMBER(FIND("2F",ScheduleCompile!K322)),ISNUMBER(FIND("3F",ScheduleCompile!K322)),ISNUMBER(FIND("6F",ScheduleCompile!K322)),ISNUMBER(FIND("7F",ScheduleCompile!K322)),ISNUMBER(FIND("9F",ScheduleCompile!K322)),ISNUMBER(FIND("4F",ScheduleCompile!K322))),VALUE(LEFT(ScheduleCompile!K322,FIND("F",ScheduleCompile!K322)-1)),ScheduleCompile!K322)))))),ISTEXT(ScheduleCompile!#REF!)),"ENDTABLE",IF(ISERROR(IF(ScheduleCompile!K322="Off",0,IF(ScheduleCompile!K322="On",1,IF(ISNUMBER(ScheduleCompile!K322),ScheduleCompile!K322/1,IF(ISTEXT(ScheduleCompile!K322),IF(OR(ISNUMBER(FIND("5F",ScheduleCompile!K322)),ISNUMBER(FIND("0F",ScheduleCompile!K322)),ISNUMBER(FIND("8F",ScheduleCompile!K322)),ISNUMBER(FIND("1F",ScheduleCompile!K322)),ISNUMBER(FIND("2F",ScheduleCompile!K322)),ISNUMBER(FIND("3F",ScheduleCompile!K322)),ISNUMBER(FIND("6F",ScheduleCompile!K322)),ISNUMBER(FIND("7F",ScheduleCompile!K322)),ISNUMBER(FIND("9F",ScheduleCompile!K322)),ISNUMBER(FIND("4F",ScheduleCompile!K322))),VALUE(LEFT(ScheduleCompile!K322,FIND("F",ScheduleCompile!K322)-1)),ScheduleCompile!K322)))))),"",IF(ScheduleCompile!K322="Off",0,IF(ScheduleCompile!K322="On",1,IF(ISNUMBER(ScheduleCompile!K322),ScheduleCompile!K322/1,IF(ISTEXT(ScheduleCompile!K322),IF(OR(ISNUMBER(FIND("5F",ScheduleCompile!K322)),ISNUMBER(FIND("0F",ScheduleCompile!K322)),ISNUMBER(FIND("8F",ScheduleCompile!K322)),ISNUMBER(FIND("1F",ScheduleCompile!K322)),ISNUMBER(FIND("2F",ScheduleCompile!K322)),ISNUMBER(FIND("3F",ScheduleCompile!K322)),ISNUMBER(FIND("6F",ScheduleCompile!K322)),ISNUMBER(FIND("7F",ScheduleCompile!K322)),ISNUMBER(FIND("9F",ScheduleCompile!K322)),ISNUMBER(FIND("4F",ScheduleCompile!K322))),VALUE(LEFT(ScheduleCompile!K322,FIND("F",ScheduleCompile!K322)-1)),ScheduleCompile!K322)))))))</f>
        <v>1</v>
      </c>
      <c r="Q329" s="1">
        <f>IF(AND(ISERROR(IF(ScheduleCompile!L322="Off",0,IF(ScheduleCompile!L322="On",1,IF(ISNUMBER(ScheduleCompile!L322),ScheduleCompile!L322/1,IF(ISTEXT(ScheduleCompile!L322),IF(OR(ISNUMBER(FIND("5F",ScheduleCompile!L322)),ISNUMBER(FIND("0F",ScheduleCompile!L322)),ISNUMBER(FIND("8F",ScheduleCompile!L322)),ISNUMBER(FIND("1F",ScheduleCompile!L322)),ISNUMBER(FIND("2F",ScheduleCompile!L322)),ISNUMBER(FIND("3F",ScheduleCompile!L322)),ISNUMBER(FIND("6F",ScheduleCompile!L322)),ISNUMBER(FIND("7F",ScheduleCompile!L322)),ISNUMBER(FIND("9F",ScheduleCompile!L322)),ISNUMBER(FIND("4F",ScheduleCompile!L322))),VALUE(LEFT(ScheduleCompile!L322,FIND("F",ScheduleCompile!L322)-1)),ScheduleCompile!L322)))))),ISTEXT(ScheduleCompile!#REF!)),"ENDTABLE",IF(ISERROR(IF(ScheduleCompile!L322="Off",0,IF(ScheduleCompile!L322="On",1,IF(ISNUMBER(ScheduleCompile!L322),ScheduleCompile!L322/1,IF(ISTEXT(ScheduleCompile!L322),IF(OR(ISNUMBER(FIND("5F",ScheduleCompile!L322)),ISNUMBER(FIND("0F",ScheduleCompile!L322)),ISNUMBER(FIND("8F",ScheduleCompile!L322)),ISNUMBER(FIND("1F",ScheduleCompile!L322)),ISNUMBER(FIND("2F",ScheduleCompile!L322)),ISNUMBER(FIND("3F",ScheduleCompile!L322)),ISNUMBER(FIND("6F",ScheduleCompile!L322)),ISNUMBER(FIND("7F",ScheduleCompile!L322)),ISNUMBER(FIND("9F",ScheduleCompile!L322)),ISNUMBER(FIND("4F",ScheduleCompile!L322))),VALUE(LEFT(ScheduleCompile!L322,FIND("F",ScheduleCompile!L322)-1)),ScheduleCompile!L322)))))),"",IF(ScheduleCompile!L322="Off",0,IF(ScheduleCompile!L322="On",1,IF(ISNUMBER(ScheduleCompile!L322),ScheduleCompile!L322/1,IF(ISTEXT(ScheduleCompile!L322),IF(OR(ISNUMBER(FIND("5F",ScheduleCompile!L322)),ISNUMBER(FIND("0F",ScheduleCompile!L322)),ISNUMBER(FIND("8F",ScheduleCompile!L322)),ISNUMBER(FIND("1F",ScheduleCompile!L322)),ISNUMBER(FIND("2F",ScheduleCompile!L322)),ISNUMBER(FIND("3F",ScheduleCompile!L322)),ISNUMBER(FIND("6F",ScheduleCompile!L322)),ISNUMBER(FIND("7F",ScheduleCompile!L322)),ISNUMBER(FIND("9F",ScheduleCompile!L322)),ISNUMBER(FIND("4F",ScheduleCompile!L322))),VALUE(LEFT(ScheduleCompile!L322,FIND("F",ScheduleCompile!L322)-1)),ScheduleCompile!L322)))))))</f>
        <v>1</v>
      </c>
      <c r="R329" s="1">
        <f>IF(AND(ISERROR(IF(ScheduleCompile!M322="Off",0,IF(ScheduleCompile!M322="On",1,IF(ISNUMBER(ScheduleCompile!M322),ScheduleCompile!M322/1,IF(ISTEXT(ScheduleCompile!M322),IF(OR(ISNUMBER(FIND("5F",ScheduleCompile!M322)),ISNUMBER(FIND("0F",ScheduleCompile!M322)),ISNUMBER(FIND("8F",ScheduleCompile!M322)),ISNUMBER(FIND("1F",ScheduleCompile!M322)),ISNUMBER(FIND("2F",ScheduleCompile!M322)),ISNUMBER(FIND("3F",ScheduleCompile!M322)),ISNUMBER(FIND("6F",ScheduleCompile!M322)),ISNUMBER(FIND("7F",ScheduleCompile!M322)),ISNUMBER(FIND("9F",ScheduleCompile!M322)),ISNUMBER(FIND("4F",ScheduleCompile!M322))),VALUE(LEFT(ScheduleCompile!M322,FIND("F",ScheduleCompile!M322)-1)),ScheduleCompile!M322)))))),ISTEXT(ScheduleCompile!#REF!)),"ENDTABLE",IF(ISERROR(IF(ScheduleCompile!M322="Off",0,IF(ScheduleCompile!M322="On",1,IF(ISNUMBER(ScheduleCompile!M322),ScheduleCompile!M322/1,IF(ISTEXT(ScheduleCompile!M322),IF(OR(ISNUMBER(FIND("5F",ScheduleCompile!M322)),ISNUMBER(FIND("0F",ScheduleCompile!M322)),ISNUMBER(FIND("8F",ScheduleCompile!M322)),ISNUMBER(FIND("1F",ScheduleCompile!M322)),ISNUMBER(FIND("2F",ScheduleCompile!M322)),ISNUMBER(FIND("3F",ScheduleCompile!M322)),ISNUMBER(FIND("6F",ScheduleCompile!M322)),ISNUMBER(FIND("7F",ScheduleCompile!M322)),ISNUMBER(FIND("9F",ScheduleCompile!M322)),ISNUMBER(FIND("4F",ScheduleCompile!M322))),VALUE(LEFT(ScheduleCompile!M322,FIND("F",ScheduleCompile!M322)-1)),ScheduleCompile!M322)))))),"",IF(ScheduleCompile!M322="Off",0,IF(ScheduleCompile!M322="On",1,IF(ISNUMBER(ScheduleCompile!M322),ScheduleCompile!M322/1,IF(ISTEXT(ScheduleCompile!M322),IF(OR(ISNUMBER(FIND("5F",ScheduleCompile!M322)),ISNUMBER(FIND("0F",ScheduleCompile!M322)),ISNUMBER(FIND("8F",ScheduleCompile!M322)),ISNUMBER(FIND("1F",ScheduleCompile!M322)),ISNUMBER(FIND("2F",ScheduleCompile!M322)),ISNUMBER(FIND("3F",ScheduleCompile!M322)),ISNUMBER(FIND("6F",ScheduleCompile!M322)),ISNUMBER(FIND("7F",ScheduleCompile!M322)),ISNUMBER(FIND("9F",ScheduleCompile!M322)),ISNUMBER(FIND("4F",ScheduleCompile!M322))),VALUE(LEFT(ScheduleCompile!M322,FIND("F",ScheduleCompile!M322)-1)),ScheduleCompile!M322)))))))</f>
        <v>1</v>
      </c>
      <c r="S329" s="1">
        <f>IF(AND(ISERROR(IF(ScheduleCompile!N322="Off",0,IF(ScheduleCompile!N322="On",1,IF(ISNUMBER(ScheduleCompile!N322),ScheduleCompile!N322/1,IF(ISTEXT(ScheduleCompile!N322),IF(OR(ISNUMBER(FIND("5F",ScheduleCompile!N322)),ISNUMBER(FIND("0F",ScheduleCompile!N322)),ISNUMBER(FIND("8F",ScheduleCompile!N322)),ISNUMBER(FIND("1F",ScheduleCompile!N322)),ISNUMBER(FIND("2F",ScheduleCompile!N322)),ISNUMBER(FIND("3F",ScheduleCompile!N322)),ISNUMBER(FIND("6F",ScheduleCompile!N322)),ISNUMBER(FIND("7F",ScheduleCompile!N322)),ISNUMBER(FIND("9F",ScheduleCompile!N322)),ISNUMBER(FIND("4F",ScheduleCompile!N322))),VALUE(LEFT(ScheduleCompile!N322,FIND("F",ScheduleCompile!N322)-1)),ScheduleCompile!N322)))))),ISTEXT(ScheduleCompile!#REF!)),"ENDTABLE",IF(ISERROR(IF(ScheduleCompile!N322="Off",0,IF(ScheduleCompile!N322="On",1,IF(ISNUMBER(ScheduleCompile!N322),ScheduleCompile!N322/1,IF(ISTEXT(ScheduleCompile!N322),IF(OR(ISNUMBER(FIND("5F",ScheduleCompile!N322)),ISNUMBER(FIND("0F",ScheduleCompile!N322)),ISNUMBER(FIND("8F",ScheduleCompile!N322)),ISNUMBER(FIND("1F",ScheduleCompile!N322)),ISNUMBER(FIND("2F",ScheduleCompile!N322)),ISNUMBER(FIND("3F",ScheduleCompile!N322)),ISNUMBER(FIND("6F",ScheduleCompile!N322)),ISNUMBER(FIND("7F",ScheduleCompile!N322)),ISNUMBER(FIND("9F",ScheduleCompile!N322)),ISNUMBER(FIND("4F",ScheduleCompile!N322))),VALUE(LEFT(ScheduleCompile!N322,FIND("F",ScheduleCompile!N322)-1)),ScheduleCompile!N322)))))),"",IF(ScheduleCompile!N322="Off",0,IF(ScheduleCompile!N322="On",1,IF(ISNUMBER(ScheduleCompile!N322),ScheduleCompile!N322/1,IF(ISTEXT(ScheduleCompile!N322),IF(OR(ISNUMBER(FIND("5F",ScheduleCompile!N322)),ISNUMBER(FIND("0F",ScheduleCompile!N322)),ISNUMBER(FIND("8F",ScheduleCompile!N322)),ISNUMBER(FIND("1F",ScheduleCompile!N322)),ISNUMBER(FIND("2F",ScheduleCompile!N322)),ISNUMBER(FIND("3F",ScheduleCompile!N322)),ISNUMBER(FIND("6F",ScheduleCompile!N322)),ISNUMBER(FIND("7F",ScheduleCompile!N322)),ISNUMBER(FIND("9F",ScheduleCompile!N322)),ISNUMBER(FIND("4F",ScheduleCompile!N322))),VALUE(LEFT(ScheduleCompile!N322,FIND("F",ScheduleCompile!N322)-1)),ScheduleCompile!N322)))))))</f>
        <v>1</v>
      </c>
      <c r="T329" s="1">
        <f>IF(AND(ISERROR(IF(ScheduleCompile!O322="Off",0,IF(ScheduleCompile!O322="On",1,IF(ISNUMBER(ScheduleCompile!O322),ScheduleCompile!O322/1,IF(ISTEXT(ScheduleCompile!O322),IF(OR(ISNUMBER(FIND("5F",ScheduleCompile!O322)),ISNUMBER(FIND("0F",ScheduleCompile!O322)),ISNUMBER(FIND("8F",ScheduleCompile!O322)),ISNUMBER(FIND("1F",ScheduleCompile!O322)),ISNUMBER(FIND("2F",ScheduleCompile!O322)),ISNUMBER(FIND("3F",ScheduleCompile!O322)),ISNUMBER(FIND("6F",ScheduleCompile!O322)),ISNUMBER(FIND("7F",ScheduleCompile!O322)),ISNUMBER(FIND("9F",ScheduleCompile!O322)),ISNUMBER(FIND("4F",ScheduleCompile!O322))),VALUE(LEFT(ScheduleCompile!O322,FIND("F",ScheduleCompile!O322)-1)),ScheduleCompile!O322)))))),ISTEXT(ScheduleCompile!#REF!)),"ENDTABLE",IF(ISERROR(IF(ScheduleCompile!O322="Off",0,IF(ScheduleCompile!O322="On",1,IF(ISNUMBER(ScheduleCompile!O322),ScheduleCompile!O322/1,IF(ISTEXT(ScheduleCompile!O322),IF(OR(ISNUMBER(FIND("5F",ScheduleCompile!O322)),ISNUMBER(FIND("0F",ScheduleCompile!O322)),ISNUMBER(FIND("8F",ScheduleCompile!O322)),ISNUMBER(FIND("1F",ScheduleCompile!O322)),ISNUMBER(FIND("2F",ScheduleCompile!O322)),ISNUMBER(FIND("3F",ScheduleCompile!O322)),ISNUMBER(FIND("6F",ScheduleCompile!O322)),ISNUMBER(FIND("7F",ScheduleCompile!O322)),ISNUMBER(FIND("9F",ScheduleCompile!O322)),ISNUMBER(FIND("4F",ScheduleCompile!O322))),VALUE(LEFT(ScheduleCompile!O322,FIND("F",ScheduleCompile!O322)-1)),ScheduleCompile!O322)))))),"",IF(ScheduleCompile!O322="Off",0,IF(ScheduleCompile!O322="On",1,IF(ISNUMBER(ScheduleCompile!O322),ScheduleCompile!O322/1,IF(ISTEXT(ScheduleCompile!O322),IF(OR(ISNUMBER(FIND("5F",ScheduleCompile!O322)),ISNUMBER(FIND("0F",ScheduleCompile!O322)),ISNUMBER(FIND("8F",ScheduleCompile!O322)),ISNUMBER(FIND("1F",ScheduleCompile!O322)),ISNUMBER(FIND("2F",ScheduleCompile!O322)),ISNUMBER(FIND("3F",ScheduleCompile!O322)),ISNUMBER(FIND("6F",ScheduleCompile!O322)),ISNUMBER(FIND("7F",ScheduleCompile!O322)),ISNUMBER(FIND("9F",ScheduleCompile!O322)),ISNUMBER(FIND("4F",ScheduleCompile!O322))),VALUE(LEFT(ScheduleCompile!O322,FIND("F",ScheduleCompile!O322)-1)),ScheduleCompile!O322)))))))</f>
        <v>1</v>
      </c>
      <c r="U329" s="1">
        <f>IF(AND(ISERROR(IF(ScheduleCompile!P322="Off",0,IF(ScheduleCompile!P322="On",1,IF(ISNUMBER(ScheduleCompile!P322),ScheduleCompile!P322/1,IF(ISTEXT(ScheduleCompile!P322),IF(OR(ISNUMBER(FIND("5F",ScheduleCompile!P322)),ISNUMBER(FIND("0F",ScheduleCompile!P322)),ISNUMBER(FIND("8F",ScheduleCompile!P322)),ISNUMBER(FIND("1F",ScheduleCompile!P322)),ISNUMBER(FIND("2F",ScheduleCompile!P322)),ISNUMBER(FIND("3F",ScheduleCompile!P322)),ISNUMBER(FIND("6F",ScheduleCompile!P322)),ISNUMBER(FIND("7F",ScheduleCompile!P322)),ISNUMBER(FIND("9F",ScheduleCompile!P322)),ISNUMBER(FIND("4F",ScheduleCompile!P322))),VALUE(LEFT(ScheduleCompile!P322,FIND("F",ScheduleCompile!P322)-1)),ScheduleCompile!P322)))))),ISTEXT(ScheduleCompile!#REF!)),"ENDTABLE",IF(ISERROR(IF(ScheduleCompile!P322="Off",0,IF(ScheduleCompile!P322="On",1,IF(ISNUMBER(ScheduleCompile!P322),ScheduleCompile!P322/1,IF(ISTEXT(ScheduleCompile!P322),IF(OR(ISNUMBER(FIND("5F",ScheduleCompile!P322)),ISNUMBER(FIND("0F",ScheduleCompile!P322)),ISNUMBER(FIND("8F",ScheduleCompile!P322)),ISNUMBER(FIND("1F",ScheduleCompile!P322)),ISNUMBER(FIND("2F",ScheduleCompile!P322)),ISNUMBER(FIND("3F",ScheduleCompile!P322)),ISNUMBER(FIND("6F",ScheduleCompile!P322)),ISNUMBER(FIND("7F",ScheduleCompile!P322)),ISNUMBER(FIND("9F",ScheduleCompile!P322)),ISNUMBER(FIND("4F",ScheduleCompile!P322))),VALUE(LEFT(ScheduleCompile!P322,FIND("F",ScheduleCompile!P322)-1)),ScheduleCompile!P322)))))),"",IF(ScheduleCompile!P322="Off",0,IF(ScheduleCompile!P322="On",1,IF(ISNUMBER(ScheduleCompile!P322),ScheduleCompile!P322/1,IF(ISTEXT(ScheduleCompile!P322),IF(OR(ISNUMBER(FIND("5F",ScheduleCompile!P322)),ISNUMBER(FIND("0F",ScheduleCompile!P322)),ISNUMBER(FIND("8F",ScheduleCompile!P322)),ISNUMBER(FIND("1F",ScheduleCompile!P322)),ISNUMBER(FIND("2F",ScheduleCompile!P322)),ISNUMBER(FIND("3F",ScheduleCompile!P322)),ISNUMBER(FIND("6F",ScheduleCompile!P322)),ISNUMBER(FIND("7F",ScheduleCompile!P322)),ISNUMBER(FIND("9F",ScheduleCompile!P322)),ISNUMBER(FIND("4F",ScheduleCompile!P322))),VALUE(LEFT(ScheduleCompile!P322,FIND("F",ScheduleCompile!P322)-1)),ScheduleCompile!P322)))))))</f>
        <v>1</v>
      </c>
      <c r="V329" s="1">
        <f>IF(AND(ISERROR(IF(ScheduleCompile!Q322="Off",0,IF(ScheduleCompile!Q322="On",1,IF(ISNUMBER(ScheduleCompile!Q322),ScheduleCompile!Q322/1,IF(ISTEXT(ScheduleCompile!Q322),IF(OR(ISNUMBER(FIND("5F",ScheduleCompile!Q322)),ISNUMBER(FIND("0F",ScheduleCompile!Q322)),ISNUMBER(FIND("8F",ScheduleCompile!Q322)),ISNUMBER(FIND("1F",ScheduleCompile!Q322)),ISNUMBER(FIND("2F",ScheduleCompile!Q322)),ISNUMBER(FIND("3F",ScheduleCompile!Q322)),ISNUMBER(FIND("6F",ScheduleCompile!Q322)),ISNUMBER(FIND("7F",ScheduleCompile!Q322)),ISNUMBER(FIND("9F",ScheduleCompile!Q322)),ISNUMBER(FIND("4F",ScheduleCompile!Q322))),VALUE(LEFT(ScheduleCompile!Q322,FIND("F",ScheduleCompile!Q322)-1)),ScheduleCompile!Q322)))))),ISTEXT(ScheduleCompile!#REF!)),"ENDTABLE",IF(ISERROR(IF(ScheduleCompile!Q322="Off",0,IF(ScheduleCompile!Q322="On",1,IF(ISNUMBER(ScheduleCompile!Q322),ScheduleCompile!Q322/1,IF(ISTEXT(ScheduleCompile!Q322),IF(OR(ISNUMBER(FIND("5F",ScheduleCompile!Q322)),ISNUMBER(FIND("0F",ScheduleCompile!Q322)),ISNUMBER(FIND("8F",ScheduleCompile!Q322)),ISNUMBER(FIND("1F",ScheduleCompile!Q322)),ISNUMBER(FIND("2F",ScheduleCompile!Q322)),ISNUMBER(FIND("3F",ScheduleCompile!Q322)),ISNUMBER(FIND("6F",ScheduleCompile!Q322)),ISNUMBER(FIND("7F",ScheduleCompile!Q322)),ISNUMBER(FIND("9F",ScheduleCompile!Q322)),ISNUMBER(FIND("4F",ScheduleCompile!Q322))),VALUE(LEFT(ScheduleCompile!Q322,FIND("F",ScheduleCompile!Q322)-1)),ScheduleCompile!Q322)))))),"",IF(ScheduleCompile!Q322="Off",0,IF(ScheduleCompile!Q322="On",1,IF(ISNUMBER(ScheduleCompile!Q322),ScheduleCompile!Q322/1,IF(ISTEXT(ScheduleCompile!Q322),IF(OR(ISNUMBER(FIND("5F",ScheduleCompile!Q322)),ISNUMBER(FIND("0F",ScheduleCompile!Q322)),ISNUMBER(FIND("8F",ScheduleCompile!Q322)),ISNUMBER(FIND("1F",ScheduleCompile!Q322)),ISNUMBER(FIND("2F",ScheduleCompile!Q322)),ISNUMBER(FIND("3F",ScheduleCompile!Q322)),ISNUMBER(FIND("6F",ScheduleCompile!Q322)),ISNUMBER(FIND("7F",ScheduleCompile!Q322)),ISNUMBER(FIND("9F",ScheduleCompile!Q322)),ISNUMBER(FIND("4F",ScheduleCompile!Q322))),VALUE(LEFT(ScheduleCompile!Q322,FIND("F",ScheduleCompile!Q322)-1)),ScheduleCompile!Q322)))))))</f>
        <v>1</v>
      </c>
      <c r="W329" s="1">
        <f>IF(AND(ISERROR(IF(ScheduleCompile!R322="Off",0,IF(ScheduleCompile!R322="On",1,IF(ISNUMBER(ScheduleCompile!R322),ScheduleCompile!R322/1,IF(ISTEXT(ScheduleCompile!R322),IF(OR(ISNUMBER(FIND("5F",ScheduleCompile!R322)),ISNUMBER(FIND("0F",ScheduleCompile!R322)),ISNUMBER(FIND("8F",ScheduleCompile!R322)),ISNUMBER(FIND("1F",ScheduleCompile!R322)),ISNUMBER(FIND("2F",ScheduleCompile!R322)),ISNUMBER(FIND("3F",ScheduleCompile!R322)),ISNUMBER(FIND("6F",ScheduleCompile!R322)),ISNUMBER(FIND("7F",ScheduleCompile!R322)),ISNUMBER(FIND("9F",ScheduleCompile!R322)),ISNUMBER(FIND("4F",ScheduleCompile!R322))),VALUE(LEFT(ScheduleCompile!R322,FIND("F",ScheduleCompile!R322)-1)),ScheduleCompile!R322)))))),ISTEXT(ScheduleCompile!#REF!)),"ENDTABLE",IF(ISERROR(IF(ScheduleCompile!R322="Off",0,IF(ScheduleCompile!R322="On",1,IF(ISNUMBER(ScheduleCompile!R322),ScheduleCompile!R322/1,IF(ISTEXT(ScheduleCompile!R322),IF(OR(ISNUMBER(FIND("5F",ScheduleCompile!R322)),ISNUMBER(FIND("0F",ScheduleCompile!R322)),ISNUMBER(FIND("8F",ScheduleCompile!R322)),ISNUMBER(FIND("1F",ScheduleCompile!R322)),ISNUMBER(FIND("2F",ScheduleCompile!R322)),ISNUMBER(FIND("3F",ScheduleCompile!R322)),ISNUMBER(FIND("6F",ScheduleCompile!R322)),ISNUMBER(FIND("7F",ScheduleCompile!R322)),ISNUMBER(FIND("9F",ScheduleCompile!R322)),ISNUMBER(FIND("4F",ScheduleCompile!R322))),VALUE(LEFT(ScheduleCompile!R322,FIND("F",ScheduleCompile!R322)-1)),ScheduleCompile!R322)))))),"",IF(ScheduleCompile!R322="Off",0,IF(ScheduleCompile!R322="On",1,IF(ISNUMBER(ScheduleCompile!R322),ScheduleCompile!R322/1,IF(ISTEXT(ScheduleCompile!R322),IF(OR(ISNUMBER(FIND("5F",ScheduleCompile!R322)),ISNUMBER(FIND("0F",ScheduleCompile!R322)),ISNUMBER(FIND("8F",ScheduleCompile!R322)),ISNUMBER(FIND("1F",ScheduleCompile!R322)),ISNUMBER(FIND("2F",ScheduleCompile!R322)),ISNUMBER(FIND("3F",ScheduleCompile!R322)),ISNUMBER(FIND("6F",ScheduleCompile!R322)),ISNUMBER(FIND("7F",ScheduleCompile!R322)),ISNUMBER(FIND("9F",ScheduleCompile!R322)),ISNUMBER(FIND("4F",ScheduleCompile!R322))),VALUE(LEFT(ScheduleCompile!R322,FIND("F",ScheduleCompile!R322)-1)),ScheduleCompile!R322)))))))</f>
        <v>1</v>
      </c>
      <c r="X329" s="1">
        <f>IF(AND(ISERROR(IF(ScheduleCompile!S322="Off",0,IF(ScheduleCompile!S322="On",1,IF(ISNUMBER(ScheduleCompile!S322),ScheduleCompile!S322/1,IF(ISTEXT(ScheduleCompile!S322),IF(OR(ISNUMBER(FIND("5F",ScheduleCompile!S322)),ISNUMBER(FIND("0F",ScheduleCompile!S322)),ISNUMBER(FIND("8F",ScheduleCompile!S322)),ISNUMBER(FIND("1F",ScheduleCompile!S322)),ISNUMBER(FIND("2F",ScheduleCompile!S322)),ISNUMBER(FIND("3F",ScheduleCompile!S322)),ISNUMBER(FIND("6F",ScheduleCompile!S322)),ISNUMBER(FIND("7F",ScheduleCompile!S322)),ISNUMBER(FIND("9F",ScheduleCompile!S322)),ISNUMBER(FIND("4F",ScheduleCompile!S322))),VALUE(LEFT(ScheduleCompile!S322,FIND("F",ScheduleCompile!S322)-1)),ScheduleCompile!S322)))))),ISTEXT(ScheduleCompile!#REF!)),"ENDTABLE",IF(ISERROR(IF(ScheduleCompile!S322="Off",0,IF(ScheduleCompile!S322="On",1,IF(ISNUMBER(ScheduleCompile!S322),ScheduleCompile!S322/1,IF(ISTEXT(ScheduleCompile!S322),IF(OR(ISNUMBER(FIND("5F",ScheduleCompile!S322)),ISNUMBER(FIND("0F",ScheduleCompile!S322)),ISNUMBER(FIND("8F",ScheduleCompile!S322)),ISNUMBER(FIND("1F",ScheduleCompile!S322)),ISNUMBER(FIND("2F",ScheduleCompile!S322)),ISNUMBER(FIND("3F",ScheduleCompile!S322)),ISNUMBER(FIND("6F",ScheduleCompile!S322)),ISNUMBER(FIND("7F",ScheduleCompile!S322)),ISNUMBER(FIND("9F",ScheduleCompile!S322)),ISNUMBER(FIND("4F",ScheduleCompile!S322))),VALUE(LEFT(ScheduleCompile!S322,FIND("F",ScheduleCompile!S322)-1)),ScheduleCompile!S322)))))),"",IF(ScheduleCompile!S322="Off",0,IF(ScheduleCompile!S322="On",1,IF(ISNUMBER(ScheduleCompile!S322),ScheduleCompile!S322/1,IF(ISTEXT(ScheduleCompile!S322),IF(OR(ISNUMBER(FIND("5F",ScheduleCompile!S322)),ISNUMBER(FIND("0F",ScheduleCompile!S322)),ISNUMBER(FIND("8F",ScheduleCompile!S322)),ISNUMBER(FIND("1F",ScheduleCompile!S322)),ISNUMBER(FIND("2F",ScheduleCompile!S322)),ISNUMBER(FIND("3F",ScheduleCompile!S322)),ISNUMBER(FIND("6F",ScheduleCompile!S322)),ISNUMBER(FIND("7F",ScheduleCompile!S322)),ISNUMBER(FIND("9F",ScheduleCompile!S322)),ISNUMBER(FIND("4F",ScheduleCompile!S322))),VALUE(LEFT(ScheduleCompile!S322,FIND("F",ScheduleCompile!S322)-1)),ScheduleCompile!S322)))))))</f>
        <v>1</v>
      </c>
      <c r="Y329" s="1">
        <f>IF(AND(ISERROR(IF(ScheduleCompile!T322="Off",0,IF(ScheduleCompile!T322="On",1,IF(ISNUMBER(ScheduleCompile!T322),ScheduleCompile!T322/1,IF(ISTEXT(ScheduleCompile!T322),IF(OR(ISNUMBER(FIND("5F",ScheduleCompile!T322)),ISNUMBER(FIND("0F",ScheduleCompile!T322)),ISNUMBER(FIND("8F",ScheduleCompile!T322)),ISNUMBER(FIND("1F",ScheduleCompile!T322)),ISNUMBER(FIND("2F",ScheduleCompile!T322)),ISNUMBER(FIND("3F",ScheduleCompile!T322)),ISNUMBER(FIND("6F",ScheduleCompile!T322)),ISNUMBER(FIND("7F",ScheduleCompile!T322)),ISNUMBER(FIND("9F",ScheduleCompile!T322)),ISNUMBER(FIND("4F",ScheduleCompile!T322))),VALUE(LEFT(ScheduleCompile!T322,FIND("F",ScheduleCompile!T322)-1)),ScheduleCompile!T322)))))),ISTEXT(ScheduleCompile!#REF!)),"ENDTABLE",IF(ISERROR(IF(ScheduleCompile!T322="Off",0,IF(ScheduleCompile!T322="On",1,IF(ISNUMBER(ScheduleCompile!T322),ScheduleCompile!T322/1,IF(ISTEXT(ScheduleCompile!T322),IF(OR(ISNUMBER(FIND("5F",ScheduleCompile!T322)),ISNUMBER(FIND("0F",ScheduleCompile!T322)),ISNUMBER(FIND("8F",ScheduleCompile!T322)),ISNUMBER(FIND("1F",ScheduleCompile!T322)),ISNUMBER(FIND("2F",ScheduleCompile!T322)),ISNUMBER(FIND("3F",ScheduleCompile!T322)),ISNUMBER(FIND("6F",ScheduleCompile!T322)),ISNUMBER(FIND("7F",ScheduleCompile!T322)),ISNUMBER(FIND("9F",ScheduleCompile!T322)),ISNUMBER(FIND("4F",ScheduleCompile!T322))),VALUE(LEFT(ScheduleCompile!T322,FIND("F",ScheduleCompile!T322)-1)),ScheduleCompile!T322)))))),"",IF(ScheduleCompile!T322="Off",0,IF(ScheduleCompile!T322="On",1,IF(ISNUMBER(ScheduleCompile!T322),ScheduleCompile!T322/1,IF(ISTEXT(ScheduleCompile!T322),IF(OR(ISNUMBER(FIND("5F",ScheduleCompile!T322)),ISNUMBER(FIND("0F",ScheduleCompile!T322)),ISNUMBER(FIND("8F",ScheduleCompile!T322)),ISNUMBER(FIND("1F",ScheduleCompile!T322)),ISNUMBER(FIND("2F",ScheduleCompile!T322)),ISNUMBER(FIND("3F",ScheduleCompile!T322)),ISNUMBER(FIND("6F",ScheduleCompile!T322)),ISNUMBER(FIND("7F",ScheduleCompile!T322)),ISNUMBER(FIND("9F",ScheduleCompile!T322)),ISNUMBER(FIND("4F",ScheduleCompile!T322))),VALUE(LEFT(ScheduleCompile!T322,FIND("F",ScheduleCompile!T322)-1)),ScheduleCompile!T322)))))))</f>
        <v>1</v>
      </c>
      <c r="Z329" s="1">
        <f>IF(AND(ISERROR(IF(ScheduleCompile!U322="Off",0,IF(ScheduleCompile!U322="On",1,IF(ISNUMBER(ScheduleCompile!U322),ScheduleCompile!U322/1,IF(ISTEXT(ScheduleCompile!U322),IF(OR(ISNUMBER(FIND("5F",ScheduleCompile!U322)),ISNUMBER(FIND("0F",ScheduleCompile!U322)),ISNUMBER(FIND("8F",ScheduleCompile!U322)),ISNUMBER(FIND("1F",ScheduleCompile!U322)),ISNUMBER(FIND("2F",ScheduleCompile!U322)),ISNUMBER(FIND("3F",ScheduleCompile!U322)),ISNUMBER(FIND("6F",ScheduleCompile!U322)),ISNUMBER(FIND("7F",ScheduleCompile!U322)),ISNUMBER(FIND("9F",ScheduleCompile!U322)),ISNUMBER(FIND("4F",ScheduleCompile!U322))),VALUE(LEFT(ScheduleCompile!U322,FIND("F",ScheduleCompile!U322)-1)),ScheduleCompile!U322)))))),ISTEXT(ScheduleCompile!#REF!)),"ENDTABLE",IF(ISERROR(IF(ScheduleCompile!U322="Off",0,IF(ScheduleCompile!U322="On",1,IF(ISNUMBER(ScheduleCompile!U322),ScheduleCompile!U322/1,IF(ISTEXT(ScheduleCompile!U322),IF(OR(ISNUMBER(FIND("5F",ScheduleCompile!U322)),ISNUMBER(FIND("0F",ScheduleCompile!U322)),ISNUMBER(FIND("8F",ScheduleCompile!U322)),ISNUMBER(FIND("1F",ScheduleCompile!U322)),ISNUMBER(FIND("2F",ScheduleCompile!U322)),ISNUMBER(FIND("3F",ScheduleCompile!U322)),ISNUMBER(FIND("6F",ScheduleCompile!U322)),ISNUMBER(FIND("7F",ScheduleCompile!U322)),ISNUMBER(FIND("9F",ScheduleCompile!U322)),ISNUMBER(FIND("4F",ScheduleCompile!U322))),VALUE(LEFT(ScheduleCompile!U322,FIND("F",ScheduleCompile!U322)-1)),ScheduleCompile!U322)))))),"",IF(ScheduleCompile!U322="Off",0,IF(ScheduleCompile!U322="On",1,IF(ISNUMBER(ScheduleCompile!U322),ScheduleCompile!U322/1,IF(ISTEXT(ScheduleCompile!U322),IF(OR(ISNUMBER(FIND("5F",ScheduleCompile!U322)),ISNUMBER(FIND("0F",ScheduleCompile!U322)),ISNUMBER(FIND("8F",ScheduleCompile!U322)),ISNUMBER(FIND("1F",ScheduleCompile!U322)),ISNUMBER(FIND("2F",ScheduleCompile!U322)),ISNUMBER(FIND("3F",ScheduleCompile!U322)),ISNUMBER(FIND("6F",ScheduleCompile!U322)),ISNUMBER(FIND("7F",ScheduleCompile!U322)),ISNUMBER(FIND("9F",ScheduleCompile!U322)),ISNUMBER(FIND("4F",ScheduleCompile!U322))),VALUE(LEFT(ScheduleCompile!U322,FIND("F",ScheduleCompile!U322)-1)),ScheduleCompile!U322)))))))</f>
        <v>1</v>
      </c>
      <c r="AA329" s="1">
        <f>IF(AND(ISERROR(IF(ScheduleCompile!V322="Off",0,IF(ScheduleCompile!V322="On",1,IF(ISNUMBER(ScheduleCompile!V322),ScheduleCompile!V322/1,IF(ISTEXT(ScheduleCompile!V322),IF(OR(ISNUMBER(FIND("5F",ScheduleCompile!V322)),ISNUMBER(FIND("0F",ScheduleCompile!V322)),ISNUMBER(FIND("8F",ScheduleCompile!V322)),ISNUMBER(FIND("1F",ScheduleCompile!V322)),ISNUMBER(FIND("2F",ScheduleCompile!V322)),ISNUMBER(FIND("3F",ScheduleCompile!V322)),ISNUMBER(FIND("6F",ScheduleCompile!V322)),ISNUMBER(FIND("7F",ScheduleCompile!V322)),ISNUMBER(FIND("9F",ScheduleCompile!V322)),ISNUMBER(FIND("4F",ScheduleCompile!V322))),VALUE(LEFT(ScheduleCompile!V322,FIND("F",ScheduleCompile!V322)-1)),ScheduleCompile!V322)))))),ISTEXT(ScheduleCompile!#REF!)),"ENDTABLE",IF(ISERROR(IF(ScheduleCompile!V322="Off",0,IF(ScheduleCompile!V322="On",1,IF(ISNUMBER(ScheduleCompile!V322),ScheduleCompile!V322/1,IF(ISTEXT(ScheduleCompile!V322),IF(OR(ISNUMBER(FIND("5F",ScheduleCompile!V322)),ISNUMBER(FIND("0F",ScheduleCompile!V322)),ISNUMBER(FIND("8F",ScheduleCompile!V322)),ISNUMBER(FIND("1F",ScheduleCompile!V322)),ISNUMBER(FIND("2F",ScheduleCompile!V322)),ISNUMBER(FIND("3F",ScheduleCompile!V322)),ISNUMBER(FIND("6F",ScheduleCompile!V322)),ISNUMBER(FIND("7F",ScheduleCompile!V322)),ISNUMBER(FIND("9F",ScheduleCompile!V322)),ISNUMBER(FIND("4F",ScheduleCompile!V322))),VALUE(LEFT(ScheduleCompile!V322,FIND("F",ScheduleCompile!V322)-1)),ScheduleCompile!V322)))))),"",IF(ScheduleCompile!V322="Off",0,IF(ScheduleCompile!V322="On",1,IF(ISNUMBER(ScheduleCompile!V322),ScheduleCompile!V322/1,IF(ISTEXT(ScheduleCompile!V322),IF(OR(ISNUMBER(FIND("5F",ScheduleCompile!V322)),ISNUMBER(FIND("0F",ScheduleCompile!V322)),ISNUMBER(FIND("8F",ScheduleCompile!V322)),ISNUMBER(FIND("1F",ScheduleCompile!V322)),ISNUMBER(FIND("2F",ScheduleCompile!V322)),ISNUMBER(FIND("3F",ScheduleCompile!V322)),ISNUMBER(FIND("6F",ScheduleCompile!V322)),ISNUMBER(FIND("7F",ScheduleCompile!V322)),ISNUMBER(FIND("9F",ScheduleCompile!V322)),ISNUMBER(FIND("4F",ScheduleCompile!V322))),VALUE(LEFT(ScheduleCompile!V322,FIND("F",ScheduleCompile!V322)-1)),ScheduleCompile!V322)))))))</f>
        <v>1</v>
      </c>
      <c r="AB329" s="1">
        <f>IF(AND(ISERROR(IF(ScheduleCompile!W322="Off",0,IF(ScheduleCompile!W322="On",1,IF(ISNUMBER(ScheduleCompile!W322),ScheduleCompile!W322/1,IF(ISTEXT(ScheduleCompile!W322),IF(OR(ISNUMBER(FIND("5F",ScheduleCompile!W322)),ISNUMBER(FIND("0F",ScheduleCompile!W322)),ISNUMBER(FIND("8F",ScheduleCompile!W322)),ISNUMBER(FIND("1F",ScheduleCompile!W322)),ISNUMBER(FIND("2F",ScheduleCompile!W322)),ISNUMBER(FIND("3F",ScheduleCompile!W322)),ISNUMBER(FIND("6F",ScheduleCompile!W322)),ISNUMBER(FIND("7F",ScheduleCompile!W322)),ISNUMBER(FIND("9F",ScheduleCompile!W322)),ISNUMBER(FIND("4F",ScheduleCompile!W322))),VALUE(LEFT(ScheduleCompile!W322,FIND("F",ScheduleCompile!W322)-1)),ScheduleCompile!W322)))))),ISTEXT(ScheduleCompile!#REF!)),"ENDTABLE",IF(ISERROR(IF(ScheduleCompile!W322="Off",0,IF(ScheduleCompile!W322="On",1,IF(ISNUMBER(ScheduleCompile!W322),ScheduleCompile!W322/1,IF(ISTEXT(ScheduleCompile!W322),IF(OR(ISNUMBER(FIND("5F",ScheduleCompile!W322)),ISNUMBER(FIND("0F",ScheduleCompile!W322)),ISNUMBER(FIND("8F",ScheduleCompile!W322)),ISNUMBER(FIND("1F",ScheduleCompile!W322)),ISNUMBER(FIND("2F",ScheduleCompile!W322)),ISNUMBER(FIND("3F",ScheduleCompile!W322)),ISNUMBER(FIND("6F",ScheduleCompile!W322)),ISNUMBER(FIND("7F",ScheduleCompile!W322)),ISNUMBER(FIND("9F",ScheduleCompile!W322)),ISNUMBER(FIND("4F",ScheduleCompile!W322))),VALUE(LEFT(ScheduleCompile!W322,FIND("F",ScheduleCompile!W322)-1)),ScheduleCompile!W322)))))),"",IF(ScheduleCompile!W322="Off",0,IF(ScheduleCompile!W322="On",1,IF(ISNUMBER(ScheduleCompile!W322),ScheduleCompile!W322/1,IF(ISTEXT(ScheduleCompile!W322),IF(OR(ISNUMBER(FIND("5F",ScheduleCompile!W322)),ISNUMBER(FIND("0F",ScheduleCompile!W322)),ISNUMBER(FIND("8F",ScheduleCompile!W322)),ISNUMBER(FIND("1F",ScheduleCompile!W322)),ISNUMBER(FIND("2F",ScheduleCompile!W322)),ISNUMBER(FIND("3F",ScheduleCompile!W322)),ISNUMBER(FIND("6F",ScheduleCompile!W322)),ISNUMBER(FIND("7F",ScheduleCompile!W322)),ISNUMBER(FIND("9F",ScheduleCompile!W322)),ISNUMBER(FIND("4F",ScheduleCompile!W322))),VALUE(LEFT(ScheduleCompile!W322,FIND("F",ScheduleCompile!W322)-1)),ScheduleCompile!W322)))))))</f>
        <v>1</v>
      </c>
      <c r="AC329" s="1">
        <f>IF(AND(ISERROR(IF(ScheduleCompile!X322="Off",0,IF(ScheduleCompile!X322="On",1,IF(ISNUMBER(ScheduleCompile!X322),ScheduleCompile!X322/1,IF(ISTEXT(ScheduleCompile!X322),IF(OR(ISNUMBER(FIND("5F",ScheduleCompile!X322)),ISNUMBER(FIND("0F",ScheduleCompile!X322)),ISNUMBER(FIND("8F",ScheduleCompile!X322)),ISNUMBER(FIND("1F",ScheduleCompile!X322)),ISNUMBER(FIND("2F",ScheduleCompile!X322)),ISNUMBER(FIND("3F",ScheduleCompile!X322)),ISNUMBER(FIND("6F",ScheduleCompile!X322)),ISNUMBER(FIND("7F",ScheduleCompile!X322)),ISNUMBER(FIND("9F",ScheduleCompile!X322)),ISNUMBER(FIND("4F",ScheduleCompile!X322))),VALUE(LEFT(ScheduleCompile!X322,FIND("F",ScheduleCompile!X322)-1)),ScheduleCompile!X322)))))),ISTEXT(ScheduleCompile!#REF!)),"ENDTABLE",IF(ISERROR(IF(ScheduleCompile!X322="Off",0,IF(ScheduleCompile!X322="On",1,IF(ISNUMBER(ScheduleCompile!X322),ScheduleCompile!X322/1,IF(ISTEXT(ScheduleCompile!X322),IF(OR(ISNUMBER(FIND("5F",ScheduleCompile!X322)),ISNUMBER(FIND("0F",ScheduleCompile!X322)),ISNUMBER(FIND("8F",ScheduleCompile!X322)),ISNUMBER(FIND("1F",ScheduleCompile!X322)),ISNUMBER(FIND("2F",ScheduleCompile!X322)),ISNUMBER(FIND("3F",ScheduleCompile!X322)),ISNUMBER(FIND("6F",ScheduleCompile!X322)),ISNUMBER(FIND("7F",ScheduleCompile!X322)),ISNUMBER(FIND("9F",ScheduleCompile!X322)),ISNUMBER(FIND("4F",ScheduleCompile!X322))),VALUE(LEFT(ScheduleCompile!X322,FIND("F",ScheduleCompile!X322)-1)),ScheduleCompile!X322)))))),"",IF(ScheduleCompile!X322="Off",0,IF(ScheduleCompile!X322="On",1,IF(ISNUMBER(ScheduleCompile!X322),ScheduleCompile!X322/1,IF(ISTEXT(ScheduleCompile!X322),IF(OR(ISNUMBER(FIND("5F",ScheduleCompile!X322)),ISNUMBER(FIND("0F",ScheduleCompile!X322)),ISNUMBER(FIND("8F",ScheduleCompile!X322)),ISNUMBER(FIND("1F",ScheduleCompile!X322)),ISNUMBER(FIND("2F",ScheduleCompile!X322)),ISNUMBER(FIND("3F",ScheduleCompile!X322)),ISNUMBER(FIND("6F",ScheduleCompile!X322)),ISNUMBER(FIND("7F",ScheduleCompile!X322)),ISNUMBER(FIND("9F",ScheduleCompile!X322)),ISNUMBER(FIND("4F",ScheduleCompile!X322))),VALUE(LEFT(ScheduleCompile!X322,FIND("F",ScheduleCompile!X322)-1)),ScheduleCompile!X322)))))))</f>
        <v>1</v>
      </c>
      <c r="AD329" s="1">
        <f>IF(AND(ISERROR(IF(ScheduleCompile!Y322="Off",0,IF(ScheduleCompile!Y322="On",1,IF(ISNUMBER(ScheduleCompile!Y322),ScheduleCompile!Y322/1,IF(ISTEXT(ScheduleCompile!Y322),IF(OR(ISNUMBER(FIND("5F",ScheduleCompile!Y322)),ISNUMBER(FIND("0F",ScheduleCompile!Y322)),ISNUMBER(FIND("8F",ScheduleCompile!Y322)),ISNUMBER(FIND("1F",ScheduleCompile!Y322)),ISNUMBER(FIND("2F",ScheduleCompile!Y322)),ISNUMBER(FIND("3F",ScheduleCompile!Y322)),ISNUMBER(FIND("6F",ScheduleCompile!Y322)),ISNUMBER(FIND("7F",ScheduleCompile!Y322)),ISNUMBER(FIND("9F",ScheduleCompile!Y322)),ISNUMBER(FIND("4F",ScheduleCompile!Y322))),VALUE(LEFT(ScheduleCompile!Y322,FIND("F",ScheduleCompile!Y322)-1)),ScheduleCompile!Y322)))))),ISTEXT(ScheduleCompile!#REF!)),"ENDTABLE",IF(ISERROR(IF(ScheduleCompile!Y322="Off",0,IF(ScheduleCompile!Y322="On",1,IF(ISNUMBER(ScheduleCompile!Y322),ScheduleCompile!Y322/1,IF(ISTEXT(ScheduleCompile!Y322),IF(OR(ISNUMBER(FIND("5F",ScheduleCompile!Y322)),ISNUMBER(FIND("0F",ScheduleCompile!Y322)),ISNUMBER(FIND("8F",ScheduleCompile!Y322)),ISNUMBER(FIND("1F",ScheduleCompile!Y322)),ISNUMBER(FIND("2F",ScheduleCompile!Y322)),ISNUMBER(FIND("3F",ScheduleCompile!Y322)),ISNUMBER(FIND("6F",ScheduleCompile!Y322)),ISNUMBER(FIND("7F",ScheduleCompile!Y322)),ISNUMBER(FIND("9F",ScheduleCompile!Y322)),ISNUMBER(FIND("4F",ScheduleCompile!Y322))),VALUE(LEFT(ScheduleCompile!Y322,FIND("F",ScheduleCompile!Y322)-1)),ScheduleCompile!Y322)))))),"",IF(ScheduleCompile!Y322="Off",0,IF(ScheduleCompile!Y322="On",1,IF(ISNUMBER(ScheduleCompile!Y322),ScheduleCompile!Y322/1,IF(ISTEXT(ScheduleCompile!Y322),IF(OR(ISNUMBER(FIND("5F",ScheduleCompile!Y322)),ISNUMBER(FIND("0F",ScheduleCompile!Y322)),ISNUMBER(FIND("8F",ScheduleCompile!Y322)),ISNUMBER(FIND("1F",ScheduleCompile!Y322)),ISNUMBER(FIND("2F",ScheduleCompile!Y322)),ISNUMBER(FIND("3F",ScheduleCompile!Y322)),ISNUMBER(FIND("6F",ScheduleCompile!Y322)),ISNUMBER(FIND("7F",ScheduleCompile!Y322)),ISNUMBER(FIND("9F",ScheduleCompile!Y322)),ISNUMBER(FIND("4F",ScheduleCompile!Y322))),VALUE(LEFT(ScheduleCompile!Y322,FIND("F",ScheduleCompile!Y322)-1)),ScheduleCompile!Y322)))))))</f>
        <v>1</v>
      </c>
    </row>
    <row r="330" spans="1:30" x14ac:dyDescent="0.25">
      <c r="A330" t="str">
        <f t="shared" si="23"/>
        <v>SchDay "ResidentialCommonRefrigerationWD"  Type = "Fraction" Hr = (0.9, 0.9, 0.9, 0.9, 0.9, 0.9, 0.9, 0.9, 0.9, 0.9, 0.9, 0.9, 0.9, 0.9, 0.9, 0.9, 0.9, 0.9, 0.9, 0.9, 0.9, 0.9, 0.9, 0.9) ..</v>
      </c>
      <c r="B330" s="1" t="s">
        <v>623</v>
      </c>
      <c r="C330" t="str">
        <f t="shared" si="24"/>
        <v xml:space="preserve">SchDay "ResidentialCommonRefrigerationWD"  Type = "Fraction" Hr = </v>
      </c>
      <c r="D330" t="str">
        <f t="shared" si="25"/>
        <v>(0.9, 0.9, 0.9, 0.9, 0.9, 0.9, 0.9, 0.9, 0.9, 0.9, 0.9, 0.9, 0.9, 0.9, 0.9, 0.9, 0.9, 0.9, 0.9, 0.9, 0.9, 0.9, 0.9, 0.9) ..</v>
      </c>
      <c r="E330" s="30" t="str">
        <f>ScheduleCompile!A323</f>
        <v>ResidentialCommonRefrigerationWD</v>
      </c>
      <c r="F330" t="str">
        <f t="shared" si="26"/>
        <v>Fraction</v>
      </c>
      <c r="G330" s="1">
        <f>IF(AND(ISERROR(IF(ScheduleCompile!B323="Off",0,IF(ScheduleCompile!B323="On",1,IF(ISNUMBER(ScheduleCompile!B323),ScheduleCompile!B323/1,IF(ISTEXT(ScheduleCompile!B323),IF(OR(ISNUMBER(FIND("5F",ScheduleCompile!B323)),ISNUMBER(FIND("0F",ScheduleCompile!B323)),ISNUMBER(FIND("8F",ScheduleCompile!B323)),ISNUMBER(FIND("1F",ScheduleCompile!B323)),ISNUMBER(FIND("2F",ScheduleCompile!B323)),ISNUMBER(FIND("3F",ScheduleCompile!B323)),ISNUMBER(FIND("6F",ScheduleCompile!B323)),ISNUMBER(FIND("7F",ScheduleCompile!B323)),ISNUMBER(FIND("9F",ScheduleCompile!B323)),ISNUMBER(FIND("4F",ScheduleCompile!B323))),VALUE(LEFT(ScheduleCompile!B323,FIND("F",ScheduleCompile!B323)-1)),ScheduleCompile!B323)))))),ISTEXT(ScheduleCompile!#REF!)),"ENDTABLE",IF(ISERROR(IF(ScheduleCompile!B323="Off",0,IF(ScheduleCompile!B323="On",1,IF(ISNUMBER(ScheduleCompile!B323),ScheduleCompile!B323/1,IF(ISTEXT(ScheduleCompile!B323),IF(OR(ISNUMBER(FIND("5F",ScheduleCompile!B323)),ISNUMBER(FIND("0F",ScheduleCompile!B323)),ISNUMBER(FIND("8F",ScheduleCompile!B323)),ISNUMBER(FIND("1F",ScheduleCompile!B323)),ISNUMBER(FIND("2F",ScheduleCompile!B323)),ISNUMBER(FIND("3F",ScheduleCompile!B323)),ISNUMBER(FIND("6F",ScheduleCompile!B323)),ISNUMBER(FIND("7F",ScheduleCompile!B323)),ISNUMBER(FIND("9F",ScheduleCompile!B323)),ISNUMBER(FIND("4F",ScheduleCompile!B323))),VALUE(LEFT(ScheduleCompile!B323,FIND("F",ScheduleCompile!B323)-1)),ScheduleCompile!B323)))))),"",IF(ScheduleCompile!B323="Off",0,IF(ScheduleCompile!B323="On",1,IF(ISNUMBER(ScheduleCompile!B323),ScheduleCompile!B323/1,IF(ISTEXT(ScheduleCompile!B323),IF(OR(ISNUMBER(FIND("5F",ScheduleCompile!B323)),ISNUMBER(FIND("0F",ScheduleCompile!B323)),ISNUMBER(FIND("8F",ScheduleCompile!B323)),ISNUMBER(FIND("1F",ScheduleCompile!B323)),ISNUMBER(FIND("2F",ScheduleCompile!B323)),ISNUMBER(FIND("3F",ScheduleCompile!B323)),ISNUMBER(FIND("6F",ScheduleCompile!B323)),ISNUMBER(FIND("7F",ScheduleCompile!B323)),ISNUMBER(FIND("9F",ScheduleCompile!B323)),ISNUMBER(FIND("4F",ScheduleCompile!B323))),VALUE(LEFT(ScheduleCompile!B323,FIND("F",ScheduleCompile!B323)-1)),ScheduleCompile!B323)))))))</f>
        <v>0.9</v>
      </c>
      <c r="H330" s="1">
        <f>IF(AND(ISERROR(IF(ScheduleCompile!C323="Off",0,IF(ScheduleCompile!C323="On",1,IF(ISNUMBER(ScheduleCompile!C323),ScheduleCompile!C323/1,IF(ISTEXT(ScheduleCompile!C323),IF(OR(ISNUMBER(FIND("5F",ScheduleCompile!C323)),ISNUMBER(FIND("0F",ScheduleCompile!C323)),ISNUMBER(FIND("8F",ScheduleCompile!C323)),ISNUMBER(FIND("1F",ScheduleCompile!C323)),ISNUMBER(FIND("2F",ScheduleCompile!C323)),ISNUMBER(FIND("3F",ScheduleCompile!C323)),ISNUMBER(FIND("6F",ScheduleCompile!C323)),ISNUMBER(FIND("7F",ScheduleCompile!C323)),ISNUMBER(FIND("9F",ScheduleCompile!C323)),ISNUMBER(FIND("4F",ScheduleCompile!C323))),VALUE(LEFT(ScheduleCompile!C323,FIND("F",ScheduleCompile!C323)-1)),ScheduleCompile!C323)))))),ISTEXT(ScheduleCompile!#REF!)),"ENDTABLE",IF(ISERROR(IF(ScheduleCompile!C323="Off",0,IF(ScheduleCompile!C323="On",1,IF(ISNUMBER(ScheduleCompile!C323),ScheduleCompile!C323/1,IF(ISTEXT(ScheduleCompile!C323),IF(OR(ISNUMBER(FIND("5F",ScheduleCompile!C323)),ISNUMBER(FIND("0F",ScheduleCompile!C323)),ISNUMBER(FIND("8F",ScheduleCompile!C323)),ISNUMBER(FIND("1F",ScheduleCompile!C323)),ISNUMBER(FIND("2F",ScheduleCompile!C323)),ISNUMBER(FIND("3F",ScheduleCompile!C323)),ISNUMBER(FIND("6F",ScheduleCompile!C323)),ISNUMBER(FIND("7F",ScheduleCompile!C323)),ISNUMBER(FIND("9F",ScheduleCompile!C323)),ISNUMBER(FIND("4F",ScheduleCompile!C323))),VALUE(LEFT(ScheduleCompile!C323,FIND("F",ScheduleCompile!C323)-1)),ScheduleCompile!C323)))))),"",IF(ScheduleCompile!C323="Off",0,IF(ScheduleCompile!C323="On",1,IF(ISNUMBER(ScheduleCompile!C323),ScheduleCompile!C323/1,IF(ISTEXT(ScheduleCompile!C323),IF(OR(ISNUMBER(FIND("5F",ScheduleCompile!C323)),ISNUMBER(FIND("0F",ScheduleCompile!C323)),ISNUMBER(FIND("8F",ScheduleCompile!C323)),ISNUMBER(FIND("1F",ScheduleCompile!C323)),ISNUMBER(FIND("2F",ScheduleCompile!C323)),ISNUMBER(FIND("3F",ScheduleCompile!C323)),ISNUMBER(FIND("6F",ScheduleCompile!C323)),ISNUMBER(FIND("7F",ScheduleCompile!C323)),ISNUMBER(FIND("9F",ScheduleCompile!C323)),ISNUMBER(FIND("4F",ScheduleCompile!C323))),VALUE(LEFT(ScheduleCompile!C323,FIND("F",ScheduleCompile!C323)-1)),ScheduleCompile!C323)))))))</f>
        <v>0.9</v>
      </c>
      <c r="I330" s="1">
        <f>IF(AND(ISERROR(IF(ScheduleCompile!D323="Off",0,IF(ScheduleCompile!D323="On",1,IF(ISNUMBER(ScheduleCompile!D323),ScheduleCompile!D323/1,IF(ISTEXT(ScheduleCompile!D323),IF(OR(ISNUMBER(FIND("5F",ScheduleCompile!D323)),ISNUMBER(FIND("0F",ScheduleCompile!D323)),ISNUMBER(FIND("8F",ScheduleCompile!D323)),ISNUMBER(FIND("1F",ScheduleCompile!D323)),ISNUMBER(FIND("2F",ScheduleCompile!D323)),ISNUMBER(FIND("3F",ScheduleCompile!D323)),ISNUMBER(FIND("6F",ScheduleCompile!D323)),ISNUMBER(FIND("7F",ScheduleCompile!D323)),ISNUMBER(FIND("9F",ScheduleCompile!D323)),ISNUMBER(FIND("4F",ScheduleCompile!D323))),VALUE(LEFT(ScheduleCompile!D323,FIND("F",ScheduleCompile!D323)-1)),ScheduleCompile!D323)))))),ISTEXT(ScheduleCompile!#REF!)),"ENDTABLE",IF(ISERROR(IF(ScheduleCompile!D323="Off",0,IF(ScheduleCompile!D323="On",1,IF(ISNUMBER(ScheduleCompile!D323),ScheduleCompile!D323/1,IF(ISTEXT(ScheduleCompile!D323),IF(OR(ISNUMBER(FIND("5F",ScheduleCompile!D323)),ISNUMBER(FIND("0F",ScheduleCompile!D323)),ISNUMBER(FIND("8F",ScheduleCompile!D323)),ISNUMBER(FIND("1F",ScheduleCompile!D323)),ISNUMBER(FIND("2F",ScheduleCompile!D323)),ISNUMBER(FIND("3F",ScheduleCompile!D323)),ISNUMBER(FIND("6F",ScheduleCompile!D323)),ISNUMBER(FIND("7F",ScheduleCompile!D323)),ISNUMBER(FIND("9F",ScheduleCompile!D323)),ISNUMBER(FIND("4F",ScheduleCompile!D323))),VALUE(LEFT(ScheduleCompile!D323,FIND("F",ScheduleCompile!D323)-1)),ScheduleCompile!D323)))))),"",IF(ScheduleCompile!D323="Off",0,IF(ScheduleCompile!D323="On",1,IF(ISNUMBER(ScheduleCompile!D323),ScheduleCompile!D323/1,IF(ISTEXT(ScheduleCompile!D323),IF(OR(ISNUMBER(FIND("5F",ScheduleCompile!D323)),ISNUMBER(FIND("0F",ScheduleCompile!D323)),ISNUMBER(FIND("8F",ScheduleCompile!D323)),ISNUMBER(FIND("1F",ScheduleCompile!D323)),ISNUMBER(FIND("2F",ScheduleCompile!D323)),ISNUMBER(FIND("3F",ScheduleCompile!D323)),ISNUMBER(FIND("6F",ScheduleCompile!D323)),ISNUMBER(FIND("7F",ScheduleCompile!D323)),ISNUMBER(FIND("9F",ScheduleCompile!D323)),ISNUMBER(FIND("4F",ScheduleCompile!D323))),VALUE(LEFT(ScheduleCompile!D323,FIND("F",ScheduleCompile!D323)-1)),ScheduleCompile!D323)))))))</f>
        <v>0.9</v>
      </c>
      <c r="J330" s="1">
        <f>IF(AND(ISERROR(IF(ScheduleCompile!E323="Off",0,IF(ScheduleCompile!E323="On",1,IF(ISNUMBER(ScheduleCompile!E323),ScheduleCompile!E323/1,IF(ISTEXT(ScheduleCompile!E323),IF(OR(ISNUMBER(FIND("5F",ScheduleCompile!E323)),ISNUMBER(FIND("0F",ScheduleCompile!E323)),ISNUMBER(FIND("8F",ScheduleCompile!E323)),ISNUMBER(FIND("1F",ScheduleCompile!E323)),ISNUMBER(FIND("2F",ScheduleCompile!E323)),ISNUMBER(FIND("3F",ScheduleCompile!E323)),ISNUMBER(FIND("6F",ScheduleCompile!E323)),ISNUMBER(FIND("7F",ScheduleCompile!E323)),ISNUMBER(FIND("9F",ScheduleCompile!E323)),ISNUMBER(FIND("4F",ScheduleCompile!E323))),VALUE(LEFT(ScheduleCompile!E323,FIND("F",ScheduleCompile!E323)-1)),ScheduleCompile!E323)))))),ISTEXT(ScheduleCompile!#REF!)),"ENDTABLE",IF(ISERROR(IF(ScheduleCompile!E323="Off",0,IF(ScheduleCompile!E323="On",1,IF(ISNUMBER(ScheduleCompile!E323),ScheduleCompile!E323/1,IF(ISTEXT(ScheduleCompile!E323),IF(OR(ISNUMBER(FIND("5F",ScheduleCompile!E323)),ISNUMBER(FIND("0F",ScheduleCompile!E323)),ISNUMBER(FIND("8F",ScheduleCompile!E323)),ISNUMBER(FIND("1F",ScheduleCompile!E323)),ISNUMBER(FIND("2F",ScheduleCompile!E323)),ISNUMBER(FIND("3F",ScheduleCompile!E323)),ISNUMBER(FIND("6F",ScheduleCompile!E323)),ISNUMBER(FIND("7F",ScheduleCompile!E323)),ISNUMBER(FIND("9F",ScheduleCompile!E323)),ISNUMBER(FIND("4F",ScheduleCompile!E323))),VALUE(LEFT(ScheduleCompile!E323,FIND("F",ScheduleCompile!E323)-1)),ScheduleCompile!E323)))))),"",IF(ScheduleCompile!E323="Off",0,IF(ScheduleCompile!E323="On",1,IF(ISNUMBER(ScheduleCompile!E323),ScheduleCompile!E323/1,IF(ISTEXT(ScheduleCompile!E323),IF(OR(ISNUMBER(FIND("5F",ScheduleCompile!E323)),ISNUMBER(FIND("0F",ScheduleCompile!E323)),ISNUMBER(FIND("8F",ScheduleCompile!E323)),ISNUMBER(FIND("1F",ScheduleCompile!E323)),ISNUMBER(FIND("2F",ScheduleCompile!E323)),ISNUMBER(FIND("3F",ScheduleCompile!E323)),ISNUMBER(FIND("6F",ScheduleCompile!E323)),ISNUMBER(FIND("7F",ScheduleCompile!E323)),ISNUMBER(FIND("9F",ScheduleCompile!E323)),ISNUMBER(FIND("4F",ScheduleCompile!E323))),VALUE(LEFT(ScheduleCompile!E323,FIND("F",ScheduleCompile!E323)-1)),ScheduleCompile!E323)))))))</f>
        <v>0.9</v>
      </c>
      <c r="K330" s="1">
        <f>IF(AND(ISERROR(IF(ScheduleCompile!F323="Off",0,IF(ScheduleCompile!F323="On",1,IF(ISNUMBER(ScheduleCompile!F323),ScheduleCompile!F323/1,IF(ISTEXT(ScheduleCompile!F323),IF(OR(ISNUMBER(FIND("5F",ScheduleCompile!F323)),ISNUMBER(FIND("0F",ScheduleCompile!F323)),ISNUMBER(FIND("8F",ScheduleCompile!F323)),ISNUMBER(FIND("1F",ScheduleCompile!F323)),ISNUMBER(FIND("2F",ScheduleCompile!F323)),ISNUMBER(FIND("3F",ScheduleCompile!F323)),ISNUMBER(FIND("6F",ScheduleCompile!F323)),ISNUMBER(FIND("7F",ScheduleCompile!F323)),ISNUMBER(FIND("9F",ScheduleCompile!F323)),ISNUMBER(FIND("4F",ScheduleCompile!F323))),VALUE(LEFT(ScheduleCompile!F323,FIND("F",ScheduleCompile!F323)-1)),ScheduleCompile!F323)))))),ISTEXT(ScheduleCompile!#REF!)),"ENDTABLE",IF(ISERROR(IF(ScheduleCompile!F323="Off",0,IF(ScheduleCompile!F323="On",1,IF(ISNUMBER(ScheduleCompile!F323),ScheduleCompile!F323/1,IF(ISTEXT(ScheduleCompile!F323),IF(OR(ISNUMBER(FIND("5F",ScheduleCompile!F323)),ISNUMBER(FIND("0F",ScheduleCompile!F323)),ISNUMBER(FIND("8F",ScheduleCompile!F323)),ISNUMBER(FIND("1F",ScheduleCompile!F323)),ISNUMBER(FIND("2F",ScheduleCompile!F323)),ISNUMBER(FIND("3F",ScheduleCompile!F323)),ISNUMBER(FIND("6F",ScheduleCompile!F323)),ISNUMBER(FIND("7F",ScheduleCompile!F323)),ISNUMBER(FIND("9F",ScheduleCompile!F323)),ISNUMBER(FIND("4F",ScheduleCompile!F323))),VALUE(LEFT(ScheduleCompile!F323,FIND("F",ScheduleCompile!F323)-1)),ScheduleCompile!F323)))))),"",IF(ScheduleCompile!F323="Off",0,IF(ScheduleCompile!F323="On",1,IF(ISNUMBER(ScheduleCompile!F323),ScheduleCompile!F323/1,IF(ISTEXT(ScheduleCompile!F323),IF(OR(ISNUMBER(FIND("5F",ScheduleCompile!F323)),ISNUMBER(FIND("0F",ScheduleCompile!F323)),ISNUMBER(FIND("8F",ScheduleCompile!F323)),ISNUMBER(FIND("1F",ScheduleCompile!F323)),ISNUMBER(FIND("2F",ScheduleCompile!F323)),ISNUMBER(FIND("3F",ScheduleCompile!F323)),ISNUMBER(FIND("6F",ScheduleCompile!F323)),ISNUMBER(FIND("7F",ScheduleCompile!F323)),ISNUMBER(FIND("9F",ScheduleCompile!F323)),ISNUMBER(FIND("4F",ScheduleCompile!F323))),VALUE(LEFT(ScheduleCompile!F323,FIND("F",ScheduleCompile!F323)-1)),ScheduleCompile!F323)))))))</f>
        <v>0.9</v>
      </c>
      <c r="L330" s="1">
        <f>IF(AND(ISERROR(IF(ScheduleCompile!G323="Off",0,IF(ScheduleCompile!G323="On",1,IF(ISNUMBER(ScheduleCompile!G323),ScheduleCompile!G323/1,IF(ISTEXT(ScheduleCompile!G323),IF(OR(ISNUMBER(FIND("5F",ScheduleCompile!G323)),ISNUMBER(FIND("0F",ScheduleCompile!G323)),ISNUMBER(FIND("8F",ScheduleCompile!G323)),ISNUMBER(FIND("1F",ScheduleCompile!G323)),ISNUMBER(FIND("2F",ScheduleCompile!G323)),ISNUMBER(FIND("3F",ScheduleCompile!G323)),ISNUMBER(FIND("6F",ScheduleCompile!G323)),ISNUMBER(FIND("7F",ScheduleCompile!G323)),ISNUMBER(FIND("9F",ScheduleCompile!G323)),ISNUMBER(FIND("4F",ScheduleCompile!G323))),VALUE(LEFT(ScheduleCompile!G323,FIND("F",ScheduleCompile!G323)-1)),ScheduleCompile!G323)))))),ISTEXT(ScheduleCompile!#REF!)),"ENDTABLE",IF(ISERROR(IF(ScheduleCompile!G323="Off",0,IF(ScheduleCompile!G323="On",1,IF(ISNUMBER(ScheduleCompile!G323),ScheduleCompile!G323/1,IF(ISTEXT(ScheduleCompile!G323),IF(OR(ISNUMBER(FIND("5F",ScheduleCompile!G323)),ISNUMBER(FIND("0F",ScheduleCompile!G323)),ISNUMBER(FIND("8F",ScheduleCompile!G323)),ISNUMBER(FIND("1F",ScheduleCompile!G323)),ISNUMBER(FIND("2F",ScheduleCompile!G323)),ISNUMBER(FIND("3F",ScheduleCompile!G323)),ISNUMBER(FIND("6F",ScheduleCompile!G323)),ISNUMBER(FIND("7F",ScheduleCompile!G323)),ISNUMBER(FIND("9F",ScheduleCompile!G323)),ISNUMBER(FIND("4F",ScheduleCompile!G323))),VALUE(LEFT(ScheduleCompile!G323,FIND("F",ScheduleCompile!G323)-1)),ScheduleCompile!G323)))))),"",IF(ScheduleCompile!G323="Off",0,IF(ScheduleCompile!G323="On",1,IF(ISNUMBER(ScheduleCompile!G323),ScheduleCompile!G323/1,IF(ISTEXT(ScheduleCompile!G323),IF(OR(ISNUMBER(FIND("5F",ScheduleCompile!G323)),ISNUMBER(FIND("0F",ScheduleCompile!G323)),ISNUMBER(FIND("8F",ScheduleCompile!G323)),ISNUMBER(FIND("1F",ScheduleCompile!G323)),ISNUMBER(FIND("2F",ScheduleCompile!G323)),ISNUMBER(FIND("3F",ScheduleCompile!G323)),ISNUMBER(FIND("6F",ScheduleCompile!G323)),ISNUMBER(FIND("7F",ScheduleCompile!G323)),ISNUMBER(FIND("9F",ScheduleCompile!G323)),ISNUMBER(FIND("4F",ScheduleCompile!G323))),VALUE(LEFT(ScheduleCompile!G323,FIND("F",ScheduleCompile!G323)-1)),ScheduleCompile!G323)))))))</f>
        <v>0.9</v>
      </c>
      <c r="M330" s="1">
        <f>IF(AND(ISERROR(IF(ScheduleCompile!H323="Off",0,IF(ScheduleCompile!H323="On",1,IF(ISNUMBER(ScheduleCompile!H323),ScheduleCompile!H323/1,IF(ISTEXT(ScheduleCompile!H323),IF(OR(ISNUMBER(FIND("5F",ScheduleCompile!H323)),ISNUMBER(FIND("0F",ScheduleCompile!H323)),ISNUMBER(FIND("8F",ScheduleCompile!H323)),ISNUMBER(FIND("1F",ScheduleCompile!H323)),ISNUMBER(FIND("2F",ScheduleCompile!H323)),ISNUMBER(FIND("3F",ScheduleCompile!H323)),ISNUMBER(FIND("6F",ScheduleCompile!H323)),ISNUMBER(FIND("7F",ScheduleCompile!H323)),ISNUMBER(FIND("9F",ScheduleCompile!H323)),ISNUMBER(FIND("4F",ScheduleCompile!H323))),VALUE(LEFT(ScheduleCompile!H323,FIND("F",ScheduleCompile!H323)-1)),ScheduleCompile!H323)))))),ISTEXT(ScheduleCompile!#REF!)),"ENDTABLE",IF(ISERROR(IF(ScheduleCompile!H323="Off",0,IF(ScheduleCompile!H323="On",1,IF(ISNUMBER(ScheduleCompile!H323),ScheduleCompile!H323/1,IF(ISTEXT(ScheduleCompile!H323),IF(OR(ISNUMBER(FIND("5F",ScheduleCompile!H323)),ISNUMBER(FIND("0F",ScheduleCompile!H323)),ISNUMBER(FIND("8F",ScheduleCompile!H323)),ISNUMBER(FIND("1F",ScheduleCompile!H323)),ISNUMBER(FIND("2F",ScheduleCompile!H323)),ISNUMBER(FIND("3F",ScheduleCompile!H323)),ISNUMBER(FIND("6F",ScheduleCompile!H323)),ISNUMBER(FIND("7F",ScheduleCompile!H323)),ISNUMBER(FIND("9F",ScheduleCompile!H323)),ISNUMBER(FIND("4F",ScheduleCompile!H323))),VALUE(LEFT(ScheduleCompile!H323,FIND("F",ScheduleCompile!H323)-1)),ScheduleCompile!H323)))))),"",IF(ScheduleCompile!H323="Off",0,IF(ScheduleCompile!H323="On",1,IF(ISNUMBER(ScheduleCompile!H323),ScheduleCompile!H323/1,IF(ISTEXT(ScheduleCompile!H323),IF(OR(ISNUMBER(FIND("5F",ScheduleCompile!H323)),ISNUMBER(FIND("0F",ScheduleCompile!H323)),ISNUMBER(FIND("8F",ScheduleCompile!H323)),ISNUMBER(FIND("1F",ScheduleCompile!H323)),ISNUMBER(FIND("2F",ScheduleCompile!H323)),ISNUMBER(FIND("3F",ScheduleCompile!H323)),ISNUMBER(FIND("6F",ScheduleCompile!H323)),ISNUMBER(FIND("7F",ScheduleCompile!H323)),ISNUMBER(FIND("9F",ScheduleCompile!H323)),ISNUMBER(FIND("4F",ScheduleCompile!H323))),VALUE(LEFT(ScheduleCompile!H323,FIND("F",ScheduleCompile!H323)-1)),ScheduleCompile!H323)))))))</f>
        <v>0.9</v>
      </c>
      <c r="N330" s="1">
        <f>IF(AND(ISERROR(IF(ScheduleCompile!I323="Off",0,IF(ScheduleCompile!I323="On",1,IF(ISNUMBER(ScheduleCompile!I323),ScheduleCompile!I323/1,IF(ISTEXT(ScheduleCompile!I323),IF(OR(ISNUMBER(FIND("5F",ScheduleCompile!I323)),ISNUMBER(FIND("0F",ScheduleCompile!I323)),ISNUMBER(FIND("8F",ScheduleCompile!I323)),ISNUMBER(FIND("1F",ScheduleCompile!I323)),ISNUMBER(FIND("2F",ScheduleCompile!I323)),ISNUMBER(FIND("3F",ScheduleCompile!I323)),ISNUMBER(FIND("6F",ScheduleCompile!I323)),ISNUMBER(FIND("7F",ScheduleCompile!I323)),ISNUMBER(FIND("9F",ScheduleCompile!I323)),ISNUMBER(FIND("4F",ScheduleCompile!I323))),VALUE(LEFT(ScheduleCompile!I323,FIND("F",ScheduleCompile!I323)-1)),ScheduleCompile!I323)))))),ISTEXT(ScheduleCompile!#REF!)),"ENDTABLE",IF(ISERROR(IF(ScheduleCompile!I323="Off",0,IF(ScheduleCompile!I323="On",1,IF(ISNUMBER(ScheduleCompile!I323),ScheduleCompile!I323/1,IF(ISTEXT(ScheduleCompile!I323),IF(OR(ISNUMBER(FIND("5F",ScheduleCompile!I323)),ISNUMBER(FIND("0F",ScheduleCompile!I323)),ISNUMBER(FIND("8F",ScheduleCompile!I323)),ISNUMBER(FIND("1F",ScheduleCompile!I323)),ISNUMBER(FIND("2F",ScheduleCompile!I323)),ISNUMBER(FIND("3F",ScheduleCompile!I323)),ISNUMBER(FIND("6F",ScheduleCompile!I323)),ISNUMBER(FIND("7F",ScheduleCompile!I323)),ISNUMBER(FIND("9F",ScheduleCompile!I323)),ISNUMBER(FIND("4F",ScheduleCompile!I323))),VALUE(LEFT(ScheduleCompile!I323,FIND("F",ScheduleCompile!I323)-1)),ScheduleCompile!I323)))))),"",IF(ScheduleCompile!I323="Off",0,IF(ScheduleCompile!I323="On",1,IF(ISNUMBER(ScheduleCompile!I323),ScheduleCompile!I323/1,IF(ISTEXT(ScheduleCompile!I323),IF(OR(ISNUMBER(FIND("5F",ScheduleCompile!I323)),ISNUMBER(FIND("0F",ScheduleCompile!I323)),ISNUMBER(FIND("8F",ScheduleCompile!I323)),ISNUMBER(FIND("1F",ScheduleCompile!I323)),ISNUMBER(FIND("2F",ScheduleCompile!I323)),ISNUMBER(FIND("3F",ScheduleCompile!I323)),ISNUMBER(FIND("6F",ScheduleCompile!I323)),ISNUMBER(FIND("7F",ScheduleCompile!I323)),ISNUMBER(FIND("9F",ScheduleCompile!I323)),ISNUMBER(FIND("4F",ScheduleCompile!I323))),VALUE(LEFT(ScheduleCompile!I323,FIND("F",ScheduleCompile!I323)-1)),ScheduleCompile!I323)))))))</f>
        <v>0.9</v>
      </c>
      <c r="O330" s="1">
        <f>IF(AND(ISERROR(IF(ScheduleCompile!J323="Off",0,IF(ScheduleCompile!J323="On",1,IF(ISNUMBER(ScheduleCompile!J323),ScheduleCompile!J323/1,IF(ISTEXT(ScheduleCompile!J323),IF(OR(ISNUMBER(FIND("5F",ScheduleCompile!J323)),ISNUMBER(FIND("0F",ScheduleCompile!J323)),ISNUMBER(FIND("8F",ScheduleCompile!J323)),ISNUMBER(FIND("1F",ScheduleCompile!J323)),ISNUMBER(FIND("2F",ScheduleCompile!J323)),ISNUMBER(FIND("3F",ScheduleCompile!J323)),ISNUMBER(FIND("6F",ScheduleCompile!J323)),ISNUMBER(FIND("7F",ScheduleCompile!J323)),ISNUMBER(FIND("9F",ScheduleCompile!J323)),ISNUMBER(FIND("4F",ScheduleCompile!J323))),VALUE(LEFT(ScheduleCompile!J323,FIND("F",ScheduleCompile!J323)-1)),ScheduleCompile!J323)))))),ISTEXT(ScheduleCompile!#REF!)),"ENDTABLE",IF(ISERROR(IF(ScheduleCompile!J323="Off",0,IF(ScheduleCompile!J323="On",1,IF(ISNUMBER(ScheduleCompile!J323),ScheduleCompile!J323/1,IF(ISTEXT(ScheduleCompile!J323),IF(OR(ISNUMBER(FIND("5F",ScheduleCompile!J323)),ISNUMBER(FIND("0F",ScheduleCompile!J323)),ISNUMBER(FIND("8F",ScheduleCompile!J323)),ISNUMBER(FIND("1F",ScheduleCompile!J323)),ISNUMBER(FIND("2F",ScheduleCompile!J323)),ISNUMBER(FIND("3F",ScheduleCompile!J323)),ISNUMBER(FIND("6F",ScheduleCompile!J323)),ISNUMBER(FIND("7F",ScheduleCompile!J323)),ISNUMBER(FIND("9F",ScheduleCompile!J323)),ISNUMBER(FIND("4F",ScheduleCompile!J323))),VALUE(LEFT(ScheduleCompile!J323,FIND("F",ScheduleCompile!J323)-1)),ScheduleCompile!J323)))))),"",IF(ScheduleCompile!J323="Off",0,IF(ScheduleCompile!J323="On",1,IF(ISNUMBER(ScheduleCompile!J323),ScheduleCompile!J323/1,IF(ISTEXT(ScheduleCompile!J323),IF(OR(ISNUMBER(FIND("5F",ScheduleCompile!J323)),ISNUMBER(FIND("0F",ScheduleCompile!J323)),ISNUMBER(FIND("8F",ScheduleCompile!J323)),ISNUMBER(FIND("1F",ScheduleCompile!J323)),ISNUMBER(FIND("2F",ScheduleCompile!J323)),ISNUMBER(FIND("3F",ScheduleCompile!J323)),ISNUMBER(FIND("6F",ScheduleCompile!J323)),ISNUMBER(FIND("7F",ScheduleCompile!J323)),ISNUMBER(FIND("9F",ScheduleCompile!J323)),ISNUMBER(FIND("4F",ScheduleCompile!J323))),VALUE(LEFT(ScheduleCompile!J323,FIND("F",ScheduleCompile!J323)-1)),ScheduleCompile!J323)))))))</f>
        <v>0.9</v>
      </c>
      <c r="P330" s="1">
        <f>IF(AND(ISERROR(IF(ScheduleCompile!K323="Off",0,IF(ScheduleCompile!K323="On",1,IF(ISNUMBER(ScheduleCompile!K323),ScheduleCompile!K323/1,IF(ISTEXT(ScheduleCompile!K323),IF(OR(ISNUMBER(FIND("5F",ScheduleCompile!K323)),ISNUMBER(FIND("0F",ScheduleCompile!K323)),ISNUMBER(FIND("8F",ScheduleCompile!K323)),ISNUMBER(FIND("1F",ScheduleCompile!K323)),ISNUMBER(FIND("2F",ScheduleCompile!K323)),ISNUMBER(FIND("3F",ScheduleCompile!K323)),ISNUMBER(FIND("6F",ScheduleCompile!K323)),ISNUMBER(FIND("7F",ScheduleCompile!K323)),ISNUMBER(FIND("9F",ScheduleCompile!K323)),ISNUMBER(FIND("4F",ScheduleCompile!K323))),VALUE(LEFT(ScheduleCompile!K323,FIND("F",ScheduleCompile!K323)-1)),ScheduleCompile!K323)))))),ISTEXT(ScheduleCompile!#REF!)),"ENDTABLE",IF(ISERROR(IF(ScheduleCompile!K323="Off",0,IF(ScheduleCompile!K323="On",1,IF(ISNUMBER(ScheduleCompile!K323),ScheduleCompile!K323/1,IF(ISTEXT(ScheduleCompile!K323),IF(OR(ISNUMBER(FIND("5F",ScheduleCompile!K323)),ISNUMBER(FIND("0F",ScheduleCompile!K323)),ISNUMBER(FIND("8F",ScheduleCompile!K323)),ISNUMBER(FIND("1F",ScheduleCompile!K323)),ISNUMBER(FIND("2F",ScheduleCompile!K323)),ISNUMBER(FIND("3F",ScheduleCompile!K323)),ISNUMBER(FIND("6F",ScheduleCompile!K323)),ISNUMBER(FIND("7F",ScheduleCompile!K323)),ISNUMBER(FIND("9F",ScheduleCompile!K323)),ISNUMBER(FIND("4F",ScheduleCompile!K323))),VALUE(LEFT(ScheduleCompile!K323,FIND("F",ScheduleCompile!K323)-1)),ScheduleCompile!K323)))))),"",IF(ScheduleCompile!K323="Off",0,IF(ScheduleCompile!K323="On",1,IF(ISNUMBER(ScheduleCompile!K323),ScheduleCompile!K323/1,IF(ISTEXT(ScheduleCompile!K323),IF(OR(ISNUMBER(FIND("5F",ScheduleCompile!K323)),ISNUMBER(FIND("0F",ScheduleCompile!K323)),ISNUMBER(FIND("8F",ScheduleCompile!K323)),ISNUMBER(FIND("1F",ScheduleCompile!K323)),ISNUMBER(FIND("2F",ScheduleCompile!K323)),ISNUMBER(FIND("3F",ScheduleCompile!K323)),ISNUMBER(FIND("6F",ScheduleCompile!K323)),ISNUMBER(FIND("7F",ScheduleCompile!K323)),ISNUMBER(FIND("9F",ScheduleCompile!K323)),ISNUMBER(FIND("4F",ScheduleCompile!K323))),VALUE(LEFT(ScheduleCompile!K323,FIND("F",ScheduleCompile!K323)-1)),ScheduleCompile!K323)))))))</f>
        <v>0.9</v>
      </c>
      <c r="Q330" s="1">
        <f>IF(AND(ISERROR(IF(ScheduleCompile!L323="Off",0,IF(ScheduleCompile!L323="On",1,IF(ISNUMBER(ScheduleCompile!L323),ScheduleCompile!L323/1,IF(ISTEXT(ScheduleCompile!L323),IF(OR(ISNUMBER(FIND("5F",ScheduleCompile!L323)),ISNUMBER(FIND("0F",ScheduleCompile!L323)),ISNUMBER(FIND("8F",ScheduleCompile!L323)),ISNUMBER(FIND("1F",ScheduleCompile!L323)),ISNUMBER(FIND("2F",ScheduleCompile!L323)),ISNUMBER(FIND("3F",ScheduleCompile!L323)),ISNUMBER(FIND("6F",ScheduleCompile!L323)),ISNUMBER(FIND("7F",ScheduleCompile!L323)),ISNUMBER(FIND("9F",ScheduleCompile!L323)),ISNUMBER(FIND("4F",ScheduleCompile!L323))),VALUE(LEFT(ScheduleCompile!L323,FIND("F",ScheduleCompile!L323)-1)),ScheduleCompile!L323)))))),ISTEXT(ScheduleCompile!#REF!)),"ENDTABLE",IF(ISERROR(IF(ScheduleCompile!L323="Off",0,IF(ScheduleCompile!L323="On",1,IF(ISNUMBER(ScheduleCompile!L323),ScheduleCompile!L323/1,IF(ISTEXT(ScheduleCompile!L323),IF(OR(ISNUMBER(FIND("5F",ScheduleCompile!L323)),ISNUMBER(FIND("0F",ScheduleCompile!L323)),ISNUMBER(FIND("8F",ScheduleCompile!L323)),ISNUMBER(FIND("1F",ScheduleCompile!L323)),ISNUMBER(FIND("2F",ScheduleCompile!L323)),ISNUMBER(FIND("3F",ScheduleCompile!L323)),ISNUMBER(FIND("6F",ScheduleCompile!L323)),ISNUMBER(FIND("7F",ScheduleCompile!L323)),ISNUMBER(FIND("9F",ScheduleCompile!L323)),ISNUMBER(FIND("4F",ScheduleCompile!L323))),VALUE(LEFT(ScheduleCompile!L323,FIND("F",ScheduleCompile!L323)-1)),ScheduleCompile!L323)))))),"",IF(ScheduleCompile!L323="Off",0,IF(ScheduleCompile!L323="On",1,IF(ISNUMBER(ScheduleCompile!L323),ScheduleCompile!L323/1,IF(ISTEXT(ScheduleCompile!L323),IF(OR(ISNUMBER(FIND("5F",ScheduleCompile!L323)),ISNUMBER(FIND("0F",ScheduleCompile!L323)),ISNUMBER(FIND("8F",ScheduleCompile!L323)),ISNUMBER(FIND("1F",ScheduleCompile!L323)),ISNUMBER(FIND("2F",ScheduleCompile!L323)),ISNUMBER(FIND("3F",ScheduleCompile!L323)),ISNUMBER(FIND("6F",ScheduleCompile!L323)),ISNUMBER(FIND("7F",ScheduleCompile!L323)),ISNUMBER(FIND("9F",ScheduleCompile!L323)),ISNUMBER(FIND("4F",ScheduleCompile!L323))),VALUE(LEFT(ScheduleCompile!L323,FIND("F",ScheduleCompile!L323)-1)),ScheduleCompile!L323)))))))</f>
        <v>0.9</v>
      </c>
      <c r="R330" s="1">
        <f>IF(AND(ISERROR(IF(ScheduleCompile!M323="Off",0,IF(ScheduleCompile!M323="On",1,IF(ISNUMBER(ScheduleCompile!M323),ScheduleCompile!M323/1,IF(ISTEXT(ScheduleCompile!M323),IF(OR(ISNUMBER(FIND("5F",ScheduleCompile!M323)),ISNUMBER(FIND("0F",ScheduleCompile!M323)),ISNUMBER(FIND("8F",ScheduleCompile!M323)),ISNUMBER(FIND("1F",ScheduleCompile!M323)),ISNUMBER(FIND("2F",ScheduleCompile!M323)),ISNUMBER(FIND("3F",ScheduleCompile!M323)),ISNUMBER(FIND("6F",ScheduleCompile!M323)),ISNUMBER(FIND("7F",ScheduleCompile!M323)),ISNUMBER(FIND("9F",ScheduleCompile!M323)),ISNUMBER(FIND("4F",ScheduleCompile!M323))),VALUE(LEFT(ScheduleCompile!M323,FIND("F",ScheduleCompile!M323)-1)),ScheduleCompile!M323)))))),ISTEXT(ScheduleCompile!#REF!)),"ENDTABLE",IF(ISERROR(IF(ScheduleCompile!M323="Off",0,IF(ScheduleCompile!M323="On",1,IF(ISNUMBER(ScheduleCompile!M323),ScheduleCompile!M323/1,IF(ISTEXT(ScheduleCompile!M323),IF(OR(ISNUMBER(FIND("5F",ScheduleCompile!M323)),ISNUMBER(FIND("0F",ScheduleCompile!M323)),ISNUMBER(FIND("8F",ScheduleCompile!M323)),ISNUMBER(FIND("1F",ScheduleCompile!M323)),ISNUMBER(FIND("2F",ScheduleCompile!M323)),ISNUMBER(FIND("3F",ScheduleCompile!M323)),ISNUMBER(FIND("6F",ScheduleCompile!M323)),ISNUMBER(FIND("7F",ScheduleCompile!M323)),ISNUMBER(FIND("9F",ScheduleCompile!M323)),ISNUMBER(FIND("4F",ScheduleCompile!M323))),VALUE(LEFT(ScheduleCompile!M323,FIND("F",ScheduleCompile!M323)-1)),ScheduleCompile!M323)))))),"",IF(ScheduleCompile!M323="Off",0,IF(ScheduleCompile!M323="On",1,IF(ISNUMBER(ScheduleCompile!M323),ScheduleCompile!M323/1,IF(ISTEXT(ScheduleCompile!M323),IF(OR(ISNUMBER(FIND("5F",ScheduleCompile!M323)),ISNUMBER(FIND("0F",ScheduleCompile!M323)),ISNUMBER(FIND("8F",ScheduleCompile!M323)),ISNUMBER(FIND("1F",ScheduleCompile!M323)),ISNUMBER(FIND("2F",ScheduleCompile!M323)),ISNUMBER(FIND("3F",ScheduleCompile!M323)),ISNUMBER(FIND("6F",ScheduleCompile!M323)),ISNUMBER(FIND("7F",ScheduleCompile!M323)),ISNUMBER(FIND("9F",ScheduleCompile!M323)),ISNUMBER(FIND("4F",ScheduleCompile!M323))),VALUE(LEFT(ScheduleCompile!M323,FIND("F",ScheduleCompile!M323)-1)),ScheduleCompile!M323)))))))</f>
        <v>0.9</v>
      </c>
      <c r="S330" s="1">
        <f>IF(AND(ISERROR(IF(ScheduleCompile!N323="Off",0,IF(ScheduleCompile!N323="On",1,IF(ISNUMBER(ScheduleCompile!N323),ScheduleCompile!N323/1,IF(ISTEXT(ScheduleCompile!N323),IF(OR(ISNUMBER(FIND("5F",ScheduleCompile!N323)),ISNUMBER(FIND("0F",ScheduleCompile!N323)),ISNUMBER(FIND("8F",ScheduleCompile!N323)),ISNUMBER(FIND("1F",ScheduleCompile!N323)),ISNUMBER(FIND("2F",ScheduleCompile!N323)),ISNUMBER(FIND("3F",ScheduleCompile!N323)),ISNUMBER(FIND("6F",ScheduleCompile!N323)),ISNUMBER(FIND("7F",ScheduleCompile!N323)),ISNUMBER(FIND("9F",ScheduleCompile!N323)),ISNUMBER(FIND("4F",ScheduleCompile!N323))),VALUE(LEFT(ScheduleCompile!N323,FIND("F",ScheduleCompile!N323)-1)),ScheduleCompile!N323)))))),ISTEXT(ScheduleCompile!#REF!)),"ENDTABLE",IF(ISERROR(IF(ScheduleCompile!N323="Off",0,IF(ScheduleCompile!N323="On",1,IF(ISNUMBER(ScheduleCompile!N323),ScheduleCompile!N323/1,IF(ISTEXT(ScheduleCompile!N323),IF(OR(ISNUMBER(FIND("5F",ScheduleCompile!N323)),ISNUMBER(FIND("0F",ScheduleCompile!N323)),ISNUMBER(FIND("8F",ScheduleCompile!N323)),ISNUMBER(FIND("1F",ScheduleCompile!N323)),ISNUMBER(FIND("2F",ScheduleCompile!N323)),ISNUMBER(FIND("3F",ScheduleCompile!N323)),ISNUMBER(FIND("6F",ScheduleCompile!N323)),ISNUMBER(FIND("7F",ScheduleCompile!N323)),ISNUMBER(FIND("9F",ScheduleCompile!N323)),ISNUMBER(FIND("4F",ScheduleCompile!N323))),VALUE(LEFT(ScheduleCompile!N323,FIND("F",ScheduleCompile!N323)-1)),ScheduleCompile!N323)))))),"",IF(ScheduleCompile!N323="Off",0,IF(ScheduleCompile!N323="On",1,IF(ISNUMBER(ScheduleCompile!N323),ScheduleCompile!N323/1,IF(ISTEXT(ScheduleCompile!N323),IF(OR(ISNUMBER(FIND("5F",ScheduleCompile!N323)),ISNUMBER(FIND("0F",ScheduleCompile!N323)),ISNUMBER(FIND("8F",ScheduleCompile!N323)),ISNUMBER(FIND("1F",ScheduleCompile!N323)),ISNUMBER(FIND("2F",ScheduleCompile!N323)),ISNUMBER(FIND("3F",ScheduleCompile!N323)),ISNUMBER(FIND("6F",ScheduleCompile!N323)),ISNUMBER(FIND("7F",ScheduleCompile!N323)),ISNUMBER(FIND("9F",ScheduleCompile!N323)),ISNUMBER(FIND("4F",ScheduleCompile!N323))),VALUE(LEFT(ScheduleCompile!N323,FIND("F",ScheduleCompile!N323)-1)),ScheduleCompile!N323)))))))</f>
        <v>0.9</v>
      </c>
      <c r="T330" s="1">
        <f>IF(AND(ISERROR(IF(ScheduleCompile!O323="Off",0,IF(ScheduleCompile!O323="On",1,IF(ISNUMBER(ScheduleCompile!O323),ScheduleCompile!O323/1,IF(ISTEXT(ScheduleCompile!O323),IF(OR(ISNUMBER(FIND("5F",ScheduleCompile!O323)),ISNUMBER(FIND("0F",ScheduleCompile!O323)),ISNUMBER(FIND("8F",ScheduleCompile!O323)),ISNUMBER(FIND("1F",ScheduleCompile!O323)),ISNUMBER(FIND("2F",ScheduleCompile!O323)),ISNUMBER(FIND("3F",ScheduleCompile!O323)),ISNUMBER(FIND("6F",ScheduleCompile!O323)),ISNUMBER(FIND("7F",ScheduleCompile!O323)),ISNUMBER(FIND("9F",ScheduleCompile!O323)),ISNUMBER(FIND("4F",ScheduleCompile!O323))),VALUE(LEFT(ScheduleCompile!O323,FIND("F",ScheduleCompile!O323)-1)),ScheduleCompile!O323)))))),ISTEXT(ScheduleCompile!#REF!)),"ENDTABLE",IF(ISERROR(IF(ScheduleCompile!O323="Off",0,IF(ScheduleCompile!O323="On",1,IF(ISNUMBER(ScheduleCompile!O323),ScheduleCompile!O323/1,IF(ISTEXT(ScheduleCompile!O323),IF(OR(ISNUMBER(FIND("5F",ScheduleCompile!O323)),ISNUMBER(FIND("0F",ScheduleCompile!O323)),ISNUMBER(FIND("8F",ScheduleCompile!O323)),ISNUMBER(FIND("1F",ScheduleCompile!O323)),ISNUMBER(FIND("2F",ScheduleCompile!O323)),ISNUMBER(FIND("3F",ScheduleCompile!O323)),ISNUMBER(FIND("6F",ScheduleCompile!O323)),ISNUMBER(FIND("7F",ScheduleCompile!O323)),ISNUMBER(FIND("9F",ScheduleCompile!O323)),ISNUMBER(FIND("4F",ScheduleCompile!O323))),VALUE(LEFT(ScheduleCompile!O323,FIND("F",ScheduleCompile!O323)-1)),ScheduleCompile!O323)))))),"",IF(ScheduleCompile!O323="Off",0,IF(ScheduleCompile!O323="On",1,IF(ISNUMBER(ScheduleCompile!O323),ScheduleCompile!O323/1,IF(ISTEXT(ScheduleCompile!O323),IF(OR(ISNUMBER(FIND("5F",ScheduleCompile!O323)),ISNUMBER(FIND("0F",ScheduleCompile!O323)),ISNUMBER(FIND("8F",ScheduleCompile!O323)),ISNUMBER(FIND("1F",ScheduleCompile!O323)),ISNUMBER(FIND("2F",ScheduleCompile!O323)),ISNUMBER(FIND("3F",ScheduleCompile!O323)),ISNUMBER(FIND("6F",ScheduleCompile!O323)),ISNUMBER(FIND("7F",ScheduleCompile!O323)),ISNUMBER(FIND("9F",ScheduleCompile!O323)),ISNUMBER(FIND("4F",ScheduleCompile!O323))),VALUE(LEFT(ScheduleCompile!O323,FIND("F",ScheduleCompile!O323)-1)),ScheduleCompile!O323)))))))</f>
        <v>0.9</v>
      </c>
      <c r="U330" s="1">
        <f>IF(AND(ISERROR(IF(ScheduleCompile!P323="Off",0,IF(ScheduleCompile!P323="On",1,IF(ISNUMBER(ScheduleCompile!P323),ScheduleCompile!P323/1,IF(ISTEXT(ScheduleCompile!P323),IF(OR(ISNUMBER(FIND("5F",ScheduleCompile!P323)),ISNUMBER(FIND("0F",ScheduleCompile!P323)),ISNUMBER(FIND("8F",ScheduleCompile!P323)),ISNUMBER(FIND("1F",ScheduleCompile!P323)),ISNUMBER(FIND("2F",ScheduleCompile!P323)),ISNUMBER(FIND("3F",ScheduleCompile!P323)),ISNUMBER(FIND("6F",ScheduleCompile!P323)),ISNUMBER(FIND("7F",ScheduleCompile!P323)),ISNUMBER(FIND("9F",ScheduleCompile!P323)),ISNUMBER(FIND("4F",ScheduleCompile!P323))),VALUE(LEFT(ScheduleCompile!P323,FIND("F",ScheduleCompile!P323)-1)),ScheduleCompile!P323)))))),ISTEXT(ScheduleCompile!#REF!)),"ENDTABLE",IF(ISERROR(IF(ScheduleCompile!P323="Off",0,IF(ScheduleCompile!P323="On",1,IF(ISNUMBER(ScheduleCompile!P323),ScheduleCompile!P323/1,IF(ISTEXT(ScheduleCompile!P323),IF(OR(ISNUMBER(FIND("5F",ScheduleCompile!P323)),ISNUMBER(FIND("0F",ScheduleCompile!P323)),ISNUMBER(FIND("8F",ScheduleCompile!P323)),ISNUMBER(FIND("1F",ScheduleCompile!P323)),ISNUMBER(FIND("2F",ScheduleCompile!P323)),ISNUMBER(FIND("3F",ScheduleCompile!P323)),ISNUMBER(FIND("6F",ScheduleCompile!P323)),ISNUMBER(FIND("7F",ScheduleCompile!P323)),ISNUMBER(FIND("9F",ScheduleCompile!P323)),ISNUMBER(FIND("4F",ScheduleCompile!P323))),VALUE(LEFT(ScheduleCompile!P323,FIND("F",ScheduleCompile!P323)-1)),ScheduleCompile!P323)))))),"",IF(ScheduleCompile!P323="Off",0,IF(ScheduleCompile!P323="On",1,IF(ISNUMBER(ScheduleCompile!P323),ScheduleCompile!P323/1,IF(ISTEXT(ScheduleCompile!P323),IF(OR(ISNUMBER(FIND("5F",ScheduleCompile!P323)),ISNUMBER(FIND("0F",ScheduleCompile!P323)),ISNUMBER(FIND("8F",ScheduleCompile!P323)),ISNUMBER(FIND("1F",ScheduleCompile!P323)),ISNUMBER(FIND("2F",ScheduleCompile!P323)),ISNUMBER(FIND("3F",ScheduleCompile!P323)),ISNUMBER(FIND("6F",ScheduleCompile!P323)),ISNUMBER(FIND("7F",ScheduleCompile!P323)),ISNUMBER(FIND("9F",ScheduleCompile!P323)),ISNUMBER(FIND("4F",ScheduleCompile!P323))),VALUE(LEFT(ScheduleCompile!P323,FIND("F",ScheduleCompile!P323)-1)),ScheduleCompile!P323)))))))</f>
        <v>0.9</v>
      </c>
      <c r="V330" s="1">
        <f>IF(AND(ISERROR(IF(ScheduleCompile!Q323="Off",0,IF(ScheduleCompile!Q323="On",1,IF(ISNUMBER(ScheduleCompile!Q323),ScheduleCompile!Q323/1,IF(ISTEXT(ScheduleCompile!Q323),IF(OR(ISNUMBER(FIND("5F",ScheduleCompile!Q323)),ISNUMBER(FIND("0F",ScheduleCompile!Q323)),ISNUMBER(FIND("8F",ScheduleCompile!Q323)),ISNUMBER(FIND("1F",ScheduleCompile!Q323)),ISNUMBER(FIND("2F",ScheduleCompile!Q323)),ISNUMBER(FIND("3F",ScheduleCompile!Q323)),ISNUMBER(FIND("6F",ScheduleCompile!Q323)),ISNUMBER(FIND("7F",ScheduleCompile!Q323)),ISNUMBER(FIND("9F",ScheduleCompile!Q323)),ISNUMBER(FIND("4F",ScheduleCompile!Q323))),VALUE(LEFT(ScheduleCompile!Q323,FIND("F",ScheduleCompile!Q323)-1)),ScheduleCompile!Q323)))))),ISTEXT(ScheduleCompile!#REF!)),"ENDTABLE",IF(ISERROR(IF(ScheduleCompile!Q323="Off",0,IF(ScheduleCompile!Q323="On",1,IF(ISNUMBER(ScheduleCompile!Q323),ScheduleCompile!Q323/1,IF(ISTEXT(ScheduleCompile!Q323),IF(OR(ISNUMBER(FIND("5F",ScheduleCompile!Q323)),ISNUMBER(FIND("0F",ScheduleCompile!Q323)),ISNUMBER(FIND("8F",ScheduleCompile!Q323)),ISNUMBER(FIND("1F",ScheduleCompile!Q323)),ISNUMBER(FIND("2F",ScheduleCompile!Q323)),ISNUMBER(FIND("3F",ScheduleCompile!Q323)),ISNUMBER(FIND("6F",ScheduleCompile!Q323)),ISNUMBER(FIND("7F",ScheduleCompile!Q323)),ISNUMBER(FIND("9F",ScheduleCompile!Q323)),ISNUMBER(FIND("4F",ScheduleCompile!Q323))),VALUE(LEFT(ScheduleCompile!Q323,FIND("F",ScheduleCompile!Q323)-1)),ScheduleCompile!Q323)))))),"",IF(ScheduleCompile!Q323="Off",0,IF(ScheduleCompile!Q323="On",1,IF(ISNUMBER(ScheduleCompile!Q323),ScheduleCompile!Q323/1,IF(ISTEXT(ScheduleCompile!Q323),IF(OR(ISNUMBER(FIND("5F",ScheduleCompile!Q323)),ISNUMBER(FIND("0F",ScheduleCompile!Q323)),ISNUMBER(FIND("8F",ScheduleCompile!Q323)),ISNUMBER(FIND("1F",ScheduleCompile!Q323)),ISNUMBER(FIND("2F",ScheduleCompile!Q323)),ISNUMBER(FIND("3F",ScheduleCompile!Q323)),ISNUMBER(FIND("6F",ScheduleCompile!Q323)),ISNUMBER(FIND("7F",ScheduleCompile!Q323)),ISNUMBER(FIND("9F",ScheduleCompile!Q323)),ISNUMBER(FIND("4F",ScheduleCompile!Q323))),VALUE(LEFT(ScheduleCompile!Q323,FIND("F",ScheduleCompile!Q323)-1)),ScheduleCompile!Q323)))))))</f>
        <v>0.9</v>
      </c>
      <c r="W330" s="1">
        <f>IF(AND(ISERROR(IF(ScheduleCompile!R323="Off",0,IF(ScheduleCompile!R323="On",1,IF(ISNUMBER(ScheduleCompile!R323),ScheduleCompile!R323/1,IF(ISTEXT(ScheduleCompile!R323),IF(OR(ISNUMBER(FIND("5F",ScheduleCompile!R323)),ISNUMBER(FIND("0F",ScheduleCompile!R323)),ISNUMBER(FIND("8F",ScheduleCompile!R323)),ISNUMBER(FIND("1F",ScheduleCompile!R323)),ISNUMBER(FIND("2F",ScheduleCompile!R323)),ISNUMBER(FIND("3F",ScheduleCompile!R323)),ISNUMBER(FIND("6F",ScheduleCompile!R323)),ISNUMBER(FIND("7F",ScheduleCompile!R323)),ISNUMBER(FIND("9F",ScheduleCompile!R323)),ISNUMBER(FIND("4F",ScheduleCompile!R323))),VALUE(LEFT(ScheduleCompile!R323,FIND("F",ScheduleCompile!R323)-1)),ScheduleCompile!R323)))))),ISTEXT(ScheduleCompile!#REF!)),"ENDTABLE",IF(ISERROR(IF(ScheduleCompile!R323="Off",0,IF(ScheduleCompile!R323="On",1,IF(ISNUMBER(ScheduleCompile!R323),ScheduleCompile!R323/1,IF(ISTEXT(ScheduleCompile!R323),IF(OR(ISNUMBER(FIND("5F",ScheduleCompile!R323)),ISNUMBER(FIND("0F",ScheduleCompile!R323)),ISNUMBER(FIND("8F",ScheduleCompile!R323)),ISNUMBER(FIND("1F",ScheduleCompile!R323)),ISNUMBER(FIND("2F",ScheduleCompile!R323)),ISNUMBER(FIND("3F",ScheduleCompile!R323)),ISNUMBER(FIND("6F",ScheduleCompile!R323)),ISNUMBER(FIND("7F",ScheduleCompile!R323)),ISNUMBER(FIND("9F",ScheduleCompile!R323)),ISNUMBER(FIND("4F",ScheduleCompile!R323))),VALUE(LEFT(ScheduleCompile!R323,FIND("F",ScheduleCompile!R323)-1)),ScheduleCompile!R323)))))),"",IF(ScheduleCompile!R323="Off",0,IF(ScheduleCompile!R323="On",1,IF(ISNUMBER(ScheduleCompile!R323),ScheduleCompile!R323/1,IF(ISTEXT(ScheduleCompile!R323),IF(OR(ISNUMBER(FIND("5F",ScheduleCompile!R323)),ISNUMBER(FIND("0F",ScheduleCompile!R323)),ISNUMBER(FIND("8F",ScheduleCompile!R323)),ISNUMBER(FIND("1F",ScheduleCompile!R323)),ISNUMBER(FIND("2F",ScheduleCompile!R323)),ISNUMBER(FIND("3F",ScheduleCompile!R323)),ISNUMBER(FIND("6F",ScheduleCompile!R323)),ISNUMBER(FIND("7F",ScheduleCompile!R323)),ISNUMBER(FIND("9F",ScheduleCompile!R323)),ISNUMBER(FIND("4F",ScheduleCompile!R323))),VALUE(LEFT(ScheduleCompile!R323,FIND("F",ScheduleCompile!R323)-1)),ScheduleCompile!R323)))))))</f>
        <v>0.9</v>
      </c>
      <c r="X330" s="1">
        <f>IF(AND(ISERROR(IF(ScheduleCompile!S323="Off",0,IF(ScheduleCompile!S323="On",1,IF(ISNUMBER(ScheduleCompile!S323),ScheduleCompile!S323/1,IF(ISTEXT(ScheduleCompile!S323),IF(OR(ISNUMBER(FIND("5F",ScheduleCompile!S323)),ISNUMBER(FIND("0F",ScheduleCompile!S323)),ISNUMBER(FIND("8F",ScheduleCompile!S323)),ISNUMBER(FIND("1F",ScheduleCompile!S323)),ISNUMBER(FIND("2F",ScheduleCompile!S323)),ISNUMBER(FIND("3F",ScheduleCompile!S323)),ISNUMBER(FIND("6F",ScheduleCompile!S323)),ISNUMBER(FIND("7F",ScheduleCompile!S323)),ISNUMBER(FIND("9F",ScheduleCompile!S323)),ISNUMBER(FIND("4F",ScheduleCompile!S323))),VALUE(LEFT(ScheduleCompile!S323,FIND("F",ScheduleCompile!S323)-1)),ScheduleCompile!S323)))))),ISTEXT(ScheduleCompile!#REF!)),"ENDTABLE",IF(ISERROR(IF(ScheduleCompile!S323="Off",0,IF(ScheduleCompile!S323="On",1,IF(ISNUMBER(ScheduleCompile!S323),ScheduleCompile!S323/1,IF(ISTEXT(ScheduleCompile!S323),IF(OR(ISNUMBER(FIND("5F",ScheduleCompile!S323)),ISNUMBER(FIND("0F",ScheduleCompile!S323)),ISNUMBER(FIND("8F",ScheduleCompile!S323)),ISNUMBER(FIND("1F",ScheduleCompile!S323)),ISNUMBER(FIND("2F",ScheduleCompile!S323)),ISNUMBER(FIND("3F",ScheduleCompile!S323)),ISNUMBER(FIND("6F",ScheduleCompile!S323)),ISNUMBER(FIND("7F",ScheduleCompile!S323)),ISNUMBER(FIND("9F",ScheduleCompile!S323)),ISNUMBER(FIND("4F",ScheduleCompile!S323))),VALUE(LEFT(ScheduleCompile!S323,FIND("F",ScheduleCompile!S323)-1)),ScheduleCompile!S323)))))),"",IF(ScheduleCompile!S323="Off",0,IF(ScheduleCompile!S323="On",1,IF(ISNUMBER(ScheduleCompile!S323),ScheduleCompile!S323/1,IF(ISTEXT(ScheduleCompile!S323),IF(OR(ISNUMBER(FIND("5F",ScheduleCompile!S323)),ISNUMBER(FIND("0F",ScheduleCompile!S323)),ISNUMBER(FIND("8F",ScheduleCompile!S323)),ISNUMBER(FIND("1F",ScheduleCompile!S323)),ISNUMBER(FIND("2F",ScheduleCompile!S323)),ISNUMBER(FIND("3F",ScheduleCompile!S323)),ISNUMBER(FIND("6F",ScheduleCompile!S323)),ISNUMBER(FIND("7F",ScheduleCompile!S323)),ISNUMBER(FIND("9F",ScheduleCompile!S323)),ISNUMBER(FIND("4F",ScheduleCompile!S323))),VALUE(LEFT(ScheduleCompile!S323,FIND("F",ScheduleCompile!S323)-1)),ScheduleCompile!S323)))))))</f>
        <v>0.9</v>
      </c>
      <c r="Y330" s="1">
        <f>IF(AND(ISERROR(IF(ScheduleCompile!T323="Off",0,IF(ScheduleCompile!T323="On",1,IF(ISNUMBER(ScheduleCompile!T323),ScheduleCompile!T323/1,IF(ISTEXT(ScheduleCompile!T323),IF(OR(ISNUMBER(FIND("5F",ScheduleCompile!T323)),ISNUMBER(FIND("0F",ScheduleCompile!T323)),ISNUMBER(FIND("8F",ScheduleCompile!T323)),ISNUMBER(FIND("1F",ScheduleCompile!T323)),ISNUMBER(FIND("2F",ScheduleCompile!T323)),ISNUMBER(FIND("3F",ScheduleCompile!T323)),ISNUMBER(FIND("6F",ScheduleCompile!T323)),ISNUMBER(FIND("7F",ScheduleCompile!T323)),ISNUMBER(FIND("9F",ScheduleCompile!T323)),ISNUMBER(FIND("4F",ScheduleCompile!T323))),VALUE(LEFT(ScheduleCompile!T323,FIND("F",ScheduleCompile!T323)-1)),ScheduleCompile!T323)))))),ISTEXT(ScheduleCompile!#REF!)),"ENDTABLE",IF(ISERROR(IF(ScheduleCompile!T323="Off",0,IF(ScheduleCompile!T323="On",1,IF(ISNUMBER(ScheduleCompile!T323),ScheduleCompile!T323/1,IF(ISTEXT(ScheduleCompile!T323),IF(OR(ISNUMBER(FIND("5F",ScheduleCompile!T323)),ISNUMBER(FIND("0F",ScheduleCompile!T323)),ISNUMBER(FIND("8F",ScheduleCompile!T323)),ISNUMBER(FIND("1F",ScheduleCompile!T323)),ISNUMBER(FIND("2F",ScheduleCompile!T323)),ISNUMBER(FIND("3F",ScheduleCompile!T323)),ISNUMBER(FIND("6F",ScheduleCompile!T323)),ISNUMBER(FIND("7F",ScheduleCompile!T323)),ISNUMBER(FIND("9F",ScheduleCompile!T323)),ISNUMBER(FIND("4F",ScheduleCompile!T323))),VALUE(LEFT(ScheduleCompile!T323,FIND("F",ScheduleCompile!T323)-1)),ScheduleCompile!T323)))))),"",IF(ScheduleCompile!T323="Off",0,IF(ScheduleCompile!T323="On",1,IF(ISNUMBER(ScheduleCompile!T323),ScheduleCompile!T323/1,IF(ISTEXT(ScheduleCompile!T323),IF(OR(ISNUMBER(FIND("5F",ScheduleCompile!T323)),ISNUMBER(FIND("0F",ScheduleCompile!T323)),ISNUMBER(FIND("8F",ScheduleCompile!T323)),ISNUMBER(FIND("1F",ScheduleCompile!T323)),ISNUMBER(FIND("2F",ScheduleCompile!T323)),ISNUMBER(FIND("3F",ScheduleCompile!T323)),ISNUMBER(FIND("6F",ScheduleCompile!T323)),ISNUMBER(FIND("7F",ScheduleCompile!T323)),ISNUMBER(FIND("9F",ScheduleCompile!T323)),ISNUMBER(FIND("4F",ScheduleCompile!T323))),VALUE(LEFT(ScheduleCompile!T323,FIND("F",ScheduleCompile!T323)-1)),ScheduleCompile!T323)))))))</f>
        <v>0.9</v>
      </c>
      <c r="Z330" s="1">
        <f>IF(AND(ISERROR(IF(ScheduleCompile!U323="Off",0,IF(ScheduleCompile!U323="On",1,IF(ISNUMBER(ScheduleCompile!U323),ScheduleCompile!U323/1,IF(ISTEXT(ScheduleCompile!U323),IF(OR(ISNUMBER(FIND("5F",ScheduleCompile!U323)),ISNUMBER(FIND("0F",ScheduleCompile!U323)),ISNUMBER(FIND("8F",ScheduleCompile!U323)),ISNUMBER(FIND("1F",ScheduleCompile!U323)),ISNUMBER(FIND("2F",ScheduleCompile!U323)),ISNUMBER(FIND("3F",ScheduleCompile!U323)),ISNUMBER(FIND("6F",ScheduleCompile!U323)),ISNUMBER(FIND("7F",ScheduleCompile!U323)),ISNUMBER(FIND("9F",ScheduleCompile!U323)),ISNUMBER(FIND("4F",ScheduleCompile!U323))),VALUE(LEFT(ScheduleCompile!U323,FIND("F",ScheduleCompile!U323)-1)),ScheduleCompile!U323)))))),ISTEXT(ScheduleCompile!#REF!)),"ENDTABLE",IF(ISERROR(IF(ScheduleCompile!U323="Off",0,IF(ScheduleCompile!U323="On",1,IF(ISNUMBER(ScheduleCompile!U323),ScheduleCompile!U323/1,IF(ISTEXT(ScheduleCompile!U323),IF(OR(ISNUMBER(FIND("5F",ScheduleCompile!U323)),ISNUMBER(FIND("0F",ScheduleCompile!U323)),ISNUMBER(FIND("8F",ScheduleCompile!U323)),ISNUMBER(FIND("1F",ScheduleCompile!U323)),ISNUMBER(FIND("2F",ScheduleCompile!U323)),ISNUMBER(FIND("3F",ScheduleCompile!U323)),ISNUMBER(FIND("6F",ScheduleCompile!U323)),ISNUMBER(FIND("7F",ScheduleCompile!U323)),ISNUMBER(FIND("9F",ScheduleCompile!U323)),ISNUMBER(FIND("4F",ScheduleCompile!U323))),VALUE(LEFT(ScheduleCompile!U323,FIND("F",ScheduleCompile!U323)-1)),ScheduleCompile!U323)))))),"",IF(ScheduleCompile!U323="Off",0,IF(ScheduleCompile!U323="On",1,IF(ISNUMBER(ScheduleCompile!U323),ScheduleCompile!U323/1,IF(ISTEXT(ScheduleCompile!U323),IF(OR(ISNUMBER(FIND("5F",ScheduleCompile!U323)),ISNUMBER(FIND("0F",ScheduleCompile!U323)),ISNUMBER(FIND("8F",ScheduleCompile!U323)),ISNUMBER(FIND("1F",ScheduleCompile!U323)),ISNUMBER(FIND("2F",ScheduleCompile!U323)),ISNUMBER(FIND("3F",ScheduleCompile!U323)),ISNUMBER(FIND("6F",ScheduleCompile!U323)),ISNUMBER(FIND("7F",ScheduleCompile!U323)),ISNUMBER(FIND("9F",ScheduleCompile!U323)),ISNUMBER(FIND("4F",ScheduleCompile!U323))),VALUE(LEFT(ScheduleCompile!U323,FIND("F",ScheduleCompile!U323)-1)),ScheduleCompile!U323)))))))</f>
        <v>0.9</v>
      </c>
      <c r="AA330" s="1">
        <f>IF(AND(ISERROR(IF(ScheduleCompile!V323="Off",0,IF(ScheduleCompile!V323="On",1,IF(ISNUMBER(ScheduleCompile!V323),ScheduleCompile!V323/1,IF(ISTEXT(ScheduleCompile!V323),IF(OR(ISNUMBER(FIND("5F",ScheduleCompile!V323)),ISNUMBER(FIND("0F",ScheduleCompile!V323)),ISNUMBER(FIND("8F",ScheduleCompile!V323)),ISNUMBER(FIND("1F",ScheduleCompile!V323)),ISNUMBER(FIND("2F",ScheduleCompile!V323)),ISNUMBER(FIND("3F",ScheduleCompile!V323)),ISNUMBER(FIND("6F",ScheduleCompile!V323)),ISNUMBER(FIND("7F",ScheduleCompile!V323)),ISNUMBER(FIND("9F",ScheduleCompile!V323)),ISNUMBER(FIND("4F",ScheduleCompile!V323))),VALUE(LEFT(ScheduleCompile!V323,FIND("F",ScheduleCompile!V323)-1)),ScheduleCompile!V323)))))),ISTEXT(ScheduleCompile!#REF!)),"ENDTABLE",IF(ISERROR(IF(ScheduleCompile!V323="Off",0,IF(ScheduleCompile!V323="On",1,IF(ISNUMBER(ScheduleCompile!V323),ScheduleCompile!V323/1,IF(ISTEXT(ScheduleCompile!V323),IF(OR(ISNUMBER(FIND("5F",ScheduleCompile!V323)),ISNUMBER(FIND("0F",ScheduleCompile!V323)),ISNUMBER(FIND("8F",ScheduleCompile!V323)),ISNUMBER(FIND("1F",ScheduleCompile!V323)),ISNUMBER(FIND("2F",ScheduleCompile!V323)),ISNUMBER(FIND("3F",ScheduleCompile!V323)),ISNUMBER(FIND("6F",ScheduleCompile!V323)),ISNUMBER(FIND("7F",ScheduleCompile!V323)),ISNUMBER(FIND("9F",ScheduleCompile!V323)),ISNUMBER(FIND("4F",ScheduleCompile!V323))),VALUE(LEFT(ScheduleCompile!V323,FIND("F",ScheduleCompile!V323)-1)),ScheduleCompile!V323)))))),"",IF(ScheduleCompile!V323="Off",0,IF(ScheduleCompile!V323="On",1,IF(ISNUMBER(ScheduleCompile!V323),ScheduleCompile!V323/1,IF(ISTEXT(ScheduleCompile!V323),IF(OR(ISNUMBER(FIND("5F",ScheduleCompile!V323)),ISNUMBER(FIND("0F",ScheduleCompile!V323)),ISNUMBER(FIND("8F",ScheduleCompile!V323)),ISNUMBER(FIND("1F",ScheduleCompile!V323)),ISNUMBER(FIND("2F",ScheduleCompile!V323)),ISNUMBER(FIND("3F",ScheduleCompile!V323)),ISNUMBER(FIND("6F",ScheduleCompile!V323)),ISNUMBER(FIND("7F",ScheduleCompile!V323)),ISNUMBER(FIND("9F",ScheduleCompile!V323)),ISNUMBER(FIND("4F",ScheduleCompile!V323))),VALUE(LEFT(ScheduleCompile!V323,FIND("F",ScheduleCompile!V323)-1)),ScheduleCompile!V323)))))))</f>
        <v>0.9</v>
      </c>
      <c r="AB330" s="1">
        <f>IF(AND(ISERROR(IF(ScheduleCompile!W323="Off",0,IF(ScheduleCompile!W323="On",1,IF(ISNUMBER(ScheduleCompile!W323),ScheduleCompile!W323/1,IF(ISTEXT(ScheduleCompile!W323),IF(OR(ISNUMBER(FIND("5F",ScheduleCompile!W323)),ISNUMBER(FIND("0F",ScheduleCompile!W323)),ISNUMBER(FIND("8F",ScheduleCompile!W323)),ISNUMBER(FIND("1F",ScheduleCompile!W323)),ISNUMBER(FIND("2F",ScheduleCompile!W323)),ISNUMBER(FIND("3F",ScheduleCompile!W323)),ISNUMBER(FIND("6F",ScheduleCompile!W323)),ISNUMBER(FIND("7F",ScheduleCompile!W323)),ISNUMBER(FIND("9F",ScheduleCompile!W323)),ISNUMBER(FIND("4F",ScheduleCompile!W323))),VALUE(LEFT(ScheduleCompile!W323,FIND("F",ScheduleCompile!W323)-1)),ScheduleCompile!W323)))))),ISTEXT(ScheduleCompile!#REF!)),"ENDTABLE",IF(ISERROR(IF(ScheduleCompile!W323="Off",0,IF(ScheduleCompile!W323="On",1,IF(ISNUMBER(ScheduleCompile!W323),ScheduleCompile!W323/1,IF(ISTEXT(ScheduleCompile!W323),IF(OR(ISNUMBER(FIND("5F",ScheduleCompile!W323)),ISNUMBER(FIND("0F",ScheduleCompile!W323)),ISNUMBER(FIND("8F",ScheduleCompile!W323)),ISNUMBER(FIND("1F",ScheduleCompile!W323)),ISNUMBER(FIND("2F",ScheduleCompile!W323)),ISNUMBER(FIND("3F",ScheduleCompile!W323)),ISNUMBER(FIND("6F",ScheduleCompile!W323)),ISNUMBER(FIND("7F",ScheduleCompile!W323)),ISNUMBER(FIND("9F",ScheduleCompile!W323)),ISNUMBER(FIND("4F",ScheduleCompile!W323))),VALUE(LEFT(ScheduleCompile!W323,FIND("F",ScheduleCompile!W323)-1)),ScheduleCompile!W323)))))),"",IF(ScheduleCompile!W323="Off",0,IF(ScheduleCompile!W323="On",1,IF(ISNUMBER(ScheduleCompile!W323),ScheduleCompile!W323/1,IF(ISTEXT(ScheduleCompile!W323),IF(OR(ISNUMBER(FIND("5F",ScheduleCompile!W323)),ISNUMBER(FIND("0F",ScheduleCompile!W323)),ISNUMBER(FIND("8F",ScheduleCompile!W323)),ISNUMBER(FIND("1F",ScheduleCompile!W323)),ISNUMBER(FIND("2F",ScheduleCompile!W323)),ISNUMBER(FIND("3F",ScheduleCompile!W323)),ISNUMBER(FIND("6F",ScheduleCompile!W323)),ISNUMBER(FIND("7F",ScheduleCompile!W323)),ISNUMBER(FIND("9F",ScheduleCompile!W323)),ISNUMBER(FIND("4F",ScheduleCompile!W323))),VALUE(LEFT(ScheduleCompile!W323,FIND("F",ScheduleCompile!W323)-1)),ScheduleCompile!W323)))))))</f>
        <v>0.9</v>
      </c>
      <c r="AC330" s="1">
        <f>IF(AND(ISERROR(IF(ScheduleCompile!X323="Off",0,IF(ScheduleCompile!X323="On",1,IF(ISNUMBER(ScheduleCompile!X323),ScheduleCompile!X323/1,IF(ISTEXT(ScheduleCompile!X323),IF(OR(ISNUMBER(FIND("5F",ScheduleCompile!X323)),ISNUMBER(FIND("0F",ScheduleCompile!X323)),ISNUMBER(FIND("8F",ScheduleCompile!X323)),ISNUMBER(FIND("1F",ScheduleCompile!X323)),ISNUMBER(FIND("2F",ScheduleCompile!X323)),ISNUMBER(FIND("3F",ScheduleCompile!X323)),ISNUMBER(FIND("6F",ScheduleCompile!X323)),ISNUMBER(FIND("7F",ScheduleCompile!X323)),ISNUMBER(FIND("9F",ScheduleCompile!X323)),ISNUMBER(FIND("4F",ScheduleCompile!X323))),VALUE(LEFT(ScheduleCompile!X323,FIND("F",ScheduleCompile!X323)-1)),ScheduleCompile!X323)))))),ISTEXT(ScheduleCompile!#REF!)),"ENDTABLE",IF(ISERROR(IF(ScheduleCompile!X323="Off",0,IF(ScheduleCompile!X323="On",1,IF(ISNUMBER(ScheduleCompile!X323),ScheduleCompile!X323/1,IF(ISTEXT(ScheduleCompile!X323),IF(OR(ISNUMBER(FIND("5F",ScheduleCompile!X323)),ISNUMBER(FIND("0F",ScheduleCompile!X323)),ISNUMBER(FIND("8F",ScheduleCompile!X323)),ISNUMBER(FIND("1F",ScheduleCompile!X323)),ISNUMBER(FIND("2F",ScheduleCompile!X323)),ISNUMBER(FIND("3F",ScheduleCompile!X323)),ISNUMBER(FIND("6F",ScheduleCompile!X323)),ISNUMBER(FIND("7F",ScheduleCompile!X323)),ISNUMBER(FIND("9F",ScheduleCompile!X323)),ISNUMBER(FIND("4F",ScheduleCompile!X323))),VALUE(LEFT(ScheduleCompile!X323,FIND("F",ScheduleCompile!X323)-1)),ScheduleCompile!X323)))))),"",IF(ScheduleCompile!X323="Off",0,IF(ScheduleCompile!X323="On",1,IF(ISNUMBER(ScheduleCompile!X323),ScheduleCompile!X323/1,IF(ISTEXT(ScheduleCompile!X323),IF(OR(ISNUMBER(FIND("5F",ScheduleCompile!X323)),ISNUMBER(FIND("0F",ScheduleCompile!X323)),ISNUMBER(FIND("8F",ScheduleCompile!X323)),ISNUMBER(FIND("1F",ScheduleCompile!X323)),ISNUMBER(FIND("2F",ScheduleCompile!X323)),ISNUMBER(FIND("3F",ScheduleCompile!X323)),ISNUMBER(FIND("6F",ScheduleCompile!X323)),ISNUMBER(FIND("7F",ScheduleCompile!X323)),ISNUMBER(FIND("9F",ScheduleCompile!X323)),ISNUMBER(FIND("4F",ScheduleCompile!X323))),VALUE(LEFT(ScheduleCompile!X323,FIND("F",ScheduleCompile!X323)-1)),ScheduleCompile!X323)))))))</f>
        <v>0.9</v>
      </c>
      <c r="AD330" s="1">
        <f>IF(AND(ISERROR(IF(ScheduleCompile!Y323="Off",0,IF(ScheduleCompile!Y323="On",1,IF(ISNUMBER(ScheduleCompile!Y323),ScheduleCompile!Y323/1,IF(ISTEXT(ScheduleCompile!Y323),IF(OR(ISNUMBER(FIND("5F",ScheduleCompile!Y323)),ISNUMBER(FIND("0F",ScheduleCompile!Y323)),ISNUMBER(FIND("8F",ScheduleCompile!Y323)),ISNUMBER(FIND("1F",ScheduleCompile!Y323)),ISNUMBER(FIND("2F",ScheduleCompile!Y323)),ISNUMBER(FIND("3F",ScheduleCompile!Y323)),ISNUMBER(FIND("6F",ScheduleCompile!Y323)),ISNUMBER(FIND("7F",ScheduleCompile!Y323)),ISNUMBER(FIND("9F",ScheduleCompile!Y323)),ISNUMBER(FIND("4F",ScheduleCompile!Y323))),VALUE(LEFT(ScheduleCompile!Y323,FIND("F",ScheduleCompile!Y323)-1)),ScheduleCompile!Y323)))))),ISTEXT(ScheduleCompile!#REF!)),"ENDTABLE",IF(ISERROR(IF(ScheduleCompile!Y323="Off",0,IF(ScheduleCompile!Y323="On",1,IF(ISNUMBER(ScheduleCompile!Y323),ScheduleCompile!Y323/1,IF(ISTEXT(ScheduleCompile!Y323),IF(OR(ISNUMBER(FIND("5F",ScheduleCompile!Y323)),ISNUMBER(FIND("0F",ScheduleCompile!Y323)),ISNUMBER(FIND("8F",ScheduleCompile!Y323)),ISNUMBER(FIND("1F",ScheduleCompile!Y323)),ISNUMBER(FIND("2F",ScheduleCompile!Y323)),ISNUMBER(FIND("3F",ScheduleCompile!Y323)),ISNUMBER(FIND("6F",ScheduleCompile!Y323)),ISNUMBER(FIND("7F",ScheduleCompile!Y323)),ISNUMBER(FIND("9F",ScheduleCompile!Y323)),ISNUMBER(FIND("4F",ScheduleCompile!Y323))),VALUE(LEFT(ScheduleCompile!Y323,FIND("F",ScheduleCompile!Y323)-1)),ScheduleCompile!Y323)))))),"",IF(ScheduleCompile!Y323="Off",0,IF(ScheduleCompile!Y323="On",1,IF(ISNUMBER(ScheduleCompile!Y323),ScheduleCompile!Y323/1,IF(ISTEXT(ScheduleCompile!Y323),IF(OR(ISNUMBER(FIND("5F",ScheduleCompile!Y323)),ISNUMBER(FIND("0F",ScheduleCompile!Y323)),ISNUMBER(FIND("8F",ScheduleCompile!Y323)),ISNUMBER(FIND("1F",ScheduleCompile!Y323)),ISNUMBER(FIND("2F",ScheduleCompile!Y323)),ISNUMBER(FIND("3F",ScheduleCompile!Y323)),ISNUMBER(FIND("6F",ScheduleCompile!Y323)),ISNUMBER(FIND("7F",ScheduleCompile!Y323)),ISNUMBER(FIND("9F",ScheduleCompile!Y323)),ISNUMBER(FIND("4F",ScheduleCompile!Y323))),VALUE(LEFT(ScheduleCompile!Y323,FIND("F",ScheduleCompile!Y323)-1)),ScheduleCompile!Y323)))))))</f>
        <v>0.9</v>
      </c>
    </row>
    <row r="331" spans="1:30" x14ac:dyDescent="0.25">
      <c r="A331" t="str">
        <f t="shared" si="23"/>
        <v>SchDay "ResidentialCommonRefrigerationSat"  Type = "Fraction" Hr = (0.9, 0.9, 0.9, 0.9, 0.9, 0.9, 0.9, 0.9, 0.9, 0.9, 0.9, 0.9, 0.9, 0.9, 0.9, 0.9, 0.9, 0.9, 0.9, 0.9, 0.9, 0.9, 0.9, 0.9) ..</v>
      </c>
      <c r="B331" s="1" t="s">
        <v>623</v>
      </c>
      <c r="C331" t="str">
        <f t="shared" si="24"/>
        <v xml:space="preserve">SchDay "ResidentialCommonRefrigerationSat"  Type = "Fraction" Hr = </v>
      </c>
      <c r="D331" t="str">
        <f t="shared" si="25"/>
        <v>(0.9, 0.9, 0.9, 0.9, 0.9, 0.9, 0.9, 0.9, 0.9, 0.9, 0.9, 0.9, 0.9, 0.9, 0.9, 0.9, 0.9, 0.9, 0.9, 0.9, 0.9, 0.9, 0.9, 0.9) ..</v>
      </c>
      <c r="E331" s="30" t="str">
        <f>ScheduleCompile!A324</f>
        <v>ResidentialCommonRefrigerationSat</v>
      </c>
      <c r="F331" t="str">
        <f t="shared" si="26"/>
        <v>Fraction</v>
      </c>
      <c r="G331" s="1">
        <f>IF(AND(ISERROR(IF(ScheduleCompile!B324="Off",0,IF(ScheduleCompile!B324="On",1,IF(ISNUMBER(ScheduleCompile!B324),ScheduleCompile!B324/1,IF(ISTEXT(ScheduleCompile!B324),IF(OR(ISNUMBER(FIND("5F",ScheduleCompile!B324)),ISNUMBER(FIND("0F",ScheduleCompile!B324)),ISNUMBER(FIND("8F",ScheduleCompile!B324)),ISNUMBER(FIND("1F",ScheduleCompile!B324)),ISNUMBER(FIND("2F",ScheduleCompile!B324)),ISNUMBER(FIND("3F",ScheduleCompile!B324)),ISNUMBER(FIND("6F",ScheduleCompile!B324)),ISNUMBER(FIND("7F",ScheduleCompile!B324)),ISNUMBER(FIND("9F",ScheduleCompile!B324)),ISNUMBER(FIND("4F",ScheduleCompile!B324))),VALUE(LEFT(ScheduleCompile!B324,FIND("F",ScheduleCompile!B324)-1)),ScheduleCompile!B324)))))),ISTEXT(ScheduleCompile!#REF!)),"ENDTABLE",IF(ISERROR(IF(ScheduleCompile!B324="Off",0,IF(ScheduleCompile!B324="On",1,IF(ISNUMBER(ScheduleCompile!B324),ScheduleCompile!B324/1,IF(ISTEXT(ScheduleCompile!B324),IF(OR(ISNUMBER(FIND("5F",ScheduleCompile!B324)),ISNUMBER(FIND("0F",ScheduleCompile!B324)),ISNUMBER(FIND("8F",ScheduleCompile!B324)),ISNUMBER(FIND("1F",ScheduleCompile!B324)),ISNUMBER(FIND("2F",ScheduleCompile!B324)),ISNUMBER(FIND("3F",ScheduleCompile!B324)),ISNUMBER(FIND("6F",ScheduleCompile!B324)),ISNUMBER(FIND("7F",ScheduleCompile!B324)),ISNUMBER(FIND("9F",ScheduleCompile!B324)),ISNUMBER(FIND("4F",ScheduleCompile!B324))),VALUE(LEFT(ScheduleCompile!B324,FIND("F",ScheduleCompile!B324)-1)),ScheduleCompile!B324)))))),"",IF(ScheduleCompile!B324="Off",0,IF(ScheduleCompile!B324="On",1,IF(ISNUMBER(ScheduleCompile!B324),ScheduleCompile!B324/1,IF(ISTEXT(ScheduleCompile!B324),IF(OR(ISNUMBER(FIND("5F",ScheduleCompile!B324)),ISNUMBER(FIND("0F",ScheduleCompile!B324)),ISNUMBER(FIND("8F",ScheduleCompile!B324)),ISNUMBER(FIND("1F",ScheduleCompile!B324)),ISNUMBER(FIND("2F",ScheduleCompile!B324)),ISNUMBER(FIND("3F",ScheduleCompile!B324)),ISNUMBER(FIND("6F",ScheduleCompile!B324)),ISNUMBER(FIND("7F",ScheduleCompile!B324)),ISNUMBER(FIND("9F",ScheduleCompile!B324)),ISNUMBER(FIND("4F",ScheduleCompile!B324))),VALUE(LEFT(ScheduleCompile!B324,FIND("F",ScheduleCompile!B324)-1)),ScheduleCompile!B324)))))))</f>
        <v>0.9</v>
      </c>
      <c r="H331" s="1">
        <f>IF(AND(ISERROR(IF(ScheduleCompile!C324="Off",0,IF(ScheduleCompile!C324="On",1,IF(ISNUMBER(ScheduleCompile!C324),ScheduleCompile!C324/1,IF(ISTEXT(ScheduleCompile!C324),IF(OR(ISNUMBER(FIND("5F",ScheduleCompile!C324)),ISNUMBER(FIND("0F",ScheduleCompile!C324)),ISNUMBER(FIND("8F",ScheduleCompile!C324)),ISNUMBER(FIND("1F",ScheduleCompile!C324)),ISNUMBER(FIND("2F",ScheduleCompile!C324)),ISNUMBER(FIND("3F",ScheduleCompile!C324)),ISNUMBER(FIND("6F",ScheduleCompile!C324)),ISNUMBER(FIND("7F",ScheduleCompile!C324)),ISNUMBER(FIND("9F",ScheduleCompile!C324)),ISNUMBER(FIND("4F",ScheduleCompile!C324))),VALUE(LEFT(ScheduleCompile!C324,FIND("F",ScheduleCompile!C324)-1)),ScheduleCompile!C324)))))),ISTEXT(ScheduleCompile!#REF!)),"ENDTABLE",IF(ISERROR(IF(ScheduleCompile!C324="Off",0,IF(ScheduleCompile!C324="On",1,IF(ISNUMBER(ScheduleCompile!C324),ScheduleCompile!C324/1,IF(ISTEXT(ScheduleCompile!C324),IF(OR(ISNUMBER(FIND("5F",ScheduleCompile!C324)),ISNUMBER(FIND("0F",ScheduleCompile!C324)),ISNUMBER(FIND("8F",ScheduleCompile!C324)),ISNUMBER(FIND("1F",ScheduleCompile!C324)),ISNUMBER(FIND("2F",ScheduleCompile!C324)),ISNUMBER(FIND("3F",ScheduleCompile!C324)),ISNUMBER(FIND("6F",ScheduleCompile!C324)),ISNUMBER(FIND("7F",ScheduleCompile!C324)),ISNUMBER(FIND("9F",ScheduleCompile!C324)),ISNUMBER(FIND("4F",ScheduleCompile!C324))),VALUE(LEFT(ScheduleCompile!C324,FIND("F",ScheduleCompile!C324)-1)),ScheduleCompile!C324)))))),"",IF(ScheduleCompile!C324="Off",0,IF(ScheduleCompile!C324="On",1,IF(ISNUMBER(ScheduleCompile!C324),ScheduleCompile!C324/1,IF(ISTEXT(ScheduleCompile!C324),IF(OR(ISNUMBER(FIND("5F",ScheduleCompile!C324)),ISNUMBER(FIND("0F",ScheduleCompile!C324)),ISNUMBER(FIND("8F",ScheduleCompile!C324)),ISNUMBER(FIND("1F",ScheduleCompile!C324)),ISNUMBER(FIND("2F",ScheduleCompile!C324)),ISNUMBER(FIND("3F",ScheduleCompile!C324)),ISNUMBER(FIND("6F",ScheduleCompile!C324)),ISNUMBER(FIND("7F",ScheduleCompile!C324)),ISNUMBER(FIND("9F",ScheduleCompile!C324)),ISNUMBER(FIND("4F",ScheduleCompile!C324))),VALUE(LEFT(ScheduleCompile!C324,FIND("F",ScheduleCompile!C324)-1)),ScheduleCompile!C324)))))))</f>
        <v>0.9</v>
      </c>
      <c r="I331" s="1">
        <f>IF(AND(ISERROR(IF(ScheduleCompile!D324="Off",0,IF(ScheduleCompile!D324="On",1,IF(ISNUMBER(ScheduleCompile!D324),ScheduleCompile!D324/1,IF(ISTEXT(ScheduleCompile!D324),IF(OR(ISNUMBER(FIND("5F",ScheduleCompile!D324)),ISNUMBER(FIND("0F",ScheduleCompile!D324)),ISNUMBER(FIND("8F",ScheduleCompile!D324)),ISNUMBER(FIND("1F",ScheduleCompile!D324)),ISNUMBER(FIND("2F",ScheduleCompile!D324)),ISNUMBER(FIND("3F",ScheduleCompile!D324)),ISNUMBER(FIND("6F",ScheduleCompile!D324)),ISNUMBER(FIND("7F",ScheduleCompile!D324)),ISNUMBER(FIND("9F",ScheduleCompile!D324)),ISNUMBER(FIND("4F",ScheduleCompile!D324))),VALUE(LEFT(ScheduleCompile!D324,FIND("F",ScheduleCompile!D324)-1)),ScheduleCompile!D324)))))),ISTEXT(ScheduleCompile!#REF!)),"ENDTABLE",IF(ISERROR(IF(ScheduleCompile!D324="Off",0,IF(ScheduleCompile!D324="On",1,IF(ISNUMBER(ScheduleCompile!D324),ScheduleCompile!D324/1,IF(ISTEXT(ScheduleCompile!D324),IF(OR(ISNUMBER(FIND("5F",ScheduleCompile!D324)),ISNUMBER(FIND("0F",ScheduleCompile!D324)),ISNUMBER(FIND("8F",ScheduleCompile!D324)),ISNUMBER(FIND("1F",ScheduleCompile!D324)),ISNUMBER(FIND("2F",ScheduleCompile!D324)),ISNUMBER(FIND("3F",ScheduleCompile!D324)),ISNUMBER(FIND("6F",ScheduleCompile!D324)),ISNUMBER(FIND("7F",ScheduleCompile!D324)),ISNUMBER(FIND("9F",ScheduleCompile!D324)),ISNUMBER(FIND("4F",ScheduleCompile!D324))),VALUE(LEFT(ScheduleCompile!D324,FIND("F",ScheduleCompile!D324)-1)),ScheduleCompile!D324)))))),"",IF(ScheduleCompile!D324="Off",0,IF(ScheduleCompile!D324="On",1,IF(ISNUMBER(ScheduleCompile!D324),ScheduleCompile!D324/1,IF(ISTEXT(ScheduleCompile!D324),IF(OR(ISNUMBER(FIND("5F",ScheduleCompile!D324)),ISNUMBER(FIND("0F",ScheduleCompile!D324)),ISNUMBER(FIND("8F",ScheduleCompile!D324)),ISNUMBER(FIND("1F",ScheduleCompile!D324)),ISNUMBER(FIND("2F",ScheduleCompile!D324)),ISNUMBER(FIND("3F",ScheduleCompile!D324)),ISNUMBER(FIND("6F",ScheduleCompile!D324)),ISNUMBER(FIND("7F",ScheduleCompile!D324)),ISNUMBER(FIND("9F",ScheduleCompile!D324)),ISNUMBER(FIND("4F",ScheduleCompile!D324))),VALUE(LEFT(ScheduleCompile!D324,FIND("F",ScheduleCompile!D324)-1)),ScheduleCompile!D324)))))))</f>
        <v>0.9</v>
      </c>
      <c r="J331" s="1">
        <f>IF(AND(ISERROR(IF(ScheduleCompile!E324="Off",0,IF(ScheduleCompile!E324="On",1,IF(ISNUMBER(ScheduleCompile!E324),ScheduleCompile!E324/1,IF(ISTEXT(ScheduleCompile!E324),IF(OR(ISNUMBER(FIND("5F",ScheduleCompile!E324)),ISNUMBER(FIND("0F",ScheduleCompile!E324)),ISNUMBER(FIND("8F",ScheduleCompile!E324)),ISNUMBER(FIND("1F",ScheduleCompile!E324)),ISNUMBER(FIND("2F",ScheduleCompile!E324)),ISNUMBER(FIND("3F",ScheduleCompile!E324)),ISNUMBER(FIND("6F",ScheduleCompile!E324)),ISNUMBER(FIND("7F",ScheduleCompile!E324)),ISNUMBER(FIND("9F",ScheduleCompile!E324)),ISNUMBER(FIND("4F",ScheduleCompile!E324))),VALUE(LEFT(ScheduleCompile!E324,FIND("F",ScheduleCompile!E324)-1)),ScheduleCompile!E324)))))),ISTEXT(ScheduleCompile!#REF!)),"ENDTABLE",IF(ISERROR(IF(ScheduleCompile!E324="Off",0,IF(ScheduleCompile!E324="On",1,IF(ISNUMBER(ScheduleCompile!E324),ScheduleCompile!E324/1,IF(ISTEXT(ScheduleCompile!E324),IF(OR(ISNUMBER(FIND("5F",ScheduleCompile!E324)),ISNUMBER(FIND("0F",ScheduleCompile!E324)),ISNUMBER(FIND("8F",ScheduleCompile!E324)),ISNUMBER(FIND("1F",ScheduleCompile!E324)),ISNUMBER(FIND("2F",ScheduleCompile!E324)),ISNUMBER(FIND("3F",ScheduleCompile!E324)),ISNUMBER(FIND("6F",ScheduleCompile!E324)),ISNUMBER(FIND("7F",ScheduleCompile!E324)),ISNUMBER(FIND("9F",ScheduleCompile!E324)),ISNUMBER(FIND("4F",ScheduleCompile!E324))),VALUE(LEFT(ScheduleCompile!E324,FIND("F",ScheduleCompile!E324)-1)),ScheduleCompile!E324)))))),"",IF(ScheduleCompile!E324="Off",0,IF(ScheduleCompile!E324="On",1,IF(ISNUMBER(ScheduleCompile!E324),ScheduleCompile!E324/1,IF(ISTEXT(ScheduleCompile!E324),IF(OR(ISNUMBER(FIND("5F",ScheduleCompile!E324)),ISNUMBER(FIND("0F",ScheduleCompile!E324)),ISNUMBER(FIND("8F",ScheduleCompile!E324)),ISNUMBER(FIND("1F",ScheduleCompile!E324)),ISNUMBER(FIND("2F",ScheduleCompile!E324)),ISNUMBER(FIND("3F",ScheduleCompile!E324)),ISNUMBER(FIND("6F",ScheduleCompile!E324)),ISNUMBER(FIND("7F",ScheduleCompile!E324)),ISNUMBER(FIND("9F",ScheduleCompile!E324)),ISNUMBER(FIND("4F",ScheduleCompile!E324))),VALUE(LEFT(ScheduleCompile!E324,FIND("F",ScheduleCompile!E324)-1)),ScheduleCompile!E324)))))))</f>
        <v>0.9</v>
      </c>
      <c r="K331" s="1">
        <f>IF(AND(ISERROR(IF(ScheduleCompile!F324="Off",0,IF(ScheduleCompile!F324="On",1,IF(ISNUMBER(ScheduleCompile!F324),ScheduleCompile!F324/1,IF(ISTEXT(ScheduleCompile!F324),IF(OR(ISNUMBER(FIND("5F",ScheduleCompile!F324)),ISNUMBER(FIND("0F",ScheduleCompile!F324)),ISNUMBER(FIND("8F",ScheduleCompile!F324)),ISNUMBER(FIND("1F",ScheduleCompile!F324)),ISNUMBER(FIND("2F",ScheduleCompile!F324)),ISNUMBER(FIND("3F",ScheduleCompile!F324)),ISNUMBER(FIND("6F",ScheduleCompile!F324)),ISNUMBER(FIND("7F",ScheduleCompile!F324)),ISNUMBER(FIND("9F",ScheduleCompile!F324)),ISNUMBER(FIND("4F",ScheduleCompile!F324))),VALUE(LEFT(ScheduleCompile!F324,FIND("F",ScheduleCompile!F324)-1)),ScheduleCompile!F324)))))),ISTEXT(ScheduleCompile!#REF!)),"ENDTABLE",IF(ISERROR(IF(ScheduleCompile!F324="Off",0,IF(ScheduleCompile!F324="On",1,IF(ISNUMBER(ScheduleCompile!F324),ScheduleCompile!F324/1,IF(ISTEXT(ScheduleCompile!F324),IF(OR(ISNUMBER(FIND("5F",ScheduleCompile!F324)),ISNUMBER(FIND("0F",ScheduleCompile!F324)),ISNUMBER(FIND("8F",ScheduleCompile!F324)),ISNUMBER(FIND("1F",ScheduleCompile!F324)),ISNUMBER(FIND("2F",ScheduleCompile!F324)),ISNUMBER(FIND("3F",ScheduleCompile!F324)),ISNUMBER(FIND("6F",ScheduleCompile!F324)),ISNUMBER(FIND("7F",ScheduleCompile!F324)),ISNUMBER(FIND("9F",ScheduleCompile!F324)),ISNUMBER(FIND("4F",ScheduleCompile!F324))),VALUE(LEFT(ScheduleCompile!F324,FIND("F",ScheduleCompile!F324)-1)),ScheduleCompile!F324)))))),"",IF(ScheduleCompile!F324="Off",0,IF(ScheduleCompile!F324="On",1,IF(ISNUMBER(ScheduleCompile!F324),ScheduleCompile!F324/1,IF(ISTEXT(ScheduleCompile!F324),IF(OR(ISNUMBER(FIND("5F",ScheduleCompile!F324)),ISNUMBER(FIND("0F",ScheduleCompile!F324)),ISNUMBER(FIND("8F",ScheduleCompile!F324)),ISNUMBER(FIND("1F",ScheduleCompile!F324)),ISNUMBER(FIND("2F",ScheduleCompile!F324)),ISNUMBER(FIND("3F",ScheduleCompile!F324)),ISNUMBER(FIND("6F",ScheduleCompile!F324)),ISNUMBER(FIND("7F",ScheduleCompile!F324)),ISNUMBER(FIND("9F",ScheduleCompile!F324)),ISNUMBER(FIND("4F",ScheduleCompile!F324))),VALUE(LEFT(ScheduleCompile!F324,FIND("F",ScheduleCompile!F324)-1)),ScheduleCompile!F324)))))))</f>
        <v>0.9</v>
      </c>
      <c r="L331" s="1">
        <f>IF(AND(ISERROR(IF(ScheduleCompile!G324="Off",0,IF(ScheduleCompile!G324="On",1,IF(ISNUMBER(ScheduleCompile!G324),ScheduleCompile!G324/1,IF(ISTEXT(ScheduleCompile!G324),IF(OR(ISNUMBER(FIND("5F",ScheduleCompile!G324)),ISNUMBER(FIND("0F",ScheduleCompile!G324)),ISNUMBER(FIND("8F",ScheduleCompile!G324)),ISNUMBER(FIND("1F",ScheduleCompile!G324)),ISNUMBER(FIND("2F",ScheduleCompile!G324)),ISNUMBER(FIND("3F",ScheduleCompile!G324)),ISNUMBER(FIND("6F",ScheduleCompile!G324)),ISNUMBER(FIND("7F",ScheduleCompile!G324)),ISNUMBER(FIND("9F",ScheduleCompile!G324)),ISNUMBER(FIND("4F",ScheduleCompile!G324))),VALUE(LEFT(ScheduleCompile!G324,FIND("F",ScheduleCompile!G324)-1)),ScheduleCompile!G324)))))),ISTEXT(ScheduleCompile!#REF!)),"ENDTABLE",IF(ISERROR(IF(ScheduleCompile!G324="Off",0,IF(ScheduleCompile!G324="On",1,IF(ISNUMBER(ScheduleCompile!G324),ScheduleCompile!G324/1,IF(ISTEXT(ScheduleCompile!G324),IF(OR(ISNUMBER(FIND("5F",ScheduleCompile!G324)),ISNUMBER(FIND("0F",ScheduleCompile!G324)),ISNUMBER(FIND("8F",ScheduleCompile!G324)),ISNUMBER(FIND("1F",ScheduleCompile!G324)),ISNUMBER(FIND("2F",ScheduleCompile!G324)),ISNUMBER(FIND("3F",ScheduleCompile!G324)),ISNUMBER(FIND("6F",ScheduleCompile!G324)),ISNUMBER(FIND("7F",ScheduleCompile!G324)),ISNUMBER(FIND("9F",ScheduleCompile!G324)),ISNUMBER(FIND("4F",ScheduleCompile!G324))),VALUE(LEFT(ScheduleCompile!G324,FIND("F",ScheduleCompile!G324)-1)),ScheduleCompile!G324)))))),"",IF(ScheduleCompile!G324="Off",0,IF(ScheduleCompile!G324="On",1,IF(ISNUMBER(ScheduleCompile!G324),ScheduleCompile!G324/1,IF(ISTEXT(ScheduleCompile!G324),IF(OR(ISNUMBER(FIND("5F",ScheduleCompile!G324)),ISNUMBER(FIND("0F",ScheduleCompile!G324)),ISNUMBER(FIND("8F",ScheduleCompile!G324)),ISNUMBER(FIND("1F",ScheduleCompile!G324)),ISNUMBER(FIND("2F",ScheduleCompile!G324)),ISNUMBER(FIND("3F",ScheduleCompile!G324)),ISNUMBER(FIND("6F",ScheduleCompile!G324)),ISNUMBER(FIND("7F",ScheduleCompile!G324)),ISNUMBER(FIND("9F",ScheduleCompile!G324)),ISNUMBER(FIND("4F",ScheduleCompile!G324))),VALUE(LEFT(ScheduleCompile!G324,FIND("F",ScheduleCompile!G324)-1)),ScheduleCompile!G324)))))))</f>
        <v>0.9</v>
      </c>
      <c r="M331" s="1">
        <f>IF(AND(ISERROR(IF(ScheduleCompile!H324="Off",0,IF(ScheduleCompile!H324="On",1,IF(ISNUMBER(ScheduleCompile!H324),ScheduleCompile!H324/1,IF(ISTEXT(ScheduleCompile!H324),IF(OR(ISNUMBER(FIND("5F",ScheduleCompile!H324)),ISNUMBER(FIND("0F",ScheduleCompile!H324)),ISNUMBER(FIND("8F",ScheduleCompile!H324)),ISNUMBER(FIND("1F",ScheduleCompile!H324)),ISNUMBER(FIND("2F",ScheduleCompile!H324)),ISNUMBER(FIND("3F",ScheduleCompile!H324)),ISNUMBER(FIND("6F",ScheduleCompile!H324)),ISNUMBER(FIND("7F",ScheduleCompile!H324)),ISNUMBER(FIND("9F",ScheduleCompile!H324)),ISNUMBER(FIND("4F",ScheduleCompile!H324))),VALUE(LEFT(ScheduleCompile!H324,FIND("F",ScheduleCompile!H324)-1)),ScheduleCompile!H324)))))),ISTEXT(ScheduleCompile!#REF!)),"ENDTABLE",IF(ISERROR(IF(ScheduleCompile!H324="Off",0,IF(ScheduleCompile!H324="On",1,IF(ISNUMBER(ScheduleCompile!H324),ScheduleCompile!H324/1,IF(ISTEXT(ScheduleCompile!H324),IF(OR(ISNUMBER(FIND("5F",ScheduleCompile!H324)),ISNUMBER(FIND("0F",ScheduleCompile!H324)),ISNUMBER(FIND("8F",ScheduleCompile!H324)),ISNUMBER(FIND("1F",ScheduleCompile!H324)),ISNUMBER(FIND("2F",ScheduleCompile!H324)),ISNUMBER(FIND("3F",ScheduleCompile!H324)),ISNUMBER(FIND("6F",ScheduleCompile!H324)),ISNUMBER(FIND("7F",ScheduleCompile!H324)),ISNUMBER(FIND("9F",ScheduleCompile!H324)),ISNUMBER(FIND("4F",ScheduleCompile!H324))),VALUE(LEFT(ScheduleCompile!H324,FIND("F",ScheduleCompile!H324)-1)),ScheduleCompile!H324)))))),"",IF(ScheduleCompile!H324="Off",0,IF(ScheduleCompile!H324="On",1,IF(ISNUMBER(ScheduleCompile!H324),ScheduleCompile!H324/1,IF(ISTEXT(ScheduleCompile!H324),IF(OR(ISNUMBER(FIND("5F",ScheduleCompile!H324)),ISNUMBER(FIND("0F",ScheduleCompile!H324)),ISNUMBER(FIND("8F",ScheduleCompile!H324)),ISNUMBER(FIND("1F",ScheduleCompile!H324)),ISNUMBER(FIND("2F",ScheduleCompile!H324)),ISNUMBER(FIND("3F",ScheduleCompile!H324)),ISNUMBER(FIND("6F",ScheduleCompile!H324)),ISNUMBER(FIND("7F",ScheduleCompile!H324)),ISNUMBER(FIND("9F",ScheduleCompile!H324)),ISNUMBER(FIND("4F",ScheduleCompile!H324))),VALUE(LEFT(ScheduleCompile!H324,FIND("F",ScheduleCompile!H324)-1)),ScheduleCompile!H324)))))))</f>
        <v>0.9</v>
      </c>
      <c r="N331" s="1">
        <f>IF(AND(ISERROR(IF(ScheduleCompile!I324="Off",0,IF(ScheduleCompile!I324="On",1,IF(ISNUMBER(ScheduleCompile!I324),ScheduleCompile!I324/1,IF(ISTEXT(ScheduleCompile!I324),IF(OR(ISNUMBER(FIND("5F",ScheduleCompile!I324)),ISNUMBER(FIND("0F",ScheduleCompile!I324)),ISNUMBER(FIND("8F",ScheduleCompile!I324)),ISNUMBER(FIND("1F",ScheduleCompile!I324)),ISNUMBER(FIND("2F",ScheduleCompile!I324)),ISNUMBER(FIND("3F",ScheduleCompile!I324)),ISNUMBER(FIND("6F",ScheduleCompile!I324)),ISNUMBER(FIND("7F",ScheduleCompile!I324)),ISNUMBER(FIND("9F",ScheduleCompile!I324)),ISNUMBER(FIND("4F",ScheduleCompile!I324))),VALUE(LEFT(ScheduleCompile!I324,FIND("F",ScheduleCompile!I324)-1)),ScheduleCompile!I324)))))),ISTEXT(ScheduleCompile!#REF!)),"ENDTABLE",IF(ISERROR(IF(ScheduleCompile!I324="Off",0,IF(ScheduleCompile!I324="On",1,IF(ISNUMBER(ScheduleCompile!I324),ScheduleCompile!I324/1,IF(ISTEXT(ScheduleCompile!I324),IF(OR(ISNUMBER(FIND("5F",ScheduleCompile!I324)),ISNUMBER(FIND("0F",ScheduleCompile!I324)),ISNUMBER(FIND("8F",ScheduleCompile!I324)),ISNUMBER(FIND("1F",ScheduleCompile!I324)),ISNUMBER(FIND("2F",ScheduleCompile!I324)),ISNUMBER(FIND("3F",ScheduleCompile!I324)),ISNUMBER(FIND("6F",ScheduleCompile!I324)),ISNUMBER(FIND("7F",ScheduleCompile!I324)),ISNUMBER(FIND("9F",ScheduleCompile!I324)),ISNUMBER(FIND("4F",ScheduleCompile!I324))),VALUE(LEFT(ScheduleCompile!I324,FIND("F",ScheduleCompile!I324)-1)),ScheduleCompile!I324)))))),"",IF(ScheduleCompile!I324="Off",0,IF(ScheduleCompile!I324="On",1,IF(ISNUMBER(ScheduleCompile!I324),ScheduleCompile!I324/1,IF(ISTEXT(ScheduleCompile!I324),IF(OR(ISNUMBER(FIND("5F",ScheduleCompile!I324)),ISNUMBER(FIND("0F",ScheduleCompile!I324)),ISNUMBER(FIND("8F",ScheduleCompile!I324)),ISNUMBER(FIND("1F",ScheduleCompile!I324)),ISNUMBER(FIND("2F",ScheduleCompile!I324)),ISNUMBER(FIND("3F",ScheduleCompile!I324)),ISNUMBER(FIND("6F",ScheduleCompile!I324)),ISNUMBER(FIND("7F",ScheduleCompile!I324)),ISNUMBER(FIND("9F",ScheduleCompile!I324)),ISNUMBER(FIND("4F",ScheduleCompile!I324))),VALUE(LEFT(ScheduleCompile!I324,FIND("F",ScheduleCompile!I324)-1)),ScheduleCompile!I324)))))))</f>
        <v>0.9</v>
      </c>
      <c r="O331" s="1">
        <f>IF(AND(ISERROR(IF(ScheduleCompile!J324="Off",0,IF(ScheduleCompile!J324="On",1,IF(ISNUMBER(ScheduleCompile!J324),ScheduleCompile!J324/1,IF(ISTEXT(ScheduleCompile!J324),IF(OR(ISNUMBER(FIND("5F",ScheduleCompile!J324)),ISNUMBER(FIND("0F",ScheduleCompile!J324)),ISNUMBER(FIND("8F",ScheduleCompile!J324)),ISNUMBER(FIND("1F",ScheduleCompile!J324)),ISNUMBER(FIND("2F",ScheduleCompile!J324)),ISNUMBER(FIND("3F",ScheduleCompile!J324)),ISNUMBER(FIND("6F",ScheduleCompile!J324)),ISNUMBER(FIND("7F",ScheduleCompile!J324)),ISNUMBER(FIND("9F",ScheduleCompile!J324)),ISNUMBER(FIND("4F",ScheduleCompile!J324))),VALUE(LEFT(ScheduleCompile!J324,FIND("F",ScheduleCompile!J324)-1)),ScheduleCompile!J324)))))),ISTEXT(ScheduleCompile!#REF!)),"ENDTABLE",IF(ISERROR(IF(ScheduleCompile!J324="Off",0,IF(ScheduleCompile!J324="On",1,IF(ISNUMBER(ScheduleCompile!J324),ScheduleCompile!J324/1,IF(ISTEXT(ScheduleCompile!J324),IF(OR(ISNUMBER(FIND("5F",ScheduleCompile!J324)),ISNUMBER(FIND("0F",ScheduleCompile!J324)),ISNUMBER(FIND("8F",ScheduleCompile!J324)),ISNUMBER(FIND("1F",ScheduleCompile!J324)),ISNUMBER(FIND("2F",ScheduleCompile!J324)),ISNUMBER(FIND("3F",ScheduleCompile!J324)),ISNUMBER(FIND("6F",ScheduleCompile!J324)),ISNUMBER(FIND("7F",ScheduleCompile!J324)),ISNUMBER(FIND("9F",ScheduleCompile!J324)),ISNUMBER(FIND("4F",ScheduleCompile!J324))),VALUE(LEFT(ScheduleCompile!J324,FIND("F",ScheduleCompile!J324)-1)),ScheduleCompile!J324)))))),"",IF(ScheduleCompile!J324="Off",0,IF(ScheduleCompile!J324="On",1,IF(ISNUMBER(ScheduleCompile!J324),ScheduleCompile!J324/1,IF(ISTEXT(ScheduleCompile!J324),IF(OR(ISNUMBER(FIND("5F",ScheduleCompile!J324)),ISNUMBER(FIND("0F",ScheduleCompile!J324)),ISNUMBER(FIND("8F",ScheduleCompile!J324)),ISNUMBER(FIND("1F",ScheduleCompile!J324)),ISNUMBER(FIND("2F",ScheduleCompile!J324)),ISNUMBER(FIND("3F",ScheduleCompile!J324)),ISNUMBER(FIND("6F",ScheduleCompile!J324)),ISNUMBER(FIND("7F",ScheduleCompile!J324)),ISNUMBER(FIND("9F",ScheduleCompile!J324)),ISNUMBER(FIND("4F",ScheduleCompile!J324))),VALUE(LEFT(ScheduleCompile!J324,FIND("F",ScheduleCompile!J324)-1)),ScheduleCompile!J324)))))))</f>
        <v>0.9</v>
      </c>
      <c r="P331" s="1">
        <f>IF(AND(ISERROR(IF(ScheduleCompile!K324="Off",0,IF(ScheduleCompile!K324="On",1,IF(ISNUMBER(ScheduleCompile!K324),ScheduleCompile!K324/1,IF(ISTEXT(ScheduleCompile!K324),IF(OR(ISNUMBER(FIND("5F",ScheduleCompile!K324)),ISNUMBER(FIND("0F",ScheduleCompile!K324)),ISNUMBER(FIND("8F",ScheduleCompile!K324)),ISNUMBER(FIND("1F",ScheduleCompile!K324)),ISNUMBER(FIND("2F",ScheduleCompile!K324)),ISNUMBER(FIND("3F",ScheduleCompile!K324)),ISNUMBER(FIND("6F",ScheduleCompile!K324)),ISNUMBER(FIND("7F",ScheduleCompile!K324)),ISNUMBER(FIND("9F",ScheduleCompile!K324)),ISNUMBER(FIND("4F",ScheduleCompile!K324))),VALUE(LEFT(ScheduleCompile!K324,FIND("F",ScheduleCompile!K324)-1)),ScheduleCompile!K324)))))),ISTEXT(ScheduleCompile!#REF!)),"ENDTABLE",IF(ISERROR(IF(ScheduleCompile!K324="Off",0,IF(ScheduleCompile!K324="On",1,IF(ISNUMBER(ScheduleCompile!K324),ScheduleCompile!K324/1,IF(ISTEXT(ScheduleCompile!K324),IF(OR(ISNUMBER(FIND("5F",ScheduleCompile!K324)),ISNUMBER(FIND("0F",ScheduleCompile!K324)),ISNUMBER(FIND("8F",ScheduleCompile!K324)),ISNUMBER(FIND("1F",ScheduleCompile!K324)),ISNUMBER(FIND("2F",ScheduleCompile!K324)),ISNUMBER(FIND("3F",ScheduleCompile!K324)),ISNUMBER(FIND("6F",ScheduleCompile!K324)),ISNUMBER(FIND("7F",ScheduleCompile!K324)),ISNUMBER(FIND("9F",ScheduleCompile!K324)),ISNUMBER(FIND("4F",ScheduleCompile!K324))),VALUE(LEFT(ScheduleCompile!K324,FIND("F",ScheduleCompile!K324)-1)),ScheduleCompile!K324)))))),"",IF(ScheduleCompile!K324="Off",0,IF(ScheduleCompile!K324="On",1,IF(ISNUMBER(ScheduleCompile!K324),ScheduleCompile!K324/1,IF(ISTEXT(ScheduleCompile!K324),IF(OR(ISNUMBER(FIND("5F",ScheduleCompile!K324)),ISNUMBER(FIND("0F",ScheduleCompile!K324)),ISNUMBER(FIND("8F",ScheduleCompile!K324)),ISNUMBER(FIND("1F",ScheduleCompile!K324)),ISNUMBER(FIND("2F",ScheduleCompile!K324)),ISNUMBER(FIND("3F",ScheduleCompile!K324)),ISNUMBER(FIND("6F",ScheduleCompile!K324)),ISNUMBER(FIND("7F",ScheduleCompile!K324)),ISNUMBER(FIND("9F",ScheduleCompile!K324)),ISNUMBER(FIND("4F",ScheduleCompile!K324))),VALUE(LEFT(ScheduleCompile!K324,FIND("F",ScheduleCompile!K324)-1)),ScheduleCompile!K324)))))))</f>
        <v>0.9</v>
      </c>
      <c r="Q331" s="1">
        <f>IF(AND(ISERROR(IF(ScheduleCompile!L324="Off",0,IF(ScheduleCompile!L324="On",1,IF(ISNUMBER(ScheduleCompile!L324),ScheduleCompile!L324/1,IF(ISTEXT(ScheduleCompile!L324),IF(OR(ISNUMBER(FIND("5F",ScheduleCompile!L324)),ISNUMBER(FIND("0F",ScheduleCompile!L324)),ISNUMBER(FIND("8F",ScheduleCompile!L324)),ISNUMBER(FIND("1F",ScheduleCompile!L324)),ISNUMBER(FIND("2F",ScheduleCompile!L324)),ISNUMBER(FIND("3F",ScheduleCompile!L324)),ISNUMBER(FIND("6F",ScheduleCompile!L324)),ISNUMBER(FIND("7F",ScheduleCompile!L324)),ISNUMBER(FIND("9F",ScheduleCompile!L324)),ISNUMBER(FIND("4F",ScheduleCompile!L324))),VALUE(LEFT(ScheduleCompile!L324,FIND("F",ScheduleCompile!L324)-1)),ScheduleCompile!L324)))))),ISTEXT(ScheduleCompile!#REF!)),"ENDTABLE",IF(ISERROR(IF(ScheduleCompile!L324="Off",0,IF(ScheduleCompile!L324="On",1,IF(ISNUMBER(ScheduleCompile!L324),ScheduleCompile!L324/1,IF(ISTEXT(ScheduleCompile!L324),IF(OR(ISNUMBER(FIND("5F",ScheduleCompile!L324)),ISNUMBER(FIND("0F",ScheduleCompile!L324)),ISNUMBER(FIND("8F",ScheduleCompile!L324)),ISNUMBER(FIND("1F",ScheduleCompile!L324)),ISNUMBER(FIND("2F",ScheduleCompile!L324)),ISNUMBER(FIND("3F",ScheduleCompile!L324)),ISNUMBER(FIND("6F",ScheduleCompile!L324)),ISNUMBER(FIND("7F",ScheduleCompile!L324)),ISNUMBER(FIND("9F",ScheduleCompile!L324)),ISNUMBER(FIND("4F",ScheduleCompile!L324))),VALUE(LEFT(ScheduleCompile!L324,FIND("F",ScheduleCompile!L324)-1)),ScheduleCompile!L324)))))),"",IF(ScheduleCompile!L324="Off",0,IF(ScheduleCompile!L324="On",1,IF(ISNUMBER(ScheduleCompile!L324),ScheduleCompile!L324/1,IF(ISTEXT(ScheduleCompile!L324),IF(OR(ISNUMBER(FIND("5F",ScheduleCompile!L324)),ISNUMBER(FIND("0F",ScheduleCompile!L324)),ISNUMBER(FIND("8F",ScheduleCompile!L324)),ISNUMBER(FIND("1F",ScheduleCompile!L324)),ISNUMBER(FIND("2F",ScheduleCompile!L324)),ISNUMBER(FIND("3F",ScheduleCompile!L324)),ISNUMBER(FIND("6F",ScheduleCompile!L324)),ISNUMBER(FIND("7F",ScheduleCompile!L324)),ISNUMBER(FIND("9F",ScheduleCompile!L324)),ISNUMBER(FIND("4F",ScheduleCompile!L324))),VALUE(LEFT(ScheduleCompile!L324,FIND("F",ScheduleCompile!L324)-1)),ScheduleCompile!L324)))))))</f>
        <v>0.9</v>
      </c>
      <c r="R331" s="1">
        <f>IF(AND(ISERROR(IF(ScheduleCompile!M324="Off",0,IF(ScheduleCompile!M324="On",1,IF(ISNUMBER(ScheduleCompile!M324),ScheduleCompile!M324/1,IF(ISTEXT(ScheduleCompile!M324),IF(OR(ISNUMBER(FIND("5F",ScheduleCompile!M324)),ISNUMBER(FIND("0F",ScheduleCompile!M324)),ISNUMBER(FIND("8F",ScheduleCompile!M324)),ISNUMBER(FIND("1F",ScheduleCompile!M324)),ISNUMBER(FIND("2F",ScheduleCompile!M324)),ISNUMBER(FIND("3F",ScheduleCompile!M324)),ISNUMBER(FIND("6F",ScheduleCompile!M324)),ISNUMBER(FIND("7F",ScheduleCompile!M324)),ISNUMBER(FIND("9F",ScheduleCompile!M324)),ISNUMBER(FIND("4F",ScheduleCompile!M324))),VALUE(LEFT(ScheduleCompile!M324,FIND("F",ScheduleCompile!M324)-1)),ScheduleCompile!M324)))))),ISTEXT(ScheduleCompile!#REF!)),"ENDTABLE",IF(ISERROR(IF(ScheduleCompile!M324="Off",0,IF(ScheduleCompile!M324="On",1,IF(ISNUMBER(ScheduleCompile!M324),ScheduleCompile!M324/1,IF(ISTEXT(ScheduleCompile!M324),IF(OR(ISNUMBER(FIND("5F",ScheduleCompile!M324)),ISNUMBER(FIND("0F",ScheduleCompile!M324)),ISNUMBER(FIND("8F",ScheduleCompile!M324)),ISNUMBER(FIND("1F",ScheduleCompile!M324)),ISNUMBER(FIND("2F",ScheduleCompile!M324)),ISNUMBER(FIND("3F",ScheduleCompile!M324)),ISNUMBER(FIND("6F",ScheduleCompile!M324)),ISNUMBER(FIND("7F",ScheduleCompile!M324)),ISNUMBER(FIND("9F",ScheduleCompile!M324)),ISNUMBER(FIND("4F",ScheduleCompile!M324))),VALUE(LEFT(ScheduleCompile!M324,FIND("F",ScheduleCompile!M324)-1)),ScheduleCompile!M324)))))),"",IF(ScheduleCompile!M324="Off",0,IF(ScheduleCompile!M324="On",1,IF(ISNUMBER(ScheduleCompile!M324),ScheduleCompile!M324/1,IF(ISTEXT(ScheduleCompile!M324),IF(OR(ISNUMBER(FIND("5F",ScheduleCompile!M324)),ISNUMBER(FIND("0F",ScheduleCompile!M324)),ISNUMBER(FIND("8F",ScheduleCompile!M324)),ISNUMBER(FIND("1F",ScheduleCompile!M324)),ISNUMBER(FIND("2F",ScheduleCompile!M324)),ISNUMBER(FIND("3F",ScheduleCompile!M324)),ISNUMBER(FIND("6F",ScheduleCompile!M324)),ISNUMBER(FIND("7F",ScheduleCompile!M324)),ISNUMBER(FIND("9F",ScheduleCompile!M324)),ISNUMBER(FIND("4F",ScheduleCompile!M324))),VALUE(LEFT(ScheduleCompile!M324,FIND("F",ScheduleCompile!M324)-1)),ScheduleCompile!M324)))))))</f>
        <v>0.9</v>
      </c>
      <c r="S331" s="1">
        <f>IF(AND(ISERROR(IF(ScheduleCompile!N324="Off",0,IF(ScheduleCompile!N324="On",1,IF(ISNUMBER(ScheduleCompile!N324),ScheduleCompile!N324/1,IF(ISTEXT(ScheduleCompile!N324),IF(OR(ISNUMBER(FIND("5F",ScheduleCompile!N324)),ISNUMBER(FIND("0F",ScheduleCompile!N324)),ISNUMBER(FIND("8F",ScheduleCompile!N324)),ISNUMBER(FIND("1F",ScheduleCompile!N324)),ISNUMBER(FIND("2F",ScheduleCompile!N324)),ISNUMBER(FIND("3F",ScheduleCompile!N324)),ISNUMBER(FIND("6F",ScheduleCompile!N324)),ISNUMBER(FIND("7F",ScheduleCompile!N324)),ISNUMBER(FIND("9F",ScheduleCompile!N324)),ISNUMBER(FIND("4F",ScheduleCompile!N324))),VALUE(LEFT(ScheduleCompile!N324,FIND("F",ScheduleCompile!N324)-1)),ScheduleCompile!N324)))))),ISTEXT(ScheduleCompile!#REF!)),"ENDTABLE",IF(ISERROR(IF(ScheduleCompile!N324="Off",0,IF(ScheduleCompile!N324="On",1,IF(ISNUMBER(ScheduleCompile!N324),ScheduleCompile!N324/1,IF(ISTEXT(ScheduleCompile!N324),IF(OR(ISNUMBER(FIND("5F",ScheduleCompile!N324)),ISNUMBER(FIND("0F",ScheduleCompile!N324)),ISNUMBER(FIND("8F",ScheduleCompile!N324)),ISNUMBER(FIND("1F",ScheduleCompile!N324)),ISNUMBER(FIND("2F",ScheduleCompile!N324)),ISNUMBER(FIND("3F",ScheduleCompile!N324)),ISNUMBER(FIND("6F",ScheduleCompile!N324)),ISNUMBER(FIND("7F",ScheduleCompile!N324)),ISNUMBER(FIND("9F",ScheduleCompile!N324)),ISNUMBER(FIND("4F",ScheduleCompile!N324))),VALUE(LEFT(ScheduleCompile!N324,FIND("F",ScheduleCompile!N324)-1)),ScheduleCompile!N324)))))),"",IF(ScheduleCompile!N324="Off",0,IF(ScheduleCompile!N324="On",1,IF(ISNUMBER(ScheduleCompile!N324),ScheduleCompile!N324/1,IF(ISTEXT(ScheduleCompile!N324),IF(OR(ISNUMBER(FIND("5F",ScheduleCompile!N324)),ISNUMBER(FIND("0F",ScheduleCompile!N324)),ISNUMBER(FIND("8F",ScheduleCompile!N324)),ISNUMBER(FIND("1F",ScheduleCompile!N324)),ISNUMBER(FIND("2F",ScheduleCompile!N324)),ISNUMBER(FIND("3F",ScheduleCompile!N324)),ISNUMBER(FIND("6F",ScheduleCompile!N324)),ISNUMBER(FIND("7F",ScheduleCompile!N324)),ISNUMBER(FIND("9F",ScheduleCompile!N324)),ISNUMBER(FIND("4F",ScheduleCompile!N324))),VALUE(LEFT(ScheduleCompile!N324,FIND("F",ScheduleCompile!N324)-1)),ScheduleCompile!N324)))))))</f>
        <v>0.9</v>
      </c>
      <c r="T331" s="1">
        <f>IF(AND(ISERROR(IF(ScheduleCompile!O324="Off",0,IF(ScheduleCompile!O324="On",1,IF(ISNUMBER(ScheduleCompile!O324),ScheduleCompile!O324/1,IF(ISTEXT(ScheduleCompile!O324),IF(OR(ISNUMBER(FIND("5F",ScheduleCompile!O324)),ISNUMBER(FIND("0F",ScheduleCompile!O324)),ISNUMBER(FIND("8F",ScheduleCompile!O324)),ISNUMBER(FIND("1F",ScheduleCompile!O324)),ISNUMBER(FIND("2F",ScheduleCompile!O324)),ISNUMBER(FIND("3F",ScheduleCompile!O324)),ISNUMBER(FIND("6F",ScheduleCompile!O324)),ISNUMBER(FIND("7F",ScheduleCompile!O324)),ISNUMBER(FIND("9F",ScheduleCompile!O324)),ISNUMBER(FIND("4F",ScheduleCompile!O324))),VALUE(LEFT(ScheduleCompile!O324,FIND("F",ScheduleCompile!O324)-1)),ScheduleCompile!O324)))))),ISTEXT(ScheduleCompile!#REF!)),"ENDTABLE",IF(ISERROR(IF(ScheduleCompile!O324="Off",0,IF(ScheduleCompile!O324="On",1,IF(ISNUMBER(ScheduleCompile!O324),ScheduleCompile!O324/1,IF(ISTEXT(ScheduleCompile!O324),IF(OR(ISNUMBER(FIND("5F",ScheduleCompile!O324)),ISNUMBER(FIND("0F",ScheduleCompile!O324)),ISNUMBER(FIND("8F",ScheduleCompile!O324)),ISNUMBER(FIND("1F",ScheduleCompile!O324)),ISNUMBER(FIND("2F",ScheduleCompile!O324)),ISNUMBER(FIND("3F",ScheduleCompile!O324)),ISNUMBER(FIND("6F",ScheduleCompile!O324)),ISNUMBER(FIND("7F",ScheduleCompile!O324)),ISNUMBER(FIND("9F",ScheduleCompile!O324)),ISNUMBER(FIND("4F",ScheduleCompile!O324))),VALUE(LEFT(ScheduleCompile!O324,FIND("F",ScheduleCompile!O324)-1)),ScheduleCompile!O324)))))),"",IF(ScheduleCompile!O324="Off",0,IF(ScheduleCompile!O324="On",1,IF(ISNUMBER(ScheduleCompile!O324),ScheduleCompile!O324/1,IF(ISTEXT(ScheduleCompile!O324),IF(OR(ISNUMBER(FIND("5F",ScheduleCompile!O324)),ISNUMBER(FIND("0F",ScheduleCompile!O324)),ISNUMBER(FIND("8F",ScheduleCompile!O324)),ISNUMBER(FIND("1F",ScheduleCompile!O324)),ISNUMBER(FIND("2F",ScheduleCompile!O324)),ISNUMBER(FIND("3F",ScheduleCompile!O324)),ISNUMBER(FIND("6F",ScheduleCompile!O324)),ISNUMBER(FIND("7F",ScheduleCompile!O324)),ISNUMBER(FIND("9F",ScheduleCompile!O324)),ISNUMBER(FIND("4F",ScheduleCompile!O324))),VALUE(LEFT(ScheduleCompile!O324,FIND("F",ScheduleCompile!O324)-1)),ScheduleCompile!O324)))))))</f>
        <v>0.9</v>
      </c>
      <c r="U331" s="1">
        <f>IF(AND(ISERROR(IF(ScheduleCompile!P324="Off",0,IF(ScheduleCompile!P324="On",1,IF(ISNUMBER(ScheduleCompile!P324),ScheduleCompile!P324/1,IF(ISTEXT(ScheduleCompile!P324),IF(OR(ISNUMBER(FIND("5F",ScheduleCompile!P324)),ISNUMBER(FIND("0F",ScheduleCompile!P324)),ISNUMBER(FIND("8F",ScheduleCompile!P324)),ISNUMBER(FIND("1F",ScheduleCompile!P324)),ISNUMBER(FIND("2F",ScheduleCompile!P324)),ISNUMBER(FIND("3F",ScheduleCompile!P324)),ISNUMBER(FIND("6F",ScheduleCompile!P324)),ISNUMBER(FIND("7F",ScheduleCompile!P324)),ISNUMBER(FIND("9F",ScheduleCompile!P324)),ISNUMBER(FIND("4F",ScheduleCompile!P324))),VALUE(LEFT(ScheduleCompile!P324,FIND("F",ScheduleCompile!P324)-1)),ScheduleCompile!P324)))))),ISTEXT(ScheduleCompile!#REF!)),"ENDTABLE",IF(ISERROR(IF(ScheduleCompile!P324="Off",0,IF(ScheduleCompile!P324="On",1,IF(ISNUMBER(ScheduleCompile!P324),ScheduleCompile!P324/1,IF(ISTEXT(ScheduleCompile!P324),IF(OR(ISNUMBER(FIND("5F",ScheduleCompile!P324)),ISNUMBER(FIND("0F",ScheduleCompile!P324)),ISNUMBER(FIND("8F",ScheduleCompile!P324)),ISNUMBER(FIND("1F",ScheduleCompile!P324)),ISNUMBER(FIND("2F",ScheduleCompile!P324)),ISNUMBER(FIND("3F",ScheduleCompile!P324)),ISNUMBER(FIND("6F",ScheduleCompile!P324)),ISNUMBER(FIND("7F",ScheduleCompile!P324)),ISNUMBER(FIND("9F",ScheduleCompile!P324)),ISNUMBER(FIND("4F",ScheduleCompile!P324))),VALUE(LEFT(ScheduleCompile!P324,FIND("F",ScheduleCompile!P324)-1)),ScheduleCompile!P324)))))),"",IF(ScheduleCompile!P324="Off",0,IF(ScheduleCompile!P324="On",1,IF(ISNUMBER(ScheduleCompile!P324),ScheduleCompile!P324/1,IF(ISTEXT(ScheduleCompile!P324),IF(OR(ISNUMBER(FIND("5F",ScheduleCompile!P324)),ISNUMBER(FIND("0F",ScheduleCompile!P324)),ISNUMBER(FIND("8F",ScheduleCompile!P324)),ISNUMBER(FIND("1F",ScheduleCompile!P324)),ISNUMBER(FIND("2F",ScheduleCompile!P324)),ISNUMBER(FIND("3F",ScheduleCompile!P324)),ISNUMBER(FIND("6F",ScheduleCompile!P324)),ISNUMBER(FIND("7F",ScheduleCompile!P324)),ISNUMBER(FIND("9F",ScheduleCompile!P324)),ISNUMBER(FIND("4F",ScheduleCompile!P324))),VALUE(LEFT(ScheduleCompile!P324,FIND("F",ScheduleCompile!P324)-1)),ScheduleCompile!P324)))))))</f>
        <v>0.9</v>
      </c>
      <c r="V331" s="1">
        <f>IF(AND(ISERROR(IF(ScheduleCompile!Q324="Off",0,IF(ScheduleCompile!Q324="On",1,IF(ISNUMBER(ScheduleCompile!Q324),ScheduleCompile!Q324/1,IF(ISTEXT(ScheduleCompile!Q324),IF(OR(ISNUMBER(FIND("5F",ScheduleCompile!Q324)),ISNUMBER(FIND("0F",ScheduleCompile!Q324)),ISNUMBER(FIND("8F",ScheduleCompile!Q324)),ISNUMBER(FIND("1F",ScheduleCompile!Q324)),ISNUMBER(FIND("2F",ScheduleCompile!Q324)),ISNUMBER(FIND("3F",ScheduleCompile!Q324)),ISNUMBER(FIND("6F",ScheduleCompile!Q324)),ISNUMBER(FIND("7F",ScheduleCompile!Q324)),ISNUMBER(FIND("9F",ScheduleCompile!Q324)),ISNUMBER(FIND("4F",ScheduleCompile!Q324))),VALUE(LEFT(ScheduleCompile!Q324,FIND("F",ScheduleCompile!Q324)-1)),ScheduleCompile!Q324)))))),ISTEXT(ScheduleCompile!#REF!)),"ENDTABLE",IF(ISERROR(IF(ScheduleCompile!Q324="Off",0,IF(ScheduleCompile!Q324="On",1,IF(ISNUMBER(ScheduleCompile!Q324),ScheduleCompile!Q324/1,IF(ISTEXT(ScheduleCompile!Q324),IF(OR(ISNUMBER(FIND("5F",ScheduleCompile!Q324)),ISNUMBER(FIND("0F",ScheduleCompile!Q324)),ISNUMBER(FIND("8F",ScheduleCompile!Q324)),ISNUMBER(FIND("1F",ScheduleCompile!Q324)),ISNUMBER(FIND("2F",ScheduleCompile!Q324)),ISNUMBER(FIND("3F",ScheduleCompile!Q324)),ISNUMBER(FIND("6F",ScheduleCompile!Q324)),ISNUMBER(FIND("7F",ScheduleCompile!Q324)),ISNUMBER(FIND("9F",ScheduleCompile!Q324)),ISNUMBER(FIND("4F",ScheduleCompile!Q324))),VALUE(LEFT(ScheduleCompile!Q324,FIND("F",ScheduleCompile!Q324)-1)),ScheduleCompile!Q324)))))),"",IF(ScheduleCompile!Q324="Off",0,IF(ScheduleCompile!Q324="On",1,IF(ISNUMBER(ScheduleCompile!Q324),ScheduleCompile!Q324/1,IF(ISTEXT(ScheduleCompile!Q324),IF(OR(ISNUMBER(FIND("5F",ScheduleCompile!Q324)),ISNUMBER(FIND("0F",ScheduleCompile!Q324)),ISNUMBER(FIND("8F",ScheduleCompile!Q324)),ISNUMBER(FIND("1F",ScheduleCompile!Q324)),ISNUMBER(FIND("2F",ScheduleCompile!Q324)),ISNUMBER(FIND("3F",ScheduleCompile!Q324)),ISNUMBER(FIND("6F",ScheduleCompile!Q324)),ISNUMBER(FIND("7F",ScheduleCompile!Q324)),ISNUMBER(FIND("9F",ScheduleCompile!Q324)),ISNUMBER(FIND("4F",ScheduleCompile!Q324))),VALUE(LEFT(ScheduleCompile!Q324,FIND("F",ScheduleCompile!Q324)-1)),ScheduleCompile!Q324)))))))</f>
        <v>0.9</v>
      </c>
      <c r="W331" s="1">
        <f>IF(AND(ISERROR(IF(ScheduleCompile!R324="Off",0,IF(ScheduleCompile!R324="On",1,IF(ISNUMBER(ScheduleCompile!R324),ScheduleCompile!R324/1,IF(ISTEXT(ScheduleCompile!R324),IF(OR(ISNUMBER(FIND("5F",ScheduleCompile!R324)),ISNUMBER(FIND("0F",ScheduleCompile!R324)),ISNUMBER(FIND("8F",ScheduleCompile!R324)),ISNUMBER(FIND("1F",ScheduleCompile!R324)),ISNUMBER(FIND("2F",ScheduleCompile!R324)),ISNUMBER(FIND("3F",ScheduleCompile!R324)),ISNUMBER(FIND("6F",ScheduleCompile!R324)),ISNUMBER(FIND("7F",ScheduleCompile!R324)),ISNUMBER(FIND("9F",ScheduleCompile!R324)),ISNUMBER(FIND("4F",ScheduleCompile!R324))),VALUE(LEFT(ScheduleCompile!R324,FIND("F",ScheduleCompile!R324)-1)),ScheduleCompile!R324)))))),ISTEXT(ScheduleCompile!#REF!)),"ENDTABLE",IF(ISERROR(IF(ScheduleCompile!R324="Off",0,IF(ScheduleCompile!R324="On",1,IF(ISNUMBER(ScheduleCompile!R324),ScheduleCompile!R324/1,IF(ISTEXT(ScheduleCompile!R324),IF(OR(ISNUMBER(FIND("5F",ScheduleCompile!R324)),ISNUMBER(FIND("0F",ScheduleCompile!R324)),ISNUMBER(FIND("8F",ScheduleCompile!R324)),ISNUMBER(FIND("1F",ScheduleCompile!R324)),ISNUMBER(FIND("2F",ScheduleCompile!R324)),ISNUMBER(FIND("3F",ScheduleCompile!R324)),ISNUMBER(FIND("6F",ScheduleCompile!R324)),ISNUMBER(FIND("7F",ScheduleCompile!R324)),ISNUMBER(FIND("9F",ScheduleCompile!R324)),ISNUMBER(FIND("4F",ScheduleCompile!R324))),VALUE(LEFT(ScheduleCompile!R324,FIND("F",ScheduleCompile!R324)-1)),ScheduleCompile!R324)))))),"",IF(ScheduleCompile!R324="Off",0,IF(ScheduleCompile!R324="On",1,IF(ISNUMBER(ScheduleCompile!R324),ScheduleCompile!R324/1,IF(ISTEXT(ScheduleCompile!R324),IF(OR(ISNUMBER(FIND("5F",ScheduleCompile!R324)),ISNUMBER(FIND("0F",ScheduleCompile!R324)),ISNUMBER(FIND("8F",ScheduleCompile!R324)),ISNUMBER(FIND("1F",ScheduleCompile!R324)),ISNUMBER(FIND("2F",ScheduleCompile!R324)),ISNUMBER(FIND("3F",ScheduleCompile!R324)),ISNUMBER(FIND("6F",ScheduleCompile!R324)),ISNUMBER(FIND("7F",ScheduleCompile!R324)),ISNUMBER(FIND("9F",ScheduleCompile!R324)),ISNUMBER(FIND("4F",ScheduleCompile!R324))),VALUE(LEFT(ScheduleCompile!R324,FIND("F",ScheduleCompile!R324)-1)),ScheduleCompile!R324)))))))</f>
        <v>0.9</v>
      </c>
      <c r="X331" s="1">
        <f>IF(AND(ISERROR(IF(ScheduleCompile!S324="Off",0,IF(ScheduleCompile!S324="On",1,IF(ISNUMBER(ScheduleCompile!S324),ScheduleCompile!S324/1,IF(ISTEXT(ScheduleCompile!S324),IF(OR(ISNUMBER(FIND("5F",ScheduleCompile!S324)),ISNUMBER(FIND("0F",ScheduleCompile!S324)),ISNUMBER(FIND("8F",ScheduleCompile!S324)),ISNUMBER(FIND("1F",ScheduleCompile!S324)),ISNUMBER(FIND("2F",ScheduleCompile!S324)),ISNUMBER(FIND("3F",ScheduleCompile!S324)),ISNUMBER(FIND("6F",ScheduleCompile!S324)),ISNUMBER(FIND("7F",ScheduleCompile!S324)),ISNUMBER(FIND("9F",ScheduleCompile!S324)),ISNUMBER(FIND("4F",ScheduleCompile!S324))),VALUE(LEFT(ScheduleCompile!S324,FIND("F",ScheduleCompile!S324)-1)),ScheduleCompile!S324)))))),ISTEXT(ScheduleCompile!#REF!)),"ENDTABLE",IF(ISERROR(IF(ScheduleCompile!S324="Off",0,IF(ScheduleCompile!S324="On",1,IF(ISNUMBER(ScheduleCompile!S324),ScheduleCompile!S324/1,IF(ISTEXT(ScheduleCompile!S324),IF(OR(ISNUMBER(FIND("5F",ScheduleCompile!S324)),ISNUMBER(FIND("0F",ScheduleCompile!S324)),ISNUMBER(FIND("8F",ScheduleCompile!S324)),ISNUMBER(FIND("1F",ScheduleCompile!S324)),ISNUMBER(FIND("2F",ScheduleCompile!S324)),ISNUMBER(FIND("3F",ScheduleCompile!S324)),ISNUMBER(FIND("6F",ScheduleCompile!S324)),ISNUMBER(FIND("7F",ScheduleCompile!S324)),ISNUMBER(FIND("9F",ScheduleCompile!S324)),ISNUMBER(FIND("4F",ScheduleCompile!S324))),VALUE(LEFT(ScheduleCompile!S324,FIND("F",ScheduleCompile!S324)-1)),ScheduleCompile!S324)))))),"",IF(ScheduleCompile!S324="Off",0,IF(ScheduleCompile!S324="On",1,IF(ISNUMBER(ScheduleCompile!S324),ScheduleCompile!S324/1,IF(ISTEXT(ScheduleCompile!S324),IF(OR(ISNUMBER(FIND("5F",ScheduleCompile!S324)),ISNUMBER(FIND("0F",ScheduleCompile!S324)),ISNUMBER(FIND("8F",ScheduleCompile!S324)),ISNUMBER(FIND("1F",ScheduleCompile!S324)),ISNUMBER(FIND("2F",ScheduleCompile!S324)),ISNUMBER(FIND("3F",ScheduleCompile!S324)),ISNUMBER(FIND("6F",ScheduleCompile!S324)),ISNUMBER(FIND("7F",ScheduleCompile!S324)),ISNUMBER(FIND("9F",ScheduleCompile!S324)),ISNUMBER(FIND("4F",ScheduleCompile!S324))),VALUE(LEFT(ScheduleCompile!S324,FIND("F",ScheduleCompile!S324)-1)),ScheduleCompile!S324)))))))</f>
        <v>0.9</v>
      </c>
      <c r="Y331" s="1">
        <f>IF(AND(ISERROR(IF(ScheduleCompile!T324="Off",0,IF(ScheduleCompile!T324="On",1,IF(ISNUMBER(ScheduleCompile!T324),ScheduleCompile!T324/1,IF(ISTEXT(ScheduleCompile!T324),IF(OR(ISNUMBER(FIND("5F",ScheduleCompile!T324)),ISNUMBER(FIND("0F",ScheduleCompile!T324)),ISNUMBER(FIND("8F",ScheduleCompile!T324)),ISNUMBER(FIND("1F",ScheduleCompile!T324)),ISNUMBER(FIND("2F",ScheduleCompile!T324)),ISNUMBER(FIND("3F",ScheduleCompile!T324)),ISNUMBER(FIND("6F",ScheduleCompile!T324)),ISNUMBER(FIND("7F",ScheduleCompile!T324)),ISNUMBER(FIND("9F",ScheduleCompile!T324)),ISNUMBER(FIND("4F",ScheduleCompile!T324))),VALUE(LEFT(ScheduleCompile!T324,FIND("F",ScheduleCompile!T324)-1)),ScheduleCompile!T324)))))),ISTEXT(ScheduleCompile!#REF!)),"ENDTABLE",IF(ISERROR(IF(ScheduleCompile!T324="Off",0,IF(ScheduleCompile!T324="On",1,IF(ISNUMBER(ScheduleCompile!T324),ScheduleCompile!T324/1,IF(ISTEXT(ScheduleCompile!T324),IF(OR(ISNUMBER(FIND("5F",ScheduleCompile!T324)),ISNUMBER(FIND("0F",ScheduleCompile!T324)),ISNUMBER(FIND("8F",ScheduleCompile!T324)),ISNUMBER(FIND("1F",ScheduleCompile!T324)),ISNUMBER(FIND("2F",ScheduleCompile!T324)),ISNUMBER(FIND("3F",ScheduleCompile!T324)),ISNUMBER(FIND("6F",ScheduleCompile!T324)),ISNUMBER(FIND("7F",ScheduleCompile!T324)),ISNUMBER(FIND("9F",ScheduleCompile!T324)),ISNUMBER(FIND("4F",ScheduleCompile!T324))),VALUE(LEFT(ScheduleCompile!T324,FIND("F",ScheduleCompile!T324)-1)),ScheduleCompile!T324)))))),"",IF(ScheduleCompile!T324="Off",0,IF(ScheduleCompile!T324="On",1,IF(ISNUMBER(ScheduleCompile!T324),ScheduleCompile!T324/1,IF(ISTEXT(ScheduleCompile!T324),IF(OR(ISNUMBER(FIND("5F",ScheduleCompile!T324)),ISNUMBER(FIND("0F",ScheduleCompile!T324)),ISNUMBER(FIND("8F",ScheduleCompile!T324)),ISNUMBER(FIND("1F",ScheduleCompile!T324)),ISNUMBER(FIND("2F",ScheduleCompile!T324)),ISNUMBER(FIND("3F",ScheduleCompile!T324)),ISNUMBER(FIND("6F",ScheduleCompile!T324)),ISNUMBER(FIND("7F",ScheduleCompile!T324)),ISNUMBER(FIND("9F",ScheduleCompile!T324)),ISNUMBER(FIND("4F",ScheduleCompile!T324))),VALUE(LEFT(ScheduleCompile!T324,FIND("F",ScheduleCompile!T324)-1)),ScheduleCompile!T324)))))))</f>
        <v>0.9</v>
      </c>
      <c r="Z331" s="1">
        <f>IF(AND(ISERROR(IF(ScheduleCompile!U324="Off",0,IF(ScheduleCompile!U324="On",1,IF(ISNUMBER(ScheduleCompile!U324),ScheduleCompile!U324/1,IF(ISTEXT(ScheduleCompile!U324),IF(OR(ISNUMBER(FIND("5F",ScheduleCompile!U324)),ISNUMBER(FIND("0F",ScheduleCompile!U324)),ISNUMBER(FIND("8F",ScheduleCompile!U324)),ISNUMBER(FIND("1F",ScheduleCompile!U324)),ISNUMBER(FIND("2F",ScheduleCompile!U324)),ISNUMBER(FIND("3F",ScheduleCompile!U324)),ISNUMBER(FIND("6F",ScheduleCompile!U324)),ISNUMBER(FIND("7F",ScheduleCompile!U324)),ISNUMBER(FIND("9F",ScheduleCompile!U324)),ISNUMBER(FIND("4F",ScheduleCompile!U324))),VALUE(LEFT(ScheduleCompile!U324,FIND("F",ScheduleCompile!U324)-1)),ScheduleCompile!U324)))))),ISTEXT(ScheduleCompile!#REF!)),"ENDTABLE",IF(ISERROR(IF(ScheduleCompile!U324="Off",0,IF(ScheduleCompile!U324="On",1,IF(ISNUMBER(ScheduleCompile!U324),ScheduleCompile!U324/1,IF(ISTEXT(ScheduleCompile!U324),IF(OR(ISNUMBER(FIND("5F",ScheduleCompile!U324)),ISNUMBER(FIND("0F",ScheduleCompile!U324)),ISNUMBER(FIND("8F",ScheduleCompile!U324)),ISNUMBER(FIND("1F",ScheduleCompile!U324)),ISNUMBER(FIND("2F",ScheduleCompile!U324)),ISNUMBER(FIND("3F",ScheduleCompile!U324)),ISNUMBER(FIND("6F",ScheduleCompile!U324)),ISNUMBER(FIND("7F",ScheduleCompile!U324)),ISNUMBER(FIND("9F",ScheduleCompile!U324)),ISNUMBER(FIND("4F",ScheduleCompile!U324))),VALUE(LEFT(ScheduleCompile!U324,FIND("F",ScheduleCompile!U324)-1)),ScheduleCompile!U324)))))),"",IF(ScheduleCompile!U324="Off",0,IF(ScheduleCompile!U324="On",1,IF(ISNUMBER(ScheduleCompile!U324),ScheduleCompile!U324/1,IF(ISTEXT(ScheduleCompile!U324),IF(OR(ISNUMBER(FIND("5F",ScheduleCompile!U324)),ISNUMBER(FIND("0F",ScheduleCompile!U324)),ISNUMBER(FIND("8F",ScheduleCompile!U324)),ISNUMBER(FIND("1F",ScheduleCompile!U324)),ISNUMBER(FIND("2F",ScheduleCompile!U324)),ISNUMBER(FIND("3F",ScheduleCompile!U324)),ISNUMBER(FIND("6F",ScheduleCompile!U324)),ISNUMBER(FIND("7F",ScheduleCompile!U324)),ISNUMBER(FIND("9F",ScheduleCompile!U324)),ISNUMBER(FIND("4F",ScheduleCompile!U324))),VALUE(LEFT(ScheduleCompile!U324,FIND("F",ScheduleCompile!U324)-1)),ScheduleCompile!U324)))))))</f>
        <v>0.9</v>
      </c>
      <c r="AA331" s="1">
        <f>IF(AND(ISERROR(IF(ScheduleCompile!V324="Off",0,IF(ScheduleCompile!V324="On",1,IF(ISNUMBER(ScheduleCompile!V324),ScheduleCompile!V324/1,IF(ISTEXT(ScheduleCompile!V324),IF(OR(ISNUMBER(FIND("5F",ScheduleCompile!V324)),ISNUMBER(FIND("0F",ScheduleCompile!V324)),ISNUMBER(FIND("8F",ScheduleCompile!V324)),ISNUMBER(FIND("1F",ScheduleCompile!V324)),ISNUMBER(FIND("2F",ScheduleCompile!V324)),ISNUMBER(FIND("3F",ScheduleCompile!V324)),ISNUMBER(FIND("6F",ScheduleCompile!V324)),ISNUMBER(FIND("7F",ScheduleCompile!V324)),ISNUMBER(FIND("9F",ScheduleCompile!V324)),ISNUMBER(FIND("4F",ScheduleCompile!V324))),VALUE(LEFT(ScheduleCompile!V324,FIND("F",ScheduleCompile!V324)-1)),ScheduleCompile!V324)))))),ISTEXT(ScheduleCompile!#REF!)),"ENDTABLE",IF(ISERROR(IF(ScheduleCompile!V324="Off",0,IF(ScheduleCompile!V324="On",1,IF(ISNUMBER(ScheduleCompile!V324),ScheduleCompile!V324/1,IF(ISTEXT(ScheduleCompile!V324),IF(OR(ISNUMBER(FIND("5F",ScheduleCompile!V324)),ISNUMBER(FIND("0F",ScheduleCompile!V324)),ISNUMBER(FIND("8F",ScheduleCompile!V324)),ISNUMBER(FIND("1F",ScheduleCompile!V324)),ISNUMBER(FIND("2F",ScheduleCompile!V324)),ISNUMBER(FIND("3F",ScheduleCompile!V324)),ISNUMBER(FIND("6F",ScheduleCompile!V324)),ISNUMBER(FIND("7F",ScheduleCompile!V324)),ISNUMBER(FIND("9F",ScheduleCompile!V324)),ISNUMBER(FIND("4F",ScheduleCompile!V324))),VALUE(LEFT(ScheduleCompile!V324,FIND("F",ScheduleCompile!V324)-1)),ScheduleCompile!V324)))))),"",IF(ScheduleCompile!V324="Off",0,IF(ScheduleCompile!V324="On",1,IF(ISNUMBER(ScheduleCompile!V324),ScheduleCompile!V324/1,IF(ISTEXT(ScheduleCompile!V324),IF(OR(ISNUMBER(FIND("5F",ScheduleCompile!V324)),ISNUMBER(FIND("0F",ScheduleCompile!V324)),ISNUMBER(FIND("8F",ScheduleCompile!V324)),ISNUMBER(FIND("1F",ScheduleCompile!V324)),ISNUMBER(FIND("2F",ScheduleCompile!V324)),ISNUMBER(FIND("3F",ScheduleCompile!V324)),ISNUMBER(FIND("6F",ScheduleCompile!V324)),ISNUMBER(FIND("7F",ScheduleCompile!V324)),ISNUMBER(FIND("9F",ScheduleCompile!V324)),ISNUMBER(FIND("4F",ScheduleCompile!V324))),VALUE(LEFT(ScheduleCompile!V324,FIND("F",ScheduleCompile!V324)-1)),ScheduleCompile!V324)))))))</f>
        <v>0.9</v>
      </c>
      <c r="AB331" s="1">
        <f>IF(AND(ISERROR(IF(ScheduleCompile!W324="Off",0,IF(ScheduleCompile!W324="On",1,IF(ISNUMBER(ScheduleCompile!W324),ScheduleCompile!W324/1,IF(ISTEXT(ScheduleCompile!W324),IF(OR(ISNUMBER(FIND("5F",ScheduleCompile!W324)),ISNUMBER(FIND("0F",ScheduleCompile!W324)),ISNUMBER(FIND("8F",ScheduleCompile!W324)),ISNUMBER(FIND("1F",ScheduleCompile!W324)),ISNUMBER(FIND("2F",ScheduleCompile!W324)),ISNUMBER(FIND("3F",ScheduleCompile!W324)),ISNUMBER(FIND("6F",ScheduleCompile!W324)),ISNUMBER(FIND("7F",ScheduleCompile!W324)),ISNUMBER(FIND("9F",ScheduleCompile!W324)),ISNUMBER(FIND("4F",ScheduleCompile!W324))),VALUE(LEFT(ScheduleCompile!W324,FIND("F",ScheduleCompile!W324)-1)),ScheduleCompile!W324)))))),ISTEXT(ScheduleCompile!#REF!)),"ENDTABLE",IF(ISERROR(IF(ScheduleCompile!W324="Off",0,IF(ScheduleCompile!W324="On",1,IF(ISNUMBER(ScheduleCompile!W324),ScheduleCompile!W324/1,IF(ISTEXT(ScheduleCompile!W324),IF(OR(ISNUMBER(FIND("5F",ScheduleCompile!W324)),ISNUMBER(FIND("0F",ScheduleCompile!W324)),ISNUMBER(FIND("8F",ScheduleCompile!W324)),ISNUMBER(FIND("1F",ScheduleCompile!W324)),ISNUMBER(FIND("2F",ScheduleCompile!W324)),ISNUMBER(FIND("3F",ScheduleCompile!W324)),ISNUMBER(FIND("6F",ScheduleCompile!W324)),ISNUMBER(FIND("7F",ScheduleCompile!W324)),ISNUMBER(FIND("9F",ScheduleCompile!W324)),ISNUMBER(FIND("4F",ScheduleCompile!W324))),VALUE(LEFT(ScheduleCompile!W324,FIND("F",ScheduleCompile!W324)-1)),ScheduleCompile!W324)))))),"",IF(ScheduleCompile!W324="Off",0,IF(ScheduleCompile!W324="On",1,IF(ISNUMBER(ScheduleCompile!W324),ScheduleCompile!W324/1,IF(ISTEXT(ScheduleCompile!W324),IF(OR(ISNUMBER(FIND("5F",ScheduleCompile!W324)),ISNUMBER(FIND("0F",ScheduleCompile!W324)),ISNUMBER(FIND("8F",ScheduleCompile!W324)),ISNUMBER(FIND("1F",ScheduleCompile!W324)),ISNUMBER(FIND("2F",ScheduleCompile!W324)),ISNUMBER(FIND("3F",ScheduleCompile!W324)),ISNUMBER(FIND("6F",ScheduleCompile!W324)),ISNUMBER(FIND("7F",ScheduleCompile!W324)),ISNUMBER(FIND("9F",ScheduleCompile!W324)),ISNUMBER(FIND("4F",ScheduleCompile!W324))),VALUE(LEFT(ScheduleCompile!W324,FIND("F",ScheduleCompile!W324)-1)),ScheduleCompile!W324)))))))</f>
        <v>0.9</v>
      </c>
      <c r="AC331" s="1">
        <f>IF(AND(ISERROR(IF(ScheduleCompile!X324="Off",0,IF(ScheduleCompile!X324="On",1,IF(ISNUMBER(ScheduleCompile!X324),ScheduleCompile!X324/1,IF(ISTEXT(ScheduleCompile!X324),IF(OR(ISNUMBER(FIND("5F",ScheduleCompile!X324)),ISNUMBER(FIND("0F",ScheduleCompile!X324)),ISNUMBER(FIND("8F",ScheduleCompile!X324)),ISNUMBER(FIND("1F",ScheduleCompile!X324)),ISNUMBER(FIND("2F",ScheduleCompile!X324)),ISNUMBER(FIND("3F",ScheduleCompile!X324)),ISNUMBER(FIND("6F",ScheduleCompile!X324)),ISNUMBER(FIND("7F",ScheduleCompile!X324)),ISNUMBER(FIND("9F",ScheduleCompile!X324)),ISNUMBER(FIND("4F",ScheduleCompile!X324))),VALUE(LEFT(ScheduleCompile!X324,FIND("F",ScheduleCompile!X324)-1)),ScheduleCompile!X324)))))),ISTEXT(ScheduleCompile!#REF!)),"ENDTABLE",IF(ISERROR(IF(ScheduleCompile!X324="Off",0,IF(ScheduleCompile!X324="On",1,IF(ISNUMBER(ScheduleCompile!X324),ScheduleCompile!X324/1,IF(ISTEXT(ScheduleCompile!X324),IF(OR(ISNUMBER(FIND("5F",ScheduleCompile!X324)),ISNUMBER(FIND("0F",ScheduleCompile!X324)),ISNUMBER(FIND("8F",ScheduleCompile!X324)),ISNUMBER(FIND("1F",ScheduleCompile!X324)),ISNUMBER(FIND("2F",ScheduleCompile!X324)),ISNUMBER(FIND("3F",ScheduleCompile!X324)),ISNUMBER(FIND("6F",ScheduleCompile!X324)),ISNUMBER(FIND("7F",ScheduleCompile!X324)),ISNUMBER(FIND("9F",ScheduleCompile!X324)),ISNUMBER(FIND("4F",ScheduleCompile!X324))),VALUE(LEFT(ScheduleCompile!X324,FIND("F",ScheduleCompile!X324)-1)),ScheduleCompile!X324)))))),"",IF(ScheduleCompile!X324="Off",0,IF(ScheduleCompile!X324="On",1,IF(ISNUMBER(ScheduleCompile!X324),ScheduleCompile!X324/1,IF(ISTEXT(ScheduleCompile!X324),IF(OR(ISNUMBER(FIND("5F",ScheduleCompile!X324)),ISNUMBER(FIND("0F",ScheduleCompile!X324)),ISNUMBER(FIND("8F",ScheduleCompile!X324)),ISNUMBER(FIND("1F",ScheduleCompile!X324)),ISNUMBER(FIND("2F",ScheduleCompile!X324)),ISNUMBER(FIND("3F",ScheduleCompile!X324)),ISNUMBER(FIND("6F",ScheduleCompile!X324)),ISNUMBER(FIND("7F",ScheduleCompile!X324)),ISNUMBER(FIND("9F",ScheduleCompile!X324)),ISNUMBER(FIND("4F",ScheduleCompile!X324))),VALUE(LEFT(ScheduleCompile!X324,FIND("F",ScheduleCompile!X324)-1)),ScheduleCompile!X324)))))))</f>
        <v>0.9</v>
      </c>
      <c r="AD331" s="1">
        <f>IF(AND(ISERROR(IF(ScheduleCompile!Y324="Off",0,IF(ScheduleCompile!Y324="On",1,IF(ISNUMBER(ScheduleCompile!Y324),ScheduleCompile!Y324/1,IF(ISTEXT(ScheduleCompile!Y324),IF(OR(ISNUMBER(FIND("5F",ScheduleCompile!Y324)),ISNUMBER(FIND("0F",ScheduleCompile!Y324)),ISNUMBER(FIND("8F",ScheduleCompile!Y324)),ISNUMBER(FIND("1F",ScheduleCompile!Y324)),ISNUMBER(FIND("2F",ScheduleCompile!Y324)),ISNUMBER(FIND("3F",ScheduleCompile!Y324)),ISNUMBER(FIND("6F",ScheduleCompile!Y324)),ISNUMBER(FIND("7F",ScheduleCompile!Y324)),ISNUMBER(FIND("9F",ScheduleCompile!Y324)),ISNUMBER(FIND("4F",ScheduleCompile!Y324))),VALUE(LEFT(ScheduleCompile!Y324,FIND("F",ScheduleCompile!Y324)-1)),ScheduleCompile!Y324)))))),ISTEXT(ScheduleCompile!#REF!)),"ENDTABLE",IF(ISERROR(IF(ScheduleCompile!Y324="Off",0,IF(ScheduleCompile!Y324="On",1,IF(ISNUMBER(ScheduleCompile!Y324),ScheduleCompile!Y324/1,IF(ISTEXT(ScheduleCompile!Y324),IF(OR(ISNUMBER(FIND("5F",ScheduleCompile!Y324)),ISNUMBER(FIND("0F",ScheduleCompile!Y324)),ISNUMBER(FIND("8F",ScheduleCompile!Y324)),ISNUMBER(FIND("1F",ScheduleCompile!Y324)),ISNUMBER(FIND("2F",ScheduleCompile!Y324)),ISNUMBER(FIND("3F",ScheduleCompile!Y324)),ISNUMBER(FIND("6F",ScheduleCompile!Y324)),ISNUMBER(FIND("7F",ScheduleCompile!Y324)),ISNUMBER(FIND("9F",ScheduleCompile!Y324)),ISNUMBER(FIND("4F",ScheduleCompile!Y324))),VALUE(LEFT(ScheduleCompile!Y324,FIND("F",ScheduleCompile!Y324)-1)),ScheduleCompile!Y324)))))),"",IF(ScheduleCompile!Y324="Off",0,IF(ScheduleCompile!Y324="On",1,IF(ISNUMBER(ScheduleCompile!Y324),ScheduleCompile!Y324/1,IF(ISTEXT(ScheduleCompile!Y324),IF(OR(ISNUMBER(FIND("5F",ScheduleCompile!Y324)),ISNUMBER(FIND("0F",ScheduleCompile!Y324)),ISNUMBER(FIND("8F",ScheduleCompile!Y324)),ISNUMBER(FIND("1F",ScheduleCompile!Y324)),ISNUMBER(FIND("2F",ScheduleCompile!Y324)),ISNUMBER(FIND("3F",ScheduleCompile!Y324)),ISNUMBER(FIND("6F",ScheduleCompile!Y324)),ISNUMBER(FIND("7F",ScheduleCompile!Y324)),ISNUMBER(FIND("9F",ScheduleCompile!Y324)),ISNUMBER(FIND("4F",ScheduleCompile!Y324))),VALUE(LEFT(ScheduleCompile!Y324,FIND("F",ScheduleCompile!Y324)-1)),ScheduleCompile!Y324)))))))</f>
        <v>0.9</v>
      </c>
    </row>
    <row r="332" spans="1:30" x14ac:dyDescent="0.25">
      <c r="A332" t="str">
        <f t="shared" si="23"/>
        <v>SchDay "ResidentialCommonRefrigerationSun"  Type = "Fraction" Hr = (0.9, 0.9, 0.9, 0.9, 0.9, 0.9, 0.9, 0.9, 0.9, 0.9, 0.9, 0.9, 0.9, 0.9, 0.9, 0.9, 0.9, 0.9, 0.9, 0.9, 0.9, 0.9, 0.9, 0.9) ..</v>
      </c>
      <c r="B332" s="1" t="s">
        <v>623</v>
      </c>
      <c r="C332" t="str">
        <f t="shared" si="24"/>
        <v xml:space="preserve">SchDay "ResidentialCommonRefrigerationSun"  Type = "Fraction" Hr = </v>
      </c>
      <c r="D332" t="str">
        <f t="shared" si="25"/>
        <v>(0.9, 0.9, 0.9, 0.9, 0.9, 0.9, 0.9, 0.9, 0.9, 0.9, 0.9, 0.9, 0.9, 0.9, 0.9, 0.9, 0.9, 0.9, 0.9, 0.9, 0.9, 0.9, 0.9, 0.9) ..</v>
      </c>
      <c r="E332" s="30" t="str">
        <f>ScheduleCompile!A325</f>
        <v>ResidentialCommonRefrigerationSun</v>
      </c>
      <c r="F332" t="str">
        <f t="shared" si="26"/>
        <v>Fraction</v>
      </c>
      <c r="G332" s="1">
        <f>IF(AND(ISERROR(IF(ScheduleCompile!B325="Off",0,IF(ScheduleCompile!B325="On",1,IF(ISNUMBER(ScheduleCompile!B325),ScheduleCompile!B325/1,IF(ISTEXT(ScheduleCompile!B325),IF(OR(ISNUMBER(FIND("5F",ScheduleCompile!B325)),ISNUMBER(FIND("0F",ScheduleCompile!B325)),ISNUMBER(FIND("8F",ScheduleCompile!B325)),ISNUMBER(FIND("1F",ScheduleCompile!B325)),ISNUMBER(FIND("2F",ScheduleCompile!B325)),ISNUMBER(FIND("3F",ScheduleCompile!B325)),ISNUMBER(FIND("6F",ScheduleCompile!B325)),ISNUMBER(FIND("7F",ScheduleCompile!B325)),ISNUMBER(FIND("9F",ScheduleCompile!B325)),ISNUMBER(FIND("4F",ScheduleCompile!B325))),VALUE(LEFT(ScheduleCompile!B325,FIND("F",ScheduleCompile!B325)-1)),ScheduleCompile!B325)))))),ISTEXT(ScheduleCompile!#REF!)),"ENDTABLE",IF(ISERROR(IF(ScheduleCompile!B325="Off",0,IF(ScheduleCompile!B325="On",1,IF(ISNUMBER(ScheduleCompile!B325),ScheduleCompile!B325/1,IF(ISTEXT(ScheduleCompile!B325),IF(OR(ISNUMBER(FIND("5F",ScheduleCompile!B325)),ISNUMBER(FIND("0F",ScheduleCompile!B325)),ISNUMBER(FIND("8F",ScheduleCompile!B325)),ISNUMBER(FIND("1F",ScheduleCompile!B325)),ISNUMBER(FIND("2F",ScheduleCompile!B325)),ISNUMBER(FIND("3F",ScheduleCompile!B325)),ISNUMBER(FIND("6F",ScheduleCompile!B325)),ISNUMBER(FIND("7F",ScheduleCompile!B325)),ISNUMBER(FIND("9F",ScheduleCompile!B325)),ISNUMBER(FIND("4F",ScheduleCompile!B325))),VALUE(LEFT(ScheduleCompile!B325,FIND("F",ScheduleCompile!B325)-1)),ScheduleCompile!B325)))))),"",IF(ScheduleCompile!B325="Off",0,IF(ScheduleCompile!B325="On",1,IF(ISNUMBER(ScheduleCompile!B325),ScheduleCompile!B325/1,IF(ISTEXT(ScheduleCompile!B325),IF(OR(ISNUMBER(FIND("5F",ScheduleCompile!B325)),ISNUMBER(FIND("0F",ScheduleCompile!B325)),ISNUMBER(FIND("8F",ScheduleCompile!B325)),ISNUMBER(FIND("1F",ScheduleCompile!B325)),ISNUMBER(FIND("2F",ScheduleCompile!B325)),ISNUMBER(FIND("3F",ScheduleCompile!B325)),ISNUMBER(FIND("6F",ScheduleCompile!B325)),ISNUMBER(FIND("7F",ScheduleCompile!B325)),ISNUMBER(FIND("9F",ScheduleCompile!B325)),ISNUMBER(FIND("4F",ScheduleCompile!B325))),VALUE(LEFT(ScheduleCompile!B325,FIND("F",ScheduleCompile!B325)-1)),ScheduleCompile!B325)))))))</f>
        <v>0.9</v>
      </c>
      <c r="H332" s="1">
        <f>IF(AND(ISERROR(IF(ScheduleCompile!C325="Off",0,IF(ScheduleCompile!C325="On",1,IF(ISNUMBER(ScheduleCompile!C325),ScheduleCompile!C325/1,IF(ISTEXT(ScheduleCompile!C325),IF(OR(ISNUMBER(FIND("5F",ScheduleCompile!C325)),ISNUMBER(FIND("0F",ScheduleCompile!C325)),ISNUMBER(FIND("8F",ScheduleCompile!C325)),ISNUMBER(FIND("1F",ScheduleCompile!C325)),ISNUMBER(FIND("2F",ScheduleCompile!C325)),ISNUMBER(FIND("3F",ScheduleCompile!C325)),ISNUMBER(FIND("6F",ScheduleCompile!C325)),ISNUMBER(FIND("7F",ScheduleCompile!C325)),ISNUMBER(FIND("9F",ScheduleCompile!C325)),ISNUMBER(FIND("4F",ScheduleCompile!C325))),VALUE(LEFT(ScheduleCompile!C325,FIND("F",ScheduleCompile!C325)-1)),ScheduleCompile!C325)))))),ISTEXT(ScheduleCompile!#REF!)),"ENDTABLE",IF(ISERROR(IF(ScheduleCompile!C325="Off",0,IF(ScheduleCompile!C325="On",1,IF(ISNUMBER(ScheduleCompile!C325),ScheduleCompile!C325/1,IF(ISTEXT(ScheduleCompile!C325),IF(OR(ISNUMBER(FIND("5F",ScheduleCompile!C325)),ISNUMBER(FIND("0F",ScheduleCompile!C325)),ISNUMBER(FIND("8F",ScheduleCompile!C325)),ISNUMBER(FIND("1F",ScheduleCompile!C325)),ISNUMBER(FIND("2F",ScheduleCompile!C325)),ISNUMBER(FIND("3F",ScheduleCompile!C325)),ISNUMBER(FIND("6F",ScheduleCompile!C325)),ISNUMBER(FIND("7F",ScheduleCompile!C325)),ISNUMBER(FIND("9F",ScheduleCompile!C325)),ISNUMBER(FIND("4F",ScheduleCompile!C325))),VALUE(LEFT(ScheduleCompile!C325,FIND("F",ScheduleCompile!C325)-1)),ScheduleCompile!C325)))))),"",IF(ScheduleCompile!C325="Off",0,IF(ScheduleCompile!C325="On",1,IF(ISNUMBER(ScheduleCompile!C325),ScheduleCompile!C325/1,IF(ISTEXT(ScheduleCompile!C325),IF(OR(ISNUMBER(FIND("5F",ScheduleCompile!C325)),ISNUMBER(FIND("0F",ScheduleCompile!C325)),ISNUMBER(FIND("8F",ScheduleCompile!C325)),ISNUMBER(FIND("1F",ScheduleCompile!C325)),ISNUMBER(FIND("2F",ScheduleCompile!C325)),ISNUMBER(FIND("3F",ScheduleCompile!C325)),ISNUMBER(FIND("6F",ScheduleCompile!C325)),ISNUMBER(FIND("7F",ScheduleCompile!C325)),ISNUMBER(FIND("9F",ScheduleCompile!C325)),ISNUMBER(FIND("4F",ScheduleCompile!C325))),VALUE(LEFT(ScheduleCompile!C325,FIND("F",ScheduleCompile!C325)-1)),ScheduleCompile!C325)))))))</f>
        <v>0.9</v>
      </c>
      <c r="I332" s="1">
        <f>IF(AND(ISERROR(IF(ScheduleCompile!D325="Off",0,IF(ScheduleCompile!D325="On",1,IF(ISNUMBER(ScheduleCompile!D325),ScheduleCompile!D325/1,IF(ISTEXT(ScheduleCompile!D325),IF(OR(ISNUMBER(FIND("5F",ScheduleCompile!D325)),ISNUMBER(FIND("0F",ScheduleCompile!D325)),ISNUMBER(FIND("8F",ScheduleCompile!D325)),ISNUMBER(FIND("1F",ScheduleCompile!D325)),ISNUMBER(FIND("2F",ScheduleCompile!D325)),ISNUMBER(FIND("3F",ScheduleCompile!D325)),ISNUMBER(FIND("6F",ScheduleCompile!D325)),ISNUMBER(FIND("7F",ScheduleCompile!D325)),ISNUMBER(FIND("9F",ScheduleCompile!D325)),ISNUMBER(FIND("4F",ScheduleCompile!D325))),VALUE(LEFT(ScheduleCompile!D325,FIND("F",ScheduleCompile!D325)-1)),ScheduleCompile!D325)))))),ISTEXT(ScheduleCompile!#REF!)),"ENDTABLE",IF(ISERROR(IF(ScheduleCompile!D325="Off",0,IF(ScheduleCompile!D325="On",1,IF(ISNUMBER(ScheduleCompile!D325),ScheduleCompile!D325/1,IF(ISTEXT(ScheduleCompile!D325),IF(OR(ISNUMBER(FIND("5F",ScheduleCompile!D325)),ISNUMBER(FIND("0F",ScheduleCompile!D325)),ISNUMBER(FIND("8F",ScheduleCompile!D325)),ISNUMBER(FIND("1F",ScheduleCompile!D325)),ISNUMBER(FIND("2F",ScheduleCompile!D325)),ISNUMBER(FIND("3F",ScheduleCompile!D325)),ISNUMBER(FIND("6F",ScheduleCompile!D325)),ISNUMBER(FIND("7F",ScheduleCompile!D325)),ISNUMBER(FIND("9F",ScheduleCompile!D325)),ISNUMBER(FIND("4F",ScheduleCompile!D325))),VALUE(LEFT(ScheduleCompile!D325,FIND("F",ScheduleCompile!D325)-1)),ScheduleCompile!D325)))))),"",IF(ScheduleCompile!D325="Off",0,IF(ScheduleCompile!D325="On",1,IF(ISNUMBER(ScheduleCompile!D325),ScheduleCompile!D325/1,IF(ISTEXT(ScheduleCompile!D325),IF(OR(ISNUMBER(FIND("5F",ScheduleCompile!D325)),ISNUMBER(FIND("0F",ScheduleCompile!D325)),ISNUMBER(FIND("8F",ScheduleCompile!D325)),ISNUMBER(FIND("1F",ScheduleCompile!D325)),ISNUMBER(FIND("2F",ScheduleCompile!D325)),ISNUMBER(FIND("3F",ScheduleCompile!D325)),ISNUMBER(FIND("6F",ScheduleCompile!D325)),ISNUMBER(FIND("7F",ScheduleCompile!D325)),ISNUMBER(FIND("9F",ScheduleCompile!D325)),ISNUMBER(FIND("4F",ScheduleCompile!D325))),VALUE(LEFT(ScheduleCompile!D325,FIND("F",ScheduleCompile!D325)-1)),ScheduleCompile!D325)))))))</f>
        <v>0.9</v>
      </c>
      <c r="J332" s="1">
        <f>IF(AND(ISERROR(IF(ScheduleCompile!E325="Off",0,IF(ScheduleCompile!E325="On",1,IF(ISNUMBER(ScheduleCompile!E325),ScheduleCompile!E325/1,IF(ISTEXT(ScheduleCompile!E325),IF(OR(ISNUMBER(FIND("5F",ScheduleCompile!E325)),ISNUMBER(FIND("0F",ScheduleCompile!E325)),ISNUMBER(FIND("8F",ScheduleCompile!E325)),ISNUMBER(FIND("1F",ScheduleCompile!E325)),ISNUMBER(FIND("2F",ScheduleCompile!E325)),ISNUMBER(FIND("3F",ScheduleCompile!E325)),ISNUMBER(FIND("6F",ScheduleCompile!E325)),ISNUMBER(FIND("7F",ScheduleCompile!E325)),ISNUMBER(FIND("9F",ScheduleCompile!E325)),ISNUMBER(FIND("4F",ScheduleCompile!E325))),VALUE(LEFT(ScheduleCompile!E325,FIND("F",ScheduleCompile!E325)-1)),ScheduleCompile!E325)))))),ISTEXT(ScheduleCompile!#REF!)),"ENDTABLE",IF(ISERROR(IF(ScheduleCompile!E325="Off",0,IF(ScheduleCompile!E325="On",1,IF(ISNUMBER(ScheduleCompile!E325),ScheduleCompile!E325/1,IF(ISTEXT(ScheduleCompile!E325),IF(OR(ISNUMBER(FIND("5F",ScheduleCompile!E325)),ISNUMBER(FIND("0F",ScheduleCompile!E325)),ISNUMBER(FIND("8F",ScheduleCompile!E325)),ISNUMBER(FIND("1F",ScheduleCompile!E325)),ISNUMBER(FIND("2F",ScheduleCompile!E325)),ISNUMBER(FIND("3F",ScheduleCompile!E325)),ISNUMBER(FIND("6F",ScheduleCompile!E325)),ISNUMBER(FIND("7F",ScheduleCompile!E325)),ISNUMBER(FIND("9F",ScheduleCompile!E325)),ISNUMBER(FIND("4F",ScheduleCompile!E325))),VALUE(LEFT(ScheduleCompile!E325,FIND("F",ScheduleCompile!E325)-1)),ScheduleCompile!E325)))))),"",IF(ScheduleCompile!E325="Off",0,IF(ScheduleCompile!E325="On",1,IF(ISNUMBER(ScheduleCompile!E325),ScheduleCompile!E325/1,IF(ISTEXT(ScheduleCompile!E325),IF(OR(ISNUMBER(FIND("5F",ScheduleCompile!E325)),ISNUMBER(FIND("0F",ScheduleCompile!E325)),ISNUMBER(FIND("8F",ScheduleCompile!E325)),ISNUMBER(FIND("1F",ScheduleCompile!E325)),ISNUMBER(FIND("2F",ScheduleCompile!E325)),ISNUMBER(FIND("3F",ScheduleCompile!E325)),ISNUMBER(FIND("6F",ScheduleCompile!E325)),ISNUMBER(FIND("7F",ScheduleCompile!E325)),ISNUMBER(FIND("9F",ScheduleCompile!E325)),ISNUMBER(FIND("4F",ScheduleCompile!E325))),VALUE(LEFT(ScheduleCompile!E325,FIND("F",ScheduleCompile!E325)-1)),ScheduleCompile!E325)))))))</f>
        <v>0.9</v>
      </c>
      <c r="K332" s="1">
        <f>IF(AND(ISERROR(IF(ScheduleCompile!F325="Off",0,IF(ScheduleCompile!F325="On",1,IF(ISNUMBER(ScheduleCompile!F325),ScheduleCompile!F325/1,IF(ISTEXT(ScheduleCompile!F325),IF(OR(ISNUMBER(FIND("5F",ScheduleCompile!F325)),ISNUMBER(FIND("0F",ScheduleCompile!F325)),ISNUMBER(FIND("8F",ScheduleCompile!F325)),ISNUMBER(FIND("1F",ScheduleCompile!F325)),ISNUMBER(FIND("2F",ScheduleCompile!F325)),ISNUMBER(FIND("3F",ScheduleCompile!F325)),ISNUMBER(FIND("6F",ScheduleCompile!F325)),ISNUMBER(FIND("7F",ScheduleCompile!F325)),ISNUMBER(FIND("9F",ScheduleCompile!F325)),ISNUMBER(FIND("4F",ScheduleCompile!F325))),VALUE(LEFT(ScheduleCompile!F325,FIND("F",ScheduleCompile!F325)-1)),ScheduleCompile!F325)))))),ISTEXT(ScheduleCompile!#REF!)),"ENDTABLE",IF(ISERROR(IF(ScheduleCompile!F325="Off",0,IF(ScheduleCompile!F325="On",1,IF(ISNUMBER(ScheduleCompile!F325),ScheduleCompile!F325/1,IF(ISTEXT(ScheduleCompile!F325),IF(OR(ISNUMBER(FIND("5F",ScheduleCompile!F325)),ISNUMBER(FIND("0F",ScheduleCompile!F325)),ISNUMBER(FIND("8F",ScheduleCompile!F325)),ISNUMBER(FIND("1F",ScheduleCompile!F325)),ISNUMBER(FIND("2F",ScheduleCompile!F325)),ISNUMBER(FIND("3F",ScheduleCompile!F325)),ISNUMBER(FIND("6F",ScheduleCompile!F325)),ISNUMBER(FIND("7F",ScheduleCompile!F325)),ISNUMBER(FIND("9F",ScheduleCompile!F325)),ISNUMBER(FIND("4F",ScheduleCompile!F325))),VALUE(LEFT(ScheduleCompile!F325,FIND("F",ScheduleCompile!F325)-1)),ScheduleCompile!F325)))))),"",IF(ScheduleCompile!F325="Off",0,IF(ScheduleCompile!F325="On",1,IF(ISNUMBER(ScheduleCompile!F325),ScheduleCompile!F325/1,IF(ISTEXT(ScheduleCompile!F325),IF(OR(ISNUMBER(FIND("5F",ScheduleCompile!F325)),ISNUMBER(FIND("0F",ScheduleCompile!F325)),ISNUMBER(FIND("8F",ScheduleCompile!F325)),ISNUMBER(FIND("1F",ScheduleCompile!F325)),ISNUMBER(FIND("2F",ScheduleCompile!F325)),ISNUMBER(FIND("3F",ScheduleCompile!F325)),ISNUMBER(FIND("6F",ScheduleCompile!F325)),ISNUMBER(FIND("7F",ScheduleCompile!F325)),ISNUMBER(FIND("9F",ScheduleCompile!F325)),ISNUMBER(FIND("4F",ScheduleCompile!F325))),VALUE(LEFT(ScheduleCompile!F325,FIND("F",ScheduleCompile!F325)-1)),ScheduleCompile!F325)))))))</f>
        <v>0.9</v>
      </c>
      <c r="L332" s="1">
        <f>IF(AND(ISERROR(IF(ScheduleCompile!G325="Off",0,IF(ScheduleCompile!G325="On",1,IF(ISNUMBER(ScheduleCompile!G325),ScheduleCompile!G325/1,IF(ISTEXT(ScheduleCompile!G325),IF(OR(ISNUMBER(FIND("5F",ScheduleCompile!G325)),ISNUMBER(FIND("0F",ScheduleCompile!G325)),ISNUMBER(FIND("8F",ScheduleCompile!G325)),ISNUMBER(FIND("1F",ScheduleCompile!G325)),ISNUMBER(FIND("2F",ScheduleCompile!G325)),ISNUMBER(FIND("3F",ScheduleCompile!G325)),ISNUMBER(FIND("6F",ScheduleCompile!G325)),ISNUMBER(FIND("7F",ScheduleCompile!G325)),ISNUMBER(FIND("9F",ScheduleCompile!G325)),ISNUMBER(FIND("4F",ScheduleCompile!G325))),VALUE(LEFT(ScheduleCompile!G325,FIND("F",ScheduleCompile!G325)-1)),ScheduleCompile!G325)))))),ISTEXT(ScheduleCompile!#REF!)),"ENDTABLE",IF(ISERROR(IF(ScheduleCompile!G325="Off",0,IF(ScheduleCompile!G325="On",1,IF(ISNUMBER(ScheduleCompile!G325),ScheduleCompile!G325/1,IF(ISTEXT(ScheduleCompile!G325),IF(OR(ISNUMBER(FIND("5F",ScheduleCompile!G325)),ISNUMBER(FIND("0F",ScheduleCompile!G325)),ISNUMBER(FIND("8F",ScheduleCompile!G325)),ISNUMBER(FIND("1F",ScheduleCompile!G325)),ISNUMBER(FIND("2F",ScheduleCompile!G325)),ISNUMBER(FIND("3F",ScheduleCompile!G325)),ISNUMBER(FIND("6F",ScheduleCompile!G325)),ISNUMBER(FIND("7F",ScheduleCompile!G325)),ISNUMBER(FIND("9F",ScheduleCompile!G325)),ISNUMBER(FIND("4F",ScheduleCompile!G325))),VALUE(LEFT(ScheduleCompile!G325,FIND("F",ScheduleCompile!G325)-1)),ScheduleCompile!G325)))))),"",IF(ScheduleCompile!G325="Off",0,IF(ScheduleCompile!G325="On",1,IF(ISNUMBER(ScheduleCompile!G325),ScheduleCompile!G325/1,IF(ISTEXT(ScheduleCompile!G325),IF(OR(ISNUMBER(FIND("5F",ScheduleCompile!G325)),ISNUMBER(FIND("0F",ScheduleCompile!G325)),ISNUMBER(FIND("8F",ScheduleCompile!G325)),ISNUMBER(FIND("1F",ScheduleCompile!G325)),ISNUMBER(FIND("2F",ScheduleCompile!G325)),ISNUMBER(FIND("3F",ScheduleCompile!G325)),ISNUMBER(FIND("6F",ScheduleCompile!G325)),ISNUMBER(FIND("7F",ScheduleCompile!G325)),ISNUMBER(FIND("9F",ScheduleCompile!G325)),ISNUMBER(FIND("4F",ScheduleCompile!G325))),VALUE(LEFT(ScheduleCompile!G325,FIND("F",ScheduleCompile!G325)-1)),ScheduleCompile!G325)))))))</f>
        <v>0.9</v>
      </c>
      <c r="M332" s="1">
        <f>IF(AND(ISERROR(IF(ScheduleCompile!H325="Off",0,IF(ScheduleCompile!H325="On",1,IF(ISNUMBER(ScheduleCompile!H325),ScheduleCompile!H325/1,IF(ISTEXT(ScheduleCompile!H325),IF(OR(ISNUMBER(FIND("5F",ScheduleCompile!H325)),ISNUMBER(FIND("0F",ScheduleCompile!H325)),ISNUMBER(FIND("8F",ScheduleCompile!H325)),ISNUMBER(FIND("1F",ScheduleCompile!H325)),ISNUMBER(FIND("2F",ScheduleCompile!H325)),ISNUMBER(FIND("3F",ScheduleCompile!H325)),ISNUMBER(FIND("6F",ScheduleCompile!H325)),ISNUMBER(FIND("7F",ScheduleCompile!H325)),ISNUMBER(FIND("9F",ScheduleCompile!H325)),ISNUMBER(FIND("4F",ScheduleCompile!H325))),VALUE(LEFT(ScheduleCompile!H325,FIND("F",ScheduleCompile!H325)-1)),ScheduleCompile!H325)))))),ISTEXT(ScheduleCompile!#REF!)),"ENDTABLE",IF(ISERROR(IF(ScheduleCompile!H325="Off",0,IF(ScheduleCompile!H325="On",1,IF(ISNUMBER(ScheduleCompile!H325),ScheduleCompile!H325/1,IF(ISTEXT(ScheduleCompile!H325),IF(OR(ISNUMBER(FIND("5F",ScheduleCompile!H325)),ISNUMBER(FIND("0F",ScheduleCompile!H325)),ISNUMBER(FIND("8F",ScheduleCompile!H325)),ISNUMBER(FIND("1F",ScheduleCompile!H325)),ISNUMBER(FIND("2F",ScheduleCompile!H325)),ISNUMBER(FIND("3F",ScheduleCompile!H325)),ISNUMBER(FIND("6F",ScheduleCompile!H325)),ISNUMBER(FIND("7F",ScheduleCompile!H325)),ISNUMBER(FIND("9F",ScheduleCompile!H325)),ISNUMBER(FIND("4F",ScheduleCompile!H325))),VALUE(LEFT(ScheduleCompile!H325,FIND("F",ScheduleCompile!H325)-1)),ScheduleCompile!H325)))))),"",IF(ScheduleCompile!H325="Off",0,IF(ScheduleCompile!H325="On",1,IF(ISNUMBER(ScheduleCompile!H325),ScheduleCompile!H325/1,IF(ISTEXT(ScheduleCompile!H325),IF(OR(ISNUMBER(FIND("5F",ScheduleCompile!H325)),ISNUMBER(FIND("0F",ScheduleCompile!H325)),ISNUMBER(FIND("8F",ScheduleCompile!H325)),ISNUMBER(FIND("1F",ScheduleCompile!H325)),ISNUMBER(FIND("2F",ScheduleCompile!H325)),ISNUMBER(FIND("3F",ScheduleCompile!H325)),ISNUMBER(FIND("6F",ScheduleCompile!H325)),ISNUMBER(FIND("7F",ScheduleCompile!H325)),ISNUMBER(FIND("9F",ScheduleCompile!H325)),ISNUMBER(FIND("4F",ScheduleCompile!H325))),VALUE(LEFT(ScheduleCompile!H325,FIND("F",ScheduleCompile!H325)-1)),ScheduleCompile!H325)))))))</f>
        <v>0.9</v>
      </c>
      <c r="N332" s="1">
        <f>IF(AND(ISERROR(IF(ScheduleCompile!I325="Off",0,IF(ScheduleCompile!I325="On",1,IF(ISNUMBER(ScheduleCompile!I325),ScheduleCompile!I325/1,IF(ISTEXT(ScheduleCompile!I325),IF(OR(ISNUMBER(FIND("5F",ScheduleCompile!I325)),ISNUMBER(FIND("0F",ScheduleCompile!I325)),ISNUMBER(FIND("8F",ScheduleCompile!I325)),ISNUMBER(FIND("1F",ScheduleCompile!I325)),ISNUMBER(FIND("2F",ScheduleCompile!I325)),ISNUMBER(FIND("3F",ScheduleCompile!I325)),ISNUMBER(FIND("6F",ScheduleCompile!I325)),ISNUMBER(FIND("7F",ScheduleCompile!I325)),ISNUMBER(FIND("9F",ScheduleCompile!I325)),ISNUMBER(FIND("4F",ScheduleCompile!I325))),VALUE(LEFT(ScheduleCompile!I325,FIND("F",ScheduleCompile!I325)-1)),ScheduleCompile!I325)))))),ISTEXT(ScheduleCompile!#REF!)),"ENDTABLE",IF(ISERROR(IF(ScheduleCompile!I325="Off",0,IF(ScheduleCompile!I325="On",1,IF(ISNUMBER(ScheduleCompile!I325),ScheduleCompile!I325/1,IF(ISTEXT(ScheduleCompile!I325),IF(OR(ISNUMBER(FIND("5F",ScheduleCompile!I325)),ISNUMBER(FIND("0F",ScheduleCompile!I325)),ISNUMBER(FIND("8F",ScheduleCompile!I325)),ISNUMBER(FIND("1F",ScheduleCompile!I325)),ISNUMBER(FIND("2F",ScheduleCompile!I325)),ISNUMBER(FIND("3F",ScheduleCompile!I325)),ISNUMBER(FIND("6F",ScheduleCompile!I325)),ISNUMBER(FIND("7F",ScheduleCompile!I325)),ISNUMBER(FIND("9F",ScheduleCompile!I325)),ISNUMBER(FIND("4F",ScheduleCompile!I325))),VALUE(LEFT(ScheduleCompile!I325,FIND("F",ScheduleCompile!I325)-1)),ScheduleCompile!I325)))))),"",IF(ScheduleCompile!I325="Off",0,IF(ScheduleCompile!I325="On",1,IF(ISNUMBER(ScheduleCompile!I325),ScheduleCompile!I325/1,IF(ISTEXT(ScheduleCompile!I325),IF(OR(ISNUMBER(FIND("5F",ScheduleCompile!I325)),ISNUMBER(FIND("0F",ScheduleCompile!I325)),ISNUMBER(FIND("8F",ScheduleCompile!I325)),ISNUMBER(FIND("1F",ScheduleCompile!I325)),ISNUMBER(FIND("2F",ScheduleCompile!I325)),ISNUMBER(FIND("3F",ScheduleCompile!I325)),ISNUMBER(FIND("6F",ScheduleCompile!I325)),ISNUMBER(FIND("7F",ScheduleCompile!I325)),ISNUMBER(FIND("9F",ScheduleCompile!I325)),ISNUMBER(FIND("4F",ScheduleCompile!I325))),VALUE(LEFT(ScheduleCompile!I325,FIND("F",ScheduleCompile!I325)-1)),ScheduleCompile!I325)))))))</f>
        <v>0.9</v>
      </c>
      <c r="O332" s="1">
        <f>IF(AND(ISERROR(IF(ScheduleCompile!J325="Off",0,IF(ScheduleCompile!J325="On",1,IF(ISNUMBER(ScheduleCompile!J325),ScheduleCompile!J325/1,IF(ISTEXT(ScheduleCompile!J325),IF(OR(ISNUMBER(FIND("5F",ScheduleCompile!J325)),ISNUMBER(FIND("0F",ScheduleCompile!J325)),ISNUMBER(FIND("8F",ScheduleCompile!J325)),ISNUMBER(FIND("1F",ScheduleCompile!J325)),ISNUMBER(FIND("2F",ScheduleCompile!J325)),ISNUMBER(FIND("3F",ScheduleCompile!J325)),ISNUMBER(FIND("6F",ScheduleCompile!J325)),ISNUMBER(FIND("7F",ScheduleCompile!J325)),ISNUMBER(FIND("9F",ScheduleCompile!J325)),ISNUMBER(FIND("4F",ScheduleCompile!J325))),VALUE(LEFT(ScheduleCompile!J325,FIND("F",ScheduleCompile!J325)-1)),ScheduleCompile!J325)))))),ISTEXT(ScheduleCompile!#REF!)),"ENDTABLE",IF(ISERROR(IF(ScheduleCompile!J325="Off",0,IF(ScheduleCompile!J325="On",1,IF(ISNUMBER(ScheduleCompile!J325),ScheduleCompile!J325/1,IF(ISTEXT(ScheduleCompile!J325),IF(OR(ISNUMBER(FIND("5F",ScheduleCompile!J325)),ISNUMBER(FIND("0F",ScheduleCompile!J325)),ISNUMBER(FIND("8F",ScheduleCompile!J325)),ISNUMBER(FIND("1F",ScheduleCompile!J325)),ISNUMBER(FIND("2F",ScheduleCompile!J325)),ISNUMBER(FIND("3F",ScheduleCompile!J325)),ISNUMBER(FIND("6F",ScheduleCompile!J325)),ISNUMBER(FIND("7F",ScheduleCompile!J325)),ISNUMBER(FIND("9F",ScheduleCompile!J325)),ISNUMBER(FIND("4F",ScheduleCompile!J325))),VALUE(LEFT(ScheduleCompile!J325,FIND("F",ScheduleCompile!J325)-1)),ScheduleCompile!J325)))))),"",IF(ScheduleCompile!J325="Off",0,IF(ScheduleCompile!J325="On",1,IF(ISNUMBER(ScheduleCompile!J325),ScheduleCompile!J325/1,IF(ISTEXT(ScheduleCompile!J325),IF(OR(ISNUMBER(FIND("5F",ScheduleCompile!J325)),ISNUMBER(FIND("0F",ScheduleCompile!J325)),ISNUMBER(FIND("8F",ScheduleCompile!J325)),ISNUMBER(FIND("1F",ScheduleCompile!J325)),ISNUMBER(FIND("2F",ScheduleCompile!J325)),ISNUMBER(FIND("3F",ScheduleCompile!J325)),ISNUMBER(FIND("6F",ScheduleCompile!J325)),ISNUMBER(FIND("7F",ScheduleCompile!J325)),ISNUMBER(FIND("9F",ScheduleCompile!J325)),ISNUMBER(FIND("4F",ScheduleCompile!J325))),VALUE(LEFT(ScheduleCompile!J325,FIND("F",ScheduleCompile!J325)-1)),ScheduleCompile!J325)))))))</f>
        <v>0.9</v>
      </c>
      <c r="P332" s="1">
        <f>IF(AND(ISERROR(IF(ScheduleCompile!K325="Off",0,IF(ScheduleCompile!K325="On",1,IF(ISNUMBER(ScheduleCompile!K325),ScheduleCompile!K325/1,IF(ISTEXT(ScheduleCompile!K325),IF(OR(ISNUMBER(FIND("5F",ScheduleCompile!K325)),ISNUMBER(FIND("0F",ScheduleCompile!K325)),ISNUMBER(FIND("8F",ScheduleCompile!K325)),ISNUMBER(FIND("1F",ScheduleCompile!K325)),ISNUMBER(FIND("2F",ScheduleCompile!K325)),ISNUMBER(FIND("3F",ScheduleCompile!K325)),ISNUMBER(FIND("6F",ScheduleCompile!K325)),ISNUMBER(FIND("7F",ScheduleCompile!K325)),ISNUMBER(FIND("9F",ScheduleCompile!K325)),ISNUMBER(FIND("4F",ScheduleCompile!K325))),VALUE(LEFT(ScheduleCompile!K325,FIND("F",ScheduleCompile!K325)-1)),ScheduleCompile!K325)))))),ISTEXT(ScheduleCompile!#REF!)),"ENDTABLE",IF(ISERROR(IF(ScheduleCompile!K325="Off",0,IF(ScheduleCompile!K325="On",1,IF(ISNUMBER(ScheduleCompile!K325),ScheduleCompile!K325/1,IF(ISTEXT(ScheduleCompile!K325),IF(OR(ISNUMBER(FIND("5F",ScheduleCompile!K325)),ISNUMBER(FIND("0F",ScheduleCompile!K325)),ISNUMBER(FIND("8F",ScheduleCompile!K325)),ISNUMBER(FIND("1F",ScheduleCompile!K325)),ISNUMBER(FIND("2F",ScheduleCompile!K325)),ISNUMBER(FIND("3F",ScheduleCompile!K325)),ISNUMBER(FIND("6F",ScheduleCompile!K325)),ISNUMBER(FIND("7F",ScheduleCompile!K325)),ISNUMBER(FIND("9F",ScheduleCompile!K325)),ISNUMBER(FIND("4F",ScheduleCompile!K325))),VALUE(LEFT(ScheduleCompile!K325,FIND("F",ScheduleCompile!K325)-1)),ScheduleCompile!K325)))))),"",IF(ScheduleCompile!K325="Off",0,IF(ScheduleCompile!K325="On",1,IF(ISNUMBER(ScheduleCompile!K325),ScheduleCompile!K325/1,IF(ISTEXT(ScheduleCompile!K325),IF(OR(ISNUMBER(FIND("5F",ScheduleCompile!K325)),ISNUMBER(FIND("0F",ScheduleCompile!K325)),ISNUMBER(FIND("8F",ScheduleCompile!K325)),ISNUMBER(FIND("1F",ScheduleCompile!K325)),ISNUMBER(FIND("2F",ScheduleCompile!K325)),ISNUMBER(FIND("3F",ScheduleCompile!K325)),ISNUMBER(FIND("6F",ScheduleCompile!K325)),ISNUMBER(FIND("7F",ScheduleCompile!K325)),ISNUMBER(FIND("9F",ScheduleCompile!K325)),ISNUMBER(FIND("4F",ScheduleCompile!K325))),VALUE(LEFT(ScheduleCompile!K325,FIND("F",ScheduleCompile!K325)-1)),ScheduleCompile!K325)))))))</f>
        <v>0.9</v>
      </c>
      <c r="Q332" s="1">
        <f>IF(AND(ISERROR(IF(ScheduleCompile!L325="Off",0,IF(ScheduleCompile!L325="On",1,IF(ISNUMBER(ScheduleCompile!L325),ScheduleCompile!L325/1,IF(ISTEXT(ScheduleCompile!L325),IF(OR(ISNUMBER(FIND("5F",ScheduleCompile!L325)),ISNUMBER(FIND("0F",ScheduleCompile!L325)),ISNUMBER(FIND("8F",ScheduleCompile!L325)),ISNUMBER(FIND("1F",ScheduleCompile!L325)),ISNUMBER(FIND("2F",ScheduleCompile!L325)),ISNUMBER(FIND("3F",ScheduleCompile!L325)),ISNUMBER(FIND("6F",ScheduleCompile!L325)),ISNUMBER(FIND("7F",ScheduleCompile!L325)),ISNUMBER(FIND("9F",ScheduleCompile!L325)),ISNUMBER(FIND("4F",ScheduleCompile!L325))),VALUE(LEFT(ScheduleCompile!L325,FIND("F",ScheduleCompile!L325)-1)),ScheduleCompile!L325)))))),ISTEXT(ScheduleCompile!#REF!)),"ENDTABLE",IF(ISERROR(IF(ScheduleCompile!L325="Off",0,IF(ScheduleCompile!L325="On",1,IF(ISNUMBER(ScheduleCompile!L325),ScheduleCompile!L325/1,IF(ISTEXT(ScheduleCompile!L325),IF(OR(ISNUMBER(FIND("5F",ScheduleCompile!L325)),ISNUMBER(FIND("0F",ScheduleCompile!L325)),ISNUMBER(FIND("8F",ScheduleCompile!L325)),ISNUMBER(FIND("1F",ScheduleCompile!L325)),ISNUMBER(FIND("2F",ScheduleCompile!L325)),ISNUMBER(FIND("3F",ScheduleCompile!L325)),ISNUMBER(FIND("6F",ScheduleCompile!L325)),ISNUMBER(FIND("7F",ScheduleCompile!L325)),ISNUMBER(FIND("9F",ScheduleCompile!L325)),ISNUMBER(FIND("4F",ScheduleCompile!L325))),VALUE(LEFT(ScheduleCompile!L325,FIND("F",ScheduleCompile!L325)-1)),ScheduleCompile!L325)))))),"",IF(ScheduleCompile!L325="Off",0,IF(ScheduleCompile!L325="On",1,IF(ISNUMBER(ScheduleCompile!L325),ScheduleCompile!L325/1,IF(ISTEXT(ScheduleCompile!L325),IF(OR(ISNUMBER(FIND("5F",ScheduleCompile!L325)),ISNUMBER(FIND("0F",ScheduleCompile!L325)),ISNUMBER(FIND("8F",ScheduleCompile!L325)),ISNUMBER(FIND("1F",ScheduleCompile!L325)),ISNUMBER(FIND("2F",ScheduleCompile!L325)),ISNUMBER(FIND("3F",ScheduleCompile!L325)),ISNUMBER(FIND("6F",ScheduleCompile!L325)),ISNUMBER(FIND("7F",ScheduleCompile!L325)),ISNUMBER(FIND("9F",ScheduleCompile!L325)),ISNUMBER(FIND("4F",ScheduleCompile!L325))),VALUE(LEFT(ScheduleCompile!L325,FIND("F",ScheduleCompile!L325)-1)),ScheduleCompile!L325)))))))</f>
        <v>0.9</v>
      </c>
      <c r="R332" s="1">
        <f>IF(AND(ISERROR(IF(ScheduleCompile!M325="Off",0,IF(ScheduleCompile!M325="On",1,IF(ISNUMBER(ScheduleCompile!M325),ScheduleCompile!M325/1,IF(ISTEXT(ScheduleCompile!M325),IF(OR(ISNUMBER(FIND("5F",ScheduleCompile!M325)),ISNUMBER(FIND("0F",ScheduleCompile!M325)),ISNUMBER(FIND("8F",ScheduleCompile!M325)),ISNUMBER(FIND("1F",ScheduleCompile!M325)),ISNUMBER(FIND("2F",ScheduleCompile!M325)),ISNUMBER(FIND("3F",ScheduleCompile!M325)),ISNUMBER(FIND("6F",ScheduleCompile!M325)),ISNUMBER(FIND("7F",ScheduleCompile!M325)),ISNUMBER(FIND("9F",ScheduleCompile!M325)),ISNUMBER(FIND("4F",ScheduleCompile!M325))),VALUE(LEFT(ScheduleCompile!M325,FIND("F",ScheduleCompile!M325)-1)),ScheduleCompile!M325)))))),ISTEXT(ScheduleCompile!#REF!)),"ENDTABLE",IF(ISERROR(IF(ScheduleCompile!M325="Off",0,IF(ScheduleCompile!M325="On",1,IF(ISNUMBER(ScheduleCompile!M325),ScheduleCompile!M325/1,IF(ISTEXT(ScheduleCompile!M325),IF(OR(ISNUMBER(FIND("5F",ScheduleCompile!M325)),ISNUMBER(FIND("0F",ScheduleCompile!M325)),ISNUMBER(FIND("8F",ScheduleCompile!M325)),ISNUMBER(FIND("1F",ScheduleCompile!M325)),ISNUMBER(FIND("2F",ScheduleCompile!M325)),ISNUMBER(FIND("3F",ScheduleCompile!M325)),ISNUMBER(FIND("6F",ScheduleCompile!M325)),ISNUMBER(FIND("7F",ScheduleCompile!M325)),ISNUMBER(FIND("9F",ScheduleCompile!M325)),ISNUMBER(FIND("4F",ScheduleCompile!M325))),VALUE(LEFT(ScheduleCompile!M325,FIND("F",ScheduleCompile!M325)-1)),ScheduleCompile!M325)))))),"",IF(ScheduleCompile!M325="Off",0,IF(ScheduleCompile!M325="On",1,IF(ISNUMBER(ScheduleCompile!M325),ScheduleCompile!M325/1,IF(ISTEXT(ScheduleCompile!M325),IF(OR(ISNUMBER(FIND("5F",ScheduleCompile!M325)),ISNUMBER(FIND("0F",ScheduleCompile!M325)),ISNUMBER(FIND("8F",ScheduleCompile!M325)),ISNUMBER(FIND("1F",ScheduleCompile!M325)),ISNUMBER(FIND("2F",ScheduleCompile!M325)),ISNUMBER(FIND("3F",ScheduleCompile!M325)),ISNUMBER(FIND("6F",ScheduleCompile!M325)),ISNUMBER(FIND("7F",ScheduleCompile!M325)),ISNUMBER(FIND("9F",ScheduleCompile!M325)),ISNUMBER(FIND("4F",ScheduleCompile!M325))),VALUE(LEFT(ScheduleCompile!M325,FIND("F",ScheduleCompile!M325)-1)),ScheduleCompile!M325)))))))</f>
        <v>0.9</v>
      </c>
      <c r="S332" s="1">
        <f>IF(AND(ISERROR(IF(ScheduleCompile!N325="Off",0,IF(ScheduleCompile!N325="On",1,IF(ISNUMBER(ScheduleCompile!N325),ScheduleCompile!N325/1,IF(ISTEXT(ScheduleCompile!N325),IF(OR(ISNUMBER(FIND("5F",ScheduleCompile!N325)),ISNUMBER(FIND("0F",ScheduleCompile!N325)),ISNUMBER(FIND("8F",ScheduleCompile!N325)),ISNUMBER(FIND("1F",ScheduleCompile!N325)),ISNUMBER(FIND("2F",ScheduleCompile!N325)),ISNUMBER(FIND("3F",ScheduleCompile!N325)),ISNUMBER(FIND("6F",ScheduleCompile!N325)),ISNUMBER(FIND("7F",ScheduleCompile!N325)),ISNUMBER(FIND("9F",ScheduleCompile!N325)),ISNUMBER(FIND("4F",ScheduleCompile!N325))),VALUE(LEFT(ScheduleCompile!N325,FIND("F",ScheduleCompile!N325)-1)),ScheduleCompile!N325)))))),ISTEXT(ScheduleCompile!#REF!)),"ENDTABLE",IF(ISERROR(IF(ScheduleCompile!N325="Off",0,IF(ScheduleCompile!N325="On",1,IF(ISNUMBER(ScheduleCompile!N325),ScheduleCompile!N325/1,IF(ISTEXT(ScheduleCompile!N325),IF(OR(ISNUMBER(FIND("5F",ScheduleCompile!N325)),ISNUMBER(FIND("0F",ScheduleCompile!N325)),ISNUMBER(FIND("8F",ScheduleCompile!N325)),ISNUMBER(FIND("1F",ScheduleCompile!N325)),ISNUMBER(FIND("2F",ScheduleCompile!N325)),ISNUMBER(FIND("3F",ScheduleCompile!N325)),ISNUMBER(FIND("6F",ScheduleCompile!N325)),ISNUMBER(FIND("7F",ScheduleCompile!N325)),ISNUMBER(FIND("9F",ScheduleCompile!N325)),ISNUMBER(FIND("4F",ScheduleCompile!N325))),VALUE(LEFT(ScheduleCompile!N325,FIND("F",ScheduleCompile!N325)-1)),ScheduleCompile!N325)))))),"",IF(ScheduleCompile!N325="Off",0,IF(ScheduleCompile!N325="On",1,IF(ISNUMBER(ScheduleCompile!N325),ScheduleCompile!N325/1,IF(ISTEXT(ScheduleCompile!N325),IF(OR(ISNUMBER(FIND("5F",ScheduleCompile!N325)),ISNUMBER(FIND("0F",ScheduleCompile!N325)),ISNUMBER(FIND("8F",ScheduleCompile!N325)),ISNUMBER(FIND("1F",ScheduleCompile!N325)),ISNUMBER(FIND("2F",ScheduleCompile!N325)),ISNUMBER(FIND("3F",ScheduleCompile!N325)),ISNUMBER(FIND("6F",ScheduleCompile!N325)),ISNUMBER(FIND("7F",ScheduleCompile!N325)),ISNUMBER(FIND("9F",ScheduleCompile!N325)),ISNUMBER(FIND("4F",ScheduleCompile!N325))),VALUE(LEFT(ScheduleCompile!N325,FIND("F",ScheduleCompile!N325)-1)),ScheduleCompile!N325)))))))</f>
        <v>0.9</v>
      </c>
      <c r="T332" s="1">
        <f>IF(AND(ISERROR(IF(ScheduleCompile!O325="Off",0,IF(ScheduleCompile!O325="On",1,IF(ISNUMBER(ScheduleCompile!O325),ScheduleCompile!O325/1,IF(ISTEXT(ScheduleCompile!O325),IF(OR(ISNUMBER(FIND("5F",ScheduleCompile!O325)),ISNUMBER(FIND("0F",ScheduleCompile!O325)),ISNUMBER(FIND("8F",ScheduleCompile!O325)),ISNUMBER(FIND("1F",ScheduleCompile!O325)),ISNUMBER(FIND("2F",ScheduleCompile!O325)),ISNUMBER(FIND("3F",ScheduleCompile!O325)),ISNUMBER(FIND("6F",ScheduleCompile!O325)),ISNUMBER(FIND("7F",ScheduleCompile!O325)),ISNUMBER(FIND("9F",ScheduleCompile!O325)),ISNUMBER(FIND("4F",ScheduleCompile!O325))),VALUE(LEFT(ScheduleCompile!O325,FIND("F",ScheduleCompile!O325)-1)),ScheduleCompile!O325)))))),ISTEXT(ScheduleCompile!#REF!)),"ENDTABLE",IF(ISERROR(IF(ScheduleCompile!O325="Off",0,IF(ScheduleCompile!O325="On",1,IF(ISNUMBER(ScheduleCompile!O325),ScheduleCompile!O325/1,IF(ISTEXT(ScheduleCompile!O325),IF(OR(ISNUMBER(FIND("5F",ScheduleCompile!O325)),ISNUMBER(FIND("0F",ScheduleCompile!O325)),ISNUMBER(FIND("8F",ScheduleCompile!O325)),ISNUMBER(FIND("1F",ScheduleCompile!O325)),ISNUMBER(FIND("2F",ScheduleCompile!O325)),ISNUMBER(FIND("3F",ScheduleCompile!O325)),ISNUMBER(FIND("6F",ScheduleCompile!O325)),ISNUMBER(FIND("7F",ScheduleCompile!O325)),ISNUMBER(FIND("9F",ScheduleCompile!O325)),ISNUMBER(FIND("4F",ScheduleCompile!O325))),VALUE(LEFT(ScheduleCompile!O325,FIND("F",ScheduleCompile!O325)-1)),ScheduleCompile!O325)))))),"",IF(ScheduleCompile!O325="Off",0,IF(ScheduleCompile!O325="On",1,IF(ISNUMBER(ScheduleCompile!O325),ScheduleCompile!O325/1,IF(ISTEXT(ScheduleCompile!O325),IF(OR(ISNUMBER(FIND("5F",ScheduleCompile!O325)),ISNUMBER(FIND("0F",ScheduleCompile!O325)),ISNUMBER(FIND("8F",ScheduleCompile!O325)),ISNUMBER(FIND("1F",ScheduleCompile!O325)),ISNUMBER(FIND("2F",ScheduleCompile!O325)),ISNUMBER(FIND("3F",ScheduleCompile!O325)),ISNUMBER(FIND("6F",ScheduleCompile!O325)),ISNUMBER(FIND("7F",ScheduleCompile!O325)),ISNUMBER(FIND("9F",ScheduleCompile!O325)),ISNUMBER(FIND("4F",ScheduleCompile!O325))),VALUE(LEFT(ScheduleCompile!O325,FIND("F",ScheduleCompile!O325)-1)),ScheduleCompile!O325)))))))</f>
        <v>0.9</v>
      </c>
      <c r="U332" s="1">
        <f>IF(AND(ISERROR(IF(ScheduleCompile!P325="Off",0,IF(ScheduleCompile!P325="On",1,IF(ISNUMBER(ScheduleCompile!P325),ScheduleCompile!P325/1,IF(ISTEXT(ScheduleCompile!P325),IF(OR(ISNUMBER(FIND("5F",ScheduleCompile!P325)),ISNUMBER(FIND("0F",ScheduleCompile!P325)),ISNUMBER(FIND("8F",ScheduleCompile!P325)),ISNUMBER(FIND("1F",ScheduleCompile!P325)),ISNUMBER(FIND("2F",ScheduleCompile!P325)),ISNUMBER(FIND("3F",ScheduleCompile!P325)),ISNUMBER(FIND("6F",ScheduleCompile!P325)),ISNUMBER(FIND("7F",ScheduleCompile!P325)),ISNUMBER(FIND("9F",ScheduleCompile!P325)),ISNUMBER(FIND("4F",ScheduleCompile!P325))),VALUE(LEFT(ScheduleCompile!P325,FIND("F",ScheduleCompile!P325)-1)),ScheduleCompile!P325)))))),ISTEXT(ScheduleCompile!#REF!)),"ENDTABLE",IF(ISERROR(IF(ScheduleCompile!P325="Off",0,IF(ScheduleCompile!P325="On",1,IF(ISNUMBER(ScheduleCompile!P325),ScheduleCompile!P325/1,IF(ISTEXT(ScheduleCompile!P325),IF(OR(ISNUMBER(FIND("5F",ScheduleCompile!P325)),ISNUMBER(FIND("0F",ScheduleCompile!P325)),ISNUMBER(FIND("8F",ScheduleCompile!P325)),ISNUMBER(FIND("1F",ScheduleCompile!P325)),ISNUMBER(FIND("2F",ScheduleCompile!P325)),ISNUMBER(FIND("3F",ScheduleCompile!P325)),ISNUMBER(FIND("6F",ScheduleCompile!P325)),ISNUMBER(FIND("7F",ScheduleCompile!P325)),ISNUMBER(FIND("9F",ScheduleCompile!P325)),ISNUMBER(FIND("4F",ScheduleCompile!P325))),VALUE(LEFT(ScheduleCompile!P325,FIND("F",ScheduleCompile!P325)-1)),ScheduleCompile!P325)))))),"",IF(ScheduleCompile!P325="Off",0,IF(ScheduleCompile!P325="On",1,IF(ISNUMBER(ScheduleCompile!P325),ScheduleCompile!P325/1,IF(ISTEXT(ScheduleCompile!P325),IF(OR(ISNUMBER(FIND("5F",ScheduleCompile!P325)),ISNUMBER(FIND("0F",ScheduleCompile!P325)),ISNUMBER(FIND("8F",ScheduleCompile!P325)),ISNUMBER(FIND("1F",ScheduleCompile!P325)),ISNUMBER(FIND("2F",ScheduleCompile!P325)),ISNUMBER(FIND("3F",ScheduleCompile!P325)),ISNUMBER(FIND("6F",ScheduleCompile!P325)),ISNUMBER(FIND("7F",ScheduleCompile!P325)),ISNUMBER(FIND("9F",ScheduleCompile!P325)),ISNUMBER(FIND("4F",ScheduleCompile!P325))),VALUE(LEFT(ScheduleCompile!P325,FIND("F",ScheduleCompile!P325)-1)),ScheduleCompile!P325)))))))</f>
        <v>0.9</v>
      </c>
      <c r="V332" s="1">
        <f>IF(AND(ISERROR(IF(ScheduleCompile!Q325="Off",0,IF(ScheduleCompile!Q325="On",1,IF(ISNUMBER(ScheduleCompile!Q325),ScheduleCompile!Q325/1,IF(ISTEXT(ScheduleCompile!Q325),IF(OR(ISNUMBER(FIND("5F",ScheduleCompile!Q325)),ISNUMBER(FIND("0F",ScheduleCompile!Q325)),ISNUMBER(FIND("8F",ScheduleCompile!Q325)),ISNUMBER(FIND("1F",ScheduleCompile!Q325)),ISNUMBER(FIND("2F",ScheduleCompile!Q325)),ISNUMBER(FIND("3F",ScheduleCompile!Q325)),ISNUMBER(FIND("6F",ScheduleCompile!Q325)),ISNUMBER(FIND("7F",ScheduleCompile!Q325)),ISNUMBER(FIND("9F",ScheduleCompile!Q325)),ISNUMBER(FIND("4F",ScheduleCompile!Q325))),VALUE(LEFT(ScheduleCompile!Q325,FIND("F",ScheduleCompile!Q325)-1)),ScheduleCompile!Q325)))))),ISTEXT(ScheduleCompile!#REF!)),"ENDTABLE",IF(ISERROR(IF(ScheduleCompile!Q325="Off",0,IF(ScheduleCompile!Q325="On",1,IF(ISNUMBER(ScheduleCompile!Q325),ScheduleCompile!Q325/1,IF(ISTEXT(ScheduleCompile!Q325),IF(OR(ISNUMBER(FIND("5F",ScheduleCompile!Q325)),ISNUMBER(FIND("0F",ScheduleCompile!Q325)),ISNUMBER(FIND("8F",ScheduleCompile!Q325)),ISNUMBER(FIND("1F",ScheduleCompile!Q325)),ISNUMBER(FIND("2F",ScheduleCompile!Q325)),ISNUMBER(FIND("3F",ScheduleCompile!Q325)),ISNUMBER(FIND("6F",ScheduleCompile!Q325)),ISNUMBER(FIND("7F",ScheduleCompile!Q325)),ISNUMBER(FIND("9F",ScheduleCompile!Q325)),ISNUMBER(FIND("4F",ScheduleCompile!Q325))),VALUE(LEFT(ScheduleCompile!Q325,FIND("F",ScheduleCompile!Q325)-1)),ScheduleCompile!Q325)))))),"",IF(ScheduleCompile!Q325="Off",0,IF(ScheduleCompile!Q325="On",1,IF(ISNUMBER(ScheduleCompile!Q325),ScheduleCompile!Q325/1,IF(ISTEXT(ScheduleCompile!Q325),IF(OR(ISNUMBER(FIND("5F",ScheduleCompile!Q325)),ISNUMBER(FIND("0F",ScheduleCompile!Q325)),ISNUMBER(FIND("8F",ScheduleCompile!Q325)),ISNUMBER(FIND("1F",ScheduleCompile!Q325)),ISNUMBER(FIND("2F",ScheduleCompile!Q325)),ISNUMBER(FIND("3F",ScheduleCompile!Q325)),ISNUMBER(FIND("6F",ScheduleCompile!Q325)),ISNUMBER(FIND("7F",ScheduleCompile!Q325)),ISNUMBER(FIND("9F",ScheduleCompile!Q325)),ISNUMBER(FIND("4F",ScheduleCompile!Q325))),VALUE(LEFT(ScheduleCompile!Q325,FIND("F",ScheduleCompile!Q325)-1)),ScheduleCompile!Q325)))))))</f>
        <v>0.9</v>
      </c>
      <c r="W332" s="1">
        <f>IF(AND(ISERROR(IF(ScheduleCompile!R325="Off",0,IF(ScheduleCompile!R325="On",1,IF(ISNUMBER(ScheduleCompile!R325),ScheduleCompile!R325/1,IF(ISTEXT(ScheduleCompile!R325),IF(OR(ISNUMBER(FIND("5F",ScheduleCompile!R325)),ISNUMBER(FIND("0F",ScheduleCompile!R325)),ISNUMBER(FIND("8F",ScheduleCompile!R325)),ISNUMBER(FIND("1F",ScheduleCompile!R325)),ISNUMBER(FIND("2F",ScheduleCompile!R325)),ISNUMBER(FIND("3F",ScheduleCompile!R325)),ISNUMBER(FIND("6F",ScheduleCompile!R325)),ISNUMBER(FIND("7F",ScheduleCompile!R325)),ISNUMBER(FIND("9F",ScheduleCompile!R325)),ISNUMBER(FIND("4F",ScheduleCompile!R325))),VALUE(LEFT(ScheduleCompile!R325,FIND("F",ScheduleCompile!R325)-1)),ScheduleCompile!R325)))))),ISTEXT(ScheduleCompile!#REF!)),"ENDTABLE",IF(ISERROR(IF(ScheduleCompile!R325="Off",0,IF(ScheduleCompile!R325="On",1,IF(ISNUMBER(ScheduleCompile!R325),ScheduleCompile!R325/1,IF(ISTEXT(ScheduleCompile!R325),IF(OR(ISNUMBER(FIND("5F",ScheduleCompile!R325)),ISNUMBER(FIND("0F",ScheduleCompile!R325)),ISNUMBER(FIND("8F",ScheduleCompile!R325)),ISNUMBER(FIND("1F",ScheduleCompile!R325)),ISNUMBER(FIND("2F",ScheduleCompile!R325)),ISNUMBER(FIND("3F",ScheduleCompile!R325)),ISNUMBER(FIND("6F",ScheduleCompile!R325)),ISNUMBER(FIND("7F",ScheduleCompile!R325)),ISNUMBER(FIND("9F",ScheduleCompile!R325)),ISNUMBER(FIND("4F",ScheduleCompile!R325))),VALUE(LEFT(ScheduleCompile!R325,FIND("F",ScheduleCompile!R325)-1)),ScheduleCompile!R325)))))),"",IF(ScheduleCompile!R325="Off",0,IF(ScheduleCompile!R325="On",1,IF(ISNUMBER(ScheduleCompile!R325),ScheduleCompile!R325/1,IF(ISTEXT(ScheduleCompile!R325),IF(OR(ISNUMBER(FIND("5F",ScheduleCompile!R325)),ISNUMBER(FIND("0F",ScheduleCompile!R325)),ISNUMBER(FIND("8F",ScheduleCompile!R325)),ISNUMBER(FIND("1F",ScheduleCompile!R325)),ISNUMBER(FIND("2F",ScheduleCompile!R325)),ISNUMBER(FIND("3F",ScheduleCompile!R325)),ISNUMBER(FIND("6F",ScheduleCompile!R325)),ISNUMBER(FIND("7F",ScheduleCompile!R325)),ISNUMBER(FIND("9F",ScheduleCompile!R325)),ISNUMBER(FIND("4F",ScheduleCompile!R325))),VALUE(LEFT(ScheduleCompile!R325,FIND("F",ScheduleCompile!R325)-1)),ScheduleCompile!R325)))))))</f>
        <v>0.9</v>
      </c>
      <c r="X332" s="1">
        <f>IF(AND(ISERROR(IF(ScheduleCompile!S325="Off",0,IF(ScheduleCompile!S325="On",1,IF(ISNUMBER(ScheduleCompile!S325),ScheduleCompile!S325/1,IF(ISTEXT(ScheduleCompile!S325),IF(OR(ISNUMBER(FIND("5F",ScheduleCompile!S325)),ISNUMBER(FIND("0F",ScheduleCompile!S325)),ISNUMBER(FIND("8F",ScheduleCompile!S325)),ISNUMBER(FIND("1F",ScheduleCompile!S325)),ISNUMBER(FIND("2F",ScheduleCompile!S325)),ISNUMBER(FIND("3F",ScheduleCompile!S325)),ISNUMBER(FIND("6F",ScheduleCompile!S325)),ISNUMBER(FIND("7F",ScheduleCompile!S325)),ISNUMBER(FIND("9F",ScheduleCompile!S325)),ISNUMBER(FIND("4F",ScheduleCompile!S325))),VALUE(LEFT(ScheduleCompile!S325,FIND("F",ScheduleCompile!S325)-1)),ScheduleCompile!S325)))))),ISTEXT(ScheduleCompile!#REF!)),"ENDTABLE",IF(ISERROR(IF(ScheduleCompile!S325="Off",0,IF(ScheduleCompile!S325="On",1,IF(ISNUMBER(ScheduleCompile!S325),ScheduleCompile!S325/1,IF(ISTEXT(ScheduleCompile!S325),IF(OR(ISNUMBER(FIND("5F",ScheduleCompile!S325)),ISNUMBER(FIND("0F",ScheduleCompile!S325)),ISNUMBER(FIND("8F",ScheduleCompile!S325)),ISNUMBER(FIND("1F",ScheduleCompile!S325)),ISNUMBER(FIND("2F",ScheduleCompile!S325)),ISNUMBER(FIND("3F",ScheduleCompile!S325)),ISNUMBER(FIND("6F",ScheduleCompile!S325)),ISNUMBER(FIND("7F",ScheduleCompile!S325)),ISNUMBER(FIND("9F",ScheduleCompile!S325)),ISNUMBER(FIND("4F",ScheduleCompile!S325))),VALUE(LEFT(ScheduleCompile!S325,FIND("F",ScheduleCompile!S325)-1)),ScheduleCompile!S325)))))),"",IF(ScheduleCompile!S325="Off",0,IF(ScheduleCompile!S325="On",1,IF(ISNUMBER(ScheduleCompile!S325),ScheduleCompile!S325/1,IF(ISTEXT(ScheduleCompile!S325),IF(OR(ISNUMBER(FIND("5F",ScheduleCompile!S325)),ISNUMBER(FIND("0F",ScheduleCompile!S325)),ISNUMBER(FIND("8F",ScheduleCompile!S325)),ISNUMBER(FIND("1F",ScheduleCompile!S325)),ISNUMBER(FIND("2F",ScheduleCompile!S325)),ISNUMBER(FIND("3F",ScheduleCompile!S325)),ISNUMBER(FIND("6F",ScheduleCompile!S325)),ISNUMBER(FIND("7F",ScheduleCompile!S325)),ISNUMBER(FIND("9F",ScheduleCompile!S325)),ISNUMBER(FIND("4F",ScheduleCompile!S325))),VALUE(LEFT(ScheduleCompile!S325,FIND("F",ScheduleCompile!S325)-1)),ScheduleCompile!S325)))))))</f>
        <v>0.9</v>
      </c>
      <c r="Y332" s="1">
        <f>IF(AND(ISERROR(IF(ScheduleCompile!T325="Off",0,IF(ScheduleCompile!T325="On",1,IF(ISNUMBER(ScheduleCompile!T325),ScheduleCompile!T325/1,IF(ISTEXT(ScheduleCompile!T325),IF(OR(ISNUMBER(FIND("5F",ScheduleCompile!T325)),ISNUMBER(FIND("0F",ScheduleCompile!T325)),ISNUMBER(FIND("8F",ScheduleCompile!T325)),ISNUMBER(FIND("1F",ScheduleCompile!T325)),ISNUMBER(FIND("2F",ScheduleCompile!T325)),ISNUMBER(FIND("3F",ScheduleCompile!T325)),ISNUMBER(FIND("6F",ScheduleCompile!T325)),ISNUMBER(FIND("7F",ScheduleCompile!T325)),ISNUMBER(FIND("9F",ScheduleCompile!T325)),ISNUMBER(FIND("4F",ScheduleCompile!T325))),VALUE(LEFT(ScheduleCompile!T325,FIND("F",ScheduleCompile!T325)-1)),ScheduleCompile!T325)))))),ISTEXT(ScheduleCompile!#REF!)),"ENDTABLE",IF(ISERROR(IF(ScheduleCompile!T325="Off",0,IF(ScheduleCompile!T325="On",1,IF(ISNUMBER(ScheduleCompile!T325),ScheduleCompile!T325/1,IF(ISTEXT(ScheduleCompile!T325),IF(OR(ISNUMBER(FIND("5F",ScheduleCompile!T325)),ISNUMBER(FIND("0F",ScheduleCompile!T325)),ISNUMBER(FIND("8F",ScheduleCompile!T325)),ISNUMBER(FIND("1F",ScheduleCompile!T325)),ISNUMBER(FIND("2F",ScheduleCompile!T325)),ISNUMBER(FIND("3F",ScheduleCompile!T325)),ISNUMBER(FIND("6F",ScheduleCompile!T325)),ISNUMBER(FIND("7F",ScheduleCompile!T325)),ISNUMBER(FIND("9F",ScheduleCompile!T325)),ISNUMBER(FIND("4F",ScheduleCompile!T325))),VALUE(LEFT(ScheduleCompile!T325,FIND("F",ScheduleCompile!T325)-1)),ScheduleCompile!T325)))))),"",IF(ScheduleCompile!T325="Off",0,IF(ScheduleCompile!T325="On",1,IF(ISNUMBER(ScheduleCompile!T325),ScheduleCompile!T325/1,IF(ISTEXT(ScheduleCompile!T325),IF(OR(ISNUMBER(FIND("5F",ScheduleCompile!T325)),ISNUMBER(FIND("0F",ScheduleCompile!T325)),ISNUMBER(FIND("8F",ScheduleCompile!T325)),ISNUMBER(FIND("1F",ScheduleCompile!T325)),ISNUMBER(FIND("2F",ScheduleCompile!T325)),ISNUMBER(FIND("3F",ScheduleCompile!T325)),ISNUMBER(FIND("6F",ScheduleCompile!T325)),ISNUMBER(FIND("7F",ScheduleCompile!T325)),ISNUMBER(FIND("9F",ScheduleCompile!T325)),ISNUMBER(FIND("4F",ScheduleCompile!T325))),VALUE(LEFT(ScheduleCompile!T325,FIND("F",ScheduleCompile!T325)-1)),ScheduleCompile!T325)))))))</f>
        <v>0.9</v>
      </c>
      <c r="Z332" s="1">
        <f>IF(AND(ISERROR(IF(ScheduleCompile!U325="Off",0,IF(ScheduleCompile!U325="On",1,IF(ISNUMBER(ScheduleCompile!U325),ScheduleCompile!U325/1,IF(ISTEXT(ScheduleCompile!U325),IF(OR(ISNUMBER(FIND("5F",ScheduleCompile!U325)),ISNUMBER(FIND("0F",ScheduleCompile!U325)),ISNUMBER(FIND("8F",ScheduleCompile!U325)),ISNUMBER(FIND("1F",ScheduleCompile!U325)),ISNUMBER(FIND("2F",ScheduleCompile!U325)),ISNUMBER(FIND("3F",ScheduleCompile!U325)),ISNUMBER(FIND("6F",ScheduleCompile!U325)),ISNUMBER(FIND("7F",ScheduleCompile!U325)),ISNUMBER(FIND("9F",ScheduleCompile!U325)),ISNUMBER(FIND("4F",ScheduleCompile!U325))),VALUE(LEFT(ScheduleCompile!U325,FIND("F",ScheduleCompile!U325)-1)),ScheduleCompile!U325)))))),ISTEXT(ScheduleCompile!#REF!)),"ENDTABLE",IF(ISERROR(IF(ScheduleCompile!U325="Off",0,IF(ScheduleCompile!U325="On",1,IF(ISNUMBER(ScheduleCompile!U325),ScheduleCompile!U325/1,IF(ISTEXT(ScheduleCompile!U325),IF(OR(ISNUMBER(FIND("5F",ScheduleCompile!U325)),ISNUMBER(FIND("0F",ScheduleCompile!U325)),ISNUMBER(FIND("8F",ScheduleCompile!U325)),ISNUMBER(FIND("1F",ScheduleCompile!U325)),ISNUMBER(FIND("2F",ScheduleCompile!U325)),ISNUMBER(FIND("3F",ScheduleCompile!U325)),ISNUMBER(FIND("6F",ScheduleCompile!U325)),ISNUMBER(FIND("7F",ScheduleCompile!U325)),ISNUMBER(FIND("9F",ScheduleCompile!U325)),ISNUMBER(FIND("4F",ScheduleCompile!U325))),VALUE(LEFT(ScheduleCompile!U325,FIND("F",ScheduleCompile!U325)-1)),ScheduleCompile!U325)))))),"",IF(ScheduleCompile!U325="Off",0,IF(ScheduleCompile!U325="On",1,IF(ISNUMBER(ScheduleCompile!U325),ScheduleCompile!U325/1,IF(ISTEXT(ScheduleCompile!U325),IF(OR(ISNUMBER(FIND("5F",ScheduleCompile!U325)),ISNUMBER(FIND("0F",ScheduleCompile!U325)),ISNUMBER(FIND("8F",ScheduleCompile!U325)),ISNUMBER(FIND("1F",ScheduleCompile!U325)),ISNUMBER(FIND("2F",ScheduleCompile!U325)),ISNUMBER(FIND("3F",ScheduleCompile!U325)),ISNUMBER(FIND("6F",ScheduleCompile!U325)),ISNUMBER(FIND("7F",ScheduleCompile!U325)),ISNUMBER(FIND("9F",ScheduleCompile!U325)),ISNUMBER(FIND("4F",ScheduleCompile!U325))),VALUE(LEFT(ScheduleCompile!U325,FIND("F",ScheduleCompile!U325)-1)),ScheduleCompile!U325)))))))</f>
        <v>0.9</v>
      </c>
      <c r="AA332" s="1">
        <f>IF(AND(ISERROR(IF(ScheduleCompile!V325="Off",0,IF(ScheduleCompile!V325="On",1,IF(ISNUMBER(ScheduleCompile!V325),ScheduleCompile!V325/1,IF(ISTEXT(ScheduleCompile!V325),IF(OR(ISNUMBER(FIND("5F",ScheduleCompile!V325)),ISNUMBER(FIND("0F",ScheduleCompile!V325)),ISNUMBER(FIND("8F",ScheduleCompile!V325)),ISNUMBER(FIND("1F",ScheduleCompile!V325)),ISNUMBER(FIND("2F",ScheduleCompile!V325)),ISNUMBER(FIND("3F",ScheduleCompile!V325)),ISNUMBER(FIND("6F",ScheduleCompile!V325)),ISNUMBER(FIND("7F",ScheduleCompile!V325)),ISNUMBER(FIND("9F",ScheduleCompile!V325)),ISNUMBER(FIND("4F",ScheduleCompile!V325))),VALUE(LEFT(ScheduleCompile!V325,FIND("F",ScheduleCompile!V325)-1)),ScheduleCompile!V325)))))),ISTEXT(ScheduleCompile!#REF!)),"ENDTABLE",IF(ISERROR(IF(ScheduleCompile!V325="Off",0,IF(ScheduleCompile!V325="On",1,IF(ISNUMBER(ScheduleCompile!V325),ScheduleCompile!V325/1,IF(ISTEXT(ScheduleCompile!V325),IF(OR(ISNUMBER(FIND("5F",ScheduleCompile!V325)),ISNUMBER(FIND("0F",ScheduleCompile!V325)),ISNUMBER(FIND("8F",ScheduleCompile!V325)),ISNUMBER(FIND("1F",ScheduleCompile!V325)),ISNUMBER(FIND("2F",ScheduleCompile!V325)),ISNUMBER(FIND("3F",ScheduleCompile!V325)),ISNUMBER(FIND("6F",ScheduleCompile!V325)),ISNUMBER(FIND("7F",ScheduleCompile!V325)),ISNUMBER(FIND("9F",ScheduleCompile!V325)),ISNUMBER(FIND("4F",ScheduleCompile!V325))),VALUE(LEFT(ScheduleCompile!V325,FIND("F",ScheduleCompile!V325)-1)),ScheduleCompile!V325)))))),"",IF(ScheduleCompile!V325="Off",0,IF(ScheduleCompile!V325="On",1,IF(ISNUMBER(ScheduleCompile!V325),ScheduleCompile!V325/1,IF(ISTEXT(ScheduleCompile!V325),IF(OR(ISNUMBER(FIND("5F",ScheduleCompile!V325)),ISNUMBER(FIND("0F",ScheduleCompile!V325)),ISNUMBER(FIND("8F",ScheduleCompile!V325)),ISNUMBER(FIND("1F",ScheduleCompile!V325)),ISNUMBER(FIND("2F",ScheduleCompile!V325)),ISNUMBER(FIND("3F",ScheduleCompile!V325)),ISNUMBER(FIND("6F",ScheduleCompile!V325)),ISNUMBER(FIND("7F",ScheduleCompile!V325)),ISNUMBER(FIND("9F",ScheduleCompile!V325)),ISNUMBER(FIND("4F",ScheduleCompile!V325))),VALUE(LEFT(ScheduleCompile!V325,FIND("F",ScheduleCompile!V325)-1)),ScheduleCompile!V325)))))))</f>
        <v>0.9</v>
      </c>
      <c r="AB332" s="1">
        <f>IF(AND(ISERROR(IF(ScheduleCompile!W325="Off",0,IF(ScheduleCompile!W325="On",1,IF(ISNUMBER(ScheduleCompile!W325),ScheduleCompile!W325/1,IF(ISTEXT(ScheduleCompile!W325),IF(OR(ISNUMBER(FIND("5F",ScheduleCompile!W325)),ISNUMBER(FIND("0F",ScheduleCompile!W325)),ISNUMBER(FIND("8F",ScheduleCompile!W325)),ISNUMBER(FIND("1F",ScheduleCompile!W325)),ISNUMBER(FIND("2F",ScheduleCompile!W325)),ISNUMBER(FIND("3F",ScheduleCompile!W325)),ISNUMBER(FIND("6F",ScheduleCompile!W325)),ISNUMBER(FIND("7F",ScheduleCompile!W325)),ISNUMBER(FIND("9F",ScheduleCompile!W325)),ISNUMBER(FIND("4F",ScheduleCompile!W325))),VALUE(LEFT(ScheduleCompile!W325,FIND("F",ScheduleCompile!W325)-1)),ScheduleCompile!W325)))))),ISTEXT(ScheduleCompile!#REF!)),"ENDTABLE",IF(ISERROR(IF(ScheduleCompile!W325="Off",0,IF(ScheduleCompile!W325="On",1,IF(ISNUMBER(ScheduleCompile!W325),ScheduleCompile!W325/1,IF(ISTEXT(ScheduleCompile!W325),IF(OR(ISNUMBER(FIND("5F",ScheduleCompile!W325)),ISNUMBER(FIND("0F",ScheduleCompile!W325)),ISNUMBER(FIND("8F",ScheduleCompile!W325)),ISNUMBER(FIND("1F",ScheduleCompile!W325)),ISNUMBER(FIND("2F",ScheduleCompile!W325)),ISNUMBER(FIND("3F",ScheduleCompile!W325)),ISNUMBER(FIND("6F",ScheduleCompile!W325)),ISNUMBER(FIND("7F",ScheduleCompile!W325)),ISNUMBER(FIND("9F",ScheduleCompile!W325)),ISNUMBER(FIND("4F",ScheduleCompile!W325))),VALUE(LEFT(ScheduleCompile!W325,FIND("F",ScheduleCompile!W325)-1)),ScheduleCompile!W325)))))),"",IF(ScheduleCompile!W325="Off",0,IF(ScheduleCompile!W325="On",1,IF(ISNUMBER(ScheduleCompile!W325),ScheduleCompile!W325/1,IF(ISTEXT(ScheduleCompile!W325),IF(OR(ISNUMBER(FIND("5F",ScheduleCompile!W325)),ISNUMBER(FIND("0F",ScheduleCompile!W325)),ISNUMBER(FIND("8F",ScheduleCompile!W325)),ISNUMBER(FIND("1F",ScheduleCompile!W325)),ISNUMBER(FIND("2F",ScheduleCompile!W325)),ISNUMBER(FIND("3F",ScheduleCompile!W325)),ISNUMBER(FIND("6F",ScheduleCompile!W325)),ISNUMBER(FIND("7F",ScheduleCompile!W325)),ISNUMBER(FIND("9F",ScheduleCompile!W325)),ISNUMBER(FIND("4F",ScheduleCompile!W325))),VALUE(LEFT(ScheduleCompile!W325,FIND("F",ScheduleCompile!W325)-1)),ScheduleCompile!W325)))))))</f>
        <v>0.9</v>
      </c>
      <c r="AC332" s="1">
        <f>IF(AND(ISERROR(IF(ScheduleCompile!X325="Off",0,IF(ScheduleCompile!X325="On",1,IF(ISNUMBER(ScheduleCompile!X325),ScheduleCompile!X325/1,IF(ISTEXT(ScheduleCompile!X325),IF(OR(ISNUMBER(FIND("5F",ScheduleCompile!X325)),ISNUMBER(FIND("0F",ScheduleCompile!X325)),ISNUMBER(FIND("8F",ScheduleCompile!X325)),ISNUMBER(FIND("1F",ScheduleCompile!X325)),ISNUMBER(FIND("2F",ScheduleCompile!X325)),ISNUMBER(FIND("3F",ScheduleCompile!X325)),ISNUMBER(FIND("6F",ScheduleCompile!X325)),ISNUMBER(FIND("7F",ScheduleCompile!X325)),ISNUMBER(FIND("9F",ScheduleCompile!X325)),ISNUMBER(FIND("4F",ScheduleCompile!X325))),VALUE(LEFT(ScheduleCompile!X325,FIND("F",ScheduleCompile!X325)-1)),ScheduleCompile!X325)))))),ISTEXT(ScheduleCompile!#REF!)),"ENDTABLE",IF(ISERROR(IF(ScheduleCompile!X325="Off",0,IF(ScheduleCompile!X325="On",1,IF(ISNUMBER(ScheduleCompile!X325),ScheduleCompile!X325/1,IF(ISTEXT(ScheduleCompile!X325),IF(OR(ISNUMBER(FIND("5F",ScheduleCompile!X325)),ISNUMBER(FIND("0F",ScheduleCompile!X325)),ISNUMBER(FIND("8F",ScheduleCompile!X325)),ISNUMBER(FIND("1F",ScheduleCompile!X325)),ISNUMBER(FIND("2F",ScheduleCompile!X325)),ISNUMBER(FIND("3F",ScheduleCompile!X325)),ISNUMBER(FIND("6F",ScheduleCompile!X325)),ISNUMBER(FIND("7F",ScheduleCompile!X325)),ISNUMBER(FIND("9F",ScheduleCompile!X325)),ISNUMBER(FIND("4F",ScheduleCompile!X325))),VALUE(LEFT(ScheduleCompile!X325,FIND("F",ScheduleCompile!X325)-1)),ScheduleCompile!X325)))))),"",IF(ScheduleCompile!X325="Off",0,IF(ScheduleCompile!X325="On",1,IF(ISNUMBER(ScheduleCompile!X325),ScheduleCompile!X325/1,IF(ISTEXT(ScheduleCompile!X325),IF(OR(ISNUMBER(FIND("5F",ScheduleCompile!X325)),ISNUMBER(FIND("0F",ScheduleCompile!X325)),ISNUMBER(FIND("8F",ScheduleCompile!X325)),ISNUMBER(FIND("1F",ScheduleCompile!X325)),ISNUMBER(FIND("2F",ScheduleCompile!X325)),ISNUMBER(FIND("3F",ScheduleCompile!X325)),ISNUMBER(FIND("6F",ScheduleCompile!X325)),ISNUMBER(FIND("7F",ScheduleCompile!X325)),ISNUMBER(FIND("9F",ScheduleCompile!X325)),ISNUMBER(FIND("4F",ScheduleCompile!X325))),VALUE(LEFT(ScheduleCompile!X325,FIND("F",ScheduleCompile!X325)-1)),ScheduleCompile!X325)))))))</f>
        <v>0.9</v>
      </c>
      <c r="AD332" s="1">
        <f>IF(AND(ISERROR(IF(ScheduleCompile!Y325="Off",0,IF(ScheduleCompile!Y325="On",1,IF(ISNUMBER(ScheduleCompile!Y325),ScheduleCompile!Y325/1,IF(ISTEXT(ScheduleCompile!Y325),IF(OR(ISNUMBER(FIND("5F",ScheduleCompile!Y325)),ISNUMBER(FIND("0F",ScheduleCompile!Y325)),ISNUMBER(FIND("8F",ScheduleCompile!Y325)),ISNUMBER(FIND("1F",ScheduleCompile!Y325)),ISNUMBER(FIND("2F",ScheduleCompile!Y325)),ISNUMBER(FIND("3F",ScheduleCompile!Y325)),ISNUMBER(FIND("6F",ScheduleCompile!Y325)),ISNUMBER(FIND("7F",ScheduleCompile!Y325)),ISNUMBER(FIND("9F",ScheduleCompile!Y325)),ISNUMBER(FIND("4F",ScheduleCompile!Y325))),VALUE(LEFT(ScheduleCompile!Y325,FIND("F",ScheduleCompile!Y325)-1)),ScheduleCompile!Y325)))))),ISTEXT(ScheduleCompile!#REF!)),"ENDTABLE",IF(ISERROR(IF(ScheduleCompile!Y325="Off",0,IF(ScheduleCompile!Y325="On",1,IF(ISNUMBER(ScheduleCompile!Y325),ScheduleCompile!Y325/1,IF(ISTEXT(ScheduleCompile!Y325),IF(OR(ISNUMBER(FIND("5F",ScheduleCompile!Y325)),ISNUMBER(FIND("0F",ScheduleCompile!Y325)),ISNUMBER(FIND("8F",ScheduleCompile!Y325)),ISNUMBER(FIND("1F",ScheduleCompile!Y325)),ISNUMBER(FIND("2F",ScheduleCompile!Y325)),ISNUMBER(FIND("3F",ScheduleCompile!Y325)),ISNUMBER(FIND("6F",ScheduleCompile!Y325)),ISNUMBER(FIND("7F",ScheduleCompile!Y325)),ISNUMBER(FIND("9F",ScheduleCompile!Y325)),ISNUMBER(FIND("4F",ScheduleCompile!Y325))),VALUE(LEFT(ScheduleCompile!Y325,FIND("F",ScheduleCompile!Y325)-1)),ScheduleCompile!Y325)))))),"",IF(ScheduleCompile!Y325="Off",0,IF(ScheduleCompile!Y325="On",1,IF(ISNUMBER(ScheduleCompile!Y325),ScheduleCompile!Y325/1,IF(ISTEXT(ScheduleCompile!Y325),IF(OR(ISNUMBER(FIND("5F",ScheduleCompile!Y325)),ISNUMBER(FIND("0F",ScheduleCompile!Y325)),ISNUMBER(FIND("8F",ScheduleCompile!Y325)),ISNUMBER(FIND("1F",ScheduleCompile!Y325)),ISNUMBER(FIND("2F",ScheduleCompile!Y325)),ISNUMBER(FIND("3F",ScheduleCompile!Y325)),ISNUMBER(FIND("6F",ScheduleCompile!Y325)),ISNUMBER(FIND("7F",ScheduleCompile!Y325)),ISNUMBER(FIND("9F",ScheduleCompile!Y325)),ISNUMBER(FIND("4F",ScheduleCompile!Y325))),VALUE(LEFT(ScheduleCompile!Y325,FIND("F",ScheduleCompile!Y325)-1)),ScheduleCompile!Y325)))))))</f>
        <v>0.9</v>
      </c>
    </row>
    <row r="333" spans="1:30" x14ac:dyDescent="0.25">
      <c r="A333" t="str">
        <f t="shared" si="23"/>
        <v>SchDay "ResidentialLivingOccupancyWD"  Type = "Fraction" Hr = (0.9, 0.9, 0.9, 0.9, 0.9, 0.9, 0.7, 0.4, 0.4, 0.2, 0.2, 0.2, 0.2, 0.2, 0.2, 0.3, 0.5, 0.5, 0.5, 0.7, 0.7, 0.8, 0.9, 0.9) ..</v>
      </c>
      <c r="B333" s="1" t="s">
        <v>623</v>
      </c>
      <c r="C333" t="str">
        <f t="shared" si="24"/>
        <v xml:space="preserve">SchDay "ResidentialLivingOccupancyWD"  Type = "Fraction" Hr = </v>
      </c>
      <c r="D333" t="str">
        <f t="shared" si="25"/>
        <v>(0.9, 0.9, 0.9, 0.9, 0.9, 0.9, 0.7, 0.4, 0.4, 0.2, 0.2, 0.2, 0.2, 0.2, 0.2, 0.3, 0.5, 0.5, 0.5, 0.7, 0.7, 0.8, 0.9, 0.9) ..</v>
      </c>
      <c r="E333" s="30" t="str">
        <f>ScheduleCompile!A326</f>
        <v>ResidentialLivingOccupancyWD</v>
      </c>
      <c r="F333" t="str">
        <f t="shared" si="26"/>
        <v>Fraction</v>
      </c>
      <c r="G333" s="1">
        <f>IF(AND(ISERROR(IF(ScheduleCompile!B326="Off",0,IF(ScheduleCompile!B326="On",1,IF(ISNUMBER(ScheduleCompile!B326),ScheduleCompile!B326/1,IF(ISTEXT(ScheduleCompile!B326),IF(OR(ISNUMBER(FIND("5F",ScheduleCompile!B326)),ISNUMBER(FIND("0F",ScheduleCompile!B326)),ISNUMBER(FIND("8F",ScheduleCompile!B326)),ISNUMBER(FIND("1F",ScheduleCompile!B326)),ISNUMBER(FIND("2F",ScheduleCompile!B326)),ISNUMBER(FIND("3F",ScheduleCompile!B326)),ISNUMBER(FIND("6F",ScheduleCompile!B326)),ISNUMBER(FIND("7F",ScheduleCompile!B326)),ISNUMBER(FIND("9F",ScheduleCompile!B326)),ISNUMBER(FIND("4F",ScheduleCompile!B326))),VALUE(LEFT(ScheduleCompile!B326,FIND("F",ScheduleCompile!B326)-1)),ScheduleCompile!B326)))))),ISTEXT(ScheduleCompile!#REF!)),"ENDTABLE",IF(ISERROR(IF(ScheduleCompile!B326="Off",0,IF(ScheduleCompile!B326="On",1,IF(ISNUMBER(ScheduleCompile!B326),ScheduleCompile!B326/1,IF(ISTEXT(ScheduleCompile!B326),IF(OR(ISNUMBER(FIND("5F",ScheduleCompile!B326)),ISNUMBER(FIND("0F",ScheduleCompile!B326)),ISNUMBER(FIND("8F",ScheduleCompile!B326)),ISNUMBER(FIND("1F",ScheduleCompile!B326)),ISNUMBER(FIND("2F",ScheduleCompile!B326)),ISNUMBER(FIND("3F",ScheduleCompile!B326)),ISNUMBER(FIND("6F",ScheduleCompile!B326)),ISNUMBER(FIND("7F",ScheduleCompile!B326)),ISNUMBER(FIND("9F",ScheduleCompile!B326)),ISNUMBER(FIND("4F",ScheduleCompile!B326))),VALUE(LEFT(ScheduleCompile!B326,FIND("F",ScheduleCompile!B326)-1)),ScheduleCompile!B326)))))),"",IF(ScheduleCompile!B326="Off",0,IF(ScheduleCompile!B326="On",1,IF(ISNUMBER(ScheduleCompile!B326),ScheduleCompile!B326/1,IF(ISTEXT(ScheduleCompile!B326),IF(OR(ISNUMBER(FIND("5F",ScheduleCompile!B326)),ISNUMBER(FIND("0F",ScheduleCompile!B326)),ISNUMBER(FIND("8F",ScheduleCompile!B326)),ISNUMBER(FIND("1F",ScheduleCompile!B326)),ISNUMBER(FIND("2F",ScheduleCompile!B326)),ISNUMBER(FIND("3F",ScheduleCompile!B326)),ISNUMBER(FIND("6F",ScheduleCompile!B326)),ISNUMBER(FIND("7F",ScheduleCompile!B326)),ISNUMBER(FIND("9F",ScheduleCompile!B326)),ISNUMBER(FIND("4F",ScheduleCompile!B326))),VALUE(LEFT(ScheduleCompile!B326,FIND("F",ScheduleCompile!B326)-1)),ScheduleCompile!B326)))))))</f>
        <v>0.9</v>
      </c>
      <c r="H333" s="1">
        <f>IF(AND(ISERROR(IF(ScheduleCompile!C326="Off",0,IF(ScheduleCompile!C326="On",1,IF(ISNUMBER(ScheduleCompile!C326),ScheduleCompile!C326/1,IF(ISTEXT(ScheduleCompile!C326),IF(OR(ISNUMBER(FIND("5F",ScheduleCompile!C326)),ISNUMBER(FIND("0F",ScheduleCompile!C326)),ISNUMBER(FIND("8F",ScheduleCompile!C326)),ISNUMBER(FIND("1F",ScheduleCompile!C326)),ISNUMBER(FIND("2F",ScheduleCompile!C326)),ISNUMBER(FIND("3F",ScheduleCompile!C326)),ISNUMBER(FIND("6F",ScheduleCompile!C326)),ISNUMBER(FIND("7F",ScheduleCompile!C326)),ISNUMBER(FIND("9F",ScheduleCompile!C326)),ISNUMBER(FIND("4F",ScheduleCompile!C326))),VALUE(LEFT(ScheduleCompile!C326,FIND("F",ScheduleCompile!C326)-1)),ScheduleCompile!C326)))))),ISTEXT(ScheduleCompile!#REF!)),"ENDTABLE",IF(ISERROR(IF(ScheduleCompile!C326="Off",0,IF(ScheduleCompile!C326="On",1,IF(ISNUMBER(ScheduleCompile!C326),ScheduleCompile!C326/1,IF(ISTEXT(ScheduleCompile!C326),IF(OR(ISNUMBER(FIND("5F",ScheduleCompile!C326)),ISNUMBER(FIND("0F",ScheduleCompile!C326)),ISNUMBER(FIND("8F",ScheduleCompile!C326)),ISNUMBER(FIND("1F",ScheduleCompile!C326)),ISNUMBER(FIND("2F",ScheduleCompile!C326)),ISNUMBER(FIND("3F",ScheduleCompile!C326)),ISNUMBER(FIND("6F",ScheduleCompile!C326)),ISNUMBER(FIND("7F",ScheduleCompile!C326)),ISNUMBER(FIND("9F",ScheduleCompile!C326)),ISNUMBER(FIND("4F",ScheduleCompile!C326))),VALUE(LEFT(ScheduleCompile!C326,FIND("F",ScheduleCompile!C326)-1)),ScheduleCompile!C326)))))),"",IF(ScheduleCompile!C326="Off",0,IF(ScheduleCompile!C326="On",1,IF(ISNUMBER(ScheduleCompile!C326),ScheduleCompile!C326/1,IF(ISTEXT(ScheduleCompile!C326),IF(OR(ISNUMBER(FIND("5F",ScheduleCompile!C326)),ISNUMBER(FIND("0F",ScheduleCompile!C326)),ISNUMBER(FIND("8F",ScheduleCompile!C326)),ISNUMBER(FIND("1F",ScheduleCompile!C326)),ISNUMBER(FIND("2F",ScheduleCompile!C326)),ISNUMBER(FIND("3F",ScheduleCompile!C326)),ISNUMBER(FIND("6F",ScheduleCompile!C326)),ISNUMBER(FIND("7F",ScheduleCompile!C326)),ISNUMBER(FIND("9F",ScheduleCompile!C326)),ISNUMBER(FIND("4F",ScheduleCompile!C326))),VALUE(LEFT(ScheduleCompile!C326,FIND("F",ScheduleCompile!C326)-1)),ScheduleCompile!C326)))))))</f>
        <v>0.9</v>
      </c>
      <c r="I333" s="1">
        <f>IF(AND(ISERROR(IF(ScheduleCompile!D326="Off",0,IF(ScheduleCompile!D326="On",1,IF(ISNUMBER(ScheduleCompile!D326),ScheduleCompile!D326/1,IF(ISTEXT(ScheduleCompile!D326),IF(OR(ISNUMBER(FIND("5F",ScheduleCompile!D326)),ISNUMBER(FIND("0F",ScheduleCompile!D326)),ISNUMBER(FIND("8F",ScheduleCompile!D326)),ISNUMBER(FIND("1F",ScheduleCompile!D326)),ISNUMBER(FIND("2F",ScheduleCompile!D326)),ISNUMBER(FIND("3F",ScheduleCompile!D326)),ISNUMBER(FIND("6F",ScheduleCompile!D326)),ISNUMBER(FIND("7F",ScheduleCompile!D326)),ISNUMBER(FIND("9F",ScheduleCompile!D326)),ISNUMBER(FIND("4F",ScheduleCompile!D326))),VALUE(LEFT(ScheduleCompile!D326,FIND("F",ScheduleCompile!D326)-1)),ScheduleCompile!D326)))))),ISTEXT(ScheduleCompile!#REF!)),"ENDTABLE",IF(ISERROR(IF(ScheduleCompile!D326="Off",0,IF(ScheduleCompile!D326="On",1,IF(ISNUMBER(ScheduleCompile!D326),ScheduleCompile!D326/1,IF(ISTEXT(ScheduleCompile!D326),IF(OR(ISNUMBER(FIND("5F",ScheduleCompile!D326)),ISNUMBER(FIND("0F",ScheduleCompile!D326)),ISNUMBER(FIND("8F",ScheduleCompile!D326)),ISNUMBER(FIND("1F",ScheduleCompile!D326)),ISNUMBER(FIND("2F",ScheduleCompile!D326)),ISNUMBER(FIND("3F",ScheduleCompile!D326)),ISNUMBER(FIND("6F",ScheduleCompile!D326)),ISNUMBER(FIND("7F",ScheduleCompile!D326)),ISNUMBER(FIND("9F",ScheduleCompile!D326)),ISNUMBER(FIND("4F",ScheduleCompile!D326))),VALUE(LEFT(ScheduleCompile!D326,FIND("F",ScheduleCompile!D326)-1)),ScheduleCompile!D326)))))),"",IF(ScheduleCompile!D326="Off",0,IF(ScheduleCompile!D326="On",1,IF(ISNUMBER(ScheduleCompile!D326),ScheduleCompile!D326/1,IF(ISTEXT(ScheduleCompile!D326),IF(OR(ISNUMBER(FIND("5F",ScheduleCompile!D326)),ISNUMBER(FIND("0F",ScheduleCompile!D326)),ISNUMBER(FIND("8F",ScheduleCompile!D326)),ISNUMBER(FIND("1F",ScheduleCompile!D326)),ISNUMBER(FIND("2F",ScheduleCompile!D326)),ISNUMBER(FIND("3F",ScheduleCompile!D326)),ISNUMBER(FIND("6F",ScheduleCompile!D326)),ISNUMBER(FIND("7F",ScheduleCompile!D326)),ISNUMBER(FIND("9F",ScheduleCompile!D326)),ISNUMBER(FIND("4F",ScheduleCompile!D326))),VALUE(LEFT(ScheduleCompile!D326,FIND("F",ScheduleCompile!D326)-1)),ScheduleCompile!D326)))))))</f>
        <v>0.9</v>
      </c>
      <c r="J333" s="1">
        <f>IF(AND(ISERROR(IF(ScheduleCompile!E326="Off",0,IF(ScheduleCompile!E326="On",1,IF(ISNUMBER(ScheduleCompile!E326),ScheduleCompile!E326/1,IF(ISTEXT(ScheduleCompile!E326),IF(OR(ISNUMBER(FIND("5F",ScheduleCompile!E326)),ISNUMBER(FIND("0F",ScheduleCompile!E326)),ISNUMBER(FIND("8F",ScheduleCompile!E326)),ISNUMBER(FIND("1F",ScheduleCompile!E326)),ISNUMBER(FIND("2F",ScheduleCompile!E326)),ISNUMBER(FIND("3F",ScheduleCompile!E326)),ISNUMBER(FIND("6F",ScheduleCompile!E326)),ISNUMBER(FIND("7F",ScheduleCompile!E326)),ISNUMBER(FIND("9F",ScheduleCompile!E326)),ISNUMBER(FIND("4F",ScheduleCompile!E326))),VALUE(LEFT(ScheduleCompile!E326,FIND("F",ScheduleCompile!E326)-1)),ScheduleCompile!E326)))))),ISTEXT(ScheduleCompile!#REF!)),"ENDTABLE",IF(ISERROR(IF(ScheduleCompile!E326="Off",0,IF(ScheduleCompile!E326="On",1,IF(ISNUMBER(ScheduleCompile!E326),ScheduleCompile!E326/1,IF(ISTEXT(ScheduleCompile!E326),IF(OR(ISNUMBER(FIND("5F",ScheduleCompile!E326)),ISNUMBER(FIND("0F",ScheduleCompile!E326)),ISNUMBER(FIND("8F",ScheduleCompile!E326)),ISNUMBER(FIND("1F",ScheduleCompile!E326)),ISNUMBER(FIND("2F",ScheduleCompile!E326)),ISNUMBER(FIND("3F",ScheduleCompile!E326)),ISNUMBER(FIND("6F",ScheduleCompile!E326)),ISNUMBER(FIND("7F",ScheduleCompile!E326)),ISNUMBER(FIND("9F",ScheduleCompile!E326)),ISNUMBER(FIND("4F",ScheduleCompile!E326))),VALUE(LEFT(ScheduleCompile!E326,FIND("F",ScheduleCompile!E326)-1)),ScheduleCompile!E326)))))),"",IF(ScheduleCompile!E326="Off",0,IF(ScheduleCompile!E326="On",1,IF(ISNUMBER(ScheduleCompile!E326),ScheduleCompile!E326/1,IF(ISTEXT(ScheduleCompile!E326),IF(OR(ISNUMBER(FIND("5F",ScheduleCompile!E326)),ISNUMBER(FIND("0F",ScheduleCompile!E326)),ISNUMBER(FIND("8F",ScheduleCompile!E326)),ISNUMBER(FIND("1F",ScheduleCompile!E326)),ISNUMBER(FIND("2F",ScheduleCompile!E326)),ISNUMBER(FIND("3F",ScheduleCompile!E326)),ISNUMBER(FIND("6F",ScheduleCompile!E326)),ISNUMBER(FIND("7F",ScheduleCompile!E326)),ISNUMBER(FIND("9F",ScheduleCompile!E326)),ISNUMBER(FIND("4F",ScheduleCompile!E326))),VALUE(LEFT(ScheduleCompile!E326,FIND("F",ScheduleCompile!E326)-1)),ScheduleCompile!E326)))))))</f>
        <v>0.9</v>
      </c>
      <c r="K333" s="1">
        <f>IF(AND(ISERROR(IF(ScheduleCompile!F326="Off",0,IF(ScheduleCompile!F326="On",1,IF(ISNUMBER(ScheduleCompile!F326),ScheduleCompile!F326/1,IF(ISTEXT(ScheduleCompile!F326),IF(OR(ISNUMBER(FIND("5F",ScheduleCompile!F326)),ISNUMBER(FIND("0F",ScheduleCompile!F326)),ISNUMBER(FIND("8F",ScheduleCompile!F326)),ISNUMBER(FIND("1F",ScheduleCompile!F326)),ISNUMBER(FIND("2F",ScheduleCompile!F326)),ISNUMBER(FIND("3F",ScheduleCompile!F326)),ISNUMBER(FIND("6F",ScheduleCompile!F326)),ISNUMBER(FIND("7F",ScheduleCompile!F326)),ISNUMBER(FIND("9F",ScheduleCompile!F326)),ISNUMBER(FIND("4F",ScheduleCompile!F326))),VALUE(LEFT(ScheduleCompile!F326,FIND("F",ScheduleCompile!F326)-1)),ScheduleCompile!F326)))))),ISTEXT(ScheduleCompile!#REF!)),"ENDTABLE",IF(ISERROR(IF(ScheduleCompile!F326="Off",0,IF(ScheduleCompile!F326="On",1,IF(ISNUMBER(ScheduleCompile!F326),ScheduleCompile!F326/1,IF(ISTEXT(ScheduleCompile!F326),IF(OR(ISNUMBER(FIND("5F",ScheduleCompile!F326)),ISNUMBER(FIND("0F",ScheduleCompile!F326)),ISNUMBER(FIND("8F",ScheduleCompile!F326)),ISNUMBER(FIND("1F",ScheduleCompile!F326)),ISNUMBER(FIND("2F",ScheduleCompile!F326)),ISNUMBER(FIND("3F",ScheduleCompile!F326)),ISNUMBER(FIND("6F",ScheduleCompile!F326)),ISNUMBER(FIND("7F",ScheduleCompile!F326)),ISNUMBER(FIND("9F",ScheduleCompile!F326)),ISNUMBER(FIND("4F",ScheduleCompile!F326))),VALUE(LEFT(ScheduleCompile!F326,FIND("F",ScheduleCompile!F326)-1)),ScheduleCompile!F326)))))),"",IF(ScheduleCompile!F326="Off",0,IF(ScheduleCompile!F326="On",1,IF(ISNUMBER(ScheduleCompile!F326),ScheduleCompile!F326/1,IF(ISTEXT(ScheduleCompile!F326),IF(OR(ISNUMBER(FIND("5F",ScheduleCompile!F326)),ISNUMBER(FIND("0F",ScheduleCompile!F326)),ISNUMBER(FIND("8F",ScheduleCompile!F326)),ISNUMBER(FIND("1F",ScheduleCompile!F326)),ISNUMBER(FIND("2F",ScheduleCompile!F326)),ISNUMBER(FIND("3F",ScheduleCompile!F326)),ISNUMBER(FIND("6F",ScheduleCompile!F326)),ISNUMBER(FIND("7F",ScheduleCompile!F326)),ISNUMBER(FIND("9F",ScheduleCompile!F326)),ISNUMBER(FIND("4F",ScheduleCompile!F326))),VALUE(LEFT(ScheduleCompile!F326,FIND("F",ScheduleCompile!F326)-1)),ScheduleCompile!F326)))))))</f>
        <v>0.9</v>
      </c>
      <c r="L333" s="1">
        <f>IF(AND(ISERROR(IF(ScheduleCompile!G326="Off",0,IF(ScheduleCompile!G326="On",1,IF(ISNUMBER(ScheduleCompile!G326),ScheduleCompile!G326/1,IF(ISTEXT(ScheduleCompile!G326),IF(OR(ISNUMBER(FIND("5F",ScheduleCompile!G326)),ISNUMBER(FIND("0F",ScheduleCompile!G326)),ISNUMBER(FIND("8F",ScheduleCompile!G326)),ISNUMBER(FIND("1F",ScheduleCompile!G326)),ISNUMBER(FIND("2F",ScheduleCompile!G326)),ISNUMBER(FIND("3F",ScheduleCompile!G326)),ISNUMBER(FIND("6F",ScheduleCompile!G326)),ISNUMBER(FIND("7F",ScheduleCompile!G326)),ISNUMBER(FIND("9F",ScheduleCompile!G326)),ISNUMBER(FIND("4F",ScheduleCompile!G326))),VALUE(LEFT(ScheduleCompile!G326,FIND("F",ScheduleCompile!G326)-1)),ScheduleCompile!G326)))))),ISTEXT(ScheduleCompile!#REF!)),"ENDTABLE",IF(ISERROR(IF(ScheduleCompile!G326="Off",0,IF(ScheduleCompile!G326="On",1,IF(ISNUMBER(ScheduleCompile!G326),ScheduleCompile!G326/1,IF(ISTEXT(ScheduleCompile!G326),IF(OR(ISNUMBER(FIND("5F",ScheduleCompile!G326)),ISNUMBER(FIND("0F",ScheduleCompile!G326)),ISNUMBER(FIND("8F",ScheduleCompile!G326)),ISNUMBER(FIND("1F",ScheduleCompile!G326)),ISNUMBER(FIND("2F",ScheduleCompile!G326)),ISNUMBER(FIND("3F",ScheduleCompile!G326)),ISNUMBER(FIND("6F",ScheduleCompile!G326)),ISNUMBER(FIND("7F",ScheduleCompile!G326)),ISNUMBER(FIND("9F",ScheduleCompile!G326)),ISNUMBER(FIND("4F",ScheduleCompile!G326))),VALUE(LEFT(ScheduleCompile!G326,FIND("F",ScheduleCompile!G326)-1)),ScheduleCompile!G326)))))),"",IF(ScheduleCompile!G326="Off",0,IF(ScheduleCompile!G326="On",1,IF(ISNUMBER(ScheduleCompile!G326),ScheduleCompile!G326/1,IF(ISTEXT(ScheduleCompile!G326),IF(OR(ISNUMBER(FIND("5F",ScheduleCompile!G326)),ISNUMBER(FIND("0F",ScheduleCompile!G326)),ISNUMBER(FIND("8F",ScheduleCompile!G326)),ISNUMBER(FIND("1F",ScheduleCompile!G326)),ISNUMBER(FIND("2F",ScheduleCompile!G326)),ISNUMBER(FIND("3F",ScheduleCompile!G326)),ISNUMBER(FIND("6F",ScheduleCompile!G326)),ISNUMBER(FIND("7F",ScheduleCompile!G326)),ISNUMBER(FIND("9F",ScheduleCompile!G326)),ISNUMBER(FIND("4F",ScheduleCompile!G326))),VALUE(LEFT(ScheduleCompile!G326,FIND("F",ScheduleCompile!G326)-1)),ScheduleCompile!G326)))))))</f>
        <v>0.9</v>
      </c>
      <c r="M333" s="1">
        <f>IF(AND(ISERROR(IF(ScheduleCompile!H326="Off",0,IF(ScheduleCompile!H326="On",1,IF(ISNUMBER(ScheduleCompile!H326),ScheduleCompile!H326/1,IF(ISTEXT(ScheduleCompile!H326),IF(OR(ISNUMBER(FIND("5F",ScheduleCompile!H326)),ISNUMBER(FIND("0F",ScheduleCompile!H326)),ISNUMBER(FIND("8F",ScheduleCompile!H326)),ISNUMBER(FIND("1F",ScheduleCompile!H326)),ISNUMBER(FIND("2F",ScheduleCompile!H326)),ISNUMBER(FIND("3F",ScheduleCompile!H326)),ISNUMBER(FIND("6F",ScheduleCompile!H326)),ISNUMBER(FIND("7F",ScheduleCompile!H326)),ISNUMBER(FIND("9F",ScheduleCompile!H326)),ISNUMBER(FIND("4F",ScheduleCompile!H326))),VALUE(LEFT(ScheduleCompile!H326,FIND("F",ScheduleCompile!H326)-1)),ScheduleCompile!H326)))))),ISTEXT(ScheduleCompile!#REF!)),"ENDTABLE",IF(ISERROR(IF(ScheduleCompile!H326="Off",0,IF(ScheduleCompile!H326="On",1,IF(ISNUMBER(ScheduleCompile!H326),ScheduleCompile!H326/1,IF(ISTEXT(ScheduleCompile!H326),IF(OR(ISNUMBER(FIND("5F",ScheduleCompile!H326)),ISNUMBER(FIND("0F",ScheduleCompile!H326)),ISNUMBER(FIND("8F",ScheduleCompile!H326)),ISNUMBER(FIND("1F",ScheduleCompile!H326)),ISNUMBER(FIND("2F",ScheduleCompile!H326)),ISNUMBER(FIND("3F",ScheduleCompile!H326)),ISNUMBER(FIND("6F",ScheduleCompile!H326)),ISNUMBER(FIND("7F",ScheduleCompile!H326)),ISNUMBER(FIND("9F",ScheduleCompile!H326)),ISNUMBER(FIND("4F",ScheduleCompile!H326))),VALUE(LEFT(ScheduleCompile!H326,FIND("F",ScheduleCompile!H326)-1)),ScheduleCompile!H326)))))),"",IF(ScheduleCompile!H326="Off",0,IF(ScheduleCompile!H326="On",1,IF(ISNUMBER(ScheduleCompile!H326),ScheduleCompile!H326/1,IF(ISTEXT(ScheduleCompile!H326),IF(OR(ISNUMBER(FIND("5F",ScheduleCompile!H326)),ISNUMBER(FIND("0F",ScheduleCompile!H326)),ISNUMBER(FIND("8F",ScheduleCompile!H326)),ISNUMBER(FIND("1F",ScheduleCompile!H326)),ISNUMBER(FIND("2F",ScheduleCompile!H326)),ISNUMBER(FIND("3F",ScheduleCompile!H326)),ISNUMBER(FIND("6F",ScheduleCompile!H326)),ISNUMBER(FIND("7F",ScheduleCompile!H326)),ISNUMBER(FIND("9F",ScheduleCompile!H326)),ISNUMBER(FIND("4F",ScheduleCompile!H326))),VALUE(LEFT(ScheduleCompile!H326,FIND("F",ScheduleCompile!H326)-1)),ScheduleCompile!H326)))))))</f>
        <v>0.7</v>
      </c>
      <c r="N333" s="1">
        <f>IF(AND(ISERROR(IF(ScheduleCompile!I326="Off",0,IF(ScheduleCompile!I326="On",1,IF(ISNUMBER(ScheduleCompile!I326),ScheduleCompile!I326/1,IF(ISTEXT(ScheduleCompile!I326),IF(OR(ISNUMBER(FIND("5F",ScheduleCompile!I326)),ISNUMBER(FIND("0F",ScheduleCompile!I326)),ISNUMBER(FIND("8F",ScheduleCompile!I326)),ISNUMBER(FIND("1F",ScheduleCompile!I326)),ISNUMBER(FIND("2F",ScheduleCompile!I326)),ISNUMBER(FIND("3F",ScheduleCompile!I326)),ISNUMBER(FIND("6F",ScheduleCompile!I326)),ISNUMBER(FIND("7F",ScheduleCompile!I326)),ISNUMBER(FIND("9F",ScheduleCompile!I326)),ISNUMBER(FIND("4F",ScheduleCompile!I326))),VALUE(LEFT(ScheduleCompile!I326,FIND("F",ScheduleCompile!I326)-1)),ScheduleCompile!I326)))))),ISTEXT(ScheduleCompile!#REF!)),"ENDTABLE",IF(ISERROR(IF(ScheduleCompile!I326="Off",0,IF(ScheduleCompile!I326="On",1,IF(ISNUMBER(ScheduleCompile!I326),ScheduleCompile!I326/1,IF(ISTEXT(ScheduleCompile!I326),IF(OR(ISNUMBER(FIND("5F",ScheduleCompile!I326)),ISNUMBER(FIND("0F",ScheduleCompile!I326)),ISNUMBER(FIND("8F",ScheduleCompile!I326)),ISNUMBER(FIND("1F",ScheduleCompile!I326)),ISNUMBER(FIND("2F",ScheduleCompile!I326)),ISNUMBER(FIND("3F",ScheduleCompile!I326)),ISNUMBER(FIND("6F",ScheduleCompile!I326)),ISNUMBER(FIND("7F",ScheduleCompile!I326)),ISNUMBER(FIND("9F",ScheduleCompile!I326)),ISNUMBER(FIND("4F",ScheduleCompile!I326))),VALUE(LEFT(ScheduleCompile!I326,FIND("F",ScheduleCompile!I326)-1)),ScheduleCompile!I326)))))),"",IF(ScheduleCompile!I326="Off",0,IF(ScheduleCompile!I326="On",1,IF(ISNUMBER(ScheduleCompile!I326),ScheduleCompile!I326/1,IF(ISTEXT(ScheduleCompile!I326),IF(OR(ISNUMBER(FIND("5F",ScheduleCompile!I326)),ISNUMBER(FIND("0F",ScheduleCompile!I326)),ISNUMBER(FIND("8F",ScheduleCompile!I326)),ISNUMBER(FIND("1F",ScheduleCompile!I326)),ISNUMBER(FIND("2F",ScheduleCompile!I326)),ISNUMBER(FIND("3F",ScheduleCompile!I326)),ISNUMBER(FIND("6F",ScheduleCompile!I326)),ISNUMBER(FIND("7F",ScheduleCompile!I326)),ISNUMBER(FIND("9F",ScheduleCompile!I326)),ISNUMBER(FIND("4F",ScheduleCompile!I326))),VALUE(LEFT(ScheduleCompile!I326,FIND("F",ScheduleCompile!I326)-1)),ScheduleCompile!I326)))))))</f>
        <v>0.4</v>
      </c>
      <c r="O333" s="1">
        <f>IF(AND(ISERROR(IF(ScheduleCompile!J326="Off",0,IF(ScheduleCompile!J326="On",1,IF(ISNUMBER(ScheduleCompile!J326),ScheduleCompile!J326/1,IF(ISTEXT(ScheduleCompile!J326),IF(OR(ISNUMBER(FIND("5F",ScheduleCompile!J326)),ISNUMBER(FIND("0F",ScheduleCompile!J326)),ISNUMBER(FIND("8F",ScheduleCompile!J326)),ISNUMBER(FIND("1F",ScheduleCompile!J326)),ISNUMBER(FIND("2F",ScheduleCompile!J326)),ISNUMBER(FIND("3F",ScheduleCompile!J326)),ISNUMBER(FIND("6F",ScheduleCompile!J326)),ISNUMBER(FIND("7F",ScheduleCompile!J326)),ISNUMBER(FIND("9F",ScheduleCompile!J326)),ISNUMBER(FIND("4F",ScheduleCompile!J326))),VALUE(LEFT(ScheduleCompile!J326,FIND("F",ScheduleCompile!J326)-1)),ScheduleCompile!J326)))))),ISTEXT(ScheduleCompile!#REF!)),"ENDTABLE",IF(ISERROR(IF(ScheduleCompile!J326="Off",0,IF(ScheduleCompile!J326="On",1,IF(ISNUMBER(ScheduleCompile!J326),ScheduleCompile!J326/1,IF(ISTEXT(ScheduleCompile!J326),IF(OR(ISNUMBER(FIND("5F",ScheduleCompile!J326)),ISNUMBER(FIND("0F",ScheduleCompile!J326)),ISNUMBER(FIND("8F",ScheduleCompile!J326)),ISNUMBER(FIND("1F",ScheduleCompile!J326)),ISNUMBER(FIND("2F",ScheduleCompile!J326)),ISNUMBER(FIND("3F",ScheduleCompile!J326)),ISNUMBER(FIND("6F",ScheduleCompile!J326)),ISNUMBER(FIND("7F",ScheduleCompile!J326)),ISNUMBER(FIND("9F",ScheduleCompile!J326)),ISNUMBER(FIND("4F",ScheduleCompile!J326))),VALUE(LEFT(ScheduleCompile!J326,FIND("F",ScheduleCompile!J326)-1)),ScheduleCompile!J326)))))),"",IF(ScheduleCompile!J326="Off",0,IF(ScheduleCompile!J326="On",1,IF(ISNUMBER(ScheduleCompile!J326),ScheduleCompile!J326/1,IF(ISTEXT(ScheduleCompile!J326),IF(OR(ISNUMBER(FIND("5F",ScheduleCompile!J326)),ISNUMBER(FIND("0F",ScheduleCompile!J326)),ISNUMBER(FIND("8F",ScheduleCompile!J326)),ISNUMBER(FIND("1F",ScheduleCompile!J326)),ISNUMBER(FIND("2F",ScheduleCompile!J326)),ISNUMBER(FIND("3F",ScheduleCompile!J326)),ISNUMBER(FIND("6F",ScheduleCompile!J326)),ISNUMBER(FIND("7F",ScheduleCompile!J326)),ISNUMBER(FIND("9F",ScheduleCompile!J326)),ISNUMBER(FIND("4F",ScheduleCompile!J326))),VALUE(LEFT(ScheduleCompile!J326,FIND("F",ScheduleCompile!J326)-1)),ScheduleCompile!J326)))))))</f>
        <v>0.4</v>
      </c>
      <c r="P333" s="1">
        <f>IF(AND(ISERROR(IF(ScheduleCompile!K326="Off",0,IF(ScheduleCompile!K326="On",1,IF(ISNUMBER(ScheduleCompile!K326),ScheduleCompile!K326/1,IF(ISTEXT(ScheduleCompile!K326),IF(OR(ISNUMBER(FIND("5F",ScheduleCompile!K326)),ISNUMBER(FIND("0F",ScheduleCompile!K326)),ISNUMBER(FIND("8F",ScheduleCompile!K326)),ISNUMBER(FIND("1F",ScheduleCompile!K326)),ISNUMBER(FIND("2F",ScheduleCompile!K326)),ISNUMBER(FIND("3F",ScheduleCompile!K326)),ISNUMBER(FIND("6F",ScheduleCompile!K326)),ISNUMBER(FIND("7F",ScheduleCompile!K326)),ISNUMBER(FIND("9F",ScheduleCompile!K326)),ISNUMBER(FIND("4F",ScheduleCompile!K326))),VALUE(LEFT(ScheduleCompile!K326,FIND("F",ScheduleCompile!K326)-1)),ScheduleCompile!K326)))))),ISTEXT(ScheduleCompile!#REF!)),"ENDTABLE",IF(ISERROR(IF(ScheduleCompile!K326="Off",0,IF(ScheduleCompile!K326="On",1,IF(ISNUMBER(ScheduleCompile!K326),ScheduleCompile!K326/1,IF(ISTEXT(ScheduleCompile!K326),IF(OR(ISNUMBER(FIND("5F",ScheduleCompile!K326)),ISNUMBER(FIND("0F",ScheduleCompile!K326)),ISNUMBER(FIND("8F",ScheduleCompile!K326)),ISNUMBER(FIND("1F",ScheduleCompile!K326)),ISNUMBER(FIND("2F",ScheduleCompile!K326)),ISNUMBER(FIND("3F",ScheduleCompile!K326)),ISNUMBER(FIND("6F",ScheduleCompile!K326)),ISNUMBER(FIND("7F",ScheduleCompile!K326)),ISNUMBER(FIND("9F",ScheduleCompile!K326)),ISNUMBER(FIND("4F",ScheduleCompile!K326))),VALUE(LEFT(ScheduleCompile!K326,FIND("F",ScheduleCompile!K326)-1)),ScheduleCompile!K326)))))),"",IF(ScheduleCompile!K326="Off",0,IF(ScheduleCompile!K326="On",1,IF(ISNUMBER(ScheduleCompile!K326),ScheduleCompile!K326/1,IF(ISTEXT(ScheduleCompile!K326),IF(OR(ISNUMBER(FIND("5F",ScheduleCompile!K326)),ISNUMBER(FIND("0F",ScheduleCompile!K326)),ISNUMBER(FIND("8F",ScheduleCompile!K326)),ISNUMBER(FIND("1F",ScheduleCompile!K326)),ISNUMBER(FIND("2F",ScheduleCompile!K326)),ISNUMBER(FIND("3F",ScheduleCompile!K326)),ISNUMBER(FIND("6F",ScheduleCompile!K326)),ISNUMBER(FIND("7F",ScheduleCompile!K326)),ISNUMBER(FIND("9F",ScheduleCompile!K326)),ISNUMBER(FIND("4F",ScheduleCompile!K326))),VALUE(LEFT(ScheduleCompile!K326,FIND("F",ScheduleCompile!K326)-1)),ScheduleCompile!K326)))))))</f>
        <v>0.2</v>
      </c>
      <c r="Q333" s="1">
        <f>IF(AND(ISERROR(IF(ScheduleCompile!L326="Off",0,IF(ScheduleCompile!L326="On",1,IF(ISNUMBER(ScheduleCompile!L326),ScheduleCompile!L326/1,IF(ISTEXT(ScheduleCompile!L326),IF(OR(ISNUMBER(FIND("5F",ScheduleCompile!L326)),ISNUMBER(FIND("0F",ScheduleCompile!L326)),ISNUMBER(FIND("8F",ScheduleCompile!L326)),ISNUMBER(FIND("1F",ScheduleCompile!L326)),ISNUMBER(FIND("2F",ScheduleCompile!L326)),ISNUMBER(FIND("3F",ScheduleCompile!L326)),ISNUMBER(FIND("6F",ScheduleCompile!L326)),ISNUMBER(FIND("7F",ScheduleCompile!L326)),ISNUMBER(FIND("9F",ScheduleCompile!L326)),ISNUMBER(FIND("4F",ScheduleCompile!L326))),VALUE(LEFT(ScheduleCompile!L326,FIND("F",ScheduleCompile!L326)-1)),ScheduleCompile!L326)))))),ISTEXT(ScheduleCompile!#REF!)),"ENDTABLE",IF(ISERROR(IF(ScheduleCompile!L326="Off",0,IF(ScheduleCompile!L326="On",1,IF(ISNUMBER(ScheduleCompile!L326),ScheduleCompile!L326/1,IF(ISTEXT(ScheduleCompile!L326),IF(OR(ISNUMBER(FIND("5F",ScheduleCompile!L326)),ISNUMBER(FIND("0F",ScheduleCompile!L326)),ISNUMBER(FIND("8F",ScheduleCompile!L326)),ISNUMBER(FIND("1F",ScheduleCompile!L326)),ISNUMBER(FIND("2F",ScheduleCompile!L326)),ISNUMBER(FIND("3F",ScheduleCompile!L326)),ISNUMBER(FIND("6F",ScheduleCompile!L326)),ISNUMBER(FIND("7F",ScheduleCompile!L326)),ISNUMBER(FIND("9F",ScheduleCompile!L326)),ISNUMBER(FIND("4F",ScheduleCompile!L326))),VALUE(LEFT(ScheduleCompile!L326,FIND("F",ScheduleCompile!L326)-1)),ScheduleCompile!L326)))))),"",IF(ScheduleCompile!L326="Off",0,IF(ScheduleCompile!L326="On",1,IF(ISNUMBER(ScheduleCompile!L326),ScheduleCompile!L326/1,IF(ISTEXT(ScheduleCompile!L326),IF(OR(ISNUMBER(FIND("5F",ScheduleCompile!L326)),ISNUMBER(FIND("0F",ScheduleCompile!L326)),ISNUMBER(FIND("8F",ScheduleCompile!L326)),ISNUMBER(FIND("1F",ScheduleCompile!L326)),ISNUMBER(FIND("2F",ScheduleCompile!L326)),ISNUMBER(FIND("3F",ScheduleCompile!L326)),ISNUMBER(FIND("6F",ScheduleCompile!L326)),ISNUMBER(FIND("7F",ScheduleCompile!L326)),ISNUMBER(FIND("9F",ScheduleCompile!L326)),ISNUMBER(FIND("4F",ScheduleCompile!L326))),VALUE(LEFT(ScheduleCompile!L326,FIND("F",ScheduleCompile!L326)-1)),ScheduleCompile!L326)))))))</f>
        <v>0.2</v>
      </c>
      <c r="R333" s="1">
        <f>IF(AND(ISERROR(IF(ScheduleCompile!M326="Off",0,IF(ScheduleCompile!M326="On",1,IF(ISNUMBER(ScheduleCompile!M326),ScheduleCompile!M326/1,IF(ISTEXT(ScheduleCompile!M326),IF(OR(ISNUMBER(FIND("5F",ScheduleCompile!M326)),ISNUMBER(FIND("0F",ScheduleCompile!M326)),ISNUMBER(FIND("8F",ScheduleCompile!M326)),ISNUMBER(FIND("1F",ScheduleCompile!M326)),ISNUMBER(FIND("2F",ScheduleCompile!M326)),ISNUMBER(FIND("3F",ScheduleCompile!M326)),ISNUMBER(FIND("6F",ScheduleCompile!M326)),ISNUMBER(FIND("7F",ScheduleCompile!M326)),ISNUMBER(FIND("9F",ScheduleCompile!M326)),ISNUMBER(FIND("4F",ScheduleCompile!M326))),VALUE(LEFT(ScheduleCompile!M326,FIND("F",ScheduleCompile!M326)-1)),ScheduleCompile!M326)))))),ISTEXT(ScheduleCompile!#REF!)),"ENDTABLE",IF(ISERROR(IF(ScheduleCompile!M326="Off",0,IF(ScheduleCompile!M326="On",1,IF(ISNUMBER(ScheduleCompile!M326),ScheduleCompile!M326/1,IF(ISTEXT(ScheduleCompile!M326),IF(OR(ISNUMBER(FIND("5F",ScheduleCompile!M326)),ISNUMBER(FIND("0F",ScheduleCompile!M326)),ISNUMBER(FIND("8F",ScheduleCompile!M326)),ISNUMBER(FIND("1F",ScheduleCompile!M326)),ISNUMBER(FIND("2F",ScheduleCompile!M326)),ISNUMBER(FIND("3F",ScheduleCompile!M326)),ISNUMBER(FIND("6F",ScheduleCompile!M326)),ISNUMBER(FIND("7F",ScheduleCompile!M326)),ISNUMBER(FIND("9F",ScheduleCompile!M326)),ISNUMBER(FIND("4F",ScheduleCompile!M326))),VALUE(LEFT(ScheduleCompile!M326,FIND("F",ScheduleCompile!M326)-1)),ScheduleCompile!M326)))))),"",IF(ScheduleCompile!M326="Off",0,IF(ScheduleCompile!M326="On",1,IF(ISNUMBER(ScheduleCompile!M326),ScheduleCompile!M326/1,IF(ISTEXT(ScheduleCompile!M326),IF(OR(ISNUMBER(FIND("5F",ScheduleCompile!M326)),ISNUMBER(FIND("0F",ScheduleCompile!M326)),ISNUMBER(FIND("8F",ScheduleCompile!M326)),ISNUMBER(FIND("1F",ScheduleCompile!M326)),ISNUMBER(FIND("2F",ScheduleCompile!M326)),ISNUMBER(FIND("3F",ScheduleCompile!M326)),ISNUMBER(FIND("6F",ScheduleCompile!M326)),ISNUMBER(FIND("7F",ScheduleCompile!M326)),ISNUMBER(FIND("9F",ScheduleCompile!M326)),ISNUMBER(FIND("4F",ScheduleCompile!M326))),VALUE(LEFT(ScheduleCompile!M326,FIND("F",ScheduleCompile!M326)-1)),ScheduleCompile!M326)))))))</f>
        <v>0.2</v>
      </c>
      <c r="S333" s="1">
        <f>IF(AND(ISERROR(IF(ScheduleCompile!N326="Off",0,IF(ScheduleCompile!N326="On",1,IF(ISNUMBER(ScheduleCompile!N326),ScheduleCompile!N326/1,IF(ISTEXT(ScheduleCompile!N326),IF(OR(ISNUMBER(FIND("5F",ScheduleCompile!N326)),ISNUMBER(FIND("0F",ScheduleCompile!N326)),ISNUMBER(FIND("8F",ScheduleCompile!N326)),ISNUMBER(FIND("1F",ScheduleCompile!N326)),ISNUMBER(FIND("2F",ScheduleCompile!N326)),ISNUMBER(FIND("3F",ScheduleCompile!N326)),ISNUMBER(FIND("6F",ScheduleCompile!N326)),ISNUMBER(FIND("7F",ScheduleCompile!N326)),ISNUMBER(FIND("9F",ScheduleCompile!N326)),ISNUMBER(FIND("4F",ScheduleCompile!N326))),VALUE(LEFT(ScheduleCompile!N326,FIND("F",ScheduleCompile!N326)-1)),ScheduleCompile!N326)))))),ISTEXT(ScheduleCompile!#REF!)),"ENDTABLE",IF(ISERROR(IF(ScheduleCompile!N326="Off",0,IF(ScheduleCompile!N326="On",1,IF(ISNUMBER(ScheduleCompile!N326),ScheduleCompile!N326/1,IF(ISTEXT(ScheduleCompile!N326),IF(OR(ISNUMBER(FIND("5F",ScheduleCompile!N326)),ISNUMBER(FIND("0F",ScheduleCompile!N326)),ISNUMBER(FIND("8F",ScheduleCompile!N326)),ISNUMBER(FIND("1F",ScheduleCompile!N326)),ISNUMBER(FIND("2F",ScheduleCompile!N326)),ISNUMBER(FIND("3F",ScheduleCompile!N326)),ISNUMBER(FIND("6F",ScheduleCompile!N326)),ISNUMBER(FIND("7F",ScheduleCompile!N326)),ISNUMBER(FIND("9F",ScheduleCompile!N326)),ISNUMBER(FIND("4F",ScheduleCompile!N326))),VALUE(LEFT(ScheduleCompile!N326,FIND("F",ScheduleCompile!N326)-1)),ScheduleCompile!N326)))))),"",IF(ScheduleCompile!N326="Off",0,IF(ScheduleCompile!N326="On",1,IF(ISNUMBER(ScheduleCompile!N326),ScheduleCompile!N326/1,IF(ISTEXT(ScheduleCompile!N326),IF(OR(ISNUMBER(FIND("5F",ScheduleCompile!N326)),ISNUMBER(FIND("0F",ScheduleCompile!N326)),ISNUMBER(FIND("8F",ScheduleCompile!N326)),ISNUMBER(FIND("1F",ScheduleCompile!N326)),ISNUMBER(FIND("2F",ScheduleCompile!N326)),ISNUMBER(FIND("3F",ScheduleCompile!N326)),ISNUMBER(FIND("6F",ScheduleCompile!N326)),ISNUMBER(FIND("7F",ScheduleCompile!N326)),ISNUMBER(FIND("9F",ScheduleCompile!N326)),ISNUMBER(FIND("4F",ScheduleCompile!N326))),VALUE(LEFT(ScheduleCompile!N326,FIND("F",ScheduleCompile!N326)-1)),ScheduleCompile!N326)))))))</f>
        <v>0.2</v>
      </c>
      <c r="T333" s="1">
        <f>IF(AND(ISERROR(IF(ScheduleCompile!O326="Off",0,IF(ScheduleCompile!O326="On",1,IF(ISNUMBER(ScheduleCompile!O326),ScheduleCompile!O326/1,IF(ISTEXT(ScheduleCompile!O326),IF(OR(ISNUMBER(FIND("5F",ScheduleCompile!O326)),ISNUMBER(FIND("0F",ScheduleCompile!O326)),ISNUMBER(FIND("8F",ScheduleCompile!O326)),ISNUMBER(FIND("1F",ScheduleCompile!O326)),ISNUMBER(FIND("2F",ScheduleCompile!O326)),ISNUMBER(FIND("3F",ScheduleCompile!O326)),ISNUMBER(FIND("6F",ScheduleCompile!O326)),ISNUMBER(FIND("7F",ScheduleCompile!O326)),ISNUMBER(FIND("9F",ScheduleCompile!O326)),ISNUMBER(FIND("4F",ScheduleCompile!O326))),VALUE(LEFT(ScheduleCompile!O326,FIND("F",ScheduleCompile!O326)-1)),ScheduleCompile!O326)))))),ISTEXT(ScheduleCompile!#REF!)),"ENDTABLE",IF(ISERROR(IF(ScheduleCompile!O326="Off",0,IF(ScheduleCompile!O326="On",1,IF(ISNUMBER(ScheduleCompile!O326),ScheduleCompile!O326/1,IF(ISTEXT(ScheduleCompile!O326),IF(OR(ISNUMBER(FIND("5F",ScheduleCompile!O326)),ISNUMBER(FIND("0F",ScheduleCompile!O326)),ISNUMBER(FIND("8F",ScheduleCompile!O326)),ISNUMBER(FIND("1F",ScheduleCompile!O326)),ISNUMBER(FIND("2F",ScheduleCompile!O326)),ISNUMBER(FIND("3F",ScheduleCompile!O326)),ISNUMBER(FIND("6F",ScheduleCompile!O326)),ISNUMBER(FIND("7F",ScheduleCompile!O326)),ISNUMBER(FIND("9F",ScheduleCompile!O326)),ISNUMBER(FIND("4F",ScheduleCompile!O326))),VALUE(LEFT(ScheduleCompile!O326,FIND("F",ScheduleCompile!O326)-1)),ScheduleCompile!O326)))))),"",IF(ScheduleCompile!O326="Off",0,IF(ScheduleCompile!O326="On",1,IF(ISNUMBER(ScheduleCompile!O326),ScheduleCompile!O326/1,IF(ISTEXT(ScheduleCompile!O326),IF(OR(ISNUMBER(FIND("5F",ScheduleCompile!O326)),ISNUMBER(FIND("0F",ScheduleCompile!O326)),ISNUMBER(FIND("8F",ScheduleCompile!O326)),ISNUMBER(FIND("1F",ScheduleCompile!O326)),ISNUMBER(FIND("2F",ScheduleCompile!O326)),ISNUMBER(FIND("3F",ScheduleCompile!O326)),ISNUMBER(FIND("6F",ScheduleCompile!O326)),ISNUMBER(FIND("7F",ScheduleCompile!O326)),ISNUMBER(FIND("9F",ScheduleCompile!O326)),ISNUMBER(FIND("4F",ScheduleCompile!O326))),VALUE(LEFT(ScheduleCompile!O326,FIND("F",ScheduleCompile!O326)-1)),ScheduleCompile!O326)))))))</f>
        <v>0.2</v>
      </c>
      <c r="U333" s="1">
        <f>IF(AND(ISERROR(IF(ScheduleCompile!P326="Off",0,IF(ScheduleCompile!P326="On",1,IF(ISNUMBER(ScheduleCompile!P326),ScheduleCompile!P326/1,IF(ISTEXT(ScheduleCompile!P326),IF(OR(ISNUMBER(FIND("5F",ScheduleCompile!P326)),ISNUMBER(FIND("0F",ScheduleCompile!P326)),ISNUMBER(FIND("8F",ScheduleCompile!P326)),ISNUMBER(FIND("1F",ScheduleCompile!P326)),ISNUMBER(FIND("2F",ScheduleCompile!P326)),ISNUMBER(FIND("3F",ScheduleCompile!P326)),ISNUMBER(FIND("6F",ScheduleCompile!P326)),ISNUMBER(FIND("7F",ScheduleCompile!P326)),ISNUMBER(FIND("9F",ScheduleCompile!P326)),ISNUMBER(FIND("4F",ScheduleCompile!P326))),VALUE(LEFT(ScheduleCompile!P326,FIND("F",ScheduleCompile!P326)-1)),ScheduleCompile!P326)))))),ISTEXT(ScheduleCompile!#REF!)),"ENDTABLE",IF(ISERROR(IF(ScheduleCompile!P326="Off",0,IF(ScheduleCompile!P326="On",1,IF(ISNUMBER(ScheduleCompile!P326),ScheduleCompile!P326/1,IF(ISTEXT(ScheduleCompile!P326),IF(OR(ISNUMBER(FIND("5F",ScheduleCompile!P326)),ISNUMBER(FIND("0F",ScheduleCompile!P326)),ISNUMBER(FIND("8F",ScheduleCompile!P326)),ISNUMBER(FIND("1F",ScheduleCompile!P326)),ISNUMBER(FIND("2F",ScheduleCompile!P326)),ISNUMBER(FIND("3F",ScheduleCompile!P326)),ISNUMBER(FIND("6F",ScheduleCompile!P326)),ISNUMBER(FIND("7F",ScheduleCompile!P326)),ISNUMBER(FIND("9F",ScheduleCompile!P326)),ISNUMBER(FIND("4F",ScheduleCompile!P326))),VALUE(LEFT(ScheduleCompile!P326,FIND("F",ScheduleCompile!P326)-1)),ScheduleCompile!P326)))))),"",IF(ScheduleCompile!P326="Off",0,IF(ScheduleCompile!P326="On",1,IF(ISNUMBER(ScheduleCompile!P326),ScheduleCompile!P326/1,IF(ISTEXT(ScheduleCompile!P326),IF(OR(ISNUMBER(FIND("5F",ScheduleCompile!P326)),ISNUMBER(FIND("0F",ScheduleCompile!P326)),ISNUMBER(FIND("8F",ScheduleCompile!P326)),ISNUMBER(FIND("1F",ScheduleCompile!P326)),ISNUMBER(FIND("2F",ScheduleCompile!P326)),ISNUMBER(FIND("3F",ScheduleCompile!P326)),ISNUMBER(FIND("6F",ScheduleCompile!P326)),ISNUMBER(FIND("7F",ScheduleCompile!P326)),ISNUMBER(FIND("9F",ScheduleCompile!P326)),ISNUMBER(FIND("4F",ScheduleCompile!P326))),VALUE(LEFT(ScheduleCompile!P326,FIND("F",ScheduleCompile!P326)-1)),ScheduleCompile!P326)))))))</f>
        <v>0.2</v>
      </c>
      <c r="V333" s="1">
        <f>IF(AND(ISERROR(IF(ScheduleCompile!Q326="Off",0,IF(ScheduleCompile!Q326="On",1,IF(ISNUMBER(ScheduleCompile!Q326),ScheduleCompile!Q326/1,IF(ISTEXT(ScheduleCompile!Q326),IF(OR(ISNUMBER(FIND("5F",ScheduleCompile!Q326)),ISNUMBER(FIND("0F",ScheduleCompile!Q326)),ISNUMBER(FIND("8F",ScheduleCompile!Q326)),ISNUMBER(FIND("1F",ScheduleCompile!Q326)),ISNUMBER(FIND("2F",ScheduleCompile!Q326)),ISNUMBER(FIND("3F",ScheduleCompile!Q326)),ISNUMBER(FIND("6F",ScheduleCompile!Q326)),ISNUMBER(FIND("7F",ScheduleCompile!Q326)),ISNUMBER(FIND("9F",ScheduleCompile!Q326)),ISNUMBER(FIND("4F",ScheduleCompile!Q326))),VALUE(LEFT(ScheduleCompile!Q326,FIND("F",ScheduleCompile!Q326)-1)),ScheduleCompile!Q326)))))),ISTEXT(ScheduleCompile!#REF!)),"ENDTABLE",IF(ISERROR(IF(ScheduleCompile!Q326="Off",0,IF(ScheduleCompile!Q326="On",1,IF(ISNUMBER(ScheduleCompile!Q326),ScheduleCompile!Q326/1,IF(ISTEXT(ScheduleCompile!Q326),IF(OR(ISNUMBER(FIND("5F",ScheduleCompile!Q326)),ISNUMBER(FIND("0F",ScheduleCompile!Q326)),ISNUMBER(FIND("8F",ScheduleCompile!Q326)),ISNUMBER(FIND("1F",ScheduleCompile!Q326)),ISNUMBER(FIND("2F",ScheduleCompile!Q326)),ISNUMBER(FIND("3F",ScheduleCompile!Q326)),ISNUMBER(FIND("6F",ScheduleCompile!Q326)),ISNUMBER(FIND("7F",ScheduleCompile!Q326)),ISNUMBER(FIND("9F",ScheduleCompile!Q326)),ISNUMBER(FIND("4F",ScheduleCompile!Q326))),VALUE(LEFT(ScheduleCompile!Q326,FIND("F",ScheduleCompile!Q326)-1)),ScheduleCompile!Q326)))))),"",IF(ScheduleCompile!Q326="Off",0,IF(ScheduleCompile!Q326="On",1,IF(ISNUMBER(ScheduleCompile!Q326),ScheduleCompile!Q326/1,IF(ISTEXT(ScheduleCompile!Q326),IF(OR(ISNUMBER(FIND("5F",ScheduleCompile!Q326)),ISNUMBER(FIND("0F",ScheduleCompile!Q326)),ISNUMBER(FIND("8F",ScheduleCompile!Q326)),ISNUMBER(FIND("1F",ScheduleCompile!Q326)),ISNUMBER(FIND("2F",ScheduleCompile!Q326)),ISNUMBER(FIND("3F",ScheduleCompile!Q326)),ISNUMBER(FIND("6F",ScheduleCompile!Q326)),ISNUMBER(FIND("7F",ScheduleCompile!Q326)),ISNUMBER(FIND("9F",ScheduleCompile!Q326)),ISNUMBER(FIND("4F",ScheduleCompile!Q326))),VALUE(LEFT(ScheduleCompile!Q326,FIND("F",ScheduleCompile!Q326)-1)),ScheduleCompile!Q326)))))))</f>
        <v>0.3</v>
      </c>
      <c r="W333" s="1">
        <f>IF(AND(ISERROR(IF(ScheduleCompile!R326="Off",0,IF(ScheduleCompile!R326="On",1,IF(ISNUMBER(ScheduleCompile!R326),ScheduleCompile!R326/1,IF(ISTEXT(ScheduleCompile!R326),IF(OR(ISNUMBER(FIND("5F",ScheduleCompile!R326)),ISNUMBER(FIND("0F",ScheduleCompile!R326)),ISNUMBER(FIND("8F",ScheduleCompile!R326)),ISNUMBER(FIND("1F",ScheduleCompile!R326)),ISNUMBER(FIND("2F",ScheduleCompile!R326)),ISNUMBER(FIND("3F",ScheduleCompile!R326)),ISNUMBER(FIND("6F",ScheduleCompile!R326)),ISNUMBER(FIND("7F",ScheduleCompile!R326)),ISNUMBER(FIND("9F",ScheduleCompile!R326)),ISNUMBER(FIND("4F",ScheduleCompile!R326))),VALUE(LEFT(ScheduleCompile!R326,FIND("F",ScheduleCompile!R326)-1)),ScheduleCompile!R326)))))),ISTEXT(ScheduleCompile!#REF!)),"ENDTABLE",IF(ISERROR(IF(ScheduleCompile!R326="Off",0,IF(ScheduleCompile!R326="On",1,IF(ISNUMBER(ScheduleCompile!R326),ScheduleCompile!R326/1,IF(ISTEXT(ScheduleCompile!R326),IF(OR(ISNUMBER(FIND("5F",ScheduleCompile!R326)),ISNUMBER(FIND("0F",ScheduleCompile!R326)),ISNUMBER(FIND("8F",ScheduleCompile!R326)),ISNUMBER(FIND("1F",ScheduleCompile!R326)),ISNUMBER(FIND("2F",ScheduleCompile!R326)),ISNUMBER(FIND("3F",ScheduleCompile!R326)),ISNUMBER(FIND("6F",ScheduleCompile!R326)),ISNUMBER(FIND("7F",ScheduleCompile!R326)),ISNUMBER(FIND("9F",ScheduleCompile!R326)),ISNUMBER(FIND("4F",ScheduleCompile!R326))),VALUE(LEFT(ScheduleCompile!R326,FIND("F",ScheduleCompile!R326)-1)),ScheduleCompile!R326)))))),"",IF(ScheduleCompile!R326="Off",0,IF(ScheduleCompile!R326="On",1,IF(ISNUMBER(ScheduleCompile!R326),ScheduleCompile!R326/1,IF(ISTEXT(ScheduleCompile!R326),IF(OR(ISNUMBER(FIND("5F",ScheduleCompile!R326)),ISNUMBER(FIND("0F",ScheduleCompile!R326)),ISNUMBER(FIND("8F",ScheduleCompile!R326)),ISNUMBER(FIND("1F",ScheduleCompile!R326)),ISNUMBER(FIND("2F",ScheduleCompile!R326)),ISNUMBER(FIND("3F",ScheduleCompile!R326)),ISNUMBER(FIND("6F",ScheduleCompile!R326)),ISNUMBER(FIND("7F",ScheduleCompile!R326)),ISNUMBER(FIND("9F",ScheduleCompile!R326)),ISNUMBER(FIND("4F",ScheduleCompile!R326))),VALUE(LEFT(ScheduleCompile!R326,FIND("F",ScheduleCompile!R326)-1)),ScheduleCompile!R326)))))))</f>
        <v>0.5</v>
      </c>
      <c r="X333" s="1">
        <f>IF(AND(ISERROR(IF(ScheduleCompile!S326="Off",0,IF(ScheduleCompile!S326="On",1,IF(ISNUMBER(ScheduleCompile!S326),ScheduleCompile!S326/1,IF(ISTEXT(ScheduleCompile!S326),IF(OR(ISNUMBER(FIND("5F",ScheduleCompile!S326)),ISNUMBER(FIND("0F",ScheduleCompile!S326)),ISNUMBER(FIND("8F",ScheduleCompile!S326)),ISNUMBER(FIND("1F",ScheduleCompile!S326)),ISNUMBER(FIND("2F",ScheduleCompile!S326)),ISNUMBER(FIND("3F",ScheduleCompile!S326)),ISNUMBER(FIND("6F",ScheduleCompile!S326)),ISNUMBER(FIND("7F",ScheduleCompile!S326)),ISNUMBER(FIND("9F",ScheduleCompile!S326)),ISNUMBER(FIND("4F",ScheduleCompile!S326))),VALUE(LEFT(ScheduleCompile!S326,FIND("F",ScheduleCompile!S326)-1)),ScheduleCompile!S326)))))),ISTEXT(ScheduleCompile!#REF!)),"ENDTABLE",IF(ISERROR(IF(ScheduleCompile!S326="Off",0,IF(ScheduleCompile!S326="On",1,IF(ISNUMBER(ScheduleCompile!S326),ScheduleCompile!S326/1,IF(ISTEXT(ScheduleCompile!S326),IF(OR(ISNUMBER(FIND("5F",ScheduleCompile!S326)),ISNUMBER(FIND("0F",ScheduleCompile!S326)),ISNUMBER(FIND("8F",ScheduleCompile!S326)),ISNUMBER(FIND("1F",ScheduleCompile!S326)),ISNUMBER(FIND("2F",ScheduleCompile!S326)),ISNUMBER(FIND("3F",ScheduleCompile!S326)),ISNUMBER(FIND("6F",ScheduleCompile!S326)),ISNUMBER(FIND("7F",ScheduleCompile!S326)),ISNUMBER(FIND("9F",ScheduleCompile!S326)),ISNUMBER(FIND("4F",ScheduleCompile!S326))),VALUE(LEFT(ScheduleCompile!S326,FIND("F",ScheduleCompile!S326)-1)),ScheduleCompile!S326)))))),"",IF(ScheduleCompile!S326="Off",0,IF(ScheduleCompile!S326="On",1,IF(ISNUMBER(ScheduleCompile!S326),ScheduleCompile!S326/1,IF(ISTEXT(ScheduleCompile!S326),IF(OR(ISNUMBER(FIND("5F",ScheduleCompile!S326)),ISNUMBER(FIND("0F",ScheduleCompile!S326)),ISNUMBER(FIND("8F",ScheduleCompile!S326)),ISNUMBER(FIND("1F",ScheduleCompile!S326)),ISNUMBER(FIND("2F",ScheduleCompile!S326)),ISNUMBER(FIND("3F",ScheduleCompile!S326)),ISNUMBER(FIND("6F",ScheduleCompile!S326)),ISNUMBER(FIND("7F",ScheduleCompile!S326)),ISNUMBER(FIND("9F",ScheduleCompile!S326)),ISNUMBER(FIND("4F",ScheduleCompile!S326))),VALUE(LEFT(ScheduleCompile!S326,FIND("F",ScheduleCompile!S326)-1)),ScheduleCompile!S326)))))))</f>
        <v>0.5</v>
      </c>
      <c r="Y333" s="1">
        <f>IF(AND(ISERROR(IF(ScheduleCompile!T326="Off",0,IF(ScheduleCompile!T326="On",1,IF(ISNUMBER(ScheduleCompile!T326),ScheduleCompile!T326/1,IF(ISTEXT(ScheduleCompile!T326),IF(OR(ISNUMBER(FIND("5F",ScheduleCompile!T326)),ISNUMBER(FIND("0F",ScheduleCompile!T326)),ISNUMBER(FIND("8F",ScheduleCompile!T326)),ISNUMBER(FIND("1F",ScheduleCompile!T326)),ISNUMBER(FIND("2F",ScheduleCompile!T326)),ISNUMBER(FIND("3F",ScheduleCompile!T326)),ISNUMBER(FIND("6F",ScheduleCompile!T326)),ISNUMBER(FIND("7F",ScheduleCompile!T326)),ISNUMBER(FIND("9F",ScheduleCompile!T326)),ISNUMBER(FIND("4F",ScheduleCompile!T326))),VALUE(LEFT(ScheduleCompile!T326,FIND("F",ScheduleCompile!T326)-1)),ScheduleCompile!T326)))))),ISTEXT(ScheduleCompile!#REF!)),"ENDTABLE",IF(ISERROR(IF(ScheduleCompile!T326="Off",0,IF(ScheduleCompile!T326="On",1,IF(ISNUMBER(ScheduleCompile!T326),ScheduleCompile!T326/1,IF(ISTEXT(ScheduleCompile!T326),IF(OR(ISNUMBER(FIND("5F",ScheduleCompile!T326)),ISNUMBER(FIND("0F",ScheduleCompile!T326)),ISNUMBER(FIND("8F",ScheduleCompile!T326)),ISNUMBER(FIND("1F",ScheduleCompile!T326)),ISNUMBER(FIND("2F",ScheduleCompile!T326)),ISNUMBER(FIND("3F",ScheduleCompile!T326)),ISNUMBER(FIND("6F",ScheduleCompile!T326)),ISNUMBER(FIND("7F",ScheduleCompile!T326)),ISNUMBER(FIND("9F",ScheduleCompile!T326)),ISNUMBER(FIND("4F",ScheduleCompile!T326))),VALUE(LEFT(ScheduleCompile!T326,FIND("F",ScheduleCompile!T326)-1)),ScheduleCompile!T326)))))),"",IF(ScheduleCompile!T326="Off",0,IF(ScheduleCompile!T326="On",1,IF(ISNUMBER(ScheduleCompile!T326),ScheduleCompile!T326/1,IF(ISTEXT(ScheduleCompile!T326),IF(OR(ISNUMBER(FIND("5F",ScheduleCompile!T326)),ISNUMBER(FIND("0F",ScheduleCompile!T326)),ISNUMBER(FIND("8F",ScheduleCompile!T326)),ISNUMBER(FIND("1F",ScheduleCompile!T326)),ISNUMBER(FIND("2F",ScheduleCompile!T326)),ISNUMBER(FIND("3F",ScheduleCompile!T326)),ISNUMBER(FIND("6F",ScheduleCompile!T326)),ISNUMBER(FIND("7F",ScheduleCompile!T326)),ISNUMBER(FIND("9F",ScheduleCompile!T326)),ISNUMBER(FIND("4F",ScheduleCompile!T326))),VALUE(LEFT(ScheduleCompile!T326,FIND("F",ScheduleCompile!T326)-1)),ScheduleCompile!T326)))))))</f>
        <v>0.5</v>
      </c>
      <c r="Z333" s="1">
        <f>IF(AND(ISERROR(IF(ScheduleCompile!U326="Off",0,IF(ScheduleCompile!U326="On",1,IF(ISNUMBER(ScheduleCompile!U326),ScheduleCompile!U326/1,IF(ISTEXT(ScheduleCompile!U326),IF(OR(ISNUMBER(FIND("5F",ScheduleCompile!U326)),ISNUMBER(FIND("0F",ScheduleCompile!U326)),ISNUMBER(FIND("8F",ScheduleCompile!U326)),ISNUMBER(FIND("1F",ScheduleCompile!U326)),ISNUMBER(FIND("2F",ScheduleCompile!U326)),ISNUMBER(FIND("3F",ScheduleCompile!U326)),ISNUMBER(FIND("6F",ScheduleCompile!U326)),ISNUMBER(FIND("7F",ScheduleCompile!U326)),ISNUMBER(FIND("9F",ScheduleCompile!U326)),ISNUMBER(FIND("4F",ScheduleCompile!U326))),VALUE(LEFT(ScheduleCompile!U326,FIND("F",ScheduleCompile!U326)-1)),ScheduleCompile!U326)))))),ISTEXT(ScheduleCompile!#REF!)),"ENDTABLE",IF(ISERROR(IF(ScheduleCompile!U326="Off",0,IF(ScheduleCompile!U326="On",1,IF(ISNUMBER(ScheduleCompile!U326),ScheduleCompile!U326/1,IF(ISTEXT(ScheduleCompile!U326),IF(OR(ISNUMBER(FIND("5F",ScheduleCompile!U326)),ISNUMBER(FIND("0F",ScheduleCompile!U326)),ISNUMBER(FIND("8F",ScheduleCompile!U326)),ISNUMBER(FIND("1F",ScheduleCompile!U326)),ISNUMBER(FIND("2F",ScheduleCompile!U326)),ISNUMBER(FIND("3F",ScheduleCompile!U326)),ISNUMBER(FIND("6F",ScheduleCompile!U326)),ISNUMBER(FIND("7F",ScheduleCompile!U326)),ISNUMBER(FIND("9F",ScheduleCompile!U326)),ISNUMBER(FIND("4F",ScheduleCompile!U326))),VALUE(LEFT(ScheduleCompile!U326,FIND("F",ScheduleCompile!U326)-1)),ScheduleCompile!U326)))))),"",IF(ScheduleCompile!U326="Off",0,IF(ScheduleCompile!U326="On",1,IF(ISNUMBER(ScheduleCompile!U326),ScheduleCompile!U326/1,IF(ISTEXT(ScheduleCompile!U326),IF(OR(ISNUMBER(FIND("5F",ScheduleCompile!U326)),ISNUMBER(FIND("0F",ScheduleCompile!U326)),ISNUMBER(FIND("8F",ScheduleCompile!U326)),ISNUMBER(FIND("1F",ScheduleCompile!U326)),ISNUMBER(FIND("2F",ScheduleCompile!U326)),ISNUMBER(FIND("3F",ScheduleCompile!U326)),ISNUMBER(FIND("6F",ScheduleCompile!U326)),ISNUMBER(FIND("7F",ScheduleCompile!U326)),ISNUMBER(FIND("9F",ScheduleCompile!U326)),ISNUMBER(FIND("4F",ScheduleCompile!U326))),VALUE(LEFT(ScheduleCompile!U326,FIND("F",ScheduleCompile!U326)-1)),ScheduleCompile!U326)))))))</f>
        <v>0.7</v>
      </c>
      <c r="AA333" s="1">
        <f>IF(AND(ISERROR(IF(ScheduleCompile!V326="Off",0,IF(ScheduleCompile!V326="On",1,IF(ISNUMBER(ScheduleCompile!V326),ScheduleCompile!V326/1,IF(ISTEXT(ScheduleCompile!V326),IF(OR(ISNUMBER(FIND("5F",ScheduleCompile!V326)),ISNUMBER(FIND("0F",ScheduleCompile!V326)),ISNUMBER(FIND("8F",ScheduleCompile!V326)),ISNUMBER(FIND("1F",ScheduleCompile!V326)),ISNUMBER(FIND("2F",ScheduleCompile!V326)),ISNUMBER(FIND("3F",ScheduleCompile!V326)),ISNUMBER(FIND("6F",ScheduleCompile!V326)),ISNUMBER(FIND("7F",ScheduleCompile!V326)),ISNUMBER(FIND("9F",ScheduleCompile!V326)),ISNUMBER(FIND("4F",ScheduleCompile!V326))),VALUE(LEFT(ScheduleCompile!V326,FIND("F",ScheduleCompile!V326)-1)),ScheduleCompile!V326)))))),ISTEXT(ScheduleCompile!#REF!)),"ENDTABLE",IF(ISERROR(IF(ScheduleCompile!V326="Off",0,IF(ScheduleCompile!V326="On",1,IF(ISNUMBER(ScheduleCompile!V326),ScheduleCompile!V326/1,IF(ISTEXT(ScheduleCompile!V326),IF(OR(ISNUMBER(FIND("5F",ScheduleCompile!V326)),ISNUMBER(FIND("0F",ScheduleCompile!V326)),ISNUMBER(FIND("8F",ScheduleCompile!V326)),ISNUMBER(FIND("1F",ScheduleCompile!V326)),ISNUMBER(FIND("2F",ScheduleCompile!V326)),ISNUMBER(FIND("3F",ScheduleCompile!V326)),ISNUMBER(FIND("6F",ScheduleCompile!V326)),ISNUMBER(FIND("7F",ScheduleCompile!V326)),ISNUMBER(FIND("9F",ScheduleCompile!V326)),ISNUMBER(FIND("4F",ScheduleCompile!V326))),VALUE(LEFT(ScheduleCompile!V326,FIND("F",ScheduleCompile!V326)-1)),ScheduleCompile!V326)))))),"",IF(ScheduleCompile!V326="Off",0,IF(ScheduleCompile!V326="On",1,IF(ISNUMBER(ScheduleCompile!V326),ScheduleCompile!V326/1,IF(ISTEXT(ScheduleCompile!V326),IF(OR(ISNUMBER(FIND("5F",ScheduleCompile!V326)),ISNUMBER(FIND("0F",ScheduleCompile!V326)),ISNUMBER(FIND("8F",ScheduleCompile!V326)),ISNUMBER(FIND("1F",ScheduleCompile!V326)),ISNUMBER(FIND("2F",ScheduleCompile!V326)),ISNUMBER(FIND("3F",ScheduleCompile!V326)),ISNUMBER(FIND("6F",ScheduleCompile!V326)),ISNUMBER(FIND("7F",ScheduleCompile!V326)),ISNUMBER(FIND("9F",ScheduleCompile!V326)),ISNUMBER(FIND("4F",ScheduleCompile!V326))),VALUE(LEFT(ScheduleCompile!V326,FIND("F",ScheduleCompile!V326)-1)),ScheduleCompile!V326)))))))</f>
        <v>0.7</v>
      </c>
      <c r="AB333" s="1">
        <f>IF(AND(ISERROR(IF(ScheduleCompile!W326="Off",0,IF(ScheduleCompile!W326="On",1,IF(ISNUMBER(ScheduleCompile!W326),ScheduleCompile!W326/1,IF(ISTEXT(ScheduleCompile!W326),IF(OR(ISNUMBER(FIND("5F",ScheduleCompile!W326)),ISNUMBER(FIND("0F",ScheduleCompile!W326)),ISNUMBER(FIND("8F",ScheduleCompile!W326)),ISNUMBER(FIND("1F",ScheduleCompile!W326)),ISNUMBER(FIND("2F",ScheduleCompile!W326)),ISNUMBER(FIND("3F",ScheduleCompile!W326)),ISNUMBER(FIND("6F",ScheduleCompile!W326)),ISNUMBER(FIND("7F",ScheduleCompile!W326)),ISNUMBER(FIND("9F",ScheduleCompile!W326)),ISNUMBER(FIND("4F",ScheduleCompile!W326))),VALUE(LEFT(ScheduleCompile!W326,FIND("F",ScheduleCompile!W326)-1)),ScheduleCompile!W326)))))),ISTEXT(ScheduleCompile!#REF!)),"ENDTABLE",IF(ISERROR(IF(ScheduleCompile!W326="Off",0,IF(ScheduleCompile!W326="On",1,IF(ISNUMBER(ScheduleCompile!W326),ScheduleCompile!W326/1,IF(ISTEXT(ScheduleCompile!W326),IF(OR(ISNUMBER(FIND("5F",ScheduleCompile!W326)),ISNUMBER(FIND("0F",ScheduleCompile!W326)),ISNUMBER(FIND("8F",ScheduleCompile!W326)),ISNUMBER(FIND("1F",ScheduleCompile!W326)),ISNUMBER(FIND("2F",ScheduleCompile!W326)),ISNUMBER(FIND("3F",ScheduleCompile!W326)),ISNUMBER(FIND("6F",ScheduleCompile!W326)),ISNUMBER(FIND("7F",ScheduleCompile!W326)),ISNUMBER(FIND("9F",ScheduleCompile!W326)),ISNUMBER(FIND("4F",ScheduleCompile!W326))),VALUE(LEFT(ScheduleCompile!W326,FIND("F",ScheduleCompile!W326)-1)),ScheduleCompile!W326)))))),"",IF(ScheduleCompile!W326="Off",0,IF(ScheduleCompile!W326="On",1,IF(ISNUMBER(ScheduleCompile!W326),ScheduleCompile!W326/1,IF(ISTEXT(ScheduleCompile!W326),IF(OR(ISNUMBER(FIND("5F",ScheduleCompile!W326)),ISNUMBER(FIND("0F",ScheduleCompile!W326)),ISNUMBER(FIND("8F",ScheduleCompile!W326)),ISNUMBER(FIND("1F",ScheduleCompile!W326)),ISNUMBER(FIND("2F",ScheduleCompile!W326)),ISNUMBER(FIND("3F",ScheduleCompile!W326)),ISNUMBER(FIND("6F",ScheduleCompile!W326)),ISNUMBER(FIND("7F",ScheduleCompile!W326)),ISNUMBER(FIND("9F",ScheduleCompile!W326)),ISNUMBER(FIND("4F",ScheduleCompile!W326))),VALUE(LEFT(ScheduleCompile!W326,FIND("F",ScheduleCompile!W326)-1)),ScheduleCompile!W326)))))))</f>
        <v>0.8</v>
      </c>
      <c r="AC333" s="1">
        <f>IF(AND(ISERROR(IF(ScheduleCompile!X326="Off",0,IF(ScheduleCompile!X326="On",1,IF(ISNUMBER(ScheduleCompile!X326),ScheduleCompile!X326/1,IF(ISTEXT(ScheduleCompile!X326),IF(OR(ISNUMBER(FIND("5F",ScheduleCompile!X326)),ISNUMBER(FIND("0F",ScheduleCompile!X326)),ISNUMBER(FIND("8F",ScheduleCompile!X326)),ISNUMBER(FIND("1F",ScheduleCompile!X326)),ISNUMBER(FIND("2F",ScheduleCompile!X326)),ISNUMBER(FIND("3F",ScheduleCompile!X326)),ISNUMBER(FIND("6F",ScheduleCompile!X326)),ISNUMBER(FIND("7F",ScheduleCompile!X326)),ISNUMBER(FIND("9F",ScheduleCompile!X326)),ISNUMBER(FIND("4F",ScheduleCompile!X326))),VALUE(LEFT(ScheduleCompile!X326,FIND("F",ScheduleCompile!X326)-1)),ScheduleCompile!X326)))))),ISTEXT(ScheduleCompile!#REF!)),"ENDTABLE",IF(ISERROR(IF(ScheduleCompile!X326="Off",0,IF(ScheduleCompile!X326="On",1,IF(ISNUMBER(ScheduleCompile!X326),ScheduleCompile!X326/1,IF(ISTEXT(ScheduleCompile!X326),IF(OR(ISNUMBER(FIND("5F",ScheduleCompile!X326)),ISNUMBER(FIND("0F",ScheduleCompile!X326)),ISNUMBER(FIND("8F",ScheduleCompile!X326)),ISNUMBER(FIND("1F",ScheduleCompile!X326)),ISNUMBER(FIND("2F",ScheduleCompile!X326)),ISNUMBER(FIND("3F",ScheduleCompile!X326)),ISNUMBER(FIND("6F",ScheduleCompile!X326)),ISNUMBER(FIND("7F",ScheduleCompile!X326)),ISNUMBER(FIND("9F",ScheduleCompile!X326)),ISNUMBER(FIND("4F",ScheduleCompile!X326))),VALUE(LEFT(ScheduleCompile!X326,FIND("F",ScheduleCompile!X326)-1)),ScheduleCompile!X326)))))),"",IF(ScheduleCompile!X326="Off",0,IF(ScheduleCompile!X326="On",1,IF(ISNUMBER(ScheduleCompile!X326),ScheduleCompile!X326/1,IF(ISTEXT(ScheduleCompile!X326),IF(OR(ISNUMBER(FIND("5F",ScheduleCompile!X326)),ISNUMBER(FIND("0F",ScheduleCompile!X326)),ISNUMBER(FIND("8F",ScheduleCompile!X326)),ISNUMBER(FIND("1F",ScheduleCompile!X326)),ISNUMBER(FIND("2F",ScheduleCompile!X326)),ISNUMBER(FIND("3F",ScheduleCompile!X326)),ISNUMBER(FIND("6F",ScheduleCompile!X326)),ISNUMBER(FIND("7F",ScheduleCompile!X326)),ISNUMBER(FIND("9F",ScheduleCompile!X326)),ISNUMBER(FIND("4F",ScheduleCompile!X326))),VALUE(LEFT(ScheduleCompile!X326,FIND("F",ScheduleCompile!X326)-1)),ScheduleCompile!X326)))))))</f>
        <v>0.9</v>
      </c>
      <c r="AD333" s="1">
        <f>IF(AND(ISERROR(IF(ScheduleCompile!Y326="Off",0,IF(ScheduleCompile!Y326="On",1,IF(ISNUMBER(ScheduleCompile!Y326),ScheduleCompile!Y326/1,IF(ISTEXT(ScheduleCompile!Y326),IF(OR(ISNUMBER(FIND("5F",ScheduleCompile!Y326)),ISNUMBER(FIND("0F",ScheduleCompile!Y326)),ISNUMBER(FIND("8F",ScheduleCompile!Y326)),ISNUMBER(FIND("1F",ScheduleCompile!Y326)),ISNUMBER(FIND("2F",ScheduleCompile!Y326)),ISNUMBER(FIND("3F",ScheduleCompile!Y326)),ISNUMBER(FIND("6F",ScheduleCompile!Y326)),ISNUMBER(FIND("7F",ScheduleCompile!Y326)),ISNUMBER(FIND("9F",ScheduleCompile!Y326)),ISNUMBER(FIND("4F",ScheduleCompile!Y326))),VALUE(LEFT(ScheduleCompile!Y326,FIND("F",ScheduleCompile!Y326)-1)),ScheduleCompile!Y326)))))),ISTEXT(ScheduleCompile!#REF!)),"ENDTABLE",IF(ISERROR(IF(ScheduleCompile!Y326="Off",0,IF(ScheduleCompile!Y326="On",1,IF(ISNUMBER(ScheduleCompile!Y326),ScheduleCompile!Y326/1,IF(ISTEXT(ScheduleCompile!Y326),IF(OR(ISNUMBER(FIND("5F",ScheduleCompile!Y326)),ISNUMBER(FIND("0F",ScheduleCompile!Y326)),ISNUMBER(FIND("8F",ScheduleCompile!Y326)),ISNUMBER(FIND("1F",ScheduleCompile!Y326)),ISNUMBER(FIND("2F",ScheduleCompile!Y326)),ISNUMBER(FIND("3F",ScheduleCompile!Y326)),ISNUMBER(FIND("6F",ScheduleCompile!Y326)),ISNUMBER(FIND("7F",ScheduleCompile!Y326)),ISNUMBER(FIND("9F",ScheduleCompile!Y326)),ISNUMBER(FIND("4F",ScheduleCompile!Y326))),VALUE(LEFT(ScheduleCompile!Y326,FIND("F",ScheduleCompile!Y326)-1)),ScheduleCompile!Y326)))))),"",IF(ScheduleCompile!Y326="Off",0,IF(ScheduleCompile!Y326="On",1,IF(ISNUMBER(ScheduleCompile!Y326),ScheduleCompile!Y326/1,IF(ISTEXT(ScheduleCompile!Y326),IF(OR(ISNUMBER(FIND("5F",ScheduleCompile!Y326)),ISNUMBER(FIND("0F",ScheduleCompile!Y326)),ISNUMBER(FIND("8F",ScheduleCompile!Y326)),ISNUMBER(FIND("1F",ScheduleCompile!Y326)),ISNUMBER(FIND("2F",ScheduleCompile!Y326)),ISNUMBER(FIND("3F",ScheduleCompile!Y326)),ISNUMBER(FIND("6F",ScheduleCompile!Y326)),ISNUMBER(FIND("7F",ScheduleCompile!Y326)),ISNUMBER(FIND("9F",ScheduleCompile!Y326)),ISNUMBER(FIND("4F",ScheduleCompile!Y326))),VALUE(LEFT(ScheduleCompile!Y326,FIND("F",ScheduleCompile!Y326)-1)),ScheduleCompile!Y326)))))))</f>
        <v>0.9</v>
      </c>
    </row>
    <row r="334" spans="1:30" x14ac:dyDescent="0.25">
      <c r="A334" t="str">
        <f t="shared" si="23"/>
        <v>SchDay "ResidentialLivingOccupancySat"  Type = "Fraction" Hr = (0.9, 0.9, 0.9, 0.9, 0.9, 0.9, 0.7, 0.4, 0.4, 0.2, 0.2, 0.2, 0.2, 0.2, 0.2, 0.3, 0.5, 0.5, 0.5, 0.7, 0.7, 0.8, 0.9, 0.9) ..</v>
      </c>
      <c r="B334" s="1" t="s">
        <v>623</v>
      </c>
      <c r="C334" t="str">
        <f t="shared" si="24"/>
        <v xml:space="preserve">SchDay "ResidentialLivingOccupancySat"  Type = "Fraction" Hr = </v>
      </c>
      <c r="D334" t="str">
        <f t="shared" si="25"/>
        <v>(0.9, 0.9, 0.9, 0.9, 0.9, 0.9, 0.7, 0.4, 0.4, 0.2, 0.2, 0.2, 0.2, 0.2, 0.2, 0.3, 0.5, 0.5, 0.5, 0.7, 0.7, 0.8, 0.9, 0.9) ..</v>
      </c>
      <c r="E334" s="30" t="str">
        <f>ScheduleCompile!A327</f>
        <v>ResidentialLivingOccupancySat</v>
      </c>
      <c r="F334" t="str">
        <f t="shared" si="26"/>
        <v>Fraction</v>
      </c>
      <c r="G334" s="1">
        <f>IF(AND(ISERROR(IF(ScheduleCompile!B327="Off",0,IF(ScheduleCompile!B327="On",1,IF(ISNUMBER(ScheduleCompile!B327),ScheduleCompile!B327/1,IF(ISTEXT(ScheduleCompile!B327),IF(OR(ISNUMBER(FIND("5F",ScheduleCompile!B327)),ISNUMBER(FIND("0F",ScheduleCompile!B327)),ISNUMBER(FIND("8F",ScheduleCompile!B327)),ISNUMBER(FIND("1F",ScheduleCompile!B327)),ISNUMBER(FIND("2F",ScheduleCompile!B327)),ISNUMBER(FIND("3F",ScheduleCompile!B327)),ISNUMBER(FIND("6F",ScheduleCompile!B327)),ISNUMBER(FIND("7F",ScheduleCompile!B327)),ISNUMBER(FIND("9F",ScheduleCompile!B327)),ISNUMBER(FIND("4F",ScheduleCompile!B327))),VALUE(LEFT(ScheduleCompile!B327,FIND("F",ScheduleCompile!B327)-1)),ScheduleCompile!B327)))))),ISTEXT(ScheduleCompile!#REF!)),"ENDTABLE",IF(ISERROR(IF(ScheduleCompile!B327="Off",0,IF(ScheduleCompile!B327="On",1,IF(ISNUMBER(ScheduleCompile!B327),ScheduleCompile!B327/1,IF(ISTEXT(ScheduleCompile!B327),IF(OR(ISNUMBER(FIND("5F",ScheduleCompile!B327)),ISNUMBER(FIND("0F",ScheduleCompile!B327)),ISNUMBER(FIND("8F",ScheduleCompile!B327)),ISNUMBER(FIND("1F",ScheduleCompile!B327)),ISNUMBER(FIND("2F",ScheduleCompile!B327)),ISNUMBER(FIND("3F",ScheduleCompile!B327)),ISNUMBER(FIND("6F",ScheduleCompile!B327)),ISNUMBER(FIND("7F",ScheduleCompile!B327)),ISNUMBER(FIND("9F",ScheduleCompile!B327)),ISNUMBER(FIND("4F",ScheduleCompile!B327))),VALUE(LEFT(ScheduleCompile!B327,FIND("F",ScheduleCompile!B327)-1)),ScheduleCompile!B327)))))),"",IF(ScheduleCompile!B327="Off",0,IF(ScheduleCompile!B327="On",1,IF(ISNUMBER(ScheduleCompile!B327),ScheduleCompile!B327/1,IF(ISTEXT(ScheduleCompile!B327),IF(OR(ISNUMBER(FIND("5F",ScheduleCompile!B327)),ISNUMBER(FIND("0F",ScheduleCompile!B327)),ISNUMBER(FIND("8F",ScheduleCompile!B327)),ISNUMBER(FIND("1F",ScheduleCompile!B327)),ISNUMBER(FIND("2F",ScheduleCompile!B327)),ISNUMBER(FIND("3F",ScheduleCompile!B327)),ISNUMBER(FIND("6F",ScheduleCompile!B327)),ISNUMBER(FIND("7F",ScheduleCompile!B327)),ISNUMBER(FIND("9F",ScheduleCompile!B327)),ISNUMBER(FIND("4F",ScheduleCompile!B327))),VALUE(LEFT(ScheduleCompile!B327,FIND("F",ScheduleCompile!B327)-1)),ScheduleCompile!B327)))))))</f>
        <v>0.9</v>
      </c>
      <c r="H334" s="1">
        <f>IF(AND(ISERROR(IF(ScheduleCompile!C327="Off",0,IF(ScheduleCompile!C327="On",1,IF(ISNUMBER(ScheduleCompile!C327),ScheduleCompile!C327/1,IF(ISTEXT(ScheduleCompile!C327),IF(OR(ISNUMBER(FIND("5F",ScheduleCompile!C327)),ISNUMBER(FIND("0F",ScheduleCompile!C327)),ISNUMBER(FIND("8F",ScheduleCompile!C327)),ISNUMBER(FIND("1F",ScheduleCompile!C327)),ISNUMBER(FIND("2F",ScheduleCompile!C327)),ISNUMBER(FIND("3F",ScheduleCompile!C327)),ISNUMBER(FIND("6F",ScheduleCompile!C327)),ISNUMBER(FIND("7F",ScheduleCompile!C327)),ISNUMBER(FIND("9F",ScheduleCompile!C327)),ISNUMBER(FIND("4F",ScheduleCompile!C327))),VALUE(LEFT(ScheduleCompile!C327,FIND("F",ScheduleCompile!C327)-1)),ScheduleCompile!C327)))))),ISTEXT(ScheduleCompile!#REF!)),"ENDTABLE",IF(ISERROR(IF(ScheduleCompile!C327="Off",0,IF(ScheduleCompile!C327="On",1,IF(ISNUMBER(ScheduleCompile!C327),ScheduleCompile!C327/1,IF(ISTEXT(ScheduleCompile!C327),IF(OR(ISNUMBER(FIND("5F",ScheduleCompile!C327)),ISNUMBER(FIND("0F",ScheduleCompile!C327)),ISNUMBER(FIND("8F",ScheduleCompile!C327)),ISNUMBER(FIND("1F",ScheduleCompile!C327)),ISNUMBER(FIND("2F",ScheduleCompile!C327)),ISNUMBER(FIND("3F",ScheduleCompile!C327)),ISNUMBER(FIND("6F",ScheduleCompile!C327)),ISNUMBER(FIND("7F",ScheduleCompile!C327)),ISNUMBER(FIND("9F",ScheduleCompile!C327)),ISNUMBER(FIND("4F",ScheduleCompile!C327))),VALUE(LEFT(ScheduleCompile!C327,FIND("F",ScheduleCompile!C327)-1)),ScheduleCompile!C327)))))),"",IF(ScheduleCompile!C327="Off",0,IF(ScheduleCompile!C327="On",1,IF(ISNUMBER(ScheduleCompile!C327),ScheduleCompile!C327/1,IF(ISTEXT(ScheduleCompile!C327),IF(OR(ISNUMBER(FIND("5F",ScheduleCompile!C327)),ISNUMBER(FIND("0F",ScheduleCompile!C327)),ISNUMBER(FIND("8F",ScheduleCompile!C327)),ISNUMBER(FIND("1F",ScheduleCompile!C327)),ISNUMBER(FIND("2F",ScheduleCompile!C327)),ISNUMBER(FIND("3F",ScheduleCompile!C327)),ISNUMBER(FIND("6F",ScheduleCompile!C327)),ISNUMBER(FIND("7F",ScheduleCompile!C327)),ISNUMBER(FIND("9F",ScheduleCompile!C327)),ISNUMBER(FIND("4F",ScheduleCompile!C327))),VALUE(LEFT(ScheduleCompile!C327,FIND("F",ScheduleCompile!C327)-1)),ScheduleCompile!C327)))))))</f>
        <v>0.9</v>
      </c>
      <c r="I334" s="1">
        <f>IF(AND(ISERROR(IF(ScheduleCompile!D327="Off",0,IF(ScheduleCompile!D327="On",1,IF(ISNUMBER(ScheduleCompile!D327),ScheduleCompile!D327/1,IF(ISTEXT(ScheduleCompile!D327),IF(OR(ISNUMBER(FIND("5F",ScheduleCompile!D327)),ISNUMBER(FIND("0F",ScheduleCompile!D327)),ISNUMBER(FIND("8F",ScheduleCompile!D327)),ISNUMBER(FIND("1F",ScheduleCompile!D327)),ISNUMBER(FIND("2F",ScheduleCompile!D327)),ISNUMBER(FIND("3F",ScheduleCompile!D327)),ISNUMBER(FIND("6F",ScheduleCompile!D327)),ISNUMBER(FIND("7F",ScheduleCompile!D327)),ISNUMBER(FIND("9F",ScheduleCompile!D327)),ISNUMBER(FIND("4F",ScheduleCompile!D327))),VALUE(LEFT(ScheduleCompile!D327,FIND("F",ScheduleCompile!D327)-1)),ScheduleCompile!D327)))))),ISTEXT(ScheduleCompile!#REF!)),"ENDTABLE",IF(ISERROR(IF(ScheduleCompile!D327="Off",0,IF(ScheduleCompile!D327="On",1,IF(ISNUMBER(ScheduleCompile!D327),ScheduleCompile!D327/1,IF(ISTEXT(ScheduleCompile!D327),IF(OR(ISNUMBER(FIND("5F",ScheduleCompile!D327)),ISNUMBER(FIND("0F",ScheduleCompile!D327)),ISNUMBER(FIND("8F",ScheduleCompile!D327)),ISNUMBER(FIND("1F",ScheduleCompile!D327)),ISNUMBER(FIND("2F",ScheduleCompile!D327)),ISNUMBER(FIND("3F",ScheduleCompile!D327)),ISNUMBER(FIND("6F",ScheduleCompile!D327)),ISNUMBER(FIND("7F",ScheduleCompile!D327)),ISNUMBER(FIND("9F",ScheduleCompile!D327)),ISNUMBER(FIND("4F",ScheduleCompile!D327))),VALUE(LEFT(ScheduleCompile!D327,FIND("F",ScheduleCompile!D327)-1)),ScheduleCompile!D327)))))),"",IF(ScheduleCompile!D327="Off",0,IF(ScheduleCompile!D327="On",1,IF(ISNUMBER(ScheduleCompile!D327),ScheduleCompile!D327/1,IF(ISTEXT(ScheduleCompile!D327),IF(OR(ISNUMBER(FIND("5F",ScheduleCompile!D327)),ISNUMBER(FIND("0F",ScheduleCompile!D327)),ISNUMBER(FIND("8F",ScheduleCompile!D327)),ISNUMBER(FIND("1F",ScheduleCompile!D327)),ISNUMBER(FIND("2F",ScheduleCompile!D327)),ISNUMBER(FIND("3F",ScheduleCompile!D327)),ISNUMBER(FIND("6F",ScheduleCompile!D327)),ISNUMBER(FIND("7F",ScheduleCompile!D327)),ISNUMBER(FIND("9F",ScheduleCompile!D327)),ISNUMBER(FIND("4F",ScheduleCompile!D327))),VALUE(LEFT(ScheduleCompile!D327,FIND("F",ScheduleCompile!D327)-1)),ScheduleCompile!D327)))))))</f>
        <v>0.9</v>
      </c>
      <c r="J334" s="1">
        <f>IF(AND(ISERROR(IF(ScheduleCompile!E327="Off",0,IF(ScheduleCompile!E327="On",1,IF(ISNUMBER(ScheduleCompile!E327),ScheduleCompile!E327/1,IF(ISTEXT(ScheduleCompile!E327),IF(OR(ISNUMBER(FIND("5F",ScheduleCompile!E327)),ISNUMBER(FIND("0F",ScheduleCompile!E327)),ISNUMBER(FIND("8F",ScheduleCompile!E327)),ISNUMBER(FIND("1F",ScheduleCompile!E327)),ISNUMBER(FIND("2F",ScheduleCompile!E327)),ISNUMBER(FIND("3F",ScheduleCompile!E327)),ISNUMBER(FIND("6F",ScheduleCompile!E327)),ISNUMBER(FIND("7F",ScheduleCompile!E327)),ISNUMBER(FIND("9F",ScheduleCompile!E327)),ISNUMBER(FIND("4F",ScheduleCompile!E327))),VALUE(LEFT(ScheduleCompile!E327,FIND("F",ScheduleCompile!E327)-1)),ScheduleCompile!E327)))))),ISTEXT(ScheduleCompile!#REF!)),"ENDTABLE",IF(ISERROR(IF(ScheduleCompile!E327="Off",0,IF(ScheduleCompile!E327="On",1,IF(ISNUMBER(ScheduleCompile!E327),ScheduleCompile!E327/1,IF(ISTEXT(ScheduleCompile!E327),IF(OR(ISNUMBER(FIND("5F",ScheduleCompile!E327)),ISNUMBER(FIND("0F",ScheduleCompile!E327)),ISNUMBER(FIND("8F",ScheduleCompile!E327)),ISNUMBER(FIND("1F",ScheduleCompile!E327)),ISNUMBER(FIND("2F",ScheduleCompile!E327)),ISNUMBER(FIND("3F",ScheduleCompile!E327)),ISNUMBER(FIND("6F",ScheduleCompile!E327)),ISNUMBER(FIND("7F",ScheduleCompile!E327)),ISNUMBER(FIND("9F",ScheduleCompile!E327)),ISNUMBER(FIND("4F",ScheduleCompile!E327))),VALUE(LEFT(ScheduleCompile!E327,FIND("F",ScheduleCompile!E327)-1)),ScheduleCompile!E327)))))),"",IF(ScheduleCompile!E327="Off",0,IF(ScheduleCompile!E327="On",1,IF(ISNUMBER(ScheduleCompile!E327),ScheduleCompile!E327/1,IF(ISTEXT(ScheduleCompile!E327),IF(OR(ISNUMBER(FIND("5F",ScheduleCompile!E327)),ISNUMBER(FIND("0F",ScheduleCompile!E327)),ISNUMBER(FIND("8F",ScheduleCompile!E327)),ISNUMBER(FIND("1F",ScheduleCompile!E327)),ISNUMBER(FIND("2F",ScheduleCompile!E327)),ISNUMBER(FIND("3F",ScheduleCompile!E327)),ISNUMBER(FIND("6F",ScheduleCompile!E327)),ISNUMBER(FIND("7F",ScheduleCompile!E327)),ISNUMBER(FIND("9F",ScheduleCompile!E327)),ISNUMBER(FIND("4F",ScheduleCompile!E327))),VALUE(LEFT(ScheduleCompile!E327,FIND("F",ScheduleCompile!E327)-1)),ScheduleCompile!E327)))))))</f>
        <v>0.9</v>
      </c>
      <c r="K334" s="1">
        <f>IF(AND(ISERROR(IF(ScheduleCompile!F327="Off",0,IF(ScheduleCompile!F327="On",1,IF(ISNUMBER(ScheduleCompile!F327),ScheduleCompile!F327/1,IF(ISTEXT(ScheduleCompile!F327),IF(OR(ISNUMBER(FIND("5F",ScheduleCompile!F327)),ISNUMBER(FIND("0F",ScheduleCompile!F327)),ISNUMBER(FIND("8F",ScheduleCompile!F327)),ISNUMBER(FIND("1F",ScheduleCompile!F327)),ISNUMBER(FIND("2F",ScheduleCompile!F327)),ISNUMBER(FIND("3F",ScheduleCompile!F327)),ISNUMBER(FIND("6F",ScheduleCompile!F327)),ISNUMBER(FIND("7F",ScheduleCompile!F327)),ISNUMBER(FIND("9F",ScheduleCompile!F327)),ISNUMBER(FIND("4F",ScheduleCompile!F327))),VALUE(LEFT(ScheduleCompile!F327,FIND("F",ScheduleCompile!F327)-1)),ScheduleCompile!F327)))))),ISTEXT(ScheduleCompile!#REF!)),"ENDTABLE",IF(ISERROR(IF(ScheduleCompile!F327="Off",0,IF(ScheduleCompile!F327="On",1,IF(ISNUMBER(ScheduleCompile!F327),ScheduleCompile!F327/1,IF(ISTEXT(ScheduleCompile!F327),IF(OR(ISNUMBER(FIND("5F",ScheduleCompile!F327)),ISNUMBER(FIND("0F",ScheduleCompile!F327)),ISNUMBER(FIND("8F",ScheduleCompile!F327)),ISNUMBER(FIND("1F",ScheduleCompile!F327)),ISNUMBER(FIND("2F",ScheduleCompile!F327)),ISNUMBER(FIND("3F",ScheduleCompile!F327)),ISNUMBER(FIND("6F",ScheduleCompile!F327)),ISNUMBER(FIND("7F",ScheduleCompile!F327)),ISNUMBER(FIND("9F",ScheduleCompile!F327)),ISNUMBER(FIND("4F",ScheduleCompile!F327))),VALUE(LEFT(ScheduleCompile!F327,FIND("F",ScheduleCompile!F327)-1)),ScheduleCompile!F327)))))),"",IF(ScheduleCompile!F327="Off",0,IF(ScheduleCompile!F327="On",1,IF(ISNUMBER(ScheduleCompile!F327),ScheduleCompile!F327/1,IF(ISTEXT(ScheduleCompile!F327),IF(OR(ISNUMBER(FIND("5F",ScheduleCompile!F327)),ISNUMBER(FIND("0F",ScheduleCompile!F327)),ISNUMBER(FIND("8F",ScheduleCompile!F327)),ISNUMBER(FIND("1F",ScheduleCompile!F327)),ISNUMBER(FIND("2F",ScheduleCompile!F327)),ISNUMBER(FIND("3F",ScheduleCompile!F327)),ISNUMBER(FIND("6F",ScheduleCompile!F327)),ISNUMBER(FIND("7F",ScheduleCompile!F327)),ISNUMBER(FIND("9F",ScheduleCompile!F327)),ISNUMBER(FIND("4F",ScheduleCompile!F327))),VALUE(LEFT(ScheduleCompile!F327,FIND("F",ScheduleCompile!F327)-1)),ScheduleCompile!F327)))))))</f>
        <v>0.9</v>
      </c>
      <c r="L334" s="1">
        <f>IF(AND(ISERROR(IF(ScheduleCompile!G327="Off",0,IF(ScheduleCompile!G327="On",1,IF(ISNUMBER(ScheduleCompile!G327),ScheduleCompile!G327/1,IF(ISTEXT(ScheduleCompile!G327),IF(OR(ISNUMBER(FIND("5F",ScheduleCompile!G327)),ISNUMBER(FIND("0F",ScheduleCompile!G327)),ISNUMBER(FIND("8F",ScheduleCompile!G327)),ISNUMBER(FIND("1F",ScheduleCompile!G327)),ISNUMBER(FIND("2F",ScheduleCompile!G327)),ISNUMBER(FIND("3F",ScheduleCompile!G327)),ISNUMBER(FIND("6F",ScheduleCompile!G327)),ISNUMBER(FIND("7F",ScheduleCompile!G327)),ISNUMBER(FIND("9F",ScheduleCompile!G327)),ISNUMBER(FIND("4F",ScheduleCompile!G327))),VALUE(LEFT(ScheduleCompile!G327,FIND("F",ScheduleCompile!G327)-1)),ScheduleCompile!G327)))))),ISTEXT(ScheduleCompile!#REF!)),"ENDTABLE",IF(ISERROR(IF(ScheduleCompile!G327="Off",0,IF(ScheduleCompile!G327="On",1,IF(ISNUMBER(ScheduleCompile!G327),ScheduleCompile!G327/1,IF(ISTEXT(ScheduleCompile!G327),IF(OR(ISNUMBER(FIND("5F",ScheduleCompile!G327)),ISNUMBER(FIND("0F",ScheduleCompile!G327)),ISNUMBER(FIND("8F",ScheduleCompile!G327)),ISNUMBER(FIND("1F",ScheduleCompile!G327)),ISNUMBER(FIND("2F",ScheduleCompile!G327)),ISNUMBER(FIND("3F",ScheduleCompile!G327)),ISNUMBER(FIND("6F",ScheduleCompile!G327)),ISNUMBER(FIND("7F",ScheduleCompile!G327)),ISNUMBER(FIND("9F",ScheduleCompile!G327)),ISNUMBER(FIND("4F",ScheduleCompile!G327))),VALUE(LEFT(ScheduleCompile!G327,FIND("F",ScheduleCompile!G327)-1)),ScheduleCompile!G327)))))),"",IF(ScheduleCompile!G327="Off",0,IF(ScheduleCompile!G327="On",1,IF(ISNUMBER(ScheduleCompile!G327),ScheduleCompile!G327/1,IF(ISTEXT(ScheduleCompile!G327),IF(OR(ISNUMBER(FIND("5F",ScheduleCompile!G327)),ISNUMBER(FIND("0F",ScheduleCompile!G327)),ISNUMBER(FIND("8F",ScheduleCompile!G327)),ISNUMBER(FIND("1F",ScheduleCompile!G327)),ISNUMBER(FIND("2F",ScheduleCompile!G327)),ISNUMBER(FIND("3F",ScheduleCompile!G327)),ISNUMBER(FIND("6F",ScheduleCompile!G327)),ISNUMBER(FIND("7F",ScheduleCompile!G327)),ISNUMBER(FIND("9F",ScheduleCompile!G327)),ISNUMBER(FIND("4F",ScheduleCompile!G327))),VALUE(LEFT(ScheduleCompile!G327,FIND("F",ScheduleCompile!G327)-1)),ScheduleCompile!G327)))))))</f>
        <v>0.9</v>
      </c>
      <c r="M334" s="1">
        <f>IF(AND(ISERROR(IF(ScheduleCompile!H327="Off",0,IF(ScheduleCompile!H327="On",1,IF(ISNUMBER(ScheduleCompile!H327),ScheduleCompile!H327/1,IF(ISTEXT(ScheduleCompile!H327),IF(OR(ISNUMBER(FIND("5F",ScheduleCompile!H327)),ISNUMBER(FIND("0F",ScheduleCompile!H327)),ISNUMBER(FIND("8F",ScheduleCompile!H327)),ISNUMBER(FIND("1F",ScheduleCompile!H327)),ISNUMBER(FIND("2F",ScheduleCompile!H327)),ISNUMBER(FIND("3F",ScheduleCompile!H327)),ISNUMBER(FIND("6F",ScheduleCompile!H327)),ISNUMBER(FIND("7F",ScheduleCompile!H327)),ISNUMBER(FIND("9F",ScheduleCompile!H327)),ISNUMBER(FIND("4F",ScheduleCompile!H327))),VALUE(LEFT(ScheduleCompile!H327,FIND("F",ScheduleCompile!H327)-1)),ScheduleCompile!H327)))))),ISTEXT(ScheduleCompile!#REF!)),"ENDTABLE",IF(ISERROR(IF(ScheduleCompile!H327="Off",0,IF(ScheduleCompile!H327="On",1,IF(ISNUMBER(ScheduleCompile!H327),ScheduleCompile!H327/1,IF(ISTEXT(ScheduleCompile!H327),IF(OR(ISNUMBER(FIND("5F",ScheduleCompile!H327)),ISNUMBER(FIND("0F",ScheduleCompile!H327)),ISNUMBER(FIND("8F",ScheduleCompile!H327)),ISNUMBER(FIND("1F",ScheduleCompile!H327)),ISNUMBER(FIND("2F",ScheduleCompile!H327)),ISNUMBER(FIND("3F",ScheduleCompile!H327)),ISNUMBER(FIND("6F",ScheduleCompile!H327)),ISNUMBER(FIND("7F",ScheduleCompile!H327)),ISNUMBER(FIND("9F",ScheduleCompile!H327)),ISNUMBER(FIND("4F",ScheduleCompile!H327))),VALUE(LEFT(ScheduleCompile!H327,FIND("F",ScheduleCompile!H327)-1)),ScheduleCompile!H327)))))),"",IF(ScheduleCompile!H327="Off",0,IF(ScheduleCompile!H327="On",1,IF(ISNUMBER(ScheduleCompile!H327),ScheduleCompile!H327/1,IF(ISTEXT(ScheduleCompile!H327),IF(OR(ISNUMBER(FIND("5F",ScheduleCompile!H327)),ISNUMBER(FIND("0F",ScheduleCompile!H327)),ISNUMBER(FIND("8F",ScheduleCompile!H327)),ISNUMBER(FIND("1F",ScheduleCompile!H327)),ISNUMBER(FIND("2F",ScheduleCompile!H327)),ISNUMBER(FIND("3F",ScheduleCompile!H327)),ISNUMBER(FIND("6F",ScheduleCompile!H327)),ISNUMBER(FIND("7F",ScheduleCompile!H327)),ISNUMBER(FIND("9F",ScheduleCompile!H327)),ISNUMBER(FIND("4F",ScheduleCompile!H327))),VALUE(LEFT(ScheduleCompile!H327,FIND("F",ScheduleCompile!H327)-1)),ScheduleCompile!H327)))))))</f>
        <v>0.7</v>
      </c>
      <c r="N334" s="1">
        <f>IF(AND(ISERROR(IF(ScheduleCompile!I327="Off",0,IF(ScheduleCompile!I327="On",1,IF(ISNUMBER(ScheduleCompile!I327),ScheduleCompile!I327/1,IF(ISTEXT(ScheduleCompile!I327),IF(OR(ISNUMBER(FIND("5F",ScheduleCompile!I327)),ISNUMBER(FIND("0F",ScheduleCompile!I327)),ISNUMBER(FIND("8F",ScheduleCompile!I327)),ISNUMBER(FIND("1F",ScheduleCompile!I327)),ISNUMBER(FIND("2F",ScheduleCompile!I327)),ISNUMBER(FIND("3F",ScheduleCompile!I327)),ISNUMBER(FIND("6F",ScheduleCompile!I327)),ISNUMBER(FIND("7F",ScheduleCompile!I327)),ISNUMBER(FIND("9F",ScheduleCompile!I327)),ISNUMBER(FIND("4F",ScheduleCompile!I327))),VALUE(LEFT(ScheduleCompile!I327,FIND("F",ScheduleCompile!I327)-1)),ScheduleCompile!I327)))))),ISTEXT(ScheduleCompile!#REF!)),"ENDTABLE",IF(ISERROR(IF(ScheduleCompile!I327="Off",0,IF(ScheduleCompile!I327="On",1,IF(ISNUMBER(ScheduleCompile!I327),ScheduleCompile!I327/1,IF(ISTEXT(ScheduleCompile!I327),IF(OR(ISNUMBER(FIND("5F",ScheduleCompile!I327)),ISNUMBER(FIND("0F",ScheduleCompile!I327)),ISNUMBER(FIND("8F",ScheduleCompile!I327)),ISNUMBER(FIND("1F",ScheduleCompile!I327)),ISNUMBER(FIND("2F",ScheduleCompile!I327)),ISNUMBER(FIND("3F",ScheduleCompile!I327)),ISNUMBER(FIND("6F",ScheduleCompile!I327)),ISNUMBER(FIND("7F",ScheduleCompile!I327)),ISNUMBER(FIND("9F",ScheduleCompile!I327)),ISNUMBER(FIND("4F",ScheduleCompile!I327))),VALUE(LEFT(ScheduleCompile!I327,FIND("F",ScheduleCompile!I327)-1)),ScheduleCompile!I327)))))),"",IF(ScheduleCompile!I327="Off",0,IF(ScheduleCompile!I327="On",1,IF(ISNUMBER(ScheduleCompile!I327),ScheduleCompile!I327/1,IF(ISTEXT(ScheduleCompile!I327),IF(OR(ISNUMBER(FIND("5F",ScheduleCompile!I327)),ISNUMBER(FIND("0F",ScheduleCompile!I327)),ISNUMBER(FIND("8F",ScheduleCompile!I327)),ISNUMBER(FIND("1F",ScheduleCompile!I327)),ISNUMBER(FIND("2F",ScheduleCompile!I327)),ISNUMBER(FIND("3F",ScheduleCompile!I327)),ISNUMBER(FIND("6F",ScheduleCompile!I327)),ISNUMBER(FIND("7F",ScheduleCompile!I327)),ISNUMBER(FIND("9F",ScheduleCompile!I327)),ISNUMBER(FIND("4F",ScheduleCompile!I327))),VALUE(LEFT(ScheduleCompile!I327,FIND("F",ScheduleCompile!I327)-1)),ScheduleCompile!I327)))))))</f>
        <v>0.4</v>
      </c>
      <c r="O334" s="1">
        <f>IF(AND(ISERROR(IF(ScheduleCompile!J327="Off",0,IF(ScheduleCompile!J327="On",1,IF(ISNUMBER(ScheduleCompile!J327),ScheduleCompile!J327/1,IF(ISTEXT(ScheduleCompile!J327),IF(OR(ISNUMBER(FIND("5F",ScheduleCompile!J327)),ISNUMBER(FIND("0F",ScheduleCompile!J327)),ISNUMBER(FIND("8F",ScheduleCompile!J327)),ISNUMBER(FIND("1F",ScheduleCompile!J327)),ISNUMBER(FIND("2F",ScheduleCompile!J327)),ISNUMBER(FIND("3F",ScheduleCompile!J327)),ISNUMBER(FIND("6F",ScheduleCompile!J327)),ISNUMBER(FIND("7F",ScheduleCompile!J327)),ISNUMBER(FIND("9F",ScheduleCompile!J327)),ISNUMBER(FIND("4F",ScheduleCompile!J327))),VALUE(LEFT(ScheduleCompile!J327,FIND("F",ScheduleCompile!J327)-1)),ScheduleCompile!J327)))))),ISTEXT(ScheduleCompile!#REF!)),"ENDTABLE",IF(ISERROR(IF(ScheduleCompile!J327="Off",0,IF(ScheduleCompile!J327="On",1,IF(ISNUMBER(ScheduleCompile!J327),ScheduleCompile!J327/1,IF(ISTEXT(ScheduleCompile!J327),IF(OR(ISNUMBER(FIND("5F",ScheduleCompile!J327)),ISNUMBER(FIND("0F",ScheduleCompile!J327)),ISNUMBER(FIND("8F",ScheduleCompile!J327)),ISNUMBER(FIND("1F",ScheduleCompile!J327)),ISNUMBER(FIND("2F",ScheduleCompile!J327)),ISNUMBER(FIND("3F",ScheduleCompile!J327)),ISNUMBER(FIND("6F",ScheduleCompile!J327)),ISNUMBER(FIND("7F",ScheduleCompile!J327)),ISNUMBER(FIND("9F",ScheduleCompile!J327)),ISNUMBER(FIND("4F",ScheduleCompile!J327))),VALUE(LEFT(ScheduleCompile!J327,FIND("F",ScheduleCompile!J327)-1)),ScheduleCompile!J327)))))),"",IF(ScheduleCompile!J327="Off",0,IF(ScheduleCompile!J327="On",1,IF(ISNUMBER(ScheduleCompile!J327),ScheduleCompile!J327/1,IF(ISTEXT(ScheduleCompile!J327),IF(OR(ISNUMBER(FIND("5F",ScheduleCompile!J327)),ISNUMBER(FIND("0F",ScheduleCompile!J327)),ISNUMBER(FIND("8F",ScheduleCompile!J327)),ISNUMBER(FIND("1F",ScheduleCompile!J327)),ISNUMBER(FIND("2F",ScheduleCompile!J327)),ISNUMBER(FIND("3F",ScheduleCompile!J327)),ISNUMBER(FIND("6F",ScheduleCompile!J327)),ISNUMBER(FIND("7F",ScheduleCompile!J327)),ISNUMBER(FIND("9F",ScheduleCompile!J327)),ISNUMBER(FIND("4F",ScheduleCompile!J327))),VALUE(LEFT(ScheduleCompile!J327,FIND("F",ScheduleCompile!J327)-1)),ScheduleCompile!J327)))))))</f>
        <v>0.4</v>
      </c>
      <c r="P334" s="1">
        <f>IF(AND(ISERROR(IF(ScheduleCompile!K327="Off",0,IF(ScheduleCompile!K327="On",1,IF(ISNUMBER(ScheduleCompile!K327),ScheduleCompile!K327/1,IF(ISTEXT(ScheduleCompile!K327),IF(OR(ISNUMBER(FIND("5F",ScheduleCompile!K327)),ISNUMBER(FIND("0F",ScheduleCompile!K327)),ISNUMBER(FIND("8F",ScheduleCompile!K327)),ISNUMBER(FIND("1F",ScheduleCompile!K327)),ISNUMBER(FIND("2F",ScheduleCompile!K327)),ISNUMBER(FIND("3F",ScheduleCompile!K327)),ISNUMBER(FIND("6F",ScheduleCompile!K327)),ISNUMBER(FIND("7F",ScheduleCompile!K327)),ISNUMBER(FIND("9F",ScheduleCompile!K327)),ISNUMBER(FIND("4F",ScheduleCompile!K327))),VALUE(LEFT(ScheduleCompile!K327,FIND("F",ScheduleCompile!K327)-1)),ScheduleCompile!K327)))))),ISTEXT(ScheduleCompile!#REF!)),"ENDTABLE",IF(ISERROR(IF(ScheduleCompile!K327="Off",0,IF(ScheduleCompile!K327="On",1,IF(ISNUMBER(ScheduleCompile!K327),ScheduleCompile!K327/1,IF(ISTEXT(ScheduleCompile!K327),IF(OR(ISNUMBER(FIND("5F",ScheduleCompile!K327)),ISNUMBER(FIND("0F",ScheduleCompile!K327)),ISNUMBER(FIND("8F",ScheduleCompile!K327)),ISNUMBER(FIND("1F",ScheduleCompile!K327)),ISNUMBER(FIND("2F",ScheduleCompile!K327)),ISNUMBER(FIND("3F",ScheduleCompile!K327)),ISNUMBER(FIND("6F",ScheduleCompile!K327)),ISNUMBER(FIND("7F",ScheduleCompile!K327)),ISNUMBER(FIND("9F",ScheduleCompile!K327)),ISNUMBER(FIND("4F",ScheduleCompile!K327))),VALUE(LEFT(ScheduleCompile!K327,FIND("F",ScheduleCompile!K327)-1)),ScheduleCompile!K327)))))),"",IF(ScheduleCompile!K327="Off",0,IF(ScheduleCompile!K327="On",1,IF(ISNUMBER(ScheduleCompile!K327),ScheduleCompile!K327/1,IF(ISTEXT(ScheduleCompile!K327),IF(OR(ISNUMBER(FIND("5F",ScheduleCompile!K327)),ISNUMBER(FIND("0F",ScheduleCompile!K327)),ISNUMBER(FIND("8F",ScheduleCompile!K327)),ISNUMBER(FIND("1F",ScheduleCompile!K327)),ISNUMBER(FIND("2F",ScheduleCompile!K327)),ISNUMBER(FIND("3F",ScheduleCompile!K327)),ISNUMBER(FIND("6F",ScheduleCompile!K327)),ISNUMBER(FIND("7F",ScheduleCompile!K327)),ISNUMBER(FIND("9F",ScheduleCompile!K327)),ISNUMBER(FIND("4F",ScheduleCompile!K327))),VALUE(LEFT(ScheduleCompile!K327,FIND("F",ScheduleCompile!K327)-1)),ScheduleCompile!K327)))))))</f>
        <v>0.2</v>
      </c>
      <c r="Q334" s="1">
        <f>IF(AND(ISERROR(IF(ScheduleCompile!L327="Off",0,IF(ScheduleCompile!L327="On",1,IF(ISNUMBER(ScheduleCompile!L327),ScheduleCompile!L327/1,IF(ISTEXT(ScheduleCompile!L327),IF(OR(ISNUMBER(FIND("5F",ScheduleCompile!L327)),ISNUMBER(FIND("0F",ScheduleCompile!L327)),ISNUMBER(FIND("8F",ScheduleCompile!L327)),ISNUMBER(FIND("1F",ScheduleCompile!L327)),ISNUMBER(FIND("2F",ScheduleCompile!L327)),ISNUMBER(FIND("3F",ScheduleCompile!L327)),ISNUMBER(FIND("6F",ScheduleCompile!L327)),ISNUMBER(FIND("7F",ScheduleCompile!L327)),ISNUMBER(FIND("9F",ScheduleCompile!L327)),ISNUMBER(FIND("4F",ScheduleCompile!L327))),VALUE(LEFT(ScheduleCompile!L327,FIND("F",ScheduleCompile!L327)-1)),ScheduleCompile!L327)))))),ISTEXT(ScheduleCompile!#REF!)),"ENDTABLE",IF(ISERROR(IF(ScheduleCompile!L327="Off",0,IF(ScheduleCompile!L327="On",1,IF(ISNUMBER(ScheduleCompile!L327),ScheduleCompile!L327/1,IF(ISTEXT(ScheduleCompile!L327),IF(OR(ISNUMBER(FIND("5F",ScheduleCompile!L327)),ISNUMBER(FIND("0F",ScheduleCompile!L327)),ISNUMBER(FIND("8F",ScheduleCompile!L327)),ISNUMBER(FIND("1F",ScheduleCompile!L327)),ISNUMBER(FIND("2F",ScheduleCompile!L327)),ISNUMBER(FIND("3F",ScheduleCompile!L327)),ISNUMBER(FIND("6F",ScheduleCompile!L327)),ISNUMBER(FIND("7F",ScheduleCompile!L327)),ISNUMBER(FIND("9F",ScheduleCompile!L327)),ISNUMBER(FIND("4F",ScheduleCompile!L327))),VALUE(LEFT(ScheduleCompile!L327,FIND("F",ScheduleCompile!L327)-1)),ScheduleCompile!L327)))))),"",IF(ScheduleCompile!L327="Off",0,IF(ScheduleCompile!L327="On",1,IF(ISNUMBER(ScheduleCompile!L327),ScheduleCompile!L327/1,IF(ISTEXT(ScheduleCompile!L327),IF(OR(ISNUMBER(FIND("5F",ScheduleCompile!L327)),ISNUMBER(FIND("0F",ScheduleCompile!L327)),ISNUMBER(FIND("8F",ScheduleCompile!L327)),ISNUMBER(FIND("1F",ScheduleCompile!L327)),ISNUMBER(FIND("2F",ScheduleCompile!L327)),ISNUMBER(FIND("3F",ScheduleCompile!L327)),ISNUMBER(FIND("6F",ScheduleCompile!L327)),ISNUMBER(FIND("7F",ScheduleCompile!L327)),ISNUMBER(FIND("9F",ScheduleCompile!L327)),ISNUMBER(FIND("4F",ScheduleCompile!L327))),VALUE(LEFT(ScheduleCompile!L327,FIND("F",ScheduleCompile!L327)-1)),ScheduleCompile!L327)))))))</f>
        <v>0.2</v>
      </c>
      <c r="R334" s="1">
        <f>IF(AND(ISERROR(IF(ScheduleCompile!M327="Off",0,IF(ScheduleCompile!M327="On",1,IF(ISNUMBER(ScheduleCompile!M327),ScheduleCompile!M327/1,IF(ISTEXT(ScheduleCompile!M327),IF(OR(ISNUMBER(FIND("5F",ScheduleCompile!M327)),ISNUMBER(FIND("0F",ScheduleCompile!M327)),ISNUMBER(FIND("8F",ScheduleCompile!M327)),ISNUMBER(FIND("1F",ScheduleCompile!M327)),ISNUMBER(FIND("2F",ScheduleCompile!M327)),ISNUMBER(FIND("3F",ScheduleCompile!M327)),ISNUMBER(FIND("6F",ScheduleCompile!M327)),ISNUMBER(FIND("7F",ScheduleCompile!M327)),ISNUMBER(FIND("9F",ScheduleCompile!M327)),ISNUMBER(FIND("4F",ScheduleCompile!M327))),VALUE(LEFT(ScheduleCompile!M327,FIND("F",ScheduleCompile!M327)-1)),ScheduleCompile!M327)))))),ISTEXT(ScheduleCompile!#REF!)),"ENDTABLE",IF(ISERROR(IF(ScheduleCompile!M327="Off",0,IF(ScheduleCompile!M327="On",1,IF(ISNUMBER(ScheduleCompile!M327),ScheduleCompile!M327/1,IF(ISTEXT(ScheduleCompile!M327),IF(OR(ISNUMBER(FIND("5F",ScheduleCompile!M327)),ISNUMBER(FIND("0F",ScheduleCompile!M327)),ISNUMBER(FIND("8F",ScheduleCompile!M327)),ISNUMBER(FIND("1F",ScheduleCompile!M327)),ISNUMBER(FIND("2F",ScheduleCompile!M327)),ISNUMBER(FIND("3F",ScheduleCompile!M327)),ISNUMBER(FIND("6F",ScheduleCompile!M327)),ISNUMBER(FIND("7F",ScheduleCompile!M327)),ISNUMBER(FIND("9F",ScheduleCompile!M327)),ISNUMBER(FIND("4F",ScheduleCompile!M327))),VALUE(LEFT(ScheduleCompile!M327,FIND("F",ScheduleCompile!M327)-1)),ScheduleCompile!M327)))))),"",IF(ScheduleCompile!M327="Off",0,IF(ScheduleCompile!M327="On",1,IF(ISNUMBER(ScheduleCompile!M327),ScheduleCompile!M327/1,IF(ISTEXT(ScheduleCompile!M327),IF(OR(ISNUMBER(FIND("5F",ScheduleCompile!M327)),ISNUMBER(FIND("0F",ScheduleCompile!M327)),ISNUMBER(FIND("8F",ScheduleCompile!M327)),ISNUMBER(FIND("1F",ScheduleCompile!M327)),ISNUMBER(FIND("2F",ScheduleCompile!M327)),ISNUMBER(FIND("3F",ScheduleCompile!M327)),ISNUMBER(FIND("6F",ScheduleCompile!M327)),ISNUMBER(FIND("7F",ScheduleCompile!M327)),ISNUMBER(FIND("9F",ScheduleCompile!M327)),ISNUMBER(FIND("4F",ScheduleCompile!M327))),VALUE(LEFT(ScheduleCompile!M327,FIND("F",ScheduleCompile!M327)-1)),ScheduleCompile!M327)))))))</f>
        <v>0.2</v>
      </c>
      <c r="S334" s="1">
        <f>IF(AND(ISERROR(IF(ScheduleCompile!N327="Off",0,IF(ScheduleCompile!N327="On",1,IF(ISNUMBER(ScheduleCompile!N327),ScheduleCompile!N327/1,IF(ISTEXT(ScheduleCompile!N327),IF(OR(ISNUMBER(FIND("5F",ScheduleCompile!N327)),ISNUMBER(FIND("0F",ScheduleCompile!N327)),ISNUMBER(FIND("8F",ScheduleCompile!N327)),ISNUMBER(FIND("1F",ScheduleCompile!N327)),ISNUMBER(FIND("2F",ScheduleCompile!N327)),ISNUMBER(FIND("3F",ScheduleCompile!N327)),ISNUMBER(FIND("6F",ScheduleCompile!N327)),ISNUMBER(FIND("7F",ScheduleCompile!N327)),ISNUMBER(FIND("9F",ScheduleCompile!N327)),ISNUMBER(FIND("4F",ScheduleCompile!N327))),VALUE(LEFT(ScheduleCompile!N327,FIND("F",ScheduleCompile!N327)-1)),ScheduleCompile!N327)))))),ISTEXT(ScheduleCompile!#REF!)),"ENDTABLE",IF(ISERROR(IF(ScheduleCompile!N327="Off",0,IF(ScheduleCompile!N327="On",1,IF(ISNUMBER(ScheduleCompile!N327),ScheduleCompile!N327/1,IF(ISTEXT(ScheduleCompile!N327),IF(OR(ISNUMBER(FIND("5F",ScheduleCompile!N327)),ISNUMBER(FIND("0F",ScheduleCompile!N327)),ISNUMBER(FIND("8F",ScheduleCompile!N327)),ISNUMBER(FIND("1F",ScheduleCompile!N327)),ISNUMBER(FIND("2F",ScheduleCompile!N327)),ISNUMBER(FIND("3F",ScheduleCompile!N327)),ISNUMBER(FIND("6F",ScheduleCompile!N327)),ISNUMBER(FIND("7F",ScheduleCompile!N327)),ISNUMBER(FIND("9F",ScheduleCompile!N327)),ISNUMBER(FIND("4F",ScheduleCompile!N327))),VALUE(LEFT(ScheduleCompile!N327,FIND("F",ScheduleCompile!N327)-1)),ScheduleCompile!N327)))))),"",IF(ScheduleCompile!N327="Off",0,IF(ScheduleCompile!N327="On",1,IF(ISNUMBER(ScheduleCompile!N327),ScheduleCompile!N327/1,IF(ISTEXT(ScheduleCompile!N327),IF(OR(ISNUMBER(FIND("5F",ScheduleCompile!N327)),ISNUMBER(FIND("0F",ScheduleCompile!N327)),ISNUMBER(FIND("8F",ScheduleCompile!N327)),ISNUMBER(FIND("1F",ScheduleCompile!N327)),ISNUMBER(FIND("2F",ScheduleCompile!N327)),ISNUMBER(FIND("3F",ScheduleCompile!N327)),ISNUMBER(FIND("6F",ScheduleCompile!N327)),ISNUMBER(FIND("7F",ScheduleCompile!N327)),ISNUMBER(FIND("9F",ScheduleCompile!N327)),ISNUMBER(FIND("4F",ScheduleCompile!N327))),VALUE(LEFT(ScheduleCompile!N327,FIND("F",ScheduleCompile!N327)-1)),ScheduleCompile!N327)))))))</f>
        <v>0.2</v>
      </c>
      <c r="T334" s="1">
        <f>IF(AND(ISERROR(IF(ScheduleCompile!O327="Off",0,IF(ScheduleCompile!O327="On",1,IF(ISNUMBER(ScheduleCompile!O327),ScheduleCompile!O327/1,IF(ISTEXT(ScheduleCompile!O327),IF(OR(ISNUMBER(FIND("5F",ScheduleCompile!O327)),ISNUMBER(FIND("0F",ScheduleCompile!O327)),ISNUMBER(FIND("8F",ScheduleCompile!O327)),ISNUMBER(FIND("1F",ScheduleCompile!O327)),ISNUMBER(FIND("2F",ScheduleCompile!O327)),ISNUMBER(FIND("3F",ScheduleCompile!O327)),ISNUMBER(FIND("6F",ScheduleCompile!O327)),ISNUMBER(FIND("7F",ScheduleCompile!O327)),ISNUMBER(FIND("9F",ScheduleCompile!O327)),ISNUMBER(FIND("4F",ScheduleCompile!O327))),VALUE(LEFT(ScheduleCompile!O327,FIND("F",ScheduleCompile!O327)-1)),ScheduleCompile!O327)))))),ISTEXT(ScheduleCompile!#REF!)),"ENDTABLE",IF(ISERROR(IF(ScheduleCompile!O327="Off",0,IF(ScheduleCompile!O327="On",1,IF(ISNUMBER(ScheduleCompile!O327),ScheduleCompile!O327/1,IF(ISTEXT(ScheduleCompile!O327),IF(OR(ISNUMBER(FIND("5F",ScheduleCompile!O327)),ISNUMBER(FIND("0F",ScheduleCompile!O327)),ISNUMBER(FIND("8F",ScheduleCompile!O327)),ISNUMBER(FIND("1F",ScheduleCompile!O327)),ISNUMBER(FIND("2F",ScheduleCompile!O327)),ISNUMBER(FIND("3F",ScheduleCompile!O327)),ISNUMBER(FIND("6F",ScheduleCompile!O327)),ISNUMBER(FIND("7F",ScheduleCompile!O327)),ISNUMBER(FIND("9F",ScheduleCompile!O327)),ISNUMBER(FIND("4F",ScheduleCompile!O327))),VALUE(LEFT(ScheduleCompile!O327,FIND("F",ScheduleCompile!O327)-1)),ScheduleCompile!O327)))))),"",IF(ScheduleCompile!O327="Off",0,IF(ScheduleCompile!O327="On",1,IF(ISNUMBER(ScheduleCompile!O327),ScheduleCompile!O327/1,IF(ISTEXT(ScheduleCompile!O327),IF(OR(ISNUMBER(FIND("5F",ScheduleCompile!O327)),ISNUMBER(FIND("0F",ScheduleCompile!O327)),ISNUMBER(FIND("8F",ScheduleCompile!O327)),ISNUMBER(FIND("1F",ScheduleCompile!O327)),ISNUMBER(FIND("2F",ScheduleCompile!O327)),ISNUMBER(FIND("3F",ScheduleCompile!O327)),ISNUMBER(FIND("6F",ScheduleCompile!O327)),ISNUMBER(FIND("7F",ScheduleCompile!O327)),ISNUMBER(FIND("9F",ScheduleCompile!O327)),ISNUMBER(FIND("4F",ScheduleCompile!O327))),VALUE(LEFT(ScheduleCompile!O327,FIND("F",ScheduleCompile!O327)-1)),ScheduleCompile!O327)))))))</f>
        <v>0.2</v>
      </c>
      <c r="U334" s="1">
        <f>IF(AND(ISERROR(IF(ScheduleCompile!P327="Off",0,IF(ScheduleCompile!P327="On",1,IF(ISNUMBER(ScheduleCompile!P327),ScheduleCompile!P327/1,IF(ISTEXT(ScheduleCompile!P327),IF(OR(ISNUMBER(FIND("5F",ScheduleCompile!P327)),ISNUMBER(FIND("0F",ScheduleCompile!P327)),ISNUMBER(FIND("8F",ScheduleCompile!P327)),ISNUMBER(FIND("1F",ScheduleCompile!P327)),ISNUMBER(FIND("2F",ScheduleCompile!P327)),ISNUMBER(FIND("3F",ScheduleCompile!P327)),ISNUMBER(FIND("6F",ScheduleCompile!P327)),ISNUMBER(FIND("7F",ScheduleCompile!P327)),ISNUMBER(FIND("9F",ScheduleCompile!P327)),ISNUMBER(FIND("4F",ScheduleCompile!P327))),VALUE(LEFT(ScheduleCompile!P327,FIND("F",ScheduleCompile!P327)-1)),ScheduleCompile!P327)))))),ISTEXT(ScheduleCompile!#REF!)),"ENDTABLE",IF(ISERROR(IF(ScheduleCompile!P327="Off",0,IF(ScheduleCompile!P327="On",1,IF(ISNUMBER(ScheduleCompile!P327),ScheduleCompile!P327/1,IF(ISTEXT(ScheduleCompile!P327),IF(OR(ISNUMBER(FIND("5F",ScheduleCompile!P327)),ISNUMBER(FIND("0F",ScheduleCompile!P327)),ISNUMBER(FIND("8F",ScheduleCompile!P327)),ISNUMBER(FIND("1F",ScheduleCompile!P327)),ISNUMBER(FIND("2F",ScheduleCompile!P327)),ISNUMBER(FIND("3F",ScheduleCompile!P327)),ISNUMBER(FIND("6F",ScheduleCompile!P327)),ISNUMBER(FIND("7F",ScheduleCompile!P327)),ISNUMBER(FIND("9F",ScheduleCompile!P327)),ISNUMBER(FIND("4F",ScheduleCompile!P327))),VALUE(LEFT(ScheduleCompile!P327,FIND("F",ScheduleCompile!P327)-1)),ScheduleCompile!P327)))))),"",IF(ScheduleCompile!P327="Off",0,IF(ScheduleCompile!P327="On",1,IF(ISNUMBER(ScheduleCompile!P327),ScheduleCompile!P327/1,IF(ISTEXT(ScheduleCompile!P327),IF(OR(ISNUMBER(FIND("5F",ScheduleCompile!P327)),ISNUMBER(FIND("0F",ScheduleCompile!P327)),ISNUMBER(FIND("8F",ScheduleCompile!P327)),ISNUMBER(FIND("1F",ScheduleCompile!P327)),ISNUMBER(FIND("2F",ScheduleCompile!P327)),ISNUMBER(FIND("3F",ScheduleCompile!P327)),ISNUMBER(FIND("6F",ScheduleCompile!P327)),ISNUMBER(FIND("7F",ScheduleCompile!P327)),ISNUMBER(FIND("9F",ScheduleCompile!P327)),ISNUMBER(FIND("4F",ScheduleCompile!P327))),VALUE(LEFT(ScheduleCompile!P327,FIND("F",ScheduleCompile!P327)-1)),ScheduleCompile!P327)))))))</f>
        <v>0.2</v>
      </c>
      <c r="V334" s="1">
        <f>IF(AND(ISERROR(IF(ScheduleCompile!Q327="Off",0,IF(ScheduleCompile!Q327="On",1,IF(ISNUMBER(ScheduleCompile!Q327),ScheduleCompile!Q327/1,IF(ISTEXT(ScheduleCompile!Q327),IF(OR(ISNUMBER(FIND("5F",ScheduleCompile!Q327)),ISNUMBER(FIND("0F",ScheduleCompile!Q327)),ISNUMBER(FIND("8F",ScheduleCompile!Q327)),ISNUMBER(FIND("1F",ScheduleCompile!Q327)),ISNUMBER(FIND("2F",ScheduleCompile!Q327)),ISNUMBER(FIND("3F",ScheduleCompile!Q327)),ISNUMBER(FIND("6F",ScheduleCompile!Q327)),ISNUMBER(FIND("7F",ScheduleCompile!Q327)),ISNUMBER(FIND("9F",ScheduleCompile!Q327)),ISNUMBER(FIND("4F",ScheduleCompile!Q327))),VALUE(LEFT(ScheduleCompile!Q327,FIND("F",ScheduleCompile!Q327)-1)),ScheduleCompile!Q327)))))),ISTEXT(ScheduleCompile!#REF!)),"ENDTABLE",IF(ISERROR(IF(ScheduleCompile!Q327="Off",0,IF(ScheduleCompile!Q327="On",1,IF(ISNUMBER(ScheduleCompile!Q327),ScheduleCompile!Q327/1,IF(ISTEXT(ScheduleCompile!Q327),IF(OR(ISNUMBER(FIND("5F",ScheduleCompile!Q327)),ISNUMBER(FIND("0F",ScheduleCompile!Q327)),ISNUMBER(FIND("8F",ScheduleCompile!Q327)),ISNUMBER(FIND("1F",ScheduleCompile!Q327)),ISNUMBER(FIND("2F",ScheduleCompile!Q327)),ISNUMBER(FIND("3F",ScheduleCompile!Q327)),ISNUMBER(FIND("6F",ScheduleCompile!Q327)),ISNUMBER(FIND("7F",ScheduleCompile!Q327)),ISNUMBER(FIND("9F",ScheduleCompile!Q327)),ISNUMBER(FIND("4F",ScheduleCompile!Q327))),VALUE(LEFT(ScheduleCompile!Q327,FIND("F",ScheduleCompile!Q327)-1)),ScheduleCompile!Q327)))))),"",IF(ScheduleCompile!Q327="Off",0,IF(ScheduleCompile!Q327="On",1,IF(ISNUMBER(ScheduleCompile!Q327),ScheduleCompile!Q327/1,IF(ISTEXT(ScheduleCompile!Q327),IF(OR(ISNUMBER(FIND("5F",ScheduleCompile!Q327)),ISNUMBER(FIND("0F",ScheduleCompile!Q327)),ISNUMBER(FIND("8F",ScheduleCompile!Q327)),ISNUMBER(FIND("1F",ScheduleCompile!Q327)),ISNUMBER(FIND("2F",ScheduleCompile!Q327)),ISNUMBER(FIND("3F",ScheduleCompile!Q327)),ISNUMBER(FIND("6F",ScheduleCompile!Q327)),ISNUMBER(FIND("7F",ScheduleCompile!Q327)),ISNUMBER(FIND("9F",ScheduleCompile!Q327)),ISNUMBER(FIND("4F",ScheduleCompile!Q327))),VALUE(LEFT(ScheduleCompile!Q327,FIND("F",ScheduleCompile!Q327)-1)),ScheduleCompile!Q327)))))))</f>
        <v>0.3</v>
      </c>
      <c r="W334" s="1">
        <f>IF(AND(ISERROR(IF(ScheduleCompile!R327="Off",0,IF(ScheduleCompile!R327="On",1,IF(ISNUMBER(ScheduleCompile!R327),ScheduleCompile!R327/1,IF(ISTEXT(ScheduleCompile!R327),IF(OR(ISNUMBER(FIND("5F",ScheduleCompile!R327)),ISNUMBER(FIND("0F",ScheduleCompile!R327)),ISNUMBER(FIND("8F",ScheduleCompile!R327)),ISNUMBER(FIND("1F",ScheduleCompile!R327)),ISNUMBER(FIND("2F",ScheduleCompile!R327)),ISNUMBER(FIND("3F",ScheduleCompile!R327)),ISNUMBER(FIND("6F",ScheduleCompile!R327)),ISNUMBER(FIND("7F",ScheduleCompile!R327)),ISNUMBER(FIND("9F",ScheduleCompile!R327)),ISNUMBER(FIND("4F",ScheduleCompile!R327))),VALUE(LEFT(ScheduleCompile!R327,FIND("F",ScheduleCompile!R327)-1)),ScheduleCompile!R327)))))),ISTEXT(ScheduleCompile!#REF!)),"ENDTABLE",IF(ISERROR(IF(ScheduleCompile!R327="Off",0,IF(ScheduleCompile!R327="On",1,IF(ISNUMBER(ScheduleCompile!R327),ScheduleCompile!R327/1,IF(ISTEXT(ScheduleCompile!R327),IF(OR(ISNUMBER(FIND("5F",ScheduleCompile!R327)),ISNUMBER(FIND("0F",ScheduleCompile!R327)),ISNUMBER(FIND("8F",ScheduleCompile!R327)),ISNUMBER(FIND("1F",ScheduleCompile!R327)),ISNUMBER(FIND("2F",ScheduleCompile!R327)),ISNUMBER(FIND("3F",ScheduleCompile!R327)),ISNUMBER(FIND("6F",ScheduleCompile!R327)),ISNUMBER(FIND("7F",ScheduleCompile!R327)),ISNUMBER(FIND("9F",ScheduleCompile!R327)),ISNUMBER(FIND("4F",ScheduleCompile!R327))),VALUE(LEFT(ScheduleCompile!R327,FIND("F",ScheduleCompile!R327)-1)),ScheduleCompile!R327)))))),"",IF(ScheduleCompile!R327="Off",0,IF(ScheduleCompile!R327="On",1,IF(ISNUMBER(ScheduleCompile!R327),ScheduleCompile!R327/1,IF(ISTEXT(ScheduleCompile!R327),IF(OR(ISNUMBER(FIND("5F",ScheduleCompile!R327)),ISNUMBER(FIND("0F",ScheduleCompile!R327)),ISNUMBER(FIND("8F",ScheduleCompile!R327)),ISNUMBER(FIND("1F",ScheduleCompile!R327)),ISNUMBER(FIND("2F",ScheduleCompile!R327)),ISNUMBER(FIND("3F",ScheduleCompile!R327)),ISNUMBER(FIND("6F",ScheduleCompile!R327)),ISNUMBER(FIND("7F",ScheduleCompile!R327)),ISNUMBER(FIND("9F",ScheduleCompile!R327)),ISNUMBER(FIND("4F",ScheduleCompile!R327))),VALUE(LEFT(ScheduleCompile!R327,FIND("F",ScheduleCompile!R327)-1)),ScheduleCompile!R327)))))))</f>
        <v>0.5</v>
      </c>
      <c r="X334" s="1">
        <f>IF(AND(ISERROR(IF(ScheduleCompile!S327="Off",0,IF(ScheduleCompile!S327="On",1,IF(ISNUMBER(ScheduleCompile!S327),ScheduleCompile!S327/1,IF(ISTEXT(ScheduleCompile!S327),IF(OR(ISNUMBER(FIND("5F",ScheduleCompile!S327)),ISNUMBER(FIND("0F",ScheduleCompile!S327)),ISNUMBER(FIND("8F",ScheduleCompile!S327)),ISNUMBER(FIND("1F",ScheduleCompile!S327)),ISNUMBER(FIND("2F",ScheduleCompile!S327)),ISNUMBER(FIND("3F",ScheduleCompile!S327)),ISNUMBER(FIND("6F",ScheduleCompile!S327)),ISNUMBER(FIND("7F",ScheduleCompile!S327)),ISNUMBER(FIND("9F",ScheduleCompile!S327)),ISNUMBER(FIND("4F",ScheduleCompile!S327))),VALUE(LEFT(ScheduleCompile!S327,FIND("F",ScheduleCompile!S327)-1)),ScheduleCompile!S327)))))),ISTEXT(ScheduleCompile!#REF!)),"ENDTABLE",IF(ISERROR(IF(ScheduleCompile!S327="Off",0,IF(ScheduleCompile!S327="On",1,IF(ISNUMBER(ScheduleCompile!S327),ScheduleCompile!S327/1,IF(ISTEXT(ScheduleCompile!S327),IF(OR(ISNUMBER(FIND("5F",ScheduleCompile!S327)),ISNUMBER(FIND("0F",ScheduleCompile!S327)),ISNUMBER(FIND("8F",ScheduleCompile!S327)),ISNUMBER(FIND("1F",ScheduleCompile!S327)),ISNUMBER(FIND("2F",ScheduleCompile!S327)),ISNUMBER(FIND("3F",ScheduleCompile!S327)),ISNUMBER(FIND("6F",ScheduleCompile!S327)),ISNUMBER(FIND("7F",ScheduleCompile!S327)),ISNUMBER(FIND("9F",ScheduleCompile!S327)),ISNUMBER(FIND("4F",ScheduleCompile!S327))),VALUE(LEFT(ScheduleCompile!S327,FIND("F",ScheduleCompile!S327)-1)),ScheduleCompile!S327)))))),"",IF(ScheduleCompile!S327="Off",0,IF(ScheduleCompile!S327="On",1,IF(ISNUMBER(ScheduleCompile!S327),ScheduleCompile!S327/1,IF(ISTEXT(ScheduleCompile!S327),IF(OR(ISNUMBER(FIND("5F",ScheduleCompile!S327)),ISNUMBER(FIND("0F",ScheduleCompile!S327)),ISNUMBER(FIND("8F",ScheduleCompile!S327)),ISNUMBER(FIND("1F",ScheduleCompile!S327)),ISNUMBER(FIND("2F",ScheduleCompile!S327)),ISNUMBER(FIND("3F",ScheduleCompile!S327)),ISNUMBER(FIND("6F",ScheduleCompile!S327)),ISNUMBER(FIND("7F",ScheduleCompile!S327)),ISNUMBER(FIND("9F",ScheduleCompile!S327)),ISNUMBER(FIND("4F",ScheduleCompile!S327))),VALUE(LEFT(ScheduleCompile!S327,FIND("F",ScheduleCompile!S327)-1)),ScheduleCompile!S327)))))))</f>
        <v>0.5</v>
      </c>
      <c r="Y334" s="1">
        <f>IF(AND(ISERROR(IF(ScheduleCompile!T327="Off",0,IF(ScheduleCompile!T327="On",1,IF(ISNUMBER(ScheduleCompile!T327),ScheduleCompile!T327/1,IF(ISTEXT(ScheduleCompile!T327),IF(OR(ISNUMBER(FIND("5F",ScheduleCompile!T327)),ISNUMBER(FIND("0F",ScheduleCompile!T327)),ISNUMBER(FIND("8F",ScheduleCompile!T327)),ISNUMBER(FIND("1F",ScheduleCompile!T327)),ISNUMBER(FIND("2F",ScheduleCompile!T327)),ISNUMBER(FIND("3F",ScheduleCompile!T327)),ISNUMBER(FIND("6F",ScheduleCompile!T327)),ISNUMBER(FIND("7F",ScheduleCompile!T327)),ISNUMBER(FIND("9F",ScheduleCompile!T327)),ISNUMBER(FIND("4F",ScheduleCompile!T327))),VALUE(LEFT(ScheduleCompile!T327,FIND("F",ScheduleCompile!T327)-1)),ScheduleCompile!T327)))))),ISTEXT(ScheduleCompile!#REF!)),"ENDTABLE",IF(ISERROR(IF(ScheduleCompile!T327="Off",0,IF(ScheduleCompile!T327="On",1,IF(ISNUMBER(ScheduleCompile!T327),ScheduleCompile!T327/1,IF(ISTEXT(ScheduleCompile!T327),IF(OR(ISNUMBER(FIND("5F",ScheduleCompile!T327)),ISNUMBER(FIND("0F",ScheduleCompile!T327)),ISNUMBER(FIND("8F",ScheduleCompile!T327)),ISNUMBER(FIND("1F",ScheduleCompile!T327)),ISNUMBER(FIND("2F",ScheduleCompile!T327)),ISNUMBER(FIND("3F",ScheduleCompile!T327)),ISNUMBER(FIND("6F",ScheduleCompile!T327)),ISNUMBER(FIND("7F",ScheduleCompile!T327)),ISNUMBER(FIND("9F",ScheduleCompile!T327)),ISNUMBER(FIND("4F",ScheduleCompile!T327))),VALUE(LEFT(ScheduleCompile!T327,FIND("F",ScheduleCompile!T327)-1)),ScheduleCompile!T327)))))),"",IF(ScheduleCompile!T327="Off",0,IF(ScheduleCompile!T327="On",1,IF(ISNUMBER(ScheduleCompile!T327),ScheduleCompile!T327/1,IF(ISTEXT(ScheduleCompile!T327),IF(OR(ISNUMBER(FIND("5F",ScheduleCompile!T327)),ISNUMBER(FIND("0F",ScheduleCompile!T327)),ISNUMBER(FIND("8F",ScheduleCompile!T327)),ISNUMBER(FIND("1F",ScheduleCompile!T327)),ISNUMBER(FIND("2F",ScheduleCompile!T327)),ISNUMBER(FIND("3F",ScheduleCompile!T327)),ISNUMBER(FIND("6F",ScheduleCompile!T327)),ISNUMBER(FIND("7F",ScheduleCompile!T327)),ISNUMBER(FIND("9F",ScheduleCompile!T327)),ISNUMBER(FIND("4F",ScheduleCompile!T327))),VALUE(LEFT(ScheduleCompile!T327,FIND("F",ScheduleCompile!T327)-1)),ScheduleCompile!T327)))))))</f>
        <v>0.5</v>
      </c>
      <c r="Z334" s="1">
        <f>IF(AND(ISERROR(IF(ScheduleCompile!U327="Off",0,IF(ScheduleCompile!U327="On",1,IF(ISNUMBER(ScheduleCompile!U327),ScheduleCompile!U327/1,IF(ISTEXT(ScheduleCompile!U327),IF(OR(ISNUMBER(FIND("5F",ScheduleCompile!U327)),ISNUMBER(FIND("0F",ScheduleCompile!U327)),ISNUMBER(FIND("8F",ScheduleCompile!U327)),ISNUMBER(FIND("1F",ScheduleCompile!U327)),ISNUMBER(FIND("2F",ScheduleCompile!U327)),ISNUMBER(FIND("3F",ScheduleCompile!U327)),ISNUMBER(FIND("6F",ScheduleCompile!U327)),ISNUMBER(FIND("7F",ScheduleCompile!U327)),ISNUMBER(FIND("9F",ScheduleCompile!U327)),ISNUMBER(FIND("4F",ScheduleCompile!U327))),VALUE(LEFT(ScheduleCompile!U327,FIND("F",ScheduleCompile!U327)-1)),ScheduleCompile!U327)))))),ISTEXT(ScheduleCompile!#REF!)),"ENDTABLE",IF(ISERROR(IF(ScheduleCompile!U327="Off",0,IF(ScheduleCompile!U327="On",1,IF(ISNUMBER(ScheduleCompile!U327),ScheduleCompile!U327/1,IF(ISTEXT(ScheduleCompile!U327),IF(OR(ISNUMBER(FIND("5F",ScheduleCompile!U327)),ISNUMBER(FIND("0F",ScheduleCompile!U327)),ISNUMBER(FIND("8F",ScheduleCompile!U327)),ISNUMBER(FIND("1F",ScheduleCompile!U327)),ISNUMBER(FIND("2F",ScheduleCompile!U327)),ISNUMBER(FIND("3F",ScheduleCompile!U327)),ISNUMBER(FIND("6F",ScheduleCompile!U327)),ISNUMBER(FIND("7F",ScheduleCompile!U327)),ISNUMBER(FIND("9F",ScheduleCompile!U327)),ISNUMBER(FIND("4F",ScheduleCompile!U327))),VALUE(LEFT(ScheduleCompile!U327,FIND("F",ScheduleCompile!U327)-1)),ScheduleCompile!U327)))))),"",IF(ScheduleCompile!U327="Off",0,IF(ScheduleCompile!U327="On",1,IF(ISNUMBER(ScheduleCompile!U327),ScheduleCompile!U327/1,IF(ISTEXT(ScheduleCompile!U327),IF(OR(ISNUMBER(FIND("5F",ScheduleCompile!U327)),ISNUMBER(FIND("0F",ScheduleCompile!U327)),ISNUMBER(FIND("8F",ScheduleCompile!U327)),ISNUMBER(FIND("1F",ScheduleCompile!U327)),ISNUMBER(FIND("2F",ScheduleCompile!U327)),ISNUMBER(FIND("3F",ScheduleCompile!U327)),ISNUMBER(FIND("6F",ScheduleCompile!U327)),ISNUMBER(FIND("7F",ScheduleCompile!U327)),ISNUMBER(FIND("9F",ScheduleCompile!U327)),ISNUMBER(FIND("4F",ScheduleCompile!U327))),VALUE(LEFT(ScheduleCompile!U327,FIND("F",ScheduleCompile!U327)-1)),ScheduleCompile!U327)))))))</f>
        <v>0.7</v>
      </c>
      <c r="AA334" s="1">
        <f>IF(AND(ISERROR(IF(ScheduleCompile!V327="Off",0,IF(ScheduleCompile!V327="On",1,IF(ISNUMBER(ScheduleCompile!V327),ScheduleCompile!V327/1,IF(ISTEXT(ScheduleCompile!V327),IF(OR(ISNUMBER(FIND("5F",ScheduleCompile!V327)),ISNUMBER(FIND("0F",ScheduleCompile!V327)),ISNUMBER(FIND("8F",ScheduleCompile!V327)),ISNUMBER(FIND("1F",ScheduleCompile!V327)),ISNUMBER(FIND("2F",ScheduleCompile!V327)),ISNUMBER(FIND("3F",ScheduleCompile!V327)),ISNUMBER(FIND("6F",ScheduleCompile!V327)),ISNUMBER(FIND("7F",ScheduleCompile!V327)),ISNUMBER(FIND("9F",ScheduleCompile!V327)),ISNUMBER(FIND("4F",ScheduleCompile!V327))),VALUE(LEFT(ScheduleCompile!V327,FIND("F",ScheduleCompile!V327)-1)),ScheduleCompile!V327)))))),ISTEXT(ScheduleCompile!#REF!)),"ENDTABLE",IF(ISERROR(IF(ScheduleCompile!V327="Off",0,IF(ScheduleCompile!V327="On",1,IF(ISNUMBER(ScheduleCompile!V327),ScheduleCompile!V327/1,IF(ISTEXT(ScheduleCompile!V327),IF(OR(ISNUMBER(FIND("5F",ScheduleCompile!V327)),ISNUMBER(FIND("0F",ScheduleCompile!V327)),ISNUMBER(FIND("8F",ScheduleCompile!V327)),ISNUMBER(FIND("1F",ScheduleCompile!V327)),ISNUMBER(FIND("2F",ScheduleCompile!V327)),ISNUMBER(FIND("3F",ScheduleCompile!V327)),ISNUMBER(FIND("6F",ScheduleCompile!V327)),ISNUMBER(FIND("7F",ScheduleCompile!V327)),ISNUMBER(FIND("9F",ScheduleCompile!V327)),ISNUMBER(FIND("4F",ScheduleCompile!V327))),VALUE(LEFT(ScheduleCompile!V327,FIND("F",ScheduleCompile!V327)-1)),ScheduleCompile!V327)))))),"",IF(ScheduleCompile!V327="Off",0,IF(ScheduleCompile!V327="On",1,IF(ISNUMBER(ScheduleCompile!V327),ScheduleCompile!V327/1,IF(ISTEXT(ScheduleCompile!V327),IF(OR(ISNUMBER(FIND("5F",ScheduleCompile!V327)),ISNUMBER(FIND("0F",ScheduleCompile!V327)),ISNUMBER(FIND("8F",ScheduleCompile!V327)),ISNUMBER(FIND("1F",ScheduleCompile!V327)),ISNUMBER(FIND("2F",ScheduleCompile!V327)),ISNUMBER(FIND("3F",ScheduleCompile!V327)),ISNUMBER(FIND("6F",ScheduleCompile!V327)),ISNUMBER(FIND("7F",ScheduleCompile!V327)),ISNUMBER(FIND("9F",ScheduleCompile!V327)),ISNUMBER(FIND("4F",ScheduleCompile!V327))),VALUE(LEFT(ScheduleCompile!V327,FIND("F",ScheduleCompile!V327)-1)),ScheduleCompile!V327)))))))</f>
        <v>0.7</v>
      </c>
      <c r="AB334" s="1">
        <f>IF(AND(ISERROR(IF(ScheduleCompile!W327="Off",0,IF(ScheduleCompile!W327="On",1,IF(ISNUMBER(ScheduleCompile!W327),ScheduleCompile!W327/1,IF(ISTEXT(ScheduleCompile!W327),IF(OR(ISNUMBER(FIND("5F",ScheduleCompile!W327)),ISNUMBER(FIND("0F",ScheduleCompile!W327)),ISNUMBER(FIND("8F",ScheduleCompile!W327)),ISNUMBER(FIND("1F",ScheduleCompile!W327)),ISNUMBER(FIND("2F",ScheduleCompile!W327)),ISNUMBER(FIND("3F",ScheduleCompile!W327)),ISNUMBER(FIND("6F",ScheduleCompile!W327)),ISNUMBER(FIND("7F",ScheduleCompile!W327)),ISNUMBER(FIND("9F",ScheduleCompile!W327)),ISNUMBER(FIND("4F",ScheduleCompile!W327))),VALUE(LEFT(ScheduleCompile!W327,FIND("F",ScheduleCompile!W327)-1)),ScheduleCompile!W327)))))),ISTEXT(ScheduleCompile!#REF!)),"ENDTABLE",IF(ISERROR(IF(ScheduleCompile!W327="Off",0,IF(ScheduleCompile!W327="On",1,IF(ISNUMBER(ScheduleCompile!W327),ScheduleCompile!W327/1,IF(ISTEXT(ScheduleCompile!W327),IF(OR(ISNUMBER(FIND("5F",ScheduleCompile!W327)),ISNUMBER(FIND("0F",ScheduleCompile!W327)),ISNUMBER(FIND("8F",ScheduleCompile!W327)),ISNUMBER(FIND("1F",ScheduleCompile!W327)),ISNUMBER(FIND("2F",ScheduleCompile!W327)),ISNUMBER(FIND("3F",ScheduleCompile!W327)),ISNUMBER(FIND("6F",ScheduleCompile!W327)),ISNUMBER(FIND("7F",ScheduleCompile!W327)),ISNUMBER(FIND("9F",ScheduleCompile!W327)),ISNUMBER(FIND("4F",ScheduleCompile!W327))),VALUE(LEFT(ScheduleCompile!W327,FIND("F",ScheduleCompile!W327)-1)),ScheduleCompile!W327)))))),"",IF(ScheduleCompile!W327="Off",0,IF(ScheduleCompile!W327="On",1,IF(ISNUMBER(ScheduleCompile!W327),ScheduleCompile!W327/1,IF(ISTEXT(ScheduleCompile!W327),IF(OR(ISNUMBER(FIND("5F",ScheduleCompile!W327)),ISNUMBER(FIND("0F",ScheduleCompile!W327)),ISNUMBER(FIND("8F",ScheduleCompile!W327)),ISNUMBER(FIND("1F",ScheduleCompile!W327)),ISNUMBER(FIND("2F",ScheduleCompile!W327)),ISNUMBER(FIND("3F",ScheduleCompile!W327)),ISNUMBER(FIND("6F",ScheduleCompile!W327)),ISNUMBER(FIND("7F",ScheduleCompile!W327)),ISNUMBER(FIND("9F",ScheduleCompile!W327)),ISNUMBER(FIND("4F",ScheduleCompile!W327))),VALUE(LEFT(ScheduleCompile!W327,FIND("F",ScheduleCompile!W327)-1)),ScheduleCompile!W327)))))))</f>
        <v>0.8</v>
      </c>
      <c r="AC334" s="1">
        <f>IF(AND(ISERROR(IF(ScheduleCompile!X327="Off",0,IF(ScheduleCompile!X327="On",1,IF(ISNUMBER(ScheduleCompile!X327),ScheduleCompile!X327/1,IF(ISTEXT(ScheduleCompile!X327),IF(OR(ISNUMBER(FIND("5F",ScheduleCompile!X327)),ISNUMBER(FIND("0F",ScheduleCompile!X327)),ISNUMBER(FIND("8F",ScheduleCompile!X327)),ISNUMBER(FIND("1F",ScheduleCompile!X327)),ISNUMBER(FIND("2F",ScheduleCompile!X327)),ISNUMBER(FIND("3F",ScheduleCompile!X327)),ISNUMBER(FIND("6F",ScheduleCompile!X327)),ISNUMBER(FIND("7F",ScheduleCompile!X327)),ISNUMBER(FIND("9F",ScheduleCompile!X327)),ISNUMBER(FIND("4F",ScheduleCompile!X327))),VALUE(LEFT(ScheduleCompile!X327,FIND("F",ScheduleCompile!X327)-1)),ScheduleCompile!X327)))))),ISTEXT(ScheduleCompile!#REF!)),"ENDTABLE",IF(ISERROR(IF(ScheduleCompile!X327="Off",0,IF(ScheduleCompile!X327="On",1,IF(ISNUMBER(ScheduleCompile!X327),ScheduleCompile!X327/1,IF(ISTEXT(ScheduleCompile!X327),IF(OR(ISNUMBER(FIND("5F",ScheduleCompile!X327)),ISNUMBER(FIND("0F",ScheduleCompile!X327)),ISNUMBER(FIND("8F",ScheduleCompile!X327)),ISNUMBER(FIND("1F",ScheduleCompile!X327)),ISNUMBER(FIND("2F",ScheduleCompile!X327)),ISNUMBER(FIND("3F",ScheduleCompile!X327)),ISNUMBER(FIND("6F",ScheduleCompile!X327)),ISNUMBER(FIND("7F",ScheduleCompile!X327)),ISNUMBER(FIND("9F",ScheduleCompile!X327)),ISNUMBER(FIND("4F",ScheduleCompile!X327))),VALUE(LEFT(ScheduleCompile!X327,FIND("F",ScheduleCompile!X327)-1)),ScheduleCompile!X327)))))),"",IF(ScheduleCompile!X327="Off",0,IF(ScheduleCompile!X327="On",1,IF(ISNUMBER(ScheduleCompile!X327),ScheduleCompile!X327/1,IF(ISTEXT(ScheduleCompile!X327),IF(OR(ISNUMBER(FIND("5F",ScheduleCompile!X327)),ISNUMBER(FIND("0F",ScheduleCompile!X327)),ISNUMBER(FIND("8F",ScheduleCompile!X327)),ISNUMBER(FIND("1F",ScheduleCompile!X327)),ISNUMBER(FIND("2F",ScheduleCompile!X327)),ISNUMBER(FIND("3F",ScheduleCompile!X327)),ISNUMBER(FIND("6F",ScheduleCompile!X327)),ISNUMBER(FIND("7F",ScheduleCompile!X327)),ISNUMBER(FIND("9F",ScheduleCompile!X327)),ISNUMBER(FIND("4F",ScheduleCompile!X327))),VALUE(LEFT(ScheduleCompile!X327,FIND("F",ScheduleCompile!X327)-1)),ScheduleCompile!X327)))))))</f>
        <v>0.9</v>
      </c>
      <c r="AD334" s="1">
        <f>IF(AND(ISERROR(IF(ScheduleCompile!Y327="Off",0,IF(ScheduleCompile!Y327="On",1,IF(ISNUMBER(ScheduleCompile!Y327),ScheduleCompile!Y327/1,IF(ISTEXT(ScheduleCompile!Y327),IF(OR(ISNUMBER(FIND("5F",ScheduleCompile!Y327)),ISNUMBER(FIND("0F",ScheduleCompile!Y327)),ISNUMBER(FIND("8F",ScheduleCompile!Y327)),ISNUMBER(FIND("1F",ScheduleCompile!Y327)),ISNUMBER(FIND("2F",ScheduleCompile!Y327)),ISNUMBER(FIND("3F",ScheduleCompile!Y327)),ISNUMBER(FIND("6F",ScheduleCompile!Y327)),ISNUMBER(FIND("7F",ScheduleCompile!Y327)),ISNUMBER(FIND("9F",ScheduleCompile!Y327)),ISNUMBER(FIND("4F",ScheduleCompile!Y327))),VALUE(LEFT(ScheduleCompile!Y327,FIND("F",ScheduleCompile!Y327)-1)),ScheduleCompile!Y327)))))),ISTEXT(ScheduleCompile!#REF!)),"ENDTABLE",IF(ISERROR(IF(ScheduleCompile!Y327="Off",0,IF(ScheduleCompile!Y327="On",1,IF(ISNUMBER(ScheduleCompile!Y327),ScheduleCompile!Y327/1,IF(ISTEXT(ScheduleCompile!Y327),IF(OR(ISNUMBER(FIND("5F",ScheduleCompile!Y327)),ISNUMBER(FIND("0F",ScheduleCompile!Y327)),ISNUMBER(FIND("8F",ScheduleCompile!Y327)),ISNUMBER(FIND("1F",ScheduleCompile!Y327)),ISNUMBER(FIND("2F",ScheduleCompile!Y327)),ISNUMBER(FIND("3F",ScheduleCompile!Y327)),ISNUMBER(FIND("6F",ScheduleCompile!Y327)),ISNUMBER(FIND("7F",ScheduleCompile!Y327)),ISNUMBER(FIND("9F",ScheduleCompile!Y327)),ISNUMBER(FIND("4F",ScheduleCompile!Y327))),VALUE(LEFT(ScheduleCompile!Y327,FIND("F",ScheduleCompile!Y327)-1)),ScheduleCompile!Y327)))))),"",IF(ScheduleCompile!Y327="Off",0,IF(ScheduleCompile!Y327="On",1,IF(ISNUMBER(ScheduleCompile!Y327),ScheduleCompile!Y327/1,IF(ISTEXT(ScheduleCompile!Y327),IF(OR(ISNUMBER(FIND("5F",ScheduleCompile!Y327)),ISNUMBER(FIND("0F",ScheduleCompile!Y327)),ISNUMBER(FIND("8F",ScheduleCompile!Y327)),ISNUMBER(FIND("1F",ScheduleCompile!Y327)),ISNUMBER(FIND("2F",ScheduleCompile!Y327)),ISNUMBER(FIND("3F",ScheduleCompile!Y327)),ISNUMBER(FIND("6F",ScheduleCompile!Y327)),ISNUMBER(FIND("7F",ScheduleCompile!Y327)),ISNUMBER(FIND("9F",ScheduleCompile!Y327)),ISNUMBER(FIND("4F",ScheduleCompile!Y327))),VALUE(LEFT(ScheduleCompile!Y327,FIND("F",ScheduleCompile!Y327)-1)),ScheduleCompile!Y327)))))))</f>
        <v>0.9</v>
      </c>
    </row>
    <row r="335" spans="1:30" x14ac:dyDescent="0.25">
      <c r="A335" t="str">
        <f t="shared" si="23"/>
        <v>SchDay "ResidentialLivingOccupancySun"  Type = "Fraction" Hr = (0.9, 0.9, 0.9, 0.9, 0.9, 0.9, 0.7, 0.4, 0.4, 0.2, 0.2, 0.2, 0.2, 0.2, 0.2, 0.3, 0.5, 0.5, 0.5, 0.7, 0.7, 0.8, 0.9, 0.9) ..</v>
      </c>
      <c r="B335" s="1" t="s">
        <v>623</v>
      </c>
      <c r="C335" t="str">
        <f t="shared" si="24"/>
        <v xml:space="preserve">SchDay "ResidentialLivingOccupancySun"  Type = "Fraction" Hr = </v>
      </c>
      <c r="D335" t="str">
        <f t="shared" si="25"/>
        <v>(0.9, 0.9, 0.9, 0.9, 0.9, 0.9, 0.7, 0.4, 0.4, 0.2, 0.2, 0.2, 0.2, 0.2, 0.2, 0.3, 0.5, 0.5, 0.5, 0.7, 0.7, 0.8, 0.9, 0.9) ..</v>
      </c>
      <c r="E335" s="30" t="str">
        <f>ScheduleCompile!A328</f>
        <v>ResidentialLivingOccupancySun</v>
      </c>
      <c r="F335" t="str">
        <f t="shared" si="26"/>
        <v>Fraction</v>
      </c>
      <c r="G335" s="1">
        <f>IF(AND(ISERROR(IF(ScheduleCompile!B328="Off",0,IF(ScheduleCompile!B328="On",1,IF(ISNUMBER(ScheduleCompile!B328),ScheduleCompile!B328/1,IF(ISTEXT(ScheduleCompile!B328),IF(OR(ISNUMBER(FIND("5F",ScheduleCompile!B328)),ISNUMBER(FIND("0F",ScheduleCompile!B328)),ISNUMBER(FIND("8F",ScheduleCompile!B328)),ISNUMBER(FIND("1F",ScheduleCompile!B328)),ISNUMBER(FIND("2F",ScheduleCompile!B328)),ISNUMBER(FIND("3F",ScheduleCompile!B328)),ISNUMBER(FIND("6F",ScheduleCompile!B328)),ISNUMBER(FIND("7F",ScheduleCompile!B328)),ISNUMBER(FIND("9F",ScheduleCompile!B328)),ISNUMBER(FIND("4F",ScheduleCompile!B328))),VALUE(LEFT(ScheduleCompile!B328,FIND("F",ScheduleCompile!B328)-1)),ScheduleCompile!B328)))))),ISTEXT(ScheduleCompile!#REF!)),"ENDTABLE",IF(ISERROR(IF(ScheduleCompile!B328="Off",0,IF(ScheduleCompile!B328="On",1,IF(ISNUMBER(ScheduleCompile!B328),ScheduleCompile!B328/1,IF(ISTEXT(ScheduleCompile!B328),IF(OR(ISNUMBER(FIND("5F",ScheduleCompile!B328)),ISNUMBER(FIND("0F",ScheduleCompile!B328)),ISNUMBER(FIND("8F",ScheduleCompile!B328)),ISNUMBER(FIND("1F",ScheduleCompile!B328)),ISNUMBER(FIND("2F",ScheduleCompile!B328)),ISNUMBER(FIND("3F",ScheduleCompile!B328)),ISNUMBER(FIND("6F",ScheduleCompile!B328)),ISNUMBER(FIND("7F",ScheduleCompile!B328)),ISNUMBER(FIND("9F",ScheduleCompile!B328)),ISNUMBER(FIND("4F",ScheduleCompile!B328))),VALUE(LEFT(ScheduleCompile!B328,FIND("F",ScheduleCompile!B328)-1)),ScheduleCompile!B328)))))),"",IF(ScheduleCompile!B328="Off",0,IF(ScheduleCompile!B328="On",1,IF(ISNUMBER(ScheduleCompile!B328),ScheduleCompile!B328/1,IF(ISTEXT(ScheduleCompile!B328),IF(OR(ISNUMBER(FIND("5F",ScheduleCompile!B328)),ISNUMBER(FIND("0F",ScheduleCompile!B328)),ISNUMBER(FIND("8F",ScheduleCompile!B328)),ISNUMBER(FIND("1F",ScheduleCompile!B328)),ISNUMBER(FIND("2F",ScheduleCompile!B328)),ISNUMBER(FIND("3F",ScheduleCompile!B328)),ISNUMBER(FIND("6F",ScheduleCompile!B328)),ISNUMBER(FIND("7F",ScheduleCompile!B328)),ISNUMBER(FIND("9F",ScheduleCompile!B328)),ISNUMBER(FIND("4F",ScheduleCompile!B328))),VALUE(LEFT(ScheduleCompile!B328,FIND("F",ScheduleCompile!B328)-1)),ScheduleCompile!B328)))))))</f>
        <v>0.9</v>
      </c>
      <c r="H335" s="1">
        <f>IF(AND(ISERROR(IF(ScheduleCompile!C328="Off",0,IF(ScheduleCompile!C328="On",1,IF(ISNUMBER(ScheduleCompile!C328),ScheduleCompile!C328/1,IF(ISTEXT(ScheduleCompile!C328),IF(OR(ISNUMBER(FIND("5F",ScheduleCompile!C328)),ISNUMBER(FIND("0F",ScheduleCompile!C328)),ISNUMBER(FIND("8F",ScheduleCompile!C328)),ISNUMBER(FIND("1F",ScheduleCompile!C328)),ISNUMBER(FIND("2F",ScheduleCompile!C328)),ISNUMBER(FIND("3F",ScheduleCompile!C328)),ISNUMBER(FIND("6F",ScheduleCompile!C328)),ISNUMBER(FIND("7F",ScheduleCompile!C328)),ISNUMBER(FIND("9F",ScheduleCompile!C328)),ISNUMBER(FIND("4F",ScheduleCompile!C328))),VALUE(LEFT(ScheduleCompile!C328,FIND("F",ScheduleCompile!C328)-1)),ScheduleCompile!C328)))))),ISTEXT(ScheduleCompile!#REF!)),"ENDTABLE",IF(ISERROR(IF(ScheduleCompile!C328="Off",0,IF(ScheduleCompile!C328="On",1,IF(ISNUMBER(ScheduleCompile!C328),ScheduleCompile!C328/1,IF(ISTEXT(ScheduleCompile!C328),IF(OR(ISNUMBER(FIND("5F",ScheduleCompile!C328)),ISNUMBER(FIND("0F",ScheduleCompile!C328)),ISNUMBER(FIND("8F",ScheduleCompile!C328)),ISNUMBER(FIND("1F",ScheduleCompile!C328)),ISNUMBER(FIND("2F",ScheduleCompile!C328)),ISNUMBER(FIND("3F",ScheduleCompile!C328)),ISNUMBER(FIND("6F",ScheduleCompile!C328)),ISNUMBER(FIND("7F",ScheduleCompile!C328)),ISNUMBER(FIND("9F",ScheduleCompile!C328)),ISNUMBER(FIND("4F",ScheduleCompile!C328))),VALUE(LEFT(ScheduleCompile!C328,FIND("F",ScheduleCompile!C328)-1)),ScheduleCompile!C328)))))),"",IF(ScheduleCompile!C328="Off",0,IF(ScheduleCompile!C328="On",1,IF(ISNUMBER(ScheduleCompile!C328),ScheduleCompile!C328/1,IF(ISTEXT(ScheduleCompile!C328),IF(OR(ISNUMBER(FIND("5F",ScheduleCompile!C328)),ISNUMBER(FIND("0F",ScheduleCompile!C328)),ISNUMBER(FIND("8F",ScheduleCompile!C328)),ISNUMBER(FIND("1F",ScheduleCompile!C328)),ISNUMBER(FIND("2F",ScheduleCompile!C328)),ISNUMBER(FIND("3F",ScheduleCompile!C328)),ISNUMBER(FIND("6F",ScheduleCompile!C328)),ISNUMBER(FIND("7F",ScheduleCompile!C328)),ISNUMBER(FIND("9F",ScheduleCompile!C328)),ISNUMBER(FIND("4F",ScheduleCompile!C328))),VALUE(LEFT(ScheduleCompile!C328,FIND("F",ScheduleCompile!C328)-1)),ScheduleCompile!C328)))))))</f>
        <v>0.9</v>
      </c>
      <c r="I335" s="1">
        <f>IF(AND(ISERROR(IF(ScheduleCompile!D328="Off",0,IF(ScheduleCompile!D328="On",1,IF(ISNUMBER(ScheduleCompile!D328),ScheduleCompile!D328/1,IF(ISTEXT(ScheduleCompile!D328),IF(OR(ISNUMBER(FIND("5F",ScheduleCompile!D328)),ISNUMBER(FIND("0F",ScheduleCompile!D328)),ISNUMBER(FIND("8F",ScheduleCompile!D328)),ISNUMBER(FIND("1F",ScheduleCompile!D328)),ISNUMBER(FIND("2F",ScheduleCompile!D328)),ISNUMBER(FIND("3F",ScheduleCompile!D328)),ISNUMBER(FIND("6F",ScheduleCompile!D328)),ISNUMBER(FIND("7F",ScheduleCompile!D328)),ISNUMBER(FIND("9F",ScheduleCompile!D328)),ISNUMBER(FIND("4F",ScheduleCompile!D328))),VALUE(LEFT(ScheduleCompile!D328,FIND("F",ScheduleCompile!D328)-1)),ScheduleCompile!D328)))))),ISTEXT(ScheduleCompile!#REF!)),"ENDTABLE",IF(ISERROR(IF(ScheduleCompile!D328="Off",0,IF(ScheduleCompile!D328="On",1,IF(ISNUMBER(ScheduleCompile!D328),ScheduleCompile!D328/1,IF(ISTEXT(ScheduleCompile!D328),IF(OR(ISNUMBER(FIND("5F",ScheduleCompile!D328)),ISNUMBER(FIND("0F",ScheduleCompile!D328)),ISNUMBER(FIND("8F",ScheduleCompile!D328)),ISNUMBER(FIND("1F",ScheduleCompile!D328)),ISNUMBER(FIND("2F",ScheduleCompile!D328)),ISNUMBER(FIND("3F",ScheduleCompile!D328)),ISNUMBER(FIND("6F",ScheduleCompile!D328)),ISNUMBER(FIND("7F",ScheduleCompile!D328)),ISNUMBER(FIND("9F",ScheduleCompile!D328)),ISNUMBER(FIND("4F",ScheduleCompile!D328))),VALUE(LEFT(ScheduleCompile!D328,FIND("F",ScheduleCompile!D328)-1)),ScheduleCompile!D328)))))),"",IF(ScheduleCompile!D328="Off",0,IF(ScheduleCompile!D328="On",1,IF(ISNUMBER(ScheduleCompile!D328),ScheduleCompile!D328/1,IF(ISTEXT(ScheduleCompile!D328),IF(OR(ISNUMBER(FIND("5F",ScheduleCompile!D328)),ISNUMBER(FIND("0F",ScheduleCompile!D328)),ISNUMBER(FIND("8F",ScheduleCompile!D328)),ISNUMBER(FIND("1F",ScheduleCompile!D328)),ISNUMBER(FIND("2F",ScheduleCompile!D328)),ISNUMBER(FIND("3F",ScheduleCompile!D328)),ISNUMBER(FIND("6F",ScheduleCompile!D328)),ISNUMBER(FIND("7F",ScheduleCompile!D328)),ISNUMBER(FIND("9F",ScheduleCompile!D328)),ISNUMBER(FIND("4F",ScheduleCompile!D328))),VALUE(LEFT(ScheduleCompile!D328,FIND("F",ScheduleCompile!D328)-1)),ScheduleCompile!D328)))))))</f>
        <v>0.9</v>
      </c>
      <c r="J335" s="1">
        <f>IF(AND(ISERROR(IF(ScheduleCompile!E328="Off",0,IF(ScheduleCompile!E328="On",1,IF(ISNUMBER(ScheduleCompile!E328),ScheduleCompile!E328/1,IF(ISTEXT(ScheduleCompile!E328),IF(OR(ISNUMBER(FIND("5F",ScheduleCompile!E328)),ISNUMBER(FIND("0F",ScheduleCompile!E328)),ISNUMBER(FIND("8F",ScheduleCompile!E328)),ISNUMBER(FIND("1F",ScheduleCompile!E328)),ISNUMBER(FIND("2F",ScheduleCompile!E328)),ISNUMBER(FIND("3F",ScheduleCompile!E328)),ISNUMBER(FIND("6F",ScheduleCompile!E328)),ISNUMBER(FIND("7F",ScheduleCompile!E328)),ISNUMBER(FIND("9F",ScheduleCompile!E328)),ISNUMBER(FIND("4F",ScheduleCompile!E328))),VALUE(LEFT(ScheduleCompile!E328,FIND("F",ScheduleCompile!E328)-1)),ScheduleCompile!E328)))))),ISTEXT(ScheduleCompile!#REF!)),"ENDTABLE",IF(ISERROR(IF(ScheduleCompile!E328="Off",0,IF(ScheduleCompile!E328="On",1,IF(ISNUMBER(ScheduleCompile!E328),ScheduleCompile!E328/1,IF(ISTEXT(ScheduleCompile!E328),IF(OR(ISNUMBER(FIND("5F",ScheduleCompile!E328)),ISNUMBER(FIND("0F",ScheduleCompile!E328)),ISNUMBER(FIND("8F",ScheduleCompile!E328)),ISNUMBER(FIND("1F",ScheduleCompile!E328)),ISNUMBER(FIND("2F",ScheduleCompile!E328)),ISNUMBER(FIND("3F",ScheduleCompile!E328)),ISNUMBER(FIND("6F",ScheduleCompile!E328)),ISNUMBER(FIND("7F",ScheduleCompile!E328)),ISNUMBER(FIND("9F",ScheduleCompile!E328)),ISNUMBER(FIND("4F",ScheduleCompile!E328))),VALUE(LEFT(ScheduleCompile!E328,FIND("F",ScheduleCompile!E328)-1)),ScheduleCompile!E328)))))),"",IF(ScheduleCompile!E328="Off",0,IF(ScheduleCompile!E328="On",1,IF(ISNUMBER(ScheduleCompile!E328),ScheduleCompile!E328/1,IF(ISTEXT(ScheduleCompile!E328),IF(OR(ISNUMBER(FIND("5F",ScheduleCompile!E328)),ISNUMBER(FIND("0F",ScheduleCompile!E328)),ISNUMBER(FIND("8F",ScheduleCompile!E328)),ISNUMBER(FIND("1F",ScheduleCompile!E328)),ISNUMBER(FIND("2F",ScheduleCompile!E328)),ISNUMBER(FIND("3F",ScheduleCompile!E328)),ISNUMBER(FIND("6F",ScheduleCompile!E328)),ISNUMBER(FIND("7F",ScheduleCompile!E328)),ISNUMBER(FIND("9F",ScheduleCompile!E328)),ISNUMBER(FIND("4F",ScheduleCompile!E328))),VALUE(LEFT(ScheduleCompile!E328,FIND("F",ScheduleCompile!E328)-1)),ScheduleCompile!E328)))))))</f>
        <v>0.9</v>
      </c>
      <c r="K335" s="1">
        <f>IF(AND(ISERROR(IF(ScheduleCompile!F328="Off",0,IF(ScheduleCompile!F328="On",1,IF(ISNUMBER(ScheduleCompile!F328),ScheduleCompile!F328/1,IF(ISTEXT(ScheduleCompile!F328),IF(OR(ISNUMBER(FIND("5F",ScheduleCompile!F328)),ISNUMBER(FIND("0F",ScheduleCompile!F328)),ISNUMBER(FIND("8F",ScheduleCompile!F328)),ISNUMBER(FIND("1F",ScheduleCompile!F328)),ISNUMBER(FIND("2F",ScheduleCompile!F328)),ISNUMBER(FIND("3F",ScheduleCompile!F328)),ISNUMBER(FIND("6F",ScheduleCompile!F328)),ISNUMBER(FIND("7F",ScheduleCompile!F328)),ISNUMBER(FIND("9F",ScheduleCompile!F328)),ISNUMBER(FIND("4F",ScheduleCompile!F328))),VALUE(LEFT(ScheduleCompile!F328,FIND("F",ScheduleCompile!F328)-1)),ScheduleCompile!F328)))))),ISTEXT(ScheduleCompile!#REF!)),"ENDTABLE",IF(ISERROR(IF(ScheduleCompile!F328="Off",0,IF(ScheduleCompile!F328="On",1,IF(ISNUMBER(ScheduleCompile!F328),ScheduleCompile!F328/1,IF(ISTEXT(ScheduleCompile!F328),IF(OR(ISNUMBER(FIND("5F",ScheduleCompile!F328)),ISNUMBER(FIND("0F",ScheduleCompile!F328)),ISNUMBER(FIND("8F",ScheduleCompile!F328)),ISNUMBER(FIND("1F",ScheduleCompile!F328)),ISNUMBER(FIND("2F",ScheduleCompile!F328)),ISNUMBER(FIND("3F",ScheduleCompile!F328)),ISNUMBER(FIND("6F",ScheduleCompile!F328)),ISNUMBER(FIND("7F",ScheduleCompile!F328)),ISNUMBER(FIND("9F",ScheduleCompile!F328)),ISNUMBER(FIND("4F",ScheduleCompile!F328))),VALUE(LEFT(ScheduleCompile!F328,FIND("F",ScheduleCompile!F328)-1)),ScheduleCompile!F328)))))),"",IF(ScheduleCompile!F328="Off",0,IF(ScheduleCompile!F328="On",1,IF(ISNUMBER(ScheduleCompile!F328),ScheduleCompile!F328/1,IF(ISTEXT(ScheduleCompile!F328),IF(OR(ISNUMBER(FIND("5F",ScheduleCompile!F328)),ISNUMBER(FIND("0F",ScheduleCompile!F328)),ISNUMBER(FIND("8F",ScheduleCompile!F328)),ISNUMBER(FIND("1F",ScheduleCompile!F328)),ISNUMBER(FIND("2F",ScheduleCompile!F328)),ISNUMBER(FIND("3F",ScheduleCompile!F328)),ISNUMBER(FIND("6F",ScheduleCompile!F328)),ISNUMBER(FIND("7F",ScheduleCompile!F328)),ISNUMBER(FIND("9F",ScheduleCompile!F328)),ISNUMBER(FIND("4F",ScheduleCompile!F328))),VALUE(LEFT(ScheduleCompile!F328,FIND("F",ScheduleCompile!F328)-1)),ScheduleCompile!F328)))))))</f>
        <v>0.9</v>
      </c>
      <c r="L335" s="1">
        <f>IF(AND(ISERROR(IF(ScheduleCompile!G328="Off",0,IF(ScheduleCompile!G328="On",1,IF(ISNUMBER(ScheduleCompile!G328),ScheduleCompile!G328/1,IF(ISTEXT(ScheduleCompile!G328),IF(OR(ISNUMBER(FIND("5F",ScheduleCompile!G328)),ISNUMBER(FIND("0F",ScheduleCompile!G328)),ISNUMBER(FIND("8F",ScheduleCompile!G328)),ISNUMBER(FIND("1F",ScheduleCompile!G328)),ISNUMBER(FIND("2F",ScheduleCompile!G328)),ISNUMBER(FIND("3F",ScheduleCompile!G328)),ISNUMBER(FIND("6F",ScheduleCompile!G328)),ISNUMBER(FIND("7F",ScheduleCompile!G328)),ISNUMBER(FIND("9F",ScheduleCompile!G328)),ISNUMBER(FIND("4F",ScheduleCompile!G328))),VALUE(LEFT(ScheduleCompile!G328,FIND("F",ScheduleCompile!G328)-1)),ScheduleCompile!G328)))))),ISTEXT(ScheduleCompile!#REF!)),"ENDTABLE",IF(ISERROR(IF(ScheduleCompile!G328="Off",0,IF(ScheduleCompile!G328="On",1,IF(ISNUMBER(ScheduleCompile!G328),ScheduleCompile!G328/1,IF(ISTEXT(ScheduleCompile!G328),IF(OR(ISNUMBER(FIND("5F",ScheduleCompile!G328)),ISNUMBER(FIND("0F",ScheduleCompile!G328)),ISNUMBER(FIND("8F",ScheduleCompile!G328)),ISNUMBER(FIND("1F",ScheduleCompile!G328)),ISNUMBER(FIND("2F",ScheduleCompile!G328)),ISNUMBER(FIND("3F",ScheduleCompile!G328)),ISNUMBER(FIND("6F",ScheduleCompile!G328)),ISNUMBER(FIND("7F",ScheduleCompile!G328)),ISNUMBER(FIND("9F",ScheduleCompile!G328)),ISNUMBER(FIND("4F",ScheduleCompile!G328))),VALUE(LEFT(ScheduleCompile!G328,FIND("F",ScheduleCompile!G328)-1)),ScheduleCompile!G328)))))),"",IF(ScheduleCompile!G328="Off",0,IF(ScheduleCompile!G328="On",1,IF(ISNUMBER(ScheduleCompile!G328),ScheduleCompile!G328/1,IF(ISTEXT(ScheduleCompile!G328),IF(OR(ISNUMBER(FIND("5F",ScheduleCompile!G328)),ISNUMBER(FIND("0F",ScheduleCompile!G328)),ISNUMBER(FIND("8F",ScheduleCompile!G328)),ISNUMBER(FIND("1F",ScheduleCompile!G328)),ISNUMBER(FIND("2F",ScheduleCompile!G328)),ISNUMBER(FIND("3F",ScheduleCompile!G328)),ISNUMBER(FIND("6F",ScheduleCompile!G328)),ISNUMBER(FIND("7F",ScheduleCompile!G328)),ISNUMBER(FIND("9F",ScheduleCompile!G328)),ISNUMBER(FIND("4F",ScheduleCompile!G328))),VALUE(LEFT(ScheduleCompile!G328,FIND("F",ScheduleCompile!G328)-1)),ScheduleCompile!G328)))))))</f>
        <v>0.9</v>
      </c>
      <c r="M335" s="1">
        <f>IF(AND(ISERROR(IF(ScheduleCompile!H328="Off",0,IF(ScheduleCompile!H328="On",1,IF(ISNUMBER(ScheduleCompile!H328),ScheduleCompile!H328/1,IF(ISTEXT(ScheduleCompile!H328),IF(OR(ISNUMBER(FIND("5F",ScheduleCompile!H328)),ISNUMBER(FIND("0F",ScheduleCompile!H328)),ISNUMBER(FIND("8F",ScheduleCompile!H328)),ISNUMBER(FIND("1F",ScheduleCompile!H328)),ISNUMBER(FIND("2F",ScheduleCompile!H328)),ISNUMBER(FIND("3F",ScheduleCompile!H328)),ISNUMBER(FIND("6F",ScheduleCompile!H328)),ISNUMBER(FIND("7F",ScheduleCompile!H328)),ISNUMBER(FIND("9F",ScheduleCompile!H328)),ISNUMBER(FIND("4F",ScheduleCompile!H328))),VALUE(LEFT(ScheduleCompile!H328,FIND("F",ScheduleCompile!H328)-1)),ScheduleCompile!H328)))))),ISTEXT(ScheduleCompile!#REF!)),"ENDTABLE",IF(ISERROR(IF(ScheduleCompile!H328="Off",0,IF(ScheduleCompile!H328="On",1,IF(ISNUMBER(ScheduleCompile!H328),ScheduleCompile!H328/1,IF(ISTEXT(ScheduleCompile!H328),IF(OR(ISNUMBER(FIND("5F",ScheduleCompile!H328)),ISNUMBER(FIND("0F",ScheduleCompile!H328)),ISNUMBER(FIND("8F",ScheduleCompile!H328)),ISNUMBER(FIND("1F",ScheduleCompile!H328)),ISNUMBER(FIND("2F",ScheduleCompile!H328)),ISNUMBER(FIND("3F",ScheduleCompile!H328)),ISNUMBER(FIND("6F",ScheduleCompile!H328)),ISNUMBER(FIND("7F",ScheduleCompile!H328)),ISNUMBER(FIND("9F",ScheduleCompile!H328)),ISNUMBER(FIND("4F",ScheduleCompile!H328))),VALUE(LEFT(ScheduleCompile!H328,FIND("F",ScheduleCompile!H328)-1)),ScheduleCompile!H328)))))),"",IF(ScheduleCompile!H328="Off",0,IF(ScheduleCompile!H328="On",1,IF(ISNUMBER(ScheduleCompile!H328),ScheduleCompile!H328/1,IF(ISTEXT(ScheduleCompile!H328),IF(OR(ISNUMBER(FIND("5F",ScheduleCompile!H328)),ISNUMBER(FIND("0F",ScheduleCompile!H328)),ISNUMBER(FIND("8F",ScheduleCompile!H328)),ISNUMBER(FIND("1F",ScheduleCompile!H328)),ISNUMBER(FIND("2F",ScheduleCompile!H328)),ISNUMBER(FIND("3F",ScheduleCompile!H328)),ISNUMBER(FIND("6F",ScheduleCompile!H328)),ISNUMBER(FIND("7F",ScheduleCompile!H328)),ISNUMBER(FIND("9F",ScheduleCompile!H328)),ISNUMBER(FIND("4F",ScheduleCompile!H328))),VALUE(LEFT(ScheduleCompile!H328,FIND("F",ScheduleCompile!H328)-1)),ScheduleCompile!H328)))))))</f>
        <v>0.7</v>
      </c>
      <c r="N335" s="1">
        <f>IF(AND(ISERROR(IF(ScheduleCompile!I328="Off",0,IF(ScheduleCompile!I328="On",1,IF(ISNUMBER(ScheduleCompile!I328),ScheduleCompile!I328/1,IF(ISTEXT(ScheduleCompile!I328),IF(OR(ISNUMBER(FIND("5F",ScheduleCompile!I328)),ISNUMBER(FIND("0F",ScheduleCompile!I328)),ISNUMBER(FIND("8F",ScheduleCompile!I328)),ISNUMBER(FIND("1F",ScheduleCompile!I328)),ISNUMBER(FIND("2F",ScheduleCompile!I328)),ISNUMBER(FIND("3F",ScheduleCompile!I328)),ISNUMBER(FIND("6F",ScheduleCompile!I328)),ISNUMBER(FIND("7F",ScheduleCompile!I328)),ISNUMBER(FIND("9F",ScheduleCompile!I328)),ISNUMBER(FIND("4F",ScheduleCompile!I328))),VALUE(LEFT(ScheduleCompile!I328,FIND("F",ScheduleCompile!I328)-1)),ScheduleCompile!I328)))))),ISTEXT(ScheduleCompile!#REF!)),"ENDTABLE",IF(ISERROR(IF(ScheduleCompile!I328="Off",0,IF(ScheduleCompile!I328="On",1,IF(ISNUMBER(ScheduleCompile!I328),ScheduleCompile!I328/1,IF(ISTEXT(ScheduleCompile!I328),IF(OR(ISNUMBER(FIND("5F",ScheduleCompile!I328)),ISNUMBER(FIND("0F",ScheduleCompile!I328)),ISNUMBER(FIND("8F",ScheduleCompile!I328)),ISNUMBER(FIND("1F",ScheduleCompile!I328)),ISNUMBER(FIND("2F",ScheduleCompile!I328)),ISNUMBER(FIND("3F",ScheduleCompile!I328)),ISNUMBER(FIND("6F",ScheduleCompile!I328)),ISNUMBER(FIND("7F",ScheduleCompile!I328)),ISNUMBER(FIND("9F",ScheduleCompile!I328)),ISNUMBER(FIND("4F",ScheduleCompile!I328))),VALUE(LEFT(ScheduleCompile!I328,FIND("F",ScheduleCompile!I328)-1)),ScheduleCompile!I328)))))),"",IF(ScheduleCompile!I328="Off",0,IF(ScheduleCompile!I328="On",1,IF(ISNUMBER(ScheduleCompile!I328),ScheduleCompile!I328/1,IF(ISTEXT(ScheduleCompile!I328),IF(OR(ISNUMBER(FIND("5F",ScheduleCompile!I328)),ISNUMBER(FIND("0F",ScheduleCompile!I328)),ISNUMBER(FIND("8F",ScheduleCompile!I328)),ISNUMBER(FIND("1F",ScheduleCompile!I328)),ISNUMBER(FIND("2F",ScheduleCompile!I328)),ISNUMBER(FIND("3F",ScheduleCompile!I328)),ISNUMBER(FIND("6F",ScheduleCompile!I328)),ISNUMBER(FIND("7F",ScheduleCompile!I328)),ISNUMBER(FIND("9F",ScheduleCompile!I328)),ISNUMBER(FIND("4F",ScheduleCompile!I328))),VALUE(LEFT(ScheduleCompile!I328,FIND("F",ScheduleCompile!I328)-1)),ScheduleCompile!I328)))))))</f>
        <v>0.4</v>
      </c>
      <c r="O335" s="1">
        <f>IF(AND(ISERROR(IF(ScheduleCompile!J328="Off",0,IF(ScheduleCompile!J328="On",1,IF(ISNUMBER(ScheduleCompile!J328),ScheduleCompile!J328/1,IF(ISTEXT(ScheduleCompile!J328),IF(OR(ISNUMBER(FIND("5F",ScheduleCompile!J328)),ISNUMBER(FIND("0F",ScheduleCompile!J328)),ISNUMBER(FIND("8F",ScheduleCompile!J328)),ISNUMBER(FIND("1F",ScheduleCompile!J328)),ISNUMBER(FIND("2F",ScheduleCompile!J328)),ISNUMBER(FIND("3F",ScheduleCompile!J328)),ISNUMBER(FIND("6F",ScheduleCompile!J328)),ISNUMBER(FIND("7F",ScheduleCompile!J328)),ISNUMBER(FIND("9F",ScheduleCompile!J328)),ISNUMBER(FIND("4F",ScheduleCompile!J328))),VALUE(LEFT(ScheduleCompile!J328,FIND("F",ScheduleCompile!J328)-1)),ScheduleCompile!J328)))))),ISTEXT(ScheduleCompile!#REF!)),"ENDTABLE",IF(ISERROR(IF(ScheduleCompile!J328="Off",0,IF(ScheduleCompile!J328="On",1,IF(ISNUMBER(ScheduleCompile!J328),ScheduleCompile!J328/1,IF(ISTEXT(ScheduleCompile!J328),IF(OR(ISNUMBER(FIND("5F",ScheduleCompile!J328)),ISNUMBER(FIND("0F",ScheduleCompile!J328)),ISNUMBER(FIND("8F",ScheduleCompile!J328)),ISNUMBER(FIND("1F",ScheduleCompile!J328)),ISNUMBER(FIND("2F",ScheduleCompile!J328)),ISNUMBER(FIND("3F",ScheduleCompile!J328)),ISNUMBER(FIND("6F",ScheduleCompile!J328)),ISNUMBER(FIND("7F",ScheduleCompile!J328)),ISNUMBER(FIND("9F",ScheduleCompile!J328)),ISNUMBER(FIND("4F",ScheduleCompile!J328))),VALUE(LEFT(ScheduleCompile!J328,FIND("F",ScheduleCompile!J328)-1)),ScheduleCompile!J328)))))),"",IF(ScheduleCompile!J328="Off",0,IF(ScheduleCompile!J328="On",1,IF(ISNUMBER(ScheduleCompile!J328),ScheduleCompile!J328/1,IF(ISTEXT(ScheduleCompile!J328),IF(OR(ISNUMBER(FIND("5F",ScheduleCompile!J328)),ISNUMBER(FIND("0F",ScheduleCompile!J328)),ISNUMBER(FIND("8F",ScheduleCompile!J328)),ISNUMBER(FIND("1F",ScheduleCompile!J328)),ISNUMBER(FIND("2F",ScheduleCompile!J328)),ISNUMBER(FIND("3F",ScheduleCompile!J328)),ISNUMBER(FIND("6F",ScheduleCompile!J328)),ISNUMBER(FIND("7F",ScheduleCompile!J328)),ISNUMBER(FIND("9F",ScheduleCompile!J328)),ISNUMBER(FIND("4F",ScheduleCompile!J328))),VALUE(LEFT(ScheduleCompile!J328,FIND("F",ScheduleCompile!J328)-1)),ScheduleCompile!J328)))))))</f>
        <v>0.4</v>
      </c>
      <c r="P335" s="1">
        <f>IF(AND(ISERROR(IF(ScheduleCompile!K328="Off",0,IF(ScheduleCompile!K328="On",1,IF(ISNUMBER(ScheduleCompile!K328),ScheduleCompile!K328/1,IF(ISTEXT(ScheduleCompile!K328),IF(OR(ISNUMBER(FIND("5F",ScheduleCompile!K328)),ISNUMBER(FIND("0F",ScheduleCompile!K328)),ISNUMBER(FIND("8F",ScheduleCompile!K328)),ISNUMBER(FIND("1F",ScheduleCompile!K328)),ISNUMBER(FIND("2F",ScheduleCompile!K328)),ISNUMBER(FIND("3F",ScheduleCompile!K328)),ISNUMBER(FIND("6F",ScheduleCompile!K328)),ISNUMBER(FIND("7F",ScheduleCompile!K328)),ISNUMBER(FIND("9F",ScheduleCompile!K328)),ISNUMBER(FIND("4F",ScheduleCompile!K328))),VALUE(LEFT(ScheduleCompile!K328,FIND("F",ScheduleCompile!K328)-1)),ScheduleCompile!K328)))))),ISTEXT(ScheduleCompile!#REF!)),"ENDTABLE",IF(ISERROR(IF(ScheduleCompile!K328="Off",0,IF(ScheduleCompile!K328="On",1,IF(ISNUMBER(ScheduleCompile!K328),ScheduleCompile!K328/1,IF(ISTEXT(ScheduleCompile!K328),IF(OR(ISNUMBER(FIND("5F",ScheduleCompile!K328)),ISNUMBER(FIND("0F",ScheduleCompile!K328)),ISNUMBER(FIND("8F",ScheduleCompile!K328)),ISNUMBER(FIND("1F",ScheduleCompile!K328)),ISNUMBER(FIND("2F",ScheduleCompile!K328)),ISNUMBER(FIND("3F",ScheduleCompile!K328)),ISNUMBER(FIND("6F",ScheduleCompile!K328)),ISNUMBER(FIND("7F",ScheduleCompile!K328)),ISNUMBER(FIND("9F",ScheduleCompile!K328)),ISNUMBER(FIND("4F",ScheduleCompile!K328))),VALUE(LEFT(ScheduleCompile!K328,FIND("F",ScheduleCompile!K328)-1)),ScheduleCompile!K328)))))),"",IF(ScheduleCompile!K328="Off",0,IF(ScheduleCompile!K328="On",1,IF(ISNUMBER(ScheduleCompile!K328),ScheduleCompile!K328/1,IF(ISTEXT(ScheduleCompile!K328),IF(OR(ISNUMBER(FIND("5F",ScheduleCompile!K328)),ISNUMBER(FIND("0F",ScheduleCompile!K328)),ISNUMBER(FIND("8F",ScheduleCompile!K328)),ISNUMBER(FIND("1F",ScheduleCompile!K328)),ISNUMBER(FIND("2F",ScheduleCompile!K328)),ISNUMBER(FIND("3F",ScheduleCompile!K328)),ISNUMBER(FIND("6F",ScheduleCompile!K328)),ISNUMBER(FIND("7F",ScheduleCompile!K328)),ISNUMBER(FIND("9F",ScheduleCompile!K328)),ISNUMBER(FIND("4F",ScheduleCompile!K328))),VALUE(LEFT(ScheduleCompile!K328,FIND("F",ScheduleCompile!K328)-1)),ScheduleCompile!K328)))))))</f>
        <v>0.2</v>
      </c>
      <c r="Q335" s="1">
        <f>IF(AND(ISERROR(IF(ScheduleCompile!L328="Off",0,IF(ScheduleCompile!L328="On",1,IF(ISNUMBER(ScheduleCompile!L328),ScheduleCompile!L328/1,IF(ISTEXT(ScheduleCompile!L328),IF(OR(ISNUMBER(FIND("5F",ScheduleCompile!L328)),ISNUMBER(FIND("0F",ScheduleCompile!L328)),ISNUMBER(FIND("8F",ScheduleCompile!L328)),ISNUMBER(FIND("1F",ScheduleCompile!L328)),ISNUMBER(FIND("2F",ScheduleCompile!L328)),ISNUMBER(FIND("3F",ScheduleCompile!L328)),ISNUMBER(FIND("6F",ScheduleCompile!L328)),ISNUMBER(FIND("7F",ScheduleCompile!L328)),ISNUMBER(FIND("9F",ScheduleCompile!L328)),ISNUMBER(FIND("4F",ScheduleCompile!L328))),VALUE(LEFT(ScheduleCompile!L328,FIND("F",ScheduleCompile!L328)-1)),ScheduleCompile!L328)))))),ISTEXT(ScheduleCompile!#REF!)),"ENDTABLE",IF(ISERROR(IF(ScheduleCompile!L328="Off",0,IF(ScheduleCompile!L328="On",1,IF(ISNUMBER(ScheduleCompile!L328),ScheduleCompile!L328/1,IF(ISTEXT(ScheduleCompile!L328),IF(OR(ISNUMBER(FIND("5F",ScheduleCompile!L328)),ISNUMBER(FIND("0F",ScheduleCompile!L328)),ISNUMBER(FIND("8F",ScheduleCompile!L328)),ISNUMBER(FIND("1F",ScheduleCompile!L328)),ISNUMBER(FIND("2F",ScheduleCompile!L328)),ISNUMBER(FIND("3F",ScheduleCompile!L328)),ISNUMBER(FIND("6F",ScheduleCompile!L328)),ISNUMBER(FIND("7F",ScheduleCompile!L328)),ISNUMBER(FIND("9F",ScheduleCompile!L328)),ISNUMBER(FIND("4F",ScheduleCompile!L328))),VALUE(LEFT(ScheduleCompile!L328,FIND("F",ScheduleCompile!L328)-1)),ScheduleCompile!L328)))))),"",IF(ScheduleCompile!L328="Off",0,IF(ScheduleCompile!L328="On",1,IF(ISNUMBER(ScheduleCompile!L328),ScheduleCompile!L328/1,IF(ISTEXT(ScheduleCompile!L328),IF(OR(ISNUMBER(FIND("5F",ScheduleCompile!L328)),ISNUMBER(FIND("0F",ScheduleCompile!L328)),ISNUMBER(FIND("8F",ScheduleCompile!L328)),ISNUMBER(FIND("1F",ScheduleCompile!L328)),ISNUMBER(FIND("2F",ScheduleCompile!L328)),ISNUMBER(FIND("3F",ScheduleCompile!L328)),ISNUMBER(FIND("6F",ScheduleCompile!L328)),ISNUMBER(FIND("7F",ScheduleCompile!L328)),ISNUMBER(FIND("9F",ScheduleCompile!L328)),ISNUMBER(FIND("4F",ScheduleCompile!L328))),VALUE(LEFT(ScheduleCompile!L328,FIND("F",ScheduleCompile!L328)-1)),ScheduleCompile!L328)))))))</f>
        <v>0.2</v>
      </c>
      <c r="R335" s="1">
        <f>IF(AND(ISERROR(IF(ScheduleCompile!M328="Off",0,IF(ScheduleCompile!M328="On",1,IF(ISNUMBER(ScheduleCompile!M328),ScheduleCompile!M328/1,IF(ISTEXT(ScheduleCompile!M328),IF(OR(ISNUMBER(FIND("5F",ScheduleCompile!M328)),ISNUMBER(FIND("0F",ScheduleCompile!M328)),ISNUMBER(FIND("8F",ScheduleCompile!M328)),ISNUMBER(FIND("1F",ScheduleCompile!M328)),ISNUMBER(FIND("2F",ScheduleCompile!M328)),ISNUMBER(FIND("3F",ScheduleCompile!M328)),ISNUMBER(FIND("6F",ScheduleCompile!M328)),ISNUMBER(FIND("7F",ScheduleCompile!M328)),ISNUMBER(FIND("9F",ScheduleCompile!M328)),ISNUMBER(FIND("4F",ScheduleCompile!M328))),VALUE(LEFT(ScheduleCompile!M328,FIND("F",ScheduleCompile!M328)-1)),ScheduleCompile!M328)))))),ISTEXT(ScheduleCompile!#REF!)),"ENDTABLE",IF(ISERROR(IF(ScheduleCompile!M328="Off",0,IF(ScheduleCompile!M328="On",1,IF(ISNUMBER(ScheduleCompile!M328),ScheduleCompile!M328/1,IF(ISTEXT(ScheduleCompile!M328),IF(OR(ISNUMBER(FIND("5F",ScheduleCompile!M328)),ISNUMBER(FIND("0F",ScheduleCompile!M328)),ISNUMBER(FIND("8F",ScheduleCompile!M328)),ISNUMBER(FIND("1F",ScheduleCompile!M328)),ISNUMBER(FIND("2F",ScheduleCompile!M328)),ISNUMBER(FIND("3F",ScheduleCompile!M328)),ISNUMBER(FIND("6F",ScheduleCompile!M328)),ISNUMBER(FIND("7F",ScheduleCompile!M328)),ISNUMBER(FIND("9F",ScheduleCompile!M328)),ISNUMBER(FIND("4F",ScheduleCompile!M328))),VALUE(LEFT(ScheduleCompile!M328,FIND("F",ScheduleCompile!M328)-1)),ScheduleCompile!M328)))))),"",IF(ScheduleCompile!M328="Off",0,IF(ScheduleCompile!M328="On",1,IF(ISNUMBER(ScheduleCompile!M328),ScheduleCompile!M328/1,IF(ISTEXT(ScheduleCompile!M328),IF(OR(ISNUMBER(FIND("5F",ScheduleCompile!M328)),ISNUMBER(FIND("0F",ScheduleCompile!M328)),ISNUMBER(FIND("8F",ScheduleCompile!M328)),ISNUMBER(FIND("1F",ScheduleCompile!M328)),ISNUMBER(FIND("2F",ScheduleCompile!M328)),ISNUMBER(FIND("3F",ScheduleCompile!M328)),ISNUMBER(FIND("6F",ScheduleCompile!M328)),ISNUMBER(FIND("7F",ScheduleCompile!M328)),ISNUMBER(FIND("9F",ScheduleCompile!M328)),ISNUMBER(FIND("4F",ScheduleCompile!M328))),VALUE(LEFT(ScheduleCompile!M328,FIND("F",ScheduleCompile!M328)-1)),ScheduleCompile!M328)))))))</f>
        <v>0.2</v>
      </c>
      <c r="S335" s="1">
        <f>IF(AND(ISERROR(IF(ScheduleCompile!N328="Off",0,IF(ScheduleCompile!N328="On",1,IF(ISNUMBER(ScheduleCompile!N328),ScheduleCompile!N328/1,IF(ISTEXT(ScheduleCompile!N328),IF(OR(ISNUMBER(FIND("5F",ScheduleCompile!N328)),ISNUMBER(FIND("0F",ScheduleCompile!N328)),ISNUMBER(FIND("8F",ScheduleCompile!N328)),ISNUMBER(FIND("1F",ScheduleCompile!N328)),ISNUMBER(FIND("2F",ScheduleCompile!N328)),ISNUMBER(FIND("3F",ScheduleCompile!N328)),ISNUMBER(FIND("6F",ScheduleCompile!N328)),ISNUMBER(FIND("7F",ScheduleCompile!N328)),ISNUMBER(FIND("9F",ScheduleCompile!N328)),ISNUMBER(FIND("4F",ScheduleCompile!N328))),VALUE(LEFT(ScheduleCompile!N328,FIND("F",ScheduleCompile!N328)-1)),ScheduleCompile!N328)))))),ISTEXT(ScheduleCompile!#REF!)),"ENDTABLE",IF(ISERROR(IF(ScheduleCompile!N328="Off",0,IF(ScheduleCompile!N328="On",1,IF(ISNUMBER(ScheduleCompile!N328),ScheduleCompile!N328/1,IF(ISTEXT(ScheduleCompile!N328),IF(OR(ISNUMBER(FIND("5F",ScheduleCompile!N328)),ISNUMBER(FIND("0F",ScheduleCompile!N328)),ISNUMBER(FIND("8F",ScheduleCompile!N328)),ISNUMBER(FIND("1F",ScheduleCompile!N328)),ISNUMBER(FIND("2F",ScheduleCompile!N328)),ISNUMBER(FIND("3F",ScheduleCompile!N328)),ISNUMBER(FIND("6F",ScheduleCompile!N328)),ISNUMBER(FIND("7F",ScheduleCompile!N328)),ISNUMBER(FIND("9F",ScheduleCompile!N328)),ISNUMBER(FIND("4F",ScheduleCompile!N328))),VALUE(LEFT(ScheduleCompile!N328,FIND("F",ScheduleCompile!N328)-1)),ScheduleCompile!N328)))))),"",IF(ScheduleCompile!N328="Off",0,IF(ScheduleCompile!N328="On",1,IF(ISNUMBER(ScheduleCompile!N328),ScheduleCompile!N328/1,IF(ISTEXT(ScheduleCompile!N328),IF(OR(ISNUMBER(FIND("5F",ScheduleCompile!N328)),ISNUMBER(FIND("0F",ScheduleCompile!N328)),ISNUMBER(FIND("8F",ScheduleCompile!N328)),ISNUMBER(FIND("1F",ScheduleCompile!N328)),ISNUMBER(FIND("2F",ScheduleCompile!N328)),ISNUMBER(FIND("3F",ScheduleCompile!N328)),ISNUMBER(FIND("6F",ScheduleCompile!N328)),ISNUMBER(FIND("7F",ScheduleCompile!N328)),ISNUMBER(FIND("9F",ScheduleCompile!N328)),ISNUMBER(FIND("4F",ScheduleCompile!N328))),VALUE(LEFT(ScheduleCompile!N328,FIND("F",ScheduleCompile!N328)-1)),ScheduleCompile!N328)))))))</f>
        <v>0.2</v>
      </c>
      <c r="T335" s="1">
        <f>IF(AND(ISERROR(IF(ScheduleCompile!O328="Off",0,IF(ScheduleCompile!O328="On",1,IF(ISNUMBER(ScheduleCompile!O328),ScheduleCompile!O328/1,IF(ISTEXT(ScheduleCompile!O328),IF(OR(ISNUMBER(FIND("5F",ScheduleCompile!O328)),ISNUMBER(FIND("0F",ScheduleCompile!O328)),ISNUMBER(FIND("8F",ScheduleCompile!O328)),ISNUMBER(FIND("1F",ScheduleCompile!O328)),ISNUMBER(FIND("2F",ScheduleCompile!O328)),ISNUMBER(FIND("3F",ScheduleCompile!O328)),ISNUMBER(FIND("6F",ScheduleCompile!O328)),ISNUMBER(FIND("7F",ScheduleCompile!O328)),ISNUMBER(FIND("9F",ScheduleCompile!O328)),ISNUMBER(FIND("4F",ScheduleCompile!O328))),VALUE(LEFT(ScheduleCompile!O328,FIND("F",ScheduleCompile!O328)-1)),ScheduleCompile!O328)))))),ISTEXT(ScheduleCompile!#REF!)),"ENDTABLE",IF(ISERROR(IF(ScheduleCompile!O328="Off",0,IF(ScheduleCompile!O328="On",1,IF(ISNUMBER(ScheduleCompile!O328),ScheduleCompile!O328/1,IF(ISTEXT(ScheduleCompile!O328),IF(OR(ISNUMBER(FIND("5F",ScheduleCompile!O328)),ISNUMBER(FIND("0F",ScheduleCompile!O328)),ISNUMBER(FIND("8F",ScheduleCompile!O328)),ISNUMBER(FIND("1F",ScheduleCompile!O328)),ISNUMBER(FIND("2F",ScheduleCompile!O328)),ISNUMBER(FIND("3F",ScheduleCompile!O328)),ISNUMBER(FIND("6F",ScheduleCompile!O328)),ISNUMBER(FIND("7F",ScheduleCompile!O328)),ISNUMBER(FIND("9F",ScheduleCompile!O328)),ISNUMBER(FIND("4F",ScheduleCompile!O328))),VALUE(LEFT(ScheduleCompile!O328,FIND("F",ScheduleCompile!O328)-1)),ScheduleCompile!O328)))))),"",IF(ScheduleCompile!O328="Off",0,IF(ScheduleCompile!O328="On",1,IF(ISNUMBER(ScheduleCompile!O328),ScheduleCompile!O328/1,IF(ISTEXT(ScheduleCompile!O328),IF(OR(ISNUMBER(FIND("5F",ScheduleCompile!O328)),ISNUMBER(FIND("0F",ScheduleCompile!O328)),ISNUMBER(FIND("8F",ScheduleCompile!O328)),ISNUMBER(FIND("1F",ScheduleCompile!O328)),ISNUMBER(FIND("2F",ScheduleCompile!O328)),ISNUMBER(FIND("3F",ScheduleCompile!O328)),ISNUMBER(FIND("6F",ScheduleCompile!O328)),ISNUMBER(FIND("7F",ScheduleCompile!O328)),ISNUMBER(FIND("9F",ScheduleCompile!O328)),ISNUMBER(FIND("4F",ScheduleCompile!O328))),VALUE(LEFT(ScheduleCompile!O328,FIND("F",ScheduleCompile!O328)-1)),ScheduleCompile!O328)))))))</f>
        <v>0.2</v>
      </c>
      <c r="U335" s="1">
        <f>IF(AND(ISERROR(IF(ScheduleCompile!P328="Off",0,IF(ScheduleCompile!P328="On",1,IF(ISNUMBER(ScheduleCompile!P328),ScheduleCompile!P328/1,IF(ISTEXT(ScheduleCompile!P328),IF(OR(ISNUMBER(FIND("5F",ScheduleCompile!P328)),ISNUMBER(FIND("0F",ScheduleCompile!P328)),ISNUMBER(FIND("8F",ScheduleCompile!P328)),ISNUMBER(FIND("1F",ScheduleCompile!P328)),ISNUMBER(FIND("2F",ScheduleCompile!P328)),ISNUMBER(FIND("3F",ScheduleCompile!P328)),ISNUMBER(FIND("6F",ScheduleCompile!P328)),ISNUMBER(FIND("7F",ScheduleCompile!P328)),ISNUMBER(FIND("9F",ScheduleCompile!P328)),ISNUMBER(FIND("4F",ScheduleCompile!P328))),VALUE(LEFT(ScheduleCompile!P328,FIND("F",ScheduleCompile!P328)-1)),ScheduleCompile!P328)))))),ISTEXT(ScheduleCompile!#REF!)),"ENDTABLE",IF(ISERROR(IF(ScheduleCompile!P328="Off",0,IF(ScheduleCompile!P328="On",1,IF(ISNUMBER(ScheduleCompile!P328),ScheduleCompile!P328/1,IF(ISTEXT(ScheduleCompile!P328),IF(OR(ISNUMBER(FIND("5F",ScheduleCompile!P328)),ISNUMBER(FIND("0F",ScheduleCompile!P328)),ISNUMBER(FIND("8F",ScheduleCompile!P328)),ISNUMBER(FIND("1F",ScheduleCompile!P328)),ISNUMBER(FIND("2F",ScheduleCompile!P328)),ISNUMBER(FIND("3F",ScheduleCompile!P328)),ISNUMBER(FIND("6F",ScheduleCompile!P328)),ISNUMBER(FIND("7F",ScheduleCompile!P328)),ISNUMBER(FIND("9F",ScheduleCompile!P328)),ISNUMBER(FIND("4F",ScheduleCompile!P328))),VALUE(LEFT(ScheduleCompile!P328,FIND("F",ScheduleCompile!P328)-1)),ScheduleCompile!P328)))))),"",IF(ScheduleCompile!P328="Off",0,IF(ScheduleCompile!P328="On",1,IF(ISNUMBER(ScheduleCompile!P328),ScheduleCompile!P328/1,IF(ISTEXT(ScheduleCompile!P328),IF(OR(ISNUMBER(FIND("5F",ScheduleCompile!P328)),ISNUMBER(FIND("0F",ScheduleCompile!P328)),ISNUMBER(FIND("8F",ScheduleCompile!P328)),ISNUMBER(FIND("1F",ScheduleCompile!P328)),ISNUMBER(FIND("2F",ScheduleCompile!P328)),ISNUMBER(FIND("3F",ScheduleCompile!P328)),ISNUMBER(FIND("6F",ScheduleCompile!P328)),ISNUMBER(FIND("7F",ScheduleCompile!P328)),ISNUMBER(FIND("9F",ScheduleCompile!P328)),ISNUMBER(FIND("4F",ScheduleCompile!P328))),VALUE(LEFT(ScheduleCompile!P328,FIND("F",ScheduleCompile!P328)-1)),ScheduleCompile!P328)))))))</f>
        <v>0.2</v>
      </c>
      <c r="V335" s="1">
        <f>IF(AND(ISERROR(IF(ScheduleCompile!Q328="Off",0,IF(ScheduleCompile!Q328="On",1,IF(ISNUMBER(ScheduleCompile!Q328),ScheduleCompile!Q328/1,IF(ISTEXT(ScheduleCompile!Q328),IF(OR(ISNUMBER(FIND("5F",ScheduleCompile!Q328)),ISNUMBER(FIND("0F",ScheduleCompile!Q328)),ISNUMBER(FIND("8F",ScheduleCompile!Q328)),ISNUMBER(FIND("1F",ScheduleCompile!Q328)),ISNUMBER(FIND("2F",ScheduleCompile!Q328)),ISNUMBER(FIND("3F",ScheduleCompile!Q328)),ISNUMBER(FIND("6F",ScheduleCompile!Q328)),ISNUMBER(FIND("7F",ScheduleCompile!Q328)),ISNUMBER(FIND("9F",ScheduleCompile!Q328)),ISNUMBER(FIND("4F",ScheduleCompile!Q328))),VALUE(LEFT(ScheduleCompile!Q328,FIND("F",ScheduleCompile!Q328)-1)),ScheduleCompile!Q328)))))),ISTEXT(ScheduleCompile!#REF!)),"ENDTABLE",IF(ISERROR(IF(ScheduleCompile!Q328="Off",0,IF(ScheduleCompile!Q328="On",1,IF(ISNUMBER(ScheduleCompile!Q328),ScheduleCompile!Q328/1,IF(ISTEXT(ScheduleCompile!Q328),IF(OR(ISNUMBER(FIND("5F",ScheduleCompile!Q328)),ISNUMBER(FIND("0F",ScheduleCompile!Q328)),ISNUMBER(FIND("8F",ScheduleCompile!Q328)),ISNUMBER(FIND("1F",ScheduleCompile!Q328)),ISNUMBER(FIND("2F",ScheduleCompile!Q328)),ISNUMBER(FIND("3F",ScheduleCompile!Q328)),ISNUMBER(FIND("6F",ScheduleCompile!Q328)),ISNUMBER(FIND("7F",ScheduleCompile!Q328)),ISNUMBER(FIND("9F",ScheduleCompile!Q328)),ISNUMBER(FIND("4F",ScheduleCompile!Q328))),VALUE(LEFT(ScheduleCompile!Q328,FIND("F",ScheduleCompile!Q328)-1)),ScheduleCompile!Q328)))))),"",IF(ScheduleCompile!Q328="Off",0,IF(ScheduleCompile!Q328="On",1,IF(ISNUMBER(ScheduleCompile!Q328),ScheduleCompile!Q328/1,IF(ISTEXT(ScheduleCompile!Q328),IF(OR(ISNUMBER(FIND("5F",ScheduleCompile!Q328)),ISNUMBER(FIND("0F",ScheduleCompile!Q328)),ISNUMBER(FIND("8F",ScheduleCompile!Q328)),ISNUMBER(FIND("1F",ScheduleCompile!Q328)),ISNUMBER(FIND("2F",ScheduleCompile!Q328)),ISNUMBER(FIND("3F",ScheduleCompile!Q328)),ISNUMBER(FIND("6F",ScheduleCompile!Q328)),ISNUMBER(FIND("7F",ScheduleCompile!Q328)),ISNUMBER(FIND("9F",ScheduleCompile!Q328)),ISNUMBER(FIND("4F",ScheduleCompile!Q328))),VALUE(LEFT(ScheduleCompile!Q328,FIND("F",ScheduleCompile!Q328)-1)),ScheduleCompile!Q328)))))))</f>
        <v>0.3</v>
      </c>
      <c r="W335" s="1">
        <f>IF(AND(ISERROR(IF(ScheduleCompile!R328="Off",0,IF(ScheduleCompile!R328="On",1,IF(ISNUMBER(ScheduleCompile!R328),ScheduleCompile!R328/1,IF(ISTEXT(ScheduleCompile!R328),IF(OR(ISNUMBER(FIND("5F",ScheduleCompile!R328)),ISNUMBER(FIND("0F",ScheduleCompile!R328)),ISNUMBER(FIND("8F",ScheduleCompile!R328)),ISNUMBER(FIND("1F",ScheduleCompile!R328)),ISNUMBER(FIND("2F",ScheduleCompile!R328)),ISNUMBER(FIND("3F",ScheduleCompile!R328)),ISNUMBER(FIND("6F",ScheduleCompile!R328)),ISNUMBER(FIND("7F",ScheduleCompile!R328)),ISNUMBER(FIND("9F",ScheduleCompile!R328)),ISNUMBER(FIND("4F",ScheduleCompile!R328))),VALUE(LEFT(ScheduleCompile!R328,FIND("F",ScheduleCompile!R328)-1)),ScheduleCompile!R328)))))),ISTEXT(ScheduleCompile!#REF!)),"ENDTABLE",IF(ISERROR(IF(ScheduleCompile!R328="Off",0,IF(ScheduleCompile!R328="On",1,IF(ISNUMBER(ScheduleCompile!R328),ScheduleCompile!R328/1,IF(ISTEXT(ScheduleCompile!R328),IF(OR(ISNUMBER(FIND("5F",ScheduleCompile!R328)),ISNUMBER(FIND("0F",ScheduleCompile!R328)),ISNUMBER(FIND("8F",ScheduleCompile!R328)),ISNUMBER(FIND("1F",ScheduleCompile!R328)),ISNUMBER(FIND("2F",ScheduleCompile!R328)),ISNUMBER(FIND("3F",ScheduleCompile!R328)),ISNUMBER(FIND("6F",ScheduleCompile!R328)),ISNUMBER(FIND("7F",ScheduleCompile!R328)),ISNUMBER(FIND("9F",ScheduleCompile!R328)),ISNUMBER(FIND("4F",ScheduleCompile!R328))),VALUE(LEFT(ScheduleCompile!R328,FIND("F",ScheduleCompile!R328)-1)),ScheduleCompile!R328)))))),"",IF(ScheduleCompile!R328="Off",0,IF(ScheduleCompile!R328="On",1,IF(ISNUMBER(ScheduleCompile!R328),ScheduleCompile!R328/1,IF(ISTEXT(ScheduleCompile!R328),IF(OR(ISNUMBER(FIND("5F",ScheduleCompile!R328)),ISNUMBER(FIND("0F",ScheduleCompile!R328)),ISNUMBER(FIND("8F",ScheduleCompile!R328)),ISNUMBER(FIND("1F",ScheduleCompile!R328)),ISNUMBER(FIND("2F",ScheduleCompile!R328)),ISNUMBER(FIND("3F",ScheduleCompile!R328)),ISNUMBER(FIND("6F",ScheduleCompile!R328)),ISNUMBER(FIND("7F",ScheduleCompile!R328)),ISNUMBER(FIND("9F",ScheduleCompile!R328)),ISNUMBER(FIND("4F",ScheduleCompile!R328))),VALUE(LEFT(ScheduleCompile!R328,FIND("F",ScheduleCompile!R328)-1)),ScheduleCompile!R328)))))))</f>
        <v>0.5</v>
      </c>
      <c r="X335" s="1">
        <f>IF(AND(ISERROR(IF(ScheduleCompile!S328="Off",0,IF(ScheduleCompile!S328="On",1,IF(ISNUMBER(ScheduleCompile!S328),ScheduleCompile!S328/1,IF(ISTEXT(ScheduleCompile!S328),IF(OR(ISNUMBER(FIND("5F",ScheduleCompile!S328)),ISNUMBER(FIND("0F",ScheduleCompile!S328)),ISNUMBER(FIND("8F",ScheduleCompile!S328)),ISNUMBER(FIND("1F",ScheduleCompile!S328)),ISNUMBER(FIND("2F",ScheduleCompile!S328)),ISNUMBER(FIND("3F",ScheduleCompile!S328)),ISNUMBER(FIND("6F",ScheduleCompile!S328)),ISNUMBER(FIND("7F",ScheduleCompile!S328)),ISNUMBER(FIND("9F",ScheduleCompile!S328)),ISNUMBER(FIND("4F",ScheduleCompile!S328))),VALUE(LEFT(ScheduleCompile!S328,FIND("F",ScheduleCompile!S328)-1)),ScheduleCompile!S328)))))),ISTEXT(ScheduleCompile!#REF!)),"ENDTABLE",IF(ISERROR(IF(ScheduleCompile!S328="Off",0,IF(ScheduleCompile!S328="On",1,IF(ISNUMBER(ScheduleCompile!S328),ScheduleCompile!S328/1,IF(ISTEXT(ScheduleCompile!S328),IF(OR(ISNUMBER(FIND("5F",ScheduleCompile!S328)),ISNUMBER(FIND("0F",ScheduleCompile!S328)),ISNUMBER(FIND("8F",ScheduleCompile!S328)),ISNUMBER(FIND("1F",ScheduleCompile!S328)),ISNUMBER(FIND("2F",ScheduleCompile!S328)),ISNUMBER(FIND("3F",ScheduleCompile!S328)),ISNUMBER(FIND("6F",ScheduleCompile!S328)),ISNUMBER(FIND("7F",ScheduleCompile!S328)),ISNUMBER(FIND("9F",ScheduleCompile!S328)),ISNUMBER(FIND("4F",ScheduleCompile!S328))),VALUE(LEFT(ScheduleCompile!S328,FIND("F",ScheduleCompile!S328)-1)),ScheduleCompile!S328)))))),"",IF(ScheduleCompile!S328="Off",0,IF(ScheduleCompile!S328="On",1,IF(ISNUMBER(ScheduleCompile!S328),ScheduleCompile!S328/1,IF(ISTEXT(ScheduleCompile!S328),IF(OR(ISNUMBER(FIND("5F",ScheduleCompile!S328)),ISNUMBER(FIND("0F",ScheduleCompile!S328)),ISNUMBER(FIND("8F",ScheduleCompile!S328)),ISNUMBER(FIND("1F",ScheduleCompile!S328)),ISNUMBER(FIND("2F",ScheduleCompile!S328)),ISNUMBER(FIND("3F",ScheduleCompile!S328)),ISNUMBER(FIND("6F",ScheduleCompile!S328)),ISNUMBER(FIND("7F",ScheduleCompile!S328)),ISNUMBER(FIND("9F",ScheduleCompile!S328)),ISNUMBER(FIND("4F",ScheduleCompile!S328))),VALUE(LEFT(ScheduleCompile!S328,FIND("F",ScheduleCompile!S328)-1)),ScheduleCompile!S328)))))))</f>
        <v>0.5</v>
      </c>
      <c r="Y335" s="1">
        <f>IF(AND(ISERROR(IF(ScheduleCompile!T328="Off",0,IF(ScheduleCompile!T328="On",1,IF(ISNUMBER(ScheduleCompile!T328),ScheduleCompile!T328/1,IF(ISTEXT(ScheduleCompile!T328),IF(OR(ISNUMBER(FIND("5F",ScheduleCompile!T328)),ISNUMBER(FIND("0F",ScheduleCompile!T328)),ISNUMBER(FIND("8F",ScheduleCompile!T328)),ISNUMBER(FIND("1F",ScheduleCompile!T328)),ISNUMBER(FIND("2F",ScheduleCompile!T328)),ISNUMBER(FIND("3F",ScheduleCompile!T328)),ISNUMBER(FIND("6F",ScheduleCompile!T328)),ISNUMBER(FIND("7F",ScheduleCompile!T328)),ISNUMBER(FIND("9F",ScheduleCompile!T328)),ISNUMBER(FIND("4F",ScheduleCompile!T328))),VALUE(LEFT(ScheduleCompile!T328,FIND("F",ScheduleCompile!T328)-1)),ScheduleCompile!T328)))))),ISTEXT(ScheduleCompile!#REF!)),"ENDTABLE",IF(ISERROR(IF(ScheduleCompile!T328="Off",0,IF(ScheduleCompile!T328="On",1,IF(ISNUMBER(ScheduleCompile!T328),ScheduleCompile!T328/1,IF(ISTEXT(ScheduleCompile!T328),IF(OR(ISNUMBER(FIND("5F",ScheduleCompile!T328)),ISNUMBER(FIND("0F",ScheduleCompile!T328)),ISNUMBER(FIND("8F",ScheduleCompile!T328)),ISNUMBER(FIND("1F",ScheduleCompile!T328)),ISNUMBER(FIND("2F",ScheduleCompile!T328)),ISNUMBER(FIND("3F",ScheduleCompile!T328)),ISNUMBER(FIND("6F",ScheduleCompile!T328)),ISNUMBER(FIND("7F",ScheduleCompile!T328)),ISNUMBER(FIND("9F",ScheduleCompile!T328)),ISNUMBER(FIND("4F",ScheduleCompile!T328))),VALUE(LEFT(ScheduleCompile!T328,FIND("F",ScheduleCompile!T328)-1)),ScheduleCompile!T328)))))),"",IF(ScheduleCompile!T328="Off",0,IF(ScheduleCompile!T328="On",1,IF(ISNUMBER(ScheduleCompile!T328),ScheduleCompile!T328/1,IF(ISTEXT(ScheduleCompile!T328),IF(OR(ISNUMBER(FIND("5F",ScheduleCompile!T328)),ISNUMBER(FIND("0F",ScheduleCompile!T328)),ISNUMBER(FIND("8F",ScheduleCompile!T328)),ISNUMBER(FIND("1F",ScheduleCompile!T328)),ISNUMBER(FIND("2F",ScheduleCompile!T328)),ISNUMBER(FIND("3F",ScheduleCompile!T328)),ISNUMBER(FIND("6F",ScheduleCompile!T328)),ISNUMBER(FIND("7F",ScheduleCompile!T328)),ISNUMBER(FIND("9F",ScheduleCompile!T328)),ISNUMBER(FIND("4F",ScheduleCompile!T328))),VALUE(LEFT(ScheduleCompile!T328,FIND("F",ScheduleCompile!T328)-1)),ScheduleCompile!T328)))))))</f>
        <v>0.5</v>
      </c>
      <c r="Z335" s="1">
        <f>IF(AND(ISERROR(IF(ScheduleCompile!U328="Off",0,IF(ScheduleCompile!U328="On",1,IF(ISNUMBER(ScheduleCompile!U328),ScheduleCompile!U328/1,IF(ISTEXT(ScheduleCompile!U328),IF(OR(ISNUMBER(FIND("5F",ScheduleCompile!U328)),ISNUMBER(FIND("0F",ScheduleCompile!U328)),ISNUMBER(FIND("8F",ScheduleCompile!U328)),ISNUMBER(FIND("1F",ScheduleCompile!U328)),ISNUMBER(FIND("2F",ScheduleCompile!U328)),ISNUMBER(FIND("3F",ScheduleCompile!U328)),ISNUMBER(FIND("6F",ScheduleCompile!U328)),ISNUMBER(FIND("7F",ScheduleCompile!U328)),ISNUMBER(FIND("9F",ScheduleCompile!U328)),ISNUMBER(FIND("4F",ScheduleCompile!U328))),VALUE(LEFT(ScheduleCompile!U328,FIND("F",ScheduleCompile!U328)-1)),ScheduleCompile!U328)))))),ISTEXT(ScheduleCompile!#REF!)),"ENDTABLE",IF(ISERROR(IF(ScheduleCompile!U328="Off",0,IF(ScheduleCompile!U328="On",1,IF(ISNUMBER(ScheduleCompile!U328),ScheduleCompile!U328/1,IF(ISTEXT(ScheduleCompile!U328),IF(OR(ISNUMBER(FIND("5F",ScheduleCompile!U328)),ISNUMBER(FIND("0F",ScheduleCompile!U328)),ISNUMBER(FIND("8F",ScheduleCompile!U328)),ISNUMBER(FIND("1F",ScheduleCompile!U328)),ISNUMBER(FIND("2F",ScheduleCompile!U328)),ISNUMBER(FIND("3F",ScheduleCompile!U328)),ISNUMBER(FIND("6F",ScheduleCompile!U328)),ISNUMBER(FIND("7F",ScheduleCompile!U328)),ISNUMBER(FIND("9F",ScheduleCompile!U328)),ISNUMBER(FIND("4F",ScheduleCompile!U328))),VALUE(LEFT(ScheduleCompile!U328,FIND("F",ScheduleCompile!U328)-1)),ScheduleCompile!U328)))))),"",IF(ScheduleCompile!U328="Off",0,IF(ScheduleCompile!U328="On",1,IF(ISNUMBER(ScheduleCompile!U328),ScheduleCompile!U328/1,IF(ISTEXT(ScheduleCompile!U328),IF(OR(ISNUMBER(FIND("5F",ScheduleCompile!U328)),ISNUMBER(FIND("0F",ScheduleCompile!U328)),ISNUMBER(FIND("8F",ScheduleCompile!U328)),ISNUMBER(FIND("1F",ScheduleCompile!U328)),ISNUMBER(FIND("2F",ScheduleCompile!U328)),ISNUMBER(FIND("3F",ScheduleCompile!U328)),ISNUMBER(FIND("6F",ScheduleCompile!U328)),ISNUMBER(FIND("7F",ScheduleCompile!U328)),ISNUMBER(FIND("9F",ScheduleCompile!U328)),ISNUMBER(FIND("4F",ScheduleCompile!U328))),VALUE(LEFT(ScheduleCompile!U328,FIND("F",ScheduleCompile!U328)-1)),ScheduleCompile!U328)))))))</f>
        <v>0.7</v>
      </c>
      <c r="AA335" s="1">
        <f>IF(AND(ISERROR(IF(ScheduleCompile!V328="Off",0,IF(ScheduleCompile!V328="On",1,IF(ISNUMBER(ScheduleCompile!V328),ScheduleCompile!V328/1,IF(ISTEXT(ScheduleCompile!V328),IF(OR(ISNUMBER(FIND("5F",ScheduleCompile!V328)),ISNUMBER(FIND("0F",ScheduleCompile!V328)),ISNUMBER(FIND("8F",ScheduleCompile!V328)),ISNUMBER(FIND("1F",ScheduleCompile!V328)),ISNUMBER(FIND("2F",ScheduleCompile!V328)),ISNUMBER(FIND("3F",ScheduleCompile!V328)),ISNUMBER(FIND("6F",ScheduleCompile!V328)),ISNUMBER(FIND("7F",ScheduleCompile!V328)),ISNUMBER(FIND("9F",ScheduleCompile!V328)),ISNUMBER(FIND("4F",ScheduleCompile!V328))),VALUE(LEFT(ScheduleCompile!V328,FIND("F",ScheduleCompile!V328)-1)),ScheduleCompile!V328)))))),ISTEXT(ScheduleCompile!#REF!)),"ENDTABLE",IF(ISERROR(IF(ScheduleCompile!V328="Off",0,IF(ScheduleCompile!V328="On",1,IF(ISNUMBER(ScheduleCompile!V328),ScheduleCompile!V328/1,IF(ISTEXT(ScheduleCompile!V328),IF(OR(ISNUMBER(FIND("5F",ScheduleCompile!V328)),ISNUMBER(FIND("0F",ScheduleCompile!V328)),ISNUMBER(FIND("8F",ScheduleCompile!V328)),ISNUMBER(FIND("1F",ScheduleCompile!V328)),ISNUMBER(FIND("2F",ScheduleCompile!V328)),ISNUMBER(FIND("3F",ScheduleCompile!V328)),ISNUMBER(FIND("6F",ScheduleCompile!V328)),ISNUMBER(FIND("7F",ScheduleCompile!V328)),ISNUMBER(FIND("9F",ScheduleCompile!V328)),ISNUMBER(FIND("4F",ScheduleCompile!V328))),VALUE(LEFT(ScheduleCompile!V328,FIND("F",ScheduleCompile!V328)-1)),ScheduleCompile!V328)))))),"",IF(ScheduleCompile!V328="Off",0,IF(ScheduleCompile!V328="On",1,IF(ISNUMBER(ScheduleCompile!V328),ScheduleCompile!V328/1,IF(ISTEXT(ScheduleCompile!V328),IF(OR(ISNUMBER(FIND("5F",ScheduleCompile!V328)),ISNUMBER(FIND("0F",ScheduleCompile!V328)),ISNUMBER(FIND("8F",ScheduleCompile!V328)),ISNUMBER(FIND("1F",ScheduleCompile!V328)),ISNUMBER(FIND("2F",ScheduleCompile!V328)),ISNUMBER(FIND("3F",ScheduleCompile!V328)),ISNUMBER(FIND("6F",ScheduleCompile!V328)),ISNUMBER(FIND("7F",ScheduleCompile!V328)),ISNUMBER(FIND("9F",ScheduleCompile!V328)),ISNUMBER(FIND("4F",ScheduleCompile!V328))),VALUE(LEFT(ScheduleCompile!V328,FIND("F",ScheduleCompile!V328)-1)),ScheduleCompile!V328)))))))</f>
        <v>0.7</v>
      </c>
      <c r="AB335" s="1">
        <f>IF(AND(ISERROR(IF(ScheduleCompile!W328="Off",0,IF(ScheduleCompile!W328="On",1,IF(ISNUMBER(ScheduleCompile!W328),ScheduleCompile!W328/1,IF(ISTEXT(ScheduleCompile!W328),IF(OR(ISNUMBER(FIND("5F",ScheduleCompile!W328)),ISNUMBER(FIND("0F",ScheduleCompile!W328)),ISNUMBER(FIND("8F",ScheduleCompile!W328)),ISNUMBER(FIND("1F",ScheduleCompile!W328)),ISNUMBER(FIND("2F",ScheduleCompile!W328)),ISNUMBER(FIND("3F",ScheduleCompile!W328)),ISNUMBER(FIND("6F",ScheduleCompile!W328)),ISNUMBER(FIND("7F",ScheduleCompile!W328)),ISNUMBER(FIND("9F",ScheduleCompile!W328)),ISNUMBER(FIND("4F",ScheduleCompile!W328))),VALUE(LEFT(ScheduleCompile!W328,FIND("F",ScheduleCompile!W328)-1)),ScheduleCompile!W328)))))),ISTEXT(ScheduleCompile!#REF!)),"ENDTABLE",IF(ISERROR(IF(ScheduleCompile!W328="Off",0,IF(ScheduleCompile!W328="On",1,IF(ISNUMBER(ScheduleCompile!W328),ScheduleCompile!W328/1,IF(ISTEXT(ScheduleCompile!W328),IF(OR(ISNUMBER(FIND("5F",ScheduleCompile!W328)),ISNUMBER(FIND("0F",ScheduleCompile!W328)),ISNUMBER(FIND("8F",ScheduleCompile!W328)),ISNUMBER(FIND("1F",ScheduleCompile!W328)),ISNUMBER(FIND("2F",ScheduleCompile!W328)),ISNUMBER(FIND("3F",ScheduleCompile!W328)),ISNUMBER(FIND("6F",ScheduleCompile!W328)),ISNUMBER(FIND("7F",ScheduleCompile!W328)),ISNUMBER(FIND("9F",ScheduleCompile!W328)),ISNUMBER(FIND("4F",ScheduleCompile!W328))),VALUE(LEFT(ScheduleCompile!W328,FIND("F",ScheduleCompile!W328)-1)),ScheduleCompile!W328)))))),"",IF(ScheduleCompile!W328="Off",0,IF(ScheduleCompile!W328="On",1,IF(ISNUMBER(ScheduleCompile!W328),ScheduleCompile!W328/1,IF(ISTEXT(ScheduleCompile!W328),IF(OR(ISNUMBER(FIND("5F",ScheduleCompile!W328)),ISNUMBER(FIND("0F",ScheduleCompile!W328)),ISNUMBER(FIND("8F",ScheduleCompile!W328)),ISNUMBER(FIND("1F",ScheduleCompile!W328)),ISNUMBER(FIND("2F",ScheduleCompile!W328)),ISNUMBER(FIND("3F",ScheduleCompile!W328)),ISNUMBER(FIND("6F",ScheduleCompile!W328)),ISNUMBER(FIND("7F",ScheduleCompile!W328)),ISNUMBER(FIND("9F",ScheduleCompile!W328)),ISNUMBER(FIND("4F",ScheduleCompile!W328))),VALUE(LEFT(ScheduleCompile!W328,FIND("F",ScheduleCompile!W328)-1)),ScheduleCompile!W328)))))))</f>
        <v>0.8</v>
      </c>
      <c r="AC335" s="1">
        <f>IF(AND(ISERROR(IF(ScheduleCompile!X328="Off",0,IF(ScheduleCompile!X328="On",1,IF(ISNUMBER(ScheduleCompile!X328),ScheduleCompile!X328/1,IF(ISTEXT(ScheduleCompile!X328),IF(OR(ISNUMBER(FIND("5F",ScheduleCompile!X328)),ISNUMBER(FIND("0F",ScheduleCompile!X328)),ISNUMBER(FIND("8F",ScheduleCompile!X328)),ISNUMBER(FIND("1F",ScheduleCompile!X328)),ISNUMBER(FIND("2F",ScheduleCompile!X328)),ISNUMBER(FIND("3F",ScheduleCompile!X328)),ISNUMBER(FIND("6F",ScheduleCompile!X328)),ISNUMBER(FIND("7F",ScheduleCompile!X328)),ISNUMBER(FIND("9F",ScheduleCompile!X328)),ISNUMBER(FIND("4F",ScheduleCompile!X328))),VALUE(LEFT(ScheduleCompile!X328,FIND("F",ScheduleCompile!X328)-1)),ScheduleCompile!X328)))))),ISTEXT(ScheduleCompile!#REF!)),"ENDTABLE",IF(ISERROR(IF(ScheduleCompile!X328="Off",0,IF(ScheduleCompile!X328="On",1,IF(ISNUMBER(ScheduleCompile!X328),ScheduleCompile!X328/1,IF(ISTEXT(ScheduleCompile!X328),IF(OR(ISNUMBER(FIND("5F",ScheduleCompile!X328)),ISNUMBER(FIND("0F",ScheduleCompile!X328)),ISNUMBER(FIND("8F",ScheduleCompile!X328)),ISNUMBER(FIND("1F",ScheduleCompile!X328)),ISNUMBER(FIND("2F",ScheduleCompile!X328)),ISNUMBER(FIND("3F",ScheduleCompile!X328)),ISNUMBER(FIND("6F",ScheduleCompile!X328)),ISNUMBER(FIND("7F",ScheduleCompile!X328)),ISNUMBER(FIND("9F",ScheduleCompile!X328)),ISNUMBER(FIND("4F",ScheduleCompile!X328))),VALUE(LEFT(ScheduleCompile!X328,FIND("F",ScheduleCompile!X328)-1)),ScheduleCompile!X328)))))),"",IF(ScheduleCompile!X328="Off",0,IF(ScheduleCompile!X328="On",1,IF(ISNUMBER(ScheduleCompile!X328),ScheduleCompile!X328/1,IF(ISTEXT(ScheduleCompile!X328),IF(OR(ISNUMBER(FIND("5F",ScheduleCompile!X328)),ISNUMBER(FIND("0F",ScheduleCompile!X328)),ISNUMBER(FIND("8F",ScheduleCompile!X328)),ISNUMBER(FIND("1F",ScheduleCompile!X328)),ISNUMBER(FIND("2F",ScheduleCompile!X328)),ISNUMBER(FIND("3F",ScheduleCompile!X328)),ISNUMBER(FIND("6F",ScheduleCompile!X328)),ISNUMBER(FIND("7F",ScheduleCompile!X328)),ISNUMBER(FIND("9F",ScheduleCompile!X328)),ISNUMBER(FIND("4F",ScheduleCompile!X328))),VALUE(LEFT(ScheduleCompile!X328,FIND("F",ScheduleCompile!X328)-1)),ScheduleCompile!X328)))))))</f>
        <v>0.9</v>
      </c>
      <c r="AD335" s="1">
        <f>IF(AND(ISERROR(IF(ScheduleCompile!Y328="Off",0,IF(ScheduleCompile!Y328="On",1,IF(ISNUMBER(ScheduleCompile!Y328),ScheduleCompile!Y328/1,IF(ISTEXT(ScheduleCompile!Y328),IF(OR(ISNUMBER(FIND("5F",ScheduleCompile!Y328)),ISNUMBER(FIND("0F",ScheduleCompile!Y328)),ISNUMBER(FIND("8F",ScheduleCompile!Y328)),ISNUMBER(FIND("1F",ScheduleCompile!Y328)),ISNUMBER(FIND("2F",ScheduleCompile!Y328)),ISNUMBER(FIND("3F",ScheduleCompile!Y328)),ISNUMBER(FIND("6F",ScheduleCompile!Y328)),ISNUMBER(FIND("7F",ScheduleCompile!Y328)),ISNUMBER(FIND("9F",ScheduleCompile!Y328)),ISNUMBER(FIND("4F",ScheduleCompile!Y328))),VALUE(LEFT(ScheduleCompile!Y328,FIND("F",ScheduleCompile!Y328)-1)),ScheduleCompile!Y328)))))),ISTEXT(ScheduleCompile!#REF!)),"ENDTABLE",IF(ISERROR(IF(ScheduleCompile!Y328="Off",0,IF(ScheduleCompile!Y328="On",1,IF(ISNUMBER(ScheduleCompile!Y328),ScheduleCompile!Y328/1,IF(ISTEXT(ScheduleCompile!Y328),IF(OR(ISNUMBER(FIND("5F",ScheduleCompile!Y328)),ISNUMBER(FIND("0F",ScheduleCompile!Y328)),ISNUMBER(FIND("8F",ScheduleCompile!Y328)),ISNUMBER(FIND("1F",ScheduleCompile!Y328)),ISNUMBER(FIND("2F",ScheduleCompile!Y328)),ISNUMBER(FIND("3F",ScheduleCompile!Y328)),ISNUMBER(FIND("6F",ScheduleCompile!Y328)),ISNUMBER(FIND("7F",ScheduleCompile!Y328)),ISNUMBER(FIND("9F",ScheduleCompile!Y328)),ISNUMBER(FIND("4F",ScheduleCompile!Y328))),VALUE(LEFT(ScheduleCompile!Y328,FIND("F",ScheduleCompile!Y328)-1)),ScheduleCompile!Y328)))))),"",IF(ScheduleCompile!Y328="Off",0,IF(ScheduleCompile!Y328="On",1,IF(ISNUMBER(ScheduleCompile!Y328),ScheduleCompile!Y328/1,IF(ISTEXT(ScheduleCompile!Y328),IF(OR(ISNUMBER(FIND("5F",ScheduleCompile!Y328)),ISNUMBER(FIND("0F",ScheduleCompile!Y328)),ISNUMBER(FIND("8F",ScheduleCompile!Y328)),ISNUMBER(FIND("1F",ScheduleCompile!Y328)),ISNUMBER(FIND("2F",ScheduleCompile!Y328)),ISNUMBER(FIND("3F",ScheduleCompile!Y328)),ISNUMBER(FIND("6F",ScheduleCompile!Y328)),ISNUMBER(FIND("7F",ScheduleCompile!Y328)),ISNUMBER(FIND("9F",ScheduleCompile!Y328)),ISNUMBER(FIND("4F",ScheduleCompile!Y328))),VALUE(LEFT(ScheduleCompile!Y328,FIND("F",ScheduleCompile!Y328)-1)),ScheduleCompile!Y328)))))))</f>
        <v>0.9</v>
      </c>
    </row>
    <row r="336" spans="1:30" x14ac:dyDescent="0.25">
      <c r="A336" t="str">
        <f t="shared" si="23"/>
        <v>SchDay "ResidentialLivingLightsWD"  Type = "Fraction" Hr = (0.1, 0.1, 0.1, 0.1, 0.1, 0.3, 0.45, 0.45, 0.45, 0.45, 0.3, 0.3, 0.3, 0.3, 0.3, 0.3, 0.3, 0.3, 0.6, 0.8, 0.9, 0.8, 0.6, 0.3) ..</v>
      </c>
      <c r="B336" s="1" t="s">
        <v>623</v>
      </c>
      <c r="C336" t="str">
        <f t="shared" si="24"/>
        <v xml:space="preserve">SchDay "ResidentialLivingLightsWD"  Type = "Fraction" Hr = </v>
      </c>
      <c r="D336" t="str">
        <f t="shared" si="25"/>
        <v>(0.1, 0.1, 0.1, 0.1, 0.1, 0.3, 0.45, 0.45, 0.45, 0.45, 0.3, 0.3, 0.3, 0.3, 0.3, 0.3, 0.3, 0.3, 0.6, 0.8, 0.9, 0.8, 0.6, 0.3) ..</v>
      </c>
      <c r="E336" s="30" t="str">
        <f>ScheduleCompile!A329</f>
        <v>ResidentialLivingLightsWD</v>
      </c>
      <c r="F336" t="str">
        <f t="shared" si="26"/>
        <v>Fraction</v>
      </c>
      <c r="G336" s="1">
        <f>IF(AND(ISERROR(IF(ScheduleCompile!B329="Off",0,IF(ScheduleCompile!B329="On",1,IF(ISNUMBER(ScheduleCompile!B329),ScheduleCompile!B329/1,IF(ISTEXT(ScheduleCompile!B329),IF(OR(ISNUMBER(FIND("5F",ScheduleCompile!B329)),ISNUMBER(FIND("0F",ScheduleCompile!B329)),ISNUMBER(FIND("8F",ScheduleCompile!B329)),ISNUMBER(FIND("1F",ScheduleCompile!B329)),ISNUMBER(FIND("2F",ScheduleCompile!B329)),ISNUMBER(FIND("3F",ScheduleCompile!B329)),ISNUMBER(FIND("6F",ScheduleCompile!B329)),ISNUMBER(FIND("7F",ScheduleCompile!B329)),ISNUMBER(FIND("9F",ScheduleCompile!B329)),ISNUMBER(FIND("4F",ScheduleCompile!B329))),VALUE(LEFT(ScheduleCompile!B329,FIND("F",ScheduleCompile!B329)-1)),ScheduleCompile!B329)))))),ISTEXT(ScheduleCompile!#REF!)),"ENDTABLE",IF(ISERROR(IF(ScheduleCompile!B329="Off",0,IF(ScheduleCompile!B329="On",1,IF(ISNUMBER(ScheduleCompile!B329),ScheduleCompile!B329/1,IF(ISTEXT(ScheduleCompile!B329),IF(OR(ISNUMBER(FIND("5F",ScheduleCompile!B329)),ISNUMBER(FIND("0F",ScheduleCompile!B329)),ISNUMBER(FIND("8F",ScheduleCompile!B329)),ISNUMBER(FIND("1F",ScheduleCompile!B329)),ISNUMBER(FIND("2F",ScheduleCompile!B329)),ISNUMBER(FIND("3F",ScheduleCompile!B329)),ISNUMBER(FIND("6F",ScheduleCompile!B329)),ISNUMBER(FIND("7F",ScheduleCompile!B329)),ISNUMBER(FIND("9F",ScheduleCompile!B329)),ISNUMBER(FIND("4F",ScheduleCompile!B329))),VALUE(LEFT(ScheduleCompile!B329,FIND("F",ScheduleCompile!B329)-1)),ScheduleCompile!B329)))))),"",IF(ScheduleCompile!B329="Off",0,IF(ScheduleCompile!B329="On",1,IF(ISNUMBER(ScheduleCompile!B329),ScheduleCompile!B329/1,IF(ISTEXT(ScheduleCompile!B329),IF(OR(ISNUMBER(FIND("5F",ScheduleCompile!B329)),ISNUMBER(FIND("0F",ScheduleCompile!B329)),ISNUMBER(FIND("8F",ScheduleCompile!B329)),ISNUMBER(FIND("1F",ScheduleCompile!B329)),ISNUMBER(FIND("2F",ScheduleCompile!B329)),ISNUMBER(FIND("3F",ScheduleCompile!B329)),ISNUMBER(FIND("6F",ScheduleCompile!B329)),ISNUMBER(FIND("7F",ScheduleCompile!B329)),ISNUMBER(FIND("9F",ScheduleCompile!B329)),ISNUMBER(FIND("4F",ScheduleCompile!B329))),VALUE(LEFT(ScheduleCompile!B329,FIND("F",ScheduleCompile!B329)-1)),ScheduleCompile!B329)))))))</f>
        <v>0.1</v>
      </c>
      <c r="H336" s="1">
        <f>IF(AND(ISERROR(IF(ScheduleCompile!C329="Off",0,IF(ScheduleCompile!C329="On",1,IF(ISNUMBER(ScheduleCompile!C329),ScheduleCompile!C329/1,IF(ISTEXT(ScheduleCompile!C329),IF(OR(ISNUMBER(FIND("5F",ScheduleCompile!C329)),ISNUMBER(FIND("0F",ScheduleCompile!C329)),ISNUMBER(FIND("8F",ScheduleCompile!C329)),ISNUMBER(FIND("1F",ScheduleCompile!C329)),ISNUMBER(FIND("2F",ScheduleCompile!C329)),ISNUMBER(FIND("3F",ScheduleCompile!C329)),ISNUMBER(FIND("6F",ScheduleCompile!C329)),ISNUMBER(FIND("7F",ScheduleCompile!C329)),ISNUMBER(FIND("9F",ScheduleCompile!C329)),ISNUMBER(FIND("4F",ScheduleCompile!C329))),VALUE(LEFT(ScheduleCompile!C329,FIND("F",ScheduleCompile!C329)-1)),ScheduleCompile!C329)))))),ISTEXT(ScheduleCompile!#REF!)),"ENDTABLE",IF(ISERROR(IF(ScheduleCompile!C329="Off",0,IF(ScheduleCompile!C329="On",1,IF(ISNUMBER(ScheduleCompile!C329),ScheduleCompile!C329/1,IF(ISTEXT(ScheduleCompile!C329),IF(OR(ISNUMBER(FIND("5F",ScheduleCompile!C329)),ISNUMBER(FIND("0F",ScheduleCompile!C329)),ISNUMBER(FIND("8F",ScheduleCompile!C329)),ISNUMBER(FIND("1F",ScheduleCompile!C329)),ISNUMBER(FIND("2F",ScheduleCompile!C329)),ISNUMBER(FIND("3F",ScheduleCompile!C329)),ISNUMBER(FIND("6F",ScheduleCompile!C329)),ISNUMBER(FIND("7F",ScheduleCompile!C329)),ISNUMBER(FIND("9F",ScheduleCompile!C329)),ISNUMBER(FIND("4F",ScheduleCompile!C329))),VALUE(LEFT(ScheduleCompile!C329,FIND("F",ScheduleCompile!C329)-1)),ScheduleCompile!C329)))))),"",IF(ScheduleCompile!C329="Off",0,IF(ScheduleCompile!C329="On",1,IF(ISNUMBER(ScheduleCompile!C329),ScheduleCompile!C329/1,IF(ISTEXT(ScheduleCompile!C329),IF(OR(ISNUMBER(FIND("5F",ScheduleCompile!C329)),ISNUMBER(FIND("0F",ScheduleCompile!C329)),ISNUMBER(FIND("8F",ScheduleCompile!C329)),ISNUMBER(FIND("1F",ScheduleCompile!C329)),ISNUMBER(FIND("2F",ScheduleCompile!C329)),ISNUMBER(FIND("3F",ScheduleCompile!C329)),ISNUMBER(FIND("6F",ScheduleCompile!C329)),ISNUMBER(FIND("7F",ScheduleCompile!C329)),ISNUMBER(FIND("9F",ScheduleCompile!C329)),ISNUMBER(FIND("4F",ScheduleCompile!C329))),VALUE(LEFT(ScheduleCompile!C329,FIND("F",ScheduleCompile!C329)-1)),ScheduleCompile!C329)))))))</f>
        <v>0.1</v>
      </c>
      <c r="I336" s="1">
        <f>IF(AND(ISERROR(IF(ScheduleCompile!D329="Off",0,IF(ScheduleCompile!D329="On",1,IF(ISNUMBER(ScheduleCompile!D329),ScheduleCompile!D329/1,IF(ISTEXT(ScheduleCompile!D329),IF(OR(ISNUMBER(FIND("5F",ScheduleCompile!D329)),ISNUMBER(FIND("0F",ScheduleCompile!D329)),ISNUMBER(FIND("8F",ScheduleCompile!D329)),ISNUMBER(FIND("1F",ScheduleCompile!D329)),ISNUMBER(FIND("2F",ScheduleCompile!D329)),ISNUMBER(FIND("3F",ScheduleCompile!D329)),ISNUMBER(FIND("6F",ScheduleCompile!D329)),ISNUMBER(FIND("7F",ScheduleCompile!D329)),ISNUMBER(FIND("9F",ScheduleCompile!D329)),ISNUMBER(FIND("4F",ScheduleCompile!D329))),VALUE(LEFT(ScheduleCompile!D329,FIND("F",ScheduleCompile!D329)-1)),ScheduleCompile!D329)))))),ISTEXT(ScheduleCompile!#REF!)),"ENDTABLE",IF(ISERROR(IF(ScheduleCompile!D329="Off",0,IF(ScheduleCompile!D329="On",1,IF(ISNUMBER(ScheduleCompile!D329),ScheduleCompile!D329/1,IF(ISTEXT(ScheduleCompile!D329),IF(OR(ISNUMBER(FIND("5F",ScheduleCompile!D329)),ISNUMBER(FIND("0F",ScheduleCompile!D329)),ISNUMBER(FIND("8F",ScheduleCompile!D329)),ISNUMBER(FIND("1F",ScheduleCompile!D329)),ISNUMBER(FIND("2F",ScheduleCompile!D329)),ISNUMBER(FIND("3F",ScheduleCompile!D329)),ISNUMBER(FIND("6F",ScheduleCompile!D329)),ISNUMBER(FIND("7F",ScheduleCompile!D329)),ISNUMBER(FIND("9F",ScheduleCompile!D329)),ISNUMBER(FIND("4F",ScheduleCompile!D329))),VALUE(LEFT(ScheduleCompile!D329,FIND("F",ScheduleCompile!D329)-1)),ScheduleCompile!D329)))))),"",IF(ScheduleCompile!D329="Off",0,IF(ScheduleCompile!D329="On",1,IF(ISNUMBER(ScheduleCompile!D329),ScheduleCompile!D329/1,IF(ISTEXT(ScheduleCompile!D329),IF(OR(ISNUMBER(FIND("5F",ScheduleCompile!D329)),ISNUMBER(FIND("0F",ScheduleCompile!D329)),ISNUMBER(FIND("8F",ScheduleCompile!D329)),ISNUMBER(FIND("1F",ScheduleCompile!D329)),ISNUMBER(FIND("2F",ScheduleCompile!D329)),ISNUMBER(FIND("3F",ScheduleCompile!D329)),ISNUMBER(FIND("6F",ScheduleCompile!D329)),ISNUMBER(FIND("7F",ScheduleCompile!D329)),ISNUMBER(FIND("9F",ScheduleCompile!D329)),ISNUMBER(FIND("4F",ScheduleCompile!D329))),VALUE(LEFT(ScheduleCompile!D329,FIND("F",ScheduleCompile!D329)-1)),ScheduleCompile!D329)))))))</f>
        <v>0.1</v>
      </c>
      <c r="J336" s="1">
        <f>IF(AND(ISERROR(IF(ScheduleCompile!E329="Off",0,IF(ScheduleCompile!E329="On",1,IF(ISNUMBER(ScheduleCompile!E329),ScheduleCompile!E329/1,IF(ISTEXT(ScheduleCompile!E329),IF(OR(ISNUMBER(FIND("5F",ScheduleCompile!E329)),ISNUMBER(FIND("0F",ScheduleCompile!E329)),ISNUMBER(FIND("8F",ScheduleCompile!E329)),ISNUMBER(FIND("1F",ScheduleCompile!E329)),ISNUMBER(FIND("2F",ScheduleCompile!E329)),ISNUMBER(FIND("3F",ScheduleCompile!E329)),ISNUMBER(FIND("6F",ScheduleCompile!E329)),ISNUMBER(FIND("7F",ScheduleCompile!E329)),ISNUMBER(FIND("9F",ScheduleCompile!E329)),ISNUMBER(FIND("4F",ScheduleCompile!E329))),VALUE(LEFT(ScheduleCompile!E329,FIND("F",ScheduleCompile!E329)-1)),ScheduleCompile!E329)))))),ISTEXT(ScheduleCompile!#REF!)),"ENDTABLE",IF(ISERROR(IF(ScheduleCompile!E329="Off",0,IF(ScheduleCompile!E329="On",1,IF(ISNUMBER(ScheduleCompile!E329),ScheduleCompile!E329/1,IF(ISTEXT(ScheduleCompile!E329),IF(OR(ISNUMBER(FIND("5F",ScheduleCompile!E329)),ISNUMBER(FIND("0F",ScheduleCompile!E329)),ISNUMBER(FIND("8F",ScheduleCompile!E329)),ISNUMBER(FIND("1F",ScheduleCompile!E329)),ISNUMBER(FIND("2F",ScheduleCompile!E329)),ISNUMBER(FIND("3F",ScheduleCompile!E329)),ISNUMBER(FIND("6F",ScheduleCompile!E329)),ISNUMBER(FIND("7F",ScheduleCompile!E329)),ISNUMBER(FIND("9F",ScheduleCompile!E329)),ISNUMBER(FIND("4F",ScheduleCompile!E329))),VALUE(LEFT(ScheduleCompile!E329,FIND("F",ScheduleCompile!E329)-1)),ScheduleCompile!E329)))))),"",IF(ScheduleCompile!E329="Off",0,IF(ScheduleCompile!E329="On",1,IF(ISNUMBER(ScheduleCompile!E329),ScheduleCompile!E329/1,IF(ISTEXT(ScheduleCompile!E329),IF(OR(ISNUMBER(FIND("5F",ScheduleCompile!E329)),ISNUMBER(FIND("0F",ScheduleCompile!E329)),ISNUMBER(FIND("8F",ScheduleCompile!E329)),ISNUMBER(FIND("1F",ScheduleCompile!E329)),ISNUMBER(FIND("2F",ScheduleCompile!E329)),ISNUMBER(FIND("3F",ScheduleCompile!E329)),ISNUMBER(FIND("6F",ScheduleCompile!E329)),ISNUMBER(FIND("7F",ScheduleCompile!E329)),ISNUMBER(FIND("9F",ScheduleCompile!E329)),ISNUMBER(FIND("4F",ScheduleCompile!E329))),VALUE(LEFT(ScheduleCompile!E329,FIND("F",ScheduleCompile!E329)-1)),ScheduleCompile!E329)))))))</f>
        <v>0.1</v>
      </c>
      <c r="K336" s="1">
        <f>IF(AND(ISERROR(IF(ScheduleCompile!F329="Off",0,IF(ScheduleCompile!F329="On",1,IF(ISNUMBER(ScheduleCompile!F329),ScheduleCompile!F329/1,IF(ISTEXT(ScheduleCompile!F329),IF(OR(ISNUMBER(FIND("5F",ScheduleCompile!F329)),ISNUMBER(FIND("0F",ScheduleCompile!F329)),ISNUMBER(FIND("8F",ScheduleCompile!F329)),ISNUMBER(FIND("1F",ScheduleCompile!F329)),ISNUMBER(FIND("2F",ScheduleCompile!F329)),ISNUMBER(FIND("3F",ScheduleCompile!F329)),ISNUMBER(FIND("6F",ScheduleCompile!F329)),ISNUMBER(FIND("7F",ScheduleCompile!F329)),ISNUMBER(FIND("9F",ScheduleCompile!F329)),ISNUMBER(FIND("4F",ScheduleCompile!F329))),VALUE(LEFT(ScheduleCompile!F329,FIND("F",ScheduleCompile!F329)-1)),ScheduleCompile!F329)))))),ISTEXT(ScheduleCompile!#REF!)),"ENDTABLE",IF(ISERROR(IF(ScheduleCompile!F329="Off",0,IF(ScheduleCompile!F329="On",1,IF(ISNUMBER(ScheduleCompile!F329),ScheduleCompile!F329/1,IF(ISTEXT(ScheduleCompile!F329),IF(OR(ISNUMBER(FIND("5F",ScheduleCompile!F329)),ISNUMBER(FIND("0F",ScheduleCompile!F329)),ISNUMBER(FIND("8F",ScheduleCompile!F329)),ISNUMBER(FIND("1F",ScheduleCompile!F329)),ISNUMBER(FIND("2F",ScheduleCompile!F329)),ISNUMBER(FIND("3F",ScheduleCompile!F329)),ISNUMBER(FIND("6F",ScheduleCompile!F329)),ISNUMBER(FIND("7F",ScheduleCompile!F329)),ISNUMBER(FIND("9F",ScheduleCompile!F329)),ISNUMBER(FIND("4F",ScheduleCompile!F329))),VALUE(LEFT(ScheduleCompile!F329,FIND("F",ScheduleCompile!F329)-1)),ScheduleCompile!F329)))))),"",IF(ScheduleCompile!F329="Off",0,IF(ScheduleCompile!F329="On",1,IF(ISNUMBER(ScheduleCompile!F329),ScheduleCompile!F329/1,IF(ISTEXT(ScheduleCompile!F329),IF(OR(ISNUMBER(FIND("5F",ScheduleCompile!F329)),ISNUMBER(FIND("0F",ScheduleCompile!F329)),ISNUMBER(FIND("8F",ScheduleCompile!F329)),ISNUMBER(FIND("1F",ScheduleCompile!F329)),ISNUMBER(FIND("2F",ScheduleCompile!F329)),ISNUMBER(FIND("3F",ScheduleCompile!F329)),ISNUMBER(FIND("6F",ScheduleCompile!F329)),ISNUMBER(FIND("7F",ScheduleCompile!F329)),ISNUMBER(FIND("9F",ScheduleCompile!F329)),ISNUMBER(FIND("4F",ScheduleCompile!F329))),VALUE(LEFT(ScheduleCompile!F329,FIND("F",ScheduleCompile!F329)-1)),ScheduleCompile!F329)))))))</f>
        <v>0.1</v>
      </c>
      <c r="L336" s="1">
        <f>IF(AND(ISERROR(IF(ScheduleCompile!G329="Off",0,IF(ScheduleCompile!G329="On",1,IF(ISNUMBER(ScheduleCompile!G329),ScheduleCompile!G329/1,IF(ISTEXT(ScheduleCompile!G329),IF(OR(ISNUMBER(FIND("5F",ScheduleCompile!G329)),ISNUMBER(FIND("0F",ScheduleCompile!G329)),ISNUMBER(FIND("8F",ScheduleCompile!G329)),ISNUMBER(FIND("1F",ScheduleCompile!G329)),ISNUMBER(FIND("2F",ScheduleCompile!G329)),ISNUMBER(FIND("3F",ScheduleCompile!G329)),ISNUMBER(FIND("6F",ScheduleCompile!G329)),ISNUMBER(FIND("7F",ScheduleCompile!G329)),ISNUMBER(FIND("9F",ScheduleCompile!G329)),ISNUMBER(FIND("4F",ScheduleCompile!G329))),VALUE(LEFT(ScheduleCompile!G329,FIND("F",ScheduleCompile!G329)-1)),ScheduleCompile!G329)))))),ISTEXT(ScheduleCompile!#REF!)),"ENDTABLE",IF(ISERROR(IF(ScheduleCompile!G329="Off",0,IF(ScheduleCompile!G329="On",1,IF(ISNUMBER(ScheduleCompile!G329),ScheduleCompile!G329/1,IF(ISTEXT(ScheduleCompile!G329),IF(OR(ISNUMBER(FIND("5F",ScheduleCompile!G329)),ISNUMBER(FIND("0F",ScheduleCompile!G329)),ISNUMBER(FIND("8F",ScheduleCompile!G329)),ISNUMBER(FIND("1F",ScheduleCompile!G329)),ISNUMBER(FIND("2F",ScheduleCompile!G329)),ISNUMBER(FIND("3F",ScheduleCompile!G329)),ISNUMBER(FIND("6F",ScheduleCompile!G329)),ISNUMBER(FIND("7F",ScheduleCompile!G329)),ISNUMBER(FIND("9F",ScheduleCompile!G329)),ISNUMBER(FIND("4F",ScheduleCompile!G329))),VALUE(LEFT(ScheduleCompile!G329,FIND("F",ScheduleCompile!G329)-1)),ScheduleCompile!G329)))))),"",IF(ScheduleCompile!G329="Off",0,IF(ScheduleCompile!G329="On",1,IF(ISNUMBER(ScheduleCompile!G329),ScheduleCompile!G329/1,IF(ISTEXT(ScheduleCompile!G329),IF(OR(ISNUMBER(FIND("5F",ScheduleCompile!G329)),ISNUMBER(FIND("0F",ScheduleCompile!G329)),ISNUMBER(FIND("8F",ScheduleCompile!G329)),ISNUMBER(FIND("1F",ScheduleCompile!G329)),ISNUMBER(FIND("2F",ScheduleCompile!G329)),ISNUMBER(FIND("3F",ScheduleCompile!G329)),ISNUMBER(FIND("6F",ScheduleCompile!G329)),ISNUMBER(FIND("7F",ScheduleCompile!G329)),ISNUMBER(FIND("9F",ScheduleCompile!G329)),ISNUMBER(FIND("4F",ScheduleCompile!G329))),VALUE(LEFT(ScheduleCompile!G329,FIND("F",ScheduleCompile!G329)-1)),ScheduleCompile!G329)))))))</f>
        <v>0.3</v>
      </c>
      <c r="M336" s="1">
        <f>IF(AND(ISERROR(IF(ScheduleCompile!H329="Off",0,IF(ScheduleCompile!H329="On",1,IF(ISNUMBER(ScheduleCompile!H329),ScheduleCompile!H329/1,IF(ISTEXT(ScheduleCompile!H329),IF(OR(ISNUMBER(FIND("5F",ScheduleCompile!H329)),ISNUMBER(FIND("0F",ScheduleCompile!H329)),ISNUMBER(FIND("8F",ScheduleCompile!H329)),ISNUMBER(FIND("1F",ScheduleCompile!H329)),ISNUMBER(FIND("2F",ScheduleCompile!H329)),ISNUMBER(FIND("3F",ScheduleCompile!H329)),ISNUMBER(FIND("6F",ScheduleCompile!H329)),ISNUMBER(FIND("7F",ScheduleCompile!H329)),ISNUMBER(FIND("9F",ScheduleCompile!H329)),ISNUMBER(FIND("4F",ScheduleCompile!H329))),VALUE(LEFT(ScheduleCompile!H329,FIND("F",ScheduleCompile!H329)-1)),ScheduleCompile!H329)))))),ISTEXT(ScheduleCompile!#REF!)),"ENDTABLE",IF(ISERROR(IF(ScheduleCompile!H329="Off",0,IF(ScheduleCompile!H329="On",1,IF(ISNUMBER(ScheduleCompile!H329),ScheduleCompile!H329/1,IF(ISTEXT(ScheduleCompile!H329),IF(OR(ISNUMBER(FIND("5F",ScheduleCompile!H329)),ISNUMBER(FIND("0F",ScheduleCompile!H329)),ISNUMBER(FIND("8F",ScheduleCompile!H329)),ISNUMBER(FIND("1F",ScheduleCompile!H329)),ISNUMBER(FIND("2F",ScheduleCompile!H329)),ISNUMBER(FIND("3F",ScheduleCompile!H329)),ISNUMBER(FIND("6F",ScheduleCompile!H329)),ISNUMBER(FIND("7F",ScheduleCompile!H329)),ISNUMBER(FIND("9F",ScheduleCompile!H329)),ISNUMBER(FIND("4F",ScheduleCompile!H329))),VALUE(LEFT(ScheduleCompile!H329,FIND("F",ScheduleCompile!H329)-1)),ScheduleCompile!H329)))))),"",IF(ScheduleCompile!H329="Off",0,IF(ScheduleCompile!H329="On",1,IF(ISNUMBER(ScheduleCompile!H329),ScheduleCompile!H329/1,IF(ISTEXT(ScheduleCompile!H329),IF(OR(ISNUMBER(FIND("5F",ScheduleCompile!H329)),ISNUMBER(FIND("0F",ScheduleCompile!H329)),ISNUMBER(FIND("8F",ScheduleCompile!H329)),ISNUMBER(FIND("1F",ScheduleCompile!H329)),ISNUMBER(FIND("2F",ScheduleCompile!H329)),ISNUMBER(FIND("3F",ScheduleCompile!H329)),ISNUMBER(FIND("6F",ScheduleCompile!H329)),ISNUMBER(FIND("7F",ScheduleCompile!H329)),ISNUMBER(FIND("9F",ScheduleCompile!H329)),ISNUMBER(FIND("4F",ScheduleCompile!H329))),VALUE(LEFT(ScheduleCompile!H329,FIND("F",ScheduleCompile!H329)-1)),ScheduleCompile!H329)))))))</f>
        <v>0.45</v>
      </c>
      <c r="N336" s="1">
        <f>IF(AND(ISERROR(IF(ScheduleCompile!I329="Off",0,IF(ScheduleCompile!I329="On",1,IF(ISNUMBER(ScheduleCompile!I329),ScheduleCompile!I329/1,IF(ISTEXT(ScheduleCompile!I329),IF(OR(ISNUMBER(FIND("5F",ScheduleCompile!I329)),ISNUMBER(FIND("0F",ScheduleCompile!I329)),ISNUMBER(FIND("8F",ScheduleCompile!I329)),ISNUMBER(FIND("1F",ScheduleCompile!I329)),ISNUMBER(FIND("2F",ScheduleCompile!I329)),ISNUMBER(FIND("3F",ScheduleCompile!I329)),ISNUMBER(FIND("6F",ScheduleCompile!I329)),ISNUMBER(FIND("7F",ScheduleCompile!I329)),ISNUMBER(FIND("9F",ScheduleCompile!I329)),ISNUMBER(FIND("4F",ScheduleCompile!I329))),VALUE(LEFT(ScheduleCompile!I329,FIND("F",ScheduleCompile!I329)-1)),ScheduleCompile!I329)))))),ISTEXT(ScheduleCompile!#REF!)),"ENDTABLE",IF(ISERROR(IF(ScheduleCompile!I329="Off",0,IF(ScheduleCompile!I329="On",1,IF(ISNUMBER(ScheduleCompile!I329),ScheduleCompile!I329/1,IF(ISTEXT(ScheduleCompile!I329),IF(OR(ISNUMBER(FIND("5F",ScheduleCompile!I329)),ISNUMBER(FIND("0F",ScheduleCompile!I329)),ISNUMBER(FIND("8F",ScheduleCompile!I329)),ISNUMBER(FIND("1F",ScheduleCompile!I329)),ISNUMBER(FIND("2F",ScheduleCompile!I329)),ISNUMBER(FIND("3F",ScheduleCompile!I329)),ISNUMBER(FIND("6F",ScheduleCompile!I329)),ISNUMBER(FIND("7F",ScheduleCompile!I329)),ISNUMBER(FIND("9F",ScheduleCompile!I329)),ISNUMBER(FIND("4F",ScheduleCompile!I329))),VALUE(LEFT(ScheduleCompile!I329,FIND("F",ScheduleCompile!I329)-1)),ScheduleCompile!I329)))))),"",IF(ScheduleCompile!I329="Off",0,IF(ScheduleCompile!I329="On",1,IF(ISNUMBER(ScheduleCompile!I329),ScheduleCompile!I329/1,IF(ISTEXT(ScheduleCompile!I329),IF(OR(ISNUMBER(FIND("5F",ScheduleCompile!I329)),ISNUMBER(FIND("0F",ScheduleCompile!I329)),ISNUMBER(FIND("8F",ScheduleCompile!I329)),ISNUMBER(FIND("1F",ScheduleCompile!I329)),ISNUMBER(FIND("2F",ScheduleCompile!I329)),ISNUMBER(FIND("3F",ScheduleCompile!I329)),ISNUMBER(FIND("6F",ScheduleCompile!I329)),ISNUMBER(FIND("7F",ScheduleCompile!I329)),ISNUMBER(FIND("9F",ScheduleCompile!I329)),ISNUMBER(FIND("4F",ScheduleCompile!I329))),VALUE(LEFT(ScheduleCompile!I329,FIND("F",ScheduleCompile!I329)-1)),ScheduleCompile!I329)))))))</f>
        <v>0.45</v>
      </c>
      <c r="O336" s="1">
        <f>IF(AND(ISERROR(IF(ScheduleCompile!J329="Off",0,IF(ScheduleCompile!J329="On",1,IF(ISNUMBER(ScheduleCompile!J329),ScheduleCompile!J329/1,IF(ISTEXT(ScheduleCompile!J329),IF(OR(ISNUMBER(FIND("5F",ScheduleCompile!J329)),ISNUMBER(FIND("0F",ScheduleCompile!J329)),ISNUMBER(FIND("8F",ScheduleCompile!J329)),ISNUMBER(FIND("1F",ScheduleCompile!J329)),ISNUMBER(FIND("2F",ScheduleCompile!J329)),ISNUMBER(FIND("3F",ScheduleCompile!J329)),ISNUMBER(FIND("6F",ScheduleCompile!J329)),ISNUMBER(FIND("7F",ScheduleCompile!J329)),ISNUMBER(FIND("9F",ScheduleCompile!J329)),ISNUMBER(FIND("4F",ScheduleCompile!J329))),VALUE(LEFT(ScheduleCompile!J329,FIND("F",ScheduleCompile!J329)-1)),ScheduleCompile!J329)))))),ISTEXT(ScheduleCompile!#REF!)),"ENDTABLE",IF(ISERROR(IF(ScheduleCompile!J329="Off",0,IF(ScheduleCompile!J329="On",1,IF(ISNUMBER(ScheduleCompile!J329),ScheduleCompile!J329/1,IF(ISTEXT(ScheduleCompile!J329),IF(OR(ISNUMBER(FIND("5F",ScheduleCompile!J329)),ISNUMBER(FIND("0F",ScheduleCompile!J329)),ISNUMBER(FIND("8F",ScheduleCompile!J329)),ISNUMBER(FIND("1F",ScheduleCompile!J329)),ISNUMBER(FIND("2F",ScheduleCompile!J329)),ISNUMBER(FIND("3F",ScheduleCompile!J329)),ISNUMBER(FIND("6F",ScheduleCompile!J329)),ISNUMBER(FIND("7F",ScheduleCompile!J329)),ISNUMBER(FIND("9F",ScheduleCompile!J329)),ISNUMBER(FIND("4F",ScheduleCompile!J329))),VALUE(LEFT(ScheduleCompile!J329,FIND("F",ScheduleCompile!J329)-1)),ScheduleCompile!J329)))))),"",IF(ScheduleCompile!J329="Off",0,IF(ScheduleCompile!J329="On",1,IF(ISNUMBER(ScheduleCompile!J329),ScheduleCompile!J329/1,IF(ISTEXT(ScheduleCompile!J329),IF(OR(ISNUMBER(FIND("5F",ScheduleCompile!J329)),ISNUMBER(FIND("0F",ScheduleCompile!J329)),ISNUMBER(FIND("8F",ScheduleCompile!J329)),ISNUMBER(FIND("1F",ScheduleCompile!J329)),ISNUMBER(FIND("2F",ScheduleCompile!J329)),ISNUMBER(FIND("3F",ScheduleCompile!J329)),ISNUMBER(FIND("6F",ScheduleCompile!J329)),ISNUMBER(FIND("7F",ScheduleCompile!J329)),ISNUMBER(FIND("9F",ScheduleCompile!J329)),ISNUMBER(FIND("4F",ScheduleCompile!J329))),VALUE(LEFT(ScheduleCompile!J329,FIND("F",ScheduleCompile!J329)-1)),ScheduleCompile!J329)))))))</f>
        <v>0.45</v>
      </c>
      <c r="P336" s="1">
        <f>IF(AND(ISERROR(IF(ScheduleCompile!K329="Off",0,IF(ScheduleCompile!K329="On",1,IF(ISNUMBER(ScheduleCompile!K329),ScheduleCompile!K329/1,IF(ISTEXT(ScheduleCompile!K329),IF(OR(ISNUMBER(FIND("5F",ScheduleCompile!K329)),ISNUMBER(FIND("0F",ScheduleCompile!K329)),ISNUMBER(FIND("8F",ScheduleCompile!K329)),ISNUMBER(FIND("1F",ScheduleCompile!K329)),ISNUMBER(FIND("2F",ScheduleCompile!K329)),ISNUMBER(FIND("3F",ScheduleCompile!K329)),ISNUMBER(FIND("6F",ScheduleCompile!K329)),ISNUMBER(FIND("7F",ScheduleCompile!K329)),ISNUMBER(FIND("9F",ScheduleCompile!K329)),ISNUMBER(FIND("4F",ScheduleCompile!K329))),VALUE(LEFT(ScheduleCompile!K329,FIND("F",ScheduleCompile!K329)-1)),ScheduleCompile!K329)))))),ISTEXT(ScheduleCompile!#REF!)),"ENDTABLE",IF(ISERROR(IF(ScheduleCompile!K329="Off",0,IF(ScheduleCompile!K329="On",1,IF(ISNUMBER(ScheduleCompile!K329),ScheduleCompile!K329/1,IF(ISTEXT(ScheduleCompile!K329),IF(OR(ISNUMBER(FIND("5F",ScheduleCompile!K329)),ISNUMBER(FIND("0F",ScheduleCompile!K329)),ISNUMBER(FIND("8F",ScheduleCompile!K329)),ISNUMBER(FIND("1F",ScheduleCompile!K329)),ISNUMBER(FIND("2F",ScheduleCompile!K329)),ISNUMBER(FIND("3F",ScheduleCompile!K329)),ISNUMBER(FIND("6F",ScheduleCompile!K329)),ISNUMBER(FIND("7F",ScheduleCompile!K329)),ISNUMBER(FIND("9F",ScheduleCompile!K329)),ISNUMBER(FIND("4F",ScheduleCompile!K329))),VALUE(LEFT(ScheduleCompile!K329,FIND("F",ScheduleCompile!K329)-1)),ScheduleCompile!K329)))))),"",IF(ScheduleCompile!K329="Off",0,IF(ScheduleCompile!K329="On",1,IF(ISNUMBER(ScheduleCompile!K329),ScheduleCompile!K329/1,IF(ISTEXT(ScheduleCompile!K329),IF(OR(ISNUMBER(FIND("5F",ScheduleCompile!K329)),ISNUMBER(FIND("0F",ScheduleCompile!K329)),ISNUMBER(FIND("8F",ScheduleCompile!K329)),ISNUMBER(FIND("1F",ScheduleCompile!K329)),ISNUMBER(FIND("2F",ScheduleCompile!K329)),ISNUMBER(FIND("3F",ScheduleCompile!K329)),ISNUMBER(FIND("6F",ScheduleCompile!K329)),ISNUMBER(FIND("7F",ScheduleCompile!K329)),ISNUMBER(FIND("9F",ScheduleCompile!K329)),ISNUMBER(FIND("4F",ScheduleCompile!K329))),VALUE(LEFT(ScheduleCompile!K329,FIND("F",ScheduleCompile!K329)-1)),ScheduleCompile!K329)))))))</f>
        <v>0.45</v>
      </c>
      <c r="Q336" s="1">
        <f>IF(AND(ISERROR(IF(ScheduleCompile!L329="Off",0,IF(ScheduleCompile!L329="On",1,IF(ISNUMBER(ScheduleCompile!L329),ScheduleCompile!L329/1,IF(ISTEXT(ScheduleCompile!L329),IF(OR(ISNUMBER(FIND("5F",ScheduleCompile!L329)),ISNUMBER(FIND("0F",ScheduleCompile!L329)),ISNUMBER(FIND("8F",ScheduleCompile!L329)),ISNUMBER(FIND("1F",ScheduleCompile!L329)),ISNUMBER(FIND("2F",ScheduleCompile!L329)),ISNUMBER(FIND("3F",ScheduleCompile!L329)),ISNUMBER(FIND("6F",ScheduleCompile!L329)),ISNUMBER(FIND("7F",ScheduleCompile!L329)),ISNUMBER(FIND("9F",ScheduleCompile!L329)),ISNUMBER(FIND("4F",ScheduleCompile!L329))),VALUE(LEFT(ScheduleCompile!L329,FIND("F",ScheduleCompile!L329)-1)),ScheduleCompile!L329)))))),ISTEXT(ScheduleCompile!#REF!)),"ENDTABLE",IF(ISERROR(IF(ScheduleCompile!L329="Off",0,IF(ScheduleCompile!L329="On",1,IF(ISNUMBER(ScheduleCompile!L329),ScheduleCompile!L329/1,IF(ISTEXT(ScheduleCompile!L329),IF(OR(ISNUMBER(FIND("5F",ScheduleCompile!L329)),ISNUMBER(FIND("0F",ScheduleCompile!L329)),ISNUMBER(FIND("8F",ScheduleCompile!L329)),ISNUMBER(FIND("1F",ScheduleCompile!L329)),ISNUMBER(FIND("2F",ScheduleCompile!L329)),ISNUMBER(FIND("3F",ScheduleCompile!L329)),ISNUMBER(FIND("6F",ScheduleCompile!L329)),ISNUMBER(FIND("7F",ScheduleCompile!L329)),ISNUMBER(FIND("9F",ScheduleCompile!L329)),ISNUMBER(FIND("4F",ScheduleCompile!L329))),VALUE(LEFT(ScheduleCompile!L329,FIND("F",ScheduleCompile!L329)-1)),ScheduleCompile!L329)))))),"",IF(ScheduleCompile!L329="Off",0,IF(ScheduleCompile!L329="On",1,IF(ISNUMBER(ScheduleCompile!L329),ScheduleCompile!L329/1,IF(ISTEXT(ScheduleCompile!L329),IF(OR(ISNUMBER(FIND("5F",ScheduleCompile!L329)),ISNUMBER(FIND("0F",ScheduleCompile!L329)),ISNUMBER(FIND("8F",ScheduleCompile!L329)),ISNUMBER(FIND("1F",ScheduleCompile!L329)),ISNUMBER(FIND("2F",ScheduleCompile!L329)),ISNUMBER(FIND("3F",ScheduleCompile!L329)),ISNUMBER(FIND("6F",ScheduleCompile!L329)),ISNUMBER(FIND("7F",ScheduleCompile!L329)),ISNUMBER(FIND("9F",ScheduleCompile!L329)),ISNUMBER(FIND("4F",ScheduleCompile!L329))),VALUE(LEFT(ScheduleCompile!L329,FIND("F",ScheduleCompile!L329)-1)),ScheduleCompile!L329)))))))</f>
        <v>0.3</v>
      </c>
      <c r="R336" s="1">
        <f>IF(AND(ISERROR(IF(ScheduleCompile!M329="Off",0,IF(ScheduleCompile!M329="On",1,IF(ISNUMBER(ScheduleCompile!M329),ScheduleCompile!M329/1,IF(ISTEXT(ScheduleCompile!M329),IF(OR(ISNUMBER(FIND("5F",ScheduleCompile!M329)),ISNUMBER(FIND("0F",ScheduleCompile!M329)),ISNUMBER(FIND("8F",ScheduleCompile!M329)),ISNUMBER(FIND("1F",ScheduleCompile!M329)),ISNUMBER(FIND("2F",ScheduleCompile!M329)),ISNUMBER(FIND("3F",ScheduleCompile!M329)),ISNUMBER(FIND("6F",ScheduleCompile!M329)),ISNUMBER(FIND("7F",ScheduleCompile!M329)),ISNUMBER(FIND("9F",ScheduleCompile!M329)),ISNUMBER(FIND("4F",ScheduleCompile!M329))),VALUE(LEFT(ScheduleCompile!M329,FIND("F",ScheduleCompile!M329)-1)),ScheduleCompile!M329)))))),ISTEXT(ScheduleCompile!#REF!)),"ENDTABLE",IF(ISERROR(IF(ScheduleCompile!M329="Off",0,IF(ScheduleCompile!M329="On",1,IF(ISNUMBER(ScheduleCompile!M329),ScheduleCompile!M329/1,IF(ISTEXT(ScheduleCompile!M329),IF(OR(ISNUMBER(FIND("5F",ScheduleCompile!M329)),ISNUMBER(FIND("0F",ScheduleCompile!M329)),ISNUMBER(FIND("8F",ScheduleCompile!M329)),ISNUMBER(FIND("1F",ScheduleCompile!M329)),ISNUMBER(FIND("2F",ScheduleCompile!M329)),ISNUMBER(FIND("3F",ScheduleCompile!M329)),ISNUMBER(FIND("6F",ScheduleCompile!M329)),ISNUMBER(FIND("7F",ScheduleCompile!M329)),ISNUMBER(FIND("9F",ScheduleCompile!M329)),ISNUMBER(FIND("4F",ScheduleCompile!M329))),VALUE(LEFT(ScheduleCompile!M329,FIND("F",ScheduleCompile!M329)-1)),ScheduleCompile!M329)))))),"",IF(ScheduleCompile!M329="Off",0,IF(ScheduleCompile!M329="On",1,IF(ISNUMBER(ScheduleCompile!M329),ScheduleCompile!M329/1,IF(ISTEXT(ScheduleCompile!M329),IF(OR(ISNUMBER(FIND("5F",ScheduleCompile!M329)),ISNUMBER(FIND("0F",ScheduleCompile!M329)),ISNUMBER(FIND("8F",ScheduleCompile!M329)),ISNUMBER(FIND("1F",ScheduleCompile!M329)),ISNUMBER(FIND("2F",ScheduleCompile!M329)),ISNUMBER(FIND("3F",ScheduleCompile!M329)),ISNUMBER(FIND("6F",ScheduleCompile!M329)),ISNUMBER(FIND("7F",ScheduleCompile!M329)),ISNUMBER(FIND("9F",ScheduleCompile!M329)),ISNUMBER(FIND("4F",ScheduleCompile!M329))),VALUE(LEFT(ScheduleCompile!M329,FIND("F",ScheduleCompile!M329)-1)),ScheduleCompile!M329)))))))</f>
        <v>0.3</v>
      </c>
      <c r="S336" s="1">
        <f>IF(AND(ISERROR(IF(ScheduleCompile!N329="Off",0,IF(ScheduleCompile!N329="On",1,IF(ISNUMBER(ScheduleCompile!N329),ScheduleCompile!N329/1,IF(ISTEXT(ScheduleCompile!N329),IF(OR(ISNUMBER(FIND("5F",ScheduleCompile!N329)),ISNUMBER(FIND("0F",ScheduleCompile!N329)),ISNUMBER(FIND("8F",ScheduleCompile!N329)),ISNUMBER(FIND("1F",ScheduleCompile!N329)),ISNUMBER(FIND("2F",ScheduleCompile!N329)),ISNUMBER(FIND("3F",ScheduleCompile!N329)),ISNUMBER(FIND("6F",ScheduleCompile!N329)),ISNUMBER(FIND("7F",ScheduleCompile!N329)),ISNUMBER(FIND("9F",ScheduleCompile!N329)),ISNUMBER(FIND("4F",ScheduleCompile!N329))),VALUE(LEFT(ScheduleCompile!N329,FIND("F",ScheduleCompile!N329)-1)),ScheduleCompile!N329)))))),ISTEXT(ScheduleCompile!#REF!)),"ENDTABLE",IF(ISERROR(IF(ScheduleCompile!N329="Off",0,IF(ScheduleCompile!N329="On",1,IF(ISNUMBER(ScheduleCompile!N329),ScheduleCompile!N329/1,IF(ISTEXT(ScheduleCompile!N329),IF(OR(ISNUMBER(FIND("5F",ScheduleCompile!N329)),ISNUMBER(FIND("0F",ScheduleCompile!N329)),ISNUMBER(FIND("8F",ScheduleCompile!N329)),ISNUMBER(FIND("1F",ScheduleCompile!N329)),ISNUMBER(FIND("2F",ScheduleCompile!N329)),ISNUMBER(FIND("3F",ScheduleCompile!N329)),ISNUMBER(FIND("6F",ScheduleCompile!N329)),ISNUMBER(FIND("7F",ScheduleCompile!N329)),ISNUMBER(FIND("9F",ScheduleCompile!N329)),ISNUMBER(FIND("4F",ScheduleCompile!N329))),VALUE(LEFT(ScheduleCompile!N329,FIND("F",ScheduleCompile!N329)-1)),ScheduleCompile!N329)))))),"",IF(ScheduleCompile!N329="Off",0,IF(ScheduleCompile!N329="On",1,IF(ISNUMBER(ScheduleCompile!N329),ScheduleCompile!N329/1,IF(ISTEXT(ScheduleCompile!N329),IF(OR(ISNUMBER(FIND("5F",ScheduleCompile!N329)),ISNUMBER(FIND("0F",ScheduleCompile!N329)),ISNUMBER(FIND("8F",ScheduleCompile!N329)),ISNUMBER(FIND("1F",ScheduleCompile!N329)),ISNUMBER(FIND("2F",ScheduleCompile!N329)),ISNUMBER(FIND("3F",ScheduleCompile!N329)),ISNUMBER(FIND("6F",ScheduleCompile!N329)),ISNUMBER(FIND("7F",ScheduleCompile!N329)),ISNUMBER(FIND("9F",ScheduleCompile!N329)),ISNUMBER(FIND("4F",ScheduleCompile!N329))),VALUE(LEFT(ScheduleCompile!N329,FIND("F",ScheduleCompile!N329)-1)),ScheduleCompile!N329)))))))</f>
        <v>0.3</v>
      </c>
      <c r="T336" s="1">
        <f>IF(AND(ISERROR(IF(ScheduleCompile!O329="Off",0,IF(ScheduleCompile!O329="On",1,IF(ISNUMBER(ScheduleCompile!O329),ScheduleCompile!O329/1,IF(ISTEXT(ScheduleCompile!O329),IF(OR(ISNUMBER(FIND("5F",ScheduleCompile!O329)),ISNUMBER(FIND("0F",ScheduleCompile!O329)),ISNUMBER(FIND("8F",ScheduleCompile!O329)),ISNUMBER(FIND("1F",ScheduleCompile!O329)),ISNUMBER(FIND("2F",ScheduleCompile!O329)),ISNUMBER(FIND("3F",ScheduleCompile!O329)),ISNUMBER(FIND("6F",ScheduleCompile!O329)),ISNUMBER(FIND("7F",ScheduleCompile!O329)),ISNUMBER(FIND("9F",ScheduleCompile!O329)),ISNUMBER(FIND("4F",ScheduleCompile!O329))),VALUE(LEFT(ScheduleCompile!O329,FIND("F",ScheduleCompile!O329)-1)),ScheduleCompile!O329)))))),ISTEXT(ScheduleCompile!#REF!)),"ENDTABLE",IF(ISERROR(IF(ScheduleCompile!O329="Off",0,IF(ScheduleCompile!O329="On",1,IF(ISNUMBER(ScheduleCompile!O329),ScheduleCompile!O329/1,IF(ISTEXT(ScheduleCompile!O329),IF(OR(ISNUMBER(FIND("5F",ScheduleCompile!O329)),ISNUMBER(FIND("0F",ScheduleCompile!O329)),ISNUMBER(FIND("8F",ScheduleCompile!O329)),ISNUMBER(FIND("1F",ScheduleCompile!O329)),ISNUMBER(FIND("2F",ScheduleCompile!O329)),ISNUMBER(FIND("3F",ScheduleCompile!O329)),ISNUMBER(FIND("6F",ScheduleCompile!O329)),ISNUMBER(FIND("7F",ScheduleCompile!O329)),ISNUMBER(FIND("9F",ScheduleCompile!O329)),ISNUMBER(FIND("4F",ScheduleCompile!O329))),VALUE(LEFT(ScheduleCompile!O329,FIND("F",ScheduleCompile!O329)-1)),ScheduleCompile!O329)))))),"",IF(ScheduleCompile!O329="Off",0,IF(ScheduleCompile!O329="On",1,IF(ISNUMBER(ScheduleCompile!O329),ScheduleCompile!O329/1,IF(ISTEXT(ScheduleCompile!O329),IF(OR(ISNUMBER(FIND("5F",ScheduleCompile!O329)),ISNUMBER(FIND("0F",ScheduleCompile!O329)),ISNUMBER(FIND("8F",ScheduleCompile!O329)),ISNUMBER(FIND("1F",ScheduleCompile!O329)),ISNUMBER(FIND("2F",ScheduleCompile!O329)),ISNUMBER(FIND("3F",ScheduleCompile!O329)),ISNUMBER(FIND("6F",ScheduleCompile!O329)),ISNUMBER(FIND("7F",ScheduleCompile!O329)),ISNUMBER(FIND("9F",ScheduleCompile!O329)),ISNUMBER(FIND("4F",ScheduleCompile!O329))),VALUE(LEFT(ScheduleCompile!O329,FIND("F",ScheduleCompile!O329)-1)),ScheduleCompile!O329)))))))</f>
        <v>0.3</v>
      </c>
      <c r="U336" s="1">
        <f>IF(AND(ISERROR(IF(ScheduleCompile!P329="Off",0,IF(ScheduleCompile!P329="On",1,IF(ISNUMBER(ScheduleCompile!P329),ScheduleCompile!P329/1,IF(ISTEXT(ScheduleCompile!P329),IF(OR(ISNUMBER(FIND("5F",ScheduleCompile!P329)),ISNUMBER(FIND("0F",ScheduleCompile!P329)),ISNUMBER(FIND("8F",ScheduleCompile!P329)),ISNUMBER(FIND("1F",ScheduleCompile!P329)),ISNUMBER(FIND("2F",ScheduleCompile!P329)),ISNUMBER(FIND("3F",ScheduleCompile!P329)),ISNUMBER(FIND("6F",ScheduleCompile!P329)),ISNUMBER(FIND("7F",ScheduleCompile!P329)),ISNUMBER(FIND("9F",ScheduleCompile!P329)),ISNUMBER(FIND("4F",ScheduleCompile!P329))),VALUE(LEFT(ScheduleCompile!P329,FIND("F",ScheduleCompile!P329)-1)),ScheduleCompile!P329)))))),ISTEXT(ScheduleCompile!#REF!)),"ENDTABLE",IF(ISERROR(IF(ScheduleCompile!P329="Off",0,IF(ScheduleCompile!P329="On",1,IF(ISNUMBER(ScheduleCompile!P329),ScheduleCompile!P329/1,IF(ISTEXT(ScheduleCompile!P329),IF(OR(ISNUMBER(FIND("5F",ScheduleCompile!P329)),ISNUMBER(FIND("0F",ScheduleCompile!P329)),ISNUMBER(FIND("8F",ScheduleCompile!P329)),ISNUMBER(FIND("1F",ScheduleCompile!P329)),ISNUMBER(FIND("2F",ScheduleCompile!P329)),ISNUMBER(FIND("3F",ScheduleCompile!P329)),ISNUMBER(FIND("6F",ScheduleCompile!P329)),ISNUMBER(FIND("7F",ScheduleCompile!P329)),ISNUMBER(FIND("9F",ScheduleCompile!P329)),ISNUMBER(FIND("4F",ScheduleCompile!P329))),VALUE(LEFT(ScheduleCompile!P329,FIND("F",ScheduleCompile!P329)-1)),ScheduleCompile!P329)))))),"",IF(ScheduleCompile!P329="Off",0,IF(ScheduleCompile!P329="On",1,IF(ISNUMBER(ScheduleCompile!P329),ScheduleCompile!P329/1,IF(ISTEXT(ScheduleCompile!P329),IF(OR(ISNUMBER(FIND("5F",ScheduleCompile!P329)),ISNUMBER(FIND("0F",ScheduleCompile!P329)),ISNUMBER(FIND("8F",ScheduleCompile!P329)),ISNUMBER(FIND("1F",ScheduleCompile!P329)),ISNUMBER(FIND("2F",ScheduleCompile!P329)),ISNUMBER(FIND("3F",ScheduleCompile!P329)),ISNUMBER(FIND("6F",ScheduleCompile!P329)),ISNUMBER(FIND("7F",ScheduleCompile!P329)),ISNUMBER(FIND("9F",ScheduleCompile!P329)),ISNUMBER(FIND("4F",ScheduleCompile!P329))),VALUE(LEFT(ScheduleCompile!P329,FIND("F",ScheduleCompile!P329)-1)),ScheduleCompile!P329)))))))</f>
        <v>0.3</v>
      </c>
      <c r="V336" s="1">
        <f>IF(AND(ISERROR(IF(ScheduleCompile!Q329="Off",0,IF(ScheduleCompile!Q329="On",1,IF(ISNUMBER(ScheduleCompile!Q329),ScheduleCompile!Q329/1,IF(ISTEXT(ScheduleCompile!Q329),IF(OR(ISNUMBER(FIND("5F",ScheduleCompile!Q329)),ISNUMBER(FIND("0F",ScheduleCompile!Q329)),ISNUMBER(FIND("8F",ScheduleCompile!Q329)),ISNUMBER(FIND("1F",ScheduleCompile!Q329)),ISNUMBER(FIND("2F",ScheduleCompile!Q329)),ISNUMBER(FIND("3F",ScheduleCompile!Q329)),ISNUMBER(FIND("6F",ScheduleCompile!Q329)),ISNUMBER(FIND("7F",ScheduleCompile!Q329)),ISNUMBER(FIND("9F",ScheduleCompile!Q329)),ISNUMBER(FIND("4F",ScheduleCompile!Q329))),VALUE(LEFT(ScheduleCompile!Q329,FIND("F",ScheduleCompile!Q329)-1)),ScheduleCompile!Q329)))))),ISTEXT(ScheduleCompile!#REF!)),"ENDTABLE",IF(ISERROR(IF(ScheduleCompile!Q329="Off",0,IF(ScheduleCompile!Q329="On",1,IF(ISNUMBER(ScheduleCompile!Q329),ScheduleCompile!Q329/1,IF(ISTEXT(ScheduleCompile!Q329),IF(OR(ISNUMBER(FIND("5F",ScheduleCompile!Q329)),ISNUMBER(FIND("0F",ScheduleCompile!Q329)),ISNUMBER(FIND("8F",ScheduleCompile!Q329)),ISNUMBER(FIND("1F",ScheduleCompile!Q329)),ISNUMBER(FIND("2F",ScheduleCompile!Q329)),ISNUMBER(FIND("3F",ScheduleCompile!Q329)),ISNUMBER(FIND("6F",ScheduleCompile!Q329)),ISNUMBER(FIND("7F",ScheduleCompile!Q329)),ISNUMBER(FIND("9F",ScheduleCompile!Q329)),ISNUMBER(FIND("4F",ScheduleCompile!Q329))),VALUE(LEFT(ScheduleCompile!Q329,FIND("F",ScheduleCompile!Q329)-1)),ScheduleCompile!Q329)))))),"",IF(ScheduleCompile!Q329="Off",0,IF(ScheduleCompile!Q329="On",1,IF(ISNUMBER(ScheduleCompile!Q329),ScheduleCompile!Q329/1,IF(ISTEXT(ScheduleCompile!Q329),IF(OR(ISNUMBER(FIND("5F",ScheduleCompile!Q329)),ISNUMBER(FIND("0F",ScheduleCompile!Q329)),ISNUMBER(FIND("8F",ScheduleCompile!Q329)),ISNUMBER(FIND("1F",ScheduleCompile!Q329)),ISNUMBER(FIND("2F",ScheduleCompile!Q329)),ISNUMBER(FIND("3F",ScheduleCompile!Q329)),ISNUMBER(FIND("6F",ScheduleCompile!Q329)),ISNUMBER(FIND("7F",ScheduleCompile!Q329)),ISNUMBER(FIND("9F",ScheduleCompile!Q329)),ISNUMBER(FIND("4F",ScheduleCompile!Q329))),VALUE(LEFT(ScheduleCompile!Q329,FIND("F",ScheduleCompile!Q329)-1)),ScheduleCompile!Q329)))))))</f>
        <v>0.3</v>
      </c>
      <c r="W336" s="1">
        <f>IF(AND(ISERROR(IF(ScheduleCompile!R329="Off",0,IF(ScheduleCompile!R329="On",1,IF(ISNUMBER(ScheduleCompile!R329),ScheduleCompile!R329/1,IF(ISTEXT(ScheduleCompile!R329),IF(OR(ISNUMBER(FIND("5F",ScheduleCompile!R329)),ISNUMBER(FIND("0F",ScheduleCompile!R329)),ISNUMBER(FIND("8F",ScheduleCompile!R329)),ISNUMBER(FIND("1F",ScheduleCompile!R329)),ISNUMBER(FIND("2F",ScheduleCompile!R329)),ISNUMBER(FIND("3F",ScheduleCompile!R329)),ISNUMBER(FIND("6F",ScheduleCompile!R329)),ISNUMBER(FIND("7F",ScheduleCompile!R329)),ISNUMBER(FIND("9F",ScheduleCompile!R329)),ISNUMBER(FIND("4F",ScheduleCompile!R329))),VALUE(LEFT(ScheduleCompile!R329,FIND("F",ScheduleCompile!R329)-1)),ScheduleCompile!R329)))))),ISTEXT(ScheduleCompile!#REF!)),"ENDTABLE",IF(ISERROR(IF(ScheduleCompile!R329="Off",0,IF(ScheduleCompile!R329="On",1,IF(ISNUMBER(ScheduleCompile!R329),ScheduleCompile!R329/1,IF(ISTEXT(ScheduleCompile!R329),IF(OR(ISNUMBER(FIND("5F",ScheduleCompile!R329)),ISNUMBER(FIND("0F",ScheduleCompile!R329)),ISNUMBER(FIND("8F",ScheduleCompile!R329)),ISNUMBER(FIND("1F",ScheduleCompile!R329)),ISNUMBER(FIND("2F",ScheduleCompile!R329)),ISNUMBER(FIND("3F",ScheduleCompile!R329)),ISNUMBER(FIND("6F",ScheduleCompile!R329)),ISNUMBER(FIND("7F",ScheduleCompile!R329)),ISNUMBER(FIND("9F",ScheduleCompile!R329)),ISNUMBER(FIND("4F",ScheduleCompile!R329))),VALUE(LEFT(ScheduleCompile!R329,FIND("F",ScheduleCompile!R329)-1)),ScheduleCompile!R329)))))),"",IF(ScheduleCompile!R329="Off",0,IF(ScheduleCompile!R329="On",1,IF(ISNUMBER(ScheduleCompile!R329),ScheduleCompile!R329/1,IF(ISTEXT(ScheduleCompile!R329),IF(OR(ISNUMBER(FIND("5F",ScheduleCompile!R329)),ISNUMBER(FIND("0F",ScheduleCompile!R329)),ISNUMBER(FIND("8F",ScheduleCompile!R329)),ISNUMBER(FIND("1F",ScheduleCompile!R329)),ISNUMBER(FIND("2F",ScheduleCompile!R329)),ISNUMBER(FIND("3F",ScheduleCompile!R329)),ISNUMBER(FIND("6F",ScheduleCompile!R329)),ISNUMBER(FIND("7F",ScheduleCompile!R329)),ISNUMBER(FIND("9F",ScheduleCompile!R329)),ISNUMBER(FIND("4F",ScheduleCompile!R329))),VALUE(LEFT(ScheduleCompile!R329,FIND("F",ScheduleCompile!R329)-1)),ScheduleCompile!R329)))))))</f>
        <v>0.3</v>
      </c>
      <c r="X336" s="1">
        <f>IF(AND(ISERROR(IF(ScheduleCompile!S329="Off",0,IF(ScheduleCompile!S329="On",1,IF(ISNUMBER(ScheduleCompile!S329),ScheduleCompile!S329/1,IF(ISTEXT(ScheduleCompile!S329),IF(OR(ISNUMBER(FIND("5F",ScheduleCompile!S329)),ISNUMBER(FIND("0F",ScheduleCompile!S329)),ISNUMBER(FIND("8F",ScheduleCompile!S329)),ISNUMBER(FIND("1F",ScheduleCompile!S329)),ISNUMBER(FIND("2F",ScheduleCompile!S329)),ISNUMBER(FIND("3F",ScheduleCompile!S329)),ISNUMBER(FIND("6F",ScheduleCompile!S329)),ISNUMBER(FIND("7F",ScheduleCompile!S329)),ISNUMBER(FIND("9F",ScheduleCompile!S329)),ISNUMBER(FIND("4F",ScheduleCompile!S329))),VALUE(LEFT(ScheduleCompile!S329,FIND("F",ScheduleCompile!S329)-1)),ScheduleCompile!S329)))))),ISTEXT(ScheduleCompile!#REF!)),"ENDTABLE",IF(ISERROR(IF(ScheduleCompile!S329="Off",0,IF(ScheduleCompile!S329="On",1,IF(ISNUMBER(ScheduleCompile!S329),ScheduleCompile!S329/1,IF(ISTEXT(ScheduleCompile!S329),IF(OR(ISNUMBER(FIND("5F",ScheduleCompile!S329)),ISNUMBER(FIND("0F",ScheduleCompile!S329)),ISNUMBER(FIND("8F",ScheduleCompile!S329)),ISNUMBER(FIND("1F",ScheduleCompile!S329)),ISNUMBER(FIND("2F",ScheduleCompile!S329)),ISNUMBER(FIND("3F",ScheduleCompile!S329)),ISNUMBER(FIND("6F",ScheduleCompile!S329)),ISNUMBER(FIND("7F",ScheduleCompile!S329)),ISNUMBER(FIND("9F",ScheduleCompile!S329)),ISNUMBER(FIND("4F",ScheduleCompile!S329))),VALUE(LEFT(ScheduleCompile!S329,FIND("F",ScheduleCompile!S329)-1)),ScheduleCompile!S329)))))),"",IF(ScheduleCompile!S329="Off",0,IF(ScheduleCompile!S329="On",1,IF(ISNUMBER(ScheduleCompile!S329),ScheduleCompile!S329/1,IF(ISTEXT(ScheduleCompile!S329),IF(OR(ISNUMBER(FIND("5F",ScheduleCompile!S329)),ISNUMBER(FIND("0F",ScheduleCompile!S329)),ISNUMBER(FIND("8F",ScheduleCompile!S329)),ISNUMBER(FIND("1F",ScheduleCompile!S329)),ISNUMBER(FIND("2F",ScheduleCompile!S329)),ISNUMBER(FIND("3F",ScheduleCompile!S329)),ISNUMBER(FIND("6F",ScheduleCompile!S329)),ISNUMBER(FIND("7F",ScheduleCompile!S329)),ISNUMBER(FIND("9F",ScheduleCompile!S329)),ISNUMBER(FIND("4F",ScheduleCompile!S329))),VALUE(LEFT(ScheduleCompile!S329,FIND("F",ScheduleCompile!S329)-1)),ScheduleCompile!S329)))))))</f>
        <v>0.3</v>
      </c>
      <c r="Y336" s="1">
        <f>IF(AND(ISERROR(IF(ScheduleCompile!T329="Off",0,IF(ScheduleCompile!T329="On",1,IF(ISNUMBER(ScheduleCompile!T329),ScheduleCompile!T329/1,IF(ISTEXT(ScheduleCompile!T329),IF(OR(ISNUMBER(FIND("5F",ScheduleCompile!T329)),ISNUMBER(FIND("0F",ScheduleCompile!T329)),ISNUMBER(FIND("8F",ScheduleCompile!T329)),ISNUMBER(FIND("1F",ScheduleCompile!T329)),ISNUMBER(FIND("2F",ScheduleCompile!T329)),ISNUMBER(FIND("3F",ScheduleCompile!T329)),ISNUMBER(FIND("6F",ScheduleCompile!T329)),ISNUMBER(FIND("7F",ScheduleCompile!T329)),ISNUMBER(FIND("9F",ScheduleCompile!T329)),ISNUMBER(FIND("4F",ScheduleCompile!T329))),VALUE(LEFT(ScheduleCompile!T329,FIND("F",ScheduleCompile!T329)-1)),ScheduleCompile!T329)))))),ISTEXT(ScheduleCompile!#REF!)),"ENDTABLE",IF(ISERROR(IF(ScheduleCompile!T329="Off",0,IF(ScheduleCompile!T329="On",1,IF(ISNUMBER(ScheduleCompile!T329),ScheduleCompile!T329/1,IF(ISTEXT(ScheduleCompile!T329),IF(OR(ISNUMBER(FIND("5F",ScheduleCompile!T329)),ISNUMBER(FIND("0F",ScheduleCompile!T329)),ISNUMBER(FIND("8F",ScheduleCompile!T329)),ISNUMBER(FIND("1F",ScheduleCompile!T329)),ISNUMBER(FIND("2F",ScheduleCompile!T329)),ISNUMBER(FIND("3F",ScheduleCompile!T329)),ISNUMBER(FIND("6F",ScheduleCompile!T329)),ISNUMBER(FIND("7F",ScheduleCompile!T329)),ISNUMBER(FIND("9F",ScheduleCompile!T329)),ISNUMBER(FIND("4F",ScheduleCompile!T329))),VALUE(LEFT(ScheduleCompile!T329,FIND("F",ScheduleCompile!T329)-1)),ScheduleCompile!T329)))))),"",IF(ScheduleCompile!T329="Off",0,IF(ScheduleCompile!T329="On",1,IF(ISNUMBER(ScheduleCompile!T329),ScheduleCompile!T329/1,IF(ISTEXT(ScheduleCompile!T329),IF(OR(ISNUMBER(FIND("5F",ScheduleCompile!T329)),ISNUMBER(FIND("0F",ScheduleCompile!T329)),ISNUMBER(FIND("8F",ScheduleCompile!T329)),ISNUMBER(FIND("1F",ScheduleCompile!T329)),ISNUMBER(FIND("2F",ScheduleCompile!T329)),ISNUMBER(FIND("3F",ScheduleCompile!T329)),ISNUMBER(FIND("6F",ScheduleCompile!T329)),ISNUMBER(FIND("7F",ScheduleCompile!T329)),ISNUMBER(FIND("9F",ScheduleCompile!T329)),ISNUMBER(FIND("4F",ScheduleCompile!T329))),VALUE(LEFT(ScheduleCompile!T329,FIND("F",ScheduleCompile!T329)-1)),ScheduleCompile!T329)))))))</f>
        <v>0.6</v>
      </c>
      <c r="Z336" s="1">
        <f>IF(AND(ISERROR(IF(ScheduleCompile!U329="Off",0,IF(ScheduleCompile!U329="On",1,IF(ISNUMBER(ScheduleCompile!U329),ScheduleCompile!U329/1,IF(ISTEXT(ScheduleCompile!U329),IF(OR(ISNUMBER(FIND("5F",ScheduleCompile!U329)),ISNUMBER(FIND("0F",ScheduleCompile!U329)),ISNUMBER(FIND("8F",ScheduleCompile!U329)),ISNUMBER(FIND("1F",ScheduleCompile!U329)),ISNUMBER(FIND("2F",ScheduleCompile!U329)),ISNUMBER(FIND("3F",ScheduleCompile!U329)),ISNUMBER(FIND("6F",ScheduleCompile!U329)),ISNUMBER(FIND("7F",ScheduleCompile!U329)),ISNUMBER(FIND("9F",ScheduleCompile!U329)),ISNUMBER(FIND("4F",ScheduleCompile!U329))),VALUE(LEFT(ScheduleCompile!U329,FIND("F",ScheduleCompile!U329)-1)),ScheduleCompile!U329)))))),ISTEXT(ScheduleCompile!#REF!)),"ENDTABLE",IF(ISERROR(IF(ScheduleCompile!U329="Off",0,IF(ScheduleCompile!U329="On",1,IF(ISNUMBER(ScheduleCompile!U329),ScheduleCompile!U329/1,IF(ISTEXT(ScheduleCompile!U329),IF(OR(ISNUMBER(FIND("5F",ScheduleCompile!U329)),ISNUMBER(FIND("0F",ScheduleCompile!U329)),ISNUMBER(FIND("8F",ScheduleCompile!U329)),ISNUMBER(FIND("1F",ScheduleCompile!U329)),ISNUMBER(FIND("2F",ScheduleCompile!U329)),ISNUMBER(FIND("3F",ScheduleCompile!U329)),ISNUMBER(FIND("6F",ScheduleCompile!U329)),ISNUMBER(FIND("7F",ScheduleCompile!U329)),ISNUMBER(FIND("9F",ScheduleCompile!U329)),ISNUMBER(FIND("4F",ScheduleCompile!U329))),VALUE(LEFT(ScheduleCompile!U329,FIND("F",ScheduleCompile!U329)-1)),ScheduleCompile!U329)))))),"",IF(ScheduleCompile!U329="Off",0,IF(ScheduleCompile!U329="On",1,IF(ISNUMBER(ScheduleCompile!U329),ScheduleCompile!U329/1,IF(ISTEXT(ScheduleCompile!U329),IF(OR(ISNUMBER(FIND("5F",ScheduleCompile!U329)),ISNUMBER(FIND("0F",ScheduleCompile!U329)),ISNUMBER(FIND("8F",ScheduleCompile!U329)),ISNUMBER(FIND("1F",ScheduleCompile!U329)),ISNUMBER(FIND("2F",ScheduleCompile!U329)),ISNUMBER(FIND("3F",ScheduleCompile!U329)),ISNUMBER(FIND("6F",ScheduleCompile!U329)),ISNUMBER(FIND("7F",ScheduleCompile!U329)),ISNUMBER(FIND("9F",ScheduleCompile!U329)),ISNUMBER(FIND("4F",ScheduleCompile!U329))),VALUE(LEFT(ScheduleCompile!U329,FIND("F",ScheduleCompile!U329)-1)),ScheduleCompile!U329)))))))</f>
        <v>0.8</v>
      </c>
      <c r="AA336" s="1">
        <f>IF(AND(ISERROR(IF(ScheduleCompile!V329="Off",0,IF(ScheduleCompile!V329="On",1,IF(ISNUMBER(ScheduleCompile!V329),ScheduleCompile!V329/1,IF(ISTEXT(ScheduleCompile!V329),IF(OR(ISNUMBER(FIND("5F",ScheduleCompile!V329)),ISNUMBER(FIND("0F",ScheduleCompile!V329)),ISNUMBER(FIND("8F",ScheduleCompile!V329)),ISNUMBER(FIND("1F",ScheduleCompile!V329)),ISNUMBER(FIND("2F",ScheduleCompile!V329)),ISNUMBER(FIND("3F",ScheduleCompile!V329)),ISNUMBER(FIND("6F",ScheduleCompile!V329)),ISNUMBER(FIND("7F",ScheduleCompile!V329)),ISNUMBER(FIND("9F",ScheduleCompile!V329)),ISNUMBER(FIND("4F",ScheduleCompile!V329))),VALUE(LEFT(ScheduleCompile!V329,FIND("F",ScheduleCompile!V329)-1)),ScheduleCompile!V329)))))),ISTEXT(ScheduleCompile!#REF!)),"ENDTABLE",IF(ISERROR(IF(ScheduleCompile!V329="Off",0,IF(ScheduleCompile!V329="On",1,IF(ISNUMBER(ScheduleCompile!V329),ScheduleCompile!V329/1,IF(ISTEXT(ScheduleCompile!V329),IF(OR(ISNUMBER(FIND("5F",ScheduleCompile!V329)),ISNUMBER(FIND("0F",ScheduleCompile!V329)),ISNUMBER(FIND("8F",ScheduleCompile!V329)),ISNUMBER(FIND("1F",ScheduleCompile!V329)),ISNUMBER(FIND("2F",ScheduleCompile!V329)),ISNUMBER(FIND("3F",ScheduleCompile!V329)),ISNUMBER(FIND("6F",ScheduleCompile!V329)),ISNUMBER(FIND("7F",ScheduleCompile!V329)),ISNUMBER(FIND("9F",ScheduleCompile!V329)),ISNUMBER(FIND("4F",ScheduleCompile!V329))),VALUE(LEFT(ScheduleCompile!V329,FIND("F",ScheduleCompile!V329)-1)),ScheduleCompile!V329)))))),"",IF(ScheduleCompile!V329="Off",0,IF(ScheduleCompile!V329="On",1,IF(ISNUMBER(ScheduleCompile!V329),ScheduleCompile!V329/1,IF(ISTEXT(ScheduleCompile!V329),IF(OR(ISNUMBER(FIND("5F",ScheduleCompile!V329)),ISNUMBER(FIND("0F",ScheduleCompile!V329)),ISNUMBER(FIND("8F",ScheduleCompile!V329)),ISNUMBER(FIND("1F",ScheduleCompile!V329)),ISNUMBER(FIND("2F",ScheduleCompile!V329)),ISNUMBER(FIND("3F",ScheduleCompile!V329)),ISNUMBER(FIND("6F",ScheduleCompile!V329)),ISNUMBER(FIND("7F",ScheduleCompile!V329)),ISNUMBER(FIND("9F",ScheduleCompile!V329)),ISNUMBER(FIND("4F",ScheduleCompile!V329))),VALUE(LEFT(ScheduleCompile!V329,FIND("F",ScheduleCompile!V329)-1)),ScheduleCompile!V329)))))))</f>
        <v>0.9</v>
      </c>
      <c r="AB336" s="1">
        <f>IF(AND(ISERROR(IF(ScheduleCompile!W329="Off",0,IF(ScheduleCompile!W329="On",1,IF(ISNUMBER(ScheduleCompile!W329),ScheduleCompile!W329/1,IF(ISTEXT(ScheduleCompile!W329),IF(OR(ISNUMBER(FIND("5F",ScheduleCompile!W329)),ISNUMBER(FIND("0F",ScheduleCompile!W329)),ISNUMBER(FIND("8F",ScheduleCompile!W329)),ISNUMBER(FIND("1F",ScheduleCompile!W329)),ISNUMBER(FIND("2F",ScheduleCompile!W329)),ISNUMBER(FIND("3F",ScheduleCompile!W329)),ISNUMBER(FIND("6F",ScheduleCompile!W329)),ISNUMBER(FIND("7F",ScheduleCompile!W329)),ISNUMBER(FIND("9F",ScheduleCompile!W329)),ISNUMBER(FIND("4F",ScheduleCompile!W329))),VALUE(LEFT(ScheduleCompile!W329,FIND("F",ScheduleCompile!W329)-1)),ScheduleCompile!W329)))))),ISTEXT(ScheduleCompile!#REF!)),"ENDTABLE",IF(ISERROR(IF(ScheduleCompile!W329="Off",0,IF(ScheduleCompile!W329="On",1,IF(ISNUMBER(ScheduleCompile!W329),ScheduleCompile!W329/1,IF(ISTEXT(ScheduleCompile!W329),IF(OR(ISNUMBER(FIND("5F",ScheduleCompile!W329)),ISNUMBER(FIND("0F",ScheduleCompile!W329)),ISNUMBER(FIND("8F",ScheduleCompile!W329)),ISNUMBER(FIND("1F",ScheduleCompile!W329)),ISNUMBER(FIND("2F",ScheduleCompile!W329)),ISNUMBER(FIND("3F",ScheduleCompile!W329)),ISNUMBER(FIND("6F",ScheduleCompile!W329)),ISNUMBER(FIND("7F",ScheduleCompile!W329)),ISNUMBER(FIND("9F",ScheduleCompile!W329)),ISNUMBER(FIND("4F",ScheduleCompile!W329))),VALUE(LEFT(ScheduleCompile!W329,FIND("F",ScheduleCompile!W329)-1)),ScheduleCompile!W329)))))),"",IF(ScheduleCompile!W329="Off",0,IF(ScheduleCompile!W329="On",1,IF(ISNUMBER(ScheduleCompile!W329),ScheduleCompile!W329/1,IF(ISTEXT(ScheduleCompile!W329),IF(OR(ISNUMBER(FIND("5F",ScheduleCompile!W329)),ISNUMBER(FIND("0F",ScheduleCompile!W329)),ISNUMBER(FIND("8F",ScheduleCompile!W329)),ISNUMBER(FIND("1F",ScheduleCompile!W329)),ISNUMBER(FIND("2F",ScheduleCompile!W329)),ISNUMBER(FIND("3F",ScheduleCompile!W329)),ISNUMBER(FIND("6F",ScheduleCompile!W329)),ISNUMBER(FIND("7F",ScheduleCompile!W329)),ISNUMBER(FIND("9F",ScheduleCompile!W329)),ISNUMBER(FIND("4F",ScheduleCompile!W329))),VALUE(LEFT(ScheduleCompile!W329,FIND("F",ScheduleCompile!W329)-1)),ScheduleCompile!W329)))))))</f>
        <v>0.8</v>
      </c>
      <c r="AC336" s="1">
        <f>IF(AND(ISERROR(IF(ScheduleCompile!X329="Off",0,IF(ScheduleCompile!X329="On",1,IF(ISNUMBER(ScheduleCompile!X329),ScheduleCompile!X329/1,IF(ISTEXT(ScheduleCompile!X329),IF(OR(ISNUMBER(FIND("5F",ScheduleCompile!X329)),ISNUMBER(FIND("0F",ScheduleCompile!X329)),ISNUMBER(FIND("8F",ScheduleCompile!X329)),ISNUMBER(FIND("1F",ScheduleCompile!X329)),ISNUMBER(FIND("2F",ScheduleCompile!X329)),ISNUMBER(FIND("3F",ScheduleCompile!X329)),ISNUMBER(FIND("6F",ScheduleCompile!X329)),ISNUMBER(FIND("7F",ScheduleCompile!X329)),ISNUMBER(FIND("9F",ScheduleCompile!X329)),ISNUMBER(FIND("4F",ScheduleCompile!X329))),VALUE(LEFT(ScheduleCompile!X329,FIND("F",ScheduleCompile!X329)-1)),ScheduleCompile!X329)))))),ISTEXT(ScheduleCompile!#REF!)),"ENDTABLE",IF(ISERROR(IF(ScheduleCompile!X329="Off",0,IF(ScheduleCompile!X329="On",1,IF(ISNUMBER(ScheduleCompile!X329),ScheduleCompile!X329/1,IF(ISTEXT(ScheduleCompile!X329),IF(OR(ISNUMBER(FIND("5F",ScheduleCompile!X329)),ISNUMBER(FIND("0F",ScheduleCompile!X329)),ISNUMBER(FIND("8F",ScheduleCompile!X329)),ISNUMBER(FIND("1F",ScheduleCompile!X329)),ISNUMBER(FIND("2F",ScheduleCompile!X329)),ISNUMBER(FIND("3F",ScheduleCompile!X329)),ISNUMBER(FIND("6F",ScheduleCompile!X329)),ISNUMBER(FIND("7F",ScheduleCompile!X329)),ISNUMBER(FIND("9F",ScheduleCompile!X329)),ISNUMBER(FIND("4F",ScheduleCompile!X329))),VALUE(LEFT(ScheduleCompile!X329,FIND("F",ScheduleCompile!X329)-1)),ScheduleCompile!X329)))))),"",IF(ScheduleCompile!X329="Off",0,IF(ScheduleCompile!X329="On",1,IF(ISNUMBER(ScheduleCompile!X329),ScheduleCompile!X329/1,IF(ISTEXT(ScheduleCompile!X329),IF(OR(ISNUMBER(FIND("5F",ScheduleCompile!X329)),ISNUMBER(FIND("0F",ScheduleCompile!X329)),ISNUMBER(FIND("8F",ScheduleCompile!X329)),ISNUMBER(FIND("1F",ScheduleCompile!X329)),ISNUMBER(FIND("2F",ScheduleCompile!X329)),ISNUMBER(FIND("3F",ScheduleCompile!X329)),ISNUMBER(FIND("6F",ScheduleCompile!X329)),ISNUMBER(FIND("7F",ScheduleCompile!X329)),ISNUMBER(FIND("9F",ScheduleCompile!X329)),ISNUMBER(FIND("4F",ScheduleCompile!X329))),VALUE(LEFT(ScheduleCompile!X329,FIND("F",ScheduleCompile!X329)-1)),ScheduleCompile!X329)))))))</f>
        <v>0.6</v>
      </c>
      <c r="AD336" s="1">
        <f>IF(AND(ISERROR(IF(ScheduleCompile!Y329="Off",0,IF(ScheduleCompile!Y329="On",1,IF(ISNUMBER(ScheduleCompile!Y329),ScheduleCompile!Y329/1,IF(ISTEXT(ScheduleCompile!Y329),IF(OR(ISNUMBER(FIND("5F",ScheduleCompile!Y329)),ISNUMBER(FIND("0F",ScheduleCompile!Y329)),ISNUMBER(FIND("8F",ScheduleCompile!Y329)),ISNUMBER(FIND("1F",ScheduleCompile!Y329)),ISNUMBER(FIND("2F",ScheduleCompile!Y329)),ISNUMBER(FIND("3F",ScheduleCompile!Y329)),ISNUMBER(FIND("6F",ScheduleCompile!Y329)),ISNUMBER(FIND("7F",ScheduleCompile!Y329)),ISNUMBER(FIND("9F",ScheduleCompile!Y329)),ISNUMBER(FIND("4F",ScheduleCompile!Y329))),VALUE(LEFT(ScheduleCompile!Y329,FIND("F",ScheduleCompile!Y329)-1)),ScheduleCompile!Y329)))))),ISTEXT(ScheduleCompile!#REF!)),"ENDTABLE",IF(ISERROR(IF(ScheduleCompile!Y329="Off",0,IF(ScheduleCompile!Y329="On",1,IF(ISNUMBER(ScheduleCompile!Y329),ScheduleCompile!Y329/1,IF(ISTEXT(ScheduleCompile!Y329),IF(OR(ISNUMBER(FIND("5F",ScheduleCompile!Y329)),ISNUMBER(FIND("0F",ScheduleCompile!Y329)),ISNUMBER(FIND("8F",ScheduleCompile!Y329)),ISNUMBER(FIND("1F",ScheduleCompile!Y329)),ISNUMBER(FIND("2F",ScheduleCompile!Y329)),ISNUMBER(FIND("3F",ScheduleCompile!Y329)),ISNUMBER(FIND("6F",ScheduleCompile!Y329)),ISNUMBER(FIND("7F",ScheduleCompile!Y329)),ISNUMBER(FIND("9F",ScheduleCompile!Y329)),ISNUMBER(FIND("4F",ScheduleCompile!Y329))),VALUE(LEFT(ScheduleCompile!Y329,FIND("F",ScheduleCompile!Y329)-1)),ScheduleCompile!Y329)))))),"",IF(ScheduleCompile!Y329="Off",0,IF(ScheduleCompile!Y329="On",1,IF(ISNUMBER(ScheduleCompile!Y329),ScheduleCompile!Y329/1,IF(ISTEXT(ScheduleCompile!Y329),IF(OR(ISNUMBER(FIND("5F",ScheduleCompile!Y329)),ISNUMBER(FIND("0F",ScheduleCompile!Y329)),ISNUMBER(FIND("8F",ScheduleCompile!Y329)),ISNUMBER(FIND("1F",ScheduleCompile!Y329)),ISNUMBER(FIND("2F",ScheduleCompile!Y329)),ISNUMBER(FIND("3F",ScheduleCompile!Y329)),ISNUMBER(FIND("6F",ScheduleCompile!Y329)),ISNUMBER(FIND("7F",ScheduleCompile!Y329)),ISNUMBER(FIND("9F",ScheduleCompile!Y329)),ISNUMBER(FIND("4F",ScheduleCompile!Y329))),VALUE(LEFT(ScheduleCompile!Y329,FIND("F",ScheduleCompile!Y329)-1)),ScheduleCompile!Y329)))))))</f>
        <v>0.3</v>
      </c>
    </row>
    <row r="337" spans="1:30" x14ac:dyDescent="0.25">
      <c r="A337" t="str">
        <f t="shared" si="23"/>
        <v>SchDay "ResidentialLivingLightsSat"  Type = "Fraction" Hr = (0.1, 0.1, 0.1, 0.1, 0.1, 0.3, 0.45, 0.45, 0.45, 0.45, 0.3, 0.3, 0.3, 0.3, 0.3, 0.3, 0.3, 0.3, 0.6, 0.8, 0.9, 0.8, 0.6, 0.3) ..</v>
      </c>
      <c r="B337" s="1" t="s">
        <v>623</v>
      </c>
      <c r="C337" t="str">
        <f t="shared" si="24"/>
        <v xml:space="preserve">SchDay "ResidentialLivingLightsSat"  Type = "Fraction" Hr = </v>
      </c>
      <c r="D337" t="str">
        <f t="shared" si="25"/>
        <v>(0.1, 0.1, 0.1, 0.1, 0.1, 0.3, 0.45, 0.45, 0.45, 0.45, 0.3, 0.3, 0.3, 0.3, 0.3, 0.3, 0.3, 0.3, 0.6, 0.8, 0.9, 0.8, 0.6, 0.3) ..</v>
      </c>
      <c r="E337" s="30" t="str">
        <f>ScheduleCompile!A330</f>
        <v>ResidentialLivingLightsSat</v>
      </c>
      <c r="F337" t="str">
        <f t="shared" si="26"/>
        <v>Fraction</v>
      </c>
      <c r="G337" s="1">
        <f>IF(AND(ISERROR(IF(ScheduleCompile!B330="Off",0,IF(ScheduleCompile!B330="On",1,IF(ISNUMBER(ScheduleCompile!B330),ScheduleCompile!B330/1,IF(ISTEXT(ScheduleCompile!B330),IF(OR(ISNUMBER(FIND("5F",ScheduleCompile!B330)),ISNUMBER(FIND("0F",ScheduleCompile!B330)),ISNUMBER(FIND("8F",ScheduleCompile!B330)),ISNUMBER(FIND("1F",ScheduleCompile!B330)),ISNUMBER(FIND("2F",ScheduleCompile!B330)),ISNUMBER(FIND("3F",ScheduleCompile!B330)),ISNUMBER(FIND("6F",ScheduleCompile!B330)),ISNUMBER(FIND("7F",ScheduleCompile!B330)),ISNUMBER(FIND("9F",ScheduleCompile!B330)),ISNUMBER(FIND("4F",ScheduleCompile!B330))),VALUE(LEFT(ScheduleCompile!B330,FIND("F",ScheduleCompile!B330)-1)),ScheduleCompile!B330)))))),ISTEXT(ScheduleCompile!#REF!)),"ENDTABLE",IF(ISERROR(IF(ScheduleCompile!B330="Off",0,IF(ScheduleCompile!B330="On",1,IF(ISNUMBER(ScheduleCompile!B330),ScheduleCompile!B330/1,IF(ISTEXT(ScheduleCompile!B330),IF(OR(ISNUMBER(FIND("5F",ScheduleCompile!B330)),ISNUMBER(FIND("0F",ScheduleCompile!B330)),ISNUMBER(FIND("8F",ScheduleCompile!B330)),ISNUMBER(FIND("1F",ScheduleCompile!B330)),ISNUMBER(FIND("2F",ScheduleCompile!B330)),ISNUMBER(FIND("3F",ScheduleCompile!B330)),ISNUMBER(FIND("6F",ScheduleCompile!B330)),ISNUMBER(FIND("7F",ScheduleCompile!B330)),ISNUMBER(FIND("9F",ScheduleCompile!B330)),ISNUMBER(FIND("4F",ScheduleCompile!B330))),VALUE(LEFT(ScheduleCompile!B330,FIND("F",ScheduleCompile!B330)-1)),ScheduleCompile!B330)))))),"",IF(ScheduleCompile!B330="Off",0,IF(ScheduleCompile!B330="On",1,IF(ISNUMBER(ScheduleCompile!B330),ScheduleCompile!B330/1,IF(ISTEXT(ScheduleCompile!B330),IF(OR(ISNUMBER(FIND("5F",ScheduleCompile!B330)),ISNUMBER(FIND("0F",ScheduleCompile!B330)),ISNUMBER(FIND("8F",ScheduleCompile!B330)),ISNUMBER(FIND("1F",ScheduleCompile!B330)),ISNUMBER(FIND("2F",ScheduleCompile!B330)),ISNUMBER(FIND("3F",ScheduleCompile!B330)),ISNUMBER(FIND("6F",ScheduleCompile!B330)),ISNUMBER(FIND("7F",ScheduleCompile!B330)),ISNUMBER(FIND("9F",ScheduleCompile!B330)),ISNUMBER(FIND("4F",ScheduleCompile!B330))),VALUE(LEFT(ScheduleCompile!B330,FIND("F",ScheduleCompile!B330)-1)),ScheduleCompile!B330)))))))</f>
        <v>0.1</v>
      </c>
      <c r="H337" s="1">
        <f>IF(AND(ISERROR(IF(ScheduleCompile!C330="Off",0,IF(ScheduleCompile!C330="On",1,IF(ISNUMBER(ScheduleCompile!C330),ScheduleCompile!C330/1,IF(ISTEXT(ScheduleCompile!C330),IF(OR(ISNUMBER(FIND("5F",ScheduleCompile!C330)),ISNUMBER(FIND("0F",ScheduleCompile!C330)),ISNUMBER(FIND("8F",ScheduleCompile!C330)),ISNUMBER(FIND("1F",ScheduleCompile!C330)),ISNUMBER(FIND("2F",ScheduleCompile!C330)),ISNUMBER(FIND("3F",ScheduleCompile!C330)),ISNUMBER(FIND("6F",ScheduleCompile!C330)),ISNUMBER(FIND("7F",ScheduleCompile!C330)),ISNUMBER(FIND("9F",ScheduleCompile!C330)),ISNUMBER(FIND("4F",ScheduleCompile!C330))),VALUE(LEFT(ScheduleCompile!C330,FIND("F",ScheduleCompile!C330)-1)),ScheduleCompile!C330)))))),ISTEXT(ScheduleCompile!#REF!)),"ENDTABLE",IF(ISERROR(IF(ScheduleCompile!C330="Off",0,IF(ScheduleCompile!C330="On",1,IF(ISNUMBER(ScheduleCompile!C330),ScheduleCompile!C330/1,IF(ISTEXT(ScheduleCompile!C330),IF(OR(ISNUMBER(FIND("5F",ScheduleCompile!C330)),ISNUMBER(FIND("0F",ScheduleCompile!C330)),ISNUMBER(FIND("8F",ScheduleCompile!C330)),ISNUMBER(FIND("1F",ScheduleCompile!C330)),ISNUMBER(FIND("2F",ScheduleCompile!C330)),ISNUMBER(FIND("3F",ScheduleCompile!C330)),ISNUMBER(FIND("6F",ScheduleCompile!C330)),ISNUMBER(FIND("7F",ScheduleCompile!C330)),ISNUMBER(FIND("9F",ScheduleCompile!C330)),ISNUMBER(FIND("4F",ScheduleCompile!C330))),VALUE(LEFT(ScheduleCompile!C330,FIND("F",ScheduleCompile!C330)-1)),ScheduleCompile!C330)))))),"",IF(ScheduleCompile!C330="Off",0,IF(ScheduleCompile!C330="On",1,IF(ISNUMBER(ScheduleCompile!C330),ScheduleCompile!C330/1,IF(ISTEXT(ScheduleCompile!C330),IF(OR(ISNUMBER(FIND("5F",ScheduleCompile!C330)),ISNUMBER(FIND("0F",ScheduleCompile!C330)),ISNUMBER(FIND("8F",ScheduleCompile!C330)),ISNUMBER(FIND("1F",ScheduleCompile!C330)),ISNUMBER(FIND("2F",ScheduleCompile!C330)),ISNUMBER(FIND("3F",ScheduleCompile!C330)),ISNUMBER(FIND("6F",ScheduleCompile!C330)),ISNUMBER(FIND("7F",ScheduleCompile!C330)),ISNUMBER(FIND("9F",ScheduleCompile!C330)),ISNUMBER(FIND("4F",ScheduleCompile!C330))),VALUE(LEFT(ScheduleCompile!C330,FIND("F",ScheduleCompile!C330)-1)),ScheduleCompile!C330)))))))</f>
        <v>0.1</v>
      </c>
      <c r="I337" s="1">
        <f>IF(AND(ISERROR(IF(ScheduleCompile!D330="Off",0,IF(ScheduleCompile!D330="On",1,IF(ISNUMBER(ScheduleCompile!D330),ScheduleCompile!D330/1,IF(ISTEXT(ScheduleCompile!D330),IF(OR(ISNUMBER(FIND("5F",ScheduleCompile!D330)),ISNUMBER(FIND("0F",ScheduleCompile!D330)),ISNUMBER(FIND("8F",ScheduleCompile!D330)),ISNUMBER(FIND("1F",ScheduleCompile!D330)),ISNUMBER(FIND("2F",ScheduleCompile!D330)),ISNUMBER(FIND("3F",ScheduleCompile!D330)),ISNUMBER(FIND("6F",ScheduleCompile!D330)),ISNUMBER(FIND("7F",ScheduleCompile!D330)),ISNUMBER(FIND("9F",ScheduleCompile!D330)),ISNUMBER(FIND("4F",ScheduleCompile!D330))),VALUE(LEFT(ScheduleCompile!D330,FIND("F",ScheduleCompile!D330)-1)),ScheduleCompile!D330)))))),ISTEXT(ScheduleCompile!#REF!)),"ENDTABLE",IF(ISERROR(IF(ScheduleCompile!D330="Off",0,IF(ScheduleCompile!D330="On",1,IF(ISNUMBER(ScheduleCompile!D330),ScheduleCompile!D330/1,IF(ISTEXT(ScheduleCompile!D330),IF(OR(ISNUMBER(FIND("5F",ScheduleCompile!D330)),ISNUMBER(FIND("0F",ScheduleCompile!D330)),ISNUMBER(FIND("8F",ScheduleCompile!D330)),ISNUMBER(FIND("1F",ScheduleCompile!D330)),ISNUMBER(FIND("2F",ScheduleCompile!D330)),ISNUMBER(FIND("3F",ScheduleCompile!D330)),ISNUMBER(FIND("6F",ScheduleCompile!D330)),ISNUMBER(FIND("7F",ScheduleCompile!D330)),ISNUMBER(FIND("9F",ScheduleCompile!D330)),ISNUMBER(FIND("4F",ScheduleCompile!D330))),VALUE(LEFT(ScheduleCompile!D330,FIND("F",ScheduleCompile!D330)-1)),ScheduleCompile!D330)))))),"",IF(ScheduleCompile!D330="Off",0,IF(ScheduleCompile!D330="On",1,IF(ISNUMBER(ScheduleCompile!D330),ScheduleCompile!D330/1,IF(ISTEXT(ScheduleCompile!D330),IF(OR(ISNUMBER(FIND("5F",ScheduleCompile!D330)),ISNUMBER(FIND("0F",ScheduleCompile!D330)),ISNUMBER(FIND("8F",ScheduleCompile!D330)),ISNUMBER(FIND("1F",ScheduleCompile!D330)),ISNUMBER(FIND("2F",ScheduleCompile!D330)),ISNUMBER(FIND("3F",ScheduleCompile!D330)),ISNUMBER(FIND("6F",ScheduleCompile!D330)),ISNUMBER(FIND("7F",ScheduleCompile!D330)),ISNUMBER(FIND("9F",ScheduleCompile!D330)),ISNUMBER(FIND("4F",ScheduleCompile!D330))),VALUE(LEFT(ScheduleCompile!D330,FIND("F",ScheduleCompile!D330)-1)),ScheduleCompile!D330)))))))</f>
        <v>0.1</v>
      </c>
      <c r="J337" s="1">
        <f>IF(AND(ISERROR(IF(ScheduleCompile!E330="Off",0,IF(ScheduleCompile!E330="On",1,IF(ISNUMBER(ScheduleCompile!E330),ScheduleCompile!E330/1,IF(ISTEXT(ScheduleCompile!E330),IF(OR(ISNUMBER(FIND("5F",ScheduleCompile!E330)),ISNUMBER(FIND("0F",ScheduleCompile!E330)),ISNUMBER(FIND("8F",ScheduleCompile!E330)),ISNUMBER(FIND("1F",ScheduleCompile!E330)),ISNUMBER(FIND("2F",ScheduleCompile!E330)),ISNUMBER(FIND("3F",ScheduleCompile!E330)),ISNUMBER(FIND("6F",ScheduleCompile!E330)),ISNUMBER(FIND("7F",ScheduleCompile!E330)),ISNUMBER(FIND("9F",ScheduleCompile!E330)),ISNUMBER(FIND("4F",ScheduleCompile!E330))),VALUE(LEFT(ScheduleCompile!E330,FIND("F",ScheduleCompile!E330)-1)),ScheduleCompile!E330)))))),ISTEXT(ScheduleCompile!#REF!)),"ENDTABLE",IF(ISERROR(IF(ScheduleCompile!E330="Off",0,IF(ScheduleCompile!E330="On",1,IF(ISNUMBER(ScheduleCompile!E330),ScheduleCompile!E330/1,IF(ISTEXT(ScheduleCompile!E330),IF(OR(ISNUMBER(FIND("5F",ScheduleCompile!E330)),ISNUMBER(FIND("0F",ScheduleCompile!E330)),ISNUMBER(FIND("8F",ScheduleCompile!E330)),ISNUMBER(FIND("1F",ScheduleCompile!E330)),ISNUMBER(FIND("2F",ScheduleCompile!E330)),ISNUMBER(FIND("3F",ScheduleCompile!E330)),ISNUMBER(FIND("6F",ScheduleCompile!E330)),ISNUMBER(FIND("7F",ScheduleCompile!E330)),ISNUMBER(FIND("9F",ScheduleCompile!E330)),ISNUMBER(FIND("4F",ScheduleCompile!E330))),VALUE(LEFT(ScheduleCompile!E330,FIND("F",ScheduleCompile!E330)-1)),ScheduleCompile!E330)))))),"",IF(ScheduleCompile!E330="Off",0,IF(ScheduleCompile!E330="On",1,IF(ISNUMBER(ScheduleCompile!E330),ScheduleCompile!E330/1,IF(ISTEXT(ScheduleCompile!E330),IF(OR(ISNUMBER(FIND("5F",ScheduleCompile!E330)),ISNUMBER(FIND("0F",ScheduleCompile!E330)),ISNUMBER(FIND("8F",ScheduleCompile!E330)),ISNUMBER(FIND("1F",ScheduleCompile!E330)),ISNUMBER(FIND("2F",ScheduleCompile!E330)),ISNUMBER(FIND("3F",ScheduleCompile!E330)),ISNUMBER(FIND("6F",ScheduleCompile!E330)),ISNUMBER(FIND("7F",ScheduleCompile!E330)),ISNUMBER(FIND("9F",ScheduleCompile!E330)),ISNUMBER(FIND("4F",ScheduleCompile!E330))),VALUE(LEFT(ScheduleCompile!E330,FIND("F",ScheduleCompile!E330)-1)),ScheduleCompile!E330)))))))</f>
        <v>0.1</v>
      </c>
      <c r="K337" s="1">
        <f>IF(AND(ISERROR(IF(ScheduleCompile!F330="Off",0,IF(ScheduleCompile!F330="On",1,IF(ISNUMBER(ScheduleCompile!F330),ScheduleCompile!F330/1,IF(ISTEXT(ScheduleCompile!F330),IF(OR(ISNUMBER(FIND("5F",ScheduleCompile!F330)),ISNUMBER(FIND("0F",ScheduleCompile!F330)),ISNUMBER(FIND("8F",ScheduleCompile!F330)),ISNUMBER(FIND("1F",ScheduleCompile!F330)),ISNUMBER(FIND("2F",ScheduleCompile!F330)),ISNUMBER(FIND("3F",ScheduleCompile!F330)),ISNUMBER(FIND("6F",ScheduleCompile!F330)),ISNUMBER(FIND("7F",ScheduleCompile!F330)),ISNUMBER(FIND("9F",ScheduleCompile!F330)),ISNUMBER(FIND("4F",ScheduleCompile!F330))),VALUE(LEFT(ScheduleCompile!F330,FIND("F",ScheduleCompile!F330)-1)),ScheduleCompile!F330)))))),ISTEXT(ScheduleCompile!#REF!)),"ENDTABLE",IF(ISERROR(IF(ScheduleCompile!F330="Off",0,IF(ScheduleCompile!F330="On",1,IF(ISNUMBER(ScheduleCompile!F330),ScheduleCompile!F330/1,IF(ISTEXT(ScheduleCompile!F330),IF(OR(ISNUMBER(FIND("5F",ScheduleCompile!F330)),ISNUMBER(FIND("0F",ScheduleCompile!F330)),ISNUMBER(FIND("8F",ScheduleCompile!F330)),ISNUMBER(FIND("1F",ScheduleCompile!F330)),ISNUMBER(FIND("2F",ScheduleCompile!F330)),ISNUMBER(FIND("3F",ScheduleCompile!F330)),ISNUMBER(FIND("6F",ScheduleCompile!F330)),ISNUMBER(FIND("7F",ScheduleCompile!F330)),ISNUMBER(FIND("9F",ScheduleCompile!F330)),ISNUMBER(FIND("4F",ScheduleCompile!F330))),VALUE(LEFT(ScheduleCompile!F330,FIND("F",ScheduleCompile!F330)-1)),ScheduleCompile!F330)))))),"",IF(ScheduleCompile!F330="Off",0,IF(ScheduleCompile!F330="On",1,IF(ISNUMBER(ScheduleCompile!F330),ScheduleCompile!F330/1,IF(ISTEXT(ScheduleCompile!F330),IF(OR(ISNUMBER(FIND("5F",ScheduleCompile!F330)),ISNUMBER(FIND("0F",ScheduleCompile!F330)),ISNUMBER(FIND("8F",ScheduleCompile!F330)),ISNUMBER(FIND("1F",ScheduleCompile!F330)),ISNUMBER(FIND("2F",ScheduleCompile!F330)),ISNUMBER(FIND("3F",ScheduleCompile!F330)),ISNUMBER(FIND("6F",ScheduleCompile!F330)),ISNUMBER(FIND("7F",ScheduleCompile!F330)),ISNUMBER(FIND("9F",ScheduleCompile!F330)),ISNUMBER(FIND("4F",ScheduleCompile!F330))),VALUE(LEFT(ScheduleCompile!F330,FIND("F",ScheduleCompile!F330)-1)),ScheduleCompile!F330)))))))</f>
        <v>0.1</v>
      </c>
      <c r="L337" s="1">
        <f>IF(AND(ISERROR(IF(ScheduleCompile!G330="Off",0,IF(ScheduleCompile!G330="On",1,IF(ISNUMBER(ScheduleCompile!G330),ScheduleCompile!G330/1,IF(ISTEXT(ScheduleCompile!G330),IF(OR(ISNUMBER(FIND("5F",ScheduleCompile!G330)),ISNUMBER(FIND("0F",ScheduleCompile!G330)),ISNUMBER(FIND("8F",ScheduleCompile!G330)),ISNUMBER(FIND("1F",ScheduleCompile!G330)),ISNUMBER(FIND("2F",ScheduleCompile!G330)),ISNUMBER(FIND("3F",ScheduleCompile!G330)),ISNUMBER(FIND("6F",ScheduleCompile!G330)),ISNUMBER(FIND("7F",ScheduleCompile!G330)),ISNUMBER(FIND("9F",ScheduleCompile!G330)),ISNUMBER(FIND("4F",ScheduleCompile!G330))),VALUE(LEFT(ScheduleCompile!G330,FIND("F",ScheduleCompile!G330)-1)),ScheduleCompile!G330)))))),ISTEXT(ScheduleCompile!#REF!)),"ENDTABLE",IF(ISERROR(IF(ScheduleCompile!G330="Off",0,IF(ScheduleCompile!G330="On",1,IF(ISNUMBER(ScheduleCompile!G330),ScheduleCompile!G330/1,IF(ISTEXT(ScheduleCompile!G330),IF(OR(ISNUMBER(FIND("5F",ScheduleCompile!G330)),ISNUMBER(FIND("0F",ScheduleCompile!G330)),ISNUMBER(FIND("8F",ScheduleCompile!G330)),ISNUMBER(FIND("1F",ScheduleCompile!G330)),ISNUMBER(FIND("2F",ScheduleCompile!G330)),ISNUMBER(FIND("3F",ScheduleCompile!G330)),ISNUMBER(FIND("6F",ScheduleCompile!G330)),ISNUMBER(FIND("7F",ScheduleCompile!G330)),ISNUMBER(FIND("9F",ScheduleCompile!G330)),ISNUMBER(FIND("4F",ScheduleCompile!G330))),VALUE(LEFT(ScheduleCompile!G330,FIND("F",ScheduleCompile!G330)-1)),ScheduleCompile!G330)))))),"",IF(ScheduleCompile!G330="Off",0,IF(ScheduleCompile!G330="On",1,IF(ISNUMBER(ScheduleCompile!G330),ScheduleCompile!G330/1,IF(ISTEXT(ScheduleCompile!G330),IF(OR(ISNUMBER(FIND("5F",ScheduleCompile!G330)),ISNUMBER(FIND("0F",ScheduleCompile!G330)),ISNUMBER(FIND("8F",ScheduleCompile!G330)),ISNUMBER(FIND("1F",ScheduleCompile!G330)),ISNUMBER(FIND("2F",ScheduleCompile!G330)),ISNUMBER(FIND("3F",ScheduleCompile!G330)),ISNUMBER(FIND("6F",ScheduleCompile!G330)),ISNUMBER(FIND("7F",ScheduleCompile!G330)),ISNUMBER(FIND("9F",ScheduleCompile!G330)),ISNUMBER(FIND("4F",ScheduleCompile!G330))),VALUE(LEFT(ScheduleCompile!G330,FIND("F",ScheduleCompile!G330)-1)),ScheduleCompile!G330)))))))</f>
        <v>0.3</v>
      </c>
      <c r="M337" s="1">
        <f>IF(AND(ISERROR(IF(ScheduleCompile!H330="Off",0,IF(ScheduleCompile!H330="On",1,IF(ISNUMBER(ScheduleCompile!H330),ScheduleCompile!H330/1,IF(ISTEXT(ScheduleCompile!H330),IF(OR(ISNUMBER(FIND("5F",ScheduleCompile!H330)),ISNUMBER(FIND("0F",ScheduleCompile!H330)),ISNUMBER(FIND("8F",ScheduleCompile!H330)),ISNUMBER(FIND("1F",ScheduleCompile!H330)),ISNUMBER(FIND("2F",ScheduleCompile!H330)),ISNUMBER(FIND("3F",ScheduleCompile!H330)),ISNUMBER(FIND("6F",ScheduleCompile!H330)),ISNUMBER(FIND("7F",ScheduleCompile!H330)),ISNUMBER(FIND("9F",ScheduleCompile!H330)),ISNUMBER(FIND("4F",ScheduleCompile!H330))),VALUE(LEFT(ScheduleCompile!H330,FIND("F",ScheduleCompile!H330)-1)),ScheduleCompile!H330)))))),ISTEXT(ScheduleCompile!#REF!)),"ENDTABLE",IF(ISERROR(IF(ScheduleCompile!H330="Off",0,IF(ScheduleCompile!H330="On",1,IF(ISNUMBER(ScheduleCompile!H330),ScheduleCompile!H330/1,IF(ISTEXT(ScheduleCompile!H330),IF(OR(ISNUMBER(FIND("5F",ScheduleCompile!H330)),ISNUMBER(FIND("0F",ScheduleCompile!H330)),ISNUMBER(FIND("8F",ScheduleCompile!H330)),ISNUMBER(FIND("1F",ScheduleCompile!H330)),ISNUMBER(FIND("2F",ScheduleCompile!H330)),ISNUMBER(FIND("3F",ScheduleCompile!H330)),ISNUMBER(FIND("6F",ScheduleCompile!H330)),ISNUMBER(FIND("7F",ScheduleCompile!H330)),ISNUMBER(FIND("9F",ScheduleCompile!H330)),ISNUMBER(FIND("4F",ScheduleCompile!H330))),VALUE(LEFT(ScheduleCompile!H330,FIND("F",ScheduleCompile!H330)-1)),ScheduleCompile!H330)))))),"",IF(ScheduleCompile!H330="Off",0,IF(ScheduleCompile!H330="On",1,IF(ISNUMBER(ScheduleCompile!H330),ScheduleCompile!H330/1,IF(ISTEXT(ScheduleCompile!H330),IF(OR(ISNUMBER(FIND("5F",ScheduleCompile!H330)),ISNUMBER(FIND("0F",ScheduleCompile!H330)),ISNUMBER(FIND("8F",ScheduleCompile!H330)),ISNUMBER(FIND("1F",ScheduleCompile!H330)),ISNUMBER(FIND("2F",ScheduleCompile!H330)),ISNUMBER(FIND("3F",ScheduleCompile!H330)),ISNUMBER(FIND("6F",ScheduleCompile!H330)),ISNUMBER(FIND("7F",ScheduleCompile!H330)),ISNUMBER(FIND("9F",ScheduleCompile!H330)),ISNUMBER(FIND("4F",ScheduleCompile!H330))),VALUE(LEFT(ScheduleCompile!H330,FIND("F",ScheduleCompile!H330)-1)),ScheduleCompile!H330)))))))</f>
        <v>0.45</v>
      </c>
      <c r="N337" s="1">
        <f>IF(AND(ISERROR(IF(ScheduleCompile!I330="Off",0,IF(ScheduleCompile!I330="On",1,IF(ISNUMBER(ScheduleCompile!I330),ScheduleCompile!I330/1,IF(ISTEXT(ScheduleCompile!I330),IF(OR(ISNUMBER(FIND("5F",ScheduleCompile!I330)),ISNUMBER(FIND("0F",ScheduleCompile!I330)),ISNUMBER(FIND("8F",ScheduleCompile!I330)),ISNUMBER(FIND("1F",ScheduleCompile!I330)),ISNUMBER(FIND("2F",ScheduleCompile!I330)),ISNUMBER(FIND("3F",ScheduleCompile!I330)),ISNUMBER(FIND("6F",ScheduleCompile!I330)),ISNUMBER(FIND("7F",ScheduleCompile!I330)),ISNUMBER(FIND("9F",ScheduleCompile!I330)),ISNUMBER(FIND("4F",ScheduleCompile!I330))),VALUE(LEFT(ScheduleCompile!I330,FIND("F",ScheduleCompile!I330)-1)),ScheduleCompile!I330)))))),ISTEXT(ScheduleCompile!#REF!)),"ENDTABLE",IF(ISERROR(IF(ScheduleCompile!I330="Off",0,IF(ScheduleCompile!I330="On",1,IF(ISNUMBER(ScheduleCompile!I330),ScheduleCompile!I330/1,IF(ISTEXT(ScheduleCompile!I330),IF(OR(ISNUMBER(FIND("5F",ScheduleCompile!I330)),ISNUMBER(FIND("0F",ScheduleCompile!I330)),ISNUMBER(FIND("8F",ScheduleCompile!I330)),ISNUMBER(FIND("1F",ScheduleCompile!I330)),ISNUMBER(FIND("2F",ScheduleCompile!I330)),ISNUMBER(FIND("3F",ScheduleCompile!I330)),ISNUMBER(FIND("6F",ScheduleCompile!I330)),ISNUMBER(FIND("7F",ScheduleCompile!I330)),ISNUMBER(FIND("9F",ScheduleCompile!I330)),ISNUMBER(FIND("4F",ScheduleCompile!I330))),VALUE(LEFT(ScheduleCompile!I330,FIND("F",ScheduleCompile!I330)-1)),ScheduleCompile!I330)))))),"",IF(ScheduleCompile!I330="Off",0,IF(ScheduleCompile!I330="On",1,IF(ISNUMBER(ScheduleCompile!I330),ScheduleCompile!I330/1,IF(ISTEXT(ScheduleCompile!I330),IF(OR(ISNUMBER(FIND("5F",ScheduleCompile!I330)),ISNUMBER(FIND("0F",ScheduleCompile!I330)),ISNUMBER(FIND("8F",ScheduleCompile!I330)),ISNUMBER(FIND("1F",ScheduleCompile!I330)),ISNUMBER(FIND("2F",ScheduleCompile!I330)),ISNUMBER(FIND("3F",ScheduleCompile!I330)),ISNUMBER(FIND("6F",ScheduleCompile!I330)),ISNUMBER(FIND("7F",ScheduleCompile!I330)),ISNUMBER(FIND("9F",ScheduleCompile!I330)),ISNUMBER(FIND("4F",ScheduleCompile!I330))),VALUE(LEFT(ScheduleCompile!I330,FIND("F",ScheduleCompile!I330)-1)),ScheduleCompile!I330)))))))</f>
        <v>0.45</v>
      </c>
      <c r="O337" s="1">
        <f>IF(AND(ISERROR(IF(ScheduleCompile!J330="Off",0,IF(ScheduleCompile!J330="On",1,IF(ISNUMBER(ScheduleCompile!J330),ScheduleCompile!J330/1,IF(ISTEXT(ScheduleCompile!J330),IF(OR(ISNUMBER(FIND("5F",ScheduleCompile!J330)),ISNUMBER(FIND("0F",ScheduleCompile!J330)),ISNUMBER(FIND("8F",ScheduleCompile!J330)),ISNUMBER(FIND("1F",ScheduleCompile!J330)),ISNUMBER(FIND("2F",ScheduleCompile!J330)),ISNUMBER(FIND("3F",ScheduleCompile!J330)),ISNUMBER(FIND("6F",ScheduleCompile!J330)),ISNUMBER(FIND("7F",ScheduleCompile!J330)),ISNUMBER(FIND("9F",ScheduleCompile!J330)),ISNUMBER(FIND("4F",ScheduleCompile!J330))),VALUE(LEFT(ScheduleCompile!J330,FIND("F",ScheduleCompile!J330)-1)),ScheduleCompile!J330)))))),ISTEXT(ScheduleCompile!#REF!)),"ENDTABLE",IF(ISERROR(IF(ScheduleCompile!J330="Off",0,IF(ScheduleCompile!J330="On",1,IF(ISNUMBER(ScheduleCompile!J330),ScheduleCompile!J330/1,IF(ISTEXT(ScheduleCompile!J330),IF(OR(ISNUMBER(FIND("5F",ScheduleCompile!J330)),ISNUMBER(FIND("0F",ScheduleCompile!J330)),ISNUMBER(FIND("8F",ScheduleCompile!J330)),ISNUMBER(FIND("1F",ScheduleCompile!J330)),ISNUMBER(FIND("2F",ScheduleCompile!J330)),ISNUMBER(FIND("3F",ScheduleCompile!J330)),ISNUMBER(FIND("6F",ScheduleCompile!J330)),ISNUMBER(FIND("7F",ScheduleCompile!J330)),ISNUMBER(FIND("9F",ScheduleCompile!J330)),ISNUMBER(FIND("4F",ScheduleCompile!J330))),VALUE(LEFT(ScheduleCompile!J330,FIND("F",ScheduleCompile!J330)-1)),ScheduleCompile!J330)))))),"",IF(ScheduleCompile!J330="Off",0,IF(ScheduleCompile!J330="On",1,IF(ISNUMBER(ScheduleCompile!J330),ScheduleCompile!J330/1,IF(ISTEXT(ScheduleCompile!J330),IF(OR(ISNUMBER(FIND("5F",ScheduleCompile!J330)),ISNUMBER(FIND("0F",ScheduleCompile!J330)),ISNUMBER(FIND("8F",ScheduleCompile!J330)),ISNUMBER(FIND("1F",ScheduleCompile!J330)),ISNUMBER(FIND("2F",ScheduleCompile!J330)),ISNUMBER(FIND("3F",ScheduleCompile!J330)),ISNUMBER(FIND("6F",ScheduleCompile!J330)),ISNUMBER(FIND("7F",ScheduleCompile!J330)),ISNUMBER(FIND("9F",ScheduleCompile!J330)),ISNUMBER(FIND("4F",ScheduleCompile!J330))),VALUE(LEFT(ScheduleCompile!J330,FIND("F",ScheduleCompile!J330)-1)),ScheduleCompile!J330)))))))</f>
        <v>0.45</v>
      </c>
      <c r="P337" s="1">
        <f>IF(AND(ISERROR(IF(ScheduleCompile!K330="Off",0,IF(ScheduleCompile!K330="On",1,IF(ISNUMBER(ScheduleCompile!K330),ScheduleCompile!K330/1,IF(ISTEXT(ScheduleCompile!K330),IF(OR(ISNUMBER(FIND("5F",ScheduleCompile!K330)),ISNUMBER(FIND("0F",ScheduleCompile!K330)),ISNUMBER(FIND("8F",ScheduleCompile!K330)),ISNUMBER(FIND("1F",ScheduleCompile!K330)),ISNUMBER(FIND("2F",ScheduleCompile!K330)),ISNUMBER(FIND("3F",ScheduleCompile!K330)),ISNUMBER(FIND("6F",ScheduleCompile!K330)),ISNUMBER(FIND("7F",ScheduleCompile!K330)),ISNUMBER(FIND("9F",ScheduleCompile!K330)),ISNUMBER(FIND("4F",ScheduleCompile!K330))),VALUE(LEFT(ScheduleCompile!K330,FIND("F",ScheduleCompile!K330)-1)),ScheduleCompile!K330)))))),ISTEXT(ScheduleCompile!#REF!)),"ENDTABLE",IF(ISERROR(IF(ScheduleCompile!K330="Off",0,IF(ScheduleCompile!K330="On",1,IF(ISNUMBER(ScheduleCompile!K330),ScheduleCompile!K330/1,IF(ISTEXT(ScheduleCompile!K330),IF(OR(ISNUMBER(FIND("5F",ScheduleCompile!K330)),ISNUMBER(FIND("0F",ScheduleCompile!K330)),ISNUMBER(FIND("8F",ScheduleCompile!K330)),ISNUMBER(FIND("1F",ScheduleCompile!K330)),ISNUMBER(FIND("2F",ScheduleCompile!K330)),ISNUMBER(FIND("3F",ScheduleCompile!K330)),ISNUMBER(FIND("6F",ScheduleCompile!K330)),ISNUMBER(FIND("7F",ScheduleCompile!K330)),ISNUMBER(FIND("9F",ScheduleCompile!K330)),ISNUMBER(FIND("4F",ScheduleCompile!K330))),VALUE(LEFT(ScheduleCompile!K330,FIND("F",ScheduleCompile!K330)-1)),ScheduleCompile!K330)))))),"",IF(ScheduleCompile!K330="Off",0,IF(ScheduleCompile!K330="On",1,IF(ISNUMBER(ScheduleCompile!K330),ScheduleCompile!K330/1,IF(ISTEXT(ScheduleCompile!K330),IF(OR(ISNUMBER(FIND("5F",ScheduleCompile!K330)),ISNUMBER(FIND("0F",ScheduleCompile!K330)),ISNUMBER(FIND("8F",ScheduleCompile!K330)),ISNUMBER(FIND("1F",ScheduleCompile!K330)),ISNUMBER(FIND("2F",ScheduleCompile!K330)),ISNUMBER(FIND("3F",ScheduleCompile!K330)),ISNUMBER(FIND("6F",ScheduleCompile!K330)),ISNUMBER(FIND("7F",ScheduleCompile!K330)),ISNUMBER(FIND("9F",ScheduleCompile!K330)),ISNUMBER(FIND("4F",ScheduleCompile!K330))),VALUE(LEFT(ScheduleCompile!K330,FIND("F",ScheduleCompile!K330)-1)),ScheduleCompile!K330)))))))</f>
        <v>0.45</v>
      </c>
      <c r="Q337" s="1">
        <f>IF(AND(ISERROR(IF(ScheduleCompile!L330="Off",0,IF(ScheduleCompile!L330="On",1,IF(ISNUMBER(ScheduleCompile!L330),ScheduleCompile!L330/1,IF(ISTEXT(ScheduleCompile!L330),IF(OR(ISNUMBER(FIND("5F",ScheduleCompile!L330)),ISNUMBER(FIND("0F",ScheduleCompile!L330)),ISNUMBER(FIND("8F",ScheduleCompile!L330)),ISNUMBER(FIND("1F",ScheduleCompile!L330)),ISNUMBER(FIND("2F",ScheduleCompile!L330)),ISNUMBER(FIND("3F",ScheduleCompile!L330)),ISNUMBER(FIND("6F",ScheduleCompile!L330)),ISNUMBER(FIND("7F",ScheduleCompile!L330)),ISNUMBER(FIND("9F",ScheduleCompile!L330)),ISNUMBER(FIND("4F",ScheduleCompile!L330))),VALUE(LEFT(ScheduleCompile!L330,FIND("F",ScheduleCompile!L330)-1)),ScheduleCompile!L330)))))),ISTEXT(ScheduleCompile!#REF!)),"ENDTABLE",IF(ISERROR(IF(ScheduleCompile!L330="Off",0,IF(ScheduleCompile!L330="On",1,IF(ISNUMBER(ScheduleCompile!L330),ScheduleCompile!L330/1,IF(ISTEXT(ScheduleCompile!L330),IF(OR(ISNUMBER(FIND("5F",ScheduleCompile!L330)),ISNUMBER(FIND("0F",ScheduleCompile!L330)),ISNUMBER(FIND("8F",ScheduleCompile!L330)),ISNUMBER(FIND("1F",ScheduleCompile!L330)),ISNUMBER(FIND("2F",ScheduleCompile!L330)),ISNUMBER(FIND("3F",ScheduleCompile!L330)),ISNUMBER(FIND("6F",ScheduleCompile!L330)),ISNUMBER(FIND("7F",ScheduleCompile!L330)),ISNUMBER(FIND("9F",ScheduleCompile!L330)),ISNUMBER(FIND("4F",ScheduleCompile!L330))),VALUE(LEFT(ScheduleCompile!L330,FIND("F",ScheduleCompile!L330)-1)),ScheduleCompile!L330)))))),"",IF(ScheduleCompile!L330="Off",0,IF(ScheduleCompile!L330="On",1,IF(ISNUMBER(ScheduleCompile!L330),ScheduleCompile!L330/1,IF(ISTEXT(ScheduleCompile!L330),IF(OR(ISNUMBER(FIND("5F",ScheduleCompile!L330)),ISNUMBER(FIND("0F",ScheduleCompile!L330)),ISNUMBER(FIND("8F",ScheduleCompile!L330)),ISNUMBER(FIND("1F",ScheduleCompile!L330)),ISNUMBER(FIND("2F",ScheduleCompile!L330)),ISNUMBER(FIND("3F",ScheduleCompile!L330)),ISNUMBER(FIND("6F",ScheduleCompile!L330)),ISNUMBER(FIND("7F",ScheduleCompile!L330)),ISNUMBER(FIND("9F",ScheduleCompile!L330)),ISNUMBER(FIND("4F",ScheduleCompile!L330))),VALUE(LEFT(ScheduleCompile!L330,FIND("F",ScheduleCompile!L330)-1)),ScheduleCompile!L330)))))))</f>
        <v>0.3</v>
      </c>
      <c r="R337" s="1">
        <f>IF(AND(ISERROR(IF(ScheduleCompile!M330="Off",0,IF(ScheduleCompile!M330="On",1,IF(ISNUMBER(ScheduleCompile!M330),ScheduleCompile!M330/1,IF(ISTEXT(ScheduleCompile!M330),IF(OR(ISNUMBER(FIND("5F",ScheduleCompile!M330)),ISNUMBER(FIND("0F",ScheduleCompile!M330)),ISNUMBER(FIND("8F",ScheduleCompile!M330)),ISNUMBER(FIND("1F",ScheduleCompile!M330)),ISNUMBER(FIND("2F",ScheduleCompile!M330)),ISNUMBER(FIND("3F",ScheduleCompile!M330)),ISNUMBER(FIND("6F",ScheduleCompile!M330)),ISNUMBER(FIND("7F",ScheduleCompile!M330)),ISNUMBER(FIND("9F",ScheduleCompile!M330)),ISNUMBER(FIND("4F",ScheduleCompile!M330))),VALUE(LEFT(ScheduleCompile!M330,FIND("F",ScheduleCompile!M330)-1)),ScheduleCompile!M330)))))),ISTEXT(ScheduleCompile!#REF!)),"ENDTABLE",IF(ISERROR(IF(ScheduleCompile!M330="Off",0,IF(ScheduleCompile!M330="On",1,IF(ISNUMBER(ScheduleCompile!M330),ScheduleCompile!M330/1,IF(ISTEXT(ScheduleCompile!M330),IF(OR(ISNUMBER(FIND("5F",ScheduleCompile!M330)),ISNUMBER(FIND("0F",ScheduleCompile!M330)),ISNUMBER(FIND("8F",ScheduleCompile!M330)),ISNUMBER(FIND("1F",ScheduleCompile!M330)),ISNUMBER(FIND("2F",ScheduleCompile!M330)),ISNUMBER(FIND("3F",ScheduleCompile!M330)),ISNUMBER(FIND("6F",ScheduleCompile!M330)),ISNUMBER(FIND("7F",ScheduleCompile!M330)),ISNUMBER(FIND("9F",ScheduleCompile!M330)),ISNUMBER(FIND("4F",ScheduleCompile!M330))),VALUE(LEFT(ScheduleCompile!M330,FIND("F",ScheduleCompile!M330)-1)),ScheduleCompile!M330)))))),"",IF(ScheduleCompile!M330="Off",0,IF(ScheduleCompile!M330="On",1,IF(ISNUMBER(ScheduleCompile!M330),ScheduleCompile!M330/1,IF(ISTEXT(ScheduleCompile!M330),IF(OR(ISNUMBER(FIND("5F",ScheduleCompile!M330)),ISNUMBER(FIND("0F",ScheduleCompile!M330)),ISNUMBER(FIND("8F",ScheduleCompile!M330)),ISNUMBER(FIND("1F",ScheduleCompile!M330)),ISNUMBER(FIND("2F",ScheduleCompile!M330)),ISNUMBER(FIND("3F",ScheduleCompile!M330)),ISNUMBER(FIND("6F",ScheduleCompile!M330)),ISNUMBER(FIND("7F",ScheduleCompile!M330)),ISNUMBER(FIND("9F",ScheduleCompile!M330)),ISNUMBER(FIND("4F",ScheduleCompile!M330))),VALUE(LEFT(ScheduleCompile!M330,FIND("F",ScheduleCompile!M330)-1)),ScheduleCompile!M330)))))))</f>
        <v>0.3</v>
      </c>
      <c r="S337" s="1">
        <f>IF(AND(ISERROR(IF(ScheduleCompile!N330="Off",0,IF(ScheduleCompile!N330="On",1,IF(ISNUMBER(ScheduleCompile!N330),ScheduleCompile!N330/1,IF(ISTEXT(ScheduleCompile!N330),IF(OR(ISNUMBER(FIND("5F",ScheduleCompile!N330)),ISNUMBER(FIND("0F",ScheduleCompile!N330)),ISNUMBER(FIND("8F",ScheduleCompile!N330)),ISNUMBER(FIND("1F",ScheduleCompile!N330)),ISNUMBER(FIND("2F",ScheduleCompile!N330)),ISNUMBER(FIND("3F",ScheduleCompile!N330)),ISNUMBER(FIND("6F",ScheduleCompile!N330)),ISNUMBER(FIND("7F",ScheduleCompile!N330)),ISNUMBER(FIND("9F",ScheduleCompile!N330)),ISNUMBER(FIND("4F",ScheduleCompile!N330))),VALUE(LEFT(ScheduleCompile!N330,FIND("F",ScheduleCompile!N330)-1)),ScheduleCompile!N330)))))),ISTEXT(ScheduleCompile!#REF!)),"ENDTABLE",IF(ISERROR(IF(ScheduleCompile!N330="Off",0,IF(ScheduleCompile!N330="On",1,IF(ISNUMBER(ScheduleCompile!N330),ScheduleCompile!N330/1,IF(ISTEXT(ScheduleCompile!N330),IF(OR(ISNUMBER(FIND("5F",ScheduleCompile!N330)),ISNUMBER(FIND("0F",ScheduleCompile!N330)),ISNUMBER(FIND("8F",ScheduleCompile!N330)),ISNUMBER(FIND("1F",ScheduleCompile!N330)),ISNUMBER(FIND("2F",ScheduleCompile!N330)),ISNUMBER(FIND("3F",ScheduleCompile!N330)),ISNUMBER(FIND("6F",ScheduleCompile!N330)),ISNUMBER(FIND("7F",ScheduleCompile!N330)),ISNUMBER(FIND("9F",ScheduleCompile!N330)),ISNUMBER(FIND("4F",ScheduleCompile!N330))),VALUE(LEFT(ScheduleCompile!N330,FIND("F",ScheduleCompile!N330)-1)),ScheduleCompile!N330)))))),"",IF(ScheduleCompile!N330="Off",0,IF(ScheduleCompile!N330="On",1,IF(ISNUMBER(ScheduleCompile!N330),ScheduleCompile!N330/1,IF(ISTEXT(ScheduleCompile!N330),IF(OR(ISNUMBER(FIND("5F",ScheduleCompile!N330)),ISNUMBER(FIND("0F",ScheduleCompile!N330)),ISNUMBER(FIND("8F",ScheduleCompile!N330)),ISNUMBER(FIND("1F",ScheduleCompile!N330)),ISNUMBER(FIND("2F",ScheduleCompile!N330)),ISNUMBER(FIND("3F",ScheduleCompile!N330)),ISNUMBER(FIND("6F",ScheduleCompile!N330)),ISNUMBER(FIND("7F",ScheduleCompile!N330)),ISNUMBER(FIND("9F",ScheduleCompile!N330)),ISNUMBER(FIND("4F",ScheduleCompile!N330))),VALUE(LEFT(ScheduleCompile!N330,FIND("F",ScheduleCompile!N330)-1)),ScheduleCompile!N330)))))))</f>
        <v>0.3</v>
      </c>
      <c r="T337" s="1">
        <f>IF(AND(ISERROR(IF(ScheduleCompile!O330="Off",0,IF(ScheduleCompile!O330="On",1,IF(ISNUMBER(ScheduleCompile!O330),ScheduleCompile!O330/1,IF(ISTEXT(ScheduleCompile!O330),IF(OR(ISNUMBER(FIND("5F",ScheduleCompile!O330)),ISNUMBER(FIND("0F",ScheduleCompile!O330)),ISNUMBER(FIND("8F",ScheduleCompile!O330)),ISNUMBER(FIND("1F",ScheduleCompile!O330)),ISNUMBER(FIND("2F",ScheduleCompile!O330)),ISNUMBER(FIND("3F",ScheduleCompile!O330)),ISNUMBER(FIND("6F",ScheduleCompile!O330)),ISNUMBER(FIND("7F",ScheduleCompile!O330)),ISNUMBER(FIND("9F",ScheduleCompile!O330)),ISNUMBER(FIND("4F",ScheduleCompile!O330))),VALUE(LEFT(ScheduleCompile!O330,FIND("F",ScheduleCompile!O330)-1)),ScheduleCompile!O330)))))),ISTEXT(ScheduleCompile!#REF!)),"ENDTABLE",IF(ISERROR(IF(ScheduleCompile!O330="Off",0,IF(ScheduleCompile!O330="On",1,IF(ISNUMBER(ScheduleCompile!O330),ScheduleCompile!O330/1,IF(ISTEXT(ScheduleCompile!O330),IF(OR(ISNUMBER(FIND("5F",ScheduleCompile!O330)),ISNUMBER(FIND("0F",ScheduleCompile!O330)),ISNUMBER(FIND("8F",ScheduleCompile!O330)),ISNUMBER(FIND("1F",ScheduleCompile!O330)),ISNUMBER(FIND("2F",ScheduleCompile!O330)),ISNUMBER(FIND("3F",ScheduleCompile!O330)),ISNUMBER(FIND("6F",ScheduleCompile!O330)),ISNUMBER(FIND("7F",ScheduleCompile!O330)),ISNUMBER(FIND("9F",ScheduleCompile!O330)),ISNUMBER(FIND("4F",ScheduleCompile!O330))),VALUE(LEFT(ScheduleCompile!O330,FIND("F",ScheduleCompile!O330)-1)),ScheduleCompile!O330)))))),"",IF(ScheduleCompile!O330="Off",0,IF(ScheduleCompile!O330="On",1,IF(ISNUMBER(ScheduleCompile!O330),ScheduleCompile!O330/1,IF(ISTEXT(ScheduleCompile!O330),IF(OR(ISNUMBER(FIND("5F",ScheduleCompile!O330)),ISNUMBER(FIND("0F",ScheduleCompile!O330)),ISNUMBER(FIND("8F",ScheduleCompile!O330)),ISNUMBER(FIND("1F",ScheduleCompile!O330)),ISNUMBER(FIND("2F",ScheduleCompile!O330)),ISNUMBER(FIND("3F",ScheduleCompile!O330)),ISNUMBER(FIND("6F",ScheduleCompile!O330)),ISNUMBER(FIND("7F",ScheduleCompile!O330)),ISNUMBER(FIND("9F",ScheduleCompile!O330)),ISNUMBER(FIND("4F",ScheduleCompile!O330))),VALUE(LEFT(ScheduleCompile!O330,FIND("F",ScheduleCompile!O330)-1)),ScheduleCompile!O330)))))))</f>
        <v>0.3</v>
      </c>
      <c r="U337" s="1">
        <f>IF(AND(ISERROR(IF(ScheduleCompile!P330="Off",0,IF(ScheduleCompile!P330="On",1,IF(ISNUMBER(ScheduleCompile!P330),ScheduleCompile!P330/1,IF(ISTEXT(ScheduleCompile!P330),IF(OR(ISNUMBER(FIND("5F",ScheduleCompile!P330)),ISNUMBER(FIND("0F",ScheduleCompile!P330)),ISNUMBER(FIND("8F",ScheduleCompile!P330)),ISNUMBER(FIND("1F",ScheduleCompile!P330)),ISNUMBER(FIND("2F",ScheduleCompile!P330)),ISNUMBER(FIND("3F",ScheduleCompile!P330)),ISNUMBER(FIND("6F",ScheduleCompile!P330)),ISNUMBER(FIND("7F",ScheduleCompile!P330)),ISNUMBER(FIND("9F",ScheduleCompile!P330)),ISNUMBER(FIND("4F",ScheduleCompile!P330))),VALUE(LEFT(ScheduleCompile!P330,FIND("F",ScheduleCompile!P330)-1)),ScheduleCompile!P330)))))),ISTEXT(ScheduleCompile!#REF!)),"ENDTABLE",IF(ISERROR(IF(ScheduleCompile!P330="Off",0,IF(ScheduleCompile!P330="On",1,IF(ISNUMBER(ScheduleCompile!P330),ScheduleCompile!P330/1,IF(ISTEXT(ScheduleCompile!P330),IF(OR(ISNUMBER(FIND("5F",ScheduleCompile!P330)),ISNUMBER(FIND("0F",ScheduleCompile!P330)),ISNUMBER(FIND("8F",ScheduleCompile!P330)),ISNUMBER(FIND("1F",ScheduleCompile!P330)),ISNUMBER(FIND("2F",ScheduleCompile!P330)),ISNUMBER(FIND("3F",ScheduleCompile!P330)),ISNUMBER(FIND("6F",ScheduleCompile!P330)),ISNUMBER(FIND("7F",ScheduleCompile!P330)),ISNUMBER(FIND("9F",ScheduleCompile!P330)),ISNUMBER(FIND("4F",ScheduleCompile!P330))),VALUE(LEFT(ScheduleCompile!P330,FIND("F",ScheduleCompile!P330)-1)),ScheduleCompile!P330)))))),"",IF(ScheduleCompile!P330="Off",0,IF(ScheduleCompile!P330="On",1,IF(ISNUMBER(ScheduleCompile!P330),ScheduleCompile!P330/1,IF(ISTEXT(ScheduleCompile!P330),IF(OR(ISNUMBER(FIND("5F",ScheduleCompile!P330)),ISNUMBER(FIND("0F",ScheduleCompile!P330)),ISNUMBER(FIND("8F",ScheduleCompile!P330)),ISNUMBER(FIND("1F",ScheduleCompile!P330)),ISNUMBER(FIND("2F",ScheduleCompile!P330)),ISNUMBER(FIND("3F",ScheduleCompile!P330)),ISNUMBER(FIND("6F",ScheduleCompile!P330)),ISNUMBER(FIND("7F",ScheduleCompile!P330)),ISNUMBER(FIND("9F",ScheduleCompile!P330)),ISNUMBER(FIND("4F",ScheduleCompile!P330))),VALUE(LEFT(ScheduleCompile!P330,FIND("F",ScheduleCompile!P330)-1)),ScheduleCompile!P330)))))))</f>
        <v>0.3</v>
      </c>
      <c r="V337" s="1">
        <f>IF(AND(ISERROR(IF(ScheduleCompile!Q330="Off",0,IF(ScheduleCompile!Q330="On",1,IF(ISNUMBER(ScheduleCompile!Q330),ScheduleCompile!Q330/1,IF(ISTEXT(ScheduleCompile!Q330),IF(OR(ISNUMBER(FIND("5F",ScheduleCompile!Q330)),ISNUMBER(FIND("0F",ScheduleCompile!Q330)),ISNUMBER(FIND("8F",ScheduleCompile!Q330)),ISNUMBER(FIND("1F",ScheduleCompile!Q330)),ISNUMBER(FIND("2F",ScheduleCompile!Q330)),ISNUMBER(FIND("3F",ScheduleCompile!Q330)),ISNUMBER(FIND("6F",ScheduleCompile!Q330)),ISNUMBER(FIND("7F",ScheduleCompile!Q330)),ISNUMBER(FIND("9F",ScheduleCompile!Q330)),ISNUMBER(FIND("4F",ScheduleCompile!Q330))),VALUE(LEFT(ScheduleCompile!Q330,FIND("F",ScheduleCompile!Q330)-1)),ScheduleCompile!Q330)))))),ISTEXT(ScheduleCompile!#REF!)),"ENDTABLE",IF(ISERROR(IF(ScheduleCompile!Q330="Off",0,IF(ScheduleCompile!Q330="On",1,IF(ISNUMBER(ScheduleCompile!Q330),ScheduleCompile!Q330/1,IF(ISTEXT(ScheduleCompile!Q330),IF(OR(ISNUMBER(FIND("5F",ScheduleCompile!Q330)),ISNUMBER(FIND("0F",ScheduleCompile!Q330)),ISNUMBER(FIND("8F",ScheduleCompile!Q330)),ISNUMBER(FIND("1F",ScheduleCompile!Q330)),ISNUMBER(FIND("2F",ScheduleCompile!Q330)),ISNUMBER(FIND("3F",ScheduleCompile!Q330)),ISNUMBER(FIND("6F",ScheduleCompile!Q330)),ISNUMBER(FIND("7F",ScheduleCompile!Q330)),ISNUMBER(FIND("9F",ScheduleCompile!Q330)),ISNUMBER(FIND("4F",ScheduleCompile!Q330))),VALUE(LEFT(ScheduleCompile!Q330,FIND("F",ScheduleCompile!Q330)-1)),ScheduleCompile!Q330)))))),"",IF(ScheduleCompile!Q330="Off",0,IF(ScheduleCompile!Q330="On",1,IF(ISNUMBER(ScheduleCompile!Q330),ScheduleCompile!Q330/1,IF(ISTEXT(ScheduleCompile!Q330),IF(OR(ISNUMBER(FIND("5F",ScheduleCompile!Q330)),ISNUMBER(FIND("0F",ScheduleCompile!Q330)),ISNUMBER(FIND("8F",ScheduleCompile!Q330)),ISNUMBER(FIND("1F",ScheduleCompile!Q330)),ISNUMBER(FIND("2F",ScheduleCompile!Q330)),ISNUMBER(FIND("3F",ScheduleCompile!Q330)),ISNUMBER(FIND("6F",ScheduleCompile!Q330)),ISNUMBER(FIND("7F",ScheduleCompile!Q330)),ISNUMBER(FIND("9F",ScheduleCompile!Q330)),ISNUMBER(FIND("4F",ScheduleCompile!Q330))),VALUE(LEFT(ScheduleCompile!Q330,FIND("F",ScheduleCompile!Q330)-1)),ScheduleCompile!Q330)))))))</f>
        <v>0.3</v>
      </c>
      <c r="W337" s="1">
        <f>IF(AND(ISERROR(IF(ScheduleCompile!R330="Off",0,IF(ScheduleCompile!R330="On",1,IF(ISNUMBER(ScheduleCompile!R330),ScheduleCompile!R330/1,IF(ISTEXT(ScheduleCompile!R330),IF(OR(ISNUMBER(FIND("5F",ScheduleCompile!R330)),ISNUMBER(FIND("0F",ScheduleCompile!R330)),ISNUMBER(FIND("8F",ScheduleCompile!R330)),ISNUMBER(FIND("1F",ScheduleCompile!R330)),ISNUMBER(FIND("2F",ScheduleCompile!R330)),ISNUMBER(FIND("3F",ScheduleCompile!R330)),ISNUMBER(FIND("6F",ScheduleCompile!R330)),ISNUMBER(FIND("7F",ScheduleCompile!R330)),ISNUMBER(FIND("9F",ScheduleCompile!R330)),ISNUMBER(FIND("4F",ScheduleCompile!R330))),VALUE(LEFT(ScheduleCompile!R330,FIND("F",ScheduleCompile!R330)-1)),ScheduleCompile!R330)))))),ISTEXT(ScheduleCompile!#REF!)),"ENDTABLE",IF(ISERROR(IF(ScheduleCompile!R330="Off",0,IF(ScheduleCompile!R330="On",1,IF(ISNUMBER(ScheduleCompile!R330),ScheduleCompile!R330/1,IF(ISTEXT(ScheduleCompile!R330),IF(OR(ISNUMBER(FIND("5F",ScheduleCompile!R330)),ISNUMBER(FIND("0F",ScheduleCompile!R330)),ISNUMBER(FIND("8F",ScheduleCompile!R330)),ISNUMBER(FIND("1F",ScheduleCompile!R330)),ISNUMBER(FIND("2F",ScheduleCompile!R330)),ISNUMBER(FIND("3F",ScheduleCompile!R330)),ISNUMBER(FIND("6F",ScheduleCompile!R330)),ISNUMBER(FIND("7F",ScheduleCompile!R330)),ISNUMBER(FIND("9F",ScheduleCompile!R330)),ISNUMBER(FIND("4F",ScheduleCompile!R330))),VALUE(LEFT(ScheduleCompile!R330,FIND("F",ScheduleCompile!R330)-1)),ScheduleCompile!R330)))))),"",IF(ScheduleCompile!R330="Off",0,IF(ScheduleCompile!R330="On",1,IF(ISNUMBER(ScheduleCompile!R330),ScheduleCompile!R330/1,IF(ISTEXT(ScheduleCompile!R330),IF(OR(ISNUMBER(FIND("5F",ScheduleCompile!R330)),ISNUMBER(FIND("0F",ScheduleCompile!R330)),ISNUMBER(FIND("8F",ScheduleCompile!R330)),ISNUMBER(FIND("1F",ScheduleCompile!R330)),ISNUMBER(FIND("2F",ScheduleCompile!R330)),ISNUMBER(FIND("3F",ScheduleCompile!R330)),ISNUMBER(FIND("6F",ScheduleCompile!R330)),ISNUMBER(FIND("7F",ScheduleCompile!R330)),ISNUMBER(FIND("9F",ScheduleCompile!R330)),ISNUMBER(FIND("4F",ScheduleCompile!R330))),VALUE(LEFT(ScheduleCompile!R330,FIND("F",ScheduleCompile!R330)-1)),ScheduleCompile!R330)))))))</f>
        <v>0.3</v>
      </c>
      <c r="X337" s="1">
        <f>IF(AND(ISERROR(IF(ScheduleCompile!S330="Off",0,IF(ScheduleCompile!S330="On",1,IF(ISNUMBER(ScheduleCompile!S330),ScheduleCompile!S330/1,IF(ISTEXT(ScheduleCompile!S330),IF(OR(ISNUMBER(FIND("5F",ScheduleCompile!S330)),ISNUMBER(FIND("0F",ScheduleCompile!S330)),ISNUMBER(FIND("8F",ScheduleCompile!S330)),ISNUMBER(FIND("1F",ScheduleCompile!S330)),ISNUMBER(FIND("2F",ScheduleCompile!S330)),ISNUMBER(FIND("3F",ScheduleCompile!S330)),ISNUMBER(FIND("6F",ScheduleCompile!S330)),ISNUMBER(FIND("7F",ScheduleCompile!S330)),ISNUMBER(FIND("9F",ScheduleCompile!S330)),ISNUMBER(FIND("4F",ScheduleCompile!S330))),VALUE(LEFT(ScheduleCompile!S330,FIND("F",ScheduleCompile!S330)-1)),ScheduleCompile!S330)))))),ISTEXT(ScheduleCompile!#REF!)),"ENDTABLE",IF(ISERROR(IF(ScheduleCompile!S330="Off",0,IF(ScheduleCompile!S330="On",1,IF(ISNUMBER(ScheduleCompile!S330),ScheduleCompile!S330/1,IF(ISTEXT(ScheduleCompile!S330),IF(OR(ISNUMBER(FIND("5F",ScheduleCompile!S330)),ISNUMBER(FIND("0F",ScheduleCompile!S330)),ISNUMBER(FIND("8F",ScheduleCompile!S330)),ISNUMBER(FIND("1F",ScheduleCompile!S330)),ISNUMBER(FIND("2F",ScheduleCompile!S330)),ISNUMBER(FIND("3F",ScheduleCompile!S330)),ISNUMBER(FIND("6F",ScheduleCompile!S330)),ISNUMBER(FIND("7F",ScheduleCompile!S330)),ISNUMBER(FIND("9F",ScheduleCompile!S330)),ISNUMBER(FIND("4F",ScheduleCompile!S330))),VALUE(LEFT(ScheduleCompile!S330,FIND("F",ScheduleCompile!S330)-1)),ScheduleCompile!S330)))))),"",IF(ScheduleCompile!S330="Off",0,IF(ScheduleCompile!S330="On",1,IF(ISNUMBER(ScheduleCompile!S330),ScheduleCompile!S330/1,IF(ISTEXT(ScheduleCompile!S330),IF(OR(ISNUMBER(FIND("5F",ScheduleCompile!S330)),ISNUMBER(FIND("0F",ScheduleCompile!S330)),ISNUMBER(FIND("8F",ScheduleCompile!S330)),ISNUMBER(FIND("1F",ScheduleCompile!S330)),ISNUMBER(FIND("2F",ScheduleCompile!S330)),ISNUMBER(FIND("3F",ScheduleCompile!S330)),ISNUMBER(FIND("6F",ScheduleCompile!S330)),ISNUMBER(FIND("7F",ScheduleCompile!S330)),ISNUMBER(FIND("9F",ScheduleCompile!S330)),ISNUMBER(FIND("4F",ScheduleCompile!S330))),VALUE(LEFT(ScheduleCompile!S330,FIND("F",ScheduleCompile!S330)-1)),ScheduleCompile!S330)))))))</f>
        <v>0.3</v>
      </c>
      <c r="Y337" s="1">
        <f>IF(AND(ISERROR(IF(ScheduleCompile!T330="Off",0,IF(ScheduleCompile!T330="On",1,IF(ISNUMBER(ScheduleCompile!T330),ScheduleCompile!T330/1,IF(ISTEXT(ScheduleCompile!T330),IF(OR(ISNUMBER(FIND("5F",ScheduleCompile!T330)),ISNUMBER(FIND("0F",ScheduleCompile!T330)),ISNUMBER(FIND("8F",ScheduleCompile!T330)),ISNUMBER(FIND("1F",ScheduleCompile!T330)),ISNUMBER(FIND("2F",ScheduleCompile!T330)),ISNUMBER(FIND("3F",ScheduleCompile!T330)),ISNUMBER(FIND("6F",ScheduleCompile!T330)),ISNUMBER(FIND("7F",ScheduleCompile!T330)),ISNUMBER(FIND("9F",ScheduleCompile!T330)),ISNUMBER(FIND("4F",ScheduleCompile!T330))),VALUE(LEFT(ScheduleCompile!T330,FIND("F",ScheduleCompile!T330)-1)),ScheduleCompile!T330)))))),ISTEXT(ScheduleCompile!#REF!)),"ENDTABLE",IF(ISERROR(IF(ScheduleCompile!T330="Off",0,IF(ScheduleCompile!T330="On",1,IF(ISNUMBER(ScheduleCompile!T330),ScheduleCompile!T330/1,IF(ISTEXT(ScheduleCompile!T330),IF(OR(ISNUMBER(FIND("5F",ScheduleCompile!T330)),ISNUMBER(FIND("0F",ScheduleCompile!T330)),ISNUMBER(FIND("8F",ScheduleCompile!T330)),ISNUMBER(FIND("1F",ScheduleCompile!T330)),ISNUMBER(FIND("2F",ScheduleCompile!T330)),ISNUMBER(FIND("3F",ScheduleCompile!T330)),ISNUMBER(FIND("6F",ScheduleCompile!T330)),ISNUMBER(FIND("7F",ScheduleCompile!T330)),ISNUMBER(FIND("9F",ScheduleCompile!T330)),ISNUMBER(FIND("4F",ScheduleCompile!T330))),VALUE(LEFT(ScheduleCompile!T330,FIND("F",ScheduleCompile!T330)-1)),ScheduleCompile!T330)))))),"",IF(ScheduleCompile!T330="Off",0,IF(ScheduleCompile!T330="On",1,IF(ISNUMBER(ScheduleCompile!T330),ScheduleCompile!T330/1,IF(ISTEXT(ScheduleCompile!T330),IF(OR(ISNUMBER(FIND("5F",ScheduleCompile!T330)),ISNUMBER(FIND("0F",ScheduleCompile!T330)),ISNUMBER(FIND("8F",ScheduleCompile!T330)),ISNUMBER(FIND("1F",ScheduleCompile!T330)),ISNUMBER(FIND("2F",ScheduleCompile!T330)),ISNUMBER(FIND("3F",ScheduleCompile!T330)),ISNUMBER(FIND("6F",ScheduleCompile!T330)),ISNUMBER(FIND("7F",ScheduleCompile!T330)),ISNUMBER(FIND("9F",ScheduleCompile!T330)),ISNUMBER(FIND("4F",ScheduleCompile!T330))),VALUE(LEFT(ScheduleCompile!T330,FIND("F",ScheduleCompile!T330)-1)),ScheduleCompile!T330)))))))</f>
        <v>0.6</v>
      </c>
      <c r="Z337" s="1">
        <f>IF(AND(ISERROR(IF(ScheduleCompile!U330="Off",0,IF(ScheduleCompile!U330="On",1,IF(ISNUMBER(ScheduleCompile!U330),ScheduleCompile!U330/1,IF(ISTEXT(ScheduleCompile!U330),IF(OR(ISNUMBER(FIND("5F",ScheduleCompile!U330)),ISNUMBER(FIND("0F",ScheduleCompile!U330)),ISNUMBER(FIND("8F",ScheduleCompile!U330)),ISNUMBER(FIND("1F",ScheduleCompile!U330)),ISNUMBER(FIND("2F",ScheduleCompile!U330)),ISNUMBER(FIND("3F",ScheduleCompile!U330)),ISNUMBER(FIND("6F",ScheduleCompile!U330)),ISNUMBER(FIND("7F",ScheduleCompile!U330)),ISNUMBER(FIND("9F",ScheduleCompile!U330)),ISNUMBER(FIND("4F",ScheduleCompile!U330))),VALUE(LEFT(ScheduleCompile!U330,FIND("F",ScheduleCompile!U330)-1)),ScheduleCompile!U330)))))),ISTEXT(ScheduleCompile!#REF!)),"ENDTABLE",IF(ISERROR(IF(ScheduleCompile!U330="Off",0,IF(ScheduleCompile!U330="On",1,IF(ISNUMBER(ScheduleCompile!U330),ScheduleCompile!U330/1,IF(ISTEXT(ScheduleCompile!U330),IF(OR(ISNUMBER(FIND("5F",ScheduleCompile!U330)),ISNUMBER(FIND("0F",ScheduleCompile!U330)),ISNUMBER(FIND("8F",ScheduleCompile!U330)),ISNUMBER(FIND("1F",ScheduleCompile!U330)),ISNUMBER(FIND("2F",ScheduleCompile!U330)),ISNUMBER(FIND("3F",ScheduleCompile!U330)),ISNUMBER(FIND("6F",ScheduleCompile!U330)),ISNUMBER(FIND("7F",ScheduleCompile!U330)),ISNUMBER(FIND("9F",ScheduleCompile!U330)),ISNUMBER(FIND("4F",ScheduleCompile!U330))),VALUE(LEFT(ScheduleCompile!U330,FIND("F",ScheduleCompile!U330)-1)),ScheduleCompile!U330)))))),"",IF(ScheduleCompile!U330="Off",0,IF(ScheduleCompile!U330="On",1,IF(ISNUMBER(ScheduleCompile!U330),ScheduleCompile!U330/1,IF(ISTEXT(ScheduleCompile!U330),IF(OR(ISNUMBER(FIND("5F",ScheduleCompile!U330)),ISNUMBER(FIND("0F",ScheduleCompile!U330)),ISNUMBER(FIND("8F",ScheduleCompile!U330)),ISNUMBER(FIND("1F",ScheduleCompile!U330)),ISNUMBER(FIND("2F",ScheduleCompile!U330)),ISNUMBER(FIND("3F",ScheduleCompile!U330)),ISNUMBER(FIND("6F",ScheduleCompile!U330)),ISNUMBER(FIND("7F",ScheduleCompile!U330)),ISNUMBER(FIND("9F",ScheduleCompile!U330)),ISNUMBER(FIND("4F",ScheduleCompile!U330))),VALUE(LEFT(ScheduleCompile!U330,FIND("F",ScheduleCompile!U330)-1)),ScheduleCompile!U330)))))))</f>
        <v>0.8</v>
      </c>
      <c r="AA337" s="1">
        <f>IF(AND(ISERROR(IF(ScheduleCompile!V330="Off",0,IF(ScheduleCompile!V330="On",1,IF(ISNUMBER(ScheduleCompile!V330),ScheduleCompile!V330/1,IF(ISTEXT(ScheduleCompile!V330),IF(OR(ISNUMBER(FIND("5F",ScheduleCompile!V330)),ISNUMBER(FIND("0F",ScheduleCompile!V330)),ISNUMBER(FIND("8F",ScheduleCompile!V330)),ISNUMBER(FIND("1F",ScheduleCompile!V330)),ISNUMBER(FIND("2F",ScheduleCompile!V330)),ISNUMBER(FIND("3F",ScheduleCompile!V330)),ISNUMBER(FIND("6F",ScheduleCompile!V330)),ISNUMBER(FIND("7F",ScheduleCompile!V330)),ISNUMBER(FIND("9F",ScheduleCompile!V330)),ISNUMBER(FIND("4F",ScheduleCompile!V330))),VALUE(LEFT(ScheduleCompile!V330,FIND("F",ScheduleCompile!V330)-1)),ScheduleCompile!V330)))))),ISTEXT(ScheduleCompile!#REF!)),"ENDTABLE",IF(ISERROR(IF(ScheduleCompile!V330="Off",0,IF(ScheduleCompile!V330="On",1,IF(ISNUMBER(ScheduleCompile!V330),ScheduleCompile!V330/1,IF(ISTEXT(ScheduleCompile!V330),IF(OR(ISNUMBER(FIND("5F",ScheduleCompile!V330)),ISNUMBER(FIND("0F",ScheduleCompile!V330)),ISNUMBER(FIND("8F",ScheduleCompile!V330)),ISNUMBER(FIND("1F",ScheduleCompile!V330)),ISNUMBER(FIND("2F",ScheduleCompile!V330)),ISNUMBER(FIND("3F",ScheduleCompile!V330)),ISNUMBER(FIND("6F",ScheduleCompile!V330)),ISNUMBER(FIND("7F",ScheduleCompile!V330)),ISNUMBER(FIND("9F",ScheduleCompile!V330)),ISNUMBER(FIND("4F",ScheduleCompile!V330))),VALUE(LEFT(ScheduleCompile!V330,FIND("F",ScheduleCompile!V330)-1)),ScheduleCompile!V330)))))),"",IF(ScheduleCompile!V330="Off",0,IF(ScheduleCompile!V330="On",1,IF(ISNUMBER(ScheduleCompile!V330),ScheduleCompile!V330/1,IF(ISTEXT(ScheduleCompile!V330),IF(OR(ISNUMBER(FIND("5F",ScheduleCompile!V330)),ISNUMBER(FIND("0F",ScheduleCompile!V330)),ISNUMBER(FIND("8F",ScheduleCompile!V330)),ISNUMBER(FIND("1F",ScheduleCompile!V330)),ISNUMBER(FIND("2F",ScheduleCompile!V330)),ISNUMBER(FIND("3F",ScheduleCompile!V330)),ISNUMBER(FIND("6F",ScheduleCompile!V330)),ISNUMBER(FIND("7F",ScheduleCompile!V330)),ISNUMBER(FIND("9F",ScheduleCompile!V330)),ISNUMBER(FIND("4F",ScheduleCompile!V330))),VALUE(LEFT(ScheduleCompile!V330,FIND("F",ScheduleCompile!V330)-1)),ScheduleCompile!V330)))))))</f>
        <v>0.9</v>
      </c>
      <c r="AB337" s="1">
        <f>IF(AND(ISERROR(IF(ScheduleCompile!W330="Off",0,IF(ScheduleCompile!W330="On",1,IF(ISNUMBER(ScheduleCompile!W330),ScheduleCompile!W330/1,IF(ISTEXT(ScheduleCompile!W330),IF(OR(ISNUMBER(FIND("5F",ScheduleCompile!W330)),ISNUMBER(FIND("0F",ScheduleCompile!W330)),ISNUMBER(FIND("8F",ScheduleCompile!W330)),ISNUMBER(FIND("1F",ScheduleCompile!W330)),ISNUMBER(FIND("2F",ScheduleCompile!W330)),ISNUMBER(FIND("3F",ScheduleCompile!W330)),ISNUMBER(FIND("6F",ScheduleCompile!W330)),ISNUMBER(FIND("7F",ScheduleCompile!W330)),ISNUMBER(FIND("9F",ScheduleCompile!W330)),ISNUMBER(FIND("4F",ScheduleCompile!W330))),VALUE(LEFT(ScheduleCompile!W330,FIND("F",ScheduleCompile!W330)-1)),ScheduleCompile!W330)))))),ISTEXT(ScheduleCompile!#REF!)),"ENDTABLE",IF(ISERROR(IF(ScheduleCompile!W330="Off",0,IF(ScheduleCompile!W330="On",1,IF(ISNUMBER(ScheduleCompile!W330),ScheduleCompile!W330/1,IF(ISTEXT(ScheduleCompile!W330),IF(OR(ISNUMBER(FIND("5F",ScheduleCompile!W330)),ISNUMBER(FIND("0F",ScheduleCompile!W330)),ISNUMBER(FIND("8F",ScheduleCompile!W330)),ISNUMBER(FIND("1F",ScheduleCompile!W330)),ISNUMBER(FIND("2F",ScheduleCompile!W330)),ISNUMBER(FIND("3F",ScheduleCompile!W330)),ISNUMBER(FIND("6F",ScheduleCompile!W330)),ISNUMBER(FIND("7F",ScheduleCompile!W330)),ISNUMBER(FIND("9F",ScheduleCompile!W330)),ISNUMBER(FIND("4F",ScheduleCompile!W330))),VALUE(LEFT(ScheduleCompile!W330,FIND("F",ScheduleCompile!W330)-1)),ScheduleCompile!W330)))))),"",IF(ScheduleCompile!W330="Off",0,IF(ScheduleCompile!W330="On",1,IF(ISNUMBER(ScheduleCompile!W330),ScheduleCompile!W330/1,IF(ISTEXT(ScheduleCompile!W330),IF(OR(ISNUMBER(FIND("5F",ScheduleCompile!W330)),ISNUMBER(FIND("0F",ScheduleCompile!W330)),ISNUMBER(FIND("8F",ScheduleCompile!W330)),ISNUMBER(FIND("1F",ScheduleCompile!W330)),ISNUMBER(FIND("2F",ScheduleCompile!W330)),ISNUMBER(FIND("3F",ScheduleCompile!W330)),ISNUMBER(FIND("6F",ScheduleCompile!W330)),ISNUMBER(FIND("7F",ScheduleCompile!W330)),ISNUMBER(FIND("9F",ScheduleCompile!W330)),ISNUMBER(FIND("4F",ScheduleCompile!W330))),VALUE(LEFT(ScheduleCompile!W330,FIND("F",ScheduleCompile!W330)-1)),ScheduleCompile!W330)))))))</f>
        <v>0.8</v>
      </c>
      <c r="AC337" s="1">
        <f>IF(AND(ISERROR(IF(ScheduleCompile!X330="Off",0,IF(ScheduleCompile!X330="On",1,IF(ISNUMBER(ScheduleCompile!X330),ScheduleCompile!X330/1,IF(ISTEXT(ScheduleCompile!X330),IF(OR(ISNUMBER(FIND("5F",ScheduleCompile!X330)),ISNUMBER(FIND("0F",ScheduleCompile!X330)),ISNUMBER(FIND("8F",ScheduleCompile!X330)),ISNUMBER(FIND("1F",ScheduleCompile!X330)),ISNUMBER(FIND("2F",ScheduleCompile!X330)),ISNUMBER(FIND("3F",ScheduleCompile!X330)),ISNUMBER(FIND("6F",ScheduleCompile!X330)),ISNUMBER(FIND("7F",ScheduleCompile!X330)),ISNUMBER(FIND("9F",ScheduleCompile!X330)),ISNUMBER(FIND("4F",ScheduleCompile!X330))),VALUE(LEFT(ScheduleCompile!X330,FIND("F",ScheduleCompile!X330)-1)),ScheduleCompile!X330)))))),ISTEXT(ScheduleCompile!#REF!)),"ENDTABLE",IF(ISERROR(IF(ScheduleCompile!X330="Off",0,IF(ScheduleCompile!X330="On",1,IF(ISNUMBER(ScheduleCompile!X330),ScheduleCompile!X330/1,IF(ISTEXT(ScheduleCompile!X330),IF(OR(ISNUMBER(FIND("5F",ScheduleCompile!X330)),ISNUMBER(FIND("0F",ScheduleCompile!X330)),ISNUMBER(FIND("8F",ScheduleCompile!X330)),ISNUMBER(FIND("1F",ScheduleCompile!X330)),ISNUMBER(FIND("2F",ScheduleCompile!X330)),ISNUMBER(FIND("3F",ScheduleCompile!X330)),ISNUMBER(FIND("6F",ScheduleCompile!X330)),ISNUMBER(FIND("7F",ScheduleCompile!X330)),ISNUMBER(FIND("9F",ScheduleCompile!X330)),ISNUMBER(FIND("4F",ScheduleCompile!X330))),VALUE(LEFT(ScheduleCompile!X330,FIND("F",ScheduleCompile!X330)-1)),ScheduleCompile!X330)))))),"",IF(ScheduleCompile!X330="Off",0,IF(ScheduleCompile!X330="On",1,IF(ISNUMBER(ScheduleCompile!X330),ScheduleCompile!X330/1,IF(ISTEXT(ScheduleCompile!X330),IF(OR(ISNUMBER(FIND("5F",ScheduleCompile!X330)),ISNUMBER(FIND("0F",ScheduleCompile!X330)),ISNUMBER(FIND("8F",ScheduleCompile!X330)),ISNUMBER(FIND("1F",ScheduleCompile!X330)),ISNUMBER(FIND("2F",ScheduleCompile!X330)),ISNUMBER(FIND("3F",ScheduleCompile!X330)),ISNUMBER(FIND("6F",ScheduleCompile!X330)),ISNUMBER(FIND("7F",ScheduleCompile!X330)),ISNUMBER(FIND("9F",ScheduleCompile!X330)),ISNUMBER(FIND("4F",ScheduleCompile!X330))),VALUE(LEFT(ScheduleCompile!X330,FIND("F",ScheduleCompile!X330)-1)),ScheduleCompile!X330)))))))</f>
        <v>0.6</v>
      </c>
      <c r="AD337" s="1">
        <f>IF(AND(ISERROR(IF(ScheduleCompile!Y330="Off",0,IF(ScheduleCompile!Y330="On",1,IF(ISNUMBER(ScheduleCompile!Y330),ScheduleCompile!Y330/1,IF(ISTEXT(ScheduleCompile!Y330),IF(OR(ISNUMBER(FIND("5F",ScheduleCompile!Y330)),ISNUMBER(FIND("0F",ScheduleCompile!Y330)),ISNUMBER(FIND("8F",ScheduleCompile!Y330)),ISNUMBER(FIND("1F",ScheduleCompile!Y330)),ISNUMBER(FIND("2F",ScheduleCompile!Y330)),ISNUMBER(FIND("3F",ScheduleCompile!Y330)),ISNUMBER(FIND("6F",ScheduleCompile!Y330)),ISNUMBER(FIND("7F",ScheduleCompile!Y330)),ISNUMBER(FIND("9F",ScheduleCompile!Y330)),ISNUMBER(FIND("4F",ScheduleCompile!Y330))),VALUE(LEFT(ScheduleCompile!Y330,FIND("F",ScheduleCompile!Y330)-1)),ScheduleCompile!Y330)))))),ISTEXT(ScheduleCompile!#REF!)),"ENDTABLE",IF(ISERROR(IF(ScheduleCompile!Y330="Off",0,IF(ScheduleCompile!Y330="On",1,IF(ISNUMBER(ScheduleCompile!Y330),ScheduleCompile!Y330/1,IF(ISTEXT(ScheduleCompile!Y330),IF(OR(ISNUMBER(FIND("5F",ScheduleCompile!Y330)),ISNUMBER(FIND("0F",ScheduleCompile!Y330)),ISNUMBER(FIND("8F",ScheduleCompile!Y330)),ISNUMBER(FIND("1F",ScheduleCompile!Y330)),ISNUMBER(FIND("2F",ScheduleCompile!Y330)),ISNUMBER(FIND("3F",ScheduleCompile!Y330)),ISNUMBER(FIND("6F",ScheduleCompile!Y330)),ISNUMBER(FIND("7F",ScheduleCompile!Y330)),ISNUMBER(FIND("9F",ScheduleCompile!Y330)),ISNUMBER(FIND("4F",ScheduleCompile!Y330))),VALUE(LEFT(ScheduleCompile!Y330,FIND("F",ScheduleCompile!Y330)-1)),ScheduleCompile!Y330)))))),"",IF(ScheduleCompile!Y330="Off",0,IF(ScheduleCompile!Y330="On",1,IF(ISNUMBER(ScheduleCompile!Y330),ScheduleCompile!Y330/1,IF(ISTEXT(ScheduleCompile!Y330),IF(OR(ISNUMBER(FIND("5F",ScheduleCompile!Y330)),ISNUMBER(FIND("0F",ScheduleCompile!Y330)),ISNUMBER(FIND("8F",ScheduleCompile!Y330)),ISNUMBER(FIND("1F",ScheduleCompile!Y330)),ISNUMBER(FIND("2F",ScheduleCompile!Y330)),ISNUMBER(FIND("3F",ScheduleCompile!Y330)),ISNUMBER(FIND("6F",ScheduleCompile!Y330)),ISNUMBER(FIND("7F",ScheduleCompile!Y330)),ISNUMBER(FIND("9F",ScheduleCompile!Y330)),ISNUMBER(FIND("4F",ScheduleCompile!Y330))),VALUE(LEFT(ScheduleCompile!Y330,FIND("F",ScheduleCompile!Y330)-1)),ScheduleCompile!Y330)))))))</f>
        <v>0.3</v>
      </c>
    </row>
    <row r="338" spans="1:30" x14ac:dyDescent="0.25">
      <c r="A338" t="str">
        <f t="shared" si="23"/>
        <v>SchDay "ResidentialLivingLightsSun"  Type = "Fraction" Hr = (0.1, 0.1, 0.1, 0.1, 0.1, 0.3, 0.45, 0.45, 0.45, 0.45, 0.3, 0.3, 0.3, 0.3, 0.3, 0.3, 0.3, 0.3, 0.6, 0.8, 0.9, 0.8, 0.6, 0.3) ..</v>
      </c>
      <c r="B338" s="1" t="s">
        <v>623</v>
      </c>
      <c r="C338" t="str">
        <f t="shared" si="24"/>
        <v xml:space="preserve">SchDay "ResidentialLivingLightsSun"  Type = "Fraction" Hr = </v>
      </c>
      <c r="D338" t="str">
        <f t="shared" si="25"/>
        <v>(0.1, 0.1, 0.1, 0.1, 0.1, 0.3, 0.45, 0.45, 0.45, 0.45, 0.3, 0.3, 0.3, 0.3, 0.3, 0.3, 0.3, 0.3, 0.6, 0.8, 0.9, 0.8, 0.6, 0.3) ..</v>
      </c>
      <c r="E338" s="30" t="str">
        <f>ScheduleCompile!A331</f>
        <v>ResidentialLivingLightsSun</v>
      </c>
      <c r="F338" t="str">
        <f t="shared" si="26"/>
        <v>Fraction</v>
      </c>
      <c r="G338" s="1">
        <f>IF(AND(ISERROR(IF(ScheduleCompile!B331="Off",0,IF(ScheduleCompile!B331="On",1,IF(ISNUMBER(ScheduleCompile!B331),ScheduleCompile!B331/1,IF(ISTEXT(ScheduleCompile!B331),IF(OR(ISNUMBER(FIND("5F",ScheduleCompile!B331)),ISNUMBER(FIND("0F",ScheduleCompile!B331)),ISNUMBER(FIND("8F",ScheduleCompile!B331)),ISNUMBER(FIND("1F",ScheduleCompile!B331)),ISNUMBER(FIND("2F",ScheduleCompile!B331)),ISNUMBER(FIND("3F",ScheduleCompile!B331)),ISNUMBER(FIND("6F",ScheduleCompile!B331)),ISNUMBER(FIND("7F",ScheduleCompile!B331)),ISNUMBER(FIND("9F",ScheduleCompile!B331)),ISNUMBER(FIND("4F",ScheduleCompile!B331))),VALUE(LEFT(ScheduleCompile!B331,FIND("F",ScheduleCompile!B331)-1)),ScheduleCompile!B331)))))),ISTEXT(ScheduleCompile!#REF!)),"ENDTABLE",IF(ISERROR(IF(ScheduleCompile!B331="Off",0,IF(ScheduleCompile!B331="On",1,IF(ISNUMBER(ScheduleCompile!B331),ScheduleCompile!B331/1,IF(ISTEXT(ScheduleCompile!B331),IF(OR(ISNUMBER(FIND("5F",ScheduleCompile!B331)),ISNUMBER(FIND("0F",ScheduleCompile!B331)),ISNUMBER(FIND("8F",ScheduleCompile!B331)),ISNUMBER(FIND("1F",ScheduleCompile!B331)),ISNUMBER(FIND("2F",ScheduleCompile!B331)),ISNUMBER(FIND("3F",ScheduleCompile!B331)),ISNUMBER(FIND("6F",ScheduleCompile!B331)),ISNUMBER(FIND("7F",ScheduleCompile!B331)),ISNUMBER(FIND("9F",ScheduleCompile!B331)),ISNUMBER(FIND("4F",ScheduleCompile!B331))),VALUE(LEFT(ScheduleCompile!B331,FIND("F",ScheduleCompile!B331)-1)),ScheduleCompile!B331)))))),"",IF(ScheduleCompile!B331="Off",0,IF(ScheduleCompile!B331="On",1,IF(ISNUMBER(ScheduleCompile!B331),ScheduleCompile!B331/1,IF(ISTEXT(ScheduleCompile!B331),IF(OR(ISNUMBER(FIND("5F",ScheduleCompile!B331)),ISNUMBER(FIND("0F",ScheduleCompile!B331)),ISNUMBER(FIND("8F",ScheduleCompile!B331)),ISNUMBER(FIND("1F",ScheduleCompile!B331)),ISNUMBER(FIND("2F",ScheduleCompile!B331)),ISNUMBER(FIND("3F",ScheduleCompile!B331)),ISNUMBER(FIND("6F",ScheduleCompile!B331)),ISNUMBER(FIND("7F",ScheduleCompile!B331)),ISNUMBER(FIND("9F",ScheduleCompile!B331)),ISNUMBER(FIND("4F",ScheduleCompile!B331))),VALUE(LEFT(ScheduleCompile!B331,FIND("F",ScheduleCompile!B331)-1)),ScheduleCompile!B331)))))))</f>
        <v>0.1</v>
      </c>
      <c r="H338" s="1">
        <f>IF(AND(ISERROR(IF(ScheduleCompile!C331="Off",0,IF(ScheduleCompile!C331="On",1,IF(ISNUMBER(ScheduleCompile!C331),ScheduleCompile!C331/1,IF(ISTEXT(ScheduleCompile!C331),IF(OR(ISNUMBER(FIND("5F",ScheduleCompile!C331)),ISNUMBER(FIND("0F",ScheduleCompile!C331)),ISNUMBER(FIND("8F",ScheduleCompile!C331)),ISNUMBER(FIND("1F",ScheduleCompile!C331)),ISNUMBER(FIND("2F",ScheduleCompile!C331)),ISNUMBER(FIND("3F",ScheduleCompile!C331)),ISNUMBER(FIND("6F",ScheduleCompile!C331)),ISNUMBER(FIND("7F",ScheduleCompile!C331)),ISNUMBER(FIND("9F",ScheduleCompile!C331)),ISNUMBER(FIND("4F",ScheduleCompile!C331))),VALUE(LEFT(ScheduleCompile!C331,FIND("F",ScheduleCompile!C331)-1)),ScheduleCompile!C331)))))),ISTEXT(ScheduleCompile!#REF!)),"ENDTABLE",IF(ISERROR(IF(ScheduleCompile!C331="Off",0,IF(ScheduleCompile!C331="On",1,IF(ISNUMBER(ScheduleCompile!C331),ScheduleCompile!C331/1,IF(ISTEXT(ScheduleCompile!C331),IF(OR(ISNUMBER(FIND("5F",ScheduleCompile!C331)),ISNUMBER(FIND("0F",ScheduleCompile!C331)),ISNUMBER(FIND("8F",ScheduleCompile!C331)),ISNUMBER(FIND("1F",ScheduleCompile!C331)),ISNUMBER(FIND("2F",ScheduleCompile!C331)),ISNUMBER(FIND("3F",ScheduleCompile!C331)),ISNUMBER(FIND("6F",ScheduleCompile!C331)),ISNUMBER(FIND("7F",ScheduleCompile!C331)),ISNUMBER(FIND("9F",ScheduleCompile!C331)),ISNUMBER(FIND("4F",ScheduleCompile!C331))),VALUE(LEFT(ScheduleCompile!C331,FIND("F",ScheduleCompile!C331)-1)),ScheduleCompile!C331)))))),"",IF(ScheduleCompile!C331="Off",0,IF(ScheduleCompile!C331="On",1,IF(ISNUMBER(ScheduleCompile!C331),ScheduleCompile!C331/1,IF(ISTEXT(ScheduleCompile!C331),IF(OR(ISNUMBER(FIND("5F",ScheduleCompile!C331)),ISNUMBER(FIND("0F",ScheduleCompile!C331)),ISNUMBER(FIND("8F",ScheduleCompile!C331)),ISNUMBER(FIND("1F",ScheduleCompile!C331)),ISNUMBER(FIND("2F",ScheduleCompile!C331)),ISNUMBER(FIND("3F",ScheduleCompile!C331)),ISNUMBER(FIND("6F",ScheduleCompile!C331)),ISNUMBER(FIND("7F",ScheduleCompile!C331)),ISNUMBER(FIND("9F",ScheduleCompile!C331)),ISNUMBER(FIND("4F",ScheduleCompile!C331))),VALUE(LEFT(ScheduleCompile!C331,FIND("F",ScheduleCompile!C331)-1)),ScheduleCompile!C331)))))))</f>
        <v>0.1</v>
      </c>
      <c r="I338" s="1">
        <f>IF(AND(ISERROR(IF(ScheduleCompile!D331="Off",0,IF(ScheduleCompile!D331="On",1,IF(ISNUMBER(ScheduleCompile!D331),ScheduleCompile!D331/1,IF(ISTEXT(ScheduleCompile!D331),IF(OR(ISNUMBER(FIND("5F",ScheduleCompile!D331)),ISNUMBER(FIND("0F",ScheduleCompile!D331)),ISNUMBER(FIND("8F",ScheduleCompile!D331)),ISNUMBER(FIND("1F",ScheduleCompile!D331)),ISNUMBER(FIND("2F",ScheduleCompile!D331)),ISNUMBER(FIND("3F",ScheduleCompile!D331)),ISNUMBER(FIND("6F",ScheduleCompile!D331)),ISNUMBER(FIND("7F",ScheduleCompile!D331)),ISNUMBER(FIND("9F",ScheduleCompile!D331)),ISNUMBER(FIND("4F",ScheduleCompile!D331))),VALUE(LEFT(ScheduleCompile!D331,FIND("F",ScheduleCompile!D331)-1)),ScheduleCompile!D331)))))),ISTEXT(ScheduleCompile!#REF!)),"ENDTABLE",IF(ISERROR(IF(ScheduleCompile!D331="Off",0,IF(ScheduleCompile!D331="On",1,IF(ISNUMBER(ScheduleCompile!D331),ScheduleCompile!D331/1,IF(ISTEXT(ScheduleCompile!D331),IF(OR(ISNUMBER(FIND("5F",ScheduleCompile!D331)),ISNUMBER(FIND("0F",ScheduleCompile!D331)),ISNUMBER(FIND("8F",ScheduleCompile!D331)),ISNUMBER(FIND("1F",ScheduleCompile!D331)),ISNUMBER(FIND("2F",ScheduleCompile!D331)),ISNUMBER(FIND("3F",ScheduleCompile!D331)),ISNUMBER(FIND("6F",ScheduleCompile!D331)),ISNUMBER(FIND("7F",ScheduleCompile!D331)),ISNUMBER(FIND("9F",ScheduleCompile!D331)),ISNUMBER(FIND("4F",ScheduleCompile!D331))),VALUE(LEFT(ScheduleCompile!D331,FIND("F",ScheduleCompile!D331)-1)),ScheduleCompile!D331)))))),"",IF(ScheduleCompile!D331="Off",0,IF(ScheduleCompile!D331="On",1,IF(ISNUMBER(ScheduleCompile!D331),ScheduleCompile!D331/1,IF(ISTEXT(ScheduleCompile!D331),IF(OR(ISNUMBER(FIND("5F",ScheduleCompile!D331)),ISNUMBER(FIND("0F",ScheduleCompile!D331)),ISNUMBER(FIND("8F",ScheduleCompile!D331)),ISNUMBER(FIND("1F",ScheduleCompile!D331)),ISNUMBER(FIND("2F",ScheduleCompile!D331)),ISNUMBER(FIND("3F",ScheduleCompile!D331)),ISNUMBER(FIND("6F",ScheduleCompile!D331)),ISNUMBER(FIND("7F",ScheduleCompile!D331)),ISNUMBER(FIND("9F",ScheduleCompile!D331)),ISNUMBER(FIND("4F",ScheduleCompile!D331))),VALUE(LEFT(ScheduleCompile!D331,FIND("F",ScheduleCompile!D331)-1)),ScheduleCompile!D331)))))))</f>
        <v>0.1</v>
      </c>
      <c r="J338" s="1">
        <f>IF(AND(ISERROR(IF(ScheduleCompile!E331="Off",0,IF(ScheduleCompile!E331="On",1,IF(ISNUMBER(ScheduleCompile!E331),ScheduleCompile!E331/1,IF(ISTEXT(ScheduleCompile!E331),IF(OR(ISNUMBER(FIND("5F",ScheduleCompile!E331)),ISNUMBER(FIND("0F",ScheduleCompile!E331)),ISNUMBER(FIND("8F",ScheduleCompile!E331)),ISNUMBER(FIND("1F",ScheduleCompile!E331)),ISNUMBER(FIND("2F",ScheduleCompile!E331)),ISNUMBER(FIND("3F",ScheduleCompile!E331)),ISNUMBER(FIND("6F",ScheduleCompile!E331)),ISNUMBER(FIND("7F",ScheduleCompile!E331)),ISNUMBER(FIND("9F",ScheduleCompile!E331)),ISNUMBER(FIND("4F",ScheduleCompile!E331))),VALUE(LEFT(ScheduleCompile!E331,FIND("F",ScheduleCompile!E331)-1)),ScheduleCompile!E331)))))),ISTEXT(ScheduleCompile!#REF!)),"ENDTABLE",IF(ISERROR(IF(ScheduleCompile!E331="Off",0,IF(ScheduleCompile!E331="On",1,IF(ISNUMBER(ScheduleCompile!E331),ScheduleCompile!E331/1,IF(ISTEXT(ScheduleCompile!E331),IF(OR(ISNUMBER(FIND("5F",ScheduleCompile!E331)),ISNUMBER(FIND("0F",ScheduleCompile!E331)),ISNUMBER(FIND("8F",ScheduleCompile!E331)),ISNUMBER(FIND("1F",ScheduleCompile!E331)),ISNUMBER(FIND("2F",ScheduleCompile!E331)),ISNUMBER(FIND("3F",ScheduleCompile!E331)),ISNUMBER(FIND("6F",ScheduleCompile!E331)),ISNUMBER(FIND("7F",ScheduleCompile!E331)),ISNUMBER(FIND("9F",ScheduleCompile!E331)),ISNUMBER(FIND("4F",ScheduleCompile!E331))),VALUE(LEFT(ScheduleCompile!E331,FIND("F",ScheduleCompile!E331)-1)),ScheduleCompile!E331)))))),"",IF(ScheduleCompile!E331="Off",0,IF(ScheduleCompile!E331="On",1,IF(ISNUMBER(ScheduleCompile!E331),ScheduleCompile!E331/1,IF(ISTEXT(ScheduleCompile!E331),IF(OR(ISNUMBER(FIND("5F",ScheduleCompile!E331)),ISNUMBER(FIND("0F",ScheduleCompile!E331)),ISNUMBER(FIND("8F",ScheduleCompile!E331)),ISNUMBER(FIND("1F",ScheduleCompile!E331)),ISNUMBER(FIND("2F",ScheduleCompile!E331)),ISNUMBER(FIND("3F",ScheduleCompile!E331)),ISNUMBER(FIND("6F",ScheduleCompile!E331)),ISNUMBER(FIND("7F",ScheduleCompile!E331)),ISNUMBER(FIND("9F",ScheduleCompile!E331)),ISNUMBER(FIND("4F",ScheduleCompile!E331))),VALUE(LEFT(ScheduleCompile!E331,FIND("F",ScheduleCompile!E331)-1)),ScheduleCompile!E331)))))))</f>
        <v>0.1</v>
      </c>
      <c r="K338" s="1">
        <f>IF(AND(ISERROR(IF(ScheduleCompile!F331="Off",0,IF(ScheduleCompile!F331="On",1,IF(ISNUMBER(ScheduleCompile!F331),ScheduleCompile!F331/1,IF(ISTEXT(ScheduleCompile!F331),IF(OR(ISNUMBER(FIND("5F",ScheduleCompile!F331)),ISNUMBER(FIND("0F",ScheduleCompile!F331)),ISNUMBER(FIND("8F",ScheduleCompile!F331)),ISNUMBER(FIND("1F",ScheduleCompile!F331)),ISNUMBER(FIND("2F",ScheduleCompile!F331)),ISNUMBER(FIND("3F",ScheduleCompile!F331)),ISNUMBER(FIND("6F",ScheduleCompile!F331)),ISNUMBER(FIND("7F",ScheduleCompile!F331)),ISNUMBER(FIND("9F",ScheduleCompile!F331)),ISNUMBER(FIND("4F",ScheduleCompile!F331))),VALUE(LEFT(ScheduleCompile!F331,FIND("F",ScheduleCompile!F331)-1)),ScheduleCompile!F331)))))),ISTEXT(ScheduleCompile!#REF!)),"ENDTABLE",IF(ISERROR(IF(ScheduleCompile!F331="Off",0,IF(ScheduleCompile!F331="On",1,IF(ISNUMBER(ScheduleCompile!F331),ScheduleCompile!F331/1,IF(ISTEXT(ScheduleCompile!F331),IF(OR(ISNUMBER(FIND("5F",ScheduleCompile!F331)),ISNUMBER(FIND("0F",ScheduleCompile!F331)),ISNUMBER(FIND("8F",ScheduleCompile!F331)),ISNUMBER(FIND("1F",ScheduleCompile!F331)),ISNUMBER(FIND("2F",ScheduleCompile!F331)),ISNUMBER(FIND("3F",ScheduleCompile!F331)),ISNUMBER(FIND("6F",ScheduleCompile!F331)),ISNUMBER(FIND("7F",ScheduleCompile!F331)),ISNUMBER(FIND("9F",ScheduleCompile!F331)),ISNUMBER(FIND("4F",ScheduleCompile!F331))),VALUE(LEFT(ScheduleCompile!F331,FIND("F",ScheduleCompile!F331)-1)),ScheduleCompile!F331)))))),"",IF(ScheduleCompile!F331="Off",0,IF(ScheduleCompile!F331="On",1,IF(ISNUMBER(ScheduleCompile!F331),ScheduleCompile!F331/1,IF(ISTEXT(ScheduleCompile!F331),IF(OR(ISNUMBER(FIND("5F",ScheduleCompile!F331)),ISNUMBER(FIND("0F",ScheduleCompile!F331)),ISNUMBER(FIND("8F",ScheduleCompile!F331)),ISNUMBER(FIND("1F",ScheduleCompile!F331)),ISNUMBER(FIND("2F",ScheduleCompile!F331)),ISNUMBER(FIND("3F",ScheduleCompile!F331)),ISNUMBER(FIND("6F",ScheduleCompile!F331)),ISNUMBER(FIND("7F",ScheduleCompile!F331)),ISNUMBER(FIND("9F",ScheduleCompile!F331)),ISNUMBER(FIND("4F",ScheduleCompile!F331))),VALUE(LEFT(ScheduleCompile!F331,FIND("F",ScheduleCompile!F331)-1)),ScheduleCompile!F331)))))))</f>
        <v>0.1</v>
      </c>
      <c r="L338" s="1">
        <f>IF(AND(ISERROR(IF(ScheduleCompile!G331="Off",0,IF(ScheduleCompile!G331="On",1,IF(ISNUMBER(ScheduleCompile!G331),ScheduleCompile!G331/1,IF(ISTEXT(ScheduleCompile!G331),IF(OR(ISNUMBER(FIND("5F",ScheduleCompile!G331)),ISNUMBER(FIND("0F",ScheduleCompile!G331)),ISNUMBER(FIND("8F",ScheduleCompile!G331)),ISNUMBER(FIND("1F",ScheduleCompile!G331)),ISNUMBER(FIND("2F",ScheduleCompile!G331)),ISNUMBER(FIND("3F",ScheduleCompile!G331)),ISNUMBER(FIND("6F",ScheduleCompile!G331)),ISNUMBER(FIND("7F",ScheduleCompile!G331)),ISNUMBER(FIND("9F",ScheduleCompile!G331)),ISNUMBER(FIND("4F",ScheduleCompile!G331))),VALUE(LEFT(ScheduleCompile!G331,FIND("F",ScheduleCompile!G331)-1)),ScheduleCompile!G331)))))),ISTEXT(ScheduleCompile!#REF!)),"ENDTABLE",IF(ISERROR(IF(ScheduleCompile!G331="Off",0,IF(ScheduleCompile!G331="On",1,IF(ISNUMBER(ScheduleCompile!G331),ScheduleCompile!G331/1,IF(ISTEXT(ScheduleCompile!G331),IF(OR(ISNUMBER(FIND("5F",ScheduleCompile!G331)),ISNUMBER(FIND("0F",ScheduleCompile!G331)),ISNUMBER(FIND("8F",ScheduleCompile!G331)),ISNUMBER(FIND("1F",ScheduleCompile!G331)),ISNUMBER(FIND("2F",ScheduleCompile!G331)),ISNUMBER(FIND("3F",ScheduleCompile!G331)),ISNUMBER(FIND("6F",ScheduleCompile!G331)),ISNUMBER(FIND("7F",ScheduleCompile!G331)),ISNUMBER(FIND("9F",ScheduleCompile!G331)),ISNUMBER(FIND("4F",ScheduleCompile!G331))),VALUE(LEFT(ScheduleCompile!G331,FIND("F",ScheduleCompile!G331)-1)),ScheduleCompile!G331)))))),"",IF(ScheduleCompile!G331="Off",0,IF(ScheduleCompile!G331="On",1,IF(ISNUMBER(ScheduleCompile!G331),ScheduleCompile!G331/1,IF(ISTEXT(ScheduleCompile!G331),IF(OR(ISNUMBER(FIND("5F",ScheduleCompile!G331)),ISNUMBER(FIND("0F",ScheduleCompile!G331)),ISNUMBER(FIND("8F",ScheduleCompile!G331)),ISNUMBER(FIND("1F",ScheduleCompile!G331)),ISNUMBER(FIND("2F",ScheduleCompile!G331)),ISNUMBER(FIND("3F",ScheduleCompile!G331)),ISNUMBER(FIND("6F",ScheduleCompile!G331)),ISNUMBER(FIND("7F",ScheduleCompile!G331)),ISNUMBER(FIND("9F",ScheduleCompile!G331)),ISNUMBER(FIND("4F",ScheduleCompile!G331))),VALUE(LEFT(ScheduleCompile!G331,FIND("F",ScheduleCompile!G331)-1)),ScheduleCompile!G331)))))))</f>
        <v>0.3</v>
      </c>
      <c r="M338" s="1">
        <f>IF(AND(ISERROR(IF(ScheduleCompile!H331="Off",0,IF(ScheduleCompile!H331="On",1,IF(ISNUMBER(ScheduleCompile!H331),ScheduleCompile!H331/1,IF(ISTEXT(ScheduleCompile!H331),IF(OR(ISNUMBER(FIND("5F",ScheduleCompile!H331)),ISNUMBER(FIND("0F",ScheduleCompile!H331)),ISNUMBER(FIND("8F",ScheduleCompile!H331)),ISNUMBER(FIND("1F",ScheduleCompile!H331)),ISNUMBER(FIND("2F",ScheduleCompile!H331)),ISNUMBER(FIND("3F",ScheduleCompile!H331)),ISNUMBER(FIND("6F",ScheduleCompile!H331)),ISNUMBER(FIND("7F",ScheduleCompile!H331)),ISNUMBER(FIND("9F",ScheduleCompile!H331)),ISNUMBER(FIND("4F",ScheduleCompile!H331))),VALUE(LEFT(ScheduleCompile!H331,FIND("F",ScheduleCompile!H331)-1)),ScheduleCompile!H331)))))),ISTEXT(ScheduleCompile!#REF!)),"ENDTABLE",IF(ISERROR(IF(ScheduleCompile!H331="Off",0,IF(ScheduleCompile!H331="On",1,IF(ISNUMBER(ScheduleCompile!H331),ScheduleCompile!H331/1,IF(ISTEXT(ScheduleCompile!H331),IF(OR(ISNUMBER(FIND("5F",ScheduleCompile!H331)),ISNUMBER(FIND("0F",ScheduleCompile!H331)),ISNUMBER(FIND("8F",ScheduleCompile!H331)),ISNUMBER(FIND("1F",ScheduleCompile!H331)),ISNUMBER(FIND("2F",ScheduleCompile!H331)),ISNUMBER(FIND("3F",ScheduleCompile!H331)),ISNUMBER(FIND("6F",ScheduleCompile!H331)),ISNUMBER(FIND("7F",ScheduleCompile!H331)),ISNUMBER(FIND("9F",ScheduleCompile!H331)),ISNUMBER(FIND("4F",ScheduleCompile!H331))),VALUE(LEFT(ScheduleCompile!H331,FIND("F",ScheduleCompile!H331)-1)),ScheduleCompile!H331)))))),"",IF(ScheduleCompile!H331="Off",0,IF(ScheduleCompile!H331="On",1,IF(ISNUMBER(ScheduleCompile!H331),ScheduleCompile!H331/1,IF(ISTEXT(ScheduleCompile!H331),IF(OR(ISNUMBER(FIND("5F",ScheduleCompile!H331)),ISNUMBER(FIND("0F",ScheduleCompile!H331)),ISNUMBER(FIND("8F",ScheduleCompile!H331)),ISNUMBER(FIND("1F",ScheduleCompile!H331)),ISNUMBER(FIND("2F",ScheduleCompile!H331)),ISNUMBER(FIND("3F",ScheduleCompile!H331)),ISNUMBER(FIND("6F",ScheduleCompile!H331)),ISNUMBER(FIND("7F",ScheduleCompile!H331)),ISNUMBER(FIND("9F",ScheduleCompile!H331)),ISNUMBER(FIND("4F",ScheduleCompile!H331))),VALUE(LEFT(ScheduleCompile!H331,FIND("F",ScheduleCompile!H331)-1)),ScheduleCompile!H331)))))))</f>
        <v>0.45</v>
      </c>
      <c r="N338" s="1">
        <f>IF(AND(ISERROR(IF(ScheduleCompile!I331="Off",0,IF(ScheduleCompile!I331="On",1,IF(ISNUMBER(ScheduleCompile!I331),ScheduleCompile!I331/1,IF(ISTEXT(ScheduleCompile!I331),IF(OR(ISNUMBER(FIND("5F",ScheduleCompile!I331)),ISNUMBER(FIND("0F",ScheduleCompile!I331)),ISNUMBER(FIND("8F",ScheduleCompile!I331)),ISNUMBER(FIND("1F",ScheduleCompile!I331)),ISNUMBER(FIND("2F",ScheduleCompile!I331)),ISNUMBER(FIND("3F",ScheduleCompile!I331)),ISNUMBER(FIND("6F",ScheduleCompile!I331)),ISNUMBER(FIND("7F",ScheduleCompile!I331)),ISNUMBER(FIND("9F",ScheduleCompile!I331)),ISNUMBER(FIND("4F",ScheduleCompile!I331))),VALUE(LEFT(ScheduleCompile!I331,FIND("F",ScheduleCompile!I331)-1)),ScheduleCompile!I331)))))),ISTEXT(ScheduleCompile!#REF!)),"ENDTABLE",IF(ISERROR(IF(ScheduleCompile!I331="Off",0,IF(ScheduleCompile!I331="On",1,IF(ISNUMBER(ScheduleCompile!I331),ScheduleCompile!I331/1,IF(ISTEXT(ScheduleCompile!I331),IF(OR(ISNUMBER(FIND("5F",ScheduleCompile!I331)),ISNUMBER(FIND("0F",ScheduleCompile!I331)),ISNUMBER(FIND("8F",ScheduleCompile!I331)),ISNUMBER(FIND("1F",ScheduleCompile!I331)),ISNUMBER(FIND("2F",ScheduleCompile!I331)),ISNUMBER(FIND("3F",ScheduleCompile!I331)),ISNUMBER(FIND("6F",ScheduleCompile!I331)),ISNUMBER(FIND("7F",ScheduleCompile!I331)),ISNUMBER(FIND("9F",ScheduleCompile!I331)),ISNUMBER(FIND("4F",ScheduleCompile!I331))),VALUE(LEFT(ScheduleCompile!I331,FIND("F",ScheduleCompile!I331)-1)),ScheduleCompile!I331)))))),"",IF(ScheduleCompile!I331="Off",0,IF(ScheduleCompile!I331="On",1,IF(ISNUMBER(ScheduleCompile!I331),ScheduleCompile!I331/1,IF(ISTEXT(ScheduleCompile!I331),IF(OR(ISNUMBER(FIND("5F",ScheduleCompile!I331)),ISNUMBER(FIND("0F",ScheduleCompile!I331)),ISNUMBER(FIND("8F",ScheduleCompile!I331)),ISNUMBER(FIND("1F",ScheduleCompile!I331)),ISNUMBER(FIND("2F",ScheduleCompile!I331)),ISNUMBER(FIND("3F",ScheduleCompile!I331)),ISNUMBER(FIND("6F",ScheduleCompile!I331)),ISNUMBER(FIND("7F",ScheduleCompile!I331)),ISNUMBER(FIND("9F",ScheduleCompile!I331)),ISNUMBER(FIND("4F",ScheduleCompile!I331))),VALUE(LEFT(ScheduleCompile!I331,FIND("F",ScheduleCompile!I331)-1)),ScheduleCompile!I331)))))))</f>
        <v>0.45</v>
      </c>
      <c r="O338" s="1">
        <f>IF(AND(ISERROR(IF(ScheduleCompile!J331="Off",0,IF(ScheduleCompile!J331="On",1,IF(ISNUMBER(ScheduleCompile!J331),ScheduleCompile!J331/1,IF(ISTEXT(ScheduleCompile!J331),IF(OR(ISNUMBER(FIND("5F",ScheduleCompile!J331)),ISNUMBER(FIND("0F",ScheduleCompile!J331)),ISNUMBER(FIND("8F",ScheduleCompile!J331)),ISNUMBER(FIND("1F",ScheduleCompile!J331)),ISNUMBER(FIND("2F",ScheduleCompile!J331)),ISNUMBER(FIND("3F",ScheduleCompile!J331)),ISNUMBER(FIND("6F",ScheduleCompile!J331)),ISNUMBER(FIND("7F",ScheduleCompile!J331)),ISNUMBER(FIND("9F",ScheduleCompile!J331)),ISNUMBER(FIND("4F",ScheduleCompile!J331))),VALUE(LEFT(ScheduleCompile!J331,FIND("F",ScheduleCompile!J331)-1)),ScheduleCompile!J331)))))),ISTEXT(ScheduleCompile!#REF!)),"ENDTABLE",IF(ISERROR(IF(ScheduleCompile!J331="Off",0,IF(ScheduleCompile!J331="On",1,IF(ISNUMBER(ScheduleCompile!J331),ScheduleCompile!J331/1,IF(ISTEXT(ScheduleCompile!J331),IF(OR(ISNUMBER(FIND("5F",ScheduleCompile!J331)),ISNUMBER(FIND("0F",ScheduleCompile!J331)),ISNUMBER(FIND("8F",ScheduleCompile!J331)),ISNUMBER(FIND("1F",ScheduleCompile!J331)),ISNUMBER(FIND("2F",ScheduleCompile!J331)),ISNUMBER(FIND("3F",ScheduleCompile!J331)),ISNUMBER(FIND("6F",ScheduleCompile!J331)),ISNUMBER(FIND("7F",ScheduleCompile!J331)),ISNUMBER(FIND("9F",ScheduleCompile!J331)),ISNUMBER(FIND("4F",ScheduleCompile!J331))),VALUE(LEFT(ScheduleCompile!J331,FIND("F",ScheduleCompile!J331)-1)),ScheduleCompile!J331)))))),"",IF(ScheduleCompile!J331="Off",0,IF(ScheduleCompile!J331="On",1,IF(ISNUMBER(ScheduleCompile!J331),ScheduleCompile!J331/1,IF(ISTEXT(ScheduleCompile!J331),IF(OR(ISNUMBER(FIND("5F",ScheduleCompile!J331)),ISNUMBER(FIND("0F",ScheduleCompile!J331)),ISNUMBER(FIND("8F",ScheduleCompile!J331)),ISNUMBER(FIND("1F",ScheduleCompile!J331)),ISNUMBER(FIND("2F",ScheduleCompile!J331)),ISNUMBER(FIND("3F",ScheduleCompile!J331)),ISNUMBER(FIND("6F",ScheduleCompile!J331)),ISNUMBER(FIND("7F",ScheduleCompile!J331)),ISNUMBER(FIND("9F",ScheduleCompile!J331)),ISNUMBER(FIND("4F",ScheduleCompile!J331))),VALUE(LEFT(ScheduleCompile!J331,FIND("F",ScheduleCompile!J331)-1)),ScheduleCompile!J331)))))))</f>
        <v>0.45</v>
      </c>
      <c r="P338" s="1">
        <f>IF(AND(ISERROR(IF(ScheduleCompile!K331="Off",0,IF(ScheduleCompile!K331="On",1,IF(ISNUMBER(ScheduleCompile!K331),ScheduleCompile!K331/1,IF(ISTEXT(ScheduleCompile!K331),IF(OR(ISNUMBER(FIND("5F",ScheduleCompile!K331)),ISNUMBER(FIND("0F",ScheduleCompile!K331)),ISNUMBER(FIND("8F",ScheduleCompile!K331)),ISNUMBER(FIND("1F",ScheduleCompile!K331)),ISNUMBER(FIND("2F",ScheduleCompile!K331)),ISNUMBER(FIND("3F",ScheduleCompile!K331)),ISNUMBER(FIND("6F",ScheduleCompile!K331)),ISNUMBER(FIND("7F",ScheduleCompile!K331)),ISNUMBER(FIND("9F",ScheduleCompile!K331)),ISNUMBER(FIND("4F",ScheduleCompile!K331))),VALUE(LEFT(ScheduleCompile!K331,FIND("F",ScheduleCompile!K331)-1)),ScheduleCompile!K331)))))),ISTEXT(ScheduleCompile!#REF!)),"ENDTABLE",IF(ISERROR(IF(ScheduleCompile!K331="Off",0,IF(ScheduleCompile!K331="On",1,IF(ISNUMBER(ScheduleCompile!K331),ScheduleCompile!K331/1,IF(ISTEXT(ScheduleCompile!K331),IF(OR(ISNUMBER(FIND("5F",ScheduleCompile!K331)),ISNUMBER(FIND("0F",ScheduleCompile!K331)),ISNUMBER(FIND("8F",ScheduleCompile!K331)),ISNUMBER(FIND("1F",ScheduleCompile!K331)),ISNUMBER(FIND("2F",ScheduleCompile!K331)),ISNUMBER(FIND("3F",ScheduleCompile!K331)),ISNUMBER(FIND("6F",ScheduleCompile!K331)),ISNUMBER(FIND("7F",ScheduleCompile!K331)),ISNUMBER(FIND("9F",ScheduleCompile!K331)),ISNUMBER(FIND("4F",ScheduleCompile!K331))),VALUE(LEFT(ScheduleCompile!K331,FIND("F",ScheduleCompile!K331)-1)),ScheduleCompile!K331)))))),"",IF(ScheduleCompile!K331="Off",0,IF(ScheduleCompile!K331="On",1,IF(ISNUMBER(ScheduleCompile!K331),ScheduleCompile!K331/1,IF(ISTEXT(ScheduleCompile!K331),IF(OR(ISNUMBER(FIND("5F",ScheduleCompile!K331)),ISNUMBER(FIND("0F",ScheduleCompile!K331)),ISNUMBER(FIND("8F",ScheduleCompile!K331)),ISNUMBER(FIND("1F",ScheduleCompile!K331)),ISNUMBER(FIND("2F",ScheduleCompile!K331)),ISNUMBER(FIND("3F",ScheduleCompile!K331)),ISNUMBER(FIND("6F",ScheduleCompile!K331)),ISNUMBER(FIND("7F",ScheduleCompile!K331)),ISNUMBER(FIND("9F",ScheduleCompile!K331)),ISNUMBER(FIND("4F",ScheduleCompile!K331))),VALUE(LEFT(ScheduleCompile!K331,FIND("F",ScheduleCompile!K331)-1)),ScheduleCompile!K331)))))))</f>
        <v>0.45</v>
      </c>
      <c r="Q338" s="1">
        <f>IF(AND(ISERROR(IF(ScheduleCompile!L331="Off",0,IF(ScheduleCompile!L331="On",1,IF(ISNUMBER(ScheduleCompile!L331),ScheduleCompile!L331/1,IF(ISTEXT(ScheduleCompile!L331),IF(OR(ISNUMBER(FIND("5F",ScheduleCompile!L331)),ISNUMBER(FIND("0F",ScheduleCompile!L331)),ISNUMBER(FIND("8F",ScheduleCompile!L331)),ISNUMBER(FIND("1F",ScheduleCompile!L331)),ISNUMBER(FIND("2F",ScheduleCompile!L331)),ISNUMBER(FIND("3F",ScheduleCompile!L331)),ISNUMBER(FIND("6F",ScheduleCompile!L331)),ISNUMBER(FIND("7F",ScheduleCompile!L331)),ISNUMBER(FIND("9F",ScheduleCompile!L331)),ISNUMBER(FIND("4F",ScheduleCompile!L331))),VALUE(LEFT(ScheduleCompile!L331,FIND("F",ScheduleCompile!L331)-1)),ScheduleCompile!L331)))))),ISTEXT(ScheduleCompile!#REF!)),"ENDTABLE",IF(ISERROR(IF(ScheduleCompile!L331="Off",0,IF(ScheduleCompile!L331="On",1,IF(ISNUMBER(ScheduleCompile!L331),ScheduleCompile!L331/1,IF(ISTEXT(ScheduleCompile!L331),IF(OR(ISNUMBER(FIND("5F",ScheduleCompile!L331)),ISNUMBER(FIND("0F",ScheduleCompile!L331)),ISNUMBER(FIND("8F",ScheduleCompile!L331)),ISNUMBER(FIND("1F",ScheduleCompile!L331)),ISNUMBER(FIND("2F",ScheduleCompile!L331)),ISNUMBER(FIND("3F",ScheduleCompile!L331)),ISNUMBER(FIND("6F",ScheduleCompile!L331)),ISNUMBER(FIND("7F",ScheduleCompile!L331)),ISNUMBER(FIND("9F",ScheduleCompile!L331)),ISNUMBER(FIND("4F",ScheduleCompile!L331))),VALUE(LEFT(ScheduleCompile!L331,FIND("F",ScheduleCompile!L331)-1)),ScheduleCompile!L331)))))),"",IF(ScheduleCompile!L331="Off",0,IF(ScheduleCompile!L331="On",1,IF(ISNUMBER(ScheduleCompile!L331),ScheduleCompile!L331/1,IF(ISTEXT(ScheduleCompile!L331),IF(OR(ISNUMBER(FIND("5F",ScheduleCompile!L331)),ISNUMBER(FIND("0F",ScheduleCompile!L331)),ISNUMBER(FIND("8F",ScheduleCompile!L331)),ISNUMBER(FIND("1F",ScheduleCompile!L331)),ISNUMBER(FIND("2F",ScheduleCompile!L331)),ISNUMBER(FIND("3F",ScheduleCompile!L331)),ISNUMBER(FIND("6F",ScheduleCompile!L331)),ISNUMBER(FIND("7F",ScheduleCompile!L331)),ISNUMBER(FIND("9F",ScheduleCompile!L331)),ISNUMBER(FIND("4F",ScheduleCompile!L331))),VALUE(LEFT(ScheduleCompile!L331,FIND("F",ScheduleCompile!L331)-1)),ScheduleCompile!L331)))))))</f>
        <v>0.3</v>
      </c>
      <c r="R338" s="1">
        <f>IF(AND(ISERROR(IF(ScheduleCompile!M331="Off",0,IF(ScheduleCompile!M331="On",1,IF(ISNUMBER(ScheduleCompile!M331),ScheduleCompile!M331/1,IF(ISTEXT(ScheduleCompile!M331),IF(OR(ISNUMBER(FIND("5F",ScheduleCompile!M331)),ISNUMBER(FIND("0F",ScheduleCompile!M331)),ISNUMBER(FIND("8F",ScheduleCompile!M331)),ISNUMBER(FIND("1F",ScheduleCompile!M331)),ISNUMBER(FIND("2F",ScheduleCompile!M331)),ISNUMBER(FIND("3F",ScheduleCompile!M331)),ISNUMBER(FIND("6F",ScheduleCompile!M331)),ISNUMBER(FIND("7F",ScheduleCompile!M331)),ISNUMBER(FIND("9F",ScheduleCompile!M331)),ISNUMBER(FIND("4F",ScheduleCompile!M331))),VALUE(LEFT(ScheduleCompile!M331,FIND("F",ScheduleCompile!M331)-1)),ScheduleCompile!M331)))))),ISTEXT(ScheduleCompile!#REF!)),"ENDTABLE",IF(ISERROR(IF(ScheduleCompile!M331="Off",0,IF(ScheduleCompile!M331="On",1,IF(ISNUMBER(ScheduleCompile!M331),ScheduleCompile!M331/1,IF(ISTEXT(ScheduleCompile!M331),IF(OR(ISNUMBER(FIND("5F",ScheduleCompile!M331)),ISNUMBER(FIND("0F",ScheduleCompile!M331)),ISNUMBER(FIND("8F",ScheduleCompile!M331)),ISNUMBER(FIND("1F",ScheduleCompile!M331)),ISNUMBER(FIND("2F",ScheduleCompile!M331)),ISNUMBER(FIND("3F",ScheduleCompile!M331)),ISNUMBER(FIND("6F",ScheduleCompile!M331)),ISNUMBER(FIND("7F",ScheduleCompile!M331)),ISNUMBER(FIND("9F",ScheduleCompile!M331)),ISNUMBER(FIND("4F",ScheduleCompile!M331))),VALUE(LEFT(ScheduleCompile!M331,FIND("F",ScheduleCompile!M331)-1)),ScheduleCompile!M331)))))),"",IF(ScheduleCompile!M331="Off",0,IF(ScheduleCompile!M331="On",1,IF(ISNUMBER(ScheduleCompile!M331),ScheduleCompile!M331/1,IF(ISTEXT(ScheduleCompile!M331),IF(OR(ISNUMBER(FIND("5F",ScheduleCompile!M331)),ISNUMBER(FIND("0F",ScheduleCompile!M331)),ISNUMBER(FIND("8F",ScheduleCompile!M331)),ISNUMBER(FIND("1F",ScheduleCompile!M331)),ISNUMBER(FIND("2F",ScheduleCompile!M331)),ISNUMBER(FIND("3F",ScheduleCompile!M331)),ISNUMBER(FIND("6F",ScheduleCompile!M331)),ISNUMBER(FIND("7F",ScheduleCompile!M331)),ISNUMBER(FIND("9F",ScheduleCompile!M331)),ISNUMBER(FIND("4F",ScheduleCompile!M331))),VALUE(LEFT(ScheduleCompile!M331,FIND("F",ScheduleCompile!M331)-1)),ScheduleCompile!M331)))))))</f>
        <v>0.3</v>
      </c>
      <c r="S338" s="1">
        <f>IF(AND(ISERROR(IF(ScheduleCompile!N331="Off",0,IF(ScheduleCompile!N331="On",1,IF(ISNUMBER(ScheduleCompile!N331),ScheduleCompile!N331/1,IF(ISTEXT(ScheduleCompile!N331),IF(OR(ISNUMBER(FIND("5F",ScheduleCompile!N331)),ISNUMBER(FIND("0F",ScheduleCompile!N331)),ISNUMBER(FIND("8F",ScheduleCompile!N331)),ISNUMBER(FIND("1F",ScheduleCompile!N331)),ISNUMBER(FIND("2F",ScheduleCompile!N331)),ISNUMBER(FIND("3F",ScheduleCompile!N331)),ISNUMBER(FIND("6F",ScheduleCompile!N331)),ISNUMBER(FIND("7F",ScheduleCompile!N331)),ISNUMBER(FIND("9F",ScheduleCompile!N331)),ISNUMBER(FIND("4F",ScheduleCompile!N331))),VALUE(LEFT(ScheduleCompile!N331,FIND("F",ScheduleCompile!N331)-1)),ScheduleCompile!N331)))))),ISTEXT(ScheduleCompile!#REF!)),"ENDTABLE",IF(ISERROR(IF(ScheduleCompile!N331="Off",0,IF(ScheduleCompile!N331="On",1,IF(ISNUMBER(ScheduleCompile!N331),ScheduleCompile!N331/1,IF(ISTEXT(ScheduleCompile!N331),IF(OR(ISNUMBER(FIND("5F",ScheduleCompile!N331)),ISNUMBER(FIND("0F",ScheduleCompile!N331)),ISNUMBER(FIND("8F",ScheduleCompile!N331)),ISNUMBER(FIND("1F",ScheduleCompile!N331)),ISNUMBER(FIND("2F",ScheduleCompile!N331)),ISNUMBER(FIND("3F",ScheduleCompile!N331)),ISNUMBER(FIND("6F",ScheduleCompile!N331)),ISNUMBER(FIND("7F",ScheduleCompile!N331)),ISNUMBER(FIND("9F",ScheduleCompile!N331)),ISNUMBER(FIND("4F",ScheduleCompile!N331))),VALUE(LEFT(ScheduleCompile!N331,FIND("F",ScheduleCompile!N331)-1)),ScheduleCompile!N331)))))),"",IF(ScheduleCompile!N331="Off",0,IF(ScheduleCompile!N331="On",1,IF(ISNUMBER(ScheduleCompile!N331),ScheduleCompile!N331/1,IF(ISTEXT(ScheduleCompile!N331),IF(OR(ISNUMBER(FIND("5F",ScheduleCompile!N331)),ISNUMBER(FIND("0F",ScheduleCompile!N331)),ISNUMBER(FIND("8F",ScheduleCompile!N331)),ISNUMBER(FIND("1F",ScheduleCompile!N331)),ISNUMBER(FIND("2F",ScheduleCompile!N331)),ISNUMBER(FIND("3F",ScheduleCompile!N331)),ISNUMBER(FIND("6F",ScheduleCompile!N331)),ISNUMBER(FIND("7F",ScheduleCompile!N331)),ISNUMBER(FIND("9F",ScheduleCompile!N331)),ISNUMBER(FIND("4F",ScheduleCompile!N331))),VALUE(LEFT(ScheduleCompile!N331,FIND("F",ScheduleCompile!N331)-1)),ScheduleCompile!N331)))))))</f>
        <v>0.3</v>
      </c>
      <c r="T338" s="1">
        <f>IF(AND(ISERROR(IF(ScheduleCompile!O331="Off",0,IF(ScheduleCompile!O331="On",1,IF(ISNUMBER(ScheduleCompile!O331),ScheduleCompile!O331/1,IF(ISTEXT(ScheduleCompile!O331),IF(OR(ISNUMBER(FIND("5F",ScheduleCompile!O331)),ISNUMBER(FIND("0F",ScheduleCompile!O331)),ISNUMBER(FIND("8F",ScheduleCompile!O331)),ISNUMBER(FIND("1F",ScheduleCompile!O331)),ISNUMBER(FIND("2F",ScheduleCompile!O331)),ISNUMBER(FIND("3F",ScheduleCompile!O331)),ISNUMBER(FIND("6F",ScheduleCompile!O331)),ISNUMBER(FIND("7F",ScheduleCompile!O331)),ISNUMBER(FIND("9F",ScheduleCompile!O331)),ISNUMBER(FIND("4F",ScheduleCompile!O331))),VALUE(LEFT(ScheduleCompile!O331,FIND("F",ScheduleCompile!O331)-1)),ScheduleCompile!O331)))))),ISTEXT(ScheduleCompile!#REF!)),"ENDTABLE",IF(ISERROR(IF(ScheduleCompile!O331="Off",0,IF(ScheduleCompile!O331="On",1,IF(ISNUMBER(ScheduleCompile!O331),ScheduleCompile!O331/1,IF(ISTEXT(ScheduleCompile!O331),IF(OR(ISNUMBER(FIND("5F",ScheduleCompile!O331)),ISNUMBER(FIND("0F",ScheduleCompile!O331)),ISNUMBER(FIND("8F",ScheduleCompile!O331)),ISNUMBER(FIND("1F",ScheduleCompile!O331)),ISNUMBER(FIND("2F",ScheduleCompile!O331)),ISNUMBER(FIND("3F",ScheduleCompile!O331)),ISNUMBER(FIND("6F",ScheduleCompile!O331)),ISNUMBER(FIND("7F",ScheduleCompile!O331)),ISNUMBER(FIND("9F",ScheduleCompile!O331)),ISNUMBER(FIND("4F",ScheduleCompile!O331))),VALUE(LEFT(ScheduleCompile!O331,FIND("F",ScheduleCompile!O331)-1)),ScheduleCompile!O331)))))),"",IF(ScheduleCompile!O331="Off",0,IF(ScheduleCompile!O331="On",1,IF(ISNUMBER(ScheduleCompile!O331),ScheduleCompile!O331/1,IF(ISTEXT(ScheduleCompile!O331),IF(OR(ISNUMBER(FIND("5F",ScheduleCompile!O331)),ISNUMBER(FIND("0F",ScheduleCompile!O331)),ISNUMBER(FIND("8F",ScheduleCompile!O331)),ISNUMBER(FIND("1F",ScheduleCompile!O331)),ISNUMBER(FIND("2F",ScheduleCompile!O331)),ISNUMBER(FIND("3F",ScheduleCompile!O331)),ISNUMBER(FIND("6F",ScheduleCompile!O331)),ISNUMBER(FIND("7F",ScheduleCompile!O331)),ISNUMBER(FIND("9F",ScheduleCompile!O331)),ISNUMBER(FIND("4F",ScheduleCompile!O331))),VALUE(LEFT(ScheduleCompile!O331,FIND("F",ScheduleCompile!O331)-1)),ScheduleCompile!O331)))))))</f>
        <v>0.3</v>
      </c>
      <c r="U338" s="1">
        <f>IF(AND(ISERROR(IF(ScheduleCompile!P331="Off",0,IF(ScheduleCompile!P331="On",1,IF(ISNUMBER(ScheduleCompile!P331),ScheduleCompile!P331/1,IF(ISTEXT(ScheduleCompile!P331),IF(OR(ISNUMBER(FIND("5F",ScheduleCompile!P331)),ISNUMBER(FIND("0F",ScheduleCompile!P331)),ISNUMBER(FIND("8F",ScheduleCompile!P331)),ISNUMBER(FIND("1F",ScheduleCompile!P331)),ISNUMBER(FIND("2F",ScheduleCompile!P331)),ISNUMBER(FIND("3F",ScheduleCompile!P331)),ISNUMBER(FIND("6F",ScheduleCompile!P331)),ISNUMBER(FIND("7F",ScheduleCompile!P331)),ISNUMBER(FIND("9F",ScheduleCompile!P331)),ISNUMBER(FIND("4F",ScheduleCompile!P331))),VALUE(LEFT(ScheduleCompile!P331,FIND("F",ScheduleCompile!P331)-1)),ScheduleCompile!P331)))))),ISTEXT(ScheduleCompile!#REF!)),"ENDTABLE",IF(ISERROR(IF(ScheduleCompile!P331="Off",0,IF(ScheduleCompile!P331="On",1,IF(ISNUMBER(ScheduleCompile!P331),ScheduleCompile!P331/1,IF(ISTEXT(ScheduleCompile!P331),IF(OR(ISNUMBER(FIND("5F",ScheduleCompile!P331)),ISNUMBER(FIND("0F",ScheduleCompile!P331)),ISNUMBER(FIND("8F",ScheduleCompile!P331)),ISNUMBER(FIND("1F",ScheduleCompile!P331)),ISNUMBER(FIND("2F",ScheduleCompile!P331)),ISNUMBER(FIND("3F",ScheduleCompile!P331)),ISNUMBER(FIND("6F",ScheduleCompile!P331)),ISNUMBER(FIND("7F",ScheduleCompile!P331)),ISNUMBER(FIND("9F",ScheduleCompile!P331)),ISNUMBER(FIND("4F",ScheduleCompile!P331))),VALUE(LEFT(ScheduleCompile!P331,FIND("F",ScheduleCompile!P331)-1)),ScheduleCompile!P331)))))),"",IF(ScheduleCompile!P331="Off",0,IF(ScheduleCompile!P331="On",1,IF(ISNUMBER(ScheduleCompile!P331),ScheduleCompile!P331/1,IF(ISTEXT(ScheduleCompile!P331),IF(OR(ISNUMBER(FIND("5F",ScheduleCompile!P331)),ISNUMBER(FIND("0F",ScheduleCompile!P331)),ISNUMBER(FIND("8F",ScheduleCompile!P331)),ISNUMBER(FIND("1F",ScheduleCompile!P331)),ISNUMBER(FIND("2F",ScheduleCompile!P331)),ISNUMBER(FIND("3F",ScheduleCompile!P331)),ISNUMBER(FIND("6F",ScheduleCompile!P331)),ISNUMBER(FIND("7F",ScheduleCompile!P331)),ISNUMBER(FIND("9F",ScheduleCompile!P331)),ISNUMBER(FIND("4F",ScheduleCompile!P331))),VALUE(LEFT(ScheduleCompile!P331,FIND("F",ScheduleCompile!P331)-1)),ScheduleCompile!P331)))))))</f>
        <v>0.3</v>
      </c>
      <c r="V338" s="1">
        <f>IF(AND(ISERROR(IF(ScheduleCompile!Q331="Off",0,IF(ScheduleCompile!Q331="On",1,IF(ISNUMBER(ScheduleCompile!Q331),ScheduleCompile!Q331/1,IF(ISTEXT(ScheduleCompile!Q331),IF(OR(ISNUMBER(FIND("5F",ScheduleCompile!Q331)),ISNUMBER(FIND("0F",ScheduleCompile!Q331)),ISNUMBER(FIND("8F",ScheduleCompile!Q331)),ISNUMBER(FIND("1F",ScheduleCompile!Q331)),ISNUMBER(FIND("2F",ScheduleCompile!Q331)),ISNUMBER(FIND("3F",ScheduleCompile!Q331)),ISNUMBER(FIND("6F",ScheduleCompile!Q331)),ISNUMBER(FIND("7F",ScheduleCompile!Q331)),ISNUMBER(FIND("9F",ScheduleCompile!Q331)),ISNUMBER(FIND("4F",ScheduleCompile!Q331))),VALUE(LEFT(ScheduleCompile!Q331,FIND("F",ScheduleCompile!Q331)-1)),ScheduleCompile!Q331)))))),ISTEXT(ScheduleCompile!#REF!)),"ENDTABLE",IF(ISERROR(IF(ScheduleCompile!Q331="Off",0,IF(ScheduleCompile!Q331="On",1,IF(ISNUMBER(ScheduleCompile!Q331),ScheduleCompile!Q331/1,IF(ISTEXT(ScheduleCompile!Q331),IF(OR(ISNUMBER(FIND("5F",ScheduleCompile!Q331)),ISNUMBER(FIND("0F",ScheduleCompile!Q331)),ISNUMBER(FIND("8F",ScheduleCompile!Q331)),ISNUMBER(FIND("1F",ScheduleCompile!Q331)),ISNUMBER(FIND("2F",ScheduleCompile!Q331)),ISNUMBER(FIND("3F",ScheduleCompile!Q331)),ISNUMBER(FIND("6F",ScheduleCompile!Q331)),ISNUMBER(FIND("7F",ScheduleCompile!Q331)),ISNUMBER(FIND("9F",ScheduleCompile!Q331)),ISNUMBER(FIND("4F",ScheduleCompile!Q331))),VALUE(LEFT(ScheduleCompile!Q331,FIND("F",ScheduleCompile!Q331)-1)),ScheduleCompile!Q331)))))),"",IF(ScheduleCompile!Q331="Off",0,IF(ScheduleCompile!Q331="On",1,IF(ISNUMBER(ScheduleCompile!Q331),ScheduleCompile!Q331/1,IF(ISTEXT(ScheduleCompile!Q331),IF(OR(ISNUMBER(FIND("5F",ScheduleCompile!Q331)),ISNUMBER(FIND("0F",ScheduleCompile!Q331)),ISNUMBER(FIND("8F",ScheduleCompile!Q331)),ISNUMBER(FIND("1F",ScheduleCompile!Q331)),ISNUMBER(FIND("2F",ScheduleCompile!Q331)),ISNUMBER(FIND("3F",ScheduleCompile!Q331)),ISNUMBER(FIND("6F",ScheduleCompile!Q331)),ISNUMBER(FIND("7F",ScheduleCompile!Q331)),ISNUMBER(FIND("9F",ScheduleCompile!Q331)),ISNUMBER(FIND("4F",ScheduleCompile!Q331))),VALUE(LEFT(ScheduleCompile!Q331,FIND("F",ScheduleCompile!Q331)-1)),ScheduleCompile!Q331)))))))</f>
        <v>0.3</v>
      </c>
      <c r="W338" s="1">
        <f>IF(AND(ISERROR(IF(ScheduleCompile!R331="Off",0,IF(ScheduleCompile!R331="On",1,IF(ISNUMBER(ScheduleCompile!R331),ScheduleCompile!R331/1,IF(ISTEXT(ScheduleCompile!R331),IF(OR(ISNUMBER(FIND("5F",ScheduleCompile!R331)),ISNUMBER(FIND("0F",ScheduleCompile!R331)),ISNUMBER(FIND("8F",ScheduleCompile!R331)),ISNUMBER(FIND("1F",ScheduleCompile!R331)),ISNUMBER(FIND("2F",ScheduleCompile!R331)),ISNUMBER(FIND("3F",ScheduleCompile!R331)),ISNUMBER(FIND("6F",ScheduleCompile!R331)),ISNUMBER(FIND("7F",ScheduleCompile!R331)),ISNUMBER(FIND("9F",ScheduleCompile!R331)),ISNUMBER(FIND("4F",ScheduleCompile!R331))),VALUE(LEFT(ScheduleCompile!R331,FIND("F",ScheduleCompile!R331)-1)),ScheduleCompile!R331)))))),ISTEXT(ScheduleCompile!#REF!)),"ENDTABLE",IF(ISERROR(IF(ScheduleCompile!R331="Off",0,IF(ScheduleCompile!R331="On",1,IF(ISNUMBER(ScheduleCompile!R331),ScheduleCompile!R331/1,IF(ISTEXT(ScheduleCompile!R331),IF(OR(ISNUMBER(FIND("5F",ScheduleCompile!R331)),ISNUMBER(FIND("0F",ScheduleCompile!R331)),ISNUMBER(FIND("8F",ScheduleCompile!R331)),ISNUMBER(FIND("1F",ScheduleCompile!R331)),ISNUMBER(FIND("2F",ScheduleCompile!R331)),ISNUMBER(FIND("3F",ScheduleCompile!R331)),ISNUMBER(FIND("6F",ScheduleCompile!R331)),ISNUMBER(FIND("7F",ScheduleCompile!R331)),ISNUMBER(FIND("9F",ScheduleCompile!R331)),ISNUMBER(FIND("4F",ScheduleCompile!R331))),VALUE(LEFT(ScheduleCompile!R331,FIND("F",ScheduleCompile!R331)-1)),ScheduleCompile!R331)))))),"",IF(ScheduleCompile!R331="Off",0,IF(ScheduleCompile!R331="On",1,IF(ISNUMBER(ScheduleCompile!R331),ScheduleCompile!R331/1,IF(ISTEXT(ScheduleCompile!R331),IF(OR(ISNUMBER(FIND("5F",ScheduleCompile!R331)),ISNUMBER(FIND("0F",ScheduleCompile!R331)),ISNUMBER(FIND("8F",ScheduleCompile!R331)),ISNUMBER(FIND("1F",ScheduleCompile!R331)),ISNUMBER(FIND("2F",ScheduleCompile!R331)),ISNUMBER(FIND("3F",ScheduleCompile!R331)),ISNUMBER(FIND("6F",ScheduleCompile!R331)),ISNUMBER(FIND("7F",ScheduleCompile!R331)),ISNUMBER(FIND("9F",ScheduleCompile!R331)),ISNUMBER(FIND("4F",ScheduleCompile!R331))),VALUE(LEFT(ScheduleCompile!R331,FIND("F",ScheduleCompile!R331)-1)),ScheduleCompile!R331)))))))</f>
        <v>0.3</v>
      </c>
      <c r="X338" s="1">
        <f>IF(AND(ISERROR(IF(ScheduleCompile!S331="Off",0,IF(ScheduleCompile!S331="On",1,IF(ISNUMBER(ScheduleCompile!S331),ScheduleCompile!S331/1,IF(ISTEXT(ScheduleCompile!S331),IF(OR(ISNUMBER(FIND("5F",ScheduleCompile!S331)),ISNUMBER(FIND("0F",ScheduleCompile!S331)),ISNUMBER(FIND("8F",ScheduleCompile!S331)),ISNUMBER(FIND("1F",ScheduleCompile!S331)),ISNUMBER(FIND("2F",ScheduleCompile!S331)),ISNUMBER(FIND("3F",ScheduleCompile!S331)),ISNUMBER(FIND("6F",ScheduleCompile!S331)),ISNUMBER(FIND("7F",ScheduleCompile!S331)),ISNUMBER(FIND("9F",ScheduleCompile!S331)),ISNUMBER(FIND("4F",ScheduleCompile!S331))),VALUE(LEFT(ScheduleCompile!S331,FIND("F",ScheduleCompile!S331)-1)),ScheduleCompile!S331)))))),ISTEXT(ScheduleCompile!#REF!)),"ENDTABLE",IF(ISERROR(IF(ScheduleCompile!S331="Off",0,IF(ScheduleCompile!S331="On",1,IF(ISNUMBER(ScheduleCompile!S331),ScheduleCompile!S331/1,IF(ISTEXT(ScheduleCompile!S331),IF(OR(ISNUMBER(FIND("5F",ScheduleCompile!S331)),ISNUMBER(FIND("0F",ScheduleCompile!S331)),ISNUMBER(FIND("8F",ScheduleCompile!S331)),ISNUMBER(FIND("1F",ScheduleCompile!S331)),ISNUMBER(FIND("2F",ScheduleCompile!S331)),ISNUMBER(FIND("3F",ScheduleCompile!S331)),ISNUMBER(FIND("6F",ScheduleCompile!S331)),ISNUMBER(FIND("7F",ScheduleCompile!S331)),ISNUMBER(FIND("9F",ScheduleCompile!S331)),ISNUMBER(FIND("4F",ScheduleCompile!S331))),VALUE(LEFT(ScheduleCompile!S331,FIND("F",ScheduleCompile!S331)-1)),ScheduleCompile!S331)))))),"",IF(ScheduleCompile!S331="Off",0,IF(ScheduleCompile!S331="On",1,IF(ISNUMBER(ScheduleCompile!S331),ScheduleCompile!S331/1,IF(ISTEXT(ScheduleCompile!S331),IF(OR(ISNUMBER(FIND("5F",ScheduleCompile!S331)),ISNUMBER(FIND("0F",ScheduleCompile!S331)),ISNUMBER(FIND("8F",ScheduleCompile!S331)),ISNUMBER(FIND("1F",ScheduleCompile!S331)),ISNUMBER(FIND("2F",ScheduleCompile!S331)),ISNUMBER(FIND("3F",ScheduleCompile!S331)),ISNUMBER(FIND("6F",ScheduleCompile!S331)),ISNUMBER(FIND("7F",ScheduleCompile!S331)),ISNUMBER(FIND("9F",ScheduleCompile!S331)),ISNUMBER(FIND("4F",ScheduleCompile!S331))),VALUE(LEFT(ScheduleCompile!S331,FIND("F",ScheduleCompile!S331)-1)),ScheduleCompile!S331)))))))</f>
        <v>0.3</v>
      </c>
      <c r="Y338" s="1">
        <f>IF(AND(ISERROR(IF(ScheduleCompile!T331="Off",0,IF(ScheduleCompile!T331="On",1,IF(ISNUMBER(ScheduleCompile!T331),ScheduleCompile!T331/1,IF(ISTEXT(ScheduleCompile!T331),IF(OR(ISNUMBER(FIND("5F",ScheduleCompile!T331)),ISNUMBER(FIND("0F",ScheduleCompile!T331)),ISNUMBER(FIND("8F",ScheduleCompile!T331)),ISNUMBER(FIND("1F",ScheduleCompile!T331)),ISNUMBER(FIND("2F",ScheduleCompile!T331)),ISNUMBER(FIND("3F",ScheduleCompile!T331)),ISNUMBER(FIND("6F",ScheduleCompile!T331)),ISNUMBER(FIND("7F",ScheduleCompile!T331)),ISNUMBER(FIND("9F",ScheduleCompile!T331)),ISNUMBER(FIND("4F",ScheduleCompile!T331))),VALUE(LEFT(ScheduleCompile!T331,FIND("F",ScheduleCompile!T331)-1)),ScheduleCompile!T331)))))),ISTEXT(ScheduleCompile!#REF!)),"ENDTABLE",IF(ISERROR(IF(ScheduleCompile!T331="Off",0,IF(ScheduleCompile!T331="On",1,IF(ISNUMBER(ScheduleCompile!T331),ScheduleCompile!T331/1,IF(ISTEXT(ScheduleCompile!T331),IF(OR(ISNUMBER(FIND("5F",ScheduleCompile!T331)),ISNUMBER(FIND("0F",ScheduleCompile!T331)),ISNUMBER(FIND("8F",ScheduleCompile!T331)),ISNUMBER(FIND("1F",ScheduleCompile!T331)),ISNUMBER(FIND("2F",ScheduleCompile!T331)),ISNUMBER(FIND("3F",ScheduleCompile!T331)),ISNUMBER(FIND("6F",ScheduleCompile!T331)),ISNUMBER(FIND("7F",ScheduleCompile!T331)),ISNUMBER(FIND("9F",ScheduleCompile!T331)),ISNUMBER(FIND("4F",ScheduleCompile!T331))),VALUE(LEFT(ScheduleCompile!T331,FIND("F",ScheduleCompile!T331)-1)),ScheduleCompile!T331)))))),"",IF(ScheduleCompile!T331="Off",0,IF(ScheduleCompile!T331="On",1,IF(ISNUMBER(ScheduleCompile!T331),ScheduleCompile!T331/1,IF(ISTEXT(ScheduleCompile!T331),IF(OR(ISNUMBER(FIND("5F",ScheduleCompile!T331)),ISNUMBER(FIND("0F",ScheduleCompile!T331)),ISNUMBER(FIND("8F",ScheduleCompile!T331)),ISNUMBER(FIND("1F",ScheduleCompile!T331)),ISNUMBER(FIND("2F",ScheduleCompile!T331)),ISNUMBER(FIND("3F",ScheduleCompile!T331)),ISNUMBER(FIND("6F",ScheduleCompile!T331)),ISNUMBER(FIND("7F",ScheduleCompile!T331)),ISNUMBER(FIND("9F",ScheduleCompile!T331)),ISNUMBER(FIND("4F",ScheduleCompile!T331))),VALUE(LEFT(ScheduleCompile!T331,FIND("F",ScheduleCompile!T331)-1)),ScheduleCompile!T331)))))))</f>
        <v>0.6</v>
      </c>
      <c r="Z338" s="1">
        <f>IF(AND(ISERROR(IF(ScheduleCompile!U331="Off",0,IF(ScheduleCompile!U331="On",1,IF(ISNUMBER(ScheduleCompile!U331),ScheduleCompile!U331/1,IF(ISTEXT(ScheduleCompile!U331),IF(OR(ISNUMBER(FIND("5F",ScheduleCompile!U331)),ISNUMBER(FIND("0F",ScheduleCompile!U331)),ISNUMBER(FIND("8F",ScheduleCompile!U331)),ISNUMBER(FIND("1F",ScheduleCompile!U331)),ISNUMBER(FIND("2F",ScheduleCompile!U331)),ISNUMBER(FIND("3F",ScheduleCompile!U331)),ISNUMBER(FIND("6F",ScheduleCompile!U331)),ISNUMBER(FIND("7F",ScheduleCompile!U331)),ISNUMBER(FIND("9F",ScheduleCompile!U331)),ISNUMBER(FIND("4F",ScheduleCompile!U331))),VALUE(LEFT(ScheduleCompile!U331,FIND("F",ScheduleCompile!U331)-1)),ScheduleCompile!U331)))))),ISTEXT(ScheduleCompile!#REF!)),"ENDTABLE",IF(ISERROR(IF(ScheduleCompile!U331="Off",0,IF(ScheduleCompile!U331="On",1,IF(ISNUMBER(ScheduleCompile!U331),ScheduleCompile!U331/1,IF(ISTEXT(ScheduleCompile!U331),IF(OR(ISNUMBER(FIND("5F",ScheduleCompile!U331)),ISNUMBER(FIND("0F",ScheduleCompile!U331)),ISNUMBER(FIND("8F",ScheduleCompile!U331)),ISNUMBER(FIND("1F",ScheduleCompile!U331)),ISNUMBER(FIND("2F",ScheduleCompile!U331)),ISNUMBER(FIND("3F",ScheduleCompile!U331)),ISNUMBER(FIND("6F",ScheduleCompile!U331)),ISNUMBER(FIND("7F",ScheduleCompile!U331)),ISNUMBER(FIND("9F",ScheduleCompile!U331)),ISNUMBER(FIND("4F",ScheduleCompile!U331))),VALUE(LEFT(ScheduleCompile!U331,FIND("F",ScheduleCompile!U331)-1)),ScheduleCompile!U331)))))),"",IF(ScheduleCompile!U331="Off",0,IF(ScheduleCompile!U331="On",1,IF(ISNUMBER(ScheduleCompile!U331),ScheduleCompile!U331/1,IF(ISTEXT(ScheduleCompile!U331),IF(OR(ISNUMBER(FIND("5F",ScheduleCompile!U331)),ISNUMBER(FIND("0F",ScheduleCompile!U331)),ISNUMBER(FIND("8F",ScheduleCompile!U331)),ISNUMBER(FIND("1F",ScheduleCompile!U331)),ISNUMBER(FIND("2F",ScheduleCompile!U331)),ISNUMBER(FIND("3F",ScheduleCompile!U331)),ISNUMBER(FIND("6F",ScheduleCompile!U331)),ISNUMBER(FIND("7F",ScheduleCompile!U331)),ISNUMBER(FIND("9F",ScheduleCompile!U331)),ISNUMBER(FIND("4F",ScheduleCompile!U331))),VALUE(LEFT(ScheduleCompile!U331,FIND("F",ScheduleCompile!U331)-1)),ScheduleCompile!U331)))))))</f>
        <v>0.8</v>
      </c>
      <c r="AA338" s="1">
        <f>IF(AND(ISERROR(IF(ScheduleCompile!V331="Off",0,IF(ScheduleCompile!V331="On",1,IF(ISNUMBER(ScheduleCompile!V331),ScheduleCompile!V331/1,IF(ISTEXT(ScheduleCompile!V331),IF(OR(ISNUMBER(FIND("5F",ScheduleCompile!V331)),ISNUMBER(FIND("0F",ScheduleCompile!V331)),ISNUMBER(FIND("8F",ScheduleCompile!V331)),ISNUMBER(FIND("1F",ScheduleCompile!V331)),ISNUMBER(FIND("2F",ScheduleCompile!V331)),ISNUMBER(FIND("3F",ScheduleCompile!V331)),ISNUMBER(FIND("6F",ScheduleCompile!V331)),ISNUMBER(FIND("7F",ScheduleCompile!V331)),ISNUMBER(FIND("9F",ScheduleCompile!V331)),ISNUMBER(FIND("4F",ScheduleCompile!V331))),VALUE(LEFT(ScheduleCompile!V331,FIND("F",ScheduleCompile!V331)-1)),ScheduleCompile!V331)))))),ISTEXT(ScheduleCompile!#REF!)),"ENDTABLE",IF(ISERROR(IF(ScheduleCompile!V331="Off",0,IF(ScheduleCompile!V331="On",1,IF(ISNUMBER(ScheduleCompile!V331),ScheduleCompile!V331/1,IF(ISTEXT(ScheduleCompile!V331),IF(OR(ISNUMBER(FIND("5F",ScheduleCompile!V331)),ISNUMBER(FIND("0F",ScheduleCompile!V331)),ISNUMBER(FIND("8F",ScheduleCompile!V331)),ISNUMBER(FIND("1F",ScheduleCompile!V331)),ISNUMBER(FIND("2F",ScheduleCompile!V331)),ISNUMBER(FIND("3F",ScheduleCompile!V331)),ISNUMBER(FIND("6F",ScheduleCompile!V331)),ISNUMBER(FIND("7F",ScheduleCompile!V331)),ISNUMBER(FIND("9F",ScheduleCompile!V331)),ISNUMBER(FIND("4F",ScheduleCompile!V331))),VALUE(LEFT(ScheduleCompile!V331,FIND("F",ScheduleCompile!V331)-1)),ScheduleCompile!V331)))))),"",IF(ScheduleCompile!V331="Off",0,IF(ScheduleCompile!V331="On",1,IF(ISNUMBER(ScheduleCompile!V331),ScheduleCompile!V331/1,IF(ISTEXT(ScheduleCompile!V331),IF(OR(ISNUMBER(FIND("5F",ScheduleCompile!V331)),ISNUMBER(FIND("0F",ScheduleCompile!V331)),ISNUMBER(FIND("8F",ScheduleCompile!V331)),ISNUMBER(FIND("1F",ScheduleCompile!V331)),ISNUMBER(FIND("2F",ScheduleCompile!V331)),ISNUMBER(FIND("3F",ScheduleCompile!V331)),ISNUMBER(FIND("6F",ScheduleCompile!V331)),ISNUMBER(FIND("7F",ScheduleCompile!V331)),ISNUMBER(FIND("9F",ScheduleCompile!V331)),ISNUMBER(FIND("4F",ScheduleCompile!V331))),VALUE(LEFT(ScheduleCompile!V331,FIND("F",ScheduleCompile!V331)-1)),ScheduleCompile!V331)))))))</f>
        <v>0.9</v>
      </c>
      <c r="AB338" s="1">
        <f>IF(AND(ISERROR(IF(ScheduleCompile!W331="Off",0,IF(ScheduleCompile!W331="On",1,IF(ISNUMBER(ScheduleCompile!W331),ScheduleCompile!W331/1,IF(ISTEXT(ScheduleCompile!W331),IF(OR(ISNUMBER(FIND("5F",ScheduleCompile!W331)),ISNUMBER(FIND("0F",ScheduleCompile!W331)),ISNUMBER(FIND("8F",ScheduleCompile!W331)),ISNUMBER(FIND("1F",ScheduleCompile!W331)),ISNUMBER(FIND("2F",ScheduleCompile!W331)),ISNUMBER(FIND("3F",ScheduleCompile!W331)),ISNUMBER(FIND("6F",ScheduleCompile!W331)),ISNUMBER(FIND("7F",ScheduleCompile!W331)),ISNUMBER(FIND("9F",ScheduleCompile!W331)),ISNUMBER(FIND("4F",ScheduleCompile!W331))),VALUE(LEFT(ScheduleCompile!W331,FIND("F",ScheduleCompile!W331)-1)),ScheduleCompile!W331)))))),ISTEXT(ScheduleCompile!#REF!)),"ENDTABLE",IF(ISERROR(IF(ScheduleCompile!W331="Off",0,IF(ScheduleCompile!W331="On",1,IF(ISNUMBER(ScheduleCompile!W331),ScheduleCompile!W331/1,IF(ISTEXT(ScheduleCompile!W331),IF(OR(ISNUMBER(FIND("5F",ScheduleCompile!W331)),ISNUMBER(FIND("0F",ScheduleCompile!W331)),ISNUMBER(FIND("8F",ScheduleCompile!W331)),ISNUMBER(FIND("1F",ScheduleCompile!W331)),ISNUMBER(FIND("2F",ScheduleCompile!W331)),ISNUMBER(FIND("3F",ScheduleCompile!W331)),ISNUMBER(FIND("6F",ScheduleCompile!W331)),ISNUMBER(FIND("7F",ScheduleCompile!W331)),ISNUMBER(FIND("9F",ScheduleCompile!W331)),ISNUMBER(FIND("4F",ScheduleCompile!W331))),VALUE(LEFT(ScheduleCompile!W331,FIND("F",ScheduleCompile!W331)-1)),ScheduleCompile!W331)))))),"",IF(ScheduleCompile!W331="Off",0,IF(ScheduleCompile!W331="On",1,IF(ISNUMBER(ScheduleCompile!W331),ScheduleCompile!W331/1,IF(ISTEXT(ScheduleCompile!W331),IF(OR(ISNUMBER(FIND("5F",ScheduleCompile!W331)),ISNUMBER(FIND("0F",ScheduleCompile!W331)),ISNUMBER(FIND("8F",ScheduleCompile!W331)),ISNUMBER(FIND("1F",ScheduleCompile!W331)),ISNUMBER(FIND("2F",ScheduleCompile!W331)),ISNUMBER(FIND("3F",ScheduleCompile!W331)),ISNUMBER(FIND("6F",ScheduleCompile!W331)),ISNUMBER(FIND("7F",ScheduleCompile!W331)),ISNUMBER(FIND("9F",ScheduleCompile!W331)),ISNUMBER(FIND("4F",ScheduleCompile!W331))),VALUE(LEFT(ScheduleCompile!W331,FIND("F",ScheduleCompile!W331)-1)),ScheduleCompile!W331)))))))</f>
        <v>0.8</v>
      </c>
      <c r="AC338" s="1">
        <f>IF(AND(ISERROR(IF(ScheduleCompile!X331="Off",0,IF(ScheduleCompile!X331="On",1,IF(ISNUMBER(ScheduleCompile!X331),ScheduleCompile!X331/1,IF(ISTEXT(ScheduleCompile!X331),IF(OR(ISNUMBER(FIND("5F",ScheduleCompile!X331)),ISNUMBER(FIND("0F",ScheduleCompile!X331)),ISNUMBER(FIND("8F",ScheduleCompile!X331)),ISNUMBER(FIND("1F",ScheduleCompile!X331)),ISNUMBER(FIND("2F",ScheduleCompile!X331)),ISNUMBER(FIND("3F",ScheduleCompile!X331)),ISNUMBER(FIND("6F",ScheduleCompile!X331)),ISNUMBER(FIND("7F",ScheduleCompile!X331)),ISNUMBER(FIND("9F",ScheduleCompile!X331)),ISNUMBER(FIND("4F",ScheduleCompile!X331))),VALUE(LEFT(ScheduleCompile!X331,FIND("F",ScheduleCompile!X331)-1)),ScheduleCompile!X331)))))),ISTEXT(ScheduleCompile!#REF!)),"ENDTABLE",IF(ISERROR(IF(ScheduleCompile!X331="Off",0,IF(ScheduleCompile!X331="On",1,IF(ISNUMBER(ScheduleCompile!X331),ScheduleCompile!X331/1,IF(ISTEXT(ScheduleCompile!X331),IF(OR(ISNUMBER(FIND("5F",ScheduleCompile!X331)),ISNUMBER(FIND("0F",ScheduleCompile!X331)),ISNUMBER(FIND("8F",ScheduleCompile!X331)),ISNUMBER(FIND("1F",ScheduleCompile!X331)),ISNUMBER(FIND("2F",ScheduleCompile!X331)),ISNUMBER(FIND("3F",ScheduleCompile!X331)),ISNUMBER(FIND("6F",ScheduleCompile!X331)),ISNUMBER(FIND("7F",ScheduleCompile!X331)),ISNUMBER(FIND("9F",ScheduleCompile!X331)),ISNUMBER(FIND("4F",ScheduleCompile!X331))),VALUE(LEFT(ScheduleCompile!X331,FIND("F",ScheduleCompile!X331)-1)),ScheduleCompile!X331)))))),"",IF(ScheduleCompile!X331="Off",0,IF(ScheduleCompile!X331="On",1,IF(ISNUMBER(ScheduleCompile!X331),ScheduleCompile!X331/1,IF(ISTEXT(ScheduleCompile!X331),IF(OR(ISNUMBER(FIND("5F",ScheduleCompile!X331)),ISNUMBER(FIND("0F",ScheduleCompile!X331)),ISNUMBER(FIND("8F",ScheduleCompile!X331)),ISNUMBER(FIND("1F",ScheduleCompile!X331)),ISNUMBER(FIND("2F",ScheduleCompile!X331)),ISNUMBER(FIND("3F",ScheduleCompile!X331)),ISNUMBER(FIND("6F",ScheduleCompile!X331)),ISNUMBER(FIND("7F",ScheduleCompile!X331)),ISNUMBER(FIND("9F",ScheduleCompile!X331)),ISNUMBER(FIND("4F",ScheduleCompile!X331))),VALUE(LEFT(ScheduleCompile!X331,FIND("F",ScheduleCompile!X331)-1)),ScheduleCompile!X331)))))))</f>
        <v>0.6</v>
      </c>
      <c r="AD338" s="1">
        <f>IF(AND(ISERROR(IF(ScheduleCompile!Y331="Off",0,IF(ScheduleCompile!Y331="On",1,IF(ISNUMBER(ScheduleCompile!Y331),ScheduleCompile!Y331/1,IF(ISTEXT(ScheduleCompile!Y331),IF(OR(ISNUMBER(FIND("5F",ScheduleCompile!Y331)),ISNUMBER(FIND("0F",ScheduleCompile!Y331)),ISNUMBER(FIND("8F",ScheduleCompile!Y331)),ISNUMBER(FIND("1F",ScheduleCompile!Y331)),ISNUMBER(FIND("2F",ScheduleCompile!Y331)),ISNUMBER(FIND("3F",ScheduleCompile!Y331)),ISNUMBER(FIND("6F",ScheduleCompile!Y331)),ISNUMBER(FIND("7F",ScheduleCompile!Y331)),ISNUMBER(FIND("9F",ScheduleCompile!Y331)),ISNUMBER(FIND("4F",ScheduleCompile!Y331))),VALUE(LEFT(ScheduleCompile!Y331,FIND("F",ScheduleCompile!Y331)-1)),ScheduleCompile!Y331)))))),ISTEXT(ScheduleCompile!#REF!)),"ENDTABLE",IF(ISERROR(IF(ScheduleCompile!Y331="Off",0,IF(ScheduleCompile!Y331="On",1,IF(ISNUMBER(ScheduleCompile!Y331),ScheduleCompile!Y331/1,IF(ISTEXT(ScheduleCompile!Y331),IF(OR(ISNUMBER(FIND("5F",ScheduleCompile!Y331)),ISNUMBER(FIND("0F",ScheduleCompile!Y331)),ISNUMBER(FIND("8F",ScheduleCompile!Y331)),ISNUMBER(FIND("1F",ScheduleCompile!Y331)),ISNUMBER(FIND("2F",ScheduleCompile!Y331)),ISNUMBER(FIND("3F",ScheduleCompile!Y331)),ISNUMBER(FIND("6F",ScheduleCompile!Y331)),ISNUMBER(FIND("7F",ScheduleCompile!Y331)),ISNUMBER(FIND("9F",ScheduleCompile!Y331)),ISNUMBER(FIND("4F",ScheduleCompile!Y331))),VALUE(LEFT(ScheduleCompile!Y331,FIND("F",ScheduleCompile!Y331)-1)),ScheduleCompile!Y331)))))),"",IF(ScheduleCompile!Y331="Off",0,IF(ScheduleCompile!Y331="On",1,IF(ISNUMBER(ScheduleCompile!Y331),ScheduleCompile!Y331/1,IF(ISTEXT(ScheduleCompile!Y331),IF(OR(ISNUMBER(FIND("5F",ScheduleCompile!Y331)),ISNUMBER(FIND("0F",ScheduleCompile!Y331)),ISNUMBER(FIND("8F",ScheduleCompile!Y331)),ISNUMBER(FIND("1F",ScheduleCompile!Y331)),ISNUMBER(FIND("2F",ScheduleCompile!Y331)),ISNUMBER(FIND("3F",ScheduleCompile!Y331)),ISNUMBER(FIND("6F",ScheduleCompile!Y331)),ISNUMBER(FIND("7F",ScheduleCompile!Y331)),ISNUMBER(FIND("9F",ScheduleCompile!Y331)),ISNUMBER(FIND("4F",ScheduleCompile!Y331))),VALUE(LEFT(ScheduleCompile!Y331,FIND("F",ScheduleCompile!Y331)-1)),ScheduleCompile!Y331)))))))</f>
        <v>0.3</v>
      </c>
    </row>
    <row r="339" spans="1:30" x14ac:dyDescent="0.25">
      <c r="A339" t="str">
        <f t="shared" si="23"/>
        <v>SchDay "ResidentialLivingReceptacleWD"  Type = "Fraction" Hr = (0.1, 0.1, 0.1, 0.1, 0.1, 0.3, 0.45, 0.45, 0.45, 0.45, 0.3, 0.3, 0.3, 0.3, 0.3, 0.3, 0.3, 0.3, 0.6, 0.8, 0.9, 0.8, 0.6, 0.3) ..</v>
      </c>
      <c r="B339" s="1" t="s">
        <v>623</v>
      </c>
      <c r="C339" t="str">
        <f t="shared" si="24"/>
        <v xml:space="preserve">SchDay "ResidentialLivingReceptacleWD"  Type = "Fraction" Hr = </v>
      </c>
      <c r="D339" t="str">
        <f t="shared" si="25"/>
        <v>(0.1, 0.1, 0.1, 0.1, 0.1, 0.3, 0.45, 0.45, 0.45, 0.45, 0.3, 0.3, 0.3, 0.3, 0.3, 0.3, 0.3, 0.3, 0.6, 0.8, 0.9, 0.8, 0.6, 0.3) ..</v>
      </c>
      <c r="E339" s="30" t="str">
        <f>ScheduleCompile!A332</f>
        <v>ResidentialLivingReceptacleWD</v>
      </c>
      <c r="F339" t="str">
        <f t="shared" si="26"/>
        <v>Fraction</v>
      </c>
      <c r="G339" s="1">
        <f>IF(AND(ISERROR(IF(ScheduleCompile!B332="Off",0,IF(ScheduleCompile!B332="On",1,IF(ISNUMBER(ScheduleCompile!B332),ScheduleCompile!B332/1,IF(ISTEXT(ScheduleCompile!B332),IF(OR(ISNUMBER(FIND("5F",ScheduleCompile!B332)),ISNUMBER(FIND("0F",ScheduleCompile!B332)),ISNUMBER(FIND("8F",ScheduleCompile!B332)),ISNUMBER(FIND("1F",ScheduleCompile!B332)),ISNUMBER(FIND("2F",ScheduleCompile!B332)),ISNUMBER(FIND("3F",ScheduleCompile!B332)),ISNUMBER(FIND("6F",ScheduleCompile!B332)),ISNUMBER(FIND("7F",ScheduleCompile!B332)),ISNUMBER(FIND("9F",ScheduleCompile!B332)),ISNUMBER(FIND("4F",ScheduleCompile!B332))),VALUE(LEFT(ScheduleCompile!B332,FIND("F",ScheduleCompile!B332)-1)),ScheduleCompile!B332)))))),ISTEXT(ScheduleCompile!#REF!)),"ENDTABLE",IF(ISERROR(IF(ScheduleCompile!B332="Off",0,IF(ScheduleCompile!B332="On",1,IF(ISNUMBER(ScheduleCompile!B332),ScheduleCompile!B332/1,IF(ISTEXT(ScheduleCompile!B332),IF(OR(ISNUMBER(FIND("5F",ScheduleCompile!B332)),ISNUMBER(FIND("0F",ScheduleCompile!B332)),ISNUMBER(FIND("8F",ScheduleCompile!B332)),ISNUMBER(FIND("1F",ScheduleCompile!B332)),ISNUMBER(FIND("2F",ScheduleCompile!B332)),ISNUMBER(FIND("3F",ScheduleCompile!B332)),ISNUMBER(FIND("6F",ScheduleCompile!B332)),ISNUMBER(FIND("7F",ScheduleCompile!B332)),ISNUMBER(FIND("9F",ScheduleCompile!B332)),ISNUMBER(FIND("4F",ScheduleCompile!B332))),VALUE(LEFT(ScheduleCompile!B332,FIND("F",ScheduleCompile!B332)-1)),ScheduleCompile!B332)))))),"",IF(ScheduleCompile!B332="Off",0,IF(ScheduleCompile!B332="On",1,IF(ISNUMBER(ScheduleCompile!B332),ScheduleCompile!B332/1,IF(ISTEXT(ScheduleCompile!B332),IF(OR(ISNUMBER(FIND("5F",ScheduleCompile!B332)),ISNUMBER(FIND("0F",ScheduleCompile!B332)),ISNUMBER(FIND("8F",ScheduleCompile!B332)),ISNUMBER(FIND("1F",ScheduleCompile!B332)),ISNUMBER(FIND("2F",ScheduleCompile!B332)),ISNUMBER(FIND("3F",ScheduleCompile!B332)),ISNUMBER(FIND("6F",ScheduleCompile!B332)),ISNUMBER(FIND("7F",ScheduleCompile!B332)),ISNUMBER(FIND("9F",ScheduleCompile!B332)),ISNUMBER(FIND("4F",ScheduleCompile!B332))),VALUE(LEFT(ScheduleCompile!B332,FIND("F",ScheduleCompile!B332)-1)),ScheduleCompile!B332)))))))</f>
        <v>0.1</v>
      </c>
      <c r="H339" s="1">
        <f>IF(AND(ISERROR(IF(ScheduleCompile!C332="Off",0,IF(ScheduleCompile!C332="On",1,IF(ISNUMBER(ScheduleCompile!C332),ScheduleCompile!C332/1,IF(ISTEXT(ScheduleCompile!C332),IF(OR(ISNUMBER(FIND("5F",ScheduleCompile!C332)),ISNUMBER(FIND("0F",ScheduleCompile!C332)),ISNUMBER(FIND("8F",ScheduleCompile!C332)),ISNUMBER(FIND("1F",ScheduleCompile!C332)),ISNUMBER(FIND("2F",ScheduleCompile!C332)),ISNUMBER(FIND("3F",ScheduleCompile!C332)),ISNUMBER(FIND("6F",ScheduleCompile!C332)),ISNUMBER(FIND("7F",ScheduleCompile!C332)),ISNUMBER(FIND("9F",ScheduleCompile!C332)),ISNUMBER(FIND("4F",ScheduleCompile!C332))),VALUE(LEFT(ScheduleCompile!C332,FIND("F",ScheduleCompile!C332)-1)),ScheduleCompile!C332)))))),ISTEXT(ScheduleCompile!#REF!)),"ENDTABLE",IF(ISERROR(IF(ScheduleCompile!C332="Off",0,IF(ScheduleCompile!C332="On",1,IF(ISNUMBER(ScheduleCompile!C332),ScheduleCompile!C332/1,IF(ISTEXT(ScheduleCompile!C332),IF(OR(ISNUMBER(FIND("5F",ScheduleCompile!C332)),ISNUMBER(FIND("0F",ScheduleCompile!C332)),ISNUMBER(FIND("8F",ScheduleCompile!C332)),ISNUMBER(FIND("1F",ScheduleCompile!C332)),ISNUMBER(FIND("2F",ScheduleCompile!C332)),ISNUMBER(FIND("3F",ScheduleCompile!C332)),ISNUMBER(FIND("6F",ScheduleCompile!C332)),ISNUMBER(FIND("7F",ScheduleCompile!C332)),ISNUMBER(FIND("9F",ScheduleCompile!C332)),ISNUMBER(FIND("4F",ScheduleCompile!C332))),VALUE(LEFT(ScheduleCompile!C332,FIND("F",ScheduleCompile!C332)-1)),ScheduleCompile!C332)))))),"",IF(ScheduleCompile!C332="Off",0,IF(ScheduleCompile!C332="On",1,IF(ISNUMBER(ScheduleCompile!C332),ScheduleCompile!C332/1,IF(ISTEXT(ScheduleCompile!C332),IF(OR(ISNUMBER(FIND("5F",ScheduleCompile!C332)),ISNUMBER(FIND("0F",ScheduleCompile!C332)),ISNUMBER(FIND("8F",ScheduleCompile!C332)),ISNUMBER(FIND("1F",ScheduleCompile!C332)),ISNUMBER(FIND("2F",ScheduleCompile!C332)),ISNUMBER(FIND("3F",ScheduleCompile!C332)),ISNUMBER(FIND("6F",ScheduleCompile!C332)),ISNUMBER(FIND("7F",ScheduleCompile!C332)),ISNUMBER(FIND("9F",ScheduleCompile!C332)),ISNUMBER(FIND("4F",ScheduleCompile!C332))),VALUE(LEFT(ScheduleCompile!C332,FIND("F",ScheduleCompile!C332)-1)),ScheduleCompile!C332)))))))</f>
        <v>0.1</v>
      </c>
      <c r="I339" s="1">
        <f>IF(AND(ISERROR(IF(ScheduleCompile!D332="Off",0,IF(ScheduleCompile!D332="On",1,IF(ISNUMBER(ScheduleCompile!D332),ScheduleCompile!D332/1,IF(ISTEXT(ScheduleCompile!D332),IF(OR(ISNUMBER(FIND("5F",ScheduleCompile!D332)),ISNUMBER(FIND("0F",ScheduleCompile!D332)),ISNUMBER(FIND("8F",ScheduleCompile!D332)),ISNUMBER(FIND("1F",ScheduleCompile!D332)),ISNUMBER(FIND("2F",ScheduleCompile!D332)),ISNUMBER(FIND("3F",ScheduleCompile!D332)),ISNUMBER(FIND("6F",ScheduleCompile!D332)),ISNUMBER(FIND("7F",ScheduleCompile!D332)),ISNUMBER(FIND("9F",ScheduleCompile!D332)),ISNUMBER(FIND("4F",ScheduleCompile!D332))),VALUE(LEFT(ScheduleCompile!D332,FIND("F",ScheduleCompile!D332)-1)),ScheduleCompile!D332)))))),ISTEXT(ScheduleCompile!#REF!)),"ENDTABLE",IF(ISERROR(IF(ScheduleCompile!D332="Off",0,IF(ScheduleCompile!D332="On",1,IF(ISNUMBER(ScheduleCompile!D332),ScheduleCompile!D332/1,IF(ISTEXT(ScheduleCompile!D332),IF(OR(ISNUMBER(FIND("5F",ScheduleCompile!D332)),ISNUMBER(FIND("0F",ScheduleCompile!D332)),ISNUMBER(FIND("8F",ScheduleCompile!D332)),ISNUMBER(FIND("1F",ScheduleCompile!D332)),ISNUMBER(FIND("2F",ScheduleCompile!D332)),ISNUMBER(FIND("3F",ScheduleCompile!D332)),ISNUMBER(FIND("6F",ScheduleCompile!D332)),ISNUMBER(FIND("7F",ScheduleCompile!D332)),ISNUMBER(FIND("9F",ScheduleCompile!D332)),ISNUMBER(FIND("4F",ScheduleCompile!D332))),VALUE(LEFT(ScheduleCompile!D332,FIND("F",ScheduleCompile!D332)-1)),ScheduleCompile!D332)))))),"",IF(ScheduleCompile!D332="Off",0,IF(ScheduleCompile!D332="On",1,IF(ISNUMBER(ScheduleCompile!D332),ScheduleCompile!D332/1,IF(ISTEXT(ScheduleCompile!D332),IF(OR(ISNUMBER(FIND("5F",ScheduleCompile!D332)),ISNUMBER(FIND("0F",ScheduleCompile!D332)),ISNUMBER(FIND("8F",ScheduleCompile!D332)),ISNUMBER(FIND("1F",ScheduleCompile!D332)),ISNUMBER(FIND("2F",ScheduleCompile!D332)),ISNUMBER(FIND("3F",ScheduleCompile!D332)),ISNUMBER(FIND("6F",ScheduleCompile!D332)),ISNUMBER(FIND("7F",ScheduleCompile!D332)),ISNUMBER(FIND("9F",ScheduleCompile!D332)),ISNUMBER(FIND("4F",ScheduleCompile!D332))),VALUE(LEFT(ScheduleCompile!D332,FIND("F",ScheduleCompile!D332)-1)),ScheduleCompile!D332)))))))</f>
        <v>0.1</v>
      </c>
      <c r="J339" s="1">
        <f>IF(AND(ISERROR(IF(ScheduleCompile!E332="Off",0,IF(ScheduleCompile!E332="On",1,IF(ISNUMBER(ScheduleCompile!E332),ScheduleCompile!E332/1,IF(ISTEXT(ScheduleCompile!E332),IF(OR(ISNUMBER(FIND("5F",ScheduleCompile!E332)),ISNUMBER(FIND("0F",ScheduleCompile!E332)),ISNUMBER(FIND("8F",ScheduleCompile!E332)),ISNUMBER(FIND("1F",ScheduleCompile!E332)),ISNUMBER(FIND("2F",ScheduleCompile!E332)),ISNUMBER(FIND("3F",ScheduleCompile!E332)),ISNUMBER(FIND("6F",ScheduleCompile!E332)),ISNUMBER(FIND("7F",ScheduleCompile!E332)),ISNUMBER(FIND("9F",ScheduleCompile!E332)),ISNUMBER(FIND("4F",ScheduleCompile!E332))),VALUE(LEFT(ScheduleCompile!E332,FIND("F",ScheduleCompile!E332)-1)),ScheduleCompile!E332)))))),ISTEXT(ScheduleCompile!#REF!)),"ENDTABLE",IF(ISERROR(IF(ScheduleCompile!E332="Off",0,IF(ScheduleCompile!E332="On",1,IF(ISNUMBER(ScheduleCompile!E332),ScheduleCompile!E332/1,IF(ISTEXT(ScheduleCompile!E332),IF(OR(ISNUMBER(FIND("5F",ScheduleCompile!E332)),ISNUMBER(FIND("0F",ScheduleCompile!E332)),ISNUMBER(FIND("8F",ScheduleCompile!E332)),ISNUMBER(FIND("1F",ScheduleCompile!E332)),ISNUMBER(FIND("2F",ScheduleCompile!E332)),ISNUMBER(FIND("3F",ScheduleCompile!E332)),ISNUMBER(FIND("6F",ScheduleCompile!E332)),ISNUMBER(FIND("7F",ScheduleCompile!E332)),ISNUMBER(FIND("9F",ScheduleCompile!E332)),ISNUMBER(FIND("4F",ScheduleCompile!E332))),VALUE(LEFT(ScheduleCompile!E332,FIND("F",ScheduleCompile!E332)-1)),ScheduleCompile!E332)))))),"",IF(ScheduleCompile!E332="Off",0,IF(ScheduleCompile!E332="On",1,IF(ISNUMBER(ScheduleCompile!E332),ScheduleCompile!E332/1,IF(ISTEXT(ScheduleCompile!E332),IF(OR(ISNUMBER(FIND("5F",ScheduleCompile!E332)),ISNUMBER(FIND("0F",ScheduleCompile!E332)),ISNUMBER(FIND("8F",ScheduleCompile!E332)),ISNUMBER(FIND("1F",ScheduleCompile!E332)),ISNUMBER(FIND("2F",ScheduleCompile!E332)),ISNUMBER(FIND("3F",ScheduleCompile!E332)),ISNUMBER(FIND("6F",ScheduleCompile!E332)),ISNUMBER(FIND("7F",ScheduleCompile!E332)),ISNUMBER(FIND("9F",ScheduleCompile!E332)),ISNUMBER(FIND("4F",ScheduleCompile!E332))),VALUE(LEFT(ScheduleCompile!E332,FIND("F",ScheduleCompile!E332)-1)),ScheduleCompile!E332)))))))</f>
        <v>0.1</v>
      </c>
      <c r="K339" s="1">
        <f>IF(AND(ISERROR(IF(ScheduleCompile!F332="Off",0,IF(ScheduleCompile!F332="On",1,IF(ISNUMBER(ScheduleCompile!F332),ScheduleCompile!F332/1,IF(ISTEXT(ScheduleCompile!F332),IF(OR(ISNUMBER(FIND("5F",ScheduleCompile!F332)),ISNUMBER(FIND("0F",ScheduleCompile!F332)),ISNUMBER(FIND("8F",ScheduleCompile!F332)),ISNUMBER(FIND("1F",ScheduleCompile!F332)),ISNUMBER(FIND("2F",ScheduleCompile!F332)),ISNUMBER(FIND("3F",ScheduleCompile!F332)),ISNUMBER(FIND("6F",ScheduleCompile!F332)),ISNUMBER(FIND("7F",ScheduleCompile!F332)),ISNUMBER(FIND("9F",ScheduleCompile!F332)),ISNUMBER(FIND("4F",ScheduleCompile!F332))),VALUE(LEFT(ScheduleCompile!F332,FIND("F",ScheduleCompile!F332)-1)),ScheduleCompile!F332)))))),ISTEXT(ScheduleCompile!#REF!)),"ENDTABLE",IF(ISERROR(IF(ScheduleCompile!F332="Off",0,IF(ScheduleCompile!F332="On",1,IF(ISNUMBER(ScheduleCompile!F332),ScheduleCompile!F332/1,IF(ISTEXT(ScheduleCompile!F332),IF(OR(ISNUMBER(FIND("5F",ScheduleCompile!F332)),ISNUMBER(FIND("0F",ScheduleCompile!F332)),ISNUMBER(FIND("8F",ScheduleCompile!F332)),ISNUMBER(FIND("1F",ScheduleCompile!F332)),ISNUMBER(FIND("2F",ScheduleCompile!F332)),ISNUMBER(FIND("3F",ScheduleCompile!F332)),ISNUMBER(FIND("6F",ScheduleCompile!F332)),ISNUMBER(FIND("7F",ScheduleCompile!F332)),ISNUMBER(FIND("9F",ScheduleCompile!F332)),ISNUMBER(FIND("4F",ScheduleCompile!F332))),VALUE(LEFT(ScheduleCompile!F332,FIND("F",ScheduleCompile!F332)-1)),ScheduleCompile!F332)))))),"",IF(ScheduleCompile!F332="Off",0,IF(ScheduleCompile!F332="On",1,IF(ISNUMBER(ScheduleCompile!F332),ScheduleCompile!F332/1,IF(ISTEXT(ScheduleCompile!F332),IF(OR(ISNUMBER(FIND("5F",ScheduleCompile!F332)),ISNUMBER(FIND("0F",ScheduleCompile!F332)),ISNUMBER(FIND("8F",ScheduleCompile!F332)),ISNUMBER(FIND("1F",ScheduleCompile!F332)),ISNUMBER(FIND("2F",ScheduleCompile!F332)),ISNUMBER(FIND("3F",ScheduleCompile!F332)),ISNUMBER(FIND("6F",ScheduleCompile!F332)),ISNUMBER(FIND("7F",ScheduleCompile!F332)),ISNUMBER(FIND("9F",ScheduleCompile!F332)),ISNUMBER(FIND("4F",ScheduleCompile!F332))),VALUE(LEFT(ScheduleCompile!F332,FIND("F",ScheduleCompile!F332)-1)),ScheduleCompile!F332)))))))</f>
        <v>0.1</v>
      </c>
      <c r="L339" s="1">
        <f>IF(AND(ISERROR(IF(ScheduleCompile!G332="Off",0,IF(ScheduleCompile!G332="On",1,IF(ISNUMBER(ScheduleCompile!G332),ScheduleCompile!G332/1,IF(ISTEXT(ScheduleCompile!G332),IF(OR(ISNUMBER(FIND("5F",ScheduleCompile!G332)),ISNUMBER(FIND("0F",ScheduleCompile!G332)),ISNUMBER(FIND("8F",ScheduleCompile!G332)),ISNUMBER(FIND("1F",ScheduleCompile!G332)),ISNUMBER(FIND("2F",ScheduleCompile!G332)),ISNUMBER(FIND("3F",ScheduleCompile!G332)),ISNUMBER(FIND("6F",ScheduleCompile!G332)),ISNUMBER(FIND("7F",ScheduleCompile!G332)),ISNUMBER(FIND("9F",ScheduleCompile!G332)),ISNUMBER(FIND("4F",ScheduleCompile!G332))),VALUE(LEFT(ScheduleCompile!G332,FIND("F",ScheduleCompile!G332)-1)),ScheduleCompile!G332)))))),ISTEXT(ScheduleCompile!#REF!)),"ENDTABLE",IF(ISERROR(IF(ScheduleCompile!G332="Off",0,IF(ScheduleCompile!G332="On",1,IF(ISNUMBER(ScheduleCompile!G332),ScheduleCompile!G332/1,IF(ISTEXT(ScheduleCompile!G332),IF(OR(ISNUMBER(FIND("5F",ScheduleCompile!G332)),ISNUMBER(FIND("0F",ScheduleCompile!G332)),ISNUMBER(FIND("8F",ScheduleCompile!G332)),ISNUMBER(FIND("1F",ScheduleCompile!G332)),ISNUMBER(FIND("2F",ScheduleCompile!G332)),ISNUMBER(FIND("3F",ScheduleCompile!G332)),ISNUMBER(FIND("6F",ScheduleCompile!G332)),ISNUMBER(FIND("7F",ScheduleCompile!G332)),ISNUMBER(FIND("9F",ScheduleCompile!G332)),ISNUMBER(FIND("4F",ScheduleCompile!G332))),VALUE(LEFT(ScheduleCompile!G332,FIND("F",ScheduleCompile!G332)-1)),ScheduleCompile!G332)))))),"",IF(ScheduleCompile!G332="Off",0,IF(ScheduleCompile!G332="On",1,IF(ISNUMBER(ScheduleCompile!G332),ScheduleCompile!G332/1,IF(ISTEXT(ScheduleCompile!G332),IF(OR(ISNUMBER(FIND("5F",ScheduleCompile!G332)),ISNUMBER(FIND("0F",ScheduleCompile!G332)),ISNUMBER(FIND("8F",ScheduleCompile!G332)),ISNUMBER(FIND("1F",ScheduleCompile!G332)),ISNUMBER(FIND("2F",ScheduleCompile!G332)),ISNUMBER(FIND("3F",ScheduleCompile!G332)),ISNUMBER(FIND("6F",ScheduleCompile!G332)),ISNUMBER(FIND("7F",ScheduleCompile!G332)),ISNUMBER(FIND("9F",ScheduleCompile!G332)),ISNUMBER(FIND("4F",ScheduleCompile!G332))),VALUE(LEFT(ScheduleCompile!G332,FIND("F",ScheduleCompile!G332)-1)),ScheduleCompile!G332)))))))</f>
        <v>0.3</v>
      </c>
      <c r="M339" s="1">
        <f>IF(AND(ISERROR(IF(ScheduleCompile!H332="Off",0,IF(ScheduleCompile!H332="On",1,IF(ISNUMBER(ScheduleCompile!H332),ScheduleCompile!H332/1,IF(ISTEXT(ScheduleCompile!H332),IF(OR(ISNUMBER(FIND("5F",ScheduleCompile!H332)),ISNUMBER(FIND("0F",ScheduleCompile!H332)),ISNUMBER(FIND("8F",ScheduleCompile!H332)),ISNUMBER(FIND("1F",ScheduleCompile!H332)),ISNUMBER(FIND("2F",ScheduleCompile!H332)),ISNUMBER(FIND("3F",ScheduleCompile!H332)),ISNUMBER(FIND("6F",ScheduleCompile!H332)),ISNUMBER(FIND("7F",ScheduleCompile!H332)),ISNUMBER(FIND("9F",ScheduleCompile!H332)),ISNUMBER(FIND("4F",ScheduleCompile!H332))),VALUE(LEFT(ScheduleCompile!H332,FIND("F",ScheduleCompile!H332)-1)),ScheduleCompile!H332)))))),ISTEXT(ScheduleCompile!#REF!)),"ENDTABLE",IF(ISERROR(IF(ScheduleCompile!H332="Off",0,IF(ScheduleCompile!H332="On",1,IF(ISNUMBER(ScheduleCompile!H332),ScheduleCompile!H332/1,IF(ISTEXT(ScheduleCompile!H332),IF(OR(ISNUMBER(FIND("5F",ScheduleCompile!H332)),ISNUMBER(FIND("0F",ScheduleCompile!H332)),ISNUMBER(FIND("8F",ScheduleCompile!H332)),ISNUMBER(FIND("1F",ScheduleCompile!H332)),ISNUMBER(FIND("2F",ScheduleCompile!H332)),ISNUMBER(FIND("3F",ScheduleCompile!H332)),ISNUMBER(FIND("6F",ScheduleCompile!H332)),ISNUMBER(FIND("7F",ScheduleCompile!H332)),ISNUMBER(FIND("9F",ScheduleCompile!H332)),ISNUMBER(FIND("4F",ScheduleCompile!H332))),VALUE(LEFT(ScheduleCompile!H332,FIND("F",ScheduleCompile!H332)-1)),ScheduleCompile!H332)))))),"",IF(ScheduleCompile!H332="Off",0,IF(ScheduleCompile!H332="On",1,IF(ISNUMBER(ScheduleCompile!H332),ScheduleCompile!H332/1,IF(ISTEXT(ScheduleCompile!H332),IF(OR(ISNUMBER(FIND("5F",ScheduleCompile!H332)),ISNUMBER(FIND("0F",ScheduleCompile!H332)),ISNUMBER(FIND("8F",ScheduleCompile!H332)),ISNUMBER(FIND("1F",ScheduleCompile!H332)),ISNUMBER(FIND("2F",ScheduleCompile!H332)),ISNUMBER(FIND("3F",ScheduleCompile!H332)),ISNUMBER(FIND("6F",ScheduleCompile!H332)),ISNUMBER(FIND("7F",ScheduleCompile!H332)),ISNUMBER(FIND("9F",ScheduleCompile!H332)),ISNUMBER(FIND("4F",ScheduleCompile!H332))),VALUE(LEFT(ScheduleCompile!H332,FIND("F",ScheduleCompile!H332)-1)),ScheduleCompile!H332)))))))</f>
        <v>0.45</v>
      </c>
      <c r="N339" s="1">
        <f>IF(AND(ISERROR(IF(ScheduleCompile!I332="Off",0,IF(ScheduleCompile!I332="On",1,IF(ISNUMBER(ScheduleCompile!I332),ScheduleCompile!I332/1,IF(ISTEXT(ScheduleCompile!I332),IF(OR(ISNUMBER(FIND("5F",ScheduleCompile!I332)),ISNUMBER(FIND("0F",ScheduleCompile!I332)),ISNUMBER(FIND("8F",ScheduleCompile!I332)),ISNUMBER(FIND("1F",ScheduleCompile!I332)),ISNUMBER(FIND("2F",ScheduleCompile!I332)),ISNUMBER(FIND("3F",ScheduleCompile!I332)),ISNUMBER(FIND("6F",ScheduleCompile!I332)),ISNUMBER(FIND("7F",ScheduleCompile!I332)),ISNUMBER(FIND("9F",ScheduleCompile!I332)),ISNUMBER(FIND("4F",ScheduleCompile!I332))),VALUE(LEFT(ScheduleCompile!I332,FIND("F",ScheduleCompile!I332)-1)),ScheduleCompile!I332)))))),ISTEXT(ScheduleCompile!#REF!)),"ENDTABLE",IF(ISERROR(IF(ScheduleCompile!I332="Off",0,IF(ScheduleCompile!I332="On",1,IF(ISNUMBER(ScheduleCompile!I332),ScheduleCompile!I332/1,IF(ISTEXT(ScheduleCompile!I332),IF(OR(ISNUMBER(FIND("5F",ScheduleCompile!I332)),ISNUMBER(FIND("0F",ScheduleCompile!I332)),ISNUMBER(FIND("8F",ScheduleCompile!I332)),ISNUMBER(FIND("1F",ScheduleCompile!I332)),ISNUMBER(FIND("2F",ScheduleCompile!I332)),ISNUMBER(FIND("3F",ScheduleCompile!I332)),ISNUMBER(FIND("6F",ScheduleCompile!I332)),ISNUMBER(FIND("7F",ScheduleCompile!I332)),ISNUMBER(FIND("9F",ScheduleCompile!I332)),ISNUMBER(FIND("4F",ScheduleCompile!I332))),VALUE(LEFT(ScheduleCompile!I332,FIND("F",ScheduleCompile!I332)-1)),ScheduleCompile!I332)))))),"",IF(ScheduleCompile!I332="Off",0,IF(ScheduleCompile!I332="On",1,IF(ISNUMBER(ScheduleCompile!I332),ScheduleCompile!I332/1,IF(ISTEXT(ScheduleCompile!I332),IF(OR(ISNUMBER(FIND("5F",ScheduleCompile!I332)),ISNUMBER(FIND("0F",ScheduleCompile!I332)),ISNUMBER(FIND("8F",ScheduleCompile!I332)),ISNUMBER(FIND("1F",ScheduleCompile!I332)),ISNUMBER(FIND("2F",ScheduleCompile!I332)),ISNUMBER(FIND("3F",ScheduleCompile!I332)),ISNUMBER(FIND("6F",ScheduleCompile!I332)),ISNUMBER(FIND("7F",ScheduleCompile!I332)),ISNUMBER(FIND("9F",ScheduleCompile!I332)),ISNUMBER(FIND("4F",ScheduleCompile!I332))),VALUE(LEFT(ScheduleCompile!I332,FIND("F",ScheduleCompile!I332)-1)),ScheduleCompile!I332)))))))</f>
        <v>0.45</v>
      </c>
      <c r="O339" s="1">
        <f>IF(AND(ISERROR(IF(ScheduleCompile!J332="Off",0,IF(ScheduleCompile!J332="On",1,IF(ISNUMBER(ScheduleCompile!J332),ScheduleCompile!J332/1,IF(ISTEXT(ScheduleCompile!J332),IF(OR(ISNUMBER(FIND("5F",ScheduleCompile!J332)),ISNUMBER(FIND("0F",ScheduleCompile!J332)),ISNUMBER(FIND("8F",ScheduleCompile!J332)),ISNUMBER(FIND("1F",ScheduleCompile!J332)),ISNUMBER(FIND("2F",ScheduleCompile!J332)),ISNUMBER(FIND("3F",ScheduleCompile!J332)),ISNUMBER(FIND("6F",ScheduleCompile!J332)),ISNUMBER(FIND("7F",ScheduleCompile!J332)),ISNUMBER(FIND("9F",ScheduleCompile!J332)),ISNUMBER(FIND("4F",ScheduleCompile!J332))),VALUE(LEFT(ScheduleCompile!J332,FIND("F",ScheduleCompile!J332)-1)),ScheduleCompile!J332)))))),ISTEXT(ScheduleCompile!#REF!)),"ENDTABLE",IF(ISERROR(IF(ScheduleCompile!J332="Off",0,IF(ScheduleCompile!J332="On",1,IF(ISNUMBER(ScheduleCompile!J332),ScheduleCompile!J332/1,IF(ISTEXT(ScheduleCompile!J332),IF(OR(ISNUMBER(FIND("5F",ScheduleCompile!J332)),ISNUMBER(FIND("0F",ScheduleCompile!J332)),ISNUMBER(FIND("8F",ScheduleCompile!J332)),ISNUMBER(FIND("1F",ScheduleCompile!J332)),ISNUMBER(FIND("2F",ScheduleCompile!J332)),ISNUMBER(FIND("3F",ScheduleCompile!J332)),ISNUMBER(FIND("6F",ScheduleCompile!J332)),ISNUMBER(FIND("7F",ScheduleCompile!J332)),ISNUMBER(FIND("9F",ScheduleCompile!J332)),ISNUMBER(FIND("4F",ScheduleCompile!J332))),VALUE(LEFT(ScheduleCompile!J332,FIND("F",ScheduleCompile!J332)-1)),ScheduleCompile!J332)))))),"",IF(ScheduleCompile!J332="Off",0,IF(ScheduleCompile!J332="On",1,IF(ISNUMBER(ScheduleCompile!J332),ScheduleCompile!J332/1,IF(ISTEXT(ScheduleCompile!J332),IF(OR(ISNUMBER(FIND("5F",ScheduleCompile!J332)),ISNUMBER(FIND("0F",ScheduleCompile!J332)),ISNUMBER(FIND("8F",ScheduleCompile!J332)),ISNUMBER(FIND("1F",ScheduleCompile!J332)),ISNUMBER(FIND("2F",ScheduleCompile!J332)),ISNUMBER(FIND("3F",ScheduleCompile!J332)),ISNUMBER(FIND("6F",ScheduleCompile!J332)),ISNUMBER(FIND("7F",ScheduleCompile!J332)),ISNUMBER(FIND("9F",ScheduleCompile!J332)),ISNUMBER(FIND("4F",ScheduleCompile!J332))),VALUE(LEFT(ScheduleCompile!J332,FIND("F",ScheduleCompile!J332)-1)),ScheduleCompile!J332)))))))</f>
        <v>0.45</v>
      </c>
      <c r="P339" s="1">
        <f>IF(AND(ISERROR(IF(ScheduleCompile!K332="Off",0,IF(ScheduleCompile!K332="On",1,IF(ISNUMBER(ScheduleCompile!K332),ScheduleCompile!K332/1,IF(ISTEXT(ScheduleCompile!K332),IF(OR(ISNUMBER(FIND("5F",ScheduleCompile!K332)),ISNUMBER(FIND("0F",ScheduleCompile!K332)),ISNUMBER(FIND("8F",ScheduleCompile!K332)),ISNUMBER(FIND("1F",ScheduleCompile!K332)),ISNUMBER(FIND("2F",ScheduleCompile!K332)),ISNUMBER(FIND("3F",ScheduleCompile!K332)),ISNUMBER(FIND("6F",ScheduleCompile!K332)),ISNUMBER(FIND("7F",ScheduleCompile!K332)),ISNUMBER(FIND("9F",ScheduleCompile!K332)),ISNUMBER(FIND("4F",ScheduleCompile!K332))),VALUE(LEFT(ScheduleCompile!K332,FIND("F",ScheduleCompile!K332)-1)),ScheduleCompile!K332)))))),ISTEXT(ScheduleCompile!#REF!)),"ENDTABLE",IF(ISERROR(IF(ScheduleCompile!K332="Off",0,IF(ScheduleCompile!K332="On",1,IF(ISNUMBER(ScheduleCompile!K332),ScheduleCompile!K332/1,IF(ISTEXT(ScheduleCompile!K332),IF(OR(ISNUMBER(FIND("5F",ScheduleCompile!K332)),ISNUMBER(FIND("0F",ScheduleCompile!K332)),ISNUMBER(FIND("8F",ScheduleCompile!K332)),ISNUMBER(FIND("1F",ScheduleCompile!K332)),ISNUMBER(FIND("2F",ScheduleCompile!K332)),ISNUMBER(FIND("3F",ScheduleCompile!K332)),ISNUMBER(FIND("6F",ScheduleCompile!K332)),ISNUMBER(FIND("7F",ScheduleCompile!K332)),ISNUMBER(FIND("9F",ScheduleCompile!K332)),ISNUMBER(FIND("4F",ScheduleCompile!K332))),VALUE(LEFT(ScheduleCompile!K332,FIND("F",ScheduleCompile!K332)-1)),ScheduleCompile!K332)))))),"",IF(ScheduleCompile!K332="Off",0,IF(ScheduleCompile!K332="On",1,IF(ISNUMBER(ScheduleCompile!K332),ScheduleCompile!K332/1,IF(ISTEXT(ScheduleCompile!K332),IF(OR(ISNUMBER(FIND("5F",ScheduleCompile!K332)),ISNUMBER(FIND("0F",ScheduleCompile!K332)),ISNUMBER(FIND("8F",ScheduleCompile!K332)),ISNUMBER(FIND("1F",ScheduleCompile!K332)),ISNUMBER(FIND("2F",ScheduleCompile!K332)),ISNUMBER(FIND("3F",ScheduleCompile!K332)),ISNUMBER(FIND("6F",ScheduleCompile!K332)),ISNUMBER(FIND("7F",ScheduleCompile!K332)),ISNUMBER(FIND("9F",ScheduleCompile!K332)),ISNUMBER(FIND("4F",ScheduleCompile!K332))),VALUE(LEFT(ScheduleCompile!K332,FIND("F",ScheduleCompile!K332)-1)),ScheduleCompile!K332)))))))</f>
        <v>0.45</v>
      </c>
      <c r="Q339" s="1">
        <f>IF(AND(ISERROR(IF(ScheduleCompile!L332="Off",0,IF(ScheduleCompile!L332="On",1,IF(ISNUMBER(ScheduleCompile!L332),ScheduleCompile!L332/1,IF(ISTEXT(ScheduleCompile!L332),IF(OR(ISNUMBER(FIND("5F",ScheduleCompile!L332)),ISNUMBER(FIND("0F",ScheduleCompile!L332)),ISNUMBER(FIND("8F",ScheduleCompile!L332)),ISNUMBER(FIND("1F",ScheduleCompile!L332)),ISNUMBER(FIND("2F",ScheduleCompile!L332)),ISNUMBER(FIND("3F",ScheduleCompile!L332)),ISNUMBER(FIND("6F",ScheduleCompile!L332)),ISNUMBER(FIND("7F",ScheduleCompile!L332)),ISNUMBER(FIND("9F",ScheduleCompile!L332)),ISNUMBER(FIND("4F",ScheduleCompile!L332))),VALUE(LEFT(ScheduleCompile!L332,FIND("F",ScheduleCompile!L332)-1)),ScheduleCompile!L332)))))),ISTEXT(ScheduleCompile!#REF!)),"ENDTABLE",IF(ISERROR(IF(ScheduleCompile!L332="Off",0,IF(ScheduleCompile!L332="On",1,IF(ISNUMBER(ScheduleCompile!L332),ScheduleCompile!L332/1,IF(ISTEXT(ScheduleCompile!L332),IF(OR(ISNUMBER(FIND("5F",ScheduleCompile!L332)),ISNUMBER(FIND("0F",ScheduleCompile!L332)),ISNUMBER(FIND("8F",ScheduleCompile!L332)),ISNUMBER(FIND("1F",ScheduleCompile!L332)),ISNUMBER(FIND("2F",ScheduleCompile!L332)),ISNUMBER(FIND("3F",ScheduleCompile!L332)),ISNUMBER(FIND("6F",ScheduleCompile!L332)),ISNUMBER(FIND("7F",ScheduleCompile!L332)),ISNUMBER(FIND("9F",ScheduleCompile!L332)),ISNUMBER(FIND("4F",ScheduleCompile!L332))),VALUE(LEFT(ScheduleCompile!L332,FIND("F",ScheduleCompile!L332)-1)),ScheduleCompile!L332)))))),"",IF(ScheduleCompile!L332="Off",0,IF(ScheduleCompile!L332="On",1,IF(ISNUMBER(ScheduleCompile!L332),ScheduleCompile!L332/1,IF(ISTEXT(ScheduleCompile!L332),IF(OR(ISNUMBER(FIND("5F",ScheduleCompile!L332)),ISNUMBER(FIND("0F",ScheduleCompile!L332)),ISNUMBER(FIND("8F",ScheduleCompile!L332)),ISNUMBER(FIND("1F",ScheduleCompile!L332)),ISNUMBER(FIND("2F",ScheduleCompile!L332)),ISNUMBER(FIND("3F",ScheduleCompile!L332)),ISNUMBER(FIND("6F",ScheduleCompile!L332)),ISNUMBER(FIND("7F",ScheduleCompile!L332)),ISNUMBER(FIND("9F",ScheduleCompile!L332)),ISNUMBER(FIND("4F",ScheduleCompile!L332))),VALUE(LEFT(ScheduleCompile!L332,FIND("F",ScheduleCompile!L332)-1)),ScheduleCompile!L332)))))))</f>
        <v>0.3</v>
      </c>
      <c r="R339" s="1">
        <f>IF(AND(ISERROR(IF(ScheduleCompile!M332="Off",0,IF(ScheduleCompile!M332="On",1,IF(ISNUMBER(ScheduleCompile!M332),ScheduleCompile!M332/1,IF(ISTEXT(ScheduleCompile!M332),IF(OR(ISNUMBER(FIND("5F",ScheduleCompile!M332)),ISNUMBER(FIND("0F",ScheduleCompile!M332)),ISNUMBER(FIND("8F",ScheduleCompile!M332)),ISNUMBER(FIND("1F",ScheduleCompile!M332)),ISNUMBER(FIND("2F",ScheduleCompile!M332)),ISNUMBER(FIND("3F",ScheduleCompile!M332)),ISNUMBER(FIND("6F",ScheduleCompile!M332)),ISNUMBER(FIND("7F",ScheduleCompile!M332)),ISNUMBER(FIND("9F",ScheduleCompile!M332)),ISNUMBER(FIND("4F",ScheduleCompile!M332))),VALUE(LEFT(ScheduleCompile!M332,FIND("F",ScheduleCompile!M332)-1)),ScheduleCompile!M332)))))),ISTEXT(ScheduleCompile!#REF!)),"ENDTABLE",IF(ISERROR(IF(ScheduleCompile!M332="Off",0,IF(ScheduleCompile!M332="On",1,IF(ISNUMBER(ScheduleCompile!M332),ScheduleCompile!M332/1,IF(ISTEXT(ScheduleCompile!M332),IF(OR(ISNUMBER(FIND("5F",ScheduleCompile!M332)),ISNUMBER(FIND("0F",ScheduleCompile!M332)),ISNUMBER(FIND("8F",ScheduleCompile!M332)),ISNUMBER(FIND("1F",ScheduleCompile!M332)),ISNUMBER(FIND("2F",ScheduleCompile!M332)),ISNUMBER(FIND("3F",ScheduleCompile!M332)),ISNUMBER(FIND("6F",ScheduleCompile!M332)),ISNUMBER(FIND("7F",ScheduleCompile!M332)),ISNUMBER(FIND("9F",ScheduleCompile!M332)),ISNUMBER(FIND("4F",ScheduleCompile!M332))),VALUE(LEFT(ScheduleCompile!M332,FIND("F",ScheduleCompile!M332)-1)),ScheduleCompile!M332)))))),"",IF(ScheduleCompile!M332="Off",0,IF(ScheduleCompile!M332="On",1,IF(ISNUMBER(ScheduleCompile!M332),ScheduleCompile!M332/1,IF(ISTEXT(ScheduleCompile!M332),IF(OR(ISNUMBER(FIND("5F",ScheduleCompile!M332)),ISNUMBER(FIND("0F",ScheduleCompile!M332)),ISNUMBER(FIND("8F",ScheduleCompile!M332)),ISNUMBER(FIND("1F",ScheduleCompile!M332)),ISNUMBER(FIND("2F",ScheduleCompile!M332)),ISNUMBER(FIND("3F",ScheduleCompile!M332)),ISNUMBER(FIND("6F",ScheduleCompile!M332)),ISNUMBER(FIND("7F",ScheduleCompile!M332)),ISNUMBER(FIND("9F",ScheduleCompile!M332)),ISNUMBER(FIND("4F",ScheduleCompile!M332))),VALUE(LEFT(ScheduleCompile!M332,FIND("F",ScheduleCompile!M332)-1)),ScheduleCompile!M332)))))))</f>
        <v>0.3</v>
      </c>
      <c r="S339" s="1">
        <f>IF(AND(ISERROR(IF(ScheduleCompile!N332="Off",0,IF(ScheduleCompile!N332="On",1,IF(ISNUMBER(ScheduleCompile!N332),ScheduleCompile!N332/1,IF(ISTEXT(ScheduleCompile!N332),IF(OR(ISNUMBER(FIND("5F",ScheduleCompile!N332)),ISNUMBER(FIND("0F",ScheduleCompile!N332)),ISNUMBER(FIND("8F",ScheduleCompile!N332)),ISNUMBER(FIND("1F",ScheduleCompile!N332)),ISNUMBER(FIND("2F",ScheduleCompile!N332)),ISNUMBER(FIND("3F",ScheduleCompile!N332)),ISNUMBER(FIND("6F",ScheduleCompile!N332)),ISNUMBER(FIND("7F",ScheduleCompile!N332)),ISNUMBER(FIND("9F",ScheduleCompile!N332)),ISNUMBER(FIND("4F",ScheduleCompile!N332))),VALUE(LEFT(ScheduleCompile!N332,FIND("F",ScheduleCompile!N332)-1)),ScheduleCompile!N332)))))),ISTEXT(ScheduleCompile!#REF!)),"ENDTABLE",IF(ISERROR(IF(ScheduleCompile!N332="Off",0,IF(ScheduleCompile!N332="On",1,IF(ISNUMBER(ScheduleCompile!N332),ScheduleCompile!N332/1,IF(ISTEXT(ScheduleCompile!N332),IF(OR(ISNUMBER(FIND("5F",ScheduleCompile!N332)),ISNUMBER(FIND("0F",ScheduleCompile!N332)),ISNUMBER(FIND("8F",ScheduleCompile!N332)),ISNUMBER(FIND("1F",ScheduleCompile!N332)),ISNUMBER(FIND("2F",ScheduleCompile!N332)),ISNUMBER(FIND("3F",ScheduleCompile!N332)),ISNUMBER(FIND("6F",ScheduleCompile!N332)),ISNUMBER(FIND("7F",ScheduleCompile!N332)),ISNUMBER(FIND("9F",ScheduleCompile!N332)),ISNUMBER(FIND("4F",ScheduleCompile!N332))),VALUE(LEFT(ScheduleCompile!N332,FIND("F",ScheduleCompile!N332)-1)),ScheduleCompile!N332)))))),"",IF(ScheduleCompile!N332="Off",0,IF(ScheduleCompile!N332="On",1,IF(ISNUMBER(ScheduleCompile!N332),ScheduleCompile!N332/1,IF(ISTEXT(ScheduleCompile!N332),IF(OR(ISNUMBER(FIND("5F",ScheduleCompile!N332)),ISNUMBER(FIND("0F",ScheduleCompile!N332)),ISNUMBER(FIND("8F",ScheduleCompile!N332)),ISNUMBER(FIND("1F",ScheduleCompile!N332)),ISNUMBER(FIND("2F",ScheduleCompile!N332)),ISNUMBER(FIND("3F",ScheduleCompile!N332)),ISNUMBER(FIND("6F",ScheduleCompile!N332)),ISNUMBER(FIND("7F",ScheduleCompile!N332)),ISNUMBER(FIND("9F",ScheduleCompile!N332)),ISNUMBER(FIND("4F",ScheduleCompile!N332))),VALUE(LEFT(ScheduleCompile!N332,FIND("F",ScheduleCompile!N332)-1)),ScheduleCompile!N332)))))))</f>
        <v>0.3</v>
      </c>
      <c r="T339" s="1">
        <f>IF(AND(ISERROR(IF(ScheduleCompile!O332="Off",0,IF(ScheduleCompile!O332="On",1,IF(ISNUMBER(ScheduleCompile!O332),ScheduleCompile!O332/1,IF(ISTEXT(ScheduleCompile!O332),IF(OR(ISNUMBER(FIND("5F",ScheduleCompile!O332)),ISNUMBER(FIND("0F",ScheduleCompile!O332)),ISNUMBER(FIND("8F",ScheduleCompile!O332)),ISNUMBER(FIND("1F",ScheduleCompile!O332)),ISNUMBER(FIND("2F",ScheduleCompile!O332)),ISNUMBER(FIND("3F",ScheduleCompile!O332)),ISNUMBER(FIND("6F",ScheduleCompile!O332)),ISNUMBER(FIND("7F",ScheduleCompile!O332)),ISNUMBER(FIND("9F",ScheduleCompile!O332)),ISNUMBER(FIND("4F",ScheduleCompile!O332))),VALUE(LEFT(ScheduleCompile!O332,FIND("F",ScheduleCompile!O332)-1)),ScheduleCompile!O332)))))),ISTEXT(ScheduleCompile!#REF!)),"ENDTABLE",IF(ISERROR(IF(ScheduleCompile!O332="Off",0,IF(ScheduleCompile!O332="On",1,IF(ISNUMBER(ScheduleCompile!O332),ScheduleCompile!O332/1,IF(ISTEXT(ScheduleCompile!O332),IF(OR(ISNUMBER(FIND("5F",ScheduleCompile!O332)),ISNUMBER(FIND("0F",ScheduleCompile!O332)),ISNUMBER(FIND("8F",ScheduleCompile!O332)),ISNUMBER(FIND("1F",ScheduleCompile!O332)),ISNUMBER(FIND("2F",ScheduleCompile!O332)),ISNUMBER(FIND("3F",ScheduleCompile!O332)),ISNUMBER(FIND("6F",ScheduleCompile!O332)),ISNUMBER(FIND("7F",ScheduleCompile!O332)),ISNUMBER(FIND("9F",ScheduleCompile!O332)),ISNUMBER(FIND("4F",ScheduleCompile!O332))),VALUE(LEFT(ScheduleCompile!O332,FIND("F",ScheduleCompile!O332)-1)),ScheduleCompile!O332)))))),"",IF(ScheduleCompile!O332="Off",0,IF(ScheduleCompile!O332="On",1,IF(ISNUMBER(ScheduleCompile!O332),ScheduleCompile!O332/1,IF(ISTEXT(ScheduleCompile!O332),IF(OR(ISNUMBER(FIND("5F",ScheduleCompile!O332)),ISNUMBER(FIND("0F",ScheduleCompile!O332)),ISNUMBER(FIND("8F",ScheduleCompile!O332)),ISNUMBER(FIND("1F",ScheduleCompile!O332)),ISNUMBER(FIND("2F",ScheduleCompile!O332)),ISNUMBER(FIND("3F",ScheduleCompile!O332)),ISNUMBER(FIND("6F",ScheduleCompile!O332)),ISNUMBER(FIND("7F",ScheduleCompile!O332)),ISNUMBER(FIND("9F",ScheduleCompile!O332)),ISNUMBER(FIND("4F",ScheduleCompile!O332))),VALUE(LEFT(ScheduleCompile!O332,FIND("F",ScheduleCompile!O332)-1)),ScheduleCompile!O332)))))))</f>
        <v>0.3</v>
      </c>
      <c r="U339" s="1">
        <f>IF(AND(ISERROR(IF(ScheduleCompile!P332="Off",0,IF(ScheduleCompile!P332="On",1,IF(ISNUMBER(ScheduleCompile!P332),ScheduleCompile!P332/1,IF(ISTEXT(ScheduleCompile!P332),IF(OR(ISNUMBER(FIND("5F",ScheduleCompile!P332)),ISNUMBER(FIND("0F",ScheduleCompile!P332)),ISNUMBER(FIND("8F",ScheduleCompile!P332)),ISNUMBER(FIND("1F",ScheduleCompile!P332)),ISNUMBER(FIND("2F",ScheduleCompile!P332)),ISNUMBER(FIND("3F",ScheduleCompile!P332)),ISNUMBER(FIND("6F",ScheduleCompile!P332)),ISNUMBER(FIND("7F",ScheduleCompile!P332)),ISNUMBER(FIND("9F",ScheduleCompile!P332)),ISNUMBER(FIND("4F",ScheduleCompile!P332))),VALUE(LEFT(ScheduleCompile!P332,FIND("F",ScheduleCompile!P332)-1)),ScheduleCompile!P332)))))),ISTEXT(ScheduleCompile!#REF!)),"ENDTABLE",IF(ISERROR(IF(ScheduleCompile!P332="Off",0,IF(ScheduleCompile!P332="On",1,IF(ISNUMBER(ScheduleCompile!P332),ScheduleCompile!P332/1,IF(ISTEXT(ScheduleCompile!P332),IF(OR(ISNUMBER(FIND("5F",ScheduleCompile!P332)),ISNUMBER(FIND("0F",ScheduleCompile!P332)),ISNUMBER(FIND("8F",ScheduleCompile!P332)),ISNUMBER(FIND("1F",ScheduleCompile!P332)),ISNUMBER(FIND("2F",ScheduleCompile!P332)),ISNUMBER(FIND("3F",ScheduleCompile!P332)),ISNUMBER(FIND("6F",ScheduleCompile!P332)),ISNUMBER(FIND("7F",ScheduleCompile!P332)),ISNUMBER(FIND("9F",ScheduleCompile!P332)),ISNUMBER(FIND("4F",ScheduleCompile!P332))),VALUE(LEFT(ScheduleCompile!P332,FIND("F",ScheduleCompile!P332)-1)),ScheduleCompile!P332)))))),"",IF(ScheduleCompile!P332="Off",0,IF(ScheduleCompile!P332="On",1,IF(ISNUMBER(ScheduleCompile!P332),ScheduleCompile!P332/1,IF(ISTEXT(ScheduleCompile!P332),IF(OR(ISNUMBER(FIND("5F",ScheduleCompile!P332)),ISNUMBER(FIND("0F",ScheduleCompile!P332)),ISNUMBER(FIND("8F",ScheduleCompile!P332)),ISNUMBER(FIND("1F",ScheduleCompile!P332)),ISNUMBER(FIND("2F",ScheduleCompile!P332)),ISNUMBER(FIND("3F",ScheduleCompile!P332)),ISNUMBER(FIND("6F",ScheduleCompile!P332)),ISNUMBER(FIND("7F",ScheduleCompile!P332)),ISNUMBER(FIND("9F",ScheduleCompile!P332)),ISNUMBER(FIND("4F",ScheduleCompile!P332))),VALUE(LEFT(ScheduleCompile!P332,FIND("F",ScheduleCompile!P332)-1)),ScheduleCompile!P332)))))))</f>
        <v>0.3</v>
      </c>
      <c r="V339" s="1">
        <f>IF(AND(ISERROR(IF(ScheduleCompile!Q332="Off",0,IF(ScheduleCompile!Q332="On",1,IF(ISNUMBER(ScheduleCompile!Q332),ScheduleCompile!Q332/1,IF(ISTEXT(ScheduleCompile!Q332),IF(OR(ISNUMBER(FIND("5F",ScheduleCompile!Q332)),ISNUMBER(FIND("0F",ScheduleCompile!Q332)),ISNUMBER(FIND("8F",ScheduleCompile!Q332)),ISNUMBER(FIND("1F",ScheduleCompile!Q332)),ISNUMBER(FIND("2F",ScheduleCompile!Q332)),ISNUMBER(FIND("3F",ScheduleCompile!Q332)),ISNUMBER(FIND("6F",ScheduleCompile!Q332)),ISNUMBER(FIND("7F",ScheduleCompile!Q332)),ISNUMBER(FIND("9F",ScheduleCompile!Q332)),ISNUMBER(FIND("4F",ScheduleCompile!Q332))),VALUE(LEFT(ScheduleCompile!Q332,FIND("F",ScheduleCompile!Q332)-1)),ScheduleCompile!Q332)))))),ISTEXT(ScheduleCompile!#REF!)),"ENDTABLE",IF(ISERROR(IF(ScheduleCompile!Q332="Off",0,IF(ScheduleCompile!Q332="On",1,IF(ISNUMBER(ScheduleCompile!Q332),ScheduleCompile!Q332/1,IF(ISTEXT(ScheduleCompile!Q332),IF(OR(ISNUMBER(FIND("5F",ScheduleCompile!Q332)),ISNUMBER(FIND("0F",ScheduleCompile!Q332)),ISNUMBER(FIND("8F",ScheduleCompile!Q332)),ISNUMBER(FIND("1F",ScheduleCompile!Q332)),ISNUMBER(FIND("2F",ScheduleCompile!Q332)),ISNUMBER(FIND("3F",ScheduleCompile!Q332)),ISNUMBER(FIND("6F",ScheduleCompile!Q332)),ISNUMBER(FIND("7F",ScheduleCompile!Q332)),ISNUMBER(FIND("9F",ScheduleCompile!Q332)),ISNUMBER(FIND("4F",ScheduleCompile!Q332))),VALUE(LEFT(ScheduleCompile!Q332,FIND("F",ScheduleCompile!Q332)-1)),ScheduleCompile!Q332)))))),"",IF(ScheduleCompile!Q332="Off",0,IF(ScheduleCompile!Q332="On",1,IF(ISNUMBER(ScheduleCompile!Q332),ScheduleCompile!Q332/1,IF(ISTEXT(ScheduleCompile!Q332),IF(OR(ISNUMBER(FIND("5F",ScheduleCompile!Q332)),ISNUMBER(FIND("0F",ScheduleCompile!Q332)),ISNUMBER(FIND("8F",ScheduleCompile!Q332)),ISNUMBER(FIND("1F",ScheduleCompile!Q332)),ISNUMBER(FIND("2F",ScheduleCompile!Q332)),ISNUMBER(FIND("3F",ScheduleCompile!Q332)),ISNUMBER(FIND("6F",ScheduleCompile!Q332)),ISNUMBER(FIND("7F",ScheduleCompile!Q332)),ISNUMBER(FIND("9F",ScheduleCompile!Q332)),ISNUMBER(FIND("4F",ScheduleCompile!Q332))),VALUE(LEFT(ScheduleCompile!Q332,FIND("F",ScheduleCompile!Q332)-1)),ScheduleCompile!Q332)))))))</f>
        <v>0.3</v>
      </c>
      <c r="W339" s="1">
        <f>IF(AND(ISERROR(IF(ScheduleCompile!R332="Off",0,IF(ScheduleCompile!R332="On",1,IF(ISNUMBER(ScheduleCompile!R332),ScheduleCompile!R332/1,IF(ISTEXT(ScheduleCompile!R332),IF(OR(ISNUMBER(FIND("5F",ScheduleCompile!R332)),ISNUMBER(FIND("0F",ScheduleCompile!R332)),ISNUMBER(FIND("8F",ScheduleCompile!R332)),ISNUMBER(FIND("1F",ScheduleCompile!R332)),ISNUMBER(FIND("2F",ScheduleCompile!R332)),ISNUMBER(FIND("3F",ScheduleCompile!R332)),ISNUMBER(FIND("6F",ScheduleCompile!R332)),ISNUMBER(FIND("7F",ScheduleCompile!R332)),ISNUMBER(FIND("9F",ScheduleCompile!R332)),ISNUMBER(FIND("4F",ScheduleCompile!R332))),VALUE(LEFT(ScheduleCompile!R332,FIND("F",ScheduleCompile!R332)-1)),ScheduleCompile!R332)))))),ISTEXT(ScheduleCompile!#REF!)),"ENDTABLE",IF(ISERROR(IF(ScheduleCompile!R332="Off",0,IF(ScheduleCompile!R332="On",1,IF(ISNUMBER(ScheduleCompile!R332),ScheduleCompile!R332/1,IF(ISTEXT(ScheduleCompile!R332),IF(OR(ISNUMBER(FIND("5F",ScheduleCompile!R332)),ISNUMBER(FIND("0F",ScheduleCompile!R332)),ISNUMBER(FIND("8F",ScheduleCompile!R332)),ISNUMBER(FIND("1F",ScheduleCompile!R332)),ISNUMBER(FIND("2F",ScheduleCompile!R332)),ISNUMBER(FIND("3F",ScheduleCompile!R332)),ISNUMBER(FIND("6F",ScheduleCompile!R332)),ISNUMBER(FIND("7F",ScheduleCompile!R332)),ISNUMBER(FIND("9F",ScheduleCompile!R332)),ISNUMBER(FIND("4F",ScheduleCompile!R332))),VALUE(LEFT(ScheduleCompile!R332,FIND("F",ScheduleCompile!R332)-1)),ScheduleCompile!R332)))))),"",IF(ScheduleCompile!R332="Off",0,IF(ScheduleCompile!R332="On",1,IF(ISNUMBER(ScheduleCompile!R332),ScheduleCompile!R332/1,IF(ISTEXT(ScheduleCompile!R332),IF(OR(ISNUMBER(FIND("5F",ScheduleCompile!R332)),ISNUMBER(FIND("0F",ScheduleCompile!R332)),ISNUMBER(FIND("8F",ScheduleCompile!R332)),ISNUMBER(FIND("1F",ScheduleCompile!R332)),ISNUMBER(FIND("2F",ScheduleCompile!R332)),ISNUMBER(FIND("3F",ScheduleCompile!R332)),ISNUMBER(FIND("6F",ScheduleCompile!R332)),ISNUMBER(FIND("7F",ScheduleCompile!R332)),ISNUMBER(FIND("9F",ScheduleCompile!R332)),ISNUMBER(FIND("4F",ScheduleCompile!R332))),VALUE(LEFT(ScheduleCompile!R332,FIND("F",ScheduleCompile!R332)-1)),ScheduleCompile!R332)))))))</f>
        <v>0.3</v>
      </c>
      <c r="X339" s="1">
        <f>IF(AND(ISERROR(IF(ScheduleCompile!S332="Off",0,IF(ScheduleCompile!S332="On",1,IF(ISNUMBER(ScheduleCompile!S332),ScheduleCompile!S332/1,IF(ISTEXT(ScheduleCompile!S332),IF(OR(ISNUMBER(FIND("5F",ScheduleCompile!S332)),ISNUMBER(FIND("0F",ScheduleCompile!S332)),ISNUMBER(FIND("8F",ScheduleCompile!S332)),ISNUMBER(FIND("1F",ScheduleCompile!S332)),ISNUMBER(FIND("2F",ScheduleCompile!S332)),ISNUMBER(FIND("3F",ScheduleCompile!S332)),ISNUMBER(FIND("6F",ScheduleCompile!S332)),ISNUMBER(FIND("7F",ScheduleCompile!S332)),ISNUMBER(FIND("9F",ScheduleCompile!S332)),ISNUMBER(FIND("4F",ScheduleCompile!S332))),VALUE(LEFT(ScheduleCompile!S332,FIND("F",ScheduleCompile!S332)-1)),ScheduleCompile!S332)))))),ISTEXT(ScheduleCompile!#REF!)),"ENDTABLE",IF(ISERROR(IF(ScheduleCompile!S332="Off",0,IF(ScheduleCompile!S332="On",1,IF(ISNUMBER(ScheduleCompile!S332),ScheduleCompile!S332/1,IF(ISTEXT(ScheduleCompile!S332),IF(OR(ISNUMBER(FIND("5F",ScheduleCompile!S332)),ISNUMBER(FIND("0F",ScheduleCompile!S332)),ISNUMBER(FIND("8F",ScheduleCompile!S332)),ISNUMBER(FIND("1F",ScheduleCompile!S332)),ISNUMBER(FIND("2F",ScheduleCompile!S332)),ISNUMBER(FIND("3F",ScheduleCompile!S332)),ISNUMBER(FIND("6F",ScheduleCompile!S332)),ISNUMBER(FIND("7F",ScheduleCompile!S332)),ISNUMBER(FIND("9F",ScheduleCompile!S332)),ISNUMBER(FIND("4F",ScheduleCompile!S332))),VALUE(LEFT(ScheduleCompile!S332,FIND("F",ScheduleCompile!S332)-1)),ScheduleCompile!S332)))))),"",IF(ScheduleCompile!S332="Off",0,IF(ScheduleCompile!S332="On",1,IF(ISNUMBER(ScheduleCompile!S332),ScheduleCompile!S332/1,IF(ISTEXT(ScheduleCompile!S332),IF(OR(ISNUMBER(FIND("5F",ScheduleCompile!S332)),ISNUMBER(FIND("0F",ScheduleCompile!S332)),ISNUMBER(FIND("8F",ScheduleCompile!S332)),ISNUMBER(FIND("1F",ScheduleCompile!S332)),ISNUMBER(FIND("2F",ScheduleCompile!S332)),ISNUMBER(FIND("3F",ScheduleCompile!S332)),ISNUMBER(FIND("6F",ScheduleCompile!S332)),ISNUMBER(FIND("7F",ScheduleCompile!S332)),ISNUMBER(FIND("9F",ScheduleCompile!S332)),ISNUMBER(FIND("4F",ScheduleCompile!S332))),VALUE(LEFT(ScheduleCompile!S332,FIND("F",ScheduleCompile!S332)-1)),ScheduleCompile!S332)))))))</f>
        <v>0.3</v>
      </c>
      <c r="Y339" s="1">
        <f>IF(AND(ISERROR(IF(ScheduleCompile!T332="Off",0,IF(ScheduleCompile!T332="On",1,IF(ISNUMBER(ScheduleCompile!T332),ScheduleCompile!T332/1,IF(ISTEXT(ScheduleCompile!T332),IF(OR(ISNUMBER(FIND("5F",ScheduleCompile!T332)),ISNUMBER(FIND("0F",ScheduleCompile!T332)),ISNUMBER(FIND("8F",ScheduleCompile!T332)),ISNUMBER(FIND("1F",ScheduleCompile!T332)),ISNUMBER(FIND("2F",ScheduleCompile!T332)),ISNUMBER(FIND("3F",ScheduleCompile!T332)),ISNUMBER(FIND("6F",ScheduleCompile!T332)),ISNUMBER(FIND("7F",ScheduleCompile!T332)),ISNUMBER(FIND("9F",ScheduleCompile!T332)),ISNUMBER(FIND("4F",ScheduleCompile!T332))),VALUE(LEFT(ScheduleCompile!T332,FIND("F",ScheduleCompile!T332)-1)),ScheduleCompile!T332)))))),ISTEXT(ScheduleCompile!#REF!)),"ENDTABLE",IF(ISERROR(IF(ScheduleCompile!T332="Off",0,IF(ScheduleCompile!T332="On",1,IF(ISNUMBER(ScheduleCompile!T332),ScheduleCompile!T332/1,IF(ISTEXT(ScheduleCompile!T332),IF(OR(ISNUMBER(FIND("5F",ScheduleCompile!T332)),ISNUMBER(FIND("0F",ScheduleCompile!T332)),ISNUMBER(FIND("8F",ScheduleCompile!T332)),ISNUMBER(FIND("1F",ScheduleCompile!T332)),ISNUMBER(FIND("2F",ScheduleCompile!T332)),ISNUMBER(FIND("3F",ScheduleCompile!T332)),ISNUMBER(FIND("6F",ScheduleCompile!T332)),ISNUMBER(FIND("7F",ScheduleCompile!T332)),ISNUMBER(FIND("9F",ScheduleCompile!T332)),ISNUMBER(FIND("4F",ScheduleCompile!T332))),VALUE(LEFT(ScheduleCompile!T332,FIND("F",ScheduleCompile!T332)-1)),ScheduleCompile!T332)))))),"",IF(ScheduleCompile!T332="Off",0,IF(ScheduleCompile!T332="On",1,IF(ISNUMBER(ScheduleCompile!T332),ScheduleCompile!T332/1,IF(ISTEXT(ScheduleCompile!T332),IF(OR(ISNUMBER(FIND("5F",ScheduleCompile!T332)),ISNUMBER(FIND("0F",ScheduleCompile!T332)),ISNUMBER(FIND("8F",ScheduleCompile!T332)),ISNUMBER(FIND("1F",ScheduleCompile!T332)),ISNUMBER(FIND("2F",ScheduleCompile!T332)),ISNUMBER(FIND("3F",ScheduleCompile!T332)),ISNUMBER(FIND("6F",ScheduleCompile!T332)),ISNUMBER(FIND("7F",ScheduleCompile!T332)),ISNUMBER(FIND("9F",ScheduleCompile!T332)),ISNUMBER(FIND("4F",ScheduleCompile!T332))),VALUE(LEFT(ScheduleCompile!T332,FIND("F",ScheduleCompile!T332)-1)),ScheduleCompile!T332)))))))</f>
        <v>0.6</v>
      </c>
      <c r="Z339" s="1">
        <f>IF(AND(ISERROR(IF(ScheduleCompile!U332="Off",0,IF(ScheduleCompile!U332="On",1,IF(ISNUMBER(ScheduleCompile!U332),ScheduleCompile!U332/1,IF(ISTEXT(ScheduleCompile!U332),IF(OR(ISNUMBER(FIND("5F",ScheduleCompile!U332)),ISNUMBER(FIND("0F",ScheduleCompile!U332)),ISNUMBER(FIND("8F",ScheduleCompile!U332)),ISNUMBER(FIND("1F",ScheduleCompile!U332)),ISNUMBER(FIND("2F",ScheduleCompile!U332)),ISNUMBER(FIND("3F",ScheduleCompile!U332)),ISNUMBER(FIND("6F",ScheduleCompile!U332)),ISNUMBER(FIND("7F",ScheduleCompile!U332)),ISNUMBER(FIND("9F",ScheduleCompile!U332)),ISNUMBER(FIND("4F",ScheduleCompile!U332))),VALUE(LEFT(ScheduleCompile!U332,FIND("F",ScheduleCompile!U332)-1)),ScheduleCompile!U332)))))),ISTEXT(ScheduleCompile!#REF!)),"ENDTABLE",IF(ISERROR(IF(ScheduleCompile!U332="Off",0,IF(ScheduleCompile!U332="On",1,IF(ISNUMBER(ScheduleCompile!U332),ScheduleCompile!U332/1,IF(ISTEXT(ScheduleCompile!U332),IF(OR(ISNUMBER(FIND("5F",ScheduleCompile!U332)),ISNUMBER(FIND("0F",ScheduleCompile!U332)),ISNUMBER(FIND("8F",ScheduleCompile!U332)),ISNUMBER(FIND("1F",ScheduleCompile!U332)),ISNUMBER(FIND("2F",ScheduleCompile!U332)),ISNUMBER(FIND("3F",ScheduleCompile!U332)),ISNUMBER(FIND("6F",ScheduleCompile!U332)),ISNUMBER(FIND("7F",ScheduleCompile!U332)),ISNUMBER(FIND("9F",ScheduleCompile!U332)),ISNUMBER(FIND("4F",ScheduleCompile!U332))),VALUE(LEFT(ScheduleCompile!U332,FIND("F",ScheduleCompile!U332)-1)),ScheduleCompile!U332)))))),"",IF(ScheduleCompile!U332="Off",0,IF(ScheduleCompile!U332="On",1,IF(ISNUMBER(ScheduleCompile!U332),ScheduleCompile!U332/1,IF(ISTEXT(ScheduleCompile!U332),IF(OR(ISNUMBER(FIND("5F",ScheduleCompile!U332)),ISNUMBER(FIND("0F",ScheduleCompile!U332)),ISNUMBER(FIND("8F",ScheduleCompile!U332)),ISNUMBER(FIND("1F",ScheduleCompile!U332)),ISNUMBER(FIND("2F",ScheduleCompile!U332)),ISNUMBER(FIND("3F",ScheduleCompile!U332)),ISNUMBER(FIND("6F",ScheduleCompile!U332)),ISNUMBER(FIND("7F",ScheduleCompile!U332)),ISNUMBER(FIND("9F",ScheduleCompile!U332)),ISNUMBER(FIND("4F",ScheduleCompile!U332))),VALUE(LEFT(ScheduleCompile!U332,FIND("F",ScheduleCompile!U332)-1)),ScheduleCompile!U332)))))))</f>
        <v>0.8</v>
      </c>
      <c r="AA339" s="1">
        <f>IF(AND(ISERROR(IF(ScheduleCompile!V332="Off",0,IF(ScheduleCompile!V332="On",1,IF(ISNUMBER(ScheduleCompile!V332),ScheduleCompile!V332/1,IF(ISTEXT(ScheduleCompile!V332),IF(OR(ISNUMBER(FIND("5F",ScheduleCompile!V332)),ISNUMBER(FIND("0F",ScheduleCompile!V332)),ISNUMBER(FIND("8F",ScheduleCompile!V332)),ISNUMBER(FIND("1F",ScheduleCompile!V332)),ISNUMBER(FIND("2F",ScheduleCompile!V332)),ISNUMBER(FIND("3F",ScheduleCompile!V332)),ISNUMBER(FIND("6F",ScheduleCompile!V332)),ISNUMBER(FIND("7F",ScheduleCompile!V332)),ISNUMBER(FIND("9F",ScheduleCompile!V332)),ISNUMBER(FIND("4F",ScheduleCompile!V332))),VALUE(LEFT(ScheduleCompile!V332,FIND("F",ScheduleCompile!V332)-1)),ScheduleCompile!V332)))))),ISTEXT(ScheduleCompile!#REF!)),"ENDTABLE",IF(ISERROR(IF(ScheduleCompile!V332="Off",0,IF(ScheduleCompile!V332="On",1,IF(ISNUMBER(ScheduleCompile!V332),ScheduleCompile!V332/1,IF(ISTEXT(ScheduleCompile!V332),IF(OR(ISNUMBER(FIND("5F",ScheduleCompile!V332)),ISNUMBER(FIND("0F",ScheduleCompile!V332)),ISNUMBER(FIND("8F",ScheduleCompile!V332)),ISNUMBER(FIND("1F",ScheduleCompile!V332)),ISNUMBER(FIND("2F",ScheduleCompile!V332)),ISNUMBER(FIND("3F",ScheduleCompile!V332)),ISNUMBER(FIND("6F",ScheduleCompile!V332)),ISNUMBER(FIND("7F",ScheduleCompile!V332)),ISNUMBER(FIND("9F",ScheduleCompile!V332)),ISNUMBER(FIND("4F",ScheduleCompile!V332))),VALUE(LEFT(ScheduleCompile!V332,FIND("F",ScheduleCompile!V332)-1)),ScheduleCompile!V332)))))),"",IF(ScheduleCompile!V332="Off",0,IF(ScheduleCompile!V332="On",1,IF(ISNUMBER(ScheduleCompile!V332),ScheduleCompile!V332/1,IF(ISTEXT(ScheduleCompile!V332),IF(OR(ISNUMBER(FIND("5F",ScheduleCompile!V332)),ISNUMBER(FIND("0F",ScheduleCompile!V332)),ISNUMBER(FIND("8F",ScheduleCompile!V332)),ISNUMBER(FIND("1F",ScheduleCompile!V332)),ISNUMBER(FIND("2F",ScheduleCompile!V332)),ISNUMBER(FIND("3F",ScheduleCompile!V332)),ISNUMBER(FIND("6F",ScheduleCompile!V332)),ISNUMBER(FIND("7F",ScheduleCompile!V332)),ISNUMBER(FIND("9F",ScheduleCompile!V332)),ISNUMBER(FIND("4F",ScheduleCompile!V332))),VALUE(LEFT(ScheduleCompile!V332,FIND("F",ScheduleCompile!V332)-1)),ScheduleCompile!V332)))))))</f>
        <v>0.9</v>
      </c>
      <c r="AB339" s="1">
        <f>IF(AND(ISERROR(IF(ScheduleCompile!W332="Off",0,IF(ScheduleCompile!W332="On",1,IF(ISNUMBER(ScheduleCompile!W332),ScheduleCompile!W332/1,IF(ISTEXT(ScheduleCompile!W332),IF(OR(ISNUMBER(FIND("5F",ScheduleCompile!W332)),ISNUMBER(FIND("0F",ScheduleCompile!W332)),ISNUMBER(FIND("8F",ScheduleCompile!W332)),ISNUMBER(FIND("1F",ScheduleCompile!W332)),ISNUMBER(FIND("2F",ScheduleCompile!W332)),ISNUMBER(FIND("3F",ScheduleCompile!W332)),ISNUMBER(FIND("6F",ScheduleCompile!W332)),ISNUMBER(FIND("7F",ScheduleCompile!W332)),ISNUMBER(FIND("9F",ScheduleCompile!W332)),ISNUMBER(FIND("4F",ScheduleCompile!W332))),VALUE(LEFT(ScheduleCompile!W332,FIND("F",ScheduleCompile!W332)-1)),ScheduleCompile!W332)))))),ISTEXT(ScheduleCompile!#REF!)),"ENDTABLE",IF(ISERROR(IF(ScheduleCompile!W332="Off",0,IF(ScheduleCompile!W332="On",1,IF(ISNUMBER(ScheduleCompile!W332),ScheduleCompile!W332/1,IF(ISTEXT(ScheduleCompile!W332),IF(OR(ISNUMBER(FIND("5F",ScheduleCompile!W332)),ISNUMBER(FIND("0F",ScheduleCompile!W332)),ISNUMBER(FIND("8F",ScheduleCompile!W332)),ISNUMBER(FIND("1F",ScheduleCompile!W332)),ISNUMBER(FIND("2F",ScheduleCompile!W332)),ISNUMBER(FIND("3F",ScheduleCompile!W332)),ISNUMBER(FIND("6F",ScheduleCompile!W332)),ISNUMBER(FIND("7F",ScheduleCompile!W332)),ISNUMBER(FIND("9F",ScheduleCompile!W332)),ISNUMBER(FIND("4F",ScheduleCompile!W332))),VALUE(LEFT(ScheduleCompile!W332,FIND("F",ScheduleCompile!W332)-1)),ScheduleCompile!W332)))))),"",IF(ScheduleCompile!W332="Off",0,IF(ScheduleCompile!W332="On",1,IF(ISNUMBER(ScheduleCompile!W332),ScheduleCompile!W332/1,IF(ISTEXT(ScheduleCompile!W332),IF(OR(ISNUMBER(FIND("5F",ScheduleCompile!W332)),ISNUMBER(FIND("0F",ScheduleCompile!W332)),ISNUMBER(FIND("8F",ScheduleCompile!W332)),ISNUMBER(FIND("1F",ScheduleCompile!W332)),ISNUMBER(FIND("2F",ScheduleCompile!W332)),ISNUMBER(FIND("3F",ScheduleCompile!W332)),ISNUMBER(FIND("6F",ScheduleCompile!W332)),ISNUMBER(FIND("7F",ScheduleCompile!W332)),ISNUMBER(FIND("9F",ScheduleCompile!W332)),ISNUMBER(FIND("4F",ScheduleCompile!W332))),VALUE(LEFT(ScheduleCompile!W332,FIND("F",ScheduleCompile!W332)-1)),ScheduleCompile!W332)))))))</f>
        <v>0.8</v>
      </c>
      <c r="AC339" s="1">
        <f>IF(AND(ISERROR(IF(ScheduleCompile!X332="Off",0,IF(ScheduleCompile!X332="On",1,IF(ISNUMBER(ScheduleCompile!X332),ScheduleCompile!X332/1,IF(ISTEXT(ScheduleCompile!X332),IF(OR(ISNUMBER(FIND("5F",ScheduleCompile!X332)),ISNUMBER(FIND("0F",ScheduleCompile!X332)),ISNUMBER(FIND("8F",ScheduleCompile!X332)),ISNUMBER(FIND("1F",ScheduleCompile!X332)),ISNUMBER(FIND("2F",ScheduleCompile!X332)),ISNUMBER(FIND("3F",ScheduleCompile!X332)),ISNUMBER(FIND("6F",ScheduleCompile!X332)),ISNUMBER(FIND("7F",ScheduleCompile!X332)),ISNUMBER(FIND("9F",ScheduleCompile!X332)),ISNUMBER(FIND("4F",ScheduleCompile!X332))),VALUE(LEFT(ScheduleCompile!X332,FIND("F",ScheduleCompile!X332)-1)),ScheduleCompile!X332)))))),ISTEXT(ScheduleCompile!#REF!)),"ENDTABLE",IF(ISERROR(IF(ScheduleCompile!X332="Off",0,IF(ScheduleCompile!X332="On",1,IF(ISNUMBER(ScheduleCompile!X332),ScheduleCompile!X332/1,IF(ISTEXT(ScheduleCompile!X332),IF(OR(ISNUMBER(FIND("5F",ScheduleCompile!X332)),ISNUMBER(FIND("0F",ScheduleCompile!X332)),ISNUMBER(FIND("8F",ScheduleCompile!X332)),ISNUMBER(FIND("1F",ScheduleCompile!X332)),ISNUMBER(FIND("2F",ScheduleCompile!X332)),ISNUMBER(FIND("3F",ScheduleCompile!X332)),ISNUMBER(FIND("6F",ScheduleCompile!X332)),ISNUMBER(FIND("7F",ScheduleCompile!X332)),ISNUMBER(FIND("9F",ScheduleCompile!X332)),ISNUMBER(FIND("4F",ScheduleCompile!X332))),VALUE(LEFT(ScheduleCompile!X332,FIND("F",ScheduleCompile!X332)-1)),ScheduleCompile!X332)))))),"",IF(ScheduleCompile!X332="Off",0,IF(ScheduleCompile!X332="On",1,IF(ISNUMBER(ScheduleCompile!X332),ScheduleCompile!X332/1,IF(ISTEXT(ScheduleCompile!X332),IF(OR(ISNUMBER(FIND("5F",ScheduleCompile!X332)),ISNUMBER(FIND("0F",ScheduleCompile!X332)),ISNUMBER(FIND("8F",ScheduleCompile!X332)),ISNUMBER(FIND("1F",ScheduleCompile!X332)),ISNUMBER(FIND("2F",ScheduleCompile!X332)),ISNUMBER(FIND("3F",ScheduleCompile!X332)),ISNUMBER(FIND("6F",ScheduleCompile!X332)),ISNUMBER(FIND("7F",ScheduleCompile!X332)),ISNUMBER(FIND("9F",ScheduleCompile!X332)),ISNUMBER(FIND("4F",ScheduleCompile!X332))),VALUE(LEFT(ScheduleCompile!X332,FIND("F",ScheduleCompile!X332)-1)),ScheduleCompile!X332)))))))</f>
        <v>0.6</v>
      </c>
      <c r="AD339" s="1">
        <f>IF(AND(ISERROR(IF(ScheduleCompile!Y332="Off",0,IF(ScheduleCompile!Y332="On",1,IF(ISNUMBER(ScheduleCompile!Y332),ScheduleCompile!Y332/1,IF(ISTEXT(ScheduleCompile!Y332),IF(OR(ISNUMBER(FIND("5F",ScheduleCompile!Y332)),ISNUMBER(FIND("0F",ScheduleCompile!Y332)),ISNUMBER(FIND("8F",ScheduleCompile!Y332)),ISNUMBER(FIND("1F",ScheduleCompile!Y332)),ISNUMBER(FIND("2F",ScheduleCompile!Y332)),ISNUMBER(FIND("3F",ScheduleCompile!Y332)),ISNUMBER(FIND("6F",ScheduleCompile!Y332)),ISNUMBER(FIND("7F",ScheduleCompile!Y332)),ISNUMBER(FIND("9F",ScheduleCompile!Y332)),ISNUMBER(FIND("4F",ScheduleCompile!Y332))),VALUE(LEFT(ScheduleCompile!Y332,FIND("F",ScheduleCompile!Y332)-1)),ScheduleCompile!Y332)))))),ISTEXT(ScheduleCompile!#REF!)),"ENDTABLE",IF(ISERROR(IF(ScheduleCompile!Y332="Off",0,IF(ScheduleCompile!Y332="On",1,IF(ISNUMBER(ScheduleCompile!Y332),ScheduleCompile!Y332/1,IF(ISTEXT(ScheduleCompile!Y332),IF(OR(ISNUMBER(FIND("5F",ScheduleCompile!Y332)),ISNUMBER(FIND("0F",ScheduleCompile!Y332)),ISNUMBER(FIND("8F",ScheduleCompile!Y332)),ISNUMBER(FIND("1F",ScheduleCompile!Y332)),ISNUMBER(FIND("2F",ScheduleCompile!Y332)),ISNUMBER(FIND("3F",ScheduleCompile!Y332)),ISNUMBER(FIND("6F",ScheduleCompile!Y332)),ISNUMBER(FIND("7F",ScheduleCompile!Y332)),ISNUMBER(FIND("9F",ScheduleCompile!Y332)),ISNUMBER(FIND("4F",ScheduleCompile!Y332))),VALUE(LEFT(ScheduleCompile!Y332,FIND("F",ScheduleCompile!Y332)-1)),ScheduleCompile!Y332)))))),"",IF(ScheduleCompile!Y332="Off",0,IF(ScheduleCompile!Y332="On",1,IF(ISNUMBER(ScheduleCompile!Y332),ScheduleCompile!Y332/1,IF(ISTEXT(ScheduleCompile!Y332),IF(OR(ISNUMBER(FIND("5F",ScheduleCompile!Y332)),ISNUMBER(FIND("0F",ScheduleCompile!Y332)),ISNUMBER(FIND("8F",ScheduleCompile!Y332)),ISNUMBER(FIND("1F",ScheduleCompile!Y332)),ISNUMBER(FIND("2F",ScheduleCompile!Y332)),ISNUMBER(FIND("3F",ScheduleCompile!Y332)),ISNUMBER(FIND("6F",ScheduleCompile!Y332)),ISNUMBER(FIND("7F",ScheduleCompile!Y332)),ISNUMBER(FIND("9F",ScheduleCompile!Y332)),ISNUMBER(FIND("4F",ScheduleCompile!Y332))),VALUE(LEFT(ScheduleCompile!Y332,FIND("F",ScheduleCompile!Y332)-1)),ScheduleCompile!Y332)))))))</f>
        <v>0.3</v>
      </c>
    </row>
    <row r="340" spans="1:30" x14ac:dyDescent="0.25">
      <c r="A340" t="str">
        <f t="shared" si="23"/>
        <v>SchDay "ResidentialLivingReceptacleSat"  Type = "Fraction" Hr = (0.1, 0.1, 0.1, 0.1, 0.1, 0.3, 0.45, 0.45, 0.45, 0.45, 0.3, 0.3, 0.3, 0.3, 0.3, 0.3, 0.3, 0.3, 0.6, 0.8, 0.9, 0.8, 0.6, 0.3) ..</v>
      </c>
      <c r="B340" s="1" t="s">
        <v>623</v>
      </c>
      <c r="C340" t="str">
        <f t="shared" si="24"/>
        <v xml:space="preserve">SchDay "ResidentialLivingReceptacleSat"  Type = "Fraction" Hr = </v>
      </c>
      <c r="D340" t="str">
        <f t="shared" si="25"/>
        <v>(0.1, 0.1, 0.1, 0.1, 0.1, 0.3, 0.45, 0.45, 0.45, 0.45, 0.3, 0.3, 0.3, 0.3, 0.3, 0.3, 0.3, 0.3, 0.6, 0.8, 0.9, 0.8, 0.6, 0.3) ..</v>
      </c>
      <c r="E340" s="30" t="str">
        <f>ScheduleCompile!A333</f>
        <v>ResidentialLivingReceptacleSat</v>
      </c>
      <c r="F340" t="str">
        <f t="shared" si="26"/>
        <v>Fraction</v>
      </c>
      <c r="G340" s="1">
        <f>IF(AND(ISERROR(IF(ScheduleCompile!B333="Off",0,IF(ScheduleCompile!B333="On",1,IF(ISNUMBER(ScheduleCompile!B333),ScheduleCompile!B333/1,IF(ISTEXT(ScheduleCompile!B333),IF(OR(ISNUMBER(FIND("5F",ScheduleCompile!B333)),ISNUMBER(FIND("0F",ScheduleCompile!B333)),ISNUMBER(FIND("8F",ScheduleCompile!B333)),ISNUMBER(FIND("1F",ScheduleCompile!B333)),ISNUMBER(FIND("2F",ScheduleCompile!B333)),ISNUMBER(FIND("3F",ScheduleCompile!B333)),ISNUMBER(FIND("6F",ScheduleCompile!B333)),ISNUMBER(FIND("7F",ScheduleCompile!B333)),ISNUMBER(FIND("9F",ScheduleCompile!B333)),ISNUMBER(FIND("4F",ScheduleCompile!B333))),VALUE(LEFT(ScheduleCompile!B333,FIND("F",ScheduleCompile!B333)-1)),ScheduleCompile!B333)))))),ISTEXT(ScheduleCompile!#REF!)),"ENDTABLE",IF(ISERROR(IF(ScheduleCompile!B333="Off",0,IF(ScheduleCompile!B333="On",1,IF(ISNUMBER(ScheduleCompile!B333),ScheduleCompile!B333/1,IF(ISTEXT(ScheduleCompile!B333),IF(OR(ISNUMBER(FIND("5F",ScheduleCompile!B333)),ISNUMBER(FIND("0F",ScheduleCompile!B333)),ISNUMBER(FIND("8F",ScheduleCompile!B333)),ISNUMBER(FIND("1F",ScheduleCompile!B333)),ISNUMBER(FIND("2F",ScheduleCompile!B333)),ISNUMBER(FIND("3F",ScheduleCompile!B333)),ISNUMBER(FIND("6F",ScheduleCompile!B333)),ISNUMBER(FIND("7F",ScheduleCompile!B333)),ISNUMBER(FIND("9F",ScheduleCompile!B333)),ISNUMBER(FIND("4F",ScheduleCompile!B333))),VALUE(LEFT(ScheduleCompile!B333,FIND("F",ScheduleCompile!B333)-1)),ScheduleCompile!B333)))))),"",IF(ScheduleCompile!B333="Off",0,IF(ScheduleCompile!B333="On",1,IF(ISNUMBER(ScheduleCompile!B333),ScheduleCompile!B333/1,IF(ISTEXT(ScheduleCompile!B333),IF(OR(ISNUMBER(FIND("5F",ScheduleCompile!B333)),ISNUMBER(FIND("0F",ScheduleCompile!B333)),ISNUMBER(FIND("8F",ScheduleCompile!B333)),ISNUMBER(FIND("1F",ScheduleCompile!B333)),ISNUMBER(FIND("2F",ScheduleCompile!B333)),ISNUMBER(FIND("3F",ScheduleCompile!B333)),ISNUMBER(FIND("6F",ScheduleCompile!B333)),ISNUMBER(FIND("7F",ScheduleCompile!B333)),ISNUMBER(FIND("9F",ScheduleCompile!B333)),ISNUMBER(FIND("4F",ScheduleCompile!B333))),VALUE(LEFT(ScheduleCompile!B333,FIND("F",ScheduleCompile!B333)-1)),ScheduleCompile!B333)))))))</f>
        <v>0.1</v>
      </c>
      <c r="H340" s="1">
        <f>IF(AND(ISERROR(IF(ScheduleCompile!C333="Off",0,IF(ScheduleCompile!C333="On",1,IF(ISNUMBER(ScheduleCompile!C333),ScheduleCompile!C333/1,IF(ISTEXT(ScheduleCompile!C333),IF(OR(ISNUMBER(FIND("5F",ScheduleCompile!C333)),ISNUMBER(FIND("0F",ScheduleCompile!C333)),ISNUMBER(FIND("8F",ScheduleCompile!C333)),ISNUMBER(FIND("1F",ScheduleCompile!C333)),ISNUMBER(FIND("2F",ScheduleCompile!C333)),ISNUMBER(FIND("3F",ScheduleCompile!C333)),ISNUMBER(FIND("6F",ScheduleCompile!C333)),ISNUMBER(FIND("7F",ScheduleCompile!C333)),ISNUMBER(FIND("9F",ScheduleCompile!C333)),ISNUMBER(FIND("4F",ScheduleCompile!C333))),VALUE(LEFT(ScheduleCompile!C333,FIND("F",ScheduleCompile!C333)-1)),ScheduleCompile!C333)))))),ISTEXT(ScheduleCompile!#REF!)),"ENDTABLE",IF(ISERROR(IF(ScheduleCompile!C333="Off",0,IF(ScheduleCompile!C333="On",1,IF(ISNUMBER(ScheduleCompile!C333),ScheduleCompile!C333/1,IF(ISTEXT(ScheduleCompile!C333),IF(OR(ISNUMBER(FIND("5F",ScheduleCompile!C333)),ISNUMBER(FIND("0F",ScheduleCompile!C333)),ISNUMBER(FIND("8F",ScheduleCompile!C333)),ISNUMBER(FIND("1F",ScheduleCompile!C333)),ISNUMBER(FIND("2F",ScheduleCompile!C333)),ISNUMBER(FIND("3F",ScheduleCompile!C333)),ISNUMBER(FIND("6F",ScheduleCompile!C333)),ISNUMBER(FIND("7F",ScheduleCompile!C333)),ISNUMBER(FIND("9F",ScheduleCompile!C333)),ISNUMBER(FIND("4F",ScheduleCompile!C333))),VALUE(LEFT(ScheduleCompile!C333,FIND("F",ScheduleCompile!C333)-1)),ScheduleCompile!C333)))))),"",IF(ScheduleCompile!C333="Off",0,IF(ScheduleCompile!C333="On",1,IF(ISNUMBER(ScheduleCompile!C333),ScheduleCompile!C333/1,IF(ISTEXT(ScheduleCompile!C333),IF(OR(ISNUMBER(FIND("5F",ScheduleCompile!C333)),ISNUMBER(FIND("0F",ScheduleCompile!C333)),ISNUMBER(FIND("8F",ScheduleCompile!C333)),ISNUMBER(FIND("1F",ScheduleCompile!C333)),ISNUMBER(FIND("2F",ScheduleCompile!C333)),ISNUMBER(FIND("3F",ScheduleCompile!C333)),ISNUMBER(FIND("6F",ScheduleCompile!C333)),ISNUMBER(FIND("7F",ScheduleCompile!C333)),ISNUMBER(FIND("9F",ScheduleCompile!C333)),ISNUMBER(FIND("4F",ScheduleCompile!C333))),VALUE(LEFT(ScheduleCompile!C333,FIND("F",ScheduleCompile!C333)-1)),ScheduleCompile!C333)))))))</f>
        <v>0.1</v>
      </c>
      <c r="I340" s="1">
        <f>IF(AND(ISERROR(IF(ScheduleCompile!D333="Off",0,IF(ScheduleCompile!D333="On",1,IF(ISNUMBER(ScheduleCompile!D333),ScheduleCompile!D333/1,IF(ISTEXT(ScheduleCompile!D333),IF(OR(ISNUMBER(FIND("5F",ScheduleCompile!D333)),ISNUMBER(FIND("0F",ScheduleCompile!D333)),ISNUMBER(FIND("8F",ScheduleCompile!D333)),ISNUMBER(FIND("1F",ScheduleCompile!D333)),ISNUMBER(FIND("2F",ScheduleCompile!D333)),ISNUMBER(FIND("3F",ScheduleCompile!D333)),ISNUMBER(FIND("6F",ScheduleCompile!D333)),ISNUMBER(FIND("7F",ScheduleCompile!D333)),ISNUMBER(FIND("9F",ScheduleCompile!D333)),ISNUMBER(FIND("4F",ScheduleCompile!D333))),VALUE(LEFT(ScheduleCompile!D333,FIND("F",ScheduleCompile!D333)-1)),ScheduleCompile!D333)))))),ISTEXT(ScheduleCompile!#REF!)),"ENDTABLE",IF(ISERROR(IF(ScheduleCompile!D333="Off",0,IF(ScheduleCompile!D333="On",1,IF(ISNUMBER(ScheduleCompile!D333),ScheduleCompile!D333/1,IF(ISTEXT(ScheduleCompile!D333),IF(OR(ISNUMBER(FIND("5F",ScheduleCompile!D333)),ISNUMBER(FIND("0F",ScheduleCompile!D333)),ISNUMBER(FIND("8F",ScheduleCompile!D333)),ISNUMBER(FIND("1F",ScheduleCompile!D333)),ISNUMBER(FIND("2F",ScheduleCompile!D333)),ISNUMBER(FIND("3F",ScheduleCompile!D333)),ISNUMBER(FIND("6F",ScheduleCompile!D333)),ISNUMBER(FIND("7F",ScheduleCompile!D333)),ISNUMBER(FIND("9F",ScheduleCompile!D333)),ISNUMBER(FIND("4F",ScheduleCompile!D333))),VALUE(LEFT(ScheduleCompile!D333,FIND("F",ScheduleCompile!D333)-1)),ScheduleCompile!D333)))))),"",IF(ScheduleCompile!D333="Off",0,IF(ScheduleCompile!D333="On",1,IF(ISNUMBER(ScheduleCompile!D333),ScheduleCompile!D333/1,IF(ISTEXT(ScheduleCompile!D333),IF(OR(ISNUMBER(FIND("5F",ScheduleCompile!D333)),ISNUMBER(FIND("0F",ScheduleCompile!D333)),ISNUMBER(FIND("8F",ScheduleCompile!D333)),ISNUMBER(FIND("1F",ScheduleCompile!D333)),ISNUMBER(FIND("2F",ScheduleCompile!D333)),ISNUMBER(FIND("3F",ScheduleCompile!D333)),ISNUMBER(FIND("6F",ScheduleCompile!D333)),ISNUMBER(FIND("7F",ScheduleCompile!D333)),ISNUMBER(FIND("9F",ScheduleCompile!D333)),ISNUMBER(FIND("4F",ScheduleCompile!D333))),VALUE(LEFT(ScheduleCompile!D333,FIND("F",ScheduleCompile!D333)-1)),ScheduleCompile!D333)))))))</f>
        <v>0.1</v>
      </c>
      <c r="J340" s="1">
        <f>IF(AND(ISERROR(IF(ScheduleCompile!E333="Off",0,IF(ScheduleCompile!E333="On",1,IF(ISNUMBER(ScheduleCompile!E333),ScheduleCompile!E333/1,IF(ISTEXT(ScheduleCompile!E333),IF(OR(ISNUMBER(FIND("5F",ScheduleCompile!E333)),ISNUMBER(FIND("0F",ScheduleCompile!E333)),ISNUMBER(FIND("8F",ScheduleCompile!E333)),ISNUMBER(FIND("1F",ScheduleCompile!E333)),ISNUMBER(FIND("2F",ScheduleCompile!E333)),ISNUMBER(FIND("3F",ScheduleCompile!E333)),ISNUMBER(FIND("6F",ScheduleCompile!E333)),ISNUMBER(FIND("7F",ScheduleCompile!E333)),ISNUMBER(FIND("9F",ScheduleCompile!E333)),ISNUMBER(FIND("4F",ScheduleCompile!E333))),VALUE(LEFT(ScheduleCompile!E333,FIND("F",ScheduleCompile!E333)-1)),ScheduleCompile!E333)))))),ISTEXT(ScheduleCompile!#REF!)),"ENDTABLE",IF(ISERROR(IF(ScheduleCompile!E333="Off",0,IF(ScheduleCompile!E333="On",1,IF(ISNUMBER(ScheduleCompile!E333),ScheduleCompile!E333/1,IF(ISTEXT(ScheduleCompile!E333),IF(OR(ISNUMBER(FIND("5F",ScheduleCompile!E333)),ISNUMBER(FIND("0F",ScheduleCompile!E333)),ISNUMBER(FIND("8F",ScheduleCompile!E333)),ISNUMBER(FIND("1F",ScheduleCompile!E333)),ISNUMBER(FIND("2F",ScheduleCompile!E333)),ISNUMBER(FIND("3F",ScheduleCompile!E333)),ISNUMBER(FIND("6F",ScheduleCompile!E333)),ISNUMBER(FIND("7F",ScheduleCompile!E333)),ISNUMBER(FIND("9F",ScheduleCompile!E333)),ISNUMBER(FIND("4F",ScheduleCompile!E333))),VALUE(LEFT(ScheduleCompile!E333,FIND("F",ScheduleCompile!E333)-1)),ScheduleCompile!E333)))))),"",IF(ScheduleCompile!E333="Off",0,IF(ScheduleCompile!E333="On",1,IF(ISNUMBER(ScheduleCompile!E333),ScheduleCompile!E333/1,IF(ISTEXT(ScheduleCompile!E333),IF(OR(ISNUMBER(FIND("5F",ScheduleCompile!E333)),ISNUMBER(FIND("0F",ScheduleCompile!E333)),ISNUMBER(FIND("8F",ScheduleCompile!E333)),ISNUMBER(FIND("1F",ScheduleCompile!E333)),ISNUMBER(FIND("2F",ScheduleCompile!E333)),ISNUMBER(FIND("3F",ScheduleCompile!E333)),ISNUMBER(FIND("6F",ScheduleCompile!E333)),ISNUMBER(FIND("7F",ScheduleCompile!E333)),ISNUMBER(FIND("9F",ScheduleCompile!E333)),ISNUMBER(FIND("4F",ScheduleCompile!E333))),VALUE(LEFT(ScheduleCompile!E333,FIND("F",ScheduleCompile!E333)-1)),ScheduleCompile!E333)))))))</f>
        <v>0.1</v>
      </c>
      <c r="K340" s="1">
        <f>IF(AND(ISERROR(IF(ScheduleCompile!F333="Off",0,IF(ScheduleCompile!F333="On",1,IF(ISNUMBER(ScheduleCompile!F333),ScheduleCompile!F333/1,IF(ISTEXT(ScheduleCompile!F333),IF(OR(ISNUMBER(FIND("5F",ScheduleCompile!F333)),ISNUMBER(FIND("0F",ScheduleCompile!F333)),ISNUMBER(FIND("8F",ScheduleCompile!F333)),ISNUMBER(FIND("1F",ScheduleCompile!F333)),ISNUMBER(FIND("2F",ScheduleCompile!F333)),ISNUMBER(FIND("3F",ScheduleCompile!F333)),ISNUMBER(FIND("6F",ScheduleCompile!F333)),ISNUMBER(FIND("7F",ScheduleCompile!F333)),ISNUMBER(FIND("9F",ScheduleCompile!F333)),ISNUMBER(FIND("4F",ScheduleCompile!F333))),VALUE(LEFT(ScheduleCompile!F333,FIND("F",ScheduleCompile!F333)-1)),ScheduleCompile!F333)))))),ISTEXT(ScheduleCompile!#REF!)),"ENDTABLE",IF(ISERROR(IF(ScheduleCompile!F333="Off",0,IF(ScheduleCompile!F333="On",1,IF(ISNUMBER(ScheduleCompile!F333),ScheduleCompile!F333/1,IF(ISTEXT(ScheduleCompile!F333),IF(OR(ISNUMBER(FIND("5F",ScheduleCompile!F333)),ISNUMBER(FIND("0F",ScheduleCompile!F333)),ISNUMBER(FIND("8F",ScheduleCompile!F333)),ISNUMBER(FIND("1F",ScheduleCompile!F333)),ISNUMBER(FIND("2F",ScheduleCompile!F333)),ISNUMBER(FIND("3F",ScheduleCompile!F333)),ISNUMBER(FIND("6F",ScheduleCompile!F333)),ISNUMBER(FIND("7F",ScheduleCompile!F333)),ISNUMBER(FIND("9F",ScheduleCompile!F333)),ISNUMBER(FIND("4F",ScheduleCompile!F333))),VALUE(LEFT(ScheduleCompile!F333,FIND("F",ScheduleCompile!F333)-1)),ScheduleCompile!F333)))))),"",IF(ScheduleCompile!F333="Off",0,IF(ScheduleCompile!F333="On",1,IF(ISNUMBER(ScheduleCompile!F333),ScheduleCompile!F333/1,IF(ISTEXT(ScheduleCompile!F333),IF(OR(ISNUMBER(FIND("5F",ScheduleCompile!F333)),ISNUMBER(FIND("0F",ScheduleCompile!F333)),ISNUMBER(FIND("8F",ScheduleCompile!F333)),ISNUMBER(FIND("1F",ScheduleCompile!F333)),ISNUMBER(FIND("2F",ScheduleCompile!F333)),ISNUMBER(FIND("3F",ScheduleCompile!F333)),ISNUMBER(FIND("6F",ScheduleCompile!F333)),ISNUMBER(FIND("7F",ScheduleCompile!F333)),ISNUMBER(FIND("9F",ScheduleCompile!F333)),ISNUMBER(FIND("4F",ScheduleCompile!F333))),VALUE(LEFT(ScheduleCompile!F333,FIND("F",ScheduleCompile!F333)-1)),ScheduleCompile!F333)))))))</f>
        <v>0.1</v>
      </c>
      <c r="L340" s="1">
        <f>IF(AND(ISERROR(IF(ScheduleCompile!G333="Off",0,IF(ScheduleCompile!G333="On",1,IF(ISNUMBER(ScheduleCompile!G333),ScheduleCompile!G333/1,IF(ISTEXT(ScheduleCompile!G333),IF(OR(ISNUMBER(FIND("5F",ScheduleCompile!G333)),ISNUMBER(FIND("0F",ScheduleCompile!G333)),ISNUMBER(FIND("8F",ScheduleCompile!G333)),ISNUMBER(FIND("1F",ScheduleCompile!G333)),ISNUMBER(FIND("2F",ScheduleCompile!G333)),ISNUMBER(FIND("3F",ScheduleCompile!G333)),ISNUMBER(FIND("6F",ScheduleCompile!G333)),ISNUMBER(FIND("7F",ScheduleCompile!G333)),ISNUMBER(FIND("9F",ScheduleCompile!G333)),ISNUMBER(FIND("4F",ScheduleCompile!G333))),VALUE(LEFT(ScheduleCompile!G333,FIND("F",ScheduleCompile!G333)-1)),ScheduleCompile!G333)))))),ISTEXT(ScheduleCompile!#REF!)),"ENDTABLE",IF(ISERROR(IF(ScheduleCompile!G333="Off",0,IF(ScheduleCompile!G333="On",1,IF(ISNUMBER(ScheduleCompile!G333),ScheduleCompile!G333/1,IF(ISTEXT(ScheduleCompile!G333),IF(OR(ISNUMBER(FIND("5F",ScheduleCompile!G333)),ISNUMBER(FIND("0F",ScheduleCompile!G333)),ISNUMBER(FIND("8F",ScheduleCompile!G333)),ISNUMBER(FIND("1F",ScheduleCompile!G333)),ISNUMBER(FIND("2F",ScheduleCompile!G333)),ISNUMBER(FIND("3F",ScheduleCompile!G333)),ISNUMBER(FIND("6F",ScheduleCompile!G333)),ISNUMBER(FIND("7F",ScheduleCompile!G333)),ISNUMBER(FIND("9F",ScheduleCompile!G333)),ISNUMBER(FIND("4F",ScheduleCompile!G333))),VALUE(LEFT(ScheduleCompile!G333,FIND("F",ScheduleCompile!G333)-1)),ScheduleCompile!G333)))))),"",IF(ScheduleCompile!G333="Off",0,IF(ScheduleCompile!G333="On",1,IF(ISNUMBER(ScheduleCompile!G333),ScheduleCompile!G333/1,IF(ISTEXT(ScheduleCompile!G333),IF(OR(ISNUMBER(FIND("5F",ScheduleCompile!G333)),ISNUMBER(FIND("0F",ScheduleCompile!G333)),ISNUMBER(FIND("8F",ScheduleCompile!G333)),ISNUMBER(FIND("1F",ScheduleCompile!G333)),ISNUMBER(FIND("2F",ScheduleCompile!G333)),ISNUMBER(FIND("3F",ScheduleCompile!G333)),ISNUMBER(FIND("6F",ScheduleCompile!G333)),ISNUMBER(FIND("7F",ScheduleCompile!G333)),ISNUMBER(FIND("9F",ScheduleCompile!G333)),ISNUMBER(FIND("4F",ScheduleCompile!G333))),VALUE(LEFT(ScheduleCompile!G333,FIND("F",ScheduleCompile!G333)-1)),ScheduleCompile!G333)))))))</f>
        <v>0.3</v>
      </c>
      <c r="M340" s="1">
        <f>IF(AND(ISERROR(IF(ScheduleCompile!H333="Off",0,IF(ScheduleCompile!H333="On",1,IF(ISNUMBER(ScheduleCompile!H333),ScheduleCompile!H333/1,IF(ISTEXT(ScheduleCompile!H333),IF(OR(ISNUMBER(FIND("5F",ScheduleCompile!H333)),ISNUMBER(FIND("0F",ScheduleCompile!H333)),ISNUMBER(FIND("8F",ScheduleCompile!H333)),ISNUMBER(FIND("1F",ScheduleCompile!H333)),ISNUMBER(FIND("2F",ScheduleCompile!H333)),ISNUMBER(FIND("3F",ScheduleCompile!H333)),ISNUMBER(FIND("6F",ScheduleCompile!H333)),ISNUMBER(FIND("7F",ScheduleCompile!H333)),ISNUMBER(FIND("9F",ScheduleCompile!H333)),ISNUMBER(FIND("4F",ScheduleCompile!H333))),VALUE(LEFT(ScheduleCompile!H333,FIND("F",ScheduleCompile!H333)-1)),ScheduleCompile!H333)))))),ISTEXT(ScheduleCompile!#REF!)),"ENDTABLE",IF(ISERROR(IF(ScheduleCompile!H333="Off",0,IF(ScheduleCompile!H333="On",1,IF(ISNUMBER(ScheduleCompile!H333),ScheduleCompile!H333/1,IF(ISTEXT(ScheduleCompile!H333),IF(OR(ISNUMBER(FIND("5F",ScheduleCompile!H333)),ISNUMBER(FIND("0F",ScheduleCompile!H333)),ISNUMBER(FIND("8F",ScheduleCompile!H333)),ISNUMBER(FIND("1F",ScheduleCompile!H333)),ISNUMBER(FIND("2F",ScheduleCompile!H333)),ISNUMBER(FIND("3F",ScheduleCompile!H333)),ISNUMBER(FIND("6F",ScheduleCompile!H333)),ISNUMBER(FIND("7F",ScheduleCompile!H333)),ISNUMBER(FIND("9F",ScheduleCompile!H333)),ISNUMBER(FIND("4F",ScheduleCompile!H333))),VALUE(LEFT(ScheduleCompile!H333,FIND("F",ScheduleCompile!H333)-1)),ScheduleCompile!H333)))))),"",IF(ScheduleCompile!H333="Off",0,IF(ScheduleCompile!H333="On",1,IF(ISNUMBER(ScheduleCompile!H333),ScheduleCompile!H333/1,IF(ISTEXT(ScheduleCompile!H333),IF(OR(ISNUMBER(FIND("5F",ScheduleCompile!H333)),ISNUMBER(FIND("0F",ScheduleCompile!H333)),ISNUMBER(FIND("8F",ScheduleCompile!H333)),ISNUMBER(FIND("1F",ScheduleCompile!H333)),ISNUMBER(FIND("2F",ScheduleCompile!H333)),ISNUMBER(FIND("3F",ScheduleCompile!H333)),ISNUMBER(FIND("6F",ScheduleCompile!H333)),ISNUMBER(FIND("7F",ScheduleCompile!H333)),ISNUMBER(FIND("9F",ScheduleCompile!H333)),ISNUMBER(FIND("4F",ScheduleCompile!H333))),VALUE(LEFT(ScheduleCompile!H333,FIND("F",ScheduleCompile!H333)-1)),ScheduleCompile!H333)))))))</f>
        <v>0.45</v>
      </c>
      <c r="N340" s="1">
        <f>IF(AND(ISERROR(IF(ScheduleCompile!I333="Off",0,IF(ScheduleCompile!I333="On",1,IF(ISNUMBER(ScheduleCompile!I333),ScheduleCompile!I333/1,IF(ISTEXT(ScheduleCompile!I333),IF(OR(ISNUMBER(FIND("5F",ScheduleCompile!I333)),ISNUMBER(FIND("0F",ScheduleCompile!I333)),ISNUMBER(FIND("8F",ScheduleCompile!I333)),ISNUMBER(FIND("1F",ScheduleCompile!I333)),ISNUMBER(FIND("2F",ScheduleCompile!I333)),ISNUMBER(FIND("3F",ScheduleCompile!I333)),ISNUMBER(FIND("6F",ScheduleCompile!I333)),ISNUMBER(FIND("7F",ScheduleCompile!I333)),ISNUMBER(FIND("9F",ScheduleCompile!I333)),ISNUMBER(FIND("4F",ScheduleCompile!I333))),VALUE(LEFT(ScheduleCompile!I333,FIND("F",ScheduleCompile!I333)-1)),ScheduleCompile!I333)))))),ISTEXT(ScheduleCompile!#REF!)),"ENDTABLE",IF(ISERROR(IF(ScheduleCompile!I333="Off",0,IF(ScheduleCompile!I333="On",1,IF(ISNUMBER(ScheduleCompile!I333),ScheduleCompile!I333/1,IF(ISTEXT(ScheduleCompile!I333),IF(OR(ISNUMBER(FIND("5F",ScheduleCompile!I333)),ISNUMBER(FIND("0F",ScheduleCompile!I333)),ISNUMBER(FIND("8F",ScheduleCompile!I333)),ISNUMBER(FIND("1F",ScheduleCompile!I333)),ISNUMBER(FIND("2F",ScheduleCompile!I333)),ISNUMBER(FIND("3F",ScheduleCompile!I333)),ISNUMBER(FIND("6F",ScheduleCompile!I333)),ISNUMBER(FIND("7F",ScheduleCompile!I333)),ISNUMBER(FIND("9F",ScheduleCompile!I333)),ISNUMBER(FIND("4F",ScheduleCompile!I333))),VALUE(LEFT(ScheduleCompile!I333,FIND("F",ScheduleCompile!I333)-1)),ScheduleCompile!I333)))))),"",IF(ScheduleCompile!I333="Off",0,IF(ScheduleCompile!I333="On",1,IF(ISNUMBER(ScheduleCompile!I333),ScheduleCompile!I333/1,IF(ISTEXT(ScheduleCompile!I333),IF(OR(ISNUMBER(FIND("5F",ScheduleCompile!I333)),ISNUMBER(FIND("0F",ScheduleCompile!I333)),ISNUMBER(FIND("8F",ScheduleCompile!I333)),ISNUMBER(FIND("1F",ScheduleCompile!I333)),ISNUMBER(FIND("2F",ScheduleCompile!I333)),ISNUMBER(FIND("3F",ScheduleCompile!I333)),ISNUMBER(FIND("6F",ScheduleCompile!I333)),ISNUMBER(FIND("7F",ScheduleCompile!I333)),ISNUMBER(FIND("9F",ScheduleCompile!I333)),ISNUMBER(FIND("4F",ScheduleCompile!I333))),VALUE(LEFT(ScheduleCompile!I333,FIND("F",ScheduleCompile!I333)-1)),ScheduleCompile!I333)))))))</f>
        <v>0.45</v>
      </c>
      <c r="O340" s="1">
        <f>IF(AND(ISERROR(IF(ScheduleCompile!J333="Off",0,IF(ScheduleCompile!J333="On",1,IF(ISNUMBER(ScheduleCompile!J333),ScheduleCompile!J333/1,IF(ISTEXT(ScheduleCompile!J333),IF(OR(ISNUMBER(FIND("5F",ScheduleCompile!J333)),ISNUMBER(FIND("0F",ScheduleCompile!J333)),ISNUMBER(FIND("8F",ScheduleCompile!J333)),ISNUMBER(FIND("1F",ScheduleCompile!J333)),ISNUMBER(FIND("2F",ScheduleCompile!J333)),ISNUMBER(FIND("3F",ScheduleCompile!J333)),ISNUMBER(FIND("6F",ScheduleCompile!J333)),ISNUMBER(FIND("7F",ScheduleCompile!J333)),ISNUMBER(FIND("9F",ScheduleCompile!J333)),ISNUMBER(FIND("4F",ScheduleCompile!J333))),VALUE(LEFT(ScheduleCompile!J333,FIND("F",ScheduleCompile!J333)-1)),ScheduleCompile!J333)))))),ISTEXT(ScheduleCompile!#REF!)),"ENDTABLE",IF(ISERROR(IF(ScheduleCompile!J333="Off",0,IF(ScheduleCompile!J333="On",1,IF(ISNUMBER(ScheduleCompile!J333),ScheduleCompile!J333/1,IF(ISTEXT(ScheduleCompile!J333),IF(OR(ISNUMBER(FIND("5F",ScheduleCompile!J333)),ISNUMBER(FIND("0F",ScheduleCompile!J333)),ISNUMBER(FIND("8F",ScheduleCompile!J333)),ISNUMBER(FIND("1F",ScheduleCompile!J333)),ISNUMBER(FIND("2F",ScheduleCompile!J333)),ISNUMBER(FIND("3F",ScheduleCompile!J333)),ISNUMBER(FIND("6F",ScheduleCompile!J333)),ISNUMBER(FIND("7F",ScheduleCompile!J333)),ISNUMBER(FIND("9F",ScheduleCompile!J333)),ISNUMBER(FIND("4F",ScheduleCompile!J333))),VALUE(LEFT(ScheduleCompile!J333,FIND("F",ScheduleCompile!J333)-1)),ScheduleCompile!J333)))))),"",IF(ScheduleCompile!J333="Off",0,IF(ScheduleCompile!J333="On",1,IF(ISNUMBER(ScheduleCompile!J333),ScheduleCompile!J333/1,IF(ISTEXT(ScheduleCompile!J333),IF(OR(ISNUMBER(FIND("5F",ScheduleCompile!J333)),ISNUMBER(FIND("0F",ScheduleCompile!J333)),ISNUMBER(FIND("8F",ScheduleCompile!J333)),ISNUMBER(FIND("1F",ScheduleCompile!J333)),ISNUMBER(FIND("2F",ScheduleCompile!J333)),ISNUMBER(FIND("3F",ScheduleCompile!J333)),ISNUMBER(FIND("6F",ScheduleCompile!J333)),ISNUMBER(FIND("7F",ScheduleCompile!J333)),ISNUMBER(FIND("9F",ScheduleCompile!J333)),ISNUMBER(FIND("4F",ScheduleCompile!J333))),VALUE(LEFT(ScheduleCompile!J333,FIND("F",ScheduleCompile!J333)-1)),ScheduleCompile!J333)))))))</f>
        <v>0.45</v>
      </c>
      <c r="P340" s="1">
        <f>IF(AND(ISERROR(IF(ScheduleCompile!K333="Off",0,IF(ScheduleCompile!K333="On",1,IF(ISNUMBER(ScheduleCompile!K333),ScheduleCompile!K333/1,IF(ISTEXT(ScheduleCompile!K333),IF(OR(ISNUMBER(FIND("5F",ScheduleCompile!K333)),ISNUMBER(FIND("0F",ScheduleCompile!K333)),ISNUMBER(FIND("8F",ScheduleCompile!K333)),ISNUMBER(FIND("1F",ScheduleCompile!K333)),ISNUMBER(FIND("2F",ScheduleCompile!K333)),ISNUMBER(FIND("3F",ScheduleCompile!K333)),ISNUMBER(FIND("6F",ScheduleCompile!K333)),ISNUMBER(FIND("7F",ScheduleCompile!K333)),ISNUMBER(FIND("9F",ScheduleCompile!K333)),ISNUMBER(FIND("4F",ScheduleCompile!K333))),VALUE(LEFT(ScheduleCompile!K333,FIND("F",ScheduleCompile!K333)-1)),ScheduleCompile!K333)))))),ISTEXT(ScheduleCompile!#REF!)),"ENDTABLE",IF(ISERROR(IF(ScheduleCompile!K333="Off",0,IF(ScheduleCompile!K333="On",1,IF(ISNUMBER(ScheduleCompile!K333),ScheduleCompile!K333/1,IF(ISTEXT(ScheduleCompile!K333),IF(OR(ISNUMBER(FIND("5F",ScheduleCompile!K333)),ISNUMBER(FIND("0F",ScheduleCompile!K333)),ISNUMBER(FIND("8F",ScheduleCompile!K333)),ISNUMBER(FIND("1F",ScheduleCompile!K333)),ISNUMBER(FIND("2F",ScheduleCompile!K333)),ISNUMBER(FIND("3F",ScheduleCompile!K333)),ISNUMBER(FIND("6F",ScheduleCompile!K333)),ISNUMBER(FIND("7F",ScheduleCompile!K333)),ISNUMBER(FIND("9F",ScheduleCompile!K333)),ISNUMBER(FIND("4F",ScheduleCompile!K333))),VALUE(LEFT(ScheduleCompile!K333,FIND("F",ScheduleCompile!K333)-1)),ScheduleCompile!K333)))))),"",IF(ScheduleCompile!K333="Off",0,IF(ScheduleCompile!K333="On",1,IF(ISNUMBER(ScheduleCompile!K333),ScheduleCompile!K333/1,IF(ISTEXT(ScheduleCompile!K333),IF(OR(ISNUMBER(FIND("5F",ScheduleCompile!K333)),ISNUMBER(FIND("0F",ScheduleCompile!K333)),ISNUMBER(FIND("8F",ScheduleCompile!K333)),ISNUMBER(FIND("1F",ScheduleCompile!K333)),ISNUMBER(FIND("2F",ScheduleCompile!K333)),ISNUMBER(FIND("3F",ScheduleCompile!K333)),ISNUMBER(FIND("6F",ScheduleCompile!K333)),ISNUMBER(FIND("7F",ScheduleCompile!K333)),ISNUMBER(FIND("9F",ScheduleCompile!K333)),ISNUMBER(FIND("4F",ScheduleCompile!K333))),VALUE(LEFT(ScheduleCompile!K333,FIND("F",ScheduleCompile!K333)-1)),ScheduleCompile!K333)))))))</f>
        <v>0.45</v>
      </c>
      <c r="Q340" s="1">
        <f>IF(AND(ISERROR(IF(ScheduleCompile!L333="Off",0,IF(ScheduleCompile!L333="On",1,IF(ISNUMBER(ScheduleCompile!L333),ScheduleCompile!L333/1,IF(ISTEXT(ScheduleCompile!L333),IF(OR(ISNUMBER(FIND("5F",ScheduleCompile!L333)),ISNUMBER(FIND("0F",ScheduleCompile!L333)),ISNUMBER(FIND("8F",ScheduleCompile!L333)),ISNUMBER(FIND("1F",ScheduleCompile!L333)),ISNUMBER(FIND("2F",ScheduleCompile!L333)),ISNUMBER(FIND("3F",ScheduleCompile!L333)),ISNUMBER(FIND("6F",ScheduleCompile!L333)),ISNUMBER(FIND("7F",ScheduleCompile!L333)),ISNUMBER(FIND("9F",ScheduleCompile!L333)),ISNUMBER(FIND("4F",ScheduleCompile!L333))),VALUE(LEFT(ScheduleCompile!L333,FIND("F",ScheduleCompile!L333)-1)),ScheduleCompile!L333)))))),ISTEXT(ScheduleCompile!#REF!)),"ENDTABLE",IF(ISERROR(IF(ScheduleCompile!L333="Off",0,IF(ScheduleCompile!L333="On",1,IF(ISNUMBER(ScheduleCompile!L333),ScheduleCompile!L333/1,IF(ISTEXT(ScheduleCompile!L333),IF(OR(ISNUMBER(FIND("5F",ScheduleCompile!L333)),ISNUMBER(FIND("0F",ScheduleCompile!L333)),ISNUMBER(FIND("8F",ScheduleCompile!L333)),ISNUMBER(FIND("1F",ScheduleCompile!L333)),ISNUMBER(FIND("2F",ScheduleCompile!L333)),ISNUMBER(FIND("3F",ScheduleCompile!L333)),ISNUMBER(FIND("6F",ScheduleCompile!L333)),ISNUMBER(FIND("7F",ScheduleCompile!L333)),ISNUMBER(FIND("9F",ScheduleCompile!L333)),ISNUMBER(FIND("4F",ScheduleCompile!L333))),VALUE(LEFT(ScheduleCompile!L333,FIND("F",ScheduleCompile!L333)-1)),ScheduleCompile!L333)))))),"",IF(ScheduleCompile!L333="Off",0,IF(ScheduleCompile!L333="On",1,IF(ISNUMBER(ScheduleCompile!L333),ScheduleCompile!L333/1,IF(ISTEXT(ScheduleCompile!L333),IF(OR(ISNUMBER(FIND("5F",ScheduleCompile!L333)),ISNUMBER(FIND("0F",ScheduleCompile!L333)),ISNUMBER(FIND("8F",ScheduleCompile!L333)),ISNUMBER(FIND("1F",ScheduleCompile!L333)),ISNUMBER(FIND("2F",ScheduleCompile!L333)),ISNUMBER(FIND("3F",ScheduleCompile!L333)),ISNUMBER(FIND("6F",ScheduleCompile!L333)),ISNUMBER(FIND("7F",ScheduleCompile!L333)),ISNUMBER(FIND("9F",ScheduleCompile!L333)),ISNUMBER(FIND("4F",ScheduleCompile!L333))),VALUE(LEFT(ScheduleCompile!L333,FIND("F",ScheduleCompile!L333)-1)),ScheduleCompile!L333)))))))</f>
        <v>0.3</v>
      </c>
      <c r="R340" s="1">
        <f>IF(AND(ISERROR(IF(ScheduleCompile!M333="Off",0,IF(ScheduleCompile!M333="On",1,IF(ISNUMBER(ScheduleCompile!M333),ScheduleCompile!M333/1,IF(ISTEXT(ScheduleCompile!M333),IF(OR(ISNUMBER(FIND("5F",ScheduleCompile!M333)),ISNUMBER(FIND("0F",ScheduleCompile!M333)),ISNUMBER(FIND("8F",ScheduleCompile!M333)),ISNUMBER(FIND("1F",ScheduleCompile!M333)),ISNUMBER(FIND("2F",ScheduleCompile!M333)),ISNUMBER(FIND("3F",ScheduleCompile!M333)),ISNUMBER(FIND("6F",ScheduleCompile!M333)),ISNUMBER(FIND("7F",ScheduleCompile!M333)),ISNUMBER(FIND("9F",ScheduleCompile!M333)),ISNUMBER(FIND("4F",ScheduleCompile!M333))),VALUE(LEFT(ScheduleCompile!M333,FIND("F",ScheduleCompile!M333)-1)),ScheduleCompile!M333)))))),ISTEXT(ScheduleCompile!#REF!)),"ENDTABLE",IF(ISERROR(IF(ScheduleCompile!M333="Off",0,IF(ScheduleCompile!M333="On",1,IF(ISNUMBER(ScheduleCompile!M333),ScheduleCompile!M333/1,IF(ISTEXT(ScheduleCompile!M333),IF(OR(ISNUMBER(FIND("5F",ScheduleCompile!M333)),ISNUMBER(FIND("0F",ScheduleCompile!M333)),ISNUMBER(FIND("8F",ScheduleCompile!M333)),ISNUMBER(FIND("1F",ScheduleCompile!M333)),ISNUMBER(FIND("2F",ScheduleCompile!M333)),ISNUMBER(FIND("3F",ScheduleCompile!M333)),ISNUMBER(FIND("6F",ScheduleCompile!M333)),ISNUMBER(FIND("7F",ScheduleCompile!M333)),ISNUMBER(FIND("9F",ScheduleCompile!M333)),ISNUMBER(FIND("4F",ScheduleCompile!M333))),VALUE(LEFT(ScheduleCompile!M333,FIND("F",ScheduleCompile!M333)-1)),ScheduleCompile!M333)))))),"",IF(ScheduleCompile!M333="Off",0,IF(ScheduleCompile!M333="On",1,IF(ISNUMBER(ScheduleCompile!M333),ScheduleCompile!M333/1,IF(ISTEXT(ScheduleCompile!M333),IF(OR(ISNUMBER(FIND("5F",ScheduleCompile!M333)),ISNUMBER(FIND("0F",ScheduleCompile!M333)),ISNUMBER(FIND("8F",ScheduleCompile!M333)),ISNUMBER(FIND("1F",ScheduleCompile!M333)),ISNUMBER(FIND("2F",ScheduleCompile!M333)),ISNUMBER(FIND("3F",ScheduleCompile!M333)),ISNUMBER(FIND("6F",ScheduleCompile!M333)),ISNUMBER(FIND("7F",ScheduleCompile!M333)),ISNUMBER(FIND("9F",ScheduleCompile!M333)),ISNUMBER(FIND("4F",ScheduleCompile!M333))),VALUE(LEFT(ScheduleCompile!M333,FIND("F",ScheduleCompile!M333)-1)),ScheduleCompile!M333)))))))</f>
        <v>0.3</v>
      </c>
      <c r="S340" s="1">
        <f>IF(AND(ISERROR(IF(ScheduleCompile!N333="Off",0,IF(ScheduleCompile!N333="On",1,IF(ISNUMBER(ScheduleCompile!N333),ScheduleCompile!N333/1,IF(ISTEXT(ScheduleCompile!N333),IF(OR(ISNUMBER(FIND("5F",ScheduleCompile!N333)),ISNUMBER(FIND("0F",ScheduleCompile!N333)),ISNUMBER(FIND("8F",ScheduleCompile!N333)),ISNUMBER(FIND("1F",ScheduleCompile!N333)),ISNUMBER(FIND("2F",ScheduleCompile!N333)),ISNUMBER(FIND("3F",ScheduleCompile!N333)),ISNUMBER(FIND("6F",ScheduleCompile!N333)),ISNUMBER(FIND("7F",ScheduleCompile!N333)),ISNUMBER(FIND("9F",ScheduleCompile!N333)),ISNUMBER(FIND("4F",ScheduleCompile!N333))),VALUE(LEFT(ScheduleCompile!N333,FIND("F",ScheduleCompile!N333)-1)),ScheduleCompile!N333)))))),ISTEXT(ScheduleCompile!#REF!)),"ENDTABLE",IF(ISERROR(IF(ScheduleCompile!N333="Off",0,IF(ScheduleCompile!N333="On",1,IF(ISNUMBER(ScheduleCompile!N333),ScheduleCompile!N333/1,IF(ISTEXT(ScheduleCompile!N333),IF(OR(ISNUMBER(FIND("5F",ScheduleCompile!N333)),ISNUMBER(FIND("0F",ScheduleCompile!N333)),ISNUMBER(FIND("8F",ScheduleCompile!N333)),ISNUMBER(FIND("1F",ScheduleCompile!N333)),ISNUMBER(FIND("2F",ScheduleCompile!N333)),ISNUMBER(FIND("3F",ScheduleCompile!N333)),ISNUMBER(FIND("6F",ScheduleCompile!N333)),ISNUMBER(FIND("7F",ScheduleCompile!N333)),ISNUMBER(FIND("9F",ScheduleCompile!N333)),ISNUMBER(FIND("4F",ScheduleCompile!N333))),VALUE(LEFT(ScheduleCompile!N333,FIND("F",ScheduleCompile!N333)-1)),ScheduleCompile!N333)))))),"",IF(ScheduleCompile!N333="Off",0,IF(ScheduleCompile!N333="On",1,IF(ISNUMBER(ScheduleCompile!N333),ScheduleCompile!N333/1,IF(ISTEXT(ScheduleCompile!N333),IF(OR(ISNUMBER(FIND("5F",ScheduleCompile!N333)),ISNUMBER(FIND("0F",ScheduleCompile!N333)),ISNUMBER(FIND("8F",ScheduleCompile!N333)),ISNUMBER(FIND("1F",ScheduleCompile!N333)),ISNUMBER(FIND("2F",ScheduleCompile!N333)),ISNUMBER(FIND("3F",ScheduleCompile!N333)),ISNUMBER(FIND("6F",ScheduleCompile!N333)),ISNUMBER(FIND("7F",ScheduleCompile!N333)),ISNUMBER(FIND("9F",ScheduleCompile!N333)),ISNUMBER(FIND("4F",ScheduleCompile!N333))),VALUE(LEFT(ScheduleCompile!N333,FIND("F",ScheduleCompile!N333)-1)),ScheduleCompile!N333)))))))</f>
        <v>0.3</v>
      </c>
      <c r="T340" s="1">
        <f>IF(AND(ISERROR(IF(ScheduleCompile!O333="Off",0,IF(ScheduleCompile!O333="On",1,IF(ISNUMBER(ScheduleCompile!O333),ScheduleCompile!O333/1,IF(ISTEXT(ScheduleCompile!O333),IF(OR(ISNUMBER(FIND("5F",ScheduleCompile!O333)),ISNUMBER(FIND("0F",ScheduleCompile!O333)),ISNUMBER(FIND("8F",ScheduleCompile!O333)),ISNUMBER(FIND("1F",ScheduleCompile!O333)),ISNUMBER(FIND("2F",ScheduleCompile!O333)),ISNUMBER(FIND("3F",ScheduleCompile!O333)),ISNUMBER(FIND("6F",ScheduleCompile!O333)),ISNUMBER(FIND("7F",ScheduleCompile!O333)),ISNUMBER(FIND("9F",ScheduleCompile!O333)),ISNUMBER(FIND("4F",ScheduleCompile!O333))),VALUE(LEFT(ScheduleCompile!O333,FIND("F",ScheduleCompile!O333)-1)),ScheduleCompile!O333)))))),ISTEXT(ScheduleCompile!#REF!)),"ENDTABLE",IF(ISERROR(IF(ScheduleCompile!O333="Off",0,IF(ScheduleCompile!O333="On",1,IF(ISNUMBER(ScheduleCompile!O333),ScheduleCompile!O333/1,IF(ISTEXT(ScheduleCompile!O333),IF(OR(ISNUMBER(FIND("5F",ScheduleCompile!O333)),ISNUMBER(FIND("0F",ScheduleCompile!O333)),ISNUMBER(FIND("8F",ScheduleCompile!O333)),ISNUMBER(FIND("1F",ScheduleCompile!O333)),ISNUMBER(FIND("2F",ScheduleCompile!O333)),ISNUMBER(FIND("3F",ScheduleCompile!O333)),ISNUMBER(FIND("6F",ScheduleCompile!O333)),ISNUMBER(FIND("7F",ScheduleCompile!O333)),ISNUMBER(FIND("9F",ScheduleCompile!O333)),ISNUMBER(FIND("4F",ScheduleCompile!O333))),VALUE(LEFT(ScheduleCompile!O333,FIND("F",ScheduleCompile!O333)-1)),ScheduleCompile!O333)))))),"",IF(ScheduleCompile!O333="Off",0,IF(ScheduleCompile!O333="On",1,IF(ISNUMBER(ScheduleCompile!O333),ScheduleCompile!O333/1,IF(ISTEXT(ScheduleCompile!O333),IF(OR(ISNUMBER(FIND("5F",ScheduleCompile!O333)),ISNUMBER(FIND("0F",ScheduleCompile!O333)),ISNUMBER(FIND("8F",ScheduleCompile!O333)),ISNUMBER(FIND("1F",ScheduleCompile!O333)),ISNUMBER(FIND("2F",ScheduleCompile!O333)),ISNUMBER(FIND("3F",ScheduleCompile!O333)),ISNUMBER(FIND("6F",ScheduleCompile!O333)),ISNUMBER(FIND("7F",ScheduleCompile!O333)),ISNUMBER(FIND("9F",ScheduleCompile!O333)),ISNUMBER(FIND("4F",ScheduleCompile!O333))),VALUE(LEFT(ScheduleCompile!O333,FIND("F",ScheduleCompile!O333)-1)),ScheduleCompile!O333)))))))</f>
        <v>0.3</v>
      </c>
      <c r="U340" s="1">
        <f>IF(AND(ISERROR(IF(ScheduleCompile!P333="Off",0,IF(ScheduleCompile!P333="On",1,IF(ISNUMBER(ScheduleCompile!P333),ScheduleCompile!P333/1,IF(ISTEXT(ScheduleCompile!P333),IF(OR(ISNUMBER(FIND("5F",ScheduleCompile!P333)),ISNUMBER(FIND("0F",ScheduleCompile!P333)),ISNUMBER(FIND("8F",ScheduleCompile!P333)),ISNUMBER(FIND("1F",ScheduleCompile!P333)),ISNUMBER(FIND("2F",ScheduleCompile!P333)),ISNUMBER(FIND("3F",ScheduleCompile!P333)),ISNUMBER(FIND("6F",ScheduleCompile!P333)),ISNUMBER(FIND("7F",ScheduleCompile!P333)),ISNUMBER(FIND("9F",ScheduleCompile!P333)),ISNUMBER(FIND("4F",ScheduleCompile!P333))),VALUE(LEFT(ScheduleCompile!P333,FIND("F",ScheduleCompile!P333)-1)),ScheduleCompile!P333)))))),ISTEXT(ScheduleCompile!#REF!)),"ENDTABLE",IF(ISERROR(IF(ScheduleCompile!P333="Off",0,IF(ScheduleCompile!P333="On",1,IF(ISNUMBER(ScheduleCompile!P333),ScheduleCompile!P333/1,IF(ISTEXT(ScheduleCompile!P333),IF(OR(ISNUMBER(FIND("5F",ScheduleCompile!P333)),ISNUMBER(FIND("0F",ScheduleCompile!P333)),ISNUMBER(FIND("8F",ScheduleCompile!P333)),ISNUMBER(FIND("1F",ScheduleCompile!P333)),ISNUMBER(FIND("2F",ScheduleCompile!P333)),ISNUMBER(FIND("3F",ScheduleCompile!P333)),ISNUMBER(FIND("6F",ScheduleCompile!P333)),ISNUMBER(FIND("7F",ScheduleCompile!P333)),ISNUMBER(FIND("9F",ScheduleCompile!P333)),ISNUMBER(FIND("4F",ScheduleCompile!P333))),VALUE(LEFT(ScheduleCompile!P333,FIND("F",ScheduleCompile!P333)-1)),ScheduleCompile!P333)))))),"",IF(ScheduleCompile!P333="Off",0,IF(ScheduleCompile!P333="On",1,IF(ISNUMBER(ScheduleCompile!P333),ScheduleCompile!P333/1,IF(ISTEXT(ScheduleCompile!P333),IF(OR(ISNUMBER(FIND("5F",ScheduleCompile!P333)),ISNUMBER(FIND("0F",ScheduleCompile!P333)),ISNUMBER(FIND("8F",ScheduleCompile!P333)),ISNUMBER(FIND("1F",ScheduleCompile!P333)),ISNUMBER(FIND("2F",ScheduleCompile!P333)),ISNUMBER(FIND("3F",ScheduleCompile!P333)),ISNUMBER(FIND("6F",ScheduleCompile!P333)),ISNUMBER(FIND("7F",ScheduleCompile!P333)),ISNUMBER(FIND("9F",ScheduleCompile!P333)),ISNUMBER(FIND("4F",ScheduleCompile!P333))),VALUE(LEFT(ScheduleCompile!P333,FIND("F",ScheduleCompile!P333)-1)),ScheduleCompile!P333)))))))</f>
        <v>0.3</v>
      </c>
      <c r="V340" s="1">
        <f>IF(AND(ISERROR(IF(ScheduleCompile!Q333="Off",0,IF(ScheduleCompile!Q333="On",1,IF(ISNUMBER(ScheduleCompile!Q333),ScheduleCompile!Q333/1,IF(ISTEXT(ScheduleCompile!Q333),IF(OR(ISNUMBER(FIND("5F",ScheduleCompile!Q333)),ISNUMBER(FIND("0F",ScheduleCompile!Q333)),ISNUMBER(FIND("8F",ScheduleCompile!Q333)),ISNUMBER(FIND("1F",ScheduleCompile!Q333)),ISNUMBER(FIND("2F",ScheduleCompile!Q333)),ISNUMBER(FIND("3F",ScheduleCompile!Q333)),ISNUMBER(FIND("6F",ScheduleCompile!Q333)),ISNUMBER(FIND("7F",ScheduleCompile!Q333)),ISNUMBER(FIND("9F",ScheduleCompile!Q333)),ISNUMBER(FIND("4F",ScheduleCompile!Q333))),VALUE(LEFT(ScheduleCompile!Q333,FIND("F",ScheduleCompile!Q333)-1)),ScheduleCompile!Q333)))))),ISTEXT(ScheduleCompile!#REF!)),"ENDTABLE",IF(ISERROR(IF(ScheduleCompile!Q333="Off",0,IF(ScheduleCompile!Q333="On",1,IF(ISNUMBER(ScheduleCompile!Q333),ScheduleCompile!Q333/1,IF(ISTEXT(ScheduleCompile!Q333),IF(OR(ISNUMBER(FIND("5F",ScheduleCompile!Q333)),ISNUMBER(FIND("0F",ScheduleCompile!Q333)),ISNUMBER(FIND("8F",ScheduleCompile!Q333)),ISNUMBER(FIND("1F",ScheduleCompile!Q333)),ISNUMBER(FIND("2F",ScheduleCompile!Q333)),ISNUMBER(FIND("3F",ScheduleCompile!Q333)),ISNUMBER(FIND("6F",ScheduleCompile!Q333)),ISNUMBER(FIND("7F",ScheduleCompile!Q333)),ISNUMBER(FIND("9F",ScheduleCompile!Q333)),ISNUMBER(FIND("4F",ScheduleCompile!Q333))),VALUE(LEFT(ScheduleCompile!Q333,FIND("F",ScheduleCompile!Q333)-1)),ScheduleCompile!Q333)))))),"",IF(ScheduleCompile!Q333="Off",0,IF(ScheduleCompile!Q333="On",1,IF(ISNUMBER(ScheduleCompile!Q333),ScheduleCompile!Q333/1,IF(ISTEXT(ScheduleCompile!Q333),IF(OR(ISNUMBER(FIND("5F",ScheduleCompile!Q333)),ISNUMBER(FIND("0F",ScheduleCompile!Q333)),ISNUMBER(FIND("8F",ScheduleCompile!Q333)),ISNUMBER(FIND("1F",ScheduleCompile!Q333)),ISNUMBER(FIND("2F",ScheduleCompile!Q333)),ISNUMBER(FIND("3F",ScheduleCompile!Q333)),ISNUMBER(FIND("6F",ScheduleCompile!Q333)),ISNUMBER(FIND("7F",ScheduleCompile!Q333)),ISNUMBER(FIND("9F",ScheduleCompile!Q333)),ISNUMBER(FIND("4F",ScheduleCompile!Q333))),VALUE(LEFT(ScheduleCompile!Q333,FIND("F",ScheduleCompile!Q333)-1)),ScheduleCompile!Q333)))))))</f>
        <v>0.3</v>
      </c>
      <c r="W340" s="1">
        <f>IF(AND(ISERROR(IF(ScheduleCompile!R333="Off",0,IF(ScheduleCompile!R333="On",1,IF(ISNUMBER(ScheduleCompile!R333),ScheduleCompile!R333/1,IF(ISTEXT(ScheduleCompile!R333),IF(OR(ISNUMBER(FIND("5F",ScheduleCompile!R333)),ISNUMBER(FIND("0F",ScheduleCompile!R333)),ISNUMBER(FIND("8F",ScheduleCompile!R333)),ISNUMBER(FIND("1F",ScheduleCompile!R333)),ISNUMBER(FIND("2F",ScheduleCompile!R333)),ISNUMBER(FIND("3F",ScheduleCompile!R333)),ISNUMBER(FIND("6F",ScheduleCompile!R333)),ISNUMBER(FIND("7F",ScheduleCompile!R333)),ISNUMBER(FIND("9F",ScheduleCompile!R333)),ISNUMBER(FIND("4F",ScheduleCompile!R333))),VALUE(LEFT(ScheduleCompile!R333,FIND("F",ScheduleCompile!R333)-1)),ScheduleCompile!R333)))))),ISTEXT(ScheduleCompile!#REF!)),"ENDTABLE",IF(ISERROR(IF(ScheduleCompile!R333="Off",0,IF(ScheduleCompile!R333="On",1,IF(ISNUMBER(ScheduleCompile!R333),ScheduleCompile!R333/1,IF(ISTEXT(ScheduleCompile!R333),IF(OR(ISNUMBER(FIND("5F",ScheduleCompile!R333)),ISNUMBER(FIND("0F",ScheduleCompile!R333)),ISNUMBER(FIND("8F",ScheduleCompile!R333)),ISNUMBER(FIND("1F",ScheduleCompile!R333)),ISNUMBER(FIND("2F",ScheduleCompile!R333)),ISNUMBER(FIND("3F",ScheduleCompile!R333)),ISNUMBER(FIND("6F",ScheduleCompile!R333)),ISNUMBER(FIND("7F",ScheduleCompile!R333)),ISNUMBER(FIND("9F",ScheduleCompile!R333)),ISNUMBER(FIND("4F",ScheduleCompile!R333))),VALUE(LEFT(ScheduleCompile!R333,FIND("F",ScheduleCompile!R333)-1)),ScheduleCompile!R333)))))),"",IF(ScheduleCompile!R333="Off",0,IF(ScheduleCompile!R333="On",1,IF(ISNUMBER(ScheduleCompile!R333),ScheduleCompile!R333/1,IF(ISTEXT(ScheduleCompile!R333),IF(OR(ISNUMBER(FIND("5F",ScheduleCompile!R333)),ISNUMBER(FIND("0F",ScheduleCompile!R333)),ISNUMBER(FIND("8F",ScheduleCompile!R333)),ISNUMBER(FIND("1F",ScheduleCompile!R333)),ISNUMBER(FIND("2F",ScheduleCompile!R333)),ISNUMBER(FIND("3F",ScheduleCompile!R333)),ISNUMBER(FIND("6F",ScheduleCompile!R333)),ISNUMBER(FIND("7F",ScheduleCompile!R333)),ISNUMBER(FIND("9F",ScheduleCompile!R333)),ISNUMBER(FIND("4F",ScheduleCompile!R333))),VALUE(LEFT(ScheduleCompile!R333,FIND("F",ScheduleCompile!R333)-1)),ScheduleCompile!R333)))))))</f>
        <v>0.3</v>
      </c>
      <c r="X340" s="1">
        <f>IF(AND(ISERROR(IF(ScheduleCompile!S333="Off",0,IF(ScheduleCompile!S333="On",1,IF(ISNUMBER(ScheduleCompile!S333),ScheduleCompile!S333/1,IF(ISTEXT(ScheduleCompile!S333),IF(OR(ISNUMBER(FIND("5F",ScheduleCompile!S333)),ISNUMBER(FIND("0F",ScheduleCompile!S333)),ISNUMBER(FIND("8F",ScheduleCompile!S333)),ISNUMBER(FIND("1F",ScheduleCompile!S333)),ISNUMBER(FIND("2F",ScheduleCompile!S333)),ISNUMBER(FIND("3F",ScheduleCompile!S333)),ISNUMBER(FIND("6F",ScheduleCompile!S333)),ISNUMBER(FIND("7F",ScheduleCompile!S333)),ISNUMBER(FIND("9F",ScheduleCompile!S333)),ISNUMBER(FIND("4F",ScheduleCompile!S333))),VALUE(LEFT(ScheduleCompile!S333,FIND("F",ScheduleCompile!S333)-1)),ScheduleCompile!S333)))))),ISTEXT(ScheduleCompile!#REF!)),"ENDTABLE",IF(ISERROR(IF(ScheduleCompile!S333="Off",0,IF(ScheduleCompile!S333="On",1,IF(ISNUMBER(ScheduleCompile!S333),ScheduleCompile!S333/1,IF(ISTEXT(ScheduleCompile!S333),IF(OR(ISNUMBER(FIND("5F",ScheduleCompile!S333)),ISNUMBER(FIND("0F",ScheduleCompile!S333)),ISNUMBER(FIND("8F",ScheduleCompile!S333)),ISNUMBER(FIND("1F",ScheduleCompile!S333)),ISNUMBER(FIND("2F",ScheduleCompile!S333)),ISNUMBER(FIND("3F",ScheduleCompile!S333)),ISNUMBER(FIND("6F",ScheduleCompile!S333)),ISNUMBER(FIND("7F",ScheduleCompile!S333)),ISNUMBER(FIND("9F",ScheduleCompile!S333)),ISNUMBER(FIND("4F",ScheduleCompile!S333))),VALUE(LEFT(ScheduleCompile!S333,FIND("F",ScheduleCompile!S333)-1)),ScheduleCompile!S333)))))),"",IF(ScheduleCompile!S333="Off",0,IF(ScheduleCompile!S333="On",1,IF(ISNUMBER(ScheduleCompile!S333),ScheduleCompile!S333/1,IF(ISTEXT(ScheduleCompile!S333),IF(OR(ISNUMBER(FIND("5F",ScheduleCompile!S333)),ISNUMBER(FIND("0F",ScheduleCompile!S333)),ISNUMBER(FIND("8F",ScheduleCompile!S333)),ISNUMBER(FIND("1F",ScheduleCompile!S333)),ISNUMBER(FIND("2F",ScheduleCompile!S333)),ISNUMBER(FIND("3F",ScheduleCompile!S333)),ISNUMBER(FIND("6F",ScheduleCompile!S333)),ISNUMBER(FIND("7F",ScheduleCompile!S333)),ISNUMBER(FIND("9F",ScheduleCompile!S333)),ISNUMBER(FIND("4F",ScheduleCompile!S333))),VALUE(LEFT(ScheduleCompile!S333,FIND("F",ScheduleCompile!S333)-1)),ScheduleCompile!S333)))))))</f>
        <v>0.3</v>
      </c>
      <c r="Y340" s="1">
        <f>IF(AND(ISERROR(IF(ScheduleCompile!T333="Off",0,IF(ScheduleCompile!T333="On",1,IF(ISNUMBER(ScheduleCompile!T333),ScheduleCompile!T333/1,IF(ISTEXT(ScheduleCompile!T333),IF(OR(ISNUMBER(FIND("5F",ScheduleCompile!T333)),ISNUMBER(FIND("0F",ScheduleCompile!T333)),ISNUMBER(FIND("8F",ScheduleCompile!T333)),ISNUMBER(FIND("1F",ScheduleCompile!T333)),ISNUMBER(FIND("2F",ScheduleCompile!T333)),ISNUMBER(FIND("3F",ScheduleCompile!T333)),ISNUMBER(FIND("6F",ScheduleCompile!T333)),ISNUMBER(FIND("7F",ScheduleCompile!T333)),ISNUMBER(FIND("9F",ScheduleCompile!T333)),ISNUMBER(FIND("4F",ScheduleCompile!T333))),VALUE(LEFT(ScheduleCompile!T333,FIND("F",ScheduleCompile!T333)-1)),ScheduleCompile!T333)))))),ISTEXT(ScheduleCompile!#REF!)),"ENDTABLE",IF(ISERROR(IF(ScheduleCompile!T333="Off",0,IF(ScheduleCompile!T333="On",1,IF(ISNUMBER(ScheduleCompile!T333),ScheduleCompile!T333/1,IF(ISTEXT(ScheduleCompile!T333),IF(OR(ISNUMBER(FIND("5F",ScheduleCompile!T333)),ISNUMBER(FIND("0F",ScheduleCompile!T333)),ISNUMBER(FIND("8F",ScheduleCompile!T333)),ISNUMBER(FIND("1F",ScheduleCompile!T333)),ISNUMBER(FIND("2F",ScheduleCompile!T333)),ISNUMBER(FIND("3F",ScheduleCompile!T333)),ISNUMBER(FIND("6F",ScheduleCompile!T333)),ISNUMBER(FIND("7F",ScheduleCompile!T333)),ISNUMBER(FIND("9F",ScheduleCompile!T333)),ISNUMBER(FIND("4F",ScheduleCompile!T333))),VALUE(LEFT(ScheduleCompile!T333,FIND("F",ScheduleCompile!T333)-1)),ScheduleCompile!T333)))))),"",IF(ScheduleCompile!T333="Off",0,IF(ScheduleCompile!T333="On",1,IF(ISNUMBER(ScheduleCompile!T333),ScheduleCompile!T333/1,IF(ISTEXT(ScheduleCompile!T333),IF(OR(ISNUMBER(FIND("5F",ScheduleCompile!T333)),ISNUMBER(FIND("0F",ScheduleCompile!T333)),ISNUMBER(FIND("8F",ScheduleCompile!T333)),ISNUMBER(FIND("1F",ScheduleCompile!T333)),ISNUMBER(FIND("2F",ScheduleCompile!T333)),ISNUMBER(FIND("3F",ScheduleCompile!T333)),ISNUMBER(FIND("6F",ScheduleCompile!T333)),ISNUMBER(FIND("7F",ScheduleCompile!T333)),ISNUMBER(FIND("9F",ScheduleCompile!T333)),ISNUMBER(FIND("4F",ScheduleCompile!T333))),VALUE(LEFT(ScheduleCompile!T333,FIND("F",ScheduleCompile!T333)-1)),ScheduleCompile!T333)))))))</f>
        <v>0.6</v>
      </c>
      <c r="Z340" s="1">
        <f>IF(AND(ISERROR(IF(ScheduleCompile!U333="Off",0,IF(ScheduleCompile!U333="On",1,IF(ISNUMBER(ScheduleCompile!U333),ScheduleCompile!U333/1,IF(ISTEXT(ScheduleCompile!U333),IF(OR(ISNUMBER(FIND("5F",ScheduleCompile!U333)),ISNUMBER(FIND("0F",ScheduleCompile!U333)),ISNUMBER(FIND("8F",ScheduleCompile!U333)),ISNUMBER(FIND("1F",ScheduleCompile!U333)),ISNUMBER(FIND("2F",ScheduleCompile!U333)),ISNUMBER(FIND("3F",ScheduleCompile!U333)),ISNUMBER(FIND("6F",ScheduleCompile!U333)),ISNUMBER(FIND("7F",ScheduleCompile!U333)),ISNUMBER(FIND("9F",ScheduleCompile!U333)),ISNUMBER(FIND("4F",ScheduleCompile!U333))),VALUE(LEFT(ScheduleCompile!U333,FIND("F",ScheduleCompile!U333)-1)),ScheduleCompile!U333)))))),ISTEXT(ScheduleCompile!#REF!)),"ENDTABLE",IF(ISERROR(IF(ScheduleCompile!U333="Off",0,IF(ScheduleCompile!U333="On",1,IF(ISNUMBER(ScheduleCompile!U333),ScheduleCompile!U333/1,IF(ISTEXT(ScheduleCompile!U333),IF(OR(ISNUMBER(FIND("5F",ScheduleCompile!U333)),ISNUMBER(FIND("0F",ScheduleCompile!U333)),ISNUMBER(FIND("8F",ScheduleCompile!U333)),ISNUMBER(FIND("1F",ScheduleCompile!U333)),ISNUMBER(FIND("2F",ScheduleCompile!U333)),ISNUMBER(FIND("3F",ScheduleCompile!U333)),ISNUMBER(FIND("6F",ScheduleCompile!U333)),ISNUMBER(FIND("7F",ScheduleCompile!U333)),ISNUMBER(FIND("9F",ScheduleCompile!U333)),ISNUMBER(FIND("4F",ScheduleCompile!U333))),VALUE(LEFT(ScheduleCompile!U333,FIND("F",ScheduleCompile!U333)-1)),ScheduleCompile!U333)))))),"",IF(ScheduleCompile!U333="Off",0,IF(ScheduleCompile!U333="On",1,IF(ISNUMBER(ScheduleCompile!U333),ScheduleCompile!U333/1,IF(ISTEXT(ScheduleCompile!U333),IF(OR(ISNUMBER(FIND("5F",ScheduleCompile!U333)),ISNUMBER(FIND("0F",ScheduleCompile!U333)),ISNUMBER(FIND("8F",ScheduleCompile!U333)),ISNUMBER(FIND("1F",ScheduleCompile!U333)),ISNUMBER(FIND("2F",ScheduleCompile!U333)),ISNUMBER(FIND("3F",ScheduleCompile!U333)),ISNUMBER(FIND("6F",ScheduleCompile!U333)),ISNUMBER(FIND("7F",ScheduleCompile!U333)),ISNUMBER(FIND("9F",ScheduleCompile!U333)),ISNUMBER(FIND("4F",ScheduleCompile!U333))),VALUE(LEFT(ScheduleCompile!U333,FIND("F",ScheduleCompile!U333)-1)),ScheduleCompile!U333)))))))</f>
        <v>0.8</v>
      </c>
      <c r="AA340" s="1">
        <f>IF(AND(ISERROR(IF(ScheduleCompile!V333="Off",0,IF(ScheduleCompile!V333="On",1,IF(ISNUMBER(ScheduleCompile!V333),ScheduleCompile!V333/1,IF(ISTEXT(ScheduleCompile!V333),IF(OR(ISNUMBER(FIND("5F",ScheduleCompile!V333)),ISNUMBER(FIND("0F",ScheduleCompile!V333)),ISNUMBER(FIND("8F",ScheduleCompile!V333)),ISNUMBER(FIND("1F",ScheduleCompile!V333)),ISNUMBER(FIND("2F",ScheduleCompile!V333)),ISNUMBER(FIND("3F",ScheduleCompile!V333)),ISNUMBER(FIND("6F",ScheduleCompile!V333)),ISNUMBER(FIND("7F",ScheduleCompile!V333)),ISNUMBER(FIND("9F",ScheduleCompile!V333)),ISNUMBER(FIND("4F",ScheduleCompile!V333))),VALUE(LEFT(ScheduleCompile!V333,FIND("F",ScheduleCompile!V333)-1)),ScheduleCompile!V333)))))),ISTEXT(ScheduleCompile!#REF!)),"ENDTABLE",IF(ISERROR(IF(ScheduleCompile!V333="Off",0,IF(ScheduleCompile!V333="On",1,IF(ISNUMBER(ScheduleCompile!V333),ScheduleCompile!V333/1,IF(ISTEXT(ScheduleCompile!V333),IF(OR(ISNUMBER(FIND("5F",ScheduleCompile!V333)),ISNUMBER(FIND("0F",ScheduleCompile!V333)),ISNUMBER(FIND("8F",ScheduleCompile!V333)),ISNUMBER(FIND("1F",ScheduleCompile!V333)),ISNUMBER(FIND("2F",ScheduleCompile!V333)),ISNUMBER(FIND("3F",ScheduleCompile!V333)),ISNUMBER(FIND("6F",ScheduleCompile!V333)),ISNUMBER(FIND("7F",ScheduleCompile!V333)),ISNUMBER(FIND("9F",ScheduleCompile!V333)),ISNUMBER(FIND("4F",ScheduleCompile!V333))),VALUE(LEFT(ScheduleCompile!V333,FIND("F",ScheduleCompile!V333)-1)),ScheduleCompile!V333)))))),"",IF(ScheduleCompile!V333="Off",0,IF(ScheduleCompile!V333="On",1,IF(ISNUMBER(ScheduleCompile!V333),ScheduleCompile!V333/1,IF(ISTEXT(ScheduleCompile!V333),IF(OR(ISNUMBER(FIND("5F",ScheduleCompile!V333)),ISNUMBER(FIND("0F",ScheduleCompile!V333)),ISNUMBER(FIND("8F",ScheduleCompile!V333)),ISNUMBER(FIND("1F",ScheduleCompile!V333)),ISNUMBER(FIND("2F",ScheduleCompile!V333)),ISNUMBER(FIND("3F",ScheduleCompile!V333)),ISNUMBER(FIND("6F",ScheduleCompile!V333)),ISNUMBER(FIND("7F",ScheduleCompile!V333)),ISNUMBER(FIND("9F",ScheduleCompile!V333)),ISNUMBER(FIND("4F",ScheduleCompile!V333))),VALUE(LEFT(ScheduleCompile!V333,FIND("F",ScheduleCompile!V333)-1)),ScheduleCompile!V333)))))))</f>
        <v>0.9</v>
      </c>
      <c r="AB340" s="1">
        <f>IF(AND(ISERROR(IF(ScheduleCompile!W333="Off",0,IF(ScheduleCompile!W333="On",1,IF(ISNUMBER(ScheduleCompile!W333),ScheduleCompile!W333/1,IF(ISTEXT(ScheduleCompile!W333),IF(OR(ISNUMBER(FIND("5F",ScheduleCompile!W333)),ISNUMBER(FIND("0F",ScheduleCompile!W333)),ISNUMBER(FIND("8F",ScheduleCompile!W333)),ISNUMBER(FIND("1F",ScheduleCompile!W333)),ISNUMBER(FIND("2F",ScheduleCompile!W333)),ISNUMBER(FIND("3F",ScheduleCompile!W333)),ISNUMBER(FIND("6F",ScheduleCompile!W333)),ISNUMBER(FIND("7F",ScheduleCompile!W333)),ISNUMBER(FIND("9F",ScheduleCompile!W333)),ISNUMBER(FIND("4F",ScheduleCompile!W333))),VALUE(LEFT(ScheduleCompile!W333,FIND("F",ScheduleCompile!W333)-1)),ScheduleCompile!W333)))))),ISTEXT(ScheduleCompile!#REF!)),"ENDTABLE",IF(ISERROR(IF(ScheduleCompile!W333="Off",0,IF(ScheduleCompile!W333="On",1,IF(ISNUMBER(ScheduleCompile!W333),ScheduleCompile!W333/1,IF(ISTEXT(ScheduleCompile!W333),IF(OR(ISNUMBER(FIND("5F",ScheduleCompile!W333)),ISNUMBER(FIND("0F",ScheduleCompile!W333)),ISNUMBER(FIND("8F",ScheduleCompile!W333)),ISNUMBER(FIND("1F",ScheduleCompile!W333)),ISNUMBER(FIND("2F",ScheduleCompile!W333)),ISNUMBER(FIND("3F",ScheduleCompile!W333)),ISNUMBER(FIND("6F",ScheduleCompile!W333)),ISNUMBER(FIND("7F",ScheduleCompile!W333)),ISNUMBER(FIND("9F",ScheduleCompile!W333)),ISNUMBER(FIND("4F",ScheduleCompile!W333))),VALUE(LEFT(ScheduleCompile!W333,FIND("F",ScheduleCompile!W333)-1)),ScheduleCompile!W333)))))),"",IF(ScheduleCompile!W333="Off",0,IF(ScheduleCompile!W333="On",1,IF(ISNUMBER(ScheduleCompile!W333),ScheduleCompile!W333/1,IF(ISTEXT(ScheduleCompile!W333),IF(OR(ISNUMBER(FIND("5F",ScheduleCompile!W333)),ISNUMBER(FIND("0F",ScheduleCompile!W333)),ISNUMBER(FIND("8F",ScheduleCompile!W333)),ISNUMBER(FIND("1F",ScheduleCompile!W333)),ISNUMBER(FIND("2F",ScheduleCompile!W333)),ISNUMBER(FIND("3F",ScheduleCompile!W333)),ISNUMBER(FIND("6F",ScheduleCompile!W333)),ISNUMBER(FIND("7F",ScheduleCompile!W333)),ISNUMBER(FIND("9F",ScheduleCompile!W333)),ISNUMBER(FIND("4F",ScheduleCompile!W333))),VALUE(LEFT(ScheduleCompile!W333,FIND("F",ScheduleCompile!W333)-1)),ScheduleCompile!W333)))))))</f>
        <v>0.8</v>
      </c>
      <c r="AC340" s="1">
        <f>IF(AND(ISERROR(IF(ScheduleCompile!X333="Off",0,IF(ScheduleCompile!X333="On",1,IF(ISNUMBER(ScheduleCompile!X333),ScheduleCompile!X333/1,IF(ISTEXT(ScheduleCompile!X333),IF(OR(ISNUMBER(FIND("5F",ScheduleCompile!X333)),ISNUMBER(FIND("0F",ScheduleCompile!X333)),ISNUMBER(FIND("8F",ScheduleCompile!X333)),ISNUMBER(FIND("1F",ScheduleCompile!X333)),ISNUMBER(FIND("2F",ScheduleCompile!X333)),ISNUMBER(FIND("3F",ScheduleCompile!X333)),ISNUMBER(FIND("6F",ScheduleCompile!X333)),ISNUMBER(FIND("7F",ScheduleCompile!X333)),ISNUMBER(FIND("9F",ScheduleCompile!X333)),ISNUMBER(FIND("4F",ScheduleCompile!X333))),VALUE(LEFT(ScheduleCompile!X333,FIND("F",ScheduleCompile!X333)-1)),ScheduleCompile!X333)))))),ISTEXT(ScheduleCompile!#REF!)),"ENDTABLE",IF(ISERROR(IF(ScheduleCompile!X333="Off",0,IF(ScheduleCompile!X333="On",1,IF(ISNUMBER(ScheduleCompile!X333),ScheduleCompile!X333/1,IF(ISTEXT(ScheduleCompile!X333),IF(OR(ISNUMBER(FIND("5F",ScheduleCompile!X333)),ISNUMBER(FIND("0F",ScheduleCompile!X333)),ISNUMBER(FIND("8F",ScheduleCompile!X333)),ISNUMBER(FIND("1F",ScheduleCompile!X333)),ISNUMBER(FIND("2F",ScheduleCompile!X333)),ISNUMBER(FIND("3F",ScheduleCompile!X333)),ISNUMBER(FIND("6F",ScheduleCompile!X333)),ISNUMBER(FIND("7F",ScheduleCompile!X333)),ISNUMBER(FIND("9F",ScheduleCompile!X333)),ISNUMBER(FIND("4F",ScheduleCompile!X333))),VALUE(LEFT(ScheduleCompile!X333,FIND("F",ScheduleCompile!X333)-1)),ScheduleCompile!X333)))))),"",IF(ScheduleCompile!X333="Off",0,IF(ScheduleCompile!X333="On",1,IF(ISNUMBER(ScheduleCompile!X333),ScheduleCompile!X333/1,IF(ISTEXT(ScheduleCompile!X333),IF(OR(ISNUMBER(FIND("5F",ScheduleCompile!X333)),ISNUMBER(FIND("0F",ScheduleCompile!X333)),ISNUMBER(FIND("8F",ScheduleCompile!X333)),ISNUMBER(FIND("1F",ScheduleCompile!X333)),ISNUMBER(FIND("2F",ScheduleCompile!X333)),ISNUMBER(FIND("3F",ScheduleCompile!X333)),ISNUMBER(FIND("6F",ScheduleCompile!X333)),ISNUMBER(FIND("7F",ScheduleCompile!X333)),ISNUMBER(FIND("9F",ScheduleCompile!X333)),ISNUMBER(FIND("4F",ScheduleCompile!X333))),VALUE(LEFT(ScheduleCompile!X333,FIND("F",ScheduleCompile!X333)-1)),ScheduleCompile!X333)))))))</f>
        <v>0.6</v>
      </c>
      <c r="AD340" s="1">
        <f>IF(AND(ISERROR(IF(ScheduleCompile!Y333="Off",0,IF(ScheduleCompile!Y333="On",1,IF(ISNUMBER(ScheduleCompile!Y333),ScheduleCompile!Y333/1,IF(ISTEXT(ScheduleCompile!Y333),IF(OR(ISNUMBER(FIND("5F",ScheduleCompile!Y333)),ISNUMBER(FIND("0F",ScheduleCompile!Y333)),ISNUMBER(FIND("8F",ScheduleCompile!Y333)),ISNUMBER(FIND("1F",ScheduleCompile!Y333)),ISNUMBER(FIND("2F",ScheduleCompile!Y333)),ISNUMBER(FIND("3F",ScheduleCompile!Y333)),ISNUMBER(FIND("6F",ScheduleCompile!Y333)),ISNUMBER(FIND("7F",ScheduleCompile!Y333)),ISNUMBER(FIND("9F",ScheduleCompile!Y333)),ISNUMBER(FIND("4F",ScheduleCompile!Y333))),VALUE(LEFT(ScheduleCompile!Y333,FIND("F",ScheduleCompile!Y333)-1)),ScheduleCompile!Y333)))))),ISTEXT(ScheduleCompile!#REF!)),"ENDTABLE",IF(ISERROR(IF(ScheduleCompile!Y333="Off",0,IF(ScheduleCompile!Y333="On",1,IF(ISNUMBER(ScheduleCompile!Y333),ScheduleCompile!Y333/1,IF(ISTEXT(ScheduleCompile!Y333),IF(OR(ISNUMBER(FIND("5F",ScheduleCompile!Y333)),ISNUMBER(FIND("0F",ScheduleCompile!Y333)),ISNUMBER(FIND("8F",ScheduleCompile!Y333)),ISNUMBER(FIND("1F",ScheduleCompile!Y333)),ISNUMBER(FIND("2F",ScheduleCompile!Y333)),ISNUMBER(FIND("3F",ScheduleCompile!Y333)),ISNUMBER(FIND("6F",ScheduleCompile!Y333)),ISNUMBER(FIND("7F",ScheduleCompile!Y333)),ISNUMBER(FIND("9F",ScheduleCompile!Y333)),ISNUMBER(FIND("4F",ScheduleCompile!Y333))),VALUE(LEFT(ScheduleCompile!Y333,FIND("F",ScheduleCompile!Y333)-1)),ScheduleCompile!Y333)))))),"",IF(ScheduleCompile!Y333="Off",0,IF(ScheduleCompile!Y333="On",1,IF(ISNUMBER(ScheduleCompile!Y333),ScheduleCompile!Y333/1,IF(ISTEXT(ScheduleCompile!Y333),IF(OR(ISNUMBER(FIND("5F",ScheduleCompile!Y333)),ISNUMBER(FIND("0F",ScheduleCompile!Y333)),ISNUMBER(FIND("8F",ScheduleCompile!Y333)),ISNUMBER(FIND("1F",ScheduleCompile!Y333)),ISNUMBER(FIND("2F",ScheduleCompile!Y333)),ISNUMBER(FIND("3F",ScheduleCompile!Y333)),ISNUMBER(FIND("6F",ScheduleCompile!Y333)),ISNUMBER(FIND("7F",ScheduleCompile!Y333)),ISNUMBER(FIND("9F",ScheduleCompile!Y333)),ISNUMBER(FIND("4F",ScheduleCompile!Y333))),VALUE(LEFT(ScheduleCompile!Y333,FIND("F",ScheduleCompile!Y333)-1)),ScheduleCompile!Y333)))))))</f>
        <v>0.3</v>
      </c>
    </row>
    <row r="341" spans="1:30" x14ac:dyDescent="0.25">
      <c r="A341" t="str">
        <f t="shared" si="23"/>
        <v>SchDay "ResidentialLivingReceptacleSun"  Type = "Fraction" Hr = (0.1, 0.1, 0.1, 0.1, 0.1, 0.3, 0.45, 0.45, 0.45, 0.45, 0.3, 0.3, 0.3, 0.3, 0.3, 0.3, 0.3, 0.3, 0.6, 0.8, 0.9, 0.8, 0.6, 0.3) ..</v>
      </c>
      <c r="B341" s="1" t="s">
        <v>623</v>
      </c>
      <c r="C341" t="str">
        <f t="shared" si="24"/>
        <v xml:space="preserve">SchDay "ResidentialLivingReceptacleSun"  Type = "Fraction" Hr = </v>
      </c>
      <c r="D341" t="str">
        <f t="shared" si="25"/>
        <v>(0.1, 0.1, 0.1, 0.1, 0.1, 0.3, 0.45, 0.45, 0.45, 0.45, 0.3, 0.3, 0.3, 0.3, 0.3, 0.3, 0.3, 0.3, 0.6, 0.8, 0.9, 0.8, 0.6, 0.3) ..</v>
      </c>
      <c r="E341" s="30" t="str">
        <f>ScheduleCompile!A334</f>
        <v>ResidentialLivingReceptacleSun</v>
      </c>
      <c r="F341" t="str">
        <f t="shared" si="26"/>
        <v>Fraction</v>
      </c>
      <c r="G341" s="1">
        <f>IF(AND(ISERROR(IF(ScheduleCompile!B334="Off",0,IF(ScheduleCompile!B334="On",1,IF(ISNUMBER(ScheduleCompile!B334),ScheduleCompile!B334/1,IF(ISTEXT(ScheduleCompile!B334),IF(OR(ISNUMBER(FIND("5F",ScheduleCompile!B334)),ISNUMBER(FIND("0F",ScheduleCompile!B334)),ISNUMBER(FIND("8F",ScheduleCompile!B334)),ISNUMBER(FIND("1F",ScheduleCompile!B334)),ISNUMBER(FIND("2F",ScheduleCompile!B334)),ISNUMBER(FIND("3F",ScheduleCompile!B334)),ISNUMBER(FIND("6F",ScheduleCompile!B334)),ISNUMBER(FIND("7F",ScheduleCompile!B334)),ISNUMBER(FIND("9F",ScheduleCompile!B334)),ISNUMBER(FIND("4F",ScheduleCompile!B334))),VALUE(LEFT(ScheduleCompile!B334,FIND("F",ScheduleCompile!B334)-1)),ScheduleCompile!B334)))))),ISTEXT(ScheduleCompile!#REF!)),"ENDTABLE",IF(ISERROR(IF(ScheduleCompile!B334="Off",0,IF(ScheduleCompile!B334="On",1,IF(ISNUMBER(ScheduleCompile!B334),ScheduleCompile!B334/1,IF(ISTEXT(ScheduleCompile!B334),IF(OR(ISNUMBER(FIND("5F",ScheduleCompile!B334)),ISNUMBER(FIND("0F",ScheduleCompile!B334)),ISNUMBER(FIND("8F",ScheduleCompile!B334)),ISNUMBER(FIND("1F",ScheduleCompile!B334)),ISNUMBER(FIND("2F",ScheduleCompile!B334)),ISNUMBER(FIND("3F",ScheduleCompile!B334)),ISNUMBER(FIND("6F",ScheduleCompile!B334)),ISNUMBER(FIND("7F",ScheduleCompile!B334)),ISNUMBER(FIND("9F",ScheduleCompile!B334)),ISNUMBER(FIND("4F",ScheduleCompile!B334))),VALUE(LEFT(ScheduleCompile!B334,FIND("F",ScheduleCompile!B334)-1)),ScheduleCompile!B334)))))),"",IF(ScheduleCompile!B334="Off",0,IF(ScheduleCompile!B334="On",1,IF(ISNUMBER(ScheduleCompile!B334),ScheduleCompile!B334/1,IF(ISTEXT(ScheduleCompile!B334),IF(OR(ISNUMBER(FIND("5F",ScheduleCompile!B334)),ISNUMBER(FIND("0F",ScheduleCompile!B334)),ISNUMBER(FIND("8F",ScheduleCompile!B334)),ISNUMBER(FIND("1F",ScheduleCompile!B334)),ISNUMBER(FIND("2F",ScheduleCompile!B334)),ISNUMBER(FIND("3F",ScheduleCompile!B334)),ISNUMBER(FIND("6F",ScheduleCompile!B334)),ISNUMBER(FIND("7F",ScheduleCompile!B334)),ISNUMBER(FIND("9F",ScheduleCompile!B334)),ISNUMBER(FIND("4F",ScheduleCompile!B334))),VALUE(LEFT(ScheduleCompile!B334,FIND("F",ScheduleCompile!B334)-1)),ScheduleCompile!B334)))))))</f>
        <v>0.1</v>
      </c>
      <c r="H341" s="1">
        <f>IF(AND(ISERROR(IF(ScheduleCompile!C334="Off",0,IF(ScheduleCompile!C334="On",1,IF(ISNUMBER(ScheduleCompile!C334),ScheduleCompile!C334/1,IF(ISTEXT(ScheduleCompile!C334),IF(OR(ISNUMBER(FIND("5F",ScheduleCompile!C334)),ISNUMBER(FIND("0F",ScheduleCompile!C334)),ISNUMBER(FIND("8F",ScheduleCompile!C334)),ISNUMBER(FIND("1F",ScheduleCompile!C334)),ISNUMBER(FIND("2F",ScheduleCompile!C334)),ISNUMBER(FIND("3F",ScheduleCompile!C334)),ISNUMBER(FIND("6F",ScheduleCompile!C334)),ISNUMBER(FIND("7F",ScheduleCompile!C334)),ISNUMBER(FIND("9F",ScheduleCompile!C334)),ISNUMBER(FIND("4F",ScheduleCompile!C334))),VALUE(LEFT(ScheduleCompile!C334,FIND("F",ScheduleCompile!C334)-1)),ScheduleCompile!C334)))))),ISTEXT(ScheduleCompile!#REF!)),"ENDTABLE",IF(ISERROR(IF(ScheduleCompile!C334="Off",0,IF(ScheduleCompile!C334="On",1,IF(ISNUMBER(ScheduleCompile!C334),ScheduleCompile!C334/1,IF(ISTEXT(ScheduleCompile!C334),IF(OR(ISNUMBER(FIND("5F",ScheduleCompile!C334)),ISNUMBER(FIND("0F",ScheduleCompile!C334)),ISNUMBER(FIND("8F",ScheduleCompile!C334)),ISNUMBER(FIND("1F",ScheduleCompile!C334)),ISNUMBER(FIND("2F",ScheduleCompile!C334)),ISNUMBER(FIND("3F",ScheduleCompile!C334)),ISNUMBER(FIND("6F",ScheduleCompile!C334)),ISNUMBER(FIND("7F",ScheduleCompile!C334)),ISNUMBER(FIND("9F",ScheduleCompile!C334)),ISNUMBER(FIND("4F",ScheduleCompile!C334))),VALUE(LEFT(ScheduleCompile!C334,FIND("F",ScheduleCompile!C334)-1)),ScheduleCompile!C334)))))),"",IF(ScheduleCompile!C334="Off",0,IF(ScheduleCompile!C334="On",1,IF(ISNUMBER(ScheduleCompile!C334),ScheduleCompile!C334/1,IF(ISTEXT(ScheduleCompile!C334),IF(OR(ISNUMBER(FIND("5F",ScheduleCompile!C334)),ISNUMBER(FIND("0F",ScheduleCompile!C334)),ISNUMBER(FIND("8F",ScheduleCompile!C334)),ISNUMBER(FIND("1F",ScheduleCompile!C334)),ISNUMBER(FIND("2F",ScheduleCompile!C334)),ISNUMBER(FIND("3F",ScheduleCompile!C334)),ISNUMBER(FIND("6F",ScheduleCompile!C334)),ISNUMBER(FIND("7F",ScheduleCompile!C334)),ISNUMBER(FIND("9F",ScheduleCompile!C334)),ISNUMBER(FIND("4F",ScheduleCompile!C334))),VALUE(LEFT(ScheduleCompile!C334,FIND("F",ScheduleCompile!C334)-1)),ScheduleCompile!C334)))))))</f>
        <v>0.1</v>
      </c>
      <c r="I341" s="1">
        <f>IF(AND(ISERROR(IF(ScheduleCompile!D334="Off",0,IF(ScheduleCompile!D334="On",1,IF(ISNUMBER(ScheduleCompile!D334),ScheduleCompile!D334/1,IF(ISTEXT(ScheduleCompile!D334),IF(OR(ISNUMBER(FIND("5F",ScheduleCompile!D334)),ISNUMBER(FIND("0F",ScheduleCompile!D334)),ISNUMBER(FIND("8F",ScheduleCompile!D334)),ISNUMBER(FIND("1F",ScheduleCompile!D334)),ISNUMBER(FIND("2F",ScheduleCompile!D334)),ISNUMBER(FIND("3F",ScheduleCompile!D334)),ISNUMBER(FIND("6F",ScheduleCompile!D334)),ISNUMBER(FIND("7F",ScheduleCompile!D334)),ISNUMBER(FIND("9F",ScheduleCompile!D334)),ISNUMBER(FIND("4F",ScheduleCompile!D334))),VALUE(LEFT(ScheduleCompile!D334,FIND("F",ScheduleCompile!D334)-1)),ScheduleCompile!D334)))))),ISTEXT(ScheduleCompile!#REF!)),"ENDTABLE",IF(ISERROR(IF(ScheduleCompile!D334="Off",0,IF(ScheduleCompile!D334="On",1,IF(ISNUMBER(ScheduleCompile!D334),ScheduleCompile!D334/1,IF(ISTEXT(ScheduleCompile!D334),IF(OR(ISNUMBER(FIND("5F",ScheduleCompile!D334)),ISNUMBER(FIND("0F",ScheduleCompile!D334)),ISNUMBER(FIND("8F",ScheduleCompile!D334)),ISNUMBER(FIND("1F",ScheduleCompile!D334)),ISNUMBER(FIND("2F",ScheduleCompile!D334)),ISNUMBER(FIND("3F",ScheduleCompile!D334)),ISNUMBER(FIND("6F",ScheduleCompile!D334)),ISNUMBER(FIND("7F",ScheduleCompile!D334)),ISNUMBER(FIND("9F",ScheduleCompile!D334)),ISNUMBER(FIND("4F",ScheduleCompile!D334))),VALUE(LEFT(ScheduleCompile!D334,FIND("F",ScheduleCompile!D334)-1)),ScheduleCompile!D334)))))),"",IF(ScheduleCompile!D334="Off",0,IF(ScheduleCompile!D334="On",1,IF(ISNUMBER(ScheduleCompile!D334),ScheduleCompile!D334/1,IF(ISTEXT(ScheduleCompile!D334),IF(OR(ISNUMBER(FIND("5F",ScheduleCompile!D334)),ISNUMBER(FIND("0F",ScheduleCompile!D334)),ISNUMBER(FIND("8F",ScheduleCompile!D334)),ISNUMBER(FIND("1F",ScheduleCompile!D334)),ISNUMBER(FIND("2F",ScheduleCompile!D334)),ISNUMBER(FIND("3F",ScheduleCompile!D334)),ISNUMBER(FIND("6F",ScheduleCompile!D334)),ISNUMBER(FIND("7F",ScheduleCompile!D334)),ISNUMBER(FIND("9F",ScheduleCompile!D334)),ISNUMBER(FIND("4F",ScheduleCompile!D334))),VALUE(LEFT(ScheduleCompile!D334,FIND("F",ScheduleCompile!D334)-1)),ScheduleCompile!D334)))))))</f>
        <v>0.1</v>
      </c>
      <c r="J341" s="1">
        <f>IF(AND(ISERROR(IF(ScheduleCompile!E334="Off",0,IF(ScheduleCompile!E334="On",1,IF(ISNUMBER(ScheduleCompile!E334),ScheduleCompile!E334/1,IF(ISTEXT(ScheduleCompile!E334),IF(OR(ISNUMBER(FIND("5F",ScheduleCompile!E334)),ISNUMBER(FIND("0F",ScheduleCompile!E334)),ISNUMBER(FIND("8F",ScheduleCompile!E334)),ISNUMBER(FIND("1F",ScheduleCompile!E334)),ISNUMBER(FIND("2F",ScheduleCompile!E334)),ISNUMBER(FIND("3F",ScheduleCompile!E334)),ISNUMBER(FIND("6F",ScheduleCompile!E334)),ISNUMBER(FIND("7F",ScheduleCompile!E334)),ISNUMBER(FIND("9F",ScheduleCompile!E334)),ISNUMBER(FIND("4F",ScheduleCompile!E334))),VALUE(LEFT(ScheduleCompile!E334,FIND("F",ScheduleCompile!E334)-1)),ScheduleCompile!E334)))))),ISTEXT(ScheduleCompile!#REF!)),"ENDTABLE",IF(ISERROR(IF(ScheduleCompile!E334="Off",0,IF(ScheduleCompile!E334="On",1,IF(ISNUMBER(ScheduleCompile!E334),ScheduleCompile!E334/1,IF(ISTEXT(ScheduleCompile!E334),IF(OR(ISNUMBER(FIND("5F",ScheduleCompile!E334)),ISNUMBER(FIND("0F",ScheduleCompile!E334)),ISNUMBER(FIND("8F",ScheduleCompile!E334)),ISNUMBER(FIND("1F",ScheduleCompile!E334)),ISNUMBER(FIND("2F",ScheduleCompile!E334)),ISNUMBER(FIND("3F",ScheduleCompile!E334)),ISNUMBER(FIND("6F",ScheduleCompile!E334)),ISNUMBER(FIND("7F",ScheduleCompile!E334)),ISNUMBER(FIND("9F",ScheduleCompile!E334)),ISNUMBER(FIND("4F",ScheduleCompile!E334))),VALUE(LEFT(ScheduleCompile!E334,FIND("F",ScheduleCompile!E334)-1)),ScheduleCompile!E334)))))),"",IF(ScheduleCompile!E334="Off",0,IF(ScheduleCompile!E334="On",1,IF(ISNUMBER(ScheduleCompile!E334),ScheduleCompile!E334/1,IF(ISTEXT(ScheduleCompile!E334),IF(OR(ISNUMBER(FIND("5F",ScheduleCompile!E334)),ISNUMBER(FIND("0F",ScheduleCompile!E334)),ISNUMBER(FIND("8F",ScheduleCompile!E334)),ISNUMBER(FIND("1F",ScheduleCompile!E334)),ISNUMBER(FIND("2F",ScheduleCompile!E334)),ISNUMBER(FIND("3F",ScheduleCompile!E334)),ISNUMBER(FIND("6F",ScheduleCompile!E334)),ISNUMBER(FIND("7F",ScheduleCompile!E334)),ISNUMBER(FIND("9F",ScheduleCompile!E334)),ISNUMBER(FIND("4F",ScheduleCompile!E334))),VALUE(LEFT(ScheduleCompile!E334,FIND("F",ScheduleCompile!E334)-1)),ScheduleCompile!E334)))))))</f>
        <v>0.1</v>
      </c>
      <c r="K341" s="1">
        <f>IF(AND(ISERROR(IF(ScheduleCompile!F334="Off",0,IF(ScheduleCompile!F334="On",1,IF(ISNUMBER(ScheduleCompile!F334),ScheduleCompile!F334/1,IF(ISTEXT(ScheduleCompile!F334),IF(OR(ISNUMBER(FIND("5F",ScheduleCompile!F334)),ISNUMBER(FIND("0F",ScheduleCompile!F334)),ISNUMBER(FIND("8F",ScheduleCompile!F334)),ISNUMBER(FIND("1F",ScheduleCompile!F334)),ISNUMBER(FIND("2F",ScheduleCompile!F334)),ISNUMBER(FIND("3F",ScheduleCompile!F334)),ISNUMBER(FIND("6F",ScheduleCompile!F334)),ISNUMBER(FIND("7F",ScheduleCompile!F334)),ISNUMBER(FIND("9F",ScheduleCompile!F334)),ISNUMBER(FIND("4F",ScheduleCompile!F334))),VALUE(LEFT(ScheduleCompile!F334,FIND("F",ScheduleCompile!F334)-1)),ScheduleCompile!F334)))))),ISTEXT(ScheduleCompile!#REF!)),"ENDTABLE",IF(ISERROR(IF(ScheduleCompile!F334="Off",0,IF(ScheduleCompile!F334="On",1,IF(ISNUMBER(ScheduleCompile!F334),ScheduleCompile!F334/1,IF(ISTEXT(ScheduleCompile!F334),IF(OR(ISNUMBER(FIND("5F",ScheduleCompile!F334)),ISNUMBER(FIND("0F",ScheduleCompile!F334)),ISNUMBER(FIND("8F",ScheduleCompile!F334)),ISNUMBER(FIND("1F",ScheduleCompile!F334)),ISNUMBER(FIND("2F",ScheduleCompile!F334)),ISNUMBER(FIND("3F",ScheduleCompile!F334)),ISNUMBER(FIND("6F",ScheduleCompile!F334)),ISNUMBER(FIND("7F",ScheduleCompile!F334)),ISNUMBER(FIND("9F",ScheduleCompile!F334)),ISNUMBER(FIND("4F",ScheduleCompile!F334))),VALUE(LEFT(ScheduleCompile!F334,FIND("F",ScheduleCompile!F334)-1)),ScheduleCompile!F334)))))),"",IF(ScheduleCompile!F334="Off",0,IF(ScheduleCompile!F334="On",1,IF(ISNUMBER(ScheduleCompile!F334),ScheduleCompile!F334/1,IF(ISTEXT(ScheduleCompile!F334),IF(OR(ISNUMBER(FIND("5F",ScheduleCompile!F334)),ISNUMBER(FIND("0F",ScheduleCompile!F334)),ISNUMBER(FIND("8F",ScheduleCompile!F334)),ISNUMBER(FIND("1F",ScheduleCompile!F334)),ISNUMBER(FIND("2F",ScheduleCompile!F334)),ISNUMBER(FIND("3F",ScheduleCompile!F334)),ISNUMBER(FIND("6F",ScheduleCompile!F334)),ISNUMBER(FIND("7F",ScheduleCompile!F334)),ISNUMBER(FIND("9F",ScheduleCompile!F334)),ISNUMBER(FIND("4F",ScheduleCompile!F334))),VALUE(LEFT(ScheduleCompile!F334,FIND("F",ScheduleCompile!F334)-1)),ScheduleCompile!F334)))))))</f>
        <v>0.1</v>
      </c>
      <c r="L341" s="1">
        <f>IF(AND(ISERROR(IF(ScheduleCompile!G334="Off",0,IF(ScheduleCompile!G334="On",1,IF(ISNUMBER(ScheduleCompile!G334),ScheduleCompile!G334/1,IF(ISTEXT(ScheduleCompile!G334),IF(OR(ISNUMBER(FIND("5F",ScheduleCompile!G334)),ISNUMBER(FIND("0F",ScheduleCompile!G334)),ISNUMBER(FIND("8F",ScheduleCompile!G334)),ISNUMBER(FIND("1F",ScheduleCompile!G334)),ISNUMBER(FIND("2F",ScheduleCompile!G334)),ISNUMBER(FIND("3F",ScheduleCompile!G334)),ISNUMBER(FIND("6F",ScheduleCompile!G334)),ISNUMBER(FIND("7F",ScheduleCompile!G334)),ISNUMBER(FIND("9F",ScheduleCompile!G334)),ISNUMBER(FIND("4F",ScheduleCompile!G334))),VALUE(LEFT(ScheduleCompile!G334,FIND("F",ScheduleCompile!G334)-1)),ScheduleCompile!G334)))))),ISTEXT(ScheduleCompile!#REF!)),"ENDTABLE",IF(ISERROR(IF(ScheduleCompile!G334="Off",0,IF(ScheduleCompile!G334="On",1,IF(ISNUMBER(ScheduleCompile!G334),ScheduleCompile!G334/1,IF(ISTEXT(ScheduleCompile!G334),IF(OR(ISNUMBER(FIND("5F",ScheduleCompile!G334)),ISNUMBER(FIND("0F",ScheduleCompile!G334)),ISNUMBER(FIND("8F",ScheduleCompile!G334)),ISNUMBER(FIND("1F",ScheduleCompile!G334)),ISNUMBER(FIND("2F",ScheduleCompile!G334)),ISNUMBER(FIND("3F",ScheduleCompile!G334)),ISNUMBER(FIND("6F",ScheduleCompile!G334)),ISNUMBER(FIND("7F",ScheduleCompile!G334)),ISNUMBER(FIND("9F",ScheduleCompile!G334)),ISNUMBER(FIND("4F",ScheduleCompile!G334))),VALUE(LEFT(ScheduleCompile!G334,FIND("F",ScheduleCompile!G334)-1)),ScheduleCompile!G334)))))),"",IF(ScheduleCompile!G334="Off",0,IF(ScheduleCompile!G334="On",1,IF(ISNUMBER(ScheduleCompile!G334),ScheduleCompile!G334/1,IF(ISTEXT(ScheduleCompile!G334),IF(OR(ISNUMBER(FIND("5F",ScheduleCompile!G334)),ISNUMBER(FIND("0F",ScheduleCompile!G334)),ISNUMBER(FIND("8F",ScheduleCompile!G334)),ISNUMBER(FIND("1F",ScheduleCompile!G334)),ISNUMBER(FIND("2F",ScheduleCompile!G334)),ISNUMBER(FIND("3F",ScheduleCompile!G334)),ISNUMBER(FIND("6F",ScheduleCompile!G334)),ISNUMBER(FIND("7F",ScheduleCompile!G334)),ISNUMBER(FIND("9F",ScheduleCompile!G334)),ISNUMBER(FIND("4F",ScheduleCompile!G334))),VALUE(LEFT(ScheduleCompile!G334,FIND("F",ScheduleCompile!G334)-1)),ScheduleCompile!G334)))))))</f>
        <v>0.3</v>
      </c>
      <c r="M341" s="1">
        <f>IF(AND(ISERROR(IF(ScheduleCompile!H334="Off",0,IF(ScheduleCompile!H334="On",1,IF(ISNUMBER(ScheduleCompile!H334),ScheduleCompile!H334/1,IF(ISTEXT(ScheduleCompile!H334),IF(OR(ISNUMBER(FIND("5F",ScheduleCompile!H334)),ISNUMBER(FIND("0F",ScheduleCompile!H334)),ISNUMBER(FIND("8F",ScheduleCompile!H334)),ISNUMBER(FIND("1F",ScheduleCompile!H334)),ISNUMBER(FIND("2F",ScheduleCompile!H334)),ISNUMBER(FIND("3F",ScheduleCompile!H334)),ISNUMBER(FIND("6F",ScheduleCompile!H334)),ISNUMBER(FIND("7F",ScheduleCompile!H334)),ISNUMBER(FIND("9F",ScheduleCompile!H334)),ISNUMBER(FIND("4F",ScheduleCompile!H334))),VALUE(LEFT(ScheduleCompile!H334,FIND("F",ScheduleCompile!H334)-1)),ScheduleCompile!H334)))))),ISTEXT(ScheduleCompile!#REF!)),"ENDTABLE",IF(ISERROR(IF(ScheduleCompile!H334="Off",0,IF(ScheduleCompile!H334="On",1,IF(ISNUMBER(ScheduleCompile!H334),ScheduleCompile!H334/1,IF(ISTEXT(ScheduleCompile!H334),IF(OR(ISNUMBER(FIND("5F",ScheduleCompile!H334)),ISNUMBER(FIND("0F",ScheduleCompile!H334)),ISNUMBER(FIND("8F",ScheduleCompile!H334)),ISNUMBER(FIND("1F",ScheduleCompile!H334)),ISNUMBER(FIND("2F",ScheduleCompile!H334)),ISNUMBER(FIND("3F",ScheduleCompile!H334)),ISNUMBER(FIND("6F",ScheduleCompile!H334)),ISNUMBER(FIND("7F",ScheduleCompile!H334)),ISNUMBER(FIND("9F",ScheduleCompile!H334)),ISNUMBER(FIND("4F",ScheduleCompile!H334))),VALUE(LEFT(ScheduleCompile!H334,FIND("F",ScheduleCompile!H334)-1)),ScheduleCompile!H334)))))),"",IF(ScheduleCompile!H334="Off",0,IF(ScheduleCompile!H334="On",1,IF(ISNUMBER(ScheduleCompile!H334),ScheduleCompile!H334/1,IF(ISTEXT(ScheduleCompile!H334),IF(OR(ISNUMBER(FIND("5F",ScheduleCompile!H334)),ISNUMBER(FIND("0F",ScheduleCompile!H334)),ISNUMBER(FIND("8F",ScheduleCompile!H334)),ISNUMBER(FIND("1F",ScheduleCompile!H334)),ISNUMBER(FIND("2F",ScheduleCompile!H334)),ISNUMBER(FIND("3F",ScheduleCompile!H334)),ISNUMBER(FIND("6F",ScheduleCompile!H334)),ISNUMBER(FIND("7F",ScheduleCompile!H334)),ISNUMBER(FIND("9F",ScheduleCompile!H334)),ISNUMBER(FIND("4F",ScheduleCompile!H334))),VALUE(LEFT(ScheduleCompile!H334,FIND("F",ScheduleCompile!H334)-1)),ScheduleCompile!H334)))))))</f>
        <v>0.45</v>
      </c>
      <c r="N341" s="1">
        <f>IF(AND(ISERROR(IF(ScheduleCompile!I334="Off",0,IF(ScheduleCompile!I334="On",1,IF(ISNUMBER(ScheduleCompile!I334),ScheduleCompile!I334/1,IF(ISTEXT(ScheduleCompile!I334),IF(OR(ISNUMBER(FIND("5F",ScheduleCompile!I334)),ISNUMBER(FIND("0F",ScheduleCompile!I334)),ISNUMBER(FIND("8F",ScheduleCompile!I334)),ISNUMBER(FIND("1F",ScheduleCompile!I334)),ISNUMBER(FIND("2F",ScheduleCompile!I334)),ISNUMBER(FIND("3F",ScheduleCompile!I334)),ISNUMBER(FIND("6F",ScheduleCompile!I334)),ISNUMBER(FIND("7F",ScheduleCompile!I334)),ISNUMBER(FIND("9F",ScheduleCompile!I334)),ISNUMBER(FIND("4F",ScheduleCompile!I334))),VALUE(LEFT(ScheduleCompile!I334,FIND("F",ScheduleCompile!I334)-1)),ScheduleCompile!I334)))))),ISTEXT(ScheduleCompile!#REF!)),"ENDTABLE",IF(ISERROR(IF(ScheduleCompile!I334="Off",0,IF(ScheduleCompile!I334="On",1,IF(ISNUMBER(ScheduleCompile!I334),ScheduleCompile!I334/1,IF(ISTEXT(ScheduleCompile!I334),IF(OR(ISNUMBER(FIND("5F",ScheduleCompile!I334)),ISNUMBER(FIND("0F",ScheduleCompile!I334)),ISNUMBER(FIND("8F",ScheduleCompile!I334)),ISNUMBER(FIND("1F",ScheduleCompile!I334)),ISNUMBER(FIND("2F",ScheduleCompile!I334)),ISNUMBER(FIND("3F",ScheduleCompile!I334)),ISNUMBER(FIND("6F",ScheduleCompile!I334)),ISNUMBER(FIND("7F",ScheduleCompile!I334)),ISNUMBER(FIND("9F",ScheduleCompile!I334)),ISNUMBER(FIND("4F",ScheduleCompile!I334))),VALUE(LEFT(ScheduleCompile!I334,FIND("F",ScheduleCompile!I334)-1)),ScheduleCompile!I334)))))),"",IF(ScheduleCompile!I334="Off",0,IF(ScheduleCompile!I334="On",1,IF(ISNUMBER(ScheduleCompile!I334),ScheduleCompile!I334/1,IF(ISTEXT(ScheduleCompile!I334),IF(OR(ISNUMBER(FIND("5F",ScheduleCompile!I334)),ISNUMBER(FIND("0F",ScheduleCompile!I334)),ISNUMBER(FIND("8F",ScheduleCompile!I334)),ISNUMBER(FIND("1F",ScheduleCompile!I334)),ISNUMBER(FIND("2F",ScheduleCompile!I334)),ISNUMBER(FIND("3F",ScheduleCompile!I334)),ISNUMBER(FIND("6F",ScheduleCompile!I334)),ISNUMBER(FIND("7F",ScheduleCompile!I334)),ISNUMBER(FIND("9F",ScheduleCompile!I334)),ISNUMBER(FIND("4F",ScheduleCompile!I334))),VALUE(LEFT(ScheduleCompile!I334,FIND("F",ScheduleCompile!I334)-1)),ScheduleCompile!I334)))))))</f>
        <v>0.45</v>
      </c>
      <c r="O341" s="1">
        <f>IF(AND(ISERROR(IF(ScheduleCompile!J334="Off",0,IF(ScheduleCompile!J334="On",1,IF(ISNUMBER(ScheduleCompile!J334),ScheduleCompile!J334/1,IF(ISTEXT(ScheduleCompile!J334),IF(OR(ISNUMBER(FIND("5F",ScheduleCompile!J334)),ISNUMBER(FIND("0F",ScheduleCompile!J334)),ISNUMBER(FIND("8F",ScheduleCompile!J334)),ISNUMBER(FIND("1F",ScheduleCompile!J334)),ISNUMBER(FIND("2F",ScheduleCompile!J334)),ISNUMBER(FIND("3F",ScheduleCompile!J334)),ISNUMBER(FIND("6F",ScheduleCompile!J334)),ISNUMBER(FIND("7F",ScheduleCompile!J334)),ISNUMBER(FIND("9F",ScheduleCompile!J334)),ISNUMBER(FIND("4F",ScheduleCompile!J334))),VALUE(LEFT(ScheduleCompile!J334,FIND("F",ScheduleCompile!J334)-1)),ScheduleCompile!J334)))))),ISTEXT(ScheduleCompile!#REF!)),"ENDTABLE",IF(ISERROR(IF(ScheduleCompile!J334="Off",0,IF(ScheduleCompile!J334="On",1,IF(ISNUMBER(ScheduleCompile!J334),ScheduleCompile!J334/1,IF(ISTEXT(ScheduleCompile!J334),IF(OR(ISNUMBER(FIND("5F",ScheduleCompile!J334)),ISNUMBER(FIND("0F",ScheduleCompile!J334)),ISNUMBER(FIND("8F",ScheduleCompile!J334)),ISNUMBER(FIND("1F",ScheduleCompile!J334)),ISNUMBER(FIND("2F",ScheduleCompile!J334)),ISNUMBER(FIND("3F",ScheduleCompile!J334)),ISNUMBER(FIND("6F",ScheduleCompile!J334)),ISNUMBER(FIND("7F",ScheduleCompile!J334)),ISNUMBER(FIND("9F",ScheduleCompile!J334)),ISNUMBER(FIND("4F",ScheduleCompile!J334))),VALUE(LEFT(ScheduleCompile!J334,FIND("F",ScheduleCompile!J334)-1)),ScheduleCompile!J334)))))),"",IF(ScheduleCompile!J334="Off",0,IF(ScheduleCompile!J334="On",1,IF(ISNUMBER(ScheduleCompile!J334),ScheduleCompile!J334/1,IF(ISTEXT(ScheduleCompile!J334),IF(OR(ISNUMBER(FIND("5F",ScheduleCompile!J334)),ISNUMBER(FIND("0F",ScheduleCompile!J334)),ISNUMBER(FIND("8F",ScheduleCompile!J334)),ISNUMBER(FIND("1F",ScheduleCompile!J334)),ISNUMBER(FIND("2F",ScheduleCompile!J334)),ISNUMBER(FIND("3F",ScheduleCompile!J334)),ISNUMBER(FIND("6F",ScheduleCompile!J334)),ISNUMBER(FIND("7F",ScheduleCompile!J334)),ISNUMBER(FIND("9F",ScheduleCompile!J334)),ISNUMBER(FIND("4F",ScheduleCompile!J334))),VALUE(LEFT(ScheduleCompile!J334,FIND("F",ScheduleCompile!J334)-1)),ScheduleCompile!J334)))))))</f>
        <v>0.45</v>
      </c>
      <c r="P341" s="1">
        <f>IF(AND(ISERROR(IF(ScheduleCompile!K334="Off",0,IF(ScheduleCompile!K334="On",1,IF(ISNUMBER(ScheduleCompile!K334),ScheduleCompile!K334/1,IF(ISTEXT(ScheduleCompile!K334),IF(OR(ISNUMBER(FIND("5F",ScheduleCompile!K334)),ISNUMBER(FIND("0F",ScheduleCompile!K334)),ISNUMBER(FIND("8F",ScheduleCompile!K334)),ISNUMBER(FIND("1F",ScheduleCompile!K334)),ISNUMBER(FIND("2F",ScheduleCompile!K334)),ISNUMBER(FIND("3F",ScheduleCompile!K334)),ISNUMBER(FIND("6F",ScheduleCompile!K334)),ISNUMBER(FIND("7F",ScheduleCompile!K334)),ISNUMBER(FIND("9F",ScheduleCompile!K334)),ISNUMBER(FIND("4F",ScheduleCompile!K334))),VALUE(LEFT(ScheduleCompile!K334,FIND("F",ScheduleCompile!K334)-1)),ScheduleCompile!K334)))))),ISTEXT(ScheduleCompile!#REF!)),"ENDTABLE",IF(ISERROR(IF(ScheduleCompile!K334="Off",0,IF(ScheduleCompile!K334="On",1,IF(ISNUMBER(ScheduleCompile!K334),ScheduleCompile!K334/1,IF(ISTEXT(ScheduleCompile!K334),IF(OR(ISNUMBER(FIND("5F",ScheduleCompile!K334)),ISNUMBER(FIND("0F",ScheduleCompile!K334)),ISNUMBER(FIND("8F",ScheduleCompile!K334)),ISNUMBER(FIND("1F",ScheduleCompile!K334)),ISNUMBER(FIND("2F",ScheduleCompile!K334)),ISNUMBER(FIND("3F",ScheduleCompile!K334)),ISNUMBER(FIND("6F",ScheduleCompile!K334)),ISNUMBER(FIND("7F",ScheduleCompile!K334)),ISNUMBER(FIND("9F",ScheduleCompile!K334)),ISNUMBER(FIND("4F",ScheduleCompile!K334))),VALUE(LEFT(ScheduleCompile!K334,FIND("F",ScheduleCompile!K334)-1)),ScheduleCompile!K334)))))),"",IF(ScheduleCompile!K334="Off",0,IF(ScheduleCompile!K334="On",1,IF(ISNUMBER(ScheduleCompile!K334),ScheduleCompile!K334/1,IF(ISTEXT(ScheduleCompile!K334),IF(OR(ISNUMBER(FIND("5F",ScheduleCompile!K334)),ISNUMBER(FIND("0F",ScheduleCompile!K334)),ISNUMBER(FIND("8F",ScheduleCompile!K334)),ISNUMBER(FIND("1F",ScheduleCompile!K334)),ISNUMBER(FIND("2F",ScheduleCompile!K334)),ISNUMBER(FIND("3F",ScheduleCompile!K334)),ISNUMBER(FIND("6F",ScheduleCompile!K334)),ISNUMBER(FIND("7F",ScheduleCompile!K334)),ISNUMBER(FIND("9F",ScheduleCompile!K334)),ISNUMBER(FIND("4F",ScheduleCompile!K334))),VALUE(LEFT(ScheduleCompile!K334,FIND("F",ScheduleCompile!K334)-1)),ScheduleCompile!K334)))))))</f>
        <v>0.45</v>
      </c>
      <c r="Q341" s="1">
        <f>IF(AND(ISERROR(IF(ScheduleCompile!L334="Off",0,IF(ScheduleCompile!L334="On",1,IF(ISNUMBER(ScheduleCompile!L334),ScheduleCompile!L334/1,IF(ISTEXT(ScheduleCompile!L334),IF(OR(ISNUMBER(FIND("5F",ScheduleCompile!L334)),ISNUMBER(FIND("0F",ScheduleCompile!L334)),ISNUMBER(FIND("8F",ScheduleCompile!L334)),ISNUMBER(FIND("1F",ScheduleCompile!L334)),ISNUMBER(FIND("2F",ScheduleCompile!L334)),ISNUMBER(FIND("3F",ScheduleCompile!L334)),ISNUMBER(FIND("6F",ScheduleCompile!L334)),ISNUMBER(FIND("7F",ScheduleCompile!L334)),ISNUMBER(FIND("9F",ScheduleCompile!L334)),ISNUMBER(FIND("4F",ScheduleCompile!L334))),VALUE(LEFT(ScheduleCompile!L334,FIND("F",ScheduleCompile!L334)-1)),ScheduleCompile!L334)))))),ISTEXT(ScheduleCompile!#REF!)),"ENDTABLE",IF(ISERROR(IF(ScheduleCompile!L334="Off",0,IF(ScheduleCompile!L334="On",1,IF(ISNUMBER(ScheduleCompile!L334),ScheduleCompile!L334/1,IF(ISTEXT(ScheduleCompile!L334),IF(OR(ISNUMBER(FIND("5F",ScheduleCompile!L334)),ISNUMBER(FIND("0F",ScheduleCompile!L334)),ISNUMBER(FIND("8F",ScheduleCompile!L334)),ISNUMBER(FIND("1F",ScheduleCompile!L334)),ISNUMBER(FIND("2F",ScheduleCompile!L334)),ISNUMBER(FIND("3F",ScheduleCompile!L334)),ISNUMBER(FIND("6F",ScheduleCompile!L334)),ISNUMBER(FIND("7F",ScheduleCompile!L334)),ISNUMBER(FIND("9F",ScheduleCompile!L334)),ISNUMBER(FIND("4F",ScheduleCompile!L334))),VALUE(LEFT(ScheduleCompile!L334,FIND("F",ScheduleCompile!L334)-1)),ScheduleCompile!L334)))))),"",IF(ScheduleCompile!L334="Off",0,IF(ScheduleCompile!L334="On",1,IF(ISNUMBER(ScheduleCompile!L334),ScheduleCompile!L334/1,IF(ISTEXT(ScheduleCompile!L334),IF(OR(ISNUMBER(FIND("5F",ScheduleCompile!L334)),ISNUMBER(FIND("0F",ScheduleCompile!L334)),ISNUMBER(FIND("8F",ScheduleCompile!L334)),ISNUMBER(FIND("1F",ScheduleCompile!L334)),ISNUMBER(FIND("2F",ScheduleCompile!L334)),ISNUMBER(FIND("3F",ScheduleCompile!L334)),ISNUMBER(FIND("6F",ScheduleCompile!L334)),ISNUMBER(FIND("7F",ScheduleCompile!L334)),ISNUMBER(FIND("9F",ScheduleCompile!L334)),ISNUMBER(FIND("4F",ScheduleCompile!L334))),VALUE(LEFT(ScheduleCompile!L334,FIND("F",ScheduleCompile!L334)-1)),ScheduleCompile!L334)))))))</f>
        <v>0.3</v>
      </c>
      <c r="R341" s="1">
        <f>IF(AND(ISERROR(IF(ScheduleCompile!M334="Off",0,IF(ScheduleCompile!M334="On",1,IF(ISNUMBER(ScheduleCompile!M334),ScheduleCompile!M334/1,IF(ISTEXT(ScheduleCompile!M334),IF(OR(ISNUMBER(FIND("5F",ScheduleCompile!M334)),ISNUMBER(FIND("0F",ScheduleCompile!M334)),ISNUMBER(FIND("8F",ScheduleCompile!M334)),ISNUMBER(FIND("1F",ScheduleCompile!M334)),ISNUMBER(FIND("2F",ScheduleCompile!M334)),ISNUMBER(FIND("3F",ScheduleCompile!M334)),ISNUMBER(FIND("6F",ScheduleCompile!M334)),ISNUMBER(FIND("7F",ScheduleCompile!M334)),ISNUMBER(FIND("9F",ScheduleCompile!M334)),ISNUMBER(FIND("4F",ScheduleCompile!M334))),VALUE(LEFT(ScheduleCompile!M334,FIND("F",ScheduleCompile!M334)-1)),ScheduleCompile!M334)))))),ISTEXT(ScheduleCompile!#REF!)),"ENDTABLE",IF(ISERROR(IF(ScheduleCompile!M334="Off",0,IF(ScheduleCompile!M334="On",1,IF(ISNUMBER(ScheduleCompile!M334),ScheduleCompile!M334/1,IF(ISTEXT(ScheduleCompile!M334),IF(OR(ISNUMBER(FIND("5F",ScheduleCompile!M334)),ISNUMBER(FIND("0F",ScheduleCompile!M334)),ISNUMBER(FIND("8F",ScheduleCompile!M334)),ISNUMBER(FIND("1F",ScheduleCompile!M334)),ISNUMBER(FIND("2F",ScheduleCompile!M334)),ISNUMBER(FIND("3F",ScheduleCompile!M334)),ISNUMBER(FIND("6F",ScheduleCompile!M334)),ISNUMBER(FIND("7F",ScheduleCompile!M334)),ISNUMBER(FIND("9F",ScheduleCompile!M334)),ISNUMBER(FIND("4F",ScheduleCompile!M334))),VALUE(LEFT(ScheduleCompile!M334,FIND("F",ScheduleCompile!M334)-1)),ScheduleCompile!M334)))))),"",IF(ScheduleCompile!M334="Off",0,IF(ScheduleCompile!M334="On",1,IF(ISNUMBER(ScheduleCompile!M334),ScheduleCompile!M334/1,IF(ISTEXT(ScheduleCompile!M334),IF(OR(ISNUMBER(FIND("5F",ScheduleCompile!M334)),ISNUMBER(FIND("0F",ScheduleCompile!M334)),ISNUMBER(FIND("8F",ScheduleCompile!M334)),ISNUMBER(FIND("1F",ScheduleCompile!M334)),ISNUMBER(FIND("2F",ScheduleCompile!M334)),ISNUMBER(FIND("3F",ScheduleCompile!M334)),ISNUMBER(FIND("6F",ScheduleCompile!M334)),ISNUMBER(FIND("7F",ScheduleCompile!M334)),ISNUMBER(FIND("9F",ScheduleCompile!M334)),ISNUMBER(FIND("4F",ScheduleCompile!M334))),VALUE(LEFT(ScheduleCompile!M334,FIND("F",ScheduleCompile!M334)-1)),ScheduleCompile!M334)))))))</f>
        <v>0.3</v>
      </c>
      <c r="S341" s="1">
        <f>IF(AND(ISERROR(IF(ScheduleCompile!N334="Off",0,IF(ScheduleCompile!N334="On",1,IF(ISNUMBER(ScheduleCompile!N334),ScheduleCompile!N334/1,IF(ISTEXT(ScheduleCompile!N334),IF(OR(ISNUMBER(FIND("5F",ScheduleCompile!N334)),ISNUMBER(FIND("0F",ScheduleCompile!N334)),ISNUMBER(FIND("8F",ScheduleCompile!N334)),ISNUMBER(FIND("1F",ScheduleCompile!N334)),ISNUMBER(FIND("2F",ScheduleCompile!N334)),ISNUMBER(FIND("3F",ScheduleCompile!N334)),ISNUMBER(FIND("6F",ScheduleCompile!N334)),ISNUMBER(FIND("7F",ScheduleCompile!N334)),ISNUMBER(FIND("9F",ScheduleCompile!N334)),ISNUMBER(FIND("4F",ScheduleCompile!N334))),VALUE(LEFT(ScheduleCompile!N334,FIND("F",ScheduleCompile!N334)-1)),ScheduleCompile!N334)))))),ISTEXT(ScheduleCompile!#REF!)),"ENDTABLE",IF(ISERROR(IF(ScheduleCompile!N334="Off",0,IF(ScheduleCompile!N334="On",1,IF(ISNUMBER(ScheduleCompile!N334),ScheduleCompile!N334/1,IF(ISTEXT(ScheduleCompile!N334),IF(OR(ISNUMBER(FIND("5F",ScheduleCompile!N334)),ISNUMBER(FIND("0F",ScheduleCompile!N334)),ISNUMBER(FIND("8F",ScheduleCompile!N334)),ISNUMBER(FIND("1F",ScheduleCompile!N334)),ISNUMBER(FIND("2F",ScheduleCompile!N334)),ISNUMBER(FIND("3F",ScheduleCompile!N334)),ISNUMBER(FIND("6F",ScheduleCompile!N334)),ISNUMBER(FIND("7F",ScheduleCompile!N334)),ISNUMBER(FIND("9F",ScheduleCompile!N334)),ISNUMBER(FIND("4F",ScheduleCompile!N334))),VALUE(LEFT(ScheduleCompile!N334,FIND("F",ScheduleCompile!N334)-1)),ScheduleCompile!N334)))))),"",IF(ScheduleCompile!N334="Off",0,IF(ScheduleCompile!N334="On",1,IF(ISNUMBER(ScheduleCompile!N334),ScheduleCompile!N334/1,IF(ISTEXT(ScheduleCompile!N334),IF(OR(ISNUMBER(FIND("5F",ScheduleCompile!N334)),ISNUMBER(FIND("0F",ScheduleCompile!N334)),ISNUMBER(FIND("8F",ScheduleCompile!N334)),ISNUMBER(FIND("1F",ScheduleCompile!N334)),ISNUMBER(FIND("2F",ScheduleCompile!N334)),ISNUMBER(FIND("3F",ScheduleCompile!N334)),ISNUMBER(FIND("6F",ScheduleCompile!N334)),ISNUMBER(FIND("7F",ScheduleCompile!N334)),ISNUMBER(FIND("9F",ScheduleCompile!N334)),ISNUMBER(FIND("4F",ScheduleCompile!N334))),VALUE(LEFT(ScheduleCompile!N334,FIND("F",ScheduleCompile!N334)-1)),ScheduleCompile!N334)))))))</f>
        <v>0.3</v>
      </c>
      <c r="T341" s="1">
        <f>IF(AND(ISERROR(IF(ScheduleCompile!O334="Off",0,IF(ScheduleCompile!O334="On",1,IF(ISNUMBER(ScheduleCompile!O334),ScheduleCompile!O334/1,IF(ISTEXT(ScheduleCompile!O334),IF(OR(ISNUMBER(FIND("5F",ScheduleCompile!O334)),ISNUMBER(FIND("0F",ScheduleCompile!O334)),ISNUMBER(FIND("8F",ScheduleCompile!O334)),ISNUMBER(FIND("1F",ScheduleCompile!O334)),ISNUMBER(FIND("2F",ScheduleCompile!O334)),ISNUMBER(FIND("3F",ScheduleCompile!O334)),ISNUMBER(FIND("6F",ScheduleCompile!O334)),ISNUMBER(FIND("7F",ScheduleCompile!O334)),ISNUMBER(FIND("9F",ScheduleCompile!O334)),ISNUMBER(FIND("4F",ScheduleCompile!O334))),VALUE(LEFT(ScheduleCompile!O334,FIND("F",ScheduleCompile!O334)-1)),ScheduleCompile!O334)))))),ISTEXT(ScheduleCompile!#REF!)),"ENDTABLE",IF(ISERROR(IF(ScheduleCompile!O334="Off",0,IF(ScheduleCompile!O334="On",1,IF(ISNUMBER(ScheduleCompile!O334),ScheduleCompile!O334/1,IF(ISTEXT(ScheduleCompile!O334),IF(OR(ISNUMBER(FIND("5F",ScheduleCompile!O334)),ISNUMBER(FIND("0F",ScheduleCompile!O334)),ISNUMBER(FIND("8F",ScheduleCompile!O334)),ISNUMBER(FIND("1F",ScheduleCompile!O334)),ISNUMBER(FIND("2F",ScheduleCompile!O334)),ISNUMBER(FIND("3F",ScheduleCompile!O334)),ISNUMBER(FIND("6F",ScheduleCompile!O334)),ISNUMBER(FIND("7F",ScheduleCompile!O334)),ISNUMBER(FIND("9F",ScheduleCompile!O334)),ISNUMBER(FIND("4F",ScheduleCompile!O334))),VALUE(LEFT(ScheduleCompile!O334,FIND("F",ScheduleCompile!O334)-1)),ScheduleCompile!O334)))))),"",IF(ScheduleCompile!O334="Off",0,IF(ScheduleCompile!O334="On",1,IF(ISNUMBER(ScheduleCompile!O334),ScheduleCompile!O334/1,IF(ISTEXT(ScheduleCompile!O334),IF(OR(ISNUMBER(FIND("5F",ScheduleCompile!O334)),ISNUMBER(FIND("0F",ScheduleCompile!O334)),ISNUMBER(FIND("8F",ScheduleCompile!O334)),ISNUMBER(FIND("1F",ScheduleCompile!O334)),ISNUMBER(FIND("2F",ScheduleCompile!O334)),ISNUMBER(FIND("3F",ScheduleCompile!O334)),ISNUMBER(FIND("6F",ScheduleCompile!O334)),ISNUMBER(FIND("7F",ScheduleCompile!O334)),ISNUMBER(FIND("9F",ScheduleCompile!O334)),ISNUMBER(FIND("4F",ScheduleCompile!O334))),VALUE(LEFT(ScheduleCompile!O334,FIND("F",ScheduleCompile!O334)-1)),ScheduleCompile!O334)))))))</f>
        <v>0.3</v>
      </c>
      <c r="U341" s="1">
        <f>IF(AND(ISERROR(IF(ScheduleCompile!P334="Off",0,IF(ScheduleCompile!P334="On",1,IF(ISNUMBER(ScheduleCompile!P334),ScheduleCompile!P334/1,IF(ISTEXT(ScheduleCompile!P334),IF(OR(ISNUMBER(FIND("5F",ScheduleCompile!P334)),ISNUMBER(FIND("0F",ScheduleCompile!P334)),ISNUMBER(FIND("8F",ScheduleCompile!P334)),ISNUMBER(FIND("1F",ScheduleCompile!P334)),ISNUMBER(FIND("2F",ScheduleCompile!P334)),ISNUMBER(FIND("3F",ScheduleCompile!P334)),ISNUMBER(FIND("6F",ScheduleCompile!P334)),ISNUMBER(FIND("7F",ScheduleCompile!P334)),ISNUMBER(FIND("9F",ScheduleCompile!P334)),ISNUMBER(FIND("4F",ScheduleCompile!P334))),VALUE(LEFT(ScheduleCompile!P334,FIND("F",ScheduleCompile!P334)-1)),ScheduleCompile!P334)))))),ISTEXT(ScheduleCompile!#REF!)),"ENDTABLE",IF(ISERROR(IF(ScheduleCompile!P334="Off",0,IF(ScheduleCompile!P334="On",1,IF(ISNUMBER(ScheduleCompile!P334),ScheduleCompile!P334/1,IF(ISTEXT(ScheduleCompile!P334),IF(OR(ISNUMBER(FIND("5F",ScheduleCompile!P334)),ISNUMBER(FIND("0F",ScheduleCompile!P334)),ISNUMBER(FIND("8F",ScheduleCompile!P334)),ISNUMBER(FIND("1F",ScheduleCompile!P334)),ISNUMBER(FIND("2F",ScheduleCompile!P334)),ISNUMBER(FIND("3F",ScheduleCompile!P334)),ISNUMBER(FIND("6F",ScheduleCompile!P334)),ISNUMBER(FIND("7F",ScheduleCompile!P334)),ISNUMBER(FIND("9F",ScheduleCompile!P334)),ISNUMBER(FIND("4F",ScheduleCompile!P334))),VALUE(LEFT(ScheduleCompile!P334,FIND("F",ScheduleCompile!P334)-1)),ScheduleCompile!P334)))))),"",IF(ScheduleCompile!P334="Off",0,IF(ScheduleCompile!P334="On",1,IF(ISNUMBER(ScheduleCompile!P334),ScheduleCompile!P334/1,IF(ISTEXT(ScheduleCompile!P334),IF(OR(ISNUMBER(FIND("5F",ScheduleCompile!P334)),ISNUMBER(FIND("0F",ScheduleCompile!P334)),ISNUMBER(FIND("8F",ScheduleCompile!P334)),ISNUMBER(FIND("1F",ScheduleCompile!P334)),ISNUMBER(FIND("2F",ScheduleCompile!P334)),ISNUMBER(FIND("3F",ScheduleCompile!P334)),ISNUMBER(FIND("6F",ScheduleCompile!P334)),ISNUMBER(FIND("7F",ScheduleCompile!P334)),ISNUMBER(FIND("9F",ScheduleCompile!P334)),ISNUMBER(FIND("4F",ScheduleCompile!P334))),VALUE(LEFT(ScheduleCompile!P334,FIND("F",ScheduleCompile!P334)-1)),ScheduleCompile!P334)))))))</f>
        <v>0.3</v>
      </c>
      <c r="V341" s="1">
        <f>IF(AND(ISERROR(IF(ScheduleCompile!Q334="Off",0,IF(ScheduleCompile!Q334="On",1,IF(ISNUMBER(ScheduleCompile!Q334),ScheduleCompile!Q334/1,IF(ISTEXT(ScheduleCompile!Q334),IF(OR(ISNUMBER(FIND("5F",ScheduleCompile!Q334)),ISNUMBER(FIND("0F",ScheduleCompile!Q334)),ISNUMBER(FIND("8F",ScheduleCompile!Q334)),ISNUMBER(FIND("1F",ScheduleCompile!Q334)),ISNUMBER(FIND("2F",ScheduleCompile!Q334)),ISNUMBER(FIND("3F",ScheduleCompile!Q334)),ISNUMBER(FIND("6F",ScheduleCompile!Q334)),ISNUMBER(FIND("7F",ScheduleCompile!Q334)),ISNUMBER(FIND("9F",ScheduleCompile!Q334)),ISNUMBER(FIND("4F",ScheduleCompile!Q334))),VALUE(LEFT(ScheduleCompile!Q334,FIND("F",ScheduleCompile!Q334)-1)),ScheduleCompile!Q334)))))),ISTEXT(ScheduleCompile!#REF!)),"ENDTABLE",IF(ISERROR(IF(ScheduleCompile!Q334="Off",0,IF(ScheduleCompile!Q334="On",1,IF(ISNUMBER(ScheduleCompile!Q334),ScheduleCompile!Q334/1,IF(ISTEXT(ScheduleCompile!Q334),IF(OR(ISNUMBER(FIND("5F",ScheduleCompile!Q334)),ISNUMBER(FIND("0F",ScheduleCompile!Q334)),ISNUMBER(FIND("8F",ScheduleCompile!Q334)),ISNUMBER(FIND("1F",ScheduleCompile!Q334)),ISNUMBER(FIND("2F",ScheduleCompile!Q334)),ISNUMBER(FIND("3F",ScheduleCompile!Q334)),ISNUMBER(FIND("6F",ScheduleCompile!Q334)),ISNUMBER(FIND("7F",ScheduleCompile!Q334)),ISNUMBER(FIND("9F",ScheduleCompile!Q334)),ISNUMBER(FIND("4F",ScheduleCompile!Q334))),VALUE(LEFT(ScheduleCompile!Q334,FIND("F",ScheduleCompile!Q334)-1)),ScheduleCompile!Q334)))))),"",IF(ScheduleCompile!Q334="Off",0,IF(ScheduleCompile!Q334="On",1,IF(ISNUMBER(ScheduleCompile!Q334),ScheduleCompile!Q334/1,IF(ISTEXT(ScheduleCompile!Q334),IF(OR(ISNUMBER(FIND("5F",ScheduleCompile!Q334)),ISNUMBER(FIND("0F",ScheduleCompile!Q334)),ISNUMBER(FIND("8F",ScheduleCompile!Q334)),ISNUMBER(FIND("1F",ScheduleCompile!Q334)),ISNUMBER(FIND("2F",ScheduleCompile!Q334)),ISNUMBER(FIND("3F",ScheduleCompile!Q334)),ISNUMBER(FIND("6F",ScheduleCompile!Q334)),ISNUMBER(FIND("7F",ScheduleCompile!Q334)),ISNUMBER(FIND("9F",ScheduleCompile!Q334)),ISNUMBER(FIND("4F",ScheduleCompile!Q334))),VALUE(LEFT(ScheduleCompile!Q334,FIND("F",ScheduleCompile!Q334)-1)),ScheduleCompile!Q334)))))))</f>
        <v>0.3</v>
      </c>
      <c r="W341" s="1">
        <f>IF(AND(ISERROR(IF(ScheduleCompile!R334="Off",0,IF(ScheduleCompile!R334="On",1,IF(ISNUMBER(ScheduleCompile!R334),ScheduleCompile!R334/1,IF(ISTEXT(ScheduleCompile!R334),IF(OR(ISNUMBER(FIND("5F",ScheduleCompile!R334)),ISNUMBER(FIND("0F",ScheduleCompile!R334)),ISNUMBER(FIND("8F",ScheduleCompile!R334)),ISNUMBER(FIND("1F",ScheduleCompile!R334)),ISNUMBER(FIND("2F",ScheduleCompile!R334)),ISNUMBER(FIND("3F",ScheduleCompile!R334)),ISNUMBER(FIND("6F",ScheduleCompile!R334)),ISNUMBER(FIND("7F",ScheduleCompile!R334)),ISNUMBER(FIND("9F",ScheduleCompile!R334)),ISNUMBER(FIND("4F",ScheduleCompile!R334))),VALUE(LEFT(ScheduleCompile!R334,FIND("F",ScheduleCompile!R334)-1)),ScheduleCompile!R334)))))),ISTEXT(ScheduleCompile!#REF!)),"ENDTABLE",IF(ISERROR(IF(ScheduleCompile!R334="Off",0,IF(ScheduleCompile!R334="On",1,IF(ISNUMBER(ScheduleCompile!R334),ScheduleCompile!R334/1,IF(ISTEXT(ScheduleCompile!R334),IF(OR(ISNUMBER(FIND("5F",ScheduleCompile!R334)),ISNUMBER(FIND("0F",ScheduleCompile!R334)),ISNUMBER(FIND("8F",ScheduleCompile!R334)),ISNUMBER(FIND("1F",ScheduleCompile!R334)),ISNUMBER(FIND("2F",ScheduleCompile!R334)),ISNUMBER(FIND("3F",ScheduleCompile!R334)),ISNUMBER(FIND("6F",ScheduleCompile!R334)),ISNUMBER(FIND("7F",ScheduleCompile!R334)),ISNUMBER(FIND("9F",ScheduleCompile!R334)),ISNUMBER(FIND("4F",ScheduleCompile!R334))),VALUE(LEFT(ScheduleCompile!R334,FIND("F",ScheduleCompile!R334)-1)),ScheduleCompile!R334)))))),"",IF(ScheduleCompile!R334="Off",0,IF(ScheduleCompile!R334="On",1,IF(ISNUMBER(ScheduleCompile!R334),ScheduleCompile!R334/1,IF(ISTEXT(ScheduleCompile!R334),IF(OR(ISNUMBER(FIND("5F",ScheduleCompile!R334)),ISNUMBER(FIND("0F",ScheduleCompile!R334)),ISNUMBER(FIND("8F",ScheduleCompile!R334)),ISNUMBER(FIND("1F",ScheduleCompile!R334)),ISNUMBER(FIND("2F",ScheduleCompile!R334)),ISNUMBER(FIND("3F",ScheduleCompile!R334)),ISNUMBER(FIND("6F",ScheduleCompile!R334)),ISNUMBER(FIND("7F",ScheduleCompile!R334)),ISNUMBER(FIND("9F",ScheduleCompile!R334)),ISNUMBER(FIND("4F",ScheduleCompile!R334))),VALUE(LEFT(ScheduleCompile!R334,FIND("F",ScheduleCompile!R334)-1)),ScheduleCompile!R334)))))))</f>
        <v>0.3</v>
      </c>
      <c r="X341" s="1">
        <f>IF(AND(ISERROR(IF(ScheduleCompile!S334="Off",0,IF(ScheduleCompile!S334="On",1,IF(ISNUMBER(ScheduleCompile!S334),ScheduleCompile!S334/1,IF(ISTEXT(ScheduleCompile!S334),IF(OR(ISNUMBER(FIND("5F",ScheduleCompile!S334)),ISNUMBER(FIND("0F",ScheduleCompile!S334)),ISNUMBER(FIND("8F",ScheduleCompile!S334)),ISNUMBER(FIND("1F",ScheduleCompile!S334)),ISNUMBER(FIND("2F",ScheduleCompile!S334)),ISNUMBER(FIND("3F",ScheduleCompile!S334)),ISNUMBER(FIND("6F",ScheduleCompile!S334)),ISNUMBER(FIND("7F",ScheduleCompile!S334)),ISNUMBER(FIND("9F",ScheduleCompile!S334)),ISNUMBER(FIND("4F",ScheduleCompile!S334))),VALUE(LEFT(ScheduleCompile!S334,FIND("F",ScheduleCompile!S334)-1)),ScheduleCompile!S334)))))),ISTEXT(ScheduleCompile!#REF!)),"ENDTABLE",IF(ISERROR(IF(ScheduleCompile!S334="Off",0,IF(ScheduleCompile!S334="On",1,IF(ISNUMBER(ScheduleCompile!S334),ScheduleCompile!S334/1,IF(ISTEXT(ScheduleCompile!S334),IF(OR(ISNUMBER(FIND("5F",ScheduleCompile!S334)),ISNUMBER(FIND("0F",ScheduleCompile!S334)),ISNUMBER(FIND("8F",ScheduleCompile!S334)),ISNUMBER(FIND("1F",ScheduleCompile!S334)),ISNUMBER(FIND("2F",ScheduleCompile!S334)),ISNUMBER(FIND("3F",ScheduleCompile!S334)),ISNUMBER(FIND("6F",ScheduleCompile!S334)),ISNUMBER(FIND("7F",ScheduleCompile!S334)),ISNUMBER(FIND("9F",ScheduleCompile!S334)),ISNUMBER(FIND("4F",ScheduleCompile!S334))),VALUE(LEFT(ScheduleCompile!S334,FIND("F",ScheduleCompile!S334)-1)),ScheduleCompile!S334)))))),"",IF(ScheduleCompile!S334="Off",0,IF(ScheduleCompile!S334="On",1,IF(ISNUMBER(ScheduleCompile!S334),ScheduleCompile!S334/1,IF(ISTEXT(ScheduleCompile!S334),IF(OR(ISNUMBER(FIND("5F",ScheduleCompile!S334)),ISNUMBER(FIND("0F",ScheduleCompile!S334)),ISNUMBER(FIND("8F",ScheduleCompile!S334)),ISNUMBER(FIND("1F",ScheduleCompile!S334)),ISNUMBER(FIND("2F",ScheduleCompile!S334)),ISNUMBER(FIND("3F",ScheduleCompile!S334)),ISNUMBER(FIND("6F",ScheduleCompile!S334)),ISNUMBER(FIND("7F",ScheduleCompile!S334)),ISNUMBER(FIND("9F",ScheduleCompile!S334)),ISNUMBER(FIND("4F",ScheduleCompile!S334))),VALUE(LEFT(ScheduleCompile!S334,FIND("F",ScheduleCompile!S334)-1)),ScheduleCompile!S334)))))))</f>
        <v>0.3</v>
      </c>
      <c r="Y341" s="1">
        <f>IF(AND(ISERROR(IF(ScheduleCompile!T334="Off",0,IF(ScheduleCompile!T334="On",1,IF(ISNUMBER(ScheduleCompile!T334),ScheduleCompile!T334/1,IF(ISTEXT(ScheduleCompile!T334),IF(OR(ISNUMBER(FIND("5F",ScheduleCompile!T334)),ISNUMBER(FIND("0F",ScheduleCompile!T334)),ISNUMBER(FIND("8F",ScheduleCompile!T334)),ISNUMBER(FIND("1F",ScheduleCompile!T334)),ISNUMBER(FIND("2F",ScheduleCompile!T334)),ISNUMBER(FIND("3F",ScheduleCompile!T334)),ISNUMBER(FIND("6F",ScheduleCompile!T334)),ISNUMBER(FIND("7F",ScheduleCompile!T334)),ISNUMBER(FIND("9F",ScheduleCompile!T334)),ISNUMBER(FIND("4F",ScheduleCompile!T334))),VALUE(LEFT(ScheduleCompile!T334,FIND("F",ScheduleCompile!T334)-1)),ScheduleCompile!T334)))))),ISTEXT(ScheduleCompile!#REF!)),"ENDTABLE",IF(ISERROR(IF(ScheduleCompile!T334="Off",0,IF(ScheduleCompile!T334="On",1,IF(ISNUMBER(ScheduleCompile!T334),ScheduleCompile!T334/1,IF(ISTEXT(ScheduleCompile!T334),IF(OR(ISNUMBER(FIND("5F",ScheduleCompile!T334)),ISNUMBER(FIND("0F",ScheduleCompile!T334)),ISNUMBER(FIND("8F",ScheduleCompile!T334)),ISNUMBER(FIND("1F",ScheduleCompile!T334)),ISNUMBER(FIND("2F",ScheduleCompile!T334)),ISNUMBER(FIND("3F",ScheduleCompile!T334)),ISNUMBER(FIND("6F",ScheduleCompile!T334)),ISNUMBER(FIND("7F",ScheduleCompile!T334)),ISNUMBER(FIND("9F",ScheduleCompile!T334)),ISNUMBER(FIND("4F",ScheduleCompile!T334))),VALUE(LEFT(ScheduleCompile!T334,FIND("F",ScheduleCompile!T334)-1)),ScheduleCompile!T334)))))),"",IF(ScheduleCompile!T334="Off",0,IF(ScheduleCompile!T334="On",1,IF(ISNUMBER(ScheduleCompile!T334),ScheduleCompile!T334/1,IF(ISTEXT(ScheduleCompile!T334),IF(OR(ISNUMBER(FIND("5F",ScheduleCompile!T334)),ISNUMBER(FIND("0F",ScheduleCompile!T334)),ISNUMBER(FIND("8F",ScheduleCompile!T334)),ISNUMBER(FIND("1F",ScheduleCompile!T334)),ISNUMBER(FIND("2F",ScheduleCompile!T334)),ISNUMBER(FIND("3F",ScheduleCompile!T334)),ISNUMBER(FIND("6F",ScheduleCompile!T334)),ISNUMBER(FIND("7F",ScheduleCompile!T334)),ISNUMBER(FIND("9F",ScheduleCompile!T334)),ISNUMBER(FIND("4F",ScheduleCompile!T334))),VALUE(LEFT(ScheduleCompile!T334,FIND("F",ScheduleCompile!T334)-1)),ScheduleCompile!T334)))))))</f>
        <v>0.6</v>
      </c>
      <c r="Z341" s="1">
        <f>IF(AND(ISERROR(IF(ScheduleCompile!U334="Off",0,IF(ScheduleCompile!U334="On",1,IF(ISNUMBER(ScheduleCompile!U334),ScheduleCompile!U334/1,IF(ISTEXT(ScheduleCompile!U334),IF(OR(ISNUMBER(FIND("5F",ScheduleCompile!U334)),ISNUMBER(FIND("0F",ScheduleCompile!U334)),ISNUMBER(FIND("8F",ScheduleCompile!U334)),ISNUMBER(FIND("1F",ScheduleCompile!U334)),ISNUMBER(FIND("2F",ScheduleCompile!U334)),ISNUMBER(FIND("3F",ScheduleCompile!U334)),ISNUMBER(FIND("6F",ScheduleCompile!U334)),ISNUMBER(FIND("7F",ScheduleCompile!U334)),ISNUMBER(FIND("9F",ScheduleCompile!U334)),ISNUMBER(FIND("4F",ScheduleCompile!U334))),VALUE(LEFT(ScheduleCompile!U334,FIND("F",ScheduleCompile!U334)-1)),ScheduleCompile!U334)))))),ISTEXT(ScheduleCompile!#REF!)),"ENDTABLE",IF(ISERROR(IF(ScheduleCompile!U334="Off",0,IF(ScheduleCompile!U334="On",1,IF(ISNUMBER(ScheduleCompile!U334),ScheduleCompile!U334/1,IF(ISTEXT(ScheduleCompile!U334),IF(OR(ISNUMBER(FIND("5F",ScheduleCompile!U334)),ISNUMBER(FIND("0F",ScheduleCompile!U334)),ISNUMBER(FIND("8F",ScheduleCompile!U334)),ISNUMBER(FIND("1F",ScheduleCompile!U334)),ISNUMBER(FIND("2F",ScheduleCompile!U334)),ISNUMBER(FIND("3F",ScheduleCompile!U334)),ISNUMBER(FIND("6F",ScheduleCompile!U334)),ISNUMBER(FIND("7F",ScheduleCompile!U334)),ISNUMBER(FIND("9F",ScheduleCompile!U334)),ISNUMBER(FIND("4F",ScheduleCompile!U334))),VALUE(LEFT(ScheduleCompile!U334,FIND("F",ScheduleCompile!U334)-1)),ScheduleCompile!U334)))))),"",IF(ScheduleCompile!U334="Off",0,IF(ScheduleCompile!U334="On",1,IF(ISNUMBER(ScheduleCompile!U334),ScheduleCompile!U334/1,IF(ISTEXT(ScheduleCompile!U334),IF(OR(ISNUMBER(FIND("5F",ScheduleCompile!U334)),ISNUMBER(FIND("0F",ScheduleCompile!U334)),ISNUMBER(FIND("8F",ScheduleCompile!U334)),ISNUMBER(FIND("1F",ScheduleCompile!U334)),ISNUMBER(FIND("2F",ScheduleCompile!U334)),ISNUMBER(FIND("3F",ScheduleCompile!U334)),ISNUMBER(FIND("6F",ScheduleCompile!U334)),ISNUMBER(FIND("7F",ScheduleCompile!U334)),ISNUMBER(FIND("9F",ScheduleCompile!U334)),ISNUMBER(FIND("4F",ScheduleCompile!U334))),VALUE(LEFT(ScheduleCompile!U334,FIND("F",ScheduleCompile!U334)-1)),ScheduleCompile!U334)))))))</f>
        <v>0.8</v>
      </c>
      <c r="AA341" s="1">
        <f>IF(AND(ISERROR(IF(ScheduleCompile!V334="Off",0,IF(ScheduleCompile!V334="On",1,IF(ISNUMBER(ScheduleCompile!V334),ScheduleCompile!V334/1,IF(ISTEXT(ScheduleCompile!V334),IF(OR(ISNUMBER(FIND("5F",ScheduleCompile!V334)),ISNUMBER(FIND("0F",ScheduleCompile!V334)),ISNUMBER(FIND("8F",ScheduleCompile!V334)),ISNUMBER(FIND("1F",ScheduleCompile!V334)),ISNUMBER(FIND("2F",ScheduleCompile!V334)),ISNUMBER(FIND("3F",ScheduleCompile!V334)),ISNUMBER(FIND("6F",ScheduleCompile!V334)),ISNUMBER(FIND("7F",ScheduleCompile!V334)),ISNUMBER(FIND("9F",ScheduleCompile!V334)),ISNUMBER(FIND("4F",ScheduleCompile!V334))),VALUE(LEFT(ScheduleCompile!V334,FIND("F",ScheduleCompile!V334)-1)),ScheduleCompile!V334)))))),ISTEXT(ScheduleCompile!#REF!)),"ENDTABLE",IF(ISERROR(IF(ScheduleCompile!V334="Off",0,IF(ScheduleCompile!V334="On",1,IF(ISNUMBER(ScheduleCompile!V334),ScheduleCompile!V334/1,IF(ISTEXT(ScheduleCompile!V334),IF(OR(ISNUMBER(FIND("5F",ScheduleCompile!V334)),ISNUMBER(FIND("0F",ScheduleCompile!V334)),ISNUMBER(FIND("8F",ScheduleCompile!V334)),ISNUMBER(FIND("1F",ScheduleCompile!V334)),ISNUMBER(FIND("2F",ScheduleCompile!V334)),ISNUMBER(FIND("3F",ScheduleCompile!V334)),ISNUMBER(FIND("6F",ScheduleCompile!V334)),ISNUMBER(FIND("7F",ScheduleCompile!V334)),ISNUMBER(FIND("9F",ScheduleCompile!V334)),ISNUMBER(FIND("4F",ScheduleCompile!V334))),VALUE(LEFT(ScheduleCompile!V334,FIND("F",ScheduleCompile!V334)-1)),ScheduleCompile!V334)))))),"",IF(ScheduleCompile!V334="Off",0,IF(ScheduleCompile!V334="On",1,IF(ISNUMBER(ScheduleCompile!V334),ScheduleCompile!V334/1,IF(ISTEXT(ScheduleCompile!V334),IF(OR(ISNUMBER(FIND("5F",ScheduleCompile!V334)),ISNUMBER(FIND("0F",ScheduleCompile!V334)),ISNUMBER(FIND("8F",ScheduleCompile!V334)),ISNUMBER(FIND("1F",ScheduleCompile!V334)),ISNUMBER(FIND("2F",ScheduleCompile!V334)),ISNUMBER(FIND("3F",ScheduleCompile!V334)),ISNUMBER(FIND("6F",ScheduleCompile!V334)),ISNUMBER(FIND("7F",ScheduleCompile!V334)),ISNUMBER(FIND("9F",ScheduleCompile!V334)),ISNUMBER(FIND("4F",ScheduleCompile!V334))),VALUE(LEFT(ScheduleCompile!V334,FIND("F",ScheduleCompile!V334)-1)),ScheduleCompile!V334)))))))</f>
        <v>0.9</v>
      </c>
      <c r="AB341" s="1">
        <f>IF(AND(ISERROR(IF(ScheduleCompile!W334="Off",0,IF(ScheduleCompile!W334="On",1,IF(ISNUMBER(ScheduleCompile!W334),ScheduleCompile!W334/1,IF(ISTEXT(ScheduleCompile!W334),IF(OR(ISNUMBER(FIND("5F",ScheduleCompile!W334)),ISNUMBER(FIND("0F",ScheduleCompile!W334)),ISNUMBER(FIND("8F",ScheduleCompile!W334)),ISNUMBER(FIND("1F",ScheduleCompile!W334)),ISNUMBER(FIND("2F",ScheduleCompile!W334)),ISNUMBER(FIND("3F",ScheduleCompile!W334)),ISNUMBER(FIND("6F",ScheduleCompile!W334)),ISNUMBER(FIND("7F",ScheduleCompile!W334)),ISNUMBER(FIND("9F",ScheduleCompile!W334)),ISNUMBER(FIND("4F",ScheduleCompile!W334))),VALUE(LEFT(ScheduleCompile!W334,FIND("F",ScheduleCompile!W334)-1)),ScheduleCompile!W334)))))),ISTEXT(ScheduleCompile!#REF!)),"ENDTABLE",IF(ISERROR(IF(ScheduleCompile!W334="Off",0,IF(ScheduleCompile!W334="On",1,IF(ISNUMBER(ScheduleCompile!W334),ScheduleCompile!W334/1,IF(ISTEXT(ScheduleCompile!W334),IF(OR(ISNUMBER(FIND("5F",ScheduleCompile!W334)),ISNUMBER(FIND("0F",ScheduleCompile!W334)),ISNUMBER(FIND("8F",ScheduleCompile!W334)),ISNUMBER(FIND("1F",ScheduleCompile!W334)),ISNUMBER(FIND("2F",ScheduleCompile!W334)),ISNUMBER(FIND("3F",ScheduleCompile!W334)),ISNUMBER(FIND("6F",ScheduleCompile!W334)),ISNUMBER(FIND("7F",ScheduleCompile!W334)),ISNUMBER(FIND("9F",ScheduleCompile!W334)),ISNUMBER(FIND("4F",ScheduleCompile!W334))),VALUE(LEFT(ScheduleCompile!W334,FIND("F",ScheduleCompile!W334)-1)),ScheduleCompile!W334)))))),"",IF(ScheduleCompile!W334="Off",0,IF(ScheduleCompile!W334="On",1,IF(ISNUMBER(ScheduleCompile!W334),ScheduleCompile!W334/1,IF(ISTEXT(ScheduleCompile!W334),IF(OR(ISNUMBER(FIND("5F",ScheduleCompile!W334)),ISNUMBER(FIND("0F",ScheduleCompile!W334)),ISNUMBER(FIND("8F",ScheduleCompile!W334)),ISNUMBER(FIND("1F",ScheduleCompile!W334)),ISNUMBER(FIND("2F",ScheduleCompile!W334)),ISNUMBER(FIND("3F",ScheduleCompile!W334)),ISNUMBER(FIND("6F",ScheduleCompile!W334)),ISNUMBER(FIND("7F",ScheduleCompile!W334)),ISNUMBER(FIND("9F",ScheduleCompile!W334)),ISNUMBER(FIND("4F",ScheduleCompile!W334))),VALUE(LEFT(ScheduleCompile!W334,FIND("F",ScheduleCompile!W334)-1)),ScheduleCompile!W334)))))))</f>
        <v>0.8</v>
      </c>
      <c r="AC341" s="1">
        <f>IF(AND(ISERROR(IF(ScheduleCompile!X334="Off",0,IF(ScheduleCompile!X334="On",1,IF(ISNUMBER(ScheduleCompile!X334),ScheduleCompile!X334/1,IF(ISTEXT(ScheduleCompile!X334),IF(OR(ISNUMBER(FIND("5F",ScheduleCompile!X334)),ISNUMBER(FIND("0F",ScheduleCompile!X334)),ISNUMBER(FIND("8F",ScheduleCompile!X334)),ISNUMBER(FIND("1F",ScheduleCompile!X334)),ISNUMBER(FIND("2F",ScheduleCompile!X334)),ISNUMBER(FIND("3F",ScheduleCompile!X334)),ISNUMBER(FIND("6F",ScheduleCompile!X334)),ISNUMBER(FIND("7F",ScheduleCompile!X334)),ISNUMBER(FIND("9F",ScheduleCompile!X334)),ISNUMBER(FIND("4F",ScheduleCompile!X334))),VALUE(LEFT(ScheduleCompile!X334,FIND("F",ScheduleCompile!X334)-1)),ScheduleCompile!X334)))))),ISTEXT(ScheduleCompile!#REF!)),"ENDTABLE",IF(ISERROR(IF(ScheduleCompile!X334="Off",0,IF(ScheduleCompile!X334="On",1,IF(ISNUMBER(ScheduleCompile!X334),ScheduleCompile!X334/1,IF(ISTEXT(ScheduleCompile!X334),IF(OR(ISNUMBER(FIND("5F",ScheduleCompile!X334)),ISNUMBER(FIND("0F",ScheduleCompile!X334)),ISNUMBER(FIND("8F",ScheduleCompile!X334)),ISNUMBER(FIND("1F",ScheduleCompile!X334)),ISNUMBER(FIND("2F",ScheduleCompile!X334)),ISNUMBER(FIND("3F",ScheduleCompile!X334)),ISNUMBER(FIND("6F",ScheduleCompile!X334)),ISNUMBER(FIND("7F",ScheduleCompile!X334)),ISNUMBER(FIND("9F",ScheduleCompile!X334)),ISNUMBER(FIND("4F",ScheduleCompile!X334))),VALUE(LEFT(ScheduleCompile!X334,FIND("F",ScheduleCompile!X334)-1)),ScheduleCompile!X334)))))),"",IF(ScheduleCompile!X334="Off",0,IF(ScheduleCompile!X334="On",1,IF(ISNUMBER(ScheduleCompile!X334),ScheduleCompile!X334/1,IF(ISTEXT(ScheduleCompile!X334),IF(OR(ISNUMBER(FIND("5F",ScheduleCompile!X334)),ISNUMBER(FIND("0F",ScheduleCompile!X334)),ISNUMBER(FIND("8F",ScheduleCompile!X334)),ISNUMBER(FIND("1F",ScheduleCompile!X334)),ISNUMBER(FIND("2F",ScheduleCompile!X334)),ISNUMBER(FIND("3F",ScheduleCompile!X334)),ISNUMBER(FIND("6F",ScheduleCompile!X334)),ISNUMBER(FIND("7F",ScheduleCompile!X334)),ISNUMBER(FIND("9F",ScheduleCompile!X334)),ISNUMBER(FIND("4F",ScheduleCompile!X334))),VALUE(LEFT(ScheduleCompile!X334,FIND("F",ScheduleCompile!X334)-1)),ScheduleCompile!X334)))))))</f>
        <v>0.6</v>
      </c>
      <c r="AD341" s="1">
        <f>IF(AND(ISERROR(IF(ScheduleCompile!Y334="Off",0,IF(ScheduleCompile!Y334="On",1,IF(ISNUMBER(ScheduleCompile!Y334),ScheduleCompile!Y334/1,IF(ISTEXT(ScheduleCompile!Y334),IF(OR(ISNUMBER(FIND("5F",ScheduleCompile!Y334)),ISNUMBER(FIND("0F",ScheduleCompile!Y334)),ISNUMBER(FIND("8F",ScheduleCompile!Y334)),ISNUMBER(FIND("1F",ScheduleCompile!Y334)),ISNUMBER(FIND("2F",ScheduleCompile!Y334)),ISNUMBER(FIND("3F",ScheduleCompile!Y334)),ISNUMBER(FIND("6F",ScheduleCompile!Y334)),ISNUMBER(FIND("7F",ScheduleCompile!Y334)),ISNUMBER(FIND("9F",ScheduleCompile!Y334)),ISNUMBER(FIND("4F",ScheduleCompile!Y334))),VALUE(LEFT(ScheduleCompile!Y334,FIND("F",ScheduleCompile!Y334)-1)),ScheduleCompile!Y334)))))),ISTEXT(ScheduleCompile!#REF!)),"ENDTABLE",IF(ISERROR(IF(ScheduleCompile!Y334="Off",0,IF(ScheduleCompile!Y334="On",1,IF(ISNUMBER(ScheduleCompile!Y334),ScheduleCompile!Y334/1,IF(ISTEXT(ScheduleCompile!Y334),IF(OR(ISNUMBER(FIND("5F",ScheduleCompile!Y334)),ISNUMBER(FIND("0F",ScheduleCompile!Y334)),ISNUMBER(FIND("8F",ScheduleCompile!Y334)),ISNUMBER(FIND("1F",ScheduleCompile!Y334)),ISNUMBER(FIND("2F",ScheduleCompile!Y334)),ISNUMBER(FIND("3F",ScheduleCompile!Y334)),ISNUMBER(FIND("6F",ScheduleCompile!Y334)),ISNUMBER(FIND("7F",ScheduleCompile!Y334)),ISNUMBER(FIND("9F",ScheduleCompile!Y334)),ISNUMBER(FIND("4F",ScheduleCompile!Y334))),VALUE(LEFT(ScheduleCompile!Y334,FIND("F",ScheduleCompile!Y334)-1)),ScheduleCompile!Y334)))))),"",IF(ScheduleCompile!Y334="Off",0,IF(ScheduleCompile!Y334="On",1,IF(ISNUMBER(ScheduleCompile!Y334),ScheduleCompile!Y334/1,IF(ISTEXT(ScheduleCompile!Y334),IF(OR(ISNUMBER(FIND("5F",ScheduleCompile!Y334)),ISNUMBER(FIND("0F",ScheduleCompile!Y334)),ISNUMBER(FIND("8F",ScheduleCompile!Y334)),ISNUMBER(FIND("1F",ScheduleCompile!Y334)),ISNUMBER(FIND("2F",ScheduleCompile!Y334)),ISNUMBER(FIND("3F",ScheduleCompile!Y334)),ISNUMBER(FIND("6F",ScheduleCompile!Y334)),ISNUMBER(FIND("7F",ScheduleCompile!Y334)),ISNUMBER(FIND("9F",ScheduleCompile!Y334)),ISNUMBER(FIND("4F",ScheduleCompile!Y334))),VALUE(LEFT(ScheduleCompile!Y334,FIND("F",ScheduleCompile!Y334)-1)),ScheduleCompile!Y334)))))))</f>
        <v>0.3</v>
      </c>
    </row>
    <row r="342" spans="1:30" x14ac:dyDescent="0.25">
      <c r="A342" t="str">
        <f t="shared" si="23"/>
        <v>SchDay "ResidentialLivingHVACAvailWD"  Type = "OnOff" Hr = (1, 1, 1, 1, 1, 1, 1, 1, 1, 1, 1, 1, 1, 1, 1, 1, 1, 1, 1, 1, 1, 1, 1, 1) ..</v>
      </c>
      <c r="B342" s="1" t="s">
        <v>623</v>
      </c>
      <c r="C342" t="str">
        <f t="shared" si="24"/>
        <v xml:space="preserve">SchDay "ResidentialLivingHVACAvailWD"  Type = "OnOff" Hr = </v>
      </c>
      <c r="D342" t="str">
        <f t="shared" si="25"/>
        <v>(1, 1, 1, 1, 1, 1, 1, 1, 1, 1, 1, 1, 1, 1, 1, 1, 1, 1, 1, 1, 1, 1, 1, 1) ..</v>
      </c>
      <c r="E342" s="30" t="str">
        <f>ScheduleCompile!A335</f>
        <v>ResidentialLivingHVACAvailWD</v>
      </c>
      <c r="F342" t="str">
        <f t="shared" si="26"/>
        <v>OnOff</v>
      </c>
      <c r="G342" s="1">
        <f>IF(AND(ISERROR(IF(ScheduleCompile!B335="Off",0,IF(ScheduleCompile!B335="On",1,IF(ISNUMBER(ScheduleCompile!B335),ScheduleCompile!B335/1,IF(ISTEXT(ScheduleCompile!B335),IF(OR(ISNUMBER(FIND("5F",ScheduleCompile!B335)),ISNUMBER(FIND("0F",ScheduleCompile!B335)),ISNUMBER(FIND("8F",ScheduleCompile!B335)),ISNUMBER(FIND("1F",ScheduleCompile!B335)),ISNUMBER(FIND("2F",ScheduleCompile!B335)),ISNUMBER(FIND("3F",ScheduleCompile!B335)),ISNUMBER(FIND("6F",ScheduleCompile!B335)),ISNUMBER(FIND("7F",ScheduleCompile!B335)),ISNUMBER(FIND("9F",ScheduleCompile!B335)),ISNUMBER(FIND("4F",ScheduleCompile!B335))),VALUE(LEFT(ScheduleCompile!B335,FIND("F",ScheduleCompile!B335)-1)),ScheduleCompile!B335)))))),ISTEXT(ScheduleCompile!#REF!)),"ENDTABLE",IF(ISERROR(IF(ScheduleCompile!B335="Off",0,IF(ScheduleCompile!B335="On",1,IF(ISNUMBER(ScheduleCompile!B335),ScheduleCompile!B335/1,IF(ISTEXT(ScheduleCompile!B335),IF(OR(ISNUMBER(FIND("5F",ScheduleCompile!B335)),ISNUMBER(FIND("0F",ScheduleCompile!B335)),ISNUMBER(FIND("8F",ScheduleCompile!B335)),ISNUMBER(FIND("1F",ScheduleCompile!B335)),ISNUMBER(FIND("2F",ScheduleCompile!B335)),ISNUMBER(FIND("3F",ScheduleCompile!B335)),ISNUMBER(FIND("6F",ScheduleCompile!B335)),ISNUMBER(FIND("7F",ScheduleCompile!B335)),ISNUMBER(FIND("9F",ScheduleCompile!B335)),ISNUMBER(FIND("4F",ScheduleCompile!B335))),VALUE(LEFT(ScheduleCompile!B335,FIND("F",ScheduleCompile!B335)-1)),ScheduleCompile!B335)))))),"",IF(ScheduleCompile!B335="Off",0,IF(ScheduleCompile!B335="On",1,IF(ISNUMBER(ScheduleCompile!B335),ScheduleCompile!B335/1,IF(ISTEXT(ScheduleCompile!B335),IF(OR(ISNUMBER(FIND("5F",ScheduleCompile!B335)),ISNUMBER(FIND("0F",ScheduleCompile!B335)),ISNUMBER(FIND("8F",ScheduleCompile!B335)),ISNUMBER(FIND("1F",ScheduleCompile!B335)),ISNUMBER(FIND("2F",ScheduleCompile!B335)),ISNUMBER(FIND("3F",ScheduleCompile!B335)),ISNUMBER(FIND("6F",ScheduleCompile!B335)),ISNUMBER(FIND("7F",ScheduleCompile!B335)),ISNUMBER(FIND("9F",ScheduleCompile!B335)),ISNUMBER(FIND("4F",ScheduleCompile!B335))),VALUE(LEFT(ScheduleCompile!B335,FIND("F",ScheduleCompile!B335)-1)),ScheduleCompile!B335)))))))</f>
        <v>1</v>
      </c>
      <c r="H342" s="1">
        <f>IF(AND(ISERROR(IF(ScheduleCompile!C335="Off",0,IF(ScheduleCompile!C335="On",1,IF(ISNUMBER(ScheduleCompile!C335),ScheduleCompile!C335/1,IF(ISTEXT(ScheduleCompile!C335),IF(OR(ISNUMBER(FIND("5F",ScheduleCompile!C335)),ISNUMBER(FIND("0F",ScheduleCompile!C335)),ISNUMBER(FIND("8F",ScheduleCompile!C335)),ISNUMBER(FIND("1F",ScheduleCompile!C335)),ISNUMBER(FIND("2F",ScheduleCompile!C335)),ISNUMBER(FIND("3F",ScheduleCompile!C335)),ISNUMBER(FIND("6F",ScheduleCompile!C335)),ISNUMBER(FIND("7F",ScheduleCompile!C335)),ISNUMBER(FIND("9F",ScheduleCompile!C335)),ISNUMBER(FIND("4F",ScheduleCompile!C335))),VALUE(LEFT(ScheduleCompile!C335,FIND("F",ScheduleCompile!C335)-1)),ScheduleCompile!C335)))))),ISTEXT(ScheduleCompile!#REF!)),"ENDTABLE",IF(ISERROR(IF(ScheduleCompile!C335="Off",0,IF(ScheduleCompile!C335="On",1,IF(ISNUMBER(ScheduleCompile!C335),ScheduleCompile!C335/1,IF(ISTEXT(ScheduleCompile!C335),IF(OR(ISNUMBER(FIND("5F",ScheduleCompile!C335)),ISNUMBER(FIND("0F",ScheduleCompile!C335)),ISNUMBER(FIND("8F",ScheduleCompile!C335)),ISNUMBER(FIND("1F",ScheduleCompile!C335)),ISNUMBER(FIND("2F",ScheduleCompile!C335)),ISNUMBER(FIND("3F",ScheduleCompile!C335)),ISNUMBER(FIND("6F",ScheduleCompile!C335)),ISNUMBER(FIND("7F",ScheduleCompile!C335)),ISNUMBER(FIND("9F",ScheduleCompile!C335)),ISNUMBER(FIND("4F",ScheduleCompile!C335))),VALUE(LEFT(ScheduleCompile!C335,FIND("F",ScheduleCompile!C335)-1)),ScheduleCompile!C335)))))),"",IF(ScheduleCompile!C335="Off",0,IF(ScheduleCompile!C335="On",1,IF(ISNUMBER(ScheduleCompile!C335),ScheduleCompile!C335/1,IF(ISTEXT(ScheduleCompile!C335),IF(OR(ISNUMBER(FIND("5F",ScheduleCompile!C335)),ISNUMBER(FIND("0F",ScheduleCompile!C335)),ISNUMBER(FIND("8F",ScheduleCompile!C335)),ISNUMBER(FIND("1F",ScheduleCompile!C335)),ISNUMBER(FIND("2F",ScheduleCompile!C335)),ISNUMBER(FIND("3F",ScheduleCompile!C335)),ISNUMBER(FIND("6F",ScheduleCompile!C335)),ISNUMBER(FIND("7F",ScheduleCompile!C335)),ISNUMBER(FIND("9F",ScheduleCompile!C335)),ISNUMBER(FIND("4F",ScheduleCompile!C335))),VALUE(LEFT(ScheduleCompile!C335,FIND("F",ScheduleCompile!C335)-1)),ScheduleCompile!C335)))))))</f>
        <v>1</v>
      </c>
      <c r="I342" s="1">
        <f>IF(AND(ISERROR(IF(ScheduleCompile!D335="Off",0,IF(ScheduleCompile!D335="On",1,IF(ISNUMBER(ScheduleCompile!D335),ScheduleCompile!D335/1,IF(ISTEXT(ScheduleCompile!D335),IF(OR(ISNUMBER(FIND("5F",ScheduleCompile!D335)),ISNUMBER(FIND("0F",ScheduleCompile!D335)),ISNUMBER(FIND("8F",ScheduleCompile!D335)),ISNUMBER(FIND("1F",ScheduleCompile!D335)),ISNUMBER(FIND("2F",ScheduleCompile!D335)),ISNUMBER(FIND("3F",ScheduleCompile!D335)),ISNUMBER(FIND("6F",ScheduleCompile!D335)),ISNUMBER(FIND("7F",ScheduleCompile!D335)),ISNUMBER(FIND("9F",ScheduleCompile!D335)),ISNUMBER(FIND("4F",ScheduleCompile!D335))),VALUE(LEFT(ScheduleCompile!D335,FIND("F",ScheduleCompile!D335)-1)),ScheduleCompile!D335)))))),ISTEXT(ScheduleCompile!#REF!)),"ENDTABLE",IF(ISERROR(IF(ScheduleCompile!D335="Off",0,IF(ScheduleCompile!D335="On",1,IF(ISNUMBER(ScheduleCompile!D335),ScheduleCompile!D335/1,IF(ISTEXT(ScheduleCompile!D335),IF(OR(ISNUMBER(FIND("5F",ScheduleCompile!D335)),ISNUMBER(FIND("0F",ScheduleCompile!D335)),ISNUMBER(FIND("8F",ScheduleCompile!D335)),ISNUMBER(FIND("1F",ScheduleCompile!D335)),ISNUMBER(FIND("2F",ScheduleCompile!D335)),ISNUMBER(FIND("3F",ScheduleCompile!D335)),ISNUMBER(FIND("6F",ScheduleCompile!D335)),ISNUMBER(FIND("7F",ScheduleCompile!D335)),ISNUMBER(FIND("9F",ScheduleCompile!D335)),ISNUMBER(FIND("4F",ScheduleCompile!D335))),VALUE(LEFT(ScheduleCompile!D335,FIND("F",ScheduleCompile!D335)-1)),ScheduleCompile!D335)))))),"",IF(ScheduleCompile!D335="Off",0,IF(ScheduleCompile!D335="On",1,IF(ISNUMBER(ScheduleCompile!D335),ScheduleCompile!D335/1,IF(ISTEXT(ScheduleCompile!D335),IF(OR(ISNUMBER(FIND("5F",ScheduleCompile!D335)),ISNUMBER(FIND("0F",ScheduleCompile!D335)),ISNUMBER(FIND("8F",ScheduleCompile!D335)),ISNUMBER(FIND("1F",ScheduleCompile!D335)),ISNUMBER(FIND("2F",ScheduleCompile!D335)),ISNUMBER(FIND("3F",ScheduleCompile!D335)),ISNUMBER(FIND("6F",ScheduleCompile!D335)),ISNUMBER(FIND("7F",ScheduleCompile!D335)),ISNUMBER(FIND("9F",ScheduleCompile!D335)),ISNUMBER(FIND("4F",ScheduleCompile!D335))),VALUE(LEFT(ScheduleCompile!D335,FIND("F",ScheduleCompile!D335)-1)),ScheduleCompile!D335)))))))</f>
        <v>1</v>
      </c>
      <c r="J342" s="1">
        <f>IF(AND(ISERROR(IF(ScheduleCompile!E335="Off",0,IF(ScheduleCompile!E335="On",1,IF(ISNUMBER(ScheduleCompile!E335),ScheduleCompile!E335/1,IF(ISTEXT(ScheduleCompile!E335),IF(OR(ISNUMBER(FIND("5F",ScheduleCompile!E335)),ISNUMBER(FIND("0F",ScheduleCompile!E335)),ISNUMBER(FIND("8F",ScheduleCompile!E335)),ISNUMBER(FIND("1F",ScheduleCompile!E335)),ISNUMBER(FIND("2F",ScheduleCompile!E335)),ISNUMBER(FIND("3F",ScheduleCompile!E335)),ISNUMBER(FIND("6F",ScheduleCompile!E335)),ISNUMBER(FIND("7F",ScheduleCompile!E335)),ISNUMBER(FIND("9F",ScheduleCompile!E335)),ISNUMBER(FIND("4F",ScheduleCompile!E335))),VALUE(LEFT(ScheduleCompile!E335,FIND("F",ScheduleCompile!E335)-1)),ScheduleCompile!E335)))))),ISTEXT(ScheduleCompile!#REF!)),"ENDTABLE",IF(ISERROR(IF(ScheduleCompile!E335="Off",0,IF(ScheduleCompile!E335="On",1,IF(ISNUMBER(ScheduleCompile!E335),ScheduleCompile!E335/1,IF(ISTEXT(ScheduleCompile!E335),IF(OR(ISNUMBER(FIND("5F",ScheduleCompile!E335)),ISNUMBER(FIND("0F",ScheduleCompile!E335)),ISNUMBER(FIND("8F",ScheduleCompile!E335)),ISNUMBER(FIND("1F",ScheduleCompile!E335)),ISNUMBER(FIND("2F",ScheduleCompile!E335)),ISNUMBER(FIND("3F",ScheduleCompile!E335)),ISNUMBER(FIND("6F",ScheduleCompile!E335)),ISNUMBER(FIND("7F",ScheduleCompile!E335)),ISNUMBER(FIND("9F",ScheduleCompile!E335)),ISNUMBER(FIND("4F",ScheduleCompile!E335))),VALUE(LEFT(ScheduleCompile!E335,FIND("F",ScheduleCompile!E335)-1)),ScheduleCompile!E335)))))),"",IF(ScheduleCompile!E335="Off",0,IF(ScheduleCompile!E335="On",1,IF(ISNUMBER(ScheduleCompile!E335),ScheduleCompile!E335/1,IF(ISTEXT(ScheduleCompile!E335),IF(OR(ISNUMBER(FIND("5F",ScheduleCompile!E335)),ISNUMBER(FIND("0F",ScheduleCompile!E335)),ISNUMBER(FIND("8F",ScheduleCompile!E335)),ISNUMBER(FIND("1F",ScheduleCompile!E335)),ISNUMBER(FIND("2F",ScheduleCompile!E335)),ISNUMBER(FIND("3F",ScheduleCompile!E335)),ISNUMBER(FIND("6F",ScheduleCompile!E335)),ISNUMBER(FIND("7F",ScheduleCompile!E335)),ISNUMBER(FIND("9F",ScheduleCompile!E335)),ISNUMBER(FIND("4F",ScheduleCompile!E335))),VALUE(LEFT(ScheduleCompile!E335,FIND("F",ScheduleCompile!E335)-1)),ScheduleCompile!E335)))))))</f>
        <v>1</v>
      </c>
      <c r="K342" s="1">
        <f>IF(AND(ISERROR(IF(ScheduleCompile!F335="Off",0,IF(ScheduleCompile!F335="On",1,IF(ISNUMBER(ScheduleCompile!F335),ScheduleCompile!F335/1,IF(ISTEXT(ScheduleCompile!F335),IF(OR(ISNUMBER(FIND("5F",ScheduleCompile!F335)),ISNUMBER(FIND("0F",ScheduleCompile!F335)),ISNUMBER(FIND("8F",ScheduleCompile!F335)),ISNUMBER(FIND("1F",ScheduleCompile!F335)),ISNUMBER(FIND("2F",ScheduleCompile!F335)),ISNUMBER(FIND("3F",ScheduleCompile!F335)),ISNUMBER(FIND("6F",ScheduleCompile!F335)),ISNUMBER(FIND("7F",ScheduleCompile!F335)),ISNUMBER(FIND("9F",ScheduleCompile!F335)),ISNUMBER(FIND("4F",ScheduleCompile!F335))),VALUE(LEFT(ScheduleCompile!F335,FIND("F",ScheduleCompile!F335)-1)),ScheduleCompile!F335)))))),ISTEXT(ScheduleCompile!#REF!)),"ENDTABLE",IF(ISERROR(IF(ScheduleCompile!F335="Off",0,IF(ScheduleCompile!F335="On",1,IF(ISNUMBER(ScheduleCompile!F335),ScheduleCompile!F335/1,IF(ISTEXT(ScheduleCompile!F335),IF(OR(ISNUMBER(FIND("5F",ScheduleCompile!F335)),ISNUMBER(FIND("0F",ScheduleCompile!F335)),ISNUMBER(FIND("8F",ScheduleCompile!F335)),ISNUMBER(FIND("1F",ScheduleCompile!F335)),ISNUMBER(FIND("2F",ScheduleCompile!F335)),ISNUMBER(FIND("3F",ScheduleCompile!F335)),ISNUMBER(FIND("6F",ScheduleCompile!F335)),ISNUMBER(FIND("7F",ScheduleCompile!F335)),ISNUMBER(FIND("9F",ScheduleCompile!F335)),ISNUMBER(FIND("4F",ScheduleCompile!F335))),VALUE(LEFT(ScheduleCompile!F335,FIND("F",ScheduleCompile!F335)-1)),ScheduleCompile!F335)))))),"",IF(ScheduleCompile!F335="Off",0,IF(ScheduleCompile!F335="On",1,IF(ISNUMBER(ScheduleCompile!F335),ScheduleCompile!F335/1,IF(ISTEXT(ScheduleCompile!F335),IF(OR(ISNUMBER(FIND("5F",ScheduleCompile!F335)),ISNUMBER(FIND("0F",ScheduleCompile!F335)),ISNUMBER(FIND("8F",ScheduleCompile!F335)),ISNUMBER(FIND("1F",ScheduleCompile!F335)),ISNUMBER(FIND("2F",ScheduleCompile!F335)),ISNUMBER(FIND("3F",ScheduleCompile!F335)),ISNUMBER(FIND("6F",ScheduleCompile!F335)),ISNUMBER(FIND("7F",ScheduleCompile!F335)),ISNUMBER(FIND("9F",ScheduleCompile!F335)),ISNUMBER(FIND("4F",ScheduleCompile!F335))),VALUE(LEFT(ScheduleCompile!F335,FIND("F",ScheduleCompile!F335)-1)),ScheduleCompile!F335)))))))</f>
        <v>1</v>
      </c>
      <c r="L342" s="1">
        <f>IF(AND(ISERROR(IF(ScheduleCompile!G335="Off",0,IF(ScheduleCompile!G335="On",1,IF(ISNUMBER(ScheduleCompile!G335),ScheduleCompile!G335/1,IF(ISTEXT(ScheduleCompile!G335),IF(OR(ISNUMBER(FIND("5F",ScheduleCompile!G335)),ISNUMBER(FIND("0F",ScheduleCompile!G335)),ISNUMBER(FIND("8F",ScheduleCompile!G335)),ISNUMBER(FIND("1F",ScheduleCompile!G335)),ISNUMBER(FIND("2F",ScheduleCompile!G335)),ISNUMBER(FIND("3F",ScheduleCompile!G335)),ISNUMBER(FIND("6F",ScheduleCompile!G335)),ISNUMBER(FIND("7F",ScheduleCompile!G335)),ISNUMBER(FIND("9F",ScheduleCompile!G335)),ISNUMBER(FIND("4F",ScheduleCompile!G335))),VALUE(LEFT(ScheduleCompile!G335,FIND("F",ScheduleCompile!G335)-1)),ScheduleCompile!G335)))))),ISTEXT(ScheduleCompile!#REF!)),"ENDTABLE",IF(ISERROR(IF(ScheduleCompile!G335="Off",0,IF(ScheduleCompile!G335="On",1,IF(ISNUMBER(ScheduleCompile!G335),ScheduleCompile!G335/1,IF(ISTEXT(ScheduleCompile!G335),IF(OR(ISNUMBER(FIND("5F",ScheduleCompile!G335)),ISNUMBER(FIND("0F",ScheduleCompile!G335)),ISNUMBER(FIND("8F",ScheduleCompile!G335)),ISNUMBER(FIND("1F",ScheduleCompile!G335)),ISNUMBER(FIND("2F",ScheduleCompile!G335)),ISNUMBER(FIND("3F",ScheduleCompile!G335)),ISNUMBER(FIND("6F",ScheduleCompile!G335)),ISNUMBER(FIND("7F",ScheduleCompile!G335)),ISNUMBER(FIND("9F",ScheduleCompile!G335)),ISNUMBER(FIND("4F",ScheduleCompile!G335))),VALUE(LEFT(ScheduleCompile!G335,FIND("F",ScheduleCompile!G335)-1)),ScheduleCompile!G335)))))),"",IF(ScheduleCompile!G335="Off",0,IF(ScheduleCompile!G335="On",1,IF(ISNUMBER(ScheduleCompile!G335),ScheduleCompile!G335/1,IF(ISTEXT(ScheduleCompile!G335),IF(OR(ISNUMBER(FIND("5F",ScheduleCompile!G335)),ISNUMBER(FIND("0F",ScheduleCompile!G335)),ISNUMBER(FIND("8F",ScheduleCompile!G335)),ISNUMBER(FIND("1F",ScheduleCompile!G335)),ISNUMBER(FIND("2F",ScheduleCompile!G335)),ISNUMBER(FIND("3F",ScheduleCompile!G335)),ISNUMBER(FIND("6F",ScheduleCompile!G335)),ISNUMBER(FIND("7F",ScheduleCompile!G335)),ISNUMBER(FIND("9F",ScheduleCompile!G335)),ISNUMBER(FIND("4F",ScheduleCompile!G335))),VALUE(LEFT(ScheduleCompile!G335,FIND("F",ScheduleCompile!G335)-1)),ScheduleCompile!G335)))))))</f>
        <v>1</v>
      </c>
      <c r="M342" s="1">
        <f>IF(AND(ISERROR(IF(ScheduleCompile!H335="Off",0,IF(ScheduleCompile!H335="On",1,IF(ISNUMBER(ScheduleCompile!H335),ScheduleCompile!H335/1,IF(ISTEXT(ScheduleCompile!H335),IF(OR(ISNUMBER(FIND("5F",ScheduleCompile!H335)),ISNUMBER(FIND("0F",ScheduleCompile!H335)),ISNUMBER(FIND("8F",ScheduleCompile!H335)),ISNUMBER(FIND("1F",ScheduleCompile!H335)),ISNUMBER(FIND("2F",ScheduleCompile!H335)),ISNUMBER(FIND("3F",ScheduleCompile!H335)),ISNUMBER(FIND("6F",ScheduleCompile!H335)),ISNUMBER(FIND("7F",ScheduleCompile!H335)),ISNUMBER(FIND("9F",ScheduleCompile!H335)),ISNUMBER(FIND("4F",ScheduleCompile!H335))),VALUE(LEFT(ScheduleCompile!H335,FIND("F",ScheduleCompile!H335)-1)),ScheduleCompile!H335)))))),ISTEXT(ScheduleCompile!#REF!)),"ENDTABLE",IF(ISERROR(IF(ScheduleCompile!H335="Off",0,IF(ScheduleCompile!H335="On",1,IF(ISNUMBER(ScheduleCompile!H335),ScheduleCompile!H335/1,IF(ISTEXT(ScheduleCompile!H335),IF(OR(ISNUMBER(FIND("5F",ScheduleCompile!H335)),ISNUMBER(FIND("0F",ScheduleCompile!H335)),ISNUMBER(FIND("8F",ScheduleCompile!H335)),ISNUMBER(FIND("1F",ScheduleCompile!H335)),ISNUMBER(FIND("2F",ScheduleCompile!H335)),ISNUMBER(FIND("3F",ScheduleCompile!H335)),ISNUMBER(FIND("6F",ScheduleCompile!H335)),ISNUMBER(FIND("7F",ScheduleCompile!H335)),ISNUMBER(FIND("9F",ScheduleCompile!H335)),ISNUMBER(FIND("4F",ScheduleCompile!H335))),VALUE(LEFT(ScheduleCompile!H335,FIND("F",ScheduleCompile!H335)-1)),ScheduleCompile!H335)))))),"",IF(ScheduleCompile!H335="Off",0,IF(ScheduleCompile!H335="On",1,IF(ISNUMBER(ScheduleCompile!H335),ScheduleCompile!H335/1,IF(ISTEXT(ScheduleCompile!H335),IF(OR(ISNUMBER(FIND("5F",ScheduleCompile!H335)),ISNUMBER(FIND("0F",ScheduleCompile!H335)),ISNUMBER(FIND("8F",ScheduleCompile!H335)),ISNUMBER(FIND("1F",ScheduleCompile!H335)),ISNUMBER(FIND("2F",ScheduleCompile!H335)),ISNUMBER(FIND("3F",ScheduleCompile!H335)),ISNUMBER(FIND("6F",ScheduleCompile!H335)),ISNUMBER(FIND("7F",ScheduleCompile!H335)),ISNUMBER(FIND("9F",ScheduleCompile!H335)),ISNUMBER(FIND("4F",ScheduleCompile!H335))),VALUE(LEFT(ScheduleCompile!H335,FIND("F",ScheduleCompile!H335)-1)),ScheduleCompile!H335)))))))</f>
        <v>1</v>
      </c>
      <c r="N342" s="1">
        <f>IF(AND(ISERROR(IF(ScheduleCompile!I335="Off",0,IF(ScheduleCompile!I335="On",1,IF(ISNUMBER(ScheduleCompile!I335),ScheduleCompile!I335/1,IF(ISTEXT(ScheduleCompile!I335),IF(OR(ISNUMBER(FIND("5F",ScheduleCompile!I335)),ISNUMBER(FIND("0F",ScheduleCompile!I335)),ISNUMBER(FIND("8F",ScheduleCompile!I335)),ISNUMBER(FIND("1F",ScheduleCompile!I335)),ISNUMBER(FIND("2F",ScheduleCompile!I335)),ISNUMBER(FIND("3F",ScheduleCompile!I335)),ISNUMBER(FIND("6F",ScheduleCompile!I335)),ISNUMBER(FIND("7F",ScheduleCompile!I335)),ISNUMBER(FIND("9F",ScheduleCompile!I335)),ISNUMBER(FIND("4F",ScheduleCompile!I335))),VALUE(LEFT(ScheduleCompile!I335,FIND("F",ScheduleCompile!I335)-1)),ScheduleCompile!I335)))))),ISTEXT(ScheduleCompile!#REF!)),"ENDTABLE",IF(ISERROR(IF(ScheduleCompile!I335="Off",0,IF(ScheduleCompile!I335="On",1,IF(ISNUMBER(ScheduleCompile!I335),ScheduleCompile!I335/1,IF(ISTEXT(ScheduleCompile!I335),IF(OR(ISNUMBER(FIND("5F",ScheduleCompile!I335)),ISNUMBER(FIND("0F",ScheduleCompile!I335)),ISNUMBER(FIND("8F",ScheduleCompile!I335)),ISNUMBER(FIND("1F",ScheduleCompile!I335)),ISNUMBER(FIND("2F",ScheduleCompile!I335)),ISNUMBER(FIND("3F",ScheduleCompile!I335)),ISNUMBER(FIND("6F",ScheduleCompile!I335)),ISNUMBER(FIND("7F",ScheduleCompile!I335)),ISNUMBER(FIND("9F",ScheduleCompile!I335)),ISNUMBER(FIND("4F",ScheduleCompile!I335))),VALUE(LEFT(ScheduleCompile!I335,FIND("F",ScheduleCompile!I335)-1)),ScheduleCompile!I335)))))),"",IF(ScheduleCompile!I335="Off",0,IF(ScheduleCompile!I335="On",1,IF(ISNUMBER(ScheduleCompile!I335),ScheduleCompile!I335/1,IF(ISTEXT(ScheduleCompile!I335),IF(OR(ISNUMBER(FIND("5F",ScheduleCompile!I335)),ISNUMBER(FIND("0F",ScheduleCompile!I335)),ISNUMBER(FIND("8F",ScheduleCompile!I335)),ISNUMBER(FIND("1F",ScheduleCompile!I335)),ISNUMBER(FIND("2F",ScheduleCompile!I335)),ISNUMBER(FIND("3F",ScheduleCompile!I335)),ISNUMBER(FIND("6F",ScheduleCompile!I335)),ISNUMBER(FIND("7F",ScheduleCompile!I335)),ISNUMBER(FIND("9F",ScheduleCompile!I335)),ISNUMBER(FIND("4F",ScheduleCompile!I335))),VALUE(LEFT(ScheduleCompile!I335,FIND("F",ScheduleCompile!I335)-1)),ScheduleCompile!I335)))))))</f>
        <v>1</v>
      </c>
      <c r="O342" s="1">
        <f>IF(AND(ISERROR(IF(ScheduleCompile!J335="Off",0,IF(ScheduleCompile!J335="On",1,IF(ISNUMBER(ScheduleCompile!J335),ScheduleCompile!J335/1,IF(ISTEXT(ScheduleCompile!J335),IF(OR(ISNUMBER(FIND("5F",ScheduleCompile!J335)),ISNUMBER(FIND("0F",ScheduleCompile!J335)),ISNUMBER(FIND("8F",ScheduleCompile!J335)),ISNUMBER(FIND("1F",ScheduleCompile!J335)),ISNUMBER(FIND("2F",ScheduleCompile!J335)),ISNUMBER(FIND("3F",ScheduleCompile!J335)),ISNUMBER(FIND("6F",ScheduleCompile!J335)),ISNUMBER(FIND("7F",ScheduleCompile!J335)),ISNUMBER(FIND("9F",ScheduleCompile!J335)),ISNUMBER(FIND("4F",ScheduleCompile!J335))),VALUE(LEFT(ScheduleCompile!J335,FIND("F",ScheduleCompile!J335)-1)),ScheduleCompile!J335)))))),ISTEXT(ScheduleCompile!#REF!)),"ENDTABLE",IF(ISERROR(IF(ScheduleCompile!J335="Off",0,IF(ScheduleCompile!J335="On",1,IF(ISNUMBER(ScheduleCompile!J335),ScheduleCompile!J335/1,IF(ISTEXT(ScheduleCompile!J335),IF(OR(ISNUMBER(FIND("5F",ScheduleCompile!J335)),ISNUMBER(FIND("0F",ScheduleCompile!J335)),ISNUMBER(FIND("8F",ScheduleCompile!J335)),ISNUMBER(FIND("1F",ScheduleCompile!J335)),ISNUMBER(FIND("2F",ScheduleCompile!J335)),ISNUMBER(FIND("3F",ScheduleCompile!J335)),ISNUMBER(FIND("6F",ScheduleCompile!J335)),ISNUMBER(FIND("7F",ScheduleCompile!J335)),ISNUMBER(FIND("9F",ScheduleCompile!J335)),ISNUMBER(FIND("4F",ScheduleCompile!J335))),VALUE(LEFT(ScheduleCompile!J335,FIND("F",ScheduleCompile!J335)-1)),ScheduleCompile!J335)))))),"",IF(ScheduleCompile!J335="Off",0,IF(ScheduleCompile!J335="On",1,IF(ISNUMBER(ScheduleCompile!J335),ScheduleCompile!J335/1,IF(ISTEXT(ScheduleCompile!J335),IF(OR(ISNUMBER(FIND("5F",ScheduleCompile!J335)),ISNUMBER(FIND("0F",ScheduleCompile!J335)),ISNUMBER(FIND("8F",ScheduleCompile!J335)),ISNUMBER(FIND("1F",ScheduleCompile!J335)),ISNUMBER(FIND("2F",ScheduleCompile!J335)),ISNUMBER(FIND("3F",ScheduleCompile!J335)),ISNUMBER(FIND("6F",ScheduleCompile!J335)),ISNUMBER(FIND("7F",ScheduleCompile!J335)),ISNUMBER(FIND("9F",ScheduleCompile!J335)),ISNUMBER(FIND("4F",ScheduleCompile!J335))),VALUE(LEFT(ScheduleCompile!J335,FIND("F",ScheduleCompile!J335)-1)),ScheduleCompile!J335)))))))</f>
        <v>1</v>
      </c>
      <c r="P342" s="1">
        <f>IF(AND(ISERROR(IF(ScheduleCompile!K335="Off",0,IF(ScheduleCompile!K335="On",1,IF(ISNUMBER(ScheduleCompile!K335),ScheduleCompile!K335/1,IF(ISTEXT(ScheduleCompile!K335),IF(OR(ISNUMBER(FIND("5F",ScheduleCompile!K335)),ISNUMBER(FIND("0F",ScheduleCompile!K335)),ISNUMBER(FIND("8F",ScheduleCompile!K335)),ISNUMBER(FIND("1F",ScheduleCompile!K335)),ISNUMBER(FIND("2F",ScheduleCompile!K335)),ISNUMBER(FIND("3F",ScheduleCompile!K335)),ISNUMBER(FIND("6F",ScheduleCompile!K335)),ISNUMBER(FIND("7F",ScheduleCompile!K335)),ISNUMBER(FIND("9F",ScheduleCompile!K335)),ISNUMBER(FIND("4F",ScheduleCompile!K335))),VALUE(LEFT(ScheduleCompile!K335,FIND("F",ScheduleCompile!K335)-1)),ScheduleCompile!K335)))))),ISTEXT(ScheduleCompile!#REF!)),"ENDTABLE",IF(ISERROR(IF(ScheduleCompile!K335="Off",0,IF(ScheduleCompile!K335="On",1,IF(ISNUMBER(ScheduleCompile!K335),ScheduleCompile!K335/1,IF(ISTEXT(ScheduleCompile!K335),IF(OR(ISNUMBER(FIND("5F",ScheduleCompile!K335)),ISNUMBER(FIND("0F",ScheduleCompile!K335)),ISNUMBER(FIND("8F",ScheduleCompile!K335)),ISNUMBER(FIND("1F",ScheduleCompile!K335)),ISNUMBER(FIND("2F",ScheduleCompile!K335)),ISNUMBER(FIND("3F",ScheduleCompile!K335)),ISNUMBER(FIND("6F",ScheduleCompile!K335)),ISNUMBER(FIND("7F",ScheduleCompile!K335)),ISNUMBER(FIND("9F",ScheduleCompile!K335)),ISNUMBER(FIND("4F",ScheduleCompile!K335))),VALUE(LEFT(ScheduleCompile!K335,FIND("F",ScheduleCompile!K335)-1)),ScheduleCompile!K335)))))),"",IF(ScheduleCompile!K335="Off",0,IF(ScheduleCompile!K335="On",1,IF(ISNUMBER(ScheduleCompile!K335),ScheduleCompile!K335/1,IF(ISTEXT(ScheduleCompile!K335),IF(OR(ISNUMBER(FIND("5F",ScheduleCompile!K335)),ISNUMBER(FIND("0F",ScheduleCompile!K335)),ISNUMBER(FIND("8F",ScheduleCompile!K335)),ISNUMBER(FIND("1F",ScheduleCompile!K335)),ISNUMBER(FIND("2F",ScheduleCompile!K335)),ISNUMBER(FIND("3F",ScheduleCompile!K335)),ISNUMBER(FIND("6F",ScheduleCompile!K335)),ISNUMBER(FIND("7F",ScheduleCompile!K335)),ISNUMBER(FIND("9F",ScheduleCompile!K335)),ISNUMBER(FIND("4F",ScheduleCompile!K335))),VALUE(LEFT(ScheduleCompile!K335,FIND("F",ScheduleCompile!K335)-1)),ScheduleCompile!K335)))))))</f>
        <v>1</v>
      </c>
      <c r="Q342" s="1">
        <f>IF(AND(ISERROR(IF(ScheduleCompile!L335="Off",0,IF(ScheduleCompile!L335="On",1,IF(ISNUMBER(ScheduleCompile!L335),ScheduleCompile!L335/1,IF(ISTEXT(ScheduleCompile!L335),IF(OR(ISNUMBER(FIND("5F",ScheduleCompile!L335)),ISNUMBER(FIND("0F",ScheduleCompile!L335)),ISNUMBER(FIND("8F",ScheduleCompile!L335)),ISNUMBER(FIND("1F",ScheduleCompile!L335)),ISNUMBER(FIND("2F",ScheduleCompile!L335)),ISNUMBER(FIND("3F",ScheduleCompile!L335)),ISNUMBER(FIND("6F",ScheduleCompile!L335)),ISNUMBER(FIND("7F",ScheduleCompile!L335)),ISNUMBER(FIND("9F",ScheduleCompile!L335)),ISNUMBER(FIND("4F",ScheduleCompile!L335))),VALUE(LEFT(ScheduleCompile!L335,FIND("F",ScheduleCompile!L335)-1)),ScheduleCompile!L335)))))),ISTEXT(ScheduleCompile!#REF!)),"ENDTABLE",IF(ISERROR(IF(ScheduleCompile!L335="Off",0,IF(ScheduleCompile!L335="On",1,IF(ISNUMBER(ScheduleCompile!L335),ScheduleCompile!L335/1,IF(ISTEXT(ScheduleCompile!L335),IF(OR(ISNUMBER(FIND("5F",ScheduleCompile!L335)),ISNUMBER(FIND("0F",ScheduleCompile!L335)),ISNUMBER(FIND("8F",ScheduleCompile!L335)),ISNUMBER(FIND("1F",ScheduleCompile!L335)),ISNUMBER(FIND("2F",ScheduleCompile!L335)),ISNUMBER(FIND("3F",ScheduleCompile!L335)),ISNUMBER(FIND("6F",ScheduleCompile!L335)),ISNUMBER(FIND("7F",ScheduleCompile!L335)),ISNUMBER(FIND("9F",ScheduleCompile!L335)),ISNUMBER(FIND("4F",ScheduleCompile!L335))),VALUE(LEFT(ScheduleCompile!L335,FIND("F",ScheduleCompile!L335)-1)),ScheduleCompile!L335)))))),"",IF(ScheduleCompile!L335="Off",0,IF(ScheduleCompile!L335="On",1,IF(ISNUMBER(ScheduleCompile!L335),ScheduleCompile!L335/1,IF(ISTEXT(ScheduleCompile!L335),IF(OR(ISNUMBER(FIND("5F",ScheduleCompile!L335)),ISNUMBER(FIND("0F",ScheduleCompile!L335)),ISNUMBER(FIND("8F",ScheduleCompile!L335)),ISNUMBER(FIND("1F",ScheduleCompile!L335)),ISNUMBER(FIND("2F",ScheduleCompile!L335)),ISNUMBER(FIND("3F",ScheduleCompile!L335)),ISNUMBER(FIND("6F",ScheduleCompile!L335)),ISNUMBER(FIND("7F",ScheduleCompile!L335)),ISNUMBER(FIND("9F",ScheduleCompile!L335)),ISNUMBER(FIND("4F",ScheduleCompile!L335))),VALUE(LEFT(ScheduleCompile!L335,FIND("F",ScheduleCompile!L335)-1)),ScheduleCompile!L335)))))))</f>
        <v>1</v>
      </c>
      <c r="R342" s="1">
        <f>IF(AND(ISERROR(IF(ScheduleCompile!M335="Off",0,IF(ScheduleCompile!M335="On",1,IF(ISNUMBER(ScheduleCompile!M335),ScheduleCompile!M335/1,IF(ISTEXT(ScheduleCompile!M335),IF(OR(ISNUMBER(FIND("5F",ScheduleCompile!M335)),ISNUMBER(FIND("0F",ScheduleCompile!M335)),ISNUMBER(FIND("8F",ScheduleCompile!M335)),ISNUMBER(FIND("1F",ScheduleCompile!M335)),ISNUMBER(FIND("2F",ScheduleCompile!M335)),ISNUMBER(FIND("3F",ScheduleCompile!M335)),ISNUMBER(FIND("6F",ScheduleCompile!M335)),ISNUMBER(FIND("7F",ScheduleCompile!M335)),ISNUMBER(FIND("9F",ScheduleCompile!M335)),ISNUMBER(FIND("4F",ScheduleCompile!M335))),VALUE(LEFT(ScheduleCompile!M335,FIND("F",ScheduleCompile!M335)-1)),ScheduleCompile!M335)))))),ISTEXT(ScheduleCompile!#REF!)),"ENDTABLE",IF(ISERROR(IF(ScheduleCompile!M335="Off",0,IF(ScheduleCompile!M335="On",1,IF(ISNUMBER(ScheduleCompile!M335),ScheduleCompile!M335/1,IF(ISTEXT(ScheduleCompile!M335),IF(OR(ISNUMBER(FIND("5F",ScheduleCompile!M335)),ISNUMBER(FIND("0F",ScheduleCompile!M335)),ISNUMBER(FIND("8F",ScheduleCompile!M335)),ISNUMBER(FIND("1F",ScheduleCompile!M335)),ISNUMBER(FIND("2F",ScheduleCompile!M335)),ISNUMBER(FIND("3F",ScheduleCompile!M335)),ISNUMBER(FIND("6F",ScheduleCompile!M335)),ISNUMBER(FIND("7F",ScheduleCompile!M335)),ISNUMBER(FIND("9F",ScheduleCompile!M335)),ISNUMBER(FIND("4F",ScheduleCompile!M335))),VALUE(LEFT(ScheduleCompile!M335,FIND("F",ScheduleCompile!M335)-1)),ScheduleCompile!M335)))))),"",IF(ScheduleCompile!M335="Off",0,IF(ScheduleCompile!M335="On",1,IF(ISNUMBER(ScheduleCompile!M335),ScheduleCompile!M335/1,IF(ISTEXT(ScheduleCompile!M335),IF(OR(ISNUMBER(FIND("5F",ScheduleCompile!M335)),ISNUMBER(FIND("0F",ScheduleCompile!M335)),ISNUMBER(FIND("8F",ScheduleCompile!M335)),ISNUMBER(FIND("1F",ScheduleCompile!M335)),ISNUMBER(FIND("2F",ScheduleCompile!M335)),ISNUMBER(FIND("3F",ScheduleCompile!M335)),ISNUMBER(FIND("6F",ScheduleCompile!M335)),ISNUMBER(FIND("7F",ScheduleCompile!M335)),ISNUMBER(FIND("9F",ScheduleCompile!M335)),ISNUMBER(FIND("4F",ScheduleCompile!M335))),VALUE(LEFT(ScheduleCompile!M335,FIND("F",ScheduleCompile!M335)-1)),ScheduleCompile!M335)))))))</f>
        <v>1</v>
      </c>
      <c r="S342" s="1">
        <f>IF(AND(ISERROR(IF(ScheduleCompile!N335="Off",0,IF(ScheduleCompile!N335="On",1,IF(ISNUMBER(ScheduleCompile!N335),ScheduleCompile!N335/1,IF(ISTEXT(ScheduleCompile!N335),IF(OR(ISNUMBER(FIND("5F",ScheduleCompile!N335)),ISNUMBER(FIND("0F",ScheduleCompile!N335)),ISNUMBER(FIND("8F",ScheduleCompile!N335)),ISNUMBER(FIND("1F",ScheduleCompile!N335)),ISNUMBER(FIND("2F",ScheduleCompile!N335)),ISNUMBER(FIND("3F",ScheduleCompile!N335)),ISNUMBER(FIND("6F",ScheduleCompile!N335)),ISNUMBER(FIND("7F",ScheduleCompile!N335)),ISNUMBER(FIND("9F",ScheduleCompile!N335)),ISNUMBER(FIND("4F",ScheduleCompile!N335))),VALUE(LEFT(ScheduleCompile!N335,FIND("F",ScheduleCompile!N335)-1)),ScheduleCompile!N335)))))),ISTEXT(ScheduleCompile!#REF!)),"ENDTABLE",IF(ISERROR(IF(ScheduleCompile!N335="Off",0,IF(ScheduleCompile!N335="On",1,IF(ISNUMBER(ScheduleCompile!N335),ScheduleCompile!N335/1,IF(ISTEXT(ScheduleCompile!N335),IF(OR(ISNUMBER(FIND("5F",ScheduleCompile!N335)),ISNUMBER(FIND("0F",ScheduleCompile!N335)),ISNUMBER(FIND("8F",ScheduleCompile!N335)),ISNUMBER(FIND("1F",ScheduleCompile!N335)),ISNUMBER(FIND("2F",ScheduleCompile!N335)),ISNUMBER(FIND("3F",ScheduleCompile!N335)),ISNUMBER(FIND("6F",ScheduleCompile!N335)),ISNUMBER(FIND("7F",ScheduleCompile!N335)),ISNUMBER(FIND("9F",ScheduleCompile!N335)),ISNUMBER(FIND("4F",ScheduleCompile!N335))),VALUE(LEFT(ScheduleCompile!N335,FIND("F",ScheduleCompile!N335)-1)),ScheduleCompile!N335)))))),"",IF(ScheduleCompile!N335="Off",0,IF(ScheduleCompile!N335="On",1,IF(ISNUMBER(ScheduleCompile!N335),ScheduleCompile!N335/1,IF(ISTEXT(ScheduleCompile!N335),IF(OR(ISNUMBER(FIND("5F",ScheduleCompile!N335)),ISNUMBER(FIND("0F",ScheduleCompile!N335)),ISNUMBER(FIND("8F",ScheduleCompile!N335)),ISNUMBER(FIND("1F",ScheduleCompile!N335)),ISNUMBER(FIND("2F",ScheduleCompile!N335)),ISNUMBER(FIND("3F",ScheduleCompile!N335)),ISNUMBER(FIND("6F",ScheduleCompile!N335)),ISNUMBER(FIND("7F",ScheduleCompile!N335)),ISNUMBER(FIND("9F",ScheduleCompile!N335)),ISNUMBER(FIND("4F",ScheduleCompile!N335))),VALUE(LEFT(ScheduleCompile!N335,FIND("F",ScheduleCompile!N335)-1)),ScheduleCompile!N335)))))))</f>
        <v>1</v>
      </c>
      <c r="T342" s="1">
        <f>IF(AND(ISERROR(IF(ScheduleCompile!O335="Off",0,IF(ScheduleCompile!O335="On",1,IF(ISNUMBER(ScheduleCompile!O335),ScheduleCompile!O335/1,IF(ISTEXT(ScheduleCompile!O335),IF(OR(ISNUMBER(FIND("5F",ScheduleCompile!O335)),ISNUMBER(FIND("0F",ScheduleCompile!O335)),ISNUMBER(FIND("8F",ScheduleCompile!O335)),ISNUMBER(FIND("1F",ScheduleCompile!O335)),ISNUMBER(FIND("2F",ScheduleCompile!O335)),ISNUMBER(FIND("3F",ScheduleCompile!O335)),ISNUMBER(FIND("6F",ScheduleCompile!O335)),ISNUMBER(FIND("7F",ScheduleCompile!O335)),ISNUMBER(FIND("9F",ScheduleCompile!O335)),ISNUMBER(FIND("4F",ScheduleCompile!O335))),VALUE(LEFT(ScheduleCompile!O335,FIND("F",ScheduleCompile!O335)-1)),ScheduleCompile!O335)))))),ISTEXT(ScheduleCompile!#REF!)),"ENDTABLE",IF(ISERROR(IF(ScheduleCompile!O335="Off",0,IF(ScheduleCompile!O335="On",1,IF(ISNUMBER(ScheduleCompile!O335),ScheduleCompile!O335/1,IF(ISTEXT(ScheduleCompile!O335),IF(OR(ISNUMBER(FIND("5F",ScheduleCompile!O335)),ISNUMBER(FIND("0F",ScheduleCompile!O335)),ISNUMBER(FIND("8F",ScheduleCompile!O335)),ISNUMBER(FIND("1F",ScheduleCompile!O335)),ISNUMBER(FIND("2F",ScheduleCompile!O335)),ISNUMBER(FIND("3F",ScheduleCompile!O335)),ISNUMBER(FIND("6F",ScheduleCompile!O335)),ISNUMBER(FIND("7F",ScheduleCompile!O335)),ISNUMBER(FIND("9F",ScheduleCompile!O335)),ISNUMBER(FIND("4F",ScheduleCompile!O335))),VALUE(LEFT(ScheduleCompile!O335,FIND("F",ScheduleCompile!O335)-1)),ScheduleCompile!O335)))))),"",IF(ScheduleCompile!O335="Off",0,IF(ScheduleCompile!O335="On",1,IF(ISNUMBER(ScheduleCompile!O335),ScheduleCompile!O335/1,IF(ISTEXT(ScheduleCompile!O335),IF(OR(ISNUMBER(FIND("5F",ScheduleCompile!O335)),ISNUMBER(FIND("0F",ScheduleCompile!O335)),ISNUMBER(FIND("8F",ScheduleCompile!O335)),ISNUMBER(FIND("1F",ScheduleCompile!O335)),ISNUMBER(FIND("2F",ScheduleCompile!O335)),ISNUMBER(FIND("3F",ScheduleCompile!O335)),ISNUMBER(FIND("6F",ScheduleCompile!O335)),ISNUMBER(FIND("7F",ScheduleCompile!O335)),ISNUMBER(FIND("9F",ScheduleCompile!O335)),ISNUMBER(FIND("4F",ScheduleCompile!O335))),VALUE(LEFT(ScheduleCompile!O335,FIND("F",ScheduleCompile!O335)-1)),ScheduleCompile!O335)))))))</f>
        <v>1</v>
      </c>
      <c r="U342" s="1">
        <f>IF(AND(ISERROR(IF(ScheduleCompile!P335="Off",0,IF(ScheduleCompile!P335="On",1,IF(ISNUMBER(ScheduleCompile!P335),ScheduleCompile!P335/1,IF(ISTEXT(ScheduleCompile!P335),IF(OR(ISNUMBER(FIND("5F",ScheduleCompile!P335)),ISNUMBER(FIND("0F",ScheduleCompile!P335)),ISNUMBER(FIND("8F",ScheduleCompile!P335)),ISNUMBER(FIND("1F",ScheduleCompile!P335)),ISNUMBER(FIND("2F",ScheduleCompile!P335)),ISNUMBER(FIND("3F",ScheduleCompile!P335)),ISNUMBER(FIND("6F",ScheduleCompile!P335)),ISNUMBER(FIND("7F",ScheduleCompile!P335)),ISNUMBER(FIND("9F",ScheduleCompile!P335)),ISNUMBER(FIND("4F",ScheduleCompile!P335))),VALUE(LEFT(ScheduleCompile!P335,FIND("F",ScheduleCompile!P335)-1)),ScheduleCompile!P335)))))),ISTEXT(ScheduleCompile!#REF!)),"ENDTABLE",IF(ISERROR(IF(ScheduleCompile!P335="Off",0,IF(ScheduleCompile!P335="On",1,IF(ISNUMBER(ScheduleCompile!P335),ScheduleCompile!P335/1,IF(ISTEXT(ScheduleCompile!P335),IF(OR(ISNUMBER(FIND("5F",ScheduleCompile!P335)),ISNUMBER(FIND("0F",ScheduleCompile!P335)),ISNUMBER(FIND("8F",ScheduleCompile!P335)),ISNUMBER(FIND("1F",ScheduleCompile!P335)),ISNUMBER(FIND("2F",ScheduleCompile!P335)),ISNUMBER(FIND("3F",ScheduleCompile!P335)),ISNUMBER(FIND("6F",ScheduleCompile!P335)),ISNUMBER(FIND("7F",ScheduleCompile!P335)),ISNUMBER(FIND("9F",ScheduleCompile!P335)),ISNUMBER(FIND("4F",ScheduleCompile!P335))),VALUE(LEFT(ScheduleCompile!P335,FIND("F",ScheduleCompile!P335)-1)),ScheduleCompile!P335)))))),"",IF(ScheduleCompile!P335="Off",0,IF(ScheduleCompile!P335="On",1,IF(ISNUMBER(ScheduleCompile!P335),ScheduleCompile!P335/1,IF(ISTEXT(ScheduleCompile!P335),IF(OR(ISNUMBER(FIND("5F",ScheduleCompile!P335)),ISNUMBER(FIND("0F",ScheduleCompile!P335)),ISNUMBER(FIND("8F",ScheduleCompile!P335)),ISNUMBER(FIND("1F",ScheduleCompile!P335)),ISNUMBER(FIND("2F",ScheduleCompile!P335)),ISNUMBER(FIND("3F",ScheduleCompile!P335)),ISNUMBER(FIND("6F",ScheduleCompile!P335)),ISNUMBER(FIND("7F",ScheduleCompile!P335)),ISNUMBER(FIND("9F",ScheduleCompile!P335)),ISNUMBER(FIND("4F",ScheduleCompile!P335))),VALUE(LEFT(ScheduleCompile!P335,FIND("F",ScheduleCompile!P335)-1)),ScheduleCompile!P335)))))))</f>
        <v>1</v>
      </c>
      <c r="V342" s="1">
        <f>IF(AND(ISERROR(IF(ScheduleCompile!Q335="Off",0,IF(ScheduleCompile!Q335="On",1,IF(ISNUMBER(ScheduleCompile!Q335),ScheduleCompile!Q335/1,IF(ISTEXT(ScheduleCompile!Q335),IF(OR(ISNUMBER(FIND("5F",ScheduleCompile!Q335)),ISNUMBER(FIND("0F",ScheduleCompile!Q335)),ISNUMBER(FIND("8F",ScheduleCompile!Q335)),ISNUMBER(FIND("1F",ScheduleCompile!Q335)),ISNUMBER(FIND("2F",ScheduleCompile!Q335)),ISNUMBER(FIND("3F",ScheduleCompile!Q335)),ISNUMBER(FIND("6F",ScheduleCompile!Q335)),ISNUMBER(FIND("7F",ScheduleCompile!Q335)),ISNUMBER(FIND("9F",ScheduleCompile!Q335)),ISNUMBER(FIND("4F",ScheduleCompile!Q335))),VALUE(LEFT(ScheduleCompile!Q335,FIND("F",ScheduleCompile!Q335)-1)),ScheduleCompile!Q335)))))),ISTEXT(ScheduleCompile!#REF!)),"ENDTABLE",IF(ISERROR(IF(ScheduleCompile!Q335="Off",0,IF(ScheduleCompile!Q335="On",1,IF(ISNUMBER(ScheduleCompile!Q335),ScheduleCompile!Q335/1,IF(ISTEXT(ScheduleCompile!Q335),IF(OR(ISNUMBER(FIND("5F",ScheduleCompile!Q335)),ISNUMBER(FIND("0F",ScheduleCompile!Q335)),ISNUMBER(FIND("8F",ScheduleCompile!Q335)),ISNUMBER(FIND("1F",ScheduleCompile!Q335)),ISNUMBER(FIND("2F",ScheduleCompile!Q335)),ISNUMBER(FIND("3F",ScheduleCompile!Q335)),ISNUMBER(FIND("6F",ScheduleCompile!Q335)),ISNUMBER(FIND("7F",ScheduleCompile!Q335)),ISNUMBER(FIND("9F",ScheduleCompile!Q335)),ISNUMBER(FIND("4F",ScheduleCompile!Q335))),VALUE(LEFT(ScheduleCompile!Q335,FIND("F",ScheduleCompile!Q335)-1)),ScheduleCompile!Q335)))))),"",IF(ScheduleCompile!Q335="Off",0,IF(ScheduleCompile!Q335="On",1,IF(ISNUMBER(ScheduleCompile!Q335),ScheduleCompile!Q335/1,IF(ISTEXT(ScheduleCompile!Q335),IF(OR(ISNUMBER(FIND("5F",ScheduleCompile!Q335)),ISNUMBER(FIND("0F",ScheduleCompile!Q335)),ISNUMBER(FIND("8F",ScheduleCompile!Q335)),ISNUMBER(FIND("1F",ScheduleCompile!Q335)),ISNUMBER(FIND("2F",ScheduleCompile!Q335)),ISNUMBER(FIND("3F",ScheduleCompile!Q335)),ISNUMBER(FIND("6F",ScheduleCompile!Q335)),ISNUMBER(FIND("7F",ScheduleCompile!Q335)),ISNUMBER(FIND("9F",ScheduleCompile!Q335)),ISNUMBER(FIND("4F",ScheduleCompile!Q335))),VALUE(LEFT(ScheduleCompile!Q335,FIND("F",ScheduleCompile!Q335)-1)),ScheduleCompile!Q335)))))))</f>
        <v>1</v>
      </c>
      <c r="W342" s="1">
        <f>IF(AND(ISERROR(IF(ScheduleCompile!R335="Off",0,IF(ScheduleCompile!R335="On",1,IF(ISNUMBER(ScheduleCompile!R335),ScheduleCompile!R335/1,IF(ISTEXT(ScheduleCompile!R335),IF(OR(ISNUMBER(FIND("5F",ScheduleCompile!R335)),ISNUMBER(FIND("0F",ScheduleCompile!R335)),ISNUMBER(FIND("8F",ScheduleCompile!R335)),ISNUMBER(FIND("1F",ScheduleCompile!R335)),ISNUMBER(FIND("2F",ScheduleCompile!R335)),ISNUMBER(FIND("3F",ScheduleCompile!R335)),ISNUMBER(FIND("6F",ScheduleCompile!R335)),ISNUMBER(FIND("7F",ScheduleCompile!R335)),ISNUMBER(FIND("9F",ScheduleCompile!R335)),ISNUMBER(FIND("4F",ScheduleCompile!R335))),VALUE(LEFT(ScheduleCompile!R335,FIND("F",ScheduleCompile!R335)-1)),ScheduleCompile!R335)))))),ISTEXT(ScheduleCompile!#REF!)),"ENDTABLE",IF(ISERROR(IF(ScheduleCompile!R335="Off",0,IF(ScheduleCompile!R335="On",1,IF(ISNUMBER(ScheduleCompile!R335),ScheduleCompile!R335/1,IF(ISTEXT(ScheduleCompile!R335),IF(OR(ISNUMBER(FIND("5F",ScheduleCompile!R335)),ISNUMBER(FIND("0F",ScheduleCompile!R335)),ISNUMBER(FIND("8F",ScheduleCompile!R335)),ISNUMBER(FIND("1F",ScheduleCompile!R335)),ISNUMBER(FIND("2F",ScheduleCompile!R335)),ISNUMBER(FIND("3F",ScheduleCompile!R335)),ISNUMBER(FIND("6F",ScheduleCompile!R335)),ISNUMBER(FIND("7F",ScheduleCompile!R335)),ISNUMBER(FIND("9F",ScheduleCompile!R335)),ISNUMBER(FIND("4F",ScheduleCompile!R335))),VALUE(LEFT(ScheduleCompile!R335,FIND("F",ScheduleCompile!R335)-1)),ScheduleCompile!R335)))))),"",IF(ScheduleCompile!R335="Off",0,IF(ScheduleCompile!R335="On",1,IF(ISNUMBER(ScheduleCompile!R335),ScheduleCompile!R335/1,IF(ISTEXT(ScheduleCompile!R335),IF(OR(ISNUMBER(FIND("5F",ScheduleCompile!R335)),ISNUMBER(FIND("0F",ScheduleCompile!R335)),ISNUMBER(FIND("8F",ScheduleCompile!R335)),ISNUMBER(FIND("1F",ScheduleCompile!R335)),ISNUMBER(FIND("2F",ScheduleCompile!R335)),ISNUMBER(FIND("3F",ScheduleCompile!R335)),ISNUMBER(FIND("6F",ScheduleCompile!R335)),ISNUMBER(FIND("7F",ScheduleCompile!R335)),ISNUMBER(FIND("9F",ScheduleCompile!R335)),ISNUMBER(FIND("4F",ScheduleCompile!R335))),VALUE(LEFT(ScheduleCompile!R335,FIND("F",ScheduleCompile!R335)-1)),ScheduleCompile!R335)))))))</f>
        <v>1</v>
      </c>
      <c r="X342" s="1">
        <f>IF(AND(ISERROR(IF(ScheduleCompile!S335="Off",0,IF(ScheduleCompile!S335="On",1,IF(ISNUMBER(ScheduleCompile!S335),ScheduleCompile!S335/1,IF(ISTEXT(ScheduleCompile!S335),IF(OR(ISNUMBER(FIND("5F",ScheduleCompile!S335)),ISNUMBER(FIND("0F",ScheduleCompile!S335)),ISNUMBER(FIND("8F",ScheduleCompile!S335)),ISNUMBER(FIND("1F",ScheduleCompile!S335)),ISNUMBER(FIND("2F",ScheduleCompile!S335)),ISNUMBER(FIND("3F",ScheduleCompile!S335)),ISNUMBER(FIND("6F",ScheduleCompile!S335)),ISNUMBER(FIND("7F",ScheduleCompile!S335)),ISNUMBER(FIND("9F",ScheduleCompile!S335)),ISNUMBER(FIND("4F",ScheduleCompile!S335))),VALUE(LEFT(ScheduleCompile!S335,FIND("F",ScheduleCompile!S335)-1)),ScheduleCompile!S335)))))),ISTEXT(ScheduleCompile!#REF!)),"ENDTABLE",IF(ISERROR(IF(ScheduleCompile!S335="Off",0,IF(ScheduleCompile!S335="On",1,IF(ISNUMBER(ScheduleCompile!S335),ScheduleCompile!S335/1,IF(ISTEXT(ScheduleCompile!S335),IF(OR(ISNUMBER(FIND("5F",ScheduleCompile!S335)),ISNUMBER(FIND("0F",ScheduleCompile!S335)),ISNUMBER(FIND("8F",ScheduleCompile!S335)),ISNUMBER(FIND("1F",ScheduleCompile!S335)),ISNUMBER(FIND("2F",ScheduleCompile!S335)),ISNUMBER(FIND("3F",ScheduleCompile!S335)),ISNUMBER(FIND("6F",ScheduleCompile!S335)),ISNUMBER(FIND("7F",ScheduleCompile!S335)),ISNUMBER(FIND("9F",ScheduleCompile!S335)),ISNUMBER(FIND("4F",ScheduleCompile!S335))),VALUE(LEFT(ScheduleCompile!S335,FIND("F",ScheduleCompile!S335)-1)),ScheduleCompile!S335)))))),"",IF(ScheduleCompile!S335="Off",0,IF(ScheduleCompile!S335="On",1,IF(ISNUMBER(ScheduleCompile!S335),ScheduleCompile!S335/1,IF(ISTEXT(ScheduleCompile!S335),IF(OR(ISNUMBER(FIND("5F",ScheduleCompile!S335)),ISNUMBER(FIND("0F",ScheduleCompile!S335)),ISNUMBER(FIND("8F",ScheduleCompile!S335)),ISNUMBER(FIND("1F",ScheduleCompile!S335)),ISNUMBER(FIND("2F",ScheduleCompile!S335)),ISNUMBER(FIND("3F",ScheduleCompile!S335)),ISNUMBER(FIND("6F",ScheduleCompile!S335)),ISNUMBER(FIND("7F",ScheduleCompile!S335)),ISNUMBER(FIND("9F",ScheduleCompile!S335)),ISNUMBER(FIND("4F",ScheduleCompile!S335))),VALUE(LEFT(ScheduleCompile!S335,FIND("F",ScheduleCompile!S335)-1)),ScheduleCompile!S335)))))))</f>
        <v>1</v>
      </c>
      <c r="Y342" s="1">
        <f>IF(AND(ISERROR(IF(ScheduleCompile!T335="Off",0,IF(ScheduleCompile!T335="On",1,IF(ISNUMBER(ScheduleCompile!T335),ScheduleCompile!T335/1,IF(ISTEXT(ScheduleCompile!T335),IF(OR(ISNUMBER(FIND("5F",ScheduleCompile!T335)),ISNUMBER(FIND("0F",ScheduleCompile!T335)),ISNUMBER(FIND("8F",ScheduleCompile!T335)),ISNUMBER(FIND("1F",ScheduleCompile!T335)),ISNUMBER(FIND("2F",ScheduleCompile!T335)),ISNUMBER(FIND("3F",ScheduleCompile!T335)),ISNUMBER(FIND("6F",ScheduleCompile!T335)),ISNUMBER(FIND("7F",ScheduleCompile!T335)),ISNUMBER(FIND("9F",ScheduleCompile!T335)),ISNUMBER(FIND("4F",ScheduleCompile!T335))),VALUE(LEFT(ScheduleCompile!T335,FIND("F",ScheduleCompile!T335)-1)),ScheduleCompile!T335)))))),ISTEXT(ScheduleCompile!#REF!)),"ENDTABLE",IF(ISERROR(IF(ScheduleCompile!T335="Off",0,IF(ScheduleCompile!T335="On",1,IF(ISNUMBER(ScheduleCompile!T335),ScheduleCompile!T335/1,IF(ISTEXT(ScheduleCompile!T335),IF(OR(ISNUMBER(FIND("5F",ScheduleCompile!T335)),ISNUMBER(FIND("0F",ScheduleCompile!T335)),ISNUMBER(FIND("8F",ScheduleCompile!T335)),ISNUMBER(FIND("1F",ScheduleCompile!T335)),ISNUMBER(FIND("2F",ScheduleCompile!T335)),ISNUMBER(FIND("3F",ScheduleCompile!T335)),ISNUMBER(FIND("6F",ScheduleCompile!T335)),ISNUMBER(FIND("7F",ScheduleCompile!T335)),ISNUMBER(FIND("9F",ScheduleCompile!T335)),ISNUMBER(FIND("4F",ScheduleCompile!T335))),VALUE(LEFT(ScheduleCompile!T335,FIND("F",ScheduleCompile!T335)-1)),ScheduleCompile!T335)))))),"",IF(ScheduleCompile!T335="Off",0,IF(ScheduleCompile!T335="On",1,IF(ISNUMBER(ScheduleCompile!T335),ScheduleCompile!T335/1,IF(ISTEXT(ScheduleCompile!T335),IF(OR(ISNUMBER(FIND("5F",ScheduleCompile!T335)),ISNUMBER(FIND("0F",ScheduleCompile!T335)),ISNUMBER(FIND("8F",ScheduleCompile!T335)),ISNUMBER(FIND("1F",ScheduleCompile!T335)),ISNUMBER(FIND("2F",ScheduleCompile!T335)),ISNUMBER(FIND("3F",ScheduleCompile!T335)),ISNUMBER(FIND("6F",ScheduleCompile!T335)),ISNUMBER(FIND("7F",ScheduleCompile!T335)),ISNUMBER(FIND("9F",ScheduleCompile!T335)),ISNUMBER(FIND("4F",ScheduleCompile!T335))),VALUE(LEFT(ScheduleCompile!T335,FIND("F",ScheduleCompile!T335)-1)),ScheduleCompile!T335)))))))</f>
        <v>1</v>
      </c>
      <c r="Z342" s="1">
        <f>IF(AND(ISERROR(IF(ScheduleCompile!U335="Off",0,IF(ScheduleCompile!U335="On",1,IF(ISNUMBER(ScheduleCompile!U335),ScheduleCompile!U335/1,IF(ISTEXT(ScheduleCompile!U335),IF(OR(ISNUMBER(FIND("5F",ScheduleCompile!U335)),ISNUMBER(FIND("0F",ScheduleCompile!U335)),ISNUMBER(FIND("8F",ScheduleCompile!U335)),ISNUMBER(FIND("1F",ScheduleCompile!U335)),ISNUMBER(FIND("2F",ScheduleCompile!U335)),ISNUMBER(FIND("3F",ScheduleCompile!U335)),ISNUMBER(FIND("6F",ScheduleCompile!U335)),ISNUMBER(FIND("7F",ScheduleCompile!U335)),ISNUMBER(FIND("9F",ScheduleCompile!U335)),ISNUMBER(FIND("4F",ScheduleCompile!U335))),VALUE(LEFT(ScheduleCompile!U335,FIND("F",ScheduleCompile!U335)-1)),ScheduleCompile!U335)))))),ISTEXT(ScheduleCompile!#REF!)),"ENDTABLE",IF(ISERROR(IF(ScheduleCompile!U335="Off",0,IF(ScheduleCompile!U335="On",1,IF(ISNUMBER(ScheduleCompile!U335),ScheduleCompile!U335/1,IF(ISTEXT(ScheduleCompile!U335),IF(OR(ISNUMBER(FIND("5F",ScheduleCompile!U335)),ISNUMBER(FIND("0F",ScheduleCompile!U335)),ISNUMBER(FIND("8F",ScheduleCompile!U335)),ISNUMBER(FIND("1F",ScheduleCompile!U335)),ISNUMBER(FIND("2F",ScheduleCompile!U335)),ISNUMBER(FIND("3F",ScheduleCompile!U335)),ISNUMBER(FIND("6F",ScheduleCompile!U335)),ISNUMBER(FIND("7F",ScheduleCompile!U335)),ISNUMBER(FIND("9F",ScheduleCompile!U335)),ISNUMBER(FIND("4F",ScheduleCompile!U335))),VALUE(LEFT(ScheduleCompile!U335,FIND("F",ScheduleCompile!U335)-1)),ScheduleCompile!U335)))))),"",IF(ScheduleCompile!U335="Off",0,IF(ScheduleCompile!U335="On",1,IF(ISNUMBER(ScheduleCompile!U335),ScheduleCompile!U335/1,IF(ISTEXT(ScheduleCompile!U335),IF(OR(ISNUMBER(FIND("5F",ScheduleCompile!U335)),ISNUMBER(FIND("0F",ScheduleCompile!U335)),ISNUMBER(FIND("8F",ScheduleCompile!U335)),ISNUMBER(FIND("1F",ScheduleCompile!U335)),ISNUMBER(FIND("2F",ScheduleCompile!U335)),ISNUMBER(FIND("3F",ScheduleCompile!U335)),ISNUMBER(FIND("6F",ScheduleCompile!U335)),ISNUMBER(FIND("7F",ScheduleCompile!U335)),ISNUMBER(FIND("9F",ScheduleCompile!U335)),ISNUMBER(FIND("4F",ScheduleCompile!U335))),VALUE(LEFT(ScheduleCompile!U335,FIND("F",ScheduleCompile!U335)-1)),ScheduleCompile!U335)))))))</f>
        <v>1</v>
      </c>
      <c r="AA342" s="1">
        <f>IF(AND(ISERROR(IF(ScheduleCompile!V335="Off",0,IF(ScheduleCompile!V335="On",1,IF(ISNUMBER(ScheduleCompile!V335),ScheduleCompile!V335/1,IF(ISTEXT(ScheduleCompile!V335),IF(OR(ISNUMBER(FIND("5F",ScheduleCompile!V335)),ISNUMBER(FIND("0F",ScheduleCompile!V335)),ISNUMBER(FIND("8F",ScheduleCompile!V335)),ISNUMBER(FIND("1F",ScheduleCompile!V335)),ISNUMBER(FIND("2F",ScheduleCompile!V335)),ISNUMBER(FIND("3F",ScheduleCompile!V335)),ISNUMBER(FIND("6F",ScheduleCompile!V335)),ISNUMBER(FIND("7F",ScheduleCompile!V335)),ISNUMBER(FIND("9F",ScheduleCompile!V335)),ISNUMBER(FIND("4F",ScheduleCompile!V335))),VALUE(LEFT(ScheduleCompile!V335,FIND("F",ScheduleCompile!V335)-1)),ScheduleCompile!V335)))))),ISTEXT(ScheduleCompile!#REF!)),"ENDTABLE",IF(ISERROR(IF(ScheduleCompile!V335="Off",0,IF(ScheduleCompile!V335="On",1,IF(ISNUMBER(ScheduleCompile!V335),ScheduleCompile!V335/1,IF(ISTEXT(ScheduleCompile!V335),IF(OR(ISNUMBER(FIND("5F",ScheduleCompile!V335)),ISNUMBER(FIND("0F",ScheduleCompile!V335)),ISNUMBER(FIND("8F",ScheduleCompile!V335)),ISNUMBER(FIND("1F",ScheduleCompile!V335)),ISNUMBER(FIND("2F",ScheduleCompile!V335)),ISNUMBER(FIND("3F",ScheduleCompile!V335)),ISNUMBER(FIND("6F",ScheduleCompile!V335)),ISNUMBER(FIND("7F",ScheduleCompile!V335)),ISNUMBER(FIND("9F",ScheduleCompile!V335)),ISNUMBER(FIND("4F",ScheduleCompile!V335))),VALUE(LEFT(ScheduleCompile!V335,FIND("F",ScheduleCompile!V335)-1)),ScheduleCompile!V335)))))),"",IF(ScheduleCompile!V335="Off",0,IF(ScheduleCompile!V335="On",1,IF(ISNUMBER(ScheduleCompile!V335),ScheduleCompile!V335/1,IF(ISTEXT(ScheduleCompile!V335),IF(OR(ISNUMBER(FIND("5F",ScheduleCompile!V335)),ISNUMBER(FIND("0F",ScheduleCompile!V335)),ISNUMBER(FIND("8F",ScheduleCompile!V335)),ISNUMBER(FIND("1F",ScheduleCompile!V335)),ISNUMBER(FIND("2F",ScheduleCompile!V335)),ISNUMBER(FIND("3F",ScheduleCompile!V335)),ISNUMBER(FIND("6F",ScheduleCompile!V335)),ISNUMBER(FIND("7F",ScheduleCompile!V335)),ISNUMBER(FIND("9F",ScheduleCompile!V335)),ISNUMBER(FIND("4F",ScheduleCompile!V335))),VALUE(LEFT(ScheduleCompile!V335,FIND("F",ScheduleCompile!V335)-1)),ScheduleCompile!V335)))))))</f>
        <v>1</v>
      </c>
      <c r="AB342" s="1">
        <f>IF(AND(ISERROR(IF(ScheduleCompile!W335="Off",0,IF(ScheduleCompile!W335="On",1,IF(ISNUMBER(ScheduleCompile!W335),ScheduleCompile!W335/1,IF(ISTEXT(ScheduleCompile!W335),IF(OR(ISNUMBER(FIND("5F",ScheduleCompile!W335)),ISNUMBER(FIND("0F",ScheduleCompile!W335)),ISNUMBER(FIND("8F",ScheduleCompile!W335)),ISNUMBER(FIND("1F",ScheduleCompile!W335)),ISNUMBER(FIND("2F",ScheduleCompile!W335)),ISNUMBER(FIND("3F",ScheduleCompile!W335)),ISNUMBER(FIND("6F",ScheduleCompile!W335)),ISNUMBER(FIND("7F",ScheduleCompile!W335)),ISNUMBER(FIND("9F",ScheduleCompile!W335)),ISNUMBER(FIND("4F",ScheduleCompile!W335))),VALUE(LEFT(ScheduleCompile!W335,FIND("F",ScheduleCompile!W335)-1)),ScheduleCompile!W335)))))),ISTEXT(ScheduleCompile!#REF!)),"ENDTABLE",IF(ISERROR(IF(ScheduleCompile!W335="Off",0,IF(ScheduleCompile!W335="On",1,IF(ISNUMBER(ScheduleCompile!W335),ScheduleCompile!W335/1,IF(ISTEXT(ScheduleCompile!W335),IF(OR(ISNUMBER(FIND("5F",ScheduleCompile!W335)),ISNUMBER(FIND("0F",ScheduleCompile!W335)),ISNUMBER(FIND("8F",ScheduleCompile!W335)),ISNUMBER(FIND("1F",ScheduleCompile!W335)),ISNUMBER(FIND("2F",ScheduleCompile!W335)),ISNUMBER(FIND("3F",ScheduleCompile!W335)),ISNUMBER(FIND("6F",ScheduleCompile!W335)),ISNUMBER(FIND("7F",ScheduleCompile!W335)),ISNUMBER(FIND("9F",ScheduleCompile!W335)),ISNUMBER(FIND("4F",ScheduleCompile!W335))),VALUE(LEFT(ScheduleCompile!W335,FIND("F",ScheduleCompile!W335)-1)),ScheduleCompile!W335)))))),"",IF(ScheduleCompile!W335="Off",0,IF(ScheduleCompile!W335="On",1,IF(ISNUMBER(ScheduleCompile!W335),ScheduleCompile!W335/1,IF(ISTEXT(ScheduleCompile!W335),IF(OR(ISNUMBER(FIND("5F",ScheduleCompile!W335)),ISNUMBER(FIND("0F",ScheduleCompile!W335)),ISNUMBER(FIND("8F",ScheduleCompile!W335)),ISNUMBER(FIND("1F",ScheduleCompile!W335)),ISNUMBER(FIND("2F",ScheduleCompile!W335)),ISNUMBER(FIND("3F",ScheduleCompile!W335)),ISNUMBER(FIND("6F",ScheduleCompile!W335)),ISNUMBER(FIND("7F",ScheduleCompile!W335)),ISNUMBER(FIND("9F",ScheduleCompile!W335)),ISNUMBER(FIND("4F",ScheduleCompile!W335))),VALUE(LEFT(ScheduleCompile!W335,FIND("F",ScheduleCompile!W335)-1)),ScheduleCompile!W335)))))))</f>
        <v>1</v>
      </c>
      <c r="AC342" s="1">
        <f>IF(AND(ISERROR(IF(ScheduleCompile!X335="Off",0,IF(ScheduleCompile!X335="On",1,IF(ISNUMBER(ScheduleCompile!X335),ScheduleCompile!X335/1,IF(ISTEXT(ScheduleCompile!X335),IF(OR(ISNUMBER(FIND("5F",ScheduleCompile!X335)),ISNUMBER(FIND("0F",ScheduleCompile!X335)),ISNUMBER(FIND("8F",ScheduleCompile!X335)),ISNUMBER(FIND("1F",ScheduleCompile!X335)),ISNUMBER(FIND("2F",ScheduleCompile!X335)),ISNUMBER(FIND("3F",ScheduleCompile!X335)),ISNUMBER(FIND("6F",ScheduleCompile!X335)),ISNUMBER(FIND("7F",ScheduleCompile!X335)),ISNUMBER(FIND("9F",ScheduleCompile!X335)),ISNUMBER(FIND("4F",ScheduleCompile!X335))),VALUE(LEFT(ScheduleCompile!X335,FIND("F",ScheduleCompile!X335)-1)),ScheduleCompile!X335)))))),ISTEXT(ScheduleCompile!#REF!)),"ENDTABLE",IF(ISERROR(IF(ScheduleCompile!X335="Off",0,IF(ScheduleCompile!X335="On",1,IF(ISNUMBER(ScheduleCompile!X335),ScheduleCompile!X335/1,IF(ISTEXT(ScheduleCompile!X335),IF(OR(ISNUMBER(FIND("5F",ScheduleCompile!X335)),ISNUMBER(FIND("0F",ScheduleCompile!X335)),ISNUMBER(FIND("8F",ScheduleCompile!X335)),ISNUMBER(FIND("1F",ScheduleCompile!X335)),ISNUMBER(FIND("2F",ScheduleCompile!X335)),ISNUMBER(FIND("3F",ScheduleCompile!X335)),ISNUMBER(FIND("6F",ScheduleCompile!X335)),ISNUMBER(FIND("7F",ScheduleCompile!X335)),ISNUMBER(FIND("9F",ScheduleCompile!X335)),ISNUMBER(FIND("4F",ScheduleCompile!X335))),VALUE(LEFT(ScheduleCompile!X335,FIND("F",ScheduleCompile!X335)-1)),ScheduleCompile!X335)))))),"",IF(ScheduleCompile!X335="Off",0,IF(ScheduleCompile!X335="On",1,IF(ISNUMBER(ScheduleCompile!X335),ScheduleCompile!X335/1,IF(ISTEXT(ScheduleCompile!X335),IF(OR(ISNUMBER(FIND("5F",ScheduleCompile!X335)),ISNUMBER(FIND("0F",ScheduleCompile!X335)),ISNUMBER(FIND("8F",ScheduleCompile!X335)),ISNUMBER(FIND("1F",ScheduleCompile!X335)),ISNUMBER(FIND("2F",ScheduleCompile!X335)),ISNUMBER(FIND("3F",ScheduleCompile!X335)),ISNUMBER(FIND("6F",ScheduleCompile!X335)),ISNUMBER(FIND("7F",ScheduleCompile!X335)),ISNUMBER(FIND("9F",ScheduleCompile!X335)),ISNUMBER(FIND("4F",ScheduleCompile!X335))),VALUE(LEFT(ScheduleCompile!X335,FIND("F",ScheduleCompile!X335)-1)),ScheduleCompile!X335)))))))</f>
        <v>1</v>
      </c>
      <c r="AD342" s="1">
        <f>IF(AND(ISERROR(IF(ScheduleCompile!Y335="Off",0,IF(ScheduleCompile!Y335="On",1,IF(ISNUMBER(ScheduleCompile!Y335),ScheduleCompile!Y335/1,IF(ISTEXT(ScheduleCompile!Y335),IF(OR(ISNUMBER(FIND("5F",ScheduleCompile!Y335)),ISNUMBER(FIND("0F",ScheduleCompile!Y335)),ISNUMBER(FIND("8F",ScheduleCompile!Y335)),ISNUMBER(FIND("1F",ScheduleCompile!Y335)),ISNUMBER(FIND("2F",ScheduleCompile!Y335)),ISNUMBER(FIND("3F",ScheduleCompile!Y335)),ISNUMBER(FIND("6F",ScheduleCompile!Y335)),ISNUMBER(FIND("7F",ScheduleCompile!Y335)),ISNUMBER(FIND("9F",ScheduleCompile!Y335)),ISNUMBER(FIND("4F",ScheduleCompile!Y335))),VALUE(LEFT(ScheduleCompile!Y335,FIND("F",ScheduleCompile!Y335)-1)),ScheduleCompile!Y335)))))),ISTEXT(ScheduleCompile!#REF!)),"ENDTABLE",IF(ISERROR(IF(ScheduleCompile!Y335="Off",0,IF(ScheduleCompile!Y335="On",1,IF(ISNUMBER(ScheduleCompile!Y335),ScheduleCompile!Y335/1,IF(ISTEXT(ScheduleCompile!Y335),IF(OR(ISNUMBER(FIND("5F",ScheduleCompile!Y335)),ISNUMBER(FIND("0F",ScheduleCompile!Y335)),ISNUMBER(FIND("8F",ScheduleCompile!Y335)),ISNUMBER(FIND("1F",ScheduleCompile!Y335)),ISNUMBER(FIND("2F",ScheduleCompile!Y335)),ISNUMBER(FIND("3F",ScheduleCompile!Y335)),ISNUMBER(FIND("6F",ScheduleCompile!Y335)),ISNUMBER(FIND("7F",ScheduleCompile!Y335)),ISNUMBER(FIND("9F",ScheduleCompile!Y335)),ISNUMBER(FIND("4F",ScheduleCompile!Y335))),VALUE(LEFT(ScheduleCompile!Y335,FIND("F",ScheduleCompile!Y335)-1)),ScheduleCompile!Y335)))))),"",IF(ScheduleCompile!Y335="Off",0,IF(ScheduleCompile!Y335="On",1,IF(ISNUMBER(ScheduleCompile!Y335),ScheduleCompile!Y335/1,IF(ISTEXT(ScheduleCompile!Y335),IF(OR(ISNUMBER(FIND("5F",ScheduleCompile!Y335)),ISNUMBER(FIND("0F",ScheduleCompile!Y335)),ISNUMBER(FIND("8F",ScheduleCompile!Y335)),ISNUMBER(FIND("1F",ScheduleCompile!Y335)),ISNUMBER(FIND("2F",ScheduleCompile!Y335)),ISNUMBER(FIND("3F",ScheduleCompile!Y335)),ISNUMBER(FIND("6F",ScheduleCompile!Y335)),ISNUMBER(FIND("7F",ScheduleCompile!Y335)),ISNUMBER(FIND("9F",ScheduleCompile!Y335)),ISNUMBER(FIND("4F",ScheduleCompile!Y335))),VALUE(LEFT(ScheduleCompile!Y335,FIND("F",ScheduleCompile!Y335)-1)),ScheduleCompile!Y335)))))))</f>
        <v>1</v>
      </c>
    </row>
    <row r="343" spans="1:30" x14ac:dyDescent="0.25">
      <c r="A343" t="str">
        <f t="shared" si="23"/>
        <v>SchDay "ResidentialLivingHVACAvailSat"  Type = "OnOff" Hr = (1, 1, 1, 1, 1, 1, 1, 1, 1, 1, 1, 1, 1, 1, 1, 1, 1, 1, 1, 1, 1, 1, 1, 1) ..</v>
      </c>
      <c r="B343" s="1" t="s">
        <v>623</v>
      </c>
      <c r="C343" t="str">
        <f t="shared" si="24"/>
        <v xml:space="preserve">SchDay "ResidentialLivingHVACAvailSat"  Type = "OnOff" Hr = </v>
      </c>
      <c r="D343" t="str">
        <f t="shared" si="25"/>
        <v>(1, 1, 1, 1, 1, 1, 1, 1, 1, 1, 1, 1, 1, 1, 1, 1, 1, 1, 1, 1, 1, 1, 1, 1) ..</v>
      </c>
      <c r="E343" s="30" t="str">
        <f>ScheduleCompile!A336</f>
        <v>ResidentialLivingHVACAvailSat</v>
      </c>
      <c r="F343" t="str">
        <f t="shared" si="26"/>
        <v>OnOff</v>
      </c>
      <c r="G343" s="1">
        <f>IF(AND(ISERROR(IF(ScheduleCompile!B336="Off",0,IF(ScheduleCompile!B336="On",1,IF(ISNUMBER(ScheduleCompile!B336),ScheduleCompile!B336/1,IF(ISTEXT(ScheduleCompile!B336),IF(OR(ISNUMBER(FIND("5F",ScheduleCompile!B336)),ISNUMBER(FIND("0F",ScheduleCompile!B336)),ISNUMBER(FIND("8F",ScheduleCompile!B336)),ISNUMBER(FIND("1F",ScheduleCompile!B336)),ISNUMBER(FIND("2F",ScheduleCompile!B336)),ISNUMBER(FIND("3F",ScheduleCompile!B336)),ISNUMBER(FIND("6F",ScheduleCompile!B336)),ISNUMBER(FIND("7F",ScheduleCompile!B336)),ISNUMBER(FIND("9F",ScheduleCompile!B336)),ISNUMBER(FIND("4F",ScheduleCompile!B336))),VALUE(LEFT(ScheduleCompile!B336,FIND("F",ScheduleCompile!B336)-1)),ScheduleCompile!B336)))))),ISTEXT(ScheduleCompile!#REF!)),"ENDTABLE",IF(ISERROR(IF(ScheduleCompile!B336="Off",0,IF(ScheduleCompile!B336="On",1,IF(ISNUMBER(ScheduleCompile!B336),ScheduleCompile!B336/1,IF(ISTEXT(ScheduleCompile!B336),IF(OR(ISNUMBER(FIND("5F",ScheduleCompile!B336)),ISNUMBER(FIND("0F",ScheduleCompile!B336)),ISNUMBER(FIND("8F",ScheduleCompile!B336)),ISNUMBER(FIND("1F",ScheduleCompile!B336)),ISNUMBER(FIND("2F",ScheduleCompile!B336)),ISNUMBER(FIND("3F",ScheduleCompile!B336)),ISNUMBER(FIND("6F",ScheduleCompile!B336)),ISNUMBER(FIND("7F",ScheduleCompile!B336)),ISNUMBER(FIND("9F",ScheduleCompile!B336)),ISNUMBER(FIND("4F",ScheduleCompile!B336))),VALUE(LEFT(ScheduleCompile!B336,FIND("F",ScheduleCompile!B336)-1)),ScheduleCompile!B336)))))),"",IF(ScheduleCompile!B336="Off",0,IF(ScheduleCompile!B336="On",1,IF(ISNUMBER(ScheduleCompile!B336),ScheduleCompile!B336/1,IF(ISTEXT(ScheduleCompile!B336),IF(OR(ISNUMBER(FIND("5F",ScheduleCompile!B336)),ISNUMBER(FIND("0F",ScheduleCompile!B336)),ISNUMBER(FIND("8F",ScheduleCompile!B336)),ISNUMBER(FIND("1F",ScheduleCompile!B336)),ISNUMBER(FIND("2F",ScheduleCompile!B336)),ISNUMBER(FIND("3F",ScheduleCompile!B336)),ISNUMBER(FIND("6F",ScheduleCompile!B336)),ISNUMBER(FIND("7F",ScheduleCompile!B336)),ISNUMBER(FIND("9F",ScheduleCompile!B336)),ISNUMBER(FIND("4F",ScheduleCompile!B336))),VALUE(LEFT(ScheduleCompile!B336,FIND("F",ScheduleCompile!B336)-1)),ScheduleCompile!B336)))))))</f>
        <v>1</v>
      </c>
      <c r="H343" s="1">
        <f>IF(AND(ISERROR(IF(ScheduleCompile!C336="Off",0,IF(ScheduleCompile!C336="On",1,IF(ISNUMBER(ScheduleCompile!C336),ScheduleCompile!C336/1,IF(ISTEXT(ScheduleCompile!C336),IF(OR(ISNUMBER(FIND("5F",ScheduleCompile!C336)),ISNUMBER(FIND("0F",ScheduleCompile!C336)),ISNUMBER(FIND("8F",ScheduleCompile!C336)),ISNUMBER(FIND("1F",ScheduleCompile!C336)),ISNUMBER(FIND("2F",ScheduleCompile!C336)),ISNUMBER(FIND("3F",ScheduleCompile!C336)),ISNUMBER(FIND("6F",ScheduleCompile!C336)),ISNUMBER(FIND("7F",ScheduleCompile!C336)),ISNUMBER(FIND("9F",ScheduleCompile!C336)),ISNUMBER(FIND("4F",ScheduleCompile!C336))),VALUE(LEFT(ScheduleCompile!C336,FIND("F",ScheduleCompile!C336)-1)),ScheduleCompile!C336)))))),ISTEXT(ScheduleCompile!#REF!)),"ENDTABLE",IF(ISERROR(IF(ScheduleCompile!C336="Off",0,IF(ScheduleCompile!C336="On",1,IF(ISNUMBER(ScheduleCompile!C336),ScheduleCompile!C336/1,IF(ISTEXT(ScheduleCompile!C336),IF(OR(ISNUMBER(FIND("5F",ScheduleCompile!C336)),ISNUMBER(FIND("0F",ScheduleCompile!C336)),ISNUMBER(FIND("8F",ScheduleCompile!C336)),ISNUMBER(FIND("1F",ScheduleCompile!C336)),ISNUMBER(FIND("2F",ScheduleCompile!C336)),ISNUMBER(FIND("3F",ScheduleCompile!C336)),ISNUMBER(FIND("6F",ScheduleCompile!C336)),ISNUMBER(FIND("7F",ScheduleCompile!C336)),ISNUMBER(FIND("9F",ScheduleCompile!C336)),ISNUMBER(FIND("4F",ScheduleCompile!C336))),VALUE(LEFT(ScheduleCompile!C336,FIND("F",ScheduleCompile!C336)-1)),ScheduleCompile!C336)))))),"",IF(ScheduleCompile!C336="Off",0,IF(ScheduleCompile!C336="On",1,IF(ISNUMBER(ScheduleCompile!C336),ScheduleCompile!C336/1,IF(ISTEXT(ScheduleCompile!C336),IF(OR(ISNUMBER(FIND("5F",ScheduleCompile!C336)),ISNUMBER(FIND("0F",ScheduleCompile!C336)),ISNUMBER(FIND("8F",ScheduleCompile!C336)),ISNUMBER(FIND("1F",ScheduleCompile!C336)),ISNUMBER(FIND("2F",ScheduleCompile!C336)),ISNUMBER(FIND("3F",ScheduleCompile!C336)),ISNUMBER(FIND("6F",ScheduleCompile!C336)),ISNUMBER(FIND("7F",ScheduleCompile!C336)),ISNUMBER(FIND("9F",ScheduleCompile!C336)),ISNUMBER(FIND("4F",ScheduleCompile!C336))),VALUE(LEFT(ScheduleCompile!C336,FIND("F",ScheduleCompile!C336)-1)),ScheduleCompile!C336)))))))</f>
        <v>1</v>
      </c>
      <c r="I343" s="1">
        <f>IF(AND(ISERROR(IF(ScheduleCompile!D336="Off",0,IF(ScheduleCompile!D336="On",1,IF(ISNUMBER(ScheduleCompile!D336),ScheduleCompile!D336/1,IF(ISTEXT(ScheduleCompile!D336),IF(OR(ISNUMBER(FIND("5F",ScheduleCompile!D336)),ISNUMBER(FIND("0F",ScheduleCompile!D336)),ISNUMBER(FIND("8F",ScheduleCompile!D336)),ISNUMBER(FIND("1F",ScheduleCompile!D336)),ISNUMBER(FIND("2F",ScheduleCompile!D336)),ISNUMBER(FIND("3F",ScheduleCompile!D336)),ISNUMBER(FIND("6F",ScheduleCompile!D336)),ISNUMBER(FIND("7F",ScheduleCompile!D336)),ISNUMBER(FIND("9F",ScheduleCompile!D336)),ISNUMBER(FIND("4F",ScheduleCompile!D336))),VALUE(LEFT(ScheduleCompile!D336,FIND("F",ScheduleCompile!D336)-1)),ScheduleCompile!D336)))))),ISTEXT(ScheduleCompile!#REF!)),"ENDTABLE",IF(ISERROR(IF(ScheduleCompile!D336="Off",0,IF(ScheduleCompile!D336="On",1,IF(ISNUMBER(ScheduleCompile!D336),ScheduleCompile!D336/1,IF(ISTEXT(ScheduleCompile!D336),IF(OR(ISNUMBER(FIND("5F",ScheduleCompile!D336)),ISNUMBER(FIND("0F",ScheduleCompile!D336)),ISNUMBER(FIND("8F",ScheduleCompile!D336)),ISNUMBER(FIND("1F",ScheduleCompile!D336)),ISNUMBER(FIND("2F",ScheduleCompile!D336)),ISNUMBER(FIND("3F",ScheduleCompile!D336)),ISNUMBER(FIND("6F",ScheduleCompile!D336)),ISNUMBER(FIND("7F",ScheduleCompile!D336)),ISNUMBER(FIND("9F",ScheduleCompile!D336)),ISNUMBER(FIND("4F",ScheduleCompile!D336))),VALUE(LEFT(ScheduleCompile!D336,FIND("F",ScheduleCompile!D336)-1)),ScheduleCompile!D336)))))),"",IF(ScheduleCompile!D336="Off",0,IF(ScheduleCompile!D336="On",1,IF(ISNUMBER(ScheduleCompile!D336),ScheduleCompile!D336/1,IF(ISTEXT(ScheduleCompile!D336),IF(OR(ISNUMBER(FIND("5F",ScheduleCompile!D336)),ISNUMBER(FIND("0F",ScheduleCompile!D336)),ISNUMBER(FIND("8F",ScheduleCompile!D336)),ISNUMBER(FIND("1F",ScheduleCompile!D336)),ISNUMBER(FIND("2F",ScheduleCompile!D336)),ISNUMBER(FIND("3F",ScheduleCompile!D336)),ISNUMBER(FIND("6F",ScheduleCompile!D336)),ISNUMBER(FIND("7F",ScheduleCompile!D336)),ISNUMBER(FIND("9F",ScheduleCompile!D336)),ISNUMBER(FIND("4F",ScheduleCompile!D336))),VALUE(LEFT(ScheduleCompile!D336,FIND("F",ScheduleCompile!D336)-1)),ScheduleCompile!D336)))))))</f>
        <v>1</v>
      </c>
      <c r="J343" s="1">
        <f>IF(AND(ISERROR(IF(ScheduleCompile!E336="Off",0,IF(ScheduleCompile!E336="On",1,IF(ISNUMBER(ScheduleCompile!E336),ScheduleCompile!E336/1,IF(ISTEXT(ScheduleCompile!E336),IF(OR(ISNUMBER(FIND("5F",ScheduleCompile!E336)),ISNUMBER(FIND("0F",ScheduleCompile!E336)),ISNUMBER(FIND("8F",ScheduleCompile!E336)),ISNUMBER(FIND("1F",ScheduleCompile!E336)),ISNUMBER(FIND("2F",ScheduleCompile!E336)),ISNUMBER(FIND("3F",ScheduleCompile!E336)),ISNUMBER(FIND("6F",ScheduleCompile!E336)),ISNUMBER(FIND("7F",ScheduleCompile!E336)),ISNUMBER(FIND("9F",ScheduleCompile!E336)),ISNUMBER(FIND("4F",ScheduleCompile!E336))),VALUE(LEFT(ScheduleCompile!E336,FIND("F",ScheduleCompile!E336)-1)),ScheduleCompile!E336)))))),ISTEXT(ScheduleCompile!#REF!)),"ENDTABLE",IF(ISERROR(IF(ScheduleCompile!E336="Off",0,IF(ScheduleCompile!E336="On",1,IF(ISNUMBER(ScheduleCompile!E336),ScheduleCompile!E336/1,IF(ISTEXT(ScheduleCompile!E336),IF(OR(ISNUMBER(FIND("5F",ScheduleCompile!E336)),ISNUMBER(FIND("0F",ScheduleCompile!E336)),ISNUMBER(FIND("8F",ScheduleCompile!E336)),ISNUMBER(FIND("1F",ScheduleCompile!E336)),ISNUMBER(FIND("2F",ScheduleCompile!E336)),ISNUMBER(FIND("3F",ScheduleCompile!E336)),ISNUMBER(FIND("6F",ScheduleCompile!E336)),ISNUMBER(FIND("7F",ScheduleCompile!E336)),ISNUMBER(FIND("9F",ScheduleCompile!E336)),ISNUMBER(FIND("4F",ScheduleCompile!E336))),VALUE(LEFT(ScheduleCompile!E336,FIND("F",ScheduleCompile!E336)-1)),ScheduleCompile!E336)))))),"",IF(ScheduleCompile!E336="Off",0,IF(ScheduleCompile!E336="On",1,IF(ISNUMBER(ScheduleCompile!E336),ScheduleCompile!E336/1,IF(ISTEXT(ScheduleCompile!E336),IF(OR(ISNUMBER(FIND("5F",ScheduleCompile!E336)),ISNUMBER(FIND("0F",ScheduleCompile!E336)),ISNUMBER(FIND("8F",ScheduleCompile!E336)),ISNUMBER(FIND("1F",ScheduleCompile!E336)),ISNUMBER(FIND("2F",ScheduleCompile!E336)),ISNUMBER(FIND("3F",ScheduleCompile!E336)),ISNUMBER(FIND("6F",ScheduleCompile!E336)),ISNUMBER(FIND("7F",ScheduleCompile!E336)),ISNUMBER(FIND("9F",ScheduleCompile!E336)),ISNUMBER(FIND("4F",ScheduleCompile!E336))),VALUE(LEFT(ScheduleCompile!E336,FIND("F",ScheduleCompile!E336)-1)),ScheduleCompile!E336)))))))</f>
        <v>1</v>
      </c>
      <c r="K343" s="1">
        <f>IF(AND(ISERROR(IF(ScheduleCompile!F336="Off",0,IF(ScheduleCompile!F336="On",1,IF(ISNUMBER(ScheduleCompile!F336),ScheduleCompile!F336/1,IF(ISTEXT(ScheduleCompile!F336),IF(OR(ISNUMBER(FIND("5F",ScheduleCompile!F336)),ISNUMBER(FIND("0F",ScheduleCompile!F336)),ISNUMBER(FIND("8F",ScheduleCompile!F336)),ISNUMBER(FIND("1F",ScheduleCompile!F336)),ISNUMBER(FIND("2F",ScheduleCompile!F336)),ISNUMBER(FIND("3F",ScheduleCompile!F336)),ISNUMBER(FIND("6F",ScheduleCompile!F336)),ISNUMBER(FIND("7F",ScheduleCompile!F336)),ISNUMBER(FIND("9F",ScheduleCompile!F336)),ISNUMBER(FIND("4F",ScheduleCompile!F336))),VALUE(LEFT(ScheduleCompile!F336,FIND("F",ScheduleCompile!F336)-1)),ScheduleCompile!F336)))))),ISTEXT(ScheduleCompile!#REF!)),"ENDTABLE",IF(ISERROR(IF(ScheduleCompile!F336="Off",0,IF(ScheduleCompile!F336="On",1,IF(ISNUMBER(ScheduleCompile!F336),ScheduleCompile!F336/1,IF(ISTEXT(ScheduleCompile!F336),IF(OR(ISNUMBER(FIND("5F",ScheduleCompile!F336)),ISNUMBER(FIND("0F",ScheduleCompile!F336)),ISNUMBER(FIND("8F",ScheduleCompile!F336)),ISNUMBER(FIND("1F",ScheduleCompile!F336)),ISNUMBER(FIND("2F",ScheduleCompile!F336)),ISNUMBER(FIND("3F",ScheduleCompile!F336)),ISNUMBER(FIND("6F",ScheduleCompile!F336)),ISNUMBER(FIND("7F",ScheduleCompile!F336)),ISNUMBER(FIND("9F",ScheduleCompile!F336)),ISNUMBER(FIND("4F",ScheduleCompile!F336))),VALUE(LEFT(ScheduleCompile!F336,FIND("F",ScheduleCompile!F336)-1)),ScheduleCompile!F336)))))),"",IF(ScheduleCompile!F336="Off",0,IF(ScheduleCompile!F336="On",1,IF(ISNUMBER(ScheduleCompile!F336),ScheduleCompile!F336/1,IF(ISTEXT(ScheduleCompile!F336),IF(OR(ISNUMBER(FIND("5F",ScheduleCompile!F336)),ISNUMBER(FIND("0F",ScheduleCompile!F336)),ISNUMBER(FIND("8F",ScheduleCompile!F336)),ISNUMBER(FIND("1F",ScheduleCompile!F336)),ISNUMBER(FIND("2F",ScheduleCompile!F336)),ISNUMBER(FIND("3F",ScheduleCompile!F336)),ISNUMBER(FIND("6F",ScheduleCompile!F336)),ISNUMBER(FIND("7F",ScheduleCompile!F336)),ISNUMBER(FIND("9F",ScheduleCompile!F336)),ISNUMBER(FIND("4F",ScheduleCompile!F336))),VALUE(LEFT(ScheduleCompile!F336,FIND("F",ScheduleCompile!F336)-1)),ScheduleCompile!F336)))))))</f>
        <v>1</v>
      </c>
      <c r="L343" s="1">
        <f>IF(AND(ISERROR(IF(ScheduleCompile!G336="Off",0,IF(ScheduleCompile!G336="On",1,IF(ISNUMBER(ScheduleCompile!G336),ScheduleCompile!G336/1,IF(ISTEXT(ScheduleCompile!G336),IF(OR(ISNUMBER(FIND("5F",ScheduleCompile!G336)),ISNUMBER(FIND("0F",ScheduleCompile!G336)),ISNUMBER(FIND("8F",ScheduleCompile!G336)),ISNUMBER(FIND("1F",ScheduleCompile!G336)),ISNUMBER(FIND("2F",ScheduleCompile!G336)),ISNUMBER(FIND("3F",ScheduleCompile!G336)),ISNUMBER(FIND("6F",ScheduleCompile!G336)),ISNUMBER(FIND("7F",ScheduleCompile!G336)),ISNUMBER(FIND("9F",ScheduleCompile!G336)),ISNUMBER(FIND("4F",ScheduleCompile!G336))),VALUE(LEFT(ScheduleCompile!G336,FIND("F",ScheduleCompile!G336)-1)),ScheduleCompile!G336)))))),ISTEXT(ScheduleCompile!#REF!)),"ENDTABLE",IF(ISERROR(IF(ScheduleCompile!G336="Off",0,IF(ScheduleCompile!G336="On",1,IF(ISNUMBER(ScheduleCompile!G336),ScheduleCompile!G336/1,IF(ISTEXT(ScheduleCompile!G336),IF(OR(ISNUMBER(FIND("5F",ScheduleCompile!G336)),ISNUMBER(FIND("0F",ScheduleCompile!G336)),ISNUMBER(FIND("8F",ScheduleCompile!G336)),ISNUMBER(FIND("1F",ScheduleCompile!G336)),ISNUMBER(FIND("2F",ScheduleCompile!G336)),ISNUMBER(FIND("3F",ScheduleCompile!G336)),ISNUMBER(FIND("6F",ScheduleCompile!G336)),ISNUMBER(FIND("7F",ScheduleCompile!G336)),ISNUMBER(FIND("9F",ScheduleCompile!G336)),ISNUMBER(FIND("4F",ScheduleCompile!G336))),VALUE(LEFT(ScheduleCompile!G336,FIND("F",ScheduleCompile!G336)-1)),ScheduleCompile!G336)))))),"",IF(ScheduleCompile!G336="Off",0,IF(ScheduleCompile!G336="On",1,IF(ISNUMBER(ScheduleCompile!G336),ScheduleCompile!G336/1,IF(ISTEXT(ScheduleCompile!G336),IF(OR(ISNUMBER(FIND("5F",ScheduleCompile!G336)),ISNUMBER(FIND("0F",ScheduleCompile!G336)),ISNUMBER(FIND("8F",ScheduleCompile!G336)),ISNUMBER(FIND("1F",ScheduleCompile!G336)),ISNUMBER(FIND("2F",ScheduleCompile!G336)),ISNUMBER(FIND("3F",ScheduleCompile!G336)),ISNUMBER(FIND("6F",ScheduleCompile!G336)),ISNUMBER(FIND("7F",ScheduleCompile!G336)),ISNUMBER(FIND("9F",ScheduleCompile!G336)),ISNUMBER(FIND("4F",ScheduleCompile!G336))),VALUE(LEFT(ScheduleCompile!G336,FIND("F",ScheduleCompile!G336)-1)),ScheduleCompile!G336)))))))</f>
        <v>1</v>
      </c>
      <c r="M343" s="1">
        <f>IF(AND(ISERROR(IF(ScheduleCompile!H336="Off",0,IF(ScheduleCompile!H336="On",1,IF(ISNUMBER(ScheduleCompile!H336),ScheduleCompile!H336/1,IF(ISTEXT(ScheduleCompile!H336),IF(OR(ISNUMBER(FIND("5F",ScheduleCompile!H336)),ISNUMBER(FIND("0F",ScheduleCompile!H336)),ISNUMBER(FIND("8F",ScheduleCompile!H336)),ISNUMBER(FIND("1F",ScheduleCompile!H336)),ISNUMBER(FIND("2F",ScheduleCompile!H336)),ISNUMBER(FIND("3F",ScheduleCompile!H336)),ISNUMBER(FIND("6F",ScheduleCompile!H336)),ISNUMBER(FIND("7F",ScheduleCompile!H336)),ISNUMBER(FIND("9F",ScheduleCompile!H336)),ISNUMBER(FIND("4F",ScheduleCompile!H336))),VALUE(LEFT(ScheduleCompile!H336,FIND("F",ScheduleCompile!H336)-1)),ScheduleCompile!H336)))))),ISTEXT(ScheduleCompile!#REF!)),"ENDTABLE",IF(ISERROR(IF(ScheduleCompile!H336="Off",0,IF(ScheduleCompile!H336="On",1,IF(ISNUMBER(ScheduleCompile!H336),ScheduleCompile!H336/1,IF(ISTEXT(ScheduleCompile!H336),IF(OR(ISNUMBER(FIND("5F",ScheduleCompile!H336)),ISNUMBER(FIND("0F",ScheduleCompile!H336)),ISNUMBER(FIND("8F",ScheduleCompile!H336)),ISNUMBER(FIND("1F",ScheduleCompile!H336)),ISNUMBER(FIND("2F",ScheduleCompile!H336)),ISNUMBER(FIND("3F",ScheduleCompile!H336)),ISNUMBER(FIND("6F",ScheduleCompile!H336)),ISNUMBER(FIND("7F",ScheduleCompile!H336)),ISNUMBER(FIND("9F",ScheduleCompile!H336)),ISNUMBER(FIND("4F",ScheduleCompile!H336))),VALUE(LEFT(ScheduleCompile!H336,FIND("F",ScheduleCompile!H336)-1)),ScheduleCompile!H336)))))),"",IF(ScheduleCompile!H336="Off",0,IF(ScheduleCompile!H336="On",1,IF(ISNUMBER(ScheduleCompile!H336),ScheduleCompile!H336/1,IF(ISTEXT(ScheduleCompile!H336),IF(OR(ISNUMBER(FIND("5F",ScheduleCompile!H336)),ISNUMBER(FIND("0F",ScheduleCompile!H336)),ISNUMBER(FIND("8F",ScheduleCompile!H336)),ISNUMBER(FIND("1F",ScheduleCompile!H336)),ISNUMBER(FIND("2F",ScheduleCompile!H336)),ISNUMBER(FIND("3F",ScheduleCompile!H336)),ISNUMBER(FIND("6F",ScheduleCompile!H336)),ISNUMBER(FIND("7F",ScheduleCompile!H336)),ISNUMBER(FIND("9F",ScheduleCompile!H336)),ISNUMBER(FIND("4F",ScheduleCompile!H336))),VALUE(LEFT(ScheduleCompile!H336,FIND("F",ScheduleCompile!H336)-1)),ScheduleCompile!H336)))))))</f>
        <v>1</v>
      </c>
      <c r="N343" s="1">
        <f>IF(AND(ISERROR(IF(ScheduleCompile!I336="Off",0,IF(ScheduleCompile!I336="On",1,IF(ISNUMBER(ScheduleCompile!I336),ScheduleCompile!I336/1,IF(ISTEXT(ScheduleCompile!I336),IF(OR(ISNUMBER(FIND("5F",ScheduleCompile!I336)),ISNUMBER(FIND("0F",ScheduleCompile!I336)),ISNUMBER(FIND("8F",ScheduleCompile!I336)),ISNUMBER(FIND("1F",ScheduleCompile!I336)),ISNUMBER(FIND("2F",ScheduleCompile!I336)),ISNUMBER(FIND("3F",ScheduleCompile!I336)),ISNUMBER(FIND("6F",ScheduleCompile!I336)),ISNUMBER(FIND("7F",ScheduleCompile!I336)),ISNUMBER(FIND("9F",ScheduleCompile!I336)),ISNUMBER(FIND("4F",ScheduleCompile!I336))),VALUE(LEFT(ScheduleCompile!I336,FIND("F",ScheduleCompile!I336)-1)),ScheduleCompile!I336)))))),ISTEXT(ScheduleCompile!#REF!)),"ENDTABLE",IF(ISERROR(IF(ScheduleCompile!I336="Off",0,IF(ScheduleCompile!I336="On",1,IF(ISNUMBER(ScheduleCompile!I336),ScheduleCompile!I336/1,IF(ISTEXT(ScheduleCompile!I336),IF(OR(ISNUMBER(FIND("5F",ScheduleCompile!I336)),ISNUMBER(FIND("0F",ScheduleCompile!I336)),ISNUMBER(FIND("8F",ScheduleCompile!I336)),ISNUMBER(FIND("1F",ScheduleCompile!I336)),ISNUMBER(FIND("2F",ScheduleCompile!I336)),ISNUMBER(FIND("3F",ScheduleCompile!I336)),ISNUMBER(FIND("6F",ScheduleCompile!I336)),ISNUMBER(FIND("7F",ScheduleCompile!I336)),ISNUMBER(FIND("9F",ScheduleCompile!I336)),ISNUMBER(FIND("4F",ScheduleCompile!I336))),VALUE(LEFT(ScheduleCompile!I336,FIND("F",ScheduleCompile!I336)-1)),ScheduleCompile!I336)))))),"",IF(ScheduleCompile!I336="Off",0,IF(ScheduleCompile!I336="On",1,IF(ISNUMBER(ScheduleCompile!I336),ScheduleCompile!I336/1,IF(ISTEXT(ScheduleCompile!I336),IF(OR(ISNUMBER(FIND("5F",ScheduleCompile!I336)),ISNUMBER(FIND("0F",ScheduleCompile!I336)),ISNUMBER(FIND("8F",ScheduleCompile!I336)),ISNUMBER(FIND("1F",ScheduleCompile!I336)),ISNUMBER(FIND("2F",ScheduleCompile!I336)),ISNUMBER(FIND("3F",ScheduleCompile!I336)),ISNUMBER(FIND("6F",ScheduleCompile!I336)),ISNUMBER(FIND("7F",ScheduleCompile!I336)),ISNUMBER(FIND("9F",ScheduleCompile!I336)),ISNUMBER(FIND("4F",ScheduleCompile!I336))),VALUE(LEFT(ScheduleCompile!I336,FIND("F",ScheduleCompile!I336)-1)),ScheduleCompile!I336)))))))</f>
        <v>1</v>
      </c>
      <c r="O343" s="1">
        <f>IF(AND(ISERROR(IF(ScheduleCompile!J336="Off",0,IF(ScheduleCompile!J336="On",1,IF(ISNUMBER(ScheduleCompile!J336),ScheduleCompile!J336/1,IF(ISTEXT(ScheduleCompile!J336),IF(OR(ISNUMBER(FIND("5F",ScheduleCompile!J336)),ISNUMBER(FIND("0F",ScheduleCompile!J336)),ISNUMBER(FIND("8F",ScheduleCompile!J336)),ISNUMBER(FIND("1F",ScheduleCompile!J336)),ISNUMBER(FIND("2F",ScheduleCompile!J336)),ISNUMBER(FIND("3F",ScheduleCompile!J336)),ISNUMBER(FIND("6F",ScheduleCompile!J336)),ISNUMBER(FIND("7F",ScheduleCompile!J336)),ISNUMBER(FIND("9F",ScheduleCompile!J336)),ISNUMBER(FIND("4F",ScheduleCompile!J336))),VALUE(LEFT(ScheduleCompile!J336,FIND("F",ScheduleCompile!J336)-1)),ScheduleCompile!J336)))))),ISTEXT(ScheduleCompile!#REF!)),"ENDTABLE",IF(ISERROR(IF(ScheduleCompile!J336="Off",0,IF(ScheduleCompile!J336="On",1,IF(ISNUMBER(ScheduleCompile!J336),ScheduleCompile!J336/1,IF(ISTEXT(ScheduleCompile!J336),IF(OR(ISNUMBER(FIND("5F",ScheduleCompile!J336)),ISNUMBER(FIND("0F",ScheduleCompile!J336)),ISNUMBER(FIND("8F",ScheduleCompile!J336)),ISNUMBER(FIND("1F",ScheduleCompile!J336)),ISNUMBER(FIND("2F",ScheduleCompile!J336)),ISNUMBER(FIND("3F",ScheduleCompile!J336)),ISNUMBER(FIND("6F",ScheduleCompile!J336)),ISNUMBER(FIND("7F",ScheduleCompile!J336)),ISNUMBER(FIND("9F",ScheduleCompile!J336)),ISNUMBER(FIND("4F",ScheduleCompile!J336))),VALUE(LEFT(ScheduleCompile!J336,FIND("F",ScheduleCompile!J336)-1)),ScheduleCompile!J336)))))),"",IF(ScheduleCompile!J336="Off",0,IF(ScheduleCompile!J336="On",1,IF(ISNUMBER(ScheduleCompile!J336),ScheduleCompile!J336/1,IF(ISTEXT(ScheduleCompile!J336),IF(OR(ISNUMBER(FIND("5F",ScheduleCompile!J336)),ISNUMBER(FIND("0F",ScheduleCompile!J336)),ISNUMBER(FIND("8F",ScheduleCompile!J336)),ISNUMBER(FIND("1F",ScheduleCompile!J336)),ISNUMBER(FIND("2F",ScheduleCompile!J336)),ISNUMBER(FIND("3F",ScheduleCompile!J336)),ISNUMBER(FIND("6F",ScheduleCompile!J336)),ISNUMBER(FIND("7F",ScheduleCompile!J336)),ISNUMBER(FIND("9F",ScheduleCompile!J336)),ISNUMBER(FIND("4F",ScheduleCompile!J336))),VALUE(LEFT(ScheduleCompile!J336,FIND("F",ScheduleCompile!J336)-1)),ScheduleCompile!J336)))))))</f>
        <v>1</v>
      </c>
      <c r="P343" s="1">
        <f>IF(AND(ISERROR(IF(ScheduleCompile!K336="Off",0,IF(ScheduleCompile!K336="On",1,IF(ISNUMBER(ScheduleCompile!K336),ScheduleCompile!K336/1,IF(ISTEXT(ScheduleCompile!K336),IF(OR(ISNUMBER(FIND("5F",ScheduleCompile!K336)),ISNUMBER(FIND("0F",ScheduleCompile!K336)),ISNUMBER(FIND("8F",ScheduleCompile!K336)),ISNUMBER(FIND("1F",ScheduleCompile!K336)),ISNUMBER(FIND("2F",ScheduleCompile!K336)),ISNUMBER(FIND("3F",ScheduleCompile!K336)),ISNUMBER(FIND("6F",ScheduleCompile!K336)),ISNUMBER(FIND("7F",ScheduleCompile!K336)),ISNUMBER(FIND("9F",ScheduleCompile!K336)),ISNUMBER(FIND("4F",ScheduleCompile!K336))),VALUE(LEFT(ScheduleCompile!K336,FIND("F",ScheduleCompile!K336)-1)),ScheduleCompile!K336)))))),ISTEXT(ScheduleCompile!#REF!)),"ENDTABLE",IF(ISERROR(IF(ScheduleCompile!K336="Off",0,IF(ScheduleCompile!K336="On",1,IF(ISNUMBER(ScheduleCompile!K336),ScheduleCompile!K336/1,IF(ISTEXT(ScheduleCompile!K336),IF(OR(ISNUMBER(FIND("5F",ScheduleCompile!K336)),ISNUMBER(FIND("0F",ScheduleCompile!K336)),ISNUMBER(FIND("8F",ScheduleCompile!K336)),ISNUMBER(FIND("1F",ScheduleCompile!K336)),ISNUMBER(FIND("2F",ScheduleCompile!K336)),ISNUMBER(FIND("3F",ScheduleCompile!K336)),ISNUMBER(FIND("6F",ScheduleCompile!K336)),ISNUMBER(FIND("7F",ScheduleCompile!K336)),ISNUMBER(FIND("9F",ScheduleCompile!K336)),ISNUMBER(FIND("4F",ScheduleCompile!K336))),VALUE(LEFT(ScheduleCompile!K336,FIND("F",ScheduleCompile!K336)-1)),ScheduleCompile!K336)))))),"",IF(ScheduleCompile!K336="Off",0,IF(ScheduleCompile!K336="On",1,IF(ISNUMBER(ScheduleCompile!K336),ScheduleCompile!K336/1,IF(ISTEXT(ScheduleCompile!K336),IF(OR(ISNUMBER(FIND("5F",ScheduleCompile!K336)),ISNUMBER(FIND("0F",ScheduleCompile!K336)),ISNUMBER(FIND("8F",ScheduleCompile!K336)),ISNUMBER(FIND("1F",ScheduleCompile!K336)),ISNUMBER(FIND("2F",ScheduleCompile!K336)),ISNUMBER(FIND("3F",ScheduleCompile!K336)),ISNUMBER(FIND("6F",ScheduleCompile!K336)),ISNUMBER(FIND("7F",ScheduleCompile!K336)),ISNUMBER(FIND("9F",ScheduleCompile!K336)),ISNUMBER(FIND("4F",ScheduleCompile!K336))),VALUE(LEFT(ScheduleCompile!K336,FIND("F",ScheduleCompile!K336)-1)),ScheduleCompile!K336)))))))</f>
        <v>1</v>
      </c>
      <c r="Q343" s="1">
        <f>IF(AND(ISERROR(IF(ScheduleCompile!L336="Off",0,IF(ScheduleCompile!L336="On",1,IF(ISNUMBER(ScheduleCompile!L336),ScheduleCompile!L336/1,IF(ISTEXT(ScheduleCompile!L336),IF(OR(ISNUMBER(FIND("5F",ScheduleCompile!L336)),ISNUMBER(FIND("0F",ScheduleCompile!L336)),ISNUMBER(FIND("8F",ScheduleCompile!L336)),ISNUMBER(FIND("1F",ScheduleCompile!L336)),ISNUMBER(FIND("2F",ScheduleCompile!L336)),ISNUMBER(FIND("3F",ScheduleCompile!L336)),ISNUMBER(FIND("6F",ScheduleCompile!L336)),ISNUMBER(FIND("7F",ScheduleCompile!L336)),ISNUMBER(FIND("9F",ScheduleCompile!L336)),ISNUMBER(FIND("4F",ScheduleCompile!L336))),VALUE(LEFT(ScheduleCompile!L336,FIND("F",ScheduleCompile!L336)-1)),ScheduleCompile!L336)))))),ISTEXT(ScheduleCompile!#REF!)),"ENDTABLE",IF(ISERROR(IF(ScheduleCompile!L336="Off",0,IF(ScheduleCompile!L336="On",1,IF(ISNUMBER(ScheduleCompile!L336),ScheduleCompile!L336/1,IF(ISTEXT(ScheduleCompile!L336),IF(OR(ISNUMBER(FIND("5F",ScheduleCompile!L336)),ISNUMBER(FIND("0F",ScheduleCompile!L336)),ISNUMBER(FIND("8F",ScheduleCompile!L336)),ISNUMBER(FIND("1F",ScheduleCompile!L336)),ISNUMBER(FIND("2F",ScheduleCompile!L336)),ISNUMBER(FIND("3F",ScheduleCompile!L336)),ISNUMBER(FIND("6F",ScheduleCompile!L336)),ISNUMBER(FIND("7F",ScheduleCompile!L336)),ISNUMBER(FIND("9F",ScheduleCompile!L336)),ISNUMBER(FIND("4F",ScheduleCompile!L336))),VALUE(LEFT(ScheduleCompile!L336,FIND("F",ScheduleCompile!L336)-1)),ScheduleCompile!L336)))))),"",IF(ScheduleCompile!L336="Off",0,IF(ScheduleCompile!L336="On",1,IF(ISNUMBER(ScheduleCompile!L336),ScheduleCompile!L336/1,IF(ISTEXT(ScheduleCompile!L336),IF(OR(ISNUMBER(FIND("5F",ScheduleCompile!L336)),ISNUMBER(FIND("0F",ScheduleCompile!L336)),ISNUMBER(FIND("8F",ScheduleCompile!L336)),ISNUMBER(FIND("1F",ScheduleCompile!L336)),ISNUMBER(FIND("2F",ScheduleCompile!L336)),ISNUMBER(FIND("3F",ScheduleCompile!L336)),ISNUMBER(FIND("6F",ScheduleCompile!L336)),ISNUMBER(FIND("7F",ScheduleCompile!L336)),ISNUMBER(FIND("9F",ScheduleCompile!L336)),ISNUMBER(FIND("4F",ScheduleCompile!L336))),VALUE(LEFT(ScheduleCompile!L336,FIND("F",ScheduleCompile!L336)-1)),ScheduleCompile!L336)))))))</f>
        <v>1</v>
      </c>
      <c r="R343" s="1">
        <f>IF(AND(ISERROR(IF(ScheduleCompile!M336="Off",0,IF(ScheduleCompile!M336="On",1,IF(ISNUMBER(ScheduleCompile!M336),ScheduleCompile!M336/1,IF(ISTEXT(ScheduleCompile!M336),IF(OR(ISNUMBER(FIND("5F",ScheduleCompile!M336)),ISNUMBER(FIND("0F",ScheduleCompile!M336)),ISNUMBER(FIND("8F",ScheduleCompile!M336)),ISNUMBER(FIND("1F",ScheduleCompile!M336)),ISNUMBER(FIND("2F",ScheduleCompile!M336)),ISNUMBER(FIND("3F",ScheduleCompile!M336)),ISNUMBER(FIND("6F",ScheduleCompile!M336)),ISNUMBER(FIND("7F",ScheduleCompile!M336)),ISNUMBER(FIND("9F",ScheduleCompile!M336)),ISNUMBER(FIND("4F",ScheduleCompile!M336))),VALUE(LEFT(ScheduleCompile!M336,FIND("F",ScheduleCompile!M336)-1)),ScheduleCompile!M336)))))),ISTEXT(ScheduleCompile!#REF!)),"ENDTABLE",IF(ISERROR(IF(ScheduleCompile!M336="Off",0,IF(ScheduleCompile!M336="On",1,IF(ISNUMBER(ScheduleCompile!M336),ScheduleCompile!M336/1,IF(ISTEXT(ScheduleCompile!M336),IF(OR(ISNUMBER(FIND("5F",ScheduleCompile!M336)),ISNUMBER(FIND("0F",ScheduleCompile!M336)),ISNUMBER(FIND("8F",ScheduleCompile!M336)),ISNUMBER(FIND("1F",ScheduleCompile!M336)),ISNUMBER(FIND("2F",ScheduleCompile!M336)),ISNUMBER(FIND("3F",ScheduleCompile!M336)),ISNUMBER(FIND("6F",ScheduleCompile!M336)),ISNUMBER(FIND("7F",ScheduleCompile!M336)),ISNUMBER(FIND("9F",ScheduleCompile!M336)),ISNUMBER(FIND("4F",ScheduleCompile!M336))),VALUE(LEFT(ScheduleCompile!M336,FIND("F",ScheduleCompile!M336)-1)),ScheduleCompile!M336)))))),"",IF(ScheduleCompile!M336="Off",0,IF(ScheduleCompile!M336="On",1,IF(ISNUMBER(ScheduleCompile!M336),ScheduleCompile!M336/1,IF(ISTEXT(ScheduleCompile!M336),IF(OR(ISNUMBER(FIND("5F",ScheduleCompile!M336)),ISNUMBER(FIND("0F",ScheduleCompile!M336)),ISNUMBER(FIND("8F",ScheduleCompile!M336)),ISNUMBER(FIND("1F",ScheduleCompile!M336)),ISNUMBER(FIND("2F",ScheduleCompile!M336)),ISNUMBER(FIND("3F",ScheduleCompile!M336)),ISNUMBER(FIND("6F",ScheduleCompile!M336)),ISNUMBER(FIND("7F",ScheduleCompile!M336)),ISNUMBER(FIND("9F",ScheduleCompile!M336)),ISNUMBER(FIND("4F",ScheduleCompile!M336))),VALUE(LEFT(ScheduleCompile!M336,FIND("F",ScheduleCompile!M336)-1)),ScheduleCompile!M336)))))))</f>
        <v>1</v>
      </c>
      <c r="S343" s="1">
        <f>IF(AND(ISERROR(IF(ScheduleCompile!N336="Off",0,IF(ScheduleCompile!N336="On",1,IF(ISNUMBER(ScheduleCompile!N336),ScheduleCompile!N336/1,IF(ISTEXT(ScheduleCompile!N336),IF(OR(ISNUMBER(FIND("5F",ScheduleCompile!N336)),ISNUMBER(FIND("0F",ScheduleCompile!N336)),ISNUMBER(FIND("8F",ScheduleCompile!N336)),ISNUMBER(FIND("1F",ScheduleCompile!N336)),ISNUMBER(FIND("2F",ScheduleCompile!N336)),ISNUMBER(FIND("3F",ScheduleCompile!N336)),ISNUMBER(FIND("6F",ScheduleCompile!N336)),ISNUMBER(FIND("7F",ScheduleCompile!N336)),ISNUMBER(FIND("9F",ScheduleCompile!N336)),ISNUMBER(FIND("4F",ScheduleCompile!N336))),VALUE(LEFT(ScheduleCompile!N336,FIND("F",ScheduleCompile!N336)-1)),ScheduleCompile!N336)))))),ISTEXT(ScheduleCompile!#REF!)),"ENDTABLE",IF(ISERROR(IF(ScheduleCompile!N336="Off",0,IF(ScheduleCompile!N336="On",1,IF(ISNUMBER(ScheduleCompile!N336),ScheduleCompile!N336/1,IF(ISTEXT(ScheduleCompile!N336),IF(OR(ISNUMBER(FIND("5F",ScheduleCompile!N336)),ISNUMBER(FIND("0F",ScheduleCompile!N336)),ISNUMBER(FIND("8F",ScheduleCompile!N336)),ISNUMBER(FIND("1F",ScheduleCompile!N336)),ISNUMBER(FIND("2F",ScheduleCompile!N336)),ISNUMBER(FIND("3F",ScheduleCompile!N336)),ISNUMBER(FIND("6F",ScheduleCompile!N336)),ISNUMBER(FIND("7F",ScheduleCompile!N336)),ISNUMBER(FIND("9F",ScheduleCompile!N336)),ISNUMBER(FIND("4F",ScheduleCompile!N336))),VALUE(LEFT(ScheduleCompile!N336,FIND("F",ScheduleCompile!N336)-1)),ScheduleCompile!N336)))))),"",IF(ScheduleCompile!N336="Off",0,IF(ScheduleCompile!N336="On",1,IF(ISNUMBER(ScheduleCompile!N336),ScheduleCompile!N336/1,IF(ISTEXT(ScheduleCompile!N336),IF(OR(ISNUMBER(FIND("5F",ScheduleCompile!N336)),ISNUMBER(FIND("0F",ScheduleCompile!N336)),ISNUMBER(FIND("8F",ScheduleCompile!N336)),ISNUMBER(FIND("1F",ScheduleCompile!N336)),ISNUMBER(FIND("2F",ScheduleCompile!N336)),ISNUMBER(FIND("3F",ScheduleCompile!N336)),ISNUMBER(FIND("6F",ScheduleCompile!N336)),ISNUMBER(FIND("7F",ScheduleCompile!N336)),ISNUMBER(FIND("9F",ScheduleCompile!N336)),ISNUMBER(FIND("4F",ScheduleCompile!N336))),VALUE(LEFT(ScheduleCompile!N336,FIND("F",ScheduleCompile!N336)-1)),ScheduleCompile!N336)))))))</f>
        <v>1</v>
      </c>
      <c r="T343" s="1">
        <f>IF(AND(ISERROR(IF(ScheduleCompile!O336="Off",0,IF(ScheduleCompile!O336="On",1,IF(ISNUMBER(ScheduleCompile!O336),ScheduleCompile!O336/1,IF(ISTEXT(ScheduleCompile!O336),IF(OR(ISNUMBER(FIND("5F",ScheduleCompile!O336)),ISNUMBER(FIND("0F",ScheduleCompile!O336)),ISNUMBER(FIND("8F",ScheduleCompile!O336)),ISNUMBER(FIND("1F",ScheduleCompile!O336)),ISNUMBER(FIND("2F",ScheduleCompile!O336)),ISNUMBER(FIND("3F",ScheduleCompile!O336)),ISNUMBER(FIND("6F",ScheduleCompile!O336)),ISNUMBER(FIND("7F",ScheduleCompile!O336)),ISNUMBER(FIND("9F",ScheduleCompile!O336)),ISNUMBER(FIND("4F",ScheduleCompile!O336))),VALUE(LEFT(ScheduleCompile!O336,FIND("F",ScheduleCompile!O336)-1)),ScheduleCompile!O336)))))),ISTEXT(ScheduleCompile!#REF!)),"ENDTABLE",IF(ISERROR(IF(ScheduleCompile!O336="Off",0,IF(ScheduleCompile!O336="On",1,IF(ISNUMBER(ScheduleCompile!O336),ScheduleCompile!O336/1,IF(ISTEXT(ScheduleCompile!O336),IF(OR(ISNUMBER(FIND("5F",ScheduleCompile!O336)),ISNUMBER(FIND("0F",ScheduleCompile!O336)),ISNUMBER(FIND("8F",ScheduleCompile!O336)),ISNUMBER(FIND("1F",ScheduleCompile!O336)),ISNUMBER(FIND("2F",ScheduleCompile!O336)),ISNUMBER(FIND("3F",ScheduleCompile!O336)),ISNUMBER(FIND("6F",ScheduleCompile!O336)),ISNUMBER(FIND("7F",ScheduleCompile!O336)),ISNUMBER(FIND("9F",ScheduleCompile!O336)),ISNUMBER(FIND("4F",ScheduleCompile!O336))),VALUE(LEFT(ScheduleCompile!O336,FIND("F",ScheduleCompile!O336)-1)),ScheduleCompile!O336)))))),"",IF(ScheduleCompile!O336="Off",0,IF(ScheduleCompile!O336="On",1,IF(ISNUMBER(ScheduleCompile!O336),ScheduleCompile!O336/1,IF(ISTEXT(ScheduleCompile!O336),IF(OR(ISNUMBER(FIND("5F",ScheduleCompile!O336)),ISNUMBER(FIND("0F",ScheduleCompile!O336)),ISNUMBER(FIND("8F",ScheduleCompile!O336)),ISNUMBER(FIND("1F",ScheduleCompile!O336)),ISNUMBER(FIND("2F",ScheduleCompile!O336)),ISNUMBER(FIND("3F",ScheduleCompile!O336)),ISNUMBER(FIND("6F",ScheduleCompile!O336)),ISNUMBER(FIND("7F",ScheduleCompile!O336)),ISNUMBER(FIND("9F",ScheduleCompile!O336)),ISNUMBER(FIND("4F",ScheduleCompile!O336))),VALUE(LEFT(ScheduleCompile!O336,FIND("F",ScheduleCompile!O336)-1)),ScheduleCompile!O336)))))))</f>
        <v>1</v>
      </c>
      <c r="U343" s="1">
        <f>IF(AND(ISERROR(IF(ScheduleCompile!P336="Off",0,IF(ScheduleCompile!P336="On",1,IF(ISNUMBER(ScheduleCompile!P336),ScheduleCompile!P336/1,IF(ISTEXT(ScheduleCompile!P336),IF(OR(ISNUMBER(FIND("5F",ScheduleCompile!P336)),ISNUMBER(FIND("0F",ScheduleCompile!P336)),ISNUMBER(FIND("8F",ScheduleCompile!P336)),ISNUMBER(FIND("1F",ScheduleCompile!P336)),ISNUMBER(FIND("2F",ScheduleCompile!P336)),ISNUMBER(FIND("3F",ScheduleCompile!P336)),ISNUMBER(FIND("6F",ScheduleCompile!P336)),ISNUMBER(FIND("7F",ScheduleCompile!P336)),ISNUMBER(FIND("9F",ScheduleCompile!P336)),ISNUMBER(FIND("4F",ScheduleCompile!P336))),VALUE(LEFT(ScheduleCompile!P336,FIND("F",ScheduleCompile!P336)-1)),ScheduleCompile!P336)))))),ISTEXT(ScheduleCompile!#REF!)),"ENDTABLE",IF(ISERROR(IF(ScheduleCompile!P336="Off",0,IF(ScheduleCompile!P336="On",1,IF(ISNUMBER(ScheduleCompile!P336),ScheduleCompile!P336/1,IF(ISTEXT(ScheduleCompile!P336),IF(OR(ISNUMBER(FIND("5F",ScheduleCompile!P336)),ISNUMBER(FIND("0F",ScheduleCompile!P336)),ISNUMBER(FIND("8F",ScheduleCompile!P336)),ISNUMBER(FIND("1F",ScheduleCompile!P336)),ISNUMBER(FIND("2F",ScheduleCompile!P336)),ISNUMBER(FIND("3F",ScheduleCompile!P336)),ISNUMBER(FIND("6F",ScheduleCompile!P336)),ISNUMBER(FIND("7F",ScheduleCompile!P336)),ISNUMBER(FIND("9F",ScheduleCompile!P336)),ISNUMBER(FIND("4F",ScheduleCompile!P336))),VALUE(LEFT(ScheduleCompile!P336,FIND("F",ScheduleCompile!P336)-1)),ScheduleCompile!P336)))))),"",IF(ScheduleCompile!P336="Off",0,IF(ScheduleCompile!P336="On",1,IF(ISNUMBER(ScheduleCompile!P336),ScheduleCompile!P336/1,IF(ISTEXT(ScheduleCompile!P336),IF(OR(ISNUMBER(FIND("5F",ScheduleCompile!P336)),ISNUMBER(FIND("0F",ScheduleCompile!P336)),ISNUMBER(FIND("8F",ScheduleCompile!P336)),ISNUMBER(FIND("1F",ScheduleCompile!P336)),ISNUMBER(FIND("2F",ScheduleCompile!P336)),ISNUMBER(FIND("3F",ScheduleCompile!P336)),ISNUMBER(FIND("6F",ScheduleCompile!P336)),ISNUMBER(FIND("7F",ScheduleCompile!P336)),ISNUMBER(FIND("9F",ScheduleCompile!P336)),ISNUMBER(FIND("4F",ScheduleCompile!P336))),VALUE(LEFT(ScheduleCompile!P336,FIND("F",ScheduleCompile!P336)-1)),ScheduleCompile!P336)))))))</f>
        <v>1</v>
      </c>
      <c r="V343" s="1">
        <f>IF(AND(ISERROR(IF(ScheduleCompile!Q336="Off",0,IF(ScheduleCompile!Q336="On",1,IF(ISNUMBER(ScheduleCompile!Q336),ScheduleCompile!Q336/1,IF(ISTEXT(ScheduleCompile!Q336),IF(OR(ISNUMBER(FIND("5F",ScheduleCompile!Q336)),ISNUMBER(FIND("0F",ScheduleCompile!Q336)),ISNUMBER(FIND("8F",ScheduleCompile!Q336)),ISNUMBER(FIND("1F",ScheduleCompile!Q336)),ISNUMBER(FIND("2F",ScheduleCompile!Q336)),ISNUMBER(FIND("3F",ScheduleCompile!Q336)),ISNUMBER(FIND("6F",ScheduleCompile!Q336)),ISNUMBER(FIND("7F",ScheduleCompile!Q336)),ISNUMBER(FIND("9F",ScheduleCompile!Q336)),ISNUMBER(FIND("4F",ScheduleCompile!Q336))),VALUE(LEFT(ScheduleCompile!Q336,FIND("F",ScheduleCompile!Q336)-1)),ScheduleCompile!Q336)))))),ISTEXT(ScheduleCompile!#REF!)),"ENDTABLE",IF(ISERROR(IF(ScheduleCompile!Q336="Off",0,IF(ScheduleCompile!Q336="On",1,IF(ISNUMBER(ScheduleCompile!Q336),ScheduleCompile!Q336/1,IF(ISTEXT(ScheduleCompile!Q336),IF(OR(ISNUMBER(FIND("5F",ScheduleCompile!Q336)),ISNUMBER(FIND("0F",ScheduleCompile!Q336)),ISNUMBER(FIND("8F",ScheduleCompile!Q336)),ISNUMBER(FIND("1F",ScheduleCompile!Q336)),ISNUMBER(FIND("2F",ScheduleCompile!Q336)),ISNUMBER(FIND("3F",ScheduleCompile!Q336)),ISNUMBER(FIND("6F",ScheduleCompile!Q336)),ISNUMBER(FIND("7F",ScheduleCompile!Q336)),ISNUMBER(FIND("9F",ScheduleCompile!Q336)),ISNUMBER(FIND("4F",ScheduleCompile!Q336))),VALUE(LEFT(ScheduleCompile!Q336,FIND("F",ScheduleCompile!Q336)-1)),ScheduleCompile!Q336)))))),"",IF(ScheduleCompile!Q336="Off",0,IF(ScheduleCompile!Q336="On",1,IF(ISNUMBER(ScheduleCompile!Q336),ScheduleCompile!Q336/1,IF(ISTEXT(ScheduleCompile!Q336),IF(OR(ISNUMBER(FIND("5F",ScheduleCompile!Q336)),ISNUMBER(FIND("0F",ScheduleCompile!Q336)),ISNUMBER(FIND("8F",ScheduleCompile!Q336)),ISNUMBER(FIND("1F",ScheduleCompile!Q336)),ISNUMBER(FIND("2F",ScheduleCompile!Q336)),ISNUMBER(FIND("3F",ScheduleCompile!Q336)),ISNUMBER(FIND("6F",ScheduleCompile!Q336)),ISNUMBER(FIND("7F",ScheduleCompile!Q336)),ISNUMBER(FIND("9F",ScheduleCompile!Q336)),ISNUMBER(FIND("4F",ScheduleCompile!Q336))),VALUE(LEFT(ScheduleCompile!Q336,FIND("F",ScheduleCompile!Q336)-1)),ScheduleCompile!Q336)))))))</f>
        <v>1</v>
      </c>
      <c r="W343" s="1">
        <f>IF(AND(ISERROR(IF(ScheduleCompile!R336="Off",0,IF(ScheduleCompile!R336="On",1,IF(ISNUMBER(ScheduleCompile!R336),ScheduleCompile!R336/1,IF(ISTEXT(ScheduleCompile!R336),IF(OR(ISNUMBER(FIND("5F",ScheduleCompile!R336)),ISNUMBER(FIND("0F",ScheduleCompile!R336)),ISNUMBER(FIND("8F",ScheduleCompile!R336)),ISNUMBER(FIND("1F",ScheduleCompile!R336)),ISNUMBER(FIND("2F",ScheduleCompile!R336)),ISNUMBER(FIND("3F",ScheduleCompile!R336)),ISNUMBER(FIND("6F",ScheduleCompile!R336)),ISNUMBER(FIND("7F",ScheduleCompile!R336)),ISNUMBER(FIND("9F",ScheduleCompile!R336)),ISNUMBER(FIND("4F",ScheduleCompile!R336))),VALUE(LEFT(ScheduleCompile!R336,FIND("F",ScheduleCompile!R336)-1)),ScheduleCompile!R336)))))),ISTEXT(ScheduleCompile!#REF!)),"ENDTABLE",IF(ISERROR(IF(ScheduleCompile!R336="Off",0,IF(ScheduleCompile!R336="On",1,IF(ISNUMBER(ScheduleCompile!R336),ScheduleCompile!R336/1,IF(ISTEXT(ScheduleCompile!R336),IF(OR(ISNUMBER(FIND("5F",ScheduleCompile!R336)),ISNUMBER(FIND("0F",ScheduleCompile!R336)),ISNUMBER(FIND("8F",ScheduleCompile!R336)),ISNUMBER(FIND("1F",ScheduleCompile!R336)),ISNUMBER(FIND("2F",ScheduleCompile!R336)),ISNUMBER(FIND("3F",ScheduleCompile!R336)),ISNUMBER(FIND("6F",ScheduleCompile!R336)),ISNUMBER(FIND("7F",ScheduleCompile!R336)),ISNUMBER(FIND("9F",ScheduleCompile!R336)),ISNUMBER(FIND("4F",ScheduleCompile!R336))),VALUE(LEFT(ScheduleCompile!R336,FIND("F",ScheduleCompile!R336)-1)),ScheduleCompile!R336)))))),"",IF(ScheduleCompile!R336="Off",0,IF(ScheduleCompile!R336="On",1,IF(ISNUMBER(ScheduleCompile!R336),ScheduleCompile!R336/1,IF(ISTEXT(ScheduleCompile!R336),IF(OR(ISNUMBER(FIND("5F",ScheduleCompile!R336)),ISNUMBER(FIND("0F",ScheduleCompile!R336)),ISNUMBER(FIND("8F",ScheduleCompile!R336)),ISNUMBER(FIND("1F",ScheduleCompile!R336)),ISNUMBER(FIND("2F",ScheduleCompile!R336)),ISNUMBER(FIND("3F",ScheduleCompile!R336)),ISNUMBER(FIND("6F",ScheduleCompile!R336)),ISNUMBER(FIND("7F",ScheduleCompile!R336)),ISNUMBER(FIND("9F",ScheduleCompile!R336)),ISNUMBER(FIND("4F",ScheduleCompile!R336))),VALUE(LEFT(ScheduleCompile!R336,FIND("F",ScheduleCompile!R336)-1)),ScheduleCompile!R336)))))))</f>
        <v>1</v>
      </c>
      <c r="X343" s="1">
        <f>IF(AND(ISERROR(IF(ScheduleCompile!S336="Off",0,IF(ScheduleCompile!S336="On",1,IF(ISNUMBER(ScheduleCompile!S336),ScheduleCompile!S336/1,IF(ISTEXT(ScheduleCompile!S336),IF(OR(ISNUMBER(FIND("5F",ScheduleCompile!S336)),ISNUMBER(FIND("0F",ScheduleCompile!S336)),ISNUMBER(FIND("8F",ScheduleCompile!S336)),ISNUMBER(FIND("1F",ScheduleCompile!S336)),ISNUMBER(FIND("2F",ScheduleCompile!S336)),ISNUMBER(FIND("3F",ScheduleCompile!S336)),ISNUMBER(FIND("6F",ScheduleCompile!S336)),ISNUMBER(FIND("7F",ScheduleCompile!S336)),ISNUMBER(FIND("9F",ScheduleCompile!S336)),ISNUMBER(FIND("4F",ScheduleCompile!S336))),VALUE(LEFT(ScheduleCompile!S336,FIND("F",ScheduleCompile!S336)-1)),ScheduleCompile!S336)))))),ISTEXT(ScheduleCompile!#REF!)),"ENDTABLE",IF(ISERROR(IF(ScheduleCompile!S336="Off",0,IF(ScheduleCompile!S336="On",1,IF(ISNUMBER(ScheduleCompile!S336),ScheduleCompile!S336/1,IF(ISTEXT(ScheduleCompile!S336),IF(OR(ISNUMBER(FIND("5F",ScheduleCompile!S336)),ISNUMBER(FIND("0F",ScheduleCompile!S336)),ISNUMBER(FIND("8F",ScheduleCompile!S336)),ISNUMBER(FIND("1F",ScheduleCompile!S336)),ISNUMBER(FIND("2F",ScheduleCompile!S336)),ISNUMBER(FIND("3F",ScheduleCompile!S336)),ISNUMBER(FIND("6F",ScheduleCompile!S336)),ISNUMBER(FIND("7F",ScheduleCompile!S336)),ISNUMBER(FIND("9F",ScheduleCompile!S336)),ISNUMBER(FIND("4F",ScheduleCompile!S336))),VALUE(LEFT(ScheduleCompile!S336,FIND("F",ScheduleCompile!S336)-1)),ScheduleCompile!S336)))))),"",IF(ScheduleCompile!S336="Off",0,IF(ScheduleCompile!S336="On",1,IF(ISNUMBER(ScheduleCompile!S336),ScheduleCompile!S336/1,IF(ISTEXT(ScheduleCompile!S336),IF(OR(ISNUMBER(FIND("5F",ScheduleCompile!S336)),ISNUMBER(FIND("0F",ScheduleCompile!S336)),ISNUMBER(FIND("8F",ScheduleCompile!S336)),ISNUMBER(FIND("1F",ScheduleCompile!S336)),ISNUMBER(FIND("2F",ScheduleCompile!S336)),ISNUMBER(FIND("3F",ScheduleCompile!S336)),ISNUMBER(FIND("6F",ScheduleCompile!S336)),ISNUMBER(FIND("7F",ScheduleCompile!S336)),ISNUMBER(FIND("9F",ScheduleCompile!S336)),ISNUMBER(FIND("4F",ScheduleCompile!S336))),VALUE(LEFT(ScheduleCompile!S336,FIND("F",ScheduleCompile!S336)-1)),ScheduleCompile!S336)))))))</f>
        <v>1</v>
      </c>
      <c r="Y343" s="1">
        <f>IF(AND(ISERROR(IF(ScheduleCompile!T336="Off",0,IF(ScheduleCompile!T336="On",1,IF(ISNUMBER(ScheduleCompile!T336),ScheduleCompile!T336/1,IF(ISTEXT(ScheduleCompile!T336),IF(OR(ISNUMBER(FIND("5F",ScheduleCompile!T336)),ISNUMBER(FIND("0F",ScheduleCompile!T336)),ISNUMBER(FIND("8F",ScheduleCompile!T336)),ISNUMBER(FIND("1F",ScheduleCompile!T336)),ISNUMBER(FIND("2F",ScheduleCompile!T336)),ISNUMBER(FIND("3F",ScheduleCompile!T336)),ISNUMBER(FIND("6F",ScheduleCompile!T336)),ISNUMBER(FIND("7F",ScheduleCompile!T336)),ISNUMBER(FIND("9F",ScheduleCompile!T336)),ISNUMBER(FIND("4F",ScheduleCompile!T336))),VALUE(LEFT(ScheduleCompile!T336,FIND("F",ScheduleCompile!T336)-1)),ScheduleCompile!T336)))))),ISTEXT(ScheduleCompile!#REF!)),"ENDTABLE",IF(ISERROR(IF(ScheduleCompile!T336="Off",0,IF(ScheduleCompile!T336="On",1,IF(ISNUMBER(ScheduleCompile!T336),ScheduleCompile!T336/1,IF(ISTEXT(ScheduleCompile!T336),IF(OR(ISNUMBER(FIND("5F",ScheduleCompile!T336)),ISNUMBER(FIND("0F",ScheduleCompile!T336)),ISNUMBER(FIND("8F",ScheduleCompile!T336)),ISNUMBER(FIND("1F",ScheduleCompile!T336)),ISNUMBER(FIND("2F",ScheduleCompile!T336)),ISNUMBER(FIND("3F",ScheduleCompile!T336)),ISNUMBER(FIND("6F",ScheduleCompile!T336)),ISNUMBER(FIND("7F",ScheduleCompile!T336)),ISNUMBER(FIND("9F",ScheduleCompile!T336)),ISNUMBER(FIND("4F",ScheduleCompile!T336))),VALUE(LEFT(ScheduleCompile!T336,FIND("F",ScheduleCompile!T336)-1)),ScheduleCompile!T336)))))),"",IF(ScheduleCompile!T336="Off",0,IF(ScheduleCompile!T336="On",1,IF(ISNUMBER(ScheduleCompile!T336),ScheduleCompile!T336/1,IF(ISTEXT(ScheduleCompile!T336),IF(OR(ISNUMBER(FIND("5F",ScheduleCompile!T336)),ISNUMBER(FIND("0F",ScheduleCompile!T336)),ISNUMBER(FIND("8F",ScheduleCompile!T336)),ISNUMBER(FIND("1F",ScheduleCompile!T336)),ISNUMBER(FIND("2F",ScheduleCompile!T336)),ISNUMBER(FIND("3F",ScheduleCompile!T336)),ISNUMBER(FIND("6F",ScheduleCompile!T336)),ISNUMBER(FIND("7F",ScheduleCompile!T336)),ISNUMBER(FIND("9F",ScheduleCompile!T336)),ISNUMBER(FIND("4F",ScheduleCompile!T336))),VALUE(LEFT(ScheduleCompile!T336,FIND("F",ScheduleCompile!T336)-1)),ScheduleCompile!T336)))))))</f>
        <v>1</v>
      </c>
      <c r="Z343" s="1">
        <f>IF(AND(ISERROR(IF(ScheduleCompile!U336="Off",0,IF(ScheduleCompile!U336="On",1,IF(ISNUMBER(ScheduleCompile!U336),ScheduleCompile!U336/1,IF(ISTEXT(ScheduleCompile!U336),IF(OR(ISNUMBER(FIND("5F",ScheduleCompile!U336)),ISNUMBER(FIND("0F",ScheduleCompile!U336)),ISNUMBER(FIND("8F",ScheduleCompile!U336)),ISNUMBER(FIND("1F",ScheduleCompile!U336)),ISNUMBER(FIND("2F",ScheduleCompile!U336)),ISNUMBER(FIND("3F",ScheduleCompile!U336)),ISNUMBER(FIND("6F",ScheduleCompile!U336)),ISNUMBER(FIND("7F",ScheduleCompile!U336)),ISNUMBER(FIND("9F",ScheduleCompile!U336)),ISNUMBER(FIND("4F",ScheduleCompile!U336))),VALUE(LEFT(ScheduleCompile!U336,FIND("F",ScheduleCompile!U336)-1)),ScheduleCompile!U336)))))),ISTEXT(ScheduleCompile!#REF!)),"ENDTABLE",IF(ISERROR(IF(ScheduleCompile!U336="Off",0,IF(ScheduleCompile!U336="On",1,IF(ISNUMBER(ScheduleCompile!U336),ScheduleCompile!U336/1,IF(ISTEXT(ScheduleCompile!U336),IF(OR(ISNUMBER(FIND("5F",ScheduleCompile!U336)),ISNUMBER(FIND("0F",ScheduleCompile!U336)),ISNUMBER(FIND("8F",ScheduleCompile!U336)),ISNUMBER(FIND("1F",ScheduleCompile!U336)),ISNUMBER(FIND("2F",ScheduleCompile!U336)),ISNUMBER(FIND("3F",ScheduleCompile!U336)),ISNUMBER(FIND("6F",ScheduleCompile!U336)),ISNUMBER(FIND("7F",ScheduleCompile!U336)),ISNUMBER(FIND("9F",ScheduleCompile!U336)),ISNUMBER(FIND("4F",ScheduleCompile!U336))),VALUE(LEFT(ScheduleCompile!U336,FIND("F",ScheduleCompile!U336)-1)),ScheduleCompile!U336)))))),"",IF(ScheduleCompile!U336="Off",0,IF(ScheduleCompile!U336="On",1,IF(ISNUMBER(ScheduleCompile!U336),ScheduleCompile!U336/1,IF(ISTEXT(ScheduleCompile!U336),IF(OR(ISNUMBER(FIND("5F",ScheduleCompile!U336)),ISNUMBER(FIND("0F",ScheduleCompile!U336)),ISNUMBER(FIND("8F",ScheduleCompile!U336)),ISNUMBER(FIND("1F",ScheduleCompile!U336)),ISNUMBER(FIND("2F",ScheduleCompile!U336)),ISNUMBER(FIND("3F",ScheduleCompile!U336)),ISNUMBER(FIND("6F",ScheduleCompile!U336)),ISNUMBER(FIND("7F",ScheduleCompile!U336)),ISNUMBER(FIND("9F",ScheduleCompile!U336)),ISNUMBER(FIND("4F",ScheduleCompile!U336))),VALUE(LEFT(ScheduleCompile!U336,FIND("F",ScheduleCompile!U336)-1)),ScheduleCompile!U336)))))))</f>
        <v>1</v>
      </c>
      <c r="AA343" s="1">
        <f>IF(AND(ISERROR(IF(ScheduleCompile!V336="Off",0,IF(ScheduleCompile!V336="On",1,IF(ISNUMBER(ScheduleCompile!V336),ScheduleCompile!V336/1,IF(ISTEXT(ScheduleCompile!V336),IF(OR(ISNUMBER(FIND("5F",ScheduleCompile!V336)),ISNUMBER(FIND("0F",ScheduleCompile!V336)),ISNUMBER(FIND("8F",ScheduleCompile!V336)),ISNUMBER(FIND("1F",ScheduleCompile!V336)),ISNUMBER(FIND("2F",ScheduleCompile!V336)),ISNUMBER(FIND("3F",ScheduleCompile!V336)),ISNUMBER(FIND("6F",ScheduleCompile!V336)),ISNUMBER(FIND("7F",ScheduleCompile!V336)),ISNUMBER(FIND("9F",ScheduleCompile!V336)),ISNUMBER(FIND("4F",ScheduleCompile!V336))),VALUE(LEFT(ScheduleCompile!V336,FIND("F",ScheduleCompile!V336)-1)),ScheduleCompile!V336)))))),ISTEXT(ScheduleCompile!#REF!)),"ENDTABLE",IF(ISERROR(IF(ScheduleCompile!V336="Off",0,IF(ScheduleCompile!V336="On",1,IF(ISNUMBER(ScheduleCompile!V336),ScheduleCompile!V336/1,IF(ISTEXT(ScheduleCompile!V336),IF(OR(ISNUMBER(FIND("5F",ScheduleCompile!V336)),ISNUMBER(FIND("0F",ScheduleCompile!V336)),ISNUMBER(FIND("8F",ScheduleCompile!V336)),ISNUMBER(FIND("1F",ScheduleCompile!V336)),ISNUMBER(FIND("2F",ScheduleCompile!V336)),ISNUMBER(FIND("3F",ScheduleCompile!V336)),ISNUMBER(FIND("6F",ScheduleCompile!V336)),ISNUMBER(FIND("7F",ScheduleCompile!V336)),ISNUMBER(FIND("9F",ScheduleCompile!V336)),ISNUMBER(FIND("4F",ScheduleCompile!V336))),VALUE(LEFT(ScheduleCompile!V336,FIND("F",ScheduleCompile!V336)-1)),ScheduleCompile!V336)))))),"",IF(ScheduleCompile!V336="Off",0,IF(ScheduleCompile!V336="On",1,IF(ISNUMBER(ScheduleCompile!V336),ScheduleCompile!V336/1,IF(ISTEXT(ScheduleCompile!V336),IF(OR(ISNUMBER(FIND("5F",ScheduleCompile!V336)),ISNUMBER(FIND("0F",ScheduleCompile!V336)),ISNUMBER(FIND("8F",ScheduleCompile!V336)),ISNUMBER(FIND("1F",ScheduleCompile!V336)),ISNUMBER(FIND("2F",ScheduleCompile!V336)),ISNUMBER(FIND("3F",ScheduleCompile!V336)),ISNUMBER(FIND("6F",ScheduleCompile!V336)),ISNUMBER(FIND("7F",ScheduleCompile!V336)),ISNUMBER(FIND("9F",ScheduleCompile!V336)),ISNUMBER(FIND("4F",ScheduleCompile!V336))),VALUE(LEFT(ScheduleCompile!V336,FIND("F",ScheduleCompile!V336)-1)),ScheduleCompile!V336)))))))</f>
        <v>1</v>
      </c>
      <c r="AB343" s="1">
        <f>IF(AND(ISERROR(IF(ScheduleCompile!W336="Off",0,IF(ScheduleCompile!W336="On",1,IF(ISNUMBER(ScheduleCompile!W336),ScheduleCompile!W336/1,IF(ISTEXT(ScheduleCompile!W336),IF(OR(ISNUMBER(FIND("5F",ScheduleCompile!W336)),ISNUMBER(FIND("0F",ScheduleCompile!W336)),ISNUMBER(FIND("8F",ScheduleCompile!W336)),ISNUMBER(FIND("1F",ScheduleCompile!W336)),ISNUMBER(FIND("2F",ScheduleCompile!W336)),ISNUMBER(FIND("3F",ScheduleCompile!W336)),ISNUMBER(FIND("6F",ScheduleCompile!W336)),ISNUMBER(FIND("7F",ScheduleCompile!W336)),ISNUMBER(FIND("9F",ScheduleCompile!W336)),ISNUMBER(FIND("4F",ScheduleCompile!W336))),VALUE(LEFT(ScheduleCompile!W336,FIND("F",ScheduleCompile!W336)-1)),ScheduleCompile!W336)))))),ISTEXT(ScheduleCompile!#REF!)),"ENDTABLE",IF(ISERROR(IF(ScheduleCompile!W336="Off",0,IF(ScheduleCompile!W336="On",1,IF(ISNUMBER(ScheduleCompile!W336),ScheduleCompile!W336/1,IF(ISTEXT(ScheduleCompile!W336),IF(OR(ISNUMBER(FIND("5F",ScheduleCompile!W336)),ISNUMBER(FIND("0F",ScheduleCompile!W336)),ISNUMBER(FIND("8F",ScheduleCompile!W336)),ISNUMBER(FIND("1F",ScheduleCompile!W336)),ISNUMBER(FIND("2F",ScheduleCompile!W336)),ISNUMBER(FIND("3F",ScheduleCompile!W336)),ISNUMBER(FIND("6F",ScheduleCompile!W336)),ISNUMBER(FIND("7F",ScheduleCompile!W336)),ISNUMBER(FIND("9F",ScheduleCompile!W336)),ISNUMBER(FIND("4F",ScheduleCompile!W336))),VALUE(LEFT(ScheduleCompile!W336,FIND("F",ScheduleCompile!W336)-1)),ScheduleCompile!W336)))))),"",IF(ScheduleCompile!W336="Off",0,IF(ScheduleCompile!W336="On",1,IF(ISNUMBER(ScheduleCompile!W336),ScheduleCompile!W336/1,IF(ISTEXT(ScheduleCompile!W336),IF(OR(ISNUMBER(FIND("5F",ScheduleCompile!W336)),ISNUMBER(FIND("0F",ScheduleCompile!W336)),ISNUMBER(FIND("8F",ScheduleCompile!W336)),ISNUMBER(FIND("1F",ScheduleCompile!W336)),ISNUMBER(FIND("2F",ScheduleCompile!W336)),ISNUMBER(FIND("3F",ScheduleCompile!W336)),ISNUMBER(FIND("6F",ScheduleCompile!W336)),ISNUMBER(FIND("7F",ScheduleCompile!W336)),ISNUMBER(FIND("9F",ScheduleCompile!W336)),ISNUMBER(FIND("4F",ScheduleCompile!W336))),VALUE(LEFT(ScheduleCompile!W336,FIND("F",ScheduleCompile!W336)-1)),ScheduleCompile!W336)))))))</f>
        <v>1</v>
      </c>
      <c r="AC343" s="1">
        <f>IF(AND(ISERROR(IF(ScheduleCompile!X336="Off",0,IF(ScheduleCompile!X336="On",1,IF(ISNUMBER(ScheduleCompile!X336),ScheduleCompile!X336/1,IF(ISTEXT(ScheduleCompile!X336),IF(OR(ISNUMBER(FIND("5F",ScheduleCompile!X336)),ISNUMBER(FIND("0F",ScheduleCompile!X336)),ISNUMBER(FIND("8F",ScheduleCompile!X336)),ISNUMBER(FIND("1F",ScheduleCompile!X336)),ISNUMBER(FIND("2F",ScheduleCompile!X336)),ISNUMBER(FIND("3F",ScheduleCompile!X336)),ISNUMBER(FIND("6F",ScheduleCompile!X336)),ISNUMBER(FIND("7F",ScheduleCompile!X336)),ISNUMBER(FIND("9F",ScheduleCompile!X336)),ISNUMBER(FIND("4F",ScheduleCompile!X336))),VALUE(LEFT(ScheduleCompile!X336,FIND("F",ScheduleCompile!X336)-1)),ScheduleCompile!X336)))))),ISTEXT(ScheduleCompile!#REF!)),"ENDTABLE",IF(ISERROR(IF(ScheduleCompile!X336="Off",0,IF(ScheduleCompile!X336="On",1,IF(ISNUMBER(ScheduleCompile!X336),ScheduleCompile!X336/1,IF(ISTEXT(ScheduleCompile!X336),IF(OR(ISNUMBER(FIND("5F",ScheduleCompile!X336)),ISNUMBER(FIND("0F",ScheduleCompile!X336)),ISNUMBER(FIND("8F",ScheduleCompile!X336)),ISNUMBER(FIND("1F",ScheduleCompile!X336)),ISNUMBER(FIND("2F",ScheduleCompile!X336)),ISNUMBER(FIND("3F",ScheduleCompile!X336)),ISNUMBER(FIND("6F",ScheduleCompile!X336)),ISNUMBER(FIND("7F",ScheduleCompile!X336)),ISNUMBER(FIND("9F",ScheduleCompile!X336)),ISNUMBER(FIND("4F",ScheduleCompile!X336))),VALUE(LEFT(ScheduleCompile!X336,FIND("F",ScheduleCompile!X336)-1)),ScheduleCompile!X336)))))),"",IF(ScheduleCompile!X336="Off",0,IF(ScheduleCompile!X336="On",1,IF(ISNUMBER(ScheduleCompile!X336),ScheduleCompile!X336/1,IF(ISTEXT(ScheduleCompile!X336),IF(OR(ISNUMBER(FIND("5F",ScheduleCompile!X336)),ISNUMBER(FIND("0F",ScheduleCompile!X336)),ISNUMBER(FIND("8F",ScheduleCompile!X336)),ISNUMBER(FIND("1F",ScheduleCompile!X336)),ISNUMBER(FIND("2F",ScheduleCompile!X336)),ISNUMBER(FIND("3F",ScheduleCompile!X336)),ISNUMBER(FIND("6F",ScheduleCompile!X336)),ISNUMBER(FIND("7F",ScheduleCompile!X336)),ISNUMBER(FIND("9F",ScheduleCompile!X336)),ISNUMBER(FIND("4F",ScheduleCompile!X336))),VALUE(LEFT(ScheduleCompile!X336,FIND("F",ScheduleCompile!X336)-1)),ScheduleCompile!X336)))))))</f>
        <v>1</v>
      </c>
      <c r="AD343" s="1">
        <f>IF(AND(ISERROR(IF(ScheduleCompile!Y336="Off",0,IF(ScheduleCompile!Y336="On",1,IF(ISNUMBER(ScheduleCompile!Y336),ScheduleCompile!Y336/1,IF(ISTEXT(ScheduleCompile!Y336),IF(OR(ISNUMBER(FIND("5F",ScheduleCompile!Y336)),ISNUMBER(FIND("0F",ScheduleCompile!Y336)),ISNUMBER(FIND("8F",ScheduleCompile!Y336)),ISNUMBER(FIND("1F",ScheduleCompile!Y336)),ISNUMBER(FIND("2F",ScheduleCompile!Y336)),ISNUMBER(FIND("3F",ScheduleCompile!Y336)),ISNUMBER(FIND("6F",ScheduleCompile!Y336)),ISNUMBER(FIND("7F",ScheduleCompile!Y336)),ISNUMBER(FIND("9F",ScheduleCompile!Y336)),ISNUMBER(FIND("4F",ScheduleCompile!Y336))),VALUE(LEFT(ScheduleCompile!Y336,FIND("F",ScheduleCompile!Y336)-1)),ScheduleCompile!Y336)))))),ISTEXT(ScheduleCompile!#REF!)),"ENDTABLE",IF(ISERROR(IF(ScheduleCompile!Y336="Off",0,IF(ScheduleCompile!Y336="On",1,IF(ISNUMBER(ScheduleCompile!Y336),ScheduleCompile!Y336/1,IF(ISTEXT(ScheduleCompile!Y336),IF(OR(ISNUMBER(FIND("5F",ScheduleCompile!Y336)),ISNUMBER(FIND("0F",ScheduleCompile!Y336)),ISNUMBER(FIND("8F",ScheduleCompile!Y336)),ISNUMBER(FIND("1F",ScheduleCompile!Y336)),ISNUMBER(FIND("2F",ScheduleCompile!Y336)),ISNUMBER(FIND("3F",ScheduleCompile!Y336)),ISNUMBER(FIND("6F",ScheduleCompile!Y336)),ISNUMBER(FIND("7F",ScheduleCompile!Y336)),ISNUMBER(FIND("9F",ScheduleCompile!Y336)),ISNUMBER(FIND("4F",ScheduleCompile!Y336))),VALUE(LEFT(ScheduleCompile!Y336,FIND("F",ScheduleCompile!Y336)-1)),ScheduleCompile!Y336)))))),"",IF(ScheduleCompile!Y336="Off",0,IF(ScheduleCompile!Y336="On",1,IF(ISNUMBER(ScheduleCompile!Y336),ScheduleCompile!Y336/1,IF(ISTEXT(ScheduleCompile!Y336),IF(OR(ISNUMBER(FIND("5F",ScheduleCompile!Y336)),ISNUMBER(FIND("0F",ScheduleCompile!Y336)),ISNUMBER(FIND("8F",ScheduleCompile!Y336)),ISNUMBER(FIND("1F",ScheduleCompile!Y336)),ISNUMBER(FIND("2F",ScheduleCompile!Y336)),ISNUMBER(FIND("3F",ScheduleCompile!Y336)),ISNUMBER(FIND("6F",ScheduleCompile!Y336)),ISNUMBER(FIND("7F",ScheduleCompile!Y336)),ISNUMBER(FIND("9F",ScheduleCompile!Y336)),ISNUMBER(FIND("4F",ScheduleCompile!Y336))),VALUE(LEFT(ScheduleCompile!Y336,FIND("F",ScheduleCompile!Y336)-1)),ScheduleCompile!Y336)))))))</f>
        <v>1</v>
      </c>
    </row>
    <row r="344" spans="1:30" x14ac:dyDescent="0.25">
      <c r="A344" t="str">
        <f t="shared" si="23"/>
        <v>SchDay "ResidentialLivingHVACAvailSun"  Type = "OnOff" Hr = (1, 1, 1, 1, 1, 1, 1, 1, 1, 1, 1, 1, 1, 1, 1, 1, 1, 1, 1, 1, 1, 1, 1, 1) ..</v>
      </c>
      <c r="B344" s="1" t="s">
        <v>623</v>
      </c>
      <c r="C344" t="str">
        <f t="shared" si="24"/>
        <v xml:space="preserve">SchDay "ResidentialLivingHVACAvailSun"  Type = "OnOff" Hr = </v>
      </c>
      <c r="D344" t="str">
        <f t="shared" si="25"/>
        <v>(1, 1, 1, 1, 1, 1, 1, 1, 1, 1, 1, 1, 1, 1, 1, 1, 1, 1, 1, 1, 1, 1, 1, 1) ..</v>
      </c>
      <c r="E344" s="30" t="str">
        <f>ScheduleCompile!A337</f>
        <v>ResidentialLivingHVACAvailSun</v>
      </c>
      <c r="F344" t="str">
        <f t="shared" si="26"/>
        <v>OnOff</v>
      </c>
      <c r="G344" s="1">
        <f>IF(AND(ISERROR(IF(ScheduleCompile!B337="Off",0,IF(ScheduleCompile!B337="On",1,IF(ISNUMBER(ScheduleCompile!B337),ScheduleCompile!B337/1,IF(ISTEXT(ScheduleCompile!B337),IF(OR(ISNUMBER(FIND("5F",ScheduleCompile!B337)),ISNUMBER(FIND("0F",ScheduleCompile!B337)),ISNUMBER(FIND("8F",ScheduleCompile!B337)),ISNUMBER(FIND("1F",ScheduleCompile!B337)),ISNUMBER(FIND("2F",ScheduleCompile!B337)),ISNUMBER(FIND("3F",ScheduleCompile!B337)),ISNUMBER(FIND("6F",ScheduleCompile!B337)),ISNUMBER(FIND("7F",ScheduleCompile!B337)),ISNUMBER(FIND("9F",ScheduleCompile!B337)),ISNUMBER(FIND("4F",ScheduleCompile!B337))),VALUE(LEFT(ScheduleCompile!B337,FIND("F",ScheduleCompile!B337)-1)),ScheduleCompile!B337)))))),ISTEXT(ScheduleCompile!#REF!)),"ENDTABLE",IF(ISERROR(IF(ScheduleCompile!B337="Off",0,IF(ScheduleCompile!B337="On",1,IF(ISNUMBER(ScheduleCompile!B337),ScheduleCompile!B337/1,IF(ISTEXT(ScheduleCompile!B337),IF(OR(ISNUMBER(FIND("5F",ScheduleCompile!B337)),ISNUMBER(FIND("0F",ScheduleCompile!B337)),ISNUMBER(FIND("8F",ScheduleCompile!B337)),ISNUMBER(FIND("1F",ScheduleCompile!B337)),ISNUMBER(FIND("2F",ScheduleCompile!B337)),ISNUMBER(FIND("3F",ScheduleCompile!B337)),ISNUMBER(FIND("6F",ScheduleCompile!B337)),ISNUMBER(FIND("7F",ScheduleCompile!B337)),ISNUMBER(FIND("9F",ScheduleCompile!B337)),ISNUMBER(FIND("4F",ScheduleCompile!B337))),VALUE(LEFT(ScheduleCompile!B337,FIND("F",ScheduleCompile!B337)-1)),ScheduleCompile!B337)))))),"",IF(ScheduleCompile!B337="Off",0,IF(ScheduleCompile!B337="On",1,IF(ISNUMBER(ScheduleCompile!B337),ScheduleCompile!B337/1,IF(ISTEXT(ScheduleCompile!B337),IF(OR(ISNUMBER(FIND("5F",ScheduleCompile!B337)),ISNUMBER(FIND("0F",ScheduleCompile!B337)),ISNUMBER(FIND("8F",ScheduleCompile!B337)),ISNUMBER(FIND("1F",ScheduleCompile!B337)),ISNUMBER(FIND("2F",ScheduleCompile!B337)),ISNUMBER(FIND("3F",ScheduleCompile!B337)),ISNUMBER(FIND("6F",ScheduleCompile!B337)),ISNUMBER(FIND("7F",ScheduleCompile!B337)),ISNUMBER(FIND("9F",ScheduleCompile!B337)),ISNUMBER(FIND("4F",ScheduleCompile!B337))),VALUE(LEFT(ScheduleCompile!B337,FIND("F",ScheduleCompile!B337)-1)),ScheduleCompile!B337)))))))</f>
        <v>1</v>
      </c>
      <c r="H344" s="1">
        <f>IF(AND(ISERROR(IF(ScheduleCompile!C337="Off",0,IF(ScheduleCompile!C337="On",1,IF(ISNUMBER(ScheduleCompile!C337),ScheduleCompile!C337/1,IF(ISTEXT(ScheduleCompile!C337),IF(OR(ISNUMBER(FIND("5F",ScheduleCompile!C337)),ISNUMBER(FIND("0F",ScheduleCompile!C337)),ISNUMBER(FIND("8F",ScheduleCompile!C337)),ISNUMBER(FIND("1F",ScheduleCompile!C337)),ISNUMBER(FIND("2F",ScheduleCompile!C337)),ISNUMBER(FIND("3F",ScheduleCompile!C337)),ISNUMBER(FIND("6F",ScheduleCompile!C337)),ISNUMBER(FIND("7F",ScheduleCompile!C337)),ISNUMBER(FIND("9F",ScheduleCompile!C337)),ISNUMBER(FIND("4F",ScheduleCompile!C337))),VALUE(LEFT(ScheduleCompile!C337,FIND("F",ScheduleCompile!C337)-1)),ScheduleCompile!C337)))))),ISTEXT(ScheduleCompile!#REF!)),"ENDTABLE",IF(ISERROR(IF(ScheduleCompile!C337="Off",0,IF(ScheduleCompile!C337="On",1,IF(ISNUMBER(ScheduleCompile!C337),ScheduleCompile!C337/1,IF(ISTEXT(ScheduleCompile!C337),IF(OR(ISNUMBER(FIND("5F",ScheduleCompile!C337)),ISNUMBER(FIND("0F",ScheduleCompile!C337)),ISNUMBER(FIND("8F",ScheduleCompile!C337)),ISNUMBER(FIND("1F",ScheduleCompile!C337)),ISNUMBER(FIND("2F",ScheduleCompile!C337)),ISNUMBER(FIND("3F",ScheduleCompile!C337)),ISNUMBER(FIND("6F",ScheduleCompile!C337)),ISNUMBER(FIND("7F",ScheduleCompile!C337)),ISNUMBER(FIND("9F",ScheduleCompile!C337)),ISNUMBER(FIND("4F",ScheduleCompile!C337))),VALUE(LEFT(ScheduleCompile!C337,FIND("F",ScheduleCompile!C337)-1)),ScheduleCompile!C337)))))),"",IF(ScheduleCompile!C337="Off",0,IF(ScheduleCompile!C337="On",1,IF(ISNUMBER(ScheduleCompile!C337),ScheduleCompile!C337/1,IF(ISTEXT(ScheduleCompile!C337),IF(OR(ISNUMBER(FIND("5F",ScheduleCompile!C337)),ISNUMBER(FIND("0F",ScheduleCompile!C337)),ISNUMBER(FIND("8F",ScheduleCompile!C337)),ISNUMBER(FIND("1F",ScheduleCompile!C337)),ISNUMBER(FIND("2F",ScheduleCompile!C337)),ISNUMBER(FIND("3F",ScheduleCompile!C337)),ISNUMBER(FIND("6F",ScheduleCompile!C337)),ISNUMBER(FIND("7F",ScheduleCompile!C337)),ISNUMBER(FIND("9F",ScheduleCompile!C337)),ISNUMBER(FIND("4F",ScheduleCompile!C337))),VALUE(LEFT(ScheduleCompile!C337,FIND("F",ScheduleCompile!C337)-1)),ScheduleCompile!C337)))))))</f>
        <v>1</v>
      </c>
      <c r="I344" s="1">
        <f>IF(AND(ISERROR(IF(ScheduleCompile!D337="Off",0,IF(ScheduleCompile!D337="On",1,IF(ISNUMBER(ScheduleCompile!D337),ScheduleCompile!D337/1,IF(ISTEXT(ScheduleCompile!D337),IF(OR(ISNUMBER(FIND("5F",ScheduleCompile!D337)),ISNUMBER(FIND("0F",ScheduleCompile!D337)),ISNUMBER(FIND("8F",ScheduleCompile!D337)),ISNUMBER(FIND("1F",ScheduleCompile!D337)),ISNUMBER(FIND("2F",ScheduleCompile!D337)),ISNUMBER(FIND("3F",ScheduleCompile!D337)),ISNUMBER(FIND("6F",ScheduleCompile!D337)),ISNUMBER(FIND("7F",ScheduleCompile!D337)),ISNUMBER(FIND("9F",ScheduleCompile!D337)),ISNUMBER(FIND("4F",ScheduleCompile!D337))),VALUE(LEFT(ScheduleCompile!D337,FIND("F",ScheduleCompile!D337)-1)),ScheduleCompile!D337)))))),ISTEXT(ScheduleCompile!#REF!)),"ENDTABLE",IF(ISERROR(IF(ScheduleCompile!D337="Off",0,IF(ScheduleCompile!D337="On",1,IF(ISNUMBER(ScheduleCompile!D337),ScheduleCompile!D337/1,IF(ISTEXT(ScheduleCompile!D337),IF(OR(ISNUMBER(FIND("5F",ScheduleCompile!D337)),ISNUMBER(FIND("0F",ScheduleCompile!D337)),ISNUMBER(FIND("8F",ScheduleCompile!D337)),ISNUMBER(FIND("1F",ScheduleCompile!D337)),ISNUMBER(FIND("2F",ScheduleCompile!D337)),ISNUMBER(FIND("3F",ScheduleCompile!D337)),ISNUMBER(FIND("6F",ScheduleCompile!D337)),ISNUMBER(FIND("7F",ScheduleCompile!D337)),ISNUMBER(FIND("9F",ScheduleCompile!D337)),ISNUMBER(FIND("4F",ScheduleCompile!D337))),VALUE(LEFT(ScheduleCompile!D337,FIND("F",ScheduleCompile!D337)-1)),ScheduleCompile!D337)))))),"",IF(ScheduleCompile!D337="Off",0,IF(ScheduleCompile!D337="On",1,IF(ISNUMBER(ScheduleCompile!D337),ScheduleCompile!D337/1,IF(ISTEXT(ScheduleCompile!D337),IF(OR(ISNUMBER(FIND("5F",ScheduleCompile!D337)),ISNUMBER(FIND("0F",ScheduleCompile!D337)),ISNUMBER(FIND("8F",ScheduleCompile!D337)),ISNUMBER(FIND("1F",ScheduleCompile!D337)),ISNUMBER(FIND("2F",ScheduleCompile!D337)),ISNUMBER(FIND("3F",ScheduleCompile!D337)),ISNUMBER(FIND("6F",ScheduleCompile!D337)),ISNUMBER(FIND("7F",ScheduleCompile!D337)),ISNUMBER(FIND("9F",ScheduleCompile!D337)),ISNUMBER(FIND("4F",ScheduleCompile!D337))),VALUE(LEFT(ScheduleCompile!D337,FIND("F",ScheduleCompile!D337)-1)),ScheduleCompile!D337)))))))</f>
        <v>1</v>
      </c>
      <c r="J344" s="1">
        <f>IF(AND(ISERROR(IF(ScheduleCompile!E337="Off",0,IF(ScheduleCompile!E337="On",1,IF(ISNUMBER(ScheduleCompile!E337),ScheduleCompile!E337/1,IF(ISTEXT(ScheduleCompile!E337),IF(OR(ISNUMBER(FIND("5F",ScheduleCompile!E337)),ISNUMBER(FIND("0F",ScheduleCompile!E337)),ISNUMBER(FIND("8F",ScheduleCompile!E337)),ISNUMBER(FIND("1F",ScheduleCompile!E337)),ISNUMBER(FIND("2F",ScheduleCompile!E337)),ISNUMBER(FIND("3F",ScheduleCompile!E337)),ISNUMBER(FIND("6F",ScheduleCompile!E337)),ISNUMBER(FIND("7F",ScheduleCompile!E337)),ISNUMBER(FIND("9F",ScheduleCompile!E337)),ISNUMBER(FIND("4F",ScheduleCompile!E337))),VALUE(LEFT(ScheduleCompile!E337,FIND("F",ScheduleCompile!E337)-1)),ScheduleCompile!E337)))))),ISTEXT(ScheduleCompile!#REF!)),"ENDTABLE",IF(ISERROR(IF(ScheduleCompile!E337="Off",0,IF(ScheduleCompile!E337="On",1,IF(ISNUMBER(ScheduleCompile!E337),ScheduleCompile!E337/1,IF(ISTEXT(ScheduleCompile!E337),IF(OR(ISNUMBER(FIND("5F",ScheduleCompile!E337)),ISNUMBER(FIND("0F",ScheduleCompile!E337)),ISNUMBER(FIND("8F",ScheduleCompile!E337)),ISNUMBER(FIND("1F",ScheduleCompile!E337)),ISNUMBER(FIND("2F",ScheduleCompile!E337)),ISNUMBER(FIND("3F",ScheduleCompile!E337)),ISNUMBER(FIND("6F",ScheduleCompile!E337)),ISNUMBER(FIND("7F",ScheduleCompile!E337)),ISNUMBER(FIND("9F",ScheduleCompile!E337)),ISNUMBER(FIND("4F",ScheduleCompile!E337))),VALUE(LEFT(ScheduleCompile!E337,FIND("F",ScheduleCompile!E337)-1)),ScheduleCompile!E337)))))),"",IF(ScheduleCompile!E337="Off",0,IF(ScheduleCompile!E337="On",1,IF(ISNUMBER(ScheduleCompile!E337),ScheduleCompile!E337/1,IF(ISTEXT(ScheduleCompile!E337),IF(OR(ISNUMBER(FIND("5F",ScheduleCompile!E337)),ISNUMBER(FIND("0F",ScheduleCompile!E337)),ISNUMBER(FIND("8F",ScheduleCompile!E337)),ISNUMBER(FIND("1F",ScheduleCompile!E337)),ISNUMBER(FIND("2F",ScheduleCompile!E337)),ISNUMBER(FIND("3F",ScheduleCompile!E337)),ISNUMBER(FIND("6F",ScheduleCompile!E337)),ISNUMBER(FIND("7F",ScheduleCompile!E337)),ISNUMBER(FIND("9F",ScheduleCompile!E337)),ISNUMBER(FIND("4F",ScheduleCompile!E337))),VALUE(LEFT(ScheduleCompile!E337,FIND("F",ScheduleCompile!E337)-1)),ScheduleCompile!E337)))))))</f>
        <v>1</v>
      </c>
      <c r="K344" s="1">
        <f>IF(AND(ISERROR(IF(ScheduleCompile!F337="Off",0,IF(ScheduleCompile!F337="On",1,IF(ISNUMBER(ScheduleCompile!F337),ScheduleCompile!F337/1,IF(ISTEXT(ScheduleCompile!F337),IF(OR(ISNUMBER(FIND("5F",ScheduleCompile!F337)),ISNUMBER(FIND("0F",ScheduleCompile!F337)),ISNUMBER(FIND("8F",ScheduleCompile!F337)),ISNUMBER(FIND("1F",ScheduleCompile!F337)),ISNUMBER(FIND("2F",ScheduleCompile!F337)),ISNUMBER(FIND("3F",ScheduleCompile!F337)),ISNUMBER(FIND("6F",ScheduleCompile!F337)),ISNUMBER(FIND("7F",ScheduleCompile!F337)),ISNUMBER(FIND("9F",ScheduleCompile!F337)),ISNUMBER(FIND("4F",ScheduleCompile!F337))),VALUE(LEFT(ScheduleCompile!F337,FIND("F",ScheduleCompile!F337)-1)),ScheduleCompile!F337)))))),ISTEXT(ScheduleCompile!#REF!)),"ENDTABLE",IF(ISERROR(IF(ScheduleCompile!F337="Off",0,IF(ScheduleCompile!F337="On",1,IF(ISNUMBER(ScheduleCompile!F337),ScheduleCompile!F337/1,IF(ISTEXT(ScheduleCompile!F337),IF(OR(ISNUMBER(FIND("5F",ScheduleCompile!F337)),ISNUMBER(FIND("0F",ScheduleCompile!F337)),ISNUMBER(FIND("8F",ScheduleCompile!F337)),ISNUMBER(FIND("1F",ScheduleCompile!F337)),ISNUMBER(FIND("2F",ScheduleCompile!F337)),ISNUMBER(FIND("3F",ScheduleCompile!F337)),ISNUMBER(FIND("6F",ScheduleCompile!F337)),ISNUMBER(FIND("7F",ScheduleCompile!F337)),ISNUMBER(FIND("9F",ScheduleCompile!F337)),ISNUMBER(FIND("4F",ScheduleCompile!F337))),VALUE(LEFT(ScheduleCompile!F337,FIND("F",ScheduleCompile!F337)-1)),ScheduleCompile!F337)))))),"",IF(ScheduleCompile!F337="Off",0,IF(ScheduleCompile!F337="On",1,IF(ISNUMBER(ScheduleCompile!F337),ScheduleCompile!F337/1,IF(ISTEXT(ScheduleCompile!F337),IF(OR(ISNUMBER(FIND("5F",ScheduleCompile!F337)),ISNUMBER(FIND("0F",ScheduleCompile!F337)),ISNUMBER(FIND("8F",ScheduleCompile!F337)),ISNUMBER(FIND("1F",ScheduleCompile!F337)),ISNUMBER(FIND("2F",ScheduleCompile!F337)),ISNUMBER(FIND("3F",ScheduleCompile!F337)),ISNUMBER(FIND("6F",ScheduleCompile!F337)),ISNUMBER(FIND("7F",ScheduleCompile!F337)),ISNUMBER(FIND("9F",ScheduleCompile!F337)),ISNUMBER(FIND("4F",ScheduleCompile!F337))),VALUE(LEFT(ScheduleCompile!F337,FIND("F",ScheduleCompile!F337)-1)),ScheduleCompile!F337)))))))</f>
        <v>1</v>
      </c>
      <c r="L344" s="1">
        <f>IF(AND(ISERROR(IF(ScheduleCompile!G337="Off",0,IF(ScheduleCompile!G337="On",1,IF(ISNUMBER(ScheduleCompile!G337),ScheduleCompile!G337/1,IF(ISTEXT(ScheduleCompile!G337),IF(OR(ISNUMBER(FIND("5F",ScheduleCompile!G337)),ISNUMBER(FIND("0F",ScheduleCompile!G337)),ISNUMBER(FIND("8F",ScheduleCompile!G337)),ISNUMBER(FIND("1F",ScheduleCompile!G337)),ISNUMBER(FIND("2F",ScheduleCompile!G337)),ISNUMBER(FIND("3F",ScheduleCompile!G337)),ISNUMBER(FIND("6F",ScheduleCompile!G337)),ISNUMBER(FIND("7F",ScheduleCompile!G337)),ISNUMBER(FIND("9F",ScheduleCompile!G337)),ISNUMBER(FIND("4F",ScheduleCompile!G337))),VALUE(LEFT(ScheduleCompile!G337,FIND("F",ScheduleCompile!G337)-1)),ScheduleCompile!G337)))))),ISTEXT(ScheduleCompile!#REF!)),"ENDTABLE",IF(ISERROR(IF(ScheduleCompile!G337="Off",0,IF(ScheduleCompile!G337="On",1,IF(ISNUMBER(ScheduleCompile!G337),ScheduleCompile!G337/1,IF(ISTEXT(ScheduleCompile!G337),IF(OR(ISNUMBER(FIND("5F",ScheduleCompile!G337)),ISNUMBER(FIND("0F",ScheduleCompile!G337)),ISNUMBER(FIND("8F",ScheduleCompile!G337)),ISNUMBER(FIND("1F",ScheduleCompile!G337)),ISNUMBER(FIND("2F",ScheduleCompile!G337)),ISNUMBER(FIND("3F",ScheduleCompile!G337)),ISNUMBER(FIND("6F",ScheduleCompile!G337)),ISNUMBER(FIND("7F",ScheduleCompile!G337)),ISNUMBER(FIND("9F",ScheduleCompile!G337)),ISNUMBER(FIND("4F",ScheduleCompile!G337))),VALUE(LEFT(ScheduleCompile!G337,FIND("F",ScheduleCompile!G337)-1)),ScheduleCompile!G337)))))),"",IF(ScheduleCompile!G337="Off",0,IF(ScheduleCompile!G337="On",1,IF(ISNUMBER(ScheduleCompile!G337),ScheduleCompile!G337/1,IF(ISTEXT(ScheduleCompile!G337),IF(OR(ISNUMBER(FIND("5F",ScheduleCompile!G337)),ISNUMBER(FIND("0F",ScheduleCompile!G337)),ISNUMBER(FIND("8F",ScheduleCompile!G337)),ISNUMBER(FIND("1F",ScheduleCompile!G337)),ISNUMBER(FIND("2F",ScheduleCompile!G337)),ISNUMBER(FIND("3F",ScheduleCompile!G337)),ISNUMBER(FIND("6F",ScheduleCompile!G337)),ISNUMBER(FIND("7F",ScheduleCompile!G337)),ISNUMBER(FIND("9F",ScheduleCompile!G337)),ISNUMBER(FIND("4F",ScheduleCompile!G337))),VALUE(LEFT(ScheduleCompile!G337,FIND("F",ScheduleCompile!G337)-1)),ScheduleCompile!G337)))))))</f>
        <v>1</v>
      </c>
      <c r="M344" s="1">
        <f>IF(AND(ISERROR(IF(ScheduleCompile!H337="Off",0,IF(ScheduleCompile!H337="On",1,IF(ISNUMBER(ScheduleCompile!H337),ScheduleCompile!H337/1,IF(ISTEXT(ScheduleCompile!H337),IF(OR(ISNUMBER(FIND("5F",ScheduleCompile!H337)),ISNUMBER(FIND("0F",ScheduleCompile!H337)),ISNUMBER(FIND("8F",ScheduleCompile!H337)),ISNUMBER(FIND("1F",ScheduleCompile!H337)),ISNUMBER(FIND("2F",ScheduleCompile!H337)),ISNUMBER(FIND("3F",ScheduleCompile!H337)),ISNUMBER(FIND("6F",ScheduleCompile!H337)),ISNUMBER(FIND("7F",ScheduleCompile!H337)),ISNUMBER(FIND("9F",ScheduleCompile!H337)),ISNUMBER(FIND("4F",ScheduleCompile!H337))),VALUE(LEFT(ScheduleCompile!H337,FIND("F",ScheduleCompile!H337)-1)),ScheduleCompile!H337)))))),ISTEXT(ScheduleCompile!#REF!)),"ENDTABLE",IF(ISERROR(IF(ScheduleCompile!H337="Off",0,IF(ScheduleCompile!H337="On",1,IF(ISNUMBER(ScheduleCompile!H337),ScheduleCompile!H337/1,IF(ISTEXT(ScheduleCompile!H337),IF(OR(ISNUMBER(FIND("5F",ScheduleCompile!H337)),ISNUMBER(FIND("0F",ScheduleCompile!H337)),ISNUMBER(FIND("8F",ScheduleCompile!H337)),ISNUMBER(FIND("1F",ScheduleCompile!H337)),ISNUMBER(FIND("2F",ScheduleCompile!H337)),ISNUMBER(FIND("3F",ScheduleCompile!H337)),ISNUMBER(FIND("6F",ScheduleCompile!H337)),ISNUMBER(FIND("7F",ScheduleCompile!H337)),ISNUMBER(FIND("9F",ScheduleCompile!H337)),ISNUMBER(FIND("4F",ScheduleCompile!H337))),VALUE(LEFT(ScheduleCompile!H337,FIND("F",ScheduleCompile!H337)-1)),ScheduleCompile!H337)))))),"",IF(ScheduleCompile!H337="Off",0,IF(ScheduleCompile!H337="On",1,IF(ISNUMBER(ScheduleCompile!H337),ScheduleCompile!H337/1,IF(ISTEXT(ScheduleCompile!H337),IF(OR(ISNUMBER(FIND("5F",ScheduleCompile!H337)),ISNUMBER(FIND("0F",ScheduleCompile!H337)),ISNUMBER(FIND("8F",ScheduleCompile!H337)),ISNUMBER(FIND("1F",ScheduleCompile!H337)),ISNUMBER(FIND("2F",ScheduleCompile!H337)),ISNUMBER(FIND("3F",ScheduleCompile!H337)),ISNUMBER(FIND("6F",ScheduleCompile!H337)),ISNUMBER(FIND("7F",ScheduleCompile!H337)),ISNUMBER(FIND("9F",ScheduleCompile!H337)),ISNUMBER(FIND("4F",ScheduleCompile!H337))),VALUE(LEFT(ScheduleCompile!H337,FIND("F",ScheduleCompile!H337)-1)),ScheduleCompile!H337)))))))</f>
        <v>1</v>
      </c>
      <c r="N344" s="1">
        <f>IF(AND(ISERROR(IF(ScheduleCompile!I337="Off",0,IF(ScheduleCompile!I337="On",1,IF(ISNUMBER(ScheduleCompile!I337),ScheduleCompile!I337/1,IF(ISTEXT(ScheduleCompile!I337),IF(OR(ISNUMBER(FIND("5F",ScheduleCompile!I337)),ISNUMBER(FIND("0F",ScheduleCompile!I337)),ISNUMBER(FIND("8F",ScheduleCompile!I337)),ISNUMBER(FIND("1F",ScheduleCompile!I337)),ISNUMBER(FIND("2F",ScheduleCompile!I337)),ISNUMBER(FIND("3F",ScheduleCompile!I337)),ISNUMBER(FIND("6F",ScheduleCompile!I337)),ISNUMBER(FIND("7F",ScheduleCompile!I337)),ISNUMBER(FIND("9F",ScheduleCompile!I337)),ISNUMBER(FIND("4F",ScheduleCompile!I337))),VALUE(LEFT(ScheduleCompile!I337,FIND("F",ScheduleCompile!I337)-1)),ScheduleCompile!I337)))))),ISTEXT(ScheduleCompile!#REF!)),"ENDTABLE",IF(ISERROR(IF(ScheduleCompile!I337="Off",0,IF(ScheduleCompile!I337="On",1,IF(ISNUMBER(ScheduleCompile!I337),ScheduleCompile!I337/1,IF(ISTEXT(ScheduleCompile!I337),IF(OR(ISNUMBER(FIND("5F",ScheduleCompile!I337)),ISNUMBER(FIND("0F",ScheduleCompile!I337)),ISNUMBER(FIND("8F",ScheduleCompile!I337)),ISNUMBER(FIND("1F",ScheduleCompile!I337)),ISNUMBER(FIND("2F",ScheduleCompile!I337)),ISNUMBER(FIND("3F",ScheduleCompile!I337)),ISNUMBER(FIND("6F",ScheduleCompile!I337)),ISNUMBER(FIND("7F",ScheduleCompile!I337)),ISNUMBER(FIND("9F",ScheduleCompile!I337)),ISNUMBER(FIND("4F",ScheduleCompile!I337))),VALUE(LEFT(ScheduleCompile!I337,FIND("F",ScheduleCompile!I337)-1)),ScheduleCompile!I337)))))),"",IF(ScheduleCompile!I337="Off",0,IF(ScheduleCompile!I337="On",1,IF(ISNUMBER(ScheduleCompile!I337),ScheduleCompile!I337/1,IF(ISTEXT(ScheduleCompile!I337),IF(OR(ISNUMBER(FIND("5F",ScheduleCompile!I337)),ISNUMBER(FIND("0F",ScheduleCompile!I337)),ISNUMBER(FIND("8F",ScheduleCompile!I337)),ISNUMBER(FIND("1F",ScheduleCompile!I337)),ISNUMBER(FIND("2F",ScheduleCompile!I337)),ISNUMBER(FIND("3F",ScheduleCompile!I337)),ISNUMBER(FIND("6F",ScheduleCompile!I337)),ISNUMBER(FIND("7F",ScheduleCompile!I337)),ISNUMBER(FIND("9F",ScheduleCompile!I337)),ISNUMBER(FIND("4F",ScheduleCompile!I337))),VALUE(LEFT(ScheduleCompile!I337,FIND("F",ScheduleCompile!I337)-1)),ScheduleCompile!I337)))))))</f>
        <v>1</v>
      </c>
      <c r="O344" s="1">
        <f>IF(AND(ISERROR(IF(ScheduleCompile!J337="Off",0,IF(ScheduleCompile!J337="On",1,IF(ISNUMBER(ScheduleCompile!J337),ScheduleCompile!J337/1,IF(ISTEXT(ScheduleCompile!J337),IF(OR(ISNUMBER(FIND("5F",ScheduleCompile!J337)),ISNUMBER(FIND("0F",ScheduleCompile!J337)),ISNUMBER(FIND("8F",ScheduleCompile!J337)),ISNUMBER(FIND("1F",ScheduleCompile!J337)),ISNUMBER(FIND("2F",ScheduleCompile!J337)),ISNUMBER(FIND("3F",ScheduleCompile!J337)),ISNUMBER(FIND("6F",ScheduleCompile!J337)),ISNUMBER(FIND("7F",ScheduleCompile!J337)),ISNUMBER(FIND("9F",ScheduleCompile!J337)),ISNUMBER(FIND("4F",ScheduleCompile!J337))),VALUE(LEFT(ScheduleCompile!J337,FIND("F",ScheduleCompile!J337)-1)),ScheduleCompile!J337)))))),ISTEXT(ScheduleCompile!#REF!)),"ENDTABLE",IF(ISERROR(IF(ScheduleCompile!J337="Off",0,IF(ScheduleCompile!J337="On",1,IF(ISNUMBER(ScheduleCompile!J337),ScheduleCompile!J337/1,IF(ISTEXT(ScheduleCompile!J337),IF(OR(ISNUMBER(FIND("5F",ScheduleCompile!J337)),ISNUMBER(FIND("0F",ScheduleCompile!J337)),ISNUMBER(FIND("8F",ScheduleCompile!J337)),ISNUMBER(FIND("1F",ScheduleCompile!J337)),ISNUMBER(FIND("2F",ScheduleCompile!J337)),ISNUMBER(FIND("3F",ScheduleCompile!J337)),ISNUMBER(FIND("6F",ScheduleCompile!J337)),ISNUMBER(FIND("7F",ScheduleCompile!J337)),ISNUMBER(FIND("9F",ScheduleCompile!J337)),ISNUMBER(FIND("4F",ScheduleCompile!J337))),VALUE(LEFT(ScheduleCompile!J337,FIND("F",ScheduleCompile!J337)-1)),ScheduleCompile!J337)))))),"",IF(ScheduleCompile!J337="Off",0,IF(ScheduleCompile!J337="On",1,IF(ISNUMBER(ScheduleCompile!J337),ScheduleCompile!J337/1,IF(ISTEXT(ScheduleCompile!J337),IF(OR(ISNUMBER(FIND("5F",ScheduleCompile!J337)),ISNUMBER(FIND("0F",ScheduleCompile!J337)),ISNUMBER(FIND("8F",ScheduleCompile!J337)),ISNUMBER(FIND("1F",ScheduleCompile!J337)),ISNUMBER(FIND("2F",ScheduleCompile!J337)),ISNUMBER(FIND("3F",ScheduleCompile!J337)),ISNUMBER(FIND("6F",ScheduleCompile!J337)),ISNUMBER(FIND("7F",ScheduleCompile!J337)),ISNUMBER(FIND("9F",ScheduleCompile!J337)),ISNUMBER(FIND("4F",ScheduleCompile!J337))),VALUE(LEFT(ScheduleCompile!J337,FIND("F",ScheduleCompile!J337)-1)),ScheduleCompile!J337)))))))</f>
        <v>1</v>
      </c>
      <c r="P344" s="1">
        <f>IF(AND(ISERROR(IF(ScheduleCompile!K337="Off",0,IF(ScheduleCompile!K337="On",1,IF(ISNUMBER(ScheduleCompile!K337),ScheduleCompile!K337/1,IF(ISTEXT(ScheduleCompile!K337),IF(OR(ISNUMBER(FIND("5F",ScheduleCompile!K337)),ISNUMBER(FIND("0F",ScheduleCompile!K337)),ISNUMBER(FIND("8F",ScheduleCompile!K337)),ISNUMBER(FIND("1F",ScheduleCompile!K337)),ISNUMBER(FIND("2F",ScheduleCompile!K337)),ISNUMBER(FIND("3F",ScheduleCompile!K337)),ISNUMBER(FIND("6F",ScheduleCompile!K337)),ISNUMBER(FIND("7F",ScheduleCompile!K337)),ISNUMBER(FIND("9F",ScheduleCompile!K337)),ISNUMBER(FIND("4F",ScheduleCompile!K337))),VALUE(LEFT(ScheduleCompile!K337,FIND("F",ScheduleCompile!K337)-1)),ScheduleCompile!K337)))))),ISTEXT(ScheduleCompile!#REF!)),"ENDTABLE",IF(ISERROR(IF(ScheduleCompile!K337="Off",0,IF(ScheduleCompile!K337="On",1,IF(ISNUMBER(ScheduleCompile!K337),ScheduleCompile!K337/1,IF(ISTEXT(ScheduleCompile!K337),IF(OR(ISNUMBER(FIND("5F",ScheduleCompile!K337)),ISNUMBER(FIND("0F",ScheduleCompile!K337)),ISNUMBER(FIND("8F",ScheduleCompile!K337)),ISNUMBER(FIND("1F",ScheduleCompile!K337)),ISNUMBER(FIND("2F",ScheduleCompile!K337)),ISNUMBER(FIND("3F",ScheduleCompile!K337)),ISNUMBER(FIND("6F",ScheduleCompile!K337)),ISNUMBER(FIND("7F",ScheduleCompile!K337)),ISNUMBER(FIND("9F",ScheduleCompile!K337)),ISNUMBER(FIND("4F",ScheduleCompile!K337))),VALUE(LEFT(ScheduleCompile!K337,FIND("F",ScheduleCompile!K337)-1)),ScheduleCompile!K337)))))),"",IF(ScheduleCompile!K337="Off",0,IF(ScheduleCompile!K337="On",1,IF(ISNUMBER(ScheduleCompile!K337),ScheduleCompile!K337/1,IF(ISTEXT(ScheduleCompile!K337),IF(OR(ISNUMBER(FIND("5F",ScheduleCompile!K337)),ISNUMBER(FIND("0F",ScheduleCompile!K337)),ISNUMBER(FIND("8F",ScheduleCompile!K337)),ISNUMBER(FIND("1F",ScheduleCompile!K337)),ISNUMBER(FIND("2F",ScheduleCompile!K337)),ISNUMBER(FIND("3F",ScheduleCompile!K337)),ISNUMBER(FIND("6F",ScheduleCompile!K337)),ISNUMBER(FIND("7F",ScheduleCompile!K337)),ISNUMBER(FIND("9F",ScheduleCompile!K337)),ISNUMBER(FIND("4F",ScheduleCompile!K337))),VALUE(LEFT(ScheduleCompile!K337,FIND("F",ScheduleCompile!K337)-1)),ScheduleCompile!K337)))))))</f>
        <v>1</v>
      </c>
      <c r="Q344" s="1">
        <f>IF(AND(ISERROR(IF(ScheduleCompile!L337="Off",0,IF(ScheduleCompile!L337="On",1,IF(ISNUMBER(ScheduleCompile!L337),ScheduleCompile!L337/1,IF(ISTEXT(ScheduleCompile!L337),IF(OR(ISNUMBER(FIND("5F",ScheduleCompile!L337)),ISNUMBER(FIND("0F",ScheduleCompile!L337)),ISNUMBER(FIND("8F",ScheduleCompile!L337)),ISNUMBER(FIND("1F",ScheduleCompile!L337)),ISNUMBER(FIND("2F",ScheduleCompile!L337)),ISNUMBER(FIND("3F",ScheduleCompile!L337)),ISNUMBER(FIND("6F",ScheduleCompile!L337)),ISNUMBER(FIND("7F",ScheduleCompile!L337)),ISNUMBER(FIND("9F",ScheduleCompile!L337)),ISNUMBER(FIND("4F",ScheduleCompile!L337))),VALUE(LEFT(ScheduleCompile!L337,FIND("F",ScheduleCompile!L337)-1)),ScheduleCompile!L337)))))),ISTEXT(ScheduleCompile!#REF!)),"ENDTABLE",IF(ISERROR(IF(ScheduleCompile!L337="Off",0,IF(ScheduleCompile!L337="On",1,IF(ISNUMBER(ScheduleCompile!L337),ScheduleCompile!L337/1,IF(ISTEXT(ScheduleCompile!L337),IF(OR(ISNUMBER(FIND("5F",ScheduleCompile!L337)),ISNUMBER(FIND("0F",ScheduleCompile!L337)),ISNUMBER(FIND("8F",ScheduleCompile!L337)),ISNUMBER(FIND("1F",ScheduleCompile!L337)),ISNUMBER(FIND("2F",ScheduleCompile!L337)),ISNUMBER(FIND("3F",ScheduleCompile!L337)),ISNUMBER(FIND("6F",ScheduleCompile!L337)),ISNUMBER(FIND("7F",ScheduleCompile!L337)),ISNUMBER(FIND("9F",ScheduleCompile!L337)),ISNUMBER(FIND("4F",ScheduleCompile!L337))),VALUE(LEFT(ScheduleCompile!L337,FIND("F",ScheduleCompile!L337)-1)),ScheduleCompile!L337)))))),"",IF(ScheduleCompile!L337="Off",0,IF(ScheduleCompile!L337="On",1,IF(ISNUMBER(ScheduleCompile!L337),ScheduleCompile!L337/1,IF(ISTEXT(ScheduleCompile!L337),IF(OR(ISNUMBER(FIND("5F",ScheduleCompile!L337)),ISNUMBER(FIND("0F",ScheduleCompile!L337)),ISNUMBER(FIND("8F",ScheduleCompile!L337)),ISNUMBER(FIND("1F",ScheduleCompile!L337)),ISNUMBER(FIND("2F",ScheduleCompile!L337)),ISNUMBER(FIND("3F",ScheduleCompile!L337)),ISNUMBER(FIND("6F",ScheduleCompile!L337)),ISNUMBER(FIND("7F",ScheduleCompile!L337)),ISNUMBER(FIND("9F",ScheduleCompile!L337)),ISNUMBER(FIND("4F",ScheduleCompile!L337))),VALUE(LEFT(ScheduleCompile!L337,FIND("F",ScheduleCompile!L337)-1)),ScheduleCompile!L337)))))))</f>
        <v>1</v>
      </c>
      <c r="R344" s="1">
        <f>IF(AND(ISERROR(IF(ScheduleCompile!M337="Off",0,IF(ScheduleCompile!M337="On",1,IF(ISNUMBER(ScheduleCompile!M337),ScheduleCompile!M337/1,IF(ISTEXT(ScheduleCompile!M337),IF(OR(ISNUMBER(FIND("5F",ScheduleCompile!M337)),ISNUMBER(FIND("0F",ScheduleCompile!M337)),ISNUMBER(FIND("8F",ScheduleCompile!M337)),ISNUMBER(FIND("1F",ScheduleCompile!M337)),ISNUMBER(FIND("2F",ScheduleCompile!M337)),ISNUMBER(FIND("3F",ScheduleCompile!M337)),ISNUMBER(FIND("6F",ScheduleCompile!M337)),ISNUMBER(FIND("7F",ScheduleCompile!M337)),ISNUMBER(FIND("9F",ScheduleCompile!M337)),ISNUMBER(FIND("4F",ScheduleCompile!M337))),VALUE(LEFT(ScheduleCompile!M337,FIND("F",ScheduleCompile!M337)-1)),ScheduleCompile!M337)))))),ISTEXT(ScheduleCompile!#REF!)),"ENDTABLE",IF(ISERROR(IF(ScheduleCompile!M337="Off",0,IF(ScheduleCompile!M337="On",1,IF(ISNUMBER(ScheduleCompile!M337),ScheduleCompile!M337/1,IF(ISTEXT(ScheduleCompile!M337),IF(OR(ISNUMBER(FIND("5F",ScheduleCompile!M337)),ISNUMBER(FIND("0F",ScheduleCompile!M337)),ISNUMBER(FIND("8F",ScheduleCompile!M337)),ISNUMBER(FIND("1F",ScheduleCompile!M337)),ISNUMBER(FIND("2F",ScheduleCompile!M337)),ISNUMBER(FIND("3F",ScheduleCompile!M337)),ISNUMBER(FIND("6F",ScheduleCompile!M337)),ISNUMBER(FIND("7F",ScheduleCompile!M337)),ISNUMBER(FIND("9F",ScheduleCompile!M337)),ISNUMBER(FIND("4F",ScheduleCompile!M337))),VALUE(LEFT(ScheduleCompile!M337,FIND("F",ScheduleCompile!M337)-1)),ScheduleCompile!M337)))))),"",IF(ScheduleCompile!M337="Off",0,IF(ScheduleCompile!M337="On",1,IF(ISNUMBER(ScheduleCompile!M337),ScheduleCompile!M337/1,IF(ISTEXT(ScheduleCompile!M337),IF(OR(ISNUMBER(FIND("5F",ScheduleCompile!M337)),ISNUMBER(FIND("0F",ScheduleCompile!M337)),ISNUMBER(FIND("8F",ScheduleCompile!M337)),ISNUMBER(FIND("1F",ScheduleCompile!M337)),ISNUMBER(FIND("2F",ScheduleCompile!M337)),ISNUMBER(FIND("3F",ScheduleCompile!M337)),ISNUMBER(FIND("6F",ScheduleCompile!M337)),ISNUMBER(FIND("7F",ScheduleCompile!M337)),ISNUMBER(FIND("9F",ScheduleCompile!M337)),ISNUMBER(FIND("4F",ScheduleCompile!M337))),VALUE(LEFT(ScheduleCompile!M337,FIND("F",ScheduleCompile!M337)-1)),ScheduleCompile!M337)))))))</f>
        <v>1</v>
      </c>
      <c r="S344" s="1">
        <f>IF(AND(ISERROR(IF(ScheduleCompile!N337="Off",0,IF(ScheduleCompile!N337="On",1,IF(ISNUMBER(ScheduleCompile!N337),ScheduleCompile!N337/1,IF(ISTEXT(ScheduleCompile!N337),IF(OR(ISNUMBER(FIND("5F",ScheduleCompile!N337)),ISNUMBER(FIND("0F",ScheduleCompile!N337)),ISNUMBER(FIND("8F",ScheduleCompile!N337)),ISNUMBER(FIND("1F",ScheduleCompile!N337)),ISNUMBER(FIND("2F",ScheduleCompile!N337)),ISNUMBER(FIND("3F",ScheduleCompile!N337)),ISNUMBER(FIND("6F",ScheduleCompile!N337)),ISNUMBER(FIND("7F",ScheduleCompile!N337)),ISNUMBER(FIND("9F",ScheduleCompile!N337)),ISNUMBER(FIND("4F",ScheduleCompile!N337))),VALUE(LEFT(ScheduleCompile!N337,FIND("F",ScheduleCompile!N337)-1)),ScheduleCompile!N337)))))),ISTEXT(ScheduleCompile!#REF!)),"ENDTABLE",IF(ISERROR(IF(ScheduleCompile!N337="Off",0,IF(ScheduleCompile!N337="On",1,IF(ISNUMBER(ScheduleCompile!N337),ScheduleCompile!N337/1,IF(ISTEXT(ScheduleCompile!N337),IF(OR(ISNUMBER(FIND("5F",ScheduleCompile!N337)),ISNUMBER(FIND("0F",ScheduleCompile!N337)),ISNUMBER(FIND("8F",ScheduleCompile!N337)),ISNUMBER(FIND("1F",ScheduleCompile!N337)),ISNUMBER(FIND("2F",ScheduleCompile!N337)),ISNUMBER(FIND("3F",ScheduleCompile!N337)),ISNUMBER(FIND("6F",ScheduleCompile!N337)),ISNUMBER(FIND("7F",ScheduleCompile!N337)),ISNUMBER(FIND("9F",ScheduleCompile!N337)),ISNUMBER(FIND("4F",ScheduleCompile!N337))),VALUE(LEFT(ScheduleCompile!N337,FIND("F",ScheduleCompile!N337)-1)),ScheduleCompile!N337)))))),"",IF(ScheduleCompile!N337="Off",0,IF(ScheduleCompile!N337="On",1,IF(ISNUMBER(ScheduleCompile!N337),ScheduleCompile!N337/1,IF(ISTEXT(ScheduleCompile!N337),IF(OR(ISNUMBER(FIND("5F",ScheduleCompile!N337)),ISNUMBER(FIND("0F",ScheduleCompile!N337)),ISNUMBER(FIND("8F",ScheduleCompile!N337)),ISNUMBER(FIND("1F",ScheduleCompile!N337)),ISNUMBER(FIND("2F",ScheduleCompile!N337)),ISNUMBER(FIND("3F",ScheduleCompile!N337)),ISNUMBER(FIND("6F",ScheduleCompile!N337)),ISNUMBER(FIND("7F",ScheduleCompile!N337)),ISNUMBER(FIND("9F",ScheduleCompile!N337)),ISNUMBER(FIND("4F",ScheduleCompile!N337))),VALUE(LEFT(ScheduleCompile!N337,FIND("F",ScheduleCompile!N337)-1)),ScheduleCompile!N337)))))))</f>
        <v>1</v>
      </c>
      <c r="T344" s="1">
        <f>IF(AND(ISERROR(IF(ScheduleCompile!O337="Off",0,IF(ScheduleCompile!O337="On",1,IF(ISNUMBER(ScheduleCompile!O337),ScheduleCompile!O337/1,IF(ISTEXT(ScheduleCompile!O337),IF(OR(ISNUMBER(FIND("5F",ScheduleCompile!O337)),ISNUMBER(FIND("0F",ScheduleCompile!O337)),ISNUMBER(FIND("8F",ScheduleCompile!O337)),ISNUMBER(FIND("1F",ScheduleCompile!O337)),ISNUMBER(FIND("2F",ScheduleCompile!O337)),ISNUMBER(FIND("3F",ScheduleCompile!O337)),ISNUMBER(FIND("6F",ScheduleCompile!O337)),ISNUMBER(FIND("7F",ScheduleCompile!O337)),ISNUMBER(FIND("9F",ScheduleCompile!O337)),ISNUMBER(FIND("4F",ScheduleCompile!O337))),VALUE(LEFT(ScheduleCompile!O337,FIND("F",ScheduleCompile!O337)-1)),ScheduleCompile!O337)))))),ISTEXT(ScheduleCompile!#REF!)),"ENDTABLE",IF(ISERROR(IF(ScheduleCompile!O337="Off",0,IF(ScheduleCompile!O337="On",1,IF(ISNUMBER(ScheduleCompile!O337),ScheduleCompile!O337/1,IF(ISTEXT(ScheduleCompile!O337),IF(OR(ISNUMBER(FIND("5F",ScheduleCompile!O337)),ISNUMBER(FIND("0F",ScheduleCompile!O337)),ISNUMBER(FIND("8F",ScheduleCompile!O337)),ISNUMBER(FIND("1F",ScheduleCompile!O337)),ISNUMBER(FIND("2F",ScheduleCompile!O337)),ISNUMBER(FIND("3F",ScheduleCompile!O337)),ISNUMBER(FIND("6F",ScheduleCompile!O337)),ISNUMBER(FIND("7F",ScheduleCompile!O337)),ISNUMBER(FIND("9F",ScheduleCompile!O337)),ISNUMBER(FIND("4F",ScheduleCompile!O337))),VALUE(LEFT(ScheduleCompile!O337,FIND("F",ScheduleCompile!O337)-1)),ScheduleCompile!O337)))))),"",IF(ScheduleCompile!O337="Off",0,IF(ScheduleCompile!O337="On",1,IF(ISNUMBER(ScheduleCompile!O337),ScheduleCompile!O337/1,IF(ISTEXT(ScheduleCompile!O337),IF(OR(ISNUMBER(FIND("5F",ScheduleCompile!O337)),ISNUMBER(FIND("0F",ScheduleCompile!O337)),ISNUMBER(FIND("8F",ScheduleCompile!O337)),ISNUMBER(FIND("1F",ScheduleCompile!O337)),ISNUMBER(FIND("2F",ScheduleCompile!O337)),ISNUMBER(FIND("3F",ScheduleCompile!O337)),ISNUMBER(FIND("6F",ScheduleCompile!O337)),ISNUMBER(FIND("7F",ScheduleCompile!O337)),ISNUMBER(FIND("9F",ScheduleCompile!O337)),ISNUMBER(FIND("4F",ScheduleCompile!O337))),VALUE(LEFT(ScheduleCompile!O337,FIND("F",ScheduleCompile!O337)-1)),ScheduleCompile!O337)))))))</f>
        <v>1</v>
      </c>
      <c r="U344" s="1">
        <f>IF(AND(ISERROR(IF(ScheduleCompile!P337="Off",0,IF(ScheduleCompile!P337="On",1,IF(ISNUMBER(ScheduleCompile!P337),ScheduleCompile!P337/1,IF(ISTEXT(ScheduleCompile!P337),IF(OR(ISNUMBER(FIND("5F",ScheduleCompile!P337)),ISNUMBER(FIND("0F",ScheduleCompile!P337)),ISNUMBER(FIND("8F",ScheduleCompile!P337)),ISNUMBER(FIND("1F",ScheduleCompile!P337)),ISNUMBER(FIND("2F",ScheduleCompile!P337)),ISNUMBER(FIND("3F",ScheduleCompile!P337)),ISNUMBER(FIND("6F",ScheduleCompile!P337)),ISNUMBER(FIND("7F",ScheduleCompile!P337)),ISNUMBER(FIND("9F",ScheduleCompile!P337)),ISNUMBER(FIND("4F",ScheduleCompile!P337))),VALUE(LEFT(ScheduleCompile!P337,FIND("F",ScheduleCompile!P337)-1)),ScheduleCompile!P337)))))),ISTEXT(ScheduleCompile!#REF!)),"ENDTABLE",IF(ISERROR(IF(ScheduleCompile!P337="Off",0,IF(ScheduleCompile!P337="On",1,IF(ISNUMBER(ScheduleCompile!P337),ScheduleCompile!P337/1,IF(ISTEXT(ScheduleCompile!P337),IF(OR(ISNUMBER(FIND("5F",ScheduleCompile!P337)),ISNUMBER(FIND("0F",ScheduleCompile!P337)),ISNUMBER(FIND("8F",ScheduleCompile!P337)),ISNUMBER(FIND("1F",ScheduleCompile!P337)),ISNUMBER(FIND("2F",ScheduleCompile!P337)),ISNUMBER(FIND("3F",ScheduleCompile!P337)),ISNUMBER(FIND("6F",ScheduleCompile!P337)),ISNUMBER(FIND("7F",ScheduleCompile!P337)),ISNUMBER(FIND("9F",ScheduleCompile!P337)),ISNUMBER(FIND("4F",ScheduleCompile!P337))),VALUE(LEFT(ScheduleCompile!P337,FIND("F",ScheduleCompile!P337)-1)),ScheduleCompile!P337)))))),"",IF(ScheduleCompile!P337="Off",0,IF(ScheduleCompile!P337="On",1,IF(ISNUMBER(ScheduleCompile!P337),ScheduleCompile!P337/1,IF(ISTEXT(ScheduleCompile!P337),IF(OR(ISNUMBER(FIND("5F",ScheduleCompile!P337)),ISNUMBER(FIND("0F",ScheduleCompile!P337)),ISNUMBER(FIND("8F",ScheduleCompile!P337)),ISNUMBER(FIND("1F",ScheduleCompile!P337)),ISNUMBER(FIND("2F",ScheduleCompile!P337)),ISNUMBER(FIND("3F",ScheduleCompile!P337)),ISNUMBER(FIND("6F",ScheduleCompile!P337)),ISNUMBER(FIND("7F",ScheduleCompile!P337)),ISNUMBER(FIND("9F",ScheduleCompile!P337)),ISNUMBER(FIND("4F",ScheduleCompile!P337))),VALUE(LEFT(ScheduleCompile!P337,FIND("F",ScheduleCompile!P337)-1)),ScheduleCompile!P337)))))))</f>
        <v>1</v>
      </c>
      <c r="V344" s="1">
        <f>IF(AND(ISERROR(IF(ScheduleCompile!Q337="Off",0,IF(ScheduleCompile!Q337="On",1,IF(ISNUMBER(ScheduleCompile!Q337),ScheduleCompile!Q337/1,IF(ISTEXT(ScheduleCompile!Q337),IF(OR(ISNUMBER(FIND("5F",ScheduleCompile!Q337)),ISNUMBER(FIND("0F",ScheduleCompile!Q337)),ISNUMBER(FIND("8F",ScheduleCompile!Q337)),ISNUMBER(FIND("1F",ScheduleCompile!Q337)),ISNUMBER(FIND("2F",ScheduleCompile!Q337)),ISNUMBER(FIND("3F",ScheduleCompile!Q337)),ISNUMBER(FIND("6F",ScheduleCompile!Q337)),ISNUMBER(FIND("7F",ScheduleCompile!Q337)),ISNUMBER(FIND("9F",ScheduleCompile!Q337)),ISNUMBER(FIND("4F",ScheduleCompile!Q337))),VALUE(LEFT(ScheduleCompile!Q337,FIND("F",ScheduleCompile!Q337)-1)),ScheduleCompile!Q337)))))),ISTEXT(ScheduleCompile!#REF!)),"ENDTABLE",IF(ISERROR(IF(ScheduleCompile!Q337="Off",0,IF(ScheduleCompile!Q337="On",1,IF(ISNUMBER(ScheduleCompile!Q337),ScheduleCompile!Q337/1,IF(ISTEXT(ScheduleCompile!Q337),IF(OR(ISNUMBER(FIND("5F",ScheduleCompile!Q337)),ISNUMBER(FIND("0F",ScheduleCompile!Q337)),ISNUMBER(FIND("8F",ScheduleCompile!Q337)),ISNUMBER(FIND("1F",ScheduleCompile!Q337)),ISNUMBER(FIND("2F",ScheduleCompile!Q337)),ISNUMBER(FIND("3F",ScheduleCompile!Q337)),ISNUMBER(FIND("6F",ScheduleCompile!Q337)),ISNUMBER(FIND("7F",ScheduleCompile!Q337)),ISNUMBER(FIND("9F",ScheduleCompile!Q337)),ISNUMBER(FIND("4F",ScheduleCompile!Q337))),VALUE(LEFT(ScheduleCompile!Q337,FIND("F",ScheduleCompile!Q337)-1)),ScheduleCompile!Q337)))))),"",IF(ScheduleCompile!Q337="Off",0,IF(ScheduleCompile!Q337="On",1,IF(ISNUMBER(ScheduleCompile!Q337),ScheduleCompile!Q337/1,IF(ISTEXT(ScheduleCompile!Q337),IF(OR(ISNUMBER(FIND("5F",ScheduleCompile!Q337)),ISNUMBER(FIND("0F",ScheduleCompile!Q337)),ISNUMBER(FIND("8F",ScheduleCompile!Q337)),ISNUMBER(FIND("1F",ScheduleCompile!Q337)),ISNUMBER(FIND("2F",ScheduleCompile!Q337)),ISNUMBER(FIND("3F",ScheduleCompile!Q337)),ISNUMBER(FIND("6F",ScheduleCompile!Q337)),ISNUMBER(FIND("7F",ScheduleCompile!Q337)),ISNUMBER(FIND("9F",ScheduleCompile!Q337)),ISNUMBER(FIND("4F",ScheduleCompile!Q337))),VALUE(LEFT(ScheduleCompile!Q337,FIND("F",ScheduleCompile!Q337)-1)),ScheduleCompile!Q337)))))))</f>
        <v>1</v>
      </c>
      <c r="W344" s="1">
        <f>IF(AND(ISERROR(IF(ScheduleCompile!R337="Off",0,IF(ScheduleCompile!R337="On",1,IF(ISNUMBER(ScheduleCompile!R337),ScheduleCompile!R337/1,IF(ISTEXT(ScheduleCompile!R337),IF(OR(ISNUMBER(FIND("5F",ScheduleCompile!R337)),ISNUMBER(FIND("0F",ScheduleCompile!R337)),ISNUMBER(FIND("8F",ScheduleCompile!R337)),ISNUMBER(FIND("1F",ScheduleCompile!R337)),ISNUMBER(FIND("2F",ScheduleCompile!R337)),ISNUMBER(FIND("3F",ScheduleCompile!R337)),ISNUMBER(FIND("6F",ScheduleCompile!R337)),ISNUMBER(FIND("7F",ScheduleCompile!R337)),ISNUMBER(FIND("9F",ScheduleCompile!R337)),ISNUMBER(FIND("4F",ScheduleCompile!R337))),VALUE(LEFT(ScheduleCompile!R337,FIND("F",ScheduleCompile!R337)-1)),ScheduleCompile!R337)))))),ISTEXT(ScheduleCompile!#REF!)),"ENDTABLE",IF(ISERROR(IF(ScheduleCompile!R337="Off",0,IF(ScheduleCompile!R337="On",1,IF(ISNUMBER(ScheduleCompile!R337),ScheduleCompile!R337/1,IF(ISTEXT(ScheduleCompile!R337),IF(OR(ISNUMBER(FIND("5F",ScheduleCompile!R337)),ISNUMBER(FIND("0F",ScheduleCompile!R337)),ISNUMBER(FIND("8F",ScheduleCompile!R337)),ISNUMBER(FIND("1F",ScheduleCompile!R337)),ISNUMBER(FIND("2F",ScheduleCompile!R337)),ISNUMBER(FIND("3F",ScheduleCompile!R337)),ISNUMBER(FIND("6F",ScheduleCompile!R337)),ISNUMBER(FIND("7F",ScheduleCompile!R337)),ISNUMBER(FIND("9F",ScheduleCompile!R337)),ISNUMBER(FIND("4F",ScheduleCompile!R337))),VALUE(LEFT(ScheduleCompile!R337,FIND("F",ScheduleCompile!R337)-1)),ScheduleCompile!R337)))))),"",IF(ScheduleCompile!R337="Off",0,IF(ScheduleCompile!R337="On",1,IF(ISNUMBER(ScheduleCompile!R337),ScheduleCompile!R337/1,IF(ISTEXT(ScheduleCompile!R337),IF(OR(ISNUMBER(FIND("5F",ScheduleCompile!R337)),ISNUMBER(FIND("0F",ScheduleCompile!R337)),ISNUMBER(FIND("8F",ScheduleCompile!R337)),ISNUMBER(FIND("1F",ScheduleCompile!R337)),ISNUMBER(FIND("2F",ScheduleCompile!R337)),ISNUMBER(FIND("3F",ScheduleCompile!R337)),ISNUMBER(FIND("6F",ScheduleCompile!R337)),ISNUMBER(FIND("7F",ScheduleCompile!R337)),ISNUMBER(FIND("9F",ScheduleCompile!R337)),ISNUMBER(FIND("4F",ScheduleCompile!R337))),VALUE(LEFT(ScheduleCompile!R337,FIND("F",ScheduleCompile!R337)-1)),ScheduleCompile!R337)))))))</f>
        <v>1</v>
      </c>
      <c r="X344" s="1">
        <f>IF(AND(ISERROR(IF(ScheduleCompile!S337="Off",0,IF(ScheduleCompile!S337="On",1,IF(ISNUMBER(ScheduleCompile!S337),ScheduleCompile!S337/1,IF(ISTEXT(ScheduleCompile!S337),IF(OR(ISNUMBER(FIND("5F",ScheduleCompile!S337)),ISNUMBER(FIND("0F",ScheduleCompile!S337)),ISNUMBER(FIND("8F",ScheduleCompile!S337)),ISNUMBER(FIND("1F",ScheduleCompile!S337)),ISNUMBER(FIND("2F",ScheduleCompile!S337)),ISNUMBER(FIND("3F",ScheduleCompile!S337)),ISNUMBER(FIND("6F",ScheduleCompile!S337)),ISNUMBER(FIND("7F",ScheduleCompile!S337)),ISNUMBER(FIND("9F",ScheduleCompile!S337)),ISNUMBER(FIND("4F",ScheduleCompile!S337))),VALUE(LEFT(ScheduleCompile!S337,FIND("F",ScheduleCompile!S337)-1)),ScheduleCompile!S337)))))),ISTEXT(ScheduleCompile!#REF!)),"ENDTABLE",IF(ISERROR(IF(ScheduleCompile!S337="Off",0,IF(ScheduleCompile!S337="On",1,IF(ISNUMBER(ScheduleCompile!S337),ScheduleCompile!S337/1,IF(ISTEXT(ScheduleCompile!S337),IF(OR(ISNUMBER(FIND("5F",ScheduleCompile!S337)),ISNUMBER(FIND("0F",ScheduleCompile!S337)),ISNUMBER(FIND("8F",ScheduleCompile!S337)),ISNUMBER(FIND("1F",ScheduleCompile!S337)),ISNUMBER(FIND("2F",ScheduleCompile!S337)),ISNUMBER(FIND("3F",ScheduleCompile!S337)),ISNUMBER(FIND("6F",ScheduleCompile!S337)),ISNUMBER(FIND("7F",ScheduleCompile!S337)),ISNUMBER(FIND("9F",ScheduleCompile!S337)),ISNUMBER(FIND("4F",ScheduleCompile!S337))),VALUE(LEFT(ScheduleCompile!S337,FIND("F",ScheduleCompile!S337)-1)),ScheduleCompile!S337)))))),"",IF(ScheduleCompile!S337="Off",0,IF(ScheduleCompile!S337="On",1,IF(ISNUMBER(ScheduleCompile!S337),ScheduleCompile!S337/1,IF(ISTEXT(ScheduleCompile!S337),IF(OR(ISNUMBER(FIND("5F",ScheduleCompile!S337)),ISNUMBER(FIND("0F",ScheduleCompile!S337)),ISNUMBER(FIND("8F",ScheduleCompile!S337)),ISNUMBER(FIND("1F",ScheduleCompile!S337)),ISNUMBER(FIND("2F",ScheduleCompile!S337)),ISNUMBER(FIND("3F",ScheduleCompile!S337)),ISNUMBER(FIND("6F",ScheduleCompile!S337)),ISNUMBER(FIND("7F",ScheduleCompile!S337)),ISNUMBER(FIND("9F",ScheduleCompile!S337)),ISNUMBER(FIND("4F",ScheduleCompile!S337))),VALUE(LEFT(ScheduleCompile!S337,FIND("F",ScheduleCompile!S337)-1)),ScheduleCompile!S337)))))))</f>
        <v>1</v>
      </c>
      <c r="Y344" s="1">
        <f>IF(AND(ISERROR(IF(ScheduleCompile!T337="Off",0,IF(ScheduleCompile!T337="On",1,IF(ISNUMBER(ScheduleCompile!T337),ScheduleCompile!T337/1,IF(ISTEXT(ScheduleCompile!T337),IF(OR(ISNUMBER(FIND("5F",ScheduleCompile!T337)),ISNUMBER(FIND("0F",ScheduleCompile!T337)),ISNUMBER(FIND("8F",ScheduleCompile!T337)),ISNUMBER(FIND("1F",ScheduleCompile!T337)),ISNUMBER(FIND("2F",ScheduleCompile!T337)),ISNUMBER(FIND("3F",ScheduleCompile!T337)),ISNUMBER(FIND("6F",ScheduleCompile!T337)),ISNUMBER(FIND("7F",ScheduleCompile!T337)),ISNUMBER(FIND("9F",ScheduleCompile!T337)),ISNUMBER(FIND("4F",ScheduleCompile!T337))),VALUE(LEFT(ScheduleCompile!T337,FIND("F",ScheduleCompile!T337)-1)),ScheduleCompile!T337)))))),ISTEXT(ScheduleCompile!#REF!)),"ENDTABLE",IF(ISERROR(IF(ScheduleCompile!T337="Off",0,IF(ScheduleCompile!T337="On",1,IF(ISNUMBER(ScheduleCompile!T337),ScheduleCompile!T337/1,IF(ISTEXT(ScheduleCompile!T337),IF(OR(ISNUMBER(FIND("5F",ScheduleCompile!T337)),ISNUMBER(FIND("0F",ScheduleCompile!T337)),ISNUMBER(FIND("8F",ScheduleCompile!T337)),ISNUMBER(FIND("1F",ScheduleCompile!T337)),ISNUMBER(FIND("2F",ScheduleCompile!T337)),ISNUMBER(FIND("3F",ScheduleCompile!T337)),ISNUMBER(FIND("6F",ScheduleCompile!T337)),ISNUMBER(FIND("7F",ScheduleCompile!T337)),ISNUMBER(FIND("9F",ScheduleCompile!T337)),ISNUMBER(FIND("4F",ScheduleCompile!T337))),VALUE(LEFT(ScheduleCompile!T337,FIND("F",ScheduleCompile!T337)-1)),ScheduleCompile!T337)))))),"",IF(ScheduleCompile!T337="Off",0,IF(ScheduleCompile!T337="On",1,IF(ISNUMBER(ScheduleCompile!T337),ScheduleCompile!T337/1,IF(ISTEXT(ScheduleCompile!T337),IF(OR(ISNUMBER(FIND("5F",ScheduleCompile!T337)),ISNUMBER(FIND("0F",ScheduleCompile!T337)),ISNUMBER(FIND("8F",ScheduleCompile!T337)),ISNUMBER(FIND("1F",ScheduleCompile!T337)),ISNUMBER(FIND("2F",ScheduleCompile!T337)),ISNUMBER(FIND("3F",ScheduleCompile!T337)),ISNUMBER(FIND("6F",ScheduleCompile!T337)),ISNUMBER(FIND("7F",ScheduleCompile!T337)),ISNUMBER(FIND("9F",ScheduleCompile!T337)),ISNUMBER(FIND("4F",ScheduleCompile!T337))),VALUE(LEFT(ScheduleCompile!T337,FIND("F",ScheduleCompile!T337)-1)),ScheduleCompile!T337)))))))</f>
        <v>1</v>
      </c>
      <c r="Z344" s="1">
        <f>IF(AND(ISERROR(IF(ScheduleCompile!U337="Off",0,IF(ScheduleCompile!U337="On",1,IF(ISNUMBER(ScheduleCompile!U337),ScheduleCompile!U337/1,IF(ISTEXT(ScheduleCompile!U337),IF(OR(ISNUMBER(FIND("5F",ScheduleCompile!U337)),ISNUMBER(FIND("0F",ScheduleCompile!U337)),ISNUMBER(FIND("8F",ScheduleCompile!U337)),ISNUMBER(FIND("1F",ScheduleCompile!U337)),ISNUMBER(FIND("2F",ScheduleCompile!U337)),ISNUMBER(FIND("3F",ScheduleCompile!U337)),ISNUMBER(FIND("6F",ScheduleCompile!U337)),ISNUMBER(FIND("7F",ScheduleCompile!U337)),ISNUMBER(FIND("9F",ScheduleCompile!U337)),ISNUMBER(FIND("4F",ScheduleCompile!U337))),VALUE(LEFT(ScheduleCompile!U337,FIND("F",ScheduleCompile!U337)-1)),ScheduleCompile!U337)))))),ISTEXT(ScheduleCompile!#REF!)),"ENDTABLE",IF(ISERROR(IF(ScheduleCompile!U337="Off",0,IF(ScheduleCompile!U337="On",1,IF(ISNUMBER(ScheduleCompile!U337),ScheduleCompile!U337/1,IF(ISTEXT(ScheduleCompile!U337),IF(OR(ISNUMBER(FIND("5F",ScheduleCompile!U337)),ISNUMBER(FIND("0F",ScheduleCompile!U337)),ISNUMBER(FIND("8F",ScheduleCompile!U337)),ISNUMBER(FIND("1F",ScheduleCompile!U337)),ISNUMBER(FIND("2F",ScheduleCompile!U337)),ISNUMBER(FIND("3F",ScheduleCompile!U337)),ISNUMBER(FIND("6F",ScheduleCompile!U337)),ISNUMBER(FIND("7F",ScheduleCompile!U337)),ISNUMBER(FIND("9F",ScheduleCompile!U337)),ISNUMBER(FIND("4F",ScheduleCompile!U337))),VALUE(LEFT(ScheduleCompile!U337,FIND("F",ScheduleCompile!U337)-1)),ScheduleCompile!U337)))))),"",IF(ScheduleCompile!U337="Off",0,IF(ScheduleCompile!U337="On",1,IF(ISNUMBER(ScheduleCompile!U337),ScheduleCompile!U337/1,IF(ISTEXT(ScheduleCompile!U337),IF(OR(ISNUMBER(FIND("5F",ScheduleCompile!U337)),ISNUMBER(FIND("0F",ScheduleCompile!U337)),ISNUMBER(FIND("8F",ScheduleCompile!U337)),ISNUMBER(FIND("1F",ScheduleCompile!U337)),ISNUMBER(FIND("2F",ScheduleCompile!U337)),ISNUMBER(FIND("3F",ScheduleCompile!U337)),ISNUMBER(FIND("6F",ScheduleCompile!U337)),ISNUMBER(FIND("7F",ScheduleCompile!U337)),ISNUMBER(FIND("9F",ScheduleCompile!U337)),ISNUMBER(FIND("4F",ScheduleCompile!U337))),VALUE(LEFT(ScheduleCompile!U337,FIND("F",ScheduleCompile!U337)-1)),ScheduleCompile!U337)))))))</f>
        <v>1</v>
      </c>
      <c r="AA344" s="1">
        <f>IF(AND(ISERROR(IF(ScheduleCompile!V337="Off",0,IF(ScheduleCompile!V337="On",1,IF(ISNUMBER(ScheduleCompile!V337),ScheduleCompile!V337/1,IF(ISTEXT(ScheduleCompile!V337),IF(OR(ISNUMBER(FIND("5F",ScheduleCompile!V337)),ISNUMBER(FIND("0F",ScheduleCompile!V337)),ISNUMBER(FIND("8F",ScheduleCompile!V337)),ISNUMBER(FIND("1F",ScheduleCompile!V337)),ISNUMBER(FIND("2F",ScheduleCompile!V337)),ISNUMBER(FIND("3F",ScheduleCompile!V337)),ISNUMBER(FIND("6F",ScheduleCompile!V337)),ISNUMBER(FIND("7F",ScheduleCompile!V337)),ISNUMBER(FIND("9F",ScheduleCompile!V337)),ISNUMBER(FIND("4F",ScheduleCompile!V337))),VALUE(LEFT(ScheduleCompile!V337,FIND("F",ScheduleCompile!V337)-1)),ScheduleCompile!V337)))))),ISTEXT(ScheduleCompile!#REF!)),"ENDTABLE",IF(ISERROR(IF(ScheduleCompile!V337="Off",0,IF(ScheduleCompile!V337="On",1,IF(ISNUMBER(ScheduleCompile!V337),ScheduleCompile!V337/1,IF(ISTEXT(ScheduleCompile!V337),IF(OR(ISNUMBER(FIND("5F",ScheduleCompile!V337)),ISNUMBER(FIND("0F",ScheduleCompile!V337)),ISNUMBER(FIND("8F",ScheduleCompile!V337)),ISNUMBER(FIND("1F",ScheduleCompile!V337)),ISNUMBER(FIND("2F",ScheduleCompile!V337)),ISNUMBER(FIND("3F",ScheduleCompile!V337)),ISNUMBER(FIND("6F",ScheduleCompile!V337)),ISNUMBER(FIND("7F",ScheduleCompile!V337)),ISNUMBER(FIND("9F",ScheduleCompile!V337)),ISNUMBER(FIND("4F",ScheduleCompile!V337))),VALUE(LEFT(ScheduleCompile!V337,FIND("F",ScheduleCompile!V337)-1)),ScheduleCompile!V337)))))),"",IF(ScheduleCompile!V337="Off",0,IF(ScheduleCompile!V337="On",1,IF(ISNUMBER(ScheduleCompile!V337),ScheduleCompile!V337/1,IF(ISTEXT(ScheduleCompile!V337),IF(OR(ISNUMBER(FIND("5F",ScheduleCompile!V337)),ISNUMBER(FIND("0F",ScheduleCompile!V337)),ISNUMBER(FIND("8F",ScheduleCompile!V337)),ISNUMBER(FIND("1F",ScheduleCompile!V337)),ISNUMBER(FIND("2F",ScheduleCompile!V337)),ISNUMBER(FIND("3F",ScheduleCompile!V337)),ISNUMBER(FIND("6F",ScheduleCompile!V337)),ISNUMBER(FIND("7F",ScheduleCompile!V337)),ISNUMBER(FIND("9F",ScheduleCompile!V337)),ISNUMBER(FIND("4F",ScheduleCompile!V337))),VALUE(LEFT(ScheduleCompile!V337,FIND("F",ScheduleCompile!V337)-1)),ScheduleCompile!V337)))))))</f>
        <v>1</v>
      </c>
      <c r="AB344" s="1">
        <f>IF(AND(ISERROR(IF(ScheduleCompile!W337="Off",0,IF(ScheduleCompile!W337="On",1,IF(ISNUMBER(ScheduleCompile!W337),ScheduleCompile!W337/1,IF(ISTEXT(ScheduleCompile!W337),IF(OR(ISNUMBER(FIND("5F",ScheduleCompile!W337)),ISNUMBER(FIND("0F",ScheduleCompile!W337)),ISNUMBER(FIND("8F",ScheduleCompile!W337)),ISNUMBER(FIND("1F",ScheduleCompile!W337)),ISNUMBER(FIND("2F",ScheduleCompile!W337)),ISNUMBER(FIND("3F",ScheduleCompile!W337)),ISNUMBER(FIND("6F",ScheduleCompile!W337)),ISNUMBER(FIND("7F",ScheduleCompile!W337)),ISNUMBER(FIND("9F",ScheduleCompile!W337)),ISNUMBER(FIND("4F",ScheduleCompile!W337))),VALUE(LEFT(ScheduleCompile!W337,FIND("F",ScheduleCompile!W337)-1)),ScheduleCompile!W337)))))),ISTEXT(ScheduleCompile!#REF!)),"ENDTABLE",IF(ISERROR(IF(ScheduleCompile!W337="Off",0,IF(ScheduleCompile!W337="On",1,IF(ISNUMBER(ScheduleCompile!W337),ScheduleCompile!W337/1,IF(ISTEXT(ScheduleCompile!W337),IF(OR(ISNUMBER(FIND("5F",ScheduleCompile!W337)),ISNUMBER(FIND("0F",ScheduleCompile!W337)),ISNUMBER(FIND("8F",ScheduleCompile!W337)),ISNUMBER(FIND("1F",ScheduleCompile!W337)),ISNUMBER(FIND("2F",ScheduleCompile!W337)),ISNUMBER(FIND("3F",ScheduleCompile!W337)),ISNUMBER(FIND("6F",ScheduleCompile!W337)),ISNUMBER(FIND("7F",ScheduleCompile!W337)),ISNUMBER(FIND("9F",ScheduleCompile!W337)),ISNUMBER(FIND("4F",ScheduleCompile!W337))),VALUE(LEFT(ScheduleCompile!W337,FIND("F",ScheduleCompile!W337)-1)),ScheduleCompile!W337)))))),"",IF(ScheduleCompile!W337="Off",0,IF(ScheduleCompile!W337="On",1,IF(ISNUMBER(ScheduleCompile!W337),ScheduleCompile!W337/1,IF(ISTEXT(ScheduleCompile!W337),IF(OR(ISNUMBER(FIND("5F",ScheduleCompile!W337)),ISNUMBER(FIND("0F",ScheduleCompile!W337)),ISNUMBER(FIND("8F",ScheduleCompile!W337)),ISNUMBER(FIND("1F",ScheduleCompile!W337)),ISNUMBER(FIND("2F",ScheduleCompile!W337)),ISNUMBER(FIND("3F",ScheduleCompile!W337)),ISNUMBER(FIND("6F",ScheduleCompile!W337)),ISNUMBER(FIND("7F",ScheduleCompile!W337)),ISNUMBER(FIND("9F",ScheduleCompile!W337)),ISNUMBER(FIND("4F",ScheduleCompile!W337))),VALUE(LEFT(ScheduleCompile!W337,FIND("F",ScheduleCompile!W337)-1)),ScheduleCompile!W337)))))))</f>
        <v>1</v>
      </c>
      <c r="AC344" s="1">
        <f>IF(AND(ISERROR(IF(ScheduleCompile!X337="Off",0,IF(ScheduleCompile!X337="On",1,IF(ISNUMBER(ScheduleCompile!X337),ScheduleCompile!X337/1,IF(ISTEXT(ScheduleCompile!X337),IF(OR(ISNUMBER(FIND("5F",ScheduleCompile!X337)),ISNUMBER(FIND("0F",ScheduleCompile!X337)),ISNUMBER(FIND("8F",ScheduleCompile!X337)),ISNUMBER(FIND("1F",ScheduleCompile!X337)),ISNUMBER(FIND("2F",ScheduleCompile!X337)),ISNUMBER(FIND("3F",ScheduleCompile!X337)),ISNUMBER(FIND("6F",ScheduleCompile!X337)),ISNUMBER(FIND("7F",ScheduleCompile!X337)),ISNUMBER(FIND("9F",ScheduleCompile!X337)),ISNUMBER(FIND("4F",ScheduleCompile!X337))),VALUE(LEFT(ScheduleCompile!X337,FIND("F",ScheduleCompile!X337)-1)),ScheduleCompile!X337)))))),ISTEXT(ScheduleCompile!#REF!)),"ENDTABLE",IF(ISERROR(IF(ScheduleCompile!X337="Off",0,IF(ScheduleCompile!X337="On",1,IF(ISNUMBER(ScheduleCompile!X337),ScheduleCompile!X337/1,IF(ISTEXT(ScheduleCompile!X337),IF(OR(ISNUMBER(FIND("5F",ScheduleCompile!X337)),ISNUMBER(FIND("0F",ScheduleCompile!X337)),ISNUMBER(FIND("8F",ScheduleCompile!X337)),ISNUMBER(FIND("1F",ScheduleCompile!X337)),ISNUMBER(FIND("2F",ScheduleCompile!X337)),ISNUMBER(FIND("3F",ScheduleCompile!X337)),ISNUMBER(FIND("6F",ScheduleCompile!X337)),ISNUMBER(FIND("7F",ScheduleCompile!X337)),ISNUMBER(FIND("9F",ScheduleCompile!X337)),ISNUMBER(FIND("4F",ScheduleCompile!X337))),VALUE(LEFT(ScheduleCompile!X337,FIND("F",ScheduleCompile!X337)-1)),ScheduleCompile!X337)))))),"",IF(ScheduleCompile!X337="Off",0,IF(ScheduleCompile!X337="On",1,IF(ISNUMBER(ScheduleCompile!X337),ScheduleCompile!X337/1,IF(ISTEXT(ScheduleCompile!X337),IF(OR(ISNUMBER(FIND("5F",ScheduleCompile!X337)),ISNUMBER(FIND("0F",ScheduleCompile!X337)),ISNUMBER(FIND("8F",ScheduleCompile!X337)),ISNUMBER(FIND("1F",ScheduleCompile!X337)),ISNUMBER(FIND("2F",ScheduleCompile!X337)),ISNUMBER(FIND("3F",ScheduleCompile!X337)),ISNUMBER(FIND("6F",ScheduleCompile!X337)),ISNUMBER(FIND("7F",ScheduleCompile!X337)),ISNUMBER(FIND("9F",ScheduleCompile!X337)),ISNUMBER(FIND("4F",ScheduleCompile!X337))),VALUE(LEFT(ScheduleCompile!X337,FIND("F",ScheduleCompile!X337)-1)),ScheduleCompile!X337)))))))</f>
        <v>1</v>
      </c>
      <c r="AD344" s="1">
        <f>IF(AND(ISERROR(IF(ScheduleCompile!Y337="Off",0,IF(ScheduleCompile!Y337="On",1,IF(ISNUMBER(ScheduleCompile!Y337),ScheduleCompile!Y337/1,IF(ISTEXT(ScheduleCompile!Y337),IF(OR(ISNUMBER(FIND("5F",ScheduleCompile!Y337)),ISNUMBER(FIND("0F",ScheduleCompile!Y337)),ISNUMBER(FIND("8F",ScheduleCompile!Y337)),ISNUMBER(FIND("1F",ScheduleCompile!Y337)),ISNUMBER(FIND("2F",ScheduleCompile!Y337)),ISNUMBER(FIND("3F",ScheduleCompile!Y337)),ISNUMBER(FIND("6F",ScheduleCompile!Y337)),ISNUMBER(FIND("7F",ScheduleCompile!Y337)),ISNUMBER(FIND("9F",ScheduleCompile!Y337)),ISNUMBER(FIND("4F",ScheduleCompile!Y337))),VALUE(LEFT(ScheduleCompile!Y337,FIND("F",ScheduleCompile!Y337)-1)),ScheduleCompile!Y337)))))),ISTEXT(ScheduleCompile!#REF!)),"ENDTABLE",IF(ISERROR(IF(ScheduleCompile!Y337="Off",0,IF(ScheduleCompile!Y337="On",1,IF(ISNUMBER(ScheduleCompile!Y337),ScheduleCompile!Y337/1,IF(ISTEXT(ScheduleCompile!Y337),IF(OR(ISNUMBER(FIND("5F",ScheduleCompile!Y337)),ISNUMBER(FIND("0F",ScheduleCompile!Y337)),ISNUMBER(FIND("8F",ScheduleCompile!Y337)),ISNUMBER(FIND("1F",ScheduleCompile!Y337)),ISNUMBER(FIND("2F",ScheduleCompile!Y337)),ISNUMBER(FIND("3F",ScheduleCompile!Y337)),ISNUMBER(FIND("6F",ScheduleCompile!Y337)),ISNUMBER(FIND("7F",ScheduleCompile!Y337)),ISNUMBER(FIND("9F",ScheduleCompile!Y337)),ISNUMBER(FIND("4F",ScheduleCompile!Y337))),VALUE(LEFT(ScheduleCompile!Y337,FIND("F",ScheduleCompile!Y337)-1)),ScheduleCompile!Y337)))))),"",IF(ScheduleCompile!Y337="Off",0,IF(ScheduleCompile!Y337="On",1,IF(ISNUMBER(ScheduleCompile!Y337),ScheduleCompile!Y337/1,IF(ISTEXT(ScheduleCompile!Y337),IF(OR(ISNUMBER(FIND("5F",ScheduleCompile!Y337)),ISNUMBER(FIND("0F",ScheduleCompile!Y337)),ISNUMBER(FIND("8F",ScheduleCompile!Y337)),ISNUMBER(FIND("1F",ScheduleCompile!Y337)),ISNUMBER(FIND("2F",ScheduleCompile!Y337)),ISNUMBER(FIND("3F",ScheduleCompile!Y337)),ISNUMBER(FIND("6F",ScheduleCompile!Y337)),ISNUMBER(FIND("7F",ScheduleCompile!Y337)),ISNUMBER(FIND("9F",ScheduleCompile!Y337)),ISNUMBER(FIND("4F",ScheduleCompile!Y337))),VALUE(LEFT(ScheduleCompile!Y337,FIND("F",ScheduleCompile!Y337)-1)),ScheduleCompile!Y337)))))))</f>
        <v>1</v>
      </c>
    </row>
    <row r="345" spans="1:30" x14ac:dyDescent="0.25">
      <c r="A345" t="str">
        <f t="shared" si="23"/>
        <v>SchDay "ResidentialLivingServiceHotWaterWD"  Type = "Fraction" Hr = (0.131, 0.075, 0.084, 0.103, 0.187, 0.411, 0.832, 1, 0.832, 0.617, 0.486, 0.355, 0.336, 0.308, 0.299, 0.243, 0.393, 0.449, 0.486, 0.439, 0.393, 0.364, 0.336, 0.206) ..</v>
      </c>
      <c r="B345" s="1" t="s">
        <v>623</v>
      </c>
      <c r="C345" t="str">
        <f t="shared" si="24"/>
        <v xml:space="preserve">SchDay "ResidentialLivingServiceHotWaterWD"  Type = "Fraction" Hr = </v>
      </c>
      <c r="D345" t="str">
        <f t="shared" si="25"/>
        <v>(0.131, 0.075, 0.084, 0.103, 0.187, 0.411, 0.832, 1, 0.832, 0.617, 0.486, 0.355, 0.336, 0.308, 0.299, 0.243, 0.393, 0.449, 0.486, 0.439, 0.393, 0.364, 0.336, 0.206) ..</v>
      </c>
      <c r="E345" s="30" t="str">
        <f>ScheduleCompile!A338</f>
        <v>ResidentialLivingServiceHotWaterWD</v>
      </c>
      <c r="F345" t="str">
        <f t="shared" si="26"/>
        <v>Fraction</v>
      </c>
      <c r="G345" s="1">
        <f>IF(AND(ISERROR(IF(ScheduleCompile!B338="Off",0,IF(ScheduleCompile!B338="On",1,IF(ISNUMBER(ScheduleCompile!B338),ScheduleCompile!B338/1,IF(ISTEXT(ScheduleCompile!B338),IF(OR(ISNUMBER(FIND("5F",ScheduleCompile!B338)),ISNUMBER(FIND("0F",ScheduleCompile!B338)),ISNUMBER(FIND("8F",ScheduleCompile!B338)),ISNUMBER(FIND("1F",ScheduleCompile!B338)),ISNUMBER(FIND("2F",ScheduleCompile!B338)),ISNUMBER(FIND("3F",ScheduleCompile!B338)),ISNUMBER(FIND("6F",ScheduleCompile!B338)),ISNUMBER(FIND("7F",ScheduleCompile!B338)),ISNUMBER(FIND("9F",ScheduleCompile!B338)),ISNUMBER(FIND("4F",ScheduleCompile!B338))),VALUE(LEFT(ScheduleCompile!B338,FIND("F",ScheduleCompile!B338)-1)),ScheduleCompile!B338)))))),ISTEXT(ScheduleCompile!#REF!)),"ENDTABLE",IF(ISERROR(IF(ScheduleCompile!B338="Off",0,IF(ScheduleCompile!B338="On",1,IF(ISNUMBER(ScheduleCompile!B338),ScheduleCompile!B338/1,IF(ISTEXT(ScheduleCompile!B338),IF(OR(ISNUMBER(FIND("5F",ScheduleCompile!B338)),ISNUMBER(FIND("0F",ScheduleCompile!B338)),ISNUMBER(FIND("8F",ScheduleCompile!B338)),ISNUMBER(FIND("1F",ScheduleCompile!B338)),ISNUMBER(FIND("2F",ScheduleCompile!B338)),ISNUMBER(FIND("3F",ScheduleCompile!B338)),ISNUMBER(FIND("6F",ScheduleCompile!B338)),ISNUMBER(FIND("7F",ScheduleCompile!B338)),ISNUMBER(FIND("9F",ScheduleCompile!B338)),ISNUMBER(FIND("4F",ScheduleCompile!B338))),VALUE(LEFT(ScheduleCompile!B338,FIND("F",ScheduleCompile!B338)-1)),ScheduleCompile!B338)))))),"",IF(ScheduleCompile!B338="Off",0,IF(ScheduleCompile!B338="On",1,IF(ISNUMBER(ScheduleCompile!B338),ScheduleCompile!B338/1,IF(ISTEXT(ScheduleCompile!B338),IF(OR(ISNUMBER(FIND("5F",ScheduleCompile!B338)),ISNUMBER(FIND("0F",ScheduleCompile!B338)),ISNUMBER(FIND("8F",ScheduleCompile!B338)),ISNUMBER(FIND("1F",ScheduleCompile!B338)),ISNUMBER(FIND("2F",ScheduleCompile!B338)),ISNUMBER(FIND("3F",ScheduleCompile!B338)),ISNUMBER(FIND("6F",ScheduleCompile!B338)),ISNUMBER(FIND("7F",ScheduleCompile!B338)),ISNUMBER(FIND("9F",ScheduleCompile!B338)),ISNUMBER(FIND("4F",ScheduleCompile!B338))),VALUE(LEFT(ScheduleCompile!B338,FIND("F",ScheduleCompile!B338)-1)),ScheduleCompile!B338)))))))</f>
        <v>0.13100000000000001</v>
      </c>
      <c r="H345" s="1">
        <f>IF(AND(ISERROR(IF(ScheduleCompile!C338="Off",0,IF(ScheduleCompile!C338="On",1,IF(ISNUMBER(ScheduleCompile!C338),ScheduleCompile!C338/1,IF(ISTEXT(ScheduleCompile!C338),IF(OR(ISNUMBER(FIND("5F",ScheduleCompile!C338)),ISNUMBER(FIND("0F",ScheduleCompile!C338)),ISNUMBER(FIND("8F",ScheduleCompile!C338)),ISNUMBER(FIND("1F",ScheduleCompile!C338)),ISNUMBER(FIND("2F",ScheduleCompile!C338)),ISNUMBER(FIND("3F",ScheduleCompile!C338)),ISNUMBER(FIND("6F",ScheduleCompile!C338)),ISNUMBER(FIND("7F",ScheduleCompile!C338)),ISNUMBER(FIND("9F",ScheduleCompile!C338)),ISNUMBER(FIND("4F",ScheduleCompile!C338))),VALUE(LEFT(ScheduleCompile!C338,FIND("F",ScheduleCompile!C338)-1)),ScheduleCompile!C338)))))),ISTEXT(ScheduleCompile!#REF!)),"ENDTABLE",IF(ISERROR(IF(ScheduleCompile!C338="Off",0,IF(ScheduleCompile!C338="On",1,IF(ISNUMBER(ScheduleCompile!C338),ScheduleCompile!C338/1,IF(ISTEXT(ScheduleCompile!C338),IF(OR(ISNUMBER(FIND("5F",ScheduleCompile!C338)),ISNUMBER(FIND("0F",ScheduleCompile!C338)),ISNUMBER(FIND("8F",ScheduleCompile!C338)),ISNUMBER(FIND("1F",ScheduleCompile!C338)),ISNUMBER(FIND("2F",ScheduleCompile!C338)),ISNUMBER(FIND("3F",ScheduleCompile!C338)),ISNUMBER(FIND("6F",ScheduleCompile!C338)),ISNUMBER(FIND("7F",ScheduleCompile!C338)),ISNUMBER(FIND("9F",ScheduleCompile!C338)),ISNUMBER(FIND("4F",ScheduleCompile!C338))),VALUE(LEFT(ScheduleCompile!C338,FIND("F",ScheduleCompile!C338)-1)),ScheduleCompile!C338)))))),"",IF(ScheduleCompile!C338="Off",0,IF(ScheduleCompile!C338="On",1,IF(ISNUMBER(ScheduleCompile!C338),ScheduleCompile!C338/1,IF(ISTEXT(ScheduleCompile!C338),IF(OR(ISNUMBER(FIND("5F",ScheduleCompile!C338)),ISNUMBER(FIND("0F",ScheduleCompile!C338)),ISNUMBER(FIND("8F",ScheduleCompile!C338)),ISNUMBER(FIND("1F",ScheduleCompile!C338)),ISNUMBER(FIND("2F",ScheduleCompile!C338)),ISNUMBER(FIND("3F",ScheduleCompile!C338)),ISNUMBER(FIND("6F",ScheduleCompile!C338)),ISNUMBER(FIND("7F",ScheduleCompile!C338)),ISNUMBER(FIND("9F",ScheduleCompile!C338)),ISNUMBER(FIND("4F",ScheduleCompile!C338))),VALUE(LEFT(ScheduleCompile!C338,FIND("F",ScheduleCompile!C338)-1)),ScheduleCompile!C338)))))))</f>
        <v>7.4999999999999997E-2</v>
      </c>
      <c r="I345" s="1">
        <f>IF(AND(ISERROR(IF(ScheduleCompile!D338="Off",0,IF(ScheduleCompile!D338="On",1,IF(ISNUMBER(ScheduleCompile!D338),ScheduleCompile!D338/1,IF(ISTEXT(ScheduleCompile!D338),IF(OR(ISNUMBER(FIND("5F",ScheduleCompile!D338)),ISNUMBER(FIND("0F",ScheduleCompile!D338)),ISNUMBER(FIND("8F",ScheduleCompile!D338)),ISNUMBER(FIND("1F",ScheduleCompile!D338)),ISNUMBER(FIND("2F",ScheduleCompile!D338)),ISNUMBER(FIND("3F",ScheduleCompile!D338)),ISNUMBER(FIND("6F",ScheduleCompile!D338)),ISNUMBER(FIND("7F",ScheduleCompile!D338)),ISNUMBER(FIND("9F",ScheduleCompile!D338)),ISNUMBER(FIND("4F",ScheduleCompile!D338))),VALUE(LEFT(ScheduleCompile!D338,FIND("F",ScheduleCompile!D338)-1)),ScheduleCompile!D338)))))),ISTEXT(ScheduleCompile!#REF!)),"ENDTABLE",IF(ISERROR(IF(ScheduleCompile!D338="Off",0,IF(ScheduleCompile!D338="On",1,IF(ISNUMBER(ScheduleCompile!D338),ScheduleCompile!D338/1,IF(ISTEXT(ScheduleCompile!D338),IF(OR(ISNUMBER(FIND("5F",ScheduleCompile!D338)),ISNUMBER(FIND("0F",ScheduleCompile!D338)),ISNUMBER(FIND("8F",ScheduleCompile!D338)),ISNUMBER(FIND("1F",ScheduleCompile!D338)),ISNUMBER(FIND("2F",ScheduleCompile!D338)),ISNUMBER(FIND("3F",ScheduleCompile!D338)),ISNUMBER(FIND("6F",ScheduleCompile!D338)),ISNUMBER(FIND("7F",ScheduleCompile!D338)),ISNUMBER(FIND("9F",ScheduleCompile!D338)),ISNUMBER(FIND("4F",ScheduleCompile!D338))),VALUE(LEFT(ScheduleCompile!D338,FIND("F",ScheduleCompile!D338)-1)),ScheduleCompile!D338)))))),"",IF(ScheduleCompile!D338="Off",0,IF(ScheduleCompile!D338="On",1,IF(ISNUMBER(ScheduleCompile!D338),ScheduleCompile!D338/1,IF(ISTEXT(ScheduleCompile!D338),IF(OR(ISNUMBER(FIND("5F",ScheduleCompile!D338)),ISNUMBER(FIND("0F",ScheduleCompile!D338)),ISNUMBER(FIND("8F",ScheduleCompile!D338)),ISNUMBER(FIND("1F",ScheduleCompile!D338)),ISNUMBER(FIND("2F",ScheduleCompile!D338)),ISNUMBER(FIND("3F",ScheduleCompile!D338)),ISNUMBER(FIND("6F",ScheduleCompile!D338)),ISNUMBER(FIND("7F",ScheduleCompile!D338)),ISNUMBER(FIND("9F",ScheduleCompile!D338)),ISNUMBER(FIND("4F",ScheduleCompile!D338))),VALUE(LEFT(ScheduleCompile!D338,FIND("F",ScheduleCompile!D338)-1)),ScheduleCompile!D338)))))))</f>
        <v>8.4000000000000005E-2</v>
      </c>
      <c r="J345" s="1">
        <f>IF(AND(ISERROR(IF(ScheduleCompile!E338="Off",0,IF(ScheduleCompile!E338="On",1,IF(ISNUMBER(ScheduleCompile!E338),ScheduleCompile!E338/1,IF(ISTEXT(ScheduleCompile!E338),IF(OR(ISNUMBER(FIND("5F",ScheduleCompile!E338)),ISNUMBER(FIND("0F",ScheduleCompile!E338)),ISNUMBER(FIND("8F",ScheduleCompile!E338)),ISNUMBER(FIND("1F",ScheduleCompile!E338)),ISNUMBER(FIND("2F",ScheduleCompile!E338)),ISNUMBER(FIND("3F",ScheduleCompile!E338)),ISNUMBER(FIND("6F",ScheduleCompile!E338)),ISNUMBER(FIND("7F",ScheduleCompile!E338)),ISNUMBER(FIND("9F",ScheduleCompile!E338)),ISNUMBER(FIND("4F",ScheduleCompile!E338))),VALUE(LEFT(ScheduleCompile!E338,FIND("F",ScheduleCompile!E338)-1)),ScheduleCompile!E338)))))),ISTEXT(ScheduleCompile!#REF!)),"ENDTABLE",IF(ISERROR(IF(ScheduleCompile!E338="Off",0,IF(ScheduleCompile!E338="On",1,IF(ISNUMBER(ScheduleCompile!E338),ScheduleCompile!E338/1,IF(ISTEXT(ScheduleCompile!E338),IF(OR(ISNUMBER(FIND("5F",ScheduleCompile!E338)),ISNUMBER(FIND("0F",ScheduleCompile!E338)),ISNUMBER(FIND("8F",ScheduleCompile!E338)),ISNUMBER(FIND("1F",ScheduleCompile!E338)),ISNUMBER(FIND("2F",ScheduleCompile!E338)),ISNUMBER(FIND("3F",ScheduleCompile!E338)),ISNUMBER(FIND("6F",ScheduleCompile!E338)),ISNUMBER(FIND("7F",ScheduleCompile!E338)),ISNUMBER(FIND("9F",ScheduleCompile!E338)),ISNUMBER(FIND("4F",ScheduleCompile!E338))),VALUE(LEFT(ScheduleCompile!E338,FIND("F",ScheduleCompile!E338)-1)),ScheduleCompile!E338)))))),"",IF(ScheduleCompile!E338="Off",0,IF(ScheduleCompile!E338="On",1,IF(ISNUMBER(ScheduleCompile!E338),ScheduleCompile!E338/1,IF(ISTEXT(ScheduleCompile!E338),IF(OR(ISNUMBER(FIND("5F",ScheduleCompile!E338)),ISNUMBER(FIND("0F",ScheduleCompile!E338)),ISNUMBER(FIND("8F",ScheduleCompile!E338)),ISNUMBER(FIND("1F",ScheduleCompile!E338)),ISNUMBER(FIND("2F",ScheduleCompile!E338)),ISNUMBER(FIND("3F",ScheduleCompile!E338)),ISNUMBER(FIND("6F",ScheduleCompile!E338)),ISNUMBER(FIND("7F",ScheduleCompile!E338)),ISNUMBER(FIND("9F",ScheduleCompile!E338)),ISNUMBER(FIND("4F",ScheduleCompile!E338))),VALUE(LEFT(ScheduleCompile!E338,FIND("F",ScheduleCompile!E338)-1)),ScheduleCompile!E338)))))))</f>
        <v>0.10299999999999999</v>
      </c>
      <c r="K345" s="1">
        <f>IF(AND(ISERROR(IF(ScheduleCompile!F338="Off",0,IF(ScheduleCompile!F338="On",1,IF(ISNUMBER(ScheduleCompile!F338),ScheduleCompile!F338/1,IF(ISTEXT(ScheduleCompile!F338),IF(OR(ISNUMBER(FIND("5F",ScheduleCompile!F338)),ISNUMBER(FIND("0F",ScheduleCompile!F338)),ISNUMBER(FIND("8F",ScheduleCompile!F338)),ISNUMBER(FIND("1F",ScheduleCompile!F338)),ISNUMBER(FIND("2F",ScheduleCompile!F338)),ISNUMBER(FIND("3F",ScheduleCompile!F338)),ISNUMBER(FIND("6F",ScheduleCompile!F338)),ISNUMBER(FIND("7F",ScheduleCompile!F338)),ISNUMBER(FIND("9F",ScheduleCompile!F338)),ISNUMBER(FIND("4F",ScheduleCompile!F338))),VALUE(LEFT(ScheduleCompile!F338,FIND("F",ScheduleCompile!F338)-1)),ScheduleCompile!F338)))))),ISTEXT(ScheduleCompile!#REF!)),"ENDTABLE",IF(ISERROR(IF(ScheduleCompile!F338="Off",0,IF(ScheduleCompile!F338="On",1,IF(ISNUMBER(ScheduleCompile!F338),ScheduleCompile!F338/1,IF(ISTEXT(ScheduleCompile!F338),IF(OR(ISNUMBER(FIND("5F",ScheduleCompile!F338)),ISNUMBER(FIND("0F",ScheduleCompile!F338)),ISNUMBER(FIND("8F",ScheduleCompile!F338)),ISNUMBER(FIND("1F",ScheduleCompile!F338)),ISNUMBER(FIND("2F",ScheduleCompile!F338)),ISNUMBER(FIND("3F",ScheduleCompile!F338)),ISNUMBER(FIND("6F",ScheduleCompile!F338)),ISNUMBER(FIND("7F",ScheduleCompile!F338)),ISNUMBER(FIND("9F",ScheduleCompile!F338)),ISNUMBER(FIND("4F",ScheduleCompile!F338))),VALUE(LEFT(ScheduleCompile!F338,FIND("F",ScheduleCompile!F338)-1)),ScheduleCompile!F338)))))),"",IF(ScheduleCompile!F338="Off",0,IF(ScheduleCompile!F338="On",1,IF(ISNUMBER(ScheduleCompile!F338),ScheduleCompile!F338/1,IF(ISTEXT(ScheduleCompile!F338),IF(OR(ISNUMBER(FIND("5F",ScheduleCompile!F338)),ISNUMBER(FIND("0F",ScheduleCompile!F338)),ISNUMBER(FIND("8F",ScheduleCompile!F338)),ISNUMBER(FIND("1F",ScheduleCompile!F338)),ISNUMBER(FIND("2F",ScheduleCompile!F338)),ISNUMBER(FIND("3F",ScheduleCompile!F338)),ISNUMBER(FIND("6F",ScheduleCompile!F338)),ISNUMBER(FIND("7F",ScheduleCompile!F338)),ISNUMBER(FIND("9F",ScheduleCompile!F338)),ISNUMBER(FIND("4F",ScheduleCompile!F338))),VALUE(LEFT(ScheduleCompile!F338,FIND("F",ScheduleCompile!F338)-1)),ScheduleCompile!F338)))))))</f>
        <v>0.187</v>
      </c>
      <c r="L345" s="1">
        <f>IF(AND(ISERROR(IF(ScheduleCompile!G338="Off",0,IF(ScheduleCompile!G338="On",1,IF(ISNUMBER(ScheduleCompile!G338),ScheduleCompile!G338/1,IF(ISTEXT(ScheduleCompile!G338),IF(OR(ISNUMBER(FIND("5F",ScheduleCompile!G338)),ISNUMBER(FIND("0F",ScheduleCompile!G338)),ISNUMBER(FIND("8F",ScheduleCompile!G338)),ISNUMBER(FIND("1F",ScheduleCompile!G338)),ISNUMBER(FIND("2F",ScheduleCompile!G338)),ISNUMBER(FIND("3F",ScheduleCompile!G338)),ISNUMBER(FIND("6F",ScheduleCompile!G338)),ISNUMBER(FIND("7F",ScheduleCompile!G338)),ISNUMBER(FIND("9F",ScheduleCompile!G338)),ISNUMBER(FIND("4F",ScheduleCompile!G338))),VALUE(LEFT(ScheduleCompile!G338,FIND("F",ScheduleCompile!G338)-1)),ScheduleCompile!G338)))))),ISTEXT(ScheduleCompile!#REF!)),"ENDTABLE",IF(ISERROR(IF(ScheduleCompile!G338="Off",0,IF(ScheduleCompile!G338="On",1,IF(ISNUMBER(ScheduleCompile!G338),ScheduleCompile!G338/1,IF(ISTEXT(ScheduleCompile!G338),IF(OR(ISNUMBER(FIND("5F",ScheduleCompile!G338)),ISNUMBER(FIND("0F",ScheduleCompile!G338)),ISNUMBER(FIND("8F",ScheduleCompile!G338)),ISNUMBER(FIND("1F",ScheduleCompile!G338)),ISNUMBER(FIND("2F",ScheduleCompile!G338)),ISNUMBER(FIND("3F",ScheduleCompile!G338)),ISNUMBER(FIND("6F",ScheduleCompile!G338)),ISNUMBER(FIND("7F",ScheduleCompile!G338)),ISNUMBER(FIND("9F",ScheduleCompile!G338)),ISNUMBER(FIND("4F",ScheduleCompile!G338))),VALUE(LEFT(ScheduleCompile!G338,FIND("F",ScheduleCompile!G338)-1)),ScheduleCompile!G338)))))),"",IF(ScheduleCompile!G338="Off",0,IF(ScheduleCompile!G338="On",1,IF(ISNUMBER(ScheduleCompile!G338),ScheduleCompile!G338/1,IF(ISTEXT(ScheduleCompile!G338),IF(OR(ISNUMBER(FIND("5F",ScheduleCompile!G338)),ISNUMBER(FIND("0F",ScheduleCompile!G338)),ISNUMBER(FIND("8F",ScheduleCompile!G338)),ISNUMBER(FIND("1F",ScheduleCompile!G338)),ISNUMBER(FIND("2F",ScheduleCompile!G338)),ISNUMBER(FIND("3F",ScheduleCompile!G338)),ISNUMBER(FIND("6F",ScheduleCompile!G338)),ISNUMBER(FIND("7F",ScheduleCompile!G338)),ISNUMBER(FIND("9F",ScheduleCompile!G338)),ISNUMBER(FIND("4F",ScheduleCompile!G338))),VALUE(LEFT(ScheduleCompile!G338,FIND("F",ScheduleCompile!G338)-1)),ScheduleCompile!G338)))))))</f>
        <v>0.41099999999999998</v>
      </c>
      <c r="M345" s="1">
        <f>IF(AND(ISERROR(IF(ScheduleCompile!H338="Off",0,IF(ScheduleCompile!H338="On",1,IF(ISNUMBER(ScheduleCompile!H338),ScheduleCompile!H338/1,IF(ISTEXT(ScheduleCompile!H338),IF(OR(ISNUMBER(FIND("5F",ScheduleCompile!H338)),ISNUMBER(FIND("0F",ScheduleCompile!H338)),ISNUMBER(FIND("8F",ScheduleCompile!H338)),ISNUMBER(FIND("1F",ScheduleCompile!H338)),ISNUMBER(FIND("2F",ScheduleCompile!H338)),ISNUMBER(FIND("3F",ScheduleCompile!H338)),ISNUMBER(FIND("6F",ScheduleCompile!H338)),ISNUMBER(FIND("7F",ScheduleCompile!H338)),ISNUMBER(FIND("9F",ScheduleCompile!H338)),ISNUMBER(FIND("4F",ScheduleCompile!H338))),VALUE(LEFT(ScheduleCompile!H338,FIND("F",ScheduleCompile!H338)-1)),ScheduleCompile!H338)))))),ISTEXT(ScheduleCompile!#REF!)),"ENDTABLE",IF(ISERROR(IF(ScheduleCompile!H338="Off",0,IF(ScheduleCompile!H338="On",1,IF(ISNUMBER(ScheduleCompile!H338),ScheduleCompile!H338/1,IF(ISTEXT(ScheduleCompile!H338),IF(OR(ISNUMBER(FIND("5F",ScheduleCompile!H338)),ISNUMBER(FIND("0F",ScheduleCompile!H338)),ISNUMBER(FIND("8F",ScheduleCompile!H338)),ISNUMBER(FIND("1F",ScheduleCompile!H338)),ISNUMBER(FIND("2F",ScheduleCompile!H338)),ISNUMBER(FIND("3F",ScheduleCompile!H338)),ISNUMBER(FIND("6F",ScheduleCompile!H338)),ISNUMBER(FIND("7F",ScheduleCompile!H338)),ISNUMBER(FIND("9F",ScheduleCompile!H338)),ISNUMBER(FIND("4F",ScheduleCompile!H338))),VALUE(LEFT(ScheduleCompile!H338,FIND("F",ScheduleCompile!H338)-1)),ScheduleCompile!H338)))))),"",IF(ScheduleCompile!H338="Off",0,IF(ScheduleCompile!H338="On",1,IF(ISNUMBER(ScheduleCompile!H338),ScheduleCompile!H338/1,IF(ISTEXT(ScheduleCompile!H338),IF(OR(ISNUMBER(FIND("5F",ScheduleCompile!H338)),ISNUMBER(FIND("0F",ScheduleCompile!H338)),ISNUMBER(FIND("8F",ScheduleCompile!H338)),ISNUMBER(FIND("1F",ScheduleCompile!H338)),ISNUMBER(FIND("2F",ScheduleCompile!H338)),ISNUMBER(FIND("3F",ScheduleCompile!H338)),ISNUMBER(FIND("6F",ScheduleCompile!H338)),ISNUMBER(FIND("7F",ScheduleCompile!H338)),ISNUMBER(FIND("9F",ScheduleCompile!H338)),ISNUMBER(FIND("4F",ScheduleCompile!H338))),VALUE(LEFT(ScheduleCompile!H338,FIND("F",ScheduleCompile!H338)-1)),ScheduleCompile!H338)))))))</f>
        <v>0.83199999999999996</v>
      </c>
      <c r="N345" s="1">
        <f>IF(AND(ISERROR(IF(ScheduleCompile!I338="Off",0,IF(ScheduleCompile!I338="On",1,IF(ISNUMBER(ScheduleCompile!I338),ScheduleCompile!I338/1,IF(ISTEXT(ScheduleCompile!I338),IF(OR(ISNUMBER(FIND("5F",ScheduleCompile!I338)),ISNUMBER(FIND("0F",ScheduleCompile!I338)),ISNUMBER(FIND("8F",ScheduleCompile!I338)),ISNUMBER(FIND("1F",ScheduleCompile!I338)),ISNUMBER(FIND("2F",ScheduleCompile!I338)),ISNUMBER(FIND("3F",ScheduleCompile!I338)),ISNUMBER(FIND("6F",ScheduleCompile!I338)),ISNUMBER(FIND("7F",ScheduleCompile!I338)),ISNUMBER(FIND("9F",ScheduleCompile!I338)),ISNUMBER(FIND("4F",ScheduleCompile!I338))),VALUE(LEFT(ScheduleCompile!I338,FIND("F",ScheduleCompile!I338)-1)),ScheduleCompile!I338)))))),ISTEXT(ScheduleCompile!#REF!)),"ENDTABLE",IF(ISERROR(IF(ScheduleCompile!I338="Off",0,IF(ScheduleCompile!I338="On",1,IF(ISNUMBER(ScheduleCompile!I338),ScheduleCompile!I338/1,IF(ISTEXT(ScheduleCompile!I338),IF(OR(ISNUMBER(FIND("5F",ScheduleCompile!I338)),ISNUMBER(FIND("0F",ScheduleCompile!I338)),ISNUMBER(FIND("8F",ScheduleCompile!I338)),ISNUMBER(FIND("1F",ScheduleCompile!I338)),ISNUMBER(FIND("2F",ScheduleCompile!I338)),ISNUMBER(FIND("3F",ScheduleCompile!I338)),ISNUMBER(FIND("6F",ScheduleCompile!I338)),ISNUMBER(FIND("7F",ScheduleCompile!I338)),ISNUMBER(FIND("9F",ScheduleCompile!I338)),ISNUMBER(FIND("4F",ScheduleCompile!I338))),VALUE(LEFT(ScheduleCompile!I338,FIND("F",ScheduleCompile!I338)-1)),ScheduleCompile!I338)))))),"",IF(ScheduleCompile!I338="Off",0,IF(ScheduleCompile!I338="On",1,IF(ISNUMBER(ScheduleCompile!I338),ScheduleCompile!I338/1,IF(ISTEXT(ScheduleCompile!I338),IF(OR(ISNUMBER(FIND("5F",ScheduleCompile!I338)),ISNUMBER(FIND("0F",ScheduleCompile!I338)),ISNUMBER(FIND("8F",ScheduleCompile!I338)),ISNUMBER(FIND("1F",ScheduleCompile!I338)),ISNUMBER(FIND("2F",ScheduleCompile!I338)),ISNUMBER(FIND("3F",ScheduleCompile!I338)),ISNUMBER(FIND("6F",ScheduleCompile!I338)),ISNUMBER(FIND("7F",ScheduleCompile!I338)),ISNUMBER(FIND("9F",ScheduleCompile!I338)),ISNUMBER(FIND("4F",ScheduleCompile!I338))),VALUE(LEFT(ScheduleCompile!I338,FIND("F",ScheduleCompile!I338)-1)),ScheduleCompile!I338)))))))</f>
        <v>1</v>
      </c>
      <c r="O345" s="1">
        <f>IF(AND(ISERROR(IF(ScheduleCompile!J338="Off",0,IF(ScheduleCompile!J338="On",1,IF(ISNUMBER(ScheduleCompile!J338),ScheduleCompile!J338/1,IF(ISTEXT(ScheduleCompile!J338),IF(OR(ISNUMBER(FIND("5F",ScheduleCompile!J338)),ISNUMBER(FIND("0F",ScheduleCompile!J338)),ISNUMBER(FIND("8F",ScheduleCompile!J338)),ISNUMBER(FIND("1F",ScheduleCompile!J338)),ISNUMBER(FIND("2F",ScheduleCompile!J338)),ISNUMBER(FIND("3F",ScheduleCompile!J338)),ISNUMBER(FIND("6F",ScheduleCompile!J338)),ISNUMBER(FIND("7F",ScheduleCompile!J338)),ISNUMBER(FIND("9F",ScheduleCompile!J338)),ISNUMBER(FIND("4F",ScheduleCompile!J338))),VALUE(LEFT(ScheduleCompile!J338,FIND("F",ScheduleCompile!J338)-1)),ScheduleCompile!J338)))))),ISTEXT(ScheduleCompile!#REF!)),"ENDTABLE",IF(ISERROR(IF(ScheduleCompile!J338="Off",0,IF(ScheduleCompile!J338="On",1,IF(ISNUMBER(ScheduleCompile!J338),ScheduleCompile!J338/1,IF(ISTEXT(ScheduleCompile!J338),IF(OR(ISNUMBER(FIND("5F",ScheduleCompile!J338)),ISNUMBER(FIND("0F",ScheduleCompile!J338)),ISNUMBER(FIND("8F",ScheduleCompile!J338)),ISNUMBER(FIND("1F",ScheduleCompile!J338)),ISNUMBER(FIND("2F",ScheduleCompile!J338)),ISNUMBER(FIND("3F",ScheduleCompile!J338)),ISNUMBER(FIND("6F",ScheduleCompile!J338)),ISNUMBER(FIND("7F",ScheduleCompile!J338)),ISNUMBER(FIND("9F",ScheduleCompile!J338)),ISNUMBER(FIND("4F",ScheduleCompile!J338))),VALUE(LEFT(ScheduleCompile!J338,FIND("F",ScheduleCompile!J338)-1)),ScheduleCompile!J338)))))),"",IF(ScheduleCompile!J338="Off",0,IF(ScheduleCompile!J338="On",1,IF(ISNUMBER(ScheduleCompile!J338),ScheduleCompile!J338/1,IF(ISTEXT(ScheduleCompile!J338),IF(OR(ISNUMBER(FIND("5F",ScheduleCompile!J338)),ISNUMBER(FIND("0F",ScheduleCompile!J338)),ISNUMBER(FIND("8F",ScheduleCompile!J338)),ISNUMBER(FIND("1F",ScheduleCompile!J338)),ISNUMBER(FIND("2F",ScheduleCompile!J338)),ISNUMBER(FIND("3F",ScheduleCompile!J338)),ISNUMBER(FIND("6F",ScheduleCompile!J338)),ISNUMBER(FIND("7F",ScheduleCompile!J338)),ISNUMBER(FIND("9F",ScheduleCompile!J338)),ISNUMBER(FIND("4F",ScheduleCompile!J338))),VALUE(LEFT(ScheduleCompile!J338,FIND("F",ScheduleCompile!J338)-1)),ScheduleCompile!J338)))))))</f>
        <v>0.83199999999999996</v>
      </c>
      <c r="P345" s="1">
        <f>IF(AND(ISERROR(IF(ScheduleCompile!K338="Off",0,IF(ScheduleCompile!K338="On",1,IF(ISNUMBER(ScheduleCompile!K338),ScheduleCompile!K338/1,IF(ISTEXT(ScheduleCompile!K338),IF(OR(ISNUMBER(FIND("5F",ScheduleCompile!K338)),ISNUMBER(FIND("0F",ScheduleCompile!K338)),ISNUMBER(FIND("8F",ScheduleCompile!K338)),ISNUMBER(FIND("1F",ScheduleCompile!K338)),ISNUMBER(FIND("2F",ScheduleCompile!K338)),ISNUMBER(FIND("3F",ScheduleCompile!K338)),ISNUMBER(FIND("6F",ScheduleCompile!K338)),ISNUMBER(FIND("7F",ScheduleCompile!K338)),ISNUMBER(FIND("9F",ScheduleCompile!K338)),ISNUMBER(FIND("4F",ScheduleCompile!K338))),VALUE(LEFT(ScheduleCompile!K338,FIND("F",ScheduleCompile!K338)-1)),ScheduleCompile!K338)))))),ISTEXT(ScheduleCompile!#REF!)),"ENDTABLE",IF(ISERROR(IF(ScheduleCompile!K338="Off",0,IF(ScheduleCompile!K338="On",1,IF(ISNUMBER(ScheduleCompile!K338),ScheduleCompile!K338/1,IF(ISTEXT(ScheduleCompile!K338),IF(OR(ISNUMBER(FIND("5F",ScheduleCompile!K338)),ISNUMBER(FIND("0F",ScheduleCompile!K338)),ISNUMBER(FIND("8F",ScheduleCompile!K338)),ISNUMBER(FIND("1F",ScheduleCompile!K338)),ISNUMBER(FIND("2F",ScheduleCompile!K338)),ISNUMBER(FIND("3F",ScheduleCompile!K338)),ISNUMBER(FIND("6F",ScheduleCompile!K338)),ISNUMBER(FIND("7F",ScheduleCompile!K338)),ISNUMBER(FIND("9F",ScheduleCompile!K338)),ISNUMBER(FIND("4F",ScheduleCompile!K338))),VALUE(LEFT(ScheduleCompile!K338,FIND("F",ScheduleCompile!K338)-1)),ScheduleCompile!K338)))))),"",IF(ScheduleCompile!K338="Off",0,IF(ScheduleCompile!K338="On",1,IF(ISNUMBER(ScheduleCompile!K338),ScheduleCompile!K338/1,IF(ISTEXT(ScheduleCompile!K338),IF(OR(ISNUMBER(FIND("5F",ScheduleCompile!K338)),ISNUMBER(FIND("0F",ScheduleCompile!K338)),ISNUMBER(FIND("8F",ScheduleCompile!K338)),ISNUMBER(FIND("1F",ScheduleCompile!K338)),ISNUMBER(FIND("2F",ScheduleCompile!K338)),ISNUMBER(FIND("3F",ScheduleCompile!K338)),ISNUMBER(FIND("6F",ScheduleCompile!K338)),ISNUMBER(FIND("7F",ScheduleCompile!K338)),ISNUMBER(FIND("9F",ScheduleCompile!K338)),ISNUMBER(FIND("4F",ScheduleCompile!K338))),VALUE(LEFT(ScheduleCompile!K338,FIND("F",ScheduleCompile!K338)-1)),ScheduleCompile!K338)))))))</f>
        <v>0.61699999999999999</v>
      </c>
      <c r="Q345" s="1">
        <f>IF(AND(ISERROR(IF(ScheduleCompile!L338="Off",0,IF(ScheduleCompile!L338="On",1,IF(ISNUMBER(ScheduleCompile!L338),ScheduleCompile!L338/1,IF(ISTEXT(ScheduleCompile!L338),IF(OR(ISNUMBER(FIND("5F",ScheduleCompile!L338)),ISNUMBER(FIND("0F",ScheduleCompile!L338)),ISNUMBER(FIND("8F",ScheduleCompile!L338)),ISNUMBER(FIND("1F",ScheduleCompile!L338)),ISNUMBER(FIND("2F",ScheduleCompile!L338)),ISNUMBER(FIND("3F",ScheduleCompile!L338)),ISNUMBER(FIND("6F",ScheduleCompile!L338)),ISNUMBER(FIND("7F",ScheduleCompile!L338)),ISNUMBER(FIND("9F",ScheduleCompile!L338)),ISNUMBER(FIND("4F",ScheduleCompile!L338))),VALUE(LEFT(ScheduleCompile!L338,FIND("F",ScheduleCompile!L338)-1)),ScheduleCompile!L338)))))),ISTEXT(ScheduleCompile!#REF!)),"ENDTABLE",IF(ISERROR(IF(ScheduleCompile!L338="Off",0,IF(ScheduleCompile!L338="On",1,IF(ISNUMBER(ScheduleCompile!L338),ScheduleCompile!L338/1,IF(ISTEXT(ScheduleCompile!L338),IF(OR(ISNUMBER(FIND("5F",ScheduleCompile!L338)),ISNUMBER(FIND("0F",ScheduleCompile!L338)),ISNUMBER(FIND("8F",ScheduleCompile!L338)),ISNUMBER(FIND("1F",ScheduleCompile!L338)),ISNUMBER(FIND("2F",ScheduleCompile!L338)),ISNUMBER(FIND("3F",ScheduleCompile!L338)),ISNUMBER(FIND("6F",ScheduleCompile!L338)),ISNUMBER(FIND("7F",ScheduleCompile!L338)),ISNUMBER(FIND("9F",ScheduleCompile!L338)),ISNUMBER(FIND("4F",ScheduleCompile!L338))),VALUE(LEFT(ScheduleCompile!L338,FIND("F",ScheduleCompile!L338)-1)),ScheduleCompile!L338)))))),"",IF(ScheduleCompile!L338="Off",0,IF(ScheduleCompile!L338="On",1,IF(ISNUMBER(ScheduleCompile!L338),ScheduleCompile!L338/1,IF(ISTEXT(ScheduleCompile!L338),IF(OR(ISNUMBER(FIND("5F",ScheduleCompile!L338)),ISNUMBER(FIND("0F",ScheduleCompile!L338)),ISNUMBER(FIND("8F",ScheduleCompile!L338)),ISNUMBER(FIND("1F",ScheduleCompile!L338)),ISNUMBER(FIND("2F",ScheduleCompile!L338)),ISNUMBER(FIND("3F",ScheduleCompile!L338)),ISNUMBER(FIND("6F",ScheduleCompile!L338)),ISNUMBER(FIND("7F",ScheduleCompile!L338)),ISNUMBER(FIND("9F",ScheduleCompile!L338)),ISNUMBER(FIND("4F",ScheduleCompile!L338))),VALUE(LEFT(ScheduleCompile!L338,FIND("F",ScheduleCompile!L338)-1)),ScheduleCompile!L338)))))))</f>
        <v>0.48599999999999999</v>
      </c>
      <c r="R345" s="1">
        <f>IF(AND(ISERROR(IF(ScheduleCompile!M338="Off",0,IF(ScheduleCompile!M338="On",1,IF(ISNUMBER(ScheduleCompile!M338),ScheduleCompile!M338/1,IF(ISTEXT(ScheduleCompile!M338),IF(OR(ISNUMBER(FIND("5F",ScheduleCompile!M338)),ISNUMBER(FIND("0F",ScheduleCompile!M338)),ISNUMBER(FIND("8F",ScheduleCompile!M338)),ISNUMBER(FIND("1F",ScheduleCompile!M338)),ISNUMBER(FIND("2F",ScheduleCompile!M338)),ISNUMBER(FIND("3F",ScheduleCompile!M338)),ISNUMBER(FIND("6F",ScheduleCompile!M338)),ISNUMBER(FIND("7F",ScheduleCompile!M338)),ISNUMBER(FIND("9F",ScheduleCompile!M338)),ISNUMBER(FIND("4F",ScheduleCompile!M338))),VALUE(LEFT(ScheduleCompile!M338,FIND("F",ScheduleCompile!M338)-1)),ScheduleCompile!M338)))))),ISTEXT(ScheduleCompile!#REF!)),"ENDTABLE",IF(ISERROR(IF(ScheduleCompile!M338="Off",0,IF(ScheduleCompile!M338="On",1,IF(ISNUMBER(ScheduleCompile!M338),ScheduleCompile!M338/1,IF(ISTEXT(ScheduleCompile!M338),IF(OR(ISNUMBER(FIND("5F",ScheduleCompile!M338)),ISNUMBER(FIND("0F",ScheduleCompile!M338)),ISNUMBER(FIND("8F",ScheduleCompile!M338)),ISNUMBER(FIND("1F",ScheduleCompile!M338)),ISNUMBER(FIND("2F",ScheduleCompile!M338)),ISNUMBER(FIND("3F",ScheduleCompile!M338)),ISNUMBER(FIND("6F",ScheduleCompile!M338)),ISNUMBER(FIND("7F",ScheduleCompile!M338)),ISNUMBER(FIND("9F",ScheduleCompile!M338)),ISNUMBER(FIND("4F",ScheduleCompile!M338))),VALUE(LEFT(ScheduleCompile!M338,FIND("F",ScheduleCompile!M338)-1)),ScheduleCompile!M338)))))),"",IF(ScheduleCompile!M338="Off",0,IF(ScheduleCompile!M338="On",1,IF(ISNUMBER(ScheduleCompile!M338),ScheduleCompile!M338/1,IF(ISTEXT(ScheduleCompile!M338),IF(OR(ISNUMBER(FIND("5F",ScheduleCompile!M338)),ISNUMBER(FIND("0F",ScheduleCompile!M338)),ISNUMBER(FIND("8F",ScheduleCompile!M338)),ISNUMBER(FIND("1F",ScheduleCompile!M338)),ISNUMBER(FIND("2F",ScheduleCompile!M338)),ISNUMBER(FIND("3F",ScheduleCompile!M338)),ISNUMBER(FIND("6F",ScheduleCompile!M338)),ISNUMBER(FIND("7F",ScheduleCompile!M338)),ISNUMBER(FIND("9F",ScheduleCompile!M338)),ISNUMBER(FIND("4F",ScheduleCompile!M338))),VALUE(LEFT(ScheduleCompile!M338,FIND("F",ScheduleCompile!M338)-1)),ScheduleCompile!M338)))))))</f>
        <v>0.35499999999999998</v>
      </c>
      <c r="S345" s="1">
        <f>IF(AND(ISERROR(IF(ScheduleCompile!N338="Off",0,IF(ScheduleCompile!N338="On",1,IF(ISNUMBER(ScheduleCompile!N338),ScheduleCompile!N338/1,IF(ISTEXT(ScheduleCompile!N338),IF(OR(ISNUMBER(FIND("5F",ScheduleCompile!N338)),ISNUMBER(FIND("0F",ScheduleCompile!N338)),ISNUMBER(FIND("8F",ScheduleCompile!N338)),ISNUMBER(FIND("1F",ScheduleCompile!N338)),ISNUMBER(FIND("2F",ScheduleCompile!N338)),ISNUMBER(FIND("3F",ScheduleCompile!N338)),ISNUMBER(FIND("6F",ScheduleCompile!N338)),ISNUMBER(FIND("7F",ScheduleCompile!N338)),ISNUMBER(FIND("9F",ScheduleCompile!N338)),ISNUMBER(FIND("4F",ScheduleCompile!N338))),VALUE(LEFT(ScheduleCompile!N338,FIND("F",ScheduleCompile!N338)-1)),ScheduleCompile!N338)))))),ISTEXT(ScheduleCompile!#REF!)),"ENDTABLE",IF(ISERROR(IF(ScheduleCompile!N338="Off",0,IF(ScheduleCompile!N338="On",1,IF(ISNUMBER(ScheduleCompile!N338),ScheduleCompile!N338/1,IF(ISTEXT(ScheduleCompile!N338),IF(OR(ISNUMBER(FIND("5F",ScheduleCompile!N338)),ISNUMBER(FIND("0F",ScheduleCompile!N338)),ISNUMBER(FIND("8F",ScheduleCompile!N338)),ISNUMBER(FIND("1F",ScheduleCompile!N338)),ISNUMBER(FIND("2F",ScheduleCompile!N338)),ISNUMBER(FIND("3F",ScheduleCompile!N338)),ISNUMBER(FIND("6F",ScheduleCompile!N338)),ISNUMBER(FIND("7F",ScheduleCompile!N338)),ISNUMBER(FIND("9F",ScheduleCompile!N338)),ISNUMBER(FIND("4F",ScheduleCompile!N338))),VALUE(LEFT(ScheduleCompile!N338,FIND("F",ScheduleCompile!N338)-1)),ScheduleCompile!N338)))))),"",IF(ScheduleCompile!N338="Off",0,IF(ScheduleCompile!N338="On",1,IF(ISNUMBER(ScheduleCompile!N338),ScheduleCompile!N338/1,IF(ISTEXT(ScheduleCompile!N338),IF(OR(ISNUMBER(FIND("5F",ScheduleCompile!N338)),ISNUMBER(FIND("0F",ScheduleCompile!N338)),ISNUMBER(FIND("8F",ScheduleCompile!N338)),ISNUMBER(FIND("1F",ScheduleCompile!N338)),ISNUMBER(FIND("2F",ScheduleCompile!N338)),ISNUMBER(FIND("3F",ScheduleCompile!N338)),ISNUMBER(FIND("6F",ScheduleCompile!N338)),ISNUMBER(FIND("7F",ScheduleCompile!N338)),ISNUMBER(FIND("9F",ScheduleCompile!N338)),ISNUMBER(FIND("4F",ScheduleCompile!N338))),VALUE(LEFT(ScheduleCompile!N338,FIND("F",ScheduleCompile!N338)-1)),ScheduleCompile!N338)))))))</f>
        <v>0.33600000000000002</v>
      </c>
      <c r="T345" s="1">
        <f>IF(AND(ISERROR(IF(ScheduleCompile!O338="Off",0,IF(ScheduleCompile!O338="On",1,IF(ISNUMBER(ScheduleCompile!O338),ScheduleCompile!O338/1,IF(ISTEXT(ScheduleCompile!O338),IF(OR(ISNUMBER(FIND("5F",ScheduleCompile!O338)),ISNUMBER(FIND("0F",ScheduleCompile!O338)),ISNUMBER(FIND("8F",ScheduleCompile!O338)),ISNUMBER(FIND("1F",ScheduleCompile!O338)),ISNUMBER(FIND("2F",ScheduleCompile!O338)),ISNUMBER(FIND("3F",ScheduleCompile!O338)),ISNUMBER(FIND("6F",ScheduleCompile!O338)),ISNUMBER(FIND("7F",ScheduleCompile!O338)),ISNUMBER(FIND("9F",ScheduleCompile!O338)),ISNUMBER(FIND("4F",ScheduleCompile!O338))),VALUE(LEFT(ScheduleCompile!O338,FIND("F",ScheduleCompile!O338)-1)),ScheduleCompile!O338)))))),ISTEXT(ScheduleCompile!#REF!)),"ENDTABLE",IF(ISERROR(IF(ScheduleCompile!O338="Off",0,IF(ScheduleCompile!O338="On",1,IF(ISNUMBER(ScheduleCompile!O338),ScheduleCompile!O338/1,IF(ISTEXT(ScheduleCompile!O338),IF(OR(ISNUMBER(FIND("5F",ScheduleCompile!O338)),ISNUMBER(FIND("0F",ScheduleCompile!O338)),ISNUMBER(FIND("8F",ScheduleCompile!O338)),ISNUMBER(FIND("1F",ScheduleCompile!O338)),ISNUMBER(FIND("2F",ScheduleCompile!O338)),ISNUMBER(FIND("3F",ScheduleCompile!O338)),ISNUMBER(FIND("6F",ScheduleCompile!O338)),ISNUMBER(FIND("7F",ScheduleCompile!O338)),ISNUMBER(FIND("9F",ScheduleCompile!O338)),ISNUMBER(FIND("4F",ScheduleCompile!O338))),VALUE(LEFT(ScheduleCompile!O338,FIND("F",ScheduleCompile!O338)-1)),ScheduleCompile!O338)))))),"",IF(ScheduleCompile!O338="Off",0,IF(ScheduleCompile!O338="On",1,IF(ISNUMBER(ScheduleCompile!O338),ScheduleCompile!O338/1,IF(ISTEXT(ScheduleCompile!O338),IF(OR(ISNUMBER(FIND("5F",ScheduleCompile!O338)),ISNUMBER(FIND("0F",ScheduleCompile!O338)),ISNUMBER(FIND("8F",ScheduleCompile!O338)),ISNUMBER(FIND("1F",ScheduleCompile!O338)),ISNUMBER(FIND("2F",ScheduleCompile!O338)),ISNUMBER(FIND("3F",ScheduleCompile!O338)),ISNUMBER(FIND("6F",ScheduleCompile!O338)),ISNUMBER(FIND("7F",ScheduleCompile!O338)),ISNUMBER(FIND("9F",ScheduleCompile!O338)),ISNUMBER(FIND("4F",ScheduleCompile!O338))),VALUE(LEFT(ScheduleCompile!O338,FIND("F",ScheduleCompile!O338)-1)),ScheduleCompile!O338)))))))</f>
        <v>0.308</v>
      </c>
      <c r="U345" s="1">
        <f>IF(AND(ISERROR(IF(ScheduleCompile!P338="Off",0,IF(ScheduleCompile!P338="On",1,IF(ISNUMBER(ScheduleCompile!P338),ScheduleCompile!P338/1,IF(ISTEXT(ScheduleCompile!P338),IF(OR(ISNUMBER(FIND("5F",ScheduleCompile!P338)),ISNUMBER(FIND("0F",ScheduleCompile!P338)),ISNUMBER(FIND("8F",ScheduleCompile!P338)),ISNUMBER(FIND("1F",ScheduleCompile!P338)),ISNUMBER(FIND("2F",ScheduleCompile!P338)),ISNUMBER(FIND("3F",ScheduleCompile!P338)),ISNUMBER(FIND("6F",ScheduleCompile!P338)),ISNUMBER(FIND("7F",ScheduleCompile!P338)),ISNUMBER(FIND("9F",ScheduleCompile!P338)),ISNUMBER(FIND("4F",ScheduleCompile!P338))),VALUE(LEFT(ScheduleCompile!P338,FIND("F",ScheduleCompile!P338)-1)),ScheduleCompile!P338)))))),ISTEXT(ScheduleCompile!#REF!)),"ENDTABLE",IF(ISERROR(IF(ScheduleCompile!P338="Off",0,IF(ScheduleCompile!P338="On",1,IF(ISNUMBER(ScheduleCompile!P338),ScheduleCompile!P338/1,IF(ISTEXT(ScheduleCompile!P338),IF(OR(ISNUMBER(FIND("5F",ScheduleCompile!P338)),ISNUMBER(FIND("0F",ScheduleCompile!P338)),ISNUMBER(FIND("8F",ScheduleCompile!P338)),ISNUMBER(FIND("1F",ScheduleCompile!P338)),ISNUMBER(FIND("2F",ScheduleCompile!P338)),ISNUMBER(FIND("3F",ScheduleCompile!P338)),ISNUMBER(FIND("6F",ScheduleCompile!P338)),ISNUMBER(FIND("7F",ScheduleCompile!P338)),ISNUMBER(FIND("9F",ScheduleCompile!P338)),ISNUMBER(FIND("4F",ScheduleCompile!P338))),VALUE(LEFT(ScheduleCompile!P338,FIND("F",ScheduleCompile!P338)-1)),ScheduleCompile!P338)))))),"",IF(ScheduleCompile!P338="Off",0,IF(ScheduleCompile!P338="On",1,IF(ISNUMBER(ScheduleCompile!P338),ScheduleCompile!P338/1,IF(ISTEXT(ScheduleCompile!P338),IF(OR(ISNUMBER(FIND("5F",ScheduleCompile!P338)),ISNUMBER(FIND("0F",ScheduleCompile!P338)),ISNUMBER(FIND("8F",ScheduleCompile!P338)),ISNUMBER(FIND("1F",ScheduleCompile!P338)),ISNUMBER(FIND("2F",ScheduleCompile!P338)),ISNUMBER(FIND("3F",ScheduleCompile!P338)),ISNUMBER(FIND("6F",ScheduleCompile!P338)),ISNUMBER(FIND("7F",ScheduleCompile!P338)),ISNUMBER(FIND("9F",ScheduleCompile!P338)),ISNUMBER(FIND("4F",ScheduleCompile!P338))),VALUE(LEFT(ScheduleCompile!P338,FIND("F",ScheduleCompile!P338)-1)),ScheduleCompile!P338)))))))</f>
        <v>0.29899999999999999</v>
      </c>
      <c r="V345" s="1">
        <f>IF(AND(ISERROR(IF(ScheduleCompile!Q338="Off",0,IF(ScheduleCompile!Q338="On",1,IF(ISNUMBER(ScheduleCompile!Q338),ScheduleCompile!Q338/1,IF(ISTEXT(ScheduleCompile!Q338),IF(OR(ISNUMBER(FIND("5F",ScheduleCompile!Q338)),ISNUMBER(FIND("0F",ScheduleCompile!Q338)),ISNUMBER(FIND("8F",ScheduleCompile!Q338)),ISNUMBER(FIND("1F",ScheduleCompile!Q338)),ISNUMBER(FIND("2F",ScheduleCompile!Q338)),ISNUMBER(FIND("3F",ScheduleCompile!Q338)),ISNUMBER(FIND("6F",ScheduleCompile!Q338)),ISNUMBER(FIND("7F",ScheduleCompile!Q338)),ISNUMBER(FIND("9F",ScheduleCompile!Q338)),ISNUMBER(FIND("4F",ScheduleCompile!Q338))),VALUE(LEFT(ScheduleCompile!Q338,FIND("F",ScheduleCompile!Q338)-1)),ScheduleCompile!Q338)))))),ISTEXT(ScheduleCompile!#REF!)),"ENDTABLE",IF(ISERROR(IF(ScheduleCompile!Q338="Off",0,IF(ScheduleCompile!Q338="On",1,IF(ISNUMBER(ScheduleCompile!Q338),ScheduleCompile!Q338/1,IF(ISTEXT(ScheduleCompile!Q338),IF(OR(ISNUMBER(FIND("5F",ScheduleCompile!Q338)),ISNUMBER(FIND("0F",ScheduleCompile!Q338)),ISNUMBER(FIND("8F",ScheduleCompile!Q338)),ISNUMBER(FIND("1F",ScheduleCompile!Q338)),ISNUMBER(FIND("2F",ScheduleCompile!Q338)),ISNUMBER(FIND("3F",ScheduleCompile!Q338)),ISNUMBER(FIND("6F",ScheduleCompile!Q338)),ISNUMBER(FIND("7F",ScheduleCompile!Q338)),ISNUMBER(FIND("9F",ScheduleCompile!Q338)),ISNUMBER(FIND("4F",ScheduleCompile!Q338))),VALUE(LEFT(ScheduleCompile!Q338,FIND("F",ScheduleCompile!Q338)-1)),ScheduleCompile!Q338)))))),"",IF(ScheduleCompile!Q338="Off",0,IF(ScheduleCompile!Q338="On",1,IF(ISNUMBER(ScheduleCompile!Q338),ScheduleCompile!Q338/1,IF(ISTEXT(ScheduleCompile!Q338),IF(OR(ISNUMBER(FIND("5F",ScheduleCompile!Q338)),ISNUMBER(FIND("0F",ScheduleCompile!Q338)),ISNUMBER(FIND("8F",ScheduleCompile!Q338)),ISNUMBER(FIND("1F",ScheduleCompile!Q338)),ISNUMBER(FIND("2F",ScheduleCompile!Q338)),ISNUMBER(FIND("3F",ScheduleCompile!Q338)),ISNUMBER(FIND("6F",ScheduleCompile!Q338)),ISNUMBER(FIND("7F",ScheduleCompile!Q338)),ISNUMBER(FIND("9F",ScheduleCompile!Q338)),ISNUMBER(FIND("4F",ScheduleCompile!Q338))),VALUE(LEFT(ScheduleCompile!Q338,FIND("F",ScheduleCompile!Q338)-1)),ScheduleCompile!Q338)))))))</f>
        <v>0.24299999999999999</v>
      </c>
      <c r="W345" s="1">
        <f>IF(AND(ISERROR(IF(ScheduleCompile!R338="Off",0,IF(ScheduleCompile!R338="On",1,IF(ISNUMBER(ScheduleCompile!R338),ScheduleCompile!R338/1,IF(ISTEXT(ScheduleCompile!R338),IF(OR(ISNUMBER(FIND("5F",ScheduleCompile!R338)),ISNUMBER(FIND("0F",ScheduleCompile!R338)),ISNUMBER(FIND("8F",ScheduleCompile!R338)),ISNUMBER(FIND("1F",ScheduleCompile!R338)),ISNUMBER(FIND("2F",ScheduleCompile!R338)),ISNUMBER(FIND("3F",ScheduleCompile!R338)),ISNUMBER(FIND("6F",ScheduleCompile!R338)),ISNUMBER(FIND("7F",ScheduleCompile!R338)),ISNUMBER(FIND("9F",ScheduleCompile!R338)),ISNUMBER(FIND("4F",ScheduleCompile!R338))),VALUE(LEFT(ScheduleCompile!R338,FIND("F",ScheduleCompile!R338)-1)),ScheduleCompile!R338)))))),ISTEXT(ScheduleCompile!#REF!)),"ENDTABLE",IF(ISERROR(IF(ScheduleCompile!R338="Off",0,IF(ScheduleCompile!R338="On",1,IF(ISNUMBER(ScheduleCompile!R338),ScheduleCompile!R338/1,IF(ISTEXT(ScheduleCompile!R338),IF(OR(ISNUMBER(FIND("5F",ScheduleCompile!R338)),ISNUMBER(FIND("0F",ScheduleCompile!R338)),ISNUMBER(FIND("8F",ScheduleCompile!R338)),ISNUMBER(FIND("1F",ScheduleCompile!R338)),ISNUMBER(FIND("2F",ScheduleCompile!R338)),ISNUMBER(FIND("3F",ScheduleCompile!R338)),ISNUMBER(FIND("6F",ScheduleCompile!R338)),ISNUMBER(FIND("7F",ScheduleCompile!R338)),ISNUMBER(FIND("9F",ScheduleCompile!R338)),ISNUMBER(FIND("4F",ScheduleCompile!R338))),VALUE(LEFT(ScheduleCompile!R338,FIND("F",ScheduleCompile!R338)-1)),ScheduleCompile!R338)))))),"",IF(ScheduleCompile!R338="Off",0,IF(ScheduleCompile!R338="On",1,IF(ISNUMBER(ScheduleCompile!R338),ScheduleCompile!R338/1,IF(ISTEXT(ScheduleCompile!R338),IF(OR(ISNUMBER(FIND("5F",ScheduleCompile!R338)),ISNUMBER(FIND("0F",ScheduleCompile!R338)),ISNUMBER(FIND("8F",ScheduleCompile!R338)),ISNUMBER(FIND("1F",ScheduleCompile!R338)),ISNUMBER(FIND("2F",ScheduleCompile!R338)),ISNUMBER(FIND("3F",ScheduleCompile!R338)),ISNUMBER(FIND("6F",ScheduleCompile!R338)),ISNUMBER(FIND("7F",ScheduleCompile!R338)),ISNUMBER(FIND("9F",ScheduleCompile!R338)),ISNUMBER(FIND("4F",ScheduleCompile!R338))),VALUE(LEFT(ScheduleCompile!R338,FIND("F",ScheduleCompile!R338)-1)),ScheduleCompile!R338)))))))</f>
        <v>0.39300000000000002</v>
      </c>
      <c r="X345" s="1">
        <f>IF(AND(ISERROR(IF(ScheduleCompile!S338="Off",0,IF(ScheduleCompile!S338="On",1,IF(ISNUMBER(ScheduleCompile!S338),ScheduleCompile!S338/1,IF(ISTEXT(ScheduleCompile!S338),IF(OR(ISNUMBER(FIND("5F",ScheduleCompile!S338)),ISNUMBER(FIND("0F",ScheduleCompile!S338)),ISNUMBER(FIND("8F",ScheduleCompile!S338)),ISNUMBER(FIND("1F",ScheduleCompile!S338)),ISNUMBER(FIND("2F",ScheduleCompile!S338)),ISNUMBER(FIND("3F",ScheduleCompile!S338)),ISNUMBER(FIND("6F",ScheduleCompile!S338)),ISNUMBER(FIND("7F",ScheduleCompile!S338)),ISNUMBER(FIND("9F",ScheduleCompile!S338)),ISNUMBER(FIND("4F",ScheduleCompile!S338))),VALUE(LEFT(ScheduleCompile!S338,FIND("F",ScheduleCompile!S338)-1)),ScheduleCompile!S338)))))),ISTEXT(ScheduleCompile!#REF!)),"ENDTABLE",IF(ISERROR(IF(ScheduleCompile!S338="Off",0,IF(ScheduleCompile!S338="On",1,IF(ISNUMBER(ScheduleCompile!S338),ScheduleCompile!S338/1,IF(ISTEXT(ScheduleCompile!S338),IF(OR(ISNUMBER(FIND("5F",ScheduleCompile!S338)),ISNUMBER(FIND("0F",ScheduleCompile!S338)),ISNUMBER(FIND("8F",ScheduleCompile!S338)),ISNUMBER(FIND("1F",ScheduleCompile!S338)),ISNUMBER(FIND("2F",ScheduleCompile!S338)),ISNUMBER(FIND("3F",ScheduleCompile!S338)),ISNUMBER(FIND("6F",ScheduleCompile!S338)),ISNUMBER(FIND("7F",ScheduleCompile!S338)),ISNUMBER(FIND("9F",ScheduleCompile!S338)),ISNUMBER(FIND("4F",ScheduleCompile!S338))),VALUE(LEFT(ScheduleCompile!S338,FIND("F",ScheduleCompile!S338)-1)),ScheduleCompile!S338)))))),"",IF(ScheduleCompile!S338="Off",0,IF(ScheduleCompile!S338="On",1,IF(ISNUMBER(ScheduleCompile!S338),ScheduleCompile!S338/1,IF(ISTEXT(ScheduleCompile!S338),IF(OR(ISNUMBER(FIND("5F",ScheduleCompile!S338)),ISNUMBER(FIND("0F",ScheduleCompile!S338)),ISNUMBER(FIND("8F",ScheduleCompile!S338)),ISNUMBER(FIND("1F",ScheduleCompile!S338)),ISNUMBER(FIND("2F",ScheduleCompile!S338)),ISNUMBER(FIND("3F",ScheduleCompile!S338)),ISNUMBER(FIND("6F",ScheduleCompile!S338)),ISNUMBER(FIND("7F",ScheduleCompile!S338)),ISNUMBER(FIND("9F",ScheduleCompile!S338)),ISNUMBER(FIND("4F",ScheduleCompile!S338))),VALUE(LEFT(ScheduleCompile!S338,FIND("F",ScheduleCompile!S338)-1)),ScheduleCompile!S338)))))))</f>
        <v>0.44900000000000001</v>
      </c>
      <c r="Y345" s="1">
        <f>IF(AND(ISERROR(IF(ScheduleCompile!T338="Off",0,IF(ScheduleCompile!T338="On",1,IF(ISNUMBER(ScheduleCompile!T338),ScheduleCompile!T338/1,IF(ISTEXT(ScheduleCompile!T338),IF(OR(ISNUMBER(FIND("5F",ScheduleCompile!T338)),ISNUMBER(FIND("0F",ScheduleCompile!T338)),ISNUMBER(FIND("8F",ScheduleCompile!T338)),ISNUMBER(FIND("1F",ScheduleCompile!T338)),ISNUMBER(FIND("2F",ScheduleCompile!T338)),ISNUMBER(FIND("3F",ScheduleCompile!T338)),ISNUMBER(FIND("6F",ScheduleCompile!T338)),ISNUMBER(FIND("7F",ScheduleCompile!T338)),ISNUMBER(FIND("9F",ScheduleCompile!T338)),ISNUMBER(FIND("4F",ScheduleCompile!T338))),VALUE(LEFT(ScheduleCompile!T338,FIND("F",ScheduleCompile!T338)-1)),ScheduleCompile!T338)))))),ISTEXT(ScheduleCompile!#REF!)),"ENDTABLE",IF(ISERROR(IF(ScheduleCompile!T338="Off",0,IF(ScheduleCompile!T338="On",1,IF(ISNUMBER(ScheduleCompile!T338),ScheduleCompile!T338/1,IF(ISTEXT(ScheduleCompile!T338),IF(OR(ISNUMBER(FIND("5F",ScheduleCompile!T338)),ISNUMBER(FIND("0F",ScheduleCompile!T338)),ISNUMBER(FIND("8F",ScheduleCompile!T338)),ISNUMBER(FIND("1F",ScheduleCompile!T338)),ISNUMBER(FIND("2F",ScheduleCompile!T338)),ISNUMBER(FIND("3F",ScheduleCompile!T338)),ISNUMBER(FIND("6F",ScheduleCompile!T338)),ISNUMBER(FIND("7F",ScheduleCompile!T338)),ISNUMBER(FIND("9F",ScheduleCompile!T338)),ISNUMBER(FIND("4F",ScheduleCompile!T338))),VALUE(LEFT(ScheduleCompile!T338,FIND("F",ScheduleCompile!T338)-1)),ScheduleCompile!T338)))))),"",IF(ScheduleCompile!T338="Off",0,IF(ScheduleCompile!T338="On",1,IF(ISNUMBER(ScheduleCompile!T338),ScheduleCompile!T338/1,IF(ISTEXT(ScheduleCompile!T338),IF(OR(ISNUMBER(FIND("5F",ScheduleCompile!T338)),ISNUMBER(FIND("0F",ScheduleCompile!T338)),ISNUMBER(FIND("8F",ScheduleCompile!T338)),ISNUMBER(FIND("1F",ScheduleCompile!T338)),ISNUMBER(FIND("2F",ScheduleCompile!T338)),ISNUMBER(FIND("3F",ScheduleCompile!T338)),ISNUMBER(FIND("6F",ScheduleCompile!T338)),ISNUMBER(FIND("7F",ScheduleCompile!T338)),ISNUMBER(FIND("9F",ScheduleCompile!T338)),ISNUMBER(FIND("4F",ScheduleCompile!T338))),VALUE(LEFT(ScheduleCompile!T338,FIND("F",ScheduleCompile!T338)-1)),ScheduleCompile!T338)))))))</f>
        <v>0.48599999999999999</v>
      </c>
      <c r="Z345" s="1">
        <f>IF(AND(ISERROR(IF(ScheduleCompile!U338="Off",0,IF(ScheduleCompile!U338="On",1,IF(ISNUMBER(ScheduleCompile!U338),ScheduleCompile!U338/1,IF(ISTEXT(ScheduleCompile!U338),IF(OR(ISNUMBER(FIND("5F",ScheduleCompile!U338)),ISNUMBER(FIND("0F",ScheduleCompile!U338)),ISNUMBER(FIND("8F",ScheduleCompile!U338)),ISNUMBER(FIND("1F",ScheduleCompile!U338)),ISNUMBER(FIND("2F",ScheduleCompile!U338)),ISNUMBER(FIND("3F",ScheduleCompile!U338)),ISNUMBER(FIND("6F",ScheduleCompile!U338)),ISNUMBER(FIND("7F",ScheduleCompile!U338)),ISNUMBER(FIND("9F",ScheduleCompile!U338)),ISNUMBER(FIND("4F",ScheduleCompile!U338))),VALUE(LEFT(ScheduleCompile!U338,FIND("F",ScheduleCompile!U338)-1)),ScheduleCompile!U338)))))),ISTEXT(ScheduleCompile!#REF!)),"ENDTABLE",IF(ISERROR(IF(ScheduleCompile!U338="Off",0,IF(ScheduleCompile!U338="On",1,IF(ISNUMBER(ScheduleCompile!U338),ScheduleCompile!U338/1,IF(ISTEXT(ScheduleCompile!U338),IF(OR(ISNUMBER(FIND("5F",ScheduleCompile!U338)),ISNUMBER(FIND("0F",ScheduleCompile!U338)),ISNUMBER(FIND("8F",ScheduleCompile!U338)),ISNUMBER(FIND("1F",ScheduleCompile!U338)),ISNUMBER(FIND("2F",ScheduleCompile!U338)),ISNUMBER(FIND("3F",ScheduleCompile!U338)),ISNUMBER(FIND("6F",ScheduleCompile!U338)),ISNUMBER(FIND("7F",ScheduleCompile!U338)),ISNUMBER(FIND("9F",ScheduleCompile!U338)),ISNUMBER(FIND("4F",ScheduleCompile!U338))),VALUE(LEFT(ScheduleCompile!U338,FIND("F",ScheduleCompile!U338)-1)),ScheduleCompile!U338)))))),"",IF(ScheduleCompile!U338="Off",0,IF(ScheduleCompile!U338="On",1,IF(ISNUMBER(ScheduleCompile!U338),ScheduleCompile!U338/1,IF(ISTEXT(ScheduleCompile!U338),IF(OR(ISNUMBER(FIND("5F",ScheduleCompile!U338)),ISNUMBER(FIND("0F",ScheduleCompile!U338)),ISNUMBER(FIND("8F",ScheduleCompile!U338)),ISNUMBER(FIND("1F",ScheduleCompile!U338)),ISNUMBER(FIND("2F",ScheduleCompile!U338)),ISNUMBER(FIND("3F",ScheduleCompile!U338)),ISNUMBER(FIND("6F",ScheduleCompile!U338)),ISNUMBER(FIND("7F",ScheduleCompile!U338)),ISNUMBER(FIND("9F",ScheduleCompile!U338)),ISNUMBER(FIND("4F",ScheduleCompile!U338))),VALUE(LEFT(ScheduleCompile!U338,FIND("F",ScheduleCompile!U338)-1)),ScheduleCompile!U338)))))))</f>
        <v>0.439</v>
      </c>
      <c r="AA345" s="1">
        <f>IF(AND(ISERROR(IF(ScheduleCompile!V338="Off",0,IF(ScheduleCompile!V338="On",1,IF(ISNUMBER(ScheduleCompile!V338),ScheduleCompile!V338/1,IF(ISTEXT(ScheduleCompile!V338),IF(OR(ISNUMBER(FIND("5F",ScheduleCompile!V338)),ISNUMBER(FIND("0F",ScheduleCompile!V338)),ISNUMBER(FIND("8F",ScheduleCompile!V338)),ISNUMBER(FIND("1F",ScheduleCompile!V338)),ISNUMBER(FIND("2F",ScheduleCompile!V338)),ISNUMBER(FIND("3F",ScheduleCompile!V338)),ISNUMBER(FIND("6F",ScheduleCompile!V338)),ISNUMBER(FIND("7F",ScheduleCompile!V338)),ISNUMBER(FIND("9F",ScheduleCompile!V338)),ISNUMBER(FIND("4F",ScheduleCompile!V338))),VALUE(LEFT(ScheduleCompile!V338,FIND("F",ScheduleCompile!V338)-1)),ScheduleCompile!V338)))))),ISTEXT(ScheduleCompile!#REF!)),"ENDTABLE",IF(ISERROR(IF(ScheduleCompile!V338="Off",0,IF(ScheduleCompile!V338="On",1,IF(ISNUMBER(ScheduleCompile!V338),ScheduleCompile!V338/1,IF(ISTEXT(ScheduleCompile!V338),IF(OR(ISNUMBER(FIND("5F",ScheduleCompile!V338)),ISNUMBER(FIND("0F",ScheduleCompile!V338)),ISNUMBER(FIND("8F",ScheduleCompile!V338)),ISNUMBER(FIND("1F",ScheduleCompile!V338)),ISNUMBER(FIND("2F",ScheduleCompile!V338)),ISNUMBER(FIND("3F",ScheduleCompile!V338)),ISNUMBER(FIND("6F",ScheduleCompile!V338)),ISNUMBER(FIND("7F",ScheduleCompile!V338)),ISNUMBER(FIND("9F",ScheduleCompile!V338)),ISNUMBER(FIND("4F",ScheduleCompile!V338))),VALUE(LEFT(ScheduleCompile!V338,FIND("F",ScheduleCompile!V338)-1)),ScheduleCompile!V338)))))),"",IF(ScheduleCompile!V338="Off",0,IF(ScheduleCompile!V338="On",1,IF(ISNUMBER(ScheduleCompile!V338),ScheduleCompile!V338/1,IF(ISTEXT(ScheduleCompile!V338),IF(OR(ISNUMBER(FIND("5F",ScheduleCompile!V338)),ISNUMBER(FIND("0F",ScheduleCompile!V338)),ISNUMBER(FIND("8F",ScheduleCompile!V338)),ISNUMBER(FIND("1F",ScheduleCompile!V338)),ISNUMBER(FIND("2F",ScheduleCompile!V338)),ISNUMBER(FIND("3F",ScheduleCompile!V338)),ISNUMBER(FIND("6F",ScheduleCompile!V338)),ISNUMBER(FIND("7F",ScheduleCompile!V338)),ISNUMBER(FIND("9F",ScheduleCompile!V338)),ISNUMBER(FIND("4F",ScheduleCompile!V338))),VALUE(LEFT(ScheduleCompile!V338,FIND("F",ScheduleCompile!V338)-1)),ScheduleCompile!V338)))))))</f>
        <v>0.39300000000000002</v>
      </c>
      <c r="AB345" s="1">
        <f>IF(AND(ISERROR(IF(ScheduleCompile!W338="Off",0,IF(ScheduleCompile!W338="On",1,IF(ISNUMBER(ScheduleCompile!W338),ScheduleCompile!W338/1,IF(ISTEXT(ScheduleCompile!W338),IF(OR(ISNUMBER(FIND("5F",ScheduleCompile!W338)),ISNUMBER(FIND("0F",ScheduleCompile!W338)),ISNUMBER(FIND("8F",ScheduleCompile!W338)),ISNUMBER(FIND("1F",ScheduleCompile!W338)),ISNUMBER(FIND("2F",ScheduleCompile!W338)),ISNUMBER(FIND("3F",ScheduleCompile!W338)),ISNUMBER(FIND("6F",ScheduleCompile!W338)),ISNUMBER(FIND("7F",ScheduleCompile!W338)),ISNUMBER(FIND("9F",ScheduleCompile!W338)),ISNUMBER(FIND("4F",ScheduleCompile!W338))),VALUE(LEFT(ScheduleCompile!W338,FIND("F",ScheduleCompile!W338)-1)),ScheduleCompile!W338)))))),ISTEXT(ScheduleCompile!#REF!)),"ENDTABLE",IF(ISERROR(IF(ScheduleCompile!W338="Off",0,IF(ScheduleCompile!W338="On",1,IF(ISNUMBER(ScheduleCompile!W338),ScheduleCompile!W338/1,IF(ISTEXT(ScheduleCompile!W338),IF(OR(ISNUMBER(FIND("5F",ScheduleCompile!W338)),ISNUMBER(FIND("0F",ScheduleCompile!W338)),ISNUMBER(FIND("8F",ScheduleCompile!W338)),ISNUMBER(FIND("1F",ScheduleCompile!W338)),ISNUMBER(FIND("2F",ScheduleCompile!W338)),ISNUMBER(FIND("3F",ScheduleCompile!W338)),ISNUMBER(FIND("6F",ScheduleCompile!W338)),ISNUMBER(FIND("7F",ScheduleCompile!W338)),ISNUMBER(FIND("9F",ScheduleCompile!W338)),ISNUMBER(FIND("4F",ScheduleCompile!W338))),VALUE(LEFT(ScheduleCompile!W338,FIND("F",ScheduleCompile!W338)-1)),ScheduleCompile!W338)))))),"",IF(ScheduleCompile!W338="Off",0,IF(ScheduleCompile!W338="On",1,IF(ISNUMBER(ScheduleCompile!W338),ScheduleCompile!W338/1,IF(ISTEXT(ScheduleCompile!W338),IF(OR(ISNUMBER(FIND("5F",ScheduleCompile!W338)),ISNUMBER(FIND("0F",ScheduleCompile!W338)),ISNUMBER(FIND("8F",ScheduleCompile!W338)),ISNUMBER(FIND("1F",ScheduleCompile!W338)),ISNUMBER(FIND("2F",ScheduleCompile!W338)),ISNUMBER(FIND("3F",ScheduleCompile!W338)),ISNUMBER(FIND("6F",ScheduleCompile!W338)),ISNUMBER(FIND("7F",ScheduleCompile!W338)),ISNUMBER(FIND("9F",ScheduleCompile!W338)),ISNUMBER(FIND("4F",ScheduleCompile!W338))),VALUE(LEFT(ScheduleCompile!W338,FIND("F",ScheduleCompile!W338)-1)),ScheduleCompile!W338)))))))</f>
        <v>0.36399999999999999</v>
      </c>
      <c r="AC345" s="1">
        <f>IF(AND(ISERROR(IF(ScheduleCompile!X338="Off",0,IF(ScheduleCompile!X338="On",1,IF(ISNUMBER(ScheduleCompile!X338),ScheduleCompile!X338/1,IF(ISTEXT(ScheduleCompile!X338),IF(OR(ISNUMBER(FIND("5F",ScheduleCompile!X338)),ISNUMBER(FIND("0F",ScheduleCompile!X338)),ISNUMBER(FIND("8F",ScheduleCompile!X338)),ISNUMBER(FIND("1F",ScheduleCompile!X338)),ISNUMBER(FIND("2F",ScheduleCompile!X338)),ISNUMBER(FIND("3F",ScheduleCompile!X338)),ISNUMBER(FIND("6F",ScheduleCompile!X338)),ISNUMBER(FIND("7F",ScheduleCompile!X338)),ISNUMBER(FIND("9F",ScheduleCompile!X338)),ISNUMBER(FIND("4F",ScheduleCompile!X338))),VALUE(LEFT(ScheduleCompile!X338,FIND("F",ScheduleCompile!X338)-1)),ScheduleCompile!X338)))))),ISTEXT(ScheduleCompile!#REF!)),"ENDTABLE",IF(ISERROR(IF(ScheduleCompile!X338="Off",0,IF(ScheduleCompile!X338="On",1,IF(ISNUMBER(ScheduleCompile!X338),ScheduleCompile!X338/1,IF(ISTEXT(ScheduleCompile!X338),IF(OR(ISNUMBER(FIND("5F",ScheduleCompile!X338)),ISNUMBER(FIND("0F",ScheduleCompile!X338)),ISNUMBER(FIND("8F",ScheduleCompile!X338)),ISNUMBER(FIND("1F",ScheduleCompile!X338)),ISNUMBER(FIND("2F",ScheduleCompile!X338)),ISNUMBER(FIND("3F",ScheduleCompile!X338)),ISNUMBER(FIND("6F",ScheduleCompile!X338)),ISNUMBER(FIND("7F",ScheduleCompile!X338)),ISNUMBER(FIND("9F",ScheduleCompile!X338)),ISNUMBER(FIND("4F",ScheduleCompile!X338))),VALUE(LEFT(ScheduleCompile!X338,FIND("F",ScheduleCompile!X338)-1)),ScheduleCompile!X338)))))),"",IF(ScheduleCompile!X338="Off",0,IF(ScheduleCompile!X338="On",1,IF(ISNUMBER(ScheduleCompile!X338),ScheduleCompile!X338/1,IF(ISTEXT(ScheduleCompile!X338),IF(OR(ISNUMBER(FIND("5F",ScheduleCompile!X338)),ISNUMBER(FIND("0F",ScheduleCompile!X338)),ISNUMBER(FIND("8F",ScheduleCompile!X338)),ISNUMBER(FIND("1F",ScheduleCompile!X338)),ISNUMBER(FIND("2F",ScheduleCompile!X338)),ISNUMBER(FIND("3F",ScheduleCompile!X338)),ISNUMBER(FIND("6F",ScheduleCompile!X338)),ISNUMBER(FIND("7F",ScheduleCompile!X338)),ISNUMBER(FIND("9F",ScheduleCompile!X338)),ISNUMBER(FIND("4F",ScheduleCompile!X338))),VALUE(LEFT(ScheduleCompile!X338,FIND("F",ScheduleCompile!X338)-1)),ScheduleCompile!X338)))))))</f>
        <v>0.33600000000000002</v>
      </c>
      <c r="AD345" s="1">
        <f>IF(AND(ISERROR(IF(ScheduleCompile!Y338="Off",0,IF(ScheduleCompile!Y338="On",1,IF(ISNUMBER(ScheduleCompile!Y338),ScheduleCompile!Y338/1,IF(ISTEXT(ScheduleCompile!Y338),IF(OR(ISNUMBER(FIND("5F",ScheduleCompile!Y338)),ISNUMBER(FIND("0F",ScheduleCompile!Y338)),ISNUMBER(FIND("8F",ScheduleCompile!Y338)),ISNUMBER(FIND("1F",ScheduleCompile!Y338)),ISNUMBER(FIND("2F",ScheduleCompile!Y338)),ISNUMBER(FIND("3F",ScheduleCompile!Y338)),ISNUMBER(FIND("6F",ScheduleCompile!Y338)),ISNUMBER(FIND("7F",ScheduleCompile!Y338)),ISNUMBER(FIND("9F",ScheduleCompile!Y338)),ISNUMBER(FIND("4F",ScheduleCompile!Y338))),VALUE(LEFT(ScheduleCompile!Y338,FIND("F",ScheduleCompile!Y338)-1)),ScheduleCompile!Y338)))))),ISTEXT(ScheduleCompile!#REF!)),"ENDTABLE",IF(ISERROR(IF(ScheduleCompile!Y338="Off",0,IF(ScheduleCompile!Y338="On",1,IF(ISNUMBER(ScheduleCompile!Y338),ScheduleCompile!Y338/1,IF(ISTEXT(ScheduleCompile!Y338),IF(OR(ISNUMBER(FIND("5F",ScheduleCompile!Y338)),ISNUMBER(FIND("0F",ScheduleCompile!Y338)),ISNUMBER(FIND("8F",ScheduleCompile!Y338)),ISNUMBER(FIND("1F",ScheduleCompile!Y338)),ISNUMBER(FIND("2F",ScheduleCompile!Y338)),ISNUMBER(FIND("3F",ScheduleCompile!Y338)),ISNUMBER(FIND("6F",ScheduleCompile!Y338)),ISNUMBER(FIND("7F",ScheduleCompile!Y338)),ISNUMBER(FIND("9F",ScheduleCompile!Y338)),ISNUMBER(FIND("4F",ScheduleCompile!Y338))),VALUE(LEFT(ScheduleCompile!Y338,FIND("F",ScheduleCompile!Y338)-1)),ScheduleCompile!Y338)))))),"",IF(ScheduleCompile!Y338="Off",0,IF(ScheduleCompile!Y338="On",1,IF(ISNUMBER(ScheduleCompile!Y338),ScheduleCompile!Y338/1,IF(ISTEXT(ScheduleCompile!Y338),IF(OR(ISNUMBER(FIND("5F",ScheduleCompile!Y338)),ISNUMBER(FIND("0F",ScheduleCompile!Y338)),ISNUMBER(FIND("8F",ScheduleCompile!Y338)),ISNUMBER(FIND("1F",ScheduleCompile!Y338)),ISNUMBER(FIND("2F",ScheduleCompile!Y338)),ISNUMBER(FIND("3F",ScheduleCompile!Y338)),ISNUMBER(FIND("6F",ScheduleCompile!Y338)),ISNUMBER(FIND("7F",ScheduleCompile!Y338)),ISNUMBER(FIND("9F",ScheduleCompile!Y338)),ISNUMBER(FIND("4F",ScheduleCompile!Y338))),VALUE(LEFT(ScheduleCompile!Y338,FIND("F",ScheduleCompile!Y338)-1)),ScheduleCompile!Y338)))))))</f>
        <v>0.20599999999999999</v>
      </c>
    </row>
    <row r="346" spans="1:30" x14ac:dyDescent="0.25">
      <c r="A346" t="str">
        <f t="shared" si="23"/>
        <v>SchDay "ResidentialLivingServiceHotWaterSat"  Type = "Fraction" Hr = (0.217, 0.12, 0.108, 0.096, 0.181, 0.277, 0.313, 0.566, 0.928, 1, 0.892, 0.735, 0.614, 0.518, 0.47, 0.47, 0.627, 0.699, 0.675, 0.627, 0.566, 0.53, 0.482, 0.337) ..</v>
      </c>
      <c r="B346" s="1" t="s">
        <v>623</v>
      </c>
      <c r="C346" t="str">
        <f t="shared" si="24"/>
        <v xml:space="preserve">SchDay "ResidentialLivingServiceHotWaterSat"  Type = "Fraction" Hr = </v>
      </c>
      <c r="D346" t="str">
        <f t="shared" si="25"/>
        <v>(0.217, 0.12, 0.108, 0.096, 0.181, 0.277, 0.313, 0.566, 0.928, 1, 0.892, 0.735, 0.614, 0.518, 0.47, 0.47, 0.627, 0.699, 0.675, 0.627, 0.566, 0.53, 0.482, 0.337) ..</v>
      </c>
      <c r="E346" s="30" t="str">
        <f>ScheduleCompile!A339</f>
        <v>ResidentialLivingServiceHotWaterSat</v>
      </c>
      <c r="F346" t="str">
        <f t="shared" si="26"/>
        <v>Fraction</v>
      </c>
      <c r="G346" s="1">
        <f>IF(AND(ISERROR(IF(ScheduleCompile!B339="Off",0,IF(ScheduleCompile!B339="On",1,IF(ISNUMBER(ScheduleCompile!B339),ScheduleCompile!B339/1,IF(ISTEXT(ScheduleCompile!B339),IF(OR(ISNUMBER(FIND("5F",ScheduleCompile!B339)),ISNUMBER(FIND("0F",ScheduleCompile!B339)),ISNUMBER(FIND("8F",ScheduleCompile!B339)),ISNUMBER(FIND("1F",ScheduleCompile!B339)),ISNUMBER(FIND("2F",ScheduleCompile!B339)),ISNUMBER(FIND("3F",ScheduleCompile!B339)),ISNUMBER(FIND("6F",ScheduleCompile!B339)),ISNUMBER(FIND("7F",ScheduleCompile!B339)),ISNUMBER(FIND("9F",ScheduleCompile!B339)),ISNUMBER(FIND("4F",ScheduleCompile!B339))),VALUE(LEFT(ScheduleCompile!B339,FIND("F",ScheduleCompile!B339)-1)),ScheduleCompile!B339)))))),ISTEXT(ScheduleCompile!#REF!)),"ENDTABLE",IF(ISERROR(IF(ScheduleCompile!B339="Off",0,IF(ScheduleCompile!B339="On",1,IF(ISNUMBER(ScheduleCompile!B339),ScheduleCompile!B339/1,IF(ISTEXT(ScheduleCompile!B339),IF(OR(ISNUMBER(FIND("5F",ScheduleCompile!B339)),ISNUMBER(FIND("0F",ScheduleCompile!B339)),ISNUMBER(FIND("8F",ScheduleCompile!B339)),ISNUMBER(FIND("1F",ScheduleCompile!B339)),ISNUMBER(FIND("2F",ScheduleCompile!B339)),ISNUMBER(FIND("3F",ScheduleCompile!B339)),ISNUMBER(FIND("6F",ScheduleCompile!B339)),ISNUMBER(FIND("7F",ScheduleCompile!B339)),ISNUMBER(FIND("9F",ScheduleCompile!B339)),ISNUMBER(FIND("4F",ScheduleCompile!B339))),VALUE(LEFT(ScheduleCompile!B339,FIND("F",ScheduleCompile!B339)-1)),ScheduleCompile!B339)))))),"",IF(ScheduleCompile!B339="Off",0,IF(ScheduleCompile!B339="On",1,IF(ISNUMBER(ScheduleCompile!B339),ScheduleCompile!B339/1,IF(ISTEXT(ScheduleCompile!B339),IF(OR(ISNUMBER(FIND("5F",ScheduleCompile!B339)),ISNUMBER(FIND("0F",ScheduleCompile!B339)),ISNUMBER(FIND("8F",ScheduleCompile!B339)),ISNUMBER(FIND("1F",ScheduleCompile!B339)),ISNUMBER(FIND("2F",ScheduleCompile!B339)),ISNUMBER(FIND("3F",ScheduleCompile!B339)),ISNUMBER(FIND("6F",ScheduleCompile!B339)),ISNUMBER(FIND("7F",ScheduleCompile!B339)),ISNUMBER(FIND("9F",ScheduleCompile!B339)),ISNUMBER(FIND("4F",ScheduleCompile!B339))),VALUE(LEFT(ScheduleCompile!B339,FIND("F",ScheduleCompile!B339)-1)),ScheduleCompile!B339)))))))</f>
        <v>0.217</v>
      </c>
      <c r="H346" s="1">
        <f>IF(AND(ISERROR(IF(ScheduleCompile!C339="Off",0,IF(ScheduleCompile!C339="On",1,IF(ISNUMBER(ScheduleCompile!C339),ScheduleCompile!C339/1,IF(ISTEXT(ScheduleCompile!C339),IF(OR(ISNUMBER(FIND("5F",ScheduleCompile!C339)),ISNUMBER(FIND("0F",ScheduleCompile!C339)),ISNUMBER(FIND("8F",ScheduleCompile!C339)),ISNUMBER(FIND("1F",ScheduleCompile!C339)),ISNUMBER(FIND("2F",ScheduleCompile!C339)),ISNUMBER(FIND("3F",ScheduleCompile!C339)),ISNUMBER(FIND("6F",ScheduleCompile!C339)),ISNUMBER(FIND("7F",ScheduleCompile!C339)),ISNUMBER(FIND("9F",ScheduleCompile!C339)),ISNUMBER(FIND("4F",ScheduleCompile!C339))),VALUE(LEFT(ScheduleCompile!C339,FIND("F",ScheduleCompile!C339)-1)),ScheduleCompile!C339)))))),ISTEXT(ScheduleCompile!#REF!)),"ENDTABLE",IF(ISERROR(IF(ScheduleCompile!C339="Off",0,IF(ScheduleCompile!C339="On",1,IF(ISNUMBER(ScheduleCompile!C339),ScheduleCompile!C339/1,IF(ISTEXT(ScheduleCompile!C339),IF(OR(ISNUMBER(FIND("5F",ScheduleCompile!C339)),ISNUMBER(FIND("0F",ScheduleCompile!C339)),ISNUMBER(FIND("8F",ScheduleCompile!C339)),ISNUMBER(FIND("1F",ScheduleCompile!C339)),ISNUMBER(FIND("2F",ScheduleCompile!C339)),ISNUMBER(FIND("3F",ScheduleCompile!C339)),ISNUMBER(FIND("6F",ScheduleCompile!C339)),ISNUMBER(FIND("7F",ScheduleCompile!C339)),ISNUMBER(FIND("9F",ScheduleCompile!C339)),ISNUMBER(FIND("4F",ScheduleCompile!C339))),VALUE(LEFT(ScheduleCompile!C339,FIND("F",ScheduleCompile!C339)-1)),ScheduleCompile!C339)))))),"",IF(ScheduleCompile!C339="Off",0,IF(ScheduleCompile!C339="On",1,IF(ISNUMBER(ScheduleCompile!C339),ScheduleCompile!C339/1,IF(ISTEXT(ScheduleCompile!C339),IF(OR(ISNUMBER(FIND("5F",ScheduleCompile!C339)),ISNUMBER(FIND("0F",ScheduleCompile!C339)),ISNUMBER(FIND("8F",ScheduleCompile!C339)),ISNUMBER(FIND("1F",ScheduleCompile!C339)),ISNUMBER(FIND("2F",ScheduleCompile!C339)),ISNUMBER(FIND("3F",ScheduleCompile!C339)),ISNUMBER(FIND("6F",ScheduleCompile!C339)),ISNUMBER(FIND("7F",ScheduleCompile!C339)),ISNUMBER(FIND("9F",ScheduleCompile!C339)),ISNUMBER(FIND("4F",ScheduleCompile!C339))),VALUE(LEFT(ScheduleCompile!C339,FIND("F",ScheduleCompile!C339)-1)),ScheduleCompile!C339)))))))</f>
        <v>0.12</v>
      </c>
      <c r="I346" s="1">
        <f>IF(AND(ISERROR(IF(ScheduleCompile!D339="Off",0,IF(ScheduleCompile!D339="On",1,IF(ISNUMBER(ScheduleCompile!D339),ScheduleCompile!D339/1,IF(ISTEXT(ScheduleCompile!D339),IF(OR(ISNUMBER(FIND("5F",ScheduleCompile!D339)),ISNUMBER(FIND("0F",ScheduleCompile!D339)),ISNUMBER(FIND("8F",ScheduleCompile!D339)),ISNUMBER(FIND("1F",ScheduleCompile!D339)),ISNUMBER(FIND("2F",ScheduleCompile!D339)),ISNUMBER(FIND("3F",ScheduleCompile!D339)),ISNUMBER(FIND("6F",ScheduleCompile!D339)),ISNUMBER(FIND("7F",ScheduleCompile!D339)),ISNUMBER(FIND("9F",ScheduleCompile!D339)),ISNUMBER(FIND("4F",ScheduleCompile!D339))),VALUE(LEFT(ScheduleCompile!D339,FIND("F",ScheduleCompile!D339)-1)),ScheduleCompile!D339)))))),ISTEXT(ScheduleCompile!#REF!)),"ENDTABLE",IF(ISERROR(IF(ScheduleCompile!D339="Off",0,IF(ScheduleCompile!D339="On",1,IF(ISNUMBER(ScheduleCompile!D339),ScheduleCompile!D339/1,IF(ISTEXT(ScheduleCompile!D339),IF(OR(ISNUMBER(FIND("5F",ScheduleCompile!D339)),ISNUMBER(FIND("0F",ScheduleCompile!D339)),ISNUMBER(FIND("8F",ScheduleCompile!D339)),ISNUMBER(FIND("1F",ScheduleCompile!D339)),ISNUMBER(FIND("2F",ScheduleCompile!D339)),ISNUMBER(FIND("3F",ScheduleCompile!D339)),ISNUMBER(FIND("6F",ScheduleCompile!D339)),ISNUMBER(FIND("7F",ScheduleCompile!D339)),ISNUMBER(FIND("9F",ScheduleCompile!D339)),ISNUMBER(FIND("4F",ScheduleCompile!D339))),VALUE(LEFT(ScheduleCompile!D339,FIND("F",ScheduleCompile!D339)-1)),ScheduleCompile!D339)))))),"",IF(ScheduleCompile!D339="Off",0,IF(ScheduleCompile!D339="On",1,IF(ISNUMBER(ScheduleCompile!D339),ScheduleCompile!D339/1,IF(ISTEXT(ScheduleCompile!D339),IF(OR(ISNUMBER(FIND("5F",ScheduleCompile!D339)),ISNUMBER(FIND("0F",ScheduleCompile!D339)),ISNUMBER(FIND("8F",ScheduleCompile!D339)),ISNUMBER(FIND("1F",ScheduleCompile!D339)),ISNUMBER(FIND("2F",ScheduleCompile!D339)),ISNUMBER(FIND("3F",ScheduleCompile!D339)),ISNUMBER(FIND("6F",ScheduleCompile!D339)),ISNUMBER(FIND("7F",ScheduleCompile!D339)),ISNUMBER(FIND("9F",ScheduleCompile!D339)),ISNUMBER(FIND("4F",ScheduleCompile!D339))),VALUE(LEFT(ScheduleCompile!D339,FIND("F",ScheduleCompile!D339)-1)),ScheduleCompile!D339)))))))</f>
        <v>0.108</v>
      </c>
      <c r="J346" s="1">
        <f>IF(AND(ISERROR(IF(ScheduleCompile!E339="Off",0,IF(ScheduleCompile!E339="On",1,IF(ISNUMBER(ScheduleCompile!E339),ScheduleCompile!E339/1,IF(ISTEXT(ScheduleCompile!E339),IF(OR(ISNUMBER(FIND("5F",ScheduleCompile!E339)),ISNUMBER(FIND("0F",ScheduleCompile!E339)),ISNUMBER(FIND("8F",ScheduleCompile!E339)),ISNUMBER(FIND("1F",ScheduleCompile!E339)),ISNUMBER(FIND("2F",ScheduleCompile!E339)),ISNUMBER(FIND("3F",ScheduleCompile!E339)),ISNUMBER(FIND("6F",ScheduleCompile!E339)),ISNUMBER(FIND("7F",ScheduleCompile!E339)),ISNUMBER(FIND("9F",ScheduleCompile!E339)),ISNUMBER(FIND("4F",ScheduleCompile!E339))),VALUE(LEFT(ScheduleCompile!E339,FIND("F",ScheduleCompile!E339)-1)),ScheduleCompile!E339)))))),ISTEXT(ScheduleCompile!#REF!)),"ENDTABLE",IF(ISERROR(IF(ScheduleCompile!E339="Off",0,IF(ScheduleCompile!E339="On",1,IF(ISNUMBER(ScheduleCompile!E339),ScheduleCompile!E339/1,IF(ISTEXT(ScheduleCompile!E339),IF(OR(ISNUMBER(FIND("5F",ScheduleCompile!E339)),ISNUMBER(FIND("0F",ScheduleCompile!E339)),ISNUMBER(FIND("8F",ScheduleCompile!E339)),ISNUMBER(FIND("1F",ScheduleCompile!E339)),ISNUMBER(FIND("2F",ScheduleCompile!E339)),ISNUMBER(FIND("3F",ScheduleCompile!E339)),ISNUMBER(FIND("6F",ScheduleCompile!E339)),ISNUMBER(FIND("7F",ScheduleCompile!E339)),ISNUMBER(FIND("9F",ScheduleCompile!E339)),ISNUMBER(FIND("4F",ScheduleCompile!E339))),VALUE(LEFT(ScheduleCompile!E339,FIND("F",ScheduleCompile!E339)-1)),ScheduleCompile!E339)))))),"",IF(ScheduleCompile!E339="Off",0,IF(ScheduleCompile!E339="On",1,IF(ISNUMBER(ScheduleCompile!E339),ScheduleCompile!E339/1,IF(ISTEXT(ScheduleCompile!E339),IF(OR(ISNUMBER(FIND("5F",ScheduleCompile!E339)),ISNUMBER(FIND("0F",ScheduleCompile!E339)),ISNUMBER(FIND("8F",ScheduleCompile!E339)),ISNUMBER(FIND("1F",ScheduleCompile!E339)),ISNUMBER(FIND("2F",ScheduleCompile!E339)),ISNUMBER(FIND("3F",ScheduleCompile!E339)),ISNUMBER(FIND("6F",ScheduleCompile!E339)),ISNUMBER(FIND("7F",ScheduleCompile!E339)),ISNUMBER(FIND("9F",ScheduleCompile!E339)),ISNUMBER(FIND("4F",ScheduleCompile!E339))),VALUE(LEFT(ScheduleCompile!E339,FIND("F",ScheduleCompile!E339)-1)),ScheduleCompile!E339)))))))</f>
        <v>9.6000000000000002E-2</v>
      </c>
      <c r="K346" s="1">
        <f>IF(AND(ISERROR(IF(ScheduleCompile!F339="Off",0,IF(ScheduleCompile!F339="On",1,IF(ISNUMBER(ScheduleCompile!F339),ScheduleCompile!F339/1,IF(ISTEXT(ScheduleCompile!F339),IF(OR(ISNUMBER(FIND("5F",ScheduleCompile!F339)),ISNUMBER(FIND("0F",ScheduleCompile!F339)),ISNUMBER(FIND("8F",ScheduleCompile!F339)),ISNUMBER(FIND("1F",ScheduleCompile!F339)),ISNUMBER(FIND("2F",ScheduleCompile!F339)),ISNUMBER(FIND("3F",ScheduleCompile!F339)),ISNUMBER(FIND("6F",ScheduleCompile!F339)),ISNUMBER(FIND("7F",ScheduleCompile!F339)),ISNUMBER(FIND("9F",ScheduleCompile!F339)),ISNUMBER(FIND("4F",ScheduleCompile!F339))),VALUE(LEFT(ScheduleCompile!F339,FIND("F",ScheduleCompile!F339)-1)),ScheduleCompile!F339)))))),ISTEXT(ScheduleCompile!#REF!)),"ENDTABLE",IF(ISERROR(IF(ScheduleCompile!F339="Off",0,IF(ScheduleCompile!F339="On",1,IF(ISNUMBER(ScheduleCompile!F339),ScheduleCompile!F339/1,IF(ISTEXT(ScheduleCompile!F339),IF(OR(ISNUMBER(FIND("5F",ScheduleCompile!F339)),ISNUMBER(FIND("0F",ScheduleCompile!F339)),ISNUMBER(FIND("8F",ScheduleCompile!F339)),ISNUMBER(FIND("1F",ScheduleCompile!F339)),ISNUMBER(FIND("2F",ScheduleCompile!F339)),ISNUMBER(FIND("3F",ScheduleCompile!F339)),ISNUMBER(FIND("6F",ScheduleCompile!F339)),ISNUMBER(FIND("7F",ScheduleCompile!F339)),ISNUMBER(FIND("9F",ScheduleCompile!F339)),ISNUMBER(FIND("4F",ScheduleCompile!F339))),VALUE(LEFT(ScheduleCompile!F339,FIND("F",ScheduleCompile!F339)-1)),ScheduleCompile!F339)))))),"",IF(ScheduleCompile!F339="Off",0,IF(ScheduleCompile!F339="On",1,IF(ISNUMBER(ScheduleCompile!F339),ScheduleCompile!F339/1,IF(ISTEXT(ScheduleCompile!F339),IF(OR(ISNUMBER(FIND("5F",ScheduleCompile!F339)),ISNUMBER(FIND("0F",ScheduleCompile!F339)),ISNUMBER(FIND("8F",ScheduleCompile!F339)),ISNUMBER(FIND("1F",ScheduleCompile!F339)),ISNUMBER(FIND("2F",ScheduleCompile!F339)),ISNUMBER(FIND("3F",ScheduleCompile!F339)),ISNUMBER(FIND("6F",ScheduleCompile!F339)),ISNUMBER(FIND("7F",ScheduleCompile!F339)),ISNUMBER(FIND("9F",ScheduleCompile!F339)),ISNUMBER(FIND("4F",ScheduleCompile!F339))),VALUE(LEFT(ScheduleCompile!F339,FIND("F",ScheduleCompile!F339)-1)),ScheduleCompile!F339)))))))</f>
        <v>0.18099999999999999</v>
      </c>
      <c r="L346" s="1">
        <f>IF(AND(ISERROR(IF(ScheduleCompile!G339="Off",0,IF(ScheduleCompile!G339="On",1,IF(ISNUMBER(ScheduleCompile!G339),ScheduleCompile!G339/1,IF(ISTEXT(ScheduleCompile!G339),IF(OR(ISNUMBER(FIND("5F",ScheduleCompile!G339)),ISNUMBER(FIND("0F",ScheduleCompile!G339)),ISNUMBER(FIND("8F",ScheduleCompile!G339)),ISNUMBER(FIND("1F",ScheduleCompile!G339)),ISNUMBER(FIND("2F",ScheduleCompile!G339)),ISNUMBER(FIND("3F",ScheduleCompile!G339)),ISNUMBER(FIND("6F",ScheduleCompile!G339)),ISNUMBER(FIND("7F",ScheduleCompile!G339)),ISNUMBER(FIND("9F",ScheduleCompile!G339)),ISNUMBER(FIND("4F",ScheduleCompile!G339))),VALUE(LEFT(ScheduleCompile!G339,FIND("F",ScheduleCompile!G339)-1)),ScheduleCompile!G339)))))),ISTEXT(ScheduleCompile!#REF!)),"ENDTABLE",IF(ISERROR(IF(ScheduleCompile!G339="Off",0,IF(ScheduleCompile!G339="On",1,IF(ISNUMBER(ScheduleCompile!G339),ScheduleCompile!G339/1,IF(ISTEXT(ScheduleCompile!G339),IF(OR(ISNUMBER(FIND("5F",ScheduleCompile!G339)),ISNUMBER(FIND("0F",ScheduleCompile!G339)),ISNUMBER(FIND("8F",ScheduleCompile!G339)),ISNUMBER(FIND("1F",ScheduleCompile!G339)),ISNUMBER(FIND("2F",ScheduleCompile!G339)),ISNUMBER(FIND("3F",ScheduleCompile!G339)),ISNUMBER(FIND("6F",ScheduleCompile!G339)),ISNUMBER(FIND("7F",ScheduleCompile!G339)),ISNUMBER(FIND("9F",ScheduleCompile!G339)),ISNUMBER(FIND("4F",ScheduleCompile!G339))),VALUE(LEFT(ScheduleCompile!G339,FIND("F",ScheduleCompile!G339)-1)),ScheduleCompile!G339)))))),"",IF(ScheduleCompile!G339="Off",0,IF(ScheduleCompile!G339="On",1,IF(ISNUMBER(ScheduleCompile!G339),ScheduleCompile!G339/1,IF(ISTEXT(ScheduleCompile!G339),IF(OR(ISNUMBER(FIND("5F",ScheduleCompile!G339)),ISNUMBER(FIND("0F",ScheduleCompile!G339)),ISNUMBER(FIND("8F",ScheduleCompile!G339)),ISNUMBER(FIND("1F",ScheduleCompile!G339)),ISNUMBER(FIND("2F",ScheduleCompile!G339)),ISNUMBER(FIND("3F",ScheduleCompile!G339)),ISNUMBER(FIND("6F",ScheduleCompile!G339)),ISNUMBER(FIND("7F",ScheduleCompile!G339)),ISNUMBER(FIND("9F",ScheduleCompile!G339)),ISNUMBER(FIND("4F",ScheduleCompile!G339))),VALUE(LEFT(ScheduleCompile!G339,FIND("F",ScheduleCompile!G339)-1)),ScheduleCompile!G339)))))))</f>
        <v>0.27700000000000002</v>
      </c>
      <c r="M346" s="1">
        <f>IF(AND(ISERROR(IF(ScheduleCompile!H339="Off",0,IF(ScheduleCompile!H339="On",1,IF(ISNUMBER(ScheduleCompile!H339),ScheduleCompile!H339/1,IF(ISTEXT(ScheduleCompile!H339),IF(OR(ISNUMBER(FIND("5F",ScheduleCompile!H339)),ISNUMBER(FIND("0F",ScheduleCompile!H339)),ISNUMBER(FIND("8F",ScheduleCompile!H339)),ISNUMBER(FIND("1F",ScheduleCompile!H339)),ISNUMBER(FIND("2F",ScheduleCompile!H339)),ISNUMBER(FIND("3F",ScheduleCompile!H339)),ISNUMBER(FIND("6F",ScheduleCompile!H339)),ISNUMBER(FIND("7F",ScheduleCompile!H339)),ISNUMBER(FIND("9F",ScheduleCompile!H339)),ISNUMBER(FIND("4F",ScheduleCompile!H339))),VALUE(LEFT(ScheduleCompile!H339,FIND("F",ScheduleCompile!H339)-1)),ScheduleCompile!H339)))))),ISTEXT(ScheduleCompile!#REF!)),"ENDTABLE",IF(ISERROR(IF(ScheduleCompile!H339="Off",0,IF(ScheduleCompile!H339="On",1,IF(ISNUMBER(ScheduleCompile!H339),ScheduleCompile!H339/1,IF(ISTEXT(ScheduleCompile!H339),IF(OR(ISNUMBER(FIND("5F",ScheduleCompile!H339)),ISNUMBER(FIND("0F",ScheduleCompile!H339)),ISNUMBER(FIND("8F",ScheduleCompile!H339)),ISNUMBER(FIND("1F",ScheduleCompile!H339)),ISNUMBER(FIND("2F",ScheduleCompile!H339)),ISNUMBER(FIND("3F",ScheduleCompile!H339)),ISNUMBER(FIND("6F",ScheduleCompile!H339)),ISNUMBER(FIND("7F",ScheduleCompile!H339)),ISNUMBER(FIND("9F",ScheduleCompile!H339)),ISNUMBER(FIND("4F",ScheduleCompile!H339))),VALUE(LEFT(ScheduleCompile!H339,FIND("F",ScheduleCompile!H339)-1)),ScheduleCompile!H339)))))),"",IF(ScheduleCompile!H339="Off",0,IF(ScheduleCompile!H339="On",1,IF(ISNUMBER(ScheduleCompile!H339),ScheduleCompile!H339/1,IF(ISTEXT(ScheduleCompile!H339),IF(OR(ISNUMBER(FIND("5F",ScheduleCompile!H339)),ISNUMBER(FIND("0F",ScheduleCompile!H339)),ISNUMBER(FIND("8F",ScheduleCompile!H339)),ISNUMBER(FIND("1F",ScheduleCompile!H339)),ISNUMBER(FIND("2F",ScheduleCompile!H339)),ISNUMBER(FIND("3F",ScheduleCompile!H339)),ISNUMBER(FIND("6F",ScheduleCompile!H339)),ISNUMBER(FIND("7F",ScheduleCompile!H339)),ISNUMBER(FIND("9F",ScheduleCompile!H339)),ISNUMBER(FIND("4F",ScheduleCompile!H339))),VALUE(LEFT(ScheduleCompile!H339,FIND("F",ScheduleCompile!H339)-1)),ScheduleCompile!H339)))))))</f>
        <v>0.313</v>
      </c>
      <c r="N346" s="1">
        <f>IF(AND(ISERROR(IF(ScheduleCompile!I339="Off",0,IF(ScheduleCompile!I339="On",1,IF(ISNUMBER(ScheduleCompile!I339),ScheduleCompile!I339/1,IF(ISTEXT(ScheduleCompile!I339),IF(OR(ISNUMBER(FIND("5F",ScheduleCompile!I339)),ISNUMBER(FIND("0F",ScheduleCompile!I339)),ISNUMBER(FIND("8F",ScheduleCompile!I339)),ISNUMBER(FIND("1F",ScheduleCompile!I339)),ISNUMBER(FIND("2F",ScheduleCompile!I339)),ISNUMBER(FIND("3F",ScheduleCompile!I339)),ISNUMBER(FIND("6F",ScheduleCompile!I339)),ISNUMBER(FIND("7F",ScheduleCompile!I339)),ISNUMBER(FIND("9F",ScheduleCompile!I339)),ISNUMBER(FIND("4F",ScheduleCompile!I339))),VALUE(LEFT(ScheduleCompile!I339,FIND("F",ScheduleCompile!I339)-1)),ScheduleCompile!I339)))))),ISTEXT(ScheduleCompile!#REF!)),"ENDTABLE",IF(ISERROR(IF(ScheduleCompile!I339="Off",0,IF(ScheduleCompile!I339="On",1,IF(ISNUMBER(ScheduleCompile!I339),ScheduleCompile!I339/1,IF(ISTEXT(ScheduleCompile!I339),IF(OR(ISNUMBER(FIND("5F",ScheduleCompile!I339)),ISNUMBER(FIND("0F",ScheduleCompile!I339)),ISNUMBER(FIND("8F",ScheduleCompile!I339)),ISNUMBER(FIND("1F",ScheduleCompile!I339)),ISNUMBER(FIND("2F",ScheduleCompile!I339)),ISNUMBER(FIND("3F",ScheduleCompile!I339)),ISNUMBER(FIND("6F",ScheduleCompile!I339)),ISNUMBER(FIND("7F",ScheduleCompile!I339)),ISNUMBER(FIND("9F",ScheduleCompile!I339)),ISNUMBER(FIND("4F",ScheduleCompile!I339))),VALUE(LEFT(ScheduleCompile!I339,FIND("F",ScheduleCompile!I339)-1)),ScheduleCompile!I339)))))),"",IF(ScheduleCompile!I339="Off",0,IF(ScheduleCompile!I339="On",1,IF(ISNUMBER(ScheduleCompile!I339),ScheduleCompile!I339/1,IF(ISTEXT(ScheduleCompile!I339),IF(OR(ISNUMBER(FIND("5F",ScheduleCompile!I339)),ISNUMBER(FIND("0F",ScheduleCompile!I339)),ISNUMBER(FIND("8F",ScheduleCompile!I339)),ISNUMBER(FIND("1F",ScheduleCompile!I339)),ISNUMBER(FIND("2F",ScheduleCompile!I339)),ISNUMBER(FIND("3F",ScheduleCompile!I339)),ISNUMBER(FIND("6F",ScheduleCompile!I339)),ISNUMBER(FIND("7F",ScheduleCompile!I339)),ISNUMBER(FIND("9F",ScheduleCompile!I339)),ISNUMBER(FIND("4F",ScheduleCompile!I339))),VALUE(LEFT(ScheduleCompile!I339,FIND("F",ScheduleCompile!I339)-1)),ScheduleCompile!I339)))))))</f>
        <v>0.56599999999999995</v>
      </c>
      <c r="O346" s="1">
        <f>IF(AND(ISERROR(IF(ScheduleCompile!J339="Off",0,IF(ScheduleCompile!J339="On",1,IF(ISNUMBER(ScheduleCompile!J339),ScheduleCompile!J339/1,IF(ISTEXT(ScheduleCompile!J339),IF(OR(ISNUMBER(FIND("5F",ScheduleCompile!J339)),ISNUMBER(FIND("0F",ScheduleCompile!J339)),ISNUMBER(FIND("8F",ScheduleCompile!J339)),ISNUMBER(FIND("1F",ScheduleCompile!J339)),ISNUMBER(FIND("2F",ScheduleCompile!J339)),ISNUMBER(FIND("3F",ScheduleCompile!J339)),ISNUMBER(FIND("6F",ScheduleCompile!J339)),ISNUMBER(FIND("7F",ScheduleCompile!J339)),ISNUMBER(FIND("9F",ScheduleCompile!J339)),ISNUMBER(FIND("4F",ScheduleCompile!J339))),VALUE(LEFT(ScheduleCompile!J339,FIND("F",ScheduleCompile!J339)-1)),ScheduleCompile!J339)))))),ISTEXT(ScheduleCompile!#REF!)),"ENDTABLE",IF(ISERROR(IF(ScheduleCompile!J339="Off",0,IF(ScheduleCompile!J339="On",1,IF(ISNUMBER(ScheduleCompile!J339),ScheduleCompile!J339/1,IF(ISTEXT(ScheduleCompile!J339),IF(OR(ISNUMBER(FIND("5F",ScheduleCompile!J339)),ISNUMBER(FIND("0F",ScheduleCompile!J339)),ISNUMBER(FIND("8F",ScheduleCompile!J339)),ISNUMBER(FIND("1F",ScheduleCompile!J339)),ISNUMBER(FIND("2F",ScheduleCompile!J339)),ISNUMBER(FIND("3F",ScheduleCompile!J339)),ISNUMBER(FIND("6F",ScheduleCompile!J339)),ISNUMBER(FIND("7F",ScheduleCompile!J339)),ISNUMBER(FIND("9F",ScheduleCompile!J339)),ISNUMBER(FIND("4F",ScheduleCompile!J339))),VALUE(LEFT(ScheduleCompile!J339,FIND("F",ScheduleCompile!J339)-1)),ScheduleCompile!J339)))))),"",IF(ScheduleCompile!J339="Off",0,IF(ScheduleCompile!J339="On",1,IF(ISNUMBER(ScheduleCompile!J339),ScheduleCompile!J339/1,IF(ISTEXT(ScheduleCompile!J339),IF(OR(ISNUMBER(FIND("5F",ScheduleCompile!J339)),ISNUMBER(FIND("0F",ScheduleCompile!J339)),ISNUMBER(FIND("8F",ScheduleCompile!J339)),ISNUMBER(FIND("1F",ScheduleCompile!J339)),ISNUMBER(FIND("2F",ScheduleCompile!J339)),ISNUMBER(FIND("3F",ScheduleCompile!J339)),ISNUMBER(FIND("6F",ScheduleCompile!J339)),ISNUMBER(FIND("7F",ScheduleCompile!J339)),ISNUMBER(FIND("9F",ScheduleCompile!J339)),ISNUMBER(FIND("4F",ScheduleCompile!J339))),VALUE(LEFT(ScheduleCompile!J339,FIND("F",ScheduleCompile!J339)-1)),ScheduleCompile!J339)))))))</f>
        <v>0.92800000000000005</v>
      </c>
      <c r="P346" s="1">
        <f>IF(AND(ISERROR(IF(ScheduleCompile!K339="Off",0,IF(ScheduleCompile!K339="On",1,IF(ISNUMBER(ScheduleCompile!K339),ScheduleCompile!K339/1,IF(ISTEXT(ScheduleCompile!K339),IF(OR(ISNUMBER(FIND("5F",ScheduleCompile!K339)),ISNUMBER(FIND("0F",ScheduleCompile!K339)),ISNUMBER(FIND("8F",ScheduleCompile!K339)),ISNUMBER(FIND("1F",ScheduleCompile!K339)),ISNUMBER(FIND("2F",ScheduleCompile!K339)),ISNUMBER(FIND("3F",ScheduleCompile!K339)),ISNUMBER(FIND("6F",ScheduleCompile!K339)),ISNUMBER(FIND("7F",ScheduleCompile!K339)),ISNUMBER(FIND("9F",ScheduleCompile!K339)),ISNUMBER(FIND("4F",ScheduleCompile!K339))),VALUE(LEFT(ScheduleCompile!K339,FIND("F",ScheduleCompile!K339)-1)),ScheduleCompile!K339)))))),ISTEXT(ScheduleCompile!#REF!)),"ENDTABLE",IF(ISERROR(IF(ScheduleCompile!K339="Off",0,IF(ScheduleCompile!K339="On",1,IF(ISNUMBER(ScheduleCompile!K339),ScheduleCompile!K339/1,IF(ISTEXT(ScheduleCompile!K339),IF(OR(ISNUMBER(FIND("5F",ScheduleCompile!K339)),ISNUMBER(FIND("0F",ScheduleCompile!K339)),ISNUMBER(FIND("8F",ScheduleCompile!K339)),ISNUMBER(FIND("1F",ScheduleCompile!K339)),ISNUMBER(FIND("2F",ScheduleCompile!K339)),ISNUMBER(FIND("3F",ScheduleCompile!K339)),ISNUMBER(FIND("6F",ScheduleCompile!K339)),ISNUMBER(FIND("7F",ScheduleCompile!K339)),ISNUMBER(FIND("9F",ScheduleCompile!K339)),ISNUMBER(FIND("4F",ScheduleCompile!K339))),VALUE(LEFT(ScheduleCompile!K339,FIND("F",ScheduleCompile!K339)-1)),ScheduleCompile!K339)))))),"",IF(ScheduleCompile!K339="Off",0,IF(ScheduleCompile!K339="On",1,IF(ISNUMBER(ScheduleCompile!K339),ScheduleCompile!K339/1,IF(ISTEXT(ScheduleCompile!K339),IF(OR(ISNUMBER(FIND("5F",ScheduleCompile!K339)),ISNUMBER(FIND("0F",ScheduleCompile!K339)),ISNUMBER(FIND("8F",ScheduleCompile!K339)),ISNUMBER(FIND("1F",ScheduleCompile!K339)),ISNUMBER(FIND("2F",ScheduleCompile!K339)),ISNUMBER(FIND("3F",ScheduleCompile!K339)),ISNUMBER(FIND("6F",ScheduleCompile!K339)),ISNUMBER(FIND("7F",ScheduleCompile!K339)),ISNUMBER(FIND("9F",ScheduleCompile!K339)),ISNUMBER(FIND("4F",ScheduleCompile!K339))),VALUE(LEFT(ScheduleCompile!K339,FIND("F",ScheduleCompile!K339)-1)),ScheduleCompile!K339)))))))</f>
        <v>1</v>
      </c>
      <c r="Q346" s="1">
        <f>IF(AND(ISERROR(IF(ScheduleCompile!L339="Off",0,IF(ScheduleCompile!L339="On",1,IF(ISNUMBER(ScheduleCompile!L339),ScheduleCompile!L339/1,IF(ISTEXT(ScheduleCompile!L339),IF(OR(ISNUMBER(FIND("5F",ScheduleCompile!L339)),ISNUMBER(FIND("0F",ScheduleCompile!L339)),ISNUMBER(FIND("8F",ScheduleCompile!L339)),ISNUMBER(FIND("1F",ScheduleCompile!L339)),ISNUMBER(FIND("2F",ScheduleCompile!L339)),ISNUMBER(FIND("3F",ScheduleCompile!L339)),ISNUMBER(FIND("6F",ScheduleCompile!L339)),ISNUMBER(FIND("7F",ScheduleCompile!L339)),ISNUMBER(FIND("9F",ScheduleCompile!L339)),ISNUMBER(FIND("4F",ScheduleCompile!L339))),VALUE(LEFT(ScheduleCompile!L339,FIND("F",ScheduleCompile!L339)-1)),ScheduleCompile!L339)))))),ISTEXT(ScheduleCompile!#REF!)),"ENDTABLE",IF(ISERROR(IF(ScheduleCompile!L339="Off",0,IF(ScheduleCompile!L339="On",1,IF(ISNUMBER(ScheduleCompile!L339),ScheduleCompile!L339/1,IF(ISTEXT(ScheduleCompile!L339),IF(OR(ISNUMBER(FIND("5F",ScheduleCompile!L339)),ISNUMBER(FIND("0F",ScheduleCompile!L339)),ISNUMBER(FIND("8F",ScheduleCompile!L339)),ISNUMBER(FIND("1F",ScheduleCompile!L339)),ISNUMBER(FIND("2F",ScheduleCompile!L339)),ISNUMBER(FIND("3F",ScheduleCompile!L339)),ISNUMBER(FIND("6F",ScheduleCompile!L339)),ISNUMBER(FIND("7F",ScheduleCompile!L339)),ISNUMBER(FIND("9F",ScheduleCompile!L339)),ISNUMBER(FIND("4F",ScheduleCompile!L339))),VALUE(LEFT(ScheduleCompile!L339,FIND("F",ScheduleCompile!L339)-1)),ScheduleCompile!L339)))))),"",IF(ScheduleCompile!L339="Off",0,IF(ScheduleCompile!L339="On",1,IF(ISNUMBER(ScheduleCompile!L339),ScheduleCompile!L339/1,IF(ISTEXT(ScheduleCompile!L339),IF(OR(ISNUMBER(FIND("5F",ScheduleCompile!L339)),ISNUMBER(FIND("0F",ScheduleCompile!L339)),ISNUMBER(FIND("8F",ScheduleCompile!L339)),ISNUMBER(FIND("1F",ScheduleCompile!L339)),ISNUMBER(FIND("2F",ScheduleCompile!L339)),ISNUMBER(FIND("3F",ScheduleCompile!L339)),ISNUMBER(FIND("6F",ScheduleCompile!L339)),ISNUMBER(FIND("7F",ScheduleCompile!L339)),ISNUMBER(FIND("9F",ScheduleCompile!L339)),ISNUMBER(FIND("4F",ScheduleCompile!L339))),VALUE(LEFT(ScheduleCompile!L339,FIND("F",ScheduleCompile!L339)-1)),ScheduleCompile!L339)))))))</f>
        <v>0.89200000000000002</v>
      </c>
      <c r="R346" s="1">
        <f>IF(AND(ISERROR(IF(ScheduleCompile!M339="Off",0,IF(ScheduleCompile!M339="On",1,IF(ISNUMBER(ScheduleCompile!M339),ScheduleCompile!M339/1,IF(ISTEXT(ScheduleCompile!M339),IF(OR(ISNUMBER(FIND("5F",ScheduleCompile!M339)),ISNUMBER(FIND("0F",ScheduleCompile!M339)),ISNUMBER(FIND("8F",ScheduleCompile!M339)),ISNUMBER(FIND("1F",ScheduleCompile!M339)),ISNUMBER(FIND("2F",ScheduleCompile!M339)),ISNUMBER(FIND("3F",ScheduleCompile!M339)),ISNUMBER(FIND("6F",ScheduleCompile!M339)),ISNUMBER(FIND("7F",ScheduleCompile!M339)),ISNUMBER(FIND("9F",ScheduleCompile!M339)),ISNUMBER(FIND("4F",ScheduleCompile!M339))),VALUE(LEFT(ScheduleCompile!M339,FIND("F",ScheduleCompile!M339)-1)),ScheduleCompile!M339)))))),ISTEXT(ScheduleCompile!#REF!)),"ENDTABLE",IF(ISERROR(IF(ScheduleCompile!M339="Off",0,IF(ScheduleCompile!M339="On",1,IF(ISNUMBER(ScheduleCompile!M339),ScheduleCompile!M339/1,IF(ISTEXT(ScheduleCompile!M339),IF(OR(ISNUMBER(FIND("5F",ScheduleCompile!M339)),ISNUMBER(FIND("0F",ScheduleCompile!M339)),ISNUMBER(FIND("8F",ScheduleCompile!M339)),ISNUMBER(FIND("1F",ScheduleCompile!M339)),ISNUMBER(FIND("2F",ScheduleCompile!M339)),ISNUMBER(FIND("3F",ScheduleCompile!M339)),ISNUMBER(FIND("6F",ScheduleCompile!M339)),ISNUMBER(FIND("7F",ScheduleCompile!M339)),ISNUMBER(FIND("9F",ScheduleCompile!M339)),ISNUMBER(FIND("4F",ScheduleCompile!M339))),VALUE(LEFT(ScheduleCompile!M339,FIND("F",ScheduleCompile!M339)-1)),ScheduleCompile!M339)))))),"",IF(ScheduleCompile!M339="Off",0,IF(ScheduleCompile!M339="On",1,IF(ISNUMBER(ScheduleCompile!M339),ScheduleCompile!M339/1,IF(ISTEXT(ScheduleCompile!M339),IF(OR(ISNUMBER(FIND("5F",ScheduleCompile!M339)),ISNUMBER(FIND("0F",ScheduleCompile!M339)),ISNUMBER(FIND("8F",ScheduleCompile!M339)),ISNUMBER(FIND("1F",ScheduleCompile!M339)),ISNUMBER(FIND("2F",ScheduleCompile!M339)),ISNUMBER(FIND("3F",ScheduleCompile!M339)),ISNUMBER(FIND("6F",ScheduleCompile!M339)),ISNUMBER(FIND("7F",ScheduleCompile!M339)),ISNUMBER(FIND("9F",ScheduleCompile!M339)),ISNUMBER(FIND("4F",ScheduleCompile!M339))),VALUE(LEFT(ScheduleCompile!M339,FIND("F",ScheduleCompile!M339)-1)),ScheduleCompile!M339)))))))</f>
        <v>0.73499999999999999</v>
      </c>
      <c r="S346" s="1">
        <f>IF(AND(ISERROR(IF(ScheduleCompile!N339="Off",0,IF(ScheduleCompile!N339="On",1,IF(ISNUMBER(ScheduleCompile!N339),ScheduleCompile!N339/1,IF(ISTEXT(ScheduleCompile!N339),IF(OR(ISNUMBER(FIND("5F",ScheduleCompile!N339)),ISNUMBER(FIND("0F",ScheduleCompile!N339)),ISNUMBER(FIND("8F",ScheduleCompile!N339)),ISNUMBER(FIND("1F",ScheduleCompile!N339)),ISNUMBER(FIND("2F",ScheduleCompile!N339)),ISNUMBER(FIND("3F",ScheduleCompile!N339)),ISNUMBER(FIND("6F",ScheduleCompile!N339)),ISNUMBER(FIND("7F",ScheduleCompile!N339)),ISNUMBER(FIND("9F",ScheduleCompile!N339)),ISNUMBER(FIND("4F",ScheduleCompile!N339))),VALUE(LEFT(ScheduleCompile!N339,FIND("F",ScheduleCompile!N339)-1)),ScheduleCompile!N339)))))),ISTEXT(ScheduleCompile!#REF!)),"ENDTABLE",IF(ISERROR(IF(ScheduleCompile!N339="Off",0,IF(ScheduleCompile!N339="On",1,IF(ISNUMBER(ScheduleCompile!N339),ScheduleCompile!N339/1,IF(ISTEXT(ScheduleCompile!N339),IF(OR(ISNUMBER(FIND("5F",ScheduleCompile!N339)),ISNUMBER(FIND("0F",ScheduleCompile!N339)),ISNUMBER(FIND("8F",ScheduleCompile!N339)),ISNUMBER(FIND("1F",ScheduleCompile!N339)),ISNUMBER(FIND("2F",ScheduleCompile!N339)),ISNUMBER(FIND("3F",ScheduleCompile!N339)),ISNUMBER(FIND("6F",ScheduleCompile!N339)),ISNUMBER(FIND("7F",ScheduleCompile!N339)),ISNUMBER(FIND("9F",ScheduleCompile!N339)),ISNUMBER(FIND("4F",ScheduleCompile!N339))),VALUE(LEFT(ScheduleCompile!N339,FIND("F",ScheduleCompile!N339)-1)),ScheduleCompile!N339)))))),"",IF(ScheduleCompile!N339="Off",0,IF(ScheduleCompile!N339="On",1,IF(ISNUMBER(ScheduleCompile!N339),ScheduleCompile!N339/1,IF(ISTEXT(ScheduleCompile!N339),IF(OR(ISNUMBER(FIND("5F",ScheduleCompile!N339)),ISNUMBER(FIND("0F",ScheduleCompile!N339)),ISNUMBER(FIND("8F",ScheduleCompile!N339)),ISNUMBER(FIND("1F",ScheduleCompile!N339)),ISNUMBER(FIND("2F",ScheduleCompile!N339)),ISNUMBER(FIND("3F",ScheduleCompile!N339)),ISNUMBER(FIND("6F",ScheduleCompile!N339)),ISNUMBER(FIND("7F",ScheduleCompile!N339)),ISNUMBER(FIND("9F",ScheduleCompile!N339)),ISNUMBER(FIND("4F",ScheduleCompile!N339))),VALUE(LEFT(ScheduleCompile!N339,FIND("F",ScheduleCompile!N339)-1)),ScheduleCompile!N339)))))))</f>
        <v>0.61399999999999999</v>
      </c>
      <c r="T346" s="1">
        <f>IF(AND(ISERROR(IF(ScheduleCompile!O339="Off",0,IF(ScheduleCompile!O339="On",1,IF(ISNUMBER(ScheduleCompile!O339),ScheduleCompile!O339/1,IF(ISTEXT(ScheduleCompile!O339),IF(OR(ISNUMBER(FIND("5F",ScheduleCompile!O339)),ISNUMBER(FIND("0F",ScheduleCompile!O339)),ISNUMBER(FIND("8F",ScheduleCompile!O339)),ISNUMBER(FIND("1F",ScheduleCompile!O339)),ISNUMBER(FIND("2F",ScheduleCompile!O339)),ISNUMBER(FIND("3F",ScheduleCompile!O339)),ISNUMBER(FIND("6F",ScheduleCompile!O339)),ISNUMBER(FIND("7F",ScheduleCompile!O339)),ISNUMBER(FIND("9F",ScheduleCompile!O339)),ISNUMBER(FIND("4F",ScheduleCompile!O339))),VALUE(LEFT(ScheduleCompile!O339,FIND("F",ScheduleCompile!O339)-1)),ScheduleCompile!O339)))))),ISTEXT(ScheduleCompile!#REF!)),"ENDTABLE",IF(ISERROR(IF(ScheduleCompile!O339="Off",0,IF(ScheduleCompile!O339="On",1,IF(ISNUMBER(ScheduleCompile!O339),ScheduleCompile!O339/1,IF(ISTEXT(ScheduleCompile!O339),IF(OR(ISNUMBER(FIND("5F",ScheduleCompile!O339)),ISNUMBER(FIND("0F",ScheduleCompile!O339)),ISNUMBER(FIND("8F",ScheduleCompile!O339)),ISNUMBER(FIND("1F",ScheduleCompile!O339)),ISNUMBER(FIND("2F",ScheduleCompile!O339)),ISNUMBER(FIND("3F",ScheduleCompile!O339)),ISNUMBER(FIND("6F",ScheduleCompile!O339)),ISNUMBER(FIND("7F",ScheduleCompile!O339)),ISNUMBER(FIND("9F",ScheduleCompile!O339)),ISNUMBER(FIND("4F",ScheduleCompile!O339))),VALUE(LEFT(ScheduleCompile!O339,FIND("F",ScheduleCompile!O339)-1)),ScheduleCompile!O339)))))),"",IF(ScheduleCompile!O339="Off",0,IF(ScheduleCompile!O339="On",1,IF(ISNUMBER(ScheduleCompile!O339),ScheduleCompile!O339/1,IF(ISTEXT(ScheduleCompile!O339),IF(OR(ISNUMBER(FIND("5F",ScheduleCompile!O339)),ISNUMBER(FIND("0F",ScheduleCompile!O339)),ISNUMBER(FIND("8F",ScheduleCompile!O339)),ISNUMBER(FIND("1F",ScheduleCompile!O339)),ISNUMBER(FIND("2F",ScheduleCompile!O339)),ISNUMBER(FIND("3F",ScheduleCompile!O339)),ISNUMBER(FIND("6F",ScheduleCompile!O339)),ISNUMBER(FIND("7F",ScheduleCompile!O339)),ISNUMBER(FIND("9F",ScheduleCompile!O339)),ISNUMBER(FIND("4F",ScheduleCompile!O339))),VALUE(LEFT(ScheduleCompile!O339,FIND("F",ScheduleCompile!O339)-1)),ScheduleCompile!O339)))))))</f>
        <v>0.51800000000000002</v>
      </c>
      <c r="U346" s="1">
        <f>IF(AND(ISERROR(IF(ScheduleCompile!P339="Off",0,IF(ScheduleCompile!P339="On",1,IF(ISNUMBER(ScheduleCompile!P339),ScheduleCompile!P339/1,IF(ISTEXT(ScheduleCompile!P339),IF(OR(ISNUMBER(FIND("5F",ScheduleCompile!P339)),ISNUMBER(FIND("0F",ScheduleCompile!P339)),ISNUMBER(FIND("8F",ScheduleCompile!P339)),ISNUMBER(FIND("1F",ScheduleCompile!P339)),ISNUMBER(FIND("2F",ScheduleCompile!P339)),ISNUMBER(FIND("3F",ScheduleCompile!P339)),ISNUMBER(FIND("6F",ScheduleCompile!P339)),ISNUMBER(FIND("7F",ScheduleCompile!P339)),ISNUMBER(FIND("9F",ScheduleCompile!P339)),ISNUMBER(FIND("4F",ScheduleCompile!P339))),VALUE(LEFT(ScheduleCompile!P339,FIND("F",ScheduleCompile!P339)-1)),ScheduleCompile!P339)))))),ISTEXT(ScheduleCompile!#REF!)),"ENDTABLE",IF(ISERROR(IF(ScheduleCompile!P339="Off",0,IF(ScheduleCompile!P339="On",1,IF(ISNUMBER(ScheduleCompile!P339),ScheduleCompile!P339/1,IF(ISTEXT(ScheduleCompile!P339),IF(OR(ISNUMBER(FIND("5F",ScheduleCompile!P339)),ISNUMBER(FIND("0F",ScheduleCompile!P339)),ISNUMBER(FIND("8F",ScheduleCompile!P339)),ISNUMBER(FIND("1F",ScheduleCompile!P339)),ISNUMBER(FIND("2F",ScheduleCompile!P339)),ISNUMBER(FIND("3F",ScheduleCompile!P339)),ISNUMBER(FIND("6F",ScheduleCompile!P339)),ISNUMBER(FIND("7F",ScheduleCompile!P339)),ISNUMBER(FIND("9F",ScheduleCompile!P339)),ISNUMBER(FIND("4F",ScheduleCompile!P339))),VALUE(LEFT(ScheduleCompile!P339,FIND("F",ScheduleCompile!P339)-1)),ScheduleCompile!P339)))))),"",IF(ScheduleCompile!P339="Off",0,IF(ScheduleCompile!P339="On",1,IF(ISNUMBER(ScheduleCompile!P339),ScheduleCompile!P339/1,IF(ISTEXT(ScheduleCompile!P339),IF(OR(ISNUMBER(FIND("5F",ScheduleCompile!P339)),ISNUMBER(FIND("0F",ScheduleCompile!P339)),ISNUMBER(FIND("8F",ScheduleCompile!P339)),ISNUMBER(FIND("1F",ScheduleCompile!P339)),ISNUMBER(FIND("2F",ScheduleCompile!P339)),ISNUMBER(FIND("3F",ScheduleCompile!P339)),ISNUMBER(FIND("6F",ScheduleCompile!P339)),ISNUMBER(FIND("7F",ScheduleCompile!P339)),ISNUMBER(FIND("9F",ScheduleCompile!P339)),ISNUMBER(FIND("4F",ScheduleCompile!P339))),VALUE(LEFT(ScheduleCompile!P339,FIND("F",ScheduleCompile!P339)-1)),ScheduleCompile!P339)))))))</f>
        <v>0.47</v>
      </c>
      <c r="V346" s="1">
        <f>IF(AND(ISERROR(IF(ScheduleCompile!Q339="Off",0,IF(ScheduleCompile!Q339="On",1,IF(ISNUMBER(ScheduleCompile!Q339),ScheduleCompile!Q339/1,IF(ISTEXT(ScheduleCompile!Q339),IF(OR(ISNUMBER(FIND("5F",ScheduleCompile!Q339)),ISNUMBER(FIND("0F",ScheduleCompile!Q339)),ISNUMBER(FIND("8F",ScheduleCompile!Q339)),ISNUMBER(FIND("1F",ScheduleCompile!Q339)),ISNUMBER(FIND("2F",ScheduleCompile!Q339)),ISNUMBER(FIND("3F",ScheduleCompile!Q339)),ISNUMBER(FIND("6F",ScheduleCompile!Q339)),ISNUMBER(FIND("7F",ScheduleCompile!Q339)),ISNUMBER(FIND("9F",ScheduleCompile!Q339)),ISNUMBER(FIND("4F",ScheduleCompile!Q339))),VALUE(LEFT(ScheduleCompile!Q339,FIND("F",ScheduleCompile!Q339)-1)),ScheduleCompile!Q339)))))),ISTEXT(ScheduleCompile!#REF!)),"ENDTABLE",IF(ISERROR(IF(ScheduleCompile!Q339="Off",0,IF(ScheduleCompile!Q339="On",1,IF(ISNUMBER(ScheduleCompile!Q339),ScheduleCompile!Q339/1,IF(ISTEXT(ScheduleCompile!Q339),IF(OR(ISNUMBER(FIND("5F",ScheduleCompile!Q339)),ISNUMBER(FIND("0F",ScheduleCompile!Q339)),ISNUMBER(FIND("8F",ScheduleCompile!Q339)),ISNUMBER(FIND("1F",ScheduleCompile!Q339)),ISNUMBER(FIND("2F",ScheduleCompile!Q339)),ISNUMBER(FIND("3F",ScheduleCompile!Q339)),ISNUMBER(FIND("6F",ScheduleCompile!Q339)),ISNUMBER(FIND("7F",ScheduleCompile!Q339)),ISNUMBER(FIND("9F",ScheduleCompile!Q339)),ISNUMBER(FIND("4F",ScheduleCompile!Q339))),VALUE(LEFT(ScheduleCompile!Q339,FIND("F",ScheduleCompile!Q339)-1)),ScheduleCompile!Q339)))))),"",IF(ScheduleCompile!Q339="Off",0,IF(ScheduleCompile!Q339="On",1,IF(ISNUMBER(ScheduleCompile!Q339),ScheduleCompile!Q339/1,IF(ISTEXT(ScheduleCompile!Q339),IF(OR(ISNUMBER(FIND("5F",ScheduleCompile!Q339)),ISNUMBER(FIND("0F",ScheduleCompile!Q339)),ISNUMBER(FIND("8F",ScheduleCompile!Q339)),ISNUMBER(FIND("1F",ScheduleCompile!Q339)),ISNUMBER(FIND("2F",ScheduleCompile!Q339)),ISNUMBER(FIND("3F",ScheduleCompile!Q339)),ISNUMBER(FIND("6F",ScheduleCompile!Q339)),ISNUMBER(FIND("7F",ScheduleCompile!Q339)),ISNUMBER(FIND("9F",ScheduleCompile!Q339)),ISNUMBER(FIND("4F",ScheduleCompile!Q339))),VALUE(LEFT(ScheduleCompile!Q339,FIND("F",ScheduleCompile!Q339)-1)),ScheduleCompile!Q339)))))))</f>
        <v>0.47</v>
      </c>
      <c r="W346" s="1">
        <f>IF(AND(ISERROR(IF(ScheduleCompile!R339="Off",0,IF(ScheduleCompile!R339="On",1,IF(ISNUMBER(ScheduleCompile!R339),ScheduleCompile!R339/1,IF(ISTEXT(ScheduleCompile!R339),IF(OR(ISNUMBER(FIND("5F",ScheduleCompile!R339)),ISNUMBER(FIND("0F",ScheduleCompile!R339)),ISNUMBER(FIND("8F",ScheduleCompile!R339)),ISNUMBER(FIND("1F",ScheduleCompile!R339)),ISNUMBER(FIND("2F",ScheduleCompile!R339)),ISNUMBER(FIND("3F",ScheduleCompile!R339)),ISNUMBER(FIND("6F",ScheduleCompile!R339)),ISNUMBER(FIND("7F",ScheduleCompile!R339)),ISNUMBER(FIND("9F",ScheduleCompile!R339)),ISNUMBER(FIND("4F",ScheduleCompile!R339))),VALUE(LEFT(ScheduleCompile!R339,FIND("F",ScheduleCompile!R339)-1)),ScheduleCompile!R339)))))),ISTEXT(ScheduleCompile!#REF!)),"ENDTABLE",IF(ISERROR(IF(ScheduleCompile!R339="Off",0,IF(ScheduleCompile!R339="On",1,IF(ISNUMBER(ScheduleCompile!R339),ScheduleCompile!R339/1,IF(ISTEXT(ScheduleCompile!R339),IF(OR(ISNUMBER(FIND("5F",ScheduleCompile!R339)),ISNUMBER(FIND("0F",ScheduleCompile!R339)),ISNUMBER(FIND("8F",ScheduleCompile!R339)),ISNUMBER(FIND("1F",ScheduleCompile!R339)),ISNUMBER(FIND("2F",ScheduleCompile!R339)),ISNUMBER(FIND("3F",ScheduleCompile!R339)),ISNUMBER(FIND("6F",ScheduleCompile!R339)),ISNUMBER(FIND("7F",ScheduleCompile!R339)),ISNUMBER(FIND("9F",ScheduleCompile!R339)),ISNUMBER(FIND("4F",ScheduleCompile!R339))),VALUE(LEFT(ScheduleCompile!R339,FIND("F",ScheduleCompile!R339)-1)),ScheduleCompile!R339)))))),"",IF(ScheduleCompile!R339="Off",0,IF(ScheduleCompile!R339="On",1,IF(ISNUMBER(ScheduleCompile!R339),ScheduleCompile!R339/1,IF(ISTEXT(ScheduleCompile!R339),IF(OR(ISNUMBER(FIND("5F",ScheduleCompile!R339)),ISNUMBER(FIND("0F",ScheduleCompile!R339)),ISNUMBER(FIND("8F",ScheduleCompile!R339)),ISNUMBER(FIND("1F",ScheduleCompile!R339)),ISNUMBER(FIND("2F",ScheduleCompile!R339)),ISNUMBER(FIND("3F",ScheduleCompile!R339)),ISNUMBER(FIND("6F",ScheduleCompile!R339)),ISNUMBER(FIND("7F",ScheduleCompile!R339)),ISNUMBER(FIND("9F",ScheduleCompile!R339)),ISNUMBER(FIND("4F",ScheduleCompile!R339))),VALUE(LEFT(ScheduleCompile!R339,FIND("F",ScheduleCompile!R339)-1)),ScheduleCompile!R339)))))))</f>
        <v>0.627</v>
      </c>
      <c r="X346" s="1">
        <f>IF(AND(ISERROR(IF(ScheduleCompile!S339="Off",0,IF(ScheduleCompile!S339="On",1,IF(ISNUMBER(ScheduleCompile!S339),ScheduleCompile!S339/1,IF(ISTEXT(ScheduleCompile!S339),IF(OR(ISNUMBER(FIND("5F",ScheduleCompile!S339)),ISNUMBER(FIND("0F",ScheduleCompile!S339)),ISNUMBER(FIND("8F",ScheduleCompile!S339)),ISNUMBER(FIND("1F",ScheduleCompile!S339)),ISNUMBER(FIND("2F",ScheduleCompile!S339)),ISNUMBER(FIND("3F",ScheduleCompile!S339)),ISNUMBER(FIND("6F",ScheduleCompile!S339)),ISNUMBER(FIND("7F",ScheduleCompile!S339)),ISNUMBER(FIND("9F",ScheduleCompile!S339)),ISNUMBER(FIND("4F",ScheduleCompile!S339))),VALUE(LEFT(ScheduleCompile!S339,FIND("F",ScheduleCompile!S339)-1)),ScheduleCompile!S339)))))),ISTEXT(ScheduleCompile!#REF!)),"ENDTABLE",IF(ISERROR(IF(ScheduleCompile!S339="Off",0,IF(ScheduleCompile!S339="On",1,IF(ISNUMBER(ScheduleCompile!S339),ScheduleCompile!S339/1,IF(ISTEXT(ScheduleCompile!S339),IF(OR(ISNUMBER(FIND("5F",ScheduleCompile!S339)),ISNUMBER(FIND("0F",ScheduleCompile!S339)),ISNUMBER(FIND("8F",ScheduleCompile!S339)),ISNUMBER(FIND("1F",ScheduleCompile!S339)),ISNUMBER(FIND("2F",ScheduleCompile!S339)),ISNUMBER(FIND("3F",ScheduleCompile!S339)),ISNUMBER(FIND("6F",ScheduleCompile!S339)),ISNUMBER(FIND("7F",ScheduleCompile!S339)),ISNUMBER(FIND("9F",ScheduleCompile!S339)),ISNUMBER(FIND("4F",ScheduleCompile!S339))),VALUE(LEFT(ScheduleCompile!S339,FIND("F",ScheduleCompile!S339)-1)),ScheduleCompile!S339)))))),"",IF(ScheduleCompile!S339="Off",0,IF(ScheduleCompile!S339="On",1,IF(ISNUMBER(ScheduleCompile!S339),ScheduleCompile!S339/1,IF(ISTEXT(ScheduleCompile!S339),IF(OR(ISNUMBER(FIND("5F",ScheduleCompile!S339)),ISNUMBER(FIND("0F",ScheduleCompile!S339)),ISNUMBER(FIND("8F",ScheduleCompile!S339)),ISNUMBER(FIND("1F",ScheduleCompile!S339)),ISNUMBER(FIND("2F",ScheduleCompile!S339)),ISNUMBER(FIND("3F",ScheduleCompile!S339)),ISNUMBER(FIND("6F",ScheduleCompile!S339)),ISNUMBER(FIND("7F",ScheduleCompile!S339)),ISNUMBER(FIND("9F",ScheduleCompile!S339)),ISNUMBER(FIND("4F",ScheduleCompile!S339))),VALUE(LEFT(ScheduleCompile!S339,FIND("F",ScheduleCompile!S339)-1)),ScheduleCompile!S339)))))))</f>
        <v>0.69899999999999995</v>
      </c>
      <c r="Y346" s="1">
        <f>IF(AND(ISERROR(IF(ScheduleCompile!T339="Off",0,IF(ScheduleCompile!T339="On",1,IF(ISNUMBER(ScheduleCompile!T339),ScheduleCompile!T339/1,IF(ISTEXT(ScheduleCompile!T339),IF(OR(ISNUMBER(FIND("5F",ScheduleCompile!T339)),ISNUMBER(FIND("0F",ScheduleCompile!T339)),ISNUMBER(FIND("8F",ScheduleCompile!T339)),ISNUMBER(FIND("1F",ScheduleCompile!T339)),ISNUMBER(FIND("2F",ScheduleCompile!T339)),ISNUMBER(FIND("3F",ScheduleCompile!T339)),ISNUMBER(FIND("6F",ScheduleCompile!T339)),ISNUMBER(FIND("7F",ScheduleCompile!T339)),ISNUMBER(FIND("9F",ScheduleCompile!T339)),ISNUMBER(FIND("4F",ScheduleCompile!T339))),VALUE(LEFT(ScheduleCompile!T339,FIND("F",ScheduleCompile!T339)-1)),ScheduleCompile!T339)))))),ISTEXT(ScheduleCompile!#REF!)),"ENDTABLE",IF(ISERROR(IF(ScheduleCompile!T339="Off",0,IF(ScheduleCompile!T339="On",1,IF(ISNUMBER(ScheduleCompile!T339),ScheduleCompile!T339/1,IF(ISTEXT(ScheduleCompile!T339),IF(OR(ISNUMBER(FIND("5F",ScheduleCompile!T339)),ISNUMBER(FIND("0F",ScheduleCompile!T339)),ISNUMBER(FIND("8F",ScheduleCompile!T339)),ISNUMBER(FIND("1F",ScheduleCompile!T339)),ISNUMBER(FIND("2F",ScheduleCompile!T339)),ISNUMBER(FIND("3F",ScheduleCompile!T339)),ISNUMBER(FIND("6F",ScheduleCompile!T339)),ISNUMBER(FIND("7F",ScheduleCompile!T339)),ISNUMBER(FIND("9F",ScheduleCompile!T339)),ISNUMBER(FIND("4F",ScheduleCompile!T339))),VALUE(LEFT(ScheduleCompile!T339,FIND("F",ScheduleCompile!T339)-1)),ScheduleCompile!T339)))))),"",IF(ScheduleCompile!T339="Off",0,IF(ScheduleCompile!T339="On",1,IF(ISNUMBER(ScheduleCompile!T339),ScheduleCompile!T339/1,IF(ISTEXT(ScheduleCompile!T339),IF(OR(ISNUMBER(FIND("5F",ScheduleCompile!T339)),ISNUMBER(FIND("0F",ScheduleCompile!T339)),ISNUMBER(FIND("8F",ScheduleCompile!T339)),ISNUMBER(FIND("1F",ScheduleCompile!T339)),ISNUMBER(FIND("2F",ScheduleCompile!T339)),ISNUMBER(FIND("3F",ScheduleCompile!T339)),ISNUMBER(FIND("6F",ScheduleCompile!T339)),ISNUMBER(FIND("7F",ScheduleCompile!T339)),ISNUMBER(FIND("9F",ScheduleCompile!T339)),ISNUMBER(FIND("4F",ScheduleCompile!T339))),VALUE(LEFT(ScheduleCompile!T339,FIND("F",ScheduleCompile!T339)-1)),ScheduleCompile!T339)))))))</f>
        <v>0.67500000000000004</v>
      </c>
      <c r="Z346" s="1">
        <f>IF(AND(ISERROR(IF(ScheduleCompile!U339="Off",0,IF(ScheduleCompile!U339="On",1,IF(ISNUMBER(ScheduleCompile!U339),ScheduleCompile!U339/1,IF(ISTEXT(ScheduleCompile!U339),IF(OR(ISNUMBER(FIND("5F",ScheduleCompile!U339)),ISNUMBER(FIND("0F",ScheduleCompile!U339)),ISNUMBER(FIND("8F",ScheduleCompile!U339)),ISNUMBER(FIND("1F",ScheduleCompile!U339)),ISNUMBER(FIND("2F",ScheduleCompile!U339)),ISNUMBER(FIND("3F",ScheduleCompile!U339)),ISNUMBER(FIND("6F",ScheduleCompile!U339)),ISNUMBER(FIND("7F",ScheduleCompile!U339)),ISNUMBER(FIND("9F",ScheduleCompile!U339)),ISNUMBER(FIND("4F",ScheduleCompile!U339))),VALUE(LEFT(ScheduleCompile!U339,FIND("F",ScheduleCompile!U339)-1)),ScheduleCompile!U339)))))),ISTEXT(ScheduleCompile!#REF!)),"ENDTABLE",IF(ISERROR(IF(ScheduleCompile!U339="Off",0,IF(ScheduleCompile!U339="On",1,IF(ISNUMBER(ScheduleCompile!U339),ScheduleCompile!U339/1,IF(ISTEXT(ScheduleCompile!U339),IF(OR(ISNUMBER(FIND("5F",ScheduleCompile!U339)),ISNUMBER(FIND("0F",ScheduleCompile!U339)),ISNUMBER(FIND("8F",ScheduleCompile!U339)),ISNUMBER(FIND("1F",ScheduleCompile!U339)),ISNUMBER(FIND("2F",ScheduleCompile!U339)),ISNUMBER(FIND("3F",ScheduleCompile!U339)),ISNUMBER(FIND("6F",ScheduleCompile!U339)),ISNUMBER(FIND("7F",ScheduleCompile!U339)),ISNUMBER(FIND("9F",ScheduleCompile!U339)),ISNUMBER(FIND("4F",ScheduleCompile!U339))),VALUE(LEFT(ScheduleCompile!U339,FIND("F",ScheduleCompile!U339)-1)),ScheduleCompile!U339)))))),"",IF(ScheduleCompile!U339="Off",0,IF(ScheduleCompile!U339="On",1,IF(ISNUMBER(ScheduleCompile!U339),ScheduleCompile!U339/1,IF(ISTEXT(ScheduleCompile!U339),IF(OR(ISNUMBER(FIND("5F",ScheduleCompile!U339)),ISNUMBER(FIND("0F",ScheduleCompile!U339)),ISNUMBER(FIND("8F",ScheduleCompile!U339)),ISNUMBER(FIND("1F",ScheduleCompile!U339)),ISNUMBER(FIND("2F",ScheduleCompile!U339)),ISNUMBER(FIND("3F",ScheduleCompile!U339)),ISNUMBER(FIND("6F",ScheduleCompile!U339)),ISNUMBER(FIND("7F",ScheduleCompile!U339)),ISNUMBER(FIND("9F",ScheduleCompile!U339)),ISNUMBER(FIND("4F",ScheduleCompile!U339))),VALUE(LEFT(ScheduleCompile!U339,FIND("F",ScheduleCompile!U339)-1)),ScheduleCompile!U339)))))))</f>
        <v>0.627</v>
      </c>
      <c r="AA346" s="1">
        <f>IF(AND(ISERROR(IF(ScheduleCompile!V339="Off",0,IF(ScheduleCompile!V339="On",1,IF(ISNUMBER(ScheduleCompile!V339),ScheduleCompile!V339/1,IF(ISTEXT(ScheduleCompile!V339),IF(OR(ISNUMBER(FIND("5F",ScheduleCompile!V339)),ISNUMBER(FIND("0F",ScheduleCompile!V339)),ISNUMBER(FIND("8F",ScheduleCompile!V339)),ISNUMBER(FIND("1F",ScheduleCompile!V339)),ISNUMBER(FIND("2F",ScheduleCompile!V339)),ISNUMBER(FIND("3F",ScheduleCompile!V339)),ISNUMBER(FIND("6F",ScheduleCompile!V339)),ISNUMBER(FIND("7F",ScheduleCompile!V339)),ISNUMBER(FIND("9F",ScheduleCompile!V339)),ISNUMBER(FIND("4F",ScheduleCompile!V339))),VALUE(LEFT(ScheduleCompile!V339,FIND("F",ScheduleCompile!V339)-1)),ScheduleCompile!V339)))))),ISTEXT(ScheduleCompile!#REF!)),"ENDTABLE",IF(ISERROR(IF(ScheduleCompile!V339="Off",0,IF(ScheduleCompile!V339="On",1,IF(ISNUMBER(ScheduleCompile!V339),ScheduleCompile!V339/1,IF(ISTEXT(ScheduleCompile!V339),IF(OR(ISNUMBER(FIND("5F",ScheduleCompile!V339)),ISNUMBER(FIND("0F",ScheduleCompile!V339)),ISNUMBER(FIND("8F",ScheduleCompile!V339)),ISNUMBER(FIND("1F",ScheduleCompile!V339)),ISNUMBER(FIND("2F",ScheduleCompile!V339)),ISNUMBER(FIND("3F",ScheduleCompile!V339)),ISNUMBER(FIND("6F",ScheduleCompile!V339)),ISNUMBER(FIND("7F",ScheduleCompile!V339)),ISNUMBER(FIND("9F",ScheduleCompile!V339)),ISNUMBER(FIND("4F",ScheduleCompile!V339))),VALUE(LEFT(ScheduleCompile!V339,FIND("F",ScheduleCompile!V339)-1)),ScheduleCompile!V339)))))),"",IF(ScheduleCompile!V339="Off",0,IF(ScheduleCompile!V339="On",1,IF(ISNUMBER(ScheduleCompile!V339),ScheduleCompile!V339/1,IF(ISTEXT(ScheduleCompile!V339),IF(OR(ISNUMBER(FIND("5F",ScheduleCompile!V339)),ISNUMBER(FIND("0F",ScheduleCompile!V339)),ISNUMBER(FIND("8F",ScheduleCompile!V339)),ISNUMBER(FIND("1F",ScheduleCompile!V339)),ISNUMBER(FIND("2F",ScheduleCompile!V339)),ISNUMBER(FIND("3F",ScheduleCompile!V339)),ISNUMBER(FIND("6F",ScheduleCompile!V339)),ISNUMBER(FIND("7F",ScheduleCompile!V339)),ISNUMBER(FIND("9F",ScheduleCompile!V339)),ISNUMBER(FIND("4F",ScheduleCompile!V339))),VALUE(LEFT(ScheduleCompile!V339,FIND("F",ScheduleCompile!V339)-1)),ScheduleCompile!V339)))))))</f>
        <v>0.56599999999999995</v>
      </c>
      <c r="AB346" s="1">
        <f>IF(AND(ISERROR(IF(ScheduleCompile!W339="Off",0,IF(ScheduleCompile!W339="On",1,IF(ISNUMBER(ScheduleCompile!W339),ScheduleCompile!W339/1,IF(ISTEXT(ScheduleCompile!W339),IF(OR(ISNUMBER(FIND("5F",ScheduleCompile!W339)),ISNUMBER(FIND("0F",ScheduleCompile!W339)),ISNUMBER(FIND("8F",ScheduleCompile!W339)),ISNUMBER(FIND("1F",ScheduleCompile!W339)),ISNUMBER(FIND("2F",ScheduleCompile!W339)),ISNUMBER(FIND("3F",ScheduleCompile!W339)),ISNUMBER(FIND("6F",ScheduleCompile!W339)),ISNUMBER(FIND("7F",ScheduleCompile!W339)),ISNUMBER(FIND("9F",ScheduleCompile!W339)),ISNUMBER(FIND("4F",ScheduleCompile!W339))),VALUE(LEFT(ScheduleCompile!W339,FIND("F",ScheduleCompile!W339)-1)),ScheduleCompile!W339)))))),ISTEXT(ScheduleCompile!#REF!)),"ENDTABLE",IF(ISERROR(IF(ScheduleCompile!W339="Off",0,IF(ScheduleCompile!W339="On",1,IF(ISNUMBER(ScheduleCompile!W339),ScheduleCompile!W339/1,IF(ISTEXT(ScheduleCompile!W339),IF(OR(ISNUMBER(FIND("5F",ScheduleCompile!W339)),ISNUMBER(FIND("0F",ScheduleCompile!W339)),ISNUMBER(FIND("8F",ScheduleCompile!W339)),ISNUMBER(FIND("1F",ScheduleCompile!W339)),ISNUMBER(FIND("2F",ScheduleCompile!W339)),ISNUMBER(FIND("3F",ScheduleCompile!W339)),ISNUMBER(FIND("6F",ScheduleCompile!W339)),ISNUMBER(FIND("7F",ScheduleCompile!W339)),ISNUMBER(FIND("9F",ScheduleCompile!W339)),ISNUMBER(FIND("4F",ScheduleCompile!W339))),VALUE(LEFT(ScheduleCompile!W339,FIND("F",ScheduleCompile!W339)-1)),ScheduleCompile!W339)))))),"",IF(ScheduleCompile!W339="Off",0,IF(ScheduleCompile!W339="On",1,IF(ISNUMBER(ScheduleCompile!W339),ScheduleCompile!W339/1,IF(ISTEXT(ScheduleCompile!W339),IF(OR(ISNUMBER(FIND("5F",ScheduleCompile!W339)),ISNUMBER(FIND("0F",ScheduleCompile!W339)),ISNUMBER(FIND("8F",ScheduleCompile!W339)),ISNUMBER(FIND("1F",ScheduleCompile!W339)),ISNUMBER(FIND("2F",ScheduleCompile!W339)),ISNUMBER(FIND("3F",ScheduleCompile!W339)),ISNUMBER(FIND("6F",ScheduleCompile!W339)),ISNUMBER(FIND("7F",ScheduleCompile!W339)),ISNUMBER(FIND("9F",ScheduleCompile!W339)),ISNUMBER(FIND("4F",ScheduleCompile!W339))),VALUE(LEFT(ScheduleCompile!W339,FIND("F",ScheduleCompile!W339)-1)),ScheduleCompile!W339)))))))</f>
        <v>0.53</v>
      </c>
      <c r="AC346" s="1">
        <f>IF(AND(ISERROR(IF(ScheduleCompile!X339="Off",0,IF(ScheduleCompile!X339="On",1,IF(ISNUMBER(ScheduleCompile!X339),ScheduleCompile!X339/1,IF(ISTEXT(ScheduleCompile!X339),IF(OR(ISNUMBER(FIND("5F",ScheduleCompile!X339)),ISNUMBER(FIND("0F",ScheduleCompile!X339)),ISNUMBER(FIND("8F",ScheduleCompile!X339)),ISNUMBER(FIND("1F",ScheduleCompile!X339)),ISNUMBER(FIND("2F",ScheduleCompile!X339)),ISNUMBER(FIND("3F",ScheduleCompile!X339)),ISNUMBER(FIND("6F",ScheduleCompile!X339)),ISNUMBER(FIND("7F",ScheduleCompile!X339)),ISNUMBER(FIND("9F",ScheduleCompile!X339)),ISNUMBER(FIND("4F",ScheduleCompile!X339))),VALUE(LEFT(ScheduleCompile!X339,FIND("F",ScheduleCompile!X339)-1)),ScheduleCompile!X339)))))),ISTEXT(ScheduleCompile!#REF!)),"ENDTABLE",IF(ISERROR(IF(ScheduleCompile!X339="Off",0,IF(ScheduleCompile!X339="On",1,IF(ISNUMBER(ScheduleCompile!X339),ScheduleCompile!X339/1,IF(ISTEXT(ScheduleCompile!X339),IF(OR(ISNUMBER(FIND("5F",ScheduleCompile!X339)),ISNUMBER(FIND("0F",ScheduleCompile!X339)),ISNUMBER(FIND("8F",ScheduleCompile!X339)),ISNUMBER(FIND("1F",ScheduleCompile!X339)),ISNUMBER(FIND("2F",ScheduleCompile!X339)),ISNUMBER(FIND("3F",ScheduleCompile!X339)),ISNUMBER(FIND("6F",ScheduleCompile!X339)),ISNUMBER(FIND("7F",ScheduleCompile!X339)),ISNUMBER(FIND("9F",ScheduleCompile!X339)),ISNUMBER(FIND("4F",ScheduleCompile!X339))),VALUE(LEFT(ScheduleCompile!X339,FIND("F",ScheduleCompile!X339)-1)),ScheduleCompile!X339)))))),"",IF(ScheduleCompile!X339="Off",0,IF(ScheduleCompile!X339="On",1,IF(ISNUMBER(ScheduleCompile!X339),ScheduleCompile!X339/1,IF(ISTEXT(ScheduleCompile!X339),IF(OR(ISNUMBER(FIND("5F",ScheduleCompile!X339)),ISNUMBER(FIND("0F",ScheduleCompile!X339)),ISNUMBER(FIND("8F",ScheduleCompile!X339)),ISNUMBER(FIND("1F",ScheduleCompile!X339)),ISNUMBER(FIND("2F",ScheduleCompile!X339)),ISNUMBER(FIND("3F",ScheduleCompile!X339)),ISNUMBER(FIND("6F",ScheduleCompile!X339)),ISNUMBER(FIND("7F",ScheduleCompile!X339)),ISNUMBER(FIND("9F",ScheduleCompile!X339)),ISNUMBER(FIND("4F",ScheduleCompile!X339))),VALUE(LEFT(ScheduleCompile!X339,FIND("F",ScheduleCompile!X339)-1)),ScheduleCompile!X339)))))))</f>
        <v>0.48199999999999998</v>
      </c>
      <c r="AD346" s="1">
        <f>IF(AND(ISERROR(IF(ScheduleCompile!Y339="Off",0,IF(ScheduleCompile!Y339="On",1,IF(ISNUMBER(ScheduleCompile!Y339),ScheduleCompile!Y339/1,IF(ISTEXT(ScheduleCompile!Y339),IF(OR(ISNUMBER(FIND("5F",ScheduleCompile!Y339)),ISNUMBER(FIND("0F",ScheduleCompile!Y339)),ISNUMBER(FIND("8F",ScheduleCompile!Y339)),ISNUMBER(FIND("1F",ScheduleCompile!Y339)),ISNUMBER(FIND("2F",ScheduleCompile!Y339)),ISNUMBER(FIND("3F",ScheduleCompile!Y339)),ISNUMBER(FIND("6F",ScheduleCompile!Y339)),ISNUMBER(FIND("7F",ScheduleCompile!Y339)),ISNUMBER(FIND("9F",ScheduleCompile!Y339)),ISNUMBER(FIND("4F",ScheduleCompile!Y339))),VALUE(LEFT(ScheduleCompile!Y339,FIND("F",ScheduleCompile!Y339)-1)),ScheduleCompile!Y339)))))),ISTEXT(ScheduleCompile!#REF!)),"ENDTABLE",IF(ISERROR(IF(ScheduleCompile!Y339="Off",0,IF(ScheduleCompile!Y339="On",1,IF(ISNUMBER(ScheduleCompile!Y339),ScheduleCompile!Y339/1,IF(ISTEXT(ScheduleCompile!Y339),IF(OR(ISNUMBER(FIND("5F",ScheduleCompile!Y339)),ISNUMBER(FIND("0F",ScheduleCompile!Y339)),ISNUMBER(FIND("8F",ScheduleCompile!Y339)),ISNUMBER(FIND("1F",ScheduleCompile!Y339)),ISNUMBER(FIND("2F",ScheduleCompile!Y339)),ISNUMBER(FIND("3F",ScheduleCompile!Y339)),ISNUMBER(FIND("6F",ScheduleCompile!Y339)),ISNUMBER(FIND("7F",ScheduleCompile!Y339)),ISNUMBER(FIND("9F",ScheduleCompile!Y339)),ISNUMBER(FIND("4F",ScheduleCompile!Y339))),VALUE(LEFT(ScheduleCompile!Y339,FIND("F",ScheduleCompile!Y339)-1)),ScheduleCompile!Y339)))))),"",IF(ScheduleCompile!Y339="Off",0,IF(ScheduleCompile!Y339="On",1,IF(ISNUMBER(ScheduleCompile!Y339),ScheduleCompile!Y339/1,IF(ISTEXT(ScheduleCompile!Y339),IF(OR(ISNUMBER(FIND("5F",ScheduleCompile!Y339)),ISNUMBER(FIND("0F",ScheduleCompile!Y339)),ISNUMBER(FIND("8F",ScheduleCompile!Y339)),ISNUMBER(FIND("1F",ScheduleCompile!Y339)),ISNUMBER(FIND("2F",ScheduleCompile!Y339)),ISNUMBER(FIND("3F",ScheduleCompile!Y339)),ISNUMBER(FIND("6F",ScheduleCompile!Y339)),ISNUMBER(FIND("7F",ScheduleCompile!Y339)),ISNUMBER(FIND("9F",ScheduleCompile!Y339)),ISNUMBER(FIND("4F",ScheduleCompile!Y339))),VALUE(LEFT(ScheduleCompile!Y339,FIND("F",ScheduleCompile!Y339)-1)),ScheduleCompile!Y339)))))))</f>
        <v>0.33700000000000002</v>
      </c>
    </row>
    <row r="347" spans="1:30" x14ac:dyDescent="0.25">
      <c r="A347" t="str">
        <f t="shared" si="23"/>
        <v>SchDay "ResidentialLivingServiceHotWaterSun"  Type = "Fraction" Hr = (0.217, 0.12, 0.108, 0.096, 0.181, 0.277, 0.313, 0.566, 0.928, 1, 0.892, 0.735, 0.614, 0.518, 0.47, 0.47, 0.627, 0.699, 0.675, 0.627, 0.566, 0.53, 0.482, 0.337) ..</v>
      </c>
      <c r="B347" s="1" t="s">
        <v>623</v>
      </c>
      <c r="C347" t="str">
        <f t="shared" si="24"/>
        <v xml:space="preserve">SchDay "ResidentialLivingServiceHotWaterSun"  Type = "Fraction" Hr = </v>
      </c>
      <c r="D347" t="str">
        <f t="shared" si="25"/>
        <v>(0.217, 0.12, 0.108, 0.096, 0.181, 0.277, 0.313, 0.566, 0.928, 1, 0.892, 0.735, 0.614, 0.518, 0.47, 0.47, 0.627, 0.699, 0.675, 0.627, 0.566, 0.53, 0.482, 0.337) ..</v>
      </c>
      <c r="E347" s="30" t="str">
        <f>ScheduleCompile!A340</f>
        <v>ResidentialLivingServiceHotWaterSun</v>
      </c>
      <c r="F347" t="str">
        <f t="shared" si="26"/>
        <v>Fraction</v>
      </c>
      <c r="G347" s="1">
        <f>IF(AND(ISERROR(IF(ScheduleCompile!B340="Off",0,IF(ScheduleCompile!B340="On",1,IF(ISNUMBER(ScheduleCompile!B340),ScheduleCompile!B340/1,IF(ISTEXT(ScheduleCompile!B340),IF(OR(ISNUMBER(FIND("5F",ScheduleCompile!B340)),ISNUMBER(FIND("0F",ScheduleCompile!B340)),ISNUMBER(FIND("8F",ScheduleCompile!B340)),ISNUMBER(FIND("1F",ScheduleCompile!B340)),ISNUMBER(FIND("2F",ScheduleCompile!B340)),ISNUMBER(FIND("3F",ScheduleCompile!B340)),ISNUMBER(FIND("6F",ScheduleCompile!B340)),ISNUMBER(FIND("7F",ScheduleCompile!B340)),ISNUMBER(FIND("9F",ScheduleCompile!B340)),ISNUMBER(FIND("4F",ScheduleCompile!B340))),VALUE(LEFT(ScheduleCompile!B340,FIND("F",ScheduleCompile!B340)-1)),ScheduleCompile!B340)))))),ISTEXT(ScheduleCompile!#REF!)),"ENDTABLE",IF(ISERROR(IF(ScheduleCompile!B340="Off",0,IF(ScheduleCompile!B340="On",1,IF(ISNUMBER(ScheduleCompile!B340),ScheduleCompile!B340/1,IF(ISTEXT(ScheduleCompile!B340),IF(OR(ISNUMBER(FIND("5F",ScheduleCompile!B340)),ISNUMBER(FIND("0F",ScheduleCompile!B340)),ISNUMBER(FIND("8F",ScheduleCompile!B340)),ISNUMBER(FIND("1F",ScheduleCompile!B340)),ISNUMBER(FIND("2F",ScheduleCompile!B340)),ISNUMBER(FIND("3F",ScheduleCompile!B340)),ISNUMBER(FIND("6F",ScheduleCompile!B340)),ISNUMBER(FIND("7F",ScheduleCompile!B340)),ISNUMBER(FIND("9F",ScheduleCompile!B340)),ISNUMBER(FIND("4F",ScheduleCompile!B340))),VALUE(LEFT(ScheduleCompile!B340,FIND("F",ScheduleCompile!B340)-1)),ScheduleCompile!B340)))))),"",IF(ScheduleCompile!B340="Off",0,IF(ScheduleCompile!B340="On",1,IF(ISNUMBER(ScheduleCompile!B340),ScheduleCompile!B340/1,IF(ISTEXT(ScheduleCompile!B340),IF(OR(ISNUMBER(FIND("5F",ScheduleCompile!B340)),ISNUMBER(FIND("0F",ScheduleCompile!B340)),ISNUMBER(FIND("8F",ScheduleCompile!B340)),ISNUMBER(FIND("1F",ScheduleCompile!B340)),ISNUMBER(FIND("2F",ScheduleCompile!B340)),ISNUMBER(FIND("3F",ScheduleCompile!B340)),ISNUMBER(FIND("6F",ScheduleCompile!B340)),ISNUMBER(FIND("7F",ScheduleCompile!B340)),ISNUMBER(FIND("9F",ScheduleCompile!B340)),ISNUMBER(FIND("4F",ScheduleCompile!B340))),VALUE(LEFT(ScheduleCompile!B340,FIND("F",ScheduleCompile!B340)-1)),ScheduleCompile!B340)))))))</f>
        <v>0.217</v>
      </c>
      <c r="H347" s="1">
        <f>IF(AND(ISERROR(IF(ScheduleCompile!C340="Off",0,IF(ScheduleCompile!C340="On",1,IF(ISNUMBER(ScheduleCompile!C340),ScheduleCompile!C340/1,IF(ISTEXT(ScheduleCompile!C340),IF(OR(ISNUMBER(FIND("5F",ScheduleCompile!C340)),ISNUMBER(FIND("0F",ScheduleCompile!C340)),ISNUMBER(FIND("8F",ScheduleCompile!C340)),ISNUMBER(FIND("1F",ScheduleCompile!C340)),ISNUMBER(FIND("2F",ScheduleCompile!C340)),ISNUMBER(FIND("3F",ScheduleCompile!C340)),ISNUMBER(FIND("6F",ScheduleCompile!C340)),ISNUMBER(FIND("7F",ScheduleCompile!C340)),ISNUMBER(FIND("9F",ScheduleCompile!C340)),ISNUMBER(FIND("4F",ScheduleCompile!C340))),VALUE(LEFT(ScheduleCompile!C340,FIND("F",ScheduleCompile!C340)-1)),ScheduleCompile!C340)))))),ISTEXT(ScheduleCompile!#REF!)),"ENDTABLE",IF(ISERROR(IF(ScheduleCompile!C340="Off",0,IF(ScheduleCompile!C340="On",1,IF(ISNUMBER(ScheduleCompile!C340),ScheduleCompile!C340/1,IF(ISTEXT(ScheduleCompile!C340),IF(OR(ISNUMBER(FIND("5F",ScheduleCompile!C340)),ISNUMBER(FIND("0F",ScheduleCompile!C340)),ISNUMBER(FIND("8F",ScheduleCompile!C340)),ISNUMBER(FIND("1F",ScheduleCompile!C340)),ISNUMBER(FIND("2F",ScheduleCompile!C340)),ISNUMBER(FIND("3F",ScheduleCompile!C340)),ISNUMBER(FIND("6F",ScheduleCompile!C340)),ISNUMBER(FIND("7F",ScheduleCompile!C340)),ISNUMBER(FIND("9F",ScheduleCompile!C340)),ISNUMBER(FIND("4F",ScheduleCompile!C340))),VALUE(LEFT(ScheduleCompile!C340,FIND("F",ScheduleCompile!C340)-1)),ScheduleCompile!C340)))))),"",IF(ScheduleCompile!C340="Off",0,IF(ScheduleCompile!C340="On",1,IF(ISNUMBER(ScheduleCompile!C340),ScheduleCompile!C340/1,IF(ISTEXT(ScheduleCompile!C340),IF(OR(ISNUMBER(FIND("5F",ScheduleCompile!C340)),ISNUMBER(FIND("0F",ScheduleCompile!C340)),ISNUMBER(FIND("8F",ScheduleCompile!C340)),ISNUMBER(FIND("1F",ScheduleCompile!C340)),ISNUMBER(FIND("2F",ScheduleCompile!C340)),ISNUMBER(FIND("3F",ScheduleCompile!C340)),ISNUMBER(FIND("6F",ScheduleCompile!C340)),ISNUMBER(FIND("7F",ScheduleCompile!C340)),ISNUMBER(FIND("9F",ScheduleCompile!C340)),ISNUMBER(FIND("4F",ScheduleCompile!C340))),VALUE(LEFT(ScheduleCompile!C340,FIND("F",ScheduleCompile!C340)-1)),ScheduleCompile!C340)))))))</f>
        <v>0.12</v>
      </c>
      <c r="I347" s="1">
        <f>IF(AND(ISERROR(IF(ScheduleCompile!D340="Off",0,IF(ScheduleCompile!D340="On",1,IF(ISNUMBER(ScheduleCompile!D340),ScheduleCompile!D340/1,IF(ISTEXT(ScheduleCompile!D340),IF(OR(ISNUMBER(FIND("5F",ScheduleCompile!D340)),ISNUMBER(FIND("0F",ScheduleCompile!D340)),ISNUMBER(FIND("8F",ScheduleCompile!D340)),ISNUMBER(FIND("1F",ScheduleCompile!D340)),ISNUMBER(FIND("2F",ScheduleCompile!D340)),ISNUMBER(FIND("3F",ScheduleCompile!D340)),ISNUMBER(FIND("6F",ScheduleCompile!D340)),ISNUMBER(FIND("7F",ScheduleCompile!D340)),ISNUMBER(FIND("9F",ScheduleCompile!D340)),ISNUMBER(FIND("4F",ScheduleCompile!D340))),VALUE(LEFT(ScheduleCompile!D340,FIND("F",ScheduleCompile!D340)-1)),ScheduleCompile!D340)))))),ISTEXT(ScheduleCompile!#REF!)),"ENDTABLE",IF(ISERROR(IF(ScheduleCompile!D340="Off",0,IF(ScheduleCompile!D340="On",1,IF(ISNUMBER(ScheduleCompile!D340),ScheduleCompile!D340/1,IF(ISTEXT(ScheduleCompile!D340),IF(OR(ISNUMBER(FIND("5F",ScheduleCompile!D340)),ISNUMBER(FIND("0F",ScheduleCompile!D340)),ISNUMBER(FIND("8F",ScheduleCompile!D340)),ISNUMBER(FIND("1F",ScheduleCompile!D340)),ISNUMBER(FIND("2F",ScheduleCompile!D340)),ISNUMBER(FIND("3F",ScheduleCompile!D340)),ISNUMBER(FIND("6F",ScheduleCompile!D340)),ISNUMBER(FIND("7F",ScheduleCompile!D340)),ISNUMBER(FIND("9F",ScheduleCompile!D340)),ISNUMBER(FIND("4F",ScheduleCompile!D340))),VALUE(LEFT(ScheduleCompile!D340,FIND("F",ScheduleCompile!D340)-1)),ScheduleCompile!D340)))))),"",IF(ScheduleCompile!D340="Off",0,IF(ScheduleCompile!D340="On",1,IF(ISNUMBER(ScheduleCompile!D340),ScheduleCompile!D340/1,IF(ISTEXT(ScheduleCompile!D340),IF(OR(ISNUMBER(FIND("5F",ScheduleCompile!D340)),ISNUMBER(FIND("0F",ScheduleCompile!D340)),ISNUMBER(FIND("8F",ScheduleCompile!D340)),ISNUMBER(FIND("1F",ScheduleCompile!D340)),ISNUMBER(FIND("2F",ScheduleCompile!D340)),ISNUMBER(FIND("3F",ScheduleCompile!D340)),ISNUMBER(FIND("6F",ScheduleCompile!D340)),ISNUMBER(FIND("7F",ScheduleCompile!D340)),ISNUMBER(FIND("9F",ScheduleCompile!D340)),ISNUMBER(FIND("4F",ScheduleCompile!D340))),VALUE(LEFT(ScheduleCompile!D340,FIND("F",ScheduleCompile!D340)-1)),ScheduleCompile!D340)))))))</f>
        <v>0.108</v>
      </c>
      <c r="J347" s="1">
        <f>IF(AND(ISERROR(IF(ScheduleCompile!E340="Off",0,IF(ScheduleCompile!E340="On",1,IF(ISNUMBER(ScheduleCompile!E340),ScheduleCompile!E340/1,IF(ISTEXT(ScheduleCompile!E340),IF(OR(ISNUMBER(FIND("5F",ScheduleCompile!E340)),ISNUMBER(FIND("0F",ScheduleCompile!E340)),ISNUMBER(FIND("8F",ScheduleCompile!E340)),ISNUMBER(FIND("1F",ScheduleCompile!E340)),ISNUMBER(FIND("2F",ScheduleCompile!E340)),ISNUMBER(FIND("3F",ScheduleCompile!E340)),ISNUMBER(FIND("6F",ScheduleCompile!E340)),ISNUMBER(FIND("7F",ScheduleCompile!E340)),ISNUMBER(FIND("9F",ScheduleCompile!E340)),ISNUMBER(FIND("4F",ScheduleCompile!E340))),VALUE(LEFT(ScheduleCompile!E340,FIND("F",ScheduleCompile!E340)-1)),ScheduleCompile!E340)))))),ISTEXT(ScheduleCompile!#REF!)),"ENDTABLE",IF(ISERROR(IF(ScheduleCompile!E340="Off",0,IF(ScheduleCompile!E340="On",1,IF(ISNUMBER(ScheduleCompile!E340),ScheduleCompile!E340/1,IF(ISTEXT(ScheduleCompile!E340),IF(OR(ISNUMBER(FIND("5F",ScheduleCompile!E340)),ISNUMBER(FIND("0F",ScheduleCompile!E340)),ISNUMBER(FIND("8F",ScheduleCompile!E340)),ISNUMBER(FIND("1F",ScheduleCompile!E340)),ISNUMBER(FIND("2F",ScheduleCompile!E340)),ISNUMBER(FIND("3F",ScheduleCompile!E340)),ISNUMBER(FIND("6F",ScheduleCompile!E340)),ISNUMBER(FIND("7F",ScheduleCompile!E340)),ISNUMBER(FIND("9F",ScheduleCompile!E340)),ISNUMBER(FIND("4F",ScheduleCompile!E340))),VALUE(LEFT(ScheduleCompile!E340,FIND("F",ScheduleCompile!E340)-1)),ScheduleCompile!E340)))))),"",IF(ScheduleCompile!E340="Off",0,IF(ScheduleCompile!E340="On",1,IF(ISNUMBER(ScheduleCompile!E340),ScheduleCompile!E340/1,IF(ISTEXT(ScheduleCompile!E340),IF(OR(ISNUMBER(FIND("5F",ScheduleCompile!E340)),ISNUMBER(FIND("0F",ScheduleCompile!E340)),ISNUMBER(FIND("8F",ScheduleCompile!E340)),ISNUMBER(FIND("1F",ScheduleCompile!E340)),ISNUMBER(FIND("2F",ScheduleCompile!E340)),ISNUMBER(FIND("3F",ScheduleCompile!E340)),ISNUMBER(FIND("6F",ScheduleCompile!E340)),ISNUMBER(FIND("7F",ScheduleCompile!E340)),ISNUMBER(FIND("9F",ScheduleCompile!E340)),ISNUMBER(FIND("4F",ScheduleCompile!E340))),VALUE(LEFT(ScheduleCompile!E340,FIND("F",ScheduleCompile!E340)-1)),ScheduleCompile!E340)))))))</f>
        <v>9.6000000000000002E-2</v>
      </c>
      <c r="K347" s="1">
        <f>IF(AND(ISERROR(IF(ScheduleCompile!F340="Off",0,IF(ScheduleCompile!F340="On",1,IF(ISNUMBER(ScheduleCompile!F340),ScheduleCompile!F340/1,IF(ISTEXT(ScheduleCompile!F340),IF(OR(ISNUMBER(FIND("5F",ScheduleCompile!F340)),ISNUMBER(FIND("0F",ScheduleCompile!F340)),ISNUMBER(FIND("8F",ScheduleCompile!F340)),ISNUMBER(FIND("1F",ScheduleCompile!F340)),ISNUMBER(FIND("2F",ScheduleCompile!F340)),ISNUMBER(FIND("3F",ScheduleCompile!F340)),ISNUMBER(FIND("6F",ScheduleCompile!F340)),ISNUMBER(FIND("7F",ScheduleCompile!F340)),ISNUMBER(FIND("9F",ScheduleCompile!F340)),ISNUMBER(FIND("4F",ScheduleCompile!F340))),VALUE(LEFT(ScheduleCompile!F340,FIND("F",ScheduleCompile!F340)-1)),ScheduleCompile!F340)))))),ISTEXT(ScheduleCompile!#REF!)),"ENDTABLE",IF(ISERROR(IF(ScheduleCompile!F340="Off",0,IF(ScheduleCompile!F340="On",1,IF(ISNUMBER(ScheduleCompile!F340),ScheduleCompile!F340/1,IF(ISTEXT(ScheduleCompile!F340),IF(OR(ISNUMBER(FIND("5F",ScheduleCompile!F340)),ISNUMBER(FIND("0F",ScheduleCompile!F340)),ISNUMBER(FIND("8F",ScheduleCompile!F340)),ISNUMBER(FIND("1F",ScheduleCompile!F340)),ISNUMBER(FIND("2F",ScheduleCompile!F340)),ISNUMBER(FIND("3F",ScheduleCompile!F340)),ISNUMBER(FIND("6F",ScheduleCompile!F340)),ISNUMBER(FIND("7F",ScheduleCompile!F340)),ISNUMBER(FIND("9F",ScheduleCompile!F340)),ISNUMBER(FIND("4F",ScheduleCompile!F340))),VALUE(LEFT(ScheduleCompile!F340,FIND("F",ScheduleCompile!F340)-1)),ScheduleCompile!F340)))))),"",IF(ScheduleCompile!F340="Off",0,IF(ScheduleCompile!F340="On",1,IF(ISNUMBER(ScheduleCompile!F340),ScheduleCompile!F340/1,IF(ISTEXT(ScheduleCompile!F340),IF(OR(ISNUMBER(FIND("5F",ScheduleCompile!F340)),ISNUMBER(FIND("0F",ScheduleCompile!F340)),ISNUMBER(FIND("8F",ScheduleCompile!F340)),ISNUMBER(FIND("1F",ScheduleCompile!F340)),ISNUMBER(FIND("2F",ScheduleCompile!F340)),ISNUMBER(FIND("3F",ScheduleCompile!F340)),ISNUMBER(FIND("6F",ScheduleCompile!F340)),ISNUMBER(FIND("7F",ScheduleCompile!F340)),ISNUMBER(FIND("9F",ScheduleCompile!F340)),ISNUMBER(FIND("4F",ScheduleCompile!F340))),VALUE(LEFT(ScheduleCompile!F340,FIND("F",ScheduleCompile!F340)-1)),ScheduleCompile!F340)))))))</f>
        <v>0.18099999999999999</v>
      </c>
      <c r="L347" s="1">
        <f>IF(AND(ISERROR(IF(ScheduleCompile!G340="Off",0,IF(ScheduleCompile!G340="On",1,IF(ISNUMBER(ScheduleCompile!G340),ScheduleCompile!G340/1,IF(ISTEXT(ScheduleCompile!G340),IF(OR(ISNUMBER(FIND("5F",ScheduleCompile!G340)),ISNUMBER(FIND("0F",ScheduleCompile!G340)),ISNUMBER(FIND("8F",ScheduleCompile!G340)),ISNUMBER(FIND("1F",ScheduleCompile!G340)),ISNUMBER(FIND("2F",ScheduleCompile!G340)),ISNUMBER(FIND("3F",ScheduleCompile!G340)),ISNUMBER(FIND("6F",ScheduleCompile!G340)),ISNUMBER(FIND("7F",ScheduleCompile!G340)),ISNUMBER(FIND("9F",ScheduleCompile!G340)),ISNUMBER(FIND("4F",ScheduleCompile!G340))),VALUE(LEFT(ScheduleCompile!G340,FIND("F",ScheduleCompile!G340)-1)),ScheduleCompile!G340)))))),ISTEXT(ScheduleCompile!#REF!)),"ENDTABLE",IF(ISERROR(IF(ScheduleCompile!G340="Off",0,IF(ScheduleCompile!G340="On",1,IF(ISNUMBER(ScheduleCompile!G340),ScheduleCompile!G340/1,IF(ISTEXT(ScheduleCompile!G340),IF(OR(ISNUMBER(FIND("5F",ScheduleCompile!G340)),ISNUMBER(FIND("0F",ScheduleCompile!G340)),ISNUMBER(FIND("8F",ScheduleCompile!G340)),ISNUMBER(FIND("1F",ScheduleCompile!G340)),ISNUMBER(FIND("2F",ScheduleCompile!G340)),ISNUMBER(FIND("3F",ScheduleCompile!G340)),ISNUMBER(FIND("6F",ScheduleCompile!G340)),ISNUMBER(FIND("7F",ScheduleCompile!G340)),ISNUMBER(FIND("9F",ScheduleCompile!G340)),ISNUMBER(FIND("4F",ScheduleCompile!G340))),VALUE(LEFT(ScheduleCompile!G340,FIND("F",ScheduleCompile!G340)-1)),ScheduleCompile!G340)))))),"",IF(ScheduleCompile!G340="Off",0,IF(ScheduleCompile!G340="On",1,IF(ISNUMBER(ScheduleCompile!G340),ScheduleCompile!G340/1,IF(ISTEXT(ScheduleCompile!G340),IF(OR(ISNUMBER(FIND("5F",ScheduleCompile!G340)),ISNUMBER(FIND("0F",ScheduleCompile!G340)),ISNUMBER(FIND("8F",ScheduleCompile!G340)),ISNUMBER(FIND("1F",ScheduleCompile!G340)),ISNUMBER(FIND("2F",ScheduleCompile!G340)),ISNUMBER(FIND("3F",ScheduleCompile!G340)),ISNUMBER(FIND("6F",ScheduleCompile!G340)),ISNUMBER(FIND("7F",ScheduleCompile!G340)),ISNUMBER(FIND("9F",ScheduleCompile!G340)),ISNUMBER(FIND("4F",ScheduleCompile!G340))),VALUE(LEFT(ScheduleCompile!G340,FIND("F",ScheduleCompile!G340)-1)),ScheduleCompile!G340)))))))</f>
        <v>0.27700000000000002</v>
      </c>
      <c r="M347" s="1">
        <f>IF(AND(ISERROR(IF(ScheduleCompile!H340="Off",0,IF(ScheduleCompile!H340="On",1,IF(ISNUMBER(ScheduleCompile!H340),ScheduleCompile!H340/1,IF(ISTEXT(ScheduleCompile!H340),IF(OR(ISNUMBER(FIND("5F",ScheduleCompile!H340)),ISNUMBER(FIND("0F",ScheduleCompile!H340)),ISNUMBER(FIND("8F",ScheduleCompile!H340)),ISNUMBER(FIND("1F",ScheduleCompile!H340)),ISNUMBER(FIND("2F",ScheduleCompile!H340)),ISNUMBER(FIND("3F",ScheduleCompile!H340)),ISNUMBER(FIND("6F",ScheduleCompile!H340)),ISNUMBER(FIND("7F",ScheduleCompile!H340)),ISNUMBER(FIND("9F",ScheduleCompile!H340)),ISNUMBER(FIND("4F",ScheduleCompile!H340))),VALUE(LEFT(ScheduleCompile!H340,FIND("F",ScheduleCompile!H340)-1)),ScheduleCompile!H340)))))),ISTEXT(ScheduleCompile!#REF!)),"ENDTABLE",IF(ISERROR(IF(ScheduleCompile!H340="Off",0,IF(ScheduleCompile!H340="On",1,IF(ISNUMBER(ScheduleCompile!H340),ScheduleCompile!H340/1,IF(ISTEXT(ScheduleCompile!H340),IF(OR(ISNUMBER(FIND("5F",ScheduleCompile!H340)),ISNUMBER(FIND("0F",ScheduleCompile!H340)),ISNUMBER(FIND("8F",ScheduleCompile!H340)),ISNUMBER(FIND("1F",ScheduleCompile!H340)),ISNUMBER(FIND("2F",ScheduleCompile!H340)),ISNUMBER(FIND("3F",ScheduleCompile!H340)),ISNUMBER(FIND("6F",ScheduleCompile!H340)),ISNUMBER(FIND("7F",ScheduleCompile!H340)),ISNUMBER(FIND("9F",ScheduleCompile!H340)),ISNUMBER(FIND("4F",ScheduleCompile!H340))),VALUE(LEFT(ScheduleCompile!H340,FIND("F",ScheduleCompile!H340)-1)),ScheduleCompile!H340)))))),"",IF(ScheduleCompile!H340="Off",0,IF(ScheduleCompile!H340="On",1,IF(ISNUMBER(ScheduleCompile!H340),ScheduleCompile!H340/1,IF(ISTEXT(ScheduleCompile!H340),IF(OR(ISNUMBER(FIND("5F",ScheduleCompile!H340)),ISNUMBER(FIND("0F",ScheduleCompile!H340)),ISNUMBER(FIND("8F",ScheduleCompile!H340)),ISNUMBER(FIND("1F",ScheduleCompile!H340)),ISNUMBER(FIND("2F",ScheduleCompile!H340)),ISNUMBER(FIND("3F",ScheduleCompile!H340)),ISNUMBER(FIND("6F",ScheduleCompile!H340)),ISNUMBER(FIND("7F",ScheduleCompile!H340)),ISNUMBER(FIND("9F",ScheduleCompile!H340)),ISNUMBER(FIND("4F",ScheduleCompile!H340))),VALUE(LEFT(ScheduleCompile!H340,FIND("F",ScheduleCompile!H340)-1)),ScheduleCompile!H340)))))))</f>
        <v>0.313</v>
      </c>
      <c r="N347" s="1">
        <f>IF(AND(ISERROR(IF(ScheduleCompile!I340="Off",0,IF(ScheduleCompile!I340="On",1,IF(ISNUMBER(ScheduleCompile!I340),ScheduleCompile!I340/1,IF(ISTEXT(ScheduleCompile!I340),IF(OR(ISNUMBER(FIND("5F",ScheduleCompile!I340)),ISNUMBER(FIND("0F",ScheduleCompile!I340)),ISNUMBER(FIND("8F",ScheduleCompile!I340)),ISNUMBER(FIND("1F",ScheduleCompile!I340)),ISNUMBER(FIND("2F",ScheduleCompile!I340)),ISNUMBER(FIND("3F",ScheduleCompile!I340)),ISNUMBER(FIND("6F",ScheduleCompile!I340)),ISNUMBER(FIND("7F",ScheduleCompile!I340)),ISNUMBER(FIND("9F",ScheduleCompile!I340)),ISNUMBER(FIND("4F",ScheduleCompile!I340))),VALUE(LEFT(ScheduleCompile!I340,FIND("F",ScheduleCompile!I340)-1)),ScheduleCompile!I340)))))),ISTEXT(ScheduleCompile!#REF!)),"ENDTABLE",IF(ISERROR(IF(ScheduleCompile!I340="Off",0,IF(ScheduleCompile!I340="On",1,IF(ISNUMBER(ScheduleCompile!I340),ScheduleCompile!I340/1,IF(ISTEXT(ScheduleCompile!I340),IF(OR(ISNUMBER(FIND("5F",ScheduleCompile!I340)),ISNUMBER(FIND("0F",ScheduleCompile!I340)),ISNUMBER(FIND("8F",ScheduleCompile!I340)),ISNUMBER(FIND("1F",ScheduleCompile!I340)),ISNUMBER(FIND("2F",ScheduleCompile!I340)),ISNUMBER(FIND("3F",ScheduleCompile!I340)),ISNUMBER(FIND("6F",ScheduleCompile!I340)),ISNUMBER(FIND("7F",ScheduleCompile!I340)),ISNUMBER(FIND("9F",ScheduleCompile!I340)),ISNUMBER(FIND("4F",ScheduleCompile!I340))),VALUE(LEFT(ScheduleCompile!I340,FIND("F",ScheduleCompile!I340)-1)),ScheduleCompile!I340)))))),"",IF(ScheduleCompile!I340="Off",0,IF(ScheduleCompile!I340="On",1,IF(ISNUMBER(ScheduleCompile!I340),ScheduleCompile!I340/1,IF(ISTEXT(ScheduleCompile!I340),IF(OR(ISNUMBER(FIND("5F",ScheduleCompile!I340)),ISNUMBER(FIND("0F",ScheduleCompile!I340)),ISNUMBER(FIND("8F",ScheduleCompile!I340)),ISNUMBER(FIND("1F",ScheduleCompile!I340)),ISNUMBER(FIND("2F",ScheduleCompile!I340)),ISNUMBER(FIND("3F",ScheduleCompile!I340)),ISNUMBER(FIND("6F",ScheduleCompile!I340)),ISNUMBER(FIND("7F",ScheduleCompile!I340)),ISNUMBER(FIND("9F",ScheduleCompile!I340)),ISNUMBER(FIND("4F",ScheduleCompile!I340))),VALUE(LEFT(ScheduleCompile!I340,FIND("F",ScheduleCompile!I340)-1)),ScheduleCompile!I340)))))))</f>
        <v>0.56599999999999995</v>
      </c>
      <c r="O347" s="1">
        <f>IF(AND(ISERROR(IF(ScheduleCompile!J340="Off",0,IF(ScheduleCompile!J340="On",1,IF(ISNUMBER(ScheduleCompile!J340),ScheduleCompile!J340/1,IF(ISTEXT(ScheduleCompile!J340),IF(OR(ISNUMBER(FIND("5F",ScheduleCompile!J340)),ISNUMBER(FIND("0F",ScheduleCompile!J340)),ISNUMBER(FIND("8F",ScheduleCompile!J340)),ISNUMBER(FIND("1F",ScheduleCompile!J340)),ISNUMBER(FIND("2F",ScheduleCompile!J340)),ISNUMBER(FIND("3F",ScheduleCompile!J340)),ISNUMBER(FIND("6F",ScheduleCompile!J340)),ISNUMBER(FIND("7F",ScheduleCompile!J340)),ISNUMBER(FIND("9F",ScheduleCompile!J340)),ISNUMBER(FIND("4F",ScheduleCompile!J340))),VALUE(LEFT(ScheduleCompile!J340,FIND("F",ScheduleCompile!J340)-1)),ScheduleCompile!J340)))))),ISTEXT(ScheduleCompile!#REF!)),"ENDTABLE",IF(ISERROR(IF(ScheduleCompile!J340="Off",0,IF(ScheduleCompile!J340="On",1,IF(ISNUMBER(ScheduleCompile!J340),ScheduleCompile!J340/1,IF(ISTEXT(ScheduleCompile!J340),IF(OR(ISNUMBER(FIND("5F",ScheduleCompile!J340)),ISNUMBER(FIND("0F",ScheduleCompile!J340)),ISNUMBER(FIND("8F",ScheduleCompile!J340)),ISNUMBER(FIND("1F",ScheduleCompile!J340)),ISNUMBER(FIND("2F",ScheduleCompile!J340)),ISNUMBER(FIND("3F",ScheduleCompile!J340)),ISNUMBER(FIND("6F",ScheduleCompile!J340)),ISNUMBER(FIND("7F",ScheduleCompile!J340)),ISNUMBER(FIND("9F",ScheduleCompile!J340)),ISNUMBER(FIND("4F",ScheduleCompile!J340))),VALUE(LEFT(ScheduleCompile!J340,FIND("F",ScheduleCompile!J340)-1)),ScheduleCompile!J340)))))),"",IF(ScheduleCompile!J340="Off",0,IF(ScheduleCompile!J340="On",1,IF(ISNUMBER(ScheduleCompile!J340),ScheduleCompile!J340/1,IF(ISTEXT(ScheduleCompile!J340),IF(OR(ISNUMBER(FIND("5F",ScheduleCompile!J340)),ISNUMBER(FIND("0F",ScheduleCompile!J340)),ISNUMBER(FIND("8F",ScheduleCompile!J340)),ISNUMBER(FIND("1F",ScheduleCompile!J340)),ISNUMBER(FIND("2F",ScheduleCompile!J340)),ISNUMBER(FIND("3F",ScheduleCompile!J340)),ISNUMBER(FIND("6F",ScheduleCompile!J340)),ISNUMBER(FIND("7F",ScheduleCompile!J340)),ISNUMBER(FIND("9F",ScheduleCompile!J340)),ISNUMBER(FIND("4F",ScheduleCompile!J340))),VALUE(LEFT(ScheduleCompile!J340,FIND("F",ScheduleCompile!J340)-1)),ScheduleCompile!J340)))))))</f>
        <v>0.92800000000000005</v>
      </c>
      <c r="P347" s="1">
        <f>IF(AND(ISERROR(IF(ScheduleCompile!K340="Off",0,IF(ScheduleCompile!K340="On",1,IF(ISNUMBER(ScheduleCompile!K340),ScheduleCompile!K340/1,IF(ISTEXT(ScheduleCompile!K340),IF(OR(ISNUMBER(FIND("5F",ScheduleCompile!K340)),ISNUMBER(FIND("0F",ScheduleCompile!K340)),ISNUMBER(FIND("8F",ScheduleCompile!K340)),ISNUMBER(FIND("1F",ScheduleCompile!K340)),ISNUMBER(FIND("2F",ScheduleCompile!K340)),ISNUMBER(FIND("3F",ScheduleCompile!K340)),ISNUMBER(FIND("6F",ScheduleCompile!K340)),ISNUMBER(FIND("7F",ScheduleCompile!K340)),ISNUMBER(FIND("9F",ScheduleCompile!K340)),ISNUMBER(FIND("4F",ScheduleCompile!K340))),VALUE(LEFT(ScheduleCompile!K340,FIND("F",ScheduleCompile!K340)-1)),ScheduleCompile!K340)))))),ISTEXT(ScheduleCompile!#REF!)),"ENDTABLE",IF(ISERROR(IF(ScheduleCompile!K340="Off",0,IF(ScheduleCompile!K340="On",1,IF(ISNUMBER(ScheduleCompile!K340),ScheduleCompile!K340/1,IF(ISTEXT(ScheduleCompile!K340),IF(OR(ISNUMBER(FIND("5F",ScheduleCompile!K340)),ISNUMBER(FIND("0F",ScheduleCompile!K340)),ISNUMBER(FIND("8F",ScheduleCompile!K340)),ISNUMBER(FIND("1F",ScheduleCompile!K340)),ISNUMBER(FIND("2F",ScheduleCompile!K340)),ISNUMBER(FIND("3F",ScheduleCompile!K340)),ISNUMBER(FIND("6F",ScheduleCompile!K340)),ISNUMBER(FIND("7F",ScheduleCompile!K340)),ISNUMBER(FIND("9F",ScheduleCompile!K340)),ISNUMBER(FIND("4F",ScheduleCompile!K340))),VALUE(LEFT(ScheduleCompile!K340,FIND("F",ScheduleCompile!K340)-1)),ScheduleCompile!K340)))))),"",IF(ScheduleCompile!K340="Off",0,IF(ScheduleCompile!K340="On",1,IF(ISNUMBER(ScheduleCompile!K340),ScheduleCompile!K340/1,IF(ISTEXT(ScheduleCompile!K340),IF(OR(ISNUMBER(FIND("5F",ScheduleCompile!K340)),ISNUMBER(FIND("0F",ScheduleCompile!K340)),ISNUMBER(FIND("8F",ScheduleCompile!K340)),ISNUMBER(FIND("1F",ScheduleCompile!K340)),ISNUMBER(FIND("2F",ScheduleCompile!K340)),ISNUMBER(FIND("3F",ScheduleCompile!K340)),ISNUMBER(FIND("6F",ScheduleCompile!K340)),ISNUMBER(FIND("7F",ScheduleCompile!K340)),ISNUMBER(FIND("9F",ScheduleCompile!K340)),ISNUMBER(FIND("4F",ScheduleCompile!K340))),VALUE(LEFT(ScheduleCompile!K340,FIND("F",ScheduleCompile!K340)-1)),ScheduleCompile!K340)))))))</f>
        <v>1</v>
      </c>
      <c r="Q347" s="1">
        <f>IF(AND(ISERROR(IF(ScheduleCompile!L340="Off",0,IF(ScheduleCompile!L340="On",1,IF(ISNUMBER(ScheduleCompile!L340),ScheduleCompile!L340/1,IF(ISTEXT(ScheduleCompile!L340),IF(OR(ISNUMBER(FIND("5F",ScheduleCompile!L340)),ISNUMBER(FIND("0F",ScheduleCompile!L340)),ISNUMBER(FIND("8F",ScheduleCompile!L340)),ISNUMBER(FIND("1F",ScheduleCompile!L340)),ISNUMBER(FIND("2F",ScheduleCompile!L340)),ISNUMBER(FIND("3F",ScheduleCompile!L340)),ISNUMBER(FIND("6F",ScheduleCompile!L340)),ISNUMBER(FIND("7F",ScheduleCompile!L340)),ISNUMBER(FIND("9F",ScheduleCompile!L340)),ISNUMBER(FIND("4F",ScheduleCompile!L340))),VALUE(LEFT(ScheduleCompile!L340,FIND("F",ScheduleCompile!L340)-1)),ScheduleCompile!L340)))))),ISTEXT(ScheduleCompile!#REF!)),"ENDTABLE",IF(ISERROR(IF(ScheduleCompile!L340="Off",0,IF(ScheduleCompile!L340="On",1,IF(ISNUMBER(ScheduleCompile!L340),ScheduleCompile!L340/1,IF(ISTEXT(ScheduleCompile!L340),IF(OR(ISNUMBER(FIND("5F",ScheduleCompile!L340)),ISNUMBER(FIND("0F",ScheduleCompile!L340)),ISNUMBER(FIND("8F",ScheduleCompile!L340)),ISNUMBER(FIND("1F",ScheduleCompile!L340)),ISNUMBER(FIND("2F",ScheduleCompile!L340)),ISNUMBER(FIND("3F",ScheduleCompile!L340)),ISNUMBER(FIND("6F",ScheduleCompile!L340)),ISNUMBER(FIND("7F",ScheduleCompile!L340)),ISNUMBER(FIND("9F",ScheduleCompile!L340)),ISNUMBER(FIND("4F",ScheduleCompile!L340))),VALUE(LEFT(ScheduleCompile!L340,FIND("F",ScheduleCompile!L340)-1)),ScheduleCompile!L340)))))),"",IF(ScheduleCompile!L340="Off",0,IF(ScheduleCompile!L340="On",1,IF(ISNUMBER(ScheduleCompile!L340),ScheduleCompile!L340/1,IF(ISTEXT(ScheduleCompile!L340),IF(OR(ISNUMBER(FIND("5F",ScheduleCompile!L340)),ISNUMBER(FIND("0F",ScheduleCompile!L340)),ISNUMBER(FIND("8F",ScheduleCompile!L340)),ISNUMBER(FIND("1F",ScheduleCompile!L340)),ISNUMBER(FIND("2F",ScheduleCompile!L340)),ISNUMBER(FIND("3F",ScheduleCompile!L340)),ISNUMBER(FIND("6F",ScheduleCompile!L340)),ISNUMBER(FIND("7F",ScheduleCompile!L340)),ISNUMBER(FIND("9F",ScheduleCompile!L340)),ISNUMBER(FIND("4F",ScheduleCompile!L340))),VALUE(LEFT(ScheduleCompile!L340,FIND("F",ScheduleCompile!L340)-1)),ScheduleCompile!L340)))))))</f>
        <v>0.89200000000000002</v>
      </c>
      <c r="R347" s="1">
        <f>IF(AND(ISERROR(IF(ScheduleCompile!M340="Off",0,IF(ScheduleCompile!M340="On",1,IF(ISNUMBER(ScheduleCompile!M340),ScheduleCompile!M340/1,IF(ISTEXT(ScheduleCompile!M340),IF(OR(ISNUMBER(FIND("5F",ScheduleCompile!M340)),ISNUMBER(FIND("0F",ScheduleCompile!M340)),ISNUMBER(FIND("8F",ScheduleCompile!M340)),ISNUMBER(FIND("1F",ScheduleCompile!M340)),ISNUMBER(FIND("2F",ScheduleCompile!M340)),ISNUMBER(FIND("3F",ScheduleCompile!M340)),ISNUMBER(FIND("6F",ScheduleCompile!M340)),ISNUMBER(FIND("7F",ScheduleCompile!M340)),ISNUMBER(FIND("9F",ScheduleCompile!M340)),ISNUMBER(FIND("4F",ScheduleCompile!M340))),VALUE(LEFT(ScheduleCompile!M340,FIND("F",ScheduleCompile!M340)-1)),ScheduleCompile!M340)))))),ISTEXT(ScheduleCompile!#REF!)),"ENDTABLE",IF(ISERROR(IF(ScheduleCompile!M340="Off",0,IF(ScheduleCompile!M340="On",1,IF(ISNUMBER(ScheduleCompile!M340),ScheduleCompile!M340/1,IF(ISTEXT(ScheduleCompile!M340),IF(OR(ISNUMBER(FIND("5F",ScheduleCompile!M340)),ISNUMBER(FIND("0F",ScheduleCompile!M340)),ISNUMBER(FIND("8F",ScheduleCompile!M340)),ISNUMBER(FIND("1F",ScheduleCompile!M340)),ISNUMBER(FIND("2F",ScheduleCompile!M340)),ISNUMBER(FIND("3F",ScheduleCompile!M340)),ISNUMBER(FIND("6F",ScheduleCompile!M340)),ISNUMBER(FIND("7F",ScheduleCompile!M340)),ISNUMBER(FIND("9F",ScheduleCompile!M340)),ISNUMBER(FIND("4F",ScheduleCompile!M340))),VALUE(LEFT(ScheduleCompile!M340,FIND("F",ScheduleCompile!M340)-1)),ScheduleCompile!M340)))))),"",IF(ScheduleCompile!M340="Off",0,IF(ScheduleCompile!M340="On",1,IF(ISNUMBER(ScheduleCompile!M340),ScheduleCompile!M340/1,IF(ISTEXT(ScheduleCompile!M340),IF(OR(ISNUMBER(FIND("5F",ScheduleCompile!M340)),ISNUMBER(FIND("0F",ScheduleCompile!M340)),ISNUMBER(FIND("8F",ScheduleCompile!M340)),ISNUMBER(FIND("1F",ScheduleCompile!M340)),ISNUMBER(FIND("2F",ScheduleCompile!M340)),ISNUMBER(FIND("3F",ScheduleCompile!M340)),ISNUMBER(FIND("6F",ScheduleCompile!M340)),ISNUMBER(FIND("7F",ScheduleCompile!M340)),ISNUMBER(FIND("9F",ScheduleCompile!M340)),ISNUMBER(FIND("4F",ScheduleCompile!M340))),VALUE(LEFT(ScheduleCompile!M340,FIND("F",ScheduleCompile!M340)-1)),ScheduleCompile!M340)))))))</f>
        <v>0.73499999999999999</v>
      </c>
      <c r="S347" s="1">
        <f>IF(AND(ISERROR(IF(ScheduleCompile!N340="Off",0,IF(ScheduleCompile!N340="On",1,IF(ISNUMBER(ScheduleCompile!N340),ScheduleCompile!N340/1,IF(ISTEXT(ScheduleCompile!N340),IF(OR(ISNUMBER(FIND("5F",ScheduleCompile!N340)),ISNUMBER(FIND("0F",ScheduleCompile!N340)),ISNUMBER(FIND("8F",ScheduleCompile!N340)),ISNUMBER(FIND("1F",ScheduleCompile!N340)),ISNUMBER(FIND("2F",ScheduleCompile!N340)),ISNUMBER(FIND("3F",ScheduleCompile!N340)),ISNUMBER(FIND("6F",ScheduleCompile!N340)),ISNUMBER(FIND("7F",ScheduleCompile!N340)),ISNUMBER(FIND("9F",ScheduleCompile!N340)),ISNUMBER(FIND("4F",ScheduleCompile!N340))),VALUE(LEFT(ScheduleCompile!N340,FIND("F",ScheduleCompile!N340)-1)),ScheduleCompile!N340)))))),ISTEXT(ScheduleCompile!#REF!)),"ENDTABLE",IF(ISERROR(IF(ScheduleCompile!N340="Off",0,IF(ScheduleCompile!N340="On",1,IF(ISNUMBER(ScheduleCompile!N340),ScheduleCompile!N340/1,IF(ISTEXT(ScheduleCompile!N340),IF(OR(ISNUMBER(FIND("5F",ScheduleCompile!N340)),ISNUMBER(FIND("0F",ScheduleCompile!N340)),ISNUMBER(FIND("8F",ScheduleCompile!N340)),ISNUMBER(FIND("1F",ScheduleCompile!N340)),ISNUMBER(FIND("2F",ScheduleCompile!N340)),ISNUMBER(FIND("3F",ScheduleCompile!N340)),ISNUMBER(FIND("6F",ScheduleCompile!N340)),ISNUMBER(FIND("7F",ScheduleCompile!N340)),ISNUMBER(FIND("9F",ScheduleCompile!N340)),ISNUMBER(FIND("4F",ScheduleCompile!N340))),VALUE(LEFT(ScheduleCompile!N340,FIND("F",ScheduleCompile!N340)-1)),ScheduleCompile!N340)))))),"",IF(ScheduleCompile!N340="Off",0,IF(ScheduleCompile!N340="On",1,IF(ISNUMBER(ScheduleCompile!N340),ScheduleCompile!N340/1,IF(ISTEXT(ScheduleCompile!N340),IF(OR(ISNUMBER(FIND("5F",ScheduleCompile!N340)),ISNUMBER(FIND("0F",ScheduleCompile!N340)),ISNUMBER(FIND("8F",ScheduleCompile!N340)),ISNUMBER(FIND("1F",ScheduleCompile!N340)),ISNUMBER(FIND("2F",ScheduleCompile!N340)),ISNUMBER(FIND("3F",ScheduleCompile!N340)),ISNUMBER(FIND("6F",ScheduleCompile!N340)),ISNUMBER(FIND("7F",ScheduleCompile!N340)),ISNUMBER(FIND("9F",ScheduleCompile!N340)),ISNUMBER(FIND("4F",ScheduleCompile!N340))),VALUE(LEFT(ScheduleCompile!N340,FIND("F",ScheduleCompile!N340)-1)),ScheduleCompile!N340)))))))</f>
        <v>0.61399999999999999</v>
      </c>
      <c r="T347" s="1">
        <f>IF(AND(ISERROR(IF(ScheduleCompile!O340="Off",0,IF(ScheduleCompile!O340="On",1,IF(ISNUMBER(ScheduleCompile!O340),ScheduleCompile!O340/1,IF(ISTEXT(ScheduleCompile!O340),IF(OR(ISNUMBER(FIND("5F",ScheduleCompile!O340)),ISNUMBER(FIND("0F",ScheduleCompile!O340)),ISNUMBER(FIND("8F",ScheduleCompile!O340)),ISNUMBER(FIND("1F",ScheduleCompile!O340)),ISNUMBER(FIND("2F",ScheduleCompile!O340)),ISNUMBER(FIND("3F",ScheduleCompile!O340)),ISNUMBER(FIND("6F",ScheduleCompile!O340)),ISNUMBER(FIND("7F",ScheduleCompile!O340)),ISNUMBER(FIND("9F",ScheduleCompile!O340)),ISNUMBER(FIND("4F",ScheduleCompile!O340))),VALUE(LEFT(ScheduleCompile!O340,FIND("F",ScheduleCompile!O340)-1)),ScheduleCompile!O340)))))),ISTEXT(ScheduleCompile!#REF!)),"ENDTABLE",IF(ISERROR(IF(ScheduleCompile!O340="Off",0,IF(ScheduleCompile!O340="On",1,IF(ISNUMBER(ScheduleCompile!O340),ScheduleCompile!O340/1,IF(ISTEXT(ScheduleCompile!O340),IF(OR(ISNUMBER(FIND("5F",ScheduleCompile!O340)),ISNUMBER(FIND("0F",ScheduleCompile!O340)),ISNUMBER(FIND("8F",ScheduleCompile!O340)),ISNUMBER(FIND("1F",ScheduleCompile!O340)),ISNUMBER(FIND("2F",ScheduleCompile!O340)),ISNUMBER(FIND("3F",ScheduleCompile!O340)),ISNUMBER(FIND("6F",ScheduleCompile!O340)),ISNUMBER(FIND("7F",ScheduleCompile!O340)),ISNUMBER(FIND("9F",ScheduleCompile!O340)),ISNUMBER(FIND("4F",ScheduleCompile!O340))),VALUE(LEFT(ScheduleCompile!O340,FIND("F",ScheduleCompile!O340)-1)),ScheduleCompile!O340)))))),"",IF(ScheduleCompile!O340="Off",0,IF(ScheduleCompile!O340="On",1,IF(ISNUMBER(ScheduleCompile!O340),ScheduleCompile!O340/1,IF(ISTEXT(ScheduleCompile!O340),IF(OR(ISNUMBER(FIND("5F",ScheduleCompile!O340)),ISNUMBER(FIND("0F",ScheduleCompile!O340)),ISNUMBER(FIND("8F",ScheduleCompile!O340)),ISNUMBER(FIND("1F",ScheduleCompile!O340)),ISNUMBER(FIND("2F",ScheduleCompile!O340)),ISNUMBER(FIND("3F",ScheduleCompile!O340)),ISNUMBER(FIND("6F",ScheduleCompile!O340)),ISNUMBER(FIND("7F",ScheduleCompile!O340)),ISNUMBER(FIND("9F",ScheduleCompile!O340)),ISNUMBER(FIND("4F",ScheduleCompile!O340))),VALUE(LEFT(ScheduleCompile!O340,FIND("F",ScheduleCompile!O340)-1)),ScheduleCompile!O340)))))))</f>
        <v>0.51800000000000002</v>
      </c>
      <c r="U347" s="1">
        <f>IF(AND(ISERROR(IF(ScheduleCompile!P340="Off",0,IF(ScheduleCompile!P340="On",1,IF(ISNUMBER(ScheduleCompile!P340),ScheduleCompile!P340/1,IF(ISTEXT(ScheduleCompile!P340),IF(OR(ISNUMBER(FIND("5F",ScheduleCompile!P340)),ISNUMBER(FIND("0F",ScheduleCompile!P340)),ISNUMBER(FIND("8F",ScheduleCompile!P340)),ISNUMBER(FIND("1F",ScheduleCompile!P340)),ISNUMBER(FIND("2F",ScheduleCompile!P340)),ISNUMBER(FIND("3F",ScheduleCompile!P340)),ISNUMBER(FIND("6F",ScheduleCompile!P340)),ISNUMBER(FIND("7F",ScheduleCompile!P340)),ISNUMBER(FIND("9F",ScheduleCompile!P340)),ISNUMBER(FIND("4F",ScheduleCompile!P340))),VALUE(LEFT(ScheduleCompile!P340,FIND("F",ScheduleCompile!P340)-1)),ScheduleCompile!P340)))))),ISTEXT(ScheduleCompile!#REF!)),"ENDTABLE",IF(ISERROR(IF(ScheduleCompile!P340="Off",0,IF(ScheduleCompile!P340="On",1,IF(ISNUMBER(ScheduleCompile!P340),ScheduleCompile!P340/1,IF(ISTEXT(ScheduleCompile!P340),IF(OR(ISNUMBER(FIND("5F",ScheduleCompile!P340)),ISNUMBER(FIND("0F",ScheduleCompile!P340)),ISNUMBER(FIND("8F",ScheduleCompile!P340)),ISNUMBER(FIND("1F",ScheduleCompile!P340)),ISNUMBER(FIND("2F",ScheduleCompile!P340)),ISNUMBER(FIND("3F",ScheduleCompile!P340)),ISNUMBER(FIND("6F",ScheduleCompile!P340)),ISNUMBER(FIND("7F",ScheduleCompile!P340)),ISNUMBER(FIND("9F",ScheduleCompile!P340)),ISNUMBER(FIND("4F",ScheduleCompile!P340))),VALUE(LEFT(ScheduleCompile!P340,FIND("F",ScheduleCompile!P340)-1)),ScheduleCompile!P340)))))),"",IF(ScheduleCompile!P340="Off",0,IF(ScheduleCompile!P340="On",1,IF(ISNUMBER(ScheduleCompile!P340),ScheduleCompile!P340/1,IF(ISTEXT(ScheduleCompile!P340),IF(OR(ISNUMBER(FIND("5F",ScheduleCompile!P340)),ISNUMBER(FIND("0F",ScheduleCompile!P340)),ISNUMBER(FIND("8F",ScheduleCompile!P340)),ISNUMBER(FIND("1F",ScheduleCompile!P340)),ISNUMBER(FIND("2F",ScheduleCompile!P340)),ISNUMBER(FIND("3F",ScheduleCompile!P340)),ISNUMBER(FIND("6F",ScheduleCompile!P340)),ISNUMBER(FIND("7F",ScheduleCompile!P340)),ISNUMBER(FIND("9F",ScheduleCompile!P340)),ISNUMBER(FIND("4F",ScheduleCompile!P340))),VALUE(LEFT(ScheduleCompile!P340,FIND("F",ScheduleCompile!P340)-1)),ScheduleCompile!P340)))))))</f>
        <v>0.47</v>
      </c>
      <c r="V347" s="1">
        <f>IF(AND(ISERROR(IF(ScheduleCompile!Q340="Off",0,IF(ScheduleCompile!Q340="On",1,IF(ISNUMBER(ScheduleCompile!Q340),ScheduleCompile!Q340/1,IF(ISTEXT(ScheduleCompile!Q340),IF(OR(ISNUMBER(FIND("5F",ScheduleCompile!Q340)),ISNUMBER(FIND("0F",ScheduleCompile!Q340)),ISNUMBER(FIND("8F",ScheduleCompile!Q340)),ISNUMBER(FIND("1F",ScheduleCompile!Q340)),ISNUMBER(FIND("2F",ScheduleCompile!Q340)),ISNUMBER(FIND("3F",ScheduleCompile!Q340)),ISNUMBER(FIND("6F",ScheduleCompile!Q340)),ISNUMBER(FIND("7F",ScheduleCompile!Q340)),ISNUMBER(FIND("9F",ScheduleCompile!Q340)),ISNUMBER(FIND("4F",ScheduleCompile!Q340))),VALUE(LEFT(ScheduleCompile!Q340,FIND("F",ScheduleCompile!Q340)-1)),ScheduleCompile!Q340)))))),ISTEXT(ScheduleCompile!#REF!)),"ENDTABLE",IF(ISERROR(IF(ScheduleCompile!Q340="Off",0,IF(ScheduleCompile!Q340="On",1,IF(ISNUMBER(ScheduleCompile!Q340),ScheduleCompile!Q340/1,IF(ISTEXT(ScheduleCompile!Q340),IF(OR(ISNUMBER(FIND("5F",ScheduleCompile!Q340)),ISNUMBER(FIND("0F",ScheduleCompile!Q340)),ISNUMBER(FIND("8F",ScheduleCompile!Q340)),ISNUMBER(FIND("1F",ScheduleCompile!Q340)),ISNUMBER(FIND("2F",ScheduleCompile!Q340)),ISNUMBER(FIND("3F",ScheduleCompile!Q340)),ISNUMBER(FIND("6F",ScheduleCompile!Q340)),ISNUMBER(FIND("7F",ScheduleCompile!Q340)),ISNUMBER(FIND("9F",ScheduleCompile!Q340)),ISNUMBER(FIND("4F",ScheduleCompile!Q340))),VALUE(LEFT(ScheduleCompile!Q340,FIND("F",ScheduleCompile!Q340)-1)),ScheduleCompile!Q340)))))),"",IF(ScheduleCompile!Q340="Off",0,IF(ScheduleCompile!Q340="On",1,IF(ISNUMBER(ScheduleCompile!Q340),ScheduleCompile!Q340/1,IF(ISTEXT(ScheduleCompile!Q340),IF(OR(ISNUMBER(FIND("5F",ScheduleCompile!Q340)),ISNUMBER(FIND("0F",ScheduleCompile!Q340)),ISNUMBER(FIND("8F",ScheduleCompile!Q340)),ISNUMBER(FIND("1F",ScheduleCompile!Q340)),ISNUMBER(FIND("2F",ScheduleCompile!Q340)),ISNUMBER(FIND("3F",ScheduleCompile!Q340)),ISNUMBER(FIND("6F",ScheduleCompile!Q340)),ISNUMBER(FIND("7F",ScheduleCompile!Q340)),ISNUMBER(FIND("9F",ScheduleCompile!Q340)),ISNUMBER(FIND("4F",ScheduleCompile!Q340))),VALUE(LEFT(ScheduleCompile!Q340,FIND("F",ScheduleCompile!Q340)-1)),ScheduleCompile!Q340)))))))</f>
        <v>0.47</v>
      </c>
      <c r="W347" s="1">
        <f>IF(AND(ISERROR(IF(ScheduleCompile!R340="Off",0,IF(ScheduleCompile!R340="On",1,IF(ISNUMBER(ScheduleCompile!R340),ScheduleCompile!R340/1,IF(ISTEXT(ScheduleCompile!R340),IF(OR(ISNUMBER(FIND("5F",ScheduleCompile!R340)),ISNUMBER(FIND("0F",ScheduleCompile!R340)),ISNUMBER(FIND("8F",ScheduleCompile!R340)),ISNUMBER(FIND("1F",ScheduleCompile!R340)),ISNUMBER(FIND("2F",ScheduleCompile!R340)),ISNUMBER(FIND("3F",ScheduleCompile!R340)),ISNUMBER(FIND("6F",ScheduleCompile!R340)),ISNUMBER(FIND("7F",ScheduleCompile!R340)),ISNUMBER(FIND("9F",ScheduleCompile!R340)),ISNUMBER(FIND("4F",ScheduleCompile!R340))),VALUE(LEFT(ScheduleCompile!R340,FIND("F",ScheduleCompile!R340)-1)),ScheduleCompile!R340)))))),ISTEXT(ScheduleCompile!#REF!)),"ENDTABLE",IF(ISERROR(IF(ScheduleCompile!R340="Off",0,IF(ScheduleCompile!R340="On",1,IF(ISNUMBER(ScheduleCompile!R340),ScheduleCompile!R340/1,IF(ISTEXT(ScheduleCompile!R340),IF(OR(ISNUMBER(FIND("5F",ScheduleCompile!R340)),ISNUMBER(FIND("0F",ScheduleCompile!R340)),ISNUMBER(FIND("8F",ScheduleCompile!R340)),ISNUMBER(FIND("1F",ScheduleCompile!R340)),ISNUMBER(FIND("2F",ScheduleCompile!R340)),ISNUMBER(FIND("3F",ScheduleCompile!R340)),ISNUMBER(FIND("6F",ScheduleCompile!R340)),ISNUMBER(FIND("7F",ScheduleCompile!R340)),ISNUMBER(FIND("9F",ScheduleCompile!R340)),ISNUMBER(FIND("4F",ScheduleCompile!R340))),VALUE(LEFT(ScheduleCompile!R340,FIND("F",ScheduleCompile!R340)-1)),ScheduleCompile!R340)))))),"",IF(ScheduleCompile!R340="Off",0,IF(ScheduleCompile!R340="On",1,IF(ISNUMBER(ScheduleCompile!R340),ScheduleCompile!R340/1,IF(ISTEXT(ScheduleCompile!R340),IF(OR(ISNUMBER(FIND("5F",ScheduleCompile!R340)),ISNUMBER(FIND("0F",ScheduleCompile!R340)),ISNUMBER(FIND("8F",ScheduleCompile!R340)),ISNUMBER(FIND("1F",ScheduleCompile!R340)),ISNUMBER(FIND("2F",ScheduleCompile!R340)),ISNUMBER(FIND("3F",ScheduleCompile!R340)),ISNUMBER(FIND("6F",ScheduleCompile!R340)),ISNUMBER(FIND("7F",ScheduleCompile!R340)),ISNUMBER(FIND("9F",ScheduleCompile!R340)),ISNUMBER(FIND("4F",ScheduleCompile!R340))),VALUE(LEFT(ScheduleCompile!R340,FIND("F",ScheduleCompile!R340)-1)),ScheduleCompile!R340)))))))</f>
        <v>0.627</v>
      </c>
      <c r="X347" s="1">
        <f>IF(AND(ISERROR(IF(ScheduleCompile!S340="Off",0,IF(ScheduleCompile!S340="On",1,IF(ISNUMBER(ScheduleCompile!S340),ScheduleCompile!S340/1,IF(ISTEXT(ScheduleCompile!S340),IF(OR(ISNUMBER(FIND("5F",ScheduleCompile!S340)),ISNUMBER(FIND("0F",ScheduleCompile!S340)),ISNUMBER(FIND("8F",ScheduleCompile!S340)),ISNUMBER(FIND("1F",ScheduleCompile!S340)),ISNUMBER(FIND("2F",ScheduleCompile!S340)),ISNUMBER(FIND("3F",ScheduleCompile!S340)),ISNUMBER(FIND("6F",ScheduleCompile!S340)),ISNUMBER(FIND("7F",ScheduleCompile!S340)),ISNUMBER(FIND("9F",ScheduleCompile!S340)),ISNUMBER(FIND("4F",ScheduleCompile!S340))),VALUE(LEFT(ScheduleCompile!S340,FIND("F",ScheduleCompile!S340)-1)),ScheduleCompile!S340)))))),ISTEXT(ScheduleCompile!#REF!)),"ENDTABLE",IF(ISERROR(IF(ScheduleCompile!S340="Off",0,IF(ScheduleCompile!S340="On",1,IF(ISNUMBER(ScheduleCompile!S340),ScheduleCompile!S340/1,IF(ISTEXT(ScheduleCompile!S340),IF(OR(ISNUMBER(FIND("5F",ScheduleCompile!S340)),ISNUMBER(FIND("0F",ScheduleCompile!S340)),ISNUMBER(FIND("8F",ScheduleCompile!S340)),ISNUMBER(FIND("1F",ScheduleCompile!S340)),ISNUMBER(FIND("2F",ScheduleCompile!S340)),ISNUMBER(FIND("3F",ScheduleCompile!S340)),ISNUMBER(FIND("6F",ScheduleCompile!S340)),ISNUMBER(FIND("7F",ScheduleCompile!S340)),ISNUMBER(FIND("9F",ScheduleCompile!S340)),ISNUMBER(FIND("4F",ScheduleCompile!S340))),VALUE(LEFT(ScheduleCompile!S340,FIND("F",ScheduleCompile!S340)-1)),ScheduleCompile!S340)))))),"",IF(ScheduleCompile!S340="Off",0,IF(ScheduleCompile!S340="On",1,IF(ISNUMBER(ScheduleCompile!S340),ScheduleCompile!S340/1,IF(ISTEXT(ScheduleCompile!S340),IF(OR(ISNUMBER(FIND("5F",ScheduleCompile!S340)),ISNUMBER(FIND("0F",ScheduleCompile!S340)),ISNUMBER(FIND("8F",ScheduleCompile!S340)),ISNUMBER(FIND("1F",ScheduleCompile!S340)),ISNUMBER(FIND("2F",ScheduleCompile!S340)),ISNUMBER(FIND("3F",ScheduleCompile!S340)),ISNUMBER(FIND("6F",ScheduleCompile!S340)),ISNUMBER(FIND("7F",ScheduleCompile!S340)),ISNUMBER(FIND("9F",ScheduleCompile!S340)),ISNUMBER(FIND("4F",ScheduleCompile!S340))),VALUE(LEFT(ScheduleCompile!S340,FIND("F",ScheduleCompile!S340)-1)),ScheduleCompile!S340)))))))</f>
        <v>0.69899999999999995</v>
      </c>
      <c r="Y347" s="1">
        <f>IF(AND(ISERROR(IF(ScheduleCompile!T340="Off",0,IF(ScheduleCompile!T340="On",1,IF(ISNUMBER(ScheduleCompile!T340),ScheduleCompile!T340/1,IF(ISTEXT(ScheduleCompile!T340),IF(OR(ISNUMBER(FIND("5F",ScheduleCompile!T340)),ISNUMBER(FIND("0F",ScheduleCompile!T340)),ISNUMBER(FIND("8F",ScheduleCompile!T340)),ISNUMBER(FIND("1F",ScheduleCompile!T340)),ISNUMBER(FIND("2F",ScheduleCompile!T340)),ISNUMBER(FIND("3F",ScheduleCompile!T340)),ISNUMBER(FIND("6F",ScheduleCompile!T340)),ISNUMBER(FIND("7F",ScheduleCompile!T340)),ISNUMBER(FIND("9F",ScheduleCompile!T340)),ISNUMBER(FIND("4F",ScheduleCompile!T340))),VALUE(LEFT(ScheduleCompile!T340,FIND("F",ScheduleCompile!T340)-1)),ScheduleCompile!T340)))))),ISTEXT(ScheduleCompile!#REF!)),"ENDTABLE",IF(ISERROR(IF(ScheduleCompile!T340="Off",0,IF(ScheduleCompile!T340="On",1,IF(ISNUMBER(ScheduleCompile!T340),ScheduleCompile!T340/1,IF(ISTEXT(ScheduleCompile!T340),IF(OR(ISNUMBER(FIND("5F",ScheduleCompile!T340)),ISNUMBER(FIND("0F",ScheduleCompile!T340)),ISNUMBER(FIND("8F",ScheduleCompile!T340)),ISNUMBER(FIND("1F",ScheduleCompile!T340)),ISNUMBER(FIND("2F",ScheduleCompile!T340)),ISNUMBER(FIND("3F",ScheduleCompile!T340)),ISNUMBER(FIND("6F",ScheduleCompile!T340)),ISNUMBER(FIND("7F",ScheduleCompile!T340)),ISNUMBER(FIND("9F",ScheduleCompile!T340)),ISNUMBER(FIND("4F",ScheduleCompile!T340))),VALUE(LEFT(ScheduleCompile!T340,FIND("F",ScheduleCompile!T340)-1)),ScheduleCompile!T340)))))),"",IF(ScheduleCompile!T340="Off",0,IF(ScheduleCompile!T340="On",1,IF(ISNUMBER(ScheduleCompile!T340),ScheduleCompile!T340/1,IF(ISTEXT(ScheduleCompile!T340),IF(OR(ISNUMBER(FIND("5F",ScheduleCompile!T340)),ISNUMBER(FIND("0F",ScheduleCompile!T340)),ISNUMBER(FIND("8F",ScheduleCompile!T340)),ISNUMBER(FIND("1F",ScheduleCompile!T340)),ISNUMBER(FIND("2F",ScheduleCompile!T340)),ISNUMBER(FIND("3F",ScheduleCompile!T340)),ISNUMBER(FIND("6F",ScheduleCompile!T340)),ISNUMBER(FIND("7F",ScheduleCompile!T340)),ISNUMBER(FIND("9F",ScheduleCompile!T340)),ISNUMBER(FIND("4F",ScheduleCompile!T340))),VALUE(LEFT(ScheduleCompile!T340,FIND("F",ScheduleCompile!T340)-1)),ScheduleCompile!T340)))))))</f>
        <v>0.67500000000000004</v>
      </c>
      <c r="Z347" s="1">
        <f>IF(AND(ISERROR(IF(ScheduleCompile!U340="Off",0,IF(ScheduleCompile!U340="On",1,IF(ISNUMBER(ScheduleCompile!U340),ScheduleCompile!U340/1,IF(ISTEXT(ScheduleCompile!U340),IF(OR(ISNUMBER(FIND("5F",ScheduleCompile!U340)),ISNUMBER(FIND("0F",ScheduleCompile!U340)),ISNUMBER(FIND("8F",ScheduleCompile!U340)),ISNUMBER(FIND("1F",ScheduleCompile!U340)),ISNUMBER(FIND("2F",ScheduleCompile!U340)),ISNUMBER(FIND("3F",ScheduleCompile!U340)),ISNUMBER(FIND("6F",ScheduleCompile!U340)),ISNUMBER(FIND("7F",ScheduleCompile!U340)),ISNUMBER(FIND("9F",ScheduleCompile!U340)),ISNUMBER(FIND("4F",ScheduleCompile!U340))),VALUE(LEFT(ScheduleCompile!U340,FIND("F",ScheduleCompile!U340)-1)),ScheduleCompile!U340)))))),ISTEXT(ScheduleCompile!#REF!)),"ENDTABLE",IF(ISERROR(IF(ScheduleCompile!U340="Off",0,IF(ScheduleCompile!U340="On",1,IF(ISNUMBER(ScheduleCompile!U340),ScheduleCompile!U340/1,IF(ISTEXT(ScheduleCompile!U340),IF(OR(ISNUMBER(FIND("5F",ScheduleCompile!U340)),ISNUMBER(FIND("0F",ScheduleCompile!U340)),ISNUMBER(FIND("8F",ScheduleCompile!U340)),ISNUMBER(FIND("1F",ScheduleCompile!U340)),ISNUMBER(FIND("2F",ScheduleCompile!U340)),ISNUMBER(FIND("3F",ScheduleCompile!U340)),ISNUMBER(FIND("6F",ScheduleCompile!U340)),ISNUMBER(FIND("7F",ScheduleCompile!U340)),ISNUMBER(FIND("9F",ScheduleCompile!U340)),ISNUMBER(FIND("4F",ScheduleCompile!U340))),VALUE(LEFT(ScheduleCompile!U340,FIND("F",ScheduleCompile!U340)-1)),ScheduleCompile!U340)))))),"",IF(ScheduleCompile!U340="Off",0,IF(ScheduleCompile!U340="On",1,IF(ISNUMBER(ScheduleCompile!U340),ScheduleCompile!U340/1,IF(ISTEXT(ScheduleCompile!U340),IF(OR(ISNUMBER(FIND("5F",ScheduleCompile!U340)),ISNUMBER(FIND("0F",ScheduleCompile!U340)),ISNUMBER(FIND("8F",ScheduleCompile!U340)),ISNUMBER(FIND("1F",ScheduleCompile!U340)),ISNUMBER(FIND("2F",ScheduleCompile!U340)),ISNUMBER(FIND("3F",ScheduleCompile!U340)),ISNUMBER(FIND("6F",ScheduleCompile!U340)),ISNUMBER(FIND("7F",ScheduleCompile!U340)),ISNUMBER(FIND("9F",ScheduleCompile!U340)),ISNUMBER(FIND("4F",ScheduleCompile!U340))),VALUE(LEFT(ScheduleCompile!U340,FIND("F",ScheduleCompile!U340)-1)),ScheduleCompile!U340)))))))</f>
        <v>0.627</v>
      </c>
      <c r="AA347" s="1">
        <f>IF(AND(ISERROR(IF(ScheduleCompile!V340="Off",0,IF(ScheduleCompile!V340="On",1,IF(ISNUMBER(ScheduleCompile!V340),ScheduleCompile!V340/1,IF(ISTEXT(ScheduleCompile!V340),IF(OR(ISNUMBER(FIND("5F",ScheduleCompile!V340)),ISNUMBER(FIND("0F",ScheduleCompile!V340)),ISNUMBER(FIND("8F",ScheduleCompile!V340)),ISNUMBER(FIND("1F",ScheduleCompile!V340)),ISNUMBER(FIND("2F",ScheduleCompile!V340)),ISNUMBER(FIND("3F",ScheduleCompile!V340)),ISNUMBER(FIND("6F",ScheduleCompile!V340)),ISNUMBER(FIND("7F",ScheduleCompile!V340)),ISNUMBER(FIND("9F",ScheduleCompile!V340)),ISNUMBER(FIND("4F",ScheduleCompile!V340))),VALUE(LEFT(ScheduleCompile!V340,FIND("F",ScheduleCompile!V340)-1)),ScheduleCompile!V340)))))),ISTEXT(ScheduleCompile!#REF!)),"ENDTABLE",IF(ISERROR(IF(ScheduleCompile!V340="Off",0,IF(ScheduleCompile!V340="On",1,IF(ISNUMBER(ScheduleCompile!V340),ScheduleCompile!V340/1,IF(ISTEXT(ScheduleCompile!V340),IF(OR(ISNUMBER(FIND("5F",ScheduleCompile!V340)),ISNUMBER(FIND("0F",ScheduleCompile!V340)),ISNUMBER(FIND("8F",ScheduleCompile!V340)),ISNUMBER(FIND("1F",ScheduleCompile!V340)),ISNUMBER(FIND("2F",ScheduleCompile!V340)),ISNUMBER(FIND("3F",ScheduleCompile!V340)),ISNUMBER(FIND("6F",ScheduleCompile!V340)),ISNUMBER(FIND("7F",ScheduleCompile!V340)),ISNUMBER(FIND("9F",ScheduleCompile!V340)),ISNUMBER(FIND("4F",ScheduleCompile!V340))),VALUE(LEFT(ScheduleCompile!V340,FIND("F",ScheduleCompile!V340)-1)),ScheduleCompile!V340)))))),"",IF(ScheduleCompile!V340="Off",0,IF(ScheduleCompile!V340="On",1,IF(ISNUMBER(ScheduleCompile!V340),ScheduleCompile!V340/1,IF(ISTEXT(ScheduleCompile!V340),IF(OR(ISNUMBER(FIND("5F",ScheduleCompile!V340)),ISNUMBER(FIND("0F",ScheduleCompile!V340)),ISNUMBER(FIND("8F",ScheduleCompile!V340)),ISNUMBER(FIND("1F",ScheduleCompile!V340)),ISNUMBER(FIND("2F",ScheduleCompile!V340)),ISNUMBER(FIND("3F",ScheduleCompile!V340)),ISNUMBER(FIND("6F",ScheduleCompile!V340)),ISNUMBER(FIND("7F",ScheduleCompile!V340)),ISNUMBER(FIND("9F",ScheduleCompile!V340)),ISNUMBER(FIND("4F",ScheduleCompile!V340))),VALUE(LEFT(ScheduleCompile!V340,FIND("F",ScheduleCompile!V340)-1)),ScheduleCompile!V340)))))))</f>
        <v>0.56599999999999995</v>
      </c>
      <c r="AB347" s="1">
        <f>IF(AND(ISERROR(IF(ScheduleCompile!W340="Off",0,IF(ScheduleCompile!W340="On",1,IF(ISNUMBER(ScheduleCompile!W340),ScheduleCompile!W340/1,IF(ISTEXT(ScheduleCompile!W340),IF(OR(ISNUMBER(FIND("5F",ScheduleCompile!W340)),ISNUMBER(FIND("0F",ScheduleCompile!W340)),ISNUMBER(FIND("8F",ScheduleCompile!W340)),ISNUMBER(FIND("1F",ScheduleCompile!W340)),ISNUMBER(FIND("2F",ScheduleCompile!W340)),ISNUMBER(FIND("3F",ScheduleCompile!W340)),ISNUMBER(FIND("6F",ScheduleCompile!W340)),ISNUMBER(FIND("7F",ScheduleCompile!W340)),ISNUMBER(FIND("9F",ScheduleCompile!W340)),ISNUMBER(FIND("4F",ScheduleCompile!W340))),VALUE(LEFT(ScheduleCompile!W340,FIND("F",ScheduleCompile!W340)-1)),ScheduleCompile!W340)))))),ISTEXT(ScheduleCompile!#REF!)),"ENDTABLE",IF(ISERROR(IF(ScheduleCompile!W340="Off",0,IF(ScheduleCompile!W340="On",1,IF(ISNUMBER(ScheduleCompile!W340),ScheduleCompile!W340/1,IF(ISTEXT(ScheduleCompile!W340),IF(OR(ISNUMBER(FIND("5F",ScheduleCompile!W340)),ISNUMBER(FIND("0F",ScheduleCompile!W340)),ISNUMBER(FIND("8F",ScheduleCompile!W340)),ISNUMBER(FIND("1F",ScheduleCompile!W340)),ISNUMBER(FIND("2F",ScheduleCompile!W340)),ISNUMBER(FIND("3F",ScheduleCompile!W340)),ISNUMBER(FIND("6F",ScheduleCompile!W340)),ISNUMBER(FIND("7F",ScheduleCompile!W340)),ISNUMBER(FIND("9F",ScheduleCompile!W340)),ISNUMBER(FIND("4F",ScheduleCompile!W340))),VALUE(LEFT(ScheduleCompile!W340,FIND("F",ScheduleCompile!W340)-1)),ScheduleCompile!W340)))))),"",IF(ScheduleCompile!W340="Off",0,IF(ScheduleCompile!W340="On",1,IF(ISNUMBER(ScheduleCompile!W340),ScheduleCompile!W340/1,IF(ISTEXT(ScheduleCompile!W340),IF(OR(ISNUMBER(FIND("5F",ScheduleCompile!W340)),ISNUMBER(FIND("0F",ScheduleCompile!W340)),ISNUMBER(FIND("8F",ScheduleCompile!W340)),ISNUMBER(FIND("1F",ScheduleCompile!W340)),ISNUMBER(FIND("2F",ScheduleCompile!W340)),ISNUMBER(FIND("3F",ScheduleCompile!W340)),ISNUMBER(FIND("6F",ScheduleCompile!W340)),ISNUMBER(FIND("7F",ScheduleCompile!W340)),ISNUMBER(FIND("9F",ScheduleCompile!W340)),ISNUMBER(FIND("4F",ScheduleCompile!W340))),VALUE(LEFT(ScheduleCompile!W340,FIND("F",ScheduleCompile!W340)-1)),ScheduleCompile!W340)))))))</f>
        <v>0.53</v>
      </c>
      <c r="AC347" s="1">
        <f>IF(AND(ISERROR(IF(ScheduleCompile!X340="Off",0,IF(ScheduleCompile!X340="On",1,IF(ISNUMBER(ScheduleCompile!X340),ScheduleCompile!X340/1,IF(ISTEXT(ScheduleCompile!X340),IF(OR(ISNUMBER(FIND("5F",ScheduleCompile!X340)),ISNUMBER(FIND("0F",ScheduleCompile!X340)),ISNUMBER(FIND("8F",ScheduleCompile!X340)),ISNUMBER(FIND("1F",ScheduleCompile!X340)),ISNUMBER(FIND("2F",ScheduleCompile!X340)),ISNUMBER(FIND("3F",ScheduleCompile!X340)),ISNUMBER(FIND("6F",ScheduleCompile!X340)),ISNUMBER(FIND("7F",ScheduleCompile!X340)),ISNUMBER(FIND("9F",ScheduleCompile!X340)),ISNUMBER(FIND("4F",ScheduleCompile!X340))),VALUE(LEFT(ScheduleCompile!X340,FIND("F",ScheduleCompile!X340)-1)),ScheduleCompile!X340)))))),ISTEXT(ScheduleCompile!#REF!)),"ENDTABLE",IF(ISERROR(IF(ScheduleCompile!X340="Off",0,IF(ScheduleCompile!X340="On",1,IF(ISNUMBER(ScheduleCompile!X340),ScheduleCompile!X340/1,IF(ISTEXT(ScheduleCompile!X340),IF(OR(ISNUMBER(FIND("5F",ScheduleCompile!X340)),ISNUMBER(FIND("0F",ScheduleCompile!X340)),ISNUMBER(FIND("8F",ScheduleCompile!X340)),ISNUMBER(FIND("1F",ScheduleCompile!X340)),ISNUMBER(FIND("2F",ScheduleCompile!X340)),ISNUMBER(FIND("3F",ScheduleCompile!X340)),ISNUMBER(FIND("6F",ScheduleCompile!X340)),ISNUMBER(FIND("7F",ScheduleCompile!X340)),ISNUMBER(FIND("9F",ScheduleCompile!X340)),ISNUMBER(FIND("4F",ScheduleCompile!X340))),VALUE(LEFT(ScheduleCompile!X340,FIND("F",ScheduleCompile!X340)-1)),ScheduleCompile!X340)))))),"",IF(ScheduleCompile!X340="Off",0,IF(ScheduleCompile!X340="On",1,IF(ISNUMBER(ScheduleCompile!X340),ScheduleCompile!X340/1,IF(ISTEXT(ScheduleCompile!X340),IF(OR(ISNUMBER(FIND("5F",ScheduleCompile!X340)),ISNUMBER(FIND("0F",ScheduleCompile!X340)),ISNUMBER(FIND("8F",ScheduleCompile!X340)),ISNUMBER(FIND("1F",ScheduleCompile!X340)),ISNUMBER(FIND("2F",ScheduleCompile!X340)),ISNUMBER(FIND("3F",ScheduleCompile!X340)),ISNUMBER(FIND("6F",ScheduleCompile!X340)),ISNUMBER(FIND("7F",ScheduleCompile!X340)),ISNUMBER(FIND("9F",ScheduleCompile!X340)),ISNUMBER(FIND("4F",ScheduleCompile!X340))),VALUE(LEFT(ScheduleCompile!X340,FIND("F",ScheduleCompile!X340)-1)),ScheduleCompile!X340)))))))</f>
        <v>0.48199999999999998</v>
      </c>
      <c r="AD347" s="1">
        <f>IF(AND(ISERROR(IF(ScheduleCompile!Y340="Off",0,IF(ScheduleCompile!Y340="On",1,IF(ISNUMBER(ScheduleCompile!Y340),ScheduleCompile!Y340/1,IF(ISTEXT(ScheduleCompile!Y340),IF(OR(ISNUMBER(FIND("5F",ScheduleCompile!Y340)),ISNUMBER(FIND("0F",ScheduleCompile!Y340)),ISNUMBER(FIND("8F",ScheduleCompile!Y340)),ISNUMBER(FIND("1F",ScheduleCompile!Y340)),ISNUMBER(FIND("2F",ScheduleCompile!Y340)),ISNUMBER(FIND("3F",ScheduleCompile!Y340)),ISNUMBER(FIND("6F",ScheduleCompile!Y340)),ISNUMBER(FIND("7F",ScheduleCompile!Y340)),ISNUMBER(FIND("9F",ScheduleCompile!Y340)),ISNUMBER(FIND("4F",ScheduleCompile!Y340))),VALUE(LEFT(ScheduleCompile!Y340,FIND("F",ScheduleCompile!Y340)-1)),ScheduleCompile!Y340)))))),ISTEXT(ScheduleCompile!#REF!)),"ENDTABLE",IF(ISERROR(IF(ScheduleCompile!Y340="Off",0,IF(ScheduleCompile!Y340="On",1,IF(ISNUMBER(ScheduleCompile!Y340),ScheduleCompile!Y340/1,IF(ISTEXT(ScheduleCompile!Y340),IF(OR(ISNUMBER(FIND("5F",ScheduleCompile!Y340)),ISNUMBER(FIND("0F",ScheduleCompile!Y340)),ISNUMBER(FIND("8F",ScheduleCompile!Y340)),ISNUMBER(FIND("1F",ScheduleCompile!Y340)),ISNUMBER(FIND("2F",ScheduleCompile!Y340)),ISNUMBER(FIND("3F",ScheduleCompile!Y340)),ISNUMBER(FIND("6F",ScheduleCompile!Y340)),ISNUMBER(FIND("7F",ScheduleCompile!Y340)),ISNUMBER(FIND("9F",ScheduleCompile!Y340)),ISNUMBER(FIND("4F",ScheduleCompile!Y340))),VALUE(LEFT(ScheduleCompile!Y340,FIND("F",ScheduleCompile!Y340)-1)),ScheduleCompile!Y340)))))),"",IF(ScheduleCompile!Y340="Off",0,IF(ScheduleCompile!Y340="On",1,IF(ISNUMBER(ScheduleCompile!Y340),ScheduleCompile!Y340/1,IF(ISTEXT(ScheduleCompile!Y340),IF(OR(ISNUMBER(FIND("5F",ScheduleCompile!Y340)),ISNUMBER(FIND("0F",ScheduleCompile!Y340)),ISNUMBER(FIND("8F",ScheduleCompile!Y340)),ISNUMBER(FIND("1F",ScheduleCompile!Y340)),ISNUMBER(FIND("2F",ScheduleCompile!Y340)),ISNUMBER(FIND("3F",ScheduleCompile!Y340)),ISNUMBER(FIND("6F",ScheduleCompile!Y340)),ISNUMBER(FIND("7F",ScheduleCompile!Y340)),ISNUMBER(FIND("9F",ScheduleCompile!Y340)),ISNUMBER(FIND("4F",ScheduleCompile!Y340))),VALUE(LEFT(ScheduleCompile!Y340,FIND("F",ScheduleCompile!Y340)-1)),ScheduleCompile!Y340)))))))</f>
        <v>0.33700000000000002</v>
      </c>
    </row>
    <row r="348" spans="1:30" x14ac:dyDescent="0.25">
      <c r="A348" t="str">
        <f t="shared" si="23"/>
        <v>SchDay "ResidentialLivingGasEquipWD"  Type = "Fraction" Hr = (0, 0, 0, 0, 0, 0, 0.5, 0.5, 0, 0, 0, 0.2, 0.2, 0, 0, 0, 0.5, 0.5, 0.5, 0, 0, 0, 0, 0) ..</v>
      </c>
      <c r="B348" s="1" t="s">
        <v>623</v>
      </c>
      <c r="C348" t="str">
        <f t="shared" si="24"/>
        <v xml:space="preserve">SchDay "ResidentialLivingGasEquipWD"  Type = "Fraction" Hr = </v>
      </c>
      <c r="D348" t="str">
        <f t="shared" si="25"/>
        <v>(0, 0, 0, 0, 0, 0, 0.5, 0.5, 0, 0, 0, 0.2, 0.2, 0, 0, 0, 0.5, 0.5, 0.5, 0, 0, 0, 0, 0) ..</v>
      </c>
      <c r="E348" s="30" t="str">
        <f>ScheduleCompile!A341</f>
        <v>ResidentialLivingGasEquipWD</v>
      </c>
      <c r="F348" t="str">
        <f t="shared" si="26"/>
        <v>Fraction</v>
      </c>
      <c r="G348" s="1">
        <f>IF(AND(ISERROR(IF(ScheduleCompile!B341="Off",0,IF(ScheduleCompile!B341="On",1,IF(ISNUMBER(ScheduleCompile!B341),ScheduleCompile!B341/1,IF(ISTEXT(ScheduleCompile!B341),IF(OR(ISNUMBER(FIND("5F",ScheduleCompile!B341)),ISNUMBER(FIND("0F",ScheduleCompile!B341)),ISNUMBER(FIND("8F",ScheduleCompile!B341)),ISNUMBER(FIND("1F",ScheduleCompile!B341)),ISNUMBER(FIND("2F",ScheduleCompile!B341)),ISNUMBER(FIND("3F",ScheduleCompile!B341)),ISNUMBER(FIND("6F",ScheduleCompile!B341)),ISNUMBER(FIND("7F",ScheduleCompile!B341)),ISNUMBER(FIND("9F",ScheduleCompile!B341)),ISNUMBER(FIND("4F",ScheduleCompile!B341))),VALUE(LEFT(ScheduleCompile!B341,FIND("F",ScheduleCompile!B341)-1)),ScheduleCompile!B341)))))),ISTEXT(ScheduleCompile!#REF!)),"ENDTABLE",IF(ISERROR(IF(ScheduleCompile!B341="Off",0,IF(ScheduleCompile!B341="On",1,IF(ISNUMBER(ScheduleCompile!B341),ScheduleCompile!B341/1,IF(ISTEXT(ScheduleCompile!B341),IF(OR(ISNUMBER(FIND("5F",ScheduleCompile!B341)),ISNUMBER(FIND("0F",ScheduleCompile!B341)),ISNUMBER(FIND("8F",ScheduleCompile!B341)),ISNUMBER(FIND("1F",ScheduleCompile!B341)),ISNUMBER(FIND("2F",ScheduleCompile!B341)),ISNUMBER(FIND("3F",ScheduleCompile!B341)),ISNUMBER(FIND("6F",ScheduleCompile!B341)),ISNUMBER(FIND("7F",ScheduleCompile!B341)),ISNUMBER(FIND("9F",ScheduleCompile!B341)),ISNUMBER(FIND("4F",ScheduleCompile!B341))),VALUE(LEFT(ScheduleCompile!B341,FIND("F",ScheduleCompile!B341)-1)),ScheduleCompile!B341)))))),"",IF(ScheduleCompile!B341="Off",0,IF(ScheduleCompile!B341="On",1,IF(ISNUMBER(ScheduleCompile!B341),ScheduleCompile!B341/1,IF(ISTEXT(ScheduleCompile!B341),IF(OR(ISNUMBER(FIND("5F",ScheduleCompile!B341)),ISNUMBER(FIND("0F",ScheduleCompile!B341)),ISNUMBER(FIND("8F",ScheduleCompile!B341)),ISNUMBER(FIND("1F",ScheduleCompile!B341)),ISNUMBER(FIND("2F",ScheduleCompile!B341)),ISNUMBER(FIND("3F",ScheduleCompile!B341)),ISNUMBER(FIND("6F",ScheduleCompile!B341)),ISNUMBER(FIND("7F",ScheduleCompile!B341)),ISNUMBER(FIND("9F",ScheduleCompile!B341)),ISNUMBER(FIND("4F",ScheduleCompile!B341))),VALUE(LEFT(ScheduleCompile!B341,FIND("F",ScheduleCompile!B341)-1)),ScheduleCompile!B341)))))))</f>
        <v>0</v>
      </c>
      <c r="H348" s="1">
        <f>IF(AND(ISERROR(IF(ScheduleCompile!C341="Off",0,IF(ScheduleCompile!C341="On",1,IF(ISNUMBER(ScheduleCompile!C341),ScheduleCompile!C341/1,IF(ISTEXT(ScheduleCompile!C341),IF(OR(ISNUMBER(FIND("5F",ScheduleCompile!C341)),ISNUMBER(FIND("0F",ScheduleCompile!C341)),ISNUMBER(FIND("8F",ScheduleCompile!C341)),ISNUMBER(FIND("1F",ScheduleCompile!C341)),ISNUMBER(FIND("2F",ScheduleCompile!C341)),ISNUMBER(FIND("3F",ScheduleCompile!C341)),ISNUMBER(FIND("6F",ScheduleCompile!C341)),ISNUMBER(FIND("7F",ScheduleCompile!C341)),ISNUMBER(FIND("9F",ScheduleCompile!C341)),ISNUMBER(FIND("4F",ScheduleCompile!C341))),VALUE(LEFT(ScheduleCompile!C341,FIND("F",ScheduleCompile!C341)-1)),ScheduleCompile!C341)))))),ISTEXT(ScheduleCompile!#REF!)),"ENDTABLE",IF(ISERROR(IF(ScheduleCompile!C341="Off",0,IF(ScheduleCompile!C341="On",1,IF(ISNUMBER(ScheduleCompile!C341),ScheduleCompile!C341/1,IF(ISTEXT(ScheduleCompile!C341),IF(OR(ISNUMBER(FIND("5F",ScheduleCompile!C341)),ISNUMBER(FIND("0F",ScheduleCompile!C341)),ISNUMBER(FIND("8F",ScheduleCompile!C341)),ISNUMBER(FIND("1F",ScheduleCompile!C341)),ISNUMBER(FIND("2F",ScheduleCompile!C341)),ISNUMBER(FIND("3F",ScheduleCompile!C341)),ISNUMBER(FIND("6F",ScheduleCompile!C341)),ISNUMBER(FIND("7F",ScheduleCompile!C341)),ISNUMBER(FIND("9F",ScheduleCompile!C341)),ISNUMBER(FIND("4F",ScheduleCompile!C341))),VALUE(LEFT(ScheduleCompile!C341,FIND("F",ScheduleCompile!C341)-1)),ScheduleCompile!C341)))))),"",IF(ScheduleCompile!C341="Off",0,IF(ScheduleCompile!C341="On",1,IF(ISNUMBER(ScheduleCompile!C341),ScheduleCompile!C341/1,IF(ISTEXT(ScheduleCompile!C341),IF(OR(ISNUMBER(FIND("5F",ScheduleCompile!C341)),ISNUMBER(FIND("0F",ScheduleCompile!C341)),ISNUMBER(FIND("8F",ScheduleCompile!C341)),ISNUMBER(FIND("1F",ScheduleCompile!C341)),ISNUMBER(FIND("2F",ScheduleCompile!C341)),ISNUMBER(FIND("3F",ScheduleCompile!C341)),ISNUMBER(FIND("6F",ScheduleCompile!C341)),ISNUMBER(FIND("7F",ScheduleCompile!C341)),ISNUMBER(FIND("9F",ScheduleCompile!C341)),ISNUMBER(FIND("4F",ScheduleCompile!C341))),VALUE(LEFT(ScheduleCompile!C341,FIND("F",ScheduleCompile!C341)-1)),ScheduleCompile!C341)))))))</f>
        <v>0</v>
      </c>
      <c r="I348" s="1">
        <f>IF(AND(ISERROR(IF(ScheduleCompile!D341="Off",0,IF(ScheduleCompile!D341="On",1,IF(ISNUMBER(ScheduleCompile!D341),ScheduleCompile!D341/1,IF(ISTEXT(ScheduleCompile!D341),IF(OR(ISNUMBER(FIND("5F",ScheduleCompile!D341)),ISNUMBER(FIND("0F",ScheduleCompile!D341)),ISNUMBER(FIND("8F",ScheduleCompile!D341)),ISNUMBER(FIND("1F",ScheduleCompile!D341)),ISNUMBER(FIND("2F",ScheduleCompile!D341)),ISNUMBER(FIND("3F",ScheduleCompile!D341)),ISNUMBER(FIND("6F",ScheduleCompile!D341)),ISNUMBER(FIND("7F",ScheduleCompile!D341)),ISNUMBER(FIND("9F",ScheduleCompile!D341)),ISNUMBER(FIND("4F",ScheduleCompile!D341))),VALUE(LEFT(ScheduleCompile!D341,FIND("F",ScheduleCompile!D341)-1)),ScheduleCompile!D341)))))),ISTEXT(ScheduleCompile!#REF!)),"ENDTABLE",IF(ISERROR(IF(ScheduleCompile!D341="Off",0,IF(ScheduleCompile!D341="On",1,IF(ISNUMBER(ScheduleCompile!D341),ScheduleCompile!D341/1,IF(ISTEXT(ScheduleCompile!D341),IF(OR(ISNUMBER(FIND("5F",ScheduleCompile!D341)),ISNUMBER(FIND("0F",ScheduleCompile!D341)),ISNUMBER(FIND("8F",ScheduleCompile!D341)),ISNUMBER(FIND("1F",ScheduleCompile!D341)),ISNUMBER(FIND("2F",ScheduleCompile!D341)),ISNUMBER(FIND("3F",ScheduleCompile!D341)),ISNUMBER(FIND("6F",ScheduleCompile!D341)),ISNUMBER(FIND("7F",ScheduleCompile!D341)),ISNUMBER(FIND("9F",ScheduleCompile!D341)),ISNUMBER(FIND("4F",ScheduleCompile!D341))),VALUE(LEFT(ScheduleCompile!D341,FIND("F",ScheduleCompile!D341)-1)),ScheduleCompile!D341)))))),"",IF(ScheduleCompile!D341="Off",0,IF(ScheduleCompile!D341="On",1,IF(ISNUMBER(ScheduleCompile!D341),ScheduleCompile!D341/1,IF(ISTEXT(ScheduleCompile!D341),IF(OR(ISNUMBER(FIND("5F",ScheduleCompile!D341)),ISNUMBER(FIND("0F",ScheduleCompile!D341)),ISNUMBER(FIND("8F",ScheduleCompile!D341)),ISNUMBER(FIND("1F",ScheduleCompile!D341)),ISNUMBER(FIND("2F",ScheduleCompile!D341)),ISNUMBER(FIND("3F",ScheduleCompile!D341)),ISNUMBER(FIND("6F",ScheduleCompile!D341)),ISNUMBER(FIND("7F",ScheduleCompile!D341)),ISNUMBER(FIND("9F",ScheduleCompile!D341)),ISNUMBER(FIND("4F",ScheduleCompile!D341))),VALUE(LEFT(ScheduleCompile!D341,FIND("F",ScheduleCompile!D341)-1)),ScheduleCompile!D341)))))))</f>
        <v>0</v>
      </c>
      <c r="J348" s="1">
        <f>IF(AND(ISERROR(IF(ScheduleCompile!E341="Off",0,IF(ScheduleCompile!E341="On",1,IF(ISNUMBER(ScheduleCompile!E341),ScheduleCompile!E341/1,IF(ISTEXT(ScheduleCompile!E341),IF(OR(ISNUMBER(FIND("5F",ScheduleCompile!E341)),ISNUMBER(FIND("0F",ScheduleCompile!E341)),ISNUMBER(FIND("8F",ScheduleCompile!E341)),ISNUMBER(FIND("1F",ScheduleCompile!E341)),ISNUMBER(FIND("2F",ScheduleCompile!E341)),ISNUMBER(FIND("3F",ScheduleCompile!E341)),ISNUMBER(FIND("6F",ScheduleCompile!E341)),ISNUMBER(FIND("7F",ScheduleCompile!E341)),ISNUMBER(FIND("9F",ScheduleCompile!E341)),ISNUMBER(FIND("4F",ScheduleCompile!E341))),VALUE(LEFT(ScheduleCompile!E341,FIND("F",ScheduleCompile!E341)-1)),ScheduleCompile!E341)))))),ISTEXT(ScheduleCompile!#REF!)),"ENDTABLE",IF(ISERROR(IF(ScheduleCompile!E341="Off",0,IF(ScheduleCompile!E341="On",1,IF(ISNUMBER(ScheduleCompile!E341),ScheduleCompile!E341/1,IF(ISTEXT(ScheduleCompile!E341),IF(OR(ISNUMBER(FIND("5F",ScheduleCompile!E341)),ISNUMBER(FIND("0F",ScheduleCompile!E341)),ISNUMBER(FIND("8F",ScheduleCompile!E341)),ISNUMBER(FIND("1F",ScheduleCompile!E341)),ISNUMBER(FIND("2F",ScheduleCompile!E341)),ISNUMBER(FIND("3F",ScheduleCompile!E341)),ISNUMBER(FIND("6F",ScheduleCompile!E341)),ISNUMBER(FIND("7F",ScheduleCompile!E341)),ISNUMBER(FIND("9F",ScheduleCompile!E341)),ISNUMBER(FIND("4F",ScheduleCompile!E341))),VALUE(LEFT(ScheduleCompile!E341,FIND("F",ScheduleCompile!E341)-1)),ScheduleCompile!E341)))))),"",IF(ScheduleCompile!E341="Off",0,IF(ScheduleCompile!E341="On",1,IF(ISNUMBER(ScheduleCompile!E341),ScheduleCompile!E341/1,IF(ISTEXT(ScheduleCompile!E341),IF(OR(ISNUMBER(FIND("5F",ScheduleCompile!E341)),ISNUMBER(FIND("0F",ScheduleCompile!E341)),ISNUMBER(FIND("8F",ScheduleCompile!E341)),ISNUMBER(FIND("1F",ScheduleCompile!E341)),ISNUMBER(FIND("2F",ScheduleCompile!E341)),ISNUMBER(FIND("3F",ScheduleCompile!E341)),ISNUMBER(FIND("6F",ScheduleCompile!E341)),ISNUMBER(FIND("7F",ScheduleCompile!E341)),ISNUMBER(FIND("9F",ScheduleCompile!E341)),ISNUMBER(FIND("4F",ScheduleCompile!E341))),VALUE(LEFT(ScheduleCompile!E341,FIND("F",ScheduleCompile!E341)-1)),ScheduleCompile!E341)))))))</f>
        <v>0</v>
      </c>
      <c r="K348" s="1">
        <f>IF(AND(ISERROR(IF(ScheduleCompile!F341="Off",0,IF(ScheduleCompile!F341="On",1,IF(ISNUMBER(ScheduleCompile!F341),ScheduleCompile!F341/1,IF(ISTEXT(ScheduleCompile!F341),IF(OR(ISNUMBER(FIND("5F",ScheduleCompile!F341)),ISNUMBER(FIND("0F",ScheduleCompile!F341)),ISNUMBER(FIND("8F",ScheduleCompile!F341)),ISNUMBER(FIND("1F",ScheduleCompile!F341)),ISNUMBER(FIND("2F",ScheduleCompile!F341)),ISNUMBER(FIND("3F",ScheduleCompile!F341)),ISNUMBER(FIND("6F",ScheduleCompile!F341)),ISNUMBER(FIND("7F",ScheduleCompile!F341)),ISNUMBER(FIND("9F",ScheduleCompile!F341)),ISNUMBER(FIND("4F",ScheduleCompile!F341))),VALUE(LEFT(ScheduleCompile!F341,FIND("F",ScheduleCompile!F341)-1)),ScheduleCompile!F341)))))),ISTEXT(ScheduleCompile!#REF!)),"ENDTABLE",IF(ISERROR(IF(ScheduleCompile!F341="Off",0,IF(ScheduleCompile!F341="On",1,IF(ISNUMBER(ScheduleCompile!F341),ScheduleCompile!F341/1,IF(ISTEXT(ScheduleCompile!F341),IF(OR(ISNUMBER(FIND("5F",ScheduleCompile!F341)),ISNUMBER(FIND("0F",ScheduleCompile!F341)),ISNUMBER(FIND("8F",ScheduleCompile!F341)),ISNUMBER(FIND("1F",ScheduleCompile!F341)),ISNUMBER(FIND("2F",ScheduleCompile!F341)),ISNUMBER(FIND("3F",ScheduleCompile!F341)),ISNUMBER(FIND("6F",ScheduleCompile!F341)),ISNUMBER(FIND("7F",ScheduleCompile!F341)),ISNUMBER(FIND("9F",ScheduleCompile!F341)),ISNUMBER(FIND("4F",ScheduleCompile!F341))),VALUE(LEFT(ScheduleCompile!F341,FIND("F",ScheduleCompile!F341)-1)),ScheduleCompile!F341)))))),"",IF(ScheduleCompile!F341="Off",0,IF(ScheduleCompile!F341="On",1,IF(ISNUMBER(ScheduleCompile!F341),ScheduleCompile!F341/1,IF(ISTEXT(ScheduleCompile!F341),IF(OR(ISNUMBER(FIND("5F",ScheduleCompile!F341)),ISNUMBER(FIND("0F",ScheduleCompile!F341)),ISNUMBER(FIND("8F",ScheduleCompile!F341)),ISNUMBER(FIND("1F",ScheduleCompile!F341)),ISNUMBER(FIND("2F",ScheduleCompile!F341)),ISNUMBER(FIND("3F",ScheduleCompile!F341)),ISNUMBER(FIND("6F",ScheduleCompile!F341)),ISNUMBER(FIND("7F",ScheduleCompile!F341)),ISNUMBER(FIND("9F",ScheduleCompile!F341)),ISNUMBER(FIND("4F",ScheduleCompile!F341))),VALUE(LEFT(ScheduleCompile!F341,FIND("F",ScheduleCompile!F341)-1)),ScheduleCompile!F341)))))))</f>
        <v>0</v>
      </c>
      <c r="L348" s="1">
        <f>IF(AND(ISERROR(IF(ScheduleCompile!G341="Off",0,IF(ScheduleCompile!G341="On",1,IF(ISNUMBER(ScheduleCompile!G341),ScheduleCompile!G341/1,IF(ISTEXT(ScheduleCompile!G341),IF(OR(ISNUMBER(FIND("5F",ScheduleCompile!G341)),ISNUMBER(FIND("0F",ScheduleCompile!G341)),ISNUMBER(FIND("8F",ScheduleCompile!G341)),ISNUMBER(FIND("1F",ScheduleCompile!G341)),ISNUMBER(FIND("2F",ScheduleCompile!G341)),ISNUMBER(FIND("3F",ScheduleCompile!G341)),ISNUMBER(FIND("6F",ScheduleCompile!G341)),ISNUMBER(FIND("7F",ScheduleCompile!G341)),ISNUMBER(FIND("9F",ScheduleCompile!G341)),ISNUMBER(FIND("4F",ScheduleCompile!G341))),VALUE(LEFT(ScheduleCompile!G341,FIND("F",ScheduleCompile!G341)-1)),ScheduleCompile!G341)))))),ISTEXT(ScheduleCompile!#REF!)),"ENDTABLE",IF(ISERROR(IF(ScheduleCompile!G341="Off",0,IF(ScheduleCompile!G341="On",1,IF(ISNUMBER(ScheduleCompile!G341),ScheduleCompile!G341/1,IF(ISTEXT(ScheduleCompile!G341),IF(OR(ISNUMBER(FIND("5F",ScheduleCompile!G341)),ISNUMBER(FIND("0F",ScheduleCompile!G341)),ISNUMBER(FIND("8F",ScheduleCompile!G341)),ISNUMBER(FIND("1F",ScheduleCompile!G341)),ISNUMBER(FIND("2F",ScheduleCompile!G341)),ISNUMBER(FIND("3F",ScheduleCompile!G341)),ISNUMBER(FIND("6F",ScheduleCompile!G341)),ISNUMBER(FIND("7F",ScheduleCompile!G341)),ISNUMBER(FIND("9F",ScheduleCompile!G341)),ISNUMBER(FIND("4F",ScheduleCompile!G341))),VALUE(LEFT(ScheduleCompile!G341,FIND("F",ScheduleCompile!G341)-1)),ScheduleCompile!G341)))))),"",IF(ScheduleCompile!G341="Off",0,IF(ScheduleCompile!G341="On",1,IF(ISNUMBER(ScheduleCompile!G341),ScheduleCompile!G341/1,IF(ISTEXT(ScheduleCompile!G341),IF(OR(ISNUMBER(FIND("5F",ScheduleCompile!G341)),ISNUMBER(FIND("0F",ScheduleCompile!G341)),ISNUMBER(FIND("8F",ScheduleCompile!G341)),ISNUMBER(FIND("1F",ScheduleCompile!G341)),ISNUMBER(FIND("2F",ScheduleCompile!G341)),ISNUMBER(FIND("3F",ScheduleCompile!G341)),ISNUMBER(FIND("6F",ScheduleCompile!G341)),ISNUMBER(FIND("7F",ScheduleCompile!G341)),ISNUMBER(FIND("9F",ScheduleCompile!G341)),ISNUMBER(FIND("4F",ScheduleCompile!G341))),VALUE(LEFT(ScheduleCompile!G341,FIND("F",ScheduleCompile!G341)-1)),ScheduleCompile!G341)))))))</f>
        <v>0</v>
      </c>
      <c r="M348" s="1">
        <f>IF(AND(ISERROR(IF(ScheduleCompile!H341="Off",0,IF(ScheduleCompile!H341="On",1,IF(ISNUMBER(ScheduleCompile!H341),ScheduleCompile!H341/1,IF(ISTEXT(ScheduleCompile!H341),IF(OR(ISNUMBER(FIND("5F",ScheduleCompile!H341)),ISNUMBER(FIND("0F",ScheduleCompile!H341)),ISNUMBER(FIND("8F",ScheduleCompile!H341)),ISNUMBER(FIND("1F",ScheduleCompile!H341)),ISNUMBER(FIND("2F",ScheduleCompile!H341)),ISNUMBER(FIND("3F",ScheduleCompile!H341)),ISNUMBER(FIND("6F",ScheduleCompile!H341)),ISNUMBER(FIND("7F",ScheduleCompile!H341)),ISNUMBER(FIND("9F",ScheduleCompile!H341)),ISNUMBER(FIND("4F",ScheduleCompile!H341))),VALUE(LEFT(ScheduleCompile!H341,FIND("F",ScheduleCompile!H341)-1)),ScheduleCompile!H341)))))),ISTEXT(ScheduleCompile!#REF!)),"ENDTABLE",IF(ISERROR(IF(ScheduleCompile!H341="Off",0,IF(ScheduleCompile!H341="On",1,IF(ISNUMBER(ScheduleCompile!H341),ScheduleCompile!H341/1,IF(ISTEXT(ScheduleCompile!H341),IF(OR(ISNUMBER(FIND("5F",ScheduleCompile!H341)),ISNUMBER(FIND("0F",ScheduleCompile!H341)),ISNUMBER(FIND("8F",ScheduleCompile!H341)),ISNUMBER(FIND("1F",ScheduleCompile!H341)),ISNUMBER(FIND("2F",ScheduleCompile!H341)),ISNUMBER(FIND("3F",ScheduleCompile!H341)),ISNUMBER(FIND("6F",ScheduleCompile!H341)),ISNUMBER(FIND("7F",ScheduleCompile!H341)),ISNUMBER(FIND("9F",ScheduleCompile!H341)),ISNUMBER(FIND("4F",ScheduleCompile!H341))),VALUE(LEFT(ScheduleCompile!H341,FIND("F",ScheduleCompile!H341)-1)),ScheduleCompile!H341)))))),"",IF(ScheduleCompile!H341="Off",0,IF(ScheduleCompile!H341="On",1,IF(ISNUMBER(ScheduleCompile!H341),ScheduleCompile!H341/1,IF(ISTEXT(ScheduleCompile!H341),IF(OR(ISNUMBER(FIND("5F",ScheduleCompile!H341)),ISNUMBER(FIND("0F",ScheduleCompile!H341)),ISNUMBER(FIND("8F",ScheduleCompile!H341)),ISNUMBER(FIND("1F",ScheduleCompile!H341)),ISNUMBER(FIND("2F",ScheduleCompile!H341)),ISNUMBER(FIND("3F",ScheduleCompile!H341)),ISNUMBER(FIND("6F",ScheduleCompile!H341)),ISNUMBER(FIND("7F",ScheduleCompile!H341)),ISNUMBER(FIND("9F",ScheduleCompile!H341)),ISNUMBER(FIND("4F",ScheduleCompile!H341))),VALUE(LEFT(ScheduleCompile!H341,FIND("F",ScheduleCompile!H341)-1)),ScheduleCompile!H341)))))))</f>
        <v>0.5</v>
      </c>
      <c r="N348" s="1">
        <f>IF(AND(ISERROR(IF(ScheduleCompile!I341="Off",0,IF(ScheduleCompile!I341="On",1,IF(ISNUMBER(ScheduleCompile!I341),ScheduleCompile!I341/1,IF(ISTEXT(ScheduleCompile!I341),IF(OR(ISNUMBER(FIND("5F",ScheduleCompile!I341)),ISNUMBER(FIND("0F",ScheduleCompile!I341)),ISNUMBER(FIND("8F",ScheduleCompile!I341)),ISNUMBER(FIND("1F",ScheduleCompile!I341)),ISNUMBER(FIND("2F",ScheduleCompile!I341)),ISNUMBER(FIND("3F",ScheduleCompile!I341)),ISNUMBER(FIND("6F",ScheduleCompile!I341)),ISNUMBER(FIND("7F",ScheduleCompile!I341)),ISNUMBER(FIND("9F",ScheduleCompile!I341)),ISNUMBER(FIND("4F",ScheduleCompile!I341))),VALUE(LEFT(ScheduleCompile!I341,FIND("F",ScheduleCompile!I341)-1)),ScheduleCompile!I341)))))),ISTEXT(ScheduleCompile!#REF!)),"ENDTABLE",IF(ISERROR(IF(ScheduleCompile!I341="Off",0,IF(ScheduleCompile!I341="On",1,IF(ISNUMBER(ScheduleCompile!I341),ScheduleCompile!I341/1,IF(ISTEXT(ScheduleCompile!I341),IF(OR(ISNUMBER(FIND("5F",ScheduleCompile!I341)),ISNUMBER(FIND("0F",ScheduleCompile!I341)),ISNUMBER(FIND("8F",ScheduleCompile!I341)),ISNUMBER(FIND("1F",ScheduleCompile!I341)),ISNUMBER(FIND("2F",ScheduleCompile!I341)),ISNUMBER(FIND("3F",ScheduleCompile!I341)),ISNUMBER(FIND("6F",ScheduleCompile!I341)),ISNUMBER(FIND("7F",ScheduleCompile!I341)),ISNUMBER(FIND("9F",ScheduleCompile!I341)),ISNUMBER(FIND("4F",ScheduleCompile!I341))),VALUE(LEFT(ScheduleCompile!I341,FIND("F",ScheduleCompile!I341)-1)),ScheduleCompile!I341)))))),"",IF(ScheduleCompile!I341="Off",0,IF(ScheduleCompile!I341="On",1,IF(ISNUMBER(ScheduleCompile!I341),ScheduleCompile!I341/1,IF(ISTEXT(ScheduleCompile!I341),IF(OR(ISNUMBER(FIND("5F",ScheduleCompile!I341)),ISNUMBER(FIND("0F",ScheduleCompile!I341)),ISNUMBER(FIND("8F",ScheduleCompile!I341)),ISNUMBER(FIND("1F",ScheduleCompile!I341)),ISNUMBER(FIND("2F",ScheduleCompile!I341)),ISNUMBER(FIND("3F",ScheduleCompile!I341)),ISNUMBER(FIND("6F",ScheduleCompile!I341)),ISNUMBER(FIND("7F",ScheduleCompile!I341)),ISNUMBER(FIND("9F",ScheduleCompile!I341)),ISNUMBER(FIND("4F",ScheduleCompile!I341))),VALUE(LEFT(ScheduleCompile!I341,FIND("F",ScheduleCompile!I341)-1)),ScheduleCompile!I341)))))))</f>
        <v>0.5</v>
      </c>
      <c r="O348" s="1">
        <f>IF(AND(ISERROR(IF(ScheduleCompile!J341="Off",0,IF(ScheduleCompile!J341="On",1,IF(ISNUMBER(ScheduleCompile!J341),ScheduleCompile!J341/1,IF(ISTEXT(ScheduleCompile!J341),IF(OR(ISNUMBER(FIND("5F",ScheduleCompile!J341)),ISNUMBER(FIND("0F",ScheduleCompile!J341)),ISNUMBER(FIND("8F",ScheduleCompile!J341)),ISNUMBER(FIND("1F",ScheduleCompile!J341)),ISNUMBER(FIND("2F",ScheduleCompile!J341)),ISNUMBER(FIND("3F",ScheduleCompile!J341)),ISNUMBER(FIND("6F",ScheduleCompile!J341)),ISNUMBER(FIND("7F",ScheduleCompile!J341)),ISNUMBER(FIND("9F",ScheduleCompile!J341)),ISNUMBER(FIND("4F",ScheduleCompile!J341))),VALUE(LEFT(ScheduleCompile!J341,FIND("F",ScheduleCompile!J341)-1)),ScheduleCompile!J341)))))),ISTEXT(ScheduleCompile!#REF!)),"ENDTABLE",IF(ISERROR(IF(ScheduleCompile!J341="Off",0,IF(ScheduleCompile!J341="On",1,IF(ISNUMBER(ScheduleCompile!J341),ScheduleCompile!J341/1,IF(ISTEXT(ScheduleCompile!J341),IF(OR(ISNUMBER(FIND("5F",ScheduleCompile!J341)),ISNUMBER(FIND("0F",ScheduleCompile!J341)),ISNUMBER(FIND("8F",ScheduleCompile!J341)),ISNUMBER(FIND("1F",ScheduleCompile!J341)),ISNUMBER(FIND("2F",ScheduleCompile!J341)),ISNUMBER(FIND("3F",ScheduleCompile!J341)),ISNUMBER(FIND("6F",ScheduleCompile!J341)),ISNUMBER(FIND("7F",ScheduleCompile!J341)),ISNUMBER(FIND("9F",ScheduleCompile!J341)),ISNUMBER(FIND("4F",ScheduleCompile!J341))),VALUE(LEFT(ScheduleCompile!J341,FIND("F",ScheduleCompile!J341)-1)),ScheduleCompile!J341)))))),"",IF(ScheduleCompile!J341="Off",0,IF(ScheduleCompile!J341="On",1,IF(ISNUMBER(ScheduleCompile!J341),ScheduleCompile!J341/1,IF(ISTEXT(ScheduleCompile!J341),IF(OR(ISNUMBER(FIND("5F",ScheduleCompile!J341)),ISNUMBER(FIND("0F",ScheduleCompile!J341)),ISNUMBER(FIND("8F",ScheduleCompile!J341)),ISNUMBER(FIND("1F",ScheduleCompile!J341)),ISNUMBER(FIND("2F",ScheduleCompile!J341)),ISNUMBER(FIND("3F",ScheduleCompile!J341)),ISNUMBER(FIND("6F",ScheduleCompile!J341)),ISNUMBER(FIND("7F",ScheduleCompile!J341)),ISNUMBER(FIND("9F",ScheduleCompile!J341)),ISNUMBER(FIND("4F",ScheduleCompile!J341))),VALUE(LEFT(ScheduleCompile!J341,FIND("F",ScheduleCompile!J341)-1)),ScheduleCompile!J341)))))))</f>
        <v>0</v>
      </c>
      <c r="P348" s="1">
        <f>IF(AND(ISERROR(IF(ScheduleCompile!K341="Off",0,IF(ScheduleCompile!K341="On",1,IF(ISNUMBER(ScheduleCompile!K341),ScheduleCompile!K341/1,IF(ISTEXT(ScheduleCompile!K341),IF(OR(ISNUMBER(FIND("5F",ScheduleCompile!K341)),ISNUMBER(FIND("0F",ScheduleCompile!K341)),ISNUMBER(FIND("8F",ScheduleCompile!K341)),ISNUMBER(FIND("1F",ScheduleCompile!K341)),ISNUMBER(FIND("2F",ScheduleCompile!K341)),ISNUMBER(FIND("3F",ScheduleCompile!K341)),ISNUMBER(FIND("6F",ScheduleCompile!K341)),ISNUMBER(FIND("7F",ScheduleCompile!K341)),ISNUMBER(FIND("9F",ScheduleCompile!K341)),ISNUMBER(FIND("4F",ScheduleCompile!K341))),VALUE(LEFT(ScheduleCompile!K341,FIND("F",ScheduleCompile!K341)-1)),ScheduleCompile!K341)))))),ISTEXT(ScheduleCompile!#REF!)),"ENDTABLE",IF(ISERROR(IF(ScheduleCompile!K341="Off",0,IF(ScheduleCompile!K341="On",1,IF(ISNUMBER(ScheduleCompile!K341),ScheduleCompile!K341/1,IF(ISTEXT(ScheduleCompile!K341),IF(OR(ISNUMBER(FIND("5F",ScheduleCompile!K341)),ISNUMBER(FIND("0F",ScheduleCompile!K341)),ISNUMBER(FIND("8F",ScheduleCompile!K341)),ISNUMBER(FIND("1F",ScheduleCompile!K341)),ISNUMBER(FIND("2F",ScheduleCompile!K341)),ISNUMBER(FIND("3F",ScheduleCompile!K341)),ISNUMBER(FIND("6F",ScheduleCompile!K341)),ISNUMBER(FIND("7F",ScheduleCompile!K341)),ISNUMBER(FIND("9F",ScheduleCompile!K341)),ISNUMBER(FIND("4F",ScheduleCompile!K341))),VALUE(LEFT(ScheduleCompile!K341,FIND("F",ScheduleCompile!K341)-1)),ScheduleCompile!K341)))))),"",IF(ScheduleCompile!K341="Off",0,IF(ScheduleCompile!K341="On",1,IF(ISNUMBER(ScheduleCompile!K341),ScheduleCompile!K341/1,IF(ISTEXT(ScheduleCompile!K341),IF(OR(ISNUMBER(FIND("5F",ScheduleCompile!K341)),ISNUMBER(FIND("0F",ScheduleCompile!K341)),ISNUMBER(FIND("8F",ScheduleCompile!K341)),ISNUMBER(FIND("1F",ScheduleCompile!K341)),ISNUMBER(FIND("2F",ScheduleCompile!K341)),ISNUMBER(FIND("3F",ScheduleCompile!K341)),ISNUMBER(FIND("6F",ScheduleCompile!K341)),ISNUMBER(FIND("7F",ScheduleCompile!K341)),ISNUMBER(FIND("9F",ScheduleCompile!K341)),ISNUMBER(FIND("4F",ScheduleCompile!K341))),VALUE(LEFT(ScheduleCompile!K341,FIND("F",ScheduleCompile!K341)-1)),ScheduleCompile!K341)))))))</f>
        <v>0</v>
      </c>
      <c r="Q348" s="1">
        <f>IF(AND(ISERROR(IF(ScheduleCompile!L341="Off",0,IF(ScheduleCompile!L341="On",1,IF(ISNUMBER(ScheduleCompile!L341),ScheduleCompile!L341/1,IF(ISTEXT(ScheduleCompile!L341),IF(OR(ISNUMBER(FIND("5F",ScheduleCompile!L341)),ISNUMBER(FIND("0F",ScheduleCompile!L341)),ISNUMBER(FIND("8F",ScheduleCompile!L341)),ISNUMBER(FIND("1F",ScheduleCompile!L341)),ISNUMBER(FIND("2F",ScheduleCompile!L341)),ISNUMBER(FIND("3F",ScheduleCompile!L341)),ISNUMBER(FIND("6F",ScheduleCompile!L341)),ISNUMBER(FIND("7F",ScheduleCompile!L341)),ISNUMBER(FIND("9F",ScheduleCompile!L341)),ISNUMBER(FIND("4F",ScheduleCompile!L341))),VALUE(LEFT(ScheduleCompile!L341,FIND("F",ScheduleCompile!L341)-1)),ScheduleCompile!L341)))))),ISTEXT(ScheduleCompile!#REF!)),"ENDTABLE",IF(ISERROR(IF(ScheduleCompile!L341="Off",0,IF(ScheduleCompile!L341="On",1,IF(ISNUMBER(ScheduleCompile!L341),ScheduleCompile!L341/1,IF(ISTEXT(ScheduleCompile!L341),IF(OR(ISNUMBER(FIND("5F",ScheduleCompile!L341)),ISNUMBER(FIND("0F",ScheduleCompile!L341)),ISNUMBER(FIND("8F",ScheduleCompile!L341)),ISNUMBER(FIND("1F",ScheduleCompile!L341)),ISNUMBER(FIND("2F",ScheduleCompile!L341)),ISNUMBER(FIND("3F",ScheduleCompile!L341)),ISNUMBER(FIND("6F",ScheduleCompile!L341)),ISNUMBER(FIND("7F",ScheduleCompile!L341)),ISNUMBER(FIND("9F",ScheduleCompile!L341)),ISNUMBER(FIND("4F",ScheduleCompile!L341))),VALUE(LEFT(ScheduleCompile!L341,FIND("F",ScheduleCompile!L341)-1)),ScheduleCompile!L341)))))),"",IF(ScheduleCompile!L341="Off",0,IF(ScheduleCompile!L341="On",1,IF(ISNUMBER(ScheduleCompile!L341),ScheduleCompile!L341/1,IF(ISTEXT(ScheduleCompile!L341),IF(OR(ISNUMBER(FIND("5F",ScheduleCompile!L341)),ISNUMBER(FIND("0F",ScheduleCompile!L341)),ISNUMBER(FIND("8F",ScheduleCompile!L341)),ISNUMBER(FIND("1F",ScheduleCompile!L341)),ISNUMBER(FIND("2F",ScheduleCompile!L341)),ISNUMBER(FIND("3F",ScheduleCompile!L341)),ISNUMBER(FIND("6F",ScheduleCompile!L341)),ISNUMBER(FIND("7F",ScheduleCompile!L341)),ISNUMBER(FIND("9F",ScheduleCompile!L341)),ISNUMBER(FIND("4F",ScheduleCompile!L341))),VALUE(LEFT(ScheduleCompile!L341,FIND("F",ScheduleCompile!L341)-1)),ScheduleCompile!L341)))))))</f>
        <v>0</v>
      </c>
      <c r="R348" s="1">
        <f>IF(AND(ISERROR(IF(ScheduleCompile!M341="Off",0,IF(ScheduleCompile!M341="On",1,IF(ISNUMBER(ScheduleCompile!M341),ScheduleCompile!M341/1,IF(ISTEXT(ScheduleCompile!M341),IF(OR(ISNUMBER(FIND("5F",ScheduleCompile!M341)),ISNUMBER(FIND("0F",ScheduleCompile!M341)),ISNUMBER(FIND("8F",ScheduleCompile!M341)),ISNUMBER(FIND("1F",ScheduleCompile!M341)),ISNUMBER(FIND("2F",ScheduleCompile!M341)),ISNUMBER(FIND("3F",ScheduleCompile!M341)),ISNUMBER(FIND("6F",ScheduleCompile!M341)),ISNUMBER(FIND("7F",ScheduleCompile!M341)),ISNUMBER(FIND("9F",ScheduleCompile!M341)),ISNUMBER(FIND("4F",ScheduleCompile!M341))),VALUE(LEFT(ScheduleCompile!M341,FIND("F",ScheduleCompile!M341)-1)),ScheduleCompile!M341)))))),ISTEXT(ScheduleCompile!#REF!)),"ENDTABLE",IF(ISERROR(IF(ScheduleCompile!M341="Off",0,IF(ScheduleCompile!M341="On",1,IF(ISNUMBER(ScheduleCompile!M341),ScheduleCompile!M341/1,IF(ISTEXT(ScheduleCompile!M341),IF(OR(ISNUMBER(FIND("5F",ScheduleCompile!M341)),ISNUMBER(FIND("0F",ScheduleCompile!M341)),ISNUMBER(FIND("8F",ScheduleCompile!M341)),ISNUMBER(FIND("1F",ScheduleCompile!M341)),ISNUMBER(FIND("2F",ScheduleCompile!M341)),ISNUMBER(FIND("3F",ScheduleCompile!M341)),ISNUMBER(FIND("6F",ScheduleCompile!M341)),ISNUMBER(FIND("7F",ScheduleCompile!M341)),ISNUMBER(FIND("9F",ScheduleCompile!M341)),ISNUMBER(FIND("4F",ScheduleCompile!M341))),VALUE(LEFT(ScheduleCompile!M341,FIND("F",ScheduleCompile!M341)-1)),ScheduleCompile!M341)))))),"",IF(ScheduleCompile!M341="Off",0,IF(ScheduleCompile!M341="On",1,IF(ISNUMBER(ScheduleCompile!M341),ScheduleCompile!M341/1,IF(ISTEXT(ScheduleCompile!M341),IF(OR(ISNUMBER(FIND("5F",ScheduleCompile!M341)),ISNUMBER(FIND("0F",ScheduleCompile!M341)),ISNUMBER(FIND("8F",ScheduleCompile!M341)),ISNUMBER(FIND("1F",ScheduleCompile!M341)),ISNUMBER(FIND("2F",ScheduleCompile!M341)),ISNUMBER(FIND("3F",ScheduleCompile!M341)),ISNUMBER(FIND("6F",ScheduleCompile!M341)),ISNUMBER(FIND("7F",ScheduleCompile!M341)),ISNUMBER(FIND("9F",ScheduleCompile!M341)),ISNUMBER(FIND("4F",ScheduleCompile!M341))),VALUE(LEFT(ScheduleCompile!M341,FIND("F",ScheduleCompile!M341)-1)),ScheduleCompile!M341)))))))</f>
        <v>0.2</v>
      </c>
      <c r="S348" s="1">
        <f>IF(AND(ISERROR(IF(ScheduleCompile!N341="Off",0,IF(ScheduleCompile!N341="On",1,IF(ISNUMBER(ScheduleCompile!N341),ScheduleCompile!N341/1,IF(ISTEXT(ScheduleCompile!N341),IF(OR(ISNUMBER(FIND("5F",ScheduleCompile!N341)),ISNUMBER(FIND("0F",ScheduleCompile!N341)),ISNUMBER(FIND("8F",ScheduleCompile!N341)),ISNUMBER(FIND("1F",ScheduleCompile!N341)),ISNUMBER(FIND("2F",ScheduleCompile!N341)),ISNUMBER(FIND("3F",ScheduleCompile!N341)),ISNUMBER(FIND("6F",ScheduleCompile!N341)),ISNUMBER(FIND("7F",ScheduleCompile!N341)),ISNUMBER(FIND("9F",ScheduleCompile!N341)),ISNUMBER(FIND("4F",ScheduleCompile!N341))),VALUE(LEFT(ScheduleCompile!N341,FIND("F",ScheduleCompile!N341)-1)),ScheduleCompile!N341)))))),ISTEXT(ScheduleCompile!#REF!)),"ENDTABLE",IF(ISERROR(IF(ScheduleCompile!N341="Off",0,IF(ScheduleCompile!N341="On",1,IF(ISNUMBER(ScheduleCompile!N341),ScheduleCompile!N341/1,IF(ISTEXT(ScheduleCompile!N341),IF(OR(ISNUMBER(FIND("5F",ScheduleCompile!N341)),ISNUMBER(FIND("0F",ScheduleCompile!N341)),ISNUMBER(FIND("8F",ScheduleCompile!N341)),ISNUMBER(FIND("1F",ScheduleCompile!N341)),ISNUMBER(FIND("2F",ScheduleCompile!N341)),ISNUMBER(FIND("3F",ScheduleCompile!N341)),ISNUMBER(FIND("6F",ScheduleCompile!N341)),ISNUMBER(FIND("7F",ScheduleCompile!N341)),ISNUMBER(FIND("9F",ScheduleCompile!N341)),ISNUMBER(FIND("4F",ScheduleCompile!N341))),VALUE(LEFT(ScheduleCompile!N341,FIND("F",ScheduleCompile!N341)-1)),ScheduleCompile!N341)))))),"",IF(ScheduleCompile!N341="Off",0,IF(ScheduleCompile!N341="On",1,IF(ISNUMBER(ScheduleCompile!N341),ScheduleCompile!N341/1,IF(ISTEXT(ScheduleCompile!N341),IF(OR(ISNUMBER(FIND("5F",ScheduleCompile!N341)),ISNUMBER(FIND("0F",ScheduleCompile!N341)),ISNUMBER(FIND("8F",ScheduleCompile!N341)),ISNUMBER(FIND("1F",ScheduleCompile!N341)),ISNUMBER(FIND("2F",ScheduleCompile!N341)),ISNUMBER(FIND("3F",ScheduleCompile!N341)),ISNUMBER(FIND("6F",ScheduleCompile!N341)),ISNUMBER(FIND("7F",ScheduleCompile!N341)),ISNUMBER(FIND("9F",ScheduleCompile!N341)),ISNUMBER(FIND("4F",ScheduleCompile!N341))),VALUE(LEFT(ScheduleCompile!N341,FIND("F",ScheduleCompile!N341)-1)),ScheduleCompile!N341)))))))</f>
        <v>0.2</v>
      </c>
      <c r="T348" s="1">
        <f>IF(AND(ISERROR(IF(ScheduleCompile!O341="Off",0,IF(ScheduleCompile!O341="On",1,IF(ISNUMBER(ScheduleCompile!O341),ScheduleCompile!O341/1,IF(ISTEXT(ScheduleCompile!O341),IF(OR(ISNUMBER(FIND("5F",ScheduleCompile!O341)),ISNUMBER(FIND("0F",ScheduleCompile!O341)),ISNUMBER(FIND("8F",ScheduleCompile!O341)),ISNUMBER(FIND("1F",ScheduleCompile!O341)),ISNUMBER(FIND("2F",ScheduleCompile!O341)),ISNUMBER(FIND("3F",ScheduleCompile!O341)),ISNUMBER(FIND("6F",ScheduleCompile!O341)),ISNUMBER(FIND("7F",ScheduleCompile!O341)),ISNUMBER(FIND("9F",ScheduleCompile!O341)),ISNUMBER(FIND("4F",ScheduleCompile!O341))),VALUE(LEFT(ScheduleCompile!O341,FIND("F",ScheduleCompile!O341)-1)),ScheduleCompile!O341)))))),ISTEXT(ScheduleCompile!#REF!)),"ENDTABLE",IF(ISERROR(IF(ScheduleCompile!O341="Off",0,IF(ScheduleCompile!O341="On",1,IF(ISNUMBER(ScheduleCompile!O341),ScheduleCompile!O341/1,IF(ISTEXT(ScheduleCompile!O341),IF(OR(ISNUMBER(FIND("5F",ScheduleCompile!O341)),ISNUMBER(FIND("0F",ScheduleCompile!O341)),ISNUMBER(FIND("8F",ScheduleCompile!O341)),ISNUMBER(FIND("1F",ScheduleCompile!O341)),ISNUMBER(FIND("2F",ScheduleCompile!O341)),ISNUMBER(FIND("3F",ScheduleCompile!O341)),ISNUMBER(FIND("6F",ScheduleCompile!O341)),ISNUMBER(FIND("7F",ScheduleCompile!O341)),ISNUMBER(FIND("9F",ScheduleCompile!O341)),ISNUMBER(FIND("4F",ScheduleCompile!O341))),VALUE(LEFT(ScheduleCompile!O341,FIND("F",ScheduleCompile!O341)-1)),ScheduleCompile!O341)))))),"",IF(ScheduleCompile!O341="Off",0,IF(ScheduleCompile!O341="On",1,IF(ISNUMBER(ScheduleCompile!O341),ScheduleCompile!O341/1,IF(ISTEXT(ScheduleCompile!O341),IF(OR(ISNUMBER(FIND("5F",ScheduleCompile!O341)),ISNUMBER(FIND("0F",ScheduleCompile!O341)),ISNUMBER(FIND("8F",ScheduleCompile!O341)),ISNUMBER(FIND("1F",ScheduleCompile!O341)),ISNUMBER(FIND("2F",ScheduleCompile!O341)),ISNUMBER(FIND("3F",ScheduleCompile!O341)),ISNUMBER(FIND("6F",ScheduleCompile!O341)),ISNUMBER(FIND("7F",ScheduleCompile!O341)),ISNUMBER(FIND("9F",ScheduleCompile!O341)),ISNUMBER(FIND("4F",ScheduleCompile!O341))),VALUE(LEFT(ScheduleCompile!O341,FIND("F",ScheduleCompile!O341)-1)),ScheduleCompile!O341)))))))</f>
        <v>0</v>
      </c>
      <c r="U348" s="1">
        <f>IF(AND(ISERROR(IF(ScheduleCompile!P341="Off",0,IF(ScheduleCompile!P341="On",1,IF(ISNUMBER(ScheduleCompile!P341),ScheduleCompile!P341/1,IF(ISTEXT(ScheduleCompile!P341),IF(OR(ISNUMBER(FIND("5F",ScheduleCompile!P341)),ISNUMBER(FIND("0F",ScheduleCompile!P341)),ISNUMBER(FIND("8F",ScheduleCompile!P341)),ISNUMBER(FIND("1F",ScheduleCompile!P341)),ISNUMBER(FIND("2F",ScheduleCompile!P341)),ISNUMBER(FIND("3F",ScheduleCompile!P341)),ISNUMBER(FIND("6F",ScheduleCompile!P341)),ISNUMBER(FIND("7F",ScheduleCompile!P341)),ISNUMBER(FIND("9F",ScheduleCompile!P341)),ISNUMBER(FIND("4F",ScheduleCompile!P341))),VALUE(LEFT(ScheduleCompile!P341,FIND("F",ScheduleCompile!P341)-1)),ScheduleCompile!P341)))))),ISTEXT(ScheduleCompile!#REF!)),"ENDTABLE",IF(ISERROR(IF(ScheduleCompile!P341="Off",0,IF(ScheduleCompile!P341="On",1,IF(ISNUMBER(ScheduleCompile!P341),ScheduleCompile!P341/1,IF(ISTEXT(ScheduleCompile!P341),IF(OR(ISNUMBER(FIND("5F",ScheduleCompile!P341)),ISNUMBER(FIND("0F",ScheduleCompile!P341)),ISNUMBER(FIND("8F",ScheduleCompile!P341)),ISNUMBER(FIND("1F",ScheduleCompile!P341)),ISNUMBER(FIND("2F",ScheduleCompile!P341)),ISNUMBER(FIND("3F",ScheduleCompile!P341)),ISNUMBER(FIND("6F",ScheduleCompile!P341)),ISNUMBER(FIND("7F",ScheduleCompile!P341)),ISNUMBER(FIND("9F",ScheduleCompile!P341)),ISNUMBER(FIND("4F",ScheduleCompile!P341))),VALUE(LEFT(ScheduleCompile!P341,FIND("F",ScheduleCompile!P341)-1)),ScheduleCompile!P341)))))),"",IF(ScheduleCompile!P341="Off",0,IF(ScheduleCompile!P341="On",1,IF(ISNUMBER(ScheduleCompile!P341),ScheduleCompile!P341/1,IF(ISTEXT(ScheduleCompile!P341),IF(OR(ISNUMBER(FIND("5F",ScheduleCompile!P341)),ISNUMBER(FIND("0F",ScheduleCompile!P341)),ISNUMBER(FIND("8F",ScheduleCompile!P341)),ISNUMBER(FIND("1F",ScheduleCompile!P341)),ISNUMBER(FIND("2F",ScheduleCompile!P341)),ISNUMBER(FIND("3F",ScheduleCompile!P341)),ISNUMBER(FIND("6F",ScheduleCompile!P341)),ISNUMBER(FIND("7F",ScheduleCompile!P341)),ISNUMBER(FIND("9F",ScheduleCompile!P341)),ISNUMBER(FIND("4F",ScheduleCompile!P341))),VALUE(LEFT(ScheduleCompile!P341,FIND("F",ScheduleCompile!P341)-1)),ScheduleCompile!P341)))))))</f>
        <v>0</v>
      </c>
      <c r="V348" s="1">
        <f>IF(AND(ISERROR(IF(ScheduleCompile!Q341="Off",0,IF(ScheduleCompile!Q341="On",1,IF(ISNUMBER(ScheduleCompile!Q341),ScheduleCompile!Q341/1,IF(ISTEXT(ScheduleCompile!Q341),IF(OR(ISNUMBER(FIND("5F",ScheduleCompile!Q341)),ISNUMBER(FIND("0F",ScheduleCompile!Q341)),ISNUMBER(FIND("8F",ScheduleCompile!Q341)),ISNUMBER(FIND("1F",ScheduleCompile!Q341)),ISNUMBER(FIND("2F",ScheduleCompile!Q341)),ISNUMBER(FIND("3F",ScheduleCompile!Q341)),ISNUMBER(FIND("6F",ScheduleCompile!Q341)),ISNUMBER(FIND("7F",ScheduleCompile!Q341)),ISNUMBER(FIND("9F",ScheduleCompile!Q341)),ISNUMBER(FIND("4F",ScheduleCompile!Q341))),VALUE(LEFT(ScheduleCompile!Q341,FIND("F",ScheduleCompile!Q341)-1)),ScheduleCompile!Q341)))))),ISTEXT(ScheduleCompile!#REF!)),"ENDTABLE",IF(ISERROR(IF(ScheduleCompile!Q341="Off",0,IF(ScheduleCompile!Q341="On",1,IF(ISNUMBER(ScheduleCompile!Q341),ScheduleCompile!Q341/1,IF(ISTEXT(ScheduleCompile!Q341),IF(OR(ISNUMBER(FIND("5F",ScheduleCompile!Q341)),ISNUMBER(FIND("0F",ScheduleCompile!Q341)),ISNUMBER(FIND("8F",ScheduleCompile!Q341)),ISNUMBER(FIND("1F",ScheduleCompile!Q341)),ISNUMBER(FIND("2F",ScheduleCompile!Q341)),ISNUMBER(FIND("3F",ScheduleCompile!Q341)),ISNUMBER(FIND("6F",ScheduleCompile!Q341)),ISNUMBER(FIND("7F",ScheduleCompile!Q341)),ISNUMBER(FIND("9F",ScheduleCompile!Q341)),ISNUMBER(FIND("4F",ScheduleCompile!Q341))),VALUE(LEFT(ScheduleCompile!Q341,FIND("F",ScheduleCompile!Q341)-1)),ScheduleCompile!Q341)))))),"",IF(ScheduleCompile!Q341="Off",0,IF(ScheduleCompile!Q341="On",1,IF(ISNUMBER(ScheduleCompile!Q341),ScheduleCompile!Q341/1,IF(ISTEXT(ScheduleCompile!Q341),IF(OR(ISNUMBER(FIND("5F",ScheduleCompile!Q341)),ISNUMBER(FIND("0F",ScheduleCompile!Q341)),ISNUMBER(FIND("8F",ScheduleCompile!Q341)),ISNUMBER(FIND("1F",ScheduleCompile!Q341)),ISNUMBER(FIND("2F",ScheduleCompile!Q341)),ISNUMBER(FIND("3F",ScheduleCompile!Q341)),ISNUMBER(FIND("6F",ScheduleCompile!Q341)),ISNUMBER(FIND("7F",ScheduleCompile!Q341)),ISNUMBER(FIND("9F",ScheduleCompile!Q341)),ISNUMBER(FIND("4F",ScheduleCompile!Q341))),VALUE(LEFT(ScheduleCompile!Q341,FIND("F",ScheduleCompile!Q341)-1)),ScheduleCompile!Q341)))))))</f>
        <v>0</v>
      </c>
      <c r="W348" s="1">
        <f>IF(AND(ISERROR(IF(ScheduleCompile!R341="Off",0,IF(ScheduleCompile!R341="On",1,IF(ISNUMBER(ScheduleCompile!R341),ScheduleCompile!R341/1,IF(ISTEXT(ScheduleCompile!R341),IF(OR(ISNUMBER(FIND("5F",ScheduleCompile!R341)),ISNUMBER(FIND("0F",ScheduleCompile!R341)),ISNUMBER(FIND("8F",ScheduleCompile!R341)),ISNUMBER(FIND("1F",ScheduleCompile!R341)),ISNUMBER(FIND("2F",ScheduleCompile!R341)),ISNUMBER(FIND("3F",ScheduleCompile!R341)),ISNUMBER(FIND("6F",ScheduleCompile!R341)),ISNUMBER(FIND("7F",ScheduleCompile!R341)),ISNUMBER(FIND("9F",ScheduleCompile!R341)),ISNUMBER(FIND("4F",ScheduleCompile!R341))),VALUE(LEFT(ScheduleCompile!R341,FIND("F",ScheduleCompile!R341)-1)),ScheduleCompile!R341)))))),ISTEXT(ScheduleCompile!#REF!)),"ENDTABLE",IF(ISERROR(IF(ScheduleCompile!R341="Off",0,IF(ScheduleCompile!R341="On",1,IF(ISNUMBER(ScheduleCompile!R341),ScheduleCompile!R341/1,IF(ISTEXT(ScheduleCompile!R341),IF(OR(ISNUMBER(FIND("5F",ScheduleCompile!R341)),ISNUMBER(FIND("0F",ScheduleCompile!R341)),ISNUMBER(FIND("8F",ScheduleCompile!R341)),ISNUMBER(FIND("1F",ScheduleCompile!R341)),ISNUMBER(FIND("2F",ScheduleCompile!R341)),ISNUMBER(FIND("3F",ScheduleCompile!R341)),ISNUMBER(FIND("6F",ScheduleCompile!R341)),ISNUMBER(FIND("7F",ScheduleCompile!R341)),ISNUMBER(FIND("9F",ScheduleCompile!R341)),ISNUMBER(FIND("4F",ScheduleCompile!R341))),VALUE(LEFT(ScheduleCompile!R341,FIND("F",ScheduleCompile!R341)-1)),ScheduleCompile!R341)))))),"",IF(ScheduleCompile!R341="Off",0,IF(ScheduleCompile!R341="On",1,IF(ISNUMBER(ScheduleCompile!R341),ScheduleCompile!R341/1,IF(ISTEXT(ScheduleCompile!R341),IF(OR(ISNUMBER(FIND("5F",ScheduleCompile!R341)),ISNUMBER(FIND("0F",ScheduleCompile!R341)),ISNUMBER(FIND("8F",ScheduleCompile!R341)),ISNUMBER(FIND("1F",ScheduleCompile!R341)),ISNUMBER(FIND("2F",ScheduleCompile!R341)),ISNUMBER(FIND("3F",ScheduleCompile!R341)),ISNUMBER(FIND("6F",ScheduleCompile!R341)),ISNUMBER(FIND("7F",ScheduleCompile!R341)),ISNUMBER(FIND("9F",ScheduleCompile!R341)),ISNUMBER(FIND("4F",ScheduleCompile!R341))),VALUE(LEFT(ScheduleCompile!R341,FIND("F",ScheduleCompile!R341)-1)),ScheduleCompile!R341)))))))</f>
        <v>0.5</v>
      </c>
      <c r="X348" s="1">
        <f>IF(AND(ISERROR(IF(ScheduleCompile!S341="Off",0,IF(ScheduleCompile!S341="On",1,IF(ISNUMBER(ScheduleCompile!S341),ScheduleCompile!S341/1,IF(ISTEXT(ScheduleCompile!S341),IF(OR(ISNUMBER(FIND("5F",ScheduleCompile!S341)),ISNUMBER(FIND("0F",ScheduleCompile!S341)),ISNUMBER(FIND("8F",ScheduleCompile!S341)),ISNUMBER(FIND("1F",ScheduleCompile!S341)),ISNUMBER(FIND("2F",ScheduleCompile!S341)),ISNUMBER(FIND("3F",ScheduleCompile!S341)),ISNUMBER(FIND("6F",ScheduleCompile!S341)),ISNUMBER(FIND("7F",ScheduleCompile!S341)),ISNUMBER(FIND("9F",ScheduleCompile!S341)),ISNUMBER(FIND("4F",ScheduleCompile!S341))),VALUE(LEFT(ScheduleCompile!S341,FIND("F",ScheduleCompile!S341)-1)),ScheduleCompile!S341)))))),ISTEXT(ScheduleCompile!#REF!)),"ENDTABLE",IF(ISERROR(IF(ScheduleCompile!S341="Off",0,IF(ScheduleCompile!S341="On",1,IF(ISNUMBER(ScheduleCompile!S341),ScheduleCompile!S341/1,IF(ISTEXT(ScheduleCompile!S341),IF(OR(ISNUMBER(FIND("5F",ScheduleCompile!S341)),ISNUMBER(FIND("0F",ScheduleCompile!S341)),ISNUMBER(FIND("8F",ScheduleCompile!S341)),ISNUMBER(FIND("1F",ScheduleCompile!S341)),ISNUMBER(FIND("2F",ScheduleCompile!S341)),ISNUMBER(FIND("3F",ScheduleCompile!S341)),ISNUMBER(FIND("6F",ScheduleCompile!S341)),ISNUMBER(FIND("7F",ScheduleCompile!S341)),ISNUMBER(FIND("9F",ScheduleCompile!S341)),ISNUMBER(FIND("4F",ScheduleCompile!S341))),VALUE(LEFT(ScheduleCompile!S341,FIND("F",ScheduleCompile!S341)-1)),ScheduleCompile!S341)))))),"",IF(ScheduleCompile!S341="Off",0,IF(ScheduleCompile!S341="On",1,IF(ISNUMBER(ScheduleCompile!S341),ScheduleCompile!S341/1,IF(ISTEXT(ScheduleCompile!S341),IF(OR(ISNUMBER(FIND("5F",ScheduleCompile!S341)),ISNUMBER(FIND("0F",ScheduleCompile!S341)),ISNUMBER(FIND("8F",ScheduleCompile!S341)),ISNUMBER(FIND("1F",ScheduleCompile!S341)),ISNUMBER(FIND("2F",ScheduleCompile!S341)),ISNUMBER(FIND("3F",ScheduleCompile!S341)),ISNUMBER(FIND("6F",ScheduleCompile!S341)),ISNUMBER(FIND("7F",ScheduleCompile!S341)),ISNUMBER(FIND("9F",ScheduleCompile!S341)),ISNUMBER(FIND("4F",ScheduleCompile!S341))),VALUE(LEFT(ScheduleCompile!S341,FIND("F",ScheduleCompile!S341)-1)),ScheduleCompile!S341)))))))</f>
        <v>0.5</v>
      </c>
      <c r="Y348" s="1">
        <f>IF(AND(ISERROR(IF(ScheduleCompile!T341="Off",0,IF(ScheduleCompile!T341="On",1,IF(ISNUMBER(ScheduleCompile!T341),ScheduleCompile!T341/1,IF(ISTEXT(ScheduleCompile!T341),IF(OR(ISNUMBER(FIND("5F",ScheduleCompile!T341)),ISNUMBER(FIND("0F",ScheduleCompile!T341)),ISNUMBER(FIND("8F",ScheduleCompile!T341)),ISNUMBER(FIND("1F",ScheduleCompile!T341)),ISNUMBER(FIND("2F",ScheduleCompile!T341)),ISNUMBER(FIND("3F",ScheduleCompile!T341)),ISNUMBER(FIND("6F",ScheduleCompile!T341)),ISNUMBER(FIND("7F",ScheduleCompile!T341)),ISNUMBER(FIND("9F",ScheduleCompile!T341)),ISNUMBER(FIND("4F",ScheduleCompile!T341))),VALUE(LEFT(ScheduleCompile!T341,FIND("F",ScheduleCompile!T341)-1)),ScheduleCompile!T341)))))),ISTEXT(ScheduleCompile!#REF!)),"ENDTABLE",IF(ISERROR(IF(ScheduleCompile!T341="Off",0,IF(ScheduleCompile!T341="On",1,IF(ISNUMBER(ScheduleCompile!T341),ScheduleCompile!T341/1,IF(ISTEXT(ScheduleCompile!T341),IF(OR(ISNUMBER(FIND("5F",ScheduleCompile!T341)),ISNUMBER(FIND("0F",ScheduleCompile!T341)),ISNUMBER(FIND("8F",ScheduleCompile!T341)),ISNUMBER(FIND("1F",ScheduleCompile!T341)),ISNUMBER(FIND("2F",ScheduleCompile!T341)),ISNUMBER(FIND("3F",ScheduleCompile!T341)),ISNUMBER(FIND("6F",ScheduleCompile!T341)),ISNUMBER(FIND("7F",ScheduleCompile!T341)),ISNUMBER(FIND("9F",ScheduleCompile!T341)),ISNUMBER(FIND("4F",ScheduleCompile!T341))),VALUE(LEFT(ScheduleCompile!T341,FIND("F",ScheduleCompile!T341)-1)),ScheduleCompile!T341)))))),"",IF(ScheduleCompile!T341="Off",0,IF(ScheduleCompile!T341="On",1,IF(ISNUMBER(ScheduleCompile!T341),ScheduleCompile!T341/1,IF(ISTEXT(ScheduleCompile!T341),IF(OR(ISNUMBER(FIND("5F",ScheduleCompile!T341)),ISNUMBER(FIND("0F",ScheduleCompile!T341)),ISNUMBER(FIND("8F",ScheduleCompile!T341)),ISNUMBER(FIND("1F",ScheduleCompile!T341)),ISNUMBER(FIND("2F",ScheduleCompile!T341)),ISNUMBER(FIND("3F",ScheduleCompile!T341)),ISNUMBER(FIND("6F",ScheduleCompile!T341)),ISNUMBER(FIND("7F",ScheduleCompile!T341)),ISNUMBER(FIND("9F",ScheduleCompile!T341)),ISNUMBER(FIND("4F",ScheduleCompile!T341))),VALUE(LEFT(ScheduleCompile!T341,FIND("F",ScheduleCompile!T341)-1)),ScheduleCompile!T341)))))))</f>
        <v>0.5</v>
      </c>
      <c r="Z348" s="1">
        <f>IF(AND(ISERROR(IF(ScheduleCompile!U341="Off",0,IF(ScheduleCompile!U341="On",1,IF(ISNUMBER(ScheduleCompile!U341),ScheduleCompile!U341/1,IF(ISTEXT(ScheduleCompile!U341),IF(OR(ISNUMBER(FIND("5F",ScheduleCompile!U341)),ISNUMBER(FIND("0F",ScheduleCompile!U341)),ISNUMBER(FIND("8F",ScheduleCompile!U341)),ISNUMBER(FIND("1F",ScheduleCompile!U341)),ISNUMBER(FIND("2F",ScheduleCompile!U341)),ISNUMBER(FIND("3F",ScheduleCompile!U341)),ISNUMBER(FIND("6F",ScheduleCompile!U341)),ISNUMBER(FIND("7F",ScheduleCompile!U341)),ISNUMBER(FIND("9F",ScheduleCompile!U341)),ISNUMBER(FIND("4F",ScheduleCompile!U341))),VALUE(LEFT(ScheduleCompile!U341,FIND("F",ScheduleCompile!U341)-1)),ScheduleCompile!U341)))))),ISTEXT(ScheduleCompile!#REF!)),"ENDTABLE",IF(ISERROR(IF(ScheduleCompile!U341="Off",0,IF(ScheduleCompile!U341="On",1,IF(ISNUMBER(ScheduleCompile!U341),ScheduleCompile!U341/1,IF(ISTEXT(ScheduleCompile!U341),IF(OR(ISNUMBER(FIND("5F",ScheduleCompile!U341)),ISNUMBER(FIND("0F",ScheduleCompile!U341)),ISNUMBER(FIND("8F",ScheduleCompile!U341)),ISNUMBER(FIND("1F",ScheduleCompile!U341)),ISNUMBER(FIND("2F",ScheduleCompile!U341)),ISNUMBER(FIND("3F",ScheduleCompile!U341)),ISNUMBER(FIND("6F",ScheduleCompile!U341)),ISNUMBER(FIND("7F",ScheduleCompile!U341)),ISNUMBER(FIND("9F",ScheduleCompile!U341)),ISNUMBER(FIND("4F",ScheduleCompile!U341))),VALUE(LEFT(ScheduleCompile!U341,FIND("F",ScheduleCompile!U341)-1)),ScheduleCompile!U341)))))),"",IF(ScheduleCompile!U341="Off",0,IF(ScheduleCompile!U341="On",1,IF(ISNUMBER(ScheduleCompile!U341),ScheduleCompile!U341/1,IF(ISTEXT(ScheduleCompile!U341),IF(OR(ISNUMBER(FIND("5F",ScheduleCompile!U341)),ISNUMBER(FIND("0F",ScheduleCompile!U341)),ISNUMBER(FIND("8F",ScheduleCompile!U341)),ISNUMBER(FIND("1F",ScheduleCompile!U341)),ISNUMBER(FIND("2F",ScheduleCompile!U341)),ISNUMBER(FIND("3F",ScheduleCompile!U341)),ISNUMBER(FIND("6F",ScheduleCompile!U341)),ISNUMBER(FIND("7F",ScheduleCompile!U341)),ISNUMBER(FIND("9F",ScheduleCompile!U341)),ISNUMBER(FIND("4F",ScheduleCompile!U341))),VALUE(LEFT(ScheduleCompile!U341,FIND("F",ScheduleCompile!U341)-1)),ScheduleCompile!U341)))))))</f>
        <v>0</v>
      </c>
      <c r="AA348" s="1">
        <f>IF(AND(ISERROR(IF(ScheduleCompile!V341="Off",0,IF(ScheduleCompile!V341="On",1,IF(ISNUMBER(ScheduleCompile!V341),ScheduleCompile!V341/1,IF(ISTEXT(ScheduleCompile!V341),IF(OR(ISNUMBER(FIND("5F",ScheduleCompile!V341)),ISNUMBER(FIND("0F",ScheduleCompile!V341)),ISNUMBER(FIND("8F",ScheduleCompile!V341)),ISNUMBER(FIND("1F",ScheduleCompile!V341)),ISNUMBER(FIND("2F",ScheduleCompile!V341)),ISNUMBER(FIND("3F",ScheduleCompile!V341)),ISNUMBER(FIND("6F",ScheduleCompile!V341)),ISNUMBER(FIND("7F",ScheduleCompile!V341)),ISNUMBER(FIND("9F",ScheduleCompile!V341)),ISNUMBER(FIND("4F",ScheduleCompile!V341))),VALUE(LEFT(ScheduleCompile!V341,FIND("F",ScheduleCompile!V341)-1)),ScheduleCompile!V341)))))),ISTEXT(ScheduleCompile!#REF!)),"ENDTABLE",IF(ISERROR(IF(ScheduleCompile!V341="Off",0,IF(ScheduleCompile!V341="On",1,IF(ISNUMBER(ScheduleCompile!V341),ScheduleCompile!V341/1,IF(ISTEXT(ScheduleCompile!V341),IF(OR(ISNUMBER(FIND("5F",ScheduleCompile!V341)),ISNUMBER(FIND("0F",ScheduleCompile!V341)),ISNUMBER(FIND("8F",ScheduleCompile!V341)),ISNUMBER(FIND("1F",ScheduleCompile!V341)),ISNUMBER(FIND("2F",ScheduleCompile!V341)),ISNUMBER(FIND("3F",ScheduleCompile!V341)),ISNUMBER(FIND("6F",ScheduleCompile!V341)),ISNUMBER(FIND("7F",ScheduleCompile!V341)),ISNUMBER(FIND("9F",ScheduleCompile!V341)),ISNUMBER(FIND("4F",ScheduleCompile!V341))),VALUE(LEFT(ScheduleCompile!V341,FIND("F",ScheduleCompile!V341)-1)),ScheduleCompile!V341)))))),"",IF(ScheduleCompile!V341="Off",0,IF(ScheduleCompile!V341="On",1,IF(ISNUMBER(ScheduleCompile!V341),ScheduleCompile!V341/1,IF(ISTEXT(ScheduleCompile!V341),IF(OR(ISNUMBER(FIND("5F",ScheduleCompile!V341)),ISNUMBER(FIND("0F",ScheduleCompile!V341)),ISNUMBER(FIND("8F",ScheduleCompile!V341)),ISNUMBER(FIND("1F",ScheduleCompile!V341)),ISNUMBER(FIND("2F",ScheduleCompile!V341)),ISNUMBER(FIND("3F",ScheduleCompile!V341)),ISNUMBER(FIND("6F",ScheduleCompile!V341)),ISNUMBER(FIND("7F",ScheduleCompile!V341)),ISNUMBER(FIND("9F",ScheduleCompile!V341)),ISNUMBER(FIND("4F",ScheduleCompile!V341))),VALUE(LEFT(ScheduleCompile!V341,FIND("F",ScheduleCompile!V341)-1)),ScheduleCompile!V341)))))))</f>
        <v>0</v>
      </c>
      <c r="AB348" s="1">
        <f>IF(AND(ISERROR(IF(ScheduleCompile!W341="Off",0,IF(ScheduleCompile!W341="On",1,IF(ISNUMBER(ScheduleCompile!W341),ScheduleCompile!W341/1,IF(ISTEXT(ScheduleCompile!W341),IF(OR(ISNUMBER(FIND("5F",ScheduleCompile!W341)),ISNUMBER(FIND("0F",ScheduleCompile!W341)),ISNUMBER(FIND("8F",ScheduleCompile!W341)),ISNUMBER(FIND("1F",ScheduleCompile!W341)),ISNUMBER(FIND("2F",ScheduleCompile!W341)),ISNUMBER(FIND("3F",ScheduleCompile!W341)),ISNUMBER(FIND("6F",ScheduleCompile!W341)),ISNUMBER(FIND("7F",ScheduleCompile!W341)),ISNUMBER(FIND("9F",ScheduleCompile!W341)),ISNUMBER(FIND("4F",ScheduleCompile!W341))),VALUE(LEFT(ScheduleCompile!W341,FIND("F",ScheduleCompile!W341)-1)),ScheduleCompile!W341)))))),ISTEXT(ScheduleCompile!#REF!)),"ENDTABLE",IF(ISERROR(IF(ScheduleCompile!W341="Off",0,IF(ScheduleCompile!W341="On",1,IF(ISNUMBER(ScheduleCompile!W341),ScheduleCompile!W341/1,IF(ISTEXT(ScheduleCompile!W341),IF(OR(ISNUMBER(FIND("5F",ScheduleCompile!W341)),ISNUMBER(FIND("0F",ScheduleCompile!W341)),ISNUMBER(FIND("8F",ScheduleCompile!W341)),ISNUMBER(FIND("1F",ScheduleCompile!W341)),ISNUMBER(FIND("2F",ScheduleCompile!W341)),ISNUMBER(FIND("3F",ScheduleCompile!W341)),ISNUMBER(FIND("6F",ScheduleCompile!W341)),ISNUMBER(FIND("7F",ScheduleCompile!W341)),ISNUMBER(FIND("9F",ScheduleCompile!W341)),ISNUMBER(FIND("4F",ScheduleCompile!W341))),VALUE(LEFT(ScheduleCompile!W341,FIND("F",ScheduleCompile!W341)-1)),ScheduleCompile!W341)))))),"",IF(ScheduleCompile!W341="Off",0,IF(ScheduleCompile!W341="On",1,IF(ISNUMBER(ScheduleCompile!W341),ScheduleCompile!W341/1,IF(ISTEXT(ScheduleCompile!W341),IF(OR(ISNUMBER(FIND("5F",ScheduleCompile!W341)),ISNUMBER(FIND("0F",ScheduleCompile!W341)),ISNUMBER(FIND("8F",ScheduleCompile!W341)),ISNUMBER(FIND("1F",ScheduleCompile!W341)),ISNUMBER(FIND("2F",ScheduleCompile!W341)),ISNUMBER(FIND("3F",ScheduleCompile!W341)),ISNUMBER(FIND("6F",ScheduleCompile!W341)),ISNUMBER(FIND("7F",ScheduleCompile!W341)),ISNUMBER(FIND("9F",ScheduleCompile!W341)),ISNUMBER(FIND("4F",ScheduleCompile!W341))),VALUE(LEFT(ScheduleCompile!W341,FIND("F",ScheduleCompile!W341)-1)),ScheduleCompile!W341)))))))</f>
        <v>0</v>
      </c>
      <c r="AC348" s="1">
        <f>IF(AND(ISERROR(IF(ScheduleCompile!X341="Off",0,IF(ScheduleCompile!X341="On",1,IF(ISNUMBER(ScheduleCompile!X341),ScheduleCompile!X341/1,IF(ISTEXT(ScheduleCompile!X341),IF(OR(ISNUMBER(FIND("5F",ScheduleCompile!X341)),ISNUMBER(FIND("0F",ScheduleCompile!X341)),ISNUMBER(FIND("8F",ScheduleCompile!X341)),ISNUMBER(FIND("1F",ScheduleCompile!X341)),ISNUMBER(FIND("2F",ScheduleCompile!X341)),ISNUMBER(FIND("3F",ScheduleCompile!X341)),ISNUMBER(FIND("6F",ScheduleCompile!X341)),ISNUMBER(FIND("7F",ScheduleCompile!X341)),ISNUMBER(FIND("9F",ScheduleCompile!X341)),ISNUMBER(FIND("4F",ScheduleCompile!X341))),VALUE(LEFT(ScheduleCompile!X341,FIND("F",ScheduleCompile!X341)-1)),ScheduleCompile!X341)))))),ISTEXT(ScheduleCompile!#REF!)),"ENDTABLE",IF(ISERROR(IF(ScheduleCompile!X341="Off",0,IF(ScheduleCompile!X341="On",1,IF(ISNUMBER(ScheduleCompile!X341),ScheduleCompile!X341/1,IF(ISTEXT(ScheduleCompile!X341),IF(OR(ISNUMBER(FIND("5F",ScheduleCompile!X341)),ISNUMBER(FIND("0F",ScheduleCompile!X341)),ISNUMBER(FIND("8F",ScheduleCompile!X341)),ISNUMBER(FIND("1F",ScheduleCompile!X341)),ISNUMBER(FIND("2F",ScheduleCompile!X341)),ISNUMBER(FIND("3F",ScheduleCompile!X341)),ISNUMBER(FIND("6F",ScheduleCompile!X341)),ISNUMBER(FIND("7F",ScheduleCompile!X341)),ISNUMBER(FIND("9F",ScheduleCompile!X341)),ISNUMBER(FIND("4F",ScheduleCompile!X341))),VALUE(LEFT(ScheduleCompile!X341,FIND("F",ScheduleCompile!X341)-1)),ScheduleCompile!X341)))))),"",IF(ScheduleCompile!X341="Off",0,IF(ScheduleCompile!X341="On",1,IF(ISNUMBER(ScheduleCompile!X341),ScheduleCompile!X341/1,IF(ISTEXT(ScheduleCompile!X341),IF(OR(ISNUMBER(FIND("5F",ScheduleCompile!X341)),ISNUMBER(FIND("0F",ScheduleCompile!X341)),ISNUMBER(FIND("8F",ScheduleCompile!X341)),ISNUMBER(FIND("1F",ScheduleCompile!X341)),ISNUMBER(FIND("2F",ScheduleCompile!X341)),ISNUMBER(FIND("3F",ScheduleCompile!X341)),ISNUMBER(FIND("6F",ScheduleCompile!X341)),ISNUMBER(FIND("7F",ScheduleCompile!X341)),ISNUMBER(FIND("9F",ScheduleCompile!X341)),ISNUMBER(FIND("4F",ScheduleCompile!X341))),VALUE(LEFT(ScheduleCompile!X341,FIND("F",ScheduleCompile!X341)-1)),ScheduleCompile!X341)))))))</f>
        <v>0</v>
      </c>
      <c r="AD348" s="1">
        <f>IF(AND(ISERROR(IF(ScheduleCompile!Y341="Off",0,IF(ScheduleCompile!Y341="On",1,IF(ISNUMBER(ScheduleCompile!Y341),ScheduleCompile!Y341/1,IF(ISTEXT(ScheduleCompile!Y341),IF(OR(ISNUMBER(FIND("5F",ScheduleCompile!Y341)),ISNUMBER(FIND("0F",ScheduleCompile!Y341)),ISNUMBER(FIND("8F",ScheduleCompile!Y341)),ISNUMBER(FIND("1F",ScheduleCompile!Y341)),ISNUMBER(FIND("2F",ScheduleCompile!Y341)),ISNUMBER(FIND("3F",ScheduleCompile!Y341)),ISNUMBER(FIND("6F",ScheduleCompile!Y341)),ISNUMBER(FIND("7F",ScheduleCompile!Y341)),ISNUMBER(FIND("9F",ScheduleCompile!Y341)),ISNUMBER(FIND("4F",ScheduleCompile!Y341))),VALUE(LEFT(ScheduleCompile!Y341,FIND("F",ScheduleCompile!Y341)-1)),ScheduleCompile!Y341)))))),ISTEXT(ScheduleCompile!#REF!)),"ENDTABLE",IF(ISERROR(IF(ScheduleCompile!Y341="Off",0,IF(ScheduleCompile!Y341="On",1,IF(ISNUMBER(ScheduleCompile!Y341),ScheduleCompile!Y341/1,IF(ISTEXT(ScheduleCompile!Y341),IF(OR(ISNUMBER(FIND("5F",ScheduleCompile!Y341)),ISNUMBER(FIND("0F",ScheduleCompile!Y341)),ISNUMBER(FIND("8F",ScheduleCompile!Y341)),ISNUMBER(FIND("1F",ScheduleCompile!Y341)),ISNUMBER(FIND("2F",ScheduleCompile!Y341)),ISNUMBER(FIND("3F",ScheduleCompile!Y341)),ISNUMBER(FIND("6F",ScheduleCompile!Y341)),ISNUMBER(FIND("7F",ScheduleCompile!Y341)),ISNUMBER(FIND("9F",ScheduleCompile!Y341)),ISNUMBER(FIND("4F",ScheduleCompile!Y341))),VALUE(LEFT(ScheduleCompile!Y341,FIND("F",ScheduleCompile!Y341)-1)),ScheduleCompile!Y341)))))),"",IF(ScheduleCompile!Y341="Off",0,IF(ScheduleCompile!Y341="On",1,IF(ISNUMBER(ScheduleCompile!Y341),ScheduleCompile!Y341/1,IF(ISTEXT(ScheduleCompile!Y341),IF(OR(ISNUMBER(FIND("5F",ScheduleCompile!Y341)),ISNUMBER(FIND("0F",ScheduleCompile!Y341)),ISNUMBER(FIND("8F",ScheduleCompile!Y341)),ISNUMBER(FIND("1F",ScheduleCompile!Y341)),ISNUMBER(FIND("2F",ScheduleCompile!Y341)),ISNUMBER(FIND("3F",ScheduleCompile!Y341)),ISNUMBER(FIND("6F",ScheduleCompile!Y341)),ISNUMBER(FIND("7F",ScheduleCompile!Y341)),ISNUMBER(FIND("9F",ScheduleCompile!Y341)),ISNUMBER(FIND("4F",ScheduleCompile!Y341))),VALUE(LEFT(ScheduleCompile!Y341,FIND("F",ScheduleCompile!Y341)-1)),ScheduleCompile!Y341)))))))</f>
        <v>0</v>
      </c>
    </row>
    <row r="349" spans="1:30" x14ac:dyDescent="0.25">
      <c r="A349" t="str">
        <f t="shared" si="23"/>
        <v>SchDay "ResidentialLivingGasEquipSat"  Type = "Fraction" Hr = (0, 0, 0, 0, 0, 0, 0.5, 0.5, 0, 0, 0, 0.2, 0.2, 0, 0, 0, 0.5, 0.5, 0.5, 0, 0, 0, 0, 0) ..</v>
      </c>
      <c r="B349" s="1" t="s">
        <v>623</v>
      </c>
      <c r="C349" t="str">
        <f t="shared" si="24"/>
        <v xml:space="preserve">SchDay "ResidentialLivingGasEquipSat"  Type = "Fraction" Hr = </v>
      </c>
      <c r="D349" t="str">
        <f t="shared" si="25"/>
        <v>(0, 0, 0, 0, 0, 0, 0.5, 0.5, 0, 0, 0, 0.2, 0.2, 0, 0, 0, 0.5, 0.5, 0.5, 0, 0, 0, 0, 0) ..</v>
      </c>
      <c r="E349" s="30" t="str">
        <f>ScheduleCompile!A342</f>
        <v>ResidentialLivingGasEquipSat</v>
      </c>
      <c r="F349" t="str">
        <f t="shared" si="26"/>
        <v>Fraction</v>
      </c>
      <c r="G349" s="1">
        <f>IF(AND(ISERROR(IF(ScheduleCompile!B342="Off",0,IF(ScheduleCompile!B342="On",1,IF(ISNUMBER(ScheduleCompile!B342),ScheduleCompile!B342/1,IF(ISTEXT(ScheduleCompile!B342),IF(OR(ISNUMBER(FIND("5F",ScheduleCompile!B342)),ISNUMBER(FIND("0F",ScheduleCompile!B342)),ISNUMBER(FIND("8F",ScheduleCompile!B342)),ISNUMBER(FIND("1F",ScheduleCompile!B342)),ISNUMBER(FIND("2F",ScheduleCompile!B342)),ISNUMBER(FIND("3F",ScheduleCompile!B342)),ISNUMBER(FIND("6F",ScheduleCompile!B342)),ISNUMBER(FIND("7F",ScheduleCompile!B342)),ISNUMBER(FIND("9F",ScheduleCompile!B342)),ISNUMBER(FIND("4F",ScheduleCompile!B342))),VALUE(LEFT(ScheduleCompile!B342,FIND("F",ScheduleCompile!B342)-1)),ScheduleCompile!B342)))))),ISTEXT(ScheduleCompile!#REF!)),"ENDTABLE",IF(ISERROR(IF(ScheduleCompile!B342="Off",0,IF(ScheduleCompile!B342="On",1,IF(ISNUMBER(ScheduleCompile!B342),ScheduleCompile!B342/1,IF(ISTEXT(ScheduleCompile!B342),IF(OR(ISNUMBER(FIND("5F",ScheduleCompile!B342)),ISNUMBER(FIND("0F",ScheduleCompile!B342)),ISNUMBER(FIND("8F",ScheduleCompile!B342)),ISNUMBER(FIND("1F",ScheduleCompile!B342)),ISNUMBER(FIND("2F",ScheduleCompile!B342)),ISNUMBER(FIND("3F",ScheduleCompile!B342)),ISNUMBER(FIND("6F",ScheduleCompile!B342)),ISNUMBER(FIND("7F",ScheduleCompile!B342)),ISNUMBER(FIND("9F",ScheduleCompile!B342)),ISNUMBER(FIND("4F",ScheduleCompile!B342))),VALUE(LEFT(ScheduleCompile!B342,FIND("F",ScheduleCompile!B342)-1)),ScheduleCompile!B342)))))),"",IF(ScheduleCompile!B342="Off",0,IF(ScheduleCompile!B342="On",1,IF(ISNUMBER(ScheduleCompile!B342),ScheduleCompile!B342/1,IF(ISTEXT(ScheduleCompile!B342),IF(OR(ISNUMBER(FIND("5F",ScheduleCompile!B342)),ISNUMBER(FIND("0F",ScheduleCompile!B342)),ISNUMBER(FIND("8F",ScheduleCompile!B342)),ISNUMBER(FIND("1F",ScheduleCompile!B342)),ISNUMBER(FIND("2F",ScheduleCompile!B342)),ISNUMBER(FIND("3F",ScheduleCompile!B342)),ISNUMBER(FIND("6F",ScheduleCompile!B342)),ISNUMBER(FIND("7F",ScheduleCompile!B342)),ISNUMBER(FIND("9F",ScheduleCompile!B342)),ISNUMBER(FIND("4F",ScheduleCompile!B342))),VALUE(LEFT(ScheduleCompile!B342,FIND("F",ScheduleCompile!B342)-1)),ScheduleCompile!B342)))))))</f>
        <v>0</v>
      </c>
      <c r="H349" s="1">
        <f>IF(AND(ISERROR(IF(ScheduleCompile!C342="Off",0,IF(ScheduleCompile!C342="On",1,IF(ISNUMBER(ScheduleCompile!C342),ScheduleCompile!C342/1,IF(ISTEXT(ScheduleCompile!C342),IF(OR(ISNUMBER(FIND("5F",ScheduleCompile!C342)),ISNUMBER(FIND("0F",ScheduleCompile!C342)),ISNUMBER(FIND("8F",ScheduleCompile!C342)),ISNUMBER(FIND("1F",ScheduleCompile!C342)),ISNUMBER(FIND("2F",ScheduleCompile!C342)),ISNUMBER(FIND("3F",ScheduleCompile!C342)),ISNUMBER(FIND("6F",ScheduleCompile!C342)),ISNUMBER(FIND("7F",ScheduleCompile!C342)),ISNUMBER(FIND("9F",ScheduleCompile!C342)),ISNUMBER(FIND("4F",ScheduleCompile!C342))),VALUE(LEFT(ScheduleCompile!C342,FIND("F",ScheduleCompile!C342)-1)),ScheduleCompile!C342)))))),ISTEXT(ScheduleCompile!#REF!)),"ENDTABLE",IF(ISERROR(IF(ScheduleCompile!C342="Off",0,IF(ScheduleCompile!C342="On",1,IF(ISNUMBER(ScheduleCompile!C342),ScheduleCompile!C342/1,IF(ISTEXT(ScheduleCompile!C342),IF(OR(ISNUMBER(FIND("5F",ScheduleCompile!C342)),ISNUMBER(FIND("0F",ScheduleCompile!C342)),ISNUMBER(FIND("8F",ScheduleCompile!C342)),ISNUMBER(FIND("1F",ScheduleCompile!C342)),ISNUMBER(FIND("2F",ScheduleCompile!C342)),ISNUMBER(FIND("3F",ScheduleCompile!C342)),ISNUMBER(FIND("6F",ScheduleCompile!C342)),ISNUMBER(FIND("7F",ScheduleCompile!C342)),ISNUMBER(FIND("9F",ScheduleCompile!C342)),ISNUMBER(FIND("4F",ScheduleCompile!C342))),VALUE(LEFT(ScheduleCompile!C342,FIND("F",ScheduleCompile!C342)-1)),ScheduleCompile!C342)))))),"",IF(ScheduleCompile!C342="Off",0,IF(ScheduleCompile!C342="On",1,IF(ISNUMBER(ScheduleCompile!C342),ScheduleCompile!C342/1,IF(ISTEXT(ScheduleCompile!C342),IF(OR(ISNUMBER(FIND("5F",ScheduleCompile!C342)),ISNUMBER(FIND("0F",ScheduleCompile!C342)),ISNUMBER(FIND("8F",ScheduleCompile!C342)),ISNUMBER(FIND("1F",ScheduleCompile!C342)),ISNUMBER(FIND("2F",ScheduleCompile!C342)),ISNUMBER(FIND("3F",ScheduleCompile!C342)),ISNUMBER(FIND("6F",ScheduleCompile!C342)),ISNUMBER(FIND("7F",ScheduleCompile!C342)),ISNUMBER(FIND("9F",ScheduleCompile!C342)),ISNUMBER(FIND("4F",ScheduleCompile!C342))),VALUE(LEFT(ScheduleCompile!C342,FIND("F",ScheduleCompile!C342)-1)),ScheduleCompile!C342)))))))</f>
        <v>0</v>
      </c>
      <c r="I349" s="1">
        <f>IF(AND(ISERROR(IF(ScheduleCompile!D342="Off",0,IF(ScheduleCompile!D342="On",1,IF(ISNUMBER(ScheduleCompile!D342),ScheduleCompile!D342/1,IF(ISTEXT(ScheduleCompile!D342),IF(OR(ISNUMBER(FIND("5F",ScheduleCompile!D342)),ISNUMBER(FIND("0F",ScheduleCompile!D342)),ISNUMBER(FIND("8F",ScheduleCompile!D342)),ISNUMBER(FIND("1F",ScheduleCompile!D342)),ISNUMBER(FIND("2F",ScheduleCompile!D342)),ISNUMBER(FIND("3F",ScheduleCompile!D342)),ISNUMBER(FIND("6F",ScheduleCompile!D342)),ISNUMBER(FIND("7F",ScheduleCompile!D342)),ISNUMBER(FIND("9F",ScheduleCompile!D342)),ISNUMBER(FIND("4F",ScheduleCompile!D342))),VALUE(LEFT(ScheduleCompile!D342,FIND("F",ScheduleCompile!D342)-1)),ScheduleCompile!D342)))))),ISTEXT(ScheduleCompile!#REF!)),"ENDTABLE",IF(ISERROR(IF(ScheduleCompile!D342="Off",0,IF(ScheduleCompile!D342="On",1,IF(ISNUMBER(ScheduleCompile!D342),ScheduleCompile!D342/1,IF(ISTEXT(ScheduleCompile!D342),IF(OR(ISNUMBER(FIND("5F",ScheduleCompile!D342)),ISNUMBER(FIND("0F",ScheduleCompile!D342)),ISNUMBER(FIND("8F",ScheduleCompile!D342)),ISNUMBER(FIND("1F",ScheduleCompile!D342)),ISNUMBER(FIND("2F",ScheduleCompile!D342)),ISNUMBER(FIND("3F",ScheduleCompile!D342)),ISNUMBER(FIND("6F",ScheduleCompile!D342)),ISNUMBER(FIND("7F",ScheduleCompile!D342)),ISNUMBER(FIND("9F",ScheduleCompile!D342)),ISNUMBER(FIND("4F",ScheduleCompile!D342))),VALUE(LEFT(ScheduleCompile!D342,FIND("F",ScheduleCompile!D342)-1)),ScheduleCompile!D342)))))),"",IF(ScheduleCompile!D342="Off",0,IF(ScheduleCompile!D342="On",1,IF(ISNUMBER(ScheduleCompile!D342),ScheduleCompile!D342/1,IF(ISTEXT(ScheduleCompile!D342),IF(OR(ISNUMBER(FIND("5F",ScheduleCompile!D342)),ISNUMBER(FIND("0F",ScheduleCompile!D342)),ISNUMBER(FIND("8F",ScheduleCompile!D342)),ISNUMBER(FIND("1F",ScheduleCompile!D342)),ISNUMBER(FIND("2F",ScheduleCompile!D342)),ISNUMBER(FIND("3F",ScheduleCompile!D342)),ISNUMBER(FIND("6F",ScheduleCompile!D342)),ISNUMBER(FIND("7F",ScheduleCompile!D342)),ISNUMBER(FIND("9F",ScheduleCompile!D342)),ISNUMBER(FIND("4F",ScheduleCompile!D342))),VALUE(LEFT(ScheduleCompile!D342,FIND("F",ScheduleCompile!D342)-1)),ScheduleCompile!D342)))))))</f>
        <v>0</v>
      </c>
      <c r="J349" s="1">
        <f>IF(AND(ISERROR(IF(ScheduleCompile!E342="Off",0,IF(ScheduleCompile!E342="On",1,IF(ISNUMBER(ScheduleCompile!E342),ScheduleCompile!E342/1,IF(ISTEXT(ScheduleCompile!E342),IF(OR(ISNUMBER(FIND("5F",ScheduleCompile!E342)),ISNUMBER(FIND("0F",ScheduleCompile!E342)),ISNUMBER(FIND("8F",ScheduleCompile!E342)),ISNUMBER(FIND("1F",ScheduleCompile!E342)),ISNUMBER(FIND("2F",ScheduleCompile!E342)),ISNUMBER(FIND("3F",ScheduleCompile!E342)),ISNUMBER(FIND("6F",ScheduleCompile!E342)),ISNUMBER(FIND("7F",ScheduleCompile!E342)),ISNUMBER(FIND("9F",ScheduleCompile!E342)),ISNUMBER(FIND("4F",ScheduleCompile!E342))),VALUE(LEFT(ScheduleCompile!E342,FIND("F",ScheduleCompile!E342)-1)),ScheduleCompile!E342)))))),ISTEXT(ScheduleCompile!#REF!)),"ENDTABLE",IF(ISERROR(IF(ScheduleCompile!E342="Off",0,IF(ScheduleCompile!E342="On",1,IF(ISNUMBER(ScheduleCompile!E342),ScheduleCompile!E342/1,IF(ISTEXT(ScheduleCompile!E342),IF(OR(ISNUMBER(FIND("5F",ScheduleCompile!E342)),ISNUMBER(FIND("0F",ScheduleCompile!E342)),ISNUMBER(FIND("8F",ScheduleCompile!E342)),ISNUMBER(FIND("1F",ScheduleCompile!E342)),ISNUMBER(FIND("2F",ScheduleCompile!E342)),ISNUMBER(FIND("3F",ScheduleCompile!E342)),ISNUMBER(FIND("6F",ScheduleCompile!E342)),ISNUMBER(FIND("7F",ScheduleCompile!E342)),ISNUMBER(FIND("9F",ScheduleCompile!E342)),ISNUMBER(FIND("4F",ScheduleCompile!E342))),VALUE(LEFT(ScheduleCompile!E342,FIND("F",ScheduleCompile!E342)-1)),ScheduleCompile!E342)))))),"",IF(ScheduleCompile!E342="Off",0,IF(ScheduleCompile!E342="On",1,IF(ISNUMBER(ScheduleCompile!E342),ScheduleCompile!E342/1,IF(ISTEXT(ScheduleCompile!E342),IF(OR(ISNUMBER(FIND("5F",ScheduleCompile!E342)),ISNUMBER(FIND("0F",ScheduleCompile!E342)),ISNUMBER(FIND("8F",ScheduleCompile!E342)),ISNUMBER(FIND("1F",ScheduleCompile!E342)),ISNUMBER(FIND("2F",ScheduleCompile!E342)),ISNUMBER(FIND("3F",ScheduleCompile!E342)),ISNUMBER(FIND("6F",ScheduleCompile!E342)),ISNUMBER(FIND("7F",ScheduleCompile!E342)),ISNUMBER(FIND("9F",ScheduleCompile!E342)),ISNUMBER(FIND("4F",ScheduleCompile!E342))),VALUE(LEFT(ScheduleCompile!E342,FIND("F",ScheduleCompile!E342)-1)),ScheduleCompile!E342)))))))</f>
        <v>0</v>
      </c>
      <c r="K349" s="1">
        <f>IF(AND(ISERROR(IF(ScheduleCompile!F342="Off",0,IF(ScheduleCompile!F342="On",1,IF(ISNUMBER(ScheduleCompile!F342),ScheduleCompile!F342/1,IF(ISTEXT(ScheduleCompile!F342),IF(OR(ISNUMBER(FIND("5F",ScheduleCompile!F342)),ISNUMBER(FIND("0F",ScheduleCompile!F342)),ISNUMBER(FIND("8F",ScheduleCompile!F342)),ISNUMBER(FIND("1F",ScheduleCompile!F342)),ISNUMBER(FIND("2F",ScheduleCompile!F342)),ISNUMBER(FIND("3F",ScheduleCompile!F342)),ISNUMBER(FIND("6F",ScheduleCompile!F342)),ISNUMBER(FIND("7F",ScheduleCompile!F342)),ISNUMBER(FIND("9F",ScheduleCompile!F342)),ISNUMBER(FIND("4F",ScheduleCompile!F342))),VALUE(LEFT(ScheduleCompile!F342,FIND("F",ScheduleCompile!F342)-1)),ScheduleCompile!F342)))))),ISTEXT(ScheduleCompile!#REF!)),"ENDTABLE",IF(ISERROR(IF(ScheduleCompile!F342="Off",0,IF(ScheduleCompile!F342="On",1,IF(ISNUMBER(ScheduleCompile!F342),ScheduleCompile!F342/1,IF(ISTEXT(ScheduleCompile!F342),IF(OR(ISNUMBER(FIND("5F",ScheduleCompile!F342)),ISNUMBER(FIND("0F",ScheduleCompile!F342)),ISNUMBER(FIND("8F",ScheduleCompile!F342)),ISNUMBER(FIND("1F",ScheduleCompile!F342)),ISNUMBER(FIND("2F",ScheduleCompile!F342)),ISNUMBER(FIND("3F",ScheduleCompile!F342)),ISNUMBER(FIND("6F",ScheduleCompile!F342)),ISNUMBER(FIND("7F",ScheduleCompile!F342)),ISNUMBER(FIND("9F",ScheduleCompile!F342)),ISNUMBER(FIND("4F",ScheduleCompile!F342))),VALUE(LEFT(ScheduleCompile!F342,FIND("F",ScheduleCompile!F342)-1)),ScheduleCompile!F342)))))),"",IF(ScheduleCompile!F342="Off",0,IF(ScheduleCompile!F342="On",1,IF(ISNUMBER(ScheduleCompile!F342),ScheduleCompile!F342/1,IF(ISTEXT(ScheduleCompile!F342),IF(OR(ISNUMBER(FIND("5F",ScheduleCompile!F342)),ISNUMBER(FIND("0F",ScheduleCompile!F342)),ISNUMBER(FIND("8F",ScheduleCompile!F342)),ISNUMBER(FIND("1F",ScheduleCompile!F342)),ISNUMBER(FIND("2F",ScheduleCompile!F342)),ISNUMBER(FIND("3F",ScheduleCompile!F342)),ISNUMBER(FIND("6F",ScheduleCompile!F342)),ISNUMBER(FIND("7F",ScheduleCompile!F342)),ISNUMBER(FIND("9F",ScheduleCompile!F342)),ISNUMBER(FIND("4F",ScheduleCompile!F342))),VALUE(LEFT(ScheduleCompile!F342,FIND("F",ScheduleCompile!F342)-1)),ScheduleCompile!F342)))))))</f>
        <v>0</v>
      </c>
      <c r="L349" s="1">
        <f>IF(AND(ISERROR(IF(ScheduleCompile!G342="Off",0,IF(ScheduleCompile!G342="On",1,IF(ISNUMBER(ScheduleCompile!G342),ScheduleCompile!G342/1,IF(ISTEXT(ScheduleCompile!G342),IF(OR(ISNUMBER(FIND("5F",ScheduleCompile!G342)),ISNUMBER(FIND("0F",ScheduleCompile!G342)),ISNUMBER(FIND("8F",ScheduleCompile!G342)),ISNUMBER(FIND("1F",ScheduleCompile!G342)),ISNUMBER(FIND("2F",ScheduleCompile!G342)),ISNUMBER(FIND("3F",ScheduleCompile!G342)),ISNUMBER(FIND("6F",ScheduleCompile!G342)),ISNUMBER(FIND("7F",ScheduleCompile!G342)),ISNUMBER(FIND("9F",ScheduleCompile!G342)),ISNUMBER(FIND("4F",ScheduleCompile!G342))),VALUE(LEFT(ScheduleCompile!G342,FIND("F",ScheduleCompile!G342)-1)),ScheduleCompile!G342)))))),ISTEXT(ScheduleCompile!#REF!)),"ENDTABLE",IF(ISERROR(IF(ScheduleCompile!G342="Off",0,IF(ScheduleCompile!G342="On",1,IF(ISNUMBER(ScheduleCompile!G342),ScheduleCompile!G342/1,IF(ISTEXT(ScheduleCompile!G342),IF(OR(ISNUMBER(FIND("5F",ScheduleCompile!G342)),ISNUMBER(FIND("0F",ScheduleCompile!G342)),ISNUMBER(FIND("8F",ScheduleCompile!G342)),ISNUMBER(FIND("1F",ScheduleCompile!G342)),ISNUMBER(FIND("2F",ScheduleCompile!G342)),ISNUMBER(FIND("3F",ScheduleCompile!G342)),ISNUMBER(FIND("6F",ScheduleCompile!G342)),ISNUMBER(FIND("7F",ScheduleCompile!G342)),ISNUMBER(FIND("9F",ScheduleCompile!G342)),ISNUMBER(FIND("4F",ScheduleCompile!G342))),VALUE(LEFT(ScheduleCompile!G342,FIND("F",ScheduleCompile!G342)-1)),ScheduleCompile!G342)))))),"",IF(ScheduleCompile!G342="Off",0,IF(ScheduleCompile!G342="On",1,IF(ISNUMBER(ScheduleCompile!G342),ScheduleCompile!G342/1,IF(ISTEXT(ScheduleCompile!G342),IF(OR(ISNUMBER(FIND("5F",ScheduleCompile!G342)),ISNUMBER(FIND("0F",ScheduleCompile!G342)),ISNUMBER(FIND("8F",ScheduleCompile!G342)),ISNUMBER(FIND("1F",ScheduleCompile!G342)),ISNUMBER(FIND("2F",ScheduleCompile!G342)),ISNUMBER(FIND("3F",ScheduleCompile!G342)),ISNUMBER(FIND("6F",ScheduleCompile!G342)),ISNUMBER(FIND("7F",ScheduleCompile!G342)),ISNUMBER(FIND("9F",ScheduleCompile!G342)),ISNUMBER(FIND("4F",ScheduleCompile!G342))),VALUE(LEFT(ScheduleCompile!G342,FIND("F",ScheduleCompile!G342)-1)),ScheduleCompile!G342)))))))</f>
        <v>0</v>
      </c>
      <c r="M349" s="1">
        <f>IF(AND(ISERROR(IF(ScheduleCompile!H342="Off",0,IF(ScheduleCompile!H342="On",1,IF(ISNUMBER(ScheduleCompile!H342),ScheduleCompile!H342/1,IF(ISTEXT(ScheduleCompile!H342),IF(OR(ISNUMBER(FIND("5F",ScheduleCompile!H342)),ISNUMBER(FIND("0F",ScheduleCompile!H342)),ISNUMBER(FIND("8F",ScheduleCompile!H342)),ISNUMBER(FIND("1F",ScheduleCompile!H342)),ISNUMBER(FIND("2F",ScheduleCompile!H342)),ISNUMBER(FIND("3F",ScheduleCompile!H342)),ISNUMBER(FIND("6F",ScheduleCompile!H342)),ISNUMBER(FIND("7F",ScheduleCompile!H342)),ISNUMBER(FIND("9F",ScheduleCompile!H342)),ISNUMBER(FIND("4F",ScheduleCompile!H342))),VALUE(LEFT(ScheduleCompile!H342,FIND("F",ScheduleCompile!H342)-1)),ScheduleCompile!H342)))))),ISTEXT(ScheduleCompile!#REF!)),"ENDTABLE",IF(ISERROR(IF(ScheduleCompile!H342="Off",0,IF(ScheduleCompile!H342="On",1,IF(ISNUMBER(ScheduleCompile!H342),ScheduleCompile!H342/1,IF(ISTEXT(ScheduleCompile!H342),IF(OR(ISNUMBER(FIND("5F",ScheduleCompile!H342)),ISNUMBER(FIND("0F",ScheduleCompile!H342)),ISNUMBER(FIND("8F",ScheduleCompile!H342)),ISNUMBER(FIND("1F",ScheduleCompile!H342)),ISNUMBER(FIND("2F",ScheduleCompile!H342)),ISNUMBER(FIND("3F",ScheduleCompile!H342)),ISNUMBER(FIND("6F",ScheduleCompile!H342)),ISNUMBER(FIND("7F",ScheduleCompile!H342)),ISNUMBER(FIND("9F",ScheduleCompile!H342)),ISNUMBER(FIND("4F",ScheduleCompile!H342))),VALUE(LEFT(ScheduleCompile!H342,FIND("F",ScheduleCompile!H342)-1)),ScheduleCompile!H342)))))),"",IF(ScheduleCompile!H342="Off",0,IF(ScheduleCompile!H342="On",1,IF(ISNUMBER(ScheduleCompile!H342),ScheduleCompile!H342/1,IF(ISTEXT(ScheduleCompile!H342),IF(OR(ISNUMBER(FIND("5F",ScheduleCompile!H342)),ISNUMBER(FIND("0F",ScheduleCompile!H342)),ISNUMBER(FIND("8F",ScheduleCompile!H342)),ISNUMBER(FIND("1F",ScheduleCompile!H342)),ISNUMBER(FIND("2F",ScheduleCompile!H342)),ISNUMBER(FIND("3F",ScheduleCompile!H342)),ISNUMBER(FIND("6F",ScheduleCompile!H342)),ISNUMBER(FIND("7F",ScheduleCompile!H342)),ISNUMBER(FIND("9F",ScheduleCompile!H342)),ISNUMBER(FIND("4F",ScheduleCompile!H342))),VALUE(LEFT(ScheduleCompile!H342,FIND("F",ScheduleCompile!H342)-1)),ScheduleCompile!H342)))))))</f>
        <v>0.5</v>
      </c>
      <c r="N349" s="1">
        <f>IF(AND(ISERROR(IF(ScheduleCompile!I342="Off",0,IF(ScheduleCompile!I342="On",1,IF(ISNUMBER(ScheduleCompile!I342),ScheduleCompile!I342/1,IF(ISTEXT(ScheduleCompile!I342),IF(OR(ISNUMBER(FIND("5F",ScheduleCompile!I342)),ISNUMBER(FIND("0F",ScheduleCompile!I342)),ISNUMBER(FIND("8F",ScheduleCompile!I342)),ISNUMBER(FIND("1F",ScheduleCompile!I342)),ISNUMBER(FIND("2F",ScheduleCompile!I342)),ISNUMBER(FIND("3F",ScheduleCompile!I342)),ISNUMBER(FIND("6F",ScheduleCompile!I342)),ISNUMBER(FIND("7F",ScheduleCompile!I342)),ISNUMBER(FIND("9F",ScheduleCompile!I342)),ISNUMBER(FIND("4F",ScheduleCompile!I342))),VALUE(LEFT(ScheduleCompile!I342,FIND("F",ScheduleCompile!I342)-1)),ScheduleCompile!I342)))))),ISTEXT(ScheduleCompile!#REF!)),"ENDTABLE",IF(ISERROR(IF(ScheduleCompile!I342="Off",0,IF(ScheduleCompile!I342="On",1,IF(ISNUMBER(ScheduleCompile!I342),ScheduleCompile!I342/1,IF(ISTEXT(ScheduleCompile!I342),IF(OR(ISNUMBER(FIND("5F",ScheduleCompile!I342)),ISNUMBER(FIND("0F",ScheduleCompile!I342)),ISNUMBER(FIND("8F",ScheduleCompile!I342)),ISNUMBER(FIND("1F",ScheduleCompile!I342)),ISNUMBER(FIND("2F",ScheduleCompile!I342)),ISNUMBER(FIND("3F",ScheduleCompile!I342)),ISNUMBER(FIND("6F",ScheduleCompile!I342)),ISNUMBER(FIND("7F",ScheduleCompile!I342)),ISNUMBER(FIND("9F",ScheduleCompile!I342)),ISNUMBER(FIND("4F",ScheduleCompile!I342))),VALUE(LEFT(ScheduleCompile!I342,FIND("F",ScheduleCompile!I342)-1)),ScheduleCompile!I342)))))),"",IF(ScheduleCompile!I342="Off",0,IF(ScheduleCompile!I342="On",1,IF(ISNUMBER(ScheduleCompile!I342),ScheduleCompile!I342/1,IF(ISTEXT(ScheduleCompile!I342),IF(OR(ISNUMBER(FIND("5F",ScheduleCompile!I342)),ISNUMBER(FIND("0F",ScheduleCompile!I342)),ISNUMBER(FIND("8F",ScheduleCompile!I342)),ISNUMBER(FIND("1F",ScheduleCompile!I342)),ISNUMBER(FIND("2F",ScheduleCompile!I342)),ISNUMBER(FIND("3F",ScheduleCompile!I342)),ISNUMBER(FIND("6F",ScheduleCompile!I342)),ISNUMBER(FIND("7F",ScheduleCompile!I342)),ISNUMBER(FIND("9F",ScheduleCompile!I342)),ISNUMBER(FIND("4F",ScheduleCompile!I342))),VALUE(LEFT(ScheduleCompile!I342,FIND("F",ScheduleCompile!I342)-1)),ScheduleCompile!I342)))))))</f>
        <v>0.5</v>
      </c>
      <c r="O349" s="1">
        <f>IF(AND(ISERROR(IF(ScheduleCompile!J342="Off",0,IF(ScheduleCompile!J342="On",1,IF(ISNUMBER(ScheduleCompile!J342),ScheduleCompile!J342/1,IF(ISTEXT(ScheduleCompile!J342),IF(OR(ISNUMBER(FIND("5F",ScheduleCompile!J342)),ISNUMBER(FIND("0F",ScheduleCompile!J342)),ISNUMBER(FIND("8F",ScheduleCompile!J342)),ISNUMBER(FIND("1F",ScheduleCompile!J342)),ISNUMBER(FIND("2F",ScheduleCompile!J342)),ISNUMBER(FIND("3F",ScheduleCompile!J342)),ISNUMBER(FIND("6F",ScheduleCompile!J342)),ISNUMBER(FIND("7F",ScheduleCompile!J342)),ISNUMBER(FIND("9F",ScheduleCompile!J342)),ISNUMBER(FIND("4F",ScheduleCompile!J342))),VALUE(LEFT(ScheduleCompile!J342,FIND("F",ScheduleCompile!J342)-1)),ScheduleCompile!J342)))))),ISTEXT(ScheduleCompile!#REF!)),"ENDTABLE",IF(ISERROR(IF(ScheduleCompile!J342="Off",0,IF(ScheduleCompile!J342="On",1,IF(ISNUMBER(ScheduleCompile!J342),ScheduleCompile!J342/1,IF(ISTEXT(ScheduleCompile!J342),IF(OR(ISNUMBER(FIND("5F",ScheduleCompile!J342)),ISNUMBER(FIND("0F",ScheduleCompile!J342)),ISNUMBER(FIND("8F",ScheduleCompile!J342)),ISNUMBER(FIND("1F",ScheduleCompile!J342)),ISNUMBER(FIND("2F",ScheduleCompile!J342)),ISNUMBER(FIND("3F",ScheduleCompile!J342)),ISNUMBER(FIND("6F",ScheduleCompile!J342)),ISNUMBER(FIND("7F",ScheduleCompile!J342)),ISNUMBER(FIND("9F",ScheduleCompile!J342)),ISNUMBER(FIND("4F",ScheduleCompile!J342))),VALUE(LEFT(ScheduleCompile!J342,FIND("F",ScheduleCompile!J342)-1)),ScheduleCompile!J342)))))),"",IF(ScheduleCompile!J342="Off",0,IF(ScheduleCompile!J342="On",1,IF(ISNUMBER(ScheduleCompile!J342),ScheduleCompile!J342/1,IF(ISTEXT(ScheduleCompile!J342),IF(OR(ISNUMBER(FIND("5F",ScheduleCompile!J342)),ISNUMBER(FIND("0F",ScheduleCompile!J342)),ISNUMBER(FIND("8F",ScheduleCompile!J342)),ISNUMBER(FIND("1F",ScheduleCompile!J342)),ISNUMBER(FIND("2F",ScheduleCompile!J342)),ISNUMBER(FIND("3F",ScheduleCompile!J342)),ISNUMBER(FIND("6F",ScheduleCompile!J342)),ISNUMBER(FIND("7F",ScheduleCompile!J342)),ISNUMBER(FIND("9F",ScheduleCompile!J342)),ISNUMBER(FIND("4F",ScheduleCompile!J342))),VALUE(LEFT(ScheduleCompile!J342,FIND("F",ScheduleCompile!J342)-1)),ScheduleCompile!J342)))))))</f>
        <v>0</v>
      </c>
      <c r="P349" s="1">
        <f>IF(AND(ISERROR(IF(ScheduleCompile!K342="Off",0,IF(ScheduleCompile!K342="On",1,IF(ISNUMBER(ScheduleCompile!K342),ScheduleCompile!K342/1,IF(ISTEXT(ScheduleCompile!K342),IF(OR(ISNUMBER(FIND("5F",ScheduleCompile!K342)),ISNUMBER(FIND("0F",ScheduleCompile!K342)),ISNUMBER(FIND("8F",ScheduleCompile!K342)),ISNUMBER(FIND("1F",ScheduleCompile!K342)),ISNUMBER(FIND("2F",ScheduleCompile!K342)),ISNUMBER(FIND("3F",ScheduleCompile!K342)),ISNUMBER(FIND("6F",ScheduleCompile!K342)),ISNUMBER(FIND("7F",ScheduleCompile!K342)),ISNUMBER(FIND("9F",ScheduleCompile!K342)),ISNUMBER(FIND("4F",ScheduleCompile!K342))),VALUE(LEFT(ScheduleCompile!K342,FIND("F",ScheduleCompile!K342)-1)),ScheduleCompile!K342)))))),ISTEXT(ScheduleCompile!#REF!)),"ENDTABLE",IF(ISERROR(IF(ScheduleCompile!K342="Off",0,IF(ScheduleCompile!K342="On",1,IF(ISNUMBER(ScheduleCompile!K342),ScheduleCompile!K342/1,IF(ISTEXT(ScheduleCompile!K342),IF(OR(ISNUMBER(FIND("5F",ScheduleCompile!K342)),ISNUMBER(FIND("0F",ScheduleCompile!K342)),ISNUMBER(FIND("8F",ScheduleCompile!K342)),ISNUMBER(FIND("1F",ScheduleCompile!K342)),ISNUMBER(FIND("2F",ScheduleCompile!K342)),ISNUMBER(FIND("3F",ScheduleCompile!K342)),ISNUMBER(FIND("6F",ScheduleCompile!K342)),ISNUMBER(FIND("7F",ScheduleCompile!K342)),ISNUMBER(FIND("9F",ScheduleCompile!K342)),ISNUMBER(FIND("4F",ScheduleCompile!K342))),VALUE(LEFT(ScheduleCompile!K342,FIND("F",ScheduleCompile!K342)-1)),ScheduleCompile!K342)))))),"",IF(ScheduleCompile!K342="Off",0,IF(ScheduleCompile!K342="On",1,IF(ISNUMBER(ScheduleCompile!K342),ScheduleCompile!K342/1,IF(ISTEXT(ScheduleCompile!K342),IF(OR(ISNUMBER(FIND("5F",ScheduleCompile!K342)),ISNUMBER(FIND("0F",ScheduleCompile!K342)),ISNUMBER(FIND("8F",ScheduleCompile!K342)),ISNUMBER(FIND("1F",ScheduleCompile!K342)),ISNUMBER(FIND("2F",ScheduleCompile!K342)),ISNUMBER(FIND("3F",ScheduleCompile!K342)),ISNUMBER(FIND("6F",ScheduleCompile!K342)),ISNUMBER(FIND("7F",ScheduleCompile!K342)),ISNUMBER(FIND("9F",ScheduleCompile!K342)),ISNUMBER(FIND("4F",ScheduleCompile!K342))),VALUE(LEFT(ScheduleCompile!K342,FIND("F",ScheduleCompile!K342)-1)),ScheduleCompile!K342)))))))</f>
        <v>0</v>
      </c>
      <c r="Q349" s="1">
        <f>IF(AND(ISERROR(IF(ScheduleCompile!L342="Off",0,IF(ScheduleCompile!L342="On",1,IF(ISNUMBER(ScheduleCompile!L342),ScheduleCompile!L342/1,IF(ISTEXT(ScheduleCompile!L342),IF(OR(ISNUMBER(FIND("5F",ScheduleCompile!L342)),ISNUMBER(FIND("0F",ScheduleCompile!L342)),ISNUMBER(FIND("8F",ScheduleCompile!L342)),ISNUMBER(FIND("1F",ScheduleCompile!L342)),ISNUMBER(FIND("2F",ScheduleCompile!L342)),ISNUMBER(FIND("3F",ScheduleCompile!L342)),ISNUMBER(FIND("6F",ScheduleCompile!L342)),ISNUMBER(FIND("7F",ScheduleCompile!L342)),ISNUMBER(FIND("9F",ScheduleCompile!L342)),ISNUMBER(FIND("4F",ScheduleCompile!L342))),VALUE(LEFT(ScheduleCompile!L342,FIND("F",ScheduleCompile!L342)-1)),ScheduleCompile!L342)))))),ISTEXT(ScheduleCompile!#REF!)),"ENDTABLE",IF(ISERROR(IF(ScheduleCompile!L342="Off",0,IF(ScheduleCompile!L342="On",1,IF(ISNUMBER(ScheduleCompile!L342),ScheduleCompile!L342/1,IF(ISTEXT(ScheduleCompile!L342),IF(OR(ISNUMBER(FIND("5F",ScheduleCompile!L342)),ISNUMBER(FIND("0F",ScheduleCompile!L342)),ISNUMBER(FIND("8F",ScheduleCompile!L342)),ISNUMBER(FIND("1F",ScheduleCompile!L342)),ISNUMBER(FIND("2F",ScheduleCompile!L342)),ISNUMBER(FIND("3F",ScheduleCompile!L342)),ISNUMBER(FIND("6F",ScheduleCompile!L342)),ISNUMBER(FIND("7F",ScheduleCompile!L342)),ISNUMBER(FIND("9F",ScheduleCompile!L342)),ISNUMBER(FIND("4F",ScheduleCompile!L342))),VALUE(LEFT(ScheduleCompile!L342,FIND("F",ScheduleCompile!L342)-1)),ScheduleCompile!L342)))))),"",IF(ScheduleCompile!L342="Off",0,IF(ScheduleCompile!L342="On",1,IF(ISNUMBER(ScheduleCompile!L342),ScheduleCompile!L342/1,IF(ISTEXT(ScheduleCompile!L342),IF(OR(ISNUMBER(FIND("5F",ScheduleCompile!L342)),ISNUMBER(FIND("0F",ScheduleCompile!L342)),ISNUMBER(FIND("8F",ScheduleCompile!L342)),ISNUMBER(FIND("1F",ScheduleCompile!L342)),ISNUMBER(FIND("2F",ScheduleCompile!L342)),ISNUMBER(FIND("3F",ScheduleCompile!L342)),ISNUMBER(FIND("6F",ScheduleCompile!L342)),ISNUMBER(FIND("7F",ScheduleCompile!L342)),ISNUMBER(FIND("9F",ScheduleCompile!L342)),ISNUMBER(FIND("4F",ScheduleCompile!L342))),VALUE(LEFT(ScheduleCompile!L342,FIND("F",ScheduleCompile!L342)-1)),ScheduleCompile!L342)))))))</f>
        <v>0</v>
      </c>
      <c r="R349" s="1">
        <f>IF(AND(ISERROR(IF(ScheduleCompile!M342="Off",0,IF(ScheduleCompile!M342="On",1,IF(ISNUMBER(ScheduleCompile!M342),ScheduleCompile!M342/1,IF(ISTEXT(ScheduleCompile!M342),IF(OR(ISNUMBER(FIND("5F",ScheduleCompile!M342)),ISNUMBER(FIND("0F",ScheduleCompile!M342)),ISNUMBER(FIND("8F",ScheduleCompile!M342)),ISNUMBER(FIND("1F",ScheduleCompile!M342)),ISNUMBER(FIND("2F",ScheduleCompile!M342)),ISNUMBER(FIND("3F",ScheduleCompile!M342)),ISNUMBER(FIND("6F",ScheduleCompile!M342)),ISNUMBER(FIND("7F",ScheduleCompile!M342)),ISNUMBER(FIND("9F",ScheduleCompile!M342)),ISNUMBER(FIND("4F",ScheduleCompile!M342))),VALUE(LEFT(ScheduleCompile!M342,FIND("F",ScheduleCompile!M342)-1)),ScheduleCompile!M342)))))),ISTEXT(ScheduleCompile!#REF!)),"ENDTABLE",IF(ISERROR(IF(ScheduleCompile!M342="Off",0,IF(ScheduleCompile!M342="On",1,IF(ISNUMBER(ScheduleCompile!M342),ScheduleCompile!M342/1,IF(ISTEXT(ScheduleCompile!M342),IF(OR(ISNUMBER(FIND("5F",ScheduleCompile!M342)),ISNUMBER(FIND("0F",ScheduleCompile!M342)),ISNUMBER(FIND("8F",ScheduleCompile!M342)),ISNUMBER(FIND("1F",ScheduleCompile!M342)),ISNUMBER(FIND("2F",ScheduleCompile!M342)),ISNUMBER(FIND("3F",ScheduleCompile!M342)),ISNUMBER(FIND("6F",ScheduleCompile!M342)),ISNUMBER(FIND("7F",ScheduleCompile!M342)),ISNUMBER(FIND("9F",ScheduleCompile!M342)),ISNUMBER(FIND("4F",ScheduleCompile!M342))),VALUE(LEFT(ScheduleCompile!M342,FIND("F",ScheduleCompile!M342)-1)),ScheduleCompile!M342)))))),"",IF(ScheduleCompile!M342="Off",0,IF(ScheduleCompile!M342="On",1,IF(ISNUMBER(ScheduleCompile!M342),ScheduleCompile!M342/1,IF(ISTEXT(ScheduleCompile!M342),IF(OR(ISNUMBER(FIND("5F",ScheduleCompile!M342)),ISNUMBER(FIND("0F",ScheduleCompile!M342)),ISNUMBER(FIND("8F",ScheduleCompile!M342)),ISNUMBER(FIND("1F",ScheduleCompile!M342)),ISNUMBER(FIND("2F",ScheduleCompile!M342)),ISNUMBER(FIND("3F",ScheduleCompile!M342)),ISNUMBER(FIND("6F",ScheduleCompile!M342)),ISNUMBER(FIND("7F",ScheduleCompile!M342)),ISNUMBER(FIND("9F",ScheduleCompile!M342)),ISNUMBER(FIND("4F",ScheduleCompile!M342))),VALUE(LEFT(ScheduleCompile!M342,FIND("F",ScheduleCompile!M342)-1)),ScheduleCompile!M342)))))))</f>
        <v>0.2</v>
      </c>
      <c r="S349" s="1">
        <f>IF(AND(ISERROR(IF(ScheduleCompile!N342="Off",0,IF(ScheduleCompile!N342="On",1,IF(ISNUMBER(ScheduleCompile!N342),ScheduleCompile!N342/1,IF(ISTEXT(ScheduleCompile!N342),IF(OR(ISNUMBER(FIND("5F",ScheduleCompile!N342)),ISNUMBER(FIND("0F",ScheduleCompile!N342)),ISNUMBER(FIND("8F",ScheduleCompile!N342)),ISNUMBER(FIND("1F",ScheduleCompile!N342)),ISNUMBER(FIND("2F",ScheduleCompile!N342)),ISNUMBER(FIND("3F",ScheduleCompile!N342)),ISNUMBER(FIND("6F",ScheduleCompile!N342)),ISNUMBER(FIND("7F",ScheduleCompile!N342)),ISNUMBER(FIND("9F",ScheduleCompile!N342)),ISNUMBER(FIND("4F",ScheduleCompile!N342))),VALUE(LEFT(ScheduleCompile!N342,FIND("F",ScheduleCompile!N342)-1)),ScheduleCompile!N342)))))),ISTEXT(ScheduleCompile!#REF!)),"ENDTABLE",IF(ISERROR(IF(ScheduleCompile!N342="Off",0,IF(ScheduleCompile!N342="On",1,IF(ISNUMBER(ScheduleCompile!N342),ScheduleCompile!N342/1,IF(ISTEXT(ScheduleCompile!N342),IF(OR(ISNUMBER(FIND("5F",ScheduleCompile!N342)),ISNUMBER(FIND("0F",ScheduleCompile!N342)),ISNUMBER(FIND("8F",ScheduleCompile!N342)),ISNUMBER(FIND("1F",ScheduleCompile!N342)),ISNUMBER(FIND("2F",ScheduleCompile!N342)),ISNUMBER(FIND("3F",ScheduleCompile!N342)),ISNUMBER(FIND("6F",ScheduleCompile!N342)),ISNUMBER(FIND("7F",ScheduleCompile!N342)),ISNUMBER(FIND("9F",ScheduleCompile!N342)),ISNUMBER(FIND("4F",ScheduleCompile!N342))),VALUE(LEFT(ScheduleCompile!N342,FIND("F",ScheduleCompile!N342)-1)),ScheduleCompile!N342)))))),"",IF(ScheduleCompile!N342="Off",0,IF(ScheduleCompile!N342="On",1,IF(ISNUMBER(ScheduleCompile!N342),ScheduleCompile!N342/1,IF(ISTEXT(ScheduleCompile!N342),IF(OR(ISNUMBER(FIND("5F",ScheduleCompile!N342)),ISNUMBER(FIND("0F",ScheduleCompile!N342)),ISNUMBER(FIND("8F",ScheduleCompile!N342)),ISNUMBER(FIND("1F",ScheduleCompile!N342)),ISNUMBER(FIND("2F",ScheduleCompile!N342)),ISNUMBER(FIND("3F",ScheduleCompile!N342)),ISNUMBER(FIND("6F",ScheduleCompile!N342)),ISNUMBER(FIND("7F",ScheduleCompile!N342)),ISNUMBER(FIND("9F",ScheduleCompile!N342)),ISNUMBER(FIND("4F",ScheduleCompile!N342))),VALUE(LEFT(ScheduleCompile!N342,FIND("F",ScheduleCompile!N342)-1)),ScheduleCompile!N342)))))))</f>
        <v>0.2</v>
      </c>
      <c r="T349" s="1">
        <f>IF(AND(ISERROR(IF(ScheduleCompile!O342="Off",0,IF(ScheduleCompile!O342="On",1,IF(ISNUMBER(ScheduleCompile!O342),ScheduleCompile!O342/1,IF(ISTEXT(ScheduleCompile!O342),IF(OR(ISNUMBER(FIND("5F",ScheduleCompile!O342)),ISNUMBER(FIND("0F",ScheduleCompile!O342)),ISNUMBER(FIND("8F",ScheduleCompile!O342)),ISNUMBER(FIND("1F",ScheduleCompile!O342)),ISNUMBER(FIND("2F",ScheduleCompile!O342)),ISNUMBER(FIND("3F",ScheduleCompile!O342)),ISNUMBER(FIND("6F",ScheduleCompile!O342)),ISNUMBER(FIND("7F",ScheduleCompile!O342)),ISNUMBER(FIND("9F",ScheduleCompile!O342)),ISNUMBER(FIND("4F",ScheduleCompile!O342))),VALUE(LEFT(ScheduleCompile!O342,FIND("F",ScheduleCompile!O342)-1)),ScheduleCompile!O342)))))),ISTEXT(ScheduleCompile!#REF!)),"ENDTABLE",IF(ISERROR(IF(ScheduleCompile!O342="Off",0,IF(ScheduleCompile!O342="On",1,IF(ISNUMBER(ScheduleCompile!O342),ScheduleCompile!O342/1,IF(ISTEXT(ScheduleCompile!O342),IF(OR(ISNUMBER(FIND("5F",ScheduleCompile!O342)),ISNUMBER(FIND("0F",ScheduleCompile!O342)),ISNUMBER(FIND("8F",ScheduleCompile!O342)),ISNUMBER(FIND("1F",ScheduleCompile!O342)),ISNUMBER(FIND("2F",ScheduleCompile!O342)),ISNUMBER(FIND("3F",ScheduleCompile!O342)),ISNUMBER(FIND("6F",ScheduleCompile!O342)),ISNUMBER(FIND("7F",ScheduleCompile!O342)),ISNUMBER(FIND("9F",ScheduleCompile!O342)),ISNUMBER(FIND("4F",ScheduleCompile!O342))),VALUE(LEFT(ScheduleCompile!O342,FIND("F",ScheduleCompile!O342)-1)),ScheduleCompile!O342)))))),"",IF(ScheduleCompile!O342="Off",0,IF(ScheduleCompile!O342="On",1,IF(ISNUMBER(ScheduleCompile!O342),ScheduleCompile!O342/1,IF(ISTEXT(ScheduleCompile!O342),IF(OR(ISNUMBER(FIND("5F",ScheduleCompile!O342)),ISNUMBER(FIND("0F",ScheduleCompile!O342)),ISNUMBER(FIND("8F",ScheduleCompile!O342)),ISNUMBER(FIND("1F",ScheduleCompile!O342)),ISNUMBER(FIND("2F",ScheduleCompile!O342)),ISNUMBER(FIND("3F",ScheduleCompile!O342)),ISNUMBER(FIND("6F",ScheduleCompile!O342)),ISNUMBER(FIND("7F",ScheduleCompile!O342)),ISNUMBER(FIND("9F",ScheduleCompile!O342)),ISNUMBER(FIND("4F",ScheduleCompile!O342))),VALUE(LEFT(ScheduleCompile!O342,FIND("F",ScheduleCompile!O342)-1)),ScheduleCompile!O342)))))))</f>
        <v>0</v>
      </c>
      <c r="U349" s="1">
        <f>IF(AND(ISERROR(IF(ScheduleCompile!P342="Off",0,IF(ScheduleCompile!P342="On",1,IF(ISNUMBER(ScheduleCompile!P342),ScheduleCompile!P342/1,IF(ISTEXT(ScheduleCompile!P342),IF(OR(ISNUMBER(FIND("5F",ScheduleCompile!P342)),ISNUMBER(FIND("0F",ScheduleCompile!P342)),ISNUMBER(FIND("8F",ScheduleCompile!P342)),ISNUMBER(FIND("1F",ScheduleCompile!P342)),ISNUMBER(FIND("2F",ScheduleCompile!P342)),ISNUMBER(FIND("3F",ScheduleCompile!P342)),ISNUMBER(FIND("6F",ScheduleCompile!P342)),ISNUMBER(FIND("7F",ScheduleCompile!P342)),ISNUMBER(FIND("9F",ScheduleCompile!P342)),ISNUMBER(FIND("4F",ScheduleCompile!P342))),VALUE(LEFT(ScheduleCompile!P342,FIND("F",ScheduleCompile!P342)-1)),ScheduleCompile!P342)))))),ISTEXT(ScheduleCompile!#REF!)),"ENDTABLE",IF(ISERROR(IF(ScheduleCompile!P342="Off",0,IF(ScheduleCompile!P342="On",1,IF(ISNUMBER(ScheduleCompile!P342),ScheduleCompile!P342/1,IF(ISTEXT(ScheduleCompile!P342),IF(OR(ISNUMBER(FIND("5F",ScheduleCompile!P342)),ISNUMBER(FIND("0F",ScheduleCompile!P342)),ISNUMBER(FIND("8F",ScheduleCompile!P342)),ISNUMBER(FIND("1F",ScheduleCompile!P342)),ISNUMBER(FIND("2F",ScheduleCompile!P342)),ISNUMBER(FIND("3F",ScheduleCompile!P342)),ISNUMBER(FIND("6F",ScheduleCompile!P342)),ISNUMBER(FIND("7F",ScheduleCompile!P342)),ISNUMBER(FIND("9F",ScheduleCompile!P342)),ISNUMBER(FIND("4F",ScheduleCompile!P342))),VALUE(LEFT(ScheduleCompile!P342,FIND("F",ScheduleCompile!P342)-1)),ScheduleCompile!P342)))))),"",IF(ScheduleCompile!P342="Off",0,IF(ScheduleCompile!P342="On",1,IF(ISNUMBER(ScheduleCompile!P342),ScheduleCompile!P342/1,IF(ISTEXT(ScheduleCompile!P342),IF(OR(ISNUMBER(FIND("5F",ScheduleCompile!P342)),ISNUMBER(FIND("0F",ScheduleCompile!P342)),ISNUMBER(FIND("8F",ScheduleCompile!P342)),ISNUMBER(FIND("1F",ScheduleCompile!P342)),ISNUMBER(FIND("2F",ScheduleCompile!P342)),ISNUMBER(FIND("3F",ScheduleCompile!P342)),ISNUMBER(FIND("6F",ScheduleCompile!P342)),ISNUMBER(FIND("7F",ScheduleCompile!P342)),ISNUMBER(FIND("9F",ScheduleCompile!P342)),ISNUMBER(FIND("4F",ScheduleCompile!P342))),VALUE(LEFT(ScheduleCompile!P342,FIND("F",ScheduleCompile!P342)-1)),ScheduleCompile!P342)))))))</f>
        <v>0</v>
      </c>
      <c r="V349" s="1">
        <f>IF(AND(ISERROR(IF(ScheduleCompile!Q342="Off",0,IF(ScheduleCompile!Q342="On",1,IF(ISNUMBER(ScheduleCompile!Q342),ScheduleCompile!Q342/1,IF(ISTEXT(ScheduleCompile!Q342),IF(OR(ISNUMBER(FIND("5F",ScheduleCompile!Q342)),ISNUMBER(FIND("0F",ScheduleCompile!Q342)),ISNUMBER(FIND("8F",ScheduleCompile!Q342)),ISNUMBER(FIND("1F",ScheduleCompile!Q342)),ISNUMBER(FIND("2F",ScheduleCompile!Q342)),ISNUMBER(FIND("3F",ScheduleCompile!Q342)),ISNUMBER(FIND("6F",ScheduleCompile!Q342)),ISNUMBER(FIND("7F",ScheduleCompile!Q342)),ISNUMBER(FIND("9F",ScheduleCompile!Q342)),ISNUMBER(FIND("4F",ScheduleCompile!Q342))),VALUE(LEFT(ScheduleCompile!Q342,FIND("F",ScheduleCompile!Q342)-1)),ScheduleCompile!Q342)))))),ISTEXT(ScheduleCompile!#REF!)),"ENDTABLE",IF(ISERROR(IF(ScheduleCompile!Q342="Off",0,IF(ScheduleCompile!Q342="On",1,IF(ISNUMBER(ScheduleCompile!Q342),ScheduleCompile!Q342/1,IF(ISTEXT(ScheduleCompile!Q342),IF(OR(ISNUMBER(FIND("5F",ScheduleCompile!Q342)),ISNUMBER(FIND("0F",ScheduleCompile!Q342)),ISNUMBER(FIND("8F",ScheduleCompile!Q342)),ISNUMBER(FIND("1F",ScheduleCompile!Q342)),ISNUMBER(FIND("2F",ScheduleCompile!Q342)),ISNUMBER(FIND("3F",ScheduleCompile!Q342)),ISNUMBER(FIND("6F",ScheduleCompile!Q342)),ISNUMBER(FIND("7F",ScheduleCompile!Q342)),ISNUMBER(FIND("9F",ScheduleCompile!Q342)),ISNUMBER(FIND("4F",ScheduleCompile!Q342))),VALUE(LEFT(ScheduleCompile!Q342,FIND("F",ScheduleCompile!Q342)-1)),ScheduleCompile!Q342)))))),"",IF(ScheduleCompile!Q342="Off",0,IF(ScheduleCompile!Q342="On",1,IF(ISNUMBER(ScheduleCompile!Q342),ScheduleCompile!Q342/1,IF(ISTEXT(ScheduleCompile!Q342),IF(OR(ISNUMBER(FIND("5F",ScheduleCompile!Q342)),ISNUMBER(FIND("0F",ScheduleCompile!Q342)),ISNUMBER(FIND("8F",ScheduleCompile!Q342)),ISNUMBER(FIND("1F",ScheduleCompile!Q342)),ISNUMBER(FIND("2F",ScheduleCompile!Q342)),ISNUMBER(FIND("3F",ScheduleCompile!Q342)),ISNUMBER(FIND("6F",ScheduleCompile!Q342)),ISNUMBER(FIND("7F",ScheduleCompile!Q342)),ISNUMBER(FIND("9F",ScheduleCompile!Q342)),ISNUMBER(FIND("4F",ScheduleCompile!Q342))),VALUE(LEFT(ScheduleCompile!Q342,FIND("F",ScheduleCompile!Q342)-1)),ScheduleCompile!Q342)))))))</f>
        <v>0</v>
      </c>
      <c r="W349" s="1">
        <f>IF(AND(ISERROR(IF(ScheduleCompile!R342="Off",0,IF(ScheduleCompile!R342="On",1,IF(ISNUMBER(ScheduleCompile!R342),ScheduleCompile!R342/1,IF(ISTEXT(ScheduleCompile!R342),IF(OR(ISNUMBER(FIND("5F",ScheduleCompile!R342)),ISNUMBER(FIND("0F",ScheduleCompile!R342)),ISNUMBER(FIND("8F",ScheduleCompile!R342)),ISNUMBER(FIND("1F",ScheduleCompile!R342)),ISNUMBER(FIND("2F",ScheduleCompile!R342)),ISNUMBER(FIND("3F",ScheduleCompile!R342)),ISNUMBER(FIND("6F",ScheduleCompile!R342)),ISNUMBER(FIND("7F",ScheduleCompile!R342)),ISNUMBER(FIND("9F",ScheduleCompile!R342)),ISNUMBER(FIND("4F",ScheduleCompile!R342))),VALUE(LEFT(ScheduleCompile!R342,FIND("F",ScheduleCompile!R342)-1)),ScheduleCompile!R342)))))),ISTEXT(ScheduleCompile!#REF!)),"ENDTABLE",IF(ISERROR(IF(ScheduleCompile!R342="Off",0,IF(ScheduleCompile!R342="On",1,IF(ISNUMBER(ScheduleCompile!R342),ScheduleCompile!R342/1,IF(ISTEXT(ScheduleCompile!R342),IF(OR(ISNUMBER(FIND("5F",ScheduleCompile!R342)),ISNUMBER(FIND("0F",ScheduleCompile!R342)),ISNUMBER(FIND("8F",ScheduleCompile!R342)),ISNUMBER(FIND("1F",ScheduleCompile!R342)),ISNUMBER(FIND("2F",ScheduleCompile!R342)),ISNUMBER(FIND("3F",ScheduleCompile!R342)),ISNUMBER(FIND("6F",ScheduleCompile!R342)),ISNUMBER(FIND("7F",ScheduleCompile!R342)),ISNUMBER(FIND("9F",ScheduleCompile!R342)),ISNUMBER(FIND("4F",ScheduleCompile!R342))),VALUE(LEFT(ScheduleCompile!R342,FIND("F",ScheduleCompile!R342)-1)),ScheduleCompile!R342)))))),"",IF(ScheduleCompile!R342="Off",0,IF(ScheduleCompile!R342="On",1,IF(ISNUMBER(ScheduleCompile!R342),ScheduleCompile!R342/1,IF(ISTEXT(ScheduleCompile!R342),IF(OR(ISNUMBER(FIND("5F",ScheduleCompile!R342)),ISNUMBER(FIND("0F",ScheduleCompile!R342)),ISNUMBER(FIND("8F",ScheduleCompile!R342)),ISNUMBER(FIND("1F",ScheduleCompile!R342)),ISNUMBER(FIND("2F",ScheduleCompile!R342)),ISNUMBER(FIND("3F",ScheduleCompile!R342)),ISNUMBER(FIND("6F",ScheduleCompile!R342)),ISNUMBER(FIND("7F",ScheduleCompile!R342)),ISNUMBER(FIND("9F",ScheduleCompile!R342)),ISNUMBER(FIND("4F",ScheduleCompile!R342))),VALUE(LEFT(ScheduleCompile!R342,FIND("F",ScheduleCompile!R342)-1)),ScheduleCompile!R342)))))))</f>
        <v>0.5</v>
      </c>
      <c r="X349" s="1">
        <f>IF(AND(ISERROR(IF(ScheduleCompile!S342="Off",0,IF(ScheduleCompile!S342="On",1,IF(ISNUMBER(ScheduleCompile!S342),ScheduleCompile!S342/1,IF(ISTEXT(ScheduleCompile!S342),IF(OR(ISNUMBER(FIND("5F",ScheduleCompile!S342)),ISNUMBER(FIND("0F",ScheduleCompile!S342)),ISNUMBER(FIND("8F",ScheduleCompile!S342)),ISNUMBER(FIND("1F",ScheduleCompile!S342)),ISNUMBER(FIND("2F",ScheduleCompile!S342)),ISNUMBER(FIND("3F",ScheduleCompile!S342)),ISNUMBER(FIND("6F",ScheduleCompile!S342)),ISNUMBER(FIND("7F",ScheduleCompile!S342)),ISNUMBER(FIND("9F",ScheduleCompile!S342)),ISNUMBER(FIND("4F",ScheduleCompile!S342))),VALUE(LEFT(ScheduleCompile!S342,FIND("F",ScheduleCompile!S342)-1)),ScheduleCompile!S342)))))),ISTEXT(ScheduleCompile!#REF!)),"ENDTABLE",IF(ISERROR(IF(ScheduleCompile!S342="Off",0,IF(ScheduleCompile!S342="On",1,IF(ISNUMBER(ScheduleCompile!S342),ScheduleCompile!S342/1,IF(ISTEXT(ScheduleCompile!S342),IF(OR(ISNUMBER(FIND("5F",ScheduleCompile!S342)),ISNUMBER(FIND("0F",ScheduleCompile!S342)),ISNUMBER(FIND("8F",ScheduleCompile!S342)),ISNUMBER(FIND("1F",ScheduleCompile!S342)),ISNUMBER(FIND("2F",ScheduleCompile!S342)),ISNUMBER(FIND("3F",ScheduleCompile!S342)),ISNUMBER(FIND("6F",ScheduleCompile!S342)),ISNUMBER(FIND("7F",ScheduleCompile!S342)),ISNUMBER(FIND("9F",ScheduleCompile!S342)),ISNUMBER(FIND("4F",ScheduleCompile!S342))),VALUE(LEFT(ScheduleCompile!S342,FIND("F",ScheduleCompile!S342)-1)),ScheduleCompile!S342)))))),"",IF(ScheduleCompile!S342="Off",0,IF(ScheduleCompile!S342="On",1,IF(ISNUMBER(ScheduleCompile!S342),ScheduleCompile!S342/1,IF(ISTEXT(ScheduleCompile!S342),IF(OR(ISNUMBER(FIND("5F",ScheduleCompile!S342)),ISNUMBER(FIND("0F",ScheduleCompile!S342)),ISNUMBER(FIND("8F",ScheduleCompile!S342)),ISNUMBER(FIND("1F",ScheduleCompile!S342)),ISNUMBER(FIND("2F",ScheduleCompile!S342)),ISNUMBER(FIND("3F",ScheduleCompile!S342)),ISNUMBER(FIND("6F",ScheduleCompile!S342)),ISNUMBER(FIND("7F",ScheduleCompile!S342)),ISNUMBER(FIND("9F",ScheduleCompile!S342)),ISNUMBER(FIND("4F",ScheduleCompile!S342))),VALUE(LEFT(ScheduleCompile!S342,FIND("F",ScheduleCompile!S342)-1)),ScheduleCompile!S342)))))))</f>
        <v>0.5</v>
      </c>
      <c r="Y349" s="1">
        <f>IF(AND(ISERROR(IF(ScheduleCompile!T342="Off",0,IF(ScheduleCompile!T342="On",1,IF(ISNUMBER(ScheduleCompile!T342),ScheduleCompile!T342/1,IF(ISTEXT(ScheduleCompile!T342),IF(OR(ISNUMBER(FIND("5F",ScheduleCompile!T342)),ISNUMBER(FIND("0F",ScheduleCompile!T342)),ISNUMBER(FIND("8F",ScheduleCompile!T342)),ISNUMBER(FIND("1F",ScheduleCompile!T342)),ISNUMBER(FIND("2F",ScheduleCompile!T342)),ISNUMBER(FIND("3F",ScheduleCompile!T342)),ISNUMBER(FIND("6F",ScheduleCompile!T342)),ISNUMBER(FIND("7F",ScheduleCompile!T342)),ISNUMBER(FIND("9F",ScheduleCompile!T342)),ISNUMBER(FIND("4F",ScheduleCompile!T342))),VALUE(LEFT(ScheduleCompile!T342,FIND("F",ScheduleCompile!T342)-1)),ScheduleCompile!T342)))))),ISTEXT(ScheduleCompile!#REF!)),"ENDTABLE",IF(ISERROR(IF(ScheduleCompile!T342="Off",0,IF(ScheduleCompile!T342="On",1,IF(ISNUMBER(ScheduleCompile!T342),ScheduleCompile!T342/1,IF(ISTEXT(ScheduleCompile!T342),IF(OR(ISNUMBER(FIND("5F",ScheduleCompile!T342)),ISNUMBER(FIND("0F",ScheduleCompile!T342)),ISNUMBER(FIND("8F",ScheduleCompile!T342)),ISNUMBER(FIND("1F",ScheduleCompile!T342)),ISNUMBER(FIND("2F",ScheduleCompile!T342)),ISNUMBER(FIND("3F",ScheduleCompile!T342)),ISNUMBER(FIND("6F",ScheduleCompile!T342)),ISNUMBER(FIND("7F",ScheduleCompile!T342)),ISNUMBER(FIND("9F",ScheduleCompile!T342)),ISNUMBER(FIND("4F",ScheduleCompile!T342))),VALUE(LEFT(ScheduleCompile!T342,FIND("F",ScheduleCompile!T342)-1)),ScheduleCompile!T342)))))),"",IF(ScheduleCompile!T342="Off",0,IF(ScheduleCompile!T342="On",1,IF(ISNUMBER(ScheduleCompile!T342),ScheduleCompile!T342/1,IF(ISTEXT(ScheduleCompile!T342),IF(OR(ISNUMBER(FIND("5F",ScheduleCompile!T342)),ISNUMBER(FIND("0F",ScheduleCompile!T342)),ISNUMBER(FIND("8F",ScheduleCompile!T342)),ISNUMBER(FIND("1F",ScheduleCompile!T342)),ISNUMBER(FIND("2F",ScheduleCompile!T342)),ISNUMBER(FIND("3F",ScheduleCompile!T342)),ISNUMBER(FIND("6F",ScheduleCompile!T342)),ISNUMBER(FIND("7F",ScheduleCompile!T342)),ISNUMBER(FIND("9F",ScheduleCompile!T342)),ISNUMBER(FIND("4F",ScheduleCompile!T342))),VALUE(LEFT(ScheduleCompile!T342,FIND("F",ScheduleCompile!T342)-1)),ScheduleCompile!T342)))))))</f>
        <v>0.5</v>
      </c>
      <c r="Z349" s="1">
        <f>IF(AND(ISERROR(IF(ScheduleCompile!U342="Off",0,IF(ScheduleCompile!U342="On",1,IF(ISNUMBER(ScheduleCompile!U342),ScheduleCompile!U342/1,IF(ISTEXT(ScheduleCompile!U342),IF(OR(ISNUMBER(FIND("5F",ScheduleCompile!U342)),ISNUMBER(FIND("0F",ScheduleCompile!U342)),ISNUMBER(FIND("8F",ScheduleCompile!U342)),ISNUMBER(FIND("1F",ScheduleCompile!U342)),ISNUMBER(FIND("2F",ScheduleCompile!U342)),ISNUMBER(FIND("3F",ScheduleCompile!U342)),ISNUMBER(FIND("6F",ScheduleCompile!U342)),ISNUMBER(FIND("7F",ScheduleCompile!U342)),ISNUMBER(FIND("9F",ScheduleCompile!U342)),ISNUMBER(FIND("4F",ScheduleCompile!U342))),VALUE(LEFT(ScheduleCompile!U342,FIND("F",ScheduleCompile!U342)-1)),ScheduleCompile!U342)))))),ISTEXT(ScheduleCompile!#REF!)),"ENDTABLE",IF(ISERROR(IF(ScheduleCompile!U342="Off",0,IF(ScheduleCompile!U342="On",1,IF(ISNUMBER(ScheduleCompile!U342),ScheduleCompile!U342/1,IF(ISTEXT(ScheduleCompile!U342),IF(OR(ISNUMBER(FIND("5F",ScheduleCompile!U342)),ISNUMBER(FIND("0F",ScheduleCompile!U342)),ISNUMBER(FIND("8F",ScheduleCompile!U342)),ISNUMBER(FIND("1F",ScheduleCompile!U342)),ISNUMBER(FIND("2F",ScheduleCompile!U342)),ISNUMBER(FIND("3F",ScheduleCompile!U342)),ISNUMBER(FIND("6F",ScheduleCompile!U342)),ISNUMBER(FIND("7F",ScheduleCompile!U342)),ISNUMBER(FIND("9F",ScheduleCompile!U342)),ISNUMBER(FIND("4F",ScheduleCompile!U342))),VALUE(LEFT(ScheduleCompile!U342,FIND("F",ScheduleCompile!U342)-1)),ScheduleCompile!U342)))))),"",IF(ScheduleCompile!U342="Off",0,IF(ScheduleCompile!U342="On",1,IF(ISNUMBER(ScheduleCompile!U342),ScheduleCompile!U342/1,IF(ISTEXT(ScheduleCompile!U342),IF(OR(ISNUMBER(FIND("5F",ScheduleCompile!U342)),ISNUMBER(FIND("0F",ScheduleCompile!U342)),ISNUMBER(FIND("8F",ScheduleCompile!U342)),ISNUMBER(FIND("1F",ScheduleCompile!U342)),ISNUMBER(FIND("2F",ScheduleCompile!U342)),ISNUMBER(FIND("3F",ScheduleCompile!U342)),ISNUMBER(FIND("6F",ScheduleCompile!U342)),ISNUMBER(FIND("7F",ScheduleCompile!U342)),ISNUMBER(FIND("9F",ScheduleCompile!U342)),ISNUMBER(FIND("4F",ScheduleCompile!U342))),VALUE(LEFT(ScheduleCompile!U342,FIND("F",ScheduleCompile!U342)-1)),ScheduleCompile!U342)))))))</f>
        <v>0</v>
      </c>
      <c r="AA349" s="1">
        <f>IF(AND(ISERROR(IF(ScheduleCompile!V342="Off",0,IF(ScheduleCompile!V342="On",1,IF(ISNUMBER(ScheduleCompile!V342),ScheduleCompile!V342/1,IF(ISTEXT(ScheduleCompile!V342),IF(OR(ISNUMBER(FIND("5F",ScheduleCompile!V342)),ISNUMBER(FIND("0F",ScheduleCompile!V342)),ISNUMBER(FIND("8F",ScheduleCompile!V342)),ISNUMBER(FIND("1F",ScheduleCompile!V342)),ISNUMBER(FIND("2F",ScheduleCompile!V342)),ISNUMBER(FIND("3F",ScheduleCompile!V342)),ISNUMBER(FIND("6F",ScheduleCompile!V342)),ISNUMBER(FIND("7F",ScheduleCompile!V342)),ISNUMBER(FIND("9F",ScheduleCompile!V342)),ISNUMBER(FIND("4F",ScheduleCompile!V342))),VALUE(LEFT(ScheduleCompile!V342,FIND("F",ScheduleCompile!V342)-1)),ScheduleCompile!V342)))))),ISTEXT(ScheduleCompile!#REF!)),"ENDTABLE",IF(ISERROR(IF(ScheduleCompile!V342="Off",0,IF(ScheduleCompile!V342="On",1,IF(ISNUMBER(ScheduleCompile!V342),ScheduleCompile!V342/1,IF(ISTEXT(ScheduleCompile!V342),IF(OR(ISNUMBER(FIND("5F",ScheduleCompile!V342)),ISNUMBER(FIND("0F",ScheduleCompile!V342)),ISNUMBER(FIND("8F",ScheduleCompile!V342)),ISNUMBER(FIND("1F",ScheduleCompile!V342)),ISNUMBER(FIND("2F",ScheduleCompile!V342)),ISNUMBER(FIND("3F",ScheduleCompile!V342)),ISNUMBER(FIND("6F",ScheduleCompile!V342)),ISNUMBER(FIND("7F",ScheduleCompile!V342)),ISNUMBER(FIND("9F",ScheduleCompile!V342)),ISNUMBER(FIND("4F",ScheduleCompile!V342))),VALUE(LEFT(ScheduleCompile!V342,FIND("F",ScheduleCompile!V342)-1)),ScheduleCompile!V342)))))),"",IF(ScheduleCompile!V342="Off",0,IF(ScheduleCompile!V342="On",1,IF(ISNUMBER(ScheduleCompile!V342),ScheduleCompile!V342/1,IF(ISTEXT(ScheduleCompile!V342),IF(OR(ISNUMBER(FIND("5F",ScheduleCompile!V342)),ISNUMBER(FIND("0F",ScheduleCompile!V342)),ISNUMBER(FIND("8F",ScheduleCompile!V342)),ISNUMBER(FIND("1F",ScheduleCompile!V342)),ISNUMBER(FIND("2F",ScheduleCompile!V342)),ISNUMBER(FIND("3F",ScheduleCompile!V342)),ISNUMBER(FIND("6F",ScheduleCompile!V342)),ISNUMBER(FIND("7F",ScheduleCompile!V342)),ISNUMBER(FIND("9F",ScheduleCompile!V342)),ISNUMBER(FIND("4F",ScheduleCompile!V342))),VALUE(LEFT(ScheduleCompile!V342,FIND("F",ScheduleCompile!V342)-1)),ScheduleCompile!V342)))))))</f>
        <v>0</v>
      </c>
      <c r="AB349" s="1">
        <f>IF(AND(ISERROR(IF(ScheduleCompile!W342="Off",0,IF(ScheduleCompile!W342="On",1,IF(ISNUMBER(ScheduleCompile!W342),ScheduleCompile!W342/1,IF(ISTEXT(ScheduleCompile!W342),IF(OR(ISNUMBER(FIND("5F",ScheduleCompile!W342)),ISNUMBER(FIND("0F",ScheduleCompile!W342)),ISNUMBER(FIND("8F",ScheduleCompile!W342)),ISNUMBER(FIND("1F",ScheduleCompile!W342)),ISNUMBER(FIND("2F",ScheduleCompile!W342)),ISNUMBER(FIND("3F",ScheduleCompile!W342)),ISNUMBER(FIND("6F",ScheduleCompile!W342)),ISNUMBER(FIND("7F",ScheduleCompile!W342)),ISNUMBER(FIND("9F",ScheduleCompile!W342)),ISNUMBER(FIND("4F",ScheduleCompile!W342))),VALUE(LEFT(ScheduleCompile!W342,FIND("F",ScheduleCompile!W342)-1)),ScheduleCompile!W342)))))),ISTEXT(ScheduleCompile!#REF!)),"ENDTABLE",IF(ISERROR(IF(ScheduleCompile!W342="Off",0,IF(ScheduleCompile!W342="On",1,IF(ISNUMBER(ScheduleCompile!W342),ScheduleCompile!W342/1,IF(ISTEXT(ScheduleCompile!W342),IF(OR(ISNUMBER(FIND("5F",ScheduleCompile!W342)),ISNUMBER(FIND("0F",ScheduleCompile!W342)),ISNUMBER(FIND("8F",ScheduleCompile!W342)),ISNUMBER(FIND("1F",ScheduleCompile!W342)),ISNUMBER(FIND("2F",ScheduleCompile!W342)),ISNUMBER(FIND("3F",ScheduleCompile!W342)),ISNUMBER(FIND("6F",ScheduleCompile!W342)),ISNUMBER(FIND("7F",ScheduleCompile!W342)),ISNUMBER(FIND("9F",ScheduleCompile!W342)),ISNUMBER(FIND("4F",ScheduleCompile!W342))),VALUE(LEFT(ScheduleCompile!W342,FIND("F",ScheduleCompile!W342)-1)),ScheduleCompile!W342)))))),"",IF(ScheduleCompile!W342="Off",0,IF(ScheduleCompile!W342="On",1,IF(ISNUMBER(ScheduleCompile!W342),ScheduleCompile!W342/1,IF(ISTEXT(ScheduleCompile!W342),IF(OR(ISNUMBER(FIND("5F",ScheduleCompile!W342)),ISNUMBER(FIND("0F",ScheduleCompile!W342)),ISNUMBER(FIND("8F",ScheduleCompile!W342)),ISNUMBER(FIND("1F",ScheduleCompile!W342)),ISNUMBER(FIND("2F",ScheduleCompile!W342)),ISNUMBER(FIND("3F",ScheduleCompile!W342)),ISNUMBER(FIND("6F",ScheduleCompile!W342)),ISNUMBER(FIND("7F",ScheduleCompile!W342)),ISNUMBER(FIND("9F",ScheduleCompile!W342)),ISNUMBER(FIND("4F",ScheduleCompile!W342))),VALUE(LEFT(ScheduleCompile!W342,FIND("F",ScheduleCompile!W342)-1)),ScheduleCompile!W342)))))))</f>
        <v>0</v>
      </c>
      <c r="AC349" s="1">
        <f>IF(AND(ISERROR(IF(ScheduleCompile!X342="Off",0,IF(ScheduleCompile!X342="On",1,IF(ISNUMBER(ScheduleCompile!X342),ScheduleCompile!X342/1,IF(ISTEXT(ScheduleCompile!X342),IF(OR(ISNUMBER(FIND("5F",ScheduleCompile!X342)),ISNUMBER(FIND("0F",ScheduleCompile!X342)),ISNUMBER(FIND("8F",ScheduleCompile!X342)),ISNUMBER(FIND("1F",ScheduleCompile!X342)),ISNUMBER(FIND("2F",ScheduleCompile!X342)),ISNUMBER(FIND("3F",ScheduleCompile!X342)),ISNUMBER(FIND("6F",ScheduleCompile!X342)),ISNUMBER(FIND("7F",ScheduleCompile!X342)),ISNUMBER(FIND("9F",ScheduleCompile!X342)),ISNUMBER(FIND("4F",ScheduleCompile!X342))),VALUE(LEFT(ScheduleCompile!X342,FIND("F",ScheduleCompile!X342)-1)),ScheduleCompile!X342)))))),ISTEXT(ScheduleCompile!#REF!)),"ENDTABLE",IF(ISERROR(IF(ScheduleCompile!X342="Off",0,IF(ScheduleCompile!X342="On",1,IF(ISNUMBER(ScheduleCompile!X342),ScheduleCompile!X342/1,IF(ISTEXT(ScheduleCompile!X342),IF(OR(ISNUMBER(FIND("5F",ScheduleCompile!X342)),ISNUMBER(FIND("0F",ScheduleCompile!X342)),ISNUMBER(FIND("8F",ScheduleCompile!X342)),ISNUMBER(FIND("1F",ScheduleCompile!X342)),ISNUMBER(FIND("2F",ScheduleCompile!X342)),ISNUMBER(FIND("3F",ScheduleCompile!X342)),ISNUMBER(FIND("6F",ScheduleCompile!X342)),ISNUMBER(FIND("7F",ScheduleCompile!X342)),ISNUMBER(FIND("9F",ScheduleCompile!X342)),ISNUMBER(FIND("4F",ScheduleCompile!X342))),VALUE(LEFT(ScheduleCompile!X342,FIND("F",ScheduleCompile!X342)-1)),ScheduleCompile!X342)))))),"",IF(ScheduleCompile!X342="Off",0,IF(ScheduleCompile!X342="On",1,IF(ISNUMBER(ScheduleCompile!X342),ScheduleCompile!X342/1,IF(ISTEXT(ScheduleCompile!X342),IF(OR(ISNUMBER(FIND("5F",ScheduleCompile!X342)),ISNUMBER(FIND("0F",ScheduleCompile!X342)),ISNUMBER(FIND("8F",ScheduleCompile!X342)),ISNUMBER(FIND("1F",ScheduleCompile!X342)),ISNUMBER(FIND("2F",ScheduleCompile!X342)),ISNUMBER(FIND("3F",ScheduleCompile!X342)),ISNUMBER(FIND("6F",ScheduleCompile!X342)),ISNUMBER(FIND("7F",ScheduleCompile!X342)),ISNUMBER(FIND("9F",ScheduleCompile!X342)),ISNUMBER(FIND("4F",ScheduleCompile!X342))),VALUE(LEFT(ScheduleCompile!X342,FIND("F",ScheduleCompile!X342)-1)),ScheduleCompile!X342)))))))</f>
        <v>0</v>
      </c>
      <c r="AD349" s="1">
        <f>IF(AND(ISERROR(IF(ScheduleCompile!Y342="Off",0,IF(ScheduleCompile!Y342="On",1,IF(ISNUMBER(ScheduleCompile!Y342),ScheduleCompile!Y342/1,IF(ISTEXT(ScheduleCompile!Y342),IF(OR(ISNUMBER(FIND("5F",ScheduleCompile!Y342)),ISNUMBER(FIND("0F",ScheduleCompile!Y342)),ISNUMBER(FIND("8F",ScheduleCompile!Y342)),ISNUMBER(FIND("1F",ScheduleCompile!Y342)),ISNUMBER(FIND("2F",ScheduleCompile!Y342)),ISNUMBER(FIND("3F",ScheduleCompile!Y342)),ISNUMBER(FIND("6F",ScheduleCompile!Y342)),ISNUMBER(FIND("7F",ScheduleCompile!Y342)),ISNUMBER(FIND("9F",ScheduleCompile!Y342)),ISNUMBER(FIND("4F",ScheduleCompile!Y342))),VALUE(LEFT(ScheduleCompile!Y342,FIND("F",ScheduleCompile!Y342)-1)),ScheduleCompile!Y342)))))),ISTEXT(ScheduleCompile!#REF!)),"ENDTABLE",IF(ISERROR(IF(ScheduleCompile!Y342="Off",0,IF(ScheduleCompile!Y342="On",1,IF(ISNUMBER(ScheduleCompile!Y342),ScheduleCompile!Y342/1,IF(ISTEXT(ScheduleCompile!Y342),IF(OR(ISNUMBER(FIND("5F",ScheduleCompile!Y342)),ISNUMBER(FIND("0F",ScheduleCompile!Y342)),ISNUMBER(FIND("8F",ScheduleCompile!Y342)),ISNUMBER(FIND("1F",ScheduleCompile!Y342)),ISNUMBER(FIND("2F",ScheduleCompile!Y342)),ISNUMBER(FIND("3F",ScheduleCompile!Y342)),ISNUMBER(FIND("6F",ScheduleCompile!Y342)),ISNUMBER(FIND("7F",ScheduleCompile!Y342)),ISNUMBER(FIND("9F",ScheduleCompile!Y342)),ISNUMBER(FIND("4F",ScheduleCompile!Y342))),VALUE(LEFT(ScheduleCompile!Y342,FIND("F",ScheduleCompile!Y342)-1)),ScheduleCompile!Y342)))))),"",IF(ScheduleCompile!Y342="Off",0,IF(ScheduleCompile!Y342="On",1,IF(ISNUMBER(ScheduleCompile!Y342),ScheduleCompile!Y342/1,IF(ISTEXT(ScheduleCompile!Y342),IF(OR(ISNUMBER(FIND("5F",ScheduleCompile!Y342)),ISNUMBER(FIND("0F",ScheduleCompile!Y342)),ISNUMBER(FIND("8F",ScheduleCompile!Y342)),ISNUMBER(FIND("1F",ScheduleCompile!Y342)),ISNUMBER(FIND("2F",ScheduleCompile!Y342)),ISNUMBER(FIND("3F",ScheduleCompile!Y342)),ISNUMBER(FIND("6F",ScheduleCompile!Y342)),ISNUMBER(FIND("7F",ScheduleCompile!Y342)),ISNUMBER(FIND("9F",ScheduleCompile!Y342)),ISNUMBER(FIND("4F",ScheduleCompile!Y342))),VALUE(LEFT(ScheduleCompile!Y342,FIND("F",ScheduleCompile!Y342)-1)),ScheduleCompile!Y342)))))))</f>
        <v>0</v>
      </c>
    </row>
    <row r="350" spans="1:30" x14ac:dyDescent="0.25">
      <c r="A350" t="str">
        <f t="shared" si="23"/>
        <v>SchDay "ResidentialLivingGasEquipSun"  Type = "Fraction" Hr = (0, 0, 0, 0, 0, 0, 0.5, 0.5, 0, 0, 0, 0.2, 0.2, 0, 0, 0, 0.5, 0.5, 0.5, 0, 0, 0, 0, 0) ..</v>
      </c>
      <c r="B350" s="1" t="s">
        <v>623</v>
      </c>
      <c r="C350" t="str">
        <f t="shared" si="24"/>
        <v xml:space="preserve">SchDay "ResidentialLivingGasEquipSun"  Type = "Fraction" Hr = </v>
      </c>
      <c r="D350" t="str">
        <f t="shared" si="25"/>
        <v>(0, 0, 0, 0, 0, 0, 0.5, 0.5, 0, 0, 0, 0.2, 0.2, 0, 0, 0, 0.5, 0.5, 0.5, 0, 0, 0, 0, 0) ..</v>
      </c>
      <c r="E350" s="30" t="str">
        <f>ScheduleCompile!A343</f>
        <v>ResidentialLivingGasEquipSun</v>
      </c>
      <c r="F350" t="str">
        <f t="shared" si="26"/>
        <v>Fraction</v>
      </c>
      <c r="G350" s="1">
        <f>IF(AND(ISERROR(IF(ScheduleCompile!B343="Off",0,IF(ScheduleCompile!B343="On",1,IF(ISNUMBER(ScheduleCompile!B343),ScheduleCompile!B343/1,IF(ISTEXT(ScheduleCompile!B343),IF(OR(ISNUMBER(FIND("5F",ScheduleCompile!B343)),ISNUMBER(FIND("0F",ScheduleCompile!B343)),ISNUMBER(FIND("8F",ScheduleCompile!B343)),ISNUMBER(FIND("1F",ScheduleCompile!B343)),ISNUMBER(FIND("2F",ScheduleCompile!B343)),ISNUMBER(FIND("3F",ScheduleCompile!B343)),ISNUMBER(FIND("6F",ScheduleCompile!B343)),ISNUMBER(FIND("7F",ScheduleCompile!B343)),ISNUMBER(FIND("9F",ScheduleCompile!B343)),ISNUMBER(FIND("4F",ScheduleCompile!B343))),VALUE(LEFT(ScheduleCompile!B343,FIND("F",ScheduleCompile!B343)-1)),ScheduleCompile!B343)))))),ISTEXT(ScheduleCompile!#REF!)),"ENDTABLE",IF(ISERROR(IF(ScheduleCompile!B343="Off",0,IF(ScheduleCompile!B343="On",1,IF(ISNUMBER(ScheduleCompile!B343),ScheduleCompile!B343/1,IF(ISTEXT(ScheduleCompile!B343),IF(OR(ISNUMBER(FIND("5F",ScheduleCompile!B343)),ISNUMBER(FIND("0F",ScheduleCompile!B343)),ISNUMBER(FIND("8F",ScheduleCompile!B343)),ISNUMBER(FIND("1F",ScheduleCompile!B343)),ISNUMBER(FIND("2F",ScheduleCompile!B343)),ISNUMBER(FIND("3F",ScheduleCompile!B343)),ISNUMBER(FIND("6F",ScheduleCompile!B343)),ISNUMBER(FIND("7F",ScheduleCompile!B343)),ISNUMBER(FIND("9F",ScheduleCompile!B343)),ISNUMBER(FIND("4F",ScheduleCompile!B343))),VALUE(LEFT(ScheduleCompile!B343,FIND("F",ScheduleCompile!B343)-1)),ScheduleCompile!B343)))))),"",IF(ScheduleCompile!B343="Off",0,IF(ScheduleCompile!B343="On",1,IF(ISNUMBER(ScheduleCompile!B343),ScheduleCompile!B343/1,IF(ISTEXT(ScheduleCompile!B343),IF(OR(ISNUMBER(FIND("5F",ScheduleCompile!B343)),ISNUMBER(FIND("0F",ScheduleCompile!B343)),ISNUMBER(FIND("8F",ScheduleCompile!B343)),ISNUMBER(FIND("1F",ScheduleCompile!B343)),ISNUMBER(FIND("2F",ScheduleCompile!B343)),ISNUMBER(FIND("3F",ScheduleCompile!B343)),ISNUMBER(FIND("6F",ScheduleCompile!B343)),ISNUMBER(FIND("7F",ScheduleCompile!B343)),ISNUMBER(FIND("9F",ScheduleCompile!B343)),ISNUMBER(FIND("4F",ScheduleCompile!B343))),VALUE(LEFT(ScheduleCompile!B343,FIND("F",ScheduleCompile!B343)-1)),ScheduleCompile!B343)))))))</f>
        <v>0</v>
      </c>
      <c r="H350" s="1">
        <f>IF(AND(ISERROR(IF(ScheduleCompile!C343="Off",0,IF(ScheduleCompile!C343="On",1,IF(ISNUMBER(ScheduleCompile!C343),ScheduleCompile!C343/1,IF(ISTEXT(ScheduleCompile!C343),IF(OR(ISNUMBER(FIND("5F",ScheduleCompile!C343)),ISNUMBER(FIND("0F",ScheduleCompile!C343)),ISNUMBER(FIND("8F",ScheduleCompile!C343)),ISNUMBER(FIND("1F",ScheduleCompile!C343)),ISNUMBER(FIND("2F",ScheduleCompile!C343)),ISNUMBER(FIND("3F",ScheduleCompile!C343)),ISNUMBER(FIND("6F",ScheduleCompile!C343)),ISNUMBER(FIND("7F",ScheduleCompile!C343)),ISNUMBER(FIND("9F",ScheduleCompile!C343)),ISNUMBER(FIND("4F",ScheduleCompile!C343))),VALUE(LEFT(ScheduleCompile!C343,FIND("F",ScheduleCompile!C343)-1)),ScheduleCompile!C343)))))),ISTEXT(ScheduleCompile!#REF!)),"ENDTABLE",IF(ISERROR(IF(ScheduleCompile!C343="Off",0,IF(ScheduleCompile!C343="On",1,IF(ISNUMBER(ScheduleCompile!C343),ScheduleCompile!C343/1,IF(ISTEXT(ScheduleCompile!C343),IF(OR(ISNUMBER(FIND("5F",ScheduleCompile!C343)),ISNUMBER(FIND("0F",ScheduleCompile!C343)),ISNUMBER(FIND("8F",ScheduleCompile!C343)),ISNUMBER(FIND("1F",ScheduleCompile!C343)),ISNUMBER(FIND("2F",ScheduleCompile!C343)),ISNUMBER(FIND("3F",ScheduleCompile!C343)),ISNUMBER(FIND("6F",ScheduleCompile!C343)),ISNUMBER(FIND("7F",ScheduleCompile!C343)),ISNUMBER(FIND("9F",ScheduleCompile!C343)),ISNUMBER(FIND("4F",ScheduleCompile!C343))),VALUE(LEFT(ScheduleCompile!C343,FIND("F",ScheduleCompile!C343)-1)),ScheduleCompile!C343)))))),"",IF(ScheduleCompile!C343="Off",0,IF(ScheduleCompile!C343="On",1,IF(ISNUMBER(ScheduleCompile!C343),ScheduleCompile!C343/1,IF(ISTEXT(ScheduleCompile!C343),IF(OR(ISNUMBER(FIND("5F",ScheduleCompile!C343)),ISNUMBER(FIND("0F",ScheduleCompile!C343)),ISNUMBER(FIND("8F",ScheduleCompile!C343)),ISNUMBER(FIND("1F",ScheduleCompile!C343)),ISNUMBER(FIND("2F",ScheduleCompile!C343)),ISNUMBER(FIND("3F",ScheduleCompile!C343)),ISNUMBER(FIND("6F",ScheduleCompile!C343)),ISNUMBER(FIND("7F",ScheduleCompile!C343)),ISNUMBER(FIND("9F",ScheduleCompile!C343)),ISNUMBER(FIND("4F",ScheduleCompile!C343))),VALUE(LEFT(ScheduleCompile!C343,FIND("F",ScheduleCompile!C343)-1)),ScheduleCompile!C343)))))))</f>
        <v>0</v>
      </c>
      <c r="I350" s="1">
        <f>IF(AND(ISERROR(IF(ScheduleCompile!D343="Off",0,IF(ScheduleCompile!D343="On",1,IF(ISNUMBER(ScheduleCompile!D343),ScheduleCompile!D343/1,IF(ISTEXT(ScheduleCompile!D343),IF(OR(ISNUMBER(FIND("5F",ScheduleCompile!D343)),ISNUMBER(FIND("0F",ScheduleCompile!D343)),ISNUMBER(FIND("8F",ScheduleCompile!D343)),ISNUMBER(FIND("1F",ScheduleCompile!D343)),ISNUMBER(FIND("2F",ScheduleCompile!D343)),ISNUMBER(FIND("3F",ScheduleCompile!D343)),ISNUMBER(FIND("6F",ScheduleCompile!D343)),ISNUMBER(FIND("7F",ScheduleCompile!D343)),ISNUMBER(FIND("9F",ScheduleCompile!D343)),ISNUMBER(FIND("4F",ScheduleCompile!D343))),VALUE(LEFT(ScheduleCompile!D343,FIND("F",ScheduleCompile!D343)-1)),ScheduleCompile!D343)))))),ISTEXT(ScheduleCompile!#REF!)),"ENDTABLE",IF(ISERROR(IF(ScheduleCompile!D343="Off",0,IF(ScheduleCompile!D343="On",1,IF(ISNUMBER(ScheduleCompile!D343),ScheduleCompile!D343/1,IF(ISTEXT(ScheduleCompile!D343),IF(OR(ISNUMBER(FIND("5F",ScheduleCompile!D343)),ISNUMBER(FIND("0F",ScheduleCompile!D343)),ISNUMBER(FIND("8F",ScheduleCompile!D343)),ISNUMBER(FIND("1F",ScheduleCompile!D343)),ISNUMBER(FIND("2F",ScheduleCompile!D343)),ISNUMBER(FIND("3F",ScheduleCompile!D343)),ISNUMBER(FIND("6F",ScheduleCompile!D343)),ISNUMBER(FIND("7F",ScheduleCompile!D343)),ISNUMBER(FIND("9F",ScheduleCompile!D343)),ISNUMBER(FIND("4F",ScheduleCompile!D343))),VALUE(LEFT(ScheduleCompile!D343,FIND("F",ScheduleCompile!D343)-1)),ScheduleCompile!D343)))))),"",IF(ScheduleCompile!D343="Off",0,IF(ScheduleCompile!D343="On",1,IF(ISNUMBER(ScheduleCompile!D343),ScheduleCompile!D343/1,IF(ISTEXT(ScheduleCompile!D343),IF(OR(ISNUMBER(FIND("5F",ScheduleCompile!D343)),ISNUMBER(FIND("0F",ScheduleCompile!D343)),ISNUMBER(FIND("8F",ScheduleCompile!D343)),ISNUMBER(FIND("1F",ScheduleCompile!D343)),ISNUMBER(FIND("2F",ScheduleCompile!D343)),ISNUMBER(FIND("3F",ScheduleCompile!D343)),ISNUMBER(FIND("6F",ScheduleCompile!D343)),ISNUMBER(FIND("7F",ScheduleCompile!D343)),ISNUMBER(FIND("9F",ScheduleCompile!D343)),ISNUMBER(FIND("4F",ScheduleCompile!D343))),VALUE(LEFT(ScheduleCompile!D343,FIND("F",ScheduleCompile!D343)-1)),ScheduleCompile!D343)))))))</f>
        <v>0</v>
      </c>
      <c r="J350" s="1">
        <f>IF(AND(ISERROR(IF(ScheduleCompile!E343="Off",0,IF(ScheduleCompile!E343="On",1,IF(ISNUMBER(ScheduleCompile!E343),ScheduleCompile!E343/1,IF(ISTEXT(ScheduleCompile!E343),IF(OR(ISNUMBER(FIND("5F",ScheduleCompile!E343)),ISNUMBER(FIND("0F",ScheduleCompile!E343)),ISNUMBER(FIND("8F",ScheduleCompile!E343)),ISNUMBER(FIND("1F",ScheduleCompile!E343)),ISNUMBER(FIND("2F",ScheduleCompile!E343)),ISNUMBER(FIND("3F",ScheduleCompile!E343)),ISNUMBER(FIND("6F",ScheduleCompile!E343)),ISNUMBER(FIND("7F",ScheduleCompile!E343)),ISNUMBER(FIND("9F",ScheduleCompile!E343)),ISNUMBER(FIND("4F",ScheduleCompile!E343))),VALUE(LEFT(ScheduleCompile!E343,FIND("F",ScheduleCompile!E343)-1)),ScheduleCompile!E343)))))),ISTEXT(ScheduleCompile!#REF!)),"ENDTABLE",IF(ISERROR(IF(ScheduleCompile!E343="Off",0,IF(ScheduleCompile!E343="On",1,IF(ISNUMBER(ScheduleCompile!E343),ScheduleCompile!E343/1,IF(ISTEXT(ScheduleCompile!E343),IF(OR(ISNUMBER(FIND("5F",ScheduleCompile!E343)),ISNUMBER(FIND("0F",ScheduleCompile!E343)),ISNUMBER(FIND("8F",ScheduleCompile!E343)),ISNUMBER(FIND("1F",ScheduleCompile!E343)),ISNUMBER(FIND("2F",ScheduleCompile!E343)),ISNUMBER(FIND("3F",ScheduleCompile!E343)),ISNUMBER(FIND("6F",ScheduleCompile!E343)),ISNUMBER(FIND("7F",ScheduleCompile!E343)),ISNUMBER(FIND("9F",ScheduleCompile!E343)),ISNUMBER(FIND("4F",ScheduleCompile!E343))),VALUE(LEFT(ScheduleCompile!E343,FIND("F",ScheduleCompile!E343)-1)),ScheduleCompile!E343)))))),"",IF(ScheduleCompile!E343="Off",0,IF(ScheduleCompile!E343="On",1,IF(ISNUMBER(ScheduleCompile!E343),ScheduleCompile!E343/1,IF(ISTEXT(ScheduleCompile!E343),IF(OR(ISNUMBER(FIND("5F",ScheduleCompile!E343)),ISNUMBER(FIND("0F",ScheduleCompile!E343)),ISNUMBER(FIND("8F",ScheduleCompile!E343)),ISNUMBER(FIND("1F",ScheduleCompile!E343)),ISNUMBER(FIND("2F",ScheduleCompile!E343)),ISNUMBER(FIND("3F",ScheduleCompile!E343)),ISNUMBER(FIND("6F",ScheduleCompile!E343)),ISNUMBER(FIND("7F",ScheduleCompile!E343)),ISNUMBER(FIND("9F",ScheduleCompile!E343)),ISNUMBER(FIND("4F",ScheduleCompile!E343))),VALUE(LEFT(ScheduleCompile!E343,FIND("F",ScheduleCompile!E343)-1)),ScheduleCompile!E343)))))))</f>
        <v>0</v>
      </c>
      <c r="K350" s="1">
        <f>IF(AND(ISERROR(IF(ScheduleCompile!F343="Off",0,IF(ScheduleCompile!F343="On",1,IF(ISNUMBER(ScheduleCompile!F343),ScheduleCompile!F343/1,IF(ISTEXT(ScheduleCompile!F343),IF(OR(ISNUMBER(FIND("5F",ScheduleCompile!F343)),ISNUMBER(FIND("0F",ScheduleCompile!F343)),ISNUMBER(FIND("8F",ScheduleCompile!F343)),ISNUMBER(FIND("1F",ScheduleCompile!F343)),ISNUMBER(FIND("2F",ScheduleCompile!F343)),ISNUMBER(FIND("3F",ScheduleCompile!F343)),ISNUMBER(FIND("6F",ScheduleCompile!F343)),ISNUMBER(FIND("7F",ScheduleCompile!F343)),ISNUMBER(FIND("9F",ScheduleCompile!F343)),ISNUMBER(FIND("4F",ScheduleCompile!F343))),VALUE(LEFT(ScheduleCompile!F343,FIND("F",ScheduleCompile!F343)-1)),ScheduleCompile!F343)))))),ISTEXT(ScheduleCompile!#REF!)),"ENDTABLE",IF(ISERROR(IF(ScheduleCompile!F343="Off",0,IF(ScheduleCompile!F343="On",1,IF(ISNUMBER(ScheduleCompile!F343),ScheduleCompile!F343/1,IF(ISTEXT(ScheduleCompile!F343),IF(OR(ISNUMBER(FIND("5F",ScheduleCompile!F343)),ISNUMBER(FIND("0F",ScheduleCompile!F343)),ISNUMBER(FIND("8F",ScheduleCompile!F343)),ISNUMBER(FIND("1F",ScheduleCompile!F343)),ISNUMBER(FIND("2F",ScheduleCompile!F343)),ISNUMBER(FIND("3F",ScheduleCompile!F343)),ISNUMBER(FIND("6F",ScheduleCompile!F343)),ISNUMBER(FIND("7F",ScheduleCompile!F343)),ISNUMBER(FIND("9F",ScheduleCompile!F343)),ISNUMBER(FIND("4F",ScheduleCompile!F343))),VALUE(LEFT(ScheduleCompile!F343,FIND("F",ScheduleCompile!F343)-1)),ScheduleCompile!F343)))))),"",IF(ScheduleCompile!F343="Off",0,IF(ScheduleCompile!F343="On",1,IF(ISNUMBER(ScheduleCompile!F343),ScheduleCompile!F343/1,IF(ISTEXT(ScheduleCompile!F343),IF(OR(ISNUMBER(FIND("5F",ScheduleCompile!F343)),ISNUMBER(FIND("0F",ScheduleCompile!F343)),ISNUMBER(FIND("8F",ScheduleCompile!F343)),ISNUMBER(FIND("1F",ScheduleCompile!F343)),ISNUMBER(FIND("2F",ScheduleCompile!F343)),ISNUMBER(FIND("3F",ScheduleCompile!F343)),ISNUMBER(FIND("6F",ScheduleCompile!F343)),ISNUMBER(FIND("7F",ScheduleCompile!F343)),ISNUMBER(FIND("9F",ScheduleCompile!F343)),ISNUMBER(FIND("4F",ScheduleCompile!F343))),VALUE(LEFT(ScheduleCompile!F343,FIND("F",ScheduleCompile!F343)-1)),ScheduleCompile!F343)))))))</f>
        <v>0</v>
      </c>
      <c r="L350" s="1">
        <f>IF(AND(ISERROR(IF(ScheduleCompile!G343="Off",0,IF(ScheduleCompile!G343="On",1,IF(ISNUMBER(ScheduleCompile!G343),ScheduleCompile!G343/1,IF(ISTEXT(ScheduleCompile!G343),IF(OR(ISNUMBER(FIND("5F",ScheduleCompile!G343)),ISNUMBER(FIND("0F",ScheduleCompile!G343)),ISNUMBER(FIND("8F",ScheduleCompile!G343)),ISNUMBER(FIND("1F",ScheduleCompile!G343)),ISNUMBER(FIND("2F",ScheduleCompile!G343)),ISNUMBER(FIND("3F",ScheduleCompile!G343)),ISNUMBER(FIND("6F",ScheduleCompile!G343)),ISNUMBER(FIND("7F",ScheduleCompile!G343)),ISNUMBER(FIND("9F",ScheduleCompile!G343)),ISNUMBER(FIND("4F",ScheduleCompile!G343))),VALUE(LEFT(ScheduleCompile!G343,FIND("F",ScheduleCompile!G343)-1)),ScheduleCompile!G343)))))),ISTEXT(ScheduleCompile!#REF!)),"ENDTABLE",IF(ISERROR(IF(ScheduleCompile!G343="Off",0,IF(ScheduleCompile!G343="On",1,IF(ISNUMBER(ScheduleCompile!G343),ScheduleCompile!G343/1,IF(ISTEXT(ScheduleCompile!G343),IF(OR(ISNUMBER(FIND("5F",ScheduleCompile!G343)),ISNUMBER(FIND("0F",ScheduleCompile!G343)),ISNUMBER(FIND("8F",ScheduleCompile!G343)),ISNUMBER(FIND("1F",ScheduleCompile!G343)),ISNUMBER(FIND("2F",ScheduleCompile!G343)),ISNUMBER(FIND("3F",ScheduleCompile!G343)),ISNUMBER(FIND("6F",ScheduleCompile!G343)),ISNUMBER(FIND("7F",ScheduleCompile!G343)),ISNUMBER(FIND("9F",ScheduleCompile!G343)),ISNUMBER(FIND("4F",ScheduleCompile!G343))),VALUE(LEFT(ScheduleCompile!G343,FIND("F",ScheduleCompile!G343)-1)),ScheduleCompile!G343)))))),"",IF(ScheduleCompile!G343="Off",0,IF(ScheduleCompile!G343="On",1,IF(ISNUMBER(ScheduleCompile!G343),ScheduleCompile!G343/1,IF(ISTEXT(ScheduleCompile!G343),IF(OR(ISNUMBER(FIND("5F",ScheduleCompile!G343)),ISNUMBER(FIND("0F",ScheduleCompile!G343)),ISNUMBER(FIND("8F",ScheduleCompile!G343)),ISNUMBER(FIND("1F",ScheduleCompile!G343)),ISNUMBER(FIND("2F",ScheduleCompile!G343)),ISNUMBER(FIND("3F",ScheduleCompile!G343)),ISNUMBER(FIND("6F",ScheduleCompile!G343)),ISNUMBER(FIND("7F",ScheduleCompile!G343)),ISNUMBER(FIND("9F",ScheduleCompile!G343)),ISNUMBER(FIND("4F",ScheduleCompile!G343))),VALUE(LEFT(ScheduleCompile!G343,FIND("F",ScheduleCompile!G343)-1)),ScheduleCompile!G343)))))))</f>
        <v>0</v>
      </c>
      <c r="M350" s="1">
        <f>IF(AND(ISERROR(IF(ScheduleCompile!H343="Off",0,IF(ScheduleCompile!H343="On",1,IF(ISNUMBER(ScheduleCompile!H343),ScheduleCompile!H343/1,IF(ISTEXT(ScheduleCompile!H343),IF(OR(ISNUMBER(FIND("5F",ScheduleCompile!H343)),ISNUMBER(FIND("0F",ScheduleCompile!H343)),ISNUMBER(FIND("8F",ScheduleCompile!H343)),ISNUMBER(FIND("1F",ScheduleCompile!H343)),ISNUMBER(FIND("2F",ScheduleCompile!H343)),ISNUMBER(FIND("3F",ScheduleCompile!H343)),ISNUMBER(FIND("6F",ScheduleCompile!H343)),ISNUMBER(FIND("7F",ScheduleCompile!H343)),ISNUMBER(FIND("9F",ScheduleCompile!H343)),ISNUMBER(FIND("4F",ScheduleCompile!H343))),VALUE(LEFT(ScheduleCompile!H343,FIND("F",ScheduleCompile!H343)-1)),ScheduleCompile!H343)))))),ISTEXT(ScheduleCompile!#REF!)),"ENDTABLE",IF(ISERROR(IF(ScheduleCompile!H343="Off",0,IF(ScheduleCompile!H343="On",1,IF(ISNUMBER(ScheduleCompile!H343),ScheduleCompile!H343/1,IF(ISTEXT(ScheduleCompile!H343),IF(OR(ISNUMBER(FIND("5F",ScheduleCompile!H343)),ISNUMBER(FIND("0F",ScheduleCompile!H343)),ISNUMBER(FIND("8F",ScheduleCompile!H343)),ISNUMBER(FIND("1F",ScheduleCompile!H343)),ISNUMBER(FIND("2F",ScheduleCompile!H343)),ISNUMBER(FIND("3F",ScheduleCompile!H343)),ISNUMBER(FIND("6F",ScheduleCompile!H343)),ISNUMBER(FIND("7F",ScheduleCompile!H343)),ISNUMBER(FIND("9F",ScheduleCompile!H343)),ISNUMBER(FIND("4F",ScheduleCompile!H343))),VALUE(LEFT(ScheduleCompile!H343,FIND("F",ScheduleCompile!H343)-1)),ScheduleCompile!H343)))))),"",IF(ScheduleCompile!H343="Off",0,IF(ScheduleCompile!H343="On",1,IF(ISNUMBER(ScheduleCompile!H343),ScheduleCompile!H343/1,IF(ISTEXT(ScheduleCompile!H343),IF(OR(ISNUMBER(FIND("5F",ScheduleCompile!H343)),ISNUMBER(FIND("0F",ScheduleCompile!H343)),ISNUMBER(FIND("8F",ScheduleCompile!H343)),ISNUMBER(FIND("1F",ScheduleCompile!H343)),ISNUMBER(FIND("2F",ScheduleCompile!H343)),ISNUMBER(FIND("3F",ScheduleCompile!H343)),ISNUMBER(FIND("6F",ScheduleCompile!H343)),ISNUMBER(FIND("7F",ScheduleCompile!H343)),ISNUMBER(FIND("9F",ScheduleCompile!H343)),ISNUMBER(FIND("4F",ScheduleCompile!H343))),VALUE(LEFT(ScheduleCompile!H343,FIND("F",ScheduleCompile!H343)-1)),ScheduleCompile!H343)))))))</f>
        <v>0.5</v>
      </c>
      <c r="N350" s="1">
        <f>IF(AND(ISERROR(IF(ScheduleCompile!I343="Off",0,IF(ScheduleCompile!I343="On",1,IF(ISNUMBER(ScheduleCompile!I343),ScheduleCompile!I343/1,IF(ISTEXT(ScheduleCompile!I343),IF(OR(ISNUMBER(FIND("5F",ScheduleCompile!I343)),ISNUMBER(FIND("0F",ScheduleCompile!I343)),ISNUMBER(FIND("8F",ScheduleCompile!I343)),ISNUMBER(FIND("1F",ScheduleCompile!I343)),ISNUMBER(FIND("2F",ScheduleCompile!I343)),ISNUMBER(FIND("3F",ScheduleCompile!I343)),ISNUMBER(FIND("6F",ScheduleCompile!I343)),ISNUMBER(FIND("7F",ScheduleCompile!I343)),ISNUMBER(FIND("9F",ScheduleCompile!I343)),ISNUMBER(FIND("4F",ScheduleCompile!I343))),VALUE(LEFT(ScheduleCompile!I343,FIND("F",ScheduleCompile!I343)-1)),ScheduleCompile!I343)))))),ISTEXT(ScheduleCompile!#REF!)),"ENDTABLE",IF(ISERROR(IF(ScheduleCompile!I343="Off",0,IF(ScheduleCompile!I343="On",1,IF(ISNUMBER(ScheduleCompile!I343),ScheduleCompile!I343/1,IF(ISTEXT(ScheduleCompile!I343),IF(OR(ISNUMBER(FIND("5F",ScheduleCompile!I343)),ISNUMBER(FIND("0F",ScheduleCompile!I343)),ISNUMBER(FIND("8F",ScheduleCompile!I343)),ISNUMBER(FIND("1F",ScheduleCompile!I343)),ISNUMBER(FIND("2F",ScheduleCompile!I343)),ISNUMBER(FIND("3F",ScheduleCompile!I343)),ISNUMBER(FIND("6F",ScheduleCompile!I343)),ISNUMBER(FIND("7F",ScheduleCompile!I343)),ISNUMBER(FIND("9F",ScheduleCompile!I343)),ISNUMBER(FIND("4F",ScheduleCompile!I343))),VALUE(LEFT(ScheduleCompile!I343,FIND("F",ScheduleCompile!I343)-1)),ScheduleCompile!I343)))))),"",IF(ScheduleCompile!I343="Off",0,IF(ScheduleCompile!I343="On",1,IF(ISNUMBER(ScheduleCompile!I343),ScheduleCompile!I343/1,IF(ISTEXT(ScheduleCompile!I343),IF(OR(ISNUMBER(FIND("5F",ScheduleCompile!I343)),ISNUMBER(FIND("0F",ScheduleCompile!I343)),ISNUMBER(FIND("8F",ScheduleCompile!I343)),ISNUMBER(FIND("1F",ScheduleCompile!I343)),ISNUMBER(FIND("2F",ScheduleCompile!I343)),ISNUMBER(FIND("3F",ScheduleCompile!I343)),ISNUMBER(FIND("6F",ScheduleCompile!I343)),ISNUMBER(FIND("7F",ScheduleCompile!I343)),ISNUMBER(FIND("9F",ScheduleCompile!I343)),ISNUMBER(FIND("4F",ScheduleCompile!I343))),VALUE(LEFT(ScheduleCompile!I343,FIND("F",ScheduleCompile!I343)-1)),ScheduleCompile!I343)))))))</f>
        <v>0.5</v>
      </c>
      <c r="O350" s="1">
        <f>IF(AND(ISERROR(IF(ScheduleCompile!J343="Off",0,IF(ScheduleCompile!J343="On",1,IF(ISNUMBER(ScheduleCompile!J343),ScheduleCompile!J343/1,IF(ISTEXT(ScheduleCompile!J343),IF(OR(ISNUMBER(FIND("5F",ScheduleCompile!J343)),ISNUMBER(FIND("0F",ScheduleCompile!J343)),ISNUMBER(FIND("8F",ScheduleCompile!J343)),ISNUMBER(FIND("1F",ScheduleCompile!J343)),ISNUMBER(FIND("2F",ScheduleCompile!J343)),ISNUMBER(FIND("3F",ScheduleCompile!J343)),ISNUMBER(FIND("6F",ScheduleCompile!J343)),ISNUMBER(FIND("7F",ScheduleCompile!J343)),ISNUMBER(FIND("9F",ScheduleCompile!J343)),ISNUMBER(FIND("4F",ScheduleCompile!J343))),VALUE(LEFT(ScheduleCompile!J343,FIND("F",ScheduleCompile!J343)-1)),ScheduleCompile!J343)))))),ISTEXT(ScheduleCompile!#REF!)),"ENDTABLE",IF(ISERROR(IF(ScheduleCompile!J343="Off",0,IF(ScheduleCompile!J343="On",1,IF(ISNUMBER(ScheduleCompile!J343),ScheduleCompile!J343/1,IF(ISTEXT(ScheduleCompile!J343),IF(OR(ISNUMBER(FIND("5F",ScheduleCompile!J343)),ISNUMBER(FIND("0F",ScheduleCompile!J343)),ISNUMBER(FIND("8F",ScheduleCompile!J343)),ISNUMBER(FIND("1F",ScheduleCompile!J343)),ISNUMBER(FIND("2F",ScheduleCompile!J343)),ISNUMBER(FIND("3F",ScheduleCompile!J343)),ISNUMBER(FIND("6F",ScheduleCompile!J343)),ISNUMBER(FIND("7F",ScheduleCompile!J343)),ISNUMBER(FIND("9F",ScheduleCompile!J343)),ISNUMBER(FIND("4F",ScheduleCompile!J343))),VALUE(LEFT(ScheduleCompile!J343,FIND("F",ScheduleCompile!J343)-1)),ScheduleCompile!J343)))))),"",IF(ScheduleCompile!J343="Off",0,IF(ScheduleCompile!J343="On",1,IF(ISNUMBER(ScheduleCompile!J343),ScheduleCompile!J343/1,IF(ISTEXT(ScheduleCompile!J343),IF(OR(ISNUMBER(FIND("5F",ScheduleCompile!J343)),ISNUMBER(FIND("0F",ScheduleCompile!J343)),ISNUMBER(FIND("8F",ScheduleCompile!J343)),ISNUMBER(FIND("1F",ScheduleCompile!J343)),ISNUMBER(FIND("2F",ScheduleCompile!J343)),ISNUMBER(FIND("3F",ScheduleCompile!J343)),ISNUMBER(FIND("6F",ScheduleCompile!J343)),ISNUMBER(FIND("7F",ScheduleCompile!J343)),ISNUMBER(FIND("9F",ScheduleCompile!J343)),ISNUMBER(FIND("4F",ScheduleCompile!J343))),VALUE(LEFT(ScheduleCompile!J343,FIND("F",ScheduleCompile!J343)-1)),ScheduleCompile!J343)))))))</f>
        <v>0</v>
      </c>
      <c r="P350" s="1">
        <f>IF(AND(ISERROR(IF(ScheduleCompile!K343="Off",0,IF(ScheduleCompile!K343="On",1,IF(ISNUMBER(ScheduleCompile!K343),ScheduleCompile!K343/1,IF(ISTEXT(ScheduleCompile!K343),IF(OR(ISNUMBER(FIND("5F",ScheduleCompile!K343)),ISNUMBER(FIND("0F",ScheduleCompile!K343)),ISNUMBER(FIND("8F",ScheduleCompile!K343)),ISNUMBER(FIND("1F",ScheduleCompile!K343)),ISNUMBER(FIND("2F",ScheduleCompile!K343)),ISNUMBER(FIND("3F",ScheduleCompile!K343)),ISNUMBER(FIND("6F",ScheduleCompile!K343)),ISNUMBER(FIND("7F",ScheduleCompile!K343)),ISNUMBER(FIND("9F",ScheduleCompile!K343)),ISNUMBER(FIND("4F",ScheduleCompile!K343))),VALUE(LEFT(ScheduleCompile!K343,FIND("F",ScheduleCompile!K343)-1)),ScheduleCompile!K343)))))),ISTEXT(ScheduleCompile!#REF!)),"ENDTABLE",IF(ISERROR(IF(ScheduleCompile!K343="Off",0,IF(ScheduleCompile!K343="On",1,IF(ISNUMBER(ScheduleCompile!K343),ScheduleCompile!K343/1,IF(ISTEXT(ScheduleCompile!K343),IF(OR(ISNUMBER(FIND("5F",ScheduleCompile!K343)),ISNUMBER(FIND("0F",ScheduleCompile!K343)),ISNUMBER(FIND("8F",ScheduleCompile!K343)),ISNUMBER(FIND("1F",ScheduleCompile!K343)),ISNUMBER(FIND("2F",ScheduleCompile!K343)),ISNUMBER(FIND("3F",ScheduleCompile!K343)),ISNUMBER(FIND("6F",ScheduleCompile!K343)),ISNUMBER(FIND("7F",ScheduleCompile!K343)),ISNUMBER(FIND("9F",ScheduleCompile!K343)),ISNUMBER(FIND("4F",ScheduleCompile!K343))),VALUE(LEFT(ScheduleCompile!K343,FIND("F",ScheduleCompile!K343)-1)),ScheduleCompile!K343)))))),"",IF(ScheduleCompile!K343="Off",0,IF(ScheduleCompile!K343="On",1,IF(ISNUMBER(ScheduleCompile!K343),ScheduleCompile!K343/1,IF(ISTEXT(ScheduleCompile!K343),IF(OR(ISNUMBER(FIND("5F",ScheduleCompile!K343)),ISNUMBER(FIND("0F",ScheduleCompile!K343)),ISNUMBER(FIND("8F",ScheduleCompile!K343)),ISNUMBER(FIND("1F",ScheduleCompile!K343)),ISNUMBER(FIND("2F",ScheduleCompile!K343)),ISNUMBER(FIND("3F",ScheduleCompile!K343)),ISNUMBER(FIND("6F",ScheduleCompile!K343)),ISNUMBER(FIND("7F",ScheduleCompile!K343)),ISNUMBER(FIND("9F",ScheduleCompile!K343)),ISNUMBER(FIND("4F",ScheduleCompile!K343))),VALUE(LEFT(ScheduleCompile!K343,FIND("F",ScheduleCompile!K343)-1)),ScheduleCompile!K343)))))))</f>
        <v>0</v>
      </c>
      <c r="Q350" s="1">
        <f>IF(AND(ISERROR(IF(ScheduleCompile!L343="Off",0,IF(ScheduleCompile!L343="On",1,IF(ISNUMBER(ScheduleCompile!L343),ScheduleCompile!L343/1,IF(ISTEXT(ScheduleCompile!L343),IF(OR(ISNUMBER(FIND("5F",ScheduleCompile!L343)),ISNUMBER(FIND("0F",ScheduleCompile!L343)),ISNUMBER(FIND("8F",ScheduleCompile!L343)),ISNUMBER(FIND("1F",ScheduleCompile!L343)),ISNUMBER(FIND("2F",ScheduleCompile!L343)),ISNUMBER(FIND("3F",ScheduleCompile!L343)),ISNUMBER(FIND("6F",ScheduleCompile!L343)),ISNUMBER(FIND("7F",ScheduleCompile!L343)),ISNUMBER(FIND("9F",ScheduleCompile!L343)),ISNUMBER(FIND("4F",ScheduleCompile!L343))),VALUE(LEFT(ScheduleCompile!L343,FIND("F",ScheduleCompile!L343)-1)),ScheduleCompile!L343)))))),ISTEXT(ScheduleCompile!#REF!)),"ENDTABLE",IF(ISERROR(IF(ScheduleCompile!L343="Off",0,IF(ScheduleCompile!L343="On",1,IF(ISNUMBER(ScheduleCompile!L343),ScheduleCompile!L343/1,IF(ISTEXT(ScheduleCompile!L343),IF(OR(ISNUMBER(FIND("5F",ScheduleCompile!L343)),ISNUMBER(FIND("0F",ScheduleCompile!L343)),ISNUMBER(FIND("8F",ScheduleCompile!L343)),ISNUMBER(FIND("1F",ScheduleCompile!L343)),ISNUMBER(FIND("2F",ScheduleCompile!L343)),ISNUMBER(FIND("3F",ScheduleCompile!L343)),ISNUMBER(FIND("6F",ScheduleCompile!L343)),ISNUMBER(FIND("7F",ScheduleCompile!L343)),ISNUMBER(FIND("9F",ScheduleCompile!L343)),ISNUMBER(FIND("4F",ScheduleCompile!L343))),VALUE(LEFT(ScheduleCompile!L343,FIND("F",ScheduleCompile!L343)-1)),ScheduleCompile!L343)))))),"",IF(ScheduleCompile!L343="Off",0,IF(ScheduleCompile!L343="On",1,IF(ISNUMBER(ScheduleCompile!L343),ScheduleCompile!L343/1,IF(ISTEXT(ScheduleCompile!L343),IF(OR(ISNUMBER(FIND("5F",ScheduleCompile!L343)),ISNUMBER(FIND("0F",ScheduleCompile!L343)),ISNUMBER(FIND("8F",ScheduleCompile!L343)),ISNUMBER(FIND("1F",ScheduleCompile!L343)),ISNUMBER(FIND("2F",ScheduleCompile!L343)),ISNUMBER(FIND("3F",ScheduleCompile!L343)),ISNUMBER(FIND("6F",ScheduleCompile!L343)),ISNUMBER(FIND("7F",ScheduleCompile!L343)),ISNUMBER(FIND("9F",ScheduleCompile!L343)),ISNUMBER(FIND("4F",ScheduleCompile!L343))),VALUE(LEFT(ScheduleCompile!L343,FIND("F",ScheduleCompile!L343)-1)),ScheduleCompile!L343)))))))</f>
        <v>0</v>
      </c>
      <c r="R350" s="1">
        <f>IF(AND(ISERROR(IF(ScheduleCompile!M343="Off",0,IF(ScheduleCompile!M343="On",1,IF(ISNUMBER(ScheduleCompile!M343),ScheduleCompile!M343/1,IF(ISTEXT(ScheduleCompile!M343),IF(OR(ISNUMBER(FIND("5F",ScheduleCompile!M343)),ISNUMBER(FIND("0F",ScheduleCompile!M343)),ISNUMBER(FIND("8F",ScheduleCompile!M343)),ISNUMBER(FIND("1F",ScheduleCompile!M343)),ISNUMBER(FIND("2F",ScheduleCompile!M343)),ISNUMBER(FIND("3F",ScheduleCompile!M343)),ISNUMBER(FIND("6F",ScheduleCompile!M343)),ISNUMBER(FIND("7F",ScheduleCompile!M343)),ISNUMBER(FIND("9F",ScheduleCompile!M343)),ISNUMBER(FIND("4F",ScheduleCompile!M343))),VALUE(LEFT(ScheduleCompile!M343,FIND("F",ScheduleCompile!M343)-1)),ScheduleCompile!M343)))))),ISTEXT(ScheduleCompile!#REF!)),"ENDTABLE",IF(ISERROR(IF(ScheduleCompile!M343="Off",0,IF(ScheduleCompile!M343="On",1,IF(ISNUMBER(ScheduleCompile!M343),ScheduleCompile!M343/1,IF(ISTEXT(ScheduleCompile!M343),IF(OR(ISNUMBER(FIND("5F",ScheduleCompile!M343)),ISNUMBER(FIND("0F",ScheduleCompile!M343)),ISNUMBER(FIND("8F",ScheduleCompile!M343)),ISNUMBER(FIND("1F",ScheduleCompile!M343)),ISNUMBER(FIND("2F",ScheduleCompile!M343)),ISNUMBER(FIND("3F",ScheduleCompile!M343)),ISNUMBER(FIND("6F",ScheduleCompile!M343)),ISNUMBER(FIND("7F",ScheduleCompile!M343)),ISNUMBER(FIND("9F",ScheduleCompile!M343)),ISNUMBER(FIND("4F",ScheduleCompile!M343))),VALUE(LEFT(ScheduleCompile!M343,FIND("F",ScheduleCompile!M343)-1)),ScheduleCompile!M343)))))),"",IF(ScheduleCompile!M343="Off",0,IF(ScheduleCompile!M343="On",1,IF(ISNUMBER(ScheduleCompile!M343),ScheduleCompile!M343/1,IF(ISTEXT(ScheduleCompile!M343),IF(OR(ISNUMBER(FIND("5F",ScheduleCompile!M343)),ISNUMBER(FIND("0F",ScheduleCompile!M343)),ISNUMBER(FIND("8F",ScheduleCompile!M343)),ISNUMBER(FIND("1F",ScheduleCompile!M343)),ISNUMBER(FIND("2F",ScheduleCompile!M343)),ISNUMBER(FIND("3F",ScheduleCompile!M343)),ISNUMBER(FIND("6F",ScheduleCompile!M343)),ISNUMBER(FIND("7F",ScheduleCompile!M343)),ISNUMBER(FIND("9F",ScheduleCompile!M343)),ISNUMBER(FIND("4F",ScheduleCompile!M343))),VALUE(LEFT(ScheduleCompile!M343,FIND("F",ScheduleCompile!M343)-1)),ScheduleCompile!M343)))))))</f>
        <v>0.2</v>
      </c>
      <c r="S350" s="1">
        <f>IF(AND(ISERROR(IF(ScheduleCompile!N343="Off",0,IF(ScheduleCompile!N343="On",1,IF(ISNUMBER(ScheduleCompile!N343),ScheduleCompile!N343/1,IF(ISTEXT(ScheduleCompile!N343),IF(OR(ISNUMBER(FIND("5F",ScheduleCompile!N343)),ISNUMBER(FIND("0F",ScheduleCompile!N343)),ISNUMBER(FIND("8F",ScheduleCompile!N343)),ISNUMBER(FIND("1F",ScheduleCompile!N343)),ISNUMBER(FIND("2F",ScheduleCompile!N343)),ISNUMBER(FIND("3F",ScheduleCompile!N343)),ISNUMBER(FIND("6F",ScheduleCompile!N343)),ISNUMBER(FIND("7F",ScheduleCompile!N343)),ISNUMBER(FIND("9F",ScheduleCompile!N343)),ISNUMBER(FIND("4F",ScheduleCompile!N343))),VALUE(LEFT(ScheduleCompile!N343,FIND("F",ScheduleCompile!N343)-1)),ScheduleCompile!N343)))))),ISTEXT(ScheduleCompile!#REF!)),"ENDTABLE",IF(ISERROR(IF(ScheduleCompile!N343="Off",0,IF(ScheduleCompile!N343="On",1,IF(ISNUMBER(ScheduleCompile!N343),ScheduleCompile!N343/1,IF(ISTEXT(ScheduleCompile!N343),IF(OR(ISNUMBER(FIND("5F",ScheduleCompile!N343)),ISNUMBER(FIND("0F",ScheduleCompile!N343)),ISNUMBER(FIND("8F",ScheduleCompile!N343)),ISNUMBER(FIND("1F",ScheduleCompile!N343)),ISNUMBER(FIND("2F",ScheduleCompile!N343)),ISNUMBER(FIND("3F",ScheduleCompile!N343)),ISNUMBER(FIND("6F",ScheduleCompile!N343)),ISNUMBER(FIND("7F",ScheduleCompile!N343)),ISNUMBER(FIND("9F",ScheduleCompile!N343)),ISNUMBER(FIND("4F",ScheduleCompile!N343))),VALUE(LEFT(ScheduleCompile!N343,FIND("F",ScheduleCompile!N343)-1)),ScheduleCompile!N343)))))),"",IF(ScheduleCompile!N343="Off",0,IF(ScheduleCompile!N343="On",1,IF(ISNUMBER(ScheduleCompile!N343),ScheduleCompile!N343/1,IF(ISTEXT(ScheduleCompile!N343),IF(OR(ISNUMBER(FIND("5F",ScheduleCompile!N343)),ISNUMBER(FIND("0F",ScheduleCompile!N343)),ISNUMBER(FIND("8F",ScheduleCompile!N343)),ISNUMBER(FIND("1F",ScheduleCompile!N343)),ISNUMBER(FIND("2F",ScheduleCompile!N343)),ISNUMBER(FIND("3F",ScheduleCompile!N343)),ISNUMBER(FIND("6F",ScheduleCompile!N343)),ISNUMBER(FIND("7F",ScheduleCompile!N343)),ISNUMBER(FIND("9F",ScheduleCompile!N343)),ISNUMBER(FIND("4F",ScheduleCompile!N343))),VALUE(LEFT(ScheduleCompile!N343,FIND("F",ScheduleCompile!N343)-1)),ScheduleCompile!N343)))))))</f>
        <v>0.2</v>
      </c>
      <c r="T350" s="1">
        <f>IF(AND(ISERROR(IF(ScheduleCompile!O343="Off",0,IF(ScheduleCompile!O343="On",1,IF(ISNUMBER(ScheduleCompile!O343),ScheduleCompile!O343/1,IF(ISTEXT(ScheduleCompile!O343),IF(OR(ISNUMBER(FIND("5F",ScheduleCompile!O343)),ISNUMBER(FIND("0F",ScheduleCompile!O343)),ISNUMBER(FIND("8F",ScheduleCompile!O343)),ISNUMBER(FIND("1F",ScheduleCompile!O343)),ISNUMBER(FIND("2F",ScheduleCompile!O343)),ISNUMBER(FIND("3F",ScheduleCompile!O343)),ISNUMBER(FIND("6F",ScheduleCompile!O343)),ISNUMBER(FIND("7F",ScheduleCompile!O343)),ISNUMBER(FIND("9F",ScheduleCompile!O343)),ISNUMBER(FIND("4F",ScheduleCompile!O343))),VALUE(LEFT(ScheduleCompile!O343,FIND("F",ScheduleCompile!O343)-1)),ScheduleCompile!O343)))))),ISTEXT(ScheduleCompile!#REF!)),"ENDTABLE",IF(ISERROR(IF(ScheduleCompile!O343="Off",0,IF(ScheduleCompile!O343="On",1,IF(ISNUMBER(ScheduleCompile!O343),ScheduleCompile!O343/1,IF(ISTEXT(ScheduleCompile!O343),IF(OR(ISNUMBER(FIND("5F",ScheduleCompile!O343)),ISNUMBER(FIND("0F",ScheduleCompile!O343)),ISNUMBER(FIND("8F",ScheduleCompile!O343)),ISNUMBER(FIND("1F",ScheduleCompile!O343)),ISNUMBER(FIND("2F",ScheduleCompile!O343)),ISNUMBER(FIND("3F",ScheduleCompile!O343)),ISNUMBER(FIND("6F",ScheduleCompile!O343)),ISNUMBER(FIND("7F",ScheduleCompile!O343)),ISNUMBER(FIND("9F",ScheduleCompile!O343)),ISNUMBER(FIND("4F",ScheduleCompile!O343))),VALUE(LEFT(ScheduleCompile!O343,FIND("F",ScheduleCompile!O343)-1)),ScheduleCompile!O343)))))),"",IF(ScheduleCompile!O343="Off",0,IF(ScheduleCompile!O343="On",1,IF(ISNUMBER(ScheduleCompile!O343),ScheduleCompile!O343/1,IF(ISTEXT(ScheduleCompile!O343),IF(OR(ISNUMBER(FIND("5F",ScheduleCompile!O343)),ISNUMBER(FIND("0F",ScheduleCompile!O343)),ISNUMBER(FIND("8F",ScheduleCompile!O343)),ISNUMBER(FIND("1F",ScheduleCompile!O343)),ISNUMBER(FIND("2F",ScheduleCompile!O343)),ISNUMBER(FIND("3F",ScheduleCompile!O343)),ISNUMBER(FIND("6F",ScheduleCompile!O343)),ISNUMBER(FIND("7F",ScheduleCompile!O343)),ISNUMBER(FIND("9F",ScheduleCompile!O343)),ISNUMBER(FIND("4F",ScheduleCompile!O343))),VALUE(LEFT(ScheduleCompile!O343,FIND("F",ScheduleCompile!O343)-1)),ScheduleCompile!O343)))))))</f>
        <v>0</v>
      </c>
      <c r="U350" s="1">
        <f>IF(AND(ISERROR(IF(ScheduleCompile!P343="Off",0,IF(ScheduleCompile!P343="On",1,IF(ISNUMBER(ScheduleCompile!P343),ScheduleCompile!P343/1,IF(ISTEXT(ScheduleCompile!P343),IF(OR(ISNUMBER(FIND("5F",ScheduleCompile!P343)),ISNUMBER(FIND("0F",ScheduleCompile!P343)),ISNUMBER(FIND("8F",ScheduleCompile!P343)),ISNUMBER(FIND("1F",ScheduleCompile!P343)),ISNUMBER(FIND("2F",ScheduleCompile!P343)),ISNUMBER(FIND("3F",ScheduleCompile!P343)),ISNUMBER(FIND("6F",ScheduleCompile!P343)),ISNUMBER(FIND("7F",ScheduleCompile!P343)),ISNUMBER(FIND("9F",ScheduleCompile!P343)),ISNUMBER(FIND("4F",ScheduleCompile!P343))),VALUE(LEFT(ScheduleCompile!P343,FIND("F",ScheduleCompile!P343)-1)),ScheduleCompile!P343)))))),ISTEXT(ScheduleCompile!#REF!)),"ENDTABLE",IF(ISERROR(IF(ScheduleCompile!P343="Off",0,IF(ScheduleCompile!P343="On",1,IF(ISNUMBER(ScheduleCompile!P343),ScheduleCompile!P343/1,IF(ISTEXT(ScheduleCompile!P343),IF(OR(ISNUMBER(FIND("5F",ScheduleCompile!P343)),ISNUMBER(FIND("0F",ScheduleCompile!P343)),ISNUMBER(FIND("8F",ScheduleCompile!P343)),ISNUMBER(FIND("1F",ScheduleCompile!P343)),ISNUMBER(FIND("2F",ScheduleCompile!P343)),ISNUMBER(FIND("3F",ScheduleCompile!P343)),ISNUMBER(FIND("6F",ScheduleCompile!P343)),ISNUMBER(FIND("7F",ScheduleCompile!P343)),ISNUMBER(FIND("9F",ScheduleCompile!P343)),ISNUMBER(FIND("4F",ScheduleCompile!P343))),VALUE(LEFT(ScheduleCompile!P343,FIND("F",ScheduleCompile!P343)-1)),ScheduleCompile!P343)))))),"",IF(ScheduleCompile!P343="Off",0,IF(ScheduleCompile!P343="On",1,IF(ISNUMBER(ScheduleCompile!P343),ScheduleCompile!P343/1,IF(ISTEXT(ScheduleCompile!P343),IF(OR(ISNUMBER(FIND("5F",ScheduleCompile!P343)),ISNUMBER(FIND("0F",ScheduleCompile!P343)),ISNUMBER(FIND("8F",ScheduleCompile!P343)),ISNUMBER(FIND("1F",ScheduleCompile!P343)),ISNUMBER(FIND("2F",ScheduleCompile!P343)),ISNUMBER(FIND("3F",ScheduleCompile!P343)),ISNUMBER(FIND("6F",ScheduleCompile!P343)),ISNUMBER(FIND("7F",ScheduleCompile!P343)),ISNUMBER(FIND("9F",ScheduleCompile!P343)),ISNUMBER(FIND("4F",ScheduleCompile!P343))),VALUE(LEFT(ScheduleCompile!P343,FIND("F",ScheduleCompile!P343)-1)),ScheduleCompile!P343)))))))</f>
        <v>0</v>
      </c>
      <c r="V350" s="1">
        <f>IF(AND(ISERROR(IF(ScheduleCompile!Q343="Off",0,IF(ScheduleCompile!Q343="On",1,IF(ISNUMBER(ScheduleCompile!Q343),ScheduleCompile!Q343/1,IF(ISTEXT(ScheduleCompile!Q343),IF(OR(ISNUMBER(FIND("5F",ScheduleCompile!Q343)),ISNUMBER(FIND("0F",ScheduleCompile!Q343)),ISNUMBER(FIND("8F",ScheduleCompile!Q343)),ISNUMBER(FIND("1F",ScheduleCompile!Q343)),ISNUMBER(FIND("2F",ScheduleCompile!Q343)),ISNUMBER(FIND("3F",ScheduleCompile!Q343)),ISNUMBER(FIND("6F",ScheduleCompile!Q343)),ISNUMBER(FIND("7F",ScheduleCompile!Q343)),ISNUMBER(FIND("9F",ScheduleCompile!Q343)),ISNUMBER(FIND("4F",ScheduleCompile!Q343))),VALUE(LEFT(ScheduleCompile!Q343,FIND("F",ScheduleCompile!Q343)-1)),ScheduleCompile!Q343)))))),ISTEXT(ScheduleCompile!#REF!)),"ENDTABLE",IF(ISERROR(IF(ScheduleCompile!Q343="Off",0,IF(ScheduleCompile!Q343="On",1,IF(ISNUMBER(ScheduleCompile!Q343),ScheduleCompile!Q343/1,IF(ISTEXT(ScheduleCompile!Q343),IF(OR(ISNUMBER(FIND("5F",ScheduleCompile!Q343)),ISNUMBER(FIND("0F",ScheduleCompile!Q343)),ISNUMBER(FIND("8F",ScheduleCompile!Q343)),ISNUMBER(FIND("1F",ScheduleCompile!Q343)),ISNUMBER(FIND("2F",ScheduleCompile!Q343)),ISNUMBER(FIND("3F",ScheduleCompile!Q343)),ISNUMBER(FIND("6F",ScheduleCompile!Q343)),ISNUMBER(FIND("7F",ScheduleCompile!Q343)),ISNUMBER(FIND("9F",ScheduleCompile!Q343)),ISNUMBER(FIND("4F",ScheduleCompile!Q343))),VALUE(LEFT(ScheduleCompile!Q343,FIND("F",ScheduleCompile!Q343)-1)),ScheduleCompile!Q343)))))),"",IF(ScheduleCompile!Q343="Off",0,IF(ScheduleCompile!Q343="On",1,IF(ISNUMBER(ScheduleCompile!Q343),ScheduleCompile!Q343/1,IF(ISTEXT(ScheduleCompile!Q343),IF(OR(ISNUMBER(FIND("5F",ScheduleCompile!Q343)),ISNUMBER(FIND("0F",ScheduleCompile!Q343)),ISNUMBER(FIND("8F",ScheduleCompile!Q343)),ISNUMBER(FIND("1F",ScheduleCompile!Q343)),ISNUMBER(FIND("2F",ScheduleCompile!Q343)),ISNUMBER(FIND("3F",ScheduleCompile!Q343)),ISNUMBER(FIND("6F",ScheduleCompile!Q343)),ISNUMBER(FIND("7F",ScheduleCompile!Q343)),ISNUMBER(FIND("9F",ScheduleCompile!Q343)),ISNUMBER(FIND("4F",ScheduleCompile!Q343))),VALUE(LEFT(ScheduleCompile!Q343,FIND("F",ScheduleCompile!Q343)-1)),ScheduleCompile!Q343)))))))</f>
        <v>0</v>
      </c>
      <c r="W350" s="1">
        <f>IF(AND(ISERROR(IF(ScheduleCompile!R343="Off",0,IF(ScheduleCompile!R343="On",1,IF(ISNUMBER(ScheduleCompile!R343),ScheduleCompile!R343/1,IF(ISTEXT(ScheduleCompile!R343),IF(OR(ISNUMBER(FIND("5F",ScheduleCompile!R343)),ISNUMBER(FIND("0F",ScheduleCompile!R343)),ISNUMBER(FIND("8F",ScheduleCompile!R343)),ISNUMBER(FIND("1F",ScheduleCompile!R343)),ISNUMBER(FIND("2F",ScheduleCompile!R343)),ISNUMBER(FIND("3F",ScheduleCompile!R343)),ISNUMBER(FIND("6F",ScheduleCompile!R343)),ISNUMBER(FIND("7F",ScheduleCompile!R343)),ISNUMBER(FIND("9F",ScheduleCompile!R343)),ISNUMBER(FIND("4F",ScheduleCompile!R343))),VALUE(LEFT(ScheduleCompile!R343,FIND("F",ScheduleCompile!R343)-1)),ScheduleCompile!R343)))))),ISTEXT(ScheduleCompile!#REF!)),"ENDTABLE",IF(ISERROR(IF(ScheduleCompile!R343="Off",0,IF(ScheduleCompile!R343="On",1,IF(ISNUMBER(ScheduleCompile!R343),ScheduleCompile!R343/1,IF(ISTEXT(ScheduleCompile!R343),IF(OR(ISNUMBER(FIND("5F",ScheduleCompile!R343)),ISNUMBER(FIND("0F",ScheduleCompile!R343)),ISNUMBER(FIND("8F",ScheduleCompile!R343)),ISNUMBER(FIND("1F",ScheduleCompile!R343)),ISNUMBER(FIND("2F",ScheduleCompile!R343)),ISNUMBER(FIND("3F",ScheduleCompile!R343)),ISNUMBER(FIND("6F",ScheduleCompile!R343)),ISNUMBER(FIND("7F",ScheduleCompile!R343)),ISNUMBER(FIND("9F",ScheduleCompile!R343)),ISNUMBER(FIND("4F",ScheduleCompile!R343))),VALUE(LEFT(ScheduleCompile!R343,FIND("F",ScheduleCompile!R343)-1)),ScheduleCompile!R343)))))),"",IF(ScheduleCompile!R343="Off",0,IF(ScheduleCompile!R343="On",1,IF(ISNUMBER(ScheduleCompile!R343),ScheduleCompile!R343/1,IF(ISTEXT(ScheduleCompile!R343),IF(OR(ISNUMBER(FIND("5F",ScheduleCompile!R343)),ISNUMBER(FIND("0F",ScheduleCompile!R343)),ISNUMBER(FIND("8F",ScheduleCompile!R343)),ISNUMBER(FIND("1F",ScheduleCompile!R343)),ISNUMBER(FIND("2F",ScheduleCompile!R343)),ISNUMBER(FIND("3F",ScheduleCompile!R343)),ISNUMBER(FIND("6F",ScheduleCompile!R343)),ISNUMBER(FIND("7F",ScheduleCompile!R343)),ISNUMBER(FIND("9F",ScheduleCompile!R343)),ISNUMBER(FIND("4F",ScheduleCompile!R343))),VALUE(LEFT(ScheduleCompile!R343,FIND("F",ScheduleCompile!R343)-1)),ScheduleCompile!R343)))))))</f>
        <v>0.5</v>
      </c>
      <c r="X350" s="1">
        <f>IF(AND(ISERROR(IF(ScheduleCompile!S343="Off",0,IF(ScheduleCompile!S343="On",1,IF(ISNUMBER(ScheduleCompile!S343),ScheduleCompile!S343/1,IF(ISTEXT(ScheduleCompile!S343),IF(OR(ISNUMBER(FIND("5F",ScheduleCompile!S343)),ISNUMBER(FIND("0F",ScheduleCompile!S343)),ISNUMBER(FIND("8F",ScheduleCompile!S343)),ISNUMBER(FIND("1F",ScheduleCompile!S343)),ISNUMBER(FIND("2F",ScheduleCompile!S343)),ISNUMBER(FIND("3F",ScheduleCompile!S343)),ISNUMBER(FIND("6F",ScheduleCompile!S343)),ISNUMBER(FIND("7F",ScheduleCompile!S343)),ISNUMBER(FIND("9F",ScheduleCompile!S343)),ISNUMBER(FIND("4F",ScheduleCompile!S343))),VALUE(LEFT(ScheduleCompile!S343,FIND("F",ScheduleCompile!S343)-1)),ScheduleCompile!S343)))))),ISTEXT(ScheduleCompile!#REF!)),"ENDTABLE",IF(ISERROR(IF(ScheduleCompile!S343="Off",0,IF(ScheduleCompile!S343="On",1,IF(ISNUMBER(ScheduleCompile!S343),ScheduleCompile!S343/1,IF(ISTEXT(ScheduleCompile!S343),IF(OR(ISNUMBER(FIND("5F",ScheduleCompile!S343)),ISNUMBER(FIND("0F",ScheduleCompile!S343)),ISNUMBER(FIND("8F",ScheduleCompile!S343)),ISNUMBER(FIND("1F",ScheduleCompile!S343)),ISNUMBER(FIND("2F",ScheduleCompile!S343)),ISNUMBER(FIND("3F",ScheduleCompile!S343)),ISNUMBER(FIND("6F",ScheduleCompile!S343)),ISNUMBER(FIND("7F",ScheduleCompile!S343)),ISNUMBER(FIND("9F",ScheduleCompile!S343)),ISNUMBER(FIND("4F",ScheduleCompile!S343))),VALUE(LEFT(ScheduleCompile!S343,FIND("F",ScheduleCompile!S343)-1)),ScheduleCompile!S343)))))),"",IF(ScheduleCompile!S343="Off",0,IF(ScheduleCompile!S343="On",1,IF(ISNUMBER(ScheduleCompile!S343),ScheduleCompile!S343/1,IF(ISTEXT(ScheduleCompile!S343),IF(OR(ISNUMBER(FIND("5F",ScheduleCompile!S343)),ISNUMBER(FIND("0F",ScheduleCompile!S343)),ISNUMBER(FIND("8F",ScheduleCompile!S343)),ISNUMBER(FIND("1F",ScheduleCompile!S343)),ISNUMBER(FIND("2F",ScheduleCompile!S343)),ISNUMBER(FIND("3F",ScheduleCompile!S343)),ISNUMBER(FIND("6F",ScheduleCompile!S343)),ISNUMBER(FIND("7F",ScheduleCompile!S343)),ISNUMBER(FIND("9F",ScheduleCompile!S343)),ISNUMBER(FIND("4F",ScheduleCompile!S343))),VALUE(LEFT(ScheduleCompile!S343,FIND("F",ScheduleCompile!S343)-1)),ScheduleCompile!S343)))))))</f>
        <v>0.5</v>
      </c>
      <c r="Y350" s="1">
        <f>IF(AND(ISERROR(IF(ScheduleCompile!T343="Off",0,IF(ScheduleCompile!T343="On",1,IF(ISNUMBER(ScheduleCompile!T343),ScheduleCompile!T343/1,IF(ISTEXT(ScheduleCompile!T343),IF(OR(ISNUMBER(FIND("5F",ScheduleCompile!T343)),ISNUMBER(FIND("0F",ScheduleCompile!T343)),ISNUMBER(FIND("8F",ScheduleCompile!T343)),ISNUMBER(FIND("1F",ScheduleCompile!T343)),ISNUMBER(FIND("2F",ScheduleCompile!T343)),ISNUMBER(FIND("3F",ScheduleCompile!T343)),ISNUMBER(FIND("6F",ScheduleCompile!T343)),ISNUMBER(FIND("7F",ScheduleCompile!T343)),ISNUMBER(FIND("9F",ScheduleCompile!T343)),ISNUMBER(FIND("4F",ScheduleCompile!T343))),VALUE(LEFT(ScheduleCompile!T343,FIND("F",ScheduleCompile!T343)-1)),ScheduleCompile!T343)))))),ISTEXT(ScheduleCompile!#REF!)),"ENDTABLE",IF(ISERROR(IF(ScheduleCompile!T343="Off",0,IF(ScheduleCompile!T343="On",1,IF(ISNUMBER(ScheduleCompile!T343),ScheduleCompile!T343/1,IF(ISTEXT(ScheduleCompile!T343),IF(OR(ISNUMBER(FIND("5F",ScheduleCompile!T343)),ISNUMBER(FIND("0F",ScheduleCompile!T343)),ISNUMBER(FIND("8F",ScheduleCompile!T343)),ISNUMBER(FIND("1F",ScheduleCompile!T343)),ISNUMBER(FIND("2F",ScheduleCompile!T343)),ISNUMBER(FIND("3F",ScheduleCompile!T343)),ISNUMBER(FIND("6F",ScheduleCompile!T343)),ISNUMBER(FIND("7F",ScheduleCompile!T343)),ISNUMBER(FIND("9F",ScheduleCompile!T343)),ISNUMBER(FIND("4F",ScheduleCompile!T343))),VALUE(LEFT(ScheduleCompile!T343,FIND("F",ScheduleCompile!T343)-1)),ScheduleCompile!T343)))))),"",IF(ScheduleCompile!T343="Off",0,IF(ScheduleCompile!T343="On",1,IF(ISNUMBER(ScheduleCompile!T343),ScheduleCompile!T343/1,IF(ISTEXT(ScheduleCompile!T343),IF(OR(ISNUMBER(FIND("5F",ScheduleCompile!T343)),ISNUMBER(FIND("0F",ScheduleCompile!T343)),ISNUMBER(FIND("8F",ScheduleCompile!T343)),ISNUMBER(FIND("1F",ScheduleCompile!T343)),ISNUMBER(FIND("2F",ScheduleCompile!T343)),ISNUMBER(FIND("3F",ScheduleCompile!T343)),ISNUMBER(FIND("6F",ScheduleCompile!T343)),ISNUMBER(FIND("7F",ScheduleCompile!T343)),ISNUMBER(FIND("9F",ScheduleCompile!T343)),ISNUMBER(FIND("4F",ScheduleCompile!T343))),VALUE(LEFT(ScheduleCompile!T343,FIND("F",ScheduleCompile!T343)-1)),ScheduleCompile!T343)))))))</f>
        <v>0.5</v>
      </c>
      <c r="Z350" s="1">
        <f>IF(AND(ISERROR(IF(ScheduleCompile!U343="Off",0,IF(ScheduleCompile!U343="On",1,IF(ISNUMBER(ScheduleCompile!U343),ScheduleCompile!U343/1,IF(ISTEXT(ScheduleCompile!U343),IF(OR(ISNUMBER(FIND("5F",ScheduleCompile!U343)),ISNUMBER(FIND("0F",ScheduleCompile!U343)),ISNUMBER(FIND("8F",ScheduleCompile!U343)),ISNUMBER(FIND("1F",ScheduleCompile!U343)),ISNUMBER(FIND("2F",ScheduleCompile!U343)),ISNUMBER(FIND("3F",ScheduleCompile!U343)),ISNUMBER(FIND("6F",ScheduleCompile!U343)),ISNUMBER(FIND("7F",ScheduleCompile!U343)),ISNUMBER(FIND("9F",ScheduleCompile!U343)),ISNUMBER(FIND("4F",ScheduleCompile!U343))),VALUE(LEFT(ScheduleCompile!U343,FIND("F",ScheduleCompile!U343)-1)),ScheduleCompile!U343)))))),ISTEXT(ScheduleCompile!#REF!)),"ENDTABLE",IF(ISERROR(IF(ScheduleCompile!U343="Off",0,IF(ScheduleCompile!U343="On",1,IF(ISNUMBER(ScheduleCompile!U343),ScheduleCompile!U343/1,IF(ISTEXT(ScheduleCompile!U343),IF(OR(ISNUMBER(FIND("5F",ScheduleCompile!U343)),ISNUMBER(FIND("0F",ScheduleCompile!U343)),ISNUMBER(FIND("8F",ScheduleCompile!U343)),ISNUMBER(FIND("1F",ScheduleCompile!U343)),ISNUMBER(FIND("2F",ScheduleCompile!U343)),ISNUMBER(FIND("3F",ScheduleCompile!U343)),ISNUMBER(FIND("6F",ScheduleCompile!U343)),ISNUMBER(FIND("7F",ScheduleCompile!U343)),ISNUMBER(FIND("9F",ScheduleCompile!U343)),ISNUMBER(FIND("4F",ScheduleCompile!U343))),VALUE(LEFT(ScheduleCompile!U343,FIND("F",ScheduleCompile!U343)-1)),ScheduleCompile!U343)))))),"",IF(ScheduleCompile!U343="Off",0,IF(ScheduleCompile!U343="On",1,IF(ISNUMBER(ScheduleCompile!U343),ScheduleCompile!U343/1,IF(ISTEXT(ScheduleCompile!U343),IF(OR(ISNUMBER(FIND("5F",ScheduleCompile!U343)),ISNUMBER(FIND("0F",ScheduleCompile!U343)),ISNUMBER(FIND("8F",ScheduleCompile!U343)),ISNUMBER(FIND("1F",ScheduleCompile!U343)),ISNUMBER(FIND("2F",ScheduleCompile!U343)),ISNUMBER(FIND("3F",ScheduleCompile!U343)),ISNUMBER(FIND("6F",ScheduleCompile!U343)),ISNUMBER(FIND("7F",ScheduleCompile!U343)),ISNUMBER(FIND("9F",ScheduleCompile!U343)),ISNUMBER(FIND("4F",ScheduleCompile!U343))),VALUE(LEFT(ScheduleCompile!U343,FIND("F",ScheduleCompile!U343)-1)),ScheduleCompile!U343)))))))</f>
        <v>0</v>
      </c>
      <c r="AA350" s="1">
        <f>IF(AND(ISERROR(IF(ScheduleCompile!V343="Off",0,IF(ScheduleCompile!V343="On",1,IF(ISNUMBER(ScheduleCompile!V343),ScheduleCompile!V343/1,IF(ISTEXT(ScheduleCompile!V343),IF(OR(ISNUMBER(FIND("5F",ScheduleCompile!V343)),ISNUMBER(FIND("0F",ScheduleCompile!V343)),ISNUMBER(FIND("8F",ScheduleCompile!V343)),ISNUMBER(FIND("1F",ScheduleCompile!V343)),ISNUMBER(FIND("2F",ScheduleCompile!V343)),ISNUMBER(FIND("3F",ScheduleCompile!V343)),ISNUMBER(FIND("6F",ScheduleCompile!V343)),ISNUMBER(FIND("7F",ScheduleCompile!V343)),ISNUMBER(FIND("9F",ScheduleCompile!V343)),ISNUMBER(FIND("4F",ScheduleCompile!V343))),VALUE(LEFT(ScheduleCompile!V343,FIND("F",ScheduleCompile!V343)-1)),ScheduleCompile!V343)))))),ISTEXT(ScheduleCompile!#REF!)),"ENDTABLE",IF(ISERROR(IF(ScheduleCompile!V343="Off",0,IF(ScheduleCompile!V343="On",1,IF(ISNUMBER(ScheduleCompile!V343),ScheduleCompile!V343/1,IF(ISTEXT(ScheduleCompile!V343),IF(OR(ISNUMBER(FIND("5F",ScheduleCompile!V343)),ISNUMBER(FIND("0F",ScheduleCompile!V343)),ISNUMBER(FIND("8F",ScheduleCompile!V343)),ISNUMBER(FIND("1F",ScheduleCompile!V343)),ISNUMBER(FIND("2F",ScheduleCompile!V343)),ISNUMBER(FIND("3F",ScheduleCompile!V343)),ISNUMBER(FIND("6F",ScheduleCompile!V343)),ISNUMBER(FIND("7F",ScheduleCompile!V343)),ISNUMBER(FIND("9F",ScheduleCompile!V343)),ISNUMBER(FIND("4F",ScheduleCompile!V343))),VALUE(LEFT(ScheduleCompile!V343,FIND("F",ScheduleCompile!V343)-1)),ScheduleCompile!V343)))))),"",IF(ScheduleCompile!V343="Off",0,IF(ScheduleCompile!V343="On",1,IF(ISNUMBER(ScheduleCompile!V343),ScheduleCompile!V343/1,IF(ISTEXT(ScheduleCompile!V343),IF(OR(ISNUMBER(FIND("5F",ScheduleCompile!V343)),ISNUMBER(FIND("0F",ScheduleCompile!V343)),ISNUMBER(FIND("8F",ScheduleCompile!V343)),ISNUMBER(FIND("1F",ScheduleCompile!V343)),ISNUMBER(FIND("2F",ScheduleCompile!V343)),ISNUMBER(FIND("3F",ScheduleCompile!V343)),ISNUMBER(FIND("6F",ScheduleCompile!V343)),ISNUMBER(FIND("7F",ScheduleCompile!V343)),ISNUMBER(FIND("9F",ScheduleCompile!V343)),ISNUMBER(FIND("4F",ScheduleCompile!V343))),VALUE(LEFT(ScheduleCompile!V343,FIND("F",ScheduleCompile!V343)-1)),ScheduleCompile!V343)))))))</f>
        <v>0</v>
      </c>
      <c r="AB350" s="1">
        <f>IF(AND(ISERROR(IF(ScheduleCompile!W343="Off",0,IF(ScheduleCompile!W343="On",1,IF(ISNUMBER(ScheduleCompile!W343),ScheduleCompile!W343/1,IF(ISTEXT(ScheduleCompile!W343),IF(OR(ISNUMBER(FIND("5F",ScheduleCompile!W343)),ISNUMBER(FIND("0F",ScheduleCompile!W343)),ISNUMBER(FIND("8F",ScheduleCompile!W343)),ISNUMBER(FIND("1F",ScheduleCompile!W343)),ISNUMBER(FIND("2F",ScheduleCompile!W343)),ISNUMBER(FIND("3F",ScheduleCompile!W343)),ISNUMBER(FIND("6F",ScheduleCompile!W343)),ISNUMBER(FIND("7F",ScheduleCompile!W343)),ISNUMBER(FIND("9F",ScheduleCompile!W343)),ISNUMBER(FIND("4F",ScheduleCompile!W343))),VALUE(LEFT(ScheduleCompile!W343,FIND("F",ScheduleCompile!W343)-1)),ScheduleCompile!W343)))))),ISTEXT(ScheduleCompile!#REF!)),"ENDTABLE",IF(ISERROR(IF(ScheduleCompile!W343="Off",0,IF(ScheduleCompile!W343="On",1,IF(ISNUMBER(ScheduleCompile!W343),ScheduleCompile!W343/1,IF(ISTEXT(ScheduleCompile!W343),IF(OR(ISNUMBER(FIND("5F",ScheduleCompile!W343)),ISNUMBER(FIND("0F",ScheduleCompile!W343)),ISNUMBER(FIND("8F",ScheduleCompile!W343)),ISNUMBER(FIND("1F",ScheduleCompile!W343)),ISNUMBER(FIND("2F",ScheduleCompile!W343)),ISNUMBER(FIND("3F",ScheduleCompile!W343)),ISNUMBER(FIND("6F",ScheduleCompile!W343)),ISNUMBER(FIND("7F",ScheduleCompile!W343)),ISNUMBER(FIND("9F",ScheduleCompile!W343)),ISNUMBER(FIND("4F",ScheduleCompile!W343))),VALUE(LEFT(ScheduleCompile!W343,FIND("F",ScheduleCompile!W343)-1)),ScheduleCompile!W343)))))),"",IF(ScheduleCompile!W343="Off",0,IF(ScheduleCompile!W343="On",1,IF(ISNUMBER(ScheduleCompile!W343),ScheduleCompile!W343/1,IF(ISTEXT(ScheduleCompile!W343),IF(OR(ISNUMBER(FIND("5F",ScheduleCompile!W343)),ISNUMBER(FIND("0F",ScheduleCompile!W343)),ISNUMBER(FIND("8F",ScheduleCompile!W343)),ISNUMBER(FIND("1F",ScheduleCompile!W343)),ISNUMBER(FIND("2F",ScheduleCompile!W343)),ISNUMBER(FIND("3F",ScheduleCompile!W343)),ISNUMBER(FIND("6F",ScheduleCompile!W343)),ISNUMBER(FIND("7F",ScheduleCompile!W343)),ISNUMBER(FIND("9F",ScheduleCompile!W343)),ISNUMBER(FIND("4F",ScheduleCompile!W343))),VALUE(LEFT(ScheduleCompile!W343,FIND("F",ScheduleCompile!W343)-1)),ScheduleCompile!W343)))))))</f>
        <v>0</v>
      </c>
      <c r="AC350" s="1">
        <f>IF(AND(ISERROR(IF(ScheduleCompile!X343="Off",0,IF(ScheduleCompile!X343="On",1,IF(ISNUMBER(ScheduleCompile!X343),ScheduleCompile!X343/1,IF(ISTEXT(ScheduleCompile!X343),IF(OR(ISNUMBER(FIND("5F",ScheduleCompile!X343)),ISNUMBER(FIND("0F",ScheduleCompile!X343)),ISNUMBER(FIND("8F",ScheduleCompile!X343)),ISNUMBER(FIND("1F",ScheduleCompile!X343)),ISNUMBER(FIND("2F",ScheduleCompile!X343)),ISNUMBER(FIND("3F",ScheduleCompile!X343)),ISNUMBER(FIND("6F",ScheduleCompile!X343)),ISNUMBER(FIND("7F",ScheduleCompile!X343)),ISNUMBER(FIND("9F",ScheduleCompile!X343)),ISNUMBER(FIND("4F",ScheduleCompile!X343))),VALUE(LEFT(ScheduleCompile!X343,FIND("F",ScheduleCompile!X343)-1)),ScheduleCompile!X343)))))),ISTEXT(ScheduleCompile!#REF!)),"ENDTABLE",IF(ISERROR(IF(ScheduleCompile!X343="Off",0,IF(ScheduleCompile!X343="On",1,IF(ISNUMBER(ScheduleCompile!X343),ScheduleCompile!X343/1,IF(ISTEXT(ScheduleCompile!X343),IF(OR(ISNUMBER(FIND("5F",ScheduleCompile!X343)),ISNUMBER(FIND("0F",ScheduleCompile!X343)),ISNUMBER(FIND("8F",ScheduleCompile!X343)),ISNUMBER(FIND("1F",ScheduleCompile!X343)),ISNUMBER(FIND("2F",ScheduleCompile!X343)),ISNUMBER(FIND("3F",ScheduleCompile!X343)),ISNUMBER(FIND("6F",ScheduleCompile!X343)),ISNUMBER(FIND("7F",ScheduleCompile!X343)),ISNUMBER(FIND("9F",ScheduleCompile!X343)),ISNUMBER(FIND("4F",ScheduleCompile!X343))),VALUE(LEFT(ScheduleCompile!X343,FIND("F",ScheduleCompile!X343)-1)),ScheduleCompile!X343)))))),"",IF(ScheduleCompile!X343="Off",0,IF(ScheduleCompile!X343="On",1,IF(ISNUMBER(ScheduleCompile!X343),ScheduleCompile!X343/1,IF(ISTEXT(ScheduleCompile!X343),IF(OR(ISNUMBER(FIND("5F",ScheduleCompile!X343)),ISNUMBER(FIND("0F",ScheduleCompile!X343)),ISNUMBER(FIND("8F",ScheduleCompile!X343)),ISNUMBER(FIND("1F",ScheduleCompile!X343)),ISNUMBER(FIND("2F",ScheduleCompile!X343)),ISNUMBER(FIND("3F",ScheduleCompile!X343)),ISNUMBER(FIND("6F",ScheduleCompile!X343)),ISNUMBER(FIND("7F",ScheduleCompile!X343)),ISNUMBER(FIND("9F",ScheduleCompile!X343)),ISNUMBER(FIND("4F",ScheduleCompile!X343))),VALUE(LEFT(ScheduleCompile!X343,FIND("F",ScheduleCompile!X343)-1)),ScheduleCompile!X343)))))))</f>
        <v>0</v>
      </c>
      <c r="AD350" s="1">
        <f>IF(AND(ISERROR(IF(ScheduleCompile!Y343="Off",0,IF(ScheduleCompile!Y343="On",1,IF(ISNUMBER(ScheduleCompile!Y343),ScheduleCompile!Y343/1,IF(ISTEXT(ScheduleCompile!Y343),IF(OR(ISNUMBER(FIND("5F",ScheduleCompile!Y343)),ISNUMBER(FIND("0F",ScheduleCompile!Y343)),ISNUMBER(FIND("8F",ScheduleCompile!Y343)),ISNUMBER(FIND("1F",ScheduleCompile!Y343)),ISNUMBER(FIND("2F",ScheduleCompile!Y343)),ISNUMBER(FIND("3F",ScheduleCompile!Y343)),ISNUMBER(FIND("6F",ScheduleCompile!Y343)),ISNUMBER(FIND("7F",ScheduleCompile!Y343)),ISNUMBER(FIND("9F",ScheduleCompile!Y343)),ISNUMBER(FIND("4F",ScheduleCompile!Y343))),VALUE(LEFT(ScheduleCompile!Y343,FIND("F",ScheduleCompile!Y343)-1)),ScheduleCompile!Y343)))))),ISTEXT(ScheduleCompile!#REF!)),"ENDTABLE",IF(ISERROR(IF(ScheduleCompile!Y343="Off",0,IF(ScheduleCompile!Y343="On",1,IF(ISNUMBER(ScheduleCompile!Y343),ScheduleCompile!Y343/1,IF(ISTEXT(ScheduleCompile!Y343),IF(OR(ISNUMBER(FIND("5F",ScheduleCompile!Y343)),ISNUMBER(FIND("0F",ScheduleCompile!Y343)),ISNUMBER(FIND("8F",ScheduleCompile!Y343)),ISNUMBER(FIND("1F",ScheduleCompile!Y343)),ISNUMBER(FIND("2F",ScheduleCompile!Y343)),ISNUMBER(FIND("3F",ScheduleCompile!Y343)),ISNUMBER(FIND("6F",ScheduleCompile!Y343)),ISNUMBER(FIND("7F",ScheduleCompile!Y343)),ISNUMBER(FIND("9F",ScheduleCompile!Y343)),ISNUMBER(FIND("4F",ScheduleCompile!Y343))),VALUE(LEFT(ScheduleCompile!Y343,FIND("F",ScheduleCompile!Y343)-1)),ScheduleCompile!Y343)))))),"",IF(ScheduleCompile!Y343="Off",0,IF(ScheduleCompile!Y343="On",1,IF(ISNUMBER(ScheduleCompile!Y343),ScheduleCompile!Y343/1,IF(ISTEXT(ScheduleCompile!Y343),IF(OR(ISNUMBER(FIND("5F",ScheduleCompile!Y343)),ISNUMBER(FIND("0F",ScheduleCompile!Y343)),ISNUMBER(FIND("8F",ScheduleCompile!Y343)),ISNUMBER(FIND("1F",ScheduleCompile!Y343)),ISNUMBER(FIND("2F",ScheduleCompile!Y343)),ISNUMBER(FIND("3F",ScheduleCompile!Y343)),ISNUMBER(FIND("6F",ScheduleCompile!Y343)),ISNUMBER(FIND("7F",ScheduleCompile!Y343)),ISNUMBER(FIND("9F",ScheduleCompile!Y343)),ISNUMBER(FIND("4F",ScheduleCompile!Y343))),VALUE(LEFT(ScheduleCompile!Y343,FIND("F",ScheduleCompile!Y343)-1)),ScheduleCompile!Y343)))))))</f>
        <v>0</v>
      </c>
    </row>
    <row r="351" spans="1:30" x14ac:dyDescent="0.25">
      <c r="A351" t="str">
        <f t="shared" si="23"/>
        <v>SchDay "ResidentialLivingHtgSetptWD"  Type = "Temperature" Hr = (60, 60, 60, 60, 60, 60, 68, 68, 68, 68, 68, 68, 68, 68, 68, 68, 68, 68, 68, 68, 68, 68, 60, 60) ..</v>
      </c>
      <c r="B351" s="1" t="s">
        <v>623</v>
      </c>
      <c r="C351" t="str">
        <f t="shared" si="24"/>
        <v xml:space="preserve">SchDay "ResidentialLivingHtgSetptWD"  Type = "Temperature" Hr = </v>
      </c>
      <c r="D351" t="str">
        <f t="shared" si="25"/>
        <v>(60, 60, 60, 60, 60, 60, 68, 68, 68, 68, 68, 68, 68, 68, 68, 68, 68, 68, 68, 68, 68, 68, 60, 60) ..</v>
      </c>
      <c r="E351" s="30" t="str">
        <f>ScheduleCompile!A344</f>
        <v>ResidentialLivingHtgSetptWD</v>
      </c>
      <c r="F351" t="str">
        <f t="shared" si="26"/>
        <v>Temperature</v>
      </c>
      <c r="G351" s="1">
        <f>IF(AND(ISERROR(IF(ScheduleCompile!B344="Off",0,IF(ScheduleCompile!B344="On",1,IF(ISNUMBER(ScheduleCompile!B344),ScheduleCompile!B344/1,IF(ISTEXT(ScheduleCompile!B344),IF(OR(ISNUMBER(FIND("5F",ScheduleCompile!B344)),ISNUMBER(FIND("0F",ScheduleCompile!B344)),ISNUMBER(FIND("8F",ScheduleCompile!B344)),ISNUMBER(FIND("1F",ScheduleCompile!B344)),ISNUMBER(FIND("2F",ScheduleCompile!B344)),ISNUMBER(FIND("3F",ScheduleCompile!B344)),ISNUMBER(FIND("6F",ScheduleCompile!B344)),ISNUMBER(FIND("7F",ScheduleCompile!B344)),ISNUMBER(FIND("9F",ScheduleCompile!B344)),ISNUMBER(FIND("4F",ScheduleCompile!B344))),VALUE(LEFT(ScheduleCompile!B344,FIND("F",ScheduleCompile!B344)-1)),ScheduleCompile!B344)))))),ISTEXT(ScheduleCompile!#REF!)),"ENDTABLE",IF(ISERROR(IF(ScheduleCompile!B344="Off",0,IF(ScheduleCompile!B344="On",1,IF(ISNUMBER(ScheduleCompile!B344),ScheduleCompile!B344/1,IF(ISTEXT(ScheduleCompile!B344),IF(OR(ISNUMBER(FIND("5F",ScheduleCompile!B344)),ISNUMBER(FIND("0F",ScheduleCompile!B344)),ISNUMBER(FIND("8F",ScheduleCompile!B344)),ISNUMBER(FIND("1F",ScheduleCompile!B344)),ISNUMBER(FIND("2F",ScheduleCompile!B344)),ISNUMBER(FIND("3F",ScheduleCompile!B344)),ISNUMBER(FIND("6F",ScheduleCompile!B344)),ISNUMBER(FIND("7F",ScheduleCompile!B344)),ISNUMBER(FIND("9F",ScheduleCompile!B344)),ISNUMBER(FIND("4F",ScheduleCompile!B344))),VALUE(LEFT(ScheduleCompile!B344,FIND("F",ScheduleCompile!B344)-1)),ScheduleCompile!B344)))))),"",IF(ScheduleCompile!B344="Off",0,IF(ScheduleCompile!B344="On",1,IF(ISNUMBER(ScheduleCompile!B344),ScheduleCompile!B344/1,IF(ISTEXT(ScheduleCompile!B344),IF(OR(ISNUMBER(FIND("5F",ScheduleCompile!B344)),ISNUMBER(FIND("0F",ScheduleCompile!B344)),ISNUMBER(FIND("8F",ScheduleCompile!B344)),ISNUMBER(FIND("1F",ScheduleCompile!B344)),ISNUMBER(FIND("2F",ScheduleCompile!B344)),ISNUMBER(FIND("3F",ScheduleCompile!B344)),ISNUMBER(FIND("6F",ScheduleCompile!B344)),ISNUMBER(FIND("7F",ScheduleCompile!B344)),ISNUMBER(FIND("9F",ScheduleCompile!B344)),ISNUMBER(FIND("4F",ScheduleCompile!B344))),VALUE(LEFT(ScheduleCompile!B344,FIND("F",ScheduleCompile!B344)-1)),ScheduleCompile!B344)))))))</f>
        <v>60</v>
      </c>
      <c r="H351" s="1">
        <f>IF(AND(ISERROR(IF(ScheduleCompile!C344="Off",0,IF(ScheduleCompile!C344="On",1,IF(ISNUMBER(ScheduleCompile!C344),ScheduleCompile!C344/1,IF(ISTEXT(ScheduleCompile!C344),IF(OR(ISNUMBER(FIND("5F",ScheduleCompile!C344)),ISNUMBER(FIND("0F",ScheduleCompile!C344)),ISNUMBER(FIND("8F",ScheduleCompile!C344)),ISNUMBER(FIND("1F",ScheduleCompile!C344)),ISNUMBER(FIND("2F",ScheduleCompile!C344)),ISNUMBER(FIND("3F",ScheduleCompile!C344)),ISNUMBER(FIND("6F",ScheduleCompile!C344)),ISNUMBER(FIND("7F",ScheduleCompile!C344)),ISNUMBER(FIND("9F",ScheduleCompile!C344)),ISNUMBER(FIND("4F",ScheduleCompile!C344))),VALUE(LEFT(ScheduleCompile!C344,FIND("F",ScheduleCompile!C344)-1)),ScheduleCompile!C344)))))),ISTEXT(ScheduleCompile!#REF!)),"ENDTABLE",IF(ISERROR(IF(ScheduleCompile!C344="Off",0,IF(ScheduleCompile!C344="On",1,IF(ISNUMBER(ScheduleCompile!C344),ScheduleCompile!C344/1,IF(ISTEXT(ScheduleCompile!C344),IF(OR(ISNUMBER(FIND("5F",ScheduleCompile!C344)),ISNUMBER(FIND("0F",ScheduleCompile!C344)),ISNUMBER(FIND("8F",ScheduleCompile!C344)),ISNUMBER(FIND("1F",ScheduleCompile!C344)),ISNUMBER(FIND("2F",ScheduleCompile!C344)),ISNUMBER(FIND("3F",ScheduleCompile!C344)),ISNUMBER(FIND("6F",ScheduleCompile!C344)),ISNUMBER(FIND("7F",ScheduleCompile!C344)),ISNUMBER(FIND("9F",ScheduleCompile!C344)),ISNUMBER(FIND("4F",ScheduleCompile!C344))),VALUE(LEFT(ScheduleCompile!C344,FIND("F",ScheduleCompile!C344)-1)),ScheduleCompile!C344)))))),"",IF(ScheduleCompile!C344="Off",0,IF(ScheduleCompile!C344="On",1,IF(ISNUMBER(ScheduleCompile!C344),ScheduleCompile!C344/1,IF(ISTEXT(ScheduleCompile!C344),IF(OR(ISNUMBER(FIND("5F",ScheduleCompile!C344)),ISNUMBER(FIND("0F",ScheduleCompile!C344)),ISNUMBER(FIND("8F",ScheduleCompile!C344)),ISNUMBER(FIND("1F",ScheduleCompile!C344)),ISNUMBER(FIND("2F",ScheduleCompile!C344)),ISNUMBER(FIND("3F",ScheduleCompile!C344)),ISNUMBER(FIND("6F",ScheduleCompile!C344)),ISNUMBER(FIND("7F",ScheduleCompile!C344)),ISNUMBER(FIND("9F",ScheduleCompile!C344)),ISNUMBER(FIND("4F",ScheduleCompile!C344))),VALUE(LEFT(ScheduleCompile!C344,FIND("F",ScheduleCompile!C344)-1)),ScheduleCompile!C344)))))))</f>
        <v>60</v>
      </c>
      <c r="I351" s="1">
        <f>IF(AND(ISERROR(IF(ScheduleCompile!D344="Off",0,IF(ScheduleCompile!D344="On",1,IF(ISNUMBER(ScheduleCompile!D344),ScheduleCompile!D344/1,IF(ISTEXT(ScheduleCompile!D344),IF(OR(ISNUMBER(FIND("5F",ScheduleCompile!D344)),ISNUMBER(FIND("0F",ScheduleCompile!D344)),ISNUMBER(FIND("8F",ScheduleCompile!D344)),ISNUMBER(FIND("1F",ScheduleCompile!D344)),ISNUMBER(FIND("2F",ScheduleCompile!D344)),ISNUMBER(FIND("3F",ScheduleCompile!D344)),ISNUMBER(FIND("6F",ScheduleCompile!D344)),ISNUMBER(FIND("7F",ScheduleCompile!D344)),ISNUMBER(FIND("9F",ScheduleCompile!D344)),ISNUMBER(FIND("4F",ScheduleCompile!D344))),VALUE(LEFT(ScheduleCompile!D344,FIND("F",ScheduleCompile!D344)-1)),ScheduleCompile!D344)))))),ISTEXT(ScheduleCompile!#REF!)),"ENDTABLE",IF(ISERROR(IF(ScheduleCompile!D344="Off",0,IF(ScheduleCompile!D344="On",1,IF(ISNUMBER(ScheduleCompile!D344),ScheduleCompile!D344/1,IF(ISTEXT(ScheduleCompile!D344),IF(OR(ISNUMBER(FIND("5F",ScheduleCompile!D344)),ISNUMBER(FIND("0F",ScheduleCompile!D344)),ISNUMBER(FIND("8F",ScheduleCompile!D344)),ISNUMBER(FIND("1F",ScheduleCompile!D344)),ISNUMBER(FIND("2F",ScheduleCompile!D344)),ISNUMBER(FIND("3F",ScheduleCompile!D344)),ISNUMBER(FIND("6F",ScheduleCompile!D344)),ISNUMBER(FIND("7F",ScheduleCompile!D344)),ISNUMBER(FIND("9F",ScheduleCompile!D344)),ISNUMBER(FIND("4F",ScheduleCompile!D344))),VALUE(LEFT(ScheduleCompile!D344,FIND("F",ScheduleCompile!D344)-1)),ScheduleCompile!D344)))))),"",IF(ScheduleCompile!D344="Off",0,IF(ScheduleCompile!D344="On",1,IF(ISNUMBER(ScheduleCompile!D344),ScheduleCompile!D344/1,IF(ISTEXT(ScheduleCompile!D344),IF(OR(ISNUMBER(FIND("5F",ScheduleCompile!D344)),ISNUMBER(FIND("0F",ScheduleCompile!D344)),ISNUMBER(FIND("8F",ScheduleCompile!D344)),ISNUMBER(FIND("1F",ScheduleCompile!D344)),ISNUMBER(FIND("2F",ScheduleCompile!D344)),ISNUMBER(FIND("3F",ScheduleCompile!D344)),ISNUMBER(FIND("6F",ScheduleCompile!D344)),ISNUMBER(FIND("7F",ScheduleCompile!D344)),ISNUMBER(FIND("9F",ScheduleCompile!D344)),ISNUMBER(FIND("4F",ScheduleCompile!D344))),VALUE(LEFT(ScheduleCompile!D344,FIND("F",ScheduleCompile!D344)-1)),ScheduleCompile!D344)))))))</f>
        <v>60</v>
      </c>
      <c r="J351" s="1">
        <f>IF(AND(ISERROR(IF(ScheduleCompile!E344="Off",0,IF(ScheduleCompile!E344="On",1,IF(ISNUMBER(ScheduleCompile!E344),ScheduleCompile!E344/1,IF(ISTEXT(ScheduleCompile!E344),IF(OR(ISNUMBER(FIND("5F",ScheduleCompile!E344)),ISNUMBER(FIND("0F",ScheduleCompile!E344)),ISNUMBER(FIND("8F",ScheduleCompile!E344)),ISNUMBER(FIND("1F",ScheduleCompile!E344)),ISNUMBER(FIND("2F",ScheduleCompile!E344)),ISNUMBER(FIND("3F",ScheduleCompile!E344)),ISNUMBER(FIND("6F",ScheduleCompile!E344)),ISNUMBER(FIND("7F",ScheduleCompile!E344)),ISNUMBER(FIND("9F",ScheduleCompile!E344)),ISNUMBER(FIND("4F",ScheduleCompile!E344))),VALUE(LEFT(ScheduleCompile!E344,FIND("F",ScheduleCompile!E344)-1)),ScheduleCompile!E344)))))),ISTEXT(ScheduleCompile!#REF!)),"ENDTABLE",IF(ISERROR(IF(ScheduleCompile!E344="Off",0,IF(ScheduleCompile!E344="On",1,IF(ISNUMBER(ScheduleCompile!E344),ScheduleCompile!E344/1,IF(ISTEXT(ScheduleCompile!E344),IF(OR(ISNUMBER(FIND("5F",ScheduleCompile!E344)),ISNUMBER(FIND("0F",ScheduleCompile!E344)),ISNUMBER(FIND("8F",ScheduleCompile!E344)),ISNUMBER(FIND("1F",ScheduleCompile!E344)),ISNUMBER(FIND("2F",ScheduleCompile!E344)),ISNUMBER(FIND("3F",ScheduleCompile!E344)),ISNUMBER(FIND("6F",ScheduleCompile!E344)),ISNUMBER(FIND("7F",ScheduleCompile!E344)),ISNUMBER(FIND("9F",ScheduleCompile!E344)),ISNUMBER(FIND("4F",ScheduleCompile!E344))),VALUE(LEFT(ScheduleCompile!E344,FIND("F",ScheduleCompile!E344)-1)),ScheduleCompile!E344)))))),"",IF(ScheduleCompile!E344="Off",0,IF(ScheduleCompile!E344="On",1,IF(ISNUMBER(ScheduleCompile!E344),ScheduleCompile!E344/1,IF(ISTEXT(ScheduleCompile!E344),IF(OR(ISNUMBER(FIND("5F",ScheduleCompile!E344)),ISNUMBER(FIND("0F",ScheduleCompile!E344)),ISNUMBER(FIND("8F",ScheduleCompile!E344)),ISNUMBER(FIND("1F",ScheduleCompile!E344)),ISNUMBER(FIND("2F",ScheduleCompile!E344)),ISNUMBER(FIND("3F",ScheduleCompile!E344)),ISNUMBER(FIND("6F",ScheduleCompile!E344)),ISNUMBER(FIND("7F",ScheduleCompile!E344)),ISNUMBER(FIND("9F",ScheduleCompile!E344)),ISNUMBER(FIND("4F",ScheduleCompile!E344))),VALUE(LEFT(ScheduleCompile!E344,FIND("F",ScheduleCompile!E344)-1)),ScheduleCompile!E344)))))))</f>
        <v>60</v>
      </c>
      <c r="K351" s="1">
        <f>IF(AND(ISERROR(IF(ScheduleCompile!F344="Off",0,IF(ScheduleCompile!F344="On",1,IF(ISNUMBER(ScheduleCompile!F344),ScheduleCompile!F344/1,IF(ISTEXT(ScheduleCompile!F344),IF(OR(ISNUMBER(FIND("5F",ScheduleCompile!F344)),ISNUMBER(FIND("0F",ScheduleCompile!F344)),ISNUMBER(FIND("8F",ScheduleCompile!F344)),ISNUMBER(FIND("1F",ScheduleCompile!F344)),ISNUMBER(FIND("2F",ScheduleCompile!F344)),ISNUMBER(FIND("3F",ScheduleCompile!F344)),ISNUMBER(FIND("6F",ScheduleCompile!F344)),ISNUMBER(FIND("7F",ScheduleCompile!F344)),ISNUMBER(FIND("9F",ScheduleCompile!F344)),ISNUMBER(FIND("4F",ScheduleCompile!F344))),VALUE(LEFT(ScheduleCompile!F344,FIND("F",ScheduleCompile!F344)-1)),ScheduleCompile!F344)))))),ISTEXT(ScheduleCompile!#REF!)),"ENDTABLE",IF(ISERROR(IF(ScheduleCompile!F344="Off",0,IF(ScheduleCompile!F344="On",1,IF(ISNUMBER(ScheduleCompile!F344),ScheduleCompile!F344/1,IF(ISTEXT(ScheduleCompile!F344),IF(OR(ISNUMBER(FIND("5F",ScheduleCompile!F344)),ISNUMBER(FIND("0F",ScheduleCompile!F344)),ISNUMBER(FIND("8F",ScheduleCompile!F344)),ISNUMBER(FIND("1F",ScheduleCompile!F344)),ISNUMBER(FIND("2F",ScheduleCompile!F344)),ISNUMBER(FIND("3F",ScheduleCompile!F344)),ISNUMBER(FIND("6F",ScheduleCompile!F344)),ISNUMBER(FIND("7F",ScheduleCompile!F344)),ISNUMBER(FIND("9F",ScheduleCompile!F344)),ISNUMBER(FIND("4F",ScheduleCompile!F344))),VALUE(LEFT(ScheduleCompile!F344,FIND("F",ScheduleCompile!F344)-1)),ScheduleCompile!F344)))))),"",IF(ScheduleCompile!F344="Off",0,IF(ScheduleCompile!F344="On",1,IF(ISNUMBER(ScheduleCompile!F344),ScheduleCompile!F344/1,IF(ISTEXT(ScheduleCompile!F344),IF(OR(ISNUMBER(FIND("5F",ScheduleCompile!F344)),ISNUMBER(FIND("0F",ScheduleCompile!F344)),ISNUMBER(FIND("8F",ScheduleCompile!F344)),ISNUMBER(FIND("1F",ScheduleCompile!F344)),ISNUMBER(FIND("2F",ScheduleCompile!F344)),ISNUMBER(FIND("3F",ScheduleCompile!F344)),ISNUMBER(FIND("6F",ScheduleCompile!F344)),ISNUMBER(FIND("7F",ScheduleCompile!F344)),ISNUMBER(FIND("9F",ScheduleCompile!F344)),ISNUMBER(FIND("4F",ScheduleCompile!F344))),VALUE(LEFT(ScheduleCompile!F344,FIND("F",ScheduleCompile!F344)-1)),ScheduleCompile!F344)))))))</f>
        <v>60</v>
      </c>
      <c r="L351" s="1">
        <f>IF(AND(ISERROR(IF(ScheduleCompile!G344="Off",0,IF(ScheduleCompile!G344="On",1,IF(ISNUMBER(ScheduleCompile!G344),ScheduleCompile!G344/1,IF(ISTEXT(ScheduleCompile!G344),IF(OR(ISNUMBER(FIND("5F",ScheduleCompile!G344)),ISNUMBER(FIND("0F",ScheduleCompile!G344)),ISNUMBER(FIND("8F",ScheduleCompile!G344)),ISNUMBER(FIND("1F",ScheduleCompile!G344)),ISNUMBER(FIND("2F",ScheduleCompile!G344)),ISNUMBER(FIND("3F",ScheduleCompile!G344)),ISNUMBER(FIND("6F",ScheduleCompile!G344)),ISNUMBER(FIND("7F",ScheduleCompile!G344)),ISNUMBER(FIND("9F",ScheduleCompile!G344)),ISNUMBER(FIND("4F",ScheduleCompile!G344))),VALUE(LEFT(ScheduleCompile!G344,FIND("F",ScheduleCompile!G344)-1)),ScheduleCompile!G344)))))),ISTEXT(ScheduleCompile!#REF!)),"ENDTABLE",IF(ISERROR(IF(ScheduleCompile!G344="Off",0,IF(ScheduleCompile!G344="On",1,IF(ISNUMBER(ScheduleCompile!G344),ScheduleCompile!G344/1,IF(ISTEXT(ScheduleCompile!G344),IF(OR(ISNUMBER(FIND("5F",ScheduleCompile!G344)),ISNUMBER(FIND("0F",ScheduleCompile!G344)),ISNUMBER(FIND("8F",ScheduleCompile!G344)),ISNUMBER(FIND("1F",ScheduleCompile!G344)),ISNUMBER(FIND("2F",ScheduleCompile!G344)),ISNUMBER(FIND("3F",ScheduleCompile!G344)),ISNUMBER(FIND("6F",ScheduleCompile!G344)),ISNUMBER(FIND("7F",ScheduleCompile!G344)),ISNUMBER(FIND("9F",ScheduleCompile!G344)),ISNUMBER(FIND("4F",ScheduleCompile!G344))),VALUE(LEFT(ScheduleCompile!G344,FIND("F",ScheduleCompile!G344)-1)),ScheduleCompile!G344)))))),"",IF(ScheduleCompile!G344="Off",0,IF(ScheduleCompile!G344="On",1,IF(ISNUMBER(ScheduleCompile!G344),ScheduleCompile!G344/1,IF(ISTEXT(ScheduleCompile!G344),IF(OR(ISNUMBER(FIND("5F",ScheduleCompile!G344)),ISNUMBER(FIND("0F",ScheduleCompile!G344)),ISNUMBER(FIND("8F",ScheduleCompile!G344)),ISNUMBER(FIND("1F",ScheduleCompile!G344)),ISNUMBER(FIND("2F",ScheduleCompile!G344)),ISNUMBER(FIND("3F",ScheduleCompile!G344)),ISNUMBER(FIND("6F",ScheduleCompile!G344)),ISNUMBER(FIND("7F",ScheduleCompile!G344)),ISNUMBER(FIND("9F",ScheduleCompile!G344)),ISNUMBER(FIND("4F",ScheduleCompile!G344))),VALUE(LEFT(ScheduleCompile!G344,FIND("F",ScheduleCompile!G344)-1)),ScheduleCompile!G344)))))))</f>
        <v>60</v>
      </c>
      <c r="M351" s="1">
        <f>IF(AND(ISERROR(IF(ScheduleCompile!H344="Off",0,IF(ScheduleCompile!H344="On",1,IF(ISNUMBER(ScheduleCompile!H344),ScheduleCompile!H344/1,IF(ISTEXT(ScheduleCompile!H344),IF(OR(ISNUMBER(FIND("5F",ScheduleCompile!H344)),ISNUMBER(FIND("0F",ScheduleCompile!H344)),ISNUMBER(FIND("8F",ScheduleCompile!H344)),ISNUMBER(FIND("1F",ScheduleCompile!H344)),ISNUMBER(FIND("2F",ScheduleCompile!H344)),ISNUMBER(FIND("3F",ScheduleCompile!H344)),ISNUMBER(FIND("6F",ScheduleCompile!H344)),ISNUMBER(FIND("7F",ScheduleCompile!H344)),ISNUMBER(FIND("9F",ScheduleCompile!H344)),ISNUMBER(FIND("4F",ScheduleCompile!H344))),VALUE(LEFT(ScheduleCompile!H344,FIND("F",ScheduleCompile!H344)-1)),ScheduleCompile!H344)))))),ISTEXT(ScheduleCompile!#REF!)),"ENDTABLE",IF(ISERROR(IF(ScheduleCompile!H344="Off",0,IF(ScheduleCompile!H344="On",1,IF(ISNUMBER(ScheduleCompile!H344),ScheduleCompile!H344/1,IF(ISTEXT(ScheduleCompile!H344),IF(OR(ISNUMBER(FIND("5F",ScheduleCompile!H344)),ISNUMBER(FIND("0F",ScheduleCompile!H344)),ISNUMBER(FIND("8F",ScheduleCompile!H344)),ISNUMBER(FIND("1F",ScheduleCompile!H344)),ISNUMBER(FIND("2F",ScheduleCompile!H344)),ISNUMBER(FIND("3F",ScheduleCompile!H344)),ISNUMBER(FIND("6F",ScheduleCompile!H344)),ISNUMBER(FIND("7F",ScheduleCompile!H344)),ISNUMBER(FIND("9F",ScheduleCompile!H344)),ISNUMBER(FIND("4F",ScheduleCompile!H344))),VALUE(LEFT(ScheduleCompile!H344,FIND("F",ScheduleCompile!H344)-1)),ScheduleCompile!H344)))))),"",IF(ScheduleCompile!H344="Off",0,IF(ScheduleCompile!H344="On",1,IF(ISNUMBER(ScheduleCompile!H344),ScheduleCompile!H344/1,IF(ISTEXT(ScheduleCompile!H344),IF(OR(ISNUMBER(FIND("5F",ScheduleCompile!H344)),ISNUMBER(FIND("0F",ScheduleCompile!H344)),ISNUMBER(FIND("8F",ScheduleCompile!H344)),ISNUMBER(FIND("1F",ScheduleCompile!H344)),ISNUMBER(FIND("2F",ScheduleCompile!H344)),ISNUMBER(FIND("3F",ScheduleCompile!H344)),ISNUMBER(FIND("6F",ScheduleCompile!H344)),ISNUMBER(FIND("7F",ScheduleCompile!H344)),ISNUMBER(FIND("9F",ScheduleCompile!H344)),ISNUMBER(FIND("4F",ScheduleCompile!H344))),VALUE(LEFT(ScheduleCompile!H344,FIND("F",ScheduleCompile!H344)-1)),ScheduleCompile!H344)))))))</f>
        <v>68</v>
      </c>
      <c r="N351" s="1">
        <f>IF(AND(ISERROR(IF(ScheduleCompile!I344="Off",0,IF(ScheduleCompile!I344="On",1,IF(ISNUMBER(ScheduleCompile!I344),ScheduleCompile!I344/1,IF(ISTEXT(ScheduleCompile!I344),IF(OR(ISNUMBER(FIND("5F",ScheduleCompile!I344)),ISNUMBER(FIND("0F",ScheduleCompile!I344)),ISNUMBER(FIND("8F",ScheduleCompile!I344)),ISNUMBER(FIND("1F",ScheduleCompile!I344)),ISNUMBER(FIND("2F",ScheduleCompile!I344)),ISNUMBER(FIND("3F",ScheduleCompile!I344)),ISNUMBER(FIND("6F",ScheduleCompile!I344)),ISNUMBER(FIND("7F",ScheduleCompile!I344)),ISNUMBER(FIND("9F",ScheduleCompile!I344)),ISNUMBER(FIND("4F",ScheduleCompile!I344))),VALUE(LEFT(ScheduleCompile!I344,FIND("F",ScheduleCompile!I344)-1)),ScheduleCompile!I344)))))),ISTEXT(ScheduleCompile!#REF!)),"ENDTABLE",IF(ISERROR(IF(ScheduleCompile!I344="Off",0,IF(ScheduleCompile!I344="On",1,IF(ISNUMBER(ScheduleCompile!I344),ScheduleCompile!I344/1,IF(ISTEXT(ScheduleCompile!I344),IF(OR(ISNUMBER(FIND("5F",ScheduleCompile!I344)),ISNUMBER(FIND("0F",ScheduleCompile!I344)),ISNUMBER(FIND("8F",ScheduleCompile!I344)),ISNUMBER(FIND("1F",ScheduleCompile!I344)),ISNUMBER(FIND("2F",ScheduleCompile!I344)),ISNUMBER(FIND("3F",ScheduleCompile!I344)),ISNUMBER(FIND("6F",ScheduleCompile!I344)),ISNUMBER(FIND("7F",ScheduleCompile!I344)),ISNUMBER(FIND("9F",ScheduleCompile!I344)),ISNUMBER(FIND("4F",ScheduleCompile!I344))),VALUE(LEFT(ScheduleCompile!I344,FIND("F",ScheduleCompile!I344)-1)),ScheduleCompile!I344)))))),"",IF(ScheduleCompile!I344="Off",0,IF(ScheduleCompile!I344="On",1,IF(ISNUMBER(ScheduleCompile!I344),ScheduleCompile!I344/1,IF(ISTEXT(ScheduleCompile!I344),IF(OR(ISNUMBER(FIND("5F",ScheduleCompile!I344)),ISNUMBER(FIND("0F",ScheduleCompile!I344)),ISNUMBER(FIND("8F",ScheduleCompile!I344)),ISNUMBER(FIND("1F",ScheduleCompile!I344)),ISNUMBER(FIND("2F",ScheduleCompile!I344)),ISNUMBER(FIND("3F",ScheduleCompile!I344)),ISNUMBER(FIND("6F",ScheduleCompile!I344)),ISNUMBER(FIND("7F",ScheduleCompile!I344)),ISNUMBER(FIND("9F",ScheduleCompile!I344)),ISNUMBER(FIND("4F",ScheduleCompile!I344))),VALUE(LEFT(ScheduleCompile!I344,FIND("F",ScheduleCompile!I344)-1)),ScheduleCompile!I344)))))))</f>
        <v>68</v>
      </c>
      <c r="O351" s="1">
        <f>IF(AND(ISERROR(IF(ScheduleCompile!J344="Off",0,IF(ScheduleCompile!J344="On",1,IF(ISNUMBER(ScheduleCompile!J344),ScheduleCompile!J344/1,IF(ISTEXT(ScheduleCompile!J344),IF(OR(ISNUMBER(FIND("5F",ScheduleCompile!J344)),ISNUMBER(FIND("0F",ScheduleCompile!J344)),ISNUMBER(FIND("8F",ScheduleCompile!J344)),ISNUMBER(FIND("1F",ScheduleCompile!J344)),ISNUMBER(FIND("2F",ScheduleCompile!J344)),ISNUMBER(FIND("3F",ScheduleCompile!J344)),ISNUMBER(FIND("6F",ScheduleCompile!J344)),ISNUMBER(FIND("7F",ScheduleCompile!J344)),ISNUMBER(FIND("9F",ScheduleCompile!J344)),ISNUMBER(FIND("4F",ScheduleCompile!J344))),VALUE(LEFT(ScheduleCompile!J344,FIND("F",ScheduleCompile!J344)-1)),ScheduleCompile!J344)))))),ISTEXT(ScheduleCompile!#REF!)),"ENDTABLE",IF(ISERROR(IF(ScheduleCompile!J344="Off",0,IF(ScheduleCompile!J344="On",1,IF(ISNUMBER(ScheduleCompile!J344),ScheduleCompile!J344/1,IF(ISTEXT(ScheduleCompile!J344),IF(OR(ISNUMBER(FIND("5F",ScheduleCompile!J344)),ISNUMBER(FIND("0F",ScheduleCompile!J344)),ISNUMBER(FIND("8F",ScheduleCompile!J344)),ISNUMBER(FIND("1F",ScheduleCompile!J344)),ISNUMBER(FIND("2F",ScheduleCompile!J344)),ISNUMBER(FIND("3F",ScheduleCompile!J344)),ISNUMBER(FIND("6F",ScheduleCompile!J344)),ISNUMBER(FIND("7F",ScheduleCompile!J344)),ISNUMBER(FIND("9F",ScheduleCompile!J344)),ISNUMBER(FIND("4F",ScheduleCompile!J344))),VALUE(LEFT(ScheduleCompile!J344,FIND("F",ScheduleCompile!J344)-1)),ScheduleCompile!J344)))))),"",IF(ScheduleCompile!J344="Off",0,IF(ScheduleCompile!J344="On",1,IF(ISNUMBER(ScheduleCompile!J344),ScheduleCompile!J344/1,IF(ISTEXT(ScheduleCompile!J344),IF(OR(ISNUMBER(FIND("5F",ScheduleCompile!J344)),ISNUMBER(FIND("0F",ScheduleCompile!J344)),ISNUMBER(FIND("8F",ScheduleCompile!J344)),ISNUMBER(FIND("1F",ScheduleCompile!J344)),ISNUMBER(FIND("2F",ScheduleCompile!J344)),ISNUMBER(FIND("3F",ScheduleCompile!J344)),ISNUMBER(FIND("6F",ScheduleCompile!J344)),ISNUMBER(FIND("7F",ScheduleCompile!J344)),ISNUMBER(FIND("9F",ScheduleCompile!J344)),ISNUMBER(FIND("4F",ScheduleCompile!J344))),VALUE(LEFT(ScheduleCompile!J344,FIND("F",ScheduleCompile!J344)-1)),ScheduleCompile!J344)))))))</f>
        <v>68</v>
      </c>
      <c r="P351" s="1">
        <f>IF(AND(ISERROR(IF(ScheduleCompile!K344="Off",0,IF(ScheduleCompile!K344="On",1,IF(ISNUMBER(ScheduleCompile!K344),ScheduleCompile!K344/1,IF(ISTEXT(ScheduleCompile!K344),IF(OR(ISNUMBER(FIND("5F",ScheduleCompile!K344)),ISNUMBER(FIND("0F",ScheduleCompile!K344)),ISNUMBER(FIND("8F",ScheduleCompile!K344)),ISNUMBER(FIND("1F",ScheduleCompile!K344)),ISNUMBER(FIND("2F",ScheduleCompile!K344)),ISNUMBER(FIND("3F",ScheduleCompile!K344)),ISNUMBER(FIND("6F",ScheduleCompile!K344)),ISNUMBER(FIND("7F",ScheduleCompile!K344)),ISNUMBER(FIND("9F",ScheduleCompile!K344)),ISNUMBER(FIND("4F",ScheduleCompile!K344))),VALUE(LEFT(ScheduleCompile!K344,FIND("F",ScheduleCompile!K344)-1)),ScheduleCompile!K344)))))),ISTEXT(ScheduleCompile!#REF!)),"ENDTABLE",IF(ISERROR(IF(ScheduleCompile!K344="Off",0,IF(ScheduleCompile!K344="On",1,IF(ISNUMBER(ScheduleCompile!K344),ScheduleCompile!K344/1,IF(ISTEXT(ScheduleCompile!K344),IF(OR(ISNUMBER(FIND("5F",ScheduleCompile!K344)),ISNUMBER(FIND("0F",ScheduleCompile!K344)),ISNUMBER(FIND("8F",ScheduleCompile!K344)),ISNUMBER(FIND("1F",ScheduleCompile!K344)),ISNUMBER(FIND("2F",ScheduleCompile!K344)),ISNUMBER(FIND("3F",ScheduleCompile!K344)),ISNUMBER(FIND("6F",ScheduleCompile!K344)),ISNUMBER(FIND("7F",ScheduleCompile!K344)),ISNUMBER(FIND("9F",ScheduleCompile!K344)),ISNUMBER(FIND("4F",ScheduleCompile!K344))),VALUE(LEFT(ScheduleCompile!K344,FIND("F",ScheduleCompile!K344)-1)),ScheduleCompile!K344)))))),"",IF(ScheduleCompile!K344="Off",0,IF(ScheduleCompile!K344="On",1,IF(ISNUMBER(ScheduleCompile!K344),ScheduleCompile!K344/1,IF(ISTEXT(ScheduleCompile!K344),IF(OR(ISNUMBER(FIND("5F",ScheduleCompile!K344)),ISNUMBER(FIND("0F",ScheduleCompile!K344)),ISNUMBER(FIND("8F",ScheduleCompile!K344)),ISNUMBER(FIND("1F",ScheduleCompile!K344)),ISNUMBER(FIND("2F",ScheduleCompile!K344)),ISNUMBER(FIND("3F",ScheduleCompile!K344)),ISNUMBER(FIND("6F",ScheduleCompile!K344)),ISNUMBER(FIND("7F",ScheduleCompile!K344)),ISNUMBER(FIND("9F",ScheduleCompile!K344)),ISNUMBER(FIND("4F",ScheduleCompile!K344))),VALUE(LEFT(ScheduleCompile!K344,FIND("F",ScheduleCompile!K344)-1)),ScheduleCompile!K344)))))))</f>
        <v>68</v>
      </c>
      <c r="Q351" s="1">
        <f>IF(AND(ISERROR(IF(ScheduleCompile!L344="Off",0,IF(ScheduleCompile!L344="On",1,IF(ISNUMBER(ScheduleCompile!L344),ScheduleCompile!L344/1,IF(ISTEXT(ScheduleCompile!L344),IF(OR(ISNUMBER(FIND("5F",ScheduleCompile!L344)),ISNUMBER(FIND("0F",ScheduleCompile!L344)),ISNUMBER(FIND("8F",ScheduleCompile!L344)),ISNUMBER(FIND("1F",ScheduleCompile!L344)),ISNUMBER(FIND("2F",ScheduleCompile!L344)),ISNUMBER(FIND("3F",ScheduleCompile!L344)),ISNUMBER(FIND("6F",ScheduleCompile!L344)),ISNUMBER(FIND("7F",ScheduleCompile!L344)),ISNUMBER(FIND("9F",ScheduleCompile!L344)),ISNUMBER(FIND("4F",ScheduleCompile!L344))),VALUE(LEFT(ScheduleCompile!L344,FIND("F",ScheduleCompile!L344)-1)),ScheduleCompile!L344)))))),ISTEXT(ScheduleCompile!#REF!)),"ENDTABLE",IF(ISERROR(IF(ScheduleCompile!L344="Off",0,IF(ScheduleCompile!L344="On",1,IF(ISNUMBER(ScheduleCompile!L344),ScheduleCompile!L344/1,IF(ISTEXT(ScheduleCompile!L344),IF(OR(ISNUMBER(FIND("5F",ScheduleCompile!L344)),ISNUMBER(FIND("0F",ScheduleCompile!L344)),ISNUMBER(FIND("8F",ScheduleCompile!L344)),ISNUMBER(FIND("1F",ScheduleCompile!L344)),ISNUMBER(FIND("2F",ScheduleCompile!L344)),ISNUMBER(FIND("3F",ScheduleCompile!L344)),ISNUMBER(FIND("6F",ScheduleCompile!L344)),ISNUMBER(FIND("7F",ScheduleCompile!L344)),ISNUMBER(FIND("9F",ScheduleCompile!L344)),ISNUMBER(FIND("4F",ScheduleCompile!L344))),VALUE(LEFT(ScheduleCompile!L344,FIND("F",ScheduleCompile!L344)-1)),ScheduleCompile!L344)))))),"",IF(ScheduleCompile!L344="Off",0,IF(ScheduleCompile!L344="On",1,IF(ISNUMBER(ScheduleCompile!L344),ScheduleCompile!L344/1,IF(ISTEXT(ScheduleCompile!L344),IF(OR(ISNUMBER(FIND("5F",ScheduleCompile!L344)),ISNUMBER(FIND("0F",ScheduleCompile!L344)),ISNUMBER(FIND("8F",ScheduleCompile!L344)),ISNUMBER(FIND("1F",ScheduleCompile!L344)),ISNUMBER(FIND("2F",ScheduleCompile!L344)),ISNUMBER(FIND("3F",ScheduleCompile!L344)),ISNUMBER(FIND("6F",ScheduleCompile!L344)),ISNUMBER(FIND("7F",ScheduleCompile!L344)),ISNUMBER(FIND("9F",ScheduleCompile!L344)),ISNUMBER(FIND("4F",ScheduleCompile!L344))),VALUE(LEFT(ScheduleCompile!L344,FIND("F",ScheduleCompile!L344)-1)),ScheduleCompile!L344)))))))</f>
        <v>68</v>
      </c>
      <c r="R351" s="1">
        <f>IF(AND(ISERROR(IF(ScheduleCompile!M344="Off",0,IF(ScheduleCompile!M344="On",1,IF(ISNUMBER(ScheduleCompile!M344),ScheduleCompile!M344/1,IF(ISTEXT(ScheduleCompile!M344),IF(OR(ISNUMBER(FIND("5F",ScheduleCompile!M344)),ISNUMBER(FIND("0F",ScheduleCompile!M344)),ISNUMBER(FIND("8F",ScheduleCompile!M344)),ISNUMBER(FIND("1F",ScheduleCompile!M344)),ISNUMBER(FIND("2F",ScheduleCompile!M344)),ISNUMBER(FIND("3F",ScheduleCompile!M344)),ISNUMBER(FIND("6F",ScheduleCompile!M344)),ISNUMBER(FIND("7F",ScheduleCompile!M344)),ISNUMBER(FIND("9F",ScheduleCompile!M344)),ISNUMBER(FIND("4F",ScheduleCompile!M344))),VALUE(LEFT(ScheduleCompile!M344,FIND("F",ScheduleCompile!M344)-1)),ScheduleCompile!M344)))))),ISTEXT(ScheduleCompile!#REF!)),"ENDTABLE",IF(ISERROR(IF(ScheduleCompile!M344="Off",0,IF(ScheduleCompile!M344="On",1,IF(ISNUMBER(ScheduleCompile!M344),ScheduleCompile!M344/1,IF(ISTEXT(ScheduleCompile!M344),IF(OR(ISNUMBER(FIND("5F",ScheduleCompile!M344)),ISNUMBER(FIND("0F",ScheduleCompile!M344)),ISNUMBER(FIND("8F",ScheduleCompile!M344)),ISNUMBER(FIND("1F",ScheduleCompile!M344)),ISNUMBER(FIND("2F",ScheduleCompile!M344)),ISNUMBER(FIND("3F",ScheduleCompile!M344)),ISNUMBER(FIND("6F",ScheduleCompile!M344)),ISNUMBER(FIND("7F",ScheduleCompile!M344)),ISNUMBER(FIND("9F",ScheduleCompile!M344)),ISNUMBER(FIND("4F",ScheduleCompile!M344))),VALUE(LEFT(ScheduleCompile!M344,FIND("F",ScheduleCompile!M344)-1)),ScheduleCompile!M344)))))),"",IF(ScheduleCompile!M344="Off",0,IF(ScheduleCompile!M344="On",1,IF(ISNUMBER(ScheduleCompile!M344),ScheduleCompile!M344/1,IF(ISTEXT(ScheduleCompile!M344),IF(OR(ISNUMBER(FIND("5F",ScheduleCompile!M344)),ISNUMBER(FIND("0F",ScheduleCompile!M344)),ISNUMBER(FIND("8F",ScheduleCompile!M344)),ISNUMBER(FIND("1F",ScheduleCompile!M344)),ISNUMBER(FIND("2F",ScheduleCompile!M344)),ISNUMBER(FIND("3F",ScheduleCompile!M344)),ISNUMBER(FIND("6F",ScheduleCompile!M344)),ISNUMBER(FIND("7F",ScheduleCompile!M344)),ISNUMBER(FIND("9F",ScheduleCompile!M344)),ISNUMBER(FIND("4F",ScheduleCompile!M344))),VALUE(LEFT(ScheduleCompile!M344,FIND("F",ScheduleCompile!M344)-1)),ScheduleCompile!M344)))))))</f>
        <v>68</v>
      </c>
      <c r="S351" s="1">
        <f>IF(AND(ISERROR(IF(ScheduleCompile!N344="Off",0,IF(ScheduleCompile!N344="On",1,IF(ISNUMBER(ScheduleCompile!N344),ScheduleCompile!N344/1,IF(ISTEXT(ScheduleCompile!N344),IF(OR(ISNUMBER(FIND("5F",ScheduleCompile!N344)),ISNUMBER(FIND("0F",ScheduleCompile!N344)),ISNUMBER(FIND("8F",ScheduleCompile!N344)),ISNUMBER(FIND("1F",ScheduleCompile!N344)),ISNUMBER(FIND("2F",ScheduleCompile!N344)),ISNUMBER(FIND("3F",ScheduleCompile!N344)),ISNUMBER(FIND("6F",ScheduleCompile!N344)),ISNUMBER(FIND("7F",ScheduleCompile!N344)),ISNUMBER(FIND("9F",ScheduleCompile!N344)),ISNUMBER(FIND("4F",ScheduleCompile!N344))),VALUE(LEFT(ScheduleCompile!N344,FIND("F",ScheduleCompile!N344)-1)),ScheduleCompile!N344)))))),ISTEXT(ScheduleCompile!#REF!)),"ENDTABLE",IF(ISERROR(IF(ScheduleCompile!N344="Off",0,IF(ScheduleCompile!N344="On",1,IF(ISNUMBER(ScheduleCompile!N344),ScheduleCompile!N344/1,IF(ISTEXT(ScheduleCompile!N344),IF(OR(ISNUMBER(FIND("5F",ScheduleCompile!N344)),ISNUMBER(FIND("0F",ScheduleCompile!N344)),ISNUMBER(FIND("8F",ScheduleCompile!N344)),ISNUMBER(FIND("1F",ScheduleCompile!N344)),ISNUMBER(FIND("2F",ScheduleCompile!N344)),ISNUMBER(FIND("3F",ScheduleCompile!N344)),ISNUMBER(FIND("6F",ScheduleCompile!N344)),ISNUMBER(FIND("7F",ScheduleCompile!N344)),ISNUMBER(FIND("9F",ScheduleCompile!N344)),ISNUMBER(FIND("4F",ScheduleCompile!N344))),VALUE(LEFT(ScheduleCompile!N344,FIND("F",ScheduleCompile!N344)-1)),ScheduleCompile!N344)))))),"",IF(ScheduleCompile!N344="Off",0,IF(ScheduleCompile!N344="On",1,IF(ISNUMBER(ScheduleCompile!N344),ScheduleCompile!N344/1,IF(ISTEXT(ScheduleCompile!N344),IF(OR(ISNUMBER(FIND("5F",ScheduleCompile!N344)),ISNUMBER(FIND("0F",ScheduleCompile!N344)),ISNUMBER(FIND("8F",ScheduleCompile!N344)),ISNUMBER(FIND("1F",ScheduleCompile!N344)),ISNUMBER(FIND("2F",ScheduleCompile!N344)),ISNUMBER(FIND("3F",ScheduleCompile!N344)),ISNUMBER(FIND("6F",ScheduleCompile!N344)),ISNUMBER(FIND("7F",ScheduleCompile!N344)),ISNUMBER(FIND("9F",ScheduleCompile!N344)),ISNUMBER(FIND("4F",ScheduleCompile!N344))),VALUE(LEFT(ScheduleCompile!N344,FIND("F",ScheduleCompile!N344)-1)),ScheduleCompile!N344)))))))</f>
        <v>68</v>
      </c>
      <c r="T351" s="1">
        <f>IF(AND(ISERROR(IF(ScheduleCompile!O344="Off",0,IF(ScheduleCompile!O344="On",1,IF(ISNUMBER(ScheduleCompile!O344),ScheduleCompile!O344/1,IF(ISTEXT(ScheduleCompile!O344),IF(OR(ISNUMBER(FIND("5F",ScheduleCompile!O344)),ISNUMBER(FIND("0F",ScheduleCompile!O344)),ISNUMBER(FIND("8F",ScheduleCompile!O344)),ISNUMBER(FIND("1F",ScheduleCompile!O344)),ISNUMBER(FIND("2F",ScheduleCompile!O344)),ISNUMBER(FIND("3F",ScheduleCompile!O344)),ISNUMBER(FIND("6F",ScheduleCompile!O344)),ISNUMBER(FIND("7F",ScheduleCompile!O344)),ISNUMBER(FIND("9F",ScheduleCompile!O344)),ISNUMBER(FIND("4F",ScheduleCompile!O344))),VALUE(LEFT(ScheduleCompile!O344,FIND("F",ScheduleCompile!O344)-1)),ScheduleCompile!O344)))))),ISTEXT(ScheduleCompile!#REF!)),"ENDTABLE",IF(ISERROR(IF(ScheduleCompile!O344="Off",0,IF(ScheduleCompile!O344="On",1,IF(ISNUMBER(ScheduleCompile!O344),ScheduleCompile!O344/1,IF(ISTEXT(ScheduleCompile!O344),IF(OR(ISNUMBER(FIND("5F",ScheduleCompile!O344)),ISNUMBER(FIND("0F",ScheduleCompile!O344)),ISNUMBER(FIND("8F",ScheduleCompile!O344)),ISNUMBER(FIND("1F",ScheduleCompile!O344)),ISNUMBER(FIND("2F",ScheduleCompile!O344)),ISNUMBER(FIND("3F",ScheduleCompile!O344)),ISNUMBER(FIND("6F",ScheduleCompile!O344)),ISNUMBER(FIND("7F",ScheduleCompile!O344)),ISNUMBER(FIND("9F",ScheduleCompile!O344)),ISNUMBER(FIND("4F",ScheduleCompile!O344))),VALUE(LEFT(ScheduleCompile!O344,FIND("F",ScheduleCompile!O344)-1)),ScheduleCompile!O344)))))),"",IF(ScheduleCompile!O344="Off",0,IF(ScheduleCompile!O344="On",1,IF(ISNUMBER(ScheduleCompile!O344),ScheduleCompile!O344/1,IF(ISTEXT(ScheduleCompile!O344),IF(OR(ISNUMBER(FIND("5F",ScheduleCompile!O344)),ISNUMBER(FIND("0F",ScheduleCompile!O344)),ISNUMBER(FIND("8F",ScheduleCompile!O344)),ISNUMBER(FIND("1F",ScheduleCompile!O344)),ISNUMBER(FIND("2F",ScheduleCompile!O344)),ISNUMBER(FIND("3F",ScheduleCompile!O344)),ISNUMBER(FIND("6F",ScheduleCompile!O344)),ISNUMBER(FIND("7F",ScheduleCompile!O344)),ISNUMBER(FIND("9F",ScheduleCompile!O344)),ISNUMBER(FIND("4F",ScheduleCompile!O344))),VALUE(LEFT(ScheduleCompile!O344,FIND("F",ScheduleCompile!O344)-1)),ScheduleCompile!O344)))))))</f>
        <v>68</v>
      </c>
      <c r="U351" s="1">
        <f>IF(AND(ISERROR(IF(ScheduleCompile!P344="Off",0,IF(ScheduleCompile!P344="On",1,IF(ISNUMBER(ScheduleCompile!P344),ScheduleCompile!P344/1,IF(ISTEXT(ScheduleCompile!P344),IF(OR(ISNUMBER(FIND("5F",ScheduleCompile!P344)),ISNUMBER(FIND("0F",ScheduleCompile!P344)),ISNUMBER(FIND("8F",ScheduleCompile!P344)),ISNUMBER(FIND("1F",ScheduleCompile!P344)),ISNUMBER(FIND("2F",ScheduleCompile!P344)),ISNUMBER(FIND("3F",ScheduleCompile!P344)),ISNUMBER(FIND("6F",ScheduleCompile!P344)),ISNUMBER(FIND("7F",ScheduleCompile!P344)),ISNUMBER(FIND("9F",ScheduleCompile!P344)),ISNUMBER(FIND("4F",ScheduleCompile!P344))),VALUE(LEFT(ScheduleCompile!P344,FIND("F",ScheduleCompile!P344)-1)),ScheduleCompile!P344)))))),ISTEXT(ScheduleCompile!#REF!)),"ENDTABLE",IF(ISERROR(IF(ScheduleCompile!P344="Off",0,IF(ScheduleCompile!P344="On",1,IF(ISNUMBER(ScheduleCompile!P344),ScheduleCompile!P344/1,IF(ISTEXT(ScheduleCompile!P344),IF(OR(ISNUMBER(FIND("5F",ScheduleCompile!P344)),ISNUMBER(FIND("0F",ScheduleCompile!P344)),ISNUMBER(FIND("8F",ScheduleCompile!P344)),ISNUMBER(FIND("1F",ScheduleCompile!P344)),ISNUMBER(FIND("2F",ScheduleCompile!P344)),ISNUMBER(FIND("3F",ScheduleCompile!P344)),ISNUMBER(FIND("6F",ScheduleCompile!P344)),ISNUMBER(FIND("7F",ScheduleCompile!P344)),ISNUMBER(FIND("9F",ScheduleCompile!P344)),ISNUMBER(FIND("4F",ScheduleCompile!P344))),VALUE(LEFT(ScheduleCompile!P344,FIND("F",ScheduleCompile!P344)-1)),ScheduleCompile!P344)))))),"",IF(ScheduleCompile!P344="Off",0,IF(ScheduleCompile!P344="On",1,IF(ISNUMBER(ScheduleCompile!P344),ScheduleCompile!P344/1,IF(ISTEXT(ScheduleCompile!P344),IF(OR(ISNUMBER(FIND("5F",ScheduleCompile!P344)),ISNUMBER(FIND("0F",ScheduleCompile!P344)),ISNUMBER(FIND("8F",ScheduleCompile!P344)),ISNUMBER(FIND("1F",ScheduleCompile!P344)),ISNUMBER(FIND("2F",ScheduleCompile!P344)),ISNUMBER(FIND("3F",ScheduleCompile!P344)),ISNUMBER(FIND("6F",ScheduleCompile!P344)),ISNUMBER(FIND("7F",ScheduleCompile!P344)),ISNUMBER(FIND("9F",ScheduleCompile!P344)),ISNUMBER(FIND("4F",ScheduleCompile!P344))),VALUE(LEFT(ScheduleCompile!P344,FIND("F",ScheduleCompile!P344)-1)),ScheduleCompile!P344)))))))</f>
        <v>68</v>
      </c>
      <c r="V351" s="1">
        <f>IF(AND(ISERROR(IF(ScheduleCompile!Q344="Off",0,IF(ScheduleCompile!Q344="On",1,IF(ISNUMBER(ScheduleCompile!Q344),ScheduleCompile!Q344/1,IF(ISTEXT(ScheduleCompile!Q344),IF(OR(ISNUMBER(FIND("5F",ScheduleCompile!Q344)),ISNUMBER(FIND("0F",ScheduleCompile!Q344)),ISNUMBER(FIND("8F",ScheduleCompile!Q344)),ISNUMBER(FIND("1F",ScheduleCompile!Q344)),ISNUMBER(FIND("2F",ScheduleCompile!Q344)),ISNUMBER(FIND("3F",ScheduleCompile!Q344)),ISNUMBER(FIND("6F",ScheduleCompile!Q344)),ISNUMBER(FIND("7F",ScheduleCompile!Q344)),ISNUMBER(FIND("9F",ScheduleCompile!Q344)),ISNUMBER(FIND("4F",ScheduleCompile!Q344))),VALUE(LEFT(ScheduleCompile!Q344,FIND("F",ScheduleCompile!Q344)-1)),ScheduleCompile!Q344)))))),ISTEXT(ScheduleCompile!#REF!)),"ENDTABLE",IF(ISERROR(IF(ScheduleCompile!Q344="Off",0,IF(ScheduleCompile!Q344="On",1,IF(ISNUMBER(ScheduleCompile!Q344),ScheduleCompile!Q344/1,IF(ISTEXT(ScheduleCompile!Q344),IF(OR(ISNUMBER(FIND("5F",ScheduleCompile!Q344)),ISNUMBER(FIND("0F",ScheduleCompile!Q344)),ISNUMBER(FIND("8F",ScheduleCompile!Q344)),ISNUMBER(FIND("1F",ScheduleCompile!Q344)),ISNUMBER(FIND("2F",ScheduleCompile!Q344)),ISNUMBER(FIND("3F",ScheduleCompile!Q344)),ISNUMBER(FIND("6F",ScheduleCompile!Q344)),ISNUMBER(FIND("7F",ScheduleCompile!Q344)),ISNUMBER(FIND("9F",ScheduleCompile!Q344)),ISNUMBER(FIND("4F",ScheduleCompile!Q344))),VALUE(LEFT(ScheduleCompile!Q344,FIND("F",ScheduleCompile!Q344)-1)),ScheduleCompile!Q344)))))),"",IF(ScheduleCompile!Q344="Off",0,IF(ScheduleCompile!Q344="On",1,IF(ISNUMBER(ScheduleCompile!Q344),ScheduleCompile!Q344/1,IF(ISTEXT(ScheduleCompile!Q344),IF(OR(ISNUMBER(FIND("5F",ScheduleCompile!Q344)),ISNUMBER(FIND("0F",ScheduleCompile!Q344)),ISNUMBER(FIND("8F",ScheduleCompile!Q344)),ISNUMBER(FIND("1F",ScheduleCompile!Q344)),ISNUMBER(FIND("2F",ScheduleCompile!Q344)),ISNUMBER(FIND("3F",ScheduleCompile!Q344)),ISNUMBER(FIND("6F",ScheduleCompile!Q344)),ISNUMBER(FIND("7F",ScheduleCompile!Q344)),ISNUMBER(FIND("9F",ScheduleCompile!Q344)),ISNUMBER(FIND("4F",ScheduleCompile!Q344))),VALUE(LEFT(ScheduleCompile!Q344,FIND("F",ScheduleCompile!Q344)-1)),ScheduleCompile!Q344)))))))</f>
        <v>68</v>
      </c>
      <c r="W351" s="1">
        <f>IF(AND(ISERROR(IF(ScheduleCompile!R344="Off",0,IF(ScheduleCompile!R344="On",1,IF(ISNUMBER(ScheduleCompile!R344),ScheduleCompile!R344/1,IF(ISTEXT(ScheduleCompile!R344),IF(OR(ISNUMBER(FIND("5F",ScheduleCompile!R344)),ISNUMBER(FIND("0F",ScheduleCompile!R344)),ISNUMBER(FIND("8F",ScheduleCompile!R344)),ISNUMBER(FIND("1F",ScheduleCompile!R344)),ISNUMBER(FIND("2F",ScheduleCompile!R344)),ISNUMBER(FIND("3F",ScheduleCompile!R344)),ISNUMBER(FIND("6F",ScheduleCompile!R344)),ISNUMBER(FIND("7F",ScheduleCompile!R344)),ISNUMBER(FIND("9F",ScheduleCompile!R344)),ISNUMBER(FIND("4F",ScheduleCompile!R344))),VALUE(LEFT(ScheduleCompile!R344,FIND("F",ScheduleCompile!R344)-1)),ScheduleCompile!R344)))))),ISTEXT(ScheduleCompile!#REF!)),"ENDTABLE",IF(ISERROR(IF(ScheduleCompile!R344="Off",0,IF(ScheduleCompile!R344="On",1,IF(ISNUMBER(ScheduleCompile!R344),ScheduleCompile!R344/1,IF(ISTEXT(ScheduleCompile!R344),IF(OR(ISNUMBER(FIND("5F",ScheduleCompile!R344)),ISNUMBER(FIND("0F",ScheduleCompile!R344)),ISNUMBER(FIND("8F",ScheduleCompile!R344)),ISNUMBER(FIND("1F",ScheduleCompile!R344)),ISNUMBER(FIND("2F",ScheduleCompile!R344)),ISNUMBER(FIND("3F",ScheduleCompile!R344)),ISNUMBER(FIND("6F",ScheduleCompile!R344)),ISNUMBER(FIND("7F",ScheduleCompile!R344)),ISNUMBER(FIND("9F",ScheduleCompile!R344)),ISNUMBER(FIND("4F",ScheduleCompile!R344))),VALUE(LEFT(ScheduleCompile!R344,FIND("F",ScheduleCompile!R344)-1)),ScheduleCompile!R344)))))),"",IF(ScheduleCompile!R344="Off",0,IF(ScheduleCompile!R344="On",1,IF(ISNUMBER(ScheduleCompile!R344),ScheduleCompile!R344/1,IF(ISTEXT(ScheduleCompile!R344),IF(OR(ISNUMBER(FIND("5F",ScheduleCompile!R344)),ISNUMBER(FIND("0F",ScheduleCompile!R344)),ISNUMBER(FIND("8F",ScheduleCompile!R344)),ISNUMBER(FIND("1F",ScheduleCompile!R344)),ISNUMBER(FIND("2F",ScheduleCompile!R344)),ISNUMBER(FIND("3F",ScheduleCompile!R344)),ISNUMBER(FIND("6F",ScheduleCompile!R344)),ISNUMBER(FIND("7F",ScheduleCompile!R344)),ISNUMBER(FIND("9F",ScheduleCompile!R344)),ISNUMBER(FIND("4F",ScheduleCompile!R344))),VALUE(LEFT(ScheduleCompile!R344,FIND("F",ScheduleCompile!R344)-1)),ScheduleCompile!R344)))))))</f>
        <v>68</v>
      </c>
      <c r="X351" s="1">
        <f>IF(AND(ISERROR(IF(ScheduleCompile!S344="Off",0,IF(ScheduleCompile!S344="On",1,IF(ISNUMBER(ScheduleCompile!S344),ScheduleCompile!S344/1,IF(ISTEXT(ScheduleCompile!S344),IF(OR(ISNUMBER(FIND("5F",ScheduleCompile!S344)),ISNUMBER(FIND("0F",ScheduleCompile!S344)),ISNUMBER(FIND("8F",ScheduleCompile!S344)),ISNUMBER(FIND("1F",ScheduleCompile!S344)),ISNUMBER(FIND("2F",ScheduleCompile!S344)),ISNUMBER(FIND("3F",ScheduleCompile!S344)),ISNUMBER(FIND("6F",ScheduleCompile!S344)),ISNUMBER(FIND("7F",ScheduleCompile!S344)),ISNUMBER(FIND("9F",ScheduleCompile!S344)),ISNUMBER(FIND("4F",ScheduleCompile!S344))),VALUE(LEFT(ScheduleCompile!S344,FIND("F",ScheduleCompile!S344)-1)),ScheduleCompile!S344)))))),ISTEXT(ScheduleCompile!#REF!)),"ENDTABLE",IF(ISERROR(IF(ScheduleCompile!S344="Off",0,IF(ScheduleCompile!S344="On",1,IF(ISNUMBER(ScheduleCompile!S344),ScheduleCompile!S344/1,IF(ISTEXT(ScheduleCompile!S344),IF(OR(ISNUMBER(FIND("5F",ScheduleCompile!S344)),ISNUMBER(FIND("0F",ScheduleCompile!S344)),ISNUMBER(FIND("8F",ScheduleCompile!S344)),ISNUMBER(FIND("1F",ScheduleCompile!S344)),ISNUMBER(FIND("2F",ScheduleCompile!S344)),ISNUMBER(FIND("3F",ScheduleCompile!S344)),ISNUMBER(FIND("6F",ScheduleCompile!S344)),ISNUMBER(FIND("7F",ScheduleCompile!S344)),ISNUMBER(FIND("9F",ScheduleCompile!S344)),ISNUMBER(FIND("4F",ScheduleCompile!S344))),VALUE(LEFT(ScheduleCompile!S344,FIND("F",ScheduleCompile!S344)-1)),ScheduleCompile!S344)))))),"",IF(ScheduleCompile!S344="Off",0,IF(ScheduleCompile!S344="On",1,IF(ISNUMBER(ScheduleCompile!S344),ScheduleCompile!S344/1,IF(ISTEXT(ScheduleCompile!S344),IF(OR(ISNUMBER(FIND("5F",ScheduleCompile!S344)),ISNUMBER(FIND("0F",ScheduleCompile!S344)),ISNUMBER(FIND("8F",ScheduleCompile!S344)),ISNUMBER(FIND("1F",ScheduleCompile!S344)),ISNUMBER(FIND("2F",ScheduleCompile!S344)),ISNUMBER(FIND("3F",ScheduleCompile!S344)),ISNUMBER(FIND("6F",ScheduleCompile!S344)),ISNUMBER(FIND("7F",ScheduleCompile!S344)),ISNUMBER(FIND("9F",ScheduleCompile!S344)),ISNUMBER(FIND("4F",ScheduleCompile!S344))),VALUE(LEFT(ScheduleCompile!S344,FIND("F",ScheduleCompile!S344)-1)),ScheduleCompile!S344)))))))</f>
        <v>68</v>
      </c>
      <c r="Y351" s="1">
        <f>IF(AND(ISERROR(IF(ScheduleCompile!T344="Off",0,IF(ScheduleCompile!T344="On",1,IF(ISNUMBER(ScheduleCompile!T344),ScheduleCompile!T344/1,IF(ISTEXT(ScheduleCompile!T344),IF(OR(ISNUMBER(FIND("5F",ScheduleCompile!T344)),ISNUMBER(FIND("0F",ScheduleCompile!T344)),ISNUMBER(FIND("8F",ScheduleCompile!T344)),ISNUMBER(FIND("1F",ScheduleCompile!T344)),ISNUMBER(FIND("2F",ScheduleCompile!T344)),ISNUMBER(FIND("3F",ScheduleCompile!T344)),ISNUMBER(FIND("6F",ScheduleCompile!T344)),ISNUMBER(FIND("7F",ScheduleCompile!T344)),ISNUMBER(FIND("9F",ScheduleCompile!T344)),ISNUMBER(FIND("4F",ScheduleCompile!T344))),VALUE(LEFT(ScheduleCompile!T344,FIND("F",ScheduleCompile!T344)-1)),ScheduleCompile!T344)))))),ISTEXT(ScheduleCompile!#REF!)),"ENDTABLE",IF(ISERROR(IF(ScheduleCompile!T344="Off",0,IF(ScheduleCompile!T344="On",1,IF(ISNUMBER(ScheduleCompile!T344),ScheduleCompile!T344/1,IF(ISTEXT(ScheduleCompile!T344),IF(OR(ISNUMBER(FIND("5F",ScheduleCompile!T344)),ISNUMBER(FIND("0F",ScheduleCompile!T344)),ISNUMBER(FIND("8F",ScheduleCompile!T344)),ISNUMBER(FIND("1F",ScheduleCompile!T344)),ISNUMBER(FIND("2F",ScheduleCompile!T344)),ISNUMBER(FIND("3F",ScheduleCompile!T344)),ISNUMBER(FIND("6F",ScheduleCompile!T344)),ISNUMBER(FIND("7F",ScheduleCompile!T344)),ISNUMBER(FIND("9F",ScheduleCompile!T344)),ISNUMBER(FIND("4F",ScheduleCompile!T344))),VALUE(LEFT(ScheduleCompile!T344,FIND("F",ScheduleCompile!T344)-1)),ScheduleCompile!T344)))))),"",IF(ScheduleCompile!T344="Off",0,IF(ScheduleCompile!T344="On",1,IF(ISNUMBER(ScheduleCompile!T344),ScheduleCompile!T344/1,IF(ISTEXT(ScheduleCompile!T344),IF(OR(ISNUMBER(FIND("5F",ScheduleCompile!T344)),ISNUMBER(FIND("0F",ScheduleCompile!T344)),ISNUMBER(FIND("8F",ScheduleCompile!T344)),ISNUMBER(FIND("1F",ScheduleCompile!T344)),ISNUMBER(FIND("2F",ScheduleCompile!T344)),ISNUMBER(FIND("3F",ScheduleCompile!T344)),ISNUMBER(FIND("6F",ScheduleCompile!T344)),ISNUMBER(FIND("7F",ScheduleCompile!T344)),ISNUMBER(FIND("9F",ScheduleCompile!T344)),ISNUMBER(FIND("4F",ScheduleCompile!T344))),VALUE(LEFT(ScheduleCompile!T344,FIND("F",ScheduleCompile!T344)-1)),ScheduleCompile!T344)))))))</f>
        <v>68</v>
      </c>
      <c r="Z351" s="1">
        <f>IF(AND(ISERROR(IF(ScheduleCompile!U344="Off",0,IF(ScheduleCompile!U344="On",1,IF(ISNUMBER(ScheduleCompile!U344),ScheduleCompile!U344/1,IF(ISTEXT(ScheduleCompile!U344),IF(OR(ISNUMBER(FIND("5F",ScheduleCompile!U344)),ISNUMBER(FIND("0F",ScheduleCompile!U344)),ISNUMBER(FIND("8F",ScheduleCompile!U344)),ISNUMBER(FIND("1F",ScheduleCompile!U344)),ISNUMBER(FIND("2F",ScheduleCompile!U344)),ISNUMBER(FIND("3F",ScheduleCompile!U344)),ISNUMBER(FIND("6F",ScheduleCompile!U344)),ISNUMBER(FIND("7F",ScheduleCompile!U344)),ISNUMBER(FIND("9F",ScheduleCompile!U344)),ISNUMBER(FIND("4F",ScheduleCompile!U344))),VALUE(LEFT(ScheduleCompile!U344,FIND("F",ScheduleCompile!U344)-1)),ScheduleCompile!U344)))))),ISTEXT(ScheduleCompile!#REF!)),"ENDTABLE",IF(ISERROR(IF(ScheduleCompile!U344="Off",0,IF(ScheduleCompile!U344="On",1,IF(ISNUMBER(ScheduleCompile!U344),ScheduleCompile!U344/1,IF(ISTEXT(ScheduleCompile!U344),IF(OR(ISNUMBER(FIND("5F",ScheduleCompile!U344)),ISNUMBER(FIND("0F",ScheduleCompile!U344)),ISNUMBER(FIND("8F",ScheduleCompile!U344)),ISNUMBER(FIND("1F",ScheduleCompile!U344)),ISNUMBER(FIND("2F",ScheduleCompile!U344)),ISNUMBER(FIND("3F",ScheduleCompile!U344)),ISNUMBER(FIND("6F",ScheduleCompile!U344)),ISNUMBER(FIND("7F",ScheduleCompile!U344)),ISNUMBER(FIND("9F",ScheduleCompile!U344)),ISNUMBER(FIND("4F",ScheduleCompile!U344))),VALUE(LEFT(ScheduleCompile!U344,FIND("F",ScheduleCompile!U344)-1)),ScheduleCompile!U344)))))),"",IF(ScheduleCompile!U344="Off",0,IF(ScheduleCompile!U344="On",1,IF(ISNUMBER(ScheduleCompile!U344),ScheduleCompile!U344/1,IF(ISTEXT(ScheduleCompile!U344),IF(OR(ISNUMBER(FIND("5F",ScheduleCompile!U344)),ISNUMBER(FIND("0F",ScheduleCompile!U344)),ISNUMBER(FIND("8F",ScheduleCompile!U344)),ISNUMBER(FIND("1F",ScheduleCompile!U344)),ISNUMBER(FIND("2F",ScheduleCompile!U344)),ISNUMBER(FIND("3F",ScheduleCompile!U344)),ISNUMBER(FIND("6F",ScheduleCompile!U344)),ISNUMBER(FIND("7F",ScheduleCompile!U344)),ISNUMBER(FIND("9F",ScheduleCompile!U344)),ISNUMBER(FIND("4F",ScheduleCompile!U344))),VALUE(LEFT(ScheduleCompile!U344,FIND("F",ScheduleCompile!U344)-1)),ScheduleCompile!U344)))))))</f>
        <v>68</v>
      </c>
      <c r="AA351" s="1">
        <f>IF(AND(ISERROR(IF(ScheduleCompile!V344="Off",0,IF(ScheduleCompile!V344="On",1,IF(ISNUMBER(ScheduleCompile!V344),ScheduleCompile!V344/1,IF(ISTEXT(ScheduleCompile!V344),IF(OR(ISNUMBER(FIND("5F",ScheduleCompile!V344)),ISNUMBER(FIND("0F",ScheduleCompile!V344)),ISNUMBER(FIND("8F",ScheduleCompile!V344)),ISNUMBER(FIND("1F",ScheduleCompile!V344)),ISNUMBER(FIND("2F",ScheduleCompile!V344)),ISNUMBER(FIND("3F",ScheduleCompile!V344)),ISNUMBER(FIND("6F",ScheduleCompile!V344)),ISNUMBER(FIND("7F",ScheduleCompile!V344)),ISNUMBER(FIND("9F",ScheduleCompile!V344)),ISNUMBER(FIND("4F",ScheduleCompile!V344))),VALUE(LEFT(ScheduleCompile!V344,FIND("F",ScheduleCompile!V344)-1)),ScheduleCompile!V344)))))),ISTEXT(ScheduleCompile!#REF!)),"ENDTABLE",IF(ISERROR(IF(ScheduleCompile!V344="Off",0,IF(ScheduleCompile!V344="On",1,IF(ISNUMBER(ScheduleCompile!V344),ScheduleCompile!V344/1,IF(ISTEXT(ScheduleCompile!V344),IF(OR(ISNUMBER(FIND("5F",ScheduleCompile!V344)),ISNUMBER(FIND("0F",ScheduleCompile!V344)),ISNUMBER(FIND("8F",ScheduleCompile!V344)),ISNUMBER(FIND("1F",ScheduleCompile!V344)),ISNUMBER(FIND("2F",ScheduleCompile!V344)),ISNUMBER(FIND("3F",ScheduleCompile!V344)),ISNUMBER(FIND("6F",ScheduleCompile!V344)),ISNUMBER(FIND("7F",ScheduleCompile!V344)),ISNUMBER(FIND("9F",ScheduleCompile!V344)),ISNUMBER(FIND("4F",ScheduleCompile!V344))),VALUE(LEFT(ScheduleCompile!V344,FIND("F",ScheduleCompile!V344)-1)),ScheduleCompile!V344)))))),"",IF(ScheduleCompile!V344="Off",0,IF(ScheduleCompile!V344="On",1,IF(ISNUMBER(ScheduleCompile!V344),ScheduleCompile!V344/1,IF(ISTEXT(ScheduleCompile!V344),IF(OR(ISNUMBER(FIND("5F",ScheduleCompile!V344)),ISNUMBER(FIND("0F",ScheduleCompile!V344)),ISNUMBER(FIND("8F",ScheduleCompile!V344)),ISNUMBER(FIND("1F",ScheduleCompile!V344)),ISNUMBER(FIND("2F",ScheduleCompile!V344)),ISNUMBER(FIND("3F",ScheduleCompile!V344)),ISNUMBER(FIND("6F",ScheduleCompile!V344)),ISNUMBER(FIND("7F",ScheduleCompile!V344)),ISNUMBER(FIND("9F",ScheduleCompile!V344)),ISNUMBER(FIND("4F",ScheduleCompile!V344))),VALUE(LEFT(ScheduleCompile!V344,FIND("F",ScheduleCompile!V344)-1)),ScheduleCompile!V344)))))))</f>
        <v>68</v>
      </c>
      <c r="AB351" s="1">
        <f>IF(AND(ISERROR(IF(ScheduleCompile!W344="Off",0,IF(ScheduleCompile!W344="On",1,IF(ISNUMBER(ScheduleCompile!W344),ScheduleCompile!W344/1,IF(ISTEXT(ScheduleCompile!W344),IF(OR(ISNUMBER(FIND("5F",ScheduleCompile!W344)),ISNUMBER(FIND("0F",ScheduleCompile!W344)),ISNUMBER(FIND("8F",ScheduleCompile!W344)),ISNUMBER(FIND("1F",ScheduleCompile!W344)),ISNUMBER(FIND("2F",ScheduleCompile!W344)),ISNUMBER(FIND("3F",ScheduleCompile!W344)),ISNUMBER(FIND("6F",ScheduleCompile!W344)),ISNUMBER(FIND("7F",ScheduleCompile!W344)),ISNUMBER(FIND("9F",ScheduleCompile!W344)),ISNUMBER(FIND("4F",ScheduleCompile!W344))),VALUE(LEFT(ScheduleCompile!W344,FIND("F",ScheduleCompile!W344)-1)),ScheduleCompile!W344)))))),ISTEXT(ScheduleCompile!#REF!)),"ENDTABLE",IF(ISERROR(IF(ScheduleCompile!W344="Off",0,IF(ScheduleCompile!W344="On",1,IF(ISNUMBER(ScheduleCompile!W344),ScheduleCompile!W344/1,IF(ISTEXT(ScheduleCompile!W344),IF(OR(ISNUMBER(FIND("5F",ScheduleCompile!W344)),ISNUMBER(FIND("0F",ScheduleCompile!W344)),ISNUMBER(FIND("8F",ScheduleCompile!W344)),ISNUMBER(FIND("1F",ScheduleCompile!W344)),ISNUMBER(FIND("2F",ScheduleCompile!W344)),ISNUMBER(FIND("3F",ScheduleCompile!W344)),ISNUMBER(FIND("6F",ScheduleCompile!W344)),ISNUMBER(FIND("7F",ScheduleCompile!W344)),ISNUMBER(FIND("9F",ScheduleCompile!W344)),ISNUMBER(FIND("4F",ScheduleCompile!W344))),VALUE(LEFT(ScheduleCompile!W344,FIND("F",ScheduleCompile!W344)-1)),ScheduleCompile!W344)))))),"",IF(ScheduleCompile!W344="Off",0,IF(ScheduleCompile!W344="On",1,IF(ISNUMBER(ScheduleCompile!W344),ScheduleCompile!W344/1,IF(ISTEXT(ScheduleCompile!W344),IF(OR(ISNUMBER(FIND("5F",ScheduleCompile!W344)),ISNUMBER(FIND("0F",ScheduleCompile!W344)),ISNUMBER(FIND("8F",ScheduleCompile!W344)),ISNUMBER(FIND("1F",ScheduleCompile!W344)),ISNUMBER(FIND("2F",ScheduleCompile!W344)),ISNUMBER(FIND("3F",ScheduleCompile!W344)),ISNUMBER(FIND("6F",ScheduleCompile!W344)),ISNUMBER(FIND("7F",ScheduleCompile!W344)),ISNUMBER(FIND("9F",ScheduleCompile!W344)),ISNUMBER(FIND("4F",ScheduleCompile!W344))),VALUE(LEFT(ScheduleCompile!W344,FIND("F",ScheduleCompile!W344)-1)),ScheduleCompile!W344)))))))</f>
        <v>68</v>
      </c>
      <c r="AC351" s="1">
        <f>IF(AND(ISERROR(IF(ScheduleCompile!X344="Off",0,IF(ScheduleCompile!X344="On",1,IF(ISNUMBER(ScheduleCompile!X344),ScheduleCompile!X344/1,IF(ISTEXT(ScheduleCompile!X344),IF(OR(ISNUMBER(FIND("5F",ScheduleCompile!X344)),ISNUMBER(FIND("0F",ScheduleCompile!X344)),ISNUMBER(FIND("8F",ScheduleCompile!X344)),ISNUMBER(FIND("1F",ScheduleCompile!X344)),ISNUMBER(FIND("2F",ScheduleCompile!X344)),ISNUMBER(FIND("3F",ScheduleCompile!X344)),ISNUMBER(FIND("6F",ScheduleCompile!X344)),ISNUMBER(FIND("7F",ScheduleCompile!X344)),ISNUMBER(FIND("9F",ScheduleCompile!X344)),ISNUMBER(FIND("4F",ScheduleCompile!X344))),VALUE(LEFT(ScheduleCompile!X344,FIND("F",ScheduleCompile!X344)-1)),ScheduleCompile!X344)))))),ISTEXT(ScheduleCompile!#REF!)),"ENDTABLE",IF(ISERROR(IF(ScheduleCompile!X344="Off",0,IF(ScheduleCompile!X344="On",1,IF(ISNUMBER(ScheduleCompile!X344),ScheduleCompile!X344/1,IF(ISTEXT(ScheduleCompile!X344),IF(OR(ISNUMBER(FIND("5F",ScheduleCompile!X344)),ISNUMBER(FIND("0F",ScheduleCompile!X344)),ISNUMBER(FIND("8F",ScheduleCompile!X344)),ISNUMBER(FIND("1F",ScheduleCompile!X344)),ISNUMBER(FIND("2F",ScheduleCompile!X344)),ISNUMBER(FIND("3F",ScheduleCompile!X344)),ISNUMBER(FIND("6F",ScheduleCompile!X344)),ISNUMBER(FIND("7F",ScheduleCompile!X344)),ISNUMBER(FIND("9F",ScheduleCompile!X344)),ISNUMBER(FIND("4F",ScheduleCompile!X344))),VALUE(LEFT(ScheduleCompile!X344,FIND("F",ScheduleCompile!X344)-1)),ScheduleCompile!X344)))))),"",IF(ScheduleCompile!X344="Off",0,IF(ScheduleCompile!X344="On",1,IF(ISNUMBER(ScheduleCompile!X344),ScheduleCompile!X344/1,IF(ISTEXT(ScheduleCompile!X344),IF(OR(ISNUMBER(FIND("5F",ScheduleCompile!X344)),ISNUMBER(FIND("0F",ScheduleCompile!X344)),ISNUMBER(FIND("8F",ScheduleCompile!X344)),ISNUMBER(FIND("1F",ScheduleCompile!X344)),ISNUMBER(FIND("2F",ScheduleCompile!X344)),ISNUMBER(FIND("3F",ScheduleCompile!X344)),ISNUMBER(FIND("6F",ScheduleCompile!X344)),ISNUMBER(FIND("7F",ScheduleCompile!X344)),ISNUMBER(FIND("9F",ScheduleCompile!X344)),ISNUMBER(FIND("4F",ScheduleCompile!X344))),VALUE(LEFT(ScheduleCompile!X344,FIND("F",ScheduleCompile!X344)-1)),ScheduleCompile!X344)))))))</f>
        <v>60</v>
      </c>
      <c r="AD351" s="1">
        <f>IF(AND(ISERROR(IF(ScheduleCompile!Y344="Off",0,IF(ScheduleCompile!Y344="On",1,IF(ISNUMBER(ScheduleCompile!Y344),ScheduleCompile!Y344/1,IF(ISTEXT(ScheduleCompile!Y344),IF(OR(ISNUMBER(FIND("5F",ScheduleCompile!Y344)),ISNUMBER(FIND("0F",ScheduleCompile!Y344)),ISNUMBER(FIND("8F",ScheduleCompile!Y344)),ISNUMBER(FIND("1F",ScheduleCompile!Y344)),ISNUMBER(FIND("2F",ScheduleCompile!Y344)),ISNUMBER(FIND("3F",ScheduleCompile!Y344)),ISNUMBER(FIND("6F",ScheduleCompile!Y344)),ISNUMBER(FIND("7F",ScheduleCompile!Y344)),ISNUMBER(FIND("9F",ScheduleCompile!Y344)),ISNUMBER(FIND("4F",ScheduleCompile!Y344))),VALUE(LEFT(ScheduleCompile!Y344,FIND("F",ScheduleCompile!Y344)-1)),ScheduleCompile!Y344)))))),ISTEXT(ScheduleCompile!#REF!)),"ENDTABLE",IF(ISERROR(IF(ScheduleCompile!Y344="Off",0,IF(ScheduleCompile!Y344="On",1,IF(ISNUMBER(ScheduleCompile!Y344),ScheduleCompile!Y344/1,IF(ISTEXT(ScheduleCompile!Y344),IF(OR(ISNUMBER(FIND("5F",ScheduleCompile!Y344)),ISNUMBER(FIND("0F",ScheduleCompile!Y344)),ISNUMBER(FIND("8F",ScheduleCompile!Y344)),ISNUMBER(FIND("1F",ScheduleCompile!Y344)),ISNUMBER(FIND("2F",ScheduleCompile!Y344)),ISNUMBER(FIND("3F",ScheduleCompile!Y344)),ISNUMBER(FIND("6F",ScheduleCompile!Y344)),ISNUMBER(FIND("7F",ScheduleCompile!Y344)),ISNUMBER(FIND("9F",ScheduleCompile!Y344)),ISNUMBER(FIND("4F",ScheduleCompile!Y344))),VALUE(LEFT(ScheduleCompile!Y344,FIND("F",ScheduleCompile!Y344)-1)),ScheduleCompile!Y344)))))),"",IF(ScheduleCompile!Y344="Off",0,IF(ScheduleCompile!Y344="On",1,IF(ISNUMBER(ScheduleCompile!Y344),ScheduleCompile!Y344/1,IF(ISTEXT(ScheduleCompile!Y344),IF(OR(ISNUMBER(FIND("5F",ScheduleCompile!Y344)),ISNUMBER(FIND("0F",ScheduleCompile!Y344)),ISNUMBER(FIND("8F",ScheduleCompile!Y344)),ISNUMBER(FIND("1F",ScheduleCompile!Y344)),ISNUMBER(FIND("2F",ScheduleCompile!Y344)),ISNUMBER(FIND("3F",ScheduleCompile!Y344)),ISNUMBER(FIND("6F",ScheduleCompile!Y344)),ISNUMBER(FIND("7F",ScheduleCompile!Y344)),ISNUMBER(FIND("9F",ScheduleCompile!Y344)),ISNUMBER(FIND("4F",ScheduleCompile!Y344))),VALUE(LEFT(ScheduleCompile!Y344,FIND("F",ScheduleCompile!Y344)-1)),ScheduleCompile!Y344)))))))</f>
        <v>60</v>
      </c>
    </row>
    <row r="352" spans="1:30" x14ac:dyDescent="0.25">
      <c r="A352" t="str">
        <f t="shared" si="23"/>
        <v>SchDay "ResidentialLivingHtgSetptSat"  Type = "Temperature" Hr = (60, 60, 60, 60, 60, 60, 68, 68, 68, 68, 68, 68, 68, 68, 68, 68, 68, 68, 68, 68, 68, 68, 60, 60) ..</v>
      </c>
      <c r="B352" s="1" t="s">
        <v>623</v>
      </c>
      <c r="C352" t="str">
        <f t="shared" si="24"/>
        <v xml:space="preserve">SchDay "ResidentialLivingHtgSetptSat"  Type = "Temperature" Hr = </v>
      </c>
      <c r="D352" t="str">
        <f t="shared" si="25"/>
        <v>(60, 60, 60, 60, 60, 60, 68, 68, 68, 68, 68, 68, 68, 68, 68, 68, 68, 68, 68, 68, 68, 68, 60, 60) ..</v>
      </c>
      <c r="E352" s="30" t="str">
        <f>ScheduleCompile!A345</f>
        <v>ResidentialLivingHtgSetptSat</v>
      </c>
      <c r="F352" t="str">
        <f t="shared" si="26"/>
        <v>Temperature</v>
      </c>
      <c r="G352" s="1">
        <f>IF(AND(ISERROR(IF(ScheduleCompile!B345="Off",0,IF(ScheduleCompile!B345="On",1,IF(ISNUMBER(ScheduleCompile!B345),ScheduleCompile!B345/1,IF(ISTEXT(ScheduleCompile!B345),IF(OR(ISNUMBER(FIND("5F",ScheduleCompile!B345)),ISNUMBER(FIND("0F",ScheduleCompile!B345)),ISNUMBER(FIND("8F",ScheduleCompile!B345)),ISNUMBER(FIND("1F",ScheduleCompile!B345)),ISNUMBER(FIND("2F",ScheduleCompile!B345)),ISNUMBER(FIND("3F",ScheduleCompile!B345)),ISNUMBER(FIND("6F",ScheduleCompile!B345)),ISNUMBER(FIND("7F",ScheduleCompile!B345)),ISNUMBER(FIND("9F",ScheduleCompile!B345)),ISNUMBER(FIND("4F",ScheduleCompile!B345))),VALUE(LEFT(ScheduleCompile!B345,FIND("F",ScheduleCompile!B345)-1)),ScheduleCompile!B345)))))),ISTEXT(ScheduleCompile!#REF!)),"ENDTABLE",IF(ISERROR(IF(ScheduleCompile!B345="Off",0,IF(ScheduleCompile!B345="On",1,IF(ISNUMBER(ScheduleCompile!B345),ScheduleCompile!B345/1,IF(ISTEXT(ScheduleCompile!B345),IF(OR(ISNUMBER(FIND("5F",ScheduleCompile!B345)),ISNUMBER(FIND("0F",ScheduleCompile!B345)),ISNUMBER(FIND("8F",ScheduleCompile!B345)),ISNUMBER(FIND("1F",ScheduleCompile!B345)),ISNUMBER(FIND("2F",ScheduleCompile!B345)),ISNUMBER(FIND("3F",ScheduleCompile!B345)),ISNUMBER(FIND("6F",ScheduleCompile!B345)),ISNUMBER(FIND("7F",ScheduleCompile!B345)),ISNUMBER(FIND("9F",ScheduleCompile!B345)),ISNUMBER(FIND("4F",ScheduleCompile!B345))),VALUE(LEFT(ScheduleCompile!B345,FIND("F",ScheduleCompile!B345)-1)),ScheduleCompile!B345)))))),"",IF(ScheduleCompile!B345="Off",0,IF(ScheduleCompile!B345="On",1,IF(ISNUMBER(ScheduleCompile!B345),ScheduleCompile!B345/1,IF(ISTEXT(ScheduleCompile!B345),IF(OR(ISNUMBER(FIND("5F",ScheduleCompile!B345)),ISNUMBER(FIND("0F",ScheduleCompile!B345)),ISNUMBER(FIND("8F",ScheduleCompile!B345)),ISNUMBER(FIND("1F",ScheduleCompile!B345)),ISNUMBER(FIND("2F",ScheduleCompile!B345)),ISNUMBER(FIND("3F",ScheduleCompile!B345)),ISNUMBER(FIND("6F",ScheduleCompile!B345)),ISNUMBER(FIND("7F",ScheduleCompile!B345)),ISNUMBER(FIND("9F",ScheduleCompile!B345)),ISNUMBER(FIND("4F",ScheduleCompile!B345))),VALUE(LEFT(ScheduleCompile!B345,FIND("F",ScheduleCompile!B345)-1)),ScheduleCompile!B345)))))))</f>
        <v>60</v>
      </c>
      <c r="H352" s="1">
        <f>IF(AND(ISERROR(IF(ScheduleCompile!C345="Off",0,IF(ScheduleCompile!C345="On",1,IF(ISNUMBER(ScheduleCompile!C345),ScheduleCompile!C345/1,IF(ISTEXT(ScheduleCompile!C345),IF(OR(ISNUMBER(FIND("5F",ScheduleCompile!C345)),ISNUMBER(FIND("0F",ScheduleCompile!C345)),ISNUMBER(FIND("8F",ScheduleCompile!C345)),ISNUMBER(FIND("1F",ScheduleCompile!C345)),ISNUMBER(FIND("2F",ScheduleCompile!C345)),ISNUMBER(FIND("3F",ScheduleCompile!C345)),ISNUMBER(FIND("6F",ScheduleCompile!C345)),ISNUMBER(FIND("7F",ScheduleCompile!C345)),ISNUMBER(FIND("9F",ScheduleCompile!C345)),ISNUMBER(FIND("4F",ScheduleCompile!C345))),VALUE(LEFT(ScheduleCompile!C345,FIND("F",ScheduleCompile!C345)-1)),ScheduleCompile!C345)))))),ISTEXT(ScheduleCompile!#REF!)),"ENDTABLE",IF(ISERROR(IF(ScheduleCompile!C345="Off",0,IF(ScheduleCompile!C345="On",1,IF(ISNUMBER(ScheduleCompile!C345),ScheduleCompile!C345/1,IF(ISTEXT(ScheduleCompile!C345),IF(OR(ISNUMBER(FIND("5F",ScheduleCompile!C345)),ISNUMBER(FIND("0F",ScheduleCompile!C345)),ISNUMBER(FIND("8F",ScheduleCompile!C345)),ISNUMBER(FIND("1F",ScheduleCompile!C345)),ISNUMBER(FIND("2F",ScheduleCompile!C345)),ISNUMBER(FIND("3F",ScheduleCompile!C345)),ISNUMBER(FIND("6F",ScheduleCompile!C345)),ISNUMBER(FIND("7F",ScheduleCompile!C345)),ISNUMBER(FIND("9F",ScheduleCompile!C345)),ISNUMBER(FIND("4F",ScheduleCompile!C345))),VALUE(LEFT(ScheduleCompile!C345,FIND("F",ScheduleCompile!C345)-1)),ScheduleCompile!C345)))))),"",IF(ScheduleCompile!C345="Off",0,IF(ScheduleCompile!C345="On",1,IF(ISNUMBER(ScheduleCompile!C345),ScheduleCompile!C345/1,IF(ISTEXT(ScheduleCompile!C345),IF(OR(ISNUMBER(FIND("5F",ScheduleCompile!C345)),ISNUMBER(FIND("0F",ScheduleCompile!C345)),ISNUMBER(FIND("8F",ScheduleCompile!C345)),ISNUMBER(FIND("1F",ScheduleCompile!C345)),ISNUMBER(FIND("2F",ScheduleCompile!C345)),ISNUMBER(FIND("3F",ScheduleCompile!C345)),ISNUMBER(FIND("6F",ScheduleCompile!C345)),ISNUMBER(FIND("7F",ScheduleCompile!C345)),ISNUMBER(FIND("9F",ScheduleCompile!C345)),ISNUMBER(FIND("4F",ScheduleCompile!C345))),VALUE(LEFT(ScheduleCompile!C345,FIND("F",ScheduleCompile!C345)-1)),ScheduleCompile!C345)))))))</f>
        <v>60</v>
      </c>
      <c r="I352" s="1">
        <f>IF(AND(ISERROR(IF(ScheduleCompile!D345="Off",0,IF(ScheduleCompile!D345="On",1,IF(ISNUMBER(ScheduleCompile!D345),ScheduleCompile!D345/1,IF(ISTEXT(ScheduleCompile!D345),IF(OR(ISNUMBER(FIND("5F",ScheduleCompile!D345)),ISNUMBER(FIND("0F",ScheduleCompile!D345)),ISNUMBER(FIND("8F",ScheduleCompile!D345)),ISNUMBER(FIND("1F",ScheduleCompile!D345)),ISNUMBER(FIND("2F",ScheduleCompile!D345)),ISNUMBER(FIND("3F",ScheduleCompile!D345)),ISNUMBER(FIND("6F",ScheduleCompile!D345)),ISNUMBER(FIND("7F",ScheduleCompile!D345)),ISNUMBER(FIND("9F",ScheduleCompile!D345)),ISNUMBER(FIND("4F",ScheduleCompile!D345))),VALUE(LEFT(ScheduleCompile!D345,FIND("F",ScheduleCompile!D345)-1)),ScheduleCompile!D345)))))),ISTEXT(ScheduleCompile!#REF!)),"ENDTABLE",IF(ISERROR(IF(ScheduleCompile!D345="Off",0,IF(ScheduleCompile!D345="On",1,IF(ISNUMBER(ScheduleCompile!D345),ScheduleCompile!D345/1,IF(ISTEXT(ScheduleCompile!D345),IF(OR(ISNUMBER(FIND("5F",ScheduleCompile!D345)),ISNUMBER(FIND("0F",ScheduleCompile!D345)),ISNUMBER(FIND("8F",ScheduleCompile!D345)),ISNUMBER(FIND("1F",ScheduleCompile!D345)),ISNUMBER(FIND("2F",ScheduleCompile!D345)),ISNUMBER(FIND("3F",ScheduleCompile!D345)),ISNUMBER(FIND("6F",ScheduleCompile!D345)),ISNUMBER(FIND("7F",ScheduleCompile!D345)),ISNUMBER(FIND("9F",ScheduleCompile!D345)),ISNUMBER(FIND("4F",ScheduleCompile!D345))),VALUE(LEFT(ScheduleCompile!D345,FIND("F",ScheduleCompile!D345)-1)),ScheduleCompile!D345)))))),"",IF(ScheduleCompile!D345="Off",0,IF(ScheduleCompile!D345="On",1,IF(ISNUMBER(ScheduleCompile!D345),ScheduleCompile!D345/1,IF(ISTEXT(ScheduleCompile!D345),IF(OR(ISNUMBER(FIND("5F",ScheduleCompile!D345)),ISNUMBER(FIND("0F",ScheduleCompile!D345)),ISNUMBER(FIND("8F",ScheduleCompile!D345)),ISNUMBER(FIND("1F",ScheduleCompile!D345)),ISNUMBER(FIND("2F",ScheduleCompile!D345)),ISNUMBER(FIND("3F",ScheduleCompile!D345)),ISNUMBER(FIND("6F",ScheduleCompile!D345)),ISNUMBER(FIND("7F",ScheduleCompile!D345)),ISNUMBER(FIND("9F",ScheduleCompile!D345)),ISNUMBER(FIND("4F",ScheduleCompile!D345))),VALUE(LEFT(ScheduleCompile!D345,FIND("F",ScheduleCompile!D345)-1)),ScheduleCompile!D345)))))))</f>
        <v>60</v>
      </c>
      <c r="J352" s="1">
        <f>IF(AND(ISERROR(IF(ScheduleCompile!E345="Off",0,IF(ScheduleCompile!E345="On",1,IF(ISNUMBER(ScheduleCompile!E345),ScheduleCompile!E345/1,IF(ISTEXT(ScheduleCompile!E345),IF(OR(ISNUMBER(FIND("5F",ScheduleCompile!E345)),ISNUMBER(FIND("0F",ScheduleCompile!E345)),ISNUMBER(FIND("8F",ScheduleCompile!E345)),ISNUMBER(FIND("1F",ScheduleCompile!E345)),ISNUMBER(FIND("2F",ScheduleCompile!E345)),ISNUMBER(FIND("3F",ScheduleCompile!E345)),ISNUMBER(FIND("6F",ScheduleCompile!E345)),ISNUMBER(FIND("7F",ScheduleCompile!E345)),ISNUMBER(FIND("9F",ScheduleCompile!E345)),ISNUMBER(FIND("4F",ScheduleCompile!E345))),VALUE(LEFT(ScheduleCompile!E345,FIND("F",ScheduleCompile!E345)-1)),ScheduleCompile!E345)))))),ISTEXT(ScheduleCompile!#REF!)),"ENDTABLE",IF(ISERROR(IF(ScheduleCompile!E345="Off",0,IF(ScheduleCompile!E345="On",1,IF(ISNUMBER(ScheduleCompile!E345),ScheduleCompile!E345/1,IF(ISTEXT(ScheduleCompile!E345),IF(OR(ISNUMBER(FIND("5F",ScheduleCompile!E345)),ISNUMBER(FIND("0F",ScheduleCompile!E345)),ISNUMBER(FIND("8F",ScheduleCompile!E345)),ISNUMBER(FIND("1F",ScheduleCompile!E345)),ISNUMBER(FIND("2F",ScheduleCompile!E345)),ISNUMBER(FIND("3F",ScheduleCompile!E345)),ISNUMBER(FIND("6F",ScheduleCompile!E345)),ISNUMBER(FIND("7F",ScheduleCompile!E345)),ISNUMBER(FIND("9F",ScheduleCompile!E345)),ISNUMBER(FIND("4F",ScheduleCompile!E345))),VALUE(LEFT(ScheduleCompile!E345,FIND("F",ScheduleCompile!E345)-1)),ScheduleCompile!E345)))))),"",IF(ScheduleCompile!E345="Off",0,IF(ScheduleCompile!E345="On",1,IF(ISNUMBER(ScheduleCompile!E345),ScheduleCompile!E345/1,IF(ISTEXT(ScheduleCompile!E345),IF(OR(ISNUMBER(FIND("5F",ScheduleCompile!E345)),ISNUMBER(FIND("0F",ScheduleCompile!E345)),ISNUMBER(FIND("8F",ScheduleCompile!E345)),ISNUMBER(FIND("1F",ScheduleCompile!E345)),ISNUMBER(FIND("2F",ScheduleCompile!E345)),ISNUMBER(FIND("3F",ScheduleCompile!E345)),ISNUMBER(FIND("6F",ScheduleCompile!E345)),ISNUMBER(FIND("7F",ScheduleCompile!E345)),ISNUMBER(FIND("9F",ScheduleCompile!E345)),ISNUMBER(FIND("4F",ScheduleCompile!E345))),VALUE(LEFT(ScheduleCompile!E345,FIND("F",ScheduleCompile!E345)-1)),ScheduleCompile!E345)))))))</f>
        <v>60</v>
      </c>
      <c r="K352" s="1">
        <f>IF(AND(ISERROR(IF(ScheduleCompile!F345="Off",0,IF(ScheduleCompile!F345="On",1,IF(ISNUMBER(ScheduleCompile!F345),ScheduleCompile!F345/1,IF(ISTEXT(ScheduleCompile!F345),IF(OR(ISNUMBER(FIND("5F",ScheduleCompile!F345)),ISNUMBER(FIND("0F",ScheduleCompile!F345)),ISNUMBER(FIND("8F",ScheduleCompile!F345)),ISNUMBER(FIND("1F",ScheduleCompile!F345)),ISNUMBER(FIND("2F",ScheduleCompile!F345)),ISNUMBER(FIND("3F",ScheduleCompile!F345)),ISNUMBER(FIND("6F",ScheduleCompile!F345)),ISNUMBER(FIND("7F",ScheduleCompile!F345)),ISNUMBER(FIND("9F",ScheduleCompile!F345)),ISNUMBER(FIND("4F",ScheduleCompile!F345))),VALUE(LEFT(ScheduleCompile!F345,FIND("F",ScheduleCompile!F345)-1)),ScheduleCompile!F345)))))),ISTEXT(ScheduleCompile!#REF!)),"ENDTABLE",IF(ISERROR(IF(ScheduleCompile!F345="Off",0,IF(ScheduleCompile!F345="On",1,IF(ISNUMBER(ScheduleCompile!F345),ScheduleCompile!F345/1,IF(ISTEXT(ScheduleCompile!F345),IF(OR(ISNUMBER(FIND("5F",ScheduleCompile!F345)),ISNUMBER(FIND("0F",ScheduleCompile!F345)),ISNUMBER(FIND("8F",ScheduleCompile!F345)),ISNUMBER(FIND("1F",ScheduleCompile!F345)),ISNUMBER(FIND("2F",ScheduleCompile!F345)),ISNUMBER(FIND("3F",ScheduleCompile!F345)),ISNUMBER(FIND("6F",ScheduleCompile!F345)),ISNUMBER(FIND("7F",ScheduleCompile!F345)),ISNUMBER(FIND("9F",ScheduleCompile!F345)),ISNUMBER(FIND("4F",ScheduleCompile!F345))),VALUE(LEFT(ScheduleCompile!F345,FIND("F",ScheduleCompile!F345)-1)),ScheduleCompile!F345)))))),"",IF(ScheduleCompile!F345="Off",0,IF(ScheduleCompile!F345="On",1,IF(ISNUMBER(ScheduleCompile!F345),ScheduleCompile!F345/1,IF(ISTEXT(ScheduleCompile!F345),IF(OR(ISNUMBER(FIND("5F",ScheduleCompile!F345)),ISNUMBER(FIND("0F",ScheduleCompile!F345)),ISNUMBER(FIND("8F",ScheduleCompile!F345)),ISNUMBER(FIND("1F",ScheduleCompile!F345)),ISNUMBER(FIND("2F",ScheduleCompile!F345)),ISNUMBER(FIND("3F",ScheduleCompile!F345)),ISNUMBER(FIND("6F",ScheduleCompile!F345)),ISNUMBER(FIND("7F",ScheduleCompile!F345)),ISNUMBER(FIND("9F",ScheduleCompile!F345)),ISNUMBER(FIND("4F",ScheduleCompile!F345))),VALUE(LEFT(ScheduleCompile!F345,FIND("F",ScheduleCompile!F345)-1)),ScheduleCompile!F345)))))))</f>
        <v>60</v>
      </c>
      <c r="L352" s="1">
        <f>IF(AND(ISERROR(IF(ScheduleCompile!G345="Off",0,IF(ScheduleCompile!G345="On",1,IF(ISNUMBER(ScheduleCompile!G345),ScheduleCompile!G345/1,IF(ISTEXT(ScheduleCompile!G345),IF(OR(ISNUMBER(FIND("5F",ScheduleCompile!G345)),ISNUMBER(FIND("0F",ScheduleCompile!G345)),ISNUMBER(FIND("8F",ScheduleCompile!G345)),ISNUMBER(FIND("1F",ScheduleCompile!G345)),ISNUMBER(FIND("2F",ScheduleCompile!G345)),ISNUMBER(FIND("3F",ScheduleCompile!G345)),ISNUMBER(FIND("6F",ScheduleCompile!G345)),ISNUMBER(FIND("7F",ScheduleCompile!G345)),ISNUMBER(FIND("9F",ScheduleCompile!G345)),ISNUMBER(FIND("4F",ScheduleCompile!G345))),VALUE(LEFT(ScheduleCompile!G345,FIND("F",ScheduleCompile!G345)-1)),ScheduleCompile!G345)))))),ISTEXT(ScheduleCompile!#REF!)),"ENDTABLE",IF(ISERROR(IF(ScheduleCompile!G345="Off",0,IF(ScheduleCompile!G345="On",1,IF(ISNUMBER(ScheduleCompile!G345),ScheduleCompile!G345/1,IF(ISTEXT(ScheduleCompile!G345),IF(OR(ISNUMBER(FIND("5F",ScheduleCompile!G345)),ISNUMBER(FIND("0F",ScheduleCompile!G345)),ISNUMBER(FIND("8F",ScheduleCompile!G345)),ISNUMBER(FIND("1F",ScheduleCompile!G345)),ISNUMBER(FIND("2F",ScheduleCompile!G345)),ISNUMBER(FIND("3F",ScheduleCompile!G345)),ISNUMBER(FIND("6F",ScheduleCompile!G345)),ISNUMBER(FIND("7F",ScheduleCompile!G345)),ISNUMBER(FIND("9F",ScheduleCompile!G345)),ISNUMBER(FIND("4F",ScheduleCompile!G345))),VALUE(LEFT(ScheduleCompile!G345,FIND("F",ScheduleCompile!G345)-1)),ScheduleCompile!G345)))))),"",IF(ScheduleCompile!G345="Off",0,IF(ScheduleCompile!G345="On",1,IF(ISNUMBER(ScheduleCompile!G345),ScheduleCompile!G345/1,IF(ISTEXT(ScheduleCompile!G345),IF(OR(ISNUMBER(FIND("5F",ScheduleCompile!G345)),ISNUMBER(FIND("0F",ScheduleCompile!G345)),ISNUMBER(FIND("8F",ScheduleCompile!G345)),ISNUMBER(FIND("1F",ScheduleCompile!G345)),ISNUMBER(FIND("2F",ScheduleCompile!G345)),ISNUMBER(FIND("3F",ScheduleCompile!G345)),ISNUMBER(FIND("6F",ScheduleCompile!G345)),ISNUMBER(FIND("7F",ScheduleCompile!G345)),ISNUMBER(FIND("9F",ScheduleCompile!G345)),ISNUMBER(FIND("4F",ScheduleCompile!G345))),VALUE(LEFT(ScheduleCompile!G345,FIND("F",ScheduleCompile!G345)-1)),ScheduleCompile!G345)))))))</f>
        <v>60</v>
      </c>
      <c r="M352" s="1">
        <f>IF(AND(ISERROR(IF(ScheduleCompile!H345="Off",0,IF(ScheduleCompile!H345="On",1,IF(ISNUMBER(ScheduleCompile!H345),ScheduleCompile!H345/1,IF(ISTEXT(ScheduleCompile!H345),IF(OR(ISNUMBER(FIND("5F",ScheduleCompile!H345)),ISNUMBER(FIND("0F",ScheduleCompile!H345)),ISNUMBER(FIND("8F",ScheduleCompile!H345)),ISNUMBER(FIND("1F",ScheduleCompile!H345)),ISNUMBER(FIND("2F",ScheduleCompile!H345)),ISNUMBER(FIND("3F",ScheduleCompile!H345)),ISNUMBER(FIND("6F",ScheduleCompile!H345)),ISNUMBER(FIND("7F",ScheduleCompile!H345)),ISNUMBER(FIND("9F",ScheduleCompile!H345)),ISNUMBER(FIND("4F",ScheduleCompile!H345))),VALUE(LEFT(ScheduleCompile!H345,FIND("F",ScheduleCompile!H345)-1)),ScheduleCompile!H345)))))),ISTEXT(ScheduleCompile!#REF!)),"ENDTABLE",IF(ISERROR(IF(ScheduleCompile!H345="Off",0,IF(ScheduleCompile!H345="On",1,IF(ISNUMBER(ScheduleCompile!H345),ScheduleCompile!H345/1,IF(ISTEXT(ScheduleCompile!H345),IF(OR(ISNUMBER(FIND("5F",ScheduleCompile!H345)),ISNUMBER(FIND("0F",ScheduleCompile!H345)),ISNUMBER(FIND("8F",ScheduleCompile!H345)),ISNUMBER(FIND("1F",ScheduleCompile!H345)),ISNUMBER(FIND("2F",ScheduleCompile!H345)),ISNUMBER(FIND("3F",ScheduleCompile!H345)),ISNUMBER(FIND("6F",ScheduleCompile!H345)),ISNUMBER(FIND("7F",ScheduleCompile!H345)),ISNUMBER(FIND("9F",ScheduleCompile!H345)),ISNUMBER(FIND("4F",ScheduleCompile!H345))),VALUE(LEFT(ScheduleCompile!H345,FIND("F",ScheduleCompile!H345)-1)),ScheduleCompile!H345)))))),"",IF(ScheduleCompile!H345="Off",0,IF(ScheduleCompile!H345="On",1,IF(ISNUMBER(ScheduleCompile!H345),ScheduleCompile!H345/1,IF(ISTEXT(ScheduleCompile!H345),IF(OR(ISNUMBER(FIND("5F",ScheduleCompile!H345)),ISNUMBER(FIND("0F",ScheduleCompile!H345)),ISNUMBER(FIND("8F",ScheduleCompile!H345)),ISNUMBER(FIND("1F",ScheduleCompile!H345)),ISNUMBER(FIND("2F",ScheduleCompile!H345)),ISNUMBER(FIND("3F",ScheduleCompile!H345)),ISNUMBER(FIND("6F",ScheduleCompile!H345)),ISNUMBER(FIND("7F",ScheduleCompile!H345)),ISNUMBER(FIND("9F",ScheduleCompile!H345)),ISNUMBER(FIND("4F",ScheduleCompile!H345))),VALUE(LEFT(ScheduleCompile!H345,FIND("F",ScheduleCompile!H345)-1)),ScheduleCompile!H345)))))))</f>
        <v>68</v>
      </c>
      <c r="N352" s="1">
        <f>IF(AND(ISERROR(IF(ScheduleCompile!I345="Off",0,IF(ScheduleCompile!I345="On",1,IF(ISNUMBER(ScheduleCompile!I345),ScheduleCompile!I345/1,IF(ISTEXT(ScheduleCompile!I345),IF(OR(ISNUMBER(FIND("5F",ScheduleCompile!I345)),ISNUMBER(FIND("0F",ScheduleCompile!I345)),ISNUMBER(FIND("8F",ScheduleCompile!I345)),ISNUMBER(FIND("1F",ScheduleCompile!I345)),ISNUMBER(FIND("2F",ScheduleCompile!I345)),ISNUMBER(FIND("3F",ScheduleCompile!I345)),ISNUMBER(FIND("6F",ScheduleCompile!I345)),ISNUMBER(FIND("7F",ScheduleCompile!I345)),ISNUMBER(FIND("9F",ScheduleCompile!I345)),ISNUMBER(FIND("4F",ScheduleCompile!I345))),VALUE(LEFT(ScheduleCompile!I345,FIND("F",ScheduleCompile!I345)-1)),ScheduleCompile!I345)))))),ISTEXT(ScheduleCompile!#REF!)),"ENDTABLE",IF(ISERROR(IF(ScheduleCompile!I345="Off",0,IF(ScheduleCompile!I345="On",1,IF(ISNUMBER(ScheduleCompile!I345),ScheduleCompile!I345/1,IF(ISTEXT(ScheduleCompile!I345),IF(OR(ISNUMBER(FIND("5F",ScheduleCompile!I345)),ISNUMBER(FIND("0F",ScheduleCompile!I345)),ISNUMBER(FIND("8F",ScheduleCompile!I345)),ISNUMBER(FIND("1F",ScheduleCompile!I345)),ISNUMBER(FIND("2F",ScheduleCompile!I345)),ISNUMBER(FIND("3F",ScheduleCompile!I345)),ISNUMBER(FIND("6F",ScheduleCompile!I345)),ISNUMBER(FIND("7F",ScheduleCompile!I345)),ISNUMBER(FIND("9F",ScheduleCompile!I345)),ISNUMBER(FIND("4F",ScheduleCompile!I345))),VALUE(LEFT(ScheduleCompile!I345,FIND("F",ScheduleCompile!I345)-1)),ScheduleCompile!I345)))))),"",IF(ScheduleCompile!I345="Off",0,IF(ScheduleCompile!I345="On",1,IF(ISNUMBER(ScheduleCompile!I345),ScheduleCompile!I345/1,IF(ISTEXT(ScheduleCompile!I345),IF(OR(ISNUMBER(FIND("5F",ScheduleCompile!I345)),ISNUMBER(FIND("0F",ScheduleCompile!I345)),ISNUMBER(FIND("8F",ScheduleCompile!I345)),ISNUMBER(FIND("1F",ScheduleCompile!I345)),ISNUMBER(FIND("2F",ScheduleCompile!I345)),ISNUMBER(FIND("3F",ScheduleCompile!I345)),ISNUMBER(FIND("6F",ScheduleCompile!I345)),ISNUMBER(FIND("7F",ScheduleCompile!I345)),ISNUMBER(FIND("9F",ScheduleCompile!I345)),ISNUMBER(FIND("4F",ScheduleCompile!I345))),VALUE(LEFT(ScheduleCompile!I345,FIND("F",ScheduleCompile!I345)-1)),ScheduleCompile!I345)))))))</f>
        <v>68</v>
      </c>
      <c r="O352" s="1">
        <f>IF(AND(ISERROR(IF(ScheduleCompile!J345="Off",0,IF(ScheduleCompile!J345="On",1,IF(ISNUMBER(ScheduleCompile!J345),ScheduleCompile!J345/1,IF(ISTEXT(ScheduleCompile!J345),IF(OR(ISNUMBER(FIND("5F",ScheduleCompile!J345)),ISNUMBER(FIND("0F",ScheduleCompile!J345)),ISNUMBER(FIND("8F",ScheduleCompile!J345)),ISNUMBER(FIND("1F",ScheduleCompile!J345)),ISNUMBER(FIND("2F",ScheduleCompile!J345)),ISNUMBER(FIND("3F",ScheduleCompile!J345)),ISNUMBER(FIND("6F",ScheduleCompile!J345)),ISNUMBER(FIND("7F",ScheduleCompile!J345)),ISNUMBER(FIND("9F",ScheduleCompile!J345)),ISNUMBER(FIND("4F",ScheduleCompile!J345))),VALUE(LEFT(ScheduleCompile!J345,FIND("F",ScheduleCompile!J345)-1)),ScheduleCompile!J345)))))),ISTEXT(ScheduleCompile!#REF!)),"ENDTABLE",IF(ISERROR(IF(ScheduleCompile!J345="Off",0,IF(ScheduleCompile!J345="On",1,IF(ISNUMBER(ScheduleCompile!J345),ScheduleCompile!J345/1,IF(ISTEXT(ScheduleCompile!J345),IF(OR(ISNUMBER(FIND("5F",ScheduleCompile!J345)),ISNUMBER(FIND("0F",ScheduleCompile!J345)),ISNUMBER(FIND("8F",ScheduleCompile!J345)),ISNUMBER(FIND("1F",ScheduleCompile!J345)),ISNUMBER(FIND("2F",ScheduleCompile!J345)),ISNUMBER(FIND("3F",ScheduleCompile!J345)),ISNUMBER(FIND("6F",ScheduleCompile!J345)),ISNUMBER(FIND("7F",ScheduleCompile!J345)),ISNUMBER(FIND("9F",ScheduleCompile!J345)),ISNUMBER(FIND("4F",ScheduleCompile!J345))),VALUE(LEFT(ScheduleCompile!J345,FIND("F",ScheduleCompile!J345)-1)),ScheduleCompile!J345)))))),"",IF(ScheduleCompile!J345="Off",0,IF(ScheduleCompile!J345="On",1,IF(ISNUMBER(ScheduleCompile!J345),ScheduleCompile!J345/1,IF(ISTEXT(ScheduleCompile!J345),IF(OR(ISNUMBER(FIND("5F",ScheduleCompile!J345)),ISNUMBER(FIND("0F",ScheduleCompile!J345)),ISNUMBER(FIND("8F",ScheduleCompile!J345)),ISNUMBER(FIND("1F",ScheduleCompile!J345)),ISNUMBER(FIND("2F",ScheduleCompile!J345)),ISNUMBER(FIND("3F",ScheduleCompile!J345)),ISNUMBER(FIND("6F",ScheduleCompile!J345)),ISNUMBER(FIND("7F",ScheduleCompile!J345)),ISNUMBER(FIND("9F",ScheduleCompile!J345)),ISNUMBER(FIND("4F",ScheduleCompile!J345))),VALUE(LEFT(ScheduleCompile!J345,FIND("F",ScheduleCompile!J345)-1)),ScheduleCompile!J345)))))))</f>
        <v>68</v>
      </c>
      <c r="P352" s="1">
        <f>IF(AND(ISERROR(IF(ScheduleCompile!K345="Off",0,IF(ScheduleCompile!K345="On",1,IF(ISNUMBER(ScheduleCompile!K345),ScheduleCompile!K345/1,IF(ISTEXT(ScheduleCompile!K345),IF(OR(ISNUMBER(FIND("5F",ScheduleCompile!K345)),ISNUMBER(FIND("0F",ScheduleCompile!K345)),ISNUMBER(FIND("8F",ScheduleCompile!K345)),ISNUMBER(FIND("1F",ScheduleCompile!K345)),ISNUMBER(FIND("2F",ScheduleCompile!K345)),ISNUMBER(FIND("3F",ScheduleCompile!K345)),ISNUMBER(FIND("6F",ScheduleCompile!K345)),ISNUMBER(FIND("7F",ScheduleCompile!K345)),ISNUMBER(FIND("9F",ScheduleCompile!K345)),ISNUMBER(FIND("4F",ScheduleCompile!K345))),VALUE(LEFT(ScheduleCompile!K345,FIND("F",ScheduleCompile!K345)-1)),ScheduleCompile!K345)))))),ISTEXT(ScheduleCompile!#REF!)),"ENDTABLE",IF(ISERROR(IF(ScheduleCompile!K345="Off",0,IF(ScheduleCompile!K345="On",1,IF(ISNUMBER(ScheduleCompile!K345),ScheduleCompile!K345/1,IF(ISTEXT(ScheduleCompile!K345),IF(OR(ISNUMBER(FIND("5F",ScheduleCompile!K345)),ISNUMBER(FIND("0F",ScheduleCompile!K345)),ISNUMBER(FIND("8F",ScheduleCompile!K345)),ISNUMBER(FIND("1F",ScheduleCompile!K345)),ISNUMBER(FIND("2F",ScheduleCompile!K345)),ISNUMBER(FIND("3F",ScheduleCompile!K345)),ISNUMBER(FIND("6F",ScheduleCompile!K345)),ISNUMBER(FIND("7F",ScheduleCompile!K345)),ISNUMBER(FIND("9F",ScheduleCompile!K345)),ISNUMBER(FIND("4F",ScheduleCompile!K345))),VALUE(LEFT(ScheduleCompile!K345,FIND("F",ScheduleCompile!K345)-1)),ScheduleCompile!K345)))))),"",IF(ScheduleCompile!K345="Off",0,IF(ScheduleCompile!K345="On",1,IF(ISNUMBER(ScheduleCompile!K345),ScheduleCompile!K345/1,IF(ISTEXT(ScheduleCompile!K345),IF(OR(ISNUMBER(FIND("5F",ScheduleCompile!K345)),ISNUMBER(FIND("0F",ScheduleCompile!K345)),ISNUMBER(FIND("8F",ScheduleCompile!K345)),ISNUMBER(FIND("1F",ScheduleCompile!K345)),ISNUMBER(FIND("2F",ScheduleCompile!K345)),ISNUMBER(FIND("3F",ScheduleCompile!K345)),ISNUMBER(FIND("6F",ScheduleCompile!K345)),ISNUMBER(FIND("7F",ScheduleCompile!K345)),ISNUMBER(FIND("9F",ScheduleCompile!K345)),ISNUMBER(FIND("4F",ScheduleCompile!K345))),VALUE(LEFT(ScheduleCompile!K345,FIND("F",ScheduleCompile!K345)-1)),ScheduleCompile!K345)))))))</f>
        <v>68</v>
      </c>
      <c r="Q352" s="1">
        <f>IF(AND(ISERROR(IF(ScheduleCompile!L345="Off",0,IF(ScheduleCompile!L345="On",1,IF(ISNUMBER(ScheduleCompile!L345),ScheduleCompile!L345/1,IF(ISTEXT(ScheduleCompile!L345),IF(OR(ISNUMBER(FIND("5F",ScheduleCompile!L345)),ISNUMBER(FIND("0F",ScheduleCompile!L345)),ISNUMBER(FIND("8F",ScheduleCompile!L345)),ISNUMBER(FIND("1F",ScheduleCompile!L345)),ISNUMBER(FIND("2F",ScheduleCompile!L345)),ISNUMBER(FIND("3F",ScheduleCompile!L345)),ISNUMBER(FIND("6F",ScheduleCompile!L345)),ISNUMBER(FIND("7F",ScheduleCompile!L345)),ISNUMBER(FIND("9F",ScheduleCompile!L345)),ISNUMBER(FIND("4F",ScheduleCompile!L345))),VALUE(LEFT(ScheduleCompile!L345,FIND("F",ScheduleCompile!L345)-1)),ScheduleCompile!L345)))))),ISTEXT(ScheduleCompile!#REF!)),"ENDTABLE",IF(ISERROR(IF(ScheduleCompile!L345="Off",0,IF(ScheduleCompile!L345="On",1,IF(ISNUMBER(ScheduleCompile!L345),ScheduleCompile!L345/1,IF(ISTEXT(ScheduleCompile!L345),IF(OR(ISNUMBER(FIND("5F",ScheduleCompile!L345)),ISNUMBER(FIND("0F",ScheduleCompile!L345)),ISNUMBER(FIND("8F",ScheduleCompile!L345)),ISNUMBER(FIND("1F",ScheduleCompile!L345)),ISNUMBER(FIND("2F",ScheduleCompile!L345)),ISNUMBER(FIND("3F",ScheduleCompile!L345)),ISNUMBER(FIND("6F",ScheduleCompile!L345)),ISNUMBER(FIND("7F",ScheduleCompile!L345)),ISNUMBER(FIND("9F",ScheduleCompile!L345)),ISNUMBER(FIND("4F",ScheduleCompile!L345))),VALUE(LEFT(ScheduleCompile!L345,FIND("F",ScheduleCompile!L345)-1)),ScheduleCompile!L345)))))),"",IF(ScheduleCompile!L345="Off",0,IF(ScheduleCompile!L345="On",1,IF(ISNUMBER(ScheduleCompile!L345),ScheduleCompile!L345/1,IF(ISTEXT(ScheduleCompile!L345),IF(OR(ISNUMBER(FIND("5F",ScheduleCompile!L345)),ISNUMBER(FIND("0F",ScheduleCompile!L345)),ISNUMBER(FIND("8F",ScheduleCompile!L345)),ISNUMBER(FIND("1F",ScheduleCompile!L345)),ISNUMBER(FIND("2F",ScheduleCompile!L345)),ISNUMBER(FIND("3F",ScheduleCompile!L345)),ISNUMBER(FIND("6F",ScheduleCompile!L345)),ISNUMBER(FIND("7F",ScheduleCompile!L345)),ISNUMBER(FIND("9F",ScheduleCompile!L345)),ISNUMBER(FIND("4F",ScheduleCompile!L345))),VALUE(LEFT(ScheduleCompile!L345,FIND("F",ScheduleCompile!L345)-1)),ScheduleCompile!L345)))))))</f>
        <v>68</v>
      </c>
      <c r="R352" s="1">
        <f>IF(AND(ISERROR(IF(ScheduleCompile!M345="Off",0,IF(ScheduleCompile!M345="On",1,IF(ISNUMBER(ScheduleCompile!M345),ScheduleCompile!M345/1,IF(ISTEXT(ScheduleCompile!M345),IF(OR(ISNUMBER(FIND("5F",ScheduleCompile!M345)),ISNUMBER(FIND("0F",ScheduleCompile!M345)),ISNUMBER(FIND("8F",ScheduleCompile!M345)),ISNUMBER(FIND("1F",ScheduleCompile!M345)),ISNUMBER(FIND("2F",ScheduleCompile!M345)),ISNUMBER(FIND("3F",ScheduleCompile!M345)),ISNUMBER(FIND("6F",ScheduleCompile!M345)),ISNUMBER(FIND("7F",ScheduleCompile!M345)),ISNUMBER(FIND("9F",ScheduleCompile!M345)),ISNUMBER(FIND("4F",ScheduleCompile!M345))),VALUE(LEFT(ScheduleCompile!M345,FIND("F",ScheduleCompile!M345)-1)),ScheduleCompile!M345)))))),ISTEXT(ScheduleCompile!#REF!)),"ENDTABLE",IF(ISERROR(IF(ScheduleCompile!M345="Off",0,IF(ScheduleCompile!M345="On",1,IF(ISNUMBER(ScheduleCompile!M345),ScheduleCompile!M345/1,IF(ISTEXT(ScheduleCompile!M345),IF(OR(ISNUMBER(FIND("5F",ScheduleCompile!M345)),ISNUMBER(FIND("0F",ScheduleCompile!M345)),ISNUMBER(FIND("8F",ScheduleCompile!M345)),ISNUMBER(FIND("1F",ScheduleCompile!M345)),ISNUMBER(FIND("2F",ScheduleCompile!M345)),ISNUMBER(FIND("3F",ScheduleCompile!M345)),ISNUMBER(FIND("6F",ScheduleCompile!M345)),ISNUMBER(FIND("7F",ScheduleCompile!M345)),ISNUMBER(FIND("9F",ScheduleCompile!M345)),ISNUMBER(FIND("4F",ScheduleCompile!M345))),VALUE(LEFT(ScheduleCompile!M345,FIND("F",ScheduleCompile!M345)-1)),ScheduleCompile!M345)))))),"",IF(ScheduleCompile!M345="Off",0,IF(ScheduleCompile!M345="On",1,IF(ISNUMBER(ScheduleCompile!M345),ScheduleCompile!M345/1,IF(ISTEXT(ScheduleCompile!M345),IF(OR(ISNUMBER(FIND("5F",ScheduleCompile!M345)),ISNUMBER(FIND("0F",ScheduleCompile!M345)),ISNUMBER(FIND("8F",ScheduleCompile!M345)),ISNUMBER(FIND("1F",ScheduleCompile!M345)),ISNUMBER(FIND("2F",ScheduleCompile!M345)),ISNUMBER(FIND("3F",ScheduleCompile!M345)),ISNUMBER(FIND("6F",ScheduleCompile!M345)),ISNUMBER(FIND("7F",ScheduleCompile!M345)),ISNUMBER(FIND("9F",ScheduleCompile!M345)),ISNUMBER(FIND("4F",ScheduleCompile!M345))),VALUE(LEFT(ScheduleCompile!M345,FIND("F",ScheduleCompile!M345)-1)),ScheduleCompile!M345)))))))</f>
        <v>68</v>
      </c>
      <c r="S352" s="1">
        <f>IF(AND(ISERROR(IF(ScheduleCompile!N345="Off",0,IF(ScheduleCompile!N345="On",1,IF(ISNUMBER(ScheduleCompile!N345),ScheduleCompile!N345/1,IF(ISTEXT(ScheduleCompile!N345),IF(OR(ISNUMBER(FIND("5F",ScheduleCompile!N345)),ISNUMBER(FIND("0F",ScheduleCompile!N345)),ISNUMBER(FIND("8F",ScheduleCompile!N345)),ISNUMBER(FIND("1F",ScheduleCompile!N345)),ISNUMBER(FIND("2F",ScheduleCompile!N345)),ISNUMBER(FIND("3F",ScheduleCompile!N345)),ISNUMBER(FIND("6F",ScheduleCompile!N345)),ISNUMBER(FIND("7F",ScheduleCompile!N345)),ISNUMBER(FIND("9F",ScheduleCompile!N345)),ISNUMBER(FIND("4F",ScheduleCompile!N345))),VALUE(LEFT(ScheduleCompile!N345,FIND("F",ScheduleCompile!N345)-1)),ScheduleCompile!N345)))))),ISTEXT(ScheduleCompile!#REF!)),"ENDTABLE",IF(ISERROR(IF(ScheduleCompile!N345="Off",0,IF(ScheduleCompile!N345="On",1,IF(ISNUMBER(ScheduleCompile!N345),ScheduleCompile!N345/1,IF(ISTEXT(ScheduleCompile!N345),IF(OR(ISNUMBER(FIND("5F",ScheduleCompile!N345)),ISNUMBER(FIND("0F",ScheduleCompile!N345)),ISNUMBER(FIND("8F",ScheduleCompile!N345)),ISNUMBER(FIND("1F",ScheduleCompile!N345)),ISNUMBER(FIND("2F",ScheduleCompile!N345)),ISNUMBER(FIND("3F",ScheduleCompile!N345)),ISNUMBER(FIND("6F",ScheduleCompile!N345)),ISNUMBER(FIND("7F",ScheduleCompile!N345)),ISNUMBER(FIND("9F",ScheduleCompile!N345)),ISNUMBER(FIND("4F",ScheduleCompile!N345))),VALUE(LEFT(ScheduleCompile!N345,FIND("F",ScheduleCompile!N345)-1)),ScheduleCompile!N345)))))),"",IF(ScheduleCompile!N345="Off",0,IF(ScheduleCompile!N345="On",1,IF(ISNUMBER(ScheduleCompile!N345),ScheduleCompile!N345/1,IF(ISTEXT(ScheduleCompile!N345),IF(OR(ISNUMBER(FIND("5F",ScheduleCompile!N345)),ISNUMBER(FIND("0F",ScheduleCompile!N345)),ISNUMBER(FIND("8F",ScheduleCompile!N345)),ISNUMBER(FIND("1F",ScheduleCompile!N345)),ISNUMBER(FIND("2F",ScheduleCompile!N345)),ISNUMBER(FIND("3F",ScheduleCompile!N345)),ISNUMBER(FIND("6F",ScheduleCompile!N345)),ISNUMBER(FIND("7F",ScheduleCompile!N345)),ISNUMBER(FIND("9F",ScheduleCompile!N345)),ISNUMBER(FIND("4F",ScheduleCompile!N345))),VALUE(LEFT(ScheduleCompile!N345,FIND("F",ScheduleCompile!N345)-1)),ScheduleCompile!N345)))))))</f>
        <v>68</v>
      </c>
      <c r="T352" s="1">
        <f>IF(AND(ISERROR(IF(ScheduleCompile!O345="Off",0,IF(ScheduleCompile!O345="On",1,IF(ISNUMBER(ScheduleCompile!O345),ScheduleCompile!O345/1,IF(ISTEXT(ScheduleCompile!O345),IF(OR(ISNUMBER(FIND("5F",ScheduleCompile!O345)),ISNUMBER(FIND("0F",ScheduleCompile!O345)),ISNUMBER(FIND("8F",ScheduleCompile!O345)),ISNUMBER(FIND("1F",ScheduleCompile!O345)),ISNUMBER(FIND("2F",ScheduleCompile!O345)),ISNUMBER(FIND("3F",ScheduleCompile!O345)),ISNUMBER(FIND("6F",ScheduleCompile!O345)),ISNUMBER(FIND("7F",ScheduleCompile!O345)),ISNUMBER(FIND("9F",ScheduleCompile!O345)),ISNUMBER(FIND("4F",ScheduleCompile!O345))),VALUE(LEFT(ScheduleCompile!O345,FIND("F",ScheduleCompile!O345)-1)),ScheduleCompile!O345)))))),ISTEXT(ScheduleCompile!#REF!)),"ENDTABLE",IF(ISERROR(IF(ScheduleCompile!O345="Off",0,IF(ScheduleCompile!O345="On",1,IF(ISNUMBER(ScheduleCompile!O345),ScheduleCompile!O345/1,IF(ISTEXT(ScheduleCompile!O345),IF(OR(ISNUMBER(FIND("5F",ScheduleCompile!O345)),ISNUMBER(FIND("0F",ScheduleCompile!O345)),ISNUMBER(FIND("8F",ScheduleCompile!O345)),ISNUMBER(FIND("1F",ScheduleCompile!O345)),ISNUMBER(FIND("2F",ScheduleCompile!O345)),ISNUMBER(FIND("3F",ScheduleCompile!O345)),ISNUMBER(FIND("6F",ScheduleCompile!O345)),ISNUMBER(FIND("7F",ScheduleCompile!O345)),ISNUMBER(FIND("9F",ScheduleCompile!O345)),ISNUMBER(FIND("4F",ScheduleCompile!O345))),VALUE(LEFT(ScheduleCompile!O345,FIND("F",ScheduleCompile!O345)-1)),ScheduleCompile!O345)))))),"",IF(ScheduleCompile!O345="Off",0,IF(ScheduleCompile!O345="On",1,IF(ISNUMBER(ScheduleCompile!O345),ScheduleCompile!O345/1,IF(ISTEXT(ScheduleCompile!O345),IF(OR(ISNUMBER(FIND("5F",ScheduleCompile!O345)),ISNUMBER(FIND("0F",ScheduleCompile!O345)),ISNUMBER(FIND("8F",ScheduleCompile!O345)),ISNUMBER(FIND("1F",ScheduleCompile!O345)),ISNUMBER(FIND("2F",ScheduleCompile!O345)),ISNUMBER(FIND("3F",ScheduleCompile!O345)),ISNUMBER(FIND("6F",ScheduleCompile!O345)),ISNUMBER(FIND("7F",ScheduleCompile!O345)),ISNUMBER(FIND("9F",ScheduleCompile!O345)),ISNUMBER(FIND("4F",ScheduleCompile!O345))),VALUE(LEFT(ScheduleCompile!O345,FIND("F",ScheduleCompile!O345)-1)),ScheduleCompile!O345)))))))</f>
        <v>68</v>
      </c>
      <c r="U352" s="1">
        <f>IF(AND(ISERROR(IF(ScheduleCompile!P345="Off",0,IF(ScheduleCompile!P345="On",1,IF(ISNUMBER(ScheduleCompile!P345),ScheduleCompile!P345/1,IF(ISTEXT(ScheduleCompile!P345),IF(OR(ISNUMBER(FIND("5F",ScheduleCompile!P345)),ISNUMBER(FIND("0F",ScheduleCompile!P345)),ISNUMBER(FIND("8F",ScheduleCompile!P345)),ISNUMBER(FIND("1F",ScheduleCompile!P345)),ISNUMBER(FIND("2F",ScheduleCompile!P345)),ISNUMBER(FIND("3F",ScheduleCompile!P345)),ISNUMBER(FIND("6F",ScheduleCompile!P345)),ISNUMBER(FIND("7F",ScheduleCompile!P345)),ISNUMBER(FIND("9F",ScheduleCompile!P345)),ISNUMBER(FIND("4F",ScheduleCompile!P345))),VALUE(LEFT(ScheduleCompile!P345,FIND("F",ScheduleCompile!P345)-1)),ScheduleCompile!P345)))))),ISTEXT(ScheduleCompile!#REF!)),"ENDTABLE",IF(ISERROR(IF(ScheduleCompile!P345="Off",0,IF(ScheduleCompile!P345="On",1,IF(ISNUMBER(ScheduleCompile!P345),ScheduleCompile!P345/1,IF(ISTEXT(ScheduleCompile!P345),IF(OR(ISNUMBER(FIND("5F",ScheduleCompile!P345)),ISNUMBER(FIND("0F",ScheduleCompile!P345)),ISNUMBER(FIND("8F",ScheduleCompile!P345)),ISNUMBER(FIND("1F",ScheduleCompile!P345)),ISNUMBER(FIND("2F",ScheduleCompile!P345)),ISNUMBER(FIND("3F",ScheduleCompile!P345)),ISNUMBER(FIND("6F",ScheduleCompile!P345)),ISNUMBER(FIND("7F",ScheduleCompile!P345)),ISNUMBER(FIND("9F",ScheduleCompile!P345)),ISNUMBER(FIND("4F",ScheduleCompile!P345))),VALUE(LEFT(ScheduleCompile!P345,FIND("F",ScheduleCompile!P345)-1)),ScheduleCompile!P345)))))),"",IF(ScheduleCompile!P345="Off",0,IF(ScheduleCompile!P345="On",1,IF(ISNUMBER(ScheduleCompile!P345),ScheduleCompile!P345/1,IF(ISTEXT(ScheduleCompile!P345),IF(OR(ISNUMBER(FIND("5F",ScheduleCompile!P345)),ISNUMBER(FIND("0F",ScheduleCompile!P345)),ISNUMBER(FIND("8F",ScheduleCompile!P345)),ISNUMBER(FIND("1F",ScheduleCompile!P345)),ISNUMBER(FIND("2F",ScheduleCompile!P345)),ISNUMBER(FIND("3F",ScheduleCompile!P345)),ISNUMBER(FIND("6F",ScheduleCompile!P345)),ISNUMBER(FIND("7F",ScheduleCompile!P345)),ISNUMBER(FIND("9F",ScheduleCompile!P345)),ISNUMBER(FIND("4F",ScheduleCompile!P345))),VALUE(LEFT(ScheduleCompile!P345,FIND("F",ScheduleCompile!P345)-1)),ScheduleCompile!P345)))))))</f>
        <v>68</v>
      </c>
      <c r="V352" s="1">
        <f>IF(AND(ISERROR(IF(ScheduleCompile!Q345="Off",0,IF(ScheduleCompile!Q345="On",1,IF(ISNUMBER(ScheduleCompile!Q345),ScheduleCompile!Q345/1,IF(ISTEXT(ScheduleCompile!Q345),IF(OR(ISNUMBER(FIND("5F",ScheduleCompile!Q345)),ISNUMBER(FIND("0F",ScheduleCompile!Q345)),ISNUMBER(FIND("8F",ScheduleCompile!Q345)),ISNUMBER(FIND("1F",ScheduleCompile!Q345)),ISNUMBER(FIND("2F",ScheduleCompile!Q345)),ISNUMBER(FIND("3F",ScheduleCompile!Q345)),ISNUMBER(FIND("6F",ScheduleCompile!Q345)),ISNUMBER(FIND("7F",ScheduleCompile!Q345)),ISNUMBER(FIND("9F",ScheduleCompile!Q345)),ISNUMBER(FIND("4F",ScheduleCompile!Q345))),VALUE(LEFT(ScheduleCompile!Q345,FIND("F",ScheduleCompile!Q345)-1)),ScheduleCompile!Q345)))))),ISTEXT(ScheduleCompile!#REF!)),"ENDTABLE",IF(ISERROR(IF(ScheduleCompile!Q345="Off",0,IF(ScheduleCompile!Q345="On",1,IF(ISNUMBER(ScheduleCompile!Q345),ScheduleCompile!Q345/1,IF(ISTEXT(ScheduleCompile!Q345),IF(OR(ISNUMBER(FIND("5F",ScheduleCompile!Q345)),ISNUMBER(FIND("0F",ScheduleCompile!Q345)),ISNUMBER(FIND("8F",ScheduleCompile!Q345)),ISNUMBER(FIND("1F",ScheduleCompile!Q345)),ISNUMBER(FIND("2F",ScheduleCompile!Q345)),ISNUMBER(FIND("3F",ScheduleCompile!Q345)),ISNUMBER(FIND("6F",ScheduleCompile!Q345)),ISNUMBER(FIND("7F",ScheduleCompile!Q345)),ISNUMBER(FIND("9F",ScheduleCompile!Q345)),ISNUMBER(FIND("4F",ScheduleCompile!Q345))),VALUE(LEFT(ScheduleCompile!Q345,FIND("F",ScheduleCompile!Q345)-1)),ScheduleCompile!Q345)))))),"",IF(ScheduleCompile!Q345="Off",0,IF(ScheduleCompile!Q345="On",1,IF(ISNUMBER(ScheduleCompile!Q345),ScheduleCompile!Q345/1,IF(ISTEXT(ScheduleCompile!Q345),IF(OR(ISNUMBER(FIND("5F",ScheduleCompile!Q345)),ISNUMBER(FIND("0F",ScheduleCompile!Q345)),ISNUMBER(FIND("8F",ScheduleCompile!Q345)),ISNUMBER(FIND("1F",ScheduleCompile!Q345)),ISNUMBER(FIND("2F",ScheduleCompile!Q345)),ISNUMBER(FIND("3F",ScheduleCompile!Q345)),ISNUMBER(FIND("6F",ScheduleCompile!Q345)),ISNUMBER(FIND("7F",ScheduleCompile!Q345)),ISNUMBER(FIND("9F",ScheduleCompile!Q345)),ISNUMBER(FIND("4F",ScheduleCompile!Q345))),VALUE(LEFT(ScheduleCompile!Q345,FIND("F",ScheduleCompile!Q345)-1)),ScheduleCompile!Q345)))))))</f>
        <v>68</v>
      </c>
      <c r="W352" s="1">
        <f>IF(AND(ISERROR(IF(ScheduleCompile!R345="Off",0,IF(ScheduleCompile!R345="On",1,IF(ISNUMBER(ScheduleCompile!R345),ScheduleCompile!R345/1,IF(ISTEXT(ScheduleCompile!R345),IF(OR(ISNUMBER(FIND("5F",ScheduleCompile!R345)),ISNUMBER(FIND("0F",ScheduleCompile!R345)),ISNUMBER(FIND("8F",ScheduleCompile!R345)),ISNUMBER(FIND("1F",ScheduleCompile!R345)),ISNUMBER(FIND("2F",ScheduleCompile!R345)),ISNUMBER(FIND("3F",ScheduleCompile!R345)),ISNUMBER(FIND("6F",ScheduleCompile!R345)),ISNUMBER(FIND("7F",ScheduleCompile!R345)),ISNUMBER(FIND("9F",ScheduleCompile!R345)),ISNUMBER(FIND("4F",ScheduleCompile!R345))),VALUE(LEFT(ScheduleCompile!R345,FIND("F",ScheduleCompile!R345)-1)),ScheduleCompile!R345)))))),ISTEXT(ScheduleCompile!#REF!)),"ENDTABLE",IF(ISERROR(IF(ScheduleCompile!R345="Off",0,IF(ScheduleCompile!R345="On",1,IF(ISNUMBER(ScheduleCompile!R345),ScheduleCompile!R345/1,IF(ISTEXT(ScheduleCompile!R345),IF(OR(ISNUMBER(FIND("5F",ScheduleCompile!R345)),ISNUMBER(FIND("0F",ScheduleCompile!R345)),ISNUMBER(FIND("8F",ScheduleCompile!R345)),ISNUMBER(FIND("1F",ScheduleCompile!R345)),ISNUMBER(FIND("2F",ScheduleCompile!R345)),ISNUMBER(FIND("3F",ScheduleCompile!R345)),ISNUMBER(FIND("6F",ScheduleCompile!R345)),ISNUMBER(FIND("7F",ScheduleCompile!R345)),ISNUMBER(FIND("9F",ScheduleCompile!R345)),ISNUMBER(FIND("4F",ScheduleCompile!R345))),VALUE(LEFT(ScheduleCompile!R345,FIND("F",ScheduleCompile!R345)-1)),ScheduleCompile!R345)))))),"",IF(ScheduleCompile!R345="Off",0,IF(ScheduleCompile!R345="On",1,IF(ISNUMBER(ScheduleCompile!R345),ScheduleCompile!R345/1,IF(ISTEXT(ScheduleCompile!R345),IF(OR(ISNUMBER(FIND("5F",ScheduleCompile!R345)),ISNUMBER(FIND("0F",ScheduleCompile!R345)),ISNUMBER(FIND("8F",ScheduleCompile!R345)),ISNUMBER(FIND("1F",ScheduleCompile!R345)),ISNUMBER(FIND("2F",ScheduleCompile!R345)),ISNUMBER(FIND("3F",ScheduleCompile!R345)),ISNUMBER(FIND("6F",ScheduleCompile!R345)),ISNUMBER(FIND("7F",ScheduleCompile!R345)),ISNUMBER(FIND("9F",ScheduleCompile!R345)),ISNUMBER(FIND("4F",ScheduleCompile!R345))),VALUE(LEFT(ScheduleCompile!R345,FIND("F",ScheduleCompile!R345)-1)),ScheduleCompile!R345)))))))</f>
        <v>68</v>
      </c>
      <c r="X352" s="1">
        <f>IF(AND(ISERROR(IF(ScheduleCompile!S345="Off",0,IF(ScheduleCompile!S345="On",1,IF(ISNUMBER(ScheduleCompile!S345),ScheduleCompile!S345/1,IF(ISTEXT(ScheduleCompile!S345),IF(OR(ISNUMBER(FIND("5F",ScheduleCompile!S345)),ISNUMBER(FIND("0F",ScheduleCompile!S345)),ISNUMBER(FIND("8F",ScheduleCompile!S345)),ISNUMBER(FIND("1F",ScheduleCompile!S345)),ISNUMBER(FIND("2F",ScheduleCompile!S345)),ISNUMBER(FIND("3F",ScheduleCompile!S345)),ISNUMBER(FIND("6F",ScheduleCompile!S345)),ISNUMBER(FIND("7F",ScheduleCompile!S345)),ISNUMBER(FIND("9F",ScheduleCompile!S345)),ISNUMBER(FIND("4F",ScheduleCompile!S345))),VALUE(LEFT(ScheduleCompile!S345,FIND("F",ScheduleCompile!S345)-1)),ScheduleCompile!S345)))))),ISTEXT(ScheduleCompile!#REF!)),"ENDTABLE",IF(ISERROR(IF(ScheduleCompile!S345="Off",0,IF(ScheduleCompile!S345="On",1,IF(ISNUMBER(ScheduleCompile!S345),ScheduleCompile!S345/1,IF(ISTEXT(ScheduleCompile!S345),IF(OR(ISNUMBER(FIND("5F",ScheduleCompile!S345)),ISNUMBER(FIND("0F",ScheduleCompile!S345)),ISNUMBER(FIND("8F",ScheduleCompile!S345)),ISNUMBER(FIND("1F",ScheduleCompile!S345)),ISNUMBER(FIND("2F",ScheduleCompile!S345)),ISNUMBER(FIND("3F",ScheduleCompile!S345)),ISNUMBER(FIND("6F",ScheduleCompile!S345)),ISNUMBER(FIND("7F",ScheduleCompile!S345)),ISNUMBER(FIND("9F",ScheduleCompile!S345)),ISNUMBER(FIND("4F",ScheduleCompile!S345))),VALUE(LEFT(ScheduleCompile!S345,FIND("F",ScheduleCompile!S345)-1)),ScheduleCompile!S345)))))),"",IF(ScheduleCompile!S345="Off",0,IF(ScheduleCompile!S345="On",1,IF(ISNUMBER(ScheduleCompile!S345),ScheduleCompile!S345/1,IF(ISTEXT(ScheduleCompile!S345),IF(OR(ISNUMBER(FIND("5F",ScheduleCompile!S345)),ISNUMBER(FIND("0F",ScheduleCompile!S345)),ISNUMBER(FIND("8F",ScheduleCompile!S345)),ISNUMBER(FIND("1F",ScheduleCompile!S345)),ISNUMBER(FIND("2F",ScheduleCompile!S345)),ISNUMBER(FIND("3F",ScheduleCompile!S345)),ISNUMBER(FIND("6F",ScheduleCompile!S345)),ISNUMBER(FIND("7F",ScheduleCompile!S345)),ISNUMBER(FIND("9F",ScheduleCompile!S345)),ISNUMBER(FIND("4F",ScheduleCompile!S345))),VALUE(LEFT(ScheduleCompile!S345,FIND("F",ScheduleCompile!S345)-1)),ScheduleCompile!S345)))))))</f>
        <v>68</v>
      </c>
      <c r="Y352" s="1">
        <f>IF(AND(ISERROR(IF(ScheduleCompile!T345="Off",0,IF(ScheduleCompile!T345="On",1,IF(ISNUMBER(ScheduleCompile!T345),ScheduleCompile!T345/1,IF(ISTEXT(ScheduleCompile!T345),IF(OR(ISNUMBER(FIND("5F",ScheduleCompile!T345)),ISNUMBER(FIND("0F",ScheduleCompile!T345)),ISNUMBER(FIND("8F",ScheduleCompile!T345)),ISNUMBER(FIND("1F",ScheduleCompile!T345)),ISNUMBER(FIND("2F",ScheduleCompile!T345)),ISNUMBER(FIND("3F",ScheduleCompile!T345)),ISNUMBER(FIND("6F",ScheduleCompile!T345)),ISNUMBER(FIND("7F",ScheduleCompile!T345)),ISNUMBER(FIND("9F",ScheduleCompile!T345)),ISNUMBER(FIND("4F",ScheduleCompile!T345))),VALUE(LEFT(ScheduleCompile!T345,FIND("F",ScheduleCompile!T345)-1)),ScheduleCompile!T345)))))),ISTEXT(ScheduleCompile!#REF!)),"ENDTABLE",IF(ISERROR(IF(ScheduleCompile!T345="Off",0,IF(ScheduleCompile!T345="On",1,IF(ISNUMBER(ScheduleCompile!T345),ScheduleCompile!T345/1,IF(ISTEXT(ScheduleCompile!T345),IF(OR(ISNUMBER(FIND("5F",ScheduleCompile!T345)),ISNUMBER(FIND("0F",ScheduleCompile!T345)),ISNUMBER(FIND("8F",ScheduleCompile!T345)),ISNUMBER(FIND("1F",ScheduleCompile!T345)),ISNUMBER(FIND("2F",ScheduleCompile!T345)),ISNUMBER(FIND("3F",ScheduleCompile!T345)),ISNUMBER(FIND("6F",ScheduleCompile!T345)),ISNUMBER(FIND("7F",ScheduleCompile!T345)),ISNUMBER(FIND("9F",ScheduleCompile!T345)),ISNUMBER(FIND("4F",ScheduleCompile!T345))),VALUE(LEFT(ScheduleCompile!T345,FIND("F",ScheduleCompile!T345)-1)),ScheduleCompile!T345)))))),"",IF(ScheduleCompile!T345="Off",0,IF(ScheduleCompile!T345="On",1,IF(ISNUMBER(ScheduleCompile!T345),ScheduleCompile!T345/1,IF(ISTEXT(ScheduleCompile!T345),IF(OR(ISNUMBER(FIND("5F",ScheduleCompile!T345)),ISNUMBER(FIND("0F",ScheduleCompile!T345)),ISNUMBER(FIND("8F",ScheduleCompile!T345)),ISNUMBER(FIND("1F",ScheduleCompile!T345)),ISNUMBER(FIND("2F",ScheduleCompile!T345)),ISNUMBER(FIND("3F",ScheduleCompile!T345)),ISNUMBER(FIND("6F",ScheduleCompile!T345)),ISNUMBER(FIND("7F",ScheduleCompile!T345)),ISNUMBER(FIND("9F",ScheduleCompile!T345)),ISNUMBER(FIND("4F",ScheduleCompile!T345))),VALUE(LEFT(ScheduleCompile!T345,FIND("F",ScheduleCompile!T345)-1)),ScheduleCompile!T345)))))))</f>
        <v>68</v>
      </c>
      <c r="Z352" s="1">
        <f>IF(AND(ISERROR(IF(ScheduleCompile!U345="Off",0,IF(ScheduleCompile!U345="On",1,IF(ISNUMBER(ScheduleCompile!U345),ScheduleCompile!U345/1,IF(ISTEXT(ScheduleCompile!U345),IF(OR(ISNUMBER(FIND("5F",ScheduleCompile!U345)),ISNUMBER(FIND("0F",ScheduleCompile!U345)),ISNUMBER(FIND("8F",ScheduleCompile!U345)),ISNUMBER(FIND("1F",ScheduleCompile!U345)),ISNUMBER(FIND("2F",ScheduleCompile!U345)),ISNUMBER(FIND("3F",ScheduleCompile!U345)),ISNUMBER(FIND("6F",ScheduleCompile!U345)),ISNUMBER(FIND("7F",ScheduleCompile!U345)),ISNUMBER(FIND("9F",ScheduleCompile!U345)),ISNUMBER(FIND("4F",ScheduleCompile!U345))),VALUE(LEFT(ScheduleCompile!U345,FIND("F",ScheduleCompile!U345)-1)),ScheduleCompile!U345)))))),ISTEXT(ScheduleCompile!#REF!)),"ENDTABLE",IF(ISERROR(IF(ScheduleCompile!U345="Off",0,IF(ScheduleCompile!U345="On",1,IF(ISNUMBER(ScheduleCompile!U345),ScheduleCompile!U345/1,IF(ISTEXT(ScheduleCompile!U345),IF(OR(ISNUMBER(FIND("5F",ScheduleCompile!U345)),ISNUMBER(FIND("0F",ScheduleCompile!U345)),ISNUMBER(FIND("8F",ScheduleCompile!U345)),ISNUMBER(FIND("1F",ScheduleCompile!U345)),ISNUMBER(FIND("2F",ScheduleCompile!U345)),ISNUMBER(FIND("3F",ScheduleCompile!U345)),ISNUMBER(FIND("6F",ScheduleCompile!U345)),ISNUMBER(FIND("7F",ScheduleCompile!U345)),ISNUMBER(FIND("9F",ScheduleCompile!U345)),ISNUMBER(FIND("4F",ScheduleCompile!U345))),VALUE(LEFT(ScheduleCompile!U345,FIND("F",ScheduleCompile!U345)-1)),ScheduleCompile!U345)))))),"",IF(ScheduleCompile!U345="Off",0,IF(ScheduleCompile!U345="On",1,IF(ISNUMBER(ScheduleCompile!U345),ScheduleCompile!U345/1,IF(ISTEXT(ScheduleCompile!U345),IF(OR(ISNUMBER(FIND("5F",ScheduleCompile!U345)),ISNUMBER(FIND("0F",ScheduleCompile!U345)),ISNUMBER(FIND("8F",ScheduleCompile!U345)),ISNUMBER(FIND("1F",ScheduleCompile!U345)),ISNUMBER(FIND("2F",ScheduleCompile!U345)),ISNUMBER(FIND("3F",ScheduleCompile!U345)),ISNUMBER(FIND("6F",ScheduleCompile!U345)),ISNUMBER(FIND("7F",ScheduleCompile!U345)),ISNUMBER(FIND("9F",ScheduleCompile!U345)),ISNUMBER(FIND("4F",ScheduleCompile!U345))),VALUE(LEFT(ScheduleCompile!U345,FIND("F",ScheduleCompile!U345)-1)),ScheduleCompile!U345)))))))</f>
        <v>68</v>
      </c>
      <c r="AA352" s="1">
        <f>IF(AND(ISERROR(IF(ScheduleCompile!V345="Off",0,IF(ScheduleCompile!V345="On",1,IF(ISNUMBER(ScheduleCompile!V345),ScheduleCompile!V345/1,IF(ISTEXT(ScheduleCompile!V345),IF(OR(ISNUMBER(FIND("5F",ScheduleCompile!V345)),ISNUMBER(FIND("0F",ScheduleCompile!V345)),ISNUMBER(FIND("8F",ScheduleCompile!V345)),ISNUMBER(FIND("1F",ScheduleCompile!V345)),ISNUMBER(FIND("2F",ScheduleCompile!V345)),ISNUMBER(FIND("3F",ScheduleCompile!V345)),ISNUMBER(FIND("6F",ScheduleCompile!V345)),ISNUMBER(FIND("7F",ScheduleCompile!V345)),ISNUMBER(FIND("9F",ScheduleCompile!V345)),ISNUMBER(FIND("4F",ScheduleCompile!V345))),VALUE(LEFT(ScheduleCompile!V345,FIND("F",ScheduleCompile!V345)-1)),ScheduleCompile!V345)))))),ISTEXT(ScheduleCompile!#REF!)),"ENDTABLE",IF(ISERROR(IF(ScheduleCompile!V345="Off",0,IF(ScheduleCompile!V345="On",1,IF(ISNUMBER(ScheduleCompile!V345),ScheduleCompile!V345/1,IF(ISTEXT(ScheduleCompile!V345),IF(OR(ISNUMBER(FIND("5F",ScheduleCompile!V345)),ISNUMBER(FIND("0F",ScheduleCompile!V345)),ISNUMBER(FIND("8F",ScheduleCompile!V345)),ISNUMBER(FIND("1F",ScheduleCompile!V345)),ISNUMBER(FIND("2F",ScheduleCompile!V345)),ISNUMBER(FIND("3F",ScheduleCompile!V345)),ISNUMBER(FIND("6F",ScheduleCompile!V345)),ISNUMBER(FIND("7F",ScheduleCompile!V345)),ISNUMBER(FIND("9F",ScheduleCompile!V345)),ISNUMBER(FIND("4F",ScheduleCompile!V345))),VALUE(LEFT(ScheduleCompile!V345,FIND("F",ScheduleCompile!V345)-1)),ScheduleCompile!V345)))))),"",IF(ScheduleCompile!V345="Off",0,IF(ScheduleCompile!V345="On",1,IF(ISNUMBER(ScheduleCompile!V345),ScheduleCompile!V345/1,IF(ISTEXT(ScheduleCompile!V345),IF(OR(ISNUMBER(FIND("5F",ScheduleCompile!V345)),ISNUMBER(FIND("0F",ScheduleCompile!V345)),ISNUMBER(FIND("8F",ScheduleCompile!V345)),ISNUMBER(FIND("1F",ScheduleCompile!V345)),ISNUMBER(FIND("2F",ScheduleCompile!V345)),ISNUMBER(FIND("3F",ScheduleCompile!V345)),ISNUMBER(FIND("6F",ScheduleCompile!V345)),ISNUMBER(FIND("7F",ScheduleCompile!V345)),ISNUMBER(FIND("9F",ScheduleCompile!V345)),ISNUMBER(FIND("4F",ScheduleCompile!V345))),VALUE(LEFT(ScheduleCompile!V345,FIND("F",ScheduleCompile!V345)-1)),ScheduleCompile!V345)))))))</f>
        <v>68</v>
      </c>
      <c r="AB352" s="1">
        <f>IF(AND(ISERROR(IF(ScheduleCompile!W345="Off",0,IF(ScheduleCompile!W345="On",1,IF(ISNUMBER(ScheduleCompile!W345),ScheduleCompile!W345/1,IF(ISTEXT(ScheduleCompile!W345),IF(OR(ISNUMBER(FIND("5F",ScheduleCompile!W345)),ISNUMBER(FIND("0F",ScheduleCompile!W345)),ISNUMBER(FIND("8F",ScheduleCompile!W345)),ISNUMBER(FIND("1F",ScheduleCompile!W345)),ISNUMBER(FIND("2F",ScheduleCompile!W345)),ISNUMBER(FIND("3F",ScheduleCompile!W345)),ISNUMBER(FIND("6F",ScheduleCompile!W345)),ISNUMBER(FIND("7F",ScheduleCompile!W345)),ISNUMBER(FIND("9F",ScheduleCompile!W345)),ISNUMBER(FIND("4F",ScheduleCompile!W345))),VALUE(LEFT(ScheduleCompile!W345,FIND("F",ScheduleCompile!W345)-1)),ScheduleCompile!W345)))))),ISTEXT(ScheduleCompile!#REF!)),"ENDTABLE",IF(ISERROR(IF(ScheduleCompile!W345="Off",0,IF(ScheduleCompile!W345="On",1,IF(ISNUMBER(ScheduleCompile!W345),ScheduleCompile!W345/1,IF(ISTEXT(ScheduleCompile!W345),IF(OR(ISNUMBER(FIND("5F",ScheduleCompile!W345)),ISNUMBER(FIND("0F",ScheduleCompile!W345)),ISNUMBER(FIND("8F",ScheduleCompile!W345)),ISNUMBER(FIND("1F",ScheduleCompile!W345)),ISNUMBER(FIND("2F",ScheduleCompile!W345)),ISNUMBER(FIND("3F",ScheduleCompile!W345)),ISNUMBER(FIND("6F",ScheduleCompile!W345)),ISNUMBER(FIND("7F",ScheduleCompile!W345)),ISNUMBER(FIND("9F",ScheduleCompile!W345)),ISNUMBER(FIND("4F",ScheduleCompile!W345))),VALUE(LEFT(ScheduleCompile!W345,FIND("F",ScheduleCompile!W345)-1)),ScheduleCompile!W345)))))),"",IF(ScheduleCompile!W345="Off",0,IF(ScheduleCompile!W345="On",1,IF(ISNUMBER(ScheduleCompile!W345),ScheduleCompile!W345/1,IF(ISTEXT(ScheduleCompile!W345),IF(OR(ISNUMBER(FIND("5F",ScheduleCompile!W345)),ISNUMBER(FIND("0F",ScheduleCompile!W345)),ISNUMBER(FIND("8F",ScheduleCompile!W345)),ISNUMBER(FIND("1F",ScheduleCompile!W345)),ISNUMBER(FIND("2F",ScheduleCompile!W345)),ISNUMBER(FIND("3F",ScheduleCompile!W345)),ISNUMBER(FIND("6F",ScheduleCompile!W345)),ISNUMBER(FIND("7F",ScheduleCompile!W345)),ISNUMBER(FIND("9F",ScheduleCompile!W345)),ISNUMBER(FIND("4F",ScheduleCompile!W345))),VALUE(LEFT(ScheduleCompile!W345,FIND("F",ScheduleCompile!W345)-1)),ScheduleCompile!W345)))))))</f>
        <v>68</v>
      </c>
      <c r="AC352" s="1">
        <f>IF(AND(ISERROR(IF(ScheduleCompile!X345="Off",0,IF(ScheduleCompile!X345="On",1,IF(ISNUMBER(ScheduleCompile!X345),ScheduleCompile!X345/1,IF(ISTEXT(ScheduleCompile!X345),IF(OR(ISNUMBER(FIND("5F",ScheduleCompile!X345)),ISNUMBER(FIND("0F",ScheduleCompile!X345)),ISNUMBER(FIND("8F",ScheduleCompile!X345)),ISNUMBER(FIND("1F",ScheduleCompile!X345)),ISNUMBER(FIND("2F",ScheduleCompile!X345)),ISNUMBER(FIND("3F",ScheduleCompile!X345)),ISNUMBER(FIND("6F",ScheduleCompile!X345)),ISNUMBER(FIND("7F",ScheduleCompile!X345)),ISNUMBER(FIND("9F",ScheduleCompile!X345)),ISNUMBER(FIND("4F",ScheduleCompile!X345))),VALUE(LEFT(ScheduleCompile!X345,FIND("F",ScheduleCompile!X345)-1)),ScheduleCompile!X345)))))),ISTEXT(ScheduleCompile!#REF!)),"ENDTABLE",IF(ISERROR(IF(ScheduleCompile!X345="Off",0,IF(ScheduleCompile!X345="On",1,IF(ISNUMBER(ScheduleCompile!X345),ScheduleCompile!X345/1,IF(ISTEXT(ScheduleCompile!X345),IF(OR(ISNUMBER(FIND("5F",ScheduleCompile!X345)),ISNUMBER(FIND("0F",ScheduleCompile!X345)),ISNUMBER(FIND("8F",ScheduleCompile!X345)),ISNUMBER(FIND("1F",ScheduleCompile!X345)),ISNUMBER(FIND("2F",ScheduleCompile!X345)),ISNUMBER(FIND("3F",ScheduleCompile!X345)),ISNUMBER(FIND("6F",ScheduleCompile!X345)),ISNUMBER(FIND("7F",ScheduleCompile!X345)),ISNUMBER(FIND("9F",ScheduleCompile!X345)),ISNUMBER(FIND("4F",ScheduleCompile!X345))),VALUE(LEFT(ScheduleCompile!X345,FIND("F",ScheduleCompile!X345)-1)),ScheduleCompile!X345)))))),"",IF(ScheduleCompile!X345="Off",0,IF(ScheduleCompile!X345="On",1,IF(ISNUMBER(ScheduleCompile!X345),ScheduleCompile!X345/1,IF(ISTEXT(ScheduleCompile!X345),IF(OR(ISNUMBER(FIND("5F",ScheduleCompile!X345)),ISNUMBER(FIND("0F",ScheduleCompile!X345)),ISNUMBER(FIND("8F",ScheduleCompile!X345)),ISNUMBER(FIND("1F",ScheduleCompile!X345)),ISNUMBER(FIND("2F",ScheduleCompile!X345)),ISNUMBER(FIND("3F",ScheduleCompile!X345)),ISNUMBER(FIND("6F",ScheduleCompile!X345)),ISNUMBER(FIND("7F",ScheduleCompile!X345)),ISNUMBER(FIND("9F",ScheduleCompile!X345)),ISNUMBER(FIND("4F",ScheduleCompile!X345))),VALUE(LEFT(ScheduleCompile!X345,FIND("F",ScheduleCompile!X345)-1)),ScheduleCompile!X345)))))))</f>
        <v>60</v>
      </c>
      <c r="AD352" s="1">
        <f>IF(AND(ISERROR(IF(ScheduleCompile!Y345="Off",0,IF(ScheduleCompile!Y345="On",1,IF(ISNUMBER(ScheduleCompile!Y345),ScheduleCompile!Y345/1,IF(ISTEXT(ScheduleCompile!Y345),IF(OR(ISNUMBER(FIND("5F",ScheduleCompile!Y345)),ISNUMBER(FIND("0F",ScheduleCompile!Y345)),ISNUMBER(FIND("8F",ScheduleCompile!Y345)),ISNUMBER(FIND("1F",ScheduleCompile!Y345)),ISNUMBER(FIND("2F",ScheduleCompile!Y345)),ISNUMBER(FIND("3F",ScheduleCompile!Y345)),ISNUMBER(FIND("6F",ScheduleCompile!Y345)),ISNUMBER(FIND("7F",ScheduleCompile!Y345)),ISNUMBER(FIND("9F",ScheduleCompile!Y345)),ISNUMBER(FIND("4F",ScheduleCompile!Y345))),VALUE(LEFT(ScheduleCompile!Y345,FIND("F",ScheduleCompile!Y345)-1)),ScheduleCompile!Y345)))))),ISTEXT(ScheduleCompile!#REF!)),"ENDTABLE",IF(ISERROR(IF(ScheduleCompile!Y345="Off",0,IF(ScheduleCompile!Y345="On",1,IF(ISNUMBER(ScheduleCompile!Y345),ScheduleCompile!Y345/1,IF(ISTEXT(ScheduleCompile!Y345),IF(OR(ISNUMBER(FIND("5F",ScheduleCompile!Y345)),ISNUMBER(FIND("0F",ScheduleCompile!Y345)),ISNUMBER(FIND("8F",ScheduleCompile!Y345)),ISNUMBER(FIND("1F",ScheduleCompile!Y345)),ISNUMBER(FIND("2F",ScheduleCompile!Y345)),ISNUMBER(FIND("3F",ScheduleCompile!Y345)),ISNUMBER(FIND("6F",ScheduleCompile!Y345)),ISNUMBER(FIND("7F",ScheduleCompile!Y345)),ISNUMBER(FIND("9F",ScheduleCompile!Y345)),ISNUMBER(FIND("4F",ScheduleCompile!Y345))),VALUE(LEFT(ScheduleCompile!Y345,FIND("F",ScheduleCompile!Y345)-1)),ScheduleCompile!Y345)))))),"",IF(ScheduleCompile!Y345="Off",0,IF(ScheduleCompile!Y345="On",1,IF(ISNUMBER(ScheduleCompile!Y345),ScheduleCompile!Y345/1,IF(ISTEXT(ScheduleCompile!Y345),IF(OR(ISNUMBER(FIND("5F",ScheduleCompile!Y345)),ISNUMBER(FIND("0F",ScheduleCompile!Y345)),ISNUMBER(FIND("8F",ScheduleCompile!Y345)),ISNUMBER(FIND("1F",ScheduleCompile!Y345)),ISNUMBER(FIND("2F",ScheduleCompile!Y345)),ISNUMBER(FIND("3F",ScheduleCompile!Y345)),ISNUMBER(FIND("6F",ScheduleCompile!Y345)),ISNUMBER(FIND("7F",ScheduleCompile!Y345)),ISNUMBER(FIND("9F",ScheduleCompile!Y345)),ISNUMBER(FIND("4F",ScheduleCompile!Y345))),VALUE(LEFT(ScheduleCompile!Y345,FIND("F",ScheduleCompile!Y345)-1)),ScheduleCompile!Y345)))))))</f>
        <v>60</v>
      </c>
    </row>
    <row r="353" spans="1:30" x14ac:dyDescent="0.25">
      <c r="A353" t="str">
        <f t="shared" si="23"/>
        <v>SchDay "ResidentialLivingHtgSetptSun"  Type = "Temperature" Hr = (60, 60, 60, 60, 60, 60, 68, 68, 68, 68, 68, 68, 68, 68, 68, 68, 68, 68, 68, 68, 68, 68, 60, 60) ..</v>
      </c>
      <c r="B353" s="1" t="s">
        <v>623</v>
      </c>
      <c r="C353" t="str">
        <f t="shared" si="24"/>
        <v xml:space="preserve">SchDay "ResidentialLivingHtgSetptSun"  Type = "Temperature" Hr = </v>
      </c>
      <c r="D353" t="str">
        <f t="shared" si="25"/>
        <v>(60, 60, 60, 60, 60, 60, 68, 68, 68, 68, 68, 68, 68, 68, 68, 68, 68, 68, 68, 68, 68, 68, 60, 60) ..</v>
      </c>
      <c r="E353" s="30" t="str">
        <f>ScheduleCompile!A346</f>
        <v>ResidentialLivingHtgSetptSun</v>
      </c>
      <c r="F353" t="str">
        <f t="shared" si="26"/>
        <v>Temperature</v>
      </c>
      <c r="G353" s="1">
        <f>IF(AND(ISERROR(IF(ScheduleCompile!B346="Off",0,IF(ScheduleCompile!B346="On",1,IF(ISNUMBER(ScheduleCompile!B346),ScheduleCompile!B346/1,IF(ISTEXT(ScheduleCompile!B346),IF(OR(ISNUMBER(FIND("5F",ScheduleCompile!B346)),ISNUMBER(FIND("0F",ScheduleCompile!B346)),ISNUMBER(FIND("8F",ScheduleCompile!B346)),ISNUMBER(FIND("1F",ScheduleCompile!B346)),ISNUMBER(FIND("2F",ScheduleCompile!B346)),ISNUMBER(FIND("3F",ScheduleCompile!B346)),ISNUMBER(FIND("6F",ScheduleCompile!B346)),ISNUMBER(FIND("7F",ScheduleCompile!B346)),ISNUMBER(FIND("9F",ScheduleCompile!B346)),ISNUMBER(FIND("4F",ScheduleCompile!B346))),VALUE(LEFT(ScheduleCompile!B346,FIND("F",ScheduleCompile!B346)-1)),ScheduleCompile!B346)))))),ISTEXT(ScheduleCompile!#REF!)),"ENDTABLE",IF(ISERROR(IF(ScheduleCompile!B346="Off",0,IF(ScheduleCompile!B346="On",1,IF(ISNUMBER(ScheduleCompile!B346),ScheduleCompile!B346/1,IF(ISTEXT(ScheduleCompile!B346),IF(OR(ISNUMBER(FIND("5F",ScheduleCompile!B346)),ISNUMBER(FIND("0F",ScheduleCompile!B346)),ISNUMBER(FIND("8F",ScheduleCompile!B346)),ISNUMBER(FIND("1F",ScheduleCompile!B346)),ISNUMBER(FIND("2F",ScheduleCompile!B346)),ISNUMBER(FIND("3F",ScheduleCompile!B346)),ISNUMBER(FIND("6F",ScheduleCompile!B346)),ISNUMBER(FIND("7F",ScheduleCompile!B346)),ISNUMBER(FIND("9F",ScheduleCompile!B346)),ISNUMBER(FIND("4F",ScheduleCompile!B346))),VALUE(LEFT(ScheduleCompile!B346,FIND("F",ScheduleCompile!B346)-1)),ScheduleCompile!B346)))))),"",IF(ScheduleCompile!B346="Off",0,IF(ScheduleCompile!B346="On",1,IF(ISNUMBER(ScheduleCompile!B346),ScheduleCompile!B346/1,IF(ISTEXT(ScheduleCompile!B346),IF(OR(ISNUMBER(FIND("5F",ScheduleCompile!B346)),ISNUMBER(FIND("0F",ScheduleCompile!B346)),ISNUMBER(FIND("8F",ScheduleCompile!B346)),ISNUMBER(FIND("1F",ScheduleCompile!B346)),ISNUMBER(FIND("2F",ScheduleCompile!B346)),ISNUMBER(FIND("3F",ScheduleCompile!B346)),ISNUMBER(FIND("6F",ScheduleCompile!B346)),ISNUMBER(FIND("7F",ScheduleCompile!B346)),ISNUMBER(FIND("9F",ScheduleCompile!B346)),ISNUMBER(FIND("4F",ScheduleCompile!B346))),VALUE(LEFT(ScheduleCompile!B346,FIND("F",ScheduleCompile!B346)-1)),ScheduleCompile!B346)))))))</f>
        <v>60</v>
      </c>
      <c r="H353" s="1">
        <f>IF(AND(ISERROR(IF(ScheduleCompile!C346="Off",0,IF(ScheduleCompile!C346="On",1,IF(ISNUMBER(ScheduleCompile!C346),ScheduleCompile!C346/1,IF(ISTEXT(ScheduleCompile!C346),IF(OR(ISNUMBER(FIND("5F",ScheduleCompile!C346)),ISNUMBER(FIND("0F",ScheduleCompile!C346)),ISNUMBER(FIND("8F",ScheduleCompile!C346)),ISNUMBER(FIND("1F",ScheduleCompile!C346)),ISNUMBER(FIND("2F",ScheduleCompile!C346)),ISNUMBER(FIND("3F",ScheduleCompile!C346)),ISNUMBER(FIND("6F",ScheduleCompile!C346)),ISNUMBER(FIND("7F",ScheduleCompile!C346)),ISNUMBER(FIND("9F",ScheduleCompile!C346)),ISNUMBER(FIND("4F",ScheduleCompile!C346))),VALUE(LEFT(ScheduleCompile!C346,FIND("F",ScheduleCompile!C346)-1)),ScheduleCompile!C346)))))),ISTEXT(ScheduleCompile!#REF!)),"ENDTABLE",IF(ISERROR(IF(ScheduleCompile!C346="Off",0,IF(ScheduleCompile!C346="On",1,IF(ISNUMBER(ScheduleCompile!C346),ScheduleCompile!C346/1,IF(ISTEXT(ScheduleCompile!C346),IF(OR(ISNUMBER(FIND("5F",ScheduleCompile!C346)),ISNUMBER(FIND("0F",ScheduleCompile!C346)),ISNUMBER(FIND("8F",ScheduleCompile!C346)),ISNUMBER(FIND("1F",ScheduleCompile!C346)),ISNUMBER(FIND("2F",ScheduleCompile!C346)),ISNUMBER(FIND("3F",ScheduleCompile!C346)),ISNUMBER(FIND("6F",ScheduleCompile!C346)),ISNUMBER(FIND("7F",ScheduleCompile!C346)),ISNUMBER(FIND("9F",ScheduleCompile!C346)),ISNUMBER(FIND("4F",ScheduleCompile!C346))),VALUE(LEFT(ScheduleCompile!C346,FIND("F",ScheduleCompile!C346)-1)),ScheduleCompile!C346)))))),"",IF(ScheduleCompile!C346="Off",0,IF(ScheduleCompile!C346="On",1,IF(ISNUMBER(ScheduleCompile!C346),ScheduleCompile!C346/1,IF(ISTEXT(ScheduleCompile!C346),IF(OR(ISNUMBER(FIND("5F",ScheduleCompile!C346)),ISNUMBER(FIND("0F",ScheduleCompile!C346)),ISNUMBER(FIND("8F",ScheduleCompile!C346)),ISNUMBER(FIND("1F",ScheduleCompile!C346)),ISNUMBER(FIND("2F",ScheduleCompile!C346)),ISNUMBER(FIND("3F",ScheduleCompile!C346)),ISNUMBER(FIND("6F",ScheduleCompile!C346)),ISNUMBER(FIND("7F",ScheduleCompile!C346)),ISNUMBER(FIND("9F",ScheduleCompile!C346)),ISNUMBER(FIND("4F",ScheduleCompile!C346))),VALUE(LEFT(ScheduleCompile!C346,FIND("F",ScheduleCompile!C346)-1)),ScheduleCompile!C346)))))))</f>
        <v>60</v>
      </c>
      <c r="I353" s="1">
        <f>IF(AND(ISERROR(IF(ScheduleCompile!D346="Off",0,IF(ScheduleCompile!D346="On",1,IF(ISNUMBER(ScheduleCompile!D346),ScheduleCompile!D346/1,IF(ISTEXT(ScheduleCompile!D346),IF(OR(ISNUMBER(FIND("5F",ScheduleCompile!D346)),ISNUMBER(FIND("0F",ScheduleCompile!D346)),ISNUMBER(FIND("8F",ScheduleCompile!D346)),ISNUMBER(FIND("1F",ScheduleCompile!D346)),ISNUMBER(FIND("2F",ScheduleCompile!D346)),ISNUMBER(FIND("3F",ScheduleCompile!D346)),ISNUMBER(FIND("6F",ScheduleCompile!D346)),ISNUMBER(FIND("7F",ScheduleCompile!D346)),ISNUMBER(FIND("9F",ScheduleCompile!D346)),ISNUMBER(FIND("4F",ScheduleCompile!D346))),VALUE(LEFT(ScheduleCompile!D346,FIND("F",ScheduleCompile!D346)-1)),ScheduleCompile!D346)))))),ISTEXT(ScheduleCompile!#REF!)),"ENDTABLE",IF(ISERROR(IF(ScheduleCompile!D346="Off",0,IF(ScheduleCompile!D346="On",1,IF(ISNUMBER(ScheduleCompile!D346),ScheduleCompile!D346/1,IF(ISTEXT(ScheduleCompile!D346),IF(OR(ISNUMBER(FIND("5F",ScheduleCompile!D346)),ISNUMBER(FIND("0F",ScheduleCompile!D346)),ISNUMBER(FIND("8F",ScheduleCompile!D346)),ISNUMBER(FIND("1F",ScheduleCompile!D346)),ISNUMBER(FIND("2F",ScheduleCompile!D346)),ISNUMBER(FIND("3F",ScheduleCompile!D346)),ISNUMBER(FIND("6F",ScheduleCompile!D346)),ISNUMBER(FIND("7F",ScheduleCompile!D346)),ISNUMBER(FIND("9F",ScheduleCompile!D346)),ISNUMBER(FIND("4F",ScheduleCompile!D346))),VALUE(LEFT(ScheduleCompile!D346,FIND("F",ScheduleCompile!D346)-1)),ScheduleCompile!D346)))))),"",IF(ScheduleCompile!D346="Off",0,IF(ScheduleCompile!D346="On",1,IF(ISNUMBER(ScheduleCompile!D346),ScheduleCompile!D346/1,IF(ISTEXT(ScheduleCompile!D346),IF(OR(ISNUMBER(FIND("5F",ScheduleCompile!D346)),ISNUMBER(FIND("0F",ScheduleCompile!D346)),ISNUMBER(FIND("8F",ScheduleCompile!D346)),ISNUMBER(FIND("1F",ScheduleCompile!D346)),ISNUMBER(FIND("2F",ScheduleCompile!D346)),ISNUMBER(FIND("3F",ScheduleCompile!D346)),ISNUMBER(FIND("6F",ScheduleCompile!D346)),ISNUMBER(FIND("7F",ScheduleCompile!D346)),ISNUMBER(FIND("9F",ScheduleCompile!D346)),ISNUMBER(FIND("4F",ScheduleCompile!D346))),VALUE(LEFT(ScheduleCompile!D346,FIND("F",ScheduleCompile!D346)-1)),ScheduleCompile!D346)))))))</f>
        <v>60</v>
      </c>
      <c r="J353" s="1">
        <f>IF(AND(ISERROR(IF(ScheduleCompile!E346="Off",0,IF(ScheduleCompile!E346="On",1,IF(ISNUMBER(ScheduleCompile!E346),ScheduleCompile!E346/1,IF(ISTEXT(ScheduleCompile!E346),IF(OR(ISNUMBER(FIND("5F",ScheduleCompile!E346)),ISNUMBER(FIND("0F",ScheduleCompile!E346)),ISNUMBER(FIND("8F",ScheduleCompile!E346)),ISNUMBER(FIND("1F",ScheduleCompile!E346)),ISNUMBER(FIND("2F",ScheduleCompile!E346)),ISNUMBER(FIND("3F",ScheduleCompile!E346)),ISNUMBER(FIND("6F",ScheduleCompile!E346)),ISNUMBER(FIND("7F",ScheduleCompile!E346)),ISNUMBER(FIND("9F",ScheduleCompile!E346)),ISNUMBER(FIND("4F",ScheduleCompile!E346))),VALUE(LEFT(ScheduleCompile!E346,FIND("F",ScheduleCompile!E346)-1)),ScheduleCompile!E346)))))),ISTEXT(ScheduleCompile!#REF!)),"ENDTABLE",IF(ISERROR(IF(ScheduleCompile!E346="Off",0,IF(ScheduleCompile!E346="On",1,IF(ISNUMBER(ScheduleCompile!E346),ScheduleCompile!E346/1,IF(ISTEXT(ScheduleCompile!E346),IF(OR(ISNUMBER(FIND("5F",ScheduleCompile!E346)),ISNUMBER(FIND("0F",ScheduleCompile!E346)),ISNUMBER(FIND("8F",ScheduleCompile!E346)),ISNUMBER(FIND("1F",ScheduleCompile!E346)),ISNUMBER(FIND("2F",ScheduleCompile!E346)),ISNUMBER(FIND("3F",ScheduleCompile!E346)),ISNUMBER(FIND("6F",ScheduleCompile!E346)),ISNUMBER(FIND("7F",ScheduleCompile!E346)),ISNUMBER(FIND("9F",ScheduleCompile!E346)),ISNUMBER(FIND("4F",ScheduleCompile!E346))),VALUE(LEFT(ScheduleCompile!E346,FIND("F",ScheduleCompile!E346)-1)),ScheduleCompile!E346)))))),"",IF(ScheduleCompile!E346="Off",0,IF(ScheduleCompile!E346="On",1,IF(ISNUMBER(ScheduleCompile!E346),ScheduleCompile!E346/1,IF(ISTEXT(ScheduleCompile!E346),IF(OR(ISNUMBER(FIND("5F",ScheduleCompile!E346)),ISNUMBER(FIND("0F",ScheduleCompile!E346)),ISNUMBER(FIND("8F",ScheduleCompile!E346)),ISNUMBER(FIND("1F",ScheduleCompile!E346)),ISNUMBER(FIND("2F",ScheduleCompile!E346)),ISNUMBER(FIND("3F",ScheduleCompile!E346)),ISNUMBER(FIND("6F",ScheduleCompile!E346)),ISNUMBER(FIND("7F",ScheduleCompile!E346)),ISNUMBER(FIND("9F",ScheduleCompile!E346)),ISNUMBER(FIND("4F",ScheduleCompile!E346))),VALUE(LEFT(ScheduleCompile!E346,FIND("F",ScheduleCompile!E346)-1)),ScheduleCompile!E346)))))))</f>
        <v>60</v>
      </c>
      <c r="K353" s="1">
        <f>IF(AND(ISERROR(IF(ScheduleCompile!F346="Off",0,IF(ScheduleCompile!F346="On",1,IF(ISNUMBER(ScheduleCompile!F346),ScheduleCompile!F346/1,IF(ISTEXT(ScheduleCompile!F346),IF(OR(ISNUMBER(FIND("5F",ScheduleCompile!F346)),ISNUMBER(FIND("0F",ScheduleCompile!F346)),ISNUMBER(FIND("8F",ScheduleCompile!F346)),ISNUMBER(FIND("1F",ScheduleCompile!F346)),ISNUMBER(FIND("2F",ScheduleCompile!F346)),ISNUMBER(FIND("3F",ScheduleCompile!F346)),ISNUMBER(FIND("6F",ScheduleCompile!F346)),ISNUMBER(FIND("7F",ScheduleCompile!F346)),ISNUMBER(FIND("9F",ScheduleCompile!F346)),ISNUMBER(FIND("4F",ScheduleCompile!F346))),VALUE(LEFT(ScheduleCompile!F346,FIND("F",ScheduleCompile!F346)-1)),ScheduleCompile!F346)))))),ISTEXT(ScheduleCompile!#REF!)),"ENDTABLE",IF(ISERROR(IF(ScheduleCompile!F346="Off",0,IF(ScheduleCompile!F346="On",1,IF(ISNUMBER(ScheduleCompile!F346),ScheduleCompile!F346/1,IF(ISTEXT(ScheduleCompile!F346),IF(OR(ISNUMBER(FIND("5F",ScheduleCompile!F346)),ISNUMBER(FIND("0F",ScheduleCompile!F346)),ISNUMBER(FIND("8F",ScheduleCompile!F346)),ISNUMBER(FIND("1F",ScheduleCompile!F346)),ISNUMBER(FIND("2F",ScheduleCompile!F346)),ISNUMBER(FIND("3F",ScheduleCompile!F346)),ISNUMBER(FIND("6F",ScheduleCompile!F346)),ISNUMBER(FIND("7F",ScheduleCompile!F346)),ISNUMBER(FIND("9F",ScheduleCompile!F346)),ISNUMBER(FIND("4F",ScheduleCompile!F346))),VALUE(LEFT(ScheduleCompile!F346,FIND("F",ScheduleCompile!F346)-1)),ScheduleCompile!F346)))))),"",IF(ScheduleCompile!F346="Off",0,IF(ScheduleCompile!F346="On",1,IF(ISNUMBER(ScheduleCompile!F346),ScheduleCompile!F346/1,IF(ISTEXT(ScheduleCompile!F346),IF(OR(ISNUMBER(FIND("5F",ScheduleCompile!F346)),ISNUMBER(FIND("0F",ScheduleCompile!F346)),ISNUMBER(FIND("8F",ScheduleCompile!F346)),ISNUMBER(FIND("1F",ScheduleCompile!F346)),ISNUMBER(FIND("2F",ScheduleCompile!F346)),ISNUMBER(FIND("3F",ScheduleCompile!F346)),ISNUMBER(FIND("6F",ScheduleCompile!F346)),ISNUMBER(FIND("7F",ScheduleCompile!F346)),ISNUMBER(FIND("9F",ScheduleCompile!F346)),ISNUMBER(FIND("4F",ScheduleCompile!F346))),VALUE(LEFT(ScheduleCompile!F346,FIND("F",ScheduleCompile!F346)-1)),ScheduleCompile!F346)))))))</f>
        <v>60</v>
      </c>
      <c r="L353" s="1">
        <f>IF(AND(ISERROR(IF(ScheduleCompile!G346="Off",0,IF(ScheduleCompile!G346="On",1,IF(ISNUMBER(ScheduleCompile!G346),ScheduleCompile!G346/1,IF(ISTEXT(ScheduleCompile!G346),IF(OR(ISNUMBER(FIND("5F",ScheduleCompile!G346)),ISNUMBER(FIND("0F",ScheduleCompile!G346)),ISNUMBER(FIND("8F",ScheduleCompile!G346)),ISNUMBER(FIND("1F",ScheduleCompile!G346)),ISNUMBER(FIND("2F",ScheduleCompile!G346)),ISNUMBER(FIND("3F",ScheduleCompile!G346)),ISNUMBER(FIND("6F",ScheduleCompile!G346)),ISNUMBER(FIND("7F",ScheduleCompile!G346)),ISNUMBER(FIND("9F",ScheduleCompile!G346)),ISNUMBER(FIND("4F",ScheduleCompile!G346))),VALUE(LEFT(ScheduleCompile!G346,FIND("F",ScheduleCompile!G346)-1)),ScheduleCompile!G346)))))),ISTEXT(ScheduleCompile!#REF!)),"ENDTABLE",IF(ISERROR(IF(ScheduleCompile!G346="Off",0,IF(ScheduleCompile!G346="On",1,IF(ISNUMBER(ScheduleCompile!G346),ScheduleCompile!G346/1,IF(ISTEXT(ScheduleCompile!G346),IF(OR(ISNUMBER(FIND("5F",ScheduleCompile!G346)),ISNUMBER(FIND("0F",ScheduleCompile!G346)),ISNUMBER(FIND("8F",ScheduleCompile!G346)),ISNUMBER(FIND("1F",ScheduleCompile!G346)),ISNUMBER(FIND("2F",ScheduleCompile!G346)),ISNUMBER(FIND("3F",ScheduleCompile!G346)),ISNUMBER(FIND("6F",ScheduleCompile!G346)),ISNUMBER(FIND("7F",ScheduleCompile!G346)),ISNUMBER(FIND("9F",ScheduleCompile!G346)),ISNUMBER(FIND("4F",ScheduleCompile!G346))),VALUE(LEFT(ScheduleCompile!G346,FIND("F",ScheduleCompile!G346)-1)),ScheduleCompile!G346)))))),"",IF(ScheduleCompile!G346="Off",0,IF(ScheduleCompile!G346="On",1,IF(ISNUMBER(ScheduleCompile!G346),ScheduleCompile!G346/1,IF(ISTEXT(ScheduleCompile!G346),IF(OR(ISNUMBER(FIND("5F",ScheduleCompile!G346)),ISNUMBER(FIND("0F",ScheduleCompile!G346)),ISNUMBER(FIND("8F",ScheduleCompile!G346)),ISNUMBER(FIND("1F",ScheduleCompile!G346)),ISNUMBER(FIND("2F",ScheduleCompile!G346)),ISNUMBER(FIND("3F",ScheduleCompile!G346)),ISNUMBER(FIND("6F",ScheduleCompile!G346)),ISNUMBER(FIND("7F",ScheduleCompile!G346)),ISNUMBER(FIND("9F",ScheduleCompile!G346)),ISNUMBER(FIND("4F",ScheduleCompile!G346))),VALUE(LEFT(ScheduleCompile!G346,FIND("F",ScheduleCompile!G346)-1)),ScheduleCompile!G346)))))))</f>
        <v>60</v>
      </c>
      <c r="M353" s="1">
        <f>IF(AND(ISERROR(IF(ScheduleCompile!H346="Off",0,IF(ScheduleCompile!H346="On",1,IF(ISNUMBER(ScheduleCompile!H346),ScheduleCompile!H346/1,IF(ISTEXT(ScheduleCompile!H346),IF(OR(ISNUMBER(FIND("5F",ScheduleCompile!H346)),ISNUMBER(FIND("0F",ScheduleCompile!H346)),ISNUMBER(FIND("8F",ScheduleCompile!H346)),ISNUMBER(FIND("1F",ScheduleCompile!H346)),ISNUMBER(FIND("2F",ScheduleCompile!H346)),ISNUMBER(FIND("3F",ScheduleCompile!H346)),ISNUMBER(FIND("6F",ScheduleCompile!H346)),ISNUMBER(FIND("7F",ScheduleCompile!H346)),ISNUMBER(FIND("9F",ScheduleCompile!H346)),ISNUMBER(FIND("4F",ScheduleCompile!H346))),VALUE(LEFT(ScheduleCompile!H346,FIND("F",ScheduleCompile!H346)-1)),ScheduleCompile!H346)))))),ISTEXT(ScheduleCompile!#REF!)),"ENDTABLE",IF(ISERROR(IF(ScheduleCompile!H346="Off",0,IF(ScheduleCompile!H346="On",1,IF(ISNUMBER(ScheduleCompile!H346),ScheduleCompile!H346/1,IF(ISTEXT(ScheduleCompile!H346),IF(OR(ISNUMBER(FIND("5F",ScheduleCompile!H346)),ISNUMBER(FIND("0F",ScheduleCompile!H346)),ISNUMBER(FIND("8F",ScheduleCompile!H346)),ISNUMBER(FIND("1F",ScheduleCompile!H346)),ISNUMBER(FIND("2F",ScheduleCompile!H346)),ISNUMBER(FIND("3F",ScheduleCompile!H346)),ISNUMBER(FIND("6F",ScheduleCompile!H346)),ISNUMBER(FIND("7F",ScheduleCompile!H346)),ISNUMBER(FIND("9F",ScheduleCompile!H346)),ISNUMBER(FIND("4F",ScheduleCompile!H346))),VALUE(LEFT(ScheduleCompile!H346,FIND("F",ScheduleCompile!H346)-1)),ScheduleCompile!H346)))))),"",IF(ScheduleCompile!H346="Off",0,IF(ScheduleCompile!H346="On",1,IF(ISNUMBER(ScheduleCompile!H346),ScheduleCompile!H346/1,IF(ISTEXT(ScheduleCompile!H346),IF(OR(ISNUMBER(FIND("5F",ScheduleCompile!H346)),ISNUMBER(FIND("0F",ScheduleCompile!H346)),ISNUMBER(FIND("8F",ScheduleCompile!H346)),ISNUMBER(FIND("1F",ScheduleCompile!H346)),ISNUMBER(FIND("2F",ScheduleCompile!H346)),ISNUMBER(FIND("3F",ScheduleCompile!H346)),ISNUMBER(FIND("6F",ScheduleCompile!H346)),ISNUMBER(FIND("7F",ScheduleCompile!H346)),ISNUMBER(FIND("9F",ScheduleCompile!H346)),ISNUMBER(FIND("4F",ScheduleCompile!H346))),VALUE(LEFT(ScheduleCompile!H346,FIND("F",ScheduleCompile!H346)-1)),ScheduleCompile!H346)))))))</f>
        <v>68</v>
      </c>
      <c r="N353" s="1">
        <f>IF(AND(ISERROR(IF(ScheduleCompile!I346="Off",0,IF(ScheduleCompile!I346="On",1,IF(ISNUMBER(ScheduleCompile!I346),ScheduleCompile!I346/1,IF(ISTEXT(ScheduleCompile!I346),IF(OR(ISNUMBER(FIND("5F",ScheduleCompile!I346)),ISNUMBER(FIND("0F",ScheduleCompile!I346)),ISNUMBER(FIND("8F",ScheduleCompile!I346)),ISNUMBER(FIND("1F",ScheduleCompile!I346)),ISNUMBER(FIND("2F",ScheduleCompile!I346)),ISNUMBER(FIND("3F",ScheduleCompile!I346)),ISNUMBER(FIND("6F",ScheduleCompile!I346)),ISNUMBER(FIND("7F",ScheduleCompile!I346)),ISNUMBER(FIND("9F",ScheduleCompile!I346)),ISNUMBER(FIND("4F",ScheduleCompile!I346))),VALUE(LEFT(ScheduleCompile!I346,FIND("F",ScheduleCompile!I346)-1)),ScheduleCompile!I346)))))),ISTEXT(ScheduleCompile!#REF!)),"ENDTABLE",IF(ISERROR(IF(ScheduleCompile!I346="Off",0,IF(ScheduleCompile!I346="On",1,IF(ISNUMBER(ScheduleCompile!I346),ScheduleCompile!I346/1,IF(ISTEXT(ScheduleCompile!I346),IF(OR(ISNUMBER(FIND("5F",ScheduleCompile!I346)),ISNUMBER(FIND("0F",ScheduleCompile!I346)),ISNUMBER(FIND("8F",ScheduleCompile!I346)),ISNUMBER(FIND("1F",ScheduleCompile!I346)),ISNUMBER(FIND("2F",ScheduleCompile!I346)),ISNUMBER(FIND("3F",ScheduleCompile!I346)),ISNUMBER(FIND("6F",ScheduleCompile!I346)),ISNUMBER(FIND("7F",ScheduleCompile!I346)),ISNUMBER(FIND("9F",ScheduleCompile!I346)),ISNUMBER(FIND("4F",ScheduleCompile!I346))),VALUE(LEFT(ScheduleCompile!I346,FIND("F",ScheduleCompile!I346)-1)),ScheduleCompile!I346)))))),"",IF(ScheduleCompile!I346="Off",0,IF(ScheduleCompile!I346="On",1,IF(ISNUMBER(ScheduleCompile!I346),ScheduleCompile!I346/1,IF(ISTEXT(ScheduleCompile!I346),IF(OR(ISNUMBER(FIND("5F",ScheduleCompile!I346)),ISNUMBER(FIND("0F",ScheduleCompile!I346)),ISNUMBER(FIND("8F",ScheduleCompile!I346)),ISNUMBER(FIND("1F",ScheduleCompile!I346)),ISNUMBER(FIND("2F",ScheduleCompile!I346)),ISNUMBER(FIND("3F",ScheduleCompile!I346)),ISNUMBER(FIND("6F",ScheduleCompile!I346)),ISNUMBER(FIND("7F",ScheduleCompile!I346)),ISNUMBER(FIND("9F",ScheduleCompile!I346)),ISNUMBER(FIND("4F",ScheduleCompile!I346))),VALUE(LEFT(ScheduleCompile!I346,FIND("F",ScheduleCompile!I346)-1)),ScheduleCompile!I346)))))))</f>
        <v>68</v>
      </c>
      <c r="O353" s="1">
        <f>IF(AND(ISERROR(IF(ScheduleCompile!J346="Off",0,IF(ScheduleCompile!J346="On",1,IF(ISNUMBER(ScheduleCompile!J346),ScheduleCompile!J346/1,IF(ISTEXT(ScheduleCompile!J346),IF(OR(ISNUMBER(FIND("5F",ScheduleCompile!J346)),ISNUMBER(FIND("0F",ScheduleCompile!J346)),ISNUMBER(FIND("8F",ScheduleCompile!J346)),ISNUMBER(FIND("1F",ScheduleCompile!J346)),ISNUMBER(FIND("2F",ScheduleCompile!J346)),ISNUMBER(FIND("3F",ScheduleCompile!J346)),ISNUMBER(FIND("6F",ScheduleCompile!J346)),ISNUMBER(FIND("7F",ScheduleCompile!J346)),ISNUMBER(FIND("9F",ScheduleCompile!J346)),ISNUMBER(FIND("4F",ScheduleCompile!J346))),VALUE(LEFT(ScheduleCompile!J346,FIND("F",ScheduleCompile!J346)-1)),ScheduleCompile!J346)))))),ISTEXT(ScheduleCompile!#REF!)),"ENDTABLE",IF(ISERROR(IF(ScheduleCompile!J346="Off",0,IF(ScheduleCompile!J346="On",1,IF(ISNUMBER(ScheduleCompile!J346),ScheduleCompile!J346/1,IF(ISTEXT(ScheduleCompile!J346),IF(OR(ISNUMBER(FIND("5F",ScheduleCompile!J346)),ISNUMBER(FIND("0F",ScheduleCompile!J346)),ISNUMBER(FIND("8F",ScheduleCompile!J346)),ISNUMBER(FIND("1F",ScheduleCompile!J346)),ISNUMBER(FIND("2F",ScheduleCompile!J346)),ISNUMBER(FIND("3F",ScheduleCompile!J346)),ISNUMBER(FIND("6F",ScheduleCompile!J346)),ISNUMBER(FIND("7F",ScheduleCompile!J346)),ISNUMBER(FIND("9F",ScheduleCompile!J346)),ISNUMBER(FIND("4F",ScheduleCompile!J346))),VALUE(LEFT(ScheduleCompile!J346,FIND("F",ScheduleCompile!J346)-1)),ScheduleCompile!J346)))))),"",IF(ScheduleCompile!J346="Off",0,IF(ScheduleCompile!J346="On",1,IF(ISNUMBER(ScheduleCompile!J346),ScheduleCompile!J346/1,IF(ISTEXT(ScheduleCompile!J346),IF(OR(ISNUMBER(FIND("5F",ScheduleCompile!J346)),ISNUMBER(FIND("0F",ScheduleCompile!J346)),ISNUMBER(FIND("8F",ScheduleCompile!J346)),ISNUMBER(FIND("1F",ScheduleCompile!J346)),ISNUMBER(FIND("2F",ScheduleCompile!J346)),ISNUMBER(FIND("3F",ScheduleCompile!J346)),ISNUMBER(FIND("6F",ScheduleCompile!J346)),ISNUMBER(FIND("7F",ScheduleCompile!J346)),ISNUMBER(FIND("9F",ScheduleCompile!J346)),ISNUMBER(FIND("4F",ScheduleCompile!J346))),VALUE(LEFT(ScheduleCompile!J346,FIND("F",ScheduleCompile!J346)-1)),ScheduleCompile!J346)))))))</f>
        <v>68</v>
      </c>
      <c r="P353" s="1">
        <f>IF(AND(ISERROR(IF(ScheduleCompile!K346="Off",0,IF(ScheduleCompile!K346="On",1,IF(ISNUMBER(ScheduleCompile!K346),ScheduleCompile!K346/1,IF(ISTEXT(ScheduleCompile!K346),IF(OR(ISNUMBER(FIND("5F",ScheduleCompile!K346)),ISNUMBER(FIND("0F",ScheduleCompile!K346)),ISNUMBER(FIND("8F",ScheduleCompile!K346)),ISNUMBER(FIND("1F",ScheduleCompile!K346)),ISNUMBER(FIND("2F",ScheduleCompile!K346)),ISNUMBER(FIND("3F",ScheduleCompile!K346)),ISNUMBER(FIND("6F",ScheduleCompile!K346)),ISNUMBER(FIND("7F",ScheduleCompile!K346)),ISNUMBER(FIND("9F",ScheduleCompile!K346)),ISNUMBER(FIND("4F",ScheduleCompile!K346))),VALUE(LEFT(ScheduleCompile!K346,FIND("F",ScheduleCompile!K346)-1)),ScheduleCompile!K346)))))),ISTEXT(ScheduleCompile!#REF!)),"ENDTABLE",IF(ISERROR(IF(ScheduleCompile!K346="Off",0,IF(ScheduleCompile!K346="On",1,IF(ISNUMBER(ScheduleCompile!K346),ScheduleCompile!K346/1,IF(ISTEXT(ScheduleCompile!K346),IF(OR(ISNUMBER(FIND("5F",ScheduleCompile!K346)),ISNUMBER(FIND("0F",ScheduleCompile!K346)),ISNUMBER(FIND("8F",ScheduleCompile!K346)),ISNUMBER(FIND("1F",ScheduleCompile!K346)),ISNUMBER(FIND("2F",ScheduleCompile!K346)),ISNUMBER(FIND("3F",ScheduleCompile!K346)),ISNUMBER(FIND("6F",ScheduleCompile!K346)),ISNUMBER(FIND("7F",ScheduleCompile!K346)),ISNUMBER(FIND("9F",ScheduleCompile!K346)),ISNUMBER(FIND("4F",ScheduleCompile!K346))),VALUE(LEFT(ScheduleCompile!K346,FIND("F",ScheduleCompile!K346)-1)),ScheduleCompile!K346)))))),"",IF(ScheduleCompile!K346="Off",0,IF(ScheduleCompile!K346="On",1,IF(ISNUMBER(ScheduleCompile!K346),ScheduleCompile!K346/1,IF(ISTEXT(ScheduleCompile!K346),IF(OR(ISNUMBER(FIND("5F",ScheduleCompile!K346)),ISNUMBER(FIND("0F",ScheduleCompile!K346)),ISNUMBER(FIND("8F",ScheduleCompile!K346)),ISNUMBER(FIND("1F",ScheduleCompile!K346)),ISNUMBER(FIND("2F",ScheduleCompile!K346)),ISNUMBER(FIND("3F",ScheduleCompile!K346)),ISNUMBER(FIND("6F",ScheduleCompile!K346)),ISNUMBER(FIND("7F",ScheduleCompile!K346)),ISNUMBER(FIND("9F",ScheduleCompile!K346)),ISNUMBER(FIND("4F",ScheduleCompile!K346))),VALUE(LEFT(ScheduleCompile!K346,FIND("F",ScheduleCompile!K346)-1)),ScheduleCompile!K346)))))))</f>
        <v>68</v>
      </c>
      <c r="Q353" s="1">
        <f>IF(AND(ISERROR(IF(ScheduleCompile!L346="Off",0,IF(ScheduleCompile!L346="On",1,IF(ISNUMBER(ScheduleCompile!L346),ScheduleCompile!L346/1,IF(ISTEXT(ScheduleCompile!L346),IF(OR(ISNUMBER(FIND("5F",ScheduleCompile!L346)),ISNUMBER(FIND("0F",ScheduleCompile!L346)),ISNUMBER(FIND("8F",ScheduleCompile!L346)),ISNUMBER(FIND("1F",ScheduleCompile!L346)),ISNUMBER(FIND("2F",ScheduleCompile!L346)),ISNUMBER(FIND("3F",ScheduleCompile!L346)),ISNUMBER(FIND("6F",ScheduleCompile!L346)),ISNUMBER(FIND("7F",ScheduleCompile!L346)),ISNUMBER(FIND("9F",ScheduleCompile!L346)),ISNUMBER(FIND("4F",ScheduleCompile!L346))),VALUE(LEFT(ScheduleCompile!L346,FIND("F",ScheduleCompile!L346)-1)),ScheduleCompile!L346)))))),ISTEXT(ScheduleCompile!#REF!)),"ENDTABLE",IF(ISERROR(IF(ScheduleCompile!L346="Off",0,IF(ScheduleCompile!L346="On",1,IF(ISNUMBER(ScheduleCompile!L346),ScheduleCompile!L346/1,IF(ISTEXT(ScheduleCompile!L346),IF(OR(ISNUMBER(FIND("5F",ScheduleCompile!L346)),ISNUMBER(FIND("0F",ScheduleCompile!L346)),ISNUMBER(FIND("8F",ScheduleCompile!L346)),ISNUMBER(FIND("1F",ScheduleCompile!L346)),ISNUMBER(FIND("2F",ScheduleCompile!L346)),ISNUMBER(FIND("3F",ScheduleCompile!L346)),ISNUMBER(FIND("6F",ScheduleCompile!L346)),ISNUMBER(FIND("7F",ScheduleCompile!L346)),ISNUMBER(FIND("9F",ScheduleCompile!L346)),ISNUMBER(FIND("4F",ScheduleCompile!L346))),VALUE(LEFT(ScheduleCompile!L346,FIND("F",ScheduleCompile!L346)-1)),ScheduleCompile!L346)))))),"",IF(ScheduleCompile!L346="Off",0,IF(ScheduleCompile!L346="On",1,IF(ISNUMBER(ScheduleCompile!L346),ScheduleCompile!L346/1,IF(ISTEXT(ScheduleCompile!L346),IF(OR(ISNUMBER(FIND("5F",ScheduleCompile!L346)),ISNUMBER(FIND("0F",ScheduleCompile!L346)),ISNUMBER(FIND("8F",ScheduleCompile!L346)),ISNUMBER(FIND("1F",ScheduleCompile!L346)),ISNUMBER(FIND("2F",ScheduleCompile!L346)),ISNUMBER(FIND("3F",ScheduleCompile!L346)),ISNUMBER(FIND("6F",ScheduleCompile!L346)),ISNUMBER(FIND("7F",ScheduleCompile!L346)),ISNUMBER(FIND("9F",ScheduleCompile!L346)),ISNUMBER(FIND("4F",ScheduleCompile!L346))),VALUE(LEFT(ScheduleCompile!L346,FIND("F",ScheduleCompile!L346)-1)),ScheduleCompile!L346)))))))</f>
        <v>68</v>
      </c>
      <c r="R353" s="1">
        <f>IF(AND(ISERROR(IF(ScheduleCompile!M346="Off",0,IF(ScheduleCompile!M346="On",1,IF(ISNUMBER(ScheduleCompile!M346),ScheduleCompile!M346/1,IF(ISTEXT(ScheduleCompile!M346),IF(OR(ISNUMBER(FIND("5F",ScheduleCompile!M346)),ISNUMBER(FIND("0F",ScheduleCompile!M346)),ISNUMBER(FIND("8F",ScheduleCompile!M346)),ISNUMBER(FIND("1F",ScheduleCompile!M346)),ISNUMBER(FIND("2F",ScheduleCompile!M346)),ISNUMBER(FIND("3F",ScheduleCompile!M346)),ISNUMBER(FIND("6F",ScheduleCompile!M346)),ISNUMBER(FIND("7F",ScheduleCompile!M346)),ISNUMBER(FIND("9F",ScheduleCompile!M346)),ISNUMBER(FIND("4F",ScheduleCompile!M346))),VALUE(LEFT(ScheduleCompile!M346,FIND("F",ScheduleCompile!M346)-1)),ScheduleCompile!M346)))))),ISTEXT(ScheduleCompile!#REF!)),"ENDTABLE",IF(ISERROR(IF(ScheduleCompile!M346="Off",0,IF(ScheduleCompile!M346="On",1,IF(ISNUMBER(ScheduleCompile!M346),ScheduleCompile!M346/1,IF(ISTEXT(ScheduleCompile!M346),IF(OR(ISNUMBER(FIND("5F",ScheduleCompile!M346)),ISNUMBER(FIND("0F",ScheduleCompile!M346)),ISNUMBER(FIND("8F",ScheduleCompile!M346)),ISNUMBER(FIND("1F",ScheduleCompile!M346)),ISNUMBER(FIND("2F",ScheduleCompile!M346)),ISNUMBER(FIND("3F",ScheduleCompile!M346)),ISNUMBER(FIND("6F",ScheduleCompile!M346)),ISNUMBER(FIND("7F",ScheduleCompile!M346)),ISNUMBER(FIND("9F",ScheduleCompile!M346)),ISNUMBER(FIND("4F",ScheduleCompile!M346))),VALUE(LEFT(ScheduleCompile!M346,FIND("F",ScheduleCompile!M346)-1)),ScheduleCompile!M346)))))),"",IF(ScheduleCompile!M346="Off",0,IF(ScheduleCompile!M346="On",1,IF(ISNUMBER(ScheduleCompile!M346),ScheduleCompile!M346/1,IF(ISTEXT(ScheduleCompile!M346),IF(OR(ISNUMBER(FIND("5F",ScheduleCompile!M346)),ISNUMBER(FIND("0F",ScheduleCompile!M346)),ISNUMBER(FIND("8F",ScheduleCompile!M346)),ISNUMBER(FIND("1F",ScheduleCompile!M346)),ISNUMBER(FIND("2F",ScheduleCompile!M346)),ISNUMBER(FIND("3F",ScheduleCompile!M346)),ISNUMBER(FIND("6F",ScheduleCompile!M346)),ISNUMBER(FIND("7F",ScheduleCompile!M346)),ISNUMBER(FIND("9F",ScheduleCompile!M346)),ISNUMBER(FIND("4F",ScheduleCompile!M346))),VALUE(LEFT(ScheduleCompile!M346,FIND("F",ScheduleCompile!M346)-1)),ScheduleCompile!M346)))))))</f>
        <v>68</v>
      </c>
      <c r="S353" s="1">
        <f>IF(AND(ISERROR(IF(ScheduleCompile!N346="Off",0,IF(ScheduleCompile!N346="On",1,IF(ISNUMBER(ScheduleCompile!N346),ScheduleCompile!N346/1,IF(ISTEXT(ScheduleCompile!N346),IF(OR(ISNUMBER(FIND("5F",ScheduleCompile!N346)),ISNUMBER(FIND("0F",ScheduleCompile!N346)),ISNUMBER(FIND("8F",ScheduleCompile!N346)),ISNUMBER(FIND("1F",ScheduleCompile!N346)),ISNUMBER(FIND("2F",ScheduleCompile!N346)),ISNUMBER(FIND("3F",ScheduleCompile!N346)),ISNUMBER(FIND("6F",ScheduleCompile!N346)),ISNUMBER(FIND("7F",ScheduleCompile!N346)),ISNUMBER(FIND("9F",ScheduleCompile!N346)),ISNUMBER(FIND("4F",ScheduleCompile!N346))),VALUE(LEFT(ScheduleCompile!N346,FIND("F",ScheduleCompile!N346)-1)),ScheduleCompile!N346)))))),ISTEXT(ScheduleCompile!#REF!)),"ENDTABLE",IF(ISERROR(IF(ScheduleCompile!N346="Off",0,IF(ScheduleCompile!N346="On",1,IF(ISNUMBER(ScheduleCompile!N346),ScheduleCompile!N346/1,IF(ISTEXT(ScheduleCompile!N346),IF(OR(ISNUMBER(FIND("5F",ScheduleCompile!N346)),ISNUMBER(FIND("0F",ScheduleCompile!N346)),ISNUMBER(FIND("8F",ScheduleCompile!N346)),ISNUMBER(FIND("1F",ScheduleCompile!N346)),ISNUMBER(FIND("2F",ScheduleCompile!N346)),ISNUMBER(FIND("3F",ScheduleCompile!N346)),ISNUMBER(FIND("6F",ScheduleCompile!N346)),ISNUMBER(FIND("7F",ScheduleCompile!N346)),ISNUMBER(FIND("9F",ScheduleCompile!N346)),ISNUMBER(FIND("4F",ScheduleCompile!N346))),VALUE(LEFT(ScheduleCompile!N346,FIND("F",ScheduleCompile!N346)-1)),ScheduleCompile!N346)))))),"",IF(ScheduleCompile!N346="Off",0,IF(ScheduleCompile!N346="On",1,IF(ISNUMBER(ScheduleCompile!N346),ScheduleCompile!N346/1,IF(ISTEXT(ScheduleCompile!N346),IF(OR(ISNUMBER(FIND("5F",ScheduleCompile!N346)),ISNUMBER(FIND("0F",ScheduleCompile!N346)),ISNUMBER(FIND("8F",ScheduleCompile!N346)),ISNUMBER(FIND("1F",ScheduleCompile!N346)),ISNUMBER(FIND("2F",ScheduleCompile!N346)),ISNUMBER(FIND("3F",ScheduleCompile!N346)),ISNUMBER(FIND("6F",ScheduleCompile!N346)),ISNUMBER(FIND("7F",ScheduleCompile!N346)),ISNUMBER(FIND("9F",ScheduleCompile!N346)),ISNUMBER(FIND("4F",ScheduleCompile!N346))),VALUE(LEFT(ScheduleCompile!N346,FIND("F",ScheduleCompile!N346)-1)),ScheduleCompile!N346)))))))</f>
        <v>68</v>
      </c>
      <c r="T353" s="1">
        <f>IF(AND(ISERROR(IF(ScheduleCompile!O346="Off",0,IF(ScheduleCompile!O346="On",1,IF(ISNUMBER(ScheduleCompile!O346),ScheduleCompile!O346/1,IF(ISTEXT(ScheduleCompile!O346),IF(OR(ISNUMBER(FIND("5F",ScheduleCompile!O346)),ISNUMBER(FIND("0F",ScheduleCompile!O346)),ISNUMBER(FIND("8F",ScheduleCompile!O346)),ISNUMBER(FIND("1F",ScheduleCompile!O346)),ISNUMBER(FIND("2F",ScheduleCompile!O346)),ISNUMBER(FIND("3F",ScheduleCompile!O346)),ISNUMBER(FIND("6F",ScheduleCompile!O346)),ISNUMBER(FIND("7F",ScheduleCompile!O346)),ISNUMBER(FIND("9F",ScheduleCompile!O346)),ISNUMBER(FIND("4F",ScheduleCompile!O346))),VALUE(LEFT(ScheduleCompile!O346,FIND("F",ScheduleCompile!O346)-1)),ScheduleCompile!O346)))))),ISTEXT(ScheduleCompile!#REF!)),"ENDTABLE",IF(ISERROR(IF(ScheduleCompile!O346="Off",0,IF(ScheduleCompile!O346="On",1,IF(ISNUMBER(ScheduleCompile!O346),ScheduleCompile!O346/1,IF(ISTEXT(ScheduleCompile!O346),IF(OR(ISNUMBER(FIND("5F",ScheduleCompile!O346)),ISNUMBER(FIND("0F",ScheduleCompile!O346)),ISNUMBER(FIND("8F",ScheduleCompile!O346)),ISNUMBER(FIND("1F",ScheduleCompile!O346)),ISNUMBER(FIND("2F",ScheduleCompile!O346)),ISNUMBER(FIND("3F",ScheduleCompile!O346)),ISNUMBER(FIND("6F",ScheduleCompile!O346)),ISNUMBER(FIND("7F",ScheduleCompile!O346)),ISNUMBER(FIND("9F",ScheduleCompile!O346)),ISNUMBER(FIND("4F",ScheduleCompile!O346))),VALUE(LEFT(ScheduleCompile!O346,FIND("F",ScheduleCompile!O346)-1)),ScheduleCompile!O346)))))),"",IF(ScheduleCompile!O346="Off",0,IF(ScheduleCompile!O346="On",1,IF(ISNUMBER(ScheduleCompile!O346),ScheduleCompile!O346/1,IF(ISTEXT(ScheduleCompile!O346),IF(OR(ISNUMBER(FIND("5F",ScheduleCompile!O346)),ISNUMBER(FIND("0F",ScheduleCompile!O346)),ISNUMBER(FIND("8F",ScheduleCompile!O346)),ISNUMBER(FIND("1F",ScheduleCompile!O346)),ISNUMBER(FIND("2F",ScheduleCompile!O346)),ISNUMBER(FIND("3F",ScheduleCompile!O346)),ISNUMBER(FIND("6F",ScheduleCompile!O346)),ISNUMBER(FIND("7F",ScheduleCompile!O346)),ISNUMBER(FIND("9F",ScheduleCompile!O346)),ISNUMBER(FIND("4F",ScheduleCompile!O346))),VALUE(LEFT(ScheduleCompile!O346,FIND("F",ScheduleCompile!O346)-1)),ScheduleCompile!O346)))))))</f>
        <v>68</v>
      </c>
      <c r="U353" s="1">
        <f>IF(AND(ISERROR(IF(ScheduleCompile!P346="Off",0,IF(ScheduleCompile!P346="On",1,IF(ISNUMBER(ScheduleCompile!P346),ScheduleCompile!P346/1,IF(ISTEXT(ScheduleCompile!P346),IF(OR(ISNUMBER(FIND("5F",ScheduleCompile!P346)),ISNUMBER(FIND("0F",ScheduleCompile!P346)),ISNUMBER(FIND("8F",ScheduleCompile!P346)),ISNUMBER(FIND("1F",ScheduleCompile!P346)),ISNUMBER(FIND("2F",ScheduleCompile!P346)),ISNUMBER(FIND("3F",ScheduleCompile!P346)),ISNUMBER(FIND("6F",ScheduleCompile!P346)),ISNUMBER(FIND("7F",ScheduleCompile!P346)),ISNUMBER(FIND("9F",ScheduleCompile!P346)),ISNUMBER(FIND("4F",ScheduleCompile!P346))),VALUE(LEFT(ScheduleCompile!P346,FIND("F",ScheduleCompile!P346)-1)),ScheduleCompile!P346)))))),ISTEXT(ScheduleCompile!#REF!)),"ENDTABLE",IF(ISERROR(IF(ScheduleCompile!P346="Off",0,IF(ScheduleCompile!P346="On",1,IF(ISNUMBER(ScheduleCompile!P346),ScheduleCompile!P346/1,IF(ISTEXT(ScheduleCompile!P346),IF(OR(ISNUMBER(FIND("5F",ScheduleCompile!P346)),ISNUMBER(FIND("0F",ScheduleCompile!P346)),ISNUMBER(FIND("8F",ScheduleCompile!P346)),ISNUMBER(FIND("1F",ScheduleCompile!P346)),ISNUMBER(FIND("2F",ScheduleCompile!P346)),ISNUMBER(FIND("3F",ScheduleCompile!P346)),ISNUMBER(FIND("6F",ScheduleCompile!P346)),ISNUMBER(FIND("7F",ScheduleCompile!P346)),ISNUMBER(FIND("9F",ScheduleCompile!P346)),ISNUMBER(FIND("4F",ScheduleCompile!P346))),VALUE(LEFT(ScheduleCompile!P346,FIND("F",ScheduleCompile!P346)-1)),ScheduleCompile!P346)))))),"",IF(ScheduleCompile!P346="Off",0,IF(ScheduleCompile!P346="On",1,IF(ISNUMBER(ScheduleCompile!P346),ScheduleCompile!P346/1,IF(ISTEXT(ScheduleCompile!P346),IF(OR(ISNUMBER(FIND("5F",ScheduleCompile!P346)),ISNUMBER(FIND("0F",ScheduleCompile!P346)),ISNUMBER(FIND("8F",ScheduleCompile!P346)),ISNUMBER(FIND("1F",ScheduleCompile!P346)),ISNUMBER(FIND("2F",ScheduleCompile!P346)),ISNUMBER(FIND("3F",ScheduleCompile!P346)),ISNUMBER(FIND("6F",ScheduleCompile!P346)),ISNUMBER(FIND("7F",ScheduleCompile!P346)),ISNUMBER(FIND("9F",ScheduleCompile!P346)),ISNUMBER(FIND("4F",ScheduleCompile!P346))),VALUE(LEFT(ScheduleCompile!P346,FIND("F",ScheduleCompile!P346)-1)),ScheduleCompile!P346)))))))</f>
        <v>68</v>
      </c>
      <c r="V353" s="1">
        <f>IF(AND(ISERROR(IF(ScheduleCompile!Q346="Off",0,IF(ScheduleCompile!Q346="On",1,IF(ISNUMBER(ScheduleCompile!Q346),ScheduleCompile!Q346/1,IF(ISTEXT(ScheduleCompile!Q346),IF(OR(ISNUMBER(FIND("5F",ScheduleCompile!Q346)),ISNUMBER(FIND("0F",ScheduleCompile!Q346)),ISNUMBER(FIND("8F",ScheduleCompile!Q346)),ISNUMBER(FIND("1F",ScheduleCompile!Q346)),ISNUMBER(FIND("2F",ScheduleCompile!Q346)),ISNUMBER(FIND("3F",ScheduleCompile!Q346)),ISNUMBER(FIND("6F",ScheduleCompile!Q346)),ISNUMBER(FIND("7F",ScheduleCompile!Q346)),ISNUMBER(FIND("9F",ScheduleCompile!Q346)),ISNUMBER(FIND("4F",ScheduleCompile!Q346))),VALUE(LEFT(ScheduleCompile!Q346,FIND("F",ScheduleCompile!Q346)-1)),ScheduleCompile!Q346)))))),ISTEXT(ScheduleCompile!#REF!)),"ENDTABLE",IF(ISERROR(IF(ScheduleCompile!Q346="Off",0,IF(ScheduleCompile!Q346="On",1,IF(ISNUMBER(ScheduleCompile!Q346),ScheduleCompile!Q346/1,IF(ISTEXT(ScheduleCompile!Q346),IF(OR(ISNUMBER(FIND("5F",ScheduleCompile!Q346)),ISNUMBER(FIND("0F",ScheduleCompile!Q346)),ISNUMBER(FIND("8F",ScheduleCompile!Q346)),ISNUMBER(FIND("1F",ScheduleCompile!Q346)),ISNUMBER(FIND("2F",ScheduleCompile!Q346)),ISNUMBER(FIND("3F",ScheduleCompile!Q346)),ISNUMBER(FIND("6F",ScheduleCompile!Q346)),ISNUMBER(FIND("7F",ScheduleCompile!Q346)),ISNUMBER(FIND("9F",ScheduleCompile!Q346)),ISNUMBER(FIND("4F",ScheduleCompile!Q346))),VALUE(LEFT(ScheduleCompile!Q346,FIND("F",ScheduleCompile!Q346)-1)),ScheduleCompile!Q346)))))),"",IF(ScheduleCompile!Q346="Off",0,IF(ScheduleCompile!Q346="On",1,IF(ISNUMBER(ScheduleCompile!Q346),ScheduleCompile!Q346/1,IF(ISTEXT(ScheduleCompile!Q346),IF(OR(ISNUMBER(FIND("5F",ScheduleCompile!Q346)),ISNUMBER(FIND("0F",ScheduleCompile!Q346)),ISNUMBER(FIND("8F",ScheduleCompile!Q346)),ISNUMBER(FIND("1F",ScheduleCompile!Q346)),ISNUMBER(FIND("2F",ScheduleCompile!Q346)),ISNUMBER(FIND("3F",ScheduleCompile!Q346)),ISNUMBER(FIND("6F",ScheduleCompile!Q346)),ISNUMBER(FIND("7F",ScheduleCompile!Q346)),ISNUMBER(FIND("9F",ScheduleCompile!Q346)),ISNUMBER(FIND("4F",ScheduleCompile!Q346))),VALUE(LEFT(ScheduleCompile!Q346,FIND("F",ScheduleCompile!Q346)-1)),ScheduleCompile!Q346)))))))</f>
        <v>68</v>
      </c>
      <c r="W353" s="1">
        <f>IF(AND(ISERROR(IF(ScheduleCompile!R346="Off",0,IF(ScheduleCompile!R346="On",1,IF(ISNUMBER(ScheduleCompile!R346),ScheduleCompile!R346/1,IF(ISTEXT(ScheduleCompile!R346),IF(OR(ISNUMBER(FIND("5F",ScheduleCompile!R346)),ISNUMBER(FIND("0F",ScheduleCompile!R346)),ISNUMBER(FIND("8F",ScheduleCompile!R346)),ISNUMBER(FIND("1F",ScheduleCompile!R346)),ISNUMBER(FIND("2F",ScheduleCompile!R346)),ISNUMBER(FIND("3F",ScheduleCompile!R346)),ISNUMBER(FIND("6F",ScheduleCompile!R346)),ISNUMBER(FIND("7F",ScheduleCompile!R346)),ISNUMBER(FIND("9F",ScheduleCompile!R346)),ISNUMBER(FIND("4F",ScheduleCompile!R346))),VALUE(LEFT(ScheduleCompile!R346,FIND("F",ScheduleCompile!R346)-1)),ScheduleCompile!R346)))))),ISTEXT(ScheduleCompile!#REF!)),"ENDTABLE",IF(ISERROR(IF(ScheduleCompile!R346="Off",0,IF(ScheduleCompile!R346="On",1,IF(ISNUMBER(ScheduleCompile!R346),ScheduleCompile!R346/1,IF(ISTEXT(ScheduleCompile!R346),IF(OR(ISNUMBER(FIND("5F",ScheduleCompile!R346)),ISNUMBER(FIND("0F",ScheduleCompile!R346)),ISNUMBER(FIND("8F",ScheduleCompile!R346)),ISNUMBER(FIND("1F",ScheduleCompile!R346)),ISNUMBER(FIND("2F",ScheduleCompile!R346)),ISNUMBER(FIND("3F",ScheduleCompile!R346)),ISNUMBER(FIND("6F",ScheduleCompile!R346)),ISNUMBER(FIND("7F",ScheduleCompile!R346)),ISNUMBER(FIND("9F",ScheduleCompile!R346)),ISNUMBER(FIND("4F",ScheduleCompile!R346))),VALUE(LEFT(ScheduleCompile!R346,FIND("F",ScheduleCompile!R346)-1)),ScheduleCompile!R346)))))),"",IF(ScheduleCompile!R346="Off",0,IF(ScheduleCompile!R346="On",1,IF(ISNUMBER(ScheduleCompile!R346),ScheduleCompile!R346/1,IF(ISTEXT(ScheduleCompile!R346),IF(OR(ISNUMBER(FIND("5F",ScheduleCompile!R346)),ISNUMBER(FIND("0F",ScheduleCompile!R346)),ISNUMBER(FIND("8F",ScheduleCompile!R346)),ISNUMBER(FIND("1F",ScheduleCompile!R346)),ISNUMBER(FIND("2F",ScheduleCompile!R346)),ISNUMBER(FIND("3F",ScheduleCompile!R346)),ISNUMBER(FIND("6F",ScheduleCompile!R346)),ISNUMBER(FIND("7F",ScheduleCompile!R346)),ISNUMBER(FIND("9F",ScheduleCompile!R346)),ISNUMBER(FIND("4F",ScheduleCompile!R346))),VALUE(LEFT(ScheduleCompile!R346,FIND("F",ScheduleCompile!R346)-1)),ScheduleCompile!R346)))))))</f>
        <v>68</v>
      </c>
      <c r="X353" s="1">
        <f>IF(AND(ISERROR(IF(ScheduleCompile!S346="Off",0,IF(ScheduleCompile!S346="On",1,IF(ISNUMBER(ScheduleCompile!S346),ScheduleCompile!S346/1,IF(ISTEXT(ScheduleCompile!S346),IF(OR(ISNUMBER(FIND("5F",ScheduleCompile!S346)),ISNUMBER(FIND("0F",ScheduleCompile!S346)),ISNUMBER(FIND("8F",ScheduleCompile!S346)),ISNUMBER(FIND("1F",ScheduleCompile!S346)),ISNUMBER(FIND("2F",ScheduleCompile!S346)),ISNUMBER(FIND("3F",ScheduleCompile!S346)),ISNUMBER(FIND("6F",ScheduleCompile!S346)),ISNUMBER(FIND("7F",ScheduleCompile!S346)),ISNUMBER(FIND("9F",ScheduleCompile!S346)),ISNUMBER(FIND("4F",ScheduleCompile!S346))),VALUE(LEFT(ScheduleCompile!S346,FIND("F",ScheduleCompile!S346)-1)),ScheduleCompile!S346)))))),ISTEXT(ScheduleCompile!#REF!)),"ENDTABLE",IF(ISERROR(IF(ScheduleCompile!S346="Off",0,IF(ScheduleCompile!S346="On",1,IF(ISNUMBER(ScheduleCompile!S346),ScheduleCompile!S346/1,IF(ISTEXT(ScheduleCompile!S346),IF(OR(ISNUMBER(FIND("5F",ScheduleCompile!S346)),ISNUMBER(FIND("0F",ScheduleCompile!S346)),ISNUMBER(FIND("8F",ScheduleCompile!S346)),ISNUMBER(FIND("1F",ScheduleCompile!S346)),ISNUMBER(FIND("2F",ScheduleCompile!S346)),ISNUMBER(FIND("3F",ScheduleCompile!S346)),ISNUMBER(FIND("6F",ScheduleCompile!S346)),ISNUMBER(FIND("7F",ScheduleCompile!S346)),ISNUMBER(FIND("9F",ScheduleCompile!S346)),ISNUMBER(FIND("4F",ScheduleCompile!S346))),VALUE(LEFT(ScheduleCompile!S346,FIND("F",ScheduleCompile!S346)-1)),ScheduleCompile!S346)))))),"",IF(ScheduleCompile!S346="Off",0,IF(ScheduleCompile!S346="On",1,IF(ISNUMBER(ScheduleCompile!S346),ScheduleCompile!S346/1,IF(ISTEXT(ScheduleCompile!S346),IF(OR(ISNUMBER(FIND("5F",ScheduleCompile!S346)),ISNUMBER(FIND("0F",ScheduleCompile!S346)),ISNUMBER(FIND("8F",ScheduleCompile!S346)),ISNUMBER(FIND("1F",ScheduleCompile!S346)),ISNUMBER(FIND("2F",ScheduleCompile!S346)),ISNUMBER(FIND("3F",ScheduleCompile!S346)),ISNUMBER(FIND("6F",ScheduleCompile!S346)),ISNUMBER(FIND("7F",ScheduleCompile!S346)),ISNUMBER(FIND("9F",ScheduleCompile!S346)),ISNUMBER(FIND("4F",ScheduleCompile!S346))),VALUE(LEFT(ScheduleCompile!S346,FIND("F",ScheduleCompile!S346)-1)),ScheduleCompile!S346)))))))</f>
        <v>68</v>
      </c>
      <c r="Y353" s="1">
        <f>IF(AND(ISERROR(IF(ScheduleCompile!T346="Off",0,IF(ScheduleCompile!T346="On",1,IF(ISNUMBER(ScheduleCompile!T346),ScheduleCompile!T346/1,IF(ISTEXT(ScheduleCompile!T346),IF(OR(ISNUMBER(FIND("5F",ScheduleCompile!T346)),ISNUMBER(FIND("0F",ScheduleCompile!T346)),ISNUMBER(FIND("8F",ScheduleCompile!T346)),ISNUMBER(FIND("1F",ScheduleCompile!T346)),ISNUMBER(FIND("2F",ScheduleCompile!T346)),ISNUMBER(FIND("3F",ScheduleCompile!T346)),ISNUMBER(FIND("6F",ScheduleCompile!T346)),ISNUMBER(FIND("7F",ScheduleCompile!T346)),ISNUMBER(FIND("9F",ScheduleCompile!T346)),ISNUMBER(FIND("4F",ScheduleCompile!T346))),VALUE(LEFT(ScheduleCompile!T346,FIND("F",ScheduleCompile!T346)-1)),ScheduleCompile!T346)))))),ISTEXT(ScheduleCompile!#REF!)),"ENDTABLE",IF(ISERROR(IF(ScheduleCompile!T346="Off",0,IF(ScheduleCompile!T346="On",1,IF(ISNUMBER(ScheduleCompile!T346),ScheduleCompile!T346/1,IF(ISTEXT(ScheduleCompile!T346),IF(OR(ISNUMBER(FIND("5F",ScheduleCompile!T346)),ISNUMBER(FIND("0F",ScheduleCompile!T346)),ISNUMBER(FIND("8F",ScheduleCompile!T346)),ISNUMBER(FIND("1F",ScheduleCompile!T346)),ISNUMBER(FIND("2F",ScheduleCompile!T346)),ISNUMBER(FIND("3F",ScheduleCompile!T346)),ISNUMBER(FIND("6F",ScheduleCompile!T346)),ISNUMBER(FIND("7F",ScheduleCompile!T346)),ISNUMBER(FIND("9F",ScheduleCompile!T346)),ISNUMBER(FIND("4F",ScheduleCompile!T346))),VALUE(LEFT(ScheduleCompile!T346,FIND("F",ScheduleCompile!T346)-1)),ScheduleCompile!T346)))))),"",IF(ScheduleCompile!T346="Off",0,IF(ScheduleCompile!T346="On",1,IF(ISNUMBER(ScheduleCompile!T346),ScheduleCompile!T346/1,IF(ISTEXT(ScheduleCompile!T346),IF(OR(ISNUMBER(FIND("5F",ScheduleCompile!T346)),ISNUMBER(FIND("0F",ScheduleCompile!T346)),ISNUMBER(FIND("8F",ScheduleCompile!T346)),ISNUMBER(FIND("1F",ScheduleCompile!T346)),ISNUMBER(FIND("2F",ScheduleCompile!T346)),ISNUMBER(FIND("3F",ScheduleCompile!T346)),ISNUMBER(FIND("6F",ScheduleCompile!T346)),ISNUMBER(FIND("7F",ScheduleCompile!T346)),ISNUMBER(FIND("9F",ScheduleCompile!T346)),ISNUMBER(FIND("4F",ScheduleCompile!T346))),VALUE(LEFT(ScheduleCompile!T346,FIND("F",ScheduleCompile!T346)-1)),ScheduleCompile!T346)))))))</f>
        <v>68</v>
      </c>
      <c r="Z353" s="1">
        <f>IF(AND(ISERROR(IF(ScheduleCompile!U346="Off",0,IF(ScheduleCompile!U346="On",1,IF(ISNUMBER(ScheduleCompile!U346),ScheduleCompile!U346/1,IF(ISTEXT(ScheduleCompile!U346),IF(OR(ISNUMBER(FIND("5F",ScheduleCompile!U346)),ISNUMBER(FIND("0F",ScheduleCompile!U346)),ISNUMBER(FIND("8F",ScheduleCompile!U346)),ISNUMBER(FIND("1F",ScheduleCompile!U346)),ISNUMBER(FIND("2F",ScheduleCompile!U346)),ISNUMBER(FIND("3F",ScheduleCompile!U346)),ISNUMBER(FIND("6F",ScheduleCompile!U346)),ISNUMBER(FIND("7F",ScheduleCompile!U346)),ISNUMBER(FIND("9F",ScheduleCompile!U346)),ISNUMBER(FIND("4F",ScheduleCompile!U346))),VALUE(LEFT(ScheduleCompile!U346,FIND("F",ScheduleCompile!U346)-1)),ScheduleCompile!U346)))))),ISTEXT(ScheduleCompile!#REF!)),"ENDTABLE",IF(ISERROR(IF(ScheduleCompile!U346="Off",0,IF(ScheduleCompile!U346="On",1,IF(ISNUMBER(ScheduleCompile!U346),ScheduleCompile!U346/1,IF(ISTEXT(ScheduleCompile!U346),IF(OR(ISNUMBER(FIND("5F",ScheduleCompile!U346)),ISNUMBER(FIND("0F",ScheduleCompile!U346)),ISNUMBER(FIND("8F",ScheduleCompile!U346)),ISNUMBER(FIND("1F",ScheduleCompile!U346)),ISNUMBER(FIND("2F",ScheduleCompile!U346)),ISNUMBER(FIND("3F",ScheduleCompile!U346)),ISNUMBER(FIND("6F",ScheduleCompile!U346)),ISNUMBER(FIND("7F",ScheduleCompile!U346)),ISNUMBER(FIND("9F",ScheduleCompile!U346)),ISNUMBER(FIND("4F",ScheduleCompile!U346))),VALUE(LEFT(ScheduleCompile!U346,FIND("F",ScheduleCompile!U346)-1)),ScheduleCompile!U346)))))),"",IF(ScheduleCompile!U346="Off",0,IF(ScheduleCompile!U346="On",1,IF(ISNUMBER(ScheduleCompile!U346),ScheduleCompile!U346/1,IF(ISTEXT(ScheduleCompile!U346),IF(OR(ISNUMBER(FIND("5F",ScheduleCompile!U346)),ISNUMBER(FIND("0F",ScheduleCompile!U346)),ISNUMBER(FIND("8F",ScheduleCompile!U346)),ISNUMBER(FIND("1F",ScheduleCompile!U346)),ISNUMBER(FIND("2F",ScheduleCompile!U346)),ISNUMBER(FIND("3F",ScheduleCompile!U346)),ISNUMBER(FIND("6F",ScheduleCompile!U346)),ISNUMBER(FIND("7F",ScheduleCompile!U346)),ISNUMBER(FIND("9F",ScheduleCompile!U346)),ISNUMBER(FIND("4F",ScheduleCompile!U346))),VALUE(LEFT(ScheduleCompile!U346,FIND("F",ScheduleCompile!U346)-1)),ScheduleCompile!U346)))))))</f>
        <v>68</v>
      </c>
      <c r="AA353" s="1">
        <f>IF(AND(ISERROR(IF(ScheduleCompile!V346="Off",0,IF(ScheduleCompile!V346="On",1,IF(ISNUMBER(ScheduleCompile!V346),ScheduleCompile!V346/1,IF(ISTEXT(ScheduleCompile!V346),IF(OR(ISNUMBER(FIND("5F",ScheduleCompile!V346)),ISNUMBER(FIND("0F",ScheduleCompile!V346)),ISNUMBER(FIND("8F",ScheduleCompile!V346)),ISNUMBER(FIND("1F",ScheduleCompile!V346)),ISNUMBER(FIND("2F",ScheduleCompile!V346)),ISNUMBER(FIND("3F",ScheduleCompile!V346)),ISNUMBER(FIND("6F",ScheduleCompile!V346)),ISNUMBER(FIND("7F",ScheduleCompile!V346)),ISNUMBER(FIND("9F",ScheduleCompile!V346)),ISNUMBER(FIND("4F",ScheduleCompile!V346))),VALUE(LEFT(ScheduleCompile!V346,FIND("F",ScheduleCompile!V346)-1)),ScheduleCompile!V346)))))),ISTEXT(ScheduleCompile!#REF!)),"ENDTABLE",IF(ISERROR(IF(ScheduleCompile!V346="Off",0,IF(ScheduleCompile!V346="On",1,IF(ISNUMBER(ScheduleCompile!V346),ScheduleCompile!V346/1,IF(ISTEXT(ScheduleCompile!V346),IF(OR(ISNUMBER(FIND("5F",ScheduleCompile!V346)),ISNUMBER(FIND("0F",ScheduleCompile!V346)),ISNUMBER(FIND("8F",ScheduleCompile!V346)),ISNUMBER(FIND("1F",ScheduleCompile!V346)),ISNUMBER(FIND("2F",ScheduleCompile!V346)),ISNUMBER(FIND("3F",ScheduleCompile!V346)),ISNUMBER(FIND("6F",ScheduleCompile!V346)),ISNUMBER(FIND("7F",ScheduleCompile!V346)),ISNUMBER(FIND("9F",ScheduleCompile!V346)),ISNUMBER(FIND("4F",ScheduleCompile!V346))),VALUE(LEFT(ScheduleCompile!V346,FIND("F",ScheduleCompile!V346)-1)),ScheduleCompile!V346)))))),"",IF(ScheduleCompile!V346="Off",0,IF(ScheduleCompile!V346="On",1,IF(ISNUMBER(ScheduleCompile!V346),ScheduleCompile!V346/1,IF(ISTEXT(ScheduleCompile!V346),IF(OR(ISNUMBER(FIND("5F",ScheduleCompile!V346)),ISNUMBER(FIND("0F",ScheduleCompile!V346)),ISNUMBER(FIND("8F",ScheduleCompile!V346)),ISNUMBER(FIND("1F",ScheduleCompile!V346)),ISNUMBER(FIND("2F",ScheduleCompile!V346)),ISNUMBER(FIND("3F",ScheduleCompile!V346)),ISNUMBER(FIND("6F",ScheduleCompile!V346)),ISNUMBER(FIND("7F",ScheduleCompile!V346)),ISNUMBER(FIND("9F",ScheduleCompile!V346)),ISNUMBER(FIND("4F",ScheduleCompile!V346))),VALUE(LEFT(ScheduleCompile!V346,FIND("F",ScheduleCompile!V346)-1)),ScheduleCompile!V346)))))))</f>
        <v>68</v>
      </c>
      <c r="AB353" s="1">
        <f>IF(AND(ISERROR(IF(ScheduleCompile!W346="Off",0,IF(ScheduleCompile!W346="On",1,IF(ISNUMBER(ScheduleCompile!W346),ScheduleCompile!W346/1,IF(ISTEXT(ScheduleCompile!W346),IF(OR(ISNUMBER(FIND("5F",ScheduleCompile!W346)),ISNUMBER(FIND("0F",ScheduleCompile!W346)),ISNUMBER(FIND("8F",ScheduleCompile!W346)),ISNUMBER(FIND("1F",ScheduleCompile!W346)),ISNUMBER(FIND("2F",ScheduleCompile!W346)),ISNUMBER(FIND("3F",ScheduleCompile!W346)),ISNUMBER(FIND("6F",ScheduleCompile!W346)),ISNUMBER(FIND("7F",ScheduleCompile!W346)),ISNUMBER(FIND("9F",ScheduleCompile!W346)),ISNUMBER(FIND("4F",ScheduleCompile!W346))),VALUE(LEFT(ScheduleCompile!W346,FIND("F",ScheduleCompile!W346)-1)),ScheduleCompile!W346)))))),ISTEXT(ScheduleCompile!#REF!)),"ENDTABLE",IF(ISERROR(IF(ScheduleCompile!W346="Off",0,IF(ScheduleCompile!W346="On",1,IF(ISNUMBER(ScheduleCompile!W346),ScheduleCompile!W346/1,IF(ISTEXT(ScheduleCompile!W346),IF(OR(ISNUMBER(FIND("5F",ScheduleCompile!W346)),ISNUMBER(FIND("0F",ScheduleCompile!W346)),ISNUMBER(FIND("8F",ScheduleCompile!W346)),ISNUMBER(FIND("1F",ScheduleCompile!W346)),ISNUMBER(FIND("2F",ScheduleCompile!W346)),ISNUMBER(FIND("3F",ScheduleCompile!W346)),ISNUMBER(FIND("6F",ScheduleCompile!W346)),ISNUMBER(FIND("7F",ScheduleCompile!W346)),ISNUMBER(FIND("9F",ScheduleCompile!W346)),ISNUMBER(FIND("4F",ScheduleCompile!W346))),VALUE(LEFT(ScheduleCompile!W346,FIND("F",ScheduleCompile!W346)-1)),ScheduleCompile!W346)))))),"",IF(ScheduleCompile!W346="Off",0,IF(ScheduleCompile!W346="On",1,IF(ISNUMBER(ScheduleCompile!W346),ScheduleCompile!W346/1,IF(ISTEXT(ScheduleCompile!W346),IF(OR(ISNUMBER(FIND("5F",ScheduleCompile!W346)),ISNUMBER(FIND("0F",ScheduleCompile!W346)),ISNUMBER(FIND("8F",ScheduleCompile!W346)),ISNUMBER(FIND("1F",ScheduleCompile!W346)),ISNUMBER(FIND("2F",ScheduleCompile!W346)),ISNUMBER(FIND("3F",ScheduleCompile!W346)),ISNUMBER(FIND("6F",ScheduleCompile!W346)),ISNUMBER(FIND("7F",ScheduleCompile!W346)),ISNUMBER(FIND("9F",ScheduleCompile!W346)),ISNUMBER(FIND("4F",ScheduleCompile!W346))),VALUE(LEFT(ScheduleCompile!W346,FIND("F",ScheduleCompile!W346)-1)),ScheduleCompile!W346)))))))</f>
        <v>68</v>
      </c>
      <c r="AC353" s="1">
        <f>IF(AND(ISERROR(IF(ScheduleCompile!X346="Off",0,IF(ScheduleCompile!X346="On",1,IF(ISNUMBER(ScheduleCompile!X346),ScheduleCompile!X346/1,IF(ISTEXT(ScheduleCompile!X346),IF(OR(ISNUMBER(FIND("5F",ScheduleCompile!X346)),ISNUMBER(FIND("0F",ScheduleCompile!X346)),ISNUMBER(FIND("8F",ScheduleCompile!X346)),ISNUMBER(FIND("1F",ScheduleCompile!X346)),ISNUMBER(FIND("2F",ScheduleCompile!X346)),ISNUMBER(FIND("3F",ScheduleCompile!X346)),ISNUMBER(FIND("6F",ScheduleCompile!X346)),ISNUMBER(FIND("7F",ScheduleCompile!X346)),ISNUMBER(FIND("9F",ScheduleCompile!X346)),ISNUMBER(FIND("4F",ScheduleCompile!X346))),VALUE(LEFT(ScheduleCompile!X346,FIND("F",ScheduleCompile!X346)-1)),ScheduleCompile!X346)))))),ISTEXT(ScheduleCompile!#REF!)),"ENDTABLE",IF(ISERROR(IF(ScheduleCompile!X346="Off",0,IF(ScheduleCompile!X346="On",1,IF(ISNUMBER(ScheduleCompile!X346),ScheduleCompile!X346/1,IF(ISTEXT(ScheduleCompile!X346),IF(OR(ISNUMBER(FIND("5F",ScheduleCompile!X346)),ISNUMBER(FIND("0F",ScheduleCompile!X346)),ISNUMBER(FIND("8F",ScheduleCompile!X346)),ISNUMBER(FIND("1F",ScheduleCompile!X346)),ISNUMBER(FIND("2F",ScheduleCompile!X346)),ISNUMBER(FIND("3F",ScheduleCompile!X346)),ISNUMBER(FIND("6F",ScheduleCompile!X346)),ISNUMBER(FIND("7F",ScheduleCompile!X346)),ISNUMBER(FIND("9F",ScheduleCompile!X346)),ISNUMBER(FIND("4F",ScheduleCompile!X346))),VALUE(LEFT(ScheduleCompile!X346,FIND("F",ScheduleCompile!X346)-1)),ScheduleCompile!X346)))))),"",IF(ScheduleCompile!X346="Off",0,IF(ScheduleCompile!X346="On",1,IF(ISNUMBER(ScheduleCompile!X346),ScheduleCompile!X346/1,IF(ISTEXT(ScheduleCompile!X346),IF(OR(ISNUMBER(FIND("5F",ScheduleCompile!X346)),ISNUMBER(FIND("0F",ScheduleCompile!X346)),ISNUMBER(FIND("8F",ScheduleCompile!X346)),ISNUMBER(FIND("1F",ScheduleCompile!X346)),ISNUMBER(FIND("2F",ScheduleCompile!X346)),ISNUMBER(FIND("3F",ScheduleCompile!X346)),ISNUMBER(FIND("6F",ScheduleCompile!X346)),ISNUMBER(FIND("7F",ScheduleCompile!X346)),ISNUMBER(FIND("9F",ScheduleCompile!X346)),ISNUMBER(FIND("4F",ScheduleCompile!X346))),VALUE(LEFT(ScheduleCompile!X346,FIND("F",ScheduleCompile!X346)-1)),ScheduleCompile!X346)))))))</f>
        <v>60</v>
      </c>
      <c r="AD353" s="1">
        <f>IF(AND(ISERROR(IF(ScheduleCompile!Y346="Off",0,IF(ScheduleCompile!Y346="On",1,IF(ISNUMBER(ScheduleCompile!Y346),ScheduleCompile!Y346/1,IF(ISTEXT(ScheduleCompile!Y346),IF(OR(ISNUMBER(FIND("5F",ScheduleCompile!Y346)),ISNUMBER(FIND("0F",ScheduleCompile!Y346)),ISNUMBER(FIND("8F",ScheduleCompile!Y346)),ISNUMBER(FIND("1F",ScheduleCompile!Y346)),ISNUMBER(FIND("2F",ScheduleCompile!Y346)),ISNUMBER(FIND("3F",ScheduleCompile!Y346)),ISNUMBER(FIND("6F",ScheduleCompile!Y346)),ISNUMBER(FIND("7F",ScheduleCompile!Y346)),ISNUMBER(FIND("9F",ScheduleCompile!Y346)),ISNUMBER(FIND("4F",ScheduleCompile!Y346))),VALUE(LEFT(ScheduleCompile!Y346,FIND("F",ScheduleCompile!Y346)-1)),ScheduleCompile!Y346)))))),ISTEXT(ScheduleCompile!#REF!)),"ENDTABLE",IF(ISERROR(IF(ScheduleCompile!Y346="Off",0,IF(ScheduleCompile!Y346="On",1,IF(ISNUMBER(ScheduleCompile!Y346),ScheduleCompile!Y346/1,IF(ISTEXT(ScheduleCompile!Y346),IF(OR(ISNUMBER(FIND("5F",ScheduleCompile!Y346)),ISNUMBER(FIND("0F",ScheduleCompile!Y346)),ISNUMBER(FIND("8F",ScheduleCompile!Y346)),ISNUMBER(FIND("1F",ScheduleCompile!Y346)),ISNUMBER(FIND("2F",ScheduleCompile!Y346)),ISNUMBER(FIND("3F",ScheduleCompile!Y346)),ISNUMBER(FIND("6F",ScheduleCompile!Y346)),ISNUMBER(FIND("7F",ScheduleCompile!Y346)),ISNUMBER(FIND("9F",ScheduleCompile!Y346)),ISNUMBER(FIND("4F",ScheduleCompile!Y346))),VALUE(LEFT(ScheduleCompile!Y346,FIND("F",ScheduleCompile!Y346)-1)),ScheduleCompile!Y346)))))),"",IF(ScheduleCompile!Y346="Off",0,IF(ScheduleCompile!Y346="On",1,IF(ISNUMBER(ScheduleCompile!Y346),ScheduleCompile!Y346/1,IF(ISTEXT(ScheduleCompile!Y346),IF(OR(ISNUMBER(FIND("5F",ScheduleCompile!Y346)),ISNUMBER(FIND("0F",ScheduleCompile!Y346)),ISNUMBER(FIND("8F",ScheduleCompile!Y346)),ISNUMBER(FIND("1F",ScheduleCompile!Y346)),ISNUMBER(FIND("2F",ScheduleCompile!Y346)),ISNUMBER(FIND("3F",ScheduleCompile!Y346)),ISNUMBER(FIND("6F",ScheduleCompile!Y346)),ISNUMBER(FIND("7F",ScheduleCompile!Y346)),ISNUMBER(FIND("9F",ScheduleCompile!Y346)),ISNUMBER(FIND("4F",ScheduleCompile!Y346))),VALUE(LEFT(ScheduleCompile!Y346,FIND("F",ScheduleCompile!Y346)-1)),ScheduleCompile!Y346)))))))</f>
        <v>60</v>
      </c>
    </row>
    <row r="354" spans="1:30" x14ac:dyDescent="0.25">
      <c r="A354" t="str">
        <f t="shared" si="23"/>
        <v>SchDay "ResidentialLivingClgSetptWD"  Type = "Temperature" Hr = (78, 78, 78, 78, 78, 78, 78, 78, 78, 78, 78, 78, 78, 78, 78, 78, 78, 78, 78, 78, 78, 78, 78, 78) ..</v>
      </c>
      <c r="B354" s="1" t="s">
        <v>623</v>
      </c>
      <c r="C354" t="str">
        <f t="shared" si="24"/>
        <v xml:space="preserve">SchDay "ResidentialLivingClgSetptWD"  Type = "Temperature" Hr = </v>
      </c>
      <c r="D354" t="str">
        <f t="shared" si="25"/>
        <v>(78, 78, 78, 78, 78, 78, 78, 78, 78, 78, 78, 78, 78, 78, 78, 78, 78, 78, 78, 78, 78, 78, 78, 78) ..</v>
      </c>
      <c r="E354" s="30" t="str">
        <f>ScheduleCompile!A347</f>
        <v>ResidentialLivingClgSetptWD</v>
      </c>
      <c r="F354" t="str">
        <f t="shared" si="26"/>
        <v>Temperature</v>
      </c>
      <c r="G354" s="1">
        <f>IF(AND(ISERROR(IF(ScheduleCompile!B347="Off",0,IF(ScheduleCompile!B347="On",1,IF(ISNUMBER(ScheduleCompile!B347),ScheduleCompile!B347/1,IF(ISTEXT(ScheduleCompile!B347),IF(OR(ISNUMBER(FIND("5F",ScheduleCompile!B347)),ISNUMBER(FIND("0F",ScheduleCompile!B347)),ISNUMBER(FIND("8F",ScheduleCompile!B347)),ISNUMBER(FIND("1F",ScheduleCompile!B347)),ISNUMBER(FIND("2F",ScheduleCompile!B347)),ISNUMBER(FIND("3F",ScheduleCompile!B347)),ISNUMBER(FIND("6F",ScheduleCompile!B347)),ISNUMBER(FIND("7F",ScheduleCompile!B347)),ISNUMBER(FIND("9F",ScheduleCompile!B347)),ISNUMBER(FIND("4F",ScheduleCompile!B347))),VALUE(LEFT(ScheduleCompile!B347,FIND("F",ScheduleCompile!B347)-1)),ScheduleCompile!B347)))))),ISTEXT(ScheduleCompile!#REF!)),"ENDTABLE",IF(ISERROR(IF(ScheduleCompile!B347="Off",0,IF(ScheduleCompile!B347="On",1,IF(ISNUMBER(ScheduleCompile!B347),ScheduleCompile!B347/1,IF(ISTEXT(ScheduleCompile!B347),IF(OR(ISNUMBER(FIND("5F",ScheduleCompile!B347)),ISNUMBER(FIND("0F",ScheduleCompile!B347)),ISNUMBER(FIND("8F",ScheduleCompile!B347)),ISNUMBER(FIND("1F",ScheduleCompile!B347)),ISNUMBER(FIND("2F",ScheduleCompile!B347)),ISNUMBER(FIND("3F",ScheduleCompile!B347)),ISNUMBER(FIND("6F",ScheduleCompile!B347)),ISNUMBER(FIND("7F",ScheduleCompile!B347)),ISNUMBER(FIND("9F",ScheduleCompile!B347)),ISNUMBER(FIND("4F",ScheduleCompile!B347))),VALUE(LEFT(ScheduleCompile!B347,FIND("F",ScheduleCompile!B347)-1)),ScheduleCompile!B347)))))),"",IF(ScheduleCompile!B347="Off",0,IF(ScheduleCompile!B347="On",1,IF(ISNUMBER(ScheduleCompile!B347),ScheduleCompile!B347/1,IF(ISTEXT(ScheduleCompile!B347),IF(OR(ISNUMBER(FIND("5F",ScheduleCompile!B347)),ISNUMBER(FIND("0F",ScheduleCompile!B347)),ISNUMBER(FIND("8F",ScheduleCompile!B347)),ISNUMBER(FIND("1F",ScheduleCompile!B347)),ISNUMBER(FIND("2F",ScheduleCompile!B347)),ISNUMBER(FIND("3F",ScheduleCompile!B347)),ISNUMBER(FIND("6F",ScheduleCompile!B347)),ISNUMBER(FIND("7F",ScheduleCompile!B347)),ISNUMBER(FIND("9F",ScheduleCompile!B347)),ISNUMBER(FIND("4F",ScheduleCompile!B347))),VALUE(LEFT(ScheduleCompile!B347,FIND("F",ScheduleCompile!B347)-1)),ScheduleCompile!B347)))))))</f>
        <v>78</v>
      </c>
      <c r="H354" s="1">
        <f>IF(AND(ISERROR(IF(ScheduleCompile!C347="Off",0,IF(ScheduleCompile!C347="On",1,IF(ISNUMBER(ScheduleCompile!C347),ScheduleCompile!C347/1,IF(ISTEXT(ScheduleCompile!C347),IF(OR(ISNUMBER(FIND("5F",ScheduleCompile!C347)),ISNUMBER(FIND("0F",ScheduleCompile!C347)),ISNUMBER(FIND("8F",ScheduleCompile!C347)),ISNUMBER(FIND("1F",ScheduleCompile!C347)),ISNUMBER(FIND("2F",ScheduleCompile!C347)),ISNUMBER(FIND("3F",ScheduleCompile!C347)),ISNUMBER(FIND("6F",ScheduleCompile!C347)),ISNUMBER(FIND("7F",ScheduleCompile!C347)),ISNUMBER(FIND("9F",ScheduleCompile!C347)),ISNUMBER(FIND("4F",ScheduleCompile!C347))),VALUE(LEFT(ScheduleCompile!C347,FIND("F",ScheduleCompile!C347)-1)),ScheduleCompile!C347)))))),ISTEXT(ScheduleCompile!#REF!)),"ENDTABLE",IF(ISERROR(IF(ScheduleCompile!C347="Off",0,IF(ScheduleCompile!C347="On",1,IF(ISNUMBER(ScheduleCompile!C347),ScheduleCompile!C347/1,IF(ISTEXT(ScheduleCompile!C347),IF(OR(ISNUMBER(FIND("5F",ScheduleCompile!C347)),ISNUMBER(FIND("0F",ScheduleCompile!C347)),ISNUMBER(FIND("8F",ScheduleCompile!C347)),ISNUMBER(FIND("1F",ScheduleCompile!C347)),ISNUMBER(FIND("2F",ScheduleCompile!C347)),ISNUMBER(FIND("3F",ScheduleCompile!C347)),ISNUMBER(FIND("6F",ScheduleCompile!C347)),ISNUMBER(FIND("7F",ScheduleCompile!C347)),ISNUMBER(FIND("9F",ScheduleCompile!C347)),ISNUMBER(FIND("4F",ScheduleCompile!C347))),VALUE(LEFT(ScheduleCompile!C347,FIND("F",ScheduleCompile!C347)-1)),ScheduleCompile!C347)))))),"",IF(ScheduleCompile!C347="Off",0,IF(ScheduleCompile!C347="On",1,IF(ISNUMBER(ScheduleCompile!C347),ScheduleCompile!C347/1,IF(ISTEXT(ScheduleCompile!C347),IF(OR(ISNUMBER(FIND("5F",ScheduleCompile!C347)),ISNUMBER(FIND("0F",ScheduleCompile!C347)),ISNUMBER(FIND("8F",ScheduleCompile!C347)),ISNUMBER(FIND("1F",ScheduleCompile!C347)),ISNUMBER(FIND("2F",ScheduleCompile!C347)),ISNUMBER(FIND("3F",ScheduleCompile!C347)),ISNUMBER(FIND("6F",ScheduleCompile!C347)),ISNUMBER(FIND("7F",ScheduleCompile!C347)),ISNUMBER(FIND("9F",ScheduleCompile!C347)),ISNUMBER(FIND("4F",ScheduleCompile!C347))),VALUE(LEFT(ScheduleCompile!C347,FIND("F",ScheduleCompile!C347)-1)),ScheduleCompile!C347)))))))</f>
        <v>78</v>
      </c>
      <c r="I354" s="1">
        <f>IF(AND(ISERROR(IF(ScheduleCompile!D347="Off",0,IF(ScheduleCompile!D347="On",1,IF(ISNUMBER(ScheduleCompile!D347),ScheduleCompile!D347/1,IF(ISTEXT(ScheduleCompile!D347),IF(OR(ISNUMBER(FIND("5F",ScheduleCompile!D347)),ISNUMBER(FIND("0F",ScheduleCompile!D347)),ISNUMBER(FIND("8F",ScheduleCompile!D347)),ISNUMBER(FIND("1F",ScheduleCompile!D347)),ISNUMBER(FIND("2F",ScheduleCompile!D347)),ISNUMBER(FIND("3F",ScheduleCompile!D347)),ISNUMBER(FIND("6F",ScheduleCompile!D347)),ISNUMBER(FIND("7F",ScheduleCompile!D347)),ISNUMBER(FIND("9F",ScheduleCompile!D347)),ISNUMBER(FIND("4F",ScheduleCompile!D347))),VALUE(LEFT(ScheduleCompile!D347,FIND("F",ScheduleCompile!D347)-1)),ScheduleCompile!D347)))))),ISTEXT(ScheduleCompile!#REF!)),"ENDTABLE",IF(ISERROR(IF(ScheduleCompile!D347="Off",0,IF(ScheduleCompile!D347="On",1,IF(ISNUMBER(ScheduleCompile!D347),ScheduleCompile!D347/1,IF(ISTEXT(ScheduleCompile!D347),IF(OR(ISNUMBER(FIND("5F",ScheduleCompile!D347)),ISNUMBER(FIND("0F",ScheduleCompile!D347)),ISNUMBER(FIND("8F",ScheduleCompile!D347)),ISNUMBER(FIND("1F",ScheduleCompile!D347)),ISNUMBER(FIND("2F",ScheduleCompile!D347)),ISNUMBER(FIND("3F",ScheduleCompile!D347)),ISNUMBER(FIND("6F",ScheduleCompile!D347)),ISNUMBER(FIND("7F",ScheduleCompile!D347)),ISNUMBER(FIND("9F",ScheduleCompile!D347)),ISNUMBER(FIND("4F",ScheduleCompile!D347))),VALUE(LEFT(ScheduleCompile!D347,FIND("F",ScheduleCompile!D347)-1)),ScheduleCompile!D347)))))),"",IF(ScheduleCompile!D347="Off",0,IF(ScheduleCompile!D347="On",1,IF(ISNUMBER(ScheduleCompile!D347),ScheduleCompile!D347/1,IF(ISTEXT(ScheduleCompile!D347),IF(OR(ISNUMBER(FIND("5F",ScheduleCompile!D347)),ISNUMBER(FIND("0F",ScheduleCompile!D347)),ISNUMBER(FIND("8F",ScheduleCompile!D347)),ISNUMBER(FIND("1F",ScheduleCompile!D347)),ISNUMBER(FIND("2F",ScheduleCompile!D347)),ISNUMBER(FIND("3F",ScheduleCompile!D347)),ISNUMBER(FIND("6F",ScheduleCompile!D347)),ISNUMBER(FIND("7F",ScheduleCompile!D347)),ISNUMBER(FIND("9F",ScheduleCompile!D347)),ISNUMBER(FIND("4F",ScheduleCompile!D347))),VALUE(LEFT(ScheduleCompile!D347,FIND("F",ScheduleCompile!D347)-1)),ScheduleCompile!D347)))))))</f>
        <v>78</v>
      </c>
      <c r="J354" s="1">
        <f>IF(AND(ISERROR(IF(ScheduleCompile!E347="Off",0,IF(ScheduleCompile!E347="On",1,IF(ISNUMBER(ScheduleCompile!E347),ScheduleCompile!E347/1,IF(ISTEXT(ScheduleCompile!E347),IF(OR(ISNUMBER(FIND("5F",ScheduleCompile!E347)),ISNUMBER(FIND("0F",ScheduleCompile!E347)),ISNUMBER(FIND("8F",ScheduleCompile!E347)),ISNUMBER(FIND("1F",ScheduleCompile!E347)),ISNUMBER(FIND("2F",ScheduleCompile!E347)),ISNUMBER(FIND("3F",ScheduleCompile!E347)),ISNUMBER(FIND("6F",ScheduleCompile!E347)),ISNUMBER(FIND("7F",ScheduleCompile!E347)),ISNUMBER(FIND("9F",ScheduleCompile!E347)),ISNUMBER(FIND("4F",ScheduleCompile!E347))),VALUE(LEFT(ScheduleCompile!E347,FIND("F",ScheduleCompile!E347)-1)),ScheduleCompile!E347)))))),ISTEXT(ScheduleCompile!#REF!)),"ENDTABLE",IF(ISERROR(IF(ScheduleCompile!E347="Off",0,IF(ScheduleCompile!E347="On",1,IF(ISNUMBER(ScheduleCompile!E347),ScheduleCompile!E347/1,IF(ISTEXT(ScheduleCompile!E347),IF(OR(ISNUMBER(FIND("5F",ScheduleCompile!E347)),ISNUMBER(FIND("0F",ScheduleCompile!E347)),ISNUMBER(FIND("8F",ScheduleCompile!E347)),ISNUMBER(FIND("1F",ScheduleCompile!E347)),ISNUMBER(FIND("2F",ScheduleCompile!E347)),ISNUMBER(FIND("3F",ScheduleCompile!E347)),ISNUMBER(FIND("6F",ScheduleCompile!E347)),ISNUMBER(FIND("7F",ScheduleCompile!E347)),ISNUMBER(FIND("9F",ScheduleCompile!E347)),ISNUMBER(FIND("4F",ScheduleCompile!E347))),VALUE(LEFT(ScheduleCompile!E347,FIND("F",ScheduleCompile!E347)-1)),ScheduleCompile!E347)))))),"",IF(ScheduleCompile!E347="Off",0,IF(ScheduleCompile!E347="On",1,IF(ISNUMBER(ScheduleCompile!E347),ScheduleCompile!E347/1,IF(ISTEXT(ScheduleCompile!E347),IF(OR(ISNUMBER(FIND("5F",ScheduleCompile!E347)),ISNUMBER(FIND("0F",ScheduleCompile!E347)),ISNUMBER(FIND("8F",ScheduleCompile!E347)),ISNUMBER(FIND("1F",ScheduleCompile!E347)),ISNUMBER(FIND("2F",ScheduleCompile!E347)),ISNUMBER(FIND("3F",ScheduleCompile!E347)),ISNUMBER(FIND("6F",ScheduleCompile!E347)),ISNUMBER(FIND("7F",ScheduleCompile!E347)),ISNUMBER(FIND("9F",ScheduleCompile!E347)),ISNUMBER(FIND("4F",ScheduleCompile!E347))),VALUE(LEFT(ScheduleCompile!E347,FIND("F",ScheduleCompile!E347)-1)),ScheduleCompile!E347)))))))</f>
        <v>78</v>
      </c>
      <c r="K354" s="1">
        <f>IF(AND(ISERROR(IF(ScheduleCompile!F347="Off",0,IF(ScheduleCompile!F347="On",1,IF(ISNUMBER(ScheduleCompile!F347),ScheduleCompile!F347/1,IF(ISTEXT(ScheduleCompile!F347),IF(OR(ISNUMBER(FIND("5F",ScheduleCompile!F347)),ISNUMBER(FIND("0F",ScheduleCompile!F347)),ISNUMBER(FIND("8F",ScheduleCompile!F347)),ISNUMBER(FIND("1F",ScheduleCompile!F347)),ISNUMBER(FIND("2F",ScheduleCompile!F347)),ISNUMBER(FIND("3F",ScheduleCompile!F347)),ISNUMBER(FIND("6F",ScheduleCompile!F347)),ISNUMBER(FIND("7F",ScheduleCompile!F347)),ISNUMBER(FIND("9F",ScheduleCompile!F347)),ISNUMBER(FIND("4F",ScheduleCompile!F347))),VALUE(LEFT(ScheduleCompile!F347,FIND("F",ScheduleCompile!F347)-1)),ScheduleCompile!F347)))))),ISTEXT(ScheduleCompile!#REF!)),"ENDTABLE",IF(ISERROR(IF(ScheduleCompile!F347="Off",0,IF(ScheduleCompile!F347="On",1,IF(ISNUMBER(ScheduleCompile!F347),ScheduleCompile!F347/1,IF(ISTEXT(ScheduleCompile!F347),IF(OR(ISNUMBER(FIND("5F",ScheduleCompile!F347)),ISNUMBER(FIND("0F",ScheduleCompile!F347)),ISNUMBER(FIND("8F",ScheduleCompile!F347)),ISNUMBER(FIND("1F",ScheduleCompile!F347)),ISNUMBER(FIND("2F",ScheduleCompile!F347)),ISNUMBER(FIND("3F",ScheduleCompile!F347)),ISNUMBER(FIND("6F",ScheduleCompile!F347)),ISNUMBER(FIND("7F",ScheduleCompile!F347)),ISNUMBER(FIND("9F",ScheduleCompile!F347)),ISNUMBER(FIND("4F",ScheduleCompile!F347))),VALUE(LEFT(ScheduleCompile!F347,FIND("F",ScheduleCompile!F347)-1)),ScheduleCompile!F347)))))),"",IF(ScheduleCompile!F347="Off",0,IF(ScheduleCompile!F347="On",1,IF(ISNUMBER(ScheduleCompile!F347),ScheduleCompile!F347/1,IF(ISTEXT(ScheduleCompile!F347),IF(OR(ISNUMBER(FIND("5F",ScheduleCompile!F347)),ISNUMBER(FIND("0F",ScheduleCompile!F347)),ISNUMBER(FIND("8F",ScheduleCompile!F347)),ISNUMBER(FIND("1F",ScheduleCompile!F347)),ISNUMBER(FIND("2F",ScheduleCompile!F347)),ISNUMBER(FIND("3F",ScheduleCompile!F347)),ISNUMBER(FIND("6F",ScheduleCompile!F347)),ISNUMBER(FIND("7F",ScheduleCompile!F347)),ISNUMBER(FIND("9F",ScheduleCompile!F347)),ISNUMBER(FIND("4F",ScheduleCompile!F347))),VALUE(LEFT(ScheduleCompile!F347,FIND("F",ScheduleCompile!F347)-1)),ScheduleCompile!F347)))))))</f>
        <v>78</v>
      </c>
      <c r="L354" s="1">
        <f>IF(AND(ISERROR(IF(ScheduleCompile!G347="Off",0,IF(ScheduleCompile!G347="On",1,IF(ISNUMBER(ScheduleCompile!G347),ScheduleCompile!G347/1,IF(ISTEXT(ScheduleCompile!G347),IF(OR(ISNUMBER(FIND("5F",ScheduleCompile!G347)),ISNUMBER(FIND("0F",ScheduleCompile!G347)),ISNUMBER(FIND("8F",ScheduleCompile!G347)),ISNUMBER(FIND("1F",ScheduleCompile!G347)),ISNUMBER(FIND("2F",ScheduleCompile!G347)),ISNUMBER(FIND("3F",ScheduleCompile!G347)),ISNUMBER(FIND("6F",ScheduleCompile!G347)),ISNUMBER(FIND("7F",ScheduleCompile!G347)),ISNUMBER(FIND("9F",ScheduleCompile!G347)),ISNUMBER(FIND("4F",ScheduleCompile!G347))),VALUE(LEFT(ScheduleCompile!G347,FIND("F",ScheduleCompile!G347)-1)),ScheduleCompile!G347)))))),ISTEXT(ScheduleCompile!#REF!)),"ENDTABLE",IF(ISERROR(IF(ScheduleCompile!G347="Off",0,IF(ScheduleCompile!G347="On",1,IF(ISNUMBER(ScheduleCompile!G347),ScheduleCompile!G347/1,IF(ISTEXT(ScheduleCompile!G347),IF(OR(ISNUMBER(FIND("5F",ScheduleCompile!G347)),ISNUMBER(FIND("0F",ScheduleCompile!G347)),ISNUMBER(FIND("8F",ScheduleCompile!G347)),ISNUMBER(FIND("1F",ScheduleCompile!G347)),ISNUMBER(FIND("2F",ScheduleCompile!G347)),ISNUMBER(FIND("3F",ScheduleCompile!G347)),ISNUMBER(FIND("6F",ScheduleCompile!G347)),ISNUMBER(FIND("7F",ScheduleCompile!G347)),ISNUMBER(FIND("9F",ScheduleCompile!G347)),ISNUMBER(FIND("4F",ScheduleCompile!G347))),VALUE(LEFT(ScheduleCompile!G347,FIND("F",ScheduleCompile!G347)-1)),ScheduleCompile!G347)))))),"",IF(ScheduleCompile!G347="Off",0,IF(ScheduleCompile!G347="On",1,IF(ISNUMBER(ScheduleCompile!G347),ScheduleCompile!G347/1,IF(ISTEXT(ScheduleCompile!G347),IF(OR(ISNUMBER(FIND("5F",ScheduleCompile!G347)),ISNUMBER(FIND("0F",ScheduleCompile!G347)),ISNUMBER(FIND("8F",ScheduleCompile!G347)),ISNUMBER(FIND("1F",ScheduleCompile!G347)),ISNUMBER(FIND("2F",ScheduleCompile!G347)),ISNUMBER(FIND("3F",ScheduleCompile!G347)),ISNUMBER(FIND("6F",ScheduleCompile!G347)),ISNUMBER(FIND("7F",ScheduleCompile!G347)),ISNUMBER(FIND("9F",ScheduleCompile!G347)),ISNUMBER(FIND("4F",ScheduleCompile!G347))),VALUE(LEFT(ScheduleCompile!G347,FIND("F",ScheduleCompile!G347)-1)),ScheduleCompile!G347)))))))</f>
        <v>78</v>
      </c>
      <c r="M354" s="1">
        <f>IF(AND(ISERROR(IF(ScheduleCompile!H347="Off",0,IF(ScheduleCompile!H347="On",1,IF(ISNUMBER(ScheduleCompile!H347),ScheduleCompile!H347/1,IF(ISTEXT(ScheduleCompile!H347),IF(OR(ISNUMBER(FIND("5F",ScheduleCompile!H347)),ISNUMBER(FIND("0F",ScheduleCompile!H347)),ISNUMBER(FIND("8F",ScheduleCompile!H347)),ISNUMBER(FIND("1F",ScheduleCompile!H347)),ISNUMBER(FIND("2F",ScheduleCompile!H347)),ISNUMBER(FIND("3F",ScheduleCompile!H347)),ISNUMBER(FIND("6F",ScheduleCompile!H347)),ISNUMBER(FIND("7F",ScheduleCompile!H347)),ISNUMBER(FIND("9F",ScheduleCompile!H347)),ISNUMBER(FIND("4F",ScheduleCompile!H347))),VALUE(LEFT(ScheduleCompile!H347,FIND("F",ScheduleCompile!H347)-1)),ScheduleCompile!H347)))))),ISTEXT(ScheduleCompile!#REF!)),"ENDTABLE",IF(ISERROR(IF(ScheduleCompile!H347="Off",0,IF(ScheduleCompile!H347="On",1,IF(ISNUMBER(ScheduleCompile!H347),ScheduleCompile!H347/1,IF(ISTEXT(ScheduleCompile!H347),IF(OR(ISNUMBER(FIND("5F",ScheduleCompile!H347)),ISNUMBER(FIND("0F",ScheduleCompile!H347)),ISNUMBER(FIND("8F",ScheduleCompile!H347)),ISNUMBER(FIND("1F",ScheduleCompile!H347)),ISNUMBER(FIND("2F",ScheduleCompile!H347)),ISNUMBER(FIND("3F",ScheduleCompile!H347)),ISNUMBER(FIND("6F",ScheduleCompile!H347)),ISNUMBER(FIND("7F",ScheduleCompile!H347)),ISNUMBER(FIND("9F",ScheduleCompile!H347)),ISNUMBER(FIND("4F",ScheduleCompile!H347))),VALUE(LEFT(ScheduleCompile!H347,FIND("F",ScheduleCompile!H347)-1)),ScheduleCompile!H347)))))),"",IF(ScheduleCompile!H347="Off",0,IF(ScheduleCompile!H347="On",1,IF(ISNUMBER(ScheduleCompile!H347),ScheduleCompile!H347/1,IF(ISTEXT(ScheduleCompile!H347),IF(OR(ISNUMBER(FIND("5F",ScheduleCompile!H347)),ISNUMBER(FIND("0F",ScheduleCompile!H347)),ISNUMBER(FIND("8F",ScheduleCompile!H347)),ISNUMBER(FIND("1F",ScheduleCompile!H347)),ISNUMBER(FIND("2F",ScheduleCompile!H347)),ISNUMBER(FIND("3F",ScheduleCompile!H347)),ISNUMBER(FIND("6F",ScheduleCompile!H347)),ISNUMBER(FIND("7F",ScheduleCompile!H347)),ISNUMBER(FIND("9F",ScheduleCompile!H347)),ISNUMBER(FIND("4F",ScheduleCompile!H347))),VALUE(LEFT(ScheduleCompile!H347,FIND("F",ScheduleCompile!H347)-1)),ScheduleCompile!H347)))))))</f>
        <v>78</v>
      </c>
      <c r="N354" s="1">
        <f>IF(AND(ISERROR(IF(ScheduleCompile!I347="Off",0,IF(ScheduleCompile!I347="On",1,IF(ISNUMBER(ScheduleCompile!I347),ScheduleCompile!I347/1,IF(ISTEXT(ScheduleCompile!I347),IF(OR(ISNUMBER(FIND("5F",ScheduleCompile!I347)),ISNUMBER(FIND("0F",ScheduleCompile!I347)),ISNUMBER(FIND("8F",ScheduleCompile!I347)),ISNUMBER(FIND("1F",ScheduleCompile!I347)),ISNUMBER(FIND("2F",ScheduleCompile!I347)),ISNUMBER(FIND("3F",ScheduleCompile!I347)),ISNUMBER(FIND("6F",ScheduleCompile!I347)),ISNUMBER(FIND("7F",ScheduleCompile!I347)),ISNUMBER(FIND("9F",ScheduleCompile!I347)),ISNUMBER(FIND("4F",ScheduleCompile!I347))),VALUE(LEFT(ScheduleCompile!I347,FIND("F",ScheduleCompile!I347)-1)),ScheduleCompile!I347)))))),ISTEXT(ScheduleCompile!#REF!)),"ENDTABLE",IF(ISERROR(IF(ScheduleCompile!I347="Off",0,IF(ScheduleCompile!I347="On",1,IF(ISNUMBER(ScheduleCompile!I347),ScheduleCompile!I347/1,IF(ISTEXT(ScheduleCompile!I347),IF(OR(ISNUMBER(FIND("5F",ScheduleCompile!I347)),ISNUMBER(FIND("0F",ScheduleCompile!I347)),ISNUMBER(FIND("8F",ScheduleCompile!I347)),ISNUMBER(FIND("1F",ScheduleCompile!I347)),ISNUMBER(FIND("2F",ScheduleCompile!I347)),ISNUMBER(FIND("3F",ScheduleCompile!I347)),ISNUMBER(FIND("6F",ScheduleCompile!I347)),ISNUMBER(FIND("7F",ScheduleCompile!I347)),ISNUMBER(FIND("9F",ScheduleCompile!I347)),ISNUMBER(FIND("4F",ScheduleCompile!I347))),VALUE(LEFT(ScheduleCompile!I347,FIND("F",ScheduleCompile!I347)-1)),ScheduleCompile!I347)))))),"",IF(ScheduleCompile!I347="Off",0,IF(ScheduleCompile!I347="On",1,IF(ISNUMBER(ScheduleCompile!I347),ScheduleCompile!I347/1,IF(ISTEXT(ScheduleCompile!I347),IF(OR(ISNUMBER(FIND("5F",ScheduleCompile!I347)),ISNUMBER(FIND("0F",ScheduleCompile!I347)),ISNUMBER(FIND("8F",ScheduleCompile!I347)),ISNUMBER(FIND("1F",ScheduleCompile!I347)),ISNUMBER(FIND("2F",ScheduleCompile!I347)),ISNUMBER(FIND("3F",ScheduleCompile!I347)),ISNUMBER(FIND("6F",ScheduleCompile!I347)),ISNUMBER(FIND("7F",ScheduleCompile!I347)),ISNUMBER(FIND("9F",ScheduleCompile!I347)),ISNUMBER(FIND("4F",ScheduleCompile!I347))),VALUE(LEFT(ScheduleCompile!I347,FIND("F",ScheduleCompile!I347)-1)),ScheduleCompile!I347)))))))</f>
        <v>78</v>
      </c>
      <c r="O354" s="1">
        <f>IF(AND(ISERROR(IF(ScheduleCompile!J347="Off",0,IF(ScheduleCompile!J347="On",1,IF(ISNUMBER(ScheduleCompile!J347),ScheduleCompile!J347/1,IF(ISTEXT(ScheduleCompile!J347),IF(OR(ISNUMBER(FIND("5F",ScheduleCompile!J347)),ISNUMBER(FIND("0F",ScheduleCompile!J347)),ISNUMBER(FIND("8F",ScheduleCompile!J347)),ISNUMBER(FIND("1F",ScheduleCompile!J347)),ISNUMBER(FIND("2F",ScheduleCompile!J347)),ISNUMBER(FIND("3F",ScheduleCompile!J347)),ISNUMBER(FIND("6F",ScheduleCompile!J347)),ISNUMBER(FIND("7F",ScheduleCompile!J347)),ISNUMBER(FIND("9F",ScheduleCompile!J347)),ISNUMBER(FIND("4F",ScheduleCompile!J347))),VALUE(LEFT(ScheduleCompile!J347,FIND("F",ScheduleCompile!J347)-1)),ScheduleCompile!J347)))))),ISTEXT(ScheduleCompile!#REF!)),"ENDTABLE",IF(ISERROR(IF(ScheduleCompile!J347="Off",0,IF(ScheduleCompile!J347="On",1,IF(ISNUMBER(ScheduleCompile!J347),ScheduleCompile!J347/1,IF(ISTEXT(ScheduleCompile!J347),IF(OR(ISNUMBER(FIND("5F",ScheduleCompile!J347)),ISNUMBER(FIND("0F",ScheduleCompile!J347)),ISNUMBER(FIND("8F",ScheduleCompile!J347)),ISNUMBER(FIND("1F",ScheduleCompile!J347)),ISNUMBER(FIND("2F",ScheduleCompile!J347)),ISNUMBER(FIND("3F",ScheduleCompile!J347)),ISNUMBER(FIND("6F",ScheduleCompile!J347)),ISNUMBER(FIND("7F",ScheduleCompile!J347)),ISNUMBER(FIND("9F",ScheduleCompile!J347)),ISNUMBER(FIND("4F",ScheduleCompile!J347))),VALUE(LEFT(ScheduleCompile!J347,FIND("F",ScheduleCompile!J347)-1)),ScheduleCompile!J347)))))),"",IF(ScheduleCompile!J347="Off",0,IF(ScheduleCompile!J347="On",1,IF(ISNUMBER(ScheduleCompile!J347),ScheduleCompile!J347/1,IF(ISTEXT(ScheduleCompile!J347),IF(OR(ISNUMBER(FIND("5F",ScheduleCompile!J347)),ISNUMBER(FIND("0F",ScheduleCompile!J347)),ISNUMBER(FIND("8F",ScheduleCompile!J347)),ISNUMBER(FIND("1F",ScheduleCompile!J347)),ISNUMBER(FIND("2F",ScheduleCompile!J347)),ISNUMBER(FIND("3F",ScheduleCompile!J347)),ISNUMBER(FIND("6F",ScheduleCompile!J347)),ISNUMBER(FIND("7F",ScheduleCompile!J347)),ISNUMBER(FIND("9F",ScheduleCompile!J347)),ISNUMBER(FIND("4F",ScheduleCompile!J347))),VALUE(LEFT(ScheduleCompile!J347,FIND("F",ScheduleCompile!J347)-1)),ScheduleCompile!J347)))))))</f>
        <v>78</v>
      </c>
      <c r="P354" s="1">
        <f>IF(AND(ISERROR(IF(ScheduleCompile!K347="Off",0,IF(ScheduleCompile!K347="On",1,IF(ISNUMBER(ScheduleCompile!K347),ScheduleCompile!K347/1,IF(ISTEXT(ScheduleCompile!K347),IF(OR(ISNUMBER(FIND("5F",ScheduleCompile!K347)),ISNUMBER(FIND("0F",ScheduleCompile!K347)),ISNUMBER(FIND("8F",ScheduleCompile!K347)),ISNUMBER(FIND("1F",ScheduleCompile!K347)),ISNUMBER(FIND("2F",ScheduleCompile!K347)),ISNUMBER(FIND("3F",ScheduleCompile!K347)),ISNUMBER(FIND("6F",ScheduleCompile!K347)),ISNUMBER(FIND("7F",ScheduleCompile!K347)),ISNUMBER(FIND("9F",ScheduleCompile!K347)),ISNUMBER(FIND("4F",ScheduleCompile!K347))),VALUE(LEFT(ScheduleCompile!K347,FIND("F",ScheduleCompile!K347)-1)),ScheduleCompile!K347)))))),ISTEXT(ScheduleCompile!#REF!)),"ENDTABLE",IF(ISERROR(IF(ScheduleCompile!K347="Off",0,IF(ScheduleCompile!K347="On",1,IF(ISNUMBER(ScheduleCompile!K347),ScheduleCompile!K347/1,IF(ISTEXT(ScheduleCompile!K347),IF(OR(ISNUMBER(FIND("5F",ScheduleCompile!K347)),ISNUMBER(FIND("0F",ScheduleCompile!K347)),ISNUMBER(FIND("8F",ScheduleCompile!K347)),ISNUMBER(FIND("1F",ScheduleCompile!K347)),ISNUMBER(FIND("2F",ScheduleCompile!K347)),ISNUMBER(FIND("3F",ScheduleCompile!K347)),ISNUMBER(FIND("6F",ScheduleCompile!K347)),ISNUMBER(FIND("7F",ScheduleCompile!K347)),ISNUMBER(FIND("9F",ScheduleCompile!K347)),ISNUMBER(FIND("4F",ScheduleCompile!K347))),VALUE(LEFT(ScheduleCompile!K347,FIND("F",ScheduleCompile!K347)-1)),ScheduleCompile!K347)))))),"",IF(ScheduleCompile!K347="Off",0,IF(ScheduleCompile!K347="On",1,IF(ISNUMBER(ScheduleCompile!K347),ScheduleCompile!K347/1,IF(ISTEXT(ScheduleCompile!K347),IF(OR(ISNUMBER(FIND("5F",ScheduleCompile!K347)),ISNUMBER(FIND("0F",ScheduleCompile!K347)),ISNUMBER(FIND("8F",ScheduleCompile!K347)),ISNUMBER(FIND("1F",ScheduleCompile!K347)),ISNUMBER(FIND("2F",ScheduleCompile!K347)),ISNUMBER(FIND("3F",ScheduleCompile!K347)),ISNUMBER(FIND("6F",ScheduleCompile!K347)),ISNUMBER(FIND("7F",ScheduleCompile!K347)),ISNUMBER(FIND("9F",ScheduleCompile!K347)),ISNUMBER(FIND("4F",ScheduleCompile!K347))),VALUE(LEFT(ScheduleCompile!K347,FIND("F",ScheduleCompile!K347)-1)),ScheduleCompile!K347)))))))</f>
        <v>78</v>
      </c>
      <c r="Q354" s="1">
        <f>IF(AND(ISERROR(IF(ScheduleCompile!L347="Off",0,IF(ScheduleCompile!L347="On",1,IF(ISNUMBER(ScheduleCompile!L347),ScheduleCompile!L347/1,IF(ISTEXT(ScheduleCompile!L347),IF(OR(ISNUMBER(FIND("5F",ScheduleCompile!L347)),ISNUMBER(FIND("0F",ScheduleCompile!L347)),ISNUMBER(FIND("8F",ScheduleCompile!L347)),ISNUMBER(FIND("1F",ScheduleCompile!L347)),ISNUMBER(FIND("2F",ScheduleCompile!L347)),ISNUMBER(FIND("3F",ScheduleCompile!L347)),ISNUMBER(FIND("6F",ScheduleCompile!L347)),ISNUMBER(FIND("7F",ScheduleCompile!L347)),ISNUMBER(FIND("9F",ScheduleCompile!L347)),ISNUMBER(FIND("4F",ScheduleCompile!L347))),VALUE(LEFT(ScheduleCompile!L347,FIND("F",ScheduleCompile!L347)-1)),ScheduleCompile!L347)))))),ISTEXT(ScheduleCompile!#REF!)),"ENDTABLE",IF(ISERROR(IF(ScheduleCompile!L347="Off",0,IF(ScheduleCompile!L347="On",1,IF(ISNUMBER(ScheduleCompile!L347),ScheduleCompile!L347/1,IF(ISTEXT(ScheduleCompile!L347),IF(OR(ISNUMBER(FIND("5F",ScheduleCompile!L347)),ISNUMBER(FIND("0F",ScheduleCompile!L347)),ISNUMBER(FIND("8F",ScheduleCompile!L347)),ISNUMBER(FIND("1F",ScheduleCompile!L347)),ISNUMBER(FIND("2F",ScheduleCompile!L347)),ISNUMBER(FIND("3F",ScheduleCompile!L347)),ISNUMBER(FIND("6F",ScheduleCompile!L347)),ISNUMBER(FIND("7F",ScheduleCompile!L347)),ISNUMBER(FIND("9F",ScheduleCompile!L347)),ISNUMBER(FIND("4F",ScheduleCompile!L347))),VALUE(LEFT(ScheduleCompile!L347,FIND("F",ScheduleCompile!L347)-1)),ScheduleCompile!L347)))))),"",IF(ScheduleCompile!L347="Off",0,IF(ScheduleCompile!L347="On",1,IF(ISNUMBER(ScheduleCompile!L347),ScheduleCompile!L347/1,IF(ISTEXT(ScheduleCompile!L347),IF(OR(ISNUMBER(FIND("5F",ScheduleCompile!L347)),ISNUMBER(FIND("0F",ScheduleCompile!L347)),ISNUMBER(FIND("8F",ScheduleCompile!L347)),ISNUMBER(FIND("1F",ScheduleCompile!L347)),ISNUMBER(FIND("2F",ScheduleCompile!L347)),ISNUMBER(FIND("3F",ScheduleCompile!L347)),ISNUMBER(FIND("6F",ScheduleCompile!L347)),ISNUMBER(FIND("7F",ScheduleCompile!L347)),ISNUMBER(FIND("9F",ScheduleCompile!L347)),ISNUMBER(FIND("4F",ScheduleCompile!L347))),VALUE(LEFT(ScheduleCompile!L347,FIND("F",ScheduleCompile!L347)-1)),ScheduleCompile!L347)))))))</f>
        <v>78</v>
      </c>
      <c r="R354" s="1">
        <f>IF(AND(ISERROR(IF(ScheduleCompile!M347="Off",0,IF(ScheduleCompile!M347="On",1,IF(ISNUMBER(ScheduleCompile!M347),ScheduleCompile!M347/1,IF(ISTEXT(ScheduleCompile!M347),IF(OR(ISNUMBER(FIND("5F",ScheduleCompile!M347)),ISNUMBER(FIND("0F",ScheduleCompile!M347)),ISNUMBER(FIND("8F",ScheduleCompile!M347)),ISNUMBER(FIND("1F",ScheduleCompile!M347)),ISNUMBER(FIND("2F",ScheduleCompile!M347)),ISNUMBER(FIND("3F",ScheduleCompile!M347)),ISNUMBER(FIND("6F",ScheduleCompile!M347)),ISNUMBER(FIND("7F",ScheduleCompile!M347)),ISNUMBER(FIND("9F",ScheduleCompile!M347)),ISNUMBER(FIND("4F",ScheduleCompile!M347))),VALUE(LEFT(ScheduleCompile!M347,FIND("F",ScheduleCompile!M347)-1)),ScheduleCompile!M347)))))),ISTEXT(ScheduleCompile!#REF!)),"ENDTABLE",IF(ISERROR(IF(ScheduleCompile!M347="Off",0,IF(ScheduleCompile!M347="On",1,IF(ISNUMBER(ScheduleCompile!M347),ScheduleCompile!M347/1,IF(ISTEXT(ScheduleCompile!M347),IF(OR(ISNUMBER(FIND("5F",ScheduleCompile!M347)),ISNUMBER(FIND("0F",ScheduleCompile!M347)),ISNUMBER(FIND("8F",ScheduleCompile!M347)),ISNUMBER(FIND("1F",ScheduleCompile!M347)),ISNUMBER(FIND("2F",ScheduleCompile!M347)),ISNUMBER(FIND("3F",ScheduleCompile!M347)),ISNUMBER(FIND("6F",ScheduleCompile!M347)),ISNUMBER(FIND("7F",ScheduleCompile!M347)),ISNUMBER(FIND("9F",ScheduleCompile!M347)),ISNUMBER(FIND("4F",ScheduleCompile!M347))),VALUE(LEFT(ScheduleCompile!M347,FIND("F",ScheduleCompile!M347)-1)),ScheduleCompile!M347)))))),"",IF(ScheduleCompile!M347="Off",0,IF(ScheduleCompile!M347="On",1,IF(ISNUMBER(ScheduleCompile!M347),ScheduleCompile!M347/1,IF(ISTEXT(ScheduleCompile!M347),IF(OR(ISNUMBER(FIND("5F",ScheduleCompile!M347)),ISNUMBER(FIND("0F",ScheduleCompile!M347)),ISNUMBER(FIND("8F",ScheduleCompile!M347)),ISNUMBER(FIND("1F",ScheduleCompile!M347)),ISNUMBER(FIND("2F",ScheduleCompile!M347)),ISNUMBER(FIND("3F",ScheduleCompile!M347)),ISNUMBER(FIND("6F",ScheduleCompile!M347)),ISNUMBER(FIND("7F",ScheduleCompile!M347)),ISNUMBER(FIND("9F",ScheduleCompile!M347)),ISNUMBER(FIND("4F",ScheduleCompile!M347))),VALUE(LEFT(ScheduleCompile!M347,FIND("F",ScheduleCompile!M347)-1)),ScheduleCompile!M347)))))))</f>
        <v>78</v>
      </c>
      <c r="S354" s="1">
        <f>IF(AND(ISERROR(IF(ScheduleCompile!N347="Off",0,IF(ScheduleCompile!N347="On",1,IF(ISNUMBER(ScheduleCompile!N347),ScheduleCompile!N347/1,IF(ISTEXT(ScheduleCompile!N347),IF(OR(ISNUMBER(FIND("5F",ScheduleCompile!N347)),ISNUMBER(FIND("0F",ScheduleCompile!N347)),ISNUMBER(FIND("8F",ScheduleCompile!N347)),ISNUMBER(FIND("1F",ScheduleCompile!N347)),ISNUMBER(FIND("2F",ScheduleCompile!N347)),ISNUMBER(FIND("3F",ScheduleCompile!N347)),ISNUMBER(FIND("6F",ScheduleCompile!N347)),ISNUMBER(FIND("7F",ScheduleCompile!N347)),ISNUMBER(FIND("9F",ScheduleCompile!N347)),ISNUMBER(FIND("4F",ScheduleCompile!N347))),VALUE(LEFT(ScheduleCompile!N347,FIND("F",ScheduleCompile!N347)-1)),ScheduleCompile!N347)))))),ISTEXT(ScheduleCompile!#REF!)),"ENDTABLE",IF(ISERROR(IF(ScheduleCompile!N347="Off",0,IF(ScheduleCompile!N347="On",1,IF(ISNUMBER(ScheduleCompile!N347),ScheduleCompile!N347/1,IF(ISTEXT(ScheduleCompile!N347),IF(OR(ISNUMBER(FIND("5F",ScheduleCompile!N347)),ISNUMBER(FIND("0F",ScheduleCompile!N347)),ISNUMBER(FIND("8F",ScheduleCompile!N347)),ISNUMBER(FIND("1F",ScheduleCompile!N347)),ISNUMBER(FIND("2F",ScheduleCompile!N347)),ISNUMBER(FIND("3F",ScheduleCompile!N347)),ISNUMBER(FIND("6F",ScheduleCompile!N347)),ISNUMBER(FIND("7F",ScheduleCompile!N347)),ISNUMBER(FIND("9F",ScheduleCompile!N347)),ISNUMBER(FIND("4F",ScheduleCompile!N347))),VALUE(LEFT(ScheduleCompile!N347,FIND("F",ScheduleCompile!N347)-1)),ScheduleCompile!N347)))))),"",IF(ScheduleCompile!N347="Off",0,IF(ScheduleCompile!N347="On",1,IF(ISNUMBER(ScheduleCompile!N347),ScheduleCompile!N347/1,IF(ISTEXT(ScheduleCompile!N347),IF(OR(ISNUMBER(FIND("5F",ScheduleCompile!N347)),ISNUMBER(FIND("0F",ScheduleCompile!N347)),ISNUMBER(FIND("8F",ScheduleCompile!N347)),ISNUMBER(FIND("1F",ScheduleCompile!N347)),ISNUMBER(FIND("2F",ScheduleCompile!N347)),ISNUMBER(FIND("3F",ScheduleCompile!N347)),ISNUMBER(FIND("6F",ScheduleCompile!N347)),ISNUMBER(FIND("7F",ScheduleCompile!N347)),ISNUMBER(FIND("9F",ScheduleCompile!N347)),ISNUMBER(FIND("4F",ScheduleCompile!N347))),VALUE(LEFT(ScheduleCompile!N347,FIND("F",ScheduleCompile!N347)-1)),ScheduleCompile!N347)))))))</f>
        <v>78</v>
      </c>
      <c r="T354" s="1">
        <f>IF(AND(ISERROR(IF(ScheduleCompile!O347="Off",0,IF(ScheduleCompile!O347="On",1,IF(ISNUMBER(ScheduleCompile!O347),ScheduleCompile!O347/1,IF(ISTEXT(ScheduleCompile!O347),IF(OR(ISNUMBER(FIND("5F",ScheduleCompile!O347)),ISNUMBER(FIND("0F",ScheduleCompile!O347)),ISNUMBER(FIND("8F",ScheduleCompile!O347)),ISNUMBER(FIND("1F",ScheduleCompile!O347)),ISNUMBER(FIND("2F",ScheduleCompile!O347)),ISNUMBER(FIND("3F",ScheduleCompile!O347)),ISNUMBER(FIND("6F",ScheduleCompile!O347)),ISNUMBER(FIND("7F",ScheduleCompile!O347)),ISNUMBER(FIND("9F",ScheduleCompile!O347)),ISNUMBER(FIND("4F",ScheduleCompile!O347))),VALUE(LEFT(ScheduleCompile!O347,FIND("F",ScheduleCompile!O347)-1)),ScheduleCompile!O347)))))),ISTEXT(ScheduleCompile!#REF!)),"ENDTABLE",IF(ISERROR(IF(ScheduleCompile!O347="Off",0,IF(ScheduleCompile!O347="On",1,IF(ISNUMBER(ScheduleCompile!O347),ScheduleCompile!O347/1,IF(ISTEXT(ScheduleCompile!O347),IF(OR(ISNUMBER(FIND("5F",ScheduleCompile!O347)),ISNUMBER(FIND("0F",ScheduleCompile!O347)),ISNUMBER(FIND("8F",ScheduleCompile!O347)),ISNUMBER(FIND("1F",ScheduleCompile!O347)),ISNUMBER(FIND("2F",ScheduleCompile!O347)),ISNUMBER(FIND("3F",ScheduleCompile!O347)),ISNUMBER(FIND("6F",ScheduleCompile!O347)),ISNUMBER(FIND("7F",ScheduleCompile!O347)),ISNUMBER(FIND("9F",ScheduleCompile!O347)),ISNUMBER(FIND("4F",ScheduleCompile!O347))),VALUE(LEFT(ScheduleCompile!O347,FIND("F",ScheduleCompile!O347)-1)),ScheduleCompile!O347)))))),"",IF(ScheduleCompile!O347="Off",0,IF(ScheduleCompile!O347="On",1,IF(ISNUMBER(ScheduleCompile!O347),ScheduleCompile!O347/1,IF(ISTEXT(ScheduleCompile!O347),IF(OR(ISNUMBER(FIND("5F",ScheduleCompile!O347)),ISNUMBER(FIND("0F",ScheduleCompile!O347)),ISNUMBER(FIND("8F",ScheduleCompile!O347)),ISNUMBER(FIND("1F",ScheduleCompile!O347)),ISNUMBER(FIND("2F",ScheduleCompile!O347)),ISNUMBER(FIND("3F",ScheduleCompile!O347)),ISNUMBER(FIND("6F",ScheduleCompile!O347)),ISNUMBER(FIND("7F",ScheduleCompile!O347)),ISNUMBER(FIND("9F",ScheduleCompile!O347)),ISNUMBER(FIND("4F",ScheduleCompile!O347))),VALUE(LEFT(ScheduleCompile!O347,FIND("F",ScheduleCompile!O347)-1)),ScheduleCompile!O347)))))))</f>
        <v>78</v>
      </c>
      <c r="U354" s="1">
        <f>IF(AND(ISERROR(IF(ScheduleCompile!P347="Off",0,IF(ScheduleCompile!P347="On",1,IF(ISNUMBER(ScheduleCompile!P347),ScheduleCompile!P347/1,IF(ISTEXT(ScheduleCompile!P347),IF(OR(ISNUMBER(FIND("5F",ScheduleCompile!P347)),ISNUMBER(FIND("0F",ScheduleCompile!P347)),ISNUMBER(FIND("8F",ScheduleCompile!P347)),ISNUMBER(FIND("1F",ScheduleCompile!P347)),ISNUMBER(FIND("2F",ScheduleCompile!P347)),ISNUMBER(FIND("3F",ScheduleCompile!P347)),ISNUMBER(FIND("6F",ScheduleCompile!P347)),ISNUMBER(FIND("7F",ScheduleCompile!P347)),ISNUMBER(FIND("9F",ScheduleCompile!P347)),ISNUMBER(FIND("4F",ScheduleCompile!P347))),VALUE(LEFT(ScheduleCompile!P347,FIND("F",ScheduleCompile!P347)-1)),ScheduleCompile!P347)))))),ISTEXT(ScheduleCompile!#REF!)),"ENDTABLE",IF(ISERROR(IF(ScheduleCompile!P347="Off",0,IF(ScheduleCompile!P347="On",1,IF(ISNUMBER(ScheduleCompile!P347),ScheduleCompile!P347/1,IF(ISTEXT(ScheduleCompile!P347),IF(OR(ISNUMBER(FIND("5F",ScheduleCompile!P347)),ISNUMBER(FIND("0F",ScheduleCompile!P347)),ISNUMBER(FIND("8F",ScheduleCompile!P347)),ISNUMBER(FIND("1F",ScheduleCompile!P347)),ISNUMBER(FIND("2F",ScheduleCompile!P347)),ISNUMBER(FIND("3F",ScheduleCompile!P347)),ISNUMBER(FIND("6F",ScheduleCompile!P347)),ISNUMBER(FIND("7F",ScheduleCompile!P347)),ISNUMBER(FIND("9F",ScheduleCompile!P347)),ISNUMBER(FIND("4F",ScheduleCompile!P347))),VALUE(LEFT(ScheduleCompile!P347,FIND("F",ScheduleCompile!P347)-1)),ScheduleCompile!P347)))))),"",IF(ScheduleCompile!P347="Off",0,IF(ScheduleCompile!P347="On",1,IF(ISNUMBER(ScheduleCompile!P347),ScheduleCompile!P347/1,IF(ISTEXT(ScheduleCompile!P347),IF(OR(ISNUMBER(FIND("5F",ScheduleCompile!P347)),ISNUMBER(FIND("0F",ScheduleCompile!P347)),ISNUMBER(FIND("8F",ScheduleCompile!P347)),ISNUMBER(FIND("1F",ScheduleCompile!P347)),ISNUMBER(FIND("2F",ScheduleCompile!P347)),ISNUMBER(FIND("3F",ScheduleCompile!P347)),ISNUMBER(FIND("6F",ScheduleCompile!P347)),ISNUMBER(FIND("7F",ScheduleCompile!P347)),ISNUMBER(FIND("9F",ScheduleCompile!P347)),ISNUMBER(FIND("4F",ScheduleCompile!P347))),VALUE(LEFT(ScheduleCompile!P347,FIND("F",ScheduleCompile!P347)-1)),ScheduleCompile!P347)))))))</f>
        <v>78</v>
      </c>
      <c r="V354" s="1">
        <f>IF(AND(ISERROR(IF(ScheduleCompile!Q347="Off",0,IF(ScheduleCompile!Q347="On",1,IF(ISNUMBER(ScheduleCompile!Q347),ScheduleCompile!Q347/1,IF(ISTEXT(ScheduleCompile!Q347),IF(OR(ISNUMBER(FIND("5F",ScheduleCompile!Q347)),ISNUMBER(FIND("0F",ScheduleCompile!Q347)),ISNUMBER(FIND("8F",ScheduleCompile!Q347)),ISNUMBER(FIND("1F",ScheduleCompile!Q347)),ISNUMBER(FIND("2F",ScheduleCompile!Q347)),ISNUMBER(FIND("3F",ScheduleCompile!Q347)),ISNUMBER(FIND("6F",ScheduleCompile!Q347)),ISNUMBER(FIND("7F",ScheduleCompile!Q347)),ISNUMBER(FIND("9F",ScheduleCompile!Q347)),ISNUMBER(FIND("4F",ScheduleCompile!Q347))),VALUE(LEFT(ScheduleCompile!Q347,FIND("F",ScheduleCompile!Q347)-1)),ScheduleCompile!Q347)))))),ISTEXT(ScheduleCompile!#REF!)),"ENDTABLE",IF(ISERROR(IF(ScheduleCompile!Q347="Off",0,IF(ScheduleCompile!Q347="On",1,IF(ISNUMBER(ScheduleCompile!Q347),ScheduleCompile!Q347/1,IF(ISTEXT(ScheduleCompile!Q347),IF(OR(ISNUMBER(FIND("5F",ScheduleCompile!Q347)),ISNUMBER(FIND("0F",ScheduleCompile!Q347)),ISNUMBER(FIND("8F",ScheduleCompile!Q347)),ISNUMBER(FIND("1F",ScheduleCompile!Q347)),ISNUMBER(FIND("2F",ScheduleCompile!Q347)),ISNUMBER(FIND("3F",ScheduleCompile!Q347)),ISNUMBER(FIND("6F",ScheduleCompile!Q347)),ISNUMBER(FIND("7F",ScheduleCompile!Q347)),ISNUMBER(FIND("9F",ScheduleCompile!Q347)),ISNUMBER(FIND("4F",ScheduleCompile!Q347))),VALUE(LEFT(ScheduleCompile!Q347,FIND("F",ScheduleCompile!Q347)-1)),ScheduleCompile!Q347)))))),"",IF(ScheduleCompile!Q347="Off",0,IF(ScheduleCompile!Q347="On",1,IF(ISNUMBER(ScheduleCompile!Q347),ScheduleCompile!Q347/1,IF(ISTEXT(ScheduleCompile!Q347),IF(OR(ISNUMBER(FIND("5F",ScheduleCompile!Q347)),ISNUMBER(FIND("0F",ScheduleCompile!Q347)),ISNUMBER(FIND("8F",ScheduleCompile!Q347)),ISNUMBER(FIND("1F",ScheduleCompile!Q347)),ISNUMBER(FIND("2F",ScheduleCompile!Q347)),ISNUMBER(FIND("3F",ScheduleCompile!Q347)),ISNUMBER(FIND("6F",ScheduleCompile!Q347)),ISNUMBER(FIND("7F",ScheduleCompile!Q347)),ISNUMBER(FIND("9F",ScheduleCompile!Q347)),ISNUMBER(FIND("4F",ScheduleCompile!Q347))),VALUE(LEFT(ScheduleCompile!Q347,FIND("F",ScheduleCompile!Q347)-1)),ScheduleCompile!Q347)))))))</f>
        <v>78</v>
      </c>
      <c r="W354" s="1">
        <f>IF(AND(ISERROR(IF(ScheduleCompile!R347="Off",0,IF(ScheduleCompile!R347="On",1,IF(ISNUMBER(ScheduleCompile!R347),ScheduleCompile!R347/1,IF(ISTEXT(ScheduleCompile!R347),IF(OR(ISNUMBER(FIND("5F",ScheduleCompile!R347)),ISNUMBER(FIND("0F",ScheduleCompile!R347)),ISNUMBER(FIND("8F",ScheduleCompile!R347)),ISNUMBER(FIND("1F",ScheduleCompile!R347)),ISNUMBER(FIND("2F",ScheduleCompile!R347)),ISNUMBER(FIND("3F",ScheduleCompile!R347)),ISNUMBER(FIND("6F",ScheduleCompile!R347)),ISNUMBER(FIND("7F",ScheduleCompile!R347)),ISNUMBER(FIND("9F",ScheduleCompile!R347)),ISNUMBER(FIND("4F",ScheduleCompile!R347))),VALUE(LEFT(ScheduleCompile!R347,FIND("F",ScheduleCompile!R347)-1)),ScheduleCompile!R347)))))),ISTEXT(ScheduleCompile!#REF!)),"ENDTABLE",IF(ISERROR(IF(ScheduleCompile!R347="Off",0,IF(ScheduleCompile!R347="On",1,IF(ISNUMBER(ScheduleCompile!R347),ScheduleCompile!R347/1,IF(ISTEXT(ScheduleCompile!R347),IF(OR(ISNUMBER(FIND("5F",ScheduleCompile!R347)),ISNUMBER(FIND("0F",ScheduleCompile!R347)),ISNUMBER(FIND("8F",ScheduleCompile!R347)),ISNUMBER(FIND("1F",ScheduleCompile!R347)),ISNUMBER(FIND("2F",ScheduleCompile!R347)),ISNUMBER(FIND("3F",ScheduleCompile!R347)),ISNUMBER(FIND("6F",ScheduleCompile!R347)),ISNUMBER(FIND("7F",ScheduleCompile!R347)),ISNUMBER(FIND("9F",ScheduleCompile!R347)),ISNUMBER(FIND("4F",ScheduleCompile!R347))),VALUE(LEFT(ScheduleCompile!R347,FIND("F",ScheduleCompile!R347)-1)),ScheduleCompile!R347)))))),"",IF(ScheduleCompile!R347="Off",0,IF(ScheduleCompile!R347="On",1,IF(ISNUMBER(ScheduleCompile!R347),ScheduleCompile!R347/1,IF(ISTEXT(ScheduleCompile!R347),IF(OR(ISNUMBER(FIND("5F",ScheduleCompile!R347)),ISNUMBER(FIND("0F",ScheduleCompile!R347)),ISNUMBER(FIND("8F",ScheduleCompile!R347)),ISNUMBER(FIND("1F",ScheduleCompile!R347)),ISNUMBER(FIND("2F",ScheduleCompile!R347)),ISNUMBER(FIND("3F",ScheduleCompile!R347)),ISNUMBER(FIND("6F",ScheduleCompile!R347)),ISNUMBER(FIND("7F",ScheduleCompile!R347)),ISNUMBER(FIND("9F",ScheduleCompile!R347)),ISNUMBER(FIND("4F",ScheduleCompile!R347))),VALUE(LEFT(ScheduleCompile!R347,FIND("F",ScheduleCompile!R347)-1)),ScheduleCompile!R347)))))))</f>
        <v>78</v>
      </c>
      <c r="X354" s="1">
        <f>IF(AND(ISERROR(IF(ScheduleCompile!S347="Off",0,IF(ScheduleCompile!S347="On",1,IF(ISNUMBER(ScheduleCompile!S347),ScheduleCompile!S347/1,IF(ISTEXT(ScheduleCompile!S347),IF(OR(ISNUMBER(FIND("5F",ScheduleCompile!S347)),ISNUMBER(FIND("0F",ScheduleCompile!S347)),ISNUMBER(FIND("8F",ScheduleCompile!S347)),ISNUMBER(FIND("1F",ScheduleCompile!S347)),ISNUMBER(FIND("2F",ScheduleCompile!S347)),ISNUMBER(FIND("3F",ScheduleCompile!S347)),ISNUMBER(FIND("6F",ScheduleCompile!S347)),ISNUMBER(FIND("7F",ScheduleCompile!S347)),ISNUMBER(FIND("9F",ScheduleCompile!S347)),ISNUMBER(FIND("4F",ScheduleCompile!S347))),VALUE(LEFT(ScheduleCompile!S347,FIND("F",ScheduleCompile!S347)-1)),ScheduleCompile!S347)))))),ISTEXT(ScheduleCompile!#REF!)),"ENDTABLE",IF(ISERROR(IF(ScheduleCompile!S347="Off",0,IF(ScheduleCompile!S347="On",1,IF(ISNUMBER(ScheduleCompile!S347),ScheduleCompile!S347/1,IF(ISTEXT(ScheduleCompile!S347),IF(OR(ISNUMBER(FIND("5F",ScheduleCompile!S347)),ISNUMBER(FIND("0F",ScheduleCompile!S347)),ISNUMBER(FIND("8F",ScheduleCompile!S347)),ISNUMBER(FIND("1F",ScheduleCompile!S347)),ISNUMBER(FIND("2F",ScheduleCompile!S347)),ISNUMBER(FIND("3F",ScheduleCompile!S347)),ISNUMBER(FIND("6F",ScheduleCompile!S347)),ISNUMBER(FIND("7F",ScheduleCompile!S347)),ISNUMBER(FIND("9F",ScheduleCompile!S347)),ISNUMBER(FIND("4F",ScheduleCompile!S347))),VALUE(LEFT(ScheduleCompile!S347,FIND("F",ScheduleCompile!S347)-1)),ScheduleCompile!S347)))))),"",IF(ScheduleCompile!S347="Off",0,IF(ScheduleCompile!S347="On",1,IF(ISNUMBER(ScheduleCompile!S347),ScheduleCompile!S347/1,IF(ISTEXT(ScheduleCompile!S347),IF(OR(ISNUMBER(FIND("5F",ScheduleCompile!S347)),ISNUMBER(FIND("0F",ScheduleCompile!S347)),ISNUMBER(FIND("8F",ScheduleCompile!S347)),ISNUMBER(FIND("1F",ScheduleCompile!S347)),ISNUMBER(FIND("2F",ScheduleCompile!S347)),ISNUMBER(FIND("3F",ScheduleCompile!S347)),ISNUMBER(FIND("6F",ScheduleCompile!S347)),ISNUMBER(FIND("7F",ScheduleCompile!S347)),ISNUMBER(FIND("9F",ScheduleCompile!S347)),ISNUMBER(FIND("4F",ScheduleCompile!S347))),VALUE(LEFT(ScheduleCompile!S347,FIND("F",ScheduleCompile!S347)-1)),ScheduleCompile!S347)))))))</f>
        <v>78</v>
      </c>
      <c r="Y354" s="1">
        <f>IF(AND(ISERROR(IF(ScheduleCompile!T347="Off",0,IF(ScheduleCompile!T347="On",1,IF(ISNUMBER(ScheduleCompile!T347),ScheduleCompile!T347/1,IF(ISTEXT(ScheduleCompile!T347),IF(OR(ISNUMBER(FIND("5F",ScheduleCompile!T347)),ISNUMBER(FIND("0F",ScheduleCompile!T347)),ISNUMBER(FIND("8F",ScheduleCompile!T347)),ISNUMBER(FIND("1F",ScheduleCompile!T347)),ISNUMBER(FIND("2F",ScheduleCompile!T347)),ISNUMBER(FIND("3F",ScheduleCompile!T347)),ISNUMBER(FIND("6F",ScheduleCompile!T347)),ISNUMBER(FIND("7F",ScheduleCompile!T347)),ISNUMBER(FIND("9F",ScheduleCompile!T347)),ISNUMBER(FIND("4F",ScheduleCompile!T347))),VALUE(LEFT(ScheduleCompile!T347,FIND("F",ScheduleCompile!T347)-1)),ScheduleCompile!T347)))))),ISTEXT(ScheduleCompile!#REF!)),"ENDTABLE",IF(ISERROR(IF(ScheduleCompile!T347="Off",0,IF(ScheduleCompile!T347="On",1,IF(ISNUMBER(ScheduleCompile!T347),ScheduleCompile!T347/1,IF(ISTEXT(ScheduleCompile!T347),IF(OR(ISNUMBER(FIND("5F",ScheduleCompile!T347)),ISNUMBER(FIND("0F",ScheduleCompile!T347)),ISNUMBER(FIND("8F",ScheduleCompile!T347)),ISNUMBER(FIND("1F",ScheduleCompile!T347)),ISNUMBER(FIND("2F",ScheduleCompile!T347)),ISNUMBER(FIND("3F",ScheduleCompile!T347)),ISNUMBER(FIND("6F",ScheduleCompile!T347)),ISNUMBER(FIND("7F",ScheduleCompile!T347)),ISNUMBER(FIND("9F",ScheduleCompile!T347)),ISNUMBER(FIND("4F",ScheduleCompile!T347))),VALUE(LEFT(ScheduleCompile!T347,FIND("F",ScheduleCompile!T347)-1)),ScheduleCompile!T347)))))),"",IF(ScheduleCompile!T347="Off",0,IF(ScheduleCompile!T347="On",1,IF(ISNUMBER(ScheduleCompile!T347),ScheduleCompile!T347/1,IF(ISTEXT(ScheduleCompile!T347),IF(OR(ISNUMBER(FIND("5F",ScheduleCompile!T347)),ISNUMBER(FIND("0F",ScheduleCompile!T347)),ISNUMBER(FIND("8F",ScheduleCompile!T347)),ISNUMBER(FIND("1F",ScheduleCompile!T347)),ISNUMBER(FIND("2F",ScheduleCompile!T347)),ISNUMBER(FIND("3F",ScheduleCompile!T347)),ISNUMBER(FIND("6F",ScheduleCompile!T347)),ISNUMBER(FIND("7F",ScheduleCompile!T347)),ISNUMBER(FIND("9F",ScheduleCompile!T347)),ISNUMBER(FIND("4F",ScheduleCompile!T347))),VALUE(LEFT(ScheduleCompile!T347,FIND("F",ScheduleCompile!T347)-1)),ScheduleCompile!T347)))))))</f>
        <v>78</v>
      </c>
      <c r="Z354" s="1">
        <f>IF(AND(ISERROR(IF(ScheduleCompile!U347="Off",0,IF(ScheduleCompile!U347="On",1,IF(ISNUMBER(ScheduleCompile!U347),ScheduleCompile!U347/1,IF(ISTEXT(ScheduleCompile!U347),IF(OR(ISNUMBER(FIND("5F",ScheduleCompile!U347)),ISNUMBER(FIND("0F",ScheduleCompile!U347)),ISNUMBER(FIND("8F",ScheduleCompile!U347)),ISNUMBER(FIND("1F",ScheduleCompile!U347)),ISNUMBER(FIND("2F",ScheduleCompile!U347)),ISNUMBER(FIND("3F",ScheduleCompile!U347)),ISNUMBER(FIND("6F",ScheduleCompile!U347)),ISNUMBER(FIND("7F",ScheduleCompile!U347)),ISNUMBER(FIND("9F",ScheduleCompile!U347)),ISNUMBER(FIND("4F",ScheduleCompile!U347))),VALUE(LEFT(ScheduleCompile!U347,FIND("F",ScheduleCompile!U347)-1)),ScheduleCompile!U347)))))),ISTEXT(ScheduleCompile!#REF!)),"ENDTABLE",IF(ISERROR(IF(ScheduleCompile!U347="Off",0,IF(ScheduleCompile!U347="On",1,IF(ISNUMBER(ScheduleCompile!U347),ScheduleCompile!U347/1,IF(ISTEXT(ScheduleCompile!U347),IF(OR(ISNUMBER(FIND("5F",ScheduleCompile!U347)),ISNUMBER(FIND("0F",ScheduleCompile!U347)),ISNUMBER(FIND("8F",ScheduleCompile!U347)),ISNUMBER(FIND("1F",ScheduleCompile!U347)),ISNUMBER(FIND("2F",ScheduleCompile!U347)),ISNUMBER(FIND("3F",ScheduleCompile!U347)),ISNUMBER(FIND("6F",ScheduleCompile!U347)),ISNUMBER(FIND("7F",ScheduleCompile!U347)),ISNUMBER(FIND("9F",ScheduleCompile!U347)),ISNUMBER(FIND("4F",ScheduleCompile!U347))),VALUE(LEFT(ScheduleCompile!U347,FIND("F",ScheduleCompile!U347)-1)),ScheduleCompile!U347)))))),"",IF(ScheduleCompile!U347="Off",0,IF(ScheduleCompile!U347="On",1,IF(ISNUMBER(ScheduleCompile!U347),ScheduleCompile!U347/1,IF(ISTEXT(ScheduleCompile!U347),IF(OR(ISNUMBER(FIND("5F",ScheduleCompile!U347)),ISNUMBER(FIND("0F",ScheduleCompile!U347)),ISNUMBER(FIND("8F",ScheduleCompile!U347)),ISNUMBER(FIND("1F",ScheduleCompile!U347)),ISNUMBER(FIND("2F",ScheduleCompile!U347)),ISNUMBER(FIND("3F",ScheduleCompile!U347)),ISNUMBER(FIND("6F",ScheduleCompile!U347)),ISNUMBER(FIND("7F",ScheduleCompile!U347)),ISNUMBER(FIND("9F",ScheduleCompile!U347)),ISNUMBER(FIND("4F",ScheduleCompile!U347))),VALUE(LEFT(ScheduleCompile!U347,FIND("F",ScheduleCompile!U347)-1)),ScheduleCompile!U347)))))))</f>
        <v>78</v>
      </c>
      <c r="AA354" s="1">
        <f>IF(AND(ISERROR(IF(ScheduleCompile!V347="Off",0,IF(ScheduleCompile!V347="On",1,IF(ISNUMBER(ScheduleCompile!V347),ScheduleCompile!V347/1,IF(ISTEXT(ScheduleCompile!V347),IF(OR(ISNUMBER(FIND("5F",ScheduleCompile!V347)),ISNUMBER(FIND("0F",ScheduleCompile!V347)),ISNUMBER(FIND("8F",ScheduleCompile!V347)),ISNUMBER(FIND("1F",ScheduleCompile!V347)),ISNUMBER(FIND("2F",ScheduleCompile!V347)),ISNUMBER(FIND("3F",ScheduleCompile!V347)),ISNUMBER(FIND("6F",ScheduleCompile!V347)),ISNUMBER(FIND("7F",ScheduleCompile!V347)),ISNUMBER(FIND("9F",ScheduleCompile!V347)),ISNUMBER(FIND("4F",ScheduleCompile!V347))),VALUE(LEFT(ScheduleCompile!V347,FIND("F",ScheduleCompile!V347)-1)),ScheduleCompile!V347)))))),ISTEXT(ScheduleCompile!#REF!)),"ENDTABLE",IF(ISERROR(IF(ScheduleCompile!V347="Off",0,IF(ScheduleCompile!V347="On",1,IF(ISNUMBER(ScheduleCompile!V347),ScheduleCompile!V347/1,IF(ISTEXT(ScheduleCompile!V347),IF(OR(ISNUMBER(FIND("5F",ScheduleCompile!V347)),ISNUMBER(FIND("0F",ScheduleCompile!V347)),ISNUMBER(FIND("8F",ScheduleCompile!V347)),ISNUMBER(FIND("1F",ScheduleCompile!V347)),ISNUMBER(FIND("2F",ScheduleCompile!V347)),ISNUMBER(FIND("3F",ScheduleCompile!V347)),ISNUMBER(FIND("6F",ScheduleCompile!V347)),ISNUMBER(FIND("7F",ScheduleCompile!V347)),ISNUMBER(FIND("9F",ScheduleCompile!V347)),ISNUMBER(FIND("4F",ScheduleCompile!V347))),VALUE(LEFT(ScheduleCompile!V347,FIND("F",ScheduleCompile!V347)-1)),ScheduleCompile!V347)))))),"",IF(ScheduleCompile!V347="Off",0,IF(ScheduleCompile!V347="On",1,IF(ISNUMBER(ScheduleCompile!V347),ScheduleCompile!V347/1,IF(ISTEXT(ScheduleCompile!V347),IF(OR(ISNUMBER(FIND("5F",ScheduleCompile!V347)),ISNUMBER(FIND("0F",ScheduleCompile!V347)),ISNUMBER(FIND("8F",ScheduleCompile!V347)),ISNUMBER(FIND("1F",ScheduleCompile!V347)),ISNUMBER(FIND("2F",ScheduleCompile!V347)),ISNUMBER(FIND("3F",ScheduleCompile!V347)),ISNUMBER(FIND("6F",ScheduleCompile!V347)),ISNUMBER(FIND("7F",ScheduleCompile!V347)),ISNUMBER(FIND("9F",ScheduleCompile!V347)),ISNUMBER(FIND("4F",ScheduleCompile!V347))),VALUE(LEFT(ScheduleCompile!V347,FIND("F",ScheduleCompile!V347)-1)),ScheduleCompile!V347)))))))</f>
        <v>78</v>
      </c>
      <c r="AB354" s="1">
        <f>IF(AND(ISERROR(IF(ScheduleCompile!W347="Off",0,IF(ScheduleCompile!W347="On",1,IF(ISNUMBER(ScheduleCompile!W347),ScheduleCompile!W347/1,IF(ISTEXT(ScheduleCompile!W347),IF(OR(ISNUMBER(FIND("5F",ScheduleCompile!W347)),ISNUMBER(FIND("0F",ScheduleCompile!W347)),ISNUMBER(FIND("8F",ScheduleCompile!W347)),ISNUMBER(FIND("1F",ScheduleCompile!W347)),ISNUMBER(FIND("2F",ScheduleCompile!W347)),ISNUMBER(FIND("3F",ScheduleCompile!W347)),ISNUMBER(FIND("6F",ScheduleCompile!W347)),ISNUMBER(FIND("7F",ScheduleCompile!W347)),ISNUMBER(FIND("9F",ScheduleCompile!W347)),ISNUMBER(FIND("4F",ScheduleCompile!W347))),VALUE(LEFT(ScheduleCompile!W347,FIND("F",ScheduleCompile!W347)-1)),ScheduleCompile!W347)))))),ISTEXT(ScheduleCompile!#REF!)),"ENDTABLE",IF(ISERROR(IF(ScheduleCompile!W347="Off",0,IF(ScheduleCompile!W347="On",1,IF(ISNUMBER(ScheduleCompile!W347),ScheduleCompile!W347/1,IF(ISTEXT(ScheduleCompile!W347),IF(OR(ISNUMBER(FIND("5F",ScheduleCompile!W347)),ISNUMBER(FIND("0F",ScheduleCompile!W347)),ISNUMBER(FIND("8F",ScheduleCompile!W347)),ISNUMBER(FIND("1F",ScheduleCompile!W347)),ISNUMBER(FIND("2F",ScheduleCompile!W347)),ISNUMBER(FIND("3F",ScheduleCompile!W347)),ISNUMBER(FIND("6F",ScheduleCompile!W347)),ISNUMBER(FIND("7F",ScheduleCompile!W347)),ISNUMBER(FIND("9F",ScheduleCompile!W347)),ISNUMBER(FIND("4F",ScheduleCompile!W347))),VALUE(LEFT(ScheduleCompile!W347,FIND("F",ScheduleCompile!W347)-1)),ScheduleCompile!W347)))))),"",IF(ScheduleCompile!W347="Off",0,IF(ScheduleCompile!W347="On",1,IF(ISNUMBER(ScheduleCompile!W347),ScheduleCompile!W347/1,IF(ISTEXT(ScheduleCompile!W347),IF(OR(ISNUMBER(FIND("5F",ScheduleCompile!W347)),ISNUMBER(FIND("0F",ScheduleCompile!W347)),ISNUMBER(FIND("8F",ScheduleCompile!W347)),ISNUMBER(FIND("1F",ScheduleCompile!W347)),ISNUMBER(FIND("2F",ScheduleCompile!W347)),ISNUMBER(FIND("3F",ScheduleCompile!W347)),ISNUMBER(FIND("6F",ScheduleCompile!W347)),ISNUMBER(FIND("7F",ScheduleCompile!W347)),ISNUMBER(FIND("9F",ScheduleCompile!W347)),ISNUMBER(FIND("4F",ScheduleCompile!W347))),VALUE(LEFT(ScheduleCompile!W347,FIND("F",ScheduleCompile!W347)-1)),ScheduleCompile!W347)))))))</f>
        <v>78</v>
      </c>
      <c r="AC354" s="1">
        <f>IF(AND(ISERROR(IF(ScheduleCompile!X347="Off",0,IF(ScheduleCompile!X347="On",1,IF(ISNUMBER(ScheduleCompile!X347),ScheduleCompile!X347/1,IF(ISTEXT(ScheduleCompile!X347),IF(OR(ISNUMBER(FIND("5F",ScheduleCompile!X347)),ISNUMBER(FIND("0F",ScheduleCompile!X347)),ISNUMBER(FIND("8F",ScheduleCompile!X347)),ISNUMBER(FIND("1F",ScheduleCompile!X347)),ISNUMBER(FIND("2F",ScheduleCompile!X347)),ISNUMBER(FIND("3F",ScheduleCompile!X347)),ISNUMBER(FIND("6F",ScheduleCompile!X347)),ISNUMBER(FIND("7F",ScheduleCompile!X347)),ISNUMBER(FIND("9F",ScheduleCompile!X347)),ISNUMBER(FIND("4F",ScheduleCompile!X347))),VALUE(LEFT(ScheduleCompile!X347,FIND("F",ScheduleCompile!X347)-1)),ScheduleCompile!X347)))))),ISTEXT(ScheduleCompile!#REF!)),"ENDTABLE",IF(ISERROR(IF(ScheduleCompile!X347="Off",0,IF(ScheduleCompile!X347="On",1,IF(ISNUMBER(ScheduleCompile!X347),ScheduleCompile!X347/1,IF(ISTEXT(ScheduleCompile!X347),IF(OR(ISNUMBER(FIND("5F",ScheduleCompile!X347)),ISNUMBER(FIND("0F",ScheduleCompile!X347)),ISNUMBER(FIND("8F",ScheduleCompile!X347)),ISNUMBER(FIND("1F",ScheduleCompile!X347)),ISNUMBER(FIND("2F",ScheduleCompile!X347)),ISNUMBER(FIND("3F",ScheduleCompile!X347)),ISNUMBER(FIND("6F",ScheduleCompile!X347)),ISNUMBER(FIND("7F",ScheduleCompile!X347)),ISNUMBER(FIND("9F",ScheduleCompile!X347)),ISNUMBER(FIND("4F",ScheduleCompile!X347))),VALUE(LEFT(ScheduleCompile!X347,FIND("F",ScheduleCompile!X347)-1)),ScheduleCompile!X347)))))),"",IF(ScheduleCompile!X347="Off",0,IF(ScheduleCompile!X347="On",1,IF(ISNUMBER(ScheduleCompile!X347),ScheduleCompile!X347/1,IF(ISTEXT(ScheduleCompile!X347),IF(OR(ISNUMBER(FIND("5F",ScheduleCompile!X347)),ISNUMBER(FIND("0F",ScheduleCompile!X347)),ISNUMBER(FIND("8F",ScheduleCompile!X347)),ISNUMBER(FIND("1F",ScheduleCompile!X347)),ISNUMBER(FIND("2F",ScheduleCompile!X347)),ISNUMBER(FIND("3F",ScheduleCompile!X347)),ISNUMBER(FIND("6F",ScheduleCompile!X347)),ISNUMBER(FIND("7F",ScheduleCompile!X347)),ISNUMBER(FIND("9F",ScheduleCompile!X347)),ISNUMBER(FIND("4F",ScheduleCompile!X347))),VALUE(LEFT(ScheduleCompile!X347,FIND("F",ScheduleCompile!X347)-1)),ScheduleCompile!X347)))))))</f>
        <v>78</v>
      </c>
      <c r="AD354" s="1">
        <f>IF(AND(ISERROR(IF(ScheduleCompile!Y347="Off",0,IF(ScheduleCompile!Y347="On",1,IF(ISNUMBER(ScheduleCompile!Y347),ScheduleCompile!Y347/1,IF(ISTEXT(ScheduleCompile!Y347),IF(OR(ISNUMBER(FIND("5F",ScheduleCompile!Y347)),ISNUMBER(FIND("0F",ScheduleCompile!Y347)),ISNUMBER(FIND("8F",ScheduleCompile!Y347)),ISNUMBER(FIND("1F",ScheduleCompile!Y347)),ISNUMBER(FIND("2F",ScheduleCompile!Y347)),ISNUMBER(FIND("3F",ScheduleCompile!Y347)),ISNUMBER(FIND("6F",ScheduleCompile!Y347)),ISNUMBER(FIND("7F",ScheduleCompile!Y347)),ISNUMBER(FIND("9F",ScheduleCompile!Y347)),ISNUMBER(FIND("4F",ScheduleCompile!Y347))),VALUE(LEFT(ScheduleCompile!Y347,FIND("F",ScheduleCompile!Y347)-1)),ScheduleCompile!Y347)))))),ISTEXT(ScheduleCompile!#REF!)),"ENDTABLE",IF(ISERROR(IF(ScheduleCompile!Y347="Off",0,IF(ScheduleCompile!Y347="On",1,IF(ISNUMBER(ScheduleCompile!Y347),ScheduleCompile!Y347/1,IF(ISTEXT(ScheduleCompile!Y347),IF(OR(ISNUMBER(FIND("5F",ScheduleCompile!Y347)),ISNUMBER(FIND("0F",ScheduleCompile!Y347)),ISNUMBER(FIND("8F",ScheduleCompile!Y347)),ISNUMBER(FIND("1F",ScheduleCompile!Y347)),ISNUMBER(FIND("2F",ScheduleCompile!Y347)),ISNUMBER(FIND("3F",ScheduleCompile!Y347)),ISNUMBER(FIND("6F",ScheduleCompile!Y347)),ISNUMBER(FIND("7F",ScheduleCompile!Y347)),ISNUMBER(FIND("9F",ScheduleCompile!Y347)),ISNUMBER(FIND("4F",ScheduleCompile!Y347))),VALUE(LEFT(ScheduleCompile!Y347,FIND("F",ScheduleCompile!Y347)-1)),ScheduleCompile!Y347)))))),"",IF(ScheduleCompile!Y347="Off",0,IF(ScheduleCompile!Y347="On",1,IF(ISNUMBER(ScheduleCompile!Y347),ScheduleCompile!Y347/1,IF(ISTEXT(ScheduleCompile!Y347),IF(OR(ISNUMBER(FIND("5F",ScheduleCompile!Y347)),ISNUMBER(FIND("0F",ScheduleCompile!Y347)),ISNUMBER(FIND("8F",ScheduleCompile!Y347)),ISNUMBER(FIND("1F",ScheduleCompile!Y347)),ISNUMBER(FIND("2F",ScheduleCompile!Y347)),ISNUMBER(FIND("3F",ScheduleCompile!Y347)),ISNUMBER(FIND("6F",ScheduleCompile!Y347)),ISNUMBER(FIND("7F",ScheduleCompile!Y347)),ISNUMBER(FIND("9F",ScheduleCompile!Y347)),ISNUMBER(FIND("4F",ScheduleCompile!Y347))),VALUE(LEFT(ScheduleCompile!Y347,FIND("F",ScheduleCompile!Y347)-1)),ScheduleCompile!Y347)))))))</f>
        <v>78</v>
      </c>
    </row>
    <row r="355" spans="1:30" x14ac:dyDescent="0.25">
      <c r="A355" t="str">
        <f t="shared" si="23"/>
        <v>SchDay "ResidentialLivingClgSetptSat"  Type = "Temperature" Hr = (78, 78, 78, 78, 78, 78, 78, 78, 78, 78, 78, 78, 78, 78, 78, 78, 78, 78, 78, 78, 78, 78, 78, 78) ..</v>
      </c>
      <c r="B355" s="1" t="s">
        <v>623</v>
      </c>
      <c r="C355" t="str">
        <f t="shared" si="24"/>
        <v xml:space="preserve">SchDay "ResidentialLivingClgSetptSat"  Type = "Temperature" Hr = </v>
      </c>
      <c r="D355" t="str">
        <f t="shared" si="25"/>
        <v>(78, 78, 78, 78, 78, 78, 78, 78, 78, 78, 78, 78, 78, 78, 78, 78, 78, 78, 78, 78, 78, 78, 78, 78) ..</v>
      </c>
      <c r="E355" s="30" t="str">
        <f>ScheduleCompile!A348</f>
        <v>ResidentialLivingClgSetptSat</v>
      </c>
      <c r="F355" t="str">
        <f t="shared" si="26"/>
        <v>Temperature</v>
      </c>
      <c r="G355" s="1">
        <f>IF(AND(ISERROR(IF(ScheduleCompile!B348="Off",0,IF(ScheduleCompile!B348="On",1,IF(ISNUMBER(ScheduleCompile!B348),ScheduleCompile!B348/1,IF(ISTEXT(ScheduleCompile!B348),IF(OR(ISNUMBER(FIND("5F",ScheduleCompile!B348)),ISNUMBER(FIND("0F",ScheduleCompile!B348)),ISNUMBER(FIND("8F",ScheduleCompile!B348)),ISNUMBER(FIND("1F",ScheduleCompile!B348)),ISNUMBER(FIND("2F",ScheduleCompile!B348)),ISNUMBER(FIND("3F",ScheduleCompile!B348)),ISNUMBER(FIND("6F",ScheduleCompile!B348)),ISNUMBER(FIND("7F",ScheduleCompile!B348)),ISNUMBER(FIND("9F",ScheduleCompile!B348)),ISNUMBER(FIND("4F",ScheduleCompile!B348))),VALUE(LEFT(ScheduleCompile!B348,FIND("F",ScheduleCompile!B348)-1)),ScheduleCompile!B348)))))),ISTEXT(ScheduleCompile!#REF!)),"ENDTABLE",IF(ISERROR(IF(ScheduleCompile!B348="Off",0,IF(ScheduleCompile!B348="On",1,IF(ISNUMBER(ScheduleCompile!B348),ScheduleCompile!B348/1,IF(ISTEXT(ScheduleCompile!B348),IF(OR(ISNUMBER(FIND("5F",ScheduleCompile!B348)),ISNUMBER(FIND("0F",ScheduleCompile!B348)),ISNUMBER(FIND("8F",ScheduleCompile!B348)),ISNUMBER(FIND("1F",ScheduleCompile!B348)),ISNUMBER(FIND("2F",ScheduleCompile!B348)),ISNUMBER(FIND("3F",ScheduleCompile!B348)),ISNUMBER(FIND("6F",ScheduleCompile!B348)),ISNUMBER(FIND("7F",ScheduleCompile!B348)),ISNUMBER(FIND("9F",ScheduleCompile!B348)),ISNUMBER(FIND("4F",ScheduleCompile!B348))),VALUE(LEFT(ScheduleCompile!B348,FIND("F",ScheduleCompile!B348)-1)),ScheduleCompile!B348)))))),"",IF(ScheduleCompile!B348="Off",0,IF(ScheduleCompile!B348="On",1,IF(ISNUMBER(ScheduleCompile!B348),ScheduleCompile!B348/1,IF(ISTEXT(ScheduleCompile!B348),IF(OR(ISNUMBER(FIND("5F",ScheduleCompile!B348)),ISNUMBER(FIND("0F",ScheduleCompile!B348)),ISNUMBER(FIND("8F",ScheduleCompile!B348)),ISNUMBER(FIND("1F",ScheduleCompile!B348)),ISNUMBER(FIND("2F",ScheduleCompile!B348)),ISNUMBER(FIND("3F",ScheduleCompile!B348)),ISNUMBER(FIND("6F",ScheduleCompile!B348)),ISNUMBER(FIND("7F",ScheduleCompile!B348)),ISNUMBER(FIND("9F",ScheduleCompile!B348)),ISNUMBER(FIND("4F",ScheduleCompile!B348))),VALUE(LEFT(ScheduleCompile!B348,FIND("F",ScheduleCompile!B348)-1)),ScheduleCompile!B348)))))))</f>
        <v>78</v>
      </c>
      <c r="H355" s="1">
        <f>IF(AND(ISERROR(IF(ScheduleCompile!C348="Off",0,IF(ScheduleCompile!C348="On",1,IF(ISNUMBER(ScheduleCompile!C348),ScheduleCompile!C348/1,IF(ISTEXT(ScheduleCompile!C348),IF(OR(ISNUMBER(FIND("5F",ScheduleCompile!C348)),ISNUMBER(FIND("0F",ScheduleCompile!C348)),ISNUMBER(FIND("8F",ScheduleCompile!C348)),ISNUMBER(FIND("1F",ScheduleCompile!C348)),ISNUMBER(FIND("2F",ScheduleCompile!C348)),ISNUMBER(FIND("3F",ScheduleCompile!C348)),ISNUMBER(FIND("6F",ScheduleCompile!C348)),ISNUMBER(FIND("7F",ScheduleCompile!C348)),ISNUMBER(FIND("9F",ScheduleCompile!C348)),ISNUMBER(FIND("4F",ScheduleCompile!C348))),VALUE(LEFT(ScheduleCompile!C348,FIND("F",ScheduleCompile!C348)-1)),ScheduleCompile!C348)))))),ISTEXT(ScheduleCompile!#REF!)),"ENDTABLE",IF(ISERROR(IF(ScheduleCompile!C348="Off",0,IF(ScheduleCompile!C348="On",1,IF(ISNUMBER(ScheduleCompile!C348),ScheduleCompile!C348/1,IF(ISTEXT(ScheduleCompile!C348),IF(OR(ISNUMBER(FIND("5F",ScheduleCompile!C348)),ISNUMBER(FIND("0F",ScheduleCompile!C348)),ISNUMBER(FIND("8F",ScheduleCompile!C348)),ISNUMBER(FIND("1F",ScheduleCompile!C348)),ISNUMBER(FIND("2F",ScheduleCompile!C348)),ISNUMBER(FIND("3F",ScheduleCompile!C348)),ISNUMBER(FIND("6F",ScheduleCompile!C348)),ISNUMBER(FIND("7F",ScheduleCompile!C348)),ISNUMBER(FIND("9F",ScheduleCompile!C348)),ISNUMBER(FIND("4F",ScheduleCompile!C348))),VALUE(LEFT(ScheduleCompile!C348,FIND("F",ScheduleCompile!C348)-1)),ScheduleCompile!C348)))))),"",IF(ScheduleCompile!C348="Off",0,IF(ScheduleCompile!C348="On",1,IF(ISNUMBER(ScheduleCompile!C348),ScheduleCompile!C348/1,IF(ISTEXT(ScheduleCompile!C348),IF(OR(ISNUMBER(FIND("5F",ScheduleCompile!C348)),ISNUMBER(FIND("0F",ScheduleCompile!C348)),ISNUMBER(FIND("8F",ScheduleCompile!C348)),ISNUMBER(FIND("1F",ScheduleCompile!C348)),ISNUMBER(FIND("2F",ScheduleCompile!C348)),ISNUMBER(FIND("3F",ScheduleCompile!C348)),ISNUMBER(FIND("6F",ScheduleCompile!C348)),ISNUMBER(FIND("7F",ScheduleCompile!C348)),ISNUMBER(FIND("9F",ScheduleCompile!C348)),ISNUMBER(FIND("4F",ScheduleCompile!C348))),VALUE(LEFT(ScheduleCompile!C348,FIND("F",ScheduleCompile!C348)-1)),ScheduleCompile!C348)))))))</f>
        <v>78</v>
      </c>
      <c r="I355" s="1">
        <f>IF(AND(ISERROR(IF(ScheduleCompile!D348="Off",0,IF(ScheduleCompile!D348="On",1,IF(ISNUMBER(ScheduleCompile!D348),ScheduleCompile!D348/1,IF(ISTEXT(ScheduleCompile!D348),IF(OR(ISNUMBER(FIND("5F",ScheduleCompile!D348)),ISNUMBER(FIND("0F",ScheduleCompile!D348)),ISNUMBER(FIND("8F",ScheduleCompile!D348)),ISNUMBER(FIND("1F",ScheduleCompile!D348)),ISNUMBER(FIND("2F",ScheduleCompile!D348)),ISNUMBER(FIND("3F",ScheduleCompile!D348)),ISNUMBER(FIND("6F",ScheduleCompile!D348)),ISNUMBER(FIND("7F",ScheduleCompile!D348)),ISNUMBER(FIND("9F",ScheduleCompile!D348)),ISNUMBER(FIND("4F",ScheduleCompile!D348))),VALUE(LEFT(ScheduleCompile!D348,FIND("F",ScheduleCompile!D348)-1)),ScheduleCompile!D348)))))),ISTEXT(ScheduleCompile!#REF!)),"ENDTABLE",IF(ISERROR(IF(ScheduleCompile!D348="Off",0,IF(ScheduleCompile!D348="On",1,IF(ISNUMBER(ScheduleCompile!D348),ScheduleCompile!D348/1,IF(ISTEXT(ScheduleCompile!D348),IF(OR(ISNUMBER(FIND("5F",ScheduleCompile!D348)),ISNUMBER(FIND("0F",ScheduleCompile!D348)),ISNUMBER(FIND("8F",ScheduleCompile!D348)),ISNUMBER(FIND("1F",ScheduleCompile!D348)),ISNUMBER(FIND("2F",ScheduleCompile!D348)),ISNUMBER(FIND("3F",ScheduleCompile!D348)),ISNUMBER(FIND("6F",ScheduleCompile!D348)),ISNUMBER(FIND("7F",ScheduleCompile!D348)),ISNUMBER(FIND("9F",ScheduleCompile!D348)),ISNUMBER(FIND("4F",ScheduleCompile!D348))),VALUE(LEFT(ScheduleCompile!D348,FIND("F",ScheduleCompile!D348)-1)),ScheduleCompile!D348)))))),"",IF(ScheduleCompile!D348="Off",0,IF(ScheduleCompile!D348="On",1,IF(ISNUMBER(ScheduleCompile!D348),ScheduleCompile!D348/1,IF(ISTEXT(ScheduleCompile!D348),IF(OR(ISNUMBER(FIND("5F",ScheduleCompile!D348)),ISNUMBER(FIND("0F",ScheduleCompile!D348)),ISNUMBER(FIND("8F",ScheduleCompile!D348)),ISNUMBER(FIND("1F",ScheduleCompile!D348)),ISNUMBER(FIND("2F",ScheduleCompile!D348)),ISNUMBER(FIND("3F",ScheduleCompile!D348)),ISNUMBER(FIND("6F",ScheduleCompile!D348)),ISNUMBER(FIND("7F",ScheduleCompile!D348)),ISNUMBER(FIND("9F",ScheduleCompile!D348)),ISNUMBER(FIND("4F",ScheduleCompile!D348))),VALUE(LEFT(ScheduleCompile!D348,FIND("F",ScheduleCompile!D348)-1)),ScheduleCompile!D348)))))))</f>
        <v>78</v>
      </c>
      <c r="J355" s="1">
        <f>IF(AND(ISERROR(IF(ScheduleCompile!E348="Off",0,IF(ScheduleCompile!E348="On",1,IF(ISNUMBER(ScheduleCompile!E348),ScheduleCompile!E348/1,IF(ISTEXT(ScheduleCompile!E348),IF(OR(ISNUMBER(FIND("5F",ScheduleCompile!E348)),ISNUMBER(FIND("0F",ScheduleCompile!E348)),ISNUMBER(FIND("8F",ScheduleCompile!E348)),ISNUMBER(FIND("1F",ScheduleCompile!E348)),ISNUMBER(FIND("2F",ScheduleCompile!E348)),ISNUMBER(FIND("3F",ScheduleCompile!E348)),ISNUMBER(FIND("6F",ScheduleCompile!E348)),ISNUMBER(FIND("7F",ScheduleCompile!E348)),ISNUMBER(FIND("9F",ScheduleCompile!E348)),ISNUMBER(FIND("4F",ScheduleCompile!E348))),VALUE(LEFT(ScheduleCompile!E348,FIND("F",ScheduleCompile!E348)-1)),ScheduleCompile!E348)))))),ISTEXT(ScheduleCompile!#REF!)),"ENDTABLE",IF(ISERROR(IF(ScheduleCompile!E348="Off",0,IF(ScheduleCompile!E348="On",1,IF(ISNUMBER(ScheduleCompile!E348),ScheduleCompile!E348/1,IF(ISTEXT(ScheduleCompile!E348),IF(OR(ISNUMBER(FIND("5F",ScheduleCompile!E348)),ISNUMBER(FIND("0F",ScheduleCompile!E348)),ISNUMBER(FIND("8F",ScheduleCompile!E348)),ISNUMBER(FIND("1F",ScheduleCompile!E348)),ISNUMBER(FIND("2F",ScheduleCompile!E348)),ISNUMBER(FIND("3F",ScheduleCompile!E348)),ISNUMBER(FIND("6F",ScheduleCompile!E348)),ISNUMBER(FIND("7F",ScheduleCompile!E348)),ISNUMBER(FIND("9F",ScheduleCompile!E348)),ISNUMBER(FIND("4F",ScheduleCompile!E348))),VALUE(LEFT(ScheduleCompile!E348,FIND("F",ScheduleCompile!E348)-1)),ScheduleCompile!E348)))))),"",IF(ScheduleCompile!E348="Off",0,IF(ScheduleCompile!E348="On",1,IF(ISNUMBER(ScheduleCompile!E348),ScheduleCompile!E348/1,IF(ISTEXT(ScheduleCompile!E348),IF(OR(ISNUMBER(FIND("5F",ScheduleCompile!E348)),ISNUMBER(FIND("0F",ScheduleCompile!E348)),ISNUMBER(FIND("8F",ScheduleCompile!E348)),ISNUMBER(FIND("1F",ScheduleCompile!E348)),ISNUMBER(FIND("2F",ScheduleCompile!E348)),ISNUMBER(FIND("3F",ScheduleCompile!E348)),ISNUMBER(FIND("6F",ScheduleCompile!E348)),ISNUMBER(FIND("7F",ScheduleCompile!E348)),ISNUMBER(FIND("9F",ScheduleCompile!E348)),ISNUMBER(FIND("4F",ScheduleCompile!E348))),VALUE(LEFT(ScheduleCompile!E348,FIND("F",ScheduleCompile!E348)-1)),ScheduleCompile!E348)))))))</f>
        <v>78</v>
      </c>
      <c r="K355" s="1">
        <f>IF(AND(ISERROR(IF(ScheduleCompile!F348="Off",0,IF(ScheduleCompile!F348="On",1,IF(ISNUMBER(ScheduleCompile!F348),ScheduleCompile!F348/1,IF(ISTEXT(ScheduleCompile!F348),IF(OR(ISNUMBER(FIND("5F",ScheduleCompile!F348)),ISNUMBER(FIND("0F",ScheduleCompile!F348)),ISNUMBER(FIND("8F",ScheduleCompile!F348)),ISNUMBER(FIND("1F",ScheduleCompile!F348)),ISNUMBER(FIND("2F",ScheduleCompile!F348)),ISNUMBER(FIND("3F",ScheduleCompile!F348)),ISNUMBER(FIND("6F",ScheduleCompile!F348)),ISNUMBER(FIND("7F",ScheduleCompile!F348)),ISNUMBER(FIND("9F",ScheduleCompile!F348)),ISNUMBER(FIND("4F",ScheduleCompile!F348))),VALUE(LEFT(ScheduleCompile!F348,FIND("F",ScheduleCompile!F348)-1)),ScheduleCompile!F348)))))),ISTEXT(ScheduleCompile!#REF!)),"ENDTABLE",IF(ISERROR(IF(ScheduleCompile!F348="Off",0,IF(ScheduleCompile!F348="On",1,IF(ISNUMBER(ScheduleCompile!F348),ScheduleCompile!F348/1,IF(ISTEXT(ScheduleCompile!F348),IF(OR(ISNUMBER(FIND("5F",ScheduleCompile!F348)),ISNUMBER(FIND("0F",ScheduleCompile!F348)),ISNUMBER(FIND("8F",ScheduleCompile!F348)),ISNUMBER(FIND("1F",ScheduleCompile!F348)),ISNUMBER(FIND("2F",ScheduleCompile!F348)),ISNUMBER(FIND("3F",ScheduleCompile!F348)),ISNUMBER(FIND("6F",ScheduleCompile!F348)),ISNUMBER(FIND("7F",ScheduleCompile!F348)),ISNUMBER(FIND("9F",ScheduleCompile!F348)),ISNUMBER(FIND("4F",ScheduleCompile!F348))),VALUE(LEFT(ScheduleCompile!F348,FIND("F",ScheduleCompile!F348)-1)),ScheduleCompile!F348)))))),"",IF(ScheduleCompile!F348="Off",0,IF(ScheduleCompile!F348="On",1,IF(ISNUMBER(ScheduleCompile!F348),ScheduleCompile!F348/1,IF(ISTEXT(ScheduleCompile!F348),IF(OR(ISNUMBER(FIND("5F",ScheduleCompile!F348)),ISNUMBER(FIND("0F",ScheduleCompile!F348)),ISNUMBER(FIND("8F",ScheduleCompile!F348)),ISNUMBER(FIND("1F",ScheduleCompile!F348)),ISNUMBER(FIND("2F",ScheduleCompile!F348)),ISNUMBER(FIND("3F",ScheduleCompile!F348)),ISNUMBER(FIND("6F",ScheduleCompile!F348)),ISNUMBER(FIND("7F",ScheduleCompile!F348)),ISNUMBER(FIND("9F",ScheduleCompile!F348)),ISNUMBER(FIND("4F",ScheduleCompile!F348))),VALUE(LEFT(ScheduleCompile!F348,FIND("F",ScheduleCompile!F348)-1)),ScheduleCompile!F348)))))))</f>
        <v>78</v>
      </c>
      <c r="L355" s="1">
        <f>IF(AND(ISERROR(IF(ScheduleCompile!G348="Off",0,IF(ScheduleCompile!G348="On",1,IF(ISNUMBER(ScheduleCompile!G348),ScheduleCompile!G348/1,IF(ISTEXT(ScheduleCompile!G348),IF(OR(ISNUMBER(FIND("5F",ScheduleCompile!G348)),ISNUMBER(FIND("0F",ScheduleCompile!G348)),ISNUMBER(FIND("8F",ScheduleCompile!G348)),ISNUMBER(FIND("1F",ScheduleCompile!G348)),ISNUMBER(FIND("2F",ScheduleCompile!G348)),ISNUMBER(FIND("3F",ScheduleCompile!G348)),ISNUMBER(FIND("6F",ScheduleCompile!G348)),ISNUMBER(FIND("7F",ScheduleCompile!G348)),ISNUMBER(FIND("9F",ScheduleCompile!G348)),ISNUMBER(FIND("4F",ScheduleCompile!G348))),VALUE(LEFT(ScheduleCompile!G348,FIND("F",ScheduleCompile!G348)-1)),ScheduleCompile!G348)))))),ISTEXT(ScheduleCompile!#REF!)),"ENDTABLE",IF(ISERROR(IF(ScheduleCompile!G348="Off",0,IF(ScheduleCompile!G348="On",1,IF(ISNUMBER(ScheduleCompile!G348),ScheduleCompile!G348/1,IF(ISTEXT(ScheduleCompile!G348),IF(OR(ISNUMBER(FIND("5F",ScheduleCompile!G348)),ISNUMBER(FIND("0F",ScheduleCompile!G348)),ISNUMBER(FIND("8F",ScheduleCompile!G348)),ISNUMBER(FIND("1F",ScheduleCompile!G348)),ISNUMBER(FIND("2F",ScheduleCompile!G348)),ISNUMBER(FIND("3F",ScheduleCompile!G348)),ISNUMBER(FIND("6F",ScheduleCompile!G348)),ISNUMBER(FIND("7F",ScheduleCompile!G348)),ISNUMBER(FIND("9F",ScheduleCompile!G348)),ISNUMBER(FIND("4F",ScheduleCompile!G348))),VALUE(LEFT(ScheduleCompile!G348,FIND("F",ScheduleCompile!G348)-1)),ScheduleCompile!G348)))))),"",IF(ScheduleCompile!G348="Off",0,IF(ScheduleCompile!G348="On",1,IF(ISNUMBER(ScheduleCompile!G348),ScheduleCompile!G348/1,IF(ISTEXT(ScheduleCompile!G348),IF(OR(ISNUMBER(FIND("5F",ScheduleCompile!G348)),ISNUMBER(FIND("0F",ScheduleCompile!G348)),ISNUMBER(FIND("8F",ScheduleCompile!G348)),ISNUMBER(FIND("1F",ScheduleCompile!G348)),ISNUMBER(FIND("2F",ScheduleCompile!G348)),ISNUMBER(FIND("3F",ScheduleCompile!G348)),ISNUMBER(FIND("6F",ScheduleCompile!G348)),ISNUMBER(FIND("7F",ScheduleCompile!G348)),ISNUMBER(FIND("9F",ScheduleCompile!G348)),ISNUMBER(FIND("4F",ScheduleCompile!G348))),VALUE(LEFT(ScheduleCompile!G348,FIND("F",ScheduleCompile!G348)-1)),ScheduleCompile!G348)))))))</f>
        <v>78</v>
      </c>
      <c r="M355" s="1">
        <f>IF(AND(ISERROR(IF(ScheduleCompile!H348="Off",0,IF(ScheduleCompile!H348="On",1,IF(ISNUMBER(ScheduleCompile!H348),ScheduleCompile!H348/1,IF(ISTEXT(ScheduleCompile!H348),IF(OR(ISNUMBER(FIND("5F",ScheduleCompile!H348)),ISNUMBER(FIND("0F",ScheduleCompile!H348)),ISNUMBER(FIND("8F",ScheduleCompile!H348)),ISNUMBER(FIND("1F",ScheduleCompile!H348)),ISNUMBER(FIND("2F",ScheduleCompile!H348)),ISNUMBER(FIND("3F",ScheduleCompile!H348)),ISNUMBER(FIND("6F",ScheduleCompile!H348)),ISNUMBER(FIND("7F",ScheduleCompile!H348)),ISNUMBER(FIND("9F",ScheduleCompile!H348)),ISNUMBER(FIND("4F",ScheduleCompile!H348))),VALUE(LEFT(ScheduleCompile!H348,FIND("F",ScheduleCompile!H348)-1)),ScheduleCompile!H348)))))),ISTEXT(ScheduleCompile!#REF!)),"ENDTABLE",IF(ISERROR(IF(ScheduleCompile!H348="Off",0,IF(ScheduleCompile!H348="On",1,IF(ISNUMBER(ScheduleCompile!H348),ScheduleCompile!H348/1,IF(ISTEXT(ScheduleCompile!H348),IF(OR(ISNUMBER(FIND("5F",ScheduleCompile!H348)),ISNUMBER(FIND("0F",ScheduleCompile!H348)),ISNUMBER(FIND("8F",ScheduleCompile!H348)),ISNUMBER(FIND("1F",ScheduleCompile!H348)),ISNUMBER(FIND("2F",ScheduleCompile!H348)),ISNUMBER(FIND("3F",ScheduleCompile!H348)),ISNUMBER(FIND("6F",ScheduleCompile!H348)),ISNUMBER(FIND("7F",ScheduleCompile!H348)),ISNUMBER(FIND("9F",ScheduleCompile!H348)),ISNUMBER(FIND("4F",ScheduleCompile!H348))),VALUE(LEFT(ScheduleCompile!H348,FIND("F",ScheduleCompile!H348)-1)),ScheduleCompile!H348)))))),"",IF(ScheduleCompile!H348="Off",0,IF(ScheduleCompile!H348="On",1,IF(ISNUMBER(ScheduleCompile!H348),ScheduleCompile!H348/1,IF(ISTEXT(ScheduleCompile!H348),IF(OR(ISNUMBER(FIND("5F",ScheduleCompile!H348)),ISNUMBER(FIND("0F",ScheduleCompile!H348)),ISNUMBER(FIND("8F",ScheduleCompile!H348)),ISNUMBER(FIND("1F",ScheduleCompile!H348)),ISNUMBER(FIND("2F",ScheduleCompile!H348)),ISNUMBER(FIND("3F",ScheduleCompile!H348)),ISNUMBER(FIND("6F",ScheduleCompile!H348)),ISNUMBER(FIND("7F",ScheduleCompile!H348)),ISNUMBER(FIND("9F",ScheduleCompile!H348)),ISNUMBER(FIND("4F",ScheduleCompile!H348))),VALUE(LEFT(ScheduleCompile!H348,FIND("F",ScheduleCompile!H348)-1)),ScheduleCompile!H348)))))))</f>
        <v>78</v>
      </c>
      <c r="N355" s="1">
        <f>IF(AND(ISERROR(IF(ScheduleCompile!I348="Off",0,IF(ScheduleCompile!I348="On",1,IF(ISNUMBER(ScheduleCompile!I348),ScheduleCompile!I348/1,IF(ISTEXT(ScheduleCompile!I348),IF(OR(ISNUMBER(FIND("5F",ScheduleCompile!I348)),ISNUMBER(FIND("0F",ScheduleCompile!I348)),ISNUMBER(FIND("8F",ScheduleCompile!I348)),ISNUMBER(FIND("1F",ScheduleCompile!I348)),ISNUMBER(FIND("2F",ScheduleCompile!I348)),ISNUMBER(FIND("3F",ScheduleCompile!I348)),ISNUMBER(FIND("6F",ScheduleCompile!I348)),ISNUMBER(FIND("7F",ScheduleCompile!I348)),ISNUMBER(FIND("9F",ScheduleCompile!I348)),ISNUMBER(FIND("4F",ScheduleCompile!I348))),VALUE(LEFT(ScheduleCompile!I348,FIND("F",ScheduleCompile!I348)-1)),ScheduleCompile!I348)))))),ISTEXT(ScheduleCompile!#REF!)),"ENDTABLE",IF(ISERROR(IF(ScheduleCompile!I348="Off",0,IF(ScheduleCompile!I348="On",1,IF(ISNUMBER(ScheduleCompile!I348),ScheduleCompile!I348/1,IF(ISTEXT(ScheduleCompile!I348),IF(OR(ISNUMBER(FIND("5F",ScheduleCompile!I348)),ISNUMBER(FIND("0F",ScheduleCompile!I348)),ISNUMBER(FIND("8F",ScheduleCompile!I348)),ISNUMBER(FIND("1F",ScheduleCompile!I348)),ISNUMBER(FIND("2F",ScheduleCompile!I348)),ISNUMBER(FIND("3F",ScheduleCompile!I348)),ISNUMBER(FIND("6F",ScheduleCompile!I348)),ISNUMBER(FIND("7F",ScheduleCompile!I348)),ISNUMBER(FIND("9F",ScheduleCompile!I348)),ISNUMBER(FIND("4F",ScheduleCompile!I348))),VALUE(LEFT(ScheduleCompile!I348,FIND("F",ScheduleCompile!I348)-1)),ScheduleCompile!I348)))))),"",IF(ScheduleCompile!I348="Off",0,IF(ScheduleCompile!I348="On",1,IF(ISNUMBER(ScheduleCompile!I348),ScheduleCompile!I348/1,IF(ISTEXT(ScheduleCompile!I348),IF(OR(ISNUMBER(FIND("5F",ScheduleCompile!I348)),ISNUMBER(FIND("0F",ScheduleCompile!I348)),ISNUMBER(FIND("8F",ScheduleCompile!I348)),ISNUMBER(FIND("1F",ScheduleCompile!I348)),ISNUMBER(FIND("2F",ScheduleCompile!I348)),ISNUMBER(FIND("3F",ScheduleCompile!I348)),ISNUMBER(FIND("6F",ScheduleCompile!I348)),ISNUMBER(FIND("7F",ScheduleCompile!I348)),ISNUMBER(FIND("9F",ScheduleCompile!I348)),ISNUMBER(FIND("4F",ScheduleCompile!I348))),VALUE(LEFT(ScheduleCompile!I348,FIND("F",ScheduleCompile!I348)-1)),ScheduleCompile!I348)))))))</f>
        <v>78</v>
      </c>
      <c r="O355" s="1">
        <f>IF(AND(ISERROR(IF(ScheduleCompile!J348="Off",0,IF(ScheduleCompile!J348="On",1,IF(ISNUMBER(ScheduleCompile!J348),ScheduleCompile!J348/1,IF(ISTEXT(ScheduleCompile!J348),IF(OR(ISNUMBER(FIND("5F",ScheduleCompile!J348)),ISNUMBER(FIND("0F",ScheduleCompile!J348)),ISNUMBER(FIND("8F",ScheduleCompile!J348)),ISNUMBER(FIND("1F",ScheduleCompile!J348)),ISNUMBER(FIND("2F",ScheduleCompile!J348)),ISNUMBER(FIND("3F",ScheduleCompile!J348)),ISNUMBER(FIND("6F",ScheduleCompile!J348)),ISNUMBER(FIND("7F",ScheduleCompile!J348)),ISNUMBER(FIND("9F",ScheduleCompile!J348)),ISNUMBER(FIND("4F",ScheduleCompile!J348))),VALUE(LEFT(ScheduleCompile!J348,FIND("F",ScheduleCompile!J348)-1)),ScheduleCompile!J348)))))),ISTEXT(ScheduleCompile!#REF!)),"ENDTABLE",IF(ISERROR(IF(ScheduleCompile!J348="Off",0,IF(ScheduleCompile!J348="On",1,IF(ISNUMBER(ScheduleCompile!J348),ScheduleCompile!J348/1,IF(ISTEXT(ScheduleCompile!J348),IF(OR(ISNUMBER(FIND("5F",ScheduleCompile!J348)),ISNUMBER(FIND("0F",ScheduleCompile!J348)),ISNUMBER(FIND("8F",ScheduleCompile!J348)),ISNUMBER(FIND("1F",ScheduleCompile!J348)),ISNUMBER(FIND("2F",ScheduleCompile!J348)),ISNUMBER(FIND("3F",ScheduleCompile!J348)),ISNUMBER(FIND("6F",ScheduleCompile!J348)),ISNUMBER(FIND("7F",ScheduleCompile!J348)),ISNUMBER(FIND("9F",ScheduleCompile!J348)),ISNUMBER(FIND("4F",ScheduleCompile!J348))),VALUE(LEFT(ScheduleCompile!J348,FIND("F",ScheduleCompile!J348)-1)),ScheduleCompile!J348)))))),"",IF(ScheduleCompile!J348="Off",0,IF(ScheduleCompile!J348="On",1,IF(ISNUMBER(ScheduleCompile!J348),ScheduleCompile!J348/1,IF(ISTEXT(ScheduleCompile!J348),IF(OR(ISNUMBER(FIND("5F",ScheduleCompile!J348)),ISNUMBER(FIND("0F",ScheduleCompile!J348)),ISNUMBER(FIND("8F",ScheduleCompile!J348)),ISNUMBER(FIND("1F",ScheduleCompile!J348)),ISNUMBER(FIND("2F",ScheduleCompile!J348)),ISNUMBER(FIND("3F",ScheduleCompile!J348)),ISNUMBER(FIND("6F",ScheduleCompile!J348)),ISNUMBER(FIND("7F",ScheduleCompile!J348)),ISNUMBER(FIND("9F",ScheduleCompile!J348)),ISNUMBER(FIND("4F",ScheduleCompile!J348))),VALUE(LEFT(ScheduleCompile!J348,FIND("F",ScheduleCompile!J348)-1)),ScheduleCompile!J348)))))))</f>
        <v>78</v>
      </c>
      <c r="P355" s="1">
        <f>IF(AND(ISERROR(IF(ScheduleCompile!K348="Off",0,IF(ScheduleCompile!K348="On",1,IF(ISNUMBER(ScheduleCompile!K348),ScheduleCompile!K348/1,IF(ISTEXT(ScheduleCompile!K348),IF(OR(ISNUMBER(FIND("5F",ScheduleCompile!K348)),ISNUMBER(FIND("0F",ScheduleCompile!K348)),ISNUMBER(FIND("8F",ScheduleCompile!K348)),ISNUMBER(FIND("1F",ScheduleCompile!K348)),ISNUMBER(FIND("2F",ScheduleCompile!K348)),ISNUMBER(FIND("3F",ScheduleCompile!K348)),ISNUMBER(FIND("6F",ScheduleCompile!K348)),ISNUMBER(FIND("7F",ScheduleCompile!K348)),ISNUMBER(FIND("9F",ScheduleCompile!K348)),ISNUMBER(FIND("4F",ScheduleCompile!K348))),VALUE(LEFT(ScheduleCompile!K348,FIND("F",ScheduleCompile!K348)-1)),ScheduleCompile!K348)))))),ISTEXT(ScheduleCompile!#REF!)),"ENDTABLE",IF(ISERROR(IF(ScheduleCompile!K348="Off",0,IF(ScheduleCompile!K348="On",1,IF(ISNUMBER(ScheduleCompile!K348),ScheduleCompile!K348/1,IF(ISTEXT(ScheduleCompile!K348),IF(OR(ISNUMBER(FIND("5F",ScheduleCompile!K348)),ISNUMBER(FIND("0F",ScheduleCompile!K348)),ISNUMBER(FIND("8F",ScheduleCompile!K348)),ISNUMBER(FIND("1F",ScheduleCompile!K348)),ISNUMBER(FIND("2F",ScheduleCompile!K348)),ISNUMBER(FIND("3F",ScheduleCompile!K348)),ISNUMBER(FIND("6F",ScheduleCompile!K348)),ISNUMBER(FIND("7F",ScheduleCompile!K348)),ISNUMBER(FIND("9F",ScheduleCompile!K348)),ISNUMBER(FIND("4F",ScheduleCompile!K348))),VALUE(LEFT(ScheduleCompile!K348,FIND("F",ScheduleCompile!K348)-1)),ScheduleCompile!K348)))))),"",IF(ScheduleCompile!K348="Off",0,IF(ScheduleCompile!K348="On",1,IF(ISNUMBER(ScheduleCompile!K348),ScheduleCompile!K348/1,IF(ISTEXT(ScheduleCompile!K348),IF(OR(ISNUMBER(FIND("5F",ScheduleCompile!K348)),ISNUMBER(FIND("0F",ScheduleCompile!K348)),ISNUMBER(FIND("8F",ScheduleCompile!K348)),ISNUMBER(FIND("1F",ScheduleCompile!K348)),ISNUMBER(FIND("2F",ScheduleCompile!K348)),ISNUMBER(FIND("3F",ScheduleCompile!K348)),ISNUMBER(FIND("6F",ScheduleCompile!K348)),ISNUMBER(FIND("7F",ScheduleCompile!K348)),ISNUMBER(FIND("9F",ScheduleCompile!K348)),ISNUMBER(FIND("4F",ScheduleCompile!K348))),VALUE(LEFT(ScheduleCompile!K348,FIND("F",ScheduleCompile!K348)-1)),ScheduleCompile!K348)))))))</f>
        <v>78</v>
      </c>
      <c r="Q355" s="1">
        <f>IF(AND(ISERROR(IF(ScheduleCompile!L348="Off",0,IF(ScheduleCompile!L348="On",1,IF(ISNUMBER(ScheduleCompile!L348),ScheduleCompile!L348/1,IF(ISTEXT(ScheduleCompile!L348),IF(OR(ISNUMBER(FIND("5F",ScheduleCompile!L348)),ISNUMBER(FIND("0F",ScheduleCompile!L348)),ISNUMBER(FIND("8F",ScheduleCompile!L348)),ISNUMBER(FIND("1F",ScheduleCompile!L348)),ISNUMBER(FIND("2F",ScheduleCompile!L348)),ISNUMBER(FIND("3F",ScheduleCompile!L348)),ISNUMBER(FIND("6F",ScheduleCompile!L348)),ISNUMBER(FIND("7F",ScheduleCompile!L348)),ISNUMBER(FIND("9F",ScheduleCompile!L348)),ISNUMBER(FIND("4F",ScheduleCompile!L348))),VALUE(LEFT(ScheduleCompile!L348,FIND("F",ScheduleCompile!L348)-1)),ScheduleCompile!L348)))))),ISTEXT(ScheduleCompile!#REF!)),"ENDTABLE",IF(ISERROR(IF(ScheduleCompile!L348="Off",0,IF(ScheduleCompile!L348="On",1,IF(ISNUMBER(ScheduleCompile!L348),ScheduleCompile!L348/1,IF(ISTEXT(ScheduleCompile!L348),IF(OR(ISNUMBER(FIND("5F",ScheduleCompile!L348)),ISNUMBER(FIND("0F",ScheduleCompile!L348)),ISNUMBER(FIND("8F",ScheduleCompile!L348)),ISNUMBER(FIND("1F",ScheduleCompile!L348)),ISNUMBER(FIND("2F",ScheduleCompile!L348)),ISNUMBER(FIND("3F",ScheduleCompile!L348)),ISNUMBER(FIND("6F",ScheduleCompile!L348)),ISNUMBER(FIND("7F",ScheduleCompile!L348)),ISNUMBER(FIND("9F",ScheduleCompile!L348)),ISNUMBER(FIND("4F",ScheduleCompile!L348))),VALUE(LEFT(ScheduleCompile!L348,FIND("F",ScheduleCompile!L348)-1)),ScheduleCompile!L348)))))),"",IF(ScheduleCompile!L348="Off",0,IF(ScheduleCompile!L348="On",1,IF(ISNUMBER(ScheduleCompile!L348),ScheduleCompile!L348/1,IF(ISTEXT(ScheduleCompile!L348),IF(OR(ISNUMBER(FIND("5F",ScheduleCompile!L348)),ISNUMBER(FIND("0F",ScheduleCompile!L348)),ISNUMBER(FIND("8F",ScheduleCompile!L348)),ISNUMBER(FIND("1F",ScheduleCompile!L348)),ISNUMBER(FIND("2F",ScheduleCompile!L348)),ISNUMBER(FIND("3F",ScheduleCompile!L348)),ISNUMBER(FIND("6F",ScheduleCompile!L348)),ISNUMBER(FIND("7F",ScheduleCompile!L348)),ISNUMBER(FIND("9F",ScheduleCompile!L348)),ISNUMBER(FIND("4F",ScheduleCompile!L348))),VALUE(LEFT(ScheduleCompile!L348,FIND("F",ScheduleCompile!L348)-1)),ScheduleCompile!L348)))))))</f>
        <v>78</v>
      </c>
      <c r="R355" s="1">
        <f>IF(AND(ISERROR(IF(ScheduleCompile!M348="Off",0,IF(ScheduleCompile!M348="On",1,IF(ISNUMBER(ScheduleCompile!M348),ScheduleCompile!M348/1,IF(ISTEXT(ScheduleCompile!M348),IF(OR(ISNUMBER(FIND("5F",ScheduleCompile!M348)),ISNUMBER(FIND("0F",ScheduleCompile!M348)),ISNUMBER(FIND("8F",ScheduleCompile!M348)),ISNUMBER(FIND("1F",ScheduleCompile!M348)),ISNUMBER(FIND("2F",ScheduleCompile!M348)),ISNUMBER(FIND("3F",ScheduleCompile!M348)),ISNUMBER(FIND("6F",ScheduleCompile!M348)),ISNUMBER(FIND("7F",ScheduleCompile!M348)),ISNUMBER(FIND("9F",ScheduleCompile!M348)),ISNUMBER(FIND("4F",ScheduleCompile!M348))),VALUE(LEFT(ScheduleCompile!M348,FIND("F",ScheduleCompile!M348)-1)),ScheduleCompile!M348)))))),ISTEXT(ScheduleCompile!#REF!)),"ENDTABLE",IF(ISERROR(IF(ScheduleCompile!M348="Off",0,IF(ScheduleCompile!M348="On",1,IF(ISNUMBER(ScheduleCompile!M348),ScheduleCompile!M348/1,IF(ISTEXT(ScheduleCompile!M348),IF(OR(ISNUMBER(FIND("5F",ScheduleCompile!M348)),ISNUMBER(FIND("0F",ScheduleCompile!M348)),ISNUMBER(FIND("8F",ScheduleCompile!M348)),ISNUMBER(FIND("1F",ScheduleCompile!M348)),ISNUMBER(FIND("2F",ScheduleCompile!M348)),ISNUMBER(FIND("3F",ScheduleCompile!M348)),ISNUMBER(FIND("6F",ScheduleCompile!M348)),ISNUMBER(FIND("7F",ScheduleCompile!M348)),ISNUMBER(FIND("9F",ScheduleCompile!M348)),ISNUMBER(FIND("4F",ScheduleCompile!M348))),VALUE(LEFT(ScheduleCompile!M348,FIND("F",ScheduleCompile!M348)-1)),ScheduleCompile!M348)))))),"",IF(ScheduleCompile!M348="Off",0,IF(ScheduleCompile!M348="On",1,IF(ISNUMBER(ScheduleCompile!M348),ScheduleCompile!M348/1,IF(ISTEXT(ScheduleCompile!M348),IF(OR(ISNUMBER(FIND("5F",ScheduleCompile!M348)),ISNUMBER(FIND("0F",ScheduleCompile!M348)),ISNUMBER(FIND("8F",ScheduleCompile!M348)),ISNUMBER(FIND("1F",ScheduleCompile!M348)),ISNUMBER(FIND("2F",ScheduleCompile!M348)),ISNUMBER(FIND("3F",ScheduleCompile!M348)),ISNUMBER(FIND("6F",ScheduleCompile!M348)),ISNUMBER(FIND("7F",ScheduleCompile!M348)),ISNUMBER(FIND("9F",ScheduleCompile!M348)),ISNUMBER(FIND("4F",ScheduleCompile!M348))),VALUE(LEFT(ScheduleCompile!M348,FIND("F",ScheduleCompile!M348)-1)),ScheduleCompile!M348)))))))</f>
        <v>78</v>
      </c>
      <c r="S355" s="1">
        <f>IF(AND(ISERROR(IF(ScheduleCompile!N348="Off",0,IF(ScheduleCompile!N348="On",1,IF(ISNUMBER(ScheduleCompile!N348),ScheduleCompile!N348/1,IF(ISTEXT(ScheduleCompile!N348),IF(OR(ISNUMBER(FIND("5F",ScheduleCompile!N348)),ISNUMBER(FIND("0F",ScheduleCompile!N348)),ISNUMBER(FIND("8F",ScheduleCompile!N348)),ISNUMBER(FIND("1F",ScheduleCompile!N348)),ISNUMBER(FIND("2F",ScheduleCompile!N348)),ISNUMBER(FIND("3F",ScheduleCompile!N348)),ISNUMBER(FIND("6F",ScheduleCompile!N348)),ISNUMBER(FIND("7F",ScheduleCompile!N348)),ISNUMBER(FIND("9F",ScheduleCompile!N348)),ISNUMBER(FIND("4F",ScheduleCompile!N348))),VALUE(LEFT(ScheduleCompile!N348,FIND("F",ScheduleCompile!N348)-1)),ScheduleCompile!N348)))))),ISTEXT(ScheduleCompile!#REF!)),"ENDTABLE",IF(ISERROR(IF(ScheduleCompile!N348="Off",0,IF(ScheduleCompile!N348="On",1,IF(ISNUMBER(ScheduleCompile!N348),ScheduleCompile!N348/1,IF(ISTEXT(ScheduleCompile!N348),IF(OR(ISNUMBER(FIND("5F",ScheduleCompile!N348)),ISNUMBER(FIND("0F",ScheduleCompile!N348)),ISNUMBER(FIND("8F",ScheduleCompile!N348)),ISNUMBER(FIND("1F",ScheduleCompile!N348)),ISNUMBER(FIND("2F",ScheduleCompile!N348)),ISNUMBER(FIND("3F",ScheduleCompile!N348)),ISNUMBER(FIND("6F",ScheduleCompile!N348)),ISNUMBER(FIND("7F",ScheduleCompile!N348)),ISNUMBER(FIND("9F",ScheduleCompile!N348)),ISNUMBER(FIND("4F",ScheduleCompile!N348))),VALUE(LEFT(ScheduleCompile!N348,FIND("F",ScheduleCompile!N348)-1)),ScheduleCompile!N348)))))),"",IF(ScheduleCompile!N348="Off",0,IF(ScheduleCompile!N348="On",1,IF(ISNUMBER(ScheduleCompile!N348),ScheduleCompile!N348/1,IF(ISTEXT(ScheduleCompile!N348),IF(OR(ISNUMBER(FIND("5F",ScheduleCompile!N348)),ISNUMBER(FIND("0F",ScheduleCompile!N348)),ISNUMBER(FIND("8F",ScheduleCompile!N348)),ISNUMBER(FIND("1F",ScheduleCompile!N348)),ISNUMBER(FIND("2F",ScheduleCompile!N348)),ISNUMBER(FIND("3F",ScheduleCompile!N348)),ISNUMBER(FIND("6F",ScheduleCompile!N348)),ISNUMBER(FIND("7F",ScheduleCompile!N348)),ISNUMBER(FIND("9F",ScheduleCompile!N348)),ISNUMBER(FIND("4F",ScheduleCompile!N348))),VALUE(LEFT(ScheduleCompile!N348,FIND("F",ScheduleCompile!N348)-1)),ScheduleCompile!N348)))))))</f>
        <v>78</v>
      </c>
      <c r="T355" s="1">
        <f>IF(AND(ISERROR(IF(ScheduleCompile!O348="Off",0,IF(ScheduleCompile!O348="On",1,IF(ISNUMBER(ScheduleCompile!O348),ScheduleCompile!O348/1,IF(ISTEXT(ScheduleCompile!O348),IF(OR(ISNUMBER(FIND("5F",ScheduleCompile!O348)),ISNUMBER(FIND("0F",ScheduleCompile!O348)),ISNUMBER(FIND("8F",ScheduleCompile!O348)),ISNUMBER(FIND("1F",ScheduleCompile!O348)),ISNUMBER(FIND("2F",ScheduleCompile!O348)),ISNUMBER(FIND("3F",ScheduleCompile!O348)),ISNUMBER(FIND("6F",ScheduleCompile!O348)),ISNUMBER(FIND("7F",ScheduleCompile!O348)),ISNUMBER(FIND("9F",ScheduleCompile!O348)),ISNUMBER(FIND("4F",ScheduleCompile!O348))),VALUE(LEFT(ScheduleCompile!O348,FIND("F",ScheduleCompile!O348)-1)),ScheduleCompile!O348)))))),ISTEXT(ScheduleCompile!#REF!)),"ENDTABLE",IF(ISERROR(IF(ScheduleCompile!O348="Off",0,IF(ScheduleCompile!O348="On",1,IF(ISNUMBER(ScheduleCompile!O348),ScheduleCompile!O348/1,IF(ISTEXT(ScheduleCompile!O348),IF(OR(ISNUMBER(FIND("5F",ScheduleCompile!O348)),ISNUMBER(FIND("0F",ScheduleCompile!O348)),ISNUMBER(FIND("8F",ScheduleCompile!O348)),ISNUMBER(FIND("1F",ScheduleCompile!O348)),ISNUMBER(FIND("2F",ScheduleCompile!O348)),ISNUMBER(FIND("3F",ScheduleCompile!O348)),ISNUMBER(FIND("6F",ScheduleCompile!O348)),ISNUMBER(FIND("7F",ScheduleCompile!O348)),ISNUMBER(FIND("9F",ScheduleCompile!O348)),ISNUMBER(FIND("4F",ScheduleCompile!O348))),VALUE(LEFT(ScheduleCompile!O348,FIND("F",ScheduleCompile!O348)-1)),ScheduleCompile!O348)))))),"",IF(ScheduleCompile!O348="Off",0,IF(ScheduleCompile!O348="On",1,IF(ISNUMBER(ScheduleCompile!O348),ScheduleCompile!O348/1,IF(ISTEXT(ScheduleCompile!O348),IF(OR(ISNUMBER(FIND("5F",ScheduleCompile!O348)),ISNUMBER(FIND("0F",ScheduleCompile!O348)),ISNUMBER(FIND("8F",ScheduleCompile!O348)),ISNUMBER(FIND("1F",ScheduleCompile!O348)),ISNUMBER(FIND("2F",ScheduleCompile!O348)),ISNUMBER(FIND("3F",ScheduleCompile!O348)),ISNUMBER(FIND("6F",ScheduleCompile!O348)),ISNUMBER(FIND("7F",ScheduleCompile!O348)),ISNUMBER(FIND("9F",ScheduleCompile!O348)),ISNUMBER(FIND("4F",ScheduleCompile!O348))),VALUE(LEFT(ScheduleCompile!O348,FIND("F",ScheduleCompile!O348)-1)),ScheduleCompile!O348)))))))</f>
        <v>78</v>
      </c>
      <c r="U355" s="1">
        <f>IF(AND(ISERROR(IF(ScheduleCompile!P348="Off",0,IF(ScheduleCompile!P348="On",1,IF(ISNUMBER(ScheduleCompile!P348),ScheduleCompile!P348/1,IF(ISTEXT(ScheduleCompile!P348),IF(OR(ISNUMBER(FIND("5F",ScheduleCompile!P348)),ISNUMBER(FIND("0F",ScheduleCompile!P348)),ISNUMBER(FIND("8F",ScheduleCompile!P348)),ISNUMBER(FIND("1F",ScheduleCompile!P348)),ISNUMBER(FIND("2F",ScheduleCompile!P348)),ISNUMBER(FIND("3F",ScheduleCompile!P348)),ISNUMBER(FIND("6F",ScheduleCompile!P348)),ISNUMBER(FIND("7F",ScheduleCompile!P348)),ISNUMBER(FIND("9F",ScheduleCompile!P348)),ISNUMBER(FIND("4F",ScheduleCompile!P348))),VALUE(LEFT(ScheduleCompile!P348,FIND("F",ScheduleCompile!P348)-1)),ScheduleCompile!P348)))))),ISTEXT(ScheduleCompile!#REF!)),"ENDTABLE",IF(ISERROR(IF(ScheduleCompile!P348="Off",0,IF(ScheduleCompile!P348="On",1,IF(ISNUMBER(ScheduleCompile!P348),ScheduleCompile!P348/1,IF(ISTEXT(ScheduleCompile!P348),IF(OR(ISNUMBER(FIND("5F",ScheduleCompile!P348)),ISNUMBER(FIND("0F",ScheduleCompile!P348)),ISNUMBER(FIND("8F",ScheduleCompile!P348)),ISNUMBER(FIND("1F",ScheduleCompile!P348)),ISNUMBER(FIND("2F",ScheduleCompile!P348)),ISNUMBER(FIND("3F",ScheduleCompile!P348)),ISNUMBER(FIND("6F",ScheduleCompile!P348)),ISNUMBER(FIND("7F",ScheduleCompile!P348)),ISNUMBER(FIND("9F",ScheduleCompile!P348)),ISNUMBER(FIND("4F",ScheduleCompile!P348))),VALUE(LEFT(ScheduleCompile!P348,FIND("F",ScheduleCompile!P348)-1)),ScheduleCompile!P348)))))),"",IF(ScheduleCompile!P348="Off",0,IF(ScheduleCompile!P348="On",1,IF(ISNUMBER(ScheduleCompile!P348),ScheduleCompile!P348/1,IF(ISTEXT(ScheduleCompile!P348),IF(OR(ISNUMBER(FIND("5F",ScheduleCompile!P348)),ISNUMBER(FIND("0F",ScheduleCompile!P348)),ISNUMBER(FIND("8F",ScheduleCompile!P348)),ISNUMBER(FIND("1F",ScheduleCompile!P348)),ISNUMBER(FIND("2F",ScheduleCompile!P348)),ISNUMBER(FIND("3F",ScheduleCompile!P348)),ISNUMBER(FIND("6F",ScheduleCompile!P348)),ISNUMBER(FIND("7F",ScheduleCompile!P348)),ISNUMBER(FIND("9F",ScheduleCompile!P348)),ISNUMBER(FIND("4F",ScheduleCompile!P348))),VALUE(LEFT(ScheduleCompile!P348,FIND("F",ScheduleCompile!P348)-1)),ScheduleCompile!P348)))))))</f>
        <v>78</v>
      </c>
      <c r="V355" s="1">
        <f>IF(AND(ISERROR(IF(ScheduleCompile!Q348="Off",0,IF(ScheduleCompile!Q348="On",1,IF(ISNUMBER(ScheduleCompile!Q348),ScheduleCompile!Q348/1,IF(ISTEXT(ScheduleCompile!Q348),IF(OR(ISNUMBER(FIND("5F",ScheduleCompile!Q348)),ISNUMBER(FIND("0F",ScheduleCompile!Q348)),ISNUMBER(FIND("8F",ScheduleCompile!Q348)),ISNUMBER(FIND("1F",ScheduleCompile!Q348)),ISNUMBER(FIND("2F",ScheduleCompile!Q348)),ISNUMBER(FIND("3F",ScheduleCompile!Q348)),ISNUMBER(FIND("6F",ScheduleCompile!Q348)),ISNUMBER(FIND("7F",ScheduleCompile!Q348)),ISNUMBER(FIND("9F",ScheduleCompile!Q348)),ISNUMBER(FIND("4F",ScheduleCompile!Q348))),VALUE(LEFT(ScheduleCompile!Q348,FIND("F",ScheduleCompile!Q348)-1)),ScheduleCompile!Q348)))))),ISTEXT(ScheduleCompile!#REF!)),"ENDTABLE",IF(ISERROR(IF(ScheduleCompile!Q348="Off",0,IF(ScheduleCompile!Q348="On",1,IF(ISNUMBER(ScheduleCompile!Q348),ScheduleCompile!Q348/1,IF(ISTEXT(ScheduleCompile!Q348),IF(OR(ISNUMBER(FIND("5F",ScheduleCompile!Q348)),ISNUMBER(FIND("0F",ScheduleCompile!Q348)),ISNUMBER(FIND("8F",ScheduleCompile!Q348)),ISNUMBER(FIND("1F",ScheduleCompile!Q348)),ISNUMBER(FIND("2F",ScheduleCompile!Q348)),ISNUMBER(FIND("3F",ScheduleCompile!Q348)),ISNUMBER(FIND("6F",ScheduleCompile!Q348)),ISNUMBER(FIND("7F",ScheduleCompile!Q348)),ISNUMBER(FIND("9F",ScheduleCompile!Q348)),ISNUMBER(FIND("4F",ScheduleCompile!Q348))),VALUE(LEFT(ScheduleCompile!Q348,FIND("F",ScheduleCompile!Q348)-1)),ScheduleCompile!Q348)))))),"",IF(ScheduleCompile!Q348="Off",0,IF(ScheduleCompile!Q348="On",1,IF(ISNUMBER(ScheduleCompile!Q348),ScheduleCompile!Q348/1,IF(ISTEXT(ScheduleCompile!Q348),IF(OR(ISNUMBER(FIND("5F",ScheduleCompile!Q348)),ISNUMBER(FIND("0F",ScheduleCompile!Q348)),ISNUMBER(FIND("8F",ScheduleCompile!Q348)),ISNUMBER(FIND("1F",ScheduleCompile!Q348)),ISNUMBER(FIND("2F",ScheduleCompile!Q348)),ISNUMBER(FIND("3F",ScheduleCompile!Q348)),ISNUMBER(FIND("6F",ScheduleCompile!Q348)),ISNUMBER(FIND("7F",ScheduleCompile!Q348)),ISNUMBER(FIND("9F",ScheduleCompile!Q348)),ISNUMBER(FIND("4F",ScheduleCompile!Q348))),VALUE(LEFT(ScheduleCompile!Q348,FIND("F",ScheduleCompile!Q348)-1)),ScheduleCompile!Q348)))))))</f>
        <v>78</v>
      </c>
      <c r="W355" s="1">
        <f>IF(AND(ISERROR(IF(ScheduleCompile!R348="Off",0,IF(ScheduleCompile!R348="On",1,IF(ISNUMBER(ScheduleCompile!R348),ScheduleCompile!R348/1,IF(ISTEXT(ScheduleCompile!R348),IF(OR(ISNUMBER(FIND("5F",ScheduleCompile!R348)),ISNUMBER(FIND("0F",ScheduleCompile!R348)),ISNUMBER(FIND("8F",ScheduleCompile!R348)),ISNUMBER(FIND("1F",ScheduleCompile!R348)),ISNUMBER(FIND("2F",ScheduleCompile!R348)),ISNUMBER(FIND("3F",ScheduleCompile!R348)),ISNUMBER(FIND("6F",ScheduleCompile!R348)),ISNUMBER(FIND("7F",ScheduleCompile!R348)),ISNUMBER(FIND("9F",ScheduleCompile!R348)),ISNUMBER(FIND("4F",ScheduleCompile!R348))),VALUE(LEFT(ScheduleCompile!R348,FIND("F",ScheduleCompile!R348)-1)),ScheduleCompile!R348)))))),ISTEXT(ScheduleCompile!#REF!)),"ENDTABLE",IF(ISERROR(IF(ScheduleCompile!R348="Off",0,IF(ScheduleCompile!R348="On",1,IF(ISNUMBER(ScheduleCompile!R348),ScheduleCompile!R348/1,IF(ISTEXT(ScheduleCompile!R348),IF(OR(ISNUMBER(FIND("5F",ScheduleCompile!R348)),ISNUMBER(FIND("0F",ScheduleCompile!R348)),ISNUMBER(FIND("8F",ScheduleCompile!R348)),ISNUMBER(FIND("1F",ScheduleCompile!R348)),ISNUMBER(FIND("2F",ScheduleCompile!R348)),ISNUMBER(FIND("3F",ScheduleCompile!R348)),ISNUMBER(FIND("6F",ScheduleCompile!R348)),ISNUMBER(FIND("7F",ScheduleCompile!R348)),ISNUMBER(FIND("9F",ScheduleCompile!R348)),ISNUMBER(FIND("4F",ScheduleCompile!R348))),VALUE(LEFT(ScheduleCompile!R348,FIND("F",ScheduleCompile!R348)-1)),ScheduleCompile!R348)))))),"",IF(ScheduleCompile!R348="Off",0,IF(ScheduleCompile!R348="On",1,IF(ISNUMBER(ScheduleCompile!R348),ScheduleCompile!R348/1,IF(ISTEXT(ScheduleCompile!R348),IF(OR(ISNUMBER(FIND("5F",ScheduleCompile!R348)),ISNUMBER(FIND("0F",ScheduleCompile!R348)),ISNUMBER(FIND("8F",ScheduleCompile!R348)),ISNUMBER(FIND("1F",ScheduleCompile!R348)),ISNUMBER(FIND("2F",ScheduleCompile!R348)),ISNUMBER(FIND("3F",ScheduleCompile!R348)),ISNUMBER(FIND("6F",ScheduleCompile!R348)),ISNUMBER(FIND("7F",ScheduleCompile!R348)),ISNUMBER(FIND("9F",ScheduleCompile!R348)),ISNUMBER(FIND("4F",ScheduleCompile!R348))),VALUE(LEFT(ScheduleCompile!R348,FIND("F",ScheduleCompile!R348)-1)),ScheduleCompile!R348)))))))</f>
        <v>78</v>
      </c>
      <c r="X355" s="1">
        <f>IF(AND(ISERROR(IF(ScheduleCompile!S348="Off",0,IF(ScheduleCompile!S348="On",1,IF(ISNUMBER(ScheduleCompile!S348),ScheduleCompile!S348/1,IF(ISTEXT(ScheduleCompile!S348),IF(OR(ISNUMBER(FIND("5F",ScheduleCompile!S348)),ISNUMBER(FIND("0F",ScheduleCompile!S348)),ISNUMBER(FIND("8F",ScheduleCompile!S348)),ISNUMBER(FIND("1F",ScheduleCompile!S348)),ISNUMBER(FIND("2F",ScheduleCompile!S348)),ISNUMBER(FIND("3F",ScheduleCompile!S348)),ISNUMBER(FIND("6F",ScheduleCompile!S348)),ISNUMBER(FIND("7F",ScheduleCompile!S348)),ISNUMBER(FIND("9F",ScheduleCompile!S348)),ISNUMBER(FIND("4F",ScheduleCompile!S348))),VALUE(LEFT(ScheduleCompile!S348,FIND("F",ScheduleCompile!S348)-1)),ScheduleCompile!S348)))))),ISTEXT(ScheduleCompile!#REF!)),"ENDTABLE",IF(ISERROR(IF(ScheduleCompile!S348="Off",0,IF(ScheduleCompile!S348="On",1,IF(ISNUMBER(ScheduleCompile!S348),ScheduleCompile!S348/1,IF(ISTEXT(ScheduleCompile!S348),IF(OR(ISNUMBER(FIND("5F",ScheduleCompile!S348)),ISNUMBER(FIND("0F",ScheduleCompile!S348)),ISNUMBER(FIND("8F",ScheduleCompile!S348)),ISNUMBER(FIND("1F",ScheduleCompile!S348)),ISNUMBER(FIND("2F",ScheduleCompile!S348)),ISNUMBER(FIND("3F",ScheduleCompile!S348)),ISNUMBER(FIND("6F",ScheduleCompile!S348)),ISNUMBER(FIND("7F",ScheduleCompile!S348)),ISNUMBER(FIND("9F",ScheduleCompile!S348)),ISNUMBER(FIND("4F",ScheduleCompile!S348))),VALUE(LEFT(ScheduleCompile!S348,FIND("F",ScheduleCompile!S348)-1)),ScheduleCompile!S348)))))),"",IF(ScheduleCompile!S348="Off",0,IF(ScheduleCompile!S348="On",1,IF(ISNUMBER(ScheduleCompile!S348),ScheduleCompile!S348/1,IF(ISTEXT(ScheduleCompile!S348),IF(OR(ISNUMBER(FIND("5F",ScheduleCompile!S348)),ISNUMBER(FIND("0F",ScheduleCompile!S348)),ISNUMBER(FIND("8F",ScheduleCompile!S348)),ISNUMBER(FIND("1F",ScheduleCompile!S348)),ISNUMBER(FIND("2F",ScheduleCompile!S348)),ISNUMBER(FIND("3F",ScheduleCompile!S348)),ISNUMBER(FIND("6F",ScheduleCompile!S348)),ISNUMBER(FIND("7F",ScheduleCompile!S348)),ISNUMBER(FIND("9F",ScheduleCompile!S348)),ISNUMBER(FIND("4F",ScheduleCompile!S348))),VALUE(LEFT(ScheduleCompile!S348,FIND("F",ScheduleCompile!S348)-1)),ScheduleCompile!S348)))))))</f>
        <v>78</v>
      </c>
      <c r="Y355" s="1">
        <f>IF(AND(ISERROR(IF(ScheduleCompile!T348="Off",0,IF(ScheduleCompile!T348="On",1,IF(ISNUMBER(ScheduleCompile!T348),ScheduleCompile!T348/1,IF(ISTEXT(ScheduleCompile!T348),IF(OR(ISNUMBER(FIND("5F",ScheduleCompile!T348)),ISNUMBER(FIND("0F",ScheduleCompile!T348)),ISNUMBER(FIND("8F",ScheduleCompile!T348)),ISNUMBER(FIND("1F",ScheduleCompile!T348)),ISNUMBER(FIND("2F",ScheduleCompile!T348)),ISNUMBER(FIND("3F",ScheduleCompile!T348)),ISNUMBER(FIND("6F",ScheduleCompile!T348)),ISNUMBER(FIND("7F",ScheduleCompile!T348)),ISNUMBER(FIND("9F",ScheduleCompile!T348)),ISNUMBER(FIND("4F",ScheduleCompile!T348))),VALUE(LEFT(ScheduleCompile!T348,FIND("F",ScheduleCompile!T348)-1)),ScheduleCompile!T348)))))),ISTEXT(ScheduleCompile!#REF!)),"ENDTABLE",IF(ISERROR(IF(ScheduleCompile!T348="Off",0,IF(ScheduleCompile!T348="On",1,IF(ISNUMBER(ScheduleCompile!T348),ScheduleCompile!T348/1,IF(ISTEXT(ScheduleCompile!T348),IF(OR(ISNUMBER(FIND("5F",ScheduleCompile!T348)),ISNUMBER(FIND("0F",ScheduleCompile!T348)),ISNUMBER(FIND("8F",ScheduleCompile!T348)),ISNUMBER(FIND("1F",ScheduleCompile!T348)),ISNUMBER(FIND("2F",ScheduleCompile!T348)),ISNUMBER(FIND("3F",ScheduleCompile!T348)),ISNUMBER(FIND("6F",ScheduleCompile!T348)),ISNUMBER(FIND("7F",ScheduleCompile!T348)),ISNUMBER(FIND("9F",ScheduleCompile!T348)),ISNUMBER(FIND("4F",ScheduleCompile!T348))),VALUE(LEFT(ScheduleCompile!T348,FIND("F",ScheduleCompile!T348)-1)),ScheduleCompile!T348)))))),"",IF(ScheduleCompile!T348="Off",0,IF(ScheduleCompile!T348="On",1,IF(ISNUMBER(ScheduleCompile!T348),ScheduleCompile!T348/1,IF(ISTEXT(ScheduleCompile!T348),IF(OR(ISNUMBER(FIND("5F",ScheduleCompile!T348)),ISNUMBER(FIND("0F",ScheduleCompile!T348)),ISNUMBER(FIND("8F",ScheduleCompile!T348)),ISNUMBER(FIND("1F",ScheduleCompile!T348)),ISNUMBER(FIND("2F",ScheduleCompile!T348)),ISNUMBER(FIND("3F",ScheduleCompile!T348)),ISNUMBER(FIND("6F",ScheduleCompile!T348)),ISNUMBER(FIND("7F",ScheduleCompile!T348)),ISNUMBER(FIND("9F",ScheduleCompile!T348)),ISNUMBER(FIND("4F",ScheduleCompile!T348))),VALUE(LEFT(ScheduleCompile!T348,FIND("F",ScheduleCompile!T348)-1)),ScheduleCompile!T348)))))))</f>
        <v>78</v>
      </c>
      <c r="Z355" s="1">
        <f>IF(AND(ISERROR(IF(ScheduleCompile!U348="Off",0,IF(ScheduleCompile!U348="On",1,IF(ISNUMBER(ScheduleCompile!U348),ScheduleCompile!U348/1,IF(ISTEXT(ScheduleCompile!U348),IF(OR(ISNUMBER(FIND("5F",ScheduleCompile!U348)),ISNUMBER(FIND("0F",ScheduleCompile!U348)),ISNUMBER(FIND("8F",ScheduleCompile!U348)),ISNUMBER(FIND("1F",ScheduleCompile!U348)),ISNUMBER(FIND("2F",ScheduleCompile!U348)),ISNUMBER(FIND("3F",ScheduleCompile!U348)),ISNUMBER(FIND("6F",ScheduleCompile!U348)),ISNUMBER(FIND("7F",ScheduleCompile!U348)),ISNUMBER(FIND("9F",ScheduleCompile!U348)),ISNUMBER(FIND("4F",ScheduleCompile!U348))),VALUE(LEFT(ScheduleCompile!U348,FIND("F",ScheduleCompile!U348)-1)),ScheduleCompile!U348)))))),ISTEXT(ScheduleCompile!#REF!)),"ENDTABLE",IF(ISERROR(IF(ScheduleCompile!U348="Off",0,IF(ScheduleCompile!U348="On",1,IF(ISNUMBER(ScheduleCompile!U348),ScheduleCompile!U348/1,IF(ISTEXT(ScheduleCompile!U348),IF(OR(ISNUMBER(FIND("5F",ScheduleCompile!U348)),ISNUMBER(FIND("0F",ScheduleCompile!U348)),ISNUMBER(FIND("8F",ScheduleCompile!U348)),ISNUMBER(FIND("1F",ScheduleCompile!U348)),ISNUMBER(FIND("2F",ScheduleCompile!U348)),ISNUMBER(FIND("3F",ScheduleCompile!U348)),ISNUMBER(FIND("6F",ScheduleCompile!U348)),ISNUMBER(FIND("7F",ScheduleCompile!U348)),ISNUMBER(FIND("9F",ScheduleCompile!U348)),ISNUMBER(FIND("4F",ScheduleCompile!U348))),VALUE(LEFT(ScheduleCompile!U348,FIND("F",ScheduleCompile!U348)-1)),ScheduleCompile!U348)))))),"",IF(ScheduleCompile!U348="Off",0,IF(ScheduleCompile!U348="On",1,IF(ISNUMBER(ScheduleCompile!U348),ScheduleCompile!U348/1,IF(ISTEXT(ScheduleCompile!U348),IF(OR(ISNUMBER(FIND("5F",ScheduleCompile!U348)),ISNUMBER(FIND("0F",ScheduleCompile!U348)),ISNUMBER(FIND("8F",ScheduleCompile!U348)),ISNUMBER(FIND("1F",ScheduleCompile!U348)),ISNUMBER(FIND("2F",ScheduleCompile!U348)),ISNUMBER(FIND("3F",ScheduleCompile!U348)),ISNUMBER(FIND("6F",ScheduleCompile!U348)),ISNUMBER(FIND("7F",ScheduleCompile!U348)),ISNUMBER(FIND("9F",ScheduleCompile!U348)),ISNUMBER(FIND("4F",ScheduleCompile!U348))),VALUE(LEFT(ScheduleCompile!U348,FIND("F",ScheduleCompile!U348)-1)),ScheduleCompile!U348)))))))</f>
        <v>78</v>
      </c>
      <c r="AA355" s="1">
        <f>IF(AND(ISERROR(IF(ScheduleCompile!V348="Off",0,IF(ScheduleCompile!V348="On",1,IF(ISNUMBER(ScheduleCompile!V348),ScheduleCompile!V348/1,IF(ISTEXT(ScheduleCompile!V348),IF(OR(ISNUMBER(FIND("5F",ScheduleCompile!V348)),ISNUMBER(FIND("0F",ScheduleCompile!V348)),ISNUMBER(FIND("8F",ScheduleCompile!V348)),ISNUMBER(FIND("1F",ScheduleCompile!V348)),ISNUMBER(FIND("2F",ScheduleCompile!V348)),ISNUMBER(FIND("3F",ScheduleCompile!V348)),ISNUMBER(FIND("6F",ScheduleCompile!V348)),ISNUMBER(FIND("7F",ScheduleCompile!V348)),ISNUMBER(FIND("9F",ScheduleCompile!V348)),ISNUMBER(FIND("4F",ScheduleCompile!V348))),VALUE(LEFT(ScheduleCompile!V348,FIND("F",ScheduleCompile!V348)-1)),ScheduleCompile!V348)))))),ISTEXT(ScheduleCompile!#REF!)),"ENDTABLE",IF(ISERROR(IF(ScheduleCompile!V348="Off",0,IF(ScheduleCompile!V348="On",1,IF(ISNUMBER(ScheduleCompile!V348),ScheduleCompile!V348/1,IF(ISTEXT(ScheduleCompile!V348),IF(OR(ISNUMBER(FIND("5F",ScheduleCompile!V348)),ISNUMBER(FIND("0F",ScheduleCompile!V348)),ISNUMBER(FIND("8F",ScheduleCompile!V348)),ISNUMBER(FIND("1F",ScheduleCompile!V348)),ISNUMBER(FIND("2F",ScheduleCompile!V348)),ISNUMBER(FIND("3F",ScheduleCompile!V348)),ISNUMBER(FIND("6F",ScheduleCompile!V348)),ISNUMBER(FIND("7F",ScheduleCompile!V348)),ISNUMBER(FIND("9F",ScheduleCompile!V348)),ISNUMBER(FIND("4F",ScheduleCompile!V348))),VALUE(LEFT(ScheduleCompile!V348,FIND("F",ScheduleCompile!V348)-1)),ScheduleCompile!V348)))))),"",IF(ScheduleCompile!V348="Off",0,IF(ScheduleCompile!V348="On",1,IF(ISNUMBER(ScheduleCompile!V348),ScheduleCompile!V348/1,IF(ISTEXT(ScheduleCompile!V348),IF(OR(ISNUMBER(FIND("5F",ScheduleCompile!V348)),ISNUMBER(FIND("0F",ScheduleCompile!V348)),ISNUMBER(FIND("8F",ScheduleCompile!V348)),ISNUMBER(FIND("1F",ScheduleCompile!V348)),ISNUMBER(FIND("2F",ScheduleCompile!V348)),ISNUMBER(FIND("3F",ScheduleCompile!V348)),ISNUMBER(FIND("6F",ScheduleCompile!V348)),ISNUMBER(FIND("7F",ScheduleCompile!V348)),ISNUMBER(FIND("9F",ScheduleCompile!V348)),ISNUMBER(FIND("4F",ScheduleCompile!V348))),VALUE(LEFT(ScheduleCompile!V348,FIND("F",ScheduleCompile!V348)-1)),ScheduleCompile!V348)))))))</f>
        <v>78</v>
      </c>
      <c r="AB355" s="1">
        <f>IF(AND(ISERROR(IF(ScheduleCompile!W348="Off",0,IF(ScheduleCompile!W348="On",1,IF(ISNUMBER(ScheduleCompile!W348),ScheduleCompile!W348/1,IF(ISTEXT(ScheduleCompile!W348),IF(OR(ISNUMBER(FIND("5F",ScheduleCompile!W348)),ISNUMBER(FIND("0F",ScheduleCompile!W348)),ISNUMBER(FIND("8F",ScheduleCompile!W348)),ISNUMBER(FIND("1F",ScheduleCompile!W348)),ISNUMBER(FIND("2F",ScheduleCompile!W348)),ISNUMBER(FIND("3F",ScheduleCompile!W348)),ISNUMBER(FIND("6F",ScheduleCompile!W348)),ISNUMBER(FIND("7F",ScheduleCompile!W348)),ISNUMBER(FIND("9F",ScheduleCompile!W348)),ISNUMBER(FIND("4F",ScheduleCompile!W348))),VALUE(LEFT(ScheduleCompile!W348,FIND("F",ScheduleCompile!W348)-1)),ScheduleCompile!W348)))))),ISTEXT(ScheduleCompile!#REF!)),"ENDTABLE",IF(ISERROR(IF(ScheduleCompile!W348="Off",0,IF(ScheduleCompile!W348="On",1,IF(ISNUMBER(ScheduleCompile!W348),ScheduleCompile!W348/1,IF(ISTEXT(ScheduleCompile!W348),IF(OR(ISNUMBER(FIND("5F",ScheduleCompile!W348)),ISNUMBER(FIND("0F",ScheduleCompile!W348)),ISNUMBER(FIND("8F",ScheduleCompile!W348)),ISNUMBER(FIND("1F",ScheduleCompile!W348)),ISNUMBER(FIND("2F",ScheduleCompile!W348)),ISNUMBER(FIND("3F",ScheduleCompile!W348)),ISNUMBER(FIND("6F",ScheduleCompile!W348)),ISNUMBER(FIND("7F",ScheduleCompile!W348)),ISNUMBER(FIND("9F",ScheduleCompile!W348)),ISNUMBER(FIND("4F",ScheduleCompile!W348))),VALUE(LEFT(ScheduleCompile!W348,FIND("F",ScheduleCompile!W348)-1)),ScheduleCompile!W348)))))),"",IF(ScheduleCompile!W348="Off",0,IF(ScheduleCompile!W348="On",1,IF(ISNUMBER(ScheduleCompile!W348),ScheduleCompile!W348/1,IF(ISTEXT(ScheduleCompile!W348),IF(OR(ISNUMBER(FIND("5F",ScheduleCompile!W348)),ISNUMBER(FIND("0F",ScheduleCompile!W348)),ISNUMBER(FIND("8F",ScheduleCompile!W348)),ISNUMBER(FIND("1F",ScheduleCompile!W348)),ISNUMBER(FIND("2F",ScheduleCompile!W348)),ISNUMBER(FIND("3F",ScheduleCompile!W348)),ISNUMBER(FIND("6F",ScheduleCompile!W348)),ISNUMBER(FIND("7F",ScheduleCompile!W348)),ISNUMBER(FIND("9F",ScheduleCompile!W348)),ISNUMBER(FIND("4F",ScheduleCompile!W348))),VALUE(LEFT(ScheduleCompile!W348,FIND("F",ScheduleCompile!W348)-1)),ScheduleCompile!W348)))))))</f>
        <v>78</v>
      </c>
      <c r="AC355" s="1">
        <f>IF(AND(ISERROR(IF(ScheduleCompile!X348="Off",0,IF(ScheduleCompile!X348="On",1,IF(ISNUMBER(ScheduleCompile!X348),ScheduleCompile!X348/1,IF(ISTEXT(ScheduleCompile!X348),IF(OR(ISNUMBER(FIND("5F",ScheduleCompile!X348)),ISNUMBER(FIND("0F",ScheduleCompile!X348)),ISNUMBER(FIND("8F",ScheduleCompile!X348)),ISNUMBER(FIND("1F",ScheduleCompile!X348)),ISNUMBER(FIND("2F",ScheduleCompile!X348)),ISNUMBER(FIND("3F",ScheduleCompile!X348)),ISNUMBER(FIND("6F",ScheduleCompile!X348)),ISNUMBER(FIND("7F",ScheduleCompile!X348)),ISNUMBER(FIND("9F",ScheduleCompile!X348)),ISNUMBER(FIND("4F",ScheduleCompile!X348))),VALUE(LEFT(ScheduleCompile!X348,FIND("F",ScheduleCompile!X348)-1)),ScheduleCompile!X348)))))),ISTEXT(ScheduleCompile!#REF!)),"ENDTABLE",IF(ISERROR(IF(ScheduleCompile!X348="Off",0,IF(ScheduleCompile!X348="On",1,IF(ISNUMBER(ScheduleCompile!X348),ScheduleCompile!X348/1,IF(ISTEXT(ScheduleCompile!X348),IF(OR(ISNUMBER(FIND("5F",ScheduleCompile!X348)),ISNUMBER(FIND("0F",ScheduleCompile!X348)),ISNUMBER(FIND("8F",ScheduleCompile!X348)),ISNUMBER(FIND("1F",ScheduleCompile!X348)),ISNUMBER(FIND("2F",ScheduleCompile!X348)),ISNUMBER(FIND("3F",ScheduleCompile!X348)),ISNUMBER(FIND("6F",ScheduleCompile!X348)),ISNUMBER(FIND("7F",ScheduleCompile!X348)),ISNUMBER(FIND("9F",ScheduleCompile!X348)),ISNUMBER(FIND("4F",ScheduleCompile!X348))),VALUE(LEFT(ScheduleCompile!X348,FIND("F",ScheduleCompile!X348)-1)),ScheduleCompile!X348)))))),"",IF(ScheduleCompile!X348="Off",0,IF(ScheduleCompile!X348="On",1,IF(ISNUMBER(ScheduleCompile!X348),ScheduleCompile!X348/1,IF(ISTEXT(ScheduleCompile!X348),IF(OR(ISNUMBER(FIND("5F",ScheduleCompile!X348)),ISNUMBER(FIND("0F",ScheduleCompile!X348)),ISNUMBER(FIND("8F",ScheduleCompile!X348)),ISNUMBER(FIND("1F",ScheduleCompile!X348)),ISNUMBER(FIND("2F",ScheduleCompile!X348)),ISNUMBER(FIND("3F",ScheduleCompile!X348)),ISNUMBER(FIND("6F",ScheduleCompile!X348)),ISNUMBER(FIND("7F",ScheduleCompile!X348)),ISNUMBER(FIND("9F",ScheduleCompile!X348)),ISNUMBER(FIND("4F",ScheduleCompile!X348))),VALUE(LEFT(ScheduleCompile!X348,FIND("F",ScheduleCompile!X348)-1)),ScheduleCompile!X348)))))))</f>
        <v>78</v>
      </c>
      <c r="AD355" s="1">
        <f>IF(AND(ISERROR(IF(ScheduleCompile!Y348="Off",0,IF(ScheduleCompile!Y348="On",1,IF(ISNUMBER(ScheduleCompile!Y348),ScheduleCompile!Y348/1,IF(ISTEXT(ScheduleCompile!Y348),IF(OR(ISNUMBER(FIND("5F",ScheduleCompile!Y348)),ISNUMBER(FIND("0F",ScheduleCompile!Y348)),ISNUMBER(FIND("8F",ScheduleCompile!Y348)),ISNUMBER(FIND("1F",ScheduleCompile!Y348)),ISNUMBER(FIND("2F",ScheduleCompile!Y348)),ISNUMBER(FIND("3F",ScheduleCompile!Y348)),ISNUMBER(FIND("6F",ScheduleCompile!Y348)),ISNUMBER(FIND("7F",ScheduleCompile!Y348)),ISNUMBER(FIND("9F",ScheduleCompile!Y348)),ISNUMBER(FIND("4F",ScheduleCompile!Y348))),VALUE(LEFT(ScheduleCompile!Y348,FIND("F",ScheduleCompile!Y348)-1)),ScheduleCompile!Y348)))))),ISTEXT(ScheduleCompile!#REF!)),"ENDTABLE",IF(ISERROR(IF(ScheduleCompile!Y348="Off",0,IF(ScheduleCompile!Y348="On",1,IF(ISNUMBER(ScheduleCompile!Y348),ScheduleCompile!Y348/1,IF(ISTEXT(ScheduleCompile!Y348),IF(OR(ISNUMBER(FIND("5F",ScheduleCompile!Y348)),ISNUMBER(FIND("0F",ScheduleCompile!Y348)),ISNUMBER(FIND("8F",ScheduleCompile!Y348)),ISNUMBER(FIND("1F",ScheduleCompile!Y348)),ISNUMBER(FIND("2F",ScheduleCompile!Y348)),ISNUMBER(FIND("3F",ScheduleCompile!Y348)),ISNUMBER(FIND("6F",ScheduleCompile!Y348)),ISNUMBER(FIND("7F",ScheduleCompile!Y348)),ISNUMBER(FIND("9F",ScheduleCompile!Y348)),ISNUMBER(FIND("4F",ScheduleCompile!Y348))),VALUE(LEFT(ScheduleCompile!Y348,FIND("F",ScheduleCompile!Y348)-1)),ScheduleCompile!Y348)))))),"",IF(ScheduleCompile!Y348="Off",0,IF(ScheduleCompile!Y348="On",1,IF(ISNUMBER(ScheduleCompile!Y348),ScheduleCompile!Y348/1,IF(ISTEXT(ScheduleCompile!Y348),IF(OR(ISNUMBER(FIND("5F",ScheduleCompile!Y348)),ISNUMBER(FIND("0F",ScheduleCompile!Y348)),ISNUMBER(FIND("8F",ScheduleCompile!Y348)),ISNUMBER(FIND("1F",ScheduleCompile!Y348)),ISNUMBER(FIND("2F",ScheduleCompile!Y348)),ISNUMBER(FIND("3F",ScheduleCompile!Y348)),ISNUMBER(FIND("6F",ScheduleCompile!Y348)),ISNUMBER(FIND("7F",ScheduleCompile!Y348)),ISNUMBER(FIND("9F",ScheduleCompile!Y348)),ISNUMBER(FIND("4F",ScheduleCompile!Y348))),VALUE(LEFT(ScheduleCompile!Y348,FIND("F",ScheduleCompile!Y348)-1)),ScheduleCompile!Y348)))))))</f>
        <v>78</v>
      </c>
    </row>
    <row r="356" spans="1:30" x14ac:dyDescent="0.25">
      <c r="A356" t="str">
        <f t="shared" si="23"/>
        <v>SchDay "ResidentialLivingClgSetptSun"  Type = "Temperature" Hr = (78, 78, 78, 78, 78, 78, 78, 78, 78, 78, 78, 78, 78, 78, 78, 78, 78, 78, 78, 78, 78, 78, 78, 78) ..</v>
      </c>
      <c r="B356" s="1" t="s">
        <v>623</v>
      </c>
      <c r="C356" t="str">
        <f t="shared" si="24"/>
        <v xml:space="preserve">SchDay "ResidentialLivingClgSetptSun"  Type = "Temperature" Hr = </v>
      </c>
      <c r="D356" t="str">
        <f t="shared" si="25"/>
        <v>(78, 78, 78, 78, 78, 78, 78, 78, 78, 78, 78, 78, 78, 78, 78, 78, 78, 78, 78, 78, 78, 78, 78, 78) ..</v>
      </c>
      <c r="E356" s="30" t="str">
        <f>ScheduleCompile!A349</f>
        <v>ResidentialLivingClgSetptSun</v>
      </c>
      <c r="F356" t="str">
        <f t="shared" si="26"/>
        <v>Temperature</v>
      </c>
      <c r="G356" s="1">
        <f>IF(AND(ISERROR(IF(ScheduleCompile!B349="Off",0,IF(ScheduleCompile!B349="On",1,IF(ISNUMBER(ScheduleCompile!B349),ScheduleCompile!B349/1,IF(ISTEXT(ScheduleCompile!B349),IF(OR(ISNUMBER(FIND("5F",ScheduleCompile!B349)),ISNUMBER(FIND("0F",ScheduleCompile!B349)),ISNUMBER(FIND("8F",ScheduleCompile!B349)),ISNUMBER(FIND("1F",ScheduleCompile!B349)),ISNUMBER(FIND("2F",ScheduleCompile!B349)),ISNUMBER(FIND("3F",ScheduleCompile!B349)),ISNUMBER(FIND("6F",ScheduleCompile!B349)),ISNUMBER(FIND("7F",ScheduleCompile!B349)),ISNUMBER(FIND("9F",ScheduleCompile!B349)),ISNUMBER(FIND("4F",ScheduleCompile!B349))),VALUE(LEFT(ScheduleCompile!B349,FIND("F",ScheduleCompile!B349)-1)),ScheduleCompile!B349)))))),ISTEXT(ScheduleCompile!#REF!)),"ENDTABLE",IF(ISERROR(IF(ScheduleCompile!B349="Off",0,IF(ScheduleCompile!B349="On",1,IF(ISNUMBER(ScheduleCompile!B349),ScheduleCompile!B349/1,IF(ISTEXT(ScheduleCompile!B349),IF(OR(ISNUMBER(FIND("5F",ScheduleCompile!B349)),ISNUMBER(FIND("0F",ScheduleCompile!B349)),ISNUMBER(FIND("8F",ScheduleCompile!B349)),ISNUMBER(FIND("1F",ScheduleCompile!B349)),ISNUMBER(FIND("2F",ScheduleCompile!B349)),ISNUMBER(FIND("3F",ScheduleCompile!B349)),ISNUMBER(FIND("6F",ScheduleCompile!B349)),ISNUMBER(FIND("7F",ScheduleCompile!B349)),ISNUMBER(FIND("9F",ScheduleCompile!B349)),ISNUMBER(FIND("4F",ScheduleCompile!B349))),VALUE(LEFT(ScheduleCompile!B349,FIND("F",ScheduleCompile!B349)-1)),ScheduleCompile!B349)))))),"",IF(ScheduleCompile!B349="Off",0,IF(ScheduleCompile!B349="On",1,IF(ISNUMBER(ScheduleCompile!B349),ScheduleCompile!B349/1,IF(ISTEXT(ScheduleCompile!B349),IF(OR(ISNUMBER(FIND("5F",ScheduleCompile!B349)),ISNUMBER(FIND("0F",ScheduleCompile!B349)),ISNUMBER(FIND("8F",ScheduleCompile!B349)),ISNUMBER(FIND("1F",ScheduleCompile!B349)),ISNUMBER(FIND("2F",ScheduleCompile!B349)),ISNUMBER(FIND("3F",ScheduleCompile!B349)),ISNUMBER(FIND("6F",ScheduleCompile!B349)),ISNUMBER(FIND("7F",ScheduleCompile!B349)),ISNUMBER(FIND("9F",ScheduleCompile!B349)),ISNUMBER(FIND("4F",ScheduleCompile!B349))),VALUE(LEFT(ScheduleCompile!B349,FIND("F",ScheduleCompile!B349)-1)),ScheduleCompile!B349)))))))</f>
        <v>78</v>
      </c>
      <c r="H356" s="1">
        <f>IF(AND(ISERROR(IF(ScheduleCompile!C349="Off",0,IF(ScheduleCompile!C349="On",1,IF(ISNUMBER(ScheduleCompile!C349),ScheduleCompile!C349/1,IF(ISTEXT(ScheduleCompile!C349),IF(OR(ISNUMBER(FIND("5F",ScheduleCompile!C349)),ISNUMBER(FIND("0F",ScheduleCompile!C349)),ISNUMBER(FIND("8F",ScheduleCompile!C349)),ISNUMBER(FIND("1F",ScheduleCompile!C349)),ISNUMBER(FIND("2F",ScheduleCompile!C349)),ISNUMBER(FIND("3F",ScheduleCompile!C349)),ISNUMBER(FIND("6F",ScheduleCompile!C349)),ISNUMBER(FIND("7F",ScheduleCompile!C349)),ISNUMBER(FIND("9F",ScheduleCompile!C349)),ISNUMBER(FIND("4F",ScheduleCompile!C349))),VALUE(LEFT(ScheduleCompile!C349,FIND("F",ScheduleCompile!C349)-1)),ScheduleCompile!C349)))))),ISTEXT(ScheduleCompile!#REF!)),"ENDTABLE",IF(ISERROR(IF(ScheduleCompile!C349="Off",0,IF(ScheduleCompile!C349="On",1,IF(ISNUMBER(ScheduleCompile!C349),ScheduleCompile!C349/1,IF(ISTEXT(ScheduleCompile!C349),IF(OR(ISNUMBER(FIND("5F",ScheduleCompile!C349)),ISNUMBER(FIND("0F",ScheduleCompile!C349)),ISNUMBER(FIND("8F",ScheduleCompile!C349)),ISNUMBER(FIND("1F",ScheduleCompile!C349)),ISNUMBER(FIND("2F",ScheduleCompile!C349)),ISNUMBER(FIND("3F",ScheduleCompile!C349)),ISNUMBER(FIND("6F",ScheduleCompile!C349)),ISNUMBER(FIND("7F",ScheduleCompile!C349)),ISNUMBER(FIND("9F",ScheduleCompile!C349)),ISNUMBER(FIND("4F",ScheduleCompile!C349))),VALUE(LEFT(ScheduleCompile!C349,FIND("F",ScheduleCompile!C349)-1)),ScheduleCompile!C349)))))),"",IF(ScheduleCompile!C349="Off",0,IF(ScheduleCompile!C349="On",1,IF(ISNUMBER(ScheduleCompile!C349),ScheduleCompile!C349/1,IF(ISTEXT(ScheduleCompile!C349),IF(OR(ISNUMBER(FIND("5F",ScheduleCompile!C349)),ISNUMBER(FIND("0F",ScheduleCompile!C349)),ISNUMBER(FIND("8F",ScheduleCompile!C349)),ISNUMBER(FIND("1F",ScheduleCompile!C349)),ISNUMBER(FIND("2F",ScheduleCompile!C349)),ISNUMBER(FIND("3F",ScheduleCompile!C349)),ISNUMBER(FIND("6F",ScheduleCompile!C349)),ISNUMBER(FIND("7F",ScheduleCompile!C349)),ISNUMBER(FIND("9F",ScheduleCompile!C349)),ISNUMBER(FIND("4F",ScheduleCompile!C349))),VALUE(LEFT(ScheduleCompile!C349,FIND("F",ScheduleCompile!C349)-1)),ScheduleCompile!C349)))))))</f>
        <v>78</v>
      </c>
      <c r="I356" s="1">
        <f>IF(AND(ISERROR(IF(ScheduleCompile!D349="Off",0,IF(ScheduleCompile!D349="On",1,IF(ISNUMBER(ScheduleCompile!D349),ScheduleCompile!D349/1,IF(ISTEXT(ScheduleCompile!D349),IF(OR(ISNUMBER(FIND("5F",ScheduleCompile!D349)),ISNUMBER(FIND("0F",ScheduleCompile!D349)),ISNUMBER(FIND("8F",ScheduleCompile!D349)),ISNUMBER(FIND("1F",ScheduleCompile!D349)),ISNUMBER(FIND("2F",ScheduleCompile!D349)),ISNUMBER(FIND("3F",ScheduleCompile!D349)),ISNUMBER(FIND("6F",ScheduleCompile!D349)),ISNUMBER(FIND("7F",ScheduleCompile!D349)),ISNUMBER(FIND("9F",ScheduleCompile!D349)),ISNUMBER(FIND("4F",ScheduleCompile!D349))),VALUE(LEFT(ScheduleCompile!D349,FIND("F",ScheduleCompile!D349)-1)),ScheduleCompile!D349)))))),ISTEXT(ScheduleCompile!#REF!)),"ENDTABLE",IF(ISERROR(IF(ScheduleCompile!D349="Off",0,IF(ScheduleCompile!D349="On",1,IF(ISNUMBER(ScheduleCompile!D349),ScheduleCompile!D349/1,IF(ISTEXT(ScheduleCompile!D349),IF(OR(ISNUMBER(FIND("5F",ScheduleCompile!D349)),ISNUMBER(FIND("0F",ScheduleCompile!D349)),ISNUMBER(FIND("8F",ScheduleCompile!D349)),ISNUMBER(FIND("1F",ScheduleCompile!D349)),ISNUMBER(FIND("2F",ScheduleCompile!D349)),ISNUMBER(FIND("3F",ScheduleCompile!D349)),ISNUMBER(FIND("6F",ScheduleCompile!D349)),ISNUMBER(FIND("7F",ScheduleCompile!D349)),ISNUMBER(FIND("9F",ScheduleCompile!D349)),ISNUMBER(FIND("4F",ScheduleCompile!D349))),VALUE(LEFT(ScheduleCompile!D349,FIND("F",ScheduleCompile!D349)-1)),ScheduleCompile!D349)))))),"",IF(ScheduleCompile!D349="Off",0,IF(ScheduleCompile!D349="On",1,IF(ISNUMBER(ScheduleCompile!D349),ScheduleCompile!D349/1,IF(ISTEXT(ScheduleCompile!D349),IF(OR(ISNUMBER(FIND("5F",ScheduleCompile!D349)),ISNUMBER(FIND("0F",ScheduleCompile!D349)),ISNUMBER(FIND("8F",ScheduleCompile!D349)),ISNUMBER(FIND("1F",ScheduleCompile!D349)),ISNUMBER(FIND("2F",ScheduleCompile!D349)),ISNUMBER(FIND("3F",ScheduleCompile!D349)),ISNUMBER(FIND("6F",ScheduleCompile!D349)),ISNUMBER(FIND("7F",ScheduleCompile!D349)),ISNUMBER(FIND("9F",ScheduleCompile!D349)),ISNUMBER(FIND("4F",ScheduleCompile!D349))),VALUE(LEFT(ScheduleCompile!D349,FIND("F",ScheduleCompile!D349)-1)),ScheduleCompile!D349)))))))</f>
        <v>78</v>
      </c>
      <c r="J356" s="1">
        <f>IF(AND(ISERROR(IF(ScheduleCompile!E349="Off",0,IF(ScheduleCompile!E349="On",1,IF(ISNUMBER(ScheduleCompile!E349),ScheduleCompile!E349/1,IF(ISTEXT(ScheduleCompile!E349),IF(OR(ISNUMBER(FIND("5F",ScheduleCompile!E349)),ISNUMBER(FIND("0F",ScheduleCompile!E349)),ISNUMBER(FIND("8F",ScheduleCompile!E349)),ISNUMBER(FIND("1F",ScheduleCompile!E349)),ISNUMBER(FIND("2F",ScheduleCompile!E349)),ISNUMBER(FIND("3F",ScheduleCompile!E349)),ISNUMBER(FIND("6F",ScheduleCompile!E349)),ISNUMBER(FIND("7F",ScheduleCompile!E349)),ISNUMBER(FIND("9F",ScheduleCompile!E349)),ISNUMBER(FIND("4F",ScheduleCompile!E349))),VALUE(LEFT(ScheduleCompile!E349,FIND("F",ScheduleCompile!E349)-1)),ScheduleCompile!E349)))))),ISTEXT(ScheduleCompile!#REF!)),"ENDTABLE",IF(ISERROR(IF(ScheduleCompile!E349="Off",0,IF(ScheduleCompile!E349="On",1,IF(ISNUMBER(ScheduleCompile!E349),ScheduleCompile!E349/1,IF(ISTEXT(ScheduleCompile!E349),IF(OR(ISNUMBER(FIND("5F",ScheduleCompile!E349)),ISNUMBER(FIND("0F",ScheduleCompile!E349)),ISNUMBER(FIND("8F",ScheduleCompile!E349)),ISNUMBER(FIND("1F",ScheduleCompile!E349)),ISNUMBER(FIND("2F",ScheduleCompile!E349)),ISNUMBER(FIND("3F",ScheduleCompile!E349)),ISNUMBER(FIND("6F",ScheduleCompile!E349)),ISNUMBER(FIND("7F",ScheduleCompile!E349)),ISNUMBER(FIND("9F",ScheduleCompile!E349)),ISNUMBER(FIND("4F",ScheduleCompile!E349))),VALUE(LEFT(ScheduleCompile!E349,FIND("F",ScheduleCompile!E349)-1)),ScheduleCompile!E349)))))),"",IF(ScheduleCompile!E349="Off",0,IF(ScheduleCompile!E349="On",1,IF(ISNUMBER(ScheduleCompile!E349),ScheduleCompile!E349/1,IF(ISTEXT(ScheduleCompile!E349),IF(OR(ISNUMBER(FIND("5F",ScheduleCompile!E349)),ISNUMBER(FIND("0F",ScheduleCompile!E349)),ISNUMBER(FIND("8F",ScheduleCompile!E349)),ISNUMBER(FIND("1F",ScheduleCompile!E349)),ISNUMBER(FIND("2F",ScheduleCompile!E349)),ISNUMBER(FIND("3F",ScheduleCompile!E349)),ISNUMBER(FIND("6F",ScheduleCompile!E349)),ISNUMBER(FIND("7F",ScheduleCompile!E349)),ISNUMBER(FIND("9F",ScheduleCompile!E349)),ISNUMBER(FIND("4F",ScheduleCompile!E349))),VALUE(LEFT(ScheduleCompile!E349,FIND("F",ScheduleCompile!E349)-1)),ScheduleCompile!E349)))))))</f>
        <v>78</v>
      </c>
      <c r="K356" s="1">
        <f>IF(AND(ISERROR(IF(ScheduleCompile!F349="Off",0,IF(ScheduleCompile!F349="On",1,IF(ISNUMBER(ScheduleCompile!F349),ScheduleCompile!F349/1,IF(ISTEXT(ScheduleCompile!F349),IF(OR(ISNUMBER(FIND("5F",ScheduleCompile!F349)),ISNUMBER(FIND("0F",ScheduleCompile!F349)),ISNUMBER(FIND("8F",ScheduleCompile!F349)),ISNUMBER(FIND("1F",ScheduleCompile!F349)),ISNUMBER(FIND("2F",ScheduleCompile!F349)),ISNUMBER(FIND("3F",ScheduleCompile!F349)),ISNUMBER(FIND("6F",ScheduleCompile!F349)),ISNUMBER(FIND("7F",ScheduleCompile!F349)),ISNUMBER(FIND("9F",ScheduleCompile!F349)),ISNUMBER(FIND("4F",ScheduleCompile!F349))),VALUE(LEFT(ScheduleCompile!F349,FIND("F",ScheduleCompile!F349)-1)),ScheduleCompile!F349)))))),ISTEXT(ScheduleCompile!#REF!)),"ENDTABLE",IF(ISERROR(IF(ScheduleCompile!F349="Off",0,IF(ScheduleCompile!F349="On",1,IF(ISNUMBER(ScheduleCompile!F349),ScheduleCompile!F349/1,IF(ISTEXT(ScheduleCompile!F349),IF(OR(ISNUMBER(FIND("5F",ScheduleCompile!F349)),ISNUMBER(FIND("0F",ScheduleCompile!F349)),ISNUMBER(FIND("8F",ScheduleCompile!F349)),ISNUMBER(FIND("1F",ScheduleCompile!F349)),ISNUMBER(FIND("2F",ScheduleCompile!F349)),ISNUMBER(FIND("3F",ScheduleCompile!F349)),ISNUMBER(FIND("6F",ScheduleCompile!F349)),ISNUMBER(FIND("7F",ScheduleCompile!F349)),ISNUMBER(FIND("9F",ScheduleCompile!F349)),ISNUMBER(FIND("4F",ScheduleCompile!F349))),VALUE(LEFT(ScheduleCompile!F349,FIND("F",ScheduleCompile!F349)-1)),ScheduleCompile!F349)))))),"",IF(ScheduleCompile!F349="Off",0,IF(ScheduleCompile!F349="On",1,IF(ISNUMBER(ScheduleCompile!F349),ScheduleCompile!F349/1,IF(ISTEXT(ScheduleCompile!F349),IF(OR(ISNUMBER(FIND("5F",ScheduleCompile!F349)),ISNUMBER(FIND("0F",ScheduleCompile!F349)),ISNUMBER(FIND("8F",ScheduleCompile!F349)),ISNUMBER(FIND("1F",ScheduleCompile!F349)),ISNUMBER(FIND("2F",ScheduleCompile!F349)),ISNUMBER(FIND("3F",ScheduleCompile!F349)),ISNUMBER(FIND("6F",ScheduleCompile!F349)),ISNUMBER(FIND("7F",ScheduleCompile!F349)),ISNUMBER(FIND("9F",ScheduleCompile!F349)),ISNUMBER(FIND("4F",ScheduleCompile!F349))),VALUE(LEFT(ScheduleCompile!F349,FIND("F",ScheduleCompile!F349)-1)),ScheduleCompile!F349)))))))</f>
        <v>78</v>
      </c>
      <c r="L356" s="1">
        <f>IF(AND(ISERROR(IF(ScheduleCompile!G349="Off",0,IF(ScheduleCompile!G349="On",1,IF(ISNUMBER(ScheduleCompile!G349),ScheduleCompile!G349/1,IF(ISTEXT(ScheduleCompile!G349),IF(OR(ISNUMBER(FIND("5F",ScheduleCompile!G349)),ISNUMBER(FIND("0F",ScheduleCompile!G349)),ISNUMBER(FIND("8F",ScheduleCompile!G349)),ISNUMBER(FIND("1F",ScheduleCompile!G349)),ISNUMBER(FIND("2F",ScheduleCompile!G349)),ISNUMBER(FIND("3F",ScheduleCompile!G349)),ISNUMBER(FIND("6F",ScheduleCompile!G349)),ISNUMBER(FIND("7F",ScheduleCompile!G349)),ISNUMBER(FIND("9F",ScheduleCompile!G349)),ISNUMBER(FIND("4F",ScheduleCompile!G349))),VALUE(LEFT(ScheduleCompile!G349,FIND("F",ScheduleCompile!G349)-1)),ScheduleCompile!G349)))))),ISTEXT(ScheduleCompile!#REF!)),"ENDTABLE",IF(ISERROR(IF(ScheduleCompile!G349="Off",0,IF(ScheduleCompile!G349="On",1,IF(ISNUMBER(ScheduleCompile!G349),ScheduleCompile!G349/1,IF(ISTEXT(ScheduleCompile!G349),IF(OR(ISNUMBER(FIND("5F",ScheduleCompile!G349)),ISNUMBER(FIND("0F",ScheduleCompile!G349)),ISNUMBER(FIND("8F",ScheduleCompile!G349)),ISNUMBER(FIND("1F",ScheduleCompile!G349)),ISNUMBER(FIND("2F",ScheduleCompile!G349)),ISNUMBER(FIND("3F",ScheduleCompile!G349)),ISNUMBER(FIND("6F",ScheduleCompile!G349)),ISNUMBER(FIND("7F",ScheduleCompile!G349)),ISNUMBER(FIND("9F",ScheduleCompile!G349)),ISNUMBER(FIND("4F",ScheduleCompile!G349))),VALUE(LEFT(ScheduleCompile!G349,FIND("F",ScheduleCompile!G349)-1)),ScheduleCompile!G349)))))),"",IF(ScheduleCompile!G349="Off",0,IF(ScheduleCompile!G349="On",1,IF(ISNUMBER(ScheduleCompile!G349),ScheduleCompile!G349/1,IF(ISTEXT(ScheduleCompile!G349),IF(OR(ISNUMBER(FIND("5F",ScheduleCompile!G349)),ISNUMBER(FIND("0F",ScheduleCompile!G349)),ISNUMBER(FIND("8F",ScheduleCompile!G349)),ISNUMBER(FIND("1F",ScheduleCompile!G349)),ISNUMBER(FIND("2F",ScheduleCompile!G349)),ISNUMBER(FIND("3F",ScheduleCompile!G349)),ISNUMBER(FIND("6F",ScheduleCompile!G349)),ISNUMBER(FIND("7F",ScheduleCompile!G349)),ISNUMBER(FIND("9F",ScheduleCompile!G349)),ISNUMBER(FIND("4F",ScheduleCompile!G349))),VALUE(LEFT(ScheduleCompile!G349,FIND("F",ScheduleCompile!G349)-1)),ScheduleCompile!G349)))))))</f>
        <v>78</v>
      </c>
      <c r="M356" s="1">
        <f>IF(AND(ISERROR(IF(ScheduleCompile!H349="Off",0,IF(ScheduleCompile!H349="On",1,IF(ISNUMBER(ScheduleCompile!H349),ScheduleCompile!H349/1,IF(ISTEXT(ScheduleCompile!H349),IF(OR(ISNUMBER(FIND("5F",ScheduleCompile!H349)),ISNUMBER(FIND("0F",ScheduleCompile!H349)),ISNUMBER(FIND("8F",ScheduleCompile!H349)),ISNUMBER(FIND("1F",ScheduleCompile!H349)),ISNUMBER(FIND("2F",ScheduleCompile!H349)),ISNUMBER(FIND("3F",ScheduleCompile!H349)),ISNUMBER(FIND("6F",ScheduleCompile!H349)),ISNUMBER(FIND("7F",ScheduleCompile!H349)),ISNUMBER(FIND("9F",ScheduleCompile!H349)),ISNUMBER(FIND("4F",ScheduleCompile!H349))),VALUE(LEFT(ScheduleCompile!H349,FIND("F",ScheduleCompile!H349)-1)),ScheduleCompile!H349)))))),ISTEXT(ScheduleCompile!#REF!)),"ENDTABLE",IF(ISERROR(IF(ScheduleCompile!H349="Off",0,IF(ScheduleCompile!H349="On",1,IF(ISNUMBER(ScheduleCompile!H349),ScheduleCompile!H349/1,IF(ISTEXT(ScheduleCompile!H349),IF(OR(ISNUMBER(FIND("5F",ScheduleCompile!H349)),ISNUMBER(FIND("0F",ScheduleCompile!H349)),ISNUMBER(FIND("8F",ScheduleCompile!H349)),ISNUMBER(FIND("1F",ScheduleCompile!H349)),ISNUMBER(FIND("2F",ScheduleCompile!H349)),ISNUMBER(FIND("3F",ScheduleCompile!H349)),ISNUMBER(FIND("6F",ScheduleCompile!H349)),ISNUMBER(FIND("7F",ScheduleCompile!H349)),ISNUMBER(FIND("9F",ScheduleCompile!H349)),ISNUMBER(FIND("4F",ScheduleCompile!H349))),VALUE(LEFT(ScheduleCompile!H349,FIND("F",ScheduleCompile!H349)-1)),ScheduleCompile!H349)))))),"",IF(ScheduleCompile!H349="Off",0,IF(ScheduleCompile!H349="On",1,IF(ISNUMBER(ScheduleCompile!H349),ScheduleCompile!H349/1,IF(ISTEXT(ScheduleCompile!H349),IF(OR(ISNUMBER(FIND("5F",ScheduleCompile!H349)),ISNUMBER(FIND("0F",ScheduleCompile!H349)),ISNUMBER(FIND("8F",ScheduleCompile!H349)),ISNUMBER(FIND("1F",ScheduleCompile!H349)),ISNUMBER(FIND("2F",ScheduleCompile!H349)),ISNUMBER(FIND("3F",ScheduleCompile!H349)),ISNUMBER(FIND("6F",ScheduleCompile!H349)),ISNUMBER(FIND("7F",ScheduleCompile!H349)),ISNUMBER(FIND("9F",ScheduleCompile!H349)),ISNUMBER(FIND("4F",ScheduleCompile!H349))),VALUE(LEFT(ScheduleCompile!H349,FIND("F",ScheduleCompile!H349)-1)),ScheduleCompile!H349)))))))</f>
        <v>78</v>
      </c>
      <c r="N356" s="1">
        <f>IF(AND(ISERROR(IF(ScheduleCompile!I349="Off",0,IF(ScheduleCompile!I349="On",1,IF(ISNUMBER(ScheduleCompile!I349),ScheduleCompile!I349/1,IF(ISTEXT(ScheduleCompile!I349),IF(OR(ISNUMBER(FIND("5F",ScheduleCompile!I349)),ISNUMBER(FIND("0F",ScheduleCompile!I349)),ISNUMBER(FIND("8F",ScheduleCompile!I349)),ISNUMBER(FIND("1F",ScheduleCompile!I349)),ISNUMBER(FIND("2F",ScheduleCompile!I349)),ISNUMBER(FIND("3F",ScheduleCompile!I349)),ISNUMBER(FIND("6F",ScheduleCompile!I349)),ISNUMBER(FIND("7F",ScheduleCompile!I349)),ISNUMBER(FIND("9F",ScheduleCompile!I349)),ISNUMBER(FIND("4F",ScheduleCompile!I349))),VALUE(LEFT(ScheduleCompile!I349,FIND("F",ScheduleCompile!I349)-1)),ScheduleCompile!I349)))))),ISTEXT(ScheduleCompile!#REF!)),"ENDTABLE",IF(ISERROR(IF(ScheduleCompile!I349="Off",0,IF(ScheduleCompile!I349="On",1,IF(ISNUMBER(ScheduleCompile!I349),ScheduleCompile!I349/1,IF(ISTEXT(ScheduleCompile!I349),IF(OR(ISNUMBER(FIND("5F",ScheduleCompile!I349)),ISNUMBER(FIND("0F",ScheduleCompile!I349)),ISNUMBER(FIND("8F",ScheduleCompile!I349)),ISNUMBER(FIND("1F",ScheduleCompile!I349)),ISNUMBER(FIND("2F",ScheduleCompile!I349)),ISNUMBER(FIND("3F",ScheduleCompile!I349)),ISNUMBER(FIND("6F",ScheduleCompile!I349)),ISNUMBER(FIND("7F",ScheduleCompile!I349)),ISNUMBER(FIND("9F",ScheduleCompile!I349)),ISNUMBER(FIND("4F",ScheduleCompile!I349))),VALUE(LEFT(ScheduleCompile!I349,FIND("F",ScheduleCompile!I349)-1)),ScheduleCompile!I349)))))),"",IF(ScheduleCompile!I349="Off",0,IF(ScheduleCompile!I349="On",1,IF(ISNUMBER(ScheduleCompile!I349),ScheduleCompile!I349/1,IF(ISTEXT(ScheduleCompile!I349),IF(OR(ISNUMBER(FIND("5F",ScheduleCompile!I349)),ISNUMBER(FIND("0F",ScheduleCompile!I349)),ISNUMBER(FIND("8F",ScheduleCompile!I349)),ISNUMBER(FIND("1F",ScheduleCompile!I349)),ISNUMBER(FIND("2F",ScheduleCompile!I349)),ISNUMBER(FIND("3F",ScheduleCompile!I349)),ISNUMBER(FIND("6F",ScheduleCompile!I349)),ISNUMBER(FIND("7F",ScheduleCompile!I349)),ISNUMBER(FIND("9F",ScheduleCompile!I349)),ISNUMBER(FIND("4F",ScheduleCompile!I349))),VALUE(LEFT(ScheduleCompile!I349,FIND("F",ScheduleCompile!I349)-1)),ScheduleCompile!I349)))))))</f>
        <v>78</v>
      </c>
      <c r="O356" s="1">
        <f>IF(AND(ISERROR(IF(ScheduleCompile!J349="Off",0,IF(ScheduleCompile!J349="On",1,IF(ISNUMBER(ScheduleCompile!J349),ScheduleCompile!J349/1,IF(ISTEXT(ScheduleCompile!J349),IF(OR(ISNUMBER(FIND("5F",ScheduleCompile!J349)),ISNUMBER(FIND("0F",ScheduleCompile!J349)),ISNUMBER(FIND("8F",ScheduleCompile!J349)),ISNUMBER(FIND("1F",ScheduleCompile!J349)),ISNUMBER(FIND("2F",ScheduleCompile!J349)),ISNUMBER(FIND("3F",ScheduleCompile!J349)),ISNUMBER(FIND("6F",ScheduleCompile!J349)),ISNUMBER(FIND("7F",ScheduleCompile!J349)),ISNUMBER(FIND("9F",ScheduleCompile!J349)),ISNUMBER(FIND("4F",ScheduleCompile!J349))),VALUE(LEFT(ScheduleCompile!J349,FIND("F",ScheduleCompile!J349)-1)),ScheduleCompile!J349)))))),ISTEXT(ScheduleCompile!#REF!)),"ENDTABLE",IF(ISERROR(IF(ScheduleCompile!J349="Off",0,IF(ScheduleCompile!J349="On",1,IF(ISNUMBER(ScheduleCompile!J349),ScheduleCompile!J349/1,IF(ISTEXT(ScheduleCompile!J349),IF(OR(ISNUMBER(FIND("5F",ScheduleCompile!J349)),ISNUMBER(FIND("0F",ScheduleCompile!J349)),ISNUMBER(FIND("8F",ScheduleCompile!J349)),ISNUMBER(FIND("1F",ScheduleCompile!J349)),ISNUMBER(FIND("2F",ScheduleCompile!J349)),ISNUMBER(FIND("3F",ScheduleCompile!J349)),ISNUMBER(FIND("6F",ScheduleCompile!J349)),ISNUMBER(FIND("7F",ScheduleCompile!J349)),ISNUMBER(FIND("9F",ScheduleCompile!J349)),ISNUMBER(FIND("4F",ScheduleCompile!J349))),VALUE(LEFT(ScheduleCompile!J349,FIND("F",ScheduleCompile!J349)-1)),ScheduleCompile!J349)))))),"",IF(ScheduleCompile!J349="Off",0,IF(ScheduleCompile!J349="On",1,IF(ISNUMBER(ScheduleCompile!J349),ScheduleCompile!J349/1,IF(ISTEXT(ScheduleCompile!J349),IF(OR(ISNUMBER(FIND("5F",ScheduleCompile!J349)),ISNUMBER(FIND("0F",ScheduleCompile!J349)),ISNUMBER(FIND("8F",ScheduleCompile!J349)),ISNUMBER(FIND("1F",ScheduleCompile!J349)),ISNUMBER(FIND("2F",ScheduleCompile!J349)),ISNUMBER(FIND("3F",ScheduleCompile!J349)),ISNUMBER(FIND("6F",ScheduleCompile!J349)),ISNUMBER(FIND("7F",ScheduleCompile!J349)),ISNUMBER(FIND("9F",ScheduleCompile!J349)),ISNUMBER(FIND("4F",ScheduleCompile!J349))),VALUE(LEFT(ScheduleCompile!J349,FIND("F",ScheduleCompile!J349)-1)),ScheduleCompile!J349)))))))</f>
        <v>78</v>
      </c>
      <c r="P356" s="1">
        <f>IF(AND(ISERROR(IF(ScheduleCompile!K349="Off",0,IF(ScheduleCompile!K349="On",1,IF(ISNUMBER(ScheduleCompile!K349),ScheduleCompile!K349/1,IF(ISTEXT(ScheduleCompile!K349),IF(OR(ISNUMBER(FIND("5F",ScheduleCompile!K349)),ISNUMBER(FIND("0F",ScheduleCompile!K349)),ISNUMBER(FIND("8F",ScheduleCompile!K349)),ISNUMBER(FIND("1F",ScheduleCompile!K349)),ISNUMBER(FIND("2F",ScheduleCompile!K349)),ISNUMBER(FIND("3F",ScheduleCompile!K349)),ISNUMBER(FIND("6F",ScheduleCompile!K349)),ISNUMBER(FIND("7F",ScheduleCompile!K349)),ISNUMBER(FIND("9F",ScheduleCompile!K349)),ISNUMBER(FIND("4F",ScheduleCompile!K349))),VALUE(LEFT(ScheduleCompile!K349,FIND("F",ScheduleCompile!K349)-1)),ScheduleCompile!K349)))))),ISTEXT(ScheduleCompile!#REF!)),"ENDTABLE",IF(ISERROR(IF(ScheduleCompile!K349="Off",0,IF(ScheduleCompile!K349="On",1,IF(ISNUMBER(ScheduleCompile!K349),ScheduleCompile!K349/1,IF(ISTEXT(ScheduleCompile!K349),IF(OR(ISNUMBER(FIND("5F",ScheduleCompile!K349)),ISNUMBER(FIND("0F",ScheduleCompile!K349)),ISNUMBER(FIND("8F",ScheduleCompile!K349)),ISNUMBER(FIND("1F",ScheduleCompile!K349)),ISNUMBER(FIND("2F",ScheduleCompile!K349)),ISNUMBER(FIND("3F",ScheduleCompile!K349)),ISNUMBER(FIND("6F",ScheduleCompile!K349)),ISNUMBER(FIND("7F",ScheduleCompile!K349)),ISNUMBER(FIND("9F",ScheduleCompile!K349)),ISNUMBER(FIND("4F",ScheduleCompile!K349))),VALUE(LEFT(ScheduleCompile!K349,FIND("F",ScheduleCompile!K349)-1)),ScheduleCompile!K349)))))),"",IF(ScheduleCompile!K349="Off",0,IF(ScheduleCompile!K349="On",1,IF(ISNUMBER(ScheduleCompile!K349),ScheduleCompile!K349/1,IF(ISTEXT(ScheduleCompile!K349),IF(OR(ISNUMBER(FIND("5F",ScheduleCompile!K349)),ISNUMBER(FIND("0F",ScheduleCompile!K349)),ISNUMBER(FIND("8F",ScheduleCompile!K349)),ISNUMBER(FIND("1F",ScheduleCompile!K349)),ISNUMBER(FIND("2F",ScheduleCompile!K349)),ISNUMBER(FIND("3F",ScheduleCompile!K349)),ISNUMBER(FIND("6F",ScheduleCompile!K349)),ISNUMBER(FIND("7F",ScheduleCompile!K349)),ISNUMBER(FIND("9F",ScheduleCompile!K349)),ISNUMBER(FIND("4F",ScheduleCompile!K349))),VALUE(LEFT(ScheduleCompile!K349,FIND("F",ScheduleCompile!K349)-1)),ScheduleCompile!K349)))))))</f>
        <v>78</v>
      </c>
      <c r="Q356" s="1">
        <f>IF(AND(ISERROR(IF(ScheduleCompile!L349="Off",0,IF(ScheduleCompile!L349="On",1,IF(ISNUMBER(ScheduleCompile!L349),ScheduleCompile!L349/1,IF(ISTEXT(ScheduleCompile!L349),IF(OR(ISNUMBER(FIND("5F",ScheduleCompile!L349)),ISNUMBER(FIND("0F",ScheduleCompile!L349)),ISNUMBER(FIND("8F",ScheduleCompile!L349)),ISNUMBER(FIND("1F",ScheduleCompile!L349)),ISNUMBER(FIND("2F",ScheduleCompile!L349)),ISNUMBER(FIND("3F",ScheduleCompile!L349)),ISNUMBER(FIND("6F",ScheduleCompile!L349)),ISNUMBER(FIND("7F",ScheduleCompile!L349)),ISNUMBER(FIND("9F",ScheduleCompile!L349)),ISNUMBER(FIND("4F",ScheduleCompile!L349))),VALUE(LEFT(ScheduleCompile!L349,FIND("F",ScheduleCompile!L349)-1)),ScheduleCompile!L349)))))),ISTEXT(ScheduleCompile!#REF!)),"ENDTABLE",IF(ISERROR(IF(ScheduleCompile!L349="Off",0,IF(ScheduleCompile!L349="On",1,IF(ISNUMBER(ScheduleCompile!L349),ScheduleCompile!L349/1,IF(ISTEXT(ScheduleCompile!L349),IF(OR(ISNUMBER(FIND("5F",ScheduleCompile!L349)),ISNUMBER(FIND("0F",ScheduleCompile!L349)),ISNUMBER(FIND("8F",ScheduleCompile!L349)),ISNUMBER(FIND("1F",ScheduleCompile!L349)),ISNUMBER(FIND("2F",ScheduleCompile!L349)),ISNUMBER(FIND("3F",ScheduleCompile!L349)),ISNUMBER(FIND("6F",ScheduleCompile!L349)),ISNUMBER(FIND("7F",ScheduleCompile!L349)),ISNUMBER(FIND("9F",ScheduleCompile!L349)),ISNUMBER(FIND("4F",ScheduleCompile!L349))),VALUE(LEFT(ScheduleCompile!L349,FIND("F",ScheduleCompile!L349)-1)),ScheduleCompile!L349)))))),"",IF(ScheduleCompile!L349="Off",0,IF(ScheduleCompile!L349="On",1,IF(ISNUMBER(ScheduleCompile!L349),ScheduleCompile!L349/1,IF(ISTEXT(ScheduleCompile!L349),IF(OR(ISNUMBER(FIND("5F",ScheduleCompile!L349)),ISNUMBER(FIND("0F",ScheduleCompile!L349)),ISNUMBER(FIND("8F",ScheduleCompile!L349)),ISNUMBER(FIND("1F",ScheduleCompile!L349)),ISNUMBER(FIND("2F",ScheduleCompile!L349)),ISNUMBER(FIND("3F",ScheduleCompile!L349)),ISNUMBER(FIND("6F",ScheduleCompile!L349)),ISNUMBER(FIND("7F",ScheduleCompile!L349)),ISNUMBER(FIND("9F",ScheduleCompile!L349)),ISNUMBER(FIND("4F",ScheduleCompile!L349))),VALUE(LEFT(ScheduleCompile!L349,FIND("F",ScheduleCompile!L349)-1)),ScheduleCompile!L349)))))))</f>
        <v>78</v>
      </c>
      <c r="R356" s="1">
        <f>IF(AND(ISERROR(IF(ScheduleCompile!M349="Off",0,IF(ScheduleCompile!M349="On",1,IF(ISNUMBER(ScheduleCompile!M349),ScheduleCompile!M349/1,IF(ISTEXT(ScheduleCompile!M349),IF(OR(ISNUMBER(FIND("5F",ScheduleCompile!M349)),ISNUMBER(FIND("0F",ScheduleCompile!M349)),ISNUMBER(FIND("8F",ScheduleCompile!M349)),ISNUMBER(FIND("1F",ScheduleCompile!M349)),ISNUMBER(FIND("2F",ScheduleCompile!M349)),ISNUMBER(FIND("3F",ScheduleCompile!M349)),ISNUMBER(FIND("6F",ScheduleCompile!M349)),ISNUMBER(FIND("7F",ScheduleCompile!M349)),ISNUMBER(FIND("9F",ScheduleCompile!M349)),ISNUMBER(FIND("4F",ScheduleCompile!M349))),VALUE(LEFT(ScheduleCompile!M349,FIND("F",ScheduleCompile!M349)-1)),ScheduleCompile!M349)))))),ISTEXT(ScheduleCompile!#REF!)),"ENDTABLE",IF(ISERROR(IF(ScheduleCompile!M349="Off",0,IF(ScheduleCompile!M349="On",1,IF(ISNUMBER(ScheduleCompile!M349),ScheduleCompile!M349/1,IF(ISTEXT(ScheduleCompile!M349),IF(OR(ISNUMBER(FIND("5F",ScheduleCompile!M349)),ISNUMBER(FIND("0F",ScheduleCompile!M349)),ISNUMBER(FIND("8F",ScheduleCompile!M349)),ISNUMBER(FIND("1F",ScheduleCompile!M349)),ISNUMBER(FIND("2F",ScheduleCompile!M349)),ISNUMBER(FIND("3F",ScheduleCompile!M349)),ISNUMBER(FIND("6F",ScheduleCompile!M349)),ISNUMBER(FIND("7F",ScheduleCompile!M349)),ISNUMBER(FIND("9F",ScheduleCompile!M349)),ISNUMBER(FIND("4F",ScheduleCompile!M349))),VALUE(LEFT(ScheduleCompile!M349,FIND("F",ScheduleCompile!M349)-1)),ScheduleCompile!M349)))))),"",IF(ScheduleCompile!M349="Off",0,IF(ScheduleCompile!M349="On",1,IF(ISNUMBER(ScheduleCompile!M349),ScheduleCompile!M349/1,IF(ISTEXT(ScheduleCompile!M349),IF(OR(ISNUMBER(FIND("5F",ScheduleCompile!M349)),ISNUMBER(FIND("0F",ScheduleCompile!M349)),ISNUMBER(FIND("8F",ScheduleCompile!M349)),ISNUMBER(FIND("1F",ScheduleCompile!M349)),ISNUMBER(FIND("2F",ScheduleCompile!M349)),ISNUMBER(FIND("3F",ScheduleCompile!M349)),ISNUMBER(FIND("6F",ScheduleCompile!M349)),ISNUMBER(FIND("7F",ScheduleCompile!M349)),ISNUMBER(FIND("9F",ScheduleCompile!M349)),ISNUMBER(FIND("4F",ScheduleCompile!M349))),VALUE(LEFT(ScheduleCompile!M349,FIND("F",ScheduleCompile!M349)-1)),ScheduleCompile!M349)))))))</f>
        <v>78</v>
      </c>
      <c r="S356" s="1">
        <f>IF(AND(ISERROR(IF(ScheduleCompile!N349="Off",0,IF(ScheduleCompile!N349="On",1,IF(ISNUMBER(ScheduleCompile!N349),ScheduleCompile!N349/1,IF(ISTEXT(ScheduleCompile!N349),IF(OR(ISNUMBER(FIND("5F",ScheduleCompile!N349)),ISNUMBER(FIND("0F",ScheduleCompile!N349)),ISNUMBER(FIND("8F",ScheduleCompile!N349)),ISNUMBER(FIND("1F",ScheduleCompile!N349)),ISNUMBER(FIND("2F",ScheduleCompile!N349)),ISNUMBER(FIND("3F",ScheduleCompile!N349)),ISNUMBER(FIND("6F",ScheduleCompile!N349)),ISNUMBER(FIND("7F",ScheduleCompile!N349)),ISNUMBER(FIND("9F",ScheduleCompile!N349)),ISNUMBER(FIND("4F",ScheduleCompile!N349))),VALUE(LEFT(ScheduleCompile!N349,FIND("F",ScheduleCompile!N349)-1)),ScheduleCompile!N349)))))),ISTEXT(ScheduleCompile!#REF!)),"ENDTABLE",IF(ISERROR(IF(ScheduleCompile!N349="Off",0,IF(ScheduleCompile!N349="On",1,IF(ISNUMBER(ScheduleCompile!N349),ScheduleCompile!N349/1,IF(ISTEXT(ScheduleCompile!N349),IF(OR(ISNUMBER(FIND("5F",ScheduleCompile!N349)),ISNUMBER(FIND("0F",ScheduleCompile!N349)),ISNUMBER(FIND("8F",ScheduleCompile!N349)),ISNUMBER(FIND("1F",ScheduleCompile!N349)),ISNUMBER(FIND("2F",ScheduleCompile!N349)),ISNUMBER(FIND("3F",ScheduleCompile!N349)),ISNUMBER(FIND("6F",ScheduleCompile!N349)),ISNUMBER(FIND("7F",ScheduleCompile!N349)),ISNUMBER(FIND("9F",ScheduleCompile!N349)),ISNUMBER(FIND("4F",ScheduleCompile!N349))),VALUE(LEFT(ScheduleCompile!N349,FIND("F",ScheduleCompile!N349)-1)),ScheduleCompile!N349)))))),"",IF(ScheduleCompile!N349="Off",0,IF(ScheduleCompile!N349="On",1,IF(ISNUMBER(ScheduleCompile!N349),ScheduleCompile!N349/1,IF(ISTEXT(ScheduleCompile!N349),IF(OR(ISNUMBER(FIND("5F",ScheduleCompile!N349)),ISNUMBER(FIND("0F",ScheduleCompile!N349)),ISNUMBER(FIND("8F",ScheduleCompile!N349)),ISNUMBER(FIND("1F",ScheduleCompile!N349)),ISNUMBER(FIND("2F",ScheduleCompile!N349)),ISNUMBER(FIND("3F",ScheduleCompile!N349)),ISNUMBER(FIND("6F",ScheduleCompile!N349)),ISNUMBER(FIND("7F",ScheduleCompile!N349)),ISNUMBER(FIND("9F",ScheduleCompile!N349)),ISNUMBER(FIND("4F",ScheduleCompile!N349))),VALUE(LEFT(ScheduleCompile!N349,FIND("F",ScheduleCompile!N349)-1)),ScheduleCompile!N349)))))))</f>
        <v>78</v>
      </c>
      <c r="T356" s="1">
        <f>IF(AND(ISERROR(IF(ScheduleCompile!O349="Off",0,IF(ScheduleCompile!O349="On",1,IF(ISNUMBER(ScheduleCompile!O349),ScheduleCompile!O349/1,IF(ISTEXT(ScheduleCompile!O349),IF(OR(ISNUMBER(FIND("5F",ScheduleCompile!O349)),ISNUMBER(FIND("0F",ScheduleCompile!O349)),ISNUMBER(FIND("8F",ScheduleCompile!O349)),ISNUMBER(FIND("1F",ScheduleCompile!O349)),ISNUMBER(FIND("2F",ScheduleCompile!O349)),ISNUMBER(FIND("3F",ScheduleCompile!O349)),ISNUMBER(FIND("6F",ScheduleCompile!O349)),ISNUMBER(FIND("7F",ScheduleCompile!O349)),ISNUMBER(FIND("9F",ScheduleCompile!O349)),ISNUMBER(FIND("4F",ScheduleCompile!O349))),VALUE(LEFT(ScheduleCompile!O349,FIND("F",ScheduleCompile!O349)-1)),ScheduleCompile!O349)))))),ISTEXT(ScheduleCompile!#REF!)),"ENDTABLE",IF(ISERROR(IF(ScheduleCompile!O349="Off",0,IF(ScheduleCompile!O349="On",1,IF(ISNUMBER(ScheduleCompile!O349),ScheduleCompile!O349/1,IF(ISTEXT(ScheduleCompile!O349),IF(OR(ISNUMBER(FIND("5F",ScheduleCompile!O349)),ISNUMBER(FIND("0F",ScheduleCompile!O349)),ISNUMBER(FIND("8F",ScheduleCompile!O349)),ISNUMBER(FIND("1F",ScheduleCompile!O349)),ISNUMBER(FIND("2F",ScheduleCompile!O349)),ISNUMBER(FIND("3F",ScheduleCompile!O349)),ISNUMBER(FIND("6F",ScheduleCompile!O349)),ISNUMBER(FIND("7F",ScheduleCompile!O349)),ISNUMBER(FIND("9F",ScheduleCompile!O349)),ISNUMBER(FIND("4F",ScheduleCompile!O349))),VALUE(LEFT(ScheduleCompile!O349,FIND("F",ScheduleCompile!O349)-1)),ScheduleCompile!O349)))))),"",IF(ScheduleCompile!O349="Off",0,IF(ScheduleCompile!O349="On",1,IF(ISNUMBER(ScheduleCompile!O349),ScheduleCompile!O349/1,IF(ISTEXT(ScheduleCompile!O349),IF(OR(ISNUMBER(FIND("5F",ScheduleCompile!O349)),ISNUMBER(FIND("0F",ScheduleCompile!O349)),ISNUMBER(FIND("8F",ScheduleCompile!O349)),ISNUMBER(FIND("1F",ScheduleCompile!O349)),ISNUMBER(FIND("2F",ScheduleCompile!O349)),ISNUMBER(FIND("3F",ScheduleCompile!O349)),ISNUMBER(FIND("6F",ScheduleCompile!O349)),ISNUMBER(FIND("7F",ScheduleCompile!O349)),ISNUMBER(FIND("9F",ScheduleCompile!O349)),ISNUMBER(FIND("4F",ScheduleCompile!O349))),VALUE(LEFT(ScheduleCompile!O349,FIND("F",ScheduleCompile!O349)-1)),ScheduleCompile!O349)))))))</f>
        <v>78</v>
      </c>
      <c r="U356" s="1">
        <f>IF(AND(ISERROR(IF(ScheduleCompile!P349="Off",0,IF(ScheduleCompile!P349="On",1,IF(ISNUMBER(ScheduleCompile!P349),ScheduleCompile!P349/1,IF(ISTEXT(ScheduleCompile!P349),IF(OR(ISNUMBER(FIND("5F",ScheduleCompile!P349)),ISNUMBER(FIND("0F",ScheduleCompile!P349)),ISNUMBER(FIND("8F",ScheduleCompile!P349)),ISNUMBER(FIND("1F",ScheduleCompile!P349)),ISNUMBER(FIND("2F",ScheduleCompile!P349)),ISNUMBER(FIND("3F",ScheduleCompile!P349)),ISNUMBER(FIND("6F",ScheduleCompile!P349)),ISNUMBER(FIND("7F",ScheduleCompile!P349)),ISNUMBER(FIND("9F",ScheduleCompile!P349)),ISNUMBER(FIND("4F",ScheduleCompile!P349))),VALUE(LEFT(ScheduleCompile!P349,FIND("F",ScheduleCompile!P349)-1)),ScheduleCompile!P349)))))),ISTEXT(ScheduleCompile!#REF!)),"ENDTABLE",IF(ISERROR(IF(ScheduleCompile!P349="Off",0,IF(ScheduleCompile!P349="On",1,IF(ISNUMBER(ScheduleCompile!P349),ScheduleCompile!P349/1,IF(ISTEXT(ScheduleCompile!P349),IF(OR(ISNUMBER(FIND("5F",ScheduleCompile!P349)),ISNUMBER(FIND("0F",ScheduleCompile!P349)),ISNUMBER(FIND("8F",ScheduleCompile!P349)),ISNUMBER(FIND("1F",ScheduleCompile!P349)),ISNUMBER(FIND("2F",ScheduleCompile!P349)),ISNUMBER(FIND("3F",ScheduleCompile!P349)),ISNUMBER(FIND("6F",ScheduleCompile!P349)),ISNUMBER(FIND("7F",ScheduleCompile!P349)),ISNUMBER(FIND("9F",ScheduleCompile!P349)),ISNUMBER(FIND("4F",ScheduleCompile!P349))),VALUE(LEFT(ScheduleCompile!P349,FIND("F",ScheduleCompile!P349)-1)),ScheduleCompile!P349)))))),"",IF(ScheduleCompile!P349="Off",0,IF(ScheduleCompile!P349="On",1,IF(ISNUMBER(ScheduleCompile!P349),ScheduleCompile!P349/1,IF(ISTEXT(ScheduleCompile!P349),IF(OR(ISNUMBER(FIND("5F",ScheduleCompile!P349)),ISNUMBER(FIND("0F",ScheduleCompile!P349)),ISNUMBER(FIND("8F",ScheduleCompile!P349)),ISNUMBER(FIND("1F",ScheduleCompile!P349)),ISNUMBER(FIND("2F",ScheduleCompile!P349)),ISNUMBER(FIND("3F",ScheduleCompile!P349)),ISNUMBER(FIND("6F",ScheduleCompile!P349)),ISNUMBER(FIND("7F",ScheduleCompile!P349)),ISNUMBER(FIND("9F",ScheduleCompile!P349)),ISNUMBER(FIND("4F",ScheduleCompile!P349))),VALUE(LEFT(ScheduleCompile!P349,FIND("F",ScheduleCompile!P349)-1)),ScheduleCompile!P349)))))))</f>
        <v>78</v>
      </c>
      <c r="V356" s="1">
        <f>IF(AND(ISERROR(IF(ScheduleCompile!Q349="Off",0,IF(ScheduleCompile!Q349="On",1,IF(ISNUMBER(ScheduleCompile!Q349),ScheduleCompile!Q349/1,IF(ISTEXT(ScheduleCompile!Q349),IF(OR(ISNUMBER(FIND("5F",ScheduleCompile!Q349)),ISNUMBER(FIND("0F",ScheduleCompile!Q349)),ISNUMBER(FIND("8F",ScheduleCompile!Q349)),ISNUMBER(FIND("1F",ScheduleCompile!Q349)),ISNUMBER(FIND("2F",ScheduleCompile!Q349)),ISNUMBER(FIND("3F",ScheduleCompile!Q349)),ISNUMBER(FIND("6F",ScheduleCompile!Q349)),ISNUMBER(FIND("7F",ScheduleCompile!Q349)),ISNUMBER(FIND("9F",ScheduleCompile!Q349)),ISNUMBER(FIND("4F",ScheduleCompile!Q349))),VALUE(LEFT(ScheduleCompile!Q349,FIND("F",ScheduleCompile!Q349)-1)),ScheduleCompile!Q349)))))),ISTEXT(ScheduleCompile!#REF!)),"ENDTABLE",IF(ISERROR(IF(ScheduleCompile!Q349="Off",0,IF(ScheduleCompile!Q349="On",1,IF(ISNUMBER(ScheduleCompile!Q349),ScheduleCompile!Q349/1,IF(ISTEXT(ScheduleCompile!Q349),IF(OR(ISNUMBER(FIND("5F",ScheduleCompile!Q349)),ISNUMBER(FIND("0F",ScheduleCompile!Q349)),ISNUMBER(FIND("8F",ScheduleCompile!Q349)),ISNUMBER(FIND("1F",ScheduleCompile!Q349)),ISNUMBER(FIND("2F",ScheduleCompile!Q349)),ISNUMBER(FIND("3F",ScheduleCompile!Q349)),ISNUMBER(FIND("6F",ScheduleCompile!Q349)),ISNUMBER(FIND("7F",ScheduleCompile!Q349)),ISNUMBER(FIND("9F",ScheduleCompile!Q349)),ISNUMBER(FIND("4F",ScheduleCompile!Q349))),VALUE(LEFT(ScheduleCompile!Q349,FIND("F",ScheduleCompile!Q349)-1)),ScheduleCompile!Q349)))))),"",IF(ScheduleCompile!Q349="Off",0,IF(ScheduleCompile!Q349="On",1,IF(ISNUMBER(ScheduleCompile!Q349),ScheduleCompile!Q349/1,IF(ISTEXT(ScheduleCompile!Q349),IF(OR(ISNUMBER(FIND("5F",ScheduleCompile!Q349)),ISNUMBER(FIND("0F",ScheduleCompile!Q349)),ISNUMBER(FIND("8F",ScheduleCompile!Q349)),ISNUMBER(FIND("1F",ScheduleCompile!Q349)),ISNUMBER(FIND("2F",ScheduleCompile!Q349)),ISNUMBER(FIND("3F",ScheduleCompile!Q349)),ISNUMBER(FIND("6F",ScheduleCompile!Q349)),ISNUMBER(FIND("7F",ScheduleCompile!Q349)),ISNUMBER(FIND("9F",ScheduleCompile!Q349)),ISNUMBER(FIND("4F",ScheduleCompile!Q349))),VALUE(LEFT(ScheduleCompile!Q349,FIND("F",ScheduleCompile!Q349)-1)),ScheduleCompile!Q349)))))))</f>
        <v>78</v>
      </c>
      <c r="W356" s="1">
        <f>IF(AND(ISERROR(IF(ScheduleCompile!R349="Off",0,IF(ScheduleCompile!R349="On",1,IF(ISNUMBER(ScheduleCompile!R349),ScheduleCompile!R349/1,IF(ISTEXT(ScheduleCompile!R349),IF(OR(ISNUMBER(FIND("5F",ScheduleCompile!R349)),ISNUMBER(FIND("0F",ScheduleCompile!R349)),ISNUMBER(FIND("8F",ScheduleCompile!R349)),ISNUMBER(FIND("1F",ScheduleCompile!R349)),ISNUMBER(FIND("2F",ScheduleCompile!R349)),ISNUMBER(FIND("3F",ScheduleCompile!R349)),ISNUMBER(FIND("6F",ScheduleCompile!R349)),ISNUMBER(FIND("7F",ScheduleCompile!R349)),ISNUMBER(FIND("9F",ScheduleCompile!R349)),ISNUMBER(FIND("4F",ScheduleCompile!R349))),VALUE(LEFT(ScheduleCompile!R349,FIND("F",ScheduleCompile!R349)-1)),ScheduleCompile!R349)))))),ISTEXT(ScheduleCompile!#REF!)),"ENDTABLE",IF(ISERROR(IF(ScheduleCompile!R349="Off",0,IF(ScheduleCompile!R349="On",1,IF(ISNUMBER(ScheduleCompile!R349),ScheduleCompile!R349/1,IF(ISTEXT(ScheduleCompile!R349),IF(OR(ISNUMBER(FIND("5F",ScheduleCompile!R349)),ISNUMBER(FIND("0F",ScheduleCompile!R349)),ISNUMBER(FIND("8F",ScheduleCompile!R349)),ISNUMBER(FIND("1F",ScheduleCompile!R349)),ISNUMBER(FIND("2F",ScheduleCompile!R349)),ISNUMBER(FIND("3F",ScheduleCompile!R349)),ISNUMBER(FIND("6F",ScheduleCompile!R349)),ISNUMBER(FIND("7F",ScheduleCompile!R349)),ISNUMBER(FIND("9F",ScheduleCompile!R349)),ISNUMBER(FIND("4F",ScheduleCompile!R349))),VALUE(LEFT(ScheduleCompile!R349,FIND("F",ScheduleCompile!R349)-1)),ScheduleCompile!R349)))))),"",IF(ScheduleCompile!R349="Off",0,IF(ScheduleCompile!R349="On",1,IF(ISNUMBER(ScheduleCompile!R349),ScheduleCompile!R349/1,IF(ISTEXT(ScheduleCompile!R349),IF(OR(ISNUMBER(FIND("5F",ScheduleCompile!R349)),ISNUMBER(FIND("0F",ScheduleCompile!R349)),ISNUMBER(FIND("8F",ScheduleCompile!R349)),ISNUMBER(FIND("1F",ScheduleCompile!R349)),ISNUMBER(FIND("2F",ScheduleCompile!R349)),ISNUMBER(FIND("3F",ScheduleCompile!R349)),ISNUMBER(FIND("6F",ScheduleCompile!R349)),ISNUMBER(FIND("7F",ScheduleCompile!R349)),ISNUMBER(FIND("9F",ScheduleCompile!R349)),ISNUMBER(FIND("4F",ScheduleCompile!R349))),VALUE(LEFT(ScheduleCompile!R349,FIND("F",ScheduleCompile!R349)-1)),ScheduleCompile!R349)))))))</f>
        <v>78</v>
      </c>
      <c r="X356" s="1">
        <f>IF(AND(ISERROR(IF(ScheduleCompile!S349="Off",0,IF(ScheduleCompile!S349="On",1,IF(ISNUMBER(ScheduleCompile!S349),ScheduleCompile!S349/1,IF(ISTEXT(ScheduleCompile!S349),IF(OR(ISNUMBER(FIND("5F",ScheduleCompile!S349)),ISNUMBER(FIND("0F",ScheduleCompile!S349)),ISNUMBER(FIND("8F",ScheduleCompile!S349)),ISNUMBER(FIND("1F",ScheduleCompile!S349)),ISNUMBER(FIND("2F",ScheduleCompile!S349)),ISNUMBER(FIND("3F",ScheduleCompile!S349)),ISNUMBER(FIND("6F",ScheduleCompile!S349)),ISNUMBER(FIND("7F",ScheduleCompile!S349)),ISNUMBER(FIND("9F",ScheduleCompile!S349)),ISNUMBER(FIND("4F",ScheduleCompile!S349))),VALUE(LEFT(ScheduleCompile!S349,FIND("F",ScheduleCompile!S349)-1)),ScheduleCompile!S349)))))),ISTEXT(ScheduleCompile!#REF!)),"ENDTABLE",IF(ISERROR(IF(ScheduleCompile!S349="Off",0,IF(ScheduleCompile!S349="On",1,IF(ISNUMBER(ScheduleCompile!S349),ScheduleCompile!S349/1,IF(ISTEXT(ScheduleCompile!S349),IF(OR(ISNUMBER(FIND("5F",ScheduleCompile!S349)),ISNUMBER(FIND("0F",ScheduleCompile!S349)),ISNUMBER(FIND("8F",ScheduleCompile!S349)),ISNUMBER(FIND("1F",ScheduleCompile!S349)),ISNUMBER(FIND("2F",ScheduleCompile!S349)),ISNUMBER(FIND("3F",ScheduleCompile!S349)),ISNUMBER(FIND("6F",ScheduleCompile!S349)),ISNUMBER(FIND("7F",ScheduleCompile!S349)),ISNUMBER(FIND("9F",ScheduleCompile!S349)),ISNUMBER(FIND("4F",ScheduleCompile!S349))),VALUE(LEFT(ScheduleCompile!S349,FIND("F",ScheduleCompile!S349)-1)),ScheduleCompile!S349)))))),"",IF(ScheduleCompile!S349="Off",0,IF(ScheduleCompile!S349="On",1,IF(ISNUMBER(ScheduleCompile!S349),ScheduleCompile!S349/1,IF(ISTEXT(ScheduleCompile!S349),IF(OR(ISNUMBER(FIND("5F",ScheduleCompile!S349)),ISNUMBER(FIND("0F",ScheduleCompile!S349)),ISNUMBER(FIND("8F",ScheduleCompile!S349)),ISNUMBER(FIND("1F",ScheduleCompile!S349)),ISNUMBER(FIND("2F",ScheduleCompile!S349)),ISNUMBER(FIND("3F",ScheduleCompile!S349)),ISNUMBER(FIND("6F",ScheduleCompile!S349)),ISNUMBER(FIND("7F",ScheduleCompile!S349)),ISNUMBER(FIND("9F",ScheduleCompile!S349)),ISNUMBER(FIND("4F",ScheduleCompile!S349))),VALUE(LEFT(ScheduleCompile!S349,FIND("F",ScheduleCompile!S349)-1)),ScheduleCompile!S349)))))))</f>
        <v>78</v>
      </c>
      <c r="Y356" s="1">
        <f>IF(AND(ISERROR(IF(ScheduleCompile!T349="Off",0,IF(ScheduleCompile!T349="On",1,IF(ISNUMBER(ScheduleCompile!T349),ScheduleCompile!T349/1,IF(ISTEXT(ScheduleCompile!T349),IF(OR(ISNUMBER(FIND("5F",ScheduleCompile!T349)),ISNUMBER(FIND("0F",ScheduleCompile!T349)),ISNUMBER(FIND("8F",ScheduleCompile!T349)),ISNUMBER(FIND("1F",ScheduleCompile!T349)),ISNUMBER(FIND("2F",ScheduleCompile!T349)),ISNUMBER(FIND("3F",ScheduleCompile!T349)),ISNUMBER(FIND("6F",ScheduleCompile!T349)),ISNUMBER(FIND("7F",ScheduleCompile!T349)),ISNUMBER(FIND("9F",ScheduleCompile!T349)),ISNUMBER(FIND("4F",ScheduleCompile!T349))),VALUE(LEFT(ScheduleCompile!T349,FIND("F",ScheduleCompile!T349)-1)),ScheduleCompile!T349)))))),ISTEXT(ScheduleCompile!#REF!)),"ENDTABLE",IF(ISERROR(IF(ScheduleCompile!T349="Off",0,IF(ScheduleCompile!T349="On",1,IF(ISNUMBER(ScheduleCompile!T349),ScheduleCompile!T349/1,IF(ISTEXT(ScheduleCompile!T349),IF(OR(ISNUMBER(FIND("5F",ScheduleCompile!T349)),ISNUMBER(FIND("0F",ScheduleCompile!T349)),ISNUMBER(FIND("8F",ScheduleCompile!T349)),ISNUMBER(FIND("1F",ScheduleCompile!T349)),ISNUMBER(FIND("2F",ScheduleCompile!T349)),ISNUMBER(FIND("3F",ScheduleCompile!T349)),ISNUMBER(FIND("6F",ScheduleCompile!T349)),ISNUMBER(FIND("7F",ScheduleCompile!T349)),ISNUMBER(FIND("9F",ScheduleCompile!T349)),ISNUMBER(FIND("4F",ScheduleCompile!T349))),VALUE(LEFT(ScheduleCompile!T349,FIND("F",ScheduleCompile!T349)-1)),ScheduleCompile!T349)))))),"",IF(ScheduleCompile!T349="Off",0,IF(ScheduleCompile!T349="On",1,IF(ISNUMBER(ScheduleCompile!T349),ScheduleCompile!T349/1,IF(ISTEXT(ScheduleCompile!T349),IF(OR(ISNUMBER(FIND("5F",ScheduleCompile!T349)),ISNUMBER(FIND("0F",ScheduleCompile!T349)),ISNUMBER(FIND("8F",ScheduleCompile!T349)),ISNUMBER(FIND("1F",ScheduleCompile!T349)),ISNUMBER(FIND("2F",ScheduleCompile!T349)),ISNUMBER(FIND("3F",ScheduleCompile!T349)),ISNUMBER(FIND("6F",ScheduleCompile!T349)),ISNUMBER(FIND("7F",ScheduleCompile!T349)),ISNUMBER(FIND("9F",ScheduleCompile!T349)),ISNUMBER(FIND("4F",ScheduleCompile!T349))),VALUE(LEFT(ScheduleCompile!T349,FIND("F",ScheduleCompile!T349)-1)),ScheduleCompile!T349)))))))</f>
        <v>78</v>
      </c>
      <c r="Z356" s="1">
        <f>IF(AND(ISERROR(IF(ScheduleCompile!U349="Off",0,IF(ScheduleCompile!U349="On",1,IF(ISNUMBER(ScheduleCompile!U349),ScheduleCompile!U349/1,IF(ISTEXT(ScheduleCompile!U349),IF(OR(ISNUMBER(FIND("5F",ScheduleCompile!U349)),ISNUMBER(FIND("0F",ScheduleCompile!U349)),ISNUMBER(FIND("8F",ScheduleCompile!U349)),ISNUMBER(FIND("1F",ScheduleCompile!U349)),ISNUMBER(FIND("2F",ScheduleCompile!U349)),ISNUMBER(FIND("3F",ScheduleCompile!U349)),ISNUMBER(FIND("6F",ScheduleCompile!U349)),ISNUMBER(FIND("7F",ScheduleCompile!U349)),ISNUMBER(FIND("9F",ScheduleCompile!U349)),ISNUMBER(FIND("4F",ScheduleCompile!U349))),VALUE(LEFT(ScheduleCompile!U349,FIND("F",ScheduleCompile!U349)-1)),ScheduleCompile!U349)))))),ISTEXT(ScheduleCompile!#REF!)),"ENDTABLE",IF(ISERROR(IF(ScheduleCompile!U349="Off",0,IF(ScheduleCompile!U349="On",1,IF(ISNUMBER(ScheduleCompile!U349),ScheduleCompile!U349/1,IF(ISTEXT(ScheduleCompile!U349),IF(OR(ISNUMBER(FIND("5F",ScheduleCompile!U349)),ISNUMBER(FIND("0F",ScheduleCompile!U349)),ISNUMBER(FIND("8F",ScheduleCompile!U349)),ISNUMBER(FIND("1F",ScheduleCompile!U349)),ISNUMBER(FIND("2F",ScheduleCompile!U349)),ISNUMBER(FIND("3F",ScheduleCompile!U349)),ISNUMBER(FIND("6F",ScheduleCompile!U349)),ISNUMBER(FIND("7F",ScheduleCompile!U349)),ISNUMBER(FIND("9F",ScheduleCompile!U349)),ISNUMBER(FIND("4F",ScheduleCompile!U349))),VALUE(LEFT(ScheduleCompile!U349,FIND("F",ScheduleCompile!U349)-1)),ScheduleCompile!U349)))))),"",IF(ScheduleCompile!U349="Off",0,IF(ScheduleCompile!U349="On",1,IF(ISNUMBER(ScheduleCompile!U349),ScheduleCompile!U349/1,IF(ISTEXT(ScheduleCompile!U349),IF(OR(ISNUMBER(FIND("5F",ScheduleCompile!U349)),ISNUMBER(FIND("0F",ScheduleCompile!U349)),ISNUMBER(FIND("8F",ScheduleCompile!U349)),ISNUMBER(FIND("1F",ScheduleCompile!U349)),ISNUMBER(FIND("2F",ScheduleCompile!U349)),ISNUMBER(FIND("3F",ScheduleCompile!U349)),ISNUMBER(FIND("6F",ScheduleCompile!U349)),ISNUMBER(FIND("7F",ScheduleCompile!U349)),ISNUMBER(FIND("9F",ScheduleCompile!U349)),ISNUMBER(FIND("4F",ScheduleCompile!U349))),VALUE(LEFT(ScheduleCompile!U349,FIND("F",ScheduleCompile!U349)-1)),ScheduleCompile!U349)))))))</f>
        <v>78</v>
      </c>
      <c r="AA356" s="1">
        <f>IF(AND(ISERROR(IF(ScheduleCompile!V349="Off",0,IF(ScheduleCompile!V349="On",1,IF(ISNUMBER(ScheduleCompile!V349),ScheduleCompile!V349/1,IF(ISTEXT(ScheduleCompile!V349),IF(OR(ISNUMBER(FIND("5F",ScheduleCompile!V349)),ISNUMBER(FIND("0F",ScheduleCompile!V349)),ISNUMBER(FIND("8F",ScheduleCompile!V349)),ISNUMBER(FIND("1F",ScheduleCompile!V349)),ISNUMBER(FIND("2F",ScheduleCompile!V349)),ISNUMBER(FIND("3F",ScheduleCompile!V349)),ISNUMBER(FIND("6F",ScheduleCompile!V349)),ISNUMBER(FIND("7F",ScheduleCompile!V349)),ISNUMBER(FIND("9F",ScheduleCompile!V349)),ISNUMBER(FIND("4F",ScheduleCompile!V349))),VALUE(LEFT(ScheduleCompile!V349,FIND("F",ScheduleCompile!V349)-1)),ScheduleCompile!V349)))))),ISTEXT(ScheduleCompile!#REF!)),"ENDTABLE",IF(ISERROR(IF(ScheduleCompile!V349="Off",0,IF(ScheduleCompile!V349="On",1,IF(ISNUMBER(ScheduleCompile!V349),ScheduleCompile!V349/1,IF(ISTEXT(ScheduleCompile!V349),IF(OR(ISNUMBER(FIND("5F",ScheduleCompile!V349)),ISNUMBER(FIND("0F",ScheduleCompile!V349)),ISNUMBER(FIND("8F",ScheduleCompile!V349)),ISNUMBER(FIND("1F",ScheduleCompile!V349)),ISNUMBER(FIND("2F",ScheduleCompile!V349)),ISNUMBER(FIND("3F",ScheduleCompile!V349)),ISNUMBER(FIND("6F",ScheduleCompile!V349)),ISNUMBER(FIND("7F",ScheduleCompile!V349)),ISNUMBER(FIND("9F",ScheduleCompile!V349)),ISNUMBER(FIND("4F",ScheduleCompile!V349))),VALUE(LEFT(ScheduleCompile!V349,FIND("F",ScheduleCompile!V349)-1)),ScheduleCompile!V349)))))),"",IF(ScheduleCompile!V349="Off",0,IF(ScheduleCompile!V349="On",1,IF(ISNUMBER(ScheduleCompile!V349),ScheduleCompile!V349/1,IF(ISTEXT(ScheduleCompile!V349),IF(OR(ISNUMBER(FIND("5F",ScheduleCompile!V349)),ISNUMBER(FIND("0F",ScheduleCompile!V349)),ISNUMBER(FIND("8F",ScheduleCompile!V349)),ISNUMBER(FIND("1F",ScheduleCompile!V349)),ISNUMBER(FIND("2F",ScheduleCompile!V349)),ISNUMBER(FIND("3F",ScheduleCompile!V349)),ISNUMBER(FIND("6F",ScheduleCompile!V349)),ISNUMBER(FIND("7F",ScheduleCompile!V349)),ISNUMBER(FIND("9F",ScheduleCompile!V349)),ISNUMBER(FIND("4F",ScheduleCompile!V349))),VALUE(LEFT(ScheduleCompile!V349,FIND("F",ScheduleCompile!V349)-1)),ScheduleCompile!V349)))))))</f>
        <v>78</v>
      </c>
      <c r="AB356" s="1">
        <f>IF(AND(ISERROR(IF(ScheduleCompile!W349="Off",0,IF(ScheduleCompile!W349="On",1,IF(ISNUMBER(ScheduleCompile!W349),ScheduleCompile!W349/1,IF(ISTEXT(ScheduleCompile!W349),IF(OR(ISNUMBER(FIND("5F",ScheduleCompile!W349)),ISNUMBER(FIND("0F",ScheduleCompile!W349)),ISNUMBER(FIND("8F",ScheduleCompile!W349)),ISNUMBER(FIND("1F",ScheduleCompile!W349)),ISNUMBER(FIND("2F",ScheduleCompile!W349)),ISNUMBER(FIND("3F",ScheduleCompile!W349)),ISNUMBER(FIND("6F",ScheduleCompile!W349)),ISNUMBER(FIND("7F",ScheduleCompile!W349)),ISNUMBER(FIND("9F",ScheduleCompile!W349)),ISNUMBER(FIND("4F",ScheduleCompile!W349))),VALUE(LEFT(ScheduleCompile!W349,FIND("F",ScheduleCompile!W349)-1)),ScheduleCompile!W349)))))),ISTEXT(ScheduleCompile!#REF!)),"ENDTABLE",IF(ISERROR(IF(ScheduleCompile!W349="Off",0,IF(ScheduleCompile!W349="On",1,IF(ISNUMBER(ScheduleCompile!W349),ScheduleCompile!W349/1,IF(ISTEXT(ScheduleCompile!W349),IF(OR(ISNUMBER(FIND("5F",ScheduleCompile!W349)),ISNUMBER(FIND("0F",ScheduleCompile!W349)),ISNUMBER(FIND("8F",ScheduleCompile!W349)),ISNUMBER(FIND("1F",ScheduleCompile!W349)),ISNUMBER(FIND("2F",ScheduleCompile!W349)),ISNUMBER(FIND("3F",ScheduleCompile!W349)),ISNUMBER(FIND("6F",ScheduleCompile!W349)),ISNUMBER(FIND("7F",ScheduleCompile!W349)),ISNUMBER(FIND("9F",ScheduleCompile!W349)),ISNUMBER(FIND("4F",ScheduleCompile!W349))),VALUE(LEFT(ScheduleCompile!W349,FIND("F",ScheduleCompile!W349)-1)),ScheduleCompile!W349)))))),"",IF(ScheduleCompile!W349="Off",0,IF(ScheduleCompile!W349="On",1,IF(ISNUMBER(ScheduleCompile!W349),ScheduleCompile!W349/1,IF(ISTEXT(ScheduleCompile!W349),IF(OR(ISNUMBER(FIND("5F",ScheduleCompile!W349)),ISNUMBER(FIND("0F",ScheduleCompile!W349)),ISNUMBER(FIND("8F",ScheduleCompile!W349)),ISNUMBER(FIND("1F",ScheduleCompile!W349)),ISNUMBER(FIND("2F",ScheduleCompile!W349)),ISNUMBER(FIND("3F",ScheduleCompile!W349)),ISNUMBER(FIND("6F",ScheduleCompile!W349)),ISNUMBER(FIND("7F",ScheduleCompile!W349)),ISNUMBER(FIND("9F",ScheduleCompile!W349)),ISNUMBER(FIND("4F",ScheduleCompile!W349))),VALUE(LEFT(ScheduleCompile!W349,FIND("F",ScheduleCompile!W349)-1)),ScheduleCompile!W349)))))))</f>
        <v>78</v>
      </c>
      <c r="AC356" s="1">
        <f>IF(AND(ISERROR(IF(ScheduleCompile!X349="Off",0,IF(ScheduleCompile!X349="On",1,IF(ISNUMBER(ScheduleCompile!X349),ScheduleCompile!X349/1,IF(ISTEXT(ScheduleCompile!X349),IF(OR(ISNUMBER(FIND("5F",ScheduleCompile!X349)),ISNUMBER(FIND("0F",ScheduleCompile!X349)),ISNUMBER(FIND("8F",ScheduleCompile!X349)),ISNUMBER(FIND("1F",ScheduleCompile!X349)),ISNUMBER(FIND("2F",ScheduleCompile!X349)),ISNUMBER(FIND("3F",ScheduleCompile!X349)),ISNUMBER(FIND("6F",ScheduleCompile!X349)),ISNUMBER(FIND("7F",ScheduleCompile!X349)),ISNUMBER(FIND("9F",ScheduleCompile!X349)),ISNUMBER(FIND("4F",ScheduleCompile!X349))),VALUE(LEFT(ScheduleCompile!X349,FIND("F",ScheduleCompile!X349)-1)),ScheduleCompile!X349)))))),ISTEXT(ScheduleCompile!#REF!)),"ENDTABLE",IF(ISERROR(IF(ScheduleCompile!X349="Off",0,IF(ScheduleCompile!X349="On",1,IF(ISNUMBER(ScheduleCompile!X349),ScheduleCompile!X349/1,IF(ISTEXT(ScheduleCompile!X349),IF(OR(ISNUMBER(FIND("5F",ScheduleCompile!X349)),ISNUMBER(FIND("0F",ScheduleCompile!X349)),ISNUMBER(FIND("8F",ScheduleCompile!X349)),ISNUMBER(FIND("1F",ScheduleCompile!X349)),ISNUMBER(FIND("2F",ScheduleCompile!X349)),ISNUMBER(FIND("3F",ScheduleCompile!X349)),ISNUMBER(FIND("6F",ScheduleCompile!X349)),ISNUMBER(FIND("7F",ScheduleCompile!X349)),ISNUMBER(FIND("9F",ScheduleCompile!X349)),ISNUMBER(FIND("4F",ScheduleCompile!X349))),VALUE(LEFT(ScheduleCompile!X349,FIND("F",ScheduleCompile!X349)-1)),ScheduleCompile!X349)))))),"",IF(ScheduleCompile!X349="Off",0,IF(ScheduleCompile!X349="On",1,IF(ISNUMBER(ScheduleCompile!X349),ScheduleCompile!X349/1,IF(ISTEXT(ScheduleCompile!X349),IF(OR(ISNUMBER(FIND("5F",ScheduleCompile!X349)),ISNUMBER(FIND("0F",ScheduleCompile!X349)),ISNUMBER(FIND("8F",ScheduleCompile!X349)),ISNUMBER(FIND("1F",ScheduleCompile!X349)),ISNUMBER(FIND("2F",ScheduleCompile!X349)),ISNUMBER(FIND("3F",ScheduleCompile!X349)),ISNUMBER(FIND("6F",ScheduleCompile!X349)),ISNUMBER(FIND("7F",ScheduleCompile!X349)),ISNUMBER(FIND("9F",ScheduleCompile!X349)),ISNUMBER(FIND("4F",ScheduleCompile!X349))),VALUE(LEFT(ScheduleCompile!X349,FIND("F",ScheduleCompile!X349)-1)),ScheduleCompile!X349)))))))</f>
        <v>78</v>
      </c>
      <c r="AD356" s="1">
        <f>IF(AND(ISERROR(IF(ScheduleCompile!Y349="Off",0,IF(ScheduleCompile!Y349="On",1,IF(ISNUMBER(ScheduleCompile!Y349),ScheduleCompile!Y349/1,IF(ISTEXT(ScheduleCompile!Y349),IF(OR(ISNUMBER(FIND("5F",ScheduleCompile!Y349)),ISNUMBER(FIND("0F",ScheduleCompile!Y349)),ISNUMBER(FIND("8F",ScheduleCompile!Y349)),ISNUMBER(FIND("1F",ScheduleCompile!Y349)),ISNUMBER(FIND("2F",ScheduleCompile!Y349)),ISNUMBER(FIND("3F",ScheduleCompile!Y349)),ISNUMBER(FIND("6F",ScheduleCompile!Y349)),ISNUMBER(FIND("7F",ScheduleCompile!Y349)),ISNUMBER(FIND("9F",ScheduleCompile!Y349)),ISNUMBER(FIND("4F",ScheduleCompile!Y349))),VALUE(LEFT(ScheduleCompile!Y349,FIND("F",ScheduleCompile!Y349)-1)),ScheduleCompile!Y349)))))),ISTEXT(ScheduleCompile!#REF!)),"ENDTABLE",IF(ISERROR(IF(ScheduleCompile!Y349="Off",0,IF(ScheduleCompile!Y349="On",1,IF(ISNUMBER(ScheduleCompile!Y349),ScheduleCompile!Y349/1,IF(ISTEXT(ScheduleCompile!Y349),IF(OR(ISNUMBER(FIND("5F",ScheduleCompile!Y349)),ISNUMBER(FIND("0F",ScheduleCompile!Y349)),ISNUMBER(FIND("8F",ScheduleCompile!Y349)),ISNUMBER(FIND("1F",ScheduleCompile!Y349)),ISNUMBER(FIND("2F",ScheduleCompile!Y349)),ISNUMBER(FIND("3F",ScheduleCompile!Y349)),ISNUMBER(FIND("6F",ScheduleCompile!Y349)),ISNUMBER(FIND("7F",ScheduleCompile!Y349)),ISNUMBER(FIND("9F",ScheduleCompile!Y349)),ISNUMBER(FIND("4F",ScheduleCompile!Y349))),VALUE(LEFT(ScheduleCompile!Y349,FIND("F",ScheduleCompile!Y349)-1)),ScheduleCompile!Y349)))))),"",IF(ScheduleCompile!Y349="Off",0,IF(ScheduleCompile!Y349="On",1,IF(ISNUMBER(ScheduleCompile!Y349),ScheduleCompile!Y349/1,IF(ISTEXT(ScheduleCompile!Y349),IF(OR(ISNUMBER(FIND("5F",ScheduleCompile!Y349)),ISNUMBER(FIND("0F",ScheduleCompile!Y349)),ISNUMBER(FIND("8F",ScheduleCompile!Y349)),ISNUMBER(FIND("1F",ScheduleCompile!Y349)),ISNUMBER(FIND("2F",ScheduleCompile!Y349)),ISNUMBER(FIND("3F",ScheduleCompile!Y349)),ISNUMBER(FIND("6F",ScheduleCompile!Y349)),ISNUMBER(FIND("7F",ScheduleCompile!Y349)),ISNUMBER(FIND("9F",ScheduleCompile!Y349)),ISNUMBER(FIND("4F",ScheduleCompile!Y349))),VALUE(LEFT(ScheduleCompile!Y349,FIND("F",ScheduleCompile!Y349)-1)),ScheduleCompile!Y349)))))))</f>
        <v>78</v>
      </c>
    </row>
    <row r="357" spans="1:30" x14ac:dyDescent="0.25">
      <c r="A357" t="str">
        <f t="shared" si="23"/>
        <v>SchDay "ResidentialLivingInfiltrationWD"  Type = "Fraction" Hr = (1, 1, 1, 1, 1, 1, 1, 1, 1, 1, 1, 1, 1, 1, 1, 1, 1, 1, 1, 1, 1, 1, 1, 1) ..</v>
      </c>
      <c r="B357" s="1" t="s">
        <v>623</v>
      </c>
      <c r="C357" t="str">
        <f t="shared" si="24"/>
        <v xml:space="preserve">SchDay "ResidentialLivingInfiltrationWD"  Type = "Fraction" Hr = </v>
      </c>
      <c r="D357" t="str">
        <f t="shared" si="25"/>
        <v>(1, 1, 1, 1, 1, 1, 1, 1, 1, 1, 1, 1, 1, 1, 1, 1, 1, 1, 1, 1, 1, 1, 1, 1) ..</v>
      </c>
      <c r="E357" s="30" t="str">
        <f>ScheduleCompile!A350</f>
        <v>ResidentialLivingInfiltrationWD</v>
      </c>
      <c r="F357" t="str">
        <f t="shared" si="26"/>
        <v>Fraction</v>
      </c>
      <c r="G357" s="1">
        <f>IF(AND(ISERROR(IF(ScheduleCompile!B350="Off",0,IF(ScheduleCompile!B350="On",1,IF(ISNUMBER(ScheduleCompile!B350),ScheduleCompile!B350/1,IF(ISTEXT(ScheduleCompile!B350),IF(OR(ISNUMBER(FIND("5F",ScheduleCompile!B350)),ISNUMBER(FIND("0F",ScheduleCompile!B350)),ISNUMBER(FIND("8F",ScheduleCompile!B350)),ISNUMBER(FIND("1F",ScheduleCompile!B350)),ISNUMBER(FIND("2F",ScheduleCompile!B350)),ISNUMBER(FIND("3F",ScheduleCompile!B350)),ISNUMBER(FIND("6F",ScheduleCompile!B350)),ISNUMBER(FIND("7F",ScheduleCompile!B350)),ISNUMBER(FIND("9F",ScheduleCompile!B350)),ISNUMBER(FIND("4F",ScheduleCompile!B350))),VALUE(LEFT(ScheduleCompile!B350,FIND("F",ScheduleCompile!B350)-1)),ScheduleCompile!B350)))))),ISTEXT(ScheduleCompile!#REF!)),"ENDTABLE",IF(ISERROR(IF(ScheduleCompile!B350="Off",0,IF(ScheduleCompile!B350="On",1,IF(ISNUMBER(ScheduleCompile!B350),ScheduleCompile!B350/1,IF(ISTEXT(ScheduleCompile!B350),IF(OR(ISNUMBER(FIND("5F",ScheduleCompile!B350)),ISNUMBER(FIND("0F",ScheduleCompile!B350)),ISNUMBER(FIND("8F",ScheduleCompile!B350)),ISNUMBER(FIND("1F",ScheduleCompile!B350)),ISNUMBER(FIND("2F",ScheduleCompile!B350)),ISNUMBER(FIND("3F",ScheduleCompile!B350)),ISNUMBER(FIND("6F",ScheduleCompile!B350)),ISNUMBER(FIND("7F",ScheduleCompile!B350)),ISNUMBER(FIND("9F",ScheduleCompile!B350)),ISNUMBER(FIND("4F",ScheduleCompile!B350))),VALUE(LEFT(ScheduleCompile!B350,FIND("F",ScheduleCompile!B350)-1)),ScheduleCompile!B350)))))),"",IF(ScheduleCompile!B350="Off",0,IF(ScheduleCompile!B350="On",1,IF(ISNUMBER(ScheduleCompile!B350),ScheduleCompile!B350/1,IF(ISTEXT(ScheduleCompile!B350),IF(OR(ISNUMBER(FIND("5F",ScheduleCompile!B350)),ISNUMBER(FIND("0F",ScheduleCompile!B350)),ISNUMBER(FIND("8F",ScheduleCompile!B350)),ISNUMBER(FIND("1F",ScheduleCompile!B350)),ISNUMBER(FIND("2F",ScheduleCompile!B350)),ISNUMBER(FIND("3F",ScheduleCompile!B350)),ISNUMBER(FIND("6F",ScheduleCompile!B350)),ISNUMBER(FIND("7F",ScheduleCompile!B350)),ISNUMBER(FIND("9F",ScheduleCompile!B350)),ISNUMBER(FIND("4F",ScheduleCompile!B350))),VALUE(LEFT(ScheduleCompile!B350,FIND("F",ScheduleCompile!B350)-1)),ScheduleCompile!B350)))))))</f>
        <v>1</v>
      </c>
      <c r="H357" s="1">
        <f>IF(AND(ISERROR(IF(ScheduleCompile!C350="Off",0,IF(ScheduleCompile!C350="On",1,IF(ISNUMBER(ScheduleCompile!C350),ScheduleCompile!C350/1,IF(ISTEXT(ScheduleCompile!C350),IF(OR(ISNUMBER(FIND("5F",ScheduleCompile!C350)),ISNUMBER(FIND("0F",ScheduleCompile!C350)),ISNUMBER(FIND("8F",ScheduleCompile!C350)),ISNUMBER(FIND("1F",ScheduleCompile!C350)),ISNUMBER(FIND("2F",ScheduleCompile!C350)),ISNUMBER(FIND("3F",ScheduleCompile!C350)),ISNUMBER(FIND("6F",ScheduleCompile!C350)),ISNUMBER(FIND("7F",ScheduleCompile!C350)),ISNUMBER(FIND("9F",ScheduleCompile!C350)),ISNUMBER(FIND("4F",ScheduleCompile!C350))),VALUE(LEFT(ScheduleCompile!C350,FIND("F",ScheduleCompile!C350)-1)),ScheduleCompile!C350)))))),ISTEXT(ScheduleCompile!#REF!)),"ENDTABLE",IF(ISERROR(IF(ScheduleCompile!C350="Off",0,IF(ScheduleCompile!C350="On",1,IF(ISNUMBER(ScheduleCompile!C350),ScheduleCompile!C350/1,IF(ISTEXT(ScheduleCompile!C350),IF(OR(ISNUMBER(FIND("5F",ScheduleCompile!C350)),ISNUMBER(FIND("0F",ScheduleCompile!C350)),ISNUMBER(FIND("8F",ScheduleCompile!C350)),ISNUMBER(FIND("1F",ScheduleCompile!C350)),ISNUMBER(FIND("2F",ScheduleCompile!C350)),ISNUMBER(FIND("3F",ScheduleCompile!C350)),ISNUMBER(FIND("6F",ScheduleCompile!C350)),ISNUMBER(FIND("7F",ScheduleCompile!C350)),ISNUMBER(FIND("9F",ScheduleCompile!C350)),ISNUMBER(FIND("4F",ScheduleCompile!C350))),VALUE(LEFT(ScheduleCompile!C350,FIND("F",ScheduleCompile!C350)-1)),ScheduleCompile!C350)))))),"",IF(ScheduleCompile!C350="Off",0,IF(ScheduleCompile!C350="On",1,IF(ISNUMBER(ScheduleCompile!C350),ScheduleCompile!C350/1,IF(ISTEXT(ScheduleCompile!C350),IF(OR(ISNUMBER(FIND("5F",ScheduleCompile!C350)),ISNUMBER(FIND("0F",ScheduleCompile!C350)),ISNUMBER(FIND("8F",ScheduleCompile!C350)),ISNUMBER(FIND("1F",ScheduleCompile!C350)),ISNUMBER(FIND("2F",ScheduleCompile!C350)),ISNUMBER(FIND("3F",ScheduleCompile!C350)),ISNUMBER(FIND("6F",ScheduleCompile!C350)),ISNUMBER(FIND("7F",ScheduleCompile!C350)),ISNUMBER(FIND("9F",ScheduleCompile!C350)),ISNUMBER(FIND("4F",ScheduleCompile!C350))),VALUE(LEFT(ScheduleCompile!C350,FIND("F",ScheduleCompile!C350)-1)),ScheduleCompile!C350)))))))</f>
        <v>1</v>
      </c>
      <c r="I357" s="1">
        <f>IF(AND(ISERROR(IF(ScheduleCompile!D350="Off",0,IF(ScheduleCompile!D350="On",1,IF(ISNUMBER(ScheduleCompile!D350),ScheduleCompile!D350/1,IF(ISTEXT(ScheduleCompile!D350),IF(OR(ISNUMBER(FIND("5F",ScheduleCompile!D350)),ISNUMBER(FIND("0F",ScheduleCompile!D350)),ISNUMBER(FIND("8F",ScheduleCompile!D350)),ISNUMBER(FIND("1F",ScheduleCompile!D350)),ISNUMBER(FIND("2F",ScheduleCompile!D350)),ISNUMBER(FIND("3F",ScheduleCompile!D350)),ISNUMBER(FIND("6F",ScheduleCompile!D350)),ISNUMBER(FIND("7F",ScheduleCompile!D350)),ISNUMBER(FIND("9F",ScheduleCompile!D350)),ISNUMBER(FIND("4F",ScheduleCompile!D350))),VALUE(LEFT(ScheduleCompile!D350,FIND("F",ScheduleCompile!D350)-1)),ScheduleCompile!D350)))))),ISTEXT(ScheduleCompile!#REF!)),"ENDTABLE",IF(ISERROR(IF(ScheduleCompile!D350="Off",0,IF(ScheduleCompile!D350="On",1,IF(ISNUMBER(ScheduleCompile!D350),ScheduleCompile!D350/1,IF(ISTEXT(ScheduleCompile!D350),IF(OR(ISNUMBER(FIND("5F",ScheduleCompile!D350)),ISNUMBER(FIND("0F",ScheduleCompile!D350)),ISNUMBER(FIND("8F",ScheduleCompile!D350)),ISNUMBER(FIND("1F",ScheduleCompile!D350)),ISNUMBER(FIND("2F",ScheduleCompile!D350)),ISNUMBER(FIND("3F",ScheduleCompile!D350)),ISNUMBER(FIND("6F",ScheduleCompile!D350)),ISNUMBER(FIND("7F",ScheduleCompile!D350)),ISNUMBER(FIND("9F",ScheduleCompile!D350)),ISNUMBER(FIND("4F",ScheduleCompile!D350))),VALUE(LEFT(ScheduleCompile!D350,FIND("F",ScheduleCompile!D350)-1)),ScheduleCompile!D350)))))),"",IF(ScheduleCompile!D350="Off",0,IF(ScheduleCompile!D350="On",1,IF(ISNUMBER(ScheduleCompile!D350),ScheduleCompile!D350/1,IF(ISTEXT(ScheduleCompile!D350),IF(OR(ISNUMBER(FIND("5F",ScheduleCompile!D350)),ISNUMBER(FIND("0F",ScheduleCompile!D350)),ISNUMBER(FIND("8F",ScheduleCompile!D350)),ISNUMBER(FIND("1F",ScheduleCompile!D350)),ISNUMBER(FIND("2F",ScheduleCompile!D350)),ISNUMBER(FIND("3F",ScheduleCompile!D350)),ISNUMBER(FIND("6F",ScheduleCompile!D350)),ISNUMBER(FIND("7F",ScheduleCompile!D350)),ISNUMBER(FIND("9F",ScheduleCompile!D350)),ISNUMBER(FIND("4F",ScheduleCompile!D350))),VALUE(LEFT(ScheduleCompile!D350,FIND("F",ScheduleCompile!D350)-1)),ScheduleCompile!D350)))))))</f>
        <v>1</v>
      </c>
      <c r="J357" s="1">
        <f>IF(AND(ISERROR(IF(ScheduleCompile!E350="Off",0,IF(ScheduleCompile!E350="On",1,IF(ISNUMBER(ScheduleCompile!E350),ScheduleCompile!E350/1,IF(ISTEXT(ScheduleCompile!E350),IF(OR(ISNUMBER(FIND("5F",ScheduleCompile!E350)),ISNUMBER(FIND("0F",ScheduleCompile!E350)),ISNUMBER(FIND("8F",ScheduleCompile!E350)),ISNUMBER(FIND("1F",ScheduleCompile!E350)),ISNUMBER(FIND("2F",ScheduleCompile!E350)),ISNUMBER(FIND("3F",ScheduleCompile!E350)),ISNUMBER(FIND("6F",ScheduleCompile!E350)),ISNUMBER(FIND("7F",ScheduleCompile!E350)),ISNUMBER(FIND("9F",ScheduleCompile!E350)),ISNUMBER(FIND("4F",ScheduleCompile!E350))),VALUE(LEFT(ScheduleCompile!E350,FIND("F",ScheduleCompile!E350)-1)),ScheduleCompile!E350)))))),ISTEXT(ScheduleCompile!#REF!)),"ENDTABLE",IF(ISERROR(IF(ScheduleCompile!E350="Off",0,IF(ScheduleCompile!E350="On",1,IF(ISNUMBER(ScheduleCompile!E350),ScheduleCompile!E350/1,IF(ISTEXT(ScheduleCompile!E350),IF(OR(ISNUMBER(FIND("5F",ScheduleCompile!E350)),ISNUMBER(FIND("0F",ScheduleCompile!E350)),ISNUMBER(FIND("8F",ScheduleCompile!E350)),ISNUMBER(FIND("1F",ScheduleCompile!E350)),ISNUMBER(FIND("2F",ScheduleCompile!E350)),ISNUMBER(FIND("3F",ScheduleCompile!E350)),ISNUMBER(FIND("6F",ScheduleCompile!E350)),ISNUMBER(FIND("7F",ScheduleCompile!E350)),ISNUMBER(FIND("9F",ScheduleCompile!E350)),ISNUMBER(FIND("4F",ScheduleCompile!E350))),VALUE(LEFT(ScheduleCompile!E350,FIND("F",ScheduleCompile!E350)-1)),ScheduleCompile!E350)))))),"",IF(ScheduleCompile!E350="Off",0,IF(ScheduleCompile!E350="On",1,IF(ISNUMBER(ScheduleCompile!E350),ScheduleCompile!E350/1,IF(ISTEXT(ScheduleCompile!E350),IF(OR(ISNUMBER(FIND("5F",ScheduleCompile!E350)),ISNUMBER(FIND("0F",ScheduleCompile!E350)),ISNUMBER(FIND("8F",ScheduleCompile!E350)),ISNUMBER(FIND("1F",ScheduleCompile!E350)),ISNUMBER(FIND("2F",ScheduleCompile!E350)),ISNUMBER(FIND("3F",ScheduleCompile!E350)),ISNUMBER(FIND("6F",ScheduleCompile!E350)),ISNUMBER(FIND("7F",ScheduleCompile!E350)),ISNUMBER(FIND("9F",ScheduleCompile!E350)),ISNUMBER(FIND("4F",ScheduleCompile!E350))),VALUE(LEFT(ScheduleCompile!E350,FIND("F",ScheduleCompile!E350)-1)),ScheduleCompile!E350)))))))</f>
        <v>1</v>
      </c>
      <c r="K357" s="1">
        <f>IF(AND(ISERROR(IF(ScheduleCompile!F350="Off",0,IF(ScheduleCompile!F350="On",1,IF(ISNUMBER(ScheduleCompile!F350),ScheduleCompile!F350/1,IF(ISTEXT(ScheduleCompile!F350),IF(OR(ISNUMBER(FIND("5F",ScheduleCompile!F350)),ISNUMBER(FIND("0F",ScheduleCompile!F350)),ISNUMBER(FIND("8F",ScheduleCompile!F350)),ISNUMBER(FIND("1F",ScheduleCompile!F350)),ISNUMBER(FIND("2F",ScheduleCompile!F350)),ISNUMBER(FIND("3F",ScheduleCompile!F350)),ISNUMBER(FIND("6F",ScheduleCompile!F350)),ISNUMBER(FIND("7F",ScheduleCompile!F350)),ISNUMBER(FIND("9F",ScheduleCompile!F350)),ISNUMBER(FIND("4F",ScheduleCompile!F350))),VALUE(LEFT(ScheduleCompile!F350,FIND("F",ScheduleCompile!F350)-1)),ScheduleCompile!F350)))))),ISTEXT(ScheduleCompile!#REF!)),"ENDTABLE",IF(ISERROR(IF(ScheduleCompile!F350="Off",0,IF(ScheduleCompile!F350="On",1,IF(ISNUMBER(ScheduleCompile!F350),ScheduleCompile!F350/1,IF(ISTEXT(ScheduleCompile!F350),IF(OR(ISNUMBER(FIND("5F",ScheduleCompile!F350)),ISNUMBER(FIND("0F",ScheduleCompile!F350)),ISNUMBER(FIND("8F",ScheduleCompile!F350)),ISNUMBER(FIND("1F",ScheduleCompile!F350)),ISNUMBER(FIND("2F",ScheduleCompile!F350)),ISNUMBER(FIND("3F",ScheduleCompile!F350)),ISNUMBER(FIND("6F",ScheduleCompile!F350)),ISNUMBER(FIND("7F",ScheduleCompile!F350)),ISNUMBER(FIND("9F",ScheduleCompile!F350)),ISNUMBER(FIND("4F",ScheduleCompile!F350))),VALUE(LEFT(ScheduleCompile!F350,FIND("F",ScheduleCompile!F350)-1)),ScheduleCompile!F350)))))),"",IF(ScheduleCompile!F350="Off",0,IF(ScheduleCompile!F350="On",1,IF(ISNUMBER(ScheduleCompile!F350),ScheduleCompile!F350/1,IF(ISTEXT(ScheduleCompile!F350),IF(OR(ISNUMBER(FIND("5F",ScheduleCompile!F350)),ISNUMBER(FIND("0F",ScheduleCompile!F350)),ISNUMBER(FIND("8F",ScheduleCompile!F350)),ISNUMBER(FIND("1F",ScheduleCompile!F350)),ISNUMBER(FIND("2F",ScheduleCompile!F350)),ISNUMBER(FIND("3F",ScheduleCompile!F350)),ISNUMBER(FIND("6F",ScheduleCompile!F350)),ISNUMBER(FIND("7F",ScheduleCompile!F350)),ISNUMBER(FIND("9F",ScheduleCompile!F350)),ISNUMBER(FIND("4F",ScheduleCompile!F350))),VALUE(LEFT(ScheduleCompile!F350,FIND("F",ScheduleCompile!F350)-1)),ScheduleCompile!F350)))))))</f>
        <v>1</v>
      </c>
      <c r="L357" s="1">
        <f>IF(AND(ISERROR(IF(ScheduleCompile!G350="Off",0,IF(ScheduleCompile!G350="On",1,IF(ISNUMBER(ScheduleCompile!G350),ScheduleCompile!G350/1,IF(ISTEXT(ScheduleCompile!G350),IF(OR(ISNUMBER(FIND("5F",ScheduleCompile!G350)),ISNUMBER(FIND("0F",ScheduleCompile!G350)),ISNUMBER(FIND("8F",ScheduleCompile!G350)),ISNUMBER(FIND("1F",ScheduleCompile!G350)),ISNUMBER(FIND("2F",ScheduleCompile!G350)),ISNUMBER(FIND("3F",ScheduleCompile!G350)),ISNUMBER(FIND("6F",ScheduleCompile!G350)),ISNUMBER(FIND("7F",ScheduleCompile!G350)),ISNUMBER(FIND("9F",ScheduleCompile!G350)),ISNUMBER(FIND("4F",ScheduleCompile!G350))),VALUE(LEFT(ScheduleCompile!G350,FIND("F",ScheduleCompile!G350)-1)),ScheduleCompile!G350)))))),ISTEXT(ScheduleCompile!#REF!)),"ENDTABLE",IF(ISERROR(IF(ScheduleCompile!G350="Off",0,IF(ScheduleCompile!G350="On",1,IF(ISNUMBER(ScheduleCompile!G350),ScheduleCompile!G350/1,IF(ISTEXT(ScheduleCompile!G350),IF(OR(ISNUMBER(FIND("5F",ScheduleCompile!G350)),ISNUMBER(FIND("0F",ScheduleCompile!G350)),ISNUMBER(FIND("8F",ScheduleCompile!G350)),ISNUMBER(FIND("1F",ScheduleCompile!G350)),ISNUMBER(FIND("2F",ScheduleCompile!G350)),ISNUMBER(FIND("3F",ScheduleCompile!G350)),ISNUMBER(FIND("6F",ScheduleCompile!G350)),ISNUMBER(FIND("7F",ScheduleCompile!G350)),ISNUMBER(FIND("9F",ScheduleCompile!G350)),ISNUMBER(FIND("4F",ScheduleCompile!G350))),VALUE(LEFT(ScheduleCompile!G350,FIND("F",ScheduleCompile!G350)-1)),ScheduleCompile!G350)))))),"",IF(ScheduleCompile!G350="Off",0,IF(ScheduleCompile!G350="On",1,IF(ISNUMBER(ScheduleCompile!G350),ScheduleCompile!G350/1,IF(ISTEXT(ScheduleCompile!G350),IF(OR(ISNUMBER(FIND("5F",ScheduleCompile!G350)),ISNUMBER(FIND("0F",ScheduleCompile!G350)),ISNUMBER(FIND("8F",ScheduleCompile!G350)),ISNUMBER(FIND("1F",ScheduleCompile!G350)),ISNUMBER(FIND("2F",ScheduleCompile!G350)),ISNUMBER(FIND("3F",ScheduleCompile!G350)),ISNUMBER(FIND("6F",ScheduleCompile!G350)),ISNUMBER(FIND("7F",ScheduleCompile!G350)),ISNUMBER(FIND("9F",ScheduleCompile!G350)),ISNUMBER(FIND("4F",ScheduleCompile!G350))),VALUE(LEFT(ScheduleCompile!G350,FIND("F",ScheduleCompile!G350)-1)),ScheduleCompile!G350)))))))</f>
        <v>1</v>
      </c>
      <c r="M357" s="1">
        <f>IF(AND(ISERROR(IF(ScheduleCompile!H350="Off",0,IF(ScheduleCompile!H350="On",1,IF(ISNUMBER(ScheduleCompile!H350),ScheduleCompile!H350/1,IF(ISTEXT(ScheduleCompile!H350),IF(OR(ISNUMBER(FIND("5F",ScheduleCompile!H350)),ISNUMBER(FIND("0F",ScheduleCompile!H350)),ISNUMBER(FIND("8F",ScheduleCompile!H350)),ISNUMBER(FIND("1F",ScheduleCompile!H350)),ISNUMBER(FIND("2F",ScheduleCompile!H350)),ISNUMBER(FIND("3F",ScheduleCompile!H350)),ISNUMBER(FIND("6F",ScheduleCompile!H350)),ISNUMBER(FIND("7F",ScheduleCompile!H350)),ISNUMBER(FIND("9F",ScheduleCompile!H350)),ISNUMBER(FIND("4F",ScheduleCompile!H350))),VALUE(LEFT(ScheduleCompile!H350,FIND("F",ScheduleCompile!H350)-1)),ScheduleCompile!H350)))))),ISTEXT(ScheduleCompile!#REF!)),"ENDTABLE",IF(ISERROR(IF(ScheduleCompile!H350="Off",0,IF(ScheduleCompile!H350="On",1,IF(ISNUMBER(ScheduleCompile!H350),ScheduleCompile!H350/1,IF(ISTEXT(ScheduleCompile!H350),IF(OR(ISNUMBER(FIND("5F",ScheduleCompile!H350)),ISNUMBER(FIND("0F",ScheduleCompile!H350)),ISNUMBER(FIND("8F",ScheduleCompile!H350)),ISNUMBER(FIND("1F",ScheduleCompile!H350)),ISNUMBER(FIND("2F",ScheduleCompile!H350)),ISNUMBER(FIND("3F",ScheduleCompile!H350)),ISNUMBER(FIND("6F",ScheduleCompile!H350)),ISNUMBER(FIND("7F",ScheduleCompile!H350)),ISNUMBER(FIND("9F",ScheduleCompile!H350)),ISNUMBER(FIND("4F",ScheduleCompile!H350))),VALUE(LEFT(ScheduleCompile!H350,FIND("F",ScheduleCompile!H350)-1)),ScheduleCompile!H350)))))),"",IF(ScheduleCompile!H350="Off",0,IF(ScheduleCompile!H350="On",1,IF(ISNUMBER(ScheduleCompile!H350),ScheduleCompile!H350/1,IF(ISTEXT(ScheduleCompile!H350),IF(OR(ISNUMBER(FIND("5F",ScheduleCompile!H350)),ISNUMBER(FIND("0F",ScheduleCompile!H350)),ISNUMBER(FIND("8F",ScheduleCompile!H350)),ISNUMBER(FIND("1F",ScheduleCompile!H350)),ISNUMBER(FIND("2F",ScheduleCompile!H350)),ISNUMBER(FIND("3F",ScheduleCompile!H350)),ISNUMBER(FIND("6F",ScheduleCompile!H350)),ISNUMBER(FIND("7F",ScheduleCompile!H350)),ISNUMBER(FIND("9F",ScheduleCompile!H350)),ISNUMBER(FIND("4F",ScheduleCompile!H350))),VALUE(LEFT(ScheduleCompile!H350,FIND("F",ScheduleCompile!H350)-1)),ScheduleCompile!H350)))))))</f>
        <v>1</v>
      </c>
      <c r="N357" s="1">
        <f>IF(AND(ISERROR(IF(ScheduleCompile!I350="Off",0,IF(ScheduleCompile!I350="On",1,IF(ISNUMBER(ScheduleCompile!I350),ScheduleCompile!I350/1,IF(ISTEXT(ScheduleCompile!I350),IF(OR(ISNUMBER(FIND("5F",ScheduleCompile!I350)),ISNUMBER(FIND("0F",ScheduleCompile!I350)),ISNUMBER(FIND("8F",ScheduleCompile!I350)),ISNUMBER(FIND("1F",ScheduleCompile!I350)),ISNUMBER(FIND("2F",ScheduleCompile!I350)),ISNUMBER(FIND("3F",ScheduleCompile!I350)),ISNUMBER(FIND("6F",ScheduleCompile!I350)),ISNUMBER(FIND("7F",ScheduleCompile!I350)),ISNUMBER(FIND("9F",ScheduleCompile!I350)),ISNUMBER(FIND("4F",ScheduleCompile!I350))),VALUE(LEFT(ScheduleCompile!I350,FIND("F",ScheduleCompile!I350)-1)),ScheduleCompile!I350)))))),ISTEXT(ScheduleCompile!#REF!)),"ENDTABLE",IF(ISERROR(IF(ScheduleCompile!I350="Off",0,IF(ScheduleCompile!I350="On",1,IF(ISNUMBER(ScheduleCompile!I350),ScheduleCompile!I350/1,IF(ISTEXT(ScheduleCompile!I350),IF(OR(ISNUMBER(FIND("5F",ScheduleCompile!I350)),ISNUMBER(FIND("0F",ScheduleCompile!I350)),ISNUMBER(FIND("8F",ScheduleCompile!I350)),ISNUMBER(FIND("1F",ScheduleCompile!I350)),ISNUMBER(FIND("2F",ScheduleCompile!I350)),ISNUMBER(FIND("3F",ScheduleCompile!I350)),ISNUMBER(FIND("6F",ScheduleCompile!I350)),ISNUMBER(FIND("7F",ScheduleCompile!I350)),ISNUMBER(FIND("9F",ScheduleCompile!I350)),ISNUMBER(FIND("4F",ScheduleCompile!I350))),VALUE(LEFT(ScheduleCompile!I350,FIND("F",ScheduleCompile!I350)-1)),ScheduleCompile!I350)))))),"",IF(ScheduleCompile!I350="Off",0,IF(ScheduleCompile!I350="On",1,IF(ISNUMBER(ScheduleCompile!I350),ScheduleCompile!I350/1,IF(ISTEXT(ScheduleCompile!I350),IF(OR(ISNUMBER(FIND("5F",ScheduleCompile!I350)),ISNUMBER(FIND("0F",ScheduleCompile!I350)),ISNUMBER(FIND("8F",ScheduleCompile!I350)),ISNUMBER(FIND("1F",ScheduleCompile!I350)),ISNUMBER(FIND("2F",ScheduleCompile!I350)),ISNUMBER(FIND("3F",ScheduleCompile!I350)),ISNUMBER(FIND("6F",ScheduleCompile!I350)),ISNUMBER(FIND("7F",ScheduleCompile!I350)),ISNUMBER(FIND("9F",ScheduleCompile!I350)),ISNUMBER(FIND("4F",ScheduleCompile!I350))),VALUE(LEFT(ScheduleCompile!I350,FIND("F",ScheduleCompile!I350)-1)),ScheduleCompile!I350)))))))</f>
        <v>1</v>
      </c>
      <c r="O357" s="1">
        <f>IF(AND(ISERROR(IF(ScheduleCompile!J350="Off",0,IF(ScheduleCompile!J350="On",1,IF(ISNUMBER(ScheduleCompile!J350),ScheduleCompile!J350/1,IF(ISTEXT(ScheduleCompile!J350),IF(OR(ISNUMBER(FIND("5F",ScheduleCompile!J350)),ISNUMBER(FIND("0F",ScheduleCompile!J350)),ISNUMBER(FIND("8F",ScheduleCompile!J350)),ISNUMBER(FIND("1F",ScheduleCompile!J350)),ISNUMBER(FIND("2F",ScheduleCompile!J350)),ISNUMBER(FIND("3F",ScheduleCompile!J350)),ISNUMBER(FIND("6F",ScheduleCompile!J350)),ISNUMBER(FIND("7F",ScheduleCompile!J350)),ISNUMBER(FIND("9F",ScheduleCompile!J350)),ISNUMBER(FIND("4F",ScheduleCompile!J350))),VALUE(LEFT(ScheduleCompile!J350,FIND("F",ScheduleCompile!J350)-1)),ScheduleCompile!J350)))))),ISTEXT(ScheduleCompile!#REF!)),"ENDTABLE",IF(ISERROR(IF(ScheduleCompile!J350="Off",0,IF(ScheduleCompile!J350="On",1,IF(ISNUMBER(ScheduleCompile!J350),ScheduleCompile!J350/1,IF(ISTEXT(ScheduleCompile!J350),IF(OR(ISNUMBER(FIND("5F",ScheduleCompile!J350)),ISNUMBER(FIND("0F",ScheduleCompile!J350)),ISNUMBER(FIND("8F",ScheduleCompile!J350)),ISNUMBER(FIND("1F",ScheduleCompile!J350)),ISNUMBER(FIND("2F",ScheduleCompile!J350)),ISNUMBER(FIND("3F",ScheduleCompile!J350)),ISNUMBER(FIND("6F",ScheduleCompile!J350)),ISNUMBER(FIND("7F",ScheduleCompile!J350)),ISNUMBER(FIND("9F",ScheduleCompile!J350)),ISNUMBER(FIND("4F",ScheduleCompile!J350))),VALUE(LEFT(ScheduleCompile!J350,FIND("F",ScheduleCompile!J350)-1)),ScheduleCompile!J350)))))),"",IF(ScheduleCompile!J350="Off",0,IF(ScheduleCompile!J350="On",1,IF(ISNUMBER(ScheduleCompile!J350),ScheduleCompile!J350/1,IF(ISTEXT(ScheduleCompile!J350),IF(OR(ISNUMBER(FIND("5F",ScheduleCompile!J350)),ISNUMBER(FIND("0F",ScheduleCompile!J350)),ISNUMBER(FIND("8F",ScheduleCompile!J350)),ISNUMBER(FIND("1F",ScheduleCompile!J350)),ISNUMBER(FIND("2F",ScheduleCompile!J350)),ISNUMBER(FIND("3F",ScheduleCompile!J350)),ISNUMBER(FIND("6F",ScheduleCompile!J350)),ISNUMBER(FIND("7F",ScheduleCompile!J350)),ISNUMBER(FIND("9F",ScheduleCompile!J350)),ISNUMBER(FIND("4F",ScheduleCompile!J350))),VALUE(LEFT(ScheduleCompile!J350,FIND("F",ScheduleCompile!J350)-1)),ScheduleCompile!J350)))))))</f>
        <v>1</v>
      </c>
      <c r="P357" s="1">
        <f>IF(AND(ISERROR(IF(ScheduleCompile!K350="Off",0,IF(ScheduleCompile!K350="On",1,IF(ISNUMBER(ScheduleCompile!K350),ScheduleCompile!K350/1,IF(ISTEXT(ScheduleCompile!K350),IF(OR(ISNUMBER(FIND("5F",ScheduleCompile!K350)),ISNUMBER(FIND("0F",ScheduleCompile!K350)),ISNUMBER(FIND("8F",ScheduleCompile!K350)),ISNUMBER(FIND("1F",ScheduleCompile!K350)),ISNUMBER(FIND("2F",ScheduleCompile!K350)),ISNUMBER(FIND("3F",ScheduleCompile!K350)),ISNUMBER(FIND("6F",ScheduleCompile!K350)),ISNUMBER(FIND("7F",ScheduleCompile!K350)),ISNUMBER(FIND("9F",ScheduleCompile!K350)),ISNUMBER(FIND("4F",ScheduleCompile!K350))),VALUE(LEFT(ScheduleCompile!K350,FIND("F",ScheduleCompile!K350)-1)),ScheduleCompile!K350)))))),ISTEXT(ScheduleCompile!#REF!)),"ENDTABLE",IF(ISERROR(IF(ScheduleCompile!K350="Off",0,IF(ScheduleCompile!K350="On",1,IF(ISNUMBER(ScheduleCompile!K350),ScheduleCompile!K350/1,IF(ISTEXT(ScheduleCompile!K350),IF(OR(ISNUMBER(FIND("5F",ScheduleCompile!K350)),ISNUMBER(FIND("0F",ScheduleCompile!K350)),ISNUMBER(FIND("8F",ScheduleCompile!K350)),ISNUMBER(FIND("1F",ScheduleCompile!K350)),ISNUMBER(FIND("2F",ScheduleCompile!K350)),ISNUMBER(FIND("3F",ScheduleCompile!K350)),ISNUMBER(FIND("6F",ScheduleCompile!K350)),ISNUMBER(FIND("7F",ScheduleCompile!K350)),ISNUMBER(FIND("9F",ScheduleCompile!K350)),ISNUMBER(FIND("4F",ScheduleCompile!K350))),VALUE(LEFT(ScheduleCompile!K350,FIND("F",ScheduleCompile!K350)-1)),ScheduleCompile!K350)))))),"",IF(ScheduleCompile!K350="Off",0,IF(ScheduleCompile!K350="On",1,IF(ISNUMBER(ScheduleCompile!K350),ScheduleCompile!K350/1,IF(ISTEXT(ScheduleCompile!K350),IF(OR(ISNUMBER(FIND("5F",ScheduleCompile!K350)),ISNUMBER(FIND("0F",ScheduleCompile!K350)),ISNUMBER(FIND("8F",ScheduleCompile!K350)),ISNUMBER(FIND("1F",ScheduleCompile!K350)),ISNUMBER(FIND("2F",ScheduleCompile!K350)),ISNUMBER(FIND("3F",ScheduleCompile!K350)),ISNUMBER(FIND("6F",ScheduleCompile!K350)),ISNUMBER(FIND("7F",ScheduleCompile!K350)),ISNUMBER(FIND("9F",ScheduleCompile!K350)),ISNUMBER(FIND("4F",ScheduleCompile!K350))),VALUE(LEFT(ScheduleCompile!K350,FIND("F",ScheduleCompile!K350)-1)),ScheduleCompile!K350)))))))</f>
        <v>1</v>
      </c>
      <c r="Q357" s="1">
        <f>IF(AND(ISERROR(IF(ScheduleCompile!L350="Off",0,IF(ScheduleCompile!L350="On",1,IF(ISNUMBER(ScheduleCompile!L350),ScheduleCompile!L350/1,IF(ISTEXT(ScheduleCompile!L350),IF(OR(ISNUMBER(FIND("5F",ScheduleCompile!L350)),ISNUMBER(FIND("0F",ScheduleCompile!L350)),ISNUMBER(FIND("8F",ScheduleCompile!L350)),ISNUMBER(FIND("1F",ScheduleCompile!L350)),ISNUMBER(FIND("2F",ScheduleCompile!L350)),ISNUMBER(FIND("3F",ScheduleCompile!L350)),ISNUMBER(FIND("6F",ScheduleCompile!L350)),ISNUMBER(FIND("7F",ScheduleCompile!L350)),ISNUMBER(FIND("9F",ScheduleCompile!L350)),ISNUMBER(FIND("4F",ScheduleCompile!L350))),VALUE(LEFT(ScheduleCompile!L350,FIND("F",ScheduleCompile!L350)-1)),ScheduleCompile!L350)))))),ISTEXT(ScheduleCompile!#REF!)),"ENDTABLE",IF(ISERROR(IF(ScheduleCompile!L350="Off",0,IF(ScheduleCompile!L350="On",1,IF(ISNUMBER(ScheduleCompile!L350),ScheduleCompile!L350/1,IF(ISTEXT(ScheduleCompile!L350),IF(OR(ISNUMBER(FIND("5F",ScheduleCompile!L350)),ISNUMBER(FIND("0F",ScheduleCompile!L350)),ISNUMBER(FIND("8F",ScheduleCompile!L350)),ISNUMBER(FIND("1F",ScheduleCompile!L350)),ISNUMBER(FIND("2F",ScheduleCompile!L350)),ISNUMBER(FIND("3F",ScheduleCompile!L350)),ISNUMBER(FIND("6F",ScheduleCompile!L350)),ISNUMBER(FIND("7F",ScheduleCompile!L350)),ISNUMBER(FIND("9F",ScheduleCompile!L350)),ISNUMBER(FIND("4F",ScheduleCompile!L350))),VALUE(LEFT(ScheduleCompile!L350,FIND("F",ScheduleCompile!L350)-1)),ScheduleCompile!L350)))))),"",IF(ScheduleCompile!L350="Off",0,IF(ScheduleCompile!L350="On",1,IF(ISNUMBER(ScheduleCompile!L350),ScheduleCompile!L350/1,IF(ISTEXT(ScheduleCompile!L350),IF(OR(ISNUMBER(FIND("5F",ScheduleCompile!L350)),ISNUMBER(FIND("0F",ScheduleCompile!L350)),ISNUMBER(FIND("8F",ScheduleCompile!L350)),ISNUMBER(FIND("1F",ScheduleCompile!L350)),ISNUMBER(FIND("2F",ScheduleCompile!L350)),ISNUMBER(FIND("3F",ScheduleCompile!L350)),ISNUMBER(FIND("6F",ScheduleCompile!L350)),ISNUMBER(FIND("7F",ScheduleCompile!L350)),ISNUMBER(FIND("9F",ScheduleCompile!L350)),ISNUMBER(FIND("4F",ScheduleCompile!L350))),VALUE(LEFT(ScheduleCompile!L350,FIND("F",ScheduleCompile!L350)-1)),ScheduleCompile!L350)))))))</f>
        <v>1</v>
      </c>
      <c r="R357" s="1">
        <f>IF(AND(ISERROR(IF(ScheduleCompile!M350="Off",0,IF(ScheduleCompile!M350="On",1,IF(ISNUMBER(ScheduleCompile!M350),ScheduleCompile!M350/1,IF(ISTEXT(ScheduleCompile!M350),IF(OR(ISNUMBER(FIND("5F",ScheduleCompile!M350)),ISNUMBER(FIND("0F",ScheduleCompile!M350)),ISNUMBER(FIND("8F",ScheduleCompile!M350)),ISNUMBER(FIND("1F",ScheduleCompile!M350)),ISNUMBER(FIND("2F",ScheduleCompile!M350)),ISNUMBER(FIND("3F",ScheduleCompile!M350)),ISNUMBER(FIND("6F",ScheduleCompile!M350)),ISNUMBER(FIND("7F",ScheduleCompile!M350)),ISNUMBER(FIND("9F",ScheduleCompile!M350)),ISNUMBER(FIND("4F",ScheduleCompile!M350))),VALUE(LEFT(ScheduleCompile!M350,FIND("F",ScheduleCompile!M350)-1)),ScheduleCompile!M350)))))),ISTEXT(ScheduleCompile!#REF!)),"ENDTABLE",IF(ISERROR(IF(ScheduleCompile!M350="Off",0,IF(ScheduleCompile!M350="On",1,IF(ISNUMBER(ScheduleCompile!M350),ScheduleCompile!M350/1,IF(ISTEXT(ScheduleCompile!M350),IF(OR(ISNUMBER(FIND("5F",ScheduleCompile!M350)),ISNUMBER(FIND("0F",ScheduleCompile!M350)),ISNUMBER(FIND("8F",ScheduleCompile!M350)),ISNUMBER(FIND("1F",ScheduleCompile!M350)),ISNUMBER(FIND("2F",ScheduleCompile!M350)),ISNUMBER(FIND("3F",ScheduleCompile!M350)),ISNUMBER(FIND("6F",ScheduleCompile!M350)),ISNUMBER(FIND("7F",ScheduleCompile!M350)),ISNUMBER(FIND("9F",ScheduleCompile!M350)),ISNUMBER(FIND("4F",ScheduleCompile!M350))),VALUE(LEFT(ScheduleCompile!M350,FIND("F",ScheduleCompile!M350)-1)),ScheduleCompile!M350)))))),"",IF(ScheduleCompile!M350="Off",0,IF(ScheduleCompile!M350="On",1,IF(ISNUMBER(ScheduleCompile!M350),ScheduleCompile!M350/1,IF(ISTEXT(ScheduleCompile!M350),IF(OR(ISNUMBER(FIND("5F",ScheduleCompile!M350)),ISNUMBER(FIND("0F",ScheduleCompile!M350)),ISNUMBER(FIND("8F",ScheduleCompile!M350)),ISNUMBER(FIND("1F",ScheduleCompile!M350)),ISNUMBER(FIND("2F",ScheduleCompile!M350)),ISNUMBER(FIND("3F",ScheduleCompile!M350)),ISNUMBER(FIND("6F",ScheduleCompile!M350)),ISNUMBER(FIND("7F",ScheduleCompile!M350)),ISNUMBER(FIND("9F",ScheduleCompile!M350)),ISNUMBER(FIND("4F",ScheduleCompile!M350))),VALUE(LEFT(ScheduleCompile!M350,FIND("F",ScheduleCompile!M350)-1)),ScheduleCompile!M350)))))))</f>
        <v>1</v>
      </c>
      <c r="S357" s="1">
        <f>IF(AND(ISERROR(IF(ScheduleCompile!N350="Off",0,IF(ScheduleCompile!N350="On",1,IF(ISNUMBER(ScheduleCompile!N350),ScheduleCompile!N350/1,IF(ISTEXT(ScheduleCompile!N350),IF(OR(ISNUMBER(FIND("5F",ScheduleCompile!N350)),ISNUMBER(FIND("0F",ScheduleCompile!N350)),ISNUMBER(FIND("8F",ScheduleCompile!N350)),ISNUMBER(FIND("1F",ScheduleCompile!N350)),ISNUMBER(FIND("2F",ScheduleCompile!N350)),ISNUMBER(FIND("3F",ScheduleCompile!N350)),ISNUMBER(FIND("6F",ScheduleCompile!N350)),ISNUMBER(FIND("7F",ScheduleCompile!N350)),ISNUMBER(FIND("9F",ScheduleCompile!N350)),ISNUMBER(FIND("4F",ScheduleCompile!N350))),VALUE(LEFT(ScheduleCompile!N350,FIND("F",ScheduleCompile!N350)-1)),ScheduleCompile!N350)))))),ISTEXT(ScheduleCompile!#REF!)),"ENDTABLE",IF(ISERROR(IF(ScheduleCompile!N350="Off",0,IF(ScheduleCompile!N350="On",1,IF(ISNUMBER(ScheduleCompile!N350),ScheduleCompile!N350/1,IF(ISTEXT(ScheduleCompile!N350),IF(OR(ISNUMBER(FIND("5F",ScheduleCompile!N350)),ISNUMBER(FIND("0F",ScheduleCompile!N350)),ISNUMBER(FIND("8F",ScheduleCompile!N350)),ISNUMBER(FIND("1F",ScheduleCompile!N350)),ISNUMBER(FIND("2F",ScheduleCompile!N350)),ISNUMBER(FIND("3F",ScheduleCompile!N350)),ISNUMBER(FIND("6F",ScheduleCompile!N350)),ISNUMBER(FIND("7F",ScheduleCompile!N350)),ISNUMBER(FIND("9F",ScheduleCompile!N350)),ISNUMBER(FIND("4F",ScheduleCompile!N350))),VALUE(LEFT(ScheduleCompile!N350,FIND("F",ScheduleCompile!N350)-1)),ScheduleCompile!N350)))))),"",IF(ScheduleCompile!N350="Off",0,IF(ScheduleCompile!N350="On",1,IF(ISNUMBER(ScheduleCompile!N350),ScheduleCompile!N350/1,IF(ISTEXT(ScheduleCompile!N350),IF(OR(ISNUMBER(FIND("5F",ScheduleCompile!N350)),ISNUMBER(FIND("0F",ScheduleCompile!N350)),ISNUMBER(FIND("8F",ScheduleCompile!N350)),ISNUMBER(FIND("1F",ScheduleCompile!N350)),ISNUMBER(FIND("2F",ScheduleCompile!N350)),ISNUMBER(FIND("3F",ScheduleCompile!N350)),ISNUMBER(FIND("6F",ScheduleCompile!N350)),ISNUMBER(FIND("7F",ScheduleCompile!N350)),ISNUMBER(FIND("9F",ScheduleCompile!N350)),ISNUMBER(FIND("4F",ScheduleCompile!N350))),VALUE(LEFT(ScheduleCompile!N350,FIND("F",ScheduleCompile!N350)-1)),ScheduleCompile!N350)))))))</f>
        <v>1</v>
      </c>
      <c r="T357" s="1">
        <f>IF(AND(ISERROR(IF(ScheduleCompile!O350="Off",0,IF(ScheduleCompile!O350="On",1,IF(ISNUMBER(ScheduleCompile!O350),ScheduleCompile!O350/1,IF(ISTEXT(ScheduleCompile!O350),IF(OR(ISNUMBER(FIND("5F",ScheduleCompile!O350)),ISNUMBER(FIND("0F",ScheduleCompile!O350)),ISNUMBER(FIND("8F",ScheduleCompile!O350)),ISNUMBER(FIND("1F",ScheduleCompile!O350)),ISNUMBER(FIND("2F",ScheduleCompile!O350)),ISNUMBER(FIND("3F",ScheduleCompile!O350)),ISNUMBER(FIND("6F",ScheduleCompile!O350)),ISNUMBER(FIND("7F",ScheduleCompile!O350)),ISNUMBER(FIND("9F",ScheduleCompile!O350)),ISNUMBER(FIND("4F",ScheduleCompile!O350))),VALUE(LEFT(ScheduleCompile!O350,FIND("F",ScheduleCompile!O350)-1)),ScheduleCompile!O350)))))),ISTEXT(ScheduleCompile!#REF!)),"ENDTABLE",IF(ISERROR(IF(ScheduleCompile!O350="Off",0,IF(ScheduleCompile!O350="On",1,IF(ISNUMBER(ScheduleCompile!O350),ScheduleCompile!O350/1,IF(ISTEXT(ScheduleCompile!O350),IF(OR(ISNUMBER(FIND("5F",ScheduleCompile!O350)),ISNUMBER(FIND("0F",ScheduleCompile!O350)),ISNUMBER(FIND("8F",ScheduleCompile!O350)),ISNUMBER(FIND("1F",ScheduleCompile!O350)),ISNUMBER(FIND("2F",ScheduleCompile!O350)),ISNUMBER(FIND("3F",ScheduleCompile!O350)),ISNUMBER(FIND("6F",ScheduleCompile!O350)),ISNUMBER(FIND("7F",ScheduleCompile!O350)),ISNUMBER(FIND("9F",ScheduleCompile!O350)),ISNUMBER(FIND("4F",ScheduleCompile!O350))),VALUE(LEFT(ScheduleCompile!O350,FIND("F",ScheduleCompile!O350)-1)),ScheduleCompile!O350)))))),"",IF(ScheduleCompile!O350="Off",0,IF(ScheduleCompile!O350="On",1,IF(ISNUMBER(ScheduleCompile!O350),ScheduleCompile!O350/1,IF(ISTEXT(ScheduleCompile!O350),IF(OR(ISNUMBER(FIND("5F",ScheduleCompile!O350)),ISNUMBER(FIND("0F",ScheduleCompile!O350)),ISNUMBER(FIND("8F",ScheduleCompile!O350)),ISNUMBER(FIND("1F",ScheduleCompile!O350)),ISNUMBER(FIND("2F",ScheduleCompile!O350)),ISNUMBER(FIND("3F",ScheduleCompile!O350)),ISNUMBER(FIND("6F",ScheduleCompile!O350)),ISNUMBER(FIND("7F",ScheduleCompile!O350)),ISNUMBER(FIND("9F",ScheduleCompile!O350)),ISNUMBER(FIND("4F",ScheduleCompile!O350))),VALUE(LEFT(ScheduleCompile!O350,FIND("F",ScheduleCompile!O350)-1)),ScheduleCompile!O350)))))))</f>
        <v>1</v>
      </c>
      <c r="U357" s="1">
        <f>IF(AND(ISERROR(IF(ScheduleCompile!P350="Off",0,IF(ScheduleCompile!P350="On",1,IF(ISNUMBER(ScheduleCompile!P350),ScheduleCompile!P350/1,IF(ISTEXT(ScheduleCompile!P350),IF(OR(ISNUMBER(FIND("5F",ScheduleCompile!P350)),ISNUMBER(FIND("0F",ScheduleCompile!P350)),ISNUMBER(FIND("8F",ScheduleCompile!P350)),ISNUMBER(FIND("1F",ScheduleCompile!P350)),ISNUMBER(FIND("2F",ScheduleCompile!P350)),ISNUMBER(FIND("3F",ScheduleCompile!P350)),ISNUMBER(FIND("6F",ScheduleCompile!P350)),ISNUMBER(FIND("7F",ScheduleCompile!P350)),ISNUMBER(FIND("9F",ScheduleCompile!P350)),ISNUMBER(FIND("4F",ScheduleCompile!P350))),VALUE(LEFT(ScheduleCompile!P350,FIND("F",ScheduleCompile!P350)-1)),ScheduleCompile!P350)))))),ISTEXT(ScheduleCompile!#REF!)),"ENDTABLE",IF(ISERROR(IF(ScheduleCompile!P350="Off",0,IF(ScheduleCompile!P350="On",1,IF(ISNUMBER(ScheduleCompile!P350),ScheduleCompile!P350/1,IF(ISTEXT(ScheduleCompile!P350),IF(OR(ISNUMBER(FIND("5F",ScheduleCompile!P350)),ISNUMBER(FIND("0F",ScheduleCompile!P350)),ISNUMBER(FIND("8F",ScheduleCompile!P350)),ISNUMBER(FIND("1F",ScheduleCompile!P350)),ISNUMBER(FIND("2F",ScheduleCompile!P350)),ISNUMBER(FIND("3F",ScheduleCompile!P350)),ISNUMBER(FIND("6F",ScheduleCompile!P350)),ISNUMBER(FIND("7F",ScheduleCompile!P350)),ISNUMBER(FIND("9F",ScheduleCompile!P350)),ISNUMBER(FIND("4F",ScheduleCompile!P350))),VALUE(LEFT(ScheduleCompile!P350,FIND("F",ScheduleCompile!P350)-1)),ScheduleCompile!P350)))))),"",IF(ScheduleCompile!P350="Off",0,IF(ScheduleCompile!P350="On",1,IF(ISNUMBER(ScheduleCompile!P350),ScheduleCompile!P350/1,IF(ISTEXT(ScheduleCompile!P350),IF(OR(ISNUMBER(FIND("5F",ScheduleCompile!P350)),ISNUMBER(FIND("0F",ScheduleCompile!P350)),ISNUMBER(FIND("8F",ScheduleCompile!P350)),ISNUMBER(FIND("1F",ScheduleCompile!P350)),ISNUMBER(FIND("2F",ScheduleCompile!P350)),ISNUMBER(FIND("3F",ScheduleCompile!P350)),ISNUMBER(FIND("6F",ScheduleCompile!P350)),ISNUMBER(FIND("7F",ScheduleCompile!P350)),ISNUMBER(FIND("9F",ScheduleCompile!P350)),ISNUMBER(FIND("4F",ScheduleCompile!P350))),VALUE(LEFT(ScheduleCompile!P350,FIND("F",ScheduleCompile!P350)-1)),ScheduleCompile!P350)))))))</f>
        <v>1</v>
      </c>
      <c r="V357" s="1">
        <f>IF(AND(ISERROR(IF(ScheduleCompile!Q350="Off",0,IF(ScheduleCompile!Q350="On",1,IF(ISNUMBER(ScheduleCompile!Q350),ScheduleCompile!Q350/1,IF(ISTEXT(ScheduleCompile!Q350),IF(OR(ISNUMBER(FIND("5F",ScheduleCompile!Q350)),ISNUMBER(FIND("0F",ScheduleCompile!Q350)),ISNUMBER(FIND("8F",ScheduleCompile!Q350)),ISNUMBER(FIND("1F",ScheduleCompile!Q350)),ISNUMBER(FIND("2F",ScheduleCompile!Q350)),ISNUMBER(FIND("3F",ScheduleCompile!Q350)),ISNUMBER(FIND("6F",ScheduleCompile!Q350)),ISNUMBER(FIND("7F",ScheduleCompile!Q350)),ISNUMBER(FIND("9F",ScheduleCompile!Q350)),ISNUMBER(FIND("4F",ScheduleCompile!Q350))),VALUE(LEFT(ScheduleCompile!Q350,FIND("F",ScheduleCompile!Q350)-1)),ScheduleCompile!Q350)))))),ISTEXT(ScheduleCompile!#REF!)),"ENDTABLE",IF(ISERROR(IF(ScheduleCompile!Q350="Off",0,IF(ScheduleCompile!Q350="On",1,IF(ISNUMBER(ScheduleCompile!Q350),ScheduleCompile!Q350/1,IF(ISTEXT(ScheduleCompile!Q350),IF(OR(ISNUMBER(FIND("5F",ScheduleCompile!Q350)),ISNUMBER(FIND("0F",ScheduleCompile!Q350)),ISNUMBER(FIND("8F",ScheduleCompile!Q350)),ISNUMBER(FIND("1F",ScheduleCompile!Q350)),ISNUMBER(FIND("2F",ScheduleCompile!Q350)),ISNUMBER(FIND("3F",ScheduleCompile!Q350)),ISNUMBER(FIND("6F",ScheduleCompile!Q350)),ISNUMBER(FIND("7F",ScheduleCompile!Q350)),ISNUMBER(FIND("9F",ScheduleCompile!Q350)),ISNUMBER(FIND("4F",ScheduleCompile!Q350))),VALUE(LEFT(ScheduleCompile!Q350,FIND("F",ScheduleCompile!Q350)-1)),ScheduleCompile!Q350)))))),"",IF(ScheduleCompile!Q350="Off",0,IF(ScheduleCompile!Q350="On",1,IF(ISNUMBER(ScheduleCompile!Q350),ScheduleCompile!Q350/1,IF(ISTEXT(ScheduleCompile!Q350),IF(OR(ISNUMBER(FIND("5F",ScheduleCompile!Q350)),ISNUMBER(FIND("0F",ScheduleCompile!Q350)),ISNUMBER(FIND("8F",ScheduleCompile!Q350)),ISNUMBER(FIND("1F",ScheduleCompile!Q350)),ISNUMBER(FIND("2F",ScheduleCompile!Q350)),ISNUMBER(FIND("3F",ScheduleCompile!Q350)),ISNUMBER(FIND("6F",ScheduleCompile!Q350)),ISNUMBER(FIND("7F",ScheduleCompile!Q350)),ISNUMBER(FIND("9F",ScheduleCompile!Q350)),ISNUMBER(FIND("4F",ScheduleCompile!Q350))),VALUE(LEFT(ScheduleCompile!Q350,FIND("F",ScheduleCompile!Q350)-1)),ScheduleCompile!Q350)))))))</f>
        <v>1</v>
      </c>
      <c r="W357" s="1">
        <f>IF(AND(ISERROR(IF(ScheduleCompile!R350="Off",0,IF(ScheduleCompile!R350="On",1,IF(ISNUMBER(ScheduleCompile!R350),ScheduleCompile!R350/1,IF(ISTEXT(ScheduleCompile!R350),IF(OR(ISNUMBER(FIND("5F",ScheduleCompile!R350)),ISNUMBER(FIND("0F",ScheduleCompile!R350)),ISNUMBER(FIND("8F",ScheduleCompile!R350)),ISNUMBER(FIND("1F",ScheduleCompile!R350)),ISNUMBER(FIND("2F",ScheduleCompile!R350)),ISNUMBER(FIND("3F",ScheduleCompile!R350)),ISNUMBER(FIND("6F",ScheduleCompile!R350)),ISNUMBER(FIND("7F",ScheduleCompile!R350)),ISNUMBER(FIND("9F",ScheduleCompile!R350)),ISNUMBER(FIND("4F",ScheduleCompile!R350))),VALUE(LEFT(ScheduleCompile!R350,FIND("F",ScheduleCompile!R350)-1)),ScheduleCompile!R350)))))),ISTEXT(ScheduleCompile!#REF!)),"ENDTABLE",IF(ISERROR(IF(ScheduleCompile!R350="Off",0,IF(ScheduleCompile!R350="On",1,IF(ISNUMBER(ScheduleCompile!R350),ScheduleCompile!R350/1,IF(ISTEXT(ScheduleCompile!R350),IF(OR(ISNUMBER(FIND("5F",ScheduleCompile!R350)),ISNUMBER(FIND("0F",ScheduleCompile!R350)),ISNUMBER(FIND("8F",ScheduleCompile!R350)),ISNUMBER(FIND("1F",ScheduleCompile!R350)),ISNUMBER(FIND("2F",ScheduleCompile!R350)),ISNUMBER(FIND("3F",ScheduleCompile!R350)),ISNUMBER(FIND("6F",ScheduleCompile!R350)),ISNUMBER(FIND("7F",ScheduleCompile!R350)),ISNUMBER(FIND("9F",ScheduleCompile!R350)),ISNUMBER(FIND("4F",ScheduleCompile!R350))),VALUE(LEFT(ScheduleCompile!R350,FIND("F",ScheduleCompile!R350)-1)),ScheduleCompile!R350)))))),"",IF(ScheduleCompile!R350="Off",0,IF(ScheduleCompile!R350="On",1,IF(ISNUMBER(ScheduleCompile!R350),ScheduleCompile!R350/1,IF(ISTEXT(ScheduleCompile!R350),IF(OR(ISNUMBER(FIND("5F",ScheduleCompile!R350)),ISNUMBER(FIND("0F",ScheduleCompile!R350)),ISNUMBER(FIND("8F",ScheduleCompile!R350)),ISNUMBER(FIND("1F",ScheduleCompile!R350)),ISNUMBER(FIND("2F",ScheduleCompile!R350)),ISNUMBER(FIND("3F",ScheduleCompile!R350)),ISNUMBER(FIND("6F",ScheduleCompile!R350)),ISNUMBER(FIND("7F",ScheduleCompile!R350)),ISNUMBER(FIND("9F",ScheduleCompile!R350)),ISNUMBER(FIND("4F",ScheduleCompile!R350))),VALUE(LEFT(ScheduleCompile!R350,FIND("F",ScheduleCompile!R350)-1)),ScheduleCompile!R350)))))))</f>
        <v>1</v>
      </c>
      <c r="X357" s="1">
        <f>IF(AND(ISERROR(IF(ScheduleCompile!S350="Off",0,IF(ScheduleCompile!S350="On",1,IF(ISNUMBER(ScheduleCompile!S350),ScheduleCompile!S350/1,IF(ISTEXT(ScheduleCompile!S350),IF(OR(ISNUMBER(FIND("5F",ScheduleCompile!S350)),ISNUMBER(FIND("0F",ScheduleCompile!S350)),ISNUMBER(FIND("8F",ScheduleCompile!S350)),ISNUMBER(FIND("1F",ScheduleCompile!S350)),ISNUMBER(FIND("2F",ScheduleCompile!S350)),ISNUMBER(FIND("3F",ScheduleCompile!S350)),ISNUMBER(FIND("6F",ScheduleCompile!S350)),ISNUMBER(FIND("7F",ScheduleCompile!S350)),ISNUMBER(FIND("9F",ScheduleCompile!S350)),ISNUMBER(FIND("4F",ScheduleCompile!S350))),VALUE(LEFT(ScheduleCompile!S350,FIND("F",ScheduleCompile!S350)-1)),ScheduleCompile!S350)))))),ISTEXT(ScheduleCompile!#REF!)),"ENDTABLE",IF(ISERROR(IF(ScheduleCompile!S350="Off",0,IF(ScheduleCompile!S350="On",1,IF(ISNUMBER(ScheduleCompile!S350),ScheduleCompile!S350/1,IF(ISTEXT(ScheduleCompile!S350),IF(OR(ISNUMBER(FIND("5F",ScheduleCompile!S350)),ISNUMBER(FIND("0F",ScheduleCompile!S350)),ISNUMBER(FIND("8F",ScheduleCompile!S350)),ISNUMBER(FIND("1F",ScheduleCompile!S350)),ISNUMBER(FIND("2F",ScheduleCompile!S350)),ISNUMBER(FIND("3F",ScheduleCompile!S350)),ISNUMBER(FIND("6F",ScheduleCompile!S350)),ISNUMBER(FIND("7F",ScheduleCompile!S350)),ISNUMBER(FIND("9F",ScheduleCompile!S350)),ISNUMBER(FIND("4F",ScheduleCompile!S350))),VALUE(LEFT(ScheduleCompile!S350,FIND("F",ScheduleCompile!S350)-1)),ScheduleCompile!S350)))))),"",IF(ScheduleCompile!S350="Off",0,IF(ScheduleCompile!S350="On",1,IF(ISNUMBER(ScheduleCompile!S350),ScheduleCompile!S350/1,IF(ISTEXT(ScheduleCompile!S350),IF(OR(ISNUMBER(FIND("5F",ScheduleCompile!S350)),ISNUMBER(FIND("0F",ScheduleCompile!S350)),ISNUMBER(FIND("8F",ScheduleCompile!S350)),ISNUMBER(FIND("1F",ScheduleCompile!S350)),ISNUMBER(FIND("2F",ScheduleCompile!S350)),ISNUMBER(FIND("3F",ScheduleCompile!S350)),ISNUMBER(FIND("6F",ScheduleCompile!S350)),ISNUMBER(FIND("7F",ScheduleCompile!S350)),ISNUMBER(FIND("9F",ScheduleCompile!S350)),ISNUMBER(FIND("4F",ScheduleCompile!S350))),VALUE(LEFT(ScheduleCompile!S350,FIND("F",ScheduleCompile!S350)-1)),ScheduleCompile!S350)))))))</f>
        <v>1</v>
      </c>
      <c r="Y357" s="1">
        <f>IF(AND(ISERROR(IF(ScheduleCompile!T350="Off",0,IF(ScheduleCompile!T350="On",1,IF(ISNUMBER(ScheduleCompile!T350),ScheduleCompile!T350/1,IF(ISTEXT(ScheduleCompile!T350),IF(OR(ISNUMBER(FIND("5F",ScheduleCompile!T350)),ISNUMBER(FIND("0F",ScheduleCompile!T350)),ISNUMBER(FIND("8F",ScheduleCompile!T350)),ISNUMBER(FIND("1F",ScheduleCompile!T350)),ISNUMBER(FIND("2F",ScheduleCompile!T350)),ISNUMBER(FIND("3F",ScheduleCompile!T350)),ISNUMBER(FIND("6F",ScheduleCompile!T350)),ISNUMBER(FIND("7F",ScheduleCompile!T350)),ISNUMBER(FIND("9F",ScheduleCompile!T350)),ISNUMBER(FIND("4F",ScheduleCompile!T350))),VALUE(LEFT(ScheduleCompile!T350,FIND("F",ScheduleCompile!T350)-1)),ScheduleCompile!T350)))))),ISTEXT(ScheduleCompile!#REF!)),"ENDTABLE",IF(ISERROR(IF(ScheduleCompile!T350="Off",0,IF(ScheduleCompile!T350="On",1,IF(ISNUMBER(ScheduleCompile!T350),ScheduleCompile!T350/1,IF(ISTEXT(ScheduleCompile!T350),IF(OR(ISNUMBER(FIND("5F",ScheduleCompile!T350)),ISNUMBER(FIND("0F",ScheduleCompile!T350)),ISNUMBER(FIND("8F",ScheduleCompile!T350)),ISNUMBER(FIND("1F",ScheduleCompile!T350)),ISNUMBER(FIND("2F",ScheduleCompile!T350)),ISNUMBER(FIND("3F",ScheduleCompile!T350)),ISNUMBER(FIND("6F",ScheduleCompile!T350)),ISNUMBER(FIND("7F",ScheduleCompile!T350)),ISNUMBER(FIND("9F",ScheduleCompile!T350)),ISNUMBER(FIND("4F",ScheduleCompile!T350))),VALUE(LEFT(ScheduleCompile!T350,FIND("F",ScheduleCompile!T350)-1)),ScheduleCompile!T350)))))),"",IF(ScheduleCompile!T350="Off",0,IF(ScheduleCompile!T350="On",1,IF(ISNUMBER(ScheduleCompile!T350),ScheduleCompile!T350/1,IF(ISTEXT(ScheduleCompile!T350),IF(OR(ISNUMBER(FIND("5F",ScheduleCompile!T350)),ISNUMBER(FIND("0F",ScheduleCompile!T350)),ISNUMBER(FIND("8F",ScheduleCompile!T350)),ISNUMBER(FIND("1F",ScheduleCompile!T350)),ISNUMBER(FIND("2F",ScheduleCompile!T350)),ISNUMBER(FIND("3F",ScheduleCompile!T350)),ISNUMBER(FIND("6F",ScheduleCompile!T350)),ISNUMBER(FIND("7F",ScheduleCompile!T350)),ISNUMBER(FIND("9F",ScheduleCompile!T350)),ISNUMBER(FIND("4F",ScheduleCompile!T350))),VALUE(LEFT(ScheduleCompile!T350,FIND("F",ScheduleCompile!T350)-1)),ScheduleCompile!T350)))))))</f>
        <v>1</v>
      </c>
      <c r="Z357" s="1">
        <f>IF(AND(ISERROR(IF(ScheduleCompile!U350="Off",0,IF(ScheduleCompile!U350="On",1,IF(ISNUMBER(ScheduleCompile!U350),ScheduleCompile!U350/1,IF(ISTEXT(ScheduleCompile!U350),IF(OR(ISNUMBER(FIND("5F",ScheduleCompile!U350)),ISNUMBER(FIND("0F",ScheduleCompile!U350)),ISNUMBER(FIND("8F",ScheduleCompile!U350)),ISNUMBER(FIND("1F",ScheduleCompile!U350)),ISNUMBER(FIND("2F",ScheduleCompile!U350)),ISNUMBER(FIND("3F",ScheduleCompile!U350)),ISNUMBER(FIND("6F",ScheduleCompile!U350)),ISNUMBER(FIND("7F",ScheduleCompile!U350)),ISNUMBER(FIND("9F",ScheduleCompile!U350)),ISNUMBER(FIND("4F",ScheduleCompile!U350))),VALUE(LEFT(ScheduleCompile!U350,FIND("F",ScheduleCompile!U350)-1)),ScheduleCompile!U350)))))),ISTEXT(ScheduleCompile!#REF!)),"ENDTABLE",IF(ISERROR(IF(ScheduleCompile!U350="Off",0,IF(ScheduleCompile!U350="On",1,IF(ISNUMBER(ScheduleCompile!U350),ScheduleCompile!U350/1,IF(ISTEXT(ScheduleCompile!U350),IF(OR(ISNUMBER(FIND("5F",ScheduleCompile!U350)),ISNUMBER(FIND("0F",ScheduleCompile!U350)),ISNUMBER(FIND("8F",ScheduleCompile!U350)),ISNUMBER(FIND("1F",ScheduleCompile!U350)),ISNUMBER(FIND("2F",ScheduleCompile!U350)),ISNUMBER(FIND("3F",ScheduleCompile!U350)),ISNUMBER(FIND("6F",ScheduleCompile!U350)),ISNUMBER(FIND("7F",ScheduleCompile!U350)),ISNUMBER(FIND("9F",ScheduleCompile!U350)),ISNUMBER(FIND("4F",ScheduleCompile!U350))),VALUE(LEFT(ScheduleCompile!U350,FIND("F",ScheduleCompile!U350)-1)),ScheduleCompile!U350)))))),"",IF(ScheduleCompile!U350="Off",0,IF(ScheduleCompile!U350="On",1,IF(ISNUMBER(ScheduleCompile!U350),ScheduleCompile!U350/1,IF(ISTEXT(ScheduleCompile!U350),IF(OR(ISNUMBER(FIND("5F",ScheduleCompile!U350)),ISNUMBER(FIND("0F",ScheduleCompile!U350)),ISNUMBER(FIND("8F",ScheduleCompile!U350)),ISNUMBER(FIND("1F",ScheduleCompile!U350)),ISNUMBER(FIND("2F",ScheduleCompile!U350)),ISNUMBER(FIND("3F",ScheduleCompile!U350)),ISNUMBER(FIND("6F",ScheduleCompile!U350)),ISNUMBER(FIND("7F",ScheduleCompile!U350)),ISNUMBER(FIND("9F",ScheduleCompile!U350)),ISNUMBER(FIND("4F",ScheduleCompile!U350))),VALUE(LEFT(ScheduleCompile!U350,FIND("F",ScheduleCompile!U350)-1)),ScheduleCompile!U350)))))))</f>
        <v>1</v>
      </c>
      <c r="AA357" s="1">
        <f>IF(AND(ISERROR(IF(ScheduleCompile!V350="Off",0,IF(ScheduleCompile!V350="On",1,IF(ISNUMBER(ScheduleCompile!V350),ScheduleCompile!V350/1,IF(ISTEXT(ScheduleCompile!V350),IF(OR(ISNUMBER(FIND("5F",ScheduleCompile!V350)),ISNUMBER(FIND("0F",ScheduleCompile!V350)),ISNUMBER(FIND("8F",ScheduleCompile!V350)),ISNUMBER(FIND("1F",ScheduleCompile!V350)),ISNUMBER(FIND("2F",ScheduleCompile!V350)),ISNUMBER(FIND("3F",ScheduleCompile!V350)),ISNUMBER(FIND("6F",ScheduleCompile!V350)),ISNUMBER(FIND("7F",ScheduleCompile!V350)),ISNUMBER(FIND("9F",ScheduleCompile!V350)),ISNUMBER(FIND("4F",ScheduleCompile!V350))),VALUE(LEFT(ScheduleCompile!V350,FIND("F",ScheduleCompile!V350)-1)),ScheduleCompile!V350)))))),ISTEXT(ScheduleCompile!#REF!)),"ENDTABLE",IF(ISERROR(IF(ScheduleCompile!V350="Off",0,IF(ScheduleCompile!V350="On",1,IF(ISNUMBER(ScheduleCompile!V350),ScheduleCompile!V350/1,IF(ISTEXT(ScheduleCompile!V350),IF(OR(ISNUMBER(FIND("5F",ScheduleCompile!V350)),ISNUMBER(FIND("0F",ScheduleCompile!V350)),ISNUMBER(FIND("8F",ScheduleCompile!V350)),ISNUMBER(FIND("1F",ScheduleCompile!V350)),ISNUMBER(FIND("2F",ScheduleCompile!V350)),ISNUMBER(FIND("3F",ScheduleCompile!V350)),ISNUMBER(FIND("6F",ScheduleCompile!V350)),ISNUMBER(FIND("7F",ScheduleCompile!V350)),ISNUMBER(FIND("9F",ScheduleCompile!V350)),ISNUMBER(FIND("4F",ScheduleCompile!V350))),VALUE(LEFT(ScheduleCompile!V350,FIND("F",ScheduleCompile!V350)-1)),ScheduleCompile!V350)))))),"",IF(ScheduleCompile!V350="Off",0,IF(ScheduleCompile!V350="On",1,IF(ISNUMBER(ScheduleCompile!V350),ScheduleCompile!V350/1,IF(ISTEXT(ScheduleCompile!V350),IF(OR(ISNUMBER(FIND("5F",ScheduleCompile!V350)),ISNUMBER(FIND("0F",ScheduleCompile!V350)),ISNUMBER(FIND("8F",ScheduleCompile!V350)),ISNUMBER(FIND("1F",ScheduleCompile!V350)),ISNUMBER(FIND("2F",ScheduleCompile!V350)),ISNUMBER(FIND("3F",ScheduleCompile!V350)),ISNUMBER(FIND("6F",ScheduleCompile!V350)),ISNUMBER(FIND("7F",ScheduleCompile!V350)),ISNUMBER(FIND("9F",ScheduleCompile!V350)),ISNUMBER(FIND("4F",ScheduleCompile!V350))),VALUE(LEFT(ScheduleCompile!V350,FIND("F",ScheduleCompile!V350)-1)),ScheduleCompile!V350)))))))</f>
        <v>1</v>
      </c>
      <c r="AB357" s="1">
        <f>IF(AND(ISERROR(IF(ScheduleCompile!W350="Off",0,IF(ScheduleCompile!W350="On",1,IF(ISNUMBER(ScheduleCompile!W350),ScheduleCompile!W350/1,IF(ISTEXT(ScheduleCompile!W350),IF(OR(ISNUMBER(FIND("5F",ScheduleCompile!W350)),ISNUMBER(FIND("0F",ScheduleCompile!W350)),ISNUMBER(FIND("8F",ScheduleCompile!W350)),ISNUMBER(FIND("1F",ScheduleCompile!W350)),ISNUMBER(FIND("2F",ScheduleCompile!W350)),ISNUMBER(FIND("3F",ScheduleCompile!W350)),ISNUMBER(FIND("6F",ScheduleCompile!W350)),ISNUMBER(FIND("7F",ScheduleCompile!W350)),ISNUMBER(FIND("9F",ScheduleCompile!W350)),ISNUMBER(FIND("4F",ScheduleCompile!W350))),VALUE(LEFT(ScheduleCompile!W350,FIND("F",ScheduleCompile!W350)-1)),ScheduleCompile!W350)))))),ISTEXT(ScheduleCompile!#REF!)),"ENDTABLE",IF(ISERROR(IF(ScheduleCompile!W350="Off",0,IF(ScheduleCompile!W350="On",1,IF(ISNUMBER(ScheduleCompile!W350),ScheduleCompile!W350/1,IF(ISTEXT(ScheduleCompile!W350),IF(OR(ISNUMBER(FIND("5F",ScheduleCompile!W350)),ISNUMBER(FIND("0F",ScheduleCompile!W350)),ISNUMBER(FIND("8F",ScheduleCompile!W350)),ISNUMBER(FIND("1F",ScheduleCompile!W350)),ISNUMBER(FIND("2F",ScheduleCompile!W350)),ISNUMBER(FIND("3F",ScheduleCompile!W350)),ISNUMBER(FIND("6F",ScheduleCompile!W350)),ISNUMBER(FIND("7F",ScheduleCompile!W350)),ISNUMBER(FIND("9F",ScheduleCompile!W350)),ISNUMBER(FIND("4F",ScheduleCompile!W350))),VALUE(LEFT(ScheduleCompile!W350,FIND("F",ScheduleCompile!W350)-1)),ScheduleCompile!W350)))))),"",IF(ScheduleCompile!W350="Off",0,IF(ScheduleCompile!W350="On",1,IF(ISNUMBER(ScheduleCompile!W350),ScheduleCompile!W350/1,IF(ISTEXT(ScheduleCompile!W350),IF(OR(ISNUMBER(FIND("5F",ScheduleCompile!W350)),ISNUMBER(FIND("0F",ScheduleCompile!W350)),ISNUMBER(FIND("8F",ScheduleCompile!W350)),ISNUMBER(FIND("1F",ScheduleCompile!W350)),ISNUMBER(FIND("2F",ScheduleCompile!W350)),ISNUMBER(FIND("3F",ScheduleCompile!W350)),ISNUMBER(FIND("6F",ScheduleCompile!W350)),ISNUMBER(FIND("7F",ScheduleCompile!W350)),ISNUMBER(FIND("9F",ScheduleCompile!W350)),ISNUMBER(FIND("4F",ScheduleCompile!W350))),VALUE(LEFT(ScheduleCompile!W350,FIND("F",ScheduleCompile!W350)-1)),ScheduleCompile!W350)))))))</f>
        <v>1</v>
      </c>
      <c r="AC357" s="1">
        <f>IF(AND(ISERROR(IF(ScheduleCompile!X350="Off",0,IF(ScheduleCompile!X350="On",1,IF(ISNUMBER(ScheduleCompile!X350),ScheduleCompile!X350/1,IF(ISTEXT(ScheduleCompile!X350),IF(OR(ISNUMBER(FIND("5F",ScheduleCompile!X350)),ISNUMBER(FIND("0F",ScheduleCompile!X350)),ISNUMBER(FIND("8F",ScheduleCompile!X350)),ISNUMBER(FIND("1F",ScheduleCompile!X350)),ISNUMBER(FIND("2F",ScheduleCompile!X350)),ISNUMBER(FIND("3F",ScheduleCompile!X350)),ISNUMBER(FIND("6F",ScheduleCompile!X350)),ISNUMBER(FIND("7F",ScheduleCompile!X350)),ISNUMBER(FIND("9F",ScheduleCompile!X350)),ISNUMBER(FIND("4F",ScheduleCompile!X350))),VALUE(LEFT(ScheduleCompile!X350,FIND("F",ScheduleCompile!X350)-1)),ScheduleCompile!X350)))))),ISTEXT(ScheduleCompile!#REF!)),"ENDTABLE",IF(ISERROR(IF(ScheduleCompile!X350="Off",0,IF(ScheduleCompile!X350="On",1,IF(ISNUMBER(ScheduleCompile!X350),ScheduleCompile!X350/1,IF(ISTEXT(ScheduleCompile!X350),IF(OR(ISNUMBER(FIND("5F",ScheduleCompile!X350)),ISNUMBER(FIND("0F",ScheduleCompile!X350)),ISNUMBER(FIND("8F",ScheduleCompile!X350)),ISNUMBER(FIND("1F",ScheduleCompile!X350)),ISNUMBER(FIND("2F",ScheduleCompile!X350)),ISNUMBER(FIND("3F",ScheduleCompile!X350)),ISNUMBER(FIND("6F",ScheduleCompile!X350)),ISNUMBER(FIND("7F",ScheduleCompile!X350)),ISNUMBER(FIND("9F",ScheduleCompile!X350)),ISNUMBER(FIND("4F",ScheduleCompile!X350))),VALUE(LEFT(ScheduleCompile!X350,FIND("F",ScheduleCompile!X350)-1)),ScheduleCompile!X350)))))),"",IF(ScheduleCompile!X350="Off",0,IF(ScheduleCompile!X350="On",1,IF(ISNUMBER(ScheduleCompile!X350),ScheduleCompile!X350/1,IF(ISTEXT(ScheduleCompile!X350),IF(OR(ISNUMBER(FIND("5F",ScheduleCompile!X350)),ISNUMBER(FIND("0F",ScheduleCompile!X350)),ISNUMBER(FIND("8F",ScheduleCompile!X350)),ISNUMBER(FIND("1F",ScheduleCompile!X350)),ISNUMBER(FIND("2F",ScheduleCompile!X350)),ISNUMBER(FIND("3F",ScheduleCompile!X350)),ISNUMBER(FIND("6F",ScheduleCompile!X350)),ISNUMBER(FIND("7F",ScheduleCompile!X350)),ISNUMBER(FIND("9F",ScheduleCompile!X350)),ISNUMBER(FIND("4F",ScheduleCompile!X350))),VALUE(LEFT(ScheduleCompile!X350,FIND("F",ScheduleCompile!X350)-1)),ScheduleCompile!X350)))))))</f>
        <v>1</v>
      </c>
      <c r="AD357" s="1">
        <f>IF(AND(ISERROR(IF(ScheduleCompile!Y350="Off",0,IF(ScheduleCompile!Y350="On",1,IF(ISNUMBER(ScheduleCompile!Y350),ScheduleCompile!Y350/1,IF(ISTEXT(ScheduleCompile!Y350),IF(OR(ISNUMBER(FIND("5F",ScheduleCompile!Y350)),ISNUMBER(FIND("0F",ScheduleCompile!Y350)),ISNUMBER(FIND("8F",ScheduleCompile!Y350)),ISNUMBER(FIND("1F",ScheduleCompile!Y350)),ISNUMBER(FIND("2F",ScheduleCompile!Y350)),ISNUMBER(FIND("3F",ScheduleCompile!Y350)),ISNUMBER(FIND("6F",ScheduleCompile!Y350)),ISNUMBER(FIND("7F",ScheduleCompile!Y350)),ISNUMBER(FIND("9F",ScheduleCompile!Y350)),ISNUMBER(FIND("4F",ScheduleCompile!Y350))),VALUE(LEFT(ScheduleCompile!Y350,FIND("F",ScheduleCompile!Y350)-1)),ScheduleCompile!Y350)))))),ISTEXT(ScheduleCompile!#REF!)),"ENDTABLE",IF(ISERROR(IF(ScheduleCompile!Y350="Off",0,IF(ScheduleCompile!Y350="On",1,IF(ISNUMBER(ScheduleCompile!Y350),ScheduleCompile!Y350/1,IF(ISTEXT(ScheduleCompile!Y350),IF(OR(ISNUMBER(FIND("5F",ScheduleCompile!Y350)),ISNUMBER(FIND("0F",ScheduleCompile!Y350)),ISNUMBER(FIND("8F",ScheduleCompile!Y350)),ISNUMBER(FIND("1F",ScheduleCompile!Y350)),ISNUMBER(FIND("2F",ScheduleCompile!Y350)),ISNUMBER(FIND("3F",ScheduleCompile!Y350)),ISNUMBER(FIND("6F",ScheduleCompile!Y350)),ISNUMBER(FIND("7F",ScheduleCompile!Y350)),ISNUMBER(FIND("9F",ScheduleCompile!Y350)),ISNUMBER(FIND("4F",ScheduleCompile!Y350))),VALUE(LEFT(ScheduleCompile!Y350,FIND("F",ScheduleCompile!Y350)-1)),ScheduleCompile!Y350)))))),"",IF(ScheduleCompile!Y350="Off",0,IF(ScheduleCompile!Y350="On",1,IF(ISNUMBER(ScheduleCompile!Y350),ScheduleCompile!Y350/1,IF(ISTEXT(ScheduleCompile!Y350),IF(OR(ISNUMBER(FIND("5F",ScheduleCompile!Y350)),ISNUMBER(FIND("0F",ScheduleCompile!Y350)),ISNUMBER(FIND("8F",ScheduleCompile!Y350)),ISNUMBER(FIND("1F",ScheduleCompile!Y350)),ISNUMBER(FIND("2F",ScheduleCompile!Y350)),ISNUMBER(FIND("3F",ScheduleCompile!Y350)),ISNUMBER(FIND("6F",ScheduleCompile!Y350)),ISNUMBER(FIND("7F",ScheduleCompile!Y350)),ISNUMBER(FIND("9F",ScheduleCompile!Y350)),ISNUMBER(FIND("4F",ScheduleCompile!Y350))),VALUE(LEFT(ScheduleCompile!Y350,FIND("F",ScheduleCompile!Y350)-1)),ScheduleCompile!Y350)))))))</f>
        <v>1</v>
      </c>
    </row>
    <row r="358" spans="1:30" x14ac:dyDescent="0.25">
      <c r="A358" t="str">
        <f t="shared" si="23"/>
        <v>SchDay "ResidentialLivingInfiltrationSat"  Type = "Fraction" Hr = (1, 1, 1, 1, 1, 1, 1, 1, 1, 1, 1, 1, 1, 1, 1, 1, 1, 1, 1, 1, 1, 1, 1, 1) ..</v>
      </c>
      <c r="B358" s="1" t="s">
        <v>623</v>
      </c>
      <c r="C358" t="str">
        <f t="shared" si="24"/>
        <v xml:space="preserve">SchDay "ResidentialLivingInfiltrationSat"  Type = "Fraction" Hr = </v>
      </c>
      <c r="D358" t="str">
        <f t="shared" si="25"/>
        <v>(1, 1, 1, 1, 1, 1, 1, 1, 1, 1, 1, 1, 1, 1, 1, 1, 1, 1, 1, 1, 1, 1, 1, 1) ..</v>
      </c>
      <c r="E358" s="30" t="str">
        <f>ScheduleCompile!A351</f>
        <v>ResidentialLivingInfiltrationSat</v>
      </c>
      <c r="F358" t="str">
        <f t="shared" si="26"/>
        <v>Fraction</v>
      </c>
      <c r="G358" s="1">
        <f>IF(AND(ISERROR(IF(ScheduleCompile!B351="Off",0,IF(ScheduleCompile!B351="On",1,IF(ISNUMBER(ScheduleCompile!B351),ScheduleCompile!B351/1,IF(ISTEXT(ScheduleCompile!B351),IF(OR(ISNUMBER(FIND("5F",ScheduleCompile!B351)),ISNUMBER(FIND("0F",ScheduleCompile!B351)),ISNUMBER(FIND("8F",ScheduleCompile!B351)),ISNUMBER(FIND("1F",ScheduleCompile!B351)),ISNUMBER(FIND("2F",ScheduleCompile!B351)),ISNUMBER(FIND("3F",ScheduleCompile!B351)),ISNUMBER(FIND("6F",ScheduleCompile!B351)),ISNUMBER(FIND("7F",ScheduleCompile!B351)),ISNUMBER(FIND("9F",ScheduleCompile!B351)),ISNUMBER(FIND("4F",ScheduleCompile!B351))),VALUE(LEFT(ScheduleCompile!B351,FIND("F",ScheduleCompile!B351)-1)),ScheduleCompile!B351)))))),ISTEXT(ScheduleCompile!#REF!)),"ENDTABLE",IF(ISERROR(IF(ScheduleCompile!B351="Off",0,IF(ScheduleCompile!B351="On",1,IF(ISNUMBER(ScheduleCompile!B351),ScheduleCompile!B351/1,IF(ISTEXT(ScheduleCompile!B351),IF(OR(ISNUMBER(FIND("5F",ScheduleCompile!B351)),ISNUMBER(FIND("0F",ScheduleCompile!B351)),ISNUMBER(FIND("8F",ScheduleCompile!B351)),ISNUMBER(FIND("1F",ScheduleCompile!B351)),ISNUMBER(FIND("2F",ScheduleCompile!B351)),ISNUMBER(FIND("3F",ScheduleCompile!B351)),ISNUMBER(FIND("6F",ScheduleCompile!B351)),ISNUMBER(FIND("7F",ScheduleCompile!B351)),ISNUMBER(FIND("9F",ScheduleCompile!B351)),ISNUMBER(FIND("4F",ScheduleCompile!B351))),VALUE(LEFT(ScheduleCompile!B351,FIND("F",ScheduleCompile!B351)-1)),ScheduleCompile!B351)))))),"",IF(ScheduleCompile!B351="Off",0,IF(ScheduleCompile!B351="On",1,IF(ISNUMBER(ScheduleCompile!B351),ScheduleCompile!B351/1,IF(ISTEXT(ScheduleCompile!B351),IF(OR(ISNUMBER(FIND("5F",ScheduleCompile!B351)),ISNUMBER(FIND("0F",ScheduleCompile!B351)),ISNUMBER(FIND("8F",ScheduleCompile!B351)),ISNUMBER(FIND("1F",ScheduleCompile!B351)),ISNUMBER(FIND("2F",ScheduleCompile!B351)),ISNUMBER(FIND("3F",ScheduleCompile!B351)),ISNUMBER(FIND("6F",ScheduleCompile!B351)),ISNUMBER(FIND("7F",ScheduleCompile!B351)),ISNUMBER(FIND("9F",ScheduleCompile!B351)),ISNUMBER(FIND("4F",ScheduleCompile!B351))),VALUE(LEFT(ScheduleCompile!B351,FIND("F",ScheduleCompile!B351)-1)),ScheduleCompile!B351)))))))</f>
        <v>1</v>
      </c>
      <c r="H358" s="1">
        <f>IF(AND(ISERROR(IF(ScheduleCompile!C351="Off",0,IF(ScheduleCompile!C351="On",1,IF(ISNUMBER(ScheduleCompile!C351),ScheduleCompile!C351/1,IF(ISTEXT(ScheduleCompile!C351),IF(OR(ISNUMBER(FIND("5F",ScheduleCompile!C351)),ISNUMBER(FIND("0F",ScheduleCompile!C351)),ISNUMBER(FIND("8F",ScheduleCompile!C351)),ISNUMBER(FIND("1F",ScheduleCompile!C351)),ISNUMBER(FIND("2F",ScheduleCompile!C351)),ISNUMBER(FIND("3F",ScheduleCompile!C351)),ISNUMBER(FIND("6F",ScheduleCompile!C351)),ISNUMBER(FIND("7F",ScheduleCompile!C351)),ISNUMBER(FIND("9F",ScheduleCompile!C351)),ISNUMBER(FIND("4F",ScheduleCompile!C351))),VALUE(LEFT(ScheduleCompile!C351,FIND("F",ScheduleCompile!C351)-1)),ScheduleCompile!C351)))))),ISTEXT(ScheduleCompile!#REF!)),"ENDTABLE",IF(ISERROR(IF(ScheduleCompile!C351="Off",0,IF(ScheduleCompile!C351="On",1,IF(ISNUMBER(ScheduleCompile!C351),ScheduleCompile!C351/1,IF(ISTEXT(ScheduleCompile!C351),IF(OR(ISNUMBER(FIND("5F",ScheduleCompile!C351)),ISNUMBER(FIND("0F",ScheduleCompile!C351)),ISNUMBER(FIND("8F",ScheduleCompile!C351)),ISNUMBER(FIND("1F",ScheduleCompile!C351)),ISNUMBER(FIND("2F",ScheduleCompile!C351)),ISNUMBER(FIND("3F",ScheduleCompile!C351)),ISNUMBER(FIND("6F",ScheduleCompile!C351)),ISNUMBER(FIND("7F",ScheduleCompile!C351)),ISNUMBER(FIND("9F",ScheduleCompile!C351)),ISNUMBER(FIND("4F",ScheduleCompile!C351))),VALUE(LEFT(ScheduleCompile!C351,FIND("F",ScheduleCompile!C351)-1)),ScheduleCompile!C351)))))),"",IF(ScheduleCompile!C351="Off",0,IF(ScheduleCompile!C351="On",1,IF(ISNUMBER(ScheduleCompile!C351),ScheduleCompile!C351/1,IF(ISTEXT(ScheduleCompile!C351),IF(OR(ISNUMBER(FIND("5F",ScheduleCompile!C351)),ISNUMBER(FIND("0F",ScheduleCompile!C351)),ISNUMBER(FIND("8F",ScheduleCompile!C351)),ISNUMBER(FIND("1F",ScheduleCompile!C351)),ISNUMBER(FIND("2F",ScheduleCompile!C351)),ISNUMBER(FIND("3F",ScheduleCompile!C351)),ISNUMBER(FIND("6F",ScheduleCompile!C351)),ISNUMBER(FIND("7F",ScheduleCompile!C351)),ISNUMBER(FIND("9F",ScheduleCompile!C351)),ISNUMBER(FIND("4F",ScheduleCompile!C351))),VALUE(LEFT(ScheduleCompile!C351,FIND("F",ScheduleCompile!C351)-1)),ScheduleCompile!C351)))))))</f>
        <v>1</v>
      </c>
      <c r="I358" s="1">
        <f>IF(AND(ISERROR(IF(ScheduleCompile!D351="Off",0,IF(ScheduleCompile!D351="On",1,IF(ISNUMBER(ScheduleCompile!D351),ScheduleCompile!D351/1,IF(ISTEXT(ScheduleCompile!D351),IF(OR(ISNUMBER(FIND("5F",ScheduleCompile!D351)),ISNUMBER(FIND("0F",ScheduleCompile!D351)),ISNUMBER(FIND("8F",ScheduleCompile!D351)),ISNUMBER(FIND("1F",ScheduleCompile!D351)),ISNUMBER(FIND("2F",ScheduleCompile!D351)),ISNUMBER(FIND("3F",ScheduleCompile!D351)),ISNUMBER(FIND("6F",ScheduleCompile!D351)),ISNUMBER(FIND("7F",ScheduleCompile!D351)),ISNUMBER(FIND("9F",ScheduleCompile!D351)),ISNUMBER(FIND("4F",ScheduleCompile!D351))),VALUE(LEFT(ScheduleCompile!D351,FIND("F",ScheduleCompile!D351)-1)),ScheduleCompile!D351)))))),ISTEXT(ScheduleCompile!#REF!)),"ENDTABLE",IF(ISERROR(IF(ScheduleCompile!D351="Off",0,IF(ScheduleCompile!D351="On",1,IF(ISNUMBER(ScheduleCompile!D351),ScheduleCompile!D351/1,IF(ISTEXT(ScheduleCompile!D351),IF(OR(ISNUMBER(FIND("5F",ScheduleCompile!D351)),ISNUMBER(FIND("0F",ScheduleCompile!D351)),ISNUMBER(FIND("8F",ScheduleCompile!D351)),ISNUMBER(FIND("1F",ScheduleCompile!D351)),ISNUMBER(FIND("2F",ScheduleCompile!D351)),ISNUMBER(FIND("3F",ScheduleCompile!D351)),ISNUMBER(FIND("6F",ScheduleCompile!D351)),ISNUMBER(FIND("7F",ScheduleCompile!D351)),ISNUMBER(FIND("9F",ScheduleCompile!D351)),ISNUMBER(FIND("4F",ScheduleCompile!D351))),VALUE(LEFT(ScheduleCompile!D351,FIND("F",ScheduleCompile!D351)-1)),ScheduleCompile!D351)))))),"",IF(ScheduleCompile!D351="Off",0,IF(ScheduleCompile!D351="On",1,IF(ISNUMBER(ScheduleCompile!D351),ScheduleCompile!D351/1,IF(ISTEXT(ScheduleCompile!D351),IF(OR(ISNUMBER(FIND("5F",ScheduleCompile!D351)),ISNUMBER(FIND("0F",ScheduleCompile!D351)),ISNUMBER(FIND("8F",ScheduleCompile!D351)),ISNUMBER(FIND("1F",ScheduleCompile!D351)),ISNUMBER(FIND("2F",ScheduleCompile!D351)),ISNUMBER(FIND("3F",ScheduleCompile!D351)),ISNUMBER(FIND("6F",ScheduleCompile!D351)),ISNUMBER(FIND("7F",ScheduleCompile!D351)),ISNUMBER(FIND("9F",ScheduleCompile!D351)),ISNUMBER(FIND("4F",ScheduleCompile!D351))),VALUE(LEFT(ScheduleCompile!D351,FIND("F",ScheduleCompile!D351)-1)),ScheduleCompile!D351)))))))</f>
        <v>1</v>
      </c>
      <c r="J358" s="1">
        <f>IF(AND(ISERROR(IF(ScheduleCompile!E351="Off",0,IF(ScheduleCompile!E351="On",1,IF(ISNUMBER(ScheduleCompile!E351),ScheduleCompile!E351/1,IF(ISTEXT(ScheduleCompile!E351),IF(OR(ISNUMBER(FIND("5F",ScheduleCompile!E351)),ISNUMBER(FIND("0F",ScheduleCompile!E351)),ISNUMBER(FIND("8F",ScheduleCompile!E351)),ISNUMBER(FIND("1F",ScheduleCompile!E351)),ISNUMBER(FIND("2F",ScheduleCompile!E351)),ISNUMBER(FIND("3F",ScheduleCompile!E351)),ISNUMBER(FIND("6F",ScheduleCompile!E351)),ISNUMBER(FIND("7F",ScheduleCompile!E351)),ISNUMBER(FIND("9F",ScheduleCompile!E351)),ISNUMBER(FIND("4F",ScheduleCompile!E351))),VALUE(LEFT(ScheduleCompile!E351,FIND("F",ScheduleCompile!E351)-1)),ScheduleCompile!E351)))))),ISTEXT(ScheduleCompile!#REF!)),"ENDTABLE",IF(ISERROR(IF(ScheduleCompile!E351="Off",0,IF(ScheduleCompile!E351="On",1,IF(ISNUMBER(ScheduleCompile!E351),ScheduleCompile!E351/1,IF(ISTEXT(ScheduleCompile!E351),IF(OR(ISNUMBER(FIND("5F",ScheduleCompile!E351)),ISNUMBER(FIND("0F",ScheduleCompile!E351)),ISNUMBER(FIND("8F",ScheduleCompile!E351)),ISNUMBER(FIND("1F",ScheduleCompile!E351)),ISNUMBER(FIND("2F",ScheduleCompile!E351)),ISNUMBER(FIND("3F",ScheduleCompile!E351)),ISNUMBER(FIND("6F",ScheduleCompile!E351)),ISNUMBER(FIND("7F",ScheduleCompile!E351)),ISNUMBER(FIND("9F",ScheduleCompile!E351)),ISNUMBER(FIND("4F",ScheduleCompile!E351))),VALUE(LEFT(ScheduleCompile!E351,FIND("F",ScheduleCompile!E351)-1)),ScheduleCompile!E351)))))),"",IF(ScheduleCompile!E351="Off",0,IF(ScheduleCompile!E351="On",1,IF(ISNUMBER(ScheduleCompile!E351),ScheduleCompile!E351/1,IF(ISTEXT(ScheduleCompile!E351),IF(OR(ISNUMBER(FIND("5F",ScheduleCompile!E351)),ISNUMBER(FIND("0F",ScheduleCompile!E351)),ISNUMBER(FIND("8F",ScheduleCompile!E351)),ISNUMBER(FIND("1F",ScheduleCompile!E351)),ISNUMBER(FIND("2F",ScheduleCompile!E351)),ISNUMBER(FIND("3F",ScheduleCompile!E351)),ISNUMBER(FIND("6F",ScheduleCompile!E351)),ISNUMBER(FIND("7F",ScheduleCompile!E351)),ISNUMBER(FIND("9F",ScheduleCompile!E351)),ISNUMBER(FIND("4F",ScheduleCompile!E351))),VALUE(LEFT(ScheduleCompile!E351,FIND("F",ScheduleCompile!E351)-1)),ScheduleCompile!E351)))))))</f>
        <v>1</v>
      </c>
      <c r="K358" s="1">
        <f>IF(AND(ISERROR(IF(ScheduleCompile!F351="Off",0,IF(ScheduleCompile!F351="On",1,IF(ISNUMBER(ScheduleCompile!F351),ScheduleCompile!F351/1,IF(ISTEXT(ScheduleCompile!F351),IF(OR(ISNUMBER(FIND("5F",ScheduleCompile!F351)),ISNUMBER(FIND("0F",ScheduleCompile!F351)),ISNUMBER(FIND("8F",ScheduleCompile!F351)),ISNUMBER(FIND("1F",ScheduleCompile!F351)),ISNUMBER(FIND("2F",ScheduleCompile!F351)),ISNUMBER(FIND("3F",ScheduleCompile!F351)),ISNUMBER(FIND("6F",ScheduleCompile!F351)),ISNUMBER(FIND("7F",ScheduleCompile!F351)),ISNUMBER(FIND("9F",ScheduleCompile!F351)),ISNUMBER(FIND("4F",ScheduleCompile!F351))),VALUE(LEFT(ScheduleCompile!F351,FIND("F",ScheduleCompile!F351)-1)),ScheduleCompile!F351)))))),ISTEXT(ScheduleCompile!#REF!)),"ENDTABLE",IF(ISERROR(IF(ScheduleCompile!F351="Off",0,IF(ScheduleCompile!F351="On",1,IF(ISNUMBER(ScheduleCompile!F351),ScheduleCompile!F351/1,IF(ISTEXT(ScheduleCompile!F351),IF(OR(ISNUMBER(FIND("5F",ScheduleCompile!F351)),ISNUMBER(FIND("0F",ScheduleCompile!F351)),ISNUMBER(FIND("8F",ScheduleCompile!F351)),ISNUMBER(FIND("1F",ScheduleCompile!F351)),ISNUMBER(FIND("2F",ScheduleCompile!F351)),ISNUMBER(FIND("3F",ScheduleCompile!F351)),ISNUMBER(FIND("6F",ScheduleCompile!F351)),ISNUMBER(FIND("7F",ScheduleCompile!F351)),ISNUMBER(FIND("9F",ScheduleCompile!F351)),ISNUMBER(FIND("4F",ScheduleCompile!F351))),VALUE(LEFT(ScheduleCompile!F351,FIND("F",ScheduleCompile!F351)-1)),ScheduleCompile!F351)))))),"",IF(ScheduleCompile!F351="Off",0,IF(ScheduleCompile!F351="On",1,IF(ISNUMBER(ScheduleCompile!F351),ScheduleCompile!F351/1,IF(ISTEXT(ScheduleCompile!F351),IF(OR(ISNUMBER(FIND("5F",ScheduleCompile!F351)),ISNUMBER(FIND("0F",ScheduleCompile!F351)),ISNUMBER(FIND("8F",ScheduleCompile!F351)),ISNUMBER(FIND("1F",ScheduleCompile!F351)),ISNUMBER(FIND("2F",ScheduleCompile!F351)),ISNUMBER(FIND("3F",ScheduleCompile!F351)),ISNUMBER(FIND("6F",ScheduleCompile!F351)),ISNUMBER(FIND("7F",ScheduleCompile!F351)),ISNUMBER(FIND("9F",ScheduleCompile!F351)),ISNUMBER(FIND("4F",ScheduleCompile!F351))),VALUE(LEFT(ScheduleCompile!F351,FIND("F",ScheduleCompile!F351)-1)),ScheduleCompile!F351)))))))</f>
        <v>1</v>
      </c>
      <c r="L358" s="1">
        <f>IF(AND(ISERROR(IF(ScheduleCompile!G351="Off",0,IF(ScheduleCompile!G351="On",1,IF(ISNUMBER(ScheduleCompile!G351),ScheduleCompile!G351/1,IF(ISTEXT(ScheduleCompile!G351),IF(OR(ISNUMBER(FIND("5F",ScheduleCompile!G351)),ISNUMBER(FIND("0F",ScheduleCompile!G351)),ISNUMBER(FIND("8F",ScheduleCompile!G351)),ISNUMBER(FIND("1F",ScheduleCompile!G351)),ISNUMBER(FIND("2F",ScheduleCompile!G351)),ISNUMBER(FIND("3F",ScheduleCompile!G351)),ISNUMBER(FIND("6F",ScheduleCompile!G351)),ISNUMBER(FIND("7F",ScheduleCompile!G351)),ISNUMBER(FIND("9F",ScheduleCompile!G351)),ISNUMBER(FIND("4F",ScheduleCompile!G351))),VALUE(LEFT(ScheduleCompile!G351,FIND("F",ScheduleCompile!G351)-1)),ScheduleCompile!G351)))))),ISTEXT(ScheduleCompile!#REF!)),"ENDTABLE",IF(ISERROR(IF(ScheduleCompile!G351="Off",0,IF(ScheduleCompile!G351="On",1,IF(ISNUMBER(ScheduleCompile!G351),ScheduleCompile!G351/1,IF(ISTEXT(ScheduleCompile!G351),IF(OR(ISNUMBER(FIND("5F",ScheduleCompile!G351)),ISNUMBER(FIND("0F",ScheduleCompile!G351)),ISNUMBER(FIND("8F",ScheduleCompile!G351)),ISNUMBER(FIND("1F",ScheduleCompile!G351)),ISNUMBER(FIND("2F",ScheduleCompile!G351)),ISNUMBER(FIND("3F",ScheduleCompile!G351)),ISNUMBER(FIND("6F",ScheduleCompile!G351)),ISNUMBER(FIND("7F",ScheduleCompile!G351)),ISNUMBER(FIND("9F",ScheduleCompile!G351)),ISNUMBER(FIND("4F",ScheduleCompile!G351))),VALUE(LEFT(ScheduleCompile!G351,FIND("F",ScheduleCompile!G351)-1)),ScheduleCompile!G351)))))),"",IF(ScheduleCompile!G351="Off",0,IF(ScheduleCompile!G351="On",1,IF(ISNUMBER(ScheduleCompile!G351),ScheduleCompile!G351/1,IF(ISTEXT(ScheduleCompile!G351),IF(OR(ISNUMBER(FIND("5F",ScheduleCompile!G351)),ISNUMBER(FIND("0F",ScheduleCompile!G351)),ISNUMBER(FIND("8F",ScheduleCompile!G351)),ISNUMBER(FIND("1F",ScheduleCompile!G351)),ISNUMBER(FIND("2F",ScheduleCompile!G351)),ISNUMBER(FIND("3F",ScheduleCompile!G351)),ISNUMBER(FIND("6F",ScheduleCompile!G351)),ISNUMBER(FIND("7F",ScheduleCompile!G351)),ISNUMBER(FIND("9F",ScheduleCompile!G351)),ISNUMBER(FIND("4F",ScheduleCompile!G351))),VALUE(LEFT(ScheduleCompile!G351,FIND("F",ScheduleCompile!G351)-1)),ScheduleCompile!G351)))))))</f>
        <v>1</v>
      </c>
      <c r="M358" s="1">
        <f>IF(AND(ISERROR(IF(ScheduleCompile!H351="Off",0,IF(ScheduleCompile!H351="On",1,IF(ISNUMBER(ScheduleCompile!H351),ScheduleCompile!H351/1,IF(ISTEXT(ScheduleCompile!H351),IF(OR(ISNUMBER(FIND("5F",ScheduleCompile!H351)),ISNUMBER(FIND("0F",ScheduleCompile!H351)),ISNUMBER(FIND("8F",ScheduleCompile!H351)),ISNUMBER(FIND("1F",ScheduleCompile!H351)),ISNUMBER(FIND("2F",ScheduleCompile!H351)),ISNUMBER(FIND("3F",ScheduleCompile!H351)),ISNUMBER(FIND("6F",ScheduleCompile!H351)),ISNUMBER(FIND("7F",ScheduleCompile!H351)),ISNUMBER(FIND("9F",ScheduleCompile!H351)),ISNUMBER(FIND("4F",ScheduleCompile!H351))),VALUE(LEFT(ScheduleCompile!H351,FIND("F",ScheduleCompile!H351)-1)),ScheduleCompile!H351)))))),ISTEXT(ScheduleCompile!#REF!)),"ENDTABLE",IF(ISERROR(IF(ScheduleCompile!H351="Off",0,IF(ScheduleCompile!H351="On",1,IF(ISNUMBER(ScheduleCompile!H351),ScheduleCompile!H351/1,IF(ISTEXT(ScheduleCompile!H351),IF(OR(ISNUMBER(FIND("5F",ScheduleCompile!H351)),ISNUMBER(FIND("0F",ScheduleCompile!H351)),ISNUMBER(FIND("8F",ScheduleCompile!H351)),ISNUMBER(FIND("1F",ScheduleCompile!H351)),ISNUMBER(FIND("2F",ScheduleCompile!H351)),ISNUMBER(FIND("3F",ScheduleCompile!H351)),ISNUMBER(FIND("6F",ScheduleCompile!H351)),ISNUMBER(FIND("7F",ScheduleCompile!H351)),ISNUMBER(FIND("9F",ScheduleCompile!H351)),ISNUMBER(FIND("4F",ScheduleCompile!H351))),VALUE(LEFT(ScheduleCompile!H351,FIND("F",ScheduleCompile!H351)-1)),ScheduleCompile!H351)))))),"",IF(ScheduleCompile!H351="Off",0,IF(ScheduleCompile!H351="On",1,IF(ISNUMBER(ScheduleCompile!H351),ScheduleCompile!H351/1,IF(ISTEXT(ScheduleCompile!H351),IF(OR(ISNUMBER(FIND("5F",ScheduleCompile!H351)),ISNUMBER(FIND("0F",ScheduleCompile!H351)),ISNUMBER(FIND("8F",ScheduleCompile!H351)),ISNUMBER(FIND("1F",ScheduleCompile!H351)),ISNUMBER(FIND("2F",ScheduleCompile!H351)),ISNUMBER(FIND("3F",ScheduleCompile!H351)),ISNUMBER(FIND("6F",ScheduleCompile!H351)),ISNUMBER(FIND("7F",ScheduleCompile!H351)),ISNUMBER(FIND("9F",ScheduleCompile!H351)),ISNUMBER(FIND("4F",ScheduleCompile!H351))),VALUE(LEFT(ScheduleCompile!H351,FIND("F",ScheduleCompile!H351)-1)),ScheduleCompile!H351)))))))</f>
        <v>1</v>
      </c>
      <c r="N358" s="1">
        <f>IF(AND(ISERROR(IF(ScheduleCompile!I351="Off",0,IF(ScheduleCompile!I351="On",1,IF(ISNUMBER(ScheduleCompile!I351),ScheduleCompile!I351/1,IF(ISTEXT(ScheduleCompile!I351),IF(OR(ISNUMBER(FIND("5F",ScheduleCompile!I351)),ISNUMBER(FIND("0F",ScheduleCompile!I351)),ISNUMBER(FIND("8F",ScheduleCompile!I351)),ISNUMBER(FIND("1F",ScheduleCompile!I351)),ISNUMBER(FIND("2F",ScheduleCompile!I351)),ISNUMBER(FIND("3F",ScheduleCompile!I351)),ISNUMBER(FIND("6F",ScheduleCompile!I351)),ISNUMBER(FIND("7F",ScheduleCompile!I351)),ISNUMBER(FIND("9F",ScheduleCompile!I351)),ISNUMBER(FIND("4F",ScheduleCompile!I351))),VALUE(LEFT(ScheduleCompile!I351,FIND("F",ScheduleCompile!I351)-1)),ScheduleCompile!I351)))))),ISTEXT(ScheduleCompile!#REF!)),"ENDTABLE",IF(ISERROR(IF(ScheduleCompile!I351="Off",0,IF(ScheduleCompile!I351="On",1,IF(ISNUMBER(ScheduleCompile!I351),ScheduleCompile!I351/1,IF(ISTEXT(ScheduleCompile!I351),IF(OR(ISNUMBER(FIND("5F",ScheduleCompile!I351)),ISNUMBER(FIND("0F",ScheduleCompile!I351)),ISNUMBER(FIND("8F",ScheduleCompile!I351)),ISNUMBER(FIND("1F",ScheduleCompile!I351)),ISNUMBER(FIND("2F",ScheduleCompile!I351)),ISNUMBER(FIND("3F",ScheduleCompile!I351)),ISNUMBER(FIND("6F",ScheduleCompile!I351)),ISNUMBER(FIND("7F",ScheduleCompile!I351)),ISNUMBER(FIND("9F",ScheduleCompile!I351)),ISNUMBER(FIND("4F",ScheduleCompile!I351))),VALUE(LEFT(ScheduleCompile!I351,FIND("F",ScheduleCompile!I351)-1)),ScheduleCompile!I351)))))),"",IF(ScheduleCompile!I351="Off",0,IF(ScheduleCompile!I351="On",1,IF(ISNUMBER(ScheduleCompile!I351),ScheduleCompile!I351/1,IF(ISTEXT(ScheduleCompile!I351),IF(OR(ISNUMBER(FIND("5F",ScheduleCompile!I351)),ISNUMBER(FIND("0F",ScheduleCompile!I351)),ISNUMBER(FIND("8F",ScheduleCompile!I351)),ISNUMBER(FIND("1F",ScheduleCompile!I351)),ISNUMBER(FIND("2F",ScheduleCompile!I351)),ISNUMBER(FIND("3F",ScheduleCompile!I351)),ISNUMBER(FIND("6F",ScheduleCompile!I351)),ISNUMBER(FIND("7F",ScheduleCompile!I351)),ISNUMBER(FIND("9F",ScheduleCompile!I351)),ISNUMBER(FIND("4F",ScheduleCompile!I351))),VALUE(LEFT(ScheduleCompile!I351,FIND("F",ScheduleCompile!I351)-1)),ScheduleCompile!I351)))))))</f>
        <v>1</v>
      </c>
      <c r="O358" s="1">
        <f>IF(AND(ISERROR(IF(ScheduleCompile!J351="Off",0,IF(ScheduleCompile!J351="On",1,IF(ISNUMBER(ScheduleCompile!J351),ScheduleCompile!J351/1,IF(ISTEXT(ScheduleCompile!J351),IF(OR(ISNUMBER(FIND("5F",ScheduleCompile!J351)),ISNUMBER(FIND("0F",ScheduleCompile!J351)),ISNUMBER(FIND("8F",ScheduleCompile!J351)),ISNUMBER(FIND("1F",ScheduleCompile!J351)),ISNUMBER(FIND("2F",ScheduleCompile!J351)),ISNUMBER(FIND("3F",ScheduleCompile!J351)),ISNUMBER(FIND("6F",ScheduleCompile!J351)),ISNUMBER(FIND("7F",ScheduleCompile!J351)),ISNUMBER(FIND("9F",ScheduleCompile!J351)),ISNUMBER(FIND("4F",ScheduleCompile!J351))),VALUE(LEFT(ScheduleCompile!J351,FIND("F",ScheduleCompile!J351)-1)),ScheduleCompile!J351)))))),ISTEXT(ScheduleCompile!#REF!)),"ENDTABLE",IF(ISERROR(IF(ScheduleCompile!J351="Off",0,IF(ScheduleCompile!J351="On",1,IF(ISNUMBER(ScheduleCompile!J351),ScheduleCompile!J351/1,IF(ISTEXT(ScheduleCompile!J351),IF(OR(ISNUMBER(FIND("5F",ScheduleCompile!J351)),ISNUMBER(FIND("0F",ScheduleCompile!J351)),ISNUMBER(FIND("8F",ScheduleCompile!J351)),ISNUMBER(FIND("1F",ScheduleCompile!J351)),ISNUMBER(FIND("2F",ScheduleCompile!J351)),ISNUMBER(FIND("3F",ScheduleCompile!J351)),ISNUMBER(FIND("6F",ScheduleCompile!J351)),ISNUMBER(FIND("7F",ScheduleCompile!J351)),ISNUMBER(FIND("9F",ScheduleCompile!J351)),ISNUMBER(FIND("4F",ScheduleCompile!J351))),VALUE(LEFT(ScheduleCompile!J351,FIND("F",ScheduleCompile!J351)-1)),ScheduleCompile!J351)))))),"",IF(ScheduleCompile!J351="Off",0,IF(ScheduleCompile!J351="On",1,IF(ISNUMBER(ScheduleCompile!J351),ScheduleCompile!J351/1,IF(ISTEXT(ScheduleCompile!J351),IF(OR(ISNUMBER(FIND("5F",ScheduleCompile!J351)),ISNUMBER(FIND("0F",ScheduleCompile!J351)),ISNUMBER(FIND("8F",ScheduleCompile!J351)),ISNUMBER(FIND("1F",ScheduleCompile!J351)),ISNUMBER(FIND("2F",ScheduleCompile!J351)),ISNUMBER(FIND("3F",ScheduleCompile!J351)),ISNUMBER(FIND("6F",ScheduleCompile!J351)),ISNUMBER(FIND("7F",ScheduleCompile!J351)),ISNUMBER(FIND("9F",ScheduleCompile!J351)),ISNUMBER(FIND("4F",ScheduleCompile!J351))),VALUE(LEFT(ScheduleCompile!J351,FIND("F",ScheduleCompile!J351)-1)),ScheduleCompile!J351)))))))</f>
        <v>1</v>
      </c>
      <c r="P358" s="1">
        <f>IF(AND(ISERROR(IF(ScheduleCompile!K351="Off",0,IF(ScheduleCompile!K351="On",1,IF(ISNUMBER(ScheduleCompile!K351),ScheduleCompile!K351/1,IF(ISTEXT(ScheduleCompile!K351),IF(OR(ISNUMBER(FIND("5F",ScheduleCompile!K351)),ISNUMBER(FIND("0F",ScheduleCompile!K351)),ISNUMBER(FIND("8F",ScheduleCompile!K351)),ISNUMBER(FIND("1F",ScheduleCompile!K351)),ISNUMBER(FIND("2F",ScheduleCompile!K351)),ISNUMBER(FIND("3F",ScheduleCompile!K351)),ISNUMBER(FIND("6F",ScheduleCompile!K351)),ISNUMBER(FIND("7F",ScheduleCompile!K351)),ISNUMBER(FIND("9F",ScheduleCompile!K351)),ISNUMBER(FIND("4F",ScheduleCompile!K351))),VALUE(LEFT(ScheduleCompile!K351,FIND("F",ScheduleCompile!K351)-1)),ScheduleCompile!K351)))))),ISTEXT(ScheduleCompile!#REF!)),"ENDTABLE",IF(ISERROR(IF(ScheduleCompile!K351="Off",0,IF(ScheduleCompile!K351="On",1,IF(ISNUMBER(ScheduleCompile!K351),ScheduleCompile!K351/1,IF(ISTEXT(ScheduleCompile!K351),IF(OR(ISNUMBER(FIND("5F",ScheduleCompile!K351)),ISNUMBER(FIND("0F",ScheduleCompile!K351)),ISNUMBER(FIND("8F",ScheduleCompile!K351)),ISNUMBER(FIND("1F",ScheduleCompile!K351)),ISNUMBER(FIND("2F",ScheduleCompile!K351)),ISNUMBER(FIND("3F",ScheduleCompile!K351)),ISNUMBER(FIND("6F",ScheduleCompile!K351)),ISNUMBER(FIND("7F",ScheduleCompile!K351)),ISNUMBER(FIND("9F",ScheduleCompile!K351)),ISNUMBER(FIND("4F",ScheduleCompile!K351))),VALUE(LEFT(ScheduleCompile!K351,FIND("F",ScheduleCompile!K351)-1)),ScheduleCompile!K351)))))),"",IF(ScheduleCompile!K351="Off",0,IF(ScheduleCompile!K351="On",1,IF(ISNUMBER(ScheduleCompile!K351),ScheduleCompile!K351/1,IF(ISTEXT(ScheduleCompile!K351),IF(OR(ISNUMBER(FIND("5F",ScheduleCompile!K351)),ISNUMBER(FIND("0F",ScheduleCompile!K351)),ISNUMBER(FIND("8F",ScheduleCompile!K351)),ISNUMBER(FIND("1F",ScheduleCompile!K351)),ISNUMBER(FIND("2F",ScheduleCompile!K351)),ISNUMBER(FIND("3F",ScheduleCompile!K351)),ISNUMBER(FIND("6F",ScheduleCompile!K351)),ISNUMBER(FIND("7F",ScheduleCompile!K351)),ISNUMBER(FIND("9F",ScheduleCompile!K351)),ISNUMBER(FIND("4F",ScheduleCompile!K351))),VALUE(LEFT(ScheduleCompile!K351,FIND("F",ScheduleCompile!K351)-1)),ScheduleCompile!K351)))))))</f>
        <v>1</v>
      </c>
      <c r="Q358" s="1">
        <f>IF(AND(ISERROR(IF(ScheduleCompile!L351="Off",0,IF(ScheduleCompile!L351="On",1,IF(ISNUMBER(ScheduleCompile!L351),ScheduleCompile!L351/1,IF(ISTEXT(ScheduleCompile!L351),IF(OR(ISNUMBER(FIND("5F",ScheduleCompile!L351)),ISNUMBER(FIND("0F",ScheduleCompile!L351)),ISNUMBER(FIND("8F",ScheduleCompile!L351)),ISNUMBER(FIND("1F",ScheduleCompile!L351)),ISNUMBER(FIND("2F",ScheduleCompile!L351)),ISNUMBER(FIND("3F",ScheduleCompile!L351)),ISNUMBER(FIND("6F",ScheduleCompile!L351)),ISNUMBER(FIND("7F",ScheduleCompile!L351)),ISNUMBER(FIND("9F",ScheduleCompile!L351)),ISNUMBER(FIND("4F",ScheduleCompile!L351))),VALUE(LEFT(ScheduleCompile!L351,FIND("F",ScheduleCompile!L351)-1)),ScheduleCompile!L351)))))),ISTEXT(ScheduleCompile!#REF!)),"ENDTABLE",IF(ISERROR(IF(ScheduleCompile!L351="Off",0,IF(ScheduleCompile!L351="On",1,IF(ISNUMBER(ScheduleCompile!L351),ScheduleCompile!L351/1,IF(ISTEXT(ScheduleCompile!L351),IF(OR(ISNUMBER(FIND("5F",ScheduleCompile!L351)),ISNUMBER(FIND("0F",ScheduleCompile!L351)),ISNUMBER(FIND("8F",ScheduleCompile!L351)),ISNUMBER(FIND("1F",ScheduleCompile!L351)),ISNUMBER(FIND("2F",ScheduleCompile!L351)),ISNUMBER(FIND("3F",ScheduleCompile!L351)),ISNUMBER(FIND("6F",ScheduleCompile!L351)),ISNUMBER(FIND("7F",ScheduleCompile!L351)),ISNUMBER(FIND("9F",ScheduleCompile!L351)),ISNUMBER(FIND("4F",ScheduleCompile!L351))),VALUE(LEFT(ScheduleCompile!L351,FIND("F",ScheduleCompile!L351)-1)),ScheduleCompile!L351)))))),"",IF(ScheduleCompile!L351="Off",0,IF(ScheduleCompile!L351="On",1,IF(ISNUMBER(ScheduleCompile!L351),ScheduleCompile!L351/1,IF(ISTEXT(ScheduleCompile!L351),IF(OR(ISNUMBER(FIND("5F",ScheduleCompile!L351)),ISNUMBER(FIND("0F",ScheduleCompile!L351)),ISNUMBER(FIND("8F",ScheduleCompile!L351)),ISNUMBER(FIND("1F",ScheduleCompile!L351)),ISNUMBER(FIND("2F",ScheduleCompile!L351)),ISNUMBER(FIND("3F",ScheduleCompile!L351)),ISNUMBER(FIND("6F",ScheduleCompile!L351)),ISNUMBER(FIND("7F",ScheduleCompile!L351)),ISNUMBER(FIND("9F",ScheduleCompile!L351)),ISNUMBER(FIND("4F",ScheduleCompile!L351))),VALUE(LEFT(ScheduleCompile!L351,FIND("F",ScheduleCompile!L351)-1)),ScheduleCompile!L351)))))))</f>
        <v>1</v>
      </c>
      <c r="R358" s="1">
        <f>IF(AND(ISERROR(IF(ScheduleCompile!M351="Off",0,IF(ScheduleCompile!M351="On",1,IF(ISNUMBER(ScheduleCompile!M351),ScheduleCompile!M351/1,IF(ISTEXT(ScheduleCompile!M351),IF(OR(ISNUMBER(FIND("5F",ScheduleCompile!M351)),ISNUMBER(FIND("0F",ScheduleCompile!M351)),ISNUMBER(FIND("8F",ScheduleCompile!M351)),ISNUMBER(FIND("1F",ScheduleCompile!M351)),ISNUMBER(FIND("2F",ScheduleCompile!M351)),ISNUMBER(FIND("3F",ScheduleCompile!M351)),ISNUMBER(FIND("6F",ScheduleCompile!M351)),ISNUMBER(FIND("7F",ScheduleCompile!M351)),ISNUMBER(FIND("9F",ScheduleCompile!M351)),ISNUMBER(FIND("4F",ScheduleCompile!M351))),VALUE(LEFT(ScheduleCompile!M351,FIND("F",ScheduleCompile!M351)-1)),ScheduleCompile!M351)))))),ISTEXT(ScheduleCompile!#REF!)),"ENDTABLE",IF(ISERROR(IF(ScheduleCompile!M351="Off",0,IF(ScheduleCompile!M351="On",1,IF(ISNUMBER(ScheduleCompile!M351),ScheduleCompile!M351/1,IF(ISTEXT(ScheduleCompile!M351),IF(OR(ISNUMBER(FIND("5F",ScheduleCompile!M351)),ISNUMBER(FIND("0F",ScheduleCompile!M351)),ISNUMBER(FIND("8F",ScheduleCompile!M351)),ISNUMBER(FIND("1F",ScheduleCompile!M351)),ISNUMBER(FIND("2F",ScheduleCompile!M351)),ISNUMBER(FIND("3F",ScheduleCompile!M351)),ISNUMBER(FIND("6F",ScheduleCompile!M351)),ISNUMBER(FIND("7F",ScheduleCompile!M351)),ISNUMBER(FIND("9F",ScheduleCompile!M351)),ISNUMBER(FIND("4F",ScheduleCompile!M351))),VALUE(LEFT(ScheduleCompile!M351,FIND("F",ScheduleCompile!M351)-1)),ScheduleCompile!M351)))))),"",IF(ScheduleCompile!M351="Off",0,IF(ScheduleCompile!M351="On",1,IF(ISNUMBER(ScheduleCompile!M351),ScheduleCompile!M351/1,IF(ISTEXT(ScheduleCompile!M351),IF(OR(ISNUMBER(FIND("5F",ScheduleCompile!M351)),ISNUMBER(FIND("0F",ScheduleCompile!M351)),ISNUMBER(FIND("8F",ScheduleCompile!M351)),ISNUMBER(FIND("1F",ScheduleCompile!M351)),ISNUMBER(FIND("2F",ScheduleCompile!M351)),ISNUMBER(FIND("3F",ScheduleCompile!M351)),ISNUMBER(FIND("6F",ScheduleCompile!M351)),ISNUMBER(FIND("7F",ScheduleCompile!M351)),ISNUMBER(FIND("9F",ScheduleCompile!M351)),ISNUMBER(FIND("4F",ScheduleCompile!M351))),VALUE(LEFT(ScheduleCompile!M351,FIND("F",ScheduleCompile!M351)-1)),ScheduleCompile!M351)))))))</f>
        <v>1</v>
      </c>
      <c r="S358" s="1">
        <f>IF(AND(ISERROR(IF(ScheduleCompile!N351="Off",0,IF(ScheduleCompile!N351="On",1,IF(ISNUMBER(ScheduleCompile!N351),ScheduleCompile!N351/1,IF(ISTEXT(ScheduleCompile!N351),IF(OR(ISNUMBER(FIND("5F",ScheduleCompile!N351)),ISNUMBER(FIND("0F",ScheduleCompile!N351)),ISNUMBER(FIND("8F",ScheduleCompile!N351)),ISNUMBER(FIND("1F",ScheduleCompile!N351)),ISNUMBER(FIND("2F",ScheduleCompile!N351)),ISNUMBER(FIND("3F",ScheduleCompile!N351)),ISNUMBER(FIND("6F",ScheduleCompile!N351)),ISNUMBER(FIND("7F",ScheduleCompile!N351)),ISNUMBER(FIND("9F",ScheduleCompile!N351)),ISNUMBER(FIND("4F",ScheduleCompile!N351))),VALUE(LEFT(ScheduleCompile!N351,FIND("F",ScheduleCompile!N351)-1)),ScheduleCompile!N351)))))),ISTEXT(ScheduleCompile!#REF!)),"ENDTABLE",IF(ISERROR(IF(ScheduleCompile!N351="Off",0,IF(ScheduleCompile!N351="On",1,IF(ISNUMBER(ScheduleCompile!N351),ScheduleCompile!N351/1,IF(ISTEXT(ScheduleCompile!N351),IF(OR(ISNUMBER(FIND("5F",ScheduleCompile!N351)),ISNUMBER(FIND("0F",ScheduleCompile!N351)),ISNUMBER(FIND("8F",ScheduleCompile!N351)),ISNUMBER(FIND("1F",ScheduleCompile!N351)),ISNUMBER(FIND("2F",ScheduleCompile!N351)),ISNUMBER(FIND("3F",ScheduleCompile!N351)),ISNUMBER(FIND("6F",ScheduleCompile!N351)),ISNUMBER(FIND("7F",ScheduleCompile!N351)),ISNUMBER(FIND("9F",ScheduleCompile!N351)),ISNUMBER(FIND("4F",ScheduleCompile!N351))),VALUE(LEFT(ScheduleCompile!N351,FIND("F",ScheduleCompile!N351)-1)),ScheduleCompile!N351)))))),"",IF(ScheduleCompile!N351="Off",0,IF(ScheduleCompile!N351="On",1,IF(ISNUMBER(ScheduleCompile!N351),ScheduleCompile!N351/1,IF(ISTEXT(ScheduleCompile!N351),IF(OR(ISNUMBER(FIND("5F",ScheduleCompile!N351)),ISNUMBER(FIND("0F",ScheduleCompile!N351)),ISNUMBER(FIND("8F",ScheduleCompile!N351)),ISNUMBER(FIND("1F",ScheduleCompile!N351)),ISNUMBER(FIND("2F",ScheduleCompile!N351)),ISNUMBER(FIND("3F",ScheduleCompile!N351)),ISNUMBER(FIND("6F",ScheduleCompile!N351)),ISNUMBER(FIND("7F",ScheduleCompile!N351)),ISNUMBER(FIND("9F",ScheduleCompile!N351)),ISNUMBER(FIND("4F",ScheduleCompile!N351))),VALUE(LEFT(ScheduleCompile!N351,FIND("F",ScheduleCompile!N351)-1)),ScheduleCompile!N351)))))))</f>
        <v>1</v>
      </c>
      <c r="T358" s="1">
        <f>IF(AND(ISERROR(IF(ScheduleCompile!O351="Off",0,IF(ScheduleCompile!O351="On",1,IF(ISNUMBER(ScheduleCompile!O351),ScheduleCompile!O351/1,IF(ISTEXT(ScheduleCompile!O351),IF(OR(ISNUMBER(FIND("5F",ScheduleCompile!O351)),ISNUMBER(FIND("0F",ScheduleCompile!O351)),ISNUMBER(FIND("8F",ScheduleCompile!O351)),ISNUMBER(FIND("1F",ScheduleCompile!O351)),ISNUMBER(FIND("2F",ScheduleCompile!O351)),ISNUMBER(FIND("3F",ScheduleCompile!O351)),ISNUMBER(FIND("6F",ScheduleCompile!O351)),ISNUMBER(FIND("7F",ScheduleCompile!O351)),ISNUMBER(FIND("9F",ScheduleCompile!O351)),ISNUMBER(FIND("4F",ScheduleCompile!O351))),VALUE(LEFT(ScheduleCompile!O351,FIND("F",ScheduleCompile!O351)-1)),ScheduleCompile!O351)))))),ISTEXT(ScheduleCompile!#REF!)),"ENDTABLE",IF(ISERROR(IF(ScheduleCompile!O351="Off",0,IF(ScheduleCompile!O351="On",1,IF(ISNUMBER(ScheduleCompile!O351),ScheduleCompile!O351/1,IF(ISTEXT(ScheduleCompile!O351),IF(OR(ISNUMBER(FIND("5F",ScheduleCompile!O351)),ISNUMBER(FIND("0F",ScheduleCompile!O351)),ISNUMBER(FIND("8F",ScheduleCompile!O351)),ISNUMBER(FIND("1F",ScheduleCompile!O351)),ISNUMBER(FIND("2F",ScheduleCompile!O351)),ISNUMBER(FIND("3F",ScheduleCompile!O351)),ISNUMBER(FIND("6F",ScheduleCompile!O351)),ISNUMBER(FIND("7F",ScheduleCompile!O351)),ISNUMBER(FIND("9F",ScheduleCompile!O351)),ISNUMBER(FIND("4F",ScheduleCompile!O351))),VALUE(LEFT(ScheduleCompile!O351,FIND("F",ScheduleCompile!O351)-1)),ScheduleCompile!O351)))))),"",IF(ScheduleCompile!O351="Off",0,IF(ScheduleCompile!O351="On",1,IF(ISNUMBER(ScheduleCompile!O351),ScheduleCompile!O351/1,IF(ISTEXT(ScheduleCompile!O351),IF(OR(ISNUMBER(FIND("5F",ScheduleCompile!O351)),ISNUMBER(FIND("0F",ScheduleCompile!O351)),ISNUMBER(FIND("8F",ScheduleCompile!O351)),ISNUMBER(FIND("1F",ScheduleCompile!O351)),ISNUMBER(FIND("2F",ScheduleCompile!O351)),ISNUMBER(FIND("3F",ScheduleCompile!O351)),ISNUMBER(FIND("6F",ScheduleCompile!O351)),ISNUMBER(FIND("7F",ScheduleCompile!O351)),ISNUMBER(FIND("9F",ScheduleCompile!O351)),ISNUMBER(FIND("4F",ScheduleCompile!O351))),VALUE(LEFT(ScheduleCompile!O351,FIND("F",ScheduleCompile!O351)-1)),ScheduleCompile!O351)))))))</f>
        <v>1</v>
      </c>
      <c r="U358" s="1">
        <f>IF(AND(ISERROR(IF(ScheduleCompile!P351="Off",0,IF(ScheduleCompile!P351="On",1,IF(ISNUMBER(ScheduleCompile!P351),ScheduleCompile!P351/1,IF(ISTEXT(ScheduleCompile!P351),IF(OR(ISNUMBER(FIND("5F",ScheduleCompile!P351)),ISNUMBER(FIND("0F",ScheduleCompile!P351)),ISNUMBER(FIND("8F",ScheduleCompile!P351)),ISNUMBER(FIND("1F",ScheduleCompile!P351)),ISNUMBER(FIND("2F",ScheduleCompile!P351)),ISNUMBER(FIND("3F",ScheduleCompile!P351)),ISNUMBER(FIND("6F",ScheduleCompile!P351)),ISNUMBER(FIND("7F",ScheduleCompile!P351)),ISNUMBER(FIND("9F",ScheduleCompile!P351)),ISNUMBER(FIND("4F",ScheduleCompile!P351))),VALUE(LEFT(ScheduleCompile!P351,FIND("F",ScheduleCompile!P351)-1)),ScheduleCompile!P351)))))),ISTEXT(ScheduleCompile!#REF!)),"ENDTABLE",IF(ISERROR(IF(ScheduleCompile!P351="Off",0,IF(ScheduleCompile!P351="On",1,IF(ISNUMBER(ScheduleCompile!P351),ScheduleCompile!P351/1,IF(ISTEXT(ScheduleCompile!P351),IF(OR(ISNUMBER(FIND("5F",ScheduleCompile!P351)),ISNUMBER(FIND("0F",ScheduleCompile!P351)),ISNUMBER(FIND("8F",ScheduleCompile!P351)),ISNUMBER(FIND("1F",ScheduleCompile!P351)),ISNUMBER(FIND("2F",ScheduleCompile!P351)),ISNUMBER(FIND("3F",ScheduleCompile!P351)),ISNUMBER(FIND("6F",ScheduleCompile!P351)),ISNUMBER(FIND("7F",ScheduleCompile!P351)),ISNUMBER(FIND("9F",ScheduleCompile!P351)),ISNUMBER(FIND("4F",ScheduleCompile!P351))),VALUE(LEFT(ScheduleCompile!P351,FIND("F",ScheduleCompile!P351)-1)),ScheduleCompile!P351)))))),"",IF(ScheduleCompile!P351="Off",0,IF(ScheduleCompile!P351="On",1,IF(ISNUMBER(ScheduleCompile!P351),ScheduleCompile!P351/1,IF(ISTEXT(ScheduleCompile!P351),IF(OR(ISNUMBER(FIND("5F",ScheduleCompile!P351)),ISNUMBER(FIND("0F",ScheduleCompile!P351)),ISNUMBER(FIND("8F",ScheduleCompile!P351)),ISNUMBER(FIND("1F",ScheduleCompile!P351)),ISNUMBER(FIND("2F",ScheduleCompile!P351)),ISNUMBER(FIND("3F",ScheduleCompile!P351)),ISNUMBER(FIND("6F",ScheduleCompile!P351)),ISNUMBER(FIND("7F",ScheduleCompile!P351)),ISNUMBER(FIND("9F",ScheduleCompile!P351)),ISNUMBER(FIND("4F",ScheduleCompile!P351))),VALUE(LEFT(ScheduleCompile!P351,FIND("F",ScheduleCompile!P351)-1)),ScheduleCompile!P351)))))))</f>
        <v>1</v>
      </c>
      <c r="V358" s="1">
        <f>IF(AND(ISERROR(IF(ScheduleCompile!Q351="Off",0,IF(ScheduleCompile!Q351="On",1,IF(ISNUMBER(ScheduleCompile!Q351),ScheduleCompile!Q351/1,IF(ISTEXT(ScheduleCompile!Q351),IF(OR(ISNUMBER(FIND("5F",ScheduleCompile!Q351)),ISNUMBER(FIND("0F",ScheduleCompile!Q351)),ISNUMBER(FIND("8F",ScheduleCompile!Q351)),ISNUMBER(FIND("1F",ScheduleCompile!Q351)),ISNUMBER(FIND("2F",ScheduleCompile!Q351)),ISNUMBER(FIND("3F",ScheduleCompile!Q351)),ISNUMBER(FIND("6F",ScheduleCompile!Q351)),ISNUMBER(FIND("7F",ScheduleCompile!Q351)),ISNUMBER(FIND("9F",ScheduleCompile!Q351)),ISNUMBER(FIND("4F",ScheduleCompile!Q351))),VALUE(LEFT(ScheduleCompile!Q351,FIND("F",ScheduleCompile!Q351)-1)),ScheduleCompile!Q351)))))),ISTEXT(ScheduleCompile!#REF!)),"ENDTABLE",IF(ISERROR(IF(ScheduleCompile!Q351="Off",0,IF(ScheduleCompile!Q351="On",1,IF(ISNUMBER(ScheduleCompile!Q351),ScheduleCompile!Q351/1,IF(ISTEXT(ScheduleCompile!Q351),IF(OR(ISNUMBER(FIND("5F",ScheduleCompile!Q351)),ISNUMBER(FIND("0F",ScheduleCompile!Q351)),ISNUMBER(FIND("8F",ScheduleCompile!Q351)),ISNUMBER(FIND("1F",ScheduleCompile!Q351)),ISNUMBER(FIND("2F",ScheduleCompile!Q351)),ISNUMBER(FIND("3F",ScheduleCompile!Q351)),ISNUMBER(FIND("6F",ScheduleCompile!Q351)),ISNUMBER(FIND("7F",ScheduleCompile!Q351)),ISNUMBER(FIND("9F",ScheduleCompile!Q351)),ISNUMBER(FIND("4F",ScheduleCompile!Q351))),VALUE(LEFT(ScheduleCompile!Q351,FIND("F",ScheduleCompile!Q351)-1)),ScheduleCompile!Q351)))))),"",IF(ScheduleCompile!Q351="Off",0,IF(ScheduleCompile!Q351="On",1,IF(ISNUMBER(ScheduleCompile!Q351),ScheduleCompile!Q351/1,IF(ISTEXT(ScheduleCompile!Q351),IF(OR(ISNUMBER(FIND("5F",ScheduleCompile!Q351)),ISNUMBER(FIND("0F",ScheduleCompile!Q351)),ISNUMBER(FIND("8F",ScheduleCompile!Q351)),ISNUMBER(FIND("1F",ScheduleCompile!Q351)),ISNUMBER(FIND("2F",ScheduleCompile!Q351)),ISNUMBER(FIND("3F",ScheduleCompile!Q351)),ISNUMBER(FIND("6F",ScheduleCompile!Q351)),ISNUMBER(FIND("7F",ScheduleCompile!Q351)),ISNUMBER(FIND("9F",ScheduleCompile!Q351)),ISNUMBER(FIND("4F",ScheduleCompile!Q351))),VALUE(LEFT(ScheduleCompile!Q351,FIND("F",ScheduleCompile!Q351)-1)),ScheduleCompile!Q351)))))))</f>
        <v>1</v>
      </c>
      <c r="W358" s="1">
        <f>IF(AND(ISERROR(IF(ScheduleCompile!R351="Off",0,IF(ScheduleCompile!R351="On",1,IF(ISNUMBER(ScheduleCompile!R351),ScheduleCompile!R351/1,IF(ISTEXT(ScheduleCompile!R351),IF(OR(ISNUMBER(FIND("5F",ScheduleCompile!R351)),ISNUMBER(FIND("0F",ScheduleCompile!R351)),ISNUMBER(FIND("8F",ScheduleCompile!R351)),ISNUMBER(FIND("1F",ScheduleCompile!R351)),ISNUMBER(FIND("2F",ScheduleCompile!R351)),ISNUMBER(FIND("3F",ScheduleCompile!R351)),ISNUMBER(FIND("6F",ScheduleCompile!R351)),ISNUMBER(FIND("7F",ScheduleCompile!R351)),ISNUMBER(FIND("9F",ScheduleCompile!R351)),ISNUMBER(FIND("4F",ScheduleCompile!R351))),VALUE(LEFT(ScheduleCompile!R351,FIND("F",ScheduleCompile!R351)-1)),ScheduleCompile!R351)))))),ISTEXT(ScheduleCompile!#REF!)),"ENDTABLE",IF(ISERROR(IF(ScheduleCompile!R351="Off",0,IF(ScheduleCompile!R351="On",1,IF(ISNUMBER(ScheduleCompile!R351),ScheduleCompile!R351/1,IF(ISTEXT(ScheduleCompile!R351),IF(OR(ISNUMBER(FIND("5F",ScheduleCompile!R351)),ISNUMBER(FIND("0F",ScheduleCompile!R351)),ISNUMBER(FIND("8F",ScheduleCompile!R351)),ISNUMBER(FIND("1F",ScheduleCompile!R351)),ISNUMBER(FIND("2F",ScheduleCompile!R351)),ISNUMBER(FIND("3F",ScheduleCompile!R351)),ISNUMBER(FIND("6F",ScheduleCompile!R351)),ISNUMBER(FIND("7F",ScheduleCompile!R351)),ISNUMBER(FIND("9F",ScheduleCompile!R351)),ISNUMBER(FIND("4F",ScheduleCompile!R351))),VALUE(LEFT(ScheduleCompile!R351,FIND("F",ScheduleCompile!R351)-1)),ScheduleCompile!R351)))))),"",IF(ScheduleCompile!R351="Off",0,IF(ScheduleCompile!R351="On",1,IF(ISNUMBER(ScheduleCompile!R351),ScheduleCompile!R351/1,IF(ISTEXT(ScheduleCompile!R351),IF(OR(ISNUMBER(FIND("5F",ScheduleCompile!R351)),ISNUMBER(FIND("0F",ScheduleCompile!R351)),ISNUMBER(FIND("8F",ScheduleCompile!R351)),ISNUMBER(FIND("1F",ScheduleCompile!R351)),ISNUMBER(FIND("2F",ScheduleCompile!R351)),ISNUMBER(FIND("3F",ScheduleCompile!R351)),ISNUMBER(FIND("6F",ScheduleCompile!R351)),ISNUMBER(FIND("7F",ScheduleCompile!R351)),ISNUMBER(FIND("9F",ScheduleCompile!R351)),ISNUMBER(FIND("4F",ScheduleCompile!R351))),VALUE(LEFT(ScheduleCompile!R351,FIND("F",ScheduleCompile!R351)-1)),ScheduleCompile!R351)))))))</f>
        <v>1</v>
      </c>
      <c r="X358" s="1">
        <f>IF(AND(ISERROR(IF(ScheduleCompile!S351="Off",0,IF(ScheduleCompile!S351="On",1,IF(ISNUMBER(ScheduleCompile!S351),ScheduleCompile!S351/1,IF(ISTEXT(ScheduleCompile!S351),IF(OR(ISNUMBER(FIND("5F",ScheduleCompile!S351)),ISNUMBER(FIND("0F",ScheduleCompile!S351)),ISNUMBER(FIND("8F",ScheduleCompile!S351)),ISNUMBER(FIND("1F",ScheduleCompile!S351)),ISNUMBER(FIND("2F",ScheduleCompile!S351)),ISNUMBER(FIND("3F",ScheduleCompile!S351)),ISNUMBER(FIND("6F",ScheduleCompile!S351)),ISNUMBER(FIND("7F",ScheduleCompile!S351)),ISNUMBER(FIND("9F",ScheduleCompile!S351)),ISNUMBER(FIND("4F",ScheduleCompile!S351))),VALUE(LEFT(ScheduleCompile!S351,FIND("F",ScheduleCompile!S351)-1)),ScheduleCompile!S351)))))),ISTEXT(ScheduleCompile!#REF!)),"ENDTABLE",IF(ISERROR(IF(ScheduleCompile!S351="Off",0,IF(ScheduleCompile!S351="On",1,IF(ISNUMBER(ScheduleCompile!S351),ScheduleCompile!S351/1,IF(ISTEXT(ScheduleCompile!S351),IF(OR(ISNUMBER(FIND("5F",ScheduleCompile!S351)),ISNUMBER(FIND("0F",ScheduleCompile!S351)),ISNUMBER(FIND("8F",ScheduleCompile!S351)),ISNUMBER(FIND("1F",ScheduleCompile!S351)),ISNUMBER(FIND("2F",ScheduleCompile!S351)),ISNUMBER(FIND("3F",ScheduleCompile!S351)),ISNUMBER(FIND("6F",ScheduleCompile!S351)),ISNUMBER(FIND("7F",ScheduleCompile!S351)),ISNUMBER(FIND("9F",ScheduleCompile!S351)),ISNUMBER(FIND("4F",ScheduleCompile!S351))),VALUE(LEFT(ScheduleCompile!S351,FIND("F",ScheduleCompile!S351)-1)),ScheduleCompile!S351)))))),"",IF(ScheduleCompile!S351="Off",0,IF(ScheduleCompile!S351="On",1,IF(ISNUMBER(ScheduleCompile!S351),ScheduleCompile!S351/1,IF(ISTEXT(ScheduleCompile!S351),IF(OR(ISNUMBER(FIND("5F",ScheduleCompile!S351)),ISNUMBER(FIND("0F",ScheduleCompile!S351)),ISNUMBER(FIND("8F",ScheduleCompile!S351)),ISNUMBER(FIND("1F",ScheduleCompile!S351)),ISNUMBER(FIND("2F",ScheduleCompile!S351)),ISNUMBER(FIND("3F",ScheduleCompile!S351)),ISNUMBER(FIND("6F",ScheduleCompile!S351)),ISNUMBER(FIND("7F",ScheduleCompile!S351)),ISNUMBER(FIND("9F",ScheduleCompile!S351)),ISNUMBER(FIND("4F",ScheduleCompile!S351))),VALUE(LEFT(ScheduleCompile!S351,FIND("F",ScheduleCompile!S351)-1)),ScheduleCompile!S351)))))))</f>
        <v>1</v>
      </c>
      <c r="Y358" s="1">
        <f>IF(AND(ISERROR(IF(ScheduleCompile!T351="Off",0,IF(ScheduleCompile!T351="On",1,IF(ISNUMBER(ScheduleCompile!T351),ScheduleCompile!T351/1,IF(ISTEXT(ScheduleCompile!T351),IF(OR(ISNUMBER(FIND("5F",ScheduleCompile!T351)),ISNUMBER(FIND("0F",ScheduleCompile!T351)),ISNUMBER(FIND("8F",ScheduleCompile!T351)),ISNUMBER(FIND("1F",ScheduleCompile!T351)),ISNUMBER(FIND("2F",ScheduleCompile!T351)),ISNUMBER(FIND("3F",ScheduleCompile!T351)),ISNUMBER(FIND("6F",ScheduleCompile!T351)),ISNUMBER(FIND("7F",ScheduleCompile!T351)),ISNUMBER(FIND("9F",ScheduleCompile!T351)),ISNUMBER(FIND("4F",ScheduleCompile!T351))),VALUE(LEFT(ScheduleCompile!T351,FIND("F",ScheduleCompile!T351)-1)),ScheduleCompile!T351)))))),ISTEXT(ScheduleCompile!#REF!)),"ENDTABLE",IF(ISERROR(IF(ScheduleCompile!T351="Off",0,IF(ScheduleCompile!T351="On",1,IF(ISNUMBER(ScheduleCompile!T351),ScheduleCompile!T351/1,IF(ISTEXT(ScheduleCompile!T351),IF(OR(ISNUMBER(FIND("5F",ScheduleCompile!T351)),ISNUMBER(FIND("0F",ScheduleCompile!T351)),ISNUMBER(FIND("8F",ScheduleCompile!T351)),ISNUMBER(FIND("1F",ScheduleCompile!T351)),ISNUMBER(FIND("2F",ScheduleCompile!T351)),ISNUMBER(FIND("3F",ScheduleCompile!T351)),ISNUMBER(FIND("6F",ScheduleCompile!T351)),ISNUMBER(FIND("7F",ScheduleCompile!T351)),ISNUMBER(FIND("9F",ScheduleCompile!T351)),ISNUMBER(FIND("4F",ScheduleCompile!T351))),VALUE(LEFT(ScheduleCompile!T351,FIND("F",ScheduleCompile!T351)-1)),ScheduleCompile!T351)))))),"",IF(ScheduleCompile!T351="Off",0,IF(ScheduleCompile!T351="On",1,IF(ISNUMBER(ScheduleCompile!T351),ScheduleCompile!T351/1,IF(ISTEXT(ScheduleCompile!T351),IF(OR(ISNUMBER(FIND("5F",ScheduleCompile!T351)),ISNUMBER(FIND("0F",ScheduleCompile!T351)),ISNUMBER(FIND("8F",ScheduleCompile!T351)),ISNUMBER(FIND("1F",ScheduleCompile!T351)),ISNUMBER(FIND("2F",ScheduleCompile!T351)),ISNUMBER(FIND("3F",ScheduleCompile!T351)),ISNUMBER(FIND("6F",ScheduleCompile!T351)),ISNUMBER(FIND("7F",ScheduleCompile!T351)),ISNUMBER(FIND("9F",ScheduleCompile!T351)),ISNUMBER(FIND("4F",ScheduleCompile!T351))),VALUE(LEFT(ScheduleCompile!T351,FIND("F",ScheduleCompile!T351)-1)),ScheduleCompile!T351)))))))</f>
        <v>1</v>
      </c>
      <c r="Z358" s="1">
        <f>IF(AND(ISERROR(IF(ScheduleCompile!U351="Off",0,IF(ScheduleCompile!U351="On",1,IF(ISNUMBER(ScheduleCompile!U351),ScheduleCompile!U351/1,IF(ISTEXT(ScheduleCompile!U351),IF(OR(ISNUMBER(FIND("5F",ScheduleCompile!U351)),ISNUMBER(FIND("0F",ScheduleCompile!U351)),ISNUMBER(FIND("8F",ScheduleCompile!U351)),ISNUMBER(FIND("1F",ScheduleCompile!U351)),ISNUMBER(FIND("2F",ScheduleCompile!U351)),ISNUMBER(FIND("3F",ScheduleCompile!U351)),ISNUMBER(FIND("6F",ScheduleCompile!U351)),ISNUMBER(FIND("7F",ScheduleCompile!U351)),ISNUMBER(FIND("9F",ScheduleCompile!U351)),ISNUMBER(FIND("4F",ScheduleCompile!U351))),VALUE(LEFT(ScheduleCompile!U351,FIND("F",ScheduleCompile!U351)-1)),ScheduleCompile!U351)))))),ISTEXT(ScheduleCompile!#REF!)),"ENDTABLE",IF(ISERROR(IF(ScheduleCompile!U351="Off",0,IF(ScheduleCompile!U351="On",1,IF(ISNUMBER(ScheduleCompile!U351),ScheduleCompile!U351/1,IF(ISTEXT(ScheduleCompile!U351),IF(OR(ISNUMBER(FIND("5F",ScheduleCompile!U351)),ISNUMBER(FIND("0F",ScheduleCompile!U351)),ISNUMBER(FIND("8F",ScheduleCompile!U351)),ISNUMBER(FIND("1F",ScheduleCompile!U351)),ISNUMBER(FIND("2F",ScheduleCompile!U351)),ISNUMBER(FIND("3F",ScheduleCompile!U351)),ISNUMBER(FIND("6F",ScheduleCompile!U351)),ISNUMBER(FIND("7F",ScheduleCompile!U351)),ISNUMBER(FIND("9F",ScheduleCompile!U351)),ISNUMBER(FIND("4F",ScheduleCompile!U351))),VALUE(LEFT(ScheduleCompile!U351,FIND("F",ScheduleCompile!U351)-1)),ScheduleCompile!U351)))))),"",IF(ScheduleCompile!U351="Off",0,IF(ScheduleCompile!U351="On",1,IF(ISNUMBER(ScheduleCompile!U351),ScheduleCompile!U351/1,IF(ISTEXT(ScheduleCompile!U351),IF(OR(ISNUMBER(FIND("5F",ScheduleCompile!U351)),ISNUMBER(FIND("0F",ScheduleCompile!U351)),ISNUMBER(FIND("8F",ScheduleCompile!U351)),ISNUMBER(FIND("1F",ScheduleCompile!U351)),ISNUMBER(FIND("2F",ScheduleCompile!U351)),ISNUMBER(FIND("3F",ScheduleCompile!U351)),ISNUMBER(FIND("6F",ScheduleCompile!U351)),ISNUMBER(FIND("7F",ScheduleCompile!U351)),ISNUMBER(FIND("9F",ScheduleCompile!U351)),ISNUMBER(FIND("4F",ScheduleCompile!U351))),VALUE(LEFT(ScheduleCompile!U351,FIND("F",ScheduleCompile!U351)-1)),ScheduleCompile!U351)))))))</f>
        <v>1</v>
      </c>
      <c r="AA358" s="1">
        <f>IF(AND(ISERROR(IF(ScheduleCompile!V351="Off",0,IF(ScheduleCompile!V351="On",1,IF(ISNUMBER(ScheduleCompile!V351),ScheduleCompile!V351/1,IF(ISTEXT(ScheduleCompile!V351),IF(OR(ISNUMBER(FIND("5F",ScheduleCompile!V351)),ISNUMBER(FIND("0F",ScheduleCompile!V351)),ISNUMBER(FIND("8F",ScheduleCompile!V351)),ISNUMBER(FIND("1F",ScheduleCompile!V351)),ISNUMBER(FIND("2F",ScheduleCompile!V351)),ISNUMBER(FIND("3F",ScheduleCompile!V351)),ISNUMBER(FIND("6F",ScheduleCompile!V351)),ISNUMBER(FIND("7F",ScheduleCompile!V351)),ISNUMBER(FIND("9F",ScheduleCompile!V351)),ISNUMBER(FIND("4F",ScheduleCompile!V351))),VALUE(LEFT(ScheduleCompile!V351,FIND("F",ScheduleCompile!V351)-1)),ScheduleCompile!V351)))))),ISTEXT(ScheduleCompile!#REF!)),"ENDTABLE",IF(ISERROR(IF(ScheduleCompile!V351="Off",0,IF(ScheduleCompile!V351="On",1,IF(ISNUMBER(ScheduleCompile!V351),ScheduleCompile!V351/1,IF(ISTEXT(ScheduleCompile!V351),IF(OR(ISNUMBER(FIND("5F",ScheduleCompile!V351)),ISNUMBER(FIND("0F",ScheduleCompile!V351)),ISNUMBER(FIND("8F",ScheduleCompile!V351)),ISNUMBER(FIND("1F",ScheduleCompile!V351)),ISNUMBER(FIND("2F",ScheduleCompile!V351)),ISNUMBER(FIND("3F",ScheduleCompile!V351)),ISNUMBER(FIND("6F",ScheduleCompile!V351)),ISNUMBER(FIND("7F",ScheduleCompile!V351)),ISNUMBER(FIND("9F",ScheduleCompile!V351)),ISNUMBER(FIND("4F",ScheduleCompile!V351))),VALUE(LEFT(ScheduleCompile!V351,FIND("F",ScheduleCompile!V351)-1)),ScheduleCompile!V351)))))),"",IF(ScheduleCompile!V351="Off",0,IF(ScheduleCompile!V351="On",1,IF(ISNUMBER(ScheduleCompile!V351),ScheduleCompile!V351/1,IF(ISTEXT(ScheduleCompile!V351),IF(OR(ISNUMBER(FIND("5F",ScheduleCompile!V351)),ISNUMBER(FIND("0F",ScheduleCompile!V351)),ISNUMBER(FIND("8F",ScheduleCompile!V351)),ISNUMBER(FIND("1F",ScheduleCompile!V351)),ISNUMBER(FIND("2F",ScheduleCompile!V351)),ISNUMBER(FIND("3F",ScheduleCompile!V351)),ISNUMBER(FIND("6F",ScheduleCompile!V351)),ISNUMBER(FIND("7F",ScheduleCompile!V351)),ISNUMBER(FIND("9F",ScheduleCompile!V351)),ISNUMBER(FIND("4F",ScheduleCompile!V351))),VALUE(LEFT(ScheduleCompile!V351,FIND("F",ScheduleCompile!V351)-1)),ScheduleCompile!V351)))))))</f>
        <v>1</v>
      </c>
      <c r="AB358" s="1">
        <f>IF(AND(ISERROR(IF(ScheduleCompile!W351="Off",0,IF(ScheduleCompile!W351="On",1,IF(ISNUMBER(ScheduleCompile!W351),ScheduleCompile!W351/1,IF(ISTEXT(ScheduleCompile!W351),IF(OR(ISNUMBER(FIND("5F",ScheduleCompile!W351)),ISNUMBER(FIND("0F",ScheduleCompile!W351)),ISNUMBER(FIND("8F",ScheduleCompile!W351)),ISNUMBER(FIND("1F",ScheduleCompile!W351)),ISNUMBER(FIND("2F",ScheduleCompile!W351)),ISNUMBER(FIND("3F",ScheduleCompile!W351)),ISNUMBER(FIND("6F",ScheduleCompile!W351)),ISNUMBER(FIND("7F",ScheduleCompile!W351)),ISNUMBER(FIND("9F",ScheduleCompile!W351)),ISNUMBER(FIND("4F",ScheduleCompile!W351))),VALUE(LEFT(ScheduleCompile!W351,FIND("F",ScheduleCompile!W351)-1)),ScheduleCompile!W351)))))),ISTEXT(ScheduleCompile!#REF!)),"ENDTABLE",IF(ISERROR(IF(ScheduleCompile!W351="Off",0,IF(ScheduleCompile!W351="On",1,IF(ISNUMBER(ScheduleCompile!W351),ScheduleCompile!W351/1,IF(ISTEXT(ScheduleCompile!W351),IF(OR(ISNUMBER(FIND("5F",ScheduleCompile!W351)),ISNUMBER(FIND("0F",ScheduleCompile!W351)),ISNUMBER(FIND("8F",ScheduleCompile!W351)),ISNUMBER(FIND("1F",ScheduleCompile!W351)),ISNUMBER(FIND("2F",ScheduleCompile!W351)),ISNUMBER(FIND("3F",ScheduleCompile!W351)),ISNUMBER(FIND("6F",ScheduleCompile!W351)),ISNUMBER(FIND("7F",ScheduleCompile!W351)),ISNUMBER(FIND("9F",ScheduleCompile!W351)),ISNUMBER(FIND("4F",ScheduleCompile!W351))),VALUE(LEFT(ScheduleCompile!W351,FIND("F",ScheduleCompile!W351)-1)),ScheduleCompile!W351)))))),"",IF(ScheduleCompile!W351="Off",0,IF(ScheduleCompile!W351="On",1,IF(ISNUMBER(ScheduleCompile!W351),ScheduleCompile!W351/1,IF(ISTEXT(ScheduleCompile!W351),IF(OR(ISNUMBER(FIND("5F",ScheduleCompile!W351)),ISNUMBER(FIND("0F",ScheduleCompile!W351)),ISNUMBER(FIND("8F",ScheduleCompile!W351)),ISNUMBER(FIND("1F",ScheduleCompile!W351)),ISNUMBER(FIND("2F",ScheduleCompile!W351)),ISNUMBER(FIND("3F",ScheduleCompile!W351)),ISNUMBER(FIND("6F",ScheduleCompile!W351)),ISNUMBER(FIND("7F",ScheduleCompile!W351)),ISNUMBER(FIND("9F",ScheduleCompile!W351)),ISNUMBER(FIND("4F",ScheduleCompile!W351))),VALUE(LEFT(ScheduleCompile!W351,FIND("F",ScheduleCompile!W351)-1)),ScheduleCompile!W351)))))))</f>
        <v>1</v>
      </c>
      <c r="AC358" s="1">
        <f>IF(AND(ISERROR(IF(ScheduleCompile!X351="Off",0,IF(ScheduleCompile!X351="On",1,IF(ISNUMBER(ScheduleCompile!X351),ScheduleCompile!X351/1,IF(ISTEXT(ScheduleCompile!X351),IF(OR(ISNUMBER(FIND("5F",ScheduleCompile!X351)),ISNUMBER(FIND("0F",ScheduleCompile!X351)),ISNUMBER(FIND("8F",ScheduleCompile!X351)),ISNUMBER(FIND("1F",ScheduleCompile!X351)),ISNUMBER(FIND("2F",ScheduleCompile!X351)),ISNUMBER(FIND("3F",ScheduleCompile!X351)),ISNUMBER(FIND("6F",ScheduleCompile!X351)),ISNUMBER(FIND("7F",ScheduleCompile!X351)),ISNUMBER(FIND("9F",ScheduleCompile!X351)),ISNUMBER(FIND("4F",ScheduleCompile!X351))),VALUE(LEFT(ScheduleCompile!X351,FIND("F",ScheduleCompile!X351)-1)),ScheduleCompile!X351)))))),ISTEXT(ScheduleCompile!#REF!)),"ENDTABLE",IF(ISERROR(IF(ScheduleCompile!X351="Off",0,IF(ScheduleCompile!X351="On",1,IF(ISNUMBER(ScheduleCompile!X351),ScheduleCompile!X351/1,IF(ISTEXT(ScheduleCompile!X351),IF(OR(ISNUMBER(FIND("5F",ScheduleCompile!X351)),ISNUMBER(FIND("0F",ScheduleCompile!X351)),ISNUMBER(FIND("8F",ScheduleCompile!X351)),ISNUMBER(FIND("1F",ScheduleCompile!X351)),ISNUMBER(FIND("2F",ScheduleCompile!X351)),ISNUMBER(FIND("3F",ScheduleCompile!X351)),ISNUMBER(FIND("6F",ScheduleCompile!X351)),ISNUMBER(FIND("7F",ScheduleCompile!X351)),ISNUMBER(FIND("9F",ScheduleCompile!X351)),ISNUMBER(FIND("4F",ScheduleCompile!X351))),VALUE(LEFT(ScheduleCompile!X351,FIND("F",ScheduleCompile!X351)-1)),ScheduleCompile!X351)))))),"",IF(ScheduleCompile!X351="Off",0,IF(ScheduleCompile!X351="On",1,IF(ISNUMBER(ScheduleCompile!X351),ScheduleCompile!X351/1,IF(ISTEXT(ScheduleCompile!X351),IF(OR(ISNUMBER(FIND("5F",ScheduleCompile!X351)),ISNUMBER(FIND("0F",ScheduleCompile!X351)),ISNUMBER(FIND("8F",ScheduleCompile!X351)),ISNUMBER(FIND("1F",ScheduleCompile!X351)),ISNUMBER(FIND("2F",ScheduleCompile!X351)),ISNUMBER(FIND("3F",ScheduleCompile!X351)),ISNUMBER(FIND("6F",ScheduleCompile!X351)),ISNUMBER(FIND("7F",ScheduleCompile!X351)),ISNUMBER(FIND("9F",ScheduleCompile!X351)),ISNUMBER(FIND("4F",ScheduleCompile!X351))),VALUE(LEFT(ScheduleCompile!X351,FIND("F",ScheduleCompile!X351)-1)),ScheduleCompile!X351)))))))</f>
        <v>1</v>
      </c>
      <c r="AD358" s="1">
        <f>IF(AND(ISERROR(IF(ScheduleCompile!Y351="Off",0,IF(ScheduleCompile!Y351="On",1,IF(ISNUMBER(ScheduleCompile!Y351),ScheduleCompile!Y351/1,IF(ISTEXT(ScheduleCompile!Y351),IF(OR(ISNUMBER(FIND("5F",ScheduleCompile!Y351)),ISNUMBER(FIND("0F",ScheduleCompile!Y351)),ISNUMBER(FIND("8F",ScheduleCompile!Y351)),ISNUMBER(FIND("1F",ScheduleCompile!Y351)),ISNUMBER(FIND("2F",ScheduleCompile!Y351)),ISNUMBER(FIND("3F",ScheduleCompile!Y351)),ISNUMBER(FIND("6F",ScheduleCompile!Y351)),ISNUMBER(FIND("7F",ScheduleCompile!Y351)),ISNUMBER(FIND("9F",ScheduleCompile!Y351)),ISNUMBER(FIND("4F",ScheduleCompile!Y351))),VALUE(LEFT(ScheduleCompile!Y351,FIND("F",ScheduleCompile!Y351)-1)),ScheduleCompile!Y351)))))),ISTEXT(ScheduleCompile!#REF!)),"ENDTABLE",IF(ISERROR(IF(ScheduleCompile!Y351="Off",0,IF(ScheduleCompile!Y351="On",1,IF(ISNUMBER(ScheduleCompile!Y351),ScheduleCompile!Y351/1,IF(ISTEXT(ScheduleCompile!Y351),IF(OR(ISNUMBER(FIND("5F",ScheduleCompile!Y351)),ISNUMBER(FIND("0F",ScheduleCompile!Y351)),ISNUMBER(FIND("8F",ScheduleCompile!Y351)),ISNUMBER(FIND("1F",ScheduleCompile!Y351)),ISNUMBER(FIND("2F",ScheduleCompile!Y351)),ISNUMBER(FIND("3F",ScheduleCompile!Y351)),ISNUMBER(FIND("6F",ScheduleCompile!Y351)),ISNUMBER(FIND("7F",ScheduleCompile!Y351)),ISNUMBER(FIND("9F",ScheduleCompile!Y351)),ISNUMBER(FIND("4F",ScheduleCompile!Y351))),VALUE(LEFT(ScheduleCompile!Y351,FIND("F",ScheduleCompile!Y351)-1)),ScheduleCompile!Y351)))))),"",IF(ScheduleCompile!Y351="Off",0,IF(ScheduleCompile!Y351="On",1,IF(ISNUMBER(ScheduleCompile!Y351),ScheduleCompile!Y351/1,IF(ISTEXT(ScheduleCompile!Y351),IF(OR(ISNUMBER(FIND("5F",ScheduleCompile!Y351)),ISNUMBER(FIND("0F",ScheduleCompile!Y351)),ISNUMBER(FIND("8F",ScheduleCompile!Y351)),ISNUMBER(FIND("1F",ScheduleCompile!Y351)),ISNUMBER(FIND("2F",ScheduleCompile!Y351)),ISNUMBER(FIND("3F",ScheduleCompile!Y351)),ISNUMBER(FIND("6F",ScheduleCompile!Y351)),ISNUMBER(FIND("7F",ScheduleCompile!Y351)),ISNUMBER(FIND("9F",ScheduleCompile!Y351)),ISNUMBER(FIND("4F",ScheduleCompile!Y351))),VALUE(LEFT(ScheduleCompile!Y351,FIND("F",ScheduleCompile!Y351)-1)),ScheduleCompile!Y351)))))))</f>
        <v>1</v>
      </c>
    </row>
    <row r="359" spans="1:30" x14ac:dyDescent="0.25">
      <c r="A359" t="str">
        <f t="shared" si="23"/>
        <v>SchDay "ResidentialLivingInfiltrationSun"  Type = "Fraction" Hr = (1, 1, 1, 1, 1, 1, 1, 1, 1, 1, 1, 1, 1, 1, 1, 1, 1, 1, 1, 1, 1, 1, 1, 1) ..</v>
      </c>
      <c r="B359" s="1" t="s">
        <v>623</v>
      </c>
      <c r="C359" t="str">
        <f t="shared" si="24"/>
        <v xml:space="preserve">SchDay "ResidentialLivingInfiltrationSun"  Type = "Fraction" Hr = </v>
      </c>
      <c r="D359" t="str">
        <f t="shared" si="25"/>
        <v>(1, 1, 1, 1, 1, 1, 1, 1, 1, 1, 1, 1, 1, 1, 1, 1, 1, 1, 1, 1, 1, 1, 1, 1) ..</v>
      </c>
      <c r="E359" s="30" t="str">
        <f>ScheduleCompile!A352</f>
        <v>ResidentialLivingInfiltrationSun</v>
      </c>
      <c r="F359" t="str">
        <f t="shared" si="26"/>
        <v>Fraction</v>
      </c>
      <c r="G359" s="1">
        <f>IF(AND(ISERROR(IF(ScheduleCompile!B352="Off",0,IF(ScheduleCompile!B352="On",1,IF(ISNUMBER(ScheduleCompile!B352),ScheduleCompile!B352/1,IF(ISTEXT(ScheduleCompile!B352),IF(OR(ISNUMBER(FIND("5F",ScheduleCompile!B352)),ISNUMBER(FIND("0F",ScheduleCompile!B352)),ISNUMBER(FIND("8F",ScheduleCompile!B352)),ISNUMBER(FIND("1F",ScheduleCompile!B352)),ISNUMBER(FIND("2F",ScheduleCompile!B352)),ISNUMBER(FIND("3F",ScheduleCompile!B352)),ISNUMBER(FIND("6F",ScheduleCompile!B352)),ISNUMBER(FIND("7F",ScheduleCompile!B352)),ISNUMBER(FIND("9F",ScheduleCompile!B352)),ISNUMBER(FIND("4F",ScheduleCompile!B352))),VALUE(LEFT(ScheduleCompile!B352,FIND("F",ScheduleCompile!B352)-1)),ScheduleCompile!B352)))))),ISTEXT(ScheduleCompile!#REF!)),"ENDTABLE",IF(ISERROR(IF(ScheduleCompile!B352="Off",0,IF(ScheduleCompile!B352="On",1,IF(ISNUMBER(ScheduleCompile!B352),ScheduleCompile!B352/1,IF(ISTEXT(ScheduleCompile!B352),IF(OR(ISNUMBER(FIND("5F",ScheduleCompile!B352)),ISNUMBER(FIND("0F",ScheduleCompile!B352)),ISNUMBER(FIND("8F",ScheduleCompile!B352)),ISNUMBER(FIND("1F",ScheduleCompile!B352)),ISNUMBER(FIND("2F",ScheduleCompile!B352)),ISNUMBER(FIND("3F",ScheduleCompile!B352)),ISNUMBER(FIND("6F",ScheduleCompile!B352)),ISNUMBER(FIND("7F",ScheduleCompile!B352)),ISNUMBER(FIND("9F",ScheduleCompile!B352)),ISNUMBER(FIND("4F",ScheduleCompile!B352))),VALUE(LEFT(ScheduleCompile!B352,FIND("F",ScheduleCompile!B352)-1)),ScheduleCompile!B352)))))),"",IF(ScheduleCompile!B352="Off",0,IF(ScheduleCompile!B352="On",1,IF(ISNUMBER(ScheduleCompile!B352),ScheduleCompile!B352/1,IF(ISTEXT(ScheduleCompile!B352),IF(OR(ISNUMBER(FIND("5F",ScheduleCompile!B352)),ISNUMBER(FIND("0F",ScheduleCompile!B352)),ISNUMBER(FIND("8F",ScheduleCompile!B352)),ISNUMBER(FIND("1F",ScheduleCompile!B352)),ISNUMBER(FIND("2F",ScheduleCompile!B352)),ISNUMBER(FIND("3F",ScheduleCompile!B352)),ISNUMBER(FIND("6F",ScheduleCompile!B352)),ISNUMBER(FIND("7F",ScheduleCompile!B352)),ISNUMBER(FIND("9F",ScheduleCompile!B352)),ISNUMBER(FIND("4F",ScheduleCompile!B352))),VALUE(LEFT(ScheduleCompile!B352,FIND("F",ScheduleCompile!B352)-1)),ScheduleCompile!B352)))))))</f>
        <v>1</v>
      </c>
      <c r="H359" s="1">
        <f>IF(AND(ISERROR(IF(ScheduleCompile!C352="Off",0,IF(ScheduleCompile!C352="On",1,IF(ISNUMBER(ScheduleCompile!C352),ScheduleCompile!C352/1,IF(ISTEXT(ScheduleCompile!C352),IF(OR(ISNUMBER(FIND("5F",ScheduleCompile!C352)),ISNUMBER(FIND("0F",ScheduleCompile!C352)),ISNUMBER(FIND("8F",ScheduleCompile!C352)),ISNUMBER(FIND("1F",ScheduleCompile!C352)),ISNUMBER(FIND("2F",ScheduleCompile!C352)),ISNUMBER(FIND("3F",ScheduleCompile!C352)),ISNUMBER(FIND("6F",ScheduleCompile!C352)),ISNUMBER(FIND("7F",ScheduleCompile!C352)),ISNUMBER(FIND("9F",ScheduleCompile!C352)),ISNUMBER(FIND("4F",ScheduleCompile!C352))),VALUE(LEFT(ScheduleCompile!C352,FIND("F",ScheduleCompile!C352)-1)),ScheduleCompile!C352)))))),ISTEXT(ScheduleCompile!#REF!)),"ENDTABLE",IF(ISERROR(IF(ScheduleCompile!C352="Off",0,IF(ScheduleCompile!C352="On",1,IF(ISNUMBER(ScheduleCompile!C352),ScheduleCompile!C352/1,IF(ISTEXT(ScheduleCompile!C352),IF(OR(ISNUMBER(FIND("5F",ScheduleCompile!C352)),ISNUMBER(FIND("0F",ScheduleCompile!C352)),ISNUMBER(FIND("8F",ScheduleCompile!C352)),ISNUMBER(FIND("1F",ScheduleCompile!C352)),ISNUMBER(FIND("2F",ScheduleCompile!C352)),ISNUMBER(FIND("3F",ScheduleCompile!C352)),ISNUMBER(FIND("6F",ScheduleCompile!C352)),ISNUMBER(FIND("7F",ScheduleCompile!C352)),ISNUMBER(FIND("9F",ScheduleCompile!C352)),ISNUMBER(FIND("4F",ScheduleCompile!C352))),VALUE(LEFT(ScheduleCompile!C352,FIND("F",ScheduleCompile!C352)-1)),ScheduleCompile!C352)))))),"",IF(ScheduleCompile!C352="Off",0,IF(ScheduleCompile!C352="On",1,IF(ISNUMBER(ScheduleCompile!C352),ScheduleCompile!C352/1,IF(ISTEXT(ScheduleCompile!C352),IF(OR(ISNUMBER(FIND("5F",ScheduleCompile!C352)),ISNUMBER(FIND("0F",ScheduleCompile!C352)),ISNUMBER(FIND("8F",ScheduleCompile!C352)),ISNUMBER(FIND("1F",ScheduleCompile!C352)),ISNUMBER(FIND("2F",ScheduleCompile!C352)),ISNUMBER(FIND("3F",ScheduleCompile!C352)),ISNUMBER(FIND("6F",ScheduleCompile!C352)),ISNUMBER(FIND("7F",ScheduleCompile!C352)),ISNUMBER(FIND("9F",ScheduleCompile!C352)),ISNUMBER(FIND("4F",ScheduleCompile!C352))),VALUE(LEFT(ScheduleCompile!C352,FIND("F",ScheduleCompile!C352)-1)),ScheduleCompile!C352)))))))</f>
        <v>1</v>
      </c>
      <c r="I359" s="1">
        <f>IF(AND(ISERROR(IF(ScheduleCompile!D352="Off",0,IF(ScheduleCompile!D352="On",1,IF(ISNUMBER(ScheduleCompile!D352),ScheduleCompile!D352/1,IF(ISTEXT(ScheduleCompile!D352),IF(OR(ISNUMBER(FIND("5F",ScheduleCompile!D352)),ISNUMBER(FIND("0F",ScheduleCompile!D352)),ISNUMBER(FIND("8F",ScheduleCompile!D352)),ISNUMBER(FIND("1F",ScheduleCompile!D352)),ISNUMBER(FIND("2F",ScheduleCompile!D352)),ISNUMBER(FIND("3F",ScheduleCompile!D352)),ISNUMBER(FIND("6F",ScheduleCompile!D352)),ISNUMBER(FIND("7F",ScheduleCompile!D352)),ISNUMBER(FIND("9F",ScheduleCompile!D352)),ISNUMBER(FIND("4F",ScheduleCompile!D352))),VALUE(LEFT(ScheduleCompile!D352,FIND("F",ScheduleCompile!D352)-1)),ScheduleCompile!D352)))))),ISTEXT(ScheduleCompile!#REF!)),"ENDTABLE",IF(ISERROR(IF(ScheduleCompile!D352="Off",0,IF(ScheduleCompile!D352="On",1,IF(ISNUMBER(ScheduleCompile!D352),ScheduleCompile!D352/1,IF(ISTEXT(ScheduleCompile!D352),IF(OR(ISNUMBER(FIND("5F",ScheduleCompile!D352)),ISNUMBER(FIND("0F",ScheduleCompile!D352)),ISNUMBER(FIND("8F",ScheduleCompile!D352)),ISNUMBER(FIND("1F",ScheduleCompile!D352)),ISNUMBER(FIND("2F",ScheduleCompile!D352)),ISNUMBER(FIND("3F",ScheduleCompile!D352)),ISNUMBER(FIND("6F",ScheduleCompile!D352)),ISNUMBER(FIND("7F",ScheduleCompile!D352)),ISNUMBER(FIND("9F",ScheduleCompile!D352)),ISNUMBER(FIND("4F",ScheduleCompile!D352))),VALUE(LEFT(ScheduleCompile!D352,FIND("F",ScheduleCompile!D352)-1)),ScheduleCompile!D352)))))),"",IF(ScheduleCompile!D352="Off",0,IF(ScheduleCompile!D352="On",1,IF(ISNUMBER(ScheduleCompile!D352),ScheduleCompile!D352/1,IF(ISTEXT(ScheduleCompile!D352),IF(OR(ISNUMBER(FIND("5F",ScheduleCompile!D352)),ISNUMBER(FIND("0F",ScheduleCompile!D352)),ISNUMBER(FIND("8F",ScheduleCompile!D352)),ISNUMBER(FIND("1F",ScheduleCompile!D352)),ISNUMBER(FIND("2F",ScheduleCompile!D352)),ISNUMBER(FIND("3F",ScheduleCompile!D352)),ISNUMBER(FIND("6F",ScheduleCompile!D352)),ISNUMBER(FIND("7F",ScheduleCompile!D352)),ISNUMBER(FIND("9F",ScheduleCompile!D352)),ISNUMBER(FIND("4F",ScheduleCompile!D352))),VALUE(LEFT(ScheduleCompile!D352,FIND("F",ScheduleCompile!D352)-1)),ScheduleCompile!D352)))))))</f>
        <v>1</v>
      </c>
      <c r="J359" s="1">
        <f>IF(AND(ISERROR(IF(ScheduleCompile!E352="Off",0,IF(ScheduleCompile!E352="On",1,IF(ISNUMBER(ScheduleCompile!E352),ScheduleCompile!E352/1,IF(ISTEXT(ScheduleCompile!E352),IF(OR(ISNUMBER(FIND("5F",ScheduleCompile!E352)),ISNUMBER(FIND("0F",ScheduleCompile!E352)),ISNUMBER(FIND("8F",ScheduleCompile!E352)),ISNUMBER(FIND("1F",ScheduleCompile!E352)),ISNUMBER(FIND("2F",ScheduleCompile!E352)),ISNUMBER(FIND("3F",ScheduleCompile!E352)),ISNUMBER(FIND("6F",ScheduleCompile!E352)),ISNUMBER(FIND("7F",ScheduleCompile!E352)),ISNUMBER(FIND("9F",ScheduleCompile!E352)),ISNUMBER(FIND("4F",ScheduleCompile!E352))),VALUE(LEFT(ScheduleCompile!E352,FIND("F",ScheduleCompile!E352)-1)),ScheduleCompile!E352)))))),ISTEXT(ScheduleCompile!#REF!)),"ENDTABLE",IF(ISERROR(IF(ScheduleCompile!E352="Off",0,IF(ScheduleCompile!E352="On",1,IF(ISNUMBER(ScheduleCompile!E352),ScheduleCompile!E352/1,IF(ISTEXT(ScheduleCompile!E352),IF(OR(ISNUMBER(FIND("5F",ScheduleCompile!E352)),ISNUMBER(FIND("0F",ScheduleCompile!E352)),ISNUMBER(FIND("8F",ScheduleCompile!E352)),ISNUMBER(FIND("1F",ScheduleCompile!E352)),ISNUMBER(FIND("2F",ScheduleCompile!E352)),ISNUMBER(FIND("3F",ScheduleCompile!E352)),ISNUMBER(FIND("6F",ScheduleCompile!E352)),ISNUMBER(FIND("7F",ScheduleCompile!E352)),ISNUMBER(FIND("9F",ScheduleCompile!E352)),ISNUMBER(FIND("4F",ScheduleCompile!E352))),VALUE(LEFT(ScheduleCompile!E352,FIND("F",ScheduleCompile!E352)-1)),ScheduleCompile!E352)))))),"",IF(ScheduleCompile!E352="Off",0,IF(ScheduleCompile!E352="On",1,IF(ISNUMBER(ScheduleCompile!E352),ScheduleCompile!E352/1,IF(ISTEXT(ScheduleCompile!E352),IF(OR(ISNUMBER(FIND("5F",ScheduleCompile!E352)),ISNUMBER(FIND("0F",ScheduleCompile!E352)),ISNUMBER(FIND("8F",ScheduleCompile!E352)),ISNUMBER(FIND("1F",ScheduleCompile!E352)),ISNUMBER(FIND("2F",ScheduleCompile!E352)),ISNUMBER(FIND("3F",ScheduleCompile!E352)),ISNUMBER(FIND("6F",ScheduleCompile!E352)),ISNUMBER(FIND("7F",ScheduleCompile!E352)),ISNUMBER(FIND("9F",ScheduleCompile!E352)),ISNUMBER(FIND("4F",ScheduleCompile!E352))),VALUE(LEFT(ScheduleCompile!E352,FIND("F",ScheduleCompile!E352)-1)),ScheduleCompile!E352)))))))</f>
        <v>1</v>
      </c>
      <c r="K359" s="1">
        <f>IF(AND(ISERROR(IF(ScheduleCompile!F352="Off",0,IF(ScheduleCompile!F352="On",1,IF(ISNUMBER(ScheduleCompile!F352),ScheduleCompile!F352/1,IF(ISTEXT(ScheduleCompile!F352),IF(OR(ISNUMBER(FIND("5F",ScheduleCompile!F352)),ISNUMBER(FIND("0F",ScheduleCompile!F352)),ISNUMBER(FIND("8F",ScheduleCompile!F352)),ISNUMBER(FIND("1F",ScheduleCompile!F352)),ISNUMBER(FIND("2F",ScheduleCompile!F352)),ISNUMBER(FIND("3F",ScheduleCompile!F352)),ISNUMBER(FIND("6F",ScheduleCompile!F352)),ISNUMBER(FIND("7F",ScheduleCompile!F352)),ISNUMBER(FIND("9F",ScheduleCompile!F352)),ISNUMBER(FIND("4F",ScheduleCompile!F352))),VALUE(LEFT(ScheduleCompile!F352,FIND("F",ScheduleCompile!F352)-1)),ScheduleCompile!F352)))))),ISTEXT(ScheduleCompile!#REF!)),"ENDTABLE",IF(ISERROR(IF(ScheduleCompile!F352="Off",0,IF(ScheduleCompile!F352="On",1,IF(ISNUMBER(ScheduleCompile!F352),ScheduleCompile!F352/1,IF(ISTEXT(ScheduleCompile!F352),IF(OR(ISNUMBER(FIND("5F",ScheduleCompile!F352)),ISNUMBER(FIND("0F",ScheduleCompile!F352)),ISNUMBER(FIND("8F",ScheduleCompile!F352)),ISNUMBER(FIND("1F",ScheduleCompile!F352)),ISNUMBER(FIND("2F",ScheduleCompile!F352)),ISNUMBER(FIND("3F",ScheduleCompile!F352)),ISNUMBER(FIND("6F",ScheduleCompile!F352)),ISNUMBER(FIND("7F",ScheduleCompile!F352)),ISNUMBER(FIND("9F",ScheduleCompile!F352)),ISNUMBER(FIND("4F",ScheduleCompile!F352))),VALUE(LEFT(ScheduleCompile!F352,FIND("F",ScheduleCompile!F352)-1)),ScheduleCompile!F352)))))),"",IF(ScheduleCompile!F352="Off",0,IF(ScheduleCompile!F352="On",1,IF(ISNUMBER(ScheduleCompile!F352),ScheduleCompile!F352/1,IF(ISTEXT(ScheduleCompile!F352),IF(OR(ISNUMBER(FIND("5F",ScheduleCompile!F352)),ISNUMBER(FIND("0F",ScheduleCompile!F352)),ISNUMBER(FIND("8F",ScheduleCompile!F352)),ISNUMBER(FIND("1F",ScheduleCompile!F352)),ISNUMBER(FIND("2F",ScheduleCompile!F352)),ISNUMBER(FIND("3F",ScheduleCompile!F352)),ISNUMBER(FIND("6F",ScheduleCompile!F352)),ISNUMBER(FIND("7F",ScheduleCompile!F352)),ISNUMBER(FIND("9F",ScheduleCompile!F352)),ISNUMBER(FIND("4F",ScheduleCompile!F352))),VALUE(LEFT(ScheduleCompile!F352,FIND("F",ScheduleCompile!F352)-1)),ScheduleCompile!F352)))))))</f>
        <v>1</v>
      </c>
      <c r="L359" s="1">
        <f>IF(AND(ISERROR(IF(ScheduleCompile!G352="Off",0,IF(ScheduleCompile!G352="On",1,IF(ISNUMBER(ScheduleCompile!G352),ScheduleCompile!G352/1,IF(ISTEXT(ScheduleCompile!G352),IF(OR(ISNUMBER(FIND("5F",ScheduleCompile!G352)),ISNUMBER(FIND("0F",ScheduleCompile!G352)),ISNUMBER(FIND("8F",ScheduleCompile!G352)),ISNUMBER(FIND("1F",ScheduleCompile!G352)),ISNUMBER(FIND("2F",ScheduleCompile!G352)),ISNUMBER(FIND("3F",ScheduleCompile!G352)),ISNUMBER(FIND("6F",ScheduleCompile!G352)),ISNUMBER(FIND("7F",ScheduleCompile!G352)),ISNUMBER(FIND("9F",ScheduleCompile!G352)),ISNUMBER(FIND("4F",ScheduleCompile!G352))),VALUE(LEFT(ScheduleCompile!G352,FIND("F",ScheduleCompile!G352)-1)),ScheduleCompile!G352)))))),ISTEXT(ScheduleCompile!#REF!)),"ENDTABLE",IF(ISERROR(IF(ScheduleCompile!G352="Off",0,IF(ScheduleCompile!G352="On",1,IF(ISNUMBER(ScheduleCompile!G352),ScheduleCompile!G352/1,IF(ISTEXT(ScheduleCompile!G352),IF(OR(ISNUMBER(FIND("5F",ScheduleCompile!G352)),ISNUMBER(FIND("0F",ScheduleCompile!G352)),ISNUMBER(FIND("8F",ScheduleCompile!G352)),ISNUMBER(FIND("1F",ScheduleCompile!G352)),ISNUMBER(FIND("2F",ScheduleCompile!G352)),ISNUMBER(FIND("3F",ScheduleCompile!G352)),ISNUMBER(FIND("6F",ScheduleCompile!G352)),ISNUMBER(FIND("7F",ScheduleCompile!G352)),ISNUMBER(FIND("9F",ScheduleCompile!G352)),ISNUMBER(FIND("4F",ScheduleCompile!G352))),VALUE(LEFT(ScheduleCompile!G352,FIND("F",ScheduleCompile!G352)-1)),ScheduleCompile!G352)))))),"",IF(ScheduleCompile!G352="Off",0,IF(ScheduleCompile!G352="On",1,IF(ISNUMBER(ScheduleCompile!G352),ScheduleCompile!G352/1,IF(ISTEXT(ScheduleCompile!G352),IF(OR(ISNUMBER(FIND("5F",ScheduleCompile!G352)),ISNUMBER(FIND("0F",ScheduleCompile!G352)),ISNUMBER(FIND("8F",ScheduleCompile!G352)),ISNUMBER(FIND("1F",ScheduleCompile!G352)),ISNUMBER(FIND("2F",ScheduleCompile!G352)),ISNUMBER(FIND("3F",ScheduleCompile!G352)),ISNUMBER(FIND("6F",ScheduleCompile!G352)),ISNUMBER(FIND("7F",ScheduleCompile!G352)),ISNUMBER(FIND("9F",ScheduleCompile!G352)),ISNUMBER(FIND("4F",ScheduleCompile!G352))),VALUE(LEFT(ScheduleCompile!G352,FIND("F",ScheduleCompile!G352)-1)),ScheduleCompile!G352)))))))</f>
        <v>1</v>
      </c>
      <c r="M359" s="1">
        <f>IF(AND(ISERROR(IF(ScheduleCompile!H352="Off",0,IF(ScheduleCompile!H352="On",1,IF(ISNUMBER(ScheduleCompile!H352),ScheduleCompile!H352/1,IF(ISTEXT(ScheduleCompile!H352),IF(OR(ISNUMBER(FIND("5F",ScheduleCompile!H352)),ISNUMBER(FIND("0F",ScheduleCompile!H352)),ISNUMBER(FIND("8F",ScheduleCompile!H352)),ISNUMBER(FIND("1F",ScheduleCompile!H352)),ISNUMBER(FIND("2F",ScheduleCompile!H352)),ISNUMBER(FIND("3F",ScheduleCompile!H352)),ISNUMBER(FIND("6F",ScheduleCompile!H352)),ISNUMBER(FIND("7F",ScheduleCompile!H352)),ISNUMBER(FIND("9F",ScheduleCompile!H352)),ISNUMBER(FIND("4F",ScheduleCompile!H352))),VALUE(LEFT(ScheduleCompile!H352,FIND("F",ScheduleCompile!H352)-1)),ScheduleCompile!H352)))))),ISTEXT(ScheduleCompile!#REF!)),"ENDTABLE",IF(ISERROR(IF(ScheduleCompile!H352="Off",0,IF(ScheduleCompile!H352="On",1,IF(ISNUMBER(ScheduleCompile!H352),ScheduleCompile!H352/1,IF(ISTEXT(ScheduleCompile!H352),IF(OR(ISNUMBER(FIND("5F",ScheduleCompile!H352)),ISNUMBER(FIND("0F",ScheduleCompile!H352)),ISNUMBER(FIND("8F",ScheduleCompile!H352)),ISNUMBER(FIND("1F",ScheduleCompile!H352)),ISNUMBER(FIND("2F",ScheduleCompile!H352)),ISNUMBER(FIND("3F",ScheduleCompile!H352)),ISNUMBER(FIND("6F",ScheduleCompile!H352)),ISNUMBER(FIND("7F",ScheduleCompile!H352)),ISNUMBER(FIND("9F",ScheduleCompile!H352)),ISNUMBER(FIND("4F",ScheduleCompile!H352))),VALUE(LEFT(ScheduleCompile!H352,FIND("F",ScheduleCompile!H352)-1)),ScheduleCompile!H352)))))),"",IF(ScheduleCompile!H352="Off",0,IF(ScheduleCompile!H352="On",1,IF(ISNUMBER(ScheduleCompile!H352),ScheduleCompile!H352/1,IF(ISTEXT(ScheduleCompile!H352),IF(OR(ISNUMBER(FIND("5F",ScheduleCompile!H352)),ISNUMBER(FIND("0F",ScheduleCompile!H352)),ISNUMBER(FIND("8F",ScheduleCompile!H352)),ISNUMBER(FIND("1F",ScheduleCompile!H352)),ISNUMBER(FIND("2F",ScheduleCompile!H352)),ISNUMBER(FIND("3F",ScheduleCompile!H352)),ISNUMBER(FIND("6F",ScheduleCompile!H352)),ISNUMBER(FIND("7F",ScheduleCompile!H352)),ISNUMBER(FIND("9F",ScheduleCompile!H352)),ISNUMBER(FIND("4F",ScheduleCompile!H352))),VALUE(LEFT(ScheduleCompile!H352,FIND("F",ScheduleCompile!H352)-1)),ScheduleCompile!H352)))))))</f>
        <v>1</v>
      </c>
      <c r="N359" s="1">
        <f>IF(AND(ISERROR(IF(ScheduleCompile!I352="Off",0,IF(ScheduleCompile!I352="On",1,IF(ISNUMBER(ScheduleCompile!I352),ScheduleCompile!I352/1,IF(ISTEXT(ScheduleCompile!I352),IF(OR(ISNUMBER(FIND("5F",ScheduleCompile!I352)),ISNUMBER(FIND("0F",ScheduleCompile!I352)),ISNUMBER(FIND("8F",ScheduleCompile!I352)),ISNUMBER(FIND("1F",ScheduleCompile!I352)),ISNUMBER(FIND("2F",ScheduleCompile!I352)),ISNUMBER(FIND("3F",ScheduleCompile!I352)),ISNUMBER(FIND("6F",ScheduleCompile!I352)),ISNUMBER(FIND("7F",ScheduleCompile!I352)),ISNUMBER(FIND("9F",ScheduleCompile!I352)),ISNUMBER(FIND("4F",ScheduleCompile!I352))),VALUE(LEFT(ScheduleCompile!I352,FIND("F",ScheduleCompile!I352)-1)),ScheduleCompile!I352)))))),ISTEXT(ScheduleCompile!#REF!)),"ENDTABLE",IF(ISERROR(IF(ScheduleCompile!I352="Off",0,IF(ScheduleCompile!I352="On",1,IF(ISNUMBER(ScheduleCompile!I352),ScheduleCompile!I352/1,IF(ISTEXT(ScheduleCompile!I352),IF(OR(ISNUMBER(FIND("5F",ScheduleCompile!I352)),ISNUMBER(FIND("0F",ScheduleCompile!I352)),ISNUMBER(FIND("8F",ScheduleCompile!I352)),ISNUMBER(FIND("1F",ScheduleCompile!I352)),ISNUMBER(FIND("2F",ScheduleCompile!I352)),ISNUMBER(FIND("3F",ScheduleCompile!I352)),ISNUMBER(FIND("6F",ScheduleCompile!I352)),ISNUMBER(FIND("7F",ScheduleCompile!I352)),ISNUMBER(FIND("9F",ScheduleCompile!I352)),ISNUMBER(FIND("4F",ScheduleCompile!I352))),VALUE(LEFT(ScheduleCompile!I352,FIND("F",ScheduleCompile!I352)-1)),ScheduleCompile!I352)))))),"",IF(ScheduleCompile!I352="Off",0,IF(ScheduleCompile!I352="On",1,IF(ISNUMBER(ScheduleCompile!I352),ScheduleCompile!I352/1,IF(ISTEXT(ScheduleCompile!I352),IF(OR(ISNUMBER(FIND("5F",ScheduleCompile!I352)),ISNUMBER(FIND("0F",ScheduleCompile!I352)),ISNUMBER(FIND("8F",ScheduleCompile!I352)),ISNUMBER(FIND("1F",ScheduleCompile!I352)),ISNUMBER(FIND("2F",ScheduleCompile!I352)),ISNUMBER(FIND("3F",ScheduleCompile!I352)),ISNUMBER(FIND("6F",ScheduleCompile!I352)),ISNUMBER(FIND("7F",ScheduleCompile!I352)),ISNUMBER(FIND("9F",ScheduleCompile!I352)),ISNUMBER(FIND("4F",ScheduleCompile!I352))),VALUE(LEFT(ScheduleCompile!I352,FIND("F",ScheduleCompile!I352)-1)),ScheduleCompile!I352)))))))</f>
        <v>1</v>
      </c>
      <c r="O359" s="1">
        <f>IF(AND(ISERROR(IF(ScheduleCompile!J352="Off",0,IF(ScheduleCompile!J352="On",1,IF(ISNUMBER(ScheduleCompile!J352),ScheduleCompile!J352/1,IF(ISTEXT(ScheduleCompile!J352),IF(OR(ISNUMBER(FIND("5F",ScheduleCompile!J352)),ISNUMBER(FIND("0F",ScheduleCompile!J352)),ISNUMBER(FIND("8F",ScheduleCompile!J352)),ISNUMBER(FIND("1F",ScheduleCompile!J352)),ISNUMBER(FIND("2F",ScheduleCompile!J352)),ISNUMBER(FIND("3F",ScheduleCompile!J352)),ISNUMBER(FIND("6F",ScheduleCompile!J352)),ISNUMBER(FIND("7F",ScheduleCompile!J352)),ISNUMBER(FIND("9F",ScheduleCompile!J352)),ISNUMBER(FIND("4F",ScheduleCompile!J352))),VALUE(LEFT(ScheduleCompile!J352,FIND("F",ScheduleCompile!J352)-1)),ScheduleCompile!J352)))))),ISTEXT(ScheduleCompile!#REF!)),"ENDTABLE",IF(ISERROR(IF(ScheduleCompile!J352="Off",0,IF(ScheduleCompile!J352="On",1,IF(ISNUMBER(ScheduleCompile!J352),ScheduleCompile!J352/1,IF(ISTEXT(ScheduleCompile!J352),IF(OR(ISNUMBER(FIND("5F",ScheduleCompile!J352)),ISNUMBER(FIND("0F",ScheduleCompile!J352)),ISNUMBER(FIND("8F",ScheduleCompile!J352)),ISNUMBER(FIND("1F",ScheduleCompile!J352)),ISNUMBER(FIND("2F",ScheduleCompile!J352)),ISNUMBER(FIND("3F",ScheduleCompile!J352)),ISNUMBER(FIND("6F",ScheduleCompile!J352)),ISNUMBER(FIND("7F",ScheduleCompile!J352)),ISNUMBER(FIND("9F",ScheduleCompile!J352)),ISNUMBER(FIND("4F",ScheduleCompile!J352))),VALUE(LEFT(ScheduleCompile!J352,FIND("F",ScheduleCompile!J352)-1)),ScheduleCompile!J352)))))),"",IF(ScheduleCompile!J352="Off",0,IF(ScheduleCompile!J352="On",1,IF(ISNUMBER(ScheduleCompile!J352),ScheduleCompile!J352/1,IF(ISTEXT(ScheduleCompile!J352),IF(OR(ISNUMBER(FIND("5F",ScheduleCompile!J352)),ISNUMBER(FIND("0F",ScheduleCompile!J352)),ISNUMBER(FIND("8F",ScheduleCompile!J352)),ISNUMBER(FIND("1F",ScheduleCompile!J352)),ISNUMBER(FIND("2F",ScheduleCompile!J352)),ISNUMBER(FIND("3F",ScheduleCompile!J352)),ISNUMBER(FIND("6F",ScheduleCompile!J352)),ISNUMBER(FIND("7F",ScheduleCompile!J352)),ISNUMBER(FIND("9F",ScheduleCompile!J352)),ISNUMBER(FIND("4F",ScheduleCompile!J352))),VALUE(LEFT(ScheduleCompile!J352,FIND("F",ScheduleCompile!J352)-1)),ScheduleCompile!J352)))))))</f>
        <v>1</v>
      </c>
      <c r="P359" s="1">
        <f>IF(AND(ISERROR(IF(ScheduleCompile!K352="Off",0,IF(ScheduleCompile!K352="On",1,IF(ISNUMBER(ScheduleCompile!K352),ScheduleCompile!K352/1,IF(ISTEXT(ScheduleCompile!K352),IF(OR(ISNUMBER(FIND("5F",ScheduleCompile!K352)),ISNUMBER(FIND("0F",ScheduleCompile!K352)),ISNUMBER(FIND("8F",ScheduleCompile!K352)),ISNUMBER(FIND("1F",ScheduleCompile!K352)),ISNUMBER(FIND("2F",ScheduleCompile!K352)),ISNUMBER(FIND("3F",ScheduleCompile!K352)),ISNUMBER(FIND("6F",ScheduleCompile!K352)),ISNUMBER(FIND("7F",ScheduleCompile!K352)),ISNUMBER(FIND("9F",ScheduleCompile!K352)),ISNUMBER(FIND("4F",ScheduleCompile!K352))),VALUE(LEFT(ScheduleCompile!K352,FIND("F",ScheduleCompile!K352)-1)),ScheduleCompile!K352)))))),ISTEXT(ScheduleCompile!#REF!)),"ENDTABLE",IF(ISERROR(IF(ScheduleCompile!K352="Off",0,IF(ScheduleCompile!K352="On",1,IF(ISNUMBER(ScheduleCompile!K352),ScheduleCompile!K352/1,IF(ISTEXT(ScheduleCompile!K352),IF(OR(ISNUMBER(FIND("5F",ScheduleCompile!K352)),ISNUMBER(FIND("0F",ScheduleCompile!K352)),ISNUMBER(FIND("8F",ScheduleCompile!K352)),ISNUMBER(FIND("1F",ScheduleCompile!K352)),ISNUMBER(FIND("2F",ScheduleCompile!K352)),ISNUMBER(FIND("3F",ScheduleCompile!K352)),ISNUMBER(FIND("6F",ScheduleCompile!K352)),ISNUMBER(FIND("7F",ScheduleCompile!K352)),ISNUMBER(FIND("9F",ScheduleCompile!K352)),ISNUMBER(FIND("4F",ScheduleCompile!K352))),VALUE(LEFT(ScheduleCompile!K352,FIND("F",ScheduleCompile!K352)-1)),ScheduleCompile!K352)))))),"",IF(ScheduleCompile!K352="Off",0,IF(ScheduleCompile!K352="On",1,IF(ISNUMBER(ScheduleCompile!K352),ScheduleCompile!K352/1,IF(ISTEXT(ScheduleCompile!K352),IF(OR(ISNUMBER(FIND("5F",ScheduleCompile!K352)),ISNUMBER(FIND("0F",ScheduleCompile!K352)),ISNUMBER(FIND("8F",ScheduleCompile!K352)),ISNUMBER(FIND("1F",ScheduleCompile!K352)),ISNUMBER(FIND("2F",ScheduleCompile!K352)),ISNUMBER(FIND("3F",ScheduleCompile!K352)),ISNUMBER(FIND("6F",ScheduleCompile!K352)),ISNUMBER(FIND("7F",ScheduleCompile!K352)),ISNUMBER(FIND("9F",ScheduleCompile!K352)),ISNUMBER(FIND("4F",ScheduleCompile!K352))),VALUE(LEFT(ScheduleCompile!K352,FIND("F",ScheduleCompile!K352)-1)),ScheduleCompile!K352)))))))</f>
        <v>1</v>
      </c>
      <c r="Q359" s="1">
        <f>IF(AND(ISERROR(IF(ScheduleCompile!L352="Off",0,IF(ScheduleCompile!L352="On",1,IF(ISNUMBER(ScheduleCompile!L352),ScheduleCompile!L352/1,IF(ISTEXT(ScheduleCompile!L352),IF(OR(ISNUMBER(FIND("5F",ScheduleCompile!L352)),ISNUMBER(FIND("0F",ScheduleCompile!L352)),ISNUMBER(FIND("8F",ScheduleCompile!L352)),ISNUMBER(FIND("1F",ScheduleCompile!L352)),ISNUMBER(FIND("2F",ScheduleCompile!L352)),ISNUMBER(FIND("3F",ScheduleCompile!L352)),ISNUMBER(FIND("6F",ScheduleCompile!L352)),ISNUMBER(FIND("7F",ScheduleCompile!L352)),ISNUMBER(FIND("9F",ScheduleCompile!L352)),ISNUMBER(FIND("4F",ScheduleCompile!L352))),VALUE(LEFT(ScheduleCompile!L352,FIND("F",ScheduleCompile!L352)-1)),ScheduleCompile!L352)))))),ISTEXT(ScheduleCompile!#REF!)),"ENDTABLE",IF(ISERROR(IF(ScheduleCompile!L352="Off",0,IF(ScheduleCompile!L352="On",1,IF(ISNUMBER(ScheduleCompile!L352),ScheduleCompile!L352/1,IF(ISTEXT(ScheduleCompile!L352),IF(OR(ISNUMBER(FIND("5F",ScheduleCompile!L352)),ISNUMBER(FIND("0F",ScheduleCompile!L352)),ISNUMBER(FIND("8F",ScheduleCompile!L352)),ISNUMBER(FIND("1F",ScheduleCompile!L352)),ISNUMBER(FIND("2F",ScheduleCompile!L352)),ISNUMBER(FIND("3F",ScheduleCompile!L352)),ISNUMBER(FIND("6F",ScheduleCompile!L352)),ISNUMBER(FIND("7F",ScheduleCompile!L352)),ISNUMBER(FIND("9F",ScheduleCompile!L352)),ISNUMBER(FIND("4F",ScheduleCompile!L352))),VALUE(LEFT(ScheduleCompile!L352,FIND("F",ScheduleCompile!L352)-1)),ScheduleCompile!L352)))))),"",IF(ScheduleCompile!L352="Off",0,IF(ScheduleCompile!L352="On",1,IF(ISNUMBER(ScheduleCompile!L352),ScheduleCompile!L352/1,IF(ISTEXT(ScheduleCompile!L352),IF(OR(ISNUMBER(FIND("5F",ScheduleCompile!L352)),ISNUMBER(FIND("0F",ScheduleCompile!L352)),ISNUMBER(FIND("8F",ScheduleCompile!L352)),ISNUMBER(FIND("1F",ScheduleCompile!L352)),ISNUMBER(FIND("2F",ScheduleCompile!L352)),ISNUMBER(FIND("3F",ScheduleCompile!L352)),ISNUMBER(FIND("6F",ScheduleCompile!L352)),ISNUMBER(FIND("7F",ScheduleCompile!L352)),ISNUMBER(FIND("9F",ScheduleCompile!L352)),ISNUMBER(FIND("4F",ScheduleCompile!L352))),VALUE(LEFT(ScheduleCompile!L352,FIND("F",ScheduleCompile!L352)-1)),ScheduleCompile!L352)))))))</f>
        <v>1</v>
      </c>
      <c r="R359" s="1">
        <f>IF(AND(ISERROR(IF(ScheduleCompile!M352="Off",0,IF(ScheduleCompile!M352="On",1,IF(ISNUMBER(ScheduleCompile!M352),ScheduleCompile!M352/1,IF(ISTEXT(ScheduleCompile!M352),IF(OR(ISNUMBER(FIND("5F",ScheduleCompile!M352)),ISNUMBER(FIND("0F",ScheduleCompile!M352)),ISNUMBER(FIND("8F",ScheduleCompile!M352)),ISNUMBER(FIND("1F",ScheduleCompile!M352)),ISNUMBER(FIND("2F",ScheduleCompile!M352)),ISNUMBER(FIND("3F",ScheduleCompile!M352)),ISNUMBER(FIND("6F",ScheduleCompile!M352)),ISNUMBER(FIND("7F",ScheduleCompile!M352)),ISNUMBER(FIND("9F",ScheduleCompile!M352)),ISNUMBER(FIND("4F",ScheduleCompile!M352))),VALUE(LEFT(ScheduleCompile!M352,FIND("F",ScheduleCompile!M352)-1)),ScheduleCompile!M352)))))),ISTEXT(ScheduleCompile!#REF!)),"ENDTABLE",IF(ISERROR(IF(ScheduleCompile!M352="Off",0,IF(ScheduleCompile!M352="On",1,IF(ISNUMBER(ScheduleCompile!M352),ScheduleCompile!M352/1,IF(ISTEXT(ScheduleCompile!M352),IF(OR(ISNUMBER(FIND("5F",ScheduleCompile!M352)),ISNUMBER(FIND("0F",ScheduleCompile!M352)),ISNUMBER(FIND("8F",ScheduleCompile!M352)),ISNUMBER(FIND("1F",ScheduleCompile!M352)),ISNUMBER(FIND("2F",ScheduleCompile!M352)),ISNUMBER(FIND("3F",ScheduleCompile!M352)),ISNUMBER(FIND("6F",ScheduleCompile!M352)),ISNUMBER(FIND("7F",ScheduleCompile!M352)),ISNUMBER(FIND("9F",ScheduleCompile!M352)),ISNUMBER(FIND("4F",ScheduleCompile!M352))),VALUE(LEFT(ScheduleCompile!M352,FIND("F",ScheduleCompile!M352)-1)),ScheduleCompile!M352)))))),"",IF(ScheduleCompile!M352="Off",0,IF(ScheduleCompile!M352="On",1,IF(ISNUMBER(ScheduleCompile!M352),ScheduleCompile!M352/1,IF(ISTEXT(ScheduleCompile!M352),IF(OR(ISNUMBER(FIND("5F",ScheduleCompile!M352)),ISNUMBER(FIND("0F",ScheduleCompile!M352)),ISNUMBER(FIND("8F",ScheduleCompile!M352)),ISNUMBER(FIND("1F",ScheduleCompile!M352)),ISNUMBER(FIND("2F",ScheduleCompile!M352)),ISNUMBER(FIND("3F",ScheduleCompile!M352)),ISNUMBER(FIND("6F",ScheduleCompile!M352)),ISNUMBER(FIND("7F",ScheduleCompile!M352)),ISNUMBER(FIND("9F",ScheduleCompile!M352)),ISNUMBER(FIND("4F",ScheduleCompile!M352))),VALUE(LEFT(ScheduleCompile!M352,FIND("F",ScheduleCompile!M352)-1)),ScheduleCompile!M352)))))))</f>
        <v>1</v>
      </c>
      <c r="S359" s="1">
        <f>IF(AND(ISERROR(IF(ScheduleCompile!N352="Off",0,IF(ScheduleCompile!N352="On",1,IF(ISNUMBER(ScheduleCompile!N352),ScheduleCompile!N352/1,IF(ISTEXT(ScheduleCompile!N352),IF(OR(ISNUMBER(FIND("5F",ScheduleCompile!N352)),ISNUMBER(FIND("0F",ScheduleCompile!N352)),ISNUMBER(FIND("8F",ScheduleCompile!N352)),ISNUMBER(FIND("1F",ScheduleCompile!N352)),ISNUMBER(FIND("2F",ScheduleCompile!N352)),ISNUMBER(FIND("3F",ScheduleCompile!N352)),ISNUMBER(FIND("6F",ScheduleCompile!N352)),ISNUMBER(FIND("7F",ScheduleCompile!N352)),ISNUMBER(FIND("9F",ScheduleCompile!N352)),ISNUMBER(FIND("4F",ScheduleCompile!N352))),VALUE(LEFT(ScheduleCompile!N352,FIND("F",ScheduleCompile!N352)-1)),ScheduleCompile!N352)))))),ISTEXT(ScheduleCompile!#REF!)),"ENDTABLE",IF(ISERROR(IF(ScheduleCompile!N352="Off",0,IF(ScheduleCompile!N352="On",1,IF(ISNUMBER(ScheduleCompile!N352),ScheduleCompile!N352/1,IF(ISTEXT(ScheduleCompile!N352),IF(OR(ISNUMBER(FIND("5F",ScheduleCompile!N352)),ISNUMBER(FIND("0F",ScheduleCompile!N352)),ISNUMBER(FIND("8F",ScheduleCompile!N352)),ISNUMBER(FIND("1F",ScheduleCompile!N352)),ISNUMBER(FIND("2F",ScheduleCompile!N352)),ISNUMBER(FIND("3F",ScheduleCompile!N352)),ISNUMBER(FIND("6F",ScheduleCompile!N352)),ISNUMBER(FIND("7F",ScheduleCompile!N352)),ISNUMBER(FIND("9F",ScheduleCompile!N352)),ISNUMBER(FIND("4F",ScheduleCompile!N352))),VALUE(LEFT(ScheduleCompile!N352,FIND("F",ScheduleCompile!N352)-1)),ScheduleCompile!N352)))))),"",IF(ScheduleCompile!N352="Off",0,IF(ScheduleCompile!N352="On",1,IF(ISNUMBER(ScheduleCompile!N352),ScheduleCompile!N352/1,IF(ISTEXT(ScheduleCompile!N352),IF(OR(ISNUMBER(FIND("5F",ScheduleCompile!N352)),ISNUMBER(FIND("0F",ScheduleCompile!N352)),ISNUMBER(FIND("8F",ScheduleCompile!N352)),ISNUMBER(FIND("1F",ScheduleCompile!N352)),ISNUMBER(FIND("2F",ScheduleCompile!N352)),ISNUMBER(FIND("3F",ScheduleCompile!N352)),ISNUMBER(FIND("6F",ScheduleCompile!N352)),ISNUMBER(FIND("7F",ScheduleCompile!N352)),ISNUMBER(FIND("9F",ScheduleCompile!N352)),ISNUMBER(FIND("4F",ScheduleCompile!N352))),VALUE(LEFT(ScheduleCompile!N352,FIND("F",ScheduleCompile!N352)-1)),ScheduleCompile!N352)))))))</f>
        <v>1</v>
      </c>
      <c r="T359" s="1">
        <f>IF(AND(ISERROR(IF(ScheduleCompile!O352="Off",0,IF(ScheduleCompile!O352="On",1,IF(ISNUMBER(ScheduleCompile!O352),ScheduleCompile!O352/1,IF(ISTEXT(ScheduleCompile!O352),IF(OR(ISNUMBER(FIND("5F",ScheduleCompile!O352)),ISNUMBER(FIND("0F",ScheduleCompile!O352)),ISNUMBER(FIND("8F",ScheduleCompile!O352)),ISNUMBER(FIND("1F",ScheduleCompile!O352)),ISNUMBER(FIND("2F",ScheduleCompile!O352)),ISNUMBER(FIND("3F",ScheduleCompile!O352)),ISNUMBER(FIND("6F",ScheduleCompile!O352)),ISNUMBER(FIND("7F",ScheduleCompile!O352)),ISNUMBER(FIND("9F",ScheduleCompile!O352)),ISNUMBER(FIND("4F",ScheduleCompile!O352))),VALUE(LEFT(ScheduleCompile!O352,FIND("F",ScheduleCompile!O352)-1)),ScheduleCompile!O352)))))),ISTEXT(ScheduleCompile!#REF!)),"ENDTABLE",IF(ISERROR(IF(ScheduleCompile!O352="Off",0,IF(ScheduleCompile!O352="On",1,IF(ISNUMBER(ScheduleCompile!O352),ScheduleCompile!O352/1,IF(ISTEXT(ScheduleCompile!O352),IF(OR(ISNUMBER(FIND("5F",ScheduleCompile!O352)),ISNUMBER(FIND("0F",ScheduleCompile!O352)),ISNUMBER(FIND("8F",ScheduleCompile!O352)),ISNUMBER(FIND("1F",ScheduleCompile!O352)),ISNUMBER(FIND("2F",ScheduleCompile!O352)),ISNUMBER(FIND("3F",ScheduleCompile!O352)),ISNUMBER(FIND("6F",ScheduleCompile!O352)),ISNUMBER(FIND("7F",ScheduleCompile!O352)),ISNUMBER(FIND("9F",ScheduleCompile!O352)),ISNUMBER(FIND("4F",ScheduleCompile!O352))),VALUE(LEFT(ScheduleCompile!O352,FIND("F",ScheduleCompile!O352)-1)),ScheduleCompile!O352)))))),"",IF(ScheduleCompile!O352="Off",0,IF(ScheduleCompile!O352="On",1,IF(ISNUMBER(ScheduleCompile!O352),ScheduleCompile!O352/1,IF(ISTEXT(ScheduleCompile!O352),IF(OR(ISNUMBER(FIND("5F",ScheduleCompile!O352)),ISNUMBER(FIND("0F",ScheduleCompile!O352)),ISNUMBER(FIND("8F",ScheduleCompile!O352)),ISNUMBER(FIND("1F",ScheduleCompile!O352)),ISNUMBER(FIND("2F",ScheduleCompile!O352)),ISNUMBER(FIND("3F",ScheduleCompile!O352)),ISNUMBER(FIND("6F",ScheduleCompile!O352)),ISNUMBER(FIND("7F",ScheduleCompile!O352)),ISNUMBER(FIND("9F",ScheduleCompile!O352)),ISNUMBER(FIND("4F",ScheduleCompile!O352))),VALUE(LEFT(ScheduleCompile!O352,FIND("F",ScheduleCompile!O352)-1)),ScheduleCompile!O352)))))))</f>
        <v>1</v>
      </c>
      <c r="U359" s="1">
        <f>IF(AND(ISERROR(IF(ScheduleCompile!P352="Off",0,IF(ScheduleCompile!P352="On",1,IF(ISNUMBER(ScheduleCompile!P352),ScheduleCompile!P352/1,IF(ISTEXT(ScheduleCompile!P352),IF(OR(ISNUMBER(FIND("5F",ScheduleCompile!P352)),ISNUMBER(FIND("0F",ScheduleCompile!P352)),ISNUMBER(FIND("8F",ScheduleCompile!P352)),ISNUMBER(FIND("1F",ScheduleCompile!P352)),ISNUMBER(FIND("2F",ScheduleCompile!P352)),ISNUMBER(FIND("3F",ScheduleCompile!P352)),ISNUMBER(FIND("6F",ScheduleCompile!P352)),ISNUMBER(FIND("7F",ScheduleCompile!P352)),ISNUMBER(FIND("9F",ScheduleCompile!P352)),ISNUMBER(FIND("4F",ScheduleCompile!P352))),VALUE(LEFT(ScheduleCompile!P352,FIND("F",ScheduleCompile!P352)-1)),ScheduleCompile!P352)))))),ISTEXT(ScheduleCompile!#REF!)),"ENDTABLE",IF(ISERROR(IF(ScheduleCompile!P352="Off",0,IF(ScheduleCompile!P352="On",1,IF(ISNUMBER(ScheduleCompile!P352),ScheduleCompile!P352/1,IF(ISTEXT(ScheduleCompile!P352),IF(OR(ISNUMBER(FIND("5F",ScheduleCompile!P352)),ISNUMBER(FIND("0F",ScheduleCompile!P352)),ISNUMBER(FIND("8F",ScheduleCompile!P352)),ISNUMBER(FIND("1F",ScheduleCompile!P352)),ISNUMBER(FIND("2F",ScheduleCompile!P352)),ISNUMBER(FIND("3F",ScheduleCompile!P352)),ISNUMBER(FIND("6F",ScheduleCompile!P352)),ISNUMBER(FIND("7F",ScheduleCompile!P352)),ISNUMBER(FIND("9F",ScheduleCompile!P352)),ISNUMBER(FIND("4F",ScheduleCompile!P352))),VALUE(LEFT(ScheduleCompile!P352,FIND("F",ScheduleCompile!P352)-1)),ScheduleCompile!P352)))))),"",IF(ScheduleCompile!P352="Off",0,IF(ScheduleCompile!P352="On",1,IF(ISNUMBER(ScheduleCompile!P352),ScheduleCompile!P352/1,IF(ISTEXT(ScheduleCompile!P352),IF(OR(ISNUMBER(FIND("5F",ScheduleCompile!P352)),ISNUMBER(FIND("0F",ScheduleCompile!P352)),ISNUMBER(FIND("8F",ScheduleCompile!P352)),ISNUMBER(FIND("1F",ScheduleCompile!P352)),ISNUMBER(FIND("2F",ScheduleCompile!P352)),ISNUMBER(FIND("3F",ScheduleCompile!P352)),ISNUMBER(FIND("6F",ScheduleCompile!P352)),ISNUMBER(FIND("7F",ScheduleCompile!P352)),ISNUMBER(FIND("9F",ScheduleCompile!P352)),ISNUMBER(FIND("4F",ScheduleCompile!P352))),VALUE(LEFT(ScheduleCompile!P352,FIND("F",ScheduleCompile!P352)-1)),ScheduleCompile!P352)))))))</f>
        <v>1</v>
      </c>
      <c r="V359" s="1">
        <f>IF(AND(ISERROR(IF(ScheduleCompile!Q352="Off",0,IF(ScheduleCompile!Q352="On",1,IF(ISNUMBER(ScheduleCompile!Q352),ScheduleCompile!Q352/1,IF(ISTEXT(ScheduleCompile!Q352),IF(OR(ISNUMBER(FIND("5F",ScheduleCompile!Q352)),ISNUMBER(FIND("0F",ScheduleCompile!Q352)),ISNUMBER(FIND("8F",ScheduleCompile!Q352)),ISNUMBER(FIND("1F",ScheduleCompile!Q352)),ISNUMBER(FIND("2F",ScheduleCompile!Q352)),ISNUMBER(FIND("3F",ScheduleCompile!Q352)),ISNUMBER(FIND("6F",ScheduleCompile!Q352)),ISNUMBER(FIND("7F",ScheduleCompile!Q352)),ISNUMBER(FIND("9F",ScheduleCompile!Q352)),ISNUMBER(FIND("4F",ScheduleCompile!Q352))),VALUE(LEFT(ScheduleCompile!Q352,FIND("F",ScheduleCompile!Q352)-1)),ScheduleCompile!Q352)))))),ISTEXT(ScheduleCompile!#REF!)),"ENDTABLE",IF(ISERROR(IF(ScheduleCompile!Q352="Off",0,IF(ScheduleCompile!Q352="On",1,IF(ISNUMBER(ScheduleCompile!Q352),ScheduleCompile!Q352/1,IF(ISTEXT(ScheduleCompile!Q352),IF(OR(ISNUMBER(FIND("5F",ScheduleCompile!Q352)),ISNUMBER(FIND("0F",ScheduleCompile!Q352)),ISNUMBER(FIND("8F",ScheduleCompile!Q352)),ISNUMBER(FIND("1F",ScheduleCompile!Q352)),ISNUMBER(FIND("2F",ScheduleCompile!Q352)),ISNUMBER(FIND("3F",ScheduleCompile!Q352)),ISNUMBER(FIND("6F",ScheduleCompile!Q352)),ISNUMBER(FIND("7F",ScheduleCompile!Q352)),ISNUMBER(FIND("9F",ScheduleCompile!Q352)),ISNUMBER(FIND("4F",ScheduleCompile!Q352))),VALUE(LEFT(ScheduleCompile!Q352,FIND("F",ScheduleCompile!Q352)-1)),ScheduleCompile!Q352)))))),"",IF(ScheduleCompile!Q352="Off",0,IF(ScheduleCompile!Q352="On",1,IF(ISNUMBER(ScheduleCompile!Q352),ScheduleCompile!Q352/1,IF(ISTEXT(ScheduleCompile!Q352),IF(OR(ISNUMBER(FIND("5F",ScheduleCompile!Q352)),ISNUMBER(FIND("0F",ScheduleCompile!Q352)),ISNUMBER(FIND("8F",ScheduleCompile!Q352)),ISNUMBER(FIND("1F",ScheduleCompile!Q352)),ISNUMBER(FIND("2F",ScheduleCompile!Q352)),ISNUMBER(FIND("3F",ScheduleCompile!Q352)),ISNUMBER(FIND("6F",ScheduleCompile!Q352)),ISNUMBER(FIND("7F",ScheduleCompile!Q352)),ISNUMBER(FIND("9F",ScheduleCompile!Q352)),ISNUMBER(FIND("4F",ScheduleCompile!Q352))),VALUE(LEFT(ScheduleCompile!Q352,FIND("F",ScheduleCompile!Q352)-1)),ScheduleCompile!Q352)))))))</f>
        <v>1</v>
      </c>
      <c r="W359" s="1">
        <f>IF(AND(ISERROR(IF(ScheduleCompile!R352="Off",0,IF(ScheduleCompile!R352="On",1,IF(ISNUMBER(ScheduleCompile!R352),ScheduleCompile!R352/1,IF(ISTEXT(ScheduleCompile!R352),IF(OR(ISNUMBER(FIND("5F",ScheduleCompile!R352)),ISNUMBER(FIND("0F",ScheduleCompile!R352)),ISNUMBER(FIND("8F",ScheduleCompile!R352)),ISNUMBER(FIND("1F",ScheduleCompile!R352)),ISNUMBER(FIND("2F",ScheduleCompile!R352)),ISNUMBER(FIND("3F",ScheduleCompile!R352)),ISNUMBER(FIND("6F",ScheduleCompile!R352)),ISNUMBER(FIND("7F",ScheduleCompile!R352)),ISNUMBER(FIND("9F",ScheduleCompile!R352)),ISNUMBER(FIND("4F",ScheduleCompile!R352))),VALUE(LEFT(ScheduleCompile!R352,FIND("F",ScheduleCompile!R352)-1)),ScheduleCompile!R352)))))),ISTEXT(ScheduleCompile!#REF!)),"ENDTABLE",IF(ISERROR(IF(ScheduleCompile!R352="Off",0,IF(ScheduleCompile!R352="On",1,IF(ISNUMBER(ScheduleCompile!R352),ScheduleCompile!R352/1,IF(ISTEXT(ScheduleCompile!R352),IF(OR(ISNUMBER(FIND("5F",ScheduleCompile!R352)),ISNUMBER(FIND("0F",ScheduleCompile!R352)),ISNUMBER(FIND("8F",ScheduleCompile!R352)),ISNUMBER(FIND("1F",ScheduleCompile!R352)),ISNUMBER(FIND("2F",ScheduleCompile!R352)),ISNUMBER(FIND("3F",ScheduleCompile!R352)),ISNUMBER(FIND("6F",ScheduleCompile!R352)),ISNUMBER(FIND("7F",ScheduleCompile!R352)),ISNUMBER(FIND("9F",ScheduleCompile!R352)),ISNUMBER(FIND("4F",ScheduleCompile!R352))),VALUE(LEFT(ScheduleCompile!R352,FIND("F",ScheduleCompile!R352)-1)),ScheduleCompile!R352)))))),"",IF(ScheduleCompile!R352="Off",0,IF(ScheduleCompile!R352="On",1,IF(ISNUMBER(ScheduleCompile!R352),ScheduleCompile!R352/1,IF(ISTEXT(ScheduleCompile!R352),IF(OR(ISNUMBER(FIND("5F",ScheduleCompile!R352)),ISNUMBER(FIND("0F",ScheduleCompile!R352)),ISNUMBER(FIND("8F",ScheduleCompile!R352)),ISNUMBER(FIND("1F",ScheduleCompile!R352)),ISNUMBER(FIND("2F",ScheduleCompile!R352)),ISNUMBER(FIND("3F",ScheduleCompile!R352)),ISNUMBER(FIND("6F",ScheduleCompile!R352)),ISNUMBER(FIND("7F",ScheduleCompile!R352)),ISNUMBER(FIND("9F",ScheduleCompile!R352)),ISNUMBER(FIND("4F",ScheduleCompile!R352))),VALUE(LEFT(ScheduleCompile!R352,FIND("F",ScheduleCompile!R352)-1)),ScheduleCompile!R352)))))))</f>
        <v>1</v>
      </c>
      <c r="X359" s="1">
        <f>IF(AND(ISERROR(IF(ScheduleCompile!S352="Off",0,IF(ScheduleCompile!S352="On",1,IF(ISNUMBER(ScheduleCompile!S352),ScheduleCompile!S352/1,IF(ISTEXT(ScheduleCompile!S352),IF(OR(ISNUMBER(FIND("5F",ScheduleCompile!S352)),ISNUMBER(FIND("0F",ScheduleCompile!S352)),ISNUMBER(FIND("8F",ScheduleCompile!S352)),ISNUMBER(FIND("1F",ScheduleCompile!S352)),ISNUMBER(FIND("2F",ScheduleCompile!S352)),ISNUMBER(FIND("3F",ScheduleCompile!S352)),ISNUMBER(FIND("6F",ScheduleCompile!S352)),ISNUMBER(FIND("7F",ScheduleCompile!S352)),ISNUMBER(FIND("9F",ScheduleCompile!S352)),ISNUMBER(FIND("4F",ScheduleCompile!S352))),VALUE(LEFT(ScheduleCompile!S352,FIND("F",ScheduleCompile!S352)-1)),ScheduleCompile!S352)))))),ISTEXT(ScheduleCompile!#REF!)),"ENDTABLE",IF(ISERROR(IF(ScheduleCompile!S352="Off",0,IF(ScheduleCompile!S352="On",1,IF(ISNUMBER(ScheduleCompile!S352),ScheduleCompile!S352/1,IF(ISTEXT(ScheduleCompile!S352),IF(OR(ISNUMBER(FIND("5F",ScheduleCompile!S352)),ISNUMBER(FIND("0F",ScheduleCompile!S352)),ISNUMBER(FIND("8F",ScheduleCompile!S352)),ISNUMBER(FIND("1F",ScheduleCompile!S352)),ISNUMBER(FIND("2F",ScheduleCompile!S352)),ISNUMBER(FIND("3F",ScheduleCompile!S352)),ISNUMBER(FIND("6F",ScheduleCompile!S352)),ISNUMBER(FIND("7F",ScheduleCompile!S352)),ISNUMBER(FIND("9F",ScheduleCompile!S352)),ISNUMBER(FIND("4F",ScheduleCompile!S352))),VALUE(LEFT(ScheduleCompile!S352,FIND("F",ScheduleCompile!S352)-1)),ScheduleCompile!S352)))))),"",IF(ScheduleCompile!S352="Off",0,IF(ScheduleCompile!S352="On",1,IF(ISNUMBER(ScheduleCompile!S352),ScheduleCompile!S352/1,IF(ISTEXT(ScheduleCompile!S352),IF(OR(ISNUMBER(FIND("5F",ScheduleCompile!S352)),ISNUMBER(FIND("0F",ScheduleCompile!S352)),ISNUMBER(FIND("8F",ScheduleCompile!S352)),ISNUMBER(FIND("1F",ScheduleCompile!S352)),ISNUMBER(FIND("2F",ScheduleCompile!S352)),ISNUMBER(FIND("3F",ScheduleCompile!S352)),ISNUMBER(FIND("6F",ScheduleCompile!S352)),ISNUMBER(FIND("7F",ScheduleCompile!S352)),ISNUMBER(FIND("9F",ScheduleCompile!S352)),ISNUMBER(FIND("4F",ScheduleCompile!S352))),VALUE(LEFT(ScheduleCompile!S352,FIND("F",ScheduleCompile!S352)-1)),ScheduleCompile!S352)))))))</f>
        <v>1</v>
      </c>
      <c r="Y359" s="1">
        <f>IF(AND(ISERROR(IF(ScheduleCompile!T352="Off",0,IF(ScheduleCompile!T352="On",1,IF(ISNUMBER(ScheduleCompile!T352),ScheduleCompile!T352/1,IF(ISTEXT(ScheduleCompile!T352),IF(OR(ISNUMBER(FIND("5F",ScheduleCompile!T352)),ISNUMBER(FIND("0F",ScheduleCompile!T352)),ISNUMBER(FIND("8F",ScheduleCompile!T352)),ISNUMBER(FIND("1F",ScheduleCompile!T352)),ISNUMBER(FIND("2F",ScheduleCompile!T352)),ISNUMBER(FIND("3F",ScheduleCompile!T352)),ISNUMBER(FIND("6F",ScheduleCompile!T352)),ISNUMBER(FIND("7F",ScheduleCompile!T352)),ISNUMBER(FIND("9F",ScheduleCompile!T352)),ISNUMBER(FIND("4F",ScheduleCompile!T352))),VALUE(LEFT(ScheduleCompile!T352,FIND("F",ScheduleCompile!T352)-1)),ScheduleCompile!T352)))))),ISTEXT(ScheduleCompile!#REF!)),"ENDTABLE",IF(ISERROR(IF(ScheduleCompile!T352="Off",0,IF(ScheduleCompile!T352="On",1,IF(ISNUMBER(ScheduleCompile!T352),ScheduleCompile!T352/1,IF(ISTEXT(ScheduleCompile!T352),IF(OR(ISNUMBER(FIND("5F",ScheduleCompile!T352)),ISNUMBER(FIND("0F",ScheduleCompile!T352)),ISNUMBER(FIND("8F",ScheduleCompile!T352)),ISNUMBER(FIND("1F",ScheduleCompile!T352)),ISNUMBER(FIND("2F",ScheduleCompile!T352)),ISNUMBER(FIND("3F",ScheduleCompile!T352)),ISNUMBER(FIND("6F",ScheduleCompile!T352)),ISNUMBER(FIND("7F",ScheduleCompile!T352)),ISNUMBER(FIND("9F",ScheduleCompile!T352)),ISNUMBER(FIND("4F",ScheduleCompile!T352))),VALUE(LEFT(ScheduleCompile!T352,FIND("F",ScheduleCompile!T352)-1)),ScheduleCompile!T352)))))),"",IF(ScheduleCompile!T352="Off",0,IF(ScheduleCompile!T352="On",1,IF(ISNUMBER(ScheduleCompile!T352),ScheduleCompile!T352/1,IF(ISTEXT(ScheduleCompile!T352),IF(OR(ISNUMBER(FIND("5F",ScheduleCompile!T352)),ISNUMBER(FIND("0F",ScheduleCompile!T352)),ISNUMBER(FIND("8F",ScheduleCompile!T352)),ISNUMBER(FIND("1F",ScheduleCompile!T352)),ISNUMBER(FIND("2F",ScheduleCompile!T352)),ISNUMBER(FIND("3F",ScheduleCompile!T352)),ISNUMBER(FIND("6F",ScheduleCompile!T352)),ISNUMBER(FIND("7F",ScheduleCompile!T352)),ISNUMBER(FIND("9F",ScheduleCompile!T352)),ISNUMBER(FIND("4F",ScheduleCompile!T352))),VALUE(LEFT(ScheduleCompile!T352,FIND("F",ScheduleCompile!T352)-1)),ScheduleCompile!T352)))))))</f>
        <v>1</v>
      </c>
      <c r="Z359" s="1">
        <f>IF(AND(ISERROR(IF(ScheduleCompile!U352="Off",0,IF(ScheduleCompile!U352="On",1,IF(ISNUMBER(ScheduleCompile!U352),ScheduleCompile!U352/1,IF(ISTEXT(ScheduleCompile!U352),IF(OR(ISNUMBER(FIND("5F",ScheduleCompile!U352)),ISNUMBER(FIND("0F",ScheduleCompile!U352)),ISNUMBER(FIND("8F",ScheduleCompile!U352)),ISNUMBER(FIND("1F",ScheduleCompile!U352)),ISNUMBER(FIND("2F",ScheduleCompile!U352)),ISNUMBER(FIND("3F",ScheduleCompile!U352)),ISNUMBER(FIND("6F",ScheduleCompile!U352)),ISNUMBER(FIND("7F",ScheduleCompile!U352)),ISNUMBER(FIND("9F",ScheduleCompile!U352)),ISNUMBER(FIND("4F",ScheduleCompile!U352))),VALUE(LEFT(ScheduleCompile!U352,FIND("F",ScheduleCompile!U352)-1)),ScheduleCompile!U352)))))),ISTEXT(ScheduleCompile!#REF!)),"ENDTABLE",IF(ISERROR(IF(ScheduleCompile!U352="Off",0,IF(ScheduleCompile!U352="On",1,IF(ISNUMBER(ScheduleCompile!U352),ScheduleCompile!U352/1,IF(ISTEXT(ScheduleCompile!U352),IF(OR(ISNUMBER(FIND("5F",ScheduleCompile!U352)),ISNUMBER(FIND("0F",ScheduleCompile!U352)),ISNUMBER(FIND("8F",ScheduleCompile!U352)),ISNUMBER(FIND("1F",ScheduleCompile!U352)),ISNUMBER(FIND("2F",ScheduleCompile!U352)),ISNUMBER(FIND("3F",ScheduleCompile!U352)),ISNUMBER(FIND("6F",ScheduleCompile!U352)),ISNUMBER(FIND("7F",ScheduleCompile!U352)),ISNUMBER(FIND("9F",ScheduleCompile!U352)),ISNUMBER(FIND("4F",ScheduleCompile!U352))),VALUE(LEFT(ScheduleCompile!U352,FIND("F",ScheduleCompile!U352)-1)),ScheduleCompile!U352)))))),"",IF(ScheduleCompile!U352="Off",0,IF(ScheduleCompile!U352="On",1,IF(ISNUMBER(ScheduleCompile!U352),ScheduleCompile!U352/1,IF(ISTEXT(ScheduleCompile!U352),IF(OR(ISNUMBER(FIND("5F",ScheduleCompile!U352)),ISNUMBER(FIND("0F",ScheduleCompile!U352)),ISNUMBER(FIND("8F",ScheduleCompile!U352)),ISNUMBER(FIND("1F",ScheduleCompile!U352)),ISNUMBER(FIND("2F",ScheduleCompile!U352)),ISNUMBER(FIND("3F",ScheduleCompile!U352)),ISNUMBER(FIND("6F",ScheduleCompile!U352)),ISNUMBER(FIND("7F",ScheduleCompile!U352)),ISNUMBER(FIND("9F",ScheduleCompile!U352)),ISNUMBER(FIND("4F",ScheduleCompile!U352))),VALUE(LEFT(ScheduleCompile!U352,FIND("F",ScheduleCompile!U352)-1)),ScheduleCompile!U352)))))))</f>
        <v>1</v>
      </c>
      <c r="AA359" s="1">
        <f>IF(AND(ISERROR(IF(ScheduleCompile!V352="Off",0,IF(ScheduleCompile!V352="On",1,IF(ISNUMBER(ScheduleCompile!V352),ScheduleCompile!V352/1,IF(ISTEXT(ScheduleCompile!V352),IF(OR(ISNUMBER(FIND("5F",ScheduleCompile!V352)),ISNUMBER(FIND("0F",ScheduleCompile!V352)),ISNUMBER(FIND("8F",ScheduleCompile!V352)),ISNUMBER(FIND("1F",ScheduleCompile!V352)),ISNUMBER(FIND("2F",ScheduleCompile!V352)),ISNUMBER(FIND("3F",ScheduleCompile!V352)),ISNUMBER(FIND("6F",ScheduleCompile!V352)),ISNUMBER(FIND("7F",ScheduleCompile!V352)),ISNUMBER(FIND("9F",ScheduleCompile!V352)),ISNUMBER(FIND("4F",ScheduleCompile!V352))),VALUE(LEFT(ScheduleCompile!V352,FIND("F",ScheduleCompile!V352)-1)),ScheduleCompile!V352)))))),ISTEXT(ScheduleCompile!#REF!)),"ENDTABLE",IF(ISERROR(IF(ScheduleCompile!V352="Off",0,IF(ScheduleCompile!V352="On",1,IF(ISNUMBER(ScheduleCompile!V352),ScheduleCompile!V352/1,IF(ISTEXT(ScheduleCompile!V352),IF(OR(ISNUMBER(FIND("5F",ScheduleCompile!V352)),ISNUMBER(FIND("0F",ScheduleCompile!V352)),ISNUMBER(FIND("8F",ScheduleCompile!V352)),ISNUMBER(FIND("1F",ScheduleCompile!V352)),ISNUMBER(FIND("2F",ScheduleCompile!V352)),ISNUMBER(FIND("3F",ScheduleCompile!V352)),ISNUMBER(FIND("6F",ScheduleCompile!V352)),ISNUMBER(FIND("7F",ScheduleCompile!V352)),ISNUMBER(FIND("9F",ScheduleCompile!V352)),ISNUMBER(FIND("4F",ScheduleCompile!V352))),VALUE(LEFT(ScheduleCompile!V352,FIND("F",ScheduleCompile!V352)-1)),ScheduleCompile!V352)))))),"",IF(ScheduleCompile!V352="Off",0,IF(ScheduleCompile!V352="On",1,IF(ISNUMBER(ScheduleCompile!V352),ScheduleCompile!V352/1,IF(ISTEXT(ScheduleCompile!V352),IF(OR(ISNUMBER(FIND("5F",ScheduleCompile!V352)),ISNUMBER(FIND("0F",ScheduleCompile!V352)),ISNUMBER(FIND("8F",ScheduleCompile!V352)),ISNUMBER(FIND("1F",ScheduleCompile!V352)),ISNUMBER(FIND("2F",ScheduleCompile!V352)),ISNUMBER(FIND("3F",ScheduleCompile!V352)),ISNUMBER(FIND("6F",ScheduleCompile!V352)),ISNUMBER(FIND("7F",ScheduleCompile!V352)),ISNUMBER(FIND("9F",ScheduleCompile!V352)),ISNUMBER(FIND("4F",ScheduleCompile!V352))),VALUE(LEFT(ScheduleCompile!V352,FIND("F",ScheduleCompile!V352)-1)),ScheduleCompile!V352)))))))</f>
        <v>1</v>
      </c>
      <c r="AB359" s="1">
        <f>IF(AND(ISERROR(IF(ScheduleCompile!W352="Off",0,IF(ScheduleCompile!W352="On",1,IF(ISNUMBER(ScheduleCompile!W352),ScheduleCompile!W352/1,IF(ISTEXT(ScheduleCompile!W352),IF(OR(ISNUMBER(FIND("5F",ScheduleCompile!W352)),ISNUMBER(FIND("0F",ScheduleCompile!W352)),ISNUMBER(FIND("8F",ScheduleCompile!W352)),ISNUMBER(FIND("1F",ScheduleCompile!W352)),ISNUMBER(FIND("2F",ScheduleCompile!W352)),ISNUMBER(FIND("3F",ScheduleCompile!W352)),ISNUMBER(FIND("6F",ScheduleCompile!W352)),ISNUMBER(FIND("7F",ScheduleCompile!W352)),ISNUMBER(FIND("9F",ScheduleCompile!W352)),ISNUMBER(FIND("4F",ScheduleCompile!W352))),VALUE(LEFT(ScheduleCompile!W352,FIND("F",ScheduleCompile!W352)-1)),ScheduleCompile!W352)))))),ISTEXT(ScheduleCompile!#REF!)),"ENDTABLE",IF(ISERROR(IF(ScheduleCompile!W352="Off",0,IF(ScheduleCompile!W352="On",1,IF(ISNUMBER(ScheduleCompile!W352),ScheduleCompile!W352/1,IF(ISTEXT(ScheduleCompile!W352),IF(OR(ISNUMBER(FIND("5F",ScheduleCompile!W352)),ISNUMBER(FIND("0F",ScheduleCompile!W352)),ISNUMBER(FIND("8F",ScheduleCompile!W352)),ISNUMBER(FIND("1F",ScheduleCompile!W352)),ISNUMBER(FIND("2F",ScheduleCompile!W352)),ISNUMBER(FIND("3F",ScheduleCompile!W352)),ISNUMBER(FIND("6F",ScheduleCompile!W352)),ISNUMBER(FIND("7F",ScheduleCompile!W352)),ISNUMBER(FIND("9F",ScheduleCompile!W352)),ISNUMBER(FIND("4F",ScheduleCompile!W352))),VALUE(LEFT(ScheduleCompile!W352,FIND("F",ScheduleCompile!W352)-1)),ScheduleCompile!W352)))))),"",IF(ScheduleCompile!W352="Off",0,IF(ScheduleCompile!W352="On",1,IF(ISNUMBER(ScheduleCompile!W352),ScheduleCompile!W352/1,IF(ISTEXT(ScheduleCompile!W352),IF(OR(ISNUMBER(FIND("5F",ScheduleCompile!W352)),ISNUMBER(FIND("0F",ScheduleCompile!W352)),ISNUMBER(FIND("8F",ScheduleCompile!W352)),ISNUMBER(FIND("1F",ScheduleCompile!W352)),ISNUMBER(FIND("2F",ScheduleCompile!W352)),ISNUMBER(FIND("3F",ScheduleCompile!W352)),ISNUMBER(FIND("6F",ScheduleCompile!W352)),ISNUMBER(FIND("7F",ScheduleCompile!W352)),ISNUMBER(FIND("9F",ScheduleCompile!W352)),ISNUMBER(FIND("4F",ScheduleCompile!W352))),VALUE(LEFT(ScheduleCompile!W352,FIND("F",ScheduleCompile!W352)-1)),ScheduleCompile!W352)))))))</f>
        <v>1</v>
      </c>
      <c r="AC359" s="1">
        <f>IF(AND(ISERROR(IF(ScheduleCompile!X352="Off",0,IF(ScheduleCompile!X352="On",1,IF(ISNUMBER(ScheduleCompile!X352),ScheduleCompile!X352/1,IF(ISTEXT(ScheduleCompile!X352),IF(OR(ISNUMBER(FIND("5F",ScheduleCompile!X352)),ISNUMBER(FIND("0F",ScheduleCompile!X352)),ISNUMBER(FIND("8F",ScheduleCompile!X352)),ISNUMBER(FIND("1F",ScheduleCompile!X352)),ISNUMBER(FIND("2F",ScheduleCompile!X352)),ISNUMBER(FIND("3F",ScheduleCompile!X352)),ISNUMBER(FIND("6F",ScheduleCompile!X352)),ISNUMBER(FIND("7F",ScheduleCompile!X352)),ISNUMBER(FIND("9F",ScheduleCompile!X352)),ISNUMBER(FIND("4F",ScheduleCompile!X352))),VALUE(LEFT(ScheduleCompile!X352,FIND("F",ScheduleCompile!X352)-1)),ScheduleCompile!X352)))))),ISTEXT(ScheduleCompile!#REF!)),"ENDTABLE",IF(ISERROR(IF(ScheduleCompile!X352="Off",0,IF(ScheduleCompile!X352="On",1,IF(ISNUMBER(ScheduleCompile!X352),ScheduleCompile!X352/1,IF(ISTEXT(ScheduleCompile!X352),IF(OR(ISNUMBER(FIND("5F",ScheduleCompile!X352)),ISNUMBER(FIND("0F",ScheduleCompile!X352)),ISNUMBER(FIND("8F",ScheduleCompile!X352)),ISNUMBER(FIND("1F",ScheduleCompile!X352)),ISNUMBER(FIND("2F",ScheduleCompile!X352)),ISNUMBER(FIND("3F",ScheduleCompile!X352)),ISNUMBER(FIND("6F",ScheduleCompile!X352)),ISNUMBER(FIND("7F",ScheduleCompile!X352)),ISNUMBER(FIND("9F",ScheduleCompile!X352)),ISNUMBER(FIND("4F",ScheduleCompile!X352))),VALUE(LEFT(ScheduleCompile!X352,FIND("F",ScheduleCompile!X352)-1)),ScheduleCompile!X352)))))),"",IF(ScheduleCompile!X352="Off",0,IF(ScheduleCompile!X352="On",1,IF(ISNUMBER(ScheduleCompile!X352),ScheduleCompile!X352/1,IF(ISTEXT(ScheduleCompile!X352),IF(OR(ISNUMBER(FIND("5F",ScheduleCompile!X352)),ISNUMBER(FIND("0F",ScheduleCompile!X352)),ISNUMBER(FIND("8F",ScheduleCompile!X352)),ISNUMBER(FIND("1F",ScheduleCompile!X352)),ISNUMBER(FIND("2F",ScheduleCompile!X352)),ISNUMBER(FIND("3F",ScheduleCompile!X352)),ISNUMBER(FIND("6F",ScheduleCompile!X352)),ISNUMBER(FIND("7F",ScheduleCompile!X352)),ISNUMBER(FIND("9F",ScheduleCompile!X352)),ISNUMBER(FIND("4F",ScheduleCompile!X352))),VALUE(LEFT(ScheduleCompile!X352,FIND("F",ScheduleCompile!X352)-1)),ScheduleCompile!X352)))))))</f>
        <v>1</v>
      </c>
      <c r="AD359" s="1">
        <f>IF(AND(ISERROR(IF(ScheduleCompile!Y352="Off",0,IF(ScheduleCompile!Y352="On",1,IF(ISNUMBER(ScheduleCompile!Y352),ScheduleCompile!Y352/1,IF(ISTEXT(ScheduleCompile!Y352),IF(OR(ISNUMBER(FIND("5F",ScheduleCompile!Y352)),ISNUMBER(FIND("0F",ScheduleCompile!Y352)),ISNUMBER(FIND("8F",ScheduleCompile!Y352)),ISNUMBER(FIND("1F",ScheduleCompile!Y352)),ISNUMBER(FIND("2F",ScheduleCompile!Y352)),ISNUMBER(FIND("3F",ScheduleCompile!Y352)),ISNUMBER(FIND("6F",ScheduleCompile!Y352)),ISNUMBER(FIND("7F",ScheduleCompile!Y352)),ISNUMBER(FIND("9F",ScheduleCompile!Y352)),ISNUMBER(FIND("4F",ScheduleCompile!Y352))),VALUE(LEFT(ScheduleCompile!Y352,FIND("F",ScheduleCompile!Y352)-1)),ScheduleCompile!Y352)))))),ISTEXT(ScheduleCompile!#REF!)),"ENDTABLE",IF(ISERROR(IF(ScheduleCompile!Y352="Off",0,IF(ScheduleCompile!Y352="On",1,IF(ISNUMBER(ScheduleCompile!Y352),ScheduleCompile!Y352/1,IF(ISTEXT(ScheduleCompile!Y352),IF(OR(ISNUMBER(FIND("5F",ScheduleCompile!Y352)),ISNUMBER(FIND("0F",ScheduleCompile!Y352)),ISNUMBER(FIND("8F",ScheduleCompile!Y352)),ISNUMBER(FIND("1F",ScheduleCompile!Y352)),ISNUMBER(FIND("2F",ScheduleCompile!Y352)),ISNUMBER(FIND("3F",ScheduleCompile!Y352)),ISNUMBER(FIND("6F",ScheduleCompile!Y352)),ISNUMBER(FIND("7F",ScheduleCompile!Y352)),ISNUMBER(FIND("9F",ScheduleCompile!Y352)),ISNUMBER(FIND("4F",ScheduleCompile!Y352))),VALUE(LEFT(ScheduleCompile!Y352,FIND("F",ScheduleCompile!Y352)-1)),ScheduleCompile!Y352)))))),"",IF(ScheduleCompile!Y352="Off",0,IF(ScheduleCompile!Y352="On",1,IF(ISNUMBER(ScheduleCompile!Y352),ScheduleCompile!Y352/1,IF(ISTEXT(ScheduleCompile!Y352),IF(OR(ISNUMBER(FIND("5F",ScheduleCompile!Y352)),ISNUMBER(FIND("0F",ScheduleCompile!Y352)),ISNUMBER(FIND("8F",ScheduleCompile!Y352)),ISNUMBER(FIND("1F",ScheduleCompile!Y352)),ISNUMBER(FIND("2F",ScheduleCompile!Y352)),ISNUMBER(FIND("3F",ScheduleCompile!Y352)),ISNUMBER(FIND("6F",ScheduleCompile!Y352)),ISNUMBER(FIND("7F",ScheduleCompile!Y352)),ISNUMBER(FIND("9F",ScheduleCompile!Y352)),ISNUMBER(FIND("4F",ScheduleCompile!Y352))),VALUE(LEFT(ScheduleCompile!Y352,FIND("F",ScheduleCompile!Y352)-1)),ScheduleCompile!Y352)))))))</f>
        <v>1</v>
      </c>
    </row>
    <row r="360" spans="1:30" x14ac:dyDescent="0.25">
      <c r="A360" t="str">
        <f t="shared" si="23"/>
        <v>SchDay "ResidentialLivingWtrHtrSetptWD"  Type = "Temperature" Hr = (130, 130, 130, 130, 130, 130, 130, 130, 130, 130, 130, 130, 130, 130, 130, 130, 130, 130, 130, 130, 130, 130, 130, 130) ..</v>
      </c>
      <c r="B360" s="1" t="s">
        <v>623</v>
      </c>
      <c r="C360" t="str">
        <f t="shared" si="24"/>
        <v xml:space="preserve">SchDay "ResidentialLivingWtrHtrSetptWD"  Type = "Temperature" Hr = </v>
      </c>
      <c r="D360" t="str">
        <f t="shared" si="25"/>
        <v>(130, 130, 130, 130, 130, 130, 130, 130, 130, 130, 130, 130, 130, 130, 130, 130, 130, 130, 130, 130, 130, 130, 130, 130) ..</v>
      </c>
      <c r="E360" s="30" t="str">
        <f>ScheduleCompile!A353</f>
        <v>ResidentialLivingWtrHtrSetptWD</v>
      </c>
      <c r="F360" t="str">
        <f t="shared" si="26"/>
        <v>Temperature</v>
      </c>
      <c r="G360" s="1">
        <f>IF(AND(ISERROR(IF(ScheduleCompile!B353="Off",0,IF(ScheduleCompile!B353="On",1,IF(ISNUMBER(ScheduleCompile!B353),ScheduleCompile!B353/1,IF(ISTEXT(ScheduleCompile!B353),IF(OR(ISNUMBER(FIND("5F",ScheduleCompile!B353)),ISNUMBER(FIND("0F",ScheduleCompile!B353)),ISNUMBER(FIND("8F",ScheduleCompile!B353)),ISNUMBER(FIND("1F",ScheduleCompile!B353)),ISNUMBER(FIND("2F",ScheduleCompile!B353)),ISNUMBER(FIND("3F",ScheduleCompile!B353)),ISNUMBER(FIND("6F",ScheduleCompile!B353)),ISNUMBER(FIND("7F",ScheduleCompile!B353)),ISNUMBER(FIND("9F",ScheduleCompile!B353)),ISNUMBER(FIND("4F",ScheduleCompile!B353))),VALUE(LEFT(ScheduleCompile!B353,FIND("F",ScheduleCompile!B353)-1)),ScheduleCompile!B353)))))),ISTEXT(ScheduleCompile!#REF!)),"ENDTABLE",IF(ISERROR(IF(ScheduleCompile!B353="Off",0,IF(ScheduleCompile!B353="On",1,IF(ISNUMBER(ScheduleCompile!B353),ScheduleCompile!B353/1,IF(ISTEXT(ScheduleCompile!B353),IF(OR(ISNUMBER(FIND("5F",ScheduleCompile!B353)),ISNUMBER(FIND("0F",ScheduleCompile!B353)),ISNUMBER(FIND("8F",ScheduleCompile!B353)),ISNUMBER(FIND("1F",ScheduleCompile!B353)),ISNUMBER(FIND("2F",ScheduleCompile!B353)),ISNUMBER(FIND("3F",ScheduleCompile!B353)),ISNUMBER(FIND("6F",ScheduleCompile!B353)),ISNUMBER(FIND("7F",ScheduleCompile!B353)),ISNUMBER(FIND("9F",ScheduleCompile!B353)),ISNUMBER(FIND("4F",ScheduleCompile!B353))),VALUE(LEFT(ScheduleCompile!B353,FIND("F",ScheduleCompile!B353)-1)),ScheduleCompile!B353)))))),"",IF(ScheduleCompile!B353="Off",0,IF(ScheduleCompile!B353="On",1,IF(ISNUMBER(ScheduleCompile!B353),ScheduleCompile!B353/1,IF(ISTEXT(ScheduleCompile!B353),IF(OR(ISNUMBER(FIND("5F",ScheduleCompile!B353)),ISNUMBER(FIND("0F",ScheduleCompile!B353)),ISNUMBER(FIND("8F",ScheduleCompile!B353)),ISNUMBER(FIND("1F",ScheduleCompile!B353)),ISNUMBER(FIND("2F",ScheduleCompile!B353)),ISNUMBER(FIND("3F",ScheduleCompile!B353)),ISNUMBER(FIND("6F",ScheduleCompile!B353)),ISNUMBER(FIND("7F",ScheduleCompile!B353)),ISNUMBER(FIND("9F",ScheduleCompile!B353)),ISNUMBER(FIND("4F",ScheduleCompile!B353))),VALUE(LEFT(ScheduleCompile!B353,FIND("F",ScheduleCompile!B353)-1)),ScheduleCompile!B353)))))))</f>
        <v>130</v>
      </c>
      <c r="H360" s="1">
        <f>IF(AND(ISERROR(IF(ScheduleCompile!C353="Off",0,IF(ScheduleCompile!C353="On",1,IF(ISNUMBER(ScheduleCompile!C353),ScheduleCompile!C353/1,IF(ISTEXT(ScheduleCompile!C353),IF(OR(ISNUMBER(FIND("5F",ScheduleCompile!C353)),ISNUMBER(FIND("0F",ScheduleCompile!C353)),ISNUMBER(FIND("8F",ScheduleCompile!C353)),ISNUMBER(FIND("1F",ScheduleCompile!C353)),ISNUMBER(FIND("2F",ScheduleCompile!C353)),ISNUMBER(FIND("3F",ScheduleCompile!C353)),ISNUMBER(FIND("6F",ScheduleCompile!C353)),ISNUMBER(FIND("7F",ScheduleCompile!C353)),ISNUMBER(FIND("9F",ScheduleCompile!C353)),ISNUMBER(FIND("4F",ScheduleCompile!C353))),VALUE(LEFT(ScheduleCompile!C353,FIND("F",ScheduleCompile!C353)-1)),ScheduleCompile!C353)))))),ISTEXT(ScheduleCompile!#REF!)),"ENDTABLE",IF(ISERROR(IF(ScheduleCompile!C353="Off",0,IF(ScheduleCompile!C353="On",1,IF(ISNUMBER(ScheduleCompile!C353),ScheduleCompile!C353/1,IF(ISTEXT(ScheduleCompile!C353),IF(OR(ISNUMBER(FIND("5F",ScheduleCompile!C353)),ISNUMBER(FIND("0F",ScheduleCompile!C353)),ISNUMBER(FIND("8F",ScheduleCompile!C353)),ISNUMBER(FIND("1F",ScheduleCompile!C353)),ISNUMBER(FIND("2F",ScheduleCompile!C353)),ISNUMBER(FIND("3F",ScheduleCompile!C353)),ISNUMBER(FIND("6F",ScheduleCompile!C353)),ISNUMBER(FIND("7F",ScheduleCompile!C353)),ISNUMBER(FIND("9F",ScheduleCompile!C353)),ISNUMBER(FIND("4F",ScheduleCompile!C353))),VALUE(LEFT(ScheduleCompile!C353,FIND("F",ScheduleCompile!C353)-1)),ScheduleCompile!C353)))))),"",IF(ScheduleCompile!C353="Off",0,IF(ScheduleCompile!C353="On",1,IF(ISNUMBER(ScheduleCompile!C353),ScheduleCompile!C353/1,IF(ISTEXT(ScheduleCompile!C353),IF(OR(ISNUMBER(FIND("5F",ScheduleCompile!C353)),ISNUMBER(FIND("0F",ScheduleCompile!C353)),ISNUMBER(FIND("8F",ScheduleCompile!C353)),ISNUMBER(FIND("1F",ScheduleCompile!C353)),ISNUMBER(FIND("2F",ScheduleCompile!C353)),ISNUMBER(FIND("3F",ScheduleCompile!C353)),ISNUMBER(FIND("6F",ScheduleCompile!C353)),ISNUMBER(FIND("7F",ScheduleCompile!C353)),ISNUMBER(FIND("9F",ScheduleCompile!C353)),ISNUMBER(FIND("4F",ScheduleCompile!C353))),VALUE(LEFT(ScheduleCompile!C353,FIND("F",ScheduleCompile!C353)-1)),ScheduleCompile!C353)))))))</f>
        <v>130</v>
      </c>
      <c r="I360" s="1">
        <f>IF(AND(ISERROR(IF(ScheduleCompile!D353="Off",0,IF(ScheduleCompile!D353="On",1,IF(ISNUMBER(ScheduleCompile!D353),ScheduleCompile!D353/1,IF(ISTEXT(ScheduleCompile!D353),IF(OR(ISNUMBER(FIND("5F",ScheduleCompile!D353)),ISNUMBER(FIND("0F",ScheduleCompile!D353)),ISNUMBER(FIND("8F",ScheduleCompile!D353)),ISNUMBER(FIND("1F",ScheduleCompile!D353)),ISNUMBER(FIND("2F",ScheduleCompile!D353)),ISNUMBER(FIND("3F",ScheduleCompile!D353)),ISNUMBER(FIND("6F",ScheduleCompile!D353)),ISNUMBER(FIND("7F",ScheduleCompile!D353)),ISNUMBER(FIND("9F",ScheduleCompile!D353)),ISNUMBER(FIND("4F",ScheduleCompile!D353))),VALUE(LEFT(ScheduleCompile!D353,FIND("F",ScheduleCompile!D353)-1)),ScheduleCompile!D353)))))),ISTEXT(ScheduleCompile!#REF!)),"ENDTABLE",IF(ISERROR(IF(ScheduleCompile!D353="Off",0,IF(ScheduleCompile!D353="On",1,IF(ISNUMBER(ScheduleCompile!D353),ScheduleCompile!D353/1,IF(ISTEXT(ScheduleCompile!D353),IF(OR(ISNUMBER(FIND("5F",ScheduleCompile!D353)),ISNUMBER(FIND("0F",ScheduleCompile!D353)),ISNUMBER(FIND("8F",ScheduleCompile!D353)),ISNUMBER(FIND("1F",ScheduleCompile!D353)),ISNUMBER(FIND("2F",ScheduleCompile!D353)),ISNUMBER(FIND("3F",ScheduleCompile!D353)),ISNUMBER(FIND("6F",ScheduleCompile!D353)),ISNUMBER(FIND("7F",ScheduleCompile!D353)),ISNUMBER(FIND("9F",ScheduleCompile!D353)),ISNUMBER(FIND("4F",ScheduleCompile!D353))),VALUE(LEFT(ScheduleCompile!D353,FIND("F",ScheduleCompile!D353)-1)),ScheduleCompile!D353)))))),"",IF(ScheduleCompile!D353="Off",0,IF(ScheduleCompile!D353="On",1,IF(ISNUMBER(ScheduleCompile!D353),ScheduleCompile!D353/1,IF(ISTEXT(ScheduleCompile!D353),IF(OR(ISNUMBER(FIND("5F",ScheduleCompile!D353)),ISNUMBER(FIND("0F",ScheduleCompile!D353)),ISNUMBER(FIND("8F",ScheduleCompile!D353)),ISNUMBER(FIND("1F",ScheduleCompile!D353)),ISNUMBER(FIND("2F",ScheduleCompile!D353)),ISNUMBER(FIND("3F",ScheduleCompile!D353)),ISNUMBER(FIND("6F",ScheduleCompile!D353)),ISNUMBER(FIND("7F",ScheduleCompile!D353)),ISNUMBER(FIND("9F",ScheduleCompile!D353)),ISNUMBER(FIND("4F",ScheduleCompile!D353))),VALUE(LEFT(ScheduleCompile!D353,FIND("F",ScheduleCompile!D353)-1)),ScheduleCompile!D353)))))))</f>
        <v>130</v>
      </c>
      <c r="J360" s="1">
        <f>IF(AND(ISERROR(IF(ScheduleCompile!E353="Off",0,IF(ScheduleCompile!E353="On",1,IF(ISNUMBER(ScheduleCompile!E353),ScheduleCompile!E353/1,IF(ISTEXT(ScheduleCompile!E353),IF(OR(ISNUMBER(FIND("5F",ScheduleCompile!E353)),ISNUMBER(FIND("0F",ScheduleCompile!E353)),ISNUMBER(FIND("8F",ScheduleCompile!E353)),ISNUMBER(FIND("1F",ScheduleCompile!E353)),ISNUMBER(FIND("2F",ScheduleCompile!E353)),ISNUMBER(FIND("3F",ScheduleCompile!E353)),ISNUMBER(FIND("6F",ScheduleCompile!E353)),ISNUMBER(FIND("7F",ScheduleCompile!E353)),ISNUMBER(FIND("9F",ScheduleCompile!E353)),ISNUMBER(FIND("4F",ScheduleCompile!E353))),VALUE(LEFT(ScheduleCompile!E353,FIND("F",ScheduleCompile!E353)-1)),ScheduleCompile!E353)))))),ISTEXT(ScheduleCompile!#REF!)),"ENDTABLE",IF(ISERROR(IF(ScheduleCompile!E353="Off",0,IF(ScheduleCompile!E353="On",1,IF(ISNUMBER(ScheduleCompile!E353),ScheduleCompile!E353/1,IF(ISTEXT(ScheduleCompile!E353),IF(OR(ISNUMBER(FIND("5F",ScheduleCompile!E353)),ISNUMBER(FIND("0F",ScheduleCompile!E353)),ISNUMBER(FIND("8F",ScheduleCompile!E353)),ISNUMBER(FIND("1F",ScheduleCompile!E353)),ISNUMBER(FIND("2F",ScheduleCompile!E353)),ISNUMBER(FIND("3F",ScheduleCompile!E353)),ISNUMBER(FIND("6F",ScheduleCompile!E353)),ISNUMBER(FIND("7F",ScheduleCompile!E353)),ISNUMBER(FIND("9F",ScheduleCompile!E353)),ISNUMBER(FIND("4F",ScheduleCompile!E353))),VALUE(LEFT(ScheduleCompile!E353,FIND("F",ScheduleCompile!E353)-1)),ScheduleCompile!E353)))))),"",IF(ScheduleCompile!E353="Off",0,IF(ScheduleCompile!E353="On",1,IF(ISNUMBER(ScheduleCompile!E353),ScheduleCompile!E353/1,IF(ISTEXT(ScheduleCompile!E353),IF(OR(ISNUMBER(FIND("5F",ScheduleCompile!E353)),ISNUMBER(FIND("0F",ScheduleCompile!E353)),ISNUMBER(FIND("8F",ScheduleCompile!E353)),ISNUMBER(FIND("1F",ScheduleCompile!E353)),ISNUMBER(FIND("2F",ScheduleCompile!E353)),ISNUMBER(FIND("3F",ScheduleCompile!E353)),ISNUMBER(FIND("6F",ScheduleCompile!E353)),ISNUMBER(FIND("7F",ScheduleCompile!E353)),ISNUMBER(FIND("9F",ScheduleCompile!E353)),ISNUMBER(FIND("4F",ScheduleCompile!E353))),VALUE(LEFT(ScheduleCompile!E353,FIND("F",ScheduleCompile!E353)-1)),ScheduleCompile!E353)))))))</f>
        <v>130</v>
      </c>
      <c r="K360" s="1">
        <f>IF(AND(ISERROR(IF(ScheduleCompile!F353="Off",0,IF(ScheduleCompile!F353="On",1,IF(ISNUMBER(ScheduleCompile!F353),ScheduleCompile!F353/1,IF(ISTEXT(ScheduleCompile!F353),IF(OR(ISNUMBER(FIND("5F",ScheduleCompile!F353)),ISNUMBER(FIND("0F",ScheduleCompile!F353)),ISNUMBER(FIND("8F",ScheduleCompile!F353)),ISNUMBER(FIND("1F",ScheduleCompile!F353)),ISNUMBER(FIND("2F",ScheduleCompile!F353)),ISNUMBER(FIND("3F",ScheduleCompile!F353)),ISNUMBER(FIND("6F",ScheduleCompile!F353)),ISNUMBER(FIND("7F",ScheduleCompile!F353)),ISNUMBER(FIND("9F",ScheduleCompile!F353)),ISNUMBER(FIND("4F",ScheduleCompile!F353))),VALUE(LEFT(ScheduleCompile!F353,FIND("F",ScheduleCompile!F353)-1)),ScheduleCompile!F353)))))),ISTEXT(ScheduleCompile!#REF!)),"ENDTABLE",IF(ISERROR(IF(ScheduleCompile!F353="Off",0,IF(ScheduleCompile!F353="On",1,IF(ISNUMBER(ScheduleCompile!F353),ScheduleCompile!F353/1,IF(ISTEXT(ScheduleCompile!F353),IF(OR(ISNUMBER(FIND("5F",ScheduleCompile!F353)),ISNUMBER(FIND("0F",ScheduleCompile!F353)),ISNUMBER(FIND("8F",ScheduleCompile!F353)),ISNUMBER(FIND("1F",ScheduleCompile!F353)),ISNUMBER(FIND("2F",ScheduleCompile!F353)),ISNUMBER(FIND("3F",ScheduleCompile!F353)),ISNUMBER(FIND("6F",ScheduleCompile!F353)),ISNUMBER(FIND("7F",ScheduleCompile!F353)),ISNUMBER(FIND("9F",ScheduleCompile!F353)),ISNUMBER(FIND("4F",ScheduleCompile!F353))),VALUE(LEFT(ScheduleCompile!F353,FIND("F",ScheduleCompile!F353)-1)),ScheduleCompile!F353)))))),"",IF(ScheduleCompile!F353="Off",0,IF(ScheduleCompile!F353="On",1,IF(ISNUMBER(ScheduleCompile!F353),ScheduleCompile!F353/1,IF(ISTEXT(ScheduleCompile!F353),IF(OR(ISNUMBER(FIND("5F",ScheduleCompile!F353)),ISNUMBER(FIND("0F",ScheduleCompile!F353)),ISNUMBER(FIND("8F",ScheduleCompile!F353)),ISNUMBER(FIND("1F",ScheduleCompile!F353)),ISNUMBER(FIND("2F",ScheduleCompile!F353)),ISNUMBER(FIND("3F",ScheduleCompile!F353)),ISNUMBER(FIND("6F",ScheduleCompile!F353)),ISNUMBER(FIND("7F",ScheduleCompile!F353)),ISNUMBER(FIND("9F",ScheduleCompile!F353)),ISNUMBER(FIND("4F",ScheduleCompile!F353))),VALUE(LEFT(ScheduleCompile!F353,FIND("F",ScheduleCompile!F353)-1)),ScheduleCompile!F353)))))))</f>
        <v>130</v>
      </c>
      <c r="L360" s="1">
        <f>IF(AND(ISERROR(IF(ScheduleCompile!G353="Off",0,IF(ScheduleCompile!G353="On",1,IF(ISNUMBER(ScheduleCompile!G353),ScheduleCompile!G353/1,IF(ISTEXT(ScheduleCompile!G353),IF(OR(ISNUMBER(FIND("5F",ScheduleCompile!G353)),ISNUMBER(FIND("0F",ScheduleCompile!G353)),ISNUMBER(FIND("8F",ScheduleCompile!G353)),ISNUMBER(FIND("1F",ScheduleCompile!G353)),ISNUMBER(FIND("2F",ScheduleCompile!G353)),ISNUMBER(FIND("3F",ScheduleCompile!G353)),ISNUMBER(FIND("6F",ScheduleCompile!G353)),ISNUMBER(FIND("7F",ScheduleCompile!G353)),ISNUMBER(FIND("9F",ScheduleCompile!G353)),ISNUMBER(FIND("4F",ScheduleCompile!G353))),VALUE(LEFT(ScheduleCompile!G353,FIND("F",ScheduleCompile!G353)-1)),ScheduleCompile!G353)))))),ISTEXT(ScheduleCompile!#REF!)),"ENDTABLE",IF(ISERROR(IF(ScheduleCompile!G353="Off",0,IF(ScheduleCompile!G353="On",1,IF(ISNUMBER(ScheduleCompile!G353),ScheduleCompile!G353/1,IF(ISTEXT(ScheduleCompile!G353),IF(OR(ISNUMBER(FIND("5F",ScheduleCompile!G353)),ISNUMBER(FIND("0F",ScheduleCompile!G353)),ISNUMBER(FIND("8F",ScheduleCompile!G353)),ISNUMBER(FIND("1F",ScheduleCompile!G353)),ISNUMBER(FIND("2F",ScheduleCompile!G353)),ISNUMBER(FIND("3F",ScheduleCompile!G353)),ISNUMBER(FIND("6F",ScheduleCompile!G353)),ISNUMBER(FIND("7F",ScheduleCompile!G353)),ISNUMBER(FIND("9F",ScheduleCompile!G353)),ISNUMBER(FIND("4F",ScheduleCompile!G353))),VALUE(LEFT(ScheduleCompile!G353,FIND("F",ScheduleCompile!G353)-1)),ScheduleCompile!G353)))))),"",IF(ScheduleCompile!G353="Off",0,IF(ScheduleCompile!G353="On",1,IF(ISNUMBER(ScheduleCompile!G353),ScheduleCompile!G353/1,IF(ISTEXT(ScheduleCompile!G353),IF(OR(ISNUMBER(FIND("5F",ScheduleCompile!G353)),ISNUMBER(FIND("0F",ScheduleCompile!G353)),ISNUMBER(FIND("8F",ScheduleCompile!G353)),ISNUMBER(FIND("1F",ScheduleCompile!G353)),ISNUMBER(FIND("2F",ScheduleCompile!G353)),ISNUMBER(FIND("3F",ScheduleCompile!G353)),ISNUMBER(FIND("6F",ScheduleCompile!G353)),ISNUMBER(FIND("7F",ScheduleCompile!G353)),ISNUMBER(FIND("9F",ScheduleCompile!G353)),ISNUMBER(FIND("4F",ScheduleCompile!G353))),VALUE(LEFT(ScheduleCompile!G353,FIND("F",ScheduleCompile!G353)-1)),ScheduleCompile!G353)))))))</f>
        <v>130</v>
      </c>
      <c r="M360" s="1">
        <f>IF(AND(ISERROR(IF(ScheduleCompile!H353="Off",0,IF(ScheduleCompile!H353="On",1,IF(ISNUMBER(ScheduleCompile!H353),ScheduleCompile!H353/1,IF(ISTEXT(ScheduleCompile!H353),IF(OR(ISNUMBER(FIND("5F",ScheduleCompile!H353)),ISNUMBER(FIND("0F",ScheduleCompile!H353)),ISNUMBER(FIND("8F",ScheduleCompile!H353)),ISNUMBER(FIND("1F",ScheduleCompile!H353)),ISNUMBER(FIND("2F",ScheduleCompile!H353)),ISNUMBER(FIND("3F",ScheduleCompile!H353)),ISNUMBER(FIND("6F",ScheduleCompile!H353)),ISNUMBER(FIND("7F",ScheduleCompile!H353)),ISNUMBER(FIND("9F",ScheduleCompile!H353)),ISNUMBER(FIND("4F",ScheduleCompile!H353))),VALUE(LEFT(ScheduleCompile!H353,FIND("F",ScheduleCompile!H353)-1)),ScheduleCompile!H353)))))),ISTEXT(ScheduleCompile!#REF!)),"ENDTABLE",IF(ISERROR(IF(ScheduleCompile!H353="Off",0,IF(ScheduleCompile!H353="On",1,IF(ISNUMBER(ScheduleCompile!H353),ScheduleCompile!H353/1,IF(ISTEXT(ScheduleCompile!H353),IF(OR(ISNUMBER(FIND("5F",ScheduleCompile!H353)),ISNUMBER(FIND("0F",ScheduleCompile!H353)),ISNUMBER(FIND("8F",ScheduleCompile!H353)),ISNUMBER(FIND("1F",ScheduleCompile!H353)),ISNUMBER(FIND("2F",ScheduleCompile!H353)),ISNUMBER(FIND("3F",ScheduleCompile!H353)),ISNUMBER(FIND("6F",ScheduleCompile!H353)),ISNUMBER(FIND("7F",ScheduleCompile!H353)),ISNUMBER(FIND("9F",ScheduleCompile!H353)),ISNUMBER(FIND("4F",ScheduleCompile!H353))),VALUE(LEFT(ScheduleCompile!H353,FIND("F",ScheduleCompile!H353)-1)),ScheduleCompile!H353)))))),"",IF(ScheduleCompile!H353="Off",0,IF(ScheduleCompile!H353="On",1,IF(ISNUMBER(ScheduleCompile!H353),ScheduleCompile!H353/1,IF(ISTEXT(ScheduleCompile!H353),IF(OR(ISNUMBER(FIND("5F",ScheduleCompile!H353)),ISNUMBER(FIND("0F",ScheduleCompile!H353)),ISNUMBER(FIND("8F",ScheduleCompile!H353)),ISNUMBER(FIND("1F",ScheduleCompile!H353)),ISNUMBER(FIND("2F",ScheduleCompile!H353)),ISNUMBER(FIND("3F",ScheduleCompile!H353)),ISNUMBER(FIND("6F",ScheduleCompile!H353)),ISNUMBER(FIND("7F",ScheduleCompile!H353)),ISNUMBER(FIND("9F",ScheduleCompile!H353)),ISNUMBER(FIND("4F",ScheduleCompile!H353))),VALUE(LEFT(ScheduleCompile!H353,FIND("F",ScheduleCompile!H353)-1)),ScheduleCompile!H353)))))))</f>
        <v>130</v>
      </c>
      <c r="N360" s="1">
        <f>IF(AND(ISERROR(IF(ScheduleCompile!I353="Off",0,IF(ScheduleCompile!I353="On",1,IF(ISNUMBER(ScheduleCompile!I353),ScheduleCompile!I353/1,IF(ISTEXT(ScheduleCompile!I353),IF(OR(ISNUMBER(FIND("5F",ScheduleCompile!I353)),ISNUMBER(FIND("0F",ScheduleCompile!I353)),ISNUMBER(FIND("8F",ScheduleCompile!I353)),ISNUMBER(FIND("1F",ScheduleCompile!I353)),ISNUMBER(FIND("2F",ScheduleCompile!I353)),ISNUMBER(FIND("3F",ScheduleCompile!I353)),ISNUMBER(FIND("6F",ScheduleCompile!I353)),ISNUMBER(FIND("7F",ScheduleCompile!I353)),ISNUMBER(FIND("9F",ScheduleCompile!I353)),ISNUMBER(FIND("4F",ScheduleCompile!I353))),VALUE(LEFT(ScheduleCompile!I353,FIND("F",ScheduleCompile!I353)-1)),ScheduleCompile!I353)))))),ISTEXT(ScheduleCompile!#REF!)),"ENDTABLE",IF(ISERROR(IF(ScheduleCompile!I353="Off",0,IF(ScheduleCompile!I353="On",1,IF(ISNUMBER(ScheduleCompile!I353),ScheduleCompile!I353/1,IF(ISTEXT(ScheduleCompile!I353),IF(OR(ISNUMBER(FIND("5F",ScheduleCompile!I353)),ISNUMBER(FIND("0F",ScheduleCompile!I353)),ISNUMBER(FIND("8F",ScheduleCompile!I353)),ISNUMBER(FIND("1F",ScheduleCompile!I353)),ISNUMBER(FIND("2F",ScheduleCompile!I353)),ISNUMBER(FIND("3F",ScheduleCompile!I353)),ISNUMBER(FIND("6F",ScheduleCompile!I353)),ISNUMBER(FIND("7F",ScheduleCompile!I353)),ISNUMBER(FIND("9F",ScheduleCompile!I353)),ISNUMBER(FIND("4F",ScheduleCompile!I353))),VALUE(LEFT(ScheduleCompile!I353,FIND("F",ScheduleCompile!I353)-1)),ScheduleCompile!I353)))))),"",IF(ScheduleCompile!I353="Off",0,IF(ScheduleCompile!I353="On",1,IF(ISNUMBER(ScheduleCompile!I353),ScheduleCompile!I353/1,IF(ISTEXT(ScheduleCompile!I353),IF(OR(ISNUMBER(FIND("5F",ScheduleCompile!I353)),ISNUMBER(FIND("0F",ScheduleCompile!I353)),ISNUMBER(FIND("8F",ScheduleCompile!I353)),ISNUMBER(FIND("1F",ScheduleCompile!I353)),ISNUMBER(FIND("2F",ScheduleCompile!I353)),ISNUMBER(FIND("3F",ScheduleCompile!I353)),ISNUMBER(FIND("6F",ScheduleCompile!I353)),ISNUMBER(FIND("7F",ScheduleCompile!I353)),ISNUMBER(FIND("9F",ScheduleCompile!I353)),ISNUMBER(FIND("4F",ScheduleCompile!I353))),VALUE(LEFT(ScheduleCompile!I353,FIND("F",ScheduleCompile!I353)-1)),ScheduleCompile!I353)))))))</f>
        <v>130</v>
      </c>
      <c r="O360" s="1">
        <f>IF(AND(ISERROR(IF(ScheduleCompile!J353="Off",0,IF(ScheduleCompile!J353="On",1,IF(ISNUMBER(ScheduleCompile!J353),ScheduleCompile!J353/1,IF(ISTEXT(ScheduleCompile!J353),IF(OR(ISNUMBER(FIND("5F",ScheduleCompile!J353)),ISNUMBER(FIND("0F",ScheduleCompile!J353)),ISNUMBER(FIND("8F",ScheduleCompile!J353)),ISNUMBER(FIND("1F",ScheduleCompile!J353)),ISNUMBER(FIND("2F",ScheduleCompile!J353)),ISNUMBER(FIND("3F",ScheduleCompile!J353)),ISNUMBER(FIND("6F",ScheduleCompile!J353)),ISNUMBER(FIND("7F",ScheduleCompile!J353)),ISNUMBER(FIND("9F",ScheduleCompile!J353)),ISNUMBER(FIND("4F",ScheduleCompile!J353))),VALUE(LEFT(ScheduleCompile!J353,FIND("F",ScheduleCompile!J353)-1)),ScheduleCompile!J353)))))),ISTEXT(ScheduleCompile!#REF!)),"ENDTABLE",IF(ISERROR(IF(ScheduleCompile!J353="Off",0,IF(ScheduleCompile!J353="On",1,IF(ISNUMBER(ScheduleCompile!J353),ScheduleCompile!J353/1,IF(ISTEXT(ScheduleCompile!J353),IF(OR(ISNUMBER(FIND("5F",ScheduleCompile!J353)),ISNUMBER(FIND("0F",ScheduleCompile!J353)),ISNUMBER(FIND("8F",ScheduleCompile!J353)),ISNUMBER(FIND("1F",ScheduleCompile!J353)),ISNUMBER(FIND("2F",ScheduleCompile!J353)),ISNUMBER(FIND("3F",ScheduleCompile!J353)),ISNUMBER(FIND("6F",ScheduleCompile!J353)),ISNUMBER(FIND("7F",ScheduleCompile!J353)),ISNUMBER(FIND("9F",ScheduleCompile!J353)),ISNUMBER(FIND("4F",ScheduleCompile!J353))),VALUE(LEFT(ScheduleCompile!J353,FIND("F",ScheduleCompile!J353)-1)),ScheduleCompile!J353)))))),"",IF(ScheduleCompile!J353="Off",0,IF(ScheduleCompile!J353="On",1,IF(ISNUMBER(ScheduleCompile!J353),ScheduleCompile!J353/1,IF(ISTEXT(ScheduleCompile!J353),IF(OR(ISNUMBER(FIND("5F",ScheduleCompile!J353)),ISNUMBER(FIND("0F",ScheduleCompile!J353)),ISNUMBER(FIND("8F",ScheduleCompile!J353)),ISNUMBER(FIND("1F",ScheduleCompile!J353)),ISNUMBER(FIND("2F",ScheduleCompile!J353)),ISNUMBER(FIND("3F",ScheduleCompile!J353)),ISNUMBER(FIND("6F",ScheduleCompile!J353)),ISNUMBER(FIND("7F",ScheduleCompile!J353)),ISNUMBER(FIND("9F",ScheduleCompile!J353)),ISNUMBER(FIND("4F",ScheduleCompile!J353))),VALUE(LEFT(ScheduleCompile!J353,FIND("F",ScheduleCompile!J353)-1)),ScheduleCompile!J353)))))))</f>
        <v>130</v>
      </c>
      <c r="P360" s="1">
        <f>IF(AND(ISERROR(IF(ScheduleCompile!K353="Off",0,IF(ScheduleCompile!K353="On",1,IF(ISNUMBER(ScheduleCompile!K353),ScheduleCompile!K353/1,IF(ISTEXT(ScheduleCompile!K353),IF(OR(ISNUMBER(FIND("5F",ScheduleCompile!K353)),ISNUMBER(FIND("0F",ScheduleCompile!K353)),ISNUMBER(FIND("8F",ScheduleCompile!K353)),ISNUMBER(FIND("1F",ScheduleCompile!K353)),ISNUMBER(FIND("2F",ScheduleCompile!K353)),ISNUMBER(FIND("3F",ScheduleCompile!K353)),ISNUMBER(FIND("6F",ScheduleCompile!K353)),ISNUMBER(FIND("7F",ScheduleCompile!K353)),ISNUMBER(FIND("9F",ScheduleCompile!K353)),ISNUMBER(FIND("4F",ScheduleCompile!K353))),VALUE(LEFT(ScheduleCompile!K353,FIND("F",ScheduleCompile!K353)-1)),ScheduleCompile!K353)))))),ISTEXT(ScheduleCompile!#REF!)),"ENDTABLE",IF(ISERROR(IF(ScheduleCompile!K353="Off",0,IF(ScheduleCompile!K353="On",1,IF(ISNUMBER(ScheduleCompile!K353),ScheduleCompile!K353/1,IF(ISTEXT(ScheduleCompile!K353),IF(OR(ISNUMBER(FIND("5F",ScheduleCompile!K353)),ISNUMBER(FIND("0F",ScheduleCompile!K353)),ISNUMBER(FIND("8F",ScheduleCompile!K353)),ISNUMBER(FIND("1F",ScheduleCompile!K353)),ISNUMBER(FIND("2F",ScheduleCompile!K353)),ISNUMBER(FIND("3F",ScheduleCompile!K353)),ISNUMBER(FIND("6F",ScheduleCompile!K353)),ISNUMBER(FIND("7F",ScheduleCompile!K353)),ISNUMBER(FIND("9F",ScheduleCompile!K353)),ISNUMBER(FIND("4F",ScheduleCompile!K353))),VALUE(LEFT(ScheduleCompile!K353,FIND("F",ScheduleCompile!K353)-1)),ScheduleCompile!K353)))))),"",IF(ScheduleCompile!K353="Off",0,IF(ScheduleCompile!K353="On",1,IF(ISNUMBER(ScheduleCompile!K353),ScheduleCompile!K353/1,IF(ISTEXT(ScheduleCompile!K353),IF(OR(ISNUMBER(FIND("5F",ScheduleCompile!K353)),ISNUMBER(FIND("0F",ScheduleCompile!K353)),ISNUMBER(FIND("8F",ScheduleCompile!K353)),ISNUMBER(FIND("1F",ScheduleCompile!K353)),ISNUMBER(FIND("2F",ScheduleCompile!K353)),ISNUMBER(FIND("3F",ScheduleCompile!K353)),ISNUMBER(FIND("6F",ScheduleCompile!K353)),ISNUMBER(FIND("7F",ScheduleCompile!K353)),ISNUMBER(FIND("9F",ScheduleCompile!K353)),ISNUMBER(FIND("4F",ScheduleCompile!K353))),VALUE(LEFT(ScheduleCompile!K353,FIND("F",ScheduleCompile!K353)-1)),ScheduleCompile!K353)))))))</f>
        <v>130</v>
      </c>
      <c r="Q360" s="1">
        <f>IF(AND(ISERROR(IF(ScheduleCompile!L353="Off",0,IF(ScheduleCompile!L353="On",1,IF(ISNUMBER(ScheduleCompile!L353),ScheduleCompile!L353/1,IF(ISTEXT(ScheduleCompile!L353),IF(OR(ISNUMBER(FIND("5F",ScheduleCompile!L353)),ISNUMBER(FIND("0F",ScheduleCompile!L353)),ISNUMBER(FIND("8F",ScheduleCompile!L353)),ISNUMBER(FIND("1F",ScheduleCompile!L353)),ISNUMBER(FIND("2F",ScheduleCompile!L353)),ISNUMBER(FIND("3F",ScheduleCompile!L353)),ISNUMBER(FIND("6F",ScheduleCompile!L353)),ISNUMBER(FIND("7F",ScheduleCompile!L353)),ISNUMBER(FIND("9F",ScheduleCompile!L353)),ISNUMBER(FIND("4F",ScheduleCompile!L353))),VALUE(LEFT(ScheduleCompile!L353,FIND("F",ScheduleCompile!L353)-1)),ScheduleCompile!L353)))))),ISTEXT(ScheduleCompile!#REF!)),"ENDTABLE",IF(ISERROR(IF(ScheduleCompile!L353="Off",0,IF(ScheduleCompile!L353="On",1,IF(ISNUMBER(ScheduleCompile!L353),ScheduleCompile!L353/1,IF(ISTEXT(ScheduleCompile!L353),IF(OR(ISNUMBER(FIND("5F",ScheduleCompile!L353)),ISNUMBER(FIND("0F",ScheduleCompile!L353)),ISNUMBER(FIND("8F",ScheduleCompile!L353)),ISNUMBER(FIND("1F",ScheduleCompile!L353)),ISNUMBER(FIND("2F",ScheduleCompile!L353)),ISNUMBER(FIND("3F",ScheduleCompile!L353)),ISNUMBER(FIND("6F",ScheduleCompile!L353)),ISNUMBER(FIND("7F",ScheduleCompile!L353)),ISNUMBER(FIND("9F",ScheduleCompile!L353)),ISNUMBER(FIND("4F",ScheduleCompile!L353))),VALUE(LEFT(ScheduleCompile!L353,FIND("F",ScheduleCompile!L353)-1)),ScheduleCompile!L353)))))),"",IF(ScheduleCompile!L353="Off",0,IF(ScheduleCompile!L353="On",1,IF(ISNUMBER(ScheduleCompile!L353),ScheduleCompile!L353/1,IF(ISTEXT(ScheduleCompile!L353),IF(OR(ISNUMBER(FIND("5F",ScheduleCompile!L353)),ISNUMBER(FIND("0F",ScheduleCompile!L353)),ISNUMBER(FIND("8F",ScheduleCompile!L353)),ISNUMBER(FIND("1F",ScheduleCompile!L353)),ISNUMBER(FIND("2F",ScheduleCompile!L353)),ISNUMBER(FIND("3F",ScheduleCompile!L353)),ISNUMBER(FIND("6F",ScheduleCompile!L353)),ISNUMBER(FIND("7F",ScheduleCompile!L353)),ISNUMBER(FIND("9F",ScheduleCompile!L353)),ISNUMBER(FIND("4F",ScheduleCompile!L353))),VALUE(LEFT(ScheduleCompile!L353,FIND("F",ScheduleCompile!L353)-1)),ScheduleCompile!L353)))))))</f>
        <v>130</v>
      </c>
      <c r="R360" s="1">
        <f>IF(AND(ISERROR(IF(ScheduleCompile!M353="Off",0,IF(ScheduleCompile!M353="On",1,IF(ISNUMBER(ScheduleCompile!M353),ScheduleCompile!M353/1,IF(ISTEXT(ScheduleCompile!M353),IF(OR(ISNUMBER(FIND("5F",ScheduleCompile!M353)),ISNUMBER(FIND("0F",ScheduleCompile!M353)),ISNUMBER(FIND("8F",ScheduleCompile!M353)),ISNUMBER(FIND("1F",ScheduleCompile!M353)),ISNUMBER(FIND("2F",ScheduleCompile!M353)),ISNUMBER(FIND("3F",ScheduleCompile!M353)),ISNUMBER(FIND("6F",ScheduleCompile!M353)),ISNUMBER(FIND("7F",ScheduleCompile!M353)),ISNUMBER(FIND("9F",ScheduleCompile!M353)),ISNUMBER(FIND("4F",ScheduleCompile!M353))),VALUE(LEFT(ScheduleCompile!M353,FIND("F",ScheduleCompile!M353)-1)),ScheduleCompile!M353)))))),ISTEXT(ScheduleCompile!#REF!)),"ENDTABLE",IF(ISERROR(IF(ScheduleCompile!M353="Off",0,IF(ScheduleCompile!M353="On",1,IF(ISNUMBER(ScheduleCompile!M353),ScheduleCompile!M353/1,IF(ISTEXT(ScheduleCompile!M353),IF(OR(ISNUMBER(FIND("5F",ScheduleCompile!M353)),ISNUMBER(FIND("0F",ScheduleCompile!M353)),ISNUMBER(FIND("8F",ScheduleCompile!M353)),ISNUMBER(FIND("1F",ScheduleCompile!M353)),ISNUMBER(FIND("2F",ScheduleCompile!M353)),ISNUMBER(FIND("3F",ScheduleCompile!M353)),ISNUMBER(FIND("6F",ScheduleCompile!M353)),ISNUMBER(FIND("7F",ScheduleCompile!M353)),ISNUMBER(FIND("9F",ScheduleCompile!M353)),ISNUMBER(FIND("4F",ScheduleCompile!M353))),VALUE(LEFT(ScheduleCompile!M353,FIND("F",ScheduleCompile!M353)-1)),ScheduleCompile!M353)))))),"",IF(ScheduleCompile!M353="Off",0,IF(ScheduleCompile!M353="On",1,IF(ISNUMBER(ScheduleCompile!M353),ScheduleCompile!M353/1,IF(ISTEXT(ScheduleCompile!M353),IF(OR(ISNUMBER(FIND("5F",ScheduleCompile!M353)),ISNUMBER(FIND("0F",ScheduleCompile!M353)),ISNUMBER(FIND("8F",ScheduleCompile!M353)),ISNUMBER(FIND("1F",ScheduleCompile!M353)),ISNUMBER(FIND("2F",ScheduleCompile!M353)),ISNUMBER(FIND("3F",ScheduleCompile!M353)),ISNUMBER(FIND("6F",ScheduleCompile!M353)),ISNUMBER(FIND("7F",ScheduleCompile!M353)),ISNUMBER(FIND("9F",ScheduleCompile!M353)),ISNUMBER(FIND("4F",ScheduleCompile!M353))),VALUE(LEFT(ScheduleCompile!M353,FIND("F",ScheduleCompile!M353)-1)),ScheduleCompile!M353)))))))</f>
        <v>130</v>
      </c>
      <c r="S360" s="1">
        <f>IF(AND(ISERROR(IF(ScheduleCompile!N353="Off",0,IF(ScheduleCompile!N353="On",1,IF(ISNUMBER(ScheduleCompile!N353),ScheduleCompile!N353/1,IF(ISTEXT(ScheduleCompile!N353),IF(OR(ISNUMBER(FIND("5F",ScheduleCompile!N353)),ISNUMBER(FIND("0F",ScheduleCompile!N353)),ISNUMBER(FIND("8F",ScheduleCompile!N353)),ISNUMBER(FIND("1F",ScheduleCompile!N353)),ISNUMBER(FIND("2F",ScheduleCompile!N353)),ISNUMBER(FIND("3F",ScheduleCompile!N353)),ISNUMBER(FIND("6F",ScheduleCompile!N353)),ISNUMBER(FIND("7F",ScheduleCompile!N353)),ISNUMBER(FIND("9F",ScheduleCompile!N353)),ISNUMBER(FIND("4F",ScheduleCompile!N353))),VALUE(LEFT(ScheduleCompile!N353,FIND("F",ScheduleCompile!N353)-1)),ScheduleCompile!N353)))))),ISTEXT(ScheduleCompile!#REF!)),"ENDTABLE",IF(ISERROR(IF(ScheduleCompile!N353="Off",0,IF(ScheduleCompile!N353="On",1,IF(ISNUMBER(ScheduleCompile!N353),ScheduleCompile!N353/1,IF(ISTEXT(ScheduleCompile!N353),IF(OR(ISNUMBER(FIND("5F",ScheduleCompile!N353)),ISNUMBER(FIND("0F",ScheduleCompile!N353)),ISNUMBER(FIND("8F",ScheduleCompile!N353)),ISNUMBER(FIND("1F",ScheduleCompile!N353)),ISNUMBER(FIND("2F",ScheduleCompile!N353)),ISNUMBER(FIND("3F",ScheduleCompile!N353)),ISNUMBER(FIND("6F",ScheduleCompile!N353)),ISNUMBER(FIND("7F",ScheduleCompile!N353)),ISNUMBER(FIND("9F",ScheduleCompile!N353)),ISNUMBER(FIND("4F",ScheduleCompile!N353))),VALUE(LEFT(ScheduleCompile!N353,FIND("F",ScheduleCompile!N353)-1)),ScheduleCompile!N353)))))),"",IF(ScheduleCompile!N353="Off",0,IF(ScheduleCompile!N353="On",1,IF(ISNUMBER(ScheduleCompile!N353),ScheduleCompile!N353/1,IF(ISTEXT(ScheduleCompile!N353),IF(OR(ISNUMBER(FIND("5F",ScheduleCompile!N353)),ISNUMBER(FIND("0F",ScheduleCompile!N353)),ISNUMBER(FIND("8F",ScheduleCompile!N353)),ISNUMBER(FIND("1F",ScheduleCompile!N353)),ISNUMBER(FIND("2F",ScheduleCompile!N353)),ISNUMBER(FIND("3F",ScheduleCompile!N353)),ISNUMBER(FIND("6F",ScheduleCompile!N353)),ISNUMBER(FIND("7F",ScheduleCompile!N353)),ISNUMBER(FIND("9F",ScheduleCompile!N353)),ISNUMBER(FIND("4F",ScheduleCompile!N353))),VALUE(LEFT(ScheduleCompile!N353,FIND("F",ScheduleCompile!N353)-1)),ScheduleCompile!N353)))))))</f>
        <v>130</v>
      </c>
      <c r="T360" s="1">
        <f>IF(AND(ISERROR(IF(ScheduleCompile!O353="Off",0,IF(ScheduleCompile!O353="On",1,IF(ISNUMBER(ScheduleCompile!O353),ScheduleCompile!O353/1,IF(ISTEXT(ScheduleCompile!O353),IF(OR(ISNUMBER(FIND("5F",ScheduleCompile!O353)),ISNUMBER(FIND("0F",ScheduleCompile!O353)),ISNUMBER(FIND("8F",ScheduleCompile!O353)),ISNUMBER(FIND("1F",ScheduleCompile!O353)),ISNUMBER(FIND("2F",ScheduleCompile!O353)),ISNUMBER(FIND("3F",ScheduleCompile!O353)),ISNUMBER(FIND("6F",ScheduleCompile!O353)),ISNUMBER(FIND("7F",ScheduleCompile!O353)),ISNUMBER(FIND("9F",ScheduleCompile!O353)),ISNUMBER(FIND("4F",ScheduleCompile!O353))),VALUE(LEFT(ScheduleCompile!O353,FIND("F",ScheduleCompile!O353)-1)),ScheduleCompile!O353)))))),ISTEXT(ScheduleCompile!#REF!)),"ENDTABLE",IF(ISERROR(IF(ScheduleCompile!O353="Off",0,IF(ScheduleCompile!O353="On",1,IF(ISNUMBER(ScheduleCompile!O353),ScheduleCompile!O353/1,IF(ISTEXT(ScheduleCompile!O353),IF(OR(ISNUMBER(FIND("5F",ScheduleCompile!O353)),ISNUMBER(FIND("0F",ScheduleCompile!O353)),ISNUMBER(FIND("8F",ScheduleCompile!O353)),ISNUMBER(FIND("1F",ScheduleCompile!O353)),ISNUMBER(FIND("2F",ScheduleCompile!O353)),ISNUMBER(FIND("3F",ScheduleCompile!O353)),ISNUMBER(FIND("6F",ScheduleCompile!O353)),ISNUMBER(FIND("7F",ScheduleCompile!O353)),ISNUMBER(FIND("9F",ScheduleCompile!O353)),ISNUMBER(FIND("4F",ScheduleCompile!O353))),VALUE(LEFT(ScheduleCompile!O353,FIND("F",ScheduleCompile!O353)-1)),ScheduleCompile!O353)))))),"",IF(ScheduleCompile!O353="Off",0,IF(ScheduleCompile!O353="On",1,IF(ISNUMBER(ScheduleCompile!O353),ScheduleCompile!O353/1,IF(ISTEXT(ScheduleCompile!O353),IF(OR(ISNUMBER(FIND("5F",ScheduleCompile!O353)),ISNUMBER(FIND("0F",ScheduleCompile!O353)),ISNUMBER(FIND("8F",ScheduleCompile!O353)),ISNUMBER(FIND("1F",ScheduleCompile!O353)),ISNUMBER(FIND("2F",ScheduleCompile!O353)),ISNUMBER(FIND("3F",ScheduleCompile!O353)),ISNUMBER(FIND("6F",ScheduleCompile!O353)),ISNUMBER(FIND("7F",ScheduleCompile!O353)),ISNUMBER(FIND("9F",ScheduleCompile!O353)),ISNUMBER(FIND("4F",ScheduleCompile!O353))),VALUE(LEFT(ScheduleCompile!O353,FIND("F",ScheduleCompile!O353)-1)),ScheduleCompile!O353)))))))</f>
        <v>130</v>
      </c>
      <c r="U360" s="1">
        <f>IF(AND(ISERROR(IF(ScheduleCompile!P353="Off",0,IF(ScheduleCompile!P353="On",1,IF(ISNUMBER(ScheduleCompile!P353),ScheduleCompile!P353/1,IF(ISTEXT(ScheduleCompile!P353),IF(OR(ISNUMBER(FIND("5F",ScheduleCompile!P353)),ISNUMBER(FIND("0F",ScheduleCompile!P353)),ISNUMBER(FIND("8F",ScheduleCompile!P353)),ISNUMBER(FIND("1F",ScheduleCompile!P353)),ISNUMBER(FIND("2F",ScheduleCompile!P353)),ISNUMBER(FIND("3F",ScheduleCompile!P353)),ISNUMBER(FIND("6F",ScheduleCompile!P353)),ISNUMBER(FIND("7F",ScheduleCompile!P353)),ISNUMBER(FIND("9F",ScheduleCompile!P353)),ISNUMBER(FIND("4F",ScheduleCompile!P353))),VALUE(LEFT(ScheduleCompile!P353,FIND("F",ScheduleCompile!P353)-1)),ScheduleCompile!P353)))))),ISTEXT(ScheduleCompile!#REF!)),"ENDTABLE",IF(ISERROR(IF(ScheduleCompile!P353="Off",0,IF(ScheduleCompile!P353="On",1,IF(ISNUMBER(ScheduleCompile!P353),ScheduleCompile!P353/1,IF(ISTEXT(ScheduleCompile!P353),IF(OR(ISNUMBER(FIND("5F",ScheduleCompile!P353)),ISNUMBER(FIND("0F",ScheduleCompile!P353)),ISNUMBER(FIND("8F",ScheduleCompile!P353)),ISNUMBER(FIND("1F",ScheduleCompile!P353)),ISNUMBER(FIND("2F",ScheduleCompile!P353)),ISNUMBER(FIND("3F",ScheduleCompile!P353)),ISNUMBER(FIND("6F",ScheduleCompile!P353)),ISNUMBER(FIND("7F",ScheduleCompile!P353)),ISNUMBER(FIND("9F",ScheduleCompile!P353)),ISNUMBER(FIND("4F",ScheduleCompile!P353))),VALUE(LEFT(ScheduleCompile!P353,FIND("F",ScheduleCompile!P353)-1)),ScheduleCompile!P353)))))),"",IF(ScheduleCompile!P353="Off",0,IF(ScheduleCompile!P353="On",1,IF(ISNUMBER(ScheduleCompile!P353),ScheduleCompile!P353/1,IF(ISTEXT(ScheduleCompile!P353),IF(OR(ISNUMBER(FIND("5F",ScheduleCompile!P353)),ISNUMBER(FIND("0F",ScheduleCompile!P353)),ISNUMBER(FIND("8F",ScheduleCompile!P353)),ISNUMBER(FIND("1F",ScheduleCompile!P353)),ISNUMBER(FIND("2F",ScheduleCompile!P353)),ISNUMBER(FIND("3F",ScheduleCompile!P353)),ISNUMBER(FIND("6F",ScheduleCompile!P353)),ISNUMBER(FIND("7F",ScheduleCompile!P353)),ISNUMBER(FIND("9F",ScheduleCompile!P353)),ISNUMBER(FIND("4F",ScheduleCompile!P353))),VALUE(LEFT(ScheduleCompile!P353,FIND("F",ScheduleCompile!P353)-1)),ScheduleCompile!P353)))))))</f>
        <v>130</v>
      </c>
      <c r="V360" s="1">
        <f>IF(AND(ISERROR(IF(ScheduleCompile!Q353="Off",0,IF(ScheduleCompile!Q353="On",1,IF(ISNUMBER(ScheduleCompile!Q353),ScheduleCompile!Q353/1,IF(ISTEXT(ScheduleCompile!Q353),IF(OR(ISNUMBER(FIND("5F",ScheduleCompile!Q353)),ISNUMBER(FIND("0F",ScheduleCompile!Q353)),ISNUMBER(FIND("8F",ScheduleCompile!Q353)),ISNUMBER(FIND("1F",ScheduleCompile!Q353)),ISNUMBER(FIND("2F",ScheduleCompile!Q353)),ISNUMBER(FIND("3F",ScheduleCompile!Q353)),ISNUMBER(FIND("6F",ScheduleCompile!Q353)),ISNUMBER(FIND("7F",ScheduleCompile!Q353)),ISNUMBER(FIND("9F",ScheduleCompile!Q353)),ISNUMBER(FIND("4F",ScheduleCompile!Q353))),VALUE(LEFT(ScheduleCompile!Q353,FIND("F",ScheduleCompile!Q353)-1)),ScheduleCompile!Q353)))))),ISTEXT(ScheduleCompile!#REF!)),"ENDTABLE",IF(ISERROR(IF(ScheduleCompile!Q353="Off",0,IF(ScheduleCompile!Q353="On",1,IF(ISNUMBER(ScheduleCompile!Q353),ScheduleCompile!Q353/1,IF(ISTEXT(ScheduleCompile!Q353),IF(OR(ISNUMBER(FIND("5F",ScheduleCompile!Q353)),ISNUMBER(FIND("0F",ScheduleCompile!Q353)),ISNUMBER(FIND("8F",ScheduleCompile!Q353)),ISNUMBER(FIND("1F",ScheduleCompile!Q353)),ISNUMBER(FIND("2F",ScheduleCompile!Q353)),ISNUMBER(FIND("3F",ScheduleCompile!Q353)),ISNUMBER(FIND("6F",ScheduleCompile!Q353)),ISNUMBER(FIND("7F",ScheduleCompile!Q353)),ISNUMBER(FIND("9F",ScheduleCompile!Q353)),ISNUMBER(FIND("4F",ScheduleCompile!Q353))),VALUE(LEFT(ScheduleCompile!Q353,FIND("F",ScheduleCompile!Q353)-1)),ScheduleCompile!Q353)))))),"",IF(ScheduleCompile!Q353="Off",0,IF(ScheduleCompile!Q353="On",1,IF(ISNUMBER(ScheduleCompile!Q353),ScheduleCompile!Q353/1,IF(ISTEXT(ScheduleCompile!Q353),IF(OR(ISNUMBER(FIND("5F",ScheduleCompile!Q353)),ISNUMBER(FIND("0F",ScheduleCompile!Q353)),ISNUMBER(FIND("8F",ScheduleCompile!Q353)),ISNUMBER(FIND("1F",ScheduleCompile!Q353)),ISNUMBER(FIND("2F",ScheduleCompile!Q353)),ISNUMBER(FIND("3F",ScheduleCompile!Q353)),ISNUMBER(FIND("6F",ScheduleCompile!Q353)),ISNUMBER(FIND("7F",ScheduleCompile!Q353)),ISNUMBER(FIND("9F",ScheduleCompile!Q353)),ISNUMBER(FIND("4F",ScheduleCompile!Q353))),VALUE(LEFT(ScheduleCompile!Q353,FIND("F",ScheduleCompile!Q353)-1)),ScheduleCompile!Q353)))))))</f>
        <v>130</v>
      </c>
      <c r="W360" s="1">
        <f>IF(AND(ISERROR(IF(ScheduleCompile!R353="Off",0,IF(ScheduleCompile!R353="On",1,IF(ISNUMBER(ScheduleCompile!R353),ScheduleCompile!R353/1,IF(ISTEXT(ScheduleCompile!R353),IF(OR(ISNUMBER(FIND("5F",ScheduleCompile!R353)),ISNUMBER(FIND("0F",ScheduleCompile!R353)),ISNUMBER(FIND("8F",ScheduleCompile!R353)),ISNUMBER(FIND("1F",ScheduleCompile!R353)),ISNUMBER(FIND("2F",ScheduleCompile!R353)),ISNUMBER(FIND("3F",ScheduleCompile!R353)),ISNUMBER(FIND("6F",ScheduleCompile!R353)),ISNUMBER(FIND("7F",ScheduleCompile!R353)),ISNUMBER(FIND("9F",ScheduleCompile!R353)),ISNUMBER(FIND("4F",ScheduleCompile!R353))),VALUE(LEFT(ScheduleCompile!R353,FIND("F",ScheduleCompile!R353)-1)),ScheduleCompile!R353)))))),ISTEXT(ScheduleCompile!#REF!)),"ENDTABLE",IF(ISERROR(IF(ScheduleCompile!R353="Off",0,IF(ScheduleCompile!R353="On",1,IF(ISNUMBER(ScheduleCompile!R353),ScheduleCompile!R353/1,IF(ISTEXT(ScheduleCompile!R353),IF(OR(ISNUMBER(FIND("5F",ScheduleCompile!R353)),ISNUMBER(FIND("0F",ScheduleCompile!R353)),ISNUMBER(FIND("8F",ScheduleCompile!R353)),ISNUMBER(FIND("1F",ScheduleCompile!R353)),ISNUMBER(FIND("2F",ScheduleCompile!R353)),ISNUMBER(FIND("3F",ScheduleCompile!R353)),ISNUMBER(FIND("6F",ScheduleCompile!R353)),ISNUMBER(FIND("7F",ScheduleCompile!R353)),ISNUMBER(FIND("9F",ScheduleCompile!R353)),ISNUMBER(FIND("4F",ScheduleCompile!R353))),VALUE(LEFT(ScheduleCompile!R353,FIND("F",ScheduleCompile!R353)-1)),ScheduleCompile!R353)))))),"",IF(ScheduleCompile!R353="Off",0,IF(ScheduleCompile!R353="On",1,IF(ISNUMBER(ScheduleCompile!R353),ScheduleCompile!R353/1,IF(ISTEXT(ScheduleCompile!R353),IF(OR(ISNUMBER(FIND("5F",ScheduleCompile!R353)),ISNUMBER(FIND("0F",ScheduleCompile!R353)),ISNUMBER(FIND("8F",ScheduleCompile!R353)),ISNUMBER(FIND("1F",ScheduleCompile!R353)),ISNUMBER(FIND("2F",ScheduleCompile!R353)),ISNUMBER(FIND("3F",ScheduleCompile!R353)),ISNUMBER(FIND("6F",ScheduleCompile!R353)),ISNUMBER(FIND("7F",ScheduleCompile!R353)),ISNUMBER(FIND("9F",ScheduleCompile!R353)),ISNUMBER(FIND("4F",ScheduleCompile!R353))),VALUE(LEFT(ScheduleCompile!R353,FIND("F",ScheduleCompile!R353)-1)),ScheduleCompile!R353)))))))</f>
        <v>130</v>
      </c>
      <c r="X360" s="1">
        <f>IF(AND(ISERROR(IF(ScheduleCompile!S353="Off",0,IF(ScheduleCompile!S353="On",1,IF(ISNUMBER(ScheduleCompile!S353),ScheduleCompile!S353/1,IF(ISTEXT(ScheduleCompile!S353),IF(OR(ISNUMBER(FIND("5F",ScheduleCompile!S353)),ISNUMBER(FIND("0F",ScheduleCompile!S353)),ISNUMBER(FIND("8F",ScheduleCompile!S353)),ISNUMBER(FIND("1F",ScheduleCompile!S353)),ISNUMBER(FIND("2F",ScheduleCompile!S353)),ISNUMBER(FIND("3F",ScheduleCompile!S353)),ISNUMBER(FIND("6F",ScheduleCompile!S353)),ISNUMBER(FIND("7F",ScheduleCompile!S353)),ISNUMBER(FIND("9F",ScheduleCompile!S353)),ISNUMBER(FIND("4F",ScheduleCompile!S353))),VALUE(LEFT(ScheduleCompile!S353,FIND("F",ScheduleCompile!S353)-1)),ScheduleCompile!S353)))))),ISTEXT(ScheduleCompile!#REF!)),"ENDTABLE",IF(ISERROR(IF(ScheduleCompile!S353="Off",0,IF(ScheduleCompile!S353="On",1,IF(ISNUMBER(ScheduleCompile!S353),ScheduleCompile!S353/1,IF(ISTEXT(ScheduleCompile!S353),IF(OR(ISNUMBER(FIND("5F",ScheduleCompile!S353)),ISNUMBER(FIND("0F",ScheduleCompile!S353)),ISNUMBER(FIND("8F",ScheduleCompile!S353)),ISNUMBER(FIND("1F",ScheduleCompile!S353)),ISNUMBER(FIND("2F",ScheduleCompile!S353)),ISNUMBER(FIND("3F",ScheduleCompile!S353)),ISNUMBER(FIND("6F",ScheduleCompile!S353)),ISNUMBER(FIND("7F",ScheduleCompile!S353)),ISNUMBER(FIND("9F",ScheduleCompile!S353)),ISNUMBER(FIND("4F",ScheduleCompile!S353))),VALUE(LEFT(ScheduleCompile!S353,FIND("F",ScheduleCompile!S353)-1)),ScheduleCompile!S353)))))),"",IF(ScheduleCompile!S353="Off",0,IF(ScheduleCompile!S353="On",1,IF(ISNUMBER(ScheduleCompile!S353),ScheduleCompile!S353/1,IF(ISTEXT(ScheduleCompile!S353),IF(OR(ISNUMBER(FIND("5F",ScheduleCompile!S353)),ISNUMBER(FIND("0F",ScheduleCompile!S353)),ISNUMBER(FIND("8F",ScheduleCompile!S353)),ISNUMBER(FIND("1F",ScheduleCompile!S353)),ISNUMBER(FIND("2F",ScheduleCompile!S353)),ISNUMBER(FIND("3F",ScheduleCompile!S353)),ISNUMBER(FIND("6F",ScheduleCompile!S353)),ISNUMBER(FIND("7F",ScheduleCompile!S353)),ISNUMBER(FIND("9F",ScheduleCompile!S353)),ISNUMBER(FIND("4F",ScheduleCompile!S353))),VALUE(LEFT(ScheduleCompile!S353,FIND("F",ScheduleCompile!S353)-1)),ScheduleCompile!S353)))))))</f>
        <v>130</v>
      </c>
      <c r="Y360" s="1">
        <f>IF(AND(ISERROR(IF(ScheduleCompile!T353="Off",0,IF(ScheduleCompile!T353="On",1,IF(ISNUMBER(ScheduleCompile!T353),ScheduleCompile!T353/1,IF(ISTEXT(ScheduleCompile!T353),IF(OR(ISNUMBER(FIND("5F",ScheduleCompile!T353)),ISNUMBER(FIND("0F",ScheduleCompile!T353)),ISNUMBER(FIND("8F",ScheduleCompile!T353)),ISNUMBER(FIND("1F",ScheduleCompile!T353)),ISNUMBER(FIND("2F",ScheduleCompile!T353)),ISNUMBER(FIND("3F",ScheduleCompile!T353)),ISNUMBER(FIND("6F",ScheduleCompile!T353)),ISNUMBER(FIND("7F",ScheduleCompile!T353)),ISNUMBER(FIND("9F",ScheduleCompile!T353)),ISNUMBER(FIND("4F",ScheduleCompile!T353))),VALUE(LEFT(ScheduleCompile!T353,FIND("F",ScheduleCompile!T353)-1)),ScheduleCompile!T353)))))),ISTEXT(ScheduleCompile!#REF!)),"ENDTABLE",IF(ISERROR(IF(ScheduleCompile!T353="Off",0,IF(ScheduleCompile!T353="On",1,IF(ISNUMBER(ScheduleCompile!T353),ScheduleCompile!T353/1,IF(ISTEXT(ScheduleCompile!T353),IF(OR(ISNUMBER(FIND("5F",ScheduleCompile!T353)),ISNUMBER(FIND("0F",ScheduleCompile!T353)),ISNUMBER(FIND("8F",ScheduleCompile!T353)),ISNUMBER(FIND("1F",ScheduleCompile!T353)),ISNUMBER(FIND("2F",ScheduleCompile!T353)),ISNUMBER(FIND("3F",ScheduleCompile!T353)),ISNUMBER(FIND("6F",ScheduleCompile!T353)),ISNUMBER(FIND("7F",ScheduleCompile!T353)),ISNUMBER(FIND("9F",ScheduleCompile!T353)),ISNUMBER(FIND("4F",ScheduleCompile!T353))),VALUE(LEFT(ScheduleCompile!T353,FIND("F",ScheduleCompile!T353)-1)),ScheduleCompile!T353)))))),"",IF(ScheduleCompile!T353="Off",0,IF(ScheduleCompile!T353="On",1,IF(ISNUMBER(ScheduleCompile!T353),ScheduleCompile!T353/1,IF(ISTEXT(ScheduleCompile!T353),IF(OR(ISNUMBER(FIND("5F",ScheduleCompile!T353)),ISNUMBER(FIND("0F",ScheduleCompile!T353)),ISNUMBER(FIND("8F",ScheduleCompile!T353)),ISNUMBER(FIND("1F",ScheduleCompile!T353)),ISNUMBER(FIND("2F",ScheduleCompile!T353)),ISNUMBER(FIND("3F",ScheduleCompile!T353)),ISNUMBER(FIND("6F",ScheduleCompile!T353)),ISNUMBER(FIND("7F",ScheduleCompile!T353)),ISNUMBER(FIND("9F",ScheduleCompile!T353)),ISNUMBER(FIND("4F",ScheduleCompile!T353))),VALUE(LEFT(ScheduleCompile!T353,FIND("F",ScheduleCompile!T353)-1)),ScheduleCompile!T353)))))))</f>
        <v>130</v>
      </c>
      <c r="Z360" s="1">
        <f>IF(AND(ISERROR(IF(ScheduleCompile!U353="Off",0,IF(ScheduleCompile!U353="On",1,IF(ISNUMBER(ScheduleCompile!U353),ScheduleCompile!U353/1,IF(ISTEXT(ScheduleCompile!U353),IF(OR(ISNUMBER(FIND("5F",ScheduleCompile!U353)),ISNUMBER(FIND("0F",ScheduleCompile!U353)),ISNUMBER(FIND("8F",ScheduleCompile!U353)),ISNUMBER(FIND("1F",ScheduleCompile!U353)),ISNUMBER(FIND("2F",ScheduleCompile!U353)),ISNUMBER(FIND("3F",ScheduleCompile!U353)),ISNUMBER(FIND("6F",ScheduleCompile!U353)),ISNUMBER(FIND("7F",ScheduleCompile!U353)),ISNUMBER(FIND("9F",ScheduleCompile!U353)),ISNUMBER(FIND("4F",ScheduleCompile!U353))),VALUE(LEFT(ScheduleCompile!U353,FIND("F",ScheduleCompile!U353)-1)),ScheduleCompile!U353)))))),ISTEXT(ScheduleCompile!#REF!)),"ENDTABLE",IF(ISERROR(IF(ScheduleCompile!U353="Off",0,IF(ScheduleCompile!U353="On",1,IF(ISNUMBER(ScheduleCompile!U353),ScheduleCompile!U353/1,IF(ISTEXT(ScheduleCompile!U353),IF(OR(ISNUMBER(FIND("5F",ScheduleCompile!U353)),ISNUMBER(FIND("0F",ScheduleCompile!U353)),ISNUMBER(FIND("8F",ScheduleCompile!U353)),ISNUMBER(FIND("1F",ScheduleCompile!U353)),ISNUMBER(FIND("2F",ScheduleCompile!U353)),ISNUMBER(FIND("3F",ScheduleCompile!U353)),ISNUMBER(FIND("6F",ScheduleCompile!U353)),ISNUMBER(FIND("7F",ScheduleCompile!U353)),ISNUMBER(FIND("9F",ScheduleCompile!U353)),ISNUMBER(FIND("4F",ScheduleCompile!U353))),VALUE(LEFT(ScheduleCompile!U353,FIND("F",ScheduleCompile!U353)-1)),ScheduleCompile!U353)))))),"",IF(ScheduleCompile!U353="Off",0,IF(ScheduleCompile!U353="On",1,IF(ISNUMBER(ScheduleCompile!U353),ScheduleCompile!U353/1,IF(ISTEXT(ScheduleCompile!U353),IF(OR(ISNUMBER(FIND("5F",ScheduleCompile!U353)),ISNUMBER(FIND("0F",ScheduleCompile!U353)),ISNUMBER(FIND("8F",ScheduleCompile!U353)),ISNUMBER(FIND("1F",ScheduleCompile!U353)),ISNUMBER(FIND("2F",ScheduleCompile!U353)),ISNUMBER(FIND("3F",ScheduleCompile!U353)),ISNUMBER(FIND("6F",ScheduleCompile!U353)),ISNUMBER(FIND("7F",ScheduleCompile!U353)),ISNUMBER(FIND("9F",ScheduleCompile!U353)),ISNUMBER(FIND("4F",ScheduleCompile!U353))),VALUE(LEFT(ScheduleCompile!U353,FIND("F",ScheduleCompile!U353)-1)),ScheduleCompile!U353)))))))</f>
        <v>130</v>
      </c>
      <c r="AA360" s="1">
        <f>IF(AND(ISERROR(IF(ScheduleCompile!V353="Off",0,IF(ScheduleCompile!V353="On",1,IF(ISNUMBER(ScheduleCompile!V353),ScheduleCompile!V353/1,IF(ISTEXT(ScheduleCompile!V353),IF(OR(ISNUMBER(FIND("5F",ScheduleCompile!V353)),ISNUMBER(FIND("0F",ScheduleCompile!V353)),ISNUMBER(FIND("8F",ScheduleCompile!V353)),ISNUMBER(FIND("1F",ScheduleCompile!V353)),ISNUMBER(FIND("2F",ScheduleCompile!V353)),ISNUMBER(FIND("3F",ScheduleCompile!V353)),ISNUMBER(FIND("6F",ScheduleCompile!V353)),ISNUMBER(FIND("7F",ScheduleCompile!V353)),ISNUMBER(FIND("9F",ScheduleCompile!V353)),ISNUMBER(FIND("4F",ScheduleCompile!V353))),VALUE(LEFT(ScheduleCompile!V353,FIND("F",ScheduleCompile!V353)-1)),ScheduleCompile!V353)))))),ISTEXT(ScheduleCompile!#REF!)),"ENDTABLE",IF(ISERROR(IF(ScheduleCompile!V353="Off",0,IF(ScheduleCompile!V353="On",1,IF(ISNUMBER(ScheduleCompile!V353),ScheduleCompile!V353/1,IF(ISTEXT(ScheduleCompile!V353),IF(OR(ISNUMBER(FIND("5F",ScheduleCompile!V353)),ISNUMBER(FIND("0F",ScheduleCompile!V353)),ISNUMBER(FIND("8F",ScheduleCompile!V353)),ISNUMBER(FIND("1F",ScheduleCompile!V353)),ISNUMBER(FIND("2F",ScheduleCompile!V353)),ISNUMBER(FIND("3F",ScheduleCompile!V353)),ISNUMBER(FIND("6F",ScheduleCompile!V353)),ISNUMBER(FIND("7F",ScheduleCompile!V353)),ISNUMBER(FIND("9F",ScheduleCompile!V353)),ISNUMBER(FIND("4F",ScheduleCompile!V353))),VALUE(LEFT(ScheduleCompile!V353,FIND("F",ScheduleCompile!V353)-1)),ScheduleCompile!V353)))))),"",IF(ScheduleCompile!V353="Off",0,IF(ScheduleCompile!V353="On",1,IF(ISNUMBER(ScheduleCompile!V353),ScheduleCompile!V353/1,IF(ISTEXT(ScheduleCompile!V353),IF(OR(ISNUMBER(FIND("5F",ScheduleCompile!V353)),ISNUMBER(FIND("0F",ScheduleCompile!V353)),ISNUMBER(FIND("8F",ScheduleCompile!V353)),ISNUMBER(FIND("1F",ScheduleCompile!V353)),ISNUMBER(FIND("2F",ScheduleCompile!V353)),ISNUMBER(FIND("3F",ScheduleCompile!V353)),ISNUMBER(FIND("6F",ScheduleCompile!V353)),ISNUMBER(FIND("7F",ScheduleCompile!V353)),ISNUMBER(FIND("9F",ScheduleCompile!V353)),ISNUMBER(FIND("4F",ScheduleCompile!V353))),VALUE(LEFT(ScheduleCompile!V353,FIND("F",ScheduleCompile!V353)-1)),ScheduleCompile!V353)))))))</f>
        <v>130</v>
      </c>
      <c r="AB360" s="1">
        <f>IF(AND(ISERROR(IF(ScheduleCompile!W353="Off",0,IF(ScheduleCompile!W353="On",1,IF(ISNUMBER(ScheduleCompile!W353),ScheduleCompile!W353/1,IF(ISTEXT(ScheduleCompile!W353),IF(OR(ISNUMBER(FIND("5F",ScheduleCompile!W353)),ISNUMBER(FIND("0F",ScheduleCompile!W353)),ISNUMBER(FIND("8F",ScheduleCompile!W353)),ISNUMBER(FIND("1F",ScheduleCompile!W353)),ISNUMBER(FIND("2F",ScheduleCompile!W353)),ISNUMBER(FIND("3F",ScheduleCompile!W353)),ISNUMBER(FIND("6F",ScheduleCompile!W353)),ISNUMBER(FIND("7F",ScheduleCompile!W353)),ISNUMBER(FIND("9F",ScheduleCompile!W353)),ISNUMBER(FIND("4F",ScheduleCompile!W353))),VALUE(LEFT(ScheduleCompile!W353,FIND("F",ScheduleCompile!W353)-1)),ScheduleCompile!W353)))))),ISTEXT(ScheduleCompile!#REF!)),"ENDTABLE",IF(ISERROR(IF(ScheduleCompile!W353="Off",0,IF(ScheduleCompile!W353="On",1,IF(ISNUMBER(ScheduleCompile!W353),ScheduleCompile!W353/1,IF(ISTEXT(ScheduleCompile!W353),IF(OR(ISNUMBER(FIND("5F",ScheduleCompile!W353)),ISNUMBER(FIND("0F",ScheduleCompile!W353)),ISNUMBER(FIND("8F",ScheduleCompile!W353)),ISNUMBER(FIND("1F",ScheduleCompile!W353)),ISNUMBER(FIND("2F",ScheduleCompile!W353)),ISNUMBER(FIND("3F",ScheduleCompile!W353)),ISNUMBER(FIND("6F",ScheduleCompile!W353)),ISNUMBER(FIND("7F",ScheduleCompile!W353)),ISNUMBER(FIND("9F",ScheduleCompile!W353)),ISNUMBER(FIND("4F",ScheduleCompile!W353))),VALUE(LEFT(ScheduleCompile!W353,FIND("F",ScheduleCompile!W353)-1)),ScheduleCompile!W353)))))),"",IF(ScheduleCompile!W353="Off",0,IF(ScheduleCompile!W353="On",1,IF(ISNUMBER(ScheduleCompile!W353),ScheduleCompile!W353/1,IF(ISTEXT(ScheduleCompile!W353),IF(OR(ISNUMBER(FIND("5F",ScheduleCompile!W353)),ISNUMBER(FIND("0F",ScheduleCompile!W353)),ISNUMBER(FIND("8F",ScheduleCompile!W353)),ISNUMBER(FIND("1F",ScheduleCompile!W353)),ISNUMBER(FIND("2F",ScheduleCompile!W353)),ISNUMBER(FIND("3F",ScheduleCompile!W353)),ISNUMBER(FIND("6F",ScheduleCompile!W353)),ISNUMBER(FIND("7F",ScheduleCompile!W353)),ISNUMBER(FIND("9F",ScheduleCompile!W353)),ISNUMBER(FIND("4F",ScheduleCompile!W353))),VALUE(LEFT(ScheduleCompile!W353,FIND("F",ScheduleCompile!W353)-1)),ScheduleCompile!W353)))))))</f>
        <v>130</v>
      </c>
      <c r="AC360" s="1">
        <f>IF(AND(ISERROR(IF(ScheduleCompile!X353="Off",0,IF(ScheduleCompile!X353="On",1,IF(ISNUMBER(ScheduleCompile!X353),ScheduleCompile!X353/1,IF(ISTEXT(ScheduleCompile!X353),IF(OR(ISNUMBER(FIND("5F",ScheduleCompile!X353)),ISNUMBER(FIND("0F",ScheduleCompile!X353)),ISNUMBER(FIND("8F",ScheduleCompile!X353)),ISNUMBER(FIND("1F",ScheduleCompile!X353)),ISNUMBER(FIND("2F",ScheduleCompile!X353)),ISNUMBER(FIND("3F",ScheduleCompile!X353)),ISNUMBER(FIND("6F",ScheduleCompile!X353)),ISNUMBER(FIND("7F",ScheduleCompile!X353)),ISNUMBER(FIND("9F",ScheduleCompile!X353)),ISNUMBER(FIND("4F",ScheduleCompile!X353))),VALUE(LEFT(ScheduleCompile!X353,FIND("F",ScheduleCompile!X353)-1)),ScheduleCompile!X353)))))),ISTEXT(ScheduleCompile!#REF!)),"ENDTABLE",IF(ISERROR(IF(ScheduleCompile!X353="Off",0,IF(ScheduleCompile!X353="On",1,IF(ISNUMBER(ScheduleCompile!X353),ScheduleCompile!X353/1,IF(ISTEXT(ScheduleCompile!X353),IF(OR(ISNUMBER(FIND("5F",ScheduleCompile!X353)),ISNUMBER(FIND("0F",ScheduleCompile!X353)),ISNUMBER(FIND("8F",ScheduleCompile!X353)),ISNUMBER(FIND("1F",ScheduleCompile!X353)),ISNUMBER(FIND("2F",ScheduleCompile!X353)),ISNUMBER(FIND("3F",ScheduleCompile!X353)),ISNUMBER(FIND("6F",ScheduleCompile!X353)),ISNUMBER(FIND("7F",ScheduleCompile!X353)),ISNUMBER(FIND("9F",ScheduleCompile!X353)),ISNUMBER(FIND("4F",ScheduleCompile!X353))),VALUE(LEFT(ScheduleCompile!X353,FIND("F",ScheduleCompile!X353)-1)),ScheduleCompile!X353)))))),"",IF(ScheduleCompile!X353="Off",0,IF(ScheduleCompile!X353="On",1,IF(ISNUMBER(ScheduleCompile!X353),ScheduleCompile!X353/1,IF(ISTEXT(ScheduleCompile!X353),IF(OR(ISNUMBER(FIND("5F",ScheduleCompile!X353)),ISNUMBER(FIND("0F",ScheduleCompile!X353)),ISNUMBER(FIND("8F",ScheduleCompile!X353)),ISNUMBER(FIND("1F",ScheduleCompile!X353)),ISNUMBER(FIND("2F",ScheduleCompile!X353)),ISNUMBER(FIND("3F",ScheduleCompile!X353)),ISNUMBER(FIND("6F",ScheduleCompile!X353)),ISNUMBER(FIND("7F",ScheduleCompile!X353)),ISNUMBER(FIND("9F",ScheduleCompile!X353)),ISNUMBER(FIND("4F",ScheduleCompile!X353))),VALUE(LEFT(ScheduleCompile!X353,FIND("F",ScheduleCompile!X353)-1)),ScheduleCompile!X353)))))))</f>
        <v>130</v>
      </c>
      <c r="AD360" s="1">
        <f>IF(AND(ISERROR(IF(ScheduleCompile!Y353="Off",0,IF(ScheduleCompile!Y353="On",1,IF(ISNUMBER(ScheduleCompile!Y353),ScheduleCompile!Y353/1,IF(ISTEXT(ScheduleCompile!Y353),IF(OR(ISNUMBER(FIND("5F",ScheduleCompile!Y353)),ISNUMBER(FIND("0F",ScheduleCompile!Y353)),ISNUMBER(FIND("8F",ScheduleCompile!Y353)),ISNUMBER(FIND("1F",ScheduleCompile!Y353)),ISNUMBER(FIND("2F",ScheduleCompile!Y353)),ISNUMBER(FIND("3F",ScheduleCompile!Y353)),ISNUMBER(FIND("6F",ScheduleCompile!Y353)),ISNUMBER(FIND("7F",ScheduleCompile!Y353)),ISNUMBER(FIND("9F",ScheduleCompile!Y353)),ISNUMBER(FIND("4F",ScheduleCompile!Y353))),VALUE(LEFT(ScheduleCompile!Y353,FIND("F",ScheduleCompile!Y353)-1)),ScheduleCompile!Y353)))))),ISTEXT(ScheduleCompile!#REF!)),"ENDTABLE",IF(ISERROR(IF(ScheduleCompile!Y353="Off",0,IF(ScheduleCompile!Y353="On",1,IF(ISNUMBER(ScheduleCompile!Y353),ScheduleCompile!Y353/1,IF(ISTEXT(ScheduleCompile!Y353),IF(OR(ISNUMBER(FIND("5F",ScheduleCompile!Y353)),ISNUMBER(FIND("0F",ScheduleCompile!Y353)),ISNUMBER(FIND("8F",ScheduleCompile!Y353)),ISNUMBER(FIND("1F",ScheduleCompile!Y353)),ISNUMBER(FIND("2F",ScheduleCompile!Y353)),ISNUMBER(FIND("3F",ScheduleCompile!Y353)),ISNUMBER(FIND("6F",ScheduleCompile!Y353)),ISNUMBER(FIND("7F",ScheduleCompile!Y353)),ISNUMBER(FIND("9F",ScheduleCompile!Y353)),ISNUMBER(FIND("4F",ScheduleCompile!Y353))),VALUE(LEFT(ScheduleCompile!Y353,FIND("F",ScheduleCompile!Y353)-1)),ScheduleCompile!Y353)))))),"",IF(ScheduleCompile!Y353="Off",0,IF(ScheduleCompile!Y353="On",1,IF(ISNUMBER(ScheduleCompile!Y353),ScheduleCompile!Y353/1,IF(ISTEXT(ScheduleCompile!Y353),IF(OR(ISNUMBER(FIND("5F",ScheduleCompile!Y353)),ISNUMBER(FIND("0F",ScheduleCompile!Y353)),ISNUMBER(FIND("8F",ScheduleCompile!Y353)),ISNUMBER(FIND("1F",ScheduleCompile!Y353)),ISNUMBER(FIND("2F",ScheduleCompile!Y353)),ISNUMBER(FIND("3F",ScheduleCompile!Y353)),ISNUMBER(FIND("6F",ScheduleCompile!Y353)),ISNUMBER(FIND("7F",ScheduleCompile!Y353)),ISNUMBER(FIND("9F",ScheduleCompile!Y353)),ISNUMBER(FIND("4F",ScheduleCompile!Y353))),VALUE(LEFT(ScheduleCompile!Y353,FIND("F",ScheduleCompile!Y353)-1)),ScheduleCompile!Y353)))))))</f>
        <v>130</v>
      </c>
    </row>
    <row r="361" spans="1:30" x14ac:dyDescent="0.25">
      <c r="A361" t="str">
        <f t="shared" si="23"/>
        <v>SchDay "ResidentialLivingWtrHtrSetptSat"  Type = "Temperature" Hr = (130, 130, 130, 130, 130, 130, 130, 130, 130, 130, 130, 130, 130, 130, 130, 130, 130, 130, 130, 130, 130, 130, 130, 130) ..</v>
      </c>
      <c r="B361" s="1" t="s">
        <v>623</v>
      </c>
      <c r="C361" t="str">
        <f t="shared" si="24"/>
        <v xml:space="preserve">SchDay "ResidentialLivingWtrHtrSetptSat"  Type = "Temperature" Hr = </v>
      </c>
      <c r="D361" t="str">
        <f t="shared" si="25"/>
        <v>(130, 130, 130, 130, 130, 130, 130, 130, 130, 130, 130, 130, 130, 130, 130, 130, 130, 130, 130, 130, 130, 130, 130, 130) ..</v>
      </c>
      <c r="E361" s="30" t="str">
        <f>ScheduleCompile!A354</f>
        <v>ResidentialLivingWtrHtrSetptSat</v>
      </c>
      <c r="F361" t="str">
        <f t="shared" si="26"/>
        <v>Temperature</v>
      </c>
      <c r="G361" s="1">
        <f>IF(AND(ISERROR(IF(ScheduleCompile!B354="Off",0,IF(ScheduleCompile!B354="On",1,IF(ISNUMBER(ScheduleCompile!B354),ScheduleCompile!B354/1,IF(ISTEXT(ScheduleCompile!B354),IF(OR(ISNUMBER(FIND("5F",ScheduleCompile!B354)),ISNUMBER(FIND("0F",ScheduleCompile!B354)),ISNUMBER(FIND("8F",ScheduleCompile!B354)),ISNUMBER(FIND("1F",ScheduleCompile!B354)),ISNUMBER(FIND("2F",ScheduleCompile!B354)),ISNUMBER(FIND("3F",ScheduleCompile!B354)),ISNUMBER(FIND("6F",ScheduleCompile!B354)),ISNUMBER(FIND("7F",ScheduleCompile!B354)),ISNUMBER(FIND("9F",ScheduleCompile!B354)),ISNUMBER(FIND("4F",ScheduleCompile!B354))),VALUE(LEFT(ScheduleCompile!B354,FIND("F",ScheduleCompile!B354)-1)),ScheduleCompile!B354)))))),ISTEXT(ScheduleCompile!#REF!)),"ENDTABLE",IF(ISERROR(IF(ScheduleCompile!B354="Off",0,IF(ScheduleCompile!B354="On",1,IF(ISNUMBER(ScheduleCompile!B354),ScheduleCompile!B354/1,IF(ISTEXT(ScheduleCompile!B354),IF(OR(ISNUMBER(FIND("5F",ScheduleCompile!B354)),ISNUMBER(FIND("0F",ScheduleCompile!B354)),ISNUMBER(FIND("8F",ScheduleCompile!B354)),ISNUMBER(FIND("1F",ScheduleCompile!B354)),ISNUMBER(FIND("2F",ScheduleCompile!B354)),ISNUMBER(FIND("3F",ScheduleCompile!B354)),ISNUMBER(FIND("6F",ScheduleCompile!B354)),ISNUMBER(FIND("7F",ScheduleCompile!B354)),ISNUMBER(FIND("9F",ScheduleCompile!B354)),ISNUMBER(FIND("4F",ScheduleCompile!B354))),VALUE(LEFT(ScheduleCompile!B354,FIND("F",ScheduleCompile!B354)-1)),ScheduleCompile!B354)))))),"",IF(ScheduleCompile!B354="Off",0,IF(ScheduleCompile!B354="On",1,IF(ISNUMBER(ScheduleCompile!B354),ScheduleCompile!B354/1,IF(ISTEXT(ScheduleCompile!B354),IF(OR(ISNUMBER(FIND("5F",ScheduleCompile!B354)),ISNUMBER(FIND("0F",ScheduleCompile!B354)),ISNUMBER(FIND("8F",ScheduleCompile!B354)),ISNUMBER(FIND("1F",ScheduleCompile!B354)),ISNUMBER(FIND("2F",ScheduleCompile!B354)),ISNUMBER(FIND("3F",ScheduleCompile!B354)),ISNUMBER(FIND("6F",ScheduleCompile!B354)),ISNUMBER(FIND("7F",ScheduleCompile!B354)),ISNUMBER(FIND("9F",ScheduleCompile!B354)),ISNUMBER(FIND("4F",ScheduleCompile!B354))),VALUE(LEFT(ScheduleCompile!B354,FIND("F",ScheduleCompile!B354)-1)),ScheduleCompile!B354)))))))</f>
        <v>130</v>
      </c>
      <c r="H361" s="1">
        <f>IF(AND(ISERROR(IF(ScheduleCompile!C354="Off",0,IF(ScheduleCompile!C354="On",1,IF(ISNUMBER(ScheduleCompile!C354),ScheduleCompile!C354/1,IF(ISTEXT(ScheduleCompile!C354),IF(OR(ISNUMBER(FIND("5F",ScheduleCompile!C354)),ISNUMBER(FIND("0F",ScheduleCompile!C354)),ISNUMBER(FIND("8F",ScheduleCompile!C354)),ISNUMBER(FIND("1F",ScheduleCompile!C354)),ISNUMBER(FIND("2F",ScheduleCompile!C354)),ISNUMBER(FIND("3F",ScheduleCompile!C354)),ISNUMBER(FIND("6F",ScheduleCompile!C354)),ISNUMBER(FIND("7F",ScheduleCompile!C354)),ISNUMBER(FIND("9F",ScheduleCompile!C354)),ISNUMBER(FIND("4F",ScheduleCompile!C354))),VALUE(LEFT(ScheduleCompile!C354,FIND("F",ScheduleCompile!C354)-1)),ScheduleCompile!C354)))))),ISTEXT(ScheduleCompile!#REF!)),"ENDTABLE",IF(ISERROR(IF(ScheduleCompile!C354="Off",0,IF(ScheduleCompile!C354="On",1,IF(ISNUMBER(ScheduleCompile!C354),ScheduleCompile!C354/1,IF(ISTEXT(ScheduleCompile!C354),IF(OR(ISNUMBER(FIND("5F",ScheduleCompile!C354)),ISNUMBER(FIND("0F",ScheduleCompile!C354)),ISNUMBER(FIND("8F",ScheduleCompile!C354)),ISNUMBER(FIND("1F",ScheduleCompile!C354)),ISNUMBER(FIND("2F",ScheduleCompile!C354)),ISNUMBER(FIND("3F",ScheduleCompile!C354)),ISNUMBER(FIND("6F",ScheduleCompile!C354)),ISNUMBER(FIND("7F",ScheduleCompile!C354)),ISNUMBER(FIND("9F",ScheduleCompile!C354)),ISNUMBER(FIND("4F",ScheduleCompile!C354))),VALUE(LEFT(ScheduleCompile!C354,FIND("F",ScheduleCompile!C354)-1)),ScheduleCompile!C354)))))),"",IF(ScheduleCompile!C354="Off",0,IF(ScheduleCompile!C354="On",1,IF(ISNUMBER(ScheduleCompile!C354),ScheduleCompile!C354/1,IF(ISTEXT(ScheduleCompile!C354),IF(OR(ISNUMBER(FIND("5F",ScheduleCompile!C354)),ISNUMBER(FIND("0F",ScheduleCompile!C354)),ISNUMBER(FIND("8F",ScheduleCompile!C354)),ISNUMBER(FIND("1F",ScheduleCompile!C354)),ISNUMBER(FIND("2F",ScheduleCompile!C354)),ISNUMBER(FIND("3F",ScheduleCompile!C354)),ISNUMBER(FIND("6F",ScheduleCompile!C354)),ISNUMBER(FIND("7F",ScheduleCompile!C354)),ISNUMBER(FIND("9F",ScheduleCompile!C354)),ISNUMBER(FIND("4F",ScheduleCompile!C354))),VALUE(LEFT(ScheduleCompile!C354,FIND("F",ScheduleCompile!C354)-1)),ScheduleCompile!C354)))))))</f>
        <v>130</v>
      </c>
      <c r="I361" s="1">
        <f>IF(AND(ISERROR(IF(ScheduleCompile!D354="Off",0,IF(ScheduleCompile!D354="On",1,IF(ISNUMBER(ScheduleCompile!D354),ScheduleCompile!D354/1,IF(ISTEXT(ScheduleCompile!D354),IF(OR(ISNUMBER(FIND("5F",ScheduleCompile!D354)),ISNUMBER(FIND("0F",ScheduleCompile!D354)),ISNUMBER(FIND("8F",ScheduleCompile!D354)),ISNUMBER(FIND("1F",ScheduleCompile!D354)),ISNUMBER(FIND("2F",ScheduleCompile!D354)),ISNUMBER(FIND("3F",ScheduleCompile!D354)),ISNUMBER(FIND("6F",ScheduleCompile!D354)),ISNUMBER(FIND("7F",ScheduleCompile!D354)),ISNUMBER(FIND("9F",ScheduleCompile!D354)),ISNUMBER(FIND("4F",ScheduleCompile!D354))),VALUE(LEFT(ScheduleCompile!D354,FIND("F",ScheduleCompile!D354)-1)),ScheduleCompile!D354)))))),ISTEXT(ScheduleCompile!#REF!)),"ENDTABLE",IF(ISERROR(IF(ScheduleCompile!D354="Off",0,IF(ScheduleCompile!D354="On",1,IF(ISNUMBER(ScheduleCompile!D354),ScheduleCompile!D354/1,IF(ISTEXT(ScheduleCompile!D354),IF(OR(ISNUMBER(FIND("5F",ScheduleCompile!D354)),ISNUMBER(FIND("0F",ScheduleCompile!D354)),ISNUMBER(FIND("8F",ScheduleCompile!D354)),ISNUMBER(FIND("1F",ScheduleCompile!D354)),ISNUMBER(FIND("2F",ScheduleCompile!D354)),ISNUMBER(FIND("3F",ScheduleCompile!D354)),ISNUMBER(FIND("6F",ScheduleCompile!D354)),ISNUMBER(FIND("7F",ScheduleCompile!D354)),ISNUMBER(FIND("9F",ScheduleCompile!D354)),ISNUMBER(FIND("4F",ScheduleCompile!D354))),VALUE(LEFT(ScheduleCompile!D354,FIND("F",ScheduleCompile!D354)-1)),ScheduleCompile!D354)))))),"",IF(ScheduleCompile!D354="Off",0,IF(ScheduleCompile!D354="On",1,IF(ISNUMBER(ScheduleCompile!D354),ScheduleCompile!D354/1,IF(ISTEXT(ScheduleCompile!D354),IF(OR(ISNUMBER(FIND("5F",ScheduleCompile!D354)),ISNUMBER(FIND("0F",ScheduleCompile!D354)),ISNUMBER(FIND("8F",ScheduleCompile!D354)),ISNUMBER(FIND("1F",ScheduleCompile!D354)),ISNUMBER(FIND("2F",ScheduleCompile!D354)),ISNUMBER(FIND("3F",ScheduleCompile!D354)),ISNUMBER(FIND("6F",ScheduleCompile!D354)),ISNUMBER(FIND("7F",ScheduleCompile!D354)),ISNUMBER(FIND("9F",ScheduleCompile!D354)),ISNUMBER(FIND("4F",ScheduleCompile!D354))),VALUE(LEFT(ScheduleCompile!D354,FIND("F",ScheduleCompile!D354)-1)),ScheduleCompile!D354)))))))</f>
        <v>130</v>
      </c>
      <c r="J361" s="1">
        <f>IF(AND(ISERROR(IF(ScheduleCompile!E354="Off",0,IF(ScheduleCompile!E354="On",1,IF(ISNUMBER(ScheduleCompile!E354),ScheduleCompile!E354/1,IF(ISTEXT(ScheduleCompile!E354),IF(OR(ISNUMBER(FIND("5F",ScheduleCompile!E354)),ISNUMBER(FIND("0F",ScheduleCompile!E354)),ISNUMBER(FIND("8F",ScheduleCompile!E354)),ISNUMBER(FIND("1F",ScheduleCompile!E354)),ISNUMBER(FIND("2F",ScheduleCompile!E354)),ISNUMBER(FIND("3F",ScheduleCompile!E354)),ISNUMBER(FIND("6F",ScheduleCompile!E354)),ISNUMBER(FIND("7F",ScheduleCompile!E354)),ISNUMBER(FIND("9F",ScheduleCompile!E354)),ISNUMBER(FIND("4F",ScheduleCompile!E354))),VALUE(LEFT(ScheduleCompile!E354,FIND("F",ScheduleCompile!E354)-1)),ScheduleCompile!E354)))))),ISTEXT(ScheduleCompile!#REF!)),"ENDTABLE",IF(ISERROR(IF(ScheduleCompile!E354="Off",0,IF(ScheduleCompile!E354="On",1,IF(ISNUMBER(ScheduleCompile!E354),ScheduleCompile!E354/1,IF(ISTEXT(ScheduleCompile!E354),IF(OR(ISNUMBER(FIND("5F",ScheduleCompile!E354)),ISNUMBER(FIND("0F",ScheduleCompile!E354)),ISNUMBER(FIND("8F",ScheduleCompile!E354)),ISNUMBER(FIND("1F",ScheduleCompile!E354)),ISNUMBER(FIND("2F",ScheduleCompile!E354)),ISNUMBER(FIND("3F",ScheduleCompile!E354)),ISNUMBER(FIND("6F",ScheduleCompile!E354)),ISNUMBER(FIND("7F",ScheduleCompile!E354)),ISNUMBER(FIND("9F",ScheduleCompile!E354)),ISNUMBER(FIND("4F",ScheduleCompile!E354))),VALUE(LEFT(ScheduleCompile!E354,FIND("F",ScheduleCompile!E354)-1)),ScheduleCompile!E354)))))),"",IF(ScheduleCompile!E354="Off",0,IF(ScheduleCompile!E354="On",1,IF(ISNUMBER(ScheduleCompile!E354),ScheduleCompile!E354/1,IF(ISTEXT(ScheduleCompile!E354),IF(OR(ISNUMBER(FIND("5F",ScheduleCompile!E354)),ISNUMBER(FIND("0F",ScheduleCompile!E354)),ISNUMBER(FIND("8F",ScheduleCompile!E354)),ISNUMBER(FIND("1F",ScheduleCompile!E354)),ISNUMBER(FIND("2F",ScheduleCompile!E354)),ISNUMBER(FIND("3F",ScheduleCompile!E354)),ISNUMBER(FIND("6F",ScheduleCompile!E354)),ISNUMBER(FIND("7F",ScheduleCompile!E354)),ISNUMBER(FIND("9F",ScheduleCompile!E354)),ISNUMBER(FIND("4F",ScheduleCompile!E354))),VALUE(LEFT(ScheduleCompile!E354,FIND("F",ScheduleCompile!E354)-1)),ScheduleCompile!E354)))))))</f>
        <v>130</v>
      </c>
      <c r="K361" s="1">
        <f>IF(AND(ISERROR(IF(ScheduleCompile!F354="Off",0,IF(ScheduleCompile!F354="On",1,IF(ISNUMBER(ScheduleCompile!F354),ScheduleCompile!F354/1,IF(ISTEXT(ScheduleCompile!F354),IF(OR(ISNUMBER(FIND("5F",ScheduleCompile!F354)),ISNUMBER(FIND("0F",ScheduleCompile!F354)),ISNUMBER(FIND("8F",ScheduleCompile!F354)),ISNUMBER(FIND("1F",ScheduleCompile!F354)),ISNUMBER(FIND("2F",ScheduleCompile!F354)),ISNUMBER(FIND("3F",ScheduleCompile!F354)),ISNUMBER(FIND("6F",ScheduleCompile!F354)),ISNUMBER(FIND("7F",ScheduleCompile!F354)),ISNUMBER(FIND("9F",ScheduleCompile!F354)),ISNUMBER(FIND("4F",ScheduleCompile!F354))),VALUE(LEFT(ScheduleCompile!F354,FIND("F",ScheduleCompile!F354)-1)),ScheduleCompile!F354)))))),ISTEXT(ScheduleCompile!#REF!)),"ENDTABLE",IF(ISERROR(IF(ScheduleCompile!F354="Off",0,IF(ScheduleCompile!F354="On",1,IF(ISNUMBER(ScheduleCompile!F354),ScheduleCompile!F354/1,IF(ISTEXT(ScheduleCompile!F354),IF(OR(ISNUMBER(FIND("5F",ScheduleCompile!F354)),ISNUMBER(FIND("0F",ScheduleCompile!F354)),ISNUMBER(FIND("8F",ScheduleCompile!F354)),ISNUMBER(FIND("1F",ScheduleCompile!F354)),ISNUMBER(FIND("2F",ScheduleCompile!F354)),ISNUMBER(FIND("3F",ScheduleCompile!F354)),ISNUMBER(FIND("6F",ScheduleCompile!F354)),ISNUMBER(FIND("7F",ScheduleCompile!F354)),ISNUMBER(FIND("9F",ScheduleCompile!F354)),ISNUMBER(FIND("4F",ScheduleCompile!F354))),VALUE(LEFT(ScheduleCompile!F354,FIND("F",ScheduleCompile!F354)-1)),ScheduleCompile!F354)))))),"",IF(ScheduleCompile!F354="Off",0,IF(ScheduleCompile!F354="On",1,IF(ISNUMBER(ScheduleCompile!F354),ScheduleCompile!F354/1,IF(ISTEXT(ScheduleCompile!F354),IF(OR(ISNUMBER(FIND("5F",ScheduleCompile!F354)),ISNUMBER(FIND("0F",ScheduleCompile!F354)),ISNUMBER(FIND("8F",ScheduleCompile!F354)),ISNUMBER(FIND("1F",ScheduleCompile!F354)),ISNUMBER(FIND("2F",ScheduleCompile!F354)),ISNUMBER(FIND("3F",ScheduleCompile!F354)),ISNUMBER(FIND("6F",ScheduleCompile!F354)),ISNUMBER(FIND("7F",ScheduleCompile!F354)),ISNUMBER(FIND("9F",ScheduleCompile!F354)),ISNUMBER(FIND("4F",ScheduleCompile!F354))),VALUE(LEFT(ScheduleCompile!F354,FIND("F",ScheduleCompile!F354)-1)),ScheduleCompile!F354)))))))</f>
        <v>130</v>
      </c>
      <c r="L361" s="1">
        <f>IF(AND(ISERROR(IF(ScheduleCompile!G354="Off",0,IF(ScheduleCompile!G354="On",1,IF(ISNUMBER(ScheduleCompile!G354),ScheduleCompile!G354/1,IF(ISTEXT(ScheduleCompile!G354),IF(OR(ISNUMBER(FIND("5F",ScheduleCompile!G354)),ISNUMBER(FIND("0F",ScheduleCompile!G354)),ISNUMBER(FIND("8F",ScheduleCompile!G354)),ISNUMBER(FIND("1F",ScheduleCompile!G354)),ISNUMBER(FIND("2F",ScheduleCompile!G354)),ISNUMBER(FIND("3F",ScheduleCompile!G354)),ISNUMBER(FIND("6F",ScheduleCompile!G354)),ISNUMBER(FIND("7F",ScheduleCompile!G354)),ISNUMBER(FIND("9F",ScheduleCompile!G354)),ISNUMBER(FIND("4F",ScheduleCompile!G354))),VALUE(LEFT(ScheduleCompile!G354,FIND("F",ScheduleCompile!G354)-1)),ScheduleCompile!G354)))))),ISTEXT(ScheduleCompile!#REF!)),"ENDTABLE",IF(ISERROR(IF(ScheduleCompile!G354="Off",0,IF(ScheduleCompile!G354="On",1,IF(ISNUMBER(ScheduleCompile!G354),ScheduleCompile!G354/1,IF(ISTEXT(ScheduleCompile!G354),IF(OR(ISNUMBER(FIND("5F",ScheduleCompile!G354)),ISNUMBER(FIND("0F",ScheduleCompile!G354)),ISNUMBER(FIND("8F",ScheduleCompile!G354)),ISNUMBER(FIND("1F",ScheduleCompile!G354)),ISNUMBER(FIND("2F",ScheduleCompile!G354)),ISNUMBER(FIND("3F",ScheduleCompile!G354)),ISNUMBER(FIND("6F",ScheduleCompile!G354)),ISNUMBER(FIND("7F",ScheduleCompile!G354)),ISNUMBER(FIND("9F",ScheduleCompile!G354)),ISNUMBER(FIND("4F",ScheduleCompile!G354))),VALUE(LEFT(ScheduleCompile!G354,FIND("F",ScheduleCompile!G354)-1)),ScheduleCompile!G354)))))),"",IF(ScheduleCompile!G354="Off",0,IF(ScheduleCompile!G354="On",1,IF(ISNUMBER(ScheduleCompile!G354),ScheduleCompile!G354/1,IF(ISTEXT(ScheduleCompile!G354),IF(OR(ISNUMBER(FIND("5F",ScheduleCompile!G354)),ISNUMBER(FIND("0F",ScheduleCompile!G354)),ISNUMBER(FIND("8F",ScheduleCompile!G354)),ISNUMBER(FIND("1F",ScheduleCompile!G354)),ISNUMBER(FIND("2F",ScheduleCompile!G354)),ISNUMBER(FIND("3F",ScheduleCompile!G354)),ISNUMBER(FIND("6F",ScheduleCompile!G354)),ISNUMBER(FIND("7F",ScheduleCompile!G354)),ISNUMBER(FIND("9F",ScheduleCompile!G354)),ISNUMBER(FIND("4F",ScheduleCompile!G354))),VALUE(LEFT(ScheduleCompile!G354,FIND("F",ScheduleCompile!G354)-1)),ScheduleCompile!G354)))))))</f>
        <v>130</v>
      </c>
      <c r="M361" s="1">
        <f>IF(AND(ISERROR(IF(ScheduleCompile!H354="Off",0,IF(ScheduleCompile!H354="On",1,IF(ISNUMBER(ScheduleCompile!H354),ScheduleCompile!H354/1,IF(ISTEXT(ScheduleCompile!H354),IF(OR(ISNUMBER(FIND("5F",ScheduleCompile!H354)),ISNUMBER(FIND("0F",ScheduleCompile!H354)),ISNUMBER(FIND("8F",ScheduleCompile!H354)),ISNUMBER(FIND("1F",ScheduleCompile!H354)),ISNUMBER(FIND("2F",ScheduleCompile!H354)),ISNUMBER(FIND("3F",ScheduleCompile!H354)),ISNUMBER(FIND("6F",ScheduleCompile!H354)),ISNUMBER(FIND("7F",ScheduleCompile!H354)),ISNUMBER(FIND("9F",ScheduleCompile!H354)),ISNUMBER(FIND("4F",ScheduleCompile!H354))),VALUE(LEFT(ScheduleCompile!H354,FIND("F",ScheduleCompile!H354)-1)),ScheduleCompile!H354)))))),ISTEXT(ScheduleCompile!#REF!)),"ENDTABLE",IF(ISERROR(IF(ScheduleCompile!H354="Off",0,IF(ScheduleCompile!H354="On",1,IF(ISNUMBER(ScheduleCompile!H354),ScheduleCompile!H354/1,IF(ISTEXT(ScheduleCompile!H354),IF(OR(ISNUMBER(FIND("5F",ScheduleCompile!H354)),ISNUMBER(FIND("0F",ScheduleCompile!H354)),ISNUMBER(FIND("8F",ScheduleCompile!H354)),ISNUMBER(FIND("1F",ScheduleCompile!H354)),ISNUMBER(FIND("2F",ScheduleCompile!H354)),ISNUMBER(FIND("3F",ScheduleCompile!H354)),ISNUMBER(FIND("6F",ScheduleCompile!H354)),ISNUMBER(FIND("7F",ScheduleCompile!H354)),ISNUMBER(FIND("9F",ScheduleCompile!H354)),ISNUMBER(FIND("4F",ScheduleCompile!H354))),VALUE(LEFT(ScheduleCompile!H354,FIND("F",ScheduleCompile!H354)-1)),ScheduleCompile!H354)))))),"",IF(ScheduleCompile!H354="Off",0,IF(ScheduleCompile!H354="On",1,IF(ISNUMBER(ScheduleCompile!H354),ScheduleCompile!H354/1,IF(ISTEXT(ScheduleCompile!H354),IF(OR(ISNUMBER(FIND("5F",ScheduleCompile!H354)),ISNUMBER(FIND("0F",ScheduleCompile!H354)),ISNUMBER(FIND("8F",ScheduleCompile!H354)),ISNUMBER(FIND("1F",ScheduleCompile!H354)),ISNUMBER(FIND("2F",ScheduleCompile!H354)),ISNUMBER(FIND("3F",ScheduleCompile!H354)),ISNUMBER(FIND("6F",ScheduleCompile!H354)),ISNUMBER(FIND("7F",ScheduleCompile!H354)),ISNUMBER(FIND("9F",ScheduleCompile!H354)),ISNUMBER(FIND("4F",ScheduleCompile!H354))),VALUE(LEFT(ScheduleCompile!H354,FIND("F",ScheduleCompile!H354)-1)),ScheduleCompile!H354)))))))</f>
        <v>130</v>
      </c>
      <c r="N361" s="1">
        <f>IF(AND(ISERROR(IF(ScheduleCompile!I354="Off",0,IF(ScheduleCompile!I354="On",1,IF(ISNUMBER(ScheduleCompile!I354),ScheduleCompile!I354/1,IF(ISTEXT(ScheduleCompile!I354),IF(OR(ISNUMBER(FIND("5F",ScheduleCompile!I354)),ISNUMBER(FIND("0F",ScheduleCompile!I354)),ISNUMBER(FIND("8F",ScheduleCompile!I354)),ISNUMBER(FIND("1F",ScheduleCompile!I354)),ISNUMBER(FIND("2F",ScheduleCompile!I354)),ISNUMBER(FIND("3F",ScheduleCompile!I354)),ISNUMBER(FIND("6F",ScheduleCompile!I354)),ISNUMBER(FIND("7F",ScheduleCompile!I354)),ISNUMBER(FIND("9F",ScheduleCompile!I354)),ISNUMBER(FIND("4F",ScheduleCompile!I354))),VALUE(LEFT(ScheduleCompile!I354,FIND("F",ScheduleCompile!I354)-1)),ScheduleCompile!I354)))))),ISTEXT(ScheduleCompile!#REF!)),"ENDTABLE",IF(ISERROR(IF(ScheduleCompile!I354="Off",0,IF(ScheduleCompile!I354="On",1,IF(ISNUMBER(ScheduleCompile!I354),ScheduleCompile!I354/1,IF(ISTEXT(ScheduleCompile!I354),IF(OR(ISNUMBER(FIND("5F",ScheduleCompile!I354)),ISNUMBER(FIND("0F",ScheduleCompile!I354)),ISNUMBER(FIND("8F",ScheduleCompile!I354)),ISNUMBER(FIND("1F",ScheduleCompile!I354)),ISNUMBER(FIND("2F",ScheduleCompile!I354)),ISNUMBER(FIND("3F",ScheduleCompile!I354)),ISNUMBER(FIND("6F",ScheduleCompile!I354)),ISNUMBER(FIND("7F",ScheduleCompile!I354)),ISNUMBER(FIND("9F",ScheduleCompile!I354)),ISNUMBER(FIND("4F",ScheduleCompile!I354))),VALUE(LEFT(ScheduleCompile!I354,FIND("F",ScheduleCompile!I354)-1)),ScheduleCompile!I354)))))),"",IF(ScheduleCompile!I354="Off",0,IF(ScheduleCompile!I354="On",1,IF(ISNUMBER(ScheduleCompile!I354),ScheduleCompile!I354/1,IF(ISTEXT(ScheduleCompile!I354),IF(OR(ISNUMBER(FIND("5F",ScheduleCompile!I354)),ISNUMBER(FIND("0F",ScheduleCompile!I354)),ISNUMBER(FIND("8F",ScheduleCompile!I354)),ISNUMBER(FIND("1F",ScheduleCompile!I354)),ISNUMBER(FIND("2F",ScheduleCompile!I354)),ISNUMBER(FIND("3F",ScheduleCompile!I354)),ISNUMBER(FIND("6F",ScheduleCompile!I354)),ISNUMBER(FIND("7F",ScheduleCompile!I354)),ISNUMBER(FIND("9F",ScheduleCompile!I354)),ISNUMBER(FIND("4F",ScheduleCompile!I354))),VALUE(LEFT(ScheduleCompile!I354,FIND("F",ScheduleCompile!I354)-1)),ScheduleCompile!I354)))))))</f>
        <v>130</v>
      </c>
      <c r="O361" s="1">
        <f>IF(AND(ISERROR(IF(ScheduleCompile!J354="Off",0,IF(ScheduleCompile!J354="On",1,IF(ISNUMBER(ScheduleCompile!J354),ScheduleCompile!J354/1,IF(ISTEXT(ScheduleCompile!J354),IF(OR(ISNUMBER(FIND("5F",ScheduleCompile!J354)),ISNUMBER(FIND("0F",ScheduleCompile!J354)),ISNUMBER(FIND("8F",ScheduleCompile!J354)),ISNUMBER(FIND("1F",ScheduleCompile!J354)),ISNUMBER(FIND("2F",ScheduleCompile!J354)),ISNUMBER(FIND("3F",ScheduleCompile!J354)),ISNUMBER(FIND("6F",ScheduleCompile!J354)),ISNUMBER(FIND("7F",ScheduleCompile!J354)),ISNUMBER(FIND("9F",ScheduleCompile!J354)),ISNUMBER(FIND("4F",ScheduleCompile!J354))),VALUE(LEFT(ScheduleCompile!J354,FIND("F",ScheduleCompile!J354)-1)),ScheduleCompile!J354)))))),ISTEXT(ScheduleCompile!#REF!)),"ENDTABLE",IF(ISERROR(IF(ScheduleCompile!J354="Off",0,IF(ScheduleCompile!J354="On",1,IF(ISNUMBER(ScheduleCompile!J354),ScheduleCompile!J354/1,IF(ISTEXT(ScheduleCompile!J354),IF(OR(ISNUMBER(FIND("5F",ScheduleCompile!J354)),ISNUMBER(FIND("0F",ScheduleCompile!J354)),ISNUMBER(FIND("8F",ScheduleCompile!J354)),ISNUMBER(FIND("1F",ScheduleCompile!J354)),ISNUMBER(FIND("2F",ScheduleCompile!J354)),ISNUMBER(FIND("3F",ScheduleCompile!J354)),ISNUMBER(FIND("6F",ScheduleCompile!J354)),ISNUMBER(FIND("7F",ScheduleCompile!J354)),ISNUMBER(FIND("9F",ScheduleCompile!J354)),ISNUMBER(FIND("4F",ScheduleCompile!J354))),VALUE(LEFT(ScheduleCompile!J354,FIND("F",ScheduleCompile!J354)-1)),ScheduleCompile!J354)))))),"",IF(ScheduleCompile!J354="Off",0,IF(ScheduleCompile!J354="On",1,IF(ISNUMBER(ScheduleCompile!J354),ScheduleCompile!J354/1,IF(ISTEXT(ScheduleCompile!J354),IF(OR(ISNUMBER(FIND("5F",ScheduleCompile!J354)),ISNUMBER(FIND("0F",ScheduleCompile!J354)),ISNUMBER(FIND("8F",ScheduleCompile!J354)),ISNUMBER(FIND("1F",ScheduleCompile!J354)),ISNUMBER(FIND("2F",ScheduleCompile!J354)),ISNUMBER(FIND("3F",ScheduleCompile!J354)),ISNUMBER(FIND("6F",ScheduleCompile!J354)),ISNUMBER(FIND("7F",ScheduleCompile!J354)),ISNUMBER(FIND("9F",ScheduleCompile!J354)),ISNUMBER(FIND("4F",ScheduleCompile!J354))),VALUE(LEFT(ScheduleCompile!J354,FIND("F",ScheduleCompile!J354)-1)),ScheduleCompile!J354)))))))</f>
        <v>130</v>
      </c>
      <c r="P361" s="1">
        <f>IF(AND(ISERROR(IF(ScheduleCompile!K354="Off",0,IF(ScheduleCompile!K354="On",1,IF(ISNUMBER(ScheduleCompile!K354),ScheduleCompile!K354/1,IF(ISTEXT(ScheduleCompile!K354),IF(OR(ISNUMBER(FIND("5F",ScheduleCompile!K354)),ISNUMBER(FIND("0F",ScheduleCompile!K354)),ISNUMBER(FIND("8F",ScheduleCompile!K354)),ISNUMBER(FIND("1F",ScheduleCompile!K354)),ISNUMBER(FIND("2F",ScheduleCompile!K354)),ISNUMBER(FIND("3F",ScheduleCompile!K354)),ISNUMBER(FIND("6F",ScheduleCompile!K354)),ISNUMBER(FIND("7F",ScheduleCompile!K354)),ISNUMBER(FIND("9F",ScheduleCompile!K354)),ISNUMBER(FIND("4F",ScheduleCompile!K354))),VALUE(LEFT(ScheduleCompile!K354,FIND("F",ScheduleCompile!K354)-1)),ScheduleCompile!K354)))))),ISTEXT(ScheduleCompile!#REF!)),"ENDTABLE",IF(ISERROR(IF(ScheduleCompile!K354="Off",0,IF(ScheduleCompile!K354="On",1,IF(ISNUMBER(ScheduleCompile!K354),ScheduleCompile!K354/1,IF(ISTEXT(ScheduleCompile!K354),IF(OR(ISNUMBER(FIND("5F",ScheduleCompile!K354)),ISNUMBER(FIND("0F",ScheduleCompile!K354)),ISNUMBER(FIND("8F",ScheduleCompile!K354)),ISNUMBER(FIND("1F",ScheduleCompile!K354)),ISNUMBER(FIND("2F",ScheduleCompile!K354)),ISNUMBER(FIND("3F",ScheduleCompile!K354)),ISNUMBER(FIND("6F",ScheduleCompile!K354)),ISNUMBER(FIND("7F",ScheduleCompile!K354)),ISNUMBER(FIND("9F",ScheduleCompile!K354)),ISNUMBER(FIND("4F",ScheduleCompile!K354))),VALUE(LEFT(ScheduleCompile!K354,FIND("F",ScheduleCompile!K354)-1)),ScheduleCompile!K354)))))),"",IF(ScheduleCompile!K354="Off",0,IF(ScheduleCompile!K354="On",1,IF(ISNUMBER(ScheduleCompile!K354),ScheduleCompile!K354/1,IF(ISTEXT(ScheduleCompile!K354),IF(OR(ISNUMBER(FIND("5F",ScheduleCompile!K354)),ISNUMBER(FIND("0F",ScheduleCompile!K354)),ISNUMBER(FIND("8F",ScheduleCompile!K354)),ISNUMBER(FIND("1F",ScheduleCompile!K354)),ISNUMBER(FIND("2F",ScheduleCompile!K354)),ISNUMBER(FIND("3F",ScheduleCompile!K354)),ISNUMBER(FIND("6F",ScheduleCompile!K354)),ISNUMBER(FIND("7F",ScheduleCompile!K354)),ISNUMBER(FIND("9F",ScheduleCompile!K354)),ISNUMBER(FIND("4F",ScheduleCompile!K354))),VALUE(LEFT(ScheduleCompile!K354,FIND("F",ScheduleCompile!K354)-1)),ScheduleCompile!K354)))))))</f>
        <v>130</v>
      </c>
      <c r="Q361" s="1">
        <f>IF(AND(ISERROR(IF(ScheduleCompile!L354="Off",0,IF(ScheduleCompile!L354="On",1,IF(ISNUMBER(ScheduleCompile!L354),ScheduleCompile!L354/1,IF(ISTEXT(ScheduleCompile!L354),IF(OR(ISNUMBER(FIND("5F",ScheduleCompile!L354)),ISNUMBER(FIND("0F",ScheduleCompile!L354)),ISNUMBER(FIND("8F",ScheduleCompile!L354)),ISNUMBER(FIND("1F",ScheduleCompile!L354)),ISNUMBER(FIND("2F",ScheduleCompile!L354)),ISNUMBER(FIND("3F",ScheduleCompile!L354)),ISNUMBER(FIND("6F",ScheduleCompile!L354)),ISNUMBER(FIND("7F",ScheduleCompile!L354)),ISNUMBER(FIND("9F",ScheduleCompile!L354)),ISNUMBER(FIND("4F",ScheduleCompile!L354))),VALUE(LEFT(ScheduleCompile!L354,FIND("F",ScheduleCompile!L354)-1)),ScheduleCompile!L354)))))),ISTEXT(ScheduleCompile!#REF!)),"ENDTABLE",IF(ISERROR(IF(ScheduleCompile!L354="Off",0,IF(ScheduleCompile!L354="On",1,IF(ISNUMBER(ScheduleCompile!L354),ScheduleCompile!L354/1,IF(ISTEXT(ScheduleCompile!L354),IF(OR(ISNUMBER(FIND("5F",ScheduleCompile!L354)),ISNUMBER(FIND("0F",ScheduleCompile!L354)),ISNUMBER(FIND("8F",ScheduleCompile!L354)),ISNUMBER(FIND("1F",ScheduleCompile!L354)),ISNUMBER(FIND("2F",ScheduleCompile!L354)),ISNUMBER(FIND("3F",ScheduleCompile!L354)),ISNUMBER(FIND("6F",ScheduleCompile!L354)),ISNUMBER(FIND("7F",ScheduleCompile!L354)),ISNUMBER(FIND("9F",ScheduleCompile!L354)),ISNUMBER(FIND("4F",ScheduleCompile!L354))),VALUE(LEFT(ScheduleCompile!L354,FIND("F",ScheduleCompile!L354)-1)),ScheduleCompile!L354)))))),"",IF(ScheduleCompile!L354="Off",0,IF(ScheduleCompile!L354="On",1,IF(ISNUMBER(ScheduleCompile!L354),ScheduleCompile!L354/1,IF(ISTEXT(ScheduleCompile!L354),IF(OR(ISNUMBER(FIND("5F",ScheduleCompile!L354)),ISNUMBER(FIND("0F",ScheduleCompile!L354)),ISNUMBER(FIND("8F",ScheduleCompile!L354)),ISNUMBER(FIND("1F",ScheduleCompile!L354)),ISNUMBER(FIND("2F",ScheduleCompile!L354)),ISNUMBER(FIND("3F",ScheduleCompile!L354)),ISNUMBER(FIND("6F",ScheduleCompile!L354)),ISNUMBER(FIND("7F",ScheduleCompile!L354)),ISNUMBER(FIND("9F",ScheduleCompile!L354)),ISNUMBER(FIND("4F",ScheduleCompile!L354))),VALUE(LEFT(ScheduleCompile!L354,FIND("F",ScheduleCompile!L354)-1)),ScheduleCompile!L354)))))))</f>
        <v>130</v>
      </c>
      <c r="R361" s="1">
        <f>IF(AND(ISERROR(IF(ScheduleCompile!M354="Off",0,IF(ScheduleCompile!M354="On",1,IF(ISNUMBER(ScheduleCompile!M354),ScheduleCompile!M354/1,IF(ISTEXT(ScheduleCompile!M354),IF(OR(ISNUMBER(FIND("5F",ScheduleCompile!M354)),ISNUMBER(FIND("0F",ScheduleCompile!M354)),ISNUMBER(FIND("8F",ScheduleCompile!M354)),ISNUMBER(FIND("1F",ScheduleCompile!M354)),ISNUMBER(FIND("2F",ScheduleCompile!M354)),ISNUMBER(FIND("3F",ScheduleCompile!M354)),ISNUMBER(FIND("6F",ScheduleCompile!M354)),ISNUMBER(FIND("7F",ScheduleCompile!M354)),ISNUMBER(FIND("9F",ScheduleCompile!M354)),ISNUMBER(FIND("4F",ScheduleCompile!M354))),VALUE(LEFT(ScheduleCompile!M354,FIND("F",ScheduleCompile!M354)-1)),ScheduleCompile!M354)))))),ISTEXT(ScheduleCompile!#REF!)),"ENDTABLE",IF(ISERROR(IF(ScheduleCompile!M354="Off",0,IF(ScheduleCompile!M354="On",1,IF(ISNUMBER(ScheduleCompile!M354),ScheduleCompile!M354/1,IF(ISTEXT(ScheduleCompile!M354),IF(OR(ISNUMBER(FIND("5F",ScheduleCompile!M354)),ISNUMBER(FIND("0F",ScheduleCompile!M354)),ISNUMBER(FIND("8F",ScheduleCompile!M354)),ISNUMBER(FIND("1F",ScheduleCompile!M354)),ISNUMBER(FIND("2F",ScheduleCompile!M354)),ISNUMBER(FIND("3F",ScheduleCompile!M354)),ISNUMBER(FIND("6F",ScheduleCompile!M354)),ISNUMBER(FIND("7F",ScheduleCompile!M354)),ISNUMBER(FIND("9F",ScheduleCompile!M354)),ISNUMBER(FIND("4F",ScheduleCompile!M354))),VALUE(LEFT(ScheduleCompile!M354,FIND("F",ScheduleCompile!M354)-1)),ScheduleCompile!M354)))))),"",IF(ScheduleCompile!M354="Off",0,IF(ScheduleCompile!M354="On",1,IF(ISNUMBER(ScheduleCompile!M354),ScheduleCompile!M354/1,IF(ISTEXT(ScheduleCompile!M354),IF(OR(ISNUMBER(FIND("5F",ScheduleCompile!M354)),ISNUMBER(FIND("0F",ScheduleCompile!M354)),ISNUMBER(FIND("8F",ScheduleCompile!M354)),ISNUMBER(FIND("1F",ScheduleCompile!M354)),ISNUMBER(FIND("2F",ScheduleCompile!M354)),ISNUMBER(FIND("3F",ScheduleCompile!M354)),ISNUMBER(FIND("6F",ScheduleCompile!M354)),ISNUMBER(FIND("7F",ScheduleCompile!M354)),ISNUMBER(FIND("9F",ScheduleCompile!M354)),ISNUMBER(FIND("4F",ScheduleCompile!M354))),VALUE(LEFT(ScheduleCompile!M354,FIND("F",ScheduleCompile!M354)-1)),ScheduleCompile!M354)))))))</f>
        <v>130</v>
      </c>
      <c r="S361" s="1">
        <f>IF(AND(ISERROR(IF(ScheduleCompile!N354="Off",0,IF(ScheduleCompile!N354="On",1,IF(ISNUMBER(ScheduleCompile!N354),ScheduleCompile!N354/1,IF(ISTEXT(ScheduleCompile!N354),IF(OR(ISNUMBER(FIND("5F",ScheduleCompile!N354)),ISNUMBER(FIND("0F",ScheduleCompile!N354)),ISNUMBER(FIND("8F",ScheduleCompile!N354)),ISNUMBER(FIND("1F",ScheduleCompile!N354)),ISNUMBER(FIND("2F",ScheduleCompile!N354)),ISNUMBER(FIND("3F",ScheduleCompile!N354)),ISNUMBER(FIND("6F",ScheduleCompile!N354)),ISNUMBER(FIND("7F",ScheduleCompile!N354)),ISNUMBER(FIND("9F",ScheduleCompile!N354)),ISNUMBER(FIND("4F",ScheduleCompile!N354))),VALUE(LEFT(ScheduleCompile!N354,FIND("F",ScheduleCompile!N354)-1)),ScheduleCompile!N354)))))),ISTEXT(ScheduleCompile!#REF!)),"ENDTABLE",IF(ISERROR(IF(ScheduleCompile!N354="Off",0,IF(ScheduleCompile!N354="On",1,IF(ISNUMBER(ScheduleCompile!N354),ScheduleCompile!N354/1,IF(ISTEXT(ScheduleCompile!N354),IF(OR(ISNUMBER(FIND("5F",ScheduleCompile!N354)),ISNUMBER(FIND("0F",ScheduleCompile!N354)),ISNUMBER(FIND("8F",ScheduleCompile!N354)),ISNUMBER(FIND("1F",ScheduleCompile!N354)),ISNUMBER(FIND("2F",ScheduleCompile!N354)),ISNUMBER(FIND("3F",ScheduleCompile!N354)),ISNUMBER(FIND("6F",ScheduleCompile!N354)),ISNUMBER(FIND("7F",ScheduleCompile!N354)),ISNUMBER(FIND("9F",ScheduleCompile!N354)),ISNUMBER(FIND("4F",ScheduleCompile!N354))),VALUE(LEFT(ScheduleCompile!N354,FIND("F",ScheduleCompile!N354)-1)),ScheduleCompile!N354)))))),"",IF(ScheduleCompile!N354="Off",0,IF(ScheduleCompile!N354="On",1,IF(ISNUMBER(ScheduleCompile!N354),ScheduleCompile!N354/1,IF(ISTEXT(ScheduleCompile!N354),IF(OR(ISNUMBER(FIND("5F",ScheduleCompile!N354)),ISNUMBER(FIND("0F",ScheduleCompile!N354)),ISNUMBER(FIND("8F",ScheduleCompile!N354)),ISNUMBER(FIND("1F",ScheduleCompile!N354)),ISNUMBER(FIND("2F",ScheduleCompile!N354)),ISNUMBER(FIND("3F",ScheduleCompile!N354)),ISNUMBER(FIND("6F",ScheduleCompile!N354)),ISNUMBER(FIND("7F",ScheduleCompile!N354)),ISNUMBER(FIND("9F",ScheduleCompile!N354)),ISNUMBER(FIND("4F",ScheduleCompile!N354))),VALUE(LEFT(ScheduleCompile!N354,FIND("F",ScheduleCompile!N354)-1)),ScheduleCompile!N354)))))))</f>
        <v>130</v>
      </c>
      <c r="T361" s="1">
        <f>IF(AND(ISERROR(IF(ScheduleCompile!O354="Off",0,IF(ScheduleCompile!O354="On",1,IF(ISNUMBER(ScheduleCompile!O354),ScheduleCompile!O354/1,IF(ISTEXT(ScheduleCompile!O354),IF(OR(ISNUMBER(FIND("5F",ScheduleCompile!O354)),ISNUMBER(FIND("0F",ScheduleCompile!O354)),ISNUMBER(FIND("8F",ScheduleCompile!O354)),ISNUMBER(FIND("1F",ScheduleCompile!O354)),ISNUMBER(FIND("2F",ScheduleCompile!O354)),ISNUMBER(FIND("3F",ScheduleCompile!O354)),ISNUMBER(FIND("6F",ScheduleCompile!O354)),ISNUMBER(FIND("7F",ScheduleCompile!O354)),ISNUMBER(FIND("9F",ScheduleCompile!O354)),ISNUMBER(FIND("4F",ScheduleCompile!O354))),VALUE(LEFT(ScheduleCompile!O354,FIND("F",ScheduleCompile!O354)-1)),ScheduleCompile!O354)))))),ISTEXT(ScheduleCompile!#REF!)),"ENDTABLE",IF(ISERROR(IF(ScheduleCompile!O354="Off",0,IF(ScheduleCompile!O354="On",1,IF(ISNUMBER(ScheduleCompile!O354),ScheduleCompile!O354/1,IF(ISTEXT(ScheduleCompile!O354),IF(OR(ISNUMBER(FIND("5F",ScheduleCompile!O354)),ISNUMBER(FIND("0F",ScheduleCompile!O354)),ISNUMBER(FIND("8F",ScheduleCompile!O354)),ISNUMBER(FIND("1F",ScheduleCompile!O354)),ISNUMBER(FIND("2F",ScheduleCompile!O354)),ISNUMBER(FIND("3F",ScheduleCompile!O354)),ISNUMBER(FIND("6F",ScheduleCompile!O354)),ISNUMBER(FIND("7F",ScheduleCompile!O354)),ISNUMBER(FIND("9F",ScheduleCompile!O354)),ISNUMBER(FIND("4F",ScheduleCompile!O354))),VALUE(LEFT(ScheduleCompile!O354,FIND("F",ScheduleCompile!O354)-1)),ScheduleCompile!O354)))))),"",IF(ScheduleCompile!O354="Off",0,IF(ScheduleCompile!O354="On",1,IF(ISNUMBER(ScheduleCompile!O354),ScheduleCompile!O354/1,IF(ISTEXT(ScheduleCompile!O354),IF(OR(ISNUMBER(FIND("5F",ScheduleCompile!O354)),ISNUMBER(FIND("0F",ScheduleCompile!O354)),ISNUMBER(FIND("8F",ScheduleCompile!O354)),ISNUMBER(FIND("1F",ScheduleCompile!O354)),ISNUMBER(FIND("2F",ScheduleCompile!O354)),ISNUMBER(FIND("3F",ScheduleCompile!O354)),ISNUMBER(FIND("6F",ScheduleCompile!O354)),ISNUMBER(FIND("7F",ScheduleCompile!O354)),ISNUMBER(FIND("9F",ScheduleCompile!O354)),ISNUMBER(FIND("4F",ScheduleCompile!O354))),VALUE(LEFT(ScheduleCompile!O354,FIND("F",ScheduleCompile!O354)-1)),ScheduleCompile!O354)))))))</f>
        <v>130</v>
      </c>
      <c r="U361" s="1">
        <f>IF(AND(ISERROR(IF(ScheduleCompile!P354="Off",0,IF(ScheduleCompile!P354="On",1,IF(ISNUMBER(ScheduleCompile!P354),ScheduleCompile!P354/1,IF(ISTEXT(ScheduleCompile!P354),IF(OR(ISNUMBER(FIND("5F",ScheduleCompile!P354)),ISNUMBER(FIND("0F",ScheduleCompile!P354)),ISNUMBER(FIND("8F",ScheduleCompile!P354)),ISNUMBER(FIND("1F",ScheduleCompile!P354)),ISNUMBER(FIND("2F",ScheduleCompile!P354)),ISNUMBER(FIND("3F",ScheduleCompile!P354)),ISNUMBER(FIND("6F",ScheduleCompile!P354)),ISNUMBER(FIND("7F",ScheduleCompile!P354)),ISNUMBER(FIND("9F",ScheduleCompile!P354)),ISNUMBER(FIND("4F",ScheduleCompile!P354))),VALUE(LEFT(ScheduleCompile!P354,FIND("F",ScheduleCompile!P354)-1)),ScheduleCompile!P354)))))),ISTEXT(ScheduleCompile!#REF!)),"ENDTABLE",IF(ISERROR(IF(ScheduleCompile!P354="Off",0,IF(ScheduleCompile!P354="On",1,IF(ISNUMBER(ScheduleCompile!P354),ScheduleCompile!P354/1,IF(ISTEXT(ScheduleCompile!P354),IF(OR(ISNUMBER(FIND("5F",ScheduleCompile!P354)),ISNUMBER(FIND("0F",ScheduleCompile!P354)),ISNUMBER(FIND("8F",ScheduleCompile!P354)),ISNUMBER(FIND("1F",ScheduleCompile!P354)),ISNUMBER(FIND("2F",ScheduleCompile!P354)),ISNUMBER(FIND("3F",ScheduleCompile!P354)),ISNUMBER(FIND("6F",ScheduleCompile!P354)),ISNUMBER(FIND("7F",ScheduleCompile!P354)),ISNUMBER(FIND("9F",ScheduleCompile!P354)),ISNUMBER(FIND("4F",ScheduleCompile!P354))),VALUE(LEFT(ScheduleCompile!P354,FIND("F",ScheduleCompile!P354)-1)),ScheduleCompile!P354)))))),"",IF(ScheduleCompile!P354="Off",0,IF(ScheduleCompile!P354="On",1,IF(ISNUMBER(ScheduleCompile!P354),ScheduleCompile!P354/1,IF(ISTEXT(ScheduleCompile!P354),IF(OR(ISNUMBER(FIND("5F",ScheduleCompile!P354)),ISNUMBER(FIND("0F",ScheduleCompile!P354)),ISNUMBER(FIND("8F",ScheduleCompile!P354)),ISNUMBER(FIND("1F",ScheduleCompile!P354)),ISNUMBER(FIND("2F",ScheduleCompile!P354)),ISNUMBER(FIND("3F",ScheduleCompile!P354)),ISNUMBER(FIND("6F",ScheduleCompile!P354)),ISNUMBER(FIND("7F",ScheduleCompile!P354)),ISNUMBER(FIND("9F",ScheduleCompile!P354)),ISNUMBER(FIND("4F",ScheduleCompile!P354))),VALUE(LEFT(ScheduleCompile!P354,FIND("F",ScheduleCompile!P354)-1)),ScheduleCompile!P354)))))))</f>
        <v>130</v>
      </c>
      <c r="V361" s="1">
        <f>IF(AND(ISERROR(IF(ScheduleCompile!Q354="Off",0,IF(ScheduleCompile!Q354="On",1,IF(ISNUMBER(ScheduleCompile!Q354),ScheduleCompile!Q354/1,IF(ISTEXT(ScheduleCompile!Q354),IF(OR(ISNUMBER(FIND("5F",ScheduleCompile!Q354)),ISNUMBER(FIND("0F",ScheduleCompile!Q354)),ISNUMBER(FIND("8F",ScheduleCompile!Q354)),ISNUMBER(FIND("1F",ScheduleCompile!Q354)),ISNUMBER(FIND("2F",ScheduleCompile!Q354)),ISNUMBER(FIND("3F",ScheduleCompile!Q354)),ISNUMBER(FIND("6F",ScheduleCompile!Q354)),ISNUMBER(FIND("7F",ScheduleCompile!Q354)),ISNUMBER(FIND("9F",ScheduleCompile!Q354)),ISNUMBER(FIND("4F",ScheduleCompile!Q354))),VALUE(LEFT(ScheduleCompile!Q354,FIND("F",ScheduleCompile!Q354)-1)),ScheduleCompile!Q354)))))),ISTEXT(ScheduleCompile!#REF!)),"ENDTABLE",IF(ISERROR(IF(ScheduleCompile!Q354="Off",0,IF(ScheduleCompile!Q354="On",1,IF(ISNUMBER(ScheduleCompile!Q354),ScheduleCompile!Q354/1,IF(ISTEXT(ScheduleCompile!Q354),IF(OR(ISNUMBER(FIND("5F",ScheduleCompile!Q354)),ISNUMBER(FIND("0F",ScheduleCompile!Q354)),ISNUMBER(FIND("8F",ScheduleCompile!Q354)),ISNUMBER(FIND("1F",ScheduleCompile!Q354)),ISNUMBER(FIND("2F",ScheduleCompile!Q354)),ISNUMBER(FIND("3F",ScheduleCompile!Q354)),ISNUMBER(FIND("6F",ScheduleCompile!Q354)),ISNUMBER(FIND("7F",ScheduleCompile!Q354)),ISNUMBER(FIND("9F",ScheduleCompile!Q354)),ISNUMBER(FIND("4F",ScheduleCompile!Q354))),VALUE(LEFT(ScheduleCompile!Q354,FIND("F",ScheduleCompile!Q354)-1)),ScheduleCompile!Q354)))))),"",IF(ScheduleCompile!Q354="Off",0,IF(ScheduleCompile!Q354="On",1,IF(ISNUMBER(ScheduleCompile!Q354),ScheduleCompile!Q354/1,IF(ISTEXT(ScheduleCompile!Q354),IF(OR(ISNUMBER(FIND("5F",ScheduleCompile!Q354)),ISNUMBER(FIND("0F",ScheduleCompile!Q354)),ISNUMBER(FIND("8F",ScheduleCompile!Q354)),ISNUMBER(FIND("1F",ScheduleCompile!Q354)),ISNUMBER(FIND("2F",ScheduleCompile!Q354)),ISNUMBER(FIND("3F",ScheduleCompile!Q354)),ISNUMBER(FIND("6F",ScheduleCompile!Q354)),ISNUMBER(FIND("7F",ScheduleCompile!Q354)),ISNUMBER(FIND("9F",ScheduleCompile!Q354)),ISNUMBER(FIND("4F",ScheduleCompile!Q354))),VALUE(LEFT(ScheduleCompile!Q354,FIND("F",ScheduleCompile!Q354)-1)),ScheduleCompile!Q354)))))))</f>
        <v>130</v>
      </c>
      <c r="W361" s="1">
        <f>IF(AND(ISERROR(IF(ScheduleCompile!R354="Off",0,IF(ScheduleCompile!R354="On",1,IF(ISNUMBER(ScheduleCompile!R354),ScheduleCompile!R354/1,IF(ISTEXT(ScheduleCompile!R354),IF(OR(ISNUMBER(FIND("5F",ScheduleCompile!R354)),ISNUMBER(FIND("0F",ScheduleCompile!R354)),ISNUMBER(FIND("8F",ScheduleCompile!R354)),ISNUMBER(FIND("1F",ScheduleCompile!R354)),ISNUMBER(FIND("2F",ScheduleCompile!R354)),ISNUMBER(FIND("3F",ScheduleCompile!R354)),ISNUMBER(FIND("6F",ScheduleCompile!R354)),ISNUMBER(FIND("7F",ScheduleCompile!R354)),ISNUMBER(FIND("9F",ScheduleCompile!R354)),ISNUMBER(FIND("4F",ScheduleCompile!R354))),VALUE(LEFT(ScheduleCompile!R354,FIND("F",ScheduleCompile!R354)-1)),ScheduleCompile!R354)))))),ISTEXT(ScheduleCompile!#REF!)),"ENDTABLE",IF(ISERROR(IF(ScheduleCompile!R354="Off",0,IF(ScheduleCompile!R354="On",1,IF(ISNUMBER(ScheduleCompile!R354),ScheduleCompile!R354/1,IF(ISTEXT(ScheduleCompile!R354),IF(OR(ISNUMBER(FIND("5F",ScheduleCompile!R354)),ISNUMBER(FIND("0F",ScheduleCompile!R354)),ISNUMBER(FIND("8F",ScheduleCompile!R354)),ISNUMBER(FIND("1F",ScheduleCompile!R354)),ISNUMBER(FIND("2F",ScheduleCompile!R354)),ISNUMBER(FIND("3F",ScheduleCompile!R354)),ISNUMBER(FIND("6F",ScheduleCompile!R354)),ISNUMBER(FIND("7F",ScheduleCompile!R354)),ISNUMBER(FIND("9F",ScheduleCompile!R354)),ISNUMBER(FIND("4F",ScheduleCompile!R354))),VALUE(LEFT(ScheduleCompile!R354,FIND("F",ScheduleCompile!R354)-1)),ScheduleCompile!R354)))))),"",IF(ScheduleCompile!R354="Off",0,IF(ScheduleCompile!R354="On",1,IF(ISNUMBER(ScheduleCompile!R354),ScheduleCompile!R354/1,IF(ISTEXT(ScheduleCompile!R354),IF(OR(ISNUMBER(FIND("5F",ScheduleCompile!R354)),ISNUMBER(FIND("0F",ScheduleCompile!R354)),ISNUMBER(FIND("8F",ScheduleCompile!R354)),ISNUMBER(FIND("1F",ScheduleCompile!R354)),ISNUMBER(FIND("2F",ScheduleCompile!R354)),ISNUMBER(FIND("3F",ScheduleCompile!R354)),ISNUMBER(FIND("6F",ScheduleCompile!R354)),ISNUMBER(FIND("7F",ScheduleCompile!R354)),ISNUMBER(FIND("9F",ScheduleCompile!R354)),ISNUMBER(FIND("4F",ScheduleCompile!R354))),VALUE(LEFT(ScheduleCompile!R354,FIND("F",ScheduleCompile!R354)-1)),ScheduleCompile!R354)))))))</f>
        <v>130</v>
      </c>
      <c r="X361" s="1">
        <f>IF(AND(ISERROR(IF(ScheduleCompile!S354="Off",0,IF(ScheduleCompile!S354="On",1,IF(ISNUMBER(ScheduleCompile!S354),ScheduleCompile!S354/1,IF(ISTEXT(ScheduleCompile!S354),IF(OR(ISNUMBER(FIND("5F",ScheduleCompile!S354)),ISNUMBER(FIND("0F",ScheduleCompile!S354)),ISNUMBER(FIND("8F",ScheduleCompile!S354)),ISNUMBER(FIND("1F",ScheduleCompile!S354)),ISNUMBER(FIND("2F",ScheduleCompile!S354)),ISNUMBER(FIND("3F",ScheduleCompile!S354)),ISNUMBER(FIND("6F",ScheduleCompile!S354)),ISNUMBER(FIND("7F",ScheduleCompile!S354)),ISNUMBER(FIND("9F",ScheduleCompile!S354)),ISNUMBER(FIND("4F",ScheduleCompile!S354))),VALUE(LEFT(ScheduleCompile!S354,FIND("F",ScheduleCompile!S354)-1)),ScheduleCompile!S354)))))),ISTEXT(ScheduleCompile!#REF!)),"ENDTABLE",IF(ISERROR(IF(ScheduleCompile!S354="Off",0,IF(ScheduleCompile!S354="On",1,IF(ISNUMBER(ScheduleCompile!S354),ScheduleCompile!S354/1,IF(ISTEXT(ScheduleCompile!S354),IF(OR(ISNUMBER(FIND("5F",ScheduleCompile!S354)),ISNUMBER(FIND("0F",ScheduleCompile!S354)),ISNUMBER(FIND("8F",ScheduleCompile!S354)),ISNUMBER(FIND("1F",ScheduleCompile!S354)),ISNUMBER(FIND("2F",ScheduleCompile!S354)),ISNUMBER(FIND("3F",ScheduleCompile!S354)),ISNUMBER(FIND("6F",ScheduleCompile!S354)),ISNUMBER(FIND("7F",ScheduleCompile!S354)),ISNUMBER(FIND("9F",ScheduleCompile!S354)),ISNUMBER(FIND("4F",ScheduleCompile!S354))),VALUE(LEFT(ScheduleCompile!S354,FIND("F",ScheduleCompile!S354)-1)),ScheduleCompile!S354)))))),"",IF(ScheduleCompile!S354="Off",0,IF(ScheduleCompile!S354="On",1,IF(ISNUMBER(ScheduleCompile!S354),ScheduleCompile!S354/1,IF(ISTEXT(ScheduleCompile!S354),IF(OR(ISNUMBER(FIND("5F",ScheduleCompile!S354)),ISNUMBER(FIND("0F",ScheduleCompile!S354)),ISNUMBER(FIND("8F",ScheduleCompile!S354)),ISNUMBER(FIND("1F",ScheduleCompile!S354)),ISNUMBER(FIND("2F",ScheduleCompile!S354)),ISNUMBER(FIND("3F",ScheduleCompile!S354)),ISNUMBER(FIND("6F",ScheduleCompile!S354)),ISNUMBER(FIND("7F",ScheduleCompile!S354)),ISNUMBER(FIND("9F",ScheduleCompile!S354)),ISNUMBER(FIND("4F",ScheduleCompile!S354))),VALUE(LEFT(ScheduleCompile!S354,FIND("F",ScheduleCompile!S354)-1)),ScheduleCompile!S354)))))))</f>
        <v>130</v>
      </c>
      <c r="Y361" s="1">
        <f>IF(AND(ISERROR(IF(ScheduleCompile!T354="Off",0,IF(ScheduleCompile!T354="On",1,IF(ISNUMBER(ScheduleCompile!T354),ScheduleCompile!T354/1,IF(ISTEXT(ScheduleCompile!T354),IF(OR(ISNUMBER(FIND("5F",ScheduleCompile!T354)),ISNUMBER(FIND("0F",ScheduleCompile!T354)),ISNUMBER(FIND("8F",ScheduleCompile!T354)),ISNUMBER(FIND("1F",ScheduleCompile!T354)),ISNUMBER(FIND("2F",ScheduleCompile!T354)),ISNUMBER(FIND("3F",ScheduleCompile!T354)),ISNUMBER(FIND("6F",ScheduleCompile!T354)),ISNUMBER(FIND("7F",ScheduleCompile!T354)),ISNUMBER(FIND("9F",ScheduleCompile!T354)),ISNUMBER(FIND("4F",ScheduleCompile!T354))),VALUE(LEFT(ScheduleCompile!T354,FIND("F",ScheduleCompile!T354)-1)),ScheduleCompile!T354)))))),ISTEXT(ScheduleCompile!#REF!)),"ENDTABLE",IF(ISERROR(IF(ScheduleCompile!T354="Off",0,IF(ScheduleCompile!T354="On",1,IF(ISNUMBER(ScheduleCompile!T354),ScheduleCompile!T354/1,IF(ISTEXT(ScheduleCompile!T354),IF(OR(ISNUMBER(FIND("5F",ScheduleCompile!T354)),ISNUMBER(FIND("0F",ScheduleCompile!T354)),ISNUMBER(FIND("8F",ScheduleCompile!T354)),ISNUMBER(FIND("1F",ScheduleCompile!T354)),ISNUMBER(FIND("2F",ScheduleCompile!T354)),ISNUMBER(FIND("3F",ScheduleCompile!T354)),ISNUMBER(FIND("6F",ScheduleCompile!T354)),ISNUMBER(FIND("7F",ScheduleCompile!T354)),ISNUMBER(FIND("9F",ScheduleCompile!T354)),ISNUMBER(FIND("4F",ScheduleCompile!T354))),VALUE(LEFT(ScheduleCompile!T354,FIND("F",ScheduleCompile!T354)-1)),ScheduleCompile!T354)))))),"",IF(ScheduleCompile!T354="Off",0,IF(ScheduleCompile!T354="On",1,IF(ISNUMBER(ScheduleCompile!T354),ScheduleCompile!T354/1,IF(ISTEXT(ScheduleCompile!T354),IF(OR(ISNUMBER(FIND("5F",ScheduleCompile!T354)),ISNUMBER(FIND("0F",ScheduleCompile!T354)),ISNUMBER(FIND("8F",ScheduleCompile!T354)),ISNUMBER(FIND("1F",ScheduleCompile!T354)),ISNUMBER(FIND("2F",ScheduleCompile!T354)),ISNUMBER(FIND("3F",ScheduleCompile!T354)),ISNUMBER(FIND("6F",ScheduleCompile!T354)),ISNUMBER(FIND("7F",ScheduleCompile!T354)),ISNUMBER(FIND("9F",ScheduleCompile!T354)),ISNUMBER(FIND("4F",ScheduleCompile!T354))),VALUE(LEFT(ScheduleCompile!T354,FIND("F",ScheduleCompile!T354)-1)),ScheduleCompile!T354)))))))</f>
        <v>130</v>
      </c>
      <c r="Z361" s="1">
        <f>IF(AND(ISERROR(IF(ScheduleCompile!U354="Off",0,IF(ScheduleCompile!U354="On",1,IF(ISNUMBER(ScheduleCompile!U354),ScheduleCompile!U354/1,IF(ISTEXT(ScheduleCompile!U354),IF(OR(ISNUMBER(FIND("5F",ScheduleCompile!U354)),ISNUMBER(FIND("0F",ScheduleCompile!U354)),ISNUMBER(FIND("8F",ScheduleCompile!U354)),ISNUMBER(FIND("1F",ScheduleCompile!U354)),ISNUMBER(FIND("2F",ScheduleCompile!U354)),ISNUMBER(FIND("3F",ScheduleCompile!U354)),ISNUMBER(FIND("6F",ScheduleCompile!U354)),ISNUMBER(FIND("7F",ScheduleCompile!U354)),ISNUMBER(FIND("9F",ScheduleCompile!U354)),ISNUMBER(FIND("4F",ScheduleCompile!U354))),VALUE(LEFT(ScheduleCompile!U354,FIND("F",ScheduleCompile!U354)-1)),ScheduleCompile!U354)))))),ISTEXT(ScheduleCompile!#REF!)),"ENDTABLE",IF(ISERROR(IF(ScheduleCompile!U354="Off",0,IF(ScheduleCompile!U354="On",1,IF(ISNUMBER(ScheduleCompile!U354),ScheduleCompile!U354/1,IF(ISTEXT(ScheduleCompile!U354),IF(OR(ISNUMBER(FIND("5F",ScheduleCompile!U354)),ISNUMBER(FIND("0F",ScheduleCompile!U354)),ISNUMBER(FIND("8F",ScheduleCompile!U354)),ISNUMBER(FIND("1F",ScheduleCompile!U354)),ISNUMBER(FIND("2F",ScheduleCompile!U354)),ISNUMBER(FIND("3F",ScheduleCompile!U354)),ISNUMBER(FIND("6F",ScheduleCompile!U354)),ISNUMBER(FIND("7F",ScheduleCompile!U354)),ISNUMBER(FIND("9F",ScheduleCompile!U354)),ISNUMBER(FIND("4F",ScheduleCompile!U354))),VALUE(LEFT(ScheduleCompile!U354,FIND("F",ScheduleCompile!U354)-1)),ScheduleCompile!U354)))))),"",IF(ScheduleCompile!U354="Off",0,IF(ScheduleCompile!U354="On",1,IF(ISNUMBER(ScheduleCompile!U354),ScheduleCompile!U354/1,IF(ISTEXT(ScheduleCompile!U354),IF(OR(ISNUMBER(FIND("5F",ScheduleCompile!U354)),ISNUMBER(FIND("0F",ScheduleCompile!U354)),ISNUMBER(FIND("8F",ScheduleCompile!U354)),ISNUMBER(FIND("1F",ScheduleCompile!U354)),ISNUMBER(FIND("2F",ScheduleCompile!U354)),ISNUMBER(FIND("3F",ScheduleCompile!U354)),ISNUMBER(FIND("6F",ScheduleCompile!U354)),ISNUMBER(FIND("7F",ScheduleCompile!U354)),ISNUMBER(FIND("9F",ScheduleCompile!U354)),ISNUMBER(FIND("4F",ScheduleCompile!U354))),VALUE(LEFT(ScheduleCompile!U354,FIND("F",ScheduleCompile!U354)-1)),ScheduleCompile!U354)))))))</f>
        <v>130</v>
      </c>
      <c r="AA361" s="1">
        <f>IF(AND(ISERROR(IF(ScheduleCompile!V354="Off",0,IF(ScheduleCompile!V354="On",1,IF(ISNUMBER(ScheduleCompile!V354),ScheduleCompile!V354/1,IF(ISTEXT(ScheduleCompile!V354),IF(OR(ISNUMBER(FIND("5F",ScheduleCompile!V354)),ISNUMBER(FIND("0F",ScheduleCompile!V354)),ISNUMBER(FIND("8F",ScheduleCompile!V354)),ISNUMBER(FIND("1F",ScheduleCompile!V354)),ISNUMBER(FIND("2F",ScheduleCompile!V354)),ISNUMBER(FIND("3F",ScheduleCompile!V354)),ISNUMBER(FIND("6F",ScheduleCompile!V354)),ISNUMBER(FIND("7F",ScheduleCompile!V354)),ISNUMBER(FIND("9F",ScheduleCompile!V354)),ISNUMBER(FIND("4F",ScheduleCompile!V354))),VALUE(LEFT(ScheduleCompile!V354,FIND("F",ScheduleCompile!V354)-1)),ScheduleCompile!V354)))))),ISTEXT(ScheduleCompile!#REF!)),"ENDTABLE",IF(ISERROR(IF(ScheduleCompile!V354="Off",0,IF(ScheduleCompile!V354="On",1,IF(ISNUMBER(ScheduleCompile!V354),ScheduleCompile!V354/1,IF(ISTEXT(ScheduleCompile!V354),IF(OR(ISNUMBER(FIND("5F",ScheduleCompile!V354)),ISNUMBER(FIND("0F",ScheduleCompile!V354)),ISNUMBER(FIND("8F",ScheduleCompile!V354)),ISNUMBER(FIND("1F",ScheduleCompile!V354)),ISNUMBER(FIND("2F",ScheduleCompile!V354)),ISNUMBER(FIND("3F",ScheduleCompile!V354)),ISNUMBER(FIND("6F",ScheduleCompile!V354)),ISNUMBER(FIND("7F",ScheduleCompile!V354)),ISNUMBER(FIND("9F",ScheduleCompile!V354)),ISNUMBER(FIND("4F",ScheduleCompile!V354))),VALUE(LEFT(ScheduleCompile!V354,FIND("F",ScheduleCompile!V354)-1)),ScheduleCompile!V354)))))),"",IF(ScheduleCompile!V354="Off",0,IF(ScheduleCompile!V354="On",1,IF(ISNUMBER(ScheduleCompile!V354),ScheduleCompile!V354/1,IF(ISTEXT(ScheduleCompile!V354),IF(OR(ISNUMBER(FIND("5F",ScheduleCompile!V354)),ISNUMBER(FIND("0F",ScheduleCompile!V354)),ISNUMBER(FIND("8F",ScheduleCompile!V354)),ISNUMBER(FIND("1F",ScheduleCompile!V354)),ISNUMBER(FIND("2F",ScheduleCompile!V354)),ISNUMBER(FIND("3F",ScheduleCompile!V354)),ISNUMBER(FIND("6F",ScheduleCompile!V354)),ISNUMBER(FIND("7F",ScheduleCompile!V354)),ISNUMBER(FIND("9F",ScheduleCompile!V354)),ISNUMBER(FIND("4F",ScheduleCompile!V354))),VALUE(LEFT(ScheduleCompile!V354,FIND("F",ScheduleCompile!V354)-1)),ScheduleCompile!V354)))))))</f>
        <v>130</v>
      </c>
      <c r="AB361" s="1">
        <f>IF(AND(ISERROR(IF(ScheduleCompile!W354="Off",0,IF(ScheduleCompile!W354="On",1,IF(ISNUMBER(ScheduleCompile!W354),ScheduleCompile!W354/1,IF(ISTEXT(ScheduleCompile!W354),IF(OR(ISNUMBER(FIND("5F",ScheduleCompile!W354)),ISNUMBER(FIND("0F",ScheduleCompile!W354)),ISNUMBER(FIND("8F",ScheduleCompile!W354)),ISNUMBER(FIND("1F",ScheduleCompile!W354)),ISNUMBER(FIND("2F",ScheduleCompile!W354)),ISNUMBER(FIND("3F",ScheduleCompile!W354)),ISNUMBER(FIND("6F",ScheduleCompile!W354)),ISNUMBER(FIND("7F",ScheduleCompile!W354)),ISNUMBER(FIND("9F",ScheduleCompile!W354)),ISNUMBER(FIND("4F",ScheduleCompile!W354))),VALUE(LEFT(ScheduleCompile!W354,FIND("F",ScheduleCompile!W354)-1)),ScheduleCompile!W354)))))),ISTEXT(ScheduleCompile!#REF!)),"ENDTABLE",IF(ISERROR(IF(ScheduleCompile!W354="Off",0,IF(ScheduleCompile!W354="On",1,IF(ISNUMBER(ScheduleCompile!W354),ScheduleCompile!W354/1,IF(ISTEXT(ScheduleCompile!W354),IF(OR(ISNUMBER(FIND("5F",ScheduleCompile!W354)),ISNUMBER(FIND("0F",ScheduleCompile!W354)),ISNUMBER(FIND("8F",ScheduleCompile!W354)),ISNUMBER(FIND("1F",ScheduleCompile!W354)),ISNUMBER(FIND("2F",ScheduleCompile!W354)),ISNUMBER(FIND("3F",ScheduleCompile!W354)),ISNUMBER(FIND("6F",ScheduleCompile!W354)),ISNUMBER(FIND("7F",ScheduleCompile!W354)),ISNUMBER(FIND("9F",ScheduleCompile!W354)),ISNUMBER(FIND("4F",ScheduleCompile!W354))),VALUE(LEFT(ScheduleCompile!W354,FIND("F",ScheduleCompile!W354)-1)),ScheduleCompile!W354)))))),"",IF(ScheduleCompile!W354="Off",0,IF(ScheduleCompile!W354="On",1,IF(ISNUMBER(ScheduleCompile!W354),ScheduleCompile!W354/1,IF(ISTEXT(ScheduleCompile!W354),IF(OR(ISNUMBER(FIND("5F",ScheduleCompile!W354)),ISNUMBER(FIND("0F",ScheduleCompile!W354)),ISNUMBER(FIND("8F",ScheduleCompile!W354)),ISNUMBER(FIND("1F",ScheduleCompile!W354)),ISNUMBER(FIND("2F",ScheduleCompile!W354)),ISNUMBER(FIND("3F",ScheduleCompile!W354)),ISNUMBER(FIND("6F",ScheduleCompile!W354)),ISNUMBER(FIND("7F",ScheduleCompile!W354)),ISNUMBER(FIND("9F",ScheduleCompile!W354)),ISNUMBER(FIND("4F",ScheduleCompile!W354))),VALUE(LEFT(ScheduleCompile!W354,FIND("F",ScheduleCompile!W354)-1)),ScheduleCompile!W354)))))))</f>
        <v>130</v>
      </c>
      <c r="AC361" s="1">
        <f>IF(AND(ISERROR(IF(ScheduleCompile!X354="Off",0,IF(ScheduleCompile!X354="On",1,IF(ISNUMBER(ScheduleCompile!X354),ScheduleCompile!X354/1,IF(ISTEXT(ScheduleCompile!X354),IF(OR(ISNUMBER(FIND("5F",ScheduleCompile!X354)),ISNUMBER(FIND("0F",ScheduleCompile!X354)),ISNUMBER(FIND("8F",ScheduleCompile!X354)),ISNUMBER(FIND("1F",ScheduleCompile!X354)),ISNUMBER(FIND("2F",ScheduleCompile!X354)),ISNUMBER(FIND("3F",ScheduleCompile!X354)),ISNUMBER(FIND("6F",ScheduleCompile!X354)),ISNUMBER(FIND("7F",ScheduleCompile!X354)),ISNUMBER(FIND("9F",ScheduleCompile!X354)),ISNUMBER(FIND("4F",ScheduleCompile!X354))),VALUE(LEFT(ScheduleCompile!X354,FIND("F",ScheduleCompile!X354)-1)),ScheduleCompile!X354)))))),ISTEXT(ScheduleCompile!#REF!)),"ENDTABLE",IF(ISERROR(IF(ScheduleCompile!X354="Off",0,IF(ScheduleCompile!X354="On",1,IF(ISNUMBER(ScheduleCompile!X354),ScheduleCompile!X354/1,IF(ISTEXT(ScheduleCompile!X354),IF(OR(ISNUMBER(FIND("5F",ScheduleCompile!X354)),ISNUMBER(FIND("0F",ScheduleCompile!X354)),ISNUMBER(FIND("8F",ScheduleCompile!X354)),ISNUMBER(FIND("1F",ScheduleCompile!X354)),ISNUMBER(FIND("2F",ScheduleCompile!X354)),ISNUMBER(FIND("3F",ScheduleCompile!X354)),ISNUMBER(FIND("6F",ScheduleCompile!X354)),ISNUMBER(FIND("7F",ScheduleCompile!X354)),ISNUMBER(FIND("9F",ScheduleCompile!X354)),ISNUMBER(FIND("4F",ScheduleCompile!X354))),VALUE(LEFT(ScheduleCompile!X354,FIND("F",ScheduleCompile!X354)-1)),ScheduleCompile!X354)))))),"",IF(ScheduleCompile!X354="Off",0,IF(ScheduleCompile!X354="On",1,IF(ISNUMBER(ScheduleCompile!X354),ScheduleCompile!X354/1,IF(ISTEXT(ScheduleCompile!X354),IF(OR(ISNUMBER(FIND("5F",ScheduleCompile!X354)),ISNUMBER(FIND("0F",ScheduleCompile!X354)),ISNUMBER(FIND("8F",ScheduleCompile!X354)),ISNUMBER(FIND("1F",ScheduleCompile!X354)),ISNUMBER(FIND("2F",ScheduleCompile!X354)),ISNUMBER(FIND("3F",ScheduleCompile!X354)),ISNUMBER(FIND("6F",ScheduleCompile!X354)),ISNUMBER(FIND("7F",ScheduleCompile!X354)),ISNUMBER(FIND("9F",ScheduleCompile!X354)),ISNUMBER(FIND("4F",ScheduleCompile!X354))),VALUE(LEFT(ScheduleCompile!X354,FIND("F",ScheduleCompile!X354)-1)),ScheduleCompile!X354)))))))</f>
        <v>130</v>
      </c>
      <c r="AD361" s="1">
        <f>IF(AND(ISERROR(IF(ScheduleCompile!Y354="Off",0,IF(ScheduleCompile!Y354="On",1,IF(ISNUMBER(ScheduleCompile!Y354),ScheduleCompile!Y354/1,IF(ISTEXT(ScheduleCompile!Y354),IF(OR(ISNUMBER(FIND("5F",ScheduleCompile!Y354)),ISNUMBER(FIND("0F",ScheduleCompile!Y354)),ISNUMBER(FIND("8F",ScheduleCompile!Y354)),ISNUMBER(FIND("1F",ScheduleCompile!Y354)),ISNUMBER(FIND("2F",ScheduleCompile!Y354)),ISNUMBER(FIND("3F",ScheduleCompile!Y354)),ISNUMBER(FIND("6F",ScheduleCompile!Y354)),ISNUMBER(FIND("7F",ScheduleCompile!Y354)),ISNUMBER(FIND("9F",ScheduleCompile!Y354)),ISNUMBER(FIND("4F",ScheduleCompile!Y354))),VALUE(LEFT(ScheduleCompile!Y354,FIND("F",ScheduleCompile!Y354)-1)),ScheduleCompile!Y354)))))),ISTEXT(ScheduleCompile!#REF!)),"ENDTABLE",IF(ISERROR(IF(ScheduleCompile!Y354="Off",0,IF(ScheduleCompile!Y354="On",1,IF(ISNUMBER(ScheduleCompile!Y354),ScheduleCompile!Y354/1,IF(ISTEXT(ScheduleCompile!Y354),IF(OR(ISNUMBER(FIND("5F",ScheduleCompile!Y354)),ISNUMBER(FIND("0F",ScheduleCompile!Y354)),ISNUMBER(FIND("8F",ScheduleCompile!Y354)),ISNUMBER(FIND("1F",ScheduleCompile!Y354)),ISNUMBER(FIND("2F",ScheduleCompile!Y354)),ISNUMBER(FIND("3F",ScheduleCompile!Y354)),ISNUMBER(FIND("6F",ScheduleCompile!Y354)),ISNUMBER(FIND("7F",ScheduleCompile!Y354)),ISNUMBER(FIND("9F",ScheduleCompile!Y354)),ISNUMBER(FIND("4F",ScheduleCompile!Y354))),VALUE(LEFT(ScheduleCompile!Y354,FIND("F",ScheduleCompile!Y354)-1)),ScheduleCompile!Y354)))))),"",IF(ScheduleCompile!Y354="Off",0,IF(ScheduleCompile!Y354="On",1,IF(ISNUMBER(ScheduleCompile!Y354),ScheduleCompile!Y354/1,IF(ISTEXT(ScheduleCompile!Y354),IF(OR(ISNUMBER(FIND("5F",ScheduleCompile!Y354)),ISNUMBER(FIND("0F",ScheduleCompile!Y354)),ISNUMBER(FIND("8F",ScheduleCompile!Y354)),ISNUMBER(FIND("1F",ScheduleCompile!Y354)),ISNUMBER(FIND("2F",ScheduleCompile!Y354)),ISNUMBER(FIND("3F",ScheduleCompile!Y354)),ISNUMBER(FIND("6F",ScheduleCompile!Y354)),ISNUMBER(FIND("7F",ScheduleCompile!Y354)),ISNUMBER(FIND("9F",ScheduleCompile!Y354)),ISNUMBER(FIND("4F",ScheduleCompile!Y354))),VALUE(LEFT(ScheduleCompile!Y354,FIND("F",ScheduleCompile!Y354)-1)),ScheduleCompile!Y354)))))))</f>
        <v>130</v>
      </c>
    </row>
    <row r="362" spans="1:30" x14ac:dyDescent="0.25">
      <c r="A362" t="str">
        <f t="shared" si="23"/>
        <v>SchDay "ResidentialLivingWtrHtrSetptSun"  Type = "Temperature" Hr = (130, 130, 130, 130, 130, 130, 130, 130, 130, 130, 130, 130, 130, 130, 130, 130, 130, 130, 130, 130, 130, 130, 130, 130) ..</v>
      </c>
      <c r="B362" s="1" t="s">
        <v>623</v>
      </c>
      <c r="C362" t="str">
        <f t="shared" si="24"/>
        <v xml:space="preserve">SchDay "ResidentialLivingWtrHtrSetptSun"  Type = "Temperature" Hr = </v>
      </c>
      <c r="D362" t="str">
        <f t="shared" si="25"/>
        <v>(130, 130, 130, 130, 130, 130, 130, 130, 130, 130, 130, 130, 130, 130, 130, 130, 130, 130, 130, 130, 130, 130, 130, 130) ..</v>
      </c>
      <c r="E362" s="30" t="str">
        <f>ScheduleCompile!A355</f>
        <v>ResidentialLivingWtrHtrSetptSun</v>
      </c>
      <c r="F362" t="str">
        <f t="shared" si="26"/>
        <v>Temperature</v>
      </c>
      <c r="G362" s="1">
        <f>IF(AND(ISERROR(IF(ScheduleCompile!B355="Off",0,IF(ScheduleCompile!B355="On",1,IF(ISNUMBER(ScheduleCompile!B355),ScheduleCompile!B355/1,IF(ISTEXT(ScheduleCompile!B355),IF(OR(ISNUMBER(FIND("5F",ScheduleCompile!B355)),ISNUMBER(FIND("0F",ScheduleCompile!B355)),ISNUMBER(FIND("8F",ScheduleCompile!B355)),ISNUMBER(FIND("1F",ScheduleCompile!B355)),ISNUMBER(FIND("2F",ScheduleCompile!B355)),ISNUMBER(FIND("3F",ScheduleCompile!B355)),ISNUMBER(FIND("6F",ScheduleCompile!B355)),ISNUMBER(FIND("7F",ScheduleCompile!B355)),ISNUMBER(FIND("9F",ScheduleCompile!B355)),ISNUMBER(FIND("4F",ScheduleCompile!B355))),VALUE(LEFT(ScheduleCompile!B355,FIND("F",ScheduleCompile!B355)-1)),ScheduleCompile!B355)))))),ISTEXT(ScheduleCompile!#REF!)),"ENDTABLE",IF(ISERROR(IF(ScheduleCompile!B355="Off",0,IF(ScheduleCompile!B355="On",1,IF(ISNUMBER(ScheduleCompile!B355),ScheduleCompile!B355/1,IF(ISTEXT(ScheduleCompile!B355),IF(OR(ISNUMBER(FIND("5F",ScheduleCompile!B355)),ISNUMBER(FIND("0F",ScheduleCompile!B355)),ISNUMBER(FIND("8F",ScheduleCompile!B355)),ISNUMBER(FIND("1F",ScheduleCompile!B355)),ISNUMBER(FIND("2F",ScheduleCompile!B355)),ISNUMBER(FIND("3F",ScheduleCompile!B355)),ISNUMBER(FIND("6F",ScheduleCompile!B355)),ISNUMBER(FIND("7F",ScheduleCompile!B355)),ISNUMBER(FIND("9F",ScheduleCompile!B355)),ISNUMBER(FIND("4F",ScheduleCompile!B355))),VALUE(LEFT(ScheduleCompile!B355,FIND("F",ScheduleCompile!B355)-1)),ScheduleCompile!B355)))))),"",IF(ScheduleCompile!B355="Off",0,IF(ScheduleCompile!B355="On",1,IF(ISNUMBER(ScheduleCompile!B355),ScheduleCompile!B355/1,IF(ISTEXT(ScheduleCompile!B355),IF(OR(ISNUMBER(FIND("5F",ScheduleCompile!B355)),ISNUMBER(FIND("0F",ScheduleCompile!B355)),ISNUMBER(FIND("8F",ScheduleCompile!B355)),ISNUMBER(FIND("1F",ScheduleCompile!B355)),ISNUMBER(FIND("2F",ScheduleCompile!B355)),ISNUMBER(FIND("3F",ScheduleCompile!B355)),ISNUMBER(FIND("6F",ScheduleCompile!B355)),ISNUMBER(FIND("7F",ScheduleCompile!B355)),ISNUMBER(FIND("9F",ScheduleCompile!B355)),ISNUMBER(FIND("4F",ScheduleCompile!B355))),VALUE(LEFT(ScheduleCompile!B355,FIND("F",ScheduleCompile!B355)-1)),ScheduleCompile!B355)))))))</f>
        <v>130</v>
      </c>
      <c r="H362" s="1">
        <f>IF(AND(ISERROR(IF(ScheduleCompile!C355="Off",0,IF(ScheduleCompile!C355="On",1,IF(ISNUMBER(ScheduleCompile!C355),ScheduleCompile!C355/1,IF(ISTEXT(ScheduleCompile!C355),IF(OR(ISNUMBER(FIND("5F",ScheduleCompile!C355)),ISNUMBER(FIND("0F",ScheduleCompile!C355)),ISNUMBER(FIND("8F",ScheduleCompile!C355)),ISNUMBER(FIND("1F",ScheduleCompile!C355)),ISNUMBER(FIND("2F",ScheduleCompile!C355)),ISNUMBER(FIND("3F",ScheduleCompile!C355)),ISNUMBER(FIND("6F",ScheduleCompile!C355)),ISNUMBER(FIND("7F",ScheduleCompile!C355)),ISNUMBER(FIND("9F",ScheduleCompile!C355)),ISNUMBER(FIND("4F",ScheduleCompile!C355))),VALUE(LEFT(ScheduleCompile!C355,FIND("F",ScheduleCompile!C355)-1)),ScheduleCompile!C355)))))),ISTEXT(ScheduleCompile!#REF!)),"ENDTABLE",IF(ISERROR(IF(ScheduleCompile!C355="Off",0,IF(ScheduleCompile!C355="On",1,IF(ISNUMBER(ScheduleCompile!C355),ScheduleCompile!C355/1,IF(ISTEXT(ScheduleCompile!C355),IF(OR(ISNUMBER(FIND("5F",ScheduleCompile!C355)),ISNUMBER(FIND("0F",ScheduleCompile!C355)),ISNUMBER(FIND("8F",ScheduleCompile!C355)),ISNUMBER(FIND("1F",ScheduleCompile!C355)),ISNUMBER(FIND("2F",ScheduleCompile!C355)),ISNUMBER(FIND("3F",ScheduleCompile!C355)),ISNUMBER(FIND("6F",ScheduleCompile!C355)),ISNUMBER(FIND("7F",ScheduleCompile!C355)),ISNUMBER(FIND("9F",ScheduleCompile!C355)),ISNUMBER(FIND("4F",ScheduleCompile!C355))),VALUE(LEFT(ScheduleCompile!C355,FIND("F",ScheduleCompile!C355)-1)),ScheduleCompile!C355)))))),"",IF(ScheduleCompile!C355="Off",0,IF(ScheduleCompile!C355="On",1,IF(ISNUMBER(ScheduleCompile!C355),ScheduleCompile!C355/1,IF(ISTEXT(ScheduleCompile!C355),IF(OR(ISNUMBER(FIND("5F",ScheduleCompile!C355)),ISNUMBER(FIND("0F",ScheduleCompile!C355)),ISNUMBER(FIND("8F",ScheduleCompile!C355)),ISNUMBER(FIND("1F",ScheduleCompile!C355)),ISNUMBER(FIND("2F",ScheduleCompile!C355)),ISNUMBER(FIND("3F",ScheduleCompile!C355)),ISNUMBER(FIND("6F",ScheduleCompile!C355)),ISNUMBER(FIND("7F",ScheduleCompile!C355)),ISNUMBER(FIND("9F",ScheduleCompile!C355)),ISNUMBER(FIND("4F",ScheduleCompile!C355))),VALUE(LEFT(ScheduleCompile!C355,FIND("F",ScheduleCompile!C355)-1)),ScheduleCompile!C355)))))))</f>
        <v>130</v>
      </c>
      <c r="I362" s="1">
        <f>IF(AND(ISERROR(IF(ScheduleCompile!D355="Off",0,IF(ScheduleCompile!D355="On",1,IF(ISNUMBER(ScheduleCompile!D355),ScheduleCompile!D355/1,IF(ISTEXT(ScheduleCompile!D355),IF(OR(ISNUMBER(FIND("5F",ScheduleCompile!D355)),ISNUMBER(FIND("0F",ScheduleCompile!D355)),ISNUMBER(FIND("8F",ScheduleCompile!D355)),ISNUMBER(FIND("1F",ScheduleCompile!D355)),ISNUMBER(FIND("2F",ScheduleCompile!D355)),ISNUMBER(FIND("3F",ScheduleCompile!D355)),ISNUMBER(FIND("6F",ScheduleCompile!D355)),ISNUMBER(FIND("7F",ScheduleCompile!D355)),ISNUMBER(FIND("9F",ScheduleCompile!D355)),ISNUMBER(FIND("4F",ScheduleCompile!D355))),VALUE(LEFT(ScheduleCompile!D355,FIND("F",ScheduleCompile!D355)-1)),ScheduleCompile!D355)))))),ISTEXT(ScheduleCompile!#REF!)),"ENDTABLE",IF(ISERROR(IF(ScheduleCompile!D355="Off",0,IF(ScheduleCompile!D355="On",1,IF(ISNUMBER(ScheduleCompile!D355),ScheduleCompile!D355/1,IF(ISTEXT(ScheduleCompile!D355),IF(OR(ISNUMBER(FIND("5F",ScheduleCompile!D355)),ISNUMBER(FIND("0F",ScheduleCompile!D355)),ISNUMBER(FIND("8F",ScheduleCompile!D355)),ISNUMBER(FIND("1F",ScheduleCompile!D355)),ISNUMBER(FIND("2F",ScheduleCompile!D355)),ISNUMBER(FIND("3F",ScheduleCompile!D355)),ISNUMBER(FIND("6F",ScheduleCompile!D355)),ISNUMBER(FIND("7F",ScheduleCompile!D355)),ISNUMBER(FIND("9F",ScheduleCompile!D355)),ISNUMBER(FIND("4F",ScheduleCompile!D355))),VALUE(LEFT(ScheduleCompile!D355,FIND("F",ScheduleCompile!D355)-1)),ScheduleCompile!D355)))))),"",IF(ScheduleCompile!D355="Off",0,IF(ScheduleCompile!D355="On",1,IF(ISNUMBER(ScheduleCompile!D355),ScheduleCompile!D355/1,IF(ISTEXT(ScheduleCompile!D355),IF(OR(ISNUMBER(FIND("5F",ScheduleCompile!D355)),ISNUMBER(FIND("0F",ScheduleCompile!D355)),ISNUMBER(FIND("8F",ScheduleCompile!D355)),ISNUMBER(FIND("1F",ScheduleCompile!D355)),ISNUMBER(FIND("2F",ScheduleCompile!D355)),ISNUMBER(FIND("3F",ScheduleCompile!D355)),ISNUMBER(FIND("6F",ScheduleCompile!D355)),ISNUMBER(FIND("7F",ScheduleCompile!D355)),ISNUMBER(FIND("9F",ScheduleCompile!D355)),ISNUMBER(FIND("4F",ScheduleCompile!D355))),VALUE(LEFT(ScheduleCompile!D355,FIND("F",ScheduleCompile!D355)-1)),ScheduleCompile!D355)))))))</f>
        <v>130</v>
      </c>
      <c r="J362" s="1">
        <f>IF(AND(ISERROR(IF(ScheduleCompile!E355="Off",0,IF(ScheduleCompile!E355="On",1,IF(ISNUMBER(ScheduleCompile!E355),ScheduleCompile!E355/1,IF(ISTEXT(ScheduleCompile!E355),IF(OR(ISNUMBER(FIND("5F",ScheduleCompile!E355)),ISNUMBER(FIND("0F",ScheduleCompile!E355)),ISNUMBER(FIND("8F",ScheduleCompile!E355)),ISNUMBER(FIND("1F",ScheduleCompile!E355)),ISNUMBER(FIND("2F",ScheduleCompile!E355)),ISNUMBER(FIND("3F",ScheduleCompile!E355)),ISNUMBER(FIND("6F",ScheduleCompile!E355)),ISNUMBER(FIND("7F",ScheduleCompile!E355)),ISNUMBER(FIND("9F",ScheduleCompile!E355)),ISNUMBER(FIND("4F",ScheduleCompile!E355))),VALUE(LEFT(ScheduleCompile!E355,FIND("F",ScheduleCompile!E355)-1)),ScheduleCompile!E355)))))),ISTEXT(ScheduleCompile!#REF!)),"ENDTABLE",IF(ISERROR(IF(ScheduleCompile!E355="Off",0,IF(ScheduleCompile!E355="On",1,IF(ISNUMBER(ScheduleCompile!E355),ScheduleCompile!E355/1,IF(ISTEXT(ScheduleCompile!E355),IF(OR(ISNUMBER(FIND("5F",ScheduleCompile!E355)),ISNUMBER(FIND("0F",ScheduleCompile!E355)),ISNUMBER(FIND("8F",ScheduleCompile!E355)),ISNUMBER(FIND("1F",ScheduleCompile!E355)),ISNUMBER(FIND("2F",ScheduleCompile!E355)),ISNUMBER(FIND("3F",ScheduleCompile!E355)),ISNUMBER(FIND("6F",ScheduleCompile!E355)),ISNUMBER(FIND("7F",ScheduleCompile!E355)),ISNUMBER(FIND("9F",ScheduleCompile!E355)),ISNUMBER(FIND("4F",ScheduleCompile!E355))),VALUE(LEFT(ScheduleCompile!E355,FIND("F",ScheduleCompile!E355)-1)),ScheduleCompile!E355)))))),"",IF(ScheduleCompile!E355="Off",0,IF(ScheduleCompile!E355="On",1,IF(ISNUMBER(ScheduleCompile!E355),ScheduleCompile!E355/1,IF(ISTEXT(ScheduleCompile!E355),IF(OR(ISNUMBER(FIND("5F",ScheduleCompile!E355)),ISNUMBER(FIND("0F",ScheduleCompile!E355)),ISNUMBER(FIND("8F",ScheduleCompile!E355)),ISNUMBER(FIND("1F",ScheduleCompile!E355)),ISNUMBER(FIND("2F",ScheduleCompile!E355)),ISNUMBER(FIND("3F",ScheduleCompile!E355)),ISNUMBER(FIND("6F",ScheduleCompile!E355)),ISNUMBER(FIND("7F",ScheduleCompile!E355)),ISNUMBER(FIND("9F",ScheduleCompile!E355)),ISNUMBER(FIND("4F",ScheduleCompile!E355))),VALUE(LEFT(ScheduleCompile!E355,FIND("F",ScheduleCompile!E355)-1)),ScheduleCompile!E355)))))))</f>
        <v>130</v>
      </c>
      <c r="K362" s="1">
        <f>IF(AND(ISERROR(IF(ScheduleCompile!F355="Off",0,IF(ScheduleCompile!F355="On",1,IF(ISNUMBER(ScheduleCompile!F355),ScheduleCompile!F355/1,IF(ISTEXT(ScheduleCompile!F355),IF(OR(ISNUMBER(FIND("5F",ScheduleCompile!F355)),ISNUMBER(FIND("0F",ScheduleCompile!F355)),ISNUMBER(FIND("8F",ScheduleCompile!F355)),ISNUMBER(FIND("1F",ScheduleCompile!F355)),ISNUMBER(FIND("2F",ScheduleCompile!F355)),ISNUMBER(FIND("3F",ScheduleCompile!F355)),ISNUMBER(FIND("6F",ScheduleCompile!F355)),ISNUMBER(FIND("7F",ScheduleCompile!F355)),ISNUMBER(FIND("9F",ScheduleCompile!F355)),ISNUMBER(FIND("4F",ScheduleCompile!F355))),VALUE(LEFT(ScheduleCompile!F355,FIND("F",ScheduleCompile!F355)-1)),ScheduleCompile!F355)))))),ISTEXT(ScheduleCompile!#REF!)),"ENDTABLE",IF(ISERROR(IF(ScheduleCompile!F355="Off",0,IF(ScheduleCompile!F355="On",1,IF(ISNUMBER(ScheduleCompile!F355),ScheduleCompile!F355/1,IF(ISTEXT(ScheduleCompile!F355),IF(OR(ISNUMBER(FIND("5F",ScheduleCompile!F355)),ISNUMBER(FIND("0F",ScheduleCompile!F355)),ISNUMBER(FIND("8F",ScheduleCompile!F355)),ISNUMBER(FIND("1F",ScheduleCompile!F355)),ISNUMBER(FIND("2F",ScheduleCompile!F355)),ISNUMBER(FIND("3F",ScheduleCompile!F355)),ISNUMBER(FIND("6F",ScheduleCompile!F355)),ISNUMBER(FIND("7F",ScheduleCompile!F355)),ISNUMBER(FIND("9F",ScheduleCompile!F355)),ISNUMBER(FIND("4F",ScheduleCompile!F355))),VALUE(LEFT(ScheduleCompile!F355,FIND("F",ScheduleCompile!F355)-1)),ScheduleCompile!F355)))))),"",IF(ScheduleCompile!F355="Off",0,IF(ScheduleCompile!F355="On",1,IF(ISNUMBER(ScheduleCompile!F355),ScheduleCompile!F355/1,IF(ISTEXT(ScheduleCompile!F355),IF(OR(ISNUMBER(FIND("5F",ScheduleCompile!F355)),ISNUMBER(FIND("0F",ScheduleCompile!F355)),ISNUMBER(FIND("8F",ScheduleCompile!F355)),ISNUMBER(FIND("1F",ScheduleCompile!F355)),ISNUMBER(FIND("2F",ScheduleCompile!F355)),ISNUMBER(FIND("3F",ScheduleCompile!F355)),ISNUMBER(FIND("6F",ScheduleCompile!F355)),ISNUMBER(FIND("7F",ScheduleCompile!F355)),ISNUMBER(FIND("9F",ScheduleCompile!F355)),ISNUMBER(FIND("4F",ScheduleCompile!F355))),VALUE(LEFT(ScheduleCompile!F355,FIND("F",ScheduleCompile!F355)-1)),ScheduleCompile!F355)))))))</f>
        <v>130</v>
      </c>
      <c r="L362" s="1">
        <f>IF(AND(ISERROR(IF(ScheduleCompile!G355="Off",0,IF(ScheduleCompile!G355="On",1,IF(ISNUMBER(ScheduleCompile!G355),ScheduleCompile!G355/1,IF(ISTEXT(ScheduleCompile!G355),IF(OR(ISNUMBER(FIND("5F",ScheduleCompile!G355)),ISNUMBER(FIND("0F",ScheduleCompile!G355)),ISNUMBER(FIND("8F",ScheduleCompile!G355)),ISNUMBER(FIND("1F",ScheduleCompile!G355)),ISNUMBER(FIND("2F",ScheduleCompile!G355)),ISNUMBER(FIND("3F",ScheduleCompile!G355)),ISNUMBER(FIND("6F",ScheduleCompile!G355)),ISNUMBER(FIND("7F",ScheduleCompile!G355)),ISNUMBER(FIND("9F",ScheduleCompile!G355)),ISNUMBER(FIND("4F",ScheduleCompile!G355))),VALUE(LEFT(ScheduleCompile!G355,FIND("F",ScheduleCompile!G355)-1)),ScheduleCompile!G355)))))),ISTEXT(ScheduleCompile!#REF!)),"ENDTABLE",IF(ISERROR(IF(ScheduleCompile!G355="Off",0,IF(ScheduleCompile!G355="On",1,IF(ISNUMBER(ScheduleCompile!G355),ScheduleCompile!G355/1,IF(ISTEXT(ScheduleCompile!G355),IF(OR(ISNUMBER(FIND("5F",ScheduleCompile!G355)),ISNUMBER(FIND("0F",ScheduleCompile!G355)),ISNUMBER(FIND("8F",ScheduleCompile!G355)),ISNUMBER(FIND("1F",ScheduleCompile!G355)),ISNUMBER(FIND("2F",ScheduleCompile!G355)),ISNUMBER(FIND("3F",ScheduleCompile!G355)),ISNUMBER(FIND("6F",ScheduleCompile!G355)),ISNUMBER(FIND("7F",ScheduleCompile!G355)),ISNUMBER(FIND("9F",ScheduleCompile!G355)),ISNUMBER(FIND("4F",ScheduleCompile!G355))),VALUE(LEFT(ScheduleCompile!G355,FIND("F",ScheduleCompile!G355)-1)),ScheduleCompile!G355)))))),"",IF(ScheduleCompile!G355="Off",0,IF(ScheduleCompile!G355="On",1,IF(ISNUMBER(ScheduleCompile!G355),ScheduleCompile!G355/1,IF(ISTEXT(ScheduleCompile!G355),IF(OR(ISNUMBER(FIND("5F",ScheduleCompile!G355)),ISNUMBER(FIND("0F",ScheduleCompile!G355)),ISNUMBER(FIND("8F",ScheduleCompile!G355)),ISNUMBER(FIND("1F",ScheduleCompile!G355)),ISNUMBER(FIND("2F",ScheduleCompile!G355)),ISNUMBER(FIND("3F",ScheduleCompile!G355)),ISNUMBER(FIND("6F",ScheduleCompile!G355)),ISNUMBER(FIND("7F",ScheduleCompile!G355)),ISNUMBER(FIND("9F",ScheduleCompile!G355)),ISNUMBER(FIND("4F",ScheduleCompile!G355))),VALUE(LEFT(ScheduleCompile!G355,FIND("F",ScheduleCompile!G355)-1)),ScheduleCompile!G355)))))))</f>
        <v>130</v>
      </c>
      <c r="M362" s="1">
        <f>IF(AND(ISERROR(IF(ScheduleCompile!H355="Off",0,IF(ScheduleCompile!H355="On",1,IF(ISNUMBER(ScheduleCompile!H355),ScheduleCompile!H355/1,IF(ISTEXT(ScheduleCompile!H355),IF(OR(ISNUMBER(FIND("5F",ScheduleCompile!H355)),ISNUMBER(FIND("0F",ScheduleCompile!H355)),ISNUMBER(FIND("8F",ScheduleCompile!H355)),ISNUMBER(FIND("1F",ScheduleCompile!H355)),ISNUMBER(FIND("2F",ScheduleCompile!H355)),ISNUMBER(FIND("3F",ScheduleCompile!H355)),ISNUMBER(FIND("6F",ScheduleCompile!H355)),ISNUMBER(FIND("7F",ScheduleCompile!H355)),ISNUMBER(FIND("9F",ScheduleCompile!H355)),ISNUMBER(FIND("4F",ScheduleCompile!H355))),VALUE(LEFT(ScheduleCompile!H355,FIND("F",ScheduleCompile!H355)-1)),ScheduleCompile!H355)))))),ISTEXT(ScheduleCompile!#REF!)),"ENDTABLE",IF(ISERROR(IF(ScheduleCompile!H355="Off",0,IF(ScheduleCompile!H355="On",1,IF(ISNUMBER(ScheduleCompile!H355),ScheduleCompile!H355/1,IF(ISTEXT(ScheduleCompile!H355),IF(OR(ISNUMBER(FIND("5F",ScheduleCompile!H355)),ISNUMBER(FIND("0F",ScheduleCompile!H355)),ISNUMBER(FIND("8F",ScheduleCompile!H355)),ISNUMBER(FIND("1F",ScheduleCompile!H355)),ISNUMBER(FIND("2F",ScheduleCompile!H355)),ISNUMBER(FIND("3F",ScheduleCompile!H355)),ISNUMBER(FIND("6F",ScheduleCompile!H355)),ISNUMBER(FIND("7F",ScheduleCompile!H355)),ISNUMBER(FIND("9F",ScheduleCompile!H355)),ISNUMBER(FIND("4F",ScheduleCompile!H355))),VALUE(LEFT(ScheduleCompile!H355,FIND("F",ScheduleCompile!H355)-1)),ScheduleCompile!H355)))))),"",IF(ScheduleCompile!H355="Off",0,IF(ScheduleCompile!H355="On",1,IF(ISNUMBER(ScheduleCompile!H355),ScheduleCompile!H355/1,IF(ISTEXT(ScheduleCompile!H355),IF(OR(ISNUMBER(FIND("5F",ScheduleCompile!H355)),ISNUMBER(FIND("0F",ScheduleCompile!H355)),ISNUMBER(FIND("8F",ScheduleCompile!H355)),ISNUMBER(FIND("1F",ScheduleCompile!H355)),ISNUMBER(FIND("2F",ScheduleCompile!H355)),ISNUMBER(FIND("3F",ScheduleCompile!H355)),ISNUMBER(FIND("6F",ScheduleCompile!H355)),ISNUMBER(FIND("7F",ScheduleCompile!H355)),ISNUMBER(FIND("9F",ScheduleCompile!H355)),ISNUMBER(FIND("4F",ScheduleCompile!H355))),VALUE(LEFT(ScheduleCompile!H355,FIND("F",ScheduleCompile!H355)-1)),ScheduleCompile!H355)))))))</f>
        <v>130</v>
      </c>
      <c r="N362" s="1">
        <f>IF(AND(ISERROR(IF(ScheduleCompile!I355="Off",0,IF(ScheduleCompile!I355="On",1,IF(ISNUMBER(ScheduleCompile!I355),ScheduleCompile!I355/1,IF(ISTEXT(ScheduleCompile!I355),IF(OR(ISNUMBER(FIND("5F",ScheduleCompile!I355)),ISNUMBER(FIND("0F",ScheduleCompile!I355)),ISNUMBER(FIND("8F",ScheduleCompile!I355)),ISNUMBER(FIND("1F",ScheduleCompile!I355)),ISNUMBER(FIND("2F",ScheduleCompile!I355)),ISNUMBER(FIND("3F",ScheduleCompile!I355)),ISNUMBER(FIND("6F",ScheduleCompile!I355)),ISNUMBER(FIND("7F",ScheduleCompile!I355)),ISNUMBER(FIND("9F",ScheduleCompile!I355)),ISNUMBER(FIND("4F",ScheduleCompile!I355))),VALUE(LEFT(ScheduleCompile!I355,FIND("F",ScheduleCompile!I355)-1)),ScheduleCompile!I355)))))),ISTEXT(ScheduleCompile!#REF!)),"ENDTABLE",IF(ISERROR(IF(ScheduleCompile!I355="Off",0,IF(ScheduleCompile!I355="On",1,IF(ISNUMBER(ScheduleCompile!I355),ScheduleCompile!I355/1,IF(ISTEXT(ScheduleCompile!I355),IF(OR(ISNUMBER(FIND("5F",ScheduleCompile!I355)),ISNUMBER(FIND("0F",ScheduleCompile!I355)),ISNUMBER(FIND("8F",ScheduleCompile!I355)),ISNUMBER(FIND("1F",ScheduleCompile!I355)),ISNUMBER(FIND("2F",ScheduleCompile!I355)),ISNUMBER(FIND("3F",ScheduleCompile!I355)),ISNUMBER(FIND("6F",ScheduleCompile!I355)),ISNUMBER(FIND("7F",ScheduleCompile!I355)),ISNUMBER(FIND("9F",ScheduleCompile!I355)),ISNUMBER(FIND("4F",ScheduleCompile!I355))),VALUE(LEFT(ScheduleCompile!I355,FIND("F",ScheduleCompile!I355)-1)),ScheduleCompile!I355)))))),"",IF(ScheduleCompile!I355="Off",0,IF(ScheduleCompile!I355="On",1,IF(ISNUMBER(ScheduleCompile!I355),ScheduleCompile!I355/1,IF(ISTEXT(ScheduleCompile!I355),IF(OR(ISNUMBER(FIND("5F",ScheduleCompile!I355)),ISNUMBER(FIND("0F",ScheduleCompile!I355)),ISNUMBER(FIND("8F",ScheduleCompile!I355)),ISNUMBER(FIND("1F",ScheduleCompile!I355)),ISNUMBER(FIND("2F",ScheduleCompile!I355)),ISNUMBER(FIND("3F",ScheduleCompile!I355)),ISNUMBER(FIND("6F",ScheduleCompile!I355)),ISNUMBER(FIND("7F",ScheduleCompile!I355)),ISNUMBER(FIND("9F",ScheduleCompile!I355)),ISNUMBER(FIND("4F",ScheduleCompile!I355))),VALUE(LEFT(ScheduleCompile!I355,FIND("F",ScheduleCompile!I355)-1)),ScheduleCompile!I355)))))))</f>
        <v>130</v>
      </c>
      <c r="O362" s="1">
        <f>IF(AND(ISERROR(IF(ScheduleCompile!J355="Off",0,IF(ScheduleCompile!J355="On",1,IF(ISNUMBER(ScheduleCompile!J355),ScheduleCompile!J355/1,IF(ISTEXT(ScheduleCompile!J355),IF(OR(ISNUMBER(FIND("5F",ScheduleCompile!J355)),ISNUMBER(FIND("0F",ScheduleCompile!J355)),ISNUMBER(FIND("8F",ScheduleCompile!J355)),ISNUMBER(FIND("1F",ScheduleCompile!J355)),ISNUMBER(FIND("2F",ScheduleCompile!J355)),ISNUMBER(FIND("3F",ScheduleCompile!J355)),ISNUMBER(FIND("6F",ScheduleCompile!J355)),ISNUMBER(FIND("7F",ScheduleCompile!J355)),ISNUMBER(FIND("9F",ScheduleCompile!J355)),ISNUMBER(FIND("4F",ScheduleCompile!J355))),VALUE(LEFT(ScheduleCompile!J355,FIND("F",ScheduleCompile!J355)-1)),ScheduleCompile!J355)))))),ISTEXT(ScheduleCompile!#REF!)),"ENDTABLE",IF(ISERROR(IF(ScheduleCompile!J355="Off",0,IF(ScheduleCompile!J355="On",1,IF(ISNUMBER(ScheduleCompile!J355),ScheduleCompile!J355/1,IF(ISTEXT(ScheduleCompile!J355),IF(OR(ISNUMBER(FIND("5F",ScheduleCompile!J355)),ISNUMBER(FIND("0F",ScheduleCompile!J355)),ISNUMBER(FIND("8F",ScheduleCompile!J355)),ISNUMBER(FIND("1F",ScheduleCompile!J355)),ISNUMBER(FIND("2F",ScheduleCompile!J355)),ISNUMBER(FIND("3F",ScheduleCompile!J355)),ISNUMBER(FIND("6F",ScheduleCompile!J355)),ISNUMBER(FIND("7F",ScheduleCompile!J355)),ISNUMBER(FIND("9F",ScheduleCompile!J355)),ISNUMBER(FIND("4F",ScheduleCompile!J355))),VALUE(LEFT(ScheduleCompile!J355,FIND("F",ScheduleCompile!J355)-1)),ScheduleCompile!J355)))))),"",IF(ScheduleCompile!J355="Off",0,IF(ScheduleCompile!J355="On",1,IF(ISNUMBER(ScheduleCompile!J355),ScheduleCompile!J355/1,IF(ISTEXT(ScheduleCompile!J355),IF(OR(ISNUMBER(FIND("5F",ScheduleCompile!J355)),ISNUMBER(FIND("0F",ScheduleCompile!J355)),ISNUMBER(FIND("8F",ScheduleCompile!J355)),ISNUMBER(FIND("1F",ScheduleCompile!J355)),ISNUMBER(FIND("2F",ScheduleCompile!J355)),ISNUMBER(FIND("3F",ScheduleCompile!J355)),ISNUMBER(FIND("6F",ScheduleCompile!J355)),ISNUMBER(FIND("7F",ScheduleCompile!J355)),ISNUMBER(FIND("9F",ScheduleCompile!J355)),ISNUMBER(FIND("4F",ScheduleCompile!J355))),VALUE(LEFT(ScheduleCompile!J355,FIND("F",ScheduleCompile!J355)-1)),ScheduleCompile!J355)))))))</f>
        <v>130</v>
      </c>
      <c r="P362" s="1">
        <f>IF(AND(ISERROR(IF(ScheduleCompile!K355="Off",0,IF(ScheduleCompile!K355="On",1,IF(ISNUMBER(ScheduleCompile!K355),ScheduleCompile!K355/1,IF(ISTEXT(ScheduleCompile!K355),IF(OR(ISNUMBER(FIND("5F",ScheduleCompile!K355)),ISNUMBER(FIND("0F",ScheduleCompile!K355)),ISNUMBER(FIND("8F",ScheduleCompile!K355)),ISNUMBER(FIND("1F",ScheduleCompile!K355)),ISNUMBER(FIND("2F",ScheduleCompile!K355)),ISNUMBER(FIND("3F",ScheduleCompile!K355)),ISNUMBER(FIND("6F",ScheduleCompile!K355)),ISNUMBER(FIND("7F",ScheduleCompile!K355)),ISNUMBER(FIND("9F",ScheduleCompile!K355)),ISNUMBER(FIND("4F",ScheduleCompile!K355))),VALUE(LEFT(ScheduleCompile!K355,FIND("F",ScheduleCompile!K355)-1)),ScheduleCompile!K355)))))),ISTEXT(ScheduleCompile!#REF!)),"ENDTABLE",IF(ISERROR(IF(ScheduleCompile!K355="Off",0,IF(ScheduleCompile!K355="On",1,IF(ISNUMBER(ScheduleCompile!K355),ScheduleCompile!K355/1,IF(ISTEXT(ScheduleCompile!K355),IF(OR(ISNUMBER(FIND("5F",ScheduleCompile!K355)),ISNUMBER(FIND("0F",ScheduleCompile!K355)),ISNUMBER(FIND("8F",ScheduleCompile!K355)),ISNUMBER(FIND("1F",ScheduleCompile!K355)),ISNUMBER(FIND("2F",ScheduleCompile!K355)),ISNUMBER(FIND("3F",ScheduleCompile!K355)),ISNUMBER(FIND("6F",ScheduleCompile!K355)),ISNUMBER(FIND("7F",ScheduleCompile!K355)),ISNUMBER(FIND("9F",ScheduleCompile!K355)),ISNUMBER(FIND("4F",ScheduleCompile!K355))),VALUE(LEFT(ScheduleCompile!K355,FIND("F",ScheduleCompile!K355)-1)),ScheduleCompile!K355)))))),"",IF(ScheduleCompile!K355="Off",0,IF(ScheduleCompile!K355="On",1,IF(ISNUMBER(ScheduleCompile!K355),ScheduleCompile!K355/1,IF(ISTEXT(ScheduleCompile!K355),IF(OR(ISNUMBER(FIND("5F",ScheduleCompile!K355)),ISNUMBER(FIND("0F",ScheduleCompile!K355)),ISNUMBER(FIND("8F",ScheduleCompile!K355)),ISNUMBER(FIND("1F",ScheduleCompile!K355)),ISNUMBER(FIND("2F",ScheduleCompile!K355)),ISNUMBER(FIND("3F",ScheduleCompile!K355)),ISNUMBER(FIND("6F",ScheduleCompile!K355)),ISNUMBER(FIND("7F",ScheduleCompile!K355)),ISNUMBER(FIND("9F",ScheduleCompile!K355)),ISNUMBER(FIND("4F",ScheduleCompile!K355))),VALUE(LEFT(ScheduleCompile!K355,FIND("F",ScheduleCompile!K355)-1)),ScheduleCompile!K355)))))))</f>
        <v>130</v>
      </c>
      <c r="Q362" s="1">
        <f>IF(AND(ISERROR(IF(ScheduleCompile!L355="Off",0,IF(ScheduleCompile!L355="On",1,IF(ISNUMBER(ScheduleCompile!L355),ScheduleCompile!L355/1,IF(ISTEXT(ScheduleCompile!L355),IF(OR(ISNUMBER(FIND("5F",ScheduleCompile!L355)),ISNUMBER(FIND("0F",ScheduleCompile!L355)),ISNUMBER(FIND("8F",ScheduleCompile!L355)),ISNUMBER(FIND("1F",ScheduleCompile!L355)),ISNUMBER(FIND("2F",ScheduleCompile!L355)),ISNUMBER(FIND("3F",ScheduleCompile!L355)),ISNUMBER(FIND("6F",ScheduleCompile!L355)),ISNUMBER(FIND("7F",ScheduleCompile!L355)),ISNUMBER(FIND("9F",ScheduleCompile!L355)),ISNUMBER(FIND("4F",ScheduleCompile!L355))),VALUE(LEFT(ScheduleCompile!L355,FIND("F",ScheduleCompile!L355)-1)),ScheduleCompile!L355)))))),ISTEXT(ScheduleCompile!#REF!)),"ENDTABLE",IF(ISERROR(IF(ScheduleCompile!L355="Off",0,IF(ScheduleCompile!L355="On",1,IF(ISNUMBER(ScheduleCompile!L355),ScheduleCompile!L355/1,IF(ISTEXT(ScheduleCompile!L355),IF(OR(ISNUMBER(FIND("5F",ScheduleCompile!L355)),ISNUMBER(FIND("0F",ScheduleCompile!L355)),ISNUMBER(FIND("8F",ScheduleCompile!L355)),ISNUMBER(FIND("1F",ScheduleCompile!L355)),ISNUMBER(FIND("2F",ScheduleCompile!L355)),ISNUMBER(FIND("3F",ScheduleCompile!L355)),ISNUMBER(FIND("6F",ScheduleCompile!L355)),ISNUMBER(FIND("7F",ScheduleCompile!L355)),ISNUMBER(FIND("9F",ScheduleCompile!L355)),ISNUMBER(FIND("4F",ScheduleCompile!L355))),VALUE(LEFT(ScheduleCompile!L355,FIND("F",ScheduleCompile!L355)-1)),ScheduleCompile!L355)))))),"",IF(ScheduleCompile!L355="Off",0,IF(ScheduleCompile!L355="On",1,IF(ISNUMBER(ScheduleCompile!L355),ScheduleCompile!L355/1,IF(ISTEXT(ScheduleCompile!L355),IF(OR(ISNUMBER(FIND("5F",ScheduleCompile!L355)),ISNUMBER(FIND("0F",ScheduleCompile!L355)),ISNUMBER(FIND("8F",ScheduleCompile!L355)),ISNUMBER(FIND("1F",ScheduleCompile!L355)),ISNUMBER(FIND("2F",ScheduleCompile!L355)),ISNUMBER(FIND("3F",ScheduleCompile!L355)),ISNUMBER(FIND("6F",ScheduleCompile!L355)),ISNUMBER(FIND("7F",ScheduleCompile!L355)),ISNUMBER(FIND("9F",ScheduleCompile!L355)),ISNUMBER(FIND("4F",ScheduleCompile!L355))),VALUE(LEFT(ScheduleCompile!L355,FIND("F",ScheduleCompile!L355)-1)),ScheduleCompile!L355)))))))</f>
        <v>130</v>
      </c>
      <c r="R362" s="1">
        <f>IF(AND(ISERROR(IF(ScheduleCompile!M355="Off",0,IF(ScheduleCompile!M355="On",1,IF(ISNUMBER(ScheduleCompile!M355),ScheduleCompile!M355/1,IF(ISTEXT(ScheduleCompile!M355),IF(OR(ISNUMBER(FIND("5F",ScheduleCompile!M355)),ISNUMBER(FIND("0F",ScheduleCompile!M355)),ISNUMBER(FIND("8F",ScheduleCompile!M355)),ISNUMBER(FIND("1F",ScheduleCompile!M355)),ISNUMBER(FIND("2F",ScheduleCompile!M355)),ISNUMBER(FIND("3F",ScheduleCompile!M355)),ISNUMBER(FIND("6F",ScheduleCompile!M355)),ISNUMBER(FIND("7F",ScheduleCompile!M355)),ISNUMBER(FIND("9F",ScheduleCompile!M355)),ISNUMBER(FIND("4F",ScheduleCompile!M355))),VALUE(LEFT(ScheduleCompile!M355,FIND("F",ScheduleCompile!M355)-1)),ScheduleCompile!M355)))))),ISTEXT(ScheduleCompile!#REF!)),"ENDTABLE",IF(ISERROR(IF(ScheduleCompile!M355="Off",0,IF(ScheduleCompile!M355="On",1,IF(ISNUMBER(ScheduleCompile!M355),ScheduleCompile!M355/1,IF(ISTEXT(ScheduleCompile!M355),IF(OR(ISNUMBER(FIND("5F",ScheduleCompile!M355)),ISNUMBER(FIND("0F",ScheduleCompile!M355)),ISNUMBER(FIND("8F",ScheduleCompile!M355)),ISNUMBER(FIND("1F",ScheduleCompile!M355)),ISNUMBER(FIND("2F",ScheduleCompile!M355)),ISNUMBER(FIND("3F",ScheduleCompile!M355)),ISNUMBER(FIND("6F",ScheduleCompile!M355)),ISNUMBER(FIND("7F",ScheduleCompile!M355)),ISNUMBER(FIND("9F",ScheduleCompile!M355)),ISNUMBER(FIND("4F",ScheduleCompile!M355))),VALUE(LEFT(ScheduleCompile!M355,FIND("F",ScheduleCompile!M355)-1)),ScheduleCompile!M355)))))),"",IF(ScheduleCompile!M355="Off",0,IF(ScheduleCompile!M355="On",1,IF(ISNUMBER(ScheduleCompile!M355),ScheduleCompile!M355/1,IF(ISTEXT(ScheduleCompile!M355),IF(OR(ISNUMBER(FIND("5F",ScheduleCompile!M355)),ISNUMBER(FIND("0F",ScheduleCompile!M355)),ISNUMBER(FIND("8F",ScheduleCompile!M355)),ISNUMBER(FIND("1F",ScheduleCompile!M355)),ISNUMBER(FIND("2F",ScheduleCompile!M355)),ISNUMBER(FIND("3F",ScheduleCompile!M355)),ISNUMBER(FIND("6F",ScheduleCompile!M355)),ISNUMBER(FIND("7F",ScheduleCompile!M355)),ISNUMBER(FIND("9F",ScheduleCompile!M355)),ISNUMBER(FIND("4F",ScheduleCompile!M355))),VALUE(LEFT(ScheduleCompile!M355,FIND("F",ScheduleCompile!M355)-1)),ScheduleCompile!M355)))))))</f>
        <v>130</v>
      </c>
      <c r="S362" s="1">
        <f>IF(AND(ISERROR(IF(ScheduleCompile!N355="Off",0,IF(ScheduleCompile!N355="On",1,IF(ISNUMBER(ScheduleCompile!N355),ScheduleCompile!N355/1,IF(ISTEXT(ScheduleCompile!N355),IF(OR(ISNUMBER(FIND("5F",ScheduleCompile!N355)),ISNUMBER(FIND("0F",ScheduleCompile!N355)),ISNUMBER(FIND("8F",ScheduleCompile!N355)),ISNUMBER(FIND("1F",ScheduleCompile!N355)),ISNUMBER(FIND("2F",ScheduleCompile!N355)),ISNUMBER(FIND("3F",ScheduleCompile!N355)),ISNUMBER(FIND("6F",ScheduleCompile!N355)),ISNUMBER(FIND("7F",ScheduleCompile!N355)),ISNUMBER(FIND("9F",ScheduleCompile!N355)),ISNUMBER(FIND("4F",ScheduleCompile!N355))),VALUE(LEFT(ScheduleCompile!N355,FIND("F",ScheduleCompile!N355)-1)),ScheduleCompile!N355)))))),ISTEXT(ScheduleCompile!#REF!)),"ENDTABLE",IF(ISERROR(IF(ScheduleCompile!N355="Off",0,IF(ScheduleCompile!N355="On",1,IF(ISNUMBER(ScheduleCompile!N355),ScheduleCompile!N355/1,IF(ISTEXT(ScheduleCompile!N355),IF(OR(ISNUMBER(FIND("5F",ScheduleCompile!N355)),ISNUMBER(FIND("0F",ScheduleCompile!N355)),ISNUMBER(FIND("8F",ScheduleCompile!N355)),ISNUMBER(FIND("1F",ScheduleCompile!N355)),ISNUMBER(FIND("2F",ScheduleCompile!N355)),ISNUMBER(FIND("3F",ScheduleCompile!N355)),ISNUMBER(FIND("6F",ScheduleCompile!N355)),ISNUMBER(FIND("7F",ScheduleCompile!N355)),ISNUMBER(FIND("9F",ScheduleCompile!N355)),ISNUMBER(FIND("4F",ScheduleCompile!N355))),VALUE(LEFT(ScheduleCompile!N355,FIND("F",ScheduleCompile!N355)-1)),ScheduleCompile!N355)))))),"",IF(ScheduleCompile!N355="Off",0,IF(ScheduleCompile!N355="On",1,IF(ISNUMBER(ScheduleCompile!N355),ScheduleCompile!N355/1,IF(ISTEXT(ScheduleCompile!N355),IF(OR(ISNUMBER(FIND("5F",ScheduleCompile!N355)),ISNUMBER(FIND("0F",ScheduleCompile!N355)),ISNUMBER(FIND("8F",ScheduleCompile!N355)),ISNUMBER(FIND("1F",ScheduleCompile!N355)),ISNUMBER(FIND("2F",ScheduleCompile!N355)),ISNUMBER(FIND("3F",ScheduleCompile!N355)),ISNUMBER(FIND("6F",ScheduleCompile!N355)),ISNUMBER(FIND("7F",ScheduleCompile!N355)),ISNUMBER(FIND("9F",ScheduleCompile!N355)),ISNUMBER(FIND("4F",ScheduleCompile!N355))),VALUE(LEFT(ScheduleCompile!N355,FIND("F",ScheduleCompile!N355)-1)),ScheduleCompile!N355)))))))</f>
        <v>130</v>
      </c>
      <c r="T362" s="1">
        <f>IF(AND(ISERROR(IF(ScheduleCompile!O355="Off",0,IF(ScheduleCompile!O355="On",1,IF(ISNUMBER(ScheduleCompile!O355),ScheduleCompile!O355/1,IF(ISTEXT(ScheduleCompile!O355),IF(OR(ISNUMBER(FIND("5F",ScheduleCompile!O355)),ISNUMBER(FIND("0F",ScheduleCompile!O355)),ISNUMBER(FIND("8F",ScheduleCompile!O355)),ISNUMBER(FIND("1F",ScheduleCompile!O355)),ISNUMBER(FIND("2F",ScheduleCompile!O355)),ISNUMBER(FIND("3F",ScheduleCompile!O355)),ISNUMBER(FIND("6F",ScheduleCompile!O355)),ISNUMBER(FIND("7F",ScheduleCompile!O355)),ISNUMBER(FIND("9F",ScheduleCompile!O355)),ISNUMBER(FIND("4F",ScheduleCompile!O355))),VALUE(LEFT(ScheduleCompile!O355,FIND("F",ScheduleCompile!O355)-1)),ScheduleCompile!O355)))))),ISTEXT(ScheduleCompile!#REF!)),"ENDTABLE",IF(ISERROR(IF(ScheduleCompile!O355="Off",0,IF(ScheduleCompile!O355="On",1,IF(ISNUMBER(ScheduleCompile!O355),ScheduleCompile!O355/1,IF(ISTEXT(ScheduleCompile!O355),IF(OR(ISNUMBER(FIND("5F",ScheduleCompile!O355)),ISNUMBER(FIND("0F",ScheduleCompile!O355)),ISNUMBER(FIND("8F",ScheduleCompile!O355)),ISNUMBER(FIND("1F",ScheduleCompile!O355)),ISNUMBER(FIND("2F",ScheduleCompile!O355)),ISNUMBER(FIND("3F",ScheduleCompile!O355)),ISNUMBER(FIND("6F",ScheduleCompile!O355)),ISNUMBER(FIND("7F",ScheduleCompile!O355)),ISNUMBER(FIND("9F",ScheduleCompile!O355)),ISNUMBER(FIND("4F",ScheduleCompile!O355))),VALUE(LEFT(ScheduleCompile!O355,FIND("F",ScheduleCompile!O355)-1)),ScheduleCompile!O355)))))),"",IF(ScheduleCompile!O355="Off",0,IF(ScheduleCompile!O355="On",1,IF(ISNUMBER(ScheduleCompile!O355),ScheduleCompile!O355/1,IF(ISTEXT(ScheduleCompile!O355),IF(OR(ISNUMBER(FIND("5F",ScheduleCompile!O355)),ISNUMBER(FIND("0F",ScheduleCompile!O355)),ISNUMBER(FIND("8F",ScheduleCompile!O355)),ISNUMBER(FIND("1F",ScheduleCompile!O355)),ISNUMBER(FIND("2F",ScheduleCompile!O355)),ISNUMBER(FIND("3F",ScheduleCompile!O355)),ISNUMBER(FIND("6F",ScheduleCompile!O355)),ISNUMBER(FIND("7F",ScheduleCompile!O355)),ISNUMBER(FIND("9F",ScheduleCompile!O355)),ISNUMBER(FIND("4F",ScheduleCompile!O355))),VALUE(LEFT(ScheduleCompile!O355,FIND("F",ScheduleCompile!O355)-1)),ScheduleCompile!O355)))))))</f>
        <v>130</v>
      </c>
      <c r="U362" s="1">
        <f>IF(AND(ISERROR(IF(ScheduleCompile!P355="Off",0,IF(ScheduleCompile!P355="On",1,IF(ISNUMBER(ScheduleCompile!P355),ScheduleCompile!P355/1,IF(ISTEXT(ScheduleCompile!P355),IF(OR(ISNUMBER(FIND("5F",ScheduleCompile!P355)),ISNUMBER(FIND("0F",ScheduleCompile!P355)),ISNUMBER(FIND("8F",ScheduleCompile!P355)),ISNUMBER(FIND("1F",ScheduleCompile!P355)),ISNUMBER(FIND("2F",ScheduleCompile!P355)),ISNUMBER(FIND("3F",ScheduleCompile!P355)),ISNUMBER(FIND("6F",ScheduleCompile!P355)),ISNUMBER(FIND("7F",ScheduleCompile!P355)),ISNUMBER(FIND("9F",ScheduleCompile!P355)),ISNUMBER(FIND("4F",ScheduleCompile!P355))),VALUE(LEFT(ScheduleCompile!P355,FIND("F",ScheduleCompile!P355)-1)),ScheduleCompile!P355)))))),ISTEXT(ScheduleCompile!#REF!)),"ENDTABLE",IF(ISERROR(IF(ScheduleCompile!P355="Off",0,IF(ScheduleCompile!P355="On",1,IF(ISNUMBER(ScheduleCompile!P355),ScheduleCompile!P355/1,IF(ISTEXT(ScheduleCompile!P355),IF(OR(ISNUMBER(FIND("5F",ScheduleCompile!P355)),ISNUMBER(FIND("0F",ScheduleCompile!P355)),ISNUMBER(FIND("8F",ScheduleCompile!P355)),ISNUMBER(FIND("1F",ScheduleCompile!P355)),ISNUMBER(FIND("2F",ScheduleCompile!P355)),ISNUMBER(FIND("3F",ScheduleCompile!P355)),ISNUMBER(FIND("6F",ScheduleCompile!P355)),ISNUMBER(FIND("7F",ScheduleCompile!P355)),ISNUMBER(FIND("9F",ScheduleCompile!P355)),ISNUMBER(FIND("4F",ScheduleCompile!P355))),VALUE(LEFT(ScheduleCompile!P355,FIND("F",ScheduleCompile!P355)-1)),ScheduleCompile!P355)))))),"",IF(ScheduleCompile!P355="Off",0,IF(ScheduleCompile!P355="On",1,IF(ISNUMBER(ScheduleCompile!P355),ScheduleCompile!P355/1,IF(ISTEXT(ScheduleCompile!P355),IF(OR(ISNUMBER(FIND("5F",ScheduleCompile!P355)),ISNUMBER(FIND("0F",ScheduleCompile!P355)),ISNUMBER(FIND("8F",ScheduleCompile!P355)),ISNUMBER(FIND("1F",ScheduleCompile!P355)),ISNUMBER(FIND("2F",ScheduleCompile!P355)),ISNUMBER(FIND("3F",ScheduleCompile!P355)),ISNUMBER(FIND("6F",ScheduleCompile!P355)),ISNUMBER(FIND("7F",ScheduleCompile!P355)),ISNUMBER(FIND("9F",ScheduleCompile!P355)),ISNUMBER(FIND("4F",ScheduleCompile!P355))),VALUE(LEFT(ScheduleCompile!P355,FIND("F",ScheduleCompile!P355)-1)),ScheduleCompile!P355)))))))</f>
        <v>130</v>
      </c>
      <c r="V362" s="1">
        <f>IF(AND(ISERROR(IF(ScheduleCompile!Q355="Off",0,IF(ScheduleCompile!Q355="On",1,IF(ISNUMBER(ScheduleCompile!Q355),ScheduleCompile!Q355/1,IF(ISTEXT(ScheduleCompile!Q355),IF(OR(ISNUMBER(FIND("5F",ScheduleCompile!Q355)),ISNUMBER(FIND("0F",ScheduleCompile!Q355)),ISNUMBER(FIND("8F",ScheduleCompile!Q355)),ISNUMBER(FIND("1F",ScheduleCompile!Q355)),ISNUMBER(FIND("2F",ScheduleCompile!Q355)),ISNUMBER(FIND("3F",ScheduleCompile!Q355)),ISNUMBER(FIND("6F",ScheduleCompile!Q355)),ISNUMBER(FIND("7F",ScheduleCompile!Q355)),ISNUMBER(FIND("9F",ScheduleCompile!Q355)),ISNUMBER(FIND("4F",ScheduleCompile!Q355))),VALUE(LEFT(ScheduleCompile!Q355,FIND("F",ScheduleCompile!Q355)-1)),ScheduleCompile!Q355)))))),ISTEXT(ScheduleCompile!#REF!)),"ENDTABLE",IF(ISERROR(IF(ScheduleCompile!Q355="Off",0,IF(ScheduleCompile!Q355="On",1,IF(ISNUMBER(ScheduleCompile!Q355),ScheduleCompile!Q355/1,IF(ISTEXT(ScheduleCompile!Q355),IF(OR(ISNUMBER(FIND("5F",ScheduleCompile!Q355)),ISNUMBER(FIND("0F",ScheduleCompile!Q355)),ISNUMBER(FIND("8F",ScheduleCompile!Q355)),ISNUMBER(FIND("1F",ScheduleCompile!Q355)),ISNUMBER(FIND("2F",ScheduleCompile!Q355)),ISNUMBER(FIND("3F",ScheduleCompile!Q355)),ISNUMBER(FIND("6F",ScheduleCompile!Q355)),ISNUMBER(FIND("7F",ScheduleCompile!Q355)),ISNUMBER(FIND("9F",ScheduleCompile!Q355)),ISNUMBER(FIND("4F",ScheduleCompile!Q355))),VALUE(LEFT(ScheduleCompile!Q355,FIND("F",ScheduleCompile!Q355)-1)),ScheduleCompile!Q355)))))),"",IF(ScheduleCompile!Q355="Off",0,IF(ScheduleCompile!Q355="On",1,IF(ISNUMBER(ScheduleCompile!Q355),ScheduleCompile!Q355/1,IF(ISTEXT(ScheduleCompile!Q355),IF(OR(ISNUMBER(FIND("5F",ScheduleCompile!Q355)),ISNUMBER(FIND("0F",ScheduleCompile!Q355)),ISNUMBER(FIND("8F",ScheduleCompile!Q355)),ISNUMBER(FIND("1F",ScheduleCompile!Q355)),ISNUMBER(FIND("2F",ScheduleCompile!Q355)),ISNUMBER(FIND("3F",ScheduleCompile!Q355)),ISNUMBER(FIND("6F",ScheduleCompile!Q355)),ISNUMBER(FIND("7F",ScheduleCompile!Q355)),ISNUMBER(FIND("9F",ScheduleCompile!Q355)),ISNUMBER(FIND("4F",ScheduleCompile!Q355))),VALUE(LEFT(ScheduleCompile!Q355,FIND("F",ScheduleCompile!Q355)-1)),ScheduleCompile!Q355)))))))</f>
        <v>130</v>
      </c>
      <c r="W362" s="1">
        <f>IF(AND(ISERROR(IF(ScheduleCompile!R355="Off",0,IF(ScheduleCompile!R355="On",1,IF(ISNUMBER(ScheduleCompile!R355),ScheduleCompile!R355/1,IF(ISTEXT(ScheduleCompile!R355),IF(OR(ISNUMBER(FIND("5F",ScheduleCompile!R355)),ISNUMBER(FIND("0F",ScheduleCompile!R355)),ISNUMBER(FIND("8F",ScheduleCompile!R355)),ISNUMBER(FIND("1F",ScheduleCompile!R355)),ISNUMBER(FIND("2F",ScheduleCompile!R355)),ISNUMBER(FIND("3F",ScheduleCompile!R355)),ISNUMBER(FIND("6F",ScheduleCompile!R355)),ISNUMBER(FIND("7F",ScheduleCompile!R355)),ISNUMBER(FIND("9F",ScheduleCompile!R355)),ISNUMBER(FIND("4F",ScheduleCompile!R355))),VALUE(LEFT(ScheduleCompile!R355,FIND("F",ScheduleCompile!R355)-1)),ScheduleCompile!R355)))))),ISTEXT(ScheduleCompile!#REF!)),"ENDTABLE",IF(ISERROR(IF(ScheduleCompile!R355="Off",0,IF(ScheduleCompile!R355="On",1,IF(ISNUMBER(ScheduleCompile!R355),ScheduleCompile!R355/1,IF(ISTEXT(ScheduleCompile!R355),IF(OR(ISNUMBER(FIND("5F",ScheduleCompile!R355)),ISNUMBER(FIND("0F",ScheduleCompile!R355)),ISNUMBER(FIND("8F",ScheduleCompile!R355)),ISNUMBER(FIND("1F",ScheduleCompile!R355)),ISNUMBER(FIND("2F",ScheduleCompile!R355)),ISNUMBER(FIND("3F",ScheduleCompile!R355)),ISNUMBER(FIND("6F",ScheduleCompile!R355)),ISNUMBER(FIND("7F",ScheduleCompile!R355)),ISNUMBER(FIND("9F",ScheduleCompile!R355)),ISNUMBER(FIND("4F",ScheduleCompile!R355))),VALUE(LEFT(ScheduleCompile!R355,FIND("F",ScheduleCompile!R355)-1)),ScheduleCompile!R355)))))),"",IF(ScheduleCompile!R355="Off",0,IF(ScheduleCompile!R355="On",1,IF(ISNUMBER(ScheduleCompile!R355),ScheduleCompile!R355/1,IF(ISTEXT(ScheduleCompile!R355),IF(OR(ISNUMBER(FIND("5F",ScheduleCompile!R355)),ISNUMBER(FIND("0F",ScheduleCompile!R355)),ISNUMBER(FIND("8F",ScheduleCompile!R355)),ISNUMBER(FIND("1F",ScheduleCompile!R355)),ISNUMBER(FIND("2F",ScheduleCompile!R355)),ISNUMBER(FIND("3F",ScheduleCompile!R355)),ISNUMBER(FIND("6F",ScheduleCompile!R355)),ISNUMBER(FIND("7F",ScheduleCompile!R355)),ISNUMBER(FIND("9F",ScheduleCompile!R355)),ISNUMBER(FIND("4F",ScheduleCompile!R355))),VALUE(LEFT(ScheduleCompile!R355,FIND("F",ScheduleCompile!R355)-1)),ScheduleCompile!R355)))))))</f>
        <v>130</v>
      </c>
      <c r="X362" s="1">
        <f>IF(AND(ISERROR(IF(ScheduleCompile!S355="Off",0,IF(ScheduleCompile!S355="On",1,IF(ISNUMBER(ScheduleCompile!S355),ScheduleCompile!S355/1,IF(ISTEXT(ScheduleCompile!S355),IF(OR(ISNUMBER(FIND("5F",ScheduleCompile!S355)),ISNUMBER(FIND("0F",ScheduleCompile!S355)),ISNUMBER(FIND("8F",ScheduleCompile!S355)),ISNUMBER(FIND("1F",ScheduleCompile!S355)),ISNUMBER(FIND("2F",ScheduleCompile!S355)),ISNUMBER(FIND("3F",ScheduleCompile!S355)),ISNUMBER(FIND("6F",ScheduleCompile!S355)),ISNUMBER(FIND("7F",ScheduleCompile!S355)),ISNUMBER(FIND("9F",ScheduleCompile!S355)),ISNUMBER(FIND("4F",ScheduleCompile!S355))),VALUE(LEFT(ScheduleCompile!S355,FIND("F",ScheduleCompile!S355)-1)),ScheduleCompile!S355)))))),ISTEXT(ScheduleCompile!#REF!)),"ENDTABLE",IF(ISERROR(IF(ScheduleCompile!S355="Off",0,IF(ScheduleCompile!S355="On",1,IF(ISNUMBER(ScheduleCompile!S355),ScheduleCompile!S355/1,IF(ISTEXT(ScheduleCompile!S355),IF(OR(ISNUMBER(FIND("5F",ScheduleCompile!S355)),ISNUMBER(FIND("0F",ScheduleCompile!S355)),ISNUMBER(FIND("8F",ScheduleCompile!S355)),ISNUMBER(FIND("1F",ScheduleCompile!S355)),ISNUMBER(FIND("2F",ScheduleCompile!S355)),ISNUMBER(FIND("3F",ScheduleCompile!S355)),ISNUMBER(FIND("6F",ScheduleCompile!S355)),ISNUMBER(FIND("7F",ScheduleCompile!S355)),ISNUMBER(FIND("9F",ScheduleCompile!S355)),ISNUMBER(FIND("4F",ScheduleCompile!S355))),VALUE(LEFT(ScheduleCompile!S355,FIND("F",ScheduleCompile!S355)-1)),ScheduleCompile!S355)))))),"",IF(ScheduleCompile!S355="Off",0,IF(ScheduleCompile!S355="On",1,IF(ISNUMBER(ScheduleCompile!S355),ScheduleCompile!S355/1,IF(ISTEXT(ScheduleCompile!S355),IF(OR(ISNUMBER(FIND("5F",ScheduleCompile!S355)),ISNUMBER(FIND("0F",ScheduleCompile!S355)),ISNUMBER(FIND("8F",ScheduleCompile!S355)),ISNUMBER(FIND("1F",ScheduleCompile!S355)),ISNUMBER(FIND("2F",ScheduleCompile!S355)),ISNUMBER(FIND("3F",ScheduleCompile!S355)),ISNUMBER(FIND("6F",ScheduleCompile!S355)),ISNUMBER(FIND("7F",ScheduleCompile!S355)),ISNUMBER(FIND("9F",ScheduleCompile!S355)),ISNUMBER(FIND("4F",ScheduleCompile!S355))),VALUE(LEFT(ScheduleCompile!S355,FIND("F",ScheduleCompile!S355)-1)),ScheduleCompile!S355)))))))</f>
        <v>130</v>
      </c>
      <c r="Y362" s="1">
        <f>IF(AND(ISERROR(IF(ScheduleCompile!T355="Off",0,IF(ScheduleCompile!T355="On",1,IF(ISNUMBER(ScheduleCompile!T355),ScheduleCompile!T355/1,IF(ISTEXT(ScheduleCompile!T355),IF(OR(ISNUMBER(FIND("5F",ScheduleCompile!T355)),ISNUMBER(FIND("0F",ScheduleCompile!T355)),ISNUMBER(FIND("8F",ScheduleCompile!T355)),ISNUMBER(FIND("1F",ScheduleCompile!T355)),ISNUMBER(FIND("2F",ScheduleCompile!T355)),ISNUMBER(FIND("3F",ScheduleCompile!T355)),ISNUMBER(FIND("6F",ScheduleCompile!T355)),ISNUMBER(FIND("7F",ScheduleCompile!T355)),ISNUMBER(FIND("9F",ScheduleCompile!T355)),ISNUMBER(FIND("4F",ScheduleCompile!T355))),VALUE(LEFT(ScheduleCompile!T355,FIND("F",ScheduleCompile!T355)-1)),ScheduleCompile!T355)))))),ISTEXT(ScheduleCompile!#REF!)),"ENDTABLE",IF(ISERROR(IF(ScheduleCompile!T355="Off",0,IF(ScheduleCompile!T355="On",1,IF(ISNUMBER(ScheduleCompile!T355),ScheduleCompile!T355/1,IF(ISTEXT(ScheduleCompile!T355),IF(OR(ISNUMBER(FIND("5F",ScheduleCompile!T355)),ISNUMBER(FIND("0F",ScheduleCompile!T355)),ISNUMBER(FIND("8F",ScheduleCompile!T355)),ISNUMBER(FIND("1F",ScheduleCompile!T355)),ISNUMBER(FIND("2F",ScheduleCompile!T355)),ISNUMBER(FIND("3F",ScheduleCompile!T355)),ISNUMBER(FIND("6F",ScheduleCompile!T355)),ISNUMBER(FIND("7F",ScheduleCompile!T355)),ISNUMBER(FIND("9F",ScheduleCompile!T355)),ISNUMBER(FIND("4F",ScheduleCompile!T355))),VALUE(LEFT(ScheduleCompile!T355,FIND("F",ScheduleCompile!T355)-1)),ScheduleCompile!T355)))))),"",IF(ScheduleCompile!T355="Off",0,IF(ScheduleCompile!T355="On",1,IF(ISNUMBER(ScheduleCompile!T355),ScheduleCompile!T355/1,IF(ISTEXT(ScheduleCompile!T355),IF(OR(ISNUMBER(FIND("5F",ScheduleCompile!T355)),ISNUMBER(FIND("0F",ScheduleCompile!T355)),ISNUMBER(FIND("8F",ScheduleCompile!T355)),ISNUMBER(FIND("1F",ScheduleCompile!T355)),ISNUMBER(FIND("2F",ScheduleCompile!T355)),ISNUMBER(FIND("3F",ScheduleCompile!T355)),ISNUMBER(FIND("6F",ScheduleCompile!T355)),ISNUMBER(FIND("7F",ScheduleCompile!T355)),ISNUMBER(FIND("9F",ScheduleCompile!T355)),ISNUMBER(FIND("4F",ScheduleCompile!T355))),VALUE(LEFT(ScheduleCompile!T355,FIND("F",ScheduleCompile!T355)-1)),ScheduleCompile!T355)))))))</f>
        <v>130</v>
      </c>
      <c r="Z362" s="1">
        <f>IF(AND(ISERROR(IF(ScheduleCompile!U355="Off",0,IF(ScheduleCompile!U355="On",1,IF(ISNUMBER(ScheduleCompile!U355),ScheduleCompile!U355/1,IF(ISTEXT(ScheduleCompile!U355),IF(OR(ISNUMBER(FIND("5F",ScheduleCompile!U355)),ISNUMBER(FIND("0F",ScheduleCompile!U355)),ISNUMBER(FIND("8F",ScheduleCompile!U355)),ISNUMBER(FIND("1F",ScheduleCompile!U355)),ISNUMBER(FIND("2F",ScheduleCompile!U355)),ISNUMBER(FIND("3F",ScheduleCompile!U355)),ISNUMBER(FIND("6F",ScheduleCompile!U355)),ISNUMBER(FIND("7F",ScheduleCompile!U355)),ISNUMBER(FIND("9F",ScheduleCompile!U355)),ISNUMBER(FIND("4F",ScheduleCompile!U355))),VALUE(LEFT(ScheduleCompile!U355,FIND("F",ScheduleCompile!U355)-1)),ScheduleCompile!U355)))))),ISTEXT(ScheduleCompile!#REF!)),"ENDTABLE",IF(ISERROR(IF(ScheduleCompile!U355="Off",0,IF(ScheduleCompile!U355="On",1,IF(ISNUMBER(ScheduleCompile!U355),ScheduleCompile!U355/1,IF(ISTEXT(ScheduleCompile!U355),IF(OR(ISNUMBER(FIND("5F",ScheduleCompile!U355)),ISNUMBER(FIND("0F",ScheduleCompile!U355)),ISNUMBER(FIND("8F",ScheduleCompile!U355)),ISNUMBER(FIND("1F",ScheduleCompile!U355)),ISNUMBER(FIND("2F",ScheduleCompile!U355)),ISNUMBER(FIND("3F",ScheduleCompile!U355)),ISNUMBER(FIND("6F",ScheduleCompile!U355)),ISNUMBER(FIND("7F",ScheduleCompile!U355)),ISNUMBER(FIND("9F",ScheduleCompile!U355)),ISNUMBER(FIND("4F",ScheduleCompile!U355))),VALUE(LEFT(ScheduleCompile!U355,FIND("F",ScheduleCompile!U355)-1)),ScheduleCompile!U355)))))),"",IF(ScheduleCompile!U355="Off",0,IF(ScheduleCompile!U355="On",1,IF(ISNUMBER(ScheduleCompile!U355),ScheduleCompile!U355/1,IF(ISTEXT(ScheduleCompile!U355),IF(OR(ISNUMBER(FIND("5F",ScheduleCompile!U355)),ISNUMBER(FIND("0F",ScheduleCompile!U355)),ISNUMBER(FIND("8F",ScheduleCompile!U355)),ISNUMBER(FIND("1F",ScheduleCompile!U355)),ISNUMBER(FIND("2F",ScheduleCompile!U355)),ISNUMBER(FIND("3F",ScheduleCompile!U355)),ISNUMBER(FIND("6F",ScheduleCompile!U355)),ISNUMBER(FIND("7F",ScheduleCompile!U355)),ISNUMBER(FIND("9F",ScheduleCompile!U355)),ISNUMBER(FIND("4F",ScheduleCompile!U355))),VALUE(LEFT(ScheduleCompile!U355,FIND("F",ScheduleCompile!U355)-1)),ScheduleCompile!U355)))))))</f>
        <v>130</v>
      </c>
      <c r="AA362" s="1">
        <f>IF(AND(ISERROR(IF(ScheduleCompile!V355="Off",0,IF(ScheduleCompile!V355="On",1,IF(ISNUMBER(ScheduleCompile!V355),ScheduleCompile!V355/1,IF(ISTEXT(ScheduleCompile!V355),IF(OR(ISNUMBER(FIND("5F",ScheduleCompile!V355)),ISNUMBER(FIND("0F",ScheduleCompile!V355)),ISNUMBER(FIND("8F",ScheduleCompile!V355)),ISNUMBER(FIND("1F",ScheduleCompile!V355)),ISNUMBER(FIND("2F",ScheduleCompile!V355)),ISNUMBER(FIND("3F",ScheduleCompile!V355)),ISNUMBER(FIND("6F",ScheduleCompile!V355)),ISNUMBER(FIND("7F",ScheduleCompile!V355)),ISNUMBER(FIND("9F",ScheduleCompile!V355)),ISNUMBER(FIND("4F",ScheduleCompile!V355))),VALUE(LEFT(ScheduleCompile!V355,FIND("F",ScheduleCompile!V355)-1)),ScheduleCompile!V355)))))),ISTEXT(ScheduleCompile!#REF!)),"ENDTABLE",IF(ISERROR(IF(ScheduleCompile!V355="Off",0,IF(ScheduleCompile!V355="On",1,IF(ISNUMBER(ScheduleCompile!V355),ScheduleCompile!V355/1,IF(ISTEXT(ScheduleCompile!V355),IF(OR(ISNUMBER(FIND("5F",ScheduleCompile!V355)),ISNUMBER(FIND("0F",ScheduleCompile!V355)),ISNUMBER(FIND("8F",ScheduleCompile!V355)),ISNUMBER(FIND("1F",ScheduleCompile!V355)),ISNUMBER(FIND("2F",ScheduleCompile!V355)),ISNUMBER(FIND("3F",ScheduleCompile!V355)),ISNUMBER(FIND("6F",ScheduleCompile!V355)),ISNUMBER(FIND("7F",ScheduleCompile!V355)),ISNUMBER(FIND("9F",ScheduleCompile!V355)),ISNUMBER(FIND("4F",ScheduleCompile!V355))),VALUE(LEFT(ScheduleCompile!V355,FIND("F",ScheduleCompile!V355)-1)),ScheduleCompile!V355)))))),"",IF(ScheduleCompile!V355="Off",0,IF(ScheduleCompile!V355="On",1,IF(ISNUMBER(ScheduleCompile!V355),ScheduleCompile!V355/1,IF(ISTEXT(ScheduleCompile!V355),IF(OR(ISNUMBER(FIND("5F",ScheduleCompile!V355)),ISNUMBER(FIND("0F",ScheduleCompile!V355)),ISNUMBER(FIND("8F",ScheduleCompile!V355)),ISNUMBER(FIND("1F",ScheduleCompile!V355)),ISNUMBER(FIND("2F",ScheduleCompile!V355)),ISNUMBER(FIND("3F",ScheduleCompile!V355)),ISNUMBER(FIND("6F",ScheduleCompile!V355)),ISNUMBER(FIND("7F",ScheduleCompile!V355)),ISNUMBER(FIND("9F",ScheduleCompile!V355)),ISNUMBER(FIND("4F",ScheduleCompile!V355))),VALUE(LEFT(ScheduleCompile!V355,FIND("F",ScheduleCompile!V355)-1)),ScheduleCompile!V355)))))))</f>
        <v>130</v>
      </c>
      <c r="AB362" s="1">
        <f>IF(AND(ISERROR(IF(ScheduleCompile!W355="Off",0,IF(ScheduleCompile!W355="On",1,IF(ISNUMBER(ScheduleCompile!W355),ScheduleCompile!W355/1,IF(ISTEXT(ScheduleCompile!W355),IF(OR(ISNUMBER(FIND("5F",ScheduleCompile!W355)),ISNUMBER(FIND("0F",ScheduleCompile!W355)),ISNUMBER(FIND("8F",ScheduleCompile!W355)),ISNUMBER(FIND("1F",ScheduleCompile!W355)),ISNUMBER(FIND("2F",ScheduleCompile!W355)),ISNUMBER(FIND("3F",ScheduleCompile!W355)),ISNUMBER(FIND("6F",ScheduleCompile!W355)),ISNUMBER(FIND("7F",ScheduleCompile!W355)),ISNUMBER(FIND("9F",ScheduleCompile!W355)),ISNUMBER(FIND("4F",ScheduleCompile!W355))),VALUE(LEFT(ScheduleCompile!W355,FIND("F",ScheduleCompile!W355)-1)),ScheduleCompile!W355)))))),ISTEXT(ScheduleCompile!#REF!)),"ENDTABLE",IF(ISERROR(IF(ScheduleCompile!W355="Off",0,IF(ScheduleCompile!W355="On",1,IF(ISNUMBER(ScheduleCompile!W355),ScheduleCompile!W355/1,IF(ISTEXT(ScheduleCompile!W355),IF(OR(ISNUMBER(FIND("5F",ScheduleCompile!W355)),ISNUMBER(FIND("0F",ScheduleCompile!W355)),ISNUMBER(FIND("8F",ScheduleCompile!W355)),ISNUMBER(FIND("1F",ScheduleCompile!W355)),ISNUMBER(FIND("2F",ScheduleCompile!W355)),ISNUMBER(FIND("3F",ScheduleCompile!W355)),ISNUMBER(FIND("6F",ScheduleCompile!W355)),ISNUMBER(FIND("7F",ScheduleCompile!W355)),ISNUMBER(FIND("9F",ScheduleCompile!W355)),ISNUMBER(FIND("4F",ScheduleCompile!W355))),VALUE(LEFT(ScheduleCompile!W355,FIND("F",ScheduleCompile!W355)-1)),ScheduleCompile!W355)))))),"",IF(ScheduleCompile!W355="Off",0,IF(ScheduleCompile!W355="On",1,IF(ISNUMBER(ScheduleCompile!W355),ScheduleCompile!W355/1,IF(ISTEXT(ScheduleCompile!W355),IF(OR(ISNUMBER(FIND("5F",ScheduleCompile!W355)),ISNUMBER(FIND("0F",ScheduleCompile!W355)),ISNUMBER(FIND("8F",ScheduleCompile!W355)),ISNUMBER(FIND("1F",ScheduleCompile!W355)),ISNUMBER(FIND("2F",ScheduleCompile!W355)),ISNUMBER(FIND("3F",ScheduleCompile!W355)),ISNUMBER(FIND("6F",ScheduleCompile!W355)),ISNUMBER(FIND("7F",ScheduleCompile!W355)),ISNUMBER(FIND("9F",ScheduleCompile!W355)),ISNUMBER(FIND("4F",ScheduleCompile!W355))),VALUE(LEFT(ScheduleCompile!W355,FIND("F",ScheduleCompile!W355)-1)),ScheduleCompile!W355)))))))</f>
        <v>130</v>
      </c>
      <c r="AC362" s="1">
        <f>IF(AND(ISERROR(IF(ScheduleCompile!X355="Off",0,IF(ScheduleCompile!X355="On",1,IF(ISNUMBER(ScheduleCompile!X355),ScheduleCompile!X355/1,IF(ISTEXT(ScheduleCompile!X355),IF(OR(ISNUMBER(FIND("5F",ScheduleCompile!X355)),ISNUMBER(FIND("0F",ScheduleCompile!X355)),ISNUMBER(FIND("8F",ScheduleCompile!X355)),ISNUMBER(FIND("1F",ScheduleCompile!X355)),ISNUMBER(FIND("2F",ScheduleCompile!X355)),ISNUMBER(FIND("3F",ScheduleCompile!X355)),ISNUMBER(FIND("6F",ScheduleCompile!X355)),ISNUMBER(FIND("7F",ScheduleCompile!X355)),ISNUMBER(FIND("9F",ScheduleCompile!X355)),ISNUMBER(FIND("4F",ScheduleCompile!X355))),VALUE(LEFT(ScheduleCompile!X355,FIND("F",ScheduleCompile!X355)-1)),ScheduleCompile!X355)))))),ISTEXT(ScheduleCompile!#REF!)),"ENDTABLE",IF(ISERROR(IF(ScheduleCompile!X355="Off",0,IF(ScheduleCompile!X355="On",1,IF(ISNUMBER(ScheduleCompile!X355),ScheduleCompile!X355/1,IF(ISTEXT(ScheduleCompile!X355),IF(OR(ISNUMBER(FIND("5F",ScheduleCompile!X355)),ISNUMBER(FIND("0F",ScheduleCompile!X355)),ISNUMBER(FIND("8F",ScheduleCompile!X355)),ISNUMBER(FIND("1F",ScheduleCompile!X355)),ISNUMBER(FIND("2F",ScheduleCompile!X355)),ISNUMBER(FIND("3F",ScheduleCompile!X355)),ISNUMBER(FIND("6F",ScheduleCompile!X355)),ISNUMBER(FIND("7F",ScheduleCompile!X355)),ISNUMBER(FIND("9F",ScheduleCompile!X355)),ISNUMBER(FIND("4F",ScheduleCompile!X355))),VALUE(LEFT(ScheduleCompile!X355,FIND("F",ScheduleCompile!X355)-1)),ScheduleCompile!X355)))))),"",IF(ScheduleCompile!X355="Off",0,IF(ScheduleCompile!X355="On",1,IF(ISNUMBER(ScheduleCompile!X355),ScheduleCompile!X355/1,IF(ISTEXT(ScheduleCompile!X355),IF(OR(ISNUMBER(FIND("5F",ScheduleCompile!X355)),ISNUMBER(FIND("0F",ScheduleCompile!X355)),ISNUMBER(FIND("8F",ScheduleCompile!X355)),ISNUMBER(FIND("1F",ScheduleCompile!X355)),ISNUMBER(FIND("2F",ScheduleCompile!X355)),ISNUMBER(FIND("3F",ScheduleCompile!X355)),ISNUMBER(FIND("6F",ScheduleCompile!X355)),ISNUMBER(FIND("7F",ScheduleCompile!X355)),ISNUMBER(FIND("9F",ScheduleCompile!X355)),ISNUMBER(FIND("4F",ScheduleCompile!X355))),VALUE(LEFT(ScheduleCompile!X355,FIND("F",ScheduleCompile!X355)-1)),ScheduleCompile!X355)))))))</f>
        <v>130</v>
      </c>
      <c r="AD362" s="1">
        <f>IF(AND(ISERROR(IF(ScheduleCompile!Y355="Off",0,IF(ScheduleCompile!Y355="On",1,IF(ISNUMBER(ScheduleCompile!Y355),ScheduleCompile!Y355/1,IF(ISTEXT(ScheduleCompile!Y355),IF(OR(ISNUMBER(FIND("5F",ScheduleCompile!Y355)),ISNUMBER(FIND("0F",ScheduleCompile!Y355)),ISNUMBER(FIND("8F",ScheduleCompile!Y355)),ISNUMBER(FIND("1F",ScheduleCompile!Y355)),ISNUMBER(FIND("2F",ScheduleCompile!Y355)),ISNUMBER(FIND("3F",ScheduleCompile!Y355)),ISNUMBER(FIND("6F",ScheduleCompile!Y355)),ISNUMBER(FIND("7F",ScheduleCompile!Y355)),ISNUMBER(FIND("9F",ScheduleCompile!Y355)),ISNUMBER(FIND("4F",ScheduleCompile!Y355))),VALUE(LEFT(ScheduleCompile!Y355,FIND("F",ScheduleCompile!Y355)-1)),ScheduleCompile!Y355)))))),ISTEXT(ScheduleCompile!#REF!)),"ENDTABLE",IF(ISERROR(IF(ScheduleCompile!Y355="Off",0,IF(ScheduleCompile!Y355="On",1,IF(ISNUMBER(ScheduleCompile!Y355),ScheduleCompile!Y355/1,IF(ISTEXT(ScheduleCompile!Y355),IF(OR(ISNUMBER(FIND("5F",ScheduleCompile!Y355)),ISNUMBER(FIND("0F",ScheduleCompile!Y355)),ISNUMBER(FIND("8F",ScheduleCompile!Y355)),ISNUMBER(FIND("1F",ScheduleCompile!Y355)),ISNUMBER(FIND("2F",ScheduleCompile!Y355)),ISNUMBER(FIND("3F",ScheduleCompile!Y355)),ISNUMBER(FIND("6F",ScheduleCompile!Y355)),ISNUMBER(FIND("7F",ScheduleCompile!Y355)),ISNUMBER(FIND("9F",ScheduleCompile!Y355)),ISNUMBER(FIND("4F",ScheduleCompile!Y355))),VALUE(LEFT(ScheduleCompile!Y355,FIND("F",ScheduleCompile!Y355)-1)),ScheduleCompile!Y355)))))),"",IF(ScheduleCompile!Y355="Off",0,IF(ScheduleCompile!Y355="On",1,IF(ISNUMBER(ScheduleCompile!Y355),ScheduleCompile!Y355/1,IF(ISTEXT(ScheduleCompile!Y355),IF(OR(ISNUMBER(FIND("5F",ScheduleCompile!Y355)),ISNUMBER(FIND("0F",ScheduleCompile!Y355)),ISNUMBER(FIND("8F",ScheduleCompile!Y355)),ISNUMBER(FIND("1F",ScheduleCompile!Y355)),ISNUMBER(FIND("2F",ScheduleCompile!Y355)),ISNUMBER(FIND("3F",ScheduleCompile!Y355)),ISNUMBER(FIND("6F",ScheduleCompile!Y355)),ISNUMBER(FIND("7F",ScheduleCompile!Y355)),ISNUMBER(FIND("9F",ScheduleCompile!Y355)),ISNUMBER(FIND("4F",ScheduleCompile!Y355))),VALUE(LEFT(ScheduleCompile!Y355,FIND("F",ScheduleCompile!Y355)-1)),ScheduleCompile!Y355)))))))</f>
        <v>130</v>
      </c>
    </row>
    <row r="363" spans="1:30" x14ac:dyDescent="0.25">
      <c r="A363" t="str">
        <f t="shared" si="23"/>
        <v>SchDay "ResidentialLivingElevatorWD"  Type = "Fraction" Hr = (0, 0, 0, 0, 0, 0, 0, 0.35, 0.69, 0.43, 0.37, 0.43, 0.58, 0.48, 0.37, 0.37, 0.46, 0.62, 0.2, 0.12, 0.04, 0.04, 0, 0) ..</v>
      </c>
      <c r="B363" s="1" t="s">
        <v>623</v>
      </c>
      <c r="C363" t="str">
        <f t="shared" si="24"/>
        <v xml:space="preserve">SchDay "ResidentialLivingElevatorWD"  Type = "Fraction" Hr = </v>
      </c>
      <c r="D363" t="str">
        <f t="shared" si="25"/>
        <v>(0, 0, 0, 0, 0, 0, 0, 0.35, 0.69, 0.43, 0.37, 0.43, 0.58, 0.48, 0.37, 0.37, 0.46, 0.62, 0.2, 0.12, 0.04, 0.04, 0, 0) ..</v>
      </c>
      <c r="E363" s="30" t="str">
        <f>ScheduleCompile!A356</f>
        <v>ResidentialLivingElevatorWD</v>
      </c>
      <c r="F363" t="str">
        <f t="shared" si="26"/>
        <v>Fraction</v>
      </c>
      <c r="G363" s="1">
        <f>IF(AND(ISERROR(IF(ScheduleCompile!B356="Off",0,IF(ScheduleCompile!B356="On",1,IF(ISNUMBER(ScheduleCompile!B356),ScheduleCompile!B356/1,IF(ISTEXT(ScheduleCompile!B356),IF(OR(ISNUMBER(FIND("5F",ScheduleCompile!B356)),ISNUMBER(FIND("0F",ScheduleCompile!B356)),ISNUMBER(FIND("8F",ScheduleCompile!B356)),ISNUMBER(FIND("1F",ScheduleCompile!B356)),ISNUMBER(FIND("2F",ScheduleCompile!B356)),ISNUMBER(FIND("3F",ScheduleCompile!B356)),ISNUMBER(FIND("6F",ScheduleCompile!B356)),ISNUMBER(FIND("7F",ScheduleCompile!B356)),ISNUMBER(FIND("9F",ScheduleCompile!B356)),ISNUMBER(FIND("4F",ScheduleCompile!B356))),VALUE(LEFT(ScheduleCompile!B356,FIND("F",ScheduleCompile!B356)-1)),ScheduleCompile!B356)))))),ISTEXT(ScheduleCompile!#REF!)),"ENDTABLE",IF(ISERROR(IF(ScheduleCompile!B356="Off",0,IF(ScheduleCompile!B356="On",1,IF(ISNUMBER(ScheduleCompile!B356),ScheduleCompile!B356/1,IF(ISTEXT(ScheduleCompile!B356),IF(OR(ISNUMBER(FIND("5F",ScheduleCompile!B356)),ISNUMBER(FIND("0F",ScheduleCompile!B356)),ISNUMBER(FIND("8F",ScheduleCompile!B356)),ISNUMBER(FIND("1F",ScheduleCompile!B356)),ISNUMBER(FIND("2F",ScheduleCompile!B356)),ISNUMBER(FIND("3F",ScheduleCompile!B356)),ISNUMBER(FIND("6F",ScheduleCompile!B356)),ISNUMBER(FIND("7F",ScheduleCompile!B356)),ISNUMBER(FIND("9F",ScheduleCompile!B356)),ISNUMBER(FIND("4F",ScheduleCompile!B356))),VALUE(LEFT(ScheduleCompile!B356,FIND("F",ScheduleCompile!B356)-1)),ScheduleCompile!B356)))))),"",IF(ScheduleCompile!B356="Off",0,IF(ScheduleCompile!B356="On",1,IF(ISNUMBER(ScheduleCompile!B356),ScheduleCompile!B356/1,IF(ISTEXT(ScheduleCompile!B356),IF(OR(ISNUMBER(FIND("5F",ScheduleCompile!B356)),ISNUMBER(FIND("0F",ScheduleCompile!B356)),ISNUMBER(FIND("8F",ScheduleCompile!B356)),ISNUMBER(FIND("1F",ScheduleCompile!B356)),ISNUMBER(FIND("2F",ScheduleCompile!B356)),ISNUMBER(FIND("3F",ScheduleCompile!B356)),ISNUMBER(FIND("6F",ScheduleCompile!B356)),ISNUMBER(FIND("7F",ScheduleCompile!B356)),ISNUMBER(FIND("9F",ScheduleCompile!B356)),ISNUMBER(FIND("4F",ScheduleCompile!B356))),VALUE(LEFT(ScheduleCompile!B356,FIND("F",ScheduleCompile!B356)-1)),ScheduleCompile!B356)))))))</f>
        <v>0</v>
      </c>
      <c r="H363" s="1">
        <f>IF(AND(ISERROR(IF(ScheduleCompile!C356="Off",0,IF(ScheduleCompile!C356="On",1,IF(ISNUMBER(ScheduleCompile!C356),ScheduleCompile!C356/1,IF(ISTEXT(ScheduleCompile!C356),IF(OR(ISNUMBER(FIND("5F",ScheduleCompile!C356)),ISNUMBER(FIND("0F",ScheduleCompile!C356)),ISNUMBER(FIND("8F",ScheduleCompile!C356)),ISNUMBER(FIND("1F",ScheduleCompile!C356)),ISNUMBER(FIND("2F",ScheduleCompile!C356)),ISNUMBER(FIND("3F",ScheduleCompile!C356)),ISNUMBER(FIND("6F",ScheduleCompile!C356)),ISNUMBER(FIND("7F",ScheduleCompile!C356)),ISNUMBER(FIND("9F",ScheduleCompile!C356)),ISNUMBER(FIND("4F",ScheduleCompile!C356))),VALUE(LEFT(ScheduleCompile!C356,FIND("F",ScheduleCompile!C356)-1)),ScheduleCompile!C356)))))),ISTEXT(ScheduleCompile!#REF!)),"ENDTABLE",IF(ISERROR(IF(ScheduleCompile!C356="Off",0,IF(ScheduleCompile!C356="On",1,IF(ISNUMBER(ScheduleCompile!C356),ScheduleCompile!C356/1,IF(ISTEXT(ScheduleCompile!C356),IF(OR(ISNUMBER(FIND("5F",ScheduleCompile!C356)),ISNUMBER(FIND("0F",ScheduleCompile!C356)),ISNUMBER(FIND("8F",ScheduleCompile!C356)),ISNUMBER(FIND("1F",ScheduleCompile!C356)),ISNUMBER(FIND("2F",ScheduleCompile!C356)),ISNUMBER(FIND("3F",ScheduleCompile!C356)),ISNUMBER(FIND("6F",ScheduleCompile!C356)),ISNUMBER(FIND("7F",ScheduleCompile!C356)),ISNUMBER(FIND("9F",ScheduleCompile!C356)),ISNUMBER(FIND("4F",ScheduleCompile!C356))),VALUE(LEFT(ScheduleCompile!C356,FIND("F",ScheduleCompile!C356)-1)),ScheduleCompile!C356)))))),"",IF(ScheduleCompile!C356="Off",0,IF(ScheduleCompile!C356="On",1,IF(ISNUMBER(ScheduleCompile!C356),ScheduleCompile!C356/1,IF(ISTEXT(ScheduleCompile!C356),IF(OR(ISNUMBER(FIND("5F",ScheduleCompile!C356)),ISNUMBER(FIND("0F",ScheduleCompile!C356)),ISNUMBER(FIND("8F",ScheduleCompile!C356)),ISNUMBER(FIND("1F",ScheduleCompile!C356)),ISNUMBER(FIND("2F",ScheduleCompile!C356)),ISNUMBER(FIND("3F",ScheduleCompile!C356)),ISNUMBER(FIND("6F",ScheduleCompile!C356)),ISNUMBER(FIND("7F",ScheduleCompile!C356)),ISNUMBER(FIND("9F",ScheduleCompile!C356)),ISNUMBER(FIND("4F",ScheduleCompile!C356))),VALUE(LEFT(ScheduleCompile!C356,FIND("F",ScheduleCompile!C356)-1)),ScheduleCompile!C356)))))))</f>
        <v>0</v>
      </c>
      <c r="I363" s="1">
        <f>IF(AND(ISERROR(IF(ScheduleCompile!D356="Off",0,IF(ScheduleCompile!D356="On",1,IF(ISNUMBER(ScheduleCompile!D356),ScheduleCompile!D356/1,IF(ISTEXT(ScheduleCompile!D356),IF(OR(ISNUMBER(FIND("5F",ScheduleCompile!D356)),ISNUMBER(FIND("0F",ScheduleCompile!D356)),ISNUMBER(FIND("8F",ScheduleCompile!D356)),ISNUMBER(FIND("1F",ScheduleCompile!D356)),ISNUMBER(FIND("2F",ScheduleCompile!D356)),ISNUMBER(FIND("3F",ScheduleCompile!D356)),ISNUMBER(FIND("6F",ScheduleCompile!D356)),ISNUMBER(FIND("7F",ScheduleCompile!D356)),ISNUMBER(FIND("9F",ScheduleCompile!D356)),ISNUMBER(FIND("4F",ScheduleCompile!D356))),VALUE(LEFT(ScheduleCompile!D356,FIND("F",ScheduleCompile!D356)-1)),ScheduleCompile!D356)))))),ISTEXT(ScheduleCompile!#REF!)),"ENDTABLE",IF(ISERROR(IF(ScheduleCompile!D356="Off",0,IF(ScheduleCompile!D356="On",1,IF(ISNUMBER(ScheduleCompile!D356),ScheduleCompile!D356/1,IF(ISTEXT(ScheduleCompile!D356),IF(OR(ISNUMBER(FIND("5F",ScheduleCompile!D356)),ISNUMBER(FIND("0F",ScheduleCompile!D356)),ISNUMBER(FIND("8F",ScheduleCompile!D356)),ISNUMBER(FIND("1F",ScheduleCompile!D356)),ISNUMBER(FIND("2F",ScheduleCompile!D356)),ISNUMBER(FIND("3F",ScheduleCompile!D356)),ISNUMBER(FIND("6F",ScheduleCompile!D356)),ISNUMBER(FIND("7F",ScheduleCompile!D356)),ISNUMBER(FIND("9F",ScheduleCompile!D356)),ISNUMBER(FIND("4F",ScheduleCompile!D356))),VALUE(LEFT(ScheduleCompile!D356,FIND("F",ScheduleCompile!D356)-1)),ScheduleCompile!D356)))))),"",IF(ScheduleCompile!D356="Off",0,IF(ScheduleCompile!D356="On",1,IF(ISNUMBER(ScheduleCompile!D356),ScheduleCompile!D356/1,IF(ISTEXT(ScheduleCompile!D356),IF(OR(ISNUMBER(FIND("5F",ScheduleCompile!D356)),ISNUMBER(FIND("0F",ScheduleCompile!D356)),ISNUMBER(FIND("8F",ScheduleCompile!D356)),ISNUMBER(FIND("1F",ScheduleCompile!D356)),ISNUMBER(FIND("2F",ScheduleCompile!D356)),ISNUMBER(FIND("3F",ScheduleCompile!D356)),ISNUMBER(FIND("6F",ScheduleCompile!D356)),ISNUMBER(FIND("7F",ScheduleCompile!D356)),ISNUMBER(FIND("9F",ScheduleCompile!D356)),ISNUMBER(FIND("4F",ScheduleCompile!D356))),VALUE(LEFT(ScheduleCompile!D356,FIND("F",ScheduleCompile!D356)-1)),ScheduleCompile!D356)))))))</f>
        <v>0</v>
      </c>
      <c r="J363" s="1">
        <f>IF(AND(ISERROR(IF(ScheduleCompile!E356="Off",0,IF(ScheduleCompile!E356="On",1,IF(ISNUMBER(ScheduleCompile!E356),ScheduleCompile!E356/1,IF(ISTEXT(ScheduleCompile!E356),IF(OR(ISNUMBER(FIND("5F",ScheduleCompile!E356)),ISNUMBER(FIND("0F",ScheduleCompile!E356)),ISNUMBER(FIND("8F",ScheduleCompile!E356)),ISNUMBER(FIND("1F",ScheduleCompile!E356)),ISNUMBER(FIND("2F",ScheduleCompile!E356)),ISNUMBER(FIND("3F",ScheduleCompile!E356)),ISNUMBER(FIND("6F",ScheduleCompile!E356)),ISNUMBER(FIND("7F",ScheduleCompile!E356)),ISNUMBER(FIND("9F",ScheduleCompile!E356)),ISNUMBER(FIND("4F",ScheduleCompile!E356))),VALUE(LEFT(ScheduleCompile!E356,FIND("F",ScheduleCompile!E356)-1)),ScheduleCompile!E356)))))),ISTEXT(ScheduleCompile!#REF!)),"ENDTABLE",IF(ISERROR(IF(ScheduleCompile!E356="Off",0,IF(ScheduleCompile!E356="On",1,IF(ISNUMBER(ScheduleCompile!E356),ScheduleCompile!E356/1,IF(ISTEXT(ScheduleCompile!E356),IF(OR(ISNUMBER(FIND("5F",ScheduleCompile!E356)),ISNUMBER(FIND("0F",ScheduleCompile!E356)),ISNUMBER(FIND("8F",ScheduleCompile!E356)),ISNUMBER(FIND("1F",ScheduleCompile!E356)),ISNUMBER(FIND("2F",ScheduleCompile!E356)),ISNUMBER(FIND("3F",ScheduleCompile!E356)),ISNUMBER(FIND("6F",ScheduleCompile!E356)),ISNUMBER(FIND("7F",ScheduleCompile!E356)),ISNUMBER(FIND("9F",ScheduleCompile!E356)),ISNUMBER(FIND("4F",ScheduleCompile!E356))),VALUE(LEFT(ScheduleCompile!E356,FIND("F",ScheduleCompile!E356)-1)),ScheduleCompile!E356)))))),"",IF(ScheduleCompile!E356="Off",0,IF(ScheduleCompile!E356="On",1,IF(ISNUMBER(ScheduleCompile!E356),ScheduleCompile!E356/1,IF(ISTEXT(ScheduleCompile!E356),IF(OR(ISNUMBER(FIND("5F",ScheduleCompile!E356)),ISNUMBER(FIND("0F",ScheduleCompile!E356)),ISNUMBER(FIND("8F",ScheduleCompile!E356)),ISNUMBER(FIND("1F",ScheduleCompile!E356)),ISNUMBER(FIND("2F",ScheduleCompile!E356)),ISNUMBER(FIND("3F",ScheduleCompile!E356)),ISNUMBER(FIND("6F",ScheduleCompile!E356)),ISNUMBER(FIND("7F",ScheduleCompile!E356)),ISNUMBER(FIND("9F",ScheduleCompile!E356)),ISNUMBER(FIND("4F",ScheduleCompile!E356))),VALUE(LEFT(ScheduleCompile!E356,FIND("F",ScheduleCompile!E356)-1)),ScheduleCompile!E356)))))))</f>
        <v>0</v>
      </c>
      <c r="K363" s="1">
        <f>IF(AND(ISERROR(IF(ScheduleCompile!F356="Off",0,IF(ScheduleCompile!F356="On",1,IF(ISNUMBER(ScheduleCompile!F356),ScheduleCompile!F356/1,IF(ISTEXT(ScheduleCompile!F356),IF(OR(ISNUMBER(FIND("5F",ScheduleCompile!F356)),ISNUMBER(FIND("0F",ScheduleCompile!F356)),ISNUMBER(FIND("8F",ScheduleCompile!F356)),ISNUMBER(FIND("1F",ScheduleCompile!F356)),ISNUMBER(FIND("2F",ScheduleCompile!F356)),ISNUMBER(FIND("3F",ScheduleCompile!F356)),ISNUMBER(FIND("6F",ScheduleCompile!F356)),ISNUMBER(FIND("7F",ScheduleCompile!F356)),ISNUMBER(FIND("9F",ScheduleCompile!F356)),ISNUMBER(FIND("4F",ScheduleCompile!F356))),VALUE(LEFT(ScheduleCompile!F356,FIND("F",ScheduleCompile!F356)-1)),ScheduleCompile!F356)))))),ISTEXT(ScheduleCompile!#REF!)),"ENDTABLE",IF(ISERROR(IF(ScheduleCompile!F356="Off",0,IF(ScheduleCompile!F356="On",1,IF(ISNUMBER(ScheduleCompile!F356),ScheduleCompile!F356/1,IF(ISTEXT(ScheduleCompile!F356),IF(OR(ISNUMBER(FIND("5F",ScheduleCompile!F356)),ISNUMBER(FIND("0F",ScheduleCompile!F356)),ISNUMBER(FIND("8F",ScheduleCompile!F356)),ISNUMBER(FIND("1F",ScheduleCompile!F356)),ISNUMBER(FIND("2F",ScheduleCompile!F356)),ISNUMBER(FIND("3F",ScheduleCompile!F356)),ISNUMBER(FIND("6F",ScheduleCompile!F356)),ISNUMBER(FIND("7F",ScheduleCompile!F356)),ISNUMBER(FIND("9F",ScheduleCompile!F356)),ISNUMBER(FIND("4F",ScheduleCompile!F356))),VALUE(LEFT(ScheduleCompile!F356,FIND("F",ScheduleCompile!F356)-1)),ScheduleCompile!F356)))))),"",IF(ScheduleCompile!F356="Off",0,IF(ScheduleCompile!F356="On",1,IF(ISNUMBER(ScheduleCompile!F356),ScheduleCompile!F356/1,IF(ISTEXT(ScheduleCompile!F356),IF(OR(ISNUMBER(FIND("5F",ScheduleCompile!F356)),ISNUMBER(FIND("0F",ScheduleCompile!F356)),ISNUMBER(FIND("8F",ScheduleCompile!F356)),ISNUMBER(FIND("1F",ScheduleCompile!F356)),ISNUMBER(FIND("2F",ScheduleCompile!F356)),ISNUMBER(FIND("3F",ScheduleCompile!F356)),ISNUMBER(FIND("6F",ScheduleCompile!F356)),ISNUMBER(FIND("7F",ScheduleCompile!F356)),ISNUMBER(FIND("9F",ScheduleCompile!F356)),ISNUMBER(FIND("4F",ScheduleCompile!F356))),VALUE(LEFT(ScheduleCompile!F356,FIND("F",ScheduleCompile!F356)-1)),ScheduleCompile!F356)))))))</f>
        <v>0</v>
      </c>
      <c r="L363" s="1">
        <f>IF(AND(ISERROR(IF(ScheduleCompile!G356="Off",0,IF(ScheduleCompile!G356="On",1,IF(ISNUMBER(ScheduleCompile!G356),ScheduleCompile!G356/1,IF(ISTEXT(ScheduleCompile!G356),IF(OR(ISNUMBER(FIND("5F",ScheduleCompile!G356)),ISNUMBER(FIND("0F",ScheduleCompile!G356)),ISNUMBER(FIND("8F",ScheduleCompile!G356)),ISNUMBER(FIND("1F",ScheduleCompile!G356)),ISNUMBER(FIND("2F",ScheduleCompile!G356)),ISNUMBER(FIND("3F",ScheduleCompile!G356)),ISNUMBER(FIND("6F",ScheduleCompile!G356)),ISNUMBER(FIND("7F",ScheduleCompile!G356)),ISNUMBER(FIND("9F",ScheduleCompile!G356)),ISNUMBER(FIND("4F",ScheduleCompile!G356))),VALUE(LEFT(ScheduleCompile!G356,FIND("F",ScheduleCompile!G356)-1)),ScheduleCompile!G356)))))),ISTEXT(ScheduleCompile!#REF!)),"ENDTABLE",IF(ISERROR(IF(ScheduleCompile!G356="Off",0,IF(ScheduleCompile!G356="On",1,IF(ISNUMBER(ScheduleCompile!G356),ScheduleCompile!G356/1,IF(ISTEXT(ScheduleCompile!G356),IF(OR(ISNUMBER(FIND("5F",ScheduleCompile!G356)),ISNUMBER(FIND("0F",ScheduleCompile!G356)),ISNUMBER(FIND("8F",ScheduleCompile!G356)),ISNUMBER(FIND("1F",ScheduleCompile!G356)),ISNUMBER(FIND("2F",ScheduleCompile!G356)),ISNUMBER(FIND("3F",ScheduleCompile!G356)),ISNUMBER(FIND("6F",ScheduleCompile!G356)),ISNUMBER(FIND("7F",ScheduleCompile!G356)),ISNUMBER(FIND("9F",ScheduleCompile!G356)),ISNUMBER(FIND("4F",ScheduleCompile!G356))),VALUE(LEFT(ScheduleCompile!G356,FIND("F",ScheduleCompile!G356)-1)),ScheduleCompile!G356)))))),"",IF(ScheduleCompile!G356="Off",0,IF(ScheduleCompile!G356="On",1,IF(ISNUMBER(ScheduleCompile!G356),ScheduleCompile!G356/1,IF(ISTEXT(ScheduleCompile!G356),IF(OR(ISNUMBER(FIND("5F",ScheduleCompile!G356)),ISNUMBER(FIND("0F",ScheduleCompile!G356)),ISNUMBER(FIND("8F",ScheduleCompile!G356)),ISNUMBER(FIND("1F",ScheduleCompile!G356)),ISNUMBER(FIND("2F",ScheduleCompile!G356)),ISNUMBER(FIND("3F",ScheduleCompile!G356)),ISNUMBER(FIND("6F",ScheduleCompile!G356)),ISNUMBER(FIND("7F",ScheduleCompile!G356)),ISNUMBER(FIND("9F",ScheduleCompile!G356)),ISNUMBER(FIND("4F",ScheduleCompile!G356))),VALUE(LEFT(ScheduleCompile!G356,FIND("F",ScheduleCompile!G356)-1)),ScheduleCompile!G356)))))))</f>
        <v>0</v>
      </c>
      <c r="M363" s="1">
        <f>IF(AND(ISERROR(IF(ScheduleCompile!H356="Off",0,IF(ScheduleCompile!H356="On",1,IF(ISNUMBER(ScheduleCompile!H356),ScheduleCompile!H356/1,IF(ISTEXT(ScheduleCompile!H356),IF(OR(ISNUMBER(FIND("5F",ScheduleCompile!H356)),ISNUMBER(FIND("0F",ScheduleCompile!H356)),ISNUMBER(FIND("8F",ScheduleCompile!H356)),ISNUMBER(FIND("1F",ScheduleCompile!H356)),ISNUMBER(FIND("2F",ScheduleCompile!H356)),ISNUMBER(FIND("3F",ScheduleCompile!H356)),ISNUMBER(FIND("6F",ScheduleCompile!H356)),ISNUMBER(FIND("7F",ScheduleCompile!H356)),ISNUMBER(FIND("9F",ScheduleCompile!H356)),ISNUMBER(FIND("4F",ScheduleCompile!H356))),VALUE(LEFT(ScheduleCompile!H356,FIND("F",ScheduleCompile!H356)-1)),ScheduleCompile!H356)))))),ISTEXT(ScheduleCompile!#REF!)),"ENDTABLE",IF(ISERROR(IF(ScheduleCompile!H356="Off",0,IF(ScheduleCompile!H356="On",1,IF(ISNUMBER(ScheduleCompile!H356),ScheduleCompile!H356/1,IF(ISTEXT(ScheduleCompile!H356),IF(OR(ISNUMBER(FIND("5F",ScheduleCompile!H356)),ISNUMBER(FIND("0F",ScheduleCompile!H356)),ISNUMBER(FIND("8F",ScheduleCompile!H356)),ISNUMBER(FIND("1F",ScheduleCompile!H356)),ISNUMBER(FIND("2F",ScheduleCompile!H356)),ISNUMBER(FIND("3F",ScheduleCompile!H356)),ISNUMBER(FIND("6F",ScheduleCompile!H356)),ISNUMBER(FIND("7F",ScheduleCompile!H356)),ISNUMBER(FIND("9F",ScheduleCompile!H356)),ISNUMBER(FIND("4F",ScheduleCompile!H356))),VALUE(LEFT(ScheduleCompile!H356,FIND("F",ScheduleCompile!H356)-1)),ScheduleCompile!H356)))))),"",IF(ScheduleCompile!H356="Off",0,IF(ScheduleCompile!H356="On",1,IF(ISNUMBER(ScheduleCompile!H356),ScheduleCompile!H356/1,IF(ISTEXT(ScheduleCompile!H356),IF(OR(ISNUMBER(FIND("5F",ScheduleCompile!H356)),ISNUMBER(FIND("0F",ScheduleCompile!H356)),ISNUMBER(FIND("8F",ScheduleCompile!H356)),ISNUMBER(FIND("1F",ScheduleCompile!H356)),ISNUMBER(FIND("2F",ScheduleCompile!H356)),ISNUMBER(FIND("3F",ScheduleCompile!H356)),ISNUMBER(FIND("6F",ScheduleCompile!H356)),ISNUMBER(FIND("7F",ScheduleCompile!H356)),ISNUMBER(FIND("9F",ScheduleCompile!H356)),ISNUMBER(FIND("4F",ScheduleCompile!H356))),VALUE(LEFT(ScheduleCompile!H356,FIND("F",ScheduleCompile!H356)-1)),ScheduleCompile!H356)))))))</f>
        <v>0</v>
      </c>
      <c r="N363" s="1">
        <f>IF(AND(ISERROR(IF(ScheduleCompile!I356="Off",0,IF(ScheduleCompile!I356="On",1,IF(ISNUMBER(ScheduleCompile!I356),ScheduleCompile!I356/1,IF(ISTEXT(ScheduleCompile!I356),IF(OR(ISNUMBER(FIND("5F",ScheduleCompile!I356)),ISNUMBER(FIND("0F",ScheduleCompile!I356)),ISNUMBER(FIND("8F",ScheduleCompile!I356)),ISNUMBER(FIND("1F",ScheduleCompile!I356)),ISNUMBER(FIND("2F",ScheduleCompile!I356)),ISNUMBER(FIND("3F",ScheduleCompile!I356)),ISNUMBER(FIND("6F",ScheduleCompile!I356)),ISNUMBER(FIND("7F",ScheduleCompile!I356)),ISNUMBER(FIND("9F",ScheduleCompile!I356)),ISNUMBER(FIND("4F",ScheduleCompile!I356))),VALUE(LEFT(ScheduleCompile!I356,FIND("F",ScheduleCompile!I356)-1)),ScheduleCompile!I356)))))),ISTEXT(ScheduleCompile!#REF!)),"ENDTABLE",IF(ISERROR(IF(ScheduleCompile!I356="Off",0,IF(ScheduleCompile!I356="On",1,IF(ISNUMBER(ScheduleCompile!I356),ScheduleCompile!I356/1,IF(ISTEXT(ScheduleCompile!I356),IF(OR(ISNUMBER(FIND("5F",ScheduleCompile!I356)),ISNUMBER(FIND("0F",ScheduleCompile!I356)),ISNUMBER(FIND("8F",ScheduleCompile!I356)),ISNUMBER(FIND("1F",ScheduleCompile!I356)),ISNUMBER(FIND("2F",ScheduleCompile!I356)),ISNUMBER(FIND("3F",ScheduleCompile!I356)),ISNUMBER(FIND("6F",ScheduleCompile!I356)),ISNUMBER(FIND("7F",ScheduleCompile!I356)),ISNUMBER(FIND("9F",ScheduleCompile!I356)),ISNUMBER(FIND("4F",ScheduleCompile!I356))),VALUE(LEFT(ScheduleCompile!I356,FIND("F",ScheduleCompile!I356)-1)),ScheduleCompile!I356)))))),"",IF(ScheduleCompile!I356="Off",0,IF(ScheduleCompile!I356="On",1,IF(ISNUMBER(ScheduleCompile!I356),ScheduleCompile!I356/1,IF(ISTEXT(ScheduleCompile!I356),IF(OR(ISNUMBER(FIND("5F",ScheduleCompile!I356)),ISNUMBER(FIND("0F",ScheduleCompile!I356)),ISNUMBER(FIND("8F",ScheduleCompile!I356)),ISNUMBER(FIND("1F",ScheduleCompile!I356)),ISNUMBER(FIND("2F",ScheduleCompile!I356)),ISNUMBER(FIND("3F",ScheduleCompile!I356)),ISNUMBER(FIND("6F",ScheduleCompile!I356)),ISNUMBER(FIND("7F",ScheduleCompile!I356)),ISNUMBER(FIND("9F",ScheduleCompile!I356)),ISNUMBER(FIND("4F",ScheduleCompile!I356))),VALUE(LEFT(ScheduleCompile!I356,FIND("F",ScheduleCompile!I356)-1)),ScheduleCompile!I356)))))))</f>
        <v>0.35</v>
      </c>
      <c r="O363" s="1">
        <f>IF(AND(ISERROR(IF(ScheduleCompile!J356="Off",0,IF(ScheduleCompile!J356="On",1,IF(ISNUMBER(ScheduleCompile!J356),ScheduleCompile!J356/1,IF(ISTEXT(ScheduleCompile!J356),IF(OR(ISNUMBER(FIND("5F",ScheduleCompile!J356)),ISNUMBER(FIND("0F",ScheduleCompile!J356)),ISNUMBER(FIND("8F",ScheduleCompile!J356)),ISNUMBER(FIND("1F",ScheduleCompile!J356)),ISNUMBER(FIND("2F",ScheduleCompile!J356)),ISNUMBER(FIND("3F",ScheduleCompile!J356)),ISNUMBER(FIND("6F",ScheduleCompile!J356)),ISNUMBER(FIND("7F",ScheduleCompile!J356)),ISNUMBER(FIND("9F",ScheduleCompile!J356)),ISNUMBER(FIND("4F",ScheduleCompile!J356))),VALUE(LEFT(ScheduleCompile!J356,FIND("F",ScheduleCompile!J356)-1)),ScheduleCompile!J356)))))),ISTEXT(ScheduleCompile!#REF!)),"ENDTABLE",IF(ISERROR(IF(ScheduleCompile!J356="Off",0,IF(ScheduleCompile!J356="On",1,IF(ISNUMBER(ScheduleCompile!J356),ScheduleCompile!J356/1,IF(ISTEXT(ScheduleCompile!J356),IF(OR(ISNUMBER(FIND("5F",ScheduleCompile!J356)),ISNUMBER(FIND("0F",ScheduleCompile!J356)),ISNUMBER(FIND("8F",ScheduleCompile!J356)),ISNUMBER(FIND("1F",ScheduleCompile!J356)),ISNUMBER(FIND("2F",ScheduleCompile!J356)),ISNUMBER(FIND("3F",ScheduleCompile!J356)),ISNUMBER(FIND("6F",ScheduleCompile!J356)),ISNUMBER(FIND("7F",ScheduleCompile!J356)),ISNUMBER(FIND("9F",ScheduleCompile!J356)),ISNUMBER(FIND("4F",ScheduleCompile!J356))),VALUE(LEFT(ScheduleCompile!J356,FIND("F",ScheduleCompile!J356)-1)),ScheduleCompile!J356)))))),"",IF(ScheduleCompile!J356="Off",0,IF(ScheduleCompile!J356="On",1,IF(ISNUMBER(ScheduleCompile!J356),ScheduleCompile!J356/1,IF(ISTEXT(ScheduleCompile!J356),IF(OR(ISNUMBER(FIND("5F",ScheduleCompile!J356)),ISNUMBER(FIND("0F",ScheduleCompile!J356)),ISNUMBER(FIND("8F",ScheduleCompile!J356)),ISNUMBER(FIND("1F",ScheduleCompile!J356)),ISNUMBER(FIND("2F",ScheduleCompile!J356)),ISNUMBER(FIND("3F",ScheduleCompile!J356)),ISNUMBER(FIND("6F",ScheduleCompile!J356)),ISNUMBER(FIND("7F",ScheduleCompile!J356)),ISNUMBER(FIND("9F",ScheduleCompile!J356)),ISNUMBER(FIND("4F",ScheduleCompile!J356))),VALUE(LEFT(ScheduleCompile!J356,FIND("F",ScheduleCompile!J356)-1)),ScheduleCompile!J356)))))))</f>
        <v>0.69</v>
      </c>
      <c r="P363" s="1">
        <f>IF(AND(ISERROR(IF(ScheduleCompile!K356="Off",0,IF(ScheduleCompile!K356="On",1,IF(ISNUMBER(ScheduleCompile!K356),ScheduleCompile!K356/1,IF(ISTEXT(ScheduleCompile!K356),IF(OR(ISNUMBER(FIND("5F",ScheduleCompile!K356)),ISNUMBER(FIND("0F",ScheduleCompile!K356)),ISNUMBER(FIND("8F",ScheduleCompile!K356)),ISNUMBER(FIND("1F",ScheduleCompile!K356)),ISNUMBER(FIND("2F",ScheduleCompile!K356)),ISNUMBER(FIND("3F",ScheduleCompile!K356)),ISNUMBER(FIND("6F",ScheduleCompile!K356)),ISNUMBER(FIND("7F",ScheduleCompile!K356)),ISNUMBER(FIND("9F",ScheduleCompile!K356)),ISNUMBER(FIND("4F",ScheduleCompile!K356))),VALUE(LEFT(ScheduleCompile!K356,FIND("F",ScheduleCompile!K356)-1)),ScheduleCompile!K356)))))),ISTEXT(ScheduleCompile!#REF!)),"ENDTABLE",IF(ISERROR(IF(ScheduleCompile!K356="Off",0,IF(ScheduleCompile!K356="On",1,IF(ISNUMBER(ScheduleCompile!K356),ScheduleCompile!K356/1,IF(ISTEXT(ScheduleCompile!K356),IF(OR(ISNUMBER(FIND("5F",ScheduleCompile!K356)),ISNUMBER(FIND("0F",ScheduleCompile!K356)),ISNUMBER(FIND("8F",ScheduleCompile!K356)),ISNUMBER(FIND("1F",ScheduleCompile!K356)),ISNUMBER(FIND("2F",ScheduleCompile!K356)),ISNUMBER(FIND("3F",ScheduleCompile!K356)),ISNUMBER(FIND("6F",ScheduleCompile!K356)),ISNUMBER(FIND("7F",ScheduleCompile!K356)),ISNUMBER(FIND("9F",ScheduleCompile!K356)),ISNUMBER(FIND("4F",ScheduleCompile!K356))),VALUE(LEFT(ScheduleCompile!K356,FIND("F",ScheduleCompile!K356)-1)),ScheduleCompile!K356)))))),"",IF(ScheduleCompile!K356="Off",0,IF(ScheduleCompile!K356="On",1,IF(ISNUMBER(ScheduleCompile!K356),ScheduleCompile!K356/1,IF(ISTEXT(ScheduleCompile!K356),IF(OR(ISNUMBER(FIND("5F",ScheduleCompile!K356)),ISNUMBER(FIND("0F",ScheduleCompile!K356)),ISNUMBER(FIND("8F",ScheduleCompile!K356)),ISNUMBER(FIND("1F",ScheduleCompile!K356)),ISNUMBER(FIND("2F",ScheduleCompile!K356)),ISNUMBER(FIND("3F",ScheduleCompile!K356)),ISNUMBER(FIND("6F",ScheduleCompile!K356)),ISNUMBER(FIND("7F",ScheduleCompile!K356)),ISNUMBER(FIND("9F",ScheduleCompile!K356)),ISNUMBER(FIND("4F",ScheduleCompile!K356))),VALUE(LEFT(ScheduleCompile!K356,FIND("F",ScheduleCompile!K356)-1)),ScheduleCompile!K356)))))))</f>
        <v>0.43</v>
      </c>
      <c r="Q363" s="1">
        <f>IF(AND(ISERROR(IF(ScheduleCompile!L356="Off",0,IF(ScheduleCompile!L356="On",1,IF(ISNUMBER(ScheduleCompile!L356),ScheduleCompile!L356/1,IF(ISTEXT(ScheduleCompile!L356),IF(OR(ISNUMBER(FIND("5F",ScheduleCompile!L356)),ISNUMBER(FIND("0F",ScheduleCompile!L356)),ISNUMBER(FIND("8F",ScheduleCompile!L356)),ISNUMBER(FIND("1F",ScheduleCompile!L356)),ISNUMBER(FIND("2F",ScheduleCompile!L356)),ISNUMBER(FIND("3F",ScheduleCompile!L356)),ISNUMBER(FIND("6F",ScheduleCompile!L356)),ISNUMBER(FIND("7F",ScheduleCompile!L356)),ISNUMBER(FIND("9F",ScheduleCompile!L356)),ISNUMBER(FIND("4F",ScheduleCompile!L356))),VALUE(LEFT(ScheduleCompile!L356,FIND("F",ScheduleCompile!L356)-1)),ScheduleCompile!L356)))))),ISTEXT(ScheduleCompile!#REF!)),"ENDTABLE",IF(ISERROR(IF(ScheduleCompile!L356="Off",0,IF(ScheduleCompile!L356="On",1,IF(ISNUMBER(ScheduleCompile!L356),ScheduleCompile!L356/1,IF(ISTEXT(ScheduleCompile!L356),IF(OR(ISNUMBER(FIND("5F",ScheduleCompile!L356)),ISNUMBER(FIND("0F",ScheduleCompile!L356)),ISNUMBER(FIND("8F",ScheduleCompile!L356)),ISNUMBER(FIND("1F",ScheduleCompile!L356)),ISNUMBER(FIND("2F",ScheduleCompile!L356)),ISNUMBER(FIND("3F",ScheduleCompile!L356)),ISNUMBER(FIND("6F",ScheduleCompile!L356)),ISNUMBER(FIND("7F",ScheduleCompile!L356)),ISNUMBER(FIND("9F",ScheduleCompile!L356)),ISNUMBER(FIND("4F",ScheduleCompile!L356))),VALUE(LEFT(ScheduleCompile!L356,FIND("F",ScheduleCompile!L356)-1)),ScheduleCompile!L356)))))),"",IF(ScheduleCompile!L356="Off",0,IF(ScheduleCompile!L356="On",1,IF(ISNUMBER(ScheduleCompile!L356),ScheduleCompile!L356/1,IF(ISTEXT(ScheduleCompile!L356),IF(OR(ISNUMBER(FIND("5F",ScheduleCompile!L356)),ISNUMBER(FIND("0F",ScheduleCompile!L356)),ISNUMBER(FIND("8F",ScheduleCompile!L356)),ISNUMBER(FIND("1F",ScheduleCompile!L356)),ISNUMBER(FIND("2F",ScheduleCompile!L356)),ISNUMBER(FIND("3F",ScheduleCompile!L356)),ISNUMBER(FIND("6F",ScheduleCompile!L356)),ISNUMBER(FIND("7F",ScheduleCompile!L356)),ISNUMBER(FIND("9F",ScheduleCompile!L356)),ISNUMBER(FIND("4F",ScheduleCompile!L356))),VALUE(LEFT(ScheduleCompile!L356,FIND("F",ScheduleCompile!L356)-1)),ScheduleCompile!L356)))))))</f>
        <v>0.37</v>
      </c>
      <c r="R363" s="1">
        <f>IF(AND(ISERROR(IF(ScheduleCompile!M356="Off",0,IF(ScheduleCompile!M356="On",1,IF(ISNUMBER(ScheduleCompile!M356),ScheduleCompile!M356/1,IF(ISTEXT(ScheduleCompile!M356),IF(OR(ISNUMBER(FIND("5F",ScheduleCompile!M356)),ISNUMBER(FIND("0F",ScheduleCompile!M356)),ISNUMBER(FIND("8F",ScheduleCompile!M356)),ISNUMBER(FIND("1F",ScheduleCompile!M356)),ISNUMBER(FIND("2F",ScheduleCompile!M356)),ISNUMBER(FIND("3F",ScheduleCompile!M356)),ISNUMBER(FIND("6F",ScheduleCompile!M356)),ISNUMBER(FIND("7F",ScheduleCompile!M356)),ISNUMBER(FIND("9F",ScheduleCompile!M356)),ISNUMBER(FIND("4F",ScheduleCompile!M356))),VALUE(LEFT(ScheduleCompile!M356,FIND("F",ScheduleCompile!M356)-1)),ScheduleCompile!M356)))))),ISTEXT(ScheduleCompile!#REF!)),"ENDTABLE",IF(ISERROR(IF(ScheduleCompile!M356="Off",0,IF(ScheduleCompile!M356="On",1,IF(ISNUMBER(ScheduleCompile!M356),ScheduleCompile!M356/1,IF(ISTEXT(ScheduleCompile!M356),IF(OR(ISNUMBER(FIND("5F",ScheduleCompile!M356)),ISNUMBER(FIND("0F",ScheduleCompile!M356)),ISNUMBER(FIND("8F",ScheduleCompile!M356)),ISNUMBER(FIND("1F",ScheduleCompile!M356)),ISNUMBER(FIND("2F",ScheduleCompile!M356)),ISNUMBER(FIND("3F",ScheduleCompile!M356)),ISNUMBER(FIND("6F",ScheduleCompile!M356)),ISNUMBER(FIND("7F",ScheduleCompile!M356)),ISNUMBER(FIND("9F",ScheduleCompile!M356)),ISNUMBER(FIND("4F",ScheduleCompile!M356))),VALUE(LEFT(ScheduleCompile!M356,FIND("F",ScheduleCompile!M356)-1)),ScheduleCompile!M356)))))),"",IF(ScheduleCompile!M356="Off",0,IF(ScheduleCompile!M356="On",1,IF(ISNUMBER(ScheduleCompile!M356),ScheduleCompile!M356/1,IF(ISTEXT(ScheduleCompile!M356),IF(OR(ISNUMBER(FIND("5F",ScheduleCompile!M356)),ISNUMBER(FIND("0F",ScheduleCompile!M356)),ISNUMBER(FIND("8F",ScheduleCompile!M356)),ISNUMBER(FIND("1F",ScheduleCompile!M356)),ISNUMBER(FIND("2F",ScheduleCompile!M356)),ISNUMBER(FIND("3F",ScheduleCompile!M356)),ISNUMBER(FIND("6F",ScheduleCompile!M356)),ISNUMBER(FIND("7F",ScheduleCompile!M356)),ISNUMBER(FIND("9F",ScheduleCompile!M356)),ISNUMBER(FIND("4F",ScheduleCompile!M356))),VALUE(LEFT(ScheduleCompile!M356,FIND("F",ScheduleCompile!M356)-1)),ScheduleCompile!M356)))))))</f>
        <v>0.43</v>
      </c>
      <c r="S363" s="1">
        <f>IF(AND(ISERROR(IF(ScheduleCompile!N356="Off",0,IF(ScheduleCompile!N356="On",1,IF(ISNUMBER(ScheduleCompile!N356),ScheduleCompile!N356/1,IF(ISTEXT(ScheduleCompile!N356),IF(OR(ISNUMBER(FIND("5F",ScheduleCompile!N356)),ISNUMBER(FIND("0F",ScheduleCompile!N356)),ISNUMBER(FIND("8F",ScheduleCompile!N356)),ISNUMBER(FIND("1F",ScheduleCompile!N356)),ISNUMBER(FIND("2F",ScheduleCompile!N356)),ISNUMBER(FIND("3F",ScheduleCompile!N356)),ISNUMBER(FIND("6F",ScheduleCompile!N356)),ISNUMBER(FIND("7F",ScheduleCompile!N356)),ISNUMBER(FIND("9F",ScheduleCompile!N356)),ISNUMBER(FIND("4F",ScheduleCompile!N356))),VALUE(LEFT(ScheduleCompile!N356,FIND("F",ScheduleCompile!N356)-1)),ScheduleCompile!N356)))))),ISTEXT(ScheduleCompile!#REF!)),"ENDTABLE",IF(ISERROR(IF(ScheduleCompile!N356="Off",0,IF(ScheduleCompile!N356="On",1,IF(ISNUMBER(ScheduleCompile!N356),ScheduleCompile!N356/1,IF(ISTEXT(ScheduleCompile!N356),IF(OR(ISNUMBER(FIND("5F",ScheduleCompile!N356)),ISNUMBER(FIND("0F",ScheduleCompile!N356)),ISNUMBER(FIND("8F",ScheduleCompile!N356)),ISNUMBER(FIND("1F",ScheduleCompile!N356)),ISNUMBER(FIND("2F",ScheduleCompile!N356)),ISNUMBER(FIND("3F",ScheduleCompile!N356)),ISNUMBER(FIND("6F",ScheduleCompile!N356)),ISNUMBER(FIND("7F",ScheduleCompile!N356)),ISNUMBER(FIND("9F",ScheduleCompile!N356)),ISNUMBER(FIND("4F",ScheduleCompile!N356))),VALUE(LEFT(ScheduleCompile!N356,FIND("F",ScheduleCompile!N356)-1)),ScheduleCompile!N356)))))),"",IF(ScheduleCompile!N356="Off",0,IF(ScheduleCompile!N356="On",1,IF(ISNUMBER(ScheduleCompile!N356),ScheduleCompile!N356/1,IF(ISTEXT(ScheduleCompile!N356),IF(OR(ISNUMBER(FIND("5F",ScheduleCompile!N356)),ISNUMBER(FIND("0F",ScheduleCompile!N356)),ISNUMBER(FIND("8F",ScheduleCompile!N356)),ISNUMBER(FIND("1F",ScheduleCompile!N356)),ISNUMBER(FIND("2F",ScheduleCompile!N356)),ISNUMBER(FIND("3F",ScheduleCompile!N356)),ISNUMBER(FIND("6F",ScheduleCompile!N356)),ISNUMBER(FIND("7F",ScheduleCompile!N356)),ISNUMBER(FIND("9F",ScheduleCompile!N356)),ISNUMBER(FIND("4F",ScheduleCompile!N356))),VALUE(LEFT(ScheduleCompile!N356,FIND("F",ScheduleCompile!N356)-1)),ScheduleCompile!N356)))))))</f>
        <v>0.57999999999999996</v>
      </c>
      <c r="T363" s="1">
        <f>IF(AND(ISERROR(IF(ScheduleCompile!O356="Off",0,IF(ScheduleCompile!O356="On",1,IF(ISNUMBER(ScheduleCompile!O356),ScheduleCompile!O356/1,IF(ISTEXT(ScheduleCompile!O356),IF(OR(ISNUMBER(FIND("5F",ScheduleCompile!O356)),ISNUMBER(FIND("0F",ScheduleCompile!O356)),ISNUMBER(FIND("8F",ScheduleCompile!O356)),ISNUMBER(FIND("1F",ScheduleCompile!O356)),ISNUMBER(FIND("2F",ScheduleCompile!O356)),ISNUMBER(FIND("3F",ScheduleCompile!O356)),ISNUMBER(FIND("6F",ScheduleCompile!O356)),ISNUMBER(FIND("7F",ScheduleCompile!O356)),ISNUMBER(FIND("9F",ScheduleCompile!O356)),ISNUMBER(FIND("4F",ScheduleCompile!O356))),VALUE(LEFT(ScheduleCompile!O356,FIND("F",ScheduleCompile!O356)-1)),ScheduleCompile!O356)))))),ISTEXT(ScheduleCompile!#REF!)),"ENDTABLE",IF(ISERROR(IF(ScheduleCompile!O356="Off",0,IF(ScheduleCompile!O356="On",1,IF(ISNUMBER(ScheduleCompile!O356),ScheduleCompile!O356/1,IF(ISTEXT(ScheduleCompile!O356),IF(OR(ISNUMBER(FIND("5F",ScheduleCompile!O356)),ISNUMBER(FIND("0F",ScheduleCompile!O356)),ISNUMBER(FIND("8F",ScheduleCompile!O356)),ISNUMBER(FIND("1F",ScheduleCompile!O356)),ISNUMBER(FIND("2F",ScheduleCompile!O356)),ISNUMBER(FIND("3F",ScheduleCompile!O356)),ISNUMBER(FIND("6F",ScheduleCompile!O356)),ISNUMBER(FIND("7F",ScheduleCompile!O356)),ISNUMBER(FIND("9F",ScheduleCompile!O356)),ISNUMBER(FIND("4F",ScheduleCompile!O356))),VALUE(LEFT(ScheduleCompile!O356,FIND("F",ScheduleCompile!O356)-1)),ScheduleCompile!O356)))))),"",IF(ScheduleCompile!O356="Off",0,IF(ScheduleCompile!O356="On",1,IF(ISNUMBER(ScheduleCompile!O356),ScheduleCompile!O356/1,IF(ISTEXT(ScheduleCompile!O356),IF(OR(ISNUMBER(FIND("5F",ScheduleCompile!O356)),ISNUMBER(FIND("0F",ScheduleCompile!O356)),ISNUMBER(FIND("8F",ScheduleCompile!O356)),ISNUMBER(FIND("1F",ScheduleCompile!O356)),ISNUMBER(FIND("2F",ScheduleCompile!O356)),ISNUMBER(FIND("3F",ScheduleCompile!O356)),ISNUMBER(FIND("6F",ScheduleCompile!O356)),ISNUMBER(FIND("7F",ScheduleCompile!O356)),ISNUMBER(FIND("9F",ScheduleCompile!O356)),ISNUMBER(FIND("4F",ScheduleCompile!O356))),VALUE(LEFT(ScheduleCompile!O356,FIND("F",ScheduleCompile!O356)-1)),ScheduleCompile!O356)))))))</f>
        <v>0.48</v>
      </c>
      <c r="U363" s="1">
        <f>IF(AND(ISERROR(IF(ScheduleCompile!P356="Off",0,IF(ScheduleCompile!P356="On",1,IF(ISNUMBER(ScheduleCompile!P356),ScheduleCompile!P356/1,IF(ISTEXT(ScheduleCompile!P356),IF(OR(ISNUMBER(FIND("5F",ScheduleCompile!P356)),ISNUMBER(FIND("0F",ScheduleCompile!P356)),ISNUMBER(FIND("8F",ScheduleCompile!P356)),ISNUMBER(FIND("1F",ScheduleCompile!P356)),ISNUMBER(FIND("2F",ScheduleCompile!P356)),ISNUMBER(FIND("3F",ScheduleCompile!P356)),ISNUMBER(FIND("6F",ScheduleCompile!P356)),ISNUMBER(FIND("7F",ScheduleCompile!P356)),ISNUMBER(FIND("9F",ScheduleCompile!P356)),ISNUMBER(FIND("4F",ScheduleCompile!P356))),VALUE(LEFT(ScheduleCompile!P356,FIND("F",ScheduleCompile!P356)-1)),ScheduleCompile!P356)))))),ISTEXT(ScheduleCompile!#REF!)),"ENDTABLE",IF(ISERROR(IF(ScheduleCompile!P356="Off",0,IF(ScheduleCompile!P356="On",1,IF(ISNUMBER(ScheduleCompile!P356),ScheduleCompile!P356/1,IF(ISTEXT(ScheduleCompile!P356),IF(OR(ISNUMBER(FIND("5F",ScheduleCompile!P356)),ISNUMBER(FIND("0F",ScheduleCompile!P356)),ISNUMBER(FIND("8F",ScheduleCompile!P356)),ISNUMBER(FIND("1F",ScheduleCompile!P356)),ISNUMBER(FIND("2F",ScheduleCompile!P356)),ISNUMBER(FIND("3F",ScheduleCompile!P356)),ISNUMBER(FIND("6F",ScheduleCompile!P356)),ISNUMBER(FIND("7F",ScheduleCompile!P356)),ISNUMBER(FIND("9F",ScheduleCompile!P356)),ISNUMBER(FIND("4F",ScheduleCompile!P356))),VALUE(LEFT(ScheduleCompile!P356,FIND("F",ScheduleCompile!P356)-1)),ScheduleCompile!P356)))))),"",IF(ScheduleCompile!P356="Off",0,IF(ScheduleCompile!P356="On",1,IF(ISNUMBER(ScheduleCompile!P356),ScheduleCompile!P356/1,IF(ISTEXT(ScheduleCompile!P356),IF(OR(ISNUMBER(FIND("5F",ScheduleCompile!P356)),ISNUMBER(FIND("0F",ScheduleCompile!P356)),ISNUMBER(FIND("8F",ScheduleCompile!P356)),ISNUMBER(FIND("1F",ScheduleCompile!P356)),ISNUMBER(FIND("2F",ScheduleCompile!P356)),ISNUMBER(FIND("3F",ScheduleCompile!P356)),ISNUMBER(FIND("6F",ScheduleCompile!P356)),ISNUMBER(FIND("7F",ScheduleCompile!P356)),ISNUMBER(FIND("9F",ScheduleCompile!P356)),ISNUMBER(FIND("4F",ScheduleCompile!P356))),VALUE(LEFT(ScheduleCompile!P356,FIND("F",ScheduleCompile!P356)-1)),ScheduleCompile!P356)))))))</f>
        <v>0.37</v>
      </c>
      <c r="V363" s="1">
        <f>IF(AND(ISERROR(IF(ScheduleCompile!Q356="Off",0,IF(ScheduleCompile!Q356="On",1,IF(ISNUMBER(ScheduleCompile!Q356),ScheduleCompile!Q356/1,IF(ISTEXT(ScheduleCompile!Q356),IF(OR(ISNUMBER(FIND("5F",ScheduleCompile!Q356)),ISNUMBER(FIND("0F",ScheduleCompile!Q356)),ISNUMBER(FIND("8F",ScheduleCompile!Q356)),ISNUMBER(FIND("1F",ScheduleCompile!Q356)),ISNUMBER(FIND("2F",ScheduleCompile!Q356)),ISNUMBER(FIND("3F",ScheduleCompile!Q356)),ISNUMBER(FIND("6F",ScheduleCompile!Q356)),ISNUMBER(FIND("7F",ScheduleCompile!Q356)),ISNUMBER(FIND("9F",ScheduleCompile!Q356)),ISNUMBER(FIND("4F",ScheduleCompile!Q356))),VALUE(LEFT(ScheduleCompile!Q356,FIND("F",ScheduleCompile!Q356)-1)),ScheduleCompile!Q356)))))),ISTEXT(ScheduleCompile!#REF!)),"ENDTABLE",IF(ISERROR(IF(ScheduleCompile!Q356="Off",0,IF(ScheduleCompile!Q356="On",1,IF(ISNUMBER(ScheduleCompile!Q356),ScheduleCompile!Q356/1,IF(ISTEXT(ScheduleCompile!Q356),IF(OR(ISNUMBER(FIND("5F",ScheduleCompile!Q356)),ISNUMBER(FIND("0F",ScheduleCompile!Q356)),ISNUMBER(FIND("8F",ScheduleCompile!Q356)),ISNUMBER(FIND("1F",ScheduleCompile!Q356)),ISNUMBER(FIND("2F",ScheduleCompile!Q356)),ISNUMBER(FIND("3F",ScheduleCompile!Q356)),ISNUMBER(FIND("6F",ScheduleCompile!Q356)),ISNUMBER(FIND("7F",ScheduleCompile!Q356)),ISNUMBER(FIND("9F",ScheduleCompile!Q356)),ISNUMBER(FIND("4F",ScheduleCompile!Q356))),VALUE(LEFT(ScheduleCompile!Q356,FIND("F",ScheduleCompile!Q356)-1)),ScheduleCompile!Q356)))))),"",IF(ScheduleCompile!Q356="Off",0,IF(ScheduleCompile!Q356="On",1,IF(ISNUMBER(ScheduleCompile!Q356),ScheduleCompile!Q356/1,IF(ISTEXT(ScheduleCompile!Q356),IF(OR(ISNUMBER(FIND("5F",ScheduleCompile!Q356)),ISNUMBER(FIND("0F",ScheduleCompile!Q356)),ISNUMBER(FIND("8F",ScheduleCompile!Q356)),ISNUMBER(FIND("1F",ScheduleCompile!Q356)),ISNUMBER(FIND("2F",ScheduleCompile!Q356)),ISNUMBER(FIND("3F",ScheduleCompile!Q356)),ISNUMBER(FIND("6F",ScheduleCompile!Q356)),ISNUMBER(FIND("7F",ScheduleCompile!Q356)),ISNUMBER(FIND("9F",ScheduleCompile!Q356)),ISNUMBER(FIND("4F",ScheduleCompile!Q356))),VALUE(LEFT(ScheduleCompile!Q356,FIND("F",ScheduleCompile!Q356)-1)),ScheduleCompile!Q356)))))))</f>
        <v>0.37</v>
      </c>
      <c r="W363" s="1">
        <f>IF(AND(ISERROR(IF(ScheduleCompile!R356="Off",0,IF(ScheduleCompile!R356="On",1,IF(ISNUMBER(ScheduleCompile!R356),ScheduleCompile!R356/1,IF(ISTEXT(ScheduleCompile!R356),IF(OR(ISNUMBER(FIND("5F",ScheduleCompile!R356)),ISNUMBER(FIND("0F",ScheduleCompile!R356)),ISNUMBER(FIND("8F",ScheduleCompile!R356)),ISNUMBER(FIND("1F",ScheduleCompile!R356)),ISNUMBER(FIND("2F",ScheduleCompile!R356)),ISNUMBER(FIND("3F",ScheduleCompile!R356)),ISNUMBER(FIND("6F",ScheduleCompile!R356)),ISNUMBER(FIND("7F",ScheduleCompile!R356)),ISNUMBER(FIND("9F",ScheduleCompile!R356)),ISNUMBER(FIND("4F",ScheduleCompile!R356))),VALUE(LEFT(ScheduleCompile!R356,FIND("F",ScheduleCompile!R356)-1)),ScheduleCompile!R356)))))),ISTEXT(ScheduleCompile!#REF!)),"ENDTABLE",IF(ISERROR(IF(ScheduleCompile!R356="Off",0,IF(ScheduleCompile!R356="On",1,IF(ISNUMBER(ScheduleCompile!R356),ScheduleCompile!R356/1,IF(ISTEXT(ScheduleCompile!R356),IF(OR(ISNUMBER(FIND("5F",ScheduleCompile!R356)),ISNUMBER(FIND("0F",ScheduleCompile!R356)),ISNUMBER(FIND("8F",ScheduleCompile!R356)),ISNUMBER(FIND("1F",ScheduleCompile!R356)),ISNUMBER(FIND("2F",ScheduleCompile!R356)),ISNUMBER(FIND("3F",ScheduleCompile!R356)),ISNUMBER(FIND("6F",ScheduleCompile!R356)),ISNUMBER(FIND("7F",ScheduleCompile!R356)),ISNUMBER(FIND("9F",ScheduleCompile!R356)),ISNUMBER(FIND("4F",ScheduleCompile!R356))),VALUE(LEFT(ScheduleCompile!R356,FIND("F",ScheduleCompile!R356)-1)),ScheduleCompile!R356)))))),"",IF(ScheduleCompile!R356="Off",0,IF(ScheduleCompile!R356="On",1,IF(ISNUMBER(ScheduleCompile!R356),ScheduleCompile!R356/1,IF(ISTEXT(ScheduleCompile!R356),IF(OR(ISNUMBER(FIND("5F",ScheduleCompile!R356)),ISNUMBER(FIND("0F",ScheduleCompile!R356)),ISNUMBER(FIND("8F",ScheduleCompile!R356)),ISNUMBER(FIND("1F",ScheduleCompile!R356)),ISNUMBER(FIND("2F",ScheduleCompile!R356)),ISNUMBER(FIND("3F",ScheduleCompile!R356)),ISNUMBER(FIND("6F",ScheduleCompile!R356)),ISNUMBER(FIND("7F",ScheduleCompile!R356)),ISNUMBER(FIND("9F",ScheduleCompile!R356)),ISNUMBER(FIND("4F",ScheduleCompile!R356))),VALUE(LEFT(ScheduleCompile!R356,FIND("F",ScheduleCompile!R356)-1)),ScheduleCompile!R356)))))))</f>
        <v>0.46</v>
      </c>
      <c r="X363" s="1">
        <f>IF(AND(ISERROR(IF(ScheduleCompile!S356="Off",0,IF(ScheduleCompile!S356="On",1,IF(ISNUMBER(ScheduleCompile!S356),ScheduleCompile!S356/1,IF(ISTEXT(ScheduleCompile!S356),IF(OR(ISNUMBER(FIND("5F",ScheduleCompile!S356)),ISNUMBER(FIND("0F",ScheduleCompile!S356)),ISNUMBER(FIND("8F",ScheduleCompile!S356)),ISNUMBER(FIND("1F",ScheduleCompile!S356)),ISNUMBER(FIND("2F",ScheduleCompile!S356)),ISNUMBER(FIND("3F",ScheduleCompile!S356)),ISNUMBER(FIND("6F",ScheduleCompile!S356)),ISNUMBER(FIND("7F",ScheduleCompile!S356)),ISNUMBER(FIND("9F",ScheduleCompile!S356)),ISNUMBER(FIND("4F",ScheduleCompile!S356))),VALUE(LEFT(ScheduleCompile!S356,FIND("F",ScheduleCompile!S356)-1)),ScheduleCompile!S356)))))),ISTEXT(ScheduleCompile!#REF!)),"ENDTABLE",IF(ISERROR(IF(ScheduleCompile!S356="Off",0,IF(ScheduleCompile!S356="On",1,IF(ISNUMBER(ScheduleCompile!S356),ScheduleCompile!S356/1,IF(ISTEXT(ScheduleCompile!S356),IF(OR(ISNUMBER(FIND("5F",ScheduleCompile!S356)),ISNUMBER(FIND("0F",ScheduleCompile!S356)),ISNUMBER(FIND("8F",ScheduleCompile!S356)),ISNUMBER(FIND("1F",ScheduleCompile!S356)),ISNUMBER(FIND("2F",ScheduleCompile!S356)),ISNUMBER(FIND("3F",ScheduleCompile!S356)),ISNUMBER(FIND("6F",ScheduleCompile!S356)),ISNUMBER(FIND("7F",ScheduleCompile!S356)),ISNUMBER(FIND("9F",ScheduleCompile!S356)),ISNUMBER(FIND("4F",ScheduleCompile!S356))),VALUE(LEFT(ScheduleCompile!S356,FIND("F",ScheduleCompile!S356)-1)),ScheduleCompile!S356)))))),"",IF(ScheduleCompile!S356="Off",0,IF(ScheduleCompile!S356="On",1,IF(ISNUMBER(ScheduleCompile!S356),ScheduleCompile!S356/1,IF(ISTEXT(ScheduleCompile!S356),IF(OR(ISNUMBER(FIND("5F",ScheduleCompile!S356)),ISNUMBER(FIND("0F",ScheduleCompile!S356)),ISNUMBER(FIND("8F",ScheduleCompile!S356)),ISNUMBER(FIND("1F",ScheduleCompile!S356)),ISNUMBER(FIND("2F",ScheduleCompile!S356)),ISNUMBER(FIND("3F",ScheduleCompile!S356)),ISNUMBER(FIND("6F",ScheduleCompile!S356)),ISNUMBER(FIND("7F",ScheduleCompile!S356)),ISNUMBER(FIND("9F",ScheduleCompile!S356)),ISNUMBER(FIND("4F",ScheduleCompile!S356))),VALUE(LEFT(ScheduleCompile!S356,FIND("F",ScheduleCompile!S356)-1)),ScheduleCompile!S356)))))))</f>
        <v>0.62</v>
      </c>
      <c r="Y363" s="1">
        <f>IF(AND(ISERROR(IF(ScheduleCompile!T356="Off",0,IF(ScheduleCompile!T356="On",1,IF(ISNUMBER(ScheduleCompile!T356),ScheduleCompile!T356/1,IF(ISTEXT(ScheduleCompile!T356),IF(OR(ISNUMBER(FIND("5F",ScheduleCompile!T356)),ISNUMBER(FIND("0F",ScheduleCompile!T356)),ISNUMBER(FIND("8F",ScheduleCompile!T356)),ISNUMBER(FIND("1F",ScheduleCompile!T356)),ISNUMBER(FIND("2F",ScheduleCompile!T356)),ISNUMBER(FIND("3F",ScheduleCompile!T356)),ISNUMBER(FIND("6F",ScheduleCompile!T356)),ISNUMBER(FIND("7F",ScheduleCompile!T356)),ISNUMBER(FIND("9F",ScheduleCompile!T356)),ISNUMBER(FIND("4F",ScheduleCompile!T356))),VALUE(LEFT(ScheduleCompile!T356,FIND("F",ScheduleCompile!T356)-1)),ScheduleCompile!T356)))))),ISTEXT(ScheduleCompile!#REF!)),"ENDTABLE",IF(ISERROR(IF(ScheduleCompile!T356="Off",0,IF(ScheduleCompile!T356="On",1,IF(ISNUMBER(ScheduleCompile!T356),ScheduleCompile!T356/1,IF(ISTEXT(ScheduleCompile!T356),IF(OR(ISNUMBER(FIND("5F",ScheduleCompile!T356)),ISNUMBER(FIND("0F",ScheduleCompile!T356)),ISNUMBER(FIND("8F",ScheduleCompile!T356)),ISNUMBER(FIND("1F",ScheduleCompile!T356)),ISNUMBER(FIND("2F",ScheduleCompile!T356)),ISNUMBER(FIND("3F",ScheduleCompile!T356)),ISNUMBER(FIND("6F",ScheduleCompile!T356)),ISNUMBER(FIND("7F",ScheduleCompile!T356)),ISNUMBER(FIND("9F",ScheduleCompile!T356)),ISNUMBER(FIND("4F",ScheduleCompile!T356))),VALUE(LEFT(ScheduleCompile!T356,FIND("F",ScheduleCompile!T356)-1)),ScheduleCompile!T356)))))),"",IF(ScheduleCompile!T356="Off",0,IF(ScheduleCompile!T356="On",1,IF(ISNUMBER(ScheduleCompile!T356),ScheduleCompile!T356/1,IF(ISTEXT(ScheduleCompile!T356),IF(OR(ISNUMBER(FIND("5F",ScheduleCompile!T356)),ISNUMBER(FIND("0F",ScheduleCompile!T356)),ISNUMBER(FIND("8F",ScheduleCompile!T356)),ISNUMBER(FIND("1F",ScheduleCompile!T356)),ISNUMBER(FIND("2F",ScheduleCompile!T356)),ISNUMBER(FIND("3F",ScheduleCompile!T356)),ISNUMBER(FIND("6F",ScheduleCompile!T356)),ISNUMBER(FIND("7F",ScheduleCompile!T356)),ISNUMBER(FIND("9F",ScheduleCompile!T356)),ISNUMBER(FIND("4F",ScheduleCompile!T356))),VALUE(LEFT(ScheduleCompile!T356,FIND("F",ScheduleCompile!T356)-1)),ScheduleCompile!T356)))))))</f>
        <v>0.2</v>
      </c>
      <c r="Z363" s="1">
        <f>IF(AND(ISERROR(IF(ScheduleCompile!U356="Off",0,IF(ScheduleCompile!U356="On",1,IF(ISNUMBER(ScheduleCompile!U356),ScheduleCompile!U356/1,IF(ISTEXT(ScheduleCompile!U356),IF(OR(ISNUMBER(FIND("5F",ScheduleCompile!U356)),ISNUMBER(FIND("0F",ScheduleCompile!U356)),ISNUMBER(FIND("8F",ScheduleCompile!U356)),ISNUMBER(FIND("1F",ScheduleCompile!U356)),ISNUMBER(FIND("2F",ScheduleCompile!U356)),ISNUMBER(FIND("3F",ScheduleCompile!U356)),ISNUMBER(FIND("6F",ScheduleCompile!U356)),ISNUMBER(FIND("7F",ScheduleCompile!U356)),ISNUMBER(FIND("9F",ScheduleCompile!U356)),ISNUMBER(FIND("4F",ScheduleCompile!U356))),VALUE(LEFT(ScheduleCompile!U356,FIND("F",ScheduleCompile!U356)-1)),ScheduleCompile!U356)))))),ISTEXT(ScheduleCompile!#REF!)),"ENDTABLE",IF(ISERROR(IF(ScheduleCompile!U356="Off",0,IF(ScheduleCompile!U356="On",1,IF(ISNUMBER(ScheduleCompile!U356),ScheduleCompile!U356/1,IF(ISTEXT(ScheduleCompile!U356),IF(OR(ISNUMBER(FIND("5F",ScheduleCompile!U356)),ISNUMBER(FIND("0F",ScheduleCompile!U356)),ISNUMBER(FIND("8F",ScheduleCompile!U356)),ISNUMBER(FIND("1F",ScheduleCompile!U356)),ISNUMBER(FIND("2F",ScheduleCompile!U356)),ISNUMBER(FIND("3F",ScheduleCompile!U356)),ISNUMBER(FIND("6F",ScheduleCompile!U356)),ISNUMBER(FIND("7F",ScheduleCompile!U356)),ISNUMBER(FIND("9F",ScheduleCompile!U356)),ISNUMBER(FIND("4F",ScheduleCompile!U356))),VALUE(LEFT(ScheduleCompile!U356,FIND("F",ScheduleCompile!U356)-1)),ScheduleCompile!U356)))))),"",IF(ScheduleCompile!U356="Off",0,IF(ScheduleCompile!U356="On",1,IF(ISNUMBER(ScheduleCompile!U356),ScheduleCompile!U356/1,IF(ISTEXT(ScheduleCompile!U356),IF(OR(ISNUMBER(FIND("5F",ScheduleCompile!U356)),ISNUMBER(FIND("0F",ScheduleCompile!U356)),ISNUMBER(FIND("8F",ScheduleCompile!U356)),ISNUMBER(FIND("1F",ScheduleCompile!U356)),ISNUMBER(FIND("2F",ScheduleCompile!U356)),ISNUMBER(FIND("3F",ScheduleCompile!U356)),ISNUMBER(FIND("6F",ScheduleCompile!U356)),ISNUMBER(FIND("7F",ScheduleCompile!U356)),ISNUMBER(FIND("9F",ScheduleCompile!U356)),ISNUMBER(FIND("4F",ScheduleCompile!U356))),VALUE(LEFT(ScheduleCompile!U356,FIND("F",ScheduleCompile!U356)-1)),ScheduleCompile!U356)))))))</f>
        <v>0.12</v>
      </c>
      <c r="AA363" s="1">
        <f>IF(AND(ISERROR(IF(ScheduleCompile!V356="Off",0,IF(ScheduleCompile!V356="On",1,IF(ISNUMBER(ScheduleCompile!V356),ScheduleCompile!V356/1,IF(ISTEXT(ScheduleCompile!V356),IF(OR(ISNUMBER(FIND("5F",ScheduleCompile!V356)),ISNUMBER(FIND("0F",ScheduleCompile!V356)),ISNUMBER(FIND("8F",ScheduleCompile!V356)),ISNUMBER(FIND("1F",ScheduleCompile!V356)),ISNUMBER(FIND("2F",ScheduleCompile!V356)),ISNUMBER(FIND("3F",ScheduleCompile!V356)),ISNUMBER(FIND("6F",ScheduleCompile!V356)),ISNUMBER(FIND("7F",ScheduleCompile!V356)),ISNUMBER(FIND("9F",ScheduleCompile!V356)),ISNUMBER(FIND("4F",ScheduleCompile!V356))),VALUE(LEFT(ScheduleCompile!V356,FIND("F",ScheduleCompile!V356)-1)),ScheduleCompile!V356)))))),ISTEXT(ScheduleCompile!#REF!)),"ENDTABLE",IF(ISERROR(IF(ScheduleCompile!V356="Off",0,IF(ScheduleCompile!V356="On",1,IF(ISNUMBER(ScheduleCompile!V356),ScheduleCompile!V356/1,IF(ISTEXT(ScheduleCompile!V356),IF(OR(ISNUMBER(FIND("5F",ScheduleCompile!V356)),ISNUMBER(FIND("0F",ScheduleCompile!V356)),ISNUMBER(FIND("8F",ScheduleCompile!V356)),ISNUMBER(FIND("1F",ScheduleCompile!V356)),ISNUMBER(FIND("2F",ScheduleCompile!V356)),ISNUMBER(FIND("3F",ScheduleCompile!V356)),ISNUMBER(FIND("6F",ScheduleCompile!V356)),ISNUMBER(FIND("7F",ScheduleCompile!V356)),ISNUMBER(FIND("9F",ScheduleCompile!V356)),ISNUMBER(FIND("4F",ScheduleCompile!V356))),VALUE(LEFT(ScheduleCompile!V356,FIND("F",ScheduleCompile!V356)-1)),ScheduleCompile!V356)))))),"",IF(ScheduleCompile!V356="Off",0,IF(ScheduleCompile!V356="On",1,IF(ISNUMBER(ScheduleCompile!V356),ScheduleCompile!V356/1,IF(ISTEXT(ScheduleCompile!V356),IF(OR(ISNUMBER(FIND("5F",ScheduleCompile!V356)),ISNUMBER(FIND("0F",ScheduleCompile!V356)),ISNUMBER(FIND("8F",ScheduleCompile!V356)),ISNUMBER(FIND("1F",ScheduleCompile!V356)),ISNUMBER(FIND("2F",ScheduleCompile!V356)),ISNUMBER(FIND("3F",ScheduleCompile!V356)),ISNUMBER(FIND("6F",ScheduleCompile!V356)),ISNUMBER(FIND("7F",ScheduleCompile!V356)),ISNUMBER(FIND("9F",ScheduleCompile!V356)),ISNUMBER(FIND("4F",ScheduleCompile!V356))),VALUE(LEFT(ScheduleCompile!V356,FIND("F",ScheduleCompile!V356)-1)),ScheduleCompile!V356)))))))</f>
        <v>0.04</v>
      </c>
      <c r="AB363" s="1">
        <f>IF(AND(ISERROR(IF(ScheduleCompile!W356="Off",0,IF(ScheduleCompile!W356="On",1,IF(ISNUMBER(ScheduleCompile!W356),ScheduleCompile!W356/1,IF(ISTEXT(ScheduleCompile!W356),IF(OR(ISNUMBER(FIND("5F",ScheduleCompile!W356)),ISNUMBER(FIND("0F",ScheduleCompile!W356)),ISNUMBER(FIND("8F",ScheduleCompile!W356)),ISNUMBER(FIND("1F",ScheduleCompile!W356)),ISNUMBER(FIND("2F",ScheduleCompile!W356)),ISNUMBER(FIND("3F",ScheduleCompile!W356)),ISNUMBER(FIND("6F",ScheduleCompile!W356)),ISNUMBER(FIND("7F",ScheduleCompile!W356)),ISNUMBER(FIND("9F",ScheduleCompile!W356)),ISNUMBER(FIND("4F",ScheduleCompile!W356))),VALUE(LEFT(ScheduleCompile!W356,FIND("F",ScheduleCompile!W356)-1)),ScheduleCompile!W356)))))),ISTEXT(ScheduleCompile!#REF!)),"ENDTABLE",IF(ISERROR(IF(ScheduleCompile!W356="Off",0,IF(ScheduleCompile!W356="On",1,IF(ISNUMBER(ScheduleCompile!W356),ScheduleCompile!W356/1,IF(ISTEXT(ScheduleCompile!W356),IF(OR(ISNUMBER(FIND("5F",ScheduleCompile!W356)),ISNUMBER(FIND("0F",ScheduleCompile!W356)),ISNUMBER(FIND("8F",ScheduleCompile!W356)),ISNUMBER(FIND("1F",ScheduleCompile!W356)),ISNUMBER(FIND("2F",ScheduleCompile!W356)),ISNUMBER(FIND("3F",ScheduleCompile!W356)),ISNUMBER(FIND("6F",ScheduleCompile!W356)),ISNUMBER(FIND("7F",ScheduleCompile!W356)),ISNUMBER(FIND("9F",ScheduleCompile!W356)),ISNUMBER(FIND("4F",ScheduleCompile!W356))),VALUE(LEFT(ScheduleCompile!W356,FIND("F",ScheduleCompile!W356)-1)),ScheduleCompile!W356)))))),"",IF(ScheduleCompile!W356="Off",0,IF(ScheduleCompile!W356="On",1,IF(ISNUMBER(ScheduleCompile!W356),ScheduleCompile!W356/1,IF(ISTEXT(ScheduleCompile!W356),IF(OR(ISNUMBER(FIND("5F",ScheduleCompile!W356)),ISNUMBER(FIND("0F",ScheduleCompile!W356)),ISNUMBER(FIND("8F",ScheduleCompile!W356)),ISNUMBER(FIND("1F",ScheduleCompile!W356)),ISNUMBER(FIND("2F",ScheduleCompile!W356)),ISNUMBER(FIND("3F",ScheduleCompile!W356)),ISNUMBER(FIND("6F",ScheduleCompile!W356)),ISNUMBER(FIND("7F",ScheduleCompile!W356)),ISNUMBER(FIND("9F",ScheduleCompile!W356)),ISNUMBER(FIND("4F",ScheduleCompile!W356))),VALUE(LEFT(ScheduleCompile!W356,FIND("F",ScheduleCompile!W356)-1)),ScheduleCompile!W356)))))))</f>
        <v>0.04</v>
      </c>
      <c r="AC363" s="1">
        <f>IF(AND(ISERROR(IF(ScheduleCompile!X356="Off",0,IF(ScheduleCompile!X356="On",1,IF(ISNUMBER(ScheduleCompile!X356),ScheduleCompile!X356/1,IF(ISTEXT(ScheduleCompile!X356),IF(OR(ISNUMBER(FIND("5F",ScheduleCompile!X356)),ISNUMBER(FIND("0F",ScheduleCompile!X356)),ISNUMBER(FIND("8F",ScheduleCompile!X356)),ISNUMBER(FIND("1F",ScheduleCompile!X356)),ISNUMBER(FIND("2F",ScheduleCompile!X356)),ISNUMBER(FIND("3F",ScheduleCompile!X356)),ISNUMBER(FIND("6F",ScheduleCompile!X356)),ISNUMBER(FIND("7F",ScheduleCompile!X356)),ISNUMBER(FIND("9F",ScheduleCompile!X356)),ISNUMBER(FIND("4F",ScheduleCompile!X356))),VALUE(LEFT(ScheduleCompile!X356,FIND("F",ScheduleCompile!X356)-1)),ScheduleCompile!X356)))))),ISTEXT(ScheduleCompile!#REF!)),"ENDTABLE",IF(ISERROR(IF(ScheduleCompile!X356="Off",0,IF(ScheduleCompile!X356="On",1,IF(ISNUMBER(ScheduleCompile!X356),ScheduleCompile!X356/1,IF(ISTEXT(ScheduleCompile!X356),IF(OR(ISNUMBER(FIND("5F",ScheduleCompile!X356)),ISNUMBER(FIND("0F",ScheduleCompile!X356)),ISNUMBER(FIND("8F",ScheduleCompile!X356)),ISNUMBER(FIND("1F",ScheduleCompile!X356)),ISNUMBER(FIND("2F",ScheduleCompile!X356)),ISNUMBER(FIND("3F",ScheduleCompile!X356)),ISNUMBER(FIND("6F",ScheduleCompile!X356)),ISNUMBER(FIND("7F",ScheduleCompile!X356)),ISNUMBER(FIND("9F",ScheduleCompile!X356)),ISNUMBER(FIND("4F",ScheduleCompile!X356))),VALUE(LEFT(ScheduleCompile!X356,FIND("F",ScheduleCompile!X356)-1)),ScheduleCompile!X356)))))),"",IF(ScheduleCompile!X356="Off",0,IF(ScheduleCompile!X356="On",1,IF(ISNUMBER(ScheduleCompile!X356),ScheduleCompile!X356/1,IF(ISTEXT(ScheduleCompile!X356),IF(OR(ISNUMBER(FIND("5F",ScheduleCompile!X356)),ISNUMBER(FIND("0F",ScheduleCompile!X356)),ISNUMBER(FIND("8F",ScheduleCompile!X356)),ISNUMBER(FIND("1F",ScheduleCompile!X356)),ISNUMBER(FIND("2F",ScheduleCompile!X356)),ISNUMBER(FIND("3F",ScheduleCompile!X356)),ISNUMBER(FIND("6F",ScheduleCompile!X356)),ISNUMBER(FIND("7F",ScheduleCompile!X356)),ISNUMBER(FIND("9F",ScheduleCompile!X356)),ISNUMBER(FIND("4F",ScheduleCompile!X356))),VALUE(LEFT(ScheduleCompile!X356,FIND("F",ScheduleCompile!X356)-1)),ScheduleCompile!X356)))))))</f>
        <v>0</v>
      </c>
      <c r="AD363" s="1">
        <f>IF(AND(ISERROR(IF(ScheduleCompile!Y356="Off",0,IF(ScheduleCompile!Y356="On",1,IF(ISNUMBER(ScheduleCompile!Y356),ScheduleCompile!Y356/1,IF(ISTEXT(ScheduleCompile!Y356),IF(OR(ISNUMBER(FIND("5F",ScheduleCompile!Y356)),ISNUMBER(FIND("0F",ScheduleCompile!Y356)),ISNUMBER(FIND("8F",ScheduleCompile!Y356)),ISNUMBER(FIND("1F",ScheduleCompile!Y356)),ISNUMBER(FIND("2F",ScheduleCompile!Y356)),ISNUMBER(FIND("3F",ScheduleCompile!Y356)),ISNUMBER(FIND("6F",ScheduleCompile!Y356)),ISNUMBER(FIND("7F",ScheduleCompile!Y356)),ISNUMBER(FIND("9F",ScheduleCompile!Y356)),ISNUMBER(FIND("4F",ScheduleCompile!Y356))),VALUE(LEFT(ScheduleCompile!Y356,FIND("F",ScheduleCompile!Y356)-1)),ScheduleCompile!Y356)))))),ISTEXT(ScheduleCompile!#REF!)),"ENDTABLE",IF(ISERROR(IF(ScheduleCompile!Y356="Off",0,IF(ScheduleCompile!Y356="On",1,IF(ISNUMBER(ScheduleCompile!Y356),ScheduleCompile!Y356/1,IF(ISTEXT(ScheduleCompile!Y356),IF(OR(ISNUMBER(FIND("5F",ScheduleCompile!Y356)),ISNUMBER(FIND("0F",ScheduleCompile!Y356)),ISNUMBER(FIND("8F",ScheduleCompile!Y356)),ISNUMBER(FIND("1F",ScheduleCompile!Y356)),ISNUMBER(FIND("2F",ScheduleCompile!Y356)),ISNUMBER(FIND("3F",ScheduleCompile!Y356)),ISNUMBER(FIND("6F",ScheduleCompile!Y356)),ISNUMBER(FIND("7F",ScheduleCompile!Y356)),ISNUMBER(FIND("9F",ScheduleCompile!Y356)),ISNUMBER(FIND("4F",ScheduleCompile!Y356))),VALUE(LEFT(ScheduleCompile!Y356,FIND("F",ScheduleCompile!Y356)-1)),ScheduleCompile!Y356)))))),"",IF(ScheduleCompile!Y356="Off",0,IF(ScheduleCompile!Y356="On",1,IF(ISNUMBER(ScheduleCompile!Y356),ScheduleCompile!Y356/1,IF(ISTEXT(ScheduleCompile!Y356),IF(OR(ISNUMBER(FIND("5F",ScheduleCompile!Y356)),ISNUMBER(FIND("0F",ScheduleCompile!Y356)),ISNUMBER(FIND("8F",ScheduleCompile!Y356)),ISNUMBER(FIND("1F",ScheduleCompile!Y356)),ISNUMBER(FIND("2F",ScheduleCompile!Y356)),ISNUMBER(FIND("3F",ScheduleCompile!Y356)),ISNUMBER(FIND("6F",ScheduleCompile!Y356)),ISNUMBER(FIND("7F",ScheduleCompile!Y356)),ISNUMBER(FIND("9F",ScheduleCompile!Y356)),ISNUMBER(FIND("4F",ScheduleCompile!Y356))),VALUE(LEFT(ScheduleCompile!Y356,FIND("F",ScheduleCompile!Y356)-1)),ScheduleCompile!Y356)))))))</f>
        <v>0</v>
      </c>
    </row>
    <row r="364" spans="1:30" x14ac:dyDescent="0.25">
      <c r="A364" t="str">
        <f t="shared" si="23"/>
        <v>SchDay "ResidentialLivingElevatorSat"  Type = "Fraction" Hr = (0, 0, 0, 0, 0, 0, 0, 0.35, 0.69, 0.43, 0.37, 0.43, 0.58, 0.48, 0.37, 0.37, 0.46, 0.62, 0.2, 0.12, 0.04, 0.04, 0, 0) ..</v>
      </c>
      <c r="B364" s="1" t="s">
        <v>623</v>
      </c>
      <c r="C364" t="str">
        <f t="shared" si="24"/>
        <v xml:space="preserve">SchDay "ResidentialLivingElevatorSat"  Type = "Fraction" Hr = </v>
      </c>
      <c r="D364" t="str">
        <f t="shared" si="25"/>
        <v>(0, 0, 0, 0, 0, 0, 0, 0.35, 0.69, 0.43, 0.37, 0.43, 0.58, 0.48, 0.37, 0.37, 0.46, 0.62, 0.2, 0.12, 0.04, 0.04, 0, 0) ..</v>
      </c>
      <c r="E364" s="30" t="str">
        <f>ScheduleCompile!A357</f>
        <v>ResidentialLivingElevatorSat</v>
      </c>
      <c r="F364" t="str">
        <f t="shared" si="26"/>
        <v>Fraction</v>
      </c>
      <c r="G364" s="1">
        <f>IF(AND(ISERROR(IF(ScheduleCompile!B357="Off",0,IF(ScheduleCompile!B357="On",1,IF(ISNUMBER(ScheduleCompile!B357),ScheduleCompile!B357/1,IF(ISTEXT(ScheduleCompile!B357),IF(OR(ISNUMBER(FIND("5F",ScheduleCompile!B357)),ISNUMBER(FIND("0F",ScheduleCompile!B357)),ISNUMBER(FIND("8F",ScheduleCompile!B357)),ISNUMBER(FIND("1F",ScheduleCompile!B357)),ISNUMBER(FIND("2F",ScheduleCompile!B357)),ISNUMBER(FIND("3F",ScheduleCompile!B357)),ISNUMBER(FIND("6F",ScheduleCompile!B357)),ISNUMBER(FIND("7F",ScheduleCompile!B357)),ISNUMBER(FIND("9F",ScheduleCompile!B357)),ISNUMBER(FIND("4F",ScheduleCompile!B357))),VALUE(LEFT(ScheduleCompile!B357,FIND("F",ScheduleCompile!B357)-1)),ScheduleCompile!B357)))))),ISTEXT(ScheduleCompile!#REF!)),"ENDTABLE",IF(ISERROR(IF(ScheduleCompile!B357="Off",0,IF(ScheduleCompile!B357="On",1,IF(ISNUMBER(ScheduleCompile!B357),ScheduleCompile!B357/1,IF(ISTEXT(ScheduleCompile!B357),IF(OR(ISNUMBER(FIND("5F",ScheduleCompile!B357)),ISNUMBER(FIND("0F",ScheduleCompile!B357)),ISNUMBER(FIND("8F",ScheduleCompile!B357)),ISNUMBER(FIND("1F",ScheduleCompile!B357)),ISNUMBER(FIND("2F",ScheduleCompile!B357)),ISNUMBER(FIND("3F",ScheduleCompile!B357)),ISNUMBER(FIND("6F",ScheduleCompile!B357)),ISNUMBER(FIND("7F",ScheduleCompile!B357)),ISNUMBER(FIND("9F",ScheduleCompile!B357)),ISNUMBER(FIND("4F",ScheduleCompile!B357))),VALUE(LEFT(ScheduleCompile!B357,FIND("F",ScheduleCompile!B357)-1)),ScheduleCompile!B357)))))),"",IF(ScheduleCompile!B357="Off",0,IF(ScheduleCompile!B357="On",1,IF(ISNUMBER(ScheduleCompile!B357),ScheduleCompile!B357/1,IF(ISTEXT(ScheduleCompile!B357),IF(OR(ISNUMBER(FIND("5F",ScheduleCompile!B357)),ISNUMBER(FIND("0F",ScheduleCompile!B357)),ISNUMBER(FIND("8F",ScheduleCompile!B357)),ISNUMBER(FIND("1F",ScheduleCompile!B357)),ISNUMBER(FIND("2F",ScheduleCompile!B357)),ISNUMBER(FIND("3F",ScheduleCompile!B357)),ISNUMBER(FIND("6F",ScheduleCompile!B357)),ISNUMBER(FIND("7F",ScheduleCompile!B357)),ISNUMBER(FIND("9F",ScheduleCompile!B357)),ISNUMBER(FIND("4F",ScheduleCompile!B357))),VALUE(LEFT(ScheduleCompile!B357,FIND("F",ScheduleCompile!B357)-1)),ScheduleCompile!B357)))))))</f>
        <v>0</v>
      </c>
      <c r="H364" s="1">
        <f>IF(AND(ISERROR(IF(ScheduleCompile!C357="Off",0,IF(ScheduleCompile!C357="On",1,IF(ISNUMBER(ScheduleCompile!C357),ScheduleCompile!C357/1,IF(ISTEXT(ScheduleCompile!C357),IF(OR(ISNUMBER(FIND("5F",ScheduleCompile!C357)),ISNUMBER(FIND("0F",ScheduleCompile!C357)),ISNUMBER(FIND("8F",ScheduleCompile!C357)),ISNUMBER(FIND("1F",ScheduleCompile!C357)),ISNUMBER(FIND("2F",ScheduleCompile!C357)),ISNUMBER(FIND("3F",ScheduleCompile!C357)),ISNUMBER(FIND("6F",ScheduleCompile!C357)),ISNUMBER(FIND("7F",ScheduleCompile!C357)),ISNUMBER(FIND("9F",ScheduleCompile!C357)),ISNUMBER(FIND("4F",ScheduleCompile!C357))),VALUE(LEFT(ScheduleCompile!C357,FIND("F",ScheduleCompile!C357)-1)),ScheduleCompile!C357)))))),ISTEXT(ScheduleCompile!#REF!)),"ENDTABLE",IF(ISERROR(IF(ScheduleCompile!C357="Off",0,IF(ScheduleCompile!C357="On",1,IF(ISNUMBER(ScheduleCompile!C357),ScheduleCompile!C357/1,IF(ISTEXT(ScheduleCompile!C357),IF(OR(ISNUMBER(FIND("5F",ScheduleCompile!C357)),ISNUMBER(FIND("0F",ScheduleCompile!C357)),ISNUMBER(FIND("8F",ScheduleCompile!C357)),ISNUMBER(FIND("1F",ScheduleCompile!C357)),ISNUMBER(FIND("2F",ScheduleCompile!C357)),ISNUMBER(FIND("3F",ScheduleCompile!C357)),ISNUMBER(FIND("6F",ScheduleCompile!C357)),ISNUMBER(FIND("7F",ScheduleCompile!C357)),ISNUMBER(FIND("9F",ScheduleCompile!C357)),ISNUMBER(FIND("4F",ScheduleCompile!C357))),VALUE(LEFT(ScheduleCompile!C357,FIND("F",ScheduleCompile!C357)-1)),ScheduleCompile!C357)))))),"",IF(ScheduleCompile!C357="Off",0,IF(ScheduleCompile!C357="On",1,IF(ISNUMBER(ScheduleCompile!C357),ScheduleCompile!C357/1,IF(ISTEXT(ScheduleCompile!C357),IF(OR(ISNUMBER(FIND("5F",ScheduleCompile!C357)),ISNUMBER(FIND("0F",ScheduleCompile!C357)),ISNUMBER(FIND("8F",ScheduleCompile!C357)),ISNUMBER(FIND("1F",ScheduleCompile!C357)),ISNUMBER(FIND("2F",ScheduleCompile!C357)),ISNUMBER(FIND("3F",ScheduleCompile!C357)),ISNUMBER(FIND("6F",ScheduleCompile!C357)),ISNUMBER(FIND("7F",ScheduleCompile!C357)),ISNUMBER(FIND("9F",ScheduleCompile!C357)),ISNUMBER(FIND("4F",ScheduleCompile!C357))),VALUE(LEFT(ScheduleCompile!C357,FIND("F",ScheduleCompile!C357)-1)),ScheduleCompile!C357)))))))</f>
        <v>0</v>
      </c>
      <c r="I364" s="1">
        <f>IF(AND(ISERROR(IF(ScheduleCompile!D357="Off",0,IF(ScheduleCompile!D357="On",1,IF(ISNUMBER(ScheduleCompile!D357),ScheduleCompile!D357/1,IF(ISTEXT(ScheduleCompile!D357),IF(OR(ISNUMBER(FIND("5F",ScheduleCompile!D357)),ISNUMBER(FIND("0F",ScheduleCompile!D357)),ISNUMBER(FIND("8F",ScheduleCompile!D357)),ISNUMBER(FIND("1F",ScheduleCompile!D357)),ISNUMBER(FIND("2F",ScheduleCompile!D357)),ISNUMBER(FIND("3F",ScheduleCompile!D357)),ISNUMBER(FIND("6F",ScheduleCompile!D357)),ISNUMBER(FIND("7F",ScheduleCompile!D357)),ISNUMBER(FIND("9F",ScheduleCompile!D357)),ISNUMBER(FIND("4F",ScheduleCompile!D357))),VALUE(LEFT(ScheduleCompile!D357,FIND("F",ScheduleCompile!D357)-1)),ScheduleCompile!D357)))))),ISTEXT(ScheduleCompile!#REF!)),"ENDTABLE",IF(ISERROR(IF(ScheduleCompile!D357="Off",0,IF(ScheduleCompile!D357="On",1,IF(ISNUMBER(ScheduleCompile!D357),ScheduleCompile!D357/1,IF(ISTEXT(ScheduleCompile!D357),IF(OR(ISNUMBER(FIND("5F",ScheduleCompile!D357)),ISNUMBER(FIND("0F",ScheduleCompile!D357)),ISNUMBER(FIND("8F",ScheduleCompile!D357)),ISNUMBER(FIND("1F",ScheduleCompile!D357)),ISNUMBER(FIND("2F",ScheduleCompile!D357)),ISNUMBER(FIND("3F",ScheduleCompile!D357)),ISNUMBER(FIND("6F",ScheduleCompile!D357)),ISNUMBER(FIND("7F",ScheduleCompile!D357)),ISNUMBER(FIND("9F",ScheduleCompile!D357)),ISNUMBER(FIND("4F",ScheduleCompile!D357))),VALUE(LEFT(ScheduleCompile!D357,FIND("F",ScheduleCompile!D357)-1)),ScheduleCompile!D357)))))),"",IF(ScheduleCompile!D357="Off",0,IF(ScheduleCompile!D357="On",1,IF(ISNUMBER(ScheduleCompile!D357),ScheduleCompile!D357/1,IF(ISTEXT(ScheduleCompile!D357),IF(OR(ISNUMBER(FIND("5F",ScheduleCompile!D357)),ISNUMBER(FIND("0F",ScheduleCompile!D357)),ISNUMBER(FIND("8F",ScheduleCompile!D357)),ISNUMBER(FIND("1F",ScheduleCompile!D357)),ISNUMBER(FIND("2F",ScheduleCompile!D357)),ISNUMBER(FIND("3F",ScheduleCompile!D357)),ISNUMBER(FIND("6F",ScheduleCompile!D357)),ISNUMBER(FIND("7F",ScheduleCompile!D357)),ISNUMBER(FIND("9F",ScheduleCompile!D357)),ISNUMBER(FIND("4F",ScheduleCompile!D357))),VALUE(LEFT(ScheduleCompile!D357,FIND("F",ScheduleCompile!D357)-1)),ScheduleCompile!D357)))))))</f>
        <v>0</v>
      </c>
      <c r="J364" s="1">
        <f>IF(AND(ISERROR(IF(ScheduleCompile!E357="Off",0,IF(ScheduleCompile!E357="On",1,IF(ISNUMBER(ScheduleCompile!E357),ScheduleCompile!E357/1,IF(ISTEXT(ScheduleCompile!E357),IF(OR(ISNUMBER(FIND("5F",ScheduleCompile!E357)),ISNUMBER(FIND("0F",ScheduleCompile!E357)),ISNUMBER(FIND("8F",ScheduleCompile!E357)),ISNUMBER(FIND("1F",ScheduleCompile!E357)),ISNUMBER(FIND("2F",ScheduleCompile!E357)),ISNUMBER(FIND("3F",ScheduleCompile!E357)),ISNUMBER(FIND("6F",ScheduleCompile!E357)),ISNUMBER(FIND("7F",ScheduleCompile!E357)),ISNUMBER(FIND("9F",ScheduleCompile!E357)),ISNUMBER(FIND("4F",ScheduleCompile!E357))),VALUE(LEFT(ScheduleCompile!E357,FIND("F",ScheduleCompile!E357)-1)),ScheduleCompile!E357)))))),ISTEXT(ScheduleCompile!#REF!)),"ENDTABLE",IF(ISERROR(IF(ScheduleCompile!E357="Off",0,IF(ScheduleCompile!E357="On",1,IF(ISNUMBER(ScheduleCompile!E357),ScheduleCompile!E357/1,IF(ISTEXT(ScheduleCompile!E357),IF(OR(ISNUMBER(FIND("5F",ScheduleCompile!E357)),ISNUMBER(FIND("0F",ScheduleCompile!E357)),ISNUMBER(FIND("8F",ScheduleCompile!E357)),ISNUMBER(FIND("1F",ScheduleCompile!E357)),ISNUMBER(FIND("2F",ScheduleCompile!E357)),ISNUMBER(FIND("3F",ScheduleCompile!E357)),ISNUMBER(FIND("6F",ScheduleCompile!E357)),ISNUMBER(FIND("7F",ScheduleCompile!E357)),ISNUMBER(FIND("9F",ScheduleCompile!E357)),ISNUMBER(FIND("4F",ScheduleCompile!E357))),VALUE(LEFT(ScheduleCompile!E357,FIND("F",ScheduleCompile!E357)-1)),ScheduleCompile!E357)))))),"",IF(ScheduleCompile!E357="Off",0,IF(ScheduleCompile!E357="On",1,IF(ISNUMBER(ScheduleCompile!E357),ScheduleCompile!E357/1,IF(ISTEXT(ScheduleCompile!E357),IF(OR(ISNUMBER(FIND("5F",ScheduleCompile!E357)),ISNUMBER(FIND("0F",ScheduleCompile!E357)),ISNUMBER(FIND("8F",ScheduleCompile!E357)),ISNUMBER(FIND("1F",ScheduleCompile!E357)),ISNUMBER(FIND("2F",ScheduleCompile!E357)),ISNUMBER(FIND("3F",ScheduleCompile!E357)),ISNUMBER(FIND("6F",ScheduleCompile!E357)),ISNUMBER(FIND("7F",ScheduleCompile!E357)),ISNUMBER(FIND("9F",ScheduleCompile!E357)),ISNUMBER(FIND("4F",ScheduleCompile!E357))),VALUE(LEFT(ScheduleCompile!E357,FIND("F",ScheduleCompile!E357)-1)),ScheduleCompile!E357)))))))</f>
        <v>0</v>
      </c>
      <c r="K364" s="1">
        <f>IF(AND(ISERROR(IF(ScheduleCompile!F357="Off",0,IF(ScheduleCompile!F357="On",1,IF(ISNUMBER(ScheduleCompile!F357),ScheduleCompile!F357/1,IF(ISTEXT(ScheduleCompile!F357),IF(OR(ISNUMBER(FIND("5F",ScheduleCompile!F357)),ISNUMBER(FIND("0F",ScheduleCompile!F357)),ISNUMBER(FIND("8F",ScheduleCompile!F357)),ISNUMBER(FIND("1F",ScheduleCompile!F357)),ISNUMBER(FIND("2F",ScheduleCompile!F357)),ISNUMBER(FIND("3F",ScheduleCompile!F357)),ISNUMBER(FIND("6F",ScheduleCompile!F357)),ISNUMBER(FIND("7F",ScheduleCompile!F357)),ISNUMBER(FIND("9F",ScheduleCompile!F357)),ISNUMBER(FIND("4F",ScheduleCompile!F357))),VALUE(LEFT(ScheduleCompile!F357,FIND("F",ScheduleCompile!F357)-1)),ScheduleCompile!F357)))))),ISTEXT(ScheduleCompile!#REF!)),"ENDTABLE",IF(ISERROR(IF(ScheduleCompile!F357="Off",0,IF(ScheduleCompile!F357="On",1,IF(ISNUMBER(ScheduleCompile!F357),ScheduleCompile!F357/1,IF(ISTEXT(ScheduleCompile!F357),IF(OR(ISNUMBER(FIND("5F",ScheduleCompile!F357)),ISNUMBER(FIND("0F",ScheduleCompile!F357)),ISNUMBER(FIND("8F",ScheduleCompile!F357)),ISNUMBER(FIND("1F",ScheduleCompile!F357)),ISNUMBER(FIND("2F",ScheduleCompile!F357)),ISNUMBER(FIND("3F",ScheduleCompile!F357)),ISNUMBER(FIND("6F",ScheduleCompile!F357)),ISNUMBER(FIND("7F",ScheduleCompile!F357)),ISNUMBER(FIND("9F",ScheduleCompile!F357)),ISNUMBER(FIND("4F",ScheduleCompile!F357))),VALUE(LEFT(ScheduleCompile!F357,FIND("F",ScheduleCompile!F357)-1)),ScheduleCompile!F357)))))),"",IF(ScheduleCompile!F357="Off",0,IF(ScheduleCompile!F357="On",1,IF(ISNUMBER(ScheduleCompile!F357),ScheduleCompile!F357/1,IF(ISTEXT(ScheduleCompile!F357),IF(OR(ISNUMBER(FIND("5F",ScheduleCompile!F357)),ISNUMBER(FIND("0F",ScheduleCompile!F357)),ISNUMBER(FIND("8F",ScheduleCompile!F357)),ISNUMBER(FIND("1F",ScheduleCompile!F357)),ISNUMBER(FIND("2F",ScheduleCompile!F357)),ISNUMBER(FIND("3F",ScheduleCompile!F357)),ISNUMBER(FIND("6F",ScheduleCompile!F357)),ISNUMBER(FIND("7F",ScheduleCompile!F357)),ISNUMBER(FIND("9F",ScheduleCompile!F357)),ISNUMBER(FIND("4F",ScheduleCompile!F357))),VALUE(LEFT(ScheduleCompile!F357,FIND("F",ScheduleCompile!F357)-1)),ScheduleCompile!F357)))))))</f>
        <v>0</v>
      </c>
      <c r="L364" s="1">
        <f>IF(AND(ISERROR(IF(ScheduleCompile!G357="Off",0,IF(ScheduleCompile!G357="On",1,IF(ISNUMBER(ScheduleCompile!G357),ScheduleCompile!G357/1,IF(ISTEXT(ScheduleCompile!G357),IF(OR(ISNUMBER(FIND("5F",ScheduleCompile!G357)),ISNUMBER(FIND("0F",ScheduleCompile!G357)),ISNUMBER(FIND("8F",ScheduleCompile!G357)),ISNUMBER(FIND("1F",ScheduleCompile!G357)),ISNUMBER(FIND("2F",ScheduleCompile!G357)),ISNUMBER(FIND("3F",ScheduleCompile!G357)),ISNUMBER(FIND("6F",ScheduleCompile!G357)),ISNUMBER(FIND("7F",ScheduleCompile!G357)),ISNUMBER(FIND("9F",ScheduleCompile!G357)),ISNUMBER(FIND("4F",ScheduleCompile!G357))),VALUE(LEFT(ScheduleCompile!G357,FIND("F",ScheduleCompile!G357)-1)),ScheduleCompile!G357)))))),ISTEXT(ScheduleCompile!#REF!)),"ENDTABLE",IF(ISERROR(IF(ScheduleCompile!G357="Off",0,IF(ScheduleCompile!G357="On",1,IF(ISNUMBER(ScheduleCompile!G357),ScheduleCompile!G357/1,IF(ISTEXT(ScheduleCompile!G357),IF(OR(ISNUMBER(FIND("5F",ScheduleCompile!G357)),ISNUMBER(FIND("0F",ScheduleCompile!G357)),ISNUMBER(FIND("8F",ScheduleCompile!G357)),ISNUMBER(FIND("1F",ScheduleCompile!G357)),ISNUMBER(FIND("2F",ScheduleCompile!G357)),ISNUMBER(FIND("3F",ScheduleCompile!G357)),ISNUMBER(FIND("6F",ScheduleCompile!G357)),ISNUMBER(FIND("7F",ScheduleCompile!G357)),ISNUMBER(FIND("9F",ScheduleCompile!G357)),ISNUMBER(FIND("4F",ScheduleCompile!G357))),VALUE(LEFT(ScheduleCompile!G357,FIND("F",ScheduleCompile!G357)-1)),ScheduleCompile!G357)))))),"",IF(ScheduleCompile!G357="Off",0,IF(ScheduleCompile!G357="On",1,IF(ISNUMBER(ScheduleCompile!G357),ScheduleCompile!G357/1,IF(ISTEXT(ScheduleCompile!G357),IF(OR(ISNUMBER(FIND("5F",ScheduleCompile!G357)),ISNUMBER(FIND("0F",ScheduleCompile!G357)),ISNUMBER(FIND("8F",ScheduleCompile!G357)),ISNUMBER(FIND("1F",ScheduleCompile!G357)),ISNUMBER(FIND("2F",ScheduleCompile!G357)),ISNUMBER(FIND("3F",ScheduleCompile!G357)),ISNUMBER(FIND("6F",ScheduleCompile!G357)),ISNUMBER(FIND("7F",ScheduleCompile!G357)),ISNUMBER(FIND("9F",ScheduleCompile!G357)),ISNUMBER(FIND("4F",ScheduleCompile!G357))),VALUE(LEFT(ScheduleCompile!G357,FIND("F",ScheduleCompile!G357)-1)),ScheduleCompile!G357)))))))</f>
        <v>0</v>
      </c>
      <c r="M364" s="1">
        <f>IF(AND(ISERROR(IF(ScheduleCompile!H357="Off",0,IF(ScheduleCompile!H357="On",1,IF(ISNUMBER(ScheduleCompile!H357),ScheduleCompile!H357/1,IF(ISTEXT(ScheduleCompile!H357),IF(OR(ISNUMBER(FIND("5F",ScheduleCompile!H357)),ISNUMBER(FIND("0F",ScheduleCompile!H357)),ISNUMBER(FIND("8F",ScheduleCompile!H357)),ISNUMBER(FIND("1F",ScheduleCompile!H357)),ISNUMBER(FIND("2F",ScheduleCompile!H357)),ISNUMBER(FIND("3F",ScheduleCompile!H357)),ISNUMBER(FIND("6F",ScheduleCompile!H357)),ISNUMBER(FIND("7F",ScheduleCompile!H357)),ISNUMBER(FIND("9F",ScheduleCompile!H357)),ISNUMBER(FIND("4F",ScheduleCompile!H357))),VALUE(LEFT(ScheduleCompile!H357,FIND("F",ScheduleCompile!H357)-1)),ScheduleCompile!H357)))))),ISTEXT(ScheduleCompile!#REF!)),"ENDTABLE",IF(ISERROR(IF(ScheduleCompile!H357="Off",0,IF(ScheduleCompile!H357="On",1,IF(ISNUMBER(ScheduleCompile!H357),ScheduleCompile!H357/1,IF(ISTEXT(ScheduleCompile!H357),IF(OR(ISNUMBER(FIND("5F",ScheduleCompile!H357)),ISNUMBER(FIND("0F",ScheduleCompile!H357)),ISNUMBER(FIND("8F",ScheduleCompile!H357)),ISNUMBER(FIND("1F",ScheduleCompile!H357)),ISNUMBER(FIND("2F",ScheduleCompile!H357)),ISNUMBER(FIND("3F",ScheduleCompile!H357)),ISNUMBER(FIND("6F",ScheduleCompile!H357)),ISNUMBER(FIND("7F",ScheduleCompile!H357)),ISNUMBER(FIND("9F",ScheduleCompile!H357)),ISNUMBER(FIND("4F",ScheduleCompile!H357))),VALUE(LEFT(ScheduleCompile!H357,FIND("F",ScheduleCompile!H357)-1)),ScheduleCompile!H357)))))),"",IF(ScheduleCompile!H357="Off",0,IF(ScheduleCompile!H357="On",1,IF(ISNUMBER(ScheduleCompile!H357),ScheduleCompile!H357/1,IF(ISTEXT(ScheduleCompile!H357),IF(OR(ISNUMBER(FIND("5F",ScheduleCompile!H357)),ISNUMBER(FIND("0F",ScheduleCompile!H357)),ISNUMBER(FIND("8F",ScheduleCompile!H357)),ISNUMBER(FIND("1F",ScheduleCompile!H357)),ISNUMBER(FIND("2F",ScheduleCompile!H357)),ISNUMBER(FIND("3F",ScheduleCompile!H357)),ISNUMBER(FIND("6F",ScheduleCompile!H357)),ISNUMBER(FIND("7F",ScheduleCompile!H357)),ISNUMBER(FIND("9F",ScheduleCompile!H357)),ISNUMBER(FIND("4F",ScheduleCompile!H357))),VALUE(LEFT(ScheduleCompile!H357,FIND("F",ScheduleCompile!H357)-1)),ScheduleCompile!H357)))))))</f>
        <v>0</v>
      </c>
      <c r="N364" s="1">
        <f>IF(AND(ISERROR(IF(ScheduleCompile!I357="Off",0,IF(ScheduleCompile!I357="On",1,IF(ISNUMBER(ScheduleCompile!I357),ScheduleCompile!I357/1,IF(ISTEXT(ScheduleCompile!I357),IF(OR(ISNUMBER(FIND("5F",ScheduleCompile!I357)),ISNUMBER(FIND("0F",ScheduleCompile!I357)),ISNUMBER(FIND("8F",ScheduleCompile!I357)),ISNUMBER(FIND("1F",ScheduleCompile!I357)),ISNUMBER(FIND("2F",ScheduleCompile!I357)),ISNUMBER(FIND("3F",ScheduleCompile!I357)),ISNUMBER(FIND("6F",ScheduleCompile!I357)),ISNUMBER(FIND("7F",ScheduleCompile!I357)),ISNUMBER(FIND("9F",ScheduleCompile!I357)),ISNUMBER(FIND("4F",ScheduleCompile!I357))),VALUE(LEFT(ScheduleCompile!I357,FIND("F",ScheduleCompile!I357)-1)),ScheduleCompile!I357)))))),ISTEXT(ScheduleCompile!#REF!)),"ENDTABLE",IF(ISERROR(IF(ScheduleCompile!I357="Off",0,IF(ScheduleCompile!I357="On",1,IF(ISNUMBER(ScheduleCompile!I357),ScheduleCompile!I357/1,IF(ISTEXT(ScheduleCompile!I357),IF(OR(ISNUMBER(FIND("5F",ScheduleCompile!I357)),ISNUMBER(FIND("0F",ScheduleCompile!I357)),ISNUMBER(FIND("8F",ScheduleCompile!I357)),ISNUMBER(FIND("1F",ScheduleCompile!I357)),ISNUMBER(FIND("2F",ScheduleCompile!I357)),ISNUMBER(FIND("3F",ScheduleCompile!I357)),ISNUMBER(FIND("6F",ScheduleCompile!I357)),ISNUMBER(FIND("7F",ScheduleCompile!I357)),ISNUMBER(FIND("9F",ScheduleCompile!I357)),ISNUMBER(FIND("4F",ScheduleCompile!I357))),VALUE(LEFT(ScheduleCompile!I357,FIND("F",ScheduleCompile!I357)-1)),ScheduleCompile!I357)))))),"",IF(ScheduleCompile!I357="Off",0,IF(ScheduleCompile!I357="On",1,IF(ISNUMBER(ScheduleCompile!I357),ScheduleCompile!I357/1,IF(ISTEXT(ScheduleCompile!I357),IF(OR(ISNUMBER(FIND("5F",ScheduleCompile!I357)),ISNUMBER(FIND("0F",ScheduleCompile!I357)),ISNUMBER(FIND("8F",ScheduleCompile!I357)),ISNUMBER(FIND("1F",ScheduleCompile!I357)),ISNUMBER(FIND("2F",ScheduleCompile!I357)),ISNUMBER(FIND("3F",ScheduleCompile!I357)),ISNUMBER(FIND("6F",ScheduleCompile!I357)),ISNUMBER(FIND("7F",ScheduleCompile!I357)),ISNUMBER(FIND("9F",ScheduleCompile!I357)),ISNUMBER(FIND("4F",ScheduleCompile!I357))),VALUE(LEFT(ScheduleCompile!I357,FIND("F",ScheduleCompile!I357)-1)),ScheduleCompile!I357)))))))</f>
        <v>0.35</v>
      </c>
      <c r="O364" s="1">
        <f>IF(AND(ISERROR(IF(ScheduleCompile!J357="Off",0,IF(ScheduleCompile!J357="On",1,IF(ISNUMBER(ScheduleCompile!J357),ScheduleCompile!J357/1,IF(ISTEXT(ScheduleCompile!J357),IF(OR(ISNUMBER(FIND("5F",ScheduleCompile!J357)),ISNUMBER(FIND("0F",ScheduleCompile!J357)),ISNUMBER(FIND("8F",ScheduleCompile!J357)),ISNUMBER(FIND("1F",ScheduleCompile!J357)),ISNUMBER(FIND("2F",ScheduleCompile!J357)),ISNUMBER(FIND("3F",ScheduleCompile!J357)),ISNUMBER(FIND("6F",ScheduleCompile!J357)),ISNUMBER(FIND("7F",ScheduleCompile!J357)),ISNUMBER(FIND("9F",ScheduleCompile!J357)),ISNUMBER(FIND("4F",ScheduleCompile!J357))),VALUE(LEFT(ScheduleCompile!J357,FIND("F",ScheduleCompile!J357)-1)),ScheduleCompile!J357)))))),ISTEXT(ScheduleCompile!#REF!)),"ENDTABLE",IF(ISERROR(IF(ScheduleCompile!J357="Off",0,IF(ScheduleCompile!J357="On",1,IF(ISNUMBER(ScheduleCompile!J357),ScheduleCompile!J357/1,IF(ISTEXT(ScheduleCompile!J357),IF(OR(ISNUMBER(FIND("5F",ScheduleCompile!J357)),ISNUMBER(FIND("0F",ScheduleCompile!J357)),ISNUMBER(FIND("8F",ScheduleCompile!J357)),ISNUMBER(FIND("1F",ScheduleCompile!J357)),ISNUMBER(FIND("2F",ScheduleCompile!J357)),ISNUMBER(FIND("3F",ScheduleCompile!J357)),ISNUMBER(FIND("6F",ScheduleCompile!J357)),ISNUMBER(FIND("7F",ScheduleCompile!J357)),ISNUMBER(FIND("9F",ScheduleCompile!J357)),ISNUMBER(FIND("4F",ScheduleCompile!J357))),VALUE(LEFT(ScheduleCompile!J357,FIND("F",ScheduleCompile!J357)-1)),ScheduleCompile!J357)))))),"",IF(ScheduleCompile!J357="Off",0,IF(ScheduleCompile!J357="On",1,IF(ISNUMBER(ScheduleCompile!J357),ScheduleCompile!J357/1,IF(ISTEXT(ScheduleCompile!J357),IF(OR(ISNUMBER(FIND("5F",ScheduleCompile!J357)),ISNUMBER(FIND("0F",ScheduleCompile!J357)),ISNUMBER(FIND("8F",ScheduleCompile!J357)),ISNUMBER(FIND("1F",ScheduleCompile!J357)),ISNUMBER(FIND("2F",ScheduleCompile!J357)),ISNUMBER(FIND("3F",ScheduleCompile!J357)),ISNUMBER(FIND("6F",ScheduleCompile!J357)),ISNUMBER(FIND("7F",ScheduleCompile!J357)),ISNUMBER(FIND("9F",ScheduleCompile!J357)),ISNUMBER(FIND("4F",ScheduleCompile!J357))),VALUE(LEFT(ScheduleCompile!J357,FIND("F",ScheduleCompile!J357)-1)),ScheduleCompile!J357)))))))</f>
        <v>0.69</v>
      </c>
      <c r="P364" s="1">
        <f>IF(AND(ISERROR(IF(ScheduleCompile!K357="Off",0,IF(ScheduleCompile!K357="On",1,IF(ISNUMBER(ScheduleCompile!K357),ScheduleCompile!K357/1,IF(ISTEXT(ScheduleCompile!K357),IF(OR(ISNUMBER(FIND("5F",ScheduleCompile!K357)),ISNUMBER(FIND("0F",ScheduleCompile!K357)),ISNUMBER(FIND("8F",ScheduleCompile!K357)),ISNUMBER(FIND("1F",ScheduleCompile!K357)),ISNUMBER(FIND("2F",ScheduleCompile!K357)),ISNUMBER(FIND("3F",ScheduleCompile!K357)),ISNUMBER(FIND("6F",ScheduleCompile!K357)),ISNUMBER(FIND("7F",ScheduleCompile!K357)),ISNUMBER(FIND("9F",ScheduleCompile!K357)),ISNUMBER(FIND("4F",ScheduleCompile!K357))),VALUE(LEFT(ScheduleCompile!K357,FIND("F",ScheduleCompile!K357)-1)),ScheduleCompile!K357)))))),ISTEXT(ScheduleCompile!#REF!)),"ENDTABLE",IF(ISERROR(IF(ScheduleCompile!K357="Off",0,IF(ScheduleCompile!K357="On",1,IF(ISNUMBER(ScheduleCompile!K357),ScheduleCompile!K357/1,IF(ISTEXT(ScheduleCompile!K357),IF(OR(ISNUMBER(FIND("5F",ScheduleCompile!K357)),ISNUMBER(FIND("0F",ScheduleCompile!K357)),ISNUMBER(FIND("8F",ScheduleCompile!K357)),ISNUMBER(FIND("1F",ScheduleCompile!K357)),ISNUMBER(FIND("2F",ScheduleCompile!K357)),ISNUMBER(FIND("3F",ScheduleCompile!K357)),ISNUMBER(FIND("6F",ScheduleCompile!K357)),ISNUMBER(FIND("7F",ScheduleCompile!K357)),ISNUMBER(FIND("9F",ScheduleCompile!K357)),ISNUMBER(FIND("4F",ScheduleCompile!K357))),VALUE(LEFT(ScheduleCompile!K357,FIND("F",ScheduleCompile!K357)-1)),ScheduleCompile!K357)))))),"",IF(ScheduleCompile!K357="Off",0,IF(ScheduleCompile!K357="On",1,IF(ISNUMBER(ScheduleCompile!K357),ScheduleCompile!K357/1,IF(ISTEXT(ScheduleCompile!K357),IF(OR(ISNUMBER(FIND("5F",ScheduleCompile!K357)),ISNUMBER(FIND("0F",ScheduleCompile!K357)),ISNUMBER(FIND("8F",ScheduleCompile!K357)),ISNUMBER(FIND("1F",ScheduleCompile!K357)),ISNUMBER(FIND("2F",ScheduleCompile!K357)),ISNUMBER(FIND("3F",ScheduleCompile!K357)),ISNUMBER(FIND("6F",ScheduleCompile!K357)),ISNUMBER(FIND("7F",ScheduleCompile!K357)),ISNUMBER(FIND("9F",ScheduleCompile!K357)),ISNUMBER(FIND("4F",ScheduleCompile!K357))),VALUE(LEFT(ScheduleCompile!K357,FIND("F",ScheduleCompile!K357)-1)),ScheduleCompile!K357)))))))</f>
        <v>0.43</v>
      </c>
      <c r="Q364" s="1">
        <f>IF(AND(ISERROR(IF(ScheduleCompile!L357="Off",0,IF(ScheduleCompile!L357="On",1,IF(ISNUMBER(ScheduleCompile!L357),ScheduleCompile!L357/1,IF(ISTEXT(ScheduleCompile!L357),IF(OR(ISNUMBER(FIND("5F",ScheduleCompile!L357)),ISNUMBER(FIND("0F",ScheduleCompile!L357)),ISNUMBER(FIND("8F",ScheduleCompile!L357)),ISNUMBER(FIND("1F",ScheduleCompile!L357)),ISNUMBER(FIND("2F",ScheduleCompile!L357)),ISNUMBER(FIND("3F",ScheduleCompile!L357)),ISNUMBER(FIND("6F",ScheduleCompile!L357)),ISNUMBER(FIND("7F",ScheduleCompile!L357)),ISNUMBER(FIND("9F",ScheduleCompile!L357)),ISNUMBER(FIND("4F",ScheduleCompile!L357))),VALUE(LEFT(ScheduleCompile!L357,FIND("F",ScheduleCompile!L357)-1)),ScheduleCompile!L357)))))),ISTEXT(ScheduleCompile!#REF!)),"ENDTABLE",IF(ISERROR(IF(ScheduleCompile!L357="Off",0,IF(ScheduleCompile!L357="On",1,IF(ISNUMBER(ScheduleCompile!L357),ScheduleCompile!L357/1,IF(ISTEXT(ScheduleCompile!L357),IF(OR(ISNUMBER(FIND("5F",ScheduleCompile!L357)),ISNUMBER(FIND("0F",ScheduleCompile!L357)),ISNUMBER(FIND("8F",ScheduleCompile!L357)),ISNUMBER(FIND("1F",ScheduleCompile!L357)),ISNUMBER(FIND("2F",ScheduleCompile!L357)),ISNUMBER(FIND("3F",ScheduleCompile!L357)),ISNUMBER(FIND("6F",ScheduleCompile!L357)),ISNUMBER(FIND("7F",ScheduleCompile!L357)),ISNUMBER(FIND("9F",ScheduleCompile!L357)),ISNUMBER(FIND("4F",ScheduleCompile!L357))),VALUE(LEFT(ScheduleCompile!L357,FIND("F",ScheduleCompile!L357)-1)),ScheduleCompile!L357)))))),"",IF(ScheduleCompile!L357="Off",0,IF(ScheduleCompile!L357="On",1,IF(ISNUMBER(ScheduleCompile!L357),ScheduleCompile!L357/1,IF(ISTEXT(ScheduleCompile!L357),IF(OR(ISNUMBER(FIND("5F",ScheduleCompile!L357)),ISNUMBER(FIND("0F",ScheduleCompile!L357)),ISNUMBER(FIND("8F",ScheduleCompile!L357)),ISNUMBER(FIND("1F",ScheduleCompile!L357)),ISNUMBER(FIND("2F",ScheduleCompile!L357)),ISNUMBER(FIND("3F",ScheduleCompile!L357)),ISNUMBER(FIND("6F",ScheduleCompile!L357)),ISNUMBER(FIND("7F",ScheduleCompile!L357)),ISNUMBER(FIND("9F",ScheduleCompile!L357)),ISNUMBER(FIND("4F",ScheduleCompile!L357))),VALUE(LEFT(ScheduleCompile!L357,FIND("F",ScheduleCompile!L357)-1)),ScheduleCompile!L357)))))))</f>
        <v>0.37</v>
      </c>
      <c r="R364" s="1">
        <f>IF(AND(ISERROR(IF(ScheduleCompile!M357="Off",0,IF(ScheduleCompile!M357="On",1,IF(ISNUMBER(ScheduleCompile!M357),ScheduleCompile!M357/1,IF(ISTEXT(ScheduleCompile!M357),IF(OR(ISNUMBER(FIND("5F",ScheduleCompile!M357)),ISNUMBER(FIND("0F",ScheduleCompile!M357)),ISNUMBER(FIND("8F",ScheduleCompile!M357)),ISNUMBER(FIND("1F",ScheduleCompile!M357)),ISNUMBER(FIND("2F",ScheduleCompile!M357)),ISNUMBER(FIND("3F",ScheduleCompile!M357)),ISNUMBER(FIND("6F",ScheduleCompile!M357)),ISNUMBER(FIND("7F",ScheduleCompile!M357)),ISNUMBER(FIND("9F",ScheduleCompile!M357)),ISNUMBER(FIND("4F",ScheduleCompile!M357))),VALUE(LEFT(ScheduleCompile!M357,FIND("F",ScheduleCompile!M357)-1)),ScheduleCompile!M357)))))),ISTEXT(ScheduleCompile!#REF!)),"ENDTABLE",IF(ISERROR(IF(ScheduleCompile!M357="Off",0,IF(ScheduleCompile!M357="On",1,IF(ISNUMBER(ScheduleCompile!M357),ScheduleCompile!M357/1,IF(ISTEXT(ScheduleCompile!M357),IF(OR(ISNUMBER(FIND("5F",ScheduleCompile!M357)),ISNUMBER(FIND("0F",ScheduleCompile!M357)),ISNUMBER(FIND("8F",ScheduleCompile!M357)),ISNUMBER(FIND("1F",ScheduleCompile!M357)),ISNUMBER(FIND("2F",ScheduleCompile!M357)),ISNUMBER(FIND("3F",ScheduleCompile!M357)),ISNUMBER(FIND("6F",ScheduleCompile!M357)),ISNUMBER(FIND("7F",ScheduleCompile!M357)),ISNUMBER(FIND("9F",ScheduleCompile!M357)),ISNUMBER(FIND("4F",ScheduleCompile!M357))),VALUE(LEFT(ScheduleCompile!M357,FIND("F",ScheduleCompile!M357)-1)),ScheduleCompile!M357)))))),"",IF(ScheduleCompile!M357="Off",0,IF(ScheduleCompile!M357="On",1,IF(ISNUMBER(ScheduleCompile!M357),ScheduleCompile!M357/1,IF(ISTEXT(ScheduleCompile!M357),IF(OR(ISNUMBER(FIND("5F",ScheduleCompile!M357)),ISNUMBER(FIND("0F",ScheduleCompile!M357)),ISNUMBER(FIND("8F",ScheduleCompile!M357)),ISNUMBER(FIND("1F",ScheduleCompile!M357)),ISNUMBER(FIND("2F",ScheduleCompile!M357)),ISNUMBER(FIND("3F",ScheduleCompile!M357)),ISNUMBER(FIND("6F",ScheduleCompile!M357)),ISNUMBER(FIND("7F",ScheduleCompile!M357)),ISNUMBER(FIND("9F",ScheduleCompile!M357)),ISNUMBER(FIND("4F",ScheduleCompile!M357))),VALUE(LEFT(ScheduleCompile!M357,FIND("F",ScheduleCompile!M357)-1)),ScheduleCompile!M357)))))))</f>
        <v>0.43</v>
      </c>
      <c r="S364" s="1">
        <f>IF(AND(ISERROR(IF(ScheduleCompile!N357="Off",0,IF(ScheduleCompile!N357="On",1,IF(ISNUMBER(ScheduleCompile!N357),ScheduleCompile!N357/1,IF(ISTEXT(ScheduleCompile!N357),IF(OR(ISNUMBER(FIND("5F",ScheduleCompile!N357)),ISNUMBER(FIND("0F",ScheduleCompile!N357)),ISNUMBER(FIND("8F",ScheduleCompile!N357)),ISNUMBER(FIND("1F",ScheduleCompile!N357)),ISNUMBER(FIND("2F",ScheduleCompile!N357)),ISNUMBER(FIND("3F",ScheduleCompile!N357)),ISNUMBER(FIND("6F",ScheduleCompile!N357)),ISNUMBER(FIND("7F",ScheduleCompile!N357)),ISNUMBER(FIND("9F",ScheduleCompile!N357)),ISNUMBER(FIND("4F",ScheduleCompile!N357))),VALUE(LEFT(ScheduleCompile!N357,FIND("F",ScheduleCompile!N357)-1)),ScheduleCompile!N357)))))),ISTEXT(ScheduleCompile!#REF!)),"ENDTABLE",IF(ISERROR(IF(ScheduleCompile!N357="Off",0,IF(ScheduleCompile!N357="On",1,IF(ISNUMBER(ScheduleCompile!N357),ScheduleCompile!N357/1,IF(ISTEXT(ScheduleCompile!N357),IF(OR(ISNUMBER(FIND("5F",ScheduleCompile!N357)),ISNUMBER(FIND("0F",ScheduleCompile!N357)),ISNUMBER(FIND("8F",ScheduleCompile!N357)),ISNUMBER(FIND("1F",ScheduleCompile!N357)),ISNUMBER(FIND("2F",ScheduleCompile!N357)),ISNUMBER(FIND("3F",ScheduleCompile!N357)),ISNUMBER(FIND("6F",ScheduleCompile!N357)),ISNUMBER(FIND("7F",ScheduleCompile!N357)),ISNUMBER(FIND("9F",ScheduleCompile!N357)),ISNUMBER(FIND("4F",ScheduleCompile!N357))),VALUE(LEFT(ScheduleCompile!N357,FIND("F",ScheduleCompile!N357)-1)),ScheduleCompile!N357)))))),"",IF(ScheduleCompile!N357="Off",0,IF(ScheduleCompile!N357="On",1,IF(ISNUMBER(ScheduleCompile!N357),ScheduleCompile!N357/1,IF(ISTEXT(ScheduleCompile!N357),IF(OR(ISNUMBER(FIND("5F",ScheduleCompile!N357)),ISNUMBER(FIND("0F",ScheduleCompile!N357)),ISNUMBER(FIND("8F",ScheduleCompile!N357)),ISNUMBER(FIND("1F",ScheduleCompile!N357)),ISNUMBER(FIND("2F",ScheduleCompile!N357)),ISNUMBER(FIND("3F",ScheduleCompile!N357)),ISNUMBER(FIND("6F",ScheduleCompile!N357)),ISNUMBER(FIND("7F",ScheduleCompile!N357)),ISNUMBER(FIND("9F",ScheduleCompile!N357)),ISNUMBER(FIND("4F",ScheduleCompile!N357))),VALUE(LEFT(ScheduleCompile!N357,FIND("F",ScheduleCompile!N357)-1)),ScheduleCompile!N357)))))))</f>
        <v>0.57999999999999996</v>
      </c>
      <c r="T364" s="1">
        <f>IF(AND(ISERROR(IF(ScheduleCompile!O357="Off",0,IF(ScheduleCompile!O357="On",1,IF(ISNUMBER(ScheduleCompile!O357),ScheduleCompile!O357/1,IF(ISTEXT(ScheduleCompile!O357),IF(OR(ISNUMBER(FIND("5F",ScheduleCompile!O357)),ISNUMBER(FIND("0F",ScheduleCompile!O357)),ISNUMBER(FIND("8F",ScheduleCompile!O357)),ISNUMBER(FIND("1F",ScheduleCompile!O357)),ISNUMBER(FIND("2F",ScheduleCompile!O357)),ISNUMBER(FIND("3F",ScheduleCompile!O357)),ISNUMBER(FIND("6F",ScheduleCompile!O357)),ISNUMBER(FIND("7F",ScheduleCompile!O357)),ISNUMBER(FIND("9F",ScheduleCompile!O357)),ISNUMBER(FIND("4F",ScheduleCompile!O357))),VALUE(LEFT(ScheduleCompile!O357,FIND("F",ScheduleCompile!O357)-1)),ScheduleCompile!O357)))))),ISTEXT(ScheduleCompile!#REF!)),"ENDTABLE",IF(ISERROR(IF(ScheduleCompile!O357="Off",0,IF(ScheduleCompile!O357="On",1,IF(ISNUMBER(ScheduleCompile!O357),ScheduleCompile!O357/1,IF(ISTEXT(ScheduleCompile!O357),IF(OR(ISNUMBER(FIND("5F",ScheduleCompile!O357)),ISNUMBER(FIND("0F",ScheduleCompile!O357)),ISNUMBER(FIND("8F",ScheduleCompile!O357)),ISNUMBER(FIND("1F",ScheduleCompile!O357)),ISNUMBER(FIND("2F",ScheduleCompile!O357)),ISNUMBER(FIND("3F",ScheduleCompile!O357)),ISNUMBER(FIND("6F",ScheduleCompile!O357)),ISNUMBER(FIND("7F",ScheduleCompile!O357)),ISNUMBER(FIND("9F",ScheduleCompile!O357)),ISNUMBER(FIND("4F",ScheduleCompile!O357))),VALUE(LEFT(ScheduleCompile!O357,FIND("F",ScheduleCompile!O357)-1)),ScheduleCompile!O357)))))),"",IF(ScheduleCompile!O357="Off",0,IF(ScheduleCompile!O357="On",1,IF(ISNUMBER(ScheduleCompile!O357),ScheduleCompile!O357/1,IF(ISTEXT(ScheduleCompile!O357),IF(OR(ISNUMBER(FIND("5F",ScheduleCompile!O357)),ISNUMBER(FIND("0F",ScheduleCompile!O357)),ISNUMBER(FIND("8F",ScheduleCompile!O357)),ISNUMBER(FIND("1F",ScheduleCompile!O357)),ISNUMBER(FIND("2F",ScheduleCompile!O357)),ISNUMBER(FIND("3F",ScheduleCompile!O357)),ISNUMBER(FIND("6F",ScheduleCompile!O357)),ISNUMBER(FIND("7F",ScheduleCompile!O357)),ISNUMBER(FIND("9F",ScheduleCompile!O357)),ISNUMBER(FIND("4F",ScheduleCompile!O357))),VALUE(LEFT(ScheduleCompile!O357,FIND("F",ScheduleCompile!O357)-1)),ScheduleCompile!O357)))))))</f>
        <v>0.48</v>
      </c>
      <c r="U364" s="1">
        <f>IF(AND(ISERROR(IF(ScheduleCompile!P357="Off",0,IF(ScheduleCompile!P357="On",1,IF(ISNUMBER(ScheduleCompile!P357),ScheduleCompile!P357/1,IF(ISTEXT(ScheduleCompile!P357),IF(OR(ISNUMBER(FIND("5F",ScheduleCompile!P357)),ISNUMBER(FIND("0F",ScheduleCompile!P357)),ISNUMBER(FIND("8F",ScheduleCompile!P357)),ISNUMBER(FIND("1F",ScheduleCompile!P357)),ISNUMBER(FIND("2F",ScheduleCompile!P357)),ISNUMBER(FIND("3F",ScheduleCompile!P357)),ISNUMBER(FIND("6F",ScheduleCompile!P357)),ISNUMBER(FIND("7F",ScheduleCompile!P357)),ISNUMBER(FIND("9F",ScheduleCompile!P357)),ISNUMBER(FIND("4F",ScheduleCompile!P357))),VALUE(LEFT(ScheduleCompile!P357,FIND("F",ScheduleCompile!P357)-1)),ScheduleCompile!P357)))))),ISTEXT(ScheduleCompile!#REF!)),"ENDTABLE",IF(ISERROR(IF(ScheduleCompile!P357="Off",0,IF(ScheduleCompile!P357="On",1,IF(ISNUMBER(ScheduleCompile!P357),ScheduleCompile!P357/1,IF(ISTEXT(ScheduleCompile!P357),IF(OR(ISNUMBER(FIND("5F",ScheduleCompile!P357)),ISNUMBER(FIND("0F",ScheduleCompile!P357)),ISNUMBER(FIND("8F",ScheduleCompile!P357)),ISNUMBER(FIND("1F",ScheduleCompile!P357)),ISNUMBER(FIND("2F",ScheduleCompile!P357)),ISNUMBER(FIND("3F",ScheduleCompile!P357)),ISNUMBER(FIND("6F",ScheduleCompile!P357)),ISNUMBER(FIND("7F",ScheduleCompile!P357)),ISNUMBER(FIND("9F",ScheduleCompile!P357)),ISNUMBER(FIND("4F",ScheduleCompile!P357))),VALUE(LEFT(ScheduleCompile!P357,FIND("F",ScheduleCompile!P357)-1)),ScheduleCompile!P357)))))),"",IF(ScheduleCompile!P357="Off",0,IF(ScheduleCompile!P357="On",1,IF(ISNUMBER(ScheduleCompile!P357),ScheduleCompile!P357/1,IF(ISTEXT(ScheduleCompile!P357),IF(OR(ISNUMBER(FIND("5F",ScheduleCompile!P357)),ISNUMBER(FIND("0F",ScheduleCompile!P357)),ISNUMBER(FIND("8F",ScheduleCompile!P357)),ISNUMBER(FIND("1F",ScheduleCompile!P357)),ISNUMBER(FIND("2F",ScheduleCompile!P357)),ISNUMBER(FIND("3F",ScheduleCompile!P357)),ISNUMBER(FIND("6F",ScheduleCompile!P357)),ISNUMBER(FIND("7F",ScheduleCompile!P357)),ISNUMBER(FIND("9F",ScheduleCompile!P357)),ISNUMBER(FIND("4F",ScheduleCompile!P357))),VALUE(LEFT(ScheduleCompile!P357,FIND("F",ScheduleCompile!P357)-1)),ScheduleCompile!P357)))))))</f>
        <v>0.37</v>
      </c>
      <c r="V364" s="1">
        <f>IF(AND(ISERROR(IF(ScheduleCompile!Q357="Off",0,IF(ScheduleCompile!Q357="On",1,IF(ISNUMBER(ScheduleCompile!Q357),ScheduleCompile!Q357/1,IF(ISTEXT(ScheduleCompile!Q357),IF(OR(ISNUMBER(FIND("5F",ScheduleCompile!Q357)),ISNUMBER(FIND("0F",ScheduleCompile!Q357)),ISNUMBER(FIND("8F",ScheduleCompile!Q357)),ISNUMBER(FIND("1F",ScheduleCompile!Q357)),ISNUMBER(FIND("2F",ScheduleCompile!Q357)),ISNUMBER(FIND("3F",ScheduleCompile!Q357)),ISNUMBER(FIND("6F",ScheduleCompile!Q357)),ISNUMBER(FIND("7F",ScheduleCompile!Q357)),ISNUMBER(FIND("9F",ScheduleCompile!Q357)),ISNUMBER(FIND("4F",ScheduleCompile!Q357))),VALUE(LEFT(ScheduleCompile!Q357,FIND("F",ScheduleCompile!Q357)-1)),ScheduleCompile!Q357)))))),ISTEXT(ScheduleCompile!#REF!)),"ENDTABLE",IF(ISERROR(IF(ScheduleCompile!Q357="Off",0,IF(ScheduleCompile!Q357="On",1,IF(ISNUMBER(ScheduleCompile!Q357),ScheduleCompile!Q357/1,IF(ISTEXT(ScheduleCompile!Q357),IF(OR(ISNUMBER(FIND("5F",ScheduleCompile!Q357)),ISNUMBER(FIND("0F",ScheduleCompile!Q357)),ISNUMBER(FIND("8F",ScheduleCompile!Q357)),ISNUMBER(FIND("1F",ScheduleCompile!Q357)),ISNUMBER(FIND("2F",ScheduleCompile!Q357)),ISNUMBER(FIND("3F",ScheduleCompile!Q357)),ISNUMBER(FIND("6F",ScheduleCompile!Q357)),ISNUMBER(FIND("7F",ScheduleCompile!Q357)),ISNUMBER(FIND("9F",ScheduleCompile!Q357)),ISNUMBER(FIND("4F",ScheduleCompile!Q357))),VALUE(LEFT(ScheduleCompile!Q357,FIND("F",ScheduleCompile!Q357)-1)),ScheduleCompile!Q357)))))),"",IF(ScheduleCompile!Q357="Off",0,IF(ScheduleCompile!Q357="On",1,IF(ISNUMBER(ScheduleCompile!Q357),ScheduleCompile!Q357/1,IF(ISTEXT(ScheduleCompile!Q357),IF(OR(ISNUMBER(FIND("5F",ScheduleCompile!Q357)),ISNUMBER(FIND("0F",ScheduleCompile!Q357)),ISNUMBER(FIND("8F",ScheduleCompile!Q357)),ISNUMBER(FIND("1F",ScheduleCompile!Q357)),ISNUMBER(FIND("2F",ScheduleCompile!Q357)),ISNUMBER(FIND("3F",ScheduleCompile!Q357)),ISNUMBER(FIND("6F",ScheduleCompile!Q357)),ISNUMBER(FIND("7F",ScheduleCompile!Q357)),ISNUMBER(FIND("9F",ScheduleCompile!Q357)),ISNUMBER(FIND("4F",ScheduleCompile!Q357))),VALUE(LEFT(ScheduleCompile!Q357,FIND("F",ScheduleCompile!Q357)-1)),ScheduleCompile!Q357)))))))</f>
        <v>0.37</v>
      </c>
      <c r="W364" s="1">
        <f>IF(AND(ISERROR(IF(ScheduleCompile!R357="Off",0,IF(ScheduleCompile!R357="On",1,IF(ISNUMBER(ScheduleCompile!R357),ScheduleCompile!R357/1,IF(ISTEXT(ScheduleCompile!R357),IF(OR(ISNUMBER(FIND("5F",ScheduleCompile!R357)),ISNUMBER(FIND("0F",ScheduleCompile!R357)),ISNUMBER(FIND("8F",ScheduleCompile!R357)),ISNUMBER(FIND("1F",ScheduleCompile!R357)),ISNUMBER(FIND("2F",ScheduleCompile!R357)),ISNUMBER(FIND("3F",ScheduleCompile!R357)),ISNUMBER(FIND("6F",ScheduleCompile!R357)),ISNUMBER(FIND("7F",ScheduleCompile!R357)),ISNUMBER(FIND("9F",ScheduleCompile!R357)),ISNUMBER(FIND("4F",ScheduleCompile!R357))),VALUE(LEFT(ScheduleCompile!R357,FIND("F",ScheduleCompile!R357)-1)),ScheduleCompile!R357)))))),ISTEXT(ScheduleCompile!#REF!)),"ENDTABLE",IF(ISERROR(IF(ScheduleCompile!R357="Off",0,IF(ScheduleCompile!R357="On",1,IF(ISNUMBER(ScheduleCompile!R357),ScheduleCompile!R357/1,IF(ISTEXT(ScheduleCompile!R357),IF(OR(ISNUMBER(FIND("5F",ScheduleCompile!R357)),ISNUMBER(FIND("0F",ScheduleCompile!R357)),ISNUMBER(FIND("8F",ScheduleCompile!R357)),ISNUMBER(FIND("1F",ScheduleCompile!R357)),ISNUMBER(FIND("2F",ScheduleCompile!R357)),ISNUMBER(FIND("3F",ScheduleCompile!R357)),ISNUMBER(FIND("6F",ScheduleCompile!R357)),ISNUMBER(FIND("7F",ScheduleCompile!R357)),ISNUMBER(FIND("9F",ScheduleCompile!R357)),ISNUMBER(FIND("4F",ScheduleCompile!R357))),VALUE(LEFT(ScheduleCompile!R357,FIND("F",ScheduleCompile!R357)-1)),ScheduleCompile!R357)))))),"",IF(ScheduleCompile!R357="Off",0,IF(ScheduleCompile!R357="On",1,IF(ISNUMBER(ScheduleCompile!R357),ScheduleCompile!R357/1,IF(ISTEXT(ScheduleCompile!R357),IF(OR(ISNUMBER(FIND("5F",ScheduleCompile!R357)),ISNUMBER(FIND("0F",ScheduleCompile!R357)),ISNUMBER(FIND("8F",ScheduleCompile!R357)),ISNUMBER(FIND("1F",ScheduleCompile!R357)),ISNUMBER(FIND("2F",ScheduleCompile!R357)),ISNUMBER(FIND("3F",ScheduleCompile!R357)),ISNUMBER(FIND("6F",ScheduleCompile!R357)),ISNUMBER(FIND("7F",ScheduleCompile!R357)),ISNUMBER(FIND("9F",ScheduleCompile!R357)),ISNUMBER(FIND("4F",ScheduleCompile!R357))),VALUE(LEFT(ScheduleCompile!R357,FIND("F",ScheduleCompile!R357)-1)),ScheduleCompile!R357)))))))</f>
        <v>0.46</v>
      </c>
      <c r="X364" s="1">
        <f>IF(AND(ISERROR(IF(ScheduleCompile!S357="Off",0,IF(ScheduleCompile!S357="On",1,IF(ISNUMBER(ScheduleCompile!S357),ScheduleCompile!S357/1,IF(ISTEXT(ScheduleCompile!S357),IF(OR(ISNUMBER(FIND("5F",ScheduleCompile!S357)),ISNUMBER(FIND("0F",ScheduleCompile!S357)),ISNUMBER(FIND("8F",ScheduleCompile!S357)),ISNUMBER(FIND("1F",ScheduleCompile!S357)),ISNUMBER(FIND("2F",ScheduleCompile!S357)),ISNUMBER(FIND("3F",ScheduleCompile!S357)),ISNUMBER(FIND("6F",ScheduleCompile!S357)),ISNUMBER(FIND("7F",ScheduleCompile!S357)),ISNUMBER(FIND("9F",ScheduleCompile!S357)),ISNUMBER(FIND("4F",ScheduleCompile!S357))),VALUE(LEFT(ScheduleCompile!S357,FIND("F",ScheduleCompile!S357)-1)),ScheduleCompile!S357)))))),ISTEXT(ScheduleCompile!#REF!)),"ENDTABLE",IF(ISERROR(IF(ScheduleCompile!S357="Off",0,IF(ScheduleCompile!S357="On",1,IF(ISNUMBER(ScheduleCompile!S357),ScheduleCompile!S357/1,IF(ISTEXT(ScheduleCompile!S357),IF(OR(ISNUMBER(FIND("5F",ScheduleCompile!S357)),ISNUMBER(FIND("0F",ScheduleCompile!S357)),ISNUMBER(FIND("8F",ScheduleCompile!S357)),ISNUMBER(FIND("1F",ScheduleCompile!S357)),ISNUMBER(FIND("2F",ScheduleCompile!S357)),ISNUMBER(FIND("3F",ScheduleCompile!S357)),ISNUMBER(FIND("6F",ScheduleCompile!S357)),ISNUMBER(FIND("7F",ScheduleCompile!S357)),ISNUMBER(FIND("9F",ScheduleCompile!S357)),ISNUMBER(FIND("4F",ScheduleCompile!S357))),VALUE(LEFT(ScheduleCompile!S357,FIND("F",ScheduleCompile!S357)-1)),ScheduleCompile!S357)))))),"",IF(ScheduleCompile!S357="Off",0,IF(ScheduleCompile!S357="On",1,IF(ISNUMBER(ScheduleCompile!S357),ScheduleCompile!S357/1,IF(ISTEXT(ScheduleCompile!S357),IF(OR(ISNUMBER(FIND("5F",ScheduleCompile!S357)),ISNUMBER(FIND("0F",ScheduleCompile!S357)),ISNUMBER(FIND("8F",ScheduleCompile!S357)),ISNUMBER(FIND("1F",ScheduleCompile!S357)),ISNUMBER(FIND("2F",ScheduleCompile!S357)),ISNUMBER(FIND("3F",ScheduleCompile!S357)),ISNUMBER(FIND("6F",ScheduleCompile!S357)),ISNUMBER(FIND("7F",ScheduleCompile!S357)),ISNUMBER(FIND("9F",ScheduleCompile!S357)),ISNUMBER(FIND("4F",ScheduleCompile!S357))),VALUE(LEFT(ScheduleCompile!S357,FIND("F",ScheduleCompile!S357)-1)),ScheduleCompile!S357)))))))</f>
        <v>0.62</v>
      </c>
      <c r="Y364" s="1">
        <f>IF(AND(ISERROR(IF(ScheduleCompile!T357="Off",0,IF(ScheduleCompile!T357="On",1,IF(ISNUMBER(ScheduleCompile!T357),ScheduleCompile!T357/1,IF(ISTEXT(ScheduleCompile!T357),IF(OR(ISNUMBER(FIND("5F",ScheduleCompile!T357)),ISNUMBER(FIND("0F",ScheduleCompile!T357)),ISNUMBER(FIND("8F",ScheduleCompile!T357)),ISNUMBER(FIND("1F",ScheduleCompile!T357)),ISNUMBER(FIND("2F",ScheduleCompile!T357)),ISNUMBER(FIND("3F",ScheduleCompile!T357)),ISNUMBER(FIND("6F",ScheduleCompile!T357)),ISNUMBER(FIND("7F",ScheduleCompile!T357)),ISNUMBER(FIND("9F",ScheduleCompile!T357)),ISNUMBER(FIND("4F",ScheduleCompile!T357))),VALUE(LEFT(ScheduleCompile!T357,FIND("F",ScheduleCompile!T357)-1)),ScheduleCompile!T357)))))),ISTEXT(ScheduleCompile!#REF!)),"ENDTABLE",IF(ISERROR(IF(ScheduleCompile!T357="Off",0,IF(ScheduleCompile!T357="On",1,IF(ISNUMBER(ScheduleCompile!T357),ScheduleCompile!T357/1,IF(ISTEXT(ScheduleCompile!T357),IF(OR(ISNUMBER(FIND("5F",ScheduleCompile!T357)),ISNUMBER(FIND("0F",ScheduleCompile!T357)),ISNUMBER(FIND("8F",ScheduleCompile!T357)),ISNUMBER(FIND("1F",ScheduleCompile!T357)),ISNUMBER(FIND("2F",ScheduleCompile!T357)),ISNUMBER(FIND("3F",ScheduleCompile!T357)),ISNUMBER(FIND("6F",ScheduleCompile!T357)),ISNUMBER(FIND("7F",ScheduleCompile!T357)),ISNUMBER(FIND("9F",ScheduleCompile!T357)),ISNUMBER(FIND("4F",ScheduleCompile!T357))),VALUE(LEFT(ScheduleCompile!T357,FIND("F",ScheduleCompile!T357)-1)),ScheduleCompile!T357)))))),"",IF(ScheduleCompile!T357="Off",0,IF(ScheduleCompile!T357="On",1,IF(ISNUMBER(ScheduleCompile!T357),ScheduleCompile!T357/1,IF(ISTEXT(ScheduleCompile!T357),IF(OR(ISNUMBER(FIND("5F",ScheduleCompile!T357)),ISNUMBER(FIND("0F",ScheduleCompile!T357)),ISNUMBER(FIND("8F",ScheduleCompile!T357)),ISNUMBER(FIND("1F",ScheduleCompile!T357)),ISNUMBER(FIND("2F",ScheduleCompile!T357)),ISNUMBER(FIND("3F",ScheduleCompile!T357)),ISNUMBER(FIND("6F",ScheduleCompile!T357)),ISNUMBER(FIND("7F",ScheduleCompile!T357)),ISNUMBER(FIND("9F",ScheduleCompile!T357)),ISNUMBER(FIND("4F",ScheduleCompile!T357))),VALUE(LEFT(ScheduleCompile!T357,FIND("F",ScheduleCompile!T357)-1)),ScheduleCompile!T357)))))))</f>
        <v>0.2</v>
      </c>
      <c r="Z364" s="1">
        <f>IF(AND(ISERROR(IF(ScheduleCompile!U357="Off",0,IF(ScheduleCompile!U357="On",1,IF(ISNUMBER(ScheduleCompile!U357),ScheduleCompile!U357/1,IF(ISTEXT(ScheduleCompile!U357),IF(OR(ISNUMBER(FIND("5F",ScheduleCompile!U357)),ISNUMBER(FIND("0F",ScheduleCompile!U357)),ISNUMBER(FIND("8F",ScheduleCompile!U357)),ISNUMBER(FIND("1F",ScheduleCompile!U357)),ISNUMBER(FIND("2F",ScheduleCompile!U357)),ISNUMBER(FIND("3F",ScheduleCompile!U357)),ISNUMBER(FIND("6F",ScheduleCompile!U357)),ISNUMBER(FIND("7F",ScheduleCompile!U357)),ISNUMBER(FIND("9F",ScheduleCompile!U357)),ISNUMBER(FIND("4F",ScheduleCompile!U357))),VALUE(LEFT(ScheduleCompile!U357,FIND("F",ScheduleCompile!U357)-1)),ScheduleCompile!U357)))))),ISTEXT(ScheduleCompile!#REF!)),"ENDTABLE",IF(ISERROR(IF(ScheduleCompile!U357="Off",0,IF(ScheduleCompile!U357="On",1,IF(ISNUMBER(ScheduleCompile!U357),ScheduleCompile!U357/1,IF(ISTEXT(ScheduleCompile!U357),IF(OR(ISNUMBER(FIND("5F",ScheduleCompile!U357)),ISNUMBER(FIND("0F",ScheduleCompile!U357)),ISNUMBER(FIND("8F",ScheduleCompile!U357)),ISNUMBER(FIND("1F",ScheduleCompile!U357)),ISNUMBER(FIND("2F",ScheduleCompile!U357)),ISNUMBER(FIND("3F",ScheduleCompile!U357)),ISNUMBER(FIND("6F",ScheduleCompile!U357)),ISNUMBER(FIND("7F",ScheduleCompile!U357)),ISNUMBER(FIND("9F",ScheduleCompile!U357)),ISNUMBER(FIND("4F",ScheduleCompile!U357))),VALUE(LEFT(ScheduleCompile!U357,FIND("F",ScheduleCompile!U357)-1)),ScheduleCompile!U357)))))),"",IF(ScheduleCompile!U357="Off",0,IF(ScheduleCompile!U357="On",1,IF(ISNUMBER(ScheduleCompile!U357),ScheduleCompile!U357/1,IF(ISTEXT(ScheduleCompile!U357),IF(OR(ISNUMBER(FIND("5F",ScheduleCompile!U357)),ISNUMBER(FIND("0F",ScheduleCompile!U357)),ISNUMBER(FIND("8F",ScheduleCompile!U357)),ISNUMBER(FIND("1F",ScheduleCompile!U357)),ISNUMBER(FIND("2F",ScheduleCompile!U357)),ISNUMBER(FIND("3F",ScheduleCompile!U357)),ISNUMBER(FIND("6F",ScheduleCompile!U357)),ISNUMBER(FIND("7F",ScheduleCompile!U357)),ISNUMBER(FIND("9F",ScheduleCompile!U357)),ISNUMBER(FIND("4F",ScheduleCompile!U357))),VALUE(LEFT(ScheduleCompile!U357,FIND("F",ScheduleCompile!U357)-1)),ScheduleCompile!U357)))))))</f>
        <v>0.12</v>
      </c>
      <c r="AA364" s="1">
        <f>IF(AND(ISERROR(IF(ScheduleCompile!V357="Off",0,IF(ScheduleCompile!V357="On",1,IF(ISNUMBER(ScheduleCompile!V357),ScheduleCompile!V357/1,IF(ISTEXT(ScheduleCompile!V357),IF(OR(ISNUMBER(FIND("5F",ScheduleCompile!V357)),ISNUMBER(FIND("0F",ScheduleCompile!V357)),ISNUMBER(FIND("8F",ScheduleCompile!V357)),ISNUMBER(FIND("1F",ScheduleCompile!V357)),ISNUMBER(FIND("2F",ScheduleCompile!V357)),ISNUMBER(FIND("3F",ScheduleCompile!V357)),ISNUMBER(FIND("6F",ScheduleCompile!V357)),ISNUMBER(FIND("7F",ScheduleCompile!V357)),ISNUMBER(FIND("9F",ScheduleCompile!V357)),ISNUMBER(FIND("4F",ScheduleCompile!V357))),VALUE(LEFT(ScheduleCompile!V357,FIND("F",ScheduleCompile!V357)-1)),ScheduleCompile!V357)))))),ISTEXT(ScheduleCompile!#REF!)),"ENDTABLE",IF(ISERROR(IF(ScheduleCompile!V357="Off",0,IF(ScheduleCompile!V357="On",1,IF(ISNUMBER(ScheduleCompile!V357),ScheduleCompile!V357/1,IF(ISTEXT(ScheduleCompile!V357),IF(OR(ISNUMBER(FIND("5F",ScheduleCompile!V357)),ISNUMBER(FIND("0F",ScheduleCompile!V357)),ISNUMBER(FIND("8F",ScheduleCompile!V357)),ISNUMBER(FIND("1F",ScheduleCompile!V357)),ISNUMBER(FIND("2F",ScheduleCompile!V357)),ISNUMBER(FIND("3F",ScheduleCompile!V357)),ISNUMBER(FIND("6F",ScheduleCompile!V357)),ISNUMBER(FIND("7F",ScheduleCompile!V357)),ISNUMBER(FIND("9F",ScheduleCompile!V357)),ISNUMBER(FIND("4F",ScheduleCompile!V357))),VALUE(LEFT(ScheduleCompile!V357,FIND("F",ScheduleCompile!V357)-1)),ScheduleCompile!V357)))))),"",IF(ScheduleCompile!V357="Off",0,IF(ScheduleCompile!V357="On",1,IF(ISNUMBER(ScheduleCompile!V357),ScheduleCompile!V357/1,IF(ISTEXT(ScheduleCompile!V357),IF(OR(ISNUMBER(FIND("5F",ScheduleCompile!V357)),ISNUMBER(FIND("0F",ScheduleCompile!V357)),ISNUMBER(FIND("8F",ScheduleCompile!V357)),ISNUMBER(FIND("1F",ScheduleCompile!V357)),ISNUMBER(FIND("2F",ScheduleCompile!V357)),ISNUMBER(FIND("3F",ScheduleCompile!V357)),ISNUMBER(FIND("6F",ScheduleCompile!V357)),ISNUMBER(FIND("7F",ScheduleCompile!V357)),ISNUMBER(FIND("9F",ScheduleCompile!V357)),ISNUMBER(FIND("4F",ScheduleCompile!V357))),VALUE(LEFT(ScheduleCompile!V357,FIND("F",ScheduleCompile!V357)-1)),ScheduleCompile!V357)))))))</f>
        <v>0.04</v>
      </c>
      <c r="AB364" s="1">
        <f>IF(AND(ISERROR(IF(ScheduleCompile!W357="Off",0,IF(ScheduleCompile!W357="On",1,IF(ISNUMBER(ScheduleCompile!W357),ScheduleCompile!W357/1,IF(ISTEXT(ScheduleCompile!W357),IF(OR(ISNUMBER(FIND("5F",ScheduleCompile!W357)),ISNUMBER(FIND("0F",ScheduleCompile!W357)),ISNUMBER(FIND("8F",ScheduleCompile!W357)),ISNUMBER(FIND("1F",ScheduleCompile!W357)),ISNUMBER(FIND("2F",ScheduleCompile!W357)),ISNUMBER(FIND("3F",ScheduleCompile!W357)),ISNUMBER(FIND("6F",ScheduleCompile!W357)),ISNUMBER(FIND("7F",ScheduleCompile!W357)),ISNUMBER(FIND("9F",ScheduleCompile!W357)),ISNUMBER(FIND("4F",ScheduleCompile!W357))),VALUE(LEFT(ScheduleCompile!W357,FIND("F",ScheduleCompile!W357)-1)),ScheduleCompile!W357)))))),ISTEXT(ScheduleCompile!#REF!)),"ENDTABLE",IF(ISERROR(IF(ScheduleCompile!W357="Off",0,IF(ScheduleCompile!W357="On",1,IF(ISNUMBER(ScheduleCompile!W357),ScheduleCompile!W357/1,IF(ISTEXT(ScheduleCompile!W357),IF(OR(ISNUMBER(FIND("5F",ScheduleCompile!W357)),ISNUMBER(FIND("0F",ScheduleCompile!W357)),ISNUMBER(FIND("8F",ScheduleCompile!W357)),ISNUMBER(FIND("1F",ScheduleCompile!W357)),ISNUMBER(FIND("2F",ScheduleCompile!W357)),ISNUMBER(FIND("3F",ScheduleCompile!W357)),ISNUMBER(FIND("6F",ScheduleCompile!W357)),ISNUMBER(FIND("7F",ScheduleCompile!W357)),ISNUMBER(FIND("9F",ScheduleCompile!W357)),ISNUMBER(FIND("4F",ScheduleCompile!W357))),VALUE(LEFT(ScheduleCompile!W357,FIND("F",ScheduleCompile!W357)-1)),ScheduleCompile!W357)))))),"",IF(ScheduleCompile!W357="Off",0,IF(ScheduleCompile!W357="On",1,IF(ISNUMBER(ScheduleCompile!W357),ScheduleCompile!W357/1,IF(ISTEXT(ScheduleCompile!W357),IF(OR(ISNUMBER(FIND("5F",ScheduleCompile!W357)),ISNUMBER(FIND("0F",ScheduleCompile!W357)),ISNUMBER(FIND("8F",ScheduleCompile!W357)),ISNUMBER(FIND("1F",ScheduleCompile!W357)),ISNUMBER(FIND("2F",ScheduleCompile!W357)),ISNUMBER(FIND("3F",ScheduleCompile!W357)),ISNUMBER(FIND("6F",ScheduleCompile!W357)),ISNUMBER(FIND("7F",ScheduleCompile!W357)),ISNUMBER(FIND("9F",ScheduleCompile!W357)),ISNUMBER(FIND("4F",ScheduleCompile!W357))),VALUE(LEFT(ScheduleCompile!W357,FIND("F",ScheduleCompile!W357)-1)),ScheduleCompile!W357)))))))</f>
        <v>0.04</v>
      </c>
      <c r="AC364" s="1">
        <f>IF(AND(ISERROR(IF(ScheduleCompile!X357="Off",0,IF(ScheduleCompile!X357="On",1,IF(ISNUMBER(ScheduleCompile!X357),ScheduleCompile!X357/1,IF(ISTEXT(ScheduleCompile!X357),IF(OR(ISNUMBER(FIND("5F",ScheduleCompile!X357)),ISNUMBER(FIND("0F",ScheduleCompile!X357)),ISNUMBER(FIND("8F",ScheduleCompile!X357)),ISNUMBER(FIND("1F",ScheduleCompile!X357)),ISNUMBER(FIND("2F",ScheduleCompile!X357)),ISNUMBER(FIND("3F",ScheduleCompile!X357)),ISNUMBER(FIND("6F",ScheduleCompile!X357)),ISNUMBER(FIND("7F",ScheduleCompile!X357)),ISNUMBER(FIND("9F",ScheduleCompile!X357)),ISNUMBER(FIND("4F",ScheduleCompile!X357))),VALUE(LEFT(ScheduleCompile!X357,FIND("F",ScheduleCompile!X357)-1)),ScheduleCompile!X357)))))),ISTEXT(ScheduleCompile!#REF!)),"ENDTABLE",IF(ISERROR(IF(ScheduleCompile!X357="Off",0,IF(ScheduleCompile!X357="On",1,IF(ISNUMBER(ScheduleCompile!X357),ScheduleCompile!X357/1,IF(ISTEXT(ScheduleCompile!X357),IF(OR(ISNUMBER(FIND("5F",ScheduleCompile!X357)),ISNUMBER(FIND("0F",ScheduleCompile!X357)),ISNUMBER(FIND("8F",ScheduleCompile!X357)),ISNUMBER(FIND("1F",ScheduleCompile!X357)),ISNUMBER(FIND("2F",ScheduleCompile!X357)),ISNUMBER(FIND("3F",ScheduleCompile!X357)),ISNUMBER(FIND("6F",ScheduleCompile!X357)),ISNUMBER(FIND("7F",ScheduleCompile!X357)),ISNUMBER(FIND("9F",ScheduleCompile!X357)),ISNUMBER(FIND("4F",ScheduleCompile!X357))),VALUE(LEFT(ScheduleCompile!X357,FIND("F",ScheduleCompile!X357)-1)),ScheduleCompile!X357)))))),"",IF(ScheduleCompile!X357="Off",0,IF(ScheduleCompile!X357="On",1,IF(ISNUMBER(ScheduleCompile!X357),ScheduleCompile!X357/1,IF(ISTEXT(ScheduleCompile!X357),IF(OR(ISNUMBER(FIND("5F",ScheduleCompile!X357)),ISNUMBER(FIND("0F",ScheduleCompile!X357)),ISNUMBER(FIND("8F",ScheduleCompile!X357)),ISNUMBER(FIND("1F",ScheduleCompile!X357)),ISNUMBER(FIND("2F",ScheduleCompile!X357)),ISNUMBER(FIND("3F",ScheduleCompile!X357)),ISNUMBER(FIND("6F",ScheduleCompile!X357)),ISNUMBER(FIND("7F",ScheduleCompile!X357)),ISNUMBER(FIND("9F",ScheduleCompile!X357)),ISNUMBER(FIND("4F",ScheduleCompile!X357))),VALUE(LEFT(ScheduleCompile!X357,FIND("F",ScheduleCompile!X357)-1)),ScheduleCompile!X357)))))))</f>
        <v>0</v>
      </c>
      <c r="AD364" s="1">
        <f>IF(AND(ISERROR(IF(ScheduleCompile!Y357="Off",0,IF(ScheduleCompile!Y357="On",1,IF(ISNUMBER(ScheduleCompile!Y357),ScheduleCompile!Y357/1,IF(ISTEXT(ScheduleCompile!Y357),IF(OR(ISNUMBER(FIND("5F",ScheduleCompile!Y357)),ISNUMBER(FIND("0F",ScheduleCompile!Y357)),ISNUMBER(FIND("8F",ScheduleCompile!Y357)),ISNUMBER(FIND("1F",ScheduleCompile!Y357)),ISNUMBER(FIND("2F",ScheduleCompile!Y357)),ISNUMBER(FIND("3F",ScheduleCompile!Y357)),ISNUMBER(FIND("6F",ScheduleCompile!Y357)),ISNUMBER(FIND("7F",ScheduleCompile!Y357)),ISNUMBER(FIND("9F",ScheduleCompile!Y357)),ISNUMBER(FIND("4F",ScheduleCompile!Y357))),VALUE(LEFT(ScheduleCompile!Y357,FIND("F",ScheduleCompile!Y357)-1)),ScheduleCompile!Y357)))))),ISTEXT(ScheduleCompile!#REF!)),"ENDTABLE",IF(ISERROR(IF(ScheduleCompile!Y357="Off",0,IF(ScheduleCompile!Y357="On",1,IF(ISNUMBER(ScheduleCompile!Y357),ScheduleCompile!Y357/1,IF(ISTEXT(ScheduleCompile!Y357),IF(OR(ISNUMBER(FIND("5F",ScheduleCompile!Y357)),ISNUMBER(FIND("0F",ScheduleCompile!Y357)),ISNUMBER(FIND("8F",ScheduleCompile!Y357)),ISNUMBER(FIND("1F",ScheduleCompile!Y357)),ISNUMBER(FIND("2F",ScheduleCompile!Y357)),ISNUMBER(FIND("3F",ScheduleCompile!Y357)),ISNUMBER(FIND("6F",ScheduleCompile!Y357)),ISNUMBER(FIND("7F",ScheduleCompile!Y357)),ISNUMBER(FIND("9F",ScheduleCompile!Y357)),ISNUMBER(FIND("4F",ScheduleCompile!Y357))),VALUE(LEFT(ScheduleCompile!Y357,FIND("F",ScheduleCompile!Y357)-1)),ScheduleCompile!Y357)))))),"",IF(ScheduleCompile!Y357="Off",0,IF(ScheduleCompile!Y357="On",1,IF(ISNUMBER(ScheduleCompile!Y357),ScheduleCompile!Y357/1,IF(ISTEXT(ScheduleCompile!Y357),IF(OR(ISNUMBER(FIND("5F",ScheduleCompile!Y357)),ISNUMBER(FIND("0F",ScheduleCompile!Y357)),ISNUMBER(FIND("8F",ScheduleCompile!Y357)),ISNUMBER(FIND("1F",ScheduleCompile!Y357)),ISNUMBER(FIND("2F",ScheduleCompile!Y357)),ISNUMBER(FIND("3F",ScheduleCompile!Y357)),ISNUMBER(FIND("6F",ScheduleCompile!Y357)),ISNUMBER(FIND("7F",ScheduleCompile!Y357)),ISNUMBER(FIND("9F",ScheduleCompile!Y357)),ISNUMBER(FIND("4F",ScheduleCompile!Y357))),VALUE(LEFT(ScheduleCompile!Y357,FIND("F",ScheduleCompile!Y357)-1)),ScheduleCompile!Y357)))))))</f>
        <v>0</v>
      </c>
    </row>
    <row r="365" spans="1:30" x14ac:dyDescent="0.25">
      <c r="A365" t="str">
        <f t="shared" si="23"/>
        <v>SchDay "ResidentialLivingElevatorSun"  Type = "Fraction" Hr = (0, 0, 0, 0, 0, 0, 0, 0.35, 0.69, 0.43, 0.37, 0.43, 0.58, 0.48, 0.37, 0.37, 0.46, 0.62, 0.2, 0.12, 0.04, 0.04, 0, 0) ..</v>
      </c>
      <c r="B365" s="1" t="s">
        <v>623</v>
      </c>
      <c r="C365" t="str">
        <f t="shared" si="24"/>
        <v xml:space="preserve">SchDay "ResidentialLivingElevatorSun"  Type = "Fraction" Hr = </v>
      </c>
      <c r="D365" t="str">
        <f t="shared" si="25"/>
        <v>(0, 0, 0, 0, 0, 0, 0, 0.35, 0.69, 0.43, 0.37, 0.43, 0.58, 0.48, 0.37, 0.37, 0.46, 0.62, 0.2, 0.12, 0.04, 0.04, 0, 0) ..</v>
      </c>
      <c r="E365" s="30" t="str">
        <f>ScheduleCompile!A358</f>
        <v>ResidentialLivingElevatorSun</v>
      </c>
      <c r="F365" t="str">
        <f t="shared" si="26"/>
        <v>Fraction</v>
      </c>
      <c r="G365" s="1">
        <f>IF(AND(ISERROR(IF(ScheduleCompile!B358="Off",0,IF(ScheduleCompile!B358="On",1,IF(ISNUMBER(ScheduleCompile!B358),ScheduleCompile!B358/1,IF(ISTEXT(ScheduleCompile!B358),IF(OR(ISNUMBER(FIND("5F",ScheduleCompile!B358)),ISNUMBER(FIND("0F",ScheduleCompile!B358)),ISNUMBER(FIND("8F",ScheduleCompile!B358)),ISNUMBER(FIND("1F",ScheduleCompile!B358)),ISNUMBER(FIND("2F",ScheduleCompile!B358)),ISNUMBER(FIND("3F",ScheduleCompile!B358)),ISNUMBER(FIND("6F",ScheduleCompile!B358)),ISNUMBER(FIND("7F",ScheduleCompile!B358)),ISNUMBER(FIND("9F",ScheduleCompile!B358)),ISNUMBER(FIND("4F",ScheduleCompile!B358))),VALUE(LEFT(ScheduleCompile!B358,FIND("F",ScheduleCompile!B358)-1)),ScheduleCompile!B358)))))),ISTEXT(ScheduleCompile!#REF!)),"ENDTABLE",IF(ISERROR(IF(ScheduleCompile!B358="Off",0,IF(ScheduleCompile!B358="On",1,IF(ISNUMBER(ScheduleCompile!B358),ScheduleCompile!B358/1,IF(ISTEXT(ScheduleCompile!B358),IF(OR(ISNUMBER(FIND("5F",ScheduleCompile!B358)),ISNUMBER(FIND("0F",ScheduleCompile!B358)),ISNUMBER(FIND("8F",ScheduleCompile!B358)),ISNUMBER(FIND("1F",ScheduleCompile!B358)),ISNUMBER(FIND("2F",ScheduleCompile!B358)),ISNUMBER(FIND("3F",ScheduleCompile!B358)),ISNUMBER(FIND("6F",ScheduleCompile!B358)),ISNUMBER(FIND("7F",ScheduleCompile!B358)),ISNUMBER(FIND("9F",ScheduleCompile!B358)),ISNUMBER(FIND("4F",ScheduleCompile!B358))),VALUE(LEFT(ScheduleCompile!B358,FIND("F",ScheduleCompile!B358)-1)),ScheduleCompile!B358)))))),"",IF(ScheduleCompile!B358="Off",0,IF(ScheduleCompile!B358="On",1,IF(ISNUMBER(ScheduleCompile!B358),ScheduleCompile!B358/1,IF(ISTEXT(ScheduleCompile!B358),IF(OR(ISNUMBER(FIND("5F",ScheduleCompile!B358)),ISNUMBER(FIND("0F",ScheduleCompile!B358)),ISNUMBER(FIND("8F",ScheduleCompile!B358)),ISNUMBER(FIND("1F",ScheduleCompile!B358)),ISNUMBER(FIND("2F",ScheduleCompile!B358)),ISNUMBER(FIND("3F",ScheduleCompile!B358)),ISNUMBER(FIND("6F",ScheduleCompile!B358)),ISNUMBER(FIND("7F",ScheduleCompile!B358)),ISNUMBER(FIND("9F",ScheduleCompile!B358)),ISNUMBER(FIND("4F",ScheduleCompile!B358))),VALUE(LEFT(ScheduleCompile!B358,FIND("F",ScheduleCompile!B358)-1)),ScheduleCompile!B358)))))))</f>
        <v>0</v>
      </c>
      <c r="H365" s="1">
        <f>IF(AND(ISERROR(IF(ScheduleCompile!C358="Off",0,IF(ScheduleCompile!C358="On",1,IF(ISNUMBER(ScheduleCompile!C358),ScheduleCompile!C358/1,IF(ISTEXT(ScheduleCompile!C358),IF(OR(ISNUMBER(FIND("5F",ScheduleCompile!C358)),ISNUMBER(FIND("0F",ScheduleCompile!C358)),ISNUMBER(FIND("8F",ScheduleCompile!C358)),ISNUMBER(FIND("1F",ScheduleCompile!C358)),ISNUMBER(FIND("2F",ScheduleCompile!C358)),ISNUMBER(FIND("3F",ScheduleCompile!C358)),ISNUMBER(FIND("6F",ScheduleCompile!C358)),ISNUMBER(FIND("7F",ScheduleCompile!C358)),ISNUMBER(FIND("9F",ScheduleCompile!C358)),ISNUMBER(FIND("4F",ScheduleCompile!C358))),VALUE(LEFT(ScheduleCompile!C358,FIND("F",ScheduleCompile!C358)-1)),ScheduleCompile!C358)))))),ISTEXT(ScheduleCompile!#REF!)),"ENDTABLE",IF(ISERROR(IF(ScheduleCompile!C358="Off",0,IF(ScheduleCompile!C358="On",1,IF(ISNUMBER(ScheduleCompile!C358),ScheduleCompile!C358/1,IF(ISTEXT(ScheduleCompile!C358),IF(OR(ISNUMBER(FIND("5F",ScheduleCompile!C358)),ISNUMBER(FIND("0F",ScheduleCompile!C358)),ISNUMBER(FIND("8F",ScheduleCompile!C358)),ISNUMBER(FIND("1F",ScheduleCompile!C358)),ISNUMBER(FIND("2F",ScheduleCompile!C358)),ISNUMBER(FIND("3F",ScheduleCompile!C358)),ISNUMBER(FIND("6F",ScheduleCompile!C358)),ISNUMBER(FIND("7F",ScheduleCompile!C358)),ISNUMBER(FIND("9F",ScheduleCompile!C358)),ISNUMBER(FIND("4F",ScheduleCompile!C358))),VALUE(LEFT(ScheduleCompile!C358,FIND("F",ScheduleCompile!C358)-1)),ScheduleCompile!C358)))))),"",IF(ScheduleCompile!C358="Off",0,IF(ScheduleCompile!C358="On",1,IF(ISNUMBER(ScheduleCompile!C358),ScheduleCompile!C358/1,IF(ISTEXT(ScheduleCompile!C358),IF(OR(ISNUMBER(FIND("5F",ScheduleCompile!C358)),ISNUMBER(FIND("0F",ScheduleCompile!C358)),ISNUMBER(FIND("8F",ScheduleCompile!C358)),ISNUMBER(FIND("1F",ScheduleCompile!C358)),ISNUMBER(FIND("2F",ScheduleCompile!C358)),ISNUMBER(FIND("3F",ScheduleCompile!C358)),ISNUMBER(FIND("6F",ScheduleCompile!C358)),ISNUMBER(FIND("7F",ScheduleCompile!C358)),ISNUMBER(FIND("9F",ScheduleCompile!C358)),ISNUMBER(FIND("4F",ScheduleCompile!C358))),VALUE(LEFT(ScheduleCompile!C358,FIND("F",ScheduleCompile!C358)-1)),ScheduleCompile!C358)))))))</f>
        <v>0</v>
      </c>
      <c r="I365" s="1">
        <f>IF(AND(ISERROR(IF(ScheduleCompile!D358="Off",0,IF(ScheduleCompile!D358="On",1,IF(ISNUMBER(ScheduleCompile!D358),ScheduleCompile!D358/1,IF(ISTEXT(ScheduleCompile!D358),IF(OR(ISNUMBER(FIND("5F",ScheduleCompile!D358)),ISNUMBER(FIND("0F",ScheduleCompile!D358)),ISNUMBER(FIND("8F",ScheduleCompile!D358)),ISNUMBER(FIND("1F",ScheduleCompile!D358)),ISNUMBER(FIND("2F",ScheduleCompile!D358)),ISNUMBER(FIND("3F",ScheduleCompile!D358)),ISNUMBER(FIND("6F",ScheduleCompile!D358)),ISNUMBER(FIND("7F",ScheduleCompile!D358)),ISNUMBER(FIND("9F",ScheduleCompile!D358)),ISNUMBER(FIND("4F",ScheduleCompile!D358))),VALUE(LEFT(ScheduleCompile!D358,FIND("F",ScheduleCompile!D358)-1)),ScheduleCompile!D358)))))),ISTEXT(ScheduleCompile!#REF!)),"ENDTABLE",IF(ISERROR(IF(ScheduleCompile!D358="Off",0,IF(ScheduleCompile!D358="On",1,IF(ISNUMBER(ScheduleCompile!D358),ScheduleCompile!D358/1,IF(ISTEXT(ScheduleCompile!D358),IF(OR(ISNUMBER(FIND("5F",ScheduleCompile!D358)),ISNUMBER(FIND("0F",ScheduleCompile!D358)),ISNUMBER(FIND("8F",ScheduleCompile!D358)),ISNUMBER(FIND("1F",ScheduleCompile!D358)),ISNUMBER(FIND("2F",ScheduleCompile!D358)),ISNUMBER(FIND("3F",ScheduleCompile!D358)),ISNUMBER(FIND("6F",ScheduleCompile!D358)),ISNUMBER(FIND("7F",ScheduleCompile!D358)),ISNUMBER(FIND("9F",ScheduleCompile!D358)),ISNUMBER(FIND("4F",ScheduleCompile!D358))),VALUE(LEFT(ScheduleCompile!D358,FIND("F",ScheduleCompile!D358)-1)),ScheduleCompile!D358)))))),"",IF(ScheduleCompile!D358="Off",0,IF(ScheduleCompile!D358="On",1,IF(ISNUMBER(ScheduleCompile!D358),ScheduleCompile!D358/1,IF(ISTEXT(ScheduleCompile!D358),IF(OR(ISNUMBER(FIND("5F",ScheduleCompile!D358)),ISNUMBER(FIND("0F",ScheduleCompile!D358)),ISNUMBER(FIND("8F",ScheduleCompile!D358)),ISNUMBER(FIND("1F",ScheduleCompile!D358)),ISNUMBER(FIND("2F",ScheduleCompile!D358)),ISNUMBER(FIND("3F",ScheduleCompile!D358)),ISNUMBER(FIND("6F",ScheduleCompile!D358)),ISNUMBER(FIND("7F",ScheduleCompile!D358)),ISNUMBER(FIND("9F",ScheduleCompile!D358)),ISNUMBER(FIND("4F",ScheduleCompile!D358))),VALUE(LEFT(ScheduleCompile!D358,FIND("F",ScheduleCompile!D358)-1)),ScheduleCompile!D358)))))))</f>
        <v>0</v>
      </c>
      <c r="J365" s="1">
        <f>IF(AND(ISERROR(IF(ScheduleCompile!E358="Off",0,IF(ScheduleCompile!E358="On",1,IF(ISNUMBER(ScheduleCompile!E358),ScheduleCompile!E358/1,IF(ISTEXT(ScheduleCompile!E358),IF(OR(ISNUMBER(FIND("5F",ScheduleCompile!E358)),ISNUMBER(FIND("0F",ScheduleCompile!E358)),ISNUMBER(FIND("8F",ScheduleCompile!E358)),ISNUMBER(FIND("1F",ScheduleCompile!E358)),ISNUMBER(FIND("2F",ScheduleCompile!E358)),ISNUMBER(FIND("3F",ScheduleCompile!E358)),ISNUMBER(FIND("6F",ScheduleCompile!E358)),ISNUMBER(FIND("7F",ScheduleCompile!E358)),ISNUMBER(FIND("9F",ScheduleCompile!E358)),ISNUMBER(FIND("4F",ScheduleCompile!E358))),VALUE(LEFT(ScheduleCompile!E358,FIND("F",ScheduleCompile!E358)-1)),ScheduleCompile!E358)))))),ISTEXT(ScheduleCompile!#REF!)),"ENDTABLE",IF(ISERROR(IF(ScheduleCompile!E358="Off",0,IF(ScheduleCompile!E358="On",1,IF(ISNUMBER(ScheduleCompile!E358),ScheduleCompile!E358/1,IF(ISTEXT(ScheduleCompile!E358),IF(OR(ISNUMBER(FIND("5F",ScheduleCompile!E358)),ISNUMBER(FIND("0F",ScheduleCompile!E358)),ISNUMBER(FIND("8F",ScheduleCompile!E358)),ISNUMBER(FIND("1F",ScheduleCompile!E358)),ISNUMBER(FIND("2F",ScheduleCompile!E358)),ISNUMBER(FIND("3F",ScheduleCompile!E358)),ISNUMBER(FIND("6F",ScheduleCompile!E358)),ISNUMBER(FIND("7F",ScheduleCompile!E358)),ISNUMBER(FIND("9F",ScheduleCompile!E358)),ISNUMBER(FIND("4F",ScheduleCompile!E358))),VALUE(LEFT(ScheduleCompile!E358,FIND("F",ScheduleCompile!E358)-1)),ScheduleCompile!E358)))))),"",IF(ScheduleCompile!E358="Off",0,IF(ScheduleCompile!E358="On",1,IF(ISNUMBER(ScheduleCompile!E358),ScheduleCompile!E358/1,IF(ISTEXT(ScheduleCompile!E358),IF(OR(ISNUMBER(FIND("5F",ScheduleCompile!E358)),ISNUMBER(FIND("0F",ScheduleCompile!E358)),ISNUMBER(FIND("8F",ScheduleCompile!E358)),ISNUMBER(FIND("1F",ScheduleCompile!E358)),ISNUMBER(FIND("2F",ScheduleCompile!E358)),ISNUMBER(FIND("3F",ScheduleCompile!E358)),ISNUMBER(FIND("6F",ScheduleCompile!E358)),ISNUMBER(FIND("7F",ScheduleCompile!E358)),ISNUMBER(FIND("9F",ScheduleCompile!E358)),ISNUMBER(FIND("4F",ScheduleCompile!E358))),VALUE(LEFT(ScheduleCompile!E358,FIND("F",ScheduleCompile!E358)-1)),ScheduleCompile!E358)))))))</f>
        <v>0</v>
      </c>
      <c r="K365" s="1">
        <f>IF(AND(ISERROR(IF(ScheduleCompile!F358="Off",0,IF(ScheduleCompile!F358="On",1,IF(ISNUMBER(ScheduleCompile!F358),ScheduleCompile!F358/1,IF(ISTEXT(ScheduleCompile!F358),IF(OR(ISNUMBER(FIND("5F",ScheduleCompile!F358)),ISNUMBER(FIND("0F",ScheduleCompile!F358)),ISNUMBER(FIND("8F",ScheduleCompile!F358)),ISNUMBER(FIND("1F",ScheduleCompile!F358)),ISNUMBER(FIND("2F",ScheduleCompile!F358)),ISNUMBER(FIND("3F",ScheduleCompile!F358)),ISNUMBER(FIND("6F",ScheduleCompile!F358)),ISNUMBER(FIND("7F",ScheduleCompile!F358)),ISNUMBER(FIND("9F",ScheduleCompile!F358)),ISNUMBER(FIND("4F",ScheduleCompile!F358))),VALUE(LEFT(ScheduleCompile!F358,FIND("F",ScheduleCompile!F358)-1)),ScheduleCompile!F358)))))),ISTEXT(ScheduleCompile!#REF!)),"ENDTABLE",IF(ISERROR(IF(ScheduleCompile!F358="Off",0,IF(ScheduleCompile!F358="On",1,IF(ISNUMBER(ScheduleCompile!F358),ScheduleCompile!F358/1,IF(ISTEXT(ScheduleCompile!F358),IF(OR(ISNUMBER(FIND("5F",ScheduleCompile!F358)),ISNUMBER(FIND("0F",ScheduleCompile!F358)),ISNUMBER(FIND("8F",ScheduleCompile!F358)),ISNUMBER(FIND("1F",ScheduleCompile!F358)),ISNUMBER(FIND("2F",ScheduleCompile!F358)),ISNUMBER(FIND("3F",ScheduleCompile!F358)),ISNUMBER(FIND("6F",ScheduleCompile!F358)),ISNUMBER(FIND("7F",ScheduleCompile!F358)),ISNUMBER(FIND("9F",ScheduleCompile!F358)),ISNUMBER(FIND("4F",ScheduleCompile!F358))),VALUE(LEFT(ScheduleCompile!F358,FIND("F",ScheduleCompile!F358)-1)),ScheduleCompile!F358)))))),"",IF(ScheduleCompile!F358="Off",0,IF(ScheduleCompile!F358="On",1,IF(ISNUMBER(ScheduleCompile!F358),ScheduleCompile!F358/1,IF(ISTEXT(ScheduleCompile!F358),IF(OR(ISNUMBER(FIND("5F",ScheduleCompile!F358)),ISNUMBER(FIND("0F",ScheduleCompile!F358)),ISNUMBER(FIND("8F",ScheduleCompile!F358)),ISNUMBER(FIND("1F",ScheduleCompile!F358)),ISNUMBER(FIND("2F",ScheduleCompile!F358)),ISNUMBER(FIND("3F",ScheduleCompile!F358)),ISNUMBER(FIND("6F",ScheduleCompile!F358)),ISNUMBER(FIND("7F",ScheduleCompile!F358)),ISNUMBER(FIND("9F",ScheduleCompile!F358)),ISNUMBER(FIND("4F",ScheduleCompile!F358))),VALUE(LEFT(ScheduleCompile!F358,FIND("F",ScheduleCompile!F358)-1)),ScheduleCompile!F358)))))))</f>
        <v>0</v>
      </c>
      <c r="L365" s="1">
        <f>IF(AND(ISERROR(IF(ScheduleCompile!G358="Off",0,IF(ScheduleCompile!G358="On",1,IF(ISNUMBER(ScheduleCompile!G358),ScheduleCompile!G358/1,IF(ISTEXT(ScheduleCompile!G358),IF(OR(ISNUMBER(FIND("5F",ScheduleCompile!G358)),ISNUMBER(FIND("0F",ScheduleCompile!G358)),ISNUMBER(FIND("8F",ScheduleCompile!G358)),ISNUMBER(FIND("1F",ScheduleCompile!G358)),ISNUMBER(FIND("2F",ScheduleCompile!G358)),ISNUMBER(FIND("3F",ScheduleCompile!G358)),ISNUMBER(FIND("6F",ScheduleCompile!G358)),ISNUMBER(FIND("7F",ScheduleCompile!G358)),ISNUMBER(FIND("9F",ScheduleCompile!G358)),ISNUMBER(FIND("4F",ScheduleCompile!G358))),VALUE(LEFT(ScheduleCompile!G358,FIND("F",ScheduleCompile!G358)-1)),ScheduleCompile!G358)))))),ISTEXT(ScheduleCompile!#REF!)),"ENDTABLE",IF(ISERROR(IF(ScheduleCompile!G358="Off",0,IF(ScheduleCompile!G358="On",1,IF(ISNUMBER(ScheduleCompile!G358),ScheduleCompile!G358/1,IF(ISTEXT(ScheduleCompile!G358),IF(OR(ISNUMBER(FIND("5F",ScheduleCompile!G358)),ISNUMBER(FIND("0F",ScheduleCompile!G358)),ISNUMBER(FIND("8F",ScheduleCompile!G358)),ISNUMBER(FIND("1F",ScheduleCompile!G358)),ISNUMBER(FIND("2F",ScheduleCompile!G358)),ISNUMBER(FIND("3F",ScheduleCompile!G358)),ISNUMBER(FIND("6F",ScheduleCompile!G358)),ISNUMBER(FIND("7F",ScheduleCompile!G358)),ISNUMBER(FIND("9F",ScheduleCompile!G358)),ISNUMBER(FIND("4F",ScheduleCompile!G358))),VALUE(LEFT(ScheduleCompile!G358,FIND("F",ScheduleCompile!G358)-1)),ScheduleCompile!G358)))))),"",IF(ScheduleCompile!G358="Off",0,IF(ScheduleCompile!G358="On",1,IF(ISNUMBER(ScheduleCompile!G358),ScheduleCompile!G358/1,IF(ISTEXT(ScheduleCompile!G358),IF(OR(ISNUMBER(FIND("5F",ScheduleCompile!G358)),ISNUMBER(FIND("0F",ScheduleCompile!G358)),ISNUMBER(FIND("8F",ScheduleCompile!G358)),ISNUMBER(FIND("1F",ScheduleCompile!G358)),ISNUMBER(FIND("2F",ScheduleCompile!G358)),ISNUMBER(FIND("3F",ScheduleCompile!G358)),ISNUMBER(FIND("6F",ScheduleCompile!G358)),ISNUMBER(FIND("7F",ScheduleCompile!G358)),ISNUMBER(FIND("9F",ScheduleCompile!G358)),ISNUMBER(FIND("4F",ScheduleCompile!G358))),VALUE(LEFT(ScheduleCompile!G358,FIND("F",ScheduleCompile!G358)-1)),ScheduleCompile!G358)))))))</f>
        <v>0</v>
      </c>
      <c r="M365" s="1">
        <f>IF(AND(ISERROR(IF(ScheduleCompile!H358="Off",0,IF(ScheduleCompile!H358="On",1,IF(ISNUMBER(ScheduleCompile!H358),ScheduleCompile!H358/1,IF(ISTEXT(ScheduleCompile!H358),IF(OR(ISNUMBER(FIND("5F",ScheduleCompile!H358)),ISNUMBER(FIND("0F",ScheduleCompile!H358)),ISNUMBER(FIND("8F",ScheduleCompile!H358)),ISNUMBER(FIND("1F",ScheduleCompile!H358)),ISNUMBER(FIND("2F",ScheduleCompile!H358)),ISNUMBER(FIND("3F",ScheduleCompile!H358)),ISNUMBER(FIND("6F",ScheduleCompile!H358)),ISNUMBER(FIND("7F",ScheduleCompile!H358)),ISNUMBER(FIND("9F",ScheduleCompile!H358)),ISNUMBER(FIND("4F",ScheduleCompile!H358))),VALUE(LEFT(ScheduleCompile!H358,FIND("F",ScheduleCompile!H358)-1)),ScheduleCompile!H358)))))),ISTEXT(ScheduleCompile!#REF!)),"ENDTABLE",IF(ISERROR(IF(ScheduleCompile!H358="Off",0,IF(ScheduleCompile!H358="On",1,IF(ISNUMBER(ScheduleCompile!H358),ScheduleCompile!H358/1,IF(ISTEXT(ScheduleCompile!H358),IF(OR(ISNUMBER(FIND("5F",ScheduleCompile!H358)),ISNUMBER(FIND("0F",ScheduleCompile!H358)),ISNUMBER(FIND("8F",ScheduleCompile!H358)),ISNUMBER(FIND("1F",ScheduleCompile!H358)),ISNUMBER(FIND("2F",ScheduleCompile!H358)),ISNUMBER(FIND("3F",ScheduleCompile!H358)),ISNUMBER(FIND("6F",ScheduleCompile!H358)),ISNUMBER(FIND("7F",ScheduleCompile!H358)),ISNUMBER(FIND("9F",ScheduleCompile!H358)),ISNUMBER(FIND("4F",ScheduleCompile!H358))),VALUE(LEFT(ScheduleCompile!H358,FIND("F",ScheduleCompile!H358)-1)),ScheduleCompile!H358)))))),"",IF(ScheduleCompile!H358="Off",0,IF(ScheduleCompile!H358="On",1,IF(ISNUMBER(ScheduleCompile!H358),ScheduleCompile!H358/1,IF(ISTEXT(ScheduleCompile!H358),IF(OR(ISNUMBER(FIND("5F",ScheduleCompile!H358)),ISNUMBER(FIND("0F",ScheduleCompile!H358)),ISNUMBER(FIND("8F",ScheduleCompile!H358)),ISNUMBER(FIND("1F",ScheduleCompile!H358)),ISNUMBER(FIND("2F",ScheduleCompile!H358)),ISNUMBER(FIND("3F",ScheduleCompile!H358)),ISNUMBER(FIND("6F",ScheduleCompile!H358)),ISNUMBER(FIND("7F",ScheduleCompile!H358)),ISNUMBER(FIND("9F",ScheduleCompile!H358)),ISNUMBER(FIND("4F",ScheduleCompile!H358))),VALUE(LEFT(ScheduleCompile!H358,FIND("F",ScheduleCompile!H358)-1)),ScheduleCompile!H358)))))))</f>
        <v>0</v>
      </c>
      <c r="N365" s="1">
        <f>IF(AND(ISERROR(IF(ScheduleCompile!I358="Off",0,IF(ScheduleCompile!I358="On",1,IF(ISNUMBER(ScheduleCompile!I358),ScheduleCompile!I358/1,IF(ISTEXT(ScheduleCompile!I358),IF(OR(ISNUMBER(FIND("5F",ScheduleCompile!I358)),ISNUMBER(FIND("0F",ScheduleCompile!I358)),ISNUMBER(FIND("8F",ScheduleCompile!I358)),ISNUMBER(FIND("1F",ScheduleCompile!I358)),ISNUMBER(FIND("2F",ScheduleCompile!I358)),ISNUMBER(FIND("3F",ScheduleCompile!I358)),ISNUMBER(FIND("6F",ScheduleCompile!I358)),ISNUMBER(FIND("7F",ScheduleCompile!I358)),ISNUMBER(FIND("9F",ScheduleCompile!I358)),ISNUMBER(FIND("4F",ScheduleCompile!I358))),VALUE(LEFT(ScheduleCompile!I358,FIND("F",ScheduleCompile!I358)-1)),ScheduleCompile!I358)))))),ISTEXT(ScheduleCompile!#REF!)),"ENDTABLE",IF(ISERROR(IF(ScheduleCompile!I358="Off",0,IF(ScheduleCompile!I358="On",1,IF(ISNUMBER(ScheduleCompile!I358),ScheduleCompile!I358/1,IF(ISTEXT(ScheduleCompile!I358),IF(OR(ISNUMBER(FIND("5F",ScheduleCompile!I358)),ISNUMBER(FIND("0F",ScheduleCompile!I358)),ISNUMBER(FIND("8F",ScheduleCompile!I358)),ISNUMBER(FIND("1F",ScheduleCompile!I358)),ISNUMBER(FIND("2F",ScheduleCompile!I358)),ISNUMBER(FIND("3F",ScheduleCompile!I358)),ISNUMBER(FIND("6F",ScheduleCompile!I358)),ISNUMBER(FIND("7F",ScheduleCompile!I358)),ISNUMBER(FIND("9F",ScheduleCompile!I358)),ISNUMBER(FIND("4F",ScheduleCompile!I358))),VALUE(LEFT(ScheduleCompile!I358,FIND("F",ScheduleCompile!I358)-1)),ScheduleCompile!I358)))))),"",IF(ScheduleCompile!I358="Off",0,IF(ScheduleCompile!I358="On",1,IF(ISNUMBER(ScheduleCompile!I358),ScheduleCompile!I358/1,IF(ISTEXT(ScheduleCompile!I358),IF(OR(ISNUMBER(FIND("5F",ScheduleCompile!I358)),ISNUMBER(FIND("0F",ScheduleCompile!I358)),ISNUMBER(FIND("8F",ScheduleCompile!I358)),ISNUMBER(FIND("1F",ScheduleCompile!I358)),ISNUMBER(FIND("2F",ScheduleCompile!I358)),ISNUMBER(FIND("3F",ScheduleCompile!I358)),ISNUMBER(FIND("6F",ScheduleCompile!I358)),ISNUMBER(FIND("7F",ScheduleCompile!I358)),ISNUMBER(FIND("9F",ScheduleCompile!I358)),ISNUMBER(FIND("4F",ScheduleCompile!I358))),VALUE(LEFT(ScheduleCompile!I358,FIND("F",ScheduleCompile!I358)-1)),ScheduleCompile!I358)))))))</f>
        <v>0.35</v>
      </c>
      <c r="O365" s="1">
        <f>IF(AND(ISERROR(IF(ScheduleCompile!J358="Off",0,IF(ScheduleCompile!J358="On",1,IF(ISNUMBER(ScheduleCompile!J358),ScheduleCompile!J358/1,IF(ISTEXT(ScheduleCompile!J358),IF(OR(ISNUMBER(FIND("5F",ScheduleCompile!J358)),ISNUMBER(FIND("0F",ScheduleCompile!J358)),ISNUMBER(FIND("8F",ScheduleCompile!J358)),ISNUMBER(FIND("1F",ScheduleCompile!J358)),ISNUMBER(FIND("2F",ScheduleCompile!J358)),ISNUMBER(FIND("3F",ScheduleCompile!J358)),ISNUMBER(FIND("6F",ScheduleCompile!J358)),ISNUMBER(FIND("7F",ScheduleCompile!J358)),ISNUMBER(FIND("9F",ScheduleCompile!J358)),ISNUMBER(FIND("4F",ScheduleCompile!J358))),VALUE(LEFT(ScheduleCompile!J358,FIND("F",ScheduleCompile!J358)-1)),ScheduleCompile!J358)))))),ISTEXT(ScheduleCompile!#REF!)),"ENDTABLE",IF(ISERROR(IF(ScheduleCompile!J358="Off",0,IF(ScheduleCompile!J358="On",1,IF(ISNUMBER(ScheduleCompile!J358),ScheduleCompile!J358/1,IF(ISTEXT(ScheduleCompile!J358),IF(OR(ISNUMBER(FIND("5F",ScheduleCompile!J358)),ISNUMBER(FIND("0F",ScheduleCompile!J358)),ISNUMBER(FIND("8F",ScheduleCompile!J358)),ISNUMBER(FIND("1F",ScheduleCompile!J358)),ISNUMBER(FIND("2F",ScheduleCompile!J358)),ISNUMBER(FIND("3F",ScheduleCompile!J358)),ISNUMBER(FIND("6F",ScheduleCompile!J358)),ISNUMBER(FIND("7F",ScheduleCompile!J358)),ISNUMBER(FIND("9F",ScheduleCompile!J358)),ISNUMBER(FIND("4F",ScheduleCompile!J358))),VALUE(LEFT(ScheduleCompile!J358,FIND("F",ScheduleCompile!J358)-1)),ScheduleCompile!J358)))))),"",IF(ScheduleCompile!J358="Off",0,IF(ScheduleCompile!J358="On",1,IF(ISNUMBER(ScheduleCompile!J358),ScheduleCompile!J358/1,IF(ISTEXT(ScheduleCompile!J358),IF(OR(ISNUMBER(FIND("5F",ScheduleCompile!J358)),ISNUMBER(FIND("0F",ScheduleCompile!J358)),ISNUMBER(FIND("8F",ScheduleCompile!J358)),ISNUMBER(FIND("1F",ScheduleCompile!J358)),ISNUMBER(FIND("2F",ScheduleCompile!J358)),ISNUMBER(FIND("3F",ScheduleCompile!J358)),ISNUMBER(FIND("6F",ScheduleCompile!J358)),ISNUMBER(FIND("7F",ScheduleCompile!J358)),ISNUMBER(FIND("9F",ScheduleCompile!J358)),ISNUMBER(FIND("4F",ScheduleCompile!J358))),VALUE(LEFT(ScheduleCompile!J358,FIND("F",ScheduleCompile!J358)-1)),ScheduleCompile!J358)))))))</f>
        <v>0.69</v>
      </c>
      <c r="P365" s="1">
        <f>IF(AND(ISERROR(IF(ScheduleCompile!K358="Off",0,IF(ScheduleCompile!K358="On",1,IF(ISNUMBER(ScheduleCompile!K358),ScheduleCompile!K358/1,IF(ISTEXT(ScheduleCompile!K358),IF(OR(ISNUMBER(FIND("5F",ScheduleCompile!K358)),ISNUMBER(FIND("0F",ScheduleCompile!K358)),ISNUMBER(FIND("8F",ScheduleCompile!K358)),ISNUMBER(FIND("1F",ScheduleCompile!K358)),ISNUMBER(FIND("2F",ScheduleCompile!K358)),ISNUMBER(FIND("3F",ScheduleCompile!K358)),ISNUMBER(FIND("6F",ScheduleCompile!K358)),ISNUMBER(FIND("7F",ScheduleCompile!K358)),ISNUMBER(FIND("9F",ScheduleCompile!K358)),ISNUMBER(FIND("4F",ScheduleCompile!K358))),VALUE(LEFT(ScheduleCompile!K358,FIND("F",ScheduleCompile!K358)-1)),ScheduleCompile!K358)))))),ISTEXT(ScheduleCompile!#REF!)),"ENDTABLE",IF(ISERROR(IF(ScheduleCompile!K358="Off",0,IF(ScheduleCompile!K358="On",1,IF(ISNUMBER(ScheduleCompile!K358),ScheduleCompile!K358/1,IF(ISTEXT(ScheduleCompile!K358),IF(OR(ISNUMBER(FIND("5F",ScheduleCompile!K358)),ISNUMBER(FIND("0F",ScheduleCompile!K358)),ISNUMBER(FIND("8F",ScheduleCompile!K358)),ISNUMBER(FIND("1F",ScheduleCompile!K358)),ISNUMBER(FIND("2F",ScheduleCompile!K358)),ISNUMBER(FIND("3F",ScheduleCompile!K358)),ISNUMBER(FIND("6F",ScheduleCompile!K358)),ISNUMBER(FIND("7F",ScheduleCompile!K358)),ISNUMBER(FIND("9F",ScheduleCompile!K358)),ISNUMBER(FIND("4F",ScheduleCompile!K358))),VALUE(LEFT(ScheduleCompile!K358,FIND("F",ScheduleCompile!K358)-1)),ScheduleCompile!K358)))))),"",IF(ScheduleCompile!K358="Off",0,IF(ScheduleCompile!K358="On",1,IF(ISNUMBER(ScheduleCompile!K358),ScheduleCompile!K358/1,IF(ISTEXT(ScheduleCompile!K358),IF(OR(ISNUMBER(FIND("5F",ScheduleCompile!K358)),ISNUMBER(FIND("0F",ScheduleCompile!K358)),ISNUMBER(FIND("8F",ScheduleCompile!K358)),ISNUMBER(FIND("1F",ScheduleCompile!K358)),ISNUMBER(FIND("2F",ScheduleCompile!K358)),ISNUMBER(FIND("3F",ScheduleCompile!K358)),ISNUMBER(FIND("6F",ScheduleCompile!K358)),ISNUMBER(FIND("7F",ScheduleCompile!K358)),ISNUMBER(FIND("9F",ScheduleCompile!K358)),ISNUMBER(FIND("4F",ScheduleCompile!K358))),VALUE(LEFT(ScheduleCompile!K358,FIND("F",ScheduleCompile!K358)-1)),ScheduleCompile!K358)))))))</f>
        <v>0.43</v>
      </c>
      <c r="Q365" s="1">
        <f>IF(AND(ISERROR(IF(ScheduleCompile!L358="Off",0,IF(ScheduleCompile!L358="On",1,IF(ISNUMBER(ScheduleCompile!L358),ScheduleCompile!L358/1,IF(ISTEXT(ScheduleCompile!L358),IF(OR(ISNUMBER(FIND("5F",ScheduleCompile!L358)),ISNUMBER(FIND("0F",ScheduleCompile!L358)),ISNUMBER(FIND("8F",ScheduleCompile!L358)),ISNUMBER(FIND("1F",ScheduleCompile!L358)),ISNUMBER(FIND("2F",ScheduleCompile!L358)),ISNUMBER(FIND("3F",ScheduleCompile!L358)),ISNUMBER(FIND("6F",ScheduleCompile!L358)),ISNUMBER(FIND("7F",ScheduleCompile!L358)),ISNUMBER(FIND("9F",ScheduleCompile!L358)),ISNUMBER(FIND("4F",ScheduleCompile!L358))),VALUE(LEFT(ScheduleCompile!L358,FIND("F",ScheduleCompile!L358)-1)),ScheduleCompile!L358)))))),ISTEXT(ScheduleCompile!#REF!)),"ENDTABLE",IF(ISERROR(IF(ScheduleCompile!L358="Off",0,IF(ScheduleCompile!L358="On",1,IF(ISNUMBER(ScheduleCompile!L358),ScheduleCompile!L358/1,IF(ISTEXT(ScheduleCompile!L358),IF(OR(ISNUMBER(FIND("5F",ScheduleCompile!L358)),ISNUMBER(FIND("0F",ScheduleCompile!L358)),ISNUMBER(FIND("8F",ScheduleCompile!L358)),ISNUMBER(FIND("1F",ScheduleCompile!L358)),ISNUMBER(FIND("2F",ScheduleCompile!L358)),ISNUMBER(FIND("3F",ScheduleCompile!L358)),ISNUMBER(FIND("6F",ScheduleCompile!L358)),ISNUMBER(FIND("7F",ScheduleCompile!L358)),ISNUMBER(FIND("9F",ScheduleCompile!L358)),ISNUMBER(FIND("4F",ScheduleCompile!L358))),VALUE(LEFT(ScheduleCompile!L358,FIND("F",ScheduleCompile!L358)-1)),ScheduleCompile!L358)))))),"",IF(ScheduleCompile!L358="Off",0,IF(ScheduleCompile!L358="On",1,IF(ISNUMBER(ScheduleCompile!L358),ScheduleCompile!L358/1,IF(ISTEXT(ScheduleCompile!L358),IF(OR(ISNUMBER(FIND("5F",ScheduleCompile!L358)),ISNUMBER(FIND("0F",ScheduleCompile!L358)),ISNUMBER(FIND("8F",ScheduleCompile!L358)),ISNUMBER(FIND("1F",ScheduleCompile!L358)),ISNUMBER(FIND("2F",ScheduleCompile!L358)),ISNUMBER(FIND("3F",ScheduleCompile!L358)),ISNUMBER(FIND("6F",ScheduleCompile!L358)),ISNUMBER(FIND("7F",ScheduleCompile!L358)),ISNUMBER(FIND("9F",ScheduleCompile!L358)),ISNUMBER(FIND("4F",ScheduleCompile!L358))),VALUE(LEFT(ScheduleCompile!L358,FIND("F",ScheduleCompile!L358)-1)),ScheduleCompile!L358)))))))</f>
        <v>0.37</v>
      </c>
      <c r="R365" s="1">
        <f>IF(AND(ISERROR(IF(ScheduleCompile!M358="Off",0,IF(ScheduleCompile!M358="On",1,IF(ISNUMBER(ScheduleCompile!M358),ScheduleCompile!M358/1,IF(ISTEXT(ScheduleCompile!M358),IF(OR(ISNUMBER(FIND("5F",ScheduleCompile!M358)),ISNUMBER(FIND("0F",ScheduleCompile!M358)),ISNUMBER(FIND("8F",ScheduleCompile!M358)),ISNUMBER(FIND("1F",ScheduleCompile!M358)),ISNUMBER(FIND("2F",ScheduleCompile!M358)),ISNUMBER(FIND("3F",ScheduleCompile!M358)),ISNUMBER(FIND("6F",ScheduleCompile!M358)),ISNUMBER(FIND("7F",ScheduleCompile!M358)),ISNUMBER(FIND("9F",ScheduleCompile!M358)),ISNUMBER(FIND("4F",ScheduleCompile!M358))),VALUE(LEFT(ScheduleCompile!M358,FIND("F",ScheduleCompile!M358)-1)),ScheduleCompile!M358)))))),ISTEXT(ScheduleCompile!#REF!)),"ENDTABLE",IF(ISERROR(IF(ScheduleCompile!M358="Off",0,IF(ScheduleCompile!M358="On",1,IF(ISNUMBER(ScheduleCompile!M358),ScheduleCompile!M358/1,IF(ISTEXT(ScheduleCompile!M358),IF(OR(ISNUMBER(FIND("5F",ScheduleCompile!M358)),ISNUMBER(FIND("0F",ScheduleCompile!M358)),ISNUMBER(FIND("8F",ScheduleCompile!M358)),ISNUMBER(FIND("1F",ScheduleCompile!M358)),ISNUMBER(FIND("2F",ScheduleCompile!M358)),ISNUMBER(FIND("3F",ScheduleCompile!M358)),ISNUMBER(FIND("6F",ScheduleCompile!M358)),ISNUMBER(FIND("7F",ScheduleCompile!M358)),ISNUMBER(FIND("9F",ScheduleCompile!M358)),ISNUMBER(FIND("4F",ScheduleCompile!M358))),VALUE(LEFT(ScheduleCompile!M358,FIND("F",ScheduleCompile!M358)-1)),ScheduleCompile!M358)))))),"",IF(ScheduleCompile!M358="Off",0,IF(ScheduleCompile!M358="On",1,IF(ISNUMBER(ScheduleCompile!M358),ScheduleCompile!M358/1,IF(ISTEXT(ScheduleCompile!M358),IF(OR(ISNUMBER(FIND("5F",ScheduleCompile!M358)),ISNUMBER(FIND("0F",ScheduleCompile!M358)),ISNUMBER(FIND("8F",ScheduleCompile!M358)),ISNUMBER(FIND("1F",ScheduleCompile!M358)),ISNUMBER(FIND("2F",ScheduleCompile!M358)),ISNUMBER(FIND("3F",ScheduleCompile!M358)),ISNUMBER(FIND("6F",ScheduleCompile!M358)),ISNUMBER(FIND("7F",ScheduleCompile!M358)),ISNUMBER(FIND("9F",ScheduleCompile!M358)),ISNUMBER(FIND("4F",ScheduleCompile!M358))),VALUE(LEFT(ScheduleCompile!M358,FIND("F",ScheduleCompile!M358)-1)),ScheduleCompile!M358)))))))</f>
        <v>0.43</v>
      </c>
      <c r="S365" s="1">
        <f>IF(AND(ISERROR(IF(ScheduleCompile!N358="Off",0,IF(ScheduleCompile!N358="On",1,IF(ISNUMBER(ScheduleCompile!N358),ScheduleCompile!N358/1,IF(ISTEXT(ScheduleCompile!N358),IF(OR(ISNUMBER(FIND("5F",ScheduleCompile!N358)),ISNUMBER(FIND("0F",ScheduleCompile!N358)),ISNUMBER(FIND("8F",ScheduleCompile!N358)),ISNUMBER(FIND("1F",ScheduleCompile!N358)),ISNUMBER(FIND("2F",ScheduleCompile!N358)),ISNUMBER(FIND("3F",ScheduleCompile!N358)),ISNUMBER(FIND("6F",ScheduleCompile!N358)),ISNUMBER(FIND("7F",ScheduleCompile!N358)),ISNUMBER(FIND("9F",ScheduleCompile!N358)),ISNUMBER(FIND("4F",ScheduleCompile!N358))),VALUE(LEFT(ScheduleCompile!N358,FIND("F",ScheduleCompile!N358)-1)),ScheduleCompile!N358)))))),ISTEXT(ScheduleCompile!#REF!)),"ENDTABLE",IF(ISERROR(IF(ScheduleCompile!N358="Off",0,IF(ScheduleCompile!N358="On",1,IF(ISNUMBER(ScheduleCompile!N358),ScheduleCompile!N358/1,IF(ISTEXT(ScheduleCompile!N358),IF(OR(ISNUMBER(FIND("5F",ScheduleCompile!N358)),ISNUMBER(FIND("0F",ScheduleCompile!N358)),ISNUMBER(FIND("8F",ScheduleCompile!N358)),ISNUMBER(FIND("1F",ScheduleCompile!N358)),ISNUMBER(FIND("2F",ScheduleCompile!N358)),ISNUMBER(FIND("3F",ScheduleCompile!N358)),ISNUMBER(FIND("6F",ScheduleCompile!N358)),ISNUMBER(FIND("7F",ScheduleCompile!N358)),ISNUMBER(FIND("9F",ScheduleCompile!N358)),ISNUMBER(FIND("4F",ScheduleCompile!N358))),VALUE(LEFT(ScheduleCompile!N358,FIND("F",ScheduleCompile!N358)-1)),ScheduleCompile!N358)))))),"",IF(ScheduleCompile!N358="Off",0,IF(ScheduleCompile!N358="On",1,IF(ISNUMBER(ScheduleCompile!N358),ScheduleCompile!N358/1,IF(ISTEXT(ScheduleCompile!N358),IF(OR(ISNUMBER(FIND("5F",ScheduleCompile!N358)),ISNUMBER(FIND("0F",ScheduleCompile!N358)),ISNUMBER(FIND("8F",ScheduleCompile!N358)),ISNUMBER(FIND("1F",ScheduleCompile!N358)),ISNUMBER(FIND("2F",ScheduleCompile!N358)),ISNUMBER(FIND("3F",ScheduleCompile!N358)),ISNUMBER(FIND("6F",ScheduleCompile!N358)),ISNUMBER(FIND("7F",ScheduleCompile!N358)),ISNUMBER(FIND("9F",ScheduleCompile!N358)),ISNUMBER(FIND("4F",ScheduleCompile!N358))),VALUE(LEFT(ScheduleCompile!N358,FIND("F",ScheduleCompile!N358)-1)),ScheduleCompile!N358)))))))</f>
        <v>0.57999999999999996</v>
      </c>
      <c r="T365" s="1">
        <f>IF(AND(ISERROR(IF(ScheduleCompile!O358="Off",0,IF(ScheduleCompile!O358="On",1,IF(ISNUMBER(ScheduleCompile!O358),ScheduleCompile!O358/1,IF(ISTEXT(ScheduleCompile!O358),IF(OR(ISNUMBER(FIND("5F",ScheduleCompile!O358)),ISNUMBER(FIND("0F",ScheduleCompile!O358)),ISNUMBER(FIND("8F",ScheduleCompile!O358)),ISNUMBER(FIND("1F",ScheduleCompile!O358)),ISNUMBER(FIND("2F",ScheduleCompile!O358)),ISNUMBER(FIND("3F",ScheduleCompile!O358)),ISNUMBER(FIND("6F",ScheduleCompile!O358)),ISNUMBER(FIND("7F",ScheduleCompile!O358)),ISNUMBER(FIND("9F",ScheduleCompile!O358)),ISNUMBER(FIND("4F",ScheduleCompile!O358))),VALUE(LEFT(ScheduleCompile!O358,FIND("F",ScheduleCompile!O358)-1)),ScheduleCompile!O358)))))),ISTEXT(ScheduleCompile!#REF!)),"ENDTABLE",IF(ISERROR(IF(ScheduleCompile!O358="Off",0,IF(ScheduleCompile!O358="On",1,IF(ISNUMBER(ScheduleCompile!O358),ScheduleCompile!O358/1,IF(ISTEXT(ScheduleCompile!O358),IF(OR(ISNUMBER(FIND("5F",ScheduleCompile!O358)),ISNUMBER(FIND("0F",ScheduleCompile!O358)),ISNUMBER(FIND("8F",ScheduleCompile!O358)),ISNUMBER(FIND("1F",ScheduleCompile!O358)),ISNUMBER(FIND("2F",ScheduleCompile!O358)),ISNUMBER(FIND("3F",ScheduleCompile!O358)),ISNUMBER(FIND("6F",ScheduleCompile!O358)),ISNUMBER(FIND("7F",ScheduleCompile!O358)),ISNUMBER(FIND("9F",ScheduleCompile!O358)),ISNUMBER(FIND("4F",ScheduleCompile!O358))),VALUE(LEFT(ScheduleCompile!O358,FIND("F",ScheduleCompile!O358)-1)),ScheduleCompile!O358)))))),"",IF(ScheduleCompile!O358="Off",0,IF(ScheduleCompile!O358="On",1,IF(ISNUMBER(ScheduleCompile!O358),ScheduleCompile!O358/1,IF(ISTEXT(ScheduleCompile!O358),IF(OR(ISNUMBER(FIND("5F",ScheduleCompile!O358)),ISNUMBER(FIND("0F",ScheduleCompile!O358)),ISNUMBER(FIND("8F",ScheduleCompile!O358)),ISNUMBER(FIND("1F",ScheduleCompile!O358)),ISNUMBER(FIND("2F",ScheduleCompile!O358)),ISNUMBER(FIND("3F",ScheduleCompile!O358)),ISNUMBER(FIND("6F",ScheduleCompile!O358)),ISNUMBER(FIND("7F",ScheduleCompile!O358)),ISNUMBER(FIND("9F",ScheduleCompile!O358)),ISNUMBER(FIND("4F",ScheduleCompile!O358))),VALUE(LEFT(ScheduleCompile!O358,FIND("F",ScheduleCompile!O358)-1)),ScheduleCompile!O358)))))))</f>
        <v>0.48</v>
      </c>
      <c r="U365" s="1">
        <f>IF(AND(ISERROR(IF(ScheduleCompile!P358="Off",0,IF(ScheduleCompile!P358="On",1,IF(ISNUMBER(ScheduleCompile!P358),ScheduleCompile!P358/1,IF(ISTEXT(ScheduleCompile!P358),IF(OR(ISNUMBER(FIND("5F",ScheduleCompile!P358)),ISNUMBER(FIND("0F",ScheduleCompile!P358)),ISNUMBER(FIND("8F",ScheduleCompile!P358)),ISNUMBER(FIND("1F",ScheduleCompile!P358)),ISNUMBER(FIND("2F",ScheduleCompile!P358)),ISNUMBER(FIND("3F",ScheduleCompile!P358)),ISNUMBER(FIND("6F",ScheduleCompile!P358)),ISNUMBER(FIND("7F",ScheduleCompile!P358)),ISNUMBER(FIND("9F",ScheduleCompile!P358)),ISNUMBER(FIND("4F",ScheduleCompile!P358))),VALUE(LEFT(ScheduleCompile!P358,FIND("F",ScheduleCompile!P358)-1)),ScheduleCompile!P358)))))),ISTEXT(ScheduleCompile!#REF!)),"ENDTABLE",IF(ISERROR(IF(ScheduleCompile!P358="Off",0,IF(ScheduleCompile!P358="On",1,IF(ISNUMBER(ScheduleCompile!P358),ScheduleCompile!P358/1,IF(ISTEXT(ScheduleCompile!P358),IF(OR(ISNUMBER(FIND("5F",ScheduleCompile!P358)),ISNUMBER(FIND("0F",ScheduleCompile!P358)),ISNUMBER(FIND("8F",ScheduleCompile!P358)),ISNUMBER(FIND("1F",ScheduleCompile!P358)),ISNUMBER(FIND("2F",ScheduleCompile!P358)),ISNUMBER(FIND("3F",ScheduleCompile!P358)),ISNUMBER(FIND("6F",ScheduleCompile!P358)),ISNUMBER(FIND("7F",ScheduleCompile!P358)),ISNUMBER(FIND("9F",ScheduleCompile!P358)),ISNUMBER(FIND("4F",ScheduleCompile!P358))),VALUE(LEFT(ScheduleCompile!P358,FIND("F",ScheduleCompile!P358)-1)),ScheduleCompile!P358)))))),"",IF(ScheduleCompile!P358="Off",0,IF(ScheduleCompile!P358="On",1,IF(ISNUMBER(ScheduleCompile!P358),ScheduleCompile!P358/1,IF(ISTEXT(ScheduleCompile!P358),IF(OR(ISNUMBER(FIND("5F",ScheduleCompile!P358)),ISNUMBER(FIND("0F",ScheduleCompile!P358)),ISNUMBER(FIND("8F",ScheduleCompile!P358)),ISNUMBER(FIND("1F",ScheduleCompile!P358)),ISNUMBER(FIND("2F",ScheduleCompile!P358)),ISNUMBER(FIND("3F",ScheduleCompile!P358)),ISNUMBER(FIND("6F",ScheduleCompile!P358)),ISNUMBER(FIND("7F",ScheduleCompile!P358)),ISNUMBER(FIND("9F",ScheduleCompile!P358)),ISNUMBER(FIND("4F",ScheduleCompile!P358))),VALUE(LEFT(ScheduleCompile!P358,FIND("F",ScheduleCompile!P358)-1)),ScheduleCompile!P358)))))))</f>
        <v>0.37</v>
      </c>
      <c r="V365" s="1">
        <f>IF(AND(ISERROR(IF(ScheduleCompile!Q358="Off",0,IF(ScheduleCompile!Q358="On",1,IF(ISNUMBER(ScheduleCompile!Q358),ScheduleCompile!Q358/1,IF(ISTEXT(ScheduleCompile!Q358),IF(OR(ISNUMBER(FIND("5F",ScheduleCompile!Q358)),ISNUMBER(FIND("0F",ScheduleCompile!Q358)),ISNUMBER(FIND("8F",ScheduleCompile!Q358)),ISNUMBER(FIND("1F",ScheduleCompile!Q358)),ISNUMBER(FIND("2F",ScheduleCompile!Q358)),ISNUMBER(FIND("3F",ScheduleCompile!Q358)),ISNUMBER(FIND("6F",ScheduleCompile!Q358)),ISNUMBER(FIND("7F",ScheduleCompile!Q358)),ISNUMBER(FIND("9F",ScheduleCompile!Q358)),ISNUMBER(FIND("4F",ScheduleCompile!Q358))),VALUE(LEFT(ScheduleCompile!Q358,FIND("F",ScheduleCompile!Q358)-1)),ScheduleCompile!Q358)))))),ISTEXT(ScheduleCompile!#REF!)),"ENDTABLE",IF(ISERROR(IF(ScheduleCompile!Q358="Off",0,IF(ScheduleCompile!Q358="On",1,IF(ISNUMBER(ScheduleCompile!Q358),ScheduleCompile!Q358/1,IF(ISTEXT(ScheduleCompile!Q358),IF(OR(ISNUMBER(FIND("5F",ScheduleCompile!Q358)),ISNUMBER(FIND("0F",ScheduleCompile!Q358)),ISNUMBER(FIND("8F",ScheduleCompile!Q358)),ISNUMBER(FIND("1F",ScheduleCompile!Q358)),ISNUMBER(FIND("2F",ScheduleCompile!Q358)),ISNUMBER(FIND("3F",ScheduleCompile!Q358)),ISNUMBER(FIND("6F",ScheduleCompile!Q358)),ISNUMBER(FIND("7F",ScheduleCompile!Q358)),ISNUMBER(FIND("9F",ScheduleCompile!Q358)),ISNUMBER(FIND("4F",ScheduleCompile!Q358))),VALUE(LEFT(ScheduleCompile!Q358,FIND("F",ScheduleCompile!Q358)-1)),ScheduleCompile!Q358)))))),"",IF(ScheduleCompile!Q358="Off",0,IF(ScheduleCompile!Q358="On",1,IF(ISNUMBER(ScheduleCompile!Q358),ScheduleCompile!Q358/1,IF(ISTEXT(ScheduleCompile!Q358),IF(OR(ISNUMBER(FIND("5F",ScheduleCompile!Q358)),ISNUMBER(FIND("0F",ScheduleCompile!Q358)),ISNUMBER(FIND("8F",ScheduleCompile!Q358)),ISNUMBER(FIND("1F",ScheduleCompile!Q358)),ISNUMBER(FIND("2F",ScheduleCompile!Q358)),ISNUMBER(FIND("3F",ScheduleCompile!Q358)),ISNUMBER(FIND("6F",ScheduleCompile!Q358)),ISNUMBER(FIND("7F",ScheduleCompile!Q358)),ISNUMBER(FIND("9F",ScheduleCompile!Q358)),ISNUMBER(FIND("4F",ScheduleCompile!Q358))),VALUE(LEFT(ScheduleCompile!Q358,FIND("F",ScheduleCompile!Q358)-1)),ScheduleCompile!Q358)))))))</f>
        <v>0.37</v>
      </c>
      <c r="W365" s="1">
        <f>IF(AND(ISERROR(IF(ScheduleCompile!R358="Off",0,IF(ScheduleCompile!R358="On",1,IF(ISNUMBER(ScheduleCompile!R358),ScheduleCompile!R358/1,IF(ISTEXT(ScheduleCompile!R358),IF(OR(ISNUMBER(FIND("5F",ScheduleCompile!R358)),ISNUMBER(FIND("0F",ScheduleCompile!R358)),ISNUMBER(FIND("8F",ScheduleCompile!R358)),ISNUMBER(FIND("1F",ScheduleCompile!R358)),ISNUMBER(FIND("2F",ScheduleCompile!R358)),ISNUMBER(FIND("3F",ScheduleCompile!R358)),ISNUMBER(FIND("6F",ScheduleCompile!R358)),ISNUMBER(FIND("7F",ScheduleCompile!R358)),ISNUMBER(FIND("9F",ScheduleCompile!R358)),ISNUMBER(FIND("4F",ScheduleCompile!R358))),VALUE(LEFT(ScheduleCompile!R358,FIND("F",ScheduleCompile!R358)-1)),ScheduleCompile!R358)))))),ISTEXT(ScheduleCompile!#REF!)),"ENDTABLE",IF(ISERROR(IF(ScheduleCompile!R358="Off",0,IF(ScheduleCompile!R358="On",1,IF(ISNUMBER(ScheduleCompile!R358),ScheduleCompile!R358/1,IF(ISTEXT(ScheduleCompile!R358),IF(OR(ISNUMBER(FIND("5F",ScheduleCompile!R358)),ISNUMBER(FIND("0F",ScheduleCompile!R358)),ISNUMBER(FIND("8F",ScheduleCompile!R358)),ISNUMBER(FIND("1F",ScheduleCompile!R358)),ISNUMBER(FIND("2F",ScheduleCompile!R358)),ISNUMBER(FIND("3F",ScheduleCompile!R358)),ISNUMBER(FIND("6F",ScheduleCompile!R358)),ISNUMBER(FIND("7F",ScheduleCompile!R358)),ISNUMBER(FIND("9F",ScheduleCompile!R358)),ISNUMBER(FIND("4F",ScheduleCompile!R358))),VALUE(LEFT(ScheduleCompile!R358,FIND("F",ScheduleCompile!R358)-1)),ScheduleCompile!R358)))))),"",IF(ScheduleCompile!R358="Off",0,IF(ScheduleCompile!R358="On",1,IF(ISNUMBER(ScheduleCompile!R358),ScheduleCompile!R358/1,IF(ISTEXT(ScheduleCompile!R358),IF(OR(ISNUMBER(FIND("5F",ScheduleCompile!R358)),ISNUMBER(FIND("0F",ScheduleCompile!R358)),ISNUMBER(FIND("8F",ScheduleCompile!R358)),ISNUMBER(FIND("1F",ScheduleCompile!R358)),ISNUMBER(FIND("2F",ScheduleCompile!R358)),ISNUMBER(FIND("3F",ScheduleCompile!R358)),ISNUMBER(FIND("6F",ScheduleCompile!R358)),ISNUMBER(FIND("7F",ScheduleCompile!R358)),ISNUMBER(FIND("9F",ScheduleCompile!R358)),ISNUMBER(FIND("4F",ScheduleCompile!R358))),VALUE(LEFT(ScheduleCompile!R358,FIND("F",ScheduleCompile!R358)-1)),ScheduleCompile!R358)))))))</f>
        <v>0.46</v>
      </c>
      <c r="X365" s="1">
        <f>IF(AND(ISERROR(IF(ScheduleCompile!S358="Off",0,IF(ScheduleCompile!S358="On",1,IF(ISNUMBER(ScheduleCompile!S358),ScheduleCompile!S358/1,IF(ISTEXT(ScheduleCompile!S358),IF(OR(ISNUMBER(FIND("5F",ScheduleCompile!S358)),ISNUMBER(FIND("0F",ScheduleCompile!S358)),ISNUMBER(FIND("8F",ScheduleCompile!S358)),ISNUMBER(FIND("1F",ScheduleCompile!S358)),ISNUMBER(FIND("2F",ScheduleCompile!S358)),ISNUMBER(FIND("3F",ScheduleCompile!S358)),ISNUMBER(FIND("6F",ScheduleCompile!S358)),ISNUMBER(FIND("7F",ScheduleCompile!S358)),ISNUMBER(FIND("9F",ScheduleCompile!S358)),ISNUMBER(FIND("4F",ScheduleCompile!S358))),VALUE(LEFT(ScheduleCompile!S358,FIND("F",ScheduleCompile!S358)-1)),ScheduleCompile!S358)))))),ISTEXT(ScheduleCompile!#REF!)),"ENDTABLE",IF(ISERROR(IF(ScheduleCompile!S358="Off",0,IF(ScheduleCompile!S358="On",1,IF(ISNUMBER(ScheduleCompile!S358),ScheduleCompile!S358/1,IF(ISTEXT(ScheduleCompile!S358),IF(OR(ISNUMBER(FIND("5F",ScheduleCompile!S358)),ISNUMBER(FIND("0F",ScheduleCompile!S358)),ISNUMBER(FIND("8F",ScheduleCompile!S358)),ISNUMBER(FIND("1F",ScheduleCompile!S358)),ISNUMBER(FIND("2F",ScheduleCompile!S358)),ISNUMBER(FIND("3F",ScheduleCompile!S358)),ISNUMBER(FIND("6F",ScheduleCompile!S358)),ISNUMBER(FIND("7F",ScheduleCompile!S358)),ISNUMBER(FIND("9F",ScheduleCompile!S358)),ISNUMBER(FIND("4F",ScheduleCompile!S358))),VALUE(LEFT(ScheduleCompile!S358,FIND("F",ScheduleCompile!S358)-1)),ScheduleCompile!S358)))))),"",IF(ScheduleCompile!S358="Off",0,IF(ScheduleCompile!S358="On",1,IF(ISNUMBER(ScheduleCompile!S358),ScheduleCompile!S358/1,IF(ISTEXT(ScheduleCompile!S358),IF(OR(ISNUMBER(FIND("5F",ScheduleCompile!S358)),ISNUMBER(FIND("0F",ScheduleCompile!S358)),ISNUMBER(FIND("8F",ScheduleCompile!S358)),ISNUMBER(FIND("1F",ScheduleCompile!S358)),ISNUMBER(FIND("2F",ScheduleCompile!S358)),ISNUMBER(FIND("3F",ScheduleCompile!S358)),ISNUMBER(FIND("6F",ScheduleCompile!S358)),ISNUMBER(FIND("7F",ScheduleCompile!S358)),ISNUMBER(FIND("9F",ScheduleCompile!S358)),ISNUMBER(FIND("4F",ScheduleCompile!S358))),VALUE(LEFT(ScheduleCompile!S358,FIND("F",ScheduleCompile!S358)-1)),ScheduleCompile!S358)))))))</f>
        <v>0.62</v>
      </c>
      <c r="Y365" s="1">
        <f>IF(AND(ISERROR(IF(ScheduleCompile!T358="Off",0,IF(ScheduleCompile!T358="On",1,IF(ISNUMBER(ScheduleCompile!T358),ScheduleCompile!T358/1,IF(ISTEXT(ScheduleCompile!T358),IF(OR(ISNUMBER(FIND("5F",ScheduleCompile!T358)),ISNUMBER(FIND("0F",ScheduleCompile!T358)),ISNUMBER(FIND("8F",ScheduleCompile!T358)),ISNUMBER(FIND("1F",ScheduleCompile!T358)),ISNUMBER(FIND("2F",ScheduleCompile!T358)),ISNUMBER(FIND("3F",ScheduleCompile!T358)),ISNUMBER(FIND("6F",ScheduleCompile!T358)),ISNUMBER(FIND("7F",ScheduleCompile!T358)),ISNUMBER(FIND("9F",ScheduleCompile!T358)),ISNUMBER(FIND("4F",ScheduleCompile!T358))),VALUE(LEFT(ScheduleCompile!T358,FIND("F",ScheduleCompile!T358)-1)),ScheduleCompile!T358)))))),ISTEXT(ScheduleCompile!#REF!)),"ENDTABLE",IF(ISERROR(IF(ScheduleCompile!T358="Off",0,IF(ScheduleCompile!T358="On",1,IF(ISNUMBER(ScheduleCompile!T358),ScheduleCompile!T358/1,IF(ISTEXT(ScheduleCompile!T358),IF(OR(ISNUMBER(FIND("5F",ScheduleCompile!T358)),ISNUMBER(FIND("0F",ScheduleCompile!T358)),ISNUMBER(FIND("8F",ScheduleCompile!T358)),ISNUMBER(FIND("1F",ScheduleCompile!T358)),ISNUMBER(FIND("2F",ScheduleCompile!T358)),ISNUMBER(FIND("3F",ScheduleCompile!T358)),ISNUMBER(FIND("6F",ScheduleCompile!T358)),ISNUMBER(FIND("7F",ScheduleCompile!T358)),ISNUMBER(FIND("9F",ScheduleCompile!T358)),ISNUMBER(FIND("4F",ScheduleCompile!T358))),VALUE(LEFT(ScheduleCompile!T358,FIND("F",ScheduleCompile!T358)-1)),ScheduleCompile!T358)))))),"",IF(ScheduleCompile!T358="Off",0,IF(ScheduleCompile!T358="On",1,IF(ISNUMBER(ScheduleCompile!T358),ScheduleCompile!T358/1,IF(ISTEXT(ScheduleCompile!T358),IF(OR(ISNUMBER(FIND("5F",ScheduleCompile!T358)),ISNUMBER(FIND("0F",ScheduleCompile!T358)),ISNUMBER(FIND("8F",ScheduleCompile!T358)),ISNUMBER(FIND("1F",ScheduleCompile!T358)),ISNUMBER(FIND("2F",ScheduleCompile!T358)),ISNUMBER(FIND("3F",ScheduleCompile!T358)),ISNUMBER(FIND("6F",ScheduleCompile!T358)),ISNUMBER(FIND("7F",ScheduleCompile!T358)),ISNUMBER(FIND("9F",ScheduleCompile!T358)),ISNUMBER(FIND("4F",ScheduleCompile!T358))),VALUE(LEFT(ScheduleCompile!T358,FIND("F",ScheduleCompile!T358)-1)),ScheduleCompile!T358)))))))</f>
        <v>0.2</v>
      </c>
      <c r="Z365" s="1">
        <f>IF(AND(ISERROR(IF(ScheduleCompile!U358="Off",0,IF(ScheduleCompile!U358="On",1,IF(ISNUMBER(ScheduleCompile!U358),ScheduleCompile!U358/1,IF(ISTEXT(ScheduleCompile!U358),IF(OR(ISNUMBER(FIND("5F",ScheduleCompile!U358)),ISNUMBER(FIND("0F",ScheduleCompile!U358)),ISNUMBER(FIND("8F",ScheduleCompile!U358)),ISNUMBER(FIND("1F",ScheduleCompile!U358)),ISNUMBER(FIND("2F",ScheduleCompile!U358)),ISNUMBER(FIND("3F",ScheduleCompile!U358)),ISNUMBER(FIND("6F",ScheduleCompile!U358)),ISNUMBER(FIND("7F",ScheduleCompile!U358)),ISNUMBER(FIND("9F",ScheduleCompile!U358)),ISNUMBER(FIND("4F",ScheduleCompile!U358))),VALUE(LEFT(ScheduleCompile!U358,FIND("F",ScheduleCompile!U358)-1)),ScheduleCompile!U358)))))),ISTEXT(ScheduleCompile!#REF!)),"ENDTABLE",IF(ISERROR(IF(ScheduleCompile!U358="Off",0,IF(ScheduleCompile!U358="On",1,IF(ISNUMBER(ScheduleCompile!U358),ScheduleCompile!U358/1,IF(ISTEXT(ScheduleCompile!U358),IF(OR(ISNUMBER(FIND("5F",ScheduleCompile!U358)),ISNUMBER(FIND("0F",ScheduleCompile!U358)),ISNUMBER(FIND("8F",ScheduleCompile!U358)),ISNUMBER(FIND("1F",ScheduleCompile!U358)),ISNUMBER(FIND("2F",ScheduleCompile!U358)),ISNUMBER(FIND("3F",ScheduleCompile!U358)),ISNUMBER(FIND("6F",ScheduleCompile!U358)),ISNUMBER(FIND("7F",ScheduleCompile!U358)),ISNUMBER(FIND("9F",ScheduleCompile!U358)),ISNUMBER(FIND("4F",ScheduleCompile!U358))),VALUE(LEFT(ScheduleCompile!U358,FIND("F",ScheduleCompile!U358)-1)),ScheduleCompile!U358)))))),"",IF(ScheduleCompile!U358="Off",0,IF(ScheduleCompile!U358="On",1,IF(ISNUMBER(ScheduleCompile!U358),ScheduleCompile!U358/1,IF(ISTEXT(ScheduleCompile!U358),IF(OR(ISNUMBER(FIND("5F",ScheduleCompile!U358)),ISNUMBER(FIND("0F",ScheduleCompile!U358)),ISNUMBER(FIND("8F",ScheduleCompile!U358)),ISNUMBER(FIND("1F",ScheduleCompile!U358)),ISNUMBER(FIND("2F",ScheduleCompile!U358)),ISNUMBER(FIND("3F",ScheduleCompile!U358)),ISNUMBER(FIND("6F",ScheduleCompile!U358)),ISNUMBER(FIND("7F",ScheduleCompile!U358)),ISNUMBER(FIND("9F",ScheduleCompile!U358)),ISNUMBER(FIND("4F",ScheduleCompile!U358))),VALUE(LEFT(ScheduleCompile!U358,FIND("F",ScheduleCompile!U358)-1)),ScheduleCompile!U358)))))))</f>
        <v>0.12</v>
      </c>
      <c r="AA365" s="1">
        <f>IF(AND(ISERROR(IF(ScheduleCompile!V358="Off",0,IF(ScheduleCompile!V358="On",1,IF(ISNUMBER(ScheduleCompile!V358),ScheduleCompile!V358/1,IF(ISTEXT(ScheduleCompile!V358),IF(OR(ISNUMBER(FIND("5F",ScheduleCompile!V358)),ISNUMBER(FIND("0F",ScheduleCompile!V358)),ISNUMBER(FIND("8F",ScheduleCompile!V358)),ISNUMBER(FIND("1F",ScheduleCompile!V358)),ISNUMBER(FIND("2F",ScheduleCompile!V358)),ISNUMBER(FIND("3F",ScheduleCompile!V358)),ISNUMBER(FIND("6F",ScheduleCompile!V358)),ISNUMBER(FIND("7F",ScheduleCompile!V358)),ISNUMBER(FIND("9F",ScheduleCompile!V358)),ISNUMBER(FIND("4F",ScheduleCompile!V358))),VALUE(LEFT(ScheduleCompile!V358,FIND("F",ScheduleCompile!V358)-1)),ScheduleCompile!V358)))))),ISTEXT(ScheduleCompile!#REF!)),"ENDTABLE",IF(ISERROR(IF(ScheduleCompile!V358="Off",0,IF(ScheduleCompile!V358="On",1,IF(ISNUMBER(ScheduleCompile!V358),ScheduleCompile!V358/1,IF(ISTEXT(ScheduleCompile!V358),IF(OR(ISNUMBER(FIND("5F",ScheduleCompile!V358)),ISNUMBER(FIND("0F",ScheduleCompile!V358)),ISNUMBER(FIND("8F",ScheduleCompile!V358)),ISNUMBER(FIND("1F",ScheduleCompile!V358)),ISNUMBER(FIND("2F",ScheduleCompile!V358)),ISNUMBER(FIND("3F",ScheduleCompile!V358)),ISNUMBER(FIND("6F",ScheduleCompile!V358)),ISNUMBER(FIND("7F",ScheduleCompile!V358)),ISNUMBER(FIND("9F",ScheduleCompile!V358)),ISNUMBER(FIND("4F",ScheduleCompile!V358))),VALUE(LEFT(ScheduleCompile!V358,FIND("F",ScheduleCompile!V358)-1)),ScheduleCompile!V358)))))),"",IF(ScheduleCompile!V358="Off",0,IF(ScheduleCompile!V358="On",1,IF(ISNUMBER(ScheduleCompile!V358),ScheduleCompile!V358/1,IF(ISTEXT(ScheduleCompile!V358),IF(OR(ISNUMBER(FIND("5F",ScheduleCompile!V358)),ISNUMBER(FIND("0F",ScheduleCompile!V358)),ISNUMBER(FIND("8F",ScheduleCompile!V358)),ISNUMBER(FIND("1F",ScheduleCompile!V358)),ISNUMBER(FIND("2F",ScheduleCompile!V358)),ISNUMBER(FIND("3F",ScheduleCompile!V358)),ISNUMBER(FIND("6F",ScheduleCompile!V358)),ISNUMBER(FIND("7F",ScheduleCompile!V358)),ISNUMBER(FIND("9F",ScheduleCompile!V358)),ISNUMBER(FIND("4F",ScheduleCompile!V358))),VALUE(LEFT(ScheduleCompile!V358,FIND("F",ScheduleCompile!V358)-1)),ScheduleCompile!V358)))))))</f>
        <v>0.04</v>
      </c>
      <c r="AB365" s="1">
        <f>IF(AND(ISERROR(IF(ScheduleCompile!W358="Off",0,IF(ScheduleCompile!W358="On",1,IF(ISNUMBER(ScheduleCompile!W358),ScheduleCompile!W358/1,IF(ISTEXT(ScheduleCompile!W358),IF(OR(ISNUMBER(FIND("5F",ScheduleCompile!W358)),ISNUMBER(FIND("0F",ScheduleCompile!W358)),ISNUMBER(FIND("8F",ScheduleCompile!W358)),ISNUMBER(FIND("1F",ScheduleCompile!W358)),ISNUMBER(FIND("2F",ScheduleCompile!W358)),ISNUMBER(FIND("3F",ScheduleCompile!W358)),ISNUMBER(FIND("6F",ScheduleCompile!W358)),ISNUMBER(FIND("7F",ScheduleCompile!W358)),ISNUMBER(FIND("9F",ScheduleCompile!W358)),ISNUMBER(FIND("4F",ScheduleCompile!W358))),VALUE(LEFT(ScheduleCompile!W358,FIND("F",ScheduleCompile!W358)-1)),ScheduleCompile!W358)))))),ISTEXT(ScheduleCompile!#REF!)),"ENDTABLE",IF(ISERROR(IF(ScheduleCompile!W358="Off",0,IF(ScheduleCompile!W358="On",1,IF(ISNUMBER(ScheduleCompile!W358),ScheduleCompile!W358/1,IF(ISTEXT(ScheduleCompile!W358),IF(OR(ISNUMBER(FIND("5F",ScheduleCompile!W358)),ISNUMBER(FIND("0F",ScheduleCompile!W358)),ISNUMBER(FIND("8F",ScheduleCompile!W358)),ISNUMBER(FIND("1F",ScheduleCompile!W358)),ISNUMBER(FIND("2F",ScheduleCompile!W358)),ISNUMBER(FIND("3F",ScheduleCompile!W358)),ISNUMBER(FIND("6F",ScheduleCompile!W358)),ISNUMBER(FIND("7F",ScheduleCompile!W358)),ISNUMBER(FIND("9F",ScheduleCompile!W358)),ISNUMBER(FIND("4F",ScheduleCompile!W358))),VALUE(LEFT(ScheduleCompile!W358,FIND("F",ScheduleCompile!W358)-1)),ScheduleCompile!W358)))))),"",IF(ScheduleCompile!W358="Off",0,IF(ScheduleCompile!W358="On",1,IF(ISNUMBER(ScheduleCompile!W358),ScheduleCompile!W358/1,IF(ISTEXT(ScheduleCompile!W358),IF(OR(ISNUMBER(FIND("5F",ScheduleCompile!W358)),ISNUMBER(FIND("0F",ScheduleCompile!W358)),ISNUMBER(FIND("8F",ScheduleCompile!W358)),ISNUMBER(FIND("1F",ScheduleCompile!W358)),ISNUMBER(FIND("2F",ScheduleCompile!W358)),ISNUMBER(FIND("3F",ScheduleCompile!W358)),ISNUMBER(FIND("6F",ScheduleCompile!W358)),ISNUMBER(FIND("7F",ScheduleCompile!W358)),ISNUMBER(FIND("9F",ScheduleCompile!W358)),ISNUMBER(FIND("4F",ScheduleCompile!W358))),VALUE(LEFT(ScheduleCompile!W358,FIND("F",ScheduleCompile!W358)-1)),ScheduleCompile!W358)))))))</f>
        <v>0.04</v>
      </c>
      <c r="AC365" s="1">
        <f>IF(AND(ISERROR(IF(ScheduleCompile!X358="Off",0,IF(ScheduleCompile!X358="On",1,IF(ISNUMBER(ScheduleCompile!X358),ScheduleCompile!X358/1,IF(ISTEXT(ScheduleCompile!X358),IF(OR(ISNUMBER(FIND("5F",ScheduleCompile!X358)),ISNUMBER(FIND("0F",ScheduleCompile!X358)),ISNUMBER(FIND("8F",ScheduleCompile!X358)),ISNUMBER(FIND("1F",ScheduleCompile!X358)),ISNUMBER(FIND("2F",ScheduleCompile!X358)),ISNUMBER(FIND("3F",ScheduleCompile!X358)),ISNUMBER(FIND("6F",ScheduleCompile!X358)),ISNUMBER(FIND("7F",ScheduleCompile!X358)),ISNUMBER(FIND("9F",ScheduleCompile!X358)),ISNUMBER(FIND("4F",ScheduleCompile!X358))),VALUE(LEFT(ScheduleCompile!X358,FIND("F",ScheduleCompile!X358)-1)),ScheduleCompile!X358)))))),ISTEXT(ScheduleCompile!#REF!)),"ENDTABLE",IF(ISERROR(IF(ScheduleCompile!X358="Off",0,IF(ScheduleCompile!X358="On",1,IF(ISNUMBER(ScheduleCompile!X358),ScheduleCompile!X358/1,IF(ISTEXT(ScheduleCompile!X358),IF(OR(ISNUMBER(FIND("5F",ScheduleCompile!X358)),ISNUMBER(FIND("0F",ScheduleCompile!X358)),ISNUMBER(FIND("8F",ScheduleCompile!X358)),ISNUMBER(FIND("1F",ScheduleCompile!X358)),ISNUMBER(FIND("2F",ScheduleCompile!X358)),ISNUMBER(FIND("3F",ScheduleCompile!X358)),ISNUMBER(FIND("6F",ScheduleCompile!X358)),ISNUMBER(FIND("7F",ScheduleCompile!X358)),ISNUMBER(FIND("9F",ScheduleCompile!X358)),ISNUMBER(FIND("4F",ScheduleCompile!X358))),VALUE(LEFT(ScheduleCompile!X358,FIND("F",ScheduleCompile!X358)-1)),ScheduleCompile!X358)))))),"",IF(ScheduleCompile!X358="Off",0,IF(ScheduleCompile!X358="On",1,IF(ISNUMBER(ScheduleCompile!X358),ScheduleCompile!X358/1,IF(ISTEXT(ScheduleCompile!X358),IF(OR(ISNUMBER(FIND("5F",ScheduleCompile!X358)),ISNUMBER(FIND("0F",ScheduleCompile!X358)),ISNUMBER(FIND("8F",ScheduleCompile!X358)),ISNUMBER(FIND("1F",ScheduleCompile!X358)),ISNUMBER(FIND("2F",ScheduleCompile!X358)),ISNUMBER(FIND("3F",ScheduleCompile!X358)),ISNUMBER(FIND("6F",ScheduleCompile!X358)),ISNUMBER(FIND("7F",ScheduleCompile!X358)),ISNUMBER(FIND("9F",ScheduleCompile!X358)),ISNUMBER(FIND("4F",ScheduleCompile!X358))),VALUE(LEFT(ScheduleCompile!X358,FIND("F",ScheduleCompile!X358)-1)),ScheduleCompile!X358)))))))</f>
        <v>0</v>
      </c>
      <c r="AD365" s="1">
        <f>IF(AND(ISERROR(IF(ScheduleCompile!Y358="Off",0,IF(ScheduleCompile!Y358="On",1,IF(ISNUMBER(ScheduleCompile!Y358),ScheduleCompile!Y358/1,IF(ISTEXT(ScheduleCompile!Y358),IF(OR(ISNUMBER(FIND("5F",ScheduleCompile!Y358)),ISNUMBER(FIND("0F",ScheduleCompile!Y358)),ISNUMBER(FIND("8F",ScheduleCompile!Y358)),ISNUMBER(FIND("1F",ScheduleCompile!Y358)),ISNUMBER(FIND("2F",ScheduleCompile!Y358)),ISNUMBER(FIND("3F",ScheduleCompile!Y358)),ISNUMBER(FIND("6F",ScheduleCompile!Y358)),ISNUMBER(FIND("7F",ScheduleCompile!Y358)),ISNUMBER(FIND("9F",ScheduleCompile!Y358)),ISNUMBER(FIND("4F",ScheduleCompile!Y358))),VALUE(LEFT(ScheduleCompile!Y358,FIND("F",ScheduleCompile!Y358)-1)),ScheduleCompile!Y358)))))),ISTEXT(ScheduleCompile!#REF!)),"ENDTABLE",IF(ISERROR(IF(ScheduleCompile!Y358="Off",0,IF(ScheduleCompile!Y358="On",1,IF(ISNUMBER(ScheduleCompile!Y358),ScheduleCompile!Y358/1,IF(ISTEXT(ScheduleCompile!Y358),IF(OR(ISNUMBER(FIND("5F",ScheduleCompile!Y358)),ISNUMBER(FIND("0F",ScheduleCompile!Y358)),ISNUMBER(FIND("8F",ScheduleCompile!Y358)),ISNUMBER(FIND("1F",ScheduleCompile!Y358)),ISNUMBER(FIND("2F",ScheduleCompile!Y358)),ISNUMBER(FIND("3F",ScheduleCompile!Y358)),ISNUMBER(FIND("6F",ScheduleCompile!Y358)),ISNUMBER(FIND("7F",ScheduleCompile!Y358)),ISNUMBER(FIND("9F",ScheduleCompile!Y358)),ISNUMBER(FIND("4F",ScheduleCompile!Y358))),VALUE(LEFT(ScheduleCompile!Y358,FIND("F",ScheduleCompile!Y358)-1)),ScheduleCompile!Y358)))))),"",IF(ScheduleCompile!Y358="Off",0,IF(ScheduleCompile!Y358="On",1,IF(ISNUMBER(ScheduleCompile!Y358),ScheduleCompile!Y358/1,IF(ISTEXT(ScheduleCompile!Y358),IF(OR(ISNUMBER(FIND("5F",ScheduleCompile!Y358)),ISNUMBER(FIND("0F",ScheduleCompile!Y358)),ISNUMBER(FIND("8F",ScheduleCompile!Y358)),ISNUMBER(FIND("1F",ScheduleCompile!Y358)),ISNUMBER(FIND("2F",ScheduleCompile!Y358)),ISNUMBER(FIND("3F",ScheduleCompile!Y358)),ISNUMBER(FIND("6F",ScheduleCompile!Y358)),ISNUMBER(FIND("7F",ScheduleCompile!Y358)),ISNUMBER(FIND("9F",ScheduleCompile!Y358)),ISNUMBER(FIND("4F",ScheduleCompile!Y358))),VALUE(LEFT(ScheduleCompile!Y358,FIND("F",ScheduleCompile!Y358)-1)),ScheduleCompile!Y358)))))))</f>
        <v>0</v>
      </c>
    </row>
    <row r="366" spans="1:30" x14ac:dyDescent="0.25">
      <c r="A366" t="str">
        <f t="shared" si="23"/>
        <v>SchDay "ResidentialLivingEscalatorWD"  Type = "Fraction" Hr = (1, 1, 1, 1, 1, 1, 1, 1, 1, 1, 1, 1, 1, 1, 1, 1, 1, 1, 1, 1, 1, 1, 1, 1) ..</v>
      </c>
      <c r="B366" s="1" t="s">
        <v>623</v>
      </c>
      <c r="C366" t="str">
        <f t="shared" si="24"/>
        <v xml:space="preserve">SchDay "ResidentialLivingEscalatorWD"  Type = "Fraction" Hr = </v>
      </c>
      <c r="D366" t="str">
        <f t="shared" si="25"/>
        <v>(1, 1, 1, 1, 1, 1, 1, 1, 1, 1, 1, 1, 1, 1, 1, 1, 1, 1, 1, 1, 1, 1, 1, 1) ..</v>
      </c>
      <c r="E366" s="30" t="str">
        <f>ScheduleCompile!A359</f>
        <v>ResidentialLivingEscalatorWD</v>
      </c>
      <c r="F366" t="str">
        <f t="shared" si="26"/>
        <v>Fraction</v>
      </c>
      <c r="G366" s="1">
        <f>IF(AND(ISERROR(IF(ScheduleCompile!B359="Off",0,IF(ScheduleCompile!B359="On",1,IF(ISNUMBER(ScheduleCompile!B359),ScheduleCompile!B359/1,IF(ISTEXT(ScheduleCompile!B359),IF(OR(ISNUMBER(FIND("5F",ScheduleCompile!B359)),ISNUMBER(FIND("0F",ScheduleCompile!B359)),ISNUMBER(FIND("8F",ScheduleCompile!B359)),ISNUMBER(FIND("1F",ScheduleCompile!B359)),ISNUMBER(FIND("2F",ScheduleCompile!B359)),ISNUMBER(FIND("3F",ScheduleCompile!B359)),ISNUMBER(FIND("6F",ScheduleCompile!B359)),ISNUMBER(FIND("7F",ScheduleCompile!B359)),ISNUMBER(FIND("9F",ScheduleCompile!B359)),ISNUMBER(FIND("4F",ScheduleCompile!B359))),VALUE(LEFT(ScheduleCompile!B359,FIND("F",ScheduleCompile!B359)-1)),ScheduleCompile!B359)))))),ISTEXT(ScheduleCompile!#REF!)),"ENDTABLE",IF(ISERROR(IF(ScheduleCompile!B359="Off",0,IF(ScheduleCompile!B359="On",1,IF(ISNUMBER(ScheduleCompile!B359),ScheduleCompile!B359/1,IF(ISTEXT(ScheduleCompile!B359),IF(OR(ISNUMBER(FIND("5F",ScheduleCompile!B359)),ISNUMBER(FIND("0F",ScheduleCompile!B359)),ISNUMBER(FIND("8F",ScheduleCompile!B359)),ISNUMBER(FIND("1F",ScheduleCompile!B359)),ISNUMBER(FIND("2F",ScheduleCompile!B359)),ISNUMBER(FIND("3F",ScheduleCompile!B359)),ISNUMBER(FIND("6F",ScheduleCompile!B359)),ISNUMBER(FIND("7F",ScheduleCompile!B359)),ISNUMBER(FIND("9F",ScheduleCompile!B359)),ISNUMBER(FIND("4F",ScheduleCompile!B359))),VALUE(LEFT(ScheduleCompile!B359,FIND("F",ScheduleCompile!B359)-1)),ScheduleCompile!B359)))))),"",IF(ScheduleCompile!B359="Off",0,IF(ScheduleCompile!B359="On",1,IF(ISNUMBER(ScheduleCompile!B359),ScheduleCompile!B359/1,IF(ISTEXT(ScheduleCompile!B359),IF(OR(ISNUMBER(FIND("5F",ScheduleCompile!B359)),ISNUMBER(FIND("0F",ScheduleCompile!B359)),ISNUMBER(FIND("8F",ScheduleCompile!B359)),ISNUMBER(FIND("1F",ScheduleCompile!B359)),ISNUMBER(FIND("2F",ScheduleCompile!B359)),ISNUMBER(FIND("3F",ScheduleCompile!B359)),ISNUMBER(FIND("6F",ScheduleCompile!B359)),ISNUMBER(FIND("7F",ScheduleCompile!B359)),ISNUMBER(FIND("9F",ScheduleCompile!B359)),ISNUMBER(FIND("4F",ScheduleCompile!B359))),VALUE(LEFT(ScheduleCompile!B359,FIND("F",ScheduleCompile!B359)-1)),ScheduleCompile!B359)))))))</f>
        <v>1</v>
      </c>
      <c r="H366" s="1">
        <f>IF(AND(ISERROR(IF(ScheduleCompile!C359="Off",0,IF(ScheduleCompile!C359="On",1,IF(ISNUMBER(ScheduleCompile!C359),ScheduleCompile!C359/1,IF(ISTEXT(ScheduleCompile!C359),IF(OR(ISNUMBER(FIND("5F",ScheduleCompile!C359)),ISNUMBER(FIND("0F",ScheduleCompile!C359)),ISNUMBER(FIND("8F",ScheduleCompile!C359)),ISNUMBER(FIND("1F",ScheduleCompile!C359)),ISNUMBER(FIND("2F",ScheduleCompile!C359)),ISNUMBER(FIND("3F",ScheduleCompile!C359)),ISNUMBER(FIND("6F",ScheduleCompile!C359)),ISNUMBER(FIND("7F",ScheduleCompile!C359)),ISNUMBER(FIND("9F",ScheduleCompile!C359)),ISNUMBER(FIND("4F",ScheduleCompile!C359))),VALUE(LEFT(ScheduleCompile!C359,FIND("F",ScheduleCompile!C359)-1)),ScheduleCompile!C359)))))),ISTEXT(ScheduleCompile!#REF!)),"ENDTABLE",IF(ISERROR(IF(ScheduleCompile!C359="Off",0,IF(ScheduleCompile!C359="On",1,IF(ISNUMBER(ScheduleCompile!C359),ScheduleCompile!C359/1,IF(ISTEXT(ScheduleCompile!C359),IF(OR(ISNUMBER(FIND("5F",ScheduleCompile!C359)),ISNUMBER(FIND("0F",ScheduleCompile!C359)),ISNUMBER(FIND("8F",ScheduleCompile!C359)),ISNUMBER(FIND("1F",ScheduleCompile!C359)),ISNUMBER(FIND("2F",ScheduleCompile!C359)),ISNUMBER(FIND("3F",ScheduleCompile!C359)),ISNUMBER(FIND("6F",ScheduleCompile!C359)),ISNUMBER(FIND("7F",ScheduleCompile!C359)),ISNUMBER(FIND("9F",ScheduleCompile!C359)),ISNUMBER(FIND("4F",ScheduleCompile!C359))),VALUE(LEFT(ScheduleCompile!C359,FIND("F",ScheduleCompile!C359)-1)),ScheduleCompile!C359)))))),"",IF(ScheduleCompile!C359="Off",0,IF(ScheduleCompile!C359="On",1,IF(ISNUMBER(ScheduleCompile!C359),ScheduleCompile!C359/1,IF(ISTEXT(ScheduleCompile!C359),IF(OR(ISNUMBER(FIND("5F",ScheduleCompile!C359)),ISNUMBER(FIND("0F",ScheduleCompile!C359)),ISNUMBER(FIND("8F",ScheduleCompile!C359)),ISNUMBER(FIND("1F",ScheduleCompile!C359)),ISNUMBER(FIND("2F",ScheduleCompile!C359)),ISNUMBER(FIND("3F",ScheduleCompile!C359)),ISNUMBER(FIND("6F",ScheduleCompile!C359)),ISNUMBER(FIND("7F",ScheduleCompile!C359)),ISNUMBER(FIND("9F",ScheduleCompile!C359)),ISNUMBER(FIND("4F",ScheduleCompile!C359))),VALUE(LEFT(ScheduleCompile!C359,FIND("F",ScheduleCompile!C359)-1)),ScheduleCompile!C359)))))))</f>
        <v>1</v>
      </c>
      <c r="I366" s="1">
        <f>IF(AND(ISERROR(IF(ScheduleCompile!D359="Off",0,IF(ScheduleCompile!D359="On",1,IF(ISNUMBER(ScheduleCompile!D359),ScheduleCompile!D359/1,IF(ISTEXT(ScheduleCompile!D359),IF(OR(ISNUMBER(FIND("5F",ScheduleCompile!D359)),ISNUMBER(FIND("0F",ScheduleCompile!D359)),ISNUMBER(FIND("8F",ScheduleCompile!D359)),ISNUMBER(FIND("1F",ScheduleCompile!D359)),ISNUMBER(FIND("2F",ScheduleCompile!D359)),ISNUMBER(FIND("3F",ScheduleCompile!D359)),ISNUMBER(FIND("6F",ScheduleCompile!D359)),ISNUMBER(FIND("7F",ScheduleCompile!D359)),ISNUMBER(FIND("9F",ScheduleCompile!D359)),ISNUMBER(FIND("4F",ScheduleCompile!D359))),VALUE(LEFT(ScheduleCompile!D359,FIND("F",ScheduleCompile!D359)-1)),ScheduleCompile!D359)))))),ISTEXT(ScheduleCompile!#REF!)),"ENDTABLE",IF(ISERROR(IF(ScheduleCompile!D359="Off",0,IF(ScheduleCompile!D359="On",1,IF(ISNUMBER(ScheduleCompile!D359),ScheduleCompile!D359/1,IF(ISTEXT(ScheduleCompile!D359),IF(OR(ISNUMBER(FIND("5F",ScheduleCompile!D359)),ISNUMBER(FIND("0F",ScheduleCompile!D359)),ISNUMBER(FIND("8F",ScheduleCompile!D359)),ISNUMBER(FIND("1F",ScheduleCompile!D359)),ISNUMBER(FIND("2F",ScheduleCompile!D359)),ISNUMBER(FIND("3F",ScheduleCompile!D359)),ISNUMBER(FIND("6F",ScheduleCompile!D359)),ISNUMBER(FIND("7F",ScheduleCompile!D359)),ISNUMBER(FIND("9F",ScheduleCompile!D359)),ISNUMBER(FIND("4F",ScheduleCompile!D359))),VALUE(LEFT(ScheduleCompile!D359,FIND("F",ScheduleCompile!D359)-1)),ScheduleCompile!D359)))))),"",IF(ScheduleCompile!D359="Off",0,IF(ScheduleCompile!D359="On",1,IF(ISNUMBER(ScheduleCompile!D359),ScheduleCompile!D359/1,IF(ISTEXT(ScheduleCompile!D359),IF(OR(ISNUMBER(FIND("5F",ScheduleCompile!D359)),ISNUMBER(FIND("0F",ScheduleCompile!D359)),ISNUMBER(FIND("8F",ScheduleCompile!D359)),ISNUMBER(FIND("1F",ScheduleCompile!D359)),ISNUMBER(FIND("2F",ScheduleCompile!D359)),ISNUMBER(FIND("3F",ScheduleCompile!D359)),ISNUMBER(FIND("6F",ScheduleCompile!D359)),ISNUMBER(FIND("7F",ScheduleCompile!D359)),ISNUMBER(FIND("9F",ScheduleCompile!D359)),ISNUMBER(FIND("4F",ScheduleCompile!D359))),VALUE(LEFT(ScheduleCompile!D359,FIND("F",ScheduleCompile!D359)-1)),ScheduleCompile!D359)))))))</f>
        <v>1</v>
      </c>
      <c r="J366" s="1">
        <f>IF(AND(ISERROR(IF(ScheduleCompile!E359="Off",0,IF(ScheduleCompile!E359="On",1,IF(ISNUMBER(ScheduleCompile!E359),ScheduleCompile!E359/1,IF(ISTEXT(ScheduleCompile!E359),IF(OR(ISNUMBER(FIND("5F",ScheduleCompile!E359)),ISNUMBER(FIND("0F",ScheduleCompile!E359)),ISNUMBER(FIND("8F",ScheduleCompile!E359)),ISNUMBER(FIND("1F",ScheduleCompile!E359)),ISNUMBER(FIND("2F",ScheduleCompile!E359)),ISNUMBER(FIND("3F",ScheduleCompile!E359)),ISNUMBER(FIND("6F",ScheduleCompile!E359)),ISNUMBER(FIND("7F",ScheduleCompile!E359)),ISNUMBER(FIND("9F",ScheduleCompile!E359)),ISNUMBER(FIND("4F",ScheduleCompile!E359))),VALUE(LEFT(ScheduleCompile!E359,FIND("F",ScheduleCompile!E359)-1)),ScheduleCompile!E359)))))),ISTEXT(ScheduleCompile!#REF!)),"ENDTABLE",IF(ISERROR(IF(ScheduleCompile!E359="Off",0,IF(ScheduleCompile!E359="On",1,IF(ISNUMBER(ScheduleCompile!E359),ScheduleCompile!E359/1,IF(ISTEXT(ScheduleCompile!E359),IF(OR(ISNUMBER(FIND("5F",ScheduleCompile!E359)),ISNUMBER(FIND("0F",ScheduleCompile!E359)),ISNUMBER(FIND("8F",ScheduleCompile!E359)),ISNUMBER(FIND("1F",ScheduleCompile!E359)),ISNUMBER(FIND("2F",ScheduleCompile!E359)),ISNUMBER(FIND("3F",ScheduleCompile!E359)),ISNUMBER(FIND("6F",ScheduleCompile!E359)),ISNUMBER(FIND("7F",ScheduleCompile!E359)),ISNUMBER(FIND("9F",ScheduleCompile!E359)),ISNUMBER(FIND("4F",ScheduleCompile!E359))),VALUE(LEFT(ScheduleCompile!E359,FIND("F",ScheduleCompile!E359)-1)),ScheduleCompile!E359)))))),"",IF(ScheduleCompile!E359="Off",0,IF(ScheduleCompile!E359="On",1,IF(ISNUMBER(ScheduleCompile!E359),ScheduleCompile!E359/1,IF(ISTEXT(ScheduleCompile!E359),IF(OR(ISNUMBER(FIND("5F",ScheduleCompile!E359)),ISNUMBER(FIND("0F",ScheduleCompile!E359)),ISNUMBER(FIND("8F",ScheduleCompile!E359)),ISNUMBER(FIND("1F",ScheduleCompile!E359)),ISNUMBER(FIND("2F",ScheduleCompile!E359)),ISNUMBER(FIND("3F",ScheduleCompile!E359)),ISNUMBER(FIND("6F",ScheduleCompile!E359)),ISNUMBER(FIND("7F",ScheduleCompile!E359)),ISNUMBER(FIND("9F",ScheduleCompile!E359)),ISNUMBER(FIND("4F",ScheduleCompile!E359))),VALUE(LEFT(ScheduleCompile!E359,FIND("F",ScheduleCompile!E359)-1)),ScheduleCompile!E359)))))))</f>
        <v>1</v>
      </c>
      <c r="K366" s="1">
        <f>IF(AND(ISERROR(IF(ScheduleCompile!F359="Off",0,IF(ScheduleCompile!F359="On",1,IF(ISNUMBER(ScheduleCompile!F359),ScheduleCompile!F359/1,IF(ISTEXT(ScheduleCompile!F359),IF(OR(ISNUMBER(FIND("5F",ScheduleCompile!F359)),ISNUMBER(FIND("0F",ScheduleCompile!F359)),ISNUMBER(FIND("8F",ScheduleCompile!F359)),ISNUMBER(FIND("1F",ScheduleCompile!F359)),ISNUMBER(FIND("2F",ScheduleCompile!F359)),ISNUMBER(FIND("3F",ScheduleCompile!F359)),ISNUMBER(FIND("6F",ScheduleCompile!F359)),ISNUMBER(FIND("7F",ScheduleCompile!F359)),ISNUMBER(FIND("9F",ScheduleCompile!F359)),ISNUMBER(FIND("4F",ScheduleCompile!F359))),VALUE(LEFT(ScheduleCompile!F359,FIND("F",ScheduleCompile!F359)-1)),ScheduleCompile!F359)))))),ISTEXT(ScheduleCompile!#REF!)),"ENDTABLE",IF(ISERROR(IF(ScheduleCompile!F359="Off",0,IF(ScheduleCompile!F359="On",1,IF(ISNUMBER(ScheduleCompile!F359),ScheduleCompile!F359/1,IF(ISTEXT(ScheduleCompile!F359),IF(OR(ISNUMBER(FIND("5F",ScheduleCompile!F359)),ISNUMBER(FIND("0F",ScheduleCompile!F359)),ISNUMBER(FIND("8F",ScheduleCompile!F359)),ISNUMBER(FIND("1F",ScheduleCompile!F359)),ISNUMBER(FIND("2F",ScheduleCompile!F359)),ISNUMBER(FIND("3F",ScheduleCompile!F359)),ISNUMBER(FIND("6F",ScheduleCompile!F359)),ISNUMBER(FIND("7F",ScheduleCompile!F359)),ISNUMBER(FIND("9F",ScheduleCompile!F359)),ISNUMBER(FIND("4F",ScheduleCompile!F359))),VALUE(LEFT(ScheduleCompile!F359,FIND("F",ScheduleCompile!F359)-1)),ScheduleCompile!F359)))))),"",IF(ScheduleCompile!F359="Off",0,IF(ScheduleCompile!F359="On",1,IF(ISNUMBER(ScheduleCompile!F359),ScheduleCompile!F359/1,IF(ISTEXT(ScheduleCompile!F359),IF(OR(ISNUMBER(FIND("5F",ScheduleCompile!F359)),ISNUMBER(FIND("0F",ScheduleCompile!F359)),ISNUMBER(FIND("8F",ScheduleCompile!F359)),ISNUMBER(FIND("1F",ScheduleCompile!F359)),ISNUMBER(FIND("2F",ScheduleCompile!F359)),ISNUMBER(FIND("3F",ScheduleCompile!F359)),ISNUMBER(FIND("6F",ScheduleCompile!F359)),ISNUMBER(FIND("7F",ScheduleCompile!F359)),ISNUMBER(FIND("9F",ScheduleCompile!F359)),ISNUMBER(FIND("4F",ScheduleCompile!F359))),VALUE(LEFT(ScheduleCompile!F359,FIND("F",ScheduleCompile!F359)-1)),ScheduleCompile!F359)))))))</f>
        <v>1</v>
      </c>
      <c r="L366" s="1">
        <f>IF(AND(ISERROR(IF(ScheduleCompile!G359="Off",0,IF(ScheduleCompile!G359="On",1,IF(ISNUMBER(ScheduleCompile!G359),ScheduleCompile!G359/1,IF(ISTEXT(ScheduleCompile!G359),IF(OR(ISNUMBER(FIND("5F",ScheduleCompile!G359)),ISNUMBER(FIND("0F",ScheduleCompile!G359)),ISNUMBER(FIND("8F",ScheduleCompile!G359)),ISNUMBER(FIND("1F",ScheduleCompile!G359)),ISNUMBER(FIND("2F",ScheduleCompile!G359)),ISNUMBER(FIND("3F",ScheduleCompile!G359)),ISNUMBER(FIND("6F",ScheduleCompile!G359)),ISNUMBER(FIND("7F",ScheduleCompile!G359)),ISNUMBER(FIND("9F",ScheduleCompile!G359)),ISNUMBER(FIND("4F",ScheduleCompile!G359))),VALUE(LEFT(ScheduleCompile!G359,FIND("F",ScheduleCompile!G359)-1)),ScheduleCompile!G359)))))),ISTEXT(ScheduleCompile!#REF!)),"ENDTABLE",IF(ISERROR(IF(ScheduleCompile!G359="Off",0,IF(ScheduleCompile!G359="On",1,IF(ISNUMBER(ScheduleCompile!G359),ScheduleCompile!G359/1,IF(ISTEXT(ScheduleCompile!G359),IF(OR(ISNUMBER(FIND("5F",ScheduleCompile!G359)),ISNUMBER(FIND("0F",ScheduleCompile!G359)),ISNUMBER(FIND("8F",ScheduleCompile!G359)),ISNUMBER(FIND("1F",ScheduleCompile!G359)),ISNUMBER(FIND("2F",ScheduleCompile!G359)),ISNUMBER(FIND("3F",ScheduleCompile!G359)),ISNUMBER(FIND("6F",ScheduleCompile!G359)),ISNUMBER(FIND("7F",ScheduleCompile!G359)),ISNUMBER(FIND("9F",ScheduleCompile!G359)),ISNUMBER(FIND("4F",ScheduleCompile!G359))),VALUE(LEFT(ScheduleCompile!G359,FIND("F",ScheduleCompile!G359)-1)),ScheduleCompile!G359)))))),"",IF(ScheduleCompile!G359="Off",0,IF(ScheduleCompile!G359="On",1,IF(ISNUMBER(ScheduleCompile!G359),ScheduleCompile!G359/1,IF(ISTEXT(ScheduleCompile!G359),IF(OR(ISNUMBER(FIND("5F",ScheduleCompile!G359)),ISNUMBER(FIND("0F",ScheduleCompile!G359)),ISNUMBER(FIND("8F",ScheduleCompile!G359)),ISNUMBER(FIND("1F",ScheduleCompile!G359)),ISNUMBER(FIND("2F",ScheduleCompile!G359)),ISNUMBER(FIND("3F",ScheduleCompile!G359)),ISNUMBER(FIND("6F",ScheduleCompile!G359)),ISNUMBER(FIND("7F",ScheduleCompile!G359)),ISNUMBER(FIND("9F",ScheduleCompile!G359)),ISNUMBER(FIND("4F",ScheduleCompile!G359))),VALUE(LEFT(ScheduleCompile!G359,FIND("F",ScheduleCompile!G359)-1)),ScheduleCompile!G359)))))))</f>
        <v>1</v>
      </c>
      <c r="M366" s="1">
        <f>IF(AND(ISERROR(IF(ScheduleCompile!H359="Off",0,IF(ScheduleCompile!H359="On",1,IF(ISNUMBER(ScheduleCompile!H359),ScheduleCompile!H359/1,IF(ISTEXT(ScheduleCompile!H359),IF(OR(ISNUMBER(FIND("5F",ScheduleCompile!H359)),ISNUMBER(FIND("0F",ScheduleCompile!H359)),ISNUMBER(FIND("8F",ScheduleCompile!H359)),ISNUMBER(FIND("1F",ScheduleCompile!H359)),ISNUMBER(FIND("2F",ScheduleCompile!H359)),ISNUMBER(FIND("3F",ScheduleCompile!H359)),ISNUMBER(FIND("6F",ScheduleCompile!H359)),ISNUMBER(FIND("7F",ScheduleCompile!H359)),ISNUMBER(FIND("9F",ScheduleCompile!H359)),ISNUMBER(FIND("4F",ScheduleCompile!H359))),VALUE(LEFT(ScheduleCompile!H359,FIND("F",ScheduleCompile!H359)-1)),ScheduleCompile!H359)))))),ISTEXT(ScheduleCompile!#REF!)),"ENDTABLE",IF(ISERROR(IF(ScheduleCompile!H359="Off",0,IF(ScheduleCompile!H359="On",1,IF(ISNUMBER(ScheduleCompile!H359),ScheduleCompile!H359/1,IF(ISTEXT(ScheduleCompile!H359),IF(OR(ISNUMBER(FIND("5F",ScheduleCompile!H359)),ISNUMBER(FIND("0F",ScheduleCompile!H359)),ISNUMBER(FIND("8F",ScheduleCompile!H359)),ISNUMBER(FIND("1F",ScheduleCompile!H359)),ISNUMBER(FIND("2F",ScheduleCompile!H359)),ISNUMBER(FIND("3F",ScheduleCompile!H359)),ISNUMBER(FIND("6F",ScheduleCompile!H359)),ISNUMBER(FIND("7F",ScheduleCompile!H359)),ISNUMBER(FIND("9F",ScheduleCompile!H359)),ISNUMBER(FIND("4F",ScheduleCompile!H359))),VALUE(LEFT(ScheduleCompile!H359,FIND("F",ScheduleCompile!H359)-1)),ScheduleCompile!H359)))))),"",IF(ScheduleCompile!H359="Off",0,IF(ScheduleCompile!H359="On",1,IF(ISNUMBER(ScheduleCompile!H359),ScheduleCompile!H359/1,IF(ISTEXT(ScheduleCompile!H359),IF(OR(ISNUMBER(FIND("5F",ScheduleCompile!H359)),ISNUMBER(FIND("0F",ScheduleCompile!H359)),ISNUMBER(FIND("8F",ScheduleCompile!H359)),ISNUMBER(FIND("1F",ScheduleCompile!H359)),ISNUMBER(FIND("2F",ScheduleCompile!H359)),ISNUMBER(FIND("3F",ScheduleCompile!H359)),ISNUMBER(FIND("6F",ScheduleCompile!H359)),ISNUMBER(FIND("7F",ScheduleCompile!H359)),ISNUMBER(FIND("9F",ScheduleCompile!H359)),ISNUMBER(FIND("4F",ScheduleCompile!H359))),VALUE(LEFT(ScheduleCompile!H359,FIND("F",ScheduleCompile!H359)-1)),ScheduleCompile!H359)))))))</f>
        <v>1</v>
      </c>
      <c r="N366" s="1">
        <f>IF(AND(ISERROR(IF(ScheduleCompile!I359="Off",0,IF(ScheduleCompile!I359="On",1,IF(ISNUMBER(ScheduleCompile!I359),ScheduleCompile!I359/1,IF(ISTEXT(ScheduleCompile!I359),IF(OR(ISNUMBER(FIND("5F",ScheduleCompile!I359)),ISNUMBER(FIND("0F",ScheduleCompile!I359)),ISNUMBER(FIND("8F",ScheduleCompile!I359)),ISNUMBER(FIND("1F",ScheduleCompile!I359)),ISNUMBER(FIND("2F",ScheduleCompile!I359)),ISNUMBER(FIND("3F",ScheduleCompile!I359)),ISNUMBER(FIND("6F",ScheduleCompile!I359)),ISNUMBER(FIND("7F",ScheduleCompile!I359)),ISNUMBER(FIND("9F",ScheduleCompile!I359)),ISNUMBER(FIND("4F",ScheduleCompile!I359))),VALUE(LEFT(ScheduleCompile!I359,FIND("F",ScheduleCompile!I359)-1)),ScheduleCompile!I359)))))),ISTEXT(ScheduleCompile!#REF!)),"ENDTABLE",IF(ISERROR(IF(ScheduleCompile!I359="Off",0,IF(ScheduleCompile!I359="On",1,IF(ISNUMBER(ScheduleCompile!I359),ScheduleCompile!I359/1,IF(ISTEXT(ScheduleCompile!I359),IF(OR(ISNUMBER(FIND("5F",ScheduleCompile!I359)),ISNUMBER(FIND("0F",ScheduleCompile!I359)),ISNUMBER(FIND("8F",ScheduleCompile!I359)),ISNUMBER(FIND("1F",ScheduleCompile!I359)),ISNUMBER(FIND("2F",ScheduleCompile!I359)),ISNUMBER(FIND("3F",ScheduleCompile!I359)),ISNUMBER(FIND("6F",ScheduleCompile!I359)),ISNUMBER(FIND("7F",ScheduleCompile!I359)),ISNUMBER(FIND("9F",ScheduleCompile!I359)),ISNUMBER(FIND("4F",ScheduleCompile!I359))),VALUE(LEFT(ScheduleCompile!I359,FIND("F",ScheduleCompile!I359)-1)),ScheduleCompile!I359)))))),"",IF(ScheduleCompile!I359="Off",0,IF(ScheduleCompile!I359="On",1,IF(ISNUMBER(ScheduleCompile!I359),ScheduleCompile!I359/1,IF(ISTEXT(ScheduleCompile!I359),IF(OR(ISNUMBER(FIND("5F",ScheduleCompile!I359)),ISNUMBER(FIND("0F",ScheduleCompile!I359)),ISNUMBER(FIND("8F",ScheduleCompile!I359)),ISNUMBER(FIND("1F",ScheduleCompile!I359)),ISNUMBER(FIND("2F",ScheduleCompile!I359)),ISNUMBER(FIND("3F",ScheduleCompile!I359)),ISNUMBER(FIND("6F",ScheduleCompile!I359)),ISNUMBER(FIND("7F",ScheduleCompile!I359)),ISNUMBER(FIND("9F",ScheduleCompile!I359)),ISNUMBER(FIND("4F",ScheduleCompile!I359))),VALUE(LEFT(ScheduleCompile!I359,FIND("F",ScheduleCompile!I359)-1)),ScheduleCompile!I359)))))))</f>
        <v>1</v>
      </c>
      <c r="O366" s="1">
        <f>IF(AND(ISERROR(IF(ScheduleCompile!J359="Off",0,IF(ScheduleCompile!J359="On",1,IF(ISNUMBER(ScheduleCompile!J359),ScheduleCompile!J359/1,IF(ISTEXT(ScheduleCompile!J359),IF(OR(ISNUMBER(FIND("5F",ScheduleCompile!J359)),ISNUMBER(FIND("0F",ScheduleCompile!J359)),ISNUMBER(FIND("8F",ScheduleCompile!J359)),ISNUMBER(FIND("1F",ScheduleCompile!J359)),ISNUMBER(FIND("2F",ScheduleCompile!J359)),ISNUMBER(FIND("3F",ScheduleCompile!J359)),ISNUMBER(FIND("6F",ScheduleCompile!J359)),ISNUMBER(FIND("7F",ScheduleCompile!J359)),ISNUMBER(FIND("9F",ScheduleCompile!J359)),ISNUMBER(FIND("4F",ScheduleCompile!J359))),VALUE(LEFT(ScheduleCompile!J359,FIND("F",ScheduleCompile!J359)-1)),ScheduleCompile!J359)))))),ISTEXT(ScheduleCompile!#REF!)),"ENDTABLE",IF(ISERROR(IF(ScheduleCompile!J359="Off",0,IF(ScheduleCompile!J359="On",1,IF(ISNUMBER(ScheduleCompile!J359),ScheduleCompile!J359/1,IF(ISTEXT(ScheduleCompile!J359),IF(OR(ISNUMBER(FIND("5F",ScheduleCompile!J359)),ISNUMBER(FIND("0F",ScheduleCompile!J359)),ISNUMBER(FIND("8F",ScheduleCompile!J359)),ISNUMBER(FIND("1F",ScheduleCompile!J359)),ISNUMBER(FIND("2F",ScheduleCompile!J359)),ISNUMBER(FIND("3F",ScheduleCompile!J359)),ISNUMBER(FIND("6F",ScheduleCompile!J359)),ISNUMBER(FIND("7F",ScheduleCompile!J359)),ISNUMBER(FIND("9F",ScheduleCompile!J359)),ISNUMBER(FIND("4F",ScheduleCompile!J359))),VALUE(LEFT(ScheduleCompile!J359,FIND("F",ScheduleCompile!J359)-1)),ScheduleCompile!J359)))))),"",IF(ScheduleCompile!J359="Off",0,IF(ScheduleCompile!J359="On",1,IF(ISNUMBER(ScheduleCompile!J359),ScheduleCompile!J359/1,IF(ISTEXT(ScheduleCompile!J359),IF(OR(ISNUMBER(FIND("5F",ScheduleCompile!J359)),ISNUMBER(FIND("0F",ScheduleCompile!J359)),ISNUMBER(FIND("8F",ScheduleCompile!J359)),ISNUMBER(FIND("1F",ScheduleCompile!J359)),ISNUMBER(FIND("2F",ScheduleCompile!J359)),ISNUMBER(FIND("3F",ScheduleCompile!J359)),ISNUMBER(FIND("6F",ScheduleCompile!J359)),ISNUMBER(FIND("7F",ScheduleCompile!J359)),ISNUMBER(FIND("9F",ScheduleCompile!J359)),ISNUMBER(FIND("4F",ScheduleCompile!J359))),VALUE(LEFT(ScheduleCompile!J359,FIND("F",ScheduleCompile!J359)-1)),ScheduleCompile!J359)))))))</f>
        <v>1</v>
      </c>
      <c r="P366" s="1">
        <f>IF(AND(ISERROR(IF(ScheduleCompile!K359="Off",0,IF(ScheduleCompile!K359="On",1,IF(ISNUMBER(ScheduleCompile!K359),ScheduleCompile!K359/1,IF(ISTEXT(ScheduleCompile!K359),IF(OR(ISNUMBER(FIND("5F",ScheduleCompile!K359)),ISNUMBER(FIND("0F",ScheduleCompile!K359)),ISNUMBER(FIND("8F",ScheduleCompile!K359)),ISNUMBER(FIND("1F",ScheduleCompile!K359)),ISNUMBER(FIND("2F",ScheduleCompile!K359)),ISNUMBER(FIND("3F",ScheduleCompile!K359)),ISNUMBER(FIND("6F",ScheduleCompile!K359)),ISNUMBER(FIND("7F",ScheduleCompile!K359)),ISNUMBER(FIND("9F",ScheduleCompile!K359)),ISNUMBER(FIND("4F",ScheduleCompile!K359))),VALUE(LEFT(ScheduleCompile!K359,FIND("F",ScheduleCompile!K359)-1)),ScheduleCompile!K359)))))),ISTEXT(ScheduleCompile!#REF!)),"ENDTABLE",IF(ISERROR(IF(ScheduleCompile!K359="Off",0,IF(ScheduleCompile!K359="On",1,IF(ISNUMBER(ScheduleCompile!K359),ScheduleCompile!K359/1,IF(ISTEXT(ScheduleCompile!K359),IF(OR(ISNUMBER(FIND("5F",ScheduleCompile!K359)),ISNUMBER(FIND("0F",ScheduleCompile!K359)),ISNUMBER(FIND("8F",ScheduleCompile!K359)),ISNUMBER(FIND("1F",ScheduleCompile!K359)),ISNUMBER(FIND("2F",ScheduleCompile!K359)),ISNUMBER(FIND("3F",ScheduleCompile!K359)),ISNUMBER(FIND("6F",ScheduleCompile!K359)),ISNUMBER(FIND("7F",ScheduleCompile!K359)),ISNUMBER(FIND("9F",ScheduleCompile!K359)),ISNUMBER(FIND("4F",ScheduleCompile!K359))),VALUE(LEFT(ScheduleCompile!K359,FIND("F",ScheduleCompile!K359)-1)),ScheduleCompile!K359)))))),"",IF(ScheduleCompile!K359="Off",0,IF(ScheduleCompile!K359="On",1,IF(ISNUMBER(ScheduleCompile!K359),ScheduleCompile!K359/1,IF(ISTEXT(ScheduleCompile!K359),IF(OR(ISNUMBER(FIND("5F",ScheduleCompile!K359)),ISNUMBER(FIND("0F",ScheduleCompile!K359)),ISNUMBER(FIND("8F",ScheduleCompile!K359)),ISNUMBER(FIND("1F",ScheduleCompile!K359)),ISNUMBER(FIND("2F",ScheduleCompile!K359)),ISNUMBER(FIND("3F",ScheduleCompile!K359)),ISNUMBER(FIND("6F",ScheduleCompile!K359)),ISNUMBER(FIND("7F",ScheduleCompile!K359)),ISNUMBER(FIND("9F",ScheduleCompile!K359)),ISNUMBER(FIND("4F",ScheduleCompile!K359))),VALUE(LEFT(ScheduleCompile!K359,FIND("F",ScheduleCompile!K359)-1)),ScheduleCompile!K359)))))))</f>
        <v>1</v>
      </c>
      <c r="Q366" s="1">
        <f>IF(AND(ISERROR(IF(ScheduleCompile!L359="Off",0,IF(ScheduleCompile!L359="On",1,IF(ISNUMBER(ScheduleCompile!L359),ScheduleCompile!L359/1,IF(ISTEXT(ScheduleCompile!L359),IF(OR(ISNUMBER(FIND("5F",ScheduleCompile!L359)),ISNUMBER(FIND("0F",ScheduleCompile!L359)),ISNUMBER(FIND("8F",ScheduleCompile!L359)),ISNUMBER(FIND("1F",ScheduleCompile!L359)),ISNUMBER(FIND("2F",ScheduleCompile!L359)),ISNUMBER(FIND("3F",ScheduleCompile!L359)),ISNUMBER(FIND("6F",ScheduleCompile!L359)),ISNUMBER(FIND("7F",ScheduleCompile!L359)),ISNUMBER(FIND("9F",ScheduleCompile!L359)),ISNUMBER(FIND("4F",ScheduleCompile!L359))),VALUE(LEFT(ScheduleCompile!L359,FIND("F",ScheduleCompile!L359)-1)),ScheduleCompile!L359)))))),ISTEXT(ScheduleCompile!#REF!)),"ENDTABLE",IF(ISERROR(IF(ScheduleCompile!L359="Off",0,IF(ScheduleCompile!L359="On",1,IF(ISNUMBER(ScheduleCompile!L359),ScheduleCompile!L359/1,IF(ISTEXT(ScheduleCompile!L359),IF(OR(ISNUMBER(FIND("5F",ScheduleCompile!L359)),ISNUMBER(FIND("0F",ScheduleCompile!L359)),ISNUMBER(FIND("8F",ScheduleCompile!L359)),ISNUMBER(FIND("1F",ScheduleCompile!L359)),ISNUMBER(FIND("2F",ScheduleCompile!L359)),ISNUMBER(FIND("3F",ScheduleCompile!L359)),ISNUMBER(FIND("6F",ScheduleCompile!L359)),ISNUMBER(FIND("7F",ScheduleCompile!L359)),ISNUMBER(FIND("9F",ScheduleCompile!L359)),ISNUMBER(FIND("4F",ScheduleCompile!L359))),VALUE(LEFT(ScheduleCompile!L359,FIND("F",ScheduleCompile!L359)-1)),ScheduleCompile!L359)))))),"",IF(ScheduleCompile!L359="Off",0,IF(ScheduleCompile!L359="On",1,IF(ISNUMBER(ScheduleCompile!L359),ScheduleCompile!L359/1,IF(ISTEXT(ScheduleCompile!L359),IF(OR(ISNUMBER(FIND("5F",ScheduleCompile!L359)),ISNUMBER(FIND("0F",ScheduleCompile!L359)),ISNUMBER(FIND("8F",ScheduleCompile!L359)),ISNUMBER(FIND("1F",ScheduleCompile!L359)),ISNUMBER(FIND("2F",ScheduleCompile!L359)),ISNUMBER(FIND("3F",ScheduleCompile!L359)),ISNUMBER(FIND("6F",ScheduleCompile!L359)),ISNUMBER(FIND("7F",ScheduleCompile!L359)),ISNUMBER(FIND("9F",ScheduleCompile!L359)),ISNUMBER(FIND("4F",ScheduleCompile!L359))),VALUE(LEFT(ScheduleCompile!L359,FIND("F",ScheduleCompile!L359)-1)),ScheduleCompile!L359)))))))</f>
        <v>1</v>
      </c>
      <c r="R366" s="1">
        <f>IF(AND(ISERROR(IF(ScheduleCompile!M359="Off",0,IF(ScheduleCompile!M359="On",1,IF(ISNUMBER(ScheduleCompile!M359),ScheduleCompile!M359/1,IF(ISTEXT(ScheduleCompile!M359),IF(OR(ISNUMBER(FIND("5F",ScheduleCompile!M359)),ISNUMBER(FIND("0F",ScheduleCompile!M359)),ISNUMBER(FIND("8F",ScheduleCompile!M359)),ISNUMBER(FIND("1F",ScheduleCompile!M359)),ISNUMBER(FIND("2F",ScheduleCompile!M359)),ISNUMBER(FIND("3F",ScheduleCompile!M359)),ISNUMBER(FIND("6F",ScheduleCompile!M359)),ISNUMBER(FIND("7F",ScheduleCompile!M359)),ISNUMBER(FIND("9F",ScheduleCompile!M359)),ISNUMBER(FIND("4F",ScheduleCompile!M359))),VALUE(LEFT(ScheduleCompile!M359,FIND("F",ScheduleCompile!M359)-1)),ScheduleCompile!M359)))))),ISTEXT(ScheduleCompile!#REF!)),"ENDTABLE",IF(ISERROR(IF(ScheduleCompile!M359="Off",0,IF(ScheduleCompile!M359="On",1,IF(ISNUMBER(ScheduleCompile!M359),ScheduleCompile!M359/1,IF(ISTEXT(ScheduleCompile!M359),IF(OR(ISNUMBER(FIND("5F",ScheduleCompile!M359)),ISNUMBER(FIND("0F",ScheduleCompile!M359)),ISNUMBER(FIND("8F",ScheduleCompile!M359)),ISNUMBER(FIND("1F",ScheduleCompile!M359)),ISNUMBER(FIND("2F",ScheduleCompile!M359)),ISNUMBER(FIND("3F",ScheduleCompile!M359)),ISNUMBER(FIND("6F",ScheduleCompile!M359)),ISNUMBER(FIND("7F",ScheduleCompile!M359)),ISNUMBER(FIND("9F",ScheduleCompile!M359)),ISNUMBER(FIND("4F",ScheduleCompile!M359))),VALUE(LEFT(ScheduleCompile!M359,FIND("F",ScheduleCompile!M359)-1)),ScheduleCompile!M359)))))),"",IF(ScheduleCompile!M359="Off",0,IF(ScheduleCompile!M359="On",1,IF(ISNUMBER(ScheduleCompile!M359),ScheduleCompile!M359/1,IF(ISTEXT(ScheduleCompile!M359),IF(OR(ISNUMBER(FIND("5F",ScheduleCompile!M359)),ISNUMBER(FIND("0F",ScheduleCompile!M359)),ISNUMBER(FIND("8F",ScheduleCompile!M359)),ISNUMBER(FIND("1F",ScheduleCompile!M359)),ISNUMBER(FIND("2F",ScheduleCompile!M359)),ISNUMBER(FIND("3F",ScheduleCompile!M359)),ISNUMBER(FIND("6F",ScheduleCompile!M359)),ISNUMBER(FIND("7F",ScheduleCompile!M359)),ISNUMBER(FIND("9F",ScheduleCompile!M359)),ISNUMBER(FIND("4F",ScheduleCompile!M359))),VALUE(LEFT(ScheduleCompile!M359,FIND("F",ScheduleCompile!M359)-1)),ScheduleCompile!M359)))))))</f>
        <v>1</v>
      </c>
      <c r="S366" s="1">
        <f>IF(AND(ISERROR(IF(ScheduleCompile!N359="Off",0,IF(ScheduleCompile!N359="On",1,IF(ISNUMBER(ScheduleCompile!N359),ScheduleCompile!N359/1,IF(ISTEXT(ScheduleCompile!N359),IF(OR(ISNUMBER(FIND("5F",ScheduleCompile!N359)),ISNUMBER(FIND("0F",ScheduleCompile!N359)),ISNUMBER(FIND("8F",ScheduleCompile!N359)),ISNUMBER(FIND("1F",ScheduleCompile!N359)),ISNUMBER(FIND("2F",ScheduleCompile!N359)),ISNUMBER(FIND("3F",ScheduleCompile!N359)),ISNUMBER(FIND("6F",ScheduleCompile!N359)),ISNUMBER(FIND("7F",ScheduleCompile!N359)),ISNUMBER(FIND("9F",ScheduleCompile!N359)),ISNUMBER(FIND("4F",ScheduleCompile!N359))),VALUE(LEFT(ScheduleCompile!N359,FIND("F",ScheduleCompile!N359)-1)),ScheduleCompile!N359)))))),ISTEXT(ScheduleCompile!#REF!)),"ENDTABLE",IF(ISERROR(IF(ScheduleCompile!N359="Off",0,IF(ScheduleCompile!N359="On",1,IF(ISNUMBER(ScheduleCompile!N359),ScheduleCompile!N359/1,IF(ISTEXT(ScheduleCompile!N359),IF(OR(ISNUMBER(FIND("5F",ScheduleCompile!N359)),ISNUMBER(FIND("0F",ScheduleCompile!N359)),ISNUMBER(FIND("8F",ScheduleCompile!N359)),ISNUMBER(FIND("1F",ScheduleCompile!N359)),ISNUMBER(FIND("2F",ScheduleCompile!N359)),ISNUMBER(FIND("3F",ScheduleCompile!N359)),ISNUMBER(FIND("6F",ScheduleCompile!N359)),ISNUMBER(FIND("7F",ScheduleCompile!N359)),ISNUMBER(FIND("9F",ScheduleCompile!N359)),ISNUMBER(FIND("4F",ScheduleCompile!N359))),VALUE(LEFT(ScheduleCompile!N359,FIND("F",ScheduleCompile!N359)-1)),ScheduleCompile!N359)))))),"",IF(ScheduleCompile!N359="Off",0,IF(ScheduleCompile!N359="On",1,IF(ISNUMBER(ScheduleCompile!N359),ScheduleCompile!N359/1,IF(ISTEXT(ScheduleCompile!N359),IF(OR(ISNUMBER(FIND("5F",ScheduleCompile!N359)),ISNUMBER(FIND("0F",ScheduleCompile!N359)),ISNUMBER(FIND("8F",ScheduleCompile!N359)),ISNUMBER(FIND("1F",ScheduleCompile!N359)),ISNUMBER(FIND("2F",ScheduleCompile!N359)),ISNUMBER(FIND("3F",ScheduleCompile!N359)),ISNUMBER(FIND("6F",ScheduleCompile!N359)),ISNUMBER(FIND("7F",ScheduleCompile!N359)),ISNUMBER(FIND("9F",ScheduleCompile!N359)),ISNUMBER(FIND("4F",ScheduleCompile!N359))),VALUE(LEFT(ScheduleCompile!N359,FIND("F",ScheduleCompile!N359)-1)),ScheduleCompile!N359)))))))</f>
        <v>1</v>
      </c>
      <c r="T366" s="1">
        <f>IF(AND(ISERROR(IF(ScheduleCompile!O359="Off",0,IF(ScheduleCompile!O359="On",1,IF(ISNUMBER(ScheduleCompile!O359),ScheduleCompile!O359/1,IF(ISTEXT(ScheduleCompile!O359),IF(OR(ISNUMBER(FIND("5F",ScheduleCompile!O359)),ISNUMBER(FIND("0F",ScheduleCompile!O359)),ISNUMBER(FIND("8F",ScheduleCompile!O359)),ISNUMBER(FIND("1F",ScheduleCompile!O359)),ISNUMBER(FIND("2F",ScheduleCompile!O359)),ISNUMBER(FIND("3F",ScheduleCompile!O359)),ISNUMBER(FIND("6F",ScheduleCompile!O359)),ISNUMBER(FIND("7F",ScheduleCompile!O359)),ISNUMBER(FIND("9F",ScheduleCompile!O359)),ISNUMBER(FIND("4F",ScheduleCompile!O359))),VALUE(LEFT(ScheduleCompile!O359,FIND("F",ScheduleCompile!O359)-1)),ScheduleCompile!O359)))))),ISTEXT(ScheduleCompile!#REF!)),"ENDTABLE",IF(ISERROR(IF(ScheduleCompile!O359="Off",0,IF(ScheduleCompile!O359="On",1,IF(ISNUMBER(ScheduleCompile!O359),ScheduleCompile!O359/1,IF(ISTEXT(ScheduleCompile!O359),IF(OR(ISNUMBER(FIND("5F",ScheduleCompile!O359)),ISNUMBER(FIND("0F",ScheduleCompile!O359)),ISNUMBER(FIND("8F",ScheduleCompile!O359)),ISNUMBER(FIND("1F",ScheduleCompile!O359)),ISNUMBER(FIND("2F",ScheduleCompile!O359)),ISNUMBER(FIND("3F",ScheduleCompile!O359)),ISNUMBER(FIND("6F",ScheduleCompile!O359)),ISNUMBER(FIND("7F",ScheduleCompile!O359)),ISNUMBER(FIND("9F",ScheduleCompile!O359)),ISNUMBER(FIND("4F",ScheduleCompile!O359))),VALUE(LEFT(ScheduleCompile!O359,FIND("F",ScheduleCompile!O359)-1)),ScheduleCompile!O359)))))),"",IF(ScheduleCompile!O359="Off",0,IF(ScheduleCompile!O359="On",1,IF(ISNUMBER(ScheduleCompile!O359),ScheduleCompile!O359/1,IF(ISTEXT(ScheduleCompile!O359),IF(OR(ISNUMBER(FIND("5F",ScheduleCompile!O359)),ISNUMBER(FIND("0F",ScheduleCompile!O359)),ISNUMBER(FIND("8F",ScheduleCompile!O359)),ISNUMBER(FIND("1F",ScheduleCompile!O359)),ISNUMBER(FIND("2F",ScheduleCompile!O359)),ISNUMBER(FIND("3F",ScheduleCompile!O359)),ISNUMBER(FIND("6F",ScheduleCompile!O359)),ISNUMBER(FIND("7F",ScheduleCompile!O359)),ISNUMBER(FIND("9F",ScheduleCompile!O359)),ISNUMBER(FIND("4F",ScheduleCompile!O359))),VALUE(LEFT(ScheduleCompile!O359,FIND("F",ScheduleCompile!O359)-1)),ScheduleCompile!O359)))))))</f>
        <v>1</v>
      </c>
      <c r="U366" s="1">
        <f>IF(AND(ISERROR(IF(ScheduleCompile!P359="Off",0,IF(ScheduleCompile!P359="On",1,IF(ISNUMBER(ScheduleCompile!P359),ScheduleCompile!P359/1,IF(ISTEXT(ScheduleCompile!P359),IF(OR(ISNUMBER(FIND("5F",ScheduleCompile!P359)),ISNUMBER(FIND("0F",ScheduleCompile!P359)),ISNUMBER(FIND("8F",ScheduleCompile!P359)),ISNUMBER(FIND("1F",ScheduleCompile!P359)),ISNUMBER(FIND("2F",ScheduleCompile!P359)),ISNUMBER(FIND("3F",ScheduleCompile!P359)),ISNUMBER(FIND("6F",ScheduleCompile!P359)),ISNUMBER(FIND("7F",ScheduleCompile!P359)),ISNUMBER(FIND("9F",ScheduleCompile!P359)),ISNUMBER(FIND("4F",ScheduleCompile!P359))),VALUE(LEFT(ScheduleCompile!P359,FIND("F",ScheduleCompile!P359)-1)),ScheduleCompile!P359)))))),ISTEXT(ScheduleCompile!#REF!)),"ENDTABLE",IF(ISERROR(IF(ScheduleCompile!P359="Off",0,IF(ScheduleCompile!P359="On",1,IF(ISNUMBER(ScheduleCompile!P359),ScheduleCompile!P359/1,IF(ISTEXT(ScheduleCompile!P359),IF(OR(ISNUMBER(FIND("5F",ScheduleCompile!P359)),ISNUMBER(FIND("0F",ScheduleCompile!P359)),ISNUMBER(FIND("8F",ScheduleCompile!P359)),ISNUMBER(FIND("1F",ScheduleCompile!P359)),ISNUMBER(FIND("2F",ScheduleCompile!P359)),ISNUMBER(FIND("3F",ScheduleCompile!P359)),ISNUMBER(FIND("6F",ScheduleCompile!P359)),ISNUMBER(FIND("7F",ScheduleCompile!P359)),ISNUMBER(FIND("9F",ScheduleCompile!P359)),ISNUMBER(FIND("4F",ScheduleCompile!P359))),VALUE(LEFT(ScheduleCompile!P359,FIND("F",ScheduleCompile!P359)-1)),ScheduleCompile!P359)))))),"",IF(ScheduleCompile!P359="Off",0,IF(ScheduleCompile!P359="On",1,IF(ISNUMBER(ScheduleCompile!P359),ScheduleCompile!P359/1,IF(ISTEXT(ScheduleCompile!P359),IF(OR(ISNUMBER(FIND("5F",ScheduleCompile!P359)),ISNUMBER(FIND("0F",ScheduleCompile!P359)),ISNUMBER(FIND("8F",ScheduleCompile!P359)),ISNUMBER(FIND("1F",ScheduleCompile!P359)),ISNUMBER(FIND("2F",ScheduleCompile!P359)),ISNUMBER(FIND("3F",ScheduleCompile!P359)),ISNUMBER(FIND("6F",ScheduleCompile!P359)),ISNUMBER(FIND("7F",ScheduleCompile!P359)),ISNUMBER(FIND("9F",ScheduleCompile!P359)),ISNUMBER(FIND("4F",ScheduleCompile!P359))),VALUE(LEFT(ScheduleCompile!P359,FIND("F",ScheduleCompile!P359)-1)),ScheduleCompile!P359)))))))</f>
        <v>1</v>
      </c>
      <c r="V366" s="1">
        <f>IF(AND(ISERROR(IF(ScheduleCompile!Q359="Off",0,IF(ScheduleCompile!Q359="On",1,IF(ISNUMBER(ScheduleCompile!Q359),ScheduleCompile!Q359/1,IF(ISTEXT(ScheduleCompile!Q359),IF(OR(ISNUMBER(FIND("5F",ScheduleCompile!Q359)),ISNUMBER(FIND("0F",ScheduleCompile!Q359)),ISNUMBER(FIND("8F",ScheduleCompile!Q359)),ISNUMBER(FIND("1F",ScheduleCompile!Q359)),ISNUMBER(FIND("2F",ScheduleCompile!Q359)),ISNUMBER(FIND("3F",ScheduleCompile!Q359)),ISNUMBER(FIND("6F",ScheduleCompile!Q359)),ISNUMBER(FIND("7F",ScheduleCompile!Q359)),ISNUMBER(FIND("9F",ScheduleCompile!Q359)),ISNUMBER(FIND("4F",ScheduleCompile!Q359))),VALUE(LEFT(ScheduleCompile!Q359,FIND("F",ScheduleCompile!Q359)-1)),ScheduleCompile!Q359)))))),ISTEXT(ScheduleCompile!#REF!)),"ENDTABLE",IF(ISERROR(IF(ScheduleCompile!Q359="Off",0,IF(ScheduleCompile!Q359="On",1,IF(ISNUMBER(ScheduleCompile!Q359),ScheduleCompile!Q359/1,IF(ISTEXT(ScheduleCompile!Q359),IF(OR(ISNUMBER(FIND("5F",ScheduleCompile!Q359)),ISNUMBER(FIND("0F",ScheduleCompile!Q359)),ISNUMBER(FIND("8F",ScheduleCompile!Q359)),ISNUMBER(FIND("1F",ScheduleCompile!Q359)),ISNUMBER(FIND("2F",ScheduleCompile!Q359)),ISNUMBER(FIND("3F",ScheduleCompile!Q359)),ISNUMBER(FIND("6F",ScheduleCompile!Q359)),ISNUMBER(FIND("7F",ScheduleCompile!Q359)),ISNUMBER(FIND("9F",ScheduleCompile!Q359)),ISNUMBER(FIND("4F",ScheduleCompile!Q359))),VALUE(LEFT(ScheduleCompile!Q359,FIND("F",ScheduleCompile!Q359)-1)),ScheduleCompile!Q359)))))),"",IF(ScheduleCompile!Q359="Off",0,IF(ScheduleCompile!Q359="On",1,IF(ISNUMBER(ScheduleCompile!Q359),ScheduleCompile!Q359/1,IF(ISTEXT(ScheduleCompile!Q359),IF(OR(ISNUMBER(FIND("5F",ScheduleCompile!Q359)),ISNUMBER(FIND("0F",ScheduleCompile!Q359)),ISNUMBER(FIND("8F",ScheduleCompile!Q359)),ISNUMBER(FIND("1F",ScheduleCompile!Q359)),ISNUMBER(FIND("2F",ScheduleCompile!Q359)),ISNUMBER(FIND("3F",ScheduleCompile!Q359)),ISNUMBER(FIND("6F",ScheduleCompile!Q359)),ISNUMBER(FIND("7F",ScheduleCompile!Q359)),ISNUMBER(FIND("9F",ScheduleCompile!Q359)),ISNUMBER(FIND("4F",ScheduleCompile!Q359))),VALUE(LEFT(ScheduleCompile!Q359,FIND("F",ScheduleCompile!Q359)-1)),ScheduleCompile!Q359)))))))</f>
        <v>1</v>
      </c>
      <c r="W366" s="1">
        <f>IF(AND(ISERROR(IF(ScheduleCompile!R359="Off",0,IF(ScheduleCompile!R359="On",1,IF(ISNUMBER(ScheduleCompile!R359),ScheduleCompile!R359/1,IF(ISTEXT(ScheduleCompile!R359),IF(OR(ISNUMBER(FIND("5F",ScheduleCompile!R359)),ISNUMBER(FIND("0F",ScheduleCompile!R359)),ISNUMBER(FIND("8F",ScheduleCompile!R359)),ISNUMBER(FIND("1F",ScheduleCompile!R359)),ISNUMBER(FIND("2F",ScheduleCompile!R359)),ISNUMBER(FIND("3F",ScheduleCompile!R359)),ISNUMBER(FIND("6F",ScheduleCompile!R359)),ISNUMBER(FIND("7F",ScheduleCompile!R359)),ISNUMBER(FIND("9F",ScheduleCompile!R359)),ISNUMBER(FIND("4F",ScheduleCompile!R359))),VALUE(LEFT(ScheduleCompile!R359,FIND("F",ScheduleCompile!R359)-1)),ScheduleCompile!R359)))))),ISTEXT(ScheduleCompile!#REF!)),"ENDTABLE",IF(ISERROR(IF(ScheduleCompile!R359="Off",0,IF(ScheduleCompile!R359="On",1,IF(ISNUMBER(ScheduleCompile!R359),ScheduleCompile!R359/1,IF(ISTEXT(ScheduleCompile!R359),IF(OR(ISNUMBER(FIND("5F",ScheduleCompile!R359)),ISNUMBER(FIND("0F",ScheduleCompile!R359)),ISNUMBER(FIND("8F",ScheduleCompile!R359)),ISNUMBER(FIND("1F",ScheduleCompile!R359)),ISNUMBER(FIND("2F",ScheduleCompile!R359)),ISNUMBER(FIND("3F",ScheduleCompile!R359)),ISNUMBER(FIND("6F",ScheduleCompile!R359)),ISNUMBER(FIND("7F",ScheduleCompile!R359)),ISNUMBER(FIND("9F",ScheduleCompile!R359)),ISNUMBER(FIND("4F",ScheduleCompile!R359))),VALUE(LEFT(ScheduleCompile!R359,FIND("F",ScheduleCompile!R359)-1)),ScheduleCompile!R359)))))),"",IF(ScheduleCompile!R359="Off",0,IF(ScheduleCompile!R359="On",1,IF(ISNUMBER(ScheduleCompile!R359),ScheduleCompile!R359/1,IF(ISTEXT(ScheduleCompile!R359),IF(OR(ISNUMBER(FIND("5F",ScheduleCompile!R359)),ISNUMBER(FIND("0F",ScheduleCompile!R359)),ISNUMBER(FIND("8F",ScheduleCompile!R359)),ISNUMBER(FIND("1F",ScheduleCompile!R359)),ISNUMBER(FIND("2F",ScheduleCompile!R359)),ISNUMBER(FIND("3F",ScheduleCompile!R359)),ISNUMBER(FIND("6F",ScheduleCompile!R359)),ISNUMBER(FIND("7F",ScheduleCompile!R359)),ISNUMBER(FIND("9F",ScheduleCompile!R359)),ISNUMBER(FIND("4F",ScheduleCompile!R359))),VALUE(LEFT(ScheduleCompile!R359,FIND("F",ScheduleCompile!R359)-1)),ScheduleCompile!R359)))))))</f>
        <v>1</v>
      </c>
      <c r="X366" s="1">
        <f>IF(AND(ISERROR(IF(ScheduleCompile!S359="Off",0,IF(ScheduleCompile!S359="On",1,IF(ISNUMBER(ScheduleCompile!S359),ScheduleCompile!S359/1,IF(ISTEXT(ScheduleCompile!S359),IF(OR(ISNUMBER(FIND("5F",ScheduleCompile!S359)),ISNUMBER(FIND("0F",ScheduleCompile!S359)),ISNUMBER(FIND("8F",ScheduleCompile!S359)),ISNUMBER(FIND("1F",ScheduleCompile!S359)),ISNUMBER(FIND("2F",ScheduleCompile!S359)),ISNUMBER(FIND("3F",ScheduleCompile!S359)),ISNUMBER(FIND("6F",ScheduleCompile!S359)),ISNUMBER(FIND("7F",ScheduleCompile!S359)),ISNUMBER(FIND("9F",ScheduleCompile!S359)),ISNUMBER(FIND("4F",ScheduleCompile!S359))),VALUE(LEFT(ScheduleCompile!S359,FIND("F",ScheduleCompile!S359)-1)),ScheduleCompile!S359)))))),ISTEXT(ScheduleCompile!#REF!)),"ENDTABLE",IF(ISERROR(IF(ScheduleCompile!S359="Off",0,IF(ScheduleCompile!S359="On",1,IF(ISNUMBER(ScheduleCompile!S359),ScheduleCompile!S359/1,IF(ISTEXT(ScheduleCompile!S359),IF(OR(ISNUMBER(FIND("5F",ScheduleCompile!S359)),ISNUMBER(FIND("0F",ScheduleCompile!S359)),ISNUMBER(FIND("8F",ScheduleCompile!S359)),ISNUMBER(FIND("1F",ScheduleCompile!S359)),ISNUMBER(FIND("2F",ScheduleCompile!S359)),ISNUMBER(FIND("3F",ScheduleCompile!S359)),ISNUMBER(FIND("6F",ScheduleCompile!S359)),ISNUMBER(FIND("7F",ScheduleCompile!S359)),ISNUMBER(FIND("9F",ScheduleCompile!S359)),ISNUMBER(FIND("4F",ScheduleCompile!S359))),VALUE(LEFT(ScheduleCompile!S359,FIND("F",ScheduleCompile!S359)-1)),ScheduleCompile!S359)))))),"",IF(ScheduleCompile!S359="Off",0,IF(ScheduleCompile!S359="On",1,IF(ISNUMBER(ScheduleCompile!S359),ScheduleCompile!S359/1,IF(ISTEXT(ScheduleCompile!S359),IF(OR(ISNUMBER(FIND("5F",ScheduleCompile!S359)),ISNUMBER(FIND("0F",ScheduleCompile!S359)),ISNUMBER(FIND("8F",ScheduleCompile!S359)),ISNUMBER(FIND("1F",ScheduleCompile!S359)),ISNUMBER(FIND("2F",ScheduleCompile!S359)),ISNUMBER(FIND("3F",ScheduleCompile!S359)),ISNUMBER(FIND("6F",ScheduleCompile!S359)),ISNUMBER(FIND("7F",ScheduleCompile!S359)),ISNUMBER(FIND("9F",ScheduleCompile!S359)),ISNUMBER(FIND("4F",ScheduleCompile!S359))),VALUE(LEFT(ScheduleCompile!S359,FIND("F",ScheduleCompile!S359)-1)),ScheduleCompile!S359)))))))</f>
        <v>1</v>
      </c>
      <c r="Y366" s="1">
        <f>IF(AND(ISERROR(IF(ScheduleCompile!T359="Off",0,IF(ScheduleCompile!T359="On",1,IF(ISNUMBER(ScheduleCompile!T359),ScheduleCompile!T359/1,IF(ISTEXT(ScheduleCompile!T359),IF(OR(ISNUMBER(FIND("5F",ScheduleCompile!T359)),ISNUMBER(FIND("0F",ScheduleCompile!T359)),ISNUMBER(FIND("8F",ScheduleCompile!T359)),ISNUMBER(FIND("1F",ScheduleCompile!T359)),ISNUMBER(FIND("2F",ScheduleCompile!T359)),ISNUMBER(FIND("3F",ScheduleCompile!T359)),ISNUMBER(FIND("6F",ScheduleCompile!T359)),ISNUMBER(FIND("7F",ScheduleCompile!T359)),ISNUMBER(FIND("9F",ScheduleCompile!T359)),ISNUMBER(FIND("4F",ScheduleCompile!T359))),VALUE(LEFT(ScheduleCompile!T359,FIND("F",ScheduleCompile!T359)-1)),ScheduleCompile!T359)))))),ISTEXT(ScheduleCompile!#REF!)),"ENDTABLE",IF(ISERROR(IF(ScheduleCompile!T359="Off",0,IF(ScheduleCompile!T359="On",1,IF(ISNUMBER(ScheduleCompile!T359),ScheduleCompile!T359/1,IF(ISTEXT(ScheduleCompile!T359),IF(OR(ISNUMBER(FIND("5F",ScheduleCompile!T359)),ISNUMBER(FIND("0F",ScheduleCompile!T359)),ISNUMBER(FIND("8F",ScheduleCompile!T359)),ISNUMBER(FIND("1F",ScheduleCompile!T359)),ISNUMBER(FIND("2F",ScheduleCompile!T359)),ISNUMBER(FIND("3F",ScheduleCompile!T359)),ISNUMBER(FIND("6F",ScheduleCompile!T359)),ISNUMBER(FIND("7F",ScheduleCompile!T359)),ISNUMBER(FIND("9F",ScheduleCompile!T359)),ISNUMBER(FIND("4F",ScheduleCompile!T359))),VALUE(LEFT(ScheduleCompile!T359,FIND("F",ScheduleCompile!T359)-1)),ScheduleCompile!T359)))))),"",IF(ScheduleCompile!T359="Off",0,IF(ScheduleCompile!T359="On",1,IF(ISNUMBER(ScheduleCompile!T359),ScheduleCompile!T359/1,IF(ISTEXT(ScheduleCompile!T359),IF(OR(ISNUMBER(FIND("5F",ScheduleCompile!T359)),ISNUMBER(FIND("0F",ScheduleCompile!T359)),ISNUMBER(FIND("8F",ScheduleCompile!T359)),ISNUMBER(FIND("1F",ScheduleCompile!T359)),ISNUMBER(FIND("2F",ScheduleCompile!T359)),ISNUMBER(FIND("3F",ScheduleCompile!T359)),ISNUMBER(FIND("6F",ScheduleCompile!T359)),ISNUMBER(FIND("7F",ScheduleCompile!T359)),ISNUMBER(FIND("9F",ScheduleCompile!T359)),ISNUMBER(FIND("4F",ScheduleCompile!T359))),VALUE(LEFT(ScheduleCompile!T359,FIND("F",ScheduleCompile!T359)-1)),ScheduleCompile!T359)))))))</f>
        <v>1</v>
      </c>
      <c r="Z366" s="1">
        <f>IF(AND(ISERROR(IF(ScheduleCompile!U359="Off",0,IF(ScheduleCompile!U359="On",1,IF(ISNUMBER(ScheduleCompile!U359),ScheduleCompile!U359/1,IF(ISTEXT(ScheduleCompile!U359),IF(OR(ISNUMBER(FIND("5F",ScheduleCompile!U359)),ISNUMBER(FIND("0F",ScheduleCompile!U359)),ISNUMBER(FIND("8F",ScheduleCompile!U359)),ISNUMBER(FIND("1F",ScheduleCompile!U359)),ISNUMBER(FIND("2F",ScheduleCompile!U359)),ISNUMBER(FIND("3F",ScheduleCompile!U359)),ISNUMBER(FIND("6F",ScheduleCompile!U359)),ISNUMBER(FIND("7F",ScheduleCompile!U359)),ISNUMBER(FIND("9F",ScheduleCompile!U359)),ISNUMBER(FIND("4F",ScheduleCompile!U359))),VALUE(LEFT(ScheduleCompile!U359,FIND("F",ScheduleCompile!U359)-1)),ScheduleCompile!U359)))))),ISTEXT(ScheduleCompile!#REF!)),"ENDTABLE",IF(ISERROR(IF(ScheduleCompile!U359="Off",0,IF(ScheduleCompile!U359="On",1,IF(ISNUMBER(ScheduleCompile!U359),ScheduleCompile!U359/1,IF(ISTEXT(ScheduleCompile!U359),IF(OR(ISNUMBER(FIND("5F",ScheduleCompile!U359)),ISNUMBER(FIND("0F",ScheduleCompile!U359)),ISNUMBER(FIND("8F",ScheduleCompile!U359)),ISNUMBER(FIND("1F",ScheduleCompile!U359)),ISNUMBER(FIND("2F",ScheduleCompile!U359)),ISNUMBER(FIND("3F",ScheduleCompile!U359)),ISNUMBER(FIND("6F",ScheduleCompile!U359)),ISNUMBER(FIND("7F",ScheduleCompile!U359)),ISNUMBER(FIND("9F",ScheduleCompile!U359)),ISNUMBER(FIND("4F",ScheduleCompile!U359))),VALUE(LEFT(ScheduleCompile!U359,FIND("F",ScheduleCompile!U359)-1)),ScheduleCompile!U359)))))),"",IF(ScheduleCompile!U359="Off",0,IF(ScheduleCompile!U359="On",1,IF(ISNUMBER(ScheduleCompile!U359),ScheduleCompile!U359/1,IF(ISTEXT(ScheduleCompile!U359),IF(OR(ISNUMBER(FIND("5F",ScheduleCompile!U359)),ISNUMBER(FIND("0F",ScheduleCompile!U359)),ISNUMBER(FIND("8F",ScheduleCompile!U359)),ISNUMBER(FIND("1F",ScheduleCompile!U359)),ISNUMBER(FIND("2F",ScheduleCompile!U359)),ISNUMBER(FIND("3F",ScheduleCompile!U359)),ISNUMBER(FIND("6F",ScheduleCompile!U359)),ISNUMBER(FIND("7F",ScheduleCompile!U359)),ISNUMBER(FIND("9F",ScheduleCompile!U359)),ISNUMBER(FIND("4F",ScheduleCompile!U359))),VALUE(LEFT(ScheduleCompile!U359,FIND("F",ScheduleCompile!U359)-1)),ScheduleCompile!U359)))))))</f>
        <v>1</v>
      </c>
      <c r="AA366" s="1">
        <f>IF(AND(ISERROR(IF(ScheduleCompile!V359="Off",0,IF(ScheduleCompile!V359="On",1,IF(ISNUMBER(ScheduleCompile!V359),ScheduleCompile!V359/1,IF(ISTEXT(ScheduleCompile!V359),IF(OR(ISNUMBER(FIND("5F",ScheduleCompile!V359)),ISNUMBER(FIND("0F",ScheduleCompile!V359)),ISNUMBER(FIND("8F",ScheduleCompile!V359)),ISNUMBER(FIND("1F",ScheduleCompile!V359)),ISNUMBER(FIND("2F",ScheduleCompile!V359)),ISNUMBER(FIND("3F",ScheduleCompile!V359)),ISNUMBER(FIND("6F",ScheduleCompile!V359)),ISNUMBER(FIND("7F",ScheduleCompile!V359)),ISNUMBER(FIND("9F",ScheduleCompile!V359)),ISNUMBER(FIND("4F",ScheduleCompile!V359))),VALUE(LEFT(ScheduleCompile!V359,FIND("F",ScheduleCompile!V359)-1)),ScheduleCompile!V359)))))),ISTEXT(ScheduleCompile!#REF!)),"ENDTABLE",IF(ISERROR(IF(ScheduleCompile!V359="Off",0,IF(ScheduleCompile!V359="On",1,IF(ISNUMBER(ScheduleCompile!V359),ScheduleCompile!V359/1,IF(ISTEXT(ScheduleCompile!V359),IF(OR(ISNUMBER(FIND("5F",ScheduleCompile!V359)),ISNUMBER(FIND("0F",ScheduleCompile!V359)),ISNUMBER(FIND("8F",ScheduleCompile!V359)),ISNUMBER(FIND("1F",ScheduleCompile!V359)),ISNUMBER(FIND("2F",ScheduleCompile!V359)),ISNUMBER(FIND("3F",ScheduleCompile!V359)),ISNUMBER(FIND("6F",ScheduleCompile!V359)),ISNUMBER(FIND("7F",ScheduleCompile!V359)),ISNUMBER(FIND("9F",ScheduleCompile!V359)),ISNUMBER(FIND("4F",ScheduleCompile!V359))),VALUE(LEFT(ScheduleCompile!V359,FIND("F",ScheduleCompile!V359)-1)),ScheduleCompile!V359)))))),"",IF(ScheduleCompile!V359="Off",0,IF(ScheduleCompile!V359="On",1,IF(ISNUMBER(ScheduleCompile!V359),ScheduleCompile!V359/1,IF(ISTEXT(ScheduleCompile!V359),IF(OR(ISNUMBER(FIND("5F",ScheduleCompile!V359)),ISNUMBER(FIND("0F",ScheduleCompile!V359)),ISNUMBER(FIND("8F",ScheduleCompile!V359)),ISNUMBER(FIND("1F",ScheduleCompile!V359)),ISNUMBER(FIND("2F",ScheduleCompile!V359)),ISNUMBER(FIND("3F",ScheduleCompile!V359)),ISNUMBER(FIND("6F",ScheduleCompile!V359)),ISNUMBER(FIND("7F",ScheduleCompile!V359)),ISNUMBER(FIND("9F",ScheduleCompile!V359)),ISNUMBER(FIND("4F",ScheduleCompile!V359))),VALUE(LEFT(ScheduleCompile!V359,FIND("F",ScheduleCompile!V359)-1)),ScheduleCompile!V359)))))))</f>
        <v>1</v>
      </c>
      <c r="AB366" s="1">
        <f>IF(AND(ISERROR(IF(ScheduleCompile!W359="Off",0,IF(ScheduleCompile!W359="On",1,IF(ISNUMBER(ScheduleCompile!W359),ScheduleCompile!W359/1,IF(ISTEXT(ScheduleCompile!W359),IF(OR(ISNUMBER(FIND("5F",ScheduleCompile!W359)),ISNUMBER(FIND("0F",ScheduleCompile!W359)),ISNUMBER(FIND("8F",ScheduleCompile!W359)),ISNUMBER(FIND("1F",ScheduleCompile!W359)),ISNUMBER(FIND("2F",ScheduleCompile!W359)),ISNUMBER(FIND("3F",ScheduleCompile!W359)),ISNUMBER(FIND("6F",ScheduleCompile!W359)),ISNUMBER(FIND("7F",ScheduleCompile!W359)),ISNUMBER(FIND("9F",ScheduleCompile!W359)),ISNUMBER(FIND("4F",ScheduleCompile!W359))),VALUE(LEFT(ScheduleCompile!W359,FIND("F",ScheduleCompile!W359)-1)),ScheduleCompile!W359)))))),ISTEXT(ScheduleCompile!#REF!)),"ENDTABLE",IF(ISERROR(IF(ScheduleCompile!W359="Off",0,IF(ScheduleCompile!W359="On",1,IF(ISNUMBER(ScheduleCompile!W359),ScheduleCompile!W359/1,IF(ISTEXT(ScheduleCompile!W359),IF(OR(ISNUMBER(FIND("5F",ScheduleCompile!W359)),ISNUMBER(FIND("0F",ScheduleCompile!W359)),ISNUMBER(FIND("8F",ScheduleCompile!W359)),ISNUMBER(FIND("1F",ScheduleCompile!W359)),ISNUMBER(FIND("2F",ScheduleCompile!W359)),ISNUMBER(FIND("3F",ScheduleCompile!W359)),ISNUMBER(FIND("6F",ScheduleCompile!W359)),ISNUMBER(FIND("7F",ScheduleCompile!W359)),ISNUMBER(FIND("9F",ScheduleCompile!W359)),ISNUMBER(FIND("4F",ScheduleCompile!W359))),VALUE(LEFT(ScheduleCompile!W359,FIND("F",ScheduleCompile!W359)-1)),ScheduleCompile!W359)))))),"",IF(ScheduleCompile!W359="Off",0,IF(ScheduleCompile!W359="On",1,IF(ISNUMBER(ScheduleCompile!W359),ScheduleCompile!W359/1,IF(ISTEXT(ScheduleCompile!W359),IF(OR(ISNUMBER(FIND("5F",ScheduleCompile!W359)),ISNUMBER(FIND("0F",ScheduleCompile!W359)),ISNUMBER(FIND("8F",ScheduleCompile!W359)),ISNUMBER(FIND("1F",ScheduleCompile!W359)),ISNUMBER(FIND("2F",ScheduleCompile!W359)),ISNUMBER(FIND("3F",ScheduleCompile!W359)),ISNUMBER(FIND("6F",ScheduleCompile!W359)),ISNUMBER(FIND("7F",ScheduleCompile!W359)),ISNUMBER(FIND("9F",ScheduleCompile!W359)),ISNUMBER(FIND("4F",ScheduleCompile!W359))),VALUE(LEFT(ScheduleCompile!W359,FIND("F",ScheduleCompile!W359)-1)),ScheduleCompile!W359)))))))</f>
        <v>1</v>
      </c>
      <c r="AC366" s="1">
        <f>IF(AND(ISERROR(IF(ScheduleCompile!X359="Off",0,IF(ScheduleCompile!X359="On",1,IF(ISNUMBER(ScheduleCompile!X359),ScheduleCompile!X359/1,IF(ISTEXT(ScheduleCompile!X359),IF(OR(ISNUMBER(FIND("5F",ScheduleCompile!X359)),ISNUMBER(FIND("0F",ScheduleCompile!X359)),ISNUMBER(FIND("8F",ScheduleCompile!X359)),ISNUMBER(FIND("1F",ScheduleCompile!X359)),ISNUMBER(FIND("2F",ScheduleCompile!X359)),ISNUMBER(FIND("3F",ScheduleCompile!X359)),ISNUMBER(FIND("6F",ScheduleCompile!X359)),ISNUMBER(FIND("7F",ScheduleCompile!X359)),ISNUMBER(FIND("9F",ScheduleCompile!X359)),ISNUMBER(FIND("4F",ScheduleCompile!X359))),VALUE(LEFT(ScheduleCompile!X359,FIND("F",ScheduleCompile!X359)-1)),ScheduleCompile!X359)))))),ISTEXT(ScheduleCompile!#REF!)),"ENDTABLE",IF(ISERROR(IF(ScheduleCompile!X359="Off",0,IF(ScheduleCompile!X359="On",1,IF(ISNUMBER(ScheduleCompile!X359),ScheduleCompile!X359/1,IF(ISTEXT(ScheduleCompile!X359),IF(OR(ISNUMBER(FIND("5F",ScheduleCompile!X359)),ISNUMBER(FIND("0F",ScheduleCompile!X359)),ISNUMBER(FIND("8F",ScheduleCompile!X359)),ISNUMBER(FIND("1F",ScheduleCompile!X359)),ISNUMBER(FIND("2F",ScheduleCompile!X359)),ISNUMBER(FIND("3F",ScheduleCompile!X359)),ISNUMBER(FIND("6F",ScheduleCompile!X359)),ISNUMBER(FIND("7F",ScheduleCompile!X359)),ISNUMBER(FIND("9F",ScheduleCompile!X359)),ISNUMBER(FIND("4F",ScheduleCompile!X359))),VALUE(LEFT(ScheduleCompile!X359,FIND("F",ScheduleCompile!X359)-1)),ScheduleCompile!X359)))))),"",IF(ScheduleCompile!X359="Off",0,IF(ScheduleCompile!X359="On",1,IF(ISNUMBER(ScheduleCompile!X359),ScheduleCompile!X359/1,IF(ISTEXT(ScheduleCompile!X359),IF(OR(ISNUMBER(FIND("5F",ScheduleCompile!X359)),ISNUMBER(FIND("0F",ScheduleCompile!X359)),ISNUMBER(FIND("8F",ScheduleCompile!X359)),ISNUMBER(FIND("1F",ScheduleCompile!X359)),ISNUMBER(FIND("2F",ScheduleCompile!X359)),ISNUMBER(FIND("3F",ScheduleCompile!X359)),ISNUMBER(FIND("6F",ScheduleCompile!X359)),ISNUMBER(FIND("7F",ScheduleCompile!X359)),ISNUMBER(FIND("9F",ScheduleCompile!X359)),ISNUMBER(FIND("4F",ScheduleCompile!X359))),VALUE(LEFT(ScheduleCompile!X359,FIND("F",ScheduleCompile!X359)-1)),ScheduleCompile!X359)))))))</f>
        <v>1</v>
      </c>
      <c r="AD366" s="1">
        <f>IF(AND(ISERROR(IF(ScheduleCompile!Y359="Off",0,IF(ScheduleCompile!Y359="On",1,IF(ISNUMBER(ScheduleCompile!Y359),ScheduleCompile!Y359/1,IF(ISTEXT(ScheduleCompile!Y359),IF(OR(ISNUMBER(FIND("5F",ScheduleCompile!Y359)),ISNUMBER(FIND("0F",ScheduleCompile!Y359)),ISNUMBER(FIND("8F",ScheduleCompile!Y359)),ISNUMBER(FIND("1F",ScheduleCompile!Y359)),ISNUMBER(FIND("2F",ScheduleCompile!Y359)),ISNUMBER(FIND("3F",ScheduleCompile!Y359)),ISNUMBER(FIND("6F",ScheduleCompile!Y359)),ISNUMBER(FIND("7F",ScheduleCompile!Y359)),ISNUMBER(FIND("9F",ScheduleCompile!Y359)),ISNUMBER(FIND("4F",ScheduleCompile!Y359))),VALUE(LEFT(ScheduleCompile!Y359,FIND("F",ScheduleCompile!Y359)-1)),ScheduleCompile!Y359)))))),ISTEXT(ScheduleCompile!#REF!)),"ENDTABLE",IF(ISERROR(IF(ScheduleCompile!Y359="Off",0,IF(ScheduleCompile!Y359="On",1,IF(ISNUMBER(ScheduleCompile!Y359),ScheduleCompile!Y359/1,IF(ISTEXT(ScheduleCompile!Y359),IF(OR(ISNUMBER(FIND("5F",ScheduleCompile!Y359)),ISNUMBER(FIND("0F",ScheduleCompile!Y359)),ISNUMBER(FIND("8F",ScheduleCompile!Y359)),ISNUMBER(FIND("1F",ScheduleCompile!Y359)),ISNUMBER(FIND("2F",ScheduleCompile!Y359)),ISNUMBER(FIND("3F",ScheduleCompile!Y359)),ISNUMBER(FIND("6F",ScheduleCompile!Y359)),ISNUMBER(FIND("7F",ScheduleCompile!Y359)),ISNUMBER(FIND("9F",ScheduleCompile!Y359)),ISNUMBER(FIND("4F",ScheduleCompile!Y359))),VALUE(LEFT(ScheduleCompile!Y359,FIND("F",ScheduleCompile!Y359)-1)),ScheduleCompile!Y359)))))),"",IF(ScheduleCompile!Y359="Off",0,IF(ScheduleCompile!Y359="On",1,IF(ISNUMBER(ScheduleCompile!Y359),ScheduleCompile!Y359/1,IF(ISTEXT(ScheduleCompile!Y359),IF(OR(ISNUMBER(FIND("5F",ScheduleCompile!Y359)),ISNUMBER(FIND("0F",ScheduleCompile!Y359)),ISNUMBER(FIND("8F",ScheduleCompile!Y359)),ISNUMBER(FIND("1F",ScheduleCompile!Y359)),ISNUMBER(FIND("2F",ScheduleCompile!Y359)),ISNUMBER(FIND("3F",ScheduleCompile!Y359)),ISNUMBER(FIND("6F",ScheduleCompile!Y359)),ISNUMBER(FIND("7F",ScheduleCompile!Y359)),ISNUMBER(FIND("9F",ScheduleCompile!Y359)),ISNUMBER(FIND("4F",ScheduleCompile!Y359))),VALUE(LEFT(ScheduleCompile!Y359,FIND("F",ScheduleCompile!Y359)-1)),ScheduleCompile!Y359)))))))</f>
        <v>1</v>
      </c>
    </row>
    <row r="367" spans="1:30" x14ac:dyDescent="0.25">
      <c r="A367" t="str">
        <f t="shared" si="23"/>
        <v>SchDay "ResidentialLivingEscalatorSat"  Type = "Fraction" Hr = (1, 1, 1, 1, 1, 1, 1, 1, 1, 1, 1, 1, 1, 1, 1, 1, 1, 1, 1, 1, 1, 1, 1, 1) ..</v>
      </c>
      <c r="B367" s="1" t="s">
        <v>623</v>
      </c>
      <c r="C367" t="str">
        <f t="shared" si="24"/>
        <v xml:space="preserve">SchDay "ResidentialLivingEscalatorSat"  Type = "Fraction" Hr = </v>
      </c>
      <c r="D367" t="str">
        <f t="shared" si="25"/>
        <v>(1, 1, 1, 1, 1, 1, 1, 1, 1, 1, 1, 1, 1, 1, 1, 1, 1, 1, 1, 1, 1, 1, 1, 1) ..</v>
      </c>
      <c r="E367" s="30" t="str">
        <f>ScheduleCompile!A360</f>
        <v>ResidentialLivingEscalatorSat</v>
      </c>
      <c r="F367" t="str">
        <f t="shared" si="26"/>
        <v>Fraction</v>
      </c>
      <c r="G367" s="1">
        <f>IF(AND(ISERROR(IF(ScheduleCompile!B360="Off",0,IF(ScheduleCompile!B360="On",1,IF(ISNUMBER(ScheduleCompile!B360),ScheduleCompile!B360/1,IF(ISTEXT(ScheduleCompile!B360),IF(OR(ISNUMBER(FIND("5F",ScheduleCompile!B360)),ISNUMBER(FIND("0F",ScheduleCompile!B360)),ISNUMBER(FIND("8F",ScheduleCompile!B360)),ISNUMBER(FIND("1F",ScheduleCompile!B360)),ISNUMBER(FIND("2F",ScheduleCompile!B360)),ISNUMBER(FIND("3F",ScheduleCompile!B360)),ISNUMBER(FIND("6F",ScheduleCompile!B360)),ISNUMBER(FIND("7F",ScheduleCompile!B360)),ISNUMBER(FIND("9F",ScheduleCompile!B360)),ISNUMBER(FIND("4F",ScheduleCompile!B360))),VALUE(LEFT(ScheduleCompile!B360,FIND("F",ScheduleCompile!B360)-1)),ScheduleCompile!B360)))))),ISTEXT(ScheduleCompile!#REF!)),"ENDTABLE",IF(ISERROR(IF(ScheduleCompile!B360="Off",0,IF(ScheduleCompile!B360="On",1,IF(ISNUMBER(ScheduleCompile!B360),ScheduleCompile!B360/1,IF(ISTEXT(ScheduleCompile!B360),IF(OR(ISNUMBER(FIND("5F",ScheduleCompile!B360)),ISNUMBER(FIND("0F",ScheduleCompile!B360)),ISNUMBER(FIND("8F",ScheduleCompile!B360)),ISNUMBER(FIND("1F",ScheduleCompile!B360)),ISNUMBER(FIND("2F",ScheduleCompile!B360)),ISNUMBER(FIND("3F",ScheduleCompile!B360)),ISNUMBER(FIND("6F",ScheduleCompile!B360)),ISNUMBER(FIND("7F",ScheduleCompile!B360)),ISNUMBER(FIND("9F",ScheduleCompile!B360)),ISNUMBER(FIND("4F",ScheduleCompile!B360))),VALUE(LEFT(ScheduleCompile!B360,FIND("F",ScheduleCompile!B360)-1)),ScheduleCompile!B360)))))),"",IF(ScheduleCompile!B360="Off",0,IF(ScheduleCompile!B360="On",1,IF(ISNUMBER(ScheduleCompile!B360),ScheduleCompile!B360/1,IF(ISTEXT(ScheduleCompile!B360),IF(OR(ISNUMBER(FIND("5F",ScheduleCompile!B360)),ISNUMBER(FIND("0F",ScheduleCompile!B360)),ISNUMBER(FIND("8F",ScheduleCompile!B360)),ISNUMBER(FIND("1F",ScheduleCompile!B360)),ISNUMBER(FIND("2F",ScheduleCompile!B360)),ISNUMBER(FIND("3F",ScheduleCompile!B360)),ISNUMBER(FIND("6F",ScheduleCompile!B360)),ISNUMBER(FIND("7F",ScheduleCompile!B360)),ISNUMBER(FIND("9F",ScheduleCompile!B360)),ISNUMBER(FIND("4F",ScheduleCompile!B360))),VALUE(LEFT(ScheduleCompile!B360,FIND("F",ScheduleCompile!B360)-1)),ScheduleCompile!B360)))))))</f>
        <v>1</v>
      </c>
      <c r="H367" s="1">
        <f>IF(AND(ISERROR(IF(ScheduleCompile!C360="Off",0,IF(ScheduleCompile!C360="On",1,IF(ISNUMBER(ScheduleCompile!C360),ScheduleCompile!C360/1,IF(ISTEXT(ScheduleCompile!C360),IF(OR(ISNUMBER(FIND("5F",ScheduleCompile!C360)),ISNUMBER(FIND("0F",ScheduleCompile!C360)),ISNUMBER(FIND("8F",ScheduleCompile!C360)),ISNUMBER(FIND("1F",ScheduleCompile!C360)),ISNUMBER(FIND("2F",ScheduleCompile!C360)),ISNUMBER(FIND("3F",ScheduleCompile!C360)),ISNUMBER(FIND("6F",ScheduleCompile!C360)),ISNUMBER(FIND("7F",ScheduleCompile!C360)),ISNUMBER(FIND("9F",ScheduleCompile!C360)),ISNUMBER(FIND("4F",ScheduleCompile!C360))),VALUE(LEFT(ScheduleCompile!C360,FIND("F",ScheduleCompile!C360)-1)),ScheduleCompile!C360)))))),ISTEXT(ScheduleCompile!#REF!)),"ENDTABLE",IF(ISERROR(IF(ScheduleCompile!C360="Off",0,IF(ScheduleCompile!C360="On",1,IF(ISNUMBER(ScheduleCompile!C360),ScheduleCompile!C360/1,IF(ISTEXT(ScheduleCompile!C360),IF(OR(ISNUMBER(FIND("5F",ScheduleCompile!C360)),ISNUMBER(FIND("0F",ScheduleCompile!C360)),ISNUMBER(FIND("8F",ScheduleCompile!C360)),ISNUMBER(FIND("1F",ScheduleCompile!C360)),ISNUMBER(FIND("2F",ScheduleCompile!C360)),ISNUMBER(FIND("3F",ScheduleCompile!C360)),ISNUMBER(FIND("6F",ScheduleCompile!C360)),ISNUMBER(FIND("7F",ScheduleCompile!C360)),ISNUMBER(FIND("9F",ScheduleCompile!C360)),ISNUMBER(FIND("4F",ScheduleCompile!C360))),VALUE(LEFT(ScheduleCompile!C360,FIND("F",ScheduleCompile!C360)-1)),ScheduleCompile!C360)))))),"",IF(ScheduleCompile!C360="Off",0,IF(ScheduleCompile!C360="On",1,IF(ISNUMBER(ScheduleCompile!C360),ScheduleCompile!C360/1,IF(ISTEXT(ScheduleCompile!C360),IF(OR(ISNUMBER(FIND("5F",ScheduleCompile!C360)),ISNUMBER(FIND("0F",ScheduleCompile!C360)),ISNUMBER(FIND("8F",ScheduleCompile!C360)),ISNUMBER(FIND("1F",ScheduleCompile!C360)),ISNUMBER(FIND("2F",ScheduleCompile!C360)),ISNUMBER(FIND("3F",ScheduleCompile!C360)),ISNUMBER(FIND("6F",ScheduleCompile!C360)),ISNUMBER(FIND("7F",ScheduleCompile!C360)),ISNUMBER(FIND("9F",ScheduleCompile!C360)),ISNUMBER(FIND("4F",ScheduleCompile!C360))),VALUE(LEFT(ScheduleCompile!C360,FIND("F",ScheduleCompile!C360)-1)),ScheduleCompile!C360)))))))</f>
        <v>1</v>
      </c>
      <c r="I367" s="1">
        <f>IF(AND(ISERROR(IF(ScheduleCompile!D360="Off",0,IF(ScheduleCompile!D360="On",1,IF(ISNUMBER(ScheduleCompile!D360),ScheduleCompile!D360/1,IF(ISTEXT(ScheduleCompile!D360),IF(OR(ISNUMBER(FIND("5F",ScheduleCompile!D360)),ISNUMBER(FIND("0F",ScheduleCompile!D360)),ISNUMBER(FIND("8F",ScheduleCompile!D360)),ISNUMBER(FIND("1F",ScheduleCompile!D360)),ISNUMBER(FIND("2F",ScheduleCompile!D360)),ISNUMBER(FIND("3F",ScheduleCompile!D360)),ISNUMBER(FIND("6F",ScheduleCompile!D360)),ISNUMBER(FIND("7F",ScheduleCompile!D360)),ISNUMBER(FIND("9F",ScheduleCompile!D360)),ISNUMBER(FIND("4F",ScheduleCompile!D360))),VALUE(LEFT(ScheduleCompile!D360,FIND("F",ScheduleCompile!D360)-1)),ScheduleCompile!D360)))))),ISTEXT(ScheduleCompile!#REF!)),"ENDTABLE",IF(ISERROR(IF(ScheduleCompile!D360="Off",0,IF(ScheduleCompile!D360="On",1,IF(ISNUMBER(ScheduleCompile!D360),ScheduleCompile!D360/1,IF(ISTEXT(ScheduleCompile!D360),IF(OR(ISNUMBER(FIND("5F",ScheduleCompile!D360)),ISNUMBER(FIND("0F",ScheduleCompile!D360)),ISNUMBER(FIND("8F",ScheduleCompile!D360)),ISNUMBER(FIND("1F",ScheduleCompile!D360)),ISNUMBER(FIND("2F",ScheduleCompile!D360)),ISNUMBER(FIND("3F",ScheduleCompile!D360)),ISNUMBER(FIND("6F",ScheduleCompile!D360)),ISNUMBER(FIND("7F",ScheduleCompile!D360)),ISNUMBER(FIND("9F",ScheduleCompile!D360)),ISNUMBER(FIND("4F",ScheduleCompile!D360))),VALUE(LEFT(ScheduleCompile!D360,FIND("F",ScheduleCompile!D360)-1)),ScheduleCompile!D360)))))),"",IF(ScheduleCompile!D360="Off",0,IF(ScheduleCompile!D360="On",1,IF(ISNUMBER(ScheduleCompile!D360),ScheduleCompile!D360/1,IF(ISTEXT(ScheduleCompile!D360),IF(OR(ISNUMBER(FIND("5F",ScheduleCompile!D360)),ISNUMBER(FIND("0F",ScheduleCompile!D360)),ISNUMBER(FIND("8F",ScheduleCompile!D360)),ISNUMBER(FIND("1F",ScheduleCompile!D360)),ISNUMBER(FIND("2F",ScheduleCompile!D360)),ISNUMBER(FIND("3F",ScheduleCompile!D360)),ISNUMBER(FIND("6F",ScheduleCompile!D360)),ISNUMBER(FIND("7F",ScheduleCompile!D360)),ISNUMBER(FIND("9F",ScheduleCompile!D360)),ISNUMBER(FIND("4F",ScheduleCompile!D360))),VALUE(LEFT(ScheduleCompile!D360,FIND("F",ScheduleCompile!D360)-1)),ScheduleCompile!D360)))))))</f>
        <v>1</v>
      </c>
      <c r="J367" s="1">
        <f>IF(AND(ISERROR(IF(ScheduleCompile!E360="Off",0,IF(ScheduleCompile!E360="On",1,IF(ISNUMBER(ScheduleCompile!E360),ScheduleCompile!E360/1,IF(ISTEXT(ScheduleCompile!E360),IF(OR(ISNUMBER(FIND("5F",ScheduleCompile!E360)),ISNUMBER(FIND("0F",ScheduleCompile!E360)),ISNUMBER(FIND("8F",ScheduleCompile!E360)),ISNUMBER(FIND("1F",ScheduleCompile!E360)),ISNUMBER(FIND("2F",ScheduleCompile!E360)),ISNUMBER(FIND("3F",ScheduleCompile!E360)),ISNUMBER(FIND("6F",ScheduleCompile!E360)),ISNUMBER(FIND("7F",ScheduleCompile!E360)),ISNUMBER(FIND("9F",ScheduleCompile!E360)),ISNUMBER(FIND("4F",ScheduleCompile!E360))),VALUE(LEFT(ScheduleCompile!E360,FIND("F",ScheduleCompile!E360)-1)),ScheduleCompile!E360)))))),ISTEXT(ScheduleCompile!#REF!)),"ENDTABLE",IF(ISERROR(IF(ScheduleCompile!E360="Off",0,IF(ScheduleCompile!E360="On",1,IF(ISNUMBER(ScheduleCompile!E360),ScheduleCompile!E360/1,IF(ISTEXT(ScheduleCompile!E360),IF(OR(ISNUMBER(FIND("5F",ScheduleCompile!E360)),ISNUMBER(FIND("0F",ScheduleCompile!E360)),ISNUMBER(FIND("8F",ScheduleCompile!E360)),ISNUMBER(FIND("1F",ScheduleCompile!E360)),ISNUMBER(FIND("2F",ScheduleCompile!E360)),ISNUMBER(FIND("3F",ScheduleCompile!E360)),ISNUMBER(FIND("6F",ScheduleCompile!E360)),ISNUMBER(FIND("7F",ScheduleCompile!E360)),ISNUMBER(FIND("9F",ScheduleCompile!E360)),ISNUMBER(FIND("4F",ScheduleCompile!E360))),VALUE(LEFT(ScheduleCompile!E360,FIND("F",ScheduleCompile!E360)-1)),ScheduleCompile!E360)))))),"",IF(ScheduleCompile!E360="Off",0,IF(ScheduleCompile!E360="On",1,IF(ISNUMBER(ScheduleCompile!E360),ScheduleCompile!E360/1,IF(ISTEXT(ScheduleCompile!E360),IF(OR(ISNUMBER(FIND("5F",ScheduleCompile!E360)),ISNUMBER(FIND("0F",ScheduleCompile!E360)),ISNUMBER(FIND("8F",ScheduleCompile!E360)),ISNUMBER(FIND("1F",ScheduleCompile!E360)),ISNUMBER(FIND("2F",ScheduleCompile!E360)),ISNUMBER(FIND("3F",ScheduleCompile!E360)),ISNUMBER(FIND("6F",ScheduleCompile!E360)),ISNUMBER(FIND("7F",ScheduleCompile!E360)),ISNUMBER(FIND("9F",ScheduleCompile!E360)),ISNUMBER(FIND("4F",ScheduleCompile!E360))),VALUE(LEFT(ScheduleCompile!E360,FIND("F",ScheduleCompile!E360)-1)),ScheduleCompile!E360)))))))</f>
        <v>1</v>
      </c>
      <c r="K367" s="1">
        <f>IF(AND(ISERROR(IF(ScheduleCompile!F360="Off",0,IF(ScheduleCompile!F360="On",1,IF(ISNUMBER(ScheduleCompile!F360),ScheduleCompile!F360/1,IF(ISTEXT(ScheduleCompile!F360),IF(OR(ISNUMBER(FIND("5F",ScheduleCompile!F360)),ISNUMBER(FIND("0F",ScheduleCompile!F360)),ISNUMBER(FIND("8F",ScheduleCompile!F360)),ISNUMBER(FIND("1F",ScheduleCompile!F360)),ISNUMBER(FIND("2F",ScheduleCompile!F360)),ISNUMBER(FIND("3F",ScheduleCompile!F360)),ISNUMBER(FIND("6F",ScheduleCompile!F360)),ISNUMBER(FIND("7F",ScheduleCompile!F360)),ISNUMBER(FIND("9F",ScheduleCompile!F360)),ISNUMBER(FIND("4F",ScheduleCompile!F360))),VALUE(LEFT(ScheduleCompile!F360,FIND("F",ScheduleCompile!F360)-1)),ScheduleCompile!F360)))))),ISTEXT(ScheduleCompile!#REF!)),"ENDTABLE",IF(ISERROR(IF(ScheduleCompile!F360="Off",0,IF(ScheduleCompile!F360="On",1,IF(ISNUMBER(ScheduleCompile!F360),ScheduleCompile!F360/1,IF(ISTEXT(ScheduleCompile!F360),IF(OR(ISNUMBER(FIND("5F",ScheduleCompile!F360)),ISNUMBER(FIND("0F",ScheduleCompile!F360)),ISNUMBER(FIND("8F",ScheduleCompile!F360)),ISNUMBER(FIND("1F",ScheduleCompile!F360)),ISNUMBER(FIND("2F",ScheduleCompile!F360)),ISNUMBER(FIND("3F",ScheduleCompile!F360)),ISNUMBER(FIND("6F",ScheduleCompile!F360)),ISNUMBER(FIND("7F",ScheduleCompile!F360)),ISNUMBER(FIND("9F",ScheduleCompile!F360)),ISNUMBER(FIND("4F",ScheduleCompile!F360))),VALUE(LEFT(ScheduleCompile!F360,FIND("F",ScheduleCompile!F360)-1)),ScheduleCompile!F360)))))),"",IF(ScheduleCompile!F360="Off",0,IF(ScheduleCompile!F360="On",1,IF(ISNUMBER(ScheduleCompile!F360),ScheduleCompile!F360/1,IF(ISTEXT(ScheduleCompile!F360),IF(OR(ISNUMBER(FIND("5F",ScheduleCompile!F360)),ISNUMBER(FIND("0F",ScheduleCompile!F360)),ISNUMBER(FIND("8F",ScheduleCompile!F360)),ISNUMBER(FIND("1F",ScheduleCompile!F360)),ISNUMBER(FIND("2F",ScheduleCompile!F360)),ISNUMBER(FIND("3F",ScheduleCompile!F360)),ISNUMBER(FIND("6F",ScheduleCompile!F360)),ISNUMBER(FIND("7F",ScheduleCompile!F360)),ISNUMBER(FIND("9F",ScheduleCompile!F360)),ISNUMBER(FIND("4F",ScheduleCompile!F360))),VALUE(LEFT(ScheduleCompile!F360,FIND("F",ScheduleCompile!F360)-1)),ScheduleCompile!F360)))))))</f>
        <v>1</v>
      </c>
      <c r="L367" s="1">
        <f>IF(AND(ISERROR(IF(ScheduleCompile!G360="Off",0,IF(ScheduleCompile!G360="On",1,IF(ISNUMBER(ScheduleCompile!G360),ScheduleCompile!G360/1,IF(ISTEXT(ScheduleCompile!G360),IF(OR(ISNUMBER(FIND("5F",ScheduleCompile!G360)),ISNUMBER(FIND("0F",ScheduleCompile!G360)),ISNUMBER(FIND("8F",ScheduleCompile!G360)),ISNUMBER(FIND("1F",ScheduleCompile!G360)),ISNUMBER(FIND("2F",ScheduleCompile!G360)),ISNUMBER(FIND("3F",ScheduleCompile!G360)),ISNUMBER(FIND("6F",ScheduleCompile!G360)),ISNUMBER(FIND("7F",ScheduleCompile!G360)),ISNUMBER(FIND("9F",ScheduleCompile!G360)),ISNUMBER(FIND("4F",ScheduleCompile!G360))),VALUE(LEFT(ScheduleCompile!G360,FIND("F",ScheduleCompile!G360)-1)),ScheduleCompile!G360)))))),ISTEXT(ScheduleCompile!#REF!)),"ENDTABLE",IF(ISERROR(IF(ScheduleCompile!G360="Off",0,IF(ScheduleCompile!G360="On",1,IF(ISNUMBER(ScheduleCompile!G360),ScheduleCompile!G360/1,IF(ISTEXT(ScheduleCompile!G360),IF(OR(ISNUMBER(FIND("5F",ScheduleCompile!G360)),ISNUMBER(FIND("0F",ScheduleCompile!G360)),ISNUMBER(FIND("8F",ScheduleCompile!G360)),ISNUMBER(FIND("1F",ScheduleCompile!G360)),ISNUMBER(FIND("2F",ScheduleCompile!G360)),ISNUMBER(FIND("3F",ScheduleCompile!G360)),ISNUMBER(FIND("6F",ScheduleCompile!G360)),ISNUMBER(FIND("7F",ScheduleCompile!G360)),ISNUMBER(FIND("9F",ScheduleCompile!G360)),ISNUMBER(FIND("4F",ScheduleCompile!G360))),VALUE(LEFT(ScheduleCompile!G360,FIND("F",ScheduleCompile!G360)-1)),ScheduleCompile!G360)))))),"",IF(ScheduleCompile!G360="Off",0,IF(ScheduleCompile!G360="On",1,IF(ISNUMBER(ScheduleCompile!G360),ScheduleCompile!G360/1,IF(ISTEXT(ScheduleCompile!G360),IF(OR(ISNUMBER(FIND("5F",ScheduleCompile!G360)),ISNUMBER(FIND("0F",ScheduleCompile!G360)),ISNUMBER(FIND("8F",ScheduleCompile!G360)),ISNUMBER(FIND("1F",ScheduleCompile!G360)),ISNUMBER(FIND("2F",ScheduleCompile!G360)),ISNUMBER(FIND("3F",ScheduleCompile!G360)),ISNUMBER(FIND("6F",ScheduleCompile!G360)),ISNUMBER(FIND("7F",ScheduleCompile!G360)),ISNUMBER(FIND("9F",ScheduleCompile!G360)),ISNUMBER(FIND("4F",ScheduleCompile!G360))),VALUE(LEFT(ScheduleCompile!G360,FIND("F",ScheduleCompile!G360)-1)),ScheduleCompile!G360)))))))</f>
        <v>1</v>
      </c>
      <c r="M367" s="1">
        <f>IF(AND(ISERROR(IF(ScheduleCompile!H360="Off",0,IF(ScheduleCompile!H360="On",1,IF(ISNUMBER(ScheduleCompile!H360),ScheduleCompile!H360/1,IF(ISTEXT(ScheduleCompile!H360),IF(OR(ISNUMBER(FIND("5F",ScheduleCompile!H360)),ISNUMBER(FIND("0F",ScheduleCompile!H360)),ISNUMBER(FIND("8F",ScheduleCompile!H360)),ISNUMBER(FIND("1F",ScheduleCompile!H360)),ISNUMBER(FIND("2F",ScheduleCompile!H360)),ISNUMBER(FIND("3F",ScheduleCompile!H360)),ISNUMBER(FIND("6F",ScheduleCompile!H360)),ISNUMBER(FIND("7F",ScheduleCompile!H360)),ISNUMBER(FIND("9F",ScheduleCompile!H360)),ISNUMBER(FIND("4F",ScheduleCompile!H360))),VALUE(LEFT(ScheduleCompile!H360,FIND("F",ScheduleCompile!H360)-1)),ScheduleCompile!H360)))))),ISTEXT(ScheduleCompile!#REF!)),"ENDTABLE",IF(ISERROR(IF(ScheduleCompile!H360="Off",0,IF(ScheduleCompile!H360="On",1,IF(ISNUMBER(ScheduleCompile!H360),ScheduleCompile!H360/1,IF(ISTEXT(ScheduleCompile!H360),IF(OR(ISNUMBER(FIND("5F",ScheduleCompile!H360)),ISNUMBER(FIND("0F",ScheduleCompile!H360)),ISNUMBER(FIND("8F",ScheduleCompile!H360)),ISNUMBER(FIND("1F",ScheduleCompile!H360)),ISNUMBER(FIND("2F",ScheduleCompile!H360)),ISNUMBER(FIND("3F",ScheduleCompile!H360)),ISNUMBER(FIND("6F",ScheduleCompile!H360)),ISNUMBER(FIND("7F",ScheduleCompile!H360)),ISNUMBER(FIND("9F",ScheduleCompile!H360)),ISNUMBER(FIND("4F",ScheduleCompile!H360))),VALUE(LEFT(ScheduleCompile!H360,FIND("F",ScheduleCompile!H360)-1)),ScheduleCompile!H360)))))),"",IF(ScheduleCompile!H360="Off",0,IF(ScheduleCompile!H360="On",1,IF(ISNUMBER(ScheduleCompile!H360),ScheduleCompile!H360/1,IF(ISTEXT(ScheduleCompile!H360),IF(OR(ISNUMBER(FIND("5F",ScheduleCompile!H360)),ISNUMBER(FIND("0F",ScheduleCompile!H360)),ISNUMBER(FIND("8F",ScheduleCompile!H360)),ISNUMBER(FIND("1F",ScheduleCompile!H360)),ISNUMBER(FIND("2F",ScheduleCompile!H360)),ISNUMBER(FIND("3F",ScheduleCompile!H360)),ISNUMBER(FIND("6F",ScheduleCompile!H360)),ISNUMBER(FIND("7F",ScheduleCompile!H360)),ISNUMBER(FIND("9F",ScheduleCompile!H360)),ISNUMBER(FIND("4F",ScheduleCompile!H360))),VALUE(LEFT(ScheduleCompile!H360,FIND("F",ScheduleCompile!H360)-1)),ScheduleCompile!H360)))))))</f>
        <v>1</v>
      </c>
      <c r="N367" s="1">
        <f>IF(AND(ISERROR(IF(ScheduleCompile!I360="Off",0,IF(ScheduleCompile!I360="On",1,IF(ISNUMBER(ScheduleCompile!I360),ScheduleCompile!I360/1,IF(ISTEXT(ScheduleCompile!I360),IF(OR(ISNUMBER(FIND("5F",ScheduleCompile!I360)),ISNUMBER(FIND("0F",ScheduleCompile!I360)),ISNUMBER(FIND("8F",ScheduleCompile!I360)),ISNUMBER(FIND("1F",ScheduleCompile!I360)),ISNUMBER(FIND("2F",ScheduleCompile!I360)),ISNUMBER(FIND("3F",ScheduleCompile!I360)),ISNUMBER(FIND("6F",ScheduleCompile!I360)),ISNUMBER(FIND("7F",ScheduleCompile!I360)),ISNUMBER(FIND("9F",ScheduleCompile!I360)),ISNUMBER(FIND("4F",ScheduleCompile!I360))),VALUE(LEFT(ScheduleCompile!I360,FIND("F",ScheduleCompile!I360)-1)),ScheduleCompile!I360)))))),ISTEXT(ScheduleCompile!#REF!)),"ENDTABLE",IF(ISERROR(IF(ScheduleCompile!I360="Off",0,IF(ScheduleCompile!I360="On",1,IF(ISNUMBER(ScheduleCompile!I360),ScheduleCompile!I360/1,IF(ISTEXT(ScheduleCompile!I360),IF(OR(ISNUMBER(FIND("5F",ScheduleCompile!I360)),ISNUMBER(FIND("0F",ScheduleCompile!I360)),ISNUMBER(FIND("8F",ScheduleCompile!I360)),ISNUMBER(FIND("1F",ScheduleCompile!I360)),ISNUMBER(FIND("2F",ScheduleCompile!I360)),ISNUMBER(FIND("3F",ScheduleCompile!I360)),ISNUMBER(FIND("6F",ScheduleCompile!I360)),ISNUMBER(FIND("7F",ScheduleCompile!I360)),ISNUMBER(FIND("9F",ScheduleCompile!I360)),ISNUMBER(FIND("4F",ScheduleCompile!I360))),VALUE(LEFT(ScheduleCompile!I360,FIND("F",ScheduleCompile!I360)-1)),ScheduleCompile!I360)))))),"",IF(ScheduleCompile!I360="Off",0,IF(ScheduleCompile!I360="On",1,IF(ISNUMBER(ScheduleCompile!I360),ScheduleCompile!I360/1,IF(ISTEXT(ScheduleCompile!I360),IF(OR(ISNUMBER(FIND("5F",ScheduleCompile!I360)),ISNUMBER(FIND("0F",ScheduleCompile!I360)),ISNUMBER(FIND("8F",ScheduleCompile!I360)),ISNUMBER(FIND("1F",ScheduleCompile!I360)),ISNUMBER(FIND("2F",ScheduleCompile!I360)),ISNUMBER(FIND("3F",ScheduleCompile!I360)),ISNUMBER(FIND("6F",ScheduleCompile!I360)),ISNUMBER(FIND("7F",ScheduleCompile!I360)),ISNUMBER(FIND("9F",ScheduleCompile!I360)),ISNUMBER(FIND("4F",ScheduleCompile!I360))),VALUE(LEFT(ScheduleCompile!I360,FIND("F",ScheduleCompile!I360)-1)),ScheduleCompile!I360)))))))</f>
        <v>1</v>
      </c>
      <c r="O367" s="1">
        <f>IF(AND(ISERROR(IF(ScheduleCompile!J360="Off",0,IF(ScheduleCompile!J360="On",1,IF(ISNUMBER(ScheduleCompile!J360),ScheduleCompile!J360/1,IF(ISTEXT(ScheduleCompile!J360),IF(OR(ISNUMBER(FIND("5F",ScheduleCompile!J360)),ISNUMBER(FIND("0F",ScheduleCompile!J360)),ISNUMBER(FIND("8F",ScheduleCompile!J360)),ISNUMBER(FIND("1F",ScheduleCompile!J360)),ISNUMBER(FIND("2F",ScheduleCompile!J360)),ISNUMBER(FIND("3F",ScheduleCompile!J360)),ISNUMBER(FIND("6F",ScheduleCompile!J360)),ISNUMBER(FIND("7F",ScheduleCompile!J360)),ISNUMBER(FIND("9F",ScheduleCompile!J360)),ISNUMBER(FIND("4F",ScheduleCompile!J360))),VALUE(LEFT(ScheduleCompile!J360,FIND("F",ScheduleCompile!J360)-1)),ScheduleCompile!J360)))))),ISTEXT(ScheduleCompile!#REF!)),"ENDTABLE",IF(ISERROR(IF(ScheduleCompile!J360="Off",0,IF(ScheduleCompile!J360="On",1,IF(ISNUMBER(ScheduleCompile!J360),ScheduleCompile!J360/1,IF(ISTEXT(ScheduleCompile!J360),IF(OR(ISNUMBER(FIND("5F",ScheduleCompile!J360)),ISNUMBER(FIND("0F",ScheduleCompile!J360)),ISNUMBER(FIND("8F",ScheduleCompile!J360)),ISNUMBER(FIND("1F",ScheduleCompile!J360)),ISNUMBER(FIND("2F",ScheduleCompile!J360)),ISNUMBER(FIND("3F",ScheduleCompile!J360)),ISNUMBER(FIND("6F",ScheduleCompile!J360)),ISNUMBER(FIND("7F",ScheduleCompile!J360)),ISNUMBER(FIND("9F",ScheduleCompile!J360)),ISNUMBER(FIND("4F",ScheduleCompile!J360))),VALUE(LEFT(ScheduleCompile!J360,FIND("F",ScheduleCompile!J360)-1)),ScheduleCompile!J360)))))),"",IF(ScheduleCompile!J360="Off",0,IF(ScheduleCompile!J360="On",1,IF(ISNUMBER(ScheduleCompile!J360),ScheduleCompile!J360/1,IF(ISTEXT(ScheduleCompile!J360),IF(OR(ISNUMBER(FIND("5F",ScheduleCompile!J360)),ISNUMBER(FIND("0F",ScheduleCompile!J360)),ISNUMBER(FIND("8F",ScheduleCompile!J360)),ISNUMBER(FIND("1F",ScheduleCompile!J360)),ISNUMBER(FIND("2F",ScheduleCompile!J360)),ISNUMBER(FIND("3F",ScheduleCompile!J360)),ISNUMBER(FIND("6F",ScheduleCompile!J360)),ISNUMBER(FIND("7F",ScheduleCompile!J360)),ISNUMBER(FIND("9F",ScheduleCompile!J360)),ISNUMBER(FIND("4F",ScheduleCompile!J360))),VALUE(LEFT(ScheduleCompile!J360,FIND("F",ScheduleCompile!J360)-1)),ScheduleCompile!J360)))))))</f>
        <v>1</v>
      </c>
      <c r="P367" s="1">
        <f>IF(AND(ISERROR(IF(ScheduleCompile!K360="Off",0,IF(ScheduleCompile!K360="On",1,IF(ISNUMBER(ScheduleCompile!K360),ScheduleCompile!K360/1,IF(ISTEXT(ScheduleCompile!K360),IF(OR(ISNUMBER(FIND("5F",ScheduleCompile!K360)),ISNUMBER(FIND("0F",ScheduleCompile!K360)),ISNUMBER(FIND("8F",ScheduleCompile!K360)),ISNUMBER(FIND("1F",ScheduleCompile!K360)),ISNUMBER(FIND("2F",ScheduleCompile!K360)),ISNUMBER(FIND("3F",ScheduleCompile!K360)),ISNUMBER(FIND("6F",ScheduleCompile!K360)),ISNUMBER(FIND("7F",ScheduleCompile!K360)),ISNUMBER(FIND("9F",ScheduleCompile!K360)),ISNUMBER(FIND("4F",ScheduleCompile!K360))),VALUE(LEFT(ScheduleCompile!K360,FIND("F",ScheduleCompile!K360)-1)),ScheduleCompile!K360)))))),ISTEXT(ScheduleCompile!#REF!)),"ENDTABLE",IF(ISERROR(IF(ScheduleCompile!K360="Off",0,IF(ScheduleCompile!K360="On",1,IF(ISNUMBER(ScheduleCompile!K360),ScheduleCompile!K360/1,IF(ISTEXT(ScheduleCompile!K360),IF(OR(ISNUMBER(FIND("5F",ScheduleCompile!K360)),ISNUMBER(FIND("0F",ScheduleCompile!K360)),ISNUMBER(FIND("8F",ScheduleCompile!K360)),ISNUMBER(FIND("1F",ScheduleCompile!K360)),ISNUMBER(FIND("2F",ScheduleCompile!K360)),ISNUMBER(FIND("3F",ScheduleCompile!K360)),ISNUMBER(FIND("6F",ScheduleCompile!K360)),ISNUMBER(FIND("7F",ScheduleCompile!K360)),ISNUMBER(FIND("9F",ScheduleCompile!K360)),ISNUMBER(FIND("4F",ScheduleCompile!K360))),VALUE(LEFT(ScheduleCompile!K360,FIND("F",ScheduleCompile!K360)-1)),ScheduleCompile!K360)))))),"",IF(ScheduleCompile!K360="Off",0,IF(ScheduleCompile!K360="On",1,IF(ISNUMBER(ScheduleCompile!K360),ScheduleCompile!K360/1,IF(ISTEXT(ScheduleCompile!K360),IF(OR(ISNUMBER(FIND("5F",ScheduleCompile!K360)),ISNUMBER(FIND("0F",ScheduleCompile!K360)),ISNUMBER(FIND("8F",ScheduleCompile!K360)),ISNUMBER(FIND("1F",ScheduleCompile!K360)),ISNUMBER(FIND("2F",ScheduleCompile!K360)),ISNUMBER(FIND("3F",ScheduleCompile!K360)),ISNUMBER(FIND("6F",ScheduleCompile!K360)),ISNUMBER(FIND("7F",ScheduleCompile!K360)),ISNUMBER(FIND("9F",ScheduleCompile!K360)),ISNUMBER(FIND("4F",ScheduleCompile!K360))),VALUE(LEFT(ScheduleCompile!K360,FIND("F",ScheduleCompile!K360)-1)),ScheduleCompile!K360)))))))</f>
        <v>1</v>
      </c>
      <c r="Q367" s="1">
        <f>IF(AND(ISERROR(IF(ScheduleCompile!L360="Off",0,IF(ScheduleCompile!L360="On",1,IF(ISNUMBER(ScheduleCompile!L360),ScheduleCompile!L360/1,IF(ISTEXT(ScheduleCompile!L360),IF(OR(ISNUMBER(FIND("5F",ScheduleCompile!L360)),ISNUMBER(FIND("0F",ScheduleCompile!L360)),ISNUMBER(FIND("8F",ScheduleCompile!L360)),ISNUMBER(FIND("1F",ScheduleCompile!L360)),ISNUMBER(FIND("2F",ScheduleCompile!L360)),ISNUMBER(FIND("3F",ScheduleCompile!L360)),ISNUMBER(FIND("6F",ScheduleCompile!L360)),ISNUMBER(FIND("7F",ScheduleCompile!L360)),ISNUMBER(FIND("9F",ScheduleCompile!L360)),ISNUMBER(FIND("4F",ScheduleCompile!L360))),VALUE(LEFT(ScheduleCompile!L360,FIND("F",ScheduleCompile!L360)-1)),ScheduleCompile!L360)))))),ISTEXT(ScheduleCompile!#REF!)),"ENDTABLE",IF(ISERROR(IF(ScheduleCompile!L360="Off",0,IF(ScheduleCompile!L360="On",1,IF(ISNUMBER(ScheduleCompile!L360),ScheduleCompile!L360/1,IF(ISTEXT(ScheduleCompile!L360),IF(OR(ISNUMBER(FIND("5F",ScheduleCompile!L360)),ISNUMBER(FIND("0F",ScheduleCompile!L360)),ISNUMBER(FIND("8F",ScheduleCompile!L360)),ISNUMBER(FIND("1F",ScheduleCompile!L360)),ISNUMBER(FIND("2F",ScheduleCompile!L360)),ISNUMBER(FIND("3F",ScheduleCompile!L360)),ISNUMBER(FIND("6F",ScheduleCompile!L360)),ISNUMBER(FIND("7F",ScheduleCompile!L360)),ISNUMBER(FIND("9F",ScheduleCompile!L360)),ISNUMBER(FIND("4F",ScheduleCompile!L360))),VALUE(LEFT(ScheduleCompile!L360,FIND("F",ScheduleCompile!L360)-1)),ScheduleCompile!L360)))))),"",IF(ScheduleCompile!L360="Off",0,IF(ScheduleCompile!L360="On",1,IF(ISNUMBER(ScheduleCompile!L360),ScheduleCompile!L360/1,IF(ISTEXT(ScheduleCompile!L360),IF(OR(ISNUMBER(FIND("5F",ScheduleCompile!L360)),ISNUMBER(FIND("0F",ScheduleCompile!L360)),ISNUMBER(FIND("8F",ScheduleCompile!L360)),ISNUMBER(FIND("1F",ScheduleCompile!L360)),ISNUMBER(FIND("2F",ScheduleCompile!L360)),ISNUMBER(FIND("3F",ScheduleCompile!L360)),ISNUMBER(FIND("6F",ScheduleCompile!L360)),ISNUMBER(FIND("7F",ScheduleCompile!L360)),ISNUMBER(FIND("9F",ScheduleCompile!L360)),ISNUMBER(FIND("4F",ScheduleCompile!L360))),VALUE(LEFT(ScheduleCompile!L360,FIND("F",ScheduleCompile!L360)-1)),ScheduleCompile!L360)))))))</f>
        <v>1</v>
      </c>
      <c r="R367" s="1">
        <f>IF(AND(ISERROR(IF(ScheduleCompile!M360="Off",0,IF(ScheduleCompile!M360="On",1,IF(ISNUMBER(ScheduleCompile!M360),ScheduleCompile!M360/1,IF(ISTEXT(ScheduleCompile!M360),IF(OR(ISNUMBER(FIND("5F",ScheduleCompile!M360)),ISNUMBER(FIND("0F",ScheduleCompile!M360)),ISNUMBER(FIND("8F",ScheduleCompile!M360)),ISNUMBER(FIND("1F",ScheduleCompile!M360)),ISNUMBER(FIND("2F",ScheduleCompile!M360)),ISNUMBER(FIND("3F",ScheduleCompile!M360)),ISNUMBER(FIND("6F",ScheduleCompile!M360)),ISNUMBER(FIND("7F",ScheduleCompile!M360)),ISNUMBER(FIND("9F",ScheduleCompile!M360)),ISNUMBER(FIND("4F",ScheduleCompile!M360))),VALUE(LEFT(ScheduleCompile!M360,FIND("F",ScheduleCompile!M360)-1)),ScheduleCompile!M360)))))),ISTEXT(ScheduleCompile!#REF!)),"ENDTABLE",IF(ISERROR(IF(ScheduleCompile!M360="Off",0,IF(ScheduleCompile!M360="On",1,IF(ISNUMBER(ScheduleCompile!M360),ScheduleCompile!M360/1,IF(ISTEXT(ScheduleCompile!M360),IF(OR(ISNUMBER(FIND("5F",ScheduleCompile!M360)),ISNUMBER(FIND("0F",ScheduleCompile!M360)),ISNUMBER(FIND("8F",ScheduleCompile!M360)),ISNUMBER(FIND("1F",ScheduleCompile!M360)),ISNUMBER(FIND("2F",ScheduleCompile!M360)),ISNUMBER(FIND("3F",ScheduleCompile!M360)),ISNUMBER(FIND("6F",ScheduleCompile!M360)),ISNUMBER(FIND("7F",ScheduleCompile!M360)),ISNUMBER(FIND("9F",ScheduleCompile!M360)),ISNUMBER(FIND("4F",ScheduleCompile!M360))),VALUE(LEFT(ScheduleCompile!M360,FIND("F",ScheduleCompile!M360)-1)),ScheduleCompile!M360)))))),"",IF(ScheduleCompile!M360="Off",0,IF(ScheduleCompile!M360="On",1,IF(ISNUMBER(ScheduleCompile!M360),ScheduleCompile!M360/1,IF(ISTEXT(ScheduleCompile!M360),IF(OR(ISNUMBER(FIND("5F",ScheduleCompile!M360)),ISNUMBER(FIND("0F",ScheduleCompile!M360)),ISNUMBER(FIND("8F",ScheduleCompile!M360)),ISNUMBER(FIND("1F",ScheduleCompile!M360)),ISNUMBER(FIND("2F",ScheduleCompile!M360)),ISNUMBER(FIND("3F",ScheduleCompile!M360)),ISNUMBER(FIND("6F",ScheduleCompile!M360)),ISNUMBER(FIND("7F",ScheduleCompile!M360)),ISNUMBER(FIND("9F",ScheduleCompile!M360)),ISNUMBER(FIND("4F",ScheduleCompile!M360))),VALUE(LEFT(ScheduleCompile!M360,FIND("F",ScheduleCompile!M360)-1)),ScheduleCompile!M360)))))))</f>
        <v>1</v>
      </c>
      <c r="S367" s="1">
        <f>IF(AND(ISERROR(IF(ScheduleCompile!N360="Off",0,IF(ScheduleCompile!N360="On",1,IF(ISNUMBER(ScheduleCompile!N360),ScheduleCompile!N360/1,IF(ISTEXT(ScheduleCompile!N360),IF(OR(ISNUMBER(FIND("5F",ScheduleCompile!N360)),ISNUMBER(FIND("0F",ScheduleCompile!N360)),ISNUMBER(FIND("8F",ScheduleCompile!N360)),ISNUMBER(FIND("1F",ScheduleCompile!N360)),ISNUMBER(FIND("2F",ScheduleCompile!N360)),ISNUMBER(FIND("3F",ScheduleCompile!N360)),ISNUMBER(FIND("6F",ScheduleCompile!N360)),ISNUMBER(FIND("7F",ScheduleCompile!N360)),ISNUMBER(FIND("9F",ScheduleCompile!N360)),ISNUMBER(FIND("4F",ScheduleCompile!N360))),VALUE(LEFT(ScheduleCompile!N360,FIND("F",ScheduleCompile!N360)-1)),ScheduleCompile!N360)))))),ISTEXT(ScheduleCompile!#REF!)),"ENDTABLE",IF(ISERROR(IF(ScheduleCompile!N360="Off",0,IF(ScheduleCompile!N360="On",1,IF(ISNUMBER(ScheduleCompile!N360),ScheduleCompile!N360/1,IF(ISTEXT(ScheduleCompile!N360),IF(OR(ISNUMBER(FIND("5F",ScheduleCompile!N360)),ISNUMBER(FIND("0F",ScheduleCompile!N360)),ISNUMBER(FIND("8F",ScheduleCompile!N360)),ISNUMBER(FIND("1F",ScheduleCompile!N360)),ISNUMBER(FIND("2F",ScheduleCompile!N360)),ISNUMBER(FIND("3F",ScheduleCompile!N360)),ISNUMBER(FIND("6F",ScheduleCompile!N360)),ISNUMBER(FIND("7F",ScheduleCompile!N360)),ISNUMBER(FIND("9F",ScheduleCompile!N360)),ISNUMBER(FIND("4F",ScheduleCompile!N360))),VALUE(LEFT(ScheduleCompile!N360,FIND("F",ScheduleCompile!N360)-1)),ScheduleCompile!N360)))))),"",IF(ScheduleCompile!N360="Off",0,IF(ScheduleCompile!N360="On",1,IF(ISNUMBER(ScheduleCompile!N360),ScheduleCompile!N360/1,IF(ISTEXT(ScheduleCompile!N360),IF(OR(ISNUMBER(FIND("5F",ScheduleCompile!N360)),ISNUMBER(FIND("0F",ScheduleCompile!N360)),ISNUMBER(FIND("8F",ScheduleCompile!N360)),ISNUMBER(FIND("1F",ScheduleCompile!N360)),ISNUMBER(FIND("2F",ScheduleCompile!N360)),ISNUMBER(FIND("3F",ScheduleCompile!N360)),ISNUMBER(FIND("6F",ScheduleCompile!N360)),ISNUMBER(FIND("7F",ScheduleCompile!N360)),ISNUMBER(FIND("9F",ScheduleCompile!N360)),ISNUMBER(FIND("4F",ScheduleCompile!N360))),VALUE(LEFT(ScheduleCompile!N360,FIND("F",ScheduleCompile!N360)-1)),ScheduleCompile!N360)))))))</f>
        <v>1</v>
      </c>
      <c r="T367" s="1">
        <f>IF(AND(ISERROR(IF(ScheduleCompile!O360="Off",0,IF(ScheduleCompile!O360="On",1,IF(ISNUMBER(ScheduleCompile!O360),ScheduleCompile!O360/1,IF(ISTEXT(ScheduleCompile!O360),IF(OR(ISNUMBER(FIND("5F",ScheduleCompile!O360)),ISNUMBER(FIND("0F",ScheduleCompile!O360)),ISNUMBER(FIND("8F",ScheduleCompile!O360)),ISNUMBER(FIND("1F",ScheduleCompile!O360)),ISNUMBER(FIND("2F",ScheduleCompile!O360)),ISNUMBER(FIND("3F",ScheduleCompile!O360)),ISNUMBER(FIND("6F",ScheduleCompile!O360)),ISNUMBER(FIND("7F",ScheduleCompile!O360)),ISNUMBER(FIND("9F",ScheduleCompile!O360)),ISNUMBER(FIND("4F",ScheduleCompile!O360))),VALUE(LEFT(ScheduleCompile!O360,FIND("F",ScheduleCompile!O360)-1)),ScheduleCompile!O360)))))),ISTEXT(ScheduleCompile!#REF!)),"ENDTABLE",IF(ISERROR(IF(ScheduleCompile!O360="Off",0,IF(ScheduleCompile!O360="On",1,IF(ISNUMBER(ScheduleCompile!O360),ScheduleCompile!O360/1,IF(ISTEXT(ScheduleCompile!O360),IF(OR(ISNUMBER(FIND("5F",ScheduleCompile!O360)),ISNUMBER(FIND("0F",ScheduleCompile!O360)),ISNUMBER(FIND("8F",ScheduleCompile!O360)),ISNUMBER(FIND("1F",ScheduleCompile!O360)),ISNUMBER(FIND("2F",ScheduleCompile!O360)),ISNUMBER(FIND("3F",ScheduleCompile!O360)),ISNUMBER(FIND("6F",ScheduleCompile!O360)),ISNUMBER(FIND("7F",ScheduleCompile!O360)),ISNUMBER(FIND("9F",ScheduleCompile!O360)),ISNUMBER(FIND("4F",ScheduleCompile!O360))),VALUE(LEFT(ScheduleCompile!O360,FIND("F",ScheduleCompile!O360)-1)),ScheduleCompile!O360)))))),"",IF(ScheduleCompile!O360="Off",0,IF(ScheduleCompile!O360="On",1,IF(ISNUMBER(ScheduleCompile!O360),ScheduleCompile!O360/1,IF(ISTEXT(ScheduleCompile!O360),IF(OR(ISNUMBER(FIND("5F",ScheduleCompile!O360)),ISNUMBER(FIND("0F",ScheduleCompile!O360)),ISNUMBER(FIND("8F",ScheduleCompile!O360)),ISNUMBER(FIND("1F",ScheduleCompile!O360)),ISNUMBER(FIND("2F",ScheduleCompile!O360)),ISNUMBER(FIND("3F",ScheduleCompile!O360)),ISNUMBER(FIND("6F",ScheduleCompile!O360)),ISNUMBER(FIND("7F",ScheduleCompile!O360)),ISNUMBER(FIND("9F",ScheduleCompile!O360)),ISNUMBER(FIND("4F",ScheduleCompile!O360))),VALUE(LEFT(ScheduleCompile!O360,FIND("F",ScheduleCompile!O360)-1)),ScheduleCompile!O360)))))))</f>
        <v>1</v>
      </c>
      <c r="U367" s="1">
        <f>IF(AND(ISERROR(IF(ScheduleCompile!P360="Off",0,IF(ScheduleCompile!P360="On",1,IF(ISNUMBER(ScheduleCompile!P360),ScheduleCompile!P360/1,IF(ISTEXT(ScheduleCompile!P360),IF(OR(ISNUMBER(FIND("5F",ScheduleCompile!P360)),ISNUMBER(FIND("0F",ScheduleCompile!P360)),ISNUMBER(FIND("8F",ScheduleCompile!P360)),ISNUMBER(FIND("1F",ScheduleCompile!P360)),ISNUMBER(FIND("2F",ScheduleCompile!P360)),ISNUMBER(FIND("3F",ScheduleCompile!P360)),ISNUMBER(FIND("6F",ScheduleCompile!P360)),ISNUMBER(FIND("7F",ScheduleCompile!P360)),ISNUMBER(FIND("9F",ScheduleCompile!P360)),ISNUMBER(FIND("4F",ScheduleCompile!P360))),VALUE(LEFT(ScheduleCompile!P360,FIND("F",ScheduleCompile!P360)-1)),ScheduleCompile!P360)))))),ISTEXT(ScheduleCompile!#REF!)),"ENDTABLE",IF(ISERROR(IF(ScheduleCompile!P360="Off",0,IF(ScheduleCompile!P360="On",1,IF(ISNUMBER(ScheduleCompile!P360),ScheduleCompile!P360/1,IF(ISTEXT(ScheduleCompile!P360),IF(OR(ISNUMBER(FIND("5F",ScheduleCompile!P360)),ISNUMBER(FIND("0F",ScheduleCompile!P360)),ISNUMBER(FIND("8F",ScheduleCompile!P360)),ISNUMBER(FIND("1F",ScheduleCompile!P360)),ISNUMBER(FIND("2F",ScheduleCompile!P360)),ISNUMBER(FIND("3F",ScheduleCompile!P360)),ISNUMBER(FIND("6F",ScheduleCompile!P360)),ISNUMBER(FIND("7F",ScheduleCompile!P360)),ISNUMBER(FIND("9F",ScheduleCompile!P360)),ISNUMBER(FIND("4F",ScheduleCompile!P360))),VALUE(LEFT(ScheduleCompile!P360,FIND("F",ScheduleCompile!P360)-1)),ScheduleCompile!P360)))))),"",IF(ScheduleCompile!P360="Off",0,IF(ScheduleCompile!P360="On",1,IF(ISNUMBER(ScheduleCompile!P360),ScheduleCompile!P360/1,IF(ISTEXT(ScheduleCompile!P360),IF(OR(ISNUMBER(FIND("5F",ScheduleCompile!P360)),ISNUMBER(FIND("0F",ScheduleCompile!P360)),ISNUMBER(FIND("8F",ScheduleCompile!P360)),ISNUMBER(FIND("1F",ScheduleCompile!P360)),ISNUMBER(FIND("2F",ScheduleCompile!P360)),ISNUMBER(FIND("3F",ScheduleCompile!P360)),ISNUMBER(FIND("6F",ScheduleCompile!P360)),ISNUMBER(FIND("7F",ScheduleCompile!P360)),ISNUMBER(FIND("9F",ScheduleCompile!P360)),ISNUMBER(FIND("4F",ScheduleCompile!P360))),VALUE(LEFT(ScheduleCompile!P360,FIND("F",ScheduleCompile!P360)-1)),ScheduleCompile!P360)))))))</f>
        <v>1</v>
      </c>
      <c r="V367" s="1">
        <f>IF(AND(ISERROR(IF(ScheduleCompile!Q360="Off",0,IF(ScheduleCompile!Q360="On",1,IF(ISNUMBER(ScheduleCompile!Q360),ScheduleCompile!Q360/1,IF(ISTEXT(ScheduleCompile!Q360),IF(OR(ISNUMBER(FIND("5F",ScheduleCompile!Q360)),ISNUMBER(FIND("0F",ScheduleCompile!Q360)),ISNUMBER(FIND("8F",ScheduleCompile!Q360)),ISNUMBER(FIND("1F",ScheduleCompile!Q360)),ISNUMBER(FIND("2F",ScheduleCompile!Q360)),ISNUMBER(FIND("3F",ScheduleCompile!Q360)),ISNUMBER(FIND("6F",ScheduleCompile!Q360)),ISNUMBER(FIND("7F",ScheduleCompile!Q360)),ISNUMBER(FIND("9F",ScheduleCompile!Q360)),ISNUMBER(FIND("4F",ScheduleCompile!Q360))),VALUE(LEFT(ScheduleCompile!Q360,FIND("F",ScheduleCompile!Q360)-1)),ScheduleCompile!Q360)))))),ISTEXT(ScheduleCompile!#REF!)),"ENDTABLE",IF(ISERROR(IF(ScheduleCompile!Q360="Off",0,IF(ScheduleCompile!Q360="On",1,IF(ISNUMBER(ScheduleCompile!Q360),ScheduleCompile!Q360/1,IF(ISTEXT(ScheduleCompile!Q360),IF(OR(ISNUMBER(FIND("5F",ScheduleCompile!Q360)),ISNUMBER(FIND("0F",ScheduleCompile!Q360)),ISNUMBER(FIND("8F",ScheduleCompile!Q360)),ISNUMBER(FIND("1F",ScheduleCompile!Q360)),ISNUMBER(FIND("2F",ScheduleCompile!Q360)),ISNUMBER(FIND("3F",ScheduleCompile!Q360)),ISNUMBER(FIND("6F",ScheduleCompile!Q360)),ISNUMBER(FIND("7F",ScheduleCompile!Q360)),ISNUMBER(FIND("9F",ScheduleCompile!Q360)),ISNUMBER(FIND("4F",ScheduleCompile!Q360))),VALUE(LEFT(ScheduleCompile!Q360,FIND("F",ScheduleCompile!Q360)-1)),ScheduleCompile!Q360)))))),"",IF(ScheduleCompile!Q360="Off",0,IF(ScheduleCompile!Q360="On",1,IF(ISNUMBER(ScheduleCompile!Q360),ScheduleCompile!Q360/1,IF(ISTEXT(ScheduleCompile!Q360),IF(OR(ISNUMBER(FIND("5F",ScheduleCompile!Q360)),ISNUMBER(FIND("0F",ScheduleCompile!Q360)),ISNUMBER(FIND("8F",ScheduleCompile!Q360)),ISNUMBER(FIND("1F",ScheduleCompile!Q360)),ISNUMBER(FIND("2F",ScheduleCompile!Q360)),ISNUMBER(FIND("3F",ScheduleCompile!Q360)),ISNUMBER(FIND("6F",ScheduleCompile!Q360)),ISNUMBER(FIND("7F",ScheduleCompile!Q360)),ISNUMBER(FIND("9F",ScheduleCompile!Q360)),ISNUMBER(FIND("4F",ScheduleCompile!Q360))),VALUE(LEFT(ScheduleCompile!Q360,FIND("F",ScheduleCompile!Q360)-1)),ScheduleCompile!Q360)))))))</f>
        <v>1</v>
      </c>
      <c r="W367" s="1">
        <f>IF(AND(ISERROR(IF(ScheduleCompile!R360="Off",0,IF(ScheduleCompile!R360="On",1,IF(ISNUMBER(ScheduleCompile!R360),ScheduleCompile!R360/1,IF(ISTEXT(ScheduleCompile!R360),IF(OR(ISNUMBER(FIND("5F",ScheduleCompile!R360)),ISNUMBER(FIND("0F",ScheduleCompile!R360)),ISNUMBER(FIND("8F",ScheduleCompile!R360)),ISNUMBER(FIND("1F",ScheduleCompile!R360)),ISNUMBER(FIND("2F",ScheduleCompile!R360)),ISNUMBER(FIND("3F",ScheduleCompile!R360)),ISNUMBER(FIND("6F",ScheduleCompile!R360)),ISNUMBER(FIND("7F",ScheduleCompile!R360)),ISNUMBER(FIND("9F",ScheduleCompile!R360)),ISNUMBER(FIND("4F",ScheduleCompile!R360))),VALUE(LEFT(ScheduleCompile!R360,FIND("F",ScheduleCompile!R360)-1)),ScheduleCompile!R360)))))),ISTEXT(ScheduleCompile!#REF!)),"ENDTABLE",IF(ISERROR(IF(ScheduleCompile!R360="Off",0,IF(ScheduleCompile!R360="On",1,IF(ISNUMBER(ScheduleCompile!R360),ScheduleCompile!R360/1,IF(ISTEXT(ScheduleCompile!R360),IF(OR(ISNUMBER(FIND("5F",ScheduleCompile!R360)),ISNUMBER(FIND("0F",ScheduleCompile!R360)),ISNUMBER(FIND("8F",ScheduleCompile!R360)),ISNUMBER(FIND("1F",ScheduleCompile!R360)),ISNUMBER(FIND("2F",ScheduleCompile!R360)),ISNUMBER(FIND("3F",ScheduleCompile!R360)),ISNUMBER(FIND("6F",ScheduleCompile!R360)),ISNUMBER(FIND("7F",ScheduleCompile!R360)),ISNUMBER(FIND("9F",ScheduleCompile!R360)),ISNUMBER(FIND("4F",ScheduleCompile!R360))),VALUE(LEFT(ScheduleCompile!R360,FIND("F",ScheduleCompile!R360)-1)),ScheduleCompile!R360)))))),"",IF(ScheduleCompile!R360="Off",0,IF(ScheduleCompile!R360="On",1,IF(ISNUMBER(ScheduleCompile!R360),ScheduleCompile!R360/1,IF(ISTEXT(ScheduleCompile!R360),IF(OR(ISNUMBER(FIND("5F",ScheduleCompile!R360)),ISNUMBER(FIND("0F",ScheduleCompile!R360)),ISNUMBER(FIND("8F",ScheduleCompile!R360)),ISNUMBER(FIND("1F",ScheduleCompile!R360)),ISNUMBER(FIND("2F",ScheduleCompile!R360)),ISNUMBER(FIND("3F",ScheduleCompile!R360)),ISNUMBER(FIND("6F",ScheduleCompile!R360)),ISNUMBER(FIND("7F",ScheduleCompile!R360)),ISNUMBER(FIND("9F",ScheduleCompile!R360)),ISNUMBER(FIND("4F",ScheduleCompile!R360))),VALUE(LEFT(ScheduleCompile!R360,FIND("F",ScheduleCompile!R360)-1)),ScheduleCompile!R360)))))))</f>
        <v>1</v>
      </c>
      <c r="X367" s="1">
        <f>IF(AND(ISERROR(IF(ScheduleCompile!S360="Off",0,IF(ScheduleCompile!S360="On",1,IF(ISNUMBER(ScheduleCompile!S360),ScheduleCompile!S360/1,IF(ISTEXT(ScheduleCompile!S360),IF(OR(ISNUMBER(FIND("5F",ScheduleCompile!S360)),ISNUMBER(FIND("0F",ScheduleCompile!S360)),ISNUMBER(FIND("8F",ScheduleCompile!S360)),ISNUMBER(FIND("1F",ScheduleCompile!S360)),ISNUMBER(FIND("2F",ScheduleCompile!S360)),ISNUMBER(FIND("3F",ScheduleCompile!S360)),ISNUMBER(FIND("6F",ScheduleCompile!S360)),ISNUMBER(FIND("7F",ScheduleCompile!S360)),ISNUMBER(FIND("9F",ScheduleCompile!S360)),ISNUMBER(FIND("4F",ScheduleCompile!S360))),VALUE(LEFT(ScheduleCompile!S360,FIND("F",ScheduleCompile!S360)-1)),ScheduleCompile!S360)))))),ISTEXT(ScheduleCompile!#REF!)),"ENDTABLE",IF(ISERROR(IF(ScheduleCompile!S360="Off",0,IF(ScheduleCompile!S360="On",1,IF(ISNUMBER(ScheduleCompile!S360),ScheduleCompile!S360/1,IF(ISTEXT(ScheduleCompile!S360),IF(OR(ISNUMBER(FIND("5F",ScheduleCompile!S360)),ISNUMBER(FIND("0F",ScheduleCompile!S360)),ISNUMBER(FIND("8F",ScheduleCompile!S360)),ISNUMBER(FIND("1F",ScheduleCompile!S360)),ISNUMBER(FIND("2F",ScheduleCompile!S360)),ISNUMBER(FIND("3F",ScheduleCompile!S360)),ISNUMBER(FIND("6F",ScheduleCompile!S360)),ISNUMBER(FIND("7F",ScheduleCompile!S360)),ISNUMBER(FIND("9F",ScheduleCompile!S360)),ISNUMBER(FIND("4F",ScheduleCompile!S360))),VALUE(LEFT(ScheduleCompile!S360,FIND("F",ScheduleCompile!S360)-1)),ScheduleCompile!S360)))))),"",IF(ScheduleCompile!S360="Off",0,IF(ScheduleCompile!S360="On",1,IF(ISNUMBER(ScheduleCompile!S360),ScheduleCompile!S360/1,IF(ISTEXT(ScheduleCompile!S360),IF(OR(ISNUMBER(FIND("5F",ScheduleCompile!S360)),ISNUMBER(FIND("0F",ScheduleCompile!S360)),ISNUMBER(FIND("8F",ScheduleCompile!S360)),ISNUMBER(FIND("1F",ScheduleCompile!S360)),ISNUMBER(FIND("2F",ScheduleCompile!S360)),ISNUMBER(FIND("3F",ScheduleCompile!S360)),ISNUMBER(FIND("6F",ScheduleCompile!S360)),ISNUMBER(FIND("7F",ScheduleCompile!S360)),ISNUMBER(FIND("9F",ScheduleCompile!S360)),ISNUMBER(FIND("4F",ScheduleCompile!S360))),VALUE(LEFT(ScheduleCompile!S360,FIND("F",ScheduleCompile!S360)-1)),ScheduleCompile!S360)))))))</f>
        <v>1</v>
      </c>
      <c r="Y367" s="1">
        <f>IF(AND(ISERROR(IF(ScheduleCompile!T360="Off",0,IF(ScheduleCompile!T360="On",1,IF(ISNUMBER(ScheduleCompile!T360),ScheduleCompile!T360/1,IF(ISTEXT(ScheduleCompile!T360),IF(OR(ISNUMBER(FIND("5F",ScheduleCompile!T360)),ISNUMBER(FIND("0F",ScheduleCompile!T360)),ISNUMBER(FIND("8F",ScheduleCompile!T360)),ISNUMBER(FIND("1F",ScheduleCompile!T360)),ISNUMBER(FIND("2F",ScheduleCompile!T360)),ISNUMBER(FIND("3F",ScheduleCompile!T360)),ISNUMBER(FIND("6F",ScheduleCompile!T360)),ISNUMBER(FIND("7F",ScheduleCompile!T360)),ISNUMBER(FIND("9F",ScheduleCompile!T360)),ISNUMBER(FIND("4F",ScheduleCompile!T360))),VALUE(LEFT(ScheduleCompile!T360,FIND("F",ScheduleCompile!T360)-1)),ScheduleCompile!T360)))))),ISTEXT(ScheduleCompile!#REF!)),"ENDTABLE",IF(ISERROR(IF(ScheduleCompile!T360="Off",0,IF(ScheduleCompile!T360="On",1,IF(ISNUMBER(ScheduleCompile!T360),ScheduleCompile!T360/1,IF(ISTEXT(ScheduleCompile!T360),IF(OR(ISNUMBER(FIND("5F",ScheduleCompile!T360)),ISNUMBER(FIND("0F",ScheduleCompile!T360)),ISNUMBER(FIND("8F",ScheduleCompile!T360)),ISNUMBER(FIND("1F",ScheduleCompile!T360)),ISNUMBER(FIND("2F",ScheduleCompile!T360)),ISNUMBER(FIND("3F",ScheduleCompile!T360)),ISNUMBER(FIND("6F",ScheduleCompile!T360)),ISNUMBER(FIND("7F",ScheduleCompile!T360)),ISNUMBER(FIND("9F",ScheduleCompile!T360)),ISNUMBER(FIND("4F",ScheduleCompile!T360))),VALUE(LEFT(ScheduleCompile!T360,FIND("F",ScheduleCompile!T360)-1)),ScheduleCompile!T360)))))),"",IF(ScheduleCompile!T360="Off",0,IF(ScheduleCompile!T360="On",1,IF(ISNUMBER(ScheduleCompile!T360),ScheduleCompile!T360/1,IF(ISTEXT(ScheduleCompile!T360),IF(OR(ISNUMBER(FIND("5F",ScheduleCompile!T360)),ISNUMBER(FIND("0F",ScheduleCompile!T360)),ISNUMBER(FIND("8F",ScheduleCompile!T360)),ISNUMBER(FIND("1F",ScheduleCompile!T360)),ISNUMBER(FIND("2F",ScheduleCompile!T360)),ISNUMBER(FIND("3F",ScheduleCompile!T360)),ISNUMBER(FIND("6F",ScheduleCompile!T360)),ISNUMBER(FIND("7F",ScheduleCompile!T360)),ISNUMBER(FIND("9F",ScheduleCompile!T360)),ISNUMBER(FIND("4F",ScheduleCompile!T360))),VALUE(LEFT(ScheduleCompile!T360,FIND("F",ScheduleCompile!T360)-1)),ScheduleCompile!T360)))))))</f>
        <v>1</v>
      </c>
      <c r="Z367" s="1">
        <f>IF(AND(ISERROR(IF(ScheduleCompile!U360="Off",0,IF(ScheduleCompile!U360="On",1,IF(ISNUMBER(ScheduleCompile!U360),ScheduleCompile!U360/1,IF(ISTEXT(ScheduleCompile!U360),IF(OR(ISNUMBER(FIND("5F",ScheduleCompile!U360)),ISNUMBER(FIND("0F",ScheduleCompile!U360)),ISNUMBER(FIND("8F",ScheduleCompile!U360)),ISNUMBER(FIND("1F",ScheduleCompile!U360)),ISNUMBER(FIND("2F",ScheduleCompile!U360)),ISNUMBER(FIND("3F",ScheduleCompile!U360)),ISNUMBER(FIND("6F",ScheduleCompile!U360)),ISNUMBER(FIND("7F",ScheduleCompile!U360)),ISNUMBER(FIND("9F",ScheduleCompile!U360)),ISNUMBER(FIND("4F",ScheduleCompile!U360))),VALUE(LEFT(ScheduleCompile!U360,FIND("F",ScheduleCompile!U360)-1)),ScheduleCompile!U360)))))),ISTEXT(ScheduleCompile!#REF!)),"ENDTABLE",IF(ISERROR(IF(ScheduleCompile!U360="Off",0,IF(ScheduleCompile!U360="On",1,IF(ISNUMBER(ScheduleCompile!U360),ScheduleCompile!U360/1,IF(ISTEXT(ScheduleCompile!U360),IF(OR(ISNUMBER(FIND("5F",ScheduleCompile!U360)),ISNUMBER(FIND("0F",ScheduleCompile!U360)),ISNUMBER(FIND("8F",ScheduleCompile!U360)),ISNUMBER(FIND("1F",ScheduleCompile!U360)),ISNUMBER(FIND("2F",ScheduleCompile!U360)),ISNUMBER(FIND("3F",ScheduleCompile!U360)),ISNUMBER(FIND("6F",ScheduleCompile!U360)),ISNUMBER(FIND("7F",ScheduleCompile!U360)),ISNUMBER(FIND("9F",ScheduleCompile!U360)),ISNUMBER(FIND("4F",ScheduleCompile!U360))),VALUE(LEFT(ScheduleCompile!U360,FIND("F",ScheduleCompile!U360)-1)),ScheduleCompile!U360)))))),"",IF(ScheduleCompile!U360="Off",0,IF(ScheduleCompile!U360="On",1,IF(ISNUMBER(ScheduleCompile!U360),ScheduleCompile!U360/1,IF(ISTEXT(ScheduleCompile!U360),IF(OR(ISNUMBER(FIND("5F",ScheduleCompile!U360)),ISNUMBER(FIND("0F",ScheduleCompile!U360)),ISNUMBER(FIND("8F",ScheduleCompile!U360)),ISNUMBER(FIND("1F",ScheduleCompile!U360)),ISNUMBER(FIND("2F",ScheduleCompile!U360)),ISNUMBER(FIND("3F",ScheduleCompile!U360)),ISNUMBER(FIND("6F",ScheduleCompile!U360)),ISNUMBER(FIND("7F",ScheduleCompile!U360)),ISNUMBER(FIND("9F",ScheduleCompile!U360)),ISNUMBER(FIND("4F",ScheduleCompile!U360))),VALUE(LEFT(ScheduleCompile!U360,FIND("F",ScheduleCompile!U360)-1)),ScheduleCompile!U360)))))))</f>
        <v>1</v>
      </c>
      <c r="AA367" s="1">
        <f>IF(AND(ISERROR(IF(ScheduleCompile!V360="Off",0,IF(ScheduleCompile!V360="On",1,IF(ISNUMBER(ScheduleCompile!V360),ScheduleCompile!V360/1,IF(ISTEXT(ScheduleCompile!V360),IF(OR(ISNUMBER(FIND("5F",ScheduleCompile!V360)),ISNUMBER(FIND("0F",ScheduleCompile!V360)),ISNUMBER(FIND("8F",ScheduleCompile!V360)),ISNUMBER(FIND("1F",ScheduleCompile!V360)),ISNUMBER(FIND("2F",ScheduleCompile!V360)),ISNUMBER(FIND("3F",ScheduleCompile!V360)),ISNUMBER(FIND("6F",ScheduleCompile!V360)),ISNUMBER(FIND("7F",ScheduleCompile!V360)),ISNUMBER(FIND("9F",ScheduleCompile!V360)),ISNUMBER(FIND("4F",ScheduleCompile!V360))),VALUE(LEFT(ScheduleCompile!V360,FIND("F",ScheduleCompile!V360)-1)),ScheduleCompile!V360)))))),ISTEXT(ScheduleCompile!#REF!)),"ENDTABLE",IF(ISERROR(IF(ScheduleCompile!V360="Off",0,IF(ScheduleCompile!V360="On",1,IF(ISNUMBER(ScheduleCompile!V360),ScheduleCompile!V360/1,IF(ISTEXT(ScheduleCompile!V360),IF(OR(ISNUMBER(FIND("5F",ScheduleCompile!V360)),ISNUMBER(FIND("0F",ScheduleCompile!V360)),ISNUMBER(FIND("8F",ScheduleCompile!V360)),ISNUMBER(FIND("1F",ScheduleCompile!V360)),ISNUMBER(FIND("2F",ScheduleCompile!V360)),ISNUMBER(FIND("3F",ScheduleCompile!V360)),ISNUMBER(FIND("6F",ScheduleCompile!V360)),ISNUMBER(FIND("7F",ScheduleCompile!V360)),ISNUMBER(FIND("9F",ScheduleCompile!V360)),ISNUMBER(FIND("4F",ScheduleCompile!V360))),VALUE(LEFT(ScheduleCompile!V360,FIND("F",ScheduleCompile!V360)-1)),ScheduleCompile!V360)))))),"",IF(ScheduleCompile!V360="Off",0,IF(ScheduleCompile!V360="On",1,IF(ISNUMBER(ScheduleCompile!V360),ScheduleCompile!V360/1,IF(ISTEXT(ScheduleCompile!V360),IF(OR(ISNUMBER(FIND("5F",ScheduleCompile!V360)),ISNUMBER(FIND("0F",ScheduleCompile!V360)),ISNUMBER(FIND("8F",ScheduleCompile!V360)),ISNUMBER(FIND("1F",ScheduleCompile!V360)),ISNUMBER(FIND("2F",ScheduleCompile!V360)),ISNUMBER(FIND("3F",ScheduleCompile!V360)),ISNUMBER(FIND("6F",ScheduleCompile!V360)),ISNUMBER(FIND("7F",ScheduleCompile!V360)),ISNUMBER(FIND("9F",ScheduleCompile!V360)),ISNUMBER(FIND("4F",ScheduleCompile!V360))),VALUE(LEFT(ScheduleCompile!V360,FIND("F",ScheduleCompile!V360)-1)),ScheduleCompile!V360)))))))</f>
        <v>1</v>
      </c>
      <c r="AB367" s="1">
        <f>IF(AND(ISERROR(IF(ScheduleCompile!W360="Off",0,IF(ScheduleCompile!W360="On",1,IF(ISNUMBER(ScheduleCompile!W360),ScheduleCompile!W360/1,IF(ISTEXT(ScheduleCompile!W360),IF(OR(ISNUMBER(FIND("5F",ScheduleCompile!W360)),ISNUMBER(FIND("0F",ScheduleCompile!W360)),ISNUMBER(FIND("8F",ScheduleCompile!W360)),ISNUMBER(FIND("1F",ScheduleCompile!W360)),ISNUMBER(FIND("2F",ScheduleCompile!W360)),ISNUMBER(FIND("3F",ScheduleCompile!W360)),ISNUMBER(FIND("6F",ScheduleCompile!W360)),ISNUMBER(FIND("7F",ScheduleCompile!W360)),ISNUMBER(FIND("9F",ScheduleCompile!W360)),ISNUMBER(FIND("4F",ScheduleCompile!W360))),VALUE(LEFT(ScheduleCompile!W360,FIND("F",ScheduleCompile!W360)-1)),ScheduleCompile!W360)))))),ISTEXT(ScheduleCompile!#REF!)),"ENDTABLE",IF(ISERROR(IF(ScheduleCompile!W360="Off",0,IF(ScheduleCompile!W360="On",1,IF(ISNUMBER(ScheduleCompile!W360),ScheduleCompile!W360/1,IF(ISTEXT(ScheduleCompile!W360),IF(OR(ISNUMBER(FIND("5F",ScheduleCompile!W360)),ISNUMBER(FIND("0F",ScheduleCompile!W360)),ISNUMBER(FIND("8F",ScheduleCompile!W360)),ISNUMBER(FIND("1F",ScheduleCompile!W360)),ISNUMBER(FIND("2F",ScheduleCompile!W360)),ISNUMBER(FIND("3F",ScheduleCompile!W360)),ISNUMBER(FIND("6F",ScheduleCompile!W360)),ISNUMBER(FIND("7F",ScheduleCompile!W360)),ISNUMBER(FIND("9F",ScheduleCompile!W360)),ISNUMBER(FIND("4F",ScheduleCompile!W360))),VALUE(LEFT(ScheduleCompile!W360,FIND("F",ScheduleCompile!W360)-1)),ScheduleCompile!W360)))))),"",IF(ScheduleCompile!W360="Off",0,IF(ScheduleCompile!W360="On",1,IF(ISNUMBER(ScheduleCompile!W360),ScheduleCompile!W360/1,IF(ISTEXT(ScheduleCompile!W360),IF(OR(ISNUMBER(FIND("5F",ScheduleCompile!W360)),ISNUMBER(FIND("0F",ScheduleCompile!W360)),ISNUMBER(FIND("8F",ScheduleCompile!W360)),ISNUMBER(FIND("1F",ScheduleCompile!W360)),ISNUMBER(FIND("2F",ScheduleCompile!W360)),ISNUMBER(FIND("3F",ScheduleCompile!W360)),ISNUMBER(FIND("6F",ScheduleCompile!W360)),ISNUMBER(FIND("7F",ScheduleCompile!W360)),ISNUMBER(FIND("9F",ScheduleCompile!W360)),ISNUMBER(FIND("4F",ScheduleCompile!W360))),VALUE(LEFT(ScheduleCompile!W360,FIND("F",ScheduleCompile!W360)-1)),ScheduleCompile!W360)))))))</f>
        <v>1</v>
      </c>
      <c r="AC367" s="1">
        <f>IF(AND(ISERROR(IF(ScheduleCompile!X360="Off",0,IF(ScheduleCompile!X360="On",1,IF(ISNUMBER(ScheduleCompile!X360),ScheduleCompile!X360/1,IF(ISTEXT(ScheduleCompile!X360),IF(OR(ISNUMBER(FIND("5F",ScheduleCompile!X360)),ISNUMBER(FIND("0F",ScheduleCompile!X360)),ISNUMBER(FIND("8F",ScheduleCompile!X360)),ISNUMBER(FIND("1F",ScheduleCompile!X360)),ISNUMBER(FIND("2F",ScheduleCompile!X360)),ISNUMBER(FIND("3F",ScheduleCompile!X360)),ISNUMBER(FIND("6F",ScheduleCompile!X360)),ISNUMBER(FIND("7F",ScheduleCompile!X360)),ISNUMBER(FIND("9F",ScheduleCompile!X360)),ISNUMBER(FIND("4F",ScheduleCompile!X360))),VALUE(LEFT(ScheduleCompile!X360,FIND("F",ScheduleCompile!X360)-1)),ScheduleCompile!X360)))))),ISTEXT(ScheduleCompile!#REF!)),"ENDTABLE",IF(ISERROR(IF(ScheduleCompile!X360="Off",0,IF(ScheduleCompile!X360="On",1,IF(ISNUMBER(ScheduleCompile!X360),ScheduleCompile!X360/1,IF(ISTEXT(ScheduleCompile!X360),IF(OR(ISNUMBER(FIND("5F",ScheduleCompile!X360)),ISNUMBER(FIND("0F",ScheduleCompile!X360)),ISNUMBER(FIND("8F",ScheduleCompile!X360)),ISNUMBER(FIND("1F",ScheduleCompile!X360)),ISNUMBER(FIND("2F",ScheduleCompile!X360)),ISNUMBER(FIND("3F",ScheduleCompile!X360)),ISNUMBER(FIND("6F",ScheduleCompile!X360)),ISNUMBER(FIND("7F",ScheduleCompile!X360)),ISNUMBER(FIND("9F",ScheduleCompile!X360)),ISNUMBER(FIND("4F",ScheduleCompile!X360))),VALUE(LEFT(ScheduleCompile!X360,FIND("F",ScheduleCompile!X360)-1)),ScheduleCompile!X360)))))),"",IF(ScheduleCompile!X360="Off",0,IF(ScheduleCompile!X360="On",1,IF(ISNUMBER(ScheduleCompile!X360),ScheduleCompile!X360/1,IF(ISTEXT(ScheduleCompile!X360),IF(OR(ISNUMBER(FIND("5F",ScheduleCompile!X360)),ISNUMBER(FIND("0F",ScheduleCompile!X360)),ISNUMBER(FIND("8F",ScheduleCompile!X360)),ISNUMBER(FIND("1F",ScheduleCompile!X360)),ISNUMBER(FIND("2F",ScheduleCompile!X360)),ISNUMBER(FIND("3F",ScheduleCompile!X360)),ISNUMBER(FIND("6F",ScheduleCompile!X360)),ISNUMBER(FIND("7F",ScheduleCompile!X360)),ISNUMBER(FIND("9F",ScheduleCompile!X360)),ISNUMBER(FIND("4F",ScheduleCompile!X360))),VALUE(LEFT(ScheduleCompile!X360,FIND("F",ScheduleCompile!X360)-1)),ScheduleCompile!X360)))))))</f>
        <v>1</v>
      </c>
      <c r="AD367" s="1">
        <f>IF(AND(ISERROR(IF(ScheduleCompile!Y360="Off",0,IF(ScheduleCompile!Y360="On",1,IF(ISNUMBER(ScheduleCompile!Y360),ScheduleCompile!Y360/1,IF(ISTEXT(ScheduleCompile!Y360),IF(OR(ISNUMBER(FIND("5F",ScheduleCompile!Y360)),ISNUMBER(FIND("0F",ScheduleCompile!Y360)),ISNUMBER(FIND("8F",ScheduleCompile!Y360)),ISNUMBER(FIND("1F",ScheduleCompile!Y360)),ISNUMBER(FIND("2F",ScheduleCompile!Y360)),ISNUMBER(FIND("3F",ScheduleCompile!Y360)),ISNUMBER(FIND("6F",ScheduleCompile!Y360)),ISNUMBER(FIND("7F",ScheduleCompile!Y360)),ISNUMBER(FIND("9F",ScheduleCompile!Y360)),ISNUMBER(FIND("4F",ScheduleCompile!Y360))),VALUE(LEFT(ScheduleCompile!Y360,FIND("F",ScheduleCompile!Y360)-1)),ScheduleCompile!Y360)))))),ISTEXT(ScheduleCompile!#REF!)),"ENDTABLE",IF(ISERROR(IF(ScheduleCompile!Y360="Off",0,IF(ScheduleCompile!Y360="On",1,IF(ISNUMBER(ScheduleCompile!Y360),ScheduleCompile!Y360/1,IF(ISTEXT(ScheduleCompile!Y360),IF(OR(ISNUMBER(FIND("5F",ScheduleCompile!Y360)),ISNUMBER(FIND("0F",ScheduleCompile!Y360)),ISNUMBER(FIND("8F",ScheduleCompile!Y360)),ISNUMBER(FIND("1F",ScheduleCompile!Y360)),ISNUMBER(FIND("2F",ScheduleCompile!Y360)),ISNUMBER(FIND("3F",ScheduleCompile!Y360)),ISNUMBER(FIND("6F",ScheduleCompile!Y360)),ISNUMBER(FIND("7F",ScheduleCompile!Y360)),ISNUMBER(FIND("9F",ScheduleCompile!Y360)),ISNUMBER(FIND("4F",ScheduleCompile!Y360))),VALUE(LEFT(ScheduleCompile!Y360,FIND("F",ScheduleCompile!Y360)-1)),ScheduleCompile!Y360)))))),"",IF(ScheduleCompile!Y360="Off",0,IF(ScheduleCompile!Y360="On",1,IF(ISNUMBER(ScheduleCompile!Y360),ScheduleCompile!Y360/1,IF(ISTEXT(ScheduleCompile!Y360),IF(OR(ISNUMBER(FIND("5F",ScheduleCompile!Y360)),ISNUMBER(FIND("0F",ScheduleCompile!Y360)),ISNUMBER(FIND("8F",ScheduleCompile!Y360)),ISNUMBER(FIND("1F",ScheduleCompile!Y360)),ISNUMBER(FIND("2F",ScheduleCompile!Y360)),ISNUMBER(FIND("3F",ScheduleCompile!Y360)),ISNUMBER(FIND("6F",ScheduleCompile!Y360)),ISNUMBER(FIND("7F",ScheduleCompile!Y360)),ISNUMBER(FIND("9F",ScheduleCompile!Y360)),ISNUMBER(FIND("4F",ScheduleCompile!Y360))),VALUE(LEFT(ScheduleCompile!Y360,FIND("F",ScheduleCompile!Y360)-1)),ScheduleCompile!Y360)))))))</f>
        <v>1</v>
      </c>
    </row>
    <row r="368" spans="1:30" x14ac:dyDescent="0.25">
      <c r="A368" t="str">
        <f t="shared" si="23"/>
        <v>SchDay "ResidentialLivingEscalatorSun"  Type = "Fraction" Hr = (1, 1, 1, 1, 1, 1, 1, 1, 1, 1, 1, 1, 1, 1, 1, 1, 1, 1, 1, 1, 1, 1, 1, 1) ..</v>
      </c>
      <c r="B368" s="1" t="s">
        <v>623</v>
      </c>
      <c r="C368" t="str">
        <f t="shared" si="24"/>
        <v xml:space="preserve">SchDay "ResidentialLivingEscalatorSun"  Type = "Fraction" Hr = </v>
      </c>
      <c r="D368" t="str">
        <f t="shared" si="25"/>
        <v>(1, 1, 1, 1, 1, 1, 1, 1, 1, 1, 1, 1, 1, 1, 1, 1, 1, 1, 1, 1, 1, 1, 1, 1) ..</v>
      </c>
      <c r="E368" s="30" t="str">
        <f>ScheduleCompile!A361</f>
        <v>ResidentialLivingEscalatorSun</v>
      </c>
      <c r="F368" t="str">
        <f t="shared" si="26"/>
        <v>Fraction</v>
      </c>
      <c r="G368" s="1">
        <f>IF(AND(ISERROR(IF(ScheduleCompile!B361="Off",0,IF(ScheduleCompile!B361="On",1,IF(ISNUMBER(ScheduleCompile!B361),ScheduleCompile!B361/1,IF(ISTEXT(ScheduleCompile!B361),IF(OR(ISNUMBER(FIND("5F",ScheduleCompile!B361)),ISNUMBER(FIND("0F",ScheduleCompile!B361)),ISNUMBER(FIND("8F",ScheduleCompile!B361)),ISNUMBER(FIND("1F",ScheduleCompile!B361)),ISNUMBER(FIND("2F",ScheduleCompile!B361)),ISNUMBER(FIND("3F",ScheduleCompile!B361)),ISNUMBER(FIND("6F",ScheduleCompile!B361)),ISNUMBER(FIND("7F",ScheduleCompile!B361)),ISNUMBER(FIND("9F",ScheduleCompile!B361)),ISNUMBER(FIND("4F",ScheduleCompile!B361))),VALUE(LEFT(ScheduleCompile!B361,FIND("F",ScheduleCompile!B361)-1)),ScheduleCompile!B361)))))),ISTEXT(ScheduleCompile!#REF!)),"ENDTABLE",IF(ISERROR(IF(ScheduleCompile!B361="Off",0,IF(ScheduleCompile!B361="On",1,IF(ISNUMBER(ScheduleCompile!B361),ScheduleCompile!B361/1,IF(ISTEXT(ScheduleCompile!B361),IF(OR(ISNUMBER(FIND("5F",ScheduleCompile!B361)),ISNUMBER(FIND("0F",ScheduleCompile!B361)),ISNUMBER(FIND("8F",ScheduleCompile!B361)),ISNUMBER(FIND("1F",ScheduleCompile!B361)),ISNUMBER(FIND("2F",ScheduleCompile!B361)),ISNUMBER(FIND("3F",ScheduleCompile!B361)),ISNUMBER(FIND("6F",ScheduleCompile!B361)),ISNUMBER(FIND("7F",ScheduleCompile!B361)),ISNUMBER(FIND("9F",ScheduleCompile!B361)),ISNUMBER(FIND("4F",ScheduleCompile!B361))),VALUE(LEFT(ScheduleCompile!B361,FIND("F",ScheduleCompile!B361)-1)),ScheduleCompile!B361)))))),"",IF(ScheduleCompile!B361="Off",0,IF(ScheduleCompile!B361="On",1,IF(ISNUMBER(ScheduleCompile!B361),ScheduleCompile!B361/1,IF(ISTEXT(ScheduleCompile!B361),IF(OR(ISNUMBER(FIND("5F",ScheduleCompile!B361)),ISNUMBER(FIND("0F",ScheduleCompile!B361)),ISNUMBER(FIND("8F",ScheduleCompile!B361)),ISNUMBER(FIND("1F",ScheduleCompile!B361)),ISNUMBER(FIND("2F",ScheduleCompile!B361)),ISNUMBER(FIND("3F",ScheduleCompile!B361)),ISNUMBER(FIND("6F",ScheduleCompile!B361)),ISNUMBER(FIND("7F",ScheduleCompile!B361)),ISNUMBER(FIND("9F",ScheduleCompile!B361)),ISNUMBER(FIND("4F",ScheduleCompile!B361))),VALUE(LEFT(ScheduleCompile!B361,FIND("F",ScheduleCompile!B361)-1)),ScheduleCompile!B361)))))))</f>
        <v>1</v>
      </c>
      <c r="H368" s="1">
        <f>IF(AND(ISERROR(IF(ScheduleCompile!C361="Off",0,IF(ScheduleCompile!C361="On",1,IF(ISNUMBER(ScheduleCompile!C361),ScheduleCompile!C361/1,IF(ISTEXT(ScheduleCompile!C361),IF(OR(ISNUMBER(FIND("5F",ScheduleCompile!C361)),ISNUMBER(FIND("0F",ScheduleCompile!C361)),ISNUMBER(FIND("8F",ScheduleCompile!C361)),ISNUMBER(FIND("1F",ScheduleCompile!C361)),ISNUMBER(FIND("2F",ScheduleCompile!C361)),ISNUMBER(FIND("3F",ScheduleCompile!C361)),ISNUMBER(FIND("6F",ScheduleCompile!C361)),ISNUMBER(FIND("7F",ScheduleCompile!C361)),ISNUMBER(FIND("9F",ScheduleCompile!C361)),ISNUMBER(FIND("4F",ScheduleCompile!C361))),VALUE(LEFT(ScheduleCompile!C361,FIND("F",ScheduleCompile!C361)-1)),ScheduleCompile!C361)))))),ISTEXT(ScheduleCompile!#REF!)),"ENDTABLE",IF(ISERROR(IF(ScheduleCompile!C361="Off",0,IF(ScheduleCompile!C361="On",1,IF(ISNUMBER(ScheduleCompile!C361),ScheduleCompile!C361/1,IF(ISTEXT(ScheduleCompile!C361),IF(OR(ISNUMBER(FIND("5F",ScheduleCompile!C361)),ISNUMBER(FIND("0F",ScheduleCompile!C361)),ISNUMBER(FIND("8F",ScheduleCompile!C361)),ISNUMBER(FIND("1F",ScheduleCompile!C361)),ISNUMBER(FIND("2F",ScheduleCompile!C361)),ISNUMBER(FIND("3F",ScheduleCompile!C361)),ISNUMBER(FIND("6F",ScheduleCompile!C361)),ISNUMBER(FIND("7F",ScheduleCompile!C361)),ISNUMBER(FIND("9F",ScheduleCompile!C361)),ISNUMBER(FIND("4F",ScheduleCompile!C361))),VALUE(LEFT(ScheduleCompile!C361,FIND("F",ScheduleCompile!C361)-1)),ScheduleCompile!C361)))))),"",IF(ScheduleCompile!C361="Off",0,IF(ScheduleCompile!C361="On",1,IF(ISNUMBER(ScheduleCompile!C361),ScheduleCompile!C361/1,IF(ISTEXT(ScheduleCompile!C361),IF(OR(ISNUMBER(FIND("5F",ScheduleCompile!C361)),ISNUMBER(FIND("0F",ScheduleCompile!C361)),ISNUMBER(FIND("8F",ScheduleCompile!C361)),ISNUMBER(FIND("1F",ScheduleCompile!C361)),ISNUMBER(FIND("2F",ScheduleCompile!C361)),ISNUMBER(FIND("3F",ScheduleCompile!C361)),ISNUMBER(FIND("6F",ScheduleCompile!C361)),ISNUMBER(FIND("7F",ScheduleCompile!C361)),ISNUMBER(FIND("9F",ScheduleCompile!C361)),ISNUMBER(FIND("4F",ScheduleCompile!C361))),VALUE(LEFT(ScheduleCompile!C361,FIND("F",ScheduleCompile!C361)-1)),ScheduleCompile!C361)))))))</f>
        <v>1</v>
      </c>
      <c r="I368" s="1">
        <f>IF(AND(ISERROR(IF(ScheduleCompile!D361="Off",0,IF(ScheduleCompile!D361="On",1,IF(ISNUMBER(ScheduleCompile!D361),ScheduleCompile!D361/1,IF(ISTEXT(ScheduleCompile!D361),IF(OR(ISNUMBER(FIND("5F",ScheduleCompile!D361)),ISNUMBER(FIND("0F",ScheduleCompile!D361)),ISNUMBER(FIND("8F",ScheduleCompile!D361)),ISNUMBER(FIND("1F",ScheduleCompile!D361)),ISNUMBER(FIND("2F",ScheduleCompile!D361)),ISNUMBER(FIND("3F",ScheduleCompile!D361)),ISNUMBER(FIND("6F",ScheduleCompile!D361)),ISNUMBER(FIND("7F",ScheduleCompile!D361)),ISNUMBER(FIND("9F",ScheduleCompile!D361)),ISNUMBER(FIND("4F",ScheduleCompile!D361))),VALUE(LEFT(ScheduleCompile!D361,FIND("F",ScheduleCompile!D361)-1)),ScheduleCompile!D361)))))),ISTEXT(ScheduleCompile!#REF!)),"ENDTABLE",IF(ISERROR(IF(ScheduleCompile!D361="Off",0,IF(ScheduleCompile!D361="On",1,IF(ISNUMBER(ScheduleCompile!D361),ScheduleCompile!D361/1,IF(ISTEXT(ScheduleCompile!D361),IF(OR(ISNUMBER(FIND("5F",ScheduleCompile!D361)),ISNUMBER(FIND("0F",ScheduleCompile!D361)),ISNUMBER(FIND("8F",ScheduleCompile!D361)),ISNUMBER(FIND("1F",ScheduleCompile!D361)),ISNUMBER(FIND("2F",ScheduleCompile!D361)),ISNUMBER(FIND("3F",ScheduleCompile!D361)),ISNUMBER(FIND("6F",ScheduleCompile!D361)),ISNUMBER(FIND("7F",ScheduleCompile!D361)),ISNUMBER(FIND("9F",ScheduleCompile!D361)),ISNUMBER(FIND("4F",ScheduleCompile!D361))),VALUE(LEFT(ScheduleCompile!D361,FIND("F",ScheduleCompile!D361)-1)),ScheduleCompile!D361)))))),"",IF(ScheduleCompile!D361="Off",0,IF(ScheduleCompile!D361="On",1,IF(ISNUMBER(ScheduleCompile!D361),ScheduleCompile!D361/1,IF(ISTEXT(ScheduleCompile!D361),IF(OR(ISNUMBER(FIND("5F",ScheduleCompile!D361)),ISNUMBER(FIND("0F",ScheduleCompile!D361)),ISNUMBER(FIND("8F",ScheduleCompile!D361)),ISNUMBER(FIND("1F",ScheduleCompile!D361)),ISNUMBER(FIND("2F",ScheduleCompile!D361)),ISNUMBER(FIND("3F",ScheduleCompile!D361)),ISNUMBER(FIND("6F",ScheduleCompile!D361)),ISNUMBER(FIND("7F",ScheduleCompile!D361)),ISNUMBER(FIND("9F",ScheduleCompile!D361)),ISNUMBER(FIND("4F",ScheduleCompile!D361))),VALUE(LEFT(ScheduleCompile!D361,FIND("F",ScheduleCompile!D361)-1)),ScheduleCompile!D361)))))))</f>
        <v>1</v>
      </c>
      <c r="J368" s="1">
        <f>IF(AND(ISERROR(IF(ScheduleCompile!E361="Off",0,IF(ScheduleCompile!E361="On",1,IF(ISNUMBER(ScheduleCompile!E361),ScheduleCompile!E361/1,IF(ISTEXT(ScheduleCompile!E361),IF(OR(ISNUMBER(FIND("5F",ScheduleCompile!E361)),ISNUMBER(FIND("0F",ScheduleCompile!E361)),ISNUMBER(FIND("8F",ScheduleCompile!E361)),ISNUMBER(FIND("1F",ScheduleCompile!E361)),ISNUMBER(FIND("2F",ScheduleCompile!E361)),ISNUMBER(FIND("3F",ScheduleCompile!E361)),ISNUMBER(FIND("6F",ScheduleCompile!E361)),ISNUMBER(FIND("7F",ScheduleCompile!E361)),ISNUMBER(FIND("9F",ScheduleCompile!E361)),ISNUMBER(FIND("4F",ScheduleCompile!E361))),VALUE(LEFT(ScheduleCompile!E361,FIND("F",ScheduleCompile!E361)-1)),ScheduleCompile!E361)))))),ISTEXT(ScheduleCompile!#REF!)),"ENDTABLE",IF(ISERROR(IF(ScheduleCompile!E361="Off",0,IF(ScheduleCompile!E361="On",1,IF(ISNUMBER(ScheduleCompile!E361),ScheduleCompile!E361/1,IF(ISTEXT(ScheduleCompile!E361),IF(OR(ISNUMBER(FIND("5F",ScheduleCompile!E361)),ISNUMBER(FIND("0F",ScheduleCompile!E361)),ISNUMBER(FIND("8F",ScheduleCompile!E361)),ISNUMBER(FIND("1F",ScheduleCompile!E361)),ISNUMBER(FIND("2F",ScheduleCompile!E361)),ISNUMBER(FIND("3F",ScheduleCompile!E361)),ISNUMBER(FIND("6F",ScheduleCompile!E361)),ISNUMBER(FIND("7F",ScheduleCompile!E361)),ISNUMBER(FIND("9F",ScheduleCompile!E361)),ISNUMBER(FIND("4F",ScheduleCompile!E361))),VALUE(LEFT(ScheduleCompile!E361,FIND("F",ScheduleCompile!E361)-1)),ScheduleCompile!E361)))))),"",IF(ScheduleCompile!E361="Off",0,IF(ScheduleCompile!E361="On",1,IF(ISNUMBER(ScheduleCompile!E361),ScheduleCompile!E361/1,IF(ISTEXT(ScheduleCompile!E361),IF(OR(ISNUMBER(FIND("5F",ScheduleCompile!E361)),ISNUMBER(FIND("0F",ScheduleCompile!E361)),ISNUMBER(FIND("8F",ScheduleCompile!E361)),ISNUMBER(FIND("1F",ScheduleCompile!E361)),ISNUMBER(FIND("2F",ScheduleCompile!E361)),ISNUMBER(FIND("3F",ScheduleCompile!E361)),ISNUMBER(FIND("6F",ScheduleCompile!E361)),ISNUMBER(FIND("7F",ScheduleCompile!E361)),ISNUMBER(FIND("9F",ScheduleCompile!E361)),ISNUMBER(FIND("4F",ScheduleCompile!E361))),VALUE(LEFT(ScheduleCompile!E361,FIND("F",ScheduleCompile!E361)-1)),ScheduleCompile!E361)))))))</f>
        <v>1</v>
      </c>
      <c r="K368" s="1">
        <f>IF(AND(ISERROR(IF(ScheduleCompile!F361="Off",0,IF(ScheduleCompile!F361="On",1,IF(ISNUMBER(ScheduleCompile!F361),ScheduleCompile!F361/1,IF(ISTEXT(ScheduleCompile!F361),IF(OR(ISNUMBER(FIND("5F",ScheduleCompile!F361)),ISNUMBER(FIND("0F",ScheduleCompile!F361)),ISNUMBER(FIND("8F",ScheduleCompile!F361)),ISNUMBER(FIND("1F",ScheduleCompile!F361)),ISNUMBER(FIND("2F",ScheduleCompile!F361)),ISNUMBER(FIND("3F",ScheduleCompile!F361)),ISNUMBER(FIND("6F",ScheduleCompile!F361)),ISNUMBER(FIND("7F",ScheduleCompile!F361)),ISNUMBER(FIND("9F",ScheduleCompile!F361)),ISNUMBER(FIND("4F",ScheduleCompile!F361))),VALUE(LEFT(ScheduleCompile!F361,FIND("F",ScheduleCompile!F361)-1)),ScheduleCompile!F361)))))),ISTEXT(ScheduleCompile!#REF!)),"ENDTABLE",IF(ISERROR(IF(ScheduleCompile!F361="Off",0,IF(ScheduleCompile!F361="On",1,IF(ISNUMBER(ScheduleCompile!F361),ScheduleCompile!F361/1,IF(ISTEXT(ScheduleCompile!F361),IF(OR(ISNUMBER(FIND("5F",ScheduleCompile!F361)),ISNUMBER(FIND("0F",ScheduleCompile!F361)),ISNUMBER(FIND("8F",ScheduleCompile!F361)),ISNUMBER(FIND("1F",ScheduleCompile!F361)),ISNUMBER(FIND("2F",ScheduleCompile!F361)),ISNUMBER(FIND("3F",ScheduleCompile!F361)),ISNUMBER(FIND("6F",ScheduleCompile!F361)),ISNUMBER(FIND("7F",ScheduleCompile!F361)),ISNUMBER(FIND("9F",ScheduleCompile!F361)),ISNUMBER(FIND("4F",ScheduleCompile!F361))),VALUE(LEFT(ScheduleCompile!F361,FIND("F",ScheduleCompile!F361)-1)),ScheduleCompile!F361)))))),"",IF(ScheduleCompile!F361="Off",0,IF(ScheduleCompile!F361="On",1,IF(ISNUMBER(ScheduleCompile!F361),ScheduleCompile!F361/1,IF(ISTEXT(ScheduleCompile!F361),IF(OR(ISNUMBER(FIND("5F",ScheduleCompile!F361)),ISNUMBER(FIND("0F",ScheduleCompile!F361)),ISNUMBER(FIND("8F",ScheduleCompile!F361)),ISNUMBER(FIND("1F",ScheduleCompile!F361)),ISNUMBER(FIND("2F",ScheduleCompile!F361)),ISNUMBER(FIND("3F",ScheduleCompile!F361)),ISNUMBER(FIND("6F",ScheduleCompile!F361)),ISNUMBER(FIND("7F",ScheduleCompile!F361)),ISNUMBER(FIND("9F",ScheduleCompile!F361)),ISNUMBER(FIND("4F",ScheduleCompile!F361))),VALUE(LEFT(ScheduleCompile!F361,FIND("F",ScheduleCompile!F361)-1)),ScheduleCompile!F361)))))))</f>
        <v>1</v>
      </c>
      <c r="L368" s="1">
        <f>IF(AND(ISERROR(IF(ScheduleCompile!G361="Off",0,IF(ScheduleCompile!G361="On",1,IF(ISNUMBER(ScheduleCompile!G361),ScheduleCompile!G361/1,IF(ISTEXT(ScheduleCompile!G361),IF(OR(ISNUMBER(FIND("5F",ScheduleCompile!G361)),ISNUMBER(FIND("0F",ScheduleCompile!G361)),ISNUMBER(FIND("8F",ScheduleCompile!G361)),ISNUMBER(FIND("1F",ScheduleCompile!G361)),ISNUMBER(FIND("2F",ScheduleCompile!G361)),ISNUMBER(FIND("3F",ScheduleCompile!G361)),ISNUMBER(FIND("6F",ScheduleCompile!G361)),ISNUMBER(FIND("7F",ScheduleCompile!G361)),ISNUMBER(FIND("9F",ScheduleCompile!G361)),ISNUMBER(FIND("4F",ScheduleCompile!G361))),VALUE(LEFT(ScheduleCompile!G361,FIND("F",ScheduleCompile!G361)-1)),ScheduleCompile!G361)))))),ISTEXT(ScheduleCompile!#REF!)),"ENDTABLE",IF(ISERROR(IF(ScheduleCompile!G361="Off",0,IF(ScheduleCompile!G361="On",1,IF(ISNUMBER(ScheduleCompile!G361),ScheduleCompile!G361/1,IF(ISTEXT(ScheduleCompile!G361),IF(OR(ISNUMBER(FIND("5F",ScheduleCompile!G361)),ISNUMBER(FIND("0F",ScheduleCompile!G361)),ISNUMBER(FIND("8F",ScheduleCompile!G361)),ISNUMBER(FIND("1F",ScheduleCompile!G361)),ISNUMBER(FIND("2F",ScheduleCompile!G361)),ISNUMBER(FIND("3F",ScheduleCompile!G361)),ISNUMBER(FIND("6F",ScheduleCompile!G361)),ISNUMBER(FIND("7F",ScheduleCompile!G361)),ISNUMBER(FIND("9F",ScheduleCompile!G361)),ISNUMBER(FIND("4F",ScheduleCompile!G361))),VALUE(LEFT(ScheduleCompile!G361,FIND("F",ScheduleCompile!G361)-1)),ScheduleCompile!G361)))))),"",IF(ScheduleCompile!G361="Off",0,IF(ScheduleCompile!G361="On",1,IF(ISNUMBER(ScheduleCompile!G361),ScheduleCompile!G361/1,IF(ISTEXT(ScheduleCompile!G361),IF(OR(ISNUMBER(FIND("5F",ScheduleCompile!G361)),ISNUMBER(FIND("0F",ScheduleCompile!G361)),ISNUMBER(FIND("8F",ScheduleCompile!G361)),ISNUMBER(FIND("1F",ScheduleCompile!G361)),ISNUMBER(FIND("2F",ScheduleCompile!G361)),ISNUMBER(FIND("3F",ScheduleCompile!G361)),ISNUMBER(FIND("6F",ScheduleCompile!G361)),ISNUMBER(FIND("7F",ScheduleCompile!G361)),ISNUMBER(FIND("9F",ScheduleCompile!G361)),ISNUMBER(FIND("4F",ScheduleCompile!G361))),VALUE(LEFT(ScheduleCompile!G361,FIND("F",ScheduleCompile!G361)-1)),ScheduleCompile!G361)))))))</f>
        <v>1</v>
      </c>
      <c r="M368" s="1">
        <f>IF(AND(ISERROR(IF(ScheduleCompile!H361="Off",0,IF(ScheduleCompile!H361="On",1,IF(ISNUMBER(ScheduleCompile!H361),ScheduleCompile!H361/1,IF(ISTEXT(ScheduleCompile!H361),IF(OR(ISNUMBER(FIND("5F",ScheduleCompile!H361)),ISNUMBER(FIND("0F",ScheduleCompile!H361)),ISNUMBER(FIND("8F",ScheduleCompile!H361)),ISNUMBER(FIND("1F",ScheduleCompile!H361)),ISNUMBER(FIND("2F",ScheduleCompile!H361)),ISNUMBER(FIND("3F",ScheduleCompile!H361)),ISNUMBER(FIND("6F",ScheduleCompile!H361)),ISNUMBER(FIND("7F",ScheduleCompile!H361)),ISNUMBER(FIND("9F",ScheduleCompile!H361)),ISNUMBER(FIND("4F",ScheduleCompile!H361))),VALUE(LEFT(ScheduleCompile!H361,FIND("F",ScheduleCompile!H361)-1)),ScheduleCompile!H361)))))),ISTEXT(ScheduleCompile!#REF!)),"ENDTABLE",IF(ISERROR(IF(ScheduleCompile!H361="Off",0,IF(ScheduleCompile!H361="On",1,IF(ISNUMBER(ScheduleCompile!H361),ScheduleCompile!H361/1,IF(ISTEXT(ScheduleCompile!H361),IF(OR(ISNUMBER(FIND("5F",ScheduleCompile!H361)),ISNUMBER(FIND("0F",ScheduleCompile!H361)),ISNUMBER(FIND("8F",ScheduleCompile!H361)),ISNUMBER(FIND("1F",ScheduleCompile!H361)),ISNUMBER(FIND("2F",ScheduleCompile!H361)),ISNUMBER(FIND("3F",ScheduleCompile!H361)),ISNUMBER(FIND("6F",ScheduleCompile!H361)),ISNUMBER(FIND("7F",ScheduleCompile!H361)),ISNUMBER(FIND("9F",ScheduleCompile!H361)),ISNUMBER(FIND("4F",ScheduleCompile!H361))),VALUE(LEFT(ScheduleCompile!H361,FIND("F",ScheduleCompile!H361)-1)),ScheduleCompile!H361)))))),"",IF(ScheduleCompile!H361="Off",0,IF(ScheduleCompile!H361="On",1,IF(ISNUMBER(ScheduleCompile!H361),ScheduleCompile!H361/1,IF(ISTEXT(ScheduleCompile!H361),IF(OR(ISNUMBER(FIND("5F",ScheduleCompile!H361)),ISNUMBER(FIND("0F",ScheduleCompile!H361)),ISNUMBER(FIND("8F",ScheduleCompile!H361)),ISNUMBER(FIND("1F",ScheduleCompile!H361)),ISNUMBER(FIND("2F",ScheduleCompile!H361)),ISNUMBER(FIND("3F",ScheduleCompile!H361)),ISNUMBER(FIND("6F",ScheduleCompile!H361)),ISNUMBER(FIND("7F",ScheduleCompile!H361)),ISNUMBER(FIND("9F",ScheduleCompile!H361)),ISNUMBER(FIND("4F",ScheduleCompile!H361))),VALUE(LEFT(ScheduleCompile!H361,FIND("F",ScheduleCompile!H361)-1)),ScheduleCompile!H361)))))))</f>
        <v>1</v>
      </c>
      <c r="N368" s="1">
        <f>IF(AND(ISERROR(IF(ScheduleCompile!I361="Off",0,IF(ScheduleCompile!I361="On",1,IF(ISNUMBER(ScheduleCompile!I361),ScheduleCompile!I361/1,IF(ISTEXT(ScheduleCompile!I361),IF(OR(ISNUMBER(FIND("5F",ScheduleCompile!I361)),ISNUMBER(FIND("0F",ScheduleCompile!I361)),ISNUMBER(FIND("8F",ScheduleCompile!I361)),ISNUMBER(FIND("1F",ScheduleCompile!I361)),ISNUMBER(FIND("2F",ScheduleCompile!I361)),ISNUMBER(FIND("3F",ScheduleCompile!I361)),ISNUMBER(FIND("6F",ScheduleCompile!I361)),ISNUMBER(FIND("7F",ScheduleCompile!I361)),ISNUMBER(FIND("9F",ScheduleCompile!I361)),ISNUMBER(FIND("4F",ScheduleCompile!I361))),VALUE(LEFT(ScheduleCompile!I361,FIND("F",ScheduleCompile!I361)-1)),ScheduleCompile!I361)))))),ISTEXT(ScheduleCompile!#REF!)),"ENDTABLE",IF(ISERROR(IF(ScheduleCompile!I361="Off",0,IF(ScheduleCompile!I361="On",1,IF(ISNUMBER(ScheduleCompile!I361),ScheduleCompile!I361/1,IF(ISTEXT(ScheduleCompile!I361),IF(OR(ISNUMBER(FIND("5F",ScheduleCompile!I361)),ISNUMBER(FIND("0F",ScheduleCompile!I361)),ISNUMBER(FIND("8F",ScheduleCompile!I361)),ISNUMBER(FIND("1F",ScheduleCompile!I361)),ISNUMBER(FIND("2F",ScheduleCompile!I361)),ISNUMBER(FIND("3F",ScheduleCompile!I361)),ISNUMBER(FIND("6F",ScheduleCompile!I361)),ISNUMBER(FIND("7F",ScheduleCompile!I361)),ISNUMBER(FIND("9F",ScheduleCompile!I361)),ISNUMBER(FIND("4F",ScheduleCompile!I361))),VALUE(LEFT(ScheduleCompile!I361,FIND("F",ScheduleCompile!I361)-1)),ScheduleCompile!I361)))))),"",IF(ScheduleCompile!I361="Off",0,IF(ScheduleCompile!I361="On",1,IF(ISNUMBER(ScheduleCompile!I361),ScheduleCompile!I361/1,IF(ISTEXT(ScheduleCompile!I361),IF(OR(ISNUMBER(FIND("5F",ScheduleCompile!I361)),ISNUMBER(FIND("0F",ScheduleCompile!I361)),ISNUMBER(FIND("8F",ScheduleCompile!I361)),ISNUMBER(FIND("1F",ScheduleCompile!I361)),ISNUMBER(FIND("2F",ScheduleCompile!I361)),ISNUMBER(FIND("3F",ScheduleCompile!I361)),ISNUMBER(FIND("6F",ScheduleCompile!I361)),ISNUMBER(FIND("7F",ScheduleCompile!I361)),ISNUMBER(FIND("9F",ScheduleCompile!I361)),ISNUMBER(FIND("4F",ScheduleCompile!I361))),VALUE(LEFT(ScheduleCompile!I361,FIND("F",ScheduleCompile!I361)-1)),ScheduleCompile!I361)))))))</f>
        <v>1</v>
      </c>
      <c r="O368" s="1">
        <f>IF(AND(ISERROR(IF(ScheduleCompile!J361="Off",0,IF(ScheduleCompile!J361="On",1,IF(ISNUMBER(ScheduleCompile!J361),ScheduleCompile!J361/1,IF(ISTEXT(ScheduleCompile!J361),IF(OR(ISNUMBER(FIND("5F",ScheduleCompile!J361)),ISNUMBER(FIND("0F",ScheduleCompile!J361)),ISNUMBER(FIND("8F",ScheduleCompile!J361)),ISNUMBER(FIND("1F",ScheduleCompile!J361)),ISNUMBER(FIND("2F",ScheduleCompile!J361)),ISNUMBER(FIND("3F",ScheduleCompile!J361)),ISNUMBER(FIND("6F",ScheduleCompile!J361)),ISNUMBER(FIND("7F",ScheduleCompile!J361)),ISNUMBER(FIND("9F",ScheduleCompile!J361)),ISNUMBER(FIND("4F",ScheduleCompile!J361))),VALUE(LEFT(ScheduleCompile!J361,FIND("F",ScheduleCompile!J361)-1)),ScheduleCompile!J361)))))),ISTEXT(ScheduleCompile!#REF!)),"ENDTABLE",IF(ISERROR(IF(ScheduleCompile!J361="Off",0,IF(ScheduleCompile!J361="On",1,IF(ISNUMBER(ScheduleCompile!J361),ScheduleCompile!J361/1,IF(ISTEXT(ScheduleCompile!J361),IF(OR(ISNUMBER(FIND("5F",ScheduleCompile!J361)),ISNUMBER(FIND("0F",ScheduleCompile!J361)),ISNUMBER(FIND("8F",ScheduleCompile!J361)),ISNUMBER(FIND("1F",ScheduleCompile!J361)),ISNUMBER(FIND("2F",ScheduleCompile!J361)),ISNUMBER(FIND("3F",ScheduleCompile!J361)),ISNUMBER(FIND("6F",ScheduleCompile!J361)),ISNUMBER(FIND("7F",ScheduleCompile!J361)),ISNUMBER(FIND("9F",ScheduleCompile!J361)),ISNUMBER(FIND("4F",ScheduleCompile!J361))),VALUE(LEFT(ScheduleCompile!J361,FIND("F",ScheduleCompile!J361)-1)),ScheduleCompile!J361)))))),"",IF(ScheduleCompile!J361="Off",0,IF(ScheduleCompile!J361="On",1,IF(ISNUMBER(ScheduleCompile!J361),ScheduleCompile!J361/1,IF(ISTEXT(ScheduleCompile!J361),IF(OR(ISNUMBER(FIND("5F",ScheduleCompile!J361)),ISNUMBER(FIND("0F",ScheduleCompile!J361)),ISNUMBER(FIND("8F",ScheduleCompile!J361)),ISNUMBER(FIND("1F",ScheduleCompile!J361)),ISNUMBER(FIND("2F",ScheduleCompile!J361)),ISNUMBER(FIND("3F",ScheduleCompile!J361)),ISNUMBER(FIND("6F",ScheduleCompile!J361)),ISNUMBER(FIND("7F",ScheduleCompile!J361)),ISNUMBER(FIND("9F",ScheduleCompile!J361)),ISNUMBER(FIND("4F",ScheduleCompile!J361))),VALUE(LEFT(ScheduleCompile!J361,FIND("F",ScheduleCompile!J361)-1)),ScheduleCompile!J361)))))))</f>
        <v>1</v>
      </c>
      <c r="P368" s="1">
        <f>IF(AND(ISERROR(IF(ScheduleCompile!K361="Off",0,IF(ScheduleCompile!K361="On",1,IF(ISNUMBER(ScheduleCompile!K361),ScheduleCompile!K361/1,IF(ISTEXT(ScheduleCompile!K361),IF(OR(ISNUMBER(FIND("5F",ScheduleCompile!K361)),ISNUMBER(FIND("0F",ScheduleCompile!K361)),ISNUMBER(FIND("8F",ScheduleCompile!K361)),ISNUMBER(FIND("1F",ScheduleCompile!K361)),ISNUMBER(FIND("2F",ScheduleCompile!K361)),ISNUMBER(FIND("3F",ScheduleCompile!K361)),ISNUMBER(FIND("6F",ScheduleCompile!K361)),ISNUMBER(FIND("7F",ScheduleCompile!K361)),ISNUMBER(FIND("9F",ScheduleCompile!K361)),ISNUMBER(FIND("4F",ScheduleCompile!K361))),VALUE(LEFT(ScheduleCompile!K361,FIND("F",ScheduleCompile!K361)-1)),ScheduleCompile!K361)))))),ISTEXT(ScheduleCompile!#REF!)),"ENDTABLE",IF(ISERROR(IF(ScheduleCompile!K361="Off",0,IF(ScheduleCompile!K361="On",1,IF(ISNUMBER(ScheduleCompile!K361),ScheduleCompile!K361/1,IF(ISTEXT(ScheduleCompile!K361),IF(OR(ISNUMBER(FIND("5F",ScheduleCompile!K361)),ISNUMBER(FIND("0F",ScheduleCompile!K361)),ISNUMBER(FIND("8F",ScheduleCompile!K361)),ISNUMBER(FIND("1F",ScheduleCompile!K361)),ISNUMBER(FIND("2F",ScheduleCompile!K361)),ISNUMBER(FIND("3F",ScheduleCompile!K361)),ISNUMBER(FIND("6F",ScheduleCompile!K361)),ISNUMBER(FIND("7F",ScheduleCompile!K361)),ISNUMBER(FIND("9F",ScheduleCompile!K361)),ISNUMBER(FIND("4F",ScheduleCompile!K361))),VALUE(LEFT(ScheduleCompile!K361,FIND("F",ScheduleCompile!K361)-1)),ScheduleCompile!K361)))))),"",IF(ScheduleCompile!K361="Off",0,IF(ScheduleCompile!K361="On",1,IF(ISNUMBER(ScheduleCompile!K361),ScheduleCompile!K361/1,IF(ISTEXT(ScheduleCompile!K361),IF(OR(ISNUMBER(FIND("5F",ScheduleCompile!K361)),ISNUMBER(FIND("0F",ScheduleCompile!K361)),ISNUMBER(FIND("8F",ScheduleCompile!K361)),ISNUMBER(FIND("1F",ScheduleCompile!K361)),ISNUMBER(FIND("2F",ScheduleCompile!K361)),ISNUMBER(FIND("3F",ScheduleCompile!K361)),ISNUMBER(FIND("6F",ScheduleCompile!K361)),ISNUMBER(FIND("7F",ScheduleCompile!K361)),ISNUMBER(FIND("9F",ScheduleCompile!K361)),ISNUMBER(FIND("4F",ScheduleCompile!K361))),VALUE(LEFT(ScheduleCompile!K361,FIND("F",ScheduleCompile!K361)-1)),ScheduleCompile!K361)))))))</f>
        <v>1</v>
      </c>
      <c r="Q368" s="1">
        <f>IF(AND(ISERROR(IF(ScheduleCompile!L361="Off",0,IF(ScheduleCompile!L361="On",1,IF(ISNUMBER(ScheduleCompile!L361),ScheduleCompile!L361/1,IF(ISTEXT(ScheduleCompile!L361),IF(OR(ISNUMBER(FIND("5F",ScheduleCompile!L361)),ISNUMBER(FIND("0F",ScheduleCompile!L361)),ISNUMBER(FIND("8F",ScheduleCompile!L361)),ISNUMBER(FIND("1F",ScheduleCompile!L361)),ISNUMBER(FIND("2F",ScheduleCompile!L361)),ISNUMBER(FIND("3F",ScheduleCompile!L361)),ISNUMBER(FIND("6F",ScheduleCompile!L361)),ISNUMBER(FIND("7F",ScheduleCompile!L361)),ISNUMBER(FIND("9F",ScheduleCompile!L361)),ISNUMBER(FIND("4F",ScheduleCompile!L361))),VALUE(LEFT(ScheduleCompile!L361,FIND("F",ScheduleCompile!L361)-1)),ScheduleCompile!L361)))))),ISTEXT(ScheduleCompile!#REF!)),"ENDTABLE",IF(ISERROR(IF(ScheduleCompile!L361="Off",0,IF(ScheduleCompile!L361="On",1,IF(ISNUMBER(ScheduleCompile!L361),ScheduleCompile!L361/1,IF(ISTEXT(ScheduleCompile!L361),IF(OR(ISNUMBER(FIND("5F",ScheduleCompile!L361)),ISNUMBER(FIND("0F",ScheduleCompile!L361)),ISNUMBER(FIND("8F",ScheduleCompile!L361)),ISNUMBER(FIND("1F",ScheduleCompile!L361)),ISNUMBER(FIND("2F",ScheduleCompile!L361)),ISNUMBER(FIND("3F",ScheduleCompile!L361)),ISNUMBER(FIND("6F",ScheduleCompile!L361)),ISNUMBER(FIND("7F",ScheduleCompile!L361)),ISNUMBER(FIND("9F",ScheduleCompile!L361)),ISNUMBER(FIND("4F",ScheduleCompile!L361))),VALUE(LEFT(ScheduleCompile!L361,FIND("F",ScheduleCompile!L361)-1)),ScheduleCompile!L361)))))),"",IF(ScheduleCompile!L361="Off",0,IF(ScheduleCompile!L361="On",1,IF(ISNUMBER(ScheduleCompile!L361),ScheduleCompile!L361/1,IF(ISTEXT(ScheduleCompile!L361),IF(OR(ISNUMBER(FIND("5F",ScheduleCompile!L361)),ISNUMBER(FIND("0F",ScheduleCompile!L361)),ISNUMBER(FIND("8F",ScheduleCompile!L361)),ISNUMBER(FIND("1F",ScheduleCompile!L361)),ISNUMBER(FIND("2F",ScheduleCompile!L361)),ISNUMBER(FIND("3F",ScheduleCompile!L361)),ISNUMBER(FIND("6F",ScheduleCompile!L361)),ISNUMBER(FIND("7F",ScheduleCompile!L361)),ISNUMBER(FIND("9F",ScheduleCompile!L361)),ISNUMBER(FIND("4F",ScheduleCompile!L361))),VALUE(LEFT(ScheduleCompile!L361,FIND("F",ScheduleCompile!L361)-1)),ScheduleCompile!L361)))))))</f>
        <v>1</v>
      </c>
      <c r="R368" s="1">
        <f>IF(AND(ISERROR(IF(ScheduleCompile!M361="Off",0,IF(ScheduleCompile!M361="On",1,IF(ISNUMBER(ScheduleCompile!M361),ScheduleCompile!M361/1,IF(ISTEXT(ScheduleCompile!M361),IF(OR(ISNUMBER(FIND("5F",ScheduleCompile!M361)),ISNUMBER(FIND("0F",ScheduleCompile!M361)),ISNUMBER(FIND("8F",ScheduleCompile!M361)),ISNUMBER(FIND("1F",ScheduleCompile!M361)),ISNUMBER(FIND("2F",ScheduleCompile!M361)),ISNUMBER(FIND("3F",ScheduleCompile!M361)),ISNUMBER(FIND("6F",ScheduleCompile!M361)),ISNUMBER(FIND("7F",ScheduleCompile!M361)),ISNUMBER(FIND("9F",ScheduleCompile!M361)),ISNUMBER(FIND("4F",ScheduleCompile!M361))),VALUE(LEFT(ScheduleCompile!M361,FIND("F",ScheduleCompile!M361)-1)),ScheduleCompile!M361)))))),ISTEXT(ScheduleCompile!#REF!)),"ENDTABLE",IF(ISERROR(IF(ScheduleCompile!M361="Off",0,IF(ScheduleCompile!M361="On",1,IF(ISNUMBER(ScheduleCompile!M361),ScheduleCompile!M361/1,IF(ISTEXT(ScheduleCompile!M361),IF(OR(ISNUMBER(FIND("5F",ScheduleCompile!M361)),ISNUMBER(FIND("0F",ScheduleCompile!M361)),ISNUMBER(FIND("8F",ScheduleCompile!M361)),ISNUMBER(FIND("1F",ScheduleCompile!M361)),ISNUMBER(FIND("2F",ScheduleCompile!M361)),ISNUMBER(FIND("3F",ScheduleCompile!M361)),ISNUMBER(FIND("6F",ScheduleCompile!M361)),ISNUMBER(FIND("7F",ScheduleCompile!M361)),ISNUMBER(FIND("9F",ScheduleCompile!M361)),ISNUMBER(FIND("4F",ScheduleCompile!M361))),VALUE(LEFT(ScheduleCompile!M361,FIND("F",ScheduleCompile!M361)-1)),ScheduleCompile!M361)))))),"",IF(ScheduleCompile!M361="Off",0,IF(ScheduleCompile!M361="On",1,IF(ISNUMBER(ScheduleCompile!M361),ScheduleCompile!M361/1,IF(ISTEXT(ScheduleCompile!M361),IF(OR(ISNUMBER(FIND("5F",ScheduleCompile!M361)),ISNUMBER(FIND("0F",ScheduleCompile!M361)),ISNUMBER(FIND("8F",ScheduleCompile!M361)),ISNUMBER(FIND("1F",ScheduleCompile!M361)),ISNUMBER(FIND("2F",ScheduleCompile!M361)),ISNUMBER(FIND("3F",ScheduleCompile!M361)),ISNUMBER(FIND("6F",ScheduleCompile!M361)),ISNUMBER(FIND("7F",ScheduleCompile!M361)),ISNUMBER(FIND("9F",ScheduleCompile!M361)),ISNUMBER(FIND("4F",ScheduleCompile!M361))),VALUE(LEFT(ScheduleCompile!M361,FIND("F",ScheduleCompile!M361)-1)),ScheduleCompile!M361)))))))</f>
        <v>1</v>
      </c>
      <c r="S368" s="1">
        <f>IF(AND(ISERROR(IF(ScheduleCompile!N361="Off",0,IF(ScheduleCompile!N361="On",1,IF(ISNUMBER(ScheduleCompile!N361),ScheduleCompile!N361/1,IF(ISTEXT(ScheduleCompile!N361),IF(OR(ISNUMBER(FIND("5F",ScheduleCompile!N361)),ISNUMBER(FIND("0F",ScheduleCompile!N361)),ISNUMBER(FIND("8F",ScheduleCompile!N361)),ISNUMBER(FIND("1F",ScheduleCompile!N361)),ISNUMBER(FIND("2F",ScheduleCompile!N361)),ISNUMBER(FIND("3F",ScheduleCompile!N361)),ISNUMBER(FIND("6F",ScheduleCompile!N361)),ISNUMBER(FIND("7F",ScheduleCompile!N361)),ISNUMBER(FIND("9F",ScheduleCompile!N361)),ISNUMBER(FIND("4F",ScheduleCompile!N361))),VALUE(LEFT(ScheduleCompile!N361,FIND("F",ScheduleCompile!N361)-1)),ScheduleCompile!N361)))))),ISTEXT(ScheduleCompile!#REF!)),"ENDTABLE",IF(ISERROR(IF(ScheduleCompile!N361="Off",0,IF(ScheduleCompile!N361="On",1,IF(ISNUMBER(ScheduleCompile!N361),ScheduleCompile!N361/1,IF(ISTEXT(ScheduleCompile!N361),IF(OR(ISNUMBER(FIND("5F",ScheduleCompile!N361)),ISNUMBER(FIND("0F",ScheduleCompile!N361)),ISNUMBER(FIND("8F",ScheduleCompile!N361)),ISNUMBER(FIND("1F",ScheduleCompile!N361)),ISNUMBER(FIND("2F",ScheduleCompile!N361)),ISNUMBER(FIND("3F",ScheduleCompile!N361)),ISNUMBER(FIND("6F",ScheduleCompile!N361)),ISNUMBER(FIND("7F",ScheduleCompile!N361)),ISNUMBER(FIND("9F",ScheduleCompile!N361)),ISNUMBER(FIND("4F",ScheduleCompile!N361))),VALUE(LEFT(ScheduleCompile!N361,FIND("F",ScheduleCompile!N361)-1)),ScheduleCompile!N361)))))),"",IF(ScheduleCompile!N361="Off",0,IF(ScheduleCompile!N361="On",1,IF(ISNUMBER(ScheduleCompile!N361),ScheduleCompile!N361/1,IF(ISTEXT(ScheduleCompile!N361),IF(OR(ISNUMBER(FIND("5F",ScheduleCompile!N361)),ISNUMBER(FIND("0F",ScheduleCompile!N361)),ISNUMBER(FIND("8F",ScheduleCompile!N361)),ISNUMBER(FIND("1F",ScheduleCompile!N361)),ISNUMBER(FIND("2F",ScheduleCompile!N361)),ISNUMBER(FIND("3F",ScheduleCompile!N361)),ISNUMBER(FIND("6F",ScheduleCompile!N361)),ISNUMBER(FIND("7F",ScheduleCompile!N361)),ISNUMBER(FIND("9F",ScheduleCompile!N361)),ISNUMBER(FIND("4F",ScheduleCompile!N361))),VALUE(LEFT(ScheduleCompile!N361,FIND("F",ScheduleCompile!N361)-1)),ScheduleCompile!N361)))))))</f>
        <v>1</v>
      </c>
      <c r="T368" s="1">
        <f>IF(AND(ISERROR(IF(ScheduleCompile!O361="Off",0,IF(ScheduleCompile!O361="On",1,IF(ISNUMBER(ScheduleCompile!O361),ScheduleCompile!O361/1,IF(ISTEXT(ScheduleCompile!O361),IF(OR(ISNUMBER(FIND("5F",ScheduleCompile!O361)),ISNUMBER(FIND("0F",ScheduleCompile!O361)),ISNUMBER(FIND("8F",ScheduleCompile!O361)),ISNUMBER(FIND("1F",ScheduleCompile!O361)),ISNUMBER(FIND("2F",ScheduleCompile!O361)),ISNUMBER(FIND("3F",ScheduleCompile!O361)),ISNUMBER(FIND("6F",ScheduleCompile!O361)),ISNUMBER(FIND("7F",ScheduleCompile!O361)),ISNUMBER(FIND("9F",ScheduleCompile!O361)),ISNUMBER(FIND("4F",ScheduleCompile!O361))),VALUE(LEFT(ScheduleCompile!O361,FIND("F",ScheduleCompile!O361)-1)),ScheduleCompile!O361)))))),ISTEXT(ScheduleCompile!#REF!)),"ENDTABLE",IF(ISERROR(IF(ScheduleCompile!O361="Off",0,IF(ScheduleCompile!O361="On",1,IF(ISNUMBER(ScheduleCompile!O361),ScheduleCompile!O361/1,IF(ISTEXT(ScheduleCompile!O361),IF(OR(ISNUMBER(FIND("5F",ScheduleCompile!O361)),ISNUMBER(FIND("0F",ScheduleCompile!O361)),ISNUMBER(FIND("8F",ScheduleCompile!O361)),ISNUMBER(FIND("1F",ScheduleCompile!O361)),ISNUMBER(FIND("2F",ScheduleCompile!O361)),ISNUMBER(FIND("3F",ScheduleCompile!O361)),ISNUMBER(FIND("6F",ScheduleCompile!O361)),ISNUMBER(FIND("7F",ScheduleCompile!O361)),ISNUMBER(FIND("9F",ScheduleCompile!O361)),ISNUMBER(FIND("4F",ScheduleCompile!O361))),VALUE(LEFT(ScheduleCompile!O361,FIND("F",ScheduleCompile!O361)-1)),ScheduleCompile!O361)))))),"",IF(ScheduleCompile!O361="Off",0,IF(ScheduleCompile!O361="On",1,IF(ISNUMBER(ScheduleCompile!O361),ScheduleCompile!O361/1,IF(ISTEXT(ScheduleCompile!O361),IF(OR(ISNUMBER(FIND("5F",ScheduleCompile!O361)),ISNUMBER(FIND("0F",ScheduleCompile!O361)),ISNUMBER(FIND("8F",ScheduleCompile!O361)),ISNUMBER(FIND("1F",ScheduleCompile!O361)),ISNUMBER(FIND("2F",ScheduleCompile!O361)),ISNUMBER(FIND("3F",ScheduleCompile!O361)),ISNUMBER(FIND("6F",ScheduleCompile!O361)),ISNUMBER(FIND("7F",ScheduleCompile!O361)),ISNUMBER(FIND("9F",ScheduleCompile!O361)),ISNUMBER(FIND("4F",ScheduleCompile!O361))),VALUE(LEFT(ScheduleCompile!O361,FIND("F",ScheduleCompile!O361)-1)),ScheduleCompile!O361)))))))</f>
        <v>1</v>
      </c>
      <c r="U368" s="1">
        <f>IF(AND(ISERROR(IF(ScheduleCompile!P361="Off",0,IF(ScheduleCompile!P361="On",1,IF(ISNUMBER(ScheduleCompile!P361),ScheduleCompile!P361/1,IF(ISTEXT(ScheduleCompile!P361),IF(OR(ISNUMBER(FIND("5F",ScheduleCompile!P361)),ISNUMBER(FIND("0F",ScheduleCompile!P361)),ISNUMBER(FIND("8F",ScheduleCompile!P361)),ISNUMBER(FIND("1F",ScheduleCompile!P361)),ISNUMBER(FIND("2F",ScheduleCompile!P361)),ISNUMBER(FIND("3F",ScheduleCompile!P361)),ISNUMBER(FIND("6F",ScheduleCompile!P361)),ISNUMBER(FIND("7F",ScheduleCompile!P361)),ISNUMBER(FIND("9F",ScheduleCompile!P361)),ISNUMBER(FIND("4F",ScheduleCompile!P361))),VALUE(LEFT(ScheduleCompile!P361,FIND("F",ScheduleCompile!P361)-1)),ScheduleCompile!P361)))))),ISTEXT(ScheduleCompile!#REF!)),"ENDTABLE",IF(ISERROR(IF(ScheduleCompile!P361="Off",0,IF(ScheduleCompile!P361="On",1,IF(ISNUMBER(ScheduleCompile!P361),ScheduleCompile!P361/1,IF(ISTEXT(ScheduleCompile!P361),IF(OR(ISNUMBER(FIND("5F",ScheduleCompile!P361)),ISNUMBER(FIND("0F",ScheduleCompile!P361)),ISNUMBER(FIND("8F",ScheduleCompile!P361)),ISNUMBER(FIND("1F",ScheduleCompile!P361)),ISNUMBER(FIND("2F",ScheduleCompile!P361)),ISNUMBER(FIND("3F",ScheduleCompile!P361)),ISNUMBER(FIND("6F",ScheduleCompile!P361)),ISNUMBER(FIND("7F",ScheduleCompile!P361)),ISNUMBER(FIND("9F",ScheduleCompile!P361)),ISNUMBER(FIND("4F",ScheduleCompile!P361))),VALUE(LEFT(ScheduleCompile!P361,FIND("F",ScheduleCompile!P361)-1)),ScheduleCompile!P361)))))),"",IF(ScheduleCompile!P361="Off",0,IF(ScheduleCompile!P361="On",1,IF(ISNUMBER(ScheduleCompile!P361),ScheduleCompile!P361/1,IF(ISTEXT(ScheduleCompile!P361),IF(OR(ISNUMBER(FIND("5F",ScheduleCompile!P361)),ISNUMBER(FIND("0F",ScheduleCompile!P361)),ISNUMBER(FIND("8F",ScheduleCompile!P361)),ISNUMBER(FIND("1F",ScheduleCompile!P361)),ISNUMBER(FIND("2F",ScheduleCompile!P361)),ISNUMBER(FIND("3F",ScheduleCompile!P361)),ISNUMBER(FIND("6F",ScheduleCompile!P361)),ISNUMBER(FIND("7F",ScheduleCompile!P361)),ISNUMBER(FIND("9F",ScheduleCompile!P361)),ISNUMBER(FIND("4F",ScheduleCompile!P361))),VALUE(LEFT(ScheduleCompile!P361,FIND("F",ScheduleCompile!P361)-1)),ScheduleCompile!P361)))))))</f>
        <v>1</v>
      </c>
      <c r="V368" s="1">
        <f>IF(AND(ISERROR(IF(ScheduleCompile!Q361="Off",0,IF(ScheduleCompile!Q361="On",1,IF(ISNUMBER(ScheduleCompile!Q361),ScheduleCompile!Q361/1,IF(ISTEXT(ScheduleCompile!Q361),IF(OR(ISNUMBER(FIND("5F",ScheduleCompile!Q361)),ISNUMBER(FIND("0F",ScheduleCompile!Q361)),ISNUMBER(FIND("8F",ScheduleCompile!Q361)),ISNUMBER(FIND("1F",ScheduleCompile!Q361)),ISNUMBER(FIND("2F",ScheduleCompile!Q361)),ISNUMBER(FIND("3F",ScheduleCompile!Q361)),ISNUMBER(FIND("6F",ScheduleCompile!Q361)),ISNUMBER(FIND("7F",ScheduleCompile!Q361)),ISNUMBER(FIND("9F",ScheduleCompile!Q361)),ISNUMBER(FIND("4F",ScheduleCompile!Q361))),VALUE(LEFT(ScheduleCompile!Q361,FIND("F",ScheduleCompile!Q361)-1)),ScheduleCompile!Q361)))))),ISTEXT(ScheduleCompile!#REF!)),"ENDTABLE",IF(ISERROR(IF(ScheduleCompile!Q361="Off",0,IF(ScheduleCompile!Q361="On",1,IF(ISNUMBER(ScheduleCompile!Q361),ScheduleCompile!Q361/1,IF(ISTEXT(ScheduleCompile!Q361),IF(OR(ISNUMBER(FIND("5F",ScheduleCompile!Q361)),ISNUMBER(FIND("0F",ScheduleCompile!Q361)),ISNUMBER(FIND("8F",ScheduleCompile!Q361)),ISNUMBER(FIND("1F",ScheduleCompile!Q361)),ISNUMBER(FIND("2F",ScheduleCompile!Q361)),ISNUMBER(FIND("3F",ScheduleCompile!Q361)),ISNUMBER(FIND("6F",ScheduleCompile!Q361)),ISNUMBER(FIND("7F",ScheduleCompile!Q361)),ISNUMBER(FIND("9F",ScheduleCompile!Q361)),ISNUMBER(FIND("4F",ScheduleCompile!Q361))),VALUE(LEFT(ScheduleCompile!Q361,FIND("F",ScheduleCompile!Q361)-1)),ScheduleCompile!Q361)))))),"",IF(ScheduleCompile!Q361="Off",0,IF(ScheduleCompile!Q361="On",1,IF(ISNUMBER(ScheduleCompile!Q361),ScheduleCompile!Q361/1,IF(ISTEXT(ScheduleCompile!Q361),IF(OR(ISNUMBER(FIND("5F",ScheduleCompile!Q361)),ISNUMBER(FIND("0F",ScheduleCompile!Q361)),ISNUMBER(FIND("8F",ScheduleCompile!Q361)),ISNUMBER(FIND("1F",ScheduleCompile!Q361)),ISNUMBER(FIND("2F",ScheduleCompile!Q361)),ISNUMBER(FIND("3F",ScheduleCompile!Q361)),ISNUMBER(FIND("6F",ScheduleCompile!Q361)),ISNUMBER(FIND("7F",ScheduleCompile!Q361)),ISNUMBER(FIND("9F",ScheduleCompile!Q361)),ISNUMBER(FIND("4F",ScheduleCompile!Q361))),VALUE(LEFT(ScheduleCompile!Q361,FIND("F",ScheduleCompile!Q361)-1)),ScheduleCompile!Q361)))))))</f>
        <v>1</v>
      </c>
      <c r="W368" s="1">
        <f>IF(AND(ISERROR(IF(ScheduleCompile!R361="Off",0,IF(ScheduleCompile!R361="On",1,IF(ISNUMBER(ScheduleCompile!R361),ScheduleCompile!R361/1,IF(ISTEXT(ScheduleCompile!R361),IF(OR(ISNUMBER(FIND("5F",ScheduleCompile!R361)),ISNUMBER(FIND("0F",ScheduleCompile!R361)),ISNUMBER(FIND("8F",ScheduleCompile!R361)),ISNUMBER(FIND("1F",ScheduleCompile!R361)),ISNUMBER(FIND("2F",ScheduleCompile!R361)),ISNUMBER(FIND("3F",ScheduleCompile!R361)),ISNUMBER(FIND("6F",ScheduleCompile!R361)),ISNUMBER(FIND("7F",ScheduleCompile!R361)),ISNUMBER(FIND("9F",ScheduleCompile!R361)),ISNUMBER(FIND("4F",ScheduleCompile!R361))),VALUE(LEFT(ScheduleCompile!R361,FIND("F",ScheduleCompile!R361)-1)),ScheduleCompile!R361)))))),ISTEXT(ScheduleCompile!#REF!)),"ENDTABLE",IF(ISERROR(IF(ScheduleCompile!R361="Off",0,IF(ScheduleCompile!R361="On",1,IF(ISNUMBER(ScheduleCompile!R361),ScheduleCompile!R361/1,IF(ISTEXT(ScheduleCompile!R361),IF(OR(ISNUMBER(FIND("5F",ScheduleCompile!R361)),ISNUMBER(FIND("0F",ScheduleCompile!R361)),ISNUMBER(FIND("8F",ScheduleCompile!R361)),ISNUMBER(FIND("1F",ScheduleCompile!R361)),ISNUMBER(FIND("2F",ScheduleCompile!R361)),ISNUMBER(FIND("3F",ScheduleCompile!R361)),ISNUMBER(FIND("6F",ScheduleCompile!R361)),ISNUMBER(FIND("7F",ScheduleCompile!R361)),ISNUMBER(FIND("9F",ScheduleCompile!R361)),ISNUMBER(FIND("4F",ScheduleCompile!R361))),VALUE(LEFT(ScheduleCompile!R361,FIND("F",ScheduleCompile!R361)-1)),ScheduleCompile!R361)))))),"",IF(ScheduleCompile!R361="Off",0,IF(ScheduleCompile!R361="On",1,IF(ISNUMBER(ScheduleCompile!R361),ScheduleCompile!R361/1,IF(ISTEXT(ScheduleCompile!R361),IF(OR(ISNUMBER(FIND("5F",ScheduleCompile!R361)),ISNUMBER(FIND("0F",ScheduleCompile!R361)),ISNUMBER(FIND("8F",ScheduleCompile!R361)),ISNUMBER(FIND("1F",ScheduleCompile!R361)),ISNUMBER(FIND("2F",ScheduleCompile!R361)),ISNUMBER(FIND("3F",ScheduleCompile!R361)),ISNUMBER(FIND("6F",ScheduleCompile!R361)),ISNUMBER(FIND("7F",ScheduleCompile!R361)),ISNUMBER(FIND("9F",ScheduleCompile!R361)),ISNUMBER(FIND("4F",ScheduleCompile!R361))),VALUE(LEFT(ScheduleCompile!R361,FIND("F",ScheduleCompile!R361)-1)),ScheduleCompile!R361)))))))</f>
        <v>1</v>
      </c>
      <c r="X368" s="1">
        <f>IF(AND(ISERROR(IF(ScheduleCompile!S361="Off",0,IF(ScheduleCompile!S361="On",1,IF(ISNUMBER(ScheduleCompile!S361),ScheduleCompile!S361/1,IF(ISTEXT(ScheduleCompile!S361),IF(OR(ISNUMBER(FIND("5F",ScheduleCompile!S361)),ISNUMBER(FIND("0F",ScheduleCompile!S361)),ISNUMBER(FIND("8F",ScheduleCompile!S361)),ISNUMBER(FIND("1F",ScheduleCompile!S361)),ISNUMBER(FIND("2F",ScheduleCompile!S361)),ISNUMBER(FIND("3F",ScheduleCompile!S361)),ISNUMBER(FIND("6F",ScheduleCompile!S361)),ISNUMBER(FIND("7F",ScheduleCompile!S361)),ISNUMBER(FIND("9F",ScheduleCompile!S361)),ISNUMBER(FIND("4F",ScheduleCompile!S361))),VALUE(LEFT(ScheduleCompile!S361,FIND("F",ScheduleCompile!S361)-1)),ScheduleCompile!S361)))))),ISTEXT(ScheduleCompile!#REF!)),"ENDTABLE",IF(ISERROR(IF(ScheduleCompile!S361="Off",0,IF(ScheduleCompile!S361="On",1,IF(ISNUMBER(ScheduleCompile!S361),ScheduleCompile!S361/1,IF(ISTEXT(ScheduleCompile!S361),IF(OR(ISNUMBER(FIND("5F",ScheduleCompile!S361)),ISNUMBER(FIND("0F",ScheduleCompile!S361)),ISNUMBER(FIND("8F",ScheduleCompile!S361)),ISNUMBER(FIND("1F",ScheduleCompile!S361)),ISNUMBER(FIND("2F",ScheduleCompile!S361)),ISNUMBER(FIND("3F",ScheduleCompile!S361)),ISNUMBER(FIND("6F",ScheduleCompile!S361)),ISNUMBER(FIND("7F",ScheduleCompile!S361)),ISNUMBER(FIND("9F",ScheduleCompile!S361)),ISNUMBER(FIND("4F",ScheduleCompile!S361))),VALUE(LEFT(ScheduleCompile!S361,FIND("F",ScheduleCompile!S361)-1)),ScheduleCompile!S361)))))),"",IF(ScheduleCompile!S361="Off",0,IF(ScheduleCompile!S361="On",1,IF(ISNUMBER(ScheduleCompile!S361),ScheduleCompile!S361/1,IF(ISTEXT(ScheduleCompile!S361),IF(OR(ISNUMBER(FIND("5F",ScheduleCompile!S361)),ISNUMBER(FIND("0F",ScheduleCompile!S361)),ISNUMBER(FIND("8F",ScheduleCompile!S361)),ISNUMBER(FIND("1F",ScheduleCompile!S361)),ISNUMBER(FIND("2F",ScheduleCompile!S361)),ISNUMBER(FIND("3F",ScheduleCompile!S361)),ISNUMBER(FIND("6F",ScheduleCompile!S361)),ISNUMBER(FIND("7F",ScheduleCompile!S361)),ISNUMBER(FIND("9F",ScheduleCompile!S361)),ISNUMBER(FIND("4F",ScheduleCompile!S361))),VALUE(LEFT(ScheduleCompile!S361,FIND("F",ScheduleCompile!S361)-1)),ScheduleCompile!S361)))))))</f>
        <v>1</v>
      </c>
      <c r="Y368" s="1">
        <f>IF(AND(ISERROR(IF(ScheduleCompile!T361="Off",0,IF(ScheduleCompile!T361="On",1,IF(ISNUMBER(ScheduleCompile!T361),ScheduleCompile!T361/1,IF(ISTEXT(ScheduleCompile!T361),IF(OR(ISNUMBER(FIND("5F",ScheduleCompile!T361)),ISNUMBER(FIND("0F",ScheduleCompile!T361)),ISNUMBER(FIND("8F",ScheduleCompile!T361)),ISNUMBER(FIND("1F",ScheduleCompile!T361)),ISNUMBER(FIND("2F",ScheduleCompile!T361)),ISNUMBER(FIND("3F",ScheduleCompile!T361)),ISNUMBER(FIND("6F",ScheduleCompile!T361)),ISNUMBER(FIND("7F",ScheduleCompile!T361)),ISNUMBER(FIND("9F",ScheduleCompile!T361)),ISNUMBER(FIND("4F",ScheduleCompile!T361))),VALUE(LEFT(ScheduleCompile!T361,FIND("F",ScheduleCompile!T361)-1)),ScheduleCompile!T361)))))),ISTEXT(ScheduleCompile!#REF!)),"ENDTABLE",IF(ISERROR(IF(ScheduleCompile!T361="Off",0,IF(ScheduleCompile!T361="On",1,IF(ISNUMBER(ScheduleCompile!T361),ScheduleCompile!T361/1,IF(ISTEXT(ScheduleCompile!T361),IF(OR(ISNUMBER(FIND("5F",ScheduleCompile!T361)),ISNUMBER(FIND("0F",ScheduleCompile!T361)),ISNUMBER(FIND("8F",ScheduleCompile!T361)),ISNUMBER(FIND("1F",ScheduleCompile!T361)),ISNUMBER(FIND("2F",ScheduleCompile!T361)),ISNUMBER(FIND("3F",ScheduleCompile!T361)),ISNUMBER(FIND("6F",ScheduleCompile!T361)),ISNUMBER(FIND("7F",ScheduleCompile!T361)),ISNUMBER(FIND("9F",ScheduleCompile!T361)),ISNUMBER(FIND("4F",ScheduleCompile!T361))),VALUE(LEFT(ScheduleCompile!T361,FIND("F",ScheduleCompile!T361)-1)),ScheduleCompile!T361)))))),"",IF(ScheduleCompile!T361="Off",0,IF(ScheduleCompile!T361="On",1,IF(ISNUMBER(ScheduleCompile!T361),ScheduleCompile!T361/1,IF(ISTEXT(ScheduleCompile!T361),IF(OR(ISNUMBER(FIND("5F",ScheduleCompile!T361)),ISNUMBER(FIND("0F",ScheduleCompile!T361)),ISNUMBER(FIND("8F",ScheduleCompile!T361)),ISNUMBER(FIND("1F",ScheduleCompile!T361)),ISNUMBER(FIND("2F",ScheduleCompile!T361)),ISNUMBER(FIND("3F",ScheduleCompile!T361)),ISNUMBER(FIND("6F",ScheduleCompile!T361)),ISNUMBER(FIND("7F",ScheduleCompile!T361)),ISNUMBER(FIND("9F",ScheduleCompile!T361)),ISNUMBER(FIND("4F",ScheduleCompile!T361))),VALUE(LEFT(ScheduleCompile!T361,FIND("F",ScheduleCompile!T361)-1)),ScheduleCompile!T361)))))))</f>
        <v>1</v>
      </c>
      <c r="Z368" s="1">
        <f>IF(AND(ISERROR(IF(ScheduleCompile!U361="Off",0,IF(ScheduleCompile!U361="On",1,IF(ISNUMBER(ScheduleCompile!U361),ScheduleCompile!U361/1,IF(ISTEXT(ScheduleCompile!U361),IF(OR(ISNUMBER(FIND("5F",ScheduleCompile!U361)),ISNUMBER(FIND("0F",ScheduleCompile!U361)),ISNUMBER(FIND("8F",ScheduleCompile!U361)),ISNUMBER(FIND("1F",ScheduleCompile!U361)),ISNUMBER(FIND("2F",ScheduleCompile!U361)),ISNUMBER(FIND("3F",ScheduleCompile!U361)),ISNUMBER(FIND("6F",ScheduleCompile!U361)),ISNUMBER(FIND("7F",ScheduleCompile!U361)),ISNUMBER(FIND("9F",ScheduleCompile!U361)),ISNUMBER(FIND("4F",ScheduleCompile!U361))),VALUE(LEFT(ScheduleCompile!U361,FIND("F",ScheduleCompile!U361)-1)),ScheduleCompile!U361)))))),ISTEXT(ScheduleCompile!#REF!)),"ENDTABLE",IF(ISERROR(IF(ScheduleCompile!U361="Off",0,IF(ScheduleCompile!U361="On",1,IF(ISNUMBER(ScheduleCompile!U361),ScheduleCompile!U361/1,IF(ISTEXT(ScheduleCompile!U361),IF(OR(ISNUMBER(FIND("5F",ScheduleCompile!U361)),ISNUMBER(FIND("0F",ScheduleCompile!U361)),ISNUMBER(FIND("8F",ScheduleCompile!U361)),ISNUMBER(FIND("1F",ScheduleCompile!U361)),ISNUMBER(FIND("2F",ScheduleCompile!U361)),ISNUMBER(FIND("3F",ScheduleCompile!U361)),ISNUMBER(FIND("6F",ScheduleCompile!U361)),ISNUMBER(FIND("7F",ScheduleCompile!U361)),ISNUMBER(FIND("9F",ScheduleCompile!U361)),ISNUMBER(FIND("4F",ScheduleCompile!U361))),VALUE(LEFT(ScheduleCompile!U361,FIND("F",ScheduleCompile!U361)-1)),ScheduleCompile!U361)))))),"",IF(ScheduleCompile!U361="Off",0,IF(ScheduleCompile!U361="On",1,IF(ISNUMBER(ScheduleCompile!U361),ScheduleCompile!U361/1,IF(ISTEXT(ScheduleCompile!U361),IF(OR(ISNUMBER(FIND("5F",ScheduleCompile!U361)),ISNUMBER(FIND("0F",ScheduleCompile!U361)),ISNUMBER(FIND("8F",ScheduleCompile!U361)),ISNUMBER(FIND("1F",ScheduleCompile!U361)),ISNUMBER(FIND("2F",ScheduleCompile!U361)),ISNUMBER(FIND("3F",ScheduleCompile!U361)),ISNUMBER(FIND("6F",ScheduleCompile!U361)),ISNUMBER(FIND("7F",ScheduleCompile!U361)),ISNUMBER(FIND("9F",ScheduleCompile!U361)),ISNUMBER(FIND("4F",ScheduleCompile!U361))),VALUE(LEFT(ScheduleCompile!U361,FIND("F",ScheduleCompile!U361)-1)),ScheduleCompile!U361)))))))</f>
        <v>1</v>
      </c>
      <c r="AA368" s="1">
        <f>IF(AND(ISERROR(IF(ScheduleCompile!V361="Off",0,IF(ScheduleCompile!V361="On",1,IF(ISNUMBER(ScheduleCompile!V361),ScheduleCompile!V361/1,IF(ISTEXT(ScheduleCompile!V361),IF(OR(ISNUMBER(FIND("5F",ScheduleCompile!V361)),ISNUMBER(FIND("0F",ScheduleCompile!V361)),ISNUMBER(FIND("8F",ScheduleCompile!V361)),ISNUMBER(FIND("1F",ScheduleCompile!V361)),ISNUMBER(FIND("2F",ScheduleCompile!V361)),ISNUMBER(FIND("3F",ScheduleCompile!V361)),ISNUMBER(FIND("6F",ScheduleCompile!V361)),ISNUMBER(FIND("7F",ScheduleCompile!V361)),ISNUMBER(FIND("9F",ScheduleCompile!V361)),ISNUMBER(FIND("4F",ScheduleCompile!V361))),VALUE(LEFT(ScheduleCompile!V361,FIND("F",ScheduleCompile!V361)-1)),ScheduleCompile!V361)))))),ISTEXT(ScheduleCompile!#REF!)),"ENDTABLE",IF(ISERROR(IF(ScheduleCompile!V361="Off",0,IF(ScheduleCompile!V361="On",1,IF(ISNUMBER(ScheduleCompile!V361),ScheduleCompile!V361/1,IF(ISTEXT(ScheduleCompile!V361),IF(OR(ISNUMBER(FIND("5F",ScheduleCompile!V361)),ISNUMBER(FIND("0F",ScheduleCompile!V361)),ISNUMBER(FIND("8F",ScheduleCompile!V361)),ISNUMBER(FIND("1F",ScheduleCompile!V361)),ISNUMBER(FIND("2F",ScheduleCompile!V361)),ISNUMBER(FIND("3F",ScheduleCompile!V361)),ISNUMBER(FIND("6F",ScheduleCompile!V361)),ISNUMBER(FIND("7F",ScheduleCompile!V361)),ISNUMBER(FIND("9F",ScheduleCompile!V361)),ISNUMBER(FIND("4F",ScheduleCompile!V361))),VALUE(LEFT(ScheduleCompile!V361,FIND("F",ScheduleCompile!V361)-1)),ScheduleCompile!V361)))))),"",IF(ScheduleCompile!V361="Off",0,IF(ScheduleCompile!V361="On",1,IF(ISNUMBER(ScheduleCompile!V361),ScheduleCompile!V361/1,IF(ISTEXT(ScheduleCompile!V361),IF(OR(ISNUMBER(FIND("5F",ScheduleCompile!V361)),ISNUMBER(FIND("0F",ScheduleCompile!V361)),ISNUMBER(FIND("8F",ScheduleCompile!V361)),ISNUMBER(FIND("1F",ScheduleCompile!V361)),ISNUMBER(FIND("2F",ScheduleCompile!V361)),ISNUMBER(FIND("3F",ScheduleCompile!V361)),ISNUMBER(FIND("6F",ScheduleCompile!V361)),ISNUMBER(FIND("7F",ScheduleCompile!V361)),ISNUMBER(FIND("9F",ScheduleCompile!V361)),ISNUMBER(FIND("4F",ScheduleCompile!V361))),VALUE(LEFT(ScheduleCompile!V361,FIND("F",ScheduleCompile!V361)-1)),ScheduleCompile!V361)))))))</f>
        <v>1</v>
      </c>
      <c r="AB368" s="1">
        <f>IF(AND(ISERROR(IF(ScheduleCompile!W361="Off",0,IF(ScheduleCompile!W361="On",1,IF(ISNUMBER(ScheduleCompile!W361),ScheduleCompile!W361/1,IF(ISTEXT(ScheduleCompile!W361),IF(OR(ISNUMBER(FIND("5F",ScheduleCompile!W361)),ISNUMBER(FIND("0F",ScheduleCompile!W361)),ISNUMBER(FIND("8F",ScheduleCompile!W361)),ISNUMBER(FIND("1F",ScheduleCompile!W361)),ISNUMBER(FIND("2F",ScheduleCompile!W361)),ISNUMBER(FIND("3F",ScheduleCompile!W361)),ISNUMBER(FIND("6F",ScheduleCompile!W361)),ISNUMBER(FIND("7F",ScheduleCompile!W361)),ISNUMBER(FIND("9F",ScheduleCompile!W361)),ISNUMBER(FIND("4F",ScheduleCompile!W361))),VALUE(LEFT(ScheduleCompile!W361,FIND("F",ScheduleCompile!W361)-1)),ScheduleCompile!W361)))))),ISTEXT(ScheduleCompile!#REF!)),"ENDTABLE",IF(ISERROR(IF(ScheduleCompile!W361="Off",0,IF(ScheduleCompile!W361="On",1,IF(ISNUMBER(ScheduleCompile!W361),ScheduleCompile!W361/1,IF(ISTEXT(ScheduleCompile!W361),IF(OR(ISNUMBER(FIND("5F",ScheduleCompile!W361)),ISNUMBER(FIND("0F",ScheduleCompile!W361)),ISNUMBER(FIND("8F",ScheduleCompile!W361)),ISNUMBER(FIND("1F",ScheduleCompile!W361)),ISNUMBER(FIND("2F",ScheduleCompile!W361)),ISNUMBER(FIND("3F",ScheduleCompile!W361)),ISNUMBER(FIND("6F",ScheduleCompile!W361)),ISNUMBER(FIND("7F",ScheduleCompile!W361)),ISNUMBER(FIND("9F",ScheduleCompile!W361)),ISNUMBER(FIND("4F",ScheduleCompile!W361))),VALUE(LEFT(ScheduleCompile!W361,FIND("F",ScheduleCompile!W361)-1)),ScheduleCompile!W361)))))),"",IF(ScheduleCompile!W361="Off",0,IF(ScheduleCompile!W361="On",1,IF(ISNUMBER(ScheduleCompile!W361),ScheduleCompile!W361/1,IF(ISTEXT(ScheduleCompile!W361),IF(OR(ISNUMBER(FIND("5F",ScheduleCompile!W361)),ISNUMBER(FIND("0F",ScheduleCompile!W361)),ISNUMBER(FIND("8F",ScheduleCompile!W361)),ISNUMBER(FIND("1F",ScheduleCompile!W361)),ISNUMBER(FIND("2F",ScheduleCompile!W361)),ISNUMBER(FIND("3F",ScheduleCompile!W361)),ISNUMBER(FIND("6F",ScheduleCompile!W361)),ISNUMBER(FIND("7F",ScheduleCompile!W361)),ISNUMBER(FIND("9F",ScheduleCompile!W361)),ISNUMBER(FIND("4F",ScheduleCompile!W361))),VALUE(LEFT(ScheduleCompile!W361,FIND("F",ScheduleCompile!W361)-1)),ScheduleCompile!W361)))))))</f>
        <v>1</v>
      </c>
      <c r="AC368" s="1">
        <f>IF(AND(ISERROR(IF(ScheduleCompile!X361="Off",0,IF(ScheduleCompile!X361="On",1,IF(ISNUMBER(ScheduleCompile!X361),ScheduleCompile!X361/1,IF(ISTEXT(ScheduleCompile!X361),IF(OR(ISNUMBER(FIND("5F",ScheduleCompile!X361)),ISNUMBER(FIND("0F",ScheduleCompile!X361)),ISNUMBER(FIND("8F",ScheduleCompile!X361)),ISNUMBER(FIND("1F",ScheduleCompile!X361)),ISNUMBER(FIND("2F",ScheduleCompile!X361)),ISNUMBER(FIND("3F",ScheduleCompile!X361)),ISNUMBER(FIND("6F",ScheduleCompile!X361)),ISNUMBER(FIND("7F",ScheduleCompile!X361)),ISNUMBER(FIND("9F",ScheduleCompile!X361)),ISNUMBER(FIND("4F",ScheduleCompile!X361))),VALUE(LEFT(ScheduleCompile!X361,FIND("F",ScheduleCompile!X361)-1)),ScheduleCompile!X361)))))),ISTEXT(ScheduleCompile!#REF!)),"ENDTABLE",IF(ISERROR(IF(ScheduleCompile!X361="Off",0,IF(ScheduleCompile!X361="On",1,IF(ISNUMBER(ScheduleCompile!X361),ScheduleCompile!X361/1,IF(ISTEXT(ScheduleCompile!X361),IF(OR(ISNUMBER(FIND("5F",ScheduleCompile!X361)),ISNUMBER(FIND("0F",ScheduleCompile!X361)),ISNUMBER(FIND("8F",ScheduleCompile!X361)),ISNUMBER(FIND("1F",ScheduleCompile!X361)),ISNUMBER(FIND("2F",ScheduleCompile!X361)),ISNUMBER(FIND("3F",ScheduleCompile!X361)),ISNUMBER(FIND("6F",ScheduleCompile!X361)),ISNUMBER(FIND("7F",ScheduleCompile!X361)),ISNUMBER(FIND("9F",ScheduleCompile!X361)),ISNUMBER(FIND("4F",ScheduleCompile!X361))),VALUE(LEFT(ScheduleCompile!X361,FIND("F",ScheduleCompile!X361)-1)),ScheduleCompile!X361)))))),"",IF(ScheduleCompile!X361="Off",0,IF(ScheduleCompile!X361="On",1,IF(ISNUMBER(ScheduleCompile!X361),ScheduleCompile!X361/1,IF(ISTEXT(ScheduleCompile!X361),IF(OR(ISNUMBER(FIND("5F",ScheduleCompile!X361)),ISNUMBER(FIND("0F",ScheduleCompile!X361)),ISNUMBER(FIND("8F",ScheduleCompile!X361)),ISNUMBER(FIND("1F",ScheduleCompile!X361)),ISNUMBER(FIND("2F",ScheduleCompile!X361)),ISNUMBER(FIND("3F",ScheduleCompile!X361)),ISNUMBER(FIND("6F",ScheduleCompile!X361)),ISNUMBER(FIND("7F",ScheduleCompile!X361)),ISNUMBER(FIND("9F",ScheduleCompile!X361)),ISNUMBER(FIND("4F",ScheduleCompile!X361))),VALUE(LEFT(ScheduleCompile!X361,FIND("F",ScheduleCompile!X361)-1)),ScheduleCompile!X361)))))))</f>
        <v>1</v>
      </c>
      <c r="AD368" s="1">
        <f>IF(AND(ISERROR(IF(ScheduleCompile!Y361="Off",0,IF(ScheduleCompile!Y361="On",1,IF(ISNUMBER(ScheduleCompile!Y361),ScheduleCompile!Y361/1,IF(ISTEXT(ScheduleCompile!Y361),IF(OR(ISNUMBER(FIND("5F",ScheduleCompile!Y361)),ISNUMBER(FIND("0F",ScheduleCompile!Y361)),ISNUMBER(FIND("8F",ScheduleCompile!Y361)),ISNUMBER(FIND("1F",ScheduleCompile!Y361)),ISNUMBER(FIND("2F",ScheduleCompile!Y361)),ISNUMBER(FIND("3F",ScheduleCompile!Y361)),ISNUMBER(FIND("6F",ScheduleCompile!Y361)),ISNUMBER(FIND("7F",ScheduleCompile!Y361)),ISNUMBER(FIND("9F",ScheduleCompile!Y361)),ISNUMBER(FIND("4F",ScheduleCompile!Y361))),VALUE(LEFT(ScheduleCompile!Y361,FIND("F",ScheduleCompile!Y361)-1)),ScheduleCompile!Y361)))))),ISTEXT(ScheduleCompile!#REF!)),"ENDTABLE",IF(ISERROR(IF(ScheduleCompile!Y361="Off",0,IF(ScheduleCompile!Y361="On",1,IF(ISNUMBER(ScheduleCompile!Y361),ScheduleCompile!Y361/1,IF(ISTEXT(ScheduleCompile!Y361),IF(OR(ISNUMBER(FIND("5F",ScheduleCompile!Y361)),ISNUMBER(FIND("0F",ScheduleCompile!Y361)),ISNUMBER(FIND("8F",ScheduleCompile!Y361)),ISNUMBER(FIND("1F",ScheduleCompile!Y361)),ISNUMBER(FIND("2F",ScheduleCompile!Y361)),ISNUMBER(FIND("3F",ScheduleCompile!Y361)),ISNUMBER(FIND("6F",ScheduleCompile!Y361)),ISNUMBER(FIND("7F",ScheduleCompile!Y361)),ISNUMBER(FIND("9F",ScheduleCompile!Y361)),ISNUMBER(FIND("4F",ScheduleCompile!Y361))),VALUE(LEFT(ScheduleCompile!Y361,FIND("F",ScheduleCompile!Y361)-1)),ScheduleCompile!Y361)))))),"",IF(ScheduleCompile!Y361="Off",0,IF(ScheduleCompile!Y361="On",1,IF(ISNUMBER(ScheduleCompile!Y361),ScheduleCompile!Y361/1,IF(ISTEXT(ScheduleCompile!Y361),IF(OR(ISNUMBER(FIND("5F",ScheduleCompile!Y361)),ISNUMBER(FIND("0F",ScheduleCompile!Y361)),ISNUMBER(FIND("8F",ScheduleCompile!Y361)),ISNUMBER(FIND("1F",ScheduleCompile!Y361)),ISNUMBER(FIND("2F",ScheduleCompile!Y361)),ISNUMBER(FIND("3F",ScheduleCompile!Y361)),ISNUMBER(FIND("6F",ScheduleCompile!Y361)),ISNUMBER(FIND("7F",ScheduleCompile!Y361)),ISNUMBER(FIND("9F",ScheduleCompile!Y361)),ISNUMBER(FIND("4F",ScheduleCompile!Y361))),VALUE(LEFT(ScheduleCompile!Y361,FIND("F",ScheduleCompile!Y361)-1)),ScheduleCompile!Y361)))))))</f>
        <v>1</v>
      </c>
    </row>
    <row r="369" spans="1:30" x14ac:dyDescent="0.25">
      <c r="A369" t="str">
        <f t="shared" si="23"/>
        <v>SchDay "ResidentialLivingRefrigerationWD"  Type = "Fraction" Hr = (0.9, 0.9, 0.9, 0.9, 0.9, 0.9, 0.9, 0.9, 0.9, 0.9, 0.9, 0.9, 0.9, 0.9, 0.9, 0.9, 0.9, 0.9, 0.9, 0.9, 0.9, 0.9, 0.9, 0.9) ..</v>
      </c>
      <c r="B369" s="1" t="s">
        <v>623</v>
      </c>
      <c r="C369" t="str">
        <f t="shared" si="24"/>
        <v xml:space="preserve">SchDay "ResidentialLivingRefrigerationWD"  Type = "Fraction" Hr = </v>
      </c>
      <c r="D369" t="str">
        <f t="shared" si="25"/>
        <v>(0.9, 0.9, 0.9, 0.9, 0.9, 0.9, 0.9, 0.9, 0.9, 0.9, 0.9, 0.9, 0.9, 0.9, 0.9, 0.9, 0.9, 0.9, 0.9, 0.9, 0.9, 0.9, 0.9, 0.9) ..</v>
      </c>
      <c r="E369" s="30" t="str">
        <f>ScheduleCompile!A362</f>
        <v>ResidentialLivingRefrigerationWD</v>
      </c>
      <c r="F369" t="str">
        <f t="shared" si="26"/>
        <v>Fraction</v>
      </c>
      <c r="G369" s="1">
        <f>IF(AND(ISERROR(IF(ScheduleCompile!B362="Off",0,IF(ScheduleCompile!B362="On",1,IF(ISNUMBER(ScheduleCompile!B362),ScheduleCompile!B362/1,IF(ISTEXT(ScheduleCompile!B362),IF(OR(ISNUMBER(FIND("5F",ScheduleCompile!B362)),ISNUMBER(FIND("0F",ScheduleCompile!B362)),ISNUMBER(FIND("8F",ScheduleCompile!B362)),ISNUMBER(FIND("1F",ScheduleCompile!B362)),ISNUMBER(FIND("2F",ScheduleCompile!B362)),ISNUMBER(FIND("3F",ScheduleCompile!B362)),ISNUMBER(FIND("6F",ScheduleCompile!B362)),ISNUMBER(FIND("7F",ScheduleCompile!B362)),ISNUMBER(FIND("9F",ScheduleCompile!B362)),ISNUMBER(FIND("4F",ScheduleCompile!B362))),VALUE(LEFT(ScheduleCompile!B362,FIND("F",ScheduleCompile!B362)-1)),ScheduleCompile!B362)))))),ISTEXT(ScheduleCompile!#REF!)),"ENDTABLE",IF(ISERROR(IF(ScheduleCompile!B362="Off",0,IF(ScheduleCompile!B362="On",1,IF(ISNUMBER(ScheduleCompile!B362),ScheduleCompile!B362/1,IF(ISTEXT(ScheduleCompile!B362),IF(OR(ISNUMBER(FIND("5F",ScheduleCompile!B362)),ISNUMBER(FIND("0F",ScheduleCompile!B362)),ISNUMBER(FIND("8F",ScheduleCompile!B362)),ISNUMBER(FIND("1F",ScheduleCompile!B362)),ISNUMBER(FIND("2F",ScheduleCompile!B362)),ISNUMBER(FIND("3F",ScheduleCompile!B362)),ISNUMBER(FIND("6F",ScheduleCompile!B362)),ISNUMBER(FIND("7F",ScheduleCompile!B362)),ISNUMBER(FIND("9F",ScheduleCompile!B362)),ISNUMBER(FIND("4F",ScheduleCompile!B362))),VALUE(LEFT(ScheduleCompile!B362,FIND("F",ScheduleCompile!B362)-1)),ScheduleCompile!B362)))))),"",IF(ScheduleCompile!B362="Off",0,IF(ScheduleCompile!B362="On",1,IF(ISNUMBER(ScheduleCompile!B362),ScheduleCompile!B362/1,IF(ISTEXT(ScheduleCompile!B362),IF(OR(ISNUMBER(FIND("5F",ScheduleCompile!B362)),ISNUMBER(FIND("0F",ScheduleCompile!B362)),ISNUMBER(FIND("8F",ScheduleCompile!B362)),ISNUMBER(FIND("1F",ScheduleCompile!B362)),ISNUMBER(FIND("2F",ScheduleCompile!B362)),ISNUMBER(FIND("3F",ScheduleCompile!B362)),ISNUMBER(FIND("6F",ScheduleCompile!B362)),ISNUMBER(FIND("7F",ScheduleCompile!B362)),ISNUMBER(FIND("9F",ScheduleCompile!B362)),ISNUMBER(FIND("4F",ScheduleCompile!B362))),VALUE(LEFT(ScheduleCompile!B362,FIND("F",ScheduleCompile!B362)-1)),ScheduleCompile!B362)))))))</f>
        <v>0.9</v>
      </c>
      <c r="H369" s="1">
        <f>IF(AND(ISERROR(IF(ScheduleCompile!C362="Off",0,IF(ScheduleCompile!C362="On",1,IF(ISNUMBER(ScheduleCompile!C362),ScheduleCompile!C362/1,IF(ISTEXT(ScheduleCompile!C362),IF(OR(ISNUMBER(FIND("5F",ScheduleCompile!C362)),ISNUMBER(FIND("0F",ScheduleCompile!C362)),ISNUMBER(FIND("8F",ScheduleCompile!C362)),ISNUMBER(FIND("1F",ScheduleCompile!C362)),ISNUMBER(FIND("2F",ScheduleCompile!C362)),ISNUMBER(FIND("3F",ScheduleCompile!C362)),ISNUMBER(FIND("6F",ScheduleCompile!C362)),ISNUMBER(FIND("7F",ScheduleCompile!C362)),ISNUMBER(FIND("9F",ScheduleCompile!C362)),ISNUMBER(FIND("4F",ScheduleCompile!C362))),VALUE(LEFT(ScheduleCompile!C362,FIND("F",ScheduleCompile!C362)-1)),ScheduleCompile!C362)))))),ISTEXT(ScheduleCompile!#REF!)),"ENDTABLE",IF(ISERROR(IF(ScheduleCompile!C362="Off",0,IF(ScheduleCompile!C362="On",1,IF(ISNUMBER(ScheduleCompile!C362),ScheduleCompile!C362/1,IF(ISTEXT(ScheduleCompile!C362),IF(OR(ISNUMBER(FIND("5F",ScheduleCompile!C362)),ISNUMBER(FIND("0F",ScheduleCompile!C362)),ISNUMBER(FIND("8F",ScheduleCompile!C362)),ISNUMBER(FIND("1F",ScheduleCompile!C362)),ISNUMBER(FIND("2F",ScheduleCompile!C362)),ISNUMBER(FIND("3F",ScheduleCompile!C362)),ISNUMBER(FIND("6F",ScheduleCompile!C362)),ISNUMBER(FIND("7F",ScheduleCompile!C362)),ISNUMBER(FIND("9F",ScheduleCompile!C362)),ISNUMBER(FIND("4F",ScheduleCompile!C362))),VALUE(LEFT(ScheduleCompile!C362,FIND("F",ScheduleCompile!C362)-1)),ScheduleCompile!C362)))))),"",IF(ScheduleCompile!C362="Off",0,IF(ScheduleCompile!C362="On",1,IF(ISNUMBER(ScheduleCompile!C362),ScheduleCompile!C362/1,IF(ISTEXT(ScheduleCompile!C362),IF(OR(ISNUMBER(FIND("5F",ScheduleCompile!C362)),ISNUMBER(FIND("0F",ScheduleCompile!C362)),ISNUMBER(FIND("8F",ScheduleCompile!C362)),ISNUMBER(FIND("1F",ScheduleCompile!C362)),ISNUMBER(FIND("2F",ScheduleCompile!C362)),ISNUMBER(FIND("3F",ScheduleCompile!C362)),ISNUMBER(FIND("6F",ScheduleCompile!C362)),ISNUMBER(FIND("7F",ScheduleCompile!C362)),ISNUMBER(FIND("9F",ScheduleCompile!C362)),ISNUMBER(FIND("4F",ScheduleCompile!C362))),VALUE(LEFT(ScheduleCompile!C362,FIND("F",ScheduleCompile!C362)-1)),ScheduleCompile!C362)))))))</f>
        <v>0.9</v>
      </c>
      <c r="I369" s="1">
        <f>IF(AND(ISERROR(IF(ScheduleCompile!D362="Off",0,IF(ScheduleCompile!D362="On",1,IF(ISNUMBER(ScheduleCompile!D362),ScheduleCompile!D362/1,IF(ISTEXT(ScheduleCompile!D362),IF(OR(ISNUMBER(FIND("5F",ScheduleCompile!D362)),ISNUMBER(FIND("0F",ScheduleCompile!D362)),ISNUMBER(FIND("8F",ScheduleCompile!D362)),ISNUMBER(FIND("1F",ScheduleCompile!D362)),ISNUMBER(FIND("2F",ScheduleCompile!D362)),ISNUMBER(FIND("3F",ScheduleCompile!D362)),ISNUMBER(FIND("6F",ScheduleCompile!D362)),ISNUMBER(FIND("7F",ScheduleCompile!D362)),ISNUMBER(FIND("9F",ScheduleCompile!D362)),ISNUMBER(FIND("4F",ScheduleCompile!D362))),VALUE(LEFT(ScheduleCompile!D362,FIND("F",ScheduleCompile!D362)-1)),ScheduleCompile!D362)))))),ISTEXT(ScheduleCompile!#REF!)),"ENDTABLE",IF(ISERROR(IF(ScheduleCompile!D362="Off",0,IF(ScheduleCompile!D362="On",1,IF(ISNUMBER(ScheduleCompile!D362),ScheduleCompile!D362/1,IF(ISTEXT(ScheduleCompile!D362),IF(OR(ISNUMBER(FIND("5F",ScheduleCompile!D362)),ISNUMBER(FIND("0F",ScheduleCompile!D362)),ISNUMBER(FIND("8F",ScheduleCompile!D362)),ISNUMBER(FIND("1F",ScheduleCompile!D362)),ISNUMBER(FIND("2F",ScheduleCompile!D362)),ISNUMBER(FIND("3F",ScheduleCompile!D362)),ISNUMBER(FIND("6F",ScheduleCompile!D362)),ISNUMBER(FIND("7F",ScheduleCompile!D362)),ISNUMBER(FIND("9F",ScheduleCompile!D362)),ISNUMBER(FIND("4F",ScheduleCompile!D362))),VALUE(LEFT(ScheduleCompile!D362,FIND("F",ScheduleCompile!D362)-1)),ScheduleCompile!D362)))))),"",IF(ScheduleCompile!D362="Off",0,IF(ScheduleCompile!D362="On",1,IF(ISNUMBER(ScheduleCompile!D362),ScheduleCompile!D362/1,IF(ISTEXT(ScheduleCompile!D362),IF(OR(ISNUMBER(FIND("5F",ScheduleCompile!D362)),ISNUMBER(FIND("0F",ScheduleCompile!D362)),ISNUMBER(FIND("8F",ScheduleCompile!D362)),ISNUMBER(FIND("1F",ScheduleCompile!D362)),ISNUMBER(FIND("2F",ScheduleCompile!D362)),ISNUMBER(FIND("3F",ScheduleCompile!D362)),ISNUMBER(FIND("6F",ScheduleCompile!D362)),ISNUMBER(FIND("7F",ScheduleCompile!D362)),ISNUMBER(FIND("9F",ScheduleCompile!D362)),ISNUMBER(FIND("4F",ScheduleCompile!D362))),VALUE(LEFT(ScheduleCompile!D362,FIND("F",ScheduleCompile!D362)-1)),ScheduleCompile!D362)))))))</f>
        <v>0.9</v>
      </c>
      <c r="J369" s="1">
        <f>IF(AND(ISERROR(IF(ScheduleCompile!E362="Off",0,IF(ScheduleCompile!E362="On",1,IF(ISNUMBER(ScheduleCompile!E362),ScheduleCompile!E362/1,IF(ISTEXT(ScheduleCompile!E362),IF(OR(ISNUMBER(FIND("5F",ScheduleCompile!E362)),ISNUMBER(FIND("0F",ScheduleCompile!E362)),ISNUMBER(FIND("8F",ScheduleCompile!E362)),ISNUMBER(FIND("1F",ScheduleCompile!E362)),ISNUMBER(FIND("2F",ScheduleCompile!E362)),ISNUMBER(FIND("3F",ScheduleCompile!E362)),ISNUMBER(FIND("6F",ScheduleCompile!E362)),ISNUMBER(FIND("7F",ScheduleCompile!E362)),ISNUMBER(FIND("9F",ScheduleCompile!E362)),ISNUMBER(FIND("4F",ScheduleCompile!E362))),VALUE(LEFT(ScheduleCompile!E362,FIND("F",ScheduleCompile!E362)-1)),ScheduleCompile!E362)))))),ISTEXT(ScheduleCompile!#REF!)),"ENDTABLE",IF(ISERROR(IF(ScheduleCompile!E362="Off",0,IF(ScheduleCompile!E362="On",1,IF(ISNUMBER(ScheduleCompile!E362),ScheduleCompile!E362/1,IF(ISTEXT(ScheduleCompile!E362),IF(OR(ISNUMBER(FIND("5F",ScheduleCompile!E362)),ISNUMBER(FIND("0F",ScheduleCompile!E362)),ISNUMBER(FIND("8F",ScheduleCompile!E362)),ISNUMBER(FIND("1F",ScheduleCompile!E362)),ISNUMBER(FIND("2F",ScheduleCompile!E362)),ISNUMBER(FIND("3F",ScheduleCompile!E362)),ISNUMBER(FIND("6F",ScheduleCompile!E362)),ISNUMBER(FIND("7F",ScheduleCompile!E362)),ISNUMBER(FIND("9F",ScheduleCompile!E362)),ISNUMBER(FIND("4F",ScheduleCompile!E362))),VALUE(LEFT(ScheduleCompile!E362,FIND("F",ScheduleCompile!E362)-1)),ScheduleCompile!E362)))))),"",IF(ScheduleCompile!E362="Off",0,IF(ScheduleCompile!E362="On",1,IF(ISNUMBER(ScheduleCompile!E362),ScheduleCompile!E362/1,IF(ISTEXT(ScheduleCompile!E362),IF(OR(ISNUMBER(FIND("5F",ScheduleCompile!E362)),ISNUMBER(FIND("0F",ScheduleCompile!E362)),ISNUMBER(FIND("8F",ScheduleCompile!E362)),ISNUMBER(FIND("1F",ScheduleCompile!E362)),ISNUMBER(FIND("2F",ScheduleCompile!E362)),ISNUMBER(FIND("3F",ScheduleCompile!E362)),ISNUMBER(FIND("6F",ScheduleCompile!E362)),ISNUMBER(FIND("7F",ScheduleCompile!E362)),ISNUMBER(FIND("9F",ScheduleCompile!E362)),ISNUMBER(FIND("4F",ScheduleCompile!E362))),VALUE(LEFT(ScheduleCompile!E362,FIND("F",ScheduleCompile!E362)-1)),ScheduleCompile!E362)))))))</f>
        <v>0.9</v>
      </c>
      <c r="K369" s="1">
        <f>IF(AND(ISERROR(IF(ScheduleCompile!F362="Off",0,IF(ScheduleCompile!F362="On",1,IF(ISNUMBER(ScheduleCompile!F362),ScheduleCompile!F362/1,IF(ISTEXT(ScheduleCompile!F362),IF(OR(ISNUMBER(FIND("5F",ScheduleCompile!F362)),ISNUMBER(FIND("0F",ScheduleCompile!F362)),ISNUMBER(FIND("8F",ScheduleCompile!F362)),ISNUMBER(FIND("1F",ScheduleCompile!F362)),ISNUMBER(FIND("2F",ScheduleCompile!F362)),ISNUMBER(FIND("3F",ScheduleCompile!F362)),ISNUMBER(FIND("6F",ScheduleCompile!F362)),ISNUMBER(FIND("7F",ScheduleCompile!F362)),ISNUMBER(FIND("9F",ScheduleCompile!F362)),ISNUMBER(FIND("4F",ScheduleCompile!F362))),VALUE(LEFT(ScheduleCompile!F362,FIND("F",ScheduleCompile!F362)-1)),ScheduleCompile!F362)))))),ISTEXT(ScheduleCompile!#REF!)),"ENDTABLE",IF(ISERROR(IF(ScheduleCompile!F362="Off",0,IF(ScheduleCompile!F362="On",1,IF(ISNUMBER(ScheduleCompile!F362),ScheduleCompile!F362/1,IF(ISTEXT(ScheduleCompile!F362),IF(OR(ISNUMBER(FIND("5F",ScheduleCompile!F362)),ISNUMBER(FIND("0F",ScheduleCompile!F362)),ISNUMBER(FIND("8F",ScheduleCompile!F362)),ISNUMBER(FIND("1F",ScheduleCompile!F362)),ISNUMBER(FIND("2F",ScheduleCompile!F362)),ISNUMBER(FIND("3F",ScheduleCompile!F362)),ISNUMBER(FIND("6F",ScheduleCompile!F362)),ISNUMBER(FIND("7F",ScheduleCompile!F362)),ISNUMBER(FIND("9F",ScheduleCompile!F362)),ISNUMBER(FIND("4F",ScheduleCompile!F362))),VALUE(LEFT(ScheduleCompile!F362,FIND("F",ScheduleCompile!F362)-1)),ScheduleCompile!F362)))))),"",IF(ScheduleCompile!F362="Off",0,IF(ScheduleCompile!F362="On",1,IF(ISNUMBER(ScheduleCompile!F362),ScheduleCompile!F362/1,IF(ISTEXT(ScheduleCompile!F362),IF(OR(ISNUMBER(FIND("5F",ScheduleCompile!F362)),ISNUMBER(FIND("0F",ScheduleCompile!F362)),ISNUMBER(FIND("8F",ScheduleCompile!F362)),ISNUMBER(FIND("1F",ScheduleCompile!F362)),ISNUMBER(FIND("2F",ScheduleCompile!F362)),ISNUMBER(FIND("3F",ScheduleCompile!F362)),ISNUMBER(FIND("6F",ScheduleCompile!F362)),ISNUMBER(FIND("7F",ScheduleCompile!F362)),ISNUMBER(FIND("9F",ScheduleCompile!F362)),ISNUMBER(FIND("4F",ScheduleCompile!F362))),VALUE(LEFT(ScheduleCompile!F362,FIND("F",ScheduleCompile!F362)-1)),ScheduleCompile!F362)))))))</f>
        <v>0.9</v>
      </c>
      <c r="L369" s="1">
        <f>IF(AND(ISERROR(IF(ScheduleCompile!G362="Off",0,IF(ScheduleCompile!G362="On",1,IF(ISNUMBER(ScheduleCompile!G362),ScheduleCompile!G362/1,IF(ISTEXT(ScheduleCompile!G362),IF(OR(ISNUMBER(FIND("5F",ScheduleCompile!G362)),ISNUMBER(FIND("0F",ScheduleCompile!G362)),ISNUMBER(FIND("8F",ScheduleCompile!G362)),ISNUMBER(FIND("1F",ScheduleCompile!G362)),ISNUMBER(FIND("2F",ScheduleCompile!G362)),ISNUMBER(FIND("3F",ScheduleCompile!G362)),ISNUMBER(FIND("6F",ScheduleCompile!G362)),ISNUMBER(FIND("7F",ScheduleCompile!G362)),ISNUMBER(FIND("9F",ScheduleCompile!G362)),ISNUMBER(FIND("4F",ScheduleCompile!G362))),VALUE(LEFT(ScheduleCompile!G362,FIND("F",ScheduleCompile!G362)-1)),ScheduleCompile!G362)))))),ISTEXT(ScheduleCompile!#REF!)),"ENDTABLE",IF(ISERROR(IF(ScheduleCompile!G362="Off",0,IF(ScheduleCompile!G362="On",1,IF(ISNUMBER(ScheduleCompile!G362),ScheduleCompile!G362/1,IF(ISTEXT(ScheduleCompile!G362),IF(OR(ISNUMBER(FIND("5F",ScheduleCompile!G362)),ISNUMBER(FIND("0F",ScheduleCompile!G362)),ISNUMBER(FIND("8F",ScheduleCompile!G362)),ISNUMBER(FIND("1F",ScheduleCompile!G362)),ISNUMBER(FIND("2F",ScheduleCompile!G362)),ISNUMBER(FIND("3F",ScheduleCompile!G362)),ISNUMBER(FIND("6F",ScheduleCompile!G362)),ISNUMBER(FIND("7F",ScheduleCompile!G362)),ISNUMBER(FIND("9F",ScheduleCompile!G362)),ISNUMBER(FIND("4F",ScheduleCompile!G362))),VALUE(LEFT(ScheduleCompile!G362,FIND("F",ScheduleCompile!G362)-1)),ScheduleCompile!G362)))))),"",IF(ScheduleCompile!G362="Off",0,IF(ScheduleCompile!G362="On",1,IF(ISNUMBER(ScheduleCompile!G362),ScheduleCompile!G362/1,IF(ISTEXT(ScheduleCompile!G362),IF(OR(ISNUMBER(FIND("5F",ScheduleCompile!G362)),ISNUMBER(FIND("0F",ScheduleCompile!G362)),ISNUMBER(FIND("8F",ScheduleCompile!G362)),ISNUMBER(FIND("1F",ScheduleCompile!G362)),ISNUMBER(FIND("2F",ScheduleCompile!G362)),ISNUMBER(FIND("3F",ScheduleCompile!G362)),ISNUMBER(FIND("6F",ScheduleCompile!G362)),ISNUMBER(FIND("7F",ScheduleCompile!G362)),ISNUMBER(FIND("9F",ScheduleCompile!G362)),ISNUMBER(FIND("4F",ScheduleCompile!G362))),VALUE(LEFT(ScheduleCompile!G362,FIND("F",ScheduleCompile!G362)-1)),ScheduleCompile!G362)))))))</f>
        <v>0.9</v>
      </c>
      <c r="M369" s="1">
        <f>IF(AND(ISERROR(IF(ScheduleCompile!H362="Off",0,IF(ScheduleCompile!H362="On",1,IF(ISNUMBER(ScheduleCompile!H362),ScheduleCompile!H362/1,IF(ISTEXT(ScheduleCompile!H362),IF(OR(ISNUMBER(FIND("5F",ScheduleCompile!H362)),ISNUMBER(FIND("0F",ScheduleCompile!H362)),ISNUMBER(FIND("8F",ScheduleCompile!H362)),ISNUMBER(FIND("1F",ScheduleCompile!H362)),ISNUMBER(FIND("2F",ScheduleCompile!H362)),ISNUMBER(FIND("3F",ScheduleCompile!H362)),ISNUMBER(FIND("6F",ScheduleCompile!H362)),ISNUMBER(FIND("7F",ScheduleCompile!H362)),ISNUMBER(FIND("9F",ScheduleCompile!H362)),ISNUMBER(FIND("4F",ScheduleCompile!H362))),VALUE(LEFT(ScheduleCompile!H362,FIND("F",ScheduleCompile!H362)-1)),ScheduleCompile!H362)))))),ISTEXT(ScheduleCompile!#REF!)),"ENDTABLE",IF(ISERROR(IF(ScheduleCompile!H362="Off",0,IF(ScheduleCompile!H362="On",1,IF(ISNUMBER(ScheduleCompile!H362),ScheduleCompile!H362/1,IF(ISTEXT(ScheduleCompile!H362),IF(OR(ISNUMBER(FIND("5F",ScheduleCompile!H362)),ISNUMBER(FIND("0F",ScheduleCompile!H362)),ISNUMBER(FIND("8F",ScheduleCompile!H362)),ISNUMBER(FIND("1F",ScheduleCompile!H362)),ISNUMBER(FIND("2F",ScheduleCompile!H362)),ISNUMBER(FIND("3F",ScheduleCompile!H362)),ISNUMBER(FIND("6F",ScheduleCompile!H362)),ISNUMBER(FIND("7F",ScheduleCompile!H362)),ISNUMBER(FIND("9F",ScheduleCompile!H362)),ISNUMBER(FIND("4F",ScheduleCompile!H362))),VALUE(LEFT(ScheduleCompile!H362,FIND("F",ScheduleCompile!H362)-1)),ScheduleCompile!H362)))))),"",IF(ScheduleCompile!H362="Off",0,IF(ScheduleCompile!H362="On",1,IF(ISNUMBER(ScheduleCompile!H362),ScheduleCompile!H362/1,IF(ISTEXT(ScheduleCompile!H362),IF(OR(ISNUMBER(FIND("5F",ScheduleCompile!H362)),ISNUMBER(FIND("0F",ScheduleCompile!H362)),ISNUMBER(FIND("8F",ScheduleCompile!H362)),ISNUMBER(FIND("1F",ScheduleCompile!H362)),ISNUMBER(FIND("2F",ScheduleCompile!H362)),ISNUMBER(FIND("3F",ScheduleCompile!H362)),ISNUMBER(FIND("6F",ScheduleCompile!H362)),ISNUMBER(FIND("7F",ScheduleCompile!H362)),ISNUMBER(FIND("9F",ScheduleCompile!H362)),ISNUMBER(FIND("4F",ScheduleCompile!H362))),VALUE(LEFT(ScheduleCompile!H362,FIND("F",ScheduleCompile!H362)-1)),ScheduleCompile!H362)))))))</f>
        <v>0.9</v>
      </c>
      <c r="N369" s="1">
        <f>IF(AND(ISERROR(IF(ScheduleCompile!I362="Off",0,IF(ScheduleCompile!I362="On",1,IF(ISNUMBER(ScheduleCompile!I362),ScheduleCompile!I362/1,IF(ISTEXT(ScheduleCompile!I362),IF(OR(ISNUMBER(FIND("5F",ScheduleCompile!I362)),ISNUMBER(FIND("0F",ScheduleCompile!I362)),ISNUMBER(FIND("8F",ScheduleCompile!I362)),ISNUMBER(FIND("1F",ScheduleCompile!I362)),ISNUMBER(FIND("2F",ScheduleCompile!I362)),ISNUMBER(FIND("3F",ScheduleCompile!I362)),ISNUMBER(FIND("6F",ScheduleCompile!I362)),ISNUMBER(FIND("7F",ScheduleCompile!I362)),ISNUMBER(FIND("9F",ScheduleCompile!I362)),ISNUMBER(FIND("4F",ScheduleCompile!I362))),VALUE(LEFT(ScheduleCompile!I362,FIND("F",ScheduleCompile!I362)-1)),ScheduleCompile!I362)))))),ISTEXT(ScheduleCompile!#REF!)),"ENDTABLE",IF(ISERROR(IF(ScheduleCompile!I362="Off",0,IF(ScheduleCompile!I362="On",1,IF(ISNUMBER(ScheduleCompile!I362),ScheduleCompile!I362/1,IF(ISTEXT(ScheduleCompile!I362),IF(OR(ISNUMBER(FIND("5F",ScheduleCompile!I362)),ISNUMBER(FIND("0F",ScheduleCompile!I362)),ISNUMBER(FIND("8F",ScheduleCompile!I362)),ISNUMBER(FIND("1F",ScheduleCompile!I362)),ISNUMBER(FIND("2F",ScheduleCompile!I362)),ISNUMBER(FIND("3F",ScheduleCompile!I362)),ISNUMBER(FIND("6F",ScheduleCompile!I362)),ISNUMBER(FIND("7F",ScheduleCompile!I362)),ISNUMBER(FIND("9F",ScheduleCompile!I362)),ISNUMBER(FIND("4F",ScheduleCompile!I362))),VALUE(LEFT(ScheduleCompile!I362,FIND("F",ScheduleCompile!I362)-1)),ScheduleCompile!I362)))))),"",IF(ScheduleCompile!I362="Off",0,IF(ScheduleCompile!I362="On",1,IF(ISNUMBER(ScheduleCompile!I362),ScheduleCompile!I362/1,IF(ISTEXT(ScheduleCompile!I362),IF(OR(ISNUMBER(FIND("5F",ScheduleCompile!I362)),ISNUMBER(FIND("0F",ScheduleCompile!I362)),ISNUMBER(FIND("8F",ScheduleCompile!I362)),ISNUMBER(FIND("1F",ScheduleCompile!I362)),ISNUMBER(FIND("2F",ScheduleCompile!I362)),ISNUMBER(FIND("3F",ScheduleCompile!I362)),ISNUMBER(FIND("6F",ScheduleCompile!I362)),ISNUMBER(FIND("7F",ScheduleCompile!I362)),ISNUMBER(FIND("9F",ScheduleCompile!I362)),ISNUMBER(FIND("4F",ScheduleCompile!I362))),VALUE(LEFT(ScheduleCompile!I362,FIND("F",ScheduleCompile!I362)-1)),ScheduleCompile!I362)))))))</f>
        <v>0.9</v>
      </c>
      <c r="O369" s="1">
        <f>IF(AND(ISERROR(IF(ScheduleCompile!J362="Off",0,IF(ScheduleCompile!J362="On",1,IF(ISNUMBER(ScheduleCompile!J362),ScheduleCompile!J362/1,IF(ISTEXT(ScheduleCompile!J362),IF(OR(ISNUMBER(FIND("5F",ScheduleCompile!J362)),ISNUMBER(FIND("0F",ScheduleCompile!J362)),ISNUMBER(FIND("8F",ScheduleCompile!J362)),ISNUMBER(FIND("1F",ScheduleCompile!J362)),ISNUMBER(FIND("2F",ScheduleCompile!J362)),ISNUMBER(FIND("3F",ScheduleCompile!J362)),ISNUMBER(FIND("6F",ScheduleCompile!J362)),ISNUMBER(FIND("7F",ScheduleCompile!J362)),ISNUMBER(FIND("9F",ScheduleCompile!J362)),ISNUMBER(FIND("4F",ScheduleCompile!J362))),VALUE(LEFT(ScheduleCompile!J362,FIND("F",ScheduleCompile!J362)-1)),ScheduleCompile!J362)))))),ISTEXT(ScheduleCompile!#REF!)),"ENDTABLE",IF(ISERROR(IF(ScheduleCompile!J362="Off",0,IF(ScheduleCompile!J362="On",1,IF(ISNUMBER(ScheduleCompile!J362),ScheduleCompile!J362/1,IF(ISTEXT(ScheduleCompile!J362),IF(OR(ISNUMBER(FIND("5F",ScheduleCompile!J362)),ISNUMBER(FIND("0F",ScheduleCompile!J362)),ISNUMBER(FIND("8F",ScheduleCompile!J362)),ISNUMBER(FIND("1F",ScheduleCompile!J362)),ISNUMBER(FIND("2F",ScheduleCompile!J362)),ISNUMBER(FIND("3F",ScheduleCompile!J362)),ISNUMBER(FIND("6F",ScheduleCompile!J362)),ISNUMBER(FIND("7F",ScheduleCompile!J362)),ISNUMBER(FIND("9F",ScheduleCompile!J362)),ISNUMBER(FIND("4F",ScheduleCompile!J362))),VALUE(LEFT(ScheduleCompile!J362,FIND("F",ScheduleCompile!J362)-1)),ScheduleCompile!J362)))))),"",IF(ScheduleCompile!J362="Off",0,IF(ScheduleCompile!J362="On",1,IF(ISNUMBER(ScheduleCompile!J362),ScheduleCompile!J362/1,IF(ISTEXT(ScheduleCompile!J362),IF(OR(ISNUMBER(FIND("5F",ScheduleCompile!J362)),ISNUMBER(FIND("0F",ScheduleCompile!J362)),ISNUMBER(FIND("8F",ScheduleCompile!J362)),ISNUMBER(FIND("1F",ScheduleCompile!J362)),ISNUMBER(FIND("2F",ScheduleCompile!J362)),ISNUMBER(FIND("3F",ScheduleCompile!J362)),ISNUMBER(FIND("6F",ScheduleCompile!J362)),ISNUMBER(FIND("7F",ScheduleCompile!J362)),ISNUMBER(FIND("9F",ScheduleCompile!J362)),ISNUMBER(FIND("4F",ScheduleCompile!J362))),VALUE(LEFT(ScheduleCompile!J362,FIND("F",ScheduleCompile!J362)-1)),ScheduleCompile!J362)))))))</f>
        <v>0.9</v>
      </c>
      <c r="P369" s="1">
        <f>IF(AND(ISERROR(IF(ScheduleCompile!K362="Off",0,IF(ScheduleCompile!K362="On",1,IF(ISNUMBER(ScheduleCompile!K362),ScheduleCompile!K362/1,IF(ISTEXT(ScheduleCompile!K362),IF(OR(ISNUMBER(FIND("5F",ScheduleCompile!K362)),ISNUMBER(FIND("0F",ScheduleCompile!K362)),ISNUMBER(FIND("8F",ScheduleCompile!K362)),ISNUMBER(FIND("1F",ScheduleCompile!K362)),ISNUMBER(FIND("2F",ScheduleCompile!K362)),ISNUMBER(FIND("3F",ScheduleCompile!K362)),ISNUMBER(FIND("6F",ScheduleCompile!K362)),ISNUMBER(FIND("7F",ScheduleCompile!K362)),ISNUMBER(FIND("9F",ScheduleCompile!K362)),ISNUMBER(FIND("4F",ScheduleCompile!K362))),VALUE(LEFT(ScheduleCompile!K362,FIND("F",ScheduleCompile!K362)-1)),ScheduleCompile!K362)))))),ISTEXT(ScheduleCompile!#REF!)),"ENDTABLE",IF(ISERROR(IF(ScheduleCompile!K362="Off",0,IF(ScheduleCompile!K362="On",1,IF(ISNUMBER(ScheduleCompile!K362),ScheduleCompile!K362/1,IF(ISTEXT(ScheduleCompile!K362),IF(OR(ISNUMBER(FIND("5F",ScheduleCompile!K362)),ISNUMBER(FIND("0F",ScheduleCompile!K362)),ISNUMBER(FIND("8F",ScheduleCompile!K362)),ISNUMBER(FIND("1F",ScheduleCompile!K362)),ISNUMBER(FIND("2F",ScheduleCompile!K362)),ISNUMBER(FIND("3F",ScheduleCompile!K362)),ISNUMBER(FIND("6F",ScheduleCompile!K362)),ISNUMBER(FIND("7F",ScheduleCompile!K362)),ISNUMBER(FIND("9F",ScheduleCompile!K362)),ISNUMBER(FIND("4F",ScheduleCompile!K362))),VALUE(LEFT(ScheduleCompile!K362,FIND("F",ScheduleCompile!K362)-1)),ScheduleCompile!K362)))))),"",IF(ScheduleCompile!K362="Off",0,IF(ScheduleCompile!K362="On",1,IF(ISNUMBER(ScheduleCompile!K362),ScheduleCompile!K362/1,IF(ISTEXT(ScheduleCompile!K362),IF(OR(ISNUMBER(FIND("5F",ScheduleCompile!K362)),ISNUMBER(FIND("0F",ScheduleCompile!K362)),ISNUMBER(FIND("8F",ScheduleCompile!K362)),ISNUMBER(FIND("1F",ScheduleCompile!K362)),ISNUMBER(FIND("2F",ScheduleCompile!K362)),ISNUMBER(FIND("3F",ScheduleCompile!K362)),ISNUMBER(FIND("6F",ScheduleCompile!K362)),ISNUMBER(FIND("7F",ScheduleCompile!K362)),ISNUMBER(FIND("9F",ScheduleCompile!K362)),ISNUMBER(FIND("4F",ScheduleCompile!K362))),VALUE(LEFT(ScheduleCompile!K362,FIND("F",ScheduleCompile!K362)-1)),ScheduleCompile!K362)))))))</f>
        <v>0.9</v>
      </c>
      <c r="Q369" s="1">
        <f>IF(AND(ISERROR(IF(ScheduleCompile!L362="Off",0,IF(ScheduleCompile!L362="On",1,IF(ISNUMBER(ScheduleCompile!L362),ScheduleCompile!L362/1,IF(ISTEXT(ScheduleCompile!L362),IF(OR(ISNUMBER(FIND("5F",ScheduleCompile!L362)),ISNUMBER(FIND("0F",ScheduleCompile!L362)),ISNUMBER(FIND("8F",ScheduleCompile!L362)),ISNUMBER(FIND("1F",ScheduleCompile!L362)),ISNUMBER(FIND("2F",ScheduleCompile!L362)),ISNUMBER(FIND("3F",ScheduleCompile!L362)),ISNUMBER(FIND("6F",ScheduleCompile!L362)),ISNUMBER(FIND("7F",ScheduleCompile!L362)),ISNUMBER(FIND("9F",ScheduleCompile!L362)),ISNUMBER(FIND("4F",ScheduleCompile!L362))),VALUE(LEFT(ScheduleCompile!L362,FIND("F",ScheduleCompile!L362)-1)),ScheduleCompile!L362)))))),ISTEXT(ScheduleCompile!#REF!)),"ENDTABLE",IF(ISERROR(IF(ScheduleCompile!L362="Off",0,IF(ScheduleCompile!L362="On",1,IF(ISNUMBER(ScheduleCompile!L362),ScheduleCompile!L362/1,IF(ISTEXT(ScheduleCompile!L362),IF(OR(ISNUMBER(FIND("5F",ScheduleCompile!L362)),ISNUMBER(FIND("0F",ScheduleCompile!L362)),ISNUMBER(FIND("8F",ScheduleCompile!L362)),ISNUMBER(FIND("1F",ScheduleCompile!L362)),ISNUMBER(FIND("2F",ScheduleCompile!L362)),ISNUMBER(FIND("3F",ScheduleCompile!L362)),ISNUMBER(FIND("6F",ScheduleCompile!L362)),ISNUMBER(FIND("7F",ScheduleCompile!L362)),ISNUMBER(FIND("9F",ScheduleCompile!L362)),ISNUMBER(FIND("4F",ScheduleCompile!L362))),VALUE(LEFT(ScheduleCompile!L362,FIND("F",ScheduleCompile!L362)-1)),ScheduleCompile!L362)))))),"",IF(ScheduleCompile!L362="Off",0,IF(ScheduleCompile!L362="On",1,IF(ISNUMBER(ScheduleCompile!L362),ScheduleCompile!L362/1,IF(ISTEXT(ScheduleCompile!L362),IF(OR(ISNUMBER(FIND("5F",ScheduleCompile!L362)),ISNUMBER(FIND("0F",ScheduleCompile!L362)),ISNUMBER(FIND("8F",ScheduleCompile!L362)),ISNUMBER(FIND("1F",ScheduleCompile!L362)),ISNUMBER(FIND("2F",ScheduleCompile!L362)),ISNUMBER(FIND("3F",ScheduleCompile!L362)),ISNUMBER(FIND("6F",ScheduleCompile!L362)),ISNUMBER(FIND("7F",ScheduleCompile!L362)),ISNUMBER(FIND("9F",ScheduleCompile!L362)),ISNUMBER(FIND("4F",ScheduleCompile!L362))),VALUE(LEFT(ScheduleCompile!L362,FIND("F",ScheduleCompile!L362)-1)),ScheduleCompile!L362)))))))</f>
        <v>0.9</v>
      </c>
      <c r="R369" s="1">
        <f>IF(AND(ISERROR(IF(ScheduleCompile!M362="Off",0,IF(ScheduleCompile!M362="On",1,IF(ISNUMBER(ScheduleCompile!M362),ScheduleCompile!M362/1,IF(ISTEXT(ScheduleCompile!M362),IF(OR(ISNUMBER(FIND("5F",ScheduleCompile!M362)),ISNUMBER(FIND("0F",ScheduleCompile!M362)),ISNUMBER(FIND("8F",ScheduleCompile!M362)),ISNUMBER(FIND("1F",ScheduleCompile!M362)),ISNUMBER(FIND("2F",ScheduleCompile!M362)),ISNUMBER(FIND("3F",ScheduleCompile!M362)),ISNUMBER(FIND("6F",ScheduleCompile!M362)),ISNUMBER(FIND("7F",ScheduleCompile!M362)),ISNUMBER(FIND("9F",ScheduleCompile!M362)),ISNUMBER(FIND("4F",ScheduleCompile!M362))),VALUE(LEFT(ScheduleCompile!M362,FIND("F",ScheduleCompile!M362)-1)),ScheduleCompile!M362)))))),ISTEXT(ScheduleCompile!#REF!)),"ENDTABLE",IF(ISERROR(IF(ScheduleCompile!M362="Off",0,IF(ScheduleCompile!M362="On",1,IF(ISNUMBER(ScheduleCompile!M362),ScheduleCompile!M362/1,IF(ISTEXT(ScheduleCompile!M362),IF(OR(ISNUMBER(FIND("5F",ScheduleCompile!M362)),ISNUMBER(FIND("0F",ScheduleCompile!M362)),ISNUMBER(FIND("8F",ScheduleCompile!M362)),ISNUMBER(FIND("1F",ScheduleCompile!M362)),ISNUMBER(FIND("2F",ScheduleCompile!M362)),ISNUMBER(FIND("3F",ScheduleCompile!M362)),ISNUMBER(FIND("6F",ScheduleCompile!M362)),ISNUMBER(FIND("7F",ScheduleCompile!M362)),ISNUMBER(FIND("9F",ScheduleCompile!M362)),ISNUMBER(FIND("4F",ScheduleCompile!M362))),VALUE(LEFT(ScheduleCompile!M362,FIND("F",ScheduleCompile!M362)-1)),ScheduleCompile!M362)))))),"",IF(ScheduleCompile!M362="Off",0,IF(ScheduleCompile!M362="On",1,IF(ISNUMBER(ScheduleCompile!M362),ScheduleCompile!M362/1,IF(ISTEXT(ScheduleCompile!M362),IF(OR(ISNUMBER(FIND("5F",ScheduleCompile!M362)),ISNUMBER(FIND("0F",ScheduleCompile!M362)),ISNUMBER(FIND("8F",ScheduleCompile!M362)),ISNUMBER(FIND("1F",ScheduleCompile!M362)),ISNUMBER(FIND("2F",ScheduleCompile!M362)),ISNUMBER(FIND("3F",ScheduleCompile!M362)),ISNUMBER(FIND("6F",ScheduleCompile!M362)),ISNUMBER(FIND("7F",ScheduleCompile!M362)),ISNUMBER(FIND("9F",ScheduleCompile!M362)),ISNUMBER(FIND("4F",ScheduleCompile!M362))),VALUE(LEFT(ScheduleCompile!M362,FIND("F",ScheduleCompile!M362)-1)),ScheduleCompile!M362)))))))</f>
        <v>0.9</v>
      </c>
      <c r="S369" s="1">
        <f>IF(AND(ISERROR(IF(ScheduleCompile!N362="Off",0,IF(ScheduleCompile!N362="On",1,IF(ISNUMBER(ScheduleCompile!N362),ScheduleCompile!N362/1,IF(ISTEXT(ScheduleCompile!N362),IF(OR(ISNUMBER(FIND("5F",ScheduleCompile!N362)),ISNUMBER(FIND("0F",ScheduleCompile!N362)),ISNUMBER(FIND("8F",ScheduleCompile!N362)),ISNUMBER(FIND("1F",ScheduleCompile!N362)),ISNUMBER(FIND("2F",ScheduleCompile!N362)),ISNUMBER(FIND("3F",ScheduleCompile!N362)),ISNUMBER(FIND("6F",ScheduleCompile!N362)),ISNUMBER(FIND("7F",ScheduleCompile!N362)),ISNUMBER(FIND("9F",ScheduleCompile!N362)),ISNUMBER(FIND("4F",ScheduleCompile!N362))),VALUE(LEFT(ScheduleCompile!N362,FIND("F",ScheduleCompile!N362)-1)),ScheduleCompile!N362)))))),ISTEXT(ScheduleCompile!#REF!)),"ENDTABLE",IF(ISERROR(IF(ScheduleCompile!N362="Off",0,IF(ScheduleCompile!N362="On",1,IF(ISNUMBER(ScheduleCompile!N362),ScheduleCompile!N362/1,IF(ISTEXT(ScheduleCompile!N362),IF(OR(ISNUMBER(FIND("5F",ScheduleCompile!N362)),ISNUMBER(FIND("0F",ScheduleCompile!N362)),ISNUMBER(FIND("8F",ScheduleCompile!N362)),ISNUMBER(FIND("1F",ScheduleCompile!N362)),ISNUMBER(FIND("2F",ScheduleCompile!N362)),ISNUMBER(FIND("3F",ScheduleCompile!N362)),ISNUMBER(FIND("6F",ScheduleCompile!N362)),ISNUMBER(FIND("7F",ScheduleCompile!N362)),ISNUMBER(FIND("9F",ScheduleCompile!N362)),ISNUMBER(FIND("4F",ScheduleCompile!N362))),VALUE(LEFT(ScheduleCompile!N362,FIND("F",ScheduleCompile!N362)-1)),ScheduleCompile!N362)))))),"",IF(ScheduleCompile!N362="Off",0,IF(ScheduleCompile!N362="On",1,IF(ISNUMBER(ScheduleCompile!N362),ScheduleCompile!N362/1,IF(ISTEXT(ScheduleCompile!N362),IF(OR(ISNUMBER(FIND("5F",ScheduleCompile!N362)),ISNUMBER(FIND("0F",ScheduleCompile!N362)),ISNUMBER(FIND("8F",ScheduleCompile!N362)),ISNUMBER(FIND("1F",ScheduleCompile!N362)),ISNUMBER(FIND("2F",ScheduleCompile!N362)),ISNUMBER(FIND("3F",ScheduleCompile!N362)),ISNUMBER(FIND("6F",ScheduleCompile!N362)),ISNUMBER(FIND("7F",ScheduleCompile!N362)),ISNUMBER(FIND("9F",ScheduleCompile!N362)),ISNUMBER(FIND("4F",ScheduleCompile!N362))),VALUE(LEFT(ScheduleCompile!N362,FIND("F",ScheduleCompile!N362)-1)),ScheduleCompile!N362)))))))</f>
        <v>0.9</v>
      </c>
      <c r="T369" s="1">
        <f>IF(AND(ISERROR(IF(ScheduleCompile!O362="Off",0,IF(ScheduleCompile!O362="On",1,IF(ISNUMBER(ScheduleCompile!O362),ScheduleCompile!O362/1,IF(ISTEXT(ScheduleCompile!O362),IF(OR(ISNUMBER(FIND("5F",ScheduleCompile!O362)),ISNUMBER(FIND("0F",ScheduleCompile!O362)),ISNUMBER(FIND("8F",ScheduleCompile!O362)),ISNUMBER(FIND("1F",ScheduleCompile!O362)),ISNUMBER(FIND("2F",ScheduleCompile!O362)),ISNUMBER(FIND("3F",ScheduleCompile!O362)),ISNUMBER(FIND("6F",ScheduleCompile!O362)),ISNUMBER(FIND("7F",ScheduleCompile!O362)),ISNUMBER(FIND("9F",ScheduleCompile!O362)),ISNUMBER(FIND("4F",ScheduleCompile!O362))),VALUE(LEFT(ScheduleCompile!O362,FIND("F",ScheduleCompile!O362)-1)),ScheduleCompile!O362)))))),ISTEXT(ScheduleCompile!#REF!)),"ENDTABLE",IF(ISERROR(IF(ScheduleCompile!O362="Off",0,IF(ScheduleCompile!O362="On",1,IF(ISNUMBER(ScheduleCompile!O362),ScheduleCompile!O362/1,IF(ISTEXT(ScheduleCompile!O362),IF(OR(ISNUMBER(FIND("5F",ScheduleCompile!O362)),ISNUMBER(FIND("0F",ScheduleCompile!O362)),ISNUMBER(FIND("8F",ScheduleCompile!O362)),ISNUMBER(FIND("1F",ScheduleCompile!O362)),ISNUMBER(FIND("2F",ScheduleCompile!O362)),ISNUMBER(FIND("3F",ScheduleCompile!O362)),ISNUMBER(FIND("6F",ScheduleCompile!O362)),ISNUMBER(FIND("7F",ScheduleCompile!O362)),ISNUMBER(FIND("9F",ScheduleCompile!O362)),ISNUMBER(FIND("4F",ScheduleCompile!O362))),VALUE(LEFT(ScheduleCompile!O362,FIND("F",ScheduleCompile!O362)-1)),ScheduleCompile!O362)))))),"",IF(ScheduleCompile!O362="Off",0,IF(ScheduleCompile!O362="On",1,IF(ISNUMBER(ScheduleCompile!O362),ScheduleCompile!O362/1,IF(ISTEXT(ScheduleCompile!O362),IF(OR(ISNUMBER(FIND("5F",ScheduleCompile!O362)),ISNUMBER(FIND("0F",ScheduleCompile!O362)),ISNUMBER(FIND("8F",ScheduleCompile!O362)),ISNUMBER(FIND("1F",ScheduleCompile!O362)),ISNUMBER(FIND("2F",ScheduleCompile!O362)),ISNUMBER(FIND("3F",ScheduleCompile!O362)),ISNUMBER(FIND("6F",ScheduleCompile!O362)),ISNUMBER(FIND("7F",ScheduleCompile!O362)),ISNUMBER(FIND("9F",ScheduleCompile!O362)),ISNUMBER(FIND("4F",ScheduleCompile!O362))),VALUE(LEFT(ScheduleCompile!O362,FIND("F",ScheduleCompile!O362)-1)),ScheduleCompile!O362)))))))</f>
        <v>0.9</v>
      </c>
      <c r="U369" s="1">
        <f>IF(AND(ISERROR(IF(ScheduleCompile!P362="Off",0,IF(ScheduleCompile!P362="On",1,IF(ISNUMBER(ScheduleCompile!P362),ScheduleCompile!P362/1,IF(ISTEXT(ScheduleCompile!P362),IF(OR(ISNUMBER(FIND("5F",ScheduleCompile!P362)),ISNUMBER(FIND("0F",ScheduleCompile!P362)),ISNUMBER(FIND("8F",ScheduleCompile!P362)),ISNUMBER(FIND("1F",ScheduleCompile!P362)),ISNUMBER(FIND("2F",ScheduleCompile!P362)),ISNUMBER(FIND("3F",ScheduleCompile!P362)),ISNUMBER(FIND("6F",ScheduleCompile!P362)),ISNUMBER(FIND("7F",ScheduleCompile!P362)),ISNUMBER(FIND("9F",ScheduleCompile!P362)),ISNUMBER(FIND("4F",ScheduleCompile!P362))),VALUE(LEFT(ScheduleCompile!P362,FIND("F",ScheduleCompile!P362)-1)),ScheduleCompile!P362)))))),ISTEXT(ScheduleCompile!#REF!)),"ENDTABLE",IF(ISERROR(IF(ScheduleCompile!P362="Off",0,IF(ScheduleCompile!P362="On",1,IF(ISNUMBER(ScheduleCompile!P362),ScheduleCompile!P362/1,IF(ISTEXT(ScheduleCompile!P362),IF(OR(ISNUMBER(FIND("5F",ScheduleCompile!P362)),ISNUMBER(FIND("0F",ScheduleCompile!P362)),ISNUMBER(FIND("8F",ScheduleCompile!P362)),ISNUMBER(FIND("1F",ScheduleCompile!P362)),ISNUMBER(FIND("2F",ScheduleCompile!P362)),ISNUMBER(FIND("3F",ScheduleCompile!P362)),ISNUMBER(FIND("6F",ScheduleCompile!P362)),ISNUMBER(FIND("7F",ScheduleCompile!P362)),ISNUMBER(FIND("9F",ScheduleCompile!P362)),ISNUMBER(FIND("4F",ScheduleCompile!P362))),VALUE(LEFT(ScheduleCompile!P362,FIND("F",ScheduleCompile!P362)-1)),ScheduleCompile!P362)))))),"",IF(ScheduleCompile!P362="Off",0,IF(ScheduleCompile!P362="On",1,IF(ISNUMBER(ScheduleCompile!P362),ScheduleCompile!P362/1,IF(ISTEXT(ScheduleCompile!P362),IF(OR(ISNUMBER(FIND("5F",ScheduleCompile!P362)),ISNUMBER(FIND("0F",ScheduleCompile!P362)),ISNUMBER(FIND("8F",ScheduleCompile!P362)),ISNUMBER(FIND("1F",ScheduleCompile!P362)),ISNUMBER(FIND("2F",ScheduleCompile!P362)),ISNUMBER(FIND("3F",ScheduleCompile!P362)),ISNUMBER(FIND("6F",ScheduleCompile!P362)),ISNUMBER(FIND("7F",ScheduleCompile!P362)),ISNUMBER(FIND("9F",ScheduleCompile!P362)),ISNUMBER(FIND("4F",ScheduleCompile!P362))),VALUE(LEFT(ScheduleCompile!P362,FIND("F",ScheduleCompile!P362)-1)),ScheduleCompile!P362)))))))</f>
        <v>0.9</v>
      </c>
      <c r="V369" s="1">
        <f>IF(AND(ISERROR(IF(ScheduleCompile!Q362="Off",0,IF(ScheduleCompile!Q362="On",1,IF(ISNUMBER(ScheduleCompile!Q362),ScheduleCompile!Q362/1,IF(ISTEXT(ScheduleCompile!Q362),IF(OR(ISNUMBER(FIND("5F",ScheduleCompile!Q362)),ISNUMBER(FIND("0F",ScheduleCompile!Q362)),ISNUMBER(FIND("8F",ScheduleCompile!Q362)),ISNUMBER(FIND("1F",ScheduleCompile!Q362)),ISNUMBER(FIND("2F",ScheduleCompile!Q362)),ISNUMBER(FIND("3F",ScheduleCompile!Q362)),ISNUMBER(FIND("6F",ScheduleCompile!Q362)),ISNUMBER(FIND("7F",ScheduleCompile!Q362)),ISNUMBER(FIND("9F",ScheduleCompile!Q362)),ISNUMBER(FIND("4F",ScheduleCompile!Q362))),VALUE(LEFT(ScheduleCompile!Q362,FIND("F",ScheduleCompile!Q362)-1)),ScheduleCompile!Q362)))))),ISTEXT(ScheduleCompile!#REF!)),"ENDTABLE",IF(ISERROR(IF(ScheduleCompile!Q362="Off",0,IF(ScheduleCompile!Q362="On",1,IF(ISNUMBER(ScheduleCompile!Q362),ScheduleCompile!Q362/1,IF(ISTEXT(ScheduleCompile!Q362),IF(OR(ISNUMBER(FIND("5F",ScheduleCompile!Q362)),ISNUMBER(FIND("0F",ScheduleCompile!Q362)),ISNUMBER(FIND("8F",ScheduleCompile!Q362)),ISNUMBER(FIND("1F",ScheduleCompile!Q362)),ISNUMBER(FIND("2F",ScheduleCompile!Q362)),ISNUMBER(FIND("3F",ScheduleCompile!Q362)),ISNUMBER(FIND("6F",ScheduleCompile!Q362)),ISNUMBER(FIND("7F",ScheduleCompile!Q362)),ISNUMBER(FIND("9F",ScheduleCompile!Q362)),ISNUMBER(FIND("4F",ScheduleCompile!Q362))),VALUE(LEFT(ScheduleCompile!Q362,FIND("F",ScheduleCompile!Q362)-1)),ScheduleCompile!Q362)))))),"",IF(ScheduleCompile!Q362="Off",0,IF(ScheduleCompile!Q362="On",1,IF(ISNUMBER(ScheduleCompile!Q362),ScheduleCompile!Q362/1,IF(ISTEXT(ScheduleCompile!Q362),IF(OR(ISNUMBER(FIND("5F",ScheduleCompile!Q362)),ISNUMBER(FIND("0F",ScheduleCompile!Q362)),ISNUMBER(FIND("8F",ScheduleCompile!Q362)),ISNUMBER(FIND("1F",ScheduleCompile!Q362)),ISNUMBER(FIND("2F",ScheduleCompile!Q362)),ISNUMBER(FIND("3F",ScheduleCompile!Q362)),ISNUMBER(FIND("6F",ScheduleCompile!Q362)),ISNUMBER(FIND("7F",ScheduleCompile!Q362)),ISNUMBER(FIND("9F",ScheduleCompile!Q362)),ISNUMBER(FIND("4F",ScheduleCompile!Q362))),VALUE(LEFT(ScheduleCompile!Q362,FIND("F",ScheduleCompile!Q362)-1)),ScheduleCompile!Q362)))))))</f>
        <v>0.9</v>
      </c>
      <c r="W369" s="1">
        <f>IF(AND(ISERROR(IF(ScheduleCompile!R362="Off",0,IF(ScheduleCompile!R362="On",1,IF(ISNUMBER(ScheduleCompile!R362),ScheduleCompile!R362/1,IF(ISTEXT(ScheduleCompile!R362),IF(OR(ISNUMBER(FIND("5F",ScheduleCompile!R362)),ISNUMBER(FIND("0F",ScheduleCompile!R362)),ISNUMBER(FIND("8F",ScheduleCompile!R362)),ISNUMBER(FIND("1F",ScheduleCompile!R362)),ISNUMBER(FIND("2F",ScheduleCompile!R362)),ISNUMBER(FIND("3F",ScheduleCompile!R362)),ISNUMBER(FIND("6F",ScheduleCompile!R362)),ISNUMBER(FIND("7F",ScheduleCompile!R362)),ISNUMBER(FIND("9F",ScheduleCompile!R362)),ISNUMBER(FIND("4F",ScheduleCompile!R362))),VALUE(LEFT(ScheduleCompile!R362,FIND("F",ScheduleCompile!R362)-1)),ScheduleCompile!R362)))))),ISTEXT(ScheduleCompile!#REF!)),"ENDTABLE",IF(ISERROR(IF(ScheduleCompile!R362="Off",0,IF(ScheduleCompile!R362="On",1,IF(ISNUMBER(ScheduleCompile!R362),ScheduleCompile!R362/1,IF(ISTEXT(ScheduleCompile!R362),IF(OR(ISNUMBER(FIND("5F",ScheduleCompile!R362)),ISNUMBER(FIND("0F",ScheduleCompile!R362)),ISNUMBER(FIND("8F",ScheduleCompile!R362)),ISNUMBER(FIND("1F",ScheduleCompile!R362)),ISNUMBER(FIND("2F",ScheduleCompile!R362)),ISNUMBER(FIND("3F",ScheduleCompile!R362)),ISNUMBER(FIND("6F",ScheduleCompile!R362)),ISNUMBER(FIND("7F",ScheduleCompile!R362)),ISNUMBER(FIND("9F",ScheduleCompile!R362)),ISNUMBER(FIND("4F",ScheduleCompile!R362))),VALUE(LEFT(ScheduleCompile!R362,FIND("F",ScheduleCompile!R362)-1)),ScheduleCompile!R362)))))),"",IF(ScheduleCompile!R362="Off",0,IF(ScheduleCompile!R362="On",1,IF(ISNUMBER(ScheduleCompile!R362),ScheduleCompile!R362/1,IF(ISTEXT(ScheduleCompile!R362),IF(OR(ISNUMBER(FIND("5F",ScheduleCompile!R362)),ISNUMBER(FIND("0F",ScheduleCompile!R362)),ISNUMBER(FIND("8F",ScheduleCompile!R362)),ISNUMBER(FIND("1F",ScheduleCompile!R362)),ISNUMBER(FIND("2F",ScheduleCompile!R362)),ISNUMBER(FIND("3F",ScheduleCompile!R362)),ISNUMBER(FIND("6F",ScheduleCompile!R362)),ISNUMBER(FIND("7F",ScheduleCompile!R362)),ISNUMBER(FIND("9F",ScheduleCompile!R362)),ISNUMBER(FIND("4F",ScheduleCompile!R362))),VALUE(LEFT(ScheduleCompile!R362,FIND("F",ScheduleCompile!R362)-1)),ScheduleCompile!R362)))))))</f>
        <v>0.9</v>
      </c>
      <c r="X369" s="1">
        <f>IF(AND(ISERROR(IF(ScheduleCompile!S362="Off",0,IF(ScheduleCompile!S362="On",1,IF(ISNUMBER(ScheduleCompile!S362),ScheduleCompile!S362/1,IF(ISTEXT(ScheduleCompile!S362),IF(OR(ISNUMBER(FIND("5F",ScheduleCompile!S362)),ISNUMBER(FIND("0F",ScheduleCompile!S362)),ISNUMBER(FIND("8F",ScheduleCompile!S362)),ISNUMBER(FIND("1F",ScheduleCompile!S362)),ISNUMBER(FIND("2F",ScheduleCompile!S362)),ISNUMBER(FIND("3F",ScheduleCompile!S362)),ISNUMBER(FIND("6F",ScheduleCompile!S362)),ISNUMBER(FIND("7F",ScheduleCompile!S362)),ISNUMBER(FIND("9F",ScheduleCompile!S362)),ISNUMBER(FIND("4F",ScheduleCompile!S362))),VALUE(LEFT(ScheduleCompile!S362,FIND("F",ScheduleCompile!S362)-1)),ScheduleCompile!S362)))))),ISTEXT(ScheduleCompile!#REF!)),"ENDTABLE",IF(ISERROR(IF(ScheduleCompile!S362="Off",0,IF(ScheduleCompile!S362="On",1,IF(ISNUMBER(ScheduleCompile!S362),ScheduleCompile!S362/1,IF(ISTEXT(ScheduleCompile!S362),IF(OR(ISNUMBER(FIND("5F",ScheduleCompile!S362)),ISNUMBER(FIND("0F",ScheduleCompile!S362)),ISNUMBER(FIND("8F",ScheduleCompile!S362)),ISNUMBER(FIND("1F",ScheduleCompile!S362)),ISNUMBER(FIND("2F",ScheduleCompile!S362)),ISNUMBER(FIND("3F",ScheduleCompile!S362)),ISNUMBER(FIND("6F",ScheduleCompile!S362)),ISNUMBER(FIND("7F",ScheduleCompile!S362)),ISNUMBER(FIND("9F",ScheduleCompile!S362)),ISNUMBER(FIND("4F",ScheduleCompile!S362))),VALUE(LEFT(ScheduleCompile!S362,FIND("F",ScheduleCompile!S362)-1)),ScheduleCompile!S362)))))),"",IF(ScheduleCompile!S362="Off",0,IF(ScheduleCompile!S362="On",1,IF(ISNUMBER(ScheduleCompile!S362),ScheduleCompile!S362/1,IF(ISTEXT(ScheduleCompile!S362),IF(OR(ISNUMBER(FIND("5F",ScheduleCompile!S362)),ISNUMBER(FIND("0F",ScheduleCompile!S362)),ISNUMBER(FIND("8F",ScheduleCompile!S362)),ISNUMBER(FIND("1F",ScheduleCompile!S362)),ISNUMBER(FIND("2F",ScheduleCompile!S362)),ISNUMBER(FIND("3F",ScheduleCompile!S362)),ISNUMBER(FIND("6F",ScheduleCompile!S362)),ISNUMBER(FIND("7F",ScheduleCompile!S362)),ISNUMBER(FIND("9F",ScheduleCompile!S362)),ISNUMBER(FIND("4F",ScheduleCompile!S362))),VALUE(LEFT(ScheduleCompile!S362,FIND("F",ScheduleCompile!S362)-1)),ScheduleCompile!S362)))))))</f>
        <v>0.9</v>
      </c>
      <c r="Y369" s="1">
        <f>IF(AND(ISERROR(IF(ScheduleCompile!T362="Off",0,IF(ScheduleCompile!T362="On",1,IF(ISNUMBER(ScheduleCompile!T362),ScheduleCompile!T362/1,IF(ISTEXT(ScheduleCompile!T362),IF(OR(ISNUMBER(FIND("5F",ScheduleCompile!T362)),ISNUMBER(FIND("0F",ScheduleCompile!T362)),ISNUMBER(FIND("8F",ScheduleCompile!T362)),ISNUMBER(FIND("1F",ScheduleCompile!T362)),ISNUMBER(FIND("2F",ScheduleCompile!T362)),ISNUMBER(FIND("3F",ScheduleCompile!T362)),ISNUMBER(FIND("6F",ScheduleCompile!T362)),ISNUMBER(FIND("7F",ScheduleCompile!T362)),ISNUMBER(FIND("9F",ScheduleCompile!T362)),ISNUMBER(FIND("4F",ScheduleCompile!T362))),VALUE(LEFT(ScheduleCompile!T362,FIND("F",ScheduleCompile!T362)-1)),ScheduleCompile!T362)))))),ISTEXT(ScheduleCompile!#REF!)),"ENDTABLE",IF(ISERROR(IF(ScheduleCompile!T362="Off",0,IF(ScheduleCompile!T362="On",1,IF(ISNUMBER(ScheduleCompile!T362),ScheduleCompile!T362/1,IF(ISTEXT(ScheduleCompile!T362),IF(OR(ISNUMBER(FIND("5F",ScheduleCompile!T362)),ISNUMBER(FIND("0F",ScheduleCompile!T362)),ISNUMBER(FIND("8F",ScheduleCompile!T362)),ISNUMBER(FIND("1F",ScheduleCompile!T362)),ISNUMBER(FIND("2F",ScheduleCompile!T362)),ISNUMBER(FIND("3F",ScheduleCompile!T362)),ISNUMBER(FIND("6F",ScheduleCompile!T362)),ISNUMBER(FIND("7F",ScheduleCompile!T362)),ISNUMBER(FIND("9F",ScheduleCompile!T362)),ISNUMBER(FIND("4F",ScheduleCompile!T362))),VALUE(LEFT(ScheduleCompile!T362,FIND("F",ScheduleCompile!T362)-1)),ScheduleCompile!T362)))))),"",IF(ScheduleCompile!T362="Off",0,IF(ScheduleCompile!T362="On",1,IF(ISNUMBER(ScheduleCompile!T362),ScheduleCompile!T362/1,IF(ISTEXT(ScheduleCompile!T362),IF(OR(ISNUMBER(FIND("5F",ScheduleCompile!T362)),ISNUMBER(FIND("0F",ScheduleCompile!T362)),ISNUMBER(FIND("8F",ScheduleCompile!T362)),ISNUMBER(FIND("1F",ScheduleCompile!T362)),ISNUMBER(FIND("2F",ScheduleCompile!T362)),ISNUMBER(FIND("3F",ScheduleCompile!T362)),ISNUMBER(FIND("6F",ScheduleCompile!T362)),ISNUMBER(FIND("7F",ScheduleCompile!T362)),ISNUMBER(FIND("9F",ScheduleCompile!T362)),ISNUMBER(FIND("4F",ScheduleCompile!T362))),VALUE(LEFT(ScheduleCompile!T362,FIND("F",ScheduleCompile!T362)-1)),ScheduleCompile!T362)))))))</f>
        <v>0.9</v>
      </c>
      <c r="Z369" s="1">
        <f>IF(AND(ISERROR(IF(ScheduleCompile!U362="Off",0,IF(ScheduleCompile!U362="On",1,IF(ISNUMBER(ScheduleCompile!U362),ScheduleCompile!U362/1,IF(ISTEXT(ScheduleCompile!U362),IF(OR(ISNUMBER(FIND("5F",ScheduleCompile!U362)),ISNUMBER(FIND("0F",ScheduleCompile!U362)),ISNUMBER(FIND("8F",ScheduleCompile!U362)),ISNUMBER(FIND("1F",ScheduleCompile!U362)),ISNUMBER(FIND("2F",ScheduleCompile!U362)),ISNUMBER(FIND("3F",ScheduleCompile!U362)),ISNUMBER(FIND("6F",ScheduleCompile!U362)),ISNUMBER(FIND("7F",ScheduleCompile!U362)),ISNUMBER(FIND("9F",ScheduleCompile!U362)),ISNUMBER(FIND("4F",ScheduleCompile!U362))),VALUE(LEFT(ScheduleCompile!U362,FIND("F",ScheduleCompile!U362)-1)),ScheduleCompile!U362)))))),ISTEXT(ScheduleCompile!#REF!)),"ENDTABLE",IF(ISERROR(IF(ScheduleCompile!U362="Off",0,IF(ScheduleCompile!U362="On",1,IF(ISNUMBER(ScheduleCompile!U362),ScheduleCompile!U362/1,IF(ISTEXT(ScheduleCompile!U362),IF(OR(ISNUMBER(FIND("5F",ScheduleCompile!U362)),ISNUMBER(FIND("0F",ScheduleCompile!U362)),ISNUMBER(FIND("8F",ScheduleCompile!U362)),ISNUMBER(FIND("1F",ScheduleCompile!U362)),ISNUMBER(FIND("2F",ScheduleCompile!U362)),ISNUMBER(FIND("3F",ScheduleCompile!U362)),ISNUMBER(FIND("6F",ScheduleCompile!U362)),ISNUMBER(FIND("7F",ScheduleCompile!U362)),ISNUMBER(FIND("9F",ScheduleCompile!U362)),ISNUMBER(FIND("4F",ScheduleCompile!U362))),VALUE(LEFT(ScheduleCompile!U362,FIND("F",ScheduleCompile!U362)-1)),ScheduleCompile!U362)))))),"",IF(ScheduleCompile!U362="Off",0,IF(ScheduleCompile!U362="On",1,IF(ISNUMBER(ScheduleCompile!U362),ScheduleCompile!U362/1,IF(ISTEXT(ScheduleCompile!U362),IF(OR(ISNUMBER(FIND("5F",ScheduleCompile!U362)),ISNUMBER(FIND("0F",ScheduleCompile!U362)),ISNUMBER(FIND("8F",ScheduleCompile!U362)),ISNUMBER(FIND("1F",ScheduleCompile!U362)),ISNUMBER(FIND("2F",ScheduleCompile!U362)),ISNUMBER(FIND("3F",ScheduleCompile!U362)),ISNUMBER(FIND("6F",ScheduleCompile!U362)),ISNUMBER(FIND("7F",ScheduleCompile!U362)),ISNUMBER(FIND("9F",ScheduleCompile!U362)),ISNUMBER(FIND("4F",ScheduleCompile!U362))),VALUE(LEFT(ScheduleCompile!U362,FIND("F",ScheduleCompile!U362)-1)),ScheduleCompile!U362)))))))</f>
        <v>0.9</v>
      </c>
      <c r="AA369" s="1">
        <f>IF(AND(ISERROR(IF(ScheduleCompile!V362="Off",0,IF(ScheduleCompile!V362="On",1,IF(ISNUMBER(ScheduleCompile!V362),ScheduleCompile!V362/1,IF(ISTEXT(ScheduleCompile!V362),IF(OR(ISNUMBER(FIND("5F",ScheduleCompile!V362)),ISNUMBER(FIND("0F",ScheduleCompile!V362)),ISNUMBER(FIND("8F",ScheduleCompile!V362)),ISNUMBER(FIND("1F",ScheduleCompile!V362)),ISNUMBER(FIND("2F",ScheduleCompile!V362)),ISNUMBER(FIND("3F",ScheduleCompile!V362)),ISNUMBER(FIND("6F",ScheduleCompile!V362)),ISNUMBER(FIND("7F",ScheduleCompile!V362)),ISNUMBER(FIND("9F",ScheduleCompile!V362)),ISNUMBER(FIND("4F",ScheduleCompile!V362))),VALUE(LEFT(ScheduleCompile!V362,FIND("F",ScheduleCompile!V362)-1)),ScheduleCompile!V362)))))),ISTEXT(ScheduleCompile!#REF!)),"ENDTABLE",IF(ISERROR(IF(ScheduleCompile!V362="Off",0,IF(ScheduleCompile!V362="On",1,IF(ISNUMBER(ScheduleCompile!V362),ScheduleCompile!V362/1,IF(ISTEXT(ScheduleCompile!V362),IF(OR(ISNUMBER(FIND("5F",ScheduleCompile!V362)),ISNUMBER(FIND("0F",ScheduleCompile!V362)),ISNUMBER(FIND("8F",ScheduleCompile!V362)),ISNUMBER(FIND("1F",ScheduleCompile!V362)),ISNUMBER(FIND("2F",ScheduleCompile!V362)),ISNUMBER(FIND("3F",ScheduleCompile!V362)),ISNUMBER(FIND("6F",ScheduleCompile!V362)),ISNUMBER(FIND("7F",ScheduleCompile!V362)),ISNUMBER(FIND("9F",ScheduleCompile!V362)),ISNUMBER(FIND("4F",ScheduleCompile!V362))),VALUE(LEFT(ScheduleCompile!V362,FIND("F",ScheduleCompile!V362)-1)),ScheduleCompile!V362)))))),"",IF(ScheduleCompile!V362="Off",0,IF(ScheduleCompile!V362="On",1,IF(ISNUMBER(ScheduleCompile!V362),ScheduleCompile!V362/1,IF(ISTEXT(ScheduleCompile!V362),IF(OR(ISNUMBER(FIND("5F",ScheduleCompile!V362)),ISNUMBER(FIND("0F",ScheduleCompile!V362)),ISNUMBER(FIND("8F",ScheduleCompile!V362)),ISNUMBER(FIND("1F",ScheduleCompile!V362)),ISNUMBER(FIND("2F",ScheduleCompile!V362)),ISNUMBER(FIND("3F",ScheduleCompile!V362)),ISNUMBER(FIND("6F",ScheduleCompile!V362)),ISNUMBER(FIND("7F",ScheduleCompile!V362)),ISNUMBER(FIND("9F",ScheduleCompile!V362)),ISNUMBER(FIND("4F",ScheduleCompile!V362))),VALUE(LEFT(ScheduleCompile!V362,FIND("F",ScheduleCompile!V362)-1)),ScheduleCompile!V362)))))))</f>
        <v>0.9</v>
      </c>
      <c r="AB369" s="1">
        <f>IF(AND(ISERROR(IF(ScheduleCompile!W362="Off",0,IF(ScheduleCompile!W362="On",1,IF(ISNUMBER(ScheduleCompile!W362),ScheduleCompile!W362/1,IF(ISTEXT(ScheduleCompile!W362),IF(OR(ISNUMBER(FIND("5F",ScheduleCompile!W362)),ISNUMBER(FIND("0F",ScheduleCompile!W362)),ISNUMBER(FIND("8F",ScheduleCompile!W362)),ISNUMBER(FIND("1F",ScheduleCompile!W362)),ISNUMBER(FIND("2F",ScheduleCompile!W362)),ISNUMBER(FIND("3F",ScheduleCompile!W362)),ISNUMBER(FIND("6F",ScheduleCompile!W362)),ISNUMBER(FIND("7F",ScheduleCompile!W362)),ISNUMBER(FIND("9F",ScheduleCompile!W362)),ISNUMBER(FIND("4F",ScheduleCompile!W362))),VALUE(LEFT(ScheduleCompile!W362,FIND("F",ScheduleCompile!W362)-1)),ScheduleCompile!W362)))))),ISTEXT(ScheduleCompile!#REF!)),"ENDTABLE",IF(ISERROR(IF(ScheduleCompile!W362="Off",0,IF(ScheduleCompile!W362="On",1,IF(ISNUMBER(ScheduleCompile!W362),ScheduleCompile!W362/1,IF(ISTEXT(ScheduleCompile!W362),IF(OR(ISNUMBER(FIND("5F",ScheduleCompile!W362)),ISNUMBER(FIND("0F",ScheduleCompile!W362)),ISNUMBER(FIND("8F",ScheduleCompile!W362)),ISNUMBER(FIND("1F",ScheduleCompile!W362)),ISNUMBER(FIND("2F",ScheduleCompile!W362)),ISNUMBER(FIND("3F",ScheduleCompile!W362)),ISNUMBER(FIND("6F",ScheduleCompile!W362)),ISNUMBER(FIND("7F",ScheduleCompile!W362)),ISNUMBER(FIND("9F",ScheduleCompile!W362)),ISNUMBER(FIND("4F",ScheduleCompile!W362))),VALUE(LEFT(ScheduleCompile!W362,FIND("F",ScheduleCompile!W362)-1)),ScheduleCompile!W362)))))),"",IF(ScheduleCompile!W362="Off",0,IF(ScheduleCompile!W362="On",1,IF(ISNUMBER(ScheduleCompile!W362),ScheduleCompile!W362/1,IF(ISTEXT(ScheduleCompile!W362),IF(OR(ISNUMBER(FIND("5F",ScheduleCompile!W362)),ISNUMBER(FIND("0F",ScheduleCompile!W362)),ISNUMBER(FIND("8F",ScheduleCompile!W362)),ISNUMBER(FIND("1F",ScheduleCompile!W362)),ISNUMBER(FIND("2F",ScheduleCompile!W362)),ISNUMBER(FIND("3F",ScheduleCompile!W362)),ISNUMBER(FIND("6F",ScheduleCompile!W362)),ISNUMBER(FIND("7F",ScheduleCompile!W362)),ISNUMBER(FIND("9F",ScheduleCompile!W362)),ISNUMBER(FIND("4F",ScheduleCompile!W362))),VALUE(LEFT(ScheduleCompile!W362,FIND("F",ScheduleCompile!W362)-1)),ScheduleCompile!W362)))))))</f>
        <v>0.9</v>
      </c>
      <c r="AC369" s="1">
        <f>IF(AND(ISERROR(IF(ScheduleCompile!X362="Off",0,IF(ScheduleCompile!X362="On",1,IF(ISNUMBER(ScheduleCompile!X362),ScheduleCompile!X362/1,IF(ISTEXT(ScheduleCompile!X362),IF(OR(ISNUMBER(FIND("5F",ScheduleCompile!X362)),ISNUMBER(FIND("0F",ScheduleCompile!X362)),ISNUMBER(FIND("8F",ScheduleCompile!X362)),ISNUMBER(FIND("1F",ScheduleCompile!X362)),ISNUMBER(FIND("2F",ScheduleCompile!X362)),ISNUMBER(FIND("3F",ScheduleCompile!X362)),ISNUMBER(FIND("6F",ScheduleCompile!X362)),ISNUMBER(FIND("7F",ScheduleCompile!X362)),ISNUMBER(FIND("9F",ScheduleCompile!X362)),ISNUMBER(FIND("4F",ScheduleCompile!X362))),VALUE(LEFT(ScheduleCompile!X362,FIND("F",ScheduleCompile!X362)-1)),ScheduleCompile!X362)))))),ISTEXT(ScheduleCompile!#REF!)),"ENDTABLE",IF(ISERROR(IF(ScheduleCompile!X362="Off",0,IF(ScheduleCompile!X362="On",1,IF(ISNUMBER(ScheduleCompile!X362),ScheduleCompile!X362/1,IF(ISTEXT(ScheduleCompile!X362),IF(OR(ISNUMBER(FIND("5F",ScheduleCompile!X362)),ISNUMBER(FIND("0F",ScheduleCompile!X362)),ISNUMBER(FIND("8F",ScheduleCompile!X362)),ISNUMBER(FIND("1F",ScheduleCompile!X362)),ISNUMBER(FIND("2F",ScheduleCompile!X362)),ISNUMBER(FIND("3F",ScheduleCompile!X362)),ISNUMBER(FIND("6F",ScheduleCompile!X362)),ISNUMBER(FIND("7F",ScheduleCompile!X362)),ISNUMBER(FIND("9F",ScheduleCompile!X362)),ISNUMBER(FIND("4F",ScheduleCompile!X362))),VALUE(LEFT(ScheduleCompile!X362,FIND("F",ScheduleCompile!X362)-1)),ScheduleCompile!X362)))))),"",IF(ScheduleCompile!X362="Off",0,IF(ScheduleCompile!X362="On",1,IF(ISNUMBER(ScheduleCompile!X362),ScheduleCompile!X362/1,IF(ISTEXT(ScheduleCompile!X362),IF(OR(ISNUMBER(FIND("5F",ScheduleCompile!X362)),ISNUMBER(FIND("0F",ScheduleCompile!X362)),ISNUMBER(FIND("8F",ScheduleCompile!X362)),ISNUMBER(FIND("1F",ScheduleCompile!X362)),ISNUMBER(FIND("2F",ScheduleCompile!X362)),ISNUMBER(FIND("3F",ScheduleCompile!X362)),ISNUMBER(FIND("6F",ScheduleCompile!X362)),ISNUMBER(FIND("7F",ScheduleCompile!X362)),ISNUMBER(FIND("9F",ScheduleCompile!X362)),ISNUMBER(FIND("4F",ScheduleCompile!X362))),VALUE(LEFT(ScheduleCompile!X362,FIND("F",ScheduleCompile!X362)-1)),ScheduleCompile!X362)))))))</f>
        <v>0.9</v>
      </c>
      <c r="AD369" s="1">
        <f>IF(AND(ISERROR(IF(ScheduleCompile!Y362="Off",0,IF(ScheduleCompile!Y362="On",1,IF(ISNUMBER(ScheduleCompile!Y362),ScheduleCompile!Y362/1,IF(ISTEXT(ScheduleCompile!Y362),IF(OR(ISNUMBER(FIND("5F",ScheduleCompile!Y362)),ISNUMBER(FIND("0F",ScheduleCompile!Y362)),ISNUMBER(FIND("8F",ScheduleCompile!Y362)),ISNUMBER(FIND("1F",ScheduleCompile!Y362)),ISNUMBER(FIND("2F",ScheduleCompile!Y362)),ISNUMBER(FIND("3F",ScheduleCompile!Y362)),ISNUMBER(FIND("6F",ScheduleCompile!Y362)),ISNUMBER(FIND("7F",ScheduleCompile!Y362)),ISNUMBER(FIND("9F",ScheduleCompile!Y362)),ISNUMBER(FIND("4F",ScheduleCompile!Y362))),VALUE(LEFT(ScheduleCompile!Y362,FIND("F",ScheduleCompile!Y362)-1)),ScheduleCompile!Y362)))))),ISTEXT(ScheduleCompile!#REF!)),"ENDTABLE",IF(ISERROR(IF(ScheduleCompile!Y362="Off",0,IF(ScheduleCompile!Y362="On",1,IF(ISNUMBER(ScheduleCompile!Y362),ScheduleCompile!Y362/1,IF(ISTEXT(ScheduleCompile!Y362),IF(OR(ISNUMBER(FIND("5F",ScheduleCompile!Y362)),ISNUMBER(FIND("0F",ScheduleCompile!Y362)),ISNUMBER(FIND("8F",ScheduleCompile!Y362)),ISNUMBER(FIND("1F",ScheduleCompile!Y362)),ISNUMBER(FIND("2F",ScheduleCompile!Y362)),ISNUMBER(FIND("3F",ScheduleCompile!Y362)),ISNUMBER(FIND("6F",ScheduleCompile!Y362)),ISNUMBER(FIND("7F",ScheduleCompile!Y362)),ISNUMBER(FIND("9F",ScheduleCompile!Y362)),ISNUMBER(FIND("4F",ScheduleCompile!Y362))),VALUE(LEFT(ScheduleCompile!Y362,FIND("F",ScheduleCompile!Y362)-1)),ScheduleCompile!Y362)))))),"",IF(ScheduleCompile!Y362="Off",0,IF(ScheduleCompile!Y362="On",1,IF(ISNUMBER(ScheduleCompile!Y362),ScheduleCompile!Y362/1,IF(ISTEXT(ScheduleCompile!Y362),IF(OR(ISNUMBER(FIND("5F",ScheduleCompile!Y362)),ISNUMBER(FIND("0F",ScheduleCompile!Y362)),ISNUMBER(FIND("8F",ScheduleCompile!Y362)),ISNUMBER(FIND("1F",ScheduleCompile!Y362)),ISNUMBER(FIND("2F",ScheduleCompile!Y362)),ISNUMBER(FIND("3F",ScheduleCompile!Y362)),ISNUMBER(FIND("6F",ScheduleCompile!Y362)),ISNUMBER(FIND("7F",ScheduleCompile!Y362)),ISNUMBER(FIND("9F",ScheduleCompile!Y362)),ISNUMBER(FIND("4F",ScheduleCompile!Y362))),VALUE(LEFT(ScheduleCompile!Y362,FIND("F",ScheduleCompile!Y362)-1)),ScheduleCompile!Y362)))))))</f>
        <v>0.9</v>
      </c>
    </row>
    <row r="370" spans="1:30" x14ac:dyDescent="0.25">
      <c r="A370" t="str">
        <f t="shared" si="23"/>
        <v>SchDay "ResidentialLivingRefrigerationSat"  Type = "Fraction" Hr = (0.9, 0.9, 0.9, 0.9, 0.9, 0.9, 0.9, 0.9, 0.9, 0.9, 0.9, 0.9, 0.9, 0.9, 0.9, 0.9, 0.9, 0.9, 0.9, 0.9, 0.9, 0.9, 0.9, 0.9) ..</v>
      </c>
      <c r="B370" s="1" t="s">
        <v>623</v>
      </c>
      <c r="C370" t="str">
        <f t="shared" si="24"/>
        <v xml:space="preserve">SchDay "ResidentialLivingRefrigerationSat"  Type = "Fraction" Hr = </v>
      </c>
      <c r="D370" t="str">
        <f t="shared" si="25"/>
        <v>(0.9, 0.9, 0.9, 0.9, 0.9, 0.9, 0.9, 0.9, 0.9, 0.9, 0.9, 0.9, 0.9, 0.9, 0.9, 0.9, 0.9, 0.9, 0.9, 0.9, 0.9, 0.9, 0.9, 0.9) ..</v>
      </c>
      <c r="E370" s="30" t="str">
        <f>ScheduleCompile!A363</f>
        <v>ResidentialLivingRefrigerationSat</v>
      </c>
      <c r="F370" t="str">
        <f t="shared" si="26"/>
        <v>Fraction</v>
      </c>
      <c r="G370" s="1">
        <f>IF(AND(ISERROR(IF(ScheduleCompile!B363="Off",0,IF(ScheduleCompile!B363="On",1,IF(ISNUMBER(ScheduleCompile!B363),ScheduleCompile!B363/1,IF(ISTEXT(ScheduleCompile!B363),IF(OR(ISNUMBER(FIND("5F",ScheduleCompile!B363)),ISNUMBER(FIND("0F",ScheduleCompile!B363)),ISNUMBER(FIND("8F",ScheduleCompile!B363)),ISNUMBER(FIND("1F",ScheduleCompile!B363)),ISNUMBER(FIND("2F",ScheduleCompile!B363)),ISNUMBER(FIND("3F",ScheduleCompile!B363)),ISNUMBER(FIND("6F",ScheduleCompile!B363)),ISNUMBER(FIND("7F",ScheduleCompile!B363)),ISNUMBER(FIND("9F",ScheduleCompile!B363)),ISNUMBER(FIND("4F",ScheduleCompile!B363))),VALUE(LEFT(ScheduleCompile!B363,FIND("F",ScheduleCompile!B363)-1)),ScheduleCompile!B363)))))),ISTEXT(ScheduleCompile!#REF!)),"ENDTABLE",IF(ISERROR(IF(ScheduleCompile!B363="Off",0,IF(ScheduleCompile!B363="On",1,IF(ISNUMBER(ScheduleCompile!B363),ScheduleCompile!B363/1,IF(ISTEXT(ScheduleCompile!B363),IF(OR(ISNUMBER(FIND("5F",ScheduleCompile!B363)),ISNUMBER(FIND("0F",ScheduleCompile!B363)),ISNUMBER(FIND("8F",ScheduleCompile!B363)),ISNUMBER(FIND("1F",ScheduleCompile!B363)),ISNUMBER(FIND("2F",ScheduleCompile!B363)),ISNUMBER(FIND("3F",ScheduleCompile!B363)),ISNUMBER(FIND("6F",ScheduleCompile!B363)),ISNUMBER(FIND("7F",ScheduleCompile!B363)),ISNUMBER(FIND("9F",ScheduleCompile!B363)),ISNUMBER(FIND("4F",ScheduleCompile!B363))),VALUE(LEFT(ScheduleCompile!B363,FIND("F",ScheduleCompile!B363)-1)),ScheduleCompile!B363)))))),"",IF(ScheduleCompile!B363="Off",0,IF(ScheduleCompile!B363="On",1,IF(ISNUMBER(ScheduleCompile!B363),ScheduleCompile!B363/1,IF(ISTEXT(ScheduleCompile!B363),IF(OR(ISNUMBER(FIND("5F",ScheduleCompile!B363)),ISNUMBER(FIND("0F",ScheduleCompile!B363)),ISNUMBER(FIND("8F",ScheduleCompile!B363)),ISNUMBER(FIND("1F",ScheduleCompile!B363)),ISNUMBER(FIND("2F",ScheduleCompile!B363)),ISNUMBER(FIND("3F",ScheduleCompile!B363)),ISNUMBER(FIND("6F",ScheduleCompile!B363)),ISNUMBER(FIND("7F",ScheduleCompile!B363)),ISNUMBER(FIND("9F",ScheduleCompile!B363)),ISNUMBER(FIND("4F",ScheduleCompile!B363))),VALUE(LEFT(ScheduleCompile!B363,FIND("F",ScheduleCompile!B363)-1)),ScheduleCompile!B363)))))))</f>
        <v>0.9</v>
      </c>
      <c r="H370" s="1">
        <f>IF(AND(ISERROR(IF(ScheduleCompile!C363="Off",0,IF(ScheduleCompile!C363="On",1,IF(ISNUMBER(ScheduleCompile!C363),ScheduleCompile!C363/1,IF(ISTEXT(ScheduleCompile!C363),IF(OR(ISNUMBER(FIND("5F",ScheduleCompile!C363)),ISNUMBER(FIND("0F",ScheduleCompile!C363)),ISNUMBER(FIND("8F",ScheduleCompile!C363)),ISNUMBER(FIND("1F",ScheduleCompile!C363)),ISNUMBER(FIND("2F",ScheduleCompile!C363)),ISNUMBER(FIND("3F",ScheduleCompile!C363)),ISNUMBER(FIND("6F",ScheduleCompile!C363)),ISNUMBER(FIND("7F",ScheduleCompile!C363)),ISNUMBER(FIND("9F",ScheduleCompile!C363)),ISNUMBER(FIND("4F",ScheduleCompile!C363))),VALUE(LEFT(ScheduleCompile!C363,FIND("F",ScheduleCompile!C363)-1)),ScheduleCompile!C363)))))),ISTEXT(ScheduleCompile!#REF!)),"ENDTABLE",IF(ISERROR(IF(ScheduleCompile!C363="Off",0,IF(ScheduleCompile!C363="On",1,IF(ISNUMBER(ScheduleCompile!C363),ScheduleCompile!C363/1,IF(ISTEXT(ScheduleCompile!C363),IF(OR(ISNUMBER(FIND("5F",ScheduleCompile!C363)),ISNUMBER(FIND("0F",ScheduleCompile!C363)),ISNUMBER(FIND("8F",ScheduleCompile!C363)),ISNUMBER(FIND("1F",ScheduleCompile!C363)),ISNUMBER(FIND("2F",ScheduleCompile!C363)),ISNUMBER(FIND("3F",ScheduleCompile!C363)),ISNUMBER(FIND("6F",ScheduleCompile!C363)),ISNUMBER(FIND("7F",ScheduleCompile!C363)),ISNUMBER(FIND("9F",ScheduleCompile!C363)),ISNUMBER(FIND("4F",ScheduleCompile!C363))),VALUE(LEFT(ScheduleCompile!C363,FIND("F",ScheduleCompile!C363)-1)),ScheduleCompile!C363)))))),"",IF(ScheduleCompile!C363="Off",0,IF(ScheduleCompile!C363="On",1,IF(ISNUMBER(ScheduleCompile!C363),ScheduleCompile!C363/1,IF(ISTEXT(ScheduleCompile!C363),IF(OR(ISNUMBER(FIND("5F",ScheduleCompile!C363)),ISNUMBER(FIND("0F",ScheduleCompile!C363)),ISNUMBER(FIND("8F",ScheduleCompile!C363)),ISNUMBER(FIND("1F",ScheduleCompile!C363)),ISNUMBER(FIND("2F",ScheduleCompile!C363)),ISNUMBER(FIND("3F",ScheduleCompile!C363)),ISNUMBER(FIND("6F",ScheduleCompile!C363)),ISNUMBER(FIND("7F",ScheduleCompile!C363)),ISNUMBER(FIND("9F",ScheduleCompile!C363)),ISNUMBER(FIND("4F",ScheduleCompile!C363))),VALUE(LEFT(ScheduleCompile!C363,FIND("F",ScheduleCompile!C363)-1)),ScheduleCompile!C363)))))))</f>
        <v>0.9</v>
      </c>
      <c r="I370" s="1">
        <f>IF(AND(ISERROR(IF(ScheduleCompile!D363="Off",0,IF(ScheduleCompile!D363="On",1,IF(ISNUMBER(ScheduleCompile!D363),ScheduleCompile!D363/1,IF(ISTEXT(ScheduleCompile!D363),IF(OR(ISNUMBER(FIND("5F",ScheduleCompile!D363)),ISNUMBER(FIND("0F",ScheduleCompile!D363)),ISNUMBER(FIND("8F",ScheduleCompile!D363)),ISNUMBER(FIND("1F",ScheduleCompile!D363)),ISNUMBER(FIND("2F",ScheduleCompile!D363)),ISNUMBER(FIND("3F",ScheduleCompile!D363)),ISNUMBER(FIND("6F",ScheduleCompile!D363)),ISNUMBER(FIND("7F",ScheduleCompile!D363)),ISNUMBER(FIND("9F",ScheduleCompile!D363)),ISNUMBER(FIND("4F",ScheduleCompile!D363))),VALUE(LEFT(ScheduleCompile!D363,FIND("F",ScheduleCompile!D363)-1)),ScheduleCompile!D363)))))),ISTEXT(ScheduleCompile!#REF!)),"ENDTABLE",IF(ISERROR(IF(ScheduleCompile!D363="Off",0,IF(ScheduleCompile!D363="On",1,IF(ISNUMBER(ScheduleCompile!D363),ScheduleCompile!D363/1,IF(ISTEXT(ScheduleCompile!D363),IF(OR(ISNUMBER(FIND("5F",ScheduleCompile!D363)),ISNUMBER(FIND("0F",ScheduleCompile!D363)),ISNUMBER(FIND("8F",ScheduleCompile!D363)),ISNUMBER(FIND("1F",ScheduleCompile!D363)),ISNUMBER(FIND("2F",ScheduleCompile!D363)),ISNUMBER(FIND("3F",ScheduleCompile!D363)),ISNUMBER(FIND("6F",ScheduleCompile!D363)),ISNUMBER(FIND("7F",ScheduleCompile!D363)),ISNUMBER(FIND("9F",ScheduleCompile!D363)),ISNUMBER(FIND("4F",ScheduleCompile!D363))),VALUE(LEFT(ScheduleCompile!D363,FIND("F",ScheduleCompile!D363)-1)),ScheduleCompile!D363)))))),"",IF(ScheduleCompile!D363="Off",0,IF(ScheduleCompile!D363="On",1,IF(ISNUMBER(ScheduleCompile!D363),ScheduleCompile!D363/1,IF(ISTEXT(ScheduleCompile!D363),IF(OR(ISNUMBER(FIND("5F",ScheduleCompile!D363)),ISNUMBER(FIND("0F",ScheduleCompile!D363)),ISNUMBER(FIND("8F",ScheduleCompile!D363)),ISNUMBER(FIND("1F",ScheduleCompile!D363)),ISNUMBER(FIND("2F",ScheduleCompile!D363)),ISNUMBER(FIND("3F",ScheduleCompile!D363)),ISNUMBER(FIND("6F",ScheduleCompile!D363)),ISNUMBER(FIND("7F",ScheduleCompile!D363)),ISNUMBER(FIND("9F",ScheduleCompile!D363)),ISNUMBER(FIND("4F",ScheduleCompile!D363))),VALUE(LEFT(ScheduleCompile!D363,FIND("F",ScheduleCompile!D363)-1)),ScheduleCompile!D363)))))))</f>
        <v>0.9</v>
      </c>
      <c r="J370" s="1">
        <f>IF(AND(ISERROR(IF(ScheduleCompile!E363="Off",0,IF(ScheduleCompile!E363="On",1,IF(ISNUMBER(ScheduleCompile!E363),ScheduleCompile!E363/1,IF(ISTEXT(ScheduleCompile!E363),IF(OR(ISNUMBER(FIND("5F",ScheduleCompile!E363)),ISNUMBER(FIND("0F",ScheduleCompile!E363)),ISNUMBER(FIND("8F",ScheduleCompile!E363)),ISNUMBER(FIND("1F",ScheduleCompile!E363)),ISNUMBER(FIND("2F",ScheduleCompile!E363)),ISNUMBER(FIND("3F",ScheduleCompile!E363)),ISNUMBER(FIND("6F",ScheduleCompile!E363)),ISNUMBER(FIND("7F",ScheduleCompile!E363)),ISNUMBER(FIND("9F",ScheduleCompile!E363)),ISNUMBER(FIND("4F",ScheduleCompile!E363))),VALUE(LEFT(ScheduleCompile!E363,FIND("F",ScheduleCompile!E363)-1)),ScheduleCompile!E363)))))),ISTEXT(ScheduleCompile!#REF!)),"ENDTABLE",IF(ISERROR(IF(ScheduleCompile!E363="Off",0,IF(ScheduleCompile!E363="On",1,IF(ISNUMBER(ScheduleCompile!E363),ScheduleCompile!E363/1,IF(ISTEXT(ScheduleCompile!E363),IF(OR(ISNUMBER(FIND("5F",ScheduleCompile!E363)),ISNUMBER(FIND("0F",ScheduleCompile!E363)),ISNUMBER(FIND("8F",ScheduleCompile!E363)),ISNUMBER(FIND("1F",ScheduleCompile!E363)),ISNUMBER(FIND("2F",ScheduleCompile!E363)),ISNUMBER(FIND("3F",ScheduleCompile!E363)),ISNUMBER(FIND("6F",ScheduleCompile!E363)),ISNUMBER(FIND("7F",ScheduleCompile!E363)),ISNUMBER(FIND("9F",ScheduleCompile!E363)),ISNUMBER(FIND("4F",ScheduleCompile!E363))),VALUE(LEFT(ScheduleCompile!E363,FIND("F",ScheduleCompile!E363)-1)),ScheduleCompile!E363)))))),"",IF(ScheduleCompile!E363="Off",0,IF(ScheduleCompile!E363="On",1,IF(ISNUMBER(ScheduleCompile!E363),ScheduleCompile!E363/1,IF(ISTEXT(ScheduleCompile!E363),IF(OR(ISNUMBER(FIND("5F",ScheduleCompile!E363)),ISNUMBER(FIND("0F",ScheduleCompile!E363)),ISNUMBER(FIND("8F",ScheduleCompile!E363)),ISNUMBER(FIND("1F",ScheduleCompile!E363)),ISNUMBER(FIND("2F",ScheduleCompile!E363)),ISNUMBER(FIND("3F",ScheduleCompile!E363)),ISNUMBER(FIND("6F",ScheduleCompile!E363)),ISNUMBER(FIND("7F",ScheduleCompile!E363)),ISNUMBER(FIND("9F",ScheduleCompile!E363)),ISNUMBER(FIND("4F",ScheduleCompile!E363))),VALUE(LEFT(ScheduleCompile!E363,FIND("F",ScheduleCompile!E363)-1)),ScheduleCompile!E363)))))))</f>
        <v>0.9</v>
      </c>
      <c r="K370" s="1">
        <f>IF(AND(ISERROR(IF(ScheduleCompile!F363="Off",0,IF(ScheduleCompile!F363="On",1,IF(ISNUMBER(ScheduleCompile!F363),ScheduleCompile!F363/1,IF(ISTEXT(ScheduleCompile!F363),IF(OR(ISNUMBER(FIND("5F",ScheduleCompile!F363)),ISNUMBER(FIND("0F",ScheduleCompile!F363)),ISNUMBER(FIND("8F",ScheduleCompile!F363)),ISNUMBER(FIND("1F",ScheduleCompile!F363)),ISNUMBER(FIND("2F",ScheduleCompile!F363)),ISNUMBER(FIND("3F",ScheduleCompile!F363)),ISNUMBER(FIND("6F",ScheduleCompile!F363)),ISNUMBER(FIND("7F",ScheduleCompile!F363)),ISNUMBER(FIND("9F",ScheduleCompile!F363)),ISNUMBER(FIND("4F",ScheduleCompile!F363))),VALUE(LEFT(ScheduleCompile!F363,FIND("F",ScheduleCompile!F363)-1)),ScheduleCompile!F363)))))),ISTEXT(ScheduleCompile!#REF!)),"ENDTABLE",IF(ISERROR(IF(ScheduleCompile!F363="Off",0,IF(ScheduleCompile!F363="On",1,IF(ISNUMBER(ScheduleCompile!F363),ScheduleCompile!F363/1,IF(ISTEXT(ScheduleCompile!F363),IF(OR(ISNUMBER(FIND("5F",ScheduleCompile!F363)),ISNUMBER(FIND("0F",ScheduleCompile!F363)),ISNUMBER(FIND("8F",ScheduleCompile!F363)),ISNUMBER(FIND("1F",ScheduleCompile!F363)),ISNUMBER(FIND("2F",ScheduleCompile!F363)),ISNUMBER(FIND("3F",ScheduleCompile!F363)),ISNUMBER(FIND("6F",ScheduleCompile!F363)),ISNUMBER(FIND("7F",ScheduleCompile!F363)),ISNUMBER(FIND("9F",ScheduleCompile!F363)),ISNUMBER(FIND("4F",ScheduleCompile!F363))),VALUE(LEFT(ScheduleCompile!F363,FIND("F",ScheduleCompile!F363)-1)),ScheduleCompile!F363)))))),"",IF(ScheduleCompile!F363="Off",0,IF(ScheduleCompile!F363="On",1,IF(ISNUMBER(ScheduleCompile!F363),ScheduleCompile!F363/1,IF(ISTEXT(ScheduleCompile!F363),IF(OR(ISNUMBER(FIND("5F",ScheduleCompile!F363)),ISNUMBER(FIND("0F",ScheduleCompile!F363)),ISNUMBER(FIND("8F",ScheduleCompile!F363)),ISNUMBER(FIND("1F",ScheduleCompile!F363)),ISNUMBER(FIND("2F",ScheduleCompile!F363)),ISNUMBER(FIND("3F",ScheduleCompile!F363)),ISNUMBER(FIND("6F",ScheduleCompile!F363)),ISNUMBER(FIND("7F",ScheduleCompile!F363)),ISNUMBER(FIND("9F",ScheduleCompile!F363)),ISNUMBER(FIND("4F",ScheduleCompile!F363))),VALUE(LEFT(ScheduleCompile!F363,FIND("F",ScheduleCompile!F363)-1)),ScheduleCompile!F363)))))))</f>
        <v>0.9</v>
      </c>
      <c r="L370" s="1">
        <f>IF(AND(ISERROR(IF(ScheduleCompile!G363="Off",0,IF(ScheduleCompile!G363="On",1,IF(ISNUMBER(ScheduleCompile!G363),ScheduleCompile!G363/1,IF(ISTEXT(ScheduleCompile!G363),IF(OR(ISNUMBER(FIND("5F",ScheduleCompile!G363)),ISNUMBER(FIND("0F",ScheduleCompile!G363)),ISNUMBER(FIND("8F",ScheduleCompile!G363)),ISNUMBER(FIND("1F",ScheduleCompile!G363)),ISNUMBER(FIND("2F",ScheduleCompile!G363)),ISNUMBER(FIND("3F",ScheduleCompile!G363)),ISNUMBER(FIND("6F",ScheduleCompile!G363)),ISNUMBER(FIND("7F",ScheduleCompile!G363)),ISNUMBER(FIND("9F",ScheduleCompile!G363)),ISNUMBER(FIND("4F",ScheduleCompile!G363))),VALUE(LEFT(ScheduleCompile!G363,FIND("F",ScheduleCompile!G363)-1)),ScheduleCompile!G363)))))),ISTEXT(ScheduleCompile!#REF!)),"ENDTABLE",IF(ISERROR(IF(ScheduleCompile!G363="Off",0,IF(ScheduleCompile!G363="On",1,IF(ISNUMBER(ScheduleCompile!G363),ScheduleCompile!G363/1,IF(ISTEXT(ScheduleCompile!G363),IF(OR(ISNUMBER(FIND("5F",ScheduleCompile!G363)),ISNUMBER(FIND("0F",ScheduleCompile!G363)),ISNUMBER(FIND("8F",ScheduleCompile!G363)),ISNUMBER(FIND("1F",ScheduleCompile!G363)),ISNUMBER(FIND("2F",ScheduleCompile!G363)),ISNUMBER(FIND("3F",ScheduleCompile!G363)),ISNUMBER(FIND("6F",ScheduleCompile!G363)),ISNUMBER(FIND("7F",ScheduleCompile!G363)),ISNUMBER(FIND("9F",ScheduleCompile!G363)),ISNUMBER(FIND("4F",ScheduleCompile!G363))),VALUE(LEFT(ScheduleCompile!G363,FIND("F",ScheduleCompile!G363)-1)),ScheduleCompile!G363)))))),"",IF(ScheduleCompile!G363="Off",0,IF(ScheduleCompile!G363="On",1,IF(ISNUMBER(ScheduleCompile!G363),ScheduleCompile!G363/1,IF(ISTEXT(ScheduleCompile!G363),IF(OR(ISNUMBER(FIND("5F",ScheduleCompile!G363)),ISNUMBER(FIND("0F",ScheduleCompile!G363)),ISNUMBER(FIND("8F",ScheduleCompile!G363)),ISNUMBER(FIND("1F",ScheduleCompile!G363)),ISNUMBER(FIND("2F",ScheduleCompile!G363)),ISNUMBER(FIND("3F",ScheduleCompile!G363)),ISNUMBER(FIND("6F",ScheduleCompile!G363)),ISNUMBER(FIND("7F",ScheduleCompile!G363)),ISNUMBER(FIND("9F",ScheduleCompile!G363)),ISNUMBER(FIND("4F",ScheduleCompile!G363))),VALUE(LEFT(ScheduleCompile!G363,FIND("F",ScheduleCompile!G363)-1)),ScheduleCompile!G363)))))))</f>
        <v>0.9</v>
      </c>
      <c r="M370" s="1">
        <f>IF(AND(ISERROR(IF(ScheduleCompile!H363="Off",0,IF(ScheduleCompile!H363="On",1,IF(ISNUMBER(ScheduleCompile!H363),ScheduleCompile!H363/1,IF(ISTEXT(ScheduleCompile!H363),IF(OR(ISNUMBER(FIND("5F",ScheduleCompile!H363)),ISNUMBER(FIND("0F",ScheduleCompile!H363)),ISNUMBER(FIND("8F",ScheduleCompile!H363)),ISNUMBER(FIND("1F",ScheduleCompile!H363)),ISNUMBER(FIND("2F",ScheduleCompile!H363)),ISNUMBER(FIND("3F",ScheduleCompile!H363)),ISNUMBER(FIND("6F",ScheduleCompile!H363)),ISNUMBER(FIND("7F",ScheduleCompile!H363)),ISNUMBER(FIND("9F",ScheduleCompile!H363)),ISNUMBER(FIND("4F",ScheduleCompile!H363))),VALUE(LEFT(ScheduleCompile!H363,FIND("F",ScheduleCompile!H363)-1)),ScheduleCompile!H363)))))),ISTEXT(ScheduleCompile!#REF!)),"ENDTABLE",IF(ISERROR(IF(ScheduleCompile!H363="Off",0,IF(ScheduleCompile!H363="On",1,IF(ISNUMBER(ScheduleCompile!H363),ScheduleCompile!H363/1,IF(ISTEXT(ScheduleCompile!H363),IF(OR(ISNUMBER(FIND("5F",ScheduleCompile!H363)),ISNUMBER(FIND("0F",ScheduleCompile!H363)),ISNUMBER(FIND("8F",ScheduleCompile!H363)),ISNUMBER(FIND("1F",ScheduleCompile!H363)),ISNUMBER(FIND("2F",ScheduleCompile!H363)),ISNUMBER(FIND("3F",ScheduleCompile!H363)),ISNUMBER(FIND("6F",ScheduleCompile!H363)),ISNUMBER(FIND("7F",ScheduleCompile!H363)),ISNUMBER(FIND("9F",ScheduleCompile!H363)),ISNUMBER(FIND("4F",ScheduleCompile!H363))),VALUE(LEFT(ScheduleCompile!H363,FIND("F",ScheduleCompile!H363)-1)),ScheduleCompile!H363)))))),"",IF(ScheduleCompile!H363="Off",0,IF(ScheduleCompile!H363="On",1,IF(ISNUMBER(ScheduleCompile!H363),ScheduleCompile!H363/1,IF(ISTEXT(ScheduleCompile!H363),IF(OR(ISNUMBER(FIND("5F",ScheduleCompile!H363)),ISNUMBER(FIND("0F",ScheduleCompile!H363)),ISNUMBER(FIND("8F",ScheduleCompile!H363)),ISNUMBER(FIND("1F",ScheduleCompile!H363)),ISNUMBER(FIND("2F",ScheduleCompile!H363)),ISNUMBER(FIND("3F",ScheduleCompile!H363)),ISNUMBER(FIND("6F",ScheduleCompile!H363)),ISNUMBER(FIND("7F",ScheduleCompile!H363)),ISNUMBER(FIND("9F",ScheduleCompile!H363)),ISNUMBER(FIND("4F",ScheduleCompile!H363))),VALUE(LEFT(ScheduleCompile!H363,FIND("F",ScheduleCompile!H363)-1)),ScheduleCompile!H363)))))))</f>
        <v>0.9</v>
      </c>
      <c r="N370" s="1">
        <f>IF(AND(ISERROR(IF(ScheduleCompile!I363="Off",0,IF(ScheduleCompile!I363="On",1,IF(ISNUMBER(ScheduleCompile!I363),ScheduleCompile!I363/1,IF(ISTEXT(ScheduleCompile!I363),IF(OR(ISNUMBER(FIND("5F",ScheduleCompile!I363)),ISNUMBER(FIND("0F",ScheduleCompile!I363)),ISNUMBER(FIND("8F",ScheduleCompile!I363)),ISNUMBER(FIND("1F",ScheduleCompile!I363)),ISNUMBER(FIND("2F",ScheduleCompile!I363)),ISNUMBER(FIND("3F",ScheduleCompile!I363)),ISNUMBER(FIND("6F",ScheduleCompile!I363)),ISNUMBER(FIND("7F",ScheduleCompile!I363)),ISNUMBER(FIND("9F",ScheduleCompile!I363)),ISNUMBER(FIND("4F",ScheduleCompile!I363))),VALUE(LEFT(ScheduleCompile!I363,FIND("F",ScheduleCompile!I363)-1)),ScheduleCompile!I363)))))),ISTEXT(ScheduleCompile!#REF!)),"ENDTABLE",IF(ISERROR(IF(ScheduleCompile!I363="Off",0,IF(ScheduleCompile!I363="On",1,IF(ISNUMBER(ScheduleCompile!I363),ScheduleCompile!I363/1,IF(ISTEXT(ScheduleCompile!I363),IF(OR(ISNUMBER(FIND("5F",ScheduleCompile!I363)),ISNUMBER(FIND("0F",ScheduleCompile!I363)),ISNUMBER(FIND("8F",ScheduleCompile!I363)),ISNUMBER(FIND("1F",ScheduleCompile!I363)),ISNUMBER(FIND("2F",ScheduleCompile!I363)),ISNUMBER(FIND("3F",ScheduleCompile!I363)),ISNUMBER(FIND("6F",ScheduleCompile!I363)),ISNUMBER(FIND("7F",ScheduleCompile!I363)),ISNUMBER(FIND("9F",ScheduleCompile!I363)),ISNUMBER(FIND("4F",ScheduleCompile!I363))),VALUE(LEFT(ScheduleCompile!I363,FIND("F",ScheduleCompile!I363)-1)),ScheduleCompile!I363)))))),"",IF(ScheduleCompile!I363="Off",0,IF(ScheduleCompile!I363="On",1,IF(ISNUMBER(ScheduleCompile!I363),ScheduleCompile!I363/1,IF(ISTEXT(ScheduleCompile!I363),IF(OR(ISNUMBER(FIND("5F",ScheduleCompile!I363)),ISNUMBER(FIND("0F",ScheduleCompile!I363)),ISNUMBER(FIND("8F",ScheduleCompile!I363)),ISNUMBER(FIND("1F",ScheduleCompile!I363)),ISNUMBER(FIND("2F",ScheduleCompile!I363)),ISNUMBER(FIND("3F",ScheduleCompile!I363)),ISNUMBER(FIND("6F",ScheduleCompile!I363)),ISNUMBER(FIND("7F",ScheduleCompile!I363)),ISNUMBER(FIND("9F",ScheduleCompile!I363)),ISNUMBER(FIND("4F",ScheduleCompile!I363))),VALUE(LEFT(ScheduleCompile!I363,FIND("F",ScheduleCompile!I363)-1)),ScheduleCompile!I363)))))))</f>
        <v>0.9</v>
      </c>
      <c r="O370" s="1">
        <f>IF(AND(ISERROR(IF(ScheduleCompile!J363="Off",0,IF(ScheduleCompile!J363="On",1,IF(ISNUMBER(ScheduleCompile!J363),ScheduleCompile!J363/1,IF(ISTEXT(ScheduleCompile!J363),IF(OR(ISNUMBER(FIND("5F",ScheduleCompile!J363)),ISNUMBER(FIND("0F",ScheduleCompile!J363)),ISNUMBER(FIND("8F",ScheduleCompile!J363)),ISNUMBER(FIND("1F",ScheduleCompile!J363)),ISNUMBER(FIND("2F",ScheduleCompile!J363)),ISNUMBER(FIND("3F",ScheduleCompile!J363)),ISNUMBER(FIND("6F",ScheduleCompile!J363)),ISNUMBER(FIND("7F",ScheduleCompile!J363)),ISNUMBER(FIND("9F",ScheduleCompile!J363)),ISNUMBER(FIND("4F",ScheduleCompile!J363))),VALUE(LEFT(ScheduleCompile!J363,FIND("F",ScheduleCompile!J363)-1)),ScheduleCompile!J363)))))),ISTEXT(ScheduleCompile!#REF!)),"ENDTABLE",IF(ISERROR(IF(ScheduleCompile!J363="Off",0,IF(ScheduleCompile!J363="On",1,IF(ISNUMBER(ScheduleCompile!J363),ScheduleCompile!J363/1,IF(ISTEXT(ScheduleCompile!J363),IF(OR(ISNUMBER(FIND("5F",ScheduleCompile!J363)),ISNUMBER(FIND("0F",ScheduleCompile!J363)),ISNUMBER(FIND("8F",ScheduleCompile!J363)),ISNUMBER(FIND("1F",ScheduleCompile!J363)),ISNUMBER(FIND("2F",ScheduleCompile!J363)),ISNUMBER(FIND("3F",ScheduleCompile!J363)),ISNUMBER(FIND("6F",ScheduleCompile!J363)),ISNUMBER(FIND("7F",ScheduleCompile!J363)),ISNUMBER(FIND("9F",ScheduleCompile!J363)),ISNUMBER(FIND("4F",ScheduleCompile!J363))),VALUE(LEFT(ScheduleCompile!J363,FIND("F",ScheduleCompile!J363)-1)),ScheduleCompile!J363)))))),"",IF(ScheduleCompile!J363="Off",0,IF(ScheduleCompile!J363="On",1,IF(ISNUMBER(ScheduleCompile!J363),ScheduleCompile!J363/1,IF(ISTEXT(ScheduleCompile!J363),IF(OR(ISNUMBER(FIND("5F",ScheduleCompile!J363)),ISNUMBER(FIND("0F",ScheduleCompile!J363)),ISNUMBER(FIND("8F",ScheduleCompile!J363)),ISNUMBER(FIND("1F",ScheduleCompile!J363)),ISNUMBER(FIND("2F",ScheduleCompile!J363)),ISNUMBER(FIND("3F",ScheduleCompile!J363)),ISNUMBER(FIND("6F",ScheduleCompile!J363)),ISNUMBER(FIND("7F",ScheduleCompile!J363)),ISNUMBER(FIND("9F",ScheduleCompile!J363)),ISNUMBER(FIND("4F",ScheduleCompile!J363))),VALUE(LEFT(ScheduleCompile!J363,FIND("F",ScheduleCompile!J363)-1)),ScheduleCompile!J363)))))))</f>
        <v>0.9</v>
      </c>
      <c r="P370" s="1">
        <f>IF(AND(ISERROR(IF(ScheduleCompile!K363="Off",0,IF(ScheduleCompile!K363="On",1,IF(ISNUMBER(ScheduleCompile!K363),ScheduleCompile!K363/1,IF(ISTEXT(ScheduleCompile!K363),IF(OR(ISNUMBER(FIND("5F",ScheduleCompile!K363)),ISNUMBER(FIND("0F",ScheduleCompile!K363)),ISNUMBER(FIND("8F",ScheduleCompile!K363)),ISNUMBER(FIND("1F",ScheduleCompile!K363)),ISNUMBER(FIND("2F",ScheduleCompile!K363)),ISNUMBER(FIND("3F",ScheduleCompile!K363)),ISNUMBER(FIND("6F",ScheduleCompile!K363)),ISNUMBER(FIND("7F",ScheduleCompile!K363)),ISNUMBER(FIND("9F",ScheduleCompile!K363)),ISNUMBER(FIND("4F",ScheduleCompile!K363))),VALUE(LEFT(ScheduleCompile!K363,FIND("F",ScheduleCompile!K363)-1)),ScheduleCompile!K363)))))),ISTEXT(ScheduleCompile!#REF!)),"ENDTABLE",IF(ISERROR(IF(ScheduleCompile!K363="Off",0,IF(ScheduleCompile!K363="On",1,IF(ISNUMBER(ScheduleCompile!K363),ScheduleCompile!K363/1,IF(ISTEXT(ScheduleCompile!K363),IF(OR(ISNUMBER(FIND("5F",ScheduleCompile!K363)),ISNUMBER(FIND("0F",ScheduleCompile!K363)),ISNUMBER(FIND("8F",ScheduleCompile!K363)),ISNUMBER(FIND("1F",ScheduleCompile!K363)),ISNUMBER(FIND("2F",ScheduleCompile!K363)),ISNUMBER(FIND("3F",ScheduleCompile!K363)),ISNUMBER(FIND("6F",ScheduleCompile!K363)),ISNUMBER(FIND("7F",ScheduleCompile!K363)),ISNUMBER(FIND("9F",ScheduleCompile!K363)),ISNUMBER(FIND("4F",ScheduleCompile!K363))),VALUE(LEFT(ScheduleCompile!K363,FIND("F",ScheduleCompile!K363)-1)),ScheduleCompile!K363)))))),"",IF(ScheduleCompile!K363="Off",0,IF(ScheduleCompile!K363="On",1,IF(ISNUMBER(ScheduleCompile!K363),ScheduleCompile!K363/1,IF(ISTEXT(ScheduleCompile!K363),IF(OR(ISNUMBER(FIND("5F",ScheduleCompile!K363)),ISNUMBER(FIND("0F",ScheduleCompile!K363)),ISNUMBER(FIND("8F",ScheduleCompile!K363)),ISNUMBER(FIND("1F",ScheduleCompile!K363)),ISNUMBER(FIND("2F",ScheduleCompile!K363)),ISNUMBER(FIND("3F",ScheduleCompile!K363)),ISNUMBER(FIND("6F",ScheduleCompile!K363)),ISNUMBER(FIND("7F",ScheduleCompile!K363)),ISNUMBER(FIND("9F",ScheduleCompile!K363)),ISNUMBER(FIND("4F",ScheduleCompile!K363))),VALUE(LEFT(ScheduleCompile!K363,FIND("F",ScheduleCompile!K363)-1)),ScheduleCompile!K363)))))))</f>
        <v>0.9</v>
      </c>
      <c r="Q370" s="1">
        <f>IF(AND(ISERROR(IF(ScheduleCompile!L363="Off",0,IF(ScheduleCompile!L363="On",1,IF(ISNUMBER(ScheduleCompile!L363),ScheduleCompile!L363/1,IF(ISTEXT(ScheduleCompile!L363),IF(OR(ISNUMBER(FIND("5F",ScheduleCompile!L363)),ISNUMBER(FIND("0F",ScheduleCompile!L363)),ISNUMBER(FIND("8F",ScheduleCompile!L363)),ISNUMBER(FIND("1F",ScheduleCompile!L363)),ISNUMBER(FIND("2F",ScheduleCompile!L363)),ISNUMBER(FIND("3F",ScheduleCompile!L363)),ISNUMBER(FIND("6F",ScheduleCompile!L363)),ISNUMBER(FIND("7F",ScheduleCompile!L363)),ISNUMBER(FIND("9F",ScheduleCompile!L363)),ISNUMBER(FIND("4F",ScheduleCompile!L363))),VALUE(LEFT(ScheduleCompile!L363,FIND("F",ScheduleCompile!L363)-1)),ScheduleCompile!L363)))))),ISTEXT(ScheduleCompile!#REF!)),"ENDTABLE",IF(ISERROR(IF(ScheduleCompile!L363="Off",0,IF(ScheduleCompile!L363="On",1,IF(ISNUMBER(ScheduleCompile!L363),ScheduleCompile!L363/1,IF(ISTEXT(ScheduleCompile!L363),IF(OR(ISNUMBER(FIND("5F",ScheduleCompile!L363)),ISNUMBER(FIND("0F",ScheduleCompile!L363)),ISNUMBER(FIND("8F",ScheduleCompile!L363)),ISNUMBER(FIND("1F",ScheduleCompile!L363)),ISNUMBER(FIND("2F",ScheduleCompile!L363)),ISNUMBER(FIND("3F",ScheduleCompile!L363)),ISNUMBER(FIND("6F",ScheduleCompile!L363)),ISNUMBER(FIND("7F",ScheduleCompile!L363)),ISNUMBER(FIND("9F",ScheduleCompile!L363)),ISNUMBER(FIND("4F",ScheduleCompile!L363))),VALUE(LEFT(ScheduleCompile!L363,FIND("F",ScheduleCompile!L363)-1)),ScheduleCompile!L363)))))),"",IF(ScheduleCompile!L363="Off",0,IF(ScheduleCompile!L363="On",1,IF(ISNUMBER(ScheduleCompile!L363),ScheduleCompile!L363/1,IF(ISTEXT(ScheduleCompile!L363),IF(OR(ISNUMBER(FIND("5F",ScheduleCompile!L363)),ISNUMBER(FIND("0F",ScheduleCompile!L363)),ISNUMBER(FIND("8F",ScheduleCompile!L363)),ISNUMBER(FIND("1F",ScheduleCompile!L363)),ISNUMBER(FIND("2F",ScheduleCompile!L363)),ISNUMBER(FIND("3F",ScheduleCompile!L363)),ISNUMBER(FIND("6F",ScheduleCompile!L363)),ISNUMBER(FIND("7F",ScheduleCompile!L363)),ISNUMBER(FIND("9F",ScheduleCompile!L363)),ISNUMBER(FIND("4F",ScheduleCompile!L363))),VALUE(LEFT(ScheduleCompile!L363,FIND("F",ScheduleCompile!L363)-1)),ScheduleCompile!L363)))))))</f>
        <v>0.9</v>
      </c>
      <c r="R370" s="1">
        <f>IF(AND(ISERROR(IF(ScheduleCompile!M363="Off",0,IF(ScheduleCompile!M363="On",1,IF(ISNUMBER(ScheduleCompile!M363),ScheduleCompile!M363/1,IF(ISTEXT(ScheduleCompile!M363),IF(OR(ISNUMBER(FIND("5F",ScheduleCompile!M363)),ISNUMBER(FIND("0F",ScheduleCompile!M363)),ISNUMBER(FIND("8F",ScheduleCompile!M363)),ISNUMBER(FIND("1F",ScheduleCompile!M363)),ISNUMBER(FIND("2F",ScheduleCompile!M363)),ISNUMBER(FIND("3F",ScheduleCompile!M363)),ISNUMBER(FIND("6F",ScheduleCompile!M363)),ISNUMBER(FIND("7F",ScheduleCompile!M363)),ISNUMBER(FIND("9F",ScheduleCompile!M363)),ISNUMBER(FIND("4F",ScheduleCompile!M363))),VALUE(LEFT(ScheduleCompile!M363,FIND("F",ScheduleCompile!M363)-1)),ScheduleCompile!M363)))))),ISTEXT(ScheduleCompile!#REF!)),"ENDTABLE",IF(ISERROR(IF(ScheduleCompile!M363="Off",0,IF(ScheduleCompile!M363="On",1,IF(ISNUMBER(ScheduleCompile!M363),ScheduleCompile!M363/1,IF(ISTEXT(ScheduleCompile!M363),IF(OR(ISNUMBER(FIND("5F",ScheduleCompile!M363)),ISNUMBER(FIND("0F",ScheduleCompile!M363)),ISNUMBER(FIND("8F",ScheduleCompile!M363)),ISNUMBER(FIND("1F",ScheduleCompile!M363)),ISNUMBER(FIND("2F",ScheduleCompile!M363)),ISNUMBER(FIND("3F",ScheduleCompile!M363)),ISNUMBER(FIND("6F",ScheduleCompile!M363)),ISNUMBER(FIND("7F",ScheduleCompile!M363)),ISNUMBER(FIND("9F",ScheduleCompile!M363)),ISNUMBER(FIND("4F",ScheduleCompile!M363))),VALUE(LEFT(ScheduleCompile!M363,FIND("F",ScheduleCompile!M363)-1)),ScheduleCompile!M363)))))),"",IF(ScheduleCompile!M363="Off",0,IF(ScheduleCompile!M363="On",1,IF(ISNUMBER(ScheduleCompile!M363),ScheduleCompile!M363/1,IF(ISTEXT(ScheduleCompile!M363),IF(OR(ISNUMBER(FIND("5F",ScheduleCompile!M363)),ISNUMBER(FIND("0F",ScheduleCompile!M363)),ISNUMBER(FIND("8F",ScheduleCompile!M363)),ISNUMBER(FIND("1F",ScheduleCompile!M363)),ISNUMBER(FIND("2F",ScheduleCompile!M363)),ISNUMBER(FIND("3F",ScheduleCompile!M363)),ISNUMBER(FIND("6F",ScheduleCompile!M363)),ISNUMBER(FIND("7F",ScheduleCompile!M363)),ISNUMBER(FIND("9F",ScheduleCompile!M363)),ISNUMBER(FIND("4F",ScheduleCompile!M363))),VALUE(LEFT(ScheduleCompile!M363,FIND("F",ScheduleCompile!M363)-1)),ScheduleCompile!M363)))))))</f>
        <v>0.9</v>
      </c>
      <c r="S370" s="1">
        <f>IF(AND(ISERROR(IF(ScheduleCompile!N363="Off",0,IF(ScheduleCompile!N363="On",1,IF(ISNUMBER(ScheduleCompile!N363),ScheduleCompile!N363/1,IF(ISTEXT(ScheduleCompile!N363),IF(OR(ISNUMBER(FIND("5F",ScheduleCompile!N363)),ISNUMBER(FIND("0F",ScheduleCompile!N363)),ISNUMBER(FIND("8F",ScheduleCompile!N363)),ISNUMBER(FIND("1F",ScheduleCompile!N363)),ISNUMBER(FIND("2F",ScheduleCompile!N363)),ISNUMBER(FIND("3F",ScheduleCompile!N363)),ISNUMBER(FIND("6F",ScheduleCompile!N363)),ISNUMBER(FIND("7F",ScheduleCompile!N363)),ISNUMBER(FIND("9F",ScheduleCompile!N363)),ISNUMBER(FIND("4F",ScheduleCompile!N363))),VALUE(LEFT(ScheduleCompile!N363,FIND("F",ScheduleCompile!N363)-1)),ScheduleCompile!N363)))))),ISTEXT(ScheduleCompile!#REF!)),"ENDTABLE",IF(ISERROR(IF(ScheduleCompile!N363="Off",0,IF(ScheduleCompile!N363="On",1,IF(ISNUMBER(ScheduleCompile!N363),ScheduleCompile!N363/1,IF(ISTEXT(ScheduleCompile!N363),IF(OR(ISNUMBER(FIND("5F",ScheduleCompile!N363)),ISNUMBER(FIND("0F",ScheduleCompile!N363)),ISNUMBER(FIND("8F",ScheduleCompile!N363)),ISNUMBER(FIND("1F",ScheduleCompile!N363)),ISNUMBER(FIND("2F",ScheduleCompile!N363)),ISNUMBER(FIND("3F",ScheduleCompile!N363)),ISNUMBER(FIND("6F",ScheduleCompile!N363)),ISNUMBER(FIND("7F",ScheduleCompile!N363)),ISNUMBER(FIND("9F",ScheduleCompile!N363)),ISNUMBER(FIND("4F",ScheduleCompile!N363))),VALUE(LEFT(ScheduleCompile!N363,FIND("F",ScheduleCompile!N363)-1)),ScheduleCompile!N363)))))),"",IF(ScheduleCompile!N363="Off",0,IF(ScheduleCompile!N363="On",1,IF(ISNUMBER(ScheduleCompile!N363),ScheduleCompile!N363/1,IF(ISTEXT(ScheduleCompile!N363),IF(OR(ISNUMBER(FIND("5F",ScheduleCompile!N363)),ISNUMBER(FIND("0F",ScheduleCompile!N363)),ISNUMBER(FIND("8F",ScheduleCompile!N363)),ISNUMBER(FIND("1F",ScheduleCompile!N363)),ISNUMBER(FIND("2F",ScheduleCompile!N363)),ISNUMBER(FIND("3F",ScheduleCompile!N363)),ISNUMBER(FIND("6F",ScheduleCompile!N363)),ISNUMBER(FIND("7F",ScheduleCompile!N363)),ISNUMBER(FIND("9F",ScheduleCompile!N363)),ISNUMBER(FIND("4F",ScheduleCompile!N363))),VALUE(LEFT(ScheduleCompile!N363,FIND("F",ScheduleCompile!N363)-1)),ScheduleCompile!N363)))))))</f>
        <v>0.9</v>
      </c>
      <c r="T370" s="1">
        <f>IF(AND(ISERROR(IF(ScheduleCompile!O363="Off",0,IF(ScheduleCompile!O363="On",1,IF(ISNUMBER(ScheduleCompile!O363),ScheduleCompile!O363/1,IF(ISTEXT(ScheduleCompile!O363),IF(OR(ISNUMBER(FIND("5F",ScheduleCompile!O363)),ISNUMBER(FIND("0F",ScheduleCompile!O363)),ISNUMBER(FIND("8F",ScheduleCompile!O363)),ISNUMBER(FIND("1F",ScheduleCompile!O363)),ISNUMBER(FIND("2F",ScheduleCompile!O363)),ISNUMBER(FIND("3F",ScheduleCompile!O363)),ISNUMBER(FIND("6F",ScheduleCompile!O363)),ISNUMBER(FIND("7F",ScheduleCompile!O363)),ISNUMBER(FIND("9F",ScheduleCompile!O363)),ISNUMBER(FIND("4F",ScheduleCompile!O363))),VALUE(LEFT(ScheduleCompile!O363,FIND("F",ScheduleCompile!O363)-1)),ScheduleCompile!O363)))))),ISTEXT(ScheduleCompile!#REF!)),"ENDTABLE",IF(ISERROR(IF(ScheduleCompile!O363="Off",0,IF(ScheduleCompile!O363="On",1,IF(ISNUMBER(ScheduleCompile!O363),ScheduleCompile!O363/1,IF(ISTEXT(ScheduleCompile!O363),IF(OR(ISNUMBER(FIND("5F",ScheduleCompile!O363)),ISNUMBER(FIND("0F",ScheduleCompile!O363)),ISNUMBER(FIND("8F",ScheduleCompile!O363)),ISNUMBER(FIND("1F",ScheduleCompile!O363)),ISNUMBER(FIND("2F",ScheduleCompile!O363)),ISNUMBER(FIND("3F",ScheduleCompile!O363)),ISNUMBER(FIND("6F",ScheduleCompile!O363)),ISNUMBER(FIND("7F",ScheduleCompile!O363)),ISNUMBER(FIND("9F",ScheduleCompile!O363)),ISNUMBER(FIND("4F",ScheduleCompile!O363))),VALUE(LEFT(ScheduleCompile!O363,FIND("F",ScheduleCompile!O363)-1)),ScheduleCompile!O363)))))),"",IF(ScheduleCompile!O363="Off",0,IF(ScheduleCompile!O363="On",1,IF(ISNUMBER(ScheduleCompile!O363),ScheduleCompile!O363/1,IF(ISTEXT(ScheduleCompile!O363),IF(OR(ISNUMBER(FIND("5F",ScheduleCompile!O363)),ISNUMBER(FIND("0F",ScheduleCompile!O363)),ISNUMBER(FIND("8F",ScheduleCompile!O363)),ISNUMBER(FIND("1F",ScheduleCompile!O363)),ISNUMBER(FIND("2F",ScheduleCompile!O363)),ISNUMBER(FIND("3F",ScheduleCompile!O363)),ISNUMBER(FIND("6F",ScheduleCompile!O363)),ISNUMBER(FIND("7F",ScheduleCompile!O363)),ISNUMBER(FIND("9F",ScheduleCompile!O363)),ISNUMBER(FIND("4F",ScheduleCompile!O363))),VALUE(LEFT(ScheduleCompile!O363,FIND("F",ScheduleCompile!O363)-1)),ScheduleCompile!O363)))))))</f>
        <v>0.9</v>
      </c>
      <c r="U370" s="1">
        <f>IF(AND(ISERROR(IF(ScheduleCompile!P363="Off",0,IF(ScheduleCompile!P363="On",1,IF(ISNUMBER(ScheduleCompile!P363),ScheduleCompile!P363/1,IF(ISTEXT(ScheduleCompile!P363),IF(OR(ISNUMBER(FIND("5F",ScheduleCompile!P363)),ISNUMBER(FIND("0F",ScheduleCompile!P363)),ISNUMBER(FIND("8F",ScheduleCompile!P363)),ISNUMBER(FIND("1F",ScheduleCompile!P363)),ISNUMBER(FIND("2F",ScheduleCompile!P363)),ISNUMBER(FIND("3F",ScheduleCompile!P363)),ISNUMBER(FIND("6F",ScheduleCompile!P363)),ISNUMBER(FIND("7F",ScheduleCompile!P363)),ISNUMBER(FIND("9F",ScheduleCompile!P363)),ISNUMBER(FIND("4F",ScheduleCompile!P363))),VALUE(LEFT(ScheduleCompile!P363,FIND("F",ScheduleCompile!P363)-1)),ScheduleCompile!P363)))))),ISTEXT(ScheduleCompile!#REF!)),"ENDTABLE",IF(ISERROR(IF(ScheduleCompile!P363="Off",0,IF(ScheduleCompile!P363="On",1,IF(ISNUMBER(ScheduleCompile!P363),ScheduleCompile!P363/1,IF(ISTEXT(ScheduleCompile!P363),IF(OR(ISNUMBER(FIND("5F",ScheduleCompile!P363)),ISNUMBER(FIND("0F",ScheduleCompile!P363)),ISNUMBER(FIND("8F",ScheduleCompile!P363)),ISNUMBER(FIND("1F",ScheduleCompile!P363)),ISNUMBER(FIND("2F",ScheduleCompile!P363)),ISNUMBER(FIND("3F",ScheduleCompile!P363)),ISNUMBER(FIND("6F",ScheduleCompile!P363)),ISNUMBER(FIND("7F",ScheduleCompile!P363)),ISNUMBER(FIND("9F",ScheduleCompile!P363)),ISNUMBER(FIND("4F",ScheduleCompile!P363))),VALUE(LEFT(ScheduleCompile!P363,FIND("F",ScheduleCompile!P363)-1)),ScheduleCompile!P363)))))),"",IF(ScheduleCompile!P363="Off",0,IF(ScheduleCompile!P363="On",1,IF(ISNUMBER(ScheduleCompile!P363),ScheduleCompile!P363/1,IF(ISTEXT(ScheduleCompile!P363),IF(OR(ISNUMBER(FIND("5F",ScheduleCompile!P363)),ISNUMBER(FIND("0F",ScheduleCompile!P363)),ISNUMBER(FIND("8F",ScheduleCompile!P363)),ISNUMBER(FIND("1F",ScheduleCompile!P363)),ISNUMBER(FIND("2F",ScheduleCompile!P363)),ISNUMBER(FIND("3F",ScheduleCompile!P363)),ISNUMBER(FIND("6F",ScheduleCompile!P363)),ISNUMBER(FIND("7F",ScheduleCompile!P363)),ISNUMBER(FIND("9F",ScheduleCompile!P363)),ISNUMBER(FIND("4F",ScheduleCompile!P363))),VALUE(LEFT(ScheduleCompile!P363,FIND("F",ScheduleCompile!P363)-1)),ScheduleCompile!P363)))))))</f>
        <v>0.9</v>
      </c>
      <c r="V370" s="1">
        <f>IF(AND(ISERROR(IF(ScheduleCompile!Q363="Off",0,IF(ScheduleCompile!Q363="On",1,IF(ISNUMBER(ScheduleCompile!Q363),ScheduleCompile!Q363/1,IF(ISTEXT(ScheduleCompile!Q363),IF(OR(ISNUMBER(FIND("5F",ScheduleCompile!Q363)),ISNUMBER(FIND("0F",ScheduleCompile!Q363)),ISNUMBER(FIND("8F",ScheduleCompile!Q363)),ISNUMBER(FIND("1F",ScheduleCompile!Q363)),ISNUMBER(FIND("2F",ScheduleCompile!Q363)),ISNUMBER(FIND("3F",ScheduleCompile!Q363)),ISNUMBER(FIND("6F",ScheduleCompile!Q363)),ISNUMBER(FIND("7F",ScheduleCompile!Q363)),ISNUMBER(FIND("9F",ScheduleCompile!Q363)),ISNUMBER(FIND("4F",ScheduleCompile!Q363))),VALUE(LEFT(ScheduleCompile!Q363,FIND("F",ScheduleCompile!Q363)-1)),ScheduleCompile!Q363)))))),ISTEXT(ScheduleCompile!#REF!)),"ENDTABLE",IF(ISERROR(IF(ScheduleCompile!Q363="Off",0,IF(ScheduleCompile!Q363="On",1,IF(ISNUMBER(ScheduleCompile!Q363),ScheduleCompile!Q363/1,IF(ISTEXT(ScheduleCompile!Q363),IF(OR(ISNUMBER(FIND("5F",ScheduleCompile!Q363)),ISNUMBER(FIND("0F",ScheduleCompile!Q363)),ISNUMBER(FIND("8F",ScheduleCompile!Q363)),ISNUMBER(FIND("1F",ScheduleCompile!Q363)),ISNUMBER(FIND("2F",ScheduleCompile!Q363)),ISNUMBER(FIND("3F",ScheduleCompile!Q363)),ISNUMBER(FIND("6F",ScheduleCompile!Q363)),ISNUMBER(FIND("7F",ScheduleCompile!Q363)),ISNUMBER(FIND("9F",ScheduleCompile!Q363)),ISNUMBER(FIND("4F",ScheduleCompile!Q363))),VALUE(LEFT(ScheduleCompile!Q363,FIND("F",ScheduleCompile!Q363)-1)),ScheduleCompile!Q363)))))),"",IF(ScheduleCompile!Q363="Off",0,IF(ScheduleCompile!Q363="On",1,IF(ISNUMBER(ScheduleCompile!Q363),ScheduleCompile!Q363/1,IF(ISTEXT(ScheduleCompile!Q363),IF(OR(ISNUMBER(FIND("5F",ScheduleCompile!Q363)),ISNUMBER(FIND("0F",ScheduleCompile!Q363)),ISNUMBER(FIND("8F",ScheduleCompile!Q363)),ISNUMBER(FIND("1F",ScheduleCompile!Q363)),ISNUMBER(FIND("2F",ScheduleCompile!Q363)),ISNUMBER(FIND("3F",ScheduleCompile!Q363)),ISNUMBER(FIND("6F",ScheduleCompile!Q363)),ISNUMBER(FIND("7F",ScheduleCompile!Q363)),ISNUMBER(FIND("9F",ScheduleCompile!Q363)),ISNUMBER(FIND("4F",ScheduleCompile!Q363))),VALUE(LEFT(ScheduleCompile!Q363,FIND("F",ScheduleCompile!Q363)-1)),ScheduleCompile!Q363)))))))</f>
        <v>0.9</v>
      </c>
      <c r="W370" s="1">
        <f>IF(AND(ISERROR(IF(ScheduleCompile!R363="Off",0,IF(ScheduleCompile!R363="On",1,IF(ISNUMBER(ScheduleCompile!R363),ScheduleCompile!R363/1,IF(ISTEXT(ScheduleCompile!R363),IF(OR(ISNUMBER(FIND("5F",ScheduleCompile!R363)),ISNUMBER(FIND("0F",ScheduleCompile!R363)),ISNUMBER(FIND("8F",ScheduleCompile!R363)),ISNUMBER(FIND("1F",ScheduleCompile!R363)),ISNUMBER(FIND("2F",ScheduleCompile!R363)),ISNUMBER(FIND("3F",ScheduleCompile!R363)),ISNUMBER(FIND("6F",ScheduleCompile!R363)),ISNUMBER(FIND("7F",ScheduleCompile!R363)),ISNUMBER(FIND("9F",ScheduleCompile!R363)),ISNUMBER(FIND("4F",ScheduleCompile!R363))),VALUE(LEFT(ScheduleCompile!R363,FIND("F",ScheduleCompile!R363)-1)),ScheduleCompile!R363)))))),ISTEXT(ScheduleCompile!#REF!)),"ENDTABLE",IF(ISERROR(IF(ScheduleCompile!R363="Off",0,IF(ScheduleCompile!R363="On",1,IF(ISNUMBER(ScheduleCompile!R363),ScheduleCompile!R363/1,IF(ISTEXT(ScheduleCompile!R363),IF(OR(ISNUMBER(FIND("5F",ScheduleCompile!R363)),ISNUMBER(FIND("0F",ScheduleCompile!R363)),ISNUMBER(FIND("8F",ScheduleCompile!R363)),ISNUMBER(FIND("1F",ScheduleCompile!R363)),ISNUMBER(FIND("2F",ScheduleCompile!R363)),ISNUMBER(FIND("3F",ScheduleCompile!R363)),ISNUMBER(FIND("6F",ScheduleCompile!R363)),ISNUMBER(FIND("7F",ScheduleCompile!R363)),ISNUMBER(FIND("9F",ScheduleCompile!R363)),ISNUMBER(FIND("4F",ScheduleCompile!R363))),VALUE(LEFT(ScheduleCompile!R363,FIND("F",ScheduleCompile!R363)-1)),ScheduleCompile!R363)))))),"",IF(ScheduleCompile!R363="Off",0,IF(ScheduleCompile!R363="On",1,IF(ISNUMBER(ScheduleCompile!R363),ScheduleCompile!R363/1,IF(ISTEXT(ScheduleCompile!R363),IF(OR(ISNUMBER(FIND("5F",ScheduleCompile!R363)),ISNUMBER(FIND("0F",ScheduleCompile!R363)),ISNUMBER(FIND("8F",ScheduleCompile!R363)),ISNUMBER(FIND("1F",ScheduleCompile!R363)),ISNUMBER(FIND("2F",ScheduleCompile!R363)),ISNUMBER(FIND("3F",ScheduleCompile!R363)),ISNUMBER(FIND("6F",ScheduleCompile!R363)),ISNUMBER(FIND("7F",ScheduleCompile!R363)),ISNUMBER(FIND("9F",ScheduleCompile!R363)),ISNUMBER(FIND("4F",ScheduleCompile!R363))),VALUE(LEFT(ScheduleCompile!R363,FIND("F",ScheduleCompile!R363)-1)),ScheduleCompile!R363)))))))</f>
        <v>0.9</v>
      </c>
      <c r="X370" s="1">
        <f>IF(AND(ISERROR(IF(ScheduleCompile!S363="Off",0,IF(ScheduleCompile!S363="On",1,IF(ISNUMBER(ScheduleCompile!S363),ScheduleCompile!S363/1,IF(ISTEXT(ScheduleCompile!S363),IF(OR(ISNUMBER(FIND("5F",ScheduleCompile!S363)),ISNUMBER(FIND("0F",ScheduleCompile!S363)),ISNUMBER(FIND("8F",ScheduleCompile!S363)),ISNUMBER(FIND("1F",ScheduleCompile!S363)),ISNUMBER(FIND("2F",ScheduleCompile!S363)),ISNUMBER(FIND("3F",ScheduleCompile!S363)),ISNUMBER(FIND("6F",ScheduleCompile!S363)),ISNUMBER(FIND("7F",ScheduleCompile!S363)),ISNUMBER(FIND("9F",ScheduleCompile!S363)),ISNUMBER(FIND("4F",ScheduleCompile!S363))),VALUE(LEFT(ScheduleCompile!S363,FIND("F",ScheduleCompile!S363)-1)),ScheduleCompile!S363)))))),ISTEXT(ScheduleCompile!#REF!)),"ENDTABLE",IF(ISERROR(IF(ScheduleCompile!S363="Off",0,IF(ScheduleCompile!S363="On",1,IF(ISNUMBER(ScheduleCompile!S363),ScheduleCompile!S363/1,IF(ISTEXT(ScheduleCompile!S363),IF(OR(ISNUMBER(FIND("5F",ScheduleCompile!S363)),ISNUMBER(FIND("0F",ScheduleCompile!S363)),ISNUMBER(FIND("8F",ScheduleCompile!S363)),ISNUMBER(FIND("1F",ScheduleCompile!S363)),ISNUMBER(FIND("2F",ScheduleCompile!S363)),ISNUMBER(FIND("3F",ScheduleCompile!S363)),ISNUMBER(FIND("6F",ScheduleCompile!S363)),ISNUMBER(FIND("7F",ScheduleCompile!S363)),ISNUMBER(FIND("9F",ScheduleCompile!S363)),ISNUMBER(FIND("4F",ScheduleCompile!S363))),VALUE(LEFT(ScheduleCompile!S363,FIND("F",ScheduleCompile!S363)-1)),ScheduleCompile!S363)))))),"",IF(ScheduleCompile!S363="Off",0,IF(ScheduleCompile!S363="On",1,IF(ISNUMBER(ScheduleCompile!S363),ScheduleCompile!S363/1,IF(ISTEXT(ScheduleCompile!S363),IF(OR(ISNUMBER(FIND("5F",ScheduleCompile!S363)),ISNUMBER(FIND("0F",ScheduleCompile!S363)),ISNUMBER(FIND("8F",ScheduleCompile!S363)),ISNUMBER(FIND("1F",ScheduleCompile!S363)),ISNUMBER(FIND("2F",ScheduleCompile!S363)),ISNUMBER(FIND("3F",ScheduleCompile!S363)),ISNUMBER(FIND("6F",ScheduleCompile!S363)),ISNUMBER(FIND("7F",ScheduleCompile!S363)),ISNUMBER(FIND("9F",ScheduleCompile!S363)),ISNUMBER(FIND("4F",ScheduleCompile!S363))),VALUE(LEFT(ScheduleCompile!S363,FIND("F",ScheduleCompile!S363)-1)),ScheduleCompile!S363)))))))</f>
        <v>0.9</v>
      </c>
      <c r="Y370" s="1">
        <f>IF(AND(ISERROR(IF(ScheduleCompile!T363="Off",0,IF(ScheduleCompile!T363="On",1,IF(ISNUMBER(ScheduleCompile!T363),ScheduleCompile!T363/1,IF(ISTEXT(ScheduleCompile!T363),IF(OR(ISNUMBER(FIND("5F",ScheduleCompile!T363)),ISNUMBER(FIND("0F",ScheduleCompile!T363)),ISNUMBER(FIND("8F",ScheduleCompile!T363)),ISNUMBER(FIND("1F",ScheduleCompile!T363)),ISNUMBER(FIND("2F",ScheduleCompile!T363)),ISNUMBER(FIND("3F",ScheduleCompile!T363)),ISNUMBER(FIND("6F",ScheduleCompile!T363)),ISNUMBER(FIND("7F",ScheduleCompile!T363)),ISNUMBER(FIND("9F",ScheduleCompile!T363)),ISNUMBER(FIND("4F",ScheduleCompile!T363))),VALUE(LEFT(ScheduleCompile!T363,FIND("F",ScheduleCompile!T363)-1)),ScheduleCompile!T363)))))),ISTEXT(ScheduleCompile!#REF!)),"ENDTABLE",IF(ISERROR(IF(ScheduleCompile!T363="Off",0,IF(ScheduleCompile!T363="On",1,IF(ISNUMBER(ScheduleCompile!T363),ScheduleCompile!T363/1,IF(ISTEXT(ScheduleCompile!T363),IF(OR(ISNUMBER(FIND("5F",ScheduleCompile!T363)),ISNUMBER(FIND("0F",ScheduleCompile!T363)),ISNUMBER(FIND("8F",ScheduleCompile!T363)),ISNUMBER(FIND("1F",ScheduleCompile!T363)),ISNUMBER(FIND("2F",ScheduleCompile!T363)),ISNUMBER(FIND("3F",ScheduleCompile!T363)),ISNUMBER(FIND("6F",ScheduleCompile!T363)),ISNUMBER(FIND("7F",ScheduleCompile!T363)),ISNUMBER(FIND("9F",ScheduleCompile!T363)),ISNUMBER(FIND("4F",ScheduleCompile!T363))),VALUE(LEFT(ScheduleCompile!T363,FIND("F",ScheduleCompile!T363)-1)),ScheduleCompile!T363)))))),"",IF(ScheduleCompile!T363="Off",0,IF(ScheduleCompile!T363="On",1,IF(ISNUMBER(ScheduleCompile!T363),ScheduleCompile!T363/1,IF(ISTEXT(ScheduleCompile!T363),IF(OR(ISNUMBER(FIND("5F",ScheduleCompile!T363)),ISNUMBER(FIND("0F",ScheduleCompile!T363)),ISNUMBER(FIND("8F",ScheduleCompile!T363)),ISNUMBER(FIND("1F",ScheduleCompile!T363)),ISNUMBER(FIND("2F",ScheduleCompile!T363)),ISNUMBER(FIND("3F",ScheduleCompile!T363)),ISNUMBER(FIND("6F",ScheduleCompile!T363)),ISNUMBER(FIND("7F",ScheduleCompile!T363)),ISNUMBER(FIND("9F",ScheduleCompile!T363)),ISNUMBER(FIND("4F",ScheduleCompile!T363))),VALUE(LEFT(ScheduleCompile!T363,FIND("F",ScheduleCompile!T363)-1)),ScheduleCompile!T363)))))))</f>
        <v>0.9</v>
      </c>
      <c r="Z370" s="1">
        <f>IF(AND(ISERROR(IF(ScheduleCompile!U363="Off",0,IF(ScheduleCompile!U363="On",1,IF(ISNUMBER(ScheduleCompile!U363),ScheduleCompile!U363/1,IF(ISTEXT(ScheduleCompile!U363),IF(OR(ISNUMBER(FIND("5F",ScheduleCompile!U363)),ISNUMBER(FIND("0F",ScheduleCompile!U363)),ISNUMBER(FIND("8F",ScheduleCompile!U363)),ISNUMBER(FIND("1F",ScheduleCompile!U363)),ISNUMBER(FIND("2F",ScheduleCompile!U363)),ISNUMBER(FIND("3F",ScheduleCompile!U363)),ISNUMBER(FIND("6F",ScheduleCompile!U363)),ISNUMBER(FIND("7F",ScheduleCompile!U363)),ISNUMBER(FIND("9F",ScheduleCompile!U363)),ISNUMBER(FIND("4F",ScheduleCompile!U363))),VALUE(LEFT(ScheduleCompile!U363,FIND("F",ScheduleCompile!U363)-1)),ScheduleCompile!U363)))))),ISTEXT(ScheduleCompile!#REF!)),"ENDTABLE",IF(ISERROR(IF(ScheduleCompile!U363="Off",0,IF(ScheduleCompile!U363="On",1,IF(ISNUMBER(ScheduleCompile!U363),ScheduleCompile!U363/1,IF(ISTEXT(ScheduleCompile!U363),IF(OR(ISNUMBER(FIND("5F",ScheduleCompile!U363)),ISNUMBER(FIND("0F",ScheduleCompile!U363)),ISNUMBER(FIND("8F",ScheduleCompile!U363)),ISNUMBER(FIND("1F",ScheduleCompile!U363)),ISNUMBER(FIND("2F",ScheduleCompile!U363)),ISNUMBER(FIND("3F",ScheduleCompile!U363)),ISNUMBER(FIND("6F",ScheduleCompile!U363)),ISNUMBER(FIND("7F",ScheduleCompile!U363)),ISNUMBER(FIND("9F",ScheduleCompile!U363)),ISNUMBER(FIND("4F",ScheduleCompile!U363))),VALUE(LEFT(ScheduleCompile!U363,FIND("F",ScheduleCompile!U363)-1)),ScheduleCompile!U363)))))),"",IF(ScheduleCompile!U363="Off",0,IF(ScheduleCompile!U363="On",1,IF(ISNUMBER(ScheduleCompile!U363),ScheduleCompile!U363/1,IF(ISTEXT(ScheduleCompile!U363),IF(OR(ISNUMBER(FIND("5F",ScheduleCompile!U363)),ISNUMBER(FIND("0F",ScheduleCompile!U363)),ISNUMBER(FIND("8F",ScheduleCompile!U363)),ISNUMBER(FIND("1F",ScheduleCompile!U363)),ISNUMBER(FIND("2F",ScheduleCompile!U363)),ISNUMBER(FIND("3F",ScheduleCompile!U363)),ISNUMBER(FIND("6F",ScheduleCompile!U363)),ISNUMBER(FIND("7F",ScheduleCompile!U363)),ISNUMBER(FIND("9F",ScheduleCompile!U363)),ISNUMBER(FIND("4F",ScheduleCompile!U363))),VALUE(LEFT(ScheduleCompile!U363,FIND("F",ScheduleCompile!U363)-1)),ScheduleCompile!U363)))))))</f>
        <v>0.9</v>
      </c>
      <c r="AA370" s="1">
        <f>IF(AND(ISERROR(IF(ScheduleCompile!V363="Off",0,IF(ScheduleCompile!V363="On",1,IF(ISNUMBER(ScheduleCompile!V363),ScheduleCompile!V363/1,IF(ISTEXT(ScheduleCompile!V363),IF(OR(ISNUMBER(FIND("5F",ScheduleCompile!V363)),ISNUMBER(FIND("0F",ScheduleCompile!V363)),ISNUMBER(FIND("8F",ScheduleCompile!V363)),ISNUMBER(FIND("1F",ScheduleCompile!V363)),ISNUMBER(FIND("2F",ScheduleCompile!V363)),ISNUMBER(FIND("3F",ScheduleCompile!V363)),ISNUMBER(FIND("6F",ScheduleCompile!V363)),ISNUMBER(FIND("7F",ScheduleCompile!V363)),ISNUMBER(FIND("9F",ScheduleCompile!V363)),ISNUMBER(FIND("4F",ScheduleCompile!V363))),VALUE(LEFT(ScheduleCompile!V363,FIND("F",ScheduleCompile!V363)-1)),ScheduleCompile!V363)))))),ISTEXT(ScheduleCompile!#REF!)),"ENDTABLE",IF(ISERROR(IF(ScheduleCompile!V363="Off",0,IF(ScheduleCompile!V363="On",1,IF(ISNUMBER(ScheduleCompile!V363),ScheduleCompile!V363/1,IF(ISTEXT(ScheduleCompile!V363),IF(OR(ISNUMBER(FIND("5F",ScheduleCompile!V363)),ISNUMBER(FIND("0F",ScheduleCompile!V363)),ISNUMBER(FIND("8F",ScheduleCompile!V363)),ISNUMBER(FIND("1F",ScheduleCompile!V363)),ISNUMBER(FIND("2F",ScheduleCompile!V363)),ISNUMBER(FIND("3F",ScheduleCompile!V363)),ISNUMBER(FIND("6F",ScheduleCompile!V363)),ISNUMBER(FIND("7F",ScheduleCompile!V363)),ISNUMBER(FIND("9F",ScheduleCompile!V363)),ISNUMBER(FIND("4F",ScheduleCompile!V363))),VALUE(LEFT(ScheduleCompile!V363,FIND("F",ScheduleCompile!V363)-1)),ScheduleCompile!V363)))))),"",IF(ScheduleCompile!V363="Off",0,IF(ScheduleCompile!V363="On",1,IF(ISNUMBER(ScheduleCompile!V363),ScheduleCompile!V363/1,IF(ISTEXT(ScheduleCompile!V363),IF(OR(ISNUMBER(FIND("5F",ScheduleCompile!V363)),ISNUMBER(FIND("0F",ScheduleCompile!V363)),ISNUMBER(FIND("8F",ScheduleCompile!V363)),ISNUMBER(FIND("1F",ScheduleCompile!V363)),ISNUMBER(FIND("2F",ScheduleCompile!V363)),ISNUMBER(FIND("3F",ScheduleCompile!V363)),ISNUMBER(FIND("6F",ScheduleCompile!V363)),ISNUMBER(FIND("7F",ScheduleCompile!V363)),ISNUMBER(FIND("9F",ScheduleCompile!V363)),ISNUMBER(FIND("4F",ScheduleCompile!V363))),VALUE(LEFT(ScheduleCompile!V363,FIND("F",ScheduleCompile!V363)-1)),ScheduleCompile!V363)))))))</f>
        <v>0.9</v>
      </c>
      <c r="AB370" s="1">
        <f>IF(AND(ISERROR(IF(ScheduleCompile!W363="Off",0,IF(ScheduleCompile!W363="On",1,IF(ISNUMBER(ScheduleCompile!W363),ScheduleCompile!W363/1,IF(ISTEXT(ScheduleCompile!W363),IF(OR(ISNUMBER(FIND("5F",ScheduleCompile!W363)),ISNUMBER(FIND("0F",ScheduleCompile!W363)),ISNUMBER(FIND("8F",ScheduleCompile!W363)),ISNUMBER(FIND("1F",ScheduleCompile!W363)),ISNUMBER(FIND("2F",ScheduleCompile!W363)),ISNUMBER(FIND("3F",ScheduleCompile!W363)),ISNUMBER(FIND("6F",ScheduleCompile!W363)),ISNUMBER(FIND("7F",ScheduleCompile!W363)),ISNUMBER(FIND("9F",ScheduleCompile!W363)),ISNUMBER(FIND("4F",ScheduleCompile!W363))),VALUE(LEFT(ScheduleCompile!W363,FIND("F",ScheduleCompile!W363)-1)),ScheduleCompile!W363)))))),ISTEXT(ScheduleCompile!#REF!)),"ENDTABLE",IF(ISERROR(IF(ScheduleCompile!W363="Off",0,IF(ScheduleCompile!W363="On",1,IF(ISNUMBER(ScheduleCompile!W363),ScheduleCompile!W363/1,IF(ISTEXT(ScheduleCompile!W363),IF(OR(ISNUMBER(FIND("5F",ScheduleCompile!W363)),ISNUMBER(FIND("0F",ScheduleCompile!W363)),ISNUMBER(FIND("8F",ScheduleCompile!W363)),ISNUMBER(FIND("1F",ScheduleCompile!W363)),ISNUMBER(FIND("2F",ScheduleCompile!W363)),ISNUMBER(FIND("3F",ScheduleCompile!W363)),ISNUMBER(FIND("6F",ScheduleCompile!W363)),ISNUMBER(FIND("7F",ScheduleCompile!W363)),ISNUMBER(FIND("9F",ScheduleCompile!W363)),ISNUMBER(FIND("4F",ScheduleCompile!W363))),VALUE(LEFT(ScheduleCompile!W363,FIND("F",ScheduleCompile!W363)-1)),ScheduleCompile!W363)))))),"",IF(ScheduleCompile!W363="Off",0,IF(ScheduleCompile!W363="On",1,IF(ISNUMBER(ScheduleCompile!W363),ScheduleCompile!W363/1,IF(ISTEXT(ScheduleCompile!W363),IF(OR(ISNUMBER(FIND("5F",ScheduleCompile!W363)),ISNUMBER(FIND("0F",ScheduleCompile!W363)),ISNUMBER(FIND("8F",ScheduleCompile!W363)),ISNUMBER(FIND("1F",ScheduleCompile!W363)),ISNUMBER(FIND("2F",ScheduleCompile!W363)),ISNUMBER(FIND("3F",ScheduleCompile!W363)),ISNUMBER(FIND("6F",ScheduleCompile!W363)),ISNUMBER(FIND("7F",ScheduleCompile!W363)),ISNUMBER(FIND("9F",ScheduleCompile!W363)),ISNUMBER(FIND("4F",ScheduleCompile!W363))),VALUE(LEFT(ScheduleCompile!W363,FIND("F",ScheduleCompile!W363)-1)),ScheduleCompile!W363)))))))</f>
        <v>0.9</v>
      </c>
      <c r="AC370" s="1">
        <f>IF(AND(ISERROR(IF(ScheduleCompile!X363="Off",0,IF(ScheduleCompile!X363="On",1,IF(ISNUMBER(ScheduleCompile!X363),ScheduleCompile!X363/1,IF(ISTEXT(ScheduleCompile!X363),IF(OR(ISNUMBER(FIND("5F",ScheduleCompile!X363)),ISNUMBER(FIND("0F",ScheduleCompile!X363)),ISNUMBER(FIND("8F",ScheduleCompile!X363)),ISNUMBER(FIND("1F",ScheduleCompile!X363)),ISNUMBER(FIND("2F",ScheduleCompile!X363)),ISNUMBER(FIND("3F",ScheduleCompile!X363)),ISNUMBER(FIND("6F",ScheduleCompile!X363)),ISNUMBER(FIND("7F",ScheduleCompile!X363)),ISNUMBER(FIND("9F",ScheduleCompile!X363)),ISNUMBER(FIND("4F",ScheduleCompile!X363))),VALUE(LEFT(ScheduleCompile!X363,FIND("F",ScheduleCompile!X363)-1)),ScheduleCompile!X363)))))),ISTEXT(ScheduleCompile!#REF!)),"ENDTABLE",IF(ISERROR(IF(ScheduleCompile!X363="Off",0,IF(ScheduleCompile!X363="On",1,IF(ISNUMBER(ScheduleCompile!X363),ScheduleCompile!X363/1,IF(ISTEXT(ScheduleCompile!X363),IF(OR(ISNUMBER(FIND("5F",ScheduleCompile!X363)),ISNUMBER(FIND("0F",ScheduleCompile!X363)),ISNUMBER(FIND("8F",ScheduleCompile!X363)),ISNUMBER(FIND("1F",ScheduleCompile!X363)),ISNUMBER(FIND("2F",ScheduleCompile!X363)),ISNUMBER(FIND("3F",ScheduleCompile!X363)),ISNUMBER(FIND("6F",ScheduleCompile!X363)),ISNUMBER(FIND("7F",ScheduleCompile!X363)),ISNUMBER(FIND("9F",ScheduleCompile!X363)),ISNUMBER(FIND("4F",ScheduleCompile!X363))),VALUE(LEFT(ScheduleCompile!X363,FIND("F",ScheduleCompile!X363)-1)),ScheduleCompile!X363)))))),"",IF(ScheduleCompile!X363="Off",0,IF(ScheduleCompile!X363="On",1,IF(ISNUMBER(ScheduleCompile!X363),ScheduleCompile!X363/1,IF(ISTEXT(ScheduleCompile!X363),IF(OR(ISNUMBER(FIND("5F",ScheduleCompile!X363)),ISNUMBER(FIND("0F",ScheduleCompile!X363)),ISNUMBER(FIND("8F",ScheduleCompile!X363)),ISNUMBER(FIND("1F",ScheduleCompile!X363)),ISNUMBER(FIND("2F",ScheduleCompile!X363)),ISNUMBER(FIND("3F",ScheduleCompile!X363)),ISNUMBER(FIND("6F",ScheduleCompile!X363)),ISNUMBER(FIND("7F",ScheduleCompile!X363)),ISNUMBER(FIND("9F",ScheduleCompile!X363)),ISNUMBER(FIND("4F",ScheduleCompile!X363))),VALUE(LEFT(ScheduleCompile!X363,FIND("F",ScheduleCompile!X363)-1)),ScheduleCompile!X363)))))))</f>
        <v>0.9</v>
      </c>
      <c r="AD370" s="1">
        <f>IF(AND(ISERROR(IF(ScheduleCompile!Y363="Off",0,IF(ScheduleCompile!Y363="On",1,IF(ISNUMBER(ScheduleCompile!Y363),ScheduleCompile!Y363/1,IF(ISTEXT(ScheduleCompile!Y363),IF(OR(ISNUMBER(FIND("5F",ScheduleCompile!Y363)),ISNUMBER(FIND("0F",ScheduleCompile!Y363)),ISNUMBER(FIND("8F",ScheduleCompile!Y363)),ISNUMBER(FIND("1F",ScheduleCompile!Y363)),ISNUMBER(FIND("2F",ScheduleCompile!Y363)),ISNUMBER(FIND("3F",ScheduleCompile!Y363)),ISNUMBER(FIND("6F",ScheduleCompile!Y363)),ISNUMBER(FIND("7F",ScheduleCompile!Y363)),ISNUMBER(FIND("9F",ScheduleCompile!Y363)),ISNUMBER(FIND("4F",ScheduleCompile!Y363))),VALUE(LEFT(ScheduleCompile!Y363,FIND("F",ScheduleCompile!Y363)-1)),ScheduleCompile!Y363)))))),ISTEXT(ScheduleCompile!#REF!)),"ENDTABLE",IF(ISERROR(IF(ScheduleCompile!Y363="Off",0,IF(ScheduleCompile!Y363="On",1,IF(ISNUMBER(ScheduleCompile!Y363),ScheduleCompile!Y363/1,IF(ISTEXT(ScheduleCompile!Y363),IF(OR(ISNUMBER(FIND("5F",ScheduleCompile!Y363)),ISNUMBER(FIND("0F",ScheduleCompile!Y363)),ISNUMBER(FIND("8F",ScheduleCompile!Y363)),ISNUMBER(FIND("1F",ScheduleCompile!Y363)),ISNUMBER(FIND("2F",ScheduleCompile!Y363)),ISNUMBER(FIND("3F",ScheduleCompile!Y363)),ISNUMBER(FIND("6F",ScheduleCompile!Y363)),ISNUMBER(FIND("7F",ScheduleCompile!Y363)),ISNUMBER(FIND("9F",ScheduleCompile!Y363)),ISNUMBER(FIND("4F",ScheduleCompile!Y363))),VALUE(LEFT(ScheduleCompile!Y363,FIND("F",ScheduleCompile!Y363)-1)),ScheduleCompile!Y363)))))),"",IF(ScheduleCompile!Y363="Off",0,IF(ScheduleCompile!Y363="On",1,IF(ISNUMBER(ScheduleCompile!Y363),ScheduleCompile!Y363/1,IF(ISTEXT(ScheduleCompile!Y363),IF(OR(ISNUMBER(FIND("5F",ScheduleCompile!Y363)),ISNUMBER(FIND("0F",ScheduleCompile!Y363)),ISNUMBER(FIND("8F",ScheduleCompile!Y363)),ISNUMBER(FIND("1F",ScheduleCompile!Y363)),ISNUMBER(FIND("2F",ScheduleCompile!Y363)),ISNUMBER(FIND("3F",ScheduleCompile!Y363)),ISNUMBER(FIND("6F",ScheduleCompile!Y363)),ISNUMBER(FIND("7F",ScheduleCompile!Y363)),ISNUMBER(FIND("9F",ScheduleCompile!Y363)),ISNUMBER(FIND("4F",ScheduleCompile!Y363))),VALUE(LEFT(ScheduleCompile!Y363,FIND("F",ScheduleCompile!Y363)-1)),ScheduleCompile!Y363)))))))</f>
        <v>0.9</v>
      </c>
    </row>
    <row r="371" spans="1:30" x14ac:dyDescent="0.25">
      <c r="A371" t="str">
        <f t="shared" si="23"/>
        <v>SchDay "ResidentialLivingRefrigerationSun"  Type = "Fraction" Hr = (0.9, 0.9, 0.9, 0.9, 0.9, 0.9, 0.9, 0.9, 0.9, 0.9, 0.9, 0.9, 0.9, 0.9, 0.9, 0.9, 0.9, 0.9, 0.9, 0.9, 0.9, 0.9, 0.9, 0.9) ..</v>
      </c>
      <c r="B371" s="1" t="s">
        <v>623</v>
      </c>
      <c r="C371" t="str">
        <f t="shared" si="24"/>
        <v xml:space="preserve">SchDay "ResidentialLivingRefrigerationSun"  Type = "Fraction" Hr = </v>
      </c>
      <c r="D371" t="str">
        <f t="shared" si="25"/>
        <v>(0.9, 0.9, 0.9, 0.9, 0.9, 0.9, 0.9, 0.9, 0.9, 0.9, 0.9, 0.9, 0.9, 0.9, 0.9, 0.9, 0.9, 0.9, 0.9, 0.9, 0.9, 0.9, 0.9, 0.9) ..</v>
      </c>
      <c r="E371" s="30" t="str">
        <f>ScheduleCompile!A364</f>
        <v>ResidentialLivingRefrigerationSun</v>
      </c>
      <c r="F371" t="str">
        <f t="shared" si="26"/>
        <v>Fraction</v>
      </c>
      <c r="G371" s="1">
        <f>IF(AND(ISERROR(IF(ScheduleCompile!B364="Off",0,IF(ScheduleCompile!B364="On",1,IF(ISNUMBER(ScheduleCompile!B364),ScheduleCompile!B364/1,IF(ISTEXT(ScheduleCompile!B364),IF(OR(ISNUMBER(FIND("5F",ScheduleCompile!B364)),ISNUMBER(FIND("0F",ScheduleCompile!B364)),ISNUMBER(FIND("8F",ScheduleCompile!B364)),ISNUMBER(FIND("1F",ScheduleCompile!B364)),ISNUMBER(FIND("2F",ScheduleCompile!B364)),ISNUMBER(FIND("3F",ScheduleCompile!B364)),ISNUMBER(FIND("6F",ScheduleCompile!B364)),ISNUMBER(FIND("7F",ScheduleCompile!B364)),ISNUMBER(FIND("9F",ScheduleCompile!B364)),ISNUMBER(FIND("4F",ScheduleCompile!B364))),VALUE(LEFT(ScheduleCompile!B364,FIND("F",ScheduleCompile!B364)-1)),ScheduleCompile!B364)))))),ISTEXT(ScheduleCompile!#REF!)),"ENDTABLE",IF(ISERROR(IF(ScheduleCompile!B364="Off",0,IF(ScheduleCompile!B364="On",1,IF(ISNUMBER(ScheduleCompile!B364),ScheduleCompile!B364/1,IF(ISTEXT(ScheduleCompile!B364),IF(OR(ISNUMBER(FIND("5F",ScheduleCompile!B364)),ISNUMBER(FIND("0F",ScheduleCompile!B364)),ISNUMBER(FIND("8F",ScheduleCompile!B364)),ISNUMBER(FIND("1F",ScheduleCompile!B364)),ISNUMBER(FIND("2F",ScheduleCompile!B364)),ISNUMBER(FIND("3F",ScheduleCompile!B364)),ISNUMBER(FIND("6F",ScheduleCompile!B364)),ISNUMBER(FIND("7F",ScheduleCompile!B364)),ISNUMBER(FIND("9F",ScheduleCompile!B364)),ISNUMBER(FIND("4F",ScheduleCompile!B364))),VALUE(LEFT(ScheduleCompile!B364,FIND("F",ScheduleCompile!B364)-1)),ScheduleCompile!B364)))))),"",IF(ScheduleCompile!B364="Off",0,IF(ScheduleCompile!B364="On",1,IF(ISNUMBER(ScheduleCompile!B364),ScheduleCompile!B364/1,IF(ISTEXT(ScheduleCompile!B364),IF(OR(ISNUMBER(FIND("5F",ScheduleCompile!B364)),ISNUMBER(FIND("0F",ScheduleCompile!B364)),ISNUMBER(FIND("8F",ScheduleCompile!B364)),ISNUMBER(FIND("1F",ScheduleCompile!B364)),ISNUMBER(FIND("2F",ScheduleCompile!B364)),ISNUMBER(FIND("3F",ScheduleCompile!B364)),ISNUMBER(FIND("6F",ScheduleCompile!B364)),ISNUMBER(FIND("7F",ScheduleCompile!B364)),ISNUMBER(FIND("9F",ScheduleCompile!B364)),ISNUMBER(FIND("4F",ScheduleCompile!B364))),VALUE(LEFT(ScheduleCompile!B364,FIND("F",ScheduleCompile!B364)-1)),ScheduleCompile!B364)))))))</f>
        <v>0.9</v>
      </c>
      <c r="H371" s="1">
        <f>IF(AND(ISERROR(IF(ScheduleCompile!C364="Off",0,IF(ScheduleCompile!C364="On",1,IF(ISNUMBER(ScheduleCompile!C364),ScheduleCompile!C364/1,IF(ISTEXT(ScheduleCompile!C364),IF(OR(ISNUMBER(FIND("5F",ScheduleCompile!C364)),ISNUMBER(FIND("0F",ScheduleCompile!C364)),ISNUMBER(FIND("8F",ScheduleCompile!C364)),ISNUMBER(FIND("1F",ScheduleCompile!C364)),ISNUMBER(FIND("2F",ScheduleCompile!C364)),ISNUMBER(FIND("3F",ScheduleCompile!C364)),ISNUMBER(FIND("6F",ScheduleCompile!C364)),ISNUMBER(FIND("7F",ScheduleCompile!C364)),ISNUMBER(FIND("9F",ScheduleCompile!C364)),ISNUMBER(FIND("4F",ScheduleCompile!C364))),VALUE(LEFT(ScheduleCompile!C364,FIND("F",ScheduleCompile!C364)-1)),ScheduleCompile!C364)))))),ISTEXT(ScheduleCompile!#REF!)),"ENDTABLE",IF(ISERROR(IF(ScheduleCompile!C364="Off",0,IF(ScheduleCompile!C364="On",1,IF(ISNUMBER(ScheduleCompile!C364),ScheduleCompile!C364/1,IF(ISTEXT(ScheduleCompile!C364),IF(OR(ISNUMBER(FIND("5F",ScheduleCompile!C364)),ISNUMBER(FIND("0F",ScheduleCompile!C364)),ISNUMBER(FIND("8F",ScheduleCompile!C364)),ISNUMBER(FIND("1F",ScheduleCompile!C364)),ISNUMBER(FIND("2F",ScheduleCompile!C364)),ISNUMBER(FIND("3F",ScheduleCompile!C364)),ISNUMBER(FIND("6F",ScheduleCompile!C364)),ISNUMBER(FIND("7F",ScheduleCompile!C364)),ISNUMBER(FIND("9F",ScheduleCompile!C364)),ISNUMBER(FIND("4F",ScheduleCompile!C364))),VALUE(LEFT(ScheduleCompile!C364,FIND("F",ScheduleCompile!C364)-1)),ScheduleCompile!C364)))))),"",IF(ScheduleCompile!C364="Off",0,IF(ScheduleCompile!C364="On",1,IF(ISNUMBER(ScheduleCompile!C364),ScheduleCompile!C364/1,IF(ISTEXT(ScheduleCompile!C364),IF(OR(ISNUMBER(FIND("5F",ScheduleCompile!C364)),ISNUMBER(FIND("0F",ScheduleCompile!C364)),ISNUMBER(FIND("8F",ScheduleCompile!C364)),ISNUMBER(FIND("1F",ScheduleCompile!C364)),ISNUMBER(FIND("2F",ScheduleCompile!C364)),ISNUMBER(FIND("3F",ScheduleCompile!C364)),ISNUMBER(FIND("6F",ScheduleCompile!C364)),ISNUMBER(FIND("7F",ScheduleCompile!C364)),ISNUMBER(FIND("9F",ScheduleCompile!C364)),ISNUMBER(FIND("4F",ScheduleCompile!C364))),VALUE(LEFT(ScheduleCompile!C364,FIND("F",ScheduleCompile!C364)-1)),ScheduleCompile!C364)))))))</f>
        <v>0.9</v>
      </c>
      <c r="I371" s="1">
        <f>IF(AND(ISERROR(IF(ScheduleCompile!D364="Off",0,IF(ScheduleCompile!D364="On",1,IF(ISNUMBER(ScheduleCompile!D364),ScheduleCompile!D364/1,IF(ISTEXT(ScheduleCompile!D364),IF(OR(ISNUMBER(FIND("5F",ScheduleCompile!D364)),ISNUMBER(FIND("0F",ScheduleCompile!D364)),ISNUMBER(FIND("8F",ScheduleCompile!D364)),ISNUMBER(FIND("1F",ScheduleCompile!D364)),ISNUMBER(FIND("2F",ScheduleCompile!D364)),ISNUMBER(FIND("3F",ScheduleCompile!D364)),ISNUMBER(FIND("6F",ScheduleCompile!D364)),ISNUMBER(FIND("7F",ScheduleCompile!D364)),ISNUMBER(FIND("9F",ScheduleCompile!D364)),ISNUMBER(FIND("4F",ScheduleCompile!D364))),VALUE(LEFT(ScheduleCompile!D364,FIND("F",ScheduleCompile!D364)-1)),ScheduleCompile!D364)))))),ISTEXT(ScheduleCompile!#REF!)),"ENDTABLE",IF(ISERROR(IF(ScheduleCompile!D364="Off",0,IF(ScheduleCompile!D364="On",1,IF(ISNUMBER(ScheduleCompile!D364),ScheduleCompile!D364/1,IF(ISTEXT(ScheduleCompile!D364),IF(OR(ISNUMBER(FIND("5F",ScheduleCompile!D364)),ISNUMBER(FIND("0F",ScheduleCompile!D364)),ISNUMBER(FIND("8F",ScheduleCompile!D364)),ISNUMBER(FIND("1F",ScheduleCompile!D364)),ISNUMBER(FIND("2F",ScheduleCompile!D364)),ISNUMBER(FIND("3F",ScheduleCompile!D364)),ISNUMBER(FIND("6F",ScheduleCompile!D364)),ISNUMBER(FIND("7F",ScheduleCompile!D364)),ISNUMBER(FIND("9F",ScheduleCompile!D364)),ISNUMBER(FIND("4F",ScheduleCompile!D364))),VALUE(LEFT(ScheduleCompile!D364,FIND("F",ScheduleCompile!D364)-1)),ScheduleCompile!D364)))))),"",IF(ScheduleCompile!D364="Off",0,IF(ScheduleCompile!D364="On",1,IF(ISNUMBER(ScheduleCompile!D364),ScheduleCompile!D364/1,IF(ISTEXT(ScheduleCompile!D364),IF(OR(ISNUMBER(FIND("5F",ScheduleCompile!D364)),ISNUMBER(FIND("0F",ScheduleCompile!D364)),ISNUMBER(FIND("8F",ScheduleCompile!D364)),ISNUMBER(FIND("1F",ScheduleCompile!D364)),ISNUMBER(FIND("2F",ScheduleCompile!D364)),ISNUMBER(FIND("3F",ScheduleCompile!D364)),ISNUMBER(FIND("6F",ScheduleCompile!D364)),ISNUMBER(FIND("7F",ScheduleCompile!D364)),ISNUMBER(FIND("9F",ScheduleCompile!D364)),ISNUMBER(FIND("4F",ScheduleCompile!D364))),VALUE(LEFT(ScheduleCompile!D364,FIND("F",ScheduleCompile!D364)-1)),ScheduleCompile!D364)))))))</f>
        <v>0.9</v>
      </c>
      <c r="J371" s="1">
        <f>IF(AND(ISERROR(IF(ScheduleCompile!E364="Off",0,IF(ScheduleCompile!E364="On",1,IF(ISNUMBER(ScheduleCompile!E364),ScheduleCompile!E364/1,IF(ISTEXT(ScheduleCompile!E364),IF(OR(ISNUMBER(FIND("5F",ScheduleCompile!E364)),ISNUMBER(FIND("0F",ScheduleCompile!E364)),ISNUMBER(FIND("8F",ScheduleCompile!E364)),ISNUMBER(FIND("1F",ScheduleCompile!E364)),ISNUMBER(FIND("2F",ScheduleCompile!E364)),ISNUMBER(FIND("3F",ScheduleCompile!E364)),ISNUMBER(FIND("6F",ScheduleCompile!E364)),ISNUMBER(FIND("7F",ScheduleCompile!E364)),ISNUMBER(FIND("9F",ScheduleCompile!E364)),ISNUMBER(FIND("4F",ScheduleCompile!E364))),VALUE(LEFT(ScheduleCompile!E364,FIND("F",ScheduleCompile!E364)-1)),ScheduleCompile!E364)))))),ISTEXT(ScheduleCompile!#REF!)),"ENDTABLE",IF(ISERROR(IF(ScheduleCompile!E364="Off",0,IF(ScheduleCompile!E364="On",1,IF(ISNUMBER(ScheduleCompile!E364),ScheduleCompile!E364/1,IF(ISTEXT(ScheduleCompile!E364),IF(OR(ISNUMBER(FIND("5F",ScheduleCompile!E364)),ISNUMBER(FIND("0F",ScheduleCompile!E364)),ISNUMBER(FIND("8F",ScheduleCompile!E364)),ISNUMBER(FIND("1F",ScheduleCompile!E364)),ISNUMBER(FIND("2F",ScheduleCompile!E364)),ISNUMBER(FIND("3F",ScheduleCompile!E364)),ISNUMBER(FIND("6F",ScheduleCompile!E364)),ISNUMBER(FIND("7F",ScheduleCompile!E364)),ISNUMBER(FIND("9F",ScheduleCompile!E364)),ISNUMBER(FIND("4F",ScheduleCompile!E364))),VALUE(LEFT(ScheduleCompile!E364,FIND("F",ScheduleCompile!E364)-1)),ScheduleCompile!E364)))))),"",IF(ScheduleCompile!E364="Off",0,IF(ScheduleCompile!E364="On",1,IF(ISNUMBER(ScheduleCompile!E364),ScheduleCompile!E364/1,IF(ISTEXT(ScheduleCompile!E364),IF(OR(ISNUMBER(FIND("5F",ScheduleCompile!E364)),ISNUMBER(FIND("0F",ScheduleCompile!E364)),ISNUMBER(FIND("8F",ScheduleCompile!E364)),ISNUMBER(FIND("1F",ScheduleCompile!E364)),ISNUMBER(FIND("2F",ScheduleCompile!E364)),ISNUMBER(FIND("3F",ScheduleCompile!E364)),ISNUMBER(FIND("6F",ScheduleCompile!E364)),ISNUMBER(FIND("7F",ScheduleCompile!E364)),ISNUMBER(FIND("9F",ScheduleCompile!E364)),ISNUMBER(FIND("4F",ScheduleCompile!E364))),VALUE(LEFT(ScheduleCompile!E364,FIND("F",ScheduleCompile!E364)-1)),ScheduleCompile!E364)))))))</f>
        <v>0.9</v>
      </c>
      <c r="K371" s="1">
        <f>IF(AND(ISERROR(IF(ScheduleCompile!F364="Off",0,IF(ScheduleCompile!F364="On",1,IF(ISNUMBER(ScheduleCompile!F364),ScheduleCompile!F364/1,IF(ISTEXT(ScheduleCompile!F364),IF(OR(ISNUMBER(FIND("5F",ScheduleCompile!F364)),ISNUMBER(FIND("0F",ScheduleCompile!F364)),ISNUMBER(FIND("8F",ScheduleCompile!F364)),ISNUMBER(FIND("1F",ScheduleCompile!F364)),ISNUMBER(FIND("2F",ScheduleCompile!F364)),ISNUMBER(FIND("3F",ScheduleCompile!F364)),ISNUMBER(FIND("6F",ScheduleCompile!F364)),ISNUMBER(FIND("7F",ScheduleCompile!F364)),ISNUMBER(FIND("9F",ScheduleCompile!F364)),ISNUMBER(FIND("4F",ScheduleCompile!F364))),VALUE(LEFT(ScheduleCompile!F364,FIND("F",ScheduleCompile!F364)-1)),ScheduleCompile!F364)))))),ISTEXT(ScheduleCompile!#REF!)),"ENDTABLE",IF(ISERROR(IF(ScheduleCompile!F364="Off",0,IF(ScheduleCompile!F364="On",1,IF(ISNUMBER(ScheduleCompile!F364),ScheduleCompile!F364/1,IF(ISTEXT(ScheduleCompile!F364),IF(OR(ISNUMBER(FIND("5F",ScheduleCompile!F364)),ISNUMBER(FIND("0F",ScheduleCompile!F364)),ISNUMBER(FIND("8F",ScheduleCompile!F364)),ISNUMBER(FIND("1F",ScheduleCompile!F364)),ISNUMBER(FIND("2F",ScheduleCompile!F364)),ISNUMBER(FIND("3F",ScheduleCompile!F364)),ISNUMBER(FIND("6F",ScheduleCompile!F364)),ISNUMBER(FIND("7F",ScheduleCompile!F364)),ISNUMBER(FIND("9F",ScheduleCompile!F364)),ISNUMBER(FIND("4F",ScheduleCompile!F364))),VALUE(LEFT(ScheduleCompile!F364,FIND("F",ScheduleCompile!F364)-1)),ScheduleCompile!F364)))))),"",IF(ScheduleCompile!F364="Off",0,IF(ScheduleCompile!F364="On",1,IF(ISNUMBER(ScheduleCompile!F364),ScheduleCompile!F364/1,IF(ISTEXT(ScheduleCompile!F364),IF(OR(ISNUMBER(FIND("5F",ScheduleCompile!F364)),ISNUMBER(FIND("0F",ScheduleCompile!F364)),ISNUMBER(FIND("8F",ScheduleCompile!F364)),ISNUMBER(FIND("1F",ScheduleCompile!F364)),ISNUMBER(FIND("2F",ScheduleCompile!F364)),ISNUMBER(FIND("3F",ScheduleCompile!F364)),ISNUMBER(FIND("6F",ScheduleCompile!F364)),ISNUMBER(FIND("7F",ScheduleCompile!F364)),ISNUMBER(FIND("9F",ScheduleCompile!F364)),ISNUMBER(FIND("4F",ScheduleCompile!F364))),VALUE(LEFT(ScheduleCompile!F364,FIND("F",ScheduleCompile!F364)-1)),ScheduleCompile!F364)))))))</f>
        <v>0.9</v>
      </c>
      <c r="L371" s="1">
        <f>IF(AND(ISERROR(IF(ScheduleCompile!G364="Off",0,IF(ScheduleCompile!G364="On",1,IF(ISNUMBER(ScheduleCompile!G364),ScheduleCompile!G364/1,IF(ISTEXT(ScheduleCompile!G364),IF(OR(ISNUMBER(FIND("5F",ScheduleCompile!G364)),ISNUMBER(FIND("0F",ScheduleCompile!G364)),ISNUMBER(FIND("8F",ScheduleCompile!G364)),ISNUMBER(FIND("1F",ScheduleCompile!G364)),ISNUMBER(FIND("2F",ScheduleCompile!G364)),ISNUMBER(FIND("3F",ScheduleCompile!G364)),ISNUMBER(FIND("6F",ScheduleCompile!G364)),ISNUMBER(FIND("7F",ScheduleCompile!G364)),ISNUMBER(FIND("9F",ScheduleCompile!G364)),ISNUMBER(FIND("4F",ScheduleCompile!G364))),VALUE(LEFT(ScheduleCompile!G364,FIND("F",ScheduleCompile!G364)-1)),ScheduleCompile!G364)))))),ISTEXT(ScheduleCompile!#REF!)),"ENDTABLE",IF(ISERROR(IF(ScheduleCompile!G364="Off",0,IF(ScheduleCompile!G364="On",1,IF(ISNUMBER(ScheduleCompile!G364),ScheduleCompile!G364/1,IF(ISTEXT(ScheduleCompile!G364),IF(OR(ISNUMBER(FIND("5F",ScheduleCompile!G364)),ISNUMBER(FIND("0F",ScheduleCompile!G364)),ISNUMBER(FIND("8F",ScheduleCompile!G364)),ISNUMBER(FIND("1F",ScheduleCompile!G364)),ISNUMBER(FIND("2F",ScheduleCompile!G364)),ISNUMBER(FIND("3F",ScheduleCompile!G364)),ISNUMBER(FIND("6F",ScheduleCompile!G364)),ISNUMBER(FIND("7F",ScheduleCompile!G364)),ISNUMBER(FIND("9F",ScheduleCompile!G364)),ISNUMBER(FIND("4F",ScheduleCompile!G364))),VALUE(LEFT(ScheduleCompile!G364,FIND("F",ScheduleCompile!G364)-1)),ScheduleCompile!G364)))))),"",IF(ScheduleCompile!G364="Off",0,IF(ScheduleCompile!G364="On",1,IF(ISNUMBER(ScheduleCompile!G364),ScheduleCompile!G364/1,IF(ISTEXT(ScheduleCompile!G364),IF(OR(ISNUMBER(FIND("5F",ScheduleCompile!G364)),ISNUMBER(FIND("0F",ScheduleCompile!G364)),ISNUMBER(FIND("8F",ScheduleCompile!G364)),ISNUMBER(FIND("1F",ScheduleCompile!G364)),ISNUMBER(FIND("2F",ScheduleCompile!G364)),ISNUMBER(FIND("3F",ScheduleCompile!G364)),ISNUMBER(FIND("6F",ScheduleCompile!G364)),ISNUMBER(FIND("7F",ScheduleCompile!G364)),ISNUMBER(FIND("9F",ScheduleCompile!G364)),ISNUMBER(FIND("4F",ScheduleCompile!G364))),VALUE(LEFT(ScheduleCompile!G364,FIND("F",ScheduleCompile!G364)-1)),ScheduleCompile!G364)))))))</f>
        <v>0.9</v>
      </c>
      <c r="M371" s="1">
        <f>IF(AND(ISERROR(IF(ScheduleCompile!H364="Off",0,IF(ScheduleCompile!H364="On",1,IF(ISNUMBER(ScheduleCompile!H364),ScheduleCompile!H364/1,IF(ISTEXT(ScheduleCompile!H364),IF(OR(ISNUMBER(FIND("5F",ScheduleCompile!H364)),ISNUMBER(FIND("0F",ScheduleCompile!H364)),ISNUMBER(FIND("8F",ScheduleCompile!H364)),ISNUMBER(FIND("1F",ScheduleCompile!H364)),ISNUMBER(FIND("2F",ScheduleCompile!H364)),ISNUMBER(FIND("3F",ScheduleCompile!H364)),ISNUMBER(FIND("6F",ScheduleCompile!H364)),ISNUMBER(FIND("7F",ScheduleCompile!H364)),ISNUMBER(FIND("9F",ScheduleCompile!H364)),ISNUMBER(FIND("4F",ScheduleCompile!H364))),VALUE(LEFT(ScheduleCompile!H364,FIND("F",ScheduleCompile!H364)-1)),ScheduleCompile!H364)))))),ISTEXT(ScheduleCompile!#REF!)),"ENDTABLE",IF(ISERROR(IF(ScheduleCompile!H364="Off",0,IF(ScheduleCompile!H364="On",1,IF(ISNUMBER(ScheduleCompile!H364),ScheduleCompile!H364/1,IF(ISTEXT(ScheduleCompile!H364),IF(OR(ISNUMBER(FIND("5F",ScheduleCompile!H364)),ISNUMBER(FIND("0F",ScheduleCompile!H364)),ISNUMBER(FIND("8F",ScheduleCompile!H364)),ISNUMBER(FIND("1F",ScheduleCompile!H364)),ISNUMBER(FIND("2F",ScheduleCompile!H364)),ISNUMBER(FIND("3F",ScheduleCompile!H364)),ISNUMBER(FIND("6F",ScheduleCompile!H364)),ISNUMBER(FIND("7F",ScheduleCompile!H364)),ISNUMBER(FIND("9F",ScheduleCompile!H364)),ISNUMBER(FIND("4F",ScheduleCompile!H364))),VALUE(LEFT(ScheduleCompile!H364,FIND("F",ScheduleCompile!H364)-1)),ScheduleCompile!H364)))))),"",IF(ScheduleCompile!H364="Off",0,IF(ScheduleCompile!H364="On",1,IF(ISNUMBER(ScheduleCompile!H364),ScheduleCompile!H364/1,IF(ISTEXT(ScheduleCompile!H364),IF(OR(ISNUMBER(FIND("5F",ScheduleCompile!H364)),ISNUMBER(FIND("0F",ScheduleCompile!H364)),ISNUMBER(FIND("8F",ScheduleCompile!H364)),ISNUMBER(FIND("1F",ScheduleCompile!H364)),ISNUMBER(FIND("2F",ScheduleCompile!H364)),ISNUMBER(FIND("3F",ScheduleCompile!H364)),ISNUMBER(FIND("6F",ScheduleCompile!H364)),ISNUMBER(FIND("7F",ScheduleCompile!H364)),ISNUMBER(FIND("9F",ScheduleCompile!H364)),ISNUMBER(FIND("4F",ScheduleCompile!H364))),VALUE(LEFT(ScheduleCompile!H364,FIND("F",ScheduleCompile!H364)-1)),ScheduleCompile!H364)))))))</f>
        <v>0.9</v>
      </c>
      <c r="N371" s="1">
        <f>IF(AND(ISERROR(IF(ScheduleCompile!I364="Off",0,IF(ScheduleCompile!I364="On",1,IF(ISNUMBER(ScheduleCompile!I364),ScheduleCompile!I364/1,IF(ISTEXT(ScheduleCompile!I364),IF(OR(ISNUMBER(FIND("5F",ScheduleCompile!I364)),ISNUMBER(FIND("0F",ScheduleCompile!I364)),ISNUMBER(FIND("8F",ScheduleCompile!I364)),ISNUMBER(FIND("1F",ScheduleCompile!I364)),ISNUMBER(FIND("2F",ScheduleCompile!I364)),ISNUMBER(FIND("3F",ScheduleCompile!I364)),ISNUMBER(FIND("6F",ScheduleCompile!I364)),ISNUMBER(FIND("7F",ScheduleCompile!I364)),ISNUMBER(FIND("9F",ScheduleCompile!I364)),ISNUMBER(FIND("4F",ScheduleCompile!I364))),VALUE(LEFT(ScheduleCompile!I364,FIND("F",ScheduleCompile!I364)-1)),ScheduleCompile!I364)))))),ISTEXT(ScheduleCompile!#REF!)),"ENDTABLE",IF(ISERROR(IF(ScheduleCompile!I364="Off",0,IF(ScheduleCompile!I364="On",1,IF(ISNUMBER(ScheduleCompile!I364),ScheduleCompile!I364/1,IF(ISTEXT(ScheduleCompile!I364),IF(OR(ISNUMBER(FIND("5F",ScheduleCompile!I364)),ISNUMBER(FIND("0F",ScheduleCompile!I364)),ISNUMBER(FIND("8F",ScheduleCompile!I364)),ISNUMBER(FIND("1F",ScheduleCompile!I364)),ISNUMBER(FIND("2F",ScheduleCompile!I364)),ISNUMBER(FIND("3F",ScheduleCompile!I364)),ISNUMBER(FIND("6F",ScheduleCompile!I364)),ISNUMBER(FIND("7F",ScheduleCompile!I364)),ISNUMBER(FIND("9F",ScheduleCompile!I364)),ISNUMBER(FIND("4F",ScheduleCompile!I364))),VALUE(LEFT(ScheduleCompile!I364,FIND("F",ScheduleCompile!I364)-1)),ScheduleCompile!I364)))))),"",IF(ScheduleCompile!I364="Off",0,IF(ScheduleCompile!I364="On",1,IF(ISNUMBER(ScheduleCompile!I364),ScheduleCompile!I364/1,IF(ISTEXT(ScheduleCompile!I364),IF(OR(ISNUMBER(FIND("5F",ScheduleCompile!I364)),ISNUMBER(FIND("0F",ScheduleCompile!I364)),ISNUMBER(FIND("8F",ScheduleCompile!I364)),ISNUMBER(FIND("1F",ScheduleCompile!I364)),ISNUMBER(FIND("2F",ScheduleCompile!I364)),ISNUMBER(FIND("3F",ScheduleCompile!I364)),ISNUMBER(FIND("6F",ScheduleCompile!I364)),ISNUMBER(FIND("7F",ScheduleCompile!I364)),ISNUMBER(FIND("9F",ScheduleCompile!I364)),ISNUMBER(FIND("4F",ScheduleCompile!I364))),VALUE(LEFT(ScheduleCompile!I364,FIND("F",ScheduleCompile!I364)-1)),ScheduleCompile!I364)))))))</f>
        <v>0.9</v>
      </c>
      <c r="O371" s="1">
        <f>IF(AND(ISERROR(IF(ScheduleCompile!J364="Off",0,IF(ScheduleCompile!J364="On",1,IF(ISNUMBER(ScheduleCompile!J364),ScheduleCompile!J364/1,IF(ISTEXT(ScheduleCompile!J364),IF(OR(ISNUMBER(FIND("5F",ScheduleCompile!J364)),ISNUMBER(FIND("0F",ScheduleCompile!J364)),ISNUMBER(FIND("8F",ScheduleCompile!J364)),ISNUMBER(FIND("1F",ScheduleCompile!J364)),ISNUMBER(FIND("2F",ScheduleCompile!J364)),ISNUMBER(FIND("3F",ScheduleCompile!J364)),ISNUMBER(FIND("6F",ScheduleCompile!J364)),ISNUMBER(FIND("7F",ScheduleCompile!J364)),ISNUMBER(FIND("9F",ScheduleCompile!J364)),ISNUMBER(FIND("4F",ScheduleCompile!J364))),VALUE(LEFT(ScheduleCompile!J364,FIND("F",ScheduleCompile!J364)-1)),ScheduleCompile!J364)))))),ISTEXT(ScheduleCompile!#REF!)),"ENDTABLE",IF(ISERROR(IF(ScheduleCompile!J364="Off",0,IF(ScheduleCompile!J364="On",1,IF(ISNUMBER(ScheduleCompile!J364),ScheduleCompile!J364/1,IF(ISTEXT(ScheduleCompile!J364),IF(OR(ISNUMBER(FIND("5F",ScheduleCompile!J364)),ISNUMBER(FIND("0F",ScheduleCompile!J364)),ISNUMBER(FIND("8F",ScheduleCompile!J364)),ISNUMBER(FIND("1F",ScheduleCompile!J364)),ISNUMBER(FIND("2F",ScheduleCompile!J364)),ISNUMBER(FIND("3F",ScheduleCompile!J364)),ISNUMBER(FIND("6F",ScheduleCompile!J364)),ISNUMBER(FIND("7F",ScheduleCompile!J364)),ISNUMBER(FIND("9F",ScheduleCompile!J364)),ISNUMBER(FIND("4F",ScheduleCompile!J364))),VALUE(LEFT(ScheduleCompile!J364,FIND("F",ScheduleCompile!J364)-1)),ScheduleCompile!J364)))))),"",IF(ScheduleCompile!J364="Off",0,IF(ScheduleCompile!J364="On",1,IF(ISNUMBER(ScheduleCompile!J364),ScheduleCompile!J364/1,IF(ISTEXT(ScheduleCompile!J364),IF(OR(ISNUMBER(FIND("5F",ScheduleCompile!J364)),ISNUMBER(FIND("0F",ScheduleCompile!J364)),ISNUMBER(FIND("8F",ScheduleCompile!J364)),ISNUMBER(FIND("1F",ScheduleCompile!J364)),ISNUMBER(FIND("2F",ScheduleCompile!J364)),ISNUMBER(FIND("3F",ScheduleCompile!J364)),ISNUMBER(FIND("6F",ScheduleCompile!J364)),ISNUMBER(FIND("7F",ScheduleCompile!J364)),ISNUMBER(FIND("9F",ScheduleCompile!J364)),ISNUMBER(FIND("4F",ScheduleCompile!J364))),VALUE(LEFT(ScheduleCompile!J364,FIND("F",ScheduleCompile!J364)-1)),ScheduleCompile!J364)))))))</f>
        <v>0.9</v>
      </c>
      <c r="P371" s="1">
        <f>IF(AND(ISERROR(IF(ScheduleCompile!K364="Off",0,IF(ScheduleCompile!K364="On",1,IF(ISNUMBER(ScheduleCompile!K364),ScheduleCompile!K364/1,IF(ISTEXT(ScheduleCompile!K364),IF(OR(ISNUMBER(FIND("5F",ScheduleCompile!K364)),ISNUMBER(FIND("0F",ScheduleCompile!K364)),ISNUMBER(FIND("8F",ScheduleCompile!K364)),ISNUMBER(FIND("1F",ScheduleCompile!K364)),ISNUMBER(FIND("2F",ScheduleCompile!K364)),ISNUMBER(FIND("3F",ScheduleCompile!K364)),ISNUMBER(FIND("6F",ScheduleCompile!K364)),ISNUMBER(FIND("7F",ScheduleCompile!K364)),ISNUMBER(FIND("9F",ScheduleCompile!K364)),ISNUMBER(FIND("4F",ScheduleCompile!K364))),VALUE(LEFT(ScheduleCompile!K364,FIND("F",ScheduleCompile!K364)-1)),ScheduleCompile!K364)))))),ISTEXT(ScheduleCompile!#REF!)),"ENDTABLE",IF(ISERROR(IF(ScheduleCompile!K364="Off",0,IF(ScheduleCompile!K364="On",1,IF(ISNUMBER(ScheduleCompile!K364),ScheduleCompile!K364/1,IF(ISTEXT(ScheduleCompile!K364),IF(OR(ISNUMBER(FIND("5F",ScheduleCompile!K364)),ISNUMBER(FIND("0F",ScheduleCompile!K364)),ISNUMBER(FIND("8F",ScheduleCompile!K364)),ISNUMBER(FIND("1F",ScheduleCompile!K364)),ISNUMBER(FIND("2F",ScheduleCompile!K364)),ISNUMBER(FIND("3F",ScheduleCompile!K364)),ISNUMBER(FIND("6F",ScheduleCompile!K364)),ISNUMBER(FIND("7F",ScheduleCompile!K364)),ISNUMBER(FIND("9F",ScheduleCompile!K364)),ISNUMBER(FIND("4F",ScheduleCompile!K364))),VALUE(LEFT(ScheduleCompile!K364,FIND("F",ScheduleCompile!K364)-1)),ScheduleCompile!K364)))))),"",IF(ScheduleCompile!K364="Off",0,IF(ScheduleCompile!K364="On",1,IF(ISNUMBER(ScheduleCompile!K364),ScheduleCompile!K364/1,IF(ISTEXT(ScheduleCompile!K364),IF(OR(ISNUMBER(FIND("5F",ScheduleCompile!K364)),ISNUMBER(FIND("0F",ScheduleCompile!K364)),ISNUMBER(FIND("8F",ScheduleCompile!K364)),ISNUMBER(FIND("1F",ScheduleCompile!K364)),ISNUMBER(FIND("2F",ScheduleCompile!K364)),ISNUMBER(FIND("3F",ScheduleCompile!K364)),ISNUMBER(FIND("6F",ScheduleCompile!K364)),ISNUMBER(FIND("7F",ScheduleCompile!K364)),ISNUMBER(FIND("9F",ScheduleCompile!K364)),ISNUMBER(FIND("4F",ScheduleCompile!K364))),VALUE(LEFT(ScheduleCompile!K364,FIND("F",ScheduleCompile!K364)-1)),ScheduleCompile!K364)))))))</f>
        <v>0.9</v>
      </c>
      <c r="Q371" s="1">
        <f>IF(AND(ISERROR(IF(ScheduleCompile!L364="Off",0,IF(ScheduleCompile!L364="On",1,IF(ISNUMBER(ScheduleCompile!L364),ScheduleCompile!L364/1,IF(ISTEXT(ScheduleCompile!L364),IF(OR(ISNUMBER(FIND("5F",ScheduleCompile!L364)),ISNUMBER(FIND("0F",ScheduleCompile!L364)),ISNUMBER(FIND("8F",ScheduleCompile!L364)),ISNUMBER(FIND("1F",ScheduleCompile!L364)),ISNUMBER(FIND("2F",ScheduleCompile!L364)),ISNUMBER(FIND("3F",ScheduleCompile!L364)),ISNUMBER(FIND("6F",ScheduleCompile!L364)),ISNUMBER(FIND("7F",ScheduleCompile!L364)),ISNUMBER(FIND("9F",ScheduleCompile!L364)),ISNUMBER(FIND("4F",ScheduleCompile!L364))),VALUE(LEFT(ScheduleCompile!L364,FIND("F",ScheduleCompile!L364)-1)),ScheduleCompile!L364)))))),ISTEXT(ScheduleCompile!#REF!)),"ENDTABLE",IF(ISERROR(IF(ScheduleCompile!L364="Off",0,IF(ScheduleCompile!L364="On",1,IF(ISNUMBER(ScheduleCompile!L364),ScheduleCompile!L364/1,IF(ISTEXT(ScheduleCompile!L364),IF(OR(ISNUMBER(FIND("5F",ScheduleCompile!L364)),ISNUMBER(FIND("0F",ScheduleCompile!L364)),ISNUMBER(FIND("8F",ScheduleCompile!L364)),ISNUMBER(FIND("1F",ScheduleCompile!L364)),ISNUMBER(FIND("2F",ScheduleCompile!L364)),ISNUMBER(FIND("3F",ScheduleCompile!L364)),ISNUMBER(FIND("6F",ScheduleCompile!L364)),ISNUMBER(FIND("7F",ScheduleCompile!L364)),ISNUMBER(FIND("9F",ScheduleCompile!L364)),ISNUMBER(FIND("4F",ScheduleCompile!L364))),VALUE(LEFT(ScheduleCompile!L364,FIND("F",ScheduleCompile!L364)-1)),ScheduleCompile!L364)))))),"",IF(ScheduleCompile!L364="Off",0,IF(ScheduleCompile!L364="On",1,IF(ISNUMBER(ScheduleCompile!L364),ScheduleCompile!L364/1,IF(ISTEXT(ScheduleCompile!L364),IF(OR(ISNUMBER(FIND("5F",ScheduleCompile!L364)),ISNUMBER(FIND("0F",ScheduleCompile!L364)),ISNUMBER(FIND("8F",ScheduleCompile!L364)),ISNUMBER(FIND("1F",ScheduleCompile!L364)),ISNUMBER(FIND("2F",ScheduleCompile!L364)),ISNUMBER(FIND("3F",ScheduleCompile!L364)),ISNUMBER(FIND("6F",ScheduleCompile!L364)),ISNUMBER(FIND("7F",ScheduleCompile!L364)),ISNUMBER(FIND("9F",ScheduleCompile!L364)),ISNUMBER(FIND("4F",ScheduleCompile!L364))),VALUE(LEFT(ScheduleCompile!L364,FIND("F",ScheduleCompile!L364)-1)),ScheduleCompile!L364)))))))</f>
        <v>0.9</v>
      </c>
      <c r="R371" s="1">
        <f>IF(AND(ISERROR(IF(ScheduleCompile!M364="Off",0,IF(ScheduleCompile!M364="On",1,IF(ISNUMBER(ScheduleCompile!M364),ScheduleCompile!M364/1,IF(ISTEXT(ScheduleCompile!M364),IF(OR(ISNUMBER(FIND("5F",ScheduleCompile!M364)),ISNUMBER(FIND("0F",ScheduleCompile!M364)),ISNUMBER(FIND("8F",ScheduleCompile!M364)),ISNUMBER(FIND("1F",ScheduleCompile!M364)),ISNUMBER(FIND("2F",ScheduleCompile!M364)),ISNUMBER(FIND("3F",ScheduleCompile!M364)),ISNUMBER(FIND("6F",ScheduleCompile!M364)),ISNUMBER(FIND("7F",ScheduleCompile!M364)),ISNUMBER(FIND("9F",ScheduleCompile!M364)),ISNUMBER(FIND("4F",ScheduleCompile!M364))),VALUE(LEFT(ScheduleCompile!M364,FIND("F",ScheduleCompile!M364)-1)),ScheduleCompile!M364)))))),ISTEXT(ScheduleCompile!#REF!)),"ENDTABLE",IF(ISERROR(IF(ScheduleCompile!M364="Off",0,IF(ScheduleCompile!M364="On",1,IF(ISNUMBER(ScheduleCompile!M364),ScheduleCompile!M364/1,IF(ISTEXT(ScheduleCompile!M364),IF(OR(ISNUMBER(FIND("5F",ScheduleCompile!M364)),ISNUMBER(FIND("0F",ScheduleCompile!M364)),ISNUMBER(FIND("8F",ScheduleCompile!M364)),ISNUMBER(FIND("1F",ScheduleCompile!M364)),ISNUMBER(FIND("2F",ScheduleCompile!M364)),ISNUMBER(FIND("3F",ScheduleCompile!M364)),ISNUMBER(FIND("6F",ScheduleCompile!M364)),ISNUMBER(FIND("7F",ScheduleCompile!M364)),ISNUMBER(FIND("9F",ScheduleCompile!M364)),ISNUMBER(FIND("4F",ScheduleCompile!M364))),VALUE(LEFT(ScheduleCompile!M364,FIND("F",ScheduleCompile!M364)-1)),ScheduleCompile!M364)))))),"",IF(ScheduleCompile!M364="Off",0,IF(ScheduleCompile!M364="On",1,IF(ISNUMBER(ScheduleCompile!M364),ScheduleCompile!M364/1,IF(ISTEXT(ScheduleCompile!M364),IF(OR(ISNUMBER(FIND("5F",ScheduleCompile!M364)),ISNUMBER(FIND("0F",ScheduleCompile!M364)),ISNUMBER(FIND("8F",ScheduleCompile!M364)),ISNUMBER(FIND("1F",ScheduleCompile!M364)),ISNUMBER(FIND("2F",ScheduleCompile!M364)),ISNUMBER(FIND("3F",ScheduleCompile!M364)),ISNUMBER(FIND("6F",ScheduleCompile!M364)),ISNUMBER(FIND("7F",ScheduleCompile!M364)),ISNUMBER(FIND("9F",ScheduleCompile!M364)),ISNUMBER(FIND("4F",ScheduleCompile!M364))),VALUE(LEFT(ScheduleCompile!M364,FIND("F",ScheduleCompile!M364)-1)),ScheduleCompile!M364)))))))</f>
        <v>0.9</v>
      </c>
      <c r="S371" s="1">
        <f>IF(AND(ISERROR(IF(ScheduleCompile!N364="Off",0,IF(ScheduleCompile!N364="On",1,IF(ISNUMBER(ScheduleCompile!N364),ScheduleCompile!N364/1,IF(ISTEXT(ScheduleCompile!N364),IF(OR(ISNUMBER(FIND("5F",ScheduleCompile!N364)),ISNUMBER(FIND("0F",ScheduleCompile!N364)),ISNUMBER(FIND("8F",ScheduleCompile!N364)),ISNUMBER(FIND("1F",ScheduleCompile!N364)),ISNUMBER(FIND("2F",ScheduleCompile!N364)),ISNUMBER(FIND("3F",ScheduleCompile!N364)),ISNUMBER(FIND("6F",ScheduleCompile!N364)),ISNUMBER(FIND("7F",ScheduleCompile!N364)),ISNUMBER(FIND("9F",ScheduleCompile!N364)),ISNUMBER(FIND("4F",ScheduleCompile!N364))),VALUE(LEFT(ScheduleCompile!N364,FIND("F",ScheduleCompile!N364)-1)),ScheduleCompile!N364)))))),ISTEXT(ScheduleCompile!#REF!)),"ENDTABLE",IF(ISERROR(IF(ScheduleCompile!N364="Off",0,IF(ScheduleCompile!N364="On",1,IF(ISNUMBER(ScheduleCompile!N364),ScheduleCompile!N364/1,IF(ISTEXT(ScheduleCompile!N364),IF(OR(ISNUMBER(FIND("5F",ScheduleCompile!N364)),ISNUMBER(FIND("0F",ScheduleCompile!N364)),ISNUMBER(FIND("8F",ScheduleCompile!N364)),ISNUMBER(FIND("1F",ScheduleCompile!N364)),ISNUMBER(FIND("2F",ScheduleCompile!N364)),ISNUMBER(FIND("3F",ScheduleCompile!N364)),ISNUMBER(FIND("6F",ScheduleCompile!N364)),ISNUMBER(FIND("7F",ScheduleCompile!N364)),ISNUMBER(FIND("9F",ScheduleCompile!N364)),ISNUMBER(FIND("4F",ScheduleCompile!N364))),VALUE(LEFT(ScheduleCompile!N364,FIND("F",ScheduleCompile!N364)-1)),ScheduleCompile!N364)))))),"",IF(ScheduleCompile!N364="Off",0,IF(ScheduleCompile!N364="On",1,IF(ISNUMBER(ScheduleCompile!N364),ScheduleCompile!N364/1,IF(ISTEXT(ScheduleCompile!N364),IF(OR(ISNUMBER(FIND("5F",ScheduleCompile!N364)),ISNUMBER(FIND("0F",ScheduleCompile!N364)),ISNUMBER(FIND("8F",ScheduleCompile!N364)),ISNUMBER(FIND("1F",ScheduleCompile!N364)),ISNUMBER(FIND("2F",ScheduleCompile!N364)),ISNUMBER(FIND("3F",ScheduleCompile!N364)),ISNUMBER(FIND("6F",ScheduleCompile!N364)),ISNUMBER(FIND("7F",ScheduleCompile!N364)),ISNUMBER(FIND("9F",ScheduleCompile!N364)),ISNUMBER(FIND("4F",ScheduleCompile!N364))),VALUE(LEFT(ScheduleCompile!N364,FIND("F",ScheduleCompile!N364)-1)),ScheduleCompile!N364)))))))</f>
        <v>0.9</v>
      </c>
      <c r="T371" s="1">
        <f>IF(AND(ISERROR(IF(ScheduleCompile!O364="Off",0,IF(ScheduleCompile!O364="On",1,IF(ISNUMBER(ScheduleCompile!O364),ScheduleCompile!O364/1,IF(ISTEXT(ScheduleCompile!O364),IF(OR(ISNUMBER(FIND("5F",ScheduleCompile!O364)),ISNUMBER(FIND("0F",ScheduleCompile!O364)),ISNUMBER(FIND("8F",ScheduleCompile!O364)),ISNUMBER(FIND("1F",ScheduleCompile!O364)),ISNUMBER(FIND("2F",ScheduleCompile!O364)),ISNUMBER(FIND("3F",ScheduleCompile!O364)),ISNUMBER(FIND("6F",ScheduleCompile!O364)),ISNUMBER(FIND("7F",ScheduleCompile!O364)),ISNUMBER(FIND("9F",ScheduleCompile!O364)),ISNUMBER(FIND("4F",ScheduleCompile!O364))),VALUE(LEFT(ScheduleCompile!O364,FIND("F",ScheduleCompile!O364)-1)),ScheduleCompile!O364)))))),ISTEXT(ScheduleCompile!#REF!)),"ENDTABLE",IF(ISERROR(IF(ScheduleCompile!O364="Off",0,IF(ScheduleCompile!O364="On",1,IF(ISNUMBER(ScheduleCompile!O364),ScheduleCompile!O364/1,IF(ISTEXT(ScheduleCompile!O364),IF(OR(ISNUMBER(FIND("5F",ScheduleCompile!O364)),ISNUMBER(FIND("0F",ScheduleCompile!O364)),ISNUMBER(FIND("8F",ScheduleCompile!O364)),ISNUMBER(FIND("1F",ScheduleCompile!O364)),ISNUMBER(FIND("2F",ScheduleCompile!O364)),ISNUMBER(FIND("3F",ScheduleCompile!O364)),ISNUMBER(FIND("6F",ScheduleCompile!O364)),ISNUMBER(FIND("7F",ScheduleCompile!O364)),ISNUMBER(FIND("9F",ScheduleCompile!O364)),ISNUMBER(FIND("4F",ScheduleCompile!O364))),VALUE(LEFT(ScheduleCompile!O364,FIND("F",ScheduleCompile!O364)-1)),ScheduleCompile!O364)))))),"",IF(ScheduleCompile!O364="Off",0,IF(ScheduleCompile!O364="On",1,IF(ISNUMBER(ScheduleCompile!O364),ScheduleCompile!O364/1,IF(ISTEXT(ScheduleCompile!O364),IF(OR(ISNUMBER(FIND("5F",ScheduleCompile!O364)),ISNUMBER(FIND("0F",ScheduleCompile!O364)),ISNUMBER(FIND("8F",ScheduleCompile!O364)),ISNUMBER(FIND("1F",ScheduleCompile!O364)),ISNUMBER(FIND("2F",ScheduleCompile!O364)),ISNUMBER(FIND("3F",ScheduleCompile!O364)),ISNUMBER(FIND("6F",ScheduleCompile!O364)),ISNUMBER(FIND("7F",ScheduleCompile!O364)),ISNUMBER(FIND("9F",ScheduleCompile!O364)),ISNUMBER(FIND("4F",ScheduleCompile!O364))),VALUE(LEFT(ScheduleCompile!O364,FIND("F",ScheduleCompile!O364)-1)),ScheduleCompile!O364)))))))</f>
        <v>0.9</v>
      </c>
      <c r="U371" s="1">
        <f>IF(AND(ISERROR(IF(ScheduleCompile!P364="Off",0,IF(ScheduleCompile!P364="On",1,IF(ISNUMBER(ScheduleCompile!P364),ScheduleCompile!P364/1,IF(ISTEXT(ScheduleCompile!P364),IF(OR(ISNUMBER(FIND("5F",ScheduleCompile!P364)),ISNUMBER(FIND("0F",ScheduleCompile!P364)),ISNUMBER(FIND("8F",ScheduleCompile!P364)),ISNUMBER(FIND("1F",ScheduleCompile!P364)),ISNUMBER(FIND("2F",ScheduleCompile!P364)),ISNUMBER(FIND("3F",ScheduleCompile!P364)),ISNUMBER(FIND("6F",ScheduleCompile!P364)),ISNUMBER(FIND("7F",ScheduleCompile!P364)),ISNUMBER(FIND("9F",ScheduleCompile!P364)),ISNUMBER(FIND("4F",ScheduleCompile!P364))),VALUE(LEFT(ScheduleCompile!P364,FIND("F",ScheduleCompile!P364)-1)),ScheduleCompile!P364)))))),ISTEXT(ScheduleCompile!#REF!)),"ENDTABLE",IF(ISERROR(IF(ScheduleCompile!P364="Off",0,IF(ScheduleCompile!P364="On",1,IF(ISNUMBER(ScheduleCompile!P364),ScheduleCompile!P364/1,IF(ISTEXT(ScheduleCompile!P364),IF(OR(ISNUMBER(FIND("5F",ScheduleCompile!P364)),ISNUMBER(FIND("0F",ScheduleCompile!P364)),ISNUMBER(FIND("8F",ScheduleCompile!P364)),ISNUMBER(FIND("1F",ScheduleCompile!P364)),ISNUMBER(FIND("2F",ScheduleCompile!P364)),ISNUMBER(FIND("3F",ScheduleCompile!P364)),ISNUMBER(FIND("6F",ScheduleCompile!P364)),ISNUMBER(FIND("7F",ScheduleCompile!P364)),ISNUMBER(FIND("9F",ScheduleCompile!P364)),ISNUMBER(FIND("4F",ScheduleCompile!P364))),VALUE(LEFT(ScheduleCompile!P364,FIND("F",ScheduleCompile!P364)-1)),ScheduleCompile!P364)))))),"",IF(ScheduleCompile!P364="Off",0,IF(ScheduleCompile!P364="On",1,IF(ISNUMBER(ScheduleCompile!P364),ScheduleCompile!P364/1,IF(ISTEXT(ScheduleCompile!P364),IF(OR(ISNUMBER(FIND("5F",ScheduleCompile!P364)),ISNUMBER(FIND("0F",ScheduleCompile!P364)),ISNUMBER(FIND("8F",ScheduleCompile!P364)),ISNUMBER(FIND("1F",ScheduleCompile!P364)),ISNUMBER(FIND("2F",ScheduleCompile!P364)),ISNUMBER(FIND("3F",ScheduleCompile!P364)),ISNUMBER(FIND("6F",ScheduleCompile!P364)),ISNUMBER(FIND("7F",ScheduleCompile!P364)),ISNUMBER(FIND("9F",ScheduleCompile!P364)),ISNUMBER(FIND("4F",ScheduleCompile!P364))),VALUE(LEFT(ScheduleCompile!P364,FIND("F",ScheduleCompile!P364)-1)),ScheduleCompile!P364)))))))</f>
        <v>0.9</v>
      </c>
      <c r="V371" s="1">
        <f>IF(AND(ISERROR(IF(ScheduleCompile!Q364="Off",0,IF(ScheduleCompile!Q364="On",1,IF(ISNUMBER(ScheduleCompile!Q364),ScheduleCompile!Q364/1,IF(ISTEXT(ScheduleCompile!Q364),IF(OR(ISNUMBER(FIND("5F",ScheduleCompile!Q364)),ISNUMBER(FIND("0F",ScheduleCompile!Q364)),ISNUMBER(FIND("8F",ScheduleCompile!Q364)),ISNUMBER(FIND("1F",ScheduleCompile!Q364)),ISNUMBER(FIND("2F",ScheduleCompile!Q364)),ISNUMBER(FIND("3F",ScheduleCompile!Q364)),ISNUMBER(FIND("6F",ScheduleCompile!Q364)),ISNUMBER(FIND("7F",ScheduleCompile!Q364)),ISNUMBER(FIND("9F",ScheduleCompile!Q364)),ISNUMBER(FIND("4F",ScheduleCompile!Q364))),VALUE(LEFT(ScheduleCompile!Q364,FIND("F",ScheduleCompile!Q364)-1)),ScheduleCompile!Q364)))))),ISTEXT(ScheduleCompile!#REF!)),"ENDTABLE",IF(ISERROR(IF(ScheduleCompile!Q364="Off",0,IF(ScheduleCompile!Q364="On",1,IF(ISNUMBER(ScheduleCompile!Q364),ScheduleCompile!Q364/1,IF(ISTEXT(ScheduleCompile!Q364),IF(OR(ISNUMBER(FIND("5F",ScheduleCompile!Q364)),ISNUMBER(FIND("0F",ScheduleCompile!Q364)),ISNUMBER(FIND("8F",ScheduleCompile!Q364)),ISNUMBER(FIND("1F",ScheduleCompile!Q364)),ISNUMBER(FIND("2F",ScheduleCompile!Q364)),ISNUMBER(FIND("3F",ScheduleCompile!Q364)),ISNUMBER(FIND("6F",ScheduleCompile!Q364)),ISNUMBER(FIND("7F",ScheduleCompile!Q364)),ISNUMBER(FIND("9F",ScheduleCompile!Q364)),ISNUMBER(FIND("4F",ScheduleCompile!Q364))),VALUE(LEFT(ScheduleCompile!Q364,FIND("F",ScheduleCompile!Q364)-1)),ScheduleCompile!Q364)))))),"",IF(ScheduleCompile!Q364="Off",0,IF(ScheduleCompile!Q364="On",1,IF(ISNUMBER(ScheduleCompile!Q364),ScheduleCompile!Q364/1,IF(ISTEXT(ScheduleCompile!Q364),IF(OR(ISNUMBER(FIND("5F",ScheduleCompile!Q364)),ISNUMBER(FIND("0F",ScheduleCompile!Q364)),ISNUMBER(FIND("8F",ScheduleCompile!Q364)),ISNUMBER(FIND("1F",ScheduleCompile!Q364)),ISNUMBER(FIND("2F",ScheduleCompile!Q364)),ISNUMBER(FIND("3F",ScheduleCompile!Q364)),ISNUMBER(FIND("6F",ScheduleCompile!Q364)),ISNUMBER(FIND("7F",ScheduleCompile!Q364)),ISNUMBER(FIND("9F",ScheduleCompile!Q364)),ISNUMBER(FIND("4F",ScheduleCompile!Q364))),VALUE(LEFT(ScheduleCompile!Q364,FIND("F",ScheduleCompile!Q364)-1)),ScheduleCompile!Q364)))))))</f>
        <v>0.9</v>
      </c>
      <c r="W371" s="1">
        <f>IF(AND(ISERROR(IF(ScheduleCompile!R364="Off",0,IF(ScheduleCompile!R364="On",1,IF(ISNUMBER(ScheduleCompile!R364),ScheduleCompile!R364/1,IF(ISTEXT(ScheduleCompile!R364),IF(OR(ISNUMBER(FIND("5F",ScheduleCompile!R364)),ISNUMBER(FIND("0F",ScheduleCompile!R364)),ISNUMBER(FIND("8F",ScheduleCompile!R364)),ISNUMBER(FIND("1F",ScheduleCompile!R364)),ISNUMBER(FIND("2F",ScheduleCompile!R364)),ISNUMBER(FIND("3F",ScheduleCompile!R364)),ISNUMBER(FIND("6F",ScheduleCompile!R364)),ISNUMBER(FIND("7F",ScheduleCompile!R364)),ISNUMBER(FIND("9F",ScheduleCompile!R364)),ISNUMBER(FIND("4F",ScheduleCompile!R364))),VALUE(LEFT(ScheduleCompile!R364,FIND("F",ScheduleCompile!R364)-1)),ScheduleCompile!R364)))))),ISTEXT(ScheduleCompile!#REF!)),"ENDTABLE",IF(ISERROR(IF(ScheduleCompile!R364="Off",0,IF(ScheduleCompile!R364="On",1,IF(ISNUMBER(ScheduleCompile!R364),ScheduleCompile!R364/1,IF(ISTEXT(ScheduleCompile!R364),IF(OR(ISNUMBER(FIND("5F",ScheduleCompile!R364)),ISNUMBER(FIND("0F",ScheduleCompile!R364)),ISNUMBER(FIND("8F",ScheduleCompile!R364)),ISNUMBER(FIND("1F",ScheduleCompile!R364)),ISNUMBER(FIND("2F",ScheduleCompile!R364)),ISNUMBER(FIND("3F",ScheduleCompile!R364)),ISNUMBER(FIND("6F",ScheduleCompile!R364)),ISNUMBER(FIND("7F",ScheduleCompile!R364)),ISNUMBER(FIND("9F",ScheduleCompile!R364)),ISNUMBER(FIND("4F",ScheduleCompile!R364))),VALUE(LEFT(ScheduleCompile!R364,FIND("F",ScheduleCompile!R364)-1)),ScheduleCompile!R364)))))),"",IF(ScheduleCompile!R364="Off",0,IF(ScheduleCompile!R364="On",1,IF(ISNUMBER(ScheduleCompile!R364),ScheduleCompile!R364/1,IF(ISTEXT(ScheduleCompile!R364),IF(OR(ISNUMBER(FIND("5F",ScheduleCompile!R364)),ISNUMBER(FIND("0F",ScheduleCompile!R364)),ISNUMBER(FIND("8F",ScheduleCompile!R364)),ISNUMBER(FIND("1F",ScheduleCompile!R364)),ISNUMBER(FIND("2F",ScheduleCompile!R364)),ISNUMBER(FIND("3F",ScheduleCompile!R364)),ISNUMBER(FIND("6F",ScheduleCompile!R364)),ISNUMBER(FIND("7F",ScheduleCompile!R364)),ISNUMBER(FIND("9F",ScheduleCompile!R364)),ISNUMBER(FIND("4F",ScheduleCompile!R364))),VALUE(LEFT(ScheduleCompile!R364,FIND("F",ScheduleCompile!R364)-1)),ScheduleCompile!R364)))))))</f>
        <v>0.9</v>
      </c>
      <c r="X371" s="1">
        <f>IF(AND(ISERROR(IF(ScheduleCompile!S364="Off",0,IF(ScheduleCompile!S364="On",1,IF(ISNUMBER(ScheduleCompile!S364),ScheduleCompile!S364/1,IF(ISTEXT(ScheduleCompile!S364),IF(OR(ISNUMBER(FIND("5F",ScheduleCompile!S364)),ISNUMBER(FIND("0F",ScheduleCompile!S364)),ISNUMBER(FIND("8F",ScheduleCompile!S364)),ISNUMBER(FIND("1F",ScheduleCompile!S364)),ISNUMBER(FIND("2F",ScheduleCompile!S364)),ISNUMBER(FIND("3F",ScheduleCompile!S364)),ISNUMBER(FIND("6F",ScheduleCompile!S364)),ISNUMBER(FIND("7F",ScheduleCompile!S364)),ISNUMBER(FIND("9F",ScheduleCompile!S364)),ISNUMBER(FIND("4F",ScheduleCompile!S364))),VALUE(LEFT(ScheduleCompile!S364,FIND("F",ScheduleCompile!S364)-1)),ScheduleCompile!S364)))))),ISTEXT(ScheduleCompile!#REF!)),"ENDTABLE",IF(ISERROR(IF(ScheduleCompile!S364="Off",0,IF(ScheduleCompile!S364="On",1,IF(ISNUMBER(ScheduleCompile!S364),ScheduleCompile!S364/1,IF(ISTEXT(ScheduleCompile!S364),IF(OR(ISNUMBER(FIND("5F",ScheduleCompile!S364)),ISNUMBER(FIND("0F",ScheduleCompile!S364)),ISNUMBER(FIND("8F",ScheduleCompile!S364)),ISNUMBER(FIND("1F",ScheduleCompile!S364)),ISNUMBER(FIND("2F",ScheduleCompile!S364)),ISNUMBER(FIND("3F",ScheduleCompile!S364)),ISNUMBER(FIND("6F",ScheduleCompile!S364)),ISNUMBER(FIND("7F",ScheduleCompile!S364)),ISNUMBER(FIND("9F",ScheduleCompile!S364)),ISNUMBER(FIND("4F",ScheduleCompile!S364))),VALUE(LEFT(ScheduleCompile!S364,FIND("F",ScheduleCompile!S364)-1)),ScheduleCompile!S364)))))),"",IF(ScheduleCompile!S364="Off",0,IF(ScheduleCompile!S364="On",1,IF(ISNUMBER(ScheduleCompile!S364),ScheduleCompile!S364/1,IF(ISTEXT(ScheduleCompile!S364),IF(OR(ISNUMBER(FIND("5F",ScheduleCompile!S364)),ISNUMBER(FIND("0F",ScheduleCompile!S364)),ISNUMBER(FIND("8F",ScheduleCompile!S364)),ISNUMBER(FIND("1F",ScheduleCompile!S364)),ISNUMBER(FIND("2F",ScheduleCompile!S364)),ISNUMBER(FIND("3F",ScheduleCompile!S364)),ISNUMBER(FIND("6F",ScheduleCompile!S364)),ISNUMBER(FIND("7F",ScheduleCompile!S364)),ISNUMBER(FIND("9F",ScheduleCompile!S364)),ISNUMBER(FIND("4F",ScheduleCompile!S364))),VALUE(LEFT(ScheduleCompile!S364,FIND("F",ScheduleCompile!S364)-1)),ScheduleCompile!S364)))))))</f>
        <v>0.9</v>
      </c>
      <c r="Y371" s="1">
        <f>IF(AND(ISERROR(IF(ScheduleCompile!T364="Off",0,IF(ScheduleCompile!T364="On",1,IF(ISNUMBER(ScheduleCompile!T364),ScheduleCompile!T364/1,IF(ISTEXT(ScheduleCompile!T364),IF(OR(ISNUMBER(FIND("5F",ScheduleCompile!T364)),ISNUMBER(FIND("0F",ScheduleCompile!T364)),ISNUMBER(FIND("8F",ScheduleCompile!T364)),ISNUMBER(FIND("1F",ScheduleCompile!T364)),ISNUMBER(FIND("2F",ScheduleCompile!T364)),ISNUMBER(FIND("3F",ScheduleCompile!T364)),ISNUMBER(FIND("6F",ScheduleCompile!T364)),ISNUMBER(FIND("7F",ScheduleCompile!T364)),ISNUMBER(FIND("9F",ScheduleCompile!T364)),ISNUMBER(FIND("4F",ScheduleCompile!T364))),VALUE(LEFT(ScheduleCompile!T364,FIND("F",ScheduleCompile!T364)-1)),ScheduleCompile!T364)))))),ISTEXT(ScheduleCompile!#REF!)),"ENDTABLE",IF(ISERROR(IF(ScheduleCompile!T364="Off",0,IF(ScheduleCompile!T364="On",1,IF(ISNUMBER(ScheduleCompile!T364),ScheduleCompile!T364/1,IF(ISTEXT(ScheduleCompile!T364),IF(OR(ISNUMBER(FIND("5F",ScheduleCompile!T364)),ISNUMBER(FIND("0F",ScheduleCompile!T364)),ISNUMBER(FIND("8F",ScheduleCompile!T364)),ISNUMBER(FIND("1F",ScheduleCompile!T364)),ISNUMBER(FIND("2F",ScheduleCompile!T364)),ISNUMBER(FIND("3F",ScheduleCompile!T364)),ISNUMBER(FIND("6F",ScheduleCompile!T364)),ISNUMBER(FIND("7F",ScheduleCompile!T364)),ISNUMBER(FIND("9F",ScheduleCompile!T364)),ISNUMBER(FIND("4F",ScheduleCompile!T364))),VALUE(LEFT(ScheduleCompile!T364,FIND("F",ScheduleCompile!T364)-1)),ScheduleCompile!T364)))))),"",IF(ScheduleCompile!T364="Off",0,IF(ScheduleCompile!T364="On",1,IF(ISNUMBER(ScheduleCompile!T364),ScheduleCompile!T364/1,IF(ISTEXT(ScheduleCompile!T364),IF(OR(ISNUMBER(FIND("5F",ScheduleCompile!T364)),ISNUMBER(FIND("0F",ScheduleCompile!T364)),ISNUMBER(FIND("8F",ScheduleCompile!T364)),ISNUMBER(FIND("1F",ScheduleCompile!T364)),ISNUMBER(FIND("2F",ScheduleCompile!T364)),ISNUMBER(FIND("3F",ScheduleCompile!T364)),ISNUMBER(FIND("6F",ScheduleCompile!T364)),ISNUMBER(FIND("7F",ScheduleCompile!T364)),ISNUMBER(FIND("9F",ScheduleCompile!T364)),ISNUMBER(FIND("4F",ScheduleCompile!T364))),VALUE(LEFT(ScheduleCompile!T364,FIND("F",ScheduleCompile!T364)-1)),ScheduleCompile!T364)))))))</f>
        <v>0.9</v>
      </c>
      <c r="Z371" s="1">
        <f>IF(AND(ISERROR(IF(ScheduleCompile!U364="Off",0,IF(ScheduleCompile!U364="On",1,IF(ISNUMBER(ScheduleCompile!U364),ScheduleCompile!U364/1,IF(ISTEXT(ScheduleCompile!U364),IF(OR(ISNUMBER(FIND("5F",ScheduleCompile!U364)),ISNUMBER(FIND("0F",ScheduleCompile!U364)),ISNUMBER(FIND("8F",ScheduleCompile!U364)),ISNUMBER(FIND("1F",ScheduleCompile!U364)),ISNUMBER(FIND("2F",ScheduleCompile!U364)),ISNUMBER(FIND("3F",ScheduleCompile!U364)),ISNUMBER(FIND("6F",ScheduleCompile!U364)),ISNUMBER(FIND("7F",ScheduleCompile!U364)),ISNUMBER(FIND("9F",ScheduleCompile!U364)),ISNUMBER(FIND("4F",ScheduleCompile!U364))),VALUE(LEFT(ScheduleCompile!U364,FIND("F",ScheduleCompile!U364)-1)),ScheduleCompile!U364)))))),ISTEXT(ScheduleCompile!#REF!)),"ENDTABLE",IF(ISERROR(IF(ScheduleCompile!U364="Off",0,IF(ScheduleCompile!U364="On",1,IF(ISNUMBER(ScheduleCompile!U364),ScheduleCompile!U364/1,IF(ISTEXT(ScheduleCompile!U364),IF(OR(ISNUMBER(FIND("5F",ScheduleCompile!U364)),ISNUMBER(FIND("0F",ScheduleCompile!U364)),ISNUMBER(FIND("8F",ScheduleCompile!U364)),ISNUMBER(FIND("1F",ScheduleCompile!U364)),ISNUMBER(FIND("2F",ScheduleCompile!U364)),ISNUMBER(FIND("3F",ScheduleCompile!U364)),ISNUMBER(FIND("6F",ScheduleCompile!U364)),ISNUMBER(FIND("7F",ScheduleCompile!U364)),ISNUMBER(FIND("9F",ScheduleCompile!U364)),ISNUMBER(FIND("4F",ScheduleCompile!U364))),VALUE(LEFT(ScheduleCompile!U364,FIND("F",ScheduleCompile!U364)-1)),ScheduleCompile!U364)))))),"",IF(ScheduleCompile!U364="Off",0,IF(ScheduleCompile!U364="On",1,IF(ISNUMBER(ScheduleCompile!U364),ScheduleCompile!U364/1,IF(ISTEXT(ScheduleCompile!U364),IF(OR(ISNUMBER(FIND("5F",ScheduleCompile!U364)),ISNUMBER(FIND("0F",ScheduleCompile!U364)),ISNUMBER(FIND("8F",ScheduleCompile!U364)),ISNUMBER(FIND("1F",ScheduleCompile!U364)),ISNUMBER(FIND("2F",ScheduleCompile!U364)),ISNUMBER(FIND("3F",ScheduleCompile!U364)),ISNUMBER(FIND("6F",ScheduleCompile!U364)),ISNUMBER(FIND("7F",ScheduleCompile!U364)),ISNUMBER(FIND("9F",ScheduleCompile!U364)),ISNUMBER(FIND("4F",ScheduleCompile!U364))),VALUE(LEFT(ScheduleCompile!U364,FIND("F",ScheduleCompile!U364)-1)),ScheduleCompile!U364)))))))</f>
        <v>0.9</v>
      </c>
      <c r="AA371" s="1">
        <f>IF(AND(ISERROR(IF(ScheduleCompile!V364="Off",0,IF(ScheduleCompile!V364="On",1,IF(ISNUMBER(ScheduleCompile!V364),ScheduleCompile!V364/1,IF(ISTEXT(ScheduleCompile!V364),IF(OR(ISNUMBER(FIND("5F",ScheduleCompile!V364)),ISNUMBER(FIND("0F",ScheduleCompile!V364)),ISNUMBER(FIND("8F",ScheduleCompile!V364)),ISNUMBER(FIND("1F",ScheduleCompile!V364)),ISNUMBER(FIND("2F",ScheduleCompile!V364)),ISNUMBER(FIND("3F",ScheduleCompile!V364)),ISNUMBER(FIND("6F",ScheduleCompile!V364)),ISNUMBER(FIND("7F",ScheduleCompile!V364)),ISNUMBER(FIND("9F",ScheduleCompile!V364)),ISNUMBER(FIND("4F",ScheduleCompile!V364))),VALUE(LEFT(ScheduleCompile!V364,FIND("F",ScheduleCompile!V364)-1)),ScheduleCompile!V364)))))),ISTEXT(ScheduleCompile!#REF!)),"ENDTABLE",IF(ISERROR(IF(ScheduleCompile!V364="Off",0,IF(ScheduleCompile!V364="On",1,IF(ISNUMBER(ScheduleCompile!V364),ScheduleCompile!V364/1,IF(ISTEXT(ScheduleCompile!V364),IF(OR(ISNUMBER(FIND("5F",ScheduleCompile!V364)),ISNUMBER(FIND("0F",ScheduleCompile!V364)),ISNUMBER(FIND("8F",ScheduleCompile!V364)),ISNUMBER(FIND("1F",ScheduleCompile!V364)),ISNUMBER(FIND("2F",ScheduleCompile!V364)),ISNUMBER(FIND("3F",ScheduleCompile!V364)),ISNUMBER(FIND("6F",ScheduleCompile!V364)),ISNUMBER(FIND("7F",ScheduleCompile!V364)),ISNUMBER(FIND("9F",ScheduleCompile!V364)),ISNUMBER(FIND("4F",ScheduleCompile!V364))),VALUE(LEFT(ScheduleCompile!V364,FIND("F",ScheduleCompile!V364)-1)),ScheduleCompile!V364)))))),"",IF(ScheduleCompile!V364="Off",0,IF(ScheduleCompile!V364="On",1,IF(ISNUMBER(ScheduleCompile!V364),ScheduleCompile!V364/1,IF(ISTEXT(ScheduleCompile!V364),IF(OR(ISNUMBER(FIND("5F",ScheduleCompile!V364)),ISNUMBER(FIND("0F",ScheduleCompile!V364)),ISNUMBER(FIND("8F",ScheduleCompile!V364)),ISNUMBER(FIND("1F",ScheduleCompile!V364)),ISNUMBER(FIND("2F",ScheduleCompile!V364)),ISNUMBER(FIND("3F",ScheduleCompile!V364)),ISNUMBER(FIND("6F",ScheduleCompile!V364)),ISNUMBER(FIND("7F",ScheduleCompile!V364)),ISNUMBER(FIND("9F",ScheduleCompile!V364)),ISNUMBER(FIND("4F",ScheduleCompile!V364))),VALUE(LEFT(ScheduleCompile!V364,FIND("F",ScheduleCompile!V364)-1)),ScheduleCompile!V364)))))))</f>
        <v>0.9</v>
      </c>
      <c r="AB371" s="1">
        <f>IF(AND(ISERROR(IF(ScheduleCompile!W364="Off",0,IF(ScheduleCompile!W364="On",1,IF(ISNUMBER(ScheduleCompile!W364),ScheduleCompile!W364/1,IF(ISTEXT(ScheduleCompile!W364),IF(OR(ISNUMBER(FIND("5F",ScheduleCompile!W364)),ISNUMBER(FIND("0F",ScheduleCompile!W364)),ISNUMBER(FIND("8F",ScheduleCompile!W364)),ISNUMBER(FIND("1F",ScheduleCompile!W364)),ISNUMBER(FIND("2F",ScheduleCompile!W364)),ISNUMBER(FIND("3F",ScheduleCompile!W364)),ISNUMBER(FIND("6F",ScheduleCompile!W364)),ISNUMBER(FIND("7F",ScheduleCompile!W364)),ISNUMBER(FIND("9F",ScheduleCompile!W364)),ISNUMBER(FIND("4F",ScheduleCompile!W364))),VALUE(LEFT(ScheduleCompile!W364,FIND("F",ScheduleCompile!W364)-1)),ScheduleCompile!W364)))))),ISTEXT(ScheduleCompile!#REF!)),"ENDTABLE",IF(ISERROR(IF(ScheduleCompile!W364="Off",0,IF(ScheduleCompile!W364="On",1,IF(ISNUMBER(ScheduleCompile!W364),ScheduleCompile!W364/1,IF(ISTEXT(ScheduleCompile!W364),IF(OR(ISNUMBER(FIND("5F",ScheduleCompile!W364)),ISNUMBER(FIND("0F",ScheduleCompile!W364)),ISNUMBER(FIND("8F",ScheduleCompile!W364)),ISNUMBER(FIND("1F",ScheduleCompile!W364)),ISNUMBER(FIND("2F",ScheduleCompile!W364)),ISNUMBER(FIND("3F",ScheduleCompile!W364)),ISNUMBER(FIND("6F",ScheduleCompile!W364)),ISNUMBER(FIND("7F",ScheduleCompile!W364)),ISNUMBER(FIND("9F",ScheduleCompile!W364)),ISNUMBER(FIND("4F",ScheduleCompile!W364))),VALUE(LEFT(ScheduleCompile!W364,FIND("F",ScheduleCompile!W364)-1)),ScheduleCompile!W364)))))),"",IF(ScheduleCompile!W364="Off",0,IF(ScheduleCompile!W364="On",1,IF(ISNUMBER(ScheduleCompile!W364),ScheduleCompile!W364/1,IF(ISTEXT(ScheduleCompile!W364),IF(OR(ISNUMBER(FIND("5F",ScheduleCompile!W364)),ISNUMBER(FIND("0F",ScheduleCompile!W364)),ISNUMBER(FIND("8F",ScheduleCompile!W364)),ISNUMBER(FIND("1F",ScheduleCompile!W364)),ISNUMBER(FIND("2F",ScheduleCompile!W364)),ISNUMBER(FIND("3F",ScheduleCompile!W364)),ISNUMBER(FIND("6F",ScheduleCompile!W364)),ISNUMBER(FIND("7F",ScheduleCompile!W364)),ISNUMBER(FIND("9F",ScheduleCompile!W364)),ISNUMBER(FIND("4F",ScheduleCompile!W364))),VALUE(LEFT(ScheduleCompile!W364,FIND("F",ScheduleCompile!W364)-1)),ScheduleCompile!W364)))))))</f>
        <v>0.9</v>
      </c>
      <c r="AC371" s="1">
        <f>IF(AND(ISERROR(IF(ScheduleCompile!X364="Off",0,IF(ScheduleCompile!X364="On",1,IF(ISNUMBER(ScheduleCompile!X364),ScheduleCompile!X364/1,IF(ISTEXT(ScheduleCompile!X364),IF(OR(ISNUMBER(FIND("5F",ScheduleCompile!X364)),ISNUMBER(FIND("0F",ScheduleCompile!X364)),ISNUMBER(FIND("8F",ScheduleCompile!X364)),ISNUMBER(FIND("1F",ScheduleCompile!X364)),ISNUMBER(FIND("2F",ScheduleCompile!X364)),ISNUMBER(FIND("3F",ScheduleCompile!X364)),ISNUMBER(FIND("6F",ScheduleCompile!X364)),ISNUMBER(FIND("7F",ScheduleCompile!X364)),ISNUMBER(FIND("9F",ScheduleCompile!X364)),ISNUMBER(FIND("4F",ScheduleCompile!X364))),VALUE(LEFT(ScheduleCompile!X364,FIND("F",ScheduleCompile!X364)-1)),ScheduleCompile!X364)))))),ISTEXT(ScheduleCompile!#REF!)),"ENDTABLE",IF(ISERROR(IF(ScheduleCompile!X364="Off",0,IF(ScheduleCompile!X364="On",1,IF(ISNUMBER(ScheduleCompile!X364),ScheduleCompile!X364/1,IF(ISTEXT(ScheduleCompile!X364),IF(OR(ISNUMBER(FIND("5F",ScheduleCompile!X364)),ISNUMBER(FIND("0F",ScheduleCompile!X364)),ISNUMBER(FIND("8F",ScheduleCompile!X364)),ISNUMBER(FIND("1F",ScheduleCompile!X364)),ISNUMBER(FIND("2F",ScheduleCompile!X364)),ISNUMBER(FIND("3F",ScheduleCompile!X364)),ISNUMBER(FIND("6F",ScheduleCompile!X364)),ISNUMBER(FIND("7F",ScheduleCompile!X364)),ISNUMBER(FIND("9F",ScheduleCompile!X364)),ISNUMBER(FIND("4F",ScheduleCompile!X364))),VALUE(LEFT(ScheduleCompile!X364,FIND("F",ScheduleCompile!X364)-1)),ScheduleCompile!X364)))))),"",IF(ScheduleCompile!X364="Off",0,IF(ScheduleCompile!X364="On",1,IF(ISNUMBER(ScheduleCompile!X364),ScheduleCompile!X364/1,IF(ISTEXT(ScheduleCompile!X364),IF(OR(ISNUMBER(FIND("5F",ScheduleCompile!X364)),ISNUMBER(FIND("0F",ScheduleCompile!X364)),ISNUMBER(FIND("8F",ScheduleCompile!X364)),ISNUMBER(FIND("1F",ScheduleCompile!X364)),ISNUMBER(FIND("2F",ScheduleCompile!X364)),ISNUMBER(FIND("3F",ScheduleCompile!X364)),ISNUMBER(FIND("6F",ScheduleCompile!X364)),ISNUMBER(FIND("7F",ScheduleCompile!X364)),ISNUMBER(FIND("9F",ScheduleCompile!X364)),ISNUMBER(FIND("4F",ScheduleCompile!X364))),VALUE(LEFT(ScheduleCompile!X364,FIND("F",ScheduleCompile!X364)-1)),ScheduleCompile!X364)))))))</f>
        <v>0.9</v>
      </c>
      <c r="AD371" s="1">
        <f>IF(AND(ISERROR(IF(ScheduleCompile!Y364="Off",0,IF(ScheduleCompile!Y364="On",1,IF(ISNUMBER(ScheduleCompile!Y364),ScheduleCompile!Y364/1,IF(ISTEXT(ScheduleCompile!Y364),IF(OR(ISNUMBER(FIND("5F",ScheduleCompile!Y364)),ISNUMBER(FIND("0F",ScheduleCompile!Y364)),ISNUMBER(FIND("8F",ScheduleCompile!Y364)),ISNUMBER(FIND("1F",ScheduleCompile!Y364)),ISNUMBER(FIND("2F",ScheduleCompile!Y364)),ISNUMBER(FIND("3F",ScheduleCompile!Y364)),ISNUMBER(FIND("6F",ScheduleCompile!Y364)),ISNUMBER(FIND("7F",ScheduleCompile!Y364)),ISNUMBER(FIND("9F",ScheduleCompile!Y364)),ISNUMBER(FIND("4F",ScheduleCompile!Y364))),VALUE(LEFT(ScheduleCompile!Y364,FIND("F",ScheduleCompile!Y364)-1)),ScheduleCompile!Y364)))))),ISTEXT(ScheduleCompile!#REF!)),"ENDTABLE",IF(ISERROR(IF(ScheduleCompile!Y364="Off",0,IF(ScheduleCompile!Y364="On",1,IF(ISNUMBER(ScheduleCompile!Y364),ScheduleCompile!Y364/1,IF(ISTEXT(ScheduleCompile!Y364),IF(OR(ISNUMBER(FIND("5F",ScheduleCompile!Y364)),ISNUMBER(FIND("0F",ScheduleCompile!Y364)),ISNUMBER(FIND("8F",ScheduleCompile!Y364)),ISNUMBER(FIND("1F",ScheduleCompile!Y364)),ISNUMBER(FIND("2F",ScheduleCompile!Y364)),ISNUMBER(FIND("3F",ScheduleCompile!Y364)),ISNUMBER(FIND("6F",ScheduleCompile!Y364)),ISNUMBER(FIND("7F",ScheduleCompile!Y364)),ISNUMBER(FIND("9F",ScheduleCompile!Y364)),ISNUMBER(FIND("4F",ScheduleCompile!Y364))),VALUE(LEFT(ScheduleCompile!Y364,FIND("F",ScheduleCompile!Y364)-1)),ScheduleCompile!Y364)))))),"",IF(ScheduleCompile!Y364="Off",0,IF(ScheduleCompile!Y364="On",1,IF(ISNUMBER(ScheduleCompile!Y364),ScheduleCompile!Y364/1,IF(ISTEXT(ScheduleCompile!Y364),IF(OR(ISNUMBER(FIND("5F",ScheduleCompile!Y364)),ISNUMBER(FIND("0F",ScheduleCompile!Y364)),ISNUMBER(FIND("8F",ScheduleCompile!Y364)),ISNUMBER(FIND("1F",ScheduleCompile!Y364)),ISNUMBER(FIND("2F",ScheduleCompile!Y364)),ISNUMBER(FIND("3F",ScheduleCompile!Y364)),ISNUMBER(FIND("6F",ScheduleCompile!Y364)),ISNUMBER(FIND("7F",ScheduleCompile!Y364)),ISNUMBER(FIND("9F",ScheduleCompile!Y364)),ISNUMBER(FIND("4F",ScheduleCompile!Y364))),VALUE(LEFT(ScheduleCompile!Y364,FIND("F",ScheduleCompile!Y364)-1)),ScheduleCompile!Y364)))))))</f>
        <v>0.9</v>
      </c>
    </row>
    <row r="372" spans="1:30" x14ac:dyDescent="0.25">
      <c r="A372" t="str">
        <f t="shared" si="23"/>
        <v>SchDay "ResidentialLivingPreviousServiceHotWaterSchedule"  Type = "Fraction" Hr = (0.014, 0.008, 0.009, 0.011, 0.02, 0.044, 0.089, 0.107, 0.089, 0.066, 0.052, 0.038, 0.036, 0.033, 0.032, 0.026, 0.042, 0.048, 0.052, 0.047, 0.042, 0.039, 0.036, 0.022) ..</v>
      </c>
      <c r="B372" s="1" t="s">
        <v>623</v>
      </c>
      <c r="C372" t="str">
        <f t="shared" si="24"/>
        <v xml:space="preserve">SchDay "ResidentialLivingPreviousServiceHotWaterSchedule"  Type = "Fraction" Hr = </v>
      </c>
      <c r="D372" t="str">
        <f t="shared" si="25"/>
        <v>(0.014, 0.008, 0.009, 0.011, 0.02, 0.044, 0.089, 0.107, 0.089, 0.066, 0.052, 0.038, 0.036, 0.033, 0.032, 0.026, 0.042, 0.048, 0.052, 0.047, 0.042, 0.039, 0.036, 0.022) ..</v>
      </c>
      <c r="E372" s="30" t="str">
        <f>ScheduleCompile!A365</f>
        <v>ResidentialLivingPreviousServiceHotWaterSchedule</v>
      </c>
      <c r="F372" t="str">
        <f t="shared" si="26"/>
        <v>Fraction</v>
      </c>
      <c r="G372" s="1">
        <f>IF(AND(ISERROR(IF(ScheduleCompile!B365="Off",0,IF(ScheduleCompile!B365="On",1,IF(ISNUMBER(ScheduleCompile!B365),ScheduleCompile!B365/1,IF(ISTEXT(ScheduleCompile!B365),IF(OR(ISNUMBER(FIND("5F",ScheduleCompile!B365)),ISNUMBER(FIND("0F",ScheduleCompile!B365)),ISNUMBER(FIND("8F",ScheduleCompile!B365)),ISNUMBER(FIND("1F",ScheduleCompile!B365)),ISNUMBER(FIND("2F",ScheduleCompile!B365)),ISNUMBER(FIND("3F",ScheduleCompile!B365)),ISNUMBER(FIND("6F",ScheduleCompile!B365)),ISNUMBER(FIND("7F",ScheduleCompile!B365)),ISNUMBER(FIND("9F",ScheduleCompile!B365)),ISNUMBER(FIND("4F",ScheduleCompile!B365))),VALUE(LEFT(ScheduleCompile!B365,FIND("F",ScheduleCompile!B365)-1)),ScheduleCompile!B365)))))),ISTEXT(ScheduleCompile!#REF!)),"ENDTABLE",IF(ISERROR(IF(ScheduleCompile!B365="Off",0,IF(ScheduleCompile!B365="On",1,IF(ISNUMBER(ScheduleCompile!B365),ScheduleCompile!B365/1,IF(ISTEXT(ScheduleCompile!B365),IF(OR(ISNUMBER(FIND("5F",ScheduleCompile!B365)),ISNUMBER(FIND("0F",ScheduleCompile!B365)),ISNUMBER(FIND("8F",ScheduleCompile!B365)),ISNUMBER(FIND("1F",ScheduleCompile!B365)),ISNUMBER(FIND("2F",ScheduleCompile!B365)),ISNUMBER(FIND("3F",ScheduleCompile!B365)),ISNUMBER(FIND("6F",ScheduleCompile!B365)),ISNUMBER(FIND("7F",ScheduleCompile!B365)),ISNUMBER(FIND("9F",ScheduleCompile!B365)),ISNUMBER(FIND("4F",ScheduleCompile!B365))),VALUE(LEFT(ScheduleCompile!B365,FIND("F",ScheduleCompile!B365)-1)),ScheduleCompile!B365)))))),"",IF(ScheduleCompile!B365="Off",0,IF(ScheduleCompile!B365="On",1,IF(ISNUMBER(ScheduleCompile!B365),ScheduleCompile!B365/1,IF(ISTEXT(ScheduleCompile!B365),IF(OR(ISNUMBER(FIND("5F",ScheduleCompile!B365)),ISNUMBER(FIND("0F",ScheduleCompile!B365)),ISNUMBER(FIND("8F",ScheduleCompile!B365)),ISNUMBER(FIND("1F",ScheduleCompile!B365)),ISNUMBER(FIND("2F",ScheduleCompile!B365)),ISNUMBER(FIND("3F",ScheduleCompile!B365)),ISNUMBER(FIND("6F",ScheduleCompile!B365)),ISNUMBER(FIND("7F",ScheduleCompile!B365)),ISNUMBER(FIND("9F",ScheduleCompile!B365)),ISNUMBER(FIND("4F",ScheduleCompile!B365))),VALUE(LEFT(ScheduleCompile!B365,FIND("F",ScheduleCompile!B365)-1)),ScheduleCompile!B365)))))))</f>
        <v>1.4E-2</v>
      </c>
      <c r="H372" s="1">
        <f>IF(AND(ISERROR(IF(ScheduleCompile!C365="Off",0,IF(ScheduleCompile!C365="On",1,IF(ISNUMBER(ScheduleCompile!C365),ScheduleCompile!C365/1,IF(ISTEXT(ScheduleCompile!C365),IF(OR(ISNUMBER(FIND("5F",ScheduleCompile!C365)),ISNUMBER(FIND("0F",ScheduleCompile!C365)),ISNUMBER(FIND("8F",ScheduleCompile!C365)),ISNUMBER(FIND("1F",ScheduleCompile!C365)),ISNUMBER(FIND("2F",ScheduleCompile!C365)),ISNUMBER(FIND("3F",ScheduleCompile!C365)),ISNUMBER(FIND("6F",ScheduleCompile!C365)),ISNUMBER(FIND("7F",ScheduleCompile!C365)),ISNUMBER(FIND("9F",ScheduleCompile!C365)),ISNUMBER(FIND("4F",ScheduleCompile!C365))),VALUE(LEFT(ScheduleCompile!C365,FIND("F",ScheduleCompile!C365)-1)),ScheduleCompile!C365)))))),ISTEXT(ScheduleCompile!#REF!)),"ENDTABLE",IF(ISERROR(IF(ScheduleCompile!C365="Off",0,IF(ScheduleCompile!C365="On",1,IF(ISNUMBER(ScheduleCompile!C365),ScheduleCompile!C365/1,IF(ISTEXT(ScheduleCompile!C365),IF(OR(ISNUMBER(FIND("5F",ScheduleCompile!C365)),ISNUMBER(FIND("0F",ScheduleCompile!C365)),ISNUMBER(FIND("8F",ScheduleCompile!C365)),ISNUMBER(FIND("1F",ScheduleCompile!C365)),ISNUMBER(FIND("2F",ScheduleCompile!C365)),ISNUMBER(FIND("3F",ScheduleCompile!C365)),ISNUMBER(FIND("6F",ScheduleCompile!C365)),ISNUMBER(FIND("7F",ScheduleCompile!C365)),ISNUMBER(FIND("9F",ScheduleCompile!C365)),ISNUMBER(FIND("4F",ScheduleCompile!C365))),VALUE(LEFT(ScheduleCompile!C365,FIND("F",ScheduleCompile!C365)-1)),ScheduleCompile!C365)))))),"",IF(ScheduleCompile!C365="Off",0,IF(ScheduleCompile!C365="On",1,IF(ISNUMBER(ScheduleCompile!C365),ScheduleCompile!C365/1,IF(ISTEXT(ScheduleCompile!C365),IF(OR(ISNUMBER(FIND("5F",ScheduleCompile!C365)),ISNUMBER(FIND("0F",ScheduleCompile!C365)),ISNUMBER(FIND("8F",ScheduleCompile!C365)),ISNUMBER(FIND("1F",ScheduleCompile!C365)),ISNUMBER(FIND("2F",ScheduleCompile!C365)),ISNUMBER(FIND("3F",ScheduleCompile!C365)),ISNUMBER(FIND("6F",ScheduleCompile!C365)),ISNUMBER(FIND("7F",ScheduleCompile!C365)),ISNUMBER(FIND("9F",ScheduleCompile!C365)),ISNUMBER(FIND("4F",ScheduleCompile!C365))),VALUE(LEFT(ScheduleCompile!C365,FIND("F",ScheduleCompile!C365)-1)),ScheduleCompile!C365)))))))</f>
        <v>8.0000000000000002E-3</v>
      </c>
      <c r="I372" s="1">
        <f>IF(AND(ISERROR(IF(ScheduleCompile!D365="Off",0,IF(ScheduleCompile!D365="On",1,IF(ISNUMBER(ScheduleCompile!D365),ScheduleCompile!D365/1,IF(ISTEXT(ScheduleCompile!D365),IF(OR(ISNUMBER(FIND("5F",ScheduleCompile!D365)),ISNUMBER(FIND("0F",ScheduleCompile!D365)),ISNUMBER(FIND("8F",ScheduleCompile!D365)),ISNUMBER(FIND("1F",ScheduleCompile!D365)),ISNUMBER(FIND("2F",ScheduleCompile!D365)),ISNUMBER(FIND("3F",ScheduleCompile!D365)),ISNUMBER(FIND("6F",ScheduleCompile!D365)),ISNUMBER(FIND("7F",ScheduleCompile!D365)),ISNUMBER(FIND("9F",ScheduleCompile!D365)),ISNUMBER(FIND("4F",ScheduleCompile!D365))),VALUE(LEFT(ScheduleCompile!D365,FIND("F",ScheduleCompile!D365)-1)),ScheduleCompile!D365)))))),ISTEXT(ScheduleCompile!#REF!)),"ENDTABLE",IF(ISERROR(IF(ScheduleCompile!D365="Off",0,IF(ScheduleCompile!D365="On",1,IF(ISNUMBER(ScheduleCompile!D365),ScheduleCompile!D365/1,IF(ISTEXT(ScheduleCompile!D365),IF(OR(ISNUMBER(FIND("5F",ScheduleCompile!D365)),ISNUMBER(FIND("0F",ScheduleCompile!D365)),ISNUMBER(FIND("8F",ScheduleCompile!D365)),ISNUMBER(FIND("1F",ScheduleCompile!D365)),ISNUMBER(FIND("2F",ScheduleCompile!D365)),ISNUMBER(FIND("3F",ScheduleCompile!D365)),ISNUMBER(FIND("6F",ScheduleCompile!D365)),ISNUMBER(FIND("7F",ScheduleCompile!D365)),ISNUMBER(FIND("9F",ScheduleCompile!D365)),ISNUMBER(FIND("4F",ScheduleCompile!D365))),VALUE(LEFT(ScheduleCompile!D365,FIND("F",ScheduleCompile!D365)-1)),ScheduleCompile!D365)))))),"",IF(ScheduleCompile!D365="Off",0,IF(ScheduleCompile!D365="On",1,IF(ISNUMBER(ScheduleCompile!D365),ScheduleCompile!D365/1,IF(ISTEXT(ScheduleCompile!D365),IF(OR(ISNUMBER(FIND("5F",ScheduleCompile!D365)),ISNUMBER(FIND("0F",ScheduleCompile!D365)),ISNUMBER(FIND("8F",ScheduleCompile!D365)),ISNUMBER(FIND("1F",ScheduleCompile!D365)),ISNUMBER(FIND("2F",ScheduleCompile!D365)),ISNUMBER(FIND("3F",ScheduleCompile!D365)),ISNUMBER(FIND("6F",ScheduleCompile!D365)),ISNUMBER(FIND("7F",ScheduleCompile!D365)),ISNUMBER(FIND("9F",ScheduleCompile!D365)),ISNUMBER(FIND("4F",ScheduleCompile!D365))),VALUE(LEFT(ScheduleCompile!D365,FIND("F",ScheduleCompile!D365)-1)),ScheduleCompile!D365)))))))</f>
        <v>8.9999999999999993E-3</v>
      </c>
      <c r="J372" s="1">
        <f>IF(AND(ISERROR(IF(ScheduleCompile!E365="Off",0,IF(ScheduleCompile!E365="On",1,IF(ISNUMBER(ScheduleCompile!E365),ScheduleCompile!E365/1,IF(ISTEXT(ScheduleCompile!E365),IF(OR(ISNUMBER(FIND("5F",ScheduleCompile!E365)),ISNUMBER(FIND("0F",ScheduleCompile!E365)),ISNUMBER(FIND("8F",ScheduleCompile!E365)),ISNUMBER(FIND("1F",ScheduleCompile!E365)),ISNUMBER(FIND("2F",ScheduleCompile!E365)),ISNUMBER(FIND("3F",ScheduleCompile!E365)),ISNUMBER(FIND("6F",ScheduleCompile!E365)),ISNUMBER(FIND("7F",ScheduleCompile!E365)),ISNUMBER(FIND("9F",ScheduleCompile!E365)),ISNUMBER(FIND("4F",ScheduleCompile!E365))),VALUE(LEFT(ScheduleCompile!E365,FIND("F",ScheduleCompile!E365)-1)),ScheduleCompile!E365)))))),ISTEXT(ScheduleCompile!#REF!)),"ENDTABLE",IF(ISERROR(IF(ScheduleCompile!E365="Off",0,IF(ScheduleCompile!E365="On",1,IF(ISNUMBER(ScheduleCompile!E365),ScheduleCompile!E365/1,IF(ISTEXT(ScheduleCompile!E365),IF(OR(ISNUMBER(FIND("5F",ScheduleCompile!E365)),ISNUMBER(FIND("0F",ScheduleCompile!E365)),ISNUMBER(FIND("8F",ScheduleCompile!E365)),ISNUMBER(FIND("1F",ScheduleCompile!E365)),ISNUMBER(FIND("2F",ScheduleCompile!E365)),ISNUMBER(FIND("3F",ScheduleCompile!E365)),ISNUMBER(FIND("6F",ScheduleCompile!E365)),ISNUMBER(FIND("7F",ScheduleCompile!E365)),ISNUMBER(FIND("9F",ScheduleCompile!E365)),ISNUMBER(FIND("4F",ScheduleCompile!E365))),VALUE(LEFT(ScheduleCompile!E365,FIND("F",ScheduleCompile!E365)-1)),ScheduleCompile!E365)))))),"",IF(ScheduleCompile!E365="Off",0,IF(ScheduleCompile!E365="On",1,IF(ISNUMBER(ScheduleCompile!E365),ScheduleCompile!E365/1,IF(ISTEXT(ScheduleCompile!E365),IF(OR(ISNUMBER(FIND("5F",ScheduleCompile!E365)),ISNUMBER(FIND("0F",ScheduleCompile!E365)),ISNUMBER(FIND("8F",ScheduleCompile!E365)),ISNUMBER(FIND("1F",ScheduleCompile!E365)),ISNUMBER(FIND("2F",ScheduleCompile!E365)),ISNUMBER(FIND("3F",ScheduleCompile!E365)),ISNUMBER(FIND("6F",ScheduleCompile!E365)),ISNUMBER(FIND("7F",ScheduleCompile!E365)),ISNUMBER(FIND("9F",ScheduleCompile!E365)),ISNUMBER(FIND("4F",ScheduleCompile!E365))),VALUE(LEFT(ScheduleCompile!E365,FIND("F",ScheduleCompile!E365)-1)),ScheduleCompile!E365)))))))</f>
        <v>1.0999999999999999E-2</v>
      </c>
      <c r="K372" s="1">
        <f>IF(AND(ISERROR(IF(ScheduleCompile!F365="Off",0,IF(ScheduleCompile!F365="On",1,IF(ISNUMBER(ScheduleCompile!F365),ScheduleCompile!F365/1,IF(ISTEXT(ScheduleCompile!F365),IF(OR(ISNUMBER(FIND("5F",ScheduleCompile!F365)),ISNUMBER(FIND("0F",ScheduleCompile!F365)),ISNUMBER(FIND("8F",ScheduleCompile!F365)),ISNUMBER(FIND("1F",ScheduleCompile!F365)),ISNUMBER(FIND("2F",ScheduleCompile!F365)),ISNUMBER(FIND("3F",ScheduleCompile!F365)),ISNUMBER(FIND("6F",ScheduleCompile!F365)),ISNUMBER(FIND("7F",ScheduleCompile!F365)),ISNUMBER(FIND("9F",ScheduleCompile!F365)),ISNUMBER(FIND("4F",ScheduleCompile!F365))),VALUE(LEFT(ScheduleCompile!F365,FIND("F",ScheduleCompile!F365)-1)),ScheduleCompile!F365)))))),ISTEXT(ScheduleCompile!#REF!)),"ENDTABLE",IF(ISERROR(IF(ScheduleCompile!F365="Off",0,IF(ScheduleCompile!F365="On",1,IF(ISNUMBER(ScheduleCompile!F365),ScheduleCompile!F365/1,IF(ISTEXT(ScheduleCompile!F365),IF(OR(ISNUMBER(FIND("5F",ScheduleCompile!F365)),ISNUMBER(FIND("0F",ScheduleCompile!F365)),ISNUMBER(FIND("8F",ScheduleCompile!F365)),ISNUMBER(FIND("1F",ScheduleCompile!F365)),ISNUMBER(FIND("2F",ScheduleCompile!F365)),ISNUMBER(FIND("3F",ScheduleCompile!F365)),ISNUMBER(FIND("6F",ScheduleCompile!F365)),ISNUMBER(FIND("7F",ScheduleCompile!F365)),ISNUMBER(FIND("9F",ScheduleCompile!F365)),ISNUMBER(FIND("4F",ScheduleCompile!F365))),VALUE(LEFT(ScheduleCompile!F365,FIND("F",ScheduleCompile!F365)-1)),ScheduleCompile!F365)))))),"",IF(ScheduleCompile!F365="Off",0,IF(ScheduleCompile!F365="On",1,IF(ISNUMBER(ScheduleCompile!F365),ScheduleCompile!F365/1,IF(ISTEXT(ScheduleCompile!F365),IF(OR(ISNUMBER(FIND("5F",ScheduleCompile!F365)),ISNUMBER(FIND("0F",ScheduleCompile!F365)),ISNUMBER(FIND("8F",ScheduleCompile!F365)),ISNUMBER(FIND("1F",ScheduleCompile!F365)),ISNUMBER(FIND("2F",ScheduleCompile!F365)),ISNUMBER(FIND("3F",ScheduleCompile!F365)),ISNUMBER(FIND("6F",ScheduleCompile!F365)),ISNUMBER(FIND("7F",ScheduleCompile!F365)),ISNUMBER(FIND("9F",ScheduleCompile!F365)),ISNUMBER(FIND("4F",ScheduleCompile!F365))),VALUE(LEFT(ScheduleCompile!F365,FIND("F",ScheduleCompile!F365)-1)),ScheduleCompile!F365)))))))</f>
        <v>0.02</v>
      </c>
      <c r="L372" s="1">
        <f>IF(AND(ISERROR(IF(ScheduleCompile!G365="Off",0,IF(ScheduleCompile!G365="On",1,IF(ISNUMBER(ScheduleCompile!G365),ScheduleCompile!G365/1,IF(ISTEXT(ScheduleCompile!G365),IF(OR(ISNUMBER(FIND("5F",ScheduleCompile!G365)),ISNUMBER(FIND("0F",ScheduleCompile!G365)),ISNUMBER(FIND("8F",ScheduleCompile!G365)),ISNUMBER(FIND("1F",ScheduleCompile!G365)),ISNUMBER(FIND("2F",ScheduleCompile!G365)),ISNUMBER(FIND("3F",ScheduleCompile!G365)),ISNUMBER(FIND("6F",ScheduleCompile!G365)),ISNUMBER(FIND("7F",ScheduleCompile!G365)),ISNUMBER(FIND("9F",ScheduleCompile!G365)),ISNUMBER(FIND("4F",ScheduleCompile!G365))),VALUE(LEFT(ScheduleCompile!G365,FIND("F",ScheduleCompile!G365)-1)),ScheduleCompile!G365)))))),ISTEXT(ScheduleCompile!#REF!)),"ENDTABLE",IF(ISERROR(IF(ScheduleCompile!G365="Off",0,IF(ScheduleCompile!G365="On",1,IF(ISNUMBER(ScheduleCompile!G365),ScheduleCompile!G365/1,IF(ISTEXT(ScheduleCompile!G365),IF(OR(ISNUMBER(FIND("5F",ScheduleCompile!G365)),ISNUMBER(FIND("0F",ScheduleCompile!G365)),ISNUMBER(FIND("8F",ScheduleCompile!G365)),ISNUMBER(FIND("1F",ScheduleCompile!G365)),ISNUMBER(FIND("2F",ScheduleCompile!G365)),ISNUMBER(FIND("3F",ScheduleCompile!G365)),ISNUMBER(FIND("6F",ScheduleCompile!G365)),ISNUMBER(FIND("7F",ScheduleCompile!G365)),ISNUMBER(FIND("9F",ScheduleCompile!G365)),ISNUMBER(FIND("4F",ScheduleCompile!G365))),VALUE(LEFT(ScheduleCompile!G365,FIND("F",ScheduleCompile!G365)-1)),ScheduleCompile!G365)))))),"",IF(ScheduleCompile!G365="Off",0,IF(ScheduleCompile!G365="On",1,IF(ISNUMBER(ScheduleCompile!G365),ScheduleCompile!G365/1,IF(ISTEXT(ScheduleCompile!G365),IF(OR(ISNUMBER(FIND("5F",ScheduleCompile!G365)),ISNUMBER(FIND("0F",ScheduleCompile!G365)),ISNUMBER(FIND("8F",ScheduleCompile!G365)),ISNUMBER(FIND("1F",ScheduleCompile!G365)),ISNUMBER(FIND("2F",ScheduleCompile!G365)),ISNUMBER(FIND("3F",ScheduleCompile!G365)),ISNUMBER(FIND("6F",ScheduleCompile!G365)),ISNUMBER(FIND("7F",ScheduleCompile!G365)),ISNUMBER(FIND("9F",ScheduleCompile!G365)),ISNUMBER(FIND("4F",ScheduleCompile!G365))),VALUE(LEFT(ScheduleCompile!G365,FIND("F",ScheduleCompile!G365)-1)),ScheduleCompile!G365)))))))</f>
        <v>4.3999999999999997E-2</v>
      </c>
      <c r="M372" s="1">
        <f>IF(AND(ISERROR(IF(ScheduleCompile!H365="Off",0,IF(ScheduleCompile!H365="On",1,IF(ISNUMBER(ScheduleCompile!H365),ScheduleCompile!H365/1,IF(ISTEXT(ScheduleCompile!H365),IF(OR(ISNUMBER(FIND("5F",ScheduleCompile!H365)),ISNUMBER(FIND("0F",ScheduleCompile!H365)),ISNUMBER(FIND("8F",ScheduleCompile!H365)),ISNUMBER(FIND("1F",ScheduleCompile!H365)),ISNUMBER(FIND("2F",ScheduleCompile!H365)),ISNUMBER(FIND("3F",ScheduleCompile!H365)),ISNUMBER(FIND("6F",ScheduleCompile!H365)),ISNUMBER(FIND("7F",ScheduleCompile!H365)),ISNUMBER(FIND("9F",ScheduleCompile!H365)),ISNUMBER(FIND("4F",ScheduleCompile!H365))),VALUE(LEFT(ScheduleCompile!H365,FIND("F",ScheduleCompile!H365)-1)),ScheduleCompile!H365)))))),ISTEXT(ScheduleCompile!#REF!)),"ENDTABLE",IF(ISERROR(IF(ScheduleCompile!H365="Off",0,IF(ScheduleCompile!H365="On",1,IF(ISNUMBER(ScheduleCompile!H365),ScheduleCompile!H365/1,IF(ISTEXT(ScheduleCompile!H365),IF(OR(ISNUMBER(FIND("5F",ScheduleCompile!H365)),ISNUMBER(FIND("0F",ScheduleCompile!H365)),ISNUMBER(FIND("8F",ScheduleCompile!H365)),ISNUMBER(FIND("1F",ScheduleCompile!H365)),ISNUMBER(FIND("2F",ScheduleCompile!H365)),ISNUMBER(FIND("3F",ScheduleCompile!H365)),ISNUMBER(FIND("6F",ScheduleCompile!H365)),ISNUMBER(FIND("7F",ScheduleCompile!H365)),ISNUMBER(FIND("9F",ScheduleCompile!H365)),ISNUMBER(FIND("4F",ScheduleCompile!H365))),VALUE(LEFT(ScheduleCompile!H365,FIND("F",ScheduleCompile!H365)-1)),ScheduleCompile!H365)))))),"",IF(ScheduleCompile!H365="Off",0,IF(ScheduleCompile!H365="On",1,IF(ISNUMBER(ScheduleCompile!H365),ScheduleCompile!H365/1,IF(ISTEXT(ScheduleCompile!H365),IF(OR(ISNUMBER(FIND("5F",ScheduleCompile!H365)),ISNUMBER(FIND("0F",ScheduleCompile!H365)),ISNUMBER(FIND("8F",ScheduleCompile!H365)),ISNUMBER(FIND("1F",ScheduleCompile!H365)),ISNUMBER(FIND("2F",ScheduleCompile!H365)),ISNUMBER(FIND("3F",ScheduleCompile!H365)),ISNUMBER(FIND("6F",ScheduleCompile!H365)),ISNUMBER(FIND("7F",ScheduleCompile!H365)),ISNUMBER(FIND("9F",ScheduleCompile!H365)),ISNUMBER(FIND("4F",ScheduleCompile!H365))),VALUE(LEFT(ScheduleCompile!H365,FIND("F",ScheduleCompile!H365)-1)),ScheduleCompile!H365)))))))</f>
        <v>8.8999999999999996E-2</v>
      </c>
      <c r="N372" s="1">
        <f>IF(AND(ISERROR(IF(ScheduleCompile!I365="Off",0,IF(ScheduleCompile!I365="On",1,IF(ISNUMBER(ScheduleCompile!I365),ScheduleCompile!I365/1,IF(ISTEXT(ScheduleCompile!I365),IF(OR(ISNUMBER(FIND("5F",ScheduleCompile!I365)),ISNUMBER(FIND("0F",ScheduleCompile!I365)),ISNUMBER(FIND("8F",ScheduleCompile!I365)),ISNUMBER(FIND("1F",ScheduleCompile!I365)),ISNUMBER(FIND("2F",ScheduleCompile!I365)),ISNUMBER(FIND("3F",ScheduleCompile!I365)),ISNUMBER(FIND("6F",ScheduleCompile!I365)),ISNUMBER(FIND("7F",ScheduleCompile!I365)),ISNUMBER(FIND("9F",ScheduleCompile!I365)),ISNUMBER(FIND("4F",ScheduleCompile!I365))),VALUE(LEFT(ScheduleCompile!I365,FIND("F",ScheduleCompile!I365)-1)),ScheduleCompile!I365)))))),ISTEXT(ScheduleCompile!#REF!)),"ENDTABLE",IF(ISERROR(IF(ScheduleCompile!I365="Off",0,IF(ScheduleCompile!I365="On",1,IF(ISNUMBER(ScheduleCompile!I365),ScheduleCompile!I365/1,IF(ISTEXT(ScheduleCompile!I365),IF(OR(ISNUMBER(FIND("5F",ScheduleCompile!I365)),ISNUMBER(FIND("0F",ScheduleCompile!I365)),ISNUMBER(FIND("8F",ScheduleCompile!I365)),ISNUMBER(FIND("1F",ScheduleCompile!I365)),ISNUMBER(FIND("2F",ScheduleCompile!I365)),ISNUMBER(FIND("3F",ScheduleCompile!I365)),ISNUMBER(FIND("6F",ScheduleCompile!I365)),ISNUMBER(FIND("7F",ScheduleCompile!I365)),ISNUMBER(FIND("9F",ScheduleCompile!I365)),ISNUMBER(FIND("4F",ScheduleCompile!I365))),VALUE(LEFT(ScheduleCompile!I365,FIND("F",ScheduleCompile!I365)-1)),ScheduleCompile!I365)))))),"",IF(ScheduleCompile!I365="Off",0,IF(ScheduleCompile!I365="On",1,IF(ISNUMBER(ScheduleCompile!I365),ScheduleCompile!I365/1,IF(ISTEXT(ScheduleCompile!I365),IF(OR(ISNUMBER(FIND("5F",ScheduleCompile!I365)),ISNUMBER(FIND("0F",ScheduleCompile!I365)),ISNUMBER(FIND("8F",ScheduleCompile!I365)),ISNUMBER(FIND("1F",ScheduleCompile!I365)),ISNUMBER(FIND("2F",ScheduleCompile!I365)),ISNUMBER(FIND("3F",ScheduleCompile!I365)),ISNUMBER(FIND("6F",ScheduleCompile!I365)),ISNUMBER(FIND("7F",ScheduleCompile!I365)),ISNUMBER(FIND("9F",ScheduleCompile!I365)),ISNUMBER(FIND("4F",ScheduleCompile!I365))),VALUE(LEFT(ScheduleCompile!I365,FIND("F",ScheduleCompile!I365)-1)),ScheduleCompile!I365)))))))</f>
        <v>0.107</v>
      </c>
      <c r="O372" s="1">
        <f>IF(AND(ISERROR(IF(ScheduleCompile!J365="Off",0,IF(ScheduleCompile!J365="On",1,IF(ISNUMBER(ScheduleCompile!J365),ScheduleCompile!J365/1,IF(ISTEXT(ScheduleCompile!J365),IF(OR(ISNUMBER(FIND("5F",ScheduleCompile!J365)),ISNUMBER(FIND("0F",ScheduleCompile!J365)),ISNUMBER(FIND("8F",ScheduleCompile!J365)),ISNUMBER(FIND("1F",ScheduleCompile!J365)),ISNUMBER(FIND("2F",ScheduleCompile!J365)),ISNUMBER(FIND("3F",ScheduleCompile!J365)),ISNUMBER(FIND("6F",ScheduleCompile!J365)),ISNUMBER(FIND("7F",ScheduleCompile!J365)),ISNUMBER(FIND("9F",ScheduleCompile!J365)),ISNUMBER(FIND("4F",ScheduleCompile!J365))),VALUE(LEFT(ScheduleCompile!J365,FIND("F",ScheduleCompile!J365)-1)),ScheduleCompile!J365)))))),ISTEXT(ScheduleCompile!#REF!)),"ENDTABLE",IF(ISERROR(IF(ScheduleCompile!J365="Off",0,IF(ScheduleCompile!J365="On",1,IF(ISNUMBER(ScheduleCompile!J365),ScheduleCompile!J365/1,IF(ISTEXT(ScheduleCompile!J365),IF(OR(ISNUMBER(FIND("5F",ScheduleCompile!J365)),ISNUMBER(FIND("0F",ScheduleCompile!J365)),ISNUMBER(FIND("8F",ScheduleCompile!J365)),ISNUMBER(FIND("1F",ScheduleCompile!J365)),ISNUMBER(FIND("2F",ScheduleCompile!J365)),ISNUMBER(FIND("3F",ScheduleCompile!J365)),ISNUMBER(FIND("6F",ScheduleCompile!J365)),ISNUMBER(FIND("7F",ScheduleCompile!J365)),ISNUMBER(FIND("9F",ScheduleCompile!J365)),ISNUMBER(FIND("4F",ScheduleCompile!J365))),VALUE(LEFT(ScheduleCompile!J365,FIND("F",ScheduleCompile!J365)-1)),ScheduleCompile!J365)))))),"",IF(ScheduleCompile!J365="Off",0,IF(ScheduleCompile!J365="On",1,IF(ISNUMBER(ScheduleCompile!J365),ScheduleCompile!J365/1,IF(ISTEXT(ScheduleCompile!J365),IF(OR(ISNUMBER(FIND("5F",ScheduleCompile!J365)),ISNUMBER(FIND("0F",ScheduleCompile!J365)),ISNUMBER(FIND("8F",ScheduleCompile!J365)),ISNUMBER(FIND("1F",ScheduleCompile!J365)),ISNUMBER(FIND("2F",ScheduleCompile!J365)),ISNUMBER(FIND("3F",ScheduleCompile!J365)),ISNUMBER(FIND("6F",ScheduleCompile!J365)),ISNUMBER(FIND("7F",ScheduleCompile!J365)),ISNUMBER(FIND("9F",ScheduleCompile!J365)),ISNUMBER(FIND("4F",ScheduleCompile!J365))),VALUE(LEFT(ScheduleCompile!J365,FIND("F",ScheduleCompile!J365)-1)),ScheduleCompile!J365)))))))</f>
        <v>8.8999999999999996E-2</v>
      </c>
      <c r="P372" s="1">
        <f>IF(AND(ISERROR(IF(ScheduleCompile!K365="Off",0,IF(ScheduleCompile!K365="On",1,IF(ISNUMBER(ScheduleCompile!K365),ScheduleCompile!K365/1,IF(ISTEXT(ScheduleCompile!K365),IF(OR(ISNUMBER(FIND("5F",ScheduleCompile!K365)),ISNUMBER(FIND("0F",ScheduleCompile!K365)),ISNUMBER(FIND("8F",ScheduleCompile!K365)),ISNUMBER(FIND("1F",ScheduleCompile!K365)),ISNUMBER(FIND("2F",ScheduleCompile!K365)),ISNUMBER(FIND("3F",ScheduleCompile!K365)),ISNUMBER(FIND("6F",ScheduleCompile!K365)),ISNUMBER(FIND("7F",ScheduleCompile!K365)),ISNUMBER(FIND("9F",ScheduleCompile!K365)),ISNUMBER(FIND("4F",ScheduleCompile!K365))),VALUE(LEFT(ScheduleCompile!K365,FIND("F",ScheduleCompile!K365)-1)),ScheduleCompile!K365)))))),ISTEXT(ScheduleCompile!#REF!)),"ENDTABLE",IF(ISERROR(IF(ScheduleCompile!K365="Off",0,IF(ScheduleCompile!K365="On",1,IF(ISNUMBER(ScheduleCompile!K365),ScheduleCompile!K365/1,IF(ISTEXT(ScheduleCompile!K365),IF(OR(ISNUMBER(FIND("5F",ScheduleCompile!K365)),ISNUMBER(FIND("0F",ScheduleCompile!K365)),ISNUMBER(FIND("8F",ScheduleCompile!K365)),ISNUMBER(FIND("1F",ScheduleCompile!K365)),ISNUMBER(FIND("2F",ScheduleCompile!K365)),ISNUMBER(FIND("3F",ScheduleCompile!K365)),ISNUMBER(FIND("6F",ScheduleCompile!K365)),ISNUMBER(FIND("7F",ScheduleCompile!K365)),ISNUMBER(FIND("9F",ScheduleCompile!K365)),ISNUMBER(FIND("4F",ScheduleCompile!K365))),VALUE(LEFT(ScheduleCompile!K365,FIND("F",ScheduleCompile!K365)-1)),ScheduleCompile!K365)))))),"",IF(ScheduleCompile!K365="Off",0,IF(ScheduleCompile!K365="On",1,IF(ISNUMBER(ScheduleCompile!K365),ScheduleCompile!K365/1,IF(ISTEXT(ScheduleCompile!K365),IF(OR(ISNUMBER(FIND("5F",ScheduleCompile!K365)),ISNUMBER(FIND("0F",ScheduleCompile!K365)),ISNUMBER(FIND("8F",ScheduleCompile!K365)),ISNUMBER(FIND("1F",ScheduleCompile!K365)),ISNUMBER(FIND("2F",ScheduleCompile!K365)),ISNUMBER(FIND("3F",ScheduleCompile!K365)),ISNUMBER(FIND("6F",ScheduleCompile!K365)),ISNUMBER(FIND("7F",ScheduleCompile!K365)),ISNUMBER(FIND("9F",ScheduleCompile!K365)),ISNUMBER(FIND("4F",ScheduleCompile!K365))),VALUE(LEFT(ScheduleCompile!K365,FIND("F",ScheduleCompile!K365)-1)),ScheduleCompile!K365)))))))</f>
        <v>6.6000000000000003E-2</v>
      </c>
      <c r="Q372" s="1">
        <f>IF(AND(ISERROR(IF(ScheduleCompile!L365="Off",0,IF(ScheduleCompile!L365="On",1,IF(ISNUMBER(ScheduleCompile!L365),ScheduleCompile!L365/1,IF(ISTEXT(ScheduleCompile!L365),IF(OR(ISNUMBER(FIND("5F",ScheduleCompile!L365)),ISNUMBER(FIND("0F",ScheduleCompile!L365)),ISNUMBER(FIND("8F",ScheduleCompile!L365)),ISNUMBER(FIND("1F",ScheduleCompile!L365)),ISNUMBER(FIND("2F",ScheduleCompile!L365)),ISNUMBER(FIND("3F",ScheduleCompile!L365)),ISNUMBER(FIND("6F",ScheduleCompile!L365)),ISNUMBER(FIND("7F",ScheduleCompile!L365)),ISNUMBER(FIND("9F",ScheduleCompile!L365)),ISNUMBER(FIND("4F",ScheduleCompile!L365))),VALUE(LEFT(ScheduleCompile!L365,FIND("F",ScheduleCompile!L365)-1)),ScheduleCompile!L365)))))),ISTEXT(ScheduleCompile!#REF!)),"ENDTABLE",IF(ISERROR(IF(ScheduleCompile!L365="Off",0,IF(ScheduleCompile!L365="On",1,IF(ISNUMBER(ScheduleCompile!L365),ScheduleCompile!L365/1,IF(ISTEXT(ScheduleCompile!L365),IF(OR(ISNUMBER(FIND("5F",ScheduleCompile!L365)),ISNUMBER(FIND("0F",ScheduleCompile!L365)),ISNUMBER(FIND("8F",ScheduleCompile!L365)),ISNUMBER(FIND("1F",ScheduleCompile!L365)),ISNUMBER(FIND("2F",ScheduleCompile!L365)),ISNUMBER(FIND("3F",ScheduleCompile!L365)),ISNUMBER(FIND("6F",ScheduleCompile!L365)),ISNUMBER(FIND("7F",ScheduleCompile!L365)),ISNUMBER(FIND("9F",ScheduleCompile!L365)),ISNUMBER(FIND("4F",ScheduleCompile!L365))),VALUE(LEFT(ScheduleCompile!L365,FIND("F",ScheduleCompile!L365)-1)),ScheduleCompile!L365)))))),"",IF(ScheduleCompile!L365="Off",0,IF(ScheduleCompile!L365="On",1,IF(ISNUMBER(ScheduleCompile!L365),ScheduleCompile!L365/1,IF(ISTEXT(ScheduleCompile!L365),IF(OR(ISNUMBER(FIND("5F",ScheduleCompile!L365)),ISNUMBER(FIND("0F",ScheduleCompile!L365)),ISNUMBER(FIND("8F",ScheduleCompile!L365)),ISNUMBER(FIND("1F",ScheduleCompile!L365)),ISNUMBER(FIND("2F",ScheduleCompile!L365)),ISNUMBER(FIND("3F",ScheduleCompile!L365)),ISNUMBER(FIND("6F",ScheduleCompile!L365)),ISNUMBER(FIND("7F",ScheduleCompile!L365)),ISNUMBER(FIND("9F",ScheduleCompile!L365)),ISNUMBER(FIND("4F",ScheduleCompile!L365))),VALUE(LEFT(ScheduleCompile!L365,FIND("F",ScheduleCompile!L365)-1)),ScheduleCompile!L365)))))))</f>
        <v>5.1999999999999998E-2</v>
      </c>
      <c r="R372" s="1">
        <f>IF(AND(ISERROR(IF(ScheduleCompile!M365="Off",0,IF(ScheduleCompile!M365="On",1,IF(ISNUMBER(ScheduleCompile!M365),ScheduleCompile!M365/1,IF(ISTEXT(ScheduleCompile!M365),IF(OR(ISNUMBER(FIND("5F",ScheduleCompile!M365)),ISNUMBER(FIND("0F",ScheduleCompile!M365)),ISNUMBER(FIND("8F",ScheduleCompile!M365)),ISNUMBER(FIND("1F",ScheduleCompile!M365)),ISNUMBER(FIND("2F",ScheduleCompile!M365)),ISNUMBER(FIND("3F",ScheduleCompile!M365)),ISNUMBER(FIND("6F",ScheduleCompile!M365)),ISNUMBER(FIND("7F",ScheduleCompile!M365)),ISNUMBER(FIND("9F",ScheduleCompile!M365)),ISNUMBER(FIND("4F",ScheduleCompile!M365))),VALUE(LEFT(ScheduleCompile!M365,FIND("F",ScheduleCompile!M365)-1)),ScheduleCompile!M365)))))),ISTEXT(ScheduleCompile!#REF!)),"ENDTABLE",IF(ISERROR(IF(ScheduleCompile!M365="Off",0,IF(ScheduleCompile!M365="On",1,IF(ISNUMBER(ScheduleCompile!M365),ScheduleCompile!M365/1,IF(ISTEXT(ScheduleCompile!M365),IF(OR(ISNUMBER(FIND("5F",ScheduleCompile!M365)),ISNUMBER(FIND("0F",ScheduleCompile!M365)),ISNUMBER(FIND("8F",ScheduleCompile!M365)),ISNUMBER(FIND("1F",ScheduleCompile!M365)),ISNUMBER(FIND("2F",ScheduleCompile!M365)),ISNUMBER(FIND("3F",ScheduleCompile!M365)),ISNUMBER(FIND("6F",ScheduleCompile!M365)),ISNUMBER(FIND("7F",ScheduleCompile!M365)),ISNUMBER(FIND("9F",ScheduleCompile!M365)),ISNUMBER(FIND("4F",ScheduleCompile!M365))),VALUE(LEFT(ScheduleCompile!M365,FIND("F",ScheduleCompile!M365)-1)),ScheduleCompile!M365)))))),"",IF(ScheduleCompile!M365="Off",0,IF(ScheduleCompile!M365="On",1,IF(ISNUMBER(ScheduleCompile!M365),ScheduleCompile!M365/1,IF(ISTEXT(ScheduleCompile!M365),IF(OR(ISNUMBER(FIND("5F",ScheduleCompile!M365)),ISNUMBER(FIND("0F",ScheduleCompile!M365)),ISNUMBER(FIND("8F",ScheduleCompile!M365)),ISNUMBER(FIND("1F",ScheduleCompile!M365)),ISNUMBER(FIND("2F",ScheduleCompile!M365)),ISNUMBER(FIND("3F",ScheduleCompile!M365)),ISNUMBER(FIND("6F",ScheduleCompile!M365)),ISNUMBER(FIND("7F",ScheduleCompile!M365)),ISNUMBER(FIND("9F",ScheduleCompile!M365)),ISNUMBER(FIND("4F",ScheduleCompile!M365))),VALUE(LEFT(ScheduleCompile!M365,FIND("F",ScheduleCompile!M365)-1)),ScheduleCompile!M365)))))))</f>
        <v>3.7999999999999999E-2</v>
      </c>
      <c r="S372" s="1">
        <f>IF(AND(ISERROR(IF(ScheduleCompile!N365="Off",0,IF(ScheduleCompile!N365="On",1,IF(ISNUMBER(ScheduleCompile!N365),ScheduleCompile!N365/1,IF(ISTEXT(ScheduleCompile!N365),IF(OR(ISNUMBER(FIND("5F",ScheduleCompile!N365)),ISNUMBER(FIND("0F",ScheduleCompile!N365)),ISNUMBER(FIND("8F",ScheduleCompile!N365)),ISNUMBER(FIND("1F",ScheduleCompile!N365)),ISNUMBER(FIND("2F",ScheduleCompile!N365)),ISNUMBER(FIND("3F",ScheduleCompile!N365)),ISNUMBER(FIND("6F",ScheduleCompile!N365)),ISNUMBER(FIND("7F",ScheduleCompile!N365)),ISNUMBER(FIND("9F",ScheduleCompile!N365)),ISNUMBER(FIND("4F",ScheduleCompile!N365))),VALUE(LEFT(ScheduleCompile!N365,FIND("F",ScheduleCompile!N365)-1)),ScheduleCompile!N365)))))),ISTEXT(ScheduleCompile!#REF!)),"ENDTABLE",IF(ISERROR(IF(ScheduleCompile!N365="Off",0,IF(ScheduleCompile!N365="On",1,IF(ISNUMBER(ScheduleCompile!N365),ScheduleCompile!N365/1,IF(ISTEXT(ScheduleCompile!N365),IF(OR(ISNUMBER(FIND("5F",ScheduleCompile!N365)),ISNUMBER(FIND("0F",ScheduleCompile!N365)),ISNUMBER(FIND("8F",ScheduleCompile!N365)),ISNUMBER(FIND("1F",ScheduleCompile!N365)),ISNUMBER(FIND("2F",ScheduleCompile!N365)),ISNUMBER(FIND("3F",ScheduleCompile!N365)),ISNUMBER(FIND("6F",ScheduleCompile!N365)),ISNUMBER(FIND("7F",ScheduleCompile!N365)),ISNUMBER(FIND("9F",ScheduleCompile!N365)),ISNUMBER(FIND("4F",ScheduleCompile!N365))),VALUE(LEFT(ScheduleCompile!N365,FIND("F",ScheduleCompile!N365)-1)),ScheduleCompile!N365)))))),"",IF(ScheduleCompile!N365="Off",0,IF(ScheduleCompile!N365="On",1,IF(ISNUMBER(ScheduleCompile!N365),ScheduleCompile!N365/1,IF(ISTEXT(ScheduleCompile!N365),IF(OR(ISNUMBER(FIND("5F",ScheduleCompile!N365)),ISNUMBER(FIND("0F",ScheduleCompile!N365)),ISNUMBER(FIND("8F",ScheduleCompile!N365)),ISNUMBER(FIND("1F",ScheduleCompile!N365)),ISNUMBER(FIND("2F",ScheduleCompile!N365)),ISNUMBER(FIND("3F",ScheduleCompile!N365)),ISNUMBER(FIND("6F",ScheduleCompile!N365)),ISNUMBER(FIND("7F",ScheduleCompile!N365)),ISNUMBER(FIND("9F",ScheduleCompile!N365)),ISNUMBER(FIND("4F",ScheduleCompile!N365))),VALUE(LEFT(ScheduleCompile!N365,FIND("F",ScheduleCompile!N365)-1)),ScheduleCompile!N365)))))))</f>
        <v>3.5999999999999997E-2</v>
      </c>
      <c r="T372" s="1">
        <f>IF(AND(ISERROR(IF(ScheduleCompile!O365="Off",0,IF(ScheduleCompile!O365="On",1,IF(ISNUMBER(ScheduleCompile!O365),ScheduleCompile!O365/1,IF(ISTEXT(ScheduleCompile!O365),IF(OR(ISNUMBER(FIND("5F",ScheduleCompile!O365)),ISNUMBER(FIND("0F",ScheduleCompile!O365)),ISNUMBER(FIND("8F",ScheduleCompile!O365)),ISNUMBER(FIND("1F",ScheduleCompile!O365)),ISNUMBER(FIND("2F",ScheduleCompile!O365)),ISNUMBER(FIND("3F",ScheduleCompile!O365)),ISNUMBER(FIND("6F",ScheduleCompile!O365)),ISNUMBER(FIND("7F",ScheduleCompile!O365)),ISNUMBER(FIND("9F",ScheduleCompile!O365)),ISNUMBER(FIND("4F",ScheduleCompile!O365))),VALUE(LEFT(ScheduleCompile!O365,FIND("F",ScheduleCompile!O365)-1)),ScheduleCompile!O365)))))),ISTEXT(ScheduleCompile!#REF!)),"ENDTABLE",IF(ISERROR(IF(ScheduleCompile!O365="Off",0,IF(ScheduleCompile!O365="On",1,IF(ISNUMBER(ScheduleCompile!O365),ScheduleCompile!O365/1,IF(ISTEXT(ScheduleCompile!O365),IF(OR(ISNUMBER(FIND("5F",ScheduleCompile!O365)),ISNUMBER(FIND("0F",ScheduleCompile!O365)),ISNUMBER(FIND("8F",ScheduleCompile!O365)),ISNUMBER(FIND("1F",ScheduleCompile!O365)),ISNUMBER(FIND("2F",ScheduleCompile!O365)),ISNUMBER(FIND("3F",ScheduleCompile!O365)),ISNUMBER(FIND("6F",ScheduleCompile!O365)),ISNUMBER(FIND("7F",ScheduleCompile!O365)),ISNUMBER(FIND("9F",ScheduleCompile!O365)),ISNUMBER(FIND("4F",ScheduleCompile!O365))),VALUE(LEFT(ScheduleCompile!O365,FIND("F",ScheduleCompile!O365)-1)),ScheduleCompile!O365)))))),"",IF(ScheduleCompile!O365="Off",0,IF(ScheduleCompile!O365="On",1,IF(ISNUMBER(ScheduleCompile!O365),ScheduleCompile!O365/1,IF(ISTEXT(ScheduleCompile!O365),IF(OR(ISNUMBER(FIND("5F",ScheduleCompile!O365)),ISNUMBER(FIND("0F",ScheduleCompile!O365)),ISNUMBER(FIND("8F",ScheduleCompile!O365)),ISNUMBER(FIND("1F",ScheduleCompile!O365)),ISNUMBER(FIND("2F",ScheduleCompile!O365)),ISNUMBER(FIND("3F",ScheduleCompile!O365)),ISNUMBER(FIND("6F",ScheduleCompile!O365)),ISNUMBER(FIND("7F",ScheduleCompile!O365)),ISNUMBER(FIND("9F",ScheduleCompile!O365)),ISNUMBER(FIND("4F",ScheduleCompile!O365))),VALUE(LEFT(ScheduleCompile!O365,FIND("F",ScheduleCompile!O365)-1)),ScheduleCompile!O365)))))))</f>
        <v>3.3000000000000002E-2</v>
      </c>
      <c r="U372" s="1">
        <f>IF(AND(ISERROR(IF(ScheduleCompile!P365="Off",0,IF(ScheduleCompile!P365="On",1,IF(ISNUMBER(ScheduleCompile!P365),ScheduleCompile!P365/1,IF(ISTEXT(ScheduleCompile!P365),IF(OR(ISNUMBER(FIND("5F",ScheduleCompile!P365)),ISNUMBER(FIND("0F",ScheduleCompile!P365)),ISNUMBER(FIND("8F",ScheduleCompile!P365)),ISNUMBER(FIND("1F",ScheduleCompile!P365)),ISNUMBER(FIND("2F",ScheduleCompile!P365)),ISNUMBER(FIND("3F",ScheduleCompile!P365)),ISNUMBER(FIND("6F",ScheduleCompile!P365)),ISNUMBER(FIND("7F",ScheduleCompile!P365)),ISNUMBER(FIND("9F",ScheduleCompile!P365)),ISNUMBER(FIND("4F",ScheduleCompile!P365))),VALUE(LEFT(ScheduleCompile!P365,FIND("F",ScheduleCompile!P365)-1)),ScheduleCompile!P365)))))),ISTEXT(ScheduleCompile!#REF!)),"ENDTABLE",IF(ISERROR(IF(ScheduleCompile!P365="Off",0,IF(ScheduleCompile!P365="On",1,IF(ISNUMBER(ScheduleCompile!P365),ScheduleCompile!P365/1,IF(ISTEXT(ScheduleCompile!P365),IF(OR(ISNUMBER(FIND("5F",ScheduleCompile!P365)),ISNUMBER(FIND("0F",ScheduleCompile!P365)),ISNUMBER(FIND("8F",ScheduleCompile!P365)),ISNUMBER(FIND("1F",ScheduleCompile!P365)),ISNUMBER(FIND("2F",ScheduleCompile!P365)),ISNUMBER(FIND("3F",ScheduleCompile!P365)),ISNUMBER(FIND("6F",ScheduleCompile!P365)),ISNUMBER(FIND("7F",ScheduleCompile!P365)),ISNUMBER(FIND("9F",ScheduleCompile!P365)),ISNUMBER(FIND("4F",ScheduleCompile!P365))),VALUE(LEFT(ScheduleCompile!P365,FIND("F",ScheduleCompile!P365)-1)),ScheduleCompile!P365)))))),"",IF(ScheduleCompile!P365="Off",0,IF(ScheduleCompile!P365="On",1,IF(ISNUMBER(ScheduleCompile!P365),ScheduleCompile!P365/1,IF(ISTEXT(ScheduleCompile!P365),IF(OR(ISNUMBER(FIND("5F",ScheduleCompile!P365)),ISNUMBER(FIND("0F",ScheduleCompile!P365)),ISNUMBER(FIND("8F",ScheduleCompile!P365)),ISNUMBER(FIND("1F",ScheduleCompile!P365)),ISNUMBER(FIND("2F",ScheduleCompile!P365)),ISNUMBER(FIND("3F",ScheduleCompile!P365)),ISNUMBER(FIND("6F",ScheduleCompile!P365)),ISNUMBER(FIND("7F",ScheduleCompile!P365)),ISNUMBER(FIND("9F",ScheduleCompile!P365)),ISNUMBER(FIND("4F",ScheduleCompile!P365))),VALUE(LEFT(ScheduleCompile!P365,FIND("F",ScheduleCompile!P365)-1)),ScheduleCompile!P365)))))))</f>
        <v>3.2000000000000001E-2</v>
      </c>
      <c r="V372" s="1">
        <f>IF(AND(ISERROR(IF(ScheduleCompile!Q365="Off",0,IF(ScheduleCompile!Q365="On",1,IF(ISNUMBER(ScheduleCompile!Q365),ScheduleCompile!Q365/1,IF(ISTEXT(ScheduleCompile!Q365),IF(OR(ISNUMBER(FIND("5F",ScheduleCompile!Q365)),ISNUMBER(FIND("0F",ScheduleCompile!Q365)),ISNUMBER(FIND("8F",ScheduleCompile!Q365)),ISNUMBER(FIND("1F",ScheduleCompile!Q365)),ISNUMBER(FIND("2F",ScheduleCompile!Q365)),ISNUMBER(FIND("3F",ScheduleCompile!Q365)),ISNUMBER(FIND("6F",ScheduleCompile!Q365)),ISNUMBER(FIND("7F",ScheduleCompile!Q365)),ISNUMBER(FIND("9F",ScheduleCompile!Q365)),ISNUMBER(FIND("4F",ScheduleCompile!Q365))),VALUE(LEFT(ScheduleCompile!Q365,FIND("F",ScheduleCompile!Q365)-1)),ScheduleCompile!Q365)))))),ISTEXT(ScheduleCompile!#REF!)),"ENDTABLE",IF(ISERROR(IF(ScheduleCompile!Q365="Off",0,IF(ScheduleCompile!Q365="On",1,IF(ISNUMBER(ScheduleCompile!Q365),ScheduleCompile!Q365/1,IF(ISTEXT(ScheduleCompile!Q365),IF(OR(ISNUMBER(FIND("5F",ScheduleCompile!Q365)),ISNUMBER(FIND("0F",ScheduleCompile!Q365)),ISNUMBER(FIND("8F",ScheduleCompile!Q365)),ISNUMBER(FIND("1F",ScheduleCompile!Q365)),ISNUMBER(FIND("2F",ScheduleCompile!Q365)),ISNUMBER(FIND("3F",ScheduleCompile!Q365)),ISNUMBER(FIND("6F",ScheduleCompile!Q365)),ISNUMBER(FIND("7F",ScheduleCompile!Q365)),ISNUMBER(FIND("9F",ScheduleCompile!Q365)),ISNUMBER(FIND("4F",ScheduleCompile!Q365))),VALUE(LEFT(ScheduleCompile!Q365,FIND("F",ScheduleCompile!Q365)-1)),ScheduleCompile!Q365)))))),"",IF(ScheduleCompile!Q365="Off",0,IF(ScheduleCompile!Q365="On",1,IF(ISNUMBER(ScheduleCompile!Q365),ScheduleCompile!Q365/1,IF(ISTEXT(ScheduleCompile!Q365),IF(OR(ISNUMBER(FIND("5F",ScheduleCompile!Q365)),ISNUMBER(FIND("0F",ScheduleCompile!Q365)),ISNUMBER(FIND("8F",ScheduleCompile!Q365)),ISNUMBER(FIND("1F",ScheduleCompile!Q365)),ISNUMBER(FIND("2F",ScheduleCompile!Q365)),ISNUMBER(FIND("3F",ScheduleCompile!Q365)),ISNUMBER(FIND("6F",ScheduleCompile!Q365)),ISNUMBER(FIND("7F",ScheduleCompile!Q365)),ISNUMBER(FIND("9F",ScheduleCompile!Q365)),ISNUMBER(FIND("4F",ScheduleCompile!Q365))),VALUE(LEFT(ScheduleCompile!Q365,FIND("F",ScheduleCompile!Q365)-1)),ScheduleCompile!Q365)))))))</f>
        <v>2.5999999999999999E-2</v>
      </c>
      <c r="W372" s="1">
        <f>IF(AND(ISERROR(IF(ScheduleCompile!R365="Off",0,IF(ScheduleCompile!R365="On",1,IF(ISNUMBER(ScheduleCompile!R365),ScheduleCompile!R365/1,IF(ISTEXT(ScheduleCompile!R365),IF(OR(ISNUMBER(FIND("5F",ScheduleCompile!R365)),ISNUMBER(FIND("0F",ScheduleCompile!R365)),ISNUMBER(FIND("8F",ScheduleCompile!R365)),ISNUMBER(FIND("1F",ScheduleCompile!R365)),ISNUMBER(FIND("2F",ScheduleCompile!R365)),ISNUMBER(FIND("3F",ScheduleCompile!R365)),ISNUMBER(FIND("6F",ScheduleCompile!R365)),ISNUMBER(FIND("7F",ScheduleCompile!R365)),ISNUMBER(FIND("9F",ScheduleCompile!R365)),ISNUMBER(FIND("4F",ScheduleCompile!R365))),VALUE(LEFT(ScheduleCompile!R365,FIND("F",ScheduleCompile!R365)-1)),ScheduleCompile!R365)))))),ISTEXT(ScheduleCompile!#REF!)),"ENDTABLE",IF(ISERROR(IF(ScheduleCompile!R365="Off",0,IF(ScheduleCompile!R365="On",1,IF(ISNUMBER(ScheduleCompile!R365),ScheduleCompile!R365/1,IF(ISTEXT(ScheduleCompile!R365),IF(OR(ISNUMBER(FIND("5F",ScheduleCompile!R365)),ISNUMBER(FIND("0F",ScheduleCompile!R365)),ISNUMBER(FIND("8F",ScheduleCompile!R365)),ISNUMBER(FIND("1F",ScheduleCompile!R365)),ISNUMBER(FIND("2F",ScheduleCompile!R365)),ISNUMBER(FIND("3F",ScheduleCompile!R365)),ISNUMBER(FIND("6F",ScheduleCompile!R365)),ISNUMBER(FIND("7F",ScheduleCompile!R365)),ISNUMBER(FIND("9F",ScheduleCompile!R365)),ISNUMBER(FIND("4F",ScheduleCompile!R365))),VALUE(LEFT(ScheduleCompile!R365,FIND("F",ScheduleCompile!R365)-1)),ScheduleCompile!R365)))))),"",IF(ScheduleCompile!R365="Off",0,IF(ScheduleCompile!R365="On",1,IF(ISNUMBER(ScheduleCompile!R365),ScheduleCompile!R365/1,IF(ISTEXT(ScheduleCompile!R365),IF(OR(ISNUMBER(FIND("5F",ScheduleCompile!R365)),ISNUMBER(FIND("0F",ScheduleCompile!R365)),ISNUMBER(FIND("8F",ScheduleCompile!R365)),ISNUMBER(FIND("1F",ScheduleCompile!R365)),ISNUMBER(FIND("2F",ScheduleCompile!R365)),ISNUMBER(FIND("3F",ScheduleCompile!R365)),ISNUMBER(FIND("6F",ScheduleCompile!R365)),ISNUMBER(FIND("7F",ScheduleCompile!R365)),ISNUMBER(FIND("9F",ScheduleCompile!R365)),ISNUMBER(FIND("4F",ScheduleCompile!R365))),VALUE(LEFT(ScheduleCompile!R365,FIND("F",ScheduleCompile!R365)-1)),ScheduleCompile!R365)))))))</f>
        <v>4.2000000000000003E-2</v>
      </c>
      <c r="X372" s="1">
        <f>IF(AND(ISERROR(IF(ScheduleCompile!S365="Off",0,IF(ScheduleCompile!S365="On",1,IF(ISNUMBER(ScheduleCompile!S365),ScheduleCompile!S365/1,IF(ISTEXT(ScheduleCompile!S365),IF(OR(ISNUMBER(FIND("5F",ScheduleCompile!S365)),ISNUMBER(FIND("0F",ScheduleCompile!S365)),ISNUMBER(FIND("8F",ScheduleCompile!S365)),ISNUMBER(FIND("1F",ScheduleCompile!S365)),ISNUMBER(FIND("2F",ScheduleCompile!S365)),ISNUMBER(FIND("3F",ScheduleCompile!S365)),ISNUMBER(FIND("6F",ScheduleCompile!S365)),ISNUMBER(FIND("7F",ScheduleCompile!S365)),ISNUMBER(FIND("9F",ScheduleCompile!S365)),ISNUMBER(FIND("4F",ScheduleCompile!S365))),VALUE(LEFT(ScheduleCompile!S365,FIND("F",ScheduleCompile!S365)-1)),ScheduleCompile!S365)))))),ISTEXT(ScheduleCompile!#REF!)),"ENDTABLE",IF(ISERROR(IF(ScheduleCompile!S365="Off",0,IF(ScheduleCompile!S365="On",1,IF(ISNUMBER(ScheduleCompile!S365),ScheduleCompile!S365/1,IF(ISTEXT(ScheduleCompile!S365),IF(OR(ISNUMBER(FIND("5F",ScheduleCompile!S365)),ISNUMBER(FIND("0F",ScheduleCompile!S365)),ISNUMBER(FIND("8F",ScheduleCompile!S365)),ISNUMBER(FIND("1F",ScheduleCompile!S365)),ISNUMBER(FIND("2F",ScheduleCompile!S365)),ISNUMBER(FIND("3F",ScheduleCompile!S365)),ISNUMBER(FIND("6F",ScheduleCompile!S365)),ISNUMBER(FIND("7F",ScheduleCompile!S365)),ISNUMBER(FIND("9F",ScheduleCompile!S365)),ISNUMBER(FIND("4F",ScheduleCompile!S365))),VALUE(LEFT(ScheduleCompile!S365,FIND("F",ScheduleCompile!S365)-1)),ScheduleCompile!S365)))))),"",IF(ScheduleCompile!S365="Off",0,IF(ScheduleCompile!S365="On",1,IF(ISNUMBER(ScheduleCompile!S365),ScheduleCompile!S365/1,IF(ISTEXT(ScheduleCompile!S365),IF(OR(ISNUMBER(FIND("5F",ScheduleCompile!S365)),ISNUMBER(FIND("0F",ScheduleCompile!S365)),ISNUMBER(FIND("8F",ScheduleCompile!S365)),ISNUMBER(FIND("1F",ScheduleCompile!S365)),ISNUMBER(FIND("2F",ScheduleCompile!S365)),ISNUMBER(FIND("3F",ScheduleCompile!S365)),ISNUMBER(FIND("6F",ScheduleCompile!S365)),ISNUMBER(FIND("7F",ScheduleCompile!S365)),ISNUMBER(FIND("9F",ScheduleCompile!S365)),ISNUMBER(FIND("4F",ScheduleCompile!S365))),VALUE(LEFT(ScheduleCompile!S365,FIND("F",ScheduleCompile!S365)-1)),ScheduleCompile!S365)))))))</f>
        <v>4.8000000000000001E-2</v>
      </c>
      <c r="Y372" s="1">
        <f>IF(AND(ISERROR(IF(ScheduleCompile!T365="Off",0,IF(ScheduleCompile!T365="On",1,IF(ISNUMBER(ScheduleCompile!T365),ScheduleCompile!T365/1,IF(ISTEXT(ScheduleCompile!T365),IF(OR(ISNUMBER(FIND("5F",ScheduleCompile!T365)),ISNUMBER(FIND("0F",ScheduleCompile!T365)),ISNUMBER(FIND("8F",ScheduleCompile!T365)),ISNUMBER(FIND("1F",ScheduleCompile!T365)),ISNUMBER(FIND("2F",ScheduleCompile!T365)),ISNUMBER(FIND("3F",ScheduleCompile!T365)),ISNUMBER(FIND("6F",ScheduleCompile!T365)),ISNUMBER(FIND("7F",ScheduleCompile!T365)),ISNUMBER(FIND("9F",ScheduleCompile!T365)),ISNUMBER(FIND("4F",ScheduleCompile!T365))),VALUE(LEFT(ScheduleCompile!T365,FIND("F",ScheduleCompile!T365)-1)),ScheduleCompile!T365)))))),ISTEXT(ScheduleCompile!#REF!)),"ENDTABLE",IF(ISERROR(IF(ScheduleCompile!T365="Off",0,IF(ScheduleCompile!T365="On",1,IF(ISNUMBER(ScheduleCompile!T365),ScheduleCompile!T365/1,IF(ISTEXT(ScheduleCompile!T365),IF(OR(ISNUMBER(FIND("5F",ScheduleCompile!T365)),ISNUMBER(FIND("0F",ScheduleCompile!T365)),ISNUMBER(FIND("8F",ScheduleCompile!T365)),ISNUMBER(FIND("1F",ScheduleCompile!T365)),ISNUMBER(FIND("2F",ScheduleCompile!T365)),ISNUMBER(FIND("3F",ScheduleCompile!T365)),ISNUMBER(FIND("6F",ScheduleCompile!T365)),ISNUMBER(FIND("7F",ScheduleCompile!T365)),ISNUMBER(FIND("9F",ScheduleCompile!T365)),ISNUMBER(FIND("4F",ScheduleCompile!T365))),VALUE(LEFT(ScheduleCompile!T365,FIND("F",ScheduleCompile!T365)-1)),ScheduleCompile!T365)))))),"",IF(ScheduleCompile!T365="Off",0,IF(ScheduleCompile!T365="On",1,IF(ISNUMBER(ScheduleCompile!T365),ScheduleCompile!T365/1,IF(ISTEXT(ScheduleCompile!T365),IF(OR(ISNUMBER(FIND("5F",ScheduleCompile!T365)),ISNUMBER(FIND("0F",ScheduleCompile!T365)),ISNUMBER(FIND("8F",ScheduleCompile!T365)),ISNUMBER(FIND("1F",ScheduleCompile!T365)),ISNUMBER(FIND("2F",ScheduleCompile!T365)),ISNUMBER(FIND("3F",ScheduleCompile!T365)),ISNUMBER(FIND("6F",ScheduleCompile!T365)),ISNUMBER(FIND("7F",ScheduleCompile!T365)),ISNUMBER(FIND("9F",ScheduleCompile!T365)),ISNUMBER(FIND("4F",ScheduleCompile!T365))),VALUE(LEFT(ScheduleCompile!T365,FIND("F",ScheduleCompile!T365)-1)),ScheduleCompile!T365)))))))</f>
        <v>5.1999999999999998E-2</v>
      </c>
      <c r="Z372" s="1">
        <f>IF(AND(ISERROR(IF(ScheduleCompile!U365="Off",0,IF(ScheduleCompile!U365="On",1,IF(ISNUMBER(ScheduleCompile!U365),ScheduleCompile!U365/1,IF(ISTEXT(ScheduleCompile!U365),IF(OR(ISNUMBER(FIND("5F",ScheduleCompile!U365)),ISNUMBER(FIND("0F",ScheduleCompile!U365)),ISNUMBER(FIND("8F",ScheduleCompile!U365)),ISNUMBER(FIND("1F",ScheduleCompile!U365)),ISNUMBER(FIND("2F",ScheduleCompile!U365)),ISNUMBER(FIND("3F",ScheduleCompile!U365)),ISNUMBER(FIND("6F",ScheduleCompile!U365)),ISNUMBER(FIND("7F",ScheduleCompile!U365)),ISNUMBER(FIND("9F",ScheduleCompile!U365)),ISNUMBER(FIND("4F",ScheduleCompile!U365))),VALUE(LEFT(ScheduleCompile!U365,FIND("F",ScheduleCompile!U365)-1)),ScheduleCompile!U365)))))),ISTEXT(ScheduleCompile!#REF!)),"ENDTABLE",IF(ISERROR(IF(ScheduleCompile!U365="Off",0,IF(ScheduleCompile!U365="On",1,IF(ISNUMBER(ScheduleCompile!U365),ScheduleCompile!U365/1,IF(ISTEXT(ScheduleCompile!U365),IF(OR(ISNUMBER(FIND("5F",ScheduleCompile!U365)),ISNUMBER(FIND("0F",ScheduleCompile!U365)),ISNUMBER(FIND("8F",ScheduleCompile!U365)),ISNUMBER(FIND("1F",ScheduleCompile!U365)),ISNUMBER(FIND("2F",ScheduleCompile!U365)),ISNUMBER(FIND("3F",ScheduleCompile!U365)),ISNUMBER(FIND("6F",ScheduleCompile!U365)),ISNUMBER(FIND("7F",ScheduleCompile!U365)),ISNUMBER(FIND("9F",ScheduleCompile!U365)),ISNUMBER(FIND("4F",ScheduleCompile!U365))),VALUE(LEFT(ScheduleCompile!U365,FIND("F",ScheduleCompile!U365)-1)),ScheduleCompile!U365)))))),"",IF(ScheduleCompile!U365="Off",0,IF(ScheduleCompile!U365="On",1,IF(ISNUMBER(ScheduleCompile!U365),ScheduleCompile!U365/1,IF(ISTEXT(ScheduleCompile!U365),IF(OR(ISNUMBER(FIND("5F",ScheduleCompile!U365)),ISNUMBER(FIND("0F",ScheduleCompile!U365)),ISNUMBER(FIND("8F",ScheduleCompile!U365)),ISNUMBER(FIND("1F",ScheduleCompile!U365)),ISNUMBER(FIND("2F",ScheduleCompile!U365)),ISNUMBER(FIND("3F",ScheduleCompile!U365)),ISNUMBER(FIND("6F",ScheduleCompile!U365)),ISNUMBER(FIND("7F",ScheduleCompile!U365)),ISNUMBER(FIND("9F",ScheduleCompile!U365)),ISNUMBER(FIND("4F",ScheduleCompile!U365))),VALUE(LEFT(ScheduleCompile!U365,FIND("F",ScheduleCompile!U365)-1)),ScheduleCompile!U365)))))))</f>
        <v>4.7E-2</v>
      </c>
      <c r="AA372" s="1">
        <f>IF(AND(ISERROR(IF(ScheduleCompile!V365="Off",0,IF(ScheduleCompile!V365="On",1,IF(ISNUMBER(ScheduleCompile!V365),ScheduleCompile!V365/1,IF(ISTEXT(ScheduleCompile!V365),IF(OR(ISNUMBER(FIND("5F",ScheduleCompile!V365)),ISNUMBER(FIND("0F",ScheduleCompile!V365)),ISNUMBER(FIND("8F",ScheduleCompile!V365)),ISNUMBER(FIND("1F",ScheduleCompile!V365)),ISNUMBER(FIND("2F",ScheduleCompile!V365)),ISNUMBER(FIND("3F",ScheduleCompile!V365)),ISNUMBER(FIND("6F",ScheduleCompile!V365)),ISNUMBER(FIND("7F",ScheduleCompile!V365)),ISNUMBER(FIND("9F",ScheduleCompile!V365)),ISNUMBER(FIND("4F",ScheduleCompile!V365))),VALUE(LEFT(ScheduleCompile!V365,FIND("F",ScheduleCompile!V365)-1)),ScheduleCompile!V365)))))),ISTEXT(ScheduleCompile!#REF!)),"ENDTABLE",IF(ISERROR(IF(ScheduleCompile!V365="Off",0,IF(ScheduleCompile!V365="On",1,IF(ISNUMBER(ScheduleCompile!V365),ScheduleCompile!V365/1,IF(ISTEXT(ScheduleCompile!V365),IF(OR(ISNUMBER(FIND("5F",ScheduleCompile!V365)),ISNUMBER(FIND("0F",ScheduleCompile!V365)),ISNUMBER(FIND("8F",ScheduleCompile!V365)),ISNUMBER(FIND("1F",ScheduleCompile!V365)),ISNUMBER(FIND("2F",ScheduleCompile!V365)),ISNUMBER(FIND("3F",ScheduleCompile!V365)),ISNUMBER(FIND("6F",ScheduleCompile!V365)),ISNUMBER(FIND("7F",ScheduleCompile!V365)),ISNUMBER(FIND("9F",ScheduleCompile!V365)),ISNUMBER(FIND("4F",ScheduleCompile!V365))),VALUE(LEFT(ScheduleCompile!V365,FIND("F",ScheduleCompile!V365)-1)),ScheduleCompile!V365)))))),"",IF(ScheduleCompile!V365="Off",0,IF(ScheduleCompile!V365="On",1,IF(ISNUMBER(ScheduleCompile!V365),ScheduleCompile!V365/1,IF(ISTEXT(ScheduleCompile!V365),IF(OR(ISNUMBER(FIND("5F",ScheduleCompile!V365)),ISNUMBER(FIND("0F",ScheduleCompile!V365)),ISNUMBER(FIND("8F",ScheduleCompile!V365)),ISNUMBER(FIND("1F",ScheduleCompile!V365)),ISNUMBER(FIND("2F",ScheduleCompile!V365)),ISNUMBER(FIND("3F",ScheduleCompile!V365)),ISNUMBER(FIND("6F",ScheduleCompile!V365)),ISNUMBER(FIND("7F",ScheduleCompile!V365)),ISNUMBER(FIND("9F",ScheduleCompile!V365)),ISNUMBER(FIND("4F",ScheduleCompile!V365))),VALUE(LEFT(ScheduleCompile!V365,FIND("F",ScheduleCompile!V365)-1)),ScheduleCompile!V365)))))))</f>
        <v>4.2000000000000003E-2</v>
      </c>
      <c r="AB372" s="1">
        <f>IF(AND(ISERROR(IF(ScheduleCompile!W365="Off",0,IF(ScheduleCompile!W365="On",1,IF(ISNUMBER(ScheduleCompile!W365),ScheduleCompile!W365/1,IF(ISTEXT(ScheduleCompile!W365),IF(OR(ISNUMBER(FIND("5F",ScheduleCompile!W365)),ISNUMBER(FIND("0F",ScheduleCompile!W365)),ISNUMBER(FIND("8F",ScheduleCompile!W365)),ISNUMBER(FIND("1F",ScheduleCompile!W365)),ISNUMBER(FIND("2F",ScheduleCompile!W365)),ISNUMBER(FIND("3F",ScheduleCompile!W365)),ISNUMBER(FIND("6F",ScheduleCompile!W365)),ISNUMBER(FIND("7F",ScheduleCompile!W365)),ISNUMBER(FIND("9F",ScheduleCompile!W365)),ISNUMBER(FIND("4F",ScheduleCompile!W365))),VALUE(LEFT(ScheduleCompile!W365,FIND("F",ScheduleCompile!W365)-1)),ScheduleCompile!W365)))))),ISTEXT(ScheduleCompile!#REF!)),"ENDTABLE",IF(ISERROR(IF(ScheduleCompile!W365="Off",0,IF(ScheduleCompile!W365="On",1,IF(ISNUMBER(ScheduleCompile!W365),ScheduleCompile!W365/1,IF(ISTEXT(ScheduleCompile!W365),IF(OR(ISNUMBER(FIND("5F",ScheduleCompile!W365)),ISNUMBER(FIND("0F",ScheduleCompile!W365)),ISNUMBER(FIND("8F",ScheduleCompile!W365)),ISNUMBER(FIND("1F",ScheduleCompile!W365)),ISNUMBER(FIND("2F",ScheduleCompile!W365)),ISNUMBER(FIND("3F",ScheduleCompile!W365)),ISNUMBER(FIND("6F",ScheduleCompile!W365)),ISNUMBER(FIND("7F",ScheduleCompile!W365)),ISNUMBER(FIND("9F",ScheduleCompile!W365)),ISNUMBER(FIND("4F",ScheduleCompile!W365))),VALUE(LEFT(ScheduleCompile!W365,FIND("F",ScheduleCompile!W365)-1)),ScheduleCompile!W365)))))),"",IF(ScheduleCompile!W365="Off",0,IF(ScheduleCompile!W365="On",1,IF(ISNUMBER(ScheduleCompile!W365),ScheduleCompile!W365/1,IF(ISTEXT(ScheduleCompile!W365),IF(OR(ISNUMBER(FIND("5F",ScheduleCompile!W365)),ISNUMBER(FIND("0F",ScheduleCompile!W365)),ISNUMBER(FIND("8F",ScheduleCompile!W365)),ISNUMBER(FIND("1F",ScheduleCompile!W365)),ISNUMBER(FIND("2F",ScheduleCompile!W365)),ISNUMBER(FIND("3F",ScheduleCompile!W365)),ISNUMBER(FIND("6F",ScheduleCompile!W365)),ISNUMBER(FIND("7F",ScheduleCompile!W365)),ISNUMBER(FIND("9F",ScheduleCompile!W365)),ISNUMBER(FIND("4F",ScheduleCompile!W365))),VALUE(LEFT(ScheduleCompile!W365,FIND("F",ScheduleCompile!W365)-1)),ScheduleCompile!W365)))))))</f>
        <v>3.9E-2</v>
      </c>
      <c r="AC372" s="1">
        <f>IF(AND(ISERROR(IF(ScheduleCompile!X365="Off",0,IF(ScheduleCompile!X365="On",1,IF(ISNUMBER(ScheduleCompile!X365),ScheduleCompile!X365/1,IF(ISTEXT(ScheduleCompile!X365),IF(OR(ISNUMBER(FIND("5F",ScheduleCompile!X365)),ISNUMBER(FIND("0F",ScheduleCompile!X365)),ISNUMBER(FIND("8F",ScheduleCompile!X365)),ISNUMBER(FIND("1F",ScheduleCompile!X365)),ISNUMBER(FIND("2F",ScheduleCompile!X365)),ISNUMBER(FIND("3F",ScheduleCompile!X365)),ISNUMBER(FIND("6F",ScheduleCompile!X365)),ISNUMBER(FIND("7F",ScheduleCompile!X365)),ISNUMBER(FIND("9F",ScheduleCompile!X365)),ISNUMBER(FIND("4F",ScheduleCompile!X365))),VALUE(LEFT(ScheduleCompile!X365,FIND("F",ScheduleCompile!X365)-1)),ScheduleCompile!X365)))))),ISTEXT(ScheduleCompile!#REF!)),"ENDTABLE",IF(ISERROR(IF(ScheduleCompile!X365="Off",0,IF(ScheduleCompile!X365="On",1,IF(ISNUMBER(ScheduleCompile!X365),ScheduleCompile!X365/1,IF(ISTEXT(ScheduleCompile!X365),IF(OR(ISNUMBER(FIND("5F",ScheduleCompile!X365)),ISNUMBER(FIND("0F",ScheduleCompile!X365)),ISNUMBER(FIND("8F",ScheduleCompile!X365)),ISNUMBER(FIND("1F",ScheduleCompile!X365)),ISNUMBER(FIND("2F",ScheduleCompile!X365)),ISNUMBER(FIND("3F",ScheduleCompile!X365)),ISNUMBER(FIND("6F",ScheduleCompile!X365)),ISNUMBER(FIND("7F",ScheduleCompile!X365)),ISNUMBER(FIND("9F",ScheduleCompile!X365)),ISNUMBER(FIND("4F",ScheduleCompile!X365))),VALUE(LEFT(ScheduleCompile!X365,FIND("F",ScheduleCompile!X365)-1)),ScheduleCompile!X365)))))),"",IF(ScheduleCompile!X365="Off",0,IF(ScheduleCompile!X365="On",1,IF(ISNUMBER(ScheduleCompile!X365),ScheduleCompile!X365/1,IF(ISTEXT(ScheduleCompile!X365),IF(OR(ISNUMBER(FIND("5F",ScheduleCompile!X365)),ISNUMBER(FIND("0F",ScheduleCompile!X365)),ISNUMBER(FIND("8F",ScheduleCompile!X365)),ISNUMBER(FIND("1F",ScheduleCompile!X365)),ISNUMBER(FIND("2F",ScheduleCompile!X365)),ISNUMBER(FIND("3F",ScheduleCompile!X365)),ISNUMBER(FIND("6F",ScheduleCompile!X365)),ISNUMBER(FIND("7F",ScheduleCompile!X365)),ISNUMBER(FIND("9F",ScheduleCompile!X365)),ISNUMBER(FIND("4F",ScheduleCompile!X365))),VALUE(LEFT(ScheduleCompile!X365,FIND("F",ScheduleCompile!X365)-1)),ScheduleCompile!X365)))))))</f>
        <v>3.5999999999999997E-2</v>
      </c>
      <c r="AD372" s="1">
        <f>IF(AND(ISERROR(IF(ScheduleCompile!Y365="Off",0,IF(ScheduleCompile!Y365="On",1,IF(ISNUMBER(ScheduleCompile!Y365),ScheduleCompile!Y365/1,IF(ISTEXT(ScheduleCompile!Y365),IF(OR(ISNUMBER(FIND("5F",ScheduleCompile!Y365)),ISNUMBER(FIND("0F",ScheduleCompile!Y365)),ISNUMBER(FIND("8F",ScheduleCompile!Y365)),ISNUMBER(FIND("1F",ScheduleCompile!Y365)),ISNUMBER(FIND("2F",ScheduleCompile!Y365)),ISNUMBER(FIND("3F",ScheduleCompile!Y365)),ISNUMBER(FIND("6F",ScheduleCompile!Y365)),ISNUMBER(FIND("7F",ScheduleCompile!Y365)),ISNUMBER(FIND("9F",ScheduleCompile!Y365)),ISNUMBER(FIND("4F",ScheduleCompile!Y365))),VALUE(LEFT(ScheduleCompile!Y365,FIND("F",ScheduleCompile!Y365)-1)),ScheduleCompile!Y365)))))),ISTEXT(ScheduleCompile!#REF!)),"ENDTABLE",IF(ISERROR(IF(ScheduleCompile!Y365="Off",0,IF(ScheduleCompile!Y365="On",1,IF(ISNUMBER(ScheduleCompile!Y365),ScheduleCompile!Y365/1,IF(ISTEXT(ScheduleCompile!Y365),IF(OR(ISNUMBER(FIND("5F",ScheduleCompile!Y365)),ISNUMBER(FIND("0F",ScheduleCompile!Y365)),ISNUMBER(FIND("8F",ScheduleCompile!Y365)),ISNUMBER(FIND("1F",ScheduleCompile!Y365)),ISNUMBER(FIND("2F",ScheduleCompile!Y365)),ISNUMBER(FIND("3F",ScheduleCompile!Y365)),ISNUMBER(FIND("6F",ScheduleCompile!Y365)),ISNUMBER(FIND("7F",ScheduleCompile!Y365)),ISNUMBER(FIND("9F",ScheduleCompile!Y365)),ISNUMBER(FIND("4F",ScheduleCompile!Y365))),VALUE(LEFT(ScheduleCompile!Y365,FIND("F",ScheduleCompile!Y365)-1)),ScheduleCompile!Y365)))))),"",IF(ScheduleCompile!Y365="Off",0,IF(ScheduleCompile!Y365="On",1,IF(ISNUMBER(ScheduleCompile!Y365),ScheduleCompile!Y365/1,IF(ISTEXT(ScheduleCompile!Y365),IF(OR(ISNUMBER(FIND("5F",ScheduleCompile!Y365)),ISNUMBER(FIND("0F",ScheduleCompile!Y365)),ISNUMBER(FIND("8F",ScheduleCompile!Y365)),ISNUMBER(FIND("1F",ScheduleCompile!Y365)),ISNUMBER(FIND("2F",ScheduleCompile!Y365)),ISNUMBER(FIND("3F",ScheduleCompile!Y365)),ISNUMBER(FIND("6F",ScheduleCompile!Y365)),ISNUMBER(FIND("7F",ScheduleCompile!Y365)),ISNUMBER(FIND("9F",ScheduleCompile!Y365)),ISNUMBER(FIND("4F",ScheduleCompile!Y365))),VALUE(LEFT(ScheduleCompile!Y365,FIND("F",ScheduleCompile!Y365)-1)),ScheduleCompile!Y365)))))))</f>
        <v>2.1999999999999999E-2</v>
      </c>
    </row>
    <row r="373" spans="1:30" x14ac:dyDescent="0.25">
      <c r="A373" t="str">
        <f t="shared" si="23"/>
        <v>SchDay "ResidentialLivingPreviousServiceHotWaterSchedule"  Type = "Fraction" Hr = (0.018, 0.01, 0.009, 0.008, 0.015, 0.023, 0.026, 0.047, 0.077, 0.083, 0.074, 0.061, 0.051, 0.043, 0.039, 0.039, 0.052, 0.058, 0.056, 0.052, 0.047, 0.044, 0.04, 0.028) ..</v>
      </c>
      <c r="B373" s="1" t="s">
        <v>623</v>
      </c>
      <c r="C373" t="str">
        <f t="shared" si="24"/>
        <v xml:space="preserve">SchDay "ResidentialLivingPreviousServiceHotWaterSchedule"  Type = "Fraction" Hr = </v>
      </c>
      <c r="D373" t="str">
        <f t="shared" si="25"/>
        <v>(0.018, 0.01, 0.009, 0.008, 0.015, 0.023, 0.026, 0.047, 0.077, 0.083, 0.074, 0.061, 0.051, 0.043, 0.039, 0.039, 0.052, 0.058, 0.056, 0.052, 0.047, 0.044, 0.04, 0.028) ..</v>
      </c>
      <c r="E373" s="30" t="str">
        <f>ScheduleCompile!A366</f>
        <v>ResidentialLivingPreviousServiceHotWaterSchedule</v>
      </c>
      <c r="F373" t="str">
        <f t="shared" si="26"/>
        <v>Fraction</v>
      </c>
      <c r="G373" s="1">
        <f>IF(AND(ISERROR(IF(ScheduleCompile!B366="Off",0,IF(ScheduleCompile!B366="On",1,IF(ISNUMBER(ScheduleCompile!B366),ScheduleCompile!B366/1,IF(ISTEXT(ScheduleCompile!B366),IF(OR(ISNUMBER(FIND("5F",ScheduleCompile!B366)),ISNUMBER(FIND("0F",ScheduleCompile!B366)),ISNUMBER(FIND("8F",ScheduleCompile!B366)),ISNUMBER(FIND("1F",ScheduleCompile!B366)),ISNUMBER(FIND("2F",ScheduleCompile!B366)),ISNUMBER(FIND("3F",ScheduleCompile!B366)),ISNUMBER(FIND("6F",ScheduleCompile!B366)),ISNUMBER(FIND("7F",ScheduleCompile!B366)),ISNUMBER(FIND("9F",ScheduleCompile!B366)),ISNUMBER(FIND("4F",ScheduleCompile!B366))),VALUE(LEFT(ScheduleCompile!B366,FIND("F",ScheduleCompile!B366)-1)),ScheduleCompile!B366)))))),ISTEXT(ScheduleCompile!#REF!)),"ENDTABLE",IF(ISERROR(IF(ScheduleCompile!B366="Off",0,IF(ScheduleCompile!B366="On",1,IF(ISNUMBER(ScheduleCompile!B366),ScheduleCompile!B366/1,IF(ISTEXT(ScheduleCompile!B366),IF(OR(ISNUMBER(FIND("5F",ScheduleCompile!B366)),ISNUMBER(FIND("0F",ScheduleCompile!B366)),ISNUMBER(FIND("8F",ScheduleCompile!B366)),ISNUMBER(FIND("1F",ScheduleCompile!B366)),ISNUMBER(FIND("2F",ScheduleCompile!B366)),ISNUMBER(FIND("3F",ScheduleCompile!B366)),ISNUMBER(FIND("6F",ScheduleCompile!B366)),ISNUMBER(FIND("7F",ScheduleCompile!B366)),ISNUMBER(FIND("9F",ScheduleCompile!B366)),ISNUMBER(FIND("4F",ScheduleCompile!B366))),VALUE(LEFT(ScheduleCompile!B366,FIND("F",ScheduleCompile!B366)-1)),ScheduleCompile!B366)))))),"",IF(ScheduleCompile!B366="Off",0,IF(ScheduleCompile!B366="On",1,IF(ISNUMBER(ScheduleCompile!B366),ScheduleCompile!B366/1,IF(ISTEXT(ScheduleCompile!B366),IF(OR(ISNUMBER(FIND("5F",ScheduleCompile!B366)),ISNUMBER(FIND("0F",ScheduleCompile!B366)),ISNUMBER(FIND("8F",ScheduleCompile!B366)),ISNUMBER(FIND("1F",ScheduleCompile!B366)),ISNUMBER(FIND("2F",ScheduleCompile!B366)),ISNUMBER(FIND("3F",ScheduleCompile!B366)),ISNUMBER(FIND("6F",ScheduleCompile!B366)),ISNUMBER(FIND("7F",ScheduleCompile!B366)),ISNUMBER(FIND("9F",ScheduleCompile!B366)),ISNUMBER(FIND("4F",ScheduleCompile!B366))),VALUE(LEFT(ScheduleCompile!B366,FIND("F",ScheduleCompile!B366)-1)),ScheduleCompile!B366)))))))</f>
        <v>1.7999999999999999E-2</v>
      </c>
      <c r="H373" s="1">
        <f>IF(AND(ISERROR(IF(ScheduleCompile!C366="Off",0,IF(ScheduleCompile!C366="On",1,IF(ISNUMBER(ScheduleCompile!C366),ScheduleCompile!C366/1,IF(ISTEXT(ScheduleCompile!C366),IF(OR(ISNUMBER(FIND("5F",ScheduleCompile!C366)),ISNUMBER(FIND("0F",ScheduleCompile!C366)),ISNUMBER(FIND("8F",ScheduleCompile!C366)),ISNUMBER(FIND("1F",ScheduleCompile!C366)),ISNUMBER(FIND("2F",ScheduleCompile!C366)),ISNUMBER(FIND("3F",ScheduleCompile!C366)),ISNUMBER(FIND("6F",ScheduleCompile!C366)),ISNUMBER(FIND("7F",ScheduleCompile!C366)),ISNUMBER(FIND("9F",ScheduleCompile!C366)),ISNUMBER(FIND("4F",ScheduleCompile!C366))),VALUE(LEFT(ScheduleCompile!C366,FIND("F",ScheduleCompile!C366)-1)),ScheduleCompile!C366)))))),ISTEXT(ScheduleCompile!#REF!)),"ENDTABLE",IF(ISERROR(IF(ScheduleCompile!C366="Off",0,IF(ScheduleCompile!C366="On",1,IF(ISNUMBER(ScheduleCompile!C366),ScheduleCompile!C366/1,IF(ISTEXT(ScheduleCompile!C366),IF(OR(ISNUMBER(FIND("5F",ScheduleCompile!C366)),ISNUMBER(FIND("0F",ScheduleCompile!C366)),ISNUMBER(FIND("8F",ScheduleCompile!C366)),ISNUMBER(FIND("1F",ScheduleCompile!C366)),ISNUMBER(FIND("2F",ScheduleCompile!C366)),ISNUMBER(FIND("3F",ScheduleCompile!C366)),ISNUMBER(FIND("6F",ScheduleCompile!C366)),ISNUMBER(FIND("7F",ScheduleCompile!C366)),ISNUMBER(FIND("9F",ScheduleCompile!C366)),ISNUMBER(FIND("4F",ScheduleCompile!C366))),VALUE(LEFT(ScheduleCompile!C366,FIND("F",ScheduleCompile!C366)-1)),ScheduleCompile!C366)))))),"",IF(ScheduleCompile!C366="Off",0,IF(ScheduleCompile!C366="On",1,IF(ISNUMBER(ScheduleCompile!C366),ScheduleCompile!C366/1,IF(ISTEXT(ScheduleCompile!C366),IF(OR(ISNUMBER(FIND("5F",ScheduleCompile!C366)),ISNUMBER(FIND("0F",ScheduleCompile!C366)),ISNUMBER(FIND("8F",ScheduleCompile!C366)),ISNUMBER(FIND("1F",ScheduleCompile!C366)),ISNUMBER(FIND("2F",ScheduleCompile!C366)),ISNUMBER(FIND("3F",ScheduleCompile!C366)),ISNUMBER(FIND("6F",ScheduleCompile!C366)),ISNUMBER(FIND("7F",ScheduleCompile!C366)),ISNUMBER(FIND("9F",ScheduleCompile!C366)),ISNUMBER(FIND("4F",ScheduleCompile!C366))),VALUE(LEFT(ScheduleCompile!C366,FIND("F",ScheduleCompile!C366)-1)),ScheduleCompile!C366)))))))</f>
        <v>0.01</v>
      </c>
      <c r="I373" s="1">
        <f>IF(AND(ISERROR(IF(ScheduleCompile!D366="Off",0,IF(ScheduleCompile!D366="On",1,IF(ISNUMBER(ScheduleCompile!D366),ScheduleCompile!D366/1,IF(ISTEXT(ScheduleCompile!D366),IF(OR(ISNUMBER(FIND("5F",ScheduleCompile!D366)),ISNUMBER(FIND("0F",ScheduleCompile!D366)),ISNUMBER(FIND("8F",ScheduleCompile!D366)),ISNUMBER(FIND("1F",ScheduleCompile!D366)),ISNUMBER(FIND("2F",ScheduleCompile!D366)),ISNUMBER(FIND("3F",ScheduleCompile!D366)),ISNUMBER(FIND("6F",ScheduleCompile!D366)),ISNUMBER(FIND("7F",ScheduleCompile!D366)),ISNUMBER(FIND("9F",ScheduleCompile!D366)),ISNUMBER(FIND("4F",ScheduleCompile!D366))),VALUE(LEFT(ScheduleCompile!D366,FIND("F",ScheduleCompile!D366)-1)),ScheduleCompile!D366)))))),ISTEXT(ScheduleCompile!#REF!)),"ENDTABLE",IF(ISERROR(IF(ScheduleCompile!D366="Off",0,IF(ScheduleCompile!D366="On",1,IF(ISNUMBER(ScheduleCompile!D366),ScheduleCompile!D366/1,IF(ISTEXT(ScheduleCompile!D366),IF(OR(ISNUMBER(FIND("5F",ScheduleCompile!D366)),ISNUMBER(FIND("0F",ScheduleCompile!D366)),ISNUMBER(FIND("8F",ScheduleCompile!D366)),ISNUMBER(FIND("1F",ScheduleCompile!D366)),ISNUMBER(FIND("2F",ScheduleCompile!D366)),ISNUMBER(FIND("3F",ScheduleCompile!D366)),ISNUMBER(FIND("6F",ScheduleCompile!D366)),ISNUMBER(FIND("7F",ScheduleCompile!D366)),ISNUMBER(FIND("9F",ScheduleCompile!D366)),ISNUMBER(FIND("4F",ScheduleCompile!D366))),VALUE(LEFT(ScheduleCompile!D366,FIND("F",ScheduleCompile!D366)-1)),ScheduleCompile!D366)))))),"",IF(ScheduleCompile!D366="Off",0,IF(ScheduleCompile!D366="On",1,IF(ISNUMBER(ScheduleCompile!D366),ScheduleCompile!D366/1,IF(ISTEXT(ScheduleCompile!D366),IF(OR(ISNUMBER(FIND("5F",ScheduleCompile!D366)),ISNUMBER(FIND("0F",ScheduleCompile!D366)),ISNUMBER(FIND("8F",ScheduleCompile!D366)),ISNUMBER(FIND("1F",ScheduleCompile!D366)),ISNUMBER(FIND("2F",ScheduleCompile!D366)),ISNUMBER(FIND("3F",ScheduleCompile!D366)),ISNUMBER(FIND("6F",ScheduleCompile!D366)),ISNUMBER(FIND("7F",ScheduleCompile!D366)),ISNUMBER(FIND("9F",ScheduleCompile!D366)),ISNUMBER(FIND("4F",ScheduleCompile!D366))),VALUE(LEFT(ScheduleCompile!D366,FIND("F",ScheduleCompile!D366)-1)),ScheduleCompile!D366)))))))</f>
        <v>8.9999999999999993E-3</v>
      </c>
      <c r="J373" s="1">
        <f>IF(AND(ISERROR(IF(ScheduleCompile!E366="Off",0,IF(ScheduleCompile!E366="On",1,IF(ISNUMBER(ScheduleCompile!E366),ScheduleCompile!E366/1,IF(ISTEXT(ScheduleCompile!E366),IF(OR(ISNUMBER(FIND("5F",ScheduleCompile!E366)),ISNUMBER(FIND("0F",ScheduleCompile!E366)),ISNUMBER(FIND("8F",ScheduleCompile!E366)),ISNUMBER(FIND("1F",ScheduleCompile!E366)),ISNUMBER(FIND("2F",ScheduleCompile!E366)),ISNUMBER(FIND("3F",ScheduleCompile!E366)),ISNUMBER(FIND("6F",ScheduleCompile!E366)),ISNUMBER(FIND("7F",ScheduleCompile!E366)),ISNUMBER(FIND("9F",ScheduleCompile!E366)),ISNUMBER(FIND("4F",ScheduleCompile!E366))),VALUE(LEFT(ScheduleCompile!E366,FIND("F",ScheduleCompile!E366)-1)),ScheduleCompile!E366)))))),ISTEXT(ScheduleCompile!#REF!)),"ENDTABLE",IF(ISERROR(IF(ScheduleCompile!E366="Off",0,IF(ScheduleCompile!E366="On",1,IF(ISNUMBER(ScheduleCompile!E366),ScheduleCompile!E366/1,IF(ISTEXT(ScheduleCompile!E366),IF(OR(ISNUMBER(FIND("5F",ScheduleCompile!E366)),ISNUMBER(FIND("0F",ScheduleCompile!E366)),ISNUMBER(FIND("8F",ScheduleCompile!E366)),ISNUMBER(FIND("1F",ScheduleCompile!E366)),ISNUMBER(FIND("2F",ScheduleCompile!E366)),ISNUMBER(FIND("3F",ScheduleCompile!E366)),ISNUMBER(FIND("6F",ScheduleCompile!E366)),ISNUMBER(FIND("7F",ScheduleCompile!E366)),ISNUMBER(FIND("9F",ScheduleCompile!E366)),ISNUMBER(FIND("4F",ScheduleCompile!E366))),VALUE(LEFT(ScheduleCompile!E366,FIND("F",ScheduleCompile!E366)-1)),ScheduleCompile!E366)))))),"",IF(ScheduleCompile!E366="Off",0,IF(ScheduleCompile!E366="On",1,IF(ISNUMBER(ScheduleCompile!E366),ScheduleCompile!E366/1,IF(ISTEXT(ScheduleCompile!E366),IF(OR(ISNUMBER(FIND("5F",ScheduleCompile!E366)),ISNUMBER(FIND("0F",ScheduleCompile!E366)),ISNUMBER(FIND("8F",ScheduleCompile!E366)),ISNUMBER(FIND("1F",ScheduleCompile!E366)),ISNUMBER(FIND("2F",ScheduleCompile!E366)),ISNUMBER(FIND("3F",ScheduleCompile!E366)),ISNUMBER(FIND("6F",ScheduleCompile!E366)),ISNUMBER(FIND("7F",ScheduleCompile!E366)),ISNUMBER(FIND("9F",ScheduleCompile!E366)),ISNUMBER(FIND("4F",ScheduleCompile!E366))),VALUE(LEFT(ScheduleCompile!E366,FIND("F",ScheduleCompile!E366)-1)),ScheduleCompile!E366)))))))</f>
        <v>8.0000000000000002E-3</v>
      </c>
      <c r="K373" s="1">
        <f>IF(AND(ISERROR(IF(ScheduleCompile!F366="Off",0,IF(ScheduleCompile!F366="On",1,IF(ISNUMBER(ScheduleCompile!F366),ScheduleCompile!F366/1,IF(ISTEXT(ScheduleCompile!F366),IF(OR(ISNUMBER(FIND("5F",ScheduleCompile!F366)),ISNUMBER(FIND("0F",ScheduleCompile!F366)),ISNUMBER(FIND("8F",ScheduleCompile!F366)),ISNUMBER(FIND("1F",ScheduleCompile!F366)),ISNUMBER(FIND("2F",ScheduleCompile!F366)),ISNUMBER(FIND("3F",ScheduleCompile!F366)),ISNUMBER(FIND("6F",ScheduleCompile!F366)),ISNUMBER(FIND("7F",ScheduleCompile!F366)),ISNUMBER(FIND("9F",ScheduleCompile!F366)),ISNUMBER(FIND("4F",ScheduleCompile!F366))),VALUE(LEFT(ScheduleCompile!F366,FIND("F",ScheduleCompile!F366)-1)),ScheduleCompile!F366)))))),ISTEXT(ScheduleCompile!#REF!)),"ENDTABLE",IF(ISERROR(IF(ScheduleCompile!F366="Off",0,IF(ScheduleCompile!F366="On",1,IF(ISNUMBER(ScheduleCompile!F366),ScheduleCompile!F366/1,IF(ISTEXT(ScheduleCompile!F366),IF(OR(ISNUMBER(FIND("5F",ScheduleCompile!F366)),ISNUMBER(FIND("0F",ScheduleCompile!F366)),ISNUMBER(FIND("8F",ScheduleCompile!F366)),ISNUMBER(FIND("1F",ScheduleCompile!F366)),ISNUMBER(FIND("2F",ScheduleCompile!F366)),ISNUMBER(FIND("3F",ScheduleCompile!F366)),ISNUMBER(FIND("6F",ScheduleCompile!F366)),ISNUMBER(FIND("7F",ScheduleCompile!F366)),ISNUMBER(FIND("9F",ScheduleCompile!F366)),ISNUMBER(FIND("4F",ScheduleCompile!F366))),VALUE(LEFT(ScheduleCompile!F366,FIND("F",ScheduleCompile!F366)-1)),ScheduleCompile!F366)))))),"",IF(ScheduleCompile!F366="Off",0,IF(ScheduleCompile!F366="On",1,IF(ISNUMBER(ScheduleCompile!F366),ScheduleCompile!F366/1,IF(ISTEXT(ScheduleCompile!F366),IF(OR(ISNUMBER(FIND("5F",ScheduleCompile!F366)),ISNUMBER(FIND("0F",ScheduleCompile!F366)),ISNUMBER(FIND("8F",ScheduleCompile!F366)),ISNUMBER(FIND("1F",ScheduleCompile!F366)),ISNUMBER(FIND("2F",ScheduleCompile!F366)),ISNUMBER(FIND("3F",ScheduleCompile!F366)),ISNUMBER(FIND("6F",ScheduleCompile!F366)),ISNUMBER(FIND("7F",ScheduleCompile!F366)),ISNUMBER(FIND("9F",ScheduleCompile!F366)),ISNUMBER(FIND("4F",ScheduleCompile!F366))),VALUE(LEFT(ScheduleCompile!F366,FIND("F",ScheduleCompile!F366)-1)),ScheduleCompile!F366)))))))</f>
        <v>1.4999999999999999E-2</v>
      </c>
      <c r="L373" s="1">
        <f>IF(AND(ISERROR(IF(ScheduleCompile!G366="Off",0,IF(ScheduleCompile!G366="On",1,IF(ISNUMBER(ScheduleCompile!G366),ScheduleCompile!G366/1,IF(ISTEXT(ScheduleCompile!G366),IF(OR(ISNUMBER(FIND("5F",ScheduleCompile!G366)),ISNUMBER(FIND("0F",ScheduleCompile!G366)),ISNUMBER(FIND("8F",ScheduleCompile!G366)),ISNUMBER(FIND("1F",ScheduleCompile!G366)),ISNUMBER(FIND("2F",ScheduleCompile!G366)),ISNUMBER(FIND("3F",ScheduleCompile!G366)),ISNUMBER(FIND("6F",ScheduleCompile!G366)),ISNUMBER(FIND("7F",ScheduleCompile!G366)),ISNUMBER(FIND("9F",ScheduleCompile!G366)),ISNUMBER(FIND("4F",ScheduleCompile!G366))),VALUE(LEFT(ScheduleCompile!G366,FIND("F",ScheduleCompile!G366)-1)),ScheduleCompile!G366)))))),ISTEXT(ScheduleCompile!#REF!)),"ENDTABLE",IF(ISERROR(IF(ScheduleCompile!G366="Off",0,IF(ScheduleCompile!G366="On",1,IF(ISNUMBER(ScheduleCompile!G366),ScheduleCompile!G366/1,IF(ISTEXT(ScheduleCompile!G366),IF(OR(ISNUMBER(FIND("5F",ScheduleCompile!G366)),ISNUMBER(FIND("0F",ScheduleCompile!G366)),ISNUMBER(FIND("8F",ScheduleCompile!G366)),ISNUMBER(FIND("1F",ScheduleCompile!G366)),ISNUMBER(FIND("2F",ScheduleCompile!G366)),ISNUMBER(FIND("3F",ScheduleCompile!G366)),ISNUMBER(FIND("6F",ScheduleCompile!G366)),ISNUMBER(FIND("7F",ScheduleCompile!G366)),ISNUMBER(FIND("9F",ScheduleCompile!G366)),ISNUMBER(FIND("4F",ScheduleCompile!G366))),VALUE(LEFT(ScheduleCompile!G366,FIND("F",ScheduleCompile!G366)-1)),ScheduleCompile!G366)))))),"",IF(ScheduleCompile!G366="Off",0,IF(ScheduleCompile!G366="On",1,IF(ISNUMBER(ScheduleCompile!G366),ScheduleCompile!G366/1,IF(ISTEXT(ScheduleCompile!G366),IF(OR(ISNUMBER(FIND("5F",ScheduleCompile!G366)),ISNUMBER(FIND("0F",ScheduleCompile!G366)),ISNUMBER(FIND("8F",ScheduleCompile!G366)),ISNUMBER(FIND("1F",ScheduleCompile!G366)),ISNUMBER(FIND("2F",ScheduleCompile!G366)),ISNUMBER(FIND("3F",ScheduleCompile!G366)),ISNUMBER(FIND("6F",ScheduleCompile!G366)),ISNUMBER(FIND("7F",ScheduleCompile!G366)),ISNUMBER(FIND("9F",ScheduleCompile!G366)),ISNUMBER(FIND("4F",ScheduleCompile!G366))),VALUE(LEFT(ScheduleCompile!G366,FIND("F",ScheduleCompile!G366)-1)),ScheduleCompile!G366)))))))</f>
        <v>2.3E-2</v>
      </c>
      <c r="M373" s="1">
        <f>IF(AND(ISERROR(IF(ScheduleCompile!H366="Off",0,IF(ScheduleCompile!H366="On",1,IF(ISNUMBER(ScheduleCompile!H366),ScheduleCompile!H366/1,IF(ISTEXT(ScheduleCompile!H366),IF(OR(ISNUMBER(FIND("5F",ScheduleCompile!H366)),ISNUMBER(FIND("0F",ScheduleCompile!H366)),ISNUMBER(FIND("8F",ScheduleCompile!H366)),ISNUMBER(FIND("1F",ScheduleCompile!H366)),ISNUMBER(FIND("2F",ScheduleCompile!H366)),ISNUMBER(FIND("3F",ScheduleCompile!H366)),ISNUMBER(FIND("6F",ScheduleCompile!H366)),ISNUMBER(FIND("7F",ScheduleCompile!H366)),ISNUMBER(FIND("9F",ScheduleCompile!H366)),ISNUMBER(FIND("4F",ScheduleCompile!H366))),VALUE(LEFT(ScheduleCompile!H366,FIND("F",ScheduleCompile!H366)-1)),ScheduleCompile!H366)))))),ISTEXT(ScheduleCompile!#REF!)),"ENDTABLE",IF(ISERROR(IF(ScheduleCompile!H366="Off",0,IF(ScheduleCompile!H366="On",1,IF(ISNUMBER(ScheduleCompile!H366),ScheduleCompile!H366/1,IF(ISTEXT(ScheduleCompile!H366),IF(OR(ISNUMBER(FIND("5F",ScheduleCompile!H366)),ISNUMBER(FIND("0F",ScheduleCompile!H366)),ISNUMBER(FIND("8F",ScheduleCompile!H366)),ISNUMBER(FIND("1F",ScheduleCompile!H366)),ISNUMBER(FIND("2F",ScheduleCompile!H366)),ISNUMBER(FIND("3F",ScheduleCompile!H366)),ISNUMBER(FIND("6F",ScheduleCompile!H366)),ISNUMBER(FIND("7F",ScheduleCompile!H366)),ISNUMBER(FIND("9F",ScheduleCompile!H366)),ISNUMBER(FIND("4F",ScheduleCompile!H366))),VALUE(LEFT(ScheduleCompile!H366,FIND("F",ScheduleCompile!H366)-1)),ScheduleCompile!H366)))))),"",IF(ScheduleCompile!H366="Off",0,IF(ScheduleCompile!H366="On",1,IF(ISNUMBER(ScheduleCompile!H366),ScheduleCompile!H366/1,IF(ISTEXT(ScheduleCompile!H366),IF(OR(ISNUMBER(FIND("5F",ScheduleCompile!H366)),ISNUMBER(FIND("0F",ScheduleCompile!H366)),ISNUMBER(FIND("8F",ScheduleCompile!H366)),ISNUMBER(FIND("1F",ScheduleCompile!H366)),ISNUMBER(FIND("2F",ScheduleCompile!H366)),ISNUMBER(FIND("3F",ScheduleCompile!H366)),ISNUMBER(FIND("6F",ScheduleCompile!H366)),ISNUMBER(FIND("7F",ScheduleCompile!H366)),ISNUMBER(FIND("9F",ScheduleCompile!H366)),ISNUMBER(FIND("4F",ScheduleCompile!H366))),VALUE(LEFT(ScheduleCompile!H366,FIND("F",ScheduleCompile!H366)-1)),ScheduleCompile!H366)))))))</f>
        <v>2.5999999999999999E-2</v>
      </c>
      <c r="N373" s="1">
        <f>IF(AND(ISERROR(IF(ScheduleCompile!I366="Off",0,IF(ScheduleCompile!I366="On",1,IF(ISNUMBER(ScheduleCompile!I366),ScheduleCompile!I366/1,IF(ISTEXT(ScheduleCompile!I366),IF(OR(ISNUMBER(FIND("5F",ScheduleCompile!I366)),ISNUMBER(FIND("0F",ScheduleCompile!I366)),ISNUMBER(FIND("8F",ScheduleCompile!I366)),ISNUMBER(FIND("1F",ScheduleCompile!I366)),ISNUMBER(FIND("2F",ScheduleCompile!I366)),ISNUMBER(FIND("3F",ScheduleCompile!I366)),ISNUMBER(FIND("6F",ScheduleCompile!I366)),ISNUMBER(FIND("7F",ScheduleCompile!I366)),ISNUMBER(FIND("9F",ScheduleCompile!I366)),ISNUMBER(FIND("4F",ScheduleCompile!I366))),VALUE(LEFT(ScheduleCompile!I366,FIND("F",ScheduleCompile!I366)-1)),ScheduleCompile!I366)))))),ISTEXT(ScheduleCompile!#REF!)),"ENDTABLE",IF(ISERROR(IF(ScheduleCompile!I366="Off",0,IF(ScheduleCompile!I366="On",1,IF(ISNUMBER(ScheduleCompile!I366),ScheduleCompile!I366/1,IF(ISTEXT(ScheduleCompile!I366),IF(OR(ISNUMBER(FIND("5F",ScheduleCompile!I366)),ISNUMBER(FIND("0F",ScheduleCompile!I366)),ISNUMBER(FIND("8F",ScheduleCompile!I366)),ISNUMBER(FIND("1F",ScheduleCompile!I366)),ISNUMBER(FIND("2F",ScheduleCompile!I366)),ISNUMBER(FIND("3F",ScheduleCompile!I366)),ISNUMBER(FIND("6F",ScheduleCompile!I366)),ISNUMBER(FIND("7F",ScheduleCompile!I366)),ISNUMBER(FIND("9F",ScheduleCompile!I366)),ISNUMBER(FIND("4F",ScheduleCompile!I366))),VALUE(LEFT(ScheduleCompile!I366,FIND("F",ScheduleCompile!I366)-1)),ScheduleCompile!I366)))))),"",IF(ScheduleCompile!I366="Off",0,IF(ScheduleCompile!I366="On",1,IF(ISNUMBER(ScheduleCompile!I366),ScheduleCompile!I366/1,IF(ISTEXT(ScheduleCompile!I366),IF(OR(ISNUMBER(FIND("5F",ScheduleCompile!I366)),ISNUMBER(FIND("0F",ScheduleCompile!I366)),ISNUMBER(FIND("8F",ScheduleCompile!I366)),ISNUMBER(FIND("1F",ScheduleCompile!I366)),ISNUMBER(FIND("2F",ScheduleCompile!I366)),ISNUMBER(FIND("3F",ScheduleCompile!I366)),ISNUMBER(FIND("6F",ScheduleCompile!I366)),ISNUMBER(FIND("7F",ScheduleCompile!I366)),ISNUMBER(FIND("9F",ScheduleCompile!I366)),ISNUMBER(FIND("4F",ScheduleCompile!I366))),VALUE(LEFT(ScheduleCompile!I366,FIND("F",ScheduleCompile!I366)-1)),ScheduleCompile!I366)))))))</f>
        <v>4.7E-2</v>
      </c>
      <c r="O373" s="1">
        <f>IF(AND(ISERROR(IF(ScheduleCompile!J366="Off",0,IF(ScheduleCompile!J366="On",1,IF(ISNUMBER(ScheduleCompile!J366),ScheduleCompile!J366/1,IF(ISTEXT(ScheduleCompile!J366),IF(OR(ISNUMBER(FIND("5F",ScheduleCompile!J366)),ISNUMBER(FIND("0F",ScheduleCompile!J366)),ISNUMBER(FIND("8F",ScheduleCompile!J366)),ISNUMBER(FIND("1F",ScheduleCompile!J366)),ISNUMBER(FIND("2F",ScheduleCompile!J366)),ISNUMBER(FIND("3F",ScheduleCompile!J366)),ISNUMBER(FIND("6F",ScheduleCompile!J366)),ISNUMBER(FIND("7F",ScheduleCompile!J366)),ISNUMBER(FIND("9F",ScheduleCompile!J366)),ISNUMBER(FIND("4F",ScheduleCompile!J366))),VALUE(LEFT(ScheduleCompile!J366,FIND("F",ScheduleCompile!J366)-1)),ScheduleCompile!J366)))))),ISTEXT(ScheduleCompile!#REF!)),"ENDTABLE",IF(ISERROR(IF(ScheduleCompile!J366="Off",0,IF(ScheduleCompile!J366="On",1,IF(ISNUMBER(ScheduleCompile!J366),ScheduleCompile!J366/1,IF(ISTEXT(ScheduleCompile!J366),IF(OR(ISNUMBER(FIND("5F",ScheduleCompile!J366)),ISNUMBER(FIND("0F",ScheduleCompile!J366)),ISNUMBER(FIND("8F",ScheduleCompile!J366)),ISNUMBER(FIND("1F",ScheduleCompile!J366)),ISNUMBER(FIND("2F",ScheduleCompile!J366)),ISNUMBER(FIND("3F",ScheduleCompile!J366)),ISNUMBER(FIND("6F",ScheduleCompile!J366)),ISNUMBER(FIND("7F",ScheduleCompile!J366)),ISNUMBER(FIND("9F",ScheduleCompile!J366)),ISNUMBER(FIND("4F",ScheduleCompile!J366))),VALUE(LEFT(ScheduleCompile!J366,FIND("F",ScheduleCompile!J366)-1)),ScheduleCompile!J366)))))),"",IF(ScheduleCompile!J366="Off",0,IF(ScheduleCompile!J366="On",1,IF(ISNUMBER(ScheduleCompile!J366),ScheduleCompile!J366/1,IF(ISTEXT(ScheduleCompile!J366),IF(OR(ISNUMBER(FIND("5F",ScheduleCompile!J366)),ISNUMBER(FIND("0F",ScheduleCompile!J366)),ISNUMBER(FIND("8F",ScheduleCompile!J366)),ISNUMBER(FIND("1F",ScheduleCompile!J366)),ISNUMBER(FIND("2F",ScheduleCompile!J366)),ISNUMBER(FIND("3F",ScheduleCompile!J366)),ISNUMBER(FIND("6F",ScheduleCompile!J366)),ISNUMBER(FIND("7F",ScheduleCompile!J366)),ISNUMBER(FIND("9F",ScheduleCompile!J366)),ISNUMBER(FIND("4F",ScheduleCompile!J366))),VALUE(LEFT(ScheduleCompile!J366,FIND("F",ScheduleCompile!J366)-1)),ScheduleCompile!J366)))))))</f>
        <v>7.6999999999999999E-2</v>
      </c>
      <c r="P373" s="1">
        <f>IF(AND(ISERROR(IF(ScheduleCompile!K366="Off",0,IF(ScheduleCompile!K366="On",1,IF(ISNUMBER(ScheduleCompile!K366),ScheduleCompile!K366/1,IF(ISTEXT(ScheduleCompile!K366),IF(OR(ISNUMBER(FIND("5F",ScheduleCompile!K366)),ISNUMBER(FIND("0F",ScheduleCompile!K366)),ISNUMBER(FIND("8F",ScheduleCompile!K366)),ISNUMBER(FIND("1F",ScheduleCompile!K366)),ISNUMBER(FIND("2F",ScheduleCompile!K366)),ISNUMBER(FIND("3F",ScheduleCompile!K366)),ISNUMBER(FIND("6F",ScheduleCompile!K366)),ISNUMBER(FIND("7F",ScheduleCompile!K366)),ISNUMBER(FIND("9F",ScheduleCompile!K366)),ISNUMBER(FIND("4F",ScheduleCompile!K366))),VALUE(LEFT(ScheduleCompile!K366,FIND("F",ScheduleCompile!K366)-1)),ScheduleCompile!K366)))))),ISTEXT(ScheduleCompile!#REF!)),"ENDTABLE",IF(ISERROR(IF(ScheduleCompile!K366="Off",0,IF(ScheduleCompile!K366="On",1,IF(ISNUMBER(ScheduleCompile!K366),ScheduleCompile!K366/1,IF(ISTEXT(ScheduleCompile!K366),IF(OR(ISNUMBER(FIND("5F",ScheduleCompile!K366)),ISNUMBER(FIND("0F",ScheduleCompile!K366)),ISNUMBER(FIND("8F",ScheduleCompile!K366)),ISNUMBER(FIND("1F",ScheduleCompile!K366)),ISNUMBER(FIND("2F",ScheduleCompile!K366)),ISNUMBER(FIND("3F",ScheduleCompile!K366)),ISNUMBER(FIND("6F",ScheduleCompile!K366)),ISNUMBER(FIND("7F",ScheduleCompile!K366)),ISNUMBER(FIND("9F",ScheduleCompile!K366)),ISNUMBER(FIND("4F",ScheduleCompile!K366))),VALUE(LEFT(ScheduleCompile!K366,FIND("F",ScheduleCompile!K366)-1)),ScheduleCompile!K366)))))),"",IF(ScheduleCompile!K366="Off",0,IF(ScheduleCompile!K366="On",1,IF(ISNUMBER(ScheduleCompile!K366),ScheduleCompile!K366/1,IF(ISTEXT(ScheduleCompile!K366),IF(OR(ISNUMBER(FIND("5F",ScheduleCompile!K366)),ISNUMBER(FIND("0F",ScheduleCompile!K366)),ISNUMBER(FIND("8F",ScheduleCompile!K366)),ISNUMBER(FIND("1F",ScheduleCompile!K366)),ISNUMBER(FIND("2F",ScheduleCompile!K366)),ISNUMBER(FIND("3F",ScheduleCompile!K366)),ISNUMBER(FIND("6F",ScheduleCompile!K366)),ISNUMBER(FIND("7F",ScheduleCompile!K366)),ISNUMBER(FIND("9F",ScheduleCompile!K366)),ISNUMBER(FIND("4F",ScheduleCompile!K366))),VALUE(LEFT(ScheduleCompile!K366,FIND("F",ScheduleCompile!K366)-1)),ScheduleCompile!K366)))))))</f>
        <v>8.3000000000000004E-2</v>
      </c>
      <c r="Q373" s="1">
        <f>IF(AND(ISERROR(IF(ScheduleCompile!L366="Off",0,IF(ScheduleCompile!L366="On",1,IF(ISNUMBER(ScheduleCompile!L366),ScheduleCompile!L366/1,IF(ISTEXT(ScheduleCompile!L366),IF(OR(ISNUMBER(FIND("5F",ScheduleCompile!L366)),ISNUMBER(FIND("0F",ScheduleCompile!L366)),ISNUMBER(FIND("8F",ScheduleCompile!L366)),ISNUMBER(FIND("1F",ScheduleCompile!L366)),ISNUMBER(FIND("2F",ScheduleCompile!L366)),ISNUMBER(FIND("3F",ScheduleCompile!L366)),ISNUMBER(FIND("6F",ScheduleCompile!L366)),ISNUMBER(FIND("7F",ScheduleCompile!L366)),ISNUMBER(FIND("9F",ScheduleCompile!L366)),ISNUMBER(FIND("4F",ScheduleCompile!L366))),VALUE(LEFT(ScheduleCompile!L366,FIND("F",ScheduleCompile!L366)-1)),ScheduleCompile!L366)))))),ISTEXT(ScheduleCompile!#REF!)),"ENDTABLE",IF(ISERROR(IF(ScheduleCompile!L366="Off",0,IF(ScheduleCompile!L366="On",1,IF(ISNUMBER(ScheduleCompile!L366),ScheduleCompile!L366/1,IF(ISTEXT(ScheduleCompile!L366),IF(OR(ISNUMBER(FIND("5F",ScheduleCompile!L366)),ISNUMBER(FIND("0F",ScheduleCompile!L366)),ISNUMBER(FIND("8F",ScheduleCompile!L366)),ISNUMBER(FIND("1F",ScheduleCompile!L366)),ISNUMBER(FIND("2F",ScheduleCompile!L366)),ISNUMBER(FIND("3F",ScheduleCompile!L366)),ISNUMBER(FIND("6F",ScheduleCompile!L366)),ISNUMBER(FIND("7F",ScheduleCompile!L366)),ISNUMBER(FIND("9F",ScheduleCompile!L366)),ISNUMBER(FIND("4F",ScheduleCompile!L366))),VALUE(LEFT(ScheduleCompile!L366,FIND("F",ScheduleCompile!L366)-1)),ScheduleCompile!L366)))))),"",IF(ScheduleCompile!L366="Off",0,IF(ScheduleCompile!L366="On",1,IF(ISNUMBER(ScheduleCompile!L366),ScheduleCompile!L366/1,IF(ISTEXT(ScheduleCompile!L366),IF(OR(ISNUMBER(FIND("5F",ScheduleCompile!L366)),ISNUMBER(FIND("0F",ScheduleCompile!L366)),ISNUMBER(FIND("8F",ScheduleCompile!L366)),ISNUMBER(FIND("1F",ScheduleCompile!L366)),ISNUMBER(FIND("2F",ScheduleCompile!L366)),ISNUMBER(FIND("3F",ScheduleCompile!L366)),ISNUMBER(FIND("6F",ScheduleCompile!L366)),ISNUMBER(FIND("7F",ScheduleCompile!L366)),ISNUMBER(FIND("9F",ScheduleCompile!L366)),ISNUMBER(FIND("4F",ScheduleCompile!L366))),VALUE(LEFT(ScheduleCompile!L366,FIND("F",ScheduleCompile!L366)-1)),ScheduleCompile!L366)))))))</f>
        <v>7.3999999999999996E-2</v>
      </c>
      <c r="R373" s="1">
        <f>IF(AND(ISERROR(IF(ScheduleCompile!M366="Off",0,IF(ScheduleCompile!M366="On",1,IF(ISNUMBER(ScheduleCompile!M366),ScheduleCompile!M366/1,IF(ISTEXT(ScheduleCompile!M366),IF(OR(ISNUMBER(FIND("5F",ScheduleCompile!M366)),ISNUMBER(FIND("0F",ScheduleCompile!M366)),ISNUMBER(FIND("8F",ScheduleCompile!M366)),ISNUMBER(FIND("1F",ScheduleCompile!M366)),ISNUMBER(FIND("2F",ScheduleCompile!M366)),ISNUMBER(FIND("3F",ScheduleCompile!M366)),ISNUMBER(FIND("6F",ScheduleCompile!M366)),ISNUMBER(FIND("7F",ScheduleCompile!M366)),ISNUMBER(FIND("9F",ScheduleCompile!M366)),ISNUMBER(FIND("4F",ScheduleCompile!M366))),VALUE(LEFT(ScheduleCompile!M366,FIND("F",ScheduleCompile!M366)-1)),ScheduleCompile!M366)))))),ISTEXT(ScheduleCompile!#REF!)),"ENDTABLE",IF(ISERROR(IF(ScheduleCompile!M366="Off",0,IF(ScheduleCompile!M366="On",1,IF(ISNUMBER(ScheduleCompile!M366),ScheduleCompile!M366/1,IF(ISTEXT(ScheduleCompile!M366),IF(OR(ISNUMBER(FIND("5F",ScheduleCompile!M366)),ISNUMBER(FIND("0F",ScheduleCompile!M366)),ISNUMBER(FIND("8F",ScheduleCompile!M366)),ISNUMBER(FIND("1F",ScheduleCompile!M366)),ISNUMBER(FIND("2F",ScheduleCompile!M366)),ISNUMBER(FIND("3F",ScheduleCompile!M366)),ISNUMBER(FIND("6F",ScheduleCompile!M366)),ISNUMBER(FIND("7F",ScheduleCompile!M366)),ISNUMBER(FIND("9F",ScheduleCompile!M366)),ISNUMBER(FIND("4F",ScheduleCompile!M366))),VALUE(LEFT(ScheduleCompile!M366,FIND("F",ScheduleCompile!M366)-1)),ScheduleCompile!M366)))))),"",IF(ScheduleCompile!M366="Off",0,IF(ScheduleCompile!M366="On",1,IF(ISNUMBER(ScheduleCompile!M366),ScheduleCompile!M366/1,IF(ISTEXT(ScheduleCompile!M366),IF(OR(ISNUMBER(FIND("5F",ScheduleCompile!M366)),ISNUMBER(FIND("0F",ScheduleCompile!M366)),ISNUMBER(FIND("8F",ScheduleCompile!M366)),ISNUMBER(FIND("1F",ScheduleCompile!M366)),ISNUMBER(FIND("2F",ScheduleCompile!M366)),ISNUMBER(FIND("3F",ScheduleCompile!M366)),ISNUMBER(FIND("6F",ScheduleCompile!M366)),ISNUMBER(FIND("7F",ScheduleCompile!M366)),ISNUMBER(FIND("9F",ScheduleCompile!M366)),ISNUMBER(FIND("4F",ScheduleCompile!M366))),VALUE(LEFT(ScheduleCompile!M366,FIND("F",ScheduleCompile!M366)-1)),ScheduleCompile!M366)))))))</f>
        <v>6.0999999999999999E-2</v>
      </c>
      <c r="S373" s="1">
        <f>IF(AND(ISERROR(IF(ScheduleCompile!N366="Off",0,IF(ScheduleCompile!N366="On",1,IF(ISNUMBER(ScheduleCompile!N366),ScheduleCompile!N366/1,IF(ISTEXT(ScheduleCompile!N366),IF(OR(ISNUMBER(FIND("5F",ScheduleCompile!N366)),ISNUMBER(FIND("0F",ScheduleCompile!N366)),ISNUMBER(FIND("8F",ScheduleCompile!N366)),ISNUMBER(FIND("1F",ScheduleCompile!N366)),ISNUMBER(FIND("2F",ScheduleCompile!N366)),ISNUMBER(FIND("3F",ScheduleCompile!N366)),ISNUMBER(FIND("6F",ScheduleCompile!N366)),ISNUMBER(FIND("7F",ScheduleCompile!N366)),ISNUMBER(FIND("9F",ScheduleCompile!N366)),ISNUMBER(FIND("4F",ScheduleCompile!N366))),VALUE(LEFT(ScheduleCompile!N366,FIND("F",ScheduleCompile!N366)-1)),ScheduleCompile!N366)))))),ISTEXT(ScheduleCompile!#REF!)),"ENDTABLE",IF(ISERROR(IF(ScheduleCompile!N366="Off",0,IF(ScheduleCompile!N366="On",1,IF(ISNUMBER(ScheduleCompile!N366),ScheduleCompile!N366/1,IF(ISTEXT(ScheduleCompile!N366),IF(OR(ISNUMBER(FIND("5F",ScheduleCompile!N366)),ISNUMBER(FIND("0F",ScheduleCompile!N366)),ISNUMBER(FIND("8F",ScheduleCompile!N366)),ISNUMBER(FIND("1F",ScheduleCompile!N366)),ISNUMBER(FIND("2F",ScheduleCompile!N366)),ISNUMBER(FIND("3F",ScheduleCompile!N366)),ISNUMBER(FIND("6F",ScheduleCompile!N366)),ISNUMBER(FIND("7F",ScheduleCompile!N366)),ISNUMBER(FIND("9F",ScheduleCompile!N366)),ISNUMBER(FIND("4F",ScheduleCompile!N366))),VALUE(LEFT(ScheduleCompile!N366,FIND("F",ScheduleCompile!N366)-1)),ScheduleCompile!N366)))))),"",IF(ScheduleCompile!N366="Off",0,IF(ScheduleCompile!N366="On",1,IF(ISNUMBER(ScheduleCompile!N366),ScheduleCompile!N366/1,IF(ISTEXT(ScheduleCompile!N366),IF(OR(ISNUMBER(FIND("5F",ScheduleCompile!N366)),ISNUMBER(FIND("0F",ScheduleCompile!N366)),ISNUMBER(FIND("8F",ScheduleCompile!N366)),ISNUMBER(FIND("1F",ScheduleCompile!N366)),ISNUMBER(FIND("2F",ScheduleCompile!N366)),ISNUMBER(FIND("3F",ScheduleCompile!N366)),ISNUMBER(FIND("6F",ScheduleCompile!N366)),ISNUMBER(FIND("7F",ScheduleCompile!N366)),ISNUMBER(FIND("9F",ScheduleCompile!N366)),ISNUMBER(FIND("4F",ScheduleCompile!N366))),VALUE(LEFT(ScheduleCompile!N366,FIND("F",ScheduleCompile!N366)-1)),ScheduleCompile!N366)))))))</f>
        <v>5.0999999999999997E-2</v>
      </c>
      <c r="T373" s="1">
        <f>IF(AND(ISERROR(IF(ScheduleCompile!O366="Off",0,IF(ScheduleCompile!O366="On",1,IF(ISNUMBER(ScheduleCompile!O366),ScheduleCompile!O366/1,IF(ISTEXT(ScheduleCompile!O366),IF(OR(ISNUMBER(FIND("5F",ScheduleCompile!O366)),ISNUMBER(FIND("0F",ScheduleCompile!O366)),ISNUMBER(FIND("8F",ScheduleCompile!O366)),ISNUMBER(FIND("1F",ScheduleCompile!O366)),ISNUMBER(FIND("2F",ScheduleCompile!O366)),ISNUMBER(FIND("3F",ScheduleCompile!O366)),ISNUMBER(FIND("6F",ScheduleCompile!O366)),ISNUMBER(FIND("7F",ScheduleCompile!O366)),ISNUMBER(FIND("9F",ScheduleCompile!O366)),ISNUMBER(FIND("4F",ScheduleCompile!O366))),VALUE(LEFT(ScheduleCompile!O366,FIND("F",ScheduleCompile!O366)-1)),ScheduleCompile!O366)))))),ISTEXT(ScheduleCompile!#REF!)),"ENDTABLE",IF(ISERROR(IF(ScheduleCompile!O366="Off",0,IF(ScheduleCompile!O366="On",1,IF(ISNUMBER(ScheduleCompile!O366),ScheduleCompile!O366/1,IF(ISTEXT(ScheduleCompile!O366),IF(OR(ISNUMBER(FIND("5F",ScheduleCompile!O366)),ISNUMBER(FIND("0F",ScheduleCompile!O366)),ISNUMBER(FIND("8F",ScheduleCompile!O366)),ISNUMBER(FIND("1F",ScheduleCompile!O366)),ISNUMBER(FIND("2F",ScheduleCompile!O366)),ISNUMBER(FIND("3F",ScheduleCompile!O366)),ISNUMBER(FIND("6F",ScheduleCompile!O366)),ISNUMBER(FIND("7F",ScheduleCompile!O366)),ISNUMBER(FIND("9F",ScheduleCompile!O366)),ISNUMBER(FIND("4F",ScheduleCompile!O366))),VALUE(LEFT(ScheduleCompile!O366,FIND("F",ScheduleCompile!O366)-1)),ScheduleCompile!O366)))))),"",IF(ScheduleCompile!O366="Off",0,IF(ScheduleCompile!O366="On",1,IF(ISNUMBER(ScheduleCompile!O366),ScheduleCompile!O366/1,IF(ISTEXT(ScheduleCompile!O366),IF(OR(ISNUMBER(FIND("5F",ScheduleCompile!O366)),ISNUMBER(FIND("0F",ScheduleCompile!O366)),ISNUMBER(FIND("8F",ScheduleCompile!O366)),ISNUMBER(FIND("1F",ScheduleCompile!O366)),ISNUMBER(FIND("2F",ScheduleCompile!O366)),ISNUMBER(FIND("3F",ScheduleCompile!O366)),ISNUMBER(FIND("6F",ScheduleCompile!O366)),ISNUMBER(FIND("7F",ScheduleCompile!O366)),ISNUMBER(FIND("9F",ScheduleCompile!O366)),ISNUMBER(FIND("4F",ScheduleCompile!O366))),VALUE(LEFT(ScheduleCompile!O366,FIND("F",ScheduleCompile!O366)-1)),ScheduleCompile!O366)))))))</f>
        <v>4.2999999999999997E-2</v>
      </c>
      <c r="U373" s="1">
        <f>IF(AND(ISERROR(IF(ScheduleCompile!P366="Off",0,IF(ScheduleCompile!P366="On",1,IF(ISNUMBER(ScheduleCompile!P366),ScheduleCompile!P366/1,IF(ISTEXT(ScheduleCompile!P366),IF(OR(ISNUMBER(FIND("5F",ScheduleCompile!P366)),ISNUMBER(FIND("0F",ScheduleCompile!P366)),ISNUMBER(FIND("8F",ScheduleCompile!P366)),ISNUMBER(FIND("1F",ScheduleCompile!P366)),ISNUMBER(FIND("2F",ScheduleCompile!P366)),ISNUMBER(FIND("3F",ScheduleCompile!P366)),ISNUMBER(FIND("6F",ScheduleCompile!P366)),ISNUMBER(FIND("7F",ScheduleCompile!P366)),ISNUMBER(FIND("9F",ScheduleCompile!P366)),ISNUMBER(FIND("4F",ScheduleCompile!P366))),VALUE(LEFT(ScheduleCompile!P366,FIND("F",ScheduleCompile!P366)-1)),ScheduleCompile!P366)))))),ISTEXT(ScheduleCompile!#REF!)),"ENDTABLE",IF(ISERROR(IF(ScheduleCompile!P366="Off",0,IF(ScheduleCompile!P366="On",1,IF(ISNUMBER(ScheduleCompile!P366),ScheduleCompile!P366/1,IF(ISTEXT(ScheduleCompile!P366),IF(OR(ISNUMBER(FIND("5F",ScheduleCompile!P366)),ISNUMBER(FIND("0F",ScheduleCompile!P366)),ISNUMBER(FIND("8F",ScheduleCompile!P366)),ISNUMBER(FIND("1F",ScheduleCompile!P366)),ISNUMBER(FIND("2F",ScheduleCompile!P366)),ISNUMBER(FIND("3F",ScheduleCompile!P366)),ISNUMBER(FIND("6F",ScheduleCompile!P366)),ISNUMBER(FIND("7F",ScheduleCompile!P366)),ISNUMBER(FIND("9F",ScheduleCompile!P366)),ISNUMBER(FIND("4F",ScheduleCompile!P366))),VALUE(LEFT(ScheduleCompile!P366,FIND("F",ScheduleCompile!P366)-1)),ScheduleCompile!P366)))))),"",IF(ScheduleCompile!P366="Off",0,IF(ScheduleCompile!P366="On",1,IF(ISNUMBER(ScheduleCompile!P366),ScheduleCompile!P366/1,IF(ISTEXT(ScheduleCompile!P366),IF(OR(ISNUMBER(FIND("5F",ScheduleCompile!P366)),ISNUMBER(FIND("0F",ScheduleCompile!P366)),ISNUMBER(FIND("8F",ScheduleCompile!P366)),ISNUMBER(FIND("1F",ScheduleCompile!P366)),ISNUMBER(FIND("2F",ScheduleCompile!P366)),ISNUMBER(FIND("3F",ScheduleCompile!P366)),ISNUMBER(FIND("6F",ScheduleCompile!P366)),ISNUMBER(FIND("7F",ScheduleCompile!P366)),ISNUMBER(FIND("9F",ScheduleCompile!P366)),ISNUMBER(FIND("4F",ScheduleCompile!P366))),VALUE(LEFT(ScheduleCompile!P366,FIND("F",ScheduleCompile!P366)-1)),ScheduleCompile!P366)))))))</f>
        <v>3.9E-2</v>
      </c>
      <c r="V373" s="1">
        <f>IF(AND(ISERROR(IF(ScheduleCompile!Q366="Off",0,IF(ScheduleCompile!Q366="On",1,IF(ISNUMBER(ScheduleCompile!Q366),ScheduleCompile!Q366/1,IF(ISTEXT(ScheduleCompile!Q366),IF(OR(ISNUMBER(FIND("5F",ScheduleCompile!Q366)),ISNUMBER(FIND("0F",ScheduleCompile!Q366)),ISNUMBER(FIND("8F",ScheduleCompile!Q366)),ISNUMBER(FIND("1F",ScheduleCompile!Q366)),ISNUMBER(FIND("2F",ScheduleCompile!Q366)),ISNUMBER(FIND("3F",ScheduleCompile!Q366)),ISNUMBER(FIND("6F",ScheduleCompile!Q366)),ISNUMBER(FIND("7F",ScheduleCompile!Q366)),ISNUMBER(FIND("9F",ScheduleCompile!Q366)),ISNUMBER(FIND("4F",ScheduleCompile!Q366))),VALUE(LEFT(ScheduleCompile!Q366,FIND("F",ScheduleCompile!Q366)-1)),ScheduleCompile!Q366)))))),ISTEXT(ScheduleCompile!#REF!)),"ENDTABLE",IF(ISERROR(IF(ScheduleCompile!Q366="Off",0,IF(ScheduleCompile!Q366="On",1,IF(ISNUMBER(ScheduleCompile!Q366),ScheduleCompile!Q366/1,IF(ISTEXT(ScheduleCompile!Q366),IF(OR(ISNUMBER(FIND("5F",ScheduleCompile!Q366)),ISNUMBER(FIND("0F",ScheduleCompile!Q366)),ISNUMBER(FIND("8F",ScheduleCompile!Q366)),ISNUMBER(FIND("1F",ScheduleCompile!Q366)),ISNUMBER(FIND("2F",ScheduleCompile!Q366)),ISNUMBER(FIND("3F",ScheduleCompile!Q366)),ISNUMBER(FIND("6F",ScheduleCompile!Q366)),ISNUMBER(FIND("7F",ScheduleCompile!Q366)),ISNUMBER(FIND("9F",ScheduleCompile!Q366)),ISNUMBER(FIND("4F",ScheduleCompile!Q366))),VALUE(LEFT(ScheduleCompile!Q366,FIND("F",ScheduleCompile!Q366)-1)),ScheduleCompile!Q366)))))),"",IF(ScheduleCompile!Q366="Off",0,IF(ScheduleCompile!Q366="On",1,IF(ISNUMBER(ScheduleCompile!Q366),ScheduleCompile!Q366/1,IF(ISTEXT(ScheduleCompile!Q366),IF(OR(ISNUMBER(FIND("5F",ScheduleCompile!Q366)),ISNUMBER(FIND("0F",ScheduleCompile!Q366)),ISNUMBER(FIND("8F",ScheduleCompile!Q366)),ISNUMBER(FIND("1F",ScheduleCompile!Q366)),ISNUMBER(FIND("2F",ScheduleCompile!Q366)),ISNUMBER(FIND("3F",ScheduleCompile!Q366)),ISNUMBER(FIND("6F",ScheduleCompile!Q366)),ISNUMBER(FIND("7F",ScheduleCompile!Q366)),ISNUMBER(FIND("9F",ScheduleCompile!Q366)),ISNUMBER(FIND("4F",ScheduleCompile!Q366))),VALUE(LEFT(ScheduleCompile!Q366,FIND("F",ScheduleCompile!Q366)-1)),ScheduleCompile!Q366)))))))</f>
        <v>3.9E-2</v>
      </c>
      <c r="W373" s="1">
        <f>IF(AND(ISERROR(IF(ScheduleCompile!R366="Off",0,IF(ScheduleCompile!R366="On",1,IF(ISNUMBER(ScheduleCompile!R366),ScheduleCompile!R366/1,IF(ISTEXT(ScheduleCompile!R366),IF(OR(ISNUMBER(FIND("5F",ScheduleCompile!R366)),ISNUMBER(FIND("0F",ScheduleCompile!R366)),ISNUMBER(FIND("8F",ScheduleCompile!R366)),ISNUMBER(FIND("1F",ScheduleCompile!R366)),ISNUMBER(FIND("2F",ScheduleCompile!R366)),ISNUMBER(FIND("3F",ScheduleCompile!R366)),ISNUMBER(FIND("6F",ScheduleCompile!R366)),ISNUMBER(FIND("7F",ScheduleCompile!R366)),ISNUMBER(FIND("9F",ScheduleCompile!R366)),ISNUMBER(FIND("4F",ScheduleCompile!R366))),VALUE(LEFT(ScheduleCompile!R366,FIND("F",ScheduleCompile!R366)-1)),ScheduleCompile!R366)))))),ISTEXT(ScheduleCompile!#REF!)),"ENDTABLE",IF(ISERROR(IF(ScheduleCompile!R366="Off",0,IF(ScheduleCompile!R366="On",1,IF(ISNUMBER(ScheduleCompile!R366),ScheduleCompile!R366/1,IF(ISTEXT(ScheduleCompile!R366),IF(OR(ISNUMBER(FIND("5F",ScheduleCompile!R366)),ISNUMBER(FIND("0F",ScheduleCompile!R366)),ISNUMBER(FIND("8F",ScheduleCompile!R366)),ISNUMBER(FIND("1F",ScheduleCompile!R366)),ISNUMBER(FIND("2F",ScheduleCompile!R366)),ISNUMBER(FIND("3F",ScheduleCompile!R366)),ISNUMBER(FIND("6F",ScheduleCompile!R366)),ISNUMBER(FIND("7F",ScheduleCompile!R366)),ISNUMBER(FIND("9F",ScheduleCompile!R366)),ISNUMBER(FIND("4F",ScheduleCompile!R366))),VALUE(LEFT(ScheduleCompile!R366,FIND("F",ScheduleCompile!R366)-1)),ScheduleCompile!R366)))))),"",IF(ScheduleCompile!R366="Off",0,IF(ScheduleCompile!R366="On",1,IF(ISNUMBER(ScheduleCompile!R366),ScheduleCompile!R366/1,IF(ISTEXT(ScheduleCompile!R366),IF(OR(ISNUMBER(FIND("5F",ScheduleCompile!R366)),ISNUMBER(FIND("0F",ScheduleCompile!R366)),ISNUMBER(FIND("8F",ScheduleCompile!R366)),ISNUMBER(FIND("1F",ScheduleCompile!R366)),ISNUMBER(FIND("2F",ScheduleCompile!R366)),ISNUMBER(FIND("3F",ScheduleCompile!R366)),ISNUMBER(FIND("6F",ScheduleCompile!R366)),ISNUMBER(FIND("7F",ScheduleCompile!R366)),ISNUMBER(FIND("9F",ScheduleCompile!R366)),ISNUMBER(FIND("4F",ScheduleCompile!R366))),VALUE(LEFT(ScheduleCompile!R366,FIND("F",ScheduleCompile!R366)-1)),ScheduleCompile!R366)))))))</f>
        <v>5.1999999999999998E-2</v>
      </c>
      <c r="X373" s="1">
        <f>IF(AND(ISERROR(IF(ScheduleCompile!S366="Off",0,IF(ScheduleCompile!S366="On",1,IF(ISNUMBER(ScheduleCompile!S366),ScheduleCompile!S366/1,IF(ISTEXT(ScheduleCompile!S366),IF(OR(ISNUMBER(FIND("5F",ScheduleCompile!S366)),ISNUMBER(FIND("0F",ScheduleCompile!S366)),ISNUMBER(FIND("8F",ScheduleCompile!S366)),ISNUMBER(FIND("1F",ScheduleCompile!S366)),ISNUMBER(FIND("2F",ScheduleCompile!S366)),ISNUMBER(FIND("3F",ScheduleCompile!S366)),ISNUMBER(FIND("6F",ScheduleCompile!S366)),ISNUMBER(FIND("7F",ScheduleCompile!S366)),ISNUMBER(FIND("9F",ScheduleCompile!S366)),ISNUMBER(FIND("4F",ScheduleCompile!S366))),VALUE(LEFT(ScheduleCompile!S366,FIND("F",ScheduleCompile!S366)-1)),ScheduleCompile!S366)))))),ISTEXT(ScheduleCompile!#REF!)),"ENDTABLE",IF(ISERROR(IF(ScheduleCompile!S366="Off",0,IF(ScheduleCompile!S366="On",1,IF(ISNUMBER(ScheduleCompile!S366),ScheduleCompile!S366/1,IF(ISTEXT(ScheduleCompile!S366),IF(OR(ISNUMBER(FIND("5F",ScheduleCompile!S366)),ISNUMBER(FIND("0F",ScheduleCompile!S366)),ISNUMBER(FIND("8F",ScheduleCompile!S366)),ISNUMBER(FIND("1F",ScheduleCompile!S366)),ISNUMBER(FIND("2F",ScheduleCompile!S366)),ISNUMBER(FIND("3F",ScheduleCompile!S366)),ISNUMBER(FIND("6F",ScheduleCompile!S366)),ISNUMBER(FIND("7F",ScheduleCompile!S366)),ISNUMBER(FIND("9F",ScheduleCompile!S366)),ISNUMBER(FIND("4F",ScheduleCompile!S366))),VALUE(LEFT(ScheduleCompile!S366,FIND("F",ScheduleCompile!S366)-1)),ScheduleCompile!S366)))))),"",IF(ScheduleCompile!S366="Off",0,IF(ScheduleCompile!S366="On",1,IF(ISNUMBER(ScheduleCompile!S366),ScheduleCompile!S366/1,IF(ISTEXT(ScheduleCompile!S366),IF(OR(ISNUMBER(FIND("5F",ScheduleCompile!S366)),ISNUMBER(FIND("0F",ScheduleCompile!S366)),ISNUMBER(FIND("8F",ScheduleCompile!S366)),ISNUMBER(FIND("1F",ScheduleCompile!S366)),ISNUMBER(FIND("2F",ScheduleCompile!S366)),ISNUMBER(FIND("3F",ScheduleCompile!S366)),ISNUMBER(FIND("6F",ScheduleCompile!S366)),ISNUMBER(FIND("7F",ScheduleCompile!S366)),ISNUMBER(FIND("9F",ScheduleCompile!S366)),ISNUMBER(FIND("4F",ScheduleCompile!S366))),VALUE(LEFT(ScheduleCompile!S366,FIND("F",ScheduleCompile!S366)-1)),ScheduleCompile!S366)))))))</f>
        <v>5.8000000000000003E-2</v>
      </c>
      <c r="Y373" s="1">
        <f>IF(AND(ISERROR(IF(ScheduleCompile!T366="Off",0,IF(ScheduleCompile!T366="On",1,IF(ISNUMBER(ScheduleCompile!T366),ScheduleCompile!T366/1,IF(ISTEXT(ScheduleCompile!T366),IF(OR(ISNUMBER(FIND("5F",ScheduleCompile!T366)),ISNUMBER(FIND("0F",ScheduleCompile!T366)),ISNUMBER(FIND("8F",ScheduleCompile!T366)),ISNUMBER(FIND("1F",ScheduleCompile!T366)),ISNUMBER(FIND("2F",ScheduleCompile!T366)),ISNUMBER(FIND("3F",ScheduleCompile!T366)),ISNUMBER(FIND("6F",ScheduleCompile!T366)),ISNUMBER(FIND("7F",ScheduleCompile!T366)),ISNUMBER(FIND("9F",ScheduleCompile!T366)),ISNUMBER(FIND("4F",ScheduleCompile!T366))),VALUE(LEFT(ScheduleCompile!T366,FIND("F",ScheduleCompile!T366)-1)),ScheduleCompile!T366)))))),ISTEXT(ScheduleCompile!#REF!)),"ENDTABLE",IF(ISERROR(IF(ScheduleCompile!T366="Off",0,IF(ScheduleCompile!T366="On",1,IF(ISNUMBER(ScheduleCompile!T366),ScheduleCompile!T366/1,IF(ISTEXT(ScheduleCompile!T366),IF(OR(ISNUMBER(FIND("5F",ScheduleCompile!T366)),ISNUMBER(FIND("0F",ScheduleCompile!T366)),ISNUMBER(FIND("8F",ScheduleCompile!T366)),ISNUMBER(FIND("1F",ScheduleCompile!T366)),ISNUMBER(FIND("2F",ScheduleCompile!T366)),ISNUMBER(FIND("3F",ScheduleCompile!T366)),ISNUMBER(FIND("6F",ScheduleCompile!T366)),ISNUMBER(FIND("7F",ScheduleCompile!T366)),ISNUMBER(FIND("9F",ScheduleCompile!T366)),ISNUMBER(FIND("4F",ScheduleCompile!T366))),VALUE(LEFT(ScheduleCompile!T366,FIND("F",ScheduleCompile!T366)-1)),ScheduleCompile!T366)))))),"",IF(ScheduleCompile!T366="Off",0,IF(ScheduleCompile!T366="On",1,IF(ISNUMBER(ScheduleCompile!T366),ScheduleCompile!T366/1,IF(ISTEXT(ScheduleCompile!T366),IF(OR(ISNUMBER(FIND("5F",ScheduleCompile!T366)),ISNUMBER(FIND("0F",ScheduleCompile!T366)),ISNUMBER(FIND("8F",ScheduleCompile!T366)),ISNUMBER(FIND("1F",ScheduleCompile!T366)),ISNUMBER(FIND("2F",ScheduleCompile!T366)),ISNUMBER(FIND("3F",ScheduleCompile!T366)),ISNUMBER(FIND("6F",ScheduleCompile!T366)),ISNUMBER(FIND("7F",ScheduleCompile!T366)),ISNUMBER(FIND("9F",ScheduleCompile!T366)),ISNUMBER(FIND("4F",ScheduleCompile!T366))),VALUE(LEFT(ScheduleCompile!T366,FIND("F",ScheduleCompile!T366)-1)),ScheduleCompile!T366)))))))</f>
        <v>5.6000000000000001E-2</v>
      </c>
      <c r="Z373" s="1">
        <f>IF(AND(ISERROR(IF(ScheduleCompile!U366="Off",0,IF(ScheduleCompile!U366="On",1,IF(ISNUMBER(ScheduleCompile!U366),ScheduleCompile!U366/1,IF(ISTEXT(ScheduleCompile!U366),IF(OR(ISNUMBER(FIND("5F",ScheduleCompile!U366)),ISNUMBER(FIND("0F",ScheduleCompile!U366)),ISNUMBER(FIND("8F",ScheduleCompile!U366)),ISNUMBER(FIND("1F",ScheduleCompile!U366)),ISNUMBER(FIND("2F",ScheduleCompile!U366)),ISNUMBER(FIND("3F",ScheduleCompile!U366)),ISNUMBER(FIND("6F",ScheduleCompile!U366)),ISNUMBER(FIND("7F",ScheduleCompile!U366)),ISNUMBER(FIND("9F",ScheduleCompile!U366)),ISNUMBER(FIND("4F",ScheduleCompile!U366))),VALUE(LEFT(ScheduleCompile!U366,FIND("F",ScheduleCompile!U366)-1)),ScheduleCompile!U366)))))),ISTEXT(ScheduleCompile!#REF!)),"ENDTABLE",IF(ISERROR(IF(ScheduleCompile!U366="Off",0,IF(ScheduleCompile!U366="On",1,IF(ISNUMBER(ScheduleCompile!U366),ScheduleCompile!U366/1,IF(ISTEXT(ScheduleCompile!U366),IF(OR(ISNUMBER(FIND("5F",ScheduleCompile!U366)),ISNUMBER(FIND("0F",ScheduleCompile!U366)),ISNUMBER(FIND("8F",ScheduleCompile!U366)),ISNUMBER(FIND("1F",ScheduleCompile!U366)),ISNUMBER(FIND("2F",ScheduleCompile!U366)),ISNUMBER(FIND("3F",ScheduleCompile!U366)),ISNUMBER(FIND("6F",ScheduleCompile!U366)),ISNUMBER(FIND("7F",ScheduleCompile!U366)),ISNUMBER(FIND("9F",ScheduleCompile!U366)),ISNUMBER(FIND("4F",ScheduleCompile!U366))),VALUE(LEFT(ScheduleCompile!U366,FIND("F",ScheduleCompile!U366)-1)),ScheduleCompile!U366)))))),"",IF(ScheduleCompile!U366="Off",0,IF(ScheduleCompile!U366="On",1,IF(ISNUMBER(ScheduleCompile!U366),ScheduleCompile!U366/1,IF(ISTEXT(ScheduleCompile!U366),IF(OR(ISNUMBER(FIND("5F",ScheduleCompile!U366)),ISNUMBER(FIND("0F",ScheduleCompile!U366)),ISNUMBER(FIND("8F",ScheduleCompile!U366)),ISNUMBER(FIND("1F",ScheduleCompile!U366)),ISNUMBER(FIND("2F",ScheduleCompile!U366)),ISNUMBER(FIND("3F",ScheduleCompile!U366)),ISNUMBER(FIND("6F",ScheduleCompile!U366)),ISNUMBER(FIND("7F",ScheduleCompile!U366)),ISNUMBER(FIND("9F",ScheduleCompile!U366)),ISNUMBER(FIND("4F",ScheduleCompile!U366))),VALUE(LEFT(ScheduleCompile!U366,FIND("F",ScheduleCompile!U366)-1)),ScheduleCompile!U366)))))))</f>
        <v>5.1999999999999998E-2</v>
      </c>
      <c r="AA373" s="1">
        <f>IF(AND(ISERROR(IF(ScheduleCompile!V366="Off",0,IF(ScheduleCompile!V366="On",1,IF(ISNUMBER(ScheduleCompile!V366),ScheduleCompile!V366/1,IF(ISTEXT(ScheduleCompile!V366),IF(OR(ISNUMBER(FIND("5F",ScheduleCompile!V366)),ISNUMBER(FIND("0F",ScheduleCompile!V366)),ISNUMBER(FIND("8F",ScheduleCompile!V366)),ISNUMBER(FIND("1F",ScheduleCompile!V366)),ISNUMBER(FIND("2F",ScheduleCompile!V366)),ISNUMBER(FIND("3F",ScheduleCompile!V366)),ISNUMBER(FIND("6F",ScheduleCompile!V366)),ISNUMBER(FIND("7F",ScheduleCompile!V366)),ISNUMBER(FIND("9F",ScheduleCompile!V366)),ISNUMBER(FIND("4F",ScheduleCompile!V366))),VALUE(LEFT(ScheduleCompile!V366,FIND("F",ScheduleCompile!V366)-1)),ScheduleCompile!V366)))))),ISTEXT(ScheduleCompile!#REF!)),"ENDTABLE",IF(ISERROR(IF(ScheduleCompile!V366="Off",0,IF(ScheduleCompile!V366="On",1,IF(ISNUMBER(ScheduleCompile!V366),ScheduleCompile!V366/1,IF(ISTEXT(ScheduleCompile!V366),IF(OR(ISNUMBER(FIND("5F",ScheduleCompile!V366)),ISNUMBER(FIND("0F",ScheduleCompile!V366)),ISNUMBER(FIND("8F",ScheduleCompile!V366)),ISNUMBER(FIND("1F",ScheduleCompile!V366)),ISNUMBER(FIND("2F",ScheduleCompile!V366)),ISNUMBER(FIND("3F",ScheduleCompile!V366)),ISNUMBER(FIND("6F",ScheduleCompile!V366)),ISNUMBER(FIND("7F",ScheduleCompile!V366)),ISNUMBER(FIND("9F",ScheduleCompile!V366)),ISNUMBER(FIND("4F",ScheduleCompile!V366))),VALUE(LEFT(ScheduleCompile!V366,FIND("F",ScheduleCompile!V366)-1)),ScheduleCompile!V366)))))),"",IF(ScheduleCompile!V366="Off",0,IF(ScheduleCompile!V366="On",1,IF(ISNUMBER(ScheduleCompile!V366),ScheduleCompile!V366/1,IF(ISTEXT(ScheduleCompile!V366),IF(OR(ISNUMBER(FIND("5F",ScheduleCompile!V366)),ISNUMBER(FIND("0F",ScheduleCompile!V366)),ISNUMBER(FIND("8F",ScheduleCompile!V366)),ISNUMBER(FIND("1F",ScheduleCompile!V366)),ISNUMBER(FIND("2F",ScheduleCompile!V366)),ISNUMBER(FIND("3F",ScheduleCompile!V366)),ISNUMBER(FIND("6F",ScheduleCompile!V366)),ISNUMBER(FIND("7F",ScheduleCompile!V366)),ISNUMBER(FIND("9F",ScheduleCompile!V366)),ISNUMBER(FIND("4F",ScheduleCompile!V366))),VALUE(LEFT(ScheduleCompile!V366,FIND("F",ScheduleCompile!V366)-1)),ScheduleCompile!V366)))))))</f>
        <v>4.7E-2</v>
      </c>
      <c r="AB373" s="1">
        <f>IF(AND(ISERROR(IF(ScheduleCompile!W366="Off",0,IF(ScheduleCompile!W366="On",1,IF(ISNUMBER(ScheduleCompile!W366),ScheduleCompile!W366/1,IF(ISTEXT(ScheduleCompile!W366),IF(OR(ISNUMBER(FIND("5F",ScheduleCompile!W366)),ISNUMBER(FIND("0F",ScheduleCompile!W366)),ISNUMBER(FIND("8F",ScheduleCompile!W366)),ISNUMBER(FIND("1F",ScheduleCompile!W366)),ISNUMBER(FIND("2F",ScheduleCompile!W366)),ISNUMBER(FIND("3F",ScheduleCompile!W366)),ISNUMBER(FIND("6F",ScheduleCompile!W366)),ISNUMBER(FIND("7F",ScheduleCompile!W366)),ISNUMBER(FIND("9F",ScheduleCompile!W366)),ISNUMBER(FIND("4F",ScheduleCompile!W366))),VALUE(LEFT(ScheduleCompile!W366,FIND("F",ScheduleCompile!W366)-1)),ScheduleCompile!W366)))))),ISTEXT(ScheduleCompile!#REF!)),"ENDTABLE",IF(ISERROR(IF(ScheduleCompile!W366="Off",0,IF(ScheduleCompile!W366="On",1,IF(ISNUMBER(ScheduleCompile!W366),ScheduleCompile!W366/1,IF(ISTEXT(ScheduleCompile!W366),IF(OR(ISNUMBER(FIND("5F",ScheduleCompile!W366)),ISNUMBER(FIND("0F",ScheduleCompile!W366)),ISNUMBER(FIND("8F",ScheduleCompile!W366)),ISNUMBER(FIND("1F",ScheduleCompile!W366)),ISNUMBER(FIND("2F",ScheduleCompile!W366)),ISNUMBER(FIND("3F",ScheduleCompile!W366)),ISNUMBER(FIND("6F",ScheduleCompile!W366)),ISNUMBER(FIND("7F",ScheduleCompile!W366)),ISNUMBER(FIND("9F",ScheduleCompile!W366)),ISNUMBER(FIND("4F",ScheduleCompile!W366))),VALUE(LEFT(ScheduleCompile!W366,FIND("F",ScheduleCompile!W366)-1)),ScheduleCompile!W366)))))),"",IF(ScheduleCompile!W366="Off",0,IF(ScheduleCompile!W366="On",1,IF(ISNUMBER(ScheduleCompile!W366),ScheduleCompile!W366/1,IF(ISTEXT(ScheduleCompile!W366),IF(OR(ISNUMBER(FIND("5F",ScheduleCompile!W366)),ISNUMBER(FIND("0F",ScheduleCompile!W366)),ISNUMBER(FIND("8F",ScheduleCompile!W366)),ISNUMBER(FIND("1F",ScheduleCompile!W366)),ISNUMBER(FIND("2F",ScheduleCompile!W366)),ISNUMBER(FIND("3F",ScheduleCompile!W366)),ISNUMBER(FIND("6F",ScheduleCompile!W366)),ISNUMBER(FIND("7F",ScheduleCompile!W366)),ISNUMBER(FIND("9F",ScheduleCompile!W366)),ISNUMBER(FIND("4F",ScheduleCompile!W366))),VALUE(LEFT(ScheduleCompile!W366,FIND("F",ScheduleCompile!W366)-1)),ScheduleCompile!W366)))))))</f>
        <v>4.3999999999999997E-2</v>
      </c>
      <c r="AC373" s="1">
        <f>IF(AND(ISERROR(IF(ScheduleCompile!X366="Off",0,IF(ScheduleCompile!X366="On",1,IF(ISNUMBER(ScheduleCompile!X366),ScheduleCompile!X366/1,IF(ISTEXT(ScheduleCompile!X366),IF(OR(ISNUMBER(FIND("5F",ScheduleCompile!X366)),ISNUMBER(FIND("0F",ScheduleCompile!X366)),ISNUMBER(FIND("8F",ScheduleCompile!X366)),ISNUMBER(FIND("1F",ScheduleCompile!X366)),ISNUMBER(FIND("2F",ScheduleCompile!X366)),ISNUMBER(FIND("3F",ScheduleCompile!X366)),ISNUMBER(FIND("6F",ScheduleCompile!X366)),ISNUMBER(FIND("7F",ScheduleCompile!X366)),ISNUMBER(FIND("9F",ScheduleCompile!X366)),ISNUMBER(FIND("4F",ScheduleCompile!X366))),VALUE(LEFT(ScheduleCompile!X366,FIND("F",ScheduleCompile!X366)-1)),ScheduleCompile!X366)))))),ISTEXT(ScheduleCompile!#REF!)),"ENDTABLE",IF(ISERROR(IF(ScheduleCompile!X366="Off",0,IF(ScheduleCompile!X366="On",1,IF(ISNUMBER(ScheduleCompile!X366),ScheduleCompile!X366/1,IF(ISTEXT(ScheduleCompile!X366),IF(OR(ISNUMBER(FIND("5F",ScheduleCompile!X366)),ISNUMBER(FIND("0F",ScheduleCompile!X366)),ISNUMBER(FIND("8F",ScheduleCompile!X366)),ISNUMBER(FIND("1F",ScheduleCompile!X366)),ISNUMBER(FIND("2F",ScheduleCompile!X366)),ISNUMBER(FIND("3F",ScheduleCompile!X366)),ISNUMBER(FIND("6F",ScheduleCompile!X366)),ISNUMBER(FIND("7F",ScheduleCompile!X366)),ISNUMBER(FIND("9F",ScheduleCompile!X366)),ISNUMBER(FIND("4F",ScheduleCompile!X366))),VALUE(LEFT(ScheduleCompile!X366,FIND("F",ScheduleCompile!X366)-1)),ScheduleCompile!X366)))))),"",IF(ScheduleCompile!X366="Off",0,IF(ScheduleCompile!X366="On",1,IF(ISNUMBER(ScheduleCompile!X366),ScheduleCompile!X366/1,IF(ISTEXT(ScheduleCompile!X366),IF(OR(ISNUMBER(FIND("5F",ScheduleCompile!X366)),ISNUMBER(FIND("0F",ScheduleCompile!X366)),ISNUMBER(FIND("8F",ScheduleCompile!X366)),ISNUMBER(FIND("1F",ScheduleCompile!X366)),ISNUMBER(FIND("2F",ScheduleCompile!X366)),ISNUMBER(FIND("3F",ScheduleCompile!X366)),ISNUMBER(FIND("6F",ScheduleCompile!X366)),ISNUMBER(FIND("7F",ScheduleCompile!X366)),ISNUMBER(FIND("9F",ScheduleCompile!X366)),ISNUMBER(FIND("4F",ScheduleCompile!X366))),VALUE(LEFT(ScheduleCompile!X366,FIND("F",ScheduleCompile!X366)-1)),ScheduleCompile!X366)))))))</f>
        <v>0.04</v>
      </c>
      <c r="AD373" s="1">
        <f>IF(AND(ISERROR(IF(ScheduleCompile!Y366="Off",0,IF(ScheduleCompile!Y366="On",1,IF(ISNUMBER(ScheduleCompile!Y366),ScheduleCompile!Y366/1,IF(ISTEXT(ScheduleCompile!Y366),IF(OR(ISNUMBER(FIND("5F",ScheduleCompile!Y366)),ISNUMBER(FIND("0F",ScheduleCompile!Y366)),ISNUMBER(FIND("8F",ScheduleCompile!Y366)),ISNUMBER(FIND("1F",ScheduleCompile!Y366)),ISNUMBER(FIND("2F",ScheduleCompile!Y366)),ISNUMBER(FIND("3F",ScheduleCompile!Y366)),ISNUMBER(FIND("6F",ScheduleCompile!Y366)),ISNUMBER(FIND("7F",ScheduleCompile!Y366)),ISNUMBER(FIND("9F",ScheduleCompile!Y366)),ISNUMBER(FIND("4F",ScheduleCompile!Y366))),VALUE(LEFT(ScheduleCompile!Y366,FIND("F",ScheduleCompile!Y366)-1)),ScheduleCompile!Y366)))))),ISTEXT(ScheduleCompile!#REF!)),"ENDTABLE",IF(ISERROR(IF(ScheduleCompile!Y366="Off",0,IF(ScheduleCompile!Y366="On",1,IF(ISNUMBER(ScheduleCompile!Y366),ScheduleCompile!Y366/1,IF(ISTEXT(ScheduleCompile!Y366),IF(OR(ISNUMBER(FIND("5F",ScheduleCompile!Y366)),ISNUMBER(FIND("0F",ScheduleCompile!Y366)),ISNUMBER(FIND("8F",ScheduleCompile!Y366)),ISNUMBER(FIND("1F",ScheduleCompile!Y366)),ISNUMBER(FIND("2F",ScheduleCompile!Y366)),ISNUMBER(FIND("3F",ScheduleCompile!Y366)),ISNUMBER(FIND("6F",ScheduleCompile!Y366)),ISNUMBER(FIND("7F",ScheduleCompile!Y366)),ISNUMBER(FIND("9F",ScheduleCompile!Y366)),ISNUMBER(FIND("4F",ScheduleCompile!Y366))),VALUE(LEFT(ScheduleCompile!Y366,FIND("F",ScheduleCompile!Y366)-1)),ScheduleCompile!Y366)))))),"",IF(ScheduleCompile!Y366="Off",0,IF(ScheduleCompile!Y366="On",1,IF(ISNUMBER(ScheduleCompile!Y366),ScheduleCompile!Y366/1,IF(ISTEXT(ScheduleCompile!Y366),IF(OR(ISNUMBER(FIND("5F",ScheduleCompile!Y366)),ISNUMBER(FIND("0F",ScheduleCompile!Y366)),ISNUMBER(FIND("8F",ScheduleCompile!Y366)),ISNUMBER(FIND("1F",ScheduleCompile!Y366)),ISNUMBER(FIND("2F",ScheduleCompile!Y366)),ISNUMBER(FIND("3F",ScheduleCompile!Y366)),ISNUMBER(FIND("6F",ScheduleCompile!Y366)),ISNUMBER(FIND("7F",ScheduleCompile!Y366)),ISNUMBER(FIND("9F",ScheduleCompile!Y366)),ISNUMBER(FIND("4F",ScheduleCompile!Y366))),VALUE(LEFT(ScheduleCompile!Y366,FIND("F",ScheduleCompile!Y366)-1)),ScheduleCompile!Y366)))))))</f>
        <v>2.8000000000000001E-2</v>
      </c>
    </row>
    <row r="374" spans="1:30" x14ac:dyDescent="0.25">
      <c r="A374" t="str">
        <f t="shared" si="23"/>
        <v>SchDay "ResidentialLivingPreviousServiceHotWaterSchedule"  Type = "Fraction" Hr = (0.018, 0.01, 0.009, 0.008, 0.015, 0.023, 0.026, 0.047, 0.077, 0.083, 0.074, 0.061, 0.051, 0.043, 0.039, 0.039, 0.052, 0.058, 0.056, 0.052, 0.047, 0.044, 0.04, 0.028) ..</v>
      </c>
      <c r="B374" s="1" t="s">
        <v>623</v>
      </c>
      <c r="C374" t="str">
        <f t="shared" si="24"/>
        <v xml:space="preserve">SchDay "ResidentialLivingPreviousServiceHotWaterSchedule"  Type = "Fraction" Hr = </v>
      </c>
      <c r="D374" t="str">
        <f t="shared" si="25"/>
        <v>(0.018, 0.01, 0.009, 0.008, 0.015, 0.023, 0.026, 0.047, 0.077, 0.083, 0.074, 0.061, 0.051, 0.043, 0.039, 0.039, 0.052, 0.058, 0.056, 0.052, 0.047, 0.044, 0.04, 0.028) ..</v>
      </c>
      <c r="E374" s="30" t="str">
        <f>ScheduleCompile!A367</f>
        <v>ResidentialLivingPreviousServiceHotWaterSchedule</v>
      </c>
      <c r="F374" t="str">
        <f t="shared" si="26"/>
        <v>Fraction</v>
      </c>
      <c r="G374" s="1">
        <f>IF(AND(ISERROR(IF(ScheduleCompile!B367="Off",0,IF(ScheduleCompile!B367="On",1,IF(ISNUMBER(ScheduleCompile!B367),ScheduleCompile!B367/1,IF(ISTEXT(ScheduleCompile!B367),IF(OR(ISNUMBER(FIND("5F",ScheduleCompile!B367)),ISNUMBER(FIND("0F",ScheduleCompile!B367)),ISNUMBER(FIND("8F",ScheduleCompile!B367)),ISNUMBER(FIND("1F",ScheduleCompile!B367)),ISNUMBER(FIND("2F",ScheduleCompile!B367)),ISNUMBER(FIND("3F",ScheduleCompile!B367)),ISNUMBER(FIND("6F",ScheduleCompile!B367)),ISNUMBER(FIND("7F",ScheduleCompile!B367)),ISNUMBER(FIND("9F",ScheduleCompile!B367)),ISNUMBER(FIND("4F",ScheduleCompile!B367))),VALUE(LEFT(ScheduleCompile!B367,FIND("F",ScheduleCompile!B367)-1)),ScheduleCompile!B367)))))),ISTEXT(ScheduleCompile!#REF!)),"ENDTABLE",IF(ISERROR(IF(ScheduleCompile!B367="Off",0,IF(ScheduleCompile!B367="On",1,IF(ISNUMBER(ScheduleCompile!B367),ScheduleCompile!B367/1,IF(ISTEXT(ScheduleCompile!B367),IF(OR(ISNUMBER(FIND("5F",ScheduleCompile!B367)),ISNUMBER(FIND("0F",ScheduleCompile!B367)),ISNUMBER(FIND("8F",ScheduleCompile!B367)),ISNUMBER(FIND("1F",ScheduleCompile!B367)),ISNUMBER(FIND("2F",ScheduleCompile!B367)),ISNUMBER(FIND("3F",ScheduleCompile!B367)),ISNUMBER(FIND("6F",ScheduleCompile!B367)),ISNUMBER(FIND("7F",ScheduleCompile!B367)),ISNUMBER(FIND("9F",ScheduleCompile!B367)),ISNUMBER(FIND("4F",ScheduleCompile!B367))),VALUE(LEFT(ScheduleCompile!B367,FIND("F",ScheduleCompile!B367)-1)),ScheduleCompile!B367)))))),"",IF(ScheduleCompile!B367="Off",0,IF(ScheduleCompile!B367="On",1,IF(ISNUMBER(ScheduleCompile!B367),ScheduleCompile!B367/1,IF(ISTEXT(ScheduleCompile!B367),IF(OR(ISNUMBER(FIND("5F",ScheduleCompile!B367)),ISNUMBER(FIND("0F",ScheduleCompile!B367)),ISNUMBER(FIND("8F",ScheduleCompile!B367)),ISNUMBER(FIND("1F",ScheduleCompile!B367)),ISNUMBER(FIND("2F",ScheduleCompile!B367)),ISNUMBER(FIND("3F",ScheduleCompile!B367)),ISNUMBER(FIND("6F",ScheduleCompile!B367)),ISNUMBER(FIND("7F",ScheduleCompile!B367)),ISNUMBER(FIND("9F",ScheduleCompile!B367)),ISNUMBER(FIND("4F",ScheduleCompile!B367))),VALUE(LEFT(ScheduleCompile!B367,FIND("F",ScheduleCompile!B367)-1)),ScheduleCompile!B367)))))))</f>
        <v>1.7999999999999999E-2</v>
      </c>
      <c r="H374" s="1">
        <f>IF(AND(ISERROR(IF(ScheduleCompile!C367="Off",0,IF(ScheduleCompile!C367="On",1,IF(ISNUMBER(ScheduleCompile!C367),ScheduleCompile!C367/1,IF(ISTEXT(ScheduleCompile!C367),IF(OR(ISNUMBER(FIND("5F",ScheduleCompile!C367)),ISNUMBER(FIND("0F",ScheduleCompile!C367)),ISNUMBER(FIND("8F",ScheduleCompile!C367)),ISNUMBER(FIND("1F",ScheduleCompile!C367)),ISNUMBER(FIND("2F",ScheduleCompile!C367)),ISNUMBER(FIND("3F",ScheduleCompile!C367)),ISNUMBER(FIND("6F",ScheduleCompile!C367)),ISNUMBER(FIND("7F",ScheduleCompile!C367)),ISNUMBER(FIND("9F",ScheduleCompile!C367)),ISNUMBER(FIND("4F",ScheduleCompile!C367))),VALUE(LEFT(ScheduleCompile!C367,FIND("F",ScheduleCompile!C367)-1)),ScheduleCompile!C367)))))),ISTEXT(ScheduleCompile!#REF!)),"ENDTABLE",IF(ISERROR(IF(ScheduleCompile!C367="Off",0,IF(ScheduleCompile!C367="On",1,IF(ISNUMBER(ScheduleCompile!C367),ScheduleCompile!C367/1,IF(ISTEXT(ScheduleCompile!C367),IF(OR(ISNUMBER(FIND("5F",ScheduleCompile!C367)),ISNUMBER(FIND("0F",ScheduleCompile!C367)),ISNUMBER(FIND("8F",ScheduleCompile!C367)),ISNUMBER(FIND("1F",ScheduleCompile!C367)),ISNUMBER(FIND("2F",ScheduleCompile!C367)),ISNUMBER(FIND("3F",ScheduleCompile!C367)),ISNUMBER(FIND("6F",ScheduleCompile!C367)),ISNUMBER(FIND("7F",ScheduleCompile!C367)),ISNUMBER(FIND("9F",ScheduleCompile!C367)),ISNUMBER(FIND("4F",ScheduleCompile!C367))),VALUE(LEFT(ScheduleCompile!C367,FIND("F",ScheduleCompile!C367)-1)),ScheduleCompile!C367)))))),"",IF(ScheduleCompile!C367="Off",0,IF(ScheduleCompile!C367="On",1,IF(ISNUMBER(ScheduleCompile!C367),ScheduleCompile!C367/1,IF(ISTEXT(ScheduleCompile!C367),IF(OR(ISNUMBER(FIND("5F",ScheduleCompile!C367)),ISNUMBER(FIND("0F",ScheduleCompile!C367)),ISNUMBER(FIND("8F",ScheduleCompile!C367)),ISNUMBER(FIND("1F",ScheduleCompile!C367)),ISNUMBER(FIND("2F",ScheduleCompile!C367)),ISNUMBER(FIND("3F",ScheduleCompile!C367)),ISNUMBER(FIND("6F",ScheduleCompile!C367)),ISNUMBER(FIND("7F",ScheduleCompile!C367)),ISNUMBER(FIND("9F",ScheduleCompile!C367)),ISNUMBER(FIND("4F",ScheduleCompile!C367))),VALUE(LEFT(ScheduleCompile!C367,FIND("F",ScheduleCompile!C367)-1)),ScheduleCompile!C367)))))))</f>
        <v>0.01</v>
      </c>
      <c r="I374" s="1">
        <f>IF(AND(ISERROR(IF(ScheduleCompile!D367="Off",0,IF(ScheduleCompile!D367="On",1,IF(ISNUMBER(ScheduleCompile!D367),ScheduleCompile!D367/1,IF(ISTEXT(ScheduleCompile!D367),IF(OR(ISNUMBER(FIND("5F",ScheduleCompile!D367)),ISNUMBER(FIND("0F",ScheduleCompile!D367)),ISNUMBER(FIND("8F",ScheduleCompile!D367)),ISNUMBER(FIND("1F",ScheduleCompile!D367)),ISNUMBER(FIND("2F",ScheduleCompile!D367)),ISNUMBER(FIND("3F",ScheduleCompile!D367)),ISNUMBER(FIND("6F",ScheduleCompile!D367)),ISNUMBER(FIND("7F",ScheduleCompile!D367)),ISNUMBER(FIND("9F",ScheduleCompile!D367)),ISNUMBER(FIND("4F",ScheduleCompile!D367))),VALUE(LEFT(ScheduleCompile!D367,FIND("F",ScheduleCompile!D367)-1)),ScheduleCompile!D367)))))),ISTEXT(ScheduleCompile!#REF!)),"ENDTABLE",IF(ISERROR(IF(ScheduleCompile!D367="Off",0,IF(ScheduleCompile!D367="On",1,IF(ISNUMBER(ScheduleCompile!D367),ScheduleCompile!D367/1,IF(ISTEXT(ScheduleCompile!D367),IF(OR(ISNUMBER(FIND("5F",ScheduleCompile!D367)),ISNUMBER(FIND("0F",ScheduleCompile!D367)),ISNUMBER(FIND("8F",ScheduleCompile!D367)),ISNUMBER(FIND("1F",ScheduleCompile!D367)),ISNUMBER(FIND("2F",ScheduleCompile!D367)),ISNUMBER(FIND("3F",ScheduleCompile!D367)),ISNUMBER(FIND("6F",ScheduleCompile!D367)),ISNUMBER(FIND("7F",ScheduleCompile!D367)),ISNUMBER(FIND("9F",ScheduleCompile!D367)),ISNUMBER(FIND("4F",ScheduleCompile!D367))),VALUE(LEFT(ScheduleCompile!D367,FIND("F",ScheduleCompile!D367)-1)),ScheduleCompile!D367)))))),"",IF(ScheduleCompile!D367="Off",0,IF(ScheduleCompile!D367="On",1,IF(ISNUMBER(ScheduleCompile!D367),ScheduleCompile!D367/1,IF(ISTEXT(ScheduleCompile!D367),IF(OR(ISNUMBER(FIND("5F",ScheduleCompile!D367)),ISNUMBER(FIND("0F",ScheduleCompile!D367)),ISNUMBER(FIND("8F",ScheduleCompile!D367)),ISNUMBER(FIND("1F",ScheduleCompile!D367)),ISNUMBER(FIND("2F",ScheduleCompile!D367)),ISNUMBER(FIND("3F",ScheduleCompile!D367)),ISNUMBER(FIND("6F",ScheduleCompile!D367)),ISNUMBER(FIND("7F",ScheduleCompile!D367)),ISNUMBER(FIND("9F",ScheduleCompile!D367)),ISNUMBER(FIND("4F",ScheduleCompile!D367))),VALUE(LEFT(ScheduleCompile!D367,FIND("F",ScheduleCompile!D367)-1)),ScheduleCompile!D367)))))))</f>
        <v>8.9999999999999993E-3</v>
      </c>
      <c r="J374" s="1">
        <f>IF(AND(ISERROR(IF(ScheduleCompile!E367="Off",0,IF(ScheduleCompile!E367="On",1,IF(ISNUMBER(ScheduleCompile!E367),ScheduleCompile!E367/1,IF(ISTEXT(ScheduleCompile!E367),IF(OR(ISNUMBER(FIND("5F",ScheduleCompile!E367)),ISNUMBER(FIND("0F",ScheduleCompile!E367)),ISNUMBER(FIND("8F",ScheduleCompile!E367)),ISNUMBER(FIND("1F",ScheduleCompile!E367)),ISNUMBER(FIND("2F",ScheduleCompile!E367)),ISNUMBER(FIND("3F",ScheduleCompile!E367)),ISNUMBER(FIND("6F",ScheduleCompile!E367)),ISNUMBER(FIND("7F",ScheduleCompile!E367)),ISNUMBER(FIND("9F",ScheduleCompile!E367)),ISNUMBER(FIND("4F",ScheduleCompile!E367))),VALUE(LEFT(ScheduleCompile!E367,FIND("F",ScheduleCompile!E367)-1)),ScheduleCompile!E367)))))),ISTEXT(ScheduleCompile!#REF!)),"ENDTABLE",IF(ISERROR(IF(ScheduleCompile!E367="Off",0,IF(ScheduleCompile!E367="On",1,IF(ISNUMBER(ScheduleCompile!E367),ScheduleCompile!E367/1,IF(ISTEXT(ScheduleCompile!E367),IF(OR(ISNUMBER(FIND("5F",ScheduleCompile!E367)),ISNUMBER(FIND("0F",ScheduleCompile!E367)),ISNUMBER(FIND("8F",ScheduleCompile!E367)),ISNUMBER(FIND("1F",ScheduleCompile!E367)),ISNUMBER(FIND("2F",ScheduleCompile!E367)),ISNUMBER(FIND("3F",ScheduleCompile!E367)),ISNUMBER(FIND("6F",ScheduleCompile!E367)),ISNUMBER(FIND("7F",ScheduleCompile!E367)),ISNUMBER(FIND("9F",ScheduleCompile!E367)),ISNUMBER(FIND("4F",ScheduleCompile!E367))),VALUE(LEFT(ScheduleCompile!E367,FIND("F",ScheduleCompile!E367)-1)),ScheduleCompile!E367)))))),"",IF(ScheduleCompile!E367="Off",0,IF(ScheduleCompile!E367="On",1,IF(ISNUMBER(ScheduleCompile!E367),ScheduleCompile!E367/1,IF(ISTEXT(ScheduleCompile!E367),IF(OR(ISNUMBER(FIND("5F",ScheduleCompile!E367)),ISNUMBER(FIND("0F",ScheduleCompile!E367)),ISNUMBER(FIND("8F",ScheduleCompile!E367)),ISNUMBER(FIND("1F",ScheduleCompile!E367)),ISNUMBER(FIND("2F",ScheduleCompile!E367)),ISNUMBER(FIND("3F",ScheduleCompile!E367)),ISNUMBER(FIND("6F",ScheduleCompile!E367)),ISNUMBER(FIND("7F",ScheduleCompile!E367)),ISNUMBER(FIND("9F",ScheduleCompile!E367)),ISNUMBER(FIND("4F",ScheduleCompile!E367))),VALUE(LEFT(ScheduleCompile!E367,FIND("F",ScheduleCompile!E367)-1)),ScheduleCompile!E367)))))))</f>
        <v>8.0000000000000002E-3</v>
      </c>
      <c r="K374" s="1">
        <f>IF(AND(ISERROR(IF(ScheduleCompile!F367="Off",0,IF(ScheduleCompile!F367="On",1,IF(ISNUMBER(ScheduleCompile!F367),ScheduleCompile!F367/1,IF(ISTEXT(ScheduleCompile!F367),IF(OR(ISNUMBER(FIND("5F",ScheduleCompile!F367)),ISNUMBER(FIND("0F",ScheduleCompile!F367)),ISNUMBER(FIND("8F",ScheduleCompile!F367)),ISNUMBER(FIND("1F",ScheduleCompile!F367)),ISNUMBER(FIND("2F",ScheduleCompile!F367)),ISNUMBER(FIND("3F",ScheduleCompile!F367)),ISNUMBER(FIND("6F",ScheduleCompile!F367)),ISNUMBER(FIND("7F",ScheduleCompile!F367)),ISNUMBER(FIND("9F",ScheduleCompile!F367)),ISNUMBER(FIND("4F",ScheduleCompile!F367))),VALUE(LEFT(ScheduleCompile!F367,FIND("F",ScheduleCompile!F367)-1)),ScheduleCompile!F367)))))),ISTEXT(ScheduleCompile!#REF!)),"ENDTABLE",IF(ISERROR(IF(ScheduleCompile!F367="Off",0,IF(ScheduleCompile!F367="On",1,IF(ISNUMBER(ScheduleCompile!F367),ScheduleCompile!F367/1,IF(ISTEXT(ScheduleCompile!F367),IF(OR(ISNUMBER(FIND("5F",ScheduleCompile!F367)),ISNUMBER(FIND("0F",ScheduleCompile!F367)),ISNUMBER(FIND("8F",ScheduleCompile!F367)),ISNUMBER(FIND("1F",ScheduleCompile!F367)),ISNUMBER(FIND("2F",ScheduleCompile!F367)),ISNUMBER(FIND("3F",ScheduleCompile!F367)),ISNUMBER(FIND("6F",ScheduleCompile!F367)),ISNUMBER(FIND("7F",ScheduleCompile!F367)),ISNUMBER(FIND("9F",ScheduleCompile!F367)),ISNUMBER(FIND("4F",ScheduleCompile!F367))),VALUE(LEFT(ScheduleCompile!F367,FIND("F",ScheduleCompile!F367)-1)),ScheduleCompile!F367)))))),"",IF(ScheduleCompile!F367="Off",0,IF(ScheduleCompile!F367="On",1,IF(ISNUMBER(ScheduleCompile!F367),ScheduleCompile!F367/1,IF(ISTEXT(ScheduleCompile!F367),IF(OR(ISNUMBER(FIND("5F",ScheduleCompile!F367)),ISNUMBER(FIND("0F",ScheduleCompile!F367)),ISNUMBER(FIND("8F",ScheduleCompile!F367)),ISNUMBER(FIND("1F",ScheduleCompile!F367)),ISNUMBER(FIND("2F",ScheduleCompile!F367)),ISNUMBER(FIND("3F",ScheduleCompile!F367)),ISNUMBER(FIND("6F",ScheduleCompile!F367)),ISNUMBER(FIND("7F",ScheduleCompile!F367)),ISNUMBER(FIND("9F",ScheduleCompile!F367)),ISNUMBER(FIND("4F",ScheduleCompile!F367))),VALUE(LEFT(ScheduleCompile!F367,FIND("F",ScheduleCompile!F367)-1)),ScheduleCompile!F367)))))))</f>
        <v>1.4999999999999999E-2</v>
      </c>
      <c r="L374" s="1">
        <f>IF(AND(ISERROR(IF(ScheduleCompile!G367="Off",0,IF(ScheduleCompile!G367="On",1,IF(ISNUMBER(ScheduleCompile!G367),ScheduleCompile!G367/1,IF(ISTEXT(ScheduleCompile!G367),IF(OR(ISNUMBER(FIND("5F",ScheduleCompile!G367)),ISNUMBER(FIND("0F",ScheduleCompile!G367)),ISNUMBER(FIND("8F",ScheduleCompile!G367)),ISNUMBER(FIND("1F",ScheduleCompile!G367)),ISNUMBER(FIND("2F",ScheduleCompile!G367)),ISNUMBER(FIND("3F",ScheduleCompile!G367)),ISNUMBER(FIND("6F",ScheduleCompile!G367)),ISNUMBER(FIND("7F",ScheduleCompile!G367)),ISNUMBER(FIND("9F",ScheduleCompile!G367)),ISNUMBER(FIND("4F",ScheduleCompile!G367))),VALUE(LEFT(ScheduleCompile!G367,FIND("F",ScheduleCompile!G367)-1)),ScheduleCompile!G367)))))),ISTEXT(ScheduleCompile!#REF!)),"ENDTABLE",IF(ISERROR(IF(ScheduleCompile!G367="Off",0,IF(ScheduleCompile!G367="On",1,IF(ISNUMBER(ScheduleCompile!G367),ScheduleCompile!G367/1,IF(ISTEXT(ScheduleCompile!G367),IF(OR(ISNUMBER(FIND("5F",ScheduleCompile!G367)),ISNUMBER(FIND("0F",ScheduleCompile!G367)),ISNUMBER(FIND("8F",ScheduleCompile!G367)),ISNUMBER(FIND("1F",ScheduleCompile!G367)),ISNUMBER(FIND("2F",ScheduleCompile!G367)),ISNUMBER(FIND("3F",ScheduleCompile!G367)),ISNUMBER(FIND("6F",ScheduleCompile!G367)),ISNUMBER(FIND("7F",ScheduleCompile!G367)),ISNUMBER(FIND("9F",ScheduleCompile!G367)),ISNUMBER(FIND("4F",ScheduleCompile!G367))),VALUE(LEFT(ScheduleCompile!G367,FIND("F",ScheduleCompile!G367)-1)),ScheduleCompile!G367)))))),"",IF(ScheduleCompile!G367="Off",0,IF(ScheduleCompile!G367="On",1,IF(ISNUMBER(ScheduleCompile!G367),ScheduleCompile!G367/1,IF(ISTEXT(ScheduleCompile!G367),IF(OR(ISNUMBER(FIND("5F",ScheduleCompile!G367)),ISNUMBER(FIND("0F",ScheduleCompile!G367)),ISNUMBER(FIND("8F",ScheduleCompile!G367)),ISNUMBER(FIND("1F",ScheduleCompile!G367)),ISNUMBER(FIND("2F",ScheduleCompile!G367)),ISNUMBER(FIND("3F",ScheduleCompile!G367)),ISNUMBER(FIND("6F",ScheduleCompile!G367)),ISNUMBER(FIND("7F",ScheduleCompile!G367)),ISNUMBER(FIND("9F",ScheduleCompile!G367)),ISNUMBER(FIND("4F",ScheduleCompile!G367))),VALUE(LEFT(ScheduleCompile!G367,FIND("F",ScheduleCompile!G367)-1)),ScheduleCompile!G367)))))))</f>
        <v>2.3E-2</v>
      </c>
      <c r="M374" s="1">
        <f>IF(AND(ISERROR(IF(ScheduleCompile!H367="Off",0,IF(ScheduleCompile!H367="On",1,IF(ISNUMBER(ScheduleCompile!H367),ScheduleCompile!H367/1,IF(ISTEXT(ScheduleCompile!H367),IF(OR(ISNUMBER(FIND("5F",ScheduleCompile!H367)),ISNUMBER(FIND("0F",ScheduleCompile!H367)),ISNUMBER(FIND("8F",ScheduleCompile!H367)),ISNUMBER(FIND("1F",ScheduleCompile!H367)),ISNUMBER(FIND("2F",ScheduleCompile!H367)),ISNUMBER(FIND("3F",ScheduleCompile!H367)),ISNUMBER(FIND("6F",ScheduleCompile!H367)),ISNUMBER(FIND("7F",ScheduleCompile!H367)),ISNUMBER(FIND("9F",ScheduleCompile!H367)),ISNUMBER(FIND("4F",ScheduleCompile!H367))),VALUE(LEFT(ScheduleCompile!H367,FIND("F",ScheduleCompile!H367)-1)),ScheduleCompile!H367)))))),ISTEXT(ScheduleCompile!#REF!)),"ENDTABLE",IF(ISERROR(IF(ScheduleCompile!H367="Off",0,IF(ScheduleCompile!H367="On",1,IF(ISNUMBER(ScheduleCompile!H367),ScheduleCompile!H367/1,IF(ISTEXT(ScheduleCompile!H367),IF(OR(ISNUMBER(FIND("5F",ScheduleCompile!H367)),ISNUMBER(FIND("0F",ScheduleCompile!H367)),ISNUMBER(FIND("8F",ScheduleCompile!H367)),ISNUMBER(FIND("1F",ScheduleCompile!H367)),ISNUMBER(FIND("2F",ScheduleCompile!H367)),ISNUMBER(FIND("3F",ScheduleCompile!H367)),ISNUMBER(FIND("6F",ScheduleCompile!H367)),ISNUMBER(FIND("7F",ScheduleCompile!H367)),ISNUMBER(FIND("9F",ScheduleCompile!H367)),ISNUMBER(FIND("4F",ScheduleCompile!H367))),VALUE(LEFT(ScheduleCompile!H367,FIND("F",ScheduleCompile!H367)-1)),ScheduleCompile!H367)))))),"",IF(ScheduleCompile!H367="Off",0,IF(ScheduleCompile!H367="On",1,IF(ISNUMBER(ScheduleCompile!H367),ScheduleCompile!H367/1,IF(ISTEXT(ScheduleCompile!H367),IF(OR(ISNUMBER(FIND("5F",ScheduleCompile!H367)),ISNUMBER(FIND("0F",ScheduleCompile!H367)),ISNUMBER(FIND("8F",ScheduleCompile!H367)),ISNUMBER(FIND("1F",ScheduleCompile!H367)),ISNUMBER(FIND("2F",ScheduleCompile!H367)),ISNUMBER(FIND("3F",ScheduleCompile!H367)),ISNUMBER(FIND("6F",ScheduleCompile!H367)),ISNUMBER(FIND("7F",ScheduleCompile!H367)),ISNUMBER(FIND("9F",ScheduleCompile!H367)),ISNUMBER(FIND("4F",ScheduleCompile!H367))),VALUE(LEFT(ScheduleCompile!H367,FIND("F",ScheduleCompile!H367)-1)),ScheduleCompile!H367)))))))</f>
        <v>2.5999999999999999E-2</v>
      </c>
      <c r="N374" s="1">
        <f>IF(AND(ISERROR(IF(ScheduleCompile!I367="Off",0,IF(ScheduleCompile!I367="On",1,IF(ISNUMBER(ScheduleCompile!I367),ScheduleCompile!I367/1,IF(ISTEXT(ScheduleCompile!I367),IF(OR(ISNUMBER(FIND("5F",ScheduleCompile!I367)),ISNUMBER(FIND("0F",ScheduleCompile!I367)),ISNUMBER(FIND("8F",ScheduleCompile!I367)),ISNUMBER(FIND("1F",ScheduleCompile!I367)),ISNUMBER(FIND("2F",ScheduleCompile!I367)),ISNUMBER(FIND("3F",ScheduleCompile!I367)),ISNUMBER(FIND("6F",ScheduleCompile!I367)),ISNUMBER(FIND("7F",ScheduleCompile!I367)),ISNUMBER(FIND("9F",ScheduleCompile!I367)),ISNUMBER(FIND("4F",ScheduleCompile!I367))),VALUE(LEFT(ScheduleCompile!I367,FIND("F",ScheduleCompile!I367)-1)),ScheduleCompile!I367)))))),ISTEXT(ScheduleCompile!#REF!)),"ENDTABLE",IF(ISERROR(IF(ScheduleCompile!I367="Off",0,IF(ScheduleCompile!I367="On",1,IF(ISNUMBER(ScheduleCompile!I367),ScheduleCompile!I367/1,IF(ISTEXT(ScheduleCompile!I367),IF(OR(ISNUMBER(FIND("5F",ScheduleCompile!I367)),ISNUMBER(FIND("0F",ScheduleCompile!I367)),ISNUMBER(FIND("8F",ScheduleCompile!I367)),ISNUMBER(FIND("1F",ScheduleCompile!I367)),ISNUMBER(FIND("2F",ScheduleCompile!I367)),ISNUMBER(FIND("3F",ScheduleCompile!I367)),ISNUMBER(FIND("6F",ScheduleCompile!I367)),ISNUMBER(FIND("7F",ScheduleCompile!I367)),ISNUMBER(FIND("9F",ScheduleCompile!I367)),ISNUMBER(FIND("4F",ScheduleCompile!I367))),VALUE(LEFT(ScheduleCompile!I367,FIND("F",ScheduleCompile!I367)-1)),ScheduleCompile!I367)))))),"",IF(ScheduleCompile!I367="Off",0,IF(ScheduleCompile!I367="On",1,IF(ISNUMBER(ScheduleCompile!I367),ScheduleCompile!I367/1,IF(ISTEXT(ScheduleCompile!I367),IF(OR(ISNUMBER(FIND("5F",ScheduleCompile!I367)),ISNUMBER(FIND("0F",ScheduleCompile!I367)),ISNUMBER(FIND("8F",ScheduleCompile!I367)),ISNUMBER(FIND("1F",ScheduleCompile!I367)),ISNUMBER(FIND("2F",ScheduleCompile!I367)),ISNUMBER(FIND("3F",ScheduleCompile!I367)),ISNUMBER(FIND("6F",ScheduleCompile!I367)),ISNUMBER(FIND("7F",ScheduleCompile!I367)),ISNUMBER(FIND("9F",ScheduleCompile!I367)),ISNUMBER(FIND("4F",ScheduleCompile!I367))),VALUE(LEFT(ScheduleCompile!I367,FIND("F",ScheduleCompile!I367)-1)),ScheduleCompile!I367)))))))</f>
        <v>4.7E-2</v>
      </c>
      <c r="O374" s="1">
        <f>IF(AND(ISERROR(IF(ScheduleCompile!J367="Off",0,IF(ScheduleCompile!J367="On",1,IF(ISNUMBER(ScheduleCompile!J367),ScheduleCompile!J367/1,IF(ISTEXT(ScheduleCompile!J367),IF(OR(ISNUMBER(FIND("5F",ScheduleCompile!J367)),ISNUMBER(FIND("0F",ScheduleCompile!J367)),ISNUMBER(FIND("8F",ScheduleCompile!J367)),ISNUMBER(FIND("1F",ScheduleCompile!J367)),ISNUMBER(FIND("2F",ScheduleCompile!J367)),ISNUMBER(FIND("3F",ScheduleCompile!J367)),ISNUMBER(FIND("6F",ScheduleCompile!J367)),ISNUMBER(FIND("7F",ScheduleCompile!J367)),ISNUMBER(FIND("9F",ScheduleCompile!J367)),ISNUMBER(FIND("4F",ScheduleCompile!J367))),VALUE(LEFT(ScheduleCompile!J367,FIND("F",ScheduleCompile!J367)-1)),ScheduleCompile!J367)))))),ISTEXT(ScheduleCompile!#REF!)),"ENDTABLE",IF(ISERROR(IF(ScheduleCompile!J367="Off",0,IF(ScheduleCompile!J367="On",1,IF(ISNUMBER(ScheduleCompile!J367),ScheduleCompile!J367/1,IF(ISTEXT(ScheduleCompile!J367),IF(OR(ISNUMBER(FIND("5F",ScheduleCompile!J367)),ISNUMBER(FIND("0F",ScheduleCompile!J367)),ISNUMBER(FIND("8F",ScheduleCompile!J367)),ISNUMBER(FIND("1F",ScheduleCompile!J367)),ISNUMBER(FIND("2F",ScheduleCompile!J367)),ISNUMBER(FIND("3F",ScheduleCompile!J367)),ISNUMBER(FIND("6F",ScheduleCompile!J367)),ISNUMBER(FIND("7F",ScheduleCompile!J367)),ISNUMBER(FIND("9F",ScheduleCompile!J367)),ISNUMBER(FIND("4F",ScheduleCompile!J367))),VALUE(LEFT(ScheduleCompile!J367,FIND("F",ScheduleCompile!J367)-1)),ScheduleCompile!J367)))))),"",IF(ScheduleCompile!J367="Off",0,IF(ScheduleCompile!J367="On",1,IF(ISNUMBER(ScheduleCompile!J367),ScheduleCompile!J367/1,IF(ISTEXT(ScheduleCompile!J367),IF(OR(ISNUMBER(FIND("5F",ScheduleCompile!J367)),ISNUMBER(FIND("0F",ScheduleCompile!J367)),ISNUMBER(FIND("8F",ScheduleCompile!J367)),ISNUMBER(FIND("1F",ScheduleCompile!J367)),ISNUMBER(FIND("2F",ScheduleCompile!J367)),ISNUMBER(FIND("3F",ScheduleCompile!J367)),ISNUMBER(FIND("6F",ScheduleCompile!J367)),ISNUMBER(FIND("7F",ScheduleCompile!J367)),ISNUMBER(FIND("9F",ScheduleCompile!J367)),ISNUMBER(FIND("4F",ScheduleCompile!J367))),VALUE(LEFT(ScheduleCompile!J367,FIND("F",ScheduleCompile!J367)-1)),ScheduleCompile!J367)))))))</f>
        <v>7.6999999999999999E-2</v>
      </c>
      <c r="P374" s="1">
        <f>IF(AND(ISERROR(IF(ScheduleCompile!K367="Off",0,IF(ScheduleCompile!K367="On",1,IF(ISNUMBER(ScheduleCompile!K367),ScheduleCompile!K367/1,IF(ISTEXT(ScheduleCompile!K367),IF(OR(ISNUMBER(FIND("5F",ScheduleCompile!K367)),ISNUMBER(FIND("0F",ScheduleCompile!K367)),ISNUMBER(FIND("8F",ScheduleCompile!K367)),ISNUMBER(FIND("1F",ScheduleCompile!K367)),ISNUMBER(FIND("2F",ScheduleCompile!K367)),ISNUMBER(FIND("3F",ScheduleCompile!K367)),ISNUMBER(FIND("6F",ScheduleCompile!K367)),ISNUMBER(FIND("7F",ScheduleCompile!K367)),ISNUMBER(FIND("9F",ScheduleCompile!K367)),ISNUMBER(FIND("4F",ScheduleCompile!K367))),VALUE(LEFT(ScheduleCompile!K367,FIND("F",ScheduleCompile!K367)-1)),ScheduleCompile!K367)))))),ISTEXT(ScheduleCompile!#REF!)),"ENDTABLE",IF(ISERROR(IF(ScheduleCompile!K367="Off",0,IF(ScheduleCompile!K367="On",1,IF(ISNUMBER(ScheduleCompile!K367),ScheduleCompile!K367/1,IF(ISTEXT(ScheduleCompile!K367),IF(OR(ISNUMBER(FIND("5F",ScheduleCompile!K367)),ISNUMBER(FIND("0F",ScheduleCompile!K367)),ISNUMBER(FIND("8F",ScheduleCompile!K367)),ISNUMBER(FIND("1F",ScheduleCompile!K367)),ISNUMBER(FIND("2F",ScheduleCompile!K367)),ISNUMBER(FIND("3F",ScheduleCompile!K367)),ISNUMBER(FIND("6F",ScheduleCompile!K367)),ISNUMBER(FIND("7F",ScheduleCompile!K367)),ISNUMBER(FIND("9F",ScheduleCompile!K367)),ISNUMBER(FIND("4F",ScheduleCompile!K367))),VALUE(LEFT(ScheduleCompile!K367,FIND("F",ScheduleCompile!K367)-1)),ScheduleCompile!K367)))))),"",IF(ScheduleCompile!K367="Off",0,IF(ScheduleCompile!K367="On",1,IF(ISNUMBER(ScheduleCompile!K367),ScheduleCompile!K367/1,IF(ISTEXT(ScheduleCompile!K367),IF(OR(ISNUMBER(FIND("5F",ScheduleCompile!K367)),ISNUMBER(FIND("0F",ScheduleCompile!K367)),ISNUMBER(FIND("8F",ScheduleCompile!K367)),ISNUMBER(FIND("1F",ScheduleCompile!K367)),ISNUMBER(FIND("2F",ScheduleCompile!K367)),ISNUMBER(FIND("3F",ScheduleCompile!K367)),ISNUMBER(FIND("6F",ScheduleCompile!K367)),ISNUMBER(FIND("7F",ScheduleCompile!K367)),ISNUMBER(FIND("9F",ScheduleCompile!K367)),ISNUMBER(FIND("4F",ScheduleCompile!K367))),VALUE(LEFT(ScheduleCompile!K367,FIND("F",ScheduleCompile!K367)-1)),ScheduleCompile!K367)))))))</f>
        <v>8.3000000000000004E-2</v>
      </c>
      <c r="Q374" s="1">
        <f>IF(AND(ISERROR(IF(ScheduleCompile!L367="Off",0,IF(ScheduleCompile!L367="On",1,IF(ISNUMBER(ScheduleCompile!L367),ScheduleCompile!L367/1,IF(ISTEXT(ScheduleCompile!L367),IF(OR(ISNUMBER(FIND("5F",ScheduleCompile!L367)),ISNUMBER(FIND("0F",ScheduleCompile!L367)),ISNUMBER(FIND("8F",ScheduleCompile!L367)),ISNUMBER(FIND("1F",ScheduleCompile!L367)),ISNUMBER(FIND("2F",ScheduleCompile!L367)),ISNUMBER(FIND("3F",ScheduleCompile!L367)),ISNUMBER(FIND("6F",ScheduleCompile!L367)),ISNUMBER(FIND("7F",ScheduleCompile!L367)),ISNUMBER(FIND("9F",ScheduleCompile!L367)),ISNUMBER(FIND("4F",ScheduleCompile!L367))),VALUE(LEFT(ScheduleCompile!L367,FIND("F",ScheduleCompile!L367)-1)),ScheduleCompile!L367)))))),ISTEXT(ScheduleCompile!#REF!)),"ENDTABLE",IF(ISERROR(IF(ScheduleCompile!L367="Off",0,IF(ScheduleCompile!L367="On",1,IF(ISNUMBER(ScheduleCompile!L367),ScheduleCompile!L367/1,IF(ISTEXT(ScheduleCompile!L367),IF(OR(ISNUMBER(FIND("5F",ScheduleCompile!L367)),ISNUMBER(FIND("0F",ScheduleCompile!L367)),ISNUMBER(FIND("8F",ScheduleCompile!L367)),ISNUMBER(FIND("1F",ScheduleCompile!L367)),ISNUMBER(FIND("2F",ScheduleCompile!L367)),ISNUMBER(FIND("3F",ScheduleCompile!L367)),ISNUMBER(FIND("6F",ScheduleCompile!L367)),ISNUMBER(FIND("7F",ScheduleCompile!L367)),ISNUMBER(FIND("9F",ScheduleCompile!L367)),ISNUMBER(FIND("4F",ScheduleCompile!L367))),VALUE(LEFT(ScheduleCompile!L367,FIND("F",ScheduleCompile!L367)-1)),ScheduleCompile!L367)))))),"",IF(ScheduleCompile!L367="Off",0,IF(ScheduleCompile!L367="On",1,IF(ISNUMBER(ScheduleCompile!L367),ScheduleCompile!L367/1,IF(ISTEXT(ScheduleCompile!L367),IF(OR(ISNUMBER(FIND("5F",ScheduleCompile!L367)),ISNUMBER(FIND("0F",ScheduleCompile!L367)),ISNUMBER(FIND("8F",ScheduleCompile!L367)),ISNUMBER(FIND("1F",ScheduleCompile!L367)),ISNUMBER(FIND("2F",ScheduleCompile!L367)),ISNUMBER(FIND("3F",ScheduleCompile!L367)),ISNUMBER(FIND("6F",ScheduleCompile!L367)),ISNUMBER(FIND("7F",ScheduleCompile!L367)),ISNUMBER(FIND("9F",ScheduleCompile!L367)),ISNUMBER(FIND("4F",ScheduleCompile!L367))),VALUE(LEFT(ScheduleCompile!L367,FIND("F",ScheduleCompile!L367)-1)),ScheduleCompile!L367)))))))</f>
        <v>7.3999999999999996E-2</v>
      </c>
      <c r="R374" s="1">
        <f>IF(AND(ISERROR(IF(ScheduleCompile!M367="Off",0,IF(ScheduleCompile!M367="On",1,IF(ISNUMBER(ScheduleCompile!M367),ScheduleCompile!M367/1,IF(ISTEXT(ScheduleCompile!M367),IF(OR(ISNUMBER(FIND("5F",ScheduleCompile!M367)),ISNUMBER(FIND("0F",ScheduleCompile!M367)),ISNUMBER(FIND("8F",ScheduleCompile!M367)),ISNUMBER(FIND("1F",ScheduleCompile!M367)),ISNUMBER(FIND("2F",ScheduleCompile!M367)),ISNUMBER(FIND("3F",ScheduleCompile!M367)),ISNUMBER(FIND("6F",ScheduleCompile!M367)),ISNUMBER(FIND("7F",ScheduleCompile!M367)),ISNUMBER(FIND("9F",ScheduleCompile!M367)),ISNUMBER(FIND("4F",ScheduleCompile!M367))),VALUE(LEFT(ScheduleCompile!M367,FIND("F",ScheduleCompile!M367)-1)),ScheduleCompile!M367)))))),ISTEXT(ScheduleCompile!#REF!)),"ENDTABLE",IF(ISERROR(IF(ScheduleCompile!M367="Off",0,IF(ScheduleCompile!M367="On",1,IF(ISNUMBER(ScheduleCompile!M367),ScheduleCompile!M367/1,IF(ISTEXT(ScheduleCompile!M367),IF(OR(ISNUMBER(FIND("5F",ScheduleCompile!M367)),ISNUMBER(FIND("0F",ScheduleCompile!M367)),ISNUMBER(FIND("8F",ScheduleCompile!M367)),ISNUMBER(FIND("1F",ScheduleCompile!M367)),ISNUMBER(FIND("2F",ScheduleCompile!M367)),ISNUMBER(FIND("3F",ScheduleCompile!M367)),ISNUMBER(FIND("6F",ScheduleCompile!M367)),ISNUMBER(FIND("7F",ScheduleCompile!M367)),ISNUMBER(FIND("9F",ScheduleCompile!M367)),ISNUMBER(FIND("4F",ScheduleCompile!M367))),VALUE(LEFT(ScheduleCompile!M367,FIND("F",ScheduleCompile!M367)-1)),ScheduleCompile!M367)))))),"",IF(ScheduleCompile!M367="Off",0,IF(ScheduleCompile!M367="On",1,IF(ISNUMBER(ScheduleCompile!M367),ScheduleCompile!M367/1,IF(ISTEXT(ScheduleCompile!M367),IF(OR(ISNUMBER(FIND("5F",ScheduleCompile!M367)),ISNUMBER(FIND("0F",ScheduleCompile!M367)),ISNUMBER(FIND("8F",ScheduleCompile!M367)),ISNUMBER(FIND("1F",ScheduleCompile!M367)),ISNUMBER(FIND("2F",ScheduleCompile!M367)),ISNUMBER(FIND("3F",ScheduleCompile!M367)),ISNUMBER(FIND("6F",ScheduleCompile!M367)),ISNUMBER(FIND("7F",ScheduleCompile!M367)),ISNUMBER(FIND("9F",ScheduleCompile!M367)),ISNUMBER(FIND("4F",ScheduleCompile!M367))),VALUE(LEFT(ScheduleCompile!M367,FIND("F",ScheduleCompile!M367)-1)),ScheduleCompile!M367)))))))</f>
        <v>6.0999999999999999E-2</v>
      </c>
      <c r="S374" s="1">
        <f>IF(AND(ISERROR(IF(ScheduleCompile!N367="Off",0,IF(ScheduleCompile!N367="On",1,IF(ISNUMBER(ScheduleCompile!N367),ScheduleCompile!N367/1,IF(ISTEXT(ScheduleCompile!N367),IF(OR(ISNUMBER(FIND("5F",ScheduleCompile!N367)),ISNUMBER(FIND("0F",ScheduleCompile!N367)),ISNUMBER(FIND("8F",ScheduleCompile!N367)),ISNUMBER(FIND("1F",ScheduleCompile!N367)),ISNUMBER(FIND("2F",ScheduleCompile!N367)),ISNUMBER(FIND("3F",ScheduleCompile!N367)),ISNUMBER(FIND("6F",ScheduleCompile!N367)),ISNUMBER(FIND("7F",ScheduleCompile!N367)),ISNUMBER(FIND("9F",ScheduleCompile!N367)),ISNUMBER(FIND("4F",ScheduleCompile!N367))),VALUE(LEFT(ScheduleCompile!N367,FIND("F",ScheduleCompile!N367)-1)),ScheduleCompile!N367)))))),ISTEXT(ScheduleCompile!#REF!)),"ENDTABLE",IF(ISERROR(IF(ScheduleCompile!N367="Off",0,IF(ScheduleCompile!N367="On",1,IF(ISNUMBER(ScheduleCompile!N367),ScheduleCompile!N367/1,IF(ISTEXT(ScheduleCompile!N367),IF(OR(ISNUMBER(FIND("5F",ScheduleCompile!N367)),ISNUMBER(FIND("0F",ScheduleCompile!N367)),ISNUMBER(FIND("8F",ScheduleCompile!N367)),ISNUMBER(FIND("1F",ScheduleCompile!N367)),ISNUMBER(FIND("2F",ScheduleCompile!N367)),ISNUMBER(FIND("3F",ScheduleCompile!N367)),ISNUMBER(FIND("6F",ScheduleCompile!N367)),ISNUMBER(FIND("7F",ScheduleCompile!N367)),ISNUMBER(FIND("9F",ScheduleCompile!N367)),ISNUMBER(FIND("4F",ScheduleCompile!N367))),VALUE(LEFT(ScheduleCompile!N367,FIND("F",ScheduleCompile!N367)-1)),ScheduleCompile!N367)))))),"",IF(ScheduleCompile!N367="Off",0,IF(ScheduleCompile!N367="On",1,IF(ISNUMBER(ScheduleCompile!N367),ScheduleCompile!N367/1,IF(ISTEXT(ScheduleCompile!N367),IF(OR(ISNUMBER(FIND("5F",ScheduleCompile!N367)),ISNUMBER(FIND("0F",ScheduleCompile!N367)),ISNUMBER(FIND("8F",ScheduleCompile!N367)),ISNUMBER(FIND("1F",ScheduleCompile!N367)),ISNUMBER(FIND("2F",ScheduleCompile!N367)),ISNUMBER(FIND("3F",ScheduleCompile!N367)),ISNUMBER(FIND("6F",ScheduleCompile!N367)),ISNUMBER(FIND("7F",ScheduleCompile!N367)),ISNUMBER(FIND("9F",ScheduleCompile!N367)),ISNUMBER(FIND("4F",ScheduleCompile!N367))),VALUE(LEFT(ScheduleCompile!N367,FIND("F",ScheduleCompile!N367)-1)),ScheduleCompile!N367)))))))</f>
        <v>5.0999999999999997E-2</v>
      </c>
      <c r="T374" s="1">
        <f>IF(AND(ISERROR(IF(ScheduleCompile!O367="Off",0,IF(ScheduleCompile!O367="On",1,IF(ISNUMBER(ScheduleCompile!O367),ScheduleCompile!O367/1,IF(ISTEXT(ScheduleCompile!O367),IF(OR(ISNUMBER(FIND("5F",ScheduleCompile!O367)),ISNUMBER(FIND("0F",ScheduleCompile!O367)),ISNUMBER(FIND("8F",ScheduleCompile!O367)),ISNUMBER(FIND("1F",ScheduleCompile!O367)),ISNUMBER(FIND("2F",ScheduleCompile!O367)),ISNUMBER(FIND("3F",ScheduleCompile!O367)),ISNUMBER(FIND("6F",ScheduleCompile!O367)),ISNUMBER(FIND("7F",ScheduleCompile!O367)),ISNUMBER(FIND("9F",ScheduleCompile!O367)),ISNUMBER(FIND("4F",ScheduleCompile!O367))),VALUE(LEFT(ScheduleCompile!O367,FIND("F",ScheduleCompile!O367)-1)),ScheduleCompile!O367)))))),ISTEXT(ScheduleCompile!#REF!)),"ENDTABLE",IF(ISERROR(IF(ScheduleCompile!O367="Off",0,IF(ScheduleCompile!O367="On",1,IF(ISNUMBER(ScheduleCompile!O367),ScheduleCompile!O367/1,IF(ISTEXT(ScheduleCompile!O367),IF(OR(ISNUMBER(FIND("5F",ScheduleCompile!O367)),ISNUMBER(FIND("0F",ScheduleCompile!O367)),ISNUMBER(FIND("8F",ScheduleCompile!O367)),ISNUMBER(FIND("1F",ScheduleCompile!O367)),ISNUMBER(FIND("2F",ScheduleCompile!O367)),ISNUMBER(FIND("3F",ScheduleCompile!O367)),ISNUMBER(FIND("6F",ScheduleCompile!O367)),ISNUMBER(FIND("7F",ScheduleCompile!O367)),ISNUMBER(FIND("9F",ScheduleCompile!O367)),ISNUMBER(FIND("4F",ScheduleCompile!O367))),VALUE(LEFT(ScheduleCompile!O367,FIND("F",ScheduleCompile!O367)-1)),ScheduleCompile!O367)))))),"",IF(ScheduleCompile!O367="Off",0,IF(ScheduleCompile!O367="On",1,IF(ISNUMBER(ScheduleCompile!O367),ScheduleCompile!O367/1,IF(ISTEXT(ScheduleCompile!O367),IF(OR(ISNUMBER(FIND("5F",ScheduleCompile!O367)),ISNUMBER(FIND("0F",ScheduleCompile!O367)),ISNUMBER(FIND("8F",ScheduleCompile!O367)),ISNUMBER(FIND("1F",ScheduleCompile!O367)),ISNUMBER(FIND("2F",ScheduleCompile!O367)),ISNUMBER(FIND("3F",ScheduleCompile!O367)),ISNUMBER(FIND("6F",ScheduleCompile!O367)),ISNUMBER(FIND("7F",ScheduleCompile!O367)),ISNUMBER(FIND("9F",ScheduleCompile!O367)),ISNUMBER(FIND("4F",ScheduleCompile!O367))),VALUE(LEFT(ScheduleCompile!O367,FIND("F",ScheduleCompile!O367)-1)),ScheduleCompile!O367)))))))</f>
        <v>4.2999999999999997E-2</v>
      </c>
      <c r="U374" s="1">
        <f>IF(AND(ISERROR(IF(ScheduleCompile!P367="Off",0,IF(ScheduleCompile!P367="On",1,IF(ISNUMBER(ScheduleCompile!P367),ScheduleCompile!P367/1,IF(ISTEXT(ScheduleCompile!P367),IF(OR(ISNUMBER(FIND("5F",ScheduleCompile!P367)),ISNUMBER(FIND("0F",ScheduleCompile!P367)),ISNUMBER(FIND("8F",ScheduleCompile!P367)),ISNUMBER(FIND("1F",ScheduleCompile!P367)),ISNUMBER(FIND("2F",ScheduleCompile!P367)),ISNUMBER(FIND("3F",ScheduleCompile!P367)),ISNUMBER(FIND("6F",ScheduleCompile!P367)),ISNUMBER(FIND("7F",ScheduleCompile!P367)),ISNUMBER(FIND("9F",ScheduleCompile!P367)),ISNUMBER(FIND("4F",ScheduleCompile!P367))),VALUE(LEFT(ScheduleCompile!P367,FIND("F",ScheduleCompile!P367)-1)),ScheduleCompile!P367)))))),ISTEXT(ScheduleCompile!#REF!)),"ENDTABLE",IF(ISERROR(IF(ScheduleCompile!P367="Off",0,IF(ScheduleCompile!P367="On",1,IF(ISNUMBER(ScheduleCompile!P367),ScheduleCompile!P367/1,IF(ISTEXT(ScheduleCompile!P367),IF(OR(ISNUMBER(FIND("5F",ScheduleCompile!P367)),ISNUMBER(FIND("0F",ScheduleCompile!P367)),ISNUMBER(FIND("8F",ScheduleCompile!P367)),ISNUMBER(FIND("1F",ScheduleCompile!P367)),ISNUMBER(FIND("2F",ScheduleCompile!P367)),ISNUMBER(FIND("3F",ScheduleCompile!P367)),ISNUMBER(FIND("6F",ScheduleCompile!P367)),ISNUMBER(FIND("7F",ScheduleCompile!P367)),ISNUMBER(FIND("9F",ScheduleCompile!P367)),ISNUMBER(FIND("4F",ScheduleCompile!P367))),VALUE(LEFT(ScheduleCompile!P367,FIND("F",ScheduleCompile!P367)-1)),ScheduleCompile!P367)))))),"",IF(ScheduleCompile!P367="Off",0,IF(ScheduleCompile!P367="On",1,IF(ISNUMBER(ScheduleCompile!P367),ScheduleCompile!P367/1,IF(ISTEXT(ScheduleCompile!P367),IF(OR(ISNUMBER(FIND("5F",ScheduleCompile!P367)),ISNUMBER(FIND("0F",ScheduleCompile!P367)),ISNUMBER(FIND("8F",ScheduleCompile!P367)),ISNUMBER(FIND("1F",ScheduleCompile!P367)),ISNUMBER(FIND("2F",ScheduleCompile!P367)),ISNUMBER(FIND("3F",ScheduleCompile!P367)),ISNUMBER(FIND("6F",ScheduleCompile!P367)),ISNUMBER(FIND("7F",ScheduleCompile!P367)),ISNUMBER(FIND("9F",ScheduleCompile!P367)),ISNUMBER(FIND("4F",ScheduleCompile!P367))),VALUE(LEFT(ScheduleCompile!P367,FIND("F",ScheduleCompile!P367)-1)),ScheduleCompile!P367)))))))</f>
        <v>3.9E-2</v>
      </c>
      <c r="V374" s="1">
        <f>IF(AND(ISERROR(IF(ScheduleCompile!Q367="Off",0,IF(ScheduleCompile!Q367="On",1,IF(ISNUMBER(ScheduleCompile!Q367),ScheduleCompile!Q367/1,IF(ISTEXT(ScheduleCompile!Q367),IF(OR(ISNUMBER(FIND("5F",ScheduleCompile!Q367)),ISNUMBER(FIND("0F",ScheduleCompile!Q367)),ISNUMBER(FIND("8F",ScheduleCompile!Q367)),ISNUMBER(FIND("1F",ScheduleCompile!Q367)),ISNUMBER(FIND("2F",ScheduleCompile!Q367)),ISNUMBER(FIND("3F",ScheduleCompile!Q367)),ISNUMBER(FIND("6F",ScheduleCompile!Q367)),ISNUMBER(FIND("7F",ScheduleCompile!Q367)),ISNUMBER(FIND("9F",ScheduleCompile!Q367)),ISNUMBER(FIND("4F",ScheduleCompile!Q367))),VALUE(LEFT(ScheduleCompile!Q367,FIND("F",ScheduleCompile!Q367)-1)),ScheduleCompile!Q367)))))),ISTEXT(ScheduleCompile!#REF!)),"ENDTABLE",IF(ISERROR(IF(ScheduleCompile!Q367="Off",0,IF(ScheduleCompile!Q367="On",1,IF(ISNUMBER(ScheduleCompile!Q367),ScheduleCompile!Q367/1,IF(ISTEXT(ScheduleCompile!Q367),IF(OR(ISNUMBER(FIND("5F",ScheduleCompile!Q367)),ISNUMBER(FIND("0F",ScheduleCompile!Q367)),ISNUMBER(FIND("8F",ScheduleCompile!Q367)),ISNUMBER(FIND("1F",ScheduleCompile!Q367)),ISNUMBER(FIND("2F",ScheduleCompile!Q367)),ISNUMBER(FIND("3F",ScheduleCompile!Q367)),ISNUMBER(FIND("6F",ScheduleCompile!Q367)),ISNUMBER(FIND("7F",ScheduleCompile!Q367)),ISNUMBER(FIND("9F",ScheduleCompile!Q367)),ISNUMBER(FIND("4F",ScheduleCompile!Q367))),VALUE(LEFT(ScheduleCompile!Q367,FIND("F",ScheduleCompile!Q367)-1)),ScheduleCompile!Q367)))))),"",IF(ScheduleCompile!Q367="Off",0,IF(ScheduleCompile!Q367="On",1,IF(ISNUMBER(ScheduleCompile!Q367),ScheduleCompile!Q367/1,IF(ISTEXT(ScheduleCompile!Q367),IF(OR(ISNUMBER(FIND("5F",ScheduleCompile!Q367)),ISNUMBER(FIND("0F",ScheduleCompile!Q367)),ISNUMBER(FIND("8F",ScheduleCompile!Q367)),ISNUMBER(FIND("1F",ScheduleCompile!Q367)),ISNUMBER(FIND("2F",ScheduleCompile!Q367)),ISNUMBER(FIND("3F",ScheduleCompile!Q367)),ISNUMBER(FIND("6F",ScheduleCompile!Q367)),ISNUMBER(FIND("7F",ScheduleCompile!Q367)),ISNUMBER(FIND("9F",ScheduleCompile!Q367)),ISNUMBER(FIND("4F",ScheduleCompile!Q367))),VALUE(LEFT(ScheduleCompile!Q367,FIND("F",ScheduleCompile!Q367)-1)),ScheduleCompile!Q367)))))))</f>
        <v>3.9E-2</v>
      </c>
      <c r="W374" s="1">
        <f>IF(AND(ISERROR(IF(ScheduleCompile!R367="Off",0,IF(ScheduleCompile!R367="On",1,IF(ISNUMBER(ScheduleCompile!R367),ScheduleCompile!R367/1,IF(ISTEXT(ScheduleCompile!R367),IF(OR(ISNUMBER(FIND("5F",ScheduleCompile!R367)),ISNUMBER(FIND("0F",ScheduleCompile!R367)),ISNUMBER(FIND("8F",ScheduleCompile!R367)),ISNUMBER(FIND("1F",ScheduleCompile!R367)),ISNUMBER(FIND("2F",ScheduleCompile!R367)),ISNUMBER(FIND("3F",ScheduleCompile!R367)),ISNUMBER(FIND("6F",ScheduleCompile!R367)),ISNUMBER(FIND("7F",ScheduleCompile!R367)),ISNUMBER(FIND("9F",ScheduleCompile!R367)),ISNUMBER(FIND("4F",ScheduleCompile!R367))),VALUE(LEFT(ScheduleCompile!R367,FIND("F",ScheduleCompile!R367)-1)),ScheduleCompile!R367)))))),ISTEXT(ScheduleCompile!#REF!)),"ENDTABLE",IF(ISERROR(IF(ScheduleCompile!R367="Off",0,IF(ScheduleCompile!R367="On",1,IF(ISNUMBER(ScheduleCompile!R367),ScheduleCompile!R367/1,IF(ISTEXT(ScheduleCompile!R367),IF(OR(ISNUMBER(FIND("5F",ScheduleCompile!R367)),ISNUMBER(FIND("0F",ScheduleCompile!R367)),ISNUMBER(FIND("8F",ScheduleCompile!R367)),ISNUMBER(FIND("1F",ScheduleCompile!R367)),ISNUMBER(FIND("2F",ScheduleCompile!R367)),ISNUMBER(FIND("3F",ScheduleCompile!R367)),ISNUMBER(FIND("6F",ScheduleCompile!R367)),ISNUMBER(FIND("7F",ScheduleCompile!R367)),ISNUMBER(FIND("9F",ScheduleCompile!R367)),ISNUMBER(FIND("4F",ScheduleCompile!R367))),VALUE(LEFT(ScheduleCompile!R367,FIND("F",ScheduleCompile!R367)-1)),ScheduleCompile!R367)))))),"",IF(ScheduleCompile!R367="Off",0,IF(ScheduleCompile!R367="On",1,IF(ISNUMBER(ScheduleCompile!R367),ScheduleCompile!R367/1,IF(ISTEXT(ScheduleCompile!R367),IF(OR(ISNUMBER(FIND("5F",ScheduleCompile!R367)),ISNUMBER(FIND("0F",ScheduleCompile!R367)),ISNUMBER(FIND("8F",ScheduleCompile!R367)),ISNUMBER(FIND("1F",ScheduleCompile!R367)),ISNUMBER(FIND("2F",ScheduleCompile!R367)),ISNUMBER(FIND("3F",ScheduleCompile!R367)),ISNUMBER(FIND("6F",ScheduleCompile!R367)),ISNUMBER(FIND("7F",ScheduleCompile!R367)),ISNUMBER(FIND("9F",ScheduleCompile!R367)),ISNUMBER(FIND("4F",ScheduleCompile!R367))),VALUE(LEFT(ScheduleCompile!R367,FIND("F",ScheduleCompile!R367)-1)),ScheduleCompile!R367)))))))</f>
        <v>5.1999999999999998E-2</v>
      </c>
      <c r="X374" s="1">
        <f>IF(AND(ISERROR(IF(ScheduleCompile!S367="Off",0,IF(ScheduleCompile!S367="On",1,IF(ISNUMBER(ScheduleCompile!S367),ScheduleCompile!S367/1,IF(ISTEXT(ScheduleCompile!S367),IF(OR(ISNUMBER(FIND("5F",ScheduleCompile!S367)),ISNUMBER(FIND("0F",ScheduleCompile!S367)),ISNUMBER(FIND("8F",ScheduleCompile!S367)),ISNUMBER(FIND("1F",ScheduleCompile!S367)),ISNUMBER(FIND("2F",ScheduleCompile!S367)),ISNUMBER(FIND("3F",ScheduleCompile!S367)),ISNUMBER(FIND("6F",ScheduleCompile!S367)),ISNUMBER(FIND("7F",ScheduleCompile!S367)),ISNUMBER(FIND("9F",ScheduleCompile!S367)),ISNUMBER(FIND("4F",ScheduleCompile!S367))),VALUE(LEFT(ScheduleCompile!S367,FIND("F",ScheduleCompile!S367)-1)),ScheduleCompile!S367)))))),ISTEXT(ScheduleCompile!#REF!)),"ENDTABLE",IF(ISERROR(IF(ScheduleCompile!S367="Off",0,IF(ScheduleCompile!S367="On",1,IF(ISNUMBER(ScheduleCompile!S367),ScheduleCompile!S367/1,IF(ISTEXT(ScheduleCompile!S367),IF(OR(ISNUMBER(FIND("5F",ScheduleCompile!S367)),ISNUMBER(FIND("0F",ScheduleCompile!S367)),ISNUMBER(FIND("8F",ScheduleCompile!S367)),ISNUMBER(FIND("1F",ScheduleCompile!S367)),ISNUMBER(FIND("2F",ScheduleCompile!S367)),ISNUMBER(FIND("3F",ScheduleCompile!S367)),ISNUMBER(FIND("6F",ScheduleCompile!S367)),ISNUMBER(FIND("7F",ScheduleCompile!S367)),ISNUMBER(FIND("9F",ScheduleCompile!S367)),ISNUMBER(FIND("4F",ScheduleCompile!S367))),VALUE(LEFT(ScheduleCompile!S367,FIND("F",ScheduleCompile!S367)-1)),ScheduleCompile!S367)))))),"",IF(ScheduleCompile!S367="Off",0,IF(ScheduleCompile!S367="On",1,IF(ISNUMBER(ScheduleCompile!S367),ScheduleCompile!S367/1,IF(ISTEXT(ScheduleCompile!S367),IF(OR(ISNUMBER(FIND("5F",ScheduleCompile!S367)),ISNUMBER(FIND("0F",ScheduleCompile!S367)),ISNUMBER(FIND("8F",ScheduleCompile!S367)),ISNUMBER(FIND("1F",ScheduleCompile!S367)),ISNUMBER(FIND("2F",ScheduleCompile!S367)),ISNUMBER(FIND("3F",ScheduleCompile!S367)),ISNUMBER(FIND("6F",ScheduleCompile!S367)),ISNUMBER(FIND("7F",ScheduleCompile!S367)),ISNUMBER(FIND("9F",ScheduleCompile!S367)),ISNUMBER(FIND("4F",ScheduleCompile!S367))),VALUE(LEFT(ScheduleCompile!S367,FIND("F",ScheduleCompile!S367)-1)),ScheduleCompile!S367)))))))</f>
        <v>5.8000000000000003E-2</v>
      </c>
      <c r="Y374" s="1">
        <f>IF(AND(ISERROR(IF(ScheduleCompile!T367="Off",0,IF(ScheduleCompile!T367="On",1,IF(ISNUMBER(ScheduleCompile!T367),ScheduleCompile!T367/1,IF(ISTEXT(ScheduleCompile!T367),IF(OR(ISNUMBER(FIND("5F",ScheduleCompile!T367)),ISNUMBER(FIND("0F",ScheduleCompile!T367)),ISNUMBER(FIND("8F",ScheduleCompile!T367)),ISNUMBER(FIND("1F",ScheduleCompile!T367)),ISNUMBER(FIND("2F",ScheduleCompile!T367)),ISNUMBER(FIND("3F",ScheduleCompile!T367)),ISNUMBER(FIND("6F",ScheduleCompile!T367)),ISNUMBER(FIND("7F",ScheduleCompile!T367)),ISNUMBER(FIND("9F",ScheduleCompile!T367)),ISNUMBER(FIND("4F",ScheduleCompile!T367))),VALUE(LEFT(ScheduleCompile!T367,FIND("F",ScheduleCompile!T367)-1)),ScheduleCompile!T367)))))),ISTEXT(ScheduleCompile!#REF!)),"ENDTABLE",IF(ISERROR(IF(ScheduleCompile!T367="Off",0,IF(ScheduleCompile!T367="On",1,IF(ISNUMBER(ScheduleCompile!T367),ScheduleCompile!T367/1,IF(ISTEXT(ScheduleCompile!T367),IF(OR(ISNUMBER(FIND("5F",ScheduleCompile!T367)),ISNUMBER(FIND("0F",ScheduleCompile!T367)),ISNUMBER(FIND("8F",ScheduleCompile!T367)),ISNUMBER(FIND("1F",ScheduleCompile!T367)),ISNUMBER(FIND("2F",ScheduleCompile!T367)),ISNUMBER(FIND("3F",ScheduleCompile!T367)),ISNUMBER(FIND("6F",ScheduleCompile!T367)),ISNUMBER(FIND("7F",ScheduleCompile!T367)),ISNUMBER(FIND("9F",ScheduleCompile!T367)),ISNUMBER(FIND("4F",ScheduleCompile!T367))),VALUE(LEFT(ScheduleCompile!T367,FIND("F",ScheduleCompile!T367)-1)),ScheduleCompile!T367)))))),"",IF(ScheduleCompile!T367="Off",0,IF(ScheduleCompile!T367="On",1,IF(ISNUMBER(ScheduleCompile!T367),ScheduleCompile!T367/1,IF(ISTEXT(ScheduleCompile!T367),IF(OR(ISNUMBER(FIND("5F",ScheduleCompile!T367)),ISNUMBER(FIND("0F",ScheduleCompile!T367)),ISNUMBER(FIND("8F",ScheduleCompile!T367)),ISNUMBER(FIND("1F",ScheduleCompile!T367)),ISNUMBER(FIND("2F",ScheduleCompile!T367)),ISNUMBER(FIND("3F",ScheduleCompile!T367)),ISNUMBER(FIND("6F",ScheduleCompile!T367)),ISNUMBER(FIND("7F",ScheduleCompile!T367)),ISNUMBER(FIND("9F",ScheduleCompile!T367)),ISNUMBER(FIND("4F",ScheduleCompile!T367))),VALUE(LEFT(ScheduleCompile!T367,FIND("F",ScheduleCompile!T367)-1)),ScheduleCompile!T367)))))))</f>
        <v>5.6000000000000001E-2</v>
      </c>
      <c r="Z374" s="1">
        <f>IF(AND(ISERROR(IF(ScheduleCompile!U367="Off",0,IF(ScheduleCompile!U367="On",1,IF(ISNUMBER(ScheduleCompile!U367),ScheduleCompile!U367/1,IF(ISTEXT(ScheduleCompile!U367),IF(OR(ISNUMBER(FIND("5F",ScheduleCompile!U367)),ISNUMBER(FIND("0F",ScheduleCompile!U367)),ISNUMBER(FIND("8F",ScheduleCompile!U367)),ISNUMBER(FIND("1F",ScheduleCompile!U367)),ISNUMBER(FIND("2F",ScheduleCompile!U367)),ISNUMBER(FIND("3F",ScheduleCompile!U367)),ISNUMBER(FIND("6F",ScheduleCompile!U367)),ISNUMBER(FIND("7F",ScheduleCompile!U367)),ISNUMBER(FIND("9F",ScheduleCompile!U367)),ISNUMBER(FIND("4F",ScheduleCompile!U367))),VALUE(LEFT(ScheduleCompile!U367,FIND("F",ScheduleCompile!U367)-1)),ScheduleCompile!U367)))))),ISTEXT(ScheduleCompile!#REF!)),"ENDTABLE",IF(ISERROR(IF(ScheduleCompile!U367="Off",0,IF(ScheduleCompile!U367="On",1,IF(ISNUMBER(ScheduleCompile!U367),ScheduleCompile!U367/1,IF(ISTEXT(ScheduleCompile!U367),IF(OR(ISNUMBER(FIND("5F",ScheduleCompile!U367)),ISNUMBER(FIND("0F",ScheduleCompile!U367)),ISNUMBER(FIND("8F",ScheduleCompile!U367)),ISNUMBER(FIND("1F",ScheduleCompile!U367)),ISNUMBER(FIND("2F",ScheduleCompile!U367)),ISNUMBER(FIND("3F",ScheduleCompile!U367)),ISNUMBER(FIND("6F",ScheduleCompile!U367)),ISNUMBER(FIND("7F",ScheduleCompile!U367)),ISNUMBER(FIND("9F",ScheduleCompile!U367)),ISNUMBER(FIND("4F",ScheduleCompile!U367))),VALUE(LEFT(ScheduleCompile!U367,FIND("F",ScheduleCompile!U367)-1)),ScheduleCompile!U367)))))),"",IF(ScheduleCompile!U367="Off",0,IF(ScheduleCompile!U367="On",1,IF(ISNUMBER(ScheduleCompile!U367),ScheduleCompile!U367/1,IF(ISTEXT(ScheduleCompile!U367),IF(OR(ISNUMBER(FIND("5F",ScheduleCompile!U367)),ISNUMBER(FIND("0F",ScheduleCompile!U367)),ISNUMBER(FIND("8F",ScheduleCompile!U367)),ISNUMBER(FIND("1F",ScheduleCompile!U367)),ISNUMBER(FIND("2F",ScheduleCompile!U367)),ISNUMBER(FIND("3F",ScheduleCompile!U367)),ISNUMBER(FIND("6F",ScheduleCompile!U367)),ISNUMBER(FIND("7F",ScheduleCompile!U367)),ISNUMBER(FIND("9F",ScheduleCompile!U367)),ISNUMBER(FIND("4F",ScheduleCompile!U367))),VALUE(LEFT(ScheduleCompile!U367,FIND("F",ScheduleCompile!U367)-1)),ScheduleCompile!U367)))))))</f>
        <v>5.1999999999999998E-2</v>
      </c>
      <c r="AA374" s="1">
        <f>IF(AND(ISERROR(IF(ScheduleCompile!V367="Off",0,IF(ScheduleCompile!V367="On",1,IF(ISNUMBER(ScheduleCompile!V367),ScheduleCompile!V367/1,IF(ISTEXT(ScheduleCompile!V367),IF(OR(ISNUMBER(FIND("5F",ScheduleCompile!V367)),ISNUMBER(FIND("0F",ScheduleCompile!V367)),ISNUMBER(FIND("8F",ScheduleCompile!V367)),ISNUMBER(FIND("1F",ScheduleCompile!V367)),ISNUMBER(FIND("2F",ScheduleCompile!V367)),ISNUMBER(FIND("3F",ScheduleCompile!V367)),ISNUMBER(FIND("6F",ScheduleCompile!V367)),ISNUMBER(FIND("7F",ScheduleCompile!V367)),ISNUMBER(FIND("9F",ScheduleCompile!V367)),ISNUMBER(FIND("4F",ScheduleCompile!V367))),VALUE(LEFT(ScheduleCompile!V367,FIND("F",ScheduleCompile!V367)-1)),ScheduleCompile!V367)))))),ISTEXT(ScheduleCompile!#REF!)),"ENDTABLE",IF(ISERROR(IF(ScheduleCompile!V367="Off",0,IF(ScheduleCompile!V367="On",1,IF(ISNUMBER(ScheduleCompile!V367),ScheduleCompile!V367/1,IF(ISTEXT(ScheduleCompile!V367),IF(OR(ISNUMBER(FIND("5F",ScheduleCompile!V367)),ISNUMBER(FIND("0F",ScheduleCompile!V367)),ISNUMBER(FIND("8F",ScheduleCompile!V367)),ISNUMBER(FIND("1F",ScheduleCompile!V367)),ISNUMBER(FIND("2F",ScheduleCompile!V367)),ISNUMBER(FIND("3F",ScheduleCompile!V367)),ISNUMBER(FIND("6F",ScheduleCompile!V367)),ISNUMBER(FIND("7F",ScheduleCompile!V367)),ISNUMBER(FIND("9F",ScheduleCompile!V367)),ISNUMBER(FIND("4F",ScheduleCompile!V367))),VALUE(LEFT(ScheduleCompile!V367,FIND("F",ScheduleCompile!V367)-1)),ScheduleCompile!V367)))))),"",IF(ScheduleCompile!V367="Off",0,IF(ScheduleCompile!V367="On",1,IF(ISNUMBER(ScheduleCompile!V367),ScheduleCompile!V367/1,IF(ISTEXT(ScheduleCompile!V367),IF(OR(ISNUMBER(FIND("5F",ScheduleCompile!V367)),ISNUMBER(FIND("0F",ScheduleCompile!V367)),ISNUMBER(FIND("8F",ScheduleCompile!V367)),ISNUMBER(FIND("1F",ScheduleCompile!V367)),ISNUMBER(FIND("2F",ScheduleCompile!V367)),ISNUMBER(FIND("3F",ScheduleCompile!V367)),ISNUMBER(FIND("6F",ScheduleCompile!V367)),ISNUMBER(FIND("7F",ScheduleCompile!V367)),ISNUMBER(FIND("9F",ScheduleCompile!V367)),ISNUMBER(FIND("4F",ScheduleCompile!V367))),VALUE(LEFT(ScheduleCompile!V367,FIND("F",ScheduleCompile!V367)-1)),ScheduleCompile!V367)))))))</f>
        <v>4.7E-2</v>
      </c>
      <c r="AB374" s="1">
        <f>IF(AND(ISERROR(IF(ScheduleCompile!W367="Off",0,IF(ScheduleCompile!W367="On",1,IF(ISNUMBER(ScheduleCompile!W367),ScheduleCompile!W367/1,IF(ISTEXT(ScheduleCompile!W367),IF(OR(ISNUMBER(FIND("5F",ScheduleCompile!W367)),ISNUMBER(FIND("0F",ScheduleCompile!W367)),ISNUMBER(FIND("8F",ScheduleCompile!W367)),ISNUMBER(FIND("1F",ScheduleCompile!W367)),ISNUMBER(FIND("2F",ScheduleCompile!W367)),ISNUMBER(FIND("3F",ScheduleCompile!W367)),ISNUMBER(FIND("6F",ScheduleCompile!W367)),ISNUMBER(FIND("7F",ScheduleCompile!W367)),ISNUMBER(FIND("9F",ScheduleCompile!W367)),ISNUMBER(FIND("4F",ScheduleCompile!W367))),VALUE(LEFT(ScheduleCompile!W367,FIND("F",ScheduleCompile!W367)-1)),ScheduleCompile!W367)))))),ISTEXT(ScheduleCompile!#REF!)),"ENDTABLE",IF(ISERROR(IF(ScheduleCompile!W367="Off",0,IF(ScheduleCompile!W367="On",1,IF(ISNUMBER(ScheduleCompile!W367),ScheduleCompile!W367/1,IF(ISTEXT(ScheduleCompile!W367),IF(OR(ISNUMBER(FIND("5F",ScheduleCompile!W367)),ISNUMBER(FIND("0F",ScheduleCompile!W367)),ISNUMBER(FIND("8F",ScheduleCompile!W367)),ISNUMBER(FIND("1F",ScheduleCompile!W367)),ISNUMBER(FIND("2F",ScheduleCompile!W367)),ISNUMBER(FIND("3F",ScheduleCompile!W367)),ISNUMBER(FIND("6F",ScheduleCompile!W367)),ISNUMBER(FIND("7F",ScheduleCompile!W367)),ISNUMBER(FIND("9F",ScheduleCompile!W367)),ISNUMBER(FIND("4F",ScheduleCompile!W367))),VALUE(LEFT(ScheduleCompile!W367,FIND("F",ScheduleCompile!W367)-1)),ScheduleCompile!W367)))))),"",IF(ScheduleCompile!W367="Off",0,IF(ScheduleCompile!W367="On",1,IF(ISNUMBER(ScheduleCompile!W367),ScheduleCompile!W367/1,IF(ISTEXT(ScheduleCompile!W367),IF(OR(ISNUMBER(FIND("5F",ScheduleCompile!W367)),ISNUMBER(FIND("0F",ScheduleCompile!W367)),ISNUMBER(FIND("8F",ScheduleCompile!W367)),ISNUMBER(FIND("1F",ScheduleCompile!W367)),ISNUMBER(FIND("2F",ScheduleCompile!W367)),ISNUMBER(FIND("3F",ScheduleCompile!W367)),ISNUMBER(FIND("6F",ScheduleCompile!W367)),ISNUMBER(FIND("7F",ScheduleCompile!W367)),ISNUMBER(FIND("9F",ScheduleCompile!W367)),ISNUMBER(FIND("4F",ScheduleCompile!W367))),VALUE(LEFT(ScheduleCompile!W367,FIND("F",ScheduleCompile!W367)-1)),ScheduleCompile!W367)))))))</f>
        <v>4.3999999999999997E-2</v>
      </c>
      <c r="AC374" s="1">
        <f>IF(AND(ISERROR(IF(ScheduleCompile!X367="Off",0,IF(ScheduleCompile!X367="On",1,IF(ISNUMBER(ScheduleCompile!X367),ScheduleCompile!X367/1,IF(ISTEXT(ScheduleCompile!X367),IF(OR(ISNUMBER(FIND("5F",ScheduleCompile!X367)),ISNUMBER(FIND("0F",ScheduleCompile!X367)),ISNUMBER(FIND("8F",ScheduleCompile!X367)),ISNUMBER(FIND("1F",ScheduleCompile!X367)),ISNUMBER(FIND("2F",ScheduleCompile!X367)),ISNUMBER(FIND("3F",ScheduleCompile!X367)),ISNUMBER(FIND("6F",ScheduleCompile!X367)),ISNUMBER(FIND("7F",ScheduleCompile!X367)),ISNUMBER(FIND("9F",ScheduleCompile!X367)),ISNUMBER(FIND("4F",ScheduleCompile!X367))),VALUE(LEFT(ScheduleCompile!X367,FIND("F",ScheduleCompile!X367)-1)),ScheduleCompile!X367)))))),ISTEXT(ScheduleCompile!#REF!)),"ENDTABLE",IF(ISERROR(IF(ScheduleCompile!X367="Off",0,IF(ScheduleCompile!X367="On",1,IF(ISNUMBER(ScheduleCompile!X367),ScheduleCompile!X367/1,IF(ISTEXT(ScheduleCompile!X367),IF(OR(ISNUMBER(FIND("5F",ScheduleCompile!X367)),ISNUMBER(FIND("0F",ScheduleCompile!X367)),ISNUMBER(FIND("8F",ScheduleCompile!X367)),ISNUMBER(FIND("1F",ScheduleCompile!X367)),ISNUMBER(FIND("2F",ScheduleCompile!X367)),ISNUMBER(FIND("3F",ScheduleCompile!X367)),ISNUMBER(FIND("6F",ScheduleCompile!X367)),ISNUMBER(FIND("7F",ScheduleCompile!X367)),ISNUMBER(FIND("9F",ScheduleCompile!X367)),ISNUMBER(FIND("4F",ScheduleCompile!X367))),VALUE(LEFT(ScheduleCompile!X367,FIND("F",ScheduleCompile!X367)-1)),ScheduleCompile!X367)))))),"",IF(ScheduleCompile!X367="Off",0,IF(ScheduleCompile!X367="On",1,IF(ISNUMBER(ScheduleCompile!X367),ScheduleCompile!X367/1,IF(ISTEXT(ScheduleCompile!X367),IF(OR(ISNUMBER(FIND("5F",ScheduleCompile!X367)),ISNUMBER(FIND("0F",ScheduleCompile!X367)),ISNUMBER(FIND("8F",ScheduleCompile!X367)),ISNUMBER(FIND("1F",ScheduleCompile!X367)),ISNUMBER(FIND("2F",ScheduleCompile!X367)),ISNUMBER(FIND("3F",ScheduleCompile!X367)),ISNUMBER(FIND("6F",ScheduleCompile!X367)),ISNUMBER(FIND("7F",ScheduleCompile!X367)),ISNUMBER(FIND("9F",ScheduleCompile!X367)),ISNUMBER(FIND("4F",ScheduleCompile!X367))),VALUE(LEFT(ScheduleCompile!X367,FIND("F",ScheduleCompile!X367)-1)),ScheduleCompile!X367)))))))</f>
        <v>0.04</v>
      </c>
      <c r="AD374" s="1">
        <f>IF(AND(ISERROR(IF(ScheduleCompile!Y367="Off",0,IF(ScheduleCompile!Y367="On",1,IF(ISNUMBER(ScheduleCompile!Y367),ScheduleCompile!Y367/1,IF(ISTEXT(ScheduleCompile!Y367),IF(OR(ISNUMBER(FIND("5F",ScheduleCompile!Y367)),ISNUMBER(FIND("0F",ScheduleCompile!Y367)),ISNUMBER(FIND("8F",ScheduleCompile!Y367)),ISNUMBER(FIND("1F",ScheduleCompile!Y367)),ISNUMBER(FIND("2F",ScheduleCompile!Y367)),ISNUMBER(FIND("3F",ScheduleCompile!Y367)),ISNUMBER(FIND("6F",ScheduleCompile!Y367)),ISNUMBER(FIND("7F",ScheduleCompile!Y367)),ISNUMBER(FIND("9F",ScheduleCompile!Y367)),ISNUMBER(FIND("4F",ScheduleCompile!Y367))),VALUE(LEFT(ScheduleCompile!Y367,FIND("F",ScheduleCompile!Y367)-1)),ScheduleCompile!Y367)))))),ISTEXT(ScheduleCompile!#REF!)),"ENDTABLE",IF(ISERROR(IF(ScheduleCompile!Y367="Off",0,IF(ScheduleCompile!Y367="On",1,IF(ISNUMBER(ScheduleCompile!Y367),ScheduleCompile!Y367/1,IF(ISTEXT(ScheduleCompile!Y367),IF(OR(ISNUMBER(FIND("5F",ScheduleCompile!Y367)),ISNUMBER(FIND("0F",ScheduleCompile!Y367)),ISNUMBER(FIND("8F",ScheduleCompile!Y367)),ISNUMBER(FIND("1F",ScheduleCompile!Y367)),ISNUMBER(FIND("2F",ScheduleCompile!Y367)),ISNUMBER(FIND("3F",ScheduleCompile!Y367)),ISNUMBER(FIND("6F",ScheduleCompile!Y367)),ISNUMBER(FIND("7F",ScheduleCompile!Y367)),ISNUMBER(FIND("9F",ScheduleCompile!Y367)),ISNUMBER(FIND("4F",ScheduleCompile!Y367))),VALUE(LEFT(ScheduleCompile!Y367,FIND("F",ScheduleCompile!Y367)-1)),ScheduleCompile!Y367)))))),"",IF(ScheduleCompile!Y367="Off",0,IF(ScheduleCompile!Y367="On",1,IF(ISNUMBER(ScheduleCompile!Y367),ScheduleCompile!Y367/1,IF(ISTEXT(ScheduleCompile!Y367),IF(OR(ISNUMBER(FIND("5F",ScheduleCompile!Y367)),ISNUMBER(FIND("0F",ScheduleCompile!Y367)),ISNUMBER(FIND("8F",ScheduleCompile!Y367)),ISNUMBER(FIND("1F",ScheduleCompile!Y367)),ISNUMBER(FIND("2F",ScheduleCompile!Y367)),ISNUMBER(FIND("3F",ScheduleCompile!Y367)),ISNUMBER(FIND("6F",ScheduleCompile!Y367)),ISNUMBER(FIND("7F",ScheduleCompile!Y367)),ISNUMBER(FIND("9F",ScheduleCompile!Y367)),ISNUMBER(FIND("4F",ScheduleCompile!Y367))),VALUE(LEFT(ScheduleCompile!Y367,FIND("F",ScheduleCompile!Y367)-1)),ScheduleCompile!Y367)))))))</f>
        <v>2.8000000000000001E-2</v>
      </c>
    </row>
    <row r="375" spans="1:30" x14ac:dyDescent="0.25">
      <c r="A375" t="str">
        <f t="shared" si="23"/>
        <v>SchDay "RestaurantOccupancyWD"  Type = "Fraction" Hr = (0.15, 0.15, 0.05, 0, 0, 0, 0, 0.05, 0.05, 0.05, 0.2, 0.5, 0.8, 0.7, 0.4, 0.2, 0.25, 0.5, 0.8, 0.8, 0.8, 0.5, 0.35, 0.2) ..</v>
      </c>
      <c r="B375" s="1" t="s">
        <v>623</v>
      </c>
      <c r="C375" t="str">
        <f t="shared" si="24"/>
        <v xml:space="preserve">SchDay "RestaurantOccupancyWD"  Type = "Fraction" Hr = </v>
      </c>
      <c r="D375" t="str">
        <f t="shared" si="25"/>
        <v>(0.15, 0.15, 0.05, 0, 0, 0, 0, 0.05, 0.05, 0.05, 0.2, 0.5, 0.8, 0.7, 0.4, 0.2, 0.25, 0.5, 0.8, 0.8, 0.8, 0.5, 0.35, 0.2) ..</v>
      </c>
      <c r="E375" s="30" t="str">
        <f>ScheduleCompile!A368</f>
        <v>RestaurantOccupancyWD</v>
      </c>
      <c r="F375" t="str">
        <f t="shared" si="26"/>
        <v>Fraction</v>
      </c>
      <c r="G375" s="1">
        <f>IF(AND(ISERROR(IF(ScheduleCompile!B368="Off",0,IF(ScheduleCompile!B368="On",1,IF(ISNUMBER(ScheduleCompile!B368),ScheduleCompile!B368/1,IF(ISTEXT(ScheduleCompile!B368),IF(OR(ISNUMBER(FIND("5F",ScheduleCompile!B368)),ISNUMBER(FIND("0F",ScheduleCompile!B368)),ISNUMBER(FIND("8F",ScheduleCompile!B368)),ISNUMBER(FIND("1F",ScheduleCompile!B368)),ISNUMBER(FIND("2F",ScheduleCompile!B368)),ISNUMBER(FIND("3F",ScheduleCompile!B368)),ISNUMBER(FIND("6F",ScheduleCompile!B368)),ISNUMBER(FIND("7F",ScheduleCompile!B368)),ISNUMBER(FIND("9F",ScheduleCompile!B368)),ISNUMBER(FIND("4F",ScheduleCompile!B368))),VALUE(LEFT(ScheduleCompile!B368,FIND("F",ScheduleCompile!B368)-1)),ScheduleCompile!B368)))))),ISTEXT(ScheduleCompile!#REF!)),"ENDTABLE",IF(ISERROR(IF(ScheduleCompile!B368="Off",0,IF(ScheduleCompile!B368="On",1,IF(ISNUMBER(ScheduleCompile!B368),ScheduleCompile!B368/1,IF(ISTEXT(ScheduleCompile!B368),IF(OR(ISNUMBER(FIND("5F",ScheduleCompile!B368)),ISNUMBER(FIND("0F",ScheduleCompile!B368)),ISNUMBER(FIND("8F",ScheduleCompile!B368)),ISNUMBER(FIND("1F",ScheduleCompile!B368)),ISNUMBER(FIND("2F",ScheduleCompile!B368)),ISNUMBER(FIND("3F",ScheduleCompile!B368)),ISNUMBER(FIND("6F",ScheduleCompile!B368)),ISNUMBER(FIND("7F",ScheduleCompile!B368)),ISNUMBER(FIND("9F",ScheduleCompile!B368)),ISNUMBER(FIND("4F",ScheduleCompile!B368))),VALUE(LEFT(ScheduleCompile!B368,FIND("F",ScheduleCompile!B368)-1)),ScheduleCompile!B368)))))),"",IF(ScheduleCompile!B368="Off",0,IF(ScheduleCompile!B368="On",1,IF(ISNUMBER(ScheduleCompile!B368),ScheduleCompile!B368/1,IF(ISTEXT(ScheduleCompile!B368),IF(OR(ISNUMBER(FIND("5F",ScheduleCompile!B368)),ISNUMBER(FIND("0F",ScheduleCompile!B368)),ISNUMBER(FIND("8F",ScheduleCompile!B368)),ISNUMBER(FIND("1F",ScheduleCompile!B368)),ISNUMBER(FIND("2F",ScheduleCompile!B368)),ISNUMBER(FIND("3F",ScheduleCompile!B368)),ISNUMBER(FIND("6F",ScheduleCompile!B368)),ISNUMBER(FIND("7F",ScheduleCompile!B368)),ISNUMBER(FIND("9F",ScheduleCompile!B368)),ISNUMBER(FIND("4F",ScheduleCompile!B368))),VALUE(LEFT(ScheduleCompile!B368,FIND("F",ScheduleCompile!B368)-1)),ScheduleCompile!B368)))))))</f>
        <v>0.15</v>
      </c>
      <c r="H375" s="1">
        <f>IF(AND(ISERROR(IF(ScheduleCompile!C368="Off",0,IF(ScheduleCompile!C368="On",1,IF(ISNUMBER(ScheduleCompile!C368),ScheduleCompile!C368/1,IF(ISTEXT(ScheduleCompile!C368),IF(OR(ISNUMBER(FIND("5F",ScheduleCompile!C368)),ISNUMBER(FIND("0F",ScheduleCompile!C368)),ISNUMBER(FIND("8F",ScheduleCompile!C368)),ISNUMBER(FIND("1F",ScheduleCompile!C368)),ISNUMBER(FIND("2F",ScheduleCompile!C368)),ISNUMBER(FIND("3F",ScheduleCompile!C368)),ISNUMBER(FIND("6F",ScheduleCompile!C368)),ISNUMBER(FIND("7F",ScheduleCompile!C368)),ISNUMBER(FIND("9F",ScheduleCompile!C368)),ISNUMBER(FIND("4F",ScheduleCompile!C368))),VALUE(LEFT(ScheduleCompile!C368,FIND("F",ScheduleCompile!C368)-1)),ScheduleCompile!C368)))))),ISTEXT(ScheduleCompile!#REF!)),"ENDTABLE",IF(ISERROR(IF(ScheduleCompile!C368="Off",0,IF(ScheduleCompile!C368="On",1,IF(ISNUMBER(ScheduleCompile!C368),ScheduleCompile!C368/1,IF(ISTEXT(ScheduleCompile!C368),IF(OR(ISNUMBER(FIND("5F",ScheduleCompile!C368)),ISNUMBER(FIND("0F",ScheduleCompile!C368)),ISNUMBER(FIND("8F",ScheduleCompile!C368)),ISNUMBER(FIND("1F",ScheduleCompile!C368)),ISNUMBER(FIND("2F",ScheduleCompile!C368)),ISNUMBER(FIND("3F",ScheduleCompile!C368)),ISNUMBER(FIND("6F",ScheduleCompile!C368)),ISNUMBER(FIND("7F",ScheduleCompile!C368)),ISNUMBER(FIND("9F",ScheduleCompile!C368)),ISNUMBER(FIND("4F",ScheduleCompile!C368))),VALUE(LEFT(ScheduleCompile!C368,FIND("F",ScheduleCompile!C368)-1)),ScheduleCompile!C368)))))),"",IF(ScheduleCompile!C368="Off",0,IF(ScheduleCompile!C368="On",1,IF(ISNUMBER(ScheduleCompile!C368),ScheduleCompile!C368/1,IF(ISTEXT(ScheduleCompile!C368),IF(OR(ISNUMBER(FIND("5F",ScheduleCompile!C368)),ISNUMBER(FIND("0F",ScheduleCompile!C368)),ISNUMBER(FIND("8F",ScheduleCompile!C368)),ISNUMBER(FIND("1F",ScheduleCompile!C368)),ISNUMBER(FIND("2F",ScheduleCompile!C368)),ISNUMBER(FIND("3F",ScheduleCompile!C368)),ISNUMBER(FIND("6F",ScheduleCompile!C368)),ISNUMBER(FIND("7F",ScheduleCompile!C368)),ISNUMBER(FIND("9F",ScheduleCompile!C368)),ISNUMBER(FIND("4F",ScheduleCompile!C368))),VALUE(LEFT(ScheduleCompile!C368,FIND("F",ScheduleCompile!C368)-1)),ScheduleCompile!C368)))))))</f>
        <v>0.15</v>
      </c>
      <c r="I375" s="1">
        <f>IF(AND(ISERROR(IF(ScheduleCompile!D368="Off",0,IF(ScheduleCompile!D368="On",1,IF(ISNUMBER(ScheduleCompile!D368),ScheduleCompile!D368/1,IF(ISTEXT(ScheduleCompile!D368),IF(OR(ISNUMBER(FIND("5F",ScheduleCompile!D368)),ISNUMBER(FIND("0F",ScheduleCompile!D368)),ISNUMBER(FIND("8F",ScheduleCompile!D368)),ISNUMBER(FIND("1F",ScheduleCompile!D368)),ISNUMBER(FIND("2F",ScheduleCompile!D368)),ISNUMBER(FIND("3F",ScheduleCompile!D368)),ISNUMBER(FIND("6F",ScheduleCompile!D368)),ISNUMBER(FIND("7F",ScheduleCompile!D368)),ISNUMBER(FIND("9F",ScheduleCompile!D368)),ISNUMBER(FIND("4F",ScheduleCompile!D368))),VALUE(LEFT(ScheduleCompile!D368,FIND("F",ScheduleCompile!D368)-1)),ScheduleCompile!D368)))))),ISTEXT(ScheduleCompile!#REF!)),"ENDTABLE",IF(ISERROR(IF(ScheduleCompile!D368="Off",0,IF(ScheduleCompile!D368="On",1,IF(ISNUMBER(ScheduleCompile!D368),ScheduleCompile!D368/1,IF(ISTEXT(ScheduleCompile!D368),IF(OR(ISNUMBER(FIND("5F",ScheduleCompile!D368)),ISNUMBER(FIND("0F",ScheduleCompile!D368)),ISNUMBER(FIND("8F",ScheduleCompile!D368)),ISNUMBER(FIND("1F",ScheduleCompile!D368)),ISNUMBER(FIND("2F",ScheduleCompile!D368)),ISNUMBER(FIND("3F",ScheduleCompile!D368)),ISNUMBER(FIND("6F",ScheduleCompile!D368)),ISNUMBER(FIND("7F",ScheduleCompile!D368)),ISNUMBER(FIND("9F",ScheduleCompile!D368)),ISNUMBER(FIND("4F",ScheduleCompile!D368))),VALUE(LEFT(ScheduleCompile!D368,FIND("F",ScheduleCompile!D368)-1)),ScheduleCompile!D368)))))),"",IF(ScheduleCompile!D368="Off",0,IF(ScheduleCompile!D368="On",1,IF(ISNUMBER(ScheduleCompile!D368),ScheduleCompile!D368/1,IF(ISTEXT(ScheduleCompile!D368),IF(OR(ISNUMBER(FIND("5F",ScheduleCompile!D368)),ISNUMBER(FIND("0F",ScheduleCompile!D368)),ISNUMBER(FIND("8F",ScheduleCompile!D368)),ISNUMBER(FIND("1F",ScheduleCompile!D368)),ISNUMBER(FIND("2F",ScheduleCompile!D368)),ISNUMBER(FIND("3F",ScheduleCompile!D368)),ISNUMBER(FIND("6F",ScheduleCompile!D368)),ISNUMBER(FIND("7F",ScheduleCompile!D368)),ISNUMBER(FIND("9F",ScheduleCompile!D368)),ISNUMBER(FIND("4F",ScheduleCompile!D368))),VALUE(LEFT(ScheduleCompile!D368,FIND("F",ScheduleCompile!D368)-1)),ScheduleCompile!D368)))))))</f>
        <v>0.05</v>
      </c>
      <c r="J375" s="1">
        <f>IF(AND(ISERROR(IF(ScheduleCompile!E368="Off",0,IF(ScheduleCompile!E368="On",1,IF(ISNUMBER(ScheduleCompile!E368),ScheduleCompile!E368/1,IF(ISTEXT(ScheduleCompile!E368),IF(OR(ISNUMBER(FIND("5F",ScheduleCompile!E368)),ISNUMBER(FIND("0F",ScheduleCompile!E368)),ISNUMBER(FIND("8F",ScheduleCompile!E368)),ISNUMBER(FIND("1F",ScheduleCompile!E368)),ISNUMBER(FIND("2F",ScheduleCompile!E368)),ISNUMBER(FIND("3F",ScheduleCompile!E368)),ISNUMBER(FIND("6F",ScheduleCompile!E368)),ISNUMBER(FIND("7F",ScheduleCompile!E368)),ISNUMBER(FIND("9F",ScheduleCompile!E368)),ISNUMBER(FIND("4F",ScheduleCompile!E368))),VALUE(LEFT(ScheduleCompile!E368,FIND("F",ScheduleCompile!E368)-1)),ScheduleCompile!E368)))))),ISTEXT(ScheduleCompile!#REF!)),"ENDTABLE",IF(ISERROR(IF(ScheduleCompile!E368="Off",0,IF(ScheduleCompile!E368="On",1,IF(ISNUMBER(ScheduleCompile!E368),ScheduleCompile!E368/1,IF(ISTEXT(ScheduleCompile!E368),IF(OR(ISNUMBER(FIND("5F",ScheduleCompile!E368)),ISNUMBER(FIND("0F",ScheduleCompile!E368)),ISNUMBER(FIND("8F",ScheduleCompile!E368)),ISNUMBER(FIND("1F",ScheduleCompile!E368)),ISNUMBER(FIND("2F",ScheduleCompile!E368)),ISNUMBER(FIND("3F",ScheduleCompile!E368)),ISNUMBER(FIND("6F",ScheduleCompile!E368)),ISNUMBER(FIND("7F",ScheduleCompile!E368)),ISNUMBER(FIND("9F",ScheduleCompile!E368)),ISNUMBER(FIND("4F",ScheduleCompile!E368))),VALUE(LEFT(ScheduleCompile!E368,FIND("F",ScheduleCompile!E368)-1)),ScheduleCompile!E368)))))),"",IF(ScheduleCompile!E368="Off",0,IF(ScheduleCompile!E368="On",1,IF(ISNUMBER(ScheduleCompile!E368),ScheduleCompile!E368/1,IF(ISTEXT(ScheduleCompile!E368),IF(OR(ISNUMBER(FIND("5F",ScheduleCompile!E368)),ISNUMBER(FIND("0F",ScheduleCompile!E368)),ISNUMBER(FIND("8F",ScheduleCompile!E368)),ISNUMBER(FIND("1F",ScheduleCompile!E368)),ISNUMBER(FIND("2F",ScheduleCompile!E368)),ISNUMBER(FIND("3F",ScheduleCompile!E368)),ISNUMBER(FIND("6F",ScheduleCompile!E368)),ISNUMBER(FIND("7F",ScheduleCompile!E368)),ISNUMBER(FIND("9F",ScheduleCompile!E368)),ISNUMBER(FIND("4F",ScheduleCompile!E368))),VALUE(LEFT(ScheduleCompile!E368,FIND("F",ScheduleCompile!E368)-1)),ScheduleCompile!E368)))))))</f>
        <v>0</v>
      </c>
      <c r="K375" s="1">
        <f>IF(AND(ISERROR(IF(ScheduleCompile!F368="Off",0,IF(ScheduleCompile!F368="On",1,IF(ISNUMBER(ScheduleCompile!F368),ScheduleCompile!F368/1,IF(ISTEXT(ScheduleCompile!F368),IF(OR(ISNUMBER(FIND("5F",ScheduleCompile!F368)),ISNUMBER(FIND("0F",ScheduleCompile!F368)),ISNUMBER(FIND("8F",ScheduleCompile!F368)),ISNUMBER(FIND("1F",ScheduleCompile!F368)),ISNUMBER(FIND("2F",ScheduleCompile!F368)),ISNUMBER(FIND("3F",ScheduleCompile!F368)),ISNUMBER(FIND("6F",ScheduleCompile!F368)),ISNUMBER(FIND("7F",ScheduleCompile!F368)),ISNUMBER(FIND("9F",ScheduleCompile!F368)),ISNUMBER(FIND("4F",ScheduleCompile!F368))),VALUE(LEFT(ScheduleCompile!F368,FIND("F",ScheduleCompile!F368)-1)),ScheduleCompile!F368)))))),ISTEXT(ScheduleCompile!#REF!)),"ENDTABLE",IF(ISERROR(IF(ScheduleCompile!F368="Off",0,IF(ScheduleCompile!F368="On",1,IF(ISNUMBER(ScheduleCompile!F368),ScheduleCompile!F368/1,IF(ISTEXT(ScheduleCompile!F368),IF(OR(ISNUMBER(FIND("5F",ScheduleCompile!F368)),ISNUMBER(FIND("0F",ScheduleCompile!F368)),ISNUMBER(FIND("8F",ScheduleCompile!F368)),ISNUMBER(FIND("1F",ScheduleCompile!F368)),ISNUMBER(FIND("2F",ScheduleCompile!F368)),ISNUMBER(FIND("3F",ScheduleCompile!F368)),ISNUMBER(FIND("6F",ScheduleCompile!F368)),ISNUMBER(FIND("7F",ScheduleCompile!F368)),ISNUMBER(FIND("9F",ScheduleCompile!F368)),ISNUMBER(FIND("4F",ScheduleCompile!F368))),VALUE(LEFT(ScheduleCompile!F368,FIND("F",ScheduleCompile!F368)-1)),ScheduleCompile!F368)))))),"",IF(ScheduleCompile!F368="Off",0,IF(ScheduleCompile!F368="On",1,IF(ISNUMBER(ScheduleCompile!F368),ScheduleCompile!F368/1,IF(ISTEXT(ScheduleCompile!F368),IF(OR(ISNUMBER(FIND("5F",ScheduleCompile!F368)),ISNUMBER(FIND("0F",ScheduleCompile!F368)),ISNUMBER(FIND("8F",ScheduleCompile!F368)),ISNUMBER(FIND("1F",ScheduleCompile!F368)),ISNUMBER(FIND("2F",ScheduleCompile!F368)),ISNUMBER(FIND("3F",ScheduleCompile!F368)),ISNUMBER(FIND("6F",ScheduleCompile!F368)),ISNUMBER(FIND("7F",ScheduleCompile!F368)),ISNUMBER(FIND("9F",ScheduleCompile!F368)),ISNUMBER(FIND("4F",ScheduleCompile!F368))),VALUE(LEFT(ScheduleCompile!F368,FIND("F",ScheduleCompile!F368)-1)),ScheduleCompile!F368)))))))</f>
        <v>0</v>
      </c>
      <c r="L375" s="1">
        <f>IF(AND(ISERROR(IF(ScheduleCompile!G368="Off",0,IF(ScheduleCompile!G368="On",1,IF(ISNUMBER(ScheduleCompile!G368),ScheduleCompile!G368/1,IF(ISTEXT(ScheduleCompile!G368),IF(OR(ISNUMBER(FIND("5F",ScheduleCompile!G368)),ISNUMBER(FIND("0F",ScheduleCompile!G368)),ISNUMBER(FIND("8F",ScheduleCompile!G368)),ISNUMBER(FIND("1F",ScheduleCompile!G368)),ISNUMBER(FIND("2F",ScheduleCompile!G368)),ISNUMBER(FIND("3F",ScheduleCompile!G368)),ISNUMBER(FIND("6F",ScheduleCompile!G368)),ISNUMBER(FIND("7F",ScheduleCompile!G368)),ISNUMBER(FIND("9F",ScheduleCompile!G368)),ISNUMBER(FIND("4F",ScheduleCompile!G368))),VALUE(LEFT(ScheduleCompile!G368,FIND("F",ScheduleCompile!G368)-1)),ScheduleCompile!G368)))))),ISTEXT(ScheduleCompile!#REF!)),"ENDTABLE",IF(ISERROR(IF(ScheduleCompile!G368="Off",0,IF(ScheduleCompile!G368="On",1,IF(ISNUMBER(ScheduleCompile!G368),ScheduleCompile!G368/1,IF(ISTEXT(ScheduleCompile!G368),IF(OR(ISNUMBER(FIND("5F",ScheduleCompile!G368)),ISNUMBER(FIND("0F",ScheduleCompile!G368)),ISNUMBER(FIND("8F",ScheduleCompile!G368)),ISNUMBER(FIND("1F",ScheduleCompile!G368)),ISNUMBER(FIND("2F",ScheduleCompile!G368)),ISNUMBER(FIND("3F",ScheduleCompile!G368)),ISNUMBER(FIND("6F",ScheduleCompile!G368)),ISNUMBER(FIND("7F",ScheduleCompile!G368)),ISNUMBER(FIND("9F",ScheduleCompile!G368)),ISNUMBER(FIND("4F",ScheduleCompile!G368))),VALUE(LEFT(ScheduleCompile!G368,FIND("F",ScheduleCompile!G368)-1)),ScheduleCompile!G368)))))),"",IF(ScheduleCompile!G368="Off",0,IF(ScheduleCompile!G368="On",1,IF(ISNUMBER(ScheduleCompile!G368),ScheduleCompile!G368/1,IF(ISTEXT(ScheduleCompile!G368),IF(OR(ISNUMBER(FIND("5F",ScheduleCompile!G368)),ISNUMBER(FIND("0F",ScheduleCompile!G368)),ISNUMBER(FIND("8F",ScheduleCompile!G368)),ISNUMBER(FIND("1F",ScheduleCompile!G368)),ISNUMBER(FIND("2F",ScheduleCompile!G368)),ISNUMBER(FIND("3F",ScheduleCompile!G368)),ISNUMBER(FIND("6F",ScheduleCompile!G368)),ISNUMBER(FIND("7F",ScheduleCompile!G368)),ISNUMBER(FIND("9F",ScheduleCompile!G368)),ISNUMBER(FIND("4F",ScheduleCompile!G368))),VALUE(LEFT(ScheduleCompile!G368,FIND("F",ScheduleCompile!G368)-1)),ScheduleCompile!G368)))))))</f>
        <v>0</v>
      </c>
      <c r="M375" s="1">
        <f>IF(AND(ISERROR(IF(ScheduleCompile!H368="Off",0,IF(ScheduleCompile!H368="On",1,IF(ISNUMBER(ScheduleCompile!H368),ScheduleCompile!H368/1,IF(ISTEXT(ScheduleCompile!H368),IF(OR(ISNUMBER(FIND("5F",ScheduleCompile!H368)),ISNUMBER(FIND("0F",ScheduleCompile!H368)),ISNUMBER(FIND("8F",ScheduleCompile!H368)),ISNUMBER(FIND("1F",ScheduleCompile!H368)),ISNUMBER(FIND("2F",ScheduleCompile!H368)),ISNUMBER(FIND("3F",ScheduleCompile!H368)),ISNUMBER(FIND("6F",ScheduleCompile!H368)),ISNUMBER(FIND("7F",ScheduleCompile!H368)),ISNUMBER(FIND("9F",ScheduleCompile!H368)),ISNUMBER(FIND("4F",ScheduleCompile!H368))),VALUE(LEFT(ScheduleCompile!H368,FIND("F",ScheduleCompile!H368)-1)),ScheduleCompile!H368)))))),ISTEXT(ScheduleCompile!#REF!)),"ENDTABLE",IF(ISERROR(IF(ScheduleCompile!H368="Off",0,IF(ScheduleCompile!H368="On",1,IF(ISNUMBER(ScheduleCompile!H368),ScheduleCompile!H368/1,IF(ISTEXT(ScheduleCompile!H368),IF(OR(ISNUMBER(FIND("5F",ScheduleCompile!H368)),ISNUMBER(FIND("0F",ScheduleCompile!H368)),ISNUMBER(FIND("8F",ScheduleCompile!H368)),ISNUMBER(FIND("1F",ScheduleCompile!H368)),ISNUMBER(FIND("2F",ScheduleCompile!H368)),ISNUMBER(FIND("3F",ScheduleCompile!H368)),ISNUMBER(FIND("6F",ScheduleCompile!H368)),ISNUMBER(FIND("7F",ScheduleCompile!H368)),ISNUMBER(FIND("9F",ScheduleCompile!H368)),ISNUMBER(FIND("4F",ScheduleCompile!H368))),VALUE(LEFT(ScheduleCompile!H368,FIND("F",ScheduleCompile!H368)-1)),ScheduleCompile!H368)))))),"",IF(ScheduleCompile!H368="Off",0,IF(ScheduleCompile!H368="On",1,IF(ISNUMBER(ScheduleCompile!H368),ScheduleCompile!H368/1,IF(ISTEXT(ScheduleCompile!H368),IF(OR(ISNUMBER(FIND("5F",ScheduleCompile!H368)),ISNUMBER(FIND("0F",ScheduleCompile!H368)),ISNUMBER(FIND("8F",ScheduleCompile!H368)),ISNUMBER(FIND("1F",ScheduleCompile!H368)),ISNUMBER(FIND("2F",ScheduleCompile!H368)),ISNUMBER(FIND("3F",ScheduleCompile!H368)),ISNUMBER(FIND("6F",ScheduleCompile!H368)),ISNUMBER(FIND("7F",ScheduleCompile!H368)),ISNUMBER(FIND("9F",ScheduleCompile!H368)),ISNUMBER(FIND("4F",ScheduleCompile!H368))),VALUE(LEFT(ScheduleCompile!H368,FIND("F",ScheduleCompile!H368)-1)),ScheduleCompile!H368)))))))</f>
        <v>0</v>
      </c>
      <c r="N375" s="1">
        <f>IF(AND(ISERROR(IF(ScheduleCompile!I368="Off",0,IF(ScheduleCompile!I368="On",1,IF(ISNUMBER(ScheduleCompile!I368),ScheduleCompile!I368/1,IF(ISTEXT(ScheduleCompile!I368),IF(OR(ISNUMBER(FIND("5F",ScheduleCompile!I368)),ISNUMBER(FIND("0F",ScheduleCompile!I368)),ISNUMBER(FIND("8F",ScheduleCompile!I368)),ISNUMBER(FIND("1F",ScheduleCompile!I368)),ISNUMBER(FIND("2F",ScheduleCompile!I368)),ISNUMBER(FIND("3F",ScheduleCompile!I368)),ISNUMBER(FIND("6F",ScheduleCompile!I368)),ISNUMBER(FIND("7F",ScheduleCompile!I368)),ISNUMBER(FIND("9F",ScheduleCompile!I368)),ISNUMBER(FIND("4F",ScheduleCompile!I368))),VALUE(LEFT(ScheduleCompile!I368,FIND("F",ScheduleCompile!I368)-1)),ScheduleCompile!I368)))))),ISTEXT(ScheduleCompile!#REF!)),"ENDTABLE",IF(ISERROR(IF(ScheduleCompile!I368="Off",0,IF(ScheduleCompile!I368="On",1,IF(ISNUMBER(ScheduleCompile!I368),ScheduleCompile!I368/1,IF(ISTEXT(ScheduleCompile!I368),IF(OR(ISNUMBER(FIND("5F",ScheduleCompile!I368)),ISNUMBER(FIND("0F",ScheduleCompile!I368)),ISNUMBER(FIND("8F",ScheduleCompile!I368)),ISNUMBER(FIND("1F",ScheduleCompile!I368)),ISNUMBER(FIND("2F",ScheduleCompile!I368)),ISNUMBER(FIND("3F",ScheduleCompile!I368)),ISNUMBER(FIND("6F",ScheduleCompile!I368)),ISNUMBER(FIND("7F",ScheduleCompile!I368)),ISNUMBER(FIND("9F",ScheduleCompile!I368)),ISNUMBER(FIND("4F",ScheduleCompile!I368))),VALUE(LEFT(ScheduleCompile!I368,FIND("F",ScheduleCompile!I368)-1)),ScheduleCompile!I368)))))),"",IF(ScheduleCompile!I368="Off",0,IF(ScheduleCompile!I368="On",1,IF(ISNUMBER(ScheduleCompile!I368),ScheduleCompile!I368/1,IF(ISTEXT(ScheduleCompile!I368),IF(OR(ISNUMBER(FIND("5F",ScheduleCompile!I368)),ISNUMBER(FIND("0F",ScheduleCompile!I368)),ISNUMBER(FIND("8F",ScheduleCompile!I368)),ISNUMBER(FIND("1F",ScheduleCompile!I368)),ISNUMBER(FIND("2F",ScheduleCompile!I368)),ISNUMBER(FIND("3F",ScheduleCompile!I368)),ISNUMBER(FIND("6F",ScheduleCompile!I368)),ISNUMBER(FIND("7F",ScheduleCompile!I368)),ISNUMBER(FIND("9F",ScheduleCompile!I368)),ISNUMBER(FIND("4F",ScheduleCompile!I368))),VALUE(LEFT(ScheduleCompile!I368,FIND("F",ScheduleCompile!I368)-1)),ScheduleCompile!I368)))))))</f>
        <v>0.05</v>
      </c>
      <c r="O375" s="1">
        <f>IF(AND(ISERROR(IF(ScheduleCompile!J368="Off",0,IF(ScheduleCompile!J368="On",1,IF(ISNUMBER(ScheduleCompile!J368),ScheduleCompile!J368/1,IF(ISTEXT(ScheduleCompile!J368),IF(OR(ISNUMBER(FIND("5F",ScheduleCompile!J368)),ISNUMBER(FIND("0F",ScheduleCompile!J368)),ISNUMBER(FIND("8F",ScheduleCompile!J368)),ISNUMBER(FIND("1F",ScheduleCompile!J368)),ISNUMBER(FIND("2F",ScheduleCompile!J368)),ISNUMBER(FIND("3F",ScheduleCompile!J368)),ISNUMBER(FIND("6F",ScheduleCompile!J368)),ISNUMBER(FIND("7F",ScheduleCompile!J368)),ISNUMBER(FIND("9F",ScheduleCompile!J368)),ISNUMBER(FIND("4F",ScheduleCompile!J368))),VALUE(LEFT(ScheduleCompile!J368,FIND("F",ScheduleCompile!J368)-1)),ScheduleCompile!J368)))))),ISTEXT(ScheduleCompile!#REF!)),"ENDTABLE",IF(ISERROR(IF(ScheduleCompile!J368="Off",0,IF(ScheduleCompile!J368="On",1,IF(ISNUMBER(ScheduleCompile!J368),ScheduleCompile!J368/1,IF(ISTEXT(ScheduleCompile!J368),IF(OR(ISNUMBER(FIND("5F",ScheduleCompile!J368)),ISNUMBER(FIND("0F",ScheduleCompile!J368)),ISNUMBER(FIND("8F",ScheduleCompile!J368)),ISNUMBER(FIND("1F",ScheduleCompile!J368)),ISNUMBER(FIND("2F",ScheduleCompile!J368)),ISNUMBER(FIND("3F",ScheduleCompile!J368)),ISNUMBER(FIND("6F",ScheduleCompile!J368)),ISNUMBER(FIND("7F",ScheduleCompile!J368)),ISNUMBER(FIND("9F",ScheduleCompile!J368)),ISNUMBER(FIND("4F",ScheduleCompile!J368))),VALUE(LEFT(ScheduleCompile!J368,FIND("F",ScheduleCompile!J368)-1)),ScheduleCompile!J368)))))),"",IF(ScheduleCompile!J368="Off",0,IF(ScheduleCompile!J368="On",1,IF(ISNUMBER(ScheduleCompile!J368),ScheduleCompile!J368/1,IF(ISTEXT(ScheduleCompile!J368),IF(OR(ISNUMBER(FIND("5F",ScheduleCompile!J368)),ISNUMBER(FIND("0F",ScheduleCompile!J368)),ISNUMBER(FIND("8F",ScheduleCompile!J368)),ISNUMBER(FIND("1F",ScheduleCompile!J368)),ISNUMBER(FIND("2F",ScheduleCompile!J368)),ISNUMBER(FIND("3F",ScheduleCompile!J368)),ISNUMBER(FIND("6F",ScheduleCompile!J368)),ISNUMBER(FIND("7F",ScheduleCompile!J368)),ISNUMBER(FIND("9F",ScheduleCompile!J368)),ISNUMBER(FIND("4F",ScheduleCompile!J368))),VALUE(LEFT(ScheduleCompile!J368,FIND("F",ScheduleCompile!J368)-1)),ScheduleCompile!J368)))))))</f>
        <v>0.05</v>
      </c>
      <c r="P375" s="1">
        <f>IF(AND(ISERROR(IF(ScheduleCompile!K368="Off",0,IF(ScheduleCompile!K368="On",1,IF(ISNUMBER(ScheduleCompile!K368),ScheduleCompile!K368/1,IF(ISTEXT(ScheduleCompile!K368),IF(OR(ISNUMBER(FIND("5F",ScheduleCompile!K368)),ISNUMBER(FIND("0F",ScheduleCompile!K368)),ISNUMBER(FIND("8F",ScheduleCompile!K368)),ISNUMBER(FIND("1F",ScheduleCompile!K368)),ISNUMBER(FIND("2F",ScheduleCompile!K368)),ISNUMBER(FIND("3F",ScheduleCompile!K368)),ISNUMBER(FIND("6F",ScheduleCompile!K368)),ISNUMBER(FIND("7F",ScheduleCompile!K368)),ISNUMBER(FIND("9F",ScheduleCompile!K368)),ISNUMBER(FIND("4F",ScheduleCompile!K368))),VALUE(LEFT(ScheduleCompile!K368,FIND("F",ScheduleCompile!K368)-1)),ScheduleCompile!K368)))))),ISTEXT(ScheduleCompile!#REF!)),"ENDTABLE",IF(ISERROR(IF(ScheduleCompile!K368="Off",0,IF(ScheduleCompile!K368="On",1,IF(ISNUMBER(ScheduleCompile!K368),ScheduleCompile!K368/1,IF(ISTEXT(ScheduleCompile!K368),IF(OR(ISNUMBER(FIND("5F",ScheduleCompile!K368)),ISNUMBER(FIND("0F",ScheduleCompile!K368)),ISNUMBER(FIND("8F",ScheduleCompile!K368)),ISNUMBER(FIND("1F",ScheduleCompile!K368)),ISNUMBER(FIND("2F",ScheduleCompile!K368)),ISNUMBER(FIND("3F",ScheduleCompile!K368)),ISNUMBER(FIND("6F",ScheduleCompile!K368)),ISNUMBER(FIND("7F",ScheduleCompile!K368)),ISNUMBER(FIND("9F",ScheduleCompile!K368)),ISNUMBER(FIND("4F",ScheduleCompile!K368))),VALUE(LEFT(ScheduleCompile!K368,FIND("F",ScheduleCompile!K368)-1)),ScheduleCompile!K368)))))),"",IF(ScheduleCompile!K368="Off",0,IF(ScheduleCompile!K368="On",1,IF(ISNUMBER(ScheduleCompile!K368),ScheduleCompile!K368/1,IF(ISTEXT(ScheduleCompile!K368),IF(OR(ISNUMBER(FIND("5F",ScheduleCompile!K368)),ISNUMBER(FIND("0F",ScheduleCompile!K368)),ISNUMBER(FIND("8F",ScheduleCompile!K368)),ISNUMBER(FIND("1F",ScheduleCompile!K368)),ISNUMBER(FIND("2F",ScheduleCompile!K368)),ISNUMBER(FIND("3F",ScheduleCompile!K368)),ISNUMBER(FIND("6F",ScheduleCompile!K368)),ISNUMBER(FIND("7F",ScheduleCompile!K368)),ISNUMBER(FIND("9F",ScheduleCompile!K368)),ISNUMBER(FIND("4F",ScheduleCompile!K368))),VALUE(LEFT(ScheduleCompile!K368,FIND("F",ScheduleCompile!K368)-1)),ScheduleCompile!K368)))))))</f>
        <v>0.05</v>
      </c>
      <c r="Q375" s="1">
        <f>IF(AND(ISERROR(IF(ScheduleCompile!L368="Off",0,IF(ScheduleCompile!L368="On",1,IF(ISNUMBER(ScheduleCompile!L368),ScheduleCompile!L368/1,IF(ISTEXT(ScheduleCompile!L368),IF(OR(ISNUMBER(FIND("5F",ScheduleCompile!L368)),ISNUMBER(FIND("0F",ScheduleCompile!L368)),ISNUMBER(FIND("8F",ScheduleCompile!L368)),ISNUMBER(FIND("1F",ScheduleCompile!L368)),ISNUMBER(FIND("2F",ScheduleCompile!L368)),ISNUMBER(FIND("3F",ScheduleCompile!L368)),ISNUMBER(FIND("6F",ScheduleCompile!L368)),ISNUMBER(FIND("7F",ScheduleCompile!L368)),ISNUMBER(FIND("9F",ScheduleCompile!L368)),ISNUMBER(FIND("4F",ScheduleCompile!L368))),VALUE(LEFT(ScheduleCompile!L368,FIND("F",ScheduleCompile!L368)-1)),ScheduleCompile!L368)))))),ISTEXT(ScheduleCompile!#REF!)),"ENDTABLE",IF(ISERROR(IF(ScheduleCompile!L368="Off",0,IF(ScheduleCompile!L368="On",1,IF(ISNUMBER(ScheduleCompile!L368),ScheduleCompile!L368/1,IF(ISTEXT(ScheduleCompile!L368),IF(OR(ISNUMBER(FIND("5F",ScheduleCompile!L368)),ISNUMBER(FIND("0F",ScheduleCompile!L368)),ISNUMBER(FIND("8F",ScheduleCompile!L368)),ISNUMBER(FIND("1F",ScheduleCompile!L368)),ISNUMBER(FIND("2F",ScheduleCompile!L368)),ISNUMBER(FIND("3F",ScheduleCompile!L368)),ISNUMBER(FIND("6F",ScheduleCompile!L368)),ISNUMBER(FIND("7F",ScheduleCompile!L368)),ISNUMBER(FIND("9F",ScheduleCompile!L368)),ISNUMBER(FIND("4F",ScheduleCompile!L368))),VALUE(LEFT(ScheduleCompile!L368,FIND("F",ScheduleCompile!L368)-1)),ScheduleCompile!L368)))))),"",IF(ScheduleCompile!L368="Off",0,IF(ScheduleCompile!L368="On",1,IF(ISNUMBER(ScheduleCompile!L368),ScheduleCompile!L368/1,IF(ISTEXT(ScheduleCompile!L368),IF(OR(ISNUMBER(FIND("5F",ScheduleCompile!L368)),ISNUMBER(FIND("0F",ScheduleCompile!L368)),ISNUMBER(FIND("8F",ScheduleCompile!L368)),ISNUMBER(FIND("1F",ScheduleCompile!L368)),ISNUMBER(FIND("2F",ScheduleCompile!L368)),ISNUMBER(FIND("3F",ScheduleCompile!L368)),ISNUMBER(FIND("6F",ScheduleCompile!L368)),ISNUMBER(FIND("7F",ScheduleCompile!L368)),ISNUMBER(FIND("9F",ScheduleCompile!L368)),ISNUMBER(FIND("4F",ScheduleCompile!L368))),VALUE(LEFT(ScheduleCompile!L368,FIND("F",ScheduleCompile!L368)-1)),ScheduleCompile!L368)))))))</f>
        <v>0.2</v>
      </c>
      <c r="R375" s="1">
        <f>IF(AND(ISERROR(IF(ScheduleCompile!M368="Off",0,IF(ScheduleCompile!M368="On",1,IF(ISNUMBER(ScheduleCompile!M368),ScheduleCompile!M368/1,IF(ISTEXT(ScheduleCompile!M368),IF(OR(ISNUMBER(FIND("5F",ScheduleCompile!M368)),ISNUMBER(FIND("0F",ScheduleCompile!M368)),ISNUMBER(FIND("8F",ScheduleCompile!M368)),ISNUMBER(FIND("1F",ScheduleCompile!M368)),ISNUMBER(FIND("2F",ScheduleCompile!M368)),ISNUMBER(FIND("3F",ScheduleCompile!M368)),ISNUMBER(FIND("6F",ScheduleCompile!M368)),ISNUMBER(FIND("7F",ScheduleCompile!M368)),ISNUMBER(FIND("9F",ScheduleCompile!M368)),ISNUMBER(FIND("4F",ScheduleCompile!M368))),VALUE(LEFT(ScheduleCompile!M368,FIND("F",ScheduleCompile!M368)-1)),ScheduleCompile!M368)))))),ISTEXT(ScheduleCompile!#REF!)),"ENDTABLE",IF(ISERROR(IF(ScheduleCompile!M368="Off",0,IF(ScheduleCompile!M368="On",1,IF(ISNUMBER(ScheduleCompile!M368),ScheduleCompile!M368/1,IF(ISTEXT(ScheduleCompile!M368),IF(OR(ISNUMBER(FIND("5F",ScheduleCompile!M368)),ISNUMBER(FIND("0F",ScheduleCompile!M368)),ISNUMBER(FIND("8F",ScheduleCompile!M368)),ISNUMBER(FIND("1F",ScheduleCompile!M368)),ISNUMBER(FIND("2F",ScheduleCompile!M368)),ISNUMBER(FIND("3F",ScheduleCompile!M368)),ISNUMBER(FIND("6F",ScheduleCompile!M368)),ISNUMBER(FIND("7F",ScheduleCompile!M368)),ISNUMBER(FIND("9F",ScheduleCompile!M368)),ISNUMBER(FIND("4F",ScheduleCompile!M368))),VALUE(LEFT(ScheduleCompile!M368,FIND("F",ScheduleCompile!M368)-1)),ScheduleCompile!M368)))))),"",IF(ScheduleCompile!M368="Off",0,IF(ScheduleCompile!M368="On",1,IF(ISNUMBER(ScheduleCompile!M368),ScheduleCompile!M368/1,IF(ISTEXT(ScheduleCompile!M368),IF(OR(ISNUMBER(FIND("5F",ScheduleCompile!M368)),ISNUMBER(FIND("0F",ScheduleCompile!M368)),ISNUMBER(FIND("8F",ScheduleCompile!M368)),ISNUMBER(FIND("1F",ScheduleCompile!M368)),ISNUMBER(FIND("2F",ScheduleCompile!M368)),ISNUMBER(FIND("3F",ScheduleCompile!M368)),ISNUMBER(FIND("6F",ScheduleCompile!M368)),ISNUMBER(FIND("7F",ScheduleCompile!M368)),ISNUMBER(FIND("9F",ScheduleCompile!M368)),ISNUMBER(FIND("4F",ScheduleCompile!M368))),VALUE(LEFT(ScheduleCompile!M368,FIND("F",ScheduleCompile!M368)-1)),ScheduleCompile!M368)))))))</f>
        <v>0.5</v>
      </c>
      <c r="S375" s="1">
        <f>IF(AND(ISERROR(IF(ScheduleCompile!N368="Off",0,IF(ScheduleCompile!N368="On",1,IF(ISNUMBER(ScheduleCompile!N368),ScheduleCompile!N368/1,IF(ISTEXT(ScheduleCompile!N368),IF(OR(ISNUMBER(FIND("5F",ScheduleCompile!N368)),ISNUMBER(FIND("0F",ScheduleCompile!N368)),ISNUMBER(FIND("8F",ScheduleCompile!N368)),ISNUMBER(FIND("1F",ScheduleCompile!N368)),ISNUMBER(FIND("2F",ScheduleCompile!N368)),ISNUMBER(FIND("3F",ScheduleCompile!N368)),ISNUMBER(FIND("6F",ScheduleCompile!N368)),ISNUMBER(FIND("7F",ScheduleCompile!N368)),ISNUMBER(FIND("9F",ScheduleCompile!N368)),ISNUMBER(FIND("4F",ScheduleCompile!N368))),VALUE(LEFT(ScheduleCompile!N368,FIND("F",ScheduleCompile!N368)-1)),ScheduleCompile!N368)))))),ISTEXT(ScheduleCompile!#REF!)),"ENDTABLE",IF(ISERROR(IF(ScheduleCompile!N368="Off",0,IF(ScheduleCompile!N368="On",1,IF(ISNUMBER(ScheduleCompile!N368),ScheduleCompile!N368/1,IF(ISTEXT(ScheduleCompile!N368),IF(OR(ISNUMBER(FIND("5F",ScheduleCompile!N368)),ISNUMBER(FIND("0F",ScheduleCompile!N368)),ISNUMBER(FIND("8F",ScheduleCompile!N368)),ISNUMBER(FIND("1F",ScheduleCompile!N368)),ISNUMBER(FIND("2F",ScheduleCompile!N368)),ISNUMBER(FIND("3F",ScheduleCompile!N368)),ISNUMBER(FIND("6F",ScheduleCompile!N368)),ISNUMBER(FIND("7F",ScheduleCompile!N368)),ISNUMBER(FIND("9F",ScheduleCompile!N368)),ISNUMBER(FIND("4F",ScheduleCompile!N368))),VALUE(LEFT(ScheduleCompile!N368,FIND("F",ScheduleCompile!N368)-1)),ScheduleCompile!N368)))))),"",IF(ScheduleCompile!N368="Off",0,IF(ScheduleCompile!N368="On",1,IF(ISNUMBER(ScheduleCompile!N368),ScheduleCompile!N368/1,IF(ISTEXT(ScheduleCompile!N368),IF(OR(ISNUMBER(FIND("5F",ScheduleCompile!N368)),ISNUMBER(FIND("0F",ScheduleCompile!N368)),ISNUMBER(FIND("8F",ScheduleCompile!N368)),ISNUMBER(FIND("1F",ScheduleCompile!N368)),ISNUMBER(FIND("2F",ScheduleCompile!N368)),ISNUMBER(FIND("3F",ScheduleCompile!N368)),ISNUMBER(FIND("6F",ScheduleCompile!N368)),ISNUMBER(FIND("7F",ScheduleCompile!N368)),ISNUMBER(FIND("9F",ScheduleCompile!N368)),ISNUMBER(FIND("4F",ScheduleCompile!N368))),VALUE(LEFT(ScheduleCompile!N368,FIND("F",ScheduleCompile!N368)-1)),ScheduleCompile!N368)))))))</f>
        <v>0.8</v>
      </c>
      <c r="T375" s="1">
        <f>IF(AND(ISERROR(IF(ScheduleCompile!O368="Off",0,IF(ScheduleCompile!O368="On",1,IF(ISNUMBER(ScheduleCompile!O368),ScheduleCompile!O368/1,IF(ISTEXT(ScheduleCompile!O368),IF(OR(ISNUMBER(FIND("5F",ScheduleCompile!O368)),ISNUMBER(FIND("0F",ScheduleCompile!O368)),ISNUMBER(FIND("8F",ScheduleCompile!O368)),ISNUMBER(FIND("1F",ScheduleCompile!O368)),ISNUMBER(FIND("2F",ScheduleCompile!O368)),ISNUMBER(FIND("3F",ScheduleCompile!O368)),ISNUMBER(FIND("6F",ScheduleCompile!O368)),ISNUMBER(FIND("7F",ScheduleCompile!O368)),ISNUMBER(FIND("9F",ScheduleCompile!O368)),ISNUMBER(FIND("4F",ScheduleCompile!O368))),VALUE(LEFT(ScheduleCompile!O368,FIND("F",ScheduleCompile!O368)-1)),ScheduleCompile!O368)))))),ISTEXT(ScheduleCompile!#REF!)),"ENDTABLE",IF(ISERROR(IF(ScheduleCompile!O368="Off",0,IF(ScheduleCompile!O368="On",1,IF(ISNUMBER(ScheduleCompile!O368),ScheduleCompile!O368/1,IF(ISTEXT(ScheduleCompile!O368),IF(OR(ISNUMBER(FIND("5F",ScheduleCompile!O368)),ISNUMBER(FIND("0F",ScheduleCompile!O368)),ISNUMBER(FIND("8F",ScheduleCompile!O368)),ISNUMBER(FIND("1F",ScheduleCompile!O368)),ISNUMBER(FIND("2F",ScheduleCompile!O368)),ISNUMBER(FIND("3F",ScheduleCompile!O368)),ISNUMBER(FIND("6F",ScheduleCompile!O368)),ISNUMBER(FIND("7F",ScheduleCompile!O368)),ISNUMBER(FIND("9F",ScheduleCompile!O368)),ISNUMBER(FIND("4F",ScheduleCompile!O368))),VALUE(LEFT(ScheduleCompile!O368,FIND("F",ScheduleCompile!O368)-1)),ScheduleCompile!O368)))))),"",IF(ScheduleCompile!O368="Off",0,IF(ScheduleCompile!O368="On",1,IF(ISNUMBER(ScheduleCompile!O368),ScheduleCompile!O368/1,IF(ISTEXT(ScheduleCompile!O368),IF(OR(ISNUMBER(FIND("5F",ScheduleCompile!O368)),ISNUMBER(FIND("0F",ScheduleCompile!O368)),ISNUMBER(FIND("8F",ScheduleCompile!O368)),ISNUMBER(FIND("1F",ScheduleCompile!O368)),ISNUMBER(FIND("2F",ScheduleCompile!O368)),ISNUMBER(FIND("3F",ScheduleCompile!O368)),ISNUMBER(FIND("6F",ScheduleCompile!O368)),ISNUMBER(FIND("7F",ScheduleCompile!O368)),ISNUMBER(FIND("9F",ScheduleCompile!O368)),ISNUMBER(FIND("4F",ScheduleCompile!O368))),VALUE(LEFT(ScheduleCompile!O368,FIND("F",ScheduleCompile!O368)-1)),ScheduleCompile!O368)))))))</f>
        <v>0.7</v>
      </c>
      <c r="U375" s="1">
        <f>IF(AND(ISERROR(IF(ScheduleCompile!P368="Off",0,IF(ScheduleCompile!P368="On",1,IF(ISNUMBER(ScheduleCompile!P368),ScheduleCompile!P368/1,IF(ISTEXT(ScheduleCompile!P368),IF(OR(ISNUMBER(FIND("5F",ScheduleCompile!P368)),ISNUMBER(FIND("0F",ScheduleCompile!P368)),ISNUMBER(FIND("8F",ScheduleCompile!P368)),ISNUMBER(FIND("1F",ScheduleCompile!P368)),ISNUMBER(FIND("2F",ScheduleCompile!P368)),ISNUMBER(FIND("3F",ScheduleCompile!P368)),ISNUMBER(FIND("6F",ScheduleCompile!P368)),ISNUMBER(FIND("7F",ScheduleCompile!P368)),ISNUMBER(FIND("9F",ScheduleCompile!P368)),ISNUMBER(FIND("4F",ScheduleCompile!P368))),VALUE(LEFT(ScheduleCompile!P368,FIND("F",ScheduleCompile!P368)-1)),ScheduleCompile!P368)))))),ISTEXT(ScheduleCompile!#REF!)),"ENDTABLE",IF(ISERROR(IF(ScheduleCompile!P368="Off",0,IF(ScheduleCompile!P368="On",1,IF(ISNUMBER(ScheduleCompile!P368),ScheduleCompile!P368/1,IF(ISTEXT(ScheduleCompile!P368),IF(OR(ISNUMBER(FIND("5F",ScheduleCompile!P368)),ISNUMBER(FIND("0F",ScheduleCompile!P368)),ISNUMBER(FIND("8F",ScheduleCompile!P368)),ISNUMBER(FIND("1F",ScheduleCompile!P368)),ISNUMBER(FIND("2F",ScheduleCompile!P368)),ISNUMBER(FIND("3F",ScheduleCompile!P368)),ISNUMBER(FIND("6F",ScheduleCompile!P368)),ISNUMBER(FIND("7F",ScheduleCompile!P368)),ISNUMBER(FIND("9F",ScheduleCompile!P368)),ISNUMBER(FIND("4F",ScheduleCompile!P368))),VALUE(LEFT(ScheduleCompile!P368,FIND("F",ScheduleCompile!P368)-1)),ScheduleCompile!P368)))))),"",IF(ScheduleCompile!P368="Off",0,IF(ScheduleCompile!P368="On",1,IF(ISNUMBER(ScheduleCompile!P368),ScheduleCompile!P368/1,IF(ISTEXT(ScheduleCompile!P368),IF(OR(ISNUMBER(FIND("5F",ScheduleCompile!P368)),ISNUMBER(FIND("0F",ScheduleCompile!P368)),ISNUMBER(FIND("8F",ScheduleCompile!P368)),ISNUMBER(FIND("1F",ScheduleCompile!P368)),ISNUMBER(FIND("2F",ScheduleCompile!P368)),ISNUMBER(FIND("3F",ScheduleCompile!P368)),ISNUMBER(FIND("6F",ScheduleCompile!P368)),ISNUMBER(FIND("7F",ScheduleCompile!P368)),ISNUMBER(FIND("9F",ScheduleCompile!P368)),ISNUMBER(FIND("4F",ScheduleCompile!P368))),VALUE(LEFT(ScheduleCompile!P368,FIND("F",ScheduleCompile!P368)-1)),ScheduleCompile!P368)))))))</f>
        <v>0.4</v>
      </c>
      <c r="V375" s="1">
        <f>IF(AND(ISERROR(IF(ScheduleCompile!Q368="Off",0,IF(ScheduleCompile!Q368="On",1,IF(ISNUMBER(ScheduleCompile!Q368),ScheduleCompile!Q368/1,IF(ISTEXT(ScheduleCompile!Q368),IF(OR(ISNUMBER(FIND("5F",ScheduleCompile!Q368)),ISNUMBER(FIND("0F",ScheduleCompile!Q368)),ISNUMBER(FIND("8F",ScheduleCompile!Q368)),ISNUMBER(FIND("1F",ScheduleCompile!Q368)),ISNUMBER(FIND("2F",ScheduleCompile!Q368)),ISNUMBER(FIND("3F",ScheduleCompile!Q368)),ISNUMBER(FIND("6F",ScheduleCompile!Q368)),ISNUMBER(FIND("7F",ScheduleCompile!Q368)),ISNUMBER(FIND("9F",ScheduleCompile!Q368)),ISNUMBER(FIND("4F",ScheduleCompile!Q368))),VALUE(LEFT(ScheduleCompile!Q368,FIND("F",ScheduleCompile!Q368)-1)),ScheduleCompile!Q368)))))),ISTEXT(ScheduleCompile!#REF!)),"ENDTABLE",IF(ISERROR(IF(ScheduleCompile!Q368="Off",0,IF(ScheduleCompile!Q368="On",1,IF(ISNUMBER(ScheduleCompile!Q368),ScheduleCompile!Q368/1,IF(ISTEXT(ScheduleCompile!Q368),IF(OR(ISNUMBER(FIND("5F",ScheduleCompile!Q368)),ISNUMBER(FIND("0F",ScheduleCompile!Q368)),ISNUMBER(FIND("8F",ScheduleCompile!Q368)),ISNUMBER(FIND("1F",ScheduleCompile!Q368)),ISNUMBER(FIND("2F",ScheduleCompile!Q368)),ISNUMBER(FIND("3F",ScheduleCompile!Q368)),ISNUMBER(FIND("6F",ScheduleCompile!Q368)),ISNUMBER(FIND("7F",ScheduleCompile!Q368)),ISNUMBER(FIND("9F",ScheduleCompile!Q368)),ISNUMBER(FIND("4F",ScheduleCompile!Q368))),VALUE(LEFT(ScheduleCompile!Q368,FIND("F",ScheduleCompile!Q368)-1)),ScheduleCompile!Q368)))))),"",IF(ScheduleCompile!Q368="Off",0,IF(ScheduleCompile!Q368="On",1,IF(ISNUMBER(ScheduleCompile!Q368),ScheduleCompile!Q368/1,IF(ISTEXT(ScheduleCompile!Q368),IF(OR(ISNUMBER(FIND("5F",ScheduleCompile!Q368)),ISNUMBER(FIND("0F",ScheduleCompile!Q368)),ISNUMBER(FIND("8F",ScheduleCompile!Q368)),ISNUMBER(FIND("1F",ScheduleCompile!Q368)),ISNUMBER(FIND("2F",ScheduleCompile!Q368)),ISNUMBER(FIND("3F",ScheduleCompile!Q368)),ISNUMBER(FIND("6F",ScheduleCompile!Q368)),ISNUMBER(FIND("7F",ScheduleCompile!Q368)),ISNUMBER(FIND("9F",ScheduleCompile!Q368)),ISNUMBER(FIND("4F",ScheduleCompile!Q368))),VALUE(LEFT(ScheduleCompile!Q368,FIND("F",ScheduleCompile!Q368)-1)),ScheduleCompile!Q368)))))))</f>
        <v>0.2</v>
      </c>
      <c r="W375" s="1">
        <f>IF(AND(ISERROR(IF(ScheduleCompile!R368="Off",0,IF(ScheduleCompile!R368="On",1,IF(ISNUMBER(ScheduleCompile!R368),ScheduleCompile!R368/1,IF(ISTEXT(ScheduleCompile!R368),IF(OR(ISNUMBER(FIND("5F",ScheduleCompile!R368)),ISNUMBER(FIND("0F",ScheduleCompile!R368)),ISNUMBER(FIND("8F",ScheduleCompile!R368)),ISNUMBER(FIND("1F",ScheduleCompile!R368)),ISNUMBER(FIND("2F",ScheduleCompile!R368)),ISNUMBER(FIND("3F",ScheduleCompile!R368)),ISNUMBER(FIND("6F",ScheduleCompile!R368)),ISNUMBER(FIND("7F",ScheduleCompile!R368)),ISNUMBER(FIND("9F",ScheduleCompile!R368)),ISNUMBER(FIND("4F",ScheduleCompile!R368))),VALUE(LEFT(ScheduleCompile!R368,FIND("F",ScheduleCompile!R368)-1)),ScheduleCompile!R368)))))),ISTEXT(ScheduleCompile!#REF!)),"ENDTABLE",IF(ISERROR(IF(ScheduleCompile!R368="Off",0,IF(ScheduleCompile!R368="On",1,IF(ISNUMBER(ScheduleCompile!R368),ScheduleCompile!R368/1,IF(ISTEXT(ScheduleCompile!R368),IF(OR(ISNUMBER(FIND("5F",ScheduleCompile!R368)),ISNUMBER(FIND("0F",ScheduleCompile!R368)),ISNUMBER(FIND("8F",ScheduleCompile!R368)),ISNUMBER(FIND("1F",ScheduleCompile!R368)),ISNUMBER(FIND("2F",ScheduleCompile!R368)),ISNUMBER(FIND("3F",ScheduleCompile!R368)),ISNUMBER(FIND("6F",ScheduleCompile!R368)),ISNUMBER(FIND("7F",ScheduleCompile!R368)),ISNUMBER(FIND("9F",ScheduleCompile!R368)),ISNUMBER(FIND("4F",ScheduleCompile!R368))),VALUE(LEFT(ScheduleCompile!R368,FIND("F",ScheduleCompile!R368)-1)),ScheduleCompile!R368)))))),"",IF(ScheduleCompile!R368="Off",0,IF(ScheduleCompile!R368="On",1,IF(ISNUMBER(ScheduleCompile!R368),ScheduleCompile!R368/1,IF(ISTEXT(ScheduleCompile!R368),IF(OR(ISNUMBER(FIND("5F",ScheduleCompile!R368)),ISNUMBER(FIND("0F",ScheduleCompile!R368)),ISNUMBER(FIND("8F",ScheduleCompile!R368)),ISNUMBER(FIND("1F",ScheduleCompile!R368)),ISNUMBER(FIND("2F",ScheduleCompile!R368)),ISNUMBER(FIND("3F",ScheduleCompile!R368)),ISNUMBER(FIND("6F",ScheduleCompile!R368)),ISNUMBER(FIND("7F",ScheduleCompile!R368)),ISNUMBER(FIND("9F",ScheduleCompile!R368)),ISNUMBER(FIND("4F",ScheduleCompile!R368))),VALUE(LEFT(ScheduleCompile!R368,FIND("F",ScheduleCompile!R368)-1)),ScheduleCompile!R368)))))))</f>
        <v>0.25</v>
      </c>
      <c r="X375" s="1">
        <f>IF(AND(ISERROR(IF(ScheduleCompile!S368="Off",0,IF(ScheduleCompile!S368="On",1,IF(ISNUMBER(ScheduleCompile!S368),ScheduleCompile!S368/1,IF(ISTEXT(ScheduleCompile!S368),IF(OR(ISNUMBER(FIND("5F",ScheduleCompile!S368)),ISNUMBER(FIND("0F",ScheduleCompile!S368)),ISNUMBER(FIND("8F",ScheduleCompile!S368)),ISNUMBER(FIND("1F",ScheduleCompile!S368)),ISNUMBER(FIND("2F",ScheduleCompile!S368)),ISNUMBER(FIND("3F",ScheduleCompile!S368)),ISNUMBER(FIND("6F",ScheduleCompile!S368)),ISNUMBER(FIND("7F",ScheduleCompile!S368)),ISNUMBER(FIND("9F",ScheduleCompile!S368)),ISNUMBER(FIND("4F",ScheduleCompile!S368))),VALUE(LEFT(ScheduleCompile!S368,FIND("F",ScheduleCompile!S368)-1)),ScheduleCompile!S368)))))),ISTEXT(ScheduleCompile!#REF!)),"ENDTABLE",IF(ISERROR(IF(ScheduleCompile!S368="Off",0,IF(ScheduleCompile!S368="On",1,IF(ISNUMBER(ScheduleCompile!S368),ScheduleCompile!S368/1,IF(ISTEXT(ScheduleCompile!S368),IF(OR(ISNUMBER(FIND("5F",ScheduleCompile!S368)),ISNUMBER(FIND("0F",ScheduleCompile!S368)),ISNUMBER(FIND("8F",ScheduleCompile!S368)),ISNUMBER(FIND("1F",ScheduleCompile!S368)),ISNUMBER(FIND("2F",ScheduleCompile!S368)),ISNUMBER(FIND("3F",ScheduleCompile!S368)),ISNUMBER(FIND("6F",ScheduleCompile!S368)),ISNUMBER(FIND("7F",ScheduleCompile!S368)),ISNUMBER(FIND("9F",ScheduleCompile!S368)),ISNUMBER(FIND("4F",ScheduleCompile!S368))),VALUE(LEFT(ScheduleCompile!S368,FIND("F",ScheduleCompile!S368)-1)),ScheduleCompile!S368)))))),"",IF(ScheduleCompile!S368="Off",0,IF(ScheduleCompile!S368="On",1,IF(ISNUMBER(ScheduleCompile!S368),ScheduleCompile!S368/1,IF(ISTEXT(ScheduleCompile!S368),IF(OR(ISNUMBER(FIND("5F",ScheduleCompile!S368)),ISNUMBER(FIND("0F",ScheduleCompile!S368)),ISNUMBER(FIND("8F",ScheduleCompile!S368)),ISNUMBER(FIND("1F",ScheduleCompile!S368)),ISNUMBER(FIND("2F",ScheduleCompile!S368)),ISNUMBER(FIND("3F",ScheduleCompile!S368)),ISNUMBER(FIND("6F",ScheduleCompile!S368)),ISNUMBER(FIND("7F",ScheduleCompile!S368)),ISNUMBER(FIND("9F",ScheduleCompile!S368)),ISNUMBER(FIND("4F",ScheduleCompile!S368))),VALUE(LEFT(ScheduleCompile!S368,FIND("F",ScheduleCompile!S368)-1)),ScheduleCompile!S368)))))))</f>
        <v>0.5</v>
      </c>
      <c r="Y375" s="1">
        <f>IF(AND(ISERROR(IF(ScheduleCompile!T368="Off",0,IF(ScheduleCompile!T368="On",1,IF(ISNUMBER(ScheduleCompile!T368),ScheduleCompile!T368/1,IF(ISTEXT(ScheduleCompile!T368),IF(OR(ISNUMBER(FIND("5F",ScheduleCompile!T368)),ISNUMBER(FIND("0F",ScheduleCompile!T368)),ISNUMBER(FIND("8F",ScheduleCompile!T368)),ISNUMBER(FIND("1F",ScheduleCompile!T368)),ISNUMBER(FIND("2F",ScheduleCompile!T368)),ISNUMBER(FIND("3F",ScheduleCompile!T368)),ISNUMBER(FIND("6F",ScheduleCompile!T368)),ISNUMBER(FIND("7F",ScheduleCompile!T368)),ISNUMBER(FIND("9F",ScheduleCompile!T368)),ISNUMBER(FIND("4F",ScheduleCompile!T368))),VALUE(LEFT(ScheduleCompile!T368,FIND("F",ScheduleCompile!T368)-1)),ScheduleCompile!T368)))))),ISTEXT(ScheduleCompile!#REF!)),"ENDTABLE",IF(ISERROR(IF(ScheduleCompile!T368="Off",0,IF(ScheduleCompile!T368="On",1,IF(ISNUMBER(ScheduleCompile!T368),ScheduleCompile!T368/1,IF(ISTEXT(ScheduleCompile!T368),IF(OR(ISNUMBER(FIND("5F",ScheduleCompile!T368)),ISNUMBER(FIND("0F",ScheduleCompile!T368)),ISNUMBER(FIND("8F",ScheduleCompile!T368)),ISNUMBER(FIND("1F",ScheduleCompile!T368)),ISNUMBER(FIND("2F",ScheduleCompile!T368)),ISNUMBER(FIND("3F",ScheduleCompile!T368)),ISNUMBER(FIND("6F",ScheduleCompile!T368)),ISNUMBER(FIND("7F",ScheduleCompile!T368)),ISNUMBER(FIND("9F",ScheduleCompile!T368)),ISNUMBER(FIND("4F",ScheduleCompile!T368))),VALUE(LEFT(ScheduleCompile!T368,FIND("F",ScheduleCompile!T368)-1)),ScheduleCompile!T368)))))),"",IF(ScheduleCompile!T368="Off",0,IF(ScheduleCompile!T368="On",1,IF(ISNUMBER(ScheduleCompile!T368),ScheduleCompile!T368/1,IF(ISTEXT(ScheduleCompile!T368),IF(OR(ISNUMBER(FIND("5F",ScheduleCompile!T368)),ISNUMBER(FIND("0F",ScheduleCompile!T368)),ISNUMBER(FIND("8F",ScheduleCompile!T368)),ISNUMBER(FIND("1F",ScheduleCompile!T368)),ISNUMBER(FIND("2F",ScheduleCompile!T368)),ISNUMBER(FIND("3F",ScheduleCompile!T368)),ISNUMBER(FIND("6F",ScheduleCompile!T368)),ISNUMBER(FIND("7F",ScheduleCompile!T368)),ISNUMBER(FIND("9F",ScheduleCompile!T368)),ISNUMBER(FIND("4F",ScheduleCompile!T368))),VALUE(LEFT(ScheduleCompile!T368,FIND("F",ScheduleCompile!T368)-1)),ScheduleCompile!T368)))))))</f>
        <v>0.8</v>
      </c>
      <c r="Z375" s="1">
        <f>IF(AND(ISERROR(IF(ScheduleCompile!U368="Off",0,IF(ScheduleCompile!U368="On",1,IF(ISNUMBER(ScheduleCompile!U368),ScheduleCompile!U368/1,IF(ISTEXT(ScheduleCompile!U368),IF(OR(ISNUMBER(FIND("5F",ScheduleCompile!U368)),ISNUMBER(FIND("0F",ScheduleCompile!U368)),ISNUMBER(FIND("8F",ScheduleCompile!U368)),ISNUMBER(FIND("1F",ScheduleCompile!U368)),ISNUMBER(FIND("2F",ScheduleCompile!U368)),ISNUMBER(FIND("3F",ScheduleCompile!U368)),ISNUMBER(FIND("6F",ScheduleCompile!U368)),ISNUMBER(FIND("7F",ScheduleCompile!U368)),ISNUMBER(FIND("9F",ScheduleCompile!U368)),ISNUMBER(FIND("4F",ScheduleCompile!U368))),VALUE(LEFT(ScheduleCompile!U368,FIND("F",ScheduleCompile!U368)-1)),ScheduleCompile!U368)))))),ISTEXT(ScheduleCompile!#REF!)),"ENDTABLE",IF(ISERROR(IF(ScheduleCompile!U368="Off",0,IF(ScheduleCompile!U368="On",1,IF(ISNUMBER(ScheduleCompile!U368),ScheduleCompile!U368/1,IF(ISTEXT(ScheduleCompile!U368),IF(OR(ISNUMBER(FIND("5F",ScheduleCompile!U368)),ISNUMBER(FIND("0F",ScheduleCompile!U368)),ISNUMBER(FIND("8F",ScheduleCompile!U368)),ISNUMBER(FIND("1F",ScheduleCompile!U368)),ISNUMBER(FIND("2F",ScheduleCompile!U368)),ISNUMBER(FIND("3F",ScheduleCompile!U368)),ISNUMBER(FIND("6F",ScheduleCompile!U368)),ISNUMBER(FIND("7F",ScheduleCompile!U368)),ISNUMBER(FIND("9F",ScheduleCompile!U368)),ISNUMBER(FIND("4F",ScheduleCompile!U368))),VALUE(LEFT(ScheduleCompile!U368,FIND("F",ScheduleCompile!U368)-1)),ScheduleCompile!U368)))))),"",IF(ScheduleCompile!U368="Off",0,IF(ScheduleCompile!U368="On",1,IF(ISNUMBER(ScheduleCompile!U368),ScheduleCompile!U368/1,IF(ISTEXT(ScheduleCompile!U368),IF(OR(ISNUMBER(FIND("5F",ScheduleCompile!U368)),ISNUMBER(FIND("0F",ScheduleCompile!U368)),ISNUMBER(FIND("8F",ScheduleCompile!U368)),ISNUMBER(FIND("1F",ScheduleCompile!U368)),ISNUMBER(FIND("2F",ScheduleCompile!U368)),ISNUMBER(FIND("3F",ScheduleCompile!U368)),ISNUMBER(FIND("6F",ScheduleCompile!U368)),ISNUMBER(FIND("7F",ScheduleCompile!U368)),ISNUMBER(FIND("9F",ScheduleCompile!U368)),ISNUMBER(FIND("4F",ScheduleCompile!U368))),VALUE(LEFT(ScheduleCompile!U368,FIND("F",ScheduleCompile!U368)-1)),ScheduleCompile!U368)))))))</f>
        <v>0.8</v>
      </c>
      <c r="AA375" s="1">
        <f>IF(AND(ISERROR(IF(ScheduleCompile!V368="Off",0,IF(ScheduleCompile!V368="On",1,IF(ISNUMBER(ScheduleCompile!V368),ScheduleCompile!V368/1,IF(ISTEXT(ScheduleCompile!V368),IF(OR(ISNUMBER(FIND("5F",ScheduleCompile!V368)),ISNUMBER(FIND("0F",ScheduleCompile!V368)),ISNUMBER(FIND("8F",ScheduleCompile!V368)),ISNUMBER(FIND("1F",ScheduleCompile!V368)),ISNUMBER(FIND("2F",ScheduleCompile!V368)),ISNUMBER(FIND("3F",ScheduleCompile!V368)),ISNUMBER(FIND("6F",ScheduleCompile!V368)),ISNUMBER(FIND("7F",ScheduleCompile!V368)),ISNUMBER(FIND("9F",ScheduleCompile!V368)),ISNUMBER(FIND("4F",ScheduleCompile!V368))),VALUE(LEFT(ScheduleCompile!V368,FIND("F",ScheduleCompile!V368)-1)),ScheduleCompile!V368)))))),ISTEXT(ScheduleCompile!#REF!)),"ENDTABLE",IF(ISERROR(IF(ScheduleCompile!V368="Off",0,IF(ScheduleCompile!V368="On",1,IF(ISNUMBER(ScheduleCompile!V368),ScheduleCompile!V368/1,IF(ISTEXT(ScheduleCompile!V368),IF(OR(ISNUMBER(FIND("5F",ScheduleCompile!V368)),ISNUMBER(FIND("0F",ScheduleCompile!V368)),ISNUMBER(FIND("8F",ScheduleCompile!V368)),ISNUMBER(FIND("1F",ScheduleCompile!V368)),ISNUMBER(FIND("2F",ScheduleCompile!V368)),ISNUMBER(FIND("3F",ScheduleCompile!V368)),ISNUMBER(FIND("6F",ScheduleCompile!V368)),ISNUMBER(FIND("7F",ScheduleCompile!V368)),ISNUMBER(FIND("9F",ScheduleCompile!V368)),ISNUMBER(FIND("4F",ScheduleCompile!V368))),VALUE(LEFT(ScheduleCompile!V368,FIND("F",ScheduleCompile!V368)-1)),ScheduleCompile!V368)))))),"",IF(ScheduleCompile!V368="Off",0,IF(ScheduleCompile!V368="On",1,IF(ISNUMBER(ScheduleCompile!V368),ScheduleCompile!V368/1,IF(ISTEXT(ScheduleCompile!V368),IF(OR(ISNUMBER(FIND("5F",ScheduleCompile!V368)),ISNUMBER(FIND("0F",ScheduleCompile!V368)),ISNUMBER(FIND("8F",ScheduleCompile!V368)),ISNUMBER(FIND("1F",ScheduleCompile!V368)),ISNUMBER(FIND("2F",ScheduleCompile!V368)),ISNUMBER(FIND("3F",ScheduleCompile!V368)),ISNUMBER(FIND("6F",ScheduleCompile!V368)),ISNUMBER(FIND("7F",ScheduleCompile!V368)),ISNUMBER(FIND("9F",ScheduleCompile!V368)),ISNUMBER(FIND("4F",ScheduleCompile!V368))),VALUE(LEFT(ScheduleCompile!V368,FIND("F",ScheduleCompile!V368)-1)),ScheduleCompile!V368)))))))</f>
        <v>0.8</v>
      </c>
      <c r="AB375" s="1">
        <f>IF(AND(ISERROR(IF(ScheduleCompile!W368="Off",0,IF(ScheduleCompile!W368="On",1,IF(ISNUMBER(ScheduleCompile!W368),ScheduleCompile!W368/1,IF(ISTEXT(ScheduleCompile!W368),IF(OR(ISNUMBER(FIND("5F",ScheduleCompile!W368)),ISNUMBER(FIND("0F",ScheduleCompile!W368)),ISNUMBER(FIND("8F",ScheduleCompile!W368)),ISNUMBER(FIND("1F",ScheduleCompile!W368)),ISNUMBER(FIND("2F",ScheduleCompile!W368)),ISNUMBER(FIND("3F",ScheduleCompile!W368)),ISNUMBER(FIND("6F",ScheduleCompile!W368)),ISNUMBER(FIND("7F",ScheduleCompile!W368)),ISNUMBER(FIND("9F",ScheduleCompile!W368)),ISNUMBER(FIND("4F",ScheduleCompile!W368))),VALUE(LEFT(ScheduleCompile!W368,FIND("F",ScheduleCompile!W368)-1)),ScheduleCompile!W368)))))),ISTEXT(ScheduleCompile!#REF!)),"ENDTABLE",IF(ISERROR(IF(ScheduleCompile!W368="Off",0,IF(ScheduleCompile!W368="On",1,IF(ISNUMBER(ScheduleCompile!W368),ScheduleCompile!W368/1,IF(ISTEXT(ScheduleCompile!W368),IF(OR(ISNUMBER(FIND("5F",ScheduleCompile!W368)),ISNUMBER(FIND("0F",ScheduleCompile!W368)),ISNUMBER(FIND("8F",ScheduleCompile!W368)),ISNUMBER(FIND("1F",ScheduleCompile!W368)),ISNUMBER(FIND("2F",ScheduleCompile!W368)),ISNUMBER(FIND("3F",ScheduleCompile!W368)),ISNUMBER(FIND("6F",ScheduleCompile!W368)),ISNUMBER(FIND("7F",ScheduleCompile!W368)),ISNUMBER(FIND("9F",ScheduleCompile!W368)),ISNUMBER(FIND("4F",ScheduleCompile!W368))),VALUE(LEFT(ScheduleCompile!W368,FIND("F",ScheduleCompile!W368)-1)),ScheduleCompile!W368)))))),"",IF(ScheduleCompile!W368="Off",0,IF(ScheduleCompile!W368="On",1,IF(ISNUMBER(ScheduleCompile!W368),ScheduleCompile!W368/1,IF(ISTEXT(ScheduleCompile!W368),IF(OR(ISNUMBER(FIND("5F",ScheduleCompile!W368)),ISNUMBER(FIND("0F",ScheduleCompile!W368)),ISNUMBER(FIND("8F",ScheduleCompile!W368)),ISNUMBER(FIND("1F",ScheduleCompile!W368)),ISNUMBER(FIND("2F",ScheduleCompile!W368)),ISNUMBER(FIND("3F",ScheduleCompile!W368)),ISNUMBER(FIND("6F",ScheduleCompile!W368)),ISNUMBER(FIND("7F",ScheduleCompile!W368)),ISNUMBER(FIND("9F",ScheduleCompile!W368)),ISNUMBER(FIND("4F",ScheduleCompile!W368))),VALUE(LEFT(ScheduleCompile!W368,FIND("F",ScheduleCompile!W368)-1)),ScheduleCompile!W368)))))))</f>
        <v>0.5</v>
      </c>
      <c r="AC375" s="1">
        <f>IF(AND(ISERROR(IF(ScheduleCompile!X368="Off",0,IF(ScheduleCompile!X368="On",1,IF(ISNUMBER(ScheduleCompile!X368),ScheduleCompile!X368/1,IF(ISTEXT(ScheduleCompile!X368),IF(OR(ISNUMBER(FIND("5F",ScheduleCompile!X368)),ISNUMBER(FIND("0F",ScheduleCompile!X368)),ISNUMBER(FIND("8F",ScheduleCompile!X368)),ISNUMBER(FIND("1F",ScheduleCompile!X368)),ISNUMBER(FIND("2F",ScheduleCompile!X368)),ISNUMBER(FIND("3F",ScheduleCompile!X368)),ISNUMBER(FIND("6F",ScheduleCompile!X368)),ISNUMBER(FIND("7F",ScheduleCompile!X368)),ISNUMBER(FIND("9F",ScheduleCompile!X368)),ISNUMBER(FIND("4F",ScheduleCompile!X368))),VALUE(LEFT(ScheduleCompile!X368,FIND("F",ScheduleCompile!X368)-1)),ScheduleCompile!X368)))))),ISTEXT(ScheduleCompile!#REF!)),"ENDTABLE",IF(ISERROR(IF(ScheduleCompile!X368="Off",0,IF(ScheduleCompile!X368="On",1,IF(ISNUMBER(ScheduleCompile!X368),ScheduleCompile!X368/1,IF(ISTEXT(ScheduleCompile!X368),IF(OR(ISNUMBER(FIND("5F",ScheduleCompile!X368)),ISNUMBER(FIND("0F",ScheduleCompile!X368)),ISNUMBER(FIND("8F",ScheduleCompile!X368)),ISNUMBER(FIND("1F",ScheduleCompile!X368)),ISNUMBER(FIND("2F",ScheduleCompile!X368)),ISNUMBER(FIND("3F",ScheduleCompile!X368)),ISNUMBER(FIND("6F",ScheduleCompile!X368)),ISNUMBER(FIND("7F",ScheduleCompile!X368)),ISNUMBER(FIND("9F",ScheduleCompile!X368)),ISNUMBER(FIND("4F",ScheduleCompile!X368))),VALUE(LEFT(ScheduleCompile!X368,FIND("F",ScheduleCompile!X368)-1)),ScheduleCompile!X368)))))),"",IF(ScheduleCompile!X368="Off",0,IF(ScheduleCompile!X368="On",1,IF(ISNUMBER(ScheduleCompile!X368),ScheduleCompile!X368/1,IF(ISTEXT(ScheduleCompile!X368),IF(OR(ISNUMBER(FIND("5F",ScheduleCompile!X368)),ISNUMBER(FIND("0F",ScheduleCompile!X368)),ISNUMBER(FIND("8F",ScheduleCompile!X368)),ISNUMBER(FIND("1F",ScheduleCompile!X368)),ISNUMBER(FIND("2F",ScheduleCompile!X368)),ISNUMBER(FIND("3F",ScheduleCompile!X368)),ISNUMBER(FIND("6F",ScheduleCompile!X368)),ISNUMBER(FIND("7F",ScheduleCompile!X368)),ISNUMBER(FIND("9F",ScheduleCompile!X368)),ISNUMBER(FIND("4F",ScheduleCompile!X368))),VALUE(LEFT(ScheduleCompile!X368,FIND("F",ScheduleCompile!X368)-1)),ScheduleCompile!X368)))))))</f>
        <v>0.35</v>
      </c>
      <c r="AD375" s="1">
        <f>IF(AND(ISERROR(IF(ScheduleCompile!Y368="Off",0,IF(ScheduleCompile!Y368="On",1,IF(ISNUMBER(ScheduleCompile!Y368),ScheduleCompile!Y368/1,IF(ISTEXT(ScheduleCompile!Y368),IF(OR(ISNUMBER(FIND("5F",ScheduleCompile!Y368)),ISNUMBER(FIND("0F",ScheduleCompile!Y368)),ISNUMBER(FIND("8F",ScheduleCompile!Y368)),ISNUMBER(FIND("1F",ScheduleCompile!Y368)),ISNUMBER(FIND("2F",ScheduleCompile!Y368)),ISNUMBER(FIND("3F",ScheduleCompile!Y368)),ISNUMBER(FIND("6F",ScheduleCompile!Y368)),ISNUMBER(FIND("7F",ScheduleCompile!Y368)),ISNUMBER(FIND("9F",ScheduleCompile!Y368)),ISNUMBER(FIND("4F",ScheduleCompile!Y368))),VALUE(LEFT(ScheduleCompile!Y368,FIND("F",ScheduleCompile!Y368)-1)),ScheduleCompile!Y368)))))),ISTEXT(ScheduleCompile!#REF!)),"ENDTABLE",IF(ISERROR(IF(ScheduleCompile!Y368="Off",0,IF(ScheduleCompile!Y368="On",1,IF(ISNUMBER(ScheduleCompile!Y368),ScheduleCompile!Y368/1,IF(ISTEXT(ScheduleCompile!Y368),IF(OR(ISNUMBER(FIND("5F",ScheduleCompile!Y368)),ISNUMBER(FIND("0F",ScheduleCompile!Y368)),ISNUMBER(FIND("8F",ScheduleCompile!Y368)),ISNUMBER(FIND("1F",ScheduleCompile!Y368)),ISNUMBER(FIND("2F",ScheduleCompile!Y368)),ISNUMBER(FIND("3F",ScheduleCompile!Y368)),ISNUMBER(FIND("6F",ScheduleCompile!Y368)),ISNUMBER(FIND("7F",ScheduleCompile!Y368)),ISNUMBER(FIND("9F",ScheduleCompile!Y368)),ISNUMBER(FIND("4F",ScheduleCompile!Y368))),VALUE(LEFT(ScheduleCompile!Y368,FIND("F",ScheduleCompile!Y368)-1)),ScheduleCompile!Y368)))))),"",IF(ScheduleCompile!Y368="Off",0,IF(ScheduleCompile!Y368="On",1,IF(ISNUMBER(ScheduleCompile!Y368),ScheduleCompile!Y368/1,IF(ISTEXT(ScheduleCompile!Y368),IF(OR(ISNUMBER(FIND("5F",ScheduleCompile!Y368)),ISNUMBER(FIND("0F",ScheduleCompile!Y368)),ISNUMBER(FIND("8F",ScheduleCompile!Y368)),ISNUMBER(FIND("1F",ScheduleCompile!Y368)),ISNUMBER(FIND("2F",ScheduleCompile!Y368)),ISNUMBER(FIND("3F",ScheduleCompile!Y368)),ISNUMBER(FIND("6F",ScheduleCompile!Y368)),ISNUMBER(FIND("7F",ScheduleCompile!Y368)),ISNUMBER(FIND("9F",ScheduleCompile!Y368)),ISNUMBER(FIND("4F",ScheduleCompile!Y368))),VALUE(LEFT(ScheduleCompile!Y368,FIND("F",ScheduleCompile!Y368)-1)),ScheduleCompile!Y368)))))))</f>
        <v>0.2</v>
      </c>
    </row>
    <row r="376" spans="1:30" x14ac:dyDescent="0.25">
      <c r="A376" t="str">
        <f t="shared" si="23"/>
        <v>SchDay "RestaurantOccupancySat"  Type = "Fraction" Hr = (0.3, 0.25, 0.05, 0, 0, 0, 0, 0, 0, 0.05, 0.2, 0.45, 0.5, 0.5, 0.35, 0.3, 0.3, 0.3, 0.7, 0.9, 0.7, 0.65, 0.55, 0.35) ..</v>
      </c>
      <c r="B376" s="1" t="s">
        <v>623</v>
      </c>
      <c r="C376" t="str">
        <f t="shared" si="24"/>
        <v xml:space="preserve">SchDay "RestaurantOccupancySat"  Type = "Fraction" Hr = </v>
      </c>
      <c r="D376" t="str">
        <f t="shared" si="25"/>
        <v>(0.3, 0.25, 0.05, 0, 0, 0, 0, 0, 0, 0.05, 0.2, 0.45, 0.5, 0.5, 0.35, 0.3, 0.3, 0.3, 0.7, 0.9, 0.7, 0.65, 0.55, 0.35) ..</v>
      </c>
      <c r="E376" s="30" t="str">
        <f>ScheduleCompile!A369</f>
        <v>RestaurantOccupancySat</v>
      </c>
      <c r="F376" t="str">
        <f t="shared" si="26"/>
        <v>Fraction</v>
      </c>
      <c r="G376" s="1">
        <f>IF(AND(ISERROR(IF(ScheduleCompile!B369="Off",0,IF(ScheduleCompile!B369="On",1,IF(ISNUMBER(ScheduleCompile!B369),ScheduleCompile!B369/1,IF(ISTEXT(ScheduleCompile!B369),IF(OR(ISNUMBER(FIND("5F",ScheduleCompile!B369)),ISNUMBER(FIND("0F",ScheduleCompile!B369)),ISNUMBER(FIND("8F",ScheduleCompile!B369)),ISNUMBER(FIND("1F",ScheduleCompile!B369)),ISNUMBER(FIND("2F",ScheduleCompile!B369)),ISNUMBER(FIND("3F",ScheduleCompile!B369)),ISNUMBER(FIND("6F",ScheduleCompile!B369)),ISNUMBER(FIND("7F",ScheduleCompile!B369)),ISNUMBER(FIND("9F",ScheduleCompile!B369)),ISNUMBER(FIND("4F",ScheduleCompile!B369))),VALUE(LEFT(ScheduleCompile!B369,FIND("F",ScheduleCompile!B369)-1)),ScheduleCompile!B369)))))),ISTEXT(ScheduleCompile!#REF!)),"ENDTABLE",IF(ISERROR(IF(ScheduleCompile!B369="Off",0,IF(ScheduleCompile!B369="On",1,IF(ISNUMBER(ScheduleCompile!B369),ScheduleCompile!B369/1,IF(ISTEXT(ScheduleCompile!B369),IF(OR(ISNUMBER(FIND("5F",ScheduleCompile!B369)),ISNUMBER(FIND("0F",ScheduleCompile!B369)),ISNUMBER(FIND("8F",ScheduleCompile!B369)),ISNUMBER(FIND("1F",ScheduleCompile!B369)),ISNUMBER(FIND("2F",ScheduleCompile!B369)),ISNUMBER(FIND("3F",ScheduleCompile!B369)),ISNUMBER(FIND("6F",ScheduleCompile!B369)),ISNUMBER(FIND("7F",ScheduleCompile!B369)),ISNUMBER(FIND("9F",ScheduleCompile!B369)),ISNUMBER(FIND("4F",ScheduleCompile!B369))),VALUE(LEFT(ScheduleCompile!B369,FIND("F",ScheduleCompile!B369)-1)),ScheduleCompile!B369)))))),"",IF(ScheduleCompile!B369="Off",0,IF(ScheduleCompile!B369="On",1,IF(ISNUMBER(ScheduleCompile!B369),ScheduleCompile!B369/1,IF(ISTEXT(ScheduleCompile!B369),IF(OR(ISNUMBER(FIND("5F",ScheduleCompile!B369)),ISNUMBER(FIND("0F",ScheduleCompile!B369)),ISNUMBER(FIND("8F",ScheduleCompile!B369)),ISNUMBER(FIND("1F",ScheduleCompile!B369)),ISNUMBER(FIND("2F",ScheduleCompile!B369)),ISNUMBER(FIND("3F",ScheduleCompile!B369)),ISNUMBER(FIND("6F",ScheduleCompile!B369)),ISNUMBER(FIND("7F",ScheduleCompile!B369)),ISNUMBER(FIND("9F",ScheduleCompile!B369)),ISNUMBER(FIND("4F",ScheduleCompile!B369))),VALUE(LEFT(ScheduleCompile!B369,FIND("F",ScheduleCompile!B369)-1)),ScheduleCompile!B369)))))))</f>
        <v>0.3</v>
      </c>
      <c r="H376" s="1">
        <f>IF(AND(ISERROR(IF(ScheduleCompile!C369="Off",0,IF(ScheduleCompile!C369="On",1,IF(ISNUMBER(ScheduleCompile!C369),ScheduleCompile!C369/1,IF(ISTEXT(ScheduleCompile!C369),IF(OR(ISNUMBER(FIND("5F",ScheduleCompile!C369)),ISNUMBER(FIND("0F",ScheduleCompile!C369)),ISNUMBER(FIND("8F",ScheduleCompile!C369)),ISNUMBER(FIND("1F",ScheduleCompile!C369)),ISNUMBER(FIND("2F",ScheduleCompile!C369)),ISNUMBER(FIND("3F",ScheduleCompile!C369)),ISNUMBER(FIND("6F",ScheduleCompile!C369)),ISNUMBER(FIND("7F",ScheduleCompile!C369)),ISNUMBER(FIND("9F",ScheduleCompile!C369)),ISNUMBER(FIND("4F",ScheduleCompile!C369))),VALUE(LEFT(ScheduleCompile!C369,FIND("F",ScheduleCompile!C369)-1)),ScheduleCompile!C369)))))),ISTEXT(ScheduleCompile!#REF!)),"ENDTABLE",IF(ISERROR(IF(ScheduleCompile!C369="Off",0,IF(ScheduleCompile!C369="On",1,IF(ISNUMBER(ScheduleCompile!C369),ScheduleCompile!C369/1,IF(ISTEXT(ScheduleCompile!C369),IF(OR(ISNUMBER(FIND("5F",ScheduleCompile!C369)),ISNUMBER(FIND("0F",ScheduleCompile!C369)),ISNUMBER(FIND("8F",ScheduleCompile!C369)),ISNUMBER(FIND("1F",ScheduleCompile!C369)),ISNUMBER(FIND("2F",ScheduleCompile!C369)),ISNUMBER(FIND("3F",ScheduleCompile!C369)),ISNUMBER(FIND("6F",ScheduleCompile!C369)),ISNUMBER(FIND("7F",ScheduleCompile!C369)),ISNUMBER(FIND("9F",ScheduleCompile!C369)),ISNUMBER(FIND("4F",ScheduleCompile!C369))),VALUE(LEFT(ScheduleCompile!C369,FIND("F",ScheduleCompile!C369)-1)),ScheduleCompile!C369)))))),"",IF(ScheduleCompile!C369="Off",0,IF(ScheduleCompile!C369="On",1,IF(ISNUMBER(ScheduleCompile!C369),ScheduleCompile!C369/1,IF(ISTEXT(ScheduleCompile!C369),IF(OR(ISNUMBER(FIND("5F",ScheduleCompile!C369)),ISNUMBER(FIND("0F",ScheduleCompile!C369)),ISNUMBER(FIND("8F",ScheduleCompile!C369)),ISNUMBER(FIND("1F",ScheduleCompile!C369)),ISNUMBER(FIND("2F",ScheduleCompile!C369)),ISNUMBER(FIND("3F",ScheduleCompile!C369)),ISNUMBER(FIND("6F",ScheduleCompile!C369)),ISNUMBER(FIND("7F",ScheduleCompile!C369)),ISNUMBER(FIND("9F",ScheduleCompile!C369)),ISNUMBER(FIND("4F",ScheduleCompile!C369))),VALUE(LEFT(ScheduleCompile!C369,FIND("F",ScheduleCompile!C369)-1)),ScheduleCompile!C369)))))))</f>
        <v>0.25</v>
      </c>
      <c r="I376" s="1">
        <f>IF(AND(ISERROR(IF(ScheduleCompile!D369="Off",0,IF(ScheduleCompile!D369="On",1,IF(ISNUMBER(ScheduleCompile!D369),ScheduleCompile!D369/1,IF(ISTEXT(ScheduleCompile!D369),IF(OR(ISNUMBER(FIND("5F",ScheduleCompile!D369)),ISNUMBER(FIND("0F",ScheduleCompile!D369)),ISNUMBER(FIND("8F",ScheduleCompile!D369)),ISNUMBER(FIND("1F",ScheduleCompile!D369)),ISNUMBER(FIND("2F",ScheduleCompile!D369)),ISNUMBER(FIND("3F",ScheduleCompile!D369)),ISNUMBER(FIND("6F",ScheduleCompile!D369)),ISNUMBER(FIND("7F",ScheduleCompile!D369)),ISNUMBER(FIND("9F",ScheduleCompile!D369)),ISNUMBER(FIND("4F",ScheduleCompile!D369))),VALUE(LEFT(ScheduleCompile!D369,FIND("F",ScheduleCompile!D369)-1)),ScheduleCompile!D369)))))),ISTEXT(ScheduleCompile!#REF!)),"ENDTABLE",IF(ISERROR(IF(ScheduleCompile!D369="Off",0,IF(ScheduleCompile!D369="On",1,IF(ISNUMBER(ScheduleCompile!D369),ScheduleCompile!D369/1,IF(ISTEXT(ScheduleCompile!D369),IF(OR(ISNUMBER(FIND("5F",ScheduleCompile!D369)),ISNUMBER(FIND("0F",ScheduleCompile!D369)),ISNUMBER(FIND("8F",ScheduleCompile!D369)),ISNUMBER(FIND("1F",ScheduleCompile!D369)),ISNUMBER(FIND("2F",ScheduleCompile!D369)),ISNUMBER(FIND("3F",ScheduleCompile!D369)),ISNUMBER(FIND("6F",ScheduleCompile!D369)),ISNUMBER(FIND("7F",ScheduleCompile!D369)),ISNUMBER(FIND("9F",ScheduleCompile!D369)),ISNUMBER(FIND("4F",ScheduleCompile!D369))),VALUE(LEFT(ScheduleCompile!D369,FIND("F",ScheduleCompile!D369)-1)),ScheduleCompile!D369)))))),"",IF(ScheduleCompile!D369="Off",0,IF(ScheduleCompile!D369="On",1,IF(ISNUMBER(ScheduleCompile!D369),ScheduleCompile!D369/1,IF(ISTEXT(ScheduleCompile!D369),IF(OR(ISNUMBER(FIND("5F",ScheduleCompile!D369)),ISNUMBER(FIND("0F",ScheduleCompile!D369)),ISNUMBER(FIND("8F",ScheduleCompile!D369)),ISNUMBER(FIND("1F",ScheduleCompile!D369)),ISNUMBER(FIND("2F",ScheduleCompile!D369)),ISNUMBER(FIND("3F",ScheduleCompile!D369)),ISNUMBER(FIND("6F",ScheduleCompile!D369)),ISNUMBER(FIND("7F",ScheduleCompile!D369)),ISNUMBER(FIND("9F",ScheduleCompile!D369)),ISNUMBER(FIND("4F",ScheduleCompile!D369))),VALUE(LEFT(ScheduleCompile!D369,FIND("F",ScheduleCompile!D369)-1)),ScheduleCompile!D369)))))))</f>
        <v>0.05</v>
      </c>
      <c r="J376" s="1">
        <f>IF(AND(ISERROR(IF(ScheduleCompile!E369="Off",0,IF(ScheduleCompile!E369="On",1,IF(ISNUMBER(ScheduleCompile!E369),ScheduleCompile!E369/1,IF(ISTEXT(ScheduleCompile!E369),IF(OR(ISNUMBER(FIND("5F",ScheduleCompile!E369)),ISNUMBER(FIND("0F",ScheduleCompile!E369)),ISNUMBER(FIND("8F",ScheduleCompile!E369)),ISNUMBER(FIND("1F",ScheduleCompile!E369)),ISNUMBER(FIND("2F",ScheduleCompile!E369)),ISNUMBER(FIND("3F",ScheduleCompile!E369)),ISNUMBER(FIND("6F",ScheduleCompile!E369)),ISNUMBER(FIND("7F",ScheduleCompile!E369)),ISNUMBER(FIND("9F",ScheduleCompile!E369)),ISNUMBER(FIND("4F",ScheduleCompile!E369))),VALUE(LEFT(ScheduleCompile!E369,FIND("F",ScheduleCompile!E369)-1)),ScheduleCompile!E369)))))),ISTEXT(ScheduleCompile!#REF!)),"ENDTABLE",IF(ISERROR(IF(ScheduleCompile!E369="Off",0,IF(ScheduleCompile!E369="On",1,IF(ISNUMBER(ScheduleCompile!E369),ScheduleCompile!E369/1,IF(ISTEXT(ScheduleCompile!E369),IF(OR(ISNUMBER(FIND("5F",ScheduleCompile!E369)),ISNUMBER(FIND("0F",ScheduleCompile!E369)),ISNUMBER(FIND("8F",ScheduleCompile!E369)),ISNUMBER(FIND("1F",ScheduleCompile!E369)),ISNUMBER(FIND("2F",ScheduleCompile!E369)),ISNUMBER(FIND("3F",ScheduleCompile!E369)),ISNUMBER(FIND("6F",ScheduleCompile!E369)),ISNUMBER(FIND("7F",ScheduleCompile!E369)),ISNUMBER(FIND("9F",ScheduleCompile!E369)),ISNUMBER(FIND("4F",ScheduleCompile!E369))),VALUE(LEFT(ScheduleCompile!E369,FIND("F",ScheduleCompile!E369)-1)),ScheduleCompile!E369)))))),"",IF(ScheduleCompile!E369="Off",0,IF(ScheduleCompile!E369="On",1,IF(ISNUMBER(ScheduleCompile!E369),ScheduleCompile!E369/1,IF(ISTEXT(ScheduleCompile!E369),IF(OR(ISNUMBER(FIND("5F",ScheduleCompile!E369)),ISNUMBER(FIND("0F",ScheduleCompile!E369)),ISNUMBER(FIND("8F",ScheduleCompile!E369)),ISNUMBER(FIND("1F",ScheduleCompile!E369)),ISNUMBER(FIND("2F",ScheduleCompile!E369)),ISNUMBER(FIND("3F",ScheduleCompile!E369)),ISNUMBER(FIND("6F",ScheduleCompile!E369)),ISNUMBER(FIND("7F",ScheduleCompile!E369)),ISNUMBER(FIND("9F",ScheduleCompile!E369)),ISNUMBER(FIND("4F",ScheduleCompile!E369))),VALUE(LEFT(ScheduleCompile!E369,FIND("F",ScheduleCompile!E369)-1)),ScheduleCompile!E369)))))))</f>
        <v>0</v>
      </c>
      <c r="K376" s="1">
        <f>IF(AND(ISERROR(IF(ScheduleCompile!F369="Off",0,IF(ScheduleCompile!F369="On",1,IF(ISNUMBER(ScheduleCompile!F369),ScheduleCompile!F369/1,IF(ISTEXT(ScheduleCompile!F369),IF(OR(ISNUMBER(FIND("5F",ScheduleCompile!F369)),ISNUMBER(FIND("0F",ScheduleCompile!F369)),ISNUMBER(FIND("8F",ScheduleCompile!F369)),ISNUMBER(FIND("1F",ScheduleCompile!F369)),ISNUMBER(FIND("2F",ScheduleCompile!F369)),ISNUMBER(FIND("3F",ScheduleCompile!F369)),ISNUMBER(FIND("6F",ScheduleCompile!F369)),ISNUMBER(FIND("7F",ScheduleCompile!F369)),ISNUMBER(FIND("9F",ScheduleCompile!F369)),ISNUMBER(FIND("4F",ScheduleCompile!F369))),VALUE(LEFT(ScheduleCompile!F369,FIND("F",ScheduleCompile!F369)-1)),ScheduleCompile!F369)))))),ISTEXT(ScheduleCompile!#REF!)),"ENDTABLE",IF(ISERROR(IF(ScheduleCompile!F369="Off",0,IF(ScheduleCompile!F369="On",1,IF(ISNUMBER(ScheduleCompile!F369),ScheduleCompile!F369/1,IF(ISTEXT(ScheduleCompile!F369),IF(OR(ISNUMBER(FIND("5F",ScheduleCompile!F369)),ISNUMBER(FIND("0F",ScheduleCompile!F369)),ISNUMBER(FIND("8F",ScheduleCompile!F369)),ISNUMBER(FIND("1F",ScheduleCompile!F369)),ISNUMBER(FIND("2F",ScheduleCompile!F369)),ISNUMBER(FIND("3F",ScheduleCompile!F369)),ISNUMBER(FIND("6F",ScheduleCompile!F369)),ISNUMBER(FIND("7F",ScheduleCompile!F369)),ISNUMBER(FIND("9F",ScheduleCompile!F369)),ISNUMBER(FIND("4F",ScheduleCompile!F369))),VALUE(LEFT(ScheduleCompile!F369,FIND("F",ScheduleCompile!F369)-1)),ScheduleCompile!F369)))))),"",IF(ScheduleCompile!F369="Off",0,IF(ScheduleCompile!F369="On",1,IF(ISNUMBER(ScheduleCompile!F369),ScheduleCompile!F369/1,IF(ISTEXT(ScheduleCompile!F369),IF(OR(ISNUMBER(FIND("5F",ScheduleCompile!F369)),ISNUMBER(FIND("0F",ScheduleCompile!F369)),ISNUMBER(FIND("8F",ScheduleCompile!F369)),ISNUMBER(FIND("1F",ScheduleCompile!F369)),ISNUMBER(FIND("2F",ScheduleCompile!F369)),ISNUMBER(FIND("3F",ScheduleCompile!F369)),ISNUMBER(FIND("6F",ScheduleCompile!F369)),ISNUMBER(FIND("7F",ScheduleCompile!F369)),ISNUMBER(FIND("9F",ScheduleCompile!F369)),ISNUMBER(FIND("4F",ScheduleCompile!F369))),VALUE(LEFT(ScheduleCompile!F369,FIND("F",ScheduleCompile!F369)-1)),ScheduleCompile!F369)))))))</f>
        <v>0</v>
      </c>
      <c r="L376" s="1">
        <f>IF(AND(ISERROR(IF(ScheduleCompile!G369="Off",0,IF(ScheduleCompile!G369="On",1,IF(ISNUMBER(ScheduleCompile!G369),ScheduleCompile!G369/1,IF(ISTEXT(ScheduleCompile!G369),IF(OR(ISNUMBER(FIND("5F",ScheduleCompile!G369)),ISNUMBER(FIND("0F",ScheduleCompile!G369)),ISNUMBER(FIND("8F",ScheduleCompile!G369)),ISNUMBER(FIND("1F",ScheduleCompile!G369)),ISNUMBER(FIND("2F",ScheduleCompile!G369)),ISNUMBER(FIND("3F",ScheduleCompile!G369)),ISNUMBER(FIND("6F",ScheduleCompile!G369)),ISNUMBER(FIND("7F",ScheduleCompile!G369)),ISNUMBER(FIND("9F",ScheduleCompile!G369)),ISNUMBER(FIND("4F",ScheduleCompile!G369))),VALUE(LEFT(ScheduleCompile!G369,FIND("F",ScheduleCompile!G369)-1)),ScheduleCompile!G369)))))),ISTEXT(ScheduleCompile!#REF!)),"ENDTABLE",IF(ISERROR(IF(ScheduleCompile!G369="Off",0,IF(ScheduleCompile!G369="On",1,IF(ISNUMBER(ScheduleCompile!G369),ScheduleCompile!G369/1,IF(ISTEXT(ScheduleCompile!G369),IF(OR(ISNUMBER(FIND("5F",ScheduleCompile!G369)),ISNUMBER(FIND("0F",ScheduleCompile!G369)),ISNUMBER(FIND("8F",ScheduleCompile!G369)),ISNUMBER(FIND("1F",ScheduleCompile!G369)),ISNUMBER(FIND("2F",ScheduleCompile!G369)),ISNUMBER(FIND("3F",ScheduleCompile!G369)),ISNUMBER(FIND("6F",ScheduleCompile!G369)),ISNUMBER(FIND("7F",ScheduleCompile!G369)),ISNUMBER(FIND("9F",ScheduleCompile!G369)),ISNUMBER(FIND("4F",ScheduleCompile!G369))),VALUE(LEFT(ScheduleCompile!G369,FIND("F",ScheduleCompile!G369)-1)),ScheduleCompile!G369)))))),"",IF(ScheduleCompile!G369="Off",0,IF(ScheduleCompile!G369="On",1,IF(ISNUMBER(ScheduleCompile!G369),ScheduleCompile!G369/1,IF(ISTEXT(ScheduleCompile!G369),IF(OR(ISNUMBER(FIND("5F",ScheduleCompile!G369)),ISNUMBER(FIND("0F",ScheduleCompile!G369)),ISNUMBER(FIND("8F",ScheduleCompile!G369)),ISNUMBER(FIND("1F",ScheduleCompile!G369)),ISNUMBER(FIND("2F",ScheduleCompile!G369)),ISNUMBER(FIND("3F",ScheduleCompile!G369)),ISNUMBER(FIND("6F",ScheduleCompile!G369)),ISNUMBER(FIND("7F",ScheduleCompile!G369)),ISNUMBER(FIND("9F",ScheduleCompile!G369)),ISNUMBER(FIND("4F",ScheduleCompile!G369))),VALUE(LEFT(ScheduleCompile!G369,FIND("F",ScheduleCompile!G369)-1)),ScheduleCompile!G369)))))))</f>
        <v>0</v>
      </c>
      <c r="M376" s="1">
        <f>IF(AND(ISERROR(IF(ScheduleCompile!H369="Off",0,IF(ScheduleCompile!H369="On",1,IF(ISNUMBER(ScheduleCompile!H369),ScheduleCompile!H369/1,IF(ISTEXT(ScheduleCompile!H369),IF(OR(ISNUMBER(FIND("5F",ScheduleCompile!H369)),ISNUMBER(FIND("0F",ScheduleCompile!H369)),ISNUMBER(FIND("8F",ScheduleCompile!H369)),ISNUMBER(FIND("1F",ScheduleCompile!H369)),ISNUMBER(FIND("2F",ScheduleCompile!H369)),ISNUMBER(FIND("3F",ScheduleCompile!H369)),ISNUMBER(FIND("6F",ScheduleCompile!H369)),ISNUMBER(FIND("7F",ScheduleCompile!H369)),ISNUMBER(FIND("9F",ScheduleCompile!H369)),ISNUMBER(FIND("4F",ScheduleCompile!H369))),VALUE(LEFT(ScheduleCompile!H369,FIND("F",ScheduleCompile!H369)-1)),ScheduleCompile!H369)))))),ISTEXT(ScheduleCompile!#REF!)),"ENDTABLE",IF(ISERROR(IF(ScheduleCompile!H369="Off",0,IF(ScheduleCompile!H369="On",1,IF(ISNUMBER(ScheduleCompile!H369),ScheduleCompile!H369/1,IF(ISTEXT(ScheduleCompile!H369),IF(OR(ISNUMBER(FIND("5F",ScheduleCompile!H369)),ISNUMBER(FIND("0F",ScheduleCompile!H369)),ISNUMBER(FIND("8F",ScheduleCompile!H369)),ISNUMBER(FIND("1F",ScheduleCompile!H369)),ISNUMBER(FIND("2F",ScheduleCompile!H369)),ISNUMBER(FIND("3F",ScheduleCompile!H369)),ISNUMBER(FIND("6F",ScheduleCompile!H369)),ISNUMBER(FIND("7F",ScheduleCompile!H369)),ISNUMBER(FIND("9F",ScheduleCompile!H369)),ISNUMBER(FIND("4F",ScheduleCompile!H369))),VALUE(LEFT(ScheduleCompile!H369,FIND("F",ScheduleCompile!H369)-1)),ScheduleCompile!H369)))))),"",IF(ScheduleCompile!H369="Off",0,IF(ScheduleCompile!H369="On",1,IF(ISNUMBER(ScheduleCompile!H369),ScheduleCompile!H369/1,IF(ISTEXT(ScheduleCompile!H369),IF(OR(ISNUMBER(FIND("5F",ScheduleCompile!H369)),ISNUMBER(FIND("0F",ScheduleCompile!H369)),ISNUMBER(FIND("8F",ScheduleCompile!H369)),ISNUMBER(FIND("1F",ScheduleCompile!H369)),ISNUMBER(FIND("2F",ScheduleCompile!H369)),ISNUMBER(FIND("3F",ScheduleCompile!H369)),ISNUMBER(FIND("6F",ScheduleCompile!H369)),ISNUMBER(FIND("7F",ScheduleCompile!H369)),ISNUMBER(FIND("9F",ScheduleCompile!H369)),ISNUMBER(FIND("4F",ScheduleCompile!H369))),VALUE(LEFT(ScheduleCompile!H369,FIND("F",ScheduleCompile!H369)-1)),ScheduleCompile!H369)))))))</f>
        <v>0</v>
      </c>
      <c r="N376" s="1">
        <f>IF(AND(ISERROR(IF(ScheduleCompile!I369="Off",0,IF(ScheduleCompile!I369="On",1,IF(ISNUMBER(ScheduleCompile!I369),ScheduleCompile!I369/1,IF(ISTEXT(ScheduleCompile!I369),IF(OR(ISNUMBER(FIND("5F",ScheduleCompile!I369)),ISNUMBER(FIND("0F",ScheduleCompile!I369)),ISNUMBER(FIND("8F",ScheduleCompile!I369)),ISNUMBER(FIND("1F",ScheduleCompile!I369)),ISNUMBER(FIND("2F",ScheduleCompile!I369)),ISNUMBER(FIND("3F",ScheduleCompile!I369)),ISNUMBER(FIND("6F",ScheduleCompile!I369)),ISNUMBER(FIND("7F",ScheduleCompile!I369)),ISNUMBER(FIND("9F",ScheduleCompile!I369)),ISNUMBER(FIND("4F",ScheduleCompile!I369))),VALUE(LEFT(ScheduleCompile!I369,FIND("F",ScheduleCompile!I369)-1)),ScheduleCompile!I369)))))),ISTEXT(ScheduleCompile!#REF!)),"ENDTABLE",IF(ISERROR(IF(ScheduleCompile!I369="Off",0,IF(ScheduleCompile!I369="On",1,IF(ISNUMBER(ScheduleCompile!I369),ScheduleCompile!I369/1,IF(ISTEXT(ScheduleCompile!I369),IF(OR(ISNUMBER(FIND("5F",ScheduleCompile!I369)),ISNUMBER(FIND("0F",ScheduleCompile!I369)),ISNUMBER(FIND("8F",ScheduleCompile!I369)),ISNUMBER(FIND("1F",ScheduleCompile!I369)),ISNUMBER(FIND("2F",ScheduleCompile!I369)),ISNUMBER(FIND("3F",ScheduleCompile!I369)),ISNUMBER(FIND("6F",ScheduleCompile!I369)),ISNUMBER(FIND("7F",ScheduleCompile!I369)),ISNUMBER(FIND("9F",ScheduleCompile!I369)),ISNUMBER(FIND("4F",ScheduleCompile!I369))),VALUE(LEFT(ScheduleCompile!I369,FIND("F",ScheduleCompile!I369)-1)),ScheduleCompile!I369)))))),"",IF(ScheduleCompile!I369="Off",0,IF(ScheduleCompile!I369="On",1,IF(ISNUMBER(ScheduleCompile!I369),ScheduleCompile!I369/1,IF(ISTEXT(ScheduleCompile!I369),IF(OR(ISNUMBER(FIND("5F",ScheduleCompile!I369)),ISNUMBER(FIND("0F",ScheduleCompile!I369)),ISNUMBER(FIND("8F",ScheduleCompile!I369)),ISNUMBER(FIND("1F",ScheduleCompile!I369)),ISNUMBER(FIND("2F",ScheduleCompile!I369)),ISNUMBER(FIND("3F",ScheduleCompile!I369)),ISNUMBER(FIND("6F",ScheduleCompile!I369)),ISNUMBER(FIND("7F",ScheduleCompile!I369)),ISNUMBER(FIND("9F",ScheduleCompile!I369)),ISNUMBER(FIND("4F",ScheduleCompile!I369))),VALUE(LEFT(ScheduleCompile!I369,FIND("F",ScheduleCompile!I369)-1)),ScheduleCompile!I369)))))))</f>
        <v>0</v>
      </c>
      <c r="O376" s="1">
        <f>IF(AND(ISERROR(IF(ScheduleCompile!J369="Off",0,IF(ScheduleCompile!J369="On",1,IF(ISNUMBER(ScheduleCompile!J369),ScheduleCompile!J369/1,IF(ISTEXT(ScheduleCompile!J369),IF(OR(ISNUMBER(FIND("5F",ScheduleCompile!J369)),ISNUMBER(FIND("0F",ScheduleCompile!J369)),ISNUMBER(FIND("8F",ScheduleCompile!J369)),ISNUMBER(FIND("1F",ScheduleCompile!J369)),ISNUMBER(FIND("2F",ScheduleCompile!J369)),ISNUMBER(FIND("3F",ScheduleCompile!J369)),ISNUMBER(FIND("6F",ScheduleCompile!J369)),ISNUMBER(FIND("7F",ScheduleCompile!J369)),ISNUMBER(FIND("9F",ScheduleCompile!J369)),ISNUMBER(FIND("4F",ScheduleCompile!J369))),VALUE(LEFT(ScheduleCompile!J369,FIND("F",ScheduleCompile!J369)-1)),ScheduleCompile!J369)))))),ISTEXT(ScheduleCompile!#REF!)),"ENDTABLE",IF(ISERROR(IF(ScheduleCompile!J369="Off",0,IF(ScheduleCompile!J369="On",1,IF(ISNUMBER(ScheduleCompile!J369),ScheduleCompile!J369/1,IF(ISTEXT(ScheduleCompile!J369),IF(OR(ISNUMBER(FIND("5F",ScheduleCompile!J369)),ISNUMBER(FIND("0F",ScheduleCompile!J369)),ISNUMBER(FIND("8F",ScheduleCompile!J369)),ISNUMBER(FIND("1F",ScheduleCompile!J369)),ISNUMBER(FIND("2F",ScheduleCompile!J369)),ISNUMBER(FIND("3F",ScheduleCompile!J369)),ISNUMBER(FIND("6F",ScheduleCompile!J369)),ISNUMBER(FIND("7F",ScheduleCompile!J369)),ISNUMBER(FIND("9F",ScheduleCompile!J369)),ISNUMBER(FIND("4F",ScheduleCompile!J369))),VALUE(LEFT(ScheduleCompile!J369,FIND("F",ScheduleCompile!J369)-1)),ScheduleCompile!J369)))))),"",IF(ScheduleCompile!J369="Off",0,IF(ScheduleCompile!J369="On",1,IF(ISNUMBER(ScheduleCompile!J369),ScheduleCompile!J369/1,IF(ISTEXT(ScheduleCompile!J369),IF(OR(ISNUMBER(FIND("5F",ScheduleCompile!J369)),ISNUMBER(FIND("0F",ScheduleCompile!J369)),ISNUMBER(FIND("8F",ScheduleCompile!J369)),ISNUMBER(FIND("1F",ScheduleCompile!J369)),ISNUMBER(FIND("2F",ScheduleCompile!J369)),ISNUMBER(FIND("3F",ScheduleCompile!J369)),ISNUMBER(FIND("6F",ScheduleCompile!J369)),ISNUMBER(FIND("7F",ScheduleCompile!J369)),ISNUMBER(FIND("9F",ScheduleCompile!J369)),ISNUMBER(FIND("4F",ScheduleCompile!J369))),VALUE(LEFT(ScheduleCompile!J369,FIND("F",ScheduleCompile!J369)-1)),ScheduleCompile!J369)))))))</f>
        <v>0</v>
      </c>
      <c r="P376" s="1">
        <f>IF(AND(ISERROR(IF(ScheduleCompile!K369="Off",0,IF(ScheduleCompile!K369="On",1,IF(ISNUMBER(ScheduleCompile!K369),ScheduleCompile!K369/1,IF(ISTEXT(ScheduleCompile!K369),IF(OR(ISNUMBER(FIND("5F",ScheduleCompile!K369)),ISNUMBER(FIND("0F",ScheduleCompile!K369)),ISNUMBER(FIND("8F",ScheduleCompile!K369)),ISNUMBER(FIND("1F",ScheduleCompile!K369)),ISNUMBER(FIND("2F",ScheduleCompile!K369)),ISNUMBER(FIND("3F",ScheduleCompile!K369)),ISNUMBER(FIND("6F",ScheduleCompile!K369)),ISNUMBER(FIND("7F",ScheduleCompile!K369)),ISNUMBER(FIND("9F",ScheduleCompile!K369)),ISNUMBER(FIND("4F",ScheduleCompile!K369))),VALUE(LEFT(ScheduleCompile!K369,FIND("F",ScheduleCompile!K369)-1)),ScheduleCompile!K369)))))),ISTEXT(ScheduleCompile!#REF!)),"ENDTABLE",IF(ISERROR(IF(ScheduleCompile!K369="Off",0,IF(ScheduleCompile!K369="On",1,IF(ISNUMBER(ScheduleCompile!K369),ScheduleCompile!K369/1,IF(ISTEXT(ScheduleCompile!K369),IF(OR(ISNUMBER(FIND("5F",ScheduleCompile!K369)),ISNUMBER(FIND("0F",ScheduleCompile!K369)),ISNUMBER(FIND("8F",ScheduleCompile!K369)),ISNUMBER(FIND("1F",ScheduleCompile!K369)),ISNUMBER(FIND("2F",ScheduleCompile!K369)),ISNUMBER(FIND("3F",ScheduleCompile!K369)),ISNUMBER(FIND("6F",ScheduleCompile!K369)),ISNUMBER(FIND("7F",ScheduleCompile!K369)),ISNUMBER(FIND("9F",ScheduleCompile!K369)),ISNUMBER(FIND("4F",ScheduleCompile!K369))),VALUE(LEFT(ScheduleCompile!K369,FIND("F",ScheduleCompile!K369)-1)),ScheduleCompile!K369)))))),"",IF(ScheduleCompile!K369="Off",0,IF(ScheduleCompile!K369="On",1,IF(ISNUMBER(ScheduleCompile!K369),ScheduleCompile!K369/1,IF(ISTEXT(ScheduleCompile!K369),IF(OR(ISNUMBER(FIND("5F",ScheduleCompile!K369)),ISNUMBER(FIND("0F",ScheduleCompile!K369)),ISNUMBER(FIND("8F",ScheduleCompile!K369)),ISNUMBER(FIND("1F",ScheduleCompile!K369)),ISNUMBER(FIND("2F",ScheduleCompile!K369)),ISNUMBER(FIND("3F",ScheduleCompile!K369)),ISNUMBER(FIND("6F",ScheduleCompile!K369)),ISNUMBER(FIND("7F",ScheduleCompile!K369)),ISNUMBER(FIND("9F",ScheduleCompile!K369)),ISNUMBER(FIND("4F",ScheduleCompile!K369))),VALUE(LEFT(ScheduleCompile!K369,FIND("F",ScheduleCompile!K369)-1)),ScheduleCompile!K369)))))))</f>
        <v>0.05</v>
      </c>
      <c r="Q376" s="1">
        <f>IF(AND(ISERROR(IF(ScheduleCompile!L369="Off",0,IF(ScheduleCompile!L369="On",1,IF(ISNUMBER(ScheduleCompile!L369),ScheduleCompile!L369/1,IF(ISTEXT(ScheduleCompile!L369),IF(OR(ISNUMBER(FIND("5F",ScheduleCompile!L369)),ISNUMBER(FIND("0F",ScheduleCompile!L369)),ISNUMBER(FIND("8F",ScheduleCompile!L369)),ISNUMBER(FIND("1F",ScheduleCompile!L369)),ISNUMBER(FIND("2F",ScheduleCompile!L369)),ISNUMBER(FIND("3F",ScheduleCompile!L369)),ISNUMBER(FIND("6F",ScheduleCompile!L369)),ISNUMBER(FIND("7F",ScheduleCompile!L369)),ISNUMBER(FIND("9F",ScheduleCompile!L369)),ISNUMBER(FIND("4F",ScheduleCompile!L369))),VALUE(LEFT(ScheduleCompile!L369,FIND("F",ScheduleCompile!L369)-1)),ScheduleCompile!L369)))))),ISTEXT(ScheduleCompile!#REF!)),"ENDTABLE",IF(ISERROR(IF(ScheduleCompile!L369="Off",0,IF(ScheduleCompile!L369="On",1,IF(ISNUMBER(ScheduleCompile!L369),ScheduleCompile!L369/1,IF(ISTEXT(ScheduleCompile!L369),IF(OR(ISNUMBER(FIND("5F",ScheduleCompile!L369)),ISNUMBER(FIND("0F",ScheduleCompile!L369)),ISNUMBER(FIND("8F",ScheduleCompile!L369)),ISNUMBER(FIND("1F",ScheduleCompile!L369)),ISNUMBER(FIND("2F",ScheduleCompile!L369)),ISNUMBER(FIND("3F",ScheduleCompile!L369)),ISNUMBER(FIND("6F",ScheduleCompile!L369)),ISNUMBER(FIND("7F",ScheduleCompile!L369)),ISNUMBER(FIND("9F",ScheduleCompile!L369)),ISNUMBER(FIND("4F",ScheduleCompile!L369))),VALUE(LEFT(ScheduleCompile!L369,FIND("F",ScheduleCompile!L369)-1)),ScheduleCompile!L369)))))),"",IF(ScheduleCompile!L369="Off",0,IF(ScheduleCompile!L369="On",1,IF(ISNUMBER(ScheduleCompile!L369),ScheduleCompile!L369/1,IF(ISTEXT(ScheduleCompile!L369),IF(OR(ISNUMBER(FIND("5F",ScheduleCompile!L369)),ISNUMBER(FIND("0F",ScheduleCompile!L369)),ISNUMBER(FIND("8F",ScheduleCompile!L369)),ISNUMBER(FIND("1F",ScheduleCompile!L369)),ISNUMBER(FIND("2F",ScheduleCompile!L369)),ISNUMBER(FIND("3F",ScheduleCompile!L369)),ISNUMBER(FIND("6F",ScheduleCompile!L369)),ISNUMBER(FIND("7F",ScheduleCompile!L369)),ISNUMBER(FIND("9F",ScheduleCompile!L369)),ISNUMBER(FIND("4F",ScheduleCompile!L369))),VALUE(LEFT(ScheduleCompile!L369,FIND("F",ScheduleCompile!L369)-1)),ScheduleCompile!L369)))))))</f>
        <v>0.2</v>
      </c>
      <c r="R376" s="1">
        <f>IF(AND(ISERROR(IF(ScheduleCompile!M369="Off",0,IF(ScheduleCompile!M369="On",1,IF(ISNUMBER(ScheduleCompile!M369),ScheduleCompile!M369/1,IF(ISTEXT(ScheduleCompile!M369),IF(OR(ISNUMBER(FIND("5F",ScheduleCompile!M369)),ISNUMBER(FIND("0F",ScheduleCompile!M369)),ISNUMBER(FIND("8F",ScheduleCompile!M369)),ISNUMBER(FIND("1F",ScheduleCompile!M369)),ISNUMBER(FIND("2F",ScheduleCompile!M369)),ISNUMBER(FIND("3F",ScheduleCompile!M369)),ISNUMBER(FIND("6F",ScheduleCompile!M369)),ISNUMBER(FIND("7F",ScheduleCompile!M369)),ISNUMBER(FIND("9F",ScheduleCompile!M369)),ISNUMBER(FIND("4F",ScheduleCompile!M369))),VALUE(LEFT(ScheduleCompile!M369,FIND("F",ScheduleCompile!M369)-1)),ScheduleCompile!M369)))))),ISTEXT(ScheduleCompile!#REF!)),"ENDTABLE",IF(ISERROR(IF(ScheduleCompile!M369="Off",0,IF(ScheduleCompile!M369="On",1,IF(ISNUMBER(ScheduleCompile!M369),ScheduleCompile!M369/1,IF(ISTEXT(ScheduleCompile!M369),IF(OR(ISNUMBER(FIND("5F",ScheduleCompile!M369)),ISNUMBER(FIND("0F",ScheduleCompile!M369)),ISNUMBER(FIND("8F",ScheduleCompile!M369)),ISNUMBER(FIND("1F",ScheduleCompile!M369)),ISNUMBER(FIND("2F",ScheduleCompile!M369)),ISNUMBER(FIND("3F",ScheduleCompile!M369)),ISNUMBER(FIND("6F",ScheduleCompile!M369)),ISNUMBER(FIND("7F",ScheduleCompile!M369)),ISNUMBER(FIND("9F",ScheduleCompile!M369)),ISNUMBER(FIND("4F",ScheduleCompile!M369))),VALUE(LEFT(ScheduleCompile!M369,FIND("F",ScheduleCompile!M369)-1)),ScheduleCompile!M369)))))),"",IF(ScheduleCompile!M369="Off",0,IF(ScheduleCompile!M369="On",1,IF(ISNUMBER(ScheduleCompile!M369),ScheduleCompile!M369/1,IF(ISTEXT(ScheduleCompile!M369),IF(OR(ISNUMBER(FIND("5F",ScheduleCompile!M369)),ISNUMBER(FIND("0F",ScheduleCompile!M369)),ISNUMBER(FIND("8F",ScheduleCompile!M369)),ISNUMBER(FIND("1F",ScheduleCompile!M369)),ISNUMBER(FIND("2F",ScheduleCompile!M369)),ISNUMBER(FIND("3F",ScheduleCompile!M369)),ISNUMBER(FIND("6F",ScheduleCompile!M369)),ISNUMBER(FIND("7F",ScheduleCompile!M369)),ISNUMBER(FIND("9F",ScheduleCompile!M369)),ISNUMBER(FIND("4F",ScheduleCompile!M369))),VALUE(LEFT(ScheduleCompile!M369,FIND("F",ScheduleCompile!M369)-1)),ScheduleCompile!M369)))))))</f>
        <v>0.45</v>
      </c>
      <c r="S376" s="1">
        <f>IF(AND(ISERROR(IF(ScheduleCompile!N369="Off",0,IF(ScheduleCompile!N369="On",1,IF(ISNUMBER(ScheduleCompile!N369),ScheduleCompile!N369/1,IF(ISTEXT(ScheduleCompile!N369),IF(OR(ISNUMBER(FIND("5F",ScheduleCompile!N369)),ISNUMBER(FIND("0F",ScheduleCompile!N369)),ISNUMBER(FIND("8F",ScheduleCompile!N369)),ISNUMBER(FIND("1F",ScheduleCompile!N369)),ISNUMBER(FIND("2F",ScheduleCompile!N369)),ISNUMBER(FIND("3F",ScheduleCompile!N369)),ISNUMBER(FIND("6F",ScheduleCompile!N369)),ISNUMBER(FIND("7F",ScheduleCompile!N369)),ISNUMBER(FIND("9F",ScheduleCompile!N369)),ISNUMBER(FIND("4F",ScheduleCompile!N369))),VALUE(LEFT(ScheduleCompile!N369,FIND("F",ScheduleCompile!N369)-1)),ScheduleCompile!N369)))))),ISTEXT(ScheduleCompile!#REF!)),"ENDTABLE",IF(ISERROR(IF(ScheduleCompile!N369="Off",0,IF(ScheduleCompile!N369="On",1,IF(ISNUMBER(ScheduleCompile!N369),ScheduleCompile!N369/1,IF(ISTEXT(ScheduleCompile!N369),IF(OR(ISNUMBER(FIND("5F",ScheduleCompile!N369)),ISNUMBER(FIND("0F",ScheduleCompile!N369)),ISNUMBER(FIND("8F",ScheduleCompile!N369)),ISNUMBER(FIND("1F",ScheduleCompile!N369)),ISNUMBER(FIND("2F",ScheduleCompile!N369)),ISNUMBER(FIND("3F",ScheduleCompile!N369)),ISNUMBER(FIND("6F",ScheduleCompile!N369)),ISNUMBER(FIND("7F",ScheduleCompile!N369)),ISNUMBER(FIND("9F",ScheduleCompile!N369)),ISNUMBER(FIND("4F",ScheduleCompile!N369))),VALUE(LEFT(ScheduleCompile!N369,FIND("F",ScheduleCompile!N369)-1)),ScheduleCompile!N369)))))),"",IF(ScheduleCompile!N369="Off",0,IF(ScheduleCompile!N369="On",1,IF(ISNUMBER(ScheduleCompile!N369),ScheduleCompile!N369/1,IF(ISTEXT(ScheduleCompile!N369),IF(OR(ISNUMBER(FIND("5F",ScheduleCompile!N369)),ISNUMBER(FIND("0F",ScheduleCompile!N369)),ISNUMBER(FIND("8F",ScheduleCompile!N369)),ISNUMBER(FIND("1F",ScheduleCompile!N369)),ISNUMBER(FIND("2F",ScheduleCompile!N369)),ISNUMBER(FIND("3F",ScheduleCompile!N369)),ISNUMBER(FIND("6F",ScheduleCompile!N369)),ISNUMBER(FIND("7F",ScheduleCompile!N369)),ISNUMBER(FIND("9F",ScheduleCompile!N369)),ISNUMBER(FIND("4F",ScheduleCompile!N369))),VALUE(LEFT(ScheduleCompile!N369,FIND("F",ScheduleCompile!N369)-1)),ScheduleCompile!N369)))))))</f>
        <v>0.5</v>
      </c>
      <c r="T376" s="1">
        <f>IF(AND(ISERROR(IF(ScheduleCompile!O369="Off",0,IF(ScheduleCompile!O369="On",1,IF(ISNUMBER(ScheduleCompile!O369),ScheduleCompile!O369/1,IF(ISTEXT(ScheduleCompile!O369),IF(OR(ISNUMBER(FIND("5F",ScheduleCompile!O369)),ISNUMBER(FIND("0F",ScheduleCompile!O369)),ISNUMBER(FIND("8F",ScheduleCompile!O369)),ISNUMBER(FIND("1F",ScheduleCompile!O369)),ISNUMBER(FIND("2F",ScheduleCompile!O369)),ISNUMBER(FIND("3F",ScheduleCompile!O369)),ISNUMBER(FIND("6F",ScheduleCompile!O369)),ISNUMBER(FIND("7F",ScheduleCompile!O369)),ISNUMBER(FIND("9F",ScheduleCompile!O369)),ISNUMBER(FIND("4F",ScheduleCompile!O369))),VALUE(LEFT(ScheduleCompile!O369,FIND("F",ScheduleCompile!O369)-1)),ScheduleCompile!O369)))))),ISTEXT(ScheduleCompile!#REF!)),"ENDTABLE",IF(ISERROR(IF(ScheduleCompile!O369="Off",0,IF(ScheduleCompile!O369="On",1,IF(ISNUMBER(ScheduleCompile!O369),ScheduleCompile!O369/1,IF(ISTEXT(ScheduleCompile!O369),IF(OR(ISNUMBER(FIND("5F",ScheduleCompile!O369)),ISNUMBER(FIND("0F",ScheduleCompile!O369)),ISNUMBER(FIND("8F",ScheduleCompile!O369)),ISNUMBER(FIND("1F",ScheduleCompile!O369)),ISNUMBER(FIND("2F",ScheduleCompile!O369)),ISNUMBER(FIND("3F",ScheduleCompile!O369)),ISNUMBER(FIND("6F",ScheduleCompile!O369)),ISNUMBER(FIND("7F",ScheduleCompile!O369)),ISNUMBER(FIND("9F",ScheduleCompile!O369)),ISNUMBER(FIND("4F",ScheduleCompile!O369))),VALUE(LEFT(ScheduleCompile!O369,FIND("F",ScheduleCompile!O369)-1)),ScheduleCompile!O369)))))),"",IF(ScheduleCompile!O369="Off",0,IF(ScheduleCompile!O369="On",1,IF(ISNUMBER(ScheduleCompile!O369),ScheduleCompile!O369/1,IF(ISTEXT(ScheduleCompile!O369),IF(OR(ISNUMBER(FIND("5F",ScheduleCompile!O369)),ISNUMBER(FIND("0F",ScheduleCompile!O369)),ISNUMBER(FIND("8F",ScheduleCompile!O369)),ISNUMBER(FIND("1F",ScheduleCompile!O369)),ISNUMBER(FIND("2F",ScheduleCompile!O369)),ISNUMBER(FIND("3F",ScheduleCompile!O369)),ISNUMBER(FIND("6F",ScheduleCompile!O369)),ISNUMBER(FIND("7F",ScheduleCompile!O369)),ISNUMBER(FIND("9F",ScheduleCompile!O369)),ISNUMBER(FIND("4F",ScheduleCompile!O369))),VALUE(LEFT(ScheduleCompile!O369,FIND("F",ScheduleCompile!O369)-1)),ScheduleCompile!O369)))))))</f>
        <v>0.5</v>
      </c>
      <c r="U376" s="1">
        <f>IF(AND(ISERROR(IF(ScheduleCompile!P369="Off",0,IF(ScheduleCompile!P369="On",1,IF(ISNUMBER(ScheduleCompile!P369),ScheduleCompile!P369/1,IF(ISTEXT(ScheduleCompile!P369),IF(OR(ISNUMBER(FIND("5F",ScheduleCompile!P369)),ISNUMBER(FIND("0F",ScheduleCompile!P369)),ISNUMBER(FIND("8F",ScheduleCompile!P369)),ISNUMBER(FIND("1F",ScheduleCompile!P369)),ISNUMBER(FIND("2F",ScheduleCompile!P369)),ISNUMBER(FIND("3F",ScheduleCompile!P369)),ISNUMBER(FIND("6F",ScheduleCompile!P369)),ISNUMBER(FIND("7F",ScheduleCompile!P369)),ISNUMBER(FIND("9F",ScheduleCompile!P369)),ISNUMBER(FIND("4F",ScheduleCompile!P369))),VALUE(LEFT(ScheduleCompile!P369,FIND("F",ScheduleCompile!P369)-1)),ScheduleCompile!P369)))))),ISTEXT(ScheduleCompile!#REF!)),"ENDTABLE",IF(ISERROR(IF(ScheduleCompile!P369="Off",0,IF(ScheduleCompile!P369="On",1,IF(ISNUMBER(ScheduleCompile!P369),ScheduleCompile!P369/1,IF(ISTEXT(ScheduleCompile!P369),IF(OR(ISNUMBER(FIND("5F",ScheduleCompile!P369)),ISNUMBER(FIND("0F",ScheduleCompile!P369)),ISNUMBER(FIND("8F",ScheduleCompile!P369)),ISNUMBER(FIND("1F",ScheduleCompile!P369)),ISNUMBER(FIND("2F",ScheduleCompile!P369)),ISNUMBER(FIND("3F",ScheduleCompile!P369)),ISNUMBER(FIND("6F",ScheduleCompile!P369)),ISNUMBER(FIND("7F",ScheduleCompile!P369)),ISNUMBER(FIND("9F",ScheduleCompile!P369)),ISNUMBER(FIND("4F",ScheduleCompile!P369))),VALUE(LEFT(ScheduleCompile!P369,FIND("F",ScheduleCompile!P369)-1)),ScheduleCompile!P369)))))),"",IF(ScheduleCompile!P369="Off",0,IF(ScheduleCompile!P369="On",1,IF(ISNUMBER(ScheduleCompile!P369),ScheduleCompile!P369/1,IF(ISTEXT(ScheduleCompile!P369),IF(OR(ISNUMBER(FIND("5F",ScheduleCompile!P369)),ISNUMBER(FIND("0F",ScheduleCompile!P369)),ISNUMBER(FIND("8F",ScheduleCompile!P369)),ISNUMBER(FIND("1F",ScheduleCompile!P369)),ISNUMBER(FIND("2F",ScheduleCompile!P369)),ISNUMBER(FIND("3F",ScheduleCompile!P369)),ISNUMBER(FIND("6F",ScheduleCompile!P369)),ISNUMBER(FIND("7F",ScheduleCompile!P369)),ISNUMBER(FIND("9F",ScheduleCompile!P369)),ISNUMBER(FIND("4F",ScheduleCompile!P369))),VALUE(LEFT(ScheduleCompile!P369,FIND("F",ScheduleCompile!P369)-1)),ScheduleCompile!P369)))))))</f>
        <v>0.35</v>
      </c>
      <c r="V376" s="1">
        <f>IF(AND(ISERROR(IF(ScheduleCompile!Q369="Off",0,IF(ScheduleCompile!Q369="On",1,IF(ISNUMBER(ScheduleCompile!Q369),ScheduleCompile!Q369/1,IF(ISTEXT(ScheduleCompile!Q369),IF(OR(ISNUMBER(FIND("5F",ScheduleCompile!Q369)),ISNUMBER(FIND("0F",ScheduleCompile!Q369)),ISNUMBER(FIND("8F",ScheduleCompile!Q369)),ISNUMBER(FIND("1F",ScheduleCompile!Q369)),ISNUMBER(FIND("2F",ScheduleCompile!Q369)),ISNUMBER(FIND("3F",ScheduleCompile!Q369)),ISNUMBER(FIND("6F",ScheduleCompile!Q369)),ISNUMBER(FIND("7F",ScheduleCompile!Q369)),ISNUMBER(FIND("9F",ScheduleCompile!Q369)),ISNUMBER(FIND("4F",ScheduleCompile!Q369))),VALUE(LEFT(ScheduleCompile!Q369,FIND("F",ScheduleCompile!Q369)-1)),ScheduleCompile!Q369)))))),ISTEXT(ScheduleCompile!#REF!)),"ENDTABLE",IF(ISERROR(IF(ScheduleCompile!Q369="Off",0,IF(ScheduleCompile!Q369="On",1,IF(ISNUMBER(ScheduleCompile!Q369),ScheduleCompile!Q369/1,IF(ISTEXT(ScheduleCompile!Q369),IF(OR(ISNUMBER(FIND("5F",ScheduleCompile!Q369)),ISNUMBER(FIND("0F",ScheduleCompile!Q369)),ISNUMBER(FIND("8F",ScheduleCompile!Q369)),ISNUMBER(FIND("1F",ScheduleCompile!Q369)),ISNUMBER(FIND("2F",ScheduleCompile!Q369)),ISNUMBER(FIND("3F",ScheduleCompile!Q369)),ISNUMBER(FIND("6F",ScheduleCompile!Q369)),ISNUMBER(FIND("7F",ScheduleCompile!Q369)),ISNUMBER(FIND("9F",ScheduleCompile!Q369)),ISNUMBER(FIND("4F",ScheduleCompile!Q369))),VALUE(LEFT(ScheduleCompile!Q369,FIND("F",ScheduleCompile!Q369)-1)),ScheduleCompile!Q369)))))),"",IF(ScheduleCompile!Q369="Off",0,IF(ScheduleCompile!Q369="On",1,IF(ISNUMBER(ScheduleCompile!Q369),ScheduleCompile!Q369/1,IF(ISTEXT(ScheduleCompile!Q369),IF(OR(ISNUMBER(FIND("5F",ScheduleCompile!Q369)),ISNUMBER(FIND("0F",ScheduleCompile!Q369)),ISNUMBER(FIND("8F",ScheduleCompile!Q369)),ISNUMBER(FIND("1F",ScheduleCompile!Q369)),ISNUMBER(FIND("2F",ScheduleCompile!Q369)),ISNUMBER(FIND("3F",ScheduleCompile!Q369)),ISNUMBER(FIND("6F",ScheduleCompile!Q369)),ISNUMBER(FIND("7F",ScheduleCompile!Q369)),ISNUMBER(FIND("9F",ScheduleCompile!Q369)),ISNUMBER(FIND("4F",ScheduleCompile!Q369))),VALUE(LEFT(ScheduleCompile!Q369,FIND("F",ScheduleCompile!Q369)-1)),ScheduleCompile!Q369)))))))</f>
        <v>0.3</v>
      </c>
      <c r="W376" s="1">
        <f>IF(AND(ISERROR(IF(ScheduleCompile!R369="Off",0,IF(ScheduleCompile!R369="On",1,IF(ISNUMBER(ScheduleCompile!R369),ScheduleCompile!R369/1,IF(ISTEXT(ScheduleCompile!R369),IF(OR(ISNUMBER(FIND("5F",ScheduleCompile!R369)),ISNUMBER(FIND("0F",ScheduleCompile!R369)),ISNUMBER(FIND("8F",ScheduleCompile!R369)),ISNUMBER(FIND("1F",ScheduleCompile!R369)),ISNUMBER(FIND("2F",ScheduleCompile!R369)),ISNUMBER(FIND("3F",ScheduleCompile!R369)),ISNUMBER(FIND("6F",ScheduleCompile!R369)),ISNUMBER(FIND("7F",ScheduleCompile!R369)),ISNUMBER(FIND("9F",ScheduleCompile!R369)),ISNUMBER(FIND("4F",ScheduleCompile!R369))),VALUE(LEFT(ScheduleCompile!R369,FIND("F",ScheduleCompile!R369)-1)),ScheduleCompile!R369)))))),ISTEXT(ScheduleCompile!#REF!)),"ENDTABLE",IF(ISERROR(IF(ScheduleCompile!R369="Off",0,IF(ScheduleCompile!R369="On",1,IF(ISNUMBER(ScheduleCompile!R369),ScheduleCompile!R369/1,IF(ISTEXT(ScheduleCompile!R369),IF(OR(ISNUMBER(FIND("5F",ScheduleCompile!R369)),ISNUMBER(FIND("0F",ScheduleCompile!R369)),ISNUMBER(FIND("8F",ScheduleCompile!R369)),ISNUMBER(FIND("1F",ScheduleCompile!R369)),ISNUMBER(FIND("2F",ScheduleCompile!R369)),ISNUMBER(FIND("3F",ScheduleCompile!R369)),ISNUMBER(FIND("6F",ScheduleCompile!R369)),ISNUMBER(FIND("7F",ScheduleCompile!R369)),ISNUMBER(FIND("9F",ScheduleCompile!R369)),ISNUMBER(FIND("4F",ScheduleCompile!R369))),VALUE(LEFT(ScheduleCompile!R369,FIND("F",ScheduleCompile!R369)-1)),ScheduleCompile!R369)))))),"",IF(ScheduleCompile!R369="Off",0,IF(ScheduleCompile!R369="On",1,IF(ISNUMBER(ScheduleCompile!R369),ScheduleCompile!R369/1,IF(ISTEXT(ScheduleCompile!R369),IF(OR(ISNUMBER(FIND("5F",ScheduleCompile!R369)),ISNUMBER(FIND("0F",ScheduleCompile!R369)),ISNUMBER(FIND("8F",ScheduleCompile!R369)),ISNUMBER(FIND("1F",ScheduleCompile!R369)),ISNUMBER(FIND("2F",ScheduleCompile!R369)),ISNUMBER(FIND("3F",ScheduleCompile!R369)),ISNUMBER(FIND("6F",ScheduleCompile!R369)),ISNUMBER(FIND("7F",ScheduleCompile!R369)),ISNUMBER(FIND("9F",ScheduleCompile!R369)),ISNUMBER(FIND("4F",ScheduleCompile!R369))),VALUE(LEFT(ScheduleCompile!R369,FIND("F",ScheduleCompile!R369)-1)),ScheduleCompile!R369)))))))</f>
        <v>0.3</v>
      </c>
      <c r="X376" s="1">
        <f>IF(AND(ISERROR(IF(ScheduleCompile!S369="Off",0,IF(ScheduleCompile!S369="On",1,IF(ISNUMBER(ScheduleCompile!S369),ScheduleCompile!S369/1,IF(ISTEXT(ScheduleCompile!S369),IF(OR(ISNUMBER(FIND("5F",ScheduleCompile!S369)),ISNUMBER(FIND("0F",ScheduleCompile!S369)),ISNUMBER(FIND("8F",ScheduleCompile!S369)),ISNUMBER(FIND("1F",ScheduleCompile!S369)),ISNUMBER(FIND("2F",ScheduleCompile!S369)),ISNUMBER(FIND("3F",ScheduleCompile!S369)),ISNUMBER(FIND("6F",ScheduleCompile!S369)),ISNUMBER(FIND("7F",ScheduleCompile!S369)),ISNUMBER(FIND("9F",ScheduleCompile!S369)),ISNUMBER(FIND("4F",ScheduleCompile!S369))),VALUE(LEFT(ScheduleCompile!S369,FIND("F",ScheduleCompile!S369)-1)),ScheduleCompile!S369)))))),ISTEXT(ScheduleCompile!#REF!)),"ENDTABLE",IF(ISERROR(IF(ScheduleCompile!S369="Off",0,IF(ScheduleCompile!S369="On",1,IF(ISNUMBER(ScheduleCompile!S369),ScheduleCompile!S369/1,IF(ISTEXT(ScheduleCompile!S369),IF(OR(ISNUMBER(FIND("5F",ScheduleCompile!S369)),ISNUMBER(FIND("0F",ScheduleCompile!S369)),ISNUMBER(FIND("8F",ScheduleCompile!S369)),ISNUMBER(FIND("1F",ScheduleCompile!S369)),ISNUMBER(FIND("2F",ScheduleCompile!S369)),ISNUMBER(FIND("3F",ScheduleCompile!S369)),ISNUMBER(FIND("6F",ScheduleCompile!S369)),ISNUMBER(FIND("7F",ScheduleCompile!S369)),ISNUMBER(FIND("9F",ScheduleCompile!S369)),ISNUMBER(FIND("4F",ScheduleCompile!S369))),VALUE(LEFT(ScheduleCompile!S369,FIND("F",ScheduleCompile!S369)-1)),ScheduleCompile!S369)))))),"",IF(ScheduleCompile!S369="Off",0,IF(ScheduleCompile!S369="On",1,IF(ISNUMBER(ScheduleCompile!S369),ScheduleCompile!S369/1,IF(ISTEXT(ScheduleCompile!S369),IF(OR(ISNUMBER(FIND("5F",ScheduleCompile!S369)),ISNUMBER(FIND("0F",ScheduleCompile!S369)),ISNUMBER(FIND("8F",ScheduleCompile!S369)),ISNUMBER(FIND("1F",ScheduleCompile!S369)),ISNUMBER(FIND("2F",ScheduleCompile!S369)),ISNUMBER(FIND("3F",ScheduleCompile!S369)),ISNUMBER(FIND("6F",ScheduleCompile!S369)),ISNUMBER(FIND("7F",ScheduleCompile!S369)),ISNUMBER(FIND("9F",ScheduleCompile!S369)),ISNUMBER(FIND("4F",ScheduleCompile!S369))),VALUE(LEFT(ScheduleCompile!S369,FIND("F",ScheduleCompile!S369)-1)),ScheduleCompile!S369)))))))</f>
        <v>0.3</v>
      </c>
      <c r="Y376" s="1">
        <f>IF(AND(ISERROR(IF(ScheduleCompile!T369="Off",0,IF(ScheduleCompile!T369="On",1,IF(ISNUMBER(ScheduleCompile!T369),ScheduleCompile!T369/1,IF(ISTEXT(ScheduleCompile!T369),IF(OR(ISNUMBER(FIND("5F",ScheduleCompile!T369)),ISNUMBER(FIND("0F",ScheduleCompile!T369)),ISNUMBER(FIND("8F",ScheduleCompile!T369)),ISNUMBER(FIND("1F",ScheduleCompile!T369)),ISNUMBER(FIND("2F",ScheduleCompile!T369)),ISNUMBER(FIND("3F",ScheduleCompile!T369)),ISNUMBER(FIND("6F",ScheduleCompile!T369)),ISNUMBER(FIND("7F",ScheduleCompile!T369)),ISNUMBER(FIND("9F",ScheduleCompile!T369)),ISNUMBER(FIND("4F",ScheduleCompile!T369))),VALUE(LEFT(ScheduleCompile!T369,FIND("F",ScheduleCompile!T369)-1)),ScheduleCompile!T369)))))),ISTEXT(ScheduleCompile!#REF!)),"ENDTABLE",IF(ISERROR(IF(ScheduleCompile!T369="Off",0,IF(ScheduleCompile!T369="On",1,IF(ISNUMBER(ScheduleCompile!T369),ScheduleCompile!T369/1,IF(ISTEXT(ScheduleCompile!T369),IF(OR(ISNUMBER(FIND("5F",ScheduleCompile!T369)),ISNUMBER(FIND("0F",ScheduleCompile!T369)),ISNUMBER(FIND("8F",ScheduleCompile!T369)),ISNUMBER(FIND("1F",ScheduleCompile!T369)),ISNUMBER(FIND("2F",ScheduleCompile!T369)),ISNUMBER(FIND("3F",ScheduleCompile!T369)),ISNUMBER(FIND("6F",ScheduleCompile!T369)),ISNUMBER(FIND("7F",ScheduleCompile!T369)),ISNUMBER(FIND("9F",ScheduleCompile!T369)),ISNUMBER(FIND("4F",ScheduleCompile!T369))),VALUE(LEFT(ScheduleCompile!T369,FIND("F",ScheduleCompile!T369)-1)),ScheduleCompile!T369)))))),"",IF(ScheduleCompile!T369="Off",0,IF(ScheduleCompile!T369="On",1,IF(ISNUMBER(ScheduleCompile!T369),ScheduleCompile!T369/1,IF(ISTEXT(ScheduleCompile!T369),IF(OR(ISNUMBER(FIND("5F",ScheduleCompile!T369)),ISNUMBER(FIND("0F",ScheduleCompile!T369)),ISNUMBER(FIND("8F",ScheduleCompile!T369)),ISNUMBER(FIND("1F",ScheduleCompile!T369)),ISNUMBER(FIND("2F",ScheduleCompile!T369)),ISNUMBER(FIND("3F",ScheduleCompile!T369)),ISNUMBER(FIND("6F",ScheduleCompile!T369)),ISNUMBER(FIND("7F",ScheduleCompile!T369)),ISNUMBER(FIND("9F",ScheduleCompile!T369)),ISNUMBER(FIND("4F",ScheduleCompile!T369))),VALUE(LEFT(ScheduleCompile!T369,FIND("F",ScheduleCompile!T369)-1)),ScheduleCompile!T369)))))))</f>
        <v>0.7</v>
      </c>
      <c r="Z376" s="1">
        <f>IF(AND(ISERROR(IF(ScheduleCompile!U369="Off",0,IF(ScheduleCompile!U369="On",1,IF(ISNUMBER(ScheduleCompile!U369),ScheduleCompile!U369/1,IF(ISTEXT(ScheduleCompile!U369),IF(OR(ISNUMBER(FIND("5F",ScheduleCompile!U369)),ISNUMBER(FIND("0F",ScheduleCompile!U369)),ISNUMBER(FIND("8F",ScheduleCompile!U369)),ISNUMBER(FIND("1F",ScheduleCompile!U369)),ISNUMBER(FIND("2F",ScheduleCompile!U369)),ISNUMBER(FIND("3F",ScheduleCompile!U369)),ISNUMBER(FIND("6F",ScheduleCompile!U369)),ISNUMBER(FIND("7F",ScheduleCompile!U369)),ISNUMBER(FIND("9F",ScheduleCompile!U369)),ISNUMBER(FIND("4F",ScheduleCompile!U369))),VALUE(LEFT(ScheduleCompile!U369,FIND("F",ScheduleCompile!U369)-1)),ScheduleCompile!U369)))))),ISTEXT(ScheduleCompile!#REF!)),"ENDTABLE",IF(ISERROR(IF(ScheduleCompile!U369="Off",0,IF(ScheduleCompile!U369="On",1,IF(ISNUMBER(ScheduleCompile!U369),ScheduleCompile!U369/1,IF(ISTEXT(ScheduleCompile!U369),IF(OR(ISNUMBER(FIND("5F",ScheduleCompile!U369)),ISNUMBER(FIND("0F",ScheduleCompile!U369)),ISNUMBER(FIND("8F",ScheduleCompile!U369)),ISNUMBER(FIND("1F",ScheduleCompile!U369)),ISNUMBER(FIND("2F",ScheduleCompile!U369)),ISNUMBER(FIND("3F",ScheduleCompile!U369)),ISNUMBER(FIND("6F",ScheduleCompile!U369)),ISNUMBER(FIND("7F",ScheduleCompile!U369)),ISNUMBER(FIND("9F",ScheduleCompile!U369)),ISNUMBER(FIND("4F",ScheduleCompile!U369))),VALUE(LEFT(ScheduleCompile!U369,FIND("F",ScheduleCompile!U369)-1)),ScheduleCompile!U369)))))),"",IF(ScheduleCompile!U369="Off",0,IF(ScheduleCompile!U369="On",1,IF(ISNUMBER(ScheduleCompile!U369),ScheduleCompile!U369/1,IF(ISTEXT(ScheduleCompile!U369),IF(OR(ISNUMBER(FIND("5F",ScheduleCompile!U369)),ISNUMBER(FIND("0F",ScheduleCompile!U369)),ISNUMBER(FIND("8F",ScheduleCompile!U369)),ISNUMBER(FIND("1F",ScheduleCompile!U369)),ISNUMBER(FIND("2F",ScheduleCompile!U369)),ISNUMBER(FIND("3F",ScheduleCompile!U369)),ISNUMBER(FIND("6F",ScheduleCompile!U369)),ISNUMBER(FIND("7F",ScheduleCompile!U369)),ISNUMBER(FIND("9F",ScheduleCompile!U369)),ISNUMBER(FIND("4F",ScheduleCompile!U369))),VALUE(LEFT(ScheduleCompile!U369,FIND("F",ScheduleCompile!U369)-1)),ScheduleCompile!U369)))))))</f>
        <v>0.9</v>
      </c>
      <c r="AA376" s="1">
        <f>IF(AND(ISERROR(IF(ScheduleCompile!V369="Off",0,IF(ScheduleCompile!V369="On",1,IF(ISNUMBER(ScheduleCompile!V369),ScheduleCompile!V369/1,IF(ISTEXT(ScheduleCompile!V369),IF(OR(ISNUMBER(FIND("5F",ScheduleCompile!V369)),ISNUMBER(FIND("0F",ScheduleCompile!V369)),ISNUMBER(FIND("8F",ScheduleCompile!V369)),ISNUMBER(FIND("1F",ScheduleCompile!V369)),ISNUMBER(FIND("2F",ScheduleCompile!V369)),ISNUMBER(FIND("3F",ScheduleCompile!V369)),ISNUMBER(FIND("6F",ScheduleCompile!V369)),ISNUMBER(FIND("7F",ScheduleCompile!V369)),ISNUMBER(FIND("9F",ScheduleCompile!V369)),ISNUMBER(FIND("4F",ScheduleCompile!V369))),VALUE(LEFT(ScheduleCompile!V369,FIND("F",ScheduleCompile!V369)-1)),ScheduleCompile!V369)))))),ISTEXT(ScheduleCompile!#REF!)),"ENDTABLE",IF(ISERROR(IF(ScheduleCompile!V369="Off",0,IF(ScheduleCompile!V369="On",1,IF(ISNUMBER(ScheduleCompile!V369),ScheduleCompile!V369/1,IF(ISTEXT(ScheduleCompile!V369),IF(OR(ISNUMBER(FIND("5F",ScheduleCompile!V369)),ISNUMBER(FIND("0F",ScheduleCompile!V369)),ISNUMBER(FIND("8F",ScheduleCompile!V369)),ISNUMBER(FIND("1F",ScheduleCompile!V369)),ISNUMBER(FIND("2F",ScheduleCompile!V369)),ISNUMBER(FIND("3F",ScheduleCompile!V369)),ISNUMBER(FIND("6F",ScheduleCompile!V369)),ISNUMBER(FIND("7F",ScheduleCompile!V369)),ISNUMBER(FIND("9F",ScheduleCompile!V369)),ISNUMBER(FIND("4F",ScheduleCompile!V369))),VALUE(LEFT(ScheduleCompile!V369,FIND("F",ScheduleCompile!V369)-1)),ScheduleCompile!V369)))))),"",IF(ScheduleCompile!V369="Off",0,IF(ScheduleCompile!V369="On",1,IF(ISNUMBER(ScheduleCompile!V369),ScheduleCompile!V369/1,IF(ISTEXT(ScheduleCompile!V369),IF(OR(ISNUMBER(FIND("5F",ScheduleCompile!V369)),ISNUMBER(FIND("0F",ScheduleCompile!V369)),ISNUMBER(FIND("8F",ScheduleCompile!V369)),ISNUMBER(FIND("1F",ScheduleCompile!V369)),ISNUMBER(FIND("2F",ScheduleCompile!V369)),ISNUMBER(FIND("3F",ScheduleCompile!V369)),ISNUMBER(FIND("6F",ScheduleCompile!V369)),ISNUMBER(FIND("7F",ScheduleCompile!V369)),ISNUMBER(FIND("9F",ScheduleCompile!V369)),ISNUMBER(FIND("4F",ScheduleCompile!V369))),VALUE(LEFT(ScheduleCompile!V369,FIND("F",ScheduleCompile!V369)-1)),ScheduleCompile!V369)))))))</f>
        <v>0.7</v>
      </c>
      <c r="AB376" s="1">
        <f>IF(AND(ISERROR(IF(ScheduleCompile!W369="Off",0,IF(ScheduleCompile!W369="On",1,IF(ISNUMBER(ScheduleCompile!W369),ScheduleCompile!W369/1,IF(ISTEXT(ScheduleCompile!W369),IF(OR(ISNUMBER(FIND("5F",ScheduleCompile!W369)),ISNUMBER(FIND("0F",ScheduleCompile!W369)),ISNUMBER(FIND("8F",ScheduleCompile!W369)),ISNUMBER(FIND("1F",ScheduleCompile!W369)),ISNUMBER(FIND("2F",ScheduleCompile!W369)),ISNUMBER(FIND("3F",ScheduleCompile!W369)),ISNUMBER(FIND("6F",ScheduleCompile!W369)),ISNUMBER(FIND("7F",ScheduleCompile!W369)),ISNUMBER(FIND("9F",ScheduleCompile!W369)),ISNUMBER(FIND("4F",ScheduleCompile!W369))),VALUE(LEFT(ScheduleCompile!W369,FIND("F",ScheduleCompile!W369)-1)),ScheduleCompile!W369)))))),ISTEXT(ScheduleCompile!#REF!)),"ENDTABLE",IF(ISERROR(IF(ScheduleCompile!W369="Off",0,IF(ScheduleCompile!W369="On",1,IF(ISNUMBER(ScheduleCompile!W369),ScheduleCompile!W369/1,IF(ISTEXT(ScheduleCompile!W369),IF(OR(ISNUMBER(FIND("5F",ScheduleCompile!W369)),ISNUMBER(FIND("0F",ScheduleCompile!W369)),ISNUMBER(FIND("8F",ScheduleCompile!W369)),ISNUMBER(FIND("1F",ScheduleCompile!W369)),ISNUMBER(FIND("2F",ScheduleCompile!W369)),ISNUMBER(FIND("3F",ScheduleCompile!W369)),ISNUMBER(FIND("6F",ScheduleCompile!W369)),ISNUMBER(FIND("7F",ScheduleCompile!W369)),ISNUMBER(FIND("9F",ScheduleCompile!W369)),ISNUMBER(FIND("4F",ScheduleCompile!W369))),VALUE(LEFT(ScheduleCompile!W369,FIND("F",ScheduleCompile!W369)-1)),ScheduleCompile!W369)))))),"",IF(ScheduleCompile!W369="Off",0,IF(ScheduleCompile!W369="On",1,IF(ISNUMBER(ScheduleCompile!W369),ScheduleCompile!W369/1,IF(ISTEXT(ScheduleCompile!W369),IF(OR(ISNUMBER(FIND("5F",ScheduleCompile!W369)),ISNUMBER(FIND("0F",ScheduleCompile!W369)),ISNUMBER(FIND("8F",ScheduleCompile!W369)),ISNUMBER(FIND("1F",ScheduleCompile!W369)),ISNUMBER(FIND("2F",ScheduleCompile!W369)),ISNUMBER(FIND("3F",ScheduleCompile!W369)),ISNUMBER(FIND("6F",ScheduleCompile!W369)),ISNUMBER(FIND("7F",ScheduleCompile!W369)),ISNUMBER(FIND("9F",ScheduleCompile!W369)),ISNUMBER(FIND("4F",ScheduleCompile!W369))),VALUE(LEFT(ScheduleCompile!W369,FIND("F",ScheduleCompile!W369)-1)),ScheduleCompile!W369)))))))</f>
        <v>0.65</v>
      </c>
      <c r="AC376" s="1">
        <f>IF(AND(ISERROR(IF(ScheduleCompile!X369="Off",0,IF(ScheduleCompile!X369="On",1,IF(ISNUMBER(ScheduleCompile!X369),ScheduleCompile!X369/1,IF(ISTEXT(ScheduleCompile!X369),IF(OR(ISNUMBER(FIND("5F",ScheduleCompile!X369)),ISNUMBER(FIND("0F",ScheduleCompile!X369)),ISNUMBER(FIND("8F",ScheduleCompile!X369)),ISNUMBER(FIND("1F",ScheduleCompile!X369)),ISNUMBER(FIND("2F",ScheduleCompile!X369)),ISNUMBER(FIND("3F",ScheduleCompile!X369)),ISNUMBER(FIND("6F",ScheduleCompile!X369)),ISNUMBER(FIND("7F",ScheduleCompile!X369)),ISNUMBER(FIND("9F",ScheduleCompile!X369)),ISNUMBER(FIND("4F",ScheduleCompile!X369))),VALUE(LEFT(ScheduleCompile!X369,FIND("F",ScheduleCompile!X369)-1)),ScheduleCompile!X369)))))),ISTEXT(ScheduleCompile!#REF!)),"ENDTABLE",IF(ISERROR(IF(ScheduleCompile!X369="Off",0,IF(ScheduleCompile!X369="On",1,IF(ISNUMBER(ScheduleCompile!X369),ScheduleCompile!X369/1,IF(ISTEXT(ScheduleCompile!X369),IF(OR(ISNUMBER(FIND("5F",ScheduleCompile!X369)),ISNUMBER(FIND("0F",ScheduleCompile!X369)),ISNUMBER(FIND("8F",ScheduleCompile!X369)),ISNUMBER(FIND("1F",ScheduleCompile!X369)),ISNUMBER(FIND("2F",ScheduleCompile!X369)),ISNUMBER(FIND("3F",ScheduleCompile!X369)),ISNUMBER(FIND("6F",ScheduleCompile!X369)),ISNUMBER(FIND("7F",ScheduleCompile!X369)),ISNUMBER(FIND("9F",ScheduleCompile!X369)),ISNUMBER(FIND("4F",ScheduleCompile!X369))),VALUE(LEFT(ScheduleCompile!X369,FIND("F",ScheduleCompile!X369)-1)),ScheduleCompile!X369)))))),"",IF(ScheduleCompile!X369="Off",0,IF(ScheduleCompile!X369="On",1,IF(ISNUMBER(ScheduleCompile!X369),ScheduleCompile!X369/1,IF(ISTEXT(ScheduleCompile!X369),IF(OR(ISNUMBER(FIND("5F",ScheduleCompile!X369)),ISNUMBER(FIND("0F",ScheduleCompile!X369)),ISNUMBER(FIND("8F",ScheduleCompile!X369)),ISNUMBER(FIND("1F",ScheduleCompile!X369)),ISNUMBER(FIND("2F",ScheduleCompile!X369)),ISNUMBER(FIND("3F",ScheduleCompile!X369)),ISNUMBER(FIND("6F",ScheduleCompile!X369)),ISNUMBER(FIND("7F",ScheduleCompile!X369)),ISNUMBER(FIND("9F",ScheduleCompile!X369)),ISNUMBER(FIND("4F",ScheduleCompile!X369))),VALUE(LEFT(ScheduleCompile!X369,FIND("F",ScheduleCompile!X369)-1)),ScheduleCompile!X369)))))))</f>
        <v>0.55000000000000004</v>
      </c>
      <c r="AD376" s="1">
        <f>IF(AND(ISERROR(IF(ScheduleCompile!Y369="Off",0,IF(ScheduleCompile!Y369="On",1,IF(ISNUMBER(ScheduleCompile!Y369),ScheduleCompile!Y369/1,IF(ISTEXT(ScheduleCompile!Y369),IF(OR(ISNUMBER(FIND("5F",ScheduleCompile!Y369)),ISNUMBER(FIND("0F",ScheduleCompile!Y369)),ISNUMBER(FIND("8F",ScheduleCompile!Y369)),ISNUMBER(FIND("1F",ScheduleCompile!Y369)),ISNUMBER(FIND("2F",ScheduleCompile!Y369)),ISNUMBER(FIND("3F",ScheduleCompile!Y369)),ISNUMBER(FIND("6F",ScheduleCompile!Y369)),ISNUMBER(FIND("7F",ScheduleCompile!Y369)),ISNUMBER(FIND("9F",ScheduleCompile!Y369)),ISNUMBER(FIND("4F",ScheduleCompile!Y369))),VALUE(LEFT(ScheduleCompile!Y369,FIND("F",ScheduleCompile!Y369)-1)),ScheduleCompile!Y369)))))),ISTEXT(ScheduleCompile!#REF!)),"ENDTABLE",IF(ISERROR(IF(ScheduleCompile!Y369="Off",0,IF(ScheduleCompile!Y369="On",1,IF(ISNUMBER(ScheduleCompile!Y369),ScheduleCompile!Y369/1,IF(ISTEXT(ScheduleCompile!Y369),IF(OR(ISNUMBER(FIND("5F",ScheduleCompile!Y369)),ISNUMBER(FIND("0F",ScheduleCompile!Y369)),ISNUMBER(FIND("8F",ScheduleCompile!Y369)),ISNUMBER(FIND("1F",ScheduleCompile!Y369)),ISNUMBER(FIND("2F",ScheduleCompile!Y369)),ISNUMBER(FIND("3F",ScheduleCompile!Y369)),ISNUMBER(FIND("6F",ScheduleCompile!Y369)),ISNUMBER(FIND("7F",ScheduleCompile!Y369)),ISNUMBER(FIND("9F",ScheduleCompile!Y369)),ISNUMBER(FIND("4F",ScheduleCompile!Y369))),VALUE(LEFT(ScheduleCompile!Y369,FIND("F",ScheduleCompile!Y369)-1)),ScheduleCompile!Y369)))))),"",IF(ScheduleCompile!Y369="Off",0,IF(ScheduleCompile!Y369="On",1,IF(ISNUMBER(ScheduleCompile!Y369),ScheduleCompile!Y369/1,IF(ISTEXT(ScheduleCompile!Y369),IF(OR(ISNUMBER(FIND("5F",ScheduleCompile!Y369)),ISNUMBER(FIND("0F",ScheduleCompile!Y369)),ISNUMBER(FIND("8F",ScheduleCompile!Y369)),ISNUMBER(FIND("1F",ScheduleCompile!Y369)),ISNUMBER(FIND("2F",ScheduleCompile!Y369)),ISNUMBER(FIND("3F",ScheduleCompile!Y369)),ISNUMBER(FIND("6F",ScheduleCompile!Y369)),ISNUMBER(FIND("7F",ScheduleCompile!Y369)),ISNUMBER(FIND("9F",ScheduleCompile!Y369)),ISNUMBER(FIND("4F",ScheduleCompile!Y369))),VALUE(LEFT(ScheduleCompile!Y369,FIND("F",ScheduleCompile!Y369)-1)),ScheduleCompile!Y369)))))))</f>
        <v>0.35</v>
      </c>
    </row>
    <row r="377" spans="1:30" x14ac:dyDescent="0.25">
      <c r="A377" t="str">
        <f t="shared" si="23"/>
        <v>SchDay "RestaurantOccupancySun"  Type = "Fraction" Hr = (0.2, 0.2, 0.05, 0, 0, 0, 0, 0, 0, 0, 0.1, 0.2, 0.25, 0.25, 0.15, 0.2, 0.25, 0.35, 0.55, 0.65, 0.7, 0.35, 0.2, 0.2) ..</v>
      </c>
      <c r="B377" s="1" t="s">
        <v>623</v>
      </c>
      <c r="C377" t="str">
        <f t="shared" si="24"/>
        <v xml:space="preserve">SchDay "RestaurantOccupancySun"  Type = "Fraction" Hr = </v>
      </c>
      <c r="D377" t="str">
        <f t="shared" si="25"/>
        <v>(0.2, 0.2, 0.05, 0, 0, 0, 0, 0, 0, 0, 0.1, 0.2, 0.25, 0.25, 0.15, 0.2, 0.25, 0.35, 0.55, 0.65, 0.7, 0.35, 0.2, 0.2) ..</v>
      </c>
      <c r="E377" s="30" t="str">
        <f>ScheduleCompile!A370</f>
        <v>RestaurantOccupancySun</v>
      </c>
      <c r="F377" t="str">
        <f t="shared" si="26"/>
        <v>Fraction</v>
      </c>
      <c r="G377" s="1">
        <f>IF(AND(ISERROR(IF(ScheduleCompile!B370="Off",0,IF(ScheduleCompile!B370="On",1,IF(ISNUMBER(ScheduleCompile!B370),ScheduleCompile!B370/1,IF(ISTEXT(ScheduleCompile!B370),IF(OR(ISNUMBER(FIND("5F",ScheduleCompile!B370)),ISNUMBER(FIND("0F",ScheduleCompile!B370)),ISNUMBER(FIND("8F",ScheduleCompile!B370)),ISNUMBER(FIND("1F",ScheduleCompile!B370)),ISNUMBER(FIND("2F",ScheduleCompile!B370)),ISNUMBER(FIND("3F",ScheduleCompile!B370)),ISNUMBER(FIND("6F",ScheduleCompile!B370)),ISNUMBER(FIND("7F",ScheduleCompile!B370)),ISNUMBER(FIND("9F",ScheduleCompile!B370)),ISNUMBER(FIND("4F",ScheduleCompile!B370))),VALUE(LEFT(ScheduleCompile!B370,FIND("F",ScheduleCompile!B370)-1)),ScheduleCompile!B370)))))),ISTEXT(ScheduleCompile!#REF!)),"ENDTABLE",IF(ISERROR(IF(ScheduleCompile!B370="Off",0,IF(ScheduleCompile!B370="On",1,IF(ISNUMBER(ScheduleCompile!B370),ScheduleCompile!B370/1,IF(ISTEXT(ScheduleCompile!B370),IF(OR(ISNUMBER(FIND("5F",ScheduleCompile!B370)),ISNUMBER(FIND("0F",ScheduleCompile!B370)),ISNUMBER(FIND("8F",ScheduleCompile!B370)),ISNUMBER(FIND("1F",ScheduleCompile!B370)),ISNUMBER(FIND("2F",ScheduleCompile!B370)),ISNUMBER(FIND("3F",ScheduleCompile!B370)),ISNUMBER(FIND("6F",ScheduleCompile!B370)),ISNUMBER(FIND("7F",ScheduleCompile!B370)),ISNUMBER(FIND("9F",ScheduleCompile!B370)),ISNUMBER(FIND("4F",ScheduleCompile!B370))),VALUE(LEFT(ScheduleCompile!B370,FIND("F",ScheduleCompile!B370)-1)),ScheduleCompile!B370)))))),"",IF(ScheduleCompile!B370="Off",0,IF(ScheduleCompile!B370="On",1,IF(ISNUMBER(ScheduleCompile!B370),ScheduleCompile!B370/1,IF(ISTEXT(ScheduleCompile!B370),IF(OR(ISNUMBER(FIND("5F",ScheduleCompile!B370)),ISNUMBER(FIND("0F",ScheduleCompile!B370)),ISNUMBER(FIND("8F",ScheduleCompile!B370)),ISNUMBER(FIND("1F",ScheduleCompile!B370)),ISNUMBER(FIND("2F",ScheduleCompile!B370)),ISNUMBER(FIND("3F",ScheduleCompile!B370)),ISNUMBER(FIND("6F",ScheduleCompile!B370)),ISNUMBER(FIND("7F",ScheduleCompile!B370)),ISNUMBER(FIND("9F",ScheduleCompile!B370)),ISNUMBER(FIND("4F",ScheduleCompile!B370))),VALUE(LEFT(ScheduleCompile!B370,FIND("F",ScheduleCompile!B370)-1)),ScheduleCompile!B370)))))))</f>
        <v>0.2</v>
      </c>
      <c r="H377" s="1">
        <f>IF(AND(ISERROR(IF(ScheduleCompile!C370="Off",0,IF(ScheduleCompile!C370="On",1,IF(ISNUMBER(ScheduleCompile!C370),ScheduleCompile!C370/1,IF(ISTEXT(ScheduleCompile!C370),IF(OR(ISNUMBER(FIND("5F",ScheduleCompile!C370)),ISNUMBER(FIND("0F",ScheduleCompile!C370)),ISNUMBER(FIND("8F",ScheduleCompile!C370)),ISNUMBER(FIND("1F",ScheduleCompile!C370)),ISNUMBER(FIND("2F",ScheduleCompile!C370)),ISNUMBER(FIND("3F",ScheduleCompile!C370)),ISNUMBER(FIND("6F",ScheduleCompile!C370)),ISNUMBER(FIND("7F",ScheduleCompile!C370)),ISNUMBER(FIND("9F",ScheduleCompile!C370)),ISNUMBER(FIND("4F",ScheduleCompile!C370))),VALUE(LEFT(ScheduleCompile!C370,FIND("F",ScheduleCompile!C370)-1)),ScheduleCompile!C370)))))),ISTEXT(ScheduleCompile!#REF!)),"ENDTABLE",IF(ISERROR(IF(ScheduleCompile!C370="Off",0,IF(ScheduleCompile!C370="On",1,IF(ISNUMBER(ScheduleCompile!C370),ScheduleCompile!C370/1,IF(ISTEXT(ScheduleCompile!C370),IF(OR(ISNUMBER(FIND("5F",ScheduleCompile!C370)),ISNUMBER(FIND("0F",ScheduleCompile!C370)),ISNUMBER(FIND("8F",ScheduleCompile!C370)),ISNUMBER(FIND("1F",ScheduleCompile!C370)),ISNUMBER(FIND("2F",ScheduleCompile!C370)),ISNUMBER(FIND("3F",ScheduleCompile!C370)),ISNUMBER(FIND("6F",ScheduleCompile!C370)),ISNUMBER(FIND("7F",ScheduleCompile!C370)),ISNUMBER(FIND("9F",ScheduleCompile!C370)),ISNUMBER(FIND("4F",ScheduleCompile!C370))),VALUE(LEFT(ScheduleCompile!C370,FIND("F",ScheduleCompile!C370)-1)),ScheduleCompile!C370)))))),"",IF(ScheduleCompile!C370="Off",0,IF(ScheduleCompile!C370="On",1,IF(ISNUMBER(ScheduleCompile!C370),ScheduleCompile!C370/1,IF(ISTEXT(ScheduleCompile!C370),IF(OR(ISNUMBER(FIND("5F",ScheduleCompile!C370)),ISNUMBER(FIND("0F",ScheduleCompile!C370)),ISNUMBER(FIND("8F",ScheduleCompile!C370)),ISNUMBER(FIND("1F",ScheduleCompile!C370)),ISNUMBER(FIND("2F",ScheduleCompile!C370)),ISNUMBER(FIND("3F",ScheduleCompile!C370)),ISNUMBER(FIND("6F",ScheduleCompile!C370)),ISNUMBER(FIND("7F",ScheduleCompile!C370)),ISNUMBER(FIND("9F",ScheduleCompile!C370)),ISNUMBER(FIND("4F",ScheduleCompile!C370))),VALUE(LEFT(ScheduleCompile!C370,FIND("F",ScheduleCompile!C370)-1)),ScheduleCompile!C370)))))))</f>
        <v>0.2</v>
      </c>
      <c r="I377" s="1">
        <f>IF(AND(ISERROR(IF(ScheduleCompile!D370="Off",0,IF(ScheduleCompile!D370="On",1,IF(ISNUMBER(ScheduleCompile!D370),ScheduleCompile!D370/1,IF(ISTEXT(ScheduleCompile!D370),IF(OR(ISNUMBER(FIND("5F",ScheduleCompile!D370)),ISNUMBER(FIND("0F",ScheduleCompile!D370)),ISNUMBER(FIND("8F",ScheduleCompile!D370)),ISNUMBER(FIND("1F",ScheduleCompile!D370)),ISNUMBER(FIND("2F",ScheduleCompile!D370)),ISNUMBER(FIND("3F",ScheduleCompile!D370)),ISNUMBER(FIND("6F",ScheduleCompile!D370)),ISNUMBER(FIND("7F",ScheduleCompile!D370)),ISNUMBER(FIND("9F",ScheduleCompile!D370)),ISNUMBER(FIND("4F",ScheduleCompile!D370))),VALUE(LEFT(ScheduleCompile!D370,FIND("F",ScheduleCompile!D370)-1)),ScheduleCompile!D370)))))),ISTEXT(ScheduleCompile!#REF!)),"ENDTABLE",IF(ISERROR(IF(ScheduleCompile!D370="Off",0,IF(ScheduleCompile!D370="On",1,IF(ISNUMBER(ScheduleCompile!D370),ScheduleCompile!D370/1,IF(ISTEXT(ScheduleCompile!D370),IF(OR(ISNUMBER(FIND("5F",ScheduleCompile!D370)),ISNUMBER(FIND("0F",ScheduleCompile!D370)),ISNUMBER(FIND("8F",ScheduleCompile!D370)),ISNUMBER(FIND("1F",ScheduleCompile!D370)),ISNUMBER(FIND("2F",ScheduleCompile!D370)),ISNUMBER(FIND("3F",ScheduleCompile!D370)),ISNUMBER(FIND("6F",ScheduleCompile!D370)),ISNUMBER(FIND("7F",ScheduleCompile!D370)),ISNUMBER(FIND("9F",ScheduleCompile!D370)),ISNUMBER(FIND("4F",ScheduleCompile!D370))),VALUE(LEFT(ScheduleCompile!D370,FIND("F",ScheduleCompile!D370)-1)),ScheduleCompile!D370)))))),"",IF(ScheduleCompile!D370="Off",0,IF(ScheduleCompile!D370="On",1,IF(ISNUMBER(ScheduleCompile!D370),ScheduleCompile!D370/1,IF(ISTEXT(ScheduleCompile!D370),IF(OR(ISNUMBER(FIND("5F",ScheduleCompile!D370)),ISNUMBER(FIND("0F",ScheduleCompile!D370)),ISNUMBER(FIND("8F",ScheduleCompile!D370)),ISNUMBER(FIND("1F",ScheduleCompile!D370)),ISNUMBER(FIND("2F",ScheduleCompile!D370)),ISNUMBER(FIND("3F",ScheduleCompile!D370)),ISNUMBER(FIND("6F",ScheduleCompile!D370)),ISNUMBER(FIND("7F",ScheduleCompile!D370)),ISNUMBER(FIND("9F",ScheduleCompile!D370)),ISNUMBER(FIND("4F",ScheduleCompile!D370))),VALUE(LEFT(ScheduleCompile!D370,FIND("F",ScheduleCompile!D370)-1)),ScheduleCompile!D370)))))))</f>
        <v>0.05</v>
      </c>
      <c r="J377" s="1">
        <f>IF(AND(ISERROR(IF(ScheduleCompile!E370="Off",0,IF(ScheduleCompile!E370="On",1,IF(ISNUMBER(ScheduleCompile!E370),ScheduleCompile!E370/1,IF(ISTEXT(ScheduleCompile!E370),IF(OR(ISNUMBER(FIND("5F",ScheduleCompile!E370)),ISNUMBER(FIND("0F",ScheduleCompile!E370)),ISNUMBER(FIND("8F",ScheduleCompile!E370)),ISNUMBER(FIND("1F",ScheduleCompile!E370)),ISNUMBER(FIND("2F",ScheduleCompile!E370)),ISNUMBER(FIND("3F",ScheduleCompile!E370)),ISNUMBER(FIND("6F",ScheduleCompile!E370)),ISNUMBER(FIND("7F",ScheduleCompile!E370)),ISNUMBER(FIND("9F",ScheduleCompile!E370)),ISNUMBER(FIND("4F",ScheduleCompile!E370))),VALUE(LEFT(ScheduleCompile!E370,FIND("F",ScheduleCompile!E370)-1)),ScheduleCompile!E370)))))),ISTEXT(ScheduleCompile!#REF!)),"ENDTABLE",IF(ISERROR(IF(ScheduleCompile!E370="Off",0,IF(ScheduleCompile!E370="On",1,IF(ISNUMBER(ScheduleCompile!E370),ScheduleCompile!E370/1,IF(ISTEXT(ScheduleCompile!E370),IF(OR(ISNUMBER(FIND("5F",ScheduleCompile!E370)),ISNUMBER(FIND("0F",ScheduleCompile!E370)),ISNUMBER(FIND("8F",ScheduleCompile!E370)),ISNUMBER(FIND("1F",ScheduleCompile!E370)),ISNUMBER(FIND("2F",ScheduleCompile!E370)),ISNUMBER(FIND("3F",ScheduleCompile!E370)),ISNUMBER(FIND("6F",ScheduleCompile!E370)),ISNUMBER(FIND("7F",ScheduleCompile!E370)),ISNUMBER(FIND("9F",ScheduleCompile!E370)),ISNUMBER(FIND("4F",ScheduleCompile!E370))),VALUE(LEFT(ScheduleCompile!E370,FIND("F",ScheduleCompile!E370)-1)),ScheduleCompile!E370)))))),"",IF(ScheduleCompile!E370="Off",0,IF(ScheduleCompile!E370="On",1,IF(ISNUMBER(ScheduleCompile!E370),ScheduleCompile!E370/1,IF(ISTEXT(ScheduleCompile!E370),IF(OR(ISNUMBER(FIND("5F",ScheduleCompile!E370)),ISNUMBER(FIND("0F",ScheduleCompile!E370)),ISNUMBER(FIND("8F",ScheduleCompile!E370)),ISNUMBER(FIND("1F",ScheduleCompile!E370)),ISNUMBER(FIND("2F",ScheduleCompile!E370)),ISNUMBER(FIND("3F",ScheduleCompile!E370)),ISNUMBER(FIND("6F",ScheduleCompile!E370)),ISNUMBER(FIND("7F",ScheduleCompile!E370)),ISNUMBER(FIND("9F",ScheduleCompile!E370)),ISNUMBER(FIND("4F",ScheduleCompile!E370))),VALUE(LEFT(ScheduleCompile!E370,FIND("F",ScheduleCompile!E370)-1)),ScheduleCompile!E370)))))))</f>
        <v>0</v>
      </c>
      <c r="K377" s="1">
        <f>IF(AND(ISERROR(IF(ScheduleCompile!F370="Off",0,IF(ScheduleCompile!F370="On",1,IF(ISNUMBER(ScheduleCompile!F370),ScheduleCompile!F370/1,IF(ISTEXT(ScheduleCompile!F370),IF(OR(ISNUMBER(FIND("5F",ScheduleCompile!F370)),ISNUMBER(FIND("0F",ScheduleCompile!F370)),ISNUMBER(FIND("8F",ScheduleCompile!F370)),ISNUMBER(FIND("1F",ScheduleCompile!F370)),ISNUMBER(FIND("2F",ScheduleCompile!F370)),ISNUMBER(FIND("3F",ScheduleCompile!F370)),ISNUMBER(FIND("6F",ScheduleCompile!F370)),ISNUMBER(FIND("7F",ScheduleCompile!F370)),ISNUMBER(FIND("9F",ScheduleCompile!F370)),ISNUMBER(FIND("4F",ScheduleCompile!F370))),VALUE(LEFT(ScheduleCompile!F370,FIND("F",ScheduleCompile!F370)-1)),ScheduleCompile!F370)))))),ISTEXT(ScheduleCompile!#REF!)),"ENDTABLE",IF(ISERROR(IF(ScheduleCompile!F370="Off",0,IF(ScheduleCompile!F370="On",1,IF(ISNUMBER(ScheduleCompile!F370),ScheduleCompile!F370/1,IF(ISTEXT(ScheduleCompile!F370),IF(OR(ISNUMBER(FIND("5F",ScheduleCompile!F370)),ISNUMBER(FIND("0F",ScheduleCompile!F370)),ISNUMBER(FIND("8F",ScheduleCompile!F370)),ISNUMBER(FIND("1F",ScheduleCompile!F370)),ISNUMBER(FIND("2F",ScheduleCompile!F370)),ISNUMBER(FIND("3F",ScheduleCompile!F370)),ISNUMBER(FIND("6F",ScheduleCompile!F370)),ISNUMBER(FIND("7F",ScheduleCompile!F370)),ISNUMBER(FIND("9F",ScheduleCompile!F370)),ISNUMBER(FIND("4F",ScheduleCompile!F370))),VALUE(LEFT(ScheduleCompile!F370,FIND("F",ScheduleCompile!F370)-1)),ScheduleCompile!F370)))))),"",IF(ScheduleCompile!F370="Off",0,IF(ScheduleCompile!F370="On",1,IF(ISNUMBER(ScheduleCompile!F370),ScheduleCompile!F370/1,IF(ISTEXT(ScheduleCompile!F370),IF(OR(ISNUMBER(FIND("5F",ScheduleCompile!F370)),ISNUMBER(FIND("0F",ScheduleCompile!F370)),ISNUMBER(FIND("8F",ScheduleCompile!F370)),ISNUMBER(FIND("1F",ScheduleCompile!F370)),ISNUMBER(FIND("2F",ScheduleCompile!F370)),ISNUMBER(FIND("3F",ScheduleCompile!F370)),ISNUMBER(FIND("6F",ScheduleCompile!F370)),ISNUMBER(FIND("7F",ScheduleCompile!F370)),ISNUMBER(FIND("9F",ScheduleCompile!F370)),ISNUMBER(FIND("4F",ScheduleCompile!F370))),VALUE(LEFT(ScheduleCompile!F370,FIND("F",ScheduleCompile!F370)-1)),ScheduleCompile!F370)))))))</f>
        <v>0</v>
      </c>
      <c r="L377" s="1">
        <f>IF(AND(ISERROR(IF(ScheduleCompile!G370="Off",0,IF(ScheduleCompile!G370="On",1,IF(ISNUMBER(ScheduleCompile!G370),ScheduleCompile!G370/1,IF(ISTEXT(ScheduleCompile!G370),IF(OR(ISNUMBER(FIND("5F",ScheduleCompile!G370)),ISNUMBER(FIND("0F",ScheduleCompile!G370)),ISNUMBER(FIND("8F",ScheduleCompile!G370)),ISNUMBER(FIND("1F",ScheduleCompile!G370)),ISNUMBER(FIND("2F",ScheduleCompile!G370)),ISNUMBER(FIND("3F",ScheduleCompile!G370)),ISNUMBER(FIND("6F",ScheduleCompile!G370)),ISNUMBER(FIND("7F",ScheduleCompile!G370)),ISNUMBER(FIND("9F",ScheduleCompile!G370)),ISNUMBER(FIND("4F",ScheduleCompile!G370))),VALUE(LEFT(ScheduleCompile!G370,FIND("F",ScheduleCompile!G370)-1)),ScheduleCompile!G370)))))),ISTEXT(ScheduleCompile!#REF!)),"ENDTABLE",IF(ISERROR(IF(ScheduleCompile!G370="Off",0,IF(ScheduleCompile!G370="On",1,IF(ISNUMBER(ScheduleCompile!G370),ScheduleCompile!G370/1,IF(ISTEXT(ScheduleCompile!G370),IF(OR(ISNUMBER(FIND("5F",ScheduleCompile!G370)),ISNUMBER(FIND("0F",ScheduleCompile!G370)),ISNUMBER(FIND("8F",ScheduleCompile!G370)),ISNUMBER(FIND("1F",ScheduleCompile!G370)),ISNUMBER(FIND("2F",ScheduleCompile!G370)),ISNUMBER(FIND("3F",ScheduleCompile!G370)),ISNUMBER(FIND("6F",ScheduleCompile!G370)),ISNUMBER(FIND("7F",ScheduleCompile!G370)),ISNUMBER(FIND("9F",ScheduleCompile!G370)),ISNUMBER(FIND("4F",ScheduleCompile!G370))),VALUE(LEFT(ScheduleCompile!G370,FIND("F",ScheduleCompile!G370)-1)),ScheduleCompile!G370)))))),"",IF(ScheduleCompile!G370="Off",0,IF(ScheduleCompile!G370="On",1,IF(ISNUMBER(ScheduleCompile!G370),ScheduleCompile!G370/1,IF(ISTEXT(ScheduleCompile!G370),IF(OR(ISNUMBER(FIND("5F",ScheduleCompile!G370)),ISNUMBER(FIND("0F",ScheduleCompile!G370)),ISNUMBER(FIND("8F",ScheduleCompile!G370)),ISNUMBER(FIND("1F",ScheduleCompile!G370)),ISNUMBER(FIND("2F",ScheduleCompile!G370)),ISNUMBER(FIND("3F",ScheduleCompile!G370)),ISNUMBER(FIND("6F",ScheduleCompile!G370)),ISNUMBER(FIND("7F",ScheduleCompile!G370)),ISNUMBER(FIND("9F",ScheduleCompile!G370)),ISNUMBER(FIND("4F",ScheduleCompile!G370))),VALUE(LEFT(ScheduleCompile!G370,FIND("F",ScheduleCompile!G370)-1)),ScheduleCompile!G370)))))))</f>
        <v>0</v>
      </c>
      <c r="M377" s="1">
        <f>IF(AND(ISERROR(IF(ScheduleCompile!H370="Off",0,IF(ScheduleCompile!H370="On",1,IF(ISNUMBER(ScheduleCompile!H370),ScheduleCompile!H370/1,IF(ISTEXT(ScheduleCompile!H370),IF(OR(ISNUMBER(FIND("5F",ScheduleCompile!H370)),ISNUMBER(FIND("0F",ScheduleCompile!H370)),ISNUMBER(FIND("8F",ScheduleCompile!H370)),ISNUMBER(FIND("1F",ScheduleCompile!H370)),ISNUMBER(FIND("2F",ScheduleCompile!H370)),ISNUMBER(FIND("3F",ScheduleCompile!H370)),ISNUMBER(FIND("6F",ScheduleCompile!H370)),ISNUMBER(FIND("7F",ScheduleCompile!H370)),ISNUMBER(FIND("9F",ScheduleCompile!H370)),ISNUMBER(FIND("4F",ScheduleCompile!H370))),VALUE(LEFT(ScheduleCompile!H370,FIND("F",ScheduleCompile!H370)-1)),ScheduleCompile!H370)))))),ISTEXT(ScheduleCompile!#REF!)),"ENDTABLE",IF(ISERROR(IF(ScheduleCompile!H370="Off",0,IF(ScheduleCompile!H370="On",1,IF(ISNUMBER(ScheduleCompile!H370),ScheduleCompile!H370/1,IF(ISTEXT(ScheduleCompile!H370),IF(OR(ISNUMBER(FIND("5F",ScheduleCompile!H370)),ISNUMBER(FIND("0F",ScheduleCompile!H370)),ISNUMBER(FIND("8F",ScheduleCompile!H370)),ISNUMBER(FIND("1F",ScheduleCompile!H370)),ISNUMBER(FIND("2F",ScheduleCompile!H370)),ISNUMBER(FIND("3F",ScheduleCompile!H370)),ISNUMBER(FIND("6F",ScheduleCompile!H370)),ISNUMBER(FIND("7F",ScheduleCompile!H370)),ISNUMBER(FIND("9F",ScheduleCompile!H370)),ISNUMBER(FIND("4F",ScheduleCompile!H370))),VALUE(LEFT(ScheduleCompile!H370,FIND("F",ScheduleCompile!H370)-1)),ScheduleCompile!H370)))))),"",IF(ScheduleCompile!H370="Off",0,IF(ScheduleCompile!H370="On",1,IF(ISNUMBER(ScheduleCompile!H370),ScheduleCompile!H370/1,IF(ISTEXT(ScheduleCompile!H370),IF(OR(ISNUMBER(FIND("5F",ScheduleCompile!H370)),ISNUMBER(FIND("0F",ScheduleCompile!H370)),ISNUMBER(FIND("8F",ScheduleCompile!H370)),ISNUMBER(FIND("1F",ScheduleCompile!H370)),ISNUMBER(FIND("2F",ScheduleCompile!H370)),ISNUMBER(FIND("3F",ScheduleCompile!H370)),ISNUMBER(FIND("6F",ScheduleCompile!H370)),ISNUMBER(FIND("7F",ScheduleCompile!H370)),ISNUMBER(FIND("9F",ScheduleCompile!H370)),ISNUMBER(FIND("4F",ScheduleCompile!H370))),VALUE(LEFT(ScheduleCompile!H370,FIND("F",ScheduleCompile!H370)-1)),ScheduleCompile!H370)))))))</f>
        <v>0</v>
      </c>
      <c r="N377" s="1">
        <f>IF(AND(ISERROR(IF(ScheduleCompile!I370="Off",0,IF(ScheduleCompile!I370="On",1,IF(ISNUMBER(ScheduleCompile!I370),ScheduleCompile!I370/1,IF(ISTEXT(ScheduleCompile!I370),IF(OR(ISNUMBER(FIND("5F",ScheduleCompile!I370)),ISNUMBER(FIND("0F",ScheduleCompile!I370)),ISNUMBER(FIND("8F",ScheduleCompile!I370)),ISNUMBER(FIND("1F",ScheduleCompile!I370)),ISNUMBER(FIND("2F",ScheduleCompile!I370)),ISNUMBER(FIND("3F",ScheduleCompile!I370)),ISNUMBER(FIND("6F",ScheduleCompile!I370)),ISNUMBER(FIND("7F",ScheduleCompile!I370)),ISNUMBER(FIND("9F",ScheduleCompile!I370)),ISNUMBER(FIND("4F",ScheduleCompile!I370))),VALUE(LEFT(ScheduleCompile!I370,FIND("F",ScheduleCompile!I370)-1)),ScheduleCompile!I370)))))),ISTEXT(ScheduleCompile!#REF!)),"ENDTABLE",IF(ISERROR(IF(ScheduleCompile!I370="Off",0,IF(ScheduleCompile!I370="On",1,IF(ISNUMBER(ScheduleCompile!I370),ScheduleCompile!I370/1,IF(ISTEXT(ScheduleCompile!I370),IF(OR(ISNUMBER(FIND("5F",ScheduleCompile!I370)),ISNUMBER(FIND("0F",ScheduleCompile!I370)),ISNUMBER(FIND("8F",ScheduleCompile!I370)),ISNUMBER(FIND("1F",ScheduleCompile!I370)),ISNUMBER(FIND("2F",ScheduleCompile!I370)),ISNUMBER(FIND("3F",ScheduleCompile!I370)),ISNUMBER(FIND("6F",ScheduleCompile!I370)),ISNUMBER(FIND("7F",ScheduleCompile!I370)),ISNUMBER(FIND("9F",ScheduleCompile!I370)),ISNUMBER(FIND("4F",ScheduleCompile!I370))),VALUE(LEFT(ScheduleCompile!I370,FIND("F",ScheduleCompile!I370)-1)),ScheduleCompile!I370)))))),"",IF(ScheduleCompile!I370="Off",0,IF(ScheduleCompile!I370="On",1,IF(ISNUMBER(ScheduleCompile!I370),ScheduleCompile!I370/1,IF(ISTEXT(ScheduleCompile!I370),IF(OR(ISNUMBER(FIND("5F",ScheduleCompile!I370)),ISNUMBER(FIND("0F",ScheduleCompile!I370)),ISNUMBER(FIND("8F",ScheduleCompile!I370)),ISNUMBER(FIND("1F",ScheduleCompile!I370)),ISNUMBER(FIND("2F",ScheduleCompile!I370)),ISNUMBER(FIND("3F",ScheduleCompile!I370)),ISNUMBER(FIND("6F",ScheduleCompile!I370)),ISNUMBER(FIND("7F",ScheduleCompile!I370)),ISNUMBER(FIND("9F",ScheduleCompile!I370)),ISNUMBER(FIND("4F",ScheduleCompile!I370))),VALUE(LEFT(ScheduleCompile!I370,FIND("F",ScheduleCompile!I370)-1)),ScheduleCompile!I370)))))))</f>
        <v>0</v>
      </c>
      <c r="O377" s="1">
        <f>IF(AND(ISERROR(IF(ScheduleCompile!J370="Off",0,IF(ScheduleCompile!J370="On",1,IF(ISNUMBER(ScheduleCompile!J370),ScheduleCompile!J370/1,IF(ISTEXT(ScheduleCompile!J370),IF(OR(ISNUMBER(FIND("5F",ScheduleCompile!J370)),ISNUMBER(FIND("0F",ScheduleCompile!J370)),ISNUMBER(FIND("8F",ScheduleCompile!J370)),ISNUMBER(FIND("1F",ScheduleCompile!J370)),ISNUMBER(FIND("2F",ScheduleCompile!J370)),ISNUMBER(FIND("3F",ScheduleCompile!J370)),ISNUMBER(FIND("6F",ScheduleCompile!J370)),ISNUMBER(FIND("7F",ScheduleCompile!J370)),ISNUMBER(FIND("9F",ScheduleCompile!J370)),ISNUMBER(FIND("4F",ScheduleCompile!J370))),VALUE(LEFT(ScheduleCompile!J370,FIND("F",ScheduleCompile!J370)-1)),ScheduleCompile!J370)))))),ISTEXT(ScheduleCompile!#REF!)),"ENDTABLE",IF(ISERROR(IF(ScheduleCompile!J370="Off",0,IF(ScheduleCompile!J370="On",1,IF(ISNUMBER(ScheduleCompile!J370),ScheduleCompile!J370/1,IF(ISTEXT(ScheduleCompile!J370),IF(OR(ISNUMBER(FIND("5F",ScheduleCompile!J370)),ISNUMBER(FIND("0F",ScheduleCompile!J370)),ISNUMBER(FIND("8F",ScheduleCompile!J370)),ISNUMBER(FIND("1F",ScheduleCompile!J370)),ISNUMBER(FIND("2F",ScheduleCompile!J370)),ISNUMBER(FIND("3F",ScheduleCompile!J370)),ISNUMBER(FIND("6F",ScheduleCompile!J370)),ISNUMBER(FIND("7F",ScheduleCompile!J370)),ISNUMBER(FIND("9F",ScheduleCompile!J370)),ISNUMBER(FIND("4F",ScheduleCompile!J370))),VALUE(LEFT(ScheduleCompile!J370,FIND("F",ScheduleCompile!J370)-1)),ScheduleCompile!J370)))))),"",IF(ScheduleCompile!J370="Off",0,IF(ScheduleCompile!J370="On",1,IF(ISNUMBER(ScheduleCompile!J370),ScheduleCompile!J370/1,IF(ISTEXT(ScheduleCompile!J370),IF(OR(ISNUMBER(FIND("5F",ScheduleCompile!J370)),ISNUMBER(FIND("0F",ScheduleCompile!J370)),ISNUMBER(FIND("8F",ScheduleCompile!J370)),ISNUMBER(FIND("1F",ScheduleCompile!J370)),ISNUMBER(FIND("2F",ScheduleCompile!J370)),ISNUMBER(FIND("3F",ScheduleCompile!J370)),ISNUMBER(FIND("6F",ScheduleCompile!J370)),ISNUMBER(FIND("7F",ScheduleCompile!J370)),ISNUMBER(FIND("9F",ScheduleCompile!J370)),ISNUMBER(FIND("4F",ScheduleCompile!J370))),VALUE(LEFT(ScheduleCompile!J370,FIND("F",ScheduleCompile!J370)-1)),ScheduleCompile!J370)))))))</f>
        <v>0</v>
      </c>
      <c r="P377" s="1">
        <f>IF(AND(ISERROR(IF(ScheduleCompile!K370="Off",0,IF(ScheduleCompile!K370="On",1,IF(ISNUMBER(ScheduleCompile!K370),ScheduleCompile!K370/1,IF(ISTEXT(ScheduleCompile!K370),IF(OR(ISNUMBER(FIND("5F",ScheduleCompile!K370)),ISNUMBER(FIND("0F",ScheduleCompile!K370)),ISNUMBER(FIND("8F",ScheduleCompile!K370)),ISNUMBER(FIND("1F",ScheduleCompile!K370)),ISNUMBER(FIND("2F",ScheduleCompile!K370)),ISNUMBER(FIND("3F",ScheduleCompile!K370)),ISNUMBER(FIND("6F",ScheduleCompile!K370)),ISNUMBER(FIND("7F",ScheduleCompile!K370)),ISNUMBER(FIND("9F",ScheduleCompile!K370)),ISNUMBER(FIND("4F",ScheduleCompile!K370))),VALUE(LEFT(ScheduleCompile!K370,FIND("F",ScheduleCompile!K370)-1)),ScheduleCompile!K370)))))),ISTEXT(ScheduleCompile!#REF!)),"ENDTABLE",IF(ISERROR(IF(ScheduleCompile!K370="Off",0,IF(ScheduleCompile!K370="On",1,IF(ISNUMBER(ScheduleCompile!K370),ScheduleCompile!K370/1,IF(ISTEXT(ScheduleCompile!K370),IF(OR(ISNUMBER(FIND("5F",ScheduleCompile!K370)),ISNUMBER(FIND("0F",ScheduleCompile!K370)),ISNUMBER(FIND("8F",ScheduleCompile!K370)),ISNUMBER(FIND("1F",ScheduleCompile!K370)),ISNUMBER(FIND("2F",ScheduleCompile!K370)),ISNUMBER(FIND("3F",ScheduleCompile!K370)),ISNUMBER(FIND("6F",ScheduleCompile!K370)),ISNUMBER(FIND("7F",ScheduleCompile!K370)),ISNUMBER(FIND("9F",ScheduleCompile!K370)),ISNUMBER(FIND("4F",ScheduleCompile!K370))),VALUE(LEFT(ScheduleCompile!K370,FIND("F",ScheduleCompile!K370)-1)),ScheduleCompile!K370)))))),"",IF(ScheduleCompile!K370="Off",0,IF(ScheduleCompile!K370="On",1,IF(ISNUMBER(ScheduleCompile!K370),ScheduleCompile!K370/1,IF(ISTEXT(ScheduleCompile!K370),IF(OR(ISNUMBER(FIND("5F",ScheduleCompile!K370)),ISNUMBER(FIND("0F",ScheduleCompile!K370)),ISNUMBER(FIND("8F",ScheduleCompile!K370)),ISNUMBER(FIND("1F",ScheduleCompile!K370)),ISNUMBER(FIND("2F",ScheduleCompile!K370)),ISNUMBER(FIND("3F",ScheduleCompile!K370)),ISNUMBER(FIND("6F",ScheduleCompile!K370)),ISNUMBER(FIND("7F",ScheduleCompile!K370)),ISNUMBER(FIND("9F",ScheduleCompile!K370)),ISNUMBER(FIND("4F",ScheduleCompile!K370))),VALUE(LEFT(ScheduleCompile!K370,FIND("F",ScheduleCompile!K370)-1)),ScheduleCompile!K370)))))))</f>
        <v>0</v>
      </c>
      <c r="Q377" s="1">
        <f>IF(AND(ISERROR(IF(ScheduleCompile!L370="Off",0,IF(ScheduleCompile!L370="On",1,IF(ISNUMBER(ScheduleCompile!L370),ScheduleCompile!L370/1,IF(ISTEXT(ScheduleCompile!L370),IF(OR(ISNUMBER(FIND("5F",ScheduleCompile!L370)),ISNUMBER(FIND("0F",ScheduleCompile!L370)),ISNUMBER(FIND("8F",ScheduleCompile!L370)),ISNUMBER(FIND("1F",ScheduleCompile!L370)),ISNUMBER(FIND("2F",ScheduleCompile!L370)),ISNUMBER(FIND("3F",ScheduleCompile!L370)),ISNUMBER(FIND("6F",ScheduleCompile!L370)),ISNUMBER(FIND("7F",ScheduleCompile!L370)),ISNUMBER(FIND("9F",ScheduleCompile!L370)),ISNUMBER(FIND("4F",ScheduleCompile!L370))),VALUE(LEFT(ScheduleCompile!L370,FIND("F",ScheduleCompile!L370)-1)),ScheduleCompile!L370)))))),ISTEXT(ScheduleCompile!#REF!)),"ENDTABLE",IF(ISERROR(IF(ScheduleCompile!L370="Off",0,IF(ScheduleCompile!L370="On",1,IF(ISNUMBER(ScheduleCompile!L370),ScheduleCompile!L370/1,IF(ISTEXT(ScheduleCompile!L370),IF(OR(ISNUMBER(FIND("5F",ScheduleCompile!L370)),ISNUMBER(FIND("0F",ScheduleCompile!L370)),ISNUMBER(FIND("8F",ScheduleCompile!L370)),ISNUMBER(FIND("1F",ScheduleCompile!L370)),ISNUMBER(FIND("2F",ScheduleCompile!L370)),ISNUMBER(FIND("3F",ScheduleCompile!L370)),ISNUMBER(FIND("6F",ScheduleCompile!L370)),ISNUMBER(FIND("7F",ScheduleCompile!L370)),ISNUMBER(FIND("9F",ScheduleCompile!L370)),ISNUMBER(FIND("4F",ScheduleCompile!L370))),VALUE(LEFT(ScheduleCompile!L370,FIND("F",ScheduleCompile!L370)-1)),ScheduleCompile!L370)))))),"",IF(ScheduleCompile!L370="Off",0,IF(ScheduleCompile!L370="On",1,IF(ISNUMBER(ScheduleCompile!L370),ScheduleCompile!L370/1,IF(ISTEXT(ScheduleCompile!L370),IF(OR(ISNUMBER(FIND("5F",ScheduleCompile!L370)),ISNUMBER(FIND("0F",ScheduleCompile!L370)),ISNUMBER(FIND("8F",ScheduleCompile!L370)),ISNUMBER(FIND("1F",ScheduleCompile!L370)),ISNUMBER(FIND("2F",ScheduleCompile!L370)),ISNUMBER(FIND("3F",ScheduleCompile!L370)),ISNUMBER(FIND("6F",ScheduleCompile!L370)),ISNUMBER(FIND("7F",ScheduleCompile!L370)),ISNUMBER(FIND("9F",ScheduleCompile!L370)),ISNUMBER(FIND("4F",ScheduleCompile!L370))),VALUE(LEFT(ScheduleCompile!L370,FIND("F",ScheduleCompile!L370)-1)),ScheduleCompile!L370)))))))</f>
        <v>0.1</v>
      </c>
      <c r="R377" s="1">
        <f>IF(AND(ISERROR(IF(ScheduleCompile!M370="Off",0,IF(ScheduleCompile!M370="On",1,IF(ISNUMBER(ScheduleCompile!M370),ScheduleCompile!M370/1,IF(ISTEXT(ScheduleCompile!M370),IF(OR(ISNUMBER(FIND("5F",ScheduleCompile!M370)),ISNUMBER(FIND("0F",ScheduleCompile!M370)),ISNUMBER(FIND("8F",ScheduleCompile!M370)),ISNUMBER(FIND("1F",ScheduleCompile!M370)),ISNUMBER(FIND("2F",ScheduleCompile!M370)),ISNUMBER(FIND("3F",ScheduleCompile!M370)),ISNUMBER(FIND("6F",ScheduleCompile!M370)),ISNUMBER(FIND("7F",ScheduleCompile!M370)),ISNUMBER(FIND("9F",ScheduleCompile!M370)),ISNUMBER(FIND("4F",ScheduleCompile!M370))),VALUE(LEFT(ScheduleCompile!M370,FIND("F",ScheduleCompile!M370)-1)),ScheduleCompile!M370)))))),ISTEXT(ScheduleCompile!#REF!)),"ENDTABLE",IF(ISERROR(IF(ScheduleCompile!M370="Off",0,IF(ScheduleCompile!M370="On",1,IF(ISNUMBER(ScheduleCompile!M370),ScheduleCompile!M370/1,IF(ISTEXT(ScheduleCompile!M370),IF(OR(ISNUMBER(FIND("5F",ScheduleCompile!M370)),ISNUMBER(FIND("0F",ScheduleCompile!M370)),ISNUMBER(FIND("8F",ScheduleCompile!M370)),ISNUMBER(FIND("1F",ScheduleCompile!M370)),ISNUMBER(FIND("2F",ScheduleCompile!M370)),ISNUMBER(FIND("3F",ScheduleCompile!M370)),ISNUMBER(FIND("6F",ScheduleCompile!M370)),ISNUMBER(FIND("7F",ScheduleCompile!M370)),ISNUMBER(FIND("9F",ScheduleCompile!M370)),ISNUMBER(FIND("4F",ScheduleCompile!M370))),VALUE(LEFT(ScheduleCompile!M370,FIND("F",ScheduleCompile!M370)-1)),ScheduleCompile!M370)))))),"",IF(ScheduleCompile!M370="Off",0,IF(ScheduleCompile!M370="On",1,IF(ISNUMBER(ScheduleCompile!M370),ScheduleCompile!M370/1,IF(ISTEXT(ScheduleCompile!M370),IF(OR(ISNUMBER(FIND("5F",ScheduleCompile!M370)),ISNUMBER(FIND("0F",ScheduleCompile!M370)),ISNUMBER(FIND("8F",ScheduleCompile!M370)),ISNUMBER(FIND("1F",ScheduleCompile!M370)),ISNUMBER(FIND("2F",ScheduleCompile!M370)),ISNUMBER(FIND("3F",ScheduleCompile!M370)),ISNUMBER(FIND("6F",ScheduleCompile!M370)),ISNUMBER(FIND("7F",ScheduleCompile!M370)),ISNUMBER(FIND("9F",ScheduleCompile!M370)),ISNUMBER(FIND("4F",ScheduleCompile!M370))),VALUE(LEFT(ScheduleCompile!M370,FIND("F",ScheduleCompile!M370)-1)),ScheduleCompile!M370)))))))</f>
        <v>0.2</v>
      </c>
      <c r="S377" s="1">
        <f>IF(AND(ISERROR(IF(ScheduleCompile!N370="Off",0,IF(ScheduleCompile!N370="On",1,IF(ISNUMBER(ScheduleCompile!N370),ScheduleCompile!N370/1,IF(ISTEXT(ScheduleCompile!N370),IF(OR(ISNUMBER(FIND("5F",ScheduleCompile!N370)),ISNUMBER(FIND("0F",ScheduleCompile!N370)),ISNUMBER(FIND("8F",ScheduleCompile!N370)),ISNUMBER(FIND("1F",ScheduleCompile!N370)),ISNUMBER(FIND("2F",ScheduleCompile!N370)),ISNUMBER(FIND("3F",ScheduleCompile!N370)),ISNUMBER(FIND("6F",ScheduleCompile!N370)),ISNUMBER(FIND("7F",ScheduleCompile!N370)),ISNUMBER(FIND("9F",ScheduleCompile!N370)),ISNUMBER(FIND("4F",ScheduleCompile!N370))),VALUE(LEFT(ScheduleCompile!N370,FIND("F",ScheduleCompile!N370)-1)),ScheduleCompile!N370)))))),ISTEXT(ScheduleCompile!#REF!)),"ENDTABLE",IF(ISERROR(IF(ScheduleCompile!N370="Off",0,IF(ScheduleCompile!N370="On",1,IF(ISNUMBER(ScheduleCompile!N370),ScheduleCompile!N370/1,IF(ISTEXT(ScheduleCompile!N370),IF(OR(ISNUMBER(FIND("5F",ScheduleCompile!N370)),ISNUMBER(FIND("0F",ScheduleCompile!N370)),ISNUMBER(FIND("8F",ScheduleCompile!N370)),ISNUMBER(FIND("1F",ScheduleCompile!N370)),ISNUMBER(FIND("2F",ScheduleCompile!N370)),ISNUMBER(FIND("3F",ScheduleCompile!N370)),ISNUMBER(FIND("6F",ScheduleCompile!N370)),ISNUMBER(FIND("7F",ScheduleCompile!N370)),ISNUMBER(FIND("9F",ScheduleCompile!N370)),ISNUMBER(FIND("4F",ScheduleCompile!N370))),VALUE(LEFT(ScheduleCompile!N370,FIND("F",ScheduleCompile!N370)-1)),ScheduleCompile!N370)))))),"",IF(ScheduleCompile!N370="Off",0,IF(ScheduleCompile!N370="On",1,IF(ISNUMBER(ScheduleCompile!N370),ScheduleCompile!N370/1,IF(ISTEXT(ScheduleCompile!N370),IF(OR(ISNUMBER(FIND("5F",ScheduleCompile!N370)),ISNUMBER(FIND("0F",ScheduleCompile!N370)),ISNUMBER(FIND("8F",ScheduleCompile!N370)),ISNUMBER(FIND("1F",ScheduleCompile!N370)),ISNUMBER(FIND("2F",ScheduleCompile!N370)),ISNUMBER(FIND("3F",ScheduleCompile!N370)),ISNUMBER(FIND("6F",ScheduleCompile!N370)),ISNUMBER(FIND("7F",ScheduleCompile!N370)),ISNUMBER(FIND("9F",ScheduleCompile!N370)),ISNUMBER(FIND("4F",ScheduleCompile!N370))),VALUE(LEFT(ScheduleCompile!N370,FIND("F",ScheduleCompile!N370)-1)),ScheduleCompile!N370)))))))</f>
        <v>0.25</v>
      </c>
      <c r="T377" s="1">
        <f>IF(AND(ISERROR(IF(ScheduleCompile!O370="Off",0,IF(ScheduleCompile!O370="On",1,IF(ISNUMBER(ScheduleCompile!O370),ScheduleCompile!O370/1,IF(ISTEXT(ScheduleCompile!O370),IF(OR(ISNUMBER(FIND("5F",ScheduleCompile!O370)),ISNUMBER(FIND("0F",ScheduleCompile!O370)),ISNUMBER(FIND("8F",ScheduleCompile!O370)),ISNUMBER(FIND("1F",ScheduleCompile!O370)),ISNUMBER(FIND("2F",ScheduleCompile!O370)),ISNUMBER(FIND("3F",ScheduleCompile!O370)),ISNUMBER(FIND("6F",ScheduleCompile!O370)),ISNUMBER(FIND("7F",ScheduleCompile!O370)),ISNUMBER(FIND("9F",ScheduleCompile!O370)),ISNUMBER(FIND("4F",ScheduleCompile!O370))),VALUE(LEFT(ScheduleCompile!O370,FIND("F",ScheduleCompile!O370)-1)),ScheduleCompile!O370)))))),ISTEXT(ScheduleCompile!#REF!)),"ENDTABLE",IF(ISERROR(IF(ScheduleCompile!O370="Off",0,IF(ScheduleCompile!O370="On",1,IF(ISNUMBER(ScheduleCompile!O370),ScheduleCompile!O370/1,IF(ISTEXT(ScheduleCompile!O370),IF(OR(ISNUMBER(FIND("5F",ScheduleCompile!O370)),ISNUMBER(FIND("0F",ScheduleCompile!O370)),ISNUMBER(FIND("8F",ScheduleCompile!O370)),ISNUMBER(FIND("1F",ScheduleCompile!O370)),ISNUMBER(FIND("2F",ScheduleCompile!O370)),ISNUMBER(FIND("3F",ScheduleCompile!O370)),ISNUMBER(FIND("6F",ScheduleCompile!O370)),ISNUMBER(FIND("7F",ScheduleCompile!O370)),ISNUMBER(FIND("9F",ScheduleCompile!O370)),ISNUMBER(FIND("4F",ScheduleCompile!O370))),VALUE(LEFT(ScheduleCompile!O370,FIND("F",ScheduleCompile!O370)-1)),ScheduleCompile!O370)))))),"",IF(ScheduleCompile!O370="Off",0,IF(ScheduleCompile!O370="On",1,IF(ISNUMBER(ScheduleCompile!O370),ScheduleCompile!O370/1,IF(ISTEXT(ScheduleCompile!O370),IF(OR(ISNUMBER(FIND("5F",ScheduleCompile!O370)),ISNUMBER(FIND("0F",ScheduleCompile!O370)),ISNUMBER(FIND("8F",ScheduleCompile!O370)),ISNUMBER(FIND("1F",ScheduleCompile!O370)),ISNUMBER(FIND("2F",ScheduleCompile!O370)),ISNUMBER(FIND("3F",ScheduleCompile!O370)),ISNUMBER(FIND("6F",ScheduleCompile!O370)),ISNUMBER(FIND("7F",ScheduleCompile!O370)),ISNUMBER(FIND("9F",ScheduleCompile!O370)),ISNUMBER(FIND("4F",ScheduleCompile!O370))),VALUE(LEFT(ScheduleCompile!O370,FIND("F",ScheduleCompile!O370)-1)),ScheduleCompile!O370)))))))</f>
        <v>0.25</v>
      </c>
      <c r="U377" s="1">
        <f>IF(AND(ISERROR(IF(ScheduleCompile!P370="Off",0,IF(ScheduleCompile!P370="On",1,IF(ISNUMBER(ScheduleCompile!P370),ScheduleCompile!P370/1,IF(ISTEXT(ScheduleCompile!P370),IF(OR(ISNUMBER(FIND("5F",ScheduleCompile!P370)),ISNUMBER(FIND("0F",ScheduleCompile!P370)),ISNUMBER(FIND("8F",ScheduleCompile!P370)),ISNUMBER(FIND("1F",ScheduleCompile!P370)),ISNUMBER(FIND("2F",ScheduleCompile!P370)),ISNUMBER(FIND("3F",ScheduleCompile!P370)),ISNUMBER(FIND("6F",ScheduleCompile!P370)),ISNUMBER(FIND("7F",ScheduleCompile!P370)),ISNUMBER(FIND("9F",ScheduleCompile!P370)),ISNUMBER(FIND("4F",ScheduleCompile!P370))),VALUE(LEFT(ScheduleCompile!P370,FIND("F",ScheduleCompile!P370)-1)),ScheduleCompile!P370)))))),ISTEXT(ScheduleCompile!#REF!)),"ENDTABLE",IF(ISERROR(IF(ScheduleCompile!P370="Off",0,IF(ScheduleCompile!P370="On",1,IF(ISNUMBER(ScheduleCompile!P370),ScheduleCompile!P370/1,IF(ISTEXT(ScheduleCompile!P370),IF(OR(ISNUMBER(FIND("5F",ScheduleCompile!P370)),ISNUMBER(FIND("0F",ScheduleCompile!P370)),ISNUMBER(FIND("8F",ScheduleCompile!P370)),ISNUMBER(FIND("1F",ScheduleCompile!P370)),ISNUMBER(FIND("2F",ScheduleCompile!P370)),ISNUMBER(FIND("3F",ScheduleCompile!P370)),ISNUMBER(FIND("6F",ScheduleCompile!P370)),ISNUMBER(FIND("7F",ScheduleCompile!P370)),ISNUMBER(FIND("9F",ScheduleCompile!P370)),ISNUMBER(FIND("4F",ScheduleCompile!P370))),VALUE(LEFT(ScheduleCompile!P370,FIND("F",ScheduleCompile!P370)-1)),ScheduleCompile!P370)))))),"",IF(ScheduleCompile!P370="Off",0,IF(ScheduleCompile!P370="On",1,IF(ISNUMBER(ScheduleCompile!P370),ScheduleCompile!P370/1,IF(ISTEXT(ScheduleCompile!P370),IF(OR(ISNUMBER(FIND("5F",ScheduleCompile!P370)),ISNUMBER(FIND("0F",ScheduleCompile!P370)),ISNUMBER(FIND("8F",ScheduleCompile!P370)),ISNUMBER(FIND("1F",ScheduleCompile!P370)),ISNUMBER(FIND("2F",ScheduleCompile!P370)),ISNUMBER(FIND("3F",ScheduleCompile!P370)),ISNUMBER(FIND("6F",ScheduleCompile!P370)),ISNUMBER(FIND("7F",ScheduleCompile!P370)),ISNUMBER(FIND("9F",ScheduleCompile!P370)),ISNUMBER(FIND("4F",ScheduleCompile!P370))),VALUE(LEFT(ScheduleCompile!P370,FIND("F",ScheduleCompile!P370)-1)),ScheduleCompile!P370)))))))</f>
        <v>0.15</v>
      </c>
      <c r="V377" s="1">
        <f>IF(AND(ISERROR(IF(ScheduleCompile!Q370="Off",0,IF(ScheduleCompile!Q370="On",1,IF(ISNUMBER(ScheduleCompile!Q370),ScheduleCompile!Q370/1,IF(ISTEXT(ScheduleCompile!Q370),IF(OR(ISNUMBER(FIND("5F",ScheduleCompile!Q370)),ISNUMBER(FIND("0F",ScheduleCompile!Q370)),ISNUMBER(FIND("8F",ScheduleCompile!Q370)),ISNUMBER(FIND("1F",ScheduleCompile!Q370)),ISNUMBER(FIND("2F",ScheduleCompile!Q370)),ISNUMBER(FIND("3F",ScheduleCompile!Q370)),ISNUMBER(FIND("6F",ScheduleCompile!Q370)),ISNUMBER(FIND("7F",ScheduleCompile!Q370)),ISNUMBER(FIND("9F",ScheduleCompile!Q370)),ISNUMBER(FIND("4F",ScheduleCompile!Q370))),VALUE(LEFT(ScheduleCompile!Q370,FIND("F",ScheduleCompile!Q370)-1)),ScheduleCompile!Q370)))))),ISTEXT(ScheduleCompile!#REF!)),"ENDTABLE",IF(ISERROR(IF(ScheduleCompile!Q370="Off",0,IF(ScheduleCompile!Q370="On",1,IF(ISNUMBER(ScheduleCompile!Q370),ScheduleCompile!Q370/1,IF(ISTEXT(ScheduleCompile!Q370),IF(OR(ISNUMBER(FIND("5F",ScheduleCompile!Q370)),ISNUMBER(FIND("0F",ScheduleCompile!Q370)),ISNUMBER(FIND("8F",ScheduleCompile!Q370)),ISNUMBER(FIND("1F",ScheduleCompile!Q370)),ISNUMBER(FIND("2F",ScheduleCompile!Q370)),ISNUMBER(FIND("3F",ScheduleCompile!Q370)),ISNUMBER(FIND("6F",ScheduleCompile!Q370)),ISNUMBER(FIND("7F",ScheduleCompile!Q370)),ISNUMBER(FIND("9F",ScheduleCompile!Q370)),ISNUMBER(FIND("4F",ScheduleCompile!Q370))),VALUE(LEFT(ScheduleCompile!Q370,FIND("F",ScheduleCompile!Q370)-1)),ScheduleCompile!Q370)))))),"",IF(ScheduleCompile!Q370="Off",0,IF(ScheduleCompile!Q370="On",1,IF(ISNUMBER(ScheduleCompile!Q370),ScheduleCompile!Q370/1,IF(ISTEXT(ScheduleCompile!Q370),IF(OR(ISNUMBER(FIND("5F",ScheduleCompile!Q370)),ISNUMBER(FIND("0F",ScheduleCompile!Q370)),ISNUMBER(FIND("8F",ScheduleCompile!Q370)),ISNUMBER(FIND("1F",ScheduleCompile!Q370)),ISNUMBER(FIND("2F",ScheduleCompile!Q370)),ISNUMBER(FIND("3F",ScheduleCompile!Q370)),ISNUMBER(FIND("6F",ScheduleCompile!Q370)),ISNUMBER(FIND("7F",ScheduleCompile!Q370)),ISNUMBER(FIND("9F",ScheduleCompile!Q370)),ISNUMBER(FIND("4F",ScheduleCompile!Q370))),VALUE(LEFT(ScheduleCompile!Q370,FIND("F",ScheduleCompile!Q370)-1)),ScheduleCompile!Q370)))))))</f>
        <v>0.2</v>
      </c>
      <c r="W377" s="1">
        <f>IF(AND(ISERROR(IF(ScheduleCompile!R370="Off",0,IF(ScheduleCompile!R370="On",1,IF(ISNUMBER(ScheduleCompile!R370),ScheduleCompile!R370/1,IF(ISTEXT(ScheduleCompile!R370),IF(OR(ISNUMBER(FIND("5F",ScheduleCompile!R370)),ISNUMBER(FIND("0F",ScheduleCompile!R370)),ISNUMBER(FIND("8F",ScheduleCompile!R370)),ISNUMBER(FIND("1F",ScheduleCompile!R370)),ISNUMBER(FIND("2F",ScheduleCompile!R370)),ISNUMBER(FIND("3F",ScheduleCompile!R370)),ISNUMBER(FIND("6F",ScheduleCompile!R370)),ISNUMBER(FIND("7F",ScheduleCompile!R370)),ISNUMBER(FIND("9F",ScheduleCompile!R370)),ISNUMBER(FIND("4F",ScheduleCompile!R370))),VALUE(LEFT(ScheduleCompile!R370,FIND("F",ScheduleCompile!R370)-1)),ScheduleCompile!R370)))))),ISTEXT(ScheduleCompile!#REF!)),"ENDTABLE",IF(ISERROR(IF(ScheduleCompile!R370="Off",0,IF(ScheduleCompile!R370="On",1,IF(ISNUMBER(ScheduleCompile!R370),ScheduleCompile!R370/1,IF(ISTEXT(ScheduleCompile!R370),IF(OR(ISNUMBER(FIND("5F",ScheduleCompile!R370)),ISNUMBER(FIND("0F",ScheduleCompile!R370)),ISNUMBER(FIND("8F",ScheduleCompile!R370)),ISNUMBER(FIND("1F",ScheduleCompile!R370)),ISNUMBER(FIND("2F",ScheduleCompile!R370)),ISNUMBER(FIND("3F",ScheduleCompile!R370)),ISNUMBER(FIND("6F",ScheduleCompile!R370)),ISNUMBER(FIND("7F",ScheduleCompile!R370)),ISNUMBER(FIND("9F",ScheduleCompile!R370)),ISNUMBER(FIND("4F",ScheduleCompile!R370))),VALUE(LEFT(ScheduleCompile!R370,FIND("F",ScheduleCompile!R370)-1)),ScheduleCompile!R370)))))),"",IF(ScheduleCompile!R370="Off",0,IF(ScheduleCompile!R370="On",1,IF(ISNUMBER(ScheduleCompile!R370),ScheduleCompile!R370/1,IF(ISTEXT(ScheduleCompile!R370),IF(OR(ISNUMBER(FIND("5F",ScheduleCompile!R370)),ISNUMBER(FIND("0F",ScheduleCompile!R370)),ISNUMBER(FIND("8F",ScheduleCompile!R370)),ISNUMBER(FIND("1F",ScheduleCompile!R370)),ISNUMBER(FIND("2F",ScheduleCompile!R370)),ISNUMBER(FIND("3F",ScheduleCompile!R370)),ISNUMBER(FIND("6F",ScheduleCompile!R370)),ISNUMBER(FIND("7F",ScheduleCompile!R370)),ISNUMBER(FIND("9F",ScheduleCompile!R370)),ISNUMBER(FIND("4F",ScheduleCompile!R370))),VALUE(LEFT(ScheduleCompile!R370,FIND("F",ScheduleCompile!R370)-1)),ScheduleCompile!R370)))))))</f>
        <v>0.25</v>
      </c>
      <c r="X377" s="1">
        <f>IF(AND(ISERROR(IF(ScheduleCompile!S370="Off",0,IF(ScheduleCompile!S370="On",1,IF(ISNUMBER(ScheduleCompile!S370),ScheduleCompile!S370/1,IF(ISTEXT(ScheduleCompile!S370),IF(OR(ISNUMBER(FIND("5F",ScheduleCompile!S370)),ISNUMBER(FIND("0F",ScheduleCompile!S370)),ISNUMBER(FIND("8F",ScheduleCompile!S370)),ISNUMBER(FIND("1F",ScheduleCompile!S370)),ISNUMBER(FIND("2F",ScheduleCompile!S370)),ISNUMBER(FIND("3F",ScheduleCompile!S370)),ISNUMBER(FIND("6F",ScheduleCompile!S370)),ISNUMBER(FIND("7F",ScheduleCompile!S370)),ISNUMBER(FIND("9F",ScheduleCompile!S370)),ISNUMBER(FIND("4F",ScheduleCompile!S370))),VALUE(LEFT(ScheduleCompile!S370,FIND("F",ScheduleCompile!S370)-1)),ScheduleCompile!S370)))))),ISTEXT(ScheduleCompile!#REF!)),"ENDTABLE",IF(ISERROR(IF(ScheduleCompile!S370="Off",0,IF(ScheduleCompile!S370="On",1,IF(ISNUMBER(ScheduleCompile!S370),ScheduleCompile!S370/1,IF(ISTEXT(ScheduleCompile!S370),IF(OR(ISNUMBER(FIND("5F",ScheduleCompile!S370)),ISNUMBER(FIND("0F",ScheduleCompile!S370)),ISNUMBER(FIND("8F",ScheduleCompile!S370)),ISNUMBER(FIND("1F",ScheduleCompile!S370)),ISNUMBER(FIND("2F",ScheduleCompile!S370)),ISNUMBER(FIND("3F",ScheduleCompile!S370)),ISNUMBER(FIND("6F",ScheduleCompile!S370)),ISNUMBER(FIND("7F",ScheduleCompile!S370)),ISNUMBER(FIND("9F",ScheduleCompile!S370)),ISNUMBER(FIND("4F",ScheduleCompile!S370))),VALUE(LEFT(ScheduleCompile!S370,FIND("F",ScheduleCompile!S370)-1)),ScheduleCompile!S370)))))),"",IF(ScheduleCompile!S370="Off",0,IF(ScheduleCompile!S370="On",1,IF(ISNUMBER(ScheduleCompile!S370),ScheduleCompile!S370/1,IF(ISTEXT(ScheduleCompile!S370),IF(OR(ISNUMBER(FIND("5F",ScheduleCompile!S370)),ISNUMBER(FIND("0F",ScheduleCompile!S370)),ISNUMBER(FIND("8F",ScheduleCompile!S370)),ISNUMBER(FIND("1F",ScheduleCompile!S370)),ISNUMBER(FIND("2F",ScheduleCompile!S370)),ISNUMBER(FIND("3F",ScheduleCompile!S370)),ISNUMBER(FIND("6F",ScheduleCompile!S370)),ISNUMBER(FIND("7F",ScheduleCompile!S370)),ISNUMBER(FIND("9F",ScheduleCompile!S370)),ISNUMBER(FIND("4F",ScheduleCompile!S370))),VALUE(LEFT(ScheduleCompile!S370,FIND("F",ScheduleCompile!S370)-1)),ScheduleCompile!S370)))))))</f>
        <v>0.35</v>
      </c>
      <c r="Y377" s="1">
        <f>IF(AND(ISERROR(IF(ScheduleCompile!T370="Off",0,IF(ScheduleCompile!T370="On",1,IF(ISNUMBER(ScheduleCompile!T370),ScheduleCompile!T370/1,IF(ISTEXT(ScheduleCompile!T370),IF(OR(ISNUMBER(FIND("5F",ScheduleCompile!T370)),ISNUMBER(FIND("0F",ScheduleCompile!T370)),ISNUMBER(FIND("8F",ScheduleCompile!T370)),ISNUMBER(FIND("1F",ScheduleCompile!T370)),ISNUMBER(FIND("2F",ScheduleCompile!T370)),ISNUMBER(FIND("3F",ScheduleCompile!T370)),ISNUMBER(FIND("6F",ScheduleCompile!T370)),ISNUMBER(FIND("7F",ScheduleCompile!T370)),ISNUMBER(FIND("9F",ScheduleCompile!T370)),ISNUMBER(FIND("4F",ScheduleCompile!T370))),VALUE(LEFT(ScheduleCompile!T370,FIND("F",ScheduleCompile!T370)-1)),ScheduleCompile!T370)))))),ISTEXT(ScheduleCompile!#REF!)),"ENDTABLE",IF(ISERROR(IF(ScheduleCompile!T370="Off",0,IF(ScheduleCompile!T370="On",1,IF(ISNUMBER(ScheduleCompile!T370),ScheduleCompile!T370/1,IF(ISTEXT(ScheduleCompile!T370),IF(OR(ISNUMBER(FIND("5F",ScheduleCompile!T370)),ISNUMBER(FIND("0F",ScheduleCompile!T370)),ISNUMBER(FIND("8F",ScheduleCompile!T370)),ISNUMBER(FIND("1F",ScheduleCompile!T370)),ISNUMBER(FIND("2F",ScheduleCompile!T370)),ISNUMBER(FIND("3F",ScheduleCompile!T370)),ISNUMBER(FIND("6F",ScheduleCompile!T370)),ISNUMBER(FIND("7F",ScheduleCompile!T370)),ISNUMBER(FIND("9F",ScheduleCompile!T370)),ISNUMBER(FIND("4F",ScheduleCompile!T370))),VALUE(LEFT(ScheduleCompile!T370,FIND("F",ScheduleCompile!T370)-1)),ScheduleCompile!T370)))))),"",IF(ScheduleCompile!T370="Off",0,IF(ScheduleCompile!T370="On",1,IF(ISNUMBER(ScheduleCompile!T370),ScheduleCompile!T370/1,IF(ISTEXT(ScheduleCompile!T370),IF(OR(ISNUMBER(FIND("5F",ScheduleCompile!T370)),ISNUMBER(FIND("0F",ScheduleCompile!T370)),ISNUMBER(FIND("8F",ScheduleCompile!T370)),ISNUMBER(FIND("1F",ScheduleCompile!T370)),ISNUMBER(FIND("2F",ScheduleCompile!T370)),ISNUMBER(FIND("3F",ScheduleCompile!T370)),ISNUMBER(FIND("6F",ScheduleCompile!T370)),ISNUMBER(FIND("7F",ScheduleCompile!T370)),ISNUMBER(FIND("9F",ScheduleCompile!T370)),ISNUMBER(FIND("4F",ScheduleCompile!T370))),VALUE(LEFT(ScheduleCompile!T370,FIND("F",ScheduleCompile!T370)-1)),ScheduleCompile!T370)))))))</f>
        <v>0.55000000000000004</v>
      </c>
      <c r="Z377" s="1">
        <f>IF(AND(ISERROR(IF(ScheduleCompile!U370="Off",0,IF(ScheduleCompile!U370="On",1,IF(ISNUMBER(ScheduleCompile!U370),ScheduleCompile!U370/1,IF(ISTEXT(ScheduleCompile!U370),IF(OR(ISNUMBER(FIND("5F",ScheduleCompile!U370)),ISNUMBER(FIND("0F",ScheduleCompile!U370)),ISNUMBER(FIND("8F",ScheduleCompile!U370)),ISNUMBER(FIND("1F",ScheduleCompile!U370)),ISNUMBER(FIND("2F",ScheduleCompile!U370)),ISNUMBER(FIND("3F",ScheduleCompile!U370)),ISNUMBER(FIND("6F",ScheduleCompile!U370)),ISNUMBER(FIND("7F",ScheduleCompile!U370)),ISNUMBER(FIND("9F",ScheduleCompile!U370)),ISNUMBER(FIND("4F",ScheduleCompile!U370))),VALUE(LEFT(ScheduleCompile!U370,FIND("F",ScheduleCompile!U370)-1)),ScheduleCompile!U370)))))),ISTEXT(ScheduleCompile!#REF!)),"ENDTABLE",IF(ISERROR(IF(ScheduleCompile!U370="Off",0,IF(ScheduleCompile!U370="On",1,IF(ISNUMBER(ScheduleCompile!U370),ScheduleCompile!U370/1,IF(ISTEXT(ScheduleCompile!U370),IF(OR(ISNUMBER(FIND("5F",ScheduleCompile!U370)),ISNUMBER(FIND("0F",ScheduleCompile!U370)),ISNUMBER(FIND("8F",ScheduleCompile!U370)),ISNUMBER(FIND("1F",ScheduleCompile!U370)),ISNUMBER(FIND("2F",ScheduleCompile!U370)),ISNUMBER(FIND("3F",ScheduleCompile!U370)),ISNUMBER(FIND("6F",ScheduleCompile!U370)),ISNUMBER(FIND("7F",ScheduleCompile!U370)),ISNUMBER(FIND("9F",ScheduleCompile!U370)),ISNUMBER(FIND("4F",ScheduleCompile!U370))),VALUE(LEFT(ScheduleCompile!U370,FIND("F",ScheduleCompile!U370)-1)),ScheduleCompile!U370)))))),"",IF(ScheduleCompile!U370="Off",0,IF(ScheduleCompile!U370="On",1,IF(ISNUMBER(ScheduleCompile!U370),ScheduleCompile!U370/1,IF(ISTEXT(ScheduleCompile!U370),IF(OR(ISNUMBER(FIND("5F",ScheduleCompile!U370)),ISNUMBER(FIND("0F",ScheduleCompile!U370)),ISNUMBER(FIND("8F",ScheduleCompile!U370)),ISNUMBER(FIND("1F",ScheduleCompile!U370)),ISNUMBER(FIND("2F",ScheduleCompile!U370)),ISNUMBER(FIND("3F",ScheduleCompile!U370)),ISNUMBER(FIND("6F",ScheduleCompile!U370)),ISNUMBER(FIND("7F",ScheduleCompile!U370)),ISNUMBER(FIND("9F",ScheduleCompile!U370)),ISNUMBER(FIND("4F",ScheduleCompile!U370))),VALUE(LEFT(ScheduleCompile!U370,FIND("F",ScheduleCompile!U370)-1)),ScheduleCompile!U370)))))))</f>
        <v>0.65</v>
      </c>
      <c r="AA377" s="1">
        <f>IF(AND(ISERROR(IF(ScheduleCompile!V370="Off",0,IF(ScheduleCompile!V370="On",1,IF(ISNUMBER(ScheduleCompile!V370),ScheduleCompile!V370/1,IF(ISTEXT(ScheduleCompile!V370),IF(OR(ISNUMBER(FIND("5F",ScheduleCompile!V370)),ISNUMBER(FIND("0F",ScheduleCompile!V370)),ISNUMBER(FIND("8F",ScheduleCompile!V370)),ISNUMBER(FIND("1F",ScheduleCompile!V370)),ISNUMBER(FIND("2F",ScheduleCompile!V370)),ISNUMBER(FIND("3F",ScheduleCompile!V370)),ISNUMBER(FIND("6F",ScheduleCompile!V370)),ISNUMBER(FIND("7F",ScheduleCompile!V370)),ISNUMBER(FIND("9F",ScheduleCompile!V370)),ISNUMBER(FIND("4F",ScheduleCompile!V370))),VALUE(LEFT(ScheduleCompile!V370,FIND("F",ScheduleCompile!V370)-1)),ScheduleCompile!V370)))))),ISTEXT(ScheduleCompile!#REF!)),"ENDTABLE",IF(ISERROR(IF(ScheduleCompile!V370="Off",0,IF(ScheduleCompile!V370="On",1,IF(ISNUMBER(ScheduleCompile!V370),ScheduleCompile!V370/1,IF(ISTEXT(ScheduleCompile!V370),IF(OR(ISNUMBER(FIND("5F",ScheduleCompile!V370)),ISNUMBER(FIND("0F",ScheduleCompile!V370)),ISNUMBER(FIND("8F",ScheduleCompile!V370)),ISNUMBER(FIND("1F",ScheduleCompile!V370)),ISNUMBER(FIND("2F",ScheduleCompile!V370)),ISNUMBER(FIND("3F",ScheduleCompile!V370)),ISNUMBER(FIND("6F",ScheduleCompile!V370)),ISNUMBER(FIND("7F",ScheduleCompile!V370)),ISNUMBER(FIND("9F",ScheduleCompile!V370)),ISNUMBER(FIND("4F",ScheduleCompile!V370))),VALUE(LEFT(ScheduleCompile!V370,FIND("F",ScheduleCompile!V370)-1)),ScheduleCompile!V370)))))),"",IF(ScheduleCompile!V370="Off",0,IF(ScheduleCompile!V370="On",1,IF(ISNUMBER(ScheduleCompile!V370),ScheduleCompile!V370/1,IF(ISTEXT(ScheduleCompile!V370),IF(OR(ISNUMBER(FIND("5F",ScheduleCompile!V370)),ISNUMBER(FIND("0F",ScheduleCompile!V370)),ISNUMBER(FIND("8F",ScheduleCompile!V370)),ISNUMBER(FIND("1F",ScheduleCompile!V370)),ISNUMBER(FIND("2F",ScheduleCompile!V370)),ISNUMBER(FIND("3F",ScheduleCompile!V370)),ISNUMBER(FIND("6F",ScheduleCompile!V370)),ISNUMBER(FIND("7F",ScheduleCompile!V370)),ISNUMBER(FIND("9F",ScheduleCompile!V370)),ISNUMBER(FIND("4F",ScheduleCompile!V370))),VALUE(LEFT(ScheduleCompile!V370,FIND("F",ScheduleCompile!V370)-1)),ScheduleCompile!V370)))))))</f>
        <v>0.7</v>
      </c>
      <c r="AB377" s="1">
        <f>IF(AND(ISERROR(IF(ScheduleCompile!W370="Off",0,IF(ScheduleCompile!W370="On",1,IF(ISNUMBER(ScheduleCompile!W370),ScheduleCompile!W370/1,IF(ISTEXT(ScheduleCompile!W370),IF(OR(ISNUMBER(FIND("5F",ScheduleCompile!W370)),ISNUMBER(FIND("0F",ScheduleCompile!W370)),ISNUMBER(FIND("8F",ScheduleCompile!W370)),ISNUMBER(FIND("1F",ScheduleCompile!W370)),ISNUMBER(FIND("2F",ScheduleCompile!W370)),ISNUMBER(FIND("3F",ScheduleCompile!W370)),ISNUMBER(FIND("6F",ScheduleCompile!W370)),ISNUMBER(FIND("7F",ScheduleCompile!W370)),ISNUMBER(FIND("9F",ScheduleCompile!W370)),ISNUMBER(FIND("4F",ScheduleCompile!W370))),VALUE(LEFT(ScheduleCompile!W370,FIND("F",ScheduleCompile!W370)-1)),ScheduleCompile!W370)))))),ISTEXT(ScheduleCompile!#REF!)),"ENDTABLE",IF(ISERROR(IF(ScheduleCompile!W370="Off",0,IF(ScheduleCompile!W370="On",1,IF(ISNUMBER(ScheduleCompile!W370),ScheduleCompile!W370/1,IF(ISTEXT(ScheduleCompile!W370),IF(OR(ISNUMBER(FIND("5F",ScheduleCompile!W370)),ISNUMBER(FIND("0F",ScheduleCompile!W370)),ISNUMBER(FIND("8F",ScheduleCompile!W370)),ISNUMBER(FIND("1F",ScheduleCompile!W370)),ISNUMBER(FIND("2F",ScheduleCompile!W370)),ISNUMBER(FIND("3F",ScheduleCompile!W370)),ISNUMBER(FIND("6F",ScheduleCompile!W370)),ISNUMBER(FIND("7F",ScheduleCompile!W370)),ISNUMBER(FIND("9F",ScheduleCompile!W370)),ISNUMBER(FIND("4F",ScheduleCompile!W370))),VALUE(LEFT(ScheduleCompile!W370,FIND("F",ScheduleCompile!W370)-1)),ScheduleCompile!W370)))))),"",IF(ScheduleCompile!W370="Off",0,IF(ScheduleCompile!W370="On",1,IF(ISNUMBER(ScheduleCompile!W370),ScheduleCompile!W370/1,IF(ISTEXT(ScheduleCompile!W370),IF(OR(ISNUMBER(FIND("5F",ScheduleCompile!W370)),ISNUMBER(FIND("0F",ScheduleCompile!W370)),ISNUMBER(FIND("8F",ScheduleCompile!W370)),ISNUMBER(FIND("1F",ScheduleCompile!W370)),ISNUMBER(FIND("2F",ScheduleCompile!W370)),ISNUMBER(FIND("3F",ScheduleCompile!W370)),ISNUMBER(FIND("6F",ScheduleCompile!W370)),ISNUMBER(FIND("7F",ScheduleCompile!W370)),ISNUMBER(FIND("9F",ScheduleCompile!W370)),ISNUMBER(FIND("4F",ScheduleCompile!W370))),VALUE(LEFT(ScheduleCompile!W370,FIND("F",ScheduleCompile!W370)-1)),ScheduleCompile!W370)))))))</f>
        <v>0.35</v>
      </c>
      <c r="AC377" s="1">
        <f>IF(AND(ISERROR(IF(ScheduleCompile!X370="Off",0,IF(ScheduleCompile!X370="On",1,IF(ISNUMBER(ScheduleCompile!X370),ScheduleCompile!X370/1,IF(ISTEXT(ScheduleCompile!X370),IF(OR(ISNUMBER(FIND("5F",ScheduleCompile!X370)),ISNUMBER(FIND("0F",ScheduleCompile!X370)),ISNUMBER(FIND("8F",ScheduleCompile!X370)),ISNUMBER(FIND("1F",ScheduleCompile!X370)),ISNUMBER(FIND("2F",ScheduleCompile!X370)),ISNUMBER(FIND("3F",ScheduleCompile!X370)),ISNUMBER(FIND("6F",ScheduleCompile!X370)),ISNUMBER(FIND("7F",ScheduleCompile!X370)),ISNUMBER(FIND("9F",ScheduleCompile!X370)),ISNUMBER(FIND("4F",ScheduleCompile!X370))),VALUE(LEFT(ScheduleCompile!X370,FIND("F",ScheduleCompile!X370)-1)),ScheduleCompile!X370)))))),ISTEXT(ScheduleCompile!#REF!)),"ENDTABLE",IF(ISERROR(IF(ScheduleCompile!X370="Off",0,IF(ScheduleCompile!X370="On",1,IF(ISNUMBER(ScheduleCompile!X370),ScheduleCompile!X370/1,IF(ISTEXT(ScheduleCompile!X370),IF(OR(ISNUMBER(FIND("5F",ScheduleCompile!X370)),ISNUMBER(FIND("0F",ScheduleCompile!X370)),ISNUMBER(FIND("8F",ScheduleCompile!X370)),ISNUMBER(FIND("1F",ScheduleCompile!X370)),ISNUMBER(FIND("2F",ScheduleCompile!X370)),ISNUMBER(FIND("3F",ScheduleCompile!X370)),ISNUMBER(FIND("6F",ScheduleCompile!X370)),ISNUMBER(FIND("7F",ScheduleCompile!X370)),ISNUMBER(FIND("9F",ScheduleCompile!X370)),ISNUMBER(FIND("4F",ScheduleCompile!X370))),VALUE(LEFT(ScheduleCompile!X370,FIND("F",ScheduleCompile!X370)-1)),ScheduleCompile!X370)))))),"",IF(ScheduleCompile!X370="Off",0,IF(ScheduleCompile!X370="On",1,IF(ISNUMBER(ScheduleCompile!X370),ScheduleCompile!X370/1,IF(ISTEXT(ScheduleCompile!X370),IF(OR(ISNUMBER(FIND("5F",ScheduleCompile!X370)),ISNUMBER(FIND("0F",ScheduleCompile!X370)),ISNUMBER(FIND("8F",ScheduleCompile!X370)),ISNUMBER(FIND("1F",ScheduleCompile!X370)),ISNUMBER(FIND("2F",ScheduleCompile!X370)),ISNUMBER(FIND("3F",ScheduleCompile!X370)),ISNUMBER(FIND("6F",ScheduleCompile!X370)),ISNUMBER(FIND("7F",ScheduleCompile!X370)),ISNUMBER(FIND("9F",ScheduleCompile!X370)),ISNUMBER(FIND("4F",ScheduleCompile!X370))),VALUE(LEFT(ScheduleCompile!X370,FIND("F",ScheduleCompile!X370)-1)),ScheduleCompile!X370)))))))</f>
        <v>0.2</v>
      </c>
      <c r="AD377" s="1">
        <f>IF(AND(ISERROR(IF(ScheduleCompile!Y370="Off",0,IF(ScheduleCompile!Y370="On",1,IF(ISNUMBER(ScheduleCompile!Y370),ScheduleCompile!Y370/1,IF(ISTEXT(ScheduleCompile!Y370),IF(OR(ISNUMBER(FIND("5F",ScheduleCompile!Y370)),ISNUMBER(FIND("0F",ScheduleCompile!Y370)),ISNUMBER(FIND("8F",ScheduleCompile!Y370)),ISNUMBER(FIND("1F",ScheduleCompile!Y370)),ISNUMBER(FIND("2F",ScheduleCompile!Y370)),ISNUMBER(FIND("3F",ScheduleCompile!Y370)),ISNUMBER(FIND("6F",ScheduleCompile!Y370)),ISNUMBER(FIND("7F",ScheduleCompile!Y370)),ISNUMBER(FIND("9F",ScheduleCompile!Y370)),ISNUMBER(FIND("4F",ScheduleCompile!Y370))),VALUE(LEFT(ScheduleCompile!Y370,FIND("F",ScheduleCompile!Y370)-1)),ScheduleCompile!Y370)))))),ISTEXT(ScheduleCompile!#REF!)),"ENDTABLE",IF(ISERROR(IF(ScheduleCompile!Y370="Off",0,IF(ScheduleCompile!Y370="On",1,IF(ISNUMBER(ScheduleCompile!Y370),ScheduleCompile!Y370/1,IF(ISTEXT(ScheduleCompile!Y370),IF(OR(ISNUMBER(FIND("5F",ScheduleCompile!Y370)),ISNUMBER(FIND("0F",ScheduleCompile!Y370)),ISNUMBER(FIND("8F",ScheduleCompile!Y370)),ISNUMBER(FIND("1F",ScheduleCompile!Y370)),ISNUMBER(FIND("2F",ScheduleCompile!Y370)),ISNUMBER(FIND("3F",ScheduleCompile!Y370)),ISNUMBER(FIND("6F",ScheduleCompile!Y370)),ISNUMBER(FIND("7F",ScheduleCompile!Y370)),ISNUMBER(FIND("9F",ScheduleCompile!Y370)),ISNUMBER(FIND("4F",ScheduleCompile!Y370))),VALUE(LEFT(ScheduleCompile!Y370,FIND("F",ScheduleCompile!Y370)-1)),ScheduleCompile!Y370)))))),"",IF(ScheduleCompile!Y370="Off",0,IF(ScheduleCompile!Y370="On",1,IF(ISNUMBER(ScheduleCompile!Y370),ScheduleCompile!Y370/1,IF(ISTEXT(ScheduleCompile!Y370),IF(OR(ISNUMBER(FIND("5F",ScheduleCompile!Y370)),ISNUMBER(FIND("0F",ScheduleCompile!Y370)),ISNUMBER(FIND("8F",ScheduleCompile!Y370)),ISNUMBER(FIND("1F",ScheduleCompile!Y370)),ISNUMBER(FIND("2F",ScheduleCompile!Y370)),ISNUMBER(FIND("3F",ScheduleCompile!Y370)),ISNUMBER(FIND("6F",ScheduleCompile!Y370)),ISNUMBER(FIND("7F",ScheduleCompile!Y370)),ISNUMBER(FIND("9F",ScheduleCompile!Y370)),ISNUMBER(FIND("4F",ScheduleCompile!Y370))),VALUE(LEFT(ScheduleCompile!Y370,FIND("F",ScheduleCompile!Y370)-1)),ScheduleCompile!Y370)))))))</f>
        <v>0.2</v>
      </c>
    </row>
    <row r="378" spans="1:30" x14ac:dyDescent="0.25">
      <c r="A378" t="str">
        <f t="shared" si="23"/>
        <v>SchDay "RestaurantLightsWD"  Type = "Fraction" Hr = (0.15, 0.15, 0.15, 0.15, 0.15, 0.2, 0.35, 0.35, 0.55, 0.55, 0.85, 0.85, 0.85, 0.85, 0.85, 0.85, 0.85, 0.85, 0.85, 0.85, 0.85, 0.85, 0.45, 0.3) ..</v>
      </c>
      <c r="B378" s="1" t="s">
        <v>623</v>
      </c>
      <c r="C378" t="str">
        <f t="shared" si="24"/>
        <v xml:space="preserve">SchDay "RestaurantLightsWD"  Type = "Fraction" Hr = </v>
      </c>
      <c r="D378" t="str">
        <f t="shared" si="25"/>
        <v>(0.15, 0.15, 0.15, 0.15, 0.15, 0.2, 0.35, 0.35, 0.55, 0.55, 0.85, 0.85, 0.85, 0.85, 0.85, 0.85, 0.85, 0.85, 0.85, 0.85, 0.85, 0.85, 0.45, 0.3) ..</v>
      </c>
      <c r="E378" s="30" t="str">
        <f>ScheduleCompile!A371</f>
        <v>RestaurantLightsWD</v>
      </c>
      <c r="F378" t="str">
        <f t="shared" si="26"/>
        <v>Fraction</v>
      </c>
      <c r="G378" s="1">
        <f>IF(AND(ISERROR(IF(ScheduleCompile!B371="Off",0,IF(ScheduleCompile!B371="On",1,IF(ISNUMBER(ScheduleCompile!B371),ScheduleCompile!B371/1,IF(ISTEXT(ScheduleCompile!B371),IF(OR(ISNUMBER(FIND("5F",ScheduleCompile!B371)),ISNUMBER(FIND("0F",ScheduleCompile!B371)),ISNUMBER(FIND("8F",ScheduleCompile!B371)),ISNUMBER(FIND("1F",ScheduleCompile!B371)),ISNUMBER(FIND("2F",ScheduleCompile!B371)),ISNUMBER(FIND("3F",ScheduleCompile!B371)),ISNUMBER(FIND("6F",ScheduleCompile!B371)),ISNUMBER(FIND("7F",ScheduleCompile!B371)),ISNUMBER(FIND("9F",ScheduleCompile!B371)),ISNUMBER(FIND("4F",ScheduleCompile!B371))),VALUE(LEFT(ScheduleCompile!B371,FIND("F",ScheduleCompile!B371)-1)),ScheduleCompile!B371)))))),ISTEXT(ScheduleCompile!#REF!)),"ENDTABLE",IF(ISERROR(IF(ScheduleCompile!B371="Off",0,IF(ScheduleCompile!B371="On",1,IF(ISNUMBER(ScheduleCompile!B371),ScheduleCompile!B371/1,IF(ISTEXT(ScheduleCompile!B371),IF(OR(ISNUMBER(FIND("5F",ScheduleCompile!B371)),ISNUMBER(FIND("0F",ScheduleCompile!B371)),ISNUMBER(FIND("8F",ScheduleCompile!B371)),ISNUMBER(FIND("1F",ScheduleCompile!B371)),ISNUMBER(FIND("2F",ScheduleCompile!B371)),ISNUMBER(FIND("3F",ScheduleCompile!B371)),ISNUMBER(FIND("6F",ScheduleCompile!B371)),ISNUMBER(FIND("7F",ScheduleCompile!B371)),ISNUMBER(FIND("9F",ScheduleCompile!B371)),ISNUMBER(FIND("4F",ScheduleCompile!B371))),VALUE(LEFT(ScheduleCompile!B371,FIND("F",ScheduleCompile!B371)-1)),ScheduleCompile!B371)))))),"",IF(ScheduleCompile!B371="Off",0,IF(ScheduleCompile!B371="On",1,IF(ISNUMBER(ScheduleCompile!B371),ScheduleCompile!B371/1,IF(ISTEXT(ScheduleCompile!B371),IF(OR(ISNUMBER(FIND("5F",ScheduleCompile!B371)),ISNUMBER(FIND("0F",ScheduleCompile!B371)),ISNUMBER(FIND("8F",ScheduleCompile!B371)),ISNUMBER(FIND("1F",ScheduleCompile!B371)),ISNUMBER(FIND("2F",ScheduleCompile!B371)),ISNUMBER(FIND("3F",ScheduleCompile!B371)),ISNUMBER(FIND("6F",ScheduleCompile!B371)),ISNUMBER(FIND("7F",ScheduleCompile!B371)),ISNUMBER(FIND("9F",ScheduleCompile!B371)),ISNUMBER(FIND("4F",ScheduleCompile!B371))),VALUE(LEFT(ScheduleCompile!B371,FIND("F",ScheduleCompile!B371)-1)),ScheduleCompile!B371)))))))</f>
        <v>0.15</v>
      </c>
      <c r="H378" s="1">
        <f>IF(AND(ISERROR(IF(ScheduleCompile!C371="Off",0,IF(ScheduleCompile!C371="On",1,IF(ISNUMBER(ScheduleCompile!C371),ScheduleCompile!C371/1,IF(ISTEXT(ScheduleCompile!C371),IF(OR(ISNUMBER(FIND("5F",ScheduleCompile!C371)),ISNUMBER(FIND("0F",ScheduleCompile!C371)),ISNUMBER(FIND("8F",ScheduleCompile!C371)),ISNUMBER(FIND("1F",ScheduleCompile!C371)),ISNUMBER(FIND("2F",ScheduleCompile!C371)),ISNUMBER(FIND("3F",ScheduleCompile!C371)),ISNUMBER(FIND("6F",ScheduleCompile!C371)),ISNUMBER(FIND("7F",ScheduleCompile!C371)),ISNUMBER(FIND("9F",ScheduleCompile!C371)),ISNUMBER(FIND("4F",ScheduleCompile!C371))),VALUE(LEFT(ScheduleCompile!C371,FIND("F",ScheduleCompile!C371)-1)),ScheduleCompile!C371)))))),ISTEXT(ScheduleCompile!#REF!)),"ENDTABLE",IF(ISERROR(IF(ScheduleCompile!C371="Off",0,IF(ScheduleCompile!C371="On",1,IF(ISNUMBER(ScheduleCompile!C371),ScheduleCompile!C371/1,IF(ISTEXT(ScheduleCompile!C371),IF(OR(ISNUMBER(FIND("5F",ScheduleCompile!C371)),ISNUMBER(FIND("0F",ScheduleCompile!C371)),ISNUMBER(FIND("8F",ScheduleCompile!C371)),ISNUMBER(FIND("1F",ScheduleCompile!C371)),ISNUMBER(FIND("2F",ScheduleCompile!C371)),ISNUMBER(FIND("3F",ScheduleCompile!C371)),ISNUMBER(FIND("6F",ScheduleCompile!C371)),ISNUMBER(FIND("7F",ScheduleCompile!C371)),ISNUMBER(FIND("9F",ScheduleCompile!C371)),ISNUMBER(FIND("4F",ScheduleCompile!C371))),VALUE(LEFT(ScheduleCompile!C371,FIND("F",ScheduleCompile!C371)-1)),ScheduleCompile!C371)))))),"",IF(ScheduleCompile!C371="Off",0,IF(ScheduleCompile!C371="On",1,IF(ISNUMBER(ScheduleCompile!C371),ScheduleCompile!C371/1,IF(ISTEXT(ScheduleCompile!C371),IF(OR(ISNUMBER(FIND("5F",ScheduleCompile!C371)),ISNUMBER(FIND("0F",ScheduleCompile!C371)),ISNUMBER(FIND("8F",ScheduleCompile!C371)),ISNUMBER(FIND("1F",ScheduleCompile!C371)),ISNUMBER(FIND("2F",ScheduleCompile!C371)),ISNUMBER(FIND("3F",ScheduleCompile!C371)),ISNUMBER(FIND("6F",ScheduleCompile!C371)),ISNUMBER(FIND("7F",ScheduleCompile!C371)),ISNUMBER(FIND("9F",ScheduleCompile!C371)),ISNUMBER(FIND("4F",ScheduleCompile!C371))),VALUE(LEFT(ScheduleCompile!C371,FIND("F",ScheduleCompile!C371)-1)),ScheduleCompile!C371)))))))</f>
        <v>0.15</v>
      </c>
      <c r="I378" s="1">
        <f>IF(AND(ISERROR(IF(ScheduleCompile!D371="Off",0,IF(ScheduleCompile!D371="On",1,IF(ISNUMBER(ScheduleCompile!D371),ScheduleCompile!D371/1,IF(ISTEXT(ScheduleCompile!D371),IF(OR(ISNUMBER(FIND("5F",ScheduleCompile!D371)),ISNUMBER(FIND("0F",ScheduleCompile!D371)),ISNUMBER(FIND("8F",ScheduleCompile!D371)),ISNUMBER(FIND("1F",ScheduleCompile!D371)),ISNUMBER(FIND("2F",ScheduleCompile!D371)),ISNUMBER(FIND("3F",ScheduleCompile!D371)),ISNUMBER(FIND("6F",ScheduleCompile!D371)),ISNUMBER(FIND("7F",ScheduleCompile!D371)),ISNUMBER(FIND("9F",ScheduleCompile!D371)),ISNUMBER(FIND("4F",ScheduleCompile!D371))),VALUE(LEFT(ScheduleCompile!D371,FIND("F",ScheduleCompile!D371)-1)),ScheduleCompile!D371)))))),ISTEXT(ScheduleCompile!#REF!)),"ENDTABLE",IF(ISERROR(IF(ScheduleCompile!D371="Off",0,IF(ScheduleCompile!D371="On",1,IF(ISNUMBER(ScheduleCompile!D371),ScheduleCompile!D371/1,IF(ISTEXT(ScheduleCompile!D371),IF(OR(ISNUMBER(FIND("5F",ScheduleCompile!D371)),ISNUMBER(FIND("0F",ScheduleCompile!D371)),ISNUMBER(FIND("8F",ScheduleCompile!D371)),ISNUMBER(FIND("1F",ScheduleCompile!D371)),ISNUMBER(FIND("2F",ScheduleCompile!D371)),ISNUMBER(FIND("3F",ScheduleCompile!D371)),ISNUMBER(FIND("6F",ScheduleCompile!D371)),ISNUMBER(FIND("7F",ScheduleCompile!D371)),ISNUMBER(FIND("9F",ScheduleCompile!D371)),ISNUMBER(FIND("4F",ScheduleCompile!D371))),VALUE(LEFT(ScheduleCompile!D371,FIND("F",ScheduleCompile!D371)-1)),ScheduleCompile!D371)))))),"",IF(ScheduleCompile!D371="Off",0,IF(ScheduleCompile!D371="On",1,IF(ISNUMBER(ScheduleCompile!D371),ScheduleCompile!D371/1,IF(ISTEXT(ScheduleCompile!D371),IF(OR(ISNUMBER(FIND("5F",ScheduleCompile!D371)),ISNUMBER(FIND("0F",ScheduleCompile!D371)),ISNUMBER(FIND("8F",ScheduleCompile!D371)),ISNUMBER(FIND("1F",ScheduleCompile!D371)),ISNUMBER(FIND("2F",ScheduleCompile!D371)),ISNUMBER(FIND("3F",ScheduleCompile!D371)),ISNUMBER(FIND("6F",ScheduleCompile!D371)),ISNUMBER(FIND("7F",ScheduleCompile!D371)),ISNUMBER(FIND("9F",ScheduleCompile!D371)),ISNUMBER(FIND("4F",ScheduleCompile!D371))),VALUE(LEFT(ScheduleCompile!D371,FIND("F",ScheduleCompile!D371)-1)),ScheduleCompile!D371)))))))</f>
        <v>0.15</v>
      </c>
      <c r="J378" s="1">
        <f>IF(AND(ISERROR(IF(ScheduleCompile!E371="Off",0,IF(ScheduleCompile!E371="On",1,IF(ISNUMBER(ScheduleCompile!E371),ScheduleCompile!E371/1,IF(ISTEXT(ScheduleCompile!E371),IF(OR(ISNUMBER(FIND("5F",ScheduleCompile!E371)),ISNUMBER(FIND("0F",ScheduleCompile!E371)),ISNUMBER(FIND("8F",ScheduleCompile!E371)),ISNUMBER(FIND("1F",ScheduleCompile!E371)),ISNUMBER(FIND("2F",ScheduleCompile!E371)),ISNUMBER(FIND("3F",ScheduleCompile!E371)),ISNUMBER(FIND("6F",ScheduleCompile!E371)),ISNUMBER(FIND("7F",ScheduleCompile!E371)),ISNUMBER(FIND("9F",ScheduleCompile!E371)),ISNUMBER(FIND("4F",ScheduleCompile!E371))),VALUE(LEFT(ScheduleCompile!E371,FIND("F",ScheduleCompile!E371)-1)),ScheduleCompile!E371)))))),ISTEXT(ScheduleCompile!#REF!)),"ENDTABLE",IF(ISERROR(IF(ScheduleCompile!E371="Off",0,IF(ScheduleCompile!E371="On",1,IF(ISNUMBER(ScheduleCompile!E371),ScheduleCompile!E371/1,IF(ISTEXT(ScheduleCompile!E371),IF(OR(ISNUMBER(FIND("5F",ScheduleCompile!E371)),ISNUMBER(FIND("0F",ScheduleCompile!E371)),ISNUMBER(FIND("8F",ScheduleCompile!E371)),ISNUMBER(FIND("1F",ScheduleCompile!E371)),ISNUMBER(FIND("2F",ScheduleCompile!E371)),ISNUMBER(FIND("3F",ScheduleCompile!E371)),ISNUMBER(FIND("6F",ScheduleCompile!E371)),ISNUMBER(FIND("7F",ScheduleCompile!E371)),ISNUMBER(FIND("9F",ScheduleCompile!E371)),ISNUMBER(FIND("4F",ScheduleCompile!E371))),VALUE(LEFT(ScheduleCompile!E371,FIND("F",ScheduleCompile!E371)-1)),ScheduleCompile!E371)))))),"",IF(ScheduleCompile!E371="Off",0,IF(ScheduleCompile!E371="On",1,IF(ISNUMBER(ScheduleCompile!E371),ScheduleCompile!E371/1,IF(ISTEXT(ScheduleCompile!E371),IF(OR(ISNUMBER(FIND("5F",ScheduleCompile!E371)),ISNUMBER(FIND("0F",ScheduleCompile!E371)),ISNUMBER(FIND("8F",ScheduleCompile!E371)),ISNUMBER(FIND("1F",ScheduleCompile!E371)),ISNUMBER(FIND("2F",ScheduleCompile!E371)),ISNUMBER(FIND("3F",ScheduleCompile!E371)),ISNUMBER(FIND("6F",ScheduleCompile!E371)),ISNUMBER(FIND("7F",ScheduleCompile!E371)),ISNUMBER(FIND("9F",ScheduleCompile!E371)),ISNUMBER(FIND("4F",ScheduleCompile!E371))),VALUE(LEFT(ScheduleCompile!E371,FIND("F",ScheduleCompile!E371)-1)),ScheduleCompile!E371)))))))</f>
        <v>0.15</v>
      </c>
      <c r="K378" s="1">
        <f>IF(AND(ISERROR(IF(ScheduleCompile!F371="Off",0,IF(ScheduleCompile!F371="On",1,IF(ISNUMBER(ScheduleCompile!F371),ScheduleCompile!F371/1,IF(ISTEXT(ScheduleCompile!F371),IF(OR(ISNUMBER(FIND("5F",ScheduleCompile!F371)),ISNUMBER(FIND("0F",ScheduleCompile!F371)),ISNUMBER(FIND("8F",ScheduleCompile!F371)),ISNUMBER(FIND("1F",ScheduleCompile!F371)),ISNUMBER(FIND("2F",ScheduleCompile!F371)),ISNUMBER(FIND("3F",ScheduleCompile!F371)),ISNUMBER(FIND("6F",ScheduleCompile!F371)),ISNUMBER(FIND("7F",ScheduleCompile!F371)),ISNUMBER(FIND("9F",ScheduleCompile!F371)),ISNUMBER(FIND("4F",ScheduleCompile!F371))),VALUE(LEFT(ScheduleCompile!F371,FIND("F",ScheduleCompile!F371)-1)),ScheduleCompile!F371)))))),ISTEXT(ScheduleCompile!#REF!)),"ENDTABLE",IF(ISERROR(IF(ScheduleCompile!F371="Off",0,IF(ScheduleCompile!F371="On",1,IF(ISNUMBER(ScheduleCompile!F371),ScheduleCompile!F371/1,IF(ISTEXT(ScheduleCompile!F371),IF(OR(ISNUMBER(FIND("5F",ScheduleCompile!F371)),ISNUMBER(FIND("0F",ScheduleCompile!F371)),ISNUMBER(FIND("8F",ScheduleCompile!F371)),ISNUMBER(FIND("1F",ScheduleCompile!F371)),ISNUMBER(FIND("2F",ScheduleCompile!F371)),ISNUMBER(FIND("3F",ScheduleCompile!F371)),ISNUMBER(FIND("6F",ScheduleCompile!F371)),ISNUMBER(FIND("7F",ScheduleCompile!F371)),ISNUMBER(FIND("9F",ScheduleCompile!F371)),ISNUMBER(FIND("4F",ScheduleCompile!F371))),VALUE(LEFT(ScheduleCompile!F371,FIND("F",ScheduleCompile!F371)-1)),ScheduleCompile!F371)))))),"",IF(ScheduleCompile!F371="Off",0,IF(ScheduleCompile!F371="On",1,IF(ISNUMBER(ScheduleCompile!F371),ScheduleCompile!F371/1,IF(ISTEXT(ScheduleCompile!F371),IF(OR(ISNUMBER(FIND("5F",ScheduleCompile!F371)),ISNUMBER(FIND("0F",ScheduleCompile!F371)),ISNUMBER(FIND("8F",ScheduleCompile!F371)),ISNUMBER(FIND("1F",ScheduleCompile!F371)),ISNUMBER(FIND("2F",ScheduleCompile!F371)),ISNUMBER(FIND("3F",ScheduleCompile!F371)),ISNUMBER(FIND("6F",ScheduleCompile!F371)),ISNUMBER(FIND("7F",ScheduleCompile!F371)),ISNUMBER(FIND("9F",ScheduleCompile!F371)),ISNUMBER(FIND("4F",ScheduleCompile!F371))),VALUE(LEFT(ScheduleCompile!F371,FIND("F",ScheduleCompile!F371)-1)),ScheduleCompile!F371)))))))</f>
        <v>0.15</v>
      </c>
      <c r="L378" s="1">
        <f>IF(AND(ISERROR(IF(ScheduleCompile!G371="Off",0,IF(ScheduleCompile!G371="On",1,IF(ISNUMBER(ScheduleCompile!G371),ScheduleCompile!G371/1,IF(ISTEXT(ScheduleCompile!G371),IF(OR(ISNUMBER(FIND("5F",ScheduleCompile!G371)),ISNUMBER(FIND("0F",ScheduleCompile!G371)),ISNUMBER(FIND("8F",ScheduleCompile!G371)),ISNUMBER(FIND("1F",ScheduleCompile!G371)),ISNUMBER(FIND("2F",ScheduleCompile!G371)),ISNUMBER(FIND("3F",ScheduleCompile!G371)),ISNUMBER(FIND("6F",ScheduleCompile!G371)),ISNUMBER(FIND("7F",ScheduleCompile!G371)),ISNUMBER(FIND("9F",ScheduleCompile!G371)),ISNUMBER(FIND("4F",ScheduleCompile!G371))),VALUE(LEFT(ScheduleCompile!G371,FIND("F",ScheduleCompile!G371)-1)),ScheduleCompile!G371)))))),ISTEXT(ScheduleCompile!#REF!)),"ENDTABLE",IF(ISERROR(IF(ScheduleCompile!G371="Off",0,IF(ScheduleCompile!G371="On",1,IF(ISNUMBER(ScheduleCompile!G371),ScheduleCompile!G371/1,IF(ISTEXT(ScheduleCompile!G371),IF(OR(ISNUMBER(FIND("5F",ScheduleCompile!G371)),ISNUMBER(FIND("0F",ScheduleCompile!G371)),ISNUMBER(FIND("8F",ScheduleCompile!G371)),ISNUMBER(FIND("1F",ScheduleCompile!G371)),ISNUMBER(FIND("2F",ScheduleCompile!G371)),ISNUMBER(FIND("3F",ScheduleCompile!G371)),ISNUMBER(FIND("6F",ScheduleCompile!G371)),ISNUMBER(FIND("7F",ScheduleCompile!G371)),ISNUMBER(FIND("9F",ScheduleCompile!G371)),ISNUMBER(FIND("4F",ScheduleCompile!G371))),VALUE(LEFT(ScheduleCompile!G371,FIND("F",ScheduleCompile!G371)-1)),ScheduleCompile!G371)))))),"",IF(ScheduleCompile!G371="Off",0,IF(ScheduleCompile!G371="On",1,IF(ISNUMBER(ScheduleCompile!G371),ScheduleCompile!G371/1,IF(ISTEXT(ScheduleCompile!G371),IF(OR(ISNUMBER(FIND("5F",ScheduleCompile!G371)),ISNUMBER(FIND("0F",ScheduleCompile!G371)),ISNUMBER(FIND("8F",ScheduleCompile!G371)),ISNUMBER(FIND("1F",ScheduleCompile!G371)),ISNUMBER(FIND("2F",ScheduleCompile!G371)),ISNUMBER(FIND("3F",ScheduleCompile!G371)),ISNUMBER(FIND("6F",ScheduleCompile!G371)),ISNUMBER(FIND("7F",ScheduleCompile!G371)),ISNUMBER(FIND("9F",ScheduleCompile!G371)),ISNUMBER(FIND("4F",ScheduleCompile!G371))),VALUE(LEFT(ScheduleCompile!G371,FIND("F",ScheduleCompile!G371)-1)),ScheduleCompile!G371)))))))</f>
        <v>0.2</v>
      </c>
      <c r="M378" s="1">
        <f>IF(AND(ISERROR(IF(ScheduleCompile!H371="Off",0,IF(ScheduleCompile!H371="On",1,IF(ISNUMBER(ScheduleCompile!H371),ScheduleCompile!H371/1,IF(ISTEXT(ScheduleCompile!H371),IF(OR(ISNUMBER(FIND("5F",ScheduleCompile!H371)),ISNUMBER(FIND("0F",ScheduleCompile!H371)),ISNUMBER(FIND("8F",ScheduleCompile!H371)),ISNUMBER(FIND("1F",ScheduleCompile!H371)),ISNUMBER(FIND("2F",ScheduleCompile!H371)),ISNUMBER(FIND("3F",ScheduleCompile!H371)),ISNUMBER(FIND("6F",ScheduleCompile!H371)),ISNUMBER(FIND("7F",ScheduleCompile!H371)),ISNUMBER(FIND("9F",ScheduleCompile!H371)),ISNUMBER(FIND("4F",ScheduleCompile!H371))),VALUE(LEFT(ScheduleCompile!H371,FIND("F",ScheduleCompile!H371)-1)),ScheduleCompile!H371)))))),ISTEXT(ScheduleCompile!#REF!)),"ENDTABLE",IF(ISERROR(IF(ScheduleCompile!H371="Off",0,IF(ScheduleCompile!H371="On",1,IF(ISNUMBER(ScheduleCompile!H371),ScheduleCompile!H371/1,IF(ISTEXT(ScheduleCompile!H371),IF(OR(ISNUMBER(FIND("5F",ScheduleCompile!H371)),ISNUMBER(FIND("0F",ScheduleCompile!H371)),ISNUMBER(FIND("8F",ScheduleCompile!H371)),ISNUMBER(FIND("1F",ScheduleCompile!H371)),ISNUMBER(FIND("2F",ScheduleCompile!H371)),ISNUMBER(FIND("3F",ScheduleCompile!H371)),ISNUMBER(FIND("6F",ScheduleCompile!H371)),ISNUMBER(FIND("7F",ScheduleCompile!H371)),ISNUMBER(FIND("9F",ScheduleCompile!H371)),ISNUMBER(FIND("4F",ScheduleCompile!H371))),VALUE(LEFT(ScheduleCompile!H371,FIND("F",ScheduleCompile!H371)-1)),ScheduleCompile!H371)))))),"",IF(ScheduleCompile!H371="Off",0,IF(ScheduleCompile!H371="On",1,IF(ISNUMBER(ScheduleCompile!H371),ScheduleCompile!H371/1,IF(ISTEXT(ScheduleCompile!H371),IF(OR(ISNUMBER(FIND("5F",ScheduleCompile!H371)),ISNUMBER(FIND("0F",ScheduleCompile!H371)),ISNUMBER(FIND("8F",ScheduleCompile!H371)),ISNUMBER(FIND("1F",ScheduleCompile!H371)),ISNUMBER(FIND("2F",ScheduleCompile!H371)),ISNUMBER(FIND("3F",ScheduleCompile!H371)),ISNUMBER(FIND("6F",ScheduleCompile!H371)),ISNUMBER(FIND("7F",ScheduleCompile!H371)),ISNUMBER(FIND("9F",ScheduleCompile!H371)),ISNUMBER(FIND("4F",ScheduleCompile!H371))),VALUE(LEFT(ScheduleCompile!H371,FIND("F",ScheduleCompile!H371)-1)),ScheduleCompile!H371)))))))</f>
        <v>0.35</v>
      </c>
      <c r="N378" s="1">
        <f>IF(AND(ISERROR(IF(ScheduleCompile!I371="Off",0,IF(ScheduleCompile!I371="On",1,IF(ISNUMBER(ScheduleCompile!I371),ScheduleCompile!I371/1,IF(ISTEXT(ScheduleCompile!I371),IF(OR(ISNUMBER(FIND("5F",ScheduleCompile!I371)),ISNUMBER(FIND("0F",ScheduleCompile!I371)),ISNUMBER(FIND("8F",ScheduleCompile!I371)),ISNUMBER(FIND("1F",ScheduleCompile!I371)),ISNUMBER(FIND("2F",ScheduleCompile!I371)),ISNUMBER(FIND("3F",ScheduleCompile!I371)),ISNUMBER(FIND("6F",ScheduleCompile!I371)),ISNUMBER(FIND("7F",ScheduleCompile!I371)),ISNUMBER(FIND("9F",ScheduleCompile!I371)),ISNUMBER(FIND("4F",ScheduleCompile!I371))),VALUE(LEFT(ScheduleCompile!I371,FIND("F",ScheduleCompile!I371)-1)),ScheduleCompile!I371)))))),ISTEXT(ScheduleCompile!#REF!)),"ENDTABLE",IF(ISERROR(IF(ScheduleCompile!I371="Off",0,IF(ScheduleCompile!I371="On",1,IF(ISNUMBER(ScheduleCompile!I371),ScheduleCompile!I371/1,IF(ISTEXT(ScheduleCompile!I371),IF(OR(ISNUMBER(FIND("5F",ScheduleCompile!I371)),ISNUMBER(FIND("0F",ScheduleCompile!I371)),ISNUMBER(FIND("8F",ScheduleCompile!I371)),ISNUMBER(FIND("1F",ScheduleCompile!I371)),ISNUMBER(FIND("2F",ScheduleCompile!I371)),ISNUMBER(FIND("3F",ScheduleCompile!I371)),ISNUMBER(FIND("6F",ScheduleCompile!I371)),ISNUMBER(FIND("7F",ScheduleCompile!I371)),ISNUMBER(FIND("9F",ScheduleCompile!I371)),ISNUMBER(FIND("4F",ScheduleCompile!I371))),VALUE(LEFT(ScheduleCompile!I371,FIND("F",ScheduleCompile!I371)-1)),ScheduleCompile!I371)))))),"",IF(ScheduleCompile!I371="Off",0,IF(ScheduleCompile!I371="On",1,IF(ISNUMBER(ScheduleCompile!I371),ScheduleCompile!I371/1,IF(ISTEXT(ScheduleCompile!I371),IF(OR(ISNUMBER(FIND("5F",ScheduleCompile!I371)),ISNUMBER(FIND("0F",ScheduleCompile!I371)),ISNUMBER(FIND("8F",ScheduleCompile!I371)),ISNUMBER(FIND("1F",ScheduleCompile!I371)),ISNUMBER(FIND("2F",ScheduleCompile!I371)),ISNUMBER(FIND("3F",ScheduleCompile!I371)),ISNUMBER(FIND("6F",ScheduleCompile!I371)),ISNUMBER(FIND("7F",ScheduleCompile!I371)),ISNUMBER(FIND("9F",ScheduleCompile!I371)),ISNUMBER(FIND("4F",ScheduleCompile!I371))),VALUE(LEFT(ScheduleCompile!I371,FIND("F",ScheduleCompile!I371)-1)),ScheduleCompile!I371)))))))</f>
        <v>0.35</v>
      </c>
      <c r="O378" s="1">
        <f>IF(AND(ISERROR(IF(ScheduleCompile!J371="Off",0,IF(ScheduleCompile!J371="On",1,IF(ISNUMBER(ScheduleCompile!J371),ScheduleCompile!J371/1,IF(ISTEXT(ScheduleCompile!J371),IF(OR(ISNUMBER(FIND("5F",ScheduleCompile!J371)),ISNUMBER(FIND("0F",ScheduleCompile!J371)),ISNUMBER(FIND("8F",ScheduleCompile!J371)),ISNUMBER(FIND("1F",ScheduleCompile!J371)),ISNUMBER(FIND("2F",ScheduleCompile!J371)),ISNUMBER(FIND("3F",ScheduleCompile!J371)),ISNUMBER(FIND("6F",ScheduleCompile!J371)),ISNUMBER(FIND("7F",ScheduleCompile!J371)),ISNUMBER(FIND("9F",ScheduleCompile!J371)),ISNUMBER(FIND("4F",ScheduleCompile!J371))),VALUE(LEFT(ScheduleCompile!J371,FIND("F",ScheduleCompile!J371)-1)),ScheduleCompile!J371)))))),ISTEXT(ScheduleCompile!#REF!)),"ENDTABLE",IF(ISERROR(IF(ScheduleCompile!J371="Off",0,IF(ScheduleCompile!J371="On",1,IF(ISNUMBER(ScheduleCompile!J371),ScheduleCompile!J371/1,IF(ISTEXT(ScheduleCompile!J371),IF(OR(ISNUMBER(FIND("5F",ScheduleCompile!J371)),ISNUMBER(FIND("0F",ScheduleCompile!J371)),ISNUMBER(FIND("8F",ScheduleCompile!J371)),ISNUMBER(FIND("1F",ScheduleCompile!J371)),ISNUMBER(FIND("2F",ScheduleCompile!J371)),ISNUMBER(FIND("3F",ScheduleCompile!J371)),ISNUMBER(FIND("6F",ScheduleCompile!J371)),ISNUMBER(FIND("7F",ScheduleCompile!J371)),ISNUMBER(FIND("9F",ScheduleCompile!J371)),ISNUMBER(FIND("4F",ScheduleCompile!J371))),VALUE(LEFT(ScheduleCompile!J371,FIND("F",ScheduleCompile!J371)-1)),ScheduleCompile!J371)))))),"",IF(ScheduleCompile!J371="Off",0,IF(ScheduleCompile!J371="On",1,IF(ISNUMBER(ScheduleCompile!J371),ScheduleCompile!J371/1,IF(ISTEXT(ScheduleCompile!J371),IF(OR(ISNUMBER(FIND("5F",ScheduleCompile!J371)),ISNUMBER(FIND("0F",ScheduleCompile!J371)),ISNUMBER(FIND("8F",ScheduleCompile!J371)),ISNUMBER(FIND("1F",ScheduleCompile!J371)),ISNUMBER(FIND("2F",ScheduleCompile!J371)),ISNUMBER(FIND("3F",ScheduleCompile!J371)),ISNUMBER(FIND("6F",ScheduleCompile!J371)),ISNUMBER(FIND("7F",ScheduleCompile!J371)),ISNUMBER(FIND("9F",ScheduleCompile!J371)),ISNUMBER(FIND("4F",ScheduleCompile!J371))),VALUE(LEFT(ScheduleCompile!J371,FIND("F",ScheduleCompile!J371)-1)),ScheduleCompile!J371)))))))</f>
        <v>0.55000000000000004</v>
      </c>
      <c r="P378" s="1">
        <f>IF(AND(ISERROR(IF(ScheduleCompile!K371="Off",0,IF(ScheduleCompile!K371="On",1,IF(ISNUMBER(ScheduleCompile!K371),ScheduleCompile!K371/1,IF(ISTEXT(ScheduleCompile!K371),IF(OR(ISNUMBER(FIND("5F",ScheduleCompile!K371)),ISNUMBER(FIND("0F",ScheduleCompile!K371)),ISNUMBER(FIND("8F",ScheduleCompile!K371)),ISNUMBER(FIND("1F",ScheduleCompile!K371)),ISNUMBER(FIND("2F",ScheduleCompile!K371)),ISNUMBER(FIND("3F",ScheduleCompile!K371)),ISNUMBER(FIND("6F",ScheduleCompile!K371)),ISNUMBER(FIND("7F",ScheduleCompile!K371)),ISNUMBER(FIND("9F",ScheduleCompile!K371)),ISNUMBER(FIND("4F",ScheduleCompile!K371))),VALUE(LEFT(ScheduleCompile!K371,FIND("F",ScheduleCompile!K371)-1)),ScheduleCompile!K371)))))),ISTEXT(ScheduleCompile!#REF!)),"ENDTABLE",IF(ISERROR(IF(ScheduleCompile!K371="Off",0,IF(ScheduleCompile!K371="On",1,IF(ISNUMBER(ScheduleCompile!K371),ScheduleCompile!K371/1,IF(ISTEXT(ScheduleCompile!K371),IF(OR(ISNUMBER(FIND("5F",ScheduleCompile!K371)),ISNUMBER(FIND("0F",ScheduleCompile!K371)),ISNUMBER(FIND("8F",ScheduleCompile!K371)),ISNUMBER(FIND("1F",ScheduleCompile!K371)),ISNUMBER(FIND("2F",ScheduleCompile!K371)),ISNUMBER(FIND("3F",ScheduleCompile!K371)),ISNUMBER(FIND("6F",ScheduleCompile!K371)),ISNUMBER(FIND("7F",ScheduleCompile!K371)),ISNUMBER(FIND("9F",ScheduleCompile!K371)),ISNUMBER(FIND("4F",ScheduleCompile!K371))),VALUE(LEFT(ScheduleCompile!K371,FIND("F",ScheduleCompile!K371)-1)),ScheduleCompile!K371)))))),"",IF(ScheduleCompile!K371="Off",0,IF(ScheduleCompile!K371="On",1,IF(ISNUMBER(ScheduleCompile!K371),ScheduleCompile!K371/1,IF(ISTEXT(ScheduleCompile!K371),IF(OR(ISNUMBER(FIND("5F",ScheduleCompile!K371)),ISNUMBER(FIND("0F",ScheduleCompile!K371)),ISNUMBER(FIND("8F",ScheduleCompile!K371)),ISNUMBER(FIND("1F",ScheduleCompile!K371)),ISNUMBER(FIND("2F",ScheduleCompile!K371)),ISNUMBER(FIND("3F",ScheduleCompile!K371)),ISNUMBER(FIND("6F",ScheduleCompile!K371)),ISNUMBER(FIND("7F",ScheduleCompile!K371)),ISNUMBER(FIND("9F",ScheduleCompile!K371)),ISNUMBER(FIND("4F",ScheduleCompile!K371))),VALUE(LEFT(ScheduleCompile!K371,FIND("F",ScheduleCompile!K371)-1)),ScheduleCompile!K371)))))))</f>
        <v>0.55000000000000004</v>
      </c>
      <c r="Q378" s="1">
        <f>IF(AND(ISERROR(IF(ScheduleCompile!L371="Off",0,IF(ScheduleCompile!L371="On",1,IF(ISNUMBER(ScheduleCompile!L371),ScheduleCompile!L371/1,IF(ISTEXT(ScheduleCompile!L371),IF(OR(ISNUMBER(FIND("5F",ScheduleCompile!L371)),ISNUMBER(FIND("0F",ScheduleCompile!L371)),ISNUMBER(FIND("8F",ScheduleCompile!L371)),ISNUMBER(FIND("1F",ScheduleCompile!L371)),ISNUMBER(FIND("2F",ScheduleCompile!L371)),ISNUMBER(FIND("3F",ScheduleCompile!L371)),ISNUMBER(FIND("6F",ScheduleCompile!L371)),ISNUMBER(FIND("7F",ScheduleCompile!L371)),ISNUMBER(FIND("9F",ScheduleCompile!L371)),ISNUMBER(FIND("4F",ScheduleCompile!L371))),VALUE(LEFT(ScheduleCompile!L371,FIND("F",ScheduleCompile!L371)-1)),ScheduleCompile!L371)))))),ISTEXT(ScheduleCompile!#REF!)),"ENDTABLE",IF(ISERROR(IF(ScheduleCompile!L371="Off",0,IF(ScheduleCompile!L371="On",1,IF(ISNUMBER(ScheduleCompile!L371),ScheduleCompile!L371/1,IF(ISTEXT(ScheduleCompile!L371),IF(OR(ISNUMBER(FIND("5F",ScheduleCompile!L371)),ISNUMBER(FIND("0F",ScheduleCompile!L371)),ISNUMBER(FIND("8F",ScheduleCompile!L371)),ISNUMBER(FIND("1F",ScheduleCompile!L371)),ISNUMBER(FIND("2F",ScheduleCompile!L371)),ISNUMBER(FIND("3F",ScheduleCompile!L371)),ISNUMBER(FIND("6F",ScheduleCompile!L371)),ISNUMBER(FIND("7F",ScheduleCompile!L371)),ISNUMBER(FIND("9F",ScheduleCompile!L371)),ISNUMBER(FIND("4F",ScheduleCompile!L371))),VALUE(LEFT(ScheduleCompile!L371,FIND("F",ScheduleCompile!L371)-1)),ScheduleCompile!L371)))))),"",IF(ScheduleCompile!L371="Off",0,IF(ScheduleCompile!L371="On",1,IF(ISNUMBER(ScheduleCompile!L371),ScheduleCompile!L371/1,IF(ISTEXT(ScheduleCompile!L371),IF(OR(ISNUMBER(FIND("5F",ScheduleCompile!L371)),ISNUMBER(FIND("0F",ScheduleCompile!L371)),ISNUMBER(FIND("8F",ScheduleCompile!L371)),ISNUMBER(FIND("1F",ScheduleCompile!L371)),ISNUMBER(FIND("2F",ScheduleCompile!L371)),ISNUMBER(FIND("3F",ScheduleCompile!L371)),ISNUMBER(FIND("6F",ScheduleCompile!L371)),ISNUMBER(FIND("7F",ScheduleCompile!L371)),ISNUMBER(FIND("9F",ScheduleCompile!L371)),ISNUMBER(FIND("4F",ScheduleCompile!L371))),VALUE(LEFT(ScheduleCompile!L371,FIND("F",ScheduleCompile!L371)-1)),ScheduleCompile!L371)))))))</f>
        <v>0.85</v>
      </c>
      <c r="R378" s="1">
        <f>IF(AND(ISERROR(IF(ScheduleCompile!M371="Off",0,IF(ScheduleCompile!M371="On",1,IF(ISNUMBER(ScheduleCompile!M371),ScheduleCompile!M371/1,IF(ISTEXT(ScheduleCompile!M371),IF(OR(ISNUMBER(FIND("5F",ScheduleCompile!M371)),ISNUMBER(FIND("0F",ScheduleCompile!M371)),ISNUMBER(FIND("8F",ScheduleCompile!M371)),ISNUMBER(FIND("1F",ScheduleCompile!M371)),ISNUMBER(FIND("2F",ScheduleCompile!M371)),ISNUMBER(FIND("3F",ScheduleCompile!M371)),ISNUMBER(FIND("6F",ScheduleCompile!M371)),ISNUMBER(FIND("7F",ScheduleCompile!M371)),ISNUMBER(FIND("9F",ScheduleCompile!M371)),ISNUMBER(FIND("4F",ScheduleCompile!M371))),VALUE(LEFT(ScheduleCompile!M371,FIND("F",ScheduleCompile!M371)-1)),ScheduleCompile!M371)))))),ISTEXT(ScheduleCompile!#REF!)),"ENDTABLE",IF(ISERROR(IF(ScheduleCompile!M371="Off",0,IF(ScheduleCompile!M371="On",1,IF(ISNUMBER(ScheduleCompile!M371),ScheduleCompile!M371/1,IF(ISTEXT(ScheduleCompile!M371),IF(OR(ISNUMBER(FIND("5F",ScheduleCompile!M371)),ISNUMBER(FIND("0F",ScheduleCompile!M371)),ISNUMBER(FIND("8F",ScheduleCompile!M371)),ISNUMBER(FIND("1F",ScheduleCompile!M371)),ISNUMBER(FIND("2F",ScheduleCompile!M371)),ISNUMBER(FIND("3F",ScheduleCompile!M371)),ISNUMBER(FIND("6F",ScheduleCompile!M371)),ISNUMBER(FIND("7F",ScheduleCompile!M371)),ISNUMBER(FIND("9F",ScheduleCompile!M371)),ISNUMBER(FIND("4F",ScheduleCompile!M371))),VALUE(LEFT(ScheduleCompile!M371,FIND("F",ScheduleCompile!M371)-1)),ScheduleCompile!M371)))))),"",IF(ScheduleCompile!M371="Off",0,IF(ScheduleCompile!M371="On",1,IF(ISNUMBER(ScheduleCompile!M371),ScheduleCompile!M371/1,IF(ISTEXT(ScheduleCompile!M371),IF(OR(ISNUMBER(FIND("5F",ScheduleCompile!M371)),ISNUMBER(FIND("0F",ScheduleCompile!M371)),ISNUMBER(FIND("8F",ScheduleCompile!M371)),ISNUMBER(FIND("1F",ScheduleCompile!M371)),ISNUMBER(FIND("2F",ScheduleCompile!M371)),ISNUMBER(FIND("3F",ScheduleCompile!M371)),ISNUMBER(FIND("6F",ScheduleCompile!M371)),ISNUMBER(FIND("7F",ScheduleCompile!M371)),ISNUMBER(FIND("9F",ScheduleCompile!M371)),ISNUMBER(FIND("4F",ScheduleCompile!M371))),VALUE(LEFT(ScheduleCompile!M371,FIND("F",ScheduleCompile!M371)-1)),ScheduleCompile!M371)))))))</f>
        <v>0.85</v>
      </c>
      <c r="S378" s="1">
        <f>IF(AND(ISERROR(IF(ScheduleCompile!N371="Off",0,IF(ScheduleCompile!N371="On",1,IF(ISNUMBER(ScheduleCompile!N371),ScheduleCompile!N371/1,IF(ISTEXT(ScheduleCompile!N371),IF(OR(ISNUMBER(FIND("5F",ScheduleCompile!N371)),ISNUMBER(FIND("0F",ScheduleCompile!N371)),ISNUMBER(FIND("8F",ScheduleCompile!N371)),ISNUMBER(FIND("1F",ScheduleCompile!N371)),ISNUMBER(FIND("2F",ScheduleCompile!N371)),ISNUMBER(FIND("3F",ScheduleCompile!N371)),ISNUMBER(FIND("6F",ScheduleCompile!N371)),ISNUMBER(FIND("7F",ScheduleCompile!N371)),ISNUMBER(FIND("9F",ScheduleCompile!N371)),ISNUMBER(FIND("4F",ScheduleCompile!N371))),VALUE(LEFT(ScheduleCompile!N371,FIND("F",ScheduleCompile!N371)-1)),ScheduleCompile!N371)))))),ISTEXT(ScheduleCompile!#REF!)),"ENDTABLE",IF(ISERROR(IF(ScheduleCompile!N371="Off",0,IF(ScheduleCompile!N371="On",1,IF(ISNUMBER(ScheduleCompile!N371),ScheduleCompile!N371/1,IF(ISTEXT(ScheduleCompile!N371),IF(OR(ISNUMBER(FIND("5F",ScheduleCompile!N371)),ISNUMBER(FIND("0F",ScheduleCompile!N371)),ISNUMBER(FIND("8F",ScheduleCompile!N371)),ISNUMBER(FIND("1F",ScheduleCompile!N371)),ISNUMBER(FIND("2F",ScheduleCompile!N371)),ISNUMBER(FIND("3F",ScheduleCompile!N371)),ISNUMBER(FIND("6F",ScheduleCompile!N371)),ISNUMBER(FIND("7F",ScheduleCompile!N371)),ISNUMBER(FIND("9F",ScheduleCompile!N371)),ISNUMBER(FIND("4F",ScheduleCompile!N371))),VALUE(LEFT(ScheduleCompile!N371,FIND("F",ScheduleCompile!N371)-1)),ScheduleCompile!N371)))))),"",IF(ScheduleCompile!N371="Off",0,IF(ScheduleCompile!N371="On",1,IF(ISNUMBER(ScheduleCompile!N371),ScheduleCompile!N371/1,IF(ISTEXT(ScheduleCompile!N371),IF(OR(ISNUMBER(FIND("5F",ScheduleCompile!N371)),ISNUMBER(FIND("0F",ScheduleCompile!N371)),ISNUMBER(FIND("8F",ScheduleCompile!N371)),ISNUMBER(FIND("1F",ScheduleCompile!N371)),ISNUMBER(FIND("2F",ScheduleCompile!N371)),ISNUMBER(FIND("3F",ScheduleCompile!N371)),ISNUMBER(FIND("6F",ScheduleCompile!N371)),ISNUMBER(FIND("7F",ScheduleCompile!N371)),ISNUMBER(FIND("9F",ScheduleCompile!N371)),ISNUMBER(FIND("4F",ScheduleCompile!N371))),VALUE(LEFT(ScheduleCompile!N371,FIND("F",ScheduleCompile!N371)-1)),ScheduleCompile!N371)))))))</f>
        <v>0.85</v>
      </c>
      <c r="T378" s="1">
        <f>IF(AND(ISERROR(IF(ScheduleCompile!O371="Off",0,IF(ScheduleCompile!O371="On",1,IF(ISNUMBER(ScheduleCompile!O371),ScheduleCompile!O371/1,IF(ISTEXT(ScheduleCompile!O371),IF(OR(ISNUMBER(FIND("5F",ScheduleCompile!O371)),ISNUMBER(FIND("0F",ScheduleCompile!O371)),ISNUMBER(FIND("8F",ScheduleCompile!O371)),ISNUMBER(FIND("1F",ScheduleCompile!O371)),ISNUMBER(FIND("2F",ScheduleCompile!O371)),ISNUMBER(FIND("3F",ScheduleCompile!O371)),ISNUMBER(FIND("6F",ScheduleCompile!O371)),ISNUMBER(FIND("7F",ScheduleCompile!O371)),ISNUMBER(FIND("9F",ScheduleCompile!O371)),ISNUMBER(FIND("4F",ScheduleCompile!O371))),VALUE(LEFT(ScheduleCompile!O371,FIND("F",ScheduleCompile!O371)-1)),ScheduleCompile!O371)))))),ISTEXT(ScheduleCompile!#REF!)),"ENDTABLE",IF(ISERROR(IF(ScheduleCompile!O371="Off",0,IF(ScheduleCompile!O371="On",1,IF(ISNUMBER(ScheduleCompile!O371),ScheduleCompile!O371/1,IF(ISTEXT(ScheduleCompile!O371),IF(OR(ISNUMBER(FIND("5F",ScheduleCompile!O371)),ISNUMBER(FIND("0F",ScheduleCompile!O371)),ISNUMBER(FIND("8F",ScheduleCompile!O371)),ISNUMBER(FIND("1F",ScheduleCompile!O371)),ISNUMBER(FIND("2F",ScheduleCompile!O371)),ISNUMBER(FIND("3F",ScheduleCompile!O371)),ISNUMBER(FIND("6F",ScheduleCompile!O371)),ISNUMBER(FIND("7F",ScheduleCompile!O371)),ISNUMBER(FIND("9F",ScheduleCompile!O371)),ISNUMBER(FIND("4F",ScheduleCompile!O371))),VALUE(LEFT(ScheduleCompile!O371,FIND("F",ScheduleCompile!O371)-1)),ScheduleCompile!O371)))))),"",IF(ScheduleCompile!O371="Off",0,IF(ScheduleCompile!O371="On",1,IF(ISNUMBER(ScheduleCompile!O371),ScheduleCompile!O371/1,IF(ISTEXT(ScheduleCompile!O371),IF(OR(ISNUMBER(FIND("5F",ScheduleCompile!O371)),ISNUMBER(FIND("0F",ScheduleCompile!O371)),ISNUMBER(FIND("8F",ScheduleCompile!O371)),ISNUMBER(FIND("1F",ScheduleCompile!O371)),ISNUMBER(FIND("2F",ScheduleCompile!O371)),ISNUMBER(FIND("3F",ScheduleCompile!O371)),ISNUMBER(FIND("6F",ScheduleCompile!O371)),ISNUMBER(FIND("7F",ScheduleCompile!O371)),ISNUMBER(FIND("9F",ScheduleCompile!O371)),ISNUMBER(FIND("4F",ScheduleCompile!O371))),VALUE(LEFT(ScheduleCompile!O371,FIND("F",ScheduleCompile!O371)-1)),ScheduleCompile!O371)))))))</f>
        <v>0.85</v>
      </c>
      <c r="U378" s="1">
        <f>IF(AND(ISERROR(IF(ScheduleCompile!P371="Off",0,IF(ScheduleCompile!P371="On",1,IF(ISNUMBER(ScheduleCompile!P371),ScheduleCompile!P371/1,IF(ISTEXT(ScheduleCompile!P371),IF(OR(ISNUMBER(FIND("5F",ScheduleCompile!P371)),ISNUMBER(FIND("0F",ScheduleCompile!P371)),ISNUMBER(FIND("8F",ScheduleCompile!P371)),ISNUMBER(FIND("1F",ScheduleCompile!P371)),ISNUMBER(FIND("2F",ScheduleCompile!P371)),ISNUMBER(FIND("3F",ScheduleCompile!P371)),ISNUMBER(FIND("6F",ScheduleCompile!P371)),ISNUMBER(FIND("7F",ScheduleCompile!P371)),ISNUMBER(FIND("9F",ScheduleCompile!P371)),ISNUMBER(FIND("4F",ScheduleCompile!P371))),VALUE(LEFT(ScheduleCompile!P371,FIND("F",ScheduleCompile!P371)-1)),ScheduleCompile!P371)))))),ISTEXT(ScheduleCompile!#REF!)),"ENDTABLE",IF(ISERROR(IF(ScheduleCompile!P371="Off",0,IF(ScheduleCompile!P371="On",1,IF(ISNUMBER(ScheduleCompile!P371),ScheduleCompile!P371/1,IF(ISTEXT(ScheduleCompile!P371),IF(OR(ISNUMBER(FIND("5F",ScheduleCompile!P371)),ISNUMBER(FIND("0F",ScheduleCompile!P371)),ISNUMBER(FIND("8F",ScheduleCompile!P371)),ISNUMBER(FIND("1F",ScheduleCompile!P371)),ISNUMBER(FIND("2F",ScheduleCompile!P371)),ISNUMBER(FIND("3F",ScheduleCompile!P371)),ISNUMBER(FIND("6F",ScheduleCompile!P371)),ISNUMBER(FIND("7F",ScheduleCompile!P371)),ISNUMBER(FIND("9F",ScheduleCompile!P371)),ISNUMBER(FIND("4F",ScheduleCompile!P371))),VALUE(LEFT(ScheduleCompile!P371,FIND("F",ScheduleCompile!P371)-1)),ScheduleCompile!P371)))))),"",IF(ScheduleCompile!P371="Off",0,IF(ScheduleCompile!P371="On",1,IF(ISNUMBER(ScheduleCompile!P371),ScheduleCompile!P371/1,IF(ISTEXT(ScheduleCompile!P371),IF(OR(ISNUMBER(FIND("5F",ScheduleCompile!P371)),ISNUMBER(FIND("0F",ScheduleCompile!P371)),ISNUMBER(FIND("8F",ScheduleCompile!P371)),ISNUMBER(FIND("1F",ScheduleCompile!P371)),ISNUMBER(FIND("2F",ScheduleCompile!P371)),ISNUMBER(FIND("3F",ScheduleCompile!P371)),ISNUMBER(FIND("6F",ScheduleCompile!P371)),ISNUMBER(FIND("7F",ScheduleCompile!P371)),ISNUMBER(FIND("9F",ScheduleCompile!P371)),ISNUMBER(FIND("4F",ScheduleCompile!P371))),VALUE(LEFT(ScheduleCompile!P371,FIND("F",ScheduleCompile!P371)-1)),ScheduleCompile!P371)))))))</f>
        <v>0.85</v>
      </c>
      <c r="V378" s="1">
        <f>IF(AND(ISERROR(IF(ScheduleCompile!Q371="Off",0,IF(ScheduleCompile!Q371="On",1,IF(ISNUMBER(ScheduleCompile!Q371),ScheduleCompile!Q371/1,IF(ISTEXT(ScheduleCompile!Q371),IF(OR(ISNUMBER(FIND("5F",ScheduleCompile!Q371)),ISNUMBER(FIND("0F",ScheduleCompile!Q371)),ISNUMBER(FIND("8F",ScheduleCompile!Q371)),ISNUMBER(FIND("1F",ScheduleCompile!Q371)),ISNUMBER(FIND("2F",ScheduleCompile!Q371)),ISNUMBER(FIND("3F",ScheduleCompile!Q371)),ISNUMBER(FIND("6F",ScheduleCompile!Q371)),ISNUMBER(FIND("7F",ScheduleCompile!Q371)),ISNUMBER(FIND("9F",ScheduleCompile!Q371)),ISNUMBER(FIND("4F",ScheduleCompile!Q371))),VALUE(LEFT(ScheduleCompile!Q371,FIND("F",ScheduleCompile!Q371)-1)),ScheduleCompile!Q371)))))),ISTEXT(ScheduleCompile!#REF!)),"ENDTABLE",IF(ISERROR(IF(ScheduleCompile!Q371="Off",0,IF(ScheduleCompile!Q371="On",1,IF(ISNUMBER(ScheduleCompile!Q371),ScheduleCompile!Q371/1,IF(ISTEXT(ScheduleCompile!Q371),IF(OR(ISNUMBER(FIND("5F",ScheduleCompile!Q371)),ISNUMBER(FIND("0F",ScheduleCompile!Q371)),ISNUMBER(FIND("8F",ScheduleCompile!Q371)),ISNUMBER(FIND("1F",ScheduleCompile!Q371)),ISNUMBER(FIND("2F",ScheduleCompile!Q371)),ISNUMBER(FIND("3F",ScheduleCompile!Q371)),ISNUMBER(FIND("6F",ScheduleCompile!Q371)),ISNUMBER(FIND("7F",ScheduleCompile!Q371)),ISNUMBER(FIND("9F",ScheduleCompile!Q371)),ISNUMBER(FIND("4F",ScheduleCompile!Q371))),VALUE(LEFT(ScheduleCompile!Q371,FIND("F",ScheduleCompile!Q371)-1)),ScheduleCompile!Q371)))))),"",IF(ScheduleCompile!Q371="Off",0,IF(ScheduleCompile!Q371="On",1,IF(ISNUMBER(ScheduleCompile!Q371),ScheduleCompile!Q371/1,IF(ISTEXT(ScheduleCompile!Q371),IF(OR(ISNUMBER(FIND("5F",ScheduleCompile!Q371)),ISNUMBER(FIND("0F",ScheduleCompile!Q371)),ISNUMBER(FIND("8F",ScheduleCompile!Q371)),ISNUMBER(FIND("1F",ScheduleCompile!Q371)),ISNUMBER(FIND("2F",ScheduleCompile!Q371)),ISNUMBER(FIND("3F",ScheduleCompile!Q371)),ISNUMBER(FIND("6F",ScheduleCompile!Q371)),ISNUMBER(FIND("7F",ScheduleCompile!Q371)),ISNUMBER(FIND("9F",ScheduleCompile!Q371)),ISNUMBER(FIND("4F",ScheduleCompile!Q371))),VALUE(LEFT(ScheduleCompile!Q371,FIND("F",ScheduleCompile!Q371)-1)),ScheduleCompile!Q371)))))))</f>
        <v>0.85</v>
      </c>
      <c r="W378" s="1">
        <f>IF(AND(ISERROR(IF(ScheduleCompile!R371="Off",0,IF(ScheduleCompile!R371="On",1,IF(ISNUMBER(ScheduleCompile!R371),ScheduleCompile!R371/1,IF(ISTEXT(ScheduleCompile!R371),IF(OR(ISNUMBER(FIND("5F",ScheduleCompile!R371)),ISNUMBER(FIND("0F",ScheduleCompile!R371)),ISNUMBER(FIND("8F",ScheduleCompile!R371)),ISNUMBER(FIND("1F",ScheduleCompile!R371)),ISNUMBER(FIND("2F",ScheduleCompile!R371)),ISNUMBER(FIND("3F",ScheduleCompile!R371)),ISNUMBER(FIND("6F",ScheduleCompile!R371)),ISNUMBER(FIND("7F",ScheduleCompile!R371)),ISNUMBER(FIND("9F",ScheduleCompile!R371)),ISNUMBER(FIND("4F",ScheduleCompile!R371))),VALUE(LEFT(ScheduleCompile!R371,FIND("F",ScheduleCompile!R371)-1)),ScheduleCompile!R371)))))),ISTEXT(ScheduleCompile!#REF!)),"ENDTABLE",IF(ISERROR(IF(ScheduleCompile!R371="Off",0,IF(ScheduleCompile!R371="On",1,IF(ISNUMBER(ScheduleCompile!R371),ScheduleCompile!R371/1,IF(ISTEXT(ScheduleCompile!R371),IF(OR(ISNUMBER(FIND("5F",ScheduleCompile!R371)),ISNUMBER(FIND("0F",ScheduleCompile!R371)),ISNUMBER(FIND("8F",ScheduleCompile!R371)),ISNUMBER(FIND("1F",ScheduleCompile!R371)),ISNUMBER(FIND("2F",ScheduleCompile!R371)),ISNUMBER(FIND("3F",ScheduleCompile!R371)),ISNUMBER(FIND("6F",ScheduleCompile!R371)),ISNUMBER(FIND("7F",ScheduleCompile!R371)),ISNUMBER(FIND("9F",ScheduleCompile!R371)),ISNUMBER(FIND("4F",ScheduleCompile!R371))),VALUE(LEFT(ScheduleCompile!R371,FIND("F",ScheduleCompile!R371)-1)),ScheduleCompile!R371)))))),"",IF(ScheduleCompile!R371="Off",0,IF(ScheduleCompile!R371="On",1,IF(ISNUMBER(ScheduleCompile!R371),ScheduleCompile!R371/1,IF(ISTEXT(ScheduleCompile!R371),IF(OR(ISNUMBER(FIND("5F",ScheduleCompile!R371)),ISNUMBER(FIND("0F",ScheduleCompile!R371)),ISNUMBER(FIND("8F",ScheduleCompile!R371)),ISNUMBER(FIND("1F",ScheduleCompile!R371)),ISNUMBER(FIND("2F",ScheduleCompile!R371)),ISNUMBER(FIND("3F",ScheduleCompile!R371)),ISNUMBER(FIND("6F",ScheduleCompile!R371)),ISNUMBER(FIND("7F",ScheduleCompile!R371)),ISNUMBER(FIND("9F",ScheduleCompile!R371)),ISNUMBER(FIND("4F",ScheduleCompile!R371))),VALUE(LEFT(ScheduleCompile!R371,FIND("F",ScheduleCompile!R371)-1)),ScheduleCompile!R371)))))))</f>
        <v>0.85</v>
      </c>
      <c r="X378" s="1">
        <f>IF(AND(ISERROR(IF(ScheduleCompile!S371="Off",0,IF(ScheduleCompile!S371="On",1,IF(ISNUMBER(ScheduleCompile!S371),ScheduleCompile!S371/1,IF(ISTEXT(ScheduleCompile!S371),IF(OR(ISNUMBER(FIND("5F",ScheduleCompile!S371)),ISNUMBER(FIND("0F",ScheduleCompile!S371)),ISNUMBER(FIND("8F",ScheduleCompile!S371)),ISNUMBER(FIND("1F",ScheduleCompile!S371)),ISNUMBER(FIND("2F",ScheduleCompile!S371)),ISNUMBER(FIND("3F",ScheduleCompile!S371)),ISNUMBER(FIND("6F",ScheduleCompile!S371)),ISNUMBER(FIND("7F",ScheduleCompile!S371)),ISNUMBER(FIND("9F",ScheduleCompile!S371)),ISNUMBER(FIND("4F",ScheduleCompile!S371))),VALUE(LEFT(ScheduleCompile!S371,FIND("F",ScheduleCompile!S371)-1)),ScheduleCompile!S371)))))),ISTEXT(ScheduleCompile!#REF!)),"ENDTABLE",IF(ISERROR(IF(ScheduleCompile!S371="Off",0,IF(ScheduleCompile!S371="On",1,IF(ISNUMBER(ScheduleCompile!S371),ScheduleCompile!S371/1,IF(ISTEXT(ScheduleCompile!S371),IF(OR(ISNUMBER(FIND("5F",ScheduleCompile!S371)),ISNUMBER(FIND("0F",ScheduleCompile!S371)),ISNUMBER(FIND("8F",ScheduleCompile!S371)),ISNUMBER(FIND("1F",ScheduleCompile!S371)),ISNUMBER(FIND("2F",ScheduleCompile!S371)),ISNUMBER(FIND("3F",ScheduleCompile!S371)),ISNUMBER(FIND("6F",ScheduleCompile!S371)),ISNUMBER(FIND("7F",ScheduleCompile!S371)),ISNUMBER(FIND("9F",ScheduleCompile!S371)),ISNUMBER(FIND("4F",ScheduleCompile!S371))),VALUE(LEFT(ScheduleCompile!S371,FIND("F",ScheduleCompile!S371)-1)),ScheduleCompile!S371)))))),"",IF(ScheduleCompile!S371="Off",0,IF(ScheduleCompile!S371="On",1,IF(ISNUMBER(ScheduleCompile!S371),ScheduleCompile!S371/1,IF(ISTEXT(ScheduleCompile!S371),IF(OR(ISNUMBER(FIND("5F",ScheduleCompile!S371)),ISNUMBER(FIND("0F",ScheduleCompile!S371)),ISNUMBER(FIND("8F",ScheduleCompile!S371)),ISNUMBER(FIND("1F",ScheduleCompile!S371)),ISNUMBER(FIND("2F",ScheduleCompile!S371)),ISNUMBER(FIND("3F",ScheduleCompile!S371)),ISNUMBER(FIND("6F",ScheduleCompile!S371)),ISNUMBER(FIND("7F",ScheduleCompile!S371)),ISNUMBER(FIND("9F",ScheduleCompile!S371)),ISNUMBER(FIND("4F",ScheduleCompile!S371))),VALUE(LEFT(ScheduleCompile!S371,FIND("F",ScheduleCompile!S371)-1)),ScheduleCompile!S371)))))))</f>
        <v>0.85</v>
      </c>
      <c r="Y378" s="1">
        <f>IF(AND(ISERROR(IF(ScheduleCompile!T371="Off",0,IF(ScheduleCompile!T371="On",1,IF(ISNUMBER(ScheduleCompile!T371),ScheduleCompile!T371/1,IF(ISTEXT(ScheduleCompile!T371),IF(OR(ISNUMBER(FIND("5F",ScheduleCompile!T371)),ISNUMBER(FIND("0F",ScheduleCompile!T371)),ISNUMBER(FIND("8F",ScheduleCompile!T371)),ISNUMBER(FIND("1F",ScheduleCompile!T371)),ISNUMBER(FIND("2F",ScheduleCompile!T371)),ISNUMBER(FIND("3F",ScheduleCompile!T371)),ISNUMBER(FIND("6F",ScheduleCompile!T371)),ISNUMBER(FIND("7F",ScheduleCompile!T371)),ISNUMBER(FIND("9F",ScheduleCompile!T371)),ISNUMBER(FIND("4F",ScheduleCompile!T371))),VALUE(LEFT(ScheduleCompile!T371,FIND("F",ScheduleCompile!T371)-1)),ScheduleCompile!T371)))))),ISTEXT(ScheduleCompile!#REF!)),"ENDTABLE",IF(ISERROR(IF(ScheduleCompile!T371="Off",0,IF(ScheduleCompile!T371="On",1,IF(ISNUMBER(ScheduleCompile!T371),ScheduleCompile!T371/1,IF(ISTEXT(ScheduleCompile!T371),IF(OR(ISNUMBER(FIND("5F",ScheduleCompile!T371)),ISNUMBER(FIND("0F",ScheduleCompile!T371)),ISNUMBER(FIND("8F",ScheduleCompile!T371)),ISNUMBER(FIND("1F",ScheduleCompile!T371)),ISNUMBER(FIND("2F",ScheduleCompile!T371)),ISNUMBER(FIND("3F",ScheduleCompile!T371)),ISNUMBER(FIND("6F",ScheduleCompile!T371)),ISNUMBER(FIND("7F",ScheduleCompile!T371)),ISNUMBER(FIND("9F",ScheduleCompile!T371)),ISNUMBER(FIND("4F",ScheduleCompile!T371))),VALUE(LEFT(ScheduleCompile!T371,FIND("F",ScheduleCompile!T371)-1)),ScheduleCompile!T371)))))),"",IF(ScheduleCompile!T371="Off",0,IF(ScheduleCompile!T371="On",1,IF(ISNUMBER(ScheduleCompile!T371),ScheduleCompile!T371/1,IF(ISTEXT(ScheduleCompile!T371),IF(OR(ISNUMBER(FIND("5F",ScheduleCompile!T371)),ISNUMBER(FIND("0F",ScheduleCompile!T371)),ISNUMBER(FIND("8F",ScheduleCompile!T371)),ISNUMBER(FIND("1F",ScheduleCompile!T371)),ISNUMBER(FIND("2F",ScheduleCompile!T371)),ISNUMBER(FIND("3F",ScheduleCompile!T371)),ISNUMBER(FIND("6F",ScheduleCompile!T371)),ISNUMBER(FIND("7F",ScheduleCompile!T371)),ISNUMBER(FIND("9F",ScheduleCompile!T371)),ISNUMBER(FIND("4F",ScheduleCompile!T371))),VALUE(LEFT(ScheduleCompile!T371,FIND("F",ScheduleCompile!T371)-1)),ScheduleCompile!T371)))))))</f>
        <v>0.85</v>
      </c>
      <c r="Z378" s="1">
        <f>IF(AND(ISERROR(IF(ScheduleCompile!U371="Off",0,IF(ScheduleCompile!U371="On",1,IF(ISNUMBER(ScheduleCompile!U371),ScheduleCompile!U371/1,IF(ISTEXT(ScheduleCompile!U371),IF(OR(ISNUMBER(FIND("5F",ScheduleCompile!U371)),ISNUMBER(FIND("0F",ScheduleCompile!U371)),ISNUMBER(FIND("8F",ScheduleCompile!U371)),ISNUMBER(FIND("1F",ScheduleCompile!U371)),ISNUMBER(FIND("2F",ScheduleCompile!U371)),ISNUMBER(FIND("3F",ScheduleCompile!U371)),ISNUMBER(FIND("6F",ScheduleCompile!U371)),ISNUMBER(FIND("7F",ScheduleCompile!U371)),ISNUMBER(FIND("9F",ScheduleCompile!U371)),ISNUMBER(FIND("4F",ScheduleCompile!U371))),VALUE(LEFT(ScheduleCompile!U371,FIND("F",ScheduleCompile!U371)-1)),ScheduleCompile!U371)))))),ISTEXT(ScheduleCompile!#REF!)),"ENDTABLE",IF(ISERROR(IF(ScheduleCompile!U371="Off",0,IF(ScheduleCompile!U371="On",1,IF(ISNUMBER(ScheduleCompile!U371),ScheduleCompile!U371/1,IF(ISTEXT(ScheduleCompile!U371),IF(OR(ISNUMBER(FIND("5F",ScheduleCompile!U371)),ISNUMBER(FIND("0F",ScheduleCompile!U371)),ISNUMBER(FIND("8F",ScheduleCompile!U371)),ISNUMBER(FIND("1F",ScheduleCompile!U371)),ISNUMBER(FIND("2F",ScheduleCompile!U371)),ISNUMBER(FIND("3F",ScheduleCompile!U371)),ISNUMBER(FIND("6F",ScheduleCompile!U371)),ISNUMBER(FIND("7F",ScheduleCompile!U371)),ISNUMBER(FIND("9F",ScheduleCompile!U371)),ISNUMBER(FIND("4F",ScheduleCompile!U371))),VALUE(LEFT(ScheduleCompile!U371,FIND("F",ScheduleCompile!U371)-1)),ScheduleCompile!U371)))))),"",IF(ScheduleCompile!U371="Off",0,IF(ScheduleCompile!U371="On",1,IF(ISNUMBER(ScheduleCompile!U371),ScheduleCompile!U371/1,IF(ISTEXT(ScheduleCompile!U371),IF(OR(ISNUMBER(FIND("5F",ScheduleCompile!U371)),ISNUMBER(FIND("0F",ScheduleCompile!U371)),ISNUMBER(FIND("8F",ScheduleCompile!U371)),ISNUMBER(FIND("1F",ScheduleCompile!U371)),ISNUMBER(FIND("2F",ScheduleCompile!U371)),ISNUMBER(FIND("3F",ScheduleCompile!U371)),ISNUMBER(FIND("6F",ScheduleCompile!U371)),ISNUMBER(FIND("7F",ScheduleCompile!U371)),ISNUMBER(FIND("9F",ScheduleCompile!U371)),ISNUMBER(FIND("4F",ScheduleCompile!U371))),VALUE(LEFT(ScheduleCompile!U371,FIND("F",ScheduleCompile!U371)-1)),ScheduleCompile!U371)))))))</f>
        <v>0.85</v>
      </c>
      <c r="AA378" s="1">
        <f>IF(AND(ISERROR(IF(ScheduleCompile!V371="Off",0,IF(ScheduleCompile!V371="On",1,IF(ISNUMBER(ScheduleCompile!V371),ScheduleCompile!V371/1,IF(ISTEXT(ScheduleCompile!V371),IF(OR(ISNUMBER(FIND("5F",ScheduleCompile!V371)),ISNUMBER(FIND("0F",ScheduleCompile!V371)),ISNUMBER(FIND("8F",ScheduleCompile!V371)),ISNUMBER(FIND("1F",ScheduleCompile!V371)),ISNUMBER(FIND("2F",ScheduleCompile!V371)),ISNUMBER(FIND("3F",ScheduleCompile!V371)),ISNUMBER(FIND("6F",ScheduleCompile!V371)),ISNUMBER(FIND("7F",ScheduleCompile!V371)),ISNUMBER(FIND("9F",ScheduleCompile!V371)),ISNUMBER(FIND("4F",ScheduleCompile!V371))),VALUE(LEFT(ScheduleCompile!V371,FIND("F",ScheduleCompile!V371)-1)),ScheduleCompile!V371)))))),ISTEXT(ScheduleCompile!#REF!)),"ENDTABLE",IF(ISERROR(IF(ScheduleCompile!V371="Off",0,IF(ScheduleCompile!V371="On",1,IF(ISNUMBER(ScheduleCompile!V371),ScheduleCompile!V371/1,IF(ISTEXT(ScheduleCompile!V371),IF(OR(ISNUMBER(FIND("5F",ScheduleCompile!V371)),ISNUMBER(FIND("0F",ScheduleCompile!V371)),ISNUMBER(FIND("8F",ScheduleCompile!V371)),ISNUMBER(FIND("1F",ScheduleCompile!V371)),ISNUMBER(FIND("2F",ScheduleCompile!V371)),ISNUMBER(FIND("3F",ScheduleCompile!V371)),ISNUMBER(FIND("6F",ScheduleCompile!V371)),ISNUMBER(FIND("7F",ScheduleCompile!V371)),ISNUMBER(FIND("9F",ScheduleCompile!V371)),ISNUMBER(FIND("4F",ScheduleCompile!V371))),VALUE(LEFT(ScheduleCompile!V371,FIND("F",ScheduleCompile!V371)-1)),ScheduleCompile!V371)))))),"",IF(ScheduleCompile!V371="Off",0,IF(ScheduleCompile!V371="On",1,IF(ISNUMBER(ScheduleCompile!V371),ScheduleCompile!V371/1,IF(ISTEXT(ScheduleCompile!V371),IF(OR(ISNUMBER(FIND("5F",ScheduleCompile!V371)),ISNUMBER(FIND("0F",ScheduleCompile!V371)),ISNUMBER(FIND("8F",ScheduleCompile!V371)),ISNUMBER(FIND("1F",ScheduleCompile!V371)),ISNUMBER(FIND("2F",ScheduleCompile!V371)),ISNUMBER(FIND("3F",ScheduleCompile!V371)),ISNUMBER(FIND("6F",ScheduleCompile!V371)),ISNUMBER(FIND("7F",ScheduleCompile!V371)),ISNUMBER(FIND("9F",ScheduleCompile!V371)),ISNUMBER(FIND("4F",ScheduleCompile!V371))),VALUE(LEFT(ScheduleCompile!V371,FIND("F",ScheduleCompile!V371)-1)),ScheduleCompile!V371)))))))</f>
        <v>0.85</v>
      </c>
      <c r="AB378" s="1">
        <f>IF(AND(ISERROR(IF(ScheduleCompile!W371="Off",0,IF(ScheduleCompile!W371="On",1,IF(ISNUMBER(ScheduleCompile!W371),ScheduleCompile!W371/1,IF(ISTEXT(ScheduleCompile!W371),IF(OR(ISNUMBER(FIND("5F",ScheduleCompile!W371)),ISNUMBER(FIND("0F",ScheduleCompile!W371)),ISNUMBER(FIND("8F",ScheduleCompile!W371)),ISNUMBER(FIND("1F",ScheduleCompile!W371)),ISNUMBER(FIND("2F",ScheduleCompile!W371)),ISNUMBER(FIND("3F",ScheduleCompile!W371)),ISNUMBER(FIND("6F",ScheduleCompile!W371)),ISNUMBER(FIND("7F",ScheduleCompile!W371)),ISNUMBER(FIND("9F",ScheduleCompile!W371)),ISNUMBER(FIND("4F",ScheduleCompile!W371))),VALUE(LEFT(ScheduleCompile!W371,FIND("F",ScheduleCompile!W371)-1)),ScheduleCompile!W371)))))),ISTEXT(ScheduleCompile!#REF!)),"ENDTABLE",IF(ISERROR(IF(ScheduleCompile!W371="Off",0,IF(ScheduleCompile!W371="On",1,IF(ISNUMBER(ScheduleCompile!W371),ScheduleCompile!W371/1,IF(ISTEXT(ScheduleCompile!W371),IF(OR(ISNUMBER(FIND("5F",ScheduleCompile!W371)),ISNUMBER(FIND("0F",ScheduleCompile!W371)),ISNUMBER(FIND("8F",ScheduleCompile!W371)),ISNUMBER(FIND("1F",ScheduleCompile!W371)),ISNUMBER(FIND("2F",ScheduleCompile!W371)),ISNUMBER(FIND("3F",ScheduleCompile!W371)),ISNUMBER(FIND("6F",ScheduleCompile!W371)),ISNUMBER(FIND("7F",ScheduleCompile!W371)),ISNUMBER(FIND("9F",ScheduleCompile!W371)),ISNUMBER(FIND("4F",ScheduleCompile!W371))),VALUE(LEFT(ScheduleCompile!W371,FIND("F",ScheduleCompile!W371)-1)),ScheduleCompile!W371)))))),"",IF(ScheduleCompile!W371="Off",0,IF(ScheduleCompile!W371="On",1,IF(ISNUMBER(ScheduleCompile!W371),ScheduleCompile!W371/1,IF(ISTEXT(ScheduleCompile!W371),IF(OR(ISNUMBER(FIND("5F",ScheduleCompile!W371)),ISNUMBER(FIND("0F",ScheduleCompile!W371)),ISNUMBER(FIND("8F",ScheduleCompile!W371)),ISNUMBER(FIND("1F",ScheduleCompile!W371)),ISNUMBER(FIND("2F",ScheduleCompile!W371)),ISNUMBER(FIND("3F",ScheduleCompile!W371)),ISNUMBER(FIND("6F",ScheduleCompile!W371)),ISNUMBER(FIND("7F",ScheduleCompile!W371)),ISNUMBER(FIND("9F",ScheduleCompile!W371)),ISNUMBER(FIND("4F",ScheduleCompile!W371))),VALUE(LEFT(ScheduleCompile!W371,FIND("F",ScheduleCompile!W371)-1)),ScheduleCompile!W371)))))))</f>
        <v>0.85</v>
      </c>
      <c r="AC378" s="1">
        <f>IF(AND(ISERROR(IF(ScheduleCompile!X371="Off",0,IF(ScheduleCompile!X371="On",1,IF(ISNUMBER(ScheduleCompile!X371),ScheduleCompile!X371/1,IF(ISTEXT(ScheduleCompile!X371),IF(OR(ISNUMBER(FIND("5F",ScheduleCompile!X371)),ISNUMBER(FIND("0F",ScheduleCompile!X371)),ISNUMBER(FIND("8F",ScheduleCompile!X371)),ISNUMBER(FIND("1F",ScheduleCompile!X371)),ISNUMBER(FIND("2F",ScheduleCompile!X371)),ISNUMBER(FIND("3F",ScheduleCompile!X371)),ISNUMBER(FIND("6F",ScheduleCompile!X371)),ISNUMBER(FIND("7F",ScheduleCompile!X371)),ISNUMBER(FIND("9F",ScheduleCompile!X371)),ISNUMBER(FIND("4F",ScheduleCompile!X371))),VALUE(LEFT(ScheduleCompile!X371,FIND("F",ScheduleCompile!X371)-1)),ScheduleCompile!X371)))))),ISTEXT(ScheduleCompile!#REF!)),"ENDTABLE",IF(ISERROR(IF(ScheduleCompile!X371="Off",0,IF(ScheduleCompile!X371="On",1,IF(ISNUMBER(ScheduleCompile!X371),ScheduleCompile!X371/1,IF(ISTEXT(ScheduleCompile!X371),IF(OR(ISNUMBER(FIND("5F",ScheduleCompile!X371)),ISNUMBER(FIND("0F",ScheduleCompile!X371)),ISNUMBER(FIND("8F",ScheduleCompile!X371)),ISNUMBER(FIND("1F",ScheduleCompile!X371)),ISNUMBER(FIND("2F",ScheduleCompile!X371)),ISNUMBER(FIND("3F",ScheduleCompile!X371)),ISNUMBER(FIND("6F",ScheduleCompile!X371)),ISNUMBER(FIND("7F",ScheduleCompile!X371)),ISNUMBER(FIND("9F",ScheduleCompile!X371)),ISNUMBER(FIND("4F",ScheduleCompile!X371))),VALUE(LEFT(ScheduleCompile!X371,FIND("F",ScheduleCompile!X371)-1)),ScheduleCompile!X371)))))),"",IF(ScheduleCompile!X371="Off",0,IF(ScheduleCompile!X371="On",1,IF(ISNUMBER(ScheduleCompile!X371),ScheduleCompile!X371/1,IF(ISTEXT(ScheduleCompile!X371),IF(OR(ISNUMBER(FIND("5F",ScheduleCompile!X371)),ISNUMBER(FIND("0F",ScheduleCompile!X371)),ISNUMBER(FIND("8F",ScheduleCompile!X371)),ISNUMBER(FIND("1F",ScheduleCompile!X371)),ISNUMBER(FIND("2F",ScheduleCompile!X371)),ISNUMBER(FIND("3F",ScheduleCompile!X371)),ISNUMBER(FIND("6F",ScheduleCompile!X371)),ISNUMBER(FIND("7F",ScheduleCompile!X371)),ISNUMBER(FIND("9F",ScheduleCompile!X371)),ISNUMBER(FIND("4F",ScheduleCompile!X371))),VALUE(LEFT(ScheduleCompile!X371,FIND("F",ScheduleCompile!X371)-1)),ScheduleCompile!X371)))))))</f>
        <v>0.45</v>
      </c>
      <c r="AD378" s="1">
        <f>IF(AND(ISERROR(IF(ScheduleCompile!Y371="Off",0,IF(ScheduleCompile!Y371="On",1,IF(ISNUMBER(ScheduleCompile!Y371),ScheduleCompile!Y371/1,IF(ISTEXT(ScheduleCompile!Y371),IF(OR(ISNUMBER(FIND("5F",ScheduleCompile!Y371)),ISNUMBER(FIND("0F",ScheduleCompile!Y371)),ISNUMBER(FIND("8F",ScheduleCompile!Y371)),ISNUMBER(FIND("1F",ScheduleCompile!Y371)),ISNUMBER(FIND("2F",ScheduleCompile!Y371)),ISNUMBER(FIND("3F",ScheduleCompile!Y371)),ISNUMBER(FIND("6F",ScheduleCompile!Y371)),ISNUMBER(FIND("7F",ScheduleCompile!Y371)),ISNUMBER(FIND("9F",ScheduleCompile!Y371)),ISNUMBER(FIND("4F",ScheduleCompile!Y371))),VALUE(LEFT(ScheduleCompile!Y371,FIND("F",ScheduleCompile!Y371)-1)),ScheduleCompile!Y371)))))),ISTEXT(ScheduleCompile!#REF!)),"ENDTABLE",IF(ISERROR(IF(ScheduleCompile!Y371="Off",0,IF(ScheduleCompile!Y371="On",1,IF(ISNUMBER(ScheduleCompile!Y371),ScheduleCompile!Y371/1,IF(ISTEXT(ScheduleCompile!Y371),IF(OR(ISNUMBER(FIND("5F",ScheduleCompile!Y371)),ISNUMBER(FIND("0F",ScheduleCompile!Y371)),ISNUMBER(FIND("8F",ScheduleCompile!Y371)),ISNUMBER(FIND("1F",ScheduleCompile!Y371)),ISNUMBER(FIND("2F",ScheduleCompile!Y371)),ISNUMBER(FIND("3F",ScheduleCompile!Y371)),ISNUMBER(FIND("6F",ScheduleCompile!Y371)),ISNUMBER(FIND("7F",ScheduleCompile!Y371)),ISNUMBER(FIND("9F",ScheduleCompile!Y371)),ISNUMBER(FIND("4F",ScheduleCompile!Y371))),VALUE(LEFT(ScheduleCompile!Y371,FIND("F",ScheduleCompile!Y371)-1)),ScheduleCompile!Y371)))))),"",IF(ScheduleCompile!Y371="Off",0,IF(ScheduleCompile!Y371="On",1,IF(ISNUMBER(ScheduleCompile!Y371),ScheduleCompile!Y371/1,IF(ISTEXT(ScheduleCompile!Y371),IF(OR(ISNUMBER(FIND("5F",ScheduleCompile!Y371)),ISNUMBER(FIND("0F",ScheduleCompile!Y371)),ISNUMBER(FIND("8F",ScheduleCompile!Y371)),ISNUMBER(FIND("1F",ScheduleCompile!Y371)),ISNUMBER(FIND("2F",ScheduleCompile!Y371)),ISNUMBER(FIND("3F",ScheduleCompile!Y371)),ISNUMBER(FIND("6F",ScheduleCompile!Y371)),ISNUMBER(FIND("7F",ScheduleCompile!Y371)),ISNUMBER(FIND("9F",ScheduleCompile!Y371)),ISNUMBER(FIND("4F",ScheduleCompile!Y371))),VALUE(LEFT(ScheduleCompile!Y371,FIND("F",ScheduleCompile!Y371)-1)),ScheduleCompile!Y371)))))))</f>
        <v>0.3</v>
      </c>
    </row>
    <row r="379" spans="1:30" x14ac:dyDescent="0.25">
      <c r="A379" t="str">
        <f t="shared" si="23"/>
        <v>SchDay "RestaurantLightsSat"  Type = "Fraction" Hr = (0.2, 0.15, 0.15, 0.15, 0.15, 0.15, 0.3, 0.3, 0.55, 0.55, 0.75, 0.75, 0.75, 0.75, 0.75, 0.75, 0.75, 0.85, 0.85, 0.85, 0.85, 0.85, 0.45, 0.3) ..</v>
      </c>
      <c r="B379" s="1" t="s">
        <v>623</v>
      </c>
      <c r="C379" t="str">
        <f t="shared" si="24"/>
        <v xml:space="preserve">SchDay "RestaurantLightsSat"  Type = "Fraction" Hr = </v>
      </c>
      <c r="D379" t="str">
        <f t="shared" si="25"/>
        <v>(0.2, 0.15, 0.15, 0.15, 0.15, 0.15, 0.3, 0.3, 0.55, 0.55, 0.75, 0.75, 0.75, 0.75, 0.75, 0.75, 0.75, 0.85, 0.85, 0.85, 0.85, 0.85, 0.45, 0.3) ..</v>
      </c>
      <c r="E379" s="30" t="str">
        <f>ScheduleCompile!A372</f>
        <v>RestaurantLightsSat</v>
      </c>
      <c r="F379" t="str">
        <f t="shared" si="26"/>
        <v>Fraction</v>
      </c>
      <c r="G379" s="1">
        <f>IF(AND(ISERROR(IF(ScheduleCompile!B372="Off",0,IF(ScheduleCompile!B372="On",1,IF(ISNUMBER(ScheduleCompile!B372),ScheduleCompile!B372/1,IF(ISTEXT(ScheduleCompile!B372),IF(OR(ISNUMBER(FIND("5F",ScheduleCompile!B372)),ISNUMBER(FIND("0F",ScheduleCompile!B372)),ISNUMBER(FIND("8F",ScheduleCompile!B372)),ISNUMBER(FIND("1F",ScheduleCompile!B372)),ISNUMBER(FIND("2F",ScheduleCompile!B372)),ISNUMBER(FIND("3F",ScheduleCompile!B372)),ISNUMBER(FIND("6F",ScheduleCompile!B372)),ISNUMBER(FIND("7F",ScheduleCompile!B372)),ISNUMBER(FIND("9F",ScheduleCompile!B372)),ISNUMBER(FIND("4F",ScheduleCompile!B372))),VALUE(LEFT(ScheduleCompile!B372,FIND("F",ScheduleCompile!B372)-1)),ScheduleCompile!B372)))))),ISTEXT(ScheduleCompile!#REF!)),"ENDTABLE",IF(ISERROR(IF(ScheduleCompile!B372="Off",0,IF(ScheduleCompile!B372="On",1,IF(ISNUMBER(ScheduleCompile!B372),ScheduleCompile!B372/1,IF(ISTEXT(ScheduleCompile!B372),IF(OR(ISNUMBER(FIND("5F",ScheduleCompile!B372)),ISNUMBER(FIND("0F",ScheduleCompile!B372)),ISNUMBER(FIND("8F",ScheduleCompile!B372)),ISNUMBER(FIND("1F",ScheduleCompile!B372)),ISNUMBER(FIND("2F",ScheduleCompile!B372)),ISNUMBER(FIND("3F",ScheduleCompile!B372)),ISNUMBER(FIND("6F",ScheduleCompile!B372)),ISNUMBER(FIND("7F",ScheduleCompile!B372)),ISNUMBER(FIND("9F",ScheduleCompile!B372)),ISNUMBER(FIND("4F",ScheduleCompile!B372))),VALUE(LEFT(ScheduleCompile!B372,FIND("F",ScheduleCompile!B372)-1)),ScheduleCompile!B372)))))),"",IF(ScheduleCompile!B372="Off",0,IF(ScheduleCompile!B372="On",1,IF(ISNUMBER(ScheduleCompile!B372),ScheduleCompile!B372/1,IF(ISTEXT(ScheduleCompile!B372),IF(OR(ISNUMBER(FIND("5F",ScheduleCompile!B372)),ISNUMBER(FIND("0F",ScheduleCompile!B372)),ISNUMBER(FIND("8F",ScheduleCompile!B372)),ISNUMBER(FIND("1F",ScheduleCompile!B372)),ISNUMBER(FIND("2F",ScheduleCompile!B372)),ISNUMBER(FIND("3F",ScheduleCompile!B372)),ISNUMBER(FIND("6F",ScheduleCompile!B372)),ISNUMBER(FIND("7F",ScheduleCompile!B372)),ISNUMBER(FIND("9F",ScheduleCompile!B372)),ISNUMBER(FIND("4F",ScheduleCompile!B372))),VALUE(LEFT(ScheduleCompile!B372,FIND("F",ScheduleCompile!B372)-1)),ScheduleCompile!B372)))))))</f>
        <v>0.2</v>
      </c>
      <c r="H379" s="1">
        <f>IF(AND(ISERROR(IF(ScheduleCompile!C372="Off",0,IF(ScheduleCompile!C372="On",1,IF(ISNUMBER(ScheduleCompile!C372),ScheduleCompile!C372/1,IF(ISTEXT(ScheduleCompile!C372),IF(OR(ISNUMBER(FIND("5F",ScheduleCompile!C372)),ISNUMBER(FIND("0F",ScheduleCompile!C372)),ISNUMBER(FIND("8F",ScheduleCompile!C372)),ISNUMBER(FIND("1F",ScheduleCompile!C372)),ISNUMBER(FIND("2F",ScheduleCompile!C372)),ISNUMBER(FIND("3F",ScheduleCompile!C372)),ISNUMBER(FIND("6F",ScheduleCompile!C372)),ISNUMBER(FIND("7F",ScheduleCompile!C372)),ISNUMBER(FIND("9F",ScheduleCompile!C372)),ISNUMBER(FIND("4F",ScheduleCompile!C372))),VALUE(LEFT(ScheduleCompile!C372,FIND("F",ScheduleCompile!C372)-1)),ScheduleCompile!C372)))))),ISTEXT(ScheduleCompile!#REF!)),"ENDTABLE",IF(ISERROR(IF(ScheduleCompile!C372="Off",0,IF(ScheduleCompile!C372="On",1,IF(ISNUMBER(ScheduleCompile!C372),ScheduleCompile!C372/1,IF(ISTEXT(ScheduleCompile!C372),IF(OR(ISNUMBER(FIND("5F",ScheduleCompile!C372)),ISNUMBER(FIND("0F",ScheduleCompile!C372)),ISNUMBER(FIND("8F",ScheduleCompile!C372)),ISNUMBER(FIND("1F",ScheduleCompile!C372)),ISNUMBER(FIND("2F",ScheduleCompile!C372)),ISNUMBER(FIND("3F",ScheduleCompile!C372)),ISNUMBER(FIND("6F",ScheduleCompile!C372)),ISNUMBER(FIND("7F",ScheduleCompile!C372)),ISNUMBER(FIND("9F",ScheduleCompile!C372)),ISNUMBER(FIND("4F",ScheduleCompile!C372))),VALUE(LEFT(ScheduleCompile!C372,FIND("F",ScheduleCompile!C372)-1)),ScheduleCompile!C372)))))),"",IF(ScheduleCompile!C372="Off",0,IF(ScheduleCompile!C372="On",1,IF(ISNUMBER(ScheduleCompile!C372),ScheduleCompile!C372/1,IF(ISTEXT(ScheduleCompile!C372),IF(OR(ISNUMBER(FIND("5F",ScheduleCompile!C372)),ISNUMBER(FIND("0F",ScheduleCompile!C372)),ISNUMBER(FIND("8F",ScheduleCompile!C372)),ISNUMBER(FIND("1F",ScheduleCompile!C372)),ISNUMBER(FIND("2F",ScheduleCompile!C372)),ISNUMBER(FIND("3F",ScheduleCompile!C372)),ISNUMBER(FIND("6F",ScheduleCompile!C372)),ISNUMBER(FIND("7F",ScheduleCompile!C372)),ISNUMBER(FIND("9F",ScheduleCompile!C372)),ISNUMBER(FIND("4F",ScheduleCompile!C372))),VALUE(LEFT(ScheduleCompile!C372,FIND("F",ScheduleCompile!C372)-1)),ScheduleCompile!C372)))))))</f>
        <v>0.15</v>
      </c>
      <c r="I379" s="1">
        <f>IF(AND(ISERROR(IF(ScheduleCompile!D372="Off",0,IF(ScheduleCompile!D372="On",1,IF(ISNUMBER(ScheduleCompile!D372),ScheduleCompile!D372/1,IF(ISTEXT(ScheduleCompile!D372),IF(OR(ISNUMBER(FIND("5F",ScheduleCompile!D372)),ISNUMBER(FIND("0F",ScheduleCompile!D372)),ISNUMBER(FIND("8F",ScheduleCompile!D372)),ISNUMBER(FIND("1F",ScheduleCompile!D372)),ISNUMBER(FIND("2F",ScheduleCompile!D372)),ISNUMBER(FIND("3F",ScheduleCompile!D372)),ISNUMBER(FIND("6F",ScheduleCompile!D372)),ISNUMBER(FIND("7F",ScheduleCompile!D372)),ISNUMBER(FIND("9F",ScheduleCompile!D372)),ISNUMBER(FIND("4F",ScheduleCompile!D372))),VALUE(LEFT(ScheduleCompile!D372,FIND("F",ScheduleCompile!D372)-1)),ScheduleCompile!D372)))))),ISTEXT(ScheduleCompile!#REF!)),"ENDTABLE",IF(ISERROR(IF(ScheduleCompile!D372="Off",0,IF(ScheduleCompile!D372="On",1,IF(ISNUMBER(ScheduleCompile!D372),ScheduleCompile!D372/1,IF(ISTEXT(ScheduleCompile!D372),IF(OR(ISNUMBER(FIND("5F",ScheduleCompile!D372)),ISNUMBER(FIND("0F",ScheduleCompile!D372)),ISNUMBER(FIND("8F",ScheduleCompile!D372)),ISNUMBER(FIND("1F",ScheduleCompile!D372)),ISNUMBER(FIND("2F",ScheduleCompile!D372)),ISNUMBER(FIND("3F",ScheduleCompile!D372)),ISNUMBER(FIND("6F",ScheduleCompile!D372)),ISNUMBER(FIND("7F",ScheduleCompile!D372)),ISNUMBER(FIND("9F",ScheduleCompile!D372)),ISNUMBER(FIND("4F",ScheduleCompile!D372))),VALUE(LEFT(ScheduleCompile!D372,FIND("F",ScheduleCompile!D372)-1)),ScheduleCompile!D372)))))),"",IF(ScheduleCompile!D372="Off",0,IF(ScheduleCompile!D372="On",1,IF(ISNUMBER(ScheduleCompile!D372),ScheduleCompile!D372/1,IF(ISTEXT(ScheduleCompile!D372),IF(OR(ISNUMBER(FIND("5F",ScheduleCompile!D372)),ISNUMBER(FIND("0F",ScheduleCompile!D372)),ISNUMBER(FIND("8F",ScheduleCompile!D372)),ISNUMBER(FIND("1F",ScheduleCompile!D372)),ISNUMBER(FIND("2F",ScheduleCompile!D372)),ISNUMBER(FIND("3F",ScheduleCompile!D372)),ISNUMBER(FIND("6F",ScheduleCompile!D372)),ISNUMBER(FIND("7F",ScheduleCompile!D372)),ISNUMBER(FIND("9F",ScheduleCompile!D372)),ISNUMBER(FIND("4F",ScheduleCompile!D372))),VALUE(LEFT(ScheduleCompile!D372,FIND("F",ScheduleCompile!D372)-1)),ScheduleCompile!D372)))))))</f>
        <v>0.15</v>
      </c>
      <c r="J379" s="1">
        <f>IF(AND(ISERROR(IF(ScheduleCompile!E372="Off",0,IF(ScheduleCompile!E372="On",1,IF(ISNUMBER(ScheduleCompile!E372),ScheduleCompile!E372/1,IF(ISTEXT(ScheduleCompile!E372),IF(OR(ISNUMBER(FIND("5F",ScheduleCompile!E372)),ISNUMBER(FIND("0F",ScheduleCompile!E372)),ISNUMBER(FIND("8F",ScheduleCompile!E372)),ISNUMBER(FIND("1F",ScheduleCompile!E372)),ISNUMBER(FIND("2F",ScheduleCompile!E372)),ISNUMBER(FIND("3F",ScheduleCompile!E372)),ISNUMBER(FIND("6F",ScheduleCompile!E372)),ISNUMBER(FIND("7F",ScheduleCompile!E372)),ISNUMBER(FIND("9F",ScheduleCompile!E372)),ISNUMBER(FIND("4F",ScheduleCompile!E372))),VALUE(LEFT(ScheduleCompile!E372,FIND("F",ScheduleCompile!E372)-1)),ScheduleCompile!E372)))))),ISTEXT(ScheduleCompile!#REF!)),"ENDTABLE",IF(ISERROR(IF(ScheduleCompile!E372="Off",0,IF(ScheduleCompile!E372="On",1,IF(ISNUMBER(ScheduleCompile!E372),ScheduleCompile!E372/1,IF(ISTEXT(ScheduleCompile!E372),IF(OR(ISNUMBER(FIND("5F",ScheduleCompile!E372)),ISNUMBER(FIND("0F",ScheduleCompile!E372)),ISNUMBER(FIND("8F",ScheduleCompile!E372)),ISNUMBER(FIND("1F",ScheduleCompile!E372)),ISNUMBER(FIND("2F",ScheduleCompile!E372)),ISNUMBER(FIND("3F",ScheduleCompile!E372)),ISNUMBER(FIND("6F",ScheduleCompile!E372)),ISNUMBER(FIND("7F",ScheduleCompile!E372)),ISNUMBER(FIND("9F",ScheduleCompile!E372)),ISNUMBER(FIND("4F",ScheduleCompile!E372))),VALUE(LEFT(ScheduleCompile!E372,FIND("F",ScheduleCompile!E372)-1)),ScheduleCompile!E372)))))),"",IF(ScheduleCompile!E372="Off",0,IF(ScheduleCompile!E372="On",1,IF(ISNUMBER(ScheduleCompile!E372),ScheduleCompile!E372/1,IF(ISTEXT(ScheduleCompile!E372),IF(OR(ISNUMBER(FIND("5F",ScheduleCompile!E372)),ISNUMBER(FIND("0F",ScheduleCompile!E372)),ISNUMBER(FIND("8F",ScheduleCompile!E372)),ISNUMBER(FIND("1F",ScheduleCompile!E372)),ISNUMBER(FIND("2F",ScheduleCompile!E372)),ISNUMBER(FIND("3F",ScheduleCompile!E372)),ISNUMBER(FIND("6F",ScheduleCompile!E372)),ISNUMBER(FIND("7F",ScheduleCompile!E372)),ISNUMBER(FIND("9F",ScheduleCompile!E372)),ISNUMBER(FIND("4F",ScheduleCompile!E372))),VALUE(LEFT(ScheduleCompile!E372,FIND("F",ScheduleCompile!E372)-1)),ScheduleCompile!E372)))))))</f>
        <v>0.15</v>
      </c>
      <c r="K379" s="1">
        <f>IF(AND(ISERROR(IF(ScheduleCompile!F372="Off",0,IF(ScheduleCompile!F372="On",1,IF(ISNUMBER(ScheduleCompile!F372),ScheduleCompile!F372/1,IF(ISTEXT(ScheduleCompile!F372),IF(OR(ISNUMBER(FIND("5F",ScheduleCompile!F372)),ISNUMBER(FIND("0F",ScheduleCompile!F372)),ISNUMBER(FIND("8F",ScheduleCompile!F372)),ISNUMBER(FIND("1F",ScheduleCompile!F372)),ISNUMBER(FIND("2F",ScheduleCompile!F372)),ISNUMBER(FIND("3F",ScheduleCompile!F372)),ISNUMBER(FIND("6F",ScheduleCompile!F372)),ISNUMBER(FIND("7F",ScheduleCompile!F372)),ISNUMBER(FIND("9F",ScheduleCompile!F372)),ISNUMBER(FIND("4F",ScheduleCompile!F372))),VALUE(LEFT(ScheduleCompile!F372,FIND("F",ScheduleCompile!F372)-1)),ScheduleCompile!F372)))))),ISTEXT(ScheduleCompile!#REF!)),"ENDTABLE",IF(ISERROR(IF(ScheduleCompile!F372="Off",0,IF(ScheduleCompile!F372="On",1,IF(ISNUMBER(ScheduleCompile!F372),ScheduleCompile!F372/1,IF(ISTEXT(ScheduleCompile!F372),IF(OR(ISNUMBER(FIND("5F",ScheduleCompile!F372)),ISNUMBER(FIND("0F",ScheduleCompile!F372)),ISNUMBER(FIND("8F",ScheduleCompile!F372)),ISNUMBER(FIND("1F",ScheduleCompile!F372)),ISNUMBER(FIND("2F",ScheduleCompile!F372)),ISNUMBER(FIND("3F",ScheduleCompile!F372)),ISNUMBER(FIND("6F",ScheduleCompile!F372)),ISNUMBER(FIND("7F",ScheduleCompile!F372)),ISNUMBER(FIND("9F",ScheduleCompile!F372)),ISNUMBER(FIND("4F",ScheduleCompile!F372))),VALUE(LEFT(ScheduleCompile!F372,FIND("F",ScheduleCompile!F372)-1)),ScheduleCompile!F372)))))),"",IF(ScheduleCompile!F372="Off",0,IF(ScheduleCompile!F372="On",1,IF(ISNUMBER(ScheduleCompile!F372),ScheduleCompile!F372/1,IF(ISTEXT(ScheduleCompile!F372),IF(OR(ISNUMBER(FIND("5F",ScheduleCompile!F372)),ISNUMBER(FIND("0F",ScheduleCompile!F372)),ISNUMBER(FIND("8F",ScheduleCompile!F372)),ISNUMBER(FIND("1F",ScheduleCompile!F372)),ISNUMBER(FIND("2F",ScheduleCompile!F372)),ISNUMBER(FIND("3F",ScheduleCompile!F372)),ISNUMBER(FIND("6F",ScheduleCompile!F372)),ISNUMBER(FIND("7F",ScheduleCompile!F372)),ISNUMBER(FIND("9F",ScheduleCompile!F372)),ISNUMBER(FIND("4F",ScheduleCompile!F372))),VALUE(LEFT(ScheduleCompile!F372,FIND("F",ScheduleCompile!F372)-1)),ScheduleCompile!F372)))))))</f>
        <v>0.15</v>
      </c>
      <c r="L379" s="1">
        <f>IF(AND(ISERROR(IF(ScheduleCompile!G372="Off",0,IF(ScheduleCompile!G372="On",1,IF(ISNUMBER(ScheduleCompile!G372),ScheduleCompile!G372/1,IF(ISTEXT(ScheduleCompile!G372),IF(OR(ISNUMBER(FIND("5F",ScheduleCompile!G372)),ISNUMBER(FIND("0F",ScheduleCompile!G372)),ISNUMBER(FIND("8F",ScheduleCompile!G372)),ISNUMBER(FIND("1F",ScheduleCompile!G372)),ISNUMBER(FIND("2F",ScheduleCompile!G372)),ISNUMBER(FIND("3F",ScheduleCompile!G372)),ISNUMBER(FIND("6F",ScheduleCompile!G372)),ISNUMBER(FIND("7F",ScheduleCompile!G372)),ISNUMBER(FIND("9F",ScheduleCompile!G372)),ISNUMBER(FIND("4F",ScheduleCompile!G372))),VALUE(LEFT(ScheduleCompile!G372,FIND("F",ScheduleCompile!G372)-1)),ScheduleCompile!G372)))))),ISTEXT(ScheduleCompile!#REF!)),"ENDTABLE",IF(ISERROR(IF(ScheduleCompile!G372="Off",0,IF(ScheduleCompile!G372="On",1,IF(ISNUMBER(ScheduleCompile!G372),ScheduleCompile!G372/1,IF(ISTEXT(ScheduleCompile!G372),IF(OR(ISNUMBER(FIND("5F",ScheduleCompile!G372)),ISNUMBER(FIND("0F",ScheduleCompile!G372)),ISNUMBER(FIND("8F",ScheduleCompile!G372)),ISNUMBER(FIND("1F",ScheduleCompile!G372)),ISNUMBER(FIND("2F",ScheduleCompile!G372)),ISNUMBER(FIND("3F",ScheduleCompile!G372)),ISNUMBER(FIND("6F",ScheduleCompile!G372)),ISNUMBER(FIND("7F",ScheduleCompile!G372)),ISNUMBER(FIND("9F",ScheduleCompile!G372)),ISNUMBER(FIND("4F",ScheduleCompile!G372))),VALUE(LEFT(ScheduleCompile!G372,FIND("F",ScheduleCompile!G372)-1)),ScheduleCompile!G372)))))),"",IF(ScheduleCompile!G372="Off",0,IF(ScheduleCompile!G372="On",1,IF(ISNUMBER(ScheduleCompile!G372),ScheduleCompile!G372/1,IF(ISTEXT(ScheduleCompile!G372),IF(OR(ISNUMBER(FIND("5F",ScheduleCompile!G372)),ISNUMBER(FIND("0F",ScheduleCompile!G372)),ISNUMBER(FIND("8F",ScheduleCompile!G372)),ISNUMBER(FIND("1F",ScheduleCompile!G372)),ISNUMBER(FIND("2F",ScheduleCompile!G372)),ISNUMBER(FIND("3F",ScheduleCompile!G372)),ISNUMBER(FIND("6F",ScheduleCompile!G372)),ISNUMBER(FIND("7F",ScheduleCompile!G372)),ISNUMBER(FIND("9F",ScheduleCompile!G372)),ISNUMBER(FIND("4F",ScheduleCompile!G372))),VALUE(LEFT(ScheduleCompile!G372,FIND("F",ScheduleCompile!G372)-1)),ScheduleCompile!G372)))))))</f>
        <v>0.15</v>
      </c>
      <c r="M379" s="1">
        <f>IF(AND(ISERROR(IF(ScheduleCompile!H372="Off",0,IF(ScheduleCompile!H372="On",1,IF(ISNUMBER(ScheduleCompile!H372),ScheduleCompile!H372/1,IF(ISTEXT(ScheduleCompile!H372),IF(OR(ISNUMBER(FIND("5F",ScheduleCompile!H372)),ISNUMBER(FIND("0F",ScheduleCompile!H372)),ISNUMBER(FIND("8F",ScheduleCompile!H372)),ISNUMBER(FIND("1F",ScheduleCompile!H372)),ISNUMBER(FIND("2F",ScheduleCompile!H372)),ISNUMBER(FIND("3F",ScheduleCompile!H372)),ISNUMBER(FIND("6F",ScheduleCompile!H372)),ISNUMBER(FIND("7F",ScheduleCompile!H372)),ISNUMBER(FIND("9F",ScheduleCompile!H372)),ISNUMBER(FIND("4F",ScheduleCompile!H372))),VALUE(LEFT(ScheduleCompile!H372,FIND("F",ScheduleCompile!H372)-1)),ScheduleCompile!H372)))))),ISTEXT(ScheduleCompile!#REF!)),"ENDTABLE",IF(ISERROR(IF(ScheduleCompile!H372="Off",0,IF(ScheduleCompile!H372="On",1,IF(ISNUMBER(ScheduleCompile!H372),ScheduleCompile!H372/1,IF(ISTEXT(ScheduleCompile!H372),IF(OR(ISNUMBER(FIND("5F",ScheduleCompile!H372)),ISNUMBER(FIND("0F",ScheduleCompile!H372)),ISNUMBER(FIND("8F",ScheduleCompile!H372)),ISNUMBER(FIND("1F",ScheduleCompile!H372)),ISNUMBER(FIND("2F",ScheduleCompile!H372)),ISNUMBER(FIND("3F",ScheduleCompile!H372)),ISNUMBER(FIND("6F",ScheduleCompile!H372)),ISNUMBER(FIND("7F",ScheduleCompile!H372)),ISNUMBER(FIND("9F",ScheduleCompile!H372)),ISNUMBER(FIND("4F",ScheduleCompile!H372))),VALUE(LEFT(ScheduleCompile!H372,FIND("F",ScheduleCompile!H372)-1)),ScheduleCompile!H372)))))),"",IF(ScheduleCompile!H372="Off",0,IF(ScheduleCompile!H372="On",1,IF(ISNUMBER(ScheduleCompile!H372),ScheduleCompile!H372/1,IF(ISTEXT(ScheduleCompile!H372),IF(OR(ISNUMBER(FIND("5F",ScheduleCompile!H372)),ISNUMBER(FIND("0F",ScheduleCompile!H372)),ISNUMBER(FIND("8F",ScheduleCompile!H372)),ISNUMBER(FIND("1F",ScheduleCompile!H372)),ISNUMBER(FIND("2F",ScheduleCompile!H372)),ISNUMBER(FIND("3F",ScheduleCompile!H372)),ISNUMBER(FIND("6F",ScheduleCompile!H372)),ISNUMBER(FIND("7F",ScheduleCompile!H372)),ISNUMBER(FIND("9F",ScheduleCompile!H372)),ISNUMBER(FIND("4F",ScheduleCompile!H372))),VALUE(LEFT(ScheduleCompile!H372,FIND("F",ScheduleCompile!H372)-1)),ScheduleCompile!H372)))))))</f>
        <v>0.3</v>
      </c>
      <c r="N379" s="1">
        <f>IF(AND(ISERROR(IF(ScheduleCompile!I372="Off",0,IF(ScheduleCompile!I372="On",1,IF(ISNUMBER(ScheduleCompile!I372),ScheduleCompile!I372/1,IF(ISTEXT(ScheduleCompile!I372),IF(OR(ISNUMBER(FIND("5F",ScheduleCompile!I372)),ISNUMBER(FIND("0F",ScheduleCompile!I372)),ISNUMBER(FIND("8F",ScheduleCompile!I372)),ISNUMBER(FIND("1F",ScheduleCompile!I372)),ISNUMBER(FIND("2F",ScheduleCompile!I372)),ISNUMBER(FIND("3F",ScheduleCompile!I372)),ISNUMBER(FIND("6F",ScheduleCompile!I372)),ISNUMBER(FIND("7F",ScheduleCompile!I372)),ISNUMBER(FIND("9F",ScheduleCompile!I372)),ISNUMBER(FIND("4F",ScheduleCompile!I372))),VALUE(LEFT(ScheduleCompile!I372,FIND("F",ScheduleCompile!I372)-1)),ScheduleCompile!I372)))))),ISTEXT(ScheduleCompile!#REF!)),"ENDTABLE",IF(ISERROR(IF(ScheduleCompile!I372="Off",0,IF(ScheduleCompile!I372="On",1,IF(ISNUMBER(ScheduleCompile!I372),ScheduleCompile!I372/1,IF(ISTEXT(ScheduleCompile!I372),IF(OR(ISNUMBER(FIND("5F",ScheduleCompile!I372)),ISNUMBER(FIND("0F",ScheduleCompile!I372)),ISNUMBER(FIND("8F",ScheduleCompile!I372)),ISNUMBER(FIND("1F",ScheduleCompile!I372)),ISNUMBER(FIND("2F",ScheduleCompile!I372)),ISNUMBER(FIND("3F",ScheduleCompile!I372)),ISNUMBER(FIND("6F",ScheduleCompile!I372)),ISNUMBER(FIND("7F",ScheduleCompile!I372)),ISNUMBER(FIND("9F",ScheduleCompile!I372)),ISNUMBER(FIND("4F",ScheduleCompile!I372))),VALUE(LEFT(ScheduleCompile!I372,FIND("F",ScheduleCompile!I372)-1)),ScheduleCompile!I372)))))),"",IF(ScheduleCompile!I372="Off",0,IF(ScheduleCompile!I372="On",1,IF(ISNUMBER(ScheduleCompile!I372),ScheduleCompile!I372/1,IF(ISTEXT(ScheduleCompile!I372),IF(OR(ISNUMBER(FIND("5F",ScheduleCompile!I372)),ISNUMBER(FIND("0F",ScheduleCompile!I372)),ISNUMBER(FIND("8F",ScheduleCompile!I372)),ISNUMBER(FIND("1F",ScheduleCompile!I372)),ISNUMBER(FIND("2F",ScheduleCompile!I372)),ISNUMBER(FIND("3F",ScheduleCompile!I372)),ISNUMBER(FIND("6F",ScheduleCompile!I372)),ISNUMBER(FIND("7F",ScheduleCompile!I372)),ISNUMBER(FIND("9F",ScheduleCompile!I372)),ISNUMBER(FIND("4F",ScheduleCompile!I372))),VALUE(LEFT(ScheduleCompile!I372,FIND("F",ScheduleCompile!I372)-1)),ScheduleCompile!I372)))))))</f>
        <v>0.3</v>
      </c>
      <c r="O379" s="1">
        <f>IF(AND(ISERROR(IF(ScheduleCompile!J372="Off",0,IF(ScheduleCompile!J372="On",1,IF(ISNUMBER(ScheduleCompile!J372),ScheduleCompile!J372/1,IF(ISTEXT(ScheduleCompile!J372),IF(OR(ISNUMBER(FIND("5F",ScheduleCompile!J372)),ISNUMBER(FIND("0F",ScheduleCompile!J372)),ISNUMBER(FIND("8F",ScheduleCompile!J372)),ISNUMBER(FIND("1F",ScheduleCompile!J372)),ISNUMBER(FIND("2F",ScheduleCompile!J372)),ISNUMBER(FIND("3F",ScheduleCompile!J372)),ISNUMBER(FIND("6F",ScheduleCompile!J372)),ISNUMBER(FIND("7F",ScheduleCompile!J372)),ISNUMBER(FIND("9F",ScheduleCompile!J372)),ISNUMBER(FIND("4F",ScheduleCompile!J372))),VALUE(LEFT(ScheduleCompile!J372,FIND("F",ScheduleCompile!J372)-1)),ScheduleCompile!J372)))))),ISTEXT(ScheduleCompile!#REF!)),"ENDTABLE",IF(ISERROR(IF(ScheduleCompile!J372="Off",0,IF(ScheduleCompile!J372="On",1,IF(ISNUMBER(ScheduleCompile!J372),ScheduleCompile!J372/1,IF(ISTEXT(ScheduleCompile!J372),IF(OR(ISNUMBER(FIND("5F",ScheduleCompile!J372)),ISNUMBER(FIND("0F",ScheduleCompile!J372)),ISNUMBER(FIND("8F",ScheduleCompile!J372)),ISNUMBER(FIND("1F",ScheduleCompile!J372)),ISNUMBER(FIND("2F",ScheduleCompile!J372)),ISNUMBER(FIND("3F",ScheduleCompile!J372)),ISNUMBER(FIND("6F",ScheduleCompile!J372)),ISNUMBER(FIND("7F",ScheduleCompile!J372)),ISNUMBER(FIND("9F",ScheduleCompile!J372)),ISNUMBER(FIND("4F",ScheduleCompile!J372))),VALUE(LEFT(ScheduleCompile!J372,FIND("F",ScheduleCompile!J372)-1)),ScheduleCompile!J372)))))),"",IF(ScheduleCompile!J372="Off",0,IF(ScheduleCompile!J372="On",1,IF(ISNUMBER(ScheduleCompile!J372),ScheduleCompile!J372/1,IF(ISTEXT(ScheduleCompile!J372),IF(OR(ISNUMBER(FIND("5F",ScheduleCompile!J372)),ISNUMBER(FIND("0F",ScheduleCompile!J372)),ISNUMBER(FIND("8F",ScheduleCompile!J372)),ISNUMBER(FIND("1F",ScheduleCompile!J372)),ISNUMBER(FIND("2F",ScheduleCompile!J372)),ISNUMBER(FIND("3F",ScheduleCompile!J372)),ISNUMBER(FIND("6F",ScheduleCompile!J372)),ISNUMBER(FIND("7F",ScheduleCompile!J372)),ISNUMBER(FIND("9F",ScheduleCompile!J372)),ISNUMBER(FIND("4F",ScheduleCompile!J372))),VALUE(LEFT(ScheduleCompile!J372,FIND("F",ScheduleCompile!J372)-1)),ScheduleCompile!J372)))))))</f>
        <v>0.55000000000000004</v>
      </c>
      <c r="P379" s="1">
        <f>IF(AND(ISERROR(IF(ScheduleCompile!K372="Off",0,IF(ScheduleCompile!K372="On",1,IF(ISNUMBER(ScheduleCompile!K372),ScheduleCompile!K372/1,IF(ISTEXT(ScheduleCompile!K372),IF(OR(ISNUMBER(FIND("5F",ScheduleCompile!K372)),ISNUMBER(FIND("0F",ScheduleCompile!K372)),ISNUMBER(FIND("8F",ScheduleCompile!K372)),ISNUMBER(FIND("1F",ScheduleCompile!K372)),ISNUMBER(FIND("2F",ScheduleCompile!K372)),ISNUMBER(FIND("3F",ScheduleCompile!K372)),ISNUMBER(FIND("6F",ScheduleCompile!K372)),ISNUMBER(FIND("7F",ScheduleCompile!K372)),ISNUMBER(FIND("9F",ScheduleCompile!K372)),ISNUMBER(FIND("4F",ScheduleCompile!K372))),VALUE(LEFT(ScheduleCompile!K372,FIND("F",ScheduleCompile!K372)-1)),ScheduleCompile!K372)))))),ISTEXT(ScheduleCompile!#REF!)),"ENDTABLE",IF(ISERROR(IF(ScheduleCompile!K372="Off",0,IF(ScheduleCompile!K372="On",1,IF(ISNUMBER(ScheduleCompile!K372),ScheduleCompile!K372/1,IF(ISTEXT(ScheduleCompile!K372),IF(OR(ISNUMBER(FIND("5F",ScheduleCompile!K372)),ISNUMBER(FIND("0F",ScheduleCompile!K372)),ISNUMBER(FIND("8F",ScheduleCompile!K372)),ISNUMBER(FIND("1F",ScheduleCompile!K372)),ISNUMBER(FIND("2F",ScheduleCompile!K372)),ISNUMBER(FIND("3F",ScheduleCompile!K372)),ISNUMBER(FIND("6F",ScheduleCompile!K372)),ISNUMBER(FIND("7F",ScheduleCompile!K372)),ISNUMBER(FIND("9F",ScheduleCompile!K372)),ISNUMBER(FIND("4F",ScheduleCompile!K372))),VALUE(LEFT(ScheduleCompile!K372,FIND("F",ScheduleCompile!K372)-1)),ScheduleCompile!K372)))))),"",IF(ScheduleCompile!K372="Off",0,IF(ScheduleCompile!K372="On",1,IF(ISNUMBER(ScheduleCompile!K372),ScheduleCompile!K372/1,IF(ISTEXT(ScheduleCompile!K372),IF(OR(ISNUMBER(FIND("5F",ScheduleCompile!K372)),ISNUMBER(FIND("0F",ScheduleCompile!K372)),ISNUMBER(FIND("8F",ScheduleCompile!K372)),ISNUMBER(FIND("1F",ScheduleCompile!K372)),ISNUMBER(FIND("2F",ScheduleCompile!K372)),ISNUMBER(FIND("3F",ScheduleCompile!K372)),ISNUMBER(FIND("6F",ScheduleCompile!K372)),ISNUMBER(FIND("7F",ScheduleCompile!K372)),ISNUMBER(FIND("9F",ScheduleCompile!K372)),ISNUMBER(FIND("4F",ScheduleCompile!K372))),VALUE(LEFT(ScheduleCompile!K372,FIND("F",ScheduleCompile!K372)-1)),ScheduleCompile!K372)))))))</f>
        <v>0.55000000000000004</v>
      </c>
      <c r="Q379" s="1">
        <f>IF(AND(ISERROR(IF(ScheduleCompile!L372="Off",0,IF(ScheduleCompile!L372="On",1,IF(ISNUMBER(ScheduleCompile!L372),ScheduleCompile!L372/1,IF(ISTEXT(ScheduleCompile!L372),IF(OR(ISNUMBER(FIND("5F",ScheduleCompile!L372)),ISNUMBER(FIND("0F",ScheduleCompile!L372)),ISNUMBER(FIND("8F",ScheduleCompile!L372)),ISNUMBER(FIND("1F",ScheduleCompile!L372)),ISNUMBER(FIND("2F",ScheduleCompile!L372)),ISNUMBER(FIND("3F",ScheduleCompile!L372)),ISNUMBER(FIND("6F",ScheduleCompile!L372)),ISNUMBER(FIND("7F",ScheduleCompile!L372)),ISNUMBER(FIND("9F",ScheduleCompile!L372)),ISNUMBER(FIND("4F",ScheduleCompile!L372))),VALUE(LEFT(ScheduleCompile!L372,FIND("F",ScheduleCompile!L372)-1)),ScheduleCompile!L372)))))),ISTEXT(ScheduleCompile!#REF!)),"ENDTABLE",IF(ISERROR(IF(ScheduleCompile!L372="Off",0,IF(ScheduleCompile!L372="On",1,IF(ISNUMBER(ScheduleCompile!L372),ScheduleCompile!L372/1,IF(ISTEXT(ScheduleCompile!L372),IF(OR(ISNUMBER(FIND("5F",ScheduleCompile!L372)),ISNUMBER(FIND("0F",ScheduleCompile!L372)),ISNUMBER(FIND("8F",ScheduleCompile!L372)),ISNUMBER(FIND("1F",ScheduleCompile!L372)),ISNUMBER(FIND("2F",ScheduleCompile!L372)),ISNUMBER(FIND("3F",ScheduleCompile!L372)),ISNUMBER(FIND("6F",ScheduleCompile!L372)),ISNUMBER(FIND("7F",ScheduleCompile!L372)),ISNUMBER(FIND("9F",ScheduleCompile!L372)),ISNUMBER(FIND("4F",ScheduleCompile!L372))),VALUE(LEFT(ScheduleCompile!L372,FIND("F",ScheduleCompile!L372)-1)),ScheduleCompile!L372)))))),"",IF(ScheduleCompile!L372="Off",0,IF(ScheduleCompile!L372="On",1,IF(ISNUMBER(ScheduleCompile!L372),ScheduleCompile!L372/1,IF(ISTEXT(ScheduleCompile!L372),IF(OR(ISNUMBER(FIND("5F",ScheduleCompile!L372)),ISNUMBER(FIND("0F",ScheduleCompile!L372)),ISNUMBER(FIND("8F",ScheduleCompile!L372)),ISNUMBER(FIND("1F",ScheduleCompile!L372)),ISNUMBER(FIND("2F",ScheduleCompile!L372)),ISNUMBER(FIND("3F",ScheduleCompile!L372)),ISNUMBER(FIND("6F",ScheduleCompile!L372)),ISNUMBER(FIND("7F",ScheduleCompile!L372)),ISNUMBER(FIND("9F",ScheduleCompile!L372)),ISNUMBER(FIND("4F",ScheduleCompile!L372))),VALUE(LEFT(ScheduleCompile!L372,FIND("F",ScheduleCompile!L372)-1)),ScheduleCompile!L372)))))))</f>
        <v>0.75</v>
      </c>
      <c r="R379" s="1">
        <f>IF(AND(ISERROR(IF(ScheduleCompile!M372="Off",0,IF(ScheduleCompile!M372="On",1,IF(ISNUMBER(ScheduleCompile!M372),ScheduleCompile!M372/1,IF(ISTEXT(ScheduleCompile!M372),IF(OR(ISNUMBER(FIND("5F",ScheduleCompile!M372)),ISNUMBER(FIND("0F",ScheduleCompile!M372)),ISNUMBER(FIND("8F",ScheduleCompile!M372)),ISNUMBER(FIND("1F",ScheduleCompile!M372)),ISNUMBER(FIND("2F",ScheduleCompile!M372)),ISNUMBER(FIND("3F",ScheduleCompile!M372)),ISNUMBER(FIND("6F",ScheduleCompile!M372)),ISNUMBER(FIND("7F",ScheduleCompile!M372)),ISNUMBER(FIND("9F",ScheduleCompile!M372)),ISNUMBER(FIND("4F",ScheduleCompile!M372))),VALUE(LEFT(ScheduleCompile!M372,FIND("F",ScheduleCompile!M372)-1)),ScheduleCompile!M372)))))),ISTEXT(ScheduleCompile!#REF!)),"ENDTABLE",IF(ISERROR(IF(ScheduleCompile!M372="Off",0,IF(ScheduleCompile!M372="On",1,IF(ISNUMBER(ScheduleCompile!M372),ScheduleCompile!M372/1,IF(ISTEXT(ScheduleCompile!M372),IF(OR(ISNUMBER(FIND("5F",ScheduleCompile!M372)),ISNUMBER(FIND("0F",ScheduleCompile!M372)),ISNUMBER(FIND("8F",ScheduleCompile!M372)),ISNUMBER(FIND("1F",ScheduleCompile!M372)),ISNUMBER(FIND("2F",ScheduleCompile!M372)),ISNUMBER(FIND("3F",ScheduleCompile!M372)),ISNUMBER(FIND("6F",ScheduleCompile!M372)),ISNUMBER(FIND("7F",ScheduleCompile!M372)),ISNUMBER(FIND("9F",ScheduleCompile!M372)),ISNUMBER(FIND("4F",ScheduleCompile!M372))),VALUE(LEFT(ScheduleCompile!M372,FIND("F",ScheduleCompile!M372)-1)),ScheduleCompile!M372)))))),"",IF(ScheduleCompile!M372="Off",0,IF(ScheduleCompile!M372="On",1,IF(ISNUMBER(ScheduleCompile!M372),ScheduleCompile!M372/1,IF(ISTEXT(ScheduleCompile!M372),IF(OR(ISNUMBER(FIND("5F",ScheduleCompile!M372)),ISNUMBER(FIND("0F",ScheduleCompile!M372)),ISNUMBER(FIND("8F",ScheduleCompile!M372)),ISNUMBER(FIND("1F",ScheduleCompile!M372)),ISNUMBER(FIND("2F",ScheduleCompile!M372)),ISNUMBER(FIND("3F",ScheduleCompile!M372)),ISNUMBER(FIND("6F",ScheduleCompile!M372)),ISNUMBER(FIND("7F",ScheduleCompile!M372)),ISNUMBER(FIND("9F",ScheduleCompile!M372)),ISNUMBER(FIND("4F",ScheduleCompile!M372))),VALUE(LEFT(ScheduleCompile!M372,FIND("F",ScheduleCompile!M372)-1)),ScheduleCompile!M372)))))))</f>
        <v>0.75</v>
      </c>
      <c r="S379" s="1">
        <f>IF(AND(ISERROR(IF(ScheduleCompile!N372="Off",0,IF(ScheduleCompile!N372="On",1,IF(ISNUMBER(ScheduleCompile!N372),ScheduleCompile!N372/1,IF(ISTEXT(ScheduleCompile!N372),IF(OR(ISNUMBER(FIND("5F",ScheduleCompile!N372)),ISNUMBER(FIND("0F",ScheduleCompile!N372)),ISNUMBER(FIND("8F",ScheduleCompile!N372)),ISNUMBER(FIND("1F",ScheduleCompile!N372)),ISNUMBER(FIND("2F",ScheduleCompile!N372)),ISNUMBER(FIND("3F",ScheduleCompile!N372)),ISNUMBER(FIND("6F",ScheduleCompile!N372)),ISNUMBER(FIND("7F",ScheduleCompile!N372)),ISNUMBER(FIND("9F",ScheduleCompile!N372)),ISNUMBER(FIND("4F",ScheduleCompile!N372))),VALUE(LEFT(ScheduleCompile!N372,FIND("F",ScheduleCompile!N372)-1)),ScheduleCompile!N372)))))),ISTEXT(ScheduleCompile!#REF!)),"ENDTABLE",IF(ISERROR(IF(ScheduleCompile!N372="Off",0,IF(ScheduleCompile!N372="On",1,IF(ISNUMBER(ScheduleCompile!N372),ScheduleCompile!N372/1,IF(ISTEXT(ScheduleCompile!N372),IF(OR(ISNUMBER(FIND("5F",ScheduleCompile!N372)),ISNUMBER(FIND("0F",ScheduleCompile!N372)),ISNUMBER(FIND("8F",ScheduleCompile!N372)),ISNUMBER(FIND("1F",ScheduleCompile!N372)),ISNUMBER(FIND("2F",ScheduleCompile!N372)),ISNUMBER(FIND("3F",ScheduleCompile!N372)),ISNUMBER(FIND("6F",ScheduleCompile!N372)),ISNUMBER(FIND("7F",ScheduleCompile!N372)),ISNUMBER(FIND("9F",ScheduleCompile!N372)),ISNUMBER(FIND("4F",ScheduleCompile!N372))),VALUE(LEFT(ScheduleCompile!N372,FIND("F",ScheduleCompile!N372)-1)),ScheduleCompile!N372)))))),"",IF(ScheduleCompile!N372="Off",0,IF(ScheduleCompile!N372="On",1,IF(ISNUMBER(ScheduleCompile!N372),ScheduleCompile!N372/1,IF(ISTEXT(ScheduleCompile!N372),IF(OR(ISNUMBER(FIND("5F",ScheduleCompile!N372)),ISNUMBER(FIND("0F",ScheduleCompile!N372)),ISNUMBER(FIND("8F",ScheduleCompile!N372)),ISNUMBER(FIND("1F",ScheduleCompile!N372)),ISNUMBER(FIND("2F",ScheduleCompile!N372)),ISNUMBER(FIND("3F",ScheduleCompile!N372)),ISNUMBER(FIND("6F",ScheduleCompile!N372)),ISNUMBER(FIND("7F",ScheduleCompile!N372)),ISNUMBER(FIND("9F",ScheduleCompile!N372)),ISNUMBER(FIND("4F",ScheduleCompile!N372))),VALUE(LEFT(ScheduleCompile!N372,FIND("F",ScheduleCompile!N372)-1)),ScheduleCompile!N372)))))))</f>
        <v>0.75</v>
      </c>
      <c r="T379" s="1">
        <f>IF(AND(ISERROR(IF(ScheduleCompile!O372="Off",0,IF(ScheduleCompile!O372="On",1,IF(ISNUMBER(ScheduleCompile!O372),ScheduleCompile!O372/1,IF(ISTEXT(ScheduleCompile!O372),IF(OR(ISNUMBER(FIND("5F",ScheduleCompile!O372)),ISNUMBER(FIND("0F",ScheduleCompile!O372)),ISNUMBER(FIND("8F",ScheduleCompile!O372)),ISNUMBER(FIND("1F",ScheduleCompile!O372)),ISNUMBER(FIND("2F",ScheduleCompile!O372)),ISNUMBER(FIND("3F",ScheduleCompile!O372)),ISNUMBER(FIND("6F",ScheduleCompile!O372)),ISNUMBER(FIND("7F",ScheduleCompile!O372)),ISNUMBER(FIND("9F",ScheduleCompile!O372)),ISNUMBER(FIND("4F",ScheduleCompile!O372))),VALUE(LEFT(ScheduleCompile!O372,FIND("F",ScheduleCompile!O372)-1)),ScheduleCompile!O372)))))),ISTEXT(ScheduleCompile!#REF!)),"ENDTABLE",IF(ISERROR(IF(ScheduleCompile!O372="Off",0,IF(ScheduleCompile!O372="On",1,IF(ISNUMBER(ScheduleCompile!O372),ScheduleCompile!O372/1,IF(ISTEXT(ScheduleCompile!O372),IF(OR(ISNUMBER(FIND("5F",ScheduleCompile!O372)),ISNUMBER(FIND("0F",ScheduleCompile!O372)),ISNUMBER(FIND("8F",ScheduleCompile!O372)),ISNUMBER(FIND("1F",ScheduleCompile!O372)),ISNUMBER(FIND("2F",ScheduleCompile!O372)),ISNUMBER(FIND("3F",ScheduleCompile!O372)),ISNUMBER(FIND("6F",ScheduleCompile!O372)),ISNUMBER(FIND("7F",ScheduleCompile!O372)),ISNUMBER(FIND("9F",ScheduleCompile!O372)),ISNUMBER(FIND("4F",ScheduleCompile!O372))),VALUE(LEFT(ScheduleCompile!O372,FIND("F",ScheduleCompile!O372)-1)),ScheduleCompile!O372)))))),"",IF(ScheduleCompile!O372="Off",0,IF(ScheduleCompile!O372="On",1,IF(ISNUMBER(ScheduleCompile!O372),ScheduleCompile!O372/1,IF(ISTEXT(ScheduleCompile!O372),IF(OR(ISNUMBER(FIND("5F",ScheduleCompile!O372)),ISNUMBER(FIND("0F",ScheduleCompile!O372)),ISNUMBER(FIND("8F",ScheduleCompile!O372)),ISNUMBER(FIND("1F",ScheduleCompile!O372)),ISNUMBER(FIND("2F",ScheduleCompile!O372)),ISNUMBER(FIND("3F",ScheduleCompile!O372)),ISNUMBER(FIND("6F",ScheduleCompile!O372)),ISNUMBER(FIND("7F",ScheduleCompile!O372)),ISNUMBER(FIND("9F",ScheduleCompile!O372)),ISNUMBER(FIND("4F",ScheduleCompile!O372))),VALUE(LEFT(ScheduleCompile!O372,FIND("F",ScheduleCompile!O372)-1)),ScheduleCompile!O372)))))))</f>
        <v>0.75</v>
      </c>
      <c r="U379" s="1">
        <f>IF(AND(ISERROR(IF(ScheduleCompile!P372="Off",0,IF(ScheduleCompile!P372="On",1,IF(ISNUMBER(ScheduleCompile!P372),ScheduleCompile!P372/1,IF(ISTEXT(ScheduleCompile!P372),IF(OR(ISNUMBER(FIND("5F",ScheduleCompile!P372)),ISNUMBER(FIND("0F",ScheduleCompile!P372)),ISNUMBER(FIND("8F",ScheduleCompile!P372)),ISNUMBER(FIND("1F",ScheduleCompile!P372)),ISNUMBER(FIND("2F",ScheduleCompile!P372)),ISNUMBER(FIND("3F",ScheduleCompile!P372)),ISNUMBER(FIND("6F",ScheduleCompile!P372)),ISNUMBER(FIND("7F",ScheduleCompile!P372)),ISNUMBER(FIND("9F",ScheduleCompile!P372)),ISNUMBER(FIND("4F",ScheduleCompile!P372))),VALUE(LEFT(ScheduleCompile!P372,FIND("F",ScheduleCompile!P372)-1)),ScheduleCompile!P372)))))),ISTEXT(ScheduleCompile!#REF!)),"ENDTABLE",IF(ISERROR(IF(ScheduleCompile!P372="Off",0,IF(ScheduleCompile!P372="On",1,IF(ISNUMBER(ScheduleCompile!P372),ScheduleCompile!P372/1,IF(ISTEXT(ScheduleCompile!P372),IF(OR(ISNUMBER(FIND("5F",ScheduleCompile!P372)),ISNUMBER(FIND("0F",ScheduleCompile!P372)),ISNUMBER(FIND("8F",ScheduleCompile!P372)),ISNUMBER(FIND("1F",ScheduleCompile!P372)),ISNUMBER(FIND("2F",ScheduleCompile!P372)),ISNUMBER(FIND("3F",ScheduleCompile!P372)),ISNUMBER(FIND("6F",ScheduleCompile!P372)),ISNUMBER(FIND("7F",ScheduleCompile!P372)),ISNUMBER(FIND("9F",ScheduleCompile!P372)),ISNUMBER(FIND("4F",ScheduleCompile!P372))),VALUE(LEFT(ScheduleCompile!P372,FIND("F",ScheduleCompile!P372)-1)),ScheduleCompile!P372)))))),"",IF(ScheduleCompile!P372="Off",0,IF(ScheduleCompile!P372="On",1,IF(ISNUMBER(ScheduleCompile!P372),ScheduleCompile!P372/1,IF(ISTEXT(ScheduleCompile!P372),IF(OR(ISNUMBER(FIND("5F",ScheduleCompile!P372)),ISNUMBER(FIND("0F",ScheduleCompile!P372)),ISNUMBER(FIND("8F",ScheduleCompile!P372)),ISNUMBER(FIND("1F",ScheduleCompile!P372)),ISNUMBER(FIND("2F",ScheduleCompile!P372)),ISNUMBER(FIND("3F",ScheduleCompile!P372)),ISNUMBER(FIND("6F",ScheduleCompile!P372)),ISNUMBER(FIND("7F",ScheduleCompile!P372)),ISNUMBER(FIND("9F",ScheduleCompile!P372)),ISNUMBER(FIND("4F",ScheduleCompile!P372))),VALUE(LEFT(ScheduleCompile!P372,FIND("F",ScheduleCompile!P372)-1)),ScheduleCompile!P372)))))))</f>
        <v>0.75</v>
      </c>
      <c r="V379" s="1">
        <f>IF(AND(ISERROR(IF(ScheduleCompile!Q372="Off",0,IF(ScheduleCompile!Q372="On",1,IF(ISNUMBER(ScheduleCompile!Q372),ScheduleCompile!Q372/1,IF(ISTEXT(ScheduleCompile!Q372),IF(OR(ISNUMBER(FIND("5F",ScheduleCompile!Q372)),ISNUMBER(FIND("0F",ScheduleCompile!Q372)),ISNUMBER(FIND("8F",ScheduleCompile!Q372)),ISNUMBER(FIND("1F",ScheduleCompile!Q372)),ISNUMBER(FIND("2F",ScheduleCompile!Q372)),ISNUMBER(FIND("3F",ScheduleCompile!Q372)),ISNUMBER(FIND("6F",ScheduleCompile!Q372)),ISNUMBER(FIND("7F",ScheduleCompile!Q372)),ISNUMBER(FIND("9F",ScheduleCompile!Q372)),ISNUMBER(FIND("4F",ScheduleCompile!Q372))),VALUE(LEFT(ScheduleCompile!Q372,FIND("F",ScheduleCompile!Q372)-1)),ScheduleCompile!Q372)))))),ISTEXT(ScheduleCompile!#REF!)),"ENDTABLE",IF(ISERROR(IF(ScheduleCompile!Q372="Off",0,IF(ScheduleCompile!Q372="On",1,IF(ISNUMBER(ScheduleCompile!Q372),ScheduleCompile!Q372/1,IF(ISTEXT(ScheduleCompile!Q372),IF(OR(ISNUMBER(FIND("5F",ScheduleCompile!Q372)),ISNUMBER(FIND("0F",ScheduleCompile!Q372)),ISNUMBER(FIND("8F",ScheduleCompile!Q372)),ISNUMBER(FIND("1F",ScheduleCompile!Q372)),ISNUMBER(FIND("2F",ScheduleCompile!Q372)),ISNUMBER(FIND("3F",ScheduleCompile!Q372)),ISNUMBER(FIND("6F",ScheduleCompile!Q372)),ISNUMBER(FIND("7F",ScheduleCompile!Q372)),ISNUMBER(FIND("9F",ScheduleCompile!Q372)),ISNUMBER(FIND("4F",ScheduleCompile!Q372))),VALUE(LEFT(ScheduleCompile!Q372,FIND("F",ScheduleCompile!Q372)-1)),ScheduleCompile!Q372)))))),"",IF(ScheduleCompile!Q372="Off",0,IF(ScheduleCompile!Q372="On",1,IF(ISNUMBER(ScheduleCompile!Q372),ScheduleCompile!Q372/1,IF(ISTEXT(ScheduleCompile!Q372),IF(OR(ISNUMBER(FIND("5F",ScheduleCompile!Q372)),ISNUMBER(FIND("0F",ScheduleCompile!Q372)),ISNUMBER(FIND("8F",ScheduleCompile!Q372)),ISNUMBER(FIND("1F",ScheduleCompile!Q372)),ISNUMBER(FIND("2F",ScheduleCompile!Q372)),ISNUMBER(FIND("3F",ScheduleCompile!Q372)),ISNUMBER(FIND("6F",ScheduleCompile!Q372)),ISNUMBER(FIND("7F",ScheduleCompile!Q372)),ISNUMBER(FIND("9F",ScheduleCompile!Q372)),ISNUMBER(FIND("4F",ScheduleCompile!Q372))),VALUE(LEFT(ScheduleCompile!Q372,FIND("F",ScheduleCompile!Q372)-1)),ScheduleCompile!Q372)))))))</f>
        <v>0.75</v>
      </c>
      <c r="W379" s="1">
        <f>IF(AND(ISERROR(IF(ScheduleCompile!R372="Off",0,IF(ScheduleCompile!R372="On",1,IF(ISNUMBER(ScheduleCompile!R372),ScheduleCompile!R372/1,IF(ISTEXT(ScheduleCompile!R372),IF(OR(ISNUMBER(FIND("5F",ScheduleCompile!R372)),ISNUMBER(FIND("0F",ScheduleCompile!R372)),ISNUMBER(FIND("8F",ScheduleCompile!R372)),ISNUMBER(FIND("1F",ScheduleCompile!R372)),ISNUMBER(FIND("2F",ScheduleCompile!R372)),ISNUMBER(FIND("3F",ScheduleCompile!R372)),ISNUMBER(FIND("6F",ScheduleCompile!R372)),ISNUMBER(FIND("7F",ScheduleCompile!R372)),ISNUMBER(FIND("9F",ScheduleCompile!R372)),ISNUMBER(FIND("4F",ScheduleCompile!R372))),VALUE(LEFT(ScheduleCompile!R372,FIND("F",ScheduleCompile!R372)-1)),ScheduleCompile!R372)))))),ISTEXT(ScheduleCompile!#REF!)),"ENDTABLE",IF(ISERROR(IF(ScheduleCompile!R372="Off",0,IF(ScheduleCompile!R372="On",1,IF(ISNUMBER(ScheduleCompile!R372),ScheduleCompile!R372/1,IF(ISTEXT(ScheduleCompile!R372),IF(OR(ISNUMBER(FIND("5F",ScheduleCompile!R372)),ISNUMBER(FIND("0F",ScheduleCompile!R372)),ISNUMBER(FIND("8F",ScheduleCompile!R372)),ISNUMBER(FIND("1F",ScheduleCompile!R372)),ISNUMBER(FIND("2F",ScheduleCompile!R372)),ISNUMBER(FIND("3F",ScheduleCompile!R372)),ISNUMBER(FIND("6F",ScheduleCompile!R372)),ISNUMBER(FIND("7F",ScheduleCompile!R372)),ISNUMBER(FIND("9F",ScheduleCompile!R372)),ISNUMBER(FIND("4F",ScheduleCompile!R372))),VALUE(LEFT(ScheduleCompile!R372,FIND("F",ScheduleCompile!R372)-1)),ScheduleCompile!R372)))))),"",IF(ScheduleCompile!R372="Off",0,IF(ScheduleCompile!R372="On",1,IF(ISNUMBER(ScheduleCompile!R372),ScheduleCompile!R372/1,IF(ISTEXT(ScheduleCompile!R372),IF(OR(ISNUMBER(FIND("5F",ScheduleCompile!R372)),ISNUMBER(FIND("0F",ScheduleCompile!R372)),ISNUMBER(FIND("8F",ScheduleCompile!R372)),ISNUMBER(FIND("1F",ScheduleCompile!R372)),ISNUMBER(FIND("2F",ScheduleCompile!R372)),ISNUMBER(FIND("3F",ScheduleCompile!R372)),ISNUMBER(FIND("6F",ScheduleCompile!R372)),ISNUMBER(FIND("7F",ScheduleCompile!R372)),ISNUMBER(FIND("9F",ScheduleCompile!R372)),ISNUMBER(FIND("4F",ScheduleCompile!R372))),VALUE(LEFT(ScheduleCompile!R372,FIND("F",ScheduleCompile!R372)-1)),ScheduleCompile!R372)))))))</f>
        <v>0.75</v>
      </c>
      <c r="X379" s="1">
        <f>IF(AND(ISERROR(IF(ScheduleCompile!S372="Off",0,IF(ScheduleCompile!S372="On",1,IF(ISNUMBER(ScheduleCompile!S372),ScheduleCompile!S372/1,IF(ISTEXT(ScheduleCompile!S372),IF(OR(ISNUMBER(FIND("5F",ScheduleCompile!S372)),ISNUMBER(FIND("0F",ScheduleCompile!S372)),ISNUMBER(FIND("8F",ScheduleCompile!S372)),ISNUMBER(FIND("1F",ScheduleCompile!S372)),ISNUMBER(FIND("2F",ScheduleCompile!S372)),ISNUMBER(FIND("3F",ScheduleCompile!S372)),ISNUMBER(FIND("6F",ScheduleCompile!S372)),ISNUMBER(FIND("7F",ScheduleCompile!S372)),ISNUMBER(FIND("9F",ScheduleCompile!S372)),ISNUMBER(FIND("4F",ScheduleCompile!S372))),VALUE(LEFT(ScheduleCompile!S372,FIND("F",ScheduleCompile!S372)-1)),ScheduleCompile!S372)))))),ISTEXT(ScheduleCompile!#REF!)),"ENDTABLE",IF(ISERROR(IF(ScheduleCompile!S372="Off",0,IF(ScheduleCompile!S372="On",1,IF(ISNUMBER(ScheduleCompile!S372),ScheduleCompile!S372/1,IF(ISTEXT(ScheduleCompile!S372),IF(OR(ISNUMBER(FIND("5F",ScheduleCompile!S372)),ISNUMBER(FIND("0F",ScheduleCompile!S372)),ISNUMBER(FIND("8F",ScheduleCompile!S372)),ISNUMBER(FIND("1F",ScheduleCompile!S372)),ISNUMBER(FIND("2F",ScheduleCompile!S372)),ISNUMBER(FIND("3F",ScheduleCompile!S372)),ISNUMBER(FIND("6F",ScheduleCompile!S372)),ISNUMBER(FIND("7F",ScheduleCompile!S372)),ISNUMBER(FIND("9F",ScheduleCompile!S372)),ISNUMBER(FIND("4F",ScheduleCompile!S372))),VALUE(LEFT(ScheduleCompile!S372,FIND("F",ScheduleCompile!S372)-1)),ScheduleCompile!S372)))))),"",IF(ScheduleCompile!S372="Off",0,IF(ScheduleCompile!S372="On",1,IF(ISNUMBER(ScheduleCompile!S372),ScheduleCompile!S372/1,IF(ISTEXT(ScheduleCompile!S372),IF(OR(ISNUMBER(FIND("5F",ScheduleCompile!S372)),ISNUMBER(FIND("0F",ScheduleCompile!S372)),ISNUMBER(FIND("8F",ScheduleCompile!S372)),ISNUMBER(FIND("1F",ScheduleCompile!S372)),ISNUMBER(FIND("2F",ScheduleCompile!S372)),ISNUMBER(FIND("3F",ScheduleCompile!S372)),ISNUMBER(FIND("6F",ScheduleCompile!S372)),ISNUMBER(FIND("7F",ScheduleCompile!S372)),ISNUMBER(FIND("9F",ScheduleCompile!S372)),ISNUMBER(FIND("4F",ScheduleCompile!S372))),VALUE(LEFT(ScheduleCompile!S372,FIND("F",ScheduleCompile!S372)-1)),ScheduleCompile!S372)))))))</f>
        <v>0.85</v>
      </c>
      <c r="Y379" s="1">
        <f>IF(AND(ISERROR(IF(ScheduleCompile!T372="Off",0,IF(ScheduleCompile!T372="On",1,IF(ISNUMBER(ScheduleCompile!T372),ScheduleCompile!T372/1,IF(ISTEXT(ScheduleCompile!T372),IF(OR(ISNUMBER(FIND("5F",ScheduleCompile!T372)),ISNUMBER(FIND("0F",ScheduleCompile!T372)),ISNUMBER(FIND("8F",ScheduleCompile!T372)),ISNUMBER(FIND("1F",ScheduleCompile!T372)),ISNUMBER(FIND("2F",ScheduleCompile!T372)),ISNUMBER(FIND("3F",ScheduleCompile!T372)),ISNUMBER(FIND("6F",ScheduleCompile!T372)),ISNUMBER(FIND("7F",ScheduleCompile!T372)),ISNUMBER(FIND("9F",ScheduleCompile!T372)),ISNUMBER(FIND("4F",ScheduleCompile!T372))),VALUE(LEFT(ScheduleCompile!T372,FIND("F",ScheduleCompile!T372)-1)),ScheduleCompile!T372)))))),ISTEXT(ScheduleCompile!#REF!)),"ENDTABLE",IF(ISERROR(IF(ScheduleCompile!T372="Off",0,IF(ScheduleCompile!T372="On",1,IF(ISNUMBER(ScheduleCompile!T372),ScheduleCompile!T372/1,IF(ISTEXT(ScheduleCompile!T372),IF(OR(ISNUMBER(FIND("5F",ScheduleCompile!T372)),ISNUMBER(FIND("0F",ScheduleCompile!T372)),ISNUMBER(FIND("8F",ScheduleCompile!T372)),ISNUMBER(FIND("1F",ScheduleCompile!T372)),ISNUMBER(FIND("2F",ScheduleCompile!T372)),ISNUMBER(FIND("3F",ScheduleCompile!T372)),ISNUMBER(FIND("6F",ScheduleCompile!T372)),ISNUMBER(FIND("7F",ScheduleCompile!T372)),ISNUMBER(FIND("9F",ScheduleCompile!T372)),ISNUMBER(FIND("4F",ScheduleCompile!T372))),VALUE(LEFT(ScheduleCompile!T372,FIND("F",ScheduleCompile!T372)-1)),ScheduleCompile!T372)))))),"",IF(ScheduleCompile!T372="Off",0,IF(ScheduleCompile!T372="On",1,IF(ISNUMBER(ScheduleCompile!T372),ScheduleCompile!T372/1,IF(ISTEXT(ScheduleCompile!T372),IF(OR(ISNUMBER(FIND("5F",ScheduleCompile!T372)),ISNUMBER(FIND("0F",ScheduleCompile!T372)),ISNUMBER(FIND("8F",ScheduleCompile!T372)),ISNUMBER(FIND("1F",ScheduleCompile!T372)),ISNUMBER(FIND("2F",ScheduleCompile!T372)),ISNUMBER(FIND("3F",ScheduleCompile!T372)),ISNUMBER(FIND("6F",ScheduleCompile!T372)),ISNUMBER(FIND("7F",ScheduleCompile!T372)),ISNUMBER(FIND("9F",ScheduleCompile!T372)),ISNUMBER(FIND("4F",ScheduleCompile!T372))),VALUE(LEFT(ScheduleCompile!T372,FIND("F",ScheduleCompile!T372)-1)),ScheduleCompile!T372)))))))</f>
        <v>0.85</v>
      </c>
      <c r="Z379" s="1">
        <f>IF(AND(ISERROR(IF(ScheduleCompile!U372="Off",0,IF(ScheduleCompile!U372="On",1,IF(ISNUMBER(ScheduleCompile!U372),ScheduleCompile!U372/1,IF(ISTEXT(ScheduleCompile!U372),IF(OR(ISNUMBER(FIND("5F",ScheduleCompile!U372)),ISNUMBER(FIND("0F",ScheduleCompile!U372)),ISNUMBER(FIND("8F",ScheduleCompile!U372)),ISNUMBER(FIND("1F",ScheduleCompile!U372)),ISNUMBER(FIND("2F",ScheduleCompile!U372)),ISNUMBER(FIND("3F",ScheduleCompile!U372)),ISNUMBER(FIND("6F",ScheduleCompile!U372)),ISNUMBER(FIND("7F",ScheduleCompile!U372)),ISNUMBER(FIND("9F",ScheduleCompile!U372)),ISNUMBER(FIND("4F",ScheduleCompile!U372))),VALUE(LEFT(ScheduleCompile!U372,FIND("F",ScheduleCompile!U372)-1)),ScheduleCompile!U372)))))),ISTEXT(ScheduleCompile!#REF!)),"ENDTABLE",IF(ISERROR(IF(ScheduleCompile!U372="Off",0,IF(ScheduleCompile!U372="On",1,IF(ISNUMBER(ScheduleCompile!U372),ScheduleCompile!U372/1,IF(ISTEXT(ScheduleCompile!U372),IF(OR(ISNUMBER(FIND("5F",ScheduleCompile!U372)),ISNUMBER(FIND("0F",ScheduleCompile!U372)),ISNUMBER(FIND("8F",ScheduleCompile!U372)),ISNUMBER(FIND("1F",ScheduleCompile!U372)),ISNUMBER(FIND("2F",ScheduleCompile!U372)),ISNUMBER(FIND("3F",ScheduleCompile!U372)),ISNUMBER(FIND("6F",ScheduleCompile!U372)),ISNUMBER(FIND("7F",ScheduleCompile!U372)),ISNUMBER(FIND("9F",ScheduleCompile!U372)),ISNUMBER(FIND("4F",ScheduleCompile!U372))),VALUE(LEFT(ScheduleCompile!U372,FIND("F",ScheduleCompile!U372)-1)),ScheduleCompile!U372)))))),"",IF(ScheduleCompile!U372="Off",0,IF(ScheduleCompile!U372="On",1,IF(ISNUMBER(ScheduleCompile!U372),ScheduleCompile!U372/1,IF(ISTEXT(ScheduleCompile!U372),IF(OR(ISNUMBER(FIND("5F",ScheduleCompile!U372)),ISNUMBER(FIND("0F",ScheduleCompile!U372)),ISNUMBER(FIND("8F",ScheduleCompile!U372)),ISNUMBER(FIND("1F",ScheduleCompile!U372)),ISNUMBER(FIND("2F",ScheduleCompile!U372)),ISNUMBER(FIND("3F",ScheduleCompile!U372)),ISNUMBER(FIND("6F",ScheduleCompile!U372)),ISNUMBER(FIND("7F",ScheduleCompile!U372)),ISNUMBER(FIND("9F",ScheduleCompile!U372)),ISNUMBER(FIND("4F",ScheduleCompile!U372))),VALUE(LEFT(ScheduleCompile!U372,FIND("F",ScheduleCompile!U372)-1)),ScheduleCompile!U372)))))))</f>
        <v>0.85</v>
      </c>
      <c r="AA379" s="1">
        <f>IF(AND(ISERROR(IF(ScheduleCompile!V372="Off",0,IF(ScheduleCompile!V372="On",1,IF(ISNUMBER(ScheduleCompile!V372),ScheduleCompile!V372/1,IF(ISTEXT(ScheduleCompile!V372),IF(OR(ISNUMBER(FIND("5F",ScheduleCompile!V372)),ISNUMBER(FIND("0F",ScheduleCompile!V372)),ISNUMBER(FIND("8F",ScheduleCompile!V372)),ISNUMBER(FIND("1F",ScheduleCompile!V372)),ISNUMBER(FIND("2F",ScheduleCompile!V372)),ISNUMBER(FIND("3F",ScheduleCompile!V372)),ISNUMBER(FIND("6F",ScheduleCompile!V372)),ISNUMBER(FIND("7F",ScheduleCompile!V372)),ISNUMBER(FIND("9F",ScheduleCompile!V372)),ISNUMBER(FIND("4F",ScheduleCompile!V372))),VALUE(LEFT(ScheduleCompile!V372,FIND("F",ScheduleCompile!V372)-1)),ScheduleCompile!V372)))))),ISTEXT(ScheduleCompile!#REF!)),"ENDTABLE",IF(ISERROR(IF(ScheduleCompile!V372="Off",0,IF(ScheduleCompile!V372="On",1,IF(ISNUMBER(ScheduleCompile!V372),ScheduleCompile!V372/1,IF(ISTEXT(ScheduleCompile!V372),IF(OR(ISNUMBER(FIND("5F",ScheduleCompile!V372)),ISNUMBER(FIND("0F",ScheduleCompile!V372)),ISNUMBER(FIND("8F",ScheduleCompile!V372)),ISNUMBER(FIND("1F",ScheduleCompile!V372)),ISNUMBER(FIND("2F",ScheduleCompile!V372)),ISNUMBER(FIND("3F",ScheduleCompile!V372)),ISNUMBER(FIND("6F",ScheduleCompile!V372)),ISNUMBER(FIND("7F",ScheduleCompile!V372)),ISNUMBER(FIND("9F",ScheduleCompile!V372)),ISNUMBER(FIND("4F",ScheduleCompile!V372))),VALUE(LEFT(ScheduleCompile!V372,FIND("F",ScheduleCompile!V372)-1)),ScheduleCompile!V372)))))),"",IF(ScheduleCompile!V372="Off",0,IF(ScheduleCompile!V372="On",1,IF(ISNUMBER(ScheduleCompile!V372),ScheduleCompile!V372/1,IF(ISTEXT(ScheduleCompile!V372),IF(OR(ISNUMBER(FIND("5F",ScheduleCompile!V372)),ISNUMBER(FIND("0F",ScheduleCompile!V372)),ISNUMBER(FIND("8F",ScheduleCompile!V372)),ISNUMBER(FIND("1F",ScheduleCompile!V372)),ISNUMBER(FIND("2F",ScheduleCompile!V372)),ISNUMBER(FIND("3F",ScheduleCompile!V372)),ISNUMBER(FIND("6F",ScheduleCompile!V372)),ISNUMBER(FIND("7F",ScheduleCompile!V372)),ISNUMBER(FIND("9F",ScheduleCompile!V372)),ISNUMBER(FIND("4F",ScheduleCompile!V372))),VALUE(LEFT(ScheduleCompile!V372,FIND("F",ScheduleCompile!V372)-1)),ScheduleCompile!V372)))))))</f>
        <v>0.85</v>
      </c>
      <c r="AB379" s="1">
        <f>IF(AND(ISERROR(IF(ScheduleCompile!W372="Off",0,IF(ScheduleCompile!W372="On",1,IF(ISNUMBER(ScheduleCompile!W372),ScheduleCompile!W372/1,IF(ISTEXT(ScheduleCompile!W372),IF(OR(ISNUMBER(FIND("5F",ScheduleCompile!W372)),ISNUMBER(FIND("0F",ScheduleCompile!W372)),ISNUMBER(FIND("8F",ScheduleCompile!W372)),ISNUMBER(FIND("1F",ScheduleCompile!W372)),ISNUMBER(FIND("2F",ScheduleCompile!W372)),ISNUMBER(FIND("3F",ScheduleCompile!W372)),ISNUMBER(FIND("6F",ScheduleCompile!W372)),ISNUMBER(FIND("7F",ScheduleCompile!W372)),ISNUMBER(FIND("9F",ScheduleCompile!W372)),ISNUMBER(FIND("4F",ScheduleCompile!W372))),VALUE(LEFT(ScheduleCompile!W372,FIND("F",ScheduleCompile!W372)-1)),ScheduleCompile!W372)))))),ISTEXT(ScheduleCompile!#REF!)),"ENDTABLE",IF(ISERROR(IF(ScheduleCompile!W372="Off",0,IF(ScheduleCompile!W372="On",1,IF(ISNUMBER(ScheduleCompile!W372),ScheduleCompile!W372/1,IF(ISTEXT(ScheduleCompile!W372),IF(OR(ISNUMBER(FIND("5F",ScheduleCompile!W372)),ISNUMBER(FIND("0F",ScheduleCompile!W372)),ISNUMBER(FIND("8F",ScheduleCompile!W372)),ISNUMBER(FIND("1F",ScheduleCompile!W372)),ISNUMBER(FIND("2F",ScheduleCompile!W372)),ISNUMBER(FIND("3F",ScheduleCompile!W372)),ISNUMBER(FIND("6F",ScheduleCompile!W372)),ISNUMBER(FIND("7F",ScheduleCompile!W372)),ISNUMBER(FIND("9F",ScheduleCompile!W372)),ISNUMBER(FIND("4F",ScheduleCompile!W372))),VALUE(LEFT(ScheduleCompile!W372,FIND("F",ScheduleCompile!W372)-1)),ScheduleCompile!W372)))))),"",IF(ScheduleCompile!W372="Off",0,IF(ScheduleCompile!W372="On",1,IF(ISNUMBER(ScheduleCompile!W372),ScheduleCompile!W372/1,IF(ISTEXT(ScheduleCompile!W372),IF(OR(ISNUMBER(FIND("5F",ScheduleCompile!W372)),ISNUMBER(FIND("0F",ScheduleCompile!W372)),ISNUMBER(FIND("8F",ScheduleCompile!W372)),ISNUMBER(FIND("1F",ScheduleCompile!W372)),ISNUMBER(FIND("2F",ScheduleCompile!W372)),ISNUMBER(FIND("3F",ScheduleCompile!W372)),ISNUMBER(FIND("6F",ScheduleCompile!W372)),ISNUMBER(FIND("7F",ScheduleCompile!W372)),ISNUMBER(FIND("9F",ScheduleCompile!W372)),ISNUMBER(FIND("4F",ScheduleCompile!W372))),VALUE(LEFT(ScheduleCompile!W372,FIND("F",ScheduleCompile!W372)-1)),ScheduleCompile!W372)))))))</f>
        <v>0.85</v>
      </c>
      <c r="AC379" s="1">
        <f>IF(AND(ISERROR(IF(ScheduleCompile!X372="Off",0,IF(ScheduleCompile!X372="On",1,IF(ISNUMBER(ScheduleCompile!X372),ScheduleCompile!X372/1,IF(ISTEXT(ScheduleCompile!X372),IF(OR(ISNUMBER(FIND("5F",ScheduleCompile!X372)),ISNUMBER(FIND("0F",ScheduleCompile!X372)),ISNUMBER(FIND("8F",ScheduleCompile!X372)),ISNUMBER(FIND("1F",ScheduleCompile!X372)),ISNUMBER(FIND("2F",ScheduleCompile!X372)),ISNUMBER(FIND("3F",ScheduleCompile!X372)),ISNUMBER(FIND("6F",ScheduleCompile!X372)),ISNUMBER(FIND("7F",ScheduleCompile!X372)),ISNUMBER(FIND("9F",ScheduleCompile!X372)),ISNUMBER(FIND("4F",ScheduleCompile!X372))),VALUE(LEFT(ScheduleCompile!X372,FIND("F",ScheduleCompile!X372)-1)),ScheduleCompile!X372)))))),ISTEXT(ScheduleCompile!#REF!)),"ENDTABLE",IF(ISERROR(IF(ScheduleCompile!X372="Off",0,IF(ScheduleCompile!X372="On",1,IF(ISNUMBER(ScheduleCompile!X372),ScheduleCompile!X372/1,IF(ISTEXT(ScheduleCompile!X372),IF(OR(ISNUMBER(FIND("5F",ScheduleCompile!X372)),ISNUMBER(FIND("0F",ScheduleCompile!X372)),ISNUMBER(FIND("8F",ScheduleCompile!X372)),ISNUMBER(FIND("1F",ScheduleCompile!X372)),ISNUMBER(FIND("2F",ScheduleCompile!X372)),ISNUMBER(FIND("3F",ScheduleCompile!X372)),ISNUMBER(FIND("6F",ScheduleCompile!X372)),ISNUMBER(FIND("7F",ScheduleCompile!X372)),ISNUMBER(FIND("9F",ScheduleCompile!X372)),ISNUMBER(FIND("4F",ScheduleCompile!X372))),VALUE(LEFT(ScheduleCompile!X372,FIND("F",ScheduleCompile!X372)-1)),ScheduleCompile!X372)))))),"",IF(ScheduleCompile!X372="Off",0,IF(ScheduleCompile!X372="On",1,IF(ISNUMBER(ScheduleCompile!X372),ScheduleCompile!X372/1,IF(ISTEXT(ScheduleCompile!X372),IF(OR(ISNUMBER(FIND("5F",ScheduleCompile!X372)),ISNUMBER(FIND("0F",ScheduleCompile!X372)),ISNUMBER(FIND("8F",ScheduleCompile!X372)),ISNUMBER(FIND("1F",ScheduleCompile!X372)),ISNUMBER(FIND("2F",ScheduleCompile!X372)),ISNUMBER(FIND("3F",ScheduleCompile!X372)),ISNUMBER(FIND("6F",ScheduleCompile!X372)),ISNUMBER(FIND("7F",ScheduleCompile!X372)),ISNUMBER(FIND("9F",ScheduleCompile!X372)),ISNUMBER(FIND("4F",ScheduleCompile!X372))),VALUE(LEFT(ScheduleCompile!X372,FIND("F",ScheduleCompile!X372)-1)),ScheduleCompile!X372)))))))</f>
        <v>0.45</v>
      </c>
      <c r="AD379" s="1">
        <f>IF(AND(ISERROR(IF(ScheduleCompile!Y372="Off",0,IF(ScheduleCompile!Y372="On",1,IF(ISNUMBER(ScheduleCompile!Y372),ScheduleCompile!Y372/1,IF(ISTEXT(ScheduleCompile!Y372),IF(OR(ISNUMBER(FIND("5F",ScheduleCompile!Y372)),ISNUMBER(FIND("0F",ScheduleCompile!Y372)),ISNUMBER(FIND("8F",ScheduleCompile!Y372)),ISNUMBER(FIND("1F",ScheduleCompile!Y372)),ISNUMBER(FIND("2F",ScheduleCompile!Y372)),ISNUMBER(FIND("3F",ScheduleCompile!Y372)),ISNUMBER(FIND("6F",ScheduleCompile!Y372)),ISNUMBER(FIND("7F",ScheduleCompile!Y372)),ISNUMBER(FIND("9F",ScheduleCompile!Y372)),ISNUMBER(FIND("4F",ScheduleCompile!Y372))),VALUE(LEFT(ScheduleCompile!Y372,FIND("F",ScheduleCompile!Y372)-1)),ScheduleCompile!Y372)))))),ISTEXT(ScheduleCompile!#REF!)),"ENDTABLE",IF(ISERROR(IF(ScheduleCompile!Y372="Off",0,IF(ScheduleCompile!Y372="On",1,IF(ISNUMBER(ScheduleCompile!Y372),ScheduleCompile!Y372/1,IF(ISTEXT(ScheduleCompile!Y372),IF(OR(ISNUMBER(FIND("5F",ScheduleCompile!Y372)),ISNUMBER(FIND("0F",ScheduleCompile!Y372)),ISNUMBER(FIND("8F",ScheduleCompile!Y372)),ISNUMBER(FIND("1F",ScheduleCompile!Y372)),ISNUMBER(FIND("2F",ScheduleCompile!Y372)),ISNUMBER(FIND("3F",ScheduleCompile!Y372)),ISNUMBER(FIND("6F",ScheduleCompile!Y372)),ISNUMBER(FIND("7F",ScheduleCompile!Y372)),ISNUMBER(FIND("9F",ScheduleCompile!Y372)),ISNUMBER(FIND("4F",ScheduleCompile!Y372))),VALUE(LEFT(ScheduleCompile!Y372,FIND("F",ScheduleCompile!Y372)-1)),ScheduleCompile!Y372)))))),"",IF(ScheduleCompile!Y372="Off",0,IF(ScheduleCompile!Y372="On",1,IF(ISNUMBER(ScheduleCompile!Y372),ScheduleCompile!Y372/1,IF(ISTEXT(ScheduleCompile!Y372),IF(OR(ISNUMBER(FIND("5F",ScheduleCompile!Y372)),ISNUMBER(FIND("0F",ScheduleCompile!Y372)),ISNUMBER(FIND("8F",ScheduleCompile!Y372)),ISNUMBER(FIND("1F",ScheduleCompile!Y372)),ISNUMBER(FIND("2F",ScheduleCompile!Y372)),ISNUMBER(FIND("3F",ScheduleCompile!Y372)),ISNUMBER(FIND("6F",ScheduleCompile!Y372)),ISNUMBER(FIND("7F",ScheduleCompile!Y372)),ISNUMBER(FIND("9F",ScheduleCompile!Y372)),ISNUMBER(FIND("4F",ScheduleCompile!Y372))),VALUE(LEFT(ScheduleCompile!Y372,FIND("F",ScheduleCompile!Y372)-1)),ScheduleCompile!Y372)))))))</f>
        <v>0.3</v>
      </c>
    </row>
    <row r="380" spans="1:30" x14ac:dyDescent="0.25">
      <c r="A380" t="str">
        <f t="shared" si="23"/>
        <v>SchDay "RestaurantLightsSun"  Type = "Fraction" Hr = (0.2, 0.15, 0.15, 0.15, 0.15, 0.15, 0.3, 0.3, 0.45, 0.45, 0.65, 0.65, 0.65, 0.65, 0.65, 0.65, 0.55, 0.55, 0.55, 0.55, 0.55, 0.55, 0.45, 0.3) ..</v>
      </c>
      <c r="B380" s="1" t="s">
        <v>623</v>
      </c>
      <c r="C380" t="str">
        <f t="shared" si="24"/>
        <v xml:space="preserve">SchDay "RestaurantLightsSun"  Type = "Fraction" Hr = </v>
      </c>
      <c r="D380" t="str">
        <f t="shared" si="25"/>
        <v>(0.2, 0.15, 0.15, 0.15, 0.15, 0.15, 0.3, 0.3, 0.45, 0.45, 0.65, 0.65, 0.65, 0.65, 0.65, 0.65, 0.55, 0.55, 0.55, 0.55, 0.55, 0.55, 0.45, 0.3) ..</v>
      </c>
      <c r="E380" s="30" t="str">
        <f>ScheduleCompile!A373</f>
        <v>RestaurantLightsSun</v>
      </c>
      <c r="F380" t="str">
        <f t="shared" si="26"/>
        <v>Fraction</v>
      </c>
      <c r="G380" s="1">
        <f>IF(AND(ISERROR(IF(ScheduleCompile!B373="Off",0,IF(ScheduleCompile!B373="On",1,IF(ISNUMBER(ScheduleCompile!B373),ScheduleCompile!B373/1,IF(ISTEXT(ScheduleCompile!B373),IF(OR(ISNUMBER(FIND("5F",ScheduleCompile!B373)),ISNUMBER(FIND("0F",ScheduleCompile!B373)),ISNUMBER(FIND("8F",ScheduleCompile!B373)),ISNUMBER(FIND("1F",ScheduleCompile!B373)),ISNUMBER(FIND("2F",ScheduleCompile!B373)),ISNUMBER(FIND("3F",ScheduleCompile!B373)),ISNUMBER(FIND("6F",ScheduleCompile!B373)),ISNUMBER(FIND("7F",ScheduleCompile!B373)),ISNUMBER(FIND("9F",ScheduleCompile!B373)),ISNUMBER(FIND("4F",ScheduleCompile!B373))),VALUE(LEFT(ScheduleCompile!B373,FIND("F",ScheduleCompile!B373)-1)),ScheduleCompile!B373)))))),ISTEXT(ScheduleCompile!#REF!)),"ENDTABLE",IF(ISERROR(IF(ScheduleCompile!B373="Off",0,IF(ScheduleCompile!B373="On",1,IF(ISNUMBER(ScheduleCompile!B373),ScheduleCompile!B373/1,IF(ISTEXT(ScheduleCompile!B373),IF(OR(ISNUMBER(FIND("5F",ScheduleCompile!B373)),ISNUMBER(FIND("0F",ScheduleCompile!B373)),ISNUMBER(FIND("8F",ScheduleCompile!B373)),ISNUMBER(FIND("1F",ScheduleCompile!B373)),ISNUMBER(FIND("2F",ScheduleCompile!B373)),ISNUMBER(FIND("3F",ScheduleCompile!B373)),ISNUMBER(FIND("6F",ScheduleCompile!B373)),ISNUMBER(FIND("7F",ScheduleCompile!B373)),ISNUMBER(FIND("9F",ScheduleCompile!B373)),ISNUMBER(FIND("4F",ScheduleCompile!B373))),VALUE(LEFT(ScheduleCompile!B373,FIND("F",ScheduleCompile!B373)-1)),ScheduleCompile!B373)))))),"",IF(ScheduleCompile!B373="Off",0,IF(ScheduleCompile!B373="On",1,IF(ISNUMBER(ScheduleCompile!B373),ScheduleCompile!B373/1,IF(ISTEXT(ScheduleCompile!B373),IF(OR(ISNUMBER(FIND("5F",ScheduleCompile!B373)),ISNUMBER(FIND("0F",ScheduleCompile!B373)),ISNUMBER(FIND("8F",ScheduleCompile!B373)),ISNUMBER(FIND("1F",ScheduleCompile!B373)),ISNUMBER(FIND("2F",ScheduleCompile!B373)),ISNUMBER(FIND("3F",ScheduleCompile!B373)),ISNUMBER(FIND("6F",ScheduleCompile!B373)),ISNUMBER(FIND("7F",ScheduleCompile!B373)),ISNUMBER(FIND("9F",ScheduleCompile!B373)),ISNUMBER(FIND("4F",ScheduleCompile!B373))),VALUE(LEFT(ScheduleCompile!B373,FIND("F",ScheduleCompile!B373)-1)),ScheduleCompile!B373)))))))</f>
        <v>0.2</v>
      </c>
      <c r="H380" s="1">
        <f>IF(AND(ISERROR(IF(ScheduleCompile!C373="Off",0,IF(ScheduleCompile!C373="On",1,IF(ISNUMBER(ScheduleCompile!C373),ScheduleCompile!C373/1,IF(ISTEXT(ScheduleCompile!C373),IF(OR(ISNUMBER(FIND("5F",ScheduleCompile!C373)),ISNUMBER(FIND("0F",ScheduleCompile!C373)),ISNUMBER(FIND("8F",ScheduleCompile!C373)),ISNUMBER(FIND("1F",ScheduleCompile!C373)),ISNUMBER(FIND("2F",ScheduleCompile!C373)),ISNUMBER(FIND("3F",ScheduleCompile!C373)),ISNUMBER(FIND("6F",ScheduleCompile!C373)),ISNUMBER(FIND("7F",ScheduleCompile!C373)),ISNUMBER(FIND("9F",ScheduleCompile!C373)),ISNUMBER(FIND("4F",ScheduleCompile!C373))),VALUE(LEFT(ScheduleCompile!C373,FIND("F",ScheduleCompile!C373)-1)),ScheduleCompile!C373)))))),ISTEXT(ScheduleCompile!#REF!)),"ENDTABLE",IF(ISERROR(IF(ScheduleCompile!C373="Off",0,IF(ScheduleCompile!C373="On",1,IF(ISNUMBER(ScheduleCompile!C373),ScheduleCompile!C373/1,IF(ISTEXT(ScheduleCompile!C373),IF(OR(ISNUMBER(FIND("5F",ScheduleCompile!C373)),ISNUMBER(FIND("0F",ScheduleCompile!C373)),ISNUMBER(FIND("8F",ScheduleCompile!C373)),ISNUMBER(FIND("1F",ScheduleCompile!C373)),ISNUMBER(FIND("2F",ScheduleCompile!C373)),ISNUMBER(FIND("3F",ScheduleCompile!C373)),ISNUMBER(FIND("6F",ScheduleCompile!C373)),ISNUMBER(FIND("7F",ScheduleCompile!C373)),ISNUMBER(FIND("9F",ScheduleCompile!C373)),ISNUMBER(FIND("4F",ScheduleCompile!C373))),VALUE(LEFT(ScheduleCompile!C373,FIND("F",ScheduleCompile!C373)-1)),ScheduleCompile!C373)))))),"",IF(ScheduleCompile!C373="Off",0,IF(ScheduleCompile!C373="On",1,IF(ISNUMBER(ScheduleCompile!C373),ScheduleCompile!C373/1,IF(ISTEXT(ScheduleCompile!C373),IF(OR(ISNUMBER(FIND("5F",ScheduleCompile!C373)),ISNUMBER(FIND("0F",ScheduleCompile!C373)),ISNUMBER(FIND("8F",ScheduleCompile!C373)),ISNUMBER(FIND("1F",ScheduleCompile!C373)),ISNUMBER(FIND("2F",ScheduleCompile!C373)),ISNUMBER(FIND("3F",ScheduleCompile!C373)),ISNUMBER(FIND("6F",ScheduleCompile!C373)),ISNUMBER(FIND("7F",ScheduleCompile!C373)),ISNUMBER(FIND("9F",ScheduleCompile!C373)),ISNUMBER(FIND("4F",ScheduleCompile!C373))),VALUE(LEFT(ScheduleCompile!C373,FIND("F",ScheduleCompile!C373)-1)),ScheduleCompile!C373)))))))</f>
        <v>0.15</v>
      </c>
      <c r="I380" s="1">
        <f>IF(AND(ISERROR(IF(ScheduleCompile!D373="Off",0,IF(ScheduleCompile!D373="On",1,IF(ISNUMBER(ScheduleCompile!D373),ScheduleCompile!D373/1,IF(ISTEXT(ScheduleCompile!D373),IF(OR(ISNUMBER(FIND("5F",ScheduleCompile!D373)),ISNUMBER(FIND("0F",ScheduleCompile!D373)),ISNUMBER(FIND("8F",ScheduleCompile!D373)),ISNUMBER(FIND("1F",ScheduleCompile!D373)),ISNUMBER(FIND("2F",ScheduleCompile!D373)),ISNUMBER(FIND("3F",ScheduleCompile!D373)),ISNUMBER(FIND("6F",ScheduleCompile!D373)),ISNUMBER(FIND("7F",ScheduleCompile!D373)),ISNUMBER(FIND("9F",ScheduleCompile!D373)),ISNUMBER(FIND("4F",ScheduleCompile!D373))),VALUE(LEFT(ScheduleCompile!D373,FIND("F",ScheduleCompile!D373)-1)),ScheduleCompile!D373)))))),ISTEXT(ScheduleCompile!#REF!)),"ENDTABLE",IF(ISERROR(IF(ScheduleCompile!D373="Off",0,IF(ScheduleCompile!D373="On",1,IF(ISNUMBER(ScheduleCompile!D373),ScheduleCompile!D373/1,IF(ISTEXT(ScheduleCompile!D373),IF(OR(ISNUMBER(FIND("5F",ScheduleCompile!D373)),ISNUMBER(FIND("0F",ScheduleCompile!D373)),ISNUMBER(FIND("8F",ScheduleCompile!D373)),ISNUMBER(FIND("1F",ScheduleCompile!D373)),ISNUMBER(FIND("2F",ScheduleCompile!D373)),ISNUMBER(FIND("3F",ScheduleCompile!D373)),ISNUMBER(FIND("6F",ScheduleCompile!D373)),ISNUMBER(FIND("7F",ScheduleCompile!D373)),ISNUMBER(FIND("9F",ScheduleCompile!D373)),ISNUMBER(FIND("4F",ScheduleCompile!D373))),VALUE(LEFT(ScheduleCompile!D373,FIND("F",ScheduleCompile!D373)-1)),ScheduleCompile!D373)))))),"",IF(ScheduleCompile!D373="Off",0,IF(ScheduleCompile!D373="On",1,IF(ISNUMBER(ScheduleCompile!D373),ScheduleCompile!D373/1,IF(ISTEXT(ScheduleCompile!D373),IF(OR(ISNUMBER(FIND("5F",ScheduleCompile!D373)),ISNUMBER(FIND("0F",ScheduleCompile!D373)),ISNUMBER(FIND("8F",ScheduleCompile!D373)),ISNUMBER(FIND("1F",ScheduleCompile!D373)),ISNUMBER(FIND("2F",ScheduleCompile!D373)),ISNUMBER(FIND("3F",ScheduleCompile!D373)),ISNUMBER(FIND("6F",ScheduleCompile!D373)),ISNUMBER(FIND("7F",ScheduleCompile!D373)),ISNUMBER(FIND("9F",ScheduleCompile!D373)),ISNUMBER(FIND("4F",ScheduleCompile!D373))),VALUE(LEFT(ScheduleCompile!D373,FIND("F",ScheduleCompile!D373)-1)),ScheduleCompile!D373)))))))</f>
        <v>0.15</v>
      </c>
      <c r="J380" s="1">
        <f>IF(AND(ISERROR(IF(ScheduleCompile!E373="Off",0,IF(ScheduleCompile!E373="On",1,IF(ISNUMBER(ScheduleCompile!E373),ScheduleCompile!E373/1,IF(ISTEXT(ScheduleCompile!E373),IF(OR(ISNUMBER(FIND("5F",ScheduleCompile!E373)),ISNUMBER(FIND("0F",ScheduleCompile!E373)),ISNUMBER(FIND("8F",ScheduleCompile!E373)),ISNUMBER(FIND("1F",ScheduleCompile!E373)),ISNUMBER(FIND("2F",ScheduleCompile!E373)),ISNUMBER(FIND("3F",ScheduleCompile!E373)),ISNUMBER(FIND("6F",ScheduleCompile!E373)),ISNUMBER(FIND("7F",ScheduleCompile!E373)),ISNUMBER(FIND("9F",ScheduleCompile!E373)),ISNUMBER(FIND("4F",ScheduleCompile!E373))),VALUE(LEFT(ScheduleCompile!E373,FIND("F",ScheduleCompile!E373)-1)),ScheduleCompile!E373)))))),ISTEXT(ScheduleCompile!#REF!)),"ENDTABLE",IF(ISERROR(IF(ScheduleCompile!E373="Off",0,IF(ScheduleCompile!E373="On",1,IF(ISNUMBER(ScheduleCompile!E373),ScheduleCompile!E373/1,IF(ISTEXT(ScheduleCompile!E373),IF(OR(ISNUMBER(FIND("5F",ScheduleCompile!E373)),ISNUMBER(FIND("0F",ScheduleCompile!E373)),ISNUMBER(FIND("8F",ScheduleCompile!E373)),ISNUMBER(FIND("1F",ScheduleCompile!E373)),ISNUMBER(FIND("2F",ScheduleCompile!E373)),ISNUMBER(FIND("3F",ScheduleCompile!E373)),ISNUMBER(FIND("6F",ScheduleCompile!E373)),ISNUMBER(FIND("7F",ScheduleCompile!E373)),ISNUMBER(FIND("9F",ScheduleCompile!E373)),ISNUMBER(FIND("4F",ScheduleCompile!E373))),VALUE(LEFT(ScheduleCompile!E373,FIND("F",ScheduleCompile!E373)-1)),ScheduleCompile!E373)))))),"",IF(ScheduleCompile!E373="Off",0,IF(ScheduleCompile!E373="On",1,IF(ISNUMBER(ScheduleCompile!E373),ScheduleCompile!E373/1,IF(ISTEXT(ScheduleCompile!E373),IF(OR(ISNUMBER(FIND("5F",ScheduleCompile!E373)),ISNUMBER(FIND("0F",ScheduleCompile!E373)),ISNUMBER(FIND("8F",ScheduleCompile!E373)),ISNUMBER(FIND("1F",ScheduleCompile!E373)),ISNUMBER(FIND("2F",ScheduleCompile!E373)),ISNUMBER(FIND("3F",ScheduleCompile!E373)),ISNUMBER(FIND("6F",ScheduleCompile!E373)),ISNUMBER(FIND("7F",ScheduleCompile!E373)),ISNUMBER(FIND("9F",ScheduleCompile!E373)),ISNUMBER(FIND("4F",ScheduleCompile!E373))),VALUE(LEFT(ScheduleCompile!E373,FIND("F",ScheduleCompile!E373)-1)),ScheduleCompile!E373)))))))</f>
        <v>0.15</v>
      </c>
      <c r="K380" s="1">
        <f>IF(AND(ISERROR(IF(ScheduleCompile!F373="Off",0,IF(ScheduleCompile!F373="On",1,IF(ISNUMBER(ScheduleCompile!F373),ScheduleCompile!F373/1,IF(ISTEXT(ScheduleCompile!F373),IF(OR(ISNUMBER(FIND("5F",ScheduleCompile!F373)),ISNUMBER(FIND("0F",ScheduleCompile!F373)),ISNUMBER(FIND("8F",ScheduleCompile!F373)),ISNUMBER(FIND("1F",ScheduleCompile!F373)),ISNUMBER(FIND("2F",ScheduleCompile!F373)),ISNUMBER(FIND("3F",ScheduleCompile!F373)),ISNUMBER(FIND("6F",ScheduleCompile!F373)),ISNUMBER(FIND("7F",ScheduleCompile!F373)),ISNUMBER(FIND("9F",ScheduleCompile!F373)),ISNUMBER(FIND("4F",ScheduleCompile!F373))),VALUE(LEFT(ScheduleCompile!F373,FIND("F",ScheduleCompile!F373)-1)),ScheduleCompile!F373)))))),ISTEXT(ScheduleCompile!#REF!)),"ENDTABLE",IF(ISERROR(IF(ScheduleCompile!F373="Off",0,IF(ScheduleCompile!F373="On",1,IF(ISNUMBER(ScheduleCompile!F373),ScheduleCompile!F373/1,IF(ISTEXT(ScheduleCompile!F373),IF(OR(ISNUMBER(FIND("5F",ScheduleCompile!F373)),ISNUMBER(FIND("0F",ScheduleCompile!F373)),ISNUMBER(FIND("8F",ScheduleCompile!F373)),ISNUMBER(FIND("1F",ScheduleCompile!F373)),ISNUMBER(FIND("2F",ScheduleCompile!F373)),ISNUMBER(FIND("3F",ScheduleCompile!F373)),ISNUMBER(FIND("6F",ScheduleCompile!F373)),ISNUMBER(FIND("7F",ScheduleCompile!F373)),ISNUMBER(FIND("9F",ScheduleCompile!F373)),ISNUMBER(FIND("4F",ScheduleCompile!F373))),VALUE(LEFT(ScheduleCompile!F373,FIND("F",ScheduleCompile!F373)-1)),ScheduleCompile!F373)))))),"",IF(ScheduleCompile!F373="Off",0,IF(ScheduleCompile!F373="On",1,IF(ISNUMBER(ScheduleCompile!F373),ScheduleCompile!F373/1,IF(ISTEXT(ScheduleCompile!F373),IF(OR(ISNUMBER(FIND("5F",ScheduleCompile!F373)),ISNUMBER(FIND("0F",ScheduleCompile!F373)),ISNUMBER(FIND("8F",ScheduleCompile!F373)),ISNUMBER(FIND("1F",ScheduleCompile!F373)),ISNUMBER(FIND("2F",ScheduleCompile!F373)),ISNUMBER(FIND("3F",ScheduleCompile!F373)),ISNUMBER(FIND("6F",ScheduleCompile!F373)),ISNUMBER(FIND("7F",ScheduleCompile!F373)),ISNUMBER(FIND("9F",ScheduleCompile!F373)),ISNUMBER(FIND("4F",ScheduleCompile!F373))),VALUE(LEFT(ScheduleCompile!F373,FIND("F",ScheduleCompile!F373)-1)),ScheduleCompile!F373)))))))</f>
        <v>0.15</v>
      </c>
      <c r="L380" s="1">
        <f>IF(AND(ISERROR(IF(ScheduleCompile!G373="Off",0,IF(ScheduleCompile!G373="On",1,IF(ISNUMBER(ScheduleCompile!G373),ScheduleCompile!G373/1,IF(ISTEXT(ScheduleCompile!G373),IF(OR(ISNUMBER(FIND("5F",ScheduleCompile!G373)),ISNUMBER(FIND("0F",ScheduleCompile!G373)),ISNUMBER(FIND("8F",ScheduleCompile!G373)),ISNUMBER(FIND("1F",ScheduleCompile!G373)),ISNUMBER(FIND("2F",ScheduleCompile!G373)),ISNUMBER(FIND("3F",ScheduleCompile!G373)),ISNUMBER(FIND("6F",ScheduleCompile!G373)),ISNUMBER(FIND("7F",ScheduleCompile!G373)),ISNUMBER(FIND("9F",ScheduleCompile!G373)),ISNUMBER(FIND("4F",ScheduleCompile!G373))),VALUE(LEFT(ScheduleCompile!G373,FIND("F",ScheduleCompile!G373)-1)),ScheduleCompile!G373)))))),ISTEXT(ScheduleCompile!#REF!)),"ENDTABLE",IF(ISERROR(IF(ScheduleCompile!G373="Off",0,IF(ScheduleCompile!G373="On",1,IF(ISNUMBER(ScheduleCompile!G373),ScheduleCompile!G373/1,IF(ISTEXT(ScheduleCompile!G373),IF(OR(ISNUMBER(FIND("5F",ScheduleCompile!G373)),ISNUMBER(FIND("0F",ScheduleCompile!G373)),ISNUMBER(FIND("8F",ScheduleCompile!G373)),ISNUMBER(FIND("1F",ScheduleCompile!G373)),ISNUMBER(FIND("2F",ScheduleCompile!G373)),ISNUMBER(FIND("3F",ScheduleCompile!G373)),ISNUMBER(FIND("6F",ScheduleCompile!G373)),ISNUMBER(FIND("7F",ScheduleCompile!G373)),ISNUMBER(FIND("9F",ScheduleCompile!G373)),ISNUMBER(FIND("4F",ScheduleCompile!G373))),VALUE(LEFT(ScheduleCompile!G373,FIND("F",ScheduleCompile!G373)-1)),ScheduleCompile!G373)))))),"",IF(ScheduleCompile!G373="Off",0,IF(ScheduleCompile!G373="On",1,IF(ISNUMBER(ScheduleCompile!G373),ScheduleCompile!G373/1,IF(ISTEXT(ScheduleCompile!G373),IF(OR(ISNUMBER(FIND("5F",ScheduleCompile!G373)),ISNUMBER(FIND("0F",ScheduleCompile!G373)),ISNUMBER(FIND("8F",ScheduleCompile!G373)),ISNUMBER(FIND("1F",ScheduleCompile!G373)),ISNUMBER(FIND("2F",ScheduleCompile!G373)),ISNUMBER(FIND("3F",ScheduleCompile!G373)),ISNUMBER(FIND("6F",ScheduleCompile!G373)),ISNUMBER(FIND("7F",ScheduleCompile!G373)),ISNUMBER(FIND("9F",ScheduleCompile!G373)),ISNUMBER(FIND("4F",ScheduleCompile!G373))),VALUE(LEFT(ScheduleCompile!G373,FIND("F",ScheduleCompile!G373)-1)),ScheduleCompile!G373)))))))</f>
        <v>0.15</v>
      </c>
      <c r="M380" s="1">
        <f>IF(AND(ISERROR(IF(ScheduleCompile!H373="Off",0,IF(ScheduleCompile!H373="On",1,IF(ISNUMBER(ScheduleCompile!H373),ScheduleCompile!H373/1,IF(ISTEXT(ScheduleCompile!H373),IF(OR(ISNUMBER(FIND("5F",ScheduleCompile!H373)),ISNUMBER(FIND("0F",ScheduleCompile!H373)),ISNUMBER(FIND("8F",ScheduleCompile!H373)),ISNUMBER(FIND("1F",ScheduleCompile!H373)),ISNUMBER(FIND("2F",ScheduleCompile!H373)),ISNUMBER(FIND("3F",ScheduleCompile!H373)),ISNUMBER(FIND("6F",ScheduleCompile!H373)),ISNUMBER(FIND("7F",ScheduleCompile!H373)),ISNUMBER(FIND("9F",ScheduleCompile!H373)),ISNUMBER(FIND("4F",ScheduleCompile!H373))),VALUE(LEFT(ScheduleCompile!H373,FIND("F",ScheduleCompile!H373)-1)),ScheduleCompile!H373)))))),ISTEXT(ScheduleCompile!#REF!)),"ENDTABLE",IF(ISERROR(IF(ScheduleCompile!H373="Off",0,IF(ScheduleCompile!H373="On",1,IF(ISNUMBER(ScheduleCompile!H373),ScheduleCompile!H373/1,IF(ISTEXT(ScheduleCompile!H373),IF(OR(ISNUMBER(FIND("5F",ScheduleCompile!H373)),ISNUMBER(FIND("0F",ScheduleCompile!H373)),ISNUMBER(FIND("8F",ScheduleCompile!H373)),ISNUMBER(FIND("1F",ScheduleCompile!H373)),ISNUMBER(FIND("2F",ScheduleCompile!H373)),ISNUMBER(FIND("3F",ScheduleCompile!H373)),ISNUMBER(FIND("6F",ScheduleCompile!H373)),ISNUMBER(FIND("7F",ScheduleCompile!H373)),ISNUMBER(FIND("9F",ScheduleCompile!H373)),ISNUMBER(FIND("4F",ScheduleCompile!H373))),VALUE(LEFT(ScheduleCompile!H373,FIND("F",ScheduleCompile!H373)-1)),ScheduleCompile!H373)))))),"",IF(ScheduleCompile!H373="Off",0,IF(ScheduleCompile!H373="On",1,IF(ISNUMBER(ScheduleCompile!H373),ScheduleCompile!H373/1,IF(ISTEXT(ScheduleCompile!H373),IF(OR(ISNUMBER(FIND("5F",ScheduleCompile!H373)),ISNUMBER(FIND("0F",ScheduleCompile!H373)),ISNUMBER(FIND("8F",ScheduleCompile!H373)),ISNUMBER(FIND("1F",ScheduleCompile!H373)),ISNUMBER(FIND("2F",ScheduleCompile!H373)),ISNUMBER(FIND("3F",ScheduleCompile!H373)),ISNUMBER(FIND("6F",ScheduleCompile!H373)),ISNUMBER(FIND("7F",ScheduleCompile!H373)),ISNUMBER(FIND("9F",ScheduleCompile!H373)),ISNUMBER(FIND("4F",ScheduleCompile!H373))),VALUE(LEFT(ScheduleCompile!H373,FIND("F",ScheduleCompile!H373)-1)),ScheduleCompile!H373)))))))</f>
        <v>0.3</v>
      </c>
      <c r="N380" s="1">
        <f>IF(AND(ISERROR(IF(ScheduleCompile!I373="Off",0,IF(ScheduleCompile!I373="On",1,IF(ISNUMBER(ScheduleCompile!I373),ScheduleCompile!I373/1,IF(ISTEXT(ScheduleCompile!I373),IF(OR(ISNUMBER(FIND("5F",ScheduleCompile!I373)),ISNUMBER(FIND("0F",ScheduleCompile!I373)),ISNUMBER(FIND("8F",ScheduleCompile!I373)),ISNUMBER(FIND("1F",ScheduleCompile!I373)),ISNUMBER(FIND("2F",ScheduleCompile!I373)),ISNUMBER(FIND("3F",ScheduleCompile!I373)),ISNUMBER(FIND("6F",ScheduleCompile!I373)),ISNUMBER(FIND("7F",ScheduleCompile!I373)),ISNUMBER(FIND("9F",ScheduleCompile!I373)),ISNUMBER(FIND("4F",ScheduleCompile!I373))),VALUE(LEFT(ScheduleCompile!I373,FIND("F",ScheduleCompile!I373)-1)),ScheduleCompile!I373)))))),ISTEXT(ScheduleCompile!#REF!)),"ENDTABLE",IF(ISERROR(IF(ScheduleCompile!I373="Off",0,IF(ScheduleCompile!I373="On",1,IF(ISNUMBER(ScheduleCompile!I373),ScheduleCompile!I373/1,IF(ISTEXT(ScheduleCompile!I373),IF(OR(ISNUMBER(FIND("5F",ScheduleCompile!I373)),ISNUMBER(FIND("0F",ScheduleCompile!I373)),ISNUMBER(FIND("8F",ScheduleCompile!I373)),ISNUMBER(FIND("1F",ScheduleCompile!I373)),ISNUMBER(FIND("2F",ScheduleCompile!I373)),ISNUMBER(FIND("3F",ScheduleCompile!I373)),ISNUMBER(FIND("6F",ScheduleCompile!I373)),ISNUMBER(FIND("7F",ScheduleCompile!I373)),ISNUMBER(FIND("9F",ScheduleCompile!I373)),ISNUMBER(FIND("4F",ScheduleCompile!I373))),VALUE(LEFT(ScheduleCompile!I373,FIND("F",ScheduleCompile!I373)-1)),ScheduleCompile!I373)))))),"",IF(ScheduleCompile!I373="Off",0,IF(ScheduleCompile!I373="On",1,IF(ISNUMBER(ScheduleCompile!I373),ScheduleCompile!I373/1,IF(ISTEXT(ScheduleCompile!I373),IF(OR(ISNUMBER(FIND("5F",ScheduleCompile!I373)),ISNUMBER(FIND("0F",ScheduleCompile!I373)),ISNUMBER(FIND("8F",ScheduleCompile!I373)),ISNUMBER(FIND("1F",ScheduleCompile!I373)),ISNUMBER(FIND("2F",ScheduleCompile!I373)),ISNUMBER(FIND("3F",ScheduleCompile!I373)),ISNUMBER(FIND("6F",ScheduleCompile!I373)),ISNUMBER(FIND("7F",ScheduleCompile!I373)),ISNUMBER(FIND("9F",ScheduleCompile!I373)),ISNUMBER(FIND("4F",ScheduleCompile!I373))),VALUE(LEFT(ScheduleCompile!I373,FIND("F",ScheduleCompile!I373)-1)),ScheduleCompile!I373)))))))</f>
        <v>0.3</v>
      </c>
      <c r="O380" s="1">
        <f>IF(AND(ISERROR(IF(ScheduleCompile!J373="Off",0,IF(ScheduleCompile!J373="On",1,IF(ISNUMBER(ScheduleCompile!J373),ScheduleCompile!J373/1,IF(ISTEXT(ScheduleCompile!J373),IF(OR(ISNUMBER(FIND("5F",ScheduleCompile!J373)),ISNUMBER(FIND("0F",ScheduleCompile!J373)),ISNUMBER(FIND("8F",ScheduleCompile!J373)),ISNUMBER(FIND("1F",ScheduleCompile!J373)),ISNUMBER(FIND("2F",ScheduleCompile!J373)),ISNUMBER(FIND("3F",ScheduleCompile!J373)),ISNUMBER(FIND("6F",ScheduleCompile!J373)),ISNUMBER(FIND("7F",ScheduleCompile!J373)),ISNUMBER(FIND("9F",ScheduleCompile!J373)),ISNUMBER(FIND("4F",ScheduleCompile!J373))),VALUE(LEFT(ScheduleCompile!J373,FIND("F",ScheduleCompile!J373)-1)),ScheduleCompile!J373)))))),ISTEXT(ScheduleCompile!#REF!)),"ENDTABLE",IF(ISERROR(IF(ScheduleCompile!J373="Off",0,IF(ScheduleCompile!J373="On",1,IF(ISNUMBER(ScheduleCompile!J373),ScheduleCompile!J373/1,IF(ISTEXT(ScheduleCompile!J373),IF(OR(ISNUMBER(FIND("5F",ScheduleCompile!J373)),ISNUMBER(FIND("0F",ScheduleCompile!J373)),ISNUMBER(FIND("8F",ScheduleCompile!J373)),ISNUMBER(FIND("1F",ScheduleCompile!J373)),ISNUMBER(FIND("2F",ScheduleCompile!J373)),ISNUMBER(FIND("3F",ScheduleCompile!J373)),ISNUMBER(FIND("6F",ScheduleCompile!J373)),ISNUMBER(FIND("7F",ScheduleCompile!J373)),ISNUMBER(FIND("9F",ScheduleCompile!J373)),ISNUMBER(FIND("4F",ScheduleCompile!J373))),VALUE(LEFT(ScheduleCompile!J373,FIND("F",ScheduleCompile!J373)-1)),ScheduleCompile!J373)))))),"",IF(ScheduleCompile!J373="Off",0,IF(ScheduleCompile!J373="On",1,IF(ISNUMBER(ScheduleCompile!J373),ScheduleCompile!J373/1,IF(ISTEXT(ScheduleCompile!J373),IF(OR(ISNUMBER(FIND("5F",ScheduleCompile!J373)),ISNUMBER(FIND("0F",ScheduleCompile!J373)),ISNUMBER(FIND("8F",ScheduleCompile!J373)),ISNUMBER(FIND("1F",ScheduleCompile!J373)),ISNUMBER(FIND("2F",ScheduleCompile!J373)),ISNUMBER(FIND("3F",ScheduleCompile!J373)),ISNUMBER(FIND("6F",ScheduleCompile!J373)),ISNUMBER(FIND("7F",ScheduleCompile!J373)),ISNUMBER(FIND("9F",ScheduleCompile!J373)),ISNUMBER(FIND("4F",ScheduleCompile!J373))),VALUE(LEFT(ScheduleCompile!J373,FIND("F",ScheduleCompile!J373)-1)),ScheduleCompile!J373)))))))</f>
        <v>0.45</v>
      </c>
      <c r="P380" s="1">
        <f>IF(AND(ISERROR(IF(ScheduleCompile!K373="Off",0,IF(ScheduleCompile!K373="On",1,IF(ISNUMBER(ScheduleCompile!K373),ScheduleCompile!K373/1,IF(ISTEXT(ScheduleCompile!K373),IF(OR(ISNUMBER(FIND("5F",ScheduleCompile!K373)),ISNUMBER(FIND("0F",ScheduleCompile!K373)),ISNUMBER(FIND("8F",ScheduleCompile!K373)),ISNUMBER(FIND("1F",ScheduleCompile!K373)),ISNUMBER(FIND("2F",ScheduleCompile!K373)),ISNUMBER(FIND("3F",ScheduleCompile!K373)),ISNUMBER(FIND("6F",ScheduleCompile!K373)),ISNUMBER(FIND("7F",ScheduleCompile!K373)),ISNUMBER(FIND("9F",ScheduleCompile!K373)),ISNUMBER(FIND("4F",ScheduleCompile!K373))),VALUE(LEFT(ScheduleCompile!K373,FIND("F",ScheduleCompile!K373)-1)),ScheduleCompile!K373)))))),ISTEXT(ScheduleCompile!#REF!)),"ENDTABLE",IF(ISERROR(IF(ScheduleCompile!K373="Off",0,IF(ScheduleCompile!K373="On",1,IF(ISNUMBER(ScheduleCompile!K373),ScheduleCompile!K373/1,IF(ISTEXT(ScheduleCompile!K373),IF(OR(ISNUMBER(FIND("5F",ScheduleCompile!K373)),ISNUMBER(FIND("0F",ScheduleCompile!K373)),ISNUMBER(FIND("8F",ScheduleCompile!K373)),ISNUMBER(FIND("1F",ScheduleCompile!K373)),ISNUMBER(FIND("2F",ScheduleCompile!K373)),ISNUMBER(FIND("3F",ScheduleCompile!K373)),ISNUMBER(FIND("6F",ScheduleCompile!K373)),ISNUMBER(FIND("7F",ScheduleCompile!K373)),ISNUMBER(FIND("9F",ScheduleCompile!K373)),ISNUMBER(FIND("4F",ScheduleCompile!K373))),VALUE(LEFT(ScheduleCompile!K373,FIND("F",ScheduleCompile!K373)-1)),ScheduleCompile!K373)))))),"",IF(ScheduleCompile!K373="Off",0,IF(ScheduleCompile!K373="On",1,IF(ISNUMBER(ScheduleCompile!K373),ScheduleCompile!K373/1,IF(ISTEXT(ScheduleCompile!K373),IF(OR(ISNUMBER(FIND("5F",ScheduleCompile!K373)),ISNUMBER(FIND("0F",ScheduleCompile!K373)),ISNUMBER(FIND("8F",ScheduleCompile!K373)),ISNUMBER(FIND("1F",ScheduleCompile!K373)),ISNUMBER(FIND("2F",ScheduleCompile!K373)),ISNUMBER(FIND("3F",ScheduleCompile!K373)),ISNUMBER(FIND("6F",ScheduleCompile!K373)),ISNUMBER(FIND("7F",ScheduleCompile!K373)),ISNUMBER(FIND("9F",ScheduleCompile!K373)),ISNUMBER(FIND("4F",ScheduleCompile!K373))),VALUE(LEFT(ScheduleCompile!K373,FIND("F",ScheduleCompile!K373)-1)),ScheduleCompile!K373)))))))</f>
        <v>0.45</v>
      </c>
      <c r="Q380" s="1">
        <f>IF(AND(ISERROR(IF(ScheduleCompile!L373="Off",0,IF(ScheduleCompile!L373="On",1,IF(ISNUMBER(ScheduleCompile!L373),ScheduleCompile!L373/1,IF(ISTEXT(ScheduleCompile!L373),IF(OR(ISNUMBER(FIND("5F",ScheduleCompile!L373)),ISNUMBER(FIND("0F",ScheduleCompile!L373)),ISNUMBER(FIND("8F",ScheduleCompile!L373)),ISNUMBER(FIND("1F",ScheduleCompile!L373)),ISNUMBER(FIND("2F",ScheduleCompile!L373)),ISNUMBER(FIND("3F",ScheduleCompile!L373)),ISNUMBER(FIND("6F",ScheduleCompile!L373)),ISNUMBER(FIND("7F",ScheduleCompile!L373)),ISNUMBER(FIND("9F",ScheduleCompile!L373)),ISNUMBER(FIND("4F",ScheduleCompile!L373))),VALUE(LEFT(ScheduleCompile!L373,FIND("F",ScheduleCompile!L373)-1)),ScheduleCompile!L373)))))),ISTEXT(ScheduleCompile!#REF!)),"ENDTABLE",IF(ISERROR(IF(ScheduleCompile!L373="Off",0,IF(ScheduleCompile!L373="On",1,IF(ISNUMBER(ScheduleCompile!L373),ScheduleCompile!L373/1,IF(ISTEXT(ScheduleCompile!L373),IF(OR(ISNUMBER(FIND("5F",ScheduleCompile!L373)),ISNUMBER(FIND("0F",ScheduleCompile!L373)),ISNUMBER(FIND("8F",ScheduleCompile!L373)),ISNUMBER(FIND("1F",ScheduleCompile!L373)),ISNUMBER(FIND("2F",ScheduleCompile!L373)),ISNUMBER(FIND("3F",ScheduleCompile!L373)),ISNUMBER(FIND("6F",ScheduleCompile!L373)),ISNUMBER(FIND("7F",ScheduleCompile!L373)),ISNUMBER(FIND("9F",ScheduleCompile!L373)),ISNUMBER(FIND("4F",ScheduleCompile!L373))),VALUE(LEFT(ScheduleCompile!L373,FIND("F",ScheduleCompile!L373)-1)),ScheduleCompile!L373)))))),"",IF(ScheduleCompile!L373="Off",0,IF(ScheduleCompile!L373="On",1,IF(ISNUMBER(ScheduleCompile!L373),ScheduleCompile!L373/1,IF(ISTEXT(ScheduleCompile!L373),IF(OR(ISNUMBER(FIND("5F",ScheduleCompile!L373)),ISNUMBER(FIND("0F",ScheduleCompile!L373)),ISNUMBER(FIND("8F",ScheduleCompile!L373)),ISNUMBER(FIND("1F",ScheduleCompile!L373)),ISNUMBER(FIND("2F",ScheduleCompile!L373)),ISNUMBER(FIND("3F",ScheduleCompile!L373)),ISNUMBER(FIND("6F",ScheduleCompile!L373)),ISNUMBER(FIND("7F",ScheduleCompile!L373)),ISNUMBER(FIND("9F",ScheduleCompile!L373)),ISNUMBER(FIND("4F",ScheduleCompile!L373))),VALUE(LEFT(ScheduleCompile!L373,FIND("F",ScheduleCompile!L373)-1)),ScheduleCompile!L373)))))))</f>
        <v>0.65</v>
      </c>
      <c r="R380" s="1">
        <f>IF(AND(ISERROR(IF(ScheduleCompile!M373="Off",0,IF(ScheduleCompile!M373="On",1,IF(ISNUMBER(ScheduleCompile!M373),ScheduleCompile!M373/1,IF(ISTEXT(ScheduleCompile!M373),IF(OR(ISNUMBER(FIND("5F",ScheduleCompile!M373)),ISNUMBER(FIND("0F",ScheduleCompile!M373)),ISNUMBER(FIND("8F",ScheduleCompile!M373)),ISNUMBER(FIND("1F",ScheduleCompile!M373)),ISNUMBER(FIND("2F",ScheduleCompile!M373)),ISNUMBER(FIND("3F",ScheduleCompile!M373)),ISNUMBER(FIND("6F",ScheduleCompile!M373)),ISNUMBER(FIND("7F",ScheduleCompile!M373)),ISNUMBER(FIND("9F",ScheduleCompile!M373)),ISNUMBER(FIND("4F",ScheduleCompile!M373))),VALUE(LEFT(ScheduleCompile!M373,FIND("F",ScheduleCompile!M373)-1)),ScheduleCompile!M373)))))),ISTEXT(ScheduleCompile!#REF!)),"ENDTABLE",IF(ISERROR(IF(ScheduleCompile!M373="Off",0,IF(ScheduleCompile!M373="On",1,IF(ISNUMBER(ScheduleCompile!M373),ScheduleCompile!M373/1,IF(ISTEXT(ScheduleCompile!M373),IF(OR(ISNUMBER(FIND("5F",ScheduleCompile!M373)),ISNUMBER(FIND("0F",ScheduleCompile!M373)),ISNUMBER(FIND("8F",ScheduleCompile!M373)),ISNUMBER(FIND("1F",ScheduleCompile!M373)),ISNUMBER(FIND("2F",ScheduleCompile!M373)),ISNUMBER(FIND("3F",ScheduleCompile!M373)),ISNUMBER(FIND("6F",ScheduleCompile!M373)),ISNUMBER(FIND("7F",ScheduleCompile!M373)),ISNUMBER(FIND("9F",ScheduleCompile!M373)),ISNUMBER(FIND("4F",ScheduleCompile!M373))),VALUE(LEFT(ScheduleCompile!M373,FIND("F",ScheduleCompile!M373)-1)),ScheduleCompile!M373)))))),"",IF(ScheduleCompile!M373="Off",0,IF(ScheduleCompile!M373="On",1,IF(ISNUMBER(ScheduleCompile!M373),ScheduleCompile!M373/1,IF(ISTEXT(ScheduleCompile!M373),IF(OR(ISNUMBER(FIND("5F",ScheduleCompile!M373)),ISNUMBER(FIND("0F",ScheduleCompile!M373)),ISNUMBER(FIND("8F",ScheduleCompile!M373)),ISNUMBER(FIND("1F",ScheduleCompile!M373)),ISNUMBER(FIND("2F",ScheduleCompile!M373)),ISNUMBER(FIND("3F",ScheduleCompile!M373)),ISNUMBER(FIND("6F",ScheduleCompile!M373)),ISNUMBER(FIND("7F",ScheduleCompile!M373)),ISNUMBER(FIND("9F",ScheduleCompile!M373)),ISNUMBER(FIND("4F",ScheduleCompile!M373))),VALUE(LEFT(ScheduleCompile!M373,FIND("F",ScheduleCompile!M373)-1)),ScheduleCompile!M373)))))))</f>
        <v>0.65</v>
      </c>
      <c r="S380" s="1">
        <f>IF(AND(ISERROR(IF(ScheduleCompile!N373="Off",0,IF(ScheduleCompile!N373="On",1,IF(ISNUMBER(ScheduleCompile!N373),ScheduleCompile!N373/1,IF(ISTEXT(ScheduleCompile!N373),IF(OR(ISNUMBER(FIND("5F",ScheduleCompile!N373)),ISNUMBER(FIND("0F",ScheduleCompile!N373)),ISNUMBER(FIND("8F",ScheduleCompile!N373)),ISNUMBER(FIND("1F",ScheduleCompile!N373)),ISNUMBER(FIND("2F",ScheduleCompile!N373)),ISNUMBER(FIND("3F",ScheduleCompile!N373)),ISNUMBER(FIND("6F",ScheduleCompile!N373)),ISNUMBER(FIND("7F",ScheduleCompile!N373)),ISNUMBER(FIND("9F",ScheduleCompile!N373)),ISNUMBER(FIND("4F",ScheduleCompile!N373))),VALUE(LEFT(ScheduleCompile!N373,FIND("F",ScheduleCompile!N373)-1)),ScheduleCompile!N373)))))),ISTEXT(ScheduleCompile!#REF!)),"ENDTABLE",IF(ISERROR(IF(ScheduleCompile!N373="Off",0,IF(ScheduleCompile!N373="On",1,IF(ISNUMBER(ScheduleCompile!N373),ScheduleCompile!N373/1,IF(ISTEXT(ScheduleCompile!N373),IF(OR(ISNUMBER(FIND("5F",ScheduleCompile!N373)),ISNUMBER(FIND("0F",ScheduleCompile!N373)),ISNUMBER(FIND("8F",ScheduleCompile!N373)),ISNUMBER(FIND("1F",ScheduleCompile!N373)),ISNUMBER(FIND("2F",ScheduleCompile!N373)),ISNUMBER(FIND("3F",ScheduleCompile!N373)),ISNUMBER(FIND("6F",ScheduleCompile!N373)),ISNUMBER(FIND("7F",ScheduleCompile!N373)),ISNUMBER(FIND("9F",ScheduleCompile!N373)),ISNUMBER(FIND("4F",ScheduleCompile!N373))),VALUE(LEFT(ScheduleCompile!N373,FIND("F",ScheduleCompile!N373)-1)),ScheduleCompile!N373)))))),"",IF(ScheduleCompile!N373="Off",0,IF(ScheduleCompile!N373="On",1,IF(ISNUMBER(ScheduleCompile!N373),ScheduleCompile!N373/1,IF(ISTEXT(ScheduleCompile!N373),IF(OR(ISNUMBER(FIND("5F",ScheduleCompile!N373)),ISNUMBER(FIND("0F",ScheduleCompile!N373)),ISNUMBER(FIND("8F",ScheduleCompile!N373)),ISNUMBER(FIND("1F",ScheduleCompile!N373)),ISNUMBER(FIND("2F",ScheduleCompile!N373)),ISNUMBER(FIND("3F",ScheduleCompile!N373)),ISNUMBER(FIND("6F",ScheduleCompile!N373)),ISNUMBER(FIND("7F",ScheduleCompile!N373)),ISNUMBER(FIND("9F",ScheduleCompile!N373)),ISNUMBER(FIND("4F",ScheduleCompile!N373))),VALUE(LEFT(ScheduleCompile!N373,FIND("F",ScheduleCompile!N373)-1)),ScheduleCompile!N373)))))))</f>
        <v>0.65</v>
      </c>
      <c r="T380" s="1">
        <f>IF(AND(ISERROR(IF(ScheduleCompile!O373="Off",0,IF(ScheduleCompile!O373="On",1,IF(ISNUMBER(ScheduleCompile!O373),ScheduleCompile!O373/1,IF(ISTEXT(ScheduleCompile!O373),IF(OR(ISNUMBER(FIND("5F",ScheduleCompile!O373)),ISNUMBER(FIND("0F",ScheduleCompile!O373)),ISNUMBER(FIND("8F",ScheduleCompile!O373)),ISNUMBER(FIND("1F",ScheduleCompile!O373)),ISNUMBER(FIND("2F",ScheduleCompile!O373)),ISNUMBER(FIND("3F",ScheduleCompile!O373)),ISNUMBER(FIND("6F",ScheduleCompile!O373)),ISNUMBER(FIND("7F",ScheduleCompile!O373)),ISNUMBER(FIND("9F",ScheduleCompile!O373)),ISNUMBER(FIND("4F",ScheduleCompile!O373))),VALUE(LEFT(ScheduleCompile!O373,FIND("F",ScheduleCompile!O373)-1)),ScheduleCompile!O373)))))),ISTEXT(ScheduleCompile!#REF!)),"ENDTABLE",IF(ISERROR(IF(ScheduleCompile!O373="Off",0,IF(ScheduleCompile!O373="On",1,IF(ISNUMBER(ScheduleCompile!O373),ScheduleCompile!O373/1,IF(ISTEXT(ScheduleCompile!O373),IF(OR(ISNUMBER(FIND("5F",ScheduleCompile!O373)),ISNUMBER(FIND("0F",ScheduleCompile!O373)),ISNUMBER(FIND("8F",ScheduleCompile!O373)),ISNUMBER(FIND("1F",ScheduleCompile!O373)),ISNUMBER(FIND("2F",ScheduleCompile!O373)),ISNUMBER(FIND("3F",ScheduleCompile!O373)),ISNUMBER(FIND("6F",ScheduleCompile!O373)),ISNUMBER(FIND("7F",ScheduleCompile!O373)),ISNUMBER(FIND("9F",ScheduleCompile!O373)),ISNUMBER(FIND("4F",ScheduleCompile!O373))),VALUE(LEFT(ScheduleCompile!O373,FIND("F",ScheduleCompile!O373)-1)),ScheduleCompile!O373)))))),"",IF(ScheduleCompile!O373="Off",0,IF(ScheduleCompile!O373="On",1,IF(ISNUMBER(ScheduleCompile!O373),ScheduleCompile!O373/1,IF(ISTEXT(ScheduleCompile!O373),IF(OR(ISNUMBER(FIND("5F",ScheduleCompile!O373)),ISNUMBER(FIND("0F",ScheduleCompile!O373)),ISNUMBER(FIND("8F",ScheduleCompile!O373)),ISNUMBER(FIND("1F",ScheduleCompile!O373)),ISNUMBER(FIND("2F",ScheduleCompile!O373)),ISNUMBER(FIND("3F",ScheduleCompile!O373)),ISNUMBER(FIND("6F",ScheduleCompile!O373)),ISNUMBER(FIND("7F",ScheduleCompile!O373)),ISNUMBER(FIND("9F",ScheduleCompile!O373)),ISNUMBER(FIND("4F",ScheduleCompile!O373))),VALUE(LEFT(ScheduleCompile!O373,FIND("F",ScheduleCompile!O373)-1)),ScheduleCompile!O373)))))))</f>
        <v>0.65</v>
      </c>
      <c r="U380" s="1">
        <f>IF(AND(ISERROR(IF(ScheduleCompile!P373="Off",0,IF(ScheduleCompile!P373="On",1,IF(ISNUMBER(ScheduleCompile!P373),ScheduleCompile!P373/1,IF(ISTEXT(ScheduleCompile!P373),IF(OR(ISNUMBER(FIND("5F",ScheduleCompile!P373)),ISNUMBER(FIND("0F",ScheduleCompile!P373)),ISNUMBER(FIND("8F",ScheduleCompile!P373)),ISNUMBER(FIND("1F",ScheduleCompile!P373)),ISNUMBER(FIND("2F",ScheduleCompile!P373)),ISNUMBER(FIND("3F",ScheduleCompile!P373)),ISNUMBER(FIND("6F",ScheduleCompile!P373)),ISNUMBER(FIND("7F",ScheduleCompile!P373)),ISNUMBER(FIND("9F",ScheduleCompile!P373)),ISNUMBER(FIND("4F",ScheduleCompile!P373))),VALUE(LEFT(ScheduleCompile!P373,FIND("F",ScheduleCompile!P373)-1)),ScheduleCompile!P373)))))),ISTEXT(ScheduleCompile!#REF!)),"ENDTABLE",IF(ISERROR(IF(ScheduleCompile!P373="Off",0,IF(ScheduleCompile!P373="On",1,IF(ISNUMBER(ScheduleCompile!P373),ScheduleCompile!P373/1,IF(ISTEXT(ScheduleCompile!P373),IF(OR(ISNUMBER(FIND("5F",ScheduleCompile!P373)),ISNUMBER(FIND("0F",ScheduleCompile!P373)),ISNUMBER(FIND("8F",ScheduleCompile!P373)),ISNUMBER(FIND("1F",ScheduleCompile!P373)),ISNUMBER(FIND("2F",ScheduleCompile!P373)),ISNUMBER(FIND("3F",ScheduleCompile!P373)),ISNUMBER(FIND("6F",ScheduleCompile!P373)),ISNUMBER(FIND("7F",ScheduleCompile!P373)),ISNUMBER(FIND("9F",ScheduleCompile!P373)),ISNUMBER(FIND("4F",ScheduleCompile!P373))),VALUE(LEFT(ScheduleCompile!P373,FIND("F",ScheduleCompile!P373)-1)),ScheduleCompile!P373)))))),"",IF(ScheduleCompile!P373="Off",0,IF(ScheduleCompile!P373="On",1,IF(ISNUMBER(ScheduleCompile!P373),ScheduleCompile!P373/1,IF(ISTEXT(ScheduleCompile!P373),IF(OR(ISNUMBER(FIND("5F",ScheduleCompile!P373)),ISNUMBER(FIND("0F",ScheduleCompile!P373)),ISNUMBER(FIND("8F",ScheduleCompile!P373)),ISNUMBER(FIND("1F",ScheduleCompile!P373)),ISNUMBER(FIND("2F",ScheduleCompile!P373)),ISNUMBER(FIND("3F",ScheduleCompile!P373)),ISNUMBER(FIND("6F",ScheduleCompile!P373)),ISNUMBER(FIND("7F",ScheduleCompile!P373)),ISNUMBER(FIND("9F",ScheduleCompile!P373)),ISNUMBER(FIND("4F",ScheduleCompile!P373))),VALUE(LEFT(ScheduleCompile!P373,FIND("F",ScheduleCompile!P373)-1)),ScheduleCompile!P373)))))))</f>
        <v>0.65</v>
      </c>
      <c r="V380" s="1">
        <f>IF(AND(ISERROR(IF(ScheduleCompile!Q373="Off",0,IF(ScheduleCompile!Q373="On",1,IF(ISNUMBER(ScheduleCompile!Q373),ScheduleCompile!Q373/1,IF(ISTEXT(ScheduleCompile!Q373),IF(OR(ISNUMBER(FIND("5F",ScheduleCompile!Q373)),ISNUMBER(FIND("0F",ScheduleCompile!Q373)),ISNUMBER(FIND("8F",ScheduleCompile!Q373)),ISNUMBER(FIND("1F",ScheduleCompile!Q373)),ISNUMBER(FIND("2F",ScheduleCompile!Q373)),ISNUMBER(FIND("3F",ScheduleCompile!Q373)),ISNUMBER(FIND("6F",ScheduleCompile!Q373)),ISNUMBER(FIND("7F",ScheduleCompile!Q373)),ISNUMBER(FIND("9F",ScheduleCompile!Q373)),ISNUMBER(FIND("4F",ScheduleCompile!Q373))),VALUE(LEFT(ScheduleCompile!Q373,FIND("F",ScheduleCompile!Q373)-1)),ScheduleCompile!Q373)))))),ISTEXT(ScheduleCompile!#REF!)),"ENDTABLE",IF(ISERROR(IF(ScheduleCompile!Q373="Off",0,IF(ScheduleCompile!Q373="On",1,IF(ISNUMBER(ScheduleCompile!Q373),ScheduleCompile!Q373/1,IF(ISTEXT(ScheduleCompile!Q373),IF(OR(ISNUMBER(FIND("5F",ScheduleCompile!Q373)),ISNUMBER(FIND("0F",ScheduleCompile!Q373)),ISNUMBER(FIND("8F",ScheduleCompile!Q373)),ISNUMBER(FIND("1F",ScheduleCompile!Q373)),ISNUMBER(FIND("2F",ScheduleCompile!Q373)),ISNUMBER(FIND("3F",ScheduleCompile!Q373)),ISNUMBER(FIND("6F",ScheduleCompile!Q373)),ISNUMBER(FIND("7F",ScheduleCompile!Q373)),ISNUMBER(FIND("9F",ScheduleCompile!Q373)),ISNUMBER(FIND("4F",ScheduleCompile!Q373))),VALUE(LEFT(ScheduleCompile!Q373,FIND("F",ScheduleCompile!Q373)-1)),ScheduleCompile!Q373)))))),"",IF(ScheduleCompile!Q373="Off",0,IF(ScheduleCompile!Q373="On",1,IF(ISNUMBER(ScheduleCompile!Q373),ScheduleCompile!Q373/1,IF(ISTEXT(ScheduleCompile!Q373),IF(OR(ISNUMBER(FIND("5F",ScheduleCompile!Q373)),ISNUMBER(FIND("0F",ScheduleCompile!Q373)),ISNUMBER(FIND("8F",ScheduleCompile!Q373)),ISNUMBER(FIND("1F",ScheduleCompile!Q373)),ISNUMBER(FIND("2F",ScheduleCompile!Q373)),ISNUMBER(FIND("3F",ScheduleCompile!Q373)),ISNUMBER(FIND("6F",ScheduleCompile!Q373)),ISNUMBER(FIND("7F",ScheduleCompile!Q373)),ISNUMBER(FIND("9F",ScheduleCompile!Q373)),ISNUMBER(FIND("4F",ScheduleCompile!Q373))),VALUE(LEFT(ScheduleCompile!Q373,FIND("F",ScheduleCompile!Q373)-1)),ScheduleCompile!Q373)))))))</f>
        <v>0.65</v>
      </c>
      <c r="W380" s="1">
        <f>IF(AND(ISERROR(IF(ScheduleCompile!R373="Off",0,IF(ScheduleCompile!R373="On",1,IF(ISNUMBER(ScheduleCompile!R373),ScheduleCompile!R373/1,IF(ISTEXT(ScheduleCompile!R373),IF(OR(ISNUMBER(FIND("5F",ScheduleCompile!R373)),ISNUMBER(FIND("0F",ScheduleCompile!R373)),ISNUMBER(FIND("8F",ScheduleCompile!R373)),ISNUMBER(FIND("1F",ScheduleCompile!R373)),ISNUMBER(FIND("2F",ScheduleCompile!R373)),ISNUMBER(FIND("3F",ScheduleCompile!R373)),ISNUMBER(FIND("6F",ScheduleCompile!R373)),ISNUMBER(FIND("7F",ScheduleCompile!R373)),ISNUMBER(FIND("9F",ScheduleCompile!R373)),ISNUMBER(FIND("4F",ScheduleCompile!R373))),VALUE(LEFT(ScheduleCompile!R373,FIND("F",ScheduleCompile!R373)-1)),ScheduleCompile!R373)))))),ISTEXT(ScheduleCompile!#REF!)),"ENDTABLE",IF(ISERROR(IF(ScheduleCompile!R373="Off",0,IF(ScheduleCompile!R373="On",1,IF(ISNUMBER(ScheduleCompile!R373),ScheduleCompile!R373/1,IF(ISTEXT(ScheduleCompile!R373),IF(OR(ISNUMBER(FIND("5F",ScheduleCompile!R373)),ISNUMBER(FIND("0F",ScheduleCompile!R373)),ISNUMBER(FIND("8F",ScheduleCompile!R373)),ISNUMBER(FIND("1F",ScheduleCompile!R373)),ISNUMBER(FIND("2F",ScheduleCompile!R373)),ISNUMBER(FIND("3F",ScheduleCompile!R373)),ISNUMBER(FIND("6F",ScheduleCompile!R373)),ISNUMBER(FIND("7F",ScheduleCompile!R373)),ISNUMBER(FIND("9F",ScheduleCompile!R373)),ISNUMBER(FIND("4F",ScheduleCompile!R373))),VALUE(LEFT(ScheduleCompile!R373,FIND("F",ScheduleCompile!R373)-1)),ScheduleCompile!R373)))))),"",IF(ScheduleCompile!R373="Off",0,IF(ScheduleCompile!R373="On",1,IF(ISNUMBER(ScheduleCompile!R373),ScheduleCompile!R373/1,IF(ISTEXT(ScheduleCompile!R373),IF(OR(ISNUMBER(FIND("5F",ScheduleCompile!R373)),ISNUMBER(FIND("0F",ScheduleCompile!R373)),ISNUMBER(FIND("8F",ScheduleCompile!R373)),ISNUMBER(FIND("1F",ScheduleCompile!R373)),ISNUMBER(FIND("2F",ScheduleCompile!R373)),ISNUMBER(FIND("3F",ScheduleCompile!R373)),ISNUMBER(FIND("6F",ScheduleCompile!R373)),ISNUMBER(FIND("7F",ScheduleCompile!R373)),ISNUMBER(FIND("9F",ScheduleCompile!R373)),ISNUMBER(FIND("4F",ScheduleCompile!R373))),VALUE(LEFT(ScheduleCompile!R373,FIND("F",ScheduleCompile!R373)-1)),ScheduleCompile!R373)))))))</f>
        <v>0.55000000000000004</v>
      </c>
      <c r="X380" s="1">
        <f>IF(AND(ISERROR(IF(ScheduleCompile!S373="Off",0,IF(ScheduleCompile!S373="On",1,IF(ISNUMBER(ScheduleCompile!S373),ScheduleCompile!S373/1,IF(ISTEXT(ScheduleCompile!S373),IF(OR(ISNUMBER(FIND("5F",ScheduleCompile!S373)),ISNUMBER(FIND("0F",ScheduleCompile!S373)),ISNUMBER(FIND("8F",ScheduleCompile!S373)),ISNUMBER(FIND("1F",ScheduleCompile!S373)),ISNUMBER(FIND("2F",ScheduleCompile!S373)),ISNUMBER(FIND("3F",ScheduleCompile!S373)),ISNUMBER(FIND("6F",ScheduleCompile!S373)),ISNUMBER(FIND("7F",ScheduleCompile!S373)),ISNUMBER(FIND("9F",ScheduleCompile!S373)),ISNUMBER(FIND("4F",ScheduleCompile!S373))),VALUE(LEFT(ScheduleCompile!S373,FIND("F",ScheduleCompile!S373)-1)),ScheduleCompile!S373)))))),ISTEXT(ScheduleCompile!#REF!)),"ENDTABLE",IF(ISERROR(IF(ScheduleCompile!S373="Off",0,IF(ScheduleCompile!S373="On",1,IF(ISNUMBER(ScheduleCompile!S373),ScheduleCompile!S373/1,IF(ISTEXT(ScheduleCompile!S373),IF(OR(ISNUMBER(FIND("5F",ScheduleCompile!S373)),ISNUMBER(FIND("0F",ScheduleCompile!S373)),ISNUMBER(FIND("8F",ScheduleCompile!S373)),ISNUMBER(FIND("1F",ScheduleCompile!S373)),ISNUMBER(FIND("2F",ScheduleCompile!S373)),ISNUMBER(FIND("3F",ScheduleCompile!S373)),ISNUMBER(FIND("6F",ScheduleCompile!S373)),ISNUMBER(FIND("7F",ScheduleCompile!S373)),ISNUMBER(FIND("9F",ScheduleCompile!S373)),ISNUMBER(FIND("4F",ScheduleCompile!S373))),VALUE(LEFT(ScheduleCompile!S373,FIND("F",ScheduleCompile!S373)-1)),ScheduleCompile!S373)))))),"",IF(ScheduleCompile!S373="Off",0,IF(ScheduleCompile!S373="On",1,IF(ISNUMBER(ScheduleCompile!S373),ScheduleCompile!S373/1,IF(ISTEXT(ScheduleCompile!S373),IF(OR(ISNUMBER(FIND("5F",ScheduleCompile!S373)),ISNUMBER(FIND("0F",ScheduleCompile!S373)),ISNUMBER(FIND("8F",ScheduleCompile!S373)),ISNUMBER(FIND("1F",ScheduleCompile!S373)),ISNUMBER(FIND("2F",ScheduleCompile!S373)),ISNUMBER(FIND("3F",ScheduleCompile!S373)),ISNUMBER(FIND("6F",ScheduleCompile!S373)),ISNUMBER(FIND("7F",ScheduleCompile!S373)),ISNUMBER(FIND("9F",ScheduleCompile!S373)),ISNUMBER(FIND("4F",ScheduleCompile!S373))),VALUE(LEFT(ScheduleCompile!S373,FIND("F",ScheduleCompile!S373)-1)),ScheduleCompile!S373)))))))</f>
        <v>0.55000000000000004</v>
      </c>
      <c r="Y380" s="1">
        <f>IF(AND(ISERROR(IF(ScheduleCompile!T373="Off",0,IF(ScheduleCompile!T373="On",1,IF(ISNUMBER(ScheduleCompile!T373),ScheduleCompile!T373/1,IF(ISTEXT(ScheduleCompile!T373),IF(OR(ISNUMBER(FIND("5F",ScheduleCompile!T373)),ISNUMBER(FIND("0F",ScheduleCompile!T373)),ISNUMBER(FIND("8F",ScheduleCompile!T373)),ISNUMBER(FIND("1F",ScheduleCompile!T373)),ISNUMBER(FIND("2F",ScheduleCompile!T373)),ISNUMBER(FIND("3F",ScheduleCompile!T373)),ISNUMBER(FIND("6F",ScheduleCompile!T373)),ISNUMBER(FIND("7F",ScheduleCompile!T373)),ISNUMBER(FIND("9F",ScheduleCompile!T373)),ISNUMBER(FIND("4F",ScheduleCompile!T373))),VALUE(LEFT(ScheduleCompile!T373,FIND("F",ScheduleCompile!T373)-1)),ScheduleCompile!T373)))))),ISTEXT(ScheduleCompile!#REF!)),"ENDTABLE",IF(ISERROR(IF(ScheduleCompile!T373="Off",0,IF(ScheduleCompile!T373="On",1,IF(ISNUMBER(ScheduleCompile!T373),ScheduleCompile!T373/1,IF(ISTEXT(ScheduleCompile!T373),IF(OR(ISNUMBER(FIND("5F",ScheduleCompile!T373)),ISNUMBER(FIND("0F",ScheduleCompile!T373)),ISNUMBER(FIND("8F",ScheduleCompile!T373)),ISNUMBER(FIND("1F",ScheduleCompile!T373)),ISNUMBER(FIND("2F",ScheduleCompile!T373)),ISNUMBER(FIND("3F",ScheduleCompile!T373)),ISNUMBER(FIND("6F",ScheduleCompile!T373)),ISNUMBER(FIND("7F",ScheduleCompile!T373)),ISNUMBER(FIND("9F",ScheduleCompile!T373)),ISNUMBER(FIND("4F",ScheduleCompile!T373))),VALUE(LEFT(ScheduleCompile!T373,FIND("F",ScheduleCompile!T373)-1)),ScheduleCompile!T373)))))),"",IF(ScheduleCompile!T373="Off",0,IF(ScheduleCompile!T373="On",1,IF(ISNUMBER(ScheduleCompile!T373),ScheduleCompile!T373/1,IF(ISTEXT(ScheduleCompile!T373),IF(OR(ISNUMBER(FIND("5F",ScheduleCompile!T373)),ISNUMBER(FIND("0F",ScheduleCompile!T373)),ISNUMBER(FIND("8F",ScheduleCompile!T373)),ISNUMBER(FIND("1F",ScheduleCompile!T373)),ISNUMBER(FIND("2F",ScheduleCompile!T373)),ISNUMBER(FIND("3F",ScheduleCompile!T373)),ISNUMBER(FIND("6F",ScheduleCompile!T373)),ISNUMBER(FIND("7F",ScheduleCompile!T373)),ISNUMBER(FIND("9F",ScheduleCompile!T373)),ISNUMBER(FIND("4F",ScheduleCompile!T373))),VALUE(LEFT(ScheduleCompile!T373,FIND("F",ScheduleCompile!T373)-1)),ScheduleCompile!T373)))))))</f>
        <v>0.55000000000000004</v>
      </c>
      <c r="Z380" s="1">
        <f>IF(AND(ISERROR(IF(ScheduleCompile!U373="Off",0,IF(ScheduleCompile!U373="On",1,IF(ISNUMBER(ScheduleCompile!U373),ScheduleCompile!U373/1,IF(ISTEXT(ScheduleCompile!U373),IF(OR(ISNUMBER(FIND("5F",ScheduleCompile!U373)),ISNUMBER(FIND("0F",ScheduleCompile!U373)),ISNUMBER(FIND("8F",ScheduleCompile!U373)),ISNUMBER(FIND("1F",ScheduleCompile!U373)),ISNUMBER(FIND("2F",ScheduleCompile!U373)),ISNUMBER(FIND("3F",ScheduleCompile!U373)),ISNUMBER(FIND("6F",ScheduleCompile!U373)),ISNUMBER(FIND("7F",ScheduleCompile!U373)),ISNUMBER(FIND("9F",ScheduleCompile!U373)),ISNUMBER(FIND("4F",ScheduleCompile!U373))),VALUE(LEFT(ScheduleCompile!U373,FIND("F",ScheduleCompile!U373)-1)),ScheduleCompile!U373)))))),ISTEXT(ScheduleCompile!#REF!)),"ENDTABLE",IF(ISERROR(IF(ScheduleCompile!U373="Off",0,IF(ScheduleCompile!U373="On",1,IF(ISNUMBER(ScheduleCompile!U373),ScheduleCompile!U373/1,IF(ISTEXT(ScheduleCompile!U373),IF(OR(ISNUMBER(FIND("5F",ScheduleCompile!U373)),ISNUMBER(FIND("0F",ScheduleCompile!U373)),ISNUMBER(FIND("8F",ScheduleCompile!U373)),ISNUMBER(FIND("1F",ScheduleCompile!U373)),ISNUMBER(FIND("2F",ScheduleCompile!U373)),ISNUMBER(FIND("3F",ScheduleCompile!U373)),ISNUMBER(FIND("6F",ScheduleCompile!U373)),ISNUMBER(FIND("7F",ScheduleCompile!U373)),ISNUMBER(FIND("9F",ScheduleCompile!U373)),ISNUMBER(FIND("4F",ScheduleCompile!U373))),VALUE(LEFT(ScheduleCompile!U373,FIND("F",ScheduleCompile!U373)-1)),ScheduleCompile!U373)))))),"",IF(ScheduleCompile!U373="Off",0,IF(ScheduleCompile!U373="On",1,IF(ISNUMBER(ScheduleCompile!U373),ScheduleCompile!U373/1,IF(ISTEXT(ScheduleCompile!U373),IF(OR(ISNUMBER(FIND("5F",ScheduleCompile!U373)),ISNUMBER(FIND("0F",ScheduleCompile!U373)),ISNUMBER(FIND("8F",ScheduleCompile!U373)),ISNUMBER(FIND("1F",ScheduleCompile!U373)),ISNUMBER(FIND("2F",ScheduleCompile!U373)),ISNUMBER(FIND("3F",ScheduleCompile!U373)),ISNUMBER(FIND("6F",ScheduleCompile!U373)),ISNUMBER(FIND("7F",ScheduleCompile!U373)),ISNUMBER(FIND("9F",ScheduleCompile!U373)),ISNUMBER(FIND("4F",ScheduleCompile!U373))),VALUE(LEFT(ScheduleCompile!U373,FIND("F",ScheduleCompile!U373)-1)),ScheduleCompile!U373)))))))</f>
        <v>0.55000000000000004</v>
      </c>
      <c r="AA380" s="1">
        <f>IF(AND(ISERROR(IF(ScheduleCompile!V373="Off",0,IF(ScheduleCompile!V373="On",1,IF(ISNUMBER(ScheduleCompile!V373),ScheduleCompile!V373/1,IF(ISTEXT(ScheduleCompile!V373),IF(OR(ISNUMBER(FIND("5F",ScheduleCompile!V373)),ISNUMBER(FIND("0F",ScheduleCompile!V373)),ISNUMBER(FIND("8F",ScheduleCompile!V373)),ISNUMBER(FIND("1F",ScheduleCompile!V373)),ISNUMBER(FIND("2F",ScheduleCompile!V373)),ISNUMBER(FIND("3F",ScheduleCompile!V373)),ISNUMBER(FIND("6F",ScheduleCompile!V373)),ISNUMBER(FIND("7F",ScheduleCompile!V373)),ISNUMBER(FIND("9F",ScheduleCompile!V373)),ISNUMBER(FIND("4F",ScheduleCompile!V373))),VALUE(LEFT(ScheduleCompile!V373,FIND("F",ScheduleCompile!V373)-1)),ScheduleCompile!V373)))))),ISTEXT(ScheduleCompile!#REF!)),"ENDTABLE",IF(ISERROR(IF(ScheduleCompile!V373="Off",0,IF(ScheduleCompile!V373="On",1,IF(ISNUMBER(ScheduleCompile!V373),ScheduleCompile!V373/1,IF(ISTEXT(ScheduleCompile!V373),IF(OR(ISNUMBER(FIND("5F",ScheduleCompile!V373)),ISNUMBER(FIND("0F",ScheduleCompile!V373)),ISNUMBER(FIND("8F",ScheduleCompile!V373)),ISNUMBER(FIND("1F",ScheduleCompile!V373)),ISNUMBER(FIND("2F",ScheduleCompile!V373)),ISNUMBER(FIND("3F",ScheduleCompile!V373)),ISNUMBER(FIND("6F",ScheduleCompile!V373)),ISNUMBER(FIND("7F",ScheduleCompile!V373)),ISNUMBER(FIND("9F",ScheduleCompile!V373)),ISNUMBER(FIND("4F",ScheduleCompile!V373))),VALUE(LEFT(ScheduleCompile!V373,FIND("F",ScheduleCompile!V373)-1)),ScheduleCompile!V373)))))),"",IF(ScheduleCompile!V373="Off",0,IF(ScheduleCompile!V373="On",1,IF(ISNUMBER(ScheduleCompile!V373),ScheduleCompile!V373/1,IF(ISTEXT(ScheduleCompile!V373),IF(OR(ISNUMBER(FIND("5F",ScheduleCompile!V373)),ISNUMBER(FIND("0F",ScheduleCompile!V373)),ISNUMBER(FIND("8F",ScheduleCompile!V373)),ISNUMBER(FIND("1F",ScheduleCompile!V373)),ISNUMBER(FIND("2F",ScheduleCompile!V373)),ISNUMBER(FIND("3F",ScheduleCompile!V373)),ISNUMBER(FIND("6F",ScheduleCompile!V373)),ISNUMBER(FIND("7F",ScheduleCompile!V373)),ISNUMBER(FIND("9F",ScheduleCompile!V373)),ISNUMBER(FIND("4F",ScheduleCompile!V373))),VALUE(LEFT(ScheduleCompile!V373,FIND("F",ScheduleCompile!V373)-1)),ScheduleCompile!V373)))))))</f>
        <v>0.55000000000000004</v>
      </c>
      <c r="AB380" s="1">
        <f>IF(AND(ISERROR(IF(ScheduleCompile!W373="Off",0,IF(ScheduleCompile!W373="On",1,IF(ISNUMBER(ScheduleCompile!W373),ScheduleCompile!W373/1,IF(ISTEXT(ScheduleCompile!W373),IF(OR(ISNUMBER(FIND("5F",ScheduleCompile!W373)),ISNUMBER(FIND("0F",ScheduleCompile!W373)),ISNUMBER(FIND("8F",ScheduleCompile!W373)),ISNUMBER(FIND("1F",ScheduleCompile!W373)),ISNUMBER(FIND("2F",ScheduleCompile!W373)),ISNUMBER(FIND("3F",ScheduleCompile!W373)),ISNUMBER(FIND("6F",ScheduleCompile!W373)),ISNUMBER(FIND("7F",ScheduleCompile!W373)),ISNUMBER(FIND("9F",ScheduleCompile!W373)),ISNUMBER(FIND("4F",ScheduleCompile!W373))),VALUE(LEFT(ScheduleCompile!W373,FIND("F",ScheduleCompile!W373)-1)),ScheduleCompile!W373)))))),ISTEXT(ScheduleCompile!#REF!)),"ENDTABLE",IF(ISERROR(IF(ScheduleCompile!W373="Off",0,IF(ScheduleCompile!W373="On",1,IF(ISNUMBER(ScheduleCompile!W373),ScheduleCompile!W373/1,IF(ISTEXT(ScheduleCompile!W373),IF(OR(ISNUMBER(FIND("5F",ScheduleCompile!W373)),ISNUMBER(FIND("0F",ScheduleCompile!W373)),ISNUMBER(FIND("8F",ScheduleCompile!W373)),ISNUMBER(FIND("1F",ScheduleCompile!W373)),ISNUMBER(FIND("2F",ScheduleCompile!W373)),ISNUMBER(FIND("3F",ScheduleCompile!W373)),ISNUMBER(FIND("6F",ScheduleCompile!W373)),ISNUMBER(FIND("7F",ScheduleCompile!W373)),ISNUMBER(FIND("9F",ScheduleCompile!W373)),ISNUMBER(FIND("4F",ScheduleCompile!W373))),VALUE(LEFT(ScheduleCompile!W373,FIND("F",ScheduleCompile!W373)-1)),ScheduleCompile!W373)))))),"",IF(ScheduleCompile!W373="Off",0,IF(ScheduleCompile!W373="On",1,IF(ISNUMBER(ScheduleCompile!W373),ScheduleCompile!W373/1,IF(ISTEXT(ScheduleCompile!W373),IF(OR(ISNUMBER(FIND("5F",ScheduleCompile!W373)),ISNUMBER(FIND("0F",ScheduleCompile!W373)),ISNUMBER(FIND("8F",ScheduleCompile!W373)),ISNUMBER(FIND("1F",ScheduleCompile!W373)),ISNUMBER(FIND("2F",ScheduleCompile!W373)),ISNUMBER(FIND("3F",ScheduleCompile!W373)),ISNUMBER(FIND("6F",ScheduleCompile!W373)),ISNUMBER(FIND("7F",ScheduleCompile!W373)),ISNUMBER(FIND("9F",ScheduleCompile!W373)),ISNUMBER(FIND("4F",ScheduleCompile!W373))),VALUE(LEFT(ScheduleCompile!W373,FIND("F",ScheduleCompile!W373)-1)),ScheduleCompile!W373)))))))</f>
        <v>0.55000000000000004</v>
      </c>
      <c r="AC380" s="1">
        <f>IF(AND(ISERROR(IF(ScheduleCompile!X373="Off",0,IF(ScheduleCompile!X373="On",1,IF(ISNUMBER(ScheduleCompile!X373),ScheduleCompile!X373/1,IF(ISTEXT(ScheduleCompile!X373),IF(OR(ISNUMBER(FIND("5F",ScheduleCompile!X373)),ISNUMBER(FIND("0F",ScheduleCompile!X373)),ISNUMBER(FIND("8F",ScheduleCompile!X373)),ISNUMBER(FIND("1F",ScheduleCompile!X373)),ISNUMBER(FIND("2F",ScheduleCompile!X373)),ISNUMBER(FIND("3F",ScheduleCompile!X373)),ISNUMBER(FIND("6F",ScheduleCompile!X373)),ISNUMBER(FIND("7F",ScheduleCompile!X373)),ISNUMBER(FIND("9F",ScheduleCompile!X373)),ISNUMBER(FIND("4F",ScheduleCompile!X373))),VALUE(LEFT(ScheduleCompile!X373,FIND("F",ScheduleCompile!X373)-1)),ScheduleCompile!X373)))))),ISTEXT(ScheduleCompile!#REF!)),"ENDTABLE",IF(ISERROR(IF(ScheduleCompile!X373="Off",0,IF(ScheduleCompile!X373="On",1,IF(ISNUMBER(ScheduleCompile!X373),ScheduleCompile!X373/1,IF(ISTEXT(ScheduleCompile!X373),IF(OR(ISNUMBER(FIND("5F",ScheduleCompile!X373)),ISNUMBER(FIND("0F",ScheduleCompile!X373)),ISNUMBER(FIND("8F",ScheduleCompile!X373)),ISNUMBER(FIND("1F",ScheduleCompile!X373)),ISNUMBER(FIND("2F",ScheduleCompile!X373)),ISNUMBER(FIND("3F",ScheduleCompile!X373)),ISNUMBER(FIND("6F",ScheduleCompile!X373)),ISNUMBER(FIND("7F",ScheduleCompile!X373)),ISNUMBER(FIND("9F",ScheduleCompile!X373)),ISNUMBER(FIND("4F",ScheduleCompile!X373))),VALUE(LEFT(ScheduleCompile!X373,FIND("F",ScheduleCompile!X373)-1)),ScheduleCompile!X373)))))),"",IF(ScheduleCompile!X373="Off",0,IF(ScheduleCompile!X373="On",1,IF(ISNUMBER(ScheduleCompile!X373),ScheduleCompile!X373/1,IF(ISTEXT(ScheduleCompile!X373),IF(OR(ISNUMBER(FIND("5F",ScheduleCompile!X373)),ISNUMBER(FIND("0F",ScheduleCompile!X373)),ISNUMBER(FIND("8F",ScheduleCompile!X373)),ISNUMBER(FIND("1F",ScheduleCompile!X373)),ISNUMBER(FIND("2F",ScheduleCompile!X373)),ISNUMBER(FIND("3F",ScheduleCompile!X373)),ISNUMBER(FIND("6F",ScheduleCompile!X373)),ISNUMBER(FIND("7F",ScheduleCompile!X373)),ISNUMBER(FIND("9F",ScheduleCompile!X373)),ISNUMBER(FIND("4F",ScheduleCompile!X373))),VALUE(LEFT(ScheduleCompile!X373,FIND("F",ScheduleCompile!X373)-1)),ScheduleCompile!X373)))))))</f>
        <v>0.45</v>
      </c>
      <c r="AD380" s="1">
        <f>IF(AND(ISERROR(IF(ScheduleCompile!Y373="Off",0,IF(ScheduleCompile!Y373="On",1,IF(ISNUMBER(ScheduleCompile!Y373),ScheduleCompile!Y373/1,IF(ISTEXT(ScheduleCompile!Y373),IF(OR(ISNUMBER(FIND("5F",ScheduleCompile!Y373)),ISNUMBER(FIND("0F",ScheduleCompile!Y373)),ISNUMBER(FIND("8F",ScheduleCompile!Y373)),ISNUMBER(FIND("1F",ScheduleCompile!Y373)),ISNUMBER(FIND("2F",ScheduleCompile!Y373)),ISNUMBER(FIND("3F",ScheduleCompile!Y373)),ISNUMBER(FIND("6F",ScheduleCompile!Y373)),ISNUMBER(FIND("7F",ScheduleCompile!Y373)),ISNUMBER(FIND("9F",ScheduleCompile!Y373)),ISNUMBER(FIND("4F",ScheduleCompile!Y373))),VALUE(LEFT(ScheduleCompile!Y373,FIND("F",ScheduleCompile!Y373)-1)),ScheduleCompile!Y373)))))),ISTEXT(ScheduleCompile!#REF!)),"ENDTABLE",IF(ISERROR(IF(ScheduleCompile!Y373="Off",0,IF(ScheduleCompile!Y373="On",1,IF(ISNUMBER(ScheduleCompile!Y373),ScheduleCompile!Y373/1,IF(ISTEXT(ScheduleCompile!Y373),IF(OR(ISNUMBER(FIND("5F",ScheduleCompile!Y373)),ISNUMBER(FIND("0F",ScheduleCompile!Y373)),ISNUMBER(FIND("8F",ScheduleCompile!Y373)),ISNUMBER(FIND("1F",ScheduleCompile!Y373)),ISNUMBER(FIND("2F",ScheduleCompile!Y373)),ISNUMBER(FIND("3F",ScheduleCompile!Y373)),ISNUMBER(FIND("6F",ScheduleCompile!Y373)),ISNUMBER(FIND("7F",ScheduleCompile!Y373)),ISNUMBER(FIND("9F",ScheduleCompile!Y373)),ISNUMBER(FIND("4F",ScheduleCompile!Y373))),VALUE(LEFT(ScheduleCompile!Y373,FIND("F",ScheduleCompile!Y373)-1)),ScheduleCompile!Y373)))))),"",IF(ScheduleCompile!Y373="Off",0,IF(ScheduleCompile!Y373="On",1,IF(ISNUMBER(ScheduleCompile!Y373),ScheduleCompile!Y373/1,IF(ISTEXT(ScheduleCompile!Y373),IF(OR(ISNUMBER(FIND("5F",ScheduleCompile!Y373)),ISNUMBER(FIND("0F",ScheduleCompile!Y373)),ISNUMBER(FIND("8F",ScheduleCompile!Y373)),ISNUMBER(FIND("1F",ScheduleCompile!Y373)),ISNUMBER(FIND("2F",ScheduleCompile!Y373)),ISNUMBER(FIND("3F",ScheduleCompile!Y373)),ISNUMBER(FIND("6F",ScheduleCompile!Y373)),ISNUMBER(FIND("7F",ScheduleCompile!Y373)),ISNUMBER(FIND("9F",ScheduleCompile!Y373)),ISNUMBER(FIND("4F",ScheduleCompile!Y373))),VALUE(LEFT(ScheduleCompile!Y373,FIND("F",ScheduleCompile!Y373)-1)),ScheduleCompile!Y373)))))))</f>
        <v>0.3</v>
      </c>
    </row>
    <row r="381" spans="1:30" x14ac:dyDescent="0.25">
      <c r="A381" t="str">
        <f t="shared" si="23"/>
        <v>SchDay "RestaurantReceptacleWD"  Type = "Fraction" Hr = (0.15, 0.15, 0.15, 0.15, 0.15, 0.2, 0.4, 0.4, 0.6, 0.6, 0.9, 0.9, 0.9, 0.9, 0.9, 0.9, 0.9, 0.9, 0.9, 0.9, 0.9, 0.9, 0.5, 0.3) ..</v>
      </c>
      <c r="B381" s="1" t="s">
        <v>623</v>
      </c>
      <c r="C381" t="str">
        <f t="shared" si="24"/>
        <v xml:space="preserve">SchDay "RestaurantReceptacleWD"  Type = "Fraction" Hr = </v>
      </c>
      <c r="D381" t="str">
        <f t="shared" si="25"/>
        <v>(0.15, 0.15, 0.15, 0.15, 0.15, 0.2, 0.4, 0.4, 0.6, 0.6, 0.9, 0.9, 0.9, 0.9, 0.9, 0.9, 0.9, 0.9, 0.9, 0.9, 0.9, 0.9, 0.5, 0.3) ..</v>
      </c>
      <c r="E381" s="30" t="str">
        <f>ScheduleCompile!A374</f>
        <v>RestaurantReceptacleWD</v>
      </c>
      <c r="F381" t="str">
        <f t="shared" si="26"/>
        <v>Fraction</v>
      </c>
      <c r="G381" s="1">
        <f>IF(AND(ISERROR(IF(ScheduleCompile!B374="Off",0,IF(ScheduleCompile!B374="On",1,IF(ISNUMBER(ScheduleCompile!B374),ScheduleCompile!B374/1,IF(ISTEXT(ScheduleCompile!B374),IF(OR(ISNUMBER(FIND("5F",ScheduleCompile!B374)),ISNUMBER(FIND("0F",ScheduleCompile!B374)),ISNUMBER(FIND("8F",ScheduleCompile!B374)),ISNUMBER(FIND("1F",ScheduleCompile!B374)),ISNUMBER(FIND("2F",ScheduleCompile!B374)),ISNUMBER(FIND("3F",ScheduleCompile!B374)),ISNUMBER(FIND("6F",ScheduleCompile!B374)),ISNUMBER(FIND("7F",ScheduleCompile!B374)),ISNUMBER(FIND("9F",ScheduleCompile!B374)),ISNUMBER(FIND("4F",ScheduleCompile!B374))),VALUE(LEFT(ScheduleCompile!B374,FIND("F",ScheduleCompile!B374)-1)),ScheduleCompile!B374)))))),ISTEXT(ScheduleCompile!#REF!)),"ENDTABLE",IF(ISERROR(IF(ScheduleCompile!B374="Off",0,IF(ScheduleCompile!B374="On",1,IF(ISNUMBER(ScheduleCompile!B374),ScheduleCompile!B374/1,IF(ISTEXT(ScheduleCompile!B374),IF(OR(ISNUMBER(FIND("5F",ScheduleCompile!B374)),ISNUMBER(FIND("0F",ScheduleCompile!B374)),ISNUMBER(FIND("8F",ScheduleCompile!B374)),ISNUMBER(FIND("1F",ScheduleCompile!B374)),ISNUMBER(FIND("2F",ScheduleCompile!B374)),ISNUMBER(FIND("3F",ScheduleCompile!B374)),ISNUMBER(FIND("6F",ScheduleCompile!B374)),ISNUMBER(FIND("7F",ScheduleCompile!B374)),ISNUMBER(FIND("9F",ScheduleCompile!B374)),ISNUMBER(FIND("4F",ScheduleCompile!B374))),VALUE(LEFT(ScheduleCompile!B374,FIND("F",ScheduleCompile!B374)-1)),ScheduleCompile!B374)))))),"",IF(ScheduleCompile!B374="Off",0,IF(ScheduleCompile!B374="On",1,IF(ISNUMBER(ScheduleCompile!B374),ScheduleCompile!B374/1,IF(ISTEXT(ScheduleCompile!B374),IF(OR(ISNUMBER(FIND("5F",ScheduleCompile!B374)),ISNUMBER(FIND("0F",ScheduleCompile!B374)),ISNUMBER(FIND("8F",ScheduleCompile!B374)),ISNUMBER(FIND("1F",ScheduleCompile!B374)),ISNUMBER(FIND("2F",ScheduleCompile!B374)),ISNUMBER(FIND("3F",ScheduleCompile!B374)),ISNUMBER(FIND("6F",ScheduleCompile!B374)),ISNUMBER(FIND("7F",ScheduleCompile!B374)),ISNUMBER(FIND("9F",ScheduleCompile!B374)),ISNUMBER(FIND("4F",ScheduleCompile!B374))),VALUE(LEFT(ScheduleCompile!B374,FIND("F",ScheduleCompile!B374)-1)),ScheduleCompile!B374)))))))</f>
        <v>0.15</v>
      </c>
      <c r="H381" s="1">
        <f>IF(AND(ISERROR(IF(ScheduleCompile!C374="Off",0,IF(ScheduleCompile!C374="On",1,IF(ISNUMBER(ScheduleCompile!C374),ScheduleCompile!C374/1,IF(ISTEXT(ScheduleCompile!C374),IF(OR(ISNUMBER(FIND("5F",ScheduleCompile!C374)),ISNUMBER(FIND("0F",ScheduleCompile!C374)),ISNUMBER(FIND("8F",ScheduleCompile!C374)),ISNUMBER(FIND("1F",ScheduleCompile!C374)),ISNUMBER(FIND("2F",ScheduleCompile!C374)),ISNUMBER(FIND("3F",ScheduleCompile!C374)),ISNUMBER(FIND("6F",ScheduleCompile!C374)),ISNUMBER(FIND("7F",ScheduleCompile!C374)),ISNUMBER(FIND("9F",ScheduleCompile!C374)),ISNUMBER(FIND("4F",ScheduleCompile!C374))),VALUE(LEFT(ScheduleCompile!C374,FIND("F",ScheduleCompile!C374)-1)),ScheduleCompile!C374)))))),ISTEXT(ScheduleCompile!#REF!)),"ENDTABLE",IF(ISERROR(IF(ScheduleCompile!C374="Off",0,IF(ScheduleCompile!C374="On",1,IF(ISNUMBER(ScheduleCompile!C374),ScheduleCompile!C374/1,IF(ISTEXT(ScheduleCompile!C374),IF(OR(ISNUMBER(FIND("5F",ScheduleCompile!C374)),ISNUMBER(FIND("0F",ScheduleCompile!C374)),ISNUMBER(FIND("8F",ScheduleCompile!C374)),ISNUMBER(FIND("1F",ScheduleCompile!C374)),ISNUMBER(FIND("2F",ScheduleCompile!C374)),ISNUMBER(FIND("3F",ScheduleCompile!C374)),ISNUMBER(FIND("6F",ScheduleCompile!C374)),ISNUMBER(FIND("7F",ScheduleCompile!C374)),ISNUMBER(FIND("9F",ScheduleCompile!C374)),ISNUMBER(FIND("4F",ScheduleCompile!C374))),VALUE(LEFT(ScheduleCompile!C374,FIND("F",ScheduleCompile!C374)-1)),ScheduleCompile!C374)))))),"",IF(ScheduleCompile!C374="Off",0,IF(ScheduleCompile!C374="On",1,IF(ISNUMBER(ScheduleCompile!C374),ScheduleCompile!C374/1,IF(ISTEXT(ScheduleCompile!C374),IF(OR(ISNUMBER(FIND("5F",ScheduleCompile!C374)),ISNUMBER(FIND("0F",ScheduleCompile!C374)),ISNUMBER(FIND("8F",ScheduleCompile!C374)),ISNUMBER(FIND("1F",ScheduleCompile!C374)),ISNUMBER(FIND("2F",ScheduleCompile!C374)),ISNUMBER(FIND("3F",ScheduleCompile!C374)),ISNUMBER(FIND("6F",ScheduleCompile!C374)),ISNUMBER(FIND("7F",ScheduleCompile!C374)),ISNUMBER(FIND("9F",ScheduleCompile!C374)),ISNUMBER(FIND("4F",ScheduleCompile!C374))),VALUE(LEFT(ScheduleCompile!C374,FIND("F",ScheduleCompile!C374)-1)),ScheduleCompile!C374)))))))</f>
        <v>0.15</v>
      </c>
      <c r="I381" s="1">
        <f>IF(AND(ISERROR(IF(ScheduleCompile!D374="Off",0,IF(ScheduleCompile!D374="On",1,IF(ISNUMBER(ScheduleCompile!D374),ScheduleCompile!D374/1,IF(ISTEXT(ScheduleCompile!D374),IF(OR(ISNUMBER(FIND("5F",ScheduleCompile!D374)),ISNUMBER(FIND("0F",ScheduleCompile!D374)),ISNUMBER(FIND("8F",ScheduleCompile!D374)),ISNUMBER(FIND("1F",ScheduleCompile!D374)),ISNUMBER(FIND("2F",ScheduleCompile!D374)),ISNUMBER(FIND("3F",ScheduleCompile!D374)),ISNUMBER(FIND("6F",ScheduleCompile!D374)),ISNUMBER(FIND("7F",ScheduleCompile!D374)),ISNUMBER(FIND("9F",ScheduleCompile!D374)),ISNUMBER(FIND("4F",ScheduleCompile!D374))),VALUE(LEFT(ScheduleCompile!D374,FIND("F",ScheduleCompile!D374)-1)),ScheduleCompile!D374)))))),ISTEXT(ScheduleCompile!#REF!)),"ENDTABLE",IF(ISERROR(IF(ScheduleCompile!D374="Off",0,IF(ScheduleCompile!D374="On",1,IF(ISNUMBER(ScheduleCompile!D374),ScheduleCompile!D374/1,IF(ISTEXT(ScheduleCompile!D374),IF(OR(ISNUMBER(FIND("5F",ScheduleCompile!D374)),ISNUMBER(FIND("0F",ScheduleCompile!D374)),ISNUMBER(FIND("8F",ScheduleCompile!D374)),ISNUMBER(FIND("1F",ScheduleCompile!D374)),ISNUMBER(FIND("2F",ScheduleCompile!D374)),ISNUMBER(FIND("3F",ScheduleCompile!D374)),ISNUMBER(FIND("6F",ScheduleCompile!D374)),ISNUMBER(FIND("7F",ScheduleCompile!D374)),ISNUMBER(FIND("9F",ScheduleCompile!D374)),ISNUMBER(FIND("4F",ScheduleCompile!D374))),VALUE(LEFT(ScheduleCompile!D374,FIND("F",ScheduleCompile!D374)-1)),ScheduleCompile!D374)))))),"",IF(ScheduleCompile!D374="Off",0,IF(ScheduleCompile!D374="On",1,IF(ISNUMBER(ScheduleCompile!D374),ScheduleCompile!D374/1,IF(ISTEXT(ScheduleCompile!D374),IF(OR(ISNUMBER(FIND("5F",ScheduleCompile!D374)),ISNUMBER(FIND("0F",ScheduleCompile!D374)),ISNUMBER(FIND("8F",ScheduleCompile!D374)),ISNUMBER(FIND("1F",ScheduleCompile!D374)),ISNUMBER(FIND("2F",ScheduleCompile!D374)),ISNUMBER(FIND("3F",ScheduleCompile!D374)),ISNUMBER(FIND("6F",ScheduleCompile!D374)),ISNUMBER(FIND("7F",ScheduleCompile!D374)),ISNUMBER(FIND("9F",ScheduleCompile!D374)),ISNUMBER(FIND("4F",ScheduleCompile!D374))),VALUE(LEFT(ScheduleCompile!D374,FIND("F",ScheduleCompile!D374)-1)),ScheduleCompile!D374)))))))</f>
        <v>0.15</v>
      </c>
      <c r="J381" s="1">
        <f>IF(AND(ISERROR(IF(ScheduleCompile!E374="Off",0,IF(ScheduleCompile!E374="On",1,IF(ISNUMBER(ScheduleCompile!E374),ScheduleCompile!E374/1,IF(ISTEXT(ScheduleCompile!E374),IF(OR(ISNUMBER(FIND("5F",ScheduleCompile!E374)),ISNUMBER(FIND("0F",ScheduleCompile!E374)),ISNUMBER(FIND("8F",ScheduleCompile!E374)),ISNUMBER(FIND("1F",ScheduleCompile!E374)),ISNUMBER(FIND("2F",ScheduleCompile!E374)),ISNUMBER(FIND("3F",ScheduleCompile!E374)),ISNUMBER(FIND("6F",ScheduleCompile!E374)),ISNUMBER(FIND("7F",ScheduleCompile!E374)),ISNUMBER(FIND("9F",ScheduleCompile!E374)),ISNUMBER(FIND("4F",ScheduleCompile!E374))),VALUE(LEFT(ScheduleCompile!E374,FIND("F",ScheduleCompile!E374)-1)),ScheduleCompile!E374)))))),ISTEXT(ScheduleCompile!#REF!)),"ENDTABLE",IF(ISERROR(IF(ScheduleCompile!E374="Off",0,IF(ScheduleCompile!E374="On",1,IF(ISNUMBER(ScheduleCompile!E374),ScheduleCompile!E374/1,IF(ISTEXT(ScheduleCompile!E374),IF(OR(ISNUMBER(FIND("5F",ScheduleCompile!E374)),ISNUMBER(FIND("0F",ScheduleCompile!E374)),ISNUMBER(FIND("8F",ScheduleCompile!E374)),ISNUMBER(FIND("1F",ScheduleCompile!E374)),ISNUMBER(FIND("2F",ScheduleCompile!E374)),ISNUMBER(FIND("3F",ScheduleCompile!E374)),ISNUMBER(FIND("6F",ScheduleCompile!E374)),ISNUMBER(FIND("7F",ScheduleCompile!E374)),ISNUMBER(FIND("9F",ScheduleCompile!E374)),ISNUMBER(FIND("4F",ScheduleCompile!E374))),VALUE(LEFT(ScheduleCompile!E374,FIND("F",ScheduleCompile!E374)-1)),ScheduleCompile!E374)))))),"",IF(ScheduleCompile!E374="Off",0,IF(ScheduleCompile!E374="On",1,IF(ISNUMBER(ScheduleCompile!E374),ScheduleCompile!E374/1,IF(ISTEXT(ScheduleCompile!E374),IF(OR(ISNUMBER(FIND("5F",ScheduleCompile!E374)),ISNUMBER(FIND("0F",ScheduleCompile!E374)),ISNUMBER(FIND("8F",ScheduleCompile!E374)),ISNUMBER(FIND("1F",ScheduleCompile!E374)),ISNUMBER(FIND("2F",ScheduleCompile!E374)),ISNUMBER(FIND("3F",ScheduleCompile!E374)),ISNUMBER(FIND("6F",ScheduleCompile!E374)),ISNUMBER(FIND("7F",ScheduleCompile!E374)),ISNUMBER(FIND("9F",ScheduleCompile!E374)),ISNUMBER(FIND("4F",ScheduleCompile!E374))),VALUE(LEFT(ScheduleCompile!E374,FIND("F",ScheduleCompile!E374)-1)),ScheduleCompile!E374)))))))</f>
        <v>0.15</v>
      </c>
      <c r="K381" s="1">
        <f>IF(AND(ISERROR(IF(ScheduleCompile!F374="Off",0,IF(ScheduleCompile!F374="On",1,IF(ISNUMBER(ScheduleCompile!F374),ScheduleCompile!F374/1,IF(ISTEXT(ScheduleCompile!F374),IF(OR(ISNUMBER(FIND("5F",ScheduleCompile!F374)),ISNUMBER(FIND("0F",ScheduleCompile!F374)),ISNUMBER(FIND("8F",ScheduleCompile!F374)),ISNUMBER(FIND("1F",ScheduleCompile!F374)),ISNUMBER(FIND("2F",ScheduleCompile!F374)),ISNUMBER(FIND("3F",ScheduleCompile!F374)),ISNUMBER(FIND("6F",ScheduleCompile!F374)),ISNUMBER(FIND("7F",ScheduleCompile!F374)),ISNUMBER(FIND("9F",ScheduleCompile!F374)),ISNUMBER(FIND("4F",ScheduleCompile!F374))),VALUE(LEFT(ScheduleCompile!F374,FIND("F",ScheduleCompile!F374)-1)),ScheduleCompile!F374)))))),ISTEXT(ScheduleCompile!#REF!)),"ENDTABLE",IF(ISERROR(IF(ScheduleCompile!F374="Off",0,IF(ScheduleCompile!F374="On",1,IF(ISNUMBER(ScheduleCompile!F374),ScheduleCompile!F374/1,IF(ISTEXT(ScheduleCompile!F374),IF(OR(ISNUMBER(FIND("5F",ScheduleCompile!F374)),ISNUMBER(FIND("0F",ScheduleCompile!F374)),ISNUMBER(FIND("8F",ScheduleCompile!F374)),ISNUMBER(FIND("1F",ScheduleCompile!F374)),ISNUMBER(FIND("2F",ScheduleCompile!F374)),ISNUMBER(FIND("3F",ScheduleCompile!F374)),ISNUMBER(FIND("6F",ScheduleCompile!F374)),ISNUMBER(FIND("7F",ScheduleCompile!F374)),ISNUMBER(FIND("9F",ScheduleCompile!F374)),ISNUMBER(FIND("4F",ScheduleCompile!F374))),VALUE(LEFT(ScheduleCompile!F374,FIND("F",ScheduleCompile!F374)-1)),ScheduleCompile!F374)))))),"",IF(ScheduleCompile!F374="Off",0,IF(ScheduleCompile!F374="On",1,IF(ISNUMBER(ScheduleCompile!F374),ScheduleCompile!F374/1,IF(ISTEXT(ScheduleCompile!F374),IF(OR(ISNUMBER(FIND("5F",ScheduleCompile!F374)),ISNUMBER(FIND("0F",ScheduleCompile!F374)),ISNUMBER(FIND("8F",ScheduleCompile!F374)),ISNUMBER(FIND("1F",ScheduleCompile!F374)),ISNUMBER(FIND("2F",ScheduleCompile!F374)),ISNUMBER(FIND("3F",ScheduleCompile!F374)),ISNUMBER(FIND("6F",ScheduleCompile!F374)),ISNUMBER(FIND("7F",ScheduleCompile!F374)),ISNUMBER(FIND("9F",ScheduleCompile!F374)),ISNUMBER(FIND("4F",ScheduleCompile!F374))),VALUE(LEFT(ScheduleCompile!F374,FIND("F",ScheduleCompile!F374)-1)),ScheduleCompile!F374)))))))</f>
        <v>0.15</v>
      </c>
      <c r="L381" s="1">
        <f>IF(AND(ISERROR(IF(ScheduleCompile!G374="Off",0,IF(ScheduleCompile!G374="On",1,IF(ISNUMBER(ScheduleCompile!G374),ScheduleCompile!G374/1,IF(ISTEXT(ScheduleCompile!G374),IF(OR(ISNUMBER(FIND("5F",ScheduleCompile!G374)),ISNUMBER(FIND("0F",ScheduleCompile!G374)),ISNUMBER(FIND("8F",ScheduleCompile!G374)),ISNUMBER(FIND("1F",ScheduleCompile!G374)),ISNUMBER(FIND("2F",ScheduleCompile!G374)),ISNUMBER(FIND("3F",ScheduleCompile!G374)),ISNUMBER(FIND("6F",ScheduleCompile!G374)),ISNUMBER(FIND("7F",ScheduleCompile!G374)),ISNUMBER(FIND("9F",ScheduleCompile!G374)),ISNUMBER(FIND("4F",ScheduleCompile!G374))),VALUE(LEFT(ScheduleCompile!G374,FIND("F",ScheduleCompile!G374)-1)),ScheduleCompile!G374)))))),ISTEXT(ScheduleCompile!#REF!)),"ENDTABLE",IF(ISERROR(IF(ScheduleCompile!G374="Off",0,IF(ScheduleCompile!G374="On",1,IF(ISNUMBER(ScheduleCompile!G374),ScheduleCompile!G374/1,IF(ISTEXT(ScheduleCompile!G374),IF(OR(ISNUMBER(FIND("5F",ScheduleCompile!G374)),ISNUMBER(FIND("0F",ScheduleCompile!G374)),ISNUMBER(FIND("8F",ScheduleCompile!G374)),ISNUMBER(FIND("1F",ScheduleCompile!G374)),ISNUMBER(FIND("2F",ScheduleCompile!G374)),ISNUMBER(FIND("3F",ScheduleCompile!G374)),ISNUMBER(FIND("6F",ScheduleCompile!G374)),ISNUMBER(FIND("7F",ScheduleCompile!G374)),ISNUMBER(FIND("9F",ScheduleCompile!G374)),ISNUMBER(FIND("4F",ScheduleCompile!G374))),VALUE(LEFT(ScheduleCompile!G374,FIND("F",ScheduleCompile!G374)-1)),ScheduleCompile!G374)))))),"",IF(ScheduleCompile!G374="Off",0,IF(ScheduleCompile!G374="On",1,IF(ISNUMBER(ScheduleCompile!G374),ScheduleCompile!G374/1,IF(ISTEXT(ScheduleCompile!G374),IF(OR(ISNUMBER(FIND("5F",ScheduleCompile!G374)),ISNUMBER(FIND("0F",ScheduleCompile!G374)),ISNUMBER(FIND("8F",ScheduleCompile!G374)),ISNUMBER(FIND("1F",ScheduleCompile!G374)),ISNUMBER(FIND("2F",ScheduleCompile!G374)),ISNUMBER(FIND("3F",ScheduleCompile!G374)),ISNUMBER(FIND("6F",ScheduleCompile!G374)),ISNUMBER(FIND("7F",ScheduleCompile!G374)),ISNUMBER(FIND("9F",ScheduleCompile!G374)),ISNUMBER(FIND("4F",ScheduleCompile!G374))),VALUE(LEFT(ScheduleCompile!G374,FIND("F",ScheduleCompile!G374)-1)),ScheduleCompile!G374)))))))</f>
        <v>0.2</v>
      </c>
      <c r="M381" s="1">
        <f>IF(AND(ISERROR(IF(ScheduleCompile!H374="Off",0,IF(ScheduleCompile!H374="On",1,IF(ISNUMBER(ScheduleCompile!H374),ScheduleCompile!H374/1,IF(ISTEXT(ScheduleCompile!H374),IF(OR(ISNUMBER(FIND("5F",ScheduleCompile!H374)),ISNUMBER(FIND("0F",ScheduleCompile!H374)),ISNUMBER(FIND("8F",ScheduleCompile!H374)),ISNUMBER(FIND("1F",ScheduleCompile!H374)),ISNUMBER(FIND("2F",ScheduleCompile!H374)),ISNUMBER(FIND("3F",ScheduleCompile!H374)),ISNUMBER(FIND("6F",ScheduleCompile!H374)),ISNUMBER(FIND("7F",ScheduleCompile!H374)),ISNUMBER(FIND("9F",ScheduleCompile!H374)),ISNUMBER(FIND("4F",ScheduleCompile!H374))),VALUE(LEFT(ScheduleCompile!H374,FIND("F",ScheduleCompile!H374)-1)),ScheduleCompile!H374)))))),ISTEXT(ScheduleCompile!#REF!)),"ENDTABLE",IF(ISERROR(IF(ScheduleCompile!H374="Off",0,IF(ScheduleCompile!H374="On",1,IF(ISNUMBER(ScheduleCompile!H374),ScheduleCompile!H374/1,IF(ISTEXT(ScheduleCompile!H374),IF(OR(ISNUMBER(FIND("5F",ScheduleCompile!H374)),ISNUMBER(FIND("0F",ScheduleCompile!H374)),ISNUMBER(FIND("8F",ScheduleCompile!H374)),ISNUMBER(FIND("1F",ScheduleCompile!H374)),ISNUMBER(FIND("2F",ScheduleCompile!H374)),ISNUMBER(FIND("3F",ScheduleCompile!H374)),ISNUMBER(FIND("6F",ScheduleCompile!H374)),ISNUMBER(FIND("7F",ScheduleCompile!H374)),ISNUMBER(FIND("9F",ScheduleCompile!H374)),ISNUMBER(FIND("4F",ScheduleCompile!H374))),VALUE(LEFT(ScheduleCompile!H374,FIND("F",ScheduleCompile!H374)-1)),ScheduleCompile!H374)))))),"",IF(ScheduleCompile!H374="Off",0,IF(ScheduleCompile!H374="On",1,IF(ISNUMBER(ScheduleCompile!H374),ScheduleCompile!H374/1,IF(ISTEXT(ScheduleCompile!H374),IF(OR(ISNUMBER(FIND("5F",ScheduleCompile!H374)),ISNUMBER(FIND("0F",ScheduleCompile!H374)),ISNUMBER(FIND("8F",ScheduleCompile!H374)),ISNUMBER(FIND("1F",ScheduleCompile!H374)),ISNUMBER(FIND("2F",ScheduleCompile!H374)),ISNUMBER(FIND("3F",ScheduleCompile!H374)),ISNUMBER(FIND("6F",ScheduleCompile!H374)),ISNUMBER(FIND("7F",ScheduleCompile!H374)),ISNUMBER(FIND("9F",ScheduleCompile!H374)),ISNUMBER(FIND("4F",ScheduleCompile!H374))),VALUE(LEFT(ScheduleCompile!H374,FIND("F",ScheduleCompile!H374)-1)),ScheduleCompile!H374)))))))</f>
        <v>0.4</v>
      </c>
      <c r="N381" s="1">
        <f>IF(AND(ISERROR(IF(ScheduleCompile!I374="Off",0,IF(ScheduleCompile!I374="On",1,IF(ISNUMBER(ScheduleCompile!I374),ScheduleCompile!I374/1,IF(ISTEXT(ScheduleCompile!I374),IF(OR(ISNUMBER(FIND("5F",ScheduleCompile!I374)),ISNUMBER(FIND("0F",ScheduleCompile!I374)),ISNUMBER(FIND("8F",ScheduleCompile!I374)),ISNUMBER(FIND("1F",ScheduleCompile!I374)),ISNUMBER(FIND("2F",ScheduleCompile!I374)),ISNUMBER(FIND("3F",ScheduleCompile!I374)),ISNUMBER(FIND("6F",ScheduleCompile!I374)),ISNUMBER(FIND("7F",ScheduleCompile!I374)),ISNUMBER(FIND("9F",ScheduleCompile!I374)),ISNUMBER(FIND("4F",ScheduleCompile!I374))),VALUE(LEFT(ScheduleCompile!I374,FIND("F",ScheduleCompile!I374)-1)),ScheduleCompile!I374)))))),ISTEXT(ScheduleCompile!#REF!)),"ENDTABLE",IF(ISERROR(IF(ScheduleCompile!I374="Off",0,IF(ScheduleCompile!I374="On",1,IF(ISNUMBER(ScheduleCompile!I374),ScheduleCompile!I374/1,IF(ISTEXT(ScheduleCompile!I374),IF(OR(ISNUMBER(FIND("5F",ScheduleCompile!I374)),ISNUMBER(FIND("0F",ScheduleCompile!I374)),ISNUMBER(FIND("8F",ScheduleCompile!I374)),ISNUMBER(FIND("1F",ScheduleCompile!I374)),ISNUMBER(FIND("2F",ScheduleCompile!I374)),ISNUMBER(FIND("3F",ScheduleCompile!I374)),ISNUMBER(FIND("6F",ScheduleCompile!I374)),ISNUMBER(FIND("7F",ScheduleCompile!I374)),ISNUMBER(FIND("9F",ScheduleCompile!I374)),ISNUMBER(FIND("4F",ScheduleCompile!I374))),VALUE(LEFT(ScheduleCompile!I374,FIND("F",ScheduleCompile!I374)-1)),ScheduleCompile!I374)))))),"",IF(ScheduleCompile!I374="Off",0,IF(ScheduleCompile!I374="On",1,IF(ISNUMBER(ScheduleCompile!I374),ScheduleCompile!I374/1,IF(ISTEXT(ScheduleCompile!I374),IF(OR(ISNUMBER(FIND("5F",ScheduleCompile!I374)),ISNUMBER(FIND("0F",ScheduleCompile!I374)),ISNUMBER(FIND("8F",ScheduleCompile!I374)),ISNUMBER(FIND("1F",ScheduleCompile!I374)),ISNUMBER(FIND("2F",ScheduleCompile!I374)),ISNUMBER(FIND("3F",ScheduleCompile!I374)),ISNUMBER(FIND("6F",ScheduleCompile!I374)),ISNUMBER(FIND("7F",ScheduleCompile!I374)),ISNUMBER(FIND("9F",ScheduleCompile!I374)),ISNUMBER(FIND("4F",ScheduleCompile!I374))),VALUE(LEFT(ScheduleCompile!I374,FIND("F",ScheduleCompile!I374)-1)),ScheduleCompile!I374)))))))</f>
        <v>0.4</v>
      </c>
      <c r="O381" s="1">
        <f>IF(AND(ISERROR(IF(ScheduleCompile!J374="Off",0,IF(ScheduleCompile!J374="On",1,IF(ISNUMBER(ScheduleCompile!J374),ScheduleCompile!J374/1,IF(ISTEXT(ScheduleCompile!J374),IF(OR(ISNUMBER(FIND("5F",ScheduleCompile!J374)),ISNUMBER(FIND("0F",ScheduleCompile!J374)),ISNUMBER(FIND("8F",ScheduleCompile!J374)),ISNUMBER(FIND("1F",ScheduleCompile!J374)),ISNUMBER(FIND("2F",ScheduleCompile!J374)),ISNUMBER(FIND("3F",ScheduleCompile!J374)),ISNUMBER(FIND("6F",ScheduleCompile!J374)),ISNUMBER(FIND("7F",ScheduleCompile!J374)),ISNUMBER(FIND("9F",ScheduleCompile!J374)),ISNUMBER(FIND("4F",ScheduleCompile!J374))),VALUE(LEFT(ScheduleCompile!J374,FIND("F",ScheduleCompile!J374)-1)),ScheduleCompile!J374)))))),ISTEXT(ScheduleCompile!#REF!)),"ENDTABLE",IF(ISERROR(IF(ScheduleCompile!J374="Off",0,IF(ScheduleCompile!J374="On",1,IF(ISNUMBER(ScheduleCompile!J374),ScheduleCompile!J374/1,IF(ISTEXT(ScheduleCompile!J374),IF(OR(ISNUMBER(FIND("5F",ScheduleCompile!J374)),ISNUMBER(FIND("0F",ScheduleCompile!J374)),ISNUMBER(FIND("8F",ScheduleCompile!J374)),ISNUMBER(FIND("1F",ScheduleCompile!J374)),ISNUMBER(FIND("2F",ScheduleCompile!J374)),ISNUMBER(FIND("3F",ScheduleCompile!J374)),ISNUMBER(FIND("6F",ScheduleCompile!J374)),ISNUMBER(FIND("7F",ScheduleCompile!J374)),ISNUMBER(FIND("9F",ScheduleCompile!J374)),ISNUMBER(FIND("4F",ScheduleCompile!J374))),VALUE(LEFT(ScheduleCompile!J374,FIND("F",ScheduleCompile!J374)-1)),ScheduleCompile!J374)))))),"",IF(ScheduleCompile!J374="Off",0,IF(ScheduleCompile!J374="On",1,IF(ISNUMBER(ScheduleCompile!J374),ScheduleCompile!J374/1,IF(ISTEXT(ScheduleCompile!J374),IF(OR(ISNUMBER(FIND("5F",ScheduleCompile!J374)),ISNUMBER(FIND("0F",ScheduleCompile!J374)),ISNUMBER(FIND("8F",ScheduleCompile!J374)),ISNUMBER(FIND("1F",ScheduleCompile!J374)),ISNUMBER(FIND("2F",ScheduleCompile!J374)),ISNUMBER(FIND("3F",ScheduleCompile!J374)),ISNUMBER(FIND("6F",ScheduleCompile!J374)),ISNUMBER(FIND("7F",ScheduleCompile!J374)),ISNUMBER(FIND("9F",ScheduleCompile!J374)),ISNUMBER(FIND("4F",ScheduleCompile!J374))),VALUE(LEFT(ScheduleCompile!J374,FIND("F",ScheduleCompile!J374)-1)),ScheduleCompile!J374)))))))</f>
        <v>0.6</v>
      </c>
      <c r="P381" s="1">
        <f>IF(AND(ISERROR(IF(ScheduleCompile!K374="Off",0,IF(ScheduleCompile!K374="On",1,IF(ISNUMBER(ScheduleCompile!K374),ScheduleCompile!K374/1,IF(ISTEXT(ScheduleCompile!K374),IF(OR(ISNUMBER(FIND("5F",ScheduleCompile!K374)),ISNUMBER(FIND("0F",ScheduleCompile!K374)),ISNUMBER(FIND("8F",ScheduleCompile!K374)),ISNUMBER(FIND("1F",ScheduleCompile!K374)),ISNUMBER(FIND("2F",ScheduleCompile!K374)),ISNUMBER(FIND("3F",ScheduleCompile!K374)),ISNUMBER(FIND("6F",ScheduleCompile!K374)),ISNUMBER(FIND("7F",ScheduleCompile!K374)),ISNUMBER(FIND("9F",ScheduleCompile!K374)),ISNUMBER(FIND("4F",ScheduleCompile!K374))),VALUE(LEFT(ScheduleCompile!K374,FIND("F",ScheduleCompile!K374)-1)),ScheduleCompile!K374)))))),ISTEXT(ScheduleCompile!#REF!)),"ENDTABLE",IF(ISERROR(IF(ScheduleCompile!K374="Off",0,IF(ScheduleCompile!K374="On",1,IF(ISNUMBER(ScheduleCompile!K374),ScheduleCompile!K374/1,IF(ISTEXT(ScheduleCompile!K374),IF(OR(ISNUMBER(FIND("5F",ScheduleCompile!K374)),ISNUMBER(FIND("0F",ScheduleCompile!K374)),ISNUMBER(FIND("8F",ScheduleCompile!K374)),ISNUMBER(FIND("1F",ScheduleCompile!K374)),ISNUMBER(FIND("2F",ScheduleCompile!K374)),ISNUMBER(FIND("3F",ScheduleCompile!K374)),ISNUMBER(FIND("6F",ScheduleCompile!K374)),ISNUMBER(FIND("7F",ScheduleCompile!K374)),ISNUMBER(FIND("9F",ScheduleCompile!K374)),ISNUMBER(FIND("4F",ScheduleCompile!K374))),VALUE(LEFT(ScheduleCompile!K374,FIND("F",ScheduleCompile!K374)-1)),ScheduleCompile!K374)))))),"",IF(ScheduleCompile!K374="Off",0,IF(ScheduleCompile!K374="On",1,IF(ISNUMBER(ScheduleCompile!K374),ScheduleCompile!K374/1,IF(ISTEXT(ScheduleCompile!K374),IF(OR(ISNUMBER(FIND("5F",ScheduleCompile!K374)),ISNUMBER(FIND("0F",ScheduleCompile!K374)),ISNUMBER(FIND("8F",ScheduleCompile!K374)),ISNUMBER(FIND("1F",ScheduleCompile!K374)),ISNUMBER(FIND("2F",ScheduleCompile!K374)),ISNUMBER(FIND("3F",ScheduleCompile!K374)),ISNUMBER(FIND("6F",ScheduleCompile!K374)),ISNUMBER(FIND("7F",ScheduleCompile!K374)),ISNUMBER(FIND("9F",ScheduleCompile!K374)),ISNUMBER(FIND("4F",ScheduleCompile!K374))),VALUE(LEFT(ScheduleCompile!K374,FIND("F",ScheduleCompile!K374)-1)),ScheduleCompile!K374)))))))</f>
        <v>0.6</v>
      </c>
      <c r="Q381" s="1">
        <f>IF(AND(ISERROR(IF(ScheduleCompile!L374="Off",0,IF(ScheduleCompile!L374="On",1,IF(ISNUMBER(ScheduleCompile!L374),ScheduleCompile!L374/1,IF(ISTEXT(ScheduleCompile!L374),IF(OR(ISNUMBER(FIND("5F",ScheduleCompile!L374)),ISNUMBER(FIND("0F",ScheduleCompile!L374)),ISNUMBER(FIND("8F",ScheduleCompile!L374)),ISNUMBER(FIND("1F",ScheduleCompile!L374)),ISNUMBER(FIND("2F",ScheduleCompile!L374)),ISNUMBER(FIND("3F",ScheduleCompile!L374)),ISNUMBER(FIND("6F",ScheduleCompile!L374)),ISNUMBER(FIND("7F",ScheduleCompile!L374)),ISNUMBER(FIND("9F",ScheduleCompile!L374)),ISNUMBER(FIND("4F",ScheduleCompile!L374))),VALUE(LEFT(ScheduleCompile!L374,FIND("F",ScheduleCompile!L374)-1)),ScheduleCompile!L374)))))),ISTEXT(ScheduleCompile!#REF!)),"ENDTABLE",IF(ISERROR(IF(ScheduleCompile!L374="Off",0,IF(ScheduleCompile!L374="On",1,IF(ISNUMBER(ScheduleCompile!L374),ScheduleCompile!L374/1,IF(ISTEXT(ScheduleCompile!L374),IF(OR(ISNUMBER(FIND("5F",ScheduleCompile!L374)),ISNUMBER(FIND("0F",ScheduleCompile!L374)),ISNUMBER(FIND("8F",ScheduleCompile!L374)),ISNUMBER(FIND("1F",ScheduleCompile!L374)),ISNUMBER(FIND("2F",ScheduleCompile!L374)),ISNUMBER(FIND("3F",ScheduleCompile!L374)),ISNUMBER(FIND("6F",ScheduleCompile!L374)),ISNUMBER(FIND("7F",ScheduleCompile!L374)),ISNUMBER(FIND("9F",ScheduleCompile!L374)),ISNUMBER(FIND("4F",ScheduleCompile!L374))),VALUE(LEFT(ScheduleCompile!L374,FIND("F",ScheduleCompile!L374)-1)),ScheduleCompile!L374)))))),"",IF(ScheduleCompile!L374="Off",0,IF(ScheduleCompile!L374="On",1,IF(ISNUMBER(ScheduleCompile!L374),ScheduleCompile!L374/1,IF(ISTEXT(ScheduleCompile!L374),IF(OR(ISNUMBER(FIND("5F",ScheduleCompile!L374)),ISNUMBER(FIND("0F",ScheduleCompile!L374)),ISNUMBER(FIND("8F",ScheduleCompile!L374)),ISNUMBER(FIND("1F",ScheduleCompile!L374)),ISNUMBER(FIND("2F",ScheduleCompile!L374)),ISNUMBER(FIND("3F",ScheduleCompile!L374)),ISNUMBER(FIND("6F",ScheduleCompile!L374)),ISNUMBER(FIND("7F",ScheduleCompile!L374)),ISNUMBER(FIND("9F",ScheduleCompile!L374)),ISNUMBER(FIND("4F",ScheduleCompile!L374))),VALUE(LEFT(ScheduleCompile!L374,FIND("F",ScheduleCompile!L374)-1)),ScheduleCompile!L374)))))))</f>
        <v>0.9</v>
      </c>
      <c r="R381" s="1">
        <f>IF(AND(ISERROR(IF(ScheduleCompile!M374="Off",0,IF(ScheduleCompile!M374="On",1,IF(ISNUMBER(ScheduleCompile!M374),ScheduleCompile!M374/1,IF(ISTEXT(ScheduleCompile!M374),IF(OR(ISNUMBER(FIND("5F",ScheduleCompile!M374)),ISNUMBER(FIND("0F",ScheduleCompile!M374)),ISNUMBER(FIND("8F",ScheduleCompile!M374)),ISNUMBER(FIND("1F",ScheduleCompile!M374)),ISNUMBER(FIND("2F",ScheduleCompile!M374)),ISNUMBER(FIND("3F",ScheduleCompile!M374)),ISNUMBER(FIND("6F",ScheduleCompile!M374)),ISNUMBER(FIND("7F",ScheduleCompile!M374)),ISNUMBER(FIND("9F",ScheduleCompile!M374)),ISNUMBER(FIND("4F",ScheduleCompile!M374))),VALUE(LEFT(ScheduleCompile!M374,FIND("F",ScheduleCompile!M374)-1)),ScheduleCompile!M374)))))),ISTEXT(ScheduleCompile!#REF!)),"ENDTABLE",IF(ISERROR(IF(ScheduleCompile!M374="Off",0,IF(ScheduleCompile!M374="On",1,IF(ISNUMBER(ScheduleCompile!M374),ScheduleCompile!M374/1,IF(ISTEXT(ScheduleCompile!M374),IF(OR(ISNUMBER(FIND("5F",ScheduleCompile!M374)),ISNUMBER(FIND("0F",ScheduleCompile!M374)),ISNUMBER(FIND("8F",ScheduleCompile!M374)),ISNUMBER(FIND("1F",ScheduleCompile!M374)),ISNUMBER(FIND("2F",ScheduleCompile!M374)),ISNUMBER(FIND("3F",ScheduleCompile!M374)),ISNUMBER(FIND("6F",ScheduleCompile!M374)),ISNUMBER(FIND("7F",ScheduleCompile!M374)),ISNUMBER(FIND("9F",ScheduleCompile!M374)),ISNUMBER(FIND("4F",ScheduleCompile!M374))),VALUE(LEFT(ScheduleCompile!M374,FIND("F",ScheduleCompile!M374)-1)),ScheduleCompile!M374)))))),"",IF(ScheduleCompile!M374="Off",0,IF(ScheduleCompile!M374="On",1,IF(ISNUMBER(ScheduleCompile!M374),ScheduleCompile!M374/1,IF(ISTEXT(ScheduleCompile!M374),IF(OR(ISNUMBER(FIND("5F",ScheduleCompile!M374)),ISNUMBER(FIND("0F",ScheduleCompile!M374)),ISNUMBER(FIND("8F",ScheduleCompile!M374)),ISNUMBER(FIND("1F",ScheduleCompile!M374)),ISNUMBER(FIND("2F",ScheduleCompile!M374)),ISNUMBER(FIND("3F",ScheduleCompile!M374)),ISNUMBER(FIND("6F",ScheduleCompile!M374)),ISNUMBER(FIND("7F",ScheduleCompile!M374)),ISNUMBER(FIND("9F",ScheduleCompile!M374)),ISNUMBER(FIND("4F",ScheduleCompile!M374))),VALUE(LEFT(ScheduleCompile!M374,FIND("F",ScheduleCompile!M374)-1)),ScheduleCompile!M374)))))))</f>
        <v>0.9</v>
      </c>
      <c r="S381" s="1">
        <f>IF(AND(ISERROR(IF(ScheduleCompile!N374="Off",0,IF(ScheduleCompile!N374="On",1,IF(ISNUMBER(ScheduleCompile!N374),ScheduleCompile!N374/1,IF(ISTEXT(ScheduleCompile!N374),IF(OR(ISNUMBER(FIND("5F",ScheduleCompile!N374)),ISNUMBER(FIND("0F",ScheduleCompile!N374)),ISNUMBER(FIND("8F",ScheduleCompile!N374)),ISNUMBER(FIND("1F",ScheduleCompile!N374)),ISNUMBER(FIND("2F",ScheduleCompile!N374)),ISNUMBER(FIND("3F",ScheduleCompile!N374)),ISNUMBER(FIND("6F",ScheduleCompile!N374)),ISNUMBER(FIND("7F",ScheduleCompile!N374)),ISNUMBER(FIND("9F",ScheduleCompile!N374)),ISNUMBER(FIND("4F",ScheduleCompile!N374))),VALUE(LEFT(ScheduleCompile!N374,FIND("F",ScheduleCompile!N374)-1)),ScheduleCompile!N374)))))),ISTEXT(ScheduleCompile!#REF!)),"ENDTABLE",IF(ISERROR(IF(ScheduleCompile!N374="Off",0,IF(ScheduleCompile!N374="On",1,IF(ISNUMBER(ScheduleCompile!N374),ScheduleCompile!N374/1,IF(ISTEXT(ScheduleCompile!N374),IF(OR(ISNUMBER(FIND("5F",ScheduleCompile!N374)),ISNUMBER(FIND("0F",ScheduleCompile!N374)),ISNUMBER(FIND("8F",ScheduleCompile!N374)),ISNUMBER(FIND("1F",ScheduleCompile!N374)),ISNUMBER(FIND("2F",ScheduleCompile!N374)),ISNUMBER(FIND("3F",ScheduleCompile!N374)),ISNUMBER(FIND("6F",ScheduleCompile!N374)),ISNUMBER(FIND("7F",ScheduleCompile!N374)),ISNUMBER(FIND("9F",ScheduleCompile!N374)),ISNUMBER(FIND("4F",ScheduleCompile!N374))),VALUE(LEFT(ScheduleCompile!N374,FIND("F",ScheduleCompile!N374)-1)),ScheduleCompile!N374)))))),"",IF(ScheduleCompile!N374="Off",0,IF(ScheduleCompile!N374="On",1,IF(ISNUMBER(ScheduleCompile!N374),ScheduleCompile!N374/1,IF(ISTEXT(ScheduleCompile!N374),IF(OR(ISNUMBER(FIND("5F",ScheduleCompile!N374)),ISNUMBER(FIND("0F",ScheduleCompile!N374)),ISNUMBER(FIND("8F",ScheduleCompile!N374)),ISNUMBER(FIND("1F",ScheduleCompile!N374)),ISNUMBER(FIND("2F",ScheduleCompile!N374)),ISNUMBER(FIND("3F",ScheduleCompile!N374)),ISNUMBER(FIND("6F",ScheduleCompile!N374)),ISNUMBER(FIND("7F",ScheduleCompile!N374)),ISNUMBER(FIND("9F",ScheduleCompile!N374)),ISNUMBER(FIND("4F",ScheduleCompile!N374))),VALUE(LEFT(ScheduleCompile!N374,FIND("F",ScheduleCompile!N374)-1)),ScheduleCompile!N374)))))))</f>
        <v>0.9</v>
      </c>
      <c r="T381" s="1">
        <f>IF(AND(ISERROR(IF(ScheduleCompile!O374="Off",0,IF(ScheduleCompile!O374="On",1,IF(ISNUMBER(ScheduleCompile!O374),ScheduleCompile!O374/1,IF(ISTEXT(ScheduleCompile!O374),IF(OR(ISNUMBER(FIND("5F",ScheduleCompile!O374)),ISNUMBER(FIND("0F",ScheduleCompile!O374)),ISNUMBER(FIND("8F",ScheduleCompile!O374)),ISNUMBER(FIND("1F",ScheduleCompile!O374)),ISNUMBER(FIND("2F",ScheduleCompile!O374)),ISNUMBER(FIND("3F",ScheduleCompile!O374)),ISNUMBER(FIND("6F",ScheduleCompile!O374)),ISNUMBER(FIND("7F",ScheduleCompile!O374)),ISNUMBER(FIND("9F",ScheduleCompile!O374)),ISNUMBER(FIND("4F",ScheduleCompile!O374))),VALUE(LEFT(ScheduleCompile!O374,FIND("F",ScheduleCompile!O374)-1)),ScheduleCompile!O374)))))),ISTEXT(ScheduleCompile!#REF!)),"ENDTABLE",IF(ISERROR(IF(ScheduleCompile!O374="Off",0,IF(ScheduleCompile!O374="On",1,IF(ISNUMBER(ScheduleCompile!O374),ScheduleCompile!O374/1,IF(ISTEXT(ScheduleCompile!O374),IF(OR(ISNUMBER(FIND("5F",ScheduleCompile!O374)),ISNUMBER(FIND("0F",ScheduleCompile!O374)),ISNUMBER(FIND("8F",ScheduleCompile!O374)),ISNUMBER(FIND("1F",ScheduleCompile!O374)),ISNUMBER(FIND("2F",ScheduleCompile!O374)),ISNUMBER(FIND("3F",ScheduleCompile!O374)),ISNUMBER(FIND("6F",ScheduleCompile!O374)),ISNUMBER(FIND("7F",ScheduleCompile!O374)),ISNUMBER(FIND("9F",ScheduleCompile!O374)),ISNUMBER(FIND("4F",ScheduleCompile!O374))),VALUE(LEFT(ScheduleCompile!O374,FIND("F",ScheduleCompile!O374)-1)),ScheduleCompile!O374)))))),"",IF(ScheduleCompile!O374="Off",0,IF(ScheduleCompile!O374="On",1,IF(ISNUMBER(ScheduleCompile!O374),ScheduleCompile!O374/1,IF(ISTEXT(ScheduleCompile!O374),IF(OR(ISNUMBER(FIND("5F",ScheduleCompile!O374)),ISNUMBER(FIND("0F",ScheduleCompile!O374)),ISNUMBER(FIND("8F",ScheduleCompile!O374)),ISNUMBER(FIND("1F",ScheduleCompile!O374)),ISNUMBER(FIND("2F",ScheduleCompile!O374)),ISNUMBER(FIND("3F",ScheduleCompile!O374)),ISNUMBER(FIND("6F",ScheduleCompile!O374)),ISNUMBER(FIND("7F",ScheduleCompile!O374)),ISNUMBER(FIND("9F",ScheduleCompile!O374)),ISNUMBER(FIND("4F",ScheduleCompile!O374))),VALUE(LEFT(ScheduleCompile!O374,FIND("F",ScheduleCompile!O374)-1)),ScheduleCompile!O374)))))))</f>
        <v>0.9</v>
      </c>
      <c r="U381" s="1">
        <f>IF(AND(ISERROR(IF(ScheduleCompile!P374="Off",0,IF(ScheduleCompile!P374="On",1,IF(ISNUMBER(ScheduleCompile!P374),ScheduleCompile!P374/1,IF(ISTEXT(ScheduleCompile!P374),IF(OR(ISNUMBER(FIND("5F",ScheduleCompile!P374)),ISNUMBER(FIND("0F",ScheduleCompile!P374)),ISNUMBER(FIND("8F",ScheduleCompile!P374)),ISNUMBER(FIND("1F",ScheduleCompile!P374)),ISNUMBER(FIND("2F",ScheduleCompile!P374)),ISNUMBER(FIND("3F",ScheduleCompile!P374)),ISNUMBER(FIND("6F",ScheduleCompile!P374)),ISNUMBER(FIND("7F",ScheduleCompile!P374)),ISNUMBER(FIND("9F",ScheduleCompile!P374)),ISNUMBER(FIND("4F",ScheduleCompile!P374))),VALUE(LEFT(ScheduleCompile!P374,FIND("F",ScheduleCompile!P374)-1)),ScheduleCompile!P374)))))),ISTEXT(ScheduleCompile!#REF!)),"ENDTABLE",IF(ISERROR(IF(ScheduleCompile!P374="Off",0,IF(ScheduleCompile!P374="On",1,IF(ISNUMBER(ScheduleCompile!P374),ScheduleCompile!P374/1,IF(ISTEXT(ScheduleCompile!P374),IF(OR(ISNUMBER(FIND("5F",ScheduleCompile!P374)),ISNUMBER(FIND("0F",ScheduleCompile!P374)),ISNUMBER(FIND("8F",ScheduleCompile!P374)),ISNUMBER(FIND("1F",ScheduleCompile!P374)),ISNUMBER(FIND("2F",ScheduleCompile!P374)),ISNUMBER(FIND("3F",ScheduleCompile!P374)),ISNUMBER(FIND("6F",ScheduleCompile!P374)),ISNUMBER(FIND("7F",ScheduleCompile!P374)),ISNUMBER(FIND("9F",ScheduleCompile!P374)),ISNUMBER(FIND("4F",ScheduleCompile!P374))),VALUE(LEFT(ScheduleCompile!P374,FIND("F",ScheduleCompile!P374)-1)),ScheduleCompile!P374)))))),"",IF(ScheduleCompile!P374="Off",0,IF(ScheduleCompile!P374="On",1,IF(ISNUMBER(ScheduleCompile!P374),ScheduleCompile!P374/1,IF(ISTEXT(ScheduleCompile!P374),IF(OR(ISNUMBER(FIND("5F",ScheduleCompile!P374)),ISNUMBER(FIND("0F",ScheduleCompile!P374)),ISNUMBER(FIND("8F",ScheduleCompile!P374)),ISNUMBER(FIND("1F",ScheduleCompile!P374)),ISNUMBER(FIND("2F",ScheduleCompile!P374)),ISNUMBER(FIND("3F",ScheduleCompile!P374)),ISNUMBER(FIND("6F",ScheduleCompile!P374)),ISNUMBER(FIND("7F",ScheduleCompile!P374)),ISNUMBER(FIND("9F",ScheduleCompile!P374)),ISNUMBER(FIND("4F",ScheduleCompile!P374))),VALUE(LEFT(ScheduleCompile!P374,FIND("F",ScheduleCompile!P374)-1)),ScheduleCompile!P374)))))))</f>
        <v>0.9</v>
      </c>
      <c r="V381" s="1">
        <f>IF(AND(ISERROR(IF(ScheduleCompile!Q374="Off",0,IF(ScheduleCompile!Q374="On",1,IF(ISNUMBER(ScheduleCompile!Q374),ScheduleCompile!Q374/1,IF(ISTEXT(ScheduleCompile!Q374),IF(OR(ISNUMBER(FIND("5F",ScheduleCompile!Q374)),ISNUMBER(FIND("0F",ScheduleCompile!Q374)),ISNUMBER(FIND("8F",ScheduleCompile!Q374)),ISNUMBER(FIND("1F",ScheduleCompile!Q374)),ISNUMBER(FIND("2F",ScheduleCompile!Q374)),ISNUMBER(FIND("3F",ScheduleCompile!Q374)),ISNUMBER(FIND("6F",ScheduleCompile!Q374)),ISNUMBER(FIND("7F",ScheduleCompile!Q374)),ISNUMBER(FIND("9F",ScheduleCompile!Q374)),ISNUMBER(FIND("4F",ScheduleCompile!Q374))),VALUE(LEFT(ScheduleCompile!Q374,FIND("F",ScheduleCompile!Q374)-1)),ScheduleCompile!Q374)))))),ISTEXT(ScheduleCompile!#REF!)),"ENDTABLE",IF(ISERROR(IF(ScheduleCompile!Q374="Off",0,IF(ScheduleCompile!Q374="On",1,IF(ISNUMBER(ScheduleCompile!Q374),ScheduleCompile!Q374/1,IF(ISTEXT(ScheduleCompile!Q374),IF(OR(ISNUMBER(FIND("5F",ScheduleCompile!Q374)),ISNUMBER(FIND("0F",ScheduleCompile!Q374)),ISNUMBER(FIND("8F",ScheduleCompile!Q374)),ISNUMBER(FIND("1F",ScheduleCompile!Q374)),ISNUMBER(FIND("2F",ScheduleCompile!Q374)),ISNUMBER(FIND("3F",ScheduleCompile!Q374)),ISNUMBER(FIND("6F",ScheduleCompile!Q374)),ISNUMBER(FIND("7F",ScheduleCompile!Q374)),ISNUMBER(FIND("9F",ScheduleCompile!Q374)),ISNUMBER(FIND("4F",ScheduleCompile!Q374))),VALUE(LEFT(ScheduleCompile!Q374,FIND("F",ScheduleCompile!Q374)-1)),ScheduleCompile!Q374)))))),"",IF(ScheduleCompile!Q374="Off",0,IF(ScheduleCompile!Q374="On",1,IF(ISNUMBER(ScheduleCompile!Q374),ScheduleCompile!Q374/1,IF(ISTEXT(ScheduleCompile!Q374),IF(OR(ISNUMBER(FIND("5F",ScheduleCompile!Q374)),ISNUMBER(FIND("0F",ScheduleCompile!Q374)),ISNUMBER(FIND("8F",ScheduleCompile!Q374)),ISNUMBER(FIND("1F",ScheduleCompile!Q374)),ISNUMBER(FIND("2F",ScheduleCompile!Q374)),ISNUMBER(FIND("3F",ScheduleCompile!Q374)),ISNUMBER(FIND("6F",ScheduleCompile!Q374)),ISNUMBER(FIND("7F",ScheduleCompile!Q374)),ISNUMBER(FIND("9F",ScheduleCompile!Q374)),ISNUMBER(FIND("4F",ScheduleCompile!Q374))),VALUE(LEFT(ScheduleCompile!Q374,FIND("F",ScheduleCompile!Q374)-1)),ScheduleCompile!Q374)))))))</f>
        <v>0.9</v>
      </c>
      <c r="W381" s="1">
        <f>IF(AND(ISERROR(IF(ScheduleCompile!R374="Off",0,IF(ScheduleCompile!R374="On",1,IF(ISNUMBER(ScheduleCompile!R374),ScheduleCompile!R374/1,IF(ISTEXT(ScheduleCompile!R374),IF(OR(ISNUMBER(FIND("5F",ScheduleCompile!R374)),ISNUMBER(FIND("0F",ScheduleCompile!R374)),ISNUMBER(FIND("8F",ScheduleCompile!R374)),ISNUMBER(FIND("1F",ScheduleCompile!R374)),ISNUMBER(FIND("2F",ScheduleCompile!R374)),ISNUMBER(FIND("3F",ScheduleCompile!R374)),ISNUMBER(FIND("6F",ScheduleCompile!R374)),ISNUMBER(FIND("7F",ScheduleCompile!R374)),ISNUMBER(FIND("9F",ScheduleCompile!R374)),ISNUMBER(FIND("4F",ScheduleCompile!R374))),VALUE(LEFT(ScheduleCompile!R374,FIND("F",ScheduleCompile!R374)-1)),ScheduleCompile!R374)))))),ISTEXT(ScheduleCompile!#REF!)),"ENDTABLE",IF(ISERROR(IF(ScheduleCompile!R374="Off",0,IF(ScheduleCompile!R374="On",1,IF(ISNUMBER(ScheduleCompile!R374),ScheduleCompile!R374/1,IF(ISTEXT(ScheduleCompile!R374),IF(OR(ISNUMBER(FIND("5F",ScheduleCompile!R374)),ISNUMBER(FIND("0F",ScheduleCompile!R374)),ISNUMBER(FIND("8F",ScheduleCompile!R374)),ISNUMBER(FIND("1F",ScheduleCompile!R374)),ISNUMBER(FIND("2F",ScheduleCompile!R374)),ISNUMBER(FIND("3F",ScheduleCompile!R374)),ISNUMBER(FIND("6F",ScheduleCompile!R374)),ISNUMBER(FIND("7F",ScheduleCompile!R374)),ISNUMBER(FIND("9F",ScheduleCompile!R374)),ISNUMBER(FIND("4F",ScheduleCompile!R374))),VALUE(LEFT(ScheduleCompile!R374,FIND("F",ScheduleCompile!R374)-1)),ScheduleCompile!R374)))))),"",IF(ScheduleCompile!R374="Off",0,IF(ScheduleCompile!R374="On",1,IF(ISNUMBER(ScheduleCompile!R374),ScheduleCompile!R374/1,IF(ISTEXT(ScheduleCompile!R374),IF(OR(ISNUMBER(FIND("5F",ScheduleCompile!R374)),ISNUMBER(FIND("0F",ScheduleCompile!R374)),ISNUMBER(FIND("8F",ScheduleCompile!R374)),ISNUMBER(FIND("1F",ScheduleCompile!R374)),ISNUMBER(FIND("2F",ScheduleCompile!R374)),ISNUMBER(FIND("3F",ScheduleCompile!R374)),ISNUMBER(FIND("6F",ScheduleCompile!R374)),ISNUMBER(FIND("7F",ScheduleCompile!R374)),ISNUMBER(FIND("9F",ScheduleCompile!R374)),ISNUMBER(FIND("4F",ScheduleCompile!R374))),VALUE(LEFT(ScheduleCompile!R374,FIND("F",ScheduleCompile!R374)-1)),ScheduleCompile!R374)))))))</f>
        <v>0.9</v>
      </c>
      <c r="X381" s="1">
        <f>IF(AND(ISERROR(IF(ScheduleCompile!S374="Off",0,IF(ScheduleCompile!S374="On",1,IF(ISNUMBER(ScheduleCompile!S374),ScheduleCompile!S374/1,IF(ISTEXT(ScheduleCompile!S374),IF(OR(ISNUMBER(FIND("5F",ScheduleCompile!S374)),ISNUMBER(FIND("0F",ScheduleCompile!S374)),ISNUMBER(FIND("8F",ScheduleCompile!S374)),ISNUMBER(FIND("1F",ScheduleCompile!S374)),ISNUMBER(FIND("2F",ScheduleCompile!S374)),ISNUMBER(FIND("3F",ScheduleCompile!S374)),ISNUMBER(FIND("6F",ScheduleCompile!S374)),ISNUMBER(FIND("7F",ScheduleCompile!S374)),ISNUMBER(FIND("9F",ScheduleCompile!S374)),ISNUMBER(FIND("4F",ScheduleCompile!S374))),VALUE(LEFT(ScheduleCompile!S374,FIND("F",ScheduleCompile!S374)-1)),ScheduleCompile!S374)))))),ISTEXT(ScheduleCompile!#REF!)),"ENDTABLE",IF(ISERROR(IF(ScheduleCompile!S374="Off",0,IF(ScheduleCompile!S374="On",1,IF(ISNUMBER(ScheduleCompile!S374),ScheduleCompile!S374/1,IF(ISTEXT(ScheduleCompile!S374),IF(OR(ISNUMBER(FIND("5F",ScheduleCompile!S374)),ISNUMBER(FIND("0F",ScheduleCompile!S374)),ISNUMBER(FIND("8F",ScheduleCompile!S374)),ISNUMBER(FIND("1F",ScheduleCompile!S374)),ISNUMBER(FIND("2F",ScheduleCompile!S374)),ISNUMBER(FIND("3F",ScheduleCompile!S374)),ISNUMBER(FIND("6F",ScheduleCompile!S374)),ISNUMBER(FIND("7F",ScheduleCompile!S374)),ISNUMBER(FIND("9F",ScheduleCompile!S374)),ISNUMBER(FIND("4F",ScheduleCompile!S374))),VALUE(LEFT(ScheduleCompile!S374,FIND("F",ScheduleCompile!S374)-1)),ScheduleCompile!S374)))))),"",IF(ScheduleCompile!S374="Off",0,IF(ScheduleCompile!S374="On",1,IF(ISNUMBER(ScheduleCompile!S374),ScheduleCompile!S374/1,IF(ISTEXT(ScheduleCompile!S374),IF(OR(ISNUMBER(FIND("5F",ScheduleCompile!S374)),ISNUMBER(FIND("0F",ScheduleCompile!S374)),ISNUMBER(FIND("8F",ScheduleCompile!S374)),ISNUMBER(FIND("1F",ScheduleCompile!S374)),ISNUMBER(FIND("2F",ScheduleCompile!S374)),ISNUMBER(FIND("3F",ScheduleCompile!S374)),ISNUMBER(FIND("6F",ScheduleCompile!S374)),ISNUMBER(FIND("7F",ScheduleCompile!S374)),ISNUMBER(FIND("9F",ScheduleCompile!S374)),ISNUMBER(FIND("4F",ScheduleCompile!S374))),VALUE(LEFT(ScheduleCompile!S374,FIND("F",ScheduleCompile!S374)-1)),ScheduleCompile!S374)))))))</f>
        <v>0.9</v>
      </c>
      <c r="Y381" s="1">
        <f>IF(AND(ISERROR(IF(ScheduleCompile!T374="Off",0,IF(ScheduleCompile!T374="On",1,IF(ISNUMBER(ScheduleCompile!T374),ScheduleCompile!T374/1,IF(ISTEXT(ScheduleCompile!T374),IF(OR(ISNUMBER(FIND("5F",ScheduleCompile!T374)),ISNUMBER(FIND("0F",ScheduleCompile!T374)),ISNUMBER(FIND("8F",ScheduleCompile!T374)),ISNUMBER(FIND("1F",ScheduleCompile!T374)),ISNUMBER(FIND("2F",ScheduleCompile!T374)),ISNUMBER(FIND("3F",ScheduleCompile!T374)),ISNUMBER(FIND("6F",ScheduleCompile!T374)),ISNUMBER(FIND("7F",ScheduleCompile!T374)),ISNUMBER(FIND("9F",ScheduleCompile!T374)),ISNUMBER(FIND("4F",ScheduleCompile!T374))),VALUE(LEFT(ScheduleCompile!T374,FIND("F",ScheduleCompile!T374)-1)),ScheduleCompile!T374)))))),ISTEXT(ScheduleCompile!#REF!)),"ENDTABLE",IF(ISERROR(IF(ScheduleCompile!T374="Off",0,IF(ScheduleCompile!T374="On",1,IF(ISNUMBER(ScheduleCompile!T374),ScheduleCompile!T374/1,IF(ISTEXT(ScheduleCompile!T374),IF(OR(ISNUMBER(FIND("5F",ScheduleCompile!T374)),ISNUMBER(FIND("0F",ScheduleCompile!T374)),ISNUMBER(FIND("8F",ScheduleCompile!T374)),ISNUMBER(FIND("1F",ScheduleCompile!T374)),ISNUMBER(FIND("2F",ScheduleCompile!T374)),ISNUMBER(FIND("3F",ScheduleCompile!T374)),ISNUMBER(FIND("6F",ScheduleCompile!T374)),ISNUMBER(FIND("7F",ScheduleCompile!T374)),ISNUMBER(FIND("9F",ScheduleCompile!T374)),ISNUMBER(FIND("4F",ScheduleCompile!T374))),VALUE(LEFT(ScheduleCompile!T374,FIND("F",ScheduleCompile!T374)-1)),ScheduleCompile!T374)))))),"",IF(ScheduleCompile!T374="Off",0,IF(ScheduleCompile!T374="On",1,IF(ISNUMBER(ScheduleCompile!T374),ScheduleCompile!T374/1,IF(ISTEXT(ScheduleCompile!T374),IF(OR(ISNUMBER(FIND("5F",ScheduleCompile!T374)),ISNUMBER(FIND("0F",ScheduleCompile!T374)),ISNUMBER(FIND("8F",ScheduleCompile!T374)),ISNUMBER(FIND("1F",ScheduleCompile!T374)),ISNUMBER(FIND("2F",ScheduleCompile!T374)),ISNUMBER(FIND("3F",ScheduleCompile!T374)),ISNUMBER(FIND("6F",ScheduleCompile!T374)),ISNUMBER(FIND("7F",ScheduleCompile!T374)),ISNUMBER(FIND("9F",ScheduleCompile!T374)),ISNUMBER(FIND("4F",ScheduleCompile!T374))),VALUE(LEFT(ScheduleCompile!T374,FIND("F",ScheduleCompile!T374)-1)),ScheduleCompile!T374)))))))</f>
        <v>0.9</v>
      </c>
      <c r="Z381" s="1">
        <f>IF(AND(ISERROR(IF(ScheduleCompile!U374="Off",0,IF(ScheduleCompile!U374="On",1,IF(ISNUMBER(ScheduleCompile!U374),ScheduleCompile!U374/1,IF(ISTEXT(ScheduleCompile!U374),IF(OR(ISNUMBER(FIND("5F",ScheduleCompile!U374)),ISNUMBER(FIND("0F",ScheduleCompile!U374)),ISNUMBER(FIND("8F",ScheduleCompile!U374)),ISNUMBER(FIND("1F",ScheduleCompile!U374)),ISNUMBER(FIND("2F",ScheduleCompile!U374)),ISNUMBER(FIND("3F",ScheduleCompile!U374)),ISNUMBER(FIND("6F",ScheduleCompile!U374)),ISNUMBER(FIND("7F",ScheduleCompile!U374)),ISNUMBER(FIND("9F",ScheduleCompile!U374)),ISNUMBER(FIND("4F",ScheduleCompile!U374))),VALUE(LEFT(ScheduleCompile!U374,FIND("F",ScheduleCompile!U374)-1)),ScheduleCompile!U374)))))),ISTEXT(ScheduleCompile!#REF!)),"ENDTABLE",IF(ISERROR(IF(ScheduleCompile!U374="Off",0,IF(ScheduleCompile!U374="On",1,IF(ISNUMBER(ScheduleCompile!U374),ScheduleCompile!U374/1,IF(ISTEXT(ScheduleCompile!U374),IF(OR(ISNUMBER(FIND("5F",ScheduleCompile!U374)),ISNUMBER(FIND("0F",ScheduleCompile!U374)),ISNUMBER(FIND("8F",ScheduleCompile!U374)),ISNUMBER(FIND("1F",ScheduleCompile!U374)),ISNUMBER(FIND("2F",ScheduleCompile!U374)),ISNUMBER(FIND("3F",ScheduleCompile!U374)),ISNUMBER(FIND("6F",ScheduleCompile!U374)),ISNUMBER(FIND("7F",ScheduleCompile!U374)),ISNUMBER(FIND("9F",ScheduleCompile!U374)),ISNUMBER(FIND("4F",ScheduleCompile!U374))),VALUE(LEFT(ScheduleCompile!U374,FIND("F",ScheduleCompile!U374)-1)),ScheduleCompile!U374)))))),"",IF(ScheduleCompile!U374="Off",0,IF(ScheduleCompile!U374="On",1,IF(ISNUMBER(ScheduleCompile!U374),ScheduleCompile!U374/1,IF(ISTEXT(ScheduleCompile!U374),IF(OR(ISNUMBER(FIND("5F",ScheduleCompile!U374)),ISNUMBER(FIND("0F",ScheduleCompile!U374)),ISNUMBER(FIND("8F",ScheduleCompile!U374)),ISNUMBER(FIND("1F",ScheduleCompile!U374)),ISNUMBER(FIND("2F",ScheduleCompile!U374)),ISNUMBER(FIND("3F",ScheduleCompile!U374)),ISNUMBER(FIND("6F",ScheduleCompile!U374)),ISNUMBER(FIND("7F",ScheduleCompile!U374)),ISNUMBER(FIND("9F",ScheduleCompile!U374)),ISNUMBER(FIND("4F",ScheduleCompile!U374))),VALUE(LEFT(ScheduleCompile!U374,FIND("F",ScheduleCompile!U374)-1)),ScheduleCompile!U374)))))))</f>
        <v>0.9</v>
      </c>
      <c r="AA381" s="1">
        <f>IF(AND(ISERROR(IF(ScheduleCompile!V374="Off",0,IF(ScheduleCompile!V374="On",1,IF(ISNUMBER(ScheduleCompile!V374),ScheduleCompile!V374/1,IF(ISTEXT(ScheduleCompile!V374),IF(OR(ISNUMBER(FIND("5F",ScheduleCompile!V374)),ISNUMBER(FIND("0F",ScheduleCompile!V374)),ISNUMBER(FIND("8F",ScheduleCompile!V374)),ISNUMBER(FIND("1F",ScheduleCompile!V374)),ISNUMBER(FIND("2F",ScheduleCompile!V374)),ISNUMBER(FIND("3F",ScheduleCompile!V374)),ISNUMBER(FIND("6F",ScheduleCompile!V374)),ISNUMBER(FIND("7F",ScheduleCompile!V374)),ISNUMBER(FIND("9F",ScheduleCompile!V374)),ISNUMBER(FIND("4F",ScheduleCompile!V374))),VALUE(LEFT(ScheduleCompile!V374,FIND("F",ScheduleCompile!V374)-1)),ScheduleCompile!V374)))))),ISTEXT(ScheduleCompile!#REF!)),"ENDTABLE",IF(ISERROR(IF(ScheduleCompile!V374="Off",0,IF(ScheduleCompile!V374="On",1,IF(ISNUMBER(ScheduleCompile!V374),ScheduleCompile!V374/1,IF(ISTEXT(ScheduleCompile!V374),IF(OR(ISNUMBER(FIND("5F",ScheduleCompile!V374)),ISNUMBER(FIND("0F",ScheduleCompile!V374)),ISNUMBER(FIND("8F",ScheduleCompile!V374)),ISNUMBER(FIND("1F",ScheduleCompile!V374)),ISNUMBER(FIND("2F",ScheduleCompile!V374)),ISNUMBER(FIND("3F",ScheduleCompile!V374)),ISNUMBER(FIND("6F",ScheduleCompile!V374)),ISNUMBER(FIND("7F",ScheduleCompile!V374)),ISNUMBER(FIND("9F",ScheduleCompile!V374)),ISNUMBER(FIND("4F",ScheduleCompile!V374))),VALUE(LEFT(ScheduleCompile!V374,FIND("F",ScheduleCompile!V374)-1)),ScheduleCompile!V374)))))),"",IF(ScheduleCompile!V374="Off",0,IF(ScheduleCompile!V374="On",1,IF(ISNUMBER(ScheduleCompile!V374),ScheduleCompile!V374/1,IF(ISTEXT(ScheduleCompile!V374),IF(OR(ISNUMBER(FIND("5F",ScheduleCompile!V374)),ISNUMBER(FIND("0F",ScheduleCompile!V374)),ISNUMBER(FIND("8F",ScheduleCompile!V374)),ISNUMBER(FIND("1F",ScheduleCompile!V374)),ISNUMBER(FIND("2F",ScheduleCompile!V374)),ISNUMBER(FIND("3F",ScheduleCompile!V374)),ISNUMBER(FIND("6F",ScheduleCompile!V374)),ISNUMBER(FIND("7F",ScheduleCompile!V374)),ISNUMBER(FIND("9F",ScheduleCompile!V374)),ISNUMBER(FIND("4F",ScheduleCompile!V374))),VALUE(LEFT(ScheduleCompile!V374,FIND("F",ScheduleCompile!V374)-1)),ScheduleCompile!V374)))))))</f>
        <v>0.9</v>
      </c>
      <c r="AB381" s="1">
        <f>IF(AND(ISERROR(IF(ScheduleCompile!W374="Off",0,IF(ScheduleCompile!W374="On",1,IF(ISNUMBER(ScheduleCompile!W374),ScheduleCompile!W374/1,IF(ISTEXT(ScheduleCompile!W374),IF(OR(ISNUMBER(FIND("5F",ScheduleCompile!W374)),ISNUMBER(FIND("0F",ScheduleCompile!W374)),ISNUMBER(FIND("8F",ScheduleCompile!W374)),ISNUMBER(FIND("1F",ScheduleCompile!W374)),ISNUMBER(FIND("2F",ScheduleCompile!W374)),ISNUMBER(FIND("3F",ScheduleCompile!W374)),ISNUMBER(FIND("6F",ScheduleCompile!W374)),ISNUMBER(FIND("7F",ScheduleCompile!W374)),ISNUMBER(FIND("9F",ScheduleCompile!W374)),ISNUMBER(FIND("4F",ScheduleCompile!W374))),VALUE(LEFT(ScheduleCompile!W374,FIND("F",ScheduleCompile!W374)-1)),ScheduleCompile!W374)))))),ISTEXT(ScheduleCompile!#REF!)),"ENDTABLE",IF(ISERROR(IF(ScheduleCompile!W374="Off",0,IF(ScheduleCompile!W374="On",1,IF(ISNUMBER(ScheduleCompile!W374),ScheduleCompile!W374/1,IF(ISTEXT(ScheduleCompile!W374),IF(OR(ISNUMBER(FIND("5F",ScheduleCompile!W374)),ISNUMBER(FIND("0F",ScheduleCompile!W374)),ISNUMBER(FIND("8F",ScheduleCompile!W374)),ISNUMBER(FIND("1F",ScheduleCompile!W374)),ISNUMBER(FIND("2F",ScheduleCompile!W374)),ISNUMBER(FIND("3F",ScheduleCompile!W374)),ISNUMBER(FIND("6F",ScheduleCompile!W374)),ISNUMBER(FIND("7F",ScheduleCompile!W374)),ISNUMBER(FIND("9F",ScheduleCompile!W374)),ISNUMBER(FIND("4F",ScheduleCompile!W374))),VALUE(LEFT(ScheduleCompile!W374,FIND("F",ScheduleCompile!W374)-1)),ScheduleCompile!W374)))))),"",IF(ScheduleCompile!W374="Off",0,IF(ScheduleCompile!W374="On",1,IF(ISNUMBER(ScheduleCompile!W374),ScheduleCompile!W374/1,IF(ISTEXT(ScheduleCompile!W374),IF(OR(ISNUMBER(FIND("5F",ScheduleCompile!W374)),ISNUMBER(FIND("0F",ScheduleCompile!W374)),ISNUMBER(FIND("8F",ScheduleCompile!W374)),ISNUMBER(FIND("1F",ScheduleCompile!W374)),ISNUMBER(FIND("2F",ScheduleCompile!W374)),ISNUMBER(FIND("3F",ScheduleCompile!W374)),ISNUMBER(FIND("6F",ScheduleCompile!W374)),ISNUMBER(FIND("7F",ScheduleCompile!W374)),ISNUMBER(FIND("9F",ScheduleCompile!W374)),ISNUMBER(FIND("4F",ScheduleCompile!W374))),VALUE(LEFT(ScheduleCompile!W374,FIND("F",ScheduleCompile!W374)-1)),ScheduleCompile!W374)))))))</f>
        <v>0.9</v>
      </c>
      <c r="AC381" s="1">
        <f>IF(AND(ISERROR(IF(ScheduleCompile!X374="Off",0,IF(ScheduleCompile!X374="On",1,IF(ISNUMBER(ScheduleCompile!X374),ScheduleCompile!X374/1,IF(ISTEXT(ScheduleCompile!X374),IF(OR(ISNUMBER(FIND("5F",ScheduleCompile!X374)),ISNUMBER(FIND("0F",ScheduleCompile!X374)),ISNUMBER(FIND("8F",ScheduleCompile!X374)),ISNUMBER(FIND("1F",ScheduleCompile!X374)),ISNUMBER(FIND("2F",ScheduleCompile!X374)),ISNUMBER(FIND("3F",ScheduleCompile!X374)),ISNUMBER(FIND("6F",ScheduleCompile!X374)),ISNUMBER(FIND("7F",ScheduleCompile!X374)),ISNUMBER(FIND("9F",ScheduleCompile!X374)),ISNUMBER(FIND("4F",ScheduleCompile!X374))),VALUE(LEFT(ScheduleCompile!X374,FIND("F",ScheduleCompile!X374)-1)),ScheduleCompile!X374)))))),ISTEXT(ScheduleCompile!#REF!)),"ENDTABLE",IF(ISERROR(IF(ScheduleCompile!X374="Off",0,IF(ScheduleCompile!X374="On",1,IF(ISNUMBER(ScheduleCompile!X374),ScheduleCompile!X374/1,IF(ISTEXT(ScheduleCompile!X374),IF(OR(ISNUMBER(FIND("5F",ScheduleCompile!X374)),ISNUMBER(FIND("0F",ScheduleCompile!X374)),ISNUMBER(FIND("8F",ScheduleCompile!X374)),ISNUMBER(FIND("1F",ScheduleCompile!X374)),ISNUMBER(FIND("2F",ScheduleCompile!X374)),ISNUMBER(FIND("3F",ScheduleCompile!X374)),ISNUMBER(FIND("6F",ScheduleCompile!X374)),ISNUMBER(FIND("7F",ScheduleCompile!X374)),ISNUMBER(FIND("9F",ScheduleCompile!X374)),ISNUMBER(FIND("4F",ScheduleCompile!X374))),VALUE(LEFT(ScheduleCompile!X374,FIND("F",ScheduleCompile!X374)-1)),ScheduleCompile!X374)))))),"",IF(ScheduleCompile!X374="Off",0,IF(ScheduleCompile!X374="On",1,IF(ISNUMBER(ScheduleCompile!X374),ScheduleCompile!X374/1,IF(ISTEXT(ScheduleCompile!X374),IF(OR(ISNUMBER(FIND("5F",ScheduleCompile!X374)),ISNUMBER(FIND("0F",ScheduleCompile!X374)),ISNUMBER(FIND("8F",ScheduleCompile!X374)),ISNUMBER(FIND("1F",ScheduleCompile!X374)),ISNUMBER(FIND("2F",ScheduleCompile!X374)),ISNUMBER(FIND("3F",ScheduleCompile!X374)),ISNUMBER(FIND("6F",ScheduleCompile!X374)),ISNUMBER(FIND("7F",ScheduleCompile!X374)),ISNUMBER(FIND("9F",ScheduleCompile!X374)),ISNUMBER(FIND("4F",ScheduleCompile!X374))),VALUE(LEFT(ScheduleCompile!X374,FIND("F",ScheduleCompile!X374)-1)),ScheduleCompile!X374)))))))</f>
        <v>0.5</v>
      </c>
      <c r="AD381" s="1">
        <f>IF(AND(ISERROR(IF(ScheduleCompile!Y374="Off",0,IF(ScheduleCompile!Y374="On",1,IF(ISNUMBER(ScheduleCompile!Y374),ScheduleCompile!Y374/1,IF(ISTEXT(ScheduleCompile!Y374),IF(OR(ISNUMBER(FIND("5F",ScheduleCompile!Y374)),ISNUMBER(FIND("0F",ScheduleCompile!Y374)),ISNUMBER(FIND("8F",ScheduleCompile!Y374)),ISNUMBER(FIND("1F",ScheduleCompile!Y374)),ISNUMBER(FIND("2F",ScheduleCompile!Y374)),ISNUMBER(FIND("3F",ScheduleCompile!Y374)),ISNUMBER(FIND("6F",ScheduleCompile!Y374)),ISNUMBER(FIND("7F",ScheduleCompile!Y374)),ISNUMBER(FIND("9F",ScheduleCompile!Y374)),ISNUMBER(FIND("4F",ScheduleCompile!Y374))),VALUE(LEFT(ScheduleCompile!Y374,FIND("F",ScheduleCompile!Y374)-1)),ScheduleCompile!Y374)))))),ISTEXT(ScheduleCompile!#REF!)),"ENDTABLE",IF(ISERROR(IF(ScheduleCompile!Y374="Off",0,IF(ScheduleCompile!Y374="On",1,IF(ISNUMBER(ScheduleCompile!Y374),ScheduleCompile!Y374/1,IF(ISTEXT(ScheduleCompile!Y374),IF(OR(ISNUMBER(FIND("5F",ScheduleCompile!Y374)),ISNUMBER(FIND("0F",ScheduleCompile!Y374)),ISNUMBER(FIND("8F",ScheduleCompile!Y374)),ISNUMBER(FIND("1F",ScheduleCompile!Y374)),ISNUMBER(FIND("2F",ScheduleCompile!Y374)),ISNUMBER(FIND("3F",ScheduleCompile!Y374)),ISNUMBER(FIND("6F",ScheduleCompile!Y374)),ISNUMBER(FIND("7F",ScheduleCompile!Y374)),ISNUMBER(FIND("9F",ScheduleCompile!Y374)),ISNUMBER(FIND("4F",ScheduleCompile!Y374))),VALUE(LEFT(ScheduleCompile!Y374,FIND("F",ScheduleCompile!Y374)-1)),ScheduleCompile!Y374)))))),"",IF(ScheduleCompile!Y374="Off",0,IF(ScheduleCompile!Y374="On",1,IF(ISNUMBER(ScheduleCompile!Y374),ScheduleCompile!Y374/1,IF(ISTEXT(ScheduleCompile!Y374),IF(OR(ISNUMBER(FIND("5F",ScheduleCompile!Y374)),ISNUMBER(FIND("0F",ScheduleCompile!Y374)),ISNUMBER(FIND("8F",ScheduleCompile!Y374)),ISNUMBER(FIND("1F",ScheduleCompile!Y374)),ISNUMBER(FIND("2F",ScheduleCompile!Y374)),ISNUMBER(FIND("3F",ScheduleCompile!Y374)),ISNUMBER(FIND("6F",ScheduleCompile!Y374)),ISNUMBER(FIND("7F",ScheduleCompile!Y374)),ISNUMBER(FIND("9F",ScheduleCompile!Y374)),ISNUMBER(FIND("4F",ScheduleCompile!Y374))),VALUE(LEFT(ScheduleCompile!Y374,FIND("F",ScheduleCompile!Y374)-1)),ScheduleCompile!Y374)))))))</f>
        <v>0.3</v>
      </c>
    </row>
    <row r="382" spans="1:30" x14ac:dyDescent="0.25">
      <c r="A382" t="str">
        <f t="shared" si="23"/>
        <v>SchDay "RestaurantReceptacleSat"  Type = "Fraction" Hr = (0.2, 0.15, 0.15, 0.15, 0.15, 0.15, 0.3, 0.3, 0.6, 0.6, 0.8, 0.8, 0.8, 0.8, 0.8, 0.8, 0.8, 0.9, 0.9, 0.9, 0.9, 0.9, 0.5, 0.3) ..</v>
      </c>
      <c r="B382" s="1" t="s">
        <v>623</v>
      </c>
      <c r="C382" t="str">
        <f t="shared" si="24"/>
        <v xml:space="preserve">SchDay "RestaurantReceptacleSat"  Type = "Fraction" Hr = </v>
      </c>
      <c r="D382" t="str">
        <f t="shared" si="25"/>
        <v>(0.2, 0.15, 0.15, 0.15, 0.15, 0.15, 0.3, 0.3, 0.6, 0.6, 0.8, 0.8, 0.8, 0.8, 0.8, 0.8, 0.8, 0.9, 0.9, 0.9, 0.9, 0.9, 0.5, 0.3) ..</v>
      </c>
      <c r="E382" s="30" t="str">
        <f>ScheduleCompile!A375</f>
        <v>RestaurantReceptacleSat</v>
      </c>
      <c r="F382" t="str">
        <f t="shared" si="26"/>
        <v>Fraction</v>
      </c>
      <c r="G382" s="1">
        <f>IF(AND(ISERROR(IF(ScheduleCompile!B375="Off",0,IF(ScheduleCompile!B375="On",1,IF(ISNUMBER(ScheduleCompile!B375),ScheduleCompile!B375/1,IF(ISTEXT(ScheduleCompile!B375),IF(OR(ISNUMBER(FIND("5F",ScheduleCompile!B375)),ISNUMBER(FIND("0F",ScheduleCompile!B375)),ISNUMBER(FIND("8F",ScheduleCompile!B375)),ISNUMBER(FIND("1F",ScheduleCompile!B375)),ISNUMBER(FIND("2F",ScheduleCompile!B375)),ISNUMBER(FIND("3F",ScheduleCompile!B375)),ISNUMBER(FIND("6F",ScheduleCompile!B375)),ISNUMBER(FIND("7F",ScheduleCompile!B375)),ISNUMBER(FIND("9F",ScheduleCompile!B375)),ISNUMBER(FIND("4F",ScheduleCompile!B375))),VALUE(LEFT(ScheduleCompile!B375,FIND("F",ScheduleCompile!B375)-1)),ScheduleCompile!B375)))))),ISTEXT(ScheduleCompile!#REF!)),"ENDTABLE",IF(ISERROR(IF(ScheduleCompile!B375="Off",0,IF(ScheduleCompile!B375="On",1,IF(ISNUMBER(ScheduleCompile!B375),ScheduleCompile!B375/1,IF(ISTEXT(ScheduleCompile!B375),IF(OR(ISNUMBER(FIND("5F",ScheduleCompile!B375)),ISNUMBER(FIND("0F",ScheduleCompile!B375)),ISNUMBER(FIND("8F",ScheduleCompile!B375)),ISNUMBER(FIND("1F",ScheduleCompile!B375)),ISNUMBER(FIND("2F",ScheduleCompile!B375)),ISNUMBER(FIND("3F",ScheduleCompile!B375)),ISNUMBER(FIND("6F",ScheduleCompile!B375)),ISNUMBER(FIND("7F",ScheduleCompile!B375)),ISNUMBER(FIND("9F",ScheduleCompile!B375)),ISNUMBER(FIND("4F",ScheduleCompile!B375))),VALUE(LEFT(ScheduleCompile!B375,FIND("F",ScheduleCompile!B375)-1)),ScheduleCompile!B375)))))),"",IF(ScheduleCompile!B375="Off",0,IF(ScheduleCompile!B375="On",1,IF(ISNUMBER(ScheduleCompile!B375),ScheduleCompile!B375/1,IF(ISTEXT(ScheduleCompile!B375),IF(OR(ISNUMBER(FIND("5F",ScheduleCompile!B375)),ISNUMBER(FIND("0F",ScheduleCompile!B375)),ISNUMBER(FIND("8F",ScheduleCompile!B375)),ISNUMBER(FIND("1F",ScheduleCompile!B375)),ISNUMBER(FIND("2F",ScheduleCompile!B375)),ISNUMBER(FIND("3F",ScheduleCompile!B375)),ISNUMBER(FIND("6F",ScheduleCompile!B375)),ISNUMBER(FIND("7F",ScheduleCompile!B375)),ISNUMBER(FIND("9F",ScheduleCompile!B375)),ISNUMBER(FIND("4F",ScheduleCompile!B375))),VALUE(LEFT(ScheduleCompile!B375,FIND("F",ScheduleCompile!B375)-1)),ScheduleCompile!B375)))))))</f>
        <v>0.2</v>
      </c>
      <c r="H382" s="1">
        <f>IF(AND(ISERROR(IF(ScheduleCompile!C375="Off",0,IF(ScheduleCompile!C375="On",1,IF(ISNUMBER(ScheduleCompile!C375),ScheduleCompile!C375/1,IF(ISTEXT(ScheduleCompile!C375),IF(OR(ISNUMBER(FIND("5F",ScheduleCompile!C375)),ISNUMBER(FIND("0F",ScheduleCompile!C375)),ISNUMBER(FIND("8F",ScheduleCompile!C375)),ISNUMBER(FIND("1F",ScheduleCompile!C375)),ISNUMBER(FIND("2F",ScheduleCompile!C375)),ISNUMBER(FIND("3F",ScheduleCompile!C375)),ISNUMBER(FIND("6F",ScheduleCompile!C375)),ISNUMBER(FIND("7F",ScheduleCompile!C375)),ISNUMBER(FIND("9F",ScheduleCompile!C375)),ISNUMBER(FIND("4F",ScheduleCompile!C375))),VALUE(LEFT(ScheduleCompile!C375,FIND("F",ScheduleCompile!C375)-1)),ScheduleCompile!C375)))))),ISTEXT(ScheduleCompile!#REF!)),"ENDTABLE",IF(ISERROR(IF(ScheduleCompile!C375="Off",0,IF(ScheduleCompile!C375="On",1,IF(ISNUMBER(ScheduleCompile!C375),ScheduleCompile!C375/1,IF(ISTEXT(ScheduleCompile!C375),IF(OR(ISNUMBER(FIND("5F",ScheduleCompile!C375)),ISNUMBER(FIND("0F",ScheduleCompile!C375)),ISNUMBER(FIND("8F",ScheduleCompile!C375)),ISNUMBER(FIND("1F",ScheduleCompile!C375)),ISNUMBER(FIND("2F",ScheduleCompile!C375)),ISNUMBER(FIND("3F",ScheduleCompile!C375)),ISNUMBER(FIND("6F",ScheduleCompile!C375)),ISNUMBER(FIND("7F",ScheduleCompile!C375)),ISNUMBER(FIND("9F",ScheduleCompile!C375)),ISNUMBER(FIND("4F",ScheduleCompile!C375))),VALUE(LEFT(ScheduleCompile!C375,FIND("F",ScheduleCompile!C375)-1)),ScheduleCompile!C375)))))),"",IF(ScheduleCompile!C375="Off",0,IF(ScheduleCompile!C375="On",1,IF(ISNUMBER(ScheduleCompile!C375),ScheduleCompile!C375/1,IF(ISTEXT(ScheduleCompile!C375),IF(OR(ISNUMBER(FIND("5F",ScheduleCompile!C375)),ISNUMBER(FIND("0F",ScheduleCompile!C375)),ISNUMBER(FIND("8F",ScheduleCompile!C375)),ISNUMBER(FIND("1F",ScheduleCompile!C375)),ISNUMBER(FIND("2F",ScheduleCompile!C375)),ISNUMBER(FIND("3F",ScheduleCompile!C375)),ISNUMBER(FIND("6F",ScheduleCompile!C375)),ISNUMBER(FIND("7F",ScheduleCompile!C375)),ISNUMBER(FIND("9F",ScheduleCompile!C375)),ISNUMBER(FIND("4F",ScheduleCompile!C375))),VALUE(LEFT(ScheduleCompile!C375,FIND("F",ScheduleCompile!C375)-1)),ScheduleCompile!C375)))))))</f>
        <v>0.15</v>
      </c>
      <c r="I382" s="1">
        <f>IF(AND(ISERROR(IF(ScheduleCompile!D375="Off",0,IF(ScheduleCompile!D375="On",1,IF(ISNUMBER(ScheduleCompile!D375),ScheduleCompile!D375/1,IF(ISTEXT(ScheduleCompile!D375),IF(OR(ISNUMBER(FIND("5F",ScheduleCompile!D375)),ISNUMBER(FIND("0F",ScheduleCompile!D375)),ISNUMBER(FIND("8F",ScheduleCompile!D375)),ISNUMBER(FIND("1F",ScheduleCompile!D375)),ISNUMBER(FIND("2F",ScheduleCompile!D375)),ISNUMBER(FIND("3F",ScheduleCompile!D375)),ISNUMBER(FIND("6F",ScheduleCompile!D375)),ISNUMBER(FIND("7F",ScheduleCompile!D375)),ISNUMBER(FIND("9F",ScheduleCompile!D375)),ISNUMBER(FIND("4F",ScheduleCompile!D375))),VALUE(LEFT(ScheduleCompile!D375,FIND("F",ScheduleCompile!D375)-1)),ScheduleCompile!D375)))))),ISTEXT(ScheduleCompile!#REF!)),"ENDTABLE",IF(ISERROR(IF(ScheduleCompile!D375="Off",0,IF(ScheduleCompile!D375="On",1,IF(ISNUMBER(ScheduleCompile!D375),ScheduleCompile!D375/1,IF(ISTEXT(ScheduleCompile!D375),IF(OR(ISNUMBER(FIND("5F",ScheduleCompile!D375)),ISNUMBER(FIND("0F",ScheduleCompile!D375)),ISNUMBER(FIND("8F",ScheduleCompile!D375)),ISNUMBER(FIND("1F",ScheduleCompile!D375)),ISNUMBER(FIND("2F",ScheduleCompile!D375)),ISNUMBER(FIND("3F",ScheduleCompile!D375)),ISNUMBER(FIND("6F",ScheduleCompile!D375)),ISNUMBER(FIND("7F",ScheduleCompile!D375)),ISNUMBER(FIND("9F",ScheduleCompile!D375)),ISNUMBER(FIND("4F",ScheduleCompile!D375))),VALUE(LEFT(ScheduleCompile!D375,FIND("F",ScheduleCompile!D375)-1)),ScheduleCompile!D375)))))),"",IF(ScheduleCompile!D375="Off",0,IF(ScheduleCompile!D375="On",1,IF(ISNUMBER(ScheduleCompile!D375),ScheduleCompile!D375/1,IF(ISTEXT(ScheduleCompile!D375),IF(OR(ISNUMBER(FIND("5F",ScheduleCompile!D375)),ISNUMBER(FIND("0F",ScheduleCompile!D375)),ISNUMBER(FIND("8F",ScheduleCompile!D375)),ISNUMBER(FIND("1F",ScheduleCompile!D375)),ISNUMBER(FIND("2F",ScheduleCompile!D375)),ISNUMBER(FIND("3F",ScheduleCompile!D375)),ISNUMBER(FIND("6F",ScheduleCompile!D375)),ISNUMBER(FIND("7F",ScheduleCompile!D375)),ISNUMBER(FIND("9F",ScheduleCompile!D375)),ISNUMBER(FIND("4F",ScheduleCompile!D375))),VALUE(LEFT(ScheduleCompile!D375,FIND("F",ScheduleCompile!D375)-1)),ScheduleCompile!D375)))))))</f>
        <v>0.15</v>
      </c>
      <c r="J382" s="1">
        <f>IF(AND(ISERROR(IF(ScheduleCompile!E375="Off",0,IF(ScheduleCompile!E375="On",1,IF(ISNUMBER(ScheduleCompile!E375),ScheduleCompile!E375/1,IF(ISTEXT(ScheduleCompile!E375),IF(OR(ISNUMBER(FIND("5F",ScheduleCompile!E375)),ISNUMBER(FIND("0F",ScheduleCompile!E375)),ISNUMBER(FIND("8F",ScheduleCompile!E375)),ISNUMBER(FIND("1F",ScheduleCompile!E375)),ISNUMBER(FIND("2F",ScheduleCompile!E375)),ISNUMBER(FIND("3F",ScheduleCompile!E375)),ISNUMBER(FIND("6F",ScheduleCompile!E375)),ISNUMBER(FIND("7F",ScheduleCompile!E375)),ISNUMBER(FIND("9F",ScheduleCompile!E375)),ISNUMBER(FIND("4F",ScheduleCompile!E375))),VALUE(LEFT(ScheduleCompile!E375,FIND("F",ScheduleCompile!E375)-1)),ScheduleCompile!E375)))))),ISTEXT(ScheduleCompile!#REF!)),"ENDTABLE",IF(ISERROR(IF(ScheduleCompile!E375="Off",0,IF(ScheduleCompile!E375="On",1,IF(ISNUMBER(ScheduleCompile!E375),ScheduleCompile!E375/1,IF(ISTEXT(ScheduleCompile!E375),IF(OR(ISNUMBER(FIND("5F",ScheduleCompile!E375)),ISNUMBER(FIND("0F",ScheduleCompile!E375)),ISNUMBER(FIND("8F",ScheduleCompile!E375)),ISNUMBER(FIND("1F",ScheduleCompile!E375)),ISNUMBER(FIND("2F",ScheduleCompile!E375)),ISNUMBER(FIND("3F",ScheduleCompile!E375)),ISNUMBER(FIND("6F",ScheduleCompile!E375)),ISNUMBER(FIND("7F",ScheduleCompile!E375)),ISNUMBER(FIND("9F",ScheduleCompile!E375)),ISNUMBER(FIND("4F",ScheduleCompile!E375))),VALUE(LEFT(ScheduleCompile!E375,FIND("F",ScheduleCompile!E375)-1)),ScheduleCompile!E375)))))),"",IF(ScheduleCompile!E375="Off",0,IF(ScheduleCompile!E375="On",1,IF(ISNUMBER(ScheduleCompile!E375),ScheduleCompile!E375/1,IF(ISTEXT(ScheduleCompile!E375),IF(OR(ISNUMBER(FIND("5F",ScheduleCompile!E375)),ISNUMBER(FIND("0F",ScheduleCompile!E375)),ISNUMBER(FIND("8F",ScheduleCompile!E375)),ISNUMBER(FIND("1F",ScheduleCompile!E375)),ISNUMBER(FIND("2F",ScheduleCompile!E375)),ISNUMBER(FIND("3F",ScheduleCompile!E375)),ISNUMBER(FIND("6F",ScheduleCompile!E375)),ISNUMBER(FIND("7F",ScheduleCompile!E375)),ISNUMBER(FIND("9F",ScheduleCompile!E375)),ISNUMBER(FIND("4F",ScheduleCompile!E375))),VALUE(LEFT(ScheduleCompile!E375,FIND("F",ScheduleCompile!E375)-1)),ScheduleCompile!E375)))))))</f>
        <v>0.15</v>
      </c>
      <c r="K382" s="1">
        <f>IF(AND(ISERROR(IF(ScheduleCompile!F375="Off",0,IF(ScheduleCompile!F375="On",1,IF(ISNUMBER(ScheduleCompile!F375),ScheduleCompile!F375/1,IF(ISTEXT(ScheduleCompile!F375),IF(OR(ISNUMBER(FIND("5F",ScheduleCompile!F375)),ISNUMBER(FIND("0F",ScheduleCompile!F375)),ISNUMBER(FIND("8F",ScheduleCompile!F375)),ISNUMBER(FIND("1F",ScheduleCompile!F375)),ISNUMBER(FIND("2F",ScheduleCompile!F375)),ISNUMBER(FIND("3F",ScheduleCompile!F375)),ISNUMBER(FIND("6F",ScheduleCompile!F375)),ISNUMBER(FIND("7F",ScheduleCompile!F375)),ISNUMBER(FIND("9F",ScheduleCompile!F375)),ISNUMBER(FIND("4F",ScheduleCompile!F375))),VALUE(LEFT(ScheduleCompile!F375,FIND("F",ScheduleCompile!F375)-1)),ScheduleCompile!F375)))))),ISTEXT(ScheduleCompile!#REF!)),"ENDTABLE",IF(ISERROR(IF(ScheduleCompile!F375="Off",0,IF(ScheduleCompile!F375="On",1,IF(ISNUMBER(ScheduleCompile!F375),ScheduleCompile!F375/1,IF(ISTEXT(ScheduleCompile!F375),IF(OR(ISNUMBER(FIND("5F",ScheduleCompile!F375)),ISNUMBER(FIND("0F",ScheduleCompile!F375)),ISNUMBER(FIND("8F",ScheduleCompile!F375)),ISNUMBER(FIND("1F",ScheduleCompile!F375)),ISNUMBER(FIND("2F",ScheduleCompile!F375)),ISNUMBER(FIND("3F",ScheduleCompile!F375)),ISNUMBER(FIND("6F",ScheduleCompile!F375)),ISNUMBER(FIND("7F",ScheduleCompile!F375)),ISNUMBER(FIND("9F",ScheduleCompile!F375)),ISNUMBER(FIND("4F",ScheduleCompile!F375))),VALUE(LEFT(ScheduleCompile!F375,FIND("F",ScheduleCompile!F375)-1)),ScheduleCompile!F375)))))),"",IF(ScheduleCompile!F375="Off",0,IF(ScheduleCompile!F375="On",1,IF(ISNUMBER(ScheduleCompile!F375),ScheduleCompile!F375/1,IF(ISTEXT(ScheduleCompile!F375),IF(OR(ISNUMBER(FIND("5F",ScheduleCompile!F375)),ISNUMBER(FIND("0F",ScheduleCompile!F375)),ISNUMBER(FIND("8F",ScheduleCompile!F375)),ISNUMBER(FIND("1F",ScheduleCompile!F375)),ISNUMBER(FIND("2F",ScheduleCompile!F375)),ISNUMBER(FIND("3F",ScheduleCompile!F375)),ISNUMBER(FIND("6F",ScheduleCompile!F375)),ISNUMBER(FIND("7F",ScheduleCompile!F375)),ISNUMBER(FIND("9F",ScheduleCompile!F375)),ISNUMBER(FIND("4F",ScheduleCompile!F375))),VALUE(LEFT(ScheduleCompile!F375,FIND("F",ScheduleCompile!F375)-1)),ScheduleCompile!F375)))))))</f>
        <v>0.15</v>
      </c>
      <c r="L382" s="1">
        <f>IF(AND(ISERROR(IF(ScheduleCompile!G375="Off",0,IF(ScheduleCompile!G375="On",1,IF(ISNUMBER(ScheduleCompile!G375),ScheduleCompile!G375/1,IF(ISTEXT(ScheduleCompile!G375),IF(OR(ISNUMBER(FIND("5F",ScheduleCompile!G375)),ISNUMBER(FIND("0F",ScheduleCompile!G375)),ISNUMBER(FIND("8F",ScheduleCompile!G375)),ISNUMBER(FIND("1F",ScheduleCompile!G375)),ISNUMBER(FIND("2F",ScheduleCompile!G375)),ISNUMBER(FIND("3F",ScheduleCompile!G375)),ISNUMBER(FIND("6F",ScheduleCompile!G375)),ISNUMBER(FIND("7F",ScheduleCompile!G375)),ISNUMBER(FIND("9F",ScheduleCompile!G375)),ISNUMBER(FIND("4F",ScheduleCompile!G375))),VALUE(LEFT(ScheduleCompile!G375,FIND("F",ScheduleCompile!G375)-1)),ScheduleCompile!G375)))))),ISTEXT(ScheduleCompile!#REF!)),"ENDTABLE",IF(ISERROR(IF(ScheduleCompile!G375="Off",0,IF(ScheduleCompile!G375="On",1,IF(ISNUMBER(ScheduleCompile!G375),ScheduleCompile!G375/1,IF(ISTEXT(ScheduleCompile!G375),IF(OR(ISNUMBER(FIND("5F",ScheduleCompile!G375)),ISNUMBER(FIND("0F",ScheduleCompile!G375)),ISNUMBER(FIND("8F",ScheduleCompile!G375)),ISNUMBER(FIND("1F",ScheduleCompile!G375)),ISNUMBER(FIND("2F",ScheduleCompile!G375)),ISNUMBER(FIND("3F",ScheduleCompile!G375)),ISNUMBER(FIND("6F",ScheduleCompile!G375)),ISNUMBER(FIND("7F",ScheduleCompile!G375)),ISNUMBER(FIND("9F",ScheduleCompile!G375)),ISNUMBER(FIND("4F",ScheduleCompile!G375))),VALUE(LEFT(ScheduleCompile!G375,FIND("F",ScheduleCompile!G375)-1)),ScheduleCompile!G375)))))),"",IF(ScheduleCompile!G375="Off",0,IF(ScheduleCompile!G375="On",1,IF(ISNUMBER(ScheduleCompile!G375),ScheduleCompile!G375/1,IF(ISTEXT(ScheduleCompile!G375),IF(OR(ISNUMBER(FIND("5F",ScheduleCompile!G375)),ISNUMBER(FIND("0F",ScheduleCompile!G375)),ISNUMBER(FIND("8F",ScheduleCompile!G375)),ISNUMBER(FIND("1F",ScheduleCompile!G375)),ISNUMBER(FIND("2F",ScheduleCompile!G375)),ISNUMBER(FIND("3F",ScheduleCompile!G375)),ISNUMBER(FIND("6F",ScheduleCompile!G375)),ISNUMBER(FIND("7F",ScheduleCompile!G375)),ISNUMBER(FIND("9F",ScheduleCompile!G375)),ISNUMBER(FIND("4F",ScheduleCompile!G375))),VALUE(LEFT(ScheduleCompile!G375,FIND("F",ScheduleCompile!G375)-1)),ScheduleCompile!G375)))))))</f>
        <v>0.15</v>
      </c>
      <c r="M382" s="1">
        <f>IF(AND(ISERROR(IF(ScheduleCompile!H375="Off",0,IF(ScheduleCompile!H375="On",1,IF(ISNUMBER(ScheduleCompile!H375),ScheduleCompile!H375/1,IF(ISTEXT(ScheduleCompile!H375),IF(OR(ISNUMBER(FIND("5F",ScheduleCompile!H375)),ISNUMBER(FIND("0F",ScheduleCompile!H375)),ISNUMBER(FIND("8F",ScheduleCompile!H375)),ISNUMBER(FIND("1F",ScheduleCompile!H375)),ISNUMBER(FIND("2F",ScheduleCompile!H375)),ISNUMBER(FIND("3F",ScheduleCompile!H375)),ISNUMBER(FIND("6F",ScheduleCompile!H375)),ISNUMBER(FIND("7F",ScheduleCompile!H375)),ISNUMBER(FIND("9F",ScheduleCompile!H375)),ISNUMBER(FIND("4F",ScheduleCompile!H375))),VALUE(LEFT(ScheduleCompile!H375,FIND("F",ScheduleCompile!H375)-1)),ScheduleCompile!H375)))))),ISTEXT(ScheduleCompile!#REF!)),"ENDTABLE",IF(ISERROR(IF(ScheduleCompile!H375="Off",0,IF(ScheduleCompile!H375="On",1,IF(ISNUMBER(ScheduleCompile!H375),ScheduleCompile!H375/1,IF(ISTEXT(ScheduleCompile!H375),IF(OR(ISNUMBER(FIND("5F",ScheduleCompile!H375)),ISNUMBER(FIND("0F",ScheduleCompile!H375)),ISNUMBER(FIND("8F",ScheduleCompile!H375)),ISNUMBER(FIND("1F",ScheduleCompile!H375)),ISNUMBER(FIND("2F",ScheduleCompile!H375)),ISNUMBER(FIND("3F",ScheduleCompile!H375)),ISNUMBER(FIND("6F",ScheduleCompile!H375)),ISNUMBER(FIND("7F",ScheduleCompile!H375)),ISNUMBER(FIND("9F",ScheduleCompile!H375)),ISNUMBER(FIND("4F",ScheduleCompile!H375))),VALUE(LEFT(ScheduleCompile!H375,FIND("F",ScheduleCompile!H375)-1)),ScheduleCompile!H375)))))),"",IF(ScheduleCompile!H375="Off",0,IF(ScheduleCompile!H375="On",1,IF(ISNUMBER(ScheduleCompile!H375),ScheduleCompile!H375/1,IF(ISTEXT(ScheduleCompile!H375),IF(OR(ISNUMBER(FIND("5F",ScheduleCompile!H375)),ISNUMBER(FIND("0F",ScheduleCompile!H375)),ISNUMBER(FIND("8F",ScheduleCompile!H375)),ISNUMBER(FIND("1F",ScheduleCompile!H375)),ISNUMBER(FIND("2F",ScheduleCompile!H375)),ISNUMBER(FIND("3F",ScheduleCompile!H375)),ISNUMBER(FIND("6F",ScheduleCompile!H375)),ISNUMBER(FIND("7F",ScheduleCompile!H375)),ISNUMBER(FIND("9F",ScheduleCompile!H375)),ISNUMBER(FIND("4F",ScheduleCompile!H375))),VALUE(LEFT(ScheduleCompile!H375,FIND("F",ScheduleCompile!H375)-1)),ScheduleCompile!H375)))))))</f>
        <v>0.3</v>
      </c>
      <c r="N382" s="1">
        <f>IF(AND(ISERROR(IF(ScheduleCompile!I375="Off",0,IF(ScheduleCompile!I375="On",1,IF(ISNUMBER(ScheduleCompile!I375),ScheduleCompile!I375/1,IF(ISTEXT(ScheduleCompile!I375),IF(OR(ISNUMBER(FIND("5F",ScheduleCompile!I375)),ISNUMBER(FIND("0F",ScheduleCompile!I375)),ISNUMBER(FIND("8F",ScheduleCompile!I375)),ISNUMBER(FIND("1F",ScheduleCompile!I375)),ISNUMBER(FIND("2F",ScheduleCompile!I375)),ISNUMBER(FIND("3F",ScheduleCompile!I375)),ISNUMBER(FIND("6F",ScheduleCompile!I375)),ISNUMBER(FIND("7F",ScheduleCompile!I375)),ISNUMBER(FIND("9F",ScheduleCompile!I375)),ISNUMBER(FIND("4F",ScheduleCompile!I375))),VALUE(LEFT(ScheduleCompile!I375,FIND("F",ScheduleCompile!I375)-1)),ScheduleCompile!I375)))))),ISTEXT(ScheduleCompile!#REF!)),"ENDTABLE",IF(ISERROR(IF(ScheduleCompile!I375="Off",0,IF(ScheduleCompile!I375="On",1,IF(ISNUMBER(ScheduleCompile!I375),ScheduleCompile!I375/1,IF(ISTEXT(ScheduleCompile!I375),IF(OR(ISNUMBER(FIND("5F",ScheduleCompile!I375)),ISNUMBER(FIND("0F",ScheduleCompile!I375)),ISNUMBER(FIND("8F",ScheduleCompile!I375)),ISNUMBER(FIND("1F",ScheduleCompile!I375)),ISNUMBER(FIND("2F",ScheduleCompile!I375)),ISNUMBER(FIND("3F",ScheduleCompile!I375)),ISNUMBER(FIND("6F",ScheduleCompile!I375)),ISNUMBER(FIND("7F",ScheduleCompile!I375)),ISNUMBER(FIND("9F",ScheduleCompile!I375)),ISNUMBER(FIND("4F",ScheduleCompile!I375))),VALUE(LEFT(ScheduleCompile!I375,FIND("F",ScheduleCompile!I375)-1)),ScheduleCompile!I375)))))),"",IF(ScheduleCompile!I375="Off",0,IF(ScheduleCompile!I375="On",1,IF(ISNUMBER(ScheduleCompile!I375),ScheduleCompile!I375/1,IF(ISTEXT(ScheduleCompile!I375),IF(OR(ISNUMBER(FIND("5F",ScheduleCompile!I375)),ISNUMBER(FIND("0F",ScheduleCompile!I375)),ISNUMBER(FIND("8F",ScheduleCompile!I375)),ISNUMBER(FIND("1F",ScheduleCompile!I375)),ISNUMBER(FIND("2F",ScheduleCompile!I375)),ISNUMBER(FIND("3F",ScheduleCompile!I375)),ISNUMBER(FIND("6F",ScheduleCompile!I375)),ISNUMBER(FIND("7F",ScheduleCompile!I375)),ISNUMBER(FIND("9F",ScheduleCompile!I375)),ISNUMBER(FIND("4F",ScheduleCompile!I375))),VALUE(LEFT(ScheduleCompile!I375,FIND("F",ScheduleCompile!I375)-1)),ScheduleCompile!I375)))))))</f>
        <v>0.3</v>
      </c>
      <c r="O382" s="1">
        <f>IF(AND(ISERROR(IF(ScheduleCompile!J375="Off",0,IF(ScheduleCompile!J375="On",1,IF(ISNUMBER(ScheduleCompile!J375),ScheduleCompile!J375/1,IF(ISTEXT(ScheduleCompile!J375),IF(OR(ISNUMBER(FIND("5F",ScheduleCompile!J375)),ISNUMBER(FIND("0F",ScheduleCompile!J375)),ISNUMBER(FIND("8F",ScheduleCompile!J375)),ISNUMBER(FIND("1F",ScheduleCompile!J375)),ISNUMBER(FIND("2F",ScheduleCompile!J375)),ISNUMBER(FIND("3F",ScheduleCompile!J375)),ISNUMBER(FIND("6F",ScheduleCompile!J375)),ISNUMBER(FIND("7F",ScheduleCompile!J375)),ISNUMBER(FIND("9F",ScheduleCompile!J375)),ISNUMBER(FIND("4F",ScheduleCompile!J375))),VALUE(LEFT(ScheduleCompile!J375,FIND("F",ScheduleCompile!J375)-1)),ScheduleCompile!J375)))))),ISTEXT(ScheduleCompile!#REF!)),"ENDTABLE",IF(ISERROR(IF(ScheduleCompile!J375="Off",0,IF(ScheduleCompile!J375="On",1,IF(ISNUMBER(ScheduleCompile!J375),ScheduleCompile!J375/1,IF(ISTEXT(ScheduleCompile!J375),IF(OR(ISNUMBER(FIND("5F",ScheduleCompile!J375)),ISNUMBER(FIND("0F",ScheduleCompile!J375)),ISNUMBER(FIND("8F",ScheduleCompile!J375)),ISNUMBER(FIND("1F",ScheduleCompile!J375)),ISNUMBER(FIND("2F",ScheduleCompile!J375)),ISNUMBER(FIND("3F",ScheduleCompile!J375)),ISNUMBER(FIND("6F",ScheduleCompile!J375)),ISNUMBER(FIND("7F",ScheduleCompile!J375)),ISNUMBER(FIND("9F",ScheduleCompile!J375)),ISNUMBER(FIND("4F",ScheduleCompile!J375))),VALUE(LEFT(ScheduleCompile!J375,FIND("F",ScheduleCompile!J375)-1)),ScheduleCompile!J375)))))),"",IF(ScheduleCompile!J375="Off",0,IF(ScheduleCompile!J375="On",1,IF(ISNUMBER(ScheduleCompile!J375),ScheduleCompile!J375/1,IF(ISTEXT(ScheduleCompile!J375),IF(OR(ISNUMBER(FIND("5F",ScheduleCompile!J375)),ISNUMBER(FIND("0F",ScheduleCompile!J375)),ISNUMBER(FIND("8F",ScheduleCompile!J375)),ISNUMBER(FIND("1F",ScheduleCompile!J375)),ISNUMBER(FIND("2F",ScheduleCompile!J375)),ISNUMBER(FIND("3F",ScheduleCompile!J375)),ISNUMBER(FIND("6F",ScheduleCompile!J375)),ISNUMBER(FIND("7F",ScheduleCompile!J375)),ISNUMBER(FIND("9F",ScheduleCompile!J375)),ISNUMBER(FIND("4F",ScheduleCompile!J375))),VALUE(LEFT(ScheduleCompile!J375,FIND("F",ScheduleCompile!J375)-1)),ScheduleCompile!J375)))))))</f>
        <v>0.6</v>
      </c>
      <c r="P382" s="1">
        <f>IF(AND(ISERROR(IF(ScheduleCompile!K375="Off",0,IF(ScheduleCompile!K375="On",1,IF(ISNUMBER(ScheduleCompile!K375),ScheduleCompile!K375/1,IF(ISTEXT(ScheduleCompile!K375),IF(OR(ISNUMBER(FIND("5F",ScheduleCompile!K375)),ISNUMBER(FIND("0F",ScheduleCompile!K375)),ISNUMBER(FIND("8F",ScheduleCompile!K375)),ISNUMBER(FIND("1F",ScheduleCompile!K375)),ISNUMBER(FIND("2F",ScheduleCompile!K375)),ISNUMBER(FIND("3F",ScheduleCompile!K375)),ISNUMBER(FIND("6F",ScheduleCompile!K375)),ISNUMBER(FIND("7F",ScheduleCompile!K375)),ISNUMBER(FIND("9F",ScheduleCompile!K375)),ISNUMBER(FIND("4F",ScheduleCompile!K375))),VALUE(LEFT(ScheduleCompile!K375,FIND("F",ScheduleCompile!K375)-1)),ScheduleCompile!K375)))))),ISTEXT(ScheduleCompile!#REF!)),"ENDTABLE",IF(ISERROR(IF(ScheduleCompile!K375="Off",0,IF(ScheduleCompile!K375="On",1,IF(ISNUMBER(ScheduleCompile!K375),ScheduleCompile!K375/1,IF(ISTEXT(ScheduleCompile!K375),IF(OR(ISNUMBER(FIND("5F",ScheduleCompile!K375)),ISNUMBER(FIND("0F",ScheduleCompile!K375)),ISNUMBER(FIND("8F",ScheduleCompile!K375)),ISNUMBER(FIND("1F",ScheduleCompile!K375)),ISNUMBER(FIND("2F",ScheduleCompile!K375)),ISNUMBER(FIND("3F",ScheduleCompile!K375)),ISNUMBER(FIND("6F",ScheduleCompile!K375)),ISNUMBER(FIND("7F",ScheduleCompile!K375)),ISNUMBER(FIND("9F",ScheduleCompile!K375)),ISNUMBER(FIND("4F",ScheduleCompile!K375))),VALUE(LEFT(ScheduleCompile!K375,FIND("F",ScheduleCompile!K375)-1)),ScheduleCompile!K375)))))),"",IF(ScheduleCompile!K375="Off",0,IF(ScheduleCompile!K375="On",1,IF(ISNUMBER(ScheduleCompile!K375),ScheduleCompile!K375/1,IF(ISTEXT(ScheduleCompile!K375),IF(OR(ISNUMBER(FIND("5F",ScheduleCompile!K375)),ISNUMBER(FIND("0F",ScheduleCompile!K375)),ISNUMBER(FIND("8F",ScheduleCompile!K375)),ISNUMBER(FIND("1F",ScheduleCompile!K375)),ISNUMBER(FIND("2F",ScheduleCompile!K375)),ISNUMBER(FIND("3F",ScheduleCompile!K375)),ISNUMBER(FIND("6F",ScheduleCompile!K375)),ISNUMBER(FIND("7F",ScheduleCompile!K375)),ISNUMBER(FIND("9F",ScheduleCompile!K375)),ISNUMBER(FIND("4F",ScheduleCompile!K375))),VALUE(LEFT(ScheduleCompile!K375,FIND("F",ScheduleCompile!K375)-1)),ScheduleCompile!K375)))))))</f>
        <v>0.6</v>
      </c>
      <c r="Q382" s="1">
        <f>IF(AND(ISERROR(IF(ScheduleCompile!L375="Off",0,IF(ScheduleCompile!L375="On",1,IF(ISNUMBER(ScheduleCompile!L375),ScheduleCompile!L375/1,IF(ISTEXT(ScheduleCompile!L375),IF(OR(ISNUMBER(FIND("5F",ScheduleCompile!L375)),ISNUMBER(FIND("0F",ScheduleCompile!L375)),ISNUMBER(FIND("8F",ScheduleCompile!L375)),ISNUMBER(FIND("1F",ScheduleCompile!L375)),ISNUMBER(FIND("2F",ScheduleCompile!L375)),ISNUMBER(FIND("3F",ScheduleCompile!L375)),ISNUMBER(FIND("6F",ScheduleCompile!L375)),ISNUMBER(FIND("7F",ScheduleCompile!L375)),ISNUMBER(FIND("9F",ScheduleCompile!L375)),ISNUMBER(FIND("4F",ScheduleCompile!L375))),VALUE(LEFT(ScheduleCompile!L375,FIND("F",ScheduleCompile!L375)-1)),ScheduleCompile!L375)))))),ISTEXT(ScheduleCompile!#REF!)),"ENDTABLE",IF(ISERROR(IF(ScheduleCompile!L375="Off",0,IF(ScheduleCompile!L375="On",1,IF(ISNUMBER(ScheduleCompile!L375),ScheduleCompile!L375/1,IF(ISTEXT(ScheduleCompile!L375),IF(OR(ISNUMBER(FIND("5F",ScheduleCompile!L375)),ISNUMBER(FIND("0F",ScheduleCompile!L375)),ISNUMBER(FIND("8F",ScheduleCompile!L375)),ISNUMBER(FIND("1F",ScheduleCompile!L375)),ISNUMBER(FIND("2F",ScheduleCompile!L375)),ISNUMBER(FIND("3F",ScheduleCompile!L375)),ISNUMBER(FIND("6F",ScheduleCompile!L375)),ISNUMBER(FIND("7F",ScheduleCompile!L375)),ISNUMBER(FIND("9F",ScheduleCompile!L375)),ISNUMBER(FIND("4F",ScheduleCompile!L375))),VALUE(LEFT(ScheduleCompile!L375,FIND("F",ScheduleCompile!L375)-1)),ScheduleCompile!L375)))))),"",IF(ScheduleCompile!L375="Off",0,IF(ScheduleCompile!L375="On",1,IF(ISNUMBER(ScheduleCompile!L375),ScheduleCompile!L375/1,IF(ISTEXT(ScheduleCompile!L375),IF(OR(ISNUMBER(FIND("5F",ScheduleCompile!L375)),ISNUMBER(FIND("0F",ScheduleCompile!L375)),ISNUMBER(FIND("8F",ScheduleCompile!L375)),ISNUMBER(FIND("1F",ScheduleCompile!L375)),ISNUMBER(FIND("2F",ScheduleCompile!L375)),ISNUMBER(FIND("3F",ScheduleCompile!L375)),ISNUMBER(FIND("6F",ScheduleCompile!L375)),ISNUMBER(FIND("7F",ScheduleCompile!L375)),ISNUMBER(FIND("9F",ScheduleCompile!L375)),ISNUMBER(FIND("4F",ScheduleCompile!L375))),VALUE(LEFT(ScheduleCompile!L375,FIND("F",ScheduleCompile!L375)-1)),ScheduleCompile!L375)))))))</f>
        <v>0.8</v>
      </c>
      <c r="R382" s="1">
        <f>IF(AND(ISERROR(IF(ScheduleCompile!M375="Off",0,IF(ScheduleCompile!M375="On",1,IF(ISNUMBER(ScheduleCompile!M375),ScheduleCompile!M375/1,IF(ISTEXT(ScheduleCompile!M375),IF(OR(ISNUMBER(FIND("5F",ScheduleCompile!M375)),ISNUMBER(FIND("0F",ScheduleCompile!M375)),ISNUMBER(FIND("8F",ScheduleCompile!M375)),ISNUMBER(FIND("1F",ScheduleCompile!M375)),ISNUMBER(FIND("2F",ScheduleCompile!M375)),ISNUMBER(FIND("3F",ScheduleCompile!M375)),ISNUMBER(FIND("6F",ScheduleCompile!M375)),ISNUMBER(FIND("7F",ScheduleCompile!M375)),ISNUMBER(FIND("9F",ScheduleCompile!M375)),ISNUMBER(FIND("4F",ScheduleCompile!M375))),VALUE(LEFT(ScheduleCompile!M375,FIND("F",ScheduleCompile!M375)-1)),ScheduleCompile!M375)))))),ISTEXT(ScheduleCompile!#REF!)),"ENDTABLE",IF(ISERROR(IF(ScheduleCompile!M375="Off",0,IF(ScheduleCompile!M375="On",1,IF(ISNUMBER(ScheduleCompile!M375),ScheduleCompile!M375/1,IF(ISTEXT(ScheduleCompile!M375),IF(OR(ISNUMBER(FIND("5F",ScheduleCompile!M375)),ISNUMBER(FIND("0F",ScheduleCompile!M375)),ISNUMBER(FIND("8F",ScheduleCompile!M375)),ISNUMBER(FIND("1F",ScheduleCompile!M375)),ISNUMBER(FIND("2F",ScheduleCompile!M375)),ISNUMBER(FIND("3F",ScheduleCompile!M375)),ISNUMBER(FIND("6F",ScheduleCompile!M375)),ISNUMBER(FIND("7F",ScheduleCompile!M375)),ISNUMBER(FIND("9F",ScheduleCompile!M375)),ISNUMBER(FIND("4F",ScheduleCompile!M375))),VALUE(LEFT(ScheduleCompile!M375,FIND("F",ScheduleCompile!M375)-1)),ScheduleCompile!M375)))))),"",IF(ScheduleCompile!M375="Off",0,IF(ScheduleCompile!M375="On",1,IF(ISNUMBER(ScheduleCompile!M375),ScheduleCompile!M375/1,IF(ISTEXT(ScheduleCompile!M375),IF(OR(ISNUMBER(FIND("5F",ScheduleCompile!M375)),ISNUMBER(FIND("0F",ScheduleCompile!M375)),ISNUMBER(FIND("8F",ScheduleCompile!M375)),ISNUMBER(FIND("1F",ScheduleCompile!M375)),ISNUMBER(FIND("2F",ScheduleCompile!M375)),ISNUMBER(FIND("3F",ScheduleCompile!M375)),ISNUMBER(FIND("6F",ScheduleCompile!M375)),ISNUMBER(FIND("7F",ScheduleCompile!M375)),ISNUMBER(FIND("9F",ScheduleCompile!M375)),ISNUMBER(FIND("4F",ScheduleCompile!M375))),VALUE(LEFT(ScheduleCompile!M375,FIND("F",ScheduleCompile!M375)-1)),ScheduleCompile!M375)))))))</f>
        <v>0.8</v>
      </c>
      <c r="S382" s="1">
        <f>IF(AND(ISERROR(IF(ScheduleCompile!N375="Off",0,IF(ScheduleCompile!N375="On",1,IF(ISNUMBER(ScheduleCompile!N375),ScheduleCompile!N375/1,IF(ISTEXT(ScheduleCompile!N375),IF(OR(ISNUMBER(FIND("5F",ScheduleCompile!N375)),ISNUMBER(FIND("0F",ScheduleCompile!N375)),ISNUMBER(FIND("8F",ScheduleCompile!N375)),ISNUMBER(FIND("1F",ScheduleCompile!N375)),ISNUMBER(FIND("2F",ScheduleCompile!N375)),ISNUMBER(FIND("3F",ScheduleCompile!N375)),ISNUMBER(FIND("6F",ScheduleCompile!N375)),ISNUMBER(FIND("7F",ScheduleCompile!N375)),ISNUMBER(FIND("9F",ScheduleCompile!N375)),ISNUMBER(FIND("4F",ScheduleCompile!N375))),VALUE(LEFT(ScheduleCompile!N375,FIND("F",ScheduleCompile!N375)-1)),ScheduleCompile!N375)))))),ISTEXT(ScheduleCompile!#REF!)),"ENDTABLE",IF(ISERROR(IF(ScheduleCompile!N375="Off",0,IF(ScheduleCompile!N375="On",1,IF(ISNUMBER(ScheduleCompile!N375),ScheduleCompile!N375/1,IF(ISTEXT(ScheduleCompile!N375),IF(OR(ISNUMBER(FIND("5F",ScheduleCompile!N375)),ISNUMBER(FIND("0F",ScheduleCompile!N375)),ISNUMBER(FIND("8F",ScheduleCompile!N375)),ISNUMBER(FIND("1F",ScheduleCompile!N375)),ISNUMBER(FIND("2F",ScheduleCompile!N375)),ISNUMBER(FIND("3F",ScheduleCompile!N375)),ISNUMBER(FIND("6F",ScheduleCompile!N375)),ISNUMBER(FIND("7F",ScheduleCompile!N375)),ISNUMBER(FIND("9F",ScheduleCompile!N375)),ISNUMBER(FIND("4F",ScheduleCompile!N375))),VALUE(LEFT(ScheduleCompile!N375,FIND("F",ScheduleCompile!N375)-1)),ScheduleCompile!N375)))))),"",IF(ScheduleCompile!N375="Off",0,IF(ScheduleCompile!N375="On",1,IF(ISNUMBER(ScheduleCompile!N375),ScheduleCompile!N375/1,IF(ISTEXT(ScheduleCompile!N375),IF(OR(ISNUMBER(FIND("5F",ScheduleCompile!N375)),ISNUMBER(FIND("0F",ScheduleCompile!N375)),ISNUMBER(FIND("8F",ScheduleCompile!N375)),ISNUMBER(FIND("1F",ScheduleCompile!N375)),ISNUMBER(FIND("2F",ScheduleCompile!N375)),ISNUMBER(FIND("3F",ScheduleCompile!N375)),ISNUMBER(FIND("6F",ScheduleCompile!N375)),ISNUMBER(FIND("7F",ScheduleCompile!N375)),ISNUMBER(FIND("9F",ScheduleCompile!N375)),ISNUMBER(FIND("4F",ScheduleCompile!N375))),VALUE(LEFT(ScheduleCompile!N375,FIND("F",ScheduleCompile!N375)-1)),ScheduleCompile!N375)))))))</f>
        <v>0.8</v>
      </c>
      <c r="T382" s="1">
        <f>IF(AND(ISERROR(IF(ScheduleCompile!O375="Off",0,IF(ScheduleCompile!O375="On",1,IF(ISNUMBER(ScheduleCompile!O375),ScheduleCompile!O375/1,IF(ISTEXT(ScheduleCompile!O375),IF(OR(ISNUMBER(FIND("5F",ScheduleCompile!O375)),ISNUMBER(FIND("0F",ScheduleCompile!O375)),ISNUMBER(FIND("8F",ScheduleCompile!O375)),ISNUMBER(FIND("1F",ScheduleCompile!O375)),ISNUMBER(FIND("2F",ScheduleCompile!O375)),ISNUMBER(FIND("3F",ScheduleCompile!O375)),ISNUMBER(FIND("6F",ScheduleCompile!O375)),ISNUMBER(FIND("7F",ScheduleCompile!O375)),ISNUMBER(FIND("9F",ScheduleCompile!O375)),ISNUMBER(FIND("4F",ScheduleCompile!O375))),VALUE(LEFT(ScheduleCompile!O375,FIND("F",ScheduleCompile!O375)-1)),ScheduleCompile!O375)))))),ISTEXT(ScheduleCompile!#REF!)),"ENDTABLE",IF(ISERROR(IF(ScheduleCompile!O375="Off",0,IF(ScheduleCompile!O375="On",1,IF(ISNUMBER(ScheduleCompile!O375),ScheduleCompile!O375/1,IF(ISTEXT(ScheduleCompile!O375),IF(OR(ISNUMBER(FIND("5F",ScheduleCompile!O375)),ISNUMBER(FIND("0F",ScheduleCompile!O375)),ISNUMBER(FIND("8F",ScheduleCompile!O375)),ISNUMBER(FIND("1F",ScheduleCompile!O375)),ISNUMBER(FIND("2F",ScheduleCompile!O375)),ISNUMBER(FIND("3F",ScheduleCompile!O375)),ISNUMBER(FIND("6F",ScheduleCompile!O375)),ISNUMBER(FIND("7F",ScheduleCompile!O375)),ISNUMBER(FIND("9F",ScheduleCompile!O375)),ISNUMBER(FIND("4F",ScheduleCompile!O375))),VALUE(LEFT(ScheduleCompile!O375,FIND("F",ScheduleCompile!O375)-1)),ScheduleCompile!O375)))))),"",IF(ScheduleCompile!O375="Off",0,IF(ScheduleCompile!O375="On",1,IF(ISNUMBER(ScheduleCompile!O375),ScheduleCompile!O375/1,IF(ISTEXT(ScheduleCompile!O375),IF(OR(ISNUMBER(FIND("5F",ScheduleCompile!O375)),ISNUMBER(FIND("0F",ScheduleCompile!O375)),ISNUMBER(FIND("8F",ScheduleCompile!O375)),ISNUMBER(FIND("1F",ScheduleCompile!O375)),ISNUMBER(FIND("2F",ScheduleCompile!O375)),ISNUMBER(FIND("3F",ScheduleCompile!O375)),ISNUMBER(FIND("6F",ScheduleCompile!O375)),ISNUMBER(FIND("7F",ScheduleCompile!O375)),ISNUMBER(FIND("9F",ScheduleCompile!O375)),ISNUMBER(FIND("4F",ScheduleCompile!O375))),VALUE(LEFT(ScheduleCompile!O375,FIND("F",ScheduleCompile!O375)-1)),ScheduleCompile!O375)))))))</f>
        <v>0.8</v>
      </c>
      <c r="U382" s="1">
        <f>IF(AND(ISERROR(IF(ScheduleCompile!P375="Off",0,IF(ScheduleCompile!P375="On",1,IF(ISNUMBER(ScheduleCompile!P375),ScheduleCompile!P375/1,IF(ISTEXT(ScheduleCompile!P375),IF(OR(ISNUMBER(FIND("5F",ScheduleCompile!P375)),ISNUMBER(FIND("0F",ScheduleCompile!P375)),ISNUMBER(FIND("8F",ScheduleCompile!P375)),ISNUMBER(FIND("1F",ScheduleCompile!P375)),ISNUMBER(FIND("2F",ScheduleCompile!P375)),ISNUMBER(FIND("3F",ScheduleCompile!P375)),ISNUMBER(FIND("6F",ScheduleCompile!P375)),ISNUMBER(FIND("7F",ScheduleCompile!P375)),ISNUMBER(FIND("9F",ScheduleCompile!P375)),ISNUMBER(FIND("4F",ScheduleCompile!P375))),VALUE(LEFT(ScheduleCompile!P375,FIND("F",ScheduleCompile!P375)-1)),ScheduleCompile!P375)))))),ISTEXT(ScheduleCompile!#REF!)),"ENDTABLE",IF(ISERROR(IF(ScheduleCompile!P375="Off",0,IF(ScheduleCompile!P375="On",1,IF(ISNUMBER(ScheduleCompile!P375),ScheduleCompile!P375/1,IF(ISTEXT(ScheduleCompile!P375),IF(OR(ISNUMBER(FIND("5F",ScheduleCompile!P375)),ISNUMBER(FIND("0F",ScheduleCompile!P375)),ISNUMBER(FIND("8F",ScheduleCompile!P375)),ISNUMBER(FIND("1F",ScheduleCompile!P375)),ISNUMBER(FIND("2F",ScheduleCompile!P375)),ISNUMBER(FIND("3F",ScheduleCompile!P375)),ISNUMBER(FIND("6F",ScheduleCompile!P375)),ISNUMBER(FIND("7F",ScheduleCompile!P375)),ISNUMBER(FIND("9F",ScheduleCompile!P375)),ISNUMBER(FIND("4F",ScheduleCompile!P375))),VALUE(LEFT(ScheduleCompile!P375,FIND("F",ScheduleCompile!P375)-1)),ScheduleCompile!P375)))))),"",IF(ScheduleCompile!P375="Off",0,IF(ScheduleCompile!P375="On",1,IF(ISNUMBER(ScheduleCompile!P375),ScheduleCompile!P375/1,IF(ISTEXT(ScheduleCompile!P375),IF(OR(ISNUMBER(FIND("5F",ScheduleCompile!P375)),ISNUMBER(FIND("0F",ScheduleCompile!P375)),ISNUMBER(FIND("8F",ScheduleCompile!P375)),ISNUMBER(FIND("1F",ScheduleCompile!P375)),ISNUMBER(FIND("2F",ScheduleCompile!P375)),ISNUMBER(FIND("3F",ScheduleCompile!P375)),ISNUMBER(FIND("6F",ScheduleCompile!P375)),ISNUMBER(FIND("7F",ScheduleCompile!P375)),ISNUMBER(FIND("9F",ScheduleCompile!P375)),ISNUMBER(FIND("4F",ScheduleCompile!P375))),VALUE(LEFT(ScheduleCompile!P375,FIND("F",ScheduleCompile!P375)-1)),ScheduleCompile!P375)))))))</f>
        <v>0.8</v>
      </c>
      <c r="V382" s="1">
        <f>IF(AND(ISERROR(IF(ScheduleCompile!Q375="Off",0,IF(ScheduleCompile!Q375="On",1,IF(ISNUMBER(ScheduleCompile!Q375),ScheduleCompile!Q375/1,IF(ISTEXT(ScheduleCompile!Q375),IF(OR(ISNUMBER(FIND("5F",ScheduleCompile!Q375)),ISNUMBER(FIND("0F",ScheduleCompile!Q375)),ISNUMBER(FIND("8F",ScheduleCompile!Q375)),ISNUMBER(FIND("1F",ScheduleCompile!Q375)),ISNUMBER(FIND("2F",ScheduleCompile!Q375)),ISNUMBER(FIND("3F",ScheduleCompile!Q375)),ISNUMBER(FIND("6F",ScheduleCompile!Q375)),ISNUMBER(FIND("7F",ScheduleCompile!Q375)),ISNUMBER(FIND("9F",ScheduleCompile!Q375)),ISNUMBER(FIND("4F",ScheduleCompile!Q375))),VALUE(LEFT(ScheduleCompile!Q375,FIND("F",ScheduleCompile!Q375)-1)),ScheduleCompile!Q375)))))),ISTEXT(ScheduleCompile!#REF!)),"ENDTABLE",IF(ISERROR(IF(ScheduleCompile!Q375="Off",0,IF(ScheduleCompile!Q375="On",1,IF(ISNUMBER(ScheduleCompile!Q375),ScheduleCompile!Q375/1,IF(ISTEXT(ScheduleCompile!Q375),IF(OR(ISNUMBER(FIND("5F",ScheduleCompile!Q375)),ISNUMBER(FIND("0F",ScheduleCompile!Q375)),ISNUMBER(FIND("8F",ScheduleCompile!Q375)),ISNUMBER(FIND("1F",ScheduleCompile!Q375)),ISNUMBER(FIND("2F",ScheduleCompile!Q375)),ISNUMBER(FIND("3F",ScheduleCompile!Q375)),ISNUMBER(FIND("6F",ScheduleCompile!Q375)),ISNUMBER(FIND("7F",ScheduleCompile!Q375)),ISNUMBER(FIND("9F",ScheduleCompile!Q375)),ISNUMBER(FIND("4F",ScheduleCompile!Q375))),VALUE(LEFT(ScheduleCompile!Q375,FIND("F",ScheduleCompile!Q375)-1)),ScheduleCompile!Q375)))))),"",IF(ScheduleCompile!Q375="Off",0,IF(ScheduleCompile!Q375="On",1,IF(ISNUMBER(ScheduleCompile!Q375),ScheduleCompile!Q375/1,IF(ISTEXT(ScheduleCompile!Q375),IF(OR(ISNUMBER(FIND("5F",ScheduleCompile!Q375)),ISNUMBER(FIND("0F",ScheduleCompile!Q375)),ISNUMBER(FIND("8F",ScheduleCompile!Q375)),ISNUMBER(FIND("1F",ScheduleCompile!Q375)),ISNUMBER(FIND("2F",ScheduleCompile!Q375)),ISNUMBER(FIND("3F",ScheduleCompile!Q375)),ISNUMBER(FIND("6F",ScheduleCompile!Q375)),ISNUMBER(FIND("7F",ScheduleCompile!Q375)),ISNUMBER(FIND("9F",ScheduleCompile!Q375)),ISNUMBER(FIND("4F",ScheduleCompile!Q375))),VALUE(LEFT(ScheduleCompile!Q375,FIND("F",ScheduleCompile!Q375)-1)),ScheduleCompile!Q375)))))))</f>
        <v>0.8</v>
      </c>
      <c r="W382" s="1">
        <f>IF(AND(ISERROR(IF(ScheduleCompile!R375="Off",0,IF(ScheduleCompile!R375="On",1,IF(ISNUMBER(ScheduleCompile!R375),ScheduleCompile!R375/1,IF(ISTEXT(ScheduleCompile!R375),IF(OR(ISNUMBER(FIND("5F",ScheduleCompile!R375)),ISNUMBER(FIND("0F",ScheduleCompile!R375)),ISNUMBER(FIND("8F",ScheduleCompile!R375)),ISNUMBER(FIND("1F",ScheduleCompile!R375)),ISNUMBER(FIND("2F",ScheduleCompile!R375)),ISNUMBER(FIND("3F",ScheduleCompile!R375)),ISNUMBER(FIND("6F",ScheduleCompile!R375)),ISNUMBER(FIND("7F",ScheduleCompile!R375)),ISNUMBER(FIND("9F",ScheduleCompile!R375)),ISNUMBER(FIND("4F",ScheduleCompile!R375))),VALUE(LEFT(ScheduleCompile!R375,FIND("F",ScheduleCompile!R375)-1)),ScheduleCompile!R375)))))),ISTEXT(ScheduleCompile!#REF!)),"ENDTABLE",IF(ISERROR(IF(ScheduleCompile!R375="Off",0,IF(ScheduleCompile!R375="On",1,IF(ISNUMBER(ScheduleCompile!R375),ScheduleCompile!R375/1,IF(ISTEXT(ScheduleCompile!R375),IF(OR(ISNUMBER(FIND("5F",ScheduleCompile!R375)),ISNUMBER(FIND("0F",ScheduleCompile!R375)),ISNUMBER(FIND("8F",ScheduleCompile!R375)),ISNUMBER(FIND("1F",ScheduleCompile!R375)),ISNUMBER(FIND("2F",ScheduleCompile!R375)),ISNUMBER(FIND("3F",ScheduleCompile!R375)),ISNUMBER(FIND("6F",ScheduleCompile!R375)),ISNUMBER(FIND("7F",ScheduleCompile!R375)),ISNUMBER(FIND("9F",ScheduleCompile!R375)),ISNUMBER(FIND("4F",ScheduleCompile!R375))),VALUE(LEFT(ScheduleCompile!R375,FIND("F",ScheduleCompile!R375)-1)),ScheduleCompile!R375)))))),"",IF(ScheduleCompile!R375="Off",0,IF(ScheduleCompile!R375="On",1,IF(ISNUMBER(ScheduleCompile!R375),ScheduleCompile!R375/1,IF(ISTEXT(ScheduleCompile!R375),IF(OR(ISNUMBER(FIND("5F",ScheduleCompile!R375)),ISNUMBER(FIND("0F",ScheduleCompile!R375)),ISNUMBER(FIND("8F",ScheduleCompile!R375)),ISNUMBER(FIND("1F",ScheduleCompile!R375)),ISNUMBER(FIND("2F",ScheduleCompile!R375)),ISNUMBER(FIND("3F",ScheduleCompile!R375)),ISNUMBER(FIND("6F",ScheduleCompile!R375)),ISNUMBER(FIND("7F",ScheduleCompile!R375)),ISNUMBER(FIND("9F",ScheduleCompile!R375)),ISNUMBER(FIND("4F",ScheduleCompile!R375))),VALUE(LEFT(ScheduleCompile!R375,FIND("F",ScheduleCompile!R375)-1)),ScheduleCompile!R375)))))))</f>
        <v>0.8</v>
      </c>
      <c r="X382" s="1">
        <f>IF(AND(ISERROR(IF(ScheduleCompile!S375="Off",0,IF(ScheduleCompile!S375="On",1,IF(ISNUMBER(ScheduleCompile!S375),ScheduleCompile!S375/1,IF(ISTEXT(ScheduleCompile!S375),IF(OR(ISNUMBER(FIND("5F",ScheduleCompile!S375)),ISNUMBER(FIND("0F",ScheduleCompile!S375)),ISNUMBER(FIND("8F",ScheduleCompile!S375)),ISNUMBER(FIND("1F",ScheduleCompile!S375)),ISNUMBER(FIND("2F",ScheduleCompile!S375)),ISNUMBER(FIND("3F",ScheduleCompile!S375)),ISNUMBER(FIND("6F",ScheduleCompile!S375)),ISNUMBER(FIND("7F",ScheduleCompile!S375)),ISNUMBER(FIND("9F",ScheduleCompile!S375)),ISNUMBER(FIND("4F",ScheduleCompile!S375))),VALUE(LEFT(ScheduleCompile!S375,FIND("F",ScheduleCompile!S375)-1)),ScheduleCompile!S375)))))),ISTEXT(ScheduleCompile!#REF!)),"ENDTABLE",IF(ISERROR(IF(ScheduleCompile!S375="Off",0,IF(ScheduleCompile!S375="On",1,IF(ISNUMBER(ScheduleCompile!S375),ScheduleCompile!S375/1,IF(ISTEXT(ScheduleCompile!S375),IF(OR(ISNUMBER(FIND("5F",ScheduleCompile!S375)),ISNUMBER(FIND("0F",ScheduleCompile!S375)),ISNUMBER(FIND("8F",ScheduleCompile!S375)),ISNUMBER(FIND("1F",ScheduleCompile!S375)),ISNUMBER(FIND("2F",ScheduleCompile!S375)),ISNUMBER(FIND("3F",ScheduleCompile!S375)),ISNUMBER(FIND("6F",ScheduleCompile!S375)),ISNUMBER(FIND("7F",ScheduleCompile!S375)),ISNUMBER(FIND("9F",ScheduleCompile!S375)),ISNUMBER(FIND("4F",ScheduleCompile!S375))),VALUE(LEFT(ScheduleCompile!S375,FIND("F",ScheduleCompile!S375)-1)),ScheduleCompile!S375)))))),"",IF(ScheduleCompile!S375="Off",0,IF(ScheduleCompile!S375="On",1,IF(ISNUMBER(ScheduleCompile!S375),ScheduleCompile!S375/1,IF(ISTEXT(ScheduleCompile!S375),IF(OR(ISNUMBER(FIND("5F",ScheduleCompile!S375)),ISNUMBER(FIND("0F",ScheduleCompile!S375)),ISNUMBER(FIND("8F",ScheduleCompile!S375)),ISNUMBER(FIND("1F",ScheduleCompile!S375)),ISNUMBER(FIND("2F",ScheduleCompile!S375)),ISNUMBER(FIND("3F",ScheduleCompile!S375)),ISNUMBER(FIND("6F",ScheduleCompile!S375)),ISNUMBER(FIND("7F",ScheduleCompile!S375)),ISNUMBER(FIND("9F",ScheduleCompile!S375)),ISNUMBER(FIND("4F",ScheduleCompile!S375))),VALUE(LEFT(ScheduleCompile!S375,FIND("F",ScheduleCompile!S375)-1)),ScheduleCompile!S375)))))))</f>
        <v>0.9</v>
      </c>
      <c r="Y382" s="1">
        <f>IF(AND(ISERROR(IF(ScheduleCompile!T375="Off",0,IF(ScheduleCompile!T375="On",1,IF(ISNUMBER(ScheduleCompile!T375),ScheduleCompile!T375/1,IF(ISTEXT(ScheduleCompile!T375),IF(OR(ISNUMBER(FIND("5F",ScheduleCompile!T375)),ISNUMBER(FIND("0F",ScheduleCompile!T375)),ISNUMBER(FIND("8F",ScheduleCompile!T375)),ISNUMBER(FIND("1F",ScheduleCompile!T375)),ISNUMBER(FIND("2F",ScheduleCompile!T375)),ISNUMBER(FIND("3F",ScheduleCompile!T375)),ISNUMBER(FIND("6F",ScheduleCompile!T375)),ISNUMBER(FIND("7F",ScheduleCompile!T375)),ISNUMBER(FIND("9F",ScheduleCompile!T375)),ISNUMBER(FIND("4F",ScheduleCompile!T375))),VALUE(LEFT(ScheduleCompile!T375,FIND("F",ScheduleCompile!T375)-1)),ScheduleCompile!T375)))))),ISTEXT(ScheduleCompile!#REF!)),"ENDTABLE",IF(ISERROR(IF(ScheduleCompile!T375="Off",0,IF(ScheduleCompile!T375="On",1,IF(ISNUMBER(ScheduleCompile!T375),ScheduleCompile!T375/1,IF(ISTEXT(ScheduleCompile!T375),IF(OR(ISNUMBER(FIND("5F",ScheduleCompile!T375)),ISNUMBER(FIND("0F",ScheduleCompile!T375)),ISNUMBER(FIND("8F",ScheduleCompile!T375)),ISNUMBER(FIND("1F",ScheduleCompile!T375)),ISNUMBER(FIND("2F",ScheduleCompile!T375)),ISNUMBER(FIND("3F",ScheduleCompile!T375)),ISNUMBER(FIND("6F",ScheduleCompile!T375)),ISNUMBER(FIND("7F",ScheduleCompile!T375)),ISNUMBER(FIND("9F",ScheduleCompile!T375)),ISNUMBER(FIND("4F",ScheduleCompile!T375))),VALUE(LEFT(ScheduleCompile!T375,FIND("F",ScheduleCompile!T375)-1)),ScheduleCompile!T375)))))),"",IF(ScheduleCompile!T375="Off",0,IF(ScheduleCompile!T375="On",1,IF(ISNUMBER(ScheduleCompile!T375),ScheduleCompile!T375/1,IF(ISTEXT(ScheduleCompile!T375),IF(OR(ISNUMBER(FIND("5F",ScheduleCompile!T375)),ISNUMBER(FIND("0F",ScheduleCompile!T375)),ISNUMBER(FIND("8F",ScheduleCompile!T375)),ISNUMBER(FIND("1F",ScheduleCompile!T375)),ISNUMBER(FIND("2F",ScheduleCompile!T375)),ISNUMBER(FIND("3F",ScheduleCompile!T375)),ISNUMBER(FIND("6F",ScheduleCompile!T375)),ISNUMBER(FIND("7F",ScheduleCompile!T375)),ISNUMBER(FIND("9F",ScheduleCompile!T375)),ISNUMBER(FIND("4F",ScheduleCompile!T375))),VALUE(LEFT(ScheduleCompile!T375,FIND("F",ScheduleCompile!T375)-1)),ScheduleCompile!T375)))))))</f>
        <v>0.9</v>
      </c>
      <c r="Z382" s="1">
        <f>IF(AND(ISERROR(IF(ScheduleCompile!U375="Off",0,IF(ScheduleCompile!U375="On",1,IF(ISNUMBER(ScheduleCompile!U375),ScheduleCompile!U375/1,IF(ISTEXT(ScheduleCompile!U375),IF(OR(ISNUMBER(FIND("5F",ScheduleCompile!U375)),ISNUMBER(FIND("0F",ScheduleCompile!U375)),ISNUMBER(FIND("8F",ScheduleCompile!U375)),ISNUMBER(FIND("1F",ScheduleCompile!U375)),ISNUMBER(FIND("2F",ScheduleCompile!U375)),ISNUMBER(FIND("3F",ScheduleCompile!U375)),ISNUMBER(FIND("6F",ScheduleCompile!U375)),ISNUMBER(FIND("7F",ScheduleCompile!U375)),ISNUMBER(FIND("9F",ScheduleCompile!U375)),ISNUMBER(FIND("4F",ScheduleCompile!U375))),VALUE(LEFT(ScheduleCompile!U375,FIND("F",ScheduleCompile!U375)-1)),ScheduleCompile!U375)))))),ISTEXT(ScheduleCompile!#REF!)),"ENDTABLE",IF(ISERROR(IF(ScheduleCompile!U375="Off",0,IF(ScheduleCompile!U375="On",1,IF(ISNUMBER(ScheduleCompile!U375),ScheduleCompile!U375/1,IF(ISTEXT(ScheduleCompile!U375),IF(OR(ISNUMBER(FIND("5F",ScheduleCompile!U375)),ISNUMBER(FIND("0F",ScheduleCompile!U375)),ISNUMBER(FIND("8F",ScheduleCompile!U375)),ISNUMBER(FIND("1F",ScheduleCompile!U375)),ISNUMBER(FIND("2F",ScheduleCompile!U375)),ISNUMBER(FIND("3F",ScheduleCompile!U375)),ISNUMBER(FIND("6F",ScheduleCompile!U375)),ISNUMBER(FIND("7F",ScheduleCompile!U375)),ISNUMBER(FIND("9F",ScheduleCompile!U375)),ISNUMBER(FIND("4F",ScheduleCompile!U375))),VALUE(LEFT(ScheduleCompile!U375,FIND("F",ScheduleCompile!U375)-1)),ScheduleCompile!U375)))))),"",IF(ScheduleCompile!U375="Off",0,IF(ScheduleCompile!U375="On",1,IF(ISNUMBER(ScheduleCompile!U375),ScheduleCompile!U375/1,IF(ISTEXT(ScheduleCompile!U375),IF(OR(ISNUMBER(FIND("5F",ScheduleCompile!U375)),ISNUMBER(FIND("0F",ScheduleCompile!U375)),ISNUMBER(FIND("8F",ScheduleCompile!U375)),ISNUMBER(FIND("1F",ScheduleCompile!U375)),ISNUMBER(FIND("2F",ScheduleCompile!U375)),ISNUMBER(FIND("3F",ScheduleCompile!U375)),ISNUMBER(FIND("6F",ScheduleCompile!U375)),ISNUMBER(FIND("7F",ScheduleCompile!U375)),ISNUMBER(FIND("9F",ScheduleCompile!U375)),ISNUMBER(FIND("4F",ScheduleCompile!U375))),VALUE(LEFT(ScheduleCompile!U375,FIND("F",ScheduleCompile!U375)-1)),ScheduleCompile!U375)))))))</f>
        <v>0.9</v>
      </c>
      <c r="AA382" s="1">
        <f>IF(AND(ISERROR(IF(ScheduleCompile!V375="Off",0,IF(ScheduleCompile!V375="On",1,IF(ISNUMBER(ScheduleCompile!V375),ScheduleCompile!V375/1,IF(ISTEXT(ScheduleCompile!V375),IF(OR(ISNUMBER(FIND("5F",ScheduleCompile!V375)),ISNUMBER(FIND("0F",ScheduleCompile!V375)),ISNUMBER(FIND("8F",ScheduleCompile!V375)),ISNUMBER(FIND("1F",ScheduleCompile!V375)),ISNUMBER(FIND("2F",ScheduleCompile!V375)),ISNUMBER(FIND("3F",ScheduleCompile!V375)),ISNUMBER(FIND("6F",ScheduleCompile!V375)),ISNUMBER(FIND("7F",ScheduleCompile!V375)),ISNUMBER(FIND("9F",ScheduleCompile!V375)),ISNUMBER(FIND("4F",ScheduleCompile!V375))),VALUE(LEFT(ScheduleCompile!V375,FIND("F",ScheduleCompile!V375)-1)),ScheduleCompile!V375)))))),ISTEXT(ScheduleCompile!#REF!)),"ENDTABLE",IF(ISERROR(IF(ScheduleCompile!V375="Off",0,IF(ScheduleCompile!V375="On",1,IF(ISNUMBER(ScheduleCompile!V375),ScheduleCompile!V375/1,IF(ISTEXT(ScheduleCompile!V375),IF(OR(ISNUMBER(FIND("5F",ScheduleCompile!V375)),ISNUMBER(FIND("0F",ScheduleCompile!V375)),ISNUMBER(FIND("8F",ScheduleCompile!V375)),ISNUMBER(FIND("1F",ScheduleCompile!V375)),ISNUMBER(FIND("2F",ScheduleCompile!V375)),ISNUMBER(FIND("3F",ScheduleCompile!V375)),ISNUMBER(FIND("6F",ScheduleCompile!V375)),ISNUMBER(FIND("7F",ScheduleCompile!V375)),ISNUMBER(FIND("9F",ScheduleCompile!V375)),ISNUMBER(FIND("4F",ScheduleCompile!V375))),VALUE(LEFT(ScheduleCompile!V375,FIND("F",ScheduleCompile!V375)-1)),ScheduleCompile!V375)))))),"",IF(ScheduleCompile!V375="Off",0,IF(ScheduleCompile!V375="On",1,IF(ISNUMBER(ScheduleCompile!V375),ScheduleCompile!V375/1,IF(ISTEXT(ScheduleCompile!V375),IF(OR(ISNUMBER(FIND("5F",ScheduleCompile!V375)),ISNUMBER(FIND("0F",ScheduleCompile!V375)),ISNUMBER(FIND("8F",ScheduleCompile!V375)),ISNUMBER(FIND("1F",ScheduleCompile!V375)),ISNUMBER(FIND("2F",ScheduleCompile!V375)),ISNUMBER(FIND("3F",ScheduleCompile!V375)),ISNUMBER(FIND("6F",ScheduleCompile!V375)),ISNUMBER(FIND("7F",ScheduleCompile!V375)),ISNUMBER(FIND("9F",ScheduleCompile!V375)),ISNUMBER(FIND("4F",ScheduleCompile!V375))),VALUE(LEFT(ScheduleCompile!V375,FIND("F",ScheduleCompile!V375)-1)),ScheduleCompile!V375)))))))</f>
        <v>0.9</v>
      </c>
      <c r="AB382" s="1">
        <f>IF(AND(ISERROR(IF(ScheduleCompile!W375="Off",0,IF(ScheduleCompile!W375="On",1,IF(ISNUMBER(ScheduleCompile!W375),ScheduleCompile!W375/1,IF(ISTEXT(ScheduleCompile!W375),IF(OR(ISNUMBER(FIND("5F",ScheduleCompile!W375)),ISNUMBER(FIND("0F",ScheduleCompile!W375)),ISNUMBER(FIND("8F",ScheduleCompile!W375)),ISNUMBER(FIND("1F",ScheduleCompile!W375)),ISNUMBER(FIND("2F",ScheduleCompile!W375)),ISNUMBER(FIND("3F",ScheduleCompile!W375)),ISNUMBER(FIND("6F",ScheduleCompile!W375)),ISNUMBER(FIND("7F",ScheduleCompile!W375)),ISNUMBER(FIND("9F",ScheduleCompile!W375)),ISNUMBER(FIND("4F",ScheduleCompile!W375))),VALUE(LEFT(ScheduleCompile!W375,FIND("F",ScheduleCompile!W375)-1)),ScheduleCompile!W375)))))),ISTEXT(ScheduleCompile!#REF!)),"ENDTABLE",IF(ISERROR(IF(ScheduleCompile!W375="Off",0,IF(ScheduleCompile!W375="On",1,IF(ISNUMBER(ScheduleCompile!W375),ScheduleCompile!W375/1,IF(ISTEXT(ScheduleCompile!W375),IF(OR(ISNUMBER(FIND("5F",ScheduleCompile!W375)),ISNUMBER(FIND("0F",ScheduleCompile!W375)),ISNUMBER(FIND("8F",ScheduleCompile!W375)),ISNUMBER(FIND("1F",ScheduleCompile!W375)),ISNUMBER(FIND("2F",ScheduleCompile!W375)),ISNUMBER(FIND("3F",ScheduleCompile!W375)),ISNUMBER(FIND("6F",ScheduleCompile!W375)),ISNUMBER(FIND("7F",ScheduleCompile!W375)),ISNUMBER(FIND("9F",ScheduleCompile!W375)),ISNUMBER(FIND("4F",ScheduleCompile!W375))),VALUE(LEFT(ScheduleCompile!W375,FIND("F",ScheduleCompile!W375)-1)),ScheduleCompile!W375)))))),"",IF(ScheduleCompile!W375="Off",0,IF(ScheduleCompile!W375="On",1,IF(ISNUMBER(ScheduleCompile!W375),ScheduleCompile!W375/1,IF(ISTEXT(ScheduleCompile!W375),IF(OR(ISNUMBER(FIND("5F",ScheduleCompile!W375)),ISNUMBER(FIND("0F",ScheduleCompile!W375)),ISNUMBER(FIND("8F",ScheduleCompile!W375)),ISNUMBER(FIND("1F",ScheduleCompile!W375)),ISNUMBER(FIND("2F",ScheduleCompile!W375)),ISNUMBER(FIND("3F",ScheduleCompile!W375)),ISNUMBER(FIND("6F",ScheduleCompile!W375)),ISNUMBER(FIND("7F",ScheduleCompile!W375)),ISNUMBER(FIND("9F",ScheduleCompile!W375)),ISNUMBER(FIND("4F",ScheduleCompile!W375))),VALUE(LEFT(ScheduleCompile!W375,FIND("F",ScheduleCompile!W375)-1)),ScheduleCompile!W375)))))))</f>
        <v>0.9</v>
      </c>
      <c r="AC382" s="1">
        <f>IF(AND(ISERROR(IF(ScheduleCompile!X375="Off",0,IF(ScheduleCompile!X375="On",1,IF(ISNUMBER(ScheduleCompile!X375),ScheduleCompile!X375/1,IF(ISTEXT(ScheduleCompile!X375),IF(OR(ISNUMBER(FIND("5F",ScheduleCompile!X375)),ISNUMBER(FIND("0F",ScheduleCompile!X375)),ISNUMBER(FIND("8F",ScheduleCompile!X375)),ISNUMBER(FIND("1F",ScheduleCompile!X375)),ISNUMBER(FIND("2F",ScheduleCompile!X375)),ISNUMBER(FIND("3F",ScheduleCompile!X375)),ISNUMBER(FIND("6F",ScheduleCompile!X375)),ISNUMBER(FIND("7F",ScheduleCompile!X375)),ISNUMBER(FIND("9F",ScheduleCompile!X375)),ISNUMBER(FIND("4F",ScheduleCompile!X375))),VALUE(LEFT(ScheduleCompile!X375,FIND("F",ScheduleCompile!X375)-1)),ScheduleCompile!X375)))))),ISTEXT(ScheduleCompile!#REF!)),"ENDTABLE",IF(ISERROR(IF(ScheduleCompile!X375="Off",0,IF(ScheduleCompile!X375="On",1,IF(ISNUMBER(ScheduleCompile!X375),ScheduleCompile!X375/1,IF(ISTEXT(ScheduleCompile!X375),IF(OR(ISNUMBER(FIND("5F",ScheduleCompile!X375)),ISNUMBER(FIND("0F",ScheduleCompile!X375)),ISNUMBER(FIND("8F",ScheduleCompile!X375)),ISNUMBER(FIND("1F",ScheduleCompile!X375)),ISNUMBER(FIND("2F",ScheduleCompile!X375)),ISNUMBER(FIND("3F",ScheduleCompile!X375)),ISNUMBER(FIND("6F",ScheduleCompile!X375)),ISNUMBER(FIND("7F",ScheduleCompile!X375)),ISNUMBER(FIND("9F",ScheduleCompile!X375)),ISNUMBER(FIND("4F",ScheduleCompile!X375))),VALUE(LEFT(ScheduleCompile!X375,FIND("F",ScheduleCompile!X375)-1)),ScheduleCompile!X375)))))),"",IF(ScheduleCompile!X375="Off",0,IF(ScheduleCompile!X375="On",1,IF(ISNUMBER(ScheduleCompile!X375),ScheduleCompile!X375/1,IF(ISTEXT(ScheduleCompile!X375),IF(OR(ISNUMBER(FIND("5F",ScheduleCompile!X375)),ISNUMBER(FIND("0F",ScheduleCompile!X375)),ISNUMBER(FIND("8F",ScheduleCompile!X375)),ISNUMBER(FIND("1F",ScheduleCompile!X375)),ISNUMBER(FIND("2F",ScheduleCompile!X375)),ISNUMBER(FIND("3F",ScheduleCompile!X375)),ISNUMBER(FIND("6F",ScheduleCompile!X375)),ISNUMBER(FIND("7F",ScheduleCompile!X375)),ISNUMBER(FIND("9F",ScheduleCompile!X375)),ISNUMBER(FIND("4F",ScheduleCompile!X375))),VALUE(LEFT(ScheduleCompile!X375,FIND("F",ScheduleCompile!X375)-1)),ScheduleCompile!X375)))))))</f>
        <v>0.5</v>
      </c>
      <c r="AD382" s="1">
        <f>IF(AND(ISERROR(IF(ScheduleCompile!Y375="Off",0,IF(ScheduleCompile!Y375="On",1,IF(ISNUMBER(ScheduleCompile!Y375),ScheduleCompile!Y375/1,IF(ISTEXT(ScheduleCompile!Y375),IF(OR(ISNUMBER(FIND("5F",ScheduleCompile!Y375)),ISNUMBER(FIND("0F",ScheduleCompile!Y375)),ISNUMBER(FIND("8F",ScheduleCompile!Y375)),ISNUMBER(FIND("1F",ScheduleCompile!Y375)),ISNUMBER(FIND("2F",ScheduleCompile!Y375)),ISNUMBER(FIND("3F",ScheduleCompile!Y375)),ISNUMBER(FIND("6F",ScheduleCompile!Y375)),ISNUMBER(FIND("7F",ScheduleCompile!Y375)),ISNUMBER(FIND("9F",ScheduleCompile!Y375)),ISNUMBER(FIND("4F",ScheduleCompile!Y375))),VALUE(LEFT(ScheduleCompile!Y375,FIND("F",ScheduleCompile!Y375)-1)),ScheduleCompile!Y375)))))),ISTEXT(ScheduleCompile!#REF!)),"ENDTABLE",IF(ISERROR(IF(ScheduleCompile!Y375="Off",0,IF(ScheduleCompile!Y375="On",1,IF(ISNUMBER(ScheduleCompile!Y375),ScheduleCompile!Y375/1,IF(ISTEXT(ScheduleCompile!Y375),IF(OR(ISNUMBER(FIND("5F",ScheduleCompile!Y375)),ISNUMBER(FIND("0F",ScheduleCompile!Y375)),ISNUMBER(FIND("8F",ScheduleCompile!Y375)),ISNUMBER(FIND("1F",ScheduleCompile!Y375)),ISNUMBER(FIND("2F",ScheduleCompile!Y375)),ISNUMBER(FIND("3F",ScheduleCompile!Y375)),ISNUMBER(FIND("6F",ScheduleCompile!Y375)),ISNUMBER(FIND("7F",ScheduleCompile!Y375)),ISNUMBER(FIND("9F",ScheduleCompile!Y375)),ISNUMBER(FIND("4F",ScheduleCompile!Y375))),VALUE(LEFT(ScheduleCompile!Y375,FIND("F",ScheduleCompile!Y375)-1)),ScheduleCompile!Y375)))))),"",IF(ScheduleCompile!Y375="Off",0,IF(ScheduleCompile!Y375="On",1,IF(ISNUMBER(ScheduleCompile!Y375),ScheduleCompile!Y375/1,IF(ISTEXT(ScheduleCompile!Y375),IF(OR(ISNUMBER(FIND("5F",ScheduleCompile!Y375)),ISNUMBER(FIND("0F",ScheduleCompile!Y375)),ISNUMBER(FIND("8F",ScheduleCompile!Y375)),ISNUMBER(FIND("1F",ScheduleCompile!Y375)),ISNUMBER(FIND("2F",ScheduleCompile!Y375)),ISNUMBER(FIND("3F",ScheduleCompile!Y375)),ISNUMBER(FIND("6F",ScheduleCompile!Y375)),ISNUMBER(FIND("7F",ScheduleCompile!Y375)),ISNUMBER(FIND("9F",ScheduleCompile!Y375)),ISNUMBER(FIND("4F",ScheduleCompile!Y375))),VALUE(LEFT(ScheduleCompile!Y375,FIND("F",ScheduleCompile!Y375)-1)),ScheduleCompile!Y375)))))))</f>
        <v>0.3</v>
      </c>
    </row>
    <row r="383" spans="1:30" x14ac:dyDescent="0.25">
      <c r="A383" t="str">
        <f t="shared" si="23"/>
        <v>SchDay "RestaurantReceptacleSun"  Type = "Fraction" Hr = (0.2, 0.15, 0.15, 0.15, 0.15, 0.15, 0.3, 0.3, 0.5, 0.5, 0.7, 0.7, 0.7, 0.7, 0.7, 0.7, 0.6, 0.6, 0.6, 0.6, 0.6, 0.6, 0.5, 0.3) ..</v>
      </c>
      <c r="B383" s="1" t="s">
        <v>623</v>
      </c>
      <c r="C383" t="str">
        <f t="shared" si="24"/>
        <v xml:space="preserve">SchDay "RestaurantReceptacleSun"  Type = "Fraction" Hr = </v>
      </c>
      <c r="D383" t="str">
        <f t="shared" si="25"/>
        <v>(0.2, 0.15, 0.15, 0.15, 0.15, 0.15, 0.3, 0.3, 0.5, 0.5, 0.7, 0.7, 0.7, 0.7, 0.7, 0.7, 0.6, 0.6, 0.6, 0.6, 0.6, 0.6, 0.5, 0.3) ..</v>
      </c>
      <c r="E383" s="30" t="str">
        <f>ScheduleCompile!A376</f>
        <v>RestaurantReceptacleSun</v>
      </c>
      <c r="F383" t="str">
        <f t="shared" si="26"/>
        <v>Fraction</v>
      </c>
      <c r="G383" s="1">
        <f>IF(AND(ISERROR(IF(ScheduleCompile!B376="Off",0,IF(ScheduleCompile!B376="On",1,IF(ISNUMBER(ScheduleCompile!B376),ScheduleCompile!B376/1,IF(ISTEXT(ScheduleCompile!B376),IF(OR(ISNUMBER(FIND("5F",ScheduleCompile!B376)),ISNUMBER(FIND("0F",ScheduleCompile!B376)),ISNUMBER(FIND("8F",ScheduleCompile!B376)),ISNUMBER(FIND("1F",ScheduleCompile!B376)),ISNUMBER(FIND("2F",ScheduleCompile!B376)),ISNUMBER(FIND("3F",ScheduleCompile!B376)),ISNUMBER(FIND("6F",ScheduleCompile!B376)),ISNUMBER(FIND("7F",ScheduleCompile!B376)),ISNUMBER(FIND("9F",ScheduleCompile!B376)),ISNUMBER(FIND("4F",ScheduleCompile!B376))),VALUE(LEFT(ScheduleCompile!B376,FIND("F",ScheduleCompile!B376)-1)),ScheduleCompile!B376)))))),ISTEXT(ScheduleCompile!#REF!)),"ENDTABLE",IF(ISERROR(IF(ScheduleCompile!B376="Off",0,IF(ScheduleCompile!B376="On",1,IF(ISNUMBER(ScheduleCompile!B376),ScheduleCompile!B376/1,IF(ISTEXT(ScheduleCompile!B376),IF(OR(ISNUMBER(FIND("5F",ScheduleCompile!B376)),ISNUMBER(FIND("0F",ScheduleCompile!B376)),ISNUMBER(FIND("8F",ScheduleCompile!B376)),ISNUMBER(FIND("1F",ScheduleCompile!B376)),ISNUMBER(FIND("2F",ScheduleCompile!B376)),ISNUMBER(FIND("3F",ScheduleCompile!B376)),ISNUMBER(FIND("6F",ScheduleCompile!B376)),ISNUMBER(FIND("7F",ScheduleCompile!B376)),ISNUMBER(FIND("9F",ScheduleCompile!B376)),ISNUMBER(FIND("4F",ScheduleCompile!B376))),VALUE(LEFT(ScheduleCompile!B376,FIND("F",ScheduleCompile!B376)-1)),ScheduleCompile!B376)))))),"",IF(ScheduleCompile!B376="Off",0,IF(ScheduleCompile!B376="On",1,IF(ISNUMBER(ScheduleCompile!B376),ScheduleCompile!B376/1,IF(ISTEXT(ScheduleCompile!B376),IF(OR(ISNUMBER(FIND("5F",ScheduleCompile!B376)),ISNUMBER(FIND("0F",ScheduleCompile!B376)),ISNUMBER(FIND("8F",ScheduleCompile!B376)),ISNUMBER(FIND("1F",ScheduleCompile!B376)),ISNUMBER(FIND("2F",ScheduleCompile!B376)),ISNUMBER(FIND("3F",ScheduleCompile!B376)),ISNUMBER(FIND("6F",ScheduleCompile!B376)),ISNUMBER(FIND("7F",ScheduleCompile!B376)),ISNUMBER(FIND("9F",ScheduleCompile!B376)),ISNUMBER(FIND("4F",ScheduleCompile!B376))),VALUE(LEFT(ScheduleCompile!B376,FIND("F",ScheduleCompile!B376)-1)),ScheduleCompile!B376)))))))</f>
        <v>0.2</v>
      </c>
      <c r="H383" s="1">
        <f>IF(AND(ISERROR(IF(ScheduleCompile!C376="Off",0,IF(ScheduleCompile!C376="On",1,IF(ISNUMBER(ScheduleCompile!C376),ScheduleCompile!C376/1,IF(ISTEXT(ScheduleCompile!C376),IF(OR(ISNUMBER(FIND("5F",ScheduleCompile!C376)),ISNUMBER(FIND("0F",ScheduleCompile!C376)),ISNUMBER(FIND("8F",ScheduleCompile!C376)),ISNUMBER(FIND("1F",ScheduleCompile!C376)),ISNUMBER(FIND("2F",ScheduleCompile!C376)),ISNUMBER(FIND("3F",ScheduleCompile!C376)),ISNUMBER(FIND("6F",ScheduleCompile!C376)),ISNUMBER(FIND("7F",ScheduleCompile!C376)),ISNUMBER(FIND("9F",ScheduleCompile!C376)),ISNUMBER(FIND("4F",ScheduleCompile!C376))),VALUE(LEFT(ScheduleCompile!C376,FIND("F",ScheduleCompile!C376)-1)),ScheduleCompile!C376)))))),ISTEXT(ScheduleCompile!#REF!)),"ENDTABLE",IF(ISERROR(IF(ScheduleCompile!C376="Off",0,IF(ScheduleCompile!C376="On",1,IF(ISNUMBER(ScheduleCompile!C376),ScheduleCompile!C376/1,IF(ISTEXT(ScheduleCompile!C376),IF(OR(ISNUMBER(FIND("5F",ScheduleCompile!C376)),ISNUMBER(FIND("0F",ScheduleCompile!C376)),ISNUMBER(FIND("8F",ScheduleCompile!C376)),ISNUMBER(FIND("1F",ScheduleCompile!C376)),ISNUMBER(FIND("2F",ScheduleCompile!C376)),ISNUMBER(FIND("3F",ScheduleCompile!C376)),ISNUMBER(FIND("6F",ScheduleCompile!C376)),ISNUMBER(FIND("7F",ScheduleCompile!C376)),ISNUMBER(FIND("9F",ScheduleCompile!C376)),ISNUMBER(FIND("4F",ScheduleCompile!C376))),VALUE(LEFT(ScheduleCompile!C376,FIND("F",ScheduleCompile!C376)-1)),ScheduleCompile!C376)))))),"",IF(ScheduleCompile!C376="Off",0,IF(ScheduleCompile!C376="On",1,IF(ISNUMBER(ScheduleCompile!C376),ScheduleCompile!C376/1,IF(ISTEXT(ScheduleCompile!C376),IF(OR(ISNUMBER(FIND("5F",ScheduleCompile!C376)),ISNUMBER(FIND("0F",ScheduleCompile!C376)),ISNUMBER(FIND("8F",ScheduleCompile!C376)),ISNUMBER(FIND("1F",ScheduleCompile!C376)),ISNUMBER(FIND("2F",ScheduleCompile!C376)),ISNUMBER(FIND("3F",ScheduleCompile!C376)),ISNUMBER(FIND("6F",ScheduleCompile!C376)),ISNUMBER(FIND("7F",ScheduleCompile!C376)),ISNUMBER(FIND("9F",ScheduleCompile!C376)),ISNUMBER(FIND("4F",ScheduleCompile!C376))),VALUE(LEFT(ScheduleCompile!C376,FIND("F",ScheduleCompile!C376)-1)),ScheduleCompile!C376)))))))</f>
        <v>0.15</v>
      </c>
      <c r="I383" s="1">
        <f>IF(AND(ISERROR(IF(ScheduleCompile!D376="Off",0,IF(ScheduleCompile!D376="On",1,IF(ISNUMBER(ScheduleCompile!D376),ScheduleCompile!D376/1,IF(ISTEXT(ScheduleCompile!D376),IF(OR(ISNUMBER(FIND("5F",ScheduleCompile!D376)),ISNUMBER(FIND("0F",ScheduleCompile!D376)),ISNUMBER(FIND("8F",ScheduleCompile!D376)),ISNUMBER(FIND("1F",ScheduleCompile!D376)),ISNUMBER(FIND("2F",ScheduleCompile!D376)),ISNUMBER(FIND("3F",ScheduleCompile!D376)),ISNUMBER(FIND("6F",ScheduleCompile!D376)),ISNUMBER(FIND("7F",ScheduleCompile!D376)),ISNUMBER(FIND("9F",ScheduleCompile!D376)),ISNUMBER(FIND("4F",ScheduleCompile!D376))),VALUE(LEFT(ScheduleCompile!D376,FIND("F",ScheduleCompile!D376)-1)),ScheduleCompile!D376)))))),ISTEXT(ScheduleCompile!#REF!)),"ENDTABLE",IF(ISERROR(IF(ScheduleCompile!D376="Off",0,IF(ScheduleCompile!D376="On",1,IF(ISNUMBER(ScheduleCompile!D376),ScheduleCompile!D376/1,IF(ISTEXT(ScheduleCompile!D376),IF(OR(ISNUMBER(FIND("5F",ScheduleCompile!D376)),ISNUMBER(FIND("0F",ScheduleCompile!D376)),ISNUMBER(FIND("8F",ScheduleCompile!D376)),ISNUMBER(FIND("1F",ScheduleCompile!D376)),ISNUMBER(FIND("2F",ScheduleCompile!D376)),ISNUMBER(FIND("3F",ScheduleCompile!D376)),ISNUMBER(FIND("6F",ScheduleCompile!D376)),ISNUMBER(FIND("7F",ScheduleCompile!D376)),ISNUMBER(FIND("9F",ScheduleCompile!D376)),ISNUMBER(FIND("4F",ScheduleCompile!D376))),VALUE(LEFT(ScheduleCompile!D376,FIND("F",ScheduleCompile!D376)-1)),ScheduleCompile!D376)))))),"",IF(ScheduleCompile!D376="Off",0,IF(ScheduleCompile!D376="On",1,IF(ISNUMBER(ScheduleCompile!D376),ScheduleCompile!D376/1,IF(ISTEXT(ScheduleCompile!D376),IF(OR(ISNUMBER(FIND("5F",ScheduleCompile!D376)),ISNUMBER(FIND("0F",ScheduleCompile!D376)),ISNUMBER(FIND("8F",ScheduleCompile!D376)),ISNUMBER(FIND("1F",ScheduleCompile!D376)),ISNUMBER(FIND("2F",ScheduleCompile!D376)),ISNUMBER(FIND("3F",ScheduleCompile!D376)),ISNUMBER(FIND("6F",ScheduleCompile!D376)),ISNUMBER(FIND("7F",ScheduleCompile!D376)),ISNUMBER(FIND("9F",ScheduleCompile!D376)),ISNUMBER(FIND("4F",ScheduleCompile!D376))),VALUE(LEFT(ScheduleCompile!D376,FIND("F",ScheduleCompile!D376)-1)),ScheduleCompile!D376)))))))</f>
        <v>0.15</v>
      </c>
      <c r="J383" s="1">
        <f>IF(AND(ISERROR(IF(ScheduleCompile!E376="Off",0,IF(ScheduleCompile!E376="On",1,IF(ISNUMBER(ScheduleCompile!E376),ScheduleCompile!E376/1,IF(ISTEXT(ScheduleCompile!E376),IF(OR(ISNUMBER(FIND("5F",ScheduleCompile!E376)),ISNUMBER(FIND("0F",ScheduleCompile!E376)),ISNUMBER(FIND("8F",ScheduleCompile!E376)),ISNUMBER(FIND("1F",ScheduleCompile!E376)),ISNUMBER(FIND("2F",ScheduleCompile!E376)),ISNUMBER(FIND("3F",ScheduleCompile!E376)),ISNUMBER(FIND("6F",ScheduleCompile!E376)),ISNUMBER(FIND("7F",ScheduleCompile!E376)),ISNUMBER(FIND("9F",ScheduleCompile!E376)),ISNUMBER(FIND("4F",ScheduleCompile!E376))),VALUE(LEFT(ScheduleCompile!E376,FIND("F",ScheduleCompile!E376)-1)),ScheduleCompile!E376)))))),ISTEXT(ScheduleCompile!#REF!)),"ENDTABLE",IF(ISERROR(IF(ScheduleCompile!E376="Off",0,IF(ScheduleCompile!E376="On",1,IF(ISNUMBER(ScheduleCompile!E376),ScheduleCompile!E376/1,IF(ISTEXT(ScheduleCompile!E376),IF(OR(ISNUMBER(FIND("5F",ScheduleCompile!E376)),ISNUMBER(FIND("0F",ScheduleCompile!E376)),ISNUMBER(FIND("8F",ScheduleCompile!E376)),ISNUMBER(FIND("1F",ScheduleCompile!E376)),ISNUMBER(FIND("2F",ScheduleCompile!E376)),ISNUMBER(FIND("3F",ScheduleCompile!E376)),ISNUMBER(FIND("6F",ScheduleCompile!E376)),ISNUMBER(FIND("7F",ScheduleCompile!E376)),ISNUMBER(FIND("9F",ScheduleCompile!E376)),ISNUMBER(FIND("4F",ScheduleCompile!E376))),VALUE(LEFT(ScheduleCompile!E376,FIND("F",ScheduleCompile!E376)-1)),ScheduleCompile!E376)))))),"",IF(ScheduleCompile!E376="Off",0,IF(ScheduleCompile!E376="On",1,IF(ISNUMBER(ScheduleCompile!E376),ScheduleCompile!E376/1,IF(ISTEXT(ScheduleCompile!E376),IF(OR(ISNUMBER(FIND("5F",ScheduleCompile!E376)),ISNUMBER(FIND("0F",ScheduleCompile!E376)),ISNUMBER(FIND("8F",ScheduleCompile!E376)),ISNUMBER(FIND("1F",ScheduleCompile!E376)),ISNUMBER(FIND("2F",ScheduleCompile!E376)),ISNUMBER(FIND("3F",ScheduleCompile!E376)),ISNUMBER(FIND("6F",ScheduleCompile!E376)),ISNUMBER(FIND("7F",ScheduleCompile!E376)),ISNUMBER(FIND("9F",ScheduleCompile!E376)),ISNUMBER(FIND("4F",ScheduleCompile!E376))),VALUE(LEFT(ScheduleCompile!E376,FIND("F",ScheduleCompile!E376)-1)),ScheduleCompile!E376)))))))</f>
        <v>0.15</v>
      </c>
      <c r="K383" s="1">
        <f>IF(AND(ISERROR(IF(ScheduleCompile!F376="Off",0,IF(ScheduleCompile!F376="On",1,IF(ISNUMBER(ScheduleCompile!F376),ScheduleCompile!F376/1,IF(ISTEXT(ScheduleCompile!F376),IF(OR(ISNUMBER(FIND("5F",ScheduleCompile!F376)),ISNUMBER(FIND("0F",ScheduleCompile!F376)),ISNUMBER(FIND("8F",ScheduleCompile!F376)),ISNUMBER(FIND("1F",ScheduleCompile!F376)),ISNUMBER(FIND("2F",ScheduleCompile!F376)),ISNUMBER(FIND("3F",ScheduleCompile!F376)),ISNUMBER(FIND("6F",ScheduleCompile!F376)),ISNUMBER(FIND("7F",ScheduleCompile!F376)),ISNUMBER(FIND("9F",ScheduleCompile!F376)),ISNUMBER(FIND("4F",ScheduleCompile!F376))),VALUE(LEFT(ScheduleCompile!F376,FIND("F",ScheduleCompile!F376)-1)),ScheduleCompile!F376)))))),ISTEXT(ScheduleCompile!#REF!)),"ENDTABLE",IF(ISERROR(IF(ScheduleCompile!F376="Off",0,IF(ScheduleCompile!F376="On",1,IF(ISNUMBER(ScheduleCompile!F376),ScheduleCompile!F376/1,IF(ISTEXT(ScheduleCompile!F376),IF(OR(ISNUMBER(FIND("5F",ScheduleCompile!F376)),ISNUMBER(FIND("0F",ScheduleCompile!F376)),ISNUMBER(FIND("8F",ScheduleCompile!F376)),ISNUMBER(FIND("1F",ScheduleCompile!F376)),ISNUMBER(FIND("2F",ScheduleCompile!F376)),ISNUMBER(FIND("3F",ScheduleCompile!F376)),ISNUMBER(FIND("6F",ScheduleCompile!F376)),ISNUMBER(FIND("7F",ScheduleCompile!F376)),ISNUMBER(FIND("9F",ScheduleCompile!F376)),ISNUMBER(FIND("4F",ScheduleCompile!F376))),VALUE(LEFT(ScheduleCompile!F376,FIND("F",ScheduleCompile!F376)-1)),ScheduleCompile!F376)))))),"",IF(ScheduleCompile!F376="Off",0,IF(ScheduleCompile!F376="On",1,IF(ISNUMBER(ScheduleCompile!F376),ScheduleCompile!F376/1,IF(ISTEXT(ScheduleCompile!F376),IF(OR(ISNUMBER(FIND("5F",ScheduleCompile!F376)),ISNUMBER(FIND("0F",ScheduleCompile!F376)),ISNUMBER(FIND("8F",ScheduleCompile!F376)),ISNUMBER(FIND("1F",ScheduleCompile!F376)),ISNUMBER(FIND("2F",ScheduleCompile!F376)),ISNUMBER(FIND("3F",ScheduleCompile!F376)),ISNUMBER(FIND("6F",ScheduleCompile!F376)),ISNUMBER(FIND("7F",ScheduleCompile!F376)),ISNUMBER(FIND("9F",ScheduleCompile!F376)),ISNUMBER(FIND("4F",ScheduleCompile!F376))),VALUE(LEFT(ScheduleCompile!F376,FIND("F",ScheduleCompile!F376)-1)),ScheduleCompile!F376)))))))</f>
        <v>0.15</v>
      </c>
      <c r="L383" s="1">
        <f>IF(AND(ISERROR(IF(ScheduleCompile!G376="Off",0,IF(ScheduleCompile!G376="On",1,IF(ISNUMBER(ScheduleCompile!G376),ScheduleCompile!G376/1,IF(ISTEXT(ScheduleCompile!G376),IF(OR(ISNUMBER(FIND("5F",ScheduleCompile!G376)),ISNUMBER(FIND("0F",ScheduleCompile!G376)),ISNUMBER(FIND("8F",ScheduleCompile!G376)),ISNUMBER(FIND("1F",ScheduleCompile!G376)),ISNUMBER(FIND("2F",ScheduleCompile!G376)),ISNUMBER(FIND("3F",ScheduleCompile!G376)),ISNUMBER(FIND("6F",ScheduleCompile!G376)),ISNUMBER(FIND("7F",ScheduleCompile!G376)),ISNUMBER(FIND("9F",ScheduleCompile!G376)),ISNUMBER(FIND("4F",ScheduleCompile!G376))),VALUE(LEFT(ScheduleCompile!G376,FIND("F",ScheduleCompile!G376)-1)),ScheduleCompile!G376)))))),ISTEXT(ScheduleCompile!#REF!)),"ENDTABLE",IF(ISERROR(IF(ScheduleCompile!G376="Off",0,IF(ScheduleCompile!G376="On",1,IF(ISNUMBER(ScheduleCompile!G376),ScheduleCompile!G376/1,IF(ISTEXT(ScheduleCompile!G376),IF(OR(ISNUMBER(FIND("5F",ScheduleCompile!G376)),ISNUMBER(FIND("0F",ScheduleCompile!G376)),ISNUMBER(FIND("8F",ScheduleCompile!G376)),ISNUMBER(FIND("1F",ScheduleCompile!G376)),ISNUMBER(FIND("2F",ScheduleCompile!G376)),ISNUMBER(FIND("3F",ScheduleCompile!G376)),ISNUMBER(FIND("6F",ScheduleCompile!G376)),ISNUMBER(FIND("7F",ScheduleCompile!G376)),ISNUMBER(FIND("9F",ScheduleCompile!G376)),ISNUMBER(FIND("4F",ScheduleCompile!G376))),VALUE(LEFT(ScheduleCompile!G376,FIND("F",ScheduleCompile!G376)-1)),ScheduleCompile!G376)))))),"",IF(ScheduleCompile!G376="Off",0,IF(ScheduleCompile!G376="On",1,IF(ISNUMBER(ScheduleCompile!G376),ScheduleCompile!G376/1,IF(ISTEXT(ScheduleCompile!G376),IF(OR(ISNUMBER(FIND("5F",ScheduleCompile!G376)),ISNUMBER(FIND("0F",ScheduleCompile!G376)),ISNUMBER(FIND("8F",ScheduleCompile!G376)),ISNUMBER(FIND("1F",ScheduleCompile!G376)),ISNUMBER(FIND("2F",ScheduleCompile!G376)),ISNUMBER(FIND("3F",ScheduleCompile!G376)),ISNUMBER(FIND("6F",ScheduleCompile!G376)),ISNUMBER(FIND("7F",ScheduleCompile!G376)),ISNUMBER(FIND("9F",ScheduleCompile!G376)),ISNUMBER(FIND("4F",ScheduleCompile!G376))),VALUE(LEFT(ScheduleCompile!G376,FIND("F",ScheduleCompile!G376)-1)),ScheduleCompile!G376)))))))</f>
        <v>0.15</v>
      </c>
      <c r="M383" s="1">
        <f>IF(AND(ISERROR(IF(ScheduleCompile!H376="Off",0,IF(ScheduleCompile!H376="On",1,IF(ISNUMBER(ScheduleCompile!H376),ScheduleCompile!H376/1,IF(ISTEXT(ScheduleCompile!H376),IF(OR(ISNUMBER(FIND("5F",ScheduleCompile!H376)),ISNUMBER(FIND("0F",ScheduleCompile!H376)),ISNUMBER(FIND("8F",ScheduleCompile!H376)),ISNUMBER(FIND("1F",ScheduleCompile!H376)),ISNUMBER(FIND("2F",ScheduleCompile!H376)),ISNUMBER(FIND("3F",ScheduleCompile!H376)),ISNUMBER(FIND("6F",ScheduleCompile!H376)),ISNUMBER(FIND("7F",ScheduleCompile!H376)),ISNUMBER(FIND("9F",ScheduleCompile!H376)),ISNUMBER(FIND("4F",ScheduleCompile!H376))),VALUE(LEFT(ScheduleCompile!H376,FIND("F",ScheduleCompile!H376)-1)),ScheduleCompile!H376)))))),ISTEXT(ScheduleCompile!#REF!)),"ENDTABLE",IF(ISERROR(IF(ScheduleCompile!H376="Off",0,IF(ScheduleCompile!H376="On",1,IF(ISNUMBER(ScheduleCompile!H376),ScheduleCompile!H376/1,IF(ISTEXT(ScheduleCompile!H376),IF(OR(ISNUMBER(FIND("5F",ScheduleCompile!H376)),ISNUMBER(FIND("0F",ScheduleCompile!H376)),ISNUMBER(FIND("8F",ScheduleCompile!H376)),ISNUMBER(FIND("1F",ScheduleCompile!H376)),ISNUMBER(FIND("2F",ScheduleCompile!H376)),ISNUMBER(FIND("3F",ScheduleCompile!H376)),ISNUMBER(FIND("6F",ScheduleCompile!H376)),ISNUMBER(FIND("7F",ScheduleCompile!H376)),ISNUMBER(FIND("9F",ScheduleCompile!H376)),ISNUMBER(FIND("4F",ScheduleCompile!H376))),VALUE(LEFT(ScheduleCompile!H376,FIND("F",ScheduleCompile!H376)-1)),ScheduleCompile!H376)))))),"",IF(ScheduleCompile!H376="Off",0,IF(ScheduleCompile!H376="On",1,IF(ISNUMBER(ScheduleCompile!H376),ScheduleCompile!H376/1,IF(ISTEXT(ScheduleCompile!H376),IF(OR(ISNUMBER(FIND("5F",ScheduleCompile!H376)),ISNUMBER(FIND("0F",ScheduleCompile!H376)),ISNUMBER(FIND("8F",ScheduleCompile!H376)),ISNUMBER(FIND("1F",ScheduleCompile!H376)),ISNUMBER(FIND("2F",ScheduleCompile!H376)),ISNUMBER(FIND("3F",ScheduleCompile!H376)),ISNUMBER(FIND("6F",ScheduleCompile!H376)),ISNUMBER(FIND("7F",ScheduleCompile!H376)),ISNUMBER(FIND("9F",ScheduleCompile!H376)),ISNUMBER(FIND("4F",ScheduleCompile!H376))),VALUE(LEFT(ScheduleCompile!H376,FIND("F",ScheduleCompile!H376)-1)),ScheduleCompile!H376)))))))</f>
        <v>0.3</v>
      </c>
      <c r="N383" s="1">
        <f>IF(AND(ISERROR(IF(ScheduleCompile!I376="Off",0,IF(ScheduleCompile!I376="On",1,IF(ISNUMBER(ScheduleCompile!I376),ScheduleCompile!I376/1,IF(ISTEXT(ScheduleCompile!I376),IF(OR(ISNUMBER(FIND("5F",ScheduleCompile!I376)),ISNUMBER(FIND("0F",ScheduleCompile!I376)),ISNUMBER(FIND("8F",ScheduleCompile!I376)),ISNUMBER(FIND("1F",ScheduleCompile!I376)),ISNUMBER(FIND("2F",ScheduleCompile!I376)),ISNUMBER(FIND("3F",ScheduleCompile!I376)),ISNUMBER(FIND("6F",ScheduleCompile!I376)),ISNUMBER(FIND("7F",ScheduleCompile!I376)),ISNUMBER(FIND("9F",ScheduleCompile!I376)),ISNUMBER(FIND("4F",ScheduleCompile!I376))),VALUE(LEFT(ScheduleCompile!I376,FIND("F",ScheduleCompile!I376)-1)),ScheduleCompile!I376)))))),ISTEXT(ScheduleCompile!#REF!)),"ENDTABLE",IF(ISERROR(IF(ScheduleCompile!I376="Off",0,IF(ScheduleCompile!I376="On",1,IF(ISNUMBER(ScheduleCompile!I376),ScheduleCompile!I376/1,IF(ISTEXT(ScheduleCompile!I376),IF(OR(ISNUMBER(FIND("5F",ScheduleCompile!I376)),ISNUMBER(FIND("0F",ScheduleCompile!I376)),ISNUMBER(FIND("8F",ScheduleCompile!I376)),ISNUMBER(FIND("1F",ScheduleCompile!I376)),ISNUMBER(FIND("2F",ScheduleCompile!I376)),ISNUMBER(FIND("3F",ScheduleCompile!I376)),ISNUMBER(FIND("6F",ScheduleCompile!I376)),ISNUMBER(FIND("7F",ScheduleCompile!I376)),ISNUMBER(FIND("9F",ScheduleCompile!I376)),ISNUMBER(FIND("4F",ScheduleCompile!I376))),VALUE(LEFT(ScheduleCompile!I376,FIND("F",ScheduleCompile!I376)-1)),ScheduleCompile!I376)))))),"",IF(ScheduleCompile!I376="Off",0,IF(ScheduleCompile!I376="On",1,IF(ISNUMBER(ScheduleCompile!I376),ScheduleCompile!I376/1,IF(ISTEXT(ScheduleCompile!I376),IF(OR(ISNUMBER(FIND("5F",ScheduleCompile!I376)),ISNUMBER(FIND("0F",ScheduleCompile!I376)),ISNUMBER(FIND("8F",ScheduleCompile!I376)),ISNUMBER(FIND("1F",ScheduleCompile!I376)),ISNUMBER(FIND("2F",ScheduleCompile!I376)),ISNUMBER(FIND("3F",ScheduleCompile!I376)),ISNUMBER(FIND("6F",ScheduleCompile!I376)),ISNUMBER(FIND("7F",ScheduleCompile!I376)),ISNUMBER(FIND("9F",ScheduleCompile!I376)),ISNUMBER(FIND("4F",ScheduleCompile!I376))),VALUE(LEFT(ScheduleCompile!I376,FIND("F",ScheduleCompile!I376)-1)),ScheduleCompile!I376)))))))</f>
        <v>0.3</v>
      </c>
      <c r="O383" s="1">
        <f>IF(AND(ISERROR(IF(ScheduleCompile!J376="Off",0,IF(ScheduleCompile!J376="On",1,IF(ISNUMBER(ScheduleCompile!J376),ScheduleCompile!J376/1,IF(ISTEXT(ScheduleCompile!J376),IF(OR(ISNUMBER(FIND("5F",ScheduleCompile!J376)),ISNUMBER(FIND("0F",ScheduleCompile!J376)),ISNUMBER(FIND("8F",ScheduleCompile!J376)),ISNUMBER(FIND("1F",ScheduleCompile!J376)),ISNUMBER(FIND("2F",ScheduleCompile!J376)),ISNUMBER(FIND("3F",ScheduleCompile!J376)),ISNUMBER(FIND("6F",ScheduleCompile!J376)),ISNUMBER(FIND("7F",ScheduleCompile!J376)),ISNUMBER(FIND("9F",ScheduleCompile!J376)),ISNUMBER(FIND("4F",ScheduleCompile!J376))),VALUE(LEFT(ScheduleCompile!J376,FIND("F",ScheduleCompile!J376)-1)),ScheduleCompile!J376)))))),ISTEXT(ScheduleCompile!#REF!)),"ENDTABLE",IF(ISERROR(IF(ScheduleCompile!J376="Off",0,IF(ScheduleCompile!J376="On",1,IF(ISNUMBER(ScheduleCompile!J376),ScheduleCompile!J376/1,IF(ISTEXT(ScheduleCompile!J376),IF(OR(ISNUMBER(FIND("5F",ScheduleCompile!J376)),ISNUMBER(FIND("0F",ScheduleCompile!J376)),ISNUMBER(FIND("8F",ScheduleCompile!J376)),ISNUMBER(FIND("1F",ScheduleCompile!J376)),ISNUMBER(FIND("2F",ScheduleCompile!J376)),ISNUMBER(FIND("3F",ScheduleCompile!J376)),ISNUMBER(FIND("6F",ScheduleCompile!J376)),ISNUMBER(FIND("7F",ScheduleCompile!J376)),ISNUMBER(FIND("9F",ScheduleCompile!J376)),ISNUMBER(FIND("4F",ScheduleCompile!J376))),VALUE(LEFT(ScheduleCompile!J376,FIND("F",ScheduleCompile!J376)-1)),ScheduleCompile!J376)))))),"",IF(ScheduleCompile!J376="Off",0,IF(ScheduleCompile!J376="On",1,IF(ISNUMBER(ScheduleCompile!J376),ScheduleCompile!J376/1,IF(ISTEXT(ScheduleCompile!J376),IF(OR(ISNUMBER(FIND("5F",ScheduleCompile!J376)),ISNUMBER(FIND("0F",ScheduleCompile!J376)),ISNUMBER(FIND("8F",ScheduleCompile!J376)),ISNUMBER(FIND("1F",ScheduleCompile!J376)),ISNUMBER(FIND("2F",ScheduleCompile!J376)),ISNUMBER(FIND("3F",ScheduleCompile!J376)),ISNUMBER(FIND("6F",ScheduleCompile!J376)),ISNUMBER(FIND("7F",ScheduleCompile!J376)),ISNUMBER(FIND("9F",ScheduleCompile!J376)),ISNUMBER(FIND("4F",ScheduleCompile!J376))),VALUE(LEFT(ScheduleCompile!J376,FIND("F",ScheduleCompile!J376)-1)),ScheduleCompile!J376)))))))</f>
        <v>0.5</v>
      </c>
      <c r="P383" s="1">
        <f>IF(AND(ISERROR(IF(ScheduleCompile!K376="Off",0,IF(ScheduleCompile!K376="On",1,IF(ISNUMBER(ScheduleCompile!K376),ScheduleCompile!K376/1,IF(ISTEXT(ScheduleCompile!K376),IF(OR(ISNUMBER(FIND("5F",ScheduleCompile!K376)),ISNUMBER(FIND("0F",ScheduleCompile!K376)),ISNUMBER(FIND("8F",ScheduleCompile!K376)),ISNUMBER(FIND("1F",ScheduleCompile!K376)),ISNUMBER(FIND("2F",ScheduleCompile!K376)),ISNUMBER(FIND("3F",ScheduleCompile!K376)),ISNUMBER(FIND("6F",ScheduleCompile!K376)),ISNUMBER(FIND("7F",ScheduleCompile!K376)),ISNUMBER(FIND("9F",ScheduleCompile!K376)),ISNUMBER(FIND("4F",ScheduleCompile!K376))),VALUE(LEFT(ScheduleCompile!K376,FIND("F",ScheduleCompile!K376)-1)),ScheduleCompile!K376)))))),ISTEXT(ScheduleCompile!#REF!)),"ENDTABLE",IF(ISERROR(IF(ScheduleCompile!K376="Off",0,IF(ScheduleCompile!K376="On",1,IF(ISNUMBER(ScheduleCompile!K376),ScheduleCompile!K376/1,IF(ISTEXT(ScheduleCompile!K376),IF(OR(ISNUMBER(FIND("5F",ScheduleCompile!K376)),ISNUMBER(FIND("0F",ScheduleCompile!K376)),ISNUMBER(FIND("8F",ScheduleCompile!K376)),ISNUMBER(FIND("1F",ScheduleCompile!K376)),ISNUMBER(FIND("2F",ScheduleCompile!K376)),ISNUMBER(FIND("3F",ScheduleCompile!K376)),ISNUMBER(FIND("6F",ScheduleCompile!K376)),ISNUMBER(FIND("7F",ScheduleCompile!K376)),ISNUMBER(FIND("9F",ScheduleCompile!K376)),ISNUMBER(FIND("4F",ScheduleCompile!K376))),VALUE(LEFT(ScheduleCompile!K376,FIND("F",ScheduleCompile!K376)-1)),ScheduleCompile!K376)))))),"",IF(ScheduleCompile!K376="Off",0,IF(ScheduleCompile!K376="On",1,IF(ISNUMBER(ScheduleCompile!K376),ScheduleCompile!K376/1,IF(ISTEXT(ScheduleCompile!K376),IF(OR(ISNUMBER(FIND("5F",ScheduleCompile!K376)),ISNUMBER(FIND("0F",ScheduleCompile!K376)),ISNUMBER(FIND("8F",ScheduleCompile!K376)),ISNUMBER(FIND("1F",ScheduleCompile!K376)),ISNUMBER(FIND("2F",ScheduleCompile!K376)),ISNUMBER(FIND("3F",ScheduleCompile!K376)),ISNUMBER(FIND("6F",ScheduleCompile!K376)),ISNUMBER(FIND("7F",ScheduleCompile!K376)),ISNUMBER(FIND("9F",ScheduleCompile!K376)),ISNUMBER(FIND("4F",ScheduleCompile!K376))),VALUE(LEFT(ScheduleCompile!K376,FIND("F",ScheduleCompile!K376)-1)),ScheduleCompile!K376)))))))</f>
        <v>0.5</v>
      </c>
      <c r="Q383" s="1">
        <f>IF(AND(ISERROR(IF(ScheduleCompile!L376="Off",0,IF(ScheduleCompile!L376="On",1,IF(ISNUMBER(ScheduleCompile!L376),ScheduleCompile!L376/1,IF(ISTEXT(ScheduleCompile!L376),IF(OR(ISNUMBER(FIND("5F",ScheduleCompile!L376)),ISNUMBER(FIND("0F",ScheduleCompile!L376)),ISNUMBER(FIND("8F",ScheduleCompile!L376)),ISNUMBER(FIND("1F",ScheduleCompile!L376)),ISNUMBER(FIND("2F",ScheduleCompile!L376)),ISNUMBER(FIND("3F",ScheduleCompile!L376)),ISNUMBER(FIND("6F",ScheduleCompile!L376)),ISNUMBER(FIND("7F",ScheduleCompile!L376)),ISNUMBER(FIND("9F",ScheduleCompile!L376)),ISNUMBER(FIND("4F",ScheduleCompile!L376))),VALUE(LEFT(ScheduleCompile!L376,FIND("F",ScheduleCompile!L376)-1)),ScheduleCompile!L376)))))),ISTEXT(ScheduleCompile!#REF!)),"ENDTABLE",IF(ISERROR(IF(ScheduleCompile!L376="Off",0,IF(ScheduleCompile!L376="On",1,IF(ISNUMBER(ScheduleCompile!L376),ScheduleCompile!L376/1,IF(ISTEXT(ScheduleCompile!L376),IF(OR(ISNUMBER(FIND("5F",ScheduleCompile!L376)),ISNUMBER(FIND("0F",ScheduleCompile!L376)),ISNUMBER(FIND("8F",ScheduleCompile!L376)),ISNUMBER(FIND("1F",ScheduleCompile!L376)),ISNUMBER(FIND("2F",ScheduleCompile!L376)),ISNUMBER(FIND("3F",ScheduleCompile!L376)),ISNUMBER(FIND("6F",ScheduleCompile!L376)),ISNUMBER(FIND("7F",ScheduleCompile!L376)),ISNUMBER(FIND("9F",ScheduleCompile!L376)),ISNUMBER(FIND("4F",ScheduleCompile!L376))),VALUE(LEFT(ScheduleCompile!L376,FIND("F",ScheduleCompile!L376)-1)),ScheduleCompile!L376)))))),"",IF(ScheduleCompile!L376="Off",0,IF(ScheduleCompile!L376="On",1,IF(ISNUMBER(ScheduleCompile!L376),ScheduleCompile!L376/1,IF(ISTEXT(ScheduleCompile!L376),IF(OR(ISNUMBER(FIND("5F",ScheduleCompile!L376)),ISNUMBER(FIND("0F",ScheduleCompile!L376)),ISNUMBER(FIND("8F",ScheduleCompile!L376)),ISNUMBER(FIND("1F",ScheduleCompile!L376)),ISNUMBER(FIND("2F",ScheduleCompile!L376)),ISNUMBER(FIND("3F",ScheduleCompile!L376)),ISNUMBER(FIND("6F",ScheduleCompile!L376)),ISNUMBER(FIND("7F",ScheduleCompile!L376)),ISNUMBER(FIND("9F",ScheduleCompile!L376)),ISNUMBER(FIND("4F",ScheduleCompile!L376))),VALUE(LEFT(ScheduleCompile!L376,FIND("F",ScheduleCompile!L376)-1)),ScheduleCompile!L376)))))))</f>
        <v>0.7</v>
      </c>
      <c r="R383" s="1">
        <f>IF(AND(ISERROR(IF(ScheduleCompile!M376="Off",0,IF(ScheduleCompile!M376="On",1,IF(ISNUMBER(ScheduleCompile!M376),ScheduleCompile!M376/1,IF(ISTEXT(ScheduleCompile!M376),IF(OR(ISNUMBER(FIND("5F",ScheduleCompile!M376)),ISNUMBER(FIND("0F",ScheduleCompile!M376)),ISNUMBER(FIND("8F",ScheduleCompile!M376)),ISNUMBER(FIND("1F",ScheduleCompile!M376)),ISNUMBER(FIND("2F",ScheduleCompile!M376)),ISNUMBER(FIND("3F",ScheduleCompile!M376)),ISNUMBER(FIND("6F",ScheduleCompile!M376)),ISNUMBER(FIND("7F",ScheduleCompile!M376)),ISNUMBER(FIND("9F",ScheduleCompile!M376)),ISNUMBER(FIND("4F",ScheduleCompile!M376))),VALUE(LEFT(ScheduleCompile!M376,FIND("F",ScheduleCompile!M376)-1)),ScheduleCompile!M376)))))),ISTEXT(ScheduleCompile!#REF!)),"ENDTABLE",IF(ISERROR(IF(ScheduleCompile!M376="Off",0,IF(ScheduleCompile!M376="On",1,IF(ISNUMBER(ScheduleCompile!M376),ScheduleCompile!M376/1,IF(ISTEXT(ScheduleCompile!M376),IF(OR(ISNUMBER(FIND("5F",ScheduleCompile!M376)),ISNUMBER(FIND("0F",ScheduleCompile!M376)),ISNUMBER(FIND("8F",ScheduleCompile!M376)),ISNUMBER(FIND("1F",ScheduleCompile!M376)),ISNUMBER(FIND("2F",ScheduleCompile!M376)),ISNUMBER(FIND("3F",ScheduleCompile!M376)),ISNUMBER(FIND("6F",ScheduleCompile!M376)),ISNUMBER(FIND("7F",ScheduleCompile!M376)),ISNUMBER(FIND("9F",ScheduleCompile!M376)),ISNUMBER(FIND("4F",ScheduleCompile!M376))),VALUE(LEFT(ScheduleCompile!M376,FIND("F",ScheduleCompile!M376)-1)),ScheduleCompile!M376)))))),"",IF(ScheduleCompile!M376="Off",0,IF(ScheduleCompile!M376="On",1,IF(ISNUMBER(ScheduleCompile!M376),ScheduleCompile!M376/1,IF(ISTEXT(ScheduleCompile!M376),IF(OR(ISNUMBER(FIND("5F",ScheduleCompile!M376)),ISNUMBER(FIND("0F",ScheduleCompile!M376)),ISNUMBER(FIND("8F",ScheduleCompile!M376)),ISNUMBER(FIND("1F",ScheduleCompile!M376)),ISNUMBER(FIND("2F",ScheduleCompile!M376)),ISNUMBER(FIND("3F",ScheduleCompile!M376)),ISNUMBER(FIND("6F",ScheduleCompile!M376)),ISNUMBER(FIND("7F",ScheduleCompile!M376)),ISNUMBER(FIND("9F",ScheduleCompile!M376)),ISNUMBER(FIND("4F",ScheduleCompile!M376))),VALUE(LEFT(ScheduleCompile!M376,FIND("F",ScheduleCompile!M376)-1)),ScheduleCompile!M376)))))))</f>
        <v>0.7</v>
      </c>
      <c r="S383" s="1">
        <f>IF(AND(ISERROR(IF(ScheduleCompile!N376="Off",0,IF(ScheduleCompile!N376="On",1,IF(ISNUMBER(ScheduleCompile!N376),ScheduleCompile!N376/1,IF(ISTEXT(ScheduleCompile!N376),IF(OR(ISNUMBER(FIND("5F",ScheduleCompile!N376)),ISNUMBER(FIND("0F",ScheduleCompile!N376)),ISNUMBER(FIND("8F",ScheduleCompile!N376)),ISNUMBER(FIND("1F",ScheduleCompile!N376)),ISNUMBER(FIND("2F",ScheduleCompile!N376)),ISNUMBER(FIND("3F",ScheduleCompile!N376)),ISNUMBER(FIND("6F",ScheduleCompile!N376)),ISNUMBER(FIND("7F",ScheduleCompile!N376)),ISNUMBER(FIND("9F",ScheduleCompile!N376)),ISNUMBER(FIND("4F",ScheduleCompile!N376))),VALUE(LEFT(ScheduleCompile!N376,FIND("F",ScheduleCompile!N376)-1)),ScheduleCompile!N376)))))),ISTEXT(ScheduleCompile!#REF!)),"ENDTABLE",IF(ISERROR(IF(ScheduleCompile!N376="Off",0,IF(ScheduleCompile!N376="On",1,IF(ISNUMBER(ScheduleCompile!N376),ScheduleCompile!N376/1,IF(ISTEXT(ScheduleCompile!N376),IF(OR(ISNUMBER(FIND("5F",ScheduleCompile!N376)),ISNUMBER(FIND("0F",ScheduleCompile!N376)),ISNUMBER(FIND("8F",ScheduleCompile!N376)),ISNUMBER(FIND("1F",ScheduleCompile!N376)),ISNUMBER(FIND("2F",ScheduleCompile!N376)),ISNUMBER(FIND("3F",ScheduleCompile!N376)),ISNUMBER(FIND("6F",ScheduleCompile!N376)),ISNUMBER(FIND("7F",ScheduleCompile!N376)),ISNUMBER(FIND("9F",ScheduleCompile!N376)),ISNUMBER(FIND("4F",ScheduleCompile!N376))),VALUE(LEFT(ScheduleCompile!N376,FIND("F",ScheduleCompile!N376)-1)),ScheduleCompile!N376)))))),"",IF(ScheduleCompile!N376="Off",0,IF(ScheduleCompile!N376="On",1,IF(ISNUMBER(ScheduleCompile!N376),ScheduleCompile!N376/1,IF(ISTEXT(ScheduleCompile!N376),IF(OR(ISNUMBER(FIND("5F",ScheduleCompile!N376)),ISNUMBER(FIND("0F",ScheduleCompile!N376)),ISNUMBER(FIND("8F",ScheduleCompile!N376)),ISNUMBER(FIND("1F",ScheduleCompile!N376)),ISNUMBER(FIND("2F",ScheduleCompile!N376)),ISNUMBER(FIND("3F",ScheduleCompile!N376)),ISNUMBER(FIND("6F",ScheduleCompile!N376)),ISNUMBER(FIND("7F",ScheduleCompile!N376)),ISNUMBER(FIND("9F",ScheduleCompile!N376)),ISNUMBER(FIND("4F",ScheduleCompile!N376))),VALUE(LEFT(ScheduleCompile!N376,FIND("F",ScheduleCompile!N376)-1)),ScheduleCompile!N376)))))))</f>
        <v>0.7</v>
      </c>
      <c r="T383" s="1">
        <f>IF(AND(ISERROR(IF(ScheduleCompile!O376="Off",0,IF(ScheduleCompile!O376="On",1,IF(ISNUMBER(ScheduleCompile!O376),ScheduleCompile!O376/1,IF(ISTEXT(ScheduleCompile!O376),IF(OR(ISNUMBER(FIND("5F",ScheduleCompile!O376)),ISNUMBER(FIND("0F",ScheduleCompile!O376)),ISNUMBER(FIND("8F",ScheduleCompile!O376)),ISNUMBER(FIND("1F",ScheduleCompile!O376)),ISNUMBER(FIND("2F",ScheduleCompile!O376)),ISNUMBER(FIND("3F",ScheduleCompile!O376)),ISNUMBER(FIND("6F",ScheduleCompile!O376)),ISNUMBER(FIND("7F",ScheduleCompile!O376)),ISNUMBER(FIND("9F",ScheduleCompile!O376)),ISNUMBER(FIND("4F",ScheduleCompile!O376))),VALUE(LEFT(ScheduleCompile!O376,FIND("F",ScheduleCompile!O376)-1)),ScheduleCompile!O376)))))),ISTEXT(ScheduleCompile!#REF!)),"ENDTABLE",IF(ISERROR(IF(ScheduleCompile!O376="Off",0,IF(ScheduleCompile!O376="On",1,IF(ISNUMBER(ScheduleCompile!O376),ScheduleCompile!O376/1,IF(ISTEXT(ScheduleCompile!O376),IF(OR(ISNUMBER(FIND("5F",ScheduleCompile!O376)),ISNUMBER(FIND("0F",ScheduleCompile!O376)),ISNUMBER(FIND("8F",ScheduleCompile!O376)),ISNUMBER(FIND("1F",ScheduleCompile!O376)),ISNUMBER(FIND("2F",ScheduleCompile!O376)),ISNUMBER(FIND("3F",ScheduleCompile!O376)),ISNUMBER(FIND("6F",ScheduleCompile!O376)),ISNUMBER(FIND("7F",ScheduleCompile!O376)),ISNUMBER(FIND("9F",ScheduleCompile!O376)),ISNUMBER(FIND("4F",ScheduleCompile!O376))),VALUE(LEFT(ScheduleCompile!O376,FIND("F",ScheduleCompile!O376)-1)),ScheduleCompile!O376)))))),"",IF(ScheduleCompile!O376="Off",0,IF(ScheduleCompile!O376="On",1,IF(ISNUMBER(ScheduleCompile!O376),ScheduleCompile!O376/1,IF(ISTEXT(ScheduleCompile!O376),IF(OR(ISNUMBER(FIND("5F",ScheduleCompile!O376)),ISNUMBER(FIND("0F",ScheduleCompile!O376)),ISNUMBER(FIND("8F",ScheduleCompile!O376)),ISNUMBER(FIND("1F",ScheduleCompile!O376)),ISNUMBER(FIND("2F",ScheduleCompile!O376)),ISNUMBER(FIND("3F",ScheduleCompile!O376)),ISNUMBER(FIND("6F",ScheduleCompile!O376)),ISNUMBER(FIND("7F",ScheduleCompile!O376)),ISNUMBER(FIND("9F",ScheduleCompile!O376)),ISNUMBER(FIND("4F",ScheduleCompile!O376))),VALUE(LEFT(ScheduleCompile!O376,FIND("F",ScheduleCompile!O376)-1)),ScheduleCompile!O376)))))))</f>
        <v>0.7</v>
      </c>
      <c r="U383" s="1">
        <f>IF(AND(ISERROR(IF(ScheduleCompile!P376="Off",0,IF(ScheduleCompile!P376="On",1,IF(ISNUMBER(ScheduleCompile!P376),ScheduleCompile!P376/1,IF(ISTEXT(ScheduleCompile!P376),IF(OR(ISNUMBER(FIND("5F",ScheduleCompile!P376)),ISNUMBER(FIND("0F",ScheduleCompile!P376)),ISNUMBER(FIND("8F",ScheduleCompile!P376)),ISNUMBER(FIND("1F",ScheduleCompile!P376)),ISNUMBER(FIND("2F",ScheduleCompile!P376)),ISNUMBER(FIND("3F",ScheduleCompile!P376)),ISNUMBER(FIND("6F",ScheduleCompile!P376)),ISNUMBER(FIND("7F",ScheduleCompile!P376)),ISNUMBER(FIND("9F",ScheduleCompile!P376)),ISNUMBER(FIND("4F",ScheduleCompile!P376))),VALUE(LEFT(ScheduleCompile!P376,FIND("F",ScheduleCompile!P376)-1)),ScheduleCompile!P376)))))),ISTEXT(ScheduleCompile!#REF!)),"ENDTABLE",IF(ISERROR(IF(ScheduleCompile!P376="Off",0,IF(ScheduleCompile!P376="On",1,IF(ISNUMBER(ScheduleCompile!P376),ScheduleCompile!P376/1,IF(ISTEXT(ScheduleCompile!P376),IF(OR(ISNUMBER(FIND("5F",ScheduleCompile!P376)),ISNUMBER(FIND("0F",ScheduleCompile!P376)),ISNUMBER(FIND("8F",ScheduleCompile!P376)),ISNUMBER(FIND("1F",ScheduleCompile!P376)),ISNUMBER(FIND("2F",ScheduleCompile!P376)),ISNUMBER(FIND("3F",ScheduleCompile!P376)),ISNUMBER(FIND("6F",ScheduleCompile!P376)),ISNUMBER(FIND("7F",ScheduleCompile!P376)),ISNUMBER(FIND("9F",ScheduleCompile!P376)),ISNUMBER(FIND("4F",ScheduleCompile!P376))),VALUE(LEFT(ScheduleCompile!P376,FIND("F",ScheduleCompile!P376)-1)),ScheduleCompile!P376)))))),"",IF(ScheduleCompile!P376="Off",0,IF(ScheduleCompile!P376="On",1,IF(ISNUMBER(ScheduleCompile!P376),ScheduleCompile!P376/1,IF(ISTEXT(ScheduleCompile!P376),IF(OR(ISNUMBER(FIND("5F",ScheduleCompile!P376)),ISNUMBER(FIND("0F",ScheduleCompile!P376)),ISNUMBER(FIND("8F",ScheduleCompile!P376)),ISNUMBER(FIND("1F",ScheduleCompile!P376)),ISNUMBER(FIND("2F",ScheduleCompile!P376)),ISNUMBER(FIND("3F",ScheduleCompile!P376)),ISNUMBER(FIND("6F",ScheduleCompile!P376)),ISNUMBER(FIND("7F",ScheduleCompile!P376)),ISNUMBER(FIND("9F",ScheduleCompile!P376)),ISNUMBER(FIND("4F",ScheduleCompile!P376))),VALUE(LEFT(ScheduleCompile!P376,FIND("F",ScheduleCompile!P376)-1)),ScheduleCompile!P376)))))))</f>
        <v>0.7</v>
      </c>
      <c r="V383" s="1">
        <f>IF(AND(ISERROR(IF(ScheduleCompile!Q376="Off",0,IF(ScheduleCompile!Q376="On",1,IF(ISNUMBER(ScheduleCompile!Q376),ScheduleCompile!Q376/1,IF(ISTEXT(ScheduleCompile!Q376),IF(OR(ISNUMBER(FIND("5F",ScheduleCompile!Q376)),ISNUMBER(FIND("0F",ScheduleCompile!Q376)),ISNUMBER(FIND("8F",ScheduleCompile!Q376)),ISNUMBER(FIND("1F",ScheduleCompile!Q376)),ISNUMBER(FIND("2F",ScheduleCompile!Q376)),ISNUMBER(FIND("3F",ScheduleCompile!Q376)),ISNUMBER(FIND("6F",ScheduleCompile!Q376)),ISNUMBER(FIND("7F",ScheduleCompile!Q376)),ISNUMBER(FIND("9F",ScheduleCompile!Q376)),ISNUMBER(FIND("4F",ScheduleCompile!Q376))),VALUE(LEFT(ScheduleCompile!Q376,FIND("F",ScheduleCompile!Q376)-1)),ScheduleCompile!Q376)))))),ISTEXT(ScheduleCompile!#REF!)),"ENDTABLE",IF(ISERROR(IF(ScheduleCompile!Q376="Off",0,IF(ScheduleCompile!Q376="On",1,IF(ISNUMBER(ScheduleCompile!Q376),ScheduleCompile!Q376/1,IF(ISTEXT(ScheduleCompile!Q376),IF(OR(ISNUMBER(FIND("5F",ScheduleCompile!Q376)),ISNUMBER(FIND("0F",ScheduleCompile!Q376)),ISNUMBER(FIND("8F",ScheduleCompile!Q376)),ISNUMBER(FIND("1F",ScheduleCompile!Q376)),ISNUMBER(FIND("2F",ScheduleCompile!Q376)),ISNUMBER(FIND("3F",ScheduleCompile!Q376)),ISNUMBER(FIND("6F",ScheduleCompile!Q376)),ISNUMBER(FIND("7F",ScheduleCompile!Q376)),ISNUMBER(FIND("9F",ScheduleCompile!Q376)),ISNUMBER(FIND("4F",ScheduleCompile!Q376))),VALUE(LEFT(ScheduleCompile!Q376,FIND("F",ScheduleCompile!Q376)-1)),ScheduleCompile!Q376)))))),"",IF(ScheduleCompile!Q376="Off",0,IF(ScheduleCompile!Q376="On",1,IF(ISNUMBER(ScheduleCompile!Q376),ScheduleCompile!Q376/1,IF(ISTEXT(ScheduleCompile!Q376),IF(OR(ISNUMBER(FIND("5F",ScheduleCompile!Q376)),ISNUMBER(FIND("0F",ScheduleCompile!Q376)),ISNUMBER(FIND("8F",ScheduleCompile!Q376)),ISNUMBER(FIND("1F",ScheduleCompile!Q376)),ISNUMBER(FIND("2F",ScheduleCompile!Q376)),ISNUMBER(FIND("3F",ScheduleCompile!Q376)),ISNUMBER(FIND("6F",ScheduleCompile!Q376)),ISNUMBER(FIND("7F",ScheduleCompile!Q376)),ISNUMBER(FIND("9F",ScheduleCompile!Q376)),ISNUMBER(FIND("4F",ScheduleCompile!Q376))),VALUE(LEFT(ScheduleCompile!Q376,FIND("F",ScheduleCompile!Q376)-1)),ScheduleCompile!Q376)))))))</f>
        <v>0.7</v>
      </c>
      <c r="W383" s="1">
        <f>IF(AND(ISERROR(IF(ScheduleCompile!R376="Off",0,IF(ScheduleCompile!R376="On",1,IF(ISNUMBER(ScheduleCompile!R376),ScheduleCompile!R376/1,IF(ISTEXT(ScheduleCompile!R376),IF(OR(ISNUMBER(FIND("5F",ScheduleCompile!R376)),ISNUMBER(FIND("0F",ScheduleCompile!R376)),ISNUMBER(FIND("8F",ScheduleCompile!R376)),ISNUMBER(FIND("1F",ScheduleCompile!R376)),ISNUMBER(FIND("2F",ScheduleCompile!R376)),ISNUMBER(FIND("3F",ScheduleCompile!R376)),ISNUMBER(FIND("6F",ScheduleCompile!R376)),ISNUMBER(FIND("7F",ScheduleCompile!R376)),ISNUMBER(FIND("9F",ScheduleCompile!R376)),ISNUMBER(FIND("4F",ScheduleCompile!R376))),VALUE(LEFT(ScheduleCompile!R376,FIND("F",ScheduleCompile!R376)-1)),ScheduleCompile!R376)))))),ISTEXT(ScheduleCompile!#REF!)),"ENDTABLE",IF(ISERROR(IF(ScheduleCompile!R376="Off",0,IF(ScheduleCompile!R376="On",1,IF(ISNUMBER(ScheduleCompile!R376),ScheduleCompile!R376/1,IF(ISTEXT(ScheduleCompile!R376),IF(OR(ISNUMBER(FIND("5F",ScheduleCompile!R376)),ISNUMBER(FIND("0F",ScheduleCompile!R376)),ISNUMBER(FIND("8F",ScheduleCompile!R376)),ISNUMBER(FIND("1F",ScheduleCompile!R376)),ISNUMBER(FIND("2F",ScheduleCompile!R376)),ISNUMBER(FIND("3F",ScheduleCompile!R376)),ISNUMBER(FIND("6F",ScheduleCompile!R376)),ISNUMBER(FIND("7F",ScheduleCompile!R376)),ISNUMBER(FIND("9F",ScheduleCompile!R376)),ISNUMBER(FIND("4F",ScheduleCompile!R376))),VALUE(LEFT(ScheduleCompile!R376,FIND("F",ScheduleCompile!R376)-1)),ScheduleCompile!R376)))))),"",IF(ScheduleCompile!R376="Off",0,IF(ScheduleCompile!R376="On",1,IF(ISNUMBER(ScheduleCompile!R376),ScheduleCompile!R376/1,IF(ISTEXT(ScheduleCompile!R376),IF(OR(ISNUMBER(FIND("5F",ScheduleCompile!R376)),ISNUMBER(FIND("0F",ScheduleCompile!R376)),ISNUMBER(FIND("8F",ScheduleCompile!R376)),ISNUMBER(FIND("1F",ScheduleCompile!R376)),ISNUMBER(FIND("2F",ScheduleCompile!R376)),ISNUMBER(FIND("3F",ScheduleCompile!R376)),ISNUMBER(FIND("6F",ScheduleCompile!R376)),ISNUMBER(FIND("7F",ScheduleCompile!R376)),ISNUMBER(FIND("9F",ScheduleCompile!R376)),ISNUMBER(FIND("4F",ScheduleCompile!R376))),VALUE(LEFT(ScheduleCompile!R376,FIND("F",ScheduleCompile!R376)-1)),ScheduleCompile!R376)))))))</f>
        <v>0.6</v>
      </c>
      <c r="X383" s="1">
        <f>IF(AND(ISERROR(IF(ScheduleCompile!S376="Off",0,IF(ScheduleCompile!S376="On",1,IF(ISNUMBER(ScheduleCompile!S376),ScheduleCompile!S376/1,IF(ISTEXT(ScheduleCompile!S376),IF(OR(ISNUMBER(FIND("5F",ScheduleCompile!S376)),ISNUMBER(FIND("0F",ScheduleCompile!S376)),ISNUMBER(FIND("8F",ScheduleCompile!S376)),ISNUMBER(FIND("1F",ScheduleCompile!S376)),ISNUMBER(FIND("2F",ScheduleCompile!S376)),ISNUMBER(FIND("3F",ScheduleCompile!S376)),ISNUMBER(FIND("6F",ScheduleCompile!S376)),ISNUMBER(FIND("7F",ScheduleCompile!S376)),ISNUMBER(FIND("9F",ScheduleCompile!S376)),ISNUMBER(FIND("4F",ScheduleCompile!S376))),VALUE(LEFT(ScheduleCompile!S376,FIND("F",ScheduleCompile!S376)-1)),ScheduleCompile!S376)))))),ISTEXT(ScheduleCompile!#REF!)),"ENDTABLE",IF(ISERROR(IF(ScheduleCompile!S376="Off",0,IF(ScheduleCompile!S376="On",1,IF(ISNUMBER(ScheduleCompile!S376),ScheduleCompile!S376/1,IF(ISTEXT(ScheduleCompile!S376),IF(OR(ISNUMBER(FIND("5F",ScheduleCompile!S376)),ISNUMBER(FIND("0F",ScheduleCompile!S376)),ISNUMBER(FIND("8F",ScheduleCompile!S376)),ISNUMBER(FIND("1F",ScheduleCompile!S376)),ISNUMBER(FIND("2F",ScheduleCompile!S376)),ISNUMBER(FIND("3F",ScheduleCompile!S376)),ISNUMBER(FIND("6F",ScheduleCompile!S376)),ISNUMBER(FIND("7F",ScheduleCompile!S376)),ISNUMBER(FIND("9F",ScheduleCompile!S376)),ISNUMBER(FIND("4F",ScheduleCompile!S376))),VALUE(LEFT(ScheduleCompile!S376,FIND("F",ScheduleCompile!S376)-1)),ScheduleCompile!S376)))))),"",IF(ScheduleCompile!S376="Off",0,IF(ScheduleCompile!S376="On",1,IF(ISNUMBER(ScheduleCompile!S376),ScheduleCompile!S376/1,IF(ISTEXT(ScheduleCompile!S376),IF(OR(ISNUMBER(FIND("5F",ScheduleCompile!S376)),ISNUMBER(FIND("0F",ScheduleCompile!S376)),ISNUMBER(FIND("8F",ScheduleCompile!S376)),ISNUMBER(FIND("1F",ScheduleCompile!S376)),ISNUMBER(FIND("2F",ScheduleCompile!S376)),ISNUMBER(FIND("3F",ScheduleCompile!S376)),ISNUMBER(FIND("6F",ScheduleCompile!S376)),ISNUMBER(FIND("7F",ScheduleCompile!S376)),ISNUMBER(FIND("9F",ScheduleCompile!S376)),ISNUMBER(FIND("4F",ScheduleCompile!S376))),VALUE(LEFT(ScheduleCompile!S376,FIND("F",ScheduleCompile!S376)-1)),ScheduleCompile!S376)))))))</f>
        <v>0.6</v>
      </c>
      <c r="Y383" s="1">
        <f>IF(AND(ISERROR(IF(ScheduleCompile!T376="Off",0,IF(ScheduleCompile!T376="On",1,IF(ISNUMBER(ScheduleCompile!T376),ScheduleCompile!T376/1,IF(ISTEXT(ScheduleCompile!T376),IF(OR(ISNUMBER(FIND("5F",ScheduleCompile!T376)),ISNUMBER(FIND("0F",ScheduleCompile!T376)),ISNUMBER(FIND("8F",ScheduleCompile!T376)),ISNUMBER(FIND("1F",ScheduleCompile!T376)),ISNUMBER(FIND("2F",ScheduleCompile!T376)),ISNUMBER(FIND("3F",ScheduleCompile!T376)),ISNUMBER(FIND("6F",ScheduleCompile!T376)),ISNUMBER(FIND("7F",ScheduleCompile!T376)),ISNUMBER(FIND("9F",ScheduleCompile!T376)),ISNUMBER(FIND("4F",ScheduleCompile!T376))),VALUE(LEFT(ScheduleCompile!T376,FIND("F",ScheduleCompile!T376)-1)),ScheduleCompile!T376)))))),ISTEXT(ScheduleCompile!#REF!)),"ENDTABLE",IF(ISERROR(IF(ScheduleCompile!T376="Off",0,IF(ScheduleCompile!T376="On",1,IF(ISNUMBER(ScheduleCompile!T376),ScheduleCompile!T376/1,IF(ISTEXT(ScheduleCompile!T376),IF(OR(ISNUMBER(FIND("5F",ScheduleCompile!T376)),ISNUMBER(FIND("0F",ScheduleCompile!T376)),ISNUMBER(FIND("8F",ScheduleCompile!T376)),ISNUMBER(FIND("1F",ScheduleCompile!T376)),ISNUMBER(FIND("2F",ScheduleCompile!T376)),ISNUMBER(FIND("3F",ScheduleCompile!T376)),ISNUMBER(FIND("6F",ScheduleCompile!T376)),ISNUMBER(FIND("7F",ScheduleCompile!T376)),ISNUMBER(FIND("9F",ScheduleCompile!T376)),ISNUMBER(FIND("4F",ScheduleCompile!T376))),VALUE(LEFT(ScheduleCompile!T376,FIND("F",ScheduleCompile!T376)-1)),ScheduleCompile!T376)))))),"",IF(ScheduleCompile!T376="Off",0,IF(ScheduleCompile!T376="On",1,IF(ISNUMBER(ScheduleCompile!T376),ScheduleCompile!T376/1,IF(ISTEXT(ScheduleCompile!T376),IF(OR(ISNUMBER(FIND("5F",ScheduleCompile!T376)),ISNUMBER(FIND("0F",ScheduleCompile!T376)),ISNUMBER(FIND("8F",ScheduleCompile!T376)),ISNUMBER(FIND("1F",ScheduleCompile!T376)),ISNUMBER(FIND("2F",ScheduleCompile!T376)),ISNUMBER(FIND("3F",ScheduleCompile!T376)),ISNUMBER(FIND("6F",ScheduleCompile!T376)),ISNUMBER(FIND("7F",ScheduleCompile!T376)),ISNUMBER(FIND("9F",ScheduleCompile!T376)),ISNUMBER(FIND("4F",ScheduleCompile!T376))),VALUE(LEFT(ScheduleCompile!T376,FIND("F",ScheduleCompile!T376)-1)),ScheduleCompile!T376)))))))</f>
        <v>0.6</v>
      </c>
      <c r="Z383" s="1">
        <f>IF(AND(ISERROR(IF(ScheduleCompile!U376="Off",0,IF(ScheduleCompile!U376="On",1,IF(ISNUMBER(ScheduleCompile!U376),ScheduleCompile!U376/1,IF(ISTEXT(ScheduleCompile!U376),IF(OR(ISNUMBER(FIND("5F",ScheduleCompile!U376)),ISNUMBER(FIND("0F",ScheduleCompile!U376)),ISNUMBER(FIND("8F",ScheduleCompile!U376)),ISNUMBER(FIND("1F",ScheduleCompile!U376)),ISNUMBER(FIND("2F",ScheduleCompile!U376)),ISNUMBER(FIND("3F",ScheduleCompile!U376)),ISNUMBER(FIND("6F",ScheduleCompile!U376)),ISNUMBER(FIND("7F",ScheduleCompile!U376)),ISNUMBER(FIND("9F",ScheduleCompile!U376)),ISNUMBER(FIND("4F",ScheduleCompile!U376))),VALUE(LEFT(ScheduleCompile!U376,FIND("F",ScheduleCompile!U376)-1)),ScheduleCompile!U376)))))),ISTEXT(ScheduleCompile!#REF!)),"ENDTABLE",IF(ISERROR(IF(ScheduleCompile!U376="Off",0,IF(ScheduleCompile!U376="On",1,IF(ISNUMBER(ScheduleCompile!U376),ScheduleCompile!U376/1,IF(ISTEXT(ScheduleCompile!U376),IF(OR(ISNUMBER(FIND("5F",ScheduleCompile!U376)),ISNUMBER(FIND("0F",ScheduleCompile!U376)),ISNUMBER(FIND("8F",ScheduleCompile!U376)),ISNUMBER(FIND("1F",ScheduleCompile!U376)),ISNUMBER(FIND("2F",ScheduleCompile!U376)),ISNUMBER(FIND("3F",ScheduleCompile!U376)),ISNUMBER(FIND("6F",ScheduleCompile!U376)),ISNUMBER(FIND("7F",ScheduleCompile!U376)),ISNUMBER(FIND("9F",ScheduleCompile!U376)),ISNUMBER(FIND("4F",ScheduleCompile!U376))),VALUE(LEFT(ScheduleCompile!U376,FIND("F",ScheduleCompile!U376)-1)),ScheduleCompile!U376)))))),"",IF(ScheduleCompile!U376="Off",0,IF(ScheduleCompile!U376="On",1,IF(ISNUMBER(ScheduleCompile!U376),ScheduleCompile!U376/1,IF(ISTEXT(ScheduleCompile!U376),IF(OR(ISNUMBER(FIND("5F",ScheduleCompile!U376)),ISNUMBER(FIND("0F",ScheduleCompile!U376)),ISNUMBER(FIND("8F",ScheduleCompile!U376)),ISNUMBER(FIND("1F",ScheduleCompile!U376)),ISNUMBER(FIND("2F",ScheduleCompile!U376)),ISNUMBER(FIND("3F",ScheduleCompile!U376)),ISNUMBER(FIND("6F",ScheduleCompile!U376)),ISNUMBER(FIND("7F",ScheduleCompile!U376)),ISNUMBER(FIND("9F",ScheduleCompile!U376)),ISNUMBER(FIND("4F",ScheduleCompile!U376))),VALUE(LEFT(ScheduleCompile!U376,FIND("F",ScheduleCompile!U376)-1)),ScheduleCompile!U376)))))))</f>
        <v>0.6</v>
      </c>
      <c r="AA383" s="1">
        <f>IF(AND(ISERROR(IF(ScheduleCompile!V376="Off",0,IF(ScheduleCompile!V376="On",1,IF(ISNUMBER(ScheduleCompile!V376),ScheduleCompile!V376/1,IF(ISTEXT(ScheduleCompile!V376),IF(OR(ISNUMBER(FIND("5F",ScheduleCompile!V376)),ISNUMBER(FIND("0F",ScheduleCompile!V376)),ISNUMBER(FIND("8F",ScheduleCompile!V376)),ISNUMBER(FIND("1F",ScheduleCompile!V376)),ISNUMBER(FIND("2F",ScheduleCompile!V376)),ISNUMBER(FIND("3F",ScheduleCompile!V376)),ISNUMBER(FIND("6F",ScheduleCompile!V376)),ISNUMBER(FIND("7F",ScheduleCompile!V376)),ISNUMBER(FIND("9F",ScheduleCompile!V376)),ISNUMBER(FIND("4F",ScheduleCompile!V376))),VALUE(LEFT(ScheduleCompile!V376,FIND("F",ScheduleCompile!V376)-1)),ScheduleCompile!V376)))))),ISTEXT(ScheduleCompile!#REF!)),"ENDTABLE",IF(ISERROR(IF(ScheduleCompile!V376="Off",0,IF(ScheduleCompile!V376="On",1,IF(ISNUMBER(ScheduleCompile!V376),ScheduleCompile!V376/1,IF(ISTEXT(ScheduleCompile!V376),IF(OR(ISNUMBER(FIND("5F",ScheduleCompile!V376)),ISNUMBER(FIND("0F",ScheduleCompile!V376)),ISNUMBER(FIND("8F",ScheduleCompile!V376)),ISNUMBER(FIND("1F",ScheduleCompile!V376)),ISNUMBER(FIND("2F",ScheduleCompile!V376)),ISNUMBER(FIND("3F",ScheduleCompile!V376)),ISNUMBER(FIND("6F",ScheduleCompile!V376)),ISNUMBER(FIND("7F",ScheduleCompile!V376)),ISNUMBER(FIND("9F",ScheduleCompile!V376)),ISNUMBER(FIND("4F",ScheduleCompile!V376))),VALUE(LEFT(ScheduleCompile!V376,FIND("F",ScheduleCompile!V376)-1)),ScheduleCompile!V376)))))),"",IF(ScheduleCompile!V376="Off",0,IF(ScheduleCompile!V376="On",1,IF(ISNUMBER(ScheduleCompile!V376),ScheduleCompile!V376/1,IF(ISTEXT(ScheduleCompile!V376),IF(OR(ISNUMBER(FIND("5F",ScheduleCompile!V376)),ISNUMBER(FIND("0F",ScheduleCompile!V376)),ISNUMBER(FIND("8F",ScheduleCompile!V376)),ISNUMBER(FIND("1F",ScheduleCompile!V376)),ISNUMBER(FIND("2F",ScheduleCompile!V376)),ISNUMBER(FIND("3F",ScheduleCompile!V376)),ISNUMBER(FIND("6F",ScheduleCompile!V376)),ISNUMBER(FIND("7F",ScheduleCompile!V376)),ISNUMBER(FIND("9F",ScheduleCompile!V376)),ISNUMBER(FIND("4F",ScheduleCompile!V376))),VALUE(LEFT(ScheduleCompile!V376,FIND("F",ScheduleCompile!V376)-1)),ScheduleCompile!V376)))))))</f>
        <v>0.6</v>
      </c>
      <c r="AB383" s="1">
        <f>IF(AND(ISERROR(IF(ScheduleCompile!W376="Off",0,IF(ScheduleCompile!W376="On",1,IF(ISNUMBER(ScheduleCompile!W376),ScheduleCompile!W376/1,IF(ISTEXT(ScheduleCompile!W376),IF(OR(ISNUMBER(FIND("5F",ScheduleCompile!W376)),ISNUMBER(FIND("0F",ScheduleCompile!W376)),ISNUMBER(FIND("8F",ScheduleCompile!W376)),ISNUMBER(FIND("1F",ScheduleCompile!W376)),ISNUMBER(FIND("2F",ScheduleCompile!W376)),ISNUMBER(FIND("3F",ScheduleCompile!W376)),ISNUMBER(FIND("6F",ScheduleCompile!W376)),ISNUMBER(FIND("7F",ScheduleCompile!W376)),ISNUMBER(FIND("9F",ScheduleCompile!W376)),ISNUMBER(FIND("4F",ScheduleCompile!W376))),VALUE(LEFT(ScheduleCompile!W376,FIND("F",ScheduleCompile!W376)-1)),ScheduleCompile!W376)))))),ISTEXT(ScheduleCompile!#REF!)),"ENDTABLE",IF(ISERROR(IF(ScheduleCompile!W376="Off",0,IF(ScheduleCompile!W376="On",1,IF(ISNUMBER(ScheduleCompile!W376),ScheduleCompile!W376/1,IF(ISTEXT(ScheduleCompile!W376),IF(OR(ISNUMBER(FIND("5F",ScheduleCompile!W376)),ISNUMBER(FIND("0F",ScheduleCompile!W376)),ISNUMBER(FIND("8F",ScheduleCompile!W376)),ISNUMBER(FIND("1F",ScheduleCompile!W376)),ISNUMBER(FIND("2F",ScheduleCompile!W376)),ISNUMBER(FIND("3F",ScheduleCompile!W376)),ISNUMBER(FIND("6F",ScheduleCompile!W376)),ISNUMBER(FIND("7F",ScheduleCompile!W376)),ISNUMBER(FIND("9F",ScheduleCompile!W376)),ISNUMBER(FIND("4F",ScheduleCompile!W376))),VALUE(LEFT(ScheduleCompile!W376,FIND("F",ScheduleCompile!W376)-1)),ScheduleCompile!W376)))))),"",IF(ScheduleCompile!W376="Off",0,IF(ScheduleCompile!W376="On",1,IF(ISNUMBER(ScheduleCompile!W376),ScheduleCompile!W376/1,IF(ISTEXT(ScheduleCompile!W376),IF(OR(ISNUMBER(FIND("5F",ScheduleCompile!W376)),ISNUMBER(FIND("0F",ScheduleCompile!W376)),ISNUMBER(FIND("8F",ScheduleCompile!W376)),ISNUMBER(FIND("1F",ScheduleCompile!W376)),ISNUMBER(FIND("2F",ScheduleCompile!W376)),ISNUMBER(FIND("3F",ScheduleCompile!W376)),ISNUMBER(FIND("6F",ScheduleCompile!W376)),ISNUMBER(FIND("7F",ScheduleCompile!W376)),ISNUMBER(FIND("9F",ScheduleCompile!W376)),ISNUMBER(FIND("4F",ScheduleCompile!W376))),VALUE(LEFT(ScheduleCompile!W376,FIND("F",ScheduleCompile!W376)-1)),ScheduleCompile!W376)))))))</f>
        <v>0.6</v>
      </c>
      <c r="AC383" s="1">
        <f>IF(AND(ISERROR(IF(ScheduleCompile!X376="Off",0,IF(ScheduleCompile!X376="On",1,IF(ISNUMBER(ScheduleCompile!X376),ScheduleCompile!X376/1,IF(ISTEXT(ScheduleCompile!X376),IF(OR(ISNUMBER(FIND("5F",ScheduleCompile!X376)),ISNUMBER(FIND("0F",ScheduleCompile!X376)),ISNUMBER(FIND("8F",ScheduleCompile!X376)),ISNUMBER(FIND("1F",ScheduleCompile!X376)),ISNUMBER(FIND("2F",ScheduleCompile!X376)),ISNUMBER(FIND("3F",ScheduleCompile!X376)),ISNUMBER(FIND("6F",ScheduleCompile!X376)),ISNUMBER(FIND("7F",ScheduleCompile!X376)),ISNUMBER(FIND("9F",ScheduleCompile!X376)),ISNUMBER(FIND("4F",ScheduleCompile!X376))),VALUE(LEFT(ScheduleCompile!X376,FIND("F",ScheduleCompile!X376)-1)),ScheduleCompile!X376)))))),ISTEXT(ScheduleCompile!#REF!)),"ENDTABLE",IF(ISERROR(IF(ScheduleCompile!X376="Off",0,IF(ScheduleCompile!X376="On",1,IF(ISNUMBER(ScheduleCompile!X376),ScheduleCompile!X376/1,IF(ISTEXT(ScheduleCompile!X376),IF(OR(ISNUMBER(FIND("5F",ScheduleCompile!X376)),ISNUMBER(FIND("0F",ScheduleCompile!X376)),ISNUMBER(FIND("8F",ScheduleCompile!X376)),ISNUMBER(FIND("1F",ScheduleCompile!X376)),ISNUMBER(FIND("2F",ScheduleCompile!X376)),ISNUMBER(FIND("3F",ScheduleCompile!X376)),ISNUMBER(FIND("6F",ScheduleCompile!X376)),ISNUMBER(FIND("7F",ScheduleCompile!X376)),ISNUMBER(FIND("9F",ScheduleCompile!X376)),ISNUMBER(FIND("4F",ScheduleCompile!X376))),VALUE(LEFT(ScheduleCompile!X376,FIND("F",ScheduleCompile!X376)-1)),ScheduleCompile!X376)))))),"",IF(ScheduleCompile!X376="Off",0,IF(ScheduleCompile!X376="On",1,IF(ISNUMBER(ScheduleCompile!X376),ScheduleCompile!X376/1,IF(ISTEXT(ScheduleCompile!X376),IF(OR(ISNUMBER(FIND("5F",ScheduleCompile!X376)),ISNUMBER(FIND("0F",ScheduleCompile!X376)),ISNUMBER(FIND("8F",ScheduleCompile!X376)),ISNUMBER(FIND("1F",ScheduleCompile!X376)),ISNUMBER(FIND("2F",ScheduleCompile!X376)),ISNUMBER(FIND("3F",ScheduleCompile!X376)),ISNUMBER(FIND("6F",ScheduleCompile!X376)),ISNUMBER(FIND("7F",ScheduleCompile!X376)),ISNUMBER(FIND("9F",ScheduleCompile!X376)),ISNUMBER(FIND("4F",ScheduleCompile!X376))),VALUE(LEFT(ScheduleCompile!X376,FIND("F",ScheduleCompile!X376)-1)),ScheduleCompile!X376)))))))</f>
        <v>0.5</v>
      </c>
      <c r="AD383" s="1">
        <f>IF(AND(ISERROR(IF(ScheduleCompile!Y376="Off",0,IF(ScheduleCompile!Y376="On",1,IF(ISNUMBER(ScheduleCompile!Y376),ScheduleCompile!Y376/1,IF(ISTEXT(ScheduleCompile!Y376),IF(OR(ISNUMBER(FIND("5F",ScheduleCompile!Y376)),ISNUMBER(FIND("0F",ScheduleCompile!Y376)),ISNUMBER(FIND("8F",ScheduleCompile!Y376)),ISNUMBER(FIND("1F",ScheduleCompile!Y376)),ISNUMBER(FIND("2F",ScheduleCompile!Y376)),ISNUMBER(FIND("3F",ScheduleCompile!Y376)),ISNUMBER(FIND("6F",ScheduleCompile!Y376)),ISNUMBER(FIND("7F",ScheduleCompile!Y376)),ISNUMBER(FIND("9F",ScheduleCompile!Y376)),ISNUMBER(FIND("4F",ScheduleCompile!Y376))),VALUE(LEFT(ScheduleCompile!Y376,FIND("F",ScheduleCompile!Y376)-1)),ScheduleCompile!Y376)))))),ISTEXT(ScheduleCompile!#REF!)),"ENDTABLE",IF(ISERROR(IF(ScheduleCompile!Y376="Off",0,IF(ScheduleCompile!Y376="On",1,IF(ISNUMBER(ScheduleCompile!Y376),ScheduleCompile!Y376/1,IF(ISTEXT(ScheduleCompile!Y376),IF(OR(ISNUMBER(FIND("5F",ScheduleCompile!Y376)),ISNUMBER(FIND("0F",ScheduleCompile!Y376)),ISNUMBER(FIND("8F",ScheduleCompile!Y376)),ISNUMBER(FIND("1F",ScheduleCompile!Y376)),ISNUMBER(FIND("2F",ScheduleCompile!Y376)),ISNUMBER(FIND("3F",ScheduleCompile!Y376)),ISNUMBER(FIND("6F",ScheduleCompile!Y376)),ISNUMBER(FIND("7F",ScheduleCompile!Y376)),ISNUMBER(FIND("9F",ScheduleCompile!Y376)),ISNUMBER(FIND("4F",ScheduleCompile!Y376))),VALUE(LEFT(ScheduleCompile!Y376,FIND("F",ScheduleCompile!Y376)-1)),ScheduleCompile!Y376)))))),"",IF(ScheduleCompile!Y376="Off",0,IF(ScheduleCompile!Y376="On",1,IF(ISNUMBER(ScheduleCompile!Y376),ScheduleCompile!Y376/1,IF(ISTEXT(ScheduleCompile!Y376),IF(OR(ISNUMBER(FIND("5F",ScheduleCompile!Y376)),ISNUMBER(FIND("0F",ScheduleCompile!Y376)),ISNUMBER(FIND("8F",ScheduleCompile!Y376)),ISNUMBER(FIND("1F",ScheduleCompile!Y376)),ISNUMBER(FIND("2F",ScheduleCompile!Y376)),ISNUMBER(FIND("3F",ScheduleCompile!Y376)),ISNUMBER(FIND("6F",ScheduleCompile!Y376)),ISNUMBER(FIND("7F",ScheduleCompile!Y376)),ISNUMBER(FIND("9F",ScheduleCompile!Y376)),ISNUMBER(FIND("4F",ScheduleCompile!Y376))),VALUE(LEFT(ScheduleCompile!Y376,FIND("F",ScheduleCompile!Y376)-1)),ScheduleCompile!Y376)))))))</f>
        <v>0.3</v>
      </c>
    </row>
    <row r="384" spans="1:30" x14ac:dyDescent="0.25">
      <c r="A384" t="str">
        <f t="shared" si="23"/>
        <v>SchDay "RestaurantHVACAvailWD"  Type = "OnOff" Hr = (1, 1, 1, 0, 0, 0, 1, 1, 1, 1, 1, 1, 1, 1, 1, 1, 1, 1, 1, 1, 1, 1, 1, 1) ..</v>
      </c>
      <c r="B384" s="1" t="s">
        <v>623</v>
      </c>
      <c r="C384" t="str">
        <f t="shared" si="24"/>
        <v xml:space="preserve">SchDay "RestaurantHVACAvailWD"  Type = "OnOff" Hr = </v>
      </c>
      <c r="D384" t="str">
        <f t="shared" si="25"/>
        <v>(1, 1, 1, 0, 0, 0, 1, 1, 1, 1, 1, 1, 1, 1, 1, 1, 1, 1, 1, 1, 1, 1, 1, 1) ..</v>
      </c>
      <c r="E384" s="30" t="str">
        <f>ScheduleCompile!A377</f>
        <v>RestaurantHVACAvailWD</v>
      </c>
      <c r="F384" t="str">
        <f t="shared" si="26"/>
        <v>OnOff</v>
      </c>
      <c r="G384" s="1">
        <f>IF(AND(ISERROR(IF(ScheduleCompile!B377="Off",0,IF(ScheduleCompile!B377="On",1,IF(ISNUMBER(ScheduleCompile!B377),ScheduleCompile!B377/1,IF(ISTEXT(ScheduleCompile!B377),IF(OR(ISNUMBER(FIND("5F",ScheduleCompile!B377)),ISNUMBER(FIND("0F",ScheduleCompile!B377)),ISNUMBER(FIND("8F",ScheduleCompile!B377)),ISNUMBER(FIND("1F",ScheduleCompile!B377)),ISNUMBER(FIND("2F",ScheduleCompile!B377)),ISNUMBER(FIND("3F",ScheduleCompile!B377)),ISNUMBER(FIND("6F",ScheduleCompile!B377)),ISNUMBER(FIND("7F",ScheduleCompile!B377)),ISNUMBER(FIND("9F",ScheduleCompile!B377)),ISNUMBER(FIND("4F",ScheduleCompile!B377))),VALUE(LEFT(ScheduleCompile!B377,FIND("F",ScheduleCompile!B377)-1)),ScheduleCompile!B377)))))),ISTEXT(ScheduleCompile!#REF!)),"ENDTABLE",IF(ISERROR(IF(ScheduleCompile!B377="Off",0,IF(ScheduleCompile!B377="On",1,IF(ISNUMBER(ScheduleCompile!B377),ScheduleCompile!B377/1,IF(ISTEXT(ScheduleCompile!B377),IF(OR(ISNUMBER(FIND("5F",ScheduleCompile!B377)),ISNUMBER(FIND("0F",ScheduleCompile!B377)),ISNUMBER(FIND("8F",ScheduleCompile!B377)),ISNUMBER(FIND("1F",ScheduleCompile!B377)),ISNUMBER(FIND("2F",ScheduleCompile!B377)),ISNUMBER(FIND("3F",ScheduleCompile!B377)),ISNUMBER(FIND("6F",ScheduleCompile!B377)),ISNUMBER(FIND("7F",ScheduleCompile!B377)),ISNUMBER(FIND("9F",ScheduleCompile!B377)),ISNUMBER(FIND("4F",ScheduleCompile!B377))),VALUE(LEFT(ScheduleCompile!B377,FIND("F",ScheduleCompile!B377)-1)),ScheduleCompile!B377)))))),"",IF(ScheduleCompile!B377="Off",0,IF(ScheduleCompile!B377="On",1,IF(ISNUMBER(ScheduleCompile!B377),ScheduleCompile!B377/1,IF(ISTEXT(ScheduleCompile!B377),IF(OR(ISNUMBER(FIND("5F",ScheduleCompile!B377)),ISNUMBER(FIND("0F",ScheduleCompile!B377)),ISNUMBER(FIND("8F",ScheduleCompile!B377)),ISNUMBER(FIND("1F",ScheduleCompile!B377)),ISNUMBER(FIND("2F",ScheduleCompile!B377)),ISNUMBER(FIND("3F",ScheduleCompile!B377)),ISNUMBER(FIND("6F",ScheduleCompile!B377)),ISNUMBER(FIND("7F",ScheduleCompile!B377)),ISNUMBER(FIND("9F",ScheduleCompile!B377)),ISNUMBER(FIND("4F",ScheduleCompile!B377))),VALUE(LEFT(ScheduleCompile!B377,FIND("F",ScheduleCompile!B377)-1)),ScheduleCompile!B377)))))))</f>
        <v>1</v>
      </c>
      <c r="H384" s="1">
        <f>IF(AND(ISERROR(IF(ScheduleCompile!C377="Off",0,IF(ScheduleCompile!C377="On",1,IF(ISNUMBER(ScheduleCompile!C377),ScheduleCompile!C377/1,IF(ISTEXT(ScheduleCompile!C377),IF(OR(ISNUMBER(FIND("5F",ScheduleCompile!C377)),ISNUMBER(FIND("0F",ScheduleCompile!C377)),ISNUMBER(FIND("8F",ScheduleCompile!C377)),ISNUMBER(FIND("1F",ScheduleCompile!C377)),ISNUMBER(FIND("2F",ScheduleCompile!C377)),ISNUMBER(FIND("3F",ScheduleCompile!C377)),ISNUMBER(FIND("6F",ScheduleCompile!C377)),ISNUMBER(FIND("7F",ScheduleCompile!C377)),ISNUMBER(FIND("9F",ScheduleCompile!C377)),ISNUMBER(FIND("4F",ScheduleCompile!C377))),VALUE(LEFT(ScheduleCompile!C377,FIND("F",ScheduleCompile!C377)-1)),ScheduleCompile!C377)))))),ISTEXT(ScheduleCompile!#REF!)),"ENDTABLE",IF(ISERROR(IF(ScheduleCompile!C377="Off",0,IF(ScheduleCompile!C377="On",1,IF(ISNUMBER(ScheduleCompile!C377),ScheduleCompile!C377/1,IF(ISTEXT(ScheduleCompile!C377),IF(OR(ISNUMBER(FIND("5F",ScheduleCompile!C377)),ISNUMBER(FIND("0F",ScheduleCompile!C377)),ISNUMBER(FIND("8F",ScheduleCompile!C377)),ISNUMBER(FIND("1F",ScheduleCompile!C377)),ISNUMBER(FIND("2F",ScheduleCompile!C377)),ISNUMBER(FIND("3F",ScheduleCompile!C377)),ISNUMBER(FIND("6F",ScheduleCompile!C377)),ISNUMBER(FIND("7F",ScheduleCompile!C377)),ISNUMBER(FIND("9F",ScheduleCompile!C377)),ISNUMBER(FIND("4F",ScheduleCompile!C377))),VALUE(LEFT(ScheduleCompile!C377,FIND("F",ScheduleCompile!C377)-1)),ScheduleCompile!C377)))))),"",IF(ScheduleCompile!C377="Off",0,IF(ScheduleCompile!C377="On",1,IF(ISNUMBER(ScheduleCompile!C377),ScheduleCompile!C377/1,IF(ISTEXT(ScheduleCompile!C377),IF(OR(ISNUMBER(FIND("5F",ScheduleCompile!C377)),ISNUMBER(FIND("0F",ScheduleCompile!C377)),ISNUMBER(FIND("8F",ScheduleCompile!C377)),ISNUMBER(FIND("1F",ScheduleCompile!C377)),ISNUMBER(FIND("2F",ScheduleCompile!C377)),ISNUMBER(FIND("3F",ScheduleCompile!C377)),ISNUMBER(FIND("6F",ScheduleCompile!C377)),ISNUMBER(FIND("7F",ScheduleCompile!C377)),ISNUMBER(FIND("9F",ScheduleCompile!C377)),ISNUMBER(FIND("4F",ScheduleCompile!C377))),VALUE(LEFT(ScheduleCompile!C377,FIND("F",ScheduleCompile!C377)-1)),ScheduleCompile!C377)))))))</f>
        <v>1</v>
      </c>
      <c r="I384" s="1">
        <f>IF(AND(ISERROR(IF(ScheduleCompile!D377="Off",0,IF(ScheduleCompile!D377="On",1,IF(ISNUMBER(ScheduleCompile!D377),ScheduleCompile!D377/1,IF(ISTEXT(ScheduleCompile!D377),IF(OR(ISNUMBER(FIND("5F",ScheduleCompile!D377)),ISNUMBER(FIND("0F",ScheduleCompile!D377)),ISNUMBER(FIND("8F",ScheduleCompile!D377)),ISNUMBER(FIND("1F",ScheduleCompile!D377)),ISNUMBER(FIND("2F",ScheduleCompile!D377)),ISNUMBER(FIND("3F",ScheduleCompile!D377)),ISNUMBER(FIND("6F",ScheduleCompile!D377)),ISNUMBER(FIND("7F",ScheduleCompile!D377)),ISNUMBER(FIND("9F",ScheduleCompile!D377)),ISNUMBER(FIND("4F",ScheduleCompile!D377))),VALUE(LEFT(ScheduleCompile!D377,FIND("F",ScheduleCompile!D377)-1)),ScheduleCompile!D377)))))),ISTEXT(ScheduleCompile!#REF!)),"ENDTABLE",IF(ISERROR(IF(ScheduleCompile!D377="Off",0,IF(ScheduleCompile!D377="On",1,IF(ISNUMBER(ScheduleCompile!D377),ScheduleCompile!D377/1,IF(ISTEXT(ScheduleCompile!D377),IF(OR(ISNUMBER(FIND("5F",ScheduleCompile!D377)),ISNUMBER(FIND("0F",ScheduleCompile!D377)),ISNUMBER(FIND("8F",ScheduleCompile!D377)),ISNUMBER(FIND("1F",ScheduleCompile!D377)),ISNUMBER(FIND("2F",ScheduleCompile!D377)),ISNUMBER(FIND("3F",ScheduleCompile!D377)),ISNUMBER(FIND("6F",ScheduleCompile!D377)),ISNUMBER(FIND("7F",ScheduleCompile!D377)),ISNUMBER(FIND("9F",ScheduleCompile!D377)),ISNUMBER(FIND("4F",ScheduleCompile!D377))),VALUE(LEFT(ScheduleCompile!D377,FIND("F",ScheduleCompile!D377)-1)),ScheduleCompile!D377)))))),"",IF(ScheduleCompile!D377="Off",0,IF(ScheduleCompile!D377="On",1,IF(ISNUMBER(ScheduleCompile!D377),ScheduleCompile!D377/1,IF(ISTEXT(ScheduleCompile!D377),IF(OR(ISNUMBER(FIND("5F",ScheduleCompile!D377)),ISNUMBER(FIND("0F",ScheduleCompile!D377)),ISNUMBER(FIND("8F",ScheduleCompile!D377)),ISNUMBER(FIND("1F",ScheduleCompile!D377)),ISNUMBER(FIND("2F",ScheduleCompile!D377)),ISNUMBER(FIND("3F",ScheduleCompile!D377)),ISNUMBER(FIND("6F",ScheduleCompile!D377)),ISNUMBER(FIND("7F",ScheduleCompile!D377)),ISNUMBER(FIND("9F",ScheduleCompile!D377)),ISNUMBER(FIND("4F",ScheduleCompile!D377))),VALUE(LEFT(ScheduleCompile!D377,FIND("F",ScheduleCompile!D377)-1)),ScheduleCompile!D377)))))))</f>
        <v>1</v>
      </c>
      <c r="J384" s="1">
        <f>IF(AND(ISERROR(IF(ScheduleCompile!E377="Off",0,IF(ScheduleCompile!E377="On",1,IF(ISNUMBER(ScheduleCompile!E377),ScheduleCompile!E377/1,IF(ISTEXT(ScheduleCompile!E377),IF(OR(ISNUMBER(FIND("5F",ScheduleCompile!E377)),ISNUMBER(FIND("0F",ScheduleCompile!E377)),ISNUMBER(FIND("8F",ScheduleCompile!E377)),ISNUMBER(FIND("1F",ScheduleCompile!E377)),ISNUMBER(FIND("2F",ScheduleCompile!E377)),ISNUMBER(FIND("3F",ScheduleCompile!E377)),ISNUMBER(FIND("6F",ScheduleCompile!E377)),ISNUMBER(FIND("7F",ScheduleCompile!E377)),ISNUMBER(FIND("9F",ScheduleCompile!E377)),ISNUMBER(FIND("4F",ScheduleCompile!E377))),VALUE(LEFT(ScheduleCompile!E377,FIND("F",ScheduleCompile!E377)-1)),ScheduleCompile!E377)))))),ISTEXT(ScheduleCompile!#REF!)),"ENDTABLE",IF(ISERROR(IF(ScheduleCompile!E377="Off",0,IF(ScheduleCompile!E377="On",1,IF(ISNUMBER(ScheduleCompile!E377),ScheduleCompile!E377/1,IF(ISTEXT(ScheduleCompile!E377),IF(OR(ISNUMBER(FIND("5F",ScheduleCompile!E377)),ISNUMBER(FIND("0F",ScheduleCompile!E377)),ISNUMBER(FIND("8F",ScheduleCompile!E377)),ISNUMBER(FIND("1F",ScheduleCompile!E377)),ISNUMBER(FIND("2F",ScheduleCompile!E377)),ISNUMBER(FIND("3F",ScheduleCompile!E377)),ISNUMBER(FIND("6F",ScheduleCompile!E377)),ISNUMBER(FIND("7F",ScheduleCompile!E377)),ISNUMBER(FIND("9F",ScheduleCompile!E377)),ISNUMBER(FIND("4F",ScheduleCompile!E377))),VALUE(LEFT(ScheduleCompile!E377,FIND("F",ScheduleCompile!E377)-1)),ScheduleCompile!E377)))))),"",IF(ScheduleCompile!E377="Off",0,IF(ScheduleCompile!E377="On",1,IF(ISNUMBER(ScheduleCompile!E377),ScheduleCompile!E377/1,IF(ISTEXT(ScheduleCompile!E377),IF(OR(ISNUMBER(FIND("5F",ScheduleCompile!E377)),ISNUMBER(FIND("0F",ScheduleCompile!E377)),ISNUMBER(FIND("8F",ScheduleCompile!E377)),ISNUMBER(FIND("1F",ScheduleCompile!E377)),ISNUMBER(FIND("2F",ScheduleCompile!E377)),ISNUMBER(FIND("3F",ScheduleCompile!E377)),ISNUMBER(FIND("6F",ScheduleCompile!E377)),ISNUMBER(FIND("7F",ScheduleCompile!E377)),ISNUMBER(FIND("9F",ScheduleCompile!E377)),ISNUMBER(FIND("4F",ScheduleCompile!E377))),VALUE(LEFT(ScheduleCompile!E377,FIND("F",ScheduleCompile!E377)-1)),ScheduleCompile!E377)))))))</f>
        <v>0</v>
      </c>
      <c r="K384" s="1">
        <f>IF(AND(ISERROR(IF(ScheduleCompile!F377="Off",0,IF(ScheduleCompile!F377="On",1,IF(ISNUMBER(ScheduleCompile!F377),ScheduleCompile!F377/1,IF(ISTEXT(ScheduleCompile!F377),IF(OR(ISNUMBER(FIND("5F",ScheduleCompile!F377)),ISNUMBER(FIND("0F",ScheduleCompile!F377)),ISNUMBER(FIND("8F",ScheduleCompile!F377)),ISNUMBER(FIND("1F",ScheduleCompile!F377)),ISNUMBER(FIND("2F",ScheduleCompile!F377)),ISNUMBER(FIND("3F",ScheduleCompile!F377)),ISNUMBER(FIND("6F",ScheduleCompile!F377)),ISNUMBER(FIND("7F",ScheduleCompile!F377)),ISNUMBER(FIND("9F",ScheduleCompile!F377)),ISNUMBER(FIND("4F",ScheduleCompile!F377))),VALUE(LEFT(ScheduleCompile!F377,FIND("F",ScheduleCompile!F377)-1)),ScheduleCompile!F377)))))),ISTEXT(ScheduleCompile!#REF!)),"ENDTABLE",IF(ISERROR(IF(ScheduleCompile!F377="Off",0,IF(ScheduleCompile!F377="On",1,IF(ISNUMBER(ScheduleCompile!F377),ScheduleCompile!F377/1,IF(ISTEXT(ScheduleCompile!F377),IF(OR(ISNUMBER(FIND("5F",ScheduleCompile!F377)),ISNUMBER(FIND("0F",ScheduleCompile!F377)),ISNUMBER(FIND("8F",ScheduleCompile!F377)),ISNUMBER(FIND("1F",ScheduleCompile!F377)),ISNUMBER(FIND("2F",ScheduleCompile!F377)),ISNUMBER(FIND("3F",ScheduleCompile!F377)),ISNUMBER(FIND("6F",ScheduleCompile!F377)),ISNUMBER(FIND("7F",ScheduleCompile!F377)),ISNUMBER(FIND("9F",ScheduleCompile!F377)),ISNUMBER(FIND("4F",ScheduleCompile!F377))),VALUE(LEFT(ScheduleCompile!F377,FIND("F",ScheduleCompile!F377)-1)),ScheduleCompile!F377)))))),"",IF(ScheduleCompile!F377="Off",0,IF(ScheduleCompile!F377="On",1,IF(ISNUMBER(ScheduleCompile!F377),ScheduleCompile!F377/1,IF(ISTEXT(ScheduleCompile!F377),IF(OR(ISNUMBER(FIND("5F",ScheduleCompile!F377)),ISNUMBER(FIND("0F",ScheduleCompile!F377)),ISNUMBER(FIND("8F",ScheduleCompile!F377)),ISNUMBER(FIND("1F",ScheduleCompile!F377)),ISNUMBER(FIND("2F",ScheduleCompile!F377)),ISNUMBER(FIND("3F",ScheduleCompile!F377)),ISNUMBER(FIND("6F",ScheduleCompile!F377)),ISNUMBER(FIND("7F",ScheduleCompile!F377)),ISNUMBER(FIND("9F",ScheduleCompile!F377)),ISNUMBER(FIND("4F",ScheduleCompile!F377))),VALUE(LEFT(ScheduleCompile!F377,FIND("F",ScheduleCompile!F377)-1)),ScheduleCompile!F377)))))))</f>
        <v>0</v>
      </c>
      <c r="L384" s="1">
        <f>IF(AND(ISERROR(IF(ScheduleCompile!G377="Off",0,IF(ScheduleCompile!G377="On",1,IF(ISNUMBER(ScheduleCompile!G377),ScheduleCompile!G377/1,IF(ISTEXT(ScheduleCompile!G377),IF(OR(ISNUMBER(FIND("5F",ScheduleCompile!G377)),ISNUMBER(FIND("0F",ScheduleCompile!G377)),ISNUMBER(FIND("8F",ScheduleCompile!G377)),ISNUMBER(FIND("1F",ScheduleCompile!G377)),ISNUMBER(FIND("2F",ScheduleCompile!G377)),ISNUMBER(FIND("3F",ScheduleCompile!G377)),ISNUMBER(FIND("6F",ScheduleCompile!G377)),ISNUMBER(FIND("7F",ScheduleCompile!G377)),ISNUMBER(FIND("9F",ScheduleCompile!G377)),ISNUMBER(FIND("4F",ScheduleCompile!G377))),VALUE(LEFT(ScheduleCompile!G377,FIND("F",ScheduleCompile!G377)-1)),ScheduleCompile!G377)))))),ISTEXT(ScheduleCompile!#REF!)),"ENDTABLE",IF(ISERROR(IF(ScheduleCompile!G377="Off",0,IF(ScheduleCompile!G377="On",1,IF(ISNUMBER(ScheduleCompile!G377),ScheduleCompile!G377/1,IF(ISTEXT(ScheduleCompile!G377),IF(OR(ISNUMBER(FIND("5F",ScheduleCompile!G377)),ISNUMBER(FIND("0F",ScheduleCompile!G377)),ISNUMBER(FIND("8F",ScheduleCompile!G377)),ISNUMBER(FIND("1F",ScheduleCompile!G377)),ISNUMBER(FIND("2F",ScheduleCompile!G377)),ISNUMBER(FIND("3F",ScheduleCompile!G377)),ISNUMBER(FIND("6F",ScheduleCompile!G377)),ISNUMBER(FIND("7F",ScheduleCompile!G377)),ISNUMBER(FIND("9F",ScheduleCompile!G377)),ISNUMBER(FIND("4F",ScheduleCompile!G377))),VALUE(LEFT(ScheduleCompile!G377,FIND("F",ScheduleCompile!G377)-1)),ScheduleCompile!G377)))))),"",IF(ScheduleCompile!G377="Off",0,IF(ScheduleCompile!G377="On",1,IF(ISNUMBER(ScheduleCompile!G377),ScheduleCompile!G377/1,IF(ISTEXT(ScheduleCompile!G377),IF(OR(ISNUMBER(FIND("5F",ScheduleCompile!G377)),ISNUMBER(FIND("0F",ScheduleCompile!G377)),ISNUMBER(FIND("8F",ScheduleCompile!G377)),ISNUMBER(FIND("1F",ScheduleCompile!G377)),ISNUMBER(FIND("2F",ScheduleCompile!G377)),ISNUMBER(FIND("3F",ScheduleCompile!G377)),ISNUMBER(FIND("6F",ScheduleCompile!G377)),ISNUMBER(FIND("7F",ScheduleCompile!G377)),ISNUMBER(FIND("9F",ScheduleCompile!G377)),ISNUMBER(FIND("4F",ScheduleCompile!G377))),VALUE(LEFT(ScheduleCompile!G377,FIND("F",ScheduleCompile!G377)-1)),ScheduleCompile!G377)))))))</f>
        <v>0</v>
      </c>
      <c r="M384" s="1">
        <f>IF(AND(ISERROR(IF(ScheduleCompile!H377="Off",0,IF(ScheduleCompile!H377="On",1,IF(ISNUMBER(ScheduleCompile!H377),ScheduleCompile!H377/1,IF(ISTEXT(ScheduleCompile!H377),IF(OR(ISNUMBER(FIND("5F",ScheduleCompile!H377)),ISNUMBER(FIND("0F",ScheduleCompile!H377)),ISNUMBER(FIND("8F",ScheduleCompile!H377)),ISNUMBER(FIND("1F",ScheduleCompile!H377)),ISNUMBER(FIND("2F",ScheduleCompile!H377)),ISNUMBER(FIND("3F",ScheduleCompile!H377)),ISNUMBER(FIND("6F",ScheduleCompile!H377)),ISNUMBER(FIND("7F",ScheduleCompile!H377)),ISNUMBER(FIND("9F",ScheduleCompile!H377)),ISNUMBER(FIND("4F",ScheduleCompile!H377))),VALUE(LEFT(ScheduleCompile!H377,FIND("F",ScheduleCompile!H377)-1)),ScheduleCompile!H377)))))),ISTEXT(ScheduleCompile!#REF!)),"ENDTABLE",IF(ISERROR(IF(ScheduleCompile!H377="Off",0,IF(ScheduleCompile!H377="On",1,IF(ISNUMBER(ScheduleCompile!H377),ScheduleCompile!H377/1,IF(ISTEXT(ScheduleCompile!H377),IF(OR(ISNUMBER(FIND("5F",ScheduleCompile!H377)),ISNUMBER(FIND("0F",ScheduleCompile!H377)),ISNUMBER(FIND("8F",ScheduleCompile!H377)),ISNUMBER(FIND("1F",ScheduleCompile!H377)),ISNUMBER(FIND("2F",ScheduleCompile!H377)),ISNUMBER(FIND("3F",ScheduleCompile!H377)),ISNUMBER(FIND("6F",ScheduleCompile!H377)),ISNUMBER(FIND("7F",ScheduleCompile!H377)),ISNUMBER(FIND("9F",ScheduleCompile!H377)),ISNUMBER(FIND("4F",ScheduleCompile!H377))),VALUE(LEFT(ScheduleCompile!H377,FIND("F",ScheduleCompile!H377)-1)),ScheduleCompile!H377)))))),"",IF(ScheduleCompile!H377="Off",0,IF(ScheduleCompile!H377="On",1,IF(ISNUMBER(ScheduleCompile!H377),ScheduleCompile!H377/1,IF(ISTEXT(ScheduleCompile!H377),IF(OR(ISNUMBER(FIND("5F",ScheduleCompile!H377)),ISNUMBER(FIND("0F",ScheduleCompile!H377)),ISNUMBER(FIND("8F",ScheduleCompile!H377)),ISNUMBER(FIND("1F",ScheduleCompile!H377)),ISNUMBER(FIND("2F",ScheduleCompile!H377)),ISNUMBER(FIND("3F",ScheduleCompile!H377)),ISNUMBER(FIND("6F",ScheduleCompile!H377)),ISNUMBER(FIND("7F",ScheduleCompile!H377)),ISNUMBER(FIND("9F",ScheduleCompile!H377)),ISNUMBER(FIND("4F",ScheduleCompile!H377))),VALUE(LEFT(ScheduleCompile!H377,FIND("F",ScheduleCompile!H377)-1)),ScheduleCompile!H377)))))))</f>
        <v>1</v>
      </c>
      <c r="N384" s="1">
        <f>IF(AND(ISERROR(IF(ScheduleCompile!I377="Off",0,IF(ScheduleCompile!I377="On",1,IF(ISNUMBER(ScheduleCompile!I377),ScheduleCompile!I377/1,IF(ISTEXT(ScheduleCompile!I377),IF(OR(ISNUMBER(FIND("5F",ScheduleCompile!I377)),ISNUMBER(FIND("0F",ScheduleCompile!I377)),ISNUMBER(FIND("8F",ScheduleCompile!I377)),ISNUMBER(FIND("1F",ScheduleCompile!I377)),ISNUMBER(FIND("2F",ScheduleCompile!I377)),ISNUMBER(FIND("3F",ScheduleCompile!I377)),ISNUMBER(FIND("6F",ScheduleCompile!I377)),ISNUMBER(FIND("7F",ScheduleCompile!I377)),ISNUMBER(FIND("9F",ScheduleCompile!I377)),ISNUMBER(FIND("4F",ScheduleCompile!I377))),VALUE(LEFT(ScheduleCompile!I377,FIND("F",ScheduleCompile!I377)-1)),ScheduleCompile!I377)))))),ISTEXT(ScheduleCompile!#REF!)),"ENDTABLE",IF(ISERROR(IF(ScheduleCompile!I377="Off",0,IF(ScheduleCompile!I377="On",1,IF(ISNUMBER(ScheduleCompile!I377),ScheduleCompile!I377/1,IF(ISTEXT(ScheduleCompile!I377),IF(OR(ISNUMBER(FIND("5F",ScheduleCompile!I377)),ISNUMBER(FIND("0F",ScheduleCompile!I377)),ISNUMBER(FIND("8F",ScheduleCompile!I377)),ISNUMBER(FIND("1F",ScheduleCompile!I377)),ISNUMBER(FIND("2F",ScheduleCompile!I377)),ISNUMBER(FIND("3F",ScheduleCompile!I377)),ISNUMBER(FIND("6F",ScheduleCompile!I377)),ISNUMBER(FIND("7F",ScheduleCompile!I377)),ISNUMBER(FIND("9F",ScheduleCompile!I377)),ISNUMBER(FIND("4F",ScheduleCompile!I377))),VALUE(LEFT(ScheduleCompile!I377,FIND("F",ScheduleCompile!I377)-1)),ScheduleCompile!I377)))))),"",IF(ScheduleCompile!I377="Off",0,IF(ScheduleCompile!I377="On",1,IF(ISNUMBER(ScheduleCompile!I377),ScheduleCompile!I377/1,IF(ISTEXT(ScheduleCompile!I377),IF(OR(ISNUMBER(FIND("5F",ScheduleCompile!I377)),ISNUMBER(FIND("0F",ScheduleCompile!I377)),ISNUMBER(FIND("8F",ScheduleCompile!I377)),ISNUMBER(FIND("1F",ScheduleCompile!I377)),ISNUMBER(FIND("2F",ScheduleCompile!I377)),ISNUMBER(FIND("3F",ScheduleCompile!I377)),ISNUMBER(FIND("6F",ScheduleCompile!I377)),ISNUMBER(FIND("7F",ScheduleCompile!I377)),ISNUMBER(FIND("9F",ScheduleCompile!I377)),ISNUMBER(FIND("4F",ScheduleCompile!I377))),VALUE(LEFT(ScheduleCompile!I377,FIND("F",ScheduleCompile!I377)-1)),ScheduleCompile!I377)))))))</f>
        <v>1</v>
      </c>
      <c r="O384" s="1">
        <f>IF(AND(ISERROR(IF(ScheduleCompile!J377="Off",0,IF(ScheduleCompile!J377="On",1,IF(ISNUMBER(ScheduleCompile!J377),ScheduleCompile!J377/1,IF(ISTEXT(ScheduleCompile!J377),IF(OR(ISNUMBER(FIND("5F",ScheduleCompile!J377)),ISNUMBER(FIND("0F",ScheduleCompile!J377)),ISNUMBER(FIND("8F",ScheduleCompile!J377)),ISNUMBER(FIND("1F",ScheduleCompile!J377)),ISNUMBER(FIND("2F",ScheduleCompile!J377)),ISNUMBER(FIND("3F",ScheduleCompile!J377)),ISNUMBER(FIND("6F",ScheduleCompile!J377)),ISNUMBER(FIND("7F",ScheduleCompile!J377)),ISNUMBER(FIND("9F",ScheduleCompile!J377)),ISNUMBER(FIND("4F",ScheduleCompile!J377))),VALUE(LEFT(ScheduleCompile!J377,FIND("F",ScheduleCompile!J377)-1)),ScheduleCompile!J377)))))),ISTEXT(ScheduleCompile!#REF!)),"ENDTABLE",IF(ISERROR(IF(ScheduleCompile!J377="Off",0,IF(ScheduleCompile!J377="On",1,IF(ISNUMBER(ScheduleCompile!J377),ScheduleCompile!J377/1,IF(ISTEXT(ScheduleCompile!J377),IF(OR(ISNUMBER(FIND("5F",ScheduleCompile!J377)),ISNUMBER(FIND("0F",ScheduleCompile!J377)),ISNUMBER(FIND("8F",ScheduleCompile!J377)),ISNUMBER(FIND("1F",ScheduleCompile!J377)),ISNUMBER(FIND("2F",ScheduleCompile!J377)),ISNUMBER(FIND("3F",ScheduleCompile!J377)),ISNUMBER(FIND("6F",ScheduleCompile!J377)),ISNUMBER(FIND("7F",ScheduleCompile!J377)),ISNUMBER(FIND("9F",ScheduleCompile!J377)),ISNUMBER(FIND("4F",ScheduleCompile!J377))),VALUE(LEFT(ScheduleCompile!J377,FIND("F",ScheduleCompile!J377)-1)),ScheduleCompile!J377)))))),"",IF(ScheduleCompile!J377="Off",0,IF(ScheduleCompile!J377="On",1,IF(ISNUMBER(ScheduleCompile!J377),ScheduleCompile!J377/1,IF(ISTEXT(ScheduleCompile!J377),IF(OR(ISNUMBER(FIND("5F",ScheduleCompile!J377)),ISNUMBER(FIND("0F",ScheduleCompile!J377)),ISNUMBER(FIND("8F",ScheduleCompile!J377)),ISNUMBER(FIND("1F",ScheduleCompile!J377)),ISNUMBER(FIND("2F",ScheduleCompile!J377)),ISNUMBER(FIND("3F",ScheduleCompile!J377)),ISNUMBER(FIND("6F",ScheduleCompile!J377)),ISNUMBER(FIND("7F",ScheduleCompile!J377)),ISNUMBER(FIND("9F",ScheduleCompile!J377)),ISNUMBER(FIND("4F",ScheduleCompile!J377))),VALUE(LEFT(ScheduleCompile!J377,FIND("F",ScheduleCompile!J377)-1)),ScheduleCompile!J377)))))))</f>
        <v>1</v>
      </c>
      <c r="P384" s="1">
        <f>IF(AND(ISERROR(IF(ScheduleCompile!K377="Off",0,IF(ScheduleCompile!K377="On",1,IF(ISNUMBER(ScheduleCompile!K377),ScheduleCompile!K377/1,IF(ISTEXT(ScheduleCompile!K377),IF(OR(ISNUMBER(FIND("5F",ScheduleCompile!K377)),ISNUMBER(FIND("0F",ScheduleCompile!K377)),ISNUMBER(FIND("8F",ScheduleCompile!K377)),ISNUMBER(FIND("1F",ScheduleCompile!K377)),ISNUMBER(FIND("2F",ScheduleCompile!K377)),ISNUMBER(FIND("3F",ScheduleCompile!K377)),ISNUMBER(FIND("6F",ScheduleCompile!K377)),ISNUMBER(FIND("7F",ScheduleCompile!K377)),ISNUMBER(FIND("9F",ScheduleCompile!K377)),ISNUMBER(FIND("4F",ScheduleCompile!K377))),VALUE(LEFT(ScheduleCompile!K377,FIND("F",ScheduleCompile!K377)-1)),ScheduleCompile!K377)))))),ISTEXT(ScheduleCompile!#REF!)),"ENDTABLE",IF(ISERROR(IF(ScheduleCompile!K377="Off",0,IF(ScheduleCompile!K377="On",1,IF(ISNUMBER(ScheduleCompile!K377),ScheduleCompile!K377/1,IF(ISTEXT(ScheduleCompile!K377),IF(OR(ISNUMBER(FIND("5F",ScheduleCompile!K377)),ISNUMBER(FIND("0F",ScheduleCompile!K377)),ISNUMBER(FIND("8F",ScheduleCompile!K377)),ISNUMBER(FIND("1F",ScheduleCompile!K377)),ISNUMBER(FIND("2F",ScheduleCompile!K377)),ISNUMBER(FIND("3F",ScheduleCompile!K377)),ISNUMBER(FIND("6F",ScheduleCompile!K377)),ISNUMBER(FIND("7F",ScheduleCompile!K377)),ISNUMBER(FIND("9F",ScheduleCompile!K377)),ISNUMBER(FIND("4F",ScheduleCompile!K377))),VALUE(LEFT(ScheduleCompile!K377,FIND("F",ScheduleCompile!K377)-1)),ScheduleCompile!K377)))))),"",IF(ScheduleCompile!K377="Off",0,IF(ScheduleCompile!K377="On",1,IF(ISNUMBER(ScheduleCompile!K377),ScheduleCompile!K377/1,IF(ISTEXT(ScheduleCompile!K377),IF(OR(ISNUMBER(FIND("5F",ScheduleCompile!K377)),ISNUMBER(FIND("0F",ScheduleCompile!K377)),ISNUMBER(FIND("8F",ScheduleCompile!K377)),ISNUMBER(FIND("1F",ScheduleCompile!K377)),ISNUMBER(FIND("2F",ScheduleCompile!K377)),ISNUMBER(FIND("3F",ScheduleCompile!K377)),ISNUMBER(FIND("6F",ScheduleCompile!K377)),ISNUMBER(FIND("7F",ScheduleCompile!K377)),ISNUMBER(FIND("9F",ScheduleCompile!K377)),ISNUMBER(FIND("4F",ScheduleCompile!K377))),VALUE(LEFT(ScheduleCompile!K377,FIND("F",ScheduleCompile!K377)-1)),ScheduleCompile!K377)))))))</f>
        <v>1</v>
      </c>
      <c r="Q384" s="1">
        <f>IF(AND(ISERROR(IF(ScheduleCompile!L377="Off",0,IF(ScheduleCompile!L377="On",1,IF(ISNUMBER(ScheduleCompile!L377),ScheduleCompile!L377/1,IF(ISTEXT(ScheduleCompile!L377),IF(OR(ISNUMBER(FIND("5F",ScheduleCompile!L377)),ISNUMBER(FIND("0F",ScheduleCompile!L377)),ISNUMBER(FIND("8F",ScheduleCompile!L377)),ISNUMBER(FIND("1F",ScheduleCompile!L377)),ISNUMBER(FIND("2F",ScheduleCompile!L377)),ISNUMBER(FIND("3F",ScheduleCompile!L377)),ISNUMBER(FIND("6F",ScheduleCompile!L377)),ISNUMBER(FIND("7F",ScheduleCompile!L377)),ISNUMBER(FIND("9F",ScheduleCompile!L377)),ISNUMBER(FIND("4F",ScheduleCompile!L377))),VALUE(LEFT(ScheduleCompile!L377,FIND("F",ScheduleCompile!L377)-1)),ScheduleCompile!L377)))))),ISTEXT(ScheduleCompile!#REF!)),"ENDTABLE",IF(ISERROR(IF(ScheduleCompile!L377="Off",0,IF(ScheduleCompile!L377="On",1,IF(ISNUMBER(ScheduleCompile!L377),ScheduleCompile!L377/1,IF(ISTEXT(ScheduleCompile!L377),IF(OR(ISNUMBER(FIND("5F",ScheduleCompile!L377)),ISNUMBER(FIND("0F",ScheduleCompile!L377)),ISNUMBER(FIND("8F",ScheduleCompile!L377)),ISNUMBER(FIND("1F",ScheduleCompile!L377)),ISNUMBER(FIND("2F",ScheduleCompile!L377)),ISNUMBER(FIND("3F",ScheduleCompile!L377)),ISNUMBER(FIND("6F",ScheduleCompile!L377)),ISNUMBER(FIND("7F",ScheduleCompile!L377)),ISNUMBER(FIND("9F",ScheduleCompile!L377)),ISNUMBER(FIND("4F",ScheduleCompile!L377))),VALUE(LEFT(ScheduleCompile!L377,FIND("F",ScheduleCompile!L377)-1)),ScheduleCompile!L377)))))),"",IF(ScheduleCompile!L377="Off",0,IF(ScheduleCompile!L377="On",1,IF(ISNUMBER(ScheduleCompile!L377),ScheduleCompile!L377/1,IF(ISTEXT(ScheduleCompile!L377),IF(OR(ISNUMBER(FIND("5F",ScheduleCompile!L377)),ISNUMBER(FIND("0F",ScheduleCompile!L377)),ISNUMBER(FIND("8F",ScheduleCompile!L377)),ISNUMBER(FIND("1F",ScheduleCompile!L377)),ISNUMBER(FIND("2F",ScheduleCompile!L377)),ISNUMBER(FIND("3F",ScheduleCompile!L377)),ISNUMBER(FIND("6F",ScheduleCompile!L377)),ISNUMBER(FIND("7F",ScheduleCompile!L377)),ISNUMBER(FIND("9F",ScheduleCompile!L377)),ISNUMBER(FIND("4F",ScheduleCompile!L377))),VALUE(LEFT(ScheduleCompile!L377,FIND("F",ScheduleCompile!L377)-1)),ScheduleCompile!L377)))))))</f>
        <v>1</v>
      </c>
      <c r="R384" s="1">
        <f>IF(AND(ISERROR(IF(ScheduleCompile!M377="Off",0,IF(ScheduleCompile!M377="On",1,IF(ISNUMBER(ScheduleCompile!M377),ScheduleCompile!M377/1,IF(ISTEXT(ScheduleCompile!M377),IF(OR(ISNUMBER(FIND("5F",ScheduleCompile!M377)),ISNUMBER(FIND("0F",ScheduleCompile!M377)),ISNUMBER(FIND("8F",ScheduleCompile!M377)),ISNUMBER(FIND("1F",ScheduleCompile!M377)),ISNUMBER(FIND("2F",ScheduleCompile!M377)),ISNUMBER(FIND("3F",ScheduleCompile!M377)),ISNUMBER(FIND("6F",ScheduleCompile!M377)),ISNUMBER(FIND("7F",ScheduleCompile!M377)),ISNUMBER(FIND("9F",ScheduleCompile!M377)),ISNUMBER(FIND("4F",ScheduleCompile!M377))),VALUE(LEFT(ScheduleCompile!M377,FIND("F",ScheduleCompile!M377)-1)),ScheduleCompile!M377)))))),ISTEXT(ScheduleCompile!#REF!)),"ENDTABLE",IF(ISERROR(IF(ScheduleCompile!M377="Off",0,IF(ScheduleCompile!M377="On",1,IF(ISNUMBER(ScheduleCompile!M377),ScheduleCompile!M377/1,IF(ISTEXT(ScheduleCompile!M377),IF(OR(ISNUMBER(FIND("5F",ScheduleCompile!M377)),ISNUMBER(FIND("0F",ScheduleCompile!M377)),ISNUMBER(FIND("8F",ScheduleCompile!M377)),ISNUMBER(FIND("1F",ScheduleCompile!M377)),ISNUMBER(FIND("2F",ScheduleCompile!M377)),ISNUMBER(FIND("3F",ScheduleCompile!M377)),ISNUMBER(FIND("6F",ScheduleCompile!M377)),ISNUMBER(FIND("7F",ScheduleCompile!M377)),ISNUMBER(FIND("9F",ScheduleCompile!M377)),ISNUMBER(FIND("4F",ScheduleCompile!M377))),VALUE(LEFT(ScheduleCompile!M377,FIND("F",ScheduleCompile!M377)-1)),ScheduleCompile!M377)))))),"",IF(ScheduleCompile!M377="Off",0,IF(ScheduleCompile!M377="On",1,IF(ISNUMBER(ScheduleCompile!M377),ScheduleCompile!M377/1,IF(ISTEXT(ScheduleCompile!M377),IF(OR(ISNUMBER(FIND("5F",ScheduleCompile!M377)),ISNUMBER(FIND("0F",ScheduleCompile!M377)),ISNUMBER(FIND("8F",ScheduleCompile!M377)),ISNUMBER(FIND("1F",ScheduleCompile!M377)),ISNUMBER(FIND("2F",ScheduleCompile!M377)),ISNUMBER(FIND("3F",ScheduleCompile!M377)),ISNUMBER(FIND("6F",ScheduleCompile!M377)),ISNUMBER(FIND("7F",ScheduleCompile!M377)),ISNUMBER(FIND("9F",ScheduleCompile!M377)),ISNUMBER(FIND("4F",ScheduleCompile!M377))),VALUE(LEFT(ScheduleCompile!M377,FIND("F",ScheduleCompile!M377)-1)),ScheduleCompile!M377)))))))</f>
        <v>1</v>
      </c>
      <c r="S384" s="1">
        <f>IF(AND(ISERROR(IF(ScheduleCompile!N377="Off",0,IF(ScheduleCompile!N377="On",1,IF(ISNUMBER(ScheduleCompile!N377),ScheduleCompile!N377/1,IF(ISTEXT(ScheduleCompile!N377),IF(OR(ISNUMBER(FIND("5F",ScheduleCompile!N377)),ISNUMBER(FIND("0F",ScheduleCompile!N377)),ISNUMBER(FIND("8F",ScheduleCompile!N377)),ISNUMBER(FIND("1F",ScheduleCompile!N377)),ISNUMBER(FIND("2F",ScheduleCompile!N377)),ISNUMBER(FIND("3F",ScheduleCompile!N377)),ISNUMBER(FIND("6F",ScheduleCompile!N377)),ISNUMBER(FIND("7F",ScheduleCompile!N377)),ISNUMBER(FIND("9F",ScheduleCompile!N377)),ISNUMBER(FIND("4F",ScheduleCompile!N377))),VALUE(LEFT(ScheduleCompile!N377,FIND("F",ScheduleCompile!N377)-1)),ScheduleCompile!N377)))))),ISTEXT(ScheduleCompile!#REF!)),"ENDTABLE",IF(ISERROR(IF(ScheduleCompile!N377="Off",0,IF(ScheduleCompile!N377="On",1,IF(ISNUMBER(ScheduleCompile!N377),ScheduleCompile!N377/1,IF(ISTEXT(ScheduleCompile!N377),IF(OR(ISNUMBER(FIND("5F",ScheduleCompile!N377)),ISNUMBER(FIND("0F",ScheduleCompile!N377)),ISNUMBER(FIND("8F",ScheduleCompile!N377)),ISNUMBER(FIND("1F",ScheduleCompile!N377)),ISNUMBER(FIND("2F",ScheduleCompile!N377)),ISNUMBER(FIND("3F",ScheduleCompile!N377)),ISNUMBER(FIND("6F",ScheduleCompile!N377)),ISNUMBER(FIND("7F",ScheduleCompile!N377)),ISNUMBER(FIND("9F",ScheduleCompile!N377)),ISNUMBER(FIND("4F",ScheduleCompile!N377))),VALUE(LEFT(ScheduleCompile!N377,FIND("F",ScheduleCompile!N377)-1)),ScheduleCompile!N377)))))),"",IF(ScheduleCompile!N377="Off",0,IF(ScheduleCompile!N377="On",1,IF(ISNUMBER(ScheduleCompile!N377),ScheduleCompile!N377/1,IF(ISTEXT(ScheduleCompile!N377),IF(OR(ISNUMBER(FIND("5F",ScheduleCompile!N377)),ISNUMBER(FIND("0F",ScheduleCompile!N377)),ISNUMBER(FIND("8F",ScheduleCompile!N377)),ISNUMBER(FIND("1F",ScheduleCompile!N377)),ISNUMBER(FIND("2F",ScheduleCompile!N377)),ISNUMBER(FIND("3F",ScheduleCompile!N377)),ISNUMBER(FIND("6F",ScheduleCompile!N377)),ISNUMBER(FIND("7F",ScheduleCompile!N377)),ISNUMBER(FIND("9F",ScheduleCompile!N377)),ISNUMBER(FIND("4F",ScheduleCompile!N377))),VALUE(LEFT(ScheduleCompile!N377,FIND("F",ScheduleCompile!N377)-1)),ScheduleCompile!N377)))))))</f>
        <v>1</v>
      </c>
      <c r="T384" s="1">
        <f>IF(AND(ISERROR(IF(ScheduleCompile!O377="Off",0,IF(ScheduleCompile!O377="On",1,IF(ISNUMBER(ScheduleCompile!O377),ScheduleCompile!O377/1,IF(ISTEXT(ScheduleCompile!O377),IF(OR(ISNUMBER(FIND("5F",ScheduleCompile!O377)),ISNUMBER(FIND("0F",ScheduleCompile!O377)),ISNUMBER(FIND("8F",ScheduleCompile!O377)),ISNUMBER(FIND("1F",ScheduleCompile!O377)),ISNUMBER(FIND("2F",ScheduleCompile!O377)),ISNUMBER(FIND("3F",ScheduleCompile!O377)),ISNUMBER(FIND("6F",ScheduleCompile!O377)),ISNUMBER(FIND("7F",ScheduleCompile!O377)),ISNUMBER(FIND("9F",ScheduleCompile!O377)),ISNUMBER(FIND("4F",ScheduleCompile!O377))),VALUE(LEFT(ScheduleCompile!O377,FIND("F",ScheduleCompile!O377)-1)),ScheduleCompile!O377)))))),ISTEXT(ScheduleCompile!#REF!)),"ENDTABLE",IF(ISERROR(IF(ScheduleCompile!O377="Off",0,IF(ScheduleCompile!O377="On",1,IF(ISNUMBER(ScheduleCompile!O377),ScheduleCompile!O377/1,IF(ISTEXT(ScheduleCompile!O377),IF(OR(ISNUMBER(FIND("5F",ScheduleCompile!O377)),ISNUMBER(FIND("0F",ScheduleCompile!O377)),ISNUMBER(FIND("8F",ScheduleCompile!O377)),ISNUMBER(FIND("1F",ScheduleCompile!O377)),ISNUMBER(FIND("2F",ScheduleCompile!O377)),ISNUMBER(FIND("3F",ScheduleCompile!O377)),ISNUMBER(FIND("6F",ScheduleCompile!O377)),ISNUMBER(FIND("7F",ScheduleCompile!O377)),ISNUMBER(FIND("9F",ScheduleCompile!O377)),ISNUMBER(FIND("4F",ScheduleCompile!O377))),VALUE(LEFT(ScheduleCompile!O377,FIND("F",ScheduleCompile!O377)-1)),ScheduleCompile!O377)))))),"",IF(ScheduleCompile!O377="Off",0,IF(ScheduleCompile!O377="On",1,IF(ISNUMBER(ScheduleCompile!O377),ScheduleCompile!O377/1,IF(ISTEXT(ScheduleCompile!O377),IF(OR(ISNUMBER(FIND("5F",ScheduleCompile!O377)),ISNUMBER(FIND("0F",ScheduleCompile!O377)),ISNUMBER(FIND("8F",ScheduleCompile!O377)),ISNUMBER(FIND("1F",ScheduleCompile!O377)),ISNUMBER(FIND("2F",ScheduleCompile!O377)),ISNUMBER(FIND("3F",ScheduleCompile!O377)),ISNUMBER(FIND("6F",ScheduleCompile!O377)),ISNUMBER(FIND("7F",ScheduleCompile!O377)),ISNUMBER(FIND("9F",ScheduleCompile!O377)),ISNUMBER(FIND("4F",ScheduleCompile!O377))),VALUE(LEFT(ScheduleCompile!O377,FIND("F",ScheduleCompile!O377)-1)),ScheduleCompile!O377)))))))</f>
        <v>1</v>
      </c>
      <c r="U384" s="1">
        <f>IF(AND(ISERROR(IF(ScheduleCompile!P377="Off",0,IF(ScheduleCompile!P377="On",1,IF(ISNUMBER(ScheduleCompile!P377),ScheduleCompile!P377/1,IF(ISTEXT(ScheduleCompile!P377),IF(OR(ISNUMBER(FIND("5F",ScheduleCompile!P377)),ISNUMBER(FIND("0F",ScheduleCompile!P377)),ISNUMBER(FIND("8F",ScheduleCompile!P377)),ISNUMBER(FIND("1F",ScheduleCompile!P377)),ISNUMBER(FIND("2F",ScheduleCompile!P377)),ISNUMBER(FIND("3F",ScheduleCompile!P377)),ISNUMBER(FIND("6F",ScheduleCompile!P377)),ISNUMBER(FIND("7F",ScheduleCompile!P377)),ISNUMBER(FIND("9F",ScheduleCompile!P377)),ISNUMBER(FIND("4F",ScheduleCompile!P377))),VALUE(LEFT(ScheduleCompile!P377,FIND("F",ScheduleCompile!P377)-1)),ScheduleCompile!P377)))))),ISTEXT(ScheduleCompile!#REF!)),"ENDTABLE",IF(ISERROR(IF(ScheduleCompile!P377="Off",0,IF(ScheduleCompile!P377="On",1,IF(ISNUMBER(ScheduleCompile!P377),ScheduleCompile!P377/1,IF(ISTEXT(ScheduleCompile!P377),IF(OR(ISNUMBER(FIND("5F",ScheduleCompile!P377)),ISNUMBER(FIND("0F",ScheduleCompile!P377)),ISNUMBER(FIND("8F",ScheduleCompile!P377)),ISNUMBER(FIND("1F",ScheduleCompile!P377)),ISNUMBER(FIND("2F",ScheduleCompile!P377)),ISNUMBER(FIND("3F",ScheduleCompile!P377)),ISNUMBER(FIND("6F",ScheduleCompile!P377)),ISNUMBER(FIND("7F",ScheduleCompile!P377)),ISNUMBER(FIND("9F",ScheduleCompile!P377)),ISNUMBER(FIND("4F",ScheduleCompile!P377))),VALUE(LEFT(ScheduleCompile!P377,FIND("F",ScheduleCompile!P377)-1)),ScheduleCompile!P377)))))),"",IF(ScheduleCompile!P377="Off",0,IF(ScheduleCompile!P377="On",1,IF(ISNUMBER(ScheduleCompile!P377),ScheduleCompile!P377/1,IF(ISTEXT(ScheduleCompile!P377),IF(OR(ISNUMBER(FIND("5F",ScheduleCompile!P377)),ISNUMBER(FIND("0F",ScheduleCompile!P377)),ISNUMBER(FIND("8F",ScheduleCompile!P377)),ISNUMBER(FIND("1F",ScheduleCompile!P377)),ISNUMBER(FIND("2F",ScheduleCompile!P377)),ISNUMBER(FIND("3F",ScheduleCompile!P377)),ISNUMBER(FIND("6F",ScheduleCompile!P377)),ISNUMBER(FIND("7F",ScheduleCompile!P377)),ISNUMBER(FIND("9F",ScheduleCompile!P377)),ISNUMBER(FIND("4F",ScheduleCompile!P377))),VALUE(LEFT(ScheduleCompile!P377,FIND("F",ScheduleCompile!P377)-1)),ScheduleCompile!P377)))))))</f>
        <v>1</v>
      </c>
      <c r="V384" s="1">
        <f>IF(AND(ISERROR(IF(ScheduleCompile!Q377="Off",0,IF(ScheduleCompile!Q377="On",1,IF(ISNUMBER(ScheduleCompile!Q377),ScheduleCompile!Q377/1,IF(ISTEXT(ScheduleCompile!Q377),IF(OR(ISNUMBER(FIND("5F",ScheduleCompile!Q377)),ISNUMBER(FIND("0F",ScheduleCompile!Q377)),ISNUMBER(FIND("8F",ScheduleCompile!Q377)),ISNUMBER(FIND("1F",ScheduleCompile!Q377)),ISNUMBER(FIND("2F",ScheduleCompile!Q377)),ISNUMBER(FIND("3F",ScheduleCompile!Q377)),ISNUMBER(FIND("6F",ScheduleCompile!Q377)),ISNUMBER(FIND("7F",ScheduleCompile!Q377)),ISNUMBER(FIND("9F",ScheduleCompile!Q377)),ISNUMBER(FIND("4F",ScheduleCompile!Q377))),VALUE(LEFT(ScheduleCompile!Q377,FIND("F",ScheduleCompile!Q377)-1)),ScheduleCompile!Q377)))))),ISTEXT(ScheduleCompile!#REF!)),"ENDTABLE",IF(ISERROR(IF(ScheduleCompile!Q377="Off",0,IF(ScheduleCompile!Q377="On",1,IF(ISNUMBER(ScheduleCompile!Q377),ScheduleCompile!Q377/1,IF(ISTEXT(ScheduleCompile!Q377),IF(OR(ISNUMBER(FIND("5F",ScheduleCompile!Q377)),ISNUMBER(FIND("0F",ScheduleCompile!Q377)),ISNUMBER(FIND("8F",ScheduleCompile!Q377)),ISNUMBER(FIND("1F",ScheduleCompile!Q377)),ISNUMBER(FIND("2F",ScheduleCompile!Q377)),ISNUMBER(FIND("3F",ScheduleCompile!Q377)),ISNUMBER(FIND("6F",ScheduleCompile!Q377)),ISNUMBER(FIND("7F",ScheduleCompile!Q377)),ISNUMBER(FIND("9F",ScheduleCompile!Q377)),ISNUMBER(FIND("4F",ScheduleCompile!Q377))),VALUE(LEFT(ScheduleCompile!Q377,FIND("F",ScheduleCompile!Q377)-1)),ScheduleCompile!Q377)))))),"",IF(ScheduleCompile!Q377="Off",0,IF(ScheduleCompile!Q377="On",1,IF(ISNUMBER(ScheduleCompile!Q377),ScheduleCompile!Q377/1,IF(ISTEXT(ScheduleCompile!Q377),IF(OR(ISNUMBER(FIND("5F",ScheduleCompile!Q377)),ISNUMBER(FIND("0F",ScheduleCompile!Q377)),ISNUMBER(FIND("8F",ScheduleCompile!Q377)),ISNUMBER(FIND("1F",ScheduleCompile!Q377)),ISNUMBER(FIND("2F",ScheduleCompile!Q377)),ISNUMBER(FIND("3F",ScheduleCompile!Q377)),ISNUMBER(FIND("6F",ScheduleCompile!Q377)),ISNUMBER(FIND("7F",ScheduleCompile!Q377)),ISNUMBER(FIND("9F",ScheduleCompile!Q377)),ISNUMBER(FIND("4F",ScheduleCompile!Q377))),VALUE(LEFT(ScheduleCompile!Q377,FIND("F",ScheduleCompile!Q377)-1)),ScheduleCompile!Q377)))))))</f>
        <v>1</v>
      </c>
      <c r="W384" s="1">
        <f>IF(AND(ISERROR(IF(ScheduleCompile!R377="Off",0,IF(ScheduleCompile!R377="On",1,IF(ISNUMBER(ScheduleCompile!R377),ScheduleCompile!R377/1,IF(ISTEXT(ScheduleCompile!R377),IF(OR(ISNUMBER(FIND("5F",ScheduleCompile!R377)),ISNUMBER(FIND("0F",ScheduleCompile!R377)),ISNUMBER(FIND("8F",ScheduleCompile!R377)),ISNUMBER(FIND("1F",ScheduleCompile!R377)),ISNUMBER(FIND("2F",ScheduleCompile!R377)),ISNUMBER(FIND("3F",ScheduleCompile!R377)),ISNUMBER(FIND("6F",ScheduleCompile!R377)),ISNUMBER(FIND("7F",ScheduleCompile!R377)),ISNUMBER(FIND("9F",ScheduleCompile!R377)),ISNUMBER(FIND("4F",ScheduleCompile!R377))),VALUE(LEFT(ScheduleCompile!R377,FIND("F",ScheduleCompile!R377)-1)),ScheduleCompile!R377)))))),ISTEXT(ScheduleCompile!#REF!)),"ENDTABLE",IF(ISERROR(IF(ScheduleCompile!R377="Off",0,IF(ScheduleCompile!R377="On",1,IF(ISNUMBER(ScheduleCompile!R377),ScheduleCompile!R377/1,IF(ISTEXT(ScheduleCompile!R377),IF(OR(ISNUMBER(FIND("5F",ScheduleCompile!R377)),ISNUMBER(FIND("0F",ScheduleCompile!R377)),ISNUMBER(FIND("8F",ScheduleCompile!R377)),ISNUMBER(FIND("1F",ScheduleCompile!R377)),ISNUMBER(FIND("2F",ScheduleCompile!R377)),ISNUMBER(FIND("3F",ScheduleCompile!R377)),ISNUMBER(FIND("6F",ScheduleCompile!R377)),ISNUMBER(FIND("7F",ScheduleCompile!R377)),ISNUMBER(FIND("9F",ScheduleCompile!R377)),ISNUMBER(FIND("4F",ScheduleCompile!R377))),VALUE(LEFT(ScheduleCompile!R377,FIND("F",ScheduleCompile!R377)-1)),ScheduleCompile!R377)))))),"",IF(ScheduleCompile!R377="Off",0,IF(ScheduleCompile!R377="On",1,IF(ISNUMBER(ScheduleCompile!R377),ScheduleCompile!R377/1,IF(ISTEXT(ScheduleCompile!R377),IF(OR(ISNUMBER(FIND("5F",ScheduleCompile!R377)),ISNUMBER(FIND("0F",ScheduleCompile!R377)),ISNUMBER(FIND("8F",ScheduleCompile!R377)),ISNUMBER(FIND("1F",ScheduleCompile!R377)),ISNUMBER(FIND("2F",ScheduleCompile!R377)),ISNUMBER(FIND("3F",ScheduleCompile!R377)),ISNUMBER(FIND("6F",ScheduleCompile!R377)),ISNUMBER(FIND("7F",ScheduleCompile!R377)),ISNUMBER(FIND("9F",ScheduleCompile!R377)),ISNUMBER(FIND("4F",ScheduleCompile!R377))),VALUE(LEFT(ScheduleCompile!R377,FIND("F",ScheduleCompile!R377)-1)),ScheduleCompile!R377)))))))</f>
        <v>1</v>
      </c>
      <c r="X384" s="1">
        <f>IF(AND(ISERROR(IF(ScheduleCompile!S377="Off",0,IF(ScheduleCompile!S377="On",1,IF(ISNUMBER(ScheduleCompile!S377),ScheduleCompile!S377/1,IF(ISTEXT(ScheduleCompile!S377),IF(OR(ISNUMBER(FIND("5F",ScheduleCompile!S377)),ISNUMBER(FIND("0F",ScheduleCompile!S377)),ISNUMBER(FIND("8F",ScheduleCompile!S377)),ISNUMBER(FIND("1F",ScheduleCompile!S377)),ISNUMBER(FIND("2F",ScheduleCompile!S377)),ISNUMBER(FIND("3F",ScheduleCompile!S377)),ISNUMBER(FIND("6F",ScheduleCompile!S377)),ISNUMBER(FIND("7F",ScheduleCompile!S377)),ISNUMBER(FIND("9F",ScheduleCompile!S377)),ISNUMBER(FIND("4F",ScheduleCompile!S377))),VALUE(LEFT(ScheduleCompile!S377,FIND("F",ScheduleCompile!S377)-1)),ScheduleCompile!S377)))))),ISTEXT(ScheduleCompile!#REF!)),"ENDTABLE",IF(ISERROR(IF(ScheduleCompile!S377="Off",0,IF(ScheduleCompile!S377="On",1,IF(ISNUMBER(ScheduleCompile!S377),ScheduleCompile!S377/1,IF(ISTEXT(ScheduleCompile!S377),IF(OR(ISNUMBER(FIND("5F",ScheduleCompile!S377)),ISNUMBER(FIND("0F",ScheduleCompile!S377)),ISNUMBER(FIND("8F",ScheduleCompile!S377)),ISNUMBER(FIND("1F",ScheduleCompile!S377)),ISNUMBER(FIND("2F",ScheduleCompile!S377)),ISNUMBER(FIND("3F",ScheduleCompile!S377)),ISNUMBER(FIND("6F",ScheduleCompile!S377)),ISNUMBER(FIND("7F",ScheduleCompile!S377)),ISNUMBER(FIND("9F",ScheduleCompile!S377)),ISNUMBER(FIND("4F",ScheduleCompile!S377))),VALUE(LEFT(ScheduleCompile!S377,FIND("F",ScheduleCompile!S377)-1)),ScheduleCompile!S377)))))),"",IF(ScheduleCompile!S377="Off",0,IF(ScheduleCompile!S377="On",1,IF(ISNUMBER(ScheduleCompile!S377),ScheduleCompile!S377/1,IF(ISTEXT(ScheduleCompile!S377),IF(OR(ISNUMBER(FIND("5F",ScheduleCompile!S377)),ISNUMBER(FIND("0F",ScheduleCompile!S377)),ISNUMBER(FIND("8F",ScheduleCompile!S377)),ISNUMBER(FIND("1F",ScheduleCompile!S377)),ISNUMBER(FIND("2F",ScheduleCompile!S377)),ISNUMBER(FIND("3F",ScheduleCompile!S377)),ISNUMBER(FIND("6F",ScheduleCompile!S377)),ISNUMBER(FIND("7F",ScheduleCompile!S377)),ISNUMBER(FIND("9F",ScheduleCompile!S377)),ISNUMBER(FIND("4F",ScheduleCompile!S377))),VALUE(LEFT(ScheduleCompile!S377,FIND("F",ScheduleCompile!S377)-1)),ScheduleCompile!S377)))))))</f>
        <v>1</v>
      </c>
      <c r="Y384" s="1">
        <f>IF(AND(ISERROR(IF(ScheduleCompile!T377="Off",0,IF(ScheduleCompile!T377="On",1,IF(ISNUMBER(ScheduleCompile!T377),ScheduleCompile!T377/1,IF(ISTEXT(ScheduleCompile!T377),IF(OR(ISNUMBER(FIND("5F",ScheduleCompile!T377)),ISNUMBER(FIND("0F",ScheduleCompile!T377)),ISNUMBER(FIND("8F",ScheduleCompile!T377)),ISNUMBER(FIND("1F",ScheduleCompile!T377)),ISNUMBER(FIND("2F",ScheduleCompile!T377)),ISNUMBER(FIND("3F",ScheduleCompile!T377)),ISNUMBER(FIND("6F",ScheduleCompile!T377)),ISNUMBER(FIND("7F",ScheduleCompile!T377)),ISNUMBER(FIND("9F",ScheduleCompile!T377)),ISNUMBER(FIND("4F",ScheduleCompile!T377))),VALUE(LEFT(ScheduleCompile!T377,FIND("F",ScheduleCompile!T377)-1)),ScheduleCompile!T377)))))),ISTEXT(ScheduleCompile!#REF!)),"ENDTABLE",IF(ISERROR(IF(ScheduleCompile!T377="Off",0,IF(ScheduleCompile!T377="On",1,IF(ISNUMBER(ScheduleCompile!T377),ScheduleCompile!T377/1,IF(ISTEXT(ScheduleCompile!T377),IF(OR(ISNUMBER(FIND("5F",ScheduleCompile!T377)),ISNUMBER(FIND("0F",ScheduleCompile!T377)),ISNUMBER(FIND("8F",ScheduleCompile!T377)),ISNUMBER(FIND("1F",ScheduleCompile!T377)),ISNUMBER(FIND("2F",ScheduleCompile!T377)),ISNUMBER(FIND("3F",ScheduleCompile!T377)),ISNUMBER(FIND("6F",ScheduleCompile!T377)),ISNUMBER(FIND("7F",ScheduleCompile!T377)),ISNUMBER(FIND("9F",ScheduleCompile!T377)),ISNUMBER(FIND("4F",ScheduleCompile!T377))),VALUE(LEFT(ScheduleCompile!T377,FIND("F",ScheduleCompile!T377)-1)),ScheduleCompile!T377)))))),"",IF(ScheduleCompile!T377="Off",0,IF(ScheduleCompile!T377="On",1,IF(ISNUMBER(ScheduleCompile!T377),ScheduleCompile!T377/1,IF(ISTEXT(ScheduleCompile!T377),IF(OR(ISNUMBER(FIND("5F",ScheduleCompile!T377)),ISNUMBER(FIND("0F",ScheduleCompile!T377)),ISNUMBER(FIND("8F",ScheduleCompile!T377)),ISNUMBER(FIND("1F",ScheduleCompile!T377)),ISNUMBER(FIND("2F",ScheduleCompile!T377)),ISNUMBER(FIND("3F",ScheduleCompile!T377)),ISNUMBER(FIND("6F",ScheduleCompile!T377)),ISNUMBER(FIND("7F",ScheduleCompile!T377)),ISNUMBER(FIND("9F",ScheduleCompile!T377)),ISNUMBER(FIND("4F",ScheduleCompile!T377))),VALUE(LEFT(ScheduleCompile!T377,FIND("F",ScheduleCompile!T377)-1)),ScheduleCompile!T377)))))))</f>
        <v>1</v>
      </c>
      <c r="Z384" s="1">
        <f>IF(AND(ISERROR(IF(ScheduleCompile!U377="Off",0,IF(ScheduleCompile!U377="On",1,IF(ISNUMBER(ScheduleCompile!U377),ScheduleCompile!U377/1,IF(ISTEXT(ScheduleCompile!U377),IF(OR(ISNUMBER(FIND("5F",ScheduleCompile!U377)),ISNUMBER(FIND("0F",ScheduleCompile!U377)),ISNUMBER(FIND("8F",ScheduleCompile!U377)),ISNUMBER(FIND("1F",ScheduleCompile!U377)),ISNUMBER(FIND("2F",ScheduleCompile!U377)),ISNUMBER(FIND("3F",ScheduleCompile!U377)),ISNUMBER(FIND("6F",ScheduleCompile!U377)),ISNUMBER(FIND("7F",ScheduleCompile!U377)),ISNUMBER(FIND("9F",ScheduleCompile!U377)),ISNUMBER(FIND("4F",ScheduleCompile!U377))),VALUE(LEFT(ScheduleCompile!U377,FIND("F",ScheduleCompile!U377)-1)),ScheduleCompile!U377)))))),ISTEXT(ScheduleCompile!#REF!)),"ENDTABLE",IF(ISERROR(IF(ScheduleCompile!U377="Off",0,IF(ScheduleCompile!U377="On",1,IF(ISNUMBER(ScheduleCompile!U377),ScheduleCompile!U377/1,IF(ISTEXT(ScheduleCompile!U377),IF(OR(ISNUMBER(FIND("5F",ScheduleCompile!U377)),ISNUMBER(FIND("0F",ScheduleCompile!U377)),ISNUMBER(FIND("8F",ScheduleCompile!U377)),ISNUMBER(FIND("1F",ScheduleCompile!U377)),ISNUMBER(FIND("2F",ScheduleCompile!U377)),ISNUMBER(FIND("3F",ScheduleCompile!U377)),ISNUMBER(FIND("6F",ScheduleCompile!U377)),ISNUMBER(FIND("7F",ScheduleCompile!U377)),ISNUMBER(FIND("9F",ScheduleCompile!U377)),ISNUMBER(FIND("4F",ScheduleCompile!U377))),VALUE(LEFT(ScheduleCompile!U377,FIND("F",ScheduleCompile!U377)-1)),ScheduleCompile!U377)))))),"",IF(ScheduleCompile!U377="Off",0,IF(ScheduleCompile!U377="On",1,IF(ISNUMBER(ScheduleCompile!U377),ScheduleCompile!U377/1,IF(ISTEXT(ScheduleCompile!U377),IF(OR(ISNUMBER(FIND("5F",ScheduleCompile!U377)),ISNUMBER(FIND("0F",ScheduleCompile!U377)),ISNUMBER(FIND("8F",ScheduleCompile!U377)),ISNUMBER(FIND("1F",ScheduleCompile!U377)),ISNUMBER(FIND("2F",ScheduleCompile!U377)),ISNUMBER(FIND("3F",ScheduleCompile!U377)),ISNUMBER(FIND("6F",ScheduleCompile!U377)),ISNUMBER(FIND("7F",ScheduleCompile!U377)),ISNUMBER(FIND("9F",ScheduleCompile!U377)),ISNUMBER(FIND("4F",ScheduleCompile!U377))),VALUE(LEFT(ScheduleCompile!U377,FIND("F",ScheduleCompile!U377)-1)),ScheduleCompile!U377)))))))</f>
        <v>1</v>
      </c>
      <c r="AA384" s="1">
        <f>IF(AND(ISERROR(IF(ScheduleCompile!V377="Off",0,IF(ScheduleCompile!V377="On",1,IF(ISNUMBER(ScheduleCompile!V377),ScheduleCompile!V377/1,IF(ISTEXT(ScheduleCompile!V377),IF(OR(ISNUMBER(FIND("5F",ScheduleCompile!V377)),ISNUMBER(FIND("0F",ScheduleCompile!V377)),ISNUMBER(FIND("8F",ScheduleCompile!V377)),ISNUMBER(FIND("1F",ScheduleCompile!V377)),ISNUMBER(FIND("2F",ScheduleCompile!V377)),ISNUMBER(FIND("3F",ScheduleCompile!V377)),ISNUMBER(FIND("6F",ScheduleCompile!V377)),ISNUMBER(FIND("7F",ScheduleCompile!V377)),ISNUMBER(FIND("9F",ScheduleCompile!V377)),ISNUMBER(FIND("4F",ScheduleCompile!V377))),VALUE(LEFT(ScheduleCompile!V377,FIND("F",ScheduleCompile!V377)-1)),ScheduleCompile!V377)))))),ISTEXT(ScheduleCompile!#REF!)),"ENDTABLE",IF(ISERROR(IF(ScheduleCompile!V377="Off",0,IF(ScheduleCompile!V377="On",1,IF(ISNUMBER(ScheduleCompile!V377),ScheduleCompile!V377/1,IF(ISTEXT(ScheduleCompile!V377),IF(OR(ISNUMBER(FIND("5F",ScheduleCompile!V377)),ISNUMBER(FIND("0F",ScheduleCompile!V377)),ISNUMBER(FIND("8F",ScheduleCompile!V377)),ISNUMBER(FIND("1F",ScheduleCompile!V377)),ISNUMBER(FIND("2F",ScheduleCompile!V377)),ISNUMBER(FIND("3F",ScheduleCompile!V377)),ISNUMBER(FIND("6F",ScheduleCompile!V377)),ISNUMBER(FIND("7F",ScheduleCompile!V377)),ISNUMBER(FIND("9F",ScheduleCompile!V377)),ISNUMBER(FIND("4F",ScheduleCompile!V377))),VALUE(LEFT(ScheduleCompile!V377,FIND("F",ScheduleCompile!V377)-1)),ScheduleCompile!V377)))))),"",IF(ScheduleCompile!V377="Off",0,IF(ScheduleCompile!V377="On",1,IF(ISNUMBER(ScheduleCompile!V377),ScheduleCompile!V377/1,IF(ISTEXT(ScheduleCompile!V377),IF(OR(ISNUMBER(FIND("5F",ScheduleCompile!V377)),ISNUMBER(FIND("0F",ScheduleCompile!V377)),ISNUMBER(FIND("8F",ScheduleCompile!V377)),ISNUMBER(FIND("1F",ScheduleCompile!V377)),ISNUMBER(FIND("2F",ScheduleCompile!V377)),ISNUMBER(FIND("3F",ScheduleCompile!V377)),ISNUMBER(FIND("6F",ScheduleCompile!V377)),ISNUMBER(FIND("7F",ScheduleCompile!V377)),ISNUMBER(FIND("9F",ScheduleCompile!V377)),ISNUMBER(FIND("4F",ScheduleCompile!V377))),VALUE(LEFT(ScheduleCompile!V377,FIND("F",ScheduleCompile!V377)-1)),ScheduleCompile!V377)))))))</f>
        <v>1</v>
      </c>
      <c r="AB384" s="1">
        <f>IF(AND(ISERROR(IF(ScheduleCompile!W377="Off",0,IF(ScheduleCompile!W377="On",1,IF(ISNUMBER(ScheduleCompile!W377),ScheduleCompile!W377/1,IF(ISTEXT(ScheduleCompile!W377),IF(OR(ISNUMBER(FIND("5F",ScheduleCompile!W377)),ISNUMBER(FIND("0F",ScheduleCompile!W377)),ISNUMBER(FIND("8F",ScheduleCompile!W377)),ISNUMBER(FIND("1F",ScheduleCompile!W377)),ISNUMBER(FIND("2F",ScheduleCompile!W377)),ISNUMBER(FIND("3F",ScheduleCompile!W377)),ISNUMBER(FIND("6F",ScheduleCompile!W377)),ISNUMBER(FIND("7F",ScheduleCompile!W377)),ISNUMBER(FIND("9F",ScheduleCompile!W377)),ISNUMBER(FIND("4F",ScheduleCompile!W377))),VALUE(LEFT(ScheduleCompile!W377,FIND("F",ScheduleCompile!W377)-1)),ScheduleCompile!W377)))))),ISTEXT(ScheduleCompile!#REF!)),"ENDTABLE",IF(ISERROR(IF(ScheduleCompile!W377="Off",0,IF(ScheduleCompile!W377="On",1,IF(ISNUMBER(ScheduleCompile!W377),ScheduleCompile!W377/1,IF(ISTEXT(ScheduleCompile!W377),IF(OR(ISNUMBER(FIND("5F",ScheduleCompile!W377)),ISNUMBER(FIND("0F",ScheduleCompile!W377)),ISNUMBER(FIND("8F",ScheduleCompile!W377)),ISNUMBER(FIND("1F",ScheduleCompile!W377)),ISNUMBER(FIND("2F",ScheduleCompile!W377)),ISNUMBER(FIND("3F",ScheduleCompile!W377)),ISNUMBER(FIND("6F",ScheduleCompile!W377)),ISNUMBER(FIND("7F",ScheduleCompile!W377)),ISNUMBER(FIND("9F",ScheduleCompile!W377)),ISNUMBER(FIND("4F",ScheduleCompile!W377))),VALUE(LEFT(ScheduleCompile!W377,FIND("F",ScheduleCompile!W377)-1)),ScheduleCompile!W377)))))),"",IF(ScheduleCompile!W377="Off",0,IF(ScheduleCompile!W377="On",1,IF(ISNUMBER(ScheduleCompile!W377),ScheduleCompile!W377/1,IF(ISTEXT(ScheduleCompile!W377),IF(OR(ISNUMBER(FIND("5F",ScheduleCompile!W377)),ISNUMBER(FIND("0F",ScheduleCompile!W377)),ISNUMBER(FIND("8F",ScheduleCompile!W377)),ISNUMBER(FIND("1F",ScheduleCompile!W377)),ISNUMBER(FIND("2F",ScheduleCompile!W377)),ISNUMBER(FIND("3F",ScheduleCompile!W377)),ISNUMBER(FIND("6F",ScheduleCompile!W377)),ISNUMBER(FIND("7F",ScheduleCompile!W377)),ISNUMBER(FIND("9F",ScheduleCompile!W377)),ISNUMBER(FIND("4F",ScheduleCompile!W377))),VALUE(LEFT(ScheduleCompile!W377,FIND("F",ScheduleCompile!W377)-1)),ScheduleCompile!W377)))))))</f>
        <v>1</v>
      </c>
      <c r="AC384" s="1">
        <f>IF(AND(ISERROR(IF(ScheduleCompile!X377="Off",0,IF(ScheduleCompile!X377="On",1,IF(ISNUMBER(ScheduleCompile!X377),ScheduleCompile!X377/1,IF(ISTEXT(ScheduleCompile!X377),IF(OR(ISNUMBER(FIND("5F",ScheduleCompile!X377)),ISNUMBER(FIND("0F",ScheduleCompile!X377)),ISNUMBER(FIND("8F",ScheduleCompile!X377)),ISNUMBER(FIND("1F",ScheduleCompile!X377)),ISNUMBER(FIND("2F",ScheduleCompile!X377)),ISNUMBER(FIND("3F",ScheduleCompile!X377)),ISNUMBER(FIND("6F",ScheduleCompile!X377)),ISNUMBER(FIND("7F",ScheduleCompile!X377)),ISNUMBER(FIND("9F",ScheduleCompile!X377)),ISNUMBER(FIND("4F",ScheduleCompile!X377))),VALUE(LEFT(ScheduleCompile!X377,FIND("F",ScheduleCompile!X377)-1)),ScheduleCompile!X377)))))),ISTEXT(ScheduleCompile!#REF!)),"ENDTABLE",IF(ISERROR(IF(ScheduleCompile!X377="Off",0,IF(ScheduleCompile!X377="On",1,IF(ISNUMBER(ScheduleCompile!X377),ScheduleCompile!X377/1,IF(ISTEXT(ScheduleCompile!X377),IF(OR(ISNUMBER(FIND("5F",ScheduleCompile!X377)),ISNUMBER(FIND("0F",ScheduleCompile!X377)),ISNUMBER(FIND("8F",ScheduleCompile!X377)),ISNUMBER(FIND("1F",ScheduleCompile!X377)),ISNUMBER(FIND("2F",ScheduleCompile!X377)),ISNUMBER(FIND("3F",ScheduleCompile!X377)),ISNUMBER(FIND("6F",ScheduleCompile!X377)),ISNUMBER(FIND("7F",ScheduleCompile!X377)),ISNUMBER(FIND("9F",ScheduleCompile!X377)),ISNUMBER(FIND("4F",ScheduleCompile!X377))),VALUE(LEFT(ScheduleCompile!X377,FIND("F",ScheduleCompile!X377)-1)),ScheduleCompile!X377)))))),"",IF(ScheduleCompile!X377="Off",0,IF(ScheduleCompile!X377="On",1,IF(ISNUMBER(ScheduleCompile!X377),ScheduleCompile!X377/1,IF(ISTEXT(ScheduleCompile!X377),IF(OR(ISNUMBER(FIND("5F",ScheduleCompile!X377)),ISNUMBER(FIND("0F",ScheduleCompile!X377)),ISNUMBER(FIND("8F",ScheduleCompile!X377)),ISNUMBER(FIND("1F",ScheduleCompile!X377)),ISNUMBER(FIND("2F",ScheduleCompile!X377)),ISNUMBER(FIND("3F",ScheduleCompile!X377)),ISNUMBER(FIND("6F",ScheduleCompile!X377)),ISNUMBER(FIND("7F",ScheduleCompile!X377)),ISNUMBER(FIND("9F",ScheduleCompile!X377)),ISNUMBER(FIND("4F",ScheduleCompile!X377))),VALUE(LEFT(ScheduleCompile!X377,FIND("F",ScheduleCompile!X377)-1)),ScheduleCompile!X377)))))))</f>
        <v>1</v>
      </c>
      <c r="AD384" s="1">
        <f>IF(AND(ISERROR(IF(ScheduleCompile!Y377="Off",0,IF(ScheduleCompile!Y377="On",1,IF(ISNUMBER(ScheduleCompile!Y377),ScheduleCompile!Y377/1,IF(ISTEXT(ScheduleCompile!Y377),IF(OR(ISNUMBER(FIND("5F",ScheduleCompile!Y377)),ISNUMBER(FIND("0F",ScheduleCompile!Y377)),ISNUMBER(FIND("8F",ScheduleCompile!Y377)),ISNUMBER(FIND("1F",ScheduleCompile!Y377)),ISNUMBER(FIND("2F",ScheduleCompile!Y377)),ISNUMBER(FIND("3F",ScheduleCompile!Y377)),ISNUMBER(FIND("6F",ScheduleCompile!Y377)),ISNUMBER(FIND("7F",ScheduleCompile!Y377)),ISNUMBER(FIND("9F",ScheduleCompile!Y377)),ISNUMBER(FIND("4F",ScheduleCompile!Y377))),VALUE(LEFT(ScheduleCompile!Y377,FIND("F",ScheduleCompile!Y377)-1)),ScheduleCompile!Y377)))))),ISTEXT(ScheduleCompile!#REF!)),"ENDTABLE",IF(ISERROR(IF(ScheduleCompile!Y377="Off",0,IF(ScheduleCompile!Y377="On",1,IF(ISNUMBER(ScheduleCompile!Y377),ScheduleCompile!Y377/1,IF(ISTEXT(ScheduleCompile!Y377),IF(OR(ISNUMBER(FIND("5F",ScheduleCompile!Y377)),ISNUMBER(FIND("0F",ScheduleCompile!Y377)),ISNUMBER(FIND("8F",ScheduleCompile!Y377)),ISNUMBER(FIND("1F",ScheduleCompile!Y377)),ISNUMBER(FIND("2F",ScheduleCompile!Y377)),ISNUMBER(FIND("3F",ScheduleCompile!Y377)),ISNUMBER(FIND("6F",ScheduleCompile!Y377)),ISNUMBER(FIND("7F",ScheduleCompile!Y377)),ISNUMBER(FIND("9F",ScheduleCompile!Y377)),ISNUMBER(FIND("4F",ScheduleCompile!Y377))),VALUE(LEFT(ScheduleCompile!Y377,FIND("F",ScheduleCompile!Y377)-1)),ScheduleCompile!Y377)))))),"",IF(ScheduleCompile!Y377="Off",0,IF(ScheduleCompile!Y377="On",1,IF(ISNUMBER(ScheduleCompile!Y377),ScheduleCompile!Y377/1,IF(ISTEXT(ScheduleCompile!Y377),IF(OR(ISNUMBER(FIND("5F",ScheduleCompile!Y377)),ISNUMBER(FIND("0F",ScheduleCompile!Y377)),ISNUMBER(FIND("8F",ScheduleCompile!Y377)),ISNUMBER(FIND("1F",ScheduleCompile!Y377)),ISNUMBER(FIND("2F",ScheduleCompile!Y377)),ISNUMBER(FIND("3F",ScheduleCompile!Y377)),ISNUMBER(FIND("6F",ScheduleCompile!Y377)),ISNUMBER(FIND("7F",ScheduleCompile!Y377)),ISNUMBER(FIND("9F",ScheduleCompile!Y377)),ISNUMBER(FIND("4F",ScheduleCompile!Y377))),VALUE(LEFT(ScheduleCompile!Y377,FIND("F",ScheduleCompile!Y377)-1)),ScheduleCompile!Y377)))))))</f>
        <v>1</v>
      </c>
    </row>
    <row r="385" spans="1:30" x14ac:dyDescent="0.25">
      <c r="A385" t="str">
        <f t="shared" si="23"/>
        <v>SchDay "RestaurantHVACAvailSat"  Type = "OnOff" Hr = (1, 1, 1, 0, 0, 0, 0, 0, 1, 1, 1, 1, 1, 1, 1, 1, 1, 1, 1, 1, 1, 1, 1, 1) ..</v>
      </c>
      <c r="B385" s="1" t="s">
        <v>623</v>
      </c>
      <c r="C385" t="str">
        <f t="shared" si="24"/>
        <v xml:space="preserve">SchDay "RestaurantHVACAvailSat"  Type = "OnOff" Hr = </v>
      </c>
      <c r="D385" t="str">
        <f t="shared" si="25"/>
        <v>(1, 1, 1, 0, 0, 0, 0, 0, 1, 1, 1, 1, 1, 1, 1, 1, 1, 1, 1, 1, 1, 1, 1, 1) ..</v>
      </c>
      <c r="E385" s="30" t="str">
        <f>ScheduleCompile!A378</f>
        <v>RestaurantHVACAvailSat</v>
      </c>
      <c r="F385" t="str">
        <f t="shared" si="26"/>
        <v>OnOff</v>
      </c>
      <c r="G385" s="1">
        <f>IF(AND(ISERROR(IF(ScheduleCompile!B378="Off",0,IF(ScheduleCompile!B378="On",1,IF(ISNUMBER(ScheduleCompile!B378),ScheduleCompile!B378/1,IF(ISTEXT(ScheduleCompile!B378),IF(OR(ISNUMBER(FIND("5F",ScheduleCompile!B378)),ISNUMBER(FIND("0F",ScheduleCompile!B378)),ISNUMBER(FIND("8F",ScheduleCompile!B378)),ISNUMBER(FIND("1F",ScheduleCompile!B378)),ISNUMBER(FIND("2F",ScheduleCompile!B378)),ISNUMBER(FIND("3F",ScheduleCompile!B378)),ISNUMBER(FIND("6F",ScheduleCompile!B378)),ISNUMBER(FIND("7F",ScheduleCompile!B378)),ISNUMBER(FIND("9F",ScheduleCompile!B378)),ISNUMBER(FIND("4F",ScheduleCompile!B378))),VALUE(LEFT(ScheduleCompile!B378,FIND("F",ScheduleCompile!B378)-1)),ScheduleCompile!B378)))))),ISTEXT(ScheduleCompile!#REF!)),"ENDTABLE",IF(ISERROR(IF(ScheduleCompile!B378="Off",0,IF(ScheduleCompile!B378="On",1,IF(ISNUMBER(ScheduleCompile!B378),ScheduleCompile!B378/1,IF(ISTEXT(ScheduleCompile!B378),IF(OR(ISNUMBER(FIND("5F",ScheduleCompile!B378)),ISNUMBER(FIND("0F",ScheduleCompile!B378)),ISNUMBER(FIND("8F",ScheduleCompile!B378)),ISNUMBER(FIND("1F",ScheduleCompile!B378)),ISNUMBER(FIND("2F",ScheduleCompile!B378)),ISNUMBER(FIND("3F",ScheduleCompile!B378)),ISNUMBER(FIND("6F",ScheduleCompile!B378)),ISNUMBER(FIND("7F",ScheduleCompile!B378)),ISNUMBER(FIND("9F",ScheduleCompile!B378)),ISNUMBER(FIND("4F",ScheduleCompile!B378))),VALUE(LEFT(ScheduleCompile!B378,FIND("F",ScheduleCompile!B378)-1)),ScheduleCompile!B378)))))),"",IF(ScheduleCompile!B378="Off",0,IF(ScheduleCompile!B378="On",1,IF(ISNUMBER(ScheduleCompile!B378),ScheduleCompile!B378/1,IF(ISTEXT(ScheduleCompile!B378),IF(OR(ISNUMBER(FIND("5F",ScheduleCompile!B378)),ISNUMBER(FIND("0F",ScheduleCompile!B378)),ISNUMBER(FIND("8F",ScheduleCompile!B378)),ISNUMBER(FIND("1F",ScheduleCompile!B378)),ISNUMBER(FIND("2F",ScheduleCompile!B378)),ISNUMBER(FIND("3F",ScheduleCompile!B378)),ISNUMBER(FIND("6F",ScheduleCompile!B378)),ISNUMBER(FIND("7F",ScheduleCompile!B378)),ISNUMBER(FIND("9F",ScheduleCompile!B378)),ISNUMBER(FIND("4F",ScheduleCompile!B378))),VALUE(LEFT(ScheduleCompile!B378,FIND("F",ScheduleCompile!B378)-1)),ScheduleCompile!B378)))))))</f>
        <v>1</v>
      </c>
      <c r="H385" s="1">
        <f>IF(AND(ISERROR(IF(ScheduleCompile!C378="Off",0,IF(ScheduleCompile!C378="On",1,IF(ISNUMBER(ScheduleCompile!C378),ScheduleCompile!C378/1,IF(ISTEXT(ScheduleCompile!C378),IF(OR(ISNUMBER(FIND("5F",ScheduleCompile!C378)),ISNUMBER(FIND("0F",ScheduleCompile!C378)),ISNUMBER(FIND("8F",ScheduleCompile!C378)),ISNUMBER(FIND("1F",ScheduleCompile!C378)),ISNUMBER(FIND("2F",ScheduleCompile!C378)),ISNUMBER(FIND("3F",ScheduleCompile!C378)),ISNUMBER(FIND("6F",ScheduleCompile!C378)),ISNUMBER(FIND("7F",ScheduleCompile!C378)),ISNUMBER(FIND("9F",ScheduleCompile!C378)),ISNUMBER(FIND("4F",ScheduleCompile!C378))),VALUE(LEFT(ScheduleCompile!C378,FIND("F",ScheduleCompile!C378)-1)),ScheduleCompile!C378)))))),ISTEXT(ScheduleCompile!#REF!)),"ENDTABLE",IF(ISERROR(IF(ScheduleCompile!C378="Off",0,IF(ScheduleCompile!C378="On",1,IF(ISNUMBER(ScheduleCompile!C378),ScheduleCompile!C378/1,IF(ISTEXT(ScheduleCompile!C378),IF(OR(ISNUMBER(FIND("5F",ScheduleCompile!C378)),ISNUMBER(FIND("0F",ScheduleCompile!C378)),ISNUMBER(FIND("8F",ScheduleCompile!C378)),ISNUMBER(FIND("1F",ScheduleCompile!C378)),ISNUMBER(FIND("2F",ScheduleCompile!C378)),ISNUMBER(FIND("3F",ScheduleCompile!C378)),ISNUMBER(FIND("6F",ScheduleCompile!C378)),ISNUMBER(FIND("7F",ScheduleCompile!C378)),ISNUMBER(FIND("9F",ScheduleCompile!C378)),ISNUMBER(FIND("4F",ScheduleCompile!C378))),VALUE(LEFT(ScheduleCompile!C378,FIND("F",ScheduleCompile!C378)-1)),ScheduleCompile!C378)))))),"",IF(ScheduleCompile!C378="Off",0,IF(ScheduleCompile!C378="On",1,IF(ISNUMBER(ScheduleCompile!C378),ScheduleCompile!C378/1,IF(ISTEXT(ScheduleCompile!C378),IF(OR(ISNUMBER(FIND("5F",ScheduleCompile!C378)),ISNUMBER(FIND("0F",ScheduleCompile!C378)),ISNUMBER(FIND("8F",ScheduleCompile!C378)),ISNUMBER(FIND("1F",ScheduleCompile!C378)),ISNUMBER(FIND("2F",ScheduleCompile!C378)),ISNUMBER(FIND("3F",ScheduleCompile!C378)),ISNUMBER(FIND("6F",ScheduleCompile!C378)),ISNUMBER(FIND("7F",ScheduleCompile!C378)),ISNUMBER(FIND("9F",ScheduleCompile!C378)),ISNUMBER(FIND("4F",ScheduleCompile!C378))),VALUE(LEFT(ScheduleCompile!C378,FIND("F",ScheduleCompile!C378)-1)),ScheduleCompile!C378)))))))</f>
        <v>1</v>
      </c>
      <c r="I385" s="1">
        <f>IF(AND(ISERROR(IF(ScheduleCompile!D378="Off",0,IF(ScheduleCompile!D378="On",1,IF(ISNUMBER(ScheduleCompile!D378),ScheduleCompile!D378/1,IF(ISTEXT(ScheduleCompile!D378),IF(OR(ISNUMBER(FIND("5F",ScheduleCompile!D378)),ISNUMBER(FIND("0F",ScheduleCompile!D378)),ISNUMBER(FIND("8F",ScheduleCompile!D378)),ISNUMBER(FIND("1F",ScheduleCompile!D378)),ISNUMBER(FIND("2F",ScheduleCompile!D378)),ISNUMBER(FIND("3F",ScheduleCompile!D378)),ISNUMBER(FIND("6F",ScheduleCompile!D378)),ISNUMBER(FIND("7F",ScheduleCompile!D378)),ISNUMBER(FIND("9F",ScheduleCompile!D378)),ISNUMBER(FIND("4F",ScheduleCompile!D378))),VALUE(LEFT(ScheduleCompile!D378,FIND("F",ScheduleCompile!D378)-1)),ScheduleCompile!D378)))))),ISTEXT(ScheduleCompile!#REF!)),"ENDTABLE",IF(ISERROR(IF(ScheduleCompile!D378="Off",0,IF(ScheduleCompile!D378="On",1,IF(ISNUMBER(ScheduleCompile!D378),ScheduleCompile!D378/1,IF(ISTEXT(ScheduleCompile!D378),IF(OR(ISNUMBER(FIND("5F",ScheduleCompile!D378)),ISNUMBER(FIND("0F",ScheduleCompile!D378)),ISNUMBER(FIND("8F",ScheduleCompile!D378)),ISNUMBER(FIND("1F",ScheduleCompile!D378)),ISNUMBER(FIND("2F",ScheduleCompile!D378)),ISNUMBER(FIND("3F",ScheduleCompile!D378)),ISNUMBER(FIND("6F",ScheduleCompile!D378)),ISNUMBER(FIND("7F",ScheduleCompile!D378)),ISNUMBER(FIND("9F",ScheduleCompile!D378)),ISNUMBER(FIND("4F",ScheduleCompile!D378))),VALUE(LEFT(ScheduleCompile!D378,FIND("F",ScheduleCompile!D378)-1)),ScheduleCompile!D378)))))),"",IF(ScheduleCompile!D378="Off",0,IF(ScheduleCompile!D378="On",1,IF(ISNUMBER(ScheduleCompile!D378),ScheduleCompile!D378/1,IF(ISTEXT(ScheduleCompile!D378),IF(OR(ISNUMBER(FIND("5F",ScheduleCompile!D378)),ISNUMBER(FIND("0F",ScheduleCompile!D378)),ISNUMBER(FIND("8F",ScheduleCompile!D378)),ISNUMBER(FIND("1F",ScheduleCompile!D378)),ISNUMBER(FIND("2F",ScheduleCompile!D378)),ISNUMBER(FIND("3F",ScheduleCompile!D378)),ISNUMBER(FIND("6F",ScheduleCompile!D378)),ISNUMBER(FIND("7F",ScheduleCompile!D378)),ISNUMBER(FIND("9F",ScheduleCompile!D378)),ISNUMBER(FIND("4F",ScheduleCompile!D378))),VALUE(LEFT(ScheduleCompile!D378,FIND("F",ScheduleCompile!D378)-1)),ScheduleCompile!D378)))))))</f>
        <v>1</v>
      </c>
      <c r="J385" s="1">
        <f>IF(AND(ISERROR(IF(ScheduleCompile!E378="Off",0,IF(ScheduleCompile!E378="On",1,IF(ISNUMBER(ScheduleCompile!E378),ScheduleCompile!E378/1,IF(ISTEXT(ScheduleCompile!E378),IF(OR(ISNUMBER(FIND("5F",ScheduleCompile!E378)),ISNUMBER(FIND("0F",ScheduleCompile!E378)),ISNUMBER(FIND("8F",ScheduleCompile!E378)),ISNUMBER(FIND("1F",ScheduleCompile!E378)),ISNUMBER(FIND("2F",ScheduleCompile!E378)),ISNUMBER(FIND("3F",ScheduleCompile!E378)),ISNUMBER(FIND("6F",ScheduleCompile!E378)),ISNUMBER(FIND("7F",ScheduleCompile!E378)),ISNUMBER(FIND("9F",ScheduleCompile!E378)),ISNUMBER(FIND("4F",ScheduleCompile!E378))),VALUE(LEFT(ScheduleCompile!E378,FIND("F",ScheduleCompile!E378)-1)),ScheduleCompile!E378)))))),ISTEXT(ScheduleCompile!#REF!)),"ENDTABLE",IF(ISERROR(IF(ScheduleCompile!E378="Off",0,IF(ScheduleCompile!E378="On",1,IF(ISNUMBER(ScheduleCompile!E378),ScheduleCompile!E378/1,IF(ISTEXT(ScheduleCompile!E378),IF(OR(ISNUMBER(FIND("5F",ScheduleCompile!E378)),ISNUMBER(FIND("0F",ScheduleCompile!E378)),ISNUMBER(FIND("8F",ScheduleCompile!E378)),ISNUMBER(FIND("1F",ScheduleCompile!E378)),ISNUMBER(FIND("2F",ScheduleCompile!E378)),ISNUMBER(FIND("3F",ScheduleCompile!E378)),ISNUMBER(FIND("6F",ScheduleCompile!E378)),ISNUMBER(FIND("7F",ScheduleCompile!E378)),ISNUMBER(FIND("9F",ScheduleCompile!E378)),ISNUMBER(FIND("4F",ScheduleCompile!E378))),VALUE(LEFT(ScheduleCompile!E378,FIND("F",ScheduleCompile!E378)-1)),ScheduleCompile!E378)))))),"",IF(ScheduleCompile!E378="Off",0,IF(ScheduleCompile!E378="On",1,IF(ISNUMBER(ScheduleCompile!E378),ScheduleCompile!E378/1,IF(ISTEXT(ScheduleCompile!E378),IF(OR(ISNUMBER(FIND("5F",ScheduleCompile!E378)),ISNUMBER(FIND("0F",ScheduleCompile!E378)),ISNUMBER(FIND("8F",ScheduleCompile!E378)),ISNUMBER(FIND("1F",ScheduleCompile!E378)),ISNUMBER(FIND("2F",ScheduleCompile!E378)),ISNUMBER(FIND("3F",ScheduleCompile!E378)),ISNUMBER(FIND("6F",ScheduleCompile!E378)),ISNUMBER(FIND("7F",ScheduleCompile!E378)),ISNUMBER(FIND("9F",ScheduleCompile!E378)),ISNUMBER(FIND("4F",ScheduleCompile!E378))),VALUE(LEFT(ScheduleCompile!E378,FIND("F",ScheduleCompile!E378)-1)),ScheduleCompile!E378)))))))</f>
        <v>0</v>
      </c>
      <c r="K385" s="1">
        <f>IF(AND(ISERROR(IF(ScheduleCompile!F378="Off",0,IF(ScheduleCompile!F378="On",1,IF(ISNUMBER(ScheduleCompile!F378),ScheduleCompile!F378/1,IF(ISTEXT(ScheduleCompile!F378),IF(OR(ISNUMBER(FIND("5F",ScheduleCompile!F378)),ISNUMBER(FIND("0F",ScheduleCompile!F378)),ISNUMBER(FIND("8F",ScheduleCompile!F378)),ISNUMBER(FIND("1F",ScheduleCompile!F378)),ISNUMBER(FIND("2F",ScheduleCompile!F378)),ISNUMBER(FIND("3F",ScheduleCompile!F378)),ISNUMBER(FIND("6F",ScheduleCompile!F378)),ISNUMBER(FIND("7F",ScheduleCompile!F378)),ISNUMBER(FIND("9F",ScheduleCompile!F378)),ISNUMBER(FIND("4F",ScheduleCompile!F378))),VALUE(LEFT(ScheduleCompile!F378,FIND("F",ScheduleCompile!F378)-1)),ScheduleCompile!F378)))))),ISTEXT(ScheduleCompile!#REF!)),"ENDTABLE",IF(ISERROR(IF(ScheduleCompile!F378="Off",0,IF(ScheduleCompile!F378="On",1,IF(ISNUMBER(ScheduleCompile!F378),ScheduleCompile!F378/1,IF(ISTEXT(ScheduleCompile!F378),IF(OR(ISNUMBER(FIND("5F",ScheduleCompile!F378)),ISNUMBER(FIND("0F",ScheduleCompile!F378)),ISNUMBER(FIND("8F",ScheduleCompile!F378)),ISNUMBER(FIND("1F",ScheduleCompile!F378)),ISNUMBER(FIND("2F",ScheduleCompile!F378)),ISNUMBER(FIND("3F",ScheduleCompile!F378)),ISNUMBER(FIND("6F",ScheduleCompile!F378)),ISNUMBER(FIND("7F",ScheduleCompile!F378)),ISNUMBER(FIND("9F",ScheduleCompile!F378)),ISNUMBER(FIND("4F",ScheduleCompile!F378))),VALUE(LEFT(ScheduleCompile!F378,FIND("F",ScheduleCompile!F378)-1)),ScheduleCompile!F378)))))),"",IF(ScheduleCompile!F378="Off",0,IF(ScheduleCompile!F378="On",1,IF(ISNUMBER(ScheduleCompile!F378),ScheduleCompile!F378/1,IF(ISTEXT(ScheduleCompile!F378),IF(OR(ISNUMBER(FIND("5F",ScheduleCompile!F378)),ISNUMBER(FIND("0F",ScheduleCompile!F378)),ISNUMBER(FIND("8F",ScheduleCompile!F378)),ISNUMBER(FIND("1F",ScheduleCompile!F378)),ISNUMBER(FIND("2F",ScheduleCompile!F378)),ISNUMBER(FIND("3F",ScheduleCompile!F378)),ISNUMBER(FIND("6F",ScheduleCompile!F378)),ISNUMBER(FIND("7F",ScheduleCompile!F378)),ISNUMBER(FIND("9F",ScheduleCompile!F378)),ISNUMBER(FIND("4F",ScheduleCompile!F378))),VALUE(LEFT(ScheduleCompile!F378,FIND("F",ScheduleCompile!F378)-1)),ScheduleCompile!F378)))))))</f>
        <v>0</v>
      </c>
      <c r="L385" s="1">
        <f>IF(AND(ISERROR(IF(ScheduleCompile!G378="Off",0,IF(ScheduleCompile!G378="On",1,IF(ISNUMBER(ScheduleCompile!G378),ScheduleCompile!G378/1,IF(ISTEXT(ScheduleCompile!G378),IF(OR(ISNUMBER(FIND("5F",ScheduleCompile!G378)),ISNUMBER(FIND("0F",ScheduleCompile!G378)),ISNUMBER(FIND("8F",ScheduleCompile!G378)),ISNUMBER(FIND("1F",ScheduleCompile!G378)),ISNUMBER(FIND("2F",ScheduleCompile!G378)),ISNUMBER(FIND("3F",ScheduleCompile!G378)),ISNUMBER(FIND("6F",ScheduleCompile!G378)),ISNUMBER(FIND("7F",ScheduleCompile!G378)),ISNUMBER(FIND("9F",ScheduleCompile!G378)),ISNUMBER(FIND("4F",ScheduleCompile!G378))),VALUE(LEFT(ScheduleCompile!G378,FIND("F",ScheduleCompile!G378)-1)),ScheduleCompile!G378)))))),ISTEXT(ScheduleCompile!#REF!)),"ENDTABLE",IF(ISERROR(IF(ScheduleCompile!G378="Off",0,IF(ScheduleCompile!G378="On",1,IF(ISNUMBER(ScheduleCompile!G378),ScheduleCompile!G378/1,IF(ISTEXT(ScheduleCompile!G378),IF(OR(ISNUMBER(FIND("5F",ScheduleCompile!G378)),ISNUMBER(FIND("0F",ScheduleCompile!G378)),ISNUMBER(FIND("8F",ScheduleCompile!G378)),ISNUMBER(FIND("1F",ScheduleCompile!G378)),ISNUMBER(FIND("2F",ScheduleCompile!G378)),ISNUMBER(FIND("3F",ScheduleCompile!G378)),ISNUMBER(FIND("6F",ScheduleCompile!G378)),ISNUMBER(FIND("7F",ScheduleCompile!G378)),ISNUMBER(FIND("9F",ScheduleCompile!G378)),ISNUMBER(FIND("4F",ScheduleCompile!G378))),VALUE(LEFT(ScheduleCompile!G378,FIND("F",ScheduleCompile!G378)-1)),ScheduleCompile!G378)))))),"",IF(ScheduleCompile!G378="Off",0,IF(ScheduleCompile!G378="On",1,IF(ISNUMBER(ScheduleCompile!G378),ScheduleCompile!G378/1,IF(ISTEXT(ScheduleCompile!G378),IF(OR(ISNUMBER(FIND("5F",ScheduleCompile!G378)),ISNUMBER(FIND("0F",ScheduleCompile!G378)),ISNUMBER(FIND("8F",ScheduleCompile!G378)),ISNUMBER(FIND("1F",ScheduleCompile!G378)),ISNUMBER(FIND("2F",ScheduleCompile!G378)),ISNUMBER(FIND("3F",ScheduleCompile!G378)),ISNUMBER(FIND("6F",ScheduleCompile!G378)),ISNUMBER(FIND("7F",ScheduleCompile!G378)),ISNUMBER(FIND("9F",ScheduleCompile!G378)),ISNUMBER(FIND("4F",ScheduleCompile!G378))),VALUE(LEFT(ScheduleCompile!G378,FIND("F",ScheduleCompile!G378)-1)),ScheduleCompile!G378)))))))</f>
        <v>0</v>
      </c>
      <c r="M385" s="1">
        <f>IF(AND(ISERROR(IF(ScheduleCompile!H378="Off",0,IF(ScheduleCompile!H378="On",1,IF(ISNUMBER(ScheduleCompile!H378),ScheduleCompile!H378/1,IF(ISTEXT(ScheduleCompile!H378),IF(OR(ISNUMBER(FIND("5F",ScheduleCompile!H378)),ISNUMBER(FIND("0F",ScheduleCompile!H378)),ISNUMBER(FIND("8F",ScheduleCompile!H378)),ISNUMBER(FIND("1F",ScheduleCompile!H378)),ISNUMBER(FIND("2F",ScheduleCompile!H378)),ISNUMBER(FIND("3F",ScheduleCompile!H378)),ISNUMBER(FIND("6F",ScheduleCompile!H378)),ISNUMBER(FIND("7F",ScheduleCompile!H378)),ISNUMBER(FIND("9F",ScheduleCompile!H378)),ISNUMBER(FIND("4F",ScheduleCompile!H378))),VALUE(LEFT(ScheduleCompile!H378,FIND("F",ScheduleCompile!H378)-1)),ScheduleCompile!H378)))))),ISTEXT(ScheduleCompile!#REF!)),"ENDTABLE",IF(ISERROR(IF(ScheduleCompile!H378="Off",0,IF(ScheduleCompile!H378="On",1,IF(ISNUMBER(ScheduleCompile!H378),ScheduleCompile!H378/1,IF(ISTEXT(ScheduleCompile!H378),IF(OR(ISNUMBER(FIND("5F",ScheduleCompile!H378)),ISNUMBER(FIND("0F",ScheduleCompile!H378)),ISNUMBER(FIND("8F",ScheduleCompile!H378)),ISNUMBER(FIND("1F",ScheduleCompile!H378)),ISNUMBER(FIND("2F",ScheduleCompile!H378)),ISNUMBER(FIND("3F",ScheduleCompile!H378)),ISNUMBER(FIND("6F",ScheduleCompile!H378)),ISNUMBER(FIND("7F",ScheduleCompile!H378)),ISNUMBER(FIND("9F",ScheduleCompile!H378)),ISNUMBER(FIND("4F",ScheduleCompile!H378))),VALUE(LEFT(ScheduleCompile!H378,FIND("F",ScheduleCompile!H378)-1)),ScheduleCompile!H378)))))),"",IF(ScheduleCompile!H378="Off",0,IF(ScheduleCompile!H378="On",1,IF(ISNUMBER(ScheduleCompile!H378),ScheduleCompile!H378/1,IF(ISTEXT(ScheduleCompile!H378),IF(OR(ISNUMBER(FIND("5F",ScheduleCompile!H378)),ISNUMBER(FIND("0F",ScheduleCompile!H378)),ISNUMBER(FIND("8F",ScheduleCompile!H378)),ISNUMBER(FIND("1F",ScheduleCompile!H378)),ISNUMBER(FIND("2F",ScheduleCompile!H378)),ISNUMBER(FIND("3F",ScheduleCompile!H378)),ISNUMBER(FIND("6F",ScheduleCompile!H378)),ISNUMBER(FIND("7F",ScheduleCompile!H378)),ISNUMBER(FIND("9F",ScheduleCompile!H378)),ISNUMBER(FIND("4F",ScheduleCompile!H378))),VALUE(LEFT(ScheduleCompile!H378,FIND("F",ScheduleCompile!H378)-1)),ScheduleCompile!H378)))))))</f>
        <v>0</v>
      </c>
      <c r="N385" s="1">
        <f>IF(AND(ISERROR(IF(ScheduleCompile!I378="Off",0,IF(ScheduleCompile!I378="On",1,IF(ISNUMBER(ScheduleCompile!I378),ScheduleCompile!I378/1,IF(ISTEXT(ScheduleCompile!I378),IF(OR(ISNUMBER(FIND("5F",ScheduleCompile!I378)),ISNUMBER(FIND("0F",ScheduleCompile!I378)),ISNUMBER(FIND("8F",ScheduleCompile!I378)),ISNUMBER(FIND("1F",ScheduleCompile!I378)),ISNUMBER(FIND("2F",ScheduleCompile!I378)),ISNUMBER(FIND("3F",ScheduleCompile!I378)),ISNUMBER(FIND("6F",ScheduleCompile!I378)),ISNUMBER(FIND("7F",ScheduleCompile!I378)),ISNUMBER(FIND("9F",ScheduleCompile!I378)),ISNUMBER(FIND("4F",ScheduleCompile!I378))),VALUE(LEFT(ScheduleCompile!I378,FIND("F",ScheduleCompile!I378)-1)),ScheduleCompile!I378)))))),ISTEXT(ScheduleCompile!#REF!)),"ENDTABLE",IF(ISERROR(IF(ScheduleCompile!I378="Off",0,IF(ScheduleCompile!I378="On",1,IF(ISNUMBER(ScheduleCompile!I378),ScheduleCompile!I378/1,IF(ISTEXT(ScheduleCompile!I378),IF(OR(ISNUMBER(FIND("5F",ScheduleCompile!I378)),ISNUMBER(FIND("0F",ScheduleCompile!I378)),ISNUMBER(FIND("8F",ScheduleCompile!I378)),ISNUMBER(FIND("1F",ScheduleCompile!I378)),ISNUMBER(FIND("2F",ScheduleCompile!I378)),ISNUMBER(FIND("3F",ScheduleCompile!I378)),ISNUMBER(FIND("6F",ScheduleCompile!I378)),ISNUMBER(FIND("7F",ScheduleCompile!I378)),ISNUMBER(FIND("9F",ScheduleCompile!I378)),ISNUMBER(FIND("4F",ScheduleCompile!I378))),VALUE(LEFT(ScheduleCompile!I378,FIND("F",ScheduleCompile!I378)-1)),ScheduleCompile!I378)))))),"",IF(ScheduleCompile!I378="Off",0,IF(ScheduleCompile!I378="On",1,IF(ISNUMBER(ScheduleCompile!I378),ScheduleCompile!I378/1,IF(ISTEXT(ScheduleCompile!I378),IF(OR(ISNUMBER(FIND("5F",ScheduleCompile!I378)),ISNUMBER(FIND("0F",ScheduleCompile!I378)),ISNUMBER(FIND("8F",ScheduleCompile!I378)),ISNUMBER(FIND("1F",ScheduleCompile!I378)),ISNUMBER(FIND("2F",ScheduleCompile!I378)),ISNUMBER(FIND("3F",ScheduleCompile!I378)),ISNUMBER(FIND("6F",ScheduleCompile!I378)),ISNUMBER(FIND("7F",ScheduleCompile!I378)),ISNUMBER(FIND("9F",ScheduleCompile!I378)),ISNUMBER(FIND("4F",ScheduleCompile!I378))),VALUE(LEFT(ScheduleCompile!I378,FIND("F",ScheduleCompile!I378)-1)),ScheduleCompile!I378)))))))</f>
        <v>0</v>
      </c>
      <c r="O385" s="1">
        <f>IF(AND(ISERROR(IF(ScheduleCompile!J378="Off",0,IF(ScheduleCompile!J378="On",1,IF(ISNUMBER(ScheduleCompile!J378),ScheduleCompile!J378/1,IF(ISTEXT(ScheduleCompile!J378),IF(OR(ISNUMBER(FIND("5F",ScheduleCompile!J378)),ISNUMBER(FIND("0F",ScheduleCompile!J378)),ISNUMBER(FIND("8F",ScheduleCompile!J378)),ISNUMBER(FIND("1F",ScheduleCompile!J378)),ISNUMBER(FIND("2F",ScheduleCompile!J378)),ISNUMBER(FIND("3F",ScheduleCompile!J378)),ISNUMBER(FIND("6F",ScheduleCompile!J378)),ISNUMBER(FIND("7F",ScheduleCompile!J378)),ISNUMBER(FIND("9F",ScheduleCompile!J378)),ISNUMBER(FIND("4F",ScheduleCompile!J378))),VALUE(LEFT(ScheduleCompile!J378,FIND("F",ScheduleCompile!J378)-1)),ScheduleCompile!J378)))))),ISTEXT(ScheduleCompile!#REF!)),"ENDTABLE",IF(ISERROR(IF(ScheduleCompile!J378="Off",0,IF(ScheduleCompile!J378="On",1,IF(ISNUMBER(ScheduleCompile!J378),ScheduleCompile!J378/1,IF(ISTEXT(ScheduleCompile!J378),IF(OR(ISNUMBER(FIND("5F",ScheduleCompile!J378)),ISNUMBER(FIND("0F",ScheduleCompile!J378)),ISNUMBER(FIND("8F",ScheduleCompile!J378)),ISNUMBER(FIND("1F",ScheduleCompile!J378)),ISNUMBER(FIND("2F",ScheduleCompile!J378)),ISNUMBER(FIND("3F",ScheduleCompile!J378)),ISNUMBER(FIND("6F",ScheduleCompile!J378)),ISNUMBER(FIND("7F",ScheduleCompile!J378)),ISNUMBER(FIND("9F",ScheduleCompile!J378)),ISNUMBER(FIND("4F",ScheduleCompile!J378))),VALUE(LEFT(ScheduleCompile!J378,FIND("F",ScheduleCompile!J378)-1)),ScheduleCompile!J378)))))),"",IF(ScheduleCompile!J378="Off",0,IF(ScheduleCompile!J378="On",1,IF(ISNUMBER(ScheduleCompile!J378),ScheduleCompile!J378/1,IF(ISTEXT(ScheduleCompile!J378),IF(OR(ISNUMBER(FIND("5F",ScheduleCompile!J378)),ISNUMBER(FIND("0F",ScheduleCompile!J378)),ISNUMBER(FIND("8F",ScheduleCompile!J378)),ISNUMBER(FIND("1F",ScheduleCompile!J378)),ISNUMBER(FIND("2F",ScheduleCompile!J378)),ISNUMBER(FIND("3F",ScheduleCompile!J378)),ISNUMBER(FIND("6F",ScheduleCompile!J378)),ISNUMBER(FIND("7F",ScheduleCompile!J378)),ISNUMBER(FIND("9F",ScheduleCompile!J378)),ISNUMBER(FIND("4F",ScheduleCompile!J378))),VALUE(LEFT(ScheduleCompile!J378,FIND("F",ScheduleCompile!J378)-1)),ScheduleCompile!J378)))))))</f>
        <v>1</v>
      </c>
      <c r="P385" s="1">
        <f>IF(AND(ISERROR(IF(ScheduleCompile!K378="Off",0,IF(ScheduleCompile!K378="On",1,IF(ISNUMBER(ScheduleCompile!K378),ScheduleCompile!K378/1,IF(ISTEXT(ScheduleCompile!K378),IF(OR(ISNUMBER(FIND("5F",ScheduleCompile!K378)),ISNUMBER(FIND("0F",ScheduleCompile!K378)),ISNUMBER(FIND("8F",ScheduleCompile!K378)),ISNUMBER(FIND("1F",ScheduleCompile!K378)),ISNUMBER(FIND("2F",ScheduleCompile!K378)),ISNUMBER(FIND("3F",ScheduleCompile!K378)),ISNUMBER(FIND("6F",ScheduleCompile!K378)),ISNUMBER(FIND("7F",ScheduleCompile!K378)),ISNUMBER(FIND("9F",ScheduleCompile!K378)),ISNUMBER(FIND("4F",ScheduleCompile!K378))),VALUE(LEFT(ScheduleCompile!K378,FIND("F",ScheduleCompile!K378)-1)),ScheduleCompile!K378)))))),ISTEXT(ScheduleCompile!#REF!)),"ENDTABLE",IF(ISERROR(IF(ScheduleCompile!K378="Off",0,IF(ScheduleCompile!K378="On",1,IF(ISNUMBER(ScheduleCompile!K378),ScheduleCompile!K378/1,IF(ISTEXT(ScheduleCompile!K378),IF(OR(ISNUMBER(FIND("5F",ScheduleCompile!K378)),ISNUMBER(FIND("0F",ScheduleCompile!K378)),ISNUMBER(FIND("8F",ScheduleCompile!K378)),ISNUMBER(FIND("1F",ScheduleCompile!K378)),ISNUMBER(FIND("2F",ScheduleCompile!K378)),ISNUMBER(FIND("3F",ScheduleCompile!K378)),ISNUMBER(FIND("6F",ScheduleCompile!K378)),ISNUMBER(FIND("7F",ScheduleCompile!K378)),ISNUMBER(FIND("9F",ScheduleCompile!K378)),ISNUMBER(FIND("4F",ScheduleCompile!K378))),VALUE(LEFT(ScheduleCompile!K378,FIND("F",ScheduleCompile!K378)-1)),ScheduleCompile!K378)))))),"",IF(ScheduleCompile!K378="Off",0,IF(ScheduleCompile!K378="On",1,IF(ISNUMBER(ScheduleCompile!K378),ScheduleCompile!K378/1,IF(ISTEXT(ScheduleCompile!K378),IF(OR(ISNUMBER(FIND("5F",ScheduleCompile!K378)),ISNUMBER(FIND("0F",ScheduleCompile!K378)),ISNUMBER(FIND("8F",ScheduleCompile!K378)),ISNUMBER(FIND("1F",ScheduleCompile!K378)),ISNUMBER(FIND("2F",ScheduleCompile!K378)),ISNUMBER(FIND("3F",ScheduleCompile!K378)),ISNUMBER(FIND("6F",ScheduleCompile!K378)),ISNUMBER(FIND("7F",ScheduleCompile!K378)),ISNUMBER(FIND("9F",ScheduleCompile!K378)),ISNUMBER(FIND("4F",ScheduleCompile!K378))),VALUE(LEFT(ScheduleCompile!K378,FIND("F",ScheduleCompile!K378)-1)),ScheduleCompile!K378)))))))</f>
        <v>1</v>
      </c>
      <c r="Q385" s="1">
        <f>IF(AND(ISERROR(IF(ScheduleCompile!L378="Off",0,IF(ScheduleCompile!L378="On",1,IF(ISNUMBER(ScheduleCompile!L378),ScheduleCompile!L378/1,IF(ISTEXT(ScheduleCompile!L378),IF(OR(ISNUMBER(FIND("5F",ScheduleCompile!L378)),ISNUMBER(FIND("0F",ScheduleCompile!L378)),ISNUMBER(FIND("8F",ScheduleCompile!L378)),ISNUMBER(FIND("1F",ScheduleCompile!L378)),ISNUMBER(FIND("2F",ScheduleCompile!L378)),ISNUMBER(FIND("3F",ScheduleCompile!L378)),ISNUMBER(FIND("6F",ScheduleCompile!L378)),ISNUMBER(FIND("7F",ScheduleCompile!L378)),ISNUMBER(FIND("9F",ScheduleCompile!L378)),ISNUMBER(FIND("4F",ScheduleCompile!L378))),VALUE(LEFT(ScheduleCompile!L378,FIND("F",ScheduleCompile!L378)-1)),ScheduleCompile!L378)))))),ISTEXT(ScheduleCompile!#REF!)),"ENDTABLE",IF(ISERROR(IF(ScheduleCompile!L378="Off",0,IF(ScheduleCompile!L378="On",1,IF(ISNUMBER(ScheduleCompile!L378),ScheduleCompile!L378/1,IF(ISTEXT(ScheduleCompile!L378),IF(OR(ISNUMBER(FIND("5F",ScheduleCompile!L378)),ISNUMBER(FIND("0F",ScheduleCompile!L378)),ISNUMBER(FIND("8F",ScheduleCompile!L378)),ISNUMBER(FIND("1F",ScheduleCompile!L378)),ISNUMBER(FIND("2F",ScheduleCompile!L378)),ISNUMBER(FIND("3F",ScheduleCompile!L378)),ISNUMBER(FIND("6F",ScheduleCompile!L378)),ISNUMBER(FIND("7F",ScheduleCompile!L378)),ISNUMBER(FIND("9F",ScheduleCompile!L378)),ISNUMBER(FIND("4F",ScheduleCompile!L378))),VALUE(LEFT(ScheduleCompile!L378,FIND("F",ScheduleCompile!L378)-1)),ScheduleCompile!L378)))))),"",IF(ScheduleCompile!L378="Off",0,IF(ScheduleCompile!L378="On",1,IF(ISNUMBER(ScheduleCompile!L378),ScheduleCompile!L378/1,IF(ISTEXT(ScheduleCompile!L378),IF(OR(ISNUMBER(FIND("5F",ScheduleCompile!L378)),ISNUMBER(FIND("0F",ScheduleCompile!L378)),ISNUMBER(FIND("8F",ScheduleCompile!L378)),ISNUMBER(FIND("1F",ScheduleCompile!L378)),ISNUMBER(FIND("2F",ScheduleCompile!L378)),ISNUMBER(FIND("3F",ScheduleCompile!L378)),ISNUMBER(FIND("6F",ScheduleCompile!L378)),ISNUMBER(FIND("7F",ScheduleCompile!L378)),ISNUMBER(FIND("9F",ScheduleCompile!L378)),ISNUMBER(FIND("4F",ScheduleCompile!L378))),VALUE(LEFT(ScheduleCompile!L378,FIND("F",ScheduleCompile!L378)-1)),ScheduleCompile!L378)))))))</f>
        <v>1</v>
      </c>
      <c r="R385" s="1">
        <f>IF(AND(ISERROR(IF(ScheduleCompile!M378="Off",0,IF(ScheduleCompile!M378="On",1,IF(ISNUMBER(ScheduleCompile!M378),ScheduleCompile!M378/1,IF(ISTEXT(ScheduleCompile!M378),IF(OR(ISNUMBER(FIND("5F",ScheduleCompile!M378)),ISNUMBER(FIND("0F",ScheduleCompile!M378)),ISNUMBER(FIND("8F",ScheduleCompile!M378)),ISNUMBER(FIND("1F",ScheduleCompile!M378)),ISNUMBER(FIND("2F",ScheduleCompile!M378)),ISNUMBER(FIND("3F",ScheduleCompile!M378)),ISNUMBER(FIND("6F",ScheduleCompile!M378)),ISNUMBER(FIND("7F",ScheduleCompile!M378)),ISNUMBER(FIND("9F",ScheduleCompile!M378)),ISNUMBER(FIND("4F",ScheduleCompile!M378))),VALUE(LEFT(ScheduleCompile!M378,FIND("F",ScheduleCompile!M378)-1)),ScheduleCompile!M378)))))),ISTEXT(ScheduleCompile!#REF!)),"ENDTABLE",IF(ISERROR(IF(ScheduleCompile!M378="Off",0,IF(ScheduleCompile!M378="On",1,IF(ISNUMBER(ScheduleCompile!M378),ScheduleCompile!M378/1,IF(ISTEXT(ScheduleCompile!M378),IF(OR(ISNUMBER(FIND("5F",ScheduleCompile!M378)),ISNUMBER(FIND("0F",ScheduleCompile!M378)),ISNUMBER(FIND("8F",ScheduleCompile!M378)),ISNUMBER(FIND("1F",ScheduleCompile!M378)),ISNUMBER(FIND("2F",ScheduleCompile!M378)),ISNUMBER(FIND("3F",ScheduleCompile!M378)),ISNUMBER(FIND("6F",ScheduleCompile!M378)),ISNUMBER(FIND("7F",ScheduleCompile!M378)),ISNUMBER(FIND("9F",ScheduleCompile!M378)),ISNUMBER(FIND("4F",ScheduleCompile!M378))),VALUE(LEFT(ScheduleCompile!M378,FIND("F",ScheduleCompile!M378)-1)),ScheduleCompile!M378)))))),"",IF(ScheduleCompile!M378="Off",0,IF(ScheduleCompile!M378="On",1,IF(ISNUMBER(ScheduleCompile!M378),ScheduleCompile!M378/1,IF(ISTEXT(ScheduleCompile!M378),IF(OR(ISNUMBER(FIND("5F",ScheduleCompile!M378)),ISNUMBER(FIND("0F",ScheduleCompile!M378)),ISNUMBER(FIND("8F",ScheduleCompile!M378)),ISNUMBER(FIND("1F",ScheduleCompile!M378)),ISNUMBER(FIND("2F",ScheduleCompile!M378)),ISNUMBER(FIND("3F",ScheduleCompile!M378)),ISNUMBER(FIND("6F",ScheduleCompile!M378)),ISNUMBER(FIND("7F",ScheduleCompile!M378)),ISNUMBER(FIND("9F",ScheduleCompile!M378)),ISNUMBER(FIND("4F",ScheduleCompile!M378))),VALUE(LEFT(ScheduleCompile!M378,FIND("F",ScheduleCompile!M378)-1)),ScheduleCompile!M378)))))))</f>
        <v>1</v>
      </c>
      <c r="S385" s="1">
        <f>IF(AND(ISERROR(IF(ScheduleCompile!N378="Off",0,IF(ScheduleCompile!N378="On",1,IF(ISNUMBER(ScheduleCompile!N378),ScheduleCompile!N378/1,IF(ISTEXT(ScheduleCompile!N378),IF(OR(ISNUMBER(FIND("5F",ScheduleCompile!N378)),ISNUMBER(FIND("0F",ScheduleCompile!N378)),ISNUMBER(FIND("8F",ScheduleCompile!N378)),ISNUMBER(FIND("1F",ScheduleCompile!N378)),ISNUMBER(FIND("2F",ScheduleCompile!N378)),ISNUMBER(FIND("3F",ScheduleCompile!N378)),ISNUMBER(FIND("6F",ScheduleCompile!N378)),ISNUMBER(FIND("7F",ScheduleCompile!N378)),ISNUMBER(FIND("9F",ScheduleCompile!N378)),ISNUMBER(FIND("4F",ScheduleCompile!N378))),VALUE(LEFT(ScheduleCompile!N378,FIND("F",ScheduleCompile!N378)-1)),ScheduleCompile!N378)))))),ISTEXT(ScheduleCompile!#REF!)),"ENDTABLE",IF(ISERROR(IF(ScheduleCompile!N378="Off",0,IF(ScheduleCompile!N378="On",1,IF(ISNUMBER(ScheduleCompile!N378),ScheduleCompile!N378/1,IF(ISTEXT(ScheduleCompile!N378),IF(OR(ISNUMBER(FIND("5F",ScheduleCompile!N378)),ISNUMBER(FIND("0F",ScheduleCompile!N378)),ISNUMBER(FIND("8F",ScheduleCompile!N378)),ISNUMBER(FIND("1F",ScheduleCompile!N378)),ISNUMBER(FIND("2F",ScheduleCompile!N378)),ISNUMBER(FIND("3F",ScheduleCompile!N378)),ISNUMBER(FIND("6F",ScheduleCompile!N378)),ISNUMBER(FIND("7F",ScheduleCompile!N378)),ISNUMBER(FIND("9F",ScheduleCompile!N378)),ISNUMBER(FIND("4F",ScheduleCompile!N378))),VALUE(LEFT(ScheduleCompile!N378,FIND("F",ScheduleCompile!N378)-1)),ScheduleCompile!N378)))))),"",IF(ScheduleCompile!N378="Off",0,IF(ScheduleCompile!N378="On",1,IF(ISNUMBER(ScheduleCompile!N378),ScheduleCompile!N378/1,IF(ISTEXT(ScheduleCompile!N378),IF(OR(ISNUMBER(FIND("5F",ScheduleCompile!N378)),ISNUMBER(FIND("0F",ScheduleCompile!N378)),ISNUMBER(FIND("8F",ScheduleCompile!N378)),ISNUMBER(FIND("1F",ScheduleCompile!N378)),ISNUMBER(FIND("2F",ScheduleCompile!N378)),ISNUMBER(FIND("3F",ScheduleCompile!N378)),ISNUMBER(FIND("6F",ScheduleCompile!N378)),ISNUMBER(FIND("7F",ScheduleCompile!N378)),ISNUMBER(FIND("9F",ScheduleCompile!N378)),ISNUMBER(FIND("4F",ScheduleCompile!N378))),VALUE(LEFT(ScheduleCompile!N378,FIND("F",ScheduleCompile!N378)-1)),ScheduleCompile!N378)))))))</f>
        <v>1</v>
      </c>
      <c r="T385" s="1">
        <f>IF(AND(ISERROR(IF(ScheduleCompile!O378="Off",0,IF(ScheduleCompile!O378="On",1,IF(ISNUMBER(ScheduleCompile!O378),ScheduleCompile!O378/1,IF(ISTEXT(ScheduleCompile!O378),IF(OR(ISNUMBER(FIND("5F",ScheduleCompile!O378)),ISNUMBER(FIND("0F",ScheduleCompile!O378)),ISNUMBER(FIND("8F",ScheduleCompile!O378)),ISNUMBER(FIND("1F",ScheduleCompile!O378)),ISNUMBER(FIND("2F",ScheduleCompile!O378)),ISNUMBER(FIND("3F",ScheduleCompile!O378)),ISNUMBER(FIND("6F",ScheduleCompile!O378)),ISNUMBER(FIND("7F",ScheduleCompile!O378)),ISNUMBER(FIND("9F",ScheduleCompile!O378)),ISNUMBER(FIND("4F",ScheduleCompile!O378))),VALUE(LEFT(ScheduleCompile!O378,FIND("F",ScheduleCompile!O378)-1)),ScheduleCompile!O378)))))),ISTEXT(ScheduleCompile!#REF!)),"ENDTABLE",IF(ISERROR(IF(ScheduleCompile!O378="Off",0,IF(ScheduleCompile!O378="On",1,IF(ISNUMBER(ScheduleCompile!O378),ScheduleCompile!O378/1,IF(ISTEXT(ScheduleCompile!O378),IF(OR(ISNUMBER(FIND("5F",ScheduleCompile!O378)),ISNUMBER(FIND("0F",ScheduleCompile!O378)),ISNUMBER(FIND("8F",ScheduleCompile!O378)),ISNUMBER(FIND("1F",ScheduleCompile!O378)),ISNUMBER(FIND("2F",ScheduleCompile!O378)),ISNUMBER(FIND("3F",ScheduleCompile!O378)),ISNUMBER(FIND("6F",ScheduleCompile!O378)),ISNUMBER(FIND("7F",ScheduleCompile!O378)),ISNUMBER(FIND("9F",ScheduleCompile!O378)),ISNUMBER(FIND("4F",ScheduleCompile!O378))),VALUE(LEFT(ScheduleCompile!O378,FIND("F",ScheduleCompile!O378)-1)),ScheduleCompile!O378)))))),"",IF(ScheduleCompile!O378="Off",0,IF(ScheduleCompile!O378="On",1,IF(ISNUMBER(ScheduleCompile!O378),ScheduleCompile!O378/1,IF(ISTEXT(ScheduleCompile!O378),IF(OR(ISNUMBER(FIND("5F",ScheduleCompile!O378)),ISNUMBER(FIND("0F",ScheduleCompile!O378)),ISNUMBER(FIND("8F",ScheduleCompile!O378)),ISNUMBER(FIND("1F",ScheduleCompile!O378)),ISNUMBER(FIND("2F",ScheduleCompile!O378)),ISNUMBER(FIND("3F",ScheduleCompile!O378)),ISNUMBER(FIND("6F",ScheduleCompile!O378)),ISNUMBER(FIND("7F",ScheduleCompile!O378)),ISNUMBER(FIND("9F",ScheduleCompile!O378)),ISNUMBER(FIND("4F",ScheduleCompile!O378))),VALUE(LEFT(ScheduleCompile!O378,FIND("F",ScheduleCompile!O378)-1)),ScheduleCompile!O378)))))))</f>
        <v>1</v>
      </c>
      <c r="U385" s="1">
        <f>IF(AND(ISERROR(IF(ScheduleCompile!P378="Off",0,IF(ScheduleCompile!P378="On",1,IF(ISNUMBER(ScheduleCompile!P378),ScheduleCompile!P378/1,IF(ISTEXT(ScheduleCompile!P378),IF(OR(ISNUMBER(FIND("5F",ScheduleCompile!P378)),ISNUMBER(FIND("0F",ScheduleCompile!P378)),ISNUMBER(FIND("8F",ScheduleCompile!P378)),ISNUMBER(FIND("1F",ScheduleCompile!P378)),ISNUMBER(FIND("2F",ScheduleCompile!P378)),ISNUMBER(FIND("3F",ScheduleCompile!P378)),ISNUMBER(FIND("6F",ScheduleCompile!P378)),ISNUMBER(FIND("7F",ScheduleCompile!P378)),ISNUMBER(FIND("9F",ScheduleCompile!P378)),ISNUMBER(FIND("4F",ScheduleCompile!P378))),VALUE(LEFT(ScheduleCompile!P378,FIND("F",ScheduleCompile!P378)-1)),ScheduleCompile!P378)))))),ISTEXT(ScheduleCompile!#REF!)),"ENDTABLE",IF(ISERROR(IF(ScheduleCompile!P378="Off",0,IF(ScheduleCompile!P378="On",1,IF(ISNUMBER(ScheduleCompile!P378),ScheduleCompile!P378/1,IF(ISTEXT(ScheduleCompile!P378),IF(OR(ISNUMBER(FIND("5F",ScheduleCompile!P378)),ISNUMBER(FIND("0F",ScheduleCompile!P378)),ISNUMBER(FIND("8F",ScheduleCompile!P378)),ISNUMBER(FIND("1F",ScheduleCompile!P378)),ISNUMBER(FIND("2F",ScheduleCompile!P378)),ISNUMBER(FIND("3F",ScheduleCompile!P378)),ISNUMBER(FIND("6F",ScheduleCompile!P378)),ISNUMBER(FIND("7F",ScheduleCompile!P378)),ISNUMBER(FIND("9F",ScheduleCompile!P378)),ISNUMBER(FIND("4F",ScheduleCompile!P378))),VALUE(LEFT(ScheduleCompile!P378,FIND("F",ScheduleCompile!P378)-1)),ScheduleCompile!P378)))))),"",IF(ScheduleCompile!P378="Off",0,IF(ScheduleCompile!P378="On",1,IF(ISNUMBER(ScheduleCompile!P378),ScheduleCompile!P378/1,IF(ISTEXT(ScheduleCompile!P378),IF(OR(ISNUMBER(FIND("5F",ScheduleCompile!P378)),ISNUMBER(FIND("0F",ScheduleCompile!P378)),ISNUMBER(FIND("8F",ScheduleCompile!P378)),ISNUMBER(FIND("1F",ScheduleCompile!P378)),ISNUMBER(FIND("2F",ScheduleCompile!P378)),ISNUMBER(FIND("3F",ScheduleCompile!P378)),ISNUMBER(FIND("6F",ScheduleCompile!P378)),ISNUMBER(FIND("7F",ScheduleCompile!P378)),ISNUMBER(FIND("9F",ScheduleCompile!P378)),ISNUMBER(FIND("4F",ScheduleCompile!P378))),VALUE(LEFT(ScheduleCompile!P378,FIND("F",ScheduleCompile!P378)-1)),ScheduleCompile!P378)))))))</f>
        <v>1</v>
      </c>
      <c r="V385" s="1">
        <f>IF(AND(ISERROR(IF(ScheduleCompile!Q378="Off",0,IF(ScheduleCompile!Q378="On",1,IF(ISNUMBER(ScheduleCompile!Q378),ScheduleCompile!Q378/1,IF(ISTEXT(ScheduleCompile!Q378),IF(OR(ISNUMBER(FIND("5F",ScheduleCompile!Q378)),ISNUMBER(FIND("0F",ScheduleCompile!Q378)),ISNUMBER(FIND("8F",ScheduleCompile!Q378)),ISNUMBER(FIND("1F",ScheduleCompile!Q378)),ISNUMBER(FIND("2F",ScheduleCompile!Q378)),ISNUMBER(FIND("3F",ScheduleCompile!Q378)),ISNUMBER(FIND("6F",ScheduleCompile!Q378)),ISNUMBER(FIND("7F",ScheduleCompile!Q378)),ISNUMBER(FIND("9F",ScheduleCompile!Q378)),ISNUMBER(FIND("4F",ScheduleCompile!Q378))),VALUE(LEFT(ScheduleCompile!Q378,FIND("F",ScheduleCompile!Q378)-1)),ScheduleCompile!Q378)))))),ISTEXT(ScheduleCompile!#REF!)),"ENDTABLE",IF(ISERROR(IF(ScheduleCompile!Q378="Off",0,IF(ScheduleCompile!Q378="On",1,IF(ISNUMBER(ScheduleCompile!Q378),ScheduleCompile!Q378/1,IF(ISTEXT(ScheduleCompile!Q378),IF(OR(ISNUMBER(FIND("5F",ScheduleCompile!Q378)),ISNUMBER(FIND("0F",ScheduleCompile!Q378)),ISNUMBER(FIND("8F",ScheduleCompile!Q378)),ISNUMBER(FIND("1F",ScheduleCompile!Q378)),ISNUMBER(FIND("2F",ScheduleCompile!Q378)),ISNUMBER(FIND("3F",ScheduleCompile!Q378)),ISNUMBER(FIND("6F",ScheduleCompile!Q378)),ISNUMBER(FIND("7F",ScheduleCompile!Q378)),ISNUMBER(FIND("9F",ScheduleCompile!Q378)),ISNUMBER(FIND("4F",ScheduleCompile!Q378))),VALUE(LEFT(ScheduleCompile!Q378,FIND("F",ScheduleCompile!Q378)-1)),ScheduleCompile!Q378)))))),"",IF(ScheduleCompile!Q378="Off",0,IF(ScheduleCompile!Q378="On",1,IF(ISNUMBER(ScheduleCompile!Q378),ScheduleCompile!Q378/1,IF(ISTEXT(ScheduleCompile!Q378),IF(OR(ISNUMBER(FIND("5F",ScheduleCompile!Q378)),ISNUMBER(FIND("0F",ScheduleCompile!Q378)),ISNUMBER(FIND("8F",ScheduleCompile!Q378)),ISNUMBER(FIND("1F",ScheduleCompile!Q378)),ISNUMBER(FIND("2F",ScheduleCompile!Q378)),ISNUMBER(FIND("3F",ScheduleCompile!Q378)),ISNUMBER(FIND("6F",ScheduleCompile!Q378)),ISNUMBER(FIND("7F",ScheduleCompile!Q378)),ISNUMBER(FIND("9F",ScheduleCompile!Q378)),ISNUMBER(FIND("4F",ScheduleCompile!Q378))),VALUE(LEFT(ScheduleCompile!Q378,FIND("F",ScheduleCompile!Q378)-1)),ScheduleCompile!Q378)))))))</f>
        <v>1</v>
      </c>
      <c r="W385" s="1">
        <f>IF(AND(ISERROR(IF(ScheduleCompile!R378="Off",0,IF(ScheduleCompile!R378="On",1,IF(ISNUMBER(ScheduleCompile!R378),ScheduleCompile!R378/1,IF(ISTEXT(ScheduleCompile!R378),IF(OR(ISNUMBER(FIND("5F",ScheduleCompile!R378)),ISNUMBER(FIND("0F",ScheduleCompile!R378)),ISNUMBER(FIND("8F",ScheduleCompile!R378)),ISNUMBER(FIND("1F",ScheduleCompile!R378)),ISNUMBER(FIND("2F",ScheduleCompile!R378)),ISNUMBER(FIND("3F",ScheduleCompile!R378)),ISNUMBER(FIND("6F",ScheduleCompile!R378)),ISNUMBER(FIND("7F",ScheduleCompile!R378)),ISNUMBER(FIND("9F",ScheduleCompile!R378)),ISNUMBER(FIND("4F",ScheduleCompile!R378))),VALUE(LEFT(ScheduleCompile!R378,FIND("F",ScheduleCompile!R378)-1)),ScheduleCompile!R378)))))),ISTEXT(ScheduleCompile!#REF!)),"ENDTABLE",IF(ISERROR(IF(ScheduleCompile!R378="Off",0,IF(ScheduleCompile!R378="On",1,IF(ISNUMBER(ScheduleCompile!R378),ScheduleCompile!R378/1,IF(ISTEXT(ScheduleCompile!R378),IF(OR(ISNUMBER(FIND("5F",ScheduleCompile!R378)),ISNUMBER(FIND("0F",ScheduleCompile!R378)),ISNUMBER(FIND("8F",ScheduleCompile!R378)),ISNUMBER(FIND("1F",ScheduleCompile!R378)),ISNUMBER(FIND("2F",ScheduleCompile!R378)),ISNUMBER(FIND("3F",ScheduleCompile!R378)),ISNUMBER(FIND("6F",ScheduleCompile!R378)),ISNUMBER(FIND("7F",ScheduleCompile!R378)),ISNUMBER(FIND("9F",ScheduleCompile!R378)),ISNUMBER(FIND("4F",ScheduleCompile!R378))),VALUE(LEFT(ScheduleCompile!R378,FIND("F",ScheduleCompile!R378)-1)),ScheduleCompile!R378)))))),"",IF(ScheduleCompile!R378="Off",0,IF(ScheduleCompile!R378="On",1,IF(ISNUMBER(ScheduleCompile!R378),ScheduleCompile!R378/1,IF(ISTEXT(ScheduleCompile!R378),IF(OR(ISNUMBER(FIND("5F",ScheduleCompile!R378)),ISNUMBER(FIND("0F",ScheduleCompile!R378)),ISNUMBER(FIND("8F",ScheduleCompile!R378)),ISNUMBER(FIND("1F",ScheduleCompile!R378)),ISNUMBER(FIND("2F",ScheduleCompile!R378)),ISNUMBER(FIND("3F",ScheduleCompile!R378)),ISNUMBER(FIND("6F",ScheduleCompile!R378)),ISNUMBER(FIND("7F",ScheduleCompile!R378)),ISNUMBER(FIND("9F",ScheduleCompile!R378)),ISNUMBER(FIND("4F",ScheduleCompile!R378))),VALUE(LEFT(ScheduleCompile!R378,FIND("F",ScheduleCompile!R378)-1)),ScheduleCompile!R378)))))))</f>
        <v>1</v>
      </c>
      <c r="X385" s="1">
        <f>IF(AND(ISERROR(IF(ScheduleCompile!S378="Off",0,IF(ScheduleCompile!S378="On",1,IF(ISNUMBER(ScheduleCompile!S378),ScheduleCompile!S378/1,IF(ISTEXT(ScheduleCompile!S378),IF(OR(ISNUMBER(FIND("5F",ScheduleCompile!S378)),ISNUMBER(FIND("0F",ScheduleCompile!S378)),ISNUMBER(FIND("8F",ScheduleCompile!S378)),ISNUMBER(FIND("1F",ScheduleCompile!S378)),ISNUMBER(FIND("2F",ScheduleCompile!S378)),ISNUMBER(FIND("3F",ScheduleCompile!S378)),ISNUMBER(FIND("6F",ScheduleCompile!S378)),ISNUMBER(FIND("7F",ScheduleCompile!S378)),ISNUMBER(FIND("9F",ScheduleCompile!S378)),ISNUMBER(FIND("4F",ScheduleCompile!S378))),VALUE(LEFT(ScheduleCompile!S378,FIND("F",ScheduleCompile!S378)-1)),ScheduleCompile!S378)))))),ISTEXT(ScheduleCompile!#REF!)),"ENDTABLE",IF(ISERROR(IF(ScheduleCompile!S378="Off",0,IF(ScheduleCompile!S378="On",1,IF(ISNUMBER(ScheduleCompile!S378),ScheduleCompile!S378/1,IF(ISTEXT(ScheduleCompile!S378),IF(OR(ISNUMBER(FIND("5F",ScheduleCompile!S378)),ISNUMBER(FIND("0F",ScheduleCompile!S378)),ISNUMBER(FIND("8F",ScheduleCompile!S378)),ISNUMBER(FIND("1F",ScheduleCompile!S378)),ISNUMBER(FIND("2F",ScheduleCompile!S378)),ISNUMBER(FIND("3F",ScheduleCompile!S378)),ISNUMBER(FIND("6F",ScheduleCompile!S378)),ISNUMBER(FIND("7F",ScheduleCompile!S378)),ISNUMBER(FIND("9F",ScheduleCompile!S378)),ISNUMBER(FIND("4F",ScheduleCompile!S378))),VALUE(LEFT(ScheduleCompile!S378,FIND("F",ScheduleCompile!S378)-1)),ScheduleCompile!S378)))))),"",IF(ScheduleCompile!S378="Off",0,IF(ScheduleCompile!S378="On",1,IF(ISNUMBER(ScheduleCompile!S378),ScheduleCompile!S378/1,IF(ISTEXT(ScheduleCompile!S378),IF(OR(ISNUMBER(FIND("5F",ScheduleCompile!S378)),ISNUMBER(FIND("0F",ScheduleCompile!S378)),ISNUMBER(FIND("8F",ScheduleCompile!S378)),ISNUMBER(FIND("1F",ScheduleCompile!S378)),ISNUMBER(FIND("2F",ScheduleCompile!S378)),ISNUMBER(FIND("3F",ScheduleCompile!S378)),ISNUMBER(FIND("6F",ScheduleCompile!S378)),ISNUMBER(FIND("7F",ScheduleCompile!S378)),ISNUMBER(FIND("9F",ScheduleCompile!S378)),ISNUMBER(FIND("4F",ScheduleCompile!S378))),VALUE(LEFT(ScheduleCompile!S378,FIND("F",ScheduleCompile!S378)-1)),ScheduleCompile!S378)))))))</f>
        <v>1</v>
      </c>
      <c r="Y385" s="1">
        <f>IF(AND(ISERROR(IF(ScheduleCompile!T378="Off",0,IF(ScheduleCompile!T378="On",1,IF(ISNUMBER(ScheduleCompile!T378),ScheduleCompile!T378/1,IF(ISTEXT(ScheduleCompile!T378),IF(OR(ISNUMBER(FIND("5F",ScheduleCompile!T378)),ISNUMBER(FIND("0F",ScheduleCompile!T378)),ISNUMBER(FIND("8F",ScheduleCompile!T378)),ISNUMBER(FIND("1F",ScheduleCompile!T378)),ISNUMBER(FIND("2F",ScheduleCompile!T378)),ISNUMBER(FIND("3F",ScheduleCompile!T378)),ISNUMBER(FIND("6F",ScheduleCompile!T378)),ISNUMBER(FIND("7F",ScheduleCompile!T378)),ISNUMBER(FIND("9F",ScheduleCompile!T378)),ISNUMBER(FIND("4F",ScheduleCompile!T378))),VALUE(LEFT(ScheduleCompile!T378,FIND("F",ScheduleCompile!T378)-1)),ScheduleCompile!T378)))))),ISTEXT(ScheduleCompile!#REF!)),"ENDTABLE",IF(ISERROR(IF(ScheduleCompile!T378="Off",0,IF(ScheduleCompile!T378="On",1,IF(ISNUMBER(ScheduleCompile!T378),ScheduleCompile!T378/1,IF(ISTEXT(ScheduleCompile!T378),IF(OR(ISNUMBER(FIND("5F",ScheduleCompile!T378)),ISNUMBER(FIND("0F",ScheduleCompile!T378)),ISNUMBER(FIND("8F",ScheduleCompile!T378)),ISNUMBER(FIND("1F",ScheduleCompile!T378)),ISNUMBER(FIND("2F",ScheduleCompile!T378)),ISNUMBER(FIND("3F",ScheduleCompile!T378)),ISNUMBER(FIND("6F",ScheduleCompile!T378)),ISNUMBER(FIND("7F",ScheduleCompile!T378)),ISNUMBER(FIND("9F",ScheduleCompile!T378)),ISNUMBER(FIND("4F",ScheduleCompile!T378))),VALUE(LEFT(ScheduleCompile!T378,FIND("F",ScheduleCompile!T378)-1)),ScheduleCompile!T378)))))),"",IF(ScheduleCompile!T378="Off",0,IF(ScheduleCompile!T378="On",1,IF(ISNUMBER(ScheduleCompile!T378),ScheduleCompile!T378/1,IF(ISTEXT(ScheduleCompile!T378),IF(OR(ISNUMBER(FIND("5F",ScheduleCompile!T378)),ISNUMBER(FIND("0F",ScheduleCompile!T378)),ISNUMBER(FIND("8F",ScheduleCompile!T378)),ISNUMBER(FIND("1F",ScheduleCompile!T378)),ISNUMBER(FIND("2F",ScheduleCompile!T378)),ISNUMBER(FIND("3F",ScheduleCompile!T378)),ISNUMBER(FIND("6F",ScheduleCompile!T378)),ISNUMBER(FIND("7F",ScheduleCompile!T378)),ISNUMBER(FIND("9F",ScheduleCompile!T378)),ISNUMBER(FIND("4F",ScheduleCompile!T378))),VALUE(LEFT(ScheduleCompile!T378,FIND("F",ScheduleCompile!T378)-1)),ScheduleCompile!T378)))))))</f>
        <v>1</v>
      </c>
      <c r="Z385" s="1">
        <f>IF(AND(ISERROR(IF(ScheduleCompile!U378="Off",0,IF(ScheduleCompile!U378="On",1,IF(ISNUMBER(ScheduleCompile!U378),ScheduleCompile!U378/1,IF(ISTEXT(ScheduleCompile!U378),IF(OR(ISNUMBER(FIND("5F",ScheduleCompile!U378)),ISNUMBER(FIND("0F",ScheduleCompile!U378)),ISNUMBER(FIND("8F",ScheduleCompile!U378)),ISNUMBER(FIND("1F",ScheduleCompile!U378)),ISNUMBER(FIND("2F",ScheduleCompile!U378)),ISNUMBER(FIND("3F",ScheduleCompile!U378)),ISNUMBER(FIND("6F",ScheduleCompile!U378)),ISNUMBER(FIND("7F",ScheduleCompile!U378)),ISNUMBER(FIND("9F",ScheduleCompile!U378)),ISNUMBER(FIND("4F",ScheduleCompile!U378))),VALUE(LEFT(ScheduleCompile!U378,FIND("F",ScheduleCompile!U378)-1)),ScheduleCompile!U378)))))),ISTEXT(ScheduleCompile!#REF!)),"ENDTABLE",IF(ISERROR(IF(ScheduleCompile!U378="Off",0,IF(ScheduleCompile!U378="On",1,IF(ISNUMBER(ScheduleCompile!U378),ScheduleCompile!U378/1,IF(ISTEXT(ScheduleCompile!U378),IF(OR(ISNUMBER(FIND("5F",ScheduleCompile!U378)),ISNUMBER(FIND("0F",ScheduleCompile!U378)),ISNUMBER(FIND("8F",ScheduleCompile!U378)),ISNUMBER(FIND("1F",ScheduleCompile!U378)),ISNUMBER(FIND("2F",ScheduleCompile!U378)),ISNUMBER(FIND("3F",ScheduleCompile!U378)),ISNUMBER(FIND("6F",ScheduleCompile!U378)),ISNUMBER(FIND("7F",ScheduleCompile!U378)),ISNUMBER(FIND("9F",ScheduleCompile!U378)),ISNUMBER(FIND("4F",ScheduleCompile!U378))),VALUE(LEFT(ScheduleCompile!U378,FIND("F",ScheduleCompile!U378)-1)),ScheduleCompile!U378)))))),"",IF(ScheduleCompile!U378="Off",0,IF(ScheduleCompile!U378="On",1,IF(ISNUMBER(ScheduleCompile!U378),ScheduleCompile!U378/1,IF(ISTEXT(ScheduleCompile!U378),IF(OR(ISNUMBER(FIND("5F",ScheduleCompile!U378)),ISNUMBER(FIND("0F",ScheduleCompile!U378)),ISNUMBER(FIND("8F",ScheduleCompile!U378)),ISNUMBER(FIND("1F",ScheduleCompile!U378)),ISNUMBER(FIND("2F",ScheduleCompile!U378)),ISNUMBER(FIND("3F",ScheduleCompile!U378)),ISNUMBER(FIND("6F",ScheduleCompile!U378)),ISNUMBER(FIND("7F",ScheduleCompile!U378)),ISNUMBER(FIND("9F",ScheduleCompile!U378)),ISNUMBER(FIND("4F",ScheduleCompile!U378))),VALUE(LEFT(ScheduleCompile!U378,FIND("F",ScheduleCompile!U378)-1)),ScheduleCompile!U378)))))))</f>
        <v>1</v>
      </c>
      <c r="AA385" s="1">
        <f>IF(AND(ISERROR(IF(ScheduleCompile!V378="Off",0,IF(ScheduleCompile!V378="On",1,IF(ISNUMBER(ScheduleCompile!V378),ScheduleCompile!V378/1,IF(ISTEXT(ScheduleCompile!V378),IF(OR(ISNUMBER(FIND("5F",ScheduleCompile!V378)),ISNUMBER(FIND("0F",ScheduleCompile!V378)),ISNUMBER(FIND("8F",ScheduleCompile!V378)),ISNUMBER(FIND("1F",ScheduleCompile!V378)),ISNUMBER(FIND("2F",ScheduleCompile!V378)),ISNUMBER(FIND("3F",ScheduleCompile!V378)),ISNUMBER(FIND("6F",ScheduleCompile!V378)),ISNUMBER(FIND("7F",ScheduleCompile!V378)),ISNUMBER(FIND("9F",ScheduleCompile!V378)),ISNUMBER(FIND("4F",ScheduleCompile!V378))),VALUE(LEFT(ScheduleCompile!V378,FIND("F",ScheduleCompile!V378)-1)),ScheduleCompile!V378)))))),ISTEXT(ScheduleCompile!#REF!)),"ENDTABLE",IF(ISERROR(IF(ScheduleCompile!V378="Off",0,IF(ScheduleCompile!V378="On",1,IF(ISNUMBER(ScheduleCompile!V378),ScheduleCompile!V378/1,IF(ISTEXT(ScheduleCompile!V378),IF(OR(ISNUMBER(FIND("5F",ScheduleCompile!V378)),ISNUMBER(FIND("0F",ScheduleCompile!V378)),ISNUMBER(FIND("8F",ScheduleCompile!V378)),ISNUMBER(FIND("1F",ScheduleCompile!V378)),ISNUMBER(FIND("2F",ScheduleCompile!V378)),ISNUMBER(FIND("3F",ScheduleCompile!V378)),ISNUMBER(FIND("6F",ScheduleCompile!V378)),ISNUMBER(FIND("7F",ScheduleCompile!V378)),ISNUMBER(FIND("9F",ScheduleCompile!V378)),ISNUMBER(FIND("4F",ScheduleCompile!V378))),VALUE(LEFT(ScheduleCompile!V378,FIND("F",ScheduleCompile!V378)-1)),ScheduleCompile!V378)))))),"",IF(ScheduleCompile!V378="Off",0,IF(ScheduleCompile!V378="On",1,IF(ISNUMBER(ScheduleCompile!V378),ScheduleCompile!V378/1,IF(ISTEXT(ScheduleCompile!V378),IF(OR(ISNUMBER(FIND("5F",ScheduleCompile!V378)),ISNUMBER(FIND("0F",ScheduleCompile!V378)),ISNUMBER(FIND("8F",ScheduleCompile!V378)),ISNUMBER(FIND("1F",ScheduleCompile!V378)),ISNUMBER(FIND("2F",ScheduleCompile!V378)),ISNUMBER(FIND("3F",ScheduleCompile!V378)),ISNUMBER(FIND("6F",ScheduleCompile!V378)),ISNUMBER(FIND("7F",ScheduleCompile!V378)),ISNUMBER(FIND("9F",ScheduleCompile!V378)),ISNUMBER(FIND("4F",ScheduleCompile!V378))),VALUE(LEFT(ScheduleCompile!V378,FIND("F",ScheduleCompile!V378)-1)),ScheduleCompile!V378)))))))</f>
        <v>1</v>
      </c>
      <c r="AB385" s="1">
        <f>IF(AND(ISERROR(IF(ScheduleCompile!W378="Off",0,IF(ScheduleCompile!W378="On",1,IF(ISNUMBER(ScheduleCompile!W378),ScheduleCompile!W378/1,IF(ISTEXT(ScheduleCompile!W378),IF(OR(ISNUMBER(FIND("5F",ScheduleCompile!W378)),ISNUMBER(FIND("0F",ScheduleCompile!W378)),ISNUMBER(FIND("8F",ScheduleCompile!W378)),ISNUMBER(FIND("1F",ScheduleCompile!W378)),ISNUMBER(FIND("2F",ScheduleCompile!W378)),ISNUMBER(FIND("3F",ScheduleCompile!W378)),ISNUMBER(FIND("6F",ScheduleCompile!W378)),ISNUMBER(FIND("7F",ScheduleCompile!W378)),ISNUMBER(FIND("9F",ScheduleCompile!W378)),ISNUMBER(FIND("4F",ScheduleCompile!W378))),VALUE(LEFT(ScheduleCompile!W378,FIND("F",ScheduleCompile!W378)-1)),ScheduleCompile!W378)))))),ISTEXT(ScheduleCompile!#REF!)),"ENDTABLE",IF(ISERROR(IF(ScheduleCompile!W378="Off",0,IF(ScheduleCompile!W378="On",1,IF(ISNUMBER(ScheduleCompile!W378),ScheduleCompile!W378/1,IF(ISTEXT(ScheduleCompile!W378),IF(OR(ISNUMBER(FIND("5F",ScheduleCompile!W378)),ISNUMBER(FIND("0F",ScheduleCompile!W378)),ISNUMBER(FIND("8F",ScheduleCompile!W378)),ISNUMBER(FIND("1F",ScheduleCompile!W378)),ISNUMBER(FIND("2F",ScheduleCompile!W378)),ISNUMBER(FIND("3F",ScheduleCompile!W378)),ISNUMBER(FIND("6F",ScheduleCompile!W378)),ISNUMBER(FIND("7F",ScheduleCompile!W378)),ISNUMBER(FIND("9F",ScheduleCompile!W378)),ISNUMBER(FIND("4F",ScheduleCompile!W378))),VALUE(LEFT(ScheduleCompile!W378,FIND("F",ScheduleCompile!W378)-1)),ScheduleCompile!W378)))))),"",IF(ScheduleCompile!W378="Off",0,IF(ScheduleCompile!W378="On",1,IF(ISNUMBER(ScheduleCompile!W378),ScheduleCompile!W378/1,IF(ISTEXT(ScheduleCompile!W378),IF(OR(ISNUMBER(FIND("5F",ScheduleCompile!W378)),ISNUMBER(FIND("0F",ScheduleCompile!W378)),ISNUMBER(FIND("8F",ScheduleCompile!W378)),ISNUMBER(FIND("1F",ScheduleCompile!W378)),ISNUMBER(FIND("2F",ScheduleCompile!W378)),ISNUMBER(FIND("3F",ScheduleCompile!W378)),ISNUMBER(FIND("6F",ScheduleCompile!W378)),ISNUMBER(FIND("7F",ScheduleCompile!W378)),ISNUMBER(FIND("9F",ScheduleCompile!W378)),ISNUMBER(FIND("4F",ScheduleCompile!W378))),VALUE(LEFT(ScheduleCompile!W378,FIND("F",ScheduleCompile!W378)-1)),ScheduleCompile!W378)))))))</f>
        <v>1</v>
      </c>
      <c r="AC385" s="1">
        <f>IF(AND(ISERROR(IF(ScheduleCompile!X378="Off",0,IF(ScheduleCompile!X378="On",1,IF(ISNUMBER(ScheduleCompile!X378),ScheduleCompile!X378/1,IF(ISTEXT(ScheduleCompile!X378),IF(OR(ISNUMBER(FIND("5F",ScheduleCompile!X378)),ISNUMBER(FIND("0F",ScheduleCompile!X378)),ISNUMBER(FIND("8F",ScheduleCompile!X378)),ISNUMBER(FIND("1F",ScheduleCompile!X378)),ISNUMBER(FIND("2F",ScheduleCompile!X378)),ISNUMBER(FIND("3F",ScheduleCompile!X378)),ISNUMBER(FIND("6F",ScheduleCompile!X378)),ISNUMBER(FIND("7F",ScheduleCompile!X378)),ISNUMBER(FIND("9F",ScheduleCompile!X378)),ISNUMBER(FIND("4F",ScheduleCompile!X378))),VALUE(LEFT(ScheduleCompile!X378,FIND("F",ScheduleCompile!X378)-1)),ScheduleCompile!X378)))))),ISTEXT(ScheduleCompile!#REF!)),"ENDTABLE",IF(ISERROR(IF(ScheduleCompile!X378="Off",0,IF(ScheduleCompile!X378="On",1,IF(ISNUMBER(ScheduleCompile!X378),ScheduleCompile!X378/1,IF(ISTEXT(ScheduleCompile!X378),IF(OR(ISNUMBER(FIND("5F",ScheduleCompile!X378)),ISNUMBER(FIND("0F",ScheduleCompile!X378)),ISNUMBER(FIND("8F",ScheduleCompile!X378)),ISNUMBER(FIND("1F",ScheduleCompile!X378)),ISNUMBER(FIND("2F",ScheduleCompile!X378)),ISNUMBER(FIND("3F",ScheduleCompile!X378)),ISNUMBER(FIND("6F",ScheduleCompile!X378)),ISNUMBER(FIND("7F",ScheduleCompile!X378)),ISNUMBER(FIND("9F",ScheduleCompile!X378)),ISNUMBER(FIND("4F",ScheduleCompile!X378))),VALUE(LEFT(ScheduleCompile!X378,FIND("F",ScheduleCompile!X378)-1)),ScheduleCompile!X378)))))),"",IF(ScheduleCompile!X378="Off",0,IF(ScheduleCompile!X378="On",1,IF(ISNUMBER(ScheduleCompile!X378),ScheduleCompile!X378/1,IF(ISTEXT(ScheduleCompile!X378),IF(OR(ISNUMBER(FIND("5F",ScheduleCompile!X378)),ISNUMBER(FIND("0F",ScheduleCompile!X378)),ISNUMBER(FIND("8F",ScheduleCompile!X378)),ISNUMBER(FIND("1F",ScheduleCompile!X378)),ISNUMBER(FIND("2F",ScheduleCompile!X378)),ISNUMBER(FIND("3F",ScheduleCompile!X378)),ISNUMBER(FIND("6F",ScheduleCompile!X378)),ISNUMBER(FIND("7F",ScheduleCompile!X378)),ISNUMBER(FIND("9F",ScheduleCompile!X378)),ISNUMBER(FIND("4F",ScheduleCompile!X378))),VALUE(LEFT(ScheduleCompile!X378,FIND("F",ScheduleCompile!X378)-1)),ScheduleCompile!X378)))))))</f>
        <v>1</v>
      </c>
      <c r="AD385" s="1">
        <f>IF(AND(ISERROR(IF(ScheduleCompile!Y378="Off",0,IF(ScheduleCompile!Y378="On",1,IF(ISNUMBER(ScheduleCompile!Y378),ScheduleCompile!Y378/1,IF(ISTEXT(ScheduleCompile!Y378),IF(OR(ISNUMBER(FIND("5F",ScheduleCompile!Y378)),ISNUMBER(FIND("0F",ScheduleCompile!Y378)),ISNUMBER(FIND("8F",ScheduleCompile!Y378)),ISNUMBER(FIND("1F",ScheduleCompile!Y378)),ISNUMBER(FIND("2F",ScheduleCompile!Y378)),ISNUMBER(FIND("3F",ScheduleCompile!Y378)),ISNUMBER(FIND("6F",ScheduleCompile!Y378)),ISNUMBER(FIND("7F",ScheduleCompile!Y378)),ISNUMBER(FIND("9F",ScheduleCompile!Y378)),ISNUMBER(FIND("4F",ScheduleCompile!Y378))),VALUE(LEFT(ScheduleCompile!Y378,FIND("F",ScheduleCompile!Y378)-1)),ScheduleCompile!Y378)))))),ISTEXT(ScheduleCompile!#REF!)),"ENDTABLE",IF(ISERROR(IF(ScheduleCompile!Y378="Off",0,IF(ScheduleCompile!Y378="On",1,IF(ISNUMBER(ScheduleCompile!Y378),ScheduleCompile!Y378/1,IF(ISTEXT(ScheduleCompile!Y378),IF(OR(ISNUMBER(FIND("5F",ScheduleCompile!Y378)),ISNUMBER(FIND("0F",ScheduleCompile!Y378)),ISNUMBER(FIND("8F",ScheduleCompile!Y378)),ISNUMBER(FIND("1F",ScheduleCompile!Y378)),ISNUMBER(FIND("2F",ScheduleCompile!Y378)),ISNUMBER(FIND("3F",ScheduleCompile!Y378)),ISNUMBER(FIND("6F",ScheduleCompile!Y378)),ISNUMBER(FIND("7F",ScheduleCompile!Y378)),ISNUMBER(FIND("9F",ScheduleCompile!Y378)),ISNUMBER(FIND("4F",ScheduleCompile!Y378))),VALUE(LEFT(ScheduleCompile!Y378,FIND("F",ScheduleCompile!Y378)-1)),ScheduleCompile!Y378)))))),"",IF(ScheduleCompile!Y378="Off",0,IF(ScheduleCompile!Y378="On",1,IF(ISNUMBER(ScheduleCompile!Y378),ScheduleCompile!Y378/1,IF(ISTEXT(ScheduleCompile!Y378),IF(OR(ISNUMBER(FIND("5F",ScheduleCompile!Y378)),ISNUMBER(FIND("0F",ScheduleCompile!Y378)),ISNUMBER(FIND("8F",ScheduleCompile!Y378)),ISNUMBER(FIND("1F",ScheduleCompile!Y378)),ISNUMBER(FIND("2F",ScheduleCompile!Y378)),ISNUMBER(FIND("3F",ScheduleCompile!Y378)),ISNUMBER(FIND("6F",ScheduleCompile!Y378)),ISNUMBER(FIND("7F",ScheduleCompile!Y378)),ISNUMBER(FIND("9F",ScheduleCompile!Y378)),ISNUMBER(FIND("4F",ScheduleCompile!Y378))),VALUE(LEFT(ScheduleCompile!Y378,FIND("F",ScheduleCompile!Y378)-1)),ScheduleCompile!Y378)))))))</f>
        <v>1</v>
      </c>
    </row>
    <row r="386" spans="1:30" x14ac:dyDescent="0.25">
      <c r="A386" t="str">
        <f t="shared" si="23"/>
        <v>SchDay "RestaurantHVACAvailSun"  Type = "OnOff" Hr = (1, 1, 1, 0, 0, 0, 0, 0, 0, 1, 1, 1, 1, 1, 1, 1, 1, 1, 1, 1, 1, 1, 1, 1) ..</v>
      </c>
      <c r="B386" s="1" t="s">
        <v>623</v>
      </c>
      <c r="C386" t="str">
        <f t="shared" si="24"/>
        <v xml:space="preserve">SchDay "RestaurantHVACAvailSun"  Type = "OnOff" Hr = </v>
      </c>
      <c r="D386" t="str">
        <f t="shared" si="25"/>
        <v>(1, 1, 1, 0, 0, 0, 0, 0, 0, 1, 1, 1, 1, 1, 1, 1, 1, 1, 1, 1, 1, 1, 1, 1) ..</v>
      </c>
      <c r="E386" s="30" t="str">
        <f>ScheduleCompile!A379</f>
        <v>RestaurantHVACAvailSun</v>
      </c>
      <c r="F386" t="str">
        <f t="shared" si="26"/>
        <v>OnOff</v>
      </c>
      <c r="G386" s="1">
        <f>IF(AND(ISERROR(IF(ScheduleCompile!B379="Off",0,IF(ScheduleCompile!B379="On",1,IF(ISNUMBER(ScheduleCompile!B379),ScheduleCompile!B379/1,IF(ISTEXT(ScheduleCompile!B379),IF(OR(ISNUMBER(FIND("5F",ScheduleCompile!B379)),ISNUMBER(FIND("0F",ScheduleCompile!B379)),ISNUMBER(FIND("8F",ScheduleCompile!B379)),ISNUMBER(FIND("1F",ScheduleCompile!B379)),ISNUMBER(FIND("2F",ScheduleCompile!B379)),ISNUMBER(FIND("3F",ScheduleCompile!B379)),ISNUMBER(FIND("6F",ScheduleCompile!B379)),ISNUMBER(FIND("7F",ScheduleCompile!B379)),ISNUMBER(FIND("9F",ScheduleCompile!B379)),ISNUMBER(FIND("4F",ScheduleCompile!B379))),VALUE(LEFT(ScheduleCompile!B379,FIND("F",ScheduleCompile!B379)-1)),ScheduleCompile!B379)))))),ISTEXT(ScheduleCompile!#REF!)),"ENDTABLE",IF(ISERROR(IF(ScheduleCompile!B379="Off",0,IF(ScheduleCompile!B379="On",1,IF(ISNUMBER(ScheduleCompile!B379),ScheduleCompile!B379/1,IF(ISTEXT(ScheduleCompile!B379),IF(OR(ISNUMBER(FIND("5F",ScheduleCompile!B379)),ISNUMBER(FIND("0F",ScheduleCompile!B379)),ISNUMBER(FIND("8F",ScheduleCompile!B379)),ISNUMBER(FIND("1F",ScheduleCompile!B379)),ISNUMBER(FIND("2F",ScheduleCompile!B379)),ISNUMBER(FIND("3F",ScheduleCompile!B379)),ISNUMBER(FIND("6F",ScheduleCompile!B379)),ISNUMBER(FIND("7F",ScheduleCompile!B379)),ISNUMBER(FIND("9F",ScheduleCompile!B379)),ISNUMBER(FIND("4F",ScheduleCompile!B379))),VALUE(LEFT(ScheduleCompile!B379,FIND("F",ScheduleCompile!B379)-1)),ScheduleCompile!B379)))))),"",IF(ScheduleCompile!B379="Off",0,IF(ScheduleCompile!B379="On",1,IF(ISNUMBER(ScheduleCompile!B379),ScheduleCompile!B379/1,IF(ISTEXT(ScheduleCompile!B379),IF(OR(ISNUMBER(FIND("5F",ScheduleCompile!B379)),ISNUMBER(FIND("0F",ScheduleCompile!B379)),ISNUMBER(FIND("8F",ScheduleCompile!B379)),ISNUMBER(FIND("1F",ScheduleCompile!B379)),ISNUMBER(FIND("2F",ScheduleCompile!B379)),ISNUMBER(FIND("3F",ScheduleCompile!B379)),ISNUMBER(FIND("6F",ScheduleCompile!B379)),ISNUMBER(FIND("7F",ScheduleCompile!B379)),ISNUMBER(FIND("9F",ScheduleCompile!B379)),ISNUMBER(FIND("4F",ScheduleCompile!B379))),VALUE(LEFT(ScheduleCompile!B379,FIND("F",ScheduleCompile!B379)-1)),ScheduleCompile!B379)))))))</f>
        <v>1</v>
      </c>
      <c r="H386" s="1">
        <f>IF(AND(ISERROR(IF(ScheduleCompile!C379="Off",0,IF(ScheduleCompile!C379="On",1,IF(ISNUMBER(ScheduleCompile!C379),ScheduleCompile!C379/1,IF(ISTEXT(ScheduleCompile!C379),IF(OR(ISNUMBER(FIND("5F",ScheduleCompile!C379)),ISNUMBER(FIND("0F",ScheduleCompile!C379)),ISNUMBER(FIND("8F",ScheduleCompile!C379)),ISNUMBER(FIND("1F",ScheduleCompile!C379)),ISNUMBER(FIND("2F",ScheduleCompile!C379)),ISNUMBER(FIND("3F",ScheduleCompile!C379)),ISNUMBER(FIND("6F",ScheduleCompile!C379)),ISNUMBER(FIND("7F",ScheduleCompile!C379)),ISNUMBER(FIND("9F",ScheduleCompile!C379)),ISNUMBER(FIND("4F",ScheduleCompile!C379))),VALUE(LEFT(ScheduleCompile!C379,FIND("F",ScheduleCompile!C379)-1)),ScheduleCompile!C379)))))),ISTEXT(ScheduleCompile!#REF!)),"ENDTABLE",IF(ISERROR(IF(ScheduleCompile!C379="Off",0,IF(ScheduleCompile!C379="On",1,IF(ISNUMBER(ScheduleCompile!C379),ScheduleCompile!C379/1,IF(ISTEXT(ScheduleCompile!C379),IF(OR(ISNUMBER(FIND("5F",ScheduleCompile!C379)),ISNUMBER(FIND("0F",ScheduleCompile!C379)),ISNUMBER(FIND("8F",ScheduleCompile!C379)),ISNUMBER(FIND("1F",ScheduleCompile!C379)),ISNUMBER(FIND("2F",ScheduleCompile!C379)),ISNUMBER(FIND("3F",ScheduleCompile!C379)),ISNUMBER(FIND("6F",ScheduleCompile!C379)),ISNUMBER(FIND("7F",ScheduleCompile!C379)),ISNUMBER(FIND("9F",ScheduleCompile!C379)),ISNUMBER(FIND("4F",ScheduleCompile!C379))),VALUE(LEFT(ScheduleCompile!C379,FIND("F",ScheduleCompile!C379)-1)),ScheduleCompile!C379)))))),"",IF(ScheduleCompile!C379="Off",0,IF(ScheduleCompile!C379="On",1,IF(ISNUMBER(ScheduleCompile!C379),ScheduleCompile!C379/1,IF(ISTEXT(ScheduleCompile!C379),IF(OR(ISNUMBER(FIND("5F",ScheduleCompile!C379)),ISNUMBER(FIND("0F",ScheduleCompile!C379)),ISNUMBER(FIND("8F",ScheduleCompile!C379)),ISNUMBER(FIND("1F",ScheduleCompile!C379)),ISNUMBER(FIND("2F",ScheduleCompile!C379)),ISNUMBER(FIND("3F",ScheduleCompile!C379)),ISNUMBER(FIND("6F",ScheduleCompile!C379)),ISNUMBER(FIND("7F",ScheduleCompile!C379)),ISNUMBER(FIND("9F",ScheduleCompile!C379)),ISNUMBER(FIND("4F",ScheduleCompile!C379))),VALUE(LEFT(ScheduleCompile!C379,FIND("F",ScheduleCompile!C379)-1)),ScheduleCompile!C379)))))))</f>
        <v>1</v>
      </c>
      <c r="I386" s="1">
        <f>IF(AND(ISERROR(IF(ScheduleCompile!D379="Off",0,IF(ScheduleCompile!D379="On",1,IF(ISNUMBER(ScheduleCompile!D379),ScheduleCompile!D379/1,IF(ISTEXT(ScheduleCompile!D379),IF(OR(ISNUMBER(FIND("5F",ScheduleCompile!D379)),ISNUMBER(FIND("0F",ScheduleCompile!D379)),ISNUMBER(FIND("8F",ScheduleCompile!D379)),ISNUMBER(FIND("1F",ScheduleCompile!D379)),ISNUMBER(FIND("2F",ScheduleCompile!D379)),ISNUMBER(FIND("3F",ScheduleCompile!D379)),ISNUMBER(FIND("6F",ScheduleCompile!D379)),ISNUMBER(FIND("7F",ScheduleCompile!D379)),ISNUMBER(FIND("9F",ScheduleCompile!D379)),ISNUMBER(FIND("4F",ScheduleCompile!D379))),VALUE(LEFT(ScheduleCompile!D379,FIND("F",ScheduleCompile!D379)-1)),ScheduleCompile!D379)))))),ISTEXT(ScheduleCompile!#REF!)),"ENDTABLE",IF(ISERROR(IF(ScheduleCompile!D379="Off",0,IF(ScheduleCompile!D379="On",1,IF(ISNUMBER(ScheduleCompile!D379),ScheduleCompile!D379/1,IF(ISTEXT(ScheduleCompile!D379),IF(OR(ISNUMBER(FIND("5F",ScheduleCompile!D379)),ISNUMBER(FIND("0F",ScheduleCompile!D379)),ISNUMBER(FIND("8F",ScheduleCompile!D379)),ISNUMBER(FIND("1F",ScheduleCompile!D379)),ISNUMBER(FIND("2F",ScheduleCompile!D379)),ISNUMBER(FIND("3F",ScheduleCompile!D379)),ISNUMBER(FIND("6F",ScheduleCompile!D379)),ISNUMBER(FIND("7F",ScheduleCompile!D379)),ISNUMBER(FIND("9F",ScheduleCompile!D379)),ISNUMBER(FIND("4F",ScheduleCompile!D379))),VALUE(LEFT(ScheduleCompile!D379,FIND("F",ScheduleCompile!D379)-1)),ScheduleCompile!D379)))))),"",IF(ScheduleCompile!D379="Off",0,IF(ScheduleCompile!D379="On",1,IF(ISNUMBER(ScheduleCompile!D379),ScheduleCompile!D379/1,IF(ISTEXT(ScheduleCompile!D379),IF(OR(ISNUMBER(FIND("5F",ScheduleCompile!D379)),ISNUMBER(FIND("0F",ScheduleCompile!D379)),ISNUMBER(FIND("8F",ScheduleCompile!D379)),ISNUMBER(FIND("1F",ScheduleCompile!D379)),ISNUMBER(FIND("2F",ScheduleCompile!D379)),ISNUMBER(FIND("3F",ScheduleCompile!D379)),ISNUMBER(FIND("6F",ScheduleCompile!D379)),ISNUMBER(FIND("7F",ScheduleCompile!D379)),ISNUMBER(FIND("9F",ScheduleCompile!D379)),ISNUMBER(FIND("4F",ScheduleCompile!D379))),VALUE(LEFT(ScheduleCompile!D379,FIND("F",ScheduleCompile!D379)-1)),ScheduleCompile!D379)))))))</f>
        <v>1</v>
      </c>
      <c r="J386" s="1">
        <f>IF(AND(ISERROR(IF(ScheduleCompile!E379="Off",0,IF(ScheduleCompile!E379="On",1,IF(ISNUMBER(ScheduleCompile!E379),ScheduleCompile!E379/1,IF(ISTEXT(ScheduleCompile!E379),IF(OR(ISNUMBER(FIND("5F",ScheduleCompile!E379)),ISNUMBER(FIND("0F",ScheduleCompile!E379)),ISNUMBER(FIND("8F",ScheduleCompile!E379)),ISNUMBER(FIND("1F",ScheduleCompile!E379)),ISNUMBER(FIND("2F",ScheduleCompile!E379)),ISNUMBER(FIND("3F",ScheduleCompile!E379)),ISNUMBER(FIND("6F",ScheduleCompile!E379)),ISNUMBER(FIND("7F",ScheduleCompile!E379)),ISNUMBER(FIND("9F",ScheduleCompile!E379)),ISNUMBER(FIND("4F",ScheduleCompile!E379))),VALUE(LEFT(ScheduleCompile!E379,FIND("F",ScheduleCompile!E379)-1)),ScheduleCompile!E379)))))),ISTEXT(ScheduleCompile!#REF!)),"ENDTABLE",IF(ISERROR(IF(ScheduleCompile!E379="Off",0,IF(ScheduleCompile!E379="On",1,IF(ISNUMBER(ScheduleCompile!E379),ScheduleCompile!E379/1,IF(ISTEXT(ScheduleCompile!E379),IF(OR(ISNUMBER(FIND("5F",ScheduleCompile!E379)),ISNUMBER(FIND("0F",ScheduleCompile!E379)),ISNUMBER(FIND("8F",ScheduleCompile!E379)),ISNUMBER(FIND("1F",ScheduleCompile!E379)),ISNUMBER(FIND("2F",ScheduleCompile!E379)),ISNUMBER(FIND("3F",ScheduleCompile!E379)),ISNUMBER(FIND("6F",ScheduleCompile!E379)),ISNUMBER(FIND("7F",ScheduleCompile!E379)),ISNUMBER(FIND("9F",ScheduleCompile!E379)),ISNUMBER(FIND("4F",ScheduleCompile!E379))),VALUE(LEFT(ScheduleCompile!E379,FIND("F",ScheduleCompile!E379)-1)),ScheduleCompile!E379)))))),"",IF(ScheduleCompile!E379="Off",0,IF(ScheduleCompile!E379="On",1,IF(ISNUMBER(ScheduleCompile!E379),ScheduleCompile!E379/1,IF(ISTEXT(ScheduleCompile!E379),IF(OR(ISNUMBER(FIND("5F",ScheduleCompile!E379)),ISNUMBER(FIND("0F",ScheduleCompile!E379)),ISNUMBER(FIND("8F",ScheduleCompile!E379)),ISNUMBER(FIND("1F",ScheduleCompile!E379)),ISNUMBER(FIND("2F",ScheduleCompile!E379)),ISNUMBER(FIND("3F",ScheduleCompile!E379)),ISNUMBER(FIND("6F",ScheduleCompile!E379)),ISNUMBER(FIND("7F",ScheduleCompile!E379)),ISNUMBER(FIND("9F",ScheduleCompile!E379)),ISNUMBER(FIND("4F",ScheduleCompile!E379))),VALUE(LEFT(ScheduleCompile!E379,FIND("F",ScheduleCompile!E379)-1)),ScheduleCompile!E379)))))))</f>
        <v>0</v>
      </c>
      <c r="K386" s="1">
        <f>IF(AND(ISERROR(IF(ScheduleCompile!F379="Off",0,IF(ScheduleCompile!F379="On",1,IF(ISNUMBER(ScheduleCompile!F379),ScheduleCompile!F379/1,IF(ISTEXT(ScheduleCompile!F379),IF(OR(ISNUMBER(FIND("5F",ScheduleCompile!F379)),ISNUMBER(FIND("0F",ScheduleCompile!F379)),ISNUMBER(FIND("8F",ScheduleCompile!F379)),ISNUMBER(FIND("1F",ScheduleCompile!F379)),ISNUMBER(FIND("2F",ScheduleCompile!F379)),ISNUMBER(FIND("3F",ScheduleCompile!F379)),ISNUMBER(FIND("6F",ScheduleCompile!F379)),ISNUMBER(FIND("7F",ScheduleCompile!F379)),ISNUMBER(FIND("9F",ScheduleCompile!F379)),ISNUMBER(FIND("4F",ScheduleCompile!F379))),VALUE(LEFT(ScheduleCompile!F379,FIND("F",ScheduleCompile!F379)-1)),ScheduleCompile!F379)))))),ISTEXT(ScheduleCompile!#REF!)),"ENDTABLE",IF(ISERROR(IF(ScheduleCompile!F379="Off",0,IF(ScheduleCompile!F379="On",1,IF(ISNUMBER(ScheduleCompile!F379),ScheduleCompile!F379/1,IF(ISTEXT(ScheduleCompile!F379),IF(OR(ISNUMBER(FIND("5F",ScheduleCompile!F379)),ISNUMBER(FIND("0F",ScheduleCompile!F379)),ISNUMBER(FIND("8F",ScheduleCompile!F379)),ISNUMBER(FIND("1F",ScheduleCompile!F379)),ISNUMBER(FIND("2F",ScheduleCompile!F379)),ISNUMBER(FIND("3F",ScheduleCompile!F379)),ISNUMBER(FIND("6F",ScheduleCompile!F379)),ISNUMBER(FIND("7F",ScheduleCompile!F379)),ISNUMBER(FIND("9F",ScheduleCompile!F379)),ISNUMBER(FIND("4F",ScheduleCompile!F379))),VALUE(LEFT(ScheduleCompile!F379,FIND("F",ScheduleCompile!F379)-1)),ScheduleCompile!F379)))))),"",IF(ScheduleCompile!F379="Off",0,IF(ScheduleCompile!F379="On",1,IF(ISNUMBER(ScheduleCompile!F379),ScheduleCompile!F379/1,IF(ISTEXT(ScheduleCompile!F379),IF(OR(ISNUMBER(FIND("5F",ScheduleCompile!F379)),ISNUMBER(FIND("0F",ScheduleCompile!F379)),ISNUMBER(FIND("8F",ScheduleCompile!F379)),ISNUMBER(FIND("1F",ScheduleCompile!F379)),ISNUMBER(FIND("2F",ScheduleCompile!F379)),ISNUMBER(FIND("3F",ScheduleCompile!F379)),ISNUMBER(FIND("6F",ScheduleCompile!F379)),ISNUMBER(FIND("7F",ScheduleCompile!F379)),ISNUMBER(FIND("9F",ScheduleCompile!F379)),ISNUMBER(FIND("4F",ScheduleCompile!F379))),VALUE(LEFT(ScheduleCompile!F379,FIND("F",ScheduleCompile!F379)-1)),ScheduleCompile!F379)))))))</f>
        <v>0</v>
      </c>
      <c r="L386" s="1">
        <f>IF(AND(ISERROR(IF(ScheduleCompile!G379="Off",0,IF(ScheduleCompile!G379="On",1,IF(ISNUMBER(ScheduleCompile!G379),ScheduleCompile!G379/1,IF(ISTEXT(ScheduleCompile!G379),IF(OR(ISNUMBER(FIND("5F",ScheduleCompile!G379)),ISNUMBER(FIND("0F",ScheduleCompile!G379)),ISNUMBER(FIND("8F",ScheduleCompile!G379)),ISNUMBER(FIND("1F",ScheduleCompile!G379)),ISNUMBER(FIND("2F",ScheduleCompile!G379)),ISNUMBER(FIND("3F",ScheduleCompile!G379)),ISNUMBER(FIND("6F",ScheduleCompile!G379)),ISNUMBER(FIND("7F",ScheduleCompile!G379)),ISNUMBER(FIND("9F",ScheduleCompile!G379)),ISNUMBER(FIND("4F",ScheduleCompile!G379))),VALUE(LEFT(ScheduleCompile!G379,FIND("F",ScheduleCompile!G379)-1)),ScheduleCompile!G379)))))),ISTEXT(ScheduleCompile!#REF!)),"ENDTABLE",IF(ISERROR(IF(ScheduleCompile!G379="Off",0,IF(ScheduleCompile!G379="On",1,IF(ISNUMBER(ScheduleCompile!G379),ScheduleCompile!G379/1,IF(ISTEXT(ScheduleCompile!G379),IF(OR(ISNUMBER(FIND("5F",ScheduleCompile!G379)),ISNUMBER(FIND("0F",ScheduleCompile!G379)),ISNUMBER(FIND("8F",ScheduleCompile!G379)),ISNUMBER(FIND("1F",ScheduleCompile!G379)),ISNUMBER(FIND("2F",ScheduleCompile!G379)),ISNUMBER(FIND("3F",ScheduleCompile!G379)),ISNUMBER(FIND("6F",ScheduleCompile!G379)),ISNUMBER(FIND("7F",ScheduleCompile!G379)),ISNUMBER(FIND("9F",ScheduleCompile!G379)),ISNUMBER(FIND("4F",ScheduleCompile!G379))),VALUE(LEFT(ScheduleCompile!G379,FIND("F",ScheduleCompile!G379)-1)),ScheduleCompile!G379)))))),"",IF(ScheduleCompile!G379="Off",0,IF(ScheduleCompile!G379="On",1,IF(ISNUMBER(ScheduleCompile!G379),ScheduleCompile!G379/1,IF(ISTEXT(ScheduleCompile!G379),IF(OR(ISNUMBER(FIND("5F",ScheduleCompile!G379)),ISNUMBER(FIND("0F",ScheduleCompile!G379)),ISNUMBER(FIND("8F",ScheduleCompile!G379)),ISNUMBER(FIND("1F",ScheduleCompile!G379)),ISNUMBER(FIND("2F",ScheduleCompile!G379)),ISNUMBER(FIND("3F",ScheduleCompile!G379)),ISNUMBER(FIND("6F",ScheduleCompile!G379)),ISNUMBER(FIND("7F",ScheduleCompile!G379)),ISNUMBER(FIND("9F",ScheduleCompile!G379)),ISNUMBER(FIND("4F",ScheduleCompile!G379))),VALUE(LEFT(ScheduleCompile!G379,FIND("F",ScheduleCompile!G379)-1)),ScheduleCompile!G379)))))))</f>
        <v>0</v>
      </c>
      <c r="M386" s="1">
        <f>IF(AND(ISERROR(IF(ScheduleCompile!H379="Off",0,IF(ScheduleCompile!H379="On",1,IF(ISNUMBER(ScheduleCompile!H379),ScheduleCompile!H379/1,IF(ISTEXT(ScheduleCompile!H379),IF(OR(ISNUMBER(FIND("5F",ScheduleCompile!H379)),ISNUMBER(FIND("0F",ScheduleCompile!H379)),ISNUMBER(FIND("8F",ScheduleCompile!H379)),ISNUMBER(FIND("1F",ScheduleCompile!H379)),ISNUMBER(FIND("2F",ScheduleCompile!H379)),ISNUMBER(FIND("3F",ScheduleCompile!H379)),ISNUMBER(FIND("6F",ScheduleCompile!H379)),ISNUMBER(FIND("7F",ScheduleCompile!H379)),ISNUMBER(FIND("9F",ScheduleCompile!H379)),ISNUMBER(FIND("4F",ScheduleCompile!H379))),VALUE(LEFT(ScheduleCompile!H379,FIND("F",ScheduleCompile!H379)-1)),ScheduleCompile!H379)))))),ISTEXT(ScheduleCompile!#REF!)),"ENDTABLE",IF(ISERROR(IF(ScheduleCompile!H379="Off",0,IF(ScheduleCompile!H379="On",1,IF(ISNUMBER(ScheduleCompile!H379),ScheduleCompile!H379/1,IF(ISTEXT(ScheduleCompile!H379),IF(OR(ISNUMBER(FIND("5F",ScheduleCompile!H379)),ISNUMBER(FIND("0F",ScheduleCompile!H379)),ISNUMBER(FIND("8F",ScheduleCompile!H379)),ISNUMBER(FIND("1F",ScheduleCompile!H379)),ISNUMBER(FIND("2F",ScheduleCompile!H379)),ISNUMBER(FIND("3F",ScheduleCompile!H379)),ISNUMBER(FIND("6F",ScheduleCompile!H379)),ISNUMBER(FIND("7F",ScheduleCompile!H379)),ISNUMBER(FIND("9F",ScheduleCompile!H379)),ISNUMBER(FIND("4F",ScheduleCompile!H379))),VALUE(LEFT(ScheduleCompile!H379,FIND("F",ScheduleCompile!H379)-1)),ScheduleCompile!H379)))))),"",IF(ScheduleCompile!H379="Off",0,IF(ScheduleCompile!H379="On",1,IF(ISNUMBER(ScheduleCompile!H379),ScheduleCompile!H379/1,IF(ISTEXT(ScheduleCompile!H379),IF(OR(ISNUMBER(FIND("5F",ScheduleCompile!H379)),ISNUMBER(FIND("0F",ScheduleCompile!H379)),ISNUMBER(FIND("8F",ScheduleCompile!H379)),ISNUMBER(FIND("1F",ScheduleCompile!H379)),ISNUMBER(FIND("2F",ScheduleCompile!H379)),ISNUMBER(FIND("3F",ScheduleCompile!H379)),ISNUMBER(FIND("6F",ScheduleCompile!H379)),ISNUMBER(FIND("7F",ScheduleCompile!H379)),ISNUMBER(FIND("9F",ScheduleCompile!H379)),ISNUMBER(FIND("4F",ScheduleCompile!H379))),VALUE(LEFT(ScheduleCompile!H379,FIND("F",ScheduleCompile!H379)-1)),ScheduleCompile!H379)))))))</f>
        <v>0</v>
      </c>
      <c r="N386" s="1">
        <f>IF(AND(ISERROR(IF(ScheduleCompile!I379="Off",0,IF(ScheduleCompile!I379="On",1,IF(ISNUMBER(ScheduleCompile!I379),ScheduleCompile!I379/1,IF(ISTEXT(ScheduleCompile!I379),IF(OR(ISNUMBER(FIND("5F",ScheduleCompile!I379)),ISNUMBER(FIND("0F",ScheduleCompile!I379)),ISNUMBER(FIND("8F",ScheduleCompile!I379)),ISNUMBER(FIND("1F",ScheduleCompile!I379)),ISNUMBER(FIND("2F",ScheduleCompile!I379)),ISNUMBER(FIND("3F",ScheduleCompile!I379)),ISNUMBER(FIND("6F",ScheduleCompile!I379)),ISNUMBER(FIND("7F",ScheduleCompile!I379)),ISNUMBER(FIND("9F",ScheduleCompile!I379)),ISNUMBER(FIND("4F",ScheduleCompile!I379))),VALUE(LEFT(ScheduleCompile!I379,FIND("F",ScheduleCompile!I379)-1)),ScheduleCompile!I379)))))),ISTEXT(ScheduleCompile!#REF!)),"ENDTABLE",IF(ISERROR(IF(ScheduleCompile!I379="Off",0,IF(ScheduleCompile!I379="On",1,IF(ISNUMBER(ScheduleCompile!I379),ScheduleCompile!I379/1,IF(ISTEXT(ScheduleCompile!I379),IF(OR(ISNUMBER(FIND("5F",ScheduleCompile!I379)),ISNUMBER(FIND("0F",ScheduleCompile!I379)),ISNUMBER(FIND("8F",ScheduleCompile!I379)),ISNUMBER(FIND("1F",ScheduleCompile!I379)),ISNUMBER(FIND("2F",ScheduleCompile!I379)),ISNUMBER(FIND("3F",ScheduleCompile!I379)),ISNUMBER(FIND("6F",ScheduleCompile!I379)),ISNUMBER(FIND("7F",ScheduleCompile!I379)),ISNUMBER(FIND("9F",ScheduleCompile!I379)),ISNUMBER(FIND("4F",ScheduleCompile!I379))),VALUE(LEFT(ScheduleCompile!I379,FIND("F",ScheduleCompile!I379)-1)),ScheduleCompile!I379)))))),"",IF(ScheduleCompile!I379="Off",0,IF(ScheduleCompile!I379="On",1,IF(ISNUMBER(ScheduleCompile!I379),ScheduleCompile!I379/1,IF(ISTEXT(ScheduleCompile!I379),IF(OR(ISNUMBER(FIND("5F",ScheduleCompile!I379)),ISNUMBER(FIND("0F",ScheduleCompile!I379)),ISNUMBER(FIND("8F",ScheduleCompile!I379)),ISNUMBER(FIND("1F",ScheduleCompile!I379)),ISNUMBER(FIND("2F",ScheduleCompile!I379)),ISNUMBER(FIND("3F",ScheduleCompile!I379)),ISNUMBER(FIND("6F",ScheduleCompile!I379)),ISNUMBER(FIND("7F",ScheduleCompile!I379)),ISNUMBER(FIND("9F",ScheduleCompile!I379)),ISNUMBER(FIND("4F",ScheduleCompile!I379))),VALUE(LEFT(ScheduleCompile!I379,FIND("F",ScheduleCompile!I379)-1)),ScheduleCompile!I379)))))))</f>
        <v>0</v>
      </c>
      <c r="O386" s="1">
        <f>IF(AND(ISERROR(IF(ScheduleCompile!J379="Off",0,IF(ScheduleCompile!J379="On",1,IF(ISNUMBER(ScheduleCompile!J379),ScheduleCompile!J379/1,IF(ISTEXT(ScheduleCompile!J379),IF(OR(ISNUMBER(FIND("5F",ScheduleCompile!J379)),ISNUMBER(FIND("0F",ScheduleCompile!J379)),ISNUMBER(FIND("8F",ScheduleCompile!J379)),ISNUMBER(FIND("1F",ScheduleCompile!J379)),ISNUMBER(FIND("2F",ScheduleCompile!J379)),ISNUMBER(FIND("3F",ScheduleCompile!J379)),ISNUMBER(FIND("6F",ScheduleCompile!J379)),ISNUMBER(FIND("7F",ScheduleCompile!J379)),ISNUMBER(FIND("9F",ScheduleCompile!J379)),ISNUMBER(FIND("4F",ScheduleCompile!J379))),VALUE(LEFT(ScheduleCompile!J379,FIND("F",ScheduleCompile!J379)-1)),ScheduleCompile!J379)))))),ISTEXT(ScheduleCompile!#REF!)),"ENDTABLE",IF(ISERROR(IF(ScheduleCompile!J379="Off",0,IF(ScheduleCompile!J379="On",1,IF(ISNUMBER(ScheduleCompile!J379),ScheduleCompile!J379/1,IF(ISTEXT(ScheduleCompile!J379),IF(OR(ISNUMBER(FIND("5F",ScheduleCompile!J379)),ISNUMBER(FIND("0F",ScheduleCompile!J379)),ISNUMBER(FIND("8F",ScheduleCompile!J379)),ISNUMBER(FIND("1F",ScheduleCompile!J379)),ISNUMBER(FIND("2F",ScheduleCompile!J379)),ISNUMBER(FIND("3F",ScheduleCompile!J379)),ISNUMBER(FIND("6F",ScheduleCompile!J379)),ISNUMBER(FIND("7F",ScheduleCompile!J379)),ISNUMBER(FIND("9F",ScheduleCompile!J379)),ISNUMBER(FIND("4F",ScheduleCompile!J379))),VALUE(LEFT(ScheduleCompile!J379,FIND("F",ScheduleCompile!J379)-1)),ScheduleCompile!J379)))))),"",IF(ScheduleCompile!J379="Off",0,IF(ScheduleCompile!J379="On",1,IF(ISNUMBER(ScheduleCompile!J379),ScheduleCompile!J379/1,IF(ISTEXT(ScheduleCompile!J379),IF(OR(ISNUMBER(FIND("5F",ScheduleCompile!J379)),ISNUMBER(FIND("0F",ScheduleCompile!J379)),ISNUMBER(FIND("8F",ScheduleCompile!J379)),ISNUMBER(FIND("1F",ScheduleCompile!J379)),ISNUMBER(FIND("2F",ScheduleCompile!J379)),ISNUMBER(FIND("3F",ScheduleCompile!J379)),ISNUMBER(FIND("6F",ScheduleCompile!J379)),ISNUMBER(FIND("7F",ScheduleCompile!J379)),ISNUMBER(FIND("9F",ScheduleCompile!J379)),ISNUMBER(FIND("4F",ScheduleCompile!J379))),VALUE(LEFT(ScheduleCompile!J379,FIND("F",ScheduleCompile!J379)-1)),ScheduleCompile!J379)))))))</f>
        <v>0</v>
      </c>
      <c r="P386" s="1">
        <f>IF(AND(ISERROR(IF(ScheduleCompile!K379="Off",0,IF(ScheduleCompile!K379="On",1,IF(ISNUMBER(ScheduleCompile!K379),ScheduleCompile!K379/1,IF(ISTEXT(ScheduleCompile!K379),IF(OR(ISNUMBER(FIND("5F",ScheduleCompile!K379)),ISNUMBER(FIND("0F",ScheduleCompile!K379)),ISNUMBER(FIND("8F",ScheduleCompile!K379)),ISNUMBER(FIND("1F",ScheduleCompile!K379)),ISNUMBER(FIND("2F",ScheduleCompile!K379)),ISNUMBER(FIND("3F",ScheduleCompile!K379)),ISNUMBER(FIND("6F",ScheduleCompile!K379)),ISNUMBER(FIND("7F",ScheduleCompile!K379)),ISNUMBER(FIND("9F",ScheduleCompile!K379)),ISNUMBER(FIND("4F",ScheduleCompile!K379))),VALUE(LEFT(ScheduleCompile!K379,FIND("F",ScheduleCompile!K379)-1)),ScheduleCompile!K379)))))),ISTEXT(ScheduleCompile!#REF!)),"ENDTABLE",IF(ISERROR(IF(ScheduleCompile!K379="Off",0,IF(ScheduleCompile!K379="On",1,IF(ISNUMBER(ScheduleCompile!K379),ScheduleCompile!K379/1,IF(ISTEXT(ScheduleCompile!K379),IF(OR(ISNUMBER(FIND("5F",ScheduleCompile!K379)),ISNUMBER(FIND("0F",ScheduleCompile!K379)),ISNUMBER(FIND("8F",ScheduleCompile!K379)),ISNUMBER(FIND("1F",ScheduleCompile!K379)),ISNUMBER(FIND("2F",ScheduleCompile!K379)),ISNUMBER(FIND("3F",ScheduleCompile!K379)),ISNUMBER(FIND("6F",ScheduleCompile!K379)),ISNUMBER(FIND("7F",ScheduleCompile!K379)),ISNUMBER(FIND("9F",ScheduleCompile!K379)),ISNUMBER(FIND("4F",ScheduleCompile!K379))),VALUE(LEFT(ScheduleCompile!K379,FIND("F",ScheduleCompile!K379)-1)),ScheduleCompile!K379)))))),"",IF(ScheduleCompile!K379="Off",0,IF(ScheduleCompile!K379="On",1,IF(ISNUMBER(ScheduleCompile!K379),ScheduleCompile!K379/1,IF(ISTEXT(ScheduleCompile!K379),IF(OR(ISNUMBER(FIND("5F",ScheduleCompile!K379)),ISNUMBER(FIND("0F",ScheduleCompile!K379)),ISNUMBER(FIND("8F",ScheduleCompile!K379)),ISNUMBER(FIND("1F",ScheduleCompile!K379)),ISNUMBER(FIND("2F",ScheduleCompile!K379)),ISNUMBER(FIND("3F",ScheduleCompile!K379)),ISNUMBER(FIND("6F",ScheduleCompile!K379)),ISNUMBER(FIND("7F",ScheduleCompile!K379)),ISNUMBER(FIND("9F",ScheduleCompile!K379)),ISNUMBER(FIND("4F",ScheduleCompile!K379))),VALUE(LEFT(ScheduleCompile!K379,FIND("F",ScheduleCompile!K379)-1)),ScheduleCompile!K379)))))))</f>
        <v>1</v>
      </c>
      <c r="Q386" s="1">
        <f>IF(AND(ISERROR(IF(ScheduleCompile!L379="Off",0,IF(ScheduleCompile!L379="On",1,IF(ISNUMBER(ScheduleCompile!L379),ScheduleCompile!L379/1,IF(ISTEXT(ScheduleCompile!L379),IF(OR(ISNUMBER(FIND("5F",ScheduleCompile!L379)),ISNUMBER(FIND("0F",ScheduleCompile!L379)),ISNUMBER(FIND("8F",ScheduleCompile!L379)),ISNUMBER(FIND("1F",ScheduleCompile!L379)),ISNUMBER(FIND("2F",ScheduleCompile!L379)),ISNUMBER(FIND("3F",ScheduleCompile!L379)),ISNUMBER(FIND("6F",ScheduleCompile!L379)),ISNUMBER(FIND("7F",ScheduleCompile!L379)),ISNUMBER(FIND("9F",ScheduleCompile!L379)),ISNUMBER(FIND("4F",ScheduleCompile!L379))),VALUE(LEFT(ScheduleCompile!L379,FIND("F",ScheduleCompile!L379)-1)),ScheduleCompile!L379)))))),ISTEXT(ScheduleCompile!#REF!)),"ENDTABLE",IF(ISERROR(IF(ScheduleCompile!L379="Off",0,IF(ScheduleCompile!L379="On",1,IF(ISNUMBER(ScheduleCompile!L379),ScheduleCompile!L379/1,IF(ISTEXT(ScheduleCompile!L379),IF(OR(ISNUMBER(FIND("5F",ScheduleCompile!L379)),ISNUMBER(FIND("0F",ScheduleCompile!L379)),ISNUMBER(FIND("8F",ScheduleCompile!L379)),ISNUMBER(FIND("1F",ScheduleCompile!L379)),ISNUMBER(FIND("2F",ScheduleCompile!L379)),ISNUMBER(FIND("3F",ScheduleCompile!L379)),ISNUMBER(FIND("6F",ScheduleCompile!L379)),ISNUMBER(FIND("7F",ScheduleCompile!L379)),ISNUMBER(FIND("9F",ScheduleCompile!L379)),ISNUMBER(FIND("4F",ScheduleCompile!L379))),VALUE(LEFT(ScheduleCompile!L379,FIND("F",ScheduleCompile!L379)-1)),ScheduleCompile!L379)))))),"",IF(ScheduleCompile!L379="Off",0,IF(ScheduleCompile!L379="On",1,IF(ISNUMBER(ScheduleCompile!L379),ScheduleCompile!L379/1,IF(ISTEXT(ScheduleCompile!L379),IF(OR(ISNUMBER(FIND("5F",ScheduleCompile!L379)),ISNUMBER(FIND("0F",ScheduleCompile!L379)),ISNUMBER(FIND("8F",ScheduleCompile!L379)),ISNUMBER(FIND("1F",ScheduleCompile!L379)),ISNUMBER(FIND("2F",ScheduleCompile!L379)),ISNUMBER(FIND("3F",ScheduleCompile!L379)),ISNUMBER(FIND("6F",ScheduleCompile!L379)),ISNUMBER(FIND("7F",ScheduleCompile!L379)),ISNUMBER(FIND("9F",ScheduleCompile!L379)),ISNUMBER(FIND("4F",ScheduleCompile!L379))),VALUE(LEFT(ScheduleCompile!L379,FIND("F",ScheduleCompile!L379)-1)),ScheduleCompile!L379)))))))</f>
        <v>1</v>
      </c>
      <c r="R386" s="1">
        <f>IF(AND(ISERROR(IF(ScheduleCompile!M379="Off",0,IF(ScheduleCompile!M379="On",1,IF(ISNUMBER(ScheduleCompile!M379),ScheduleCompile!M379/1,IF(ISTEXT(ScheduleCompile!M379),IF(OR(ISNUMBER(FIND("5F",ScheduleCompile!M379)),ISNUMBER(FIND("0F",ScheduleCompile!M379)),ISNUMBER(FIND("8F",ScheduleCompile!M379)),ISNUMBER(FIND("1F",ScheduleCompile!M379)),ISNUMBER(FIND("2F",ScheduleCompile!M379)),ISNUMBER(FIND("3F",ScheduleCompile!M379)),ISNUMBER(FIND("6F",ScheduleCompile!M379)),ISNUMBER(FIND("7F",ScheduleCompile!M379)),ISNUMBER(FIND("9F",ScheduleCompile!M379)),ISNUMBER(FIND("4F",ScheduleCompile!M379))),VALUE(LEFT(ScheduleCompile!M379,FIND("F",ScheduleCompile!M379)-1)),ScheduleCompile!M379)))))),ISTEXT(ScheduleCompile!#REF!)),"ENDTABLE",IF(ISERROR(IF(ScheduleCompile!M379="Off",0,IF(ScheduleCompile!M379="On",1,IF(ISNUMBER(ScheduleCompile!M379),ScheduleCompile!M379/1,IF(ISTEXT(ScheduleCompile!M379),IF(OR(ISNUMBER(FIND("5F",ScheduleCompile!M379)),ISNUMBER(FIND("0F",ScheduleCompile!M379)),ISNUMBER(FIND("8F",ScheduleCompile!M379)),ISNUMBER(FIND("1F",ScheduleCompile!M379)),ISNUMBER(FIND("2F",ScheduleCompile!M379)),ISNUMBER(FIND("3F",ScheduleCompile!M379)),ISNUMBER(FIND("6F",ScheduleCompile!M379)),ISNUMBER(FIND("7F",ScheduleCompile!M379)),ISNUMBER(FIND("9F",ScheduleCompile!M379)),ISNUMBER(FIND("4F",ScheduleCompile!M379))),VALUE(LEFT(ScheduleCompile!M379,FIND("F",ScheduleCompile!M379)-1)),ScheduleCompile!M379)))))),"",IF(ScheduleCompile!M379="Off",0,IF(ScheduleCompile!M379="On",1,IF(ISNUMBER(ScheduleCompile!M379),ScheduleCompile!M379/1,IF(ISTEXT(ScheduleCompile!M379),IF(OR(ISNUMBER(FIND("5F",ScheduleCompile!M379)),ISNUMBER(FIND("0F",ScheduleCompile!M379)),ISNUMBER(FIND("8F",ScheduleCompile!M379)),ISNUMBER(FIND("1F",ScheduleCompile!M379)),ISNUMBER(FIND("2F",ScheduleCompile!M379)),ISNUMBER(FIND("3F",ScheduleCompile!M379)),ISNUMBER(FIND("6F",ScheduleCompile!M379)),ISNUMBER(FIND("7F",ScheduleCompile!M379)),ISNUMBER(FIND("9F",ScheduleCompile!M379)),ISNUMBER(FIND("4F",ScheduleCompile!M379))),VALUE(LEFT(ScheduleCompile!M379,FIND("F",ScheduleCompile!M379)-1)),ScheduleCompile!M379)))))))</f>
        <v>1</v>
      </c>
      <c r="S386" s="1">
        <f>IF(AND(ISERROR(IF(ScheduleCompile!N379="Off",0,IF(ScheduleCompile!N379="On",1,IF(ISNUMBER(ScheduleCompile!N379),ScheduleCompile!N379/1,IF(ISTEXT(ScheduleCompile!N379),IF(OR(ISNUMBER(FIND("5F",ScheduleCompile!N379)),ISNUMBER(FIND("0F",ScheduleCompile!N379)),ISNUMBER(FIND("8F",ScheduleCompile!N379)),ISNUMBER(FIND("1F",ScheduleCompile!N379)),ISNUMBER(FIND("2F",ScheduleCompile!N379)),ISNUMBER(FIND("3F",ScheduleCompile!N379)),ISNUMBER(FIND("6F",ScheduleCompile!N379)),ISNUMBER(FIND("7F",ScheduleCompile!N379)),ISNUMBER(FIND("9F",ScheduleCompile!N379)),ISNUMBER(FIND("4F",ScheduleCompile!N379))),VALUE(LEFT(ScheduleCompile!N379,FIND("F",ScheduleCompile!N379)-1)),ScheduleCompile!N379)))))),ISTEXT(ScheduleCompile!#REF!)),"ENDTABLE",IF(ISERROR(IF(ScheduleCompile!N379="Off",0,IF(ScheduleCompile!N379="On",1,IF(ISNUMBER(ScheduleCompile!N379),ScheduleCompile!N379/1,IF(ISTEXT(ScheduleCompile!N379),IF(OR(ISNUMBER(FIND("5F",ScheduleCompile!N379)),ISNUMBER(FIND("0F",ScheduleCompile!N379)),ISNUMBER(FIND("8F",ScheduleCompile!N379)),ISNUMBER(FIND("1F",ScheduleCompile!N379)),ISNUMBER(FIND("2F",ScheduleCompile!N379)),ISNUMBER(FIND("3F",ScheduleCompile!N379)),ISNUMBER(FIND("6F",ScheduleCompile!N379)),ISNUMBER(FIND("7F",ScheduleCompile!N379)),ISNUMBER(FIND("9F",ScheduleCompile!N379)),ISNUMBER(FIND("4F",ScheduleCompile!N379))),VALUE(LEFT(ScheduleCompile!N379,FIND("F",ScheduleCompile!N379)-1)),ScheduleCompile!N379)))))),"",IF(ScheduleCompile!N379="Off",0,IF(ScheduleCompile!N379="On",1,IF(ISNUMBER(ScheduleCompile!N379),ScheduleCompile!N379/1,IF(ISTEXT(ScheduleCompile!N379),IF(OR(ISNUMBER(FIND("5F",ScheduleCompile!N379)),ISNUMBER(FIND("0F",ScheduleCompile!N379)),ISNUMBER(FIND("8F",ScheduleCompile!N379)),ISNUMBER(FIND("1F",ScheduleCompile!N379)),ISNUMBER(FIND("2F",ScheduleCompile!N379)),ISNUMBER(FIND("3F",ScheduleCompile!N379)),ISNUMBER(FIND("6F",ScheduleCompile!N379)),ISNUMBER(FIND("7F",ScheduleCompile!N379)),ISNUMBER(FIND("9F",ScheduleCompile!N379)),ISNUMBER(FIND("4F",ScheduleCompile!N379))),VALUE(LEFT(ScheduleCompile!N379,FIND("F",ScheduleCompile!N379)-1)),ScheduleCompile!N379)))))))</f>
        <v>1</v>
      </c>
      <c r="T386" s="1">
        <f>IF(AND(ISERROR(IF(ScheduleCompile!O379="Off",0,IF(ScheduleCompile!O379="On",1,IF(ISNUMBER(ScheduleCompile!O379),ScheduleCompile!O379/1,IF(ISTEXT(ScheduleCompile!O379),IF(OR(ISNUMBER(FIND("5F",ScheduleCompile!O379)),ISNUMBER(FIND("0F",ScheduleCompile!O379)),ISNUMBER(FIND("8F",ScheduleCompile!O379)),ISNUMBER(FIND("1F",ScheduleCompile!O379)),ISNUMBER(FIND("2F",ScheduleCompile!O379)),ISNUMBER(FIND("3F",ScheduleCompile!O379)),ISNUMBER(FIND("6F",ScheduleCompile!O379)),ISNUMBER(FIND("7F",ScheduleCompile!O379)),ISNUMBER(FIND("9F",ScheduleCompile!O379)),ISNUMBER(FIND("4F",ScheduleCompile!O379))),VALUE(LEFT(ScheduleCompile!O379,FIND("F",ScheduleCompile!O379)-1)),ScheduleCompile!O379)))))),ISTEXT(ScheduleCompile!#REF!)),"ENDTABLE",IF(ISERROR(IF(ScheduleCompile!O379="Off",0,IF(ScheduleCompile!O379="On",1,IF(ISNUMBER(ScheduleCompile!O379),ScheduleCompile!O379/1,IF(ISTEXT(ScheduleCompile!O379),IF(OR(ISNUMBER(FIND("5F",ScheduleCompile!O379)),ISNUMBER(FIND("0F",ScheduleCompile!O379)),ISNUMBER(FIND("8F",ScheduleCompile!O379)),ISNUMBER(FIND("1F",ScheduleCompile!O379)),ISNUMBER(FIND("2F",ScheduleCompile!O379)),ISNUMBER(FIND("3F",ScheduleCompile!O379)),ISNUMBER(FIND("6F",ScheduleCompile!O379)),ISNUMBER(FIND("7F",ScheduleCompile!O379)),ISNUMBER(FIND("9F",ScheduleCompile!O379)),ISNUMBER(FIND("4F",ScheduleCompile!O379))),VALUE(LEFT(ScheduleCompile!O379,FIND("F",ScheduleCompile!O379)-1)),ScheduleCompile!O379)))))),"",IF(ScheduleCompile!O379="Off",0,IF(ScheduleCompile!O379="On",1,IF(ISNUMBER(ScheduleCompile!O379),ScheduleCompile!O379/1,IF(ISTEXT(ScheduleCompile!O379),IF(OR(ISNUMBER(FIND("5F",ScheduleCompile!O379)),ISNUMBER(FIND("0F",ScheduleCompile!O379)),ISNUMBER(FIND("8F",ScheduleCompile!O379)),ISNUMBER(FIND("1F",ScheduleCompile!O379)),ISNUMBER(FIND("2F",ScheduleCompile!O379)),ISNUMBER(FIND("3F",ScheduleCompile!O379)),ISNUMBER(FIND("6F",ScheduleCompile!O379)),ISNUMBER(FIND("7F",ScheduleCompile!O379)),ISNUMBER(FIND("9F",ScheduleCompile!O379)),ISNUMBER(FIND("4F",ScheduleCompile!O379))),VALUE(LEFT(ScheduleCompile!O379,FIND("F",ScheduleCompile!O379)-1)),ScheduleCompile!O379)))))))</f>
        <v>1</v>
      </c>
      <c r="U386" s="1">
        <f>IF(AND(ISERROR(IF(ScheduleCompile!P379="Off",0,IF(ScheduleCompile!P379="On",1,IF(ISNUMBER(ScheduleCompile!P379),ScheduleCompile!P379/1,IF(ISTEXT(ScheduleCompile!P379),IF(OR(ISNUMBER(FIND("5F",ScheduleCompile!P379)),ISNUMBER(FIND("0F",ScheduleCompile!P379)),ISNUMBER(FIND("8F",ScheduleCompile!P379)),ISNUMBER(FIND("1F",ScheduleCompile!P379)),ISNUMBER(FIND("2F",ScheduleCompile!P379)),ISNUMBER(FIND("3F",ScheduleCompile!P379)),ISNUMBER(FIND("6F",ScheduleCompile!P379)),ISNUMBER(FIND("7F",ScheduleCompile!P379)),ISNUMBER(FIND("9F",ScheduleCompile!P379)),ISNUMBER(FIND("4F",ScheduleCompile!P379))),VALUE(LEFT(ScheduleCompile!P379,FIND("F",ScheduleCompile!P379)-1)),ScheduleCompile!P379)))))),ISTEXT(ScheduleCompile!#REF!)),"ENDTABLE",IF(ISERROR(IF(ScheduleCompile!P379="Off",0,IF(ScheduleCompile!P379="On",1,IF(ISNUMBER(ScheduleCompile!P379),ScheduleCompile!P379/1,IF(ISTEXT(ScheduleCompile!P379),IF(OR(ISNUMBER(FIND("5F",ScheduleCompile!P379)),ISNUMBER(FIND("0F",ScheduleCompile!P379)),ISNUMBER(FIND("8F",ScheduleCompile!P379)),ISNUMBER(FIND("1F",ScheduleCompile!P379)),ISNUMBER(FIND("2F",ScheduleCompile!P379)),ISNUMBER(FIND("3F",ScheduleCompile!P379)),ISNUMBER(FIND("6F",ScheduleCompile!P379)),ISNUMBER(FIND("7F",ScheduleCompile!P379)),ISNUMBER(FIND("9F",ScheduleCompile!P379)),ISNUMBER(FIND("4F",ScheduleCompile!P379))),VALUE(LEFT(ScheduleCompile!P379,FIND("F",ScheduleCompile!P379)-1)),ScheduleCompile!P379)))))),"",IF(ScheduleCompile!P379="Off",0,IF(ScheduleCompile!P379="On",1,IF(ISNUMBER(ScheduleCompile!P379),ScheduleCompile!P379/1,IF(ISTEXT(ScheduleCompile!P379),IF(OR(ISNUMBER(FIND("5F",ScheduleCompile!P379)),ISNUMBER(FIND("0F",ScheduleCompile!P379)),ISNUMBER(FIND("8F",ScheduleCompile!P379)),ISNUMBER(FIND("1F",ScheduleCompile!P379)),ISNUMBER(FIND("2F",ScheduleCompile!P379)),ISNUMBER(FIND("3F",ScheduleCompile!P379)),ISNUMBER(FIND("6F",ScheduleCompile!P379)),ISNUMBER(FIND("7F",ScheduleCompile!P379)),ISNUMBER(FIND("9F",ScheduleCompile!P379)),ISNUMBER(FIND("4F",ScheduleCompile!P379))),VALUE(LEFT(ScheduleCompile!P379,FIND("F",ScheduleCompile!P379)-1)),ScheduleCompile!P379)))))))</f>
        <v>1</v>
      </c>
      <c r="V386" s="1">
        <f>IF(AND(ISERROR(IF(ScheduleCompile!Q379="Off",0,IF(ScheduleCompile!Q379="On",1,IF(ISNUMBER(ScheduleCompile!Q379),ScheduleCompile!Q379/1,IF(ISTEXT(ScheduleCompile!Q379),IF(OR(ISNUMBER(FIND("5F",ScheduleCompile!Q379)),ISNUMBER(FIND("0F",ScheduleCompile!Q379)),ISNUMBER(FIND("8F",ScheduleCompile!Q379)),ISNUMBER(FIND("1F",ScheduleCompile!Q379)),ISNUMBER(FIND("2F",ScheduleCompile!Q379)),ISNUMBER(FIND("3F",ScheduleCompile!Q379)),ISNUMBER(FIND("6F",ScheduleCompile!Q379)),ISNUMBER(FIND("7F",ScheduleCompile!Q379)),ISNUMBER(FIND("9F",ScheduleCompile!Q379)),ISNUMBER(FIND("4F",ScheduleCompile!Q379))),VALUE(LEFT(ScheduleCompile!Q379,FIND("F",ScheduleCompile!Q379)-1)),ScheduleCompile!Q379)))))),ISTEXT(ScheduleCompile!#REF!)),"ENDTABLE",IF(ISERROR(IF(ScheduleCompile!Q379="Off",0,IF(ScheduleCompile!Q379="On",1,IF(ISNUMBER(ScheduleCompile!Q379),ScheduleCompile!Q379/1,IF(ISTEXT(ScheduleCompile!Q379),IF(OR(ISNUMBER(FIND("5F",ScheduleCompile!Q379)),ISNUMBER(FIND("0F",ScheduleCompile!Q379)),ISNUMBER(FIND("8F",ScheduleCompile!Q379)),ISNUMBER(FIND("1F",ScheduleCompile!Q379)),ISNUMBER(FIND("2F",ScheduleCompile!Q379)),ISNUMBER(FIND("3F",ScheduleCompile!Q379)),ISNUMBER(FIND("6F",ScheduleCompile!Q379)),ISNUMBER(FIND("7F",ScheduleCompile!Q379)),ISNUMBER(FIND("9F",ScheduleCompile!Q379)),ISNUMBER(FIND("4F",ScheduleCompile!Q379))),VALUE(LEFT(ScheduleCompile!Q379,FIND("F",ScheduleCompile!Q379)-1)),ScheduleCompile!Q379)))))),"",IF(ScheduleCompile!Q379="Off",0,IF(ScheduleCompile!Q379="On",1,IF(ISNUMBER(ScheduleCompile!Q379),ScheduleCompile!Q379/1,IF(ISTEXT(ScheduleCompile!Q379),IF(OR(ISNUMBER(FIND("5F",ScheduleCompile!Q379)),ISNUMBER(FIND("0F",ScheduleCompile!Q379)),ISNUMBER(FIND("8F",ScheduleCompile!Q379)),ISNUMBER(FIND("1F",ScheduleCompile!Q379)),ISNUMBER(FIND("2F",ScheduleCompile!Q379)),ISNUMBER(FIND("3F",ScheduleCompile!Q379)),ISNUMBER(FIND("6F",ScheduleCompile!Q379)),ISNUMBER(FIND("7F",ScheduleCompile!Q379)),ISNUMBER(FIND("9F",ScheduleCompile!Q379)),ISNUMBER(FIND("4F",ScheduleCompile!Q379))),VALUE(LEFT(ScheduleCompile!Q379,FIND("F",ScheduleCompile!Q379)-1)),ScheduleCompile!Q379)))))))</f>
        <v>1</v>
      </c>
      <c r="W386" s="1">
        <f>IF(AND(ISERROR(IF(ScheduleCompile!R379="Off",0,IF(ScheduleCompile!R379="On",1,IF(ISNUMBER(ScheduleCompile!R379),ScheduleCompile!R379/1,IF(ISTEXT(ScheduleCompile!R379),IF(OR(ISNUMBER(FIND("5F",ScheduleCompile!R379)),ISNUMBER(FIND("0F",ScheduleCompile!R379)),ISNUMBER(FIND("8F",ScheduleCompile!R379)),ISNUMBER(FIND("1F",ScheduleCompile!R379)),ISNUMBER(FIND("2F",ScheduleCompile!R379)),ISNUMBER(FIND("3F",ScheduleCompile!R379)),ISNUMBER(FIND("6F",ScheduleCompile!R379)),ISNUMBER(FIND("7F",ScheduleCompile!R379)),ISNUMBER(FIND("9F",ScheduleCompile!R379)),ISNUMBER(FIND("4F",ScheduleCompile!R379))),VALUE(LEFT(ScheduleCompile!R379,FIND("F",ScheduleCompile!R379)-1)),ScheduleCompile!R379)))))),ISTEXT(ScheduleCompile!#REF!)),"ENDTABLE",IF(ISERROR(IF(ScheduleCompile!R379="Off",0,IF(ScheduleCompile!R379="On",1,IF(ISNUMBER(ScheduleCompile!R379),ScheduleCompile!R379/1,IF(ISTEXT(ScheduleCompile!R379),IF(OR(ISNUMBER(FIND("5F",ScheduleCompile!R379)),ISNUMBER(FIND("0F",ScheduleCompile!R379)),ISNUMBER(FIND("8F",ScheduleCompile!R379)),ISNUMBER(FIND("1F",ScheduleCompile!R379)),ISNUMBER(FIND("2F",ScheduleCompile!R379)),ISNUMBER(FIND("3F",ScheduleCompile!R379)),ISNUMBER(FIND("6F",ScheduleCompile!R379)),ISNUMBER(FIND("7F",ScheduleCompile!R379)),ISNUMBER(FIND("9F",ScheduleCompile!R379)),ISNUMBER(FIND("4F",ScheduleCompile!R379))),VALUE(LEFT(ScheduleCompile!R379,FIND("F",ScheduleCompile!R379)-1)),ScheduleCompile!R379)))))),"",IF(ScheduleCompile!R379="Off",0,IF(ScheduleCompile!R379="On",1,IF(ISNUMBER(ScheduleCompile!R379),ScheduleCompile!R379/1,IF(ISTEXT(ScheduleCompile!R379),IF(OR(ISNUMBER(FIND("5F",ScheduleCompile!R379)),ISNUMBER(FIND("0F",ScheduleCompile!R379)),ISNUMBER(FIND("8F",ScheduleCompile!R379)),ISNUMBER(FIND("1F",ScheduleCompile!R379)),ISNUMBER(FIND("2F",ScheduleCompile!R379)),ISNUMBER(FIND("3F",ScheduleCompile!R379)),ISNUMBER(FIND("6F",ScheduleCompile!R379)),ISNUMBER(FIND("7F",ScheduleCompile!R379)),ISNUMBER(FIND("9F",ScheduleCompile!R379)),ISNUMBER(FIND("4F",ScheduleCompile!R379))),VALUE(LEFT(ScheduleCompile!R379,FIND("F",ScheduleCompile!R379)-1)),ScheduleCompile!R379)))))))</f>
        <v>1</v>
      </c>
      <c r="X386" s="1">
        <f>IF(AND(ISERROR(IF(ScheduleCompile!S379="Off",0,IF(ScheduleCompile!S379="On",1,IF(ISNUMBER(ScheduleCompile!S379),ScheduleCompile!S379/1,IF(ISTEXT(ScheduleCompile!S379),IF(OR(ISNUMBER(FIND("5F",ScheduleCompile!S379)),ISNUMBER(FIND("0F",ScheduleCompile!S379)),ISNUMBER(FIND("8F",ScheduleCompile!S379)),ISNUMBER(FIND("1F",ScheduleCompile!S379)),ISNUMBER(FIND("2F",ScheduleCompile!S379)),ISNUMBER(FIND("3F",ScheduleCompile!S379)),ISNUMBER(FIND("6F",ScheduleCompile!S379)),ISNUMBER(FIND("7F",ScheduleCompile!S379)),ISNUMBER(FIND("9F",ScheduleCompile!S379)),ISNUMBER(FIND("4F",ScheduleCompile!S379))),VALUE(LEFT(ScheduleCompile!S379,FIND("F",ScheduleCompile!S379)-1)),ScheduleCompile!S379)))))),ISTEXT(ScheduleCompile!#REF!)),"ENDTABLE",IF(ISERROR(IF(ScheduleCompile!S379="Off",0,IF(ScheduleCompile!S379="On",1,IF(ISNUMBER(ScheduleCompile!S379),ScheduleCompile!S379/1,IF(ISTEXT(ScheduleCompile!S379),IF(OR(ISNUMBER(FIND("5F",ScheduleCompile!S379)),ISNUMBER(FIND("0F",ScheduleCompile!S379)),ISNUMBER(FIND("8F",ScheduleCompile!S379)),ISNUMBER(FIND("1F",ScheduleCompile!S379)),ISNUMBER(FIND("2F",ScheduleCompile!S379)),ISNUMBER(FIND("3F",ScheduleCompile!S379)),ISNUMBER(FIND("6F",ScheduleCompile!S379)),ISNUMBER(FIND("7F",ScheduleCompile!S379)),ISNUMBER(FIND("9F",ScheduleCompile!S379)),ISNUMBER(FIND("4F",ScheduleCompile!S379))),VALUE(LEFT(ScheduleCompile!S379,FIND("F",ScheduleCompile!S379)-1)),ScheduleCompile!S379)))))),"",IF(ScheduleCompile!S379="Off",0,IF(ScheduleCompile!S379="On",1,IF(ISNUMBER(ScheduleCompile!S379),ScheduleCompile!S379/1,IF(ISTEXT(ScheduleCompile!S379),IF(OR(ISNUMBER(FIND("5F",ScheduleCompile!S379)),ISNUMBER(FIND("0F",ScheduleCompile!S379)),ISNUMBER(FIND("8F",ScheduleCompile!S379)),ISNUMBER(FIND("1F",ScheduleCompile!S379)),ISNUMBER(FIND("2F",ScheduleCompile!S379)),ISNUMBER(FIND("3F",ScheduleCompile!S379)),ISNUMBER(FIND("6F",ScheduleCompile!S379)),ISNUMBER(FIND("7F",ScheduleCompile!S379)),ISNUMBER(FIND("9F",ScheduleCompile!S379)),ISNUMBER(FIND("4F",ScheduleCompile!S379))),VALUE(LEFT(ScheduleCompile!S379,FIND("F",ScheduleCompile!S379)-1)),ScheduleCompile!S379)))))))</f>
        <v>1</v>
      </c>
      <c r="Y386" s="1">
        <f>IF(AND(ISERROR(IF(ScheduleCompile!T379="Off",0,IF(ScheduleCompile!T379="On",1,IF(ISNUMBER(ScheduleCompile!T379),ScheduleCompile!T379/1,IF(ISTEXT(ScheduleCompile!T379),IF(OR(ISNUMBER(FIND("5F",ScheduleCompile!T379)),ISNUMBER(FIND("0F",ScheduleCompile!T379)),ISNUMBER(FIND("8F",ScheduleCompile!T379)),ISNUMBER(FIND("1F",ScheduleCompile!T379)),ISNUMBER(FIND("2F",ScheduleCompile!T379)),ISNUMBER(FIND("3F",ScheduleCompile!T379)),ISNUMBER(FIND("6F",ScheduleCompile!T379)),ISNUMBER(FIND("7F",ScheduleCompile!T379)),ISNUMBER(FIND("9F",ScheduleCompile!T379)),ISNUMBER(FIND("4F",ScheduleCompile!T379))),VALUE(LEFT(ScheduleCompile!T379,FIND("F",ScheduleCompile!T379)-1)),ScheduleCompile!T379)))))),ISTEXT(ScheduleCompile!#REF!)),"ENDTABLE",IF(ISERROR(IF(ScheduleCompile!T379="Off",0,IF(ScheduleCompile!T379="On",1,IF(ISNUMBER(ScheduleCompile!T379),ScheduleCompile!T379/1,IF(ISTEXT(ScheduleCompile!T379),IF(OR(ISNUMBER(FIND("5F",ScheduleCompile!T379)),ISNUMBER(FIND("0F",ScheduleCompile!T379)),ISNUMBER(FIND("8F",ScheduleCompile!T379)),ISNUMBER(FIND("1F",ScheduleCompile!T379)),ISNUMBER(FIND("2F",ScheduleCompile!T379)),ISNUMBER(FIND("3F",ScheduleCompile!T379)),ISNUMBER(FIND("6F",ScheduleCompile!T379)),ISNUMBER(FIND("7F",ScheduleCompile!T379)),ISNUMBER(FIND("9F",ScheduleCompile!T379)),ISNUMBER(FIND("4F",ScheduleCompile!T379))),VALUE(LEFT(ScheduleCompile!T379,FIND("F",ScheduleCompile!T379)-1)),ScheduleCompile!T379)))))),"",IF(ScheduleCompile!T379="Off",0,IF(ScheduleCompile!T379="On",1,IF(ISNUMBER(ScheduleCompile!T379),ScheduleCompile!T379/1,IF(ISTEXT(ScheduleCompile!T379),IF(OR(ISNUMBER(FIND("5F",ScheduleCompile!T379)),ISNUMBER(FIND("0F",ScheduleCompile!T379)),ISNUMBER(FIND("8F",ScheduleCompile!T379)),ISNUMBER(FIND("1F",ScheduleCompile!T379)),ISNUMBER(FIND("2F",ScheduleCompile!T379)),ISNUMBER(FIND("3F",ScheduleCompile!T379)),ISNUMBER(FIND("6F",ScheduleCompile!T379)),ISNUMBER(FIND("7F",ScheduleCompile!T379)),ISNUMBER(FIND("9F",ScheduleCompile!T379)),ISNUMBER(FIND("4F",ScheduleCompile!T379))),VALUE(LEFT(ScheduleCompile!T379,FIND("F",ScheduleCompile!T379)-1)),ScheduleCompile!T379)))))))</f>
        <v>1</v>
      </c>
      <c r="Z386" s="1">
        <f>IF(AND(ISERROR(IF(ScheduleCompile!U379="Off",0,IF(ScheduleCompile!U379="On",1,IF(ISNUMBER(ScheduleCompile!U379),ScheduleCompile!U379/1,IF(ISTEXT(ScheduleCompile!U379),IF(OR(ISNUMBER(FIND("5F",ScheduleCompile!U379)),ISNUMBER(FIND("0F",ScheduleCompile!U379)),ISNUMBER(FIND("8F",ScheduleCompile!U379)),ISNUMBER(FIND("1F",ScheduleCompile!U379)),ISNUMBER(FIND("2F",ScheduleCompile!U379)),ISNUMBER(FIND("3F",ScheduleCompile!U379)),ISNUMBER(FIND("6F",ScheduleCompile!U379)),ISNUMBER(FIND("7F",ScheduleCompile!U379)),ISNUMBER(FIND("9F",ScheduleCompile!U379)),ISNUMBER(FIND("4F",ScheduleCompile!U379))),VALUE(LEFT(ScheduleCompile!U379,FIND("F",ScheduleCompile!U379)-1)),ScheduleCompile!U379)))))),ISTEXT(ScheduleCompile!#REF!)),"ENDTABLE",IF(ISERROR(IF(ScheduleCompile!U379="Off",0,IF(ScheduleCompile!U379="On",1,IF(ISNUMBER(ScheduleCompile!U379),ScheduleCompile!U379/1,IF(ISTEXT(ScheduleCompile!U379),IF(OR(ISNUMBER(FIND("5F",ScheduleCompile!U379)),ISNUMBER(FIND("0F",ScheduleCompile!U379)),ISNUMBER(FIND("8F",ScheduleCompile!U379)),ISNUMBER(FIND("1F",ScheduleCompile!U379)),ISNUMBER(FIND("2F",ScheduleCompile!U379)),ISNUMBER(FIND("3F",ScheduleCompile!U379)),ISNUMBER(FIND("6F",ScheduleCompile!U379)),ISNUMBER(FIND("7F",ScheduleCompile!U379)),ISNUMBER(FIND("9F",ScheduleCompile!U379)),ISNUMBER(FIND("4F",ScheduleCompile!U379))),VALUE(LEFT(ScheduleCompile!U379,FIND("F",ScheduleCompile!U379)-1)),ScheduleCompile!U379)))))),"",IF(ScheduleCompile!U379="Off",0,IF(ScheduleCompile!U379="On",1,IF(ISNUMBER(ScheduleCompile!U379),ScheduleCompile!U379/1,IF(ISTEXT(ScheduleCompile!U379),IF(OR(ISNUMBER(FIND("5F",ScheduleCompile!U379)),ISNUMBER(FIND("0F",ScheduleCompile!U379)),ISNUMBER(FIND("8F",ScheduleCompile!U379)),ISNUMBER(FIND("1F",ScheduleCompile!U379)),ISNUMBER(FIND("2F",ScheduleCompile!U379)),ISNUMBER(FIND("3F",ScheduleCompile!U379)),ISNUMBER(FIND("6F",ScheduleCompile!U379)),ISNUMBER(FIND("7F",ScheduleCompile!U379)),ISNUMBER(FIND("9F",ScheduleCompile!U379)),ISNUMBER(FIND("4F",ScheduleCompile!U379))),VALUE(LEFT(ScheduleCompile!U379,FIND("F",ScheduleCompile!U379)-1)),ScheduleCompile!U379)))))))</f>
        <v>1</v>
      </c>
      <c r="AA386" s="1">
        <f>IF(AND(ISERROR(IF(ScheduleCompile!V379="Off",0,IF(ScheduleCompile!V379="On",1,IF(ISNUMBER(ScheduleCompile!V379),ScheduleCompile!V379/1,IF(ISTEXT(ScheduleCompile!V379),IF(OR(ISNUMBER(FIND("5F",ScheduleCompile!V379)),ISNUMBER(FIND("0F",ScheduleCompile!V379)),ISNUMBER(FIND("8F",ScheduleCompile!V379)),ISNUMBER(FIND("1F",ScheduleCompile!V379)),ISNUMBER(FIND("2F",ScheduleCompile!V379)),ISNUMBER(FIND("3F",ScheduleCompile!V379)),ISNUMBER(FIND("6F",ScheduleCompile!V379)),ISNUMBER(FIND("7F",ScheduleCompile!V379)),ISNUMBER(FIND("9F",ScheduleCompile!V379)),ISNUMBER(FIND("4F",ScheduleCompile!V379))),VALUE(LEFT(ScheduleCompile!V379,FIND("F",ScheduleCompile!V379)-1)),ScheduleCompile!V379)))))),ISTEXT(ScheduleCompile!#REF!)),"ENDTABLE",IF(ISERROR(IF(ScheduleCompile!V379="Off",0,IF(ScheduleCompile!V379="On",1,IF(ISNUMBER(ScheduleCompile!V379),ScheduleCompile!V379/1,IF(ISTEXT(ScheduleCompile!V379),IF(OR(ISNUMBER(FIND("5F",ScheduleCompile!V379)),ISNUMBER(FIND("0F",ScheduleCompile!V379)),ISNUMBER(FIND("8F",ScheduleCompile!V379)),ISNUMBER(FIND("1F",ScheduleCompile!V379)),ISNUMBER(FIND("2F",ScheduleCompile!V379)),ISNUMBER(FIND("3F",ScheduleCompile!V379)),ISNUMBER(FIND("6F",ScheduleCompile!V379)),ISNUMBER(FIND("7F",ScheduleCompile!V379)),ISNUMBER(FIND("9F",ScheduleCompile!V379)),ISNUMBER(FIND("4F",ScheduleCompile!V379))),VALUE(LEFT(ScheduleCompile!V379,FIND("F",ScheduleCompile!V379)-1)),ScheduleCompile!V379)))))),"",IF(ScheduleCompile!V379="Off",0,IF(ScheduleCompile!V379="On",1,IF(ISNUMBER(ScheduleCompile!V379),ScheduleCompile!V379/1,IF(ISTEXT(ScheduleCompile!V379),IF(OR(ISNUMBER(FIND("5F",ScheduleCompile!V379)),ISNUMBER(FIND("0F",ScheduleCompile!V379)),ISNUMBER(FIND("8F",ScheduleCompile!V379)),ISNUMBER(FIND("1F",ScheduleCompile!V379)),ISNUMBER(FIND("2F",ScheduleCompile!V379)),ISNUMBER(FIND("3F",ScheduleCompile!V379)),ISNUMBER(FIND("6F",ScheduleCompile!V379)),ISNUMBER(FIND("7F",ScheduleCompile!V379)),ISNUMBER(FIND("9F",ScheduleCompile!V379)),ISNUMBER(FIND("4F",ScheduleCompile!V379))),VALUE(LEFT(ScheduleCompile!V379,FIND("F",ScheduleCompile!V379)-1)),ScheduleCompile!V379)))))))</f>
        <v>1</v>
      </c>
      <c r="AB386" s="1">
        <f>IF(AND(ISERROR(IF(ScheduleCompile!W379="Off",0,IF(ScheduleCompile!W379="On",1,IF(ISNUMBER(ScheduleCompile!W379),ScheduleCompile!W379/1,IF(ISTEXT(ScheduleCompile!W379),IF(OR(ISNUMBER(FIND("5F",ScheduleCompile!W379)),ISNUMBER(FIND("0F",ScheduleCompile!W379)),ISNUMBER(FIND("8F",ScheduleCompile!W379)),ISNUMBER(FIND("1F",ScheduleCompile!W379)),ISNUMBER(FIND("2F",ScheduleCompile!W379)),ISNUMBER(FIND("3F",ScheduleCompile!W379)),ISNUMBER(FIND("6F",ScheduleCompile!W379)),ISNUMBER(FIND("7F",ScheduleCompile!W379)),ISNUMBER(FIND("9F",ScheduleCompile!W379)),ISNUMBER(FIND("4F",ScheduleCompile!W379))),VALUE(LEFT(ScheduleCompile!W379,FIND("F",ScheduleCompile!W379)-1)),ScheduleCompile!W379)))))),ISTEXT(ScheduleCompile!#REF!)),"ENDTABLE",IF(ISERROR(IF(ScheduleCompile!W379="Off",0,IF(ScheduleCompile!W379="On",1,IF(ISNUMBER(ScheduleCompile!W379),ScheduleCompile!W379/1,IF(ISTEXT(ScheduleCompile!W379),IF(OR(ISNUMBER(FIND("5F",ScheduleCompile!W379)),ISNUMBER(FIND("0F",ScheduleCompile!W379)),ISNUMBER(FIND("8F",ScheduleCompile!W379)),ISNUMBER(FIND("1F",ScheduleCompile!W379)),ISNUMBER(FIND("2F",ScheduleCompile!W379)),ISNUMBER(FIND("3F",ScheduleCompile!W379)),ISNUMBER(FIND("6F",ScheduleCompile!W379)),ISNUMBER(FIND("7F",ScheduleCompile!W379)),ISNUMBER(FIND("9F",ScheduleCompile!W379)),ISNUMBER(FIND("4F",ScheduleCompile!W379))),VALUE(LEFT(ScheduleCompile!W379,FIND("F",ScheduleCompile!W379)-1)),ScheduleCompile!W379)))))),"",IF(ScheduleCompile!W379="Off",0,IF(ScheduleCompile!W379="On",1,IF(ISNUMBER(ScheduleCompile!W379),ScheduleCompile!W379/1,IF(ISTEXT(ScheduleCompile!W379),IF(OR(ISNUMBER(FIND("5F",ScheduleCompile!W379)),ISNUMBER(FIND("0F",ScheduleCompile!W379)),ISNUMBER(FIND("8F",ScheduleCompile!W379)),ISNUMBER(FIND("1F",ScheduleCompile!W379)),ISNUMBER(FIND("2F",ScheduleCompile!W379)),ISNUMBER(FIND("3F",ScheduleCompile!W379)),ISNUMBER(FIND("6F",ScheduleCompile!W379)),ISNUMBER(FIND("7F",ScheduleCompile!W379)),ISNUMBER(FIND("9F",ScheduleCompile!W379)),ISNUMBER(FIND("4F",ScheduleCompile!W379))),VALUE(LEFT(ScheduleCompile!W379,FIND("F",ScheduleCompile!W379)-1)),ScheduleCompile!W379)))))))</f>
        <v>1</v>
      </c>
      <c r="AC386" s="1">
        <f>IF(AND(ISERROR(IF(ScheduleCompile!X379="Off",0,IF(ScheduleCompile!X379="On",1,IF(ISNUMBER(ScheduleCompile!X379),ScheduleCompile!X379/1,IF(ISTEXT(ScheduleCompile!X379),IF(OR(ISNUMBER(FIND("5F",ScheduleCompile!X379)),ISNUMBER(FIND("0F",ScheduleCompile!X379)),ISNUMBER(FIND("8F",ScheduleCompile!X379)),ISNUMBER(FIND("1F",ScheduleCompile!X379)),ISNUMBER(FIND("2F",ScheduleCompile!X379)),ISNUMBER(FIND("3F",ScheduleCompile!X379)),ISNUMBER(FIND("6F",ScheduleCompile!X379)),ISNUMBER(FIND("7F",ScheduleCompile!X379)),ISNUMBER(FIND("9F",ScheduleCompile!X379)),ISNUMBER(FIND("4F",ScheduleCompile!X379))),VALUE(LEFT(ScheduleCompile!X379,FIND("F",ScheduleCompile!X379)-1)),ScheduleCompile!X379)))))),ISTEXT(ScheduleCompile!#REF!)),"ENDTABLE",IF(ISERROR(IF(ScheduleCompile!X379="Off",0,IF(ScheduleCompile!X379="On",1,IF(ISNUMBER(ScheduleCompile!X379),ScheduleCompile!X379/1,IF(ISTEXT(ScheduleCompile!X379),IF(OR(ISNUMBER(FIND("5F",ScheduleCompile!X379)),ISNUMBER(FIND("0F",ScheduleCompile!X379)),ISNUMBER(FIND("8F",ScheduleCompile!X379)),ISNUMBER(FIND("1F",ScheduleCompile!X379)),ISNUMBER(FIND("2F",ScheduleCompile!X379)),ISNUMBER(FIND("3F",ScheduleCompile!X379)),ISNUMBER(FIND("6F",ScheduleCompile!X379)),ISNUMBER(FIND("7F",ScheduleCompile!X379)),ISNUMBER(FIND("9F",ScheduleCompile!X379)),ISNUMBER(FIND("4F",ScheduleCompile!X379))),VALUE(LEFT(ScheduleCompile!X379,FIND("F",ScheduleCompile!X379)-1)),ScheduleCompile!X379)))))),"",IF(ScheduleCompile!X379="Off",0,IF(ScheduleCompile!X379="On",1,IF(ISNUMBER(ScheduleCompile!X379),ScheduleCompile!X379/1,IF(ISTEXT(ScheduleCompile!X379),IF(OR(ISNUMBER(FIND("5F",ScheduleCompile!X379)),ISNUMBER(FIND("0F",ScheduleCompile!X379)),ISNUMBER(FIND("8F",ScheduleCompile!X379)),ISNUMBER(FIND("1F",ScheduleCompile!X379)),ISNUMBER(FIND("2F",ScheduleCompile!X379)),ISNUMBER(FIND("3F",ScheduleCompile!X379)),ISNUMBER(FIND("6F",ScheduleCompile!X379)),ISNUMBER(FIND("7F",ScheduleCompile!X379)),ISNUMBER(FIND("9F",ScheduleCompile!X379)),ISNUMBER(FIND("4F",ScheduleCompile!X379))),VALUE(LEFT(ScheduleCompile!X379,FIND("F",ScheduleCompile!X379)-1)),ScheduleCompile!X379)))))))</f>
        <v>1</v>
      </c>
      <c r="AD386" s="1">
        <f>IF(AND(ISERROR(IF(ScheduleCompile!Y379="Off",0,IF(ScheduleCompile!Y379="On",1,IF(ISNUMBER(ScheduleCompile!Y379),ScheduleCompile!Y379/1,IF(ISTEXT(ScheduleCompile!Y379),IF(OR(ISNUMBER(FIND("5F",ScheduleCompile!Y379)),ISNUMBER(FIND("0F",ScheduleCompile!Y379)),ISNUMBER(FIND("8F",ScheduleCompile!Y379)),ISNUMBER(FIND("1F",ScheduleCompile!Y379)),ISNUMBER(FIND("2F",ScheduleCompile!Y379)),ISNUMBER(FIND("3F",ScheduleCompile!Y379)),ISNUMBER(FIND("6F",ScheduleCompile!Y379)),ISNUMBER(FIND("7F",ScheduleCompile!Y379)),ISNUMBER(FIND("9F",ScheduleCompile!Y379)),ISNUMBER(FIND("4F",ScheduleCompile!Y379))),VALUE(LEFT(ScheduleCompile!Y379,FIND("F",ScheduleCompile!Y379)-1)),ScheduleCompile!Y379)))))),ISTEXT(ScheduleCompile!#REF!)),"ENDTABLE",IF(ISERROR(IF(ScheduleCompile!Y379="Off",0,IF(ScheduleCompile!Y379="On",1,IF(ISNUMBER(ScheduleCompile!Y379),ScheduleCompile!Y379/1,IF(ISTEXT(ScheduleCompile!Y379),IF(OR(ISNUMBER(FIND("5F",ScheduleCompile!Y379)),ISNUMBER(FIND("0F",ScheduleCompile!Y379)),ISNUMBER(FIND("8F",ScheduleCompile!Y379)),ISNUMBER(FIND("1F",ScheduleCompile!Y379)),ISNUMBER(FIND("2F",ScheduleCompile!Y379)),ISNUMBER(FIND("3F",ScheduleCompile!Y379)),ISNUMBER(FIND("6F",ScheduleCompile!Y379)),ISNUMBER(FIND("7F",ScheduleCompile!Y379)),ISNUMBER(FIND("9F",ScheduleCompile!Y379)),ISNUMBER(FIND("4F",ScheduleCompile!Y379))),VALUE(LEFT(ScheduleCompile!Y379,FIND("F",ScheduleCompile!Y379)-1)),ScheduleCompile!Y379)))))),"",IF(ScheduleCompile!Y379="Off",0,IF(ScheduleCompile!Y379="On",1,IF(ISNUMBER(ScheduleCompile!Y379),ScheduleCompile!Y379/1,IF(ISTEXT(ScheduleCompile!Y379),IF(OR(ISNUMBER(FIND("5F",ScheduleCompile!Y379)),ISNUMBER(FIND("0F",ScheduleCompile!Y379)),ISNUMBER(FIND("8F",ScheduleCompile!Y379)),ISNUMBER(FIND("1F",ScheduleCompile!Y379)),ISNUMBER(FIND("2F",ScheduleCompile!Y379)),ISNUMBER(FIND("3F",ScheduleCompile!Y379)),ISNUMBER(FIND("6F",ScheduleCompile!Y379)),ISNUMBER(FIND("7F",ScheduleCompile!Y379)),ISNUMBER(FIND("9F",ScheduleCompile!Y379)),ISNUMBER(FIND("4F",ScheduleCompile!Y379))),VALUE(LEFT(ScheduleCompile!Y379,FIND("F",ScheduleCompile!Y379)-1)),ScheduleCompile!Y379)))))))</f>
        <v>1</v>
      </c>
    </row>
    <row r="387" spans="1:30" x14ac:dyDescent="0.25">
      <c r="A387" t="str">
        <f t="shared" si="23"/>
        <v>SchDay "RestaurantServiceHotWaterWD"  Type = "Fraction" Hr = (0.2, 0.15, 0.15, 0, 0, 0, 0, 0.6, 0.55, 0.45, 0.4, 0.45, 0.4, 0.35, 0.3, 0.3, 0.3, 0.4, 0.55, 0.6, 0.5, 0.55, 0.45, 0.25) ..</v>
      </c>
      <c r="B387" s="1" t="s">
        <v>623</v>
      </c>
      <c r="C387" t="str">
        <f t="shared" si="24"/>
        <v xml:space="preserve">SchDay "RestaurantServiceHotWaterWD"  Type = "Fraction" Hr = </v>
      </c>
      <c r="D387" t="str">
        <f t="shared" si="25"/>
        <v>(0.2, 0.15, 0.15, 0, 0, 0, 0, 0.6, 0.55, 0.45, 0.4, 0.45, 0.4, 0.35, 0.3, 0.3, 0.3, 0.4, 0.55, 0.6, 0.5, 0.55, 0.45, 0.25) ..</v>
      </c>
      <c r="E387" s="30" t="str">
        <f>ScheduleCompile!A380</f>
        <v>RestaurantServiceHotWaterWD</v>
      </c>
      <c r="F387" t="str">
        <f t="shared" si="26"/>
        <v>Fraction</v>
      </c>
      <c r="G387" s="1">
        <f>IF(AND(ISERROR(IF(ScheduleCompile!B380="Off",0,IF(ScheduleCompile!B380="On",1,IF(ISNUMBER(ScheduleCompile!B380),ScheduleCompile!B380/1,IF(ISTEXT(ScheduleCompile!B380),IF(OR(ISNUMBER(FIND("5F",ScheduleCompile!B380)),ISNUMBER(FIND("0F",ScheduleCompile!B380)),ISNUMBER(FIND("8F",ScheduleCompile!B380)),ISNUMBER(FIND("1F",ScheduleCompile!B380)),ISNUMBER(FIND("2F",ScheduleCompile!B380)),ISNUMBER(FIND("3F",ScheduleCompile!B380)),ISNUMBER(FIND("6F",ScheduleCompile!B380)),ISNUMBER(FIND("7F",ScheduleCompile!B380)),ISNUMBER(FIND("9F",ScheduleCompile!B380)),ISNUMBER(FIND("4F",ScheduleCompile!B380))),VALUE(LEFT(ScheduleCompile!B380,FIND("F",ScheduleCompile!B380)-1)),ScheduleCompile!B380)))))),ISTEXT(ScheduleCompile!#REF!)),"ENDTABLE",IF(ISERROR(IF(ScheduleCompile!B380="Off",0,IF(ScheduleCompile!B380="On",1,IF(ISNUMBER(ScheduleCompile!B380),ScheduleCompile!B380/1,IF(ISTEXT(ScheduleCompile!B380),IF(OR(ISNUMBER(FIND("5F",ScheduleCompile!B380)),ISNUMBER(FIND("0F",ScheduleCompile!B380)),ISNUMBER(FIND("8F",ScheduleCompile!B380)),ISNUMBER(FIND("1F",ScheduleCompile!B380)),ISNUMBER(FIND("2F",ScheduleCompile!B380)),ISNUMBER(FIND("3F",ScheduleCompile!B380)),ISNUMBER(FIND("6F",ScheduleCompile!B380)),ISNUMBER(FIND("7F",ScheduleCompile!B380)),ISNUMBER(FIND("9F",ScheduleCompile!B380)),ISNUMBER(FIND("4F",ScheduleCompile!B380))),VALUE(LEFT(ScheduleCompile!B380,FIND("F",ScheduleCompile!B380)-1)),ScheduleCompile!B380)))))),"",IF(ScheduleCompile!B380="Off",0,IF(ScheduleCompile!B380="On",1,IF(ISNUMBER(ScheduleCompile!B380),ScheduleCompile!B380/1,IF(ISTEXT(ScheduleCompile!B380),IF(OR(ISNUMBER(FIND("5F",ScheduleCompile!B380)),ISNUMBER(FIND("0F",ScheduleCompile!B380)),ISNUMBER(FIND("8F",ScheduleCompile!B380)),ISNUMBER(FIND("1F",ScheduleCompile!B380)),ISNUMBER(FIND("2F",ScheduleCompile!B380)),ISNUMBER(FIND("3F",ScheduleCompile!B380)),ISNUMBER(FIND("6F",ScheduleCompile!B380)),ISNUMBER(FIND("7F",ScheduleCompile!B380)),ISNUMBER(FIND("9F",ScheduleCompile!B380)),ISNUMBER(FIND("4F",ScheduleCompile!B380))),VALUE(LEFT(ScheduleCompile!B380,FIND("F",ScheduleCompile!B380)-1)),ScheduleCompile!B380)))))))</f>
        <v>0.2</v>
      </c>
      <c r="H387" s="1">
        <f>IF(AND(ISERROR(IF(ScheduleCompile!C380="Off",0,IF(ScheduleCompile!C380="On",1,IF(ISNUMBER(ScheduleCompile!C380),ScheduleCompile!C380/1,IF(ISTEXT(ScheduleCompile!C380),IF(OR(ISNUMBER(FIND("5F",ScheduleCompile!C380)),ISNUMBER(FIND("0F",ScheduleCompile!C380)),ISNUMBER(FIND("8F",ScheduleCompile!C380)),ISNUMBER(FIND("1F",ScheduleCompile!C380)),ISNUMBER(FIND("2F",ScheduleCompile!C380)),ISNUMBER(FIND("3F",ScheduleCompile!C380)),ISNUMBER(FIND("6F",ScheduleCompile!C380)),ISNUMBER(FIND("7F",ScheduleCompile!C380)),ISNUMBER(FIND("9F",ScheduleCompile!C380)),ISNUMBER(FIND("4F",ScheduleCompile!C380))),VALUE(LEFT(ScheduleCompile!C380,FIND("F",ScheduleCompile!C380)-1)),ScheduleCompile!C380)))))),ISTEXT(ScheduleCompile!#REF!)),"ENDTABLE",IF(ISERROR(IF(ScheduleCompile!C380="Off",0,IF(ScheduleCompile!C380="On",1,IF(ISNUMBER(ScheduleCompile!C380),ScheduleCompile!C380/1,IF(ISTEXT(ScheduleCompile!C380),IF(OR(ISNUMBER(FIND("5F",ScheduleCompile!C380)),ISNUMBER(FIND("0F",ScheduleCompile!C380)),ISNUMBER(FIND("8F",ScheduleCompile!C380)),ISNUMBER(FIND("1F",ScheduleCompile!C380)),ISNUMBER(FIND("2F",ScheduleCompile!C380)),ISNUMBER(FIND("3F",ScheduleCompile!C380)),ISNUMBER(FIND("6F",ScheduleCompile!C380)),ISNUMBER(FIND("7F",ScheduleCompile!C380)),ISNUMBER(FIND("9F",ScheduleCompile!C380)),ISNUMBER(FIND("4F",ScheduleCompile!C380))),VALUE(LEFT(ScheduleCompile!C380,FIND("F",ScheduleCompile!C380)-1)),ScheduleCompile!C380)))))),"",IF(ScheduleCompile!C380="Off",0,IF(ScheduleCompile!C380="On",1,IF(ISNUMBER(ScheduleCompile!C380),ScheduleCompile!C380/1,IF(ISTEXT(ScheduleCompile!C380),IF(OR(ISNUMBER(FIND("5F",ScheduleCompile!C380)),ISNUMBER(FIND("0F",ScheduleCompile!C380)),ISNUMBER(FIND("8F",ScheduleCompile!C380)),ISNUMBER(FIND("1F",ScheduleCompile!C380)),ISNUMBER(FIND("2F",ScheduleCompile!C380)),ISNUMBER(FIND("3F",ScheduleCompile!C380)),ISNUMBER(FIND("6F",ScheduleCompile!C380)),ISNUMBER(FIND("7F",ScheduleCompile!C380)),ISNUMBER(FIND("9F",ScheduleCompile!C380)),ISNUMBER(FIND("4F",ScheduleCompile!C380))),VALUE(LEFT(ScheduleCompile!C380,FIND("F",ScheduleCompile!C380)-1)),ScheduleCompile!C380)))))))</f>
        <v>0.15</v>
      </c>
      <c r="I387" s="1">
        <f>IF(AND(ISERROR(IF(ScheduleCompile!D380="Off",0,IF(ScheduleCompile!D380="On",1,IF(ISNUMBER(ScheduleCompile!D380),ScheduleCompile!D380/1,IF(ISTEXT(ScheduleCompile!D380),IF(OR(ISNUMBER(FIND("5F",ScheduleCompile!D380)),ISNUMBER(FIND("0F",ScheduleCompile!D380)),ISNUMBER(FIND("8F",ScheduleCompile!D380)),ISNUMBER(FIND("1F",ScheduleCompile!D380)),ISNUMBER(FIND("2F",ScheduleCompile!D380)),ISNUMBER(FIND("3F",ScheduleCompile!D380)),ISNUMBER(FIND("6F",ScheduleCompile!D380)),ISNUMBER(FIND("7F",ScheduleCompile!D380)),ISNUMBER(FIND("9F",ScheduleCompile!D380)),ISNUMBER(FIND("4F",ScheduleCompile!D380))),VALUE(LEFT(ScheduleCompile!D380,FIND("F",ScheduleCompile!D380)-1)),ScheduleCompile!D380)))))),ISTEXT(ScheduleCompile!#REF!)),"ENDTABLE",IF(ISERROR(IF(ScheduleCompile!D380="Off",0,IF(ScheduleCompile!D380="On",1,IF(ISNUMBER(ScheduleCompile!D380),ScheduleCompile!D380/1,IF(ISTEXT(ScheduleCompile!D380),IF(OR(ISNUMBER(FIND("5F",ScheduleCompile!D380)),ISNUMBER(FIND("0F",ScheduleCompile!D380)),ISNUMBER(FIND("8F",ScheduleCompile!D380)),ISNUMBER(FIND("1F",ScheduleCompile!D380)),ISNUMBER(FIND("2F",ScheduleCompile!D380)),ISNUMBER(FIND("3F",ScheduleCompile!D380)),ISNUMBER(FIND("6F",ScheduleCompile!D380)),ISNUMBER(FIND("7F",ScheduleCompile!D380)),ISNUMBER(FIND("9F",ScheduleCompile!D380)),ISNUMBER(FIND("4F",ScheduleCompile!D380))),VALUE(LEFT(ScheduleCompile!D380,FIND("F",ScheduleCompile!D380)-1)),ScheduleCompile!D380)))))),"",IF(ScheduleCompile!D380="Off",0,IF(ScheduleCompile!D380="On",1,IF(ISNUMBER(ScheduleCompile!D380),ScheduleCompile!D380/1,IF(ISTEXT(ScheduleCompile!D380),IF(OR(ISNUMBER(FIND("5F",ScheduleCompile!D380)),ISNUMBER(FIND("0F",ScheduleCompile!D380)),ISNUMBER(FIND("8F",ScheduleCompile!D380)),ISNUMBER(FIND("1F",ScheduleCompile!D380)),ISNUMBER(FIND("2F",ScheduleCompile!D380)),ISNUMBER(FIND("3F",ScheduleCompile!D380)),ISNUMBER(FIND("6F",ScheduleCompile!D380)),ISNUMBER(FIND("7F",ScheduleCompile!D380)),ISNUMBER(FIND("9F",ScheduleCompile!D380)),ISNUMBER(FIND("4F",ScheduleCompile!D380))),VALUE(LEFT(ScheduleCompile!D380,FIND("F",ScheduleCompile!D380)-1)),ScheduleCompile!D380)))))))</f>
        <v>0.15</v>
      </c>
      <c r="J387" s="1">
        <f>IF(AND(ISERROR(IF(ScheduleCompile!E380="Off",0,IF(ScheduleCompile!E380="On",1,IF(ISNUMBER(ScheduleCompile!E380),ScheduleCompile!E380/1,IF(ISTEXT(ScheduleCompile!E380),IF(OR(ISNUMBER(FIND("5F",ScheduleCompile!E380)),ISNUMBER(FIND("0F",ScheduleCompile!E380)),ISNUMBER(FIND("8F",ScheduleCompile!E380)),ISNUMBER(FIND("1F",ScheduleCompile!E380)),ISNUMBER(FIND("2F",ScheduleCompile!E380)),ISNUMBER(FIND("3F",ScheduleCompile!E380)),ISNUMBER(FIND("6F",ScheduleCompile!E380)),ISNUMBER(FIND("7F",ScheduleCompile!E380)),ISNUMBER(FIND("9F",ScheduleCompile!E380)),ISNUMBER(FIND("4F",ScheduleCompile!E380))),VALUE(LEFT(ScheduleCompile!E380,FIND("F",ScheduleCompile!E380)-1)),ScheduleCompile!E380)))))),ISTEXT(ScheduleCompile!#REF!)),"ENDTABLE",IF(ISERROR(IF(ScheduleCompile!E380="Off",0,IF(ScheduleCompile!E380="On",1,IF(ISNUMBER(ScheduleCompile!E380),ScheduleCompile!E380/1,IF(ISTEXT(ScheduleCompile!E380),IF(OR(ISNUMBER(FIND("5F",ScheduleCompile!E380)),ISNUMBER(FIND("0F",ScheduleCompile!E380)),ISNUMBER(FIND("8F",ScheduleCompile!E380)),ISNUMBER(FIND("1F",ScheduleCompile!E380)),ISNUMBER(FIND("2F",ScheduleCompile!E380)),ISNUMBER(FIND("3F",ScheduleCompile!E380)),ISNUMBER(FIND("6F",ScheduleCompile!E380)),ISNUMBER(FIND("7F",ScheduleCompile!E380)),ISNUMBER(FIND("9F",ScheduleCompile!E380)),ISNUMBER(FIND("4F",ScheduleCompile!E380))),VALUE(LEFT(ScheduleCompile!E380,FIND("F",ScheduleCompile!E380)-1)),ScheduleCompile!E380)))))),"",IF(ScheduleCompile!E380="Off",0,IF(ScheduleCompile!E380="On",1,IF(ISNUMBER(ScheduleCompile!E380),ScheduleCompile!E380/1,IF(ISTEXT(ScheduleCompile!E380),IF(OR(ISNUMBER(FIND("5F",ScheduleCompile!E380)),ISNUMBER(FIND("0F",ScheduleCompile!E380)),ISNUMBER(FIND("8F",ScheduleCompile!E380)),ISNUMBER(FIND("1F",ScheduleCompile!E380)),ISNUMBER(FIND("2F",ScheduleCompile!E380)),ISNUMBER(FIND("3F",ScheduleCompile!E380)),ISNUMBER(FIND("6F",ScheduleCompile!E380)),ISNUMBER(FIND("7F",ScheduleCompile!E380)),ISNUMBER(FIND("9F",ScheduleCompile!E380)),ISNUMBER(FIND("4F",ScheduleCompile!E380))),VALUE(LEFT(ScheduleCompile!E380,FIND("F",ScheduleCompile!E380)-1)),ScheduleCompile!E380)))))))</f>
        <v>0</v>
      </c>
      <c r="K387" s="1">
        <f>IF(AND(ISERROR(IF(ScheduleCompile!F380="Off",0,IF(ScheduleCompile!F380="On",1,IF(ISNUMBER(ScheduleCompile!F380),ScheduleCompile!F380/1,IF(ISTEXT(ScheduleCompile!F380),IF(OR(ISNUMBER(FIND("5F",ScheduleCompile!F380)),ISNUMBER(FIND("0F",ScheduleCompile!F380)),ISNUMBER(FIND("8F",ScheduleCompile!F380)),ISNUMBER(FIND("1F",ScheduleCompile!F380)),ISNUMBER(FIND("2F",ScheduleCompile!F380)),ISNUMBER(FIND("3F",ScheduleCompile!F380)),ISNUMBER(FIND("6F",ScheduleCompile!F380)),ISNUMBER(FIND("7F",ScheduleCompile!F380)),ISNUMBER(FIND("9F",ScheduleCompile!F380)),ISNUMBER(FIND("4F",ScheduleCompile!F380))),VALUE(LEFT(ScheduleCompile!F380,FIND("F",ScheduleCompile!F380)-1)),ScheduleCompile!F380)))))),ISTEXT(ScheduleCompile!#REF!)),"ENDTABLE",IF(ISERROR(IF(ScheduleCompile!F380="Off",0,IF(ScheduleCompile!F380="On",1,IF(ISNUMBER(ScheduleCompile!F380),ScheduleCompile!F380/1,IF(ISTEXT(ScheduleCompile!F380),IF(OR(ISNUMBER(FIND("5F",ScheduleCompile!F380)),ISNUMBER(FIND("0F",ScheduleCompile!F380)),ISNUMBER(FIND("8F",ScheduleCompile!F380)),ISNUMBER(FIND("1F",ScheduleCompile!F380)),ISNUMBER(FIND("2F",ScheduleCompile!F380)),ISNUMBER(FIND("3F",ScheduleCompile!F380)),ISNUMBER(FIND("6F",ScheduleCompile!F380)),ISNUMBER(FIND("7F",ScheduleCompile!F380)),ISNUMBER(FIND("9F",ScheduleCompile!F380)),ISNUMBER(FIND("4F",ScheduleCompile!F380))),VALUE(LEFT(ScheduleCompile!F380,FIND("F",ScheduleCompile!F380)-1)),ScheduleCompile!F380)))))),"",IF(ScheduleCompile!F380="Off",0,IF(ScheduleCompile!F380="On",1,IF(ISNUMBER(ScheduleCompile!F380),ScheduleCompile!F380/1,IF(ISTEXT(ScheduleCompile!F380),IF(OR(ISNUMBER(FIND("5F",ScheduleCompile!F380)),ISNUMBER(FIND("0F",ScheduleCompile!F380)),ISNUMBER(FIND("8F",ScheduleCompile!F380)),ISNUMBER(FIND("1F",ScheduleCompile!F380)),ISNUMBER(FIND("2F",ScheduleCompile!F380)),ISNUMBER(FIND("3F",ScheduleCompile!F380)),ISNUMBER(FIND("6F",ScheduleCompile!F380)),ISNUMBER(FIND("7F",ScheduleCompile!F380)),ISNUMBER(FIND("9F",ScheduleCompile!F380)),ISNUMBER(FIND("4F",ScheduleCompile!F380))),VALUE(LEFT(ScheduleCompile!F380,FIND("F",ScheduleCompile!F380)-1)),ScheduleCompile!F380)))))))</f>
        <v>0</v>
      </c>
      <c r="L387" s="1">
        <f>IF(AND(ISERROR(IF(ScheduleCompile!G380="Off",0,IF(ScheduleCompile!G380="On",1,IF(ISNUMBER(ScheduleCompile!G380),ScheduleCompile!G380/1,IF(ISTEXT(ScheduleCompile!G380),IF(OR(ISNUMBER(FIND("5F",ScheduleCompile!G380)),ISNUMBER(FIND("0F",ScheduleCompile!G380)),ISNUMBER(FIND("8F",ScheduleCompile!G380)),ISNUMBER(FIND("1F",ScheduleCompile!G380)),ISNUMBER(FIND("2F",ScheduleCompile!G380)),ISNUMBER(FIND("3F",ScheduleCompile!G380)),ISNUMBER(FIND("6F",ScheduleCompile!G380)),ISNUMBER(FIND("7F",ScheduleCompile!G380)),ISNUMBER(FIND("9F",ScheduleCompile!G380)),ISNUMBER(FIND("4F",ScheduleCompile!G380))),VALUE(LEFT(ScheduleCompile!G380,FIND("F",ScheduleCompile!G380)-1)),ScheduleCompile!G380)))))),ISTEXT(ScheduleCompile!#REF!)),"ENDTABLE",IF(ISERROR(IF(ScheduleCompile!G380="Off",0,IF(ScheduleCompile!G380="On",1,IF(ISNUMBER(ScheduleCompile!G380),ScheduleCompile!G380/1,IF(ISTEXT(ScheduleCompile!G380),IF(OR(ISNUMBER(FIND("5F",ScheduleCompile!G380)),ISNUMBER(FIND("0F",ScheduleCompile!G380)),ISNUMBER(FIND("8F",ScheduleCompile!G380)),ISNUMBER(FIND("1F",ScheduleCompile!G380)),ISNUMBER(FIND("2F",ScheduleCompile!G380)),ISNUMBER(FIND("3F",ScheduleCompile!G380)),ISNUMBER(FIND("6F",ScheduleCompile!G380)),ISNUMBER(FIND("7F",ScheduleCompile!G380)),ISNUMBER(FIND("9F",ScheduleCompile!G380)),ISNUMBER(FIND("4F",ScheduleCompile!G380))),VALUE(LEFT(ScheduleCompile!G380,FIND("F",ScheduleCompile!G380)-1)),ScheduleCompile!G380)))))),"",IF(ScheduleCompile!G380="Off",0,IF(ScheduleCompile!G380="On",1,IF(ISNUMBER(ScheduleCompile!G380),ScheduleCompile!G380/1,IF(ISTEXT(ScheduleCompile!G380),IF(OR(ISNUMBER(FIND("5F",ScheduleCompile!G380)),ISNUMBER(FIND("0F",ScheduleCompile!G380)),ISNUMBER(FIND("8F",ScheduleCompile!G380)),ISNUMBER(FIND("1F",ScheduleCompile!G380)),ISNUMBER(FIND("2F",ScheduleCompile!G380)),ISNUMBER(FIND("3F",ScheduleCompile!G380)),ISNUMBER(FIND("6F",ScheduleCompile!G380)),ISNUMBER(FIND("7F",ScheduleCompile!G380)),ISNUMBER(FIND("9F",ScheduleCompile!G380)),ISNUMBER(FIND("4F",ScheduleCompile!G380))),VALUE(LEFT(ScheduleCompile!G380,FIND("F",ScheduleCompile!G380)-1)),ScheduleCompile!G380)))))))</f>
        <v>0</v>
      </c>
      <c r="M387" s="1">
        <f>IF(AND(ISERROR(IF(ScheduleCompile!H380="Off",0,IF(ScheduleCompile!H380="On",1,IF(ISNUMBER(ScheduleCompile!H380),ScheduleCompile!H380/1,IF(ISTEXT(ScheduleCompile!H380),IF(OR(ISNUMBER(FIND("5F",ScheduleCompile!H380)),ISNUMBER(FIND("0F",ScheduleCompile!H380)),ISNUMBER(FIND("8F",ScheduleCompile!H380)),ISNUMBER(FIND("1F",ScheduleCompile!H380)),ISNUMBER(FIND("2F",ScheduleCompile!H380)),ISNUMBER(FIND("3F",ScheduleCompile!H380)),ISNUMBER(FIND("6F",ScheduleCompile!H380)),ISNUMBER(FIND("7F",ScheduleCompile!H380)),ISNUMBER(FIND("9F",ScheduleCompile!H380)),ISNUMBER(FIND("4F",ScheduleCompile!H380))),VALUE(LEFT(ScheduleCompile!H380,FIND("F",ScheduleCompile!H380)-1)),ScheduleCompile!H380)))))),ISTEXT(ScheduleCompile!#REF!)),"ENDTABLE",IF(ISERROR(IF(ScheduleCompile!H380="Off",0,IF(ScheduleCompile!H380="On",1,IF(ISNUMBER(ScheduleCompile!H380),ScheduleCompile!H380/1,IF(ISTEXT(ScheduleCompile!H380),IF(OR(ISNUMBER(FIND("5F",ScheduleCompile!H380)),ISNUMBER(FIND("0F",ScheduleCompile!H380)),ISNUMBER(FIND("8F",ScheduleCompile!H380)),ISNUMBER(FIND("1F",ScheduleCompile!H380)),ISNUMBER(FIND("2F",ScheduleCompile!H380)),ISNUMBER(FIND("3F",ScheduleCompile!H380)),ISNUMBER(FIND("6F",ScheduleCompile!H380)),ISNUMBER(FIND("7F",ScheduleCompile!H380)),ISNUMBER(FIND("9F",ScheduleCompile!H380)),ISNUMBER(FIND("4F",ScheduleCompile!H380))),VALUE(LEFT(ScheduleCompile!H380,FIND("F",ScheduleCompile!H380)-1)),ScheduleCompile!H380)))))),"",IF(ScheduleCompile!H380="Off",0,IF(ScheduleCompile!H380="On",1,IF(ISNUMBER(ScheduleCompile!H380),ScheduleCompile!H380/1,IF(ISTEXT(ScheduleCompile!H380),IF(OR(ISNUMBER(FIND("5F",ScheduleCompile!H380)),ISNUMBER(FIND("0F",ScheduleCompile!H380)),ISNUMBER(FIND("8F",ScheduleCompile!H380)),ISNUMBER(FIND("1F",ScheduleCompile!H380)),ISNUMBER(FIND("2F",ScheduleCompile!H380)),ISNUMBER(FIND("3F",ScheduleCompile!H380)),ISNUMBER(FIND("6F",ScheduleCompile!H380)),ISNUMBER(FIND("7F",ScheduleCompile!H380)),ISNUMBER(FIND("9F",ScheduleCompile!H380)),ISNUMBER(FIND("4F",ScheduleCompile!H380))),VALUE(LEFT(ScheduleCompile!H380,FIND("F",ScheduleCompile!H380)-1)),ScheduleCompile!H380)))))))</f>
        <v>0</v>
      </c>
      <c r="N387" s="1">
        <f>IF(AND(ISERROR(IF(ScheduleCompile!I380="Off",0,IF(ScheduleCompile!I380="On",1,IF(ISNUMBER(ScheduleCompile!I380),ScheduleCompile!I380/1,IF(ISTEXT(ScheduleCompile!I380),IF(OR(ISNUMBER(FIND("5F",ScheduleCompile!I380)),ISNUMBER(FIND("0F",ScheduleCompile!I380)),ISNUMBER(FIND("8F",ScheduleCompile!I380)),ISNUMBER(FIND("1F",ScheduleCompile!I380)),ISNUMBER(FIND("2F",ScheduleCompile!I380)),ISNUMBER(FIND("3F",ScheduleCompile!I380)),ISNUMBER(FIND("6F",ScheduleCompile!I380)),ISNUMBER(FIND("7F",ScheduleCompile!I380)),ISNUMBER(FIND("9F",ScheduleCompile!I380)),ISNUMBER(FIND("4F",ScheduleCompile!I380))),VALUE(LEFT(ScheduleCompile!I380,FIND("F",ScheduleCompile!I380)-1)),ScheduleCompile!I380)))))),ISTEXT(ScheduleCompile!#REF!)),"ENDTABLE",IF(ISERROR(IF(ScheduleCompile!I380="Off",0,IF(ScheduleCompile!I380="On",1,IF(ISNUMBER(ScheduleCompile!I380),ScheduleCompile!I380/1,IF(ISTEXT(ScheduleCompile!I380),IF(OR(ISNUMBER(FIND("5F",ScheduleCompile!I380)),ISNUMBER(FIND("0F",ScheduleCompile!I380)),ISNUMBER(FIND("8F",ScheduleCompile!I380)),ISNUMBER(FIND("1F",ScheduleCompile!I380)),ISNUMBER(FIND("2F",ScheduleCompile!I380)),ISNUMBER(FIND("3F",ScheduleCompile!I380)),ISNUMBER(FIND("6F",ScheduleCompile!I380)),ISNUMBER(FIND("7F",ScheduleCompile!I380)),ISNUMBER(FIND("9F",ScheduleCompile!I380)),ISNUMBER(FIND("4F",ScheduleCompile!I380))),VALUE(LEFT(ScheduleCompile!I380,FIND("F",ScheduleCompile!I380)-1)),ScheduleCompile!I380)))))),"",IF(ScheduleCompile!I380="Off",0,IF(ScheduleCompile!I380="On",1,IF(ISNUMBER(ScheduleCompile!I380),ScheduleCompile!I380/1,IF(ISTEXT(ScheduleCompile!I380),IF(OR(ISNUMBER(FIND("5F",ScheduleCompile!I380)),ISNUMBER(FIND("0F",ScheduleCompile!I380)),ISNUMBER(FIND("8F",ScheduleCompile!I380)),ISNUMBER(FIND("1F",ScheduleCompile!I380)),ISNUMBER(FIND("2F",ScheduleCompile!I380)),ISNUMBER(FIND("3F",ScheduleCompile!I380)),ISNUMBER(FIND("6F",ScheduleCompile!I380)),ISNUMBER(FIND("7F",ScheduleCompile!I380)),ISNUMBER(FIND("9F",ScheduleCompile!I380)),ISNUMBER(FIND("4F",ScheduleCompile!I380))),VALUE(LEFT(ScheduleCompile!I380,FIND("F",ScheduleCompile!I380)-1)),ScheduleCompile!I380)))))))</f>
        <v>0.6</v>
      </c>
      <c r="O387" s="1">
        <f>IF(AND(ISERROR(IF(ScheduleCompile!J380="Off",0,IF(ScheduleCompile!J380="On",1,IF(ISNUMBER(ScheduleCompile!J380),ScheduleCompile!J380/1,IF(ISTEXT(ScheduleCompile!J380),IF(OR(ISNUMBER(FIND("5F",ScheduleCompile!J380)),ISNUMBER(FIND("0F",ScheduleCompile!J380)),ISNUMBER(FIND("8F",ScheduleCompile!J380)),ISNUMBER(FIND("1F",ScheduleCompile!J380)),ISNUMBER(FIND("2F",ScheduleCompile!J380)),ISNUMBER(FIND("3F",ScheduleCompile!J380)),ISNUMBER(FIND("6F",ScheduleCompile!J380)),ISNUMBER(FIND("7F",ScheduleCompile!J380)),ISNUMBER(FIND("9F",ScheduleCompile!J380)),ISNUMBER(FIND("4F",ScheduleCompile!J380))),VALUE(LEFT(ScheduleCompile!J380,FIND("F",ScheduleCompile!J380)-1)),ScheduleCompile!J380)))))),ISTEXT(ScheduleCompile!#REF!)),"ENDTABLE",IF(ISERROR(IF(ScheduleCompile!J380="Off",0,IF(ScheduleCompile!J380="On",1,IF(ISNUMBER(ScheduleCompile!J380),ScheduleCompile!J380/1,IF(ISTEXT(ScheduleCompile!J380),IF(OR(ISNUMBER(FIND("5F",ScheduleCompile!J380)),ISNUMBER(FIND("0F",ScheduleCompile!J380)),ISNUMBER(FIND("8F",ScheduleCompile!J380)),ISNUMBER(FIND("1F",ScheduleCompile!J380)),ISNUMBER(FIND("2F",ScheduleCompile!J380)),ISNUMBER(FIND("3F",ScheduleCompile!J380)),ISNUMBER(FIND("6F",ScheduleCompile!J380)),ISNUMBER(FIND("7F",ScheduleCompile!J380)),ISNUMBER(FIND("9F",ScheduleCompile!J380)),ISNUMBER(FIND("4F",ScheduleCompile!J380))),VALUE(LEFT(ScheduleCompile!J380,FIND("F",ScheduleCompile!J380)-1)),ScheduleCompile!J380)))))),"",IF(ScheduleCompile!J380="Off",0,IF(ScheduleCompile!J380="On",1,IF(ISNUMBER(ScheduleCompile!J380),ScheduleCompile!J380/1,IF(ISTEXT(ScheduleCompile!J380),IF(OR(ISNUMBER(FIND("5F",ScheduleCompile!J380)),ISNUMBER(FIND("0F",ScheduleCompile!J380)),ISNUMBER(FIND("8F",ScheduleCompile!J380)),ISNUMBER(FIND("1F",ScheduleCompile!J380)),ISNUMBER(FIND("2F",ScheduleCompile!J380)),ISNUMBER(FIND("3F",ScheduleCompile!J380)),ISNUMBER(FIND("6F",ScheduleCompile!J380)),ISNUMBER(FIND("7F",ScheduleCompile!J380)),ISNUMBER(FIND("9F",ScheduleCompile!J380)),ISNUMBER(FIND("4F",ScheduleCompile!J380))),VALUE(LEFT(ScheduleCompile!J380,FIND("F",ScheduleCompile!J380)-1)),ScheduleCompile!J380)))))))</f>
        <v>0.55000000000000004</v>
      </c>
      <c r="P387" s="1">
        <f>IF(AND(ISERROR(IF(ScheduleCompile!K380="Off",0,IF(ScheduleCompile!K380="On",1,IF(ISNUMBER(ScheduleCompile!K380),ScheduleCompile!K380/1,IF(ISTEXT(ScheduleCompile!K380),IF(OR(ISNUMBER(FIND("5F",ScheduleCompile!K380)),ISNUMBER(FIND("0F",ScheduleCompile!K380)),ISNUMBER(FIND("8F",ScheduleCompile!K380)),ISNUMBER(FIND("1F",ScheduleCompile!K380)),ISNUMBER(FIND("2F",ScheduleCompile!K380)),ISNUMBER(FIND("3F",ScheduleCompile!K380)),ISNUMBER(FIND("6F",ScheduleCompile!K380)),ISNUMBER(FIND("7F",ScheduleCompile!K380)),ISNUMBER(FIND("9F",ScheduleCompile!K380)),ISNUMBER(FIND("4F",ScheduleCompile!K380))),VALUE(LEFT(ScheduleCompile!K380,FIND("F",ScheduleCompile!K380)-1)),ScheduleCompile!K380)))))),ISTEXT(ScheduleCompile!#REF!)),"ENDTABLE",IF(ISERROR(IF(ScheduleCompile!K380="Off",0,IF(ScheduleCompile!K380="On",1,IF(ISNUMBER(ScheduleCompile!K380),ScheduleCompile!K380/1,IF(ISTEXT(ScheduleCompile!K380),IF(OR(ISNUMBER(FIND("5F",ScheduleCompile!K380)),ISNUMBER(FIND("0F",ScheduleCompile!K380)),ISNUMBER(FIND("8F",ScheduleCompile!K380)),ISNUMBER(FIND("1F",ScheduleCompile!K380)),ISNUMBER(FIND("2F",ScheduleCompile!K380)),ISNUMBER(FIND("3F",ScheduleCompile!K380)),ISNUMBER(FIND("6F",ScheduleCompile!K380)),ISNUMBER(FIND("7F",ScheduleCompile!K380)),ISNUMBER(FIND("9F",ScheduleCompile!K380)),ISNUMBER(FIND("4F",ScheduleCompile!K380))),VALUE(LEFT(ScheduleCompile!K380,FIND("F",ScheduleCompile!K380)-1)),ScheduleCompile!K380)))))),"",IF(ScheduleCompile!K380="Off",0,IF(ScheduleCompile!K380="On",1,IF(ISNUMBER(ScheduleCompile!K380),ScheduleCompile!K380/1,IF(ISTEXT(ScheduleCompile!K380),IF(OR(ISNUMBER(FIND("5F",ScheduleCompile!K380)),ISNUMBER(FIND("0F",ScheduleCompile!K380)),ISNUMBER(FIND("8F",ScheduleCompile!K380)),ISNUMBER(FIND("1F",ScheduleCompile!K380)),ISNUMBER(FIND("2F",ScheduleCompile!K380)),ISNUMBER(FIND("3F",ScheduleCompile!K380)),ISNUMBER(FIND("6F",ScheduleCompile!K380)),ISNUMBER(FIND("7F",ScheduleCompile!K380)),ISNUMBER(FIND("9F",ScheduleCompile!K380)),ISNUMBER(FIND("4F",ScheduleCompile!K380))),VALUE(LEFT(ScheduleCompile!K380,FIND("F",ScheduleCompile!K380)-1)),ScheduleCompile!K380)))))))</f>
        <v>0.45</v>
      </c>
      <c r="Q387" s="1">
        <f>IF(AND(ISERROR(IF(ScheduleCompile!L380="Off",0,IF(ScheduleCompile!L380="On",1,IF(ISNUMBER(ScheduleCompile!L380),ScheduleCompile!L380/1,IF(ISTEXT(ScheduleCompile!L380),IF(OR(ISNUMBER(FIND("5F",ScheduleCompile!L380)),ISNUMBER(FIND("0F",ScheduleCompile!L380)),ISNUMBER(FIND("8F",ScheduleCompile!L380)),ISNUMBER(FIND("1F",ScheduleCompile!L380)),ISNUMBER(FIND("2F",ScheduleCompile!L380)),ISNUMBER(FIND("3F",ScheduleCompile!L380)),ISNUMBER(FIND("6F",ScheduleCompile!L380)),ISNUMBER(FIND("7F",ScheduleCompile!L380)),ISNUMBER(FIND("9F",ScheduleCompile!L380)),ISNUMBER(FIND("4F",ScheduleCompile!L380))),VALUE(LEFT(ScheduleCompile!L380,FIND("F",ScheduleCompile!L380)-1)),ScheduleCompile!L380)))))),ISTEXT(ScheduleCompile!#REF!)),"ENDTABLE",IF(ISERROR(IF(ScheduleCompile!L380="Off",0,IF(ScheduleCompile!L380="On",1,IF(ISNUMBER(ScheduleCompile!L380),ScheduleCompile!L380/1,IF(ISTEXT(ScheduleCompile!L380),IF(OR(ISNUMBER(FIND("5F",ScheduleCompile!L380)),ISNUMBER(FIND("0F",ScheduleCompile!L380)),ISNUMBER(FIND("8F",ScheduleCompile!L380)),ISNUMBER(FIND("1F",ScheduleCompile!L380)),ISNUMBER(FIND("2F",ScheduleCompile!L380)),ISNUMBER(FIND("3F",ScheduleCompile!L380)),ISNUMBER(FIND("6F",ScheduleCompile!L380)),ISNUMBER(FIND("7F",ScheduleCompile!L380)),ISNUMBER(FIND("9F",ScheduleCompile!L380)),ISNUMBER(FIND("4F",ScheduleCompile!L380))),VALUE(LEFT(ScheduleCompile!L380,FIND("F",ScheduleCompile!L380)-1)),ScheduleCompile!L380)))))),"",IF(ScheduleCompile!L380="Off",0,IF(ScheduleCompile!L380="On",1,IF(ISNUMBER(ScheduleCompile!L380),ScheduleCompile!L380/1,IF(ISTEXT(ScheduleCompile!L380),IF(OR(ISNUMBER(FIND("5F",ScheduleCompile!L380)),ISNUMBER(FIND("0F",ScheduleCompile!L380)),ISNUMBER(FIND("8F",ScheduleCompile!L380)),ISNUMBER(FIND("1F",ScheduleCompile!L380)),ISNUMBER(FIND("2F",ScheduleCompile!L380)),ISNUMBER(FIND("3F",ScheduleCompile!L380)),ISNUMBER(FIND("6F",ScheduleCompile!L380)),ISNUMBER(FIND("7F",ScheduleCompile!L380)),ISNUMBER(FIND("9F",ScheduleCompile!L380)),ISNUMBER(FIND("4F",ScheduleCompile!L380))),VALUE(LEFT(ScheduleCompile!L380,FIND("F",ScheduleCompile!L380)-1)),ScheduleCompile!L380)))))))</f>
        <v>0.4</v>
      </c>
      <c r="R387" s="1">
        <f>IF(AND(ISERROR(IF(ScheduleCompile!M380="Off",0,IF(ScheduleCompile!M380="On",1,IF(ISNUMBER(ScheduleCompile!M380),ScheduleCompile!M380/1,IF(ISTEXT(ScheduleCompile!M380),IF(OR(ISNUMBER(FIND("5F",ScheduleCompile!M380)),ISNUMBER(FIND("0F",ScheduleCompile!M380)),ISNUMBER(FIND("8F",ScheduleCompile!M380)),ISNUMBER(FIND("1F",ScheduleCompile!M380)),ISNUMBER(FIND("2F",ScheduleCompile!M380)),ISNUMBER(FIND("3F",ScheduleCompile!M380)),ISNUMBER(FIND("6F",ScheduleCompile!M380)),ISNUMBER(FIND("7F",ScheduleCompile!M380)),ISNUMBER(FIND("9F",ScheduleCompile!M380)),ISNUMBER(FIND("4F",ScheduleCompile!M380))),VALUE(LEFT(ScheduleCompile!M380,FIND("F",ScheduleCompile!M380)-1)),ScheduleCompile!M380)))))),ISTEXT(ScheduleCompile!#REF!)),"ENDTABLE",IF(ISERROR(IF(ScheduleCompile!M380="Off",0,IF(ScheduleCompile!M380="On",1,IF(ISNUMBER(ScheduleCompile!M380),ScheduleCompile!M380/1,IF(ISTEXT(ScheduleCompile!M380),IF(OR(ISNUMBER(FIND("5F",ScheduleCompile!M380)),ISNUMBER(FIND("0F",ScheduleCompile!M380)),ISNUMBER(FIND("8F",ScheduleCompile!M380)),ISNUMBER(FIND("1F",ScheduleCompile!M380)),ISNUMBER(FIND("2F",ScheduleCompile!M380)),ISNUMBER(FIND("3F",ScheduleCompile!M380)),ISNUMBER(FIND("6F",ScheduleCompile!M380)),ISNUMBER(FIND("7F",ScheduleCompile!M380)),ISNUMBER(FIND("9F",ScheduleCompile!M380)),ISNUMBER(FIND("4F",ScheduleCompile!M380))),VALUE(LEFT(ScheduleCompile!M380,FIND("F",ScheduleCompile!M380)-1)),ScheduleCompile!M380)))))),"",IF(ScheduleCompile!M380="Off",0,IF(ScheduleCompile!M380="On",1,IF(ISNUMBER(ScheduleCompile!M380),ScheduleCompile!M380/1,IF(ISTEXT(ScheduleCompile!M380),IF(OR(ISNUMBER(FIND("5F",ScheduleCompile!M380)),ISNUMBER(FIND("0F",ScheduleCompile!M380)),ISNUMBER(FIND("8F",ScheduleCompile!M380)),ISNUMBER(FIND("1F",ScheduleCompile!M380)),ISNUMBER(FIND("2F",ScheduleCompile!M380)),ISNUMBER(FIND("3F",ScheduleCompile!M380)),ISNUMBER(FIND("6F",ScheduleCompile!M380)),ISNUMBER(FIND("7F",ScheduleCompile!M380)),ISNUMBER(FIND("9F",ScheduleCompile!M380)),ISNUMBER(FIND("4F",ScheduleCompile!M380))),VALUE(LEFT(ScheduleCompile!M380,FIND("F",ScheduleCompile!M380)-1)),ScheduleCompile!M380)))))))</f>
        <v>0.45</v>
      </c>
      <c r="S387" s="1">
        <f>IF(AND(ISERROR(IF(ScheduleCompile!N380="Off",0,IF(ScheduleCompile!N380="On",1,IF(ISNUMBER(ScheduleCompile!N380),ScheduleCompile!N380/1,IF(ISTEXT(ScheduleCompile!N380),IF(OR(ISNUMBER(FIND("5F",ScheduleCompile!N380)),ISNUMBER(FIND("0F",ScheduleCompile!N380)),ISNUMBER(FIND("8F",ScheduleCompile!N380)),ISNUMBER(FIND("1F",ScheduleCompile!N380)),ISNUMBER(FIND("2F",ScheduleCompile!N380)),ISNUMBER(FIND("3F",ScheduleCompile!N380)),ISNUMBER(FIND("6F",ScheduleCompile!N380)),ISNUMBER(FIND("7F",ScheduleCompile!N380)),ISNUMBER(FIND("9F",ScheduleCompile!N380)),ISNUMBER(FIND("4F",ScheduleCompile!N380))),VALUE(LEFT(ScheduleCompile!N380,FIND("F",ScheduleCompile!N380)-1)),ScheduleCompile!N380)))))),ISTEXT(ScheduleCompile!#REF!)),"ENDTABLE",IF(ISERROR(IF(ScheduleCompile!N380="Off",0,IF(ScheduleCompile!N380="On",1,IF(ISNUMBER(ScheduleCompile!N380),ScheduleCompile!N380/1,IF(ISTEXT(ScheduleCompile!N380),IF(OR(ISNUMBER(FIND("5F",ScheduleCompile!N380)),ISNUMBER(FIND("0F",ScheduleCompile!N380)),ISNUMBER(FIND("8F",ScheduleCompile!N380)),ISNUMBER(FIND("1F",ScheduleCompile!N380)),ISNUMBER(FIND("2F",ScheduleCompile!N380)),ISNUMBER(FIND("3F",ScheduleCompile!N380)),ISNUMBER(FIND("6F",ScheduleCompile!N380)),ISNUMBER(FIND("7F",ScheduleCompile!N380)),ISNUMBER(FIND("9F",ScheduleCompile!N380)),ISNUMBER(FIND("4F",ScheduleCompile!N380))),VALUE(LEFT(ScheduleCompile!N380,FIND("F",ScheduleCompile!N380)-1)),ScheduleCompile!N380)))))),"",IF(ScheduleCompile!N380="Off",0,IF(ScheduleCompile!N380="On",1,IF(ISNUMBER(ScheduleCompile!N380),ScheduleCompile!N380/1,IF(ISTEXT(ScheduleCompile!N380),IF(OR(ISNUMBER(FIND("5F",ScheduleCompile!N380)),ISNUMBER(FIND("0F",ScheduleCompile!N380)),ISNUMBER(FIND("8F",ScheduleCompile!N380)),ISNUMBER(FIND("1F",ScheduleCompile!N380)),ISNUMBER(FIND("2F",ScheduleCompile!N380)),ISNUMBER(FIND("3F",ScheduleCompile!N380)),ISNUMBER(FIND("6F",ScheduleCompile!N380)),ISNUMBER(FIND("7F",ScheduleCompile!N380)),ISNUMBER(FIND("9F",ScheduleCompile!N380)),ISNUMBER(FIND("4F",ScheduleCompile!N380))),VALUE(LEFT(ScheduleCompile!N380,FIND("F",ScheduleCompile!N380)-1)),ScheduleCompile!N380)))))))</f>
        <v>0.4</v>
      </c>
      <c r="T387" s="1">
        <f>IF(AND(ISERROR(IF(ScheduleCompile!O380="Off",0,IF(ScheduleCompile!O380="On",1,IF(ISNUMBER(ScheduleCompile!O380),ScheduleCompile!O380/1,IF(ISTEXT(ScheduleCompile!O380),IF(OR(ISNUMBER(FIND("5F",ScheduleCompile!O380)),ISNUMBER(FIND("0F",ScheduleCompile!O380)),ISNUMBER(FIND("8F",ScheduleCompile!O380)),ISNUMBER(FIND("1F",ScheduleCompile!O380)),ISNUMBER(FIND("2F",ScheduleCompile!O380)),ISNUMBER(FIND("3F",ScheduleCompile!O380)),ISNUMBER(FIND("6F",ScheduleCompile!O380)),ISNUMBER(FIND("7F",ScheduleCompile!O380)),ISNUMBER(FIND("9F",ScheduleCompile!O380)),ISNUMBER(FIND("4F",ScheduleCompile!O380))),VALUE(LEFT(ScheduleCompile!O380,FIND("F",ScheduleCompile!O380)-1)),ScheduleCompile!O380)))))),ISTEXT(ScheduleCompile!#REF!)),"ENDTABLE",IF(ISERROR(IF(ScheduleCompile!O380="Off",0,IF(ScheduleCompile!O380="On",1,IF(ISNUMBER(ScheduleCompile!O380),ScheduleCompile!O380/1,IF(ISTEXT(ScheduleCompile!O380),IF(OR(ISNUMBER(FIND("5F",ScheduleCompile!O380)),ISNUMBER(FIND("0F",ScheduleCompile!O380)),ISNUMBER(FIND("8F",ScheduleCompile!O380)),ISNUMBER(FIND("1F",ScheduleCompile!O380)),ISNUMBER(FIND("2F",ScheduleCompile!O380)),ISNUMBER(FIND("3F",ScheduleCompile!O380)),ISNUMBER(FIND("6F",ScheduleCompile!O380)),ISNUMBER(FIND("7F",ScheduleCompile!O380)),ISNUMBER(FIND("9F",ScheduleCompile!O380)),ISNUMBER(FIND("4F",ScheduleCompile!O380))),VALUE(LEFT(ScheduleCompile!O380,FIND("F",ScheduleCompile!O380)-1)),ScheduleCompile!O380)))))),"",IF(ScheduleCompile!O380="Off",0,IF(ScheduleCompile!O380="On",1,IF(ISNUMBER(ScheduleCompile!O380),ScheduleCompile!O380/1,IF(ISTEXT(ScheduleCompile!O380),IF(OR(ISNUMBER(FIND("5F",ScheduleCompile!O380)),ISNUMBER(FIND("0F",ScheduleCompile!O380)),ISNUMBER(FIND("8F",ScheduleCompile!O380)),ISNUMBER(FIND("1F",ScheduleCompile!O380)),ISNUMBER(FIND("2F",ScheduleCompile!O380)),ISNUMBER(FIND("3F",ScheduleCompile!O380)),ISNUMBER(FIND("6F",ScheduleCompile!O380)),ISNUMBER(FIND("7F",ScheduleCompile!O380)),ISNUMBER(FIND("9F",ScheduleCompile!O380)),ISNUMBER(FIND("4F",ScheduleCompile!O380))),VALUE(LEFT(ScheduleCompile!O380,FIND("F",ScheduleCompile!O380)-1)),ScheduleCompile!O380)))))))</f>
        <v>0.35</v>
      </c>
      <c r="U387" s="1">
        <f>IF(AND(ISERROR(IF(ScheduleCompile!P380="Off",0,IF(ScheduleCompile!P380="On",1,IF(ISNUMBER(ScheduleCompile!P380),ScheduleCompile!P380/1,IF(ISTEXT(ScheduleCompile!P380),IF(OR(ISNUMBER(FIND("5F",ScheduleCompile!P380)),ISNUMBER(FIND("0F",ScheduleCompile!P380)),ISNUMBER(FIND("8F",ScheduleCompile!P380)),ISNUMBER(FIND("1F",ScheduleCompile!P380)),ISNUMBER(FIND("2F",ScheduleCompile!P380)),ISNUMBER(FIND("3F",ScheduleCompile!P380)),ISNUMBER(FIND("6F",ScheduleCompile!P380)),ISNUMBER(FIND("7F",ScheduleCompile!P380)),ISNUMBER(FIND("9F",ScheduleCompile!P380)),ISNUMBER(FIND("4F",ScheduleCompile!P380))),VALUE(LEFT(ScheduleCompile!P380,FIND("F",ScheduleCompile!P380)-1)),ScheduleCompile!P380)))))),ISTEXT(ScheduleCompile!#REF!)),"ENDTABLE",IF(ISERROR(IF(ScheduleCompile!P380="Off",0,IF(ScheduleCompile!P380="On",1,IF(ISNUMBER(ScheduleCompile!P380),ScheduleCompile!P380/1,IF(ISTEXT(ScheduleCompile!P380),IF(OR(ISNUMBER(FIND("5F",ScheduleCompile!P380)),ISNUMBER(FIND("0F",ScheduleCompile!P380)),ISNUMBER(FIND("8F",ScheduleCompile!P380)),ISNUMBER(FIND("1F",ScheduleCompile!P380)),ISNUMBER(FIND("2F",ScheduleCompile!P380)),ISNUMBER(FIND("3F",ScheduleCompile!P380)),ISNUMBER(FIND("6F",ScheduleCompile!P380)),ISNUMBER(FIND("7F",ScheduleCompile!P380)),ISNUMBER(FIND("9F",ScheduleCompile!P380)),ISNUMBER(FIND("4F",ScheduleCompile!P380))),VALUE(LEFT(ScheduleCompile!P380,FIND("F",ScheduleCompile!P380)-1)),ScheduleCompile!P380)))))),"",IF(ScheduleCompile!P380="Off",0,IF(ScheduleCompile!P380="On",1,IF(ISNUMBER(ScheduleCompile!P380),ScheduleCompile!P380/1,IF(ISTEXT(ScheduleCompile!P380),IF(OR(ISNUMBER(FIND("5F",ScheduleCompile!P380)),ISNUMBER(FIND("0F",ScheduleCompile!P380)),ISNUMBER(FIND("8F",ScheduleCompile!P380)),ISNUMBER(FIND("1F",ScheduleCompile!P380)),ISNUMBER(FIND("2F",ScheduleCompile!P380)),ISNUMBER(FIND("3F",ScheduleCompile!P380)),ISNUMBER(FIND("6F",ScheduleCompile!P380)),ISNUMBER(FIND("7F",ScheduleCompile!P380)),ISNUMBER(FIND("9F",ScheduleCompile!P380)),ISNUMBER(FIND("4F",ScheduleCompile!P380))),VALUE(LEFT(ScheduleCompile!P380,FIND("F",ScheduleCompile!P380)-1)),ScheduleCompile!P380)))))))</f>
        <v>0.3</v>
      </c>
      <c r="V387" s="1">
        <f>IF(AND(ISERROR(IF(ScheduleCompile!Q380="Off",0,IF(ScheduleCompile!Q380="On",1,IF(ISNUMBER(ScheduleCompile!Q380),ScheduleCompile!Q380/1,IF(ISTEXT(ScheduleCompile!Q380),IF(OR(ISNUMBER(FIND("5F",ScheduleCompile!Q380)),ISNUMBER(FIND("0F",ScheduleCompile!Q380)),ISNUMBER(FIND("8F",ScheduleCompile!Q380)),ISNUMBER(FIND("1F",ScheduleCompile!Q380)),ISNUMBER(FIND("2F",ScheduleCompile!Q380)),ISNUMBER(FIND("3F",ScheduleCompile!Q380)),ISNUMBER(FIND("6F",ScheduleCompile!Q380)),ISNUMBER(FIND("7F",ScheduleCompile!Q380)),ISNUMBER(FIND("9F",ScheduleCompile!Q380)),ISNUMBER(FIND("4F",ScheduleCompile!Q380))),VALUE(LEFT(ScheduleCompile!Q380,FIND("F",ScheduleCompile!Q380)-1)),ScheduleCompile!Q380)))))),ISTEXT(ScheduleCompile!#REF!)),"ENDTABLE",IF(ISERROR(IF(ScheduleCompile!Q380="Off",0,IF(ScheduleCompile!Q380="On",1,IF(ISNUMBER(ScheduleCompile!Q380),ScheduleCompile!Q380/1,IF(ISTEXT(ScheduleCompile!Q380),IF(OR(ISNUMBER(FIND("5F",ScheduleCompile!Q380)),ISNUMBER(FIND("0F",ScheduleCompile!Q380)),ISNUMBER(FIND("8F",ScheduleCompile!Q380)),ISNUMBER(FIND("1F",ScheduleCompile!Q380)),ISNUMBER(FIND("2F",ScheduleCompile!Q380)),ISNUMBER(FIND("3F",ScheduleCompile!Q380)),ISNUMBER(FIND("6F",ScheduleCompile!Q380)),ISNUMBER(FIND("7F",ScheduleCompile!Q380)),ISNUMBER(FIND("9F",ScheduleCompile!Q380)),ISNUMBER(FIND("4F",ScheduleCompile!Q380))),VALUE(LEFT(ScheduleCompile!Q380,FIND("F",ScheduleCompile!Q380)-1)),ScheduleCompile!Q380)))))),"",IF(ScheduleCompile!Q380="Off",0,IF(ScheduleCompile!Q380="On",1,IF(ISNUMBER(ScheduleCompile!Q380),ScheduleCompile!Q380/1,IF(ISTEXT(ScheduleCompile!Q380),IF(OR(ISNUMBER(FIND("5F",ScheduleCompile!Q380)),ISNUMBER(FIND("0F",ScheduleCompile!Q380)),ISNUMBER(FIND("8F",ScheduleCompile!Q380)),ISNUMBER(FIND("1F",ScheduleCompile!Q380)),ISNUMBER(FIND("2F",ScheduleCompile!Q380)),ISNUMBER(FIND("3F",ScheduleCompile!Q380)),ISNUMBER(FIND("6F",ScheduleCompile!Q380)),ISNUMBER(FIND("7F",ScheduleCompile!Q380)),ISNUMBER(FIND("9F",ScheduleCompile!Q380)),ISNUMBER(FIND("4F",ScheduleCompile!Q380))),VALUE(LEFT(ScheduleCompile!Q380,FIND("F",ScheduleCompile!Q380)-1)),ScheduleCompile!Q380)))))))</f>
        <v>0.3</v>
      </c>
      <c r="W387" s="1">
        <f>IF(AND(ISERROR(IF(ScheduleCompile!R380="Off",0,IF(ScheduleCompile!R380="On",1,IF(ISNUMBER(ScheduleCompile!R380),ScheduleCompile!R380/1,IF(ISTEXT(ScheduleCompile!R380),IF(OR(ISNUMBER(FIND("5F",ScheduleCompile!R380)),ISNUMBER(FIND("0F",ScheduleCompile!R380)),ISNUMBER(FIND("8F",ScheduleCompile!R380)),ISNUMBER(FIND("1F",ScheduleCompile!R380)),ISNUMBER(FIND("2F",ScheduleCompile!R380)),ISNUMBER(FIND("3F",ScheduleCompile!R380)),ISNUMBER(FIND("6F",ScheduleCompile!R380)),ISNUMBER(FIND("7F",ScheduleCompile!R380)),ISNUMBER(FIND("9F",ScheduleCompile!R380)),ISNUMBER(FIND("4F",ScheduleCompile!R380))),VALUE(LEFT(ScheduleCompile!R380,FIND("F",ScheduleCompile!R380)-1)),ScheduleCompile!R380)))))),ISTEXT(ScheduleCompile!#REF!)),"ENDTABLE",IF(ISERROR(IF(ScheduleCompile!R380="Off",0,IF(ScheduleCompile!R380="On",1,IF(ISNUMBER(ScheduleCompile!R380),ScheduleCompile!R380/1,IF(ISTEXT(ScheduleCompile!R380),IF(OR(ISNUMBER(FIND("5F",ScheduleCompile!R380)),ISNUMBER(FIND("0F",ScheduleCompile!R380)),ISNUMBER(FIND("8F",ScheduleCompile!R380)),ISNUMBER(FIND("1F",ScheduleCompile!R380)),ISNUMBER(FIND("2F",ScheduleCompile!R380)),ISNUMBER(FIND("3F",ScheduleCompile!R380)),ISNUMBER(FIND("6F",ScheduleCompile!R380)),ISNUMBER(FIND("7F",ScheduleCompile!R380)),ISNUMBER(FIND("9F",ScheduleCompile!R380)),ISNUMBER(FIND("4F",ScheduleCompile!R380))),VALUE(LEFT(ScheduleCompile!R380,FIND("F",ScheduleCompile!R380)-1)),ScheduleCompile!R380)))))),"",IF(ScheduleCompile!R380="Off",0,IF(ScheduleCompile!R380="On",1,IF(ISNUMBER(ScheduleCompile!R380),ScheduleCompile!R380/1,IF(ISTEXT(ScheduleCompile!R380),IF(OR(ISNUMBER(FIND("5F",ScheduleCompile!R380)),ISNUMBER(FIND("0F",ScheduleCompile!R380)),ISNUMBER(FIND("8F",ScheduleCompile!R380)),ISNUMBER(FIND("1F",ScheduleCompile!R380)),ISNUMBER(FIND("2F",ScheduleCompile!R380)),ISNUMBER(FIND("3F",ScheduleCompile!R380)),ISNUMBER(FIND("6F",ScheduleCompile!R380)),ISNUMBER(FIND("7F",ScheduleCompile!R380)),ISNUMBER(FIND("9F",ScheduleCompile!R380)),ISNUMBER(FIND("4F",ScheduleCompile!R380))),VALUE(LEFT(ScheduleCompile!R380,FIND("F",ScheduleCompile!R380)-1)),ScheduleCompile!R380)))))))</f>
        <v>0.3</v>
      </c>
      <c r="X387" s="1">
        <f>IF(AND(ISERROR(IF(ScheduleCompile!S380="Off",0,IF(ScheduleCompile!S380="On",1,IF(ISNUMBER(ScheduleCompile!S380),ScheduleCompile!S380/1,IF(ISTEXT(ScheduleCompile!S380),IF(OR(ISNUMBER(FIND("5F",ScheduleCompile!S380)),ISNUMBER(FIND("0F",ScheduleCompile!S380)),ISNUMBER(FIND("8F",ScheduleCompile!S380)),ISNUMBER(FIND("1F",ScheduleCompile!S380)),ISNUMBER(FIND("2F",ScheduleCompile!S380)),ISNUMBER(FIND("3F",ScheduleCompile!S380)),ISNUMBER(FIND("6F",ScheduleCompile!S380)),ISNUMBER(FIND("7F",ScheduleCompile!S380)),ISNUMBER(FIND("9F",ScheduleCompile!S380)),ISNUMBER(FIND("4F",ScheduleCompile!S380))),VALUE(LEFT(ScheduleCompile!S380,FIND("F",ScheduleCompile!S380)-1)),ScheduleCompile!S380)))))),ISTEXT(ScheduleCompile!#REF!)),"ENDTABLE",IF(ISERROR(IF(ScheduleCompile!S380="Off",0,IF(ScheduleCompile!S380="On",1,IF(ISNUMBER(ScheduleCompile!S380),ScheduleCompile!S380/1,IF(ISTEXT(ScheduleCompile!S380),IF(OR(ISNUMBER(FIND("5F",ScheduleCompile!S380)),ISNUMBER(FIND("0F",ScheduleCompile!S380)),ISNUMBER(FIND("8F",ScheduleCompile!S380)),ISNUMBER(FIND("1F",ScheduleCompile!S380)),ISNUMBER(FIND("2F",ScheduleCompile!S380)),ISNUMBER(FIND("3F",ScheduleCompile!S380)),ISNUMBER(FIND("6F",ScheduleCompile!S380)),ISNUMBER(FIND("7F",ScheduleCompile!S380)),ISNUMBER(FIND("9F",ScheduleCompile!S380)),ISNUMBER(FIND("4F",ScheduleCompile!S380))),VALUE(LEFT(ScheduleCompile!S380,FIND("F",ScheduleCompile!S380)-1)),ScheduleCompile!S380)))))),"",IF(ScheduleCompile!S380="Off",0,IF(ScheduleCompile!S380="On",1,IF(ISNUMBER(ScheduleCompile!S380),ScheduleCompile!S380/1,IF(ISTEXT(ScheduleCompile!S380),IF(OR(ISNUMBER(FIND("5F",ScheduleCompile!S380)),ISNUMBER(FIND("0F",ScheduleCompile!S380)),ISNUMBER(FIND("8F",ScheduleCompile!S380)),ISNUMBER(FIND("1F",ScheduleCompile!S380)),ISNUMBER(FIND("2F",ScheduleCompile!S380)),ISNUMBER(FIND("3F",ScheduleCompile!S380)),ISNUMBER(FIND("6F",ScheduleCompile!S380)),ISNUMBER(FIND("7F",ScheduleCompile!S380)),ISNUMBER(FIND("9F",ScheduleCompile!S380)),ISNUMBER(FIND("4F",ScheduleCompile!S380))),VALUE(LEFT(ScheduleCompile!S380,FIND("F",ScheduleCompile!S380)-1)),ScheduleCompile!S380)))))))</f>
        <v>0.4</v>
      </c>
      <c r="Y387" s="1">
        <f>IF(AND(ISERROR(IF(ScheduleCompile!T380="Off",0,IF(ScheduleCompile!T380="On",1,IF(ISNUMBER(ScheduleCompile!T380),ScheduleCompile!T380/1,IF(ISTEXT(ScheduleCompile!T380),IF(OR(ISNUMBER(FIND("5F",ScheduleCompile!T380)),ISNUMBER(FIND("0F",ScheduleCompile!T380)),ISNUMBER(FIND("8F",ScheduleCompile!T380)),ISNUMBER(FIND("1F",ScheduleCompile!T380)),ISNUMBER(FIND("2F",ScheduleCompile!T380)),ISNUMBER(FIND("3F",ScheduleCompile!T380)),ISNUMBER(FIND("6F",ScheduleCompile!T380)),ISNUMBER(FIND("7F",ScheduleCompile!T380)),ISNUMBER(FIND("9F",ScheduleCompile!T380)),ISNUMBER(FIND("4F",ScheduleCompile!T380))),VALUE(LEFT(ScheduleCompile!T380,FIND("F",ScheduleCompile!T380)-1)),ScheduleCompile!T380)))))),ISTEXT(ScheduleCompile!#REF!)),"ENDTABLE",IF(ISERROR(IF(ScheduleCompile!T380="Off",0,IF(ScheduleCompile!T380="On",1,IF(ISNUMBER(ScheduleCompile!T380),ScheduleCompile!T380/1,IF(ISTEXT(ScheduleCompile!T380),IF(OR(ISNUMBER(FIND("5F",ScheduleCompile!T380)),ISNUMBER(FIND("0F",ScheduleCompile!T380)),ISNUMBER(FIND("8F",ScheduleCompile!T380)),ISNUMBER(FIND("1F",ScheduleCompile!T380)),ISNUMBER(FIND("2F",ScheduleCompile!T380)),ISNUMBER(FIND("3F",ScheduleCompile!T380)),ISNUMBER(FIND("6F",ScheduleCompile!T380)),ISNUMBER(FIND("7F",ScheduleCompile!T380)),ISNUMBER(FIND("9F",ScheduleCompile!T380)),ISNUMBER(FIND("4F",ScheduleCompile!T380))),VALUE(LEFT(ScheduleCompile!T380,FIND("F",ScheduleCompile!T380)-1)),ScheduleCompile!T380)))))),"",IF(ScheduleCompile!T380="Off",0,IF(ScheduleCompile!T380="On",1,IF(ISNUMBER(ScheduleCompile!T380),ScheduleCompile!T380/1,IF(ISTEXT(ScheduleCompile!T380),IF(OR(ISNUMBER(FIND("5F",ScheduleCompile!T380)),ISNUMBER(FIND("0F",ScheduleCompile!T380)),ISNUMBER(FIND("8F",ScheduleCompile!T380)),ISNUMBER(FIND("1F",ScheduleCompile!T380)),ISNUMBER(FIND("2F",ScheduleCompile!T380)),ISNUMBER(FIND("3F",ScheduleCompile!T380)),ISNUMBER(FIND("6F",ScheduleCompile!T380)),ISNUMBER(FIND("7F",ScheduleCompile!T380)),ISNUMBER(FIND("9F",ScheduleCompile!T380)),ISNUMBER(FIND("4F",ScheduleCompile!T380))),VALUE(LEFT(ScheduleCompile!T380,FIND("F",ScheduleCompile!T380)-1)),ScheduleCompile!T380)))))))</f>
        <v>0.55000000000000004</v>
      </c>
      <c r="Z387" s="1">
        <f>IF(AND(ISERROR(IF(ScheduleCompile!U380="Off",0,IF(ScheduleCompile!U380="On",1,IF(ISNUMBER(ScheduleCompile!U380),ScheduleCompile!U380/1,IF(ISTEXT(ScheduleCompile!U380),IF(OR(ISNUMBER(FIND("5F",ScheduleCompile!U380)),ISNUMBER(FIND("0F",ScheduleCompile!U380)),ISNUMBER(FIND("8F",ScheduleCompile!U380)),ISNUMBER(FIND("1F",ScheduleCompile!U380)),ISNUMBER(FIND("2F",ScheduleCompile!U380)),ISNUMBER(FIND("3F",ScheduleCompile!U380)),ISNUMBER(FIND("6F",ScheduleCompile!U380)),ISNUMBER(FIND("7F",ScheduleCompile!U380)),ISNUMBER(FIND("9F",ScheduleCompile!U380)),ISNUMBER(FIND("4F",ScheduleCompile!U380))),VALUE(LEFT(ScheduleCompile!U380,FIND("F",ScheduleCompile!U380)-1)),ScheduleCompile!U380)))))),ISTEXT(ScheduleCompile!#REF!)),"ENDTABLE",IF(ISERROR(IF(ScheduleCompile!U380="Off",0,IF(ScheduleCompile!U380="On",1,IF(ISNUMBER(ScheduleCompile!U380),ScheduleCompile!U380/1,IF(ISTEXT(ScheduleCompile!U380),IF(OR(ISNUMBER(FIND("5F",ScheduleCompile!U380)),ISNUMBER(FIND("0F",ScheduleCompile!U380)),ISNUMBER(FIND("8F",ScheduleCompile!U380)),ISNUMBER(FIND("1F",ScheduleCompile!U380)),ISNUMBER(FIND("2F",ScheduleCompile!U380)),ISNUMBER(FIND("3F",ScheduleCompile!U380)),ISNUMBER(FIND("6F",ScheduleCompile!U380)),ISNUMBER(FIND("7F",ScheduleCompile!U380)),ISNUMBER(FIND("9F",ScheduleCompile!U380)),ISNUMBER(FIND("4F",ScheduleCompile!U380))),VALUE(LEFT(ScheduleCompile!U380,FIND("F",ScheduleCompile!U380)-1)),ScheduleCompile!U380)))))),"",IF(ScheduleCompile!U380="Off",0,IF(ScheduleCompile!U380="On",1,IF(ISNUMBER(ScheduleCompile!U380),ScheduleCompile!U380/1,IF(ISTEXT(ScheduleCompile!U380),IF(OR(ISNUMBER(FIND("5F",ScheduleCompile!U380)),ISNUMBER(FIND("0F",ScheduleCompile!U380)),ISNUMBER(FIND("8F",ScheduleCompile!U380)),ISNUMBER(FIND("1F",ScheduleCompile!U380)),ISNUMBER(FIND("2F",ScheduleCompile!U380)),ISNUMBER(FIND("3F",ScheduleCompile!U380)),ISNUMBER(FIND("6F",ScheduleCompile!U380)),ISNUMBER(FIND("7F",ScheduleCompile!U380)),ISNUMBER(FIND("9F",ScheduleCompile!U380)),ISNUMBER(FIND("4F",ScheduleCompile!U380))),VALUE(LEFT(ScheduleCompile!U380,FIND("F",ScheduleCompile!U380)-1)),ScheduleCompile!U380)))))))</f>
        <v>0.6</v>
      </c>
      <c r="AA387" s="1">
        <f>IF(AND(ISERROR(IF(ScheduleCompile!V380="Off",0,IF(ScheduleCompile!V380="On",1,IF(ISNUMBER(ScheduleCompile!V380),ScheduleCompile!V380/1,IF(ISTEXT(ScheduleCompile!V380),IF(OR(ISNUMBER(FIND("5F",ScheduleCompile!V380)),ISNUMBER(FIND("0F",ScheduleCompile!V380)),ISNUMBER(FIND("8F",ScheduleCompile!V380)),ISNUMBER(FIND("1F",ScheduleCompile!V380)),ISNUMBER(FIND("2F",ScheduleCompile!V380)),ISNUMBER(FIND("3F",ScheduleCompile!V380)),ISNUMBER(FIND("6F",ScheduleCompile!V380)),ISNUMBER(FIND("7F",ScheduleCompile!V380)),ISNUMBER(FIND("9F",ScheduleCompile!V380)),ISNUMBER(FIND("4F",ScheduleCompile!V380))),VALUE(LEFT(ScheduleCompile!V380,FIND("F",ScheduleCompile!V380)-1)),ScheduleCompile!V380)))))),ISTEXT(ScheduleCompile!#REF!)),"ENDTABLE",IF(ISERROR(IF(ScheduleCompile!V380="Off",0,IF(ScheduleCompile!V380="On",1,IF(ISNUMBER(ScheduleCompile!V380),ScheduleCompile!V380/1,IF(ISTEXT(ScheduleCompile!V380),IF(OR(ISNUMBER(FIND("5F",ScheduleCompile!V380)),ISNUMBER(FIND("0F",ScheduleCompile!V380)),ISNUMBER(FIND("8F",ScheduleCompile!V380)),ISNUMBER(FIND("1F",ScheduleCompile!V380)),ISNUMBER(FIND("2F",ScheduleCompile!V380)),ISNUMBER(FIND("3F",ScheduleCompile!V380)),ISNUMBER(FIND("6F",ScheduleCompile!V380)),ISNUMBER(FIND("7F",ScheduleCompile!V380)),ISNUMBER(FIND("9F",ScheduleCompile!V380)),ISNUMBER(FIND("4F",ScheduleCompile!V380))),VALUE(LEFT(ScheduleCompile!V380,FIND("F",ScheduleCompile!V380)-1)),ScheduleCompile!V380)))))),"",IF(ScheduleCompile!V380="Off",0,IF(ScheduleCompile!V380="On",1,IF(ISNUMBER(ScheduleCompile!V380),ScheduleCompile!V380/1,IF(ISTEXT(ScheduleCompile!V380),IF(OR(ISNUMBER(FIND("5F",ScheduleCompile!V380)),ISNUMBER(FIND("0F",ScheduleCompile!V380)),ISNUMBER(FIND("8F",ScheduleCompile!V380)),ISNUMBER(FIND("1F",ScheduleCompile!V380)),ISNUMBER(FIND("2F",ScheduleCompile!V380)),ISNUMBER(FIND("3F",ScheduleCompile!V380)),ISNUMBER(FIND("6F",ScheduleCompile!V380)),ISNUMBER(FIND("7F",ScheduleCompile!V380)),ISNUMBER(FIND("9F",ScheduleCompile!V380)),ISNUMBER(FIND("4F",ScheduleCompile!V380))),VALUE(LEFT(ScheduleCompile!V380,FIND("F",ScheduleCompile!V380)-1)),ScheduleCompile!V380)))))))</f>
        <v>0.5</v>
      </c>
      <c r="AB387" s="1">
        <f>IF(AND(ISERROR(IF(ScheduleCompile!W380="Off",0,IF(ScheduleCompile!W380="On",1,IF(ISNUMBER(ScheduleCompile!W380),ScheduleCompile!W380/1,IF(ISTEXT(ScheduleCompile!W380),IF(OR(ISNUMBER(FIND("5F",ScheduleCompile!W380)),ISNUMBER(FIND("0F",ScheduleCompile!W380)),ISNUMBER(FIND("8F",ScheduleCompile!W380)),ISNUMBER(FIND("1F",ScheduleCompile!W380)),ISNUMBER(FIND("2F",ScheduleCompile!W380)),ISNUMBER(FIND("3F",ScheduleCompile!W380)),ISNUMBER(FIND("6F",ScheduleCompile!W380)),ISNUMBER(FIND("7F",ScheduleCompile!W380)),ISNUMBER(FIND("9F",ScheduleCompile!W380)),ISNUMBER(FIND("4F",ScheduleCompile!W380))),VALUE(LEFT(ScheduleCompile!W380,FIND("F",ScheduleCompile!W380)-1)),ScheduleCompile!W380)))))),ISTEXT(ScheduleCompile!#REF!)),"ENDTABLE",IF(ISERROR(IF(ScheduleCompile!W380="Off",0,IF(ScheduleCompile!W380="On",1,IF(ISNUMBER(ScheduleCompile!W380),ScheduleCompile!W380/1,IF(ISTEXT(ScheduleCompile!W380),IF(OR(ISNUMBER(FIND("5F",ScheduleCompile!W380)),ISNUMBER(FIND("0F",ScheduleCompile!W380)),ISNUMBER(FIND("8F",ScheduleCompile!W380)),ISNUMBER(FIND("1F",ScheduleCompile!W380)),ISNUMBER(FIND("2F",ScheduleCompile!W380)),ISNUMBER(FIND("3F",ScheduleCompile!W380)),ISNUMBER(FIND("6F",ScheduleCompile!W380)),ISNUMBER(FIND("7F",ScheduleCompile!W380)),ISNUMBER(FIND("9F",ScheduleCompile!W380)),ISNUMBER(FIND("4F",ScheduleCompile!W380))),VALUE(LEFT(ScheduleCompile!W380,FIND("F",ScheduleCompile!W380)-1)),ScheduleCompile!W380)))))),"",IF(ScheduleCompile!W380="Off",0,IF(ScheduleCompile!W380="On",1,IF(ISNUMBER(ScheduleCompile!W380),ScheduleCompile!W380/1,IF(ISTEXT(ScheduleCompile!W380),IF(OR(ISNUMBER(FIND("5F",ScheduleCompile!W380)),ISNUMBER(FIND("0F",ScheduleCompile!W380)),ISNUMBER(FIND("8F",ScheduleCompile!W380)),ISNUMBER(FIND("1F",ScheduleCompile!W380)),ISNUMBER(FIND("2F",ScheduleCompile!W380)),ISNUMBER(FIND("3F",ScheduleCompile!W380)),ISNUMBER(FIND("6F",ScheduleCompile!W380)),ISNUMBER(FIND("7F",ScheduleCompile!W380)),ISNUMBER(FIND("9F",ScheduleCompile!W380)),ISNUMBER(FIND("4F",ScheduleCompile!W380))),VALUE(LEFT(ScheduleCompile!W380,FIND("F",ScheduleCompile!W380)-1)),ScheduleCompile!W380)))))))</f>
        <v>0.55000000000000004</v>
      </c>
      <c r="AC387" s="1">
        <f>IF(AND(ISERROR(IF(ScheduleCompile!X380="Off",0,IF(ScheduleCompile!X380="On",1,IF(ISNUMBER(ScheduleCompile!X380),ScheduleCompile!X380/1,IF(ISTEXT(ScheduleCompile!X380),IF(OR(ISNUMBER(FIND("5F",ScheduleCompile!X380)),ISNUMBER(FIND("0F",ScheduleCompile!X380)),ISNUMBER(FIND("8F",ScheduleCompile!X380)),ISNUMBER(FIND("1F",ScheduleCompile!X380)),ISNUMBER(FIND("2F",ScheduleCompile!X380)),ISNUMBER(FIND("3F",ScheduleCompile!X380)),ISNUMBER(FIND("6F",ScheduleCompile!X380)),ISNUMBER(FIND("7F",ScheduleCompile!X380)),ISNUMBER(FIND("9F",ScheduleCompile!X380)),ISNUMBER(FIND("4F",ScheduleCompile!X380))),VALUE(LEFT(ScheduleCompile!X380,FIND("F",ScheduleCompile!X380)-1)),ScheduleCompile!X380)))))),ISTEXT(ScheduleCompile!#REF!)),"ENDTABLE",IF(ISERROR(IF(ScheduleCompile!X380="Off",0,IF(ScheduleCompile!X380="On",1,IF(ISNUMBER(ScheduleCompile!X380),ScheduleCompile!X380/1,IF(ISTEXT(ScheduleCompile!X380),IF(OR(ISNUMBER(FIND("5F",ScheduleCompile!X380)),ISNUMBER(FIND("0F",ScheduleCompile!X380)),ISNUMBER(FIND("8F",ScheduleCompile!X380)),ISNUMBER(FIND("1F",ScheduleCompile!X380)),ISNUMBER(FIND("2F",ScheduleCompile!X380)),ISNUMBER(FIND("3F",ScheduleCompile!X380)),ISNUMBER(FIND("6F",ScheduleCompile!X380)),ISNUMBER(FIND("7F",ScheduleCompile!X380)),ISNUMBER(FIND("9F",ScheduleCompile!X380)),ISNUMBER(FIND("4F",ScheduleCompile!X380))),VALUE(LEFT(ScheduleCompile!X380,FIND("F",ScheduleCompile!X380)-1)),ScheduleCompile!X380)))))),"",IF(ScheduleCompile!X380="Off",0,IF(ScheduleCompile!X380="On",1,IF(ISNUMBER(ScheduleCompile!X380),ScheduleCompile!X380/1,IF(ISTEXT(ScheduleCompile!X380),IF(OR(ISNUMBER(FIND("5F",ScheduleCompile!X380)),ISNUMBER(FIND("0F",ScheduleCompile!X380)),ISNUMBER(FIND("8F",ScheduleCompile!X380)),ISNUMBER(FIND("1F",ScheduleCompile!X380)),ISNUMBER(FIND("2F",ScheduleCompile!X380)),ISNUMBER(FIND("3F",ScheduleCompile!X380)),ISNUMBER(FIND("6F",ScheduleCompile!X380)),ISNUMBER(FIND("7F",ScheduleCompile!X380)),ISNUMBER(FIND("9F",ScheduleCompile!X380)),ISNUMBER(FIND("4F",ScheduleCompile!X380))),VALUE(LEFT(ScheduleCompile!X380,FIND("F",ScheduleCompile!X380)-1)),ScheduleCompile!X380)))))))</f>
        <v>0.45</v>
      </c>
      <c r="AD387" s="1">
        <f>IF(AND(ISERROR(IF(ScheduleCompile!Y380="Off",0,IF(ScheduleCompile!Y380="On",1,IF(ISNUMBER(ScheduleCompile!Y380),ScheduleCompile!Y380/1,IF(ISTEXT(ScheduleCompile!Y380),IF(OR(ISNUMBER(FIND("5F",ScheduleCompile!Y380)),ISNUMBER(FIND("0F",ScheduleCompile!Y380)),ISNUMBER(FIND("8F",ScheduleCompile!Y380)),ISNUMBER(FIND("1F",ScheduleCompile!Y380)),ISNUMBER(FIND("2F",ScheduleCompile!Y380)),ISNUMBER(FIND("3F",ScheduleCompile!Y380)),ISNUMBER(FIND("6F",ScheduleCompile!Y380)),ISNUMBER(FIND("7F",ScheduleCompile!Y380)),ISNUMBER(FIND("9F",ScheduleCompile!Y380)),ISNUMBER(FIND("4F",ScheduleCompile!Y380))),VALUE(LEFT(ScheduleCompile!Y380,FIND("F",ScheduleCompile!Y380)-1)),ScheduleCompile!Y380)))))),ISTEXT(ScheduleCompile!#REF!)),"ENDTABLE",IF(ISERROR(IF(ScheduleCompile!Y380="Off",0,IF(ScheduleCompile!Y380="On",1,IF(ISNUMBER(ScheduleCompile!Y380),ScheduleCompile!Y380/1,IF(ISTEXT(ScheduleCompile!Y380),IF(OR(ISNUMBER(FIND("5F",ScheduleCompile!Y380)),ISNUMBER(FIND("0F",ScheduleCompile!Y380)),ISNUMBER(FIND("8F",ScheduleCompile!Y380)),ISNUMBER(FIND("1F",ScheduleCompile!Y380)),ISNUMBER(FIND("2F",ScheduleCompile!Y380)),ISNUMBER(FIND("3F",ScheduleCompile!Y380)),ISNUMBER(FIND("6F",ScheduleCompile!Y380)),ISNUMBER(FIND("7F",ScheduleCompile!Y380)),ISNUMBER(FIND("9F",ScheduleCompile!Y380)),ISNUMBER(FIND("4F",ScheduleCompile!Y380))),VALUE(LEFT(ScheduleCompile!Y380,FIND("F",ScheduleCompile!Y380)-1)),ScheduleCompile!Y380)))))),"",IF(ScheduleCompile!Y380="Off",0,IF(ScheduleCompile!Y380="On",1,IF(ISNUMBER(ScheduleCompile!Y380),ScheduleCompile!Y380/1,IF(ISTEXT(ScheduleCompile!Y380),IF(OR(ISNUMBER(FIND("5F",ScheduleCompile!Y380)),ISNUMBER(FIND("0F",ScheduleCompile!Y380)),ISNUMBER(FIND("8F",ScheduleCompile!Y380)),ISNUMBER(FIND("1F",ScheduleCompile!Y380)),ISNUMBER(FIND("2F",ScheduleCompile!Y380)),ISNUMBER(FIND("3F",ScheduleCompile!Y380)),ISNUMBER(FIND("6F",ScheduleCompile!Y380)),ISNUMBER(FIND("7F",ScheduleCompile!Y380)),ISNUMBER(FIND("9F",ScheduleCompile!Y380)),ISNUMBER(FIND("4F",ScheduleCompile!Y380))),VALUE(LEFT(ScheduleCompile!Y380,FIND("F",ScheduleCompile!Y380)-1)),ScheduleCompile!Y380)))))))</f>
        <v>0.25</v>
      </c>
    </row>
    <row r="388" spans="1:30" x14ac:dyDescent="0.25">
      <c r="A388" t="str">
        <f t="shared" si="23"/>
        <v>SchDay "RestaurantServiceHotWaterSat"  Type = "Fraction" Hr = (0.2, 0.15, 0.15, 0, 0, 0, 0, 0, 0, 0.5, 0.45, 0.5, 0.5, 0.45, 0.4, 0.4, 0.35, 0.4, 0.55, 0.55, 0.5, 0.55, 0.4, 0.3) ..</v>
      </c>
      <c r="B388" s="1" t="s">
        <v>623</v>
      </c>
      <c r="C388" t="str">
        <f t="shared" si="24"/>
        <v xml:space="preserve">SchDay "RestaurantServiceHotWaterSat"  Type = "Fraction" Hr = </v>
      </c>
      <c r="D388" t="str">
        <f t="shared" si="25"/>
        <v>(0.2, 0.15, 0.15, 0, 0, 0, 0, 0, 0, 0.5, 0.45, 0.5, 0.5, 0.45, 0.4, 0.4, 0.35, 0.4, 0.55, 0.55, 0.5, 0.55, 0.4, 0.3) ..</v>
      </c>
      <c r="E388" s="30" t="str">
        <f>ScheduleCompile!A381</f>
        <v>RestaurantServiceHotWaterSat</v>
      </c>
      <c r="F388" t="str">
        <f t="shared" si="26"/>
        <v>Fraction</v>
      </c>
      <c r="G388" s="1">
        <f>IF(AND(ISERROR(IF(ScheduleCompile!B381="Off",0,IF(ScheduleCompile!B381="On",1,IF(ISNUMBER(ScheduleCompile!B381),ScheduleCompile!B381/1,IF(ISTEXT(ScheduleCompile!B381),IF(OR(ISNUMBER(FIND("5F",ScheduleCompile!B381)),ISNUMBER(FIND("0F",ScheduleCompile!B381)),ISNUMBER(FIND("8F",ScheduleCompile!B381)),ISNUMBER(FIND("1F",ScheduleCompile!B381)),ISNUMBER(FIND("2F",ScheduleCompile!B381)),ISNUMBER(FIND("3F",ScheduleCompile!B381)),ISNUMBER(FIND("6F",ScheduleCompile!B381)),ISNUMBER(FIND("7F",ScheduleCompile!B381)),ISNUMBER(FIND("9F",ScheduleCompile!B381)),ISNUMBER(FIND("4F",ScheduleCompile!B381))),VALUE(LEFT(ScheduleCompile!B381,FIND("F",ScheduleCompile!B381)-1)),ScheduleCompile!B381)))))),ISTEXT(ScheduleCompile!#REF!)),"ENDTABLE",IF(ISERROR(IF(ScheduleCompile!B381="Off",0,IF(ScheduleCompile!B381="On",1,IF(ISNUMBER(ScheduleCompile!B381),ScheduleCompile!B381/1,IF(ISTEXT(ScheduleCompile!B381),IF(OR(ISNUMBER(FIND("5F",ScheduleCompile!B381)),ISNUMBER(FIND("0F",ScheduleCompile!B381)),ISNUMBER(FIND("8F",ScheduleCompile!B381)),ISNUMBER(FIND("1F",ScheduleCompile!B381)),ISNUMBER(FIND("2F",ScheduleCompile!B381)),ISNUMBER(FIND("3F",ScheduleCompile!B381)),ISNUMBER(FIND("6F",ScheduleCompile!B381)),ISNUMBER(FIND("7F",ScheduleCompile!B381)),ISNUMBER(FIND("9F",ScheduleCompile!B381)),ISNUMBER(FIND("4F",ScheduleCompile!B381))),VALUE(LEFT(ScheduleCompile!B381,FIND("F",ScheduleCompile!B381)-1)),ScheduleCompile!B381)))))),"",IF(ScheduleCompile!B381="Off",0,IF(ScheduleCompile!B381="On",1,IF(ISNUMBER(ScheduleCompile!B381),ScheduleCompile!B381/1,IF(ISTEXT(ScheduleCompile!B381),IF(OR(ISNUMBER(FIND("5F",ScheduleCompile!B381)),ISNUMBER(FIND("0F",ScheduleCompile!B381)),ISNUMBER(FIND("8F",ScheduleCompile!B381)),ISNUMBER(FIND("1F",ScheduleCompile!B381)),ISNUMBER(FIND("2F",ScheduleCompile!B381)),ISNUMBER(FIND("3F",ScheduleCompile!B381)),ISNUMBER(FIND("6F",ScheduleCompile!B381)),ISNUMBER(FIND("7F",ScheduleCompile!B381)),ISNUMBER(FIND("9F",ScheduleCompile!B381)),ISNUMBER(FIND("4F",ScheduleCompile!B381))),VALUE(LEFT(ScheduleCompile!B381,FIND("F",ScheduleCompile!B381)-1)),ScheduleCompile!B381)))))))</f>
        <v>0.2</v>
      </c>
      <c r="H388" s="1">
        <f>IF(AND(ISERROR(IF(ScheduleCompile!C381="Off",0,IF(ScheduleCompile!C381="On",1,IF(ISNUMBER(ScheduleCompile!C381),ScheduleCompile!C381/1,IF(ISTEXT(ScheduleCompile!C381),IF(OR(ISNUMBER(FIND("5F",ScheduleCompile!C381)),ISNUMBER(FIND("0F",ScheduleCompile!C381)),ISNUMBER(FIND("8F",ScheduleCompile!C381)),ISNUMBER(FIND("1F",ScheduleCompile!C381)),ISNUMBER(FIND("2F",ScheduleCompile!C381)),ISNUMBER(FIND("3F",ScheduleCompile!C381)),ISNUMBER(FIND("6F",ScheduleCompile!C381)),ISNUMBER(FIND("7F",ScheduleCompile!C381)),ISNUMBER(FIND("9F",ScheduleCompile!C381)),ISNUMBER(FIND("4F",ScheduleCompile!C381))),VALUE(LEFT(ScheduleCompile!C381,FIND("F",ScheduleCompile!C381)-1)),ScheduleCompile!C381)))))),ISTEXT(ScheduleCompile!#REF!)),"ENDTABLE",IF(ISERROR(IF(ScheduleCompile!C381="Off",0,IF(ScheduleCompile!C381="On",1,IF(ISNUMBER(ScheduleCompile!C381),ScheduleCompile!C381/1,IF(ISTEXT(ScheduleCompile!C381),IF(OR(ISNUMBER(FIND("5F",ScheduleCompile!C381)),ISNUMBER(FIND("0F",ScheduleCompile!C381)),ISNUMBER(FIND("8F",ScheduleCompile!C381)),ISNUMBER(FIND("1F",ScheduleCompile!C381)),ISNUMBER(FIND("2F",ScheduleCompile!C381)),ISNUMBER(FIND("3F",ScheduleCompile!C381)),ISNUMBER(FIND("6F",ScheduleCompile!C381)),ISNUMBER(FIND("7F",ScheduleCompile!C381)),ISNUMBER(FIND("9F",ScheduleCompile!C381)),ISNUMBER(FIND("4F",ScheduleCompile!C381))),VALUE(LEFT(ScheduleCompile!C381,FIND("F",ScheduleCompile!C381)-1)),ScheduleCompile!C381)))))),"",IF(ScheduleCompile!C381="Off",0,IF(ScheduleCompile!C381="On",1,IF(ISNUMBER(ScheduleCompile!C381),ScheduleCompile!C381/1,IF(ISTEXT(ScheduleCompile!C381),IF(OR(ISNUMBER(FIND("5F",ScheduleCompile!C381)),ISNUMBER(FIND("0F",ScheduleCompile!C381)),ISNUMBER(FIND("8F",ScheduleCompile!C381)),ISNUMBER(FIND("1F",ScheduleCompile!C381)),ISNUMBER(FIND("2F",ScheduleCompile!C381)),ISNUMBER(FIND("3F",ScheduleCompile!C381)),ISNUMBER(FIND("6F",ScheduleCompile!C381)),ISNUMBER(FIND("7F",ScheduleCompile!C381)),ISNUMBER(FIND("9F",ScheduleCompile!C381)),ISNUMBER(FIND("4F",ScheduleCompile!C381))),VALUE(LEFT(ScheduleCompile!C381,FIND("F",ScheduleCompile!C381)-1)),ScheduleCompile!C381)))))))</f>
        <v>0.15</v>
      </c>
      <c r="I388" s="1">
        <f>IF(AND(ISERROR(IF(ScheduleCompile!D381="Off",0,IF(ScheduleCompile!D381="On",1,IF(ISNUMBER(ScheduleCompile!D381),ScheduleCompile!D381/1,IF(ISTEXT(ScheduleCompile!D381),IF(OR(ISNUMBER(FIND("5F",ScheduleCompile!D381)),ISNUMBER(FIND("0F",ScheduleCompile!D381)),ISNUMBER(FIND("8F",ScheduleCompile!D381)),ISNUMBER(FIND("1F",ScheduleCompile!D381)),ISNUMBER(FIND("2F",ScheduleCompile!D381)),ISNUMBER(FIND("3F",ScheduleCompile!D381)),ISNUMBER(FIND("6F",ScheduleCompile!D381)),ISNUMBER(FIND("7F",ScheduleCompile!D381)),ISNUMBER(FIND("9F",ScheduleCompile!D381)),ISNUMBER(FIND("4F",ScheduleCompile!D381))),VALUE(LEFT(ScheduleCompile!D381,FIND("F",ScheduleCompile!D381)-1)),ScheduleCompile!D381)))))),ISTEXT(ScheduleCompile!#REF!)),"ENDTABLE",IF(ISERROR(IF(ScheduleCompile!D381="Off",0,IF(ScheduleCompile!D381="On",1,IF(ISNUMBER(ScheduleCompile!D381),ScheduleCompile!D381/1,IF(ISTEXT(ScheduleCompile!D381),IF(OR(ISNUMBER(FIND("5F",ScheduleCompile!D381)),ISNUMBER(FIND("0F",ScheduleCompile!D381)),ISNUMBER(FIND("8F",ScheduleCompile!D381)),ISNUMBER(FIND("1F",ScheduleCompile!D381)),ISNUMBER(FIND("2F",ScheduleCompile!D381)),ISNUMBER(FIND("3F",ScheduleCompile!D381)),ISNUMBER(FIND("6F",ScheduleCompile!D381)),ISNUMBER(FIND("7F",ScheduleCompile!D381)),ISNUMBER(FIND("9F",ScheduleCompile!D381)),ISNUMBER(FIND("4F",ScheduleCompile!D381))),VALUE(LEFT(ScheduleCompile!D381,FIND("F",ScheduleCompile!D381)-1)),ScheduleCompile!D381)))))),"",IF(ScheduleCompile!D381="Off",0,IF(ScheduleCompile!D381="On",1,IF(ISNUMBER(ScheduleCompile!D381),ScheduleCompile!D381/1,IF(ISTEXT(ScheduleCompile!D381),IF(OR(ISNUMBER(FIND("5F",ScheduleCompile!D381)),ISNUMBER(FIND("0F",ScheduleCompile!D381)),ISNUMBER(FIND("8F",ScheduleCompile!D381)),ISNUMBER(FIND("1F",ScheduleCompile!D381)),ISNUMBER(FIND("2F",ScheduleCompile!D381)),ISNUMBER(FIND("3F",ScheduleCompile!D381)),ISNUMBER(FIND("6F",ScheduleCompile!D381)),ISNUMBER(FIND("7F",ScheduleCompile!D381)),ISNUMBER(FIND("9F",ScheduleCompile!D381)),ISNUMBER(FIND("4F",ScheduleCompile!D381))),VALUE(LEFT(ScheduleCompile!D381,FIND("F",ScheduleCompile!D381)-1)),ScheduleCompile!D381)))))))</f>
        <v>0.15</v>
      </c>
      <c r="J388" s="1">
        <f>IF(AND(ISERROR(IF(ScheduleCompile!E381="Off",0,IF(ScheduleCompile!E381="On",1,IF(ISNUMBER(ScheduleCompile!E381),ScheduleCompile!E381/1,IF(ISTEXT(ScheduleCompile!E381),IF(OR(ISNUMBER(FIND("5F",ScheduleCompile!E381)),ISNUMBER(FIND("0F",ScheduleCompile!E381)),ISNUMBER(FIND("8F",ScheduleCompile!E381)),ISNUMBER(FIND("1F",ScheduleCompile!E381)),ISNUMBER(FIND("2F",ScheduleCompile!E381)),ISNUMBER(FIND("3F",ScheduleCompile!E381)),ISNUMBER(FIND("6F",ScheduleCompile!E381)),ISNUMBER(FIND("7F",ScheduleCompile!E381)),ISNUMBER(FIND("9F",ScheduleCompile!E381)),ISNUMBER(FIND("4F",ScheduleCompile!E381))),VALUE(LEFT(ScheduleCompile!E381,FIND("F",ScheduleCompile!E381)-1)),ScheduleCompile!E381)))))),ISTEXT(ScheduleCompile!#REF!)),"ENDTABLE",IF(ISERROR(IF(ScheduleCompile!E381="Off",0,IF(ScheduleCompile!E381="On",1,IF(ISNUMBER(ScheduleCompile!E381),ScheduleCompile!E381/1,IF(ISTEXT(ScheduleCompile!E381),IF(OR(ISNUMBER(FIND("5F",ScheduleCompile!E381)),ISNUMBER(FIND("0F",ScheduleCompile!E381)),ISNUMBER(FIND("8F",ScheduleCompile!E381)),ISNUMBER(FIND("1F",ScheduleCompile!E381)),ISNUMBER(FIND("2F",ScheduleCompile!E381)),ISNUMBER(FIND("3F",ScheduleCompile!E381)),ISNUMBER(FIND("6F",ScheduleCompile!E381)),ISNUMBER(FIND("7F",ScheduleCompile!E381)),ISNUMBER(FIND("9F",ScheduleCompile!E381)),ISNUMBER(FIND("4F",ScheduleCompile!E381))),VALUE(LEFT(ScheduleCompile!E381,FIND("F",ScheduleCompile!E381)-1)),ScheduleCompile!E381)))))),"",IF(ScheduleCompile!E381="Off",0,IF(ScheduleCompile!E381="On",1,IF(ISNUMBER(ScheduleCompile!E381),ScheduleCompile!E381/1,IF(ISTEXT(ScheduleCompile!E381),IF(OR(ISNUMBER(FIND("5F",ScheduleCompile!E381)),ISNUMBER(FIND("0F",ScheduleCompile!E381)),ISNUMBER(FIND("8F",ScheduleCompile!E381)),ISNUMBER(FIND("1F",ScheduleCompile!E381)),ISNUMBER(FIND("2F",ScheduleCompile!E381)),ISNUMBER(FIND("3F",ScheduleCompile!E381)),ISNUMBER(FIND("6F",ScheduleCompile!E381)),ISNUMBER(FIND("7F",ScheduleCompile!E381)),ISNUMBER(FIND("9F",ScheduleCompile!E381)),ISNUMBER(FIND("4F",ScheduleCompile!E381))),VALUE(LEFT(ScheduleCompile!E381,FIND("F",ScheduleCompile!E381)-1)),ScheduleCompile!E381)))))))</f>
        <v>0</v>
      </c>
      <c r="K388" s="1">
        <f>IF(AND(ISERROR(IF(ScheduleCompile!F381="Off",0,IF(ScheduleCompile!F381="On",1,IF(ISNUMBER(ScheduleCompile!F381),ScheduleCompile!F381/1,IF(ISTEXT(ScheduleCompile!F381),IF(OR(ISNUMBER(FIND("5F",ScheduleCompile!F381)),ISNUMBER(FIND("0F",ScheduleCompile!F381)),ISNUMBER(FIND("8F",ScheduleCompile!F381)),ISNUMBER(FIND("1F",ScheduleCompile!F381)),ISNUMBER(FIND("2F",ScheduleCompile!F381)),ISNUMBER(FIND("3F",ScheduleCompile!F381)),ISNUMBER(FIND("6F",ScheduleCompile!F381)),ISNUMBER(FIND("7F",ScheduleCompile!F381)),ISNUMBER(FIND("9F",ScheduleCompile!F381)),ISNUMBER(FIND("4F",ScheduleCompile!F381))),VALUE(LEFT(ScheduleCompile!F381,FIND("F",ScheduleCompile!F381)-1)),ScheduleCompile!F381)))))),ISTEXT(ScheduleCompile!#REF!)),"ENDTABLE",IF(ISERROR(IF(ScheduleCompile!F381="Off",0,IF(ScheduleCompile!F381="On",1,IF(ISNUMBER(ScheduleCompile!F381),ScheduleCompile!F381/1,IF(ISTEXT(ScheduleCompile!F381),IF(OR(ISNUMBER(FIND("5F",ScheduleCompile!F381)),ISNUMBER(FIND("0F",ScheduleCompile!F381)),ISNUMBER(FIND("8F",ScheduleCompile!F381)),ISNUMBER(FIND("1F",ScheduleCompile!F381)),ISNUMBER(FIND("2F",ScheduleCompile!F381)),ISNUMBER(FIND("3F",ScheduleCompile!F381)),ISNUMBER(FIND("6F",ScheduleCompile!F381)),ISNUMBER(FIND("7F",ScheduleCompile!F381)),ISNUMBER(FIND("9F",ScheduleCompile!F381)),ISNUMBER(FIND("4F",ScheduleCompile!F381))),VALUE(LEFT(ScheduleCompile!F381,FIND("F",ScheduleCompile!F381)-1)),ScheduleCompile!F381)))))),"",IF(ScheduleCompile!F381="Off",0,IF(ScheduleCompile!F381="On",1,IF(ISNUMBER(ScheduleCompile!F381),ScheduleCompile!F381/1,IF(ISTEXT(ScheduleCompile!F381),IF(OR(ISNUMBER(FIND("5F",ScheduleCompile!F381)),ISNUMBER(FIND("0F",ScheduleCompile!F381)),ISNUMBER(FIND("8F",ScheduleCompile!F381)),ISNUMBER(FIND("1F",ScheduleCompile!F381)),ISNUMBER(FIND("2F",ScheduleCompile!F381)),ISNUMBER(FIND("3F",ScheduleCompile!F381)),ISNUMBER(FIND("6F",ScheduleCompile!F381)),ISNUMBER(FIND("7F",ScheduleCompile!F381)),ISNUMBER(FIND("9F",ScheduleCompile!F381)),ISNUMBER(FIND("4F",ScheduleCompile!F381))),VALUE(LEFT(ScheduleCompile!F381,FIND("F",ScheduleCompile!F381)-1)),ScheduleCompile!F381)))))))</f>
        <v>0</v>
      </c>
      <c r="L388" s="1">
        <f>IF(AND(ISERROR(IF(ScheduleCompile!G381="Off",0,IF(ScheduleCompile!G381="On",1,IF(ISNUMBER(ScheduleCompile!G381),ScheduleCompile!G381/1,IF(ISTEXT(ScheduleCompile!G381),IF(OR(ISNUMBER(FIND("5F",ScheduleCompile!G381)),ISNUMBER(FIND("0F",ScheduleCompile!G381)),ISNUMBER(FIND("8F",ScheduleCompile!G381)),ISNUMBER(FIND("1F",ScheduleCompile!G381)),ISNUMBER(FIND("2F",ScheduleCompile!G381)),ISNUMBER(FIND("3F",ScheduleCompile!G381)),ISNUMBER(FIND("6F",ScheduleCompile!G381)),ISNUMBER(FIND("7F",ScheduleCompile!G381)),ISNUMBER(FIND("9F",ScheduleCompile!G381)),ISNUMBER(FIND("4F",ScheduleCompile!G381))),VALUE(LEFT(ScheduleCompile!G381,FIND("F",ScheduleCompile!G381)-1)),ScheduleCompile!G381)))))),ISTEXT(ScheduleCompile!#REF!)),"ENDTABLE",IF(ISERROR(IF(ScheduleCompile!G381="Off",0,IF(ScheduleCompile!G381="On",1,IF(ISNUMBER(ScheduleCompile!G381),ScheduleCompile!G381/1,IF(ISTEXT(ScheduleCompile!G381),IF(OR(ISNUMBER(FIND("5F",ScheduleCompile!G381)),ISNUMBER(FIND("0F",ScheduleCompile!G381)),ISNUMBER(FIND("8F",ScheduleCompile!G381)),ISNUMBER(FIND("1F",ScheduleCompile!G381)),ISNUMBER(FIND("2F",ScheduleCompile!G381)),ISNUMBER(FIND("3F",ScheduleCompile!G381)),ISNUMBER(FIND("6F",ScheduleCompile!G381)),ISNUMBER(FIND("7F",ScheduleCompile!G381)),ISNUMBER(FIND("9F",ScheduleCompile!G381)),ISNUMBER(FIND("4F",ScheduleCompile!G381))),VALUE(LEFT(ScheduleCompile!G381,FIND("F",ScheduleCompile!G381)-1)),ScheduleCompile!G381)))))),"",IF(ScheduleCompile!G381="Off",0,IF(ScheduleCompile!G381="On",1,IF(ISNUMBER(ScheduleCompile!G381),ScheduleCompile!G381/1,IF(ISTEXT(ScheduleCompile!G381),IF(OR(ISNUMBER(FIND("5F",ScheduleCompile!G381)),ISNUMBER(FIND("0F",ScheduleCompile!G381)),ISNUMBER(FIND("8F",ScheduleCompile!G381)),ISNUMBER(FIND("1F",ScheduleCompile!G381)),ISNUMBER(FIND("2F",ScheduleCompile!G381)),ISNUMBER(FIND("3F",ScheduleCompile!G381)),ISNUMBER(FIND("6F",ScheduleCompile!G381)),ISNUMBER(FIND("7F",ScheduleCompile!G381)),ISNUMBER(FIND("9F",ScheduleCompile!G381)),ISNUMBER(FIND("4F",ScheduleCompile!G381))),VALUE(LEFT(ScheduleCompile!G381,FIND("F",ScheduleCompile!G381)-1)),ScheduleCompile!G381)))))))</f>
        <v>0</v>
      </c>
      <c r="M388" s="1">
        <f>IF(AND(ISERROR(IF(ScheduleCompile!H381="Off",0,IF(ScheduleCompile!H381="On",1,IF(ISNUMBER(ScheduleCompile!H381),ScheduleCompile!H381/1,IF(ISTEXT(ScheduleCompile!H381),IF(OR(ISNUMBER(FIND("5F",ScheduleCompile!H381)),ISNUMBER(FIND("0F",ScheduleCompile!H381)),ISNUMBER(FIND("8F",ScheduleCompile!H381)),ISNUMBER(FIND("1F",ScheduleCompile!H381)),ISNUMBER(FIND("2F",ScheduleCompile!H381)),ISNUMBER(FIND("3F",ScheduleCompile!H381)),ISNUMBER(FIND("6F",ScheduleCompile!H381)),ISNUMBER(FIND("7F",ScheduleCompile!H381)),ISNUMBER(FIND("9F",ScheduleCompile!H381)),ISNUMBER(FIND("4F",ScheduleCompile!H381))),VALUE(LEFT(ScheduleCompile!H381,FIND("F",ScheduleCompile!H381)-1)),ScheduleCompile!H381)))))),ISTEXT(ScheduleCompile!#REF!)),"ENDTABLE",IF(ISERROR(IF(ScheduleCompile!H381="Off",0,IF(ScheduleCompile!H381="On",1,IF(ISNUMBER(ScheduleCompile!H381),ScheduleCompile!H381/1,IF(ISTEXT(ScheduleCompile!H381),IF(OR(ISNUMBER(FIND("5F",ScheduleCompile!H381)),ISNUMBER(FIND("0F",ScheduleCompile!H381)),ISNUMBER(FIND("8F",ScheduleCompile!H381)),ISNUMBER(FIND("1F",ScheduleCompile!H381)),ISNUMBER(FIND("2F",ScheduleCompile!H381)),ISNUMBER(FIND("3F",ScheduleCompile!H381)),ISNUMBER(FIND("6F",ScheduleCompile!H381)),ISNUMBER(FIND("7F",ScheduleCompile!H381)),ISNUMBER(FIND("9F",ScheduleCompile!H381)),ISNUMBER(FIND("4F",ScheduleCompile!H381))),VALUE(LEFT(ScheduleCompile!H381,FIND("F",ScheduleCompile!H381)-1)),ScheduleCompile!H381)))))),"",IF(ScheduleCompile!H381="Off",0,IF(ScheduleCompile!H381="On",1,IF(ISNUMBER(ScheduleCompile!H381),ScheduleCompile!H381/1,IF(ISTEXT(ScheduleCompile!H381),IF(OR(ISNUMBER(FIND("5F",ScheduleCompile!H381)),ISNUMBER(FIND("0F",ScheduleCompile!H381)),ISNUMBER(FIND("8F",ScheduleCompile!H381)),ISNUMBER(FIND("1F",ScheduleCompile!H381)),ISNUMBER(FIND("2F",ScheduleCompile!H381)),ISNUMBER(FIND("3F",ScheduleCompile!H381)),ISNUMBER(FIND("6F",ScheduleCompile!H381)),ISNUMBER(FIND("7F",ScheduleCompile!H381)),ISNUMBER(FIND("9F",ScheduleCompile!H381)),ISNUMBER(FIND("4F",ScheduleCompile!H381))),VALUE(LEFT(ScheduleCompile!H381,FIND("F",ScheduleCompile!H381)-1)),ScheduleCompile!H381)))))))</f>
        <v>0</v>
      </c>
      <c r="N388" s="1">
        <f>IF(AND(ISERROR(IF(ScheduleCompile!I381="Off",0,IF(ScheduleCompile!I381="On",1,IF(ISNUMBER(ScheduleCompile!I381),ScheduleCompile!I381/1,IF(ISTEXT(ScheduleCompile!I381),IF(OR(ISNUMBER(FIND("5F",ScheduleCompile!I381)),ISNUMBER(FIND("0F",ScheduleCompile!I381)),ISNUMBER(FIND("8F",ScheduleCompile!I381)),ISNUMBER(FIND("1F",ScheduleCompile!I381)),ISNUMBER(FIND("2F",ScheduleCompile!I381)),ISNUMBER(FIND("3F",ScheduleCompile!I381)),ISNUMBER(FIND("6F",ScheduleCompile!I381)),ISNUMBER(FIND("7F",ScheduleCompile!I381)),ISNUMBER(FIND("9F",ScheduleCompile!I381)),ISNUMBER(FIND("4F",ScheduleCompile!I381))),VALUE(LEFT(ScheduleCompile!I381,FIND("F",ScheduleCompile!I381)-1)),ScheduleCompile!I381)))))),ISTEXT(ScheduleCompile!#REF!)),"ENDTABLE",IF(ISERROR(IF(ScheduleCompile!I381="Off",0,IF(ScheduleCompile!I381="On",1,IF(ISNUMBER(ScheduleCompile!I381),ScheduleCompile!I381/1,IF(ISTEXT(ScheduleCompile!I381),IF(OR(ISNUMBER(FIND("5F",ScheduleCompile!I381)),ISNUMBER(FIND("0F",ScheduleCompile!I381)),ISNUMBER(FIND("8F",ScheduleCompile!I381)),ISNUMBER(FIND("1F",ScheduleCompile!I381)),ISNUMBER(FIND("2F",ScheduleCompile!I381)),ISNUMBER(FIND("3F",ScheduleCompile!I381)),ISNUMBER(FIND("6F",ScheduleCompile!I381)),ISNUMBER(FIND("7F",ScheduleCompile!I381)),ISNUMBER(FIND("9F",ScheduleCompile!I381)),ISNUMBER(FIND("4F",ScheduleCompile!I381))),VALUE(LEFT(ScheduleCompile!I381,FIND("F",ScheduleCompile!I381)-1)),ScheduleCompile!I381)))))),"",IF(ScheduleCompile!I381="Off",0,IF(ScheduleCompile!I381="On",1,IF(ISNUMBER(ScheduleCompile!I381),ScheduleCompile!I381/1,IF(ISTEXT(ScheduleCompile!I381),IF(OR(ISNUMBER(FIND("5F",ScheduleCompile!I381)),ISNUMBER(FIND("0F",ScheduleCompile!I381)),ISNUMBER(FIND("8F",ScheduleCompile!I381)),ISNUMBER(FIND("1F",ScheduleCompile!I381)),ISNUMBER(FIND("2F",ScheduleCompile!I381)),ISNUMBER(FIND("3F",ScheduleCompile!I381)),ISNUMBER(FIND("6F",ScheduleCompile!I381)),ISNUMBER(FIND("7F",ScheduleCompile!I381)),ISNUMBER(FIND("9F",ScheduleCompile!I381)),ISNUMBER(FIND("4F",ScheduleCompile!I381))),VALUE(LEFT(ScheduleCompile!I381,FIND("F",ScheduleCompile!I381)-1)),ScheduleCompile!I381)))))))</f>
        <v>0</v>
      </c>
      <c r="O388" s="1">
        <f>IF(AND(ISERROR(IF(ScheduleCompile!J381="Off",0,IF(ScheduleCompile!J381="On",1,IF(ISNUMBER(ScheduleCompile!J381),ScheduleCompile!J381/1,IF(ISTEXT(ScheduleCompile!J381),IF(OR(ISNUMBER(FIND("5F",ScheduleCompile!J381)),ISNUMBER(FIND("0F",ScheduleCompile!J381)),ISNUMBER(FIND("8F",ScheduleCompile!J381)),ISNUMBER(FIND("1F",ScheduleCompile!J381)),ISNUMBER(FIND("2F",ScheduleCompile!J381)),ISNUMBER(FIND("3F",ScheduleCompile!J381)),ISNUMBER(FIND("6F",ScheduleCompile!J381)),ISNUMBER(FIND("7F",ScheduleCompile!J381)),ISNUMBER(FIND("9F",ScheduleCompile!J381)),ISNUMBER(FIND("4F",ScheduleCompile!J381))),VALUE(LEFT(ScheduleCompile!J381,FIND("F",ScheduleCompile!J381)-1)),ScheduleCompile!J381)))))),ISTEXT(ScheduleCompile!#REF!)),"ENDTABLE",IF(ISERROR(IF(ScheduleCompile!J381="Off",0,IF(ScheduleCompile!J381="On",1,IF(ISNUMBER(ScheduleCompile!J381),ScheduleCompile!J381/1,IF(ISTEXT(ScheduleCompile!J381),IF(OR(ISNUMBER(FIND("5F",ScheduleCompile!J381)),ISNUMBER(FIND("0F",ScheduleCompile!J381)),ISNUMBER(FIND("8F",ScheduleCompile!J381)),ISNUMBER(FIND("1F",ScheduleCompile!J381)),ISNUMBER(FIND("2F",ScheduleCompile!J381)),ISNUMBER(FIND("3F",ScheduleCompile!J381)),ISNUMBER(FIND("6F",ScheduleCompile!J381)),ISNUMBER(FIND("7F",ScheduleCompile!J381)),ISNUMBER(FIND("9F",ScheduleCompile!J381)),ISNUMBER(FIND("4F",ScheduleCompile!J381))),VALUE(LEFT(ScheduleCompile!J381,FIND("F",ScheduleCompile!J381)-1)),ScheduleCompile!J381)))))),"",IF(ScheduleCompile!J381="Off",0,IF(ScheduleCompile!J381="On",1,IF(ISNUMBER(ScheduleCompile!J381),ScheduleCompile!J381/1,IF(ISTEXT(ScheduleCompile!J381),IF(OR(ISNUMBER(FIND("5F",ScheduleCompile!J381)),ISNUMBER(FIND("0F",ScheduleCompile!J381)),ISNUMBER(FIND("8F",ScheduleCompile!J381)),ISNUMBER(FIND("1F",ScheduleCompile!J381)),ISNUMBER(FIND("2F",ScheduleCompile!J381)),ISNUMBER(FIND("3F",ScheduleCompile!J381)),ISNUMBER(FIND("6F",ScheduleCompile!J381)),ISNUMBER(FIND("7F",ScheduleCompile!J381)),ISNUMBER(FIND("9F",ScheduleCompile!J381)),ISNUMBER(FIND("4F",ScheduleCompile!J381))),VALUE(LEFT(ScheduleCompile!J381,FIND("F",ScheduleCompile!J381)-1)),ScheduleCompile!J381)))))))</f>
        <v>0</v>
      </c>
      <c r="P388" s="1">
        <f>IF(AND(ISERROR(IF(ScheduleCompile!K381="Off",0,IF(ScheduleCompile!K381="On",1,IF(ISNUMBER(ScheduleCompile!K381),ScheduleCompile!K381/1,IF(ISTEXT(ScheduleCompile!K381),IF(OR(ISNUMBER(FIND("5F",ScheduleCompile!K381)),ISNUMBER(FIND("0F",ScheduleCompile!K381)),ISNUMBER(FIND("8F",ScheduleCompile!K381)),ISNUMBER(FIND("1F",ScheduleCompile!K381)),ISNUMBER(FIND("2F",ScheduleCompile!K381)),ISNUMBER(FIND("3F",ScheduleCompile!K381)),ISNUMBER(FIND("6F",ScheduleCompile!K381)),ISNUMBER(FIND("7F",ScheduleCompile!K381)),ISNUMBER(FIND("9F",ScheduleCompile!K381)),ISNUMBER(FIND("4F",ScheduleCompile!K381))),VALUE(LEFT(ScheduleCompile!K381,FIND("F",ScheduleCompile!K381)-1)),ScheduleCompile!K381)))))),ISTEXT(ScheduleCompile!#REF!)),"ENDTABLE",IF(ISERROR(IF(ScheduleCompile!K381="Off",0,IF(ScheduleCompile!K381="On",1,IF(ISNUMBER(ScheduleCompile!K381),ScheduleCompile!K381/1,IF(ISTEXT(ScheduleCompile!K381),IF(OR(ISNUMBER(FIND("5F",ScheduleCompile!K381)),ISNUMBER(FIND("0F",ScheduleCompile!K381)),ISNUMBER(FIND("8F",ScheduleCompile!K381)),ISNUMBER(FIND("1F",ScheduleCompile!K381)),ISNUMBER(FIND("2F",ScheduleCompile!K381)),ISNUMBER(FIND("3F",ScheduleCompile!K381)),ISNUMBER(FIND("6F",ScheduleCompile!K381)),ISNUMBER(FIND("7F",ScheduleCompile!K381)),ISNUMBER(FIND("9F",ScheduleCompile!K381)),ISNUMBER(FIND("4F",ScheduleCompile!K381))),VALUE(LEFT(ScheduleCompile!K381,FIND("F",ScheduleCompile!K381)-1)),ScheduleCompile!K381)))))),"",IF(ScheduleCompile!K381="Off",0,IF(ScheduleCompile!K381="On",1,IF(ISNUMBER(ScheduleCompile!K381),ScheduleCompile!K381/1,IF(ISTEXT(ScheduleCompile!K381),IF(OR(ISNUMBER(FIND("5F",ScheduleCompile!K381)),ISNUMBER(FIND("0F",ScheduleCompile!K381)),ISNUMBER(FIND("8F",ScheduleCompile!K381)),ISNUMBER(FIND("1F",ScheduleCompile!K381)),ISNUMBER(FIND("2F",ScheduleCompile!K381)),ISNUMBER(FIND("3F",ScheduleCompile!K381)),ISNUMBER(FIND("6F",ScheduleCompile!K381)),ISNUMBER(FIND("7F",ScheduleCompile!K381)),ISNUMBER(FIND("9F",ScheduleCompile!K381)),ISNUMBER(FIND("4F",ScheduleCompile!K381))),VALUE(LEFT(ScheduleCompile!K381,FIND("F",ScheduleCompile!K381)-1)),ScheduleCompile!K381)))))))</f>
        <v>0.5</v>
      </c>
      <c r="Q388" s="1">
        <f>IF(AND(ISERROR(IF(ScheduleCompile!L381="Off",0,IF(ScheduleCompile!L381="On",1,IF(ISNUMBER(ScheduleCompile!L381),ScheduleCompile!L381/1,IF(ISTEXT(ScheduleCompile!L381),IF(OR(ISNUMBER(FIND("5F",ScheduleCompile!L381)),ISNUMBER(FIND("0F",ScheduleCompile!L381)),ISNUMBER(FIND("8F",ScheduleCompile!L381)),ISNUMBER(FIND("1F",ScheduleCompile!L381)),ISNUMBER(FIND("2F",ScheduleCompile!L381)),ISNUMBER(FIND("3F",ScheduleCompile!L381)),ISNUMBER(FIND("6F",ScheduleCompile!L381)),ISNUMBER(FIND("7F",ScheduleCompile!L381)),ISNUMBER(FIND("9F",ScheduleCompile!L381)),ISNUMBER(FIND("4F",ScheduleCompile!L381))),VALUE(LEFT(ScheduleCompile!L381,FIND("F",ScheduleCompile!L381)-1)),ScheduleCompile!L381)))))),ISTEXT(ScheduleCompile!#REF!)),"ENDTABLE",IF(ISERROR(IF(ScheduleCompile!L381="Off",0,IF(ScheduleCompile!L381="On",1,IF(ISNUMBER(ScheduleCompile!L381),ScheduleCompile!L381/1,IF(ISTEXT(ScheduleCompile!L381),IF(OR(ISNUMBER(FIND("5F",ScheduleCompile!L381)),ISNUMBER(FIND("0F",ScheduleCompile!L381)),ISNUMBER(FIND("8F",ScheduleCompile!L381)),ISNUMBER(FIND("1F",ScheduleCompile!L381)),ISNUMBER(FIND("2F",ScheduleCompile!L381)),ISNUMBER(FIND("3F",ScheduleCompile!L381)),ISNUMBER(FIND("6F",ScheduleCompile!L381)),ISNUMBER(FIND("7F",ScheduleCompile!L381)),ISNUMBER(FIND("9F",ScheduleCompile!L381)),ISNUMBER(FIND("4F",ScheduleCompile!L381))),VALUE(LEFT(ScheduleCompile!L381,FIND("F",ScheduleCompile!L381)-1)),ScheduleCompile!L381)))))),"",IF(ScheduleCompile!L381="Off",0,IF(ScheduleCompile!L381="On",1,IF(ISNUMBER(ScheduleCompile!L381),ScheduleCompile!L381/1,IF(ISTEXT(ScheduleCompile!L381),IF(OR(ISNUMBER(FIND("5F",ScheduleCompile!L381)),ISNUMBER(FIND("0F",ScheduleCompile!L381)),ISNUMBER(FIND("8F",ScheduleCompile!L381)),ISNUMBER(FIND("1F",ScheduleCompile!L381)),ISNUMBER(FIND("2F",ScheduleCompile!L381)),ISNUMBER(FIND("3F",ScheduleCompile!L381)),ISNUMBER(FIND("6F",ScheduleCompile!L381)),ISNUMBER(FIND("7F",ScheduleCompile!L381)),ISNUMBER(FIND("9F",ScheduleCompile!L381)),ISNUMBER(FIND("4F",ScheduleCompile!L381))),VALUE(LEFT(ScheduleCompile!L381,FIND("F",ScheduleCompile!L381)-1)),ScheduleCompile!L381)))))))</f>
        <v>0.45</v>
      </c>
      <c r="R388" s="1">
        <f>IF(AND(ISERROR(IF(ScheduleCompile!M381="Off",0,IF(ScheduleCompile!M381="On",1,IF(ISNUMBER(ScheduleCompile!M381),ScheduleCompile!M381/1,IF(ISTEXT(ScheduleCompile!M381),IF(OR(ISNUMBER(FIND("5F",ScheduleCompile!M381)),ISNUMBER(FIND("0F",ScheduleCompile!M381)),ISNUMBER(FIND("8F",ScheduleCompile!M381)),ISNUMBER(FIND("1F",ScheduleCompile!M381)),ISNUMBER(FIND("2F",ScheduleCompile!M381)),ISNUMBER(FIND("3F",ScheduleCompile!M381)),ISNUMBER(FIND("6F",ScheduleCompile!M381)),ISNUMBER(FIND("7F",ScheduleCompile!M381)),ISNUMBER(FIND("9F",ScheduleCompile!M381)),ISNUMBER(FIND("4F",ScheduleCompile!M381))),VALUE(LEFT(ScheduleCompile!M381,FIND("F",ScheduleCompile!M381)-1)),ScheduleCompile!M381)))))),ISTEXT(ScheduleCompile!#REF!)),"ENDTABLE",IF(ISERROR(IF(ScheduleCompile!M381="Off",0,IF(ScheduleCompile!M381="On",1,IF(ISNUMBER(ScheduleCompile!M381),ScheduleCompile!M381/1,IF(ISTEXT(ScheduleCompile!M381),IF(OR(ISNUMBER(FIND("5F",ScheduleCompile!M381)),ISNUMBER(FIND("0F",ScheduleCompile!M381)),ISNUMBER(FIND("8F",ScheduleCompile!M381)),ISNUMBER(FIND("1F",ScheduleCompile!M381)),ISNUMBER(FIND("2F",ScheduleCompile!M381)),ISNUMBER(FIND("3F",ScheduleCompile!M381)),ISNUMBER(FIND("6F",ScheduleCompile!M381)),ISNUMBER(FIND("7F",ScheduleCompile!M381)),ISNUMBER(FIND("9F",ScheduleCompile!M381)),ISNUMBER(FIND("4F",ScheduleCompile!M381))),VALUE(LEFT(ScheduleCompile!M381,FIND("F",ScheduleCompile!M381)-1)),ScheduleCompile!M381)))))),"",IF(ScheduleCompile!M381="Off",0,IF(ScheduleCompile!M381="On",1,IF(ISNUMBER(ScheduleCompile!M381),ScheduleCompile!M381/1,IF(ISTEXT(ScheduleCompile!M381),IF(OR(ISNUMBER(FIND("5F",ScheduleCompile!M381)),ISNUMBER(FIND("0F",ScheduleCompile!M381)),ISNUMBER(FIND("8F",ScheduleCompile!M381)),ISNUMBER(FIND("1F",ScheduleCompile!M381)),ISNUMBER(FIND("2F",ScheduleCompile!M381)),ISNUMBER(FIND("3F",ScheduleCompile!M381)),ISNUMBER(FIND("6F",ScheduleCompile!M381)),ISNUMBER(FIND("7F",ScheduleCompile!M381)),ISNUMBER(FIND("9F",ScheduleCompile!M381)),ISNUMBER(FIND("4F",ScheduleCompile!M381))),VALUE(LEFT(ScheduleCompile!M381,FIND("F",ScheduleCompile!M381)-1)),ScheduleCompile!M381)))))))</f>
        <v>0.5</v>
      </c>
      <c r="S388" s="1">
        <f>IF(AND(ISERROR(IF(ScheduleCompile!N381="Off",0,IF(ScheduleCompile!N381="On",1,IF(ISNUMBER(ScheduleCompile!N381),ScheduleCompile!N381/1,IF(ISTEXT(ScheduleCompile!N381),IF(OR(ISNUMBER(FIND("5F",ScheduleCompile!N381)),ISNUMBER(FIND("0F",ScheduleCompile!N381)),ISNUMBER(FIND("8F",ScheduleCompile!N381)),ISNUMBER(FIND("1F",ScheduleCompile!N381)),ISNUMBER(FIND("2F",ScheduleCompile!N381)),ISNUMBER(FIND("3F",ScheduleCompile!N381)),ISNUMBER(FIND("6F",ScheduleCompile!N381)),ISNUMBER(FIND("7F",ScheduleCompile!N381)),ISNUMBER(FIND("9F",ScheduleCompile!N381)),ISNUMBER(FIND("4F",ScheduleCompile!N381))),VALUE(LEFT(ScheduleCompile!N381,FIND("F",ScheduleCompile!N381)-1)),ScheduleCompile!N381)))))),ISTEXT(ScheduleCompile!#REF!)),"ENDTABLE",IF(ISERROR(IF(ScheduleCompile!N381="Off",0,IF(ScheduleCompile!N381="On",1,IF(ISNUMBER(ScheduleCompile!N381),ScheduleCompile!N381/1,IF(ISTEXT(ScheduleCompile!N381),IF(OR(ISNUMBER(FIND("5F",ScheduleCompile!N381)),ISNUMBER(FIND("0F",ScheduleCompile!N381)),ISNUMBER(FIND("8F",ScheduleCompile!N381)),ISNUMBER(FIND("1F",ScheduleCompile!N381)),ISNUMBER(FIND("2F",ScheduleCompile!N381)),ISNUMBER(FIND("3F",ScheduleCompile!N381)),ISNUMBER(FIND("6F",ScheduleCompile!N381)),ISNUMBER(FIND("7F",ScheduleCompile!N381)),ISNUMBER(FIND("9F",ScheduleCompile!N381)),ISNUMBER(FIND("4F",ScheduleCompile!N381))),VALUE(LEFT(ScheduleCompile!N381,FIND("F",ScheduleCompile!N381)-1)),ScheduleCompile!N381)))))),"",IF(ScheduleCompile!N381="Off",0,IF(ScheduleCompile!N381="On",1,IF(ISNUMBER(ScheduleCompile!N381),ScheduleCompile!N381/1,IF(ISTEXT(ScheduleCompile!N381),IF(OR(ISNUMBER(FIND("5F",ScheduleCompile!N381)),ISNUMBER(FIND("0F",ScheduleCompile!N381)),ISNUMBER(FIND("8F",ScheduleCompile!N381)),ISNUMBER(FIND("1F",ScheduleCompile!N381)),ISNUMBER(FIND("2F",ScheduleCompile!N381)),ISNUMBER(FIND("3F",ScheduleCompile!N381)),ISNUMBER(FIND("6F",ScheduleCompile!N381)),ISNUMBER(FIND("7F",ScheduleCompile!N381)),ISNUMBER(FIND("9F",ScheduleCompile!N381)),ISNUMBER(FIND("4F",ScheduleCompile!N381))),VALUE(LEFT(ScheduleCompile!N381,FIND("F",ScheduleCompile!N381)-1)),ScheduleCompile!N381)))))))</f>
        <v>0.5</v>
      </c>
      <c r="T388" s="1">
        <f>IF(AND(ISERROR(IF(ScheduleCompile!O381="Off",0,IF(ScheduleCompile!O381="On",1,IF(ISNUMBER(ScheduleCompile!O381),ScheduleCompile!O381/1,IF(ISTEXT(ScheduleCompile!O381),IF(OR(ISNUMBER(FIND("5F",ScheduleCompile!O381)),ISNUMBER(FIND("0F",ScheduleCompile!O381)),ISNUMBER(FIND("8F",ScheduleCompile!O381)),ISNUMBER(FIND("1F",ScheduleCompile!O381)),ISNUMBER(FIND("2F",ScheduleCompile!O381)),ISNUMBER(FIND("3F",ScheduleCompile!O381)),ISNUMBER(FIND("6F",ScheduleCompile!O381)),ISNUMBER(FIND("7F",ScheduleCompile!O381)),ISNUMBER(FIND("9F",ScheduleCompile!O381)),ISNUMBER(FIND("4F",ScheduleCompile!O381))),VALUE(LEFT(ScheduleCompile!O381,FIND("F",ScheduleCompile!O381)-1)),ScheduleCompile!O381)))))),ISTEXT(ScheduleCompile!#REF!)),"ENDTABLE",IF(ISERROR(IF(ScheduleCompile!O381="Off",0,IF(ScheduleCompile!O381="On",1,IF(ISNUMBER(ScheduleCompile!O381),ScheduleCompile!O381/1,IF(ISTEXT(ScheduleCompile!O381),IF(OR(ISNUMBER(FIND("5F",ScheduleCompile!O381)),ISNUMBER(FIND("0F",ScheduleCompile!O381)),ISNUMBER(FIND("8F",ScheduleCompile!O381)),ISNUMBER(FIND("1F",ScheduleCompile!O381)),ISNUMBER(FIND("2F",ScheduleCompile!O381)),ISNUMBER(FIND("3F",ScheduleCompile!O381)),ISNUMBER(FIND("6F",ScheduleCompile!O381)),ISNUMBER(FIND("7F",ScheduleCompile!O381)),ISNUMBER(FIND("9F",ScheduleCompile!O381)),ISNUMBER(FIND("4F",ScheduleCompile!O381))),VALUE(LEFT(ScheduleCompile!O381,FIND("F",ScheduleCompile!O381)-1)),ScheduleCompile!O381)))))),"",IF(ScheduleCompile!O381="Off",0,IF(ScheduleCompile!O381="On",1,IF(ISNUMBER(ScheduleCompile!O381),ScheduleCompile!O381/1,IF(ISTEXT(ScheduleCompile!O381),IF(OR(ISNUMBER(FIND("5F",ScheduleCompile!O381)),ISNUMBER(FIND("0F",ScheduleCompile!O381)),ISNUMBER(FIND("8F",ScheduleCompile!O381)),ISNUMBER(FIND("1F",ScheduleCompile!O381)),ISNUMBER(FIND("2F",ScheduleCompile!O381)),ISNUMBER(FIND("3F",ScheduleCompile!O381)),ISNUMBER(FIND("6F",ScheduleCompile!O381)),ISNUMBER(FIND("7F",ScheduleCompile!O381)),ISNUMBER(FIND("9F",ScheduleCompile!O381)),ISNUMBER(FIND("4F",ScheduleCompile!O381))),VALUE(LEFT(ScheduleCompile!O381,FIND("F",ScheduleCompile!O381)-1)),ScheduleCompile!O381)))))))</f>
        <v>0.45</v>
      </c>
      <c r="U388" s="1">
        <f>IF(AND(ISERROR(IF(ScheduleCompile!P381="Off",0,IF(ScheduleCompile!P381="On",1,IF(ISNUMBER(ScheduleCompile!P381),ScheduleCompile!P381/1,IF(ISTEXT(ScheduleCompile!P381),IF(OR(ISNUMBER(FIND("5F",ScheduleCompile!P381)),ISNUMBER(FIND("0F",ScheduleCompile!P381)),ISNUMBER(FIND("8F",ScheduleCompile!P381)),ISNUMBER(FIND("1F",ScheduleCompile!P381)),ISNUMBER(FIND("2F",ScheduleCompile!P381)),ISNUMBER(FIND("3F",ScheduleCompile!P381)),ISNUMBER(FIND("6F",ScheduleCompile!P381)),ISNUMBER(FIND("7F",ScheduleCompile!P381)),ISNUMBER(FIND("9F",ScheduleCompile!P381)),ISNUMBER(FIND("4F",ScheduleCompile!P381))),VALUE(LEFT(ScheduleCompile!P381,FIND("F",ScheduleCompile!P381)-1)),ScheduleCompile!P381)))))),ISTEXT(ScheduleCompile!#REF!)),"ENDTABLE",IF(ISERROR(IF(ScheduleCompile!P381="Off",0,IF(ScheduleCompile!P381="On",1,IF(ISNUMBER(ScheduleCompile!P381),ScheduleCompile!P381/1,IF(ISTEXT(ScheduleCompile!P381),IF(OR(ISNUMBER(FIND("5F",ScheduleCompile!P381)),ISNUMBER(FIND("0F",ScheduleCompile!P381)),ISNUMBER(FIND("8F",ScheduleCompile!P381)),ISNUMBER(FIND("1F",ScheduleCompile!P381)),ISNUMBER(FIND("2F",ScheduleCompile!P381)),ISNUMBER(FIND("3F",ScheduleCompile!P381)),ISNUMBER(FIND("6F",ScheduleCompile!P381)),ISNUMBER(FIND("7F",ScheduleCompile!P381)),ISNUMBER(FIND("9F",ScheduleCompile!P381)),ISNUMBER(FIND("4F",ScheduleCompile!P381))),VALUE(LEFT(ScheduleCompile!P381,FIND("F",ScheduleCompile!P381)-1)),ScheduleCompile!P381)))))),"",IF(ScheduleCompile!P381="Off",0,IF(ScheduleCompile!P381="On",1,IF(ISNUMBER(ScheduleCompile!P381),ScheduleCompile!P381/1,IF(ISTEXT(ScheduleCompile!P381),IF(OR(ISNUMBER(FIND("5F",ScheduleCompile!P381)),ISNUMBER(FIND("0F",ScheduleCompile!P381)),ISNUMBER(FIND("8F",ScheduleCompile!P381)),ISNUMBER(FIND("1F",ScheduleCompile!P381)),ISNUMBER(FIND("2F",ScheduleCompile!P381)),ISNUMBER(FIND("3F",ScheduleCompile!P381)),ISNUMBER(FIND("6F",ScheduleCompile!P381)),ISNUMBER(FIND("7F",ScheduleCompile!P381)),ISNUMBER(FIND("9F",ScheduleCompile!P381)),ISNUMBER(FIND("4F",ScheduleCompile!P381))),VALUE(LEFT(ScheduleCompile!P381,FIND("F",ScheduleCompile!P381)-1)),ScheduleCompile!P381)))))))</f>
        <v>0.4</v>
      </c>
      <c r="V388" s="1">
        <f>IF(AND(ISERROR(IF(ScheduleCompile!Q381="Off",0,IF(ScheduleCompile!Q381="On",1,IF(ISNUMBER(ScheduleCompile!Q381),ScheduleCompile!Q381/1,IF(ISTEXT(ScheduleCompile!Q381),IF(OR(ISNUMBER(FIND("5F",ScheduleCompile!Q381)),ISNUMBER(FIND("0F",ScheduleCompile!Q381)),ISNUMBER(FIND("8F",ScheduleCompile!Q381)),ISNUMBER(FIND("1F",ScheduleCompile!Q381)),ISNUMBER(FIND("2F",ScheduleCompile!Q381)),ISNUMBER(FIND("3F",ScheduleCompile!Q381)),ISNUMBER(FIND("6F",ScheduleCompile!Q381)),ISNUMBER(FIND("7F",ScheduleCompile!Q381)),ISNUMBER(FIND("9F",ScheduleCompile!Q381)),ISNUMBER(FIND("4F",ScheduleCompile!Q381))),VALUE(LEFT(ScheduleCompile!Q381,FIND("F",ScheduleCompile!Q381)-1)),ScheduleCompile!Q381)))))),ISTEXT(ScheduleCompile!#REF!)),"ENDTABLE",IF(ISERROR(IF(ScheduleCompile!Q381="Off",0,IF(ScheduleCompile!Q381="On",1,IF(ISNUMBER(ScheduleCompile!Q381),ScheduleCompile!Q381/1,IF(ISTEXT(ScheduleCompile!Q381),IF(OR(ISNUMBER(FIND("5F",ScheduleCompile!Q381)),ISNUMBER(FIND("0F",ScheduleCompile!Q381)),ISNUMBER(FIND("8F",ScheduleCompile!Q381)),ISNUMBER(FIND("1F",ScheduleCompile!Q381)),ISNUMBER(FIND("2F",ScheduleCompile!Q381)),ISNUMBER(FIND("3F",ScheduleCompile!Q381)),ISNUMBER(FIND("6F",ScheduleCompile!Q381)),ISNUMBER(FIND("7F",ScheduleCompile!Q381)),ISNUMBER(FIND("9F",ScheduleCompile!Q381)),ISNUMBER(FIND("4F",ScheduleCompile!Q381))),VALUE(LEFT(ScheduleCompile!Q381,FIND("F",ScheduleCompile!Q381)-1)),ScheduleCompile!Q381)))))),"",IF(ScheduleCompile!Q381="Off",0,IF(ScheduleCompile!Q381="On",1,IF(ISNUMBER(ScheduleCompile!Q381),ScheduleCompile!Q381/1,IF(ISTEXT(ScheduleCompile!Q381),IF(OR(ISNUMBER(FIND("5F",ScheduleCompile!Q381)),ISNUMBER(FIND("0F",ScheduleCompile!Q381)),ISNUMBER(FIND("8F",ScheduleCompile!Q381)),ISNUMBER(FIND("1F",ScheduleCompile!Q381)),ISNUMBER(FIND("2F",ScheduleCompile!Q381)),ISNUMBER(FIND("3F",ScheduleCompile!Q381)),ISNUMBER(FIND("6F",ScheduleCompile!Q381)),ISNUMBER(FIND("7F",ScheduleCompile!Q381)),ISNUMBER(FIND("9F",ScheduleCompile!Q381)),ISNUMBER(FIND("4F",ScheduleCompile!Q381))),VALUE(LEFT(ScheduleCompile!Q381,FIND("F",ScheduleCompile!Q381)-1)),ScheduleCompile!Q381)))))))</f>
        <v>0.4</v>
      </c>
      <c r="W388" s="1">
        <f>IF(AND(ISERROR(IF(ScheduleCompile!R381="Off",0,IF(ScheduleCompile!R381="On",1,IF(ISNUMBER(ScheduleCompile!R381),ScheduleCompile!R381/1,IF(ISTEXT(ScheduleCompile!R381),IF(OR(ISNUMBER(FIND("5F",ScheduleCompile!R381)),ISNUMBER(FIND("0F",ScheduleCompile!R381)),ISNUMBER(FIND("8F",ScheduleCompile!R381)),ISNUMBER(FIND("1F",ScheduleCompile!R381)),ISNUMBER(FIND("2F",ScheduleCompile!R381)),ISNUMBER(FIND("3F",ScheduleCompile!R381)),ISNUMBER(FIND("6F",ScheduleCompile!R381)),ISNUMBER(FIND("7F",ScheduleCompile!R381)),ISNUMBER(FIND("9F",ScheduleCompile!R381)),ISNUMBER(FIND("4F",ScheduleCompile!R381))),VALUE(LEFT(ScheduleCompile!R381,FIND("F",ScheduleCompile!R381)-1)),ScheduleCompile!R381)))))),ISTEXT(ScheduleCompile!#REF!)),"ENDTABLE",IF(ISERROR(IF(ScheduleCompile!R381="Off",0,IF(ScheduleCompile!R381="On",1,IF(ISNUMBER(ScheduleCompile!R381),ScheduleCompile!R381/1,IF(ISTEXT(ScheduleCompile!R381),IF(OR(ISNUMBER(FIND("5F",ScheduleCompile!R381)),ISNUMBER(FIND("0F",ScheduleCompile!R381)),ISNUMBER(FIND("8F",ScheduleCompile!R381)),ISNUMBER(FIND("1F",ScheduleCompile!R381)),ISNUMBER(FIND("2F",ScheduleCompile!R381)),ISNUMBER(FIND("3F",ScheduleCompile!R381)),ISNUMBER(FIND("6F",ScheduleCompile!R381)),ISNUMBER(FIND("7F",ScheduleCompile!R381)),ISNUMBER(FIND("9F",ScheduleCompile!R381)),ISNUMBER(FIND("4F",ScheduleCompile!R381))),VALUE(LEFT(ScheduleCompile!R381,FIND("F",ScheduleCompile!R381)-1)),ScheduleCompile!R381)))))),"",IF(ScheduleCompile!R381="Off",0,IF(ScheduleCompile!R381="On",1,IF(ISNUMBER(ScheduleCompile!R381),ScheduleCompile!R381/1,IF(ISTEXT(ScheduleCompile!R381),IF(OR(ISNUMBER(FIND("5F",ScheduleCompile!R381)),ISNUMBER(FIND("0F",ScheduleCompile!R381)),ISNUMBER(FIND("8F",ScheduleCompile!R381)),ISNUMBER(FIND("1F",ScheduleCompile!R381)),ISNUMBER(FIND("2F",ScheduleCompile!R381)),ISNUMBER(FIND("3F",ScheduleCompile!R381)),ISNUMBER(FIND("6F",ScheduleCompile!R381)),ISNUMBER(FIND("7F",ScheduleCompile!R381)),ISNUMBER(FIND("9F",ScheduleCompile!R381)),ISNUMBER(FIND("4F",ScheduleCompile!R381))),VALUE(LEFT(ScheduleCompile!R381,FIND("F",ScheduleCompile!R381)-1)),ScheduleCompile!R381)))))))</f>
        <v>0.35</v>
      </c>
      <c r="X388" s="1">
        <f>IF(AND(ISERROR(IF(ScheduleCompile!S381="Off",0,IF(ScheduleCompile!S381="On",1,IF(ISNUMBER(ScheduleCompile!S381),ScheduleCompile!S381/1,IF(ISTEXT(ScheduleCompile!S381),IF(OR(ISNUMBER(FIND("5F",ScheduleCompile!S381)),ISNUMBER(FIND("0F",ScheduleCompile!S381)),ISNUMBER(FIND("8F",ScheduleCompile!S381)),ISNUMBER(FIND("1F",ScheduleCompile!S381)),ISNUMBER(FIND("2F",ScheduleCompile!S381)),ISNUMBER(FIND("3F",ScheduleCompile!S381)),ISNUMBER(FIND("6F",ScheduleCompile!S381)),ISNUMBER(FIND("7F",ScheduleCompile!S381)),ISNUMBER(FIND("9F",ScheduleCompile!S381)),ISNUMBER(FIND("4F",ScheduleCompile!S381))),VALUE(LEFT(ScheduleCompile!S381,FIND("F",ScheduleCompile!S381)-1)),ScheduleCompile!S381)))))),ISTEXT(ScheduleCompile!#REF!)),"ENDTABLE",IF(ISERROR(IF(ScheduleCompile!S381="Off",0,IF(ScheduleCompile!S381="On",1,IF(ISNUMBER(ScheduleCompile!S381),ScheduleCompile!S381/1,IF(ISTEXT(ScheduleCompile!S381),IF(OR(ISNUMBER(FIND("5F",ScheduleCompile!S381)),ISNUMBER(FIND("0F",ScheduleCompile!S381)),ISNUMBER(FIND("8F",ScheduleCompile!S381)),ISNUMBER(FIND("1F",ScheduleCompile!S381)),ISNUMBER(FIND("2F",ScheduleCompile!S381)),ISNUMBER(FIND("3F",ScheduleCompile!S381)),ISNUMBER(FIND("6F",ScheduleCompile!S381)),ISNUMBER(FIND("7F",ScheduleCompile!S381)),ISNUMBER(FIND("9F",ScheduleCompile!S381)),ISNUMBER(FIND("4F",ScheduleCompile!S381))),VALUE(LEFT(ScheduleCompile!S381,FIND("F",ScheduleCompile!S381)-1)),ScheduleCompile!S381)))))),"",IF(ScheduleCompile!S381="Off",0,IF(ScheduleCompile!S381="On",1,IF(ISNUMBER(ScheduleCompile!S381),ScheduleCompile!S381/1,IF(ISTEXT(ScheduleCompile!S381),IF(OR(ISNUMBER(FIND("5F",ScheduleCompile!S381)),ISNUMBER(FIND("0F",ScheduleCompile!S381)),ISNUMBER(FIND("8F",ScheduleCompile!S381)),ISNUMBER(FIND("1F",ScheduleCompile!S381)),ISNUMBER(FIND("2F",ScheduleCompile!S381)),ISNUMBER(FIND("3F",ScheduleCompile!S381)),ISNUMBER(FIND("6F",ScheduleCompile!S381)),ISNUMBER(FIND("7F",ScheduleCompile!S381)),ISNUMBER(FIND("9F",ScheduleCompile!S381)),ISNUMBER(FIND("4F",ScheduleCompile!S381))),VALUE(LEFT(ScheduleCompile!S381,FIND("F",ScheduleCompile!S381)-1)),ScheduleCompile!S381)))))))</f>
        <v>0.4</v>
      </c>
      <c r="Y388" s="1">
        <f>IF(AND(ISERROR(IF(ScheduleCompile!T381="Off",0,IF(ScheduleCompile!T381="On",1,IF(ISNUMBER(ScheduleCompile!T381),ScheduleCompile!T381/1,IF(ISTEXT(ScheduleCompile!T381),IF(OR(ISNUMBER(FIND("5F",ScheduleCompile!T381)),ISNUMBER(FIND("0F",ScheduleCompile!T381)),ISNUMBER(FIND("8F",ScheduleCompile!T381)),ISNUMBER(FIND("1F",ScheduleCompile!T381)),ISNUMBER(FIND("2F",ScheduleCompile!T381)),ISNUMBER(FIND("3F",ScheduleCompile!T381)),ISNUMBER(FIND("6F",ScheduleCompile!T381)),ISNUMBER(FIND("7F",ScheduleCompile!T381)),ISNUMBER(FIND("9F",ScheduleCompile!T381)),ISNUMBER(FIND("4F",ScheduleCompile!T381))),VALUE(LEFT(ScheduleCompile!T381,FIND("F",ScheduleCompile!T381)-1)),ScheduleCompile!T381)))))),ISTEXT(ScheduleCompile!#REF!)),"ENDTABLE",IF(ISERROR(IF(ScheduleCompile!T381="Off",0,IF(ScheduleCompile!T381="On",1,IF(ISNUMBER(ScheduleCompile!T381),ScheduleCompile!T381/1,IF(ISTEXT(ScheduleCompile!T381),IF(OR(ISNUMBER(FIND("5F",ScheduleCompile!T381)),ISNUMBER(FIND("0F",ScheduleCompile!T381)),ISNUMBER(FIND("8F",ScheduleCompile!T381)),ISNUMBER(FIND("1F",ScheduleCompile!T381)),ISNUMBER(FIND("2F",ScheduleCompile!T381)),ISNUMBER(FIND("3F",ScheduleCompile!T381)),ISNUMBER(FIND("6F",ScheduleCompile!T381)),ISNUMBER(FIND("7F",ScheduleCompile!T381)),ISNUMBER(FIND("9F",ScheduleCompile!T381)),ISNUMBER(FIND("4F",ScheduleCompile!T381))),VALUE(LEFT(ScheduleCompile!T381,FIND("F",ScheduleCompile!T381)-1)),ScheduleCompile!T381)))))),"",IF(ScheduleCompile!T381="Off",0,IF(ScheduleCompile!T381="On",1,IF(ISNUMBER(ScheduleCompile!T381),ScheduleCompile!T381/1,IF(ISTEXT(ScheduleCompile!T381),IF(OR(ISNUMBER(FIND("5F",ScheduleCompile!T381)),ISNUMBER(FIND("0F",ScheduleCompile!T381)),ISNUMBER(FIND("8F",ScheduleCompile!T381)),ISNUMBER(FIND("1F",ScheduleCompile!T381)),ISNUMBER(FIND("2F",ScheduleCompile!T381)),ISNUMBER(FIND("3F",ScheduleCompile!T381)),ISNUMBER(FIND("6F",ScheduleCompile!T381)),ISNUMBER(FIND("7F",ScheduleCompile!T381)),ISNUMBER(FIND("9F",ScheduleCompile!T381)),ISNUMBER(FIND("4F",ScheduleCompile!T381))),VALUE(LEFT(ScheduleCompile!T381,FIND("F",ScheduleCompile!T381)-1)),ScheduleCompile!T381)))))))</f>
        <v>0.55000000000000004</v>
      </c>
      <c r="Z388" s="1">
        <f>IF(AND(ISERROR(IF(ScheduleCompile!U381="Off",0,IF(ScheduleCompile!U381="On",1,IF(ISNUMBER(ScheduleCompile!U381),ScheduleCompile!U381/1,IF(ISTEXT(ScheduleCompile!U381),IF(OR(ISNUMBER(FIND("5F",ScheduleCompile!U381)),ISNUMBER(FIND("0F",ScheduleCompile!U381)),ISNUMBER(FIND("8F",ScheduleCompile!U381)),ISNUMBER(FIND("1F",ScheduleCompile!U381)),ISNUMBER(FIND("2F",ScheduleCompile!U381)),ISNUMBER(FIND("3F",ScheduleCompile!U381)),ISNUMBER(FIND("6F",ScheduleCompile!U381)),ISNUMBER(FIND("7F",ScheduleCompile!U381)),ISNUMBER(FIND("9F",ScheduleCompile!U381)),ISNUMBER(FIND("4F",ScheduleCompile!U381))),VALUE(LEFT(ScheduleCompile!U381,FIND("F",ScheduleCompile!U381)-1)),ScheduleCompile!U381)))))),ISTEXT(ScheduleCompile!#REF!)),"ENDTABLE",IF(ISERROR(IF(ScheduleCompile!U381="Off",0,IF(ScheduleCompile!U381="On",1,IF(ISNUMBER(ScheduleCompile!U381),ScheduleCompile!U381/1,IF(ISTEXT(ScheduleCompile!U381),IF(OR(ISNUMBER(FIND("5F",ScheduleCompile!U381)),ISNUMBER(FIND("0F",ScheduleCompile!U381)),ISNUMBER(FIND("8F",ScheduleCompile!U381)),ISNUMBER(FIND("1F",ScheduleCompile!U381)),ISNUMBER(FIND("2F",ScheduleCompile!U381)),ISNUMBER(FIND("3F",ScheduleCompile!U381)),ISNUMBER(FIND("6F",ScheduleCompile!U381)),ISNUMBER(FIND("7F",ScheduleCompile!U381)),ISNUMBER(FIND("9F",ScheduleCompile!U381)),ISNUMBER(FIND("4F",ScheduleCompile!U381))),VALUE(LEFT(ScheduleCompile!U381,FIND("F",ScheduleCompile!U381)-1)),ScheduleCompile!U381)))))),"",IF(ScheduleCompile!U381="Off",0,IF(ScheduleCompile!U381="On",1,IF(ISNUMBER(ScheduleCompile!U381),ScheduleCompile!U381/1,IF(ISTEXT(ScheduleCompile!U381),IF(OR(ISNUMBER(FIND("5F",ScheduleCompile!U381)),ISNUMBER(FIND("0F",ScheduleCompile!U381)),ISNUMBER(FIND("8F",ScheduleCompile!U381)),ISNUMBER(FIND("1F",ScheduleCompile!U381)),ISNUMBER(FIND("2F",ScheduleCompile!U381)),ISNUMBER(FIND("3F",ScheduleCompile!U381)),ISNUMBER(FIND("6F",ScheduleCompile!U381)),ISNUMBER(FIND("7F",ScheduleCompile!U381)),ISNUMBER(FIND("9F",ScheduleCompile!U381)),ISNUMBER(FIND("4F",ScheduleCompile!U381))),VALUE(LEFT(ScheduleCompile!U381,FIND("F",ScheduleCompile!U381)-1)),ScheduleCompile!U381)))))))</f>
        <v>0.55000000000000004</v>
      </c>
      <c r="AA388" s="1">
        <f>IF(AND(ISERROR(IF(ScheduleCompile!V381="Off",0,IF(ScheduleCompile!V381="On",1,IF(ISNUMBER(ScheduleCompile!V381),ScheduleCompile!V381/1,IF(ISTEXT(ScheduleCompile!V381),IF(OR(ISNUMBER(FIND("5F",ScheduleCompile!V381)),ISNUMBER(FIND("0F",ScheduleCompile!V381)),ISNUMBER(FIND("8F",ScheduleCompile!V381)),ISNUMBER(FIND("1F",ScheduleCompile!V381)),ISNUMBER(FIND("2F",ScheduleCompile!V381)),ISNUMBER(FIND("3F",ScheduleCompile!V381)),ISNUMBER(FIND("6F",ScheduleCompile!V381)),ISNUMBER(FIND("7F",ScheduleCompile!V381)),ISNUMBER(FIND("9F",ScheduleCompile!V381)),ISNUMBER(FIND("4F",ScheduleCompile!V381))),VALUE(LEFT(ScheduleCompile!V381,FIND("F",ScheduleCompile!V381)-1)),ScheduleCompile!V381)))))),ISTEXT(ScheduleCompile!#REF!)),"ENDTABLE",IF(ISERROR(IF(ScheduleCompile!V381="Off",0,IF(ScheduleCompile!V381="On",1,IF(ISNUMBER(ScheduleCompile!V381),ScheduleCompile!V381/1,IF(ISTEXT(ScheduleCompile!V381),IF(OR(ISNUMBER(FIND("5F",ScheduleCompile!V381)),ISNUMBER(FIND("0F",ScheduleCompile!V381)),ISNUMBER(FIND("8F",ScheduleCompile!V381)),ISNUMBER(FIND("1F",ScheduleCompile!V381)),ISNUMBER(FIND("2F",ScheduleCompile!V381)),ISNUMBER(FIND("3F",ScheduleCompile!V381)),ISNUMBER(FIND("6F",ScheduleCompile!V381)),ISNUMBER(FIND("7F",ScheduleCompile!V381)),ISNUMBER(FIND("9F",ScheduleCompile!V381)),ISNUMBER(FIND("4F",ScheduleCompile!V381))),VALUE(LEFT(ScheduleCompile!V381,FIND("F",ScheduleCompile!V381)-1)),ScheduleCompile!V381)))))),"",IF(ScheduleCompile!V381="Off",0,IF(ScheduleCompile!V381="On",1,IF(ISNUMBER(ScheduleCompile!V381),ScheduleCompile!V381/1,IF(ISTEXT(ScheduleCompile!V381),IF(OR(ISNUMBER(FIND("5F",ScheduleCompile!V381)),ISNUMBER(FIND("0F",ScheduleCompile!V381)),ISNUMBER(FIND("8F",ScheduleCompile!V381)),ISNUMBER(FIND("1F",ScheduleCompile!V381)),ISNUMBER(FIND("2F",ScheduleCompile!V381)),ISNUMBER(FIND("3F",ScheduleCompile!V381)),ISNUMBER(FIND("6F",ScheduleCompile!V381)),ISNUMBER(FIND("7F",ScheduleCompile!V381)),ISNUMBER(FIND("9F",ScheduleCompile!V381)),ISNUMBER(FIND("4F",ScheduleCompile!V381))),VALUE(LEFT(ScheduleCompile!V381,FIND("F",ScheduleCompile!V381)-1)),ScheduleCompile!V381)))))))</f>
        <v>0.5</v>
      </c>
      <c r="AB388" s="1">
        <f>IF(AND(ISERROR(IF(ScheduleCompile!W381="Off",0,IF(ScheduleCompile!W381="On",1,IF(ISNUMBER(ScheduleCompile!W381),ScheduleCompile!W381/1,IF(ISTEXT(ScheduleCompile!W381),IF(OR(ISNUMBER(FIND("5F",ScheduleCompile!W381)),ISNUMBER(FIND("0F",ScheduleCompile!W381)),ISNUMBER(FIND("8F",ScheduleCompile!W381)),ISNUMBER(FIND("1F",ScheduleCompile!W381)),ISNUMBER(FIND("2F",ScheduleCompile!W381)),ISNUMBER(FIND("3F",ScheduleCompile!W381)),ISNUMBER(FIND("6F",ScheduleCompile!W381)),ISNUMBER(FIND("7F",ScheduleCompile!W381)),ISNUMBER(FIND("9F",ScheduleCompile!W381)),ISNUMBER(FIND("4F",ScheduleCompile!W381))),VALUE(LEFT(ScheduleCompile!W381,FIND("F",ScheduleCompile!W381)-1)),ScheduleCompile!W381)))))),ISTEXT(ScheduleCompile!#REF!)),"ENDTABLE",IF(ISERROR(IF(ScheduleCompile!W381="Off",0,IF(ScheduleCompile!W381="On",1,IF(ISNUMBER(ScheduleCompile!W381),ScheduleCompile!W381/1,IF(ISTEXT(ScheduleCompile!W381),IF(OR(ISNUMBER(FIND("5F",ScheduleCompile!W381)),ISNUMBER(FIND("0F",ScheduleCompile!W381)),ISNUMBER(FIND("8F",ScheduleCompile!W381)),ISNUMBER(FIND("1F",ScheduleCompile!W381)),ISNUMBER(FIND("2F",ScheduleCompile!W381)),ISNUMBER(FIND("3F",ScheduleCompile!W381)),ISNUMBER(FIND("6F",ScheduleCompile!W381)),ISNUMBER(FIND("7F",ScheduleCompile!W381)),ISNUMBER(FIND("9F",ScheduleCompile!W381)),ISNUMBER(FIND("4F",ScheduleCompile!W381))),VALUE(LEFT(ScheduleCompile!W381,FIND("F",ScheduleCompile!W381)-1)),ScheduleCompile!W381)))))),"",IF(ScheduleCompile!W381="Off",0,IF(ScheduleCompile!W381="On",1,IF(ISNUMBER(ScheduleCompile!W381),ScheduleCompile!W381/1,IF(ISTEXT(ScheduleCompile!W381),IF(OR(ISNUMBER(FIND("5F",ScheduleCompile!W381)),ISNUMBER(FIND("0F",ScheduleCompile!W381)),ISNUMBER(FIND("8F",ScheduleCompile!W381)),ISNUMBER(FIND("1F",ScheduleCompile!W381)),ISNUMBER(FIND("2F",ScheduleCompile!W381)),ISNUMBER(FIND("3F",ScheduleCompile!W381)),ISNUMBER(FIND("6F",ScheduleCompile!W381)),ISNUMBER(FIND("7F",ScheduleCompile!W381)),ISNUMBER(FIND("9F",ScheduleCompile!W381)),ISNUMBER(FIND("4F",ScheduleCompile!W381))),VALUE(LEFT(ScheduleCompile!W381,FIND("F",ScheduleCompile!W381)-1)),ScheduleCompile!W381)))))))</f>
        <v>0.55000000000000004</v>
      </c>
      <c r="AC388" s="1">
        <f>IF(AND(ISERROR(IF(ScheduleCompile!X381="Off",0,IF(ScheduleCompile!X381="On",1,IF(ISNUMBER(ScheduleCompile!X381),ScheduleCompile!X381/1,IF(ISTEXT(ScheduleCompile!X381),IF(OR(ISNUMBER(FIND("5F",ScheduleCompile!X381)),ISNUMBER(FIND("0F",ScheduleCompile!X381)),ISNUMBER(FIND("8F",ScheduleCompile!X381)),ISNUMBER(FIND("1F",ScheduleCompile!X381)),ISNUMBER(FIND("2F",ScheduleCompile!X381)),ISNUMBER(FIND("3F",ScheduleCompile!X381)),ISNUMBER(FIND("6F",ScheduleCompile!X381)),ISNUMBER(FIND("7F",ScheduleCompile!X381)),ISNUMBER(FIND("9F",ScheduleCompile!X381)),ISNUMBER(FIND("4F",ScheduleCompile!X381))),VALUE(LEFT(ScheduleCompile!X381,FIND("F",ScheduleCompile!X381)-1)),ScheduleCompile!X381)))))),ISTEXT(ScheduleCompile!#REF!)),"ENDTABLE",IF(ISERROR(IF(ScheduleCompile!X381="Off",0,IF(ScheduleCompile!X381="On",1,IF(ISNUMBER(ScheduleCompile!X381),ScheduleCompile!X381/1,IF(ISTEXT(ScheduleCompile!X381),IF(OR(ISNUMBER(FIND("5F",ScheduleCompile!X381)),ISNUMBER(FIND("0F",ScheduleCompile!X381)),ISNUMBER(FIND("8F",ScheduleCompile!X381)),ISNUMBER(FIND("1F",ScheduleCompile!X381)),ISNUMBER(FIND("2F",ScheduleCompile!X381)),ISNUMBER(FIND("3F",ScheduleCompile!X381)),ISNUMBER(FIND("6F",ScheduleCompile!X381)),ISNUMBER(FIND("7F",ScheduleCompile!X381)),ISNUMBER(FIND("9F",ScheduleCompile!X381)),ISNUMBER(FIND("4F",ScheduleCompile!X381))),VALUE(LEFT(ScheduleCompile!X381,FIND("F",ScheduleCompile!X381)-1)),ScheduleCompile!X381)))))),"",IF(ScheduleCompile!X381="Off",0,IF(ScheduleCompile!X381="On",1,IF(ISNUMBER(ScheduleCompile!X381),ScheduleCompile!X381/1,IF(ISTEXT(ScheduleCompile!X381),IF(OR(ISNUMBER(FIND("5F",ScheduleCompile!X381)),ISNUMBER(FIND("0F",ScheduleCompile!X381)),ISNUMBER(FIND("8F",ScheduleCompile!X381)),ISNUMBER(FIND("1F",ScheduleCompile!X381)),ISNUMBER(FIND("2F",ScheduleCompile!X381)),ISNUMBER(FIND("3F",ScheduleCompile!X381)),ISNUMBER(FIND("6F",ScheduleCompile!X381)),ISNUMBER(FIND("7F",ScheduleCompile!X381)),ISNUMBER(FIND("9F",ScheduleCompile!X381)),ISNUMBER(FIND("4F",ScheduleCompile!X381))),VALUE(LEFT(ScheduleCompile!X381,FIND("F",ScheduleCompile!X381)-1)),ScheduleCompile!X381)))))))</f>
        <v>0.4</v>
      </c>
      <c r="AD388" s="1">
        <f>IF(AND(ISERROR(IF(ScheduleCompile!Y381="Off",0,IF(ScheduleCompile!Y381="On",1,IF(ISNUMBER(ScheduleCompile!Y381),ScheduleCompile!Y381/1,IF(ISTEXT(ScheduleCompile!Y381),IF(OR(ISNUMBER(FIND("5F",ScheduleCompile!Y381)),ISNUMBER(FIND("0F",ScheduleCompile!Y381)),ISNUMBER(FIND("8F",ScheduleCompile!Y381)),ISNUMBER(FIND("1F",ScheduleCompile!Y381)),ISNUMBER(FIND("2F",ScheduleCompile!Y381)),ISNUMBER(FIND("3F",ScheduleCompile!Y381)),ISNUMBER(FIND("6F",ScheduleCompile!Y381)),ISNUMBER(FIND("7F",ScheduleCompile!Y381)),ISNUMBER(FIND("9F",ScheduleCompile!Y381)),ISNUMBER(FIND("4F",ScheduleCompile!Y381))),VALUE(LEFT(ScheduleCompile!Y381,FIND("F",ScheduleCompile!Y381)-1)),ScheduleCompile!Y381)))))),ISTEXT(ScheduleCompile!#REF!)),"ENDTABLE",IF(ISERROR(IF(ScheduleCompile!Y381="Off",0,IF(ScheduleCompile!Y381="On",1,IF(ISNUMBER(ScheduleCompile!Y381),ScheduleCompile!Y381/1,IF(ISTEXT(ScheduleCompile!Y381),IF(OR(ISNUMBER(FIND("5F",ScheduleCompile!Y381)),ISNUMBER(FIND("0F",ScheduleCompile!Y381)),ISNUMBER(FIND("8F",ScheduleCompile!Y381)),ISNUMBER(FIND("1F",ScheduleCompile!Y381)),ISNUMBER(FIND("2F",ScheduleCompile!Y381)),ISNUMBER(FIND("3F",ScheduleCompile!Y381)),ISNUMBER(FIND("6F",ScheduleCompile!Y381)),ISNUMBER(FIND("7F",ScheduleCompile!Y381)),ISNUMBER(FIND("9F",ScheduleCompile!Y381)),ISNUMBER(FIND("4F",ScheduleCompile!Y381))),VALUE(LEFT(ScheduleCompile!Y381,FIND("F",ScheduleCompile!Y381)-1)),ScheduleCompile!Y381)))))),"",IF(ScheduleCompile!Y381="Off",0,IF(ScheduleCompile!Y381="On",1,IF(ISNUMBER(ScheduleCompile!Y381),ScheduleCompile!Y381/1,IF(ISTEXT(ScheduleCompile!Y381),IF(OR(ISNUMBER(FIND("5F",ScheduleCompile!Y381)),ISNUMBER(FIND("0F",ScheduleCompile!Y381)),ISNUMBER(FIND("8F",ScheduleCompile!Y381)),ISNUMBER(FIND("1F",ScheduleCompile!Y381)),ISNUMBER(FIND("2F",ScheduleCompile!Y381)),ISNUMBER(FIND("3F",ScheduleCompile!Y381)),ISNUMBER(FIND("6F",ScheduleCompile!Y381)),ISNUMBER(FIND("7F",ScheduleCompile!Y381)),ISNUMBER(FIND("9F",ScheduleCompile!Y381)),ISNUMBER(FIND("4F",ScheduleCompile!Y381))),VALUE(LEFT(ScheduleCompile!Y381,FIND("F",ScheduleCompile!Y381)-1)),ScheduleCompile!Y381)))))))</f>
        <v>0.3</v>
      </c>
    </row>
    <row r="389" spans="1:30" x14ac:dyDescent="0.25">
      <c r="A389" t="str">
        <f t="shared" si="23"/>
        <v>SchDay "RestaurantServiceHotWaterSun"  Type = "Fraction" Hr = (0.25, 0.2, 0.2, 0, 0, 0, 0, 0, 0, 0, 0.5, 0.5, 0.4, 0.4, 0.3, 0.3, 0.3, 0.4, 0.5, 0.5, 0.4, 0.5, 0.4, 0.2) ..</v>
      </c>
      <c r="B389" s="1" t="s">
        <v>623</v>
      </c>
      <c r="C389" t="str">
        <f t="shared" si="24"/>
        <v xml:space="preserve">SchDay "RestaurantServiceHotWaterSun"  Type = "Fraction" Hr = </v>
      </c>
      <c r="D389" t="str">
        <f t="shared" si="25"/>
        <v>(0.25, 0.2, 0.2, 0, 0, 0, 0, 0, 0, 0, 0.5, 0.5, 0.4, 0.4, 0.3, 0.3, 0.3, 0.4, 0.5, 0.5, 0.4, 0.5, 0.4, 0.2) ..</v>
      </c>
      <c r="E389" s="30" t="str">
        <f>ScheduleCompile!A382</f>
        <v>RestaurantServiceHotWaterSun</v>
      </c>
      <c r="F389" t="str">
        <f t="shared" si="26"/>
        <v>Fraction</v>
      </c>
      <c r="G389" s="1">
        <f>IF(AND(ISERROR(IF(ScheduleCompile!B382="Off",0,IF(ScheduleCompile!B382="On",1,IF(ISNUMBER(ScheduleCompile!B382),ScheduleCompile!B382/1,IF(ISTEXT(ScheduleCompile!B382),IF(OR(ISNUMBER(FIND("5F",ScheduleCompile!B382)),ISNUMBER(FIND("0F",ScheduleCompile!B382)),ISNUMBER(FIND("8F",ScheduleCompile!B382)),ISNUMBER(FIND("1F",ScheduleCompile!B382)),ISNUMBER(FIND("2F",ScheduleCompile!B382)),ISNUMBER(FIND("3F",ScheduleCompile!B382)),ISNUMBER(FIND("6F",ScheduleCompile!B382)),ISNUMBER(FIND("7F",ScheduleCompile!B382)),ISNUMBER(FIND("9F",ScheduleCompile!B382)),ISNUMBER(FIND("4F",ScheduleCompile!B382))),VALUE(LEFT(ScheduleCompile!B382,FIND("F",ScheduleCompile!B382)-1)),ScheduleCompile!B382)))))),ISTEXT(ScheduleCompile!#REF!)),"ENDTABLE",IF(ISERROR(IF(ScheduleCompile!B382="Off",0,IF(ScheduleCompile!B382="On",1,IF(ISNUMBER(ScheduleCompile!B382),ScheduleCompile!B382/1,IF(ISTEXT(ScheduleCompile!B382),IF(OR(ISNUMBER(FIND("5F",ScheduleCompile!B382)),ISNUMBER(FIND("0F",ScheduleCompile!B382)),ISNUMBER(FIND("8F",ScheduleCompile!B382)),ISNUMBER(FIND("1F",ScheduleCompile!B382)),ISNUMBER(FIND("2F",ScheduleCompile!B382)),ISNUMBER(FIND("3F",ScheduleCompile!B382)),ISNUMBER(FIND("6F",ScheduleCompile!B382)),ISNUMBER(FIND("7F",ScheduleCompile!B382)),ISNUMBER(FIND("9F",ScheduleCompile!B382)),ISNUMBER(FIND("4F",ScheduleCompile!B382))),VALUE(LEFT(ScheduleCompile!B382,FIND("F",ScheduleCompile!B382)-1)),ScheduleCompile!B382)))))),"",IF(ScheduleCompile!B382="Off",0,IF(ScheduleCompile!B382="On",1,IF(ISNUMBER(ScheduleCompile!B382),ScheduleCompile!B382/1,IF(ISTEXT(ScheduleCompile!B382),IF(OR(ISNUMBER(FIND("5F",ScheduleCompile!B382)),ISNUMBER(FIND("0F",ScheduleCompile!B382)),ISNUMBER(FIND("8F",ScheduleCompile!B382)),ISNUMBER(FIND("1F",ScheduleCompile!B382)),ISNUMBER(FIND("2F",ScheduleCompile!B382)),ISNUMBER(FIND("3F",ScheduleCompile!B382)),ISNUMBER(FIND("6F",ScheduleCompile!B382)),ISNUMBER(FIND("7F",ScheduleCompile!B382)),ISNUMBER(FIND("9F",ScheduleCompile!B382)),ISNUMBER(FIND("4F",ScheduleCompile!B382))),VALUE(LEFT(ScheduleCompile!B382,FIND("F",ScheduleCompile!B382)-1)),ScheduleCompile!B382)))))))</f>
        <v>0.25</v>
      </c>
      <c r="H389" s="1">
        <f>IF(AND(ISERROR(IF(ScheduleCompile!C382="Off",0,IF(ScheduleCompile!C382="On",1,IF(ISNUMBER(ScheduleCompile!C382),ScheduleCompile!C382/1,IF(ISTEXT(ScheduleCompile!C382),IF(OR(ISNUMBER(FIND("5F",ScheduleCompile!C382)),ISNUMBER(FIND("0F",ScheduleCompile!C382)),ISNUMBER(FIND("8F",ScheduleCompile!C382)),ISNUMBER(FIND("1F",ScheduleCompile!C382)),ISNUMBER(FIND("2F",ScheduleCompile!C382)),ISNUMBER(FIND("3F",ScheduleCompile!C382)),ISNUMBER(FIND("6F",ScheduleCompile!C382)),ISNUMBER(FIND("7F",ScheduleCompile!C382)),ISNUMBER(FIND("9F",ScheduleCompile!C382)),ISNUMBER(FIND("4F",ScheduleCompile!C382))),VALUE(LEFT(ScheduleCompile!C382,FIND("F",ScheduleCompile!C382)-1)),ScheduleCompile!C382)))))),ISTEXT(ScheduleCompile!#REF!)),"ENDTABLE",IF(ISERROR(IF(ScheduleCompile!C382="Off",0,IF(ScheduleCompile!C382="On",1,IF(ISNUMBER(ScheduleCompile!C382),ScheduleCompile!C382/1,IF(ISTEXT(ScheduleCompile!C382),IF(OR(ISNUMBER(FIND("5F",ScheduleCompile!C382)),ISNUMBER(FIND("0F",ScheduleCompile!C382)),ISNUMBER(FIND("8F",ScheduleCompile!C382)),ISNUMBER(FIND("1F",ScheduleCompile!C382)),ISNUMBER(FIND("2F",ScheduleCompile!C382)),ISNUMBER(FIND("3F",ScheduleCompile!C382)),ISNUMBER(FIND("6F",ScheduleCompile!C382)),ISNUMBER(FIND("7F",ScheduleCompile!C382)),ISNUMBER(FIND("9F",ScheduleCompile!C382)),ISNUMBER(FIND("4F",ScheduleCompile!C382))),VALUE(LEFT(ScheduleCompile!C382,FIND("F",ScheduleCompile!C382)-1)),ScheduleCompile!C382)))))),"",IF(ScheduleCompile!C382="Off",0,IF(ScheduleCompile!C382="On",1,IF(ISNUMBER(ScheduleCompile!C382),ScheduleCompile!C382/1,IF(ISTEXT(ScheduleCompile!C382),IF(OR(ISNUMBER(FIND("5F",ScheduleCompile!C382)),ISNUMBER(FIND("0F",ScheduleCompile!C382)),ISNUMBER(FIND("8F",ScheduleCompile!C382)),ISNUMBER(FIND("1F",ScheduleCompile!C382)),ISNUMBER(FIND("2F",ScheduleCompile!C382)),ISNUMBER(FIND("3F",ScheduleCompile!C382)),ISNUMBER(FIND("6F",ScheduleCompile!C382)),ISNUMBER(FIND("7F",ScheduleCompile!C382)),ISNUMBER(FIND("9F",ScheduleCompile!C382)),ISNUMBER(FIND("4F",ScheduleCompile!C382))),VALUE(LEFT(ScheduleCompile!C382,FIND("F",ScheduleCompile!C382)-1)),ScheduleCompile!C382)))))))</f>
        <v>0.2</v>
      </c>
      <c r="I389" s="1">
        <f>IF(AND(ISERROR(IF(ScheduleCompile!D382="Off",0,IF(ScheduleCompile!D382="On",1,IF(ISNUMBER(ScheduleCompile!D382),ScheduleCompile!D382/1,IF(ISTEXT(ScheduleCompile!D382),IF(OR(ISNUMBER(FIND("5F",ScheduleCompile!D382)),ISNUMBER(FIND("0F",ScheduleCompile!D382)),ISNUMBER(FIND("8F",ScheduleCompile!D382)),ISNUMBER(FIND("1F",ScheduleCompile!D382)),ISNUMBER(FIND("2F",ScheduleCompile!D382)),ISNUMBER(FIND("3F",ScheduleCompile!D382)),ISNUMBER(FIND("6F",ScheduleCompile!D382)),ISNUMBER(FIND("7F",ScheduleCompile!D382)),ISNUMBER(FIND("9F",ScheduleCompile!D382)),ISNUMBER(FIND("4F",ScheduleCompile!D382))),VALUE(LEFT(ScheduleCompile!D382,FIND("F",ScheduleCompile!D382)-1)),ScheduleCompile!D382)))))),ISTEXT(ScheduleCompile!#REF!)),"ENDTABLE",IF(ISERROR(IF(ScheduleCompile!D382="Off",0,IF(ScheduleCompile!D382="On",1,IF(ISNUMBER(ScheduleCompile!D382),ScheduleCompile!D382/1,IF(ISTEXT(ScheduleCompile!D382),IF(OR(ISNUMBER(FIND("5F",ScheduleCompile!D382)),ISNUMBER(FIND("0F",ScheduleCompile!D382)),ISNUMBER(FIND("8F",ScheduleCompile!D382)),ISNUMBER(FIND("1F",ScheduleCompile!D382)),ISNUMBER(FIND("2F",ScheduleCompile!D382)),ISNUMBER(FIND("3F",ScheduleCompile!D382)),ISNUMBER(FIND("6F",ScheduleCompile!D382)),ISNUMBER(FIND("7F",ScheduleCompile!D382)),ISNUMBER(FIND("9F",ScheduleCompile!D382)),ISNUMBER(FIND("4F",ScheduleCompile!D382))),VALUE(LEFT(ScheduleCompile!D382,FIND("F",ScheduleCompile!D382)-1)),ScheduleCompile!D382)))))),"",IF(ScheduleCompile!D382="Off",0,IF(ScheduleCompile!D382="On",1,IF(ISNUMBER(ScheduleCompile!D382),ScheduleCompile!D382/1,IF(ISTEXT(ScheduleCompile!D382),IF(OR(ISNUMBER(FIND("5F",ScheduleCompile!D382)),ISNUMBER(FIND("0F",ScheduleCompile!D382)),ISNUMBER(FIND("8F",ScheduleCompile!D382)),ISNUMBER(FIND("1F",ScheduleCompile!D382)),ISNUMBER(FIND("2F",ScheduleCompile!D382)),ISNUMBER(FIND("3F",ScheduleCompile!D382)),ISNUMBER(FIND("6F",ScheduleCompile!D382)),ISNUMBER(FIND("7F",ScheduleCompile!D382)),ISNUMBER(FIND("9F",ScheduleCompile!D382)),ISNUMBER(FIND("4F",ScheduleCompile!D382))),VALUE(LEFT(ScheduleCompile!D382,FIND("F",ScheduleCompile!D382)-1)),ScheduleCompile!D382)))))))</f>
        <v>0.2</v>
      </c>
      <c r="J389" s="1">
        <f>IF(AND(ISERROR(IF(ScheduleCompile!E382="Off",0,IF(ScheduleCompile!E382="On",1,IF(ISNUMBER(ScheduleCompile!E382),ScheduleCompile!E382/1,IF(ISTEXT(ScheduleCompile!E382),IF(OR(ISNUMBER(FIND("5F",ScheduleCompile!E382)),ISNUMBER(FIND("0F",ScheduleCompile!E382)),ISNUMBER(FIND("8F",ScheduleCompile!E382)),ISNUMBER(FIND("1F",ScheduleCompile!E382)),ISNUMBER(FIND("2F",ScheduleCompile!E382)),ISNUMBER(FIND("3F",ScheduleCompile!E382)),ISNUMBER(FIND("6F",ScheduleCompile!E382)),ISNUMBER(FIND("7F",ScheduleCompile!E382)),ISNUMBER(FIND("9F",ScheduleCompile!E382)),ISNUMBER(FIND("4F",ScheduleCompile!E382))),VALUE(LEFT(ScheduleCompile!E382,FIND("F",ScheduleCompile!E382)-1)),ScheduleCompile!E382)))))),ISTEXT(ScheduleCompile!#REF!)),"ENDTABLE",IF(ISERROR(IF(ScheduleCompile!E382="Off",0,IF(ScheduleCompile!E382="On",1,IF(ISNUMBER(ScheduleCompile!E382),ScheduleCompile!E382/1,IF(ISTEXT(ScheduleCompile!E382),IF(OR(ISNUMBER(FIND("5F",ScheduleCompile!E382)),ISNUMBER(FIND("0F",ScheduleCompile!E382)),ISNUMBER(FIND("8F",ScheduleCompile!E382)),ISNUMBER(FIND("1F",ScheduleCompile!E382)),ISNUMBER(FIND("2F",ScheduleCompile!E382)),ISNUMBER(FIND("3F",ScheduleCompile!E382)),ISNUMBER(FIND("6F",ScheduleCompile!E382)),ISNUMBER(FIND("7F",ScheduleCompile!E382)),ISNUMBER(FIND("9F",ScheduleCompile!E382)),ISNUMBER(FIND("4F",ScheduleCompile!E382))),VALUE(LEFT(ScheduleCompile!E382,FIND("F",ScheduleCompile!E382)-1)),ScheduleCompile!E382)))))),"",IF(ScheduleCompile!E382="Off",0,IF(ScheduleCompile!E382="On",1,IF(ISNUMBER(ScheduleCompile!E382),ScheduleCompile!E382/1,IF(ISTEXT(ScheduleCompile!E382),IF(OR(ISNUMBER(FIND("5F",ScheduleCompile!E382)),ISNUMBER(FIND("0F",ScheduleCompile!E382)),ISNUMBER(FIND("8F",ScheduleCompile!E382)),ISNUMBER(FIND("1F",ScheduleCompile!E382)),ISNUMBER(FIND("2F",ScheduleCompile!E382)),ISNUMBER(FIND("3F",ScheduleCompile!E382)),ISNUMBER(FIND("6F",ScheduleCompile!E382)),ISNUMBER(FIND("7F",ScheduleCompile!E382)),ISNUMBER(FIND("9F",ScheduleCompile!E382)),ISNUMBER(FIND("4F",ScheduleCompile!E382))),VALUE(LEFT(ScheduleCompile!E382,FIND("F",ScheduleCompile!E382)-1)),ScheduleCompile!E382)))))))</f>
        <v>0</v>
      </c>
      <c r="K389" s="1">
        <f>IF(AND(ISERROR(IF(ScheduleCompile!F382="Off",0,IF(ScheduleCompile!F382="On",1,IF(ISNUMBER(ScheduleCompile!F382),ScheduleCompile!F382/1,IF(ISTEXT(ScheduleCompile!F382),IF(OR(ISNUMBER(FIND("5F",ScheduleCompile!F382)),ISNUMBER(FIND("0F",ScheduleCompile!F382)),ISNUMBER(FIND("8F",ScheduleCompile!F382)),ISNUMBER(FIND("1F",ScheduleCompile!F382)),ISNUMBER(FIND("2F",ScheduleCompile!F382)),ISNUMBER(FIND("3F",ScheduleCompile!F382)),ISNUMBER(FIND("6F",ScheduleCompile!F382)),ISNUMBER(FIND("7F",ScheduleCompile!F382)),ISNUMBER(FIND("9F",ScheduleCompile!F382)),ISNUMBER(FIND("4F",ScheduleCompile!F382))),VALUE(LEFT(ScheduleCompile!F382,FIND("F",ScheduleCompile!F382)-1)),ScheduleCompile!F382)))))),ISTEXT(ScheduleCompile!#REF!)),"ENDTABLE",IF(ISERROR(IF(ScheduleCompile!F382="Off",0,IF(ScheduleCompile!F382="On",1,IF(ISNUMBER(ScheduleCompile!F382),ScheduleCompile!F382/1,IF(ISTEXT(ScheduleCompile!F382),IF(OR(ISNUMBER(FIND("5F",ScheduleCompile!F382)),ISNUMBER(FIND("0F",ScheduleCompile!F382)),ISNUMBER(FIND("8F",ScheduleCompile!F382)),ISNUMBER(FIND("1F",ScheduleCompile!F382)),ISNUMBER(FIND("2F",ScheduleCompile!F382)),ISNUMBER(FIND("3F",ScheduleCompile!F382)),ISNUMBER(FIND("6F",ScheduleCompile!F382)),ISNUMBER(FIND("7F",ScheduleCompile!F382)),ISNUMBER(FIND("9F",ScheduleCompile!F382)),ISNUMBER(FIND("4F",ScheduleCompile!F382))),VALUE(LEFT(ScheduleCompile!F382,FIND("F",ScheduleCompile!F382)-1)),ScheduleCompile!F382)))))),"",IF(ScheduleCompile!F382="Off",0,IF(ScheduleCompile!F382="On",1,IF(ISNUMBER(ScheduleCompile!F382),ScheduleCompile!F382/1,IF(ISTEXT(ScheduleCompile!F382),IF(OR(ISNUMBER(FIND("5F",ScheduleCompile!F382)),ISNUMBER(FIND("0F",ScheduleCompile!F382)),ISNUMBER(FIND("8F",ScheduleCompile!F382)),ISNUMBER(FIND("1F",ScheduleCompile!F382)),ISNUMBER(FIND("2F",ScheduleCompile!F382)),ISNUMBER(FIND("3F",ScheduleCompile!F382)),ISNUMBER(FIND("6F",ScheduleCompile!F382)),ISNUMBER(FIND("7F",ScheduleCompile!F382)),ISNUMBER(FIND("9F",ScheduleCompile!F382)),ISNUMBER(FIND("4F",ScheduleCompile!F382))),VALUE(LEFT(ScheduleCompile!F382,FIND("F",ScheduleCompile!F382)-1)),ScheduleCompile!F382)))))))</f>
        <v>0</v>
      </c>
      <c r="L389" s="1">
        <f>IF(AND(ISERROR(IF(ScheduleCompile!G382="Off",0,IF(ScheduleCompile!G382="On",1,IF(ISNUMBER(ScheduleCompile!G382),ScheduleCompile!G382/1,IF(ISTEXT(ScheduleCompile!G382),IF(OR(ISNUMBER(FIND("5F",ScheduleCompile!G382)),ISNUMBER(FIND("0F",ScheduleCompile!G382)),ISNUMBER(FIND("8F",ScheduleCompile!G382)),ISNUMBER(FIND("1F",ScheduleCompile!G382)),ISNUMBER(FIND("2F",ScheduleCompile!G382)),ISNUMBER(FIND("3F",ScheduleCompile!G382)),ISNUMBER(FIND("6F",ScheduleCompile!G382)),ISNUMBER(FIND("7F",ScheduleCompile!G382)),ISNUMBER(FIND("9F",ScheduleCompile!G382)),ISNUMBER(FIND("4F",ScheduleCompile!G382))),VALUE(LEFT(ScheduleCompile!G382,FIND("F",ScheduleCompile!G382)-1)),ScheduleCompile!G382)))))),ISTEXT(ScheduleCompile!#REF!)),"ENDTABLE",IF(ISERROR(IF(ScheduleCompile!G382="Off",0,IF(ScheduleCompile!G382="On",1,IF(ISNUMBER(ScheduleCompile!G382),ScheduleCompile!G382/1,IF(ISTEXT(ScheduleCompile!G382),IF(OR(ISNUMBER(FIND("5F",ScheduleCompile!G382)),ISNUMBER(FIND("0F",ScheduleCompile!G382)),ISNUMBER(FIND("8F",ScheduleCompile!G382)),ISNUMBER(FIND("1F",ScheduleCompile!G382)),ISNUMBER(FIND("2F",ScheduleCompile!G382)),ISNUMBER(FIND("3F",ScheduleCompile!G382)),ISNUMBER(FIND("6F",ScheduleCompile!G382)),ISNUMBER(FIND("7F",ScheduleCompile!G382)),ISNUMBER(FIND("9F",ScheduleCompile!G382)),ISNUMBER(FIND("4F",ScheduleCompile!G382))),VALUE(LEFT(ScheduleCompile!G382,FIND("F",ScheduleCompile!G382)-1)),ScheduleCompile!G382)))))),"",IF(ScheduleCompile!G382="Off",0,IF(ScheduleCompile!G382="On",1,IF(ISNUMBER(ScheduleCompile!G382),ScheduleCompile!G382/1,IF(ISTEXT(ScheduleCompile!G382),IF(OR(ISNUMBER(FIND("5F",ScheduleCompile!G382)),ISNUMBER(FIND("0F",ScheduleCompile!G382)),ISNUMBER(FIND("8F",ScheduleCompile!G382)),ISNUMBER(FIND("1F",ScheduleCompile!G382)),ISNUMBER(FIND("2F",ScheduleCompile!G382)),ISNUMBER(FIND("3F",ScheduleCompile!G382)),ISNUMBER(FIND("6F",ScheduleCompile!G382)),ISNUMBER(FIND("7F",ScheduleCompile!G382)),ISNUMBER(FIND("9F",ScheduleCompile!G382)),ISNUMBER(FIND("4F",ScheduleCompile!G382))),VALUE(LEFT(ScheduleCompile!G382,FIND("F",ScheduleCompile!G382)-1)),ScheduleCompile!G382)))))))</f>
        <v>0</v>
      </c>
      <c r="M389" s="1">
        <f>IF(AND(ISERROR(IF(ScheduleCompile!H382="Off",0,IF(ScheduleCompile!H382="On",1,IF(ISNUMBER(ScheduleCompile!H382),ScheduleCompile!H382/1,IF(ISTEXT(ScheduleCompile!H382),IF(OR(ISNUMBER(FIND("5F",ScheduleCompile!H382)),ISNUMBER(FIND("0F",ScheduleCompile!H382)),ISNUMBER(FIND("8F",ScheduleCompile!H382)),ISNUMBER(FIND("1F",ScheduleCompile!H382)),ISNUMBER(FIND("2F",ScheduleCompile!H382)),ISNUMBER(FIND("3F",ScheduleCompile!H382)),ISNUMBER(FIND("6F",ScheduleCompile!H382)),ISNUMBER(FIND("7F",ScheduleCompile!H382)),ISNUMBER(FIND("9F",ScheduleCompile!H382)),ISNUMBER(FIND("4F",ScheduleCompile!H382))),VALUE(LEFT(ScheduleCompile!H382,FIND("F",ScheduleCompile!H382)-1)),ScheduleCompile!H382)))))),ISTEXT(ScheduleCompile!#REF!)),"ENDTABLE",IF(ISERROR(IF(ScheduleCompile!H382="Off",0,IF(ScheduleCompile!H382="On",1,IF(ISNUMBER(ScheduleCompile!H382),ScheduleCompile!H382/1,IF(ISTEXT(ScheduleCompile!H382),IF(OR(ISNUMBER(FIND("5F",ScheduleCompile!H382)),ISNUMBER(FIND("0F",ScheduleCompile!H382)),ISNUMBER(FIND("8F",ScheduleCompile!H382)),ISNUMBER(FIND("1F",ScheduleCompile!H382)),ISNUMBER(FIND("2F",ScheduleCompile!H382)),ISNUMBER(FIND("3F",ScheduleCompile!H382)),ISNUMBER(FIND("6F",ScheduleCompile!H382)),ISNUMBER(FIND("7F",ScheduleCompile!H382)),ISNUMBER(FIND("9F",ScheduleCompile!H382)),ISNUMBER(FIND("4F",ScheduleCompile!H382))),VALUE(LEFT(ScheduleCompile!H382,FIND("F",ScheduleCompile!H382)-1)),ScheduleCompile!H382)))))),"",IF(ScheduleCompile!H382="Off",0,IF(ScheduleCompile!H382="On",1,IF(ISNUMBER(ScheduleCompile!H382),ScheduleCompile!H382/1,IF(ISTEXT(ScheduleCompile!H382),IF(OR(ISNUMBER(FIND("5F",ScheduleCompile!H382)),ISNUMBER(FIND("0F",ScheduleCompile!H382)),ISNUMBER(FIND("8F",ScheduleCompile!H382)),ISNUMBER(FIND("1F",ScheduleCompile!H382)),ISNUMBER(FIND("2F",ScheduleCompile!H382)),ISNUMBER(FIND("3F",ScheduleCompile!H382)),ISNUMBER(FIND("6F",ScheduleCompile!H382)),ISNUMBER(FIND("7F",ScheduleCompile!H382)),ISNUMBER(FIND("9F",ScheduleCompile!H382)),ISNUMBER(FIND("4F",ScheduleCompile!H382))),VALUE(LEFT(ScheduleCompile!H382,FIND("F",ScheduleCompile!H382)-1)),ScheduleCompile!H382)))))))</f>
        <v>0</v>
      </c>
      <c r="N389" s="1">
        <f>IF(AND(ISERROR(IF(ScheduleCompile!I382="Off",0,IF(ScheduleCompile!I382="On",1,IF(ISNUMBER(ScheduleCompile!I382),ScheduleCompile!I382/1,IF(ISTEXT(ScheduleCompile!I382),IF(OR(ISNUMBER(FIND("5F",ScheduleCompile!I382)),ISNUMBER(FIND("0F",ScheduleCompile!I382)),ISNUMBER(FIND("8F",ScheduleCompile!I382)),ISNUMBER(FIND("1F",ScheduleCompile!I382)),ISNUMBER(FIND("2F",ScheduleCompile!I382)),ISNUMBER(FIND("3F",ScheduleCompile!I382)),ISNUMBER(FIND("6F",ScheduleCompile!I382)),ISNUMBER(FIND("7F",ScheduleCompile!I382)),ISNUMBER(FIND("9F",ScheduleCompile!I382)),ISNUMBER(FIND("4F",ScheduleCompile!I382))),VALUE(LEFT(ScheduleCompile!I382,FIND("F",ScheduleCompile!I382)-1)),ScheduleCompile!I382)))))),ISTEXT(ScheduleCompile!#REF!)),"ENDTABLE",IF(ISERROR(IF(ScheduleCompile!I382="Off",0,IF(ScheduleCompile!I382="On",1,IF(ISNUMBER(ScheduleCompile!I382),ScheduleCompile!I382/1,IF(ISTEXT(ScheduleCompile!I382),IF(OR(ISNUMBER(FIND("5F",ScheduleCompile!I382)),ISNUMBER(FIND("0F",ScheduleCompile!I382)),ISNUMBER(FIND("8F",ScheduleCompile!I382)),ISNUMBER(FIND("1F",ScheduleCompile!I382)),ISNUMBER(FIND("2F",ScheduleCompile!I382)),ISNUMBER(FIND("3F",ScheduleCompile!I382)),ISNUMBER(FIND("6F",ScheduleCompile!I382)),ISNUMBER(FIND("7F",ScheduleCompile!I382)),ISNUMBER(FIND("9F",ScheduleCompile!I382)),ISNUMBER(FIND("4F",ScheduleCompile!I382))),VALUE(LEFT(ScheduleCompile!I382,FIND("F",ScheduleCompile!I382)-1)),ScheduleCompile!I382)))))),"",IF(ScheduleCompile!I382="Off",0,IF(ScheduleCompile!I382="On",1,IF(ISNUMBER(ScheduleCompile!I382),ScheduleCompile!I382/1,IF(ISTEXT(ScheduleCompile!I382),IF(OR(ISNUMBER(FIND("5F",ScheduleCompile!I382)),ISNUMBER(FIND("0F",ScheduleCompile!I382)),ISNUMBER(FIND("8F",ScheduleCompile!I382)),ISNUMBER(FIND("1F",ScheduleCompile!I382)),ISNUMBER(FIND("2F",ScheduleCompile!I382)),ISNUMBER(FIND("3F",ScheduleCompile!I382)),ISNUMBER(FIND("6F",ScheduleCompile!I382)),ISNUMBER(FIND("7F",ScheduleCompile!I382)),ISNUMBER(FIND("9F",ScheduleCompile!I382)),ISNUMBER(FIND("4F",ScheduleCompile!I382))),VALUE(LEFT(ScheduleCompile!I382,FIND("F",ScheduleCompile!I382)-1)),ScheduleCompile!I382)))))))</f>
        <v>0</v>
      </c>
      <c r="O389" s="1">
        <f>IF(AND(ISERROR(IF(ScheduleCompile!J382="Off",0,IF(ScheduleCompile!J382="On",1,IF(ISNUMBER(ScheduleCompile!J382),ScheduleCompile!J382/1,IF(ISTEXT(ScheduleCompile!J382),IF(OR(ISNUMBER(FIND("5F",ScheduleCompile!J382)),ISNUMBER(FIND("0F",ScheduleCompile!J382)),ISNUMBER(FIND("8F",ScheduleCompile!J382)),ISNUMBER(FIND("1F",ScheduleCompile!J382)),ISNUMBER(FIND("2F",ScheduleCompile!J382)),ISNUMBER(FIND("3F",ScheduleCompile!J382)),ISNUMBER(FIND("6F",ScheduleCompile!J382)),ISNUMBER(FIND("7F",ScheduleCompile!J382)),ISNUMBER(FIND("9F",ScheduleCompile!J382)),ISNUMBER(FIND("4F",ScheduleCompile!J382))),VALUE(LEFT(ScheduleCompile!J382,FIND("F",ScheduleCompile!J382)-1)),ScheduleCompile!J382)))))),ISTEXT(ScheduleCompile!#REF!)),"ENDTABLE",IF(ISERROR(IF(ScheduleCompile!J382="Off",0,IF(ScheduleCompile!J382="On",1,IF(ISNUMBER(ScheduleCompile!J382),ScheduleCompile!J382/1,IF(ISTEXT(ScheduleCompile!J382),IF(OR(ISNUMBER(FIND("5F",ScheduleCompile!J382)),ISNUMBER(FIND("0F",ScheduleCompile!J382)),ISNUMBER(FIND("8F",ScheduleCompile!J382)),ISNUMBER(FIND("1F",ScheduleCompile!J382)),ISNUMBER(FIND("2F",ScheduleCompile!J382)),ISNUMBER(FIND("3F",ScheduleCompile!J382)),ISNUMBER(FIND("6F",ScheduleCompile!J382)),ISNUMBER(FIND("7F",ScheduleCompile!J382)),ISNUMBER(FIND("9F",ScheduleCompile!J382)),ISNUMBER(FIND("4F",ScheduleCompile!J382))),VALUE(LEFT(ScheduleCompile!J382,FIND("F",ScheduleCompile!J382)-1)),ScheduleCompile!J382)))))),"",IF(ScheduleCompile!J382="Off",0,IF(ScheduleCompile!J382="On",1,IF(ISNUMBER(ScheduleCompile!J382),ScheduleCompile!J382/1,IF(ISTEXT(ScheduleCompile!J382),IF(OR(ISNUMBER(FIND("5F",ScheduleCompile!J382)),ISNUMBER(FIND("0F",ScheduleCompile!J382)),ISNUMBER(FIND("8F",ScheduleCompile!J382)),ISNUMBER(FIND("1F",ScheduleCompile!J382)),ISNUMBER(FIND("2F",ScheduleCompile!J382)),ISNUMBER(FIND("3F",ScheduleCompile!J382)),ISNUMBER(FIND("6F",ScheduleCompile!J382)),ISNUMBER(FIND("7F",ScheduleCompile!J382)),ISNUMBER(FIND("9F",ScheduleCompile!J382)),ISNUMBER(FIND("4F",ScheduleCompile!J382))),VALUE(LEFT(ScheduleCompile!J382,FIND("F",ScheduleCompile!J382)-1)),ScheduleCompile!J382)))))))</f>
        <v>0</v>
      </c>
      <c r="P389" s="1">
        <f>IF(AND(ISERROR(IF(ScheduleCompile!K382="Off",0,IF(ScheduleCompile!K382="On",1,IF(ISNUMBER(ScheduleCompile!K382),ScheduleCompile!K382/1,IF(ISTEXT(ScheduleCompile!K382),IF(OR(ISNUMBER(FIND("5F",ScheduleCompile!K382)),ISNUMBER(FIND("0F",ScheduleCompile!K382)),ISNUMBER(FIND("8F",ScheduleCompile!K382)),ISNUMBER(FIND("1F",ScheduleCompile!K382)),ISNUMBER(FIND("2F",ScheduleCompile!K382)),ISNUMBER(FIND("3F",ScheduleCompile!K382)),ISNUMBER(FIND("6F",ScheduleCompile!K382)),ISNUMBER(FIND("7F",ScheduleCompile!K382)),ISNUMBER(FIND("9F",ScheduleCompile!K382)),ISNUMBER(FIND("4F",ScheduleCompile!K382))),VALUE(LEFT(ScheduleCompile!K382,FIND("F",ScheduleCompile!K382)-1)),ScheduleCompile!K382)))))),ISTEXT(ScheduleCompile!#REF!)),"ENDTABLE",IF(ISERROR(IF(ScheduleCompile!K382="Off",0,IF(ScheduleCompile!K382="On",1,IF(ISNUMBER(ScheduleCompile!K382),ScheduleCompile!K382/1,IF(ISTEXT(ScheduleCompile!K382),IF(OR(ISNUMBER(FIND("5F",ScheduleCompile!K382)),ISNUMBER(FIND("0F",ScheduleCompile!K382)),ISNUMBER(FIND("8F",ScheduleCompile!K382)),ISNUMBER(FIND("1F",ScheduleCompile!K382)),ISNUMBER(FIND("2F",ScheduleCompile!K382)),ISNUMBER(FIND("3F",ScheduleCompile!K382)),ISNUMBER(FIND("6F",ScheduleCompile!K382)),ISNUMBER(FIND("7F",ScheduleCompile!K382)),ISNUMBER(FIND("9F",ScheduleCompile!K382)),ISNUMBER(FIND("4F",ScheduleCompile!K382))),VALUE(LEFT(ScheduleCompile!K382,FIND("F",ScheduleCompile!K382)-1)),ScheduleCompile!K382)))))),"",IF(ScheduleCompile!K382="Off",0,IF(ScheduleCompile!K382="On",1,IF(ISNUMBER(ScheduleCompile!K382),ScheduleCompile!K382/1,IF(ISTEXT(ScheduleCompile!K382),IF(OR(ISNUMBER(FIND("5F",ScheduleCompile!K382)),ISNUMBER(FIND("0F",ScheduleCompile!K382)),ISNUMBER(FIND("8F",ScheduleCompile!K382)),ISNUMBER(FIND("1F",ScheduleCompile!K382)),ISNUMBER(FIND("2F",ScheduleCompile!K382)),ISNUMBER(FIND("3F",ScheduleCompile!K382)),ISNUMBER(FIND("6F",ScheduleCompile!K382)),ISNUMBER(FIND("7F",ScheduleCompile!K382)),ISNUMBER(FIND("9F",ScheduleCompile!K382)),ISNUMBER(FIND("4F",ScheduleCompile!K382))),VALUE(LEFT(ScheduleCompile!K382,FIND("F",ScheduleCompile!K382)-1)),ScheduleCompile!K382)))))))</f>
        <v>0</v>
      </c>
      <c r="Q389" s="1">
        <f>IF(AND(ISERROR(IF(ScheduleCompile!L382="Off",0,IF(ScheduleCompile!L382="On",1,IF(ISNUMBER(ScheduleCompile!L382),ScheduleCompile!L382/1,IF(ISTEXT(ScheduleCompile!L382),IF(OR(ISNUMBER(FIND("5F",ScheduleCompile!L382)),ISNUMBER(FIND("0F",ScheduleCompile!L382)),ISNUMBER(FIND("8F",ScheduleCompile!L382)),ISNUMBER(FIND("1F",ScheduleCompile!L382)),ISNUMBER(FIND("2F",ScheduleCompile!L382)),ISNUMBER(FIND("3F",ScheduleCompile!L382)),ISNUMBER(FIND("6F",ScheduleCompile!L382)),ISNUMBER(FIND("7F",ScheduleCompile!L382)),ISNUMBER(FIND("9F",ScheduleCompile!L382)),ISNUMBER(FIND("4F",ScheduleCompile!L382))),VALUE(LEFT(ScheduleCompile!L382,FIND("F",ScheduleCompile!L382)-1)),ScheduleCompile!L382)))))),ISTEXT(ScheduleCompile!#REF!)),"ENDTABLE",IF(ISERROR(IF(ScheduleCompile!L382="Off",0,IF(ScheduleCompile!L382="On",1,IF(ISNUMBER(ScheduleCompile!L382),ScheduleCompile!L382/1,IF(ISTEXT(ScheduleCompile!L382),IF(OR(ISNUMBER(FIND("5F",ScheduleCompile!L382)),ISNUMBER(FIND("0F",ScheduleCompile!L382)),ISNUMBER(FIND("8F",ScheduleCompile!L382)),ISNUMBER(FIND("1F",ScheduleCompile!L382)),ISNUMBER(FIND("2F",ScheduleCompile!L382)),ISNUMBER(FIND("3F",ScheduleCompile!L382)),ISNUMBER(FIND("6F",ScheduleCompile!L382)),ISNUMBER(FIND("7F",ScheduleCompile!L382)),ISNUMBER(FIND("9F",ScheduleCompile!L382)),ISNUMBER(FIND("4F",ScheduleCompile!L382))),VALUE(LEFT(ScheduleCompile!L382,FIND("F",ScheduleCompile!L382)-1)),ScheduleCompile!L382)))))),"",IF(ScheduleCompile!L382="Off",0,IF(ScheduleCompile!L382="On",1,IF(ISNUMBER(ScheduleCompile!L382),ScheduleCompile!L382/1,IF(ISTEXT(ScheduleCompile!L382),IF(OR(ISNUMBER(FIND("5F",ScheduleCompile!L382)),ISNUMBER(FIND("0F",ScheduleCompile!L382)),ISNUMBER(FIND("8F",ScheduleCompile!L382)),ISNUMBER(FIND("1F",ScheduleCompile!L382)),ISNUMBER(FIND("2F",ScheduleCompile!L382)),ISNUMBER(FIND("3F",ScheduleCompile!L382)),ISNUMBER(FIND("6F",ScheduleCompile!L382)),ISNUMBER(FIND("7F",ScheduleCompile!L382)),ISNUMBER(FIND("9F",ScheduleCompile!L382)),ISNUMBER(FIND("4F",ScheduleCompile!L382))),VALUE(LEFT(ScheduleCompile!L382,FIND("F",ScheduleCompile!L382)-1)),ScheduleCompile!L382)))))))</f>
        <v>0.5</v>
      </c>
      <c r="R389" s="1">
        <f>IF(AND(ISERROR(IF(ScheduleCompile!M382="Off",0,IF(ScheduleCompile!M382="On",1,IF(ISNUMBER(ScheduleCompile!M382),ScheduleCompile!M382/1,IF(ISTEXT(ScheduleCompile!M382),IF(OR(ISNUMBER(FIND("5F",ScheduleCompile!M382)),ISNUMBER(FIND("0F",ScheduleCompile!M382)),ISNUMBER(FIND("8F",ScheduleCompile!M382)),ISNUMBER(FIND("1F",ScheduleCompile!M382)),ISNUMBER(FIND("2F",ScheduleCompile!M382)),ISNUMBER(FIND("3F",ScheduleCompile!M382)),ISNUMBER(FIND("6F",ScheduleCompile!M382)),ISNUMBER(FIND("7F",ScheduleCompile!M382)),ISNUMBER(FIND("9F",ScheduleCompile!M382)),ISNUMBER(FIND("4F",ScheduleCompile!M382))),VALUE(LEFT(ScheduleCompile!M382,FIND("F",ScheduleCompile!M382)-1)),ScheduleCompile!M382)))))),ISTEXT(ScheduleCompile!#REF!)),"ENDTABLE",IF(ISERROR(IF(ScheduleCompile!M382="Off",0,IF(ScheduleCompile!M382="On",1,IF(ISNUMBER(ScheduleCompile!M382),ScheduleCompile!M382/1,IF(ISTEXT(ScheduleCompile!M382),IF(OR(ISNUMBER(FIND("5F",ScheduleCompile!M382)),ISNUMBER(FIND("0F",ScheduleCompile!M382)),ISNUMBER(FIND("8F",ScheduleCompile!M382)),ISNUMBER(FIND("1F",ScheduleCompile!M382)),ISNUMBER(FIND("2F",ScheduleCompile!M382)),ISNUMBER(FIND("3F",ScheduleCompile!M382)),ISNUMBER(FIND("6F",ScheduleCompile!M382)),ISNUMBER(FIND("7F",ScheduleCompile!M382)),ISNUMBER(FIND("9F",ScheduleCompile!M382)),ISNUMBER(FIND("4F",ScheduleCompile!M382))),VALUE(LEFT(ScheduleCompile!M382,FIND("F",ScheduleCompile!M382)-1)),ScheduleCompile!M382)))))),"",IF(ScheduleCompile!M382="Off",0,IF(ScheduleCompile!M382="On",1,IF(ISNUMBER(ScheduleCompile!M382),ScheduleCompile!M382/1,IF(ISTEXT(ScheduleCompile!M382),IF(OR(ISNUMBER(FIND("5F",ScheduleCompile!M382)),ISNUMBER(FIND("0F",ScheduleCompile!M382)),ISNUMBER(FIND("8F",ScheduleCompile!M382)),ISNUMBER(FIND("1F",ScheduleCompile!M382)),ISNUMBER(FIND("2F",ScheduleCompile!M382)),ISNUMBER(FIND("3F",ScheduleCompile!M382)),ISNUMBER(FIND("6F",ScheduleCompile!M382)),ISNUMBER(FIND("7F",ScheduleCompile!M382)),ISNUMBER(FIND("9F",ScheduleCompile!M382)),ISNUMBER(FIND("4F",ScheduleCompile!M382))),VALUE(LEFT(ScheduleCompile!M382,FIND("F",ScheduleCompile!M382)-1)),ScheduleCompile!M382)))))))</f>
        <v>0.5</v>
      </c>
      <c r="S389" s="1">
        <f>IF(AND(ISERROR(IF(ScheduleCompile!N382="Off",0,IF(ScheduleCompile!N382="On",1,IF(ISNUMBER(ScheduleCompile!N382),ScheduleCompile!N382/1,IF(ISTEXT(ScheduleCompile!N382),IF(OR(ISNUMBER(FIND("5F",ScheduleCompile!N382)),ISNUMBER(FIND("0F",ScheduleCompile!N382)),ISNUMBER(FIND("8F",ScheduleCompile!N382)),ISNUMBER(FIND("1F",ScheduleCompile!N382)),ISNUMBER(FIND("2F",ScheduleCompile!N382)),ISNUMBER(FIND("3F",ScheduleCompile!N382)),ISNUMBER(FIND("6F",ScheduleCompile!N382)),ISNUMBER(FIND("7F",ScheduleCompile!N382)),ISNUMBER(FIND("9F",ScheduleCompile!N382)),ISNUMBER(FIND("4F",ScheduleCompile!N382))),VALUE(LEFT(ScheduleCompile!N382,FIND("F",ScheduleCompile!N382)-1)),ScheduleCompile!N382)))))),ISTEXT(ScheduleCompile!#REF!)),"ENDTABLE",IF(ISERROR(IF(ScheduleCompile!N382="Off",0,IF(ScheduleCompile!N382="On",1,IF(ISNUMBER(ScheduleCompile!N382),ScheduleCompile!N382/1,IF(ISTEXT(ScheduleCompile!N382),IF(OR(ISNUMBER(FIND("5F",ScheduleCompile!N382)),ISNUMBER(FIND("0F",ScheduleCompile!N382)),ISNUMBER(FIND("8F",ScheduleCompile!N382)),ISNUMBER(FIND("1F",ScheduleCompile!N382)),ISNUMBER(FIND("2F",ScheduleCompile!N382)),ISNUMBER(FIND("3F",ScheduleCompile!N382)),ISNUMBER(FIND("6F",ScheduleCompile!N382)),ISNUMBER(FIND("7F",ScheduleCompile!N382)),ISNUMBER(FIND("9F",ScheduleCompile!N382)),ISNUMBER(FIND("4F",ScheduleCompile!N382))),VALUE(LEFT(ScheduleCompile!N382,FIND("F",ScheduleCompile!N382)-1)),ScheduleCompile!N382)))))),"",IF(ScheduleCompile!N382="Off",0,IF(ScheduleCompile!N382="On",1,IF(ISNUMBER(ScheduleCompile!N382),ScheduleCompile!N382/1,IF(ISTEXT(ScheduleCompile!N382),IF(OR(ISNUMBER(FIND("5F",ScheduleCompile!N382)),ISNUMBER(FIND("0F",ScheduleCompile!N382)),ISNUMBER(FIND("8F",ScheduleCompile!N382)),ISNUMBER(FIND("1F",ScheduleCompile!N382)),ISNUMBER(FIND("2F",ScheduleCompile!N382)),ISNUMBER(FIND("3F",ScheduleCompile!N382)),ISNUMBER(FIND("6F",ScheduleCompile!N382)),ISNUMBER(FIND("7F",ScheduleCompile!N382)),ISNUMBER(FIND("9F",ScheduleCompile!N382)),ISNUMBER(FIND("4F",ScheduleCompile!N382))),VALUE(LEFT(ScheduleCompile!N382,FIND("F",ScheduleCompile!N382)-1)),ScheduleCompile!N382)))))))</f>
        <v>0.4</v>
      </c>
      <c r="T389" s="1">
        <f>IF(AND(ISERROR(IF(ScheduleCompile!O382="Off",0,IF(ScheduleCompile!O382="On",1,IF(ISNUMBER(ScheduleCompile!O382),ScheduleCompile!O382/1,IF(ISTEXT(ScheduleCompile!O382),IF(OR(ISNUMBER(FIND("5F",ScheduleCompile!O382)),ISNUMBER(FIND("0F",ScheduleCompile!O382)),ISNUMBER(FIND("8F",ScheduleCompile!O382)),ISNUMBER(FIND("1F",ScheduleCompile!O382)),ISNUMBER(FIND("2F",ScheduleCompile!O382)),ISNUMBER(FIND("3F",ScheduleCompile!O382)),ISNUMBER(FIND("6F",ScheduleCompile!O382)),ISNUMBER(FIND("7F",ScheduleCompile!O382)),ISNUMBER(FIND("9F",ScheduleCompile!O382)),ISNUMBER(FIND("4F",ScheduleCompile!O382))),VALUE(LEFT(ScheduleCompile!O382,FIND("F",ScheduleCompile!O382)-1)),ScheduleCompile!O382)))))),ISTEXT(ScheduleCompile!#REF!)),"ENDTABLE",IF(ISERROR(IF(ScheduleCompile!O382="Off",0,IF(ScheduleCompile!O382="On",1,IF(ISNUMBER(ScheduleCompile!O382),ScheduleCompile!O382/1,IF(ISTEXT(ScheduleCompile!O382),IF(OR(ISNUMBER(FIND("5F",ScheduleCompile!O382)),ISNUMBER(FIND("0F",ScheduleCompile!O382)),ISNUMBER(FIND("8F",ScheduleCompile!O382)),ISNUMBER(FIND("1F",ScheduleCompile!O382)),ISNUMBER(FIND("2F",ScheduleCompile!O382)),ISNUMBER(FIND("3F",ScheduleCompile!O382)),ISNUMBER(FIND("6F",ScheduleCompile!O382)),ISNUMBER(FIND("7F",ScheduleCompile!O382)),ISNUMBER(FIND("9F",ScheduleCompile!O382)),ISNUMBER(FIND("4F",ScheduleCompile!O382))),VALUE(LEFT(ScheduleCompile!O382,FIND("F",ScheduleCompile!O382)-1)),ScheduleCompile!O382)))))),"",IF(ScheduleCompile!O382="Off",0,IF(ScheduleCompile!O382="On",1,IF(ISNUMBER(ScheduleCompile!O382),ScheduleCompile!O382/1,IF(ISTEXT(ScheduleCompile!O382),IF(OR(ISNUMBER(FIND("5F",ScheduleCompile!O382)),ISNUMBER(FIND("0F",ScheduleCompile!O382)),ISNUMBER(FIND("8F",ScheduleCompile!O382)),ISNUMBER(FIND("1F",ScheduleCompile!O382)),ISNUMBER(FIND("2F",ScheduleCompile!O382)),ISNUMBER(FIND("3F",ScheduleCompile!O382)),ISNUMBER(FIND("6F",ScheduleCompile!O382)),ISNUMBER(FIND("7F",ScheduleCompile!O382)),ISNUMBER(FIND("9F",ScheduleCompile!O382)),ISNUMBER(FIND("4F",ScheduleCompile!O382))),VALUE(LEFT(ScheduleCompile!O382,FIND("F",ScheduleCompile!O382)-1)),ScheduleCompile!O382)))))))</f>
        <v>0.4</v>
      </c>
      <c r="U389" s="1">
        <f>IF(AND(ISERROR(IF(ScheduleCompile!P382="Off",0,IF(ScheduleCompile!P382="On",1,IF(ISNUMBER(ScheduleCompile!P382),ScheduleCompile!P382/1,IF(ISTEXT(ScheduleCompile!P382),IF(OR(ISNUMBER(FIND("5F",ScheduleCompile!P382)),ISNUMBER(FIND("0F",ScheduleCompile!P382)),ISNUMBER(FIND("8F",ScheduleCompile!P382)),ISNUMBER(FIND("1F",ScheduleCompile!P382)),ISNUMBER(FIND("2F",ScheduleCompile!P382)),ISNUMBER(FIND("3F",ScheduleCompile!P382)),ISNUMBER(FIND("6F",ScheduleCompile!P382)),ISNUMBER(FIND("7F",ScheduleCompile!P382)),ISNUMBER(FIND("9F",ScheduleCompile!P382)),ISNUMBER(FIND("4F",ScheduleCompile!P382))),VALUE(LEFT(ScheduleCompile!P382,FIND("F",ScheduleCompile!P382)-1)),ScheduleCompile!P382)))))),ISTEXT(ScheduleCompile!#REF!)),"ENDTABLE",IF(ISERROR(IF(ScheduleCompile!P382="Off",0,IF(ScheduleCompile!P382="On",1,IF(ISNUMBER(ScheduleCompile!P382),ScheduleCompile!P382/1,IF(ISTEXT(ScheduleCompile!P382),IF(OR(ISNUMBER(FIND("5F",ScheduleCompile!P382)),ISNUMBER(FIND("0F",ScheduleCompile!P382)),ISNUMBER(FIND("8F",ScheduleCompile!P382)),ISNUMBER(FIND("1F",ScheduleCompile!P382)),ISNUMBER(FIND("2F",ScheduleCompile!P382)),ISNUMBER(FIND("3F",ScheduleCompile!P382)),ISNUMBER(FIND("6F",ScheduleCompile!P382)),ISNUMBER(FIND("7F",ScheduleCompile!P382)),ISNUMBER(FIND("9F",ScheduleCompile!P382)),ISNUMBER(FIND("4F",ScheduleCompile!P382))),VALUE(LEFT(ScheduleCompile!P382,FIND("F",ScheduleCompile!P382)-1)),ScheduleCompile!P382)))))),"",IF(ScheduleCompile!P382="Off",0,IF(ScheduleCompile!P382="On",1,IF(ISNUMBER(ScheduleCompile!P382),ScheduleCompile!P382/1,IF(ISTEXT(ScheduleCompile!P382),IF(OR(ISNUMBER(FIND("5F",ScheduleCompile!P382)),ISNUMBER(FIND("0F",ScheduleCompile!P382)),ISNUMBER(FIND("8F",ScheduleCompile!P382)),ISNUMBER(FIND("1F",ScheduleCompile!P382)),ISNUMBER(FIND("2F",ScheduleCompile!P382)),ISNUMBER(FIND("3F",ScheduleCompile!P382)),ISNUMBER(FIND("6F",ScheduleCompile!P382)),ISNUMBER(FIND("7F",ScheduleCompile!P382)),ISNUMBER(FIND("9F",ScheduleCompile!P382)),ISNUMBER(FIND("4F",ScheduleCompile!P382))),VALUE(LEFT(ScheduleCompile!P382,FIND("F",ScheduleCompile!P382)-1)),ScheduleCompile!P382)))))))</f>
        <v>0.3</v>
      </c>
      <c r="V389" s="1">
        <f>IF(AND(ISERROR(IF(ScheduleCompile!Q382="Off",0,IF(ScheduleCompile!Q382="On",1,IF(ISNUMBER(ScheduleCompile!Q382),ScheduleCompile!Q382/1,IF(ISTEXT(ScheduleCompile!Q382),IF(OR(ISNUMBER(FIND("5F",ScheduleCompile!Q382)),ISNUMBER(FIND("0F",ScheduleCompile!Q382)),ISNUMBER(FIND("8F",ScheduleCompile!Q382)),ISNUMBER(FIND("1F",ScheduleCompile!Q382)),ISNUMBER(FIND("2F",ScheduleCompile!Q382)),ISNUMBER(FIND("3F",ScheduleCompile!Q382)),ISNUMBER(FIND("6F",ScheduleCompile!Q382)),ISNUMBER(FIND("7F",ScheduleCompile!Q382)),ISNUMBER(FIND("9F",ScheduleCompile!Q382)),ISNUMBER(FIND("4F",ScheduleCompile!Q382))),VALUE(LEFT(ScheduleCompile!Q382,FIND("F",ScheduleCompile!Q382)-1)),ScheduleCompile!Q382)))))),ISTEXT(ScheduleCompile!#REF!)),"ENDTABLE",IF(ISERROR(IF(ScheduleCompile!Q382="Off",0,IF(ScheduleCompile!Q382="On",1,IF(ISNUMBER(ScheduleCompile!Q382),ScheduleCompile!Q382/1,IF(ISTEXT(ScheduleCompile!Q382),IF(OR(ISNUMBER(FIND("5F",ScheduleCompile!Q382)),ISNUMBER(FIND("0F",ScheduleCompile!Q382)),ISNUMBER(FIND("8F",ScheduleCompile!Q382)),ISNUMBER(FIND("1F",ScheduleCompile!Q382)),ISNUMBER(FIND("2F",ScheduleCompile!Q382)),ISNUMBER(FIND("3F",ScheduleCompile!Q382)),ISNUMBER(FIND("6F",ScheduleCompile!Q382)),ISNUMBER(FIND("7F",ScheduleCompile!Q382)),ISNUMBER(FIND("9F",ScheduleCompile!Q382)),ISNUMBER(FIND("4F",ScheduleCompile!Q382))),VALUE(LEFT(ScheduleCompile!Q382,FIND("F",ScheduleCompile!Q382)-1)),ScheduleCompile!Q382)))))),"",IF(ScheduleCompile!Q382="Off",0,IF(ScheduleCompile!Q382="On",1,IF(ISNUMBER(ScheduleCompile!Q382),ScheduleCompile!Q382/1,IF(ISTEXT(ScheduleCompile!Q382),IF(OR(ISNUMBER(FIND("5F",ScheduleCompile!Q382)),ISNUMBER(FIND("0F",ScheduleCompile!Q382)),ISNUMBER(FIND("8F",ScheduleCompile!Q382)),ISNUMBER(FIND("1F",ScheduleCompile!Q382)),ISNUMBER(FIND("2F",ScheduleCompile!Q382)),ISNUMBER(FIND("3F",ScheduleCompile!Q382)),ISNUMBER(FIND("6F",ScheduleCompile!Q382)),ISNUMBER(FIND("7F",ScheduleCompile!Q382)),ISNUMBER(FIND("9F",ScheduleCompile!Q382)),ISNUMBER(FIND("4F",ScheduleCompile!Q382))),VALUE(LEFT(ScheduleCompile!Q382,FIND("F",ScheduleCompile!Q382)-1)),ScheduleCompile!Q382)))))))</f>
        <v>0.3</v>
      </c>
      <c r="W389" s="1">
        <f>IF(AND(ISERROR(IF(ScheduleCompile!R382="Off",0,IF(ScheduleCompile!R382="On",1,IF(ISNUMBER(ScheduleCompile!R382),ScheduleCompile!R382/1,IF(ISTEXT(ScheduleCompile!R382),IF(OR(ISNUMBER(FIND("5F",ScheduleCompile!R382)),ISNUMBER(FIND("0F",ScheduleCompile!R382)),ISNUMBER(FIND("8F",ScheduleCompile!R382)),ISNUMBER(FIND("1F",ScheduleCompile!R382)),ISNUMBER(FIND("2F",ScheduleCompile!R382)),ISNUMBER(FIND("3F",ScheduleCompile!R382)),ISNUMBER(FIND("6F",ScheduleCompile!R382)),ISNUMBER(FIND("7F",ScheduleCompile!R382)),ISNUMBER(FIND("9F",ScheduleCompile!R382)),ISNUMBER(FIND("4F",ScheduleCompile!R382))),VALUE(LEFT(ScheduleCompile!R382,FIND("F",ScheduleCompile!R382)-1)),ScheduleCompile!R382)))))),ISTEXT(ScheduleCompile!#REF!)),"ENDTABLE",IF(ISERROR(IF(ScheduleCompile!R382="Off",0,IF(ScheduleCompile!R382="On",1,IF(ISNUMBER(ScheduleCompile!R382),ScheduleCompile!R382/1,IF(ISTEXT(ScheduleCompile!R382),IF(OR(ISNUMBER(FIND("5F",ScheduleCompile!R382)),ISNUMBER(FIND("0F",ScheduleCompile!R382)),ISNUMBER(FIND("8F",ScheduleCompile!R382)),ISNUMBER(FIND("1F",ScheduleCompile!R382)),ISNUMBER(FIND("2F",ScheduleCompile!R382)),ISNUMBER(FIND("3F",ScheduleCompile!R382)),ISNUMBER(FIND("6F",ScheduleCompile!R382)),ISNUMBER(FIND("7F",ScheduleCompile!R382)),ISNUMBER(FIND("9F",ScheduleCompile!R382)),ISNUMBER(FIND("4F",ScheduleCompile!R382))),VALUE(LEFT(ScheduleCompile!R382,FIND("F",ScheduleCompile!R382)-1)),ScheduleCompile!R382)))))),"",IF(ScheduleCompile!R382="Off",0,IF(ScheduleCompile!R382="On",1,IF(ISNUMBER(ScheduleCompile!R382),ScheduleCompile!R382/1,IF(ISTEXT(ScheduleCompile!R382),IF(OR(ISNUMBER(FIND("5F",ScheduleCompile!R382)),ISNUMBER(FIND("0F",ScheduleCompile!R382)),ISNUMBER(FIND("8F",ScheduleCompile!R382)),ISNUMBER(FIND("1F",ScheduleCompile!R382)),ISNUMBER(FIND("2F",ScheduleCompile!R382)),ISNUMBER(FIND("3F",ScheduleCompile!R382)),ISNUMBER(FIND("6F",ScheduleCompile!R382)),ISNUMBER(FIND("7F",ScheduleCompile!R382)),ISNUMBER(FIND("9F",ScheduleCompile!R382)),ISNUMBER(FIND("4F",ScheduleCompile!R382))),VALUE(LEFT(ScheduleCompile!R382,FIND("F",ScheduleCompile!R382)-1)),ScheduleCompile!R382)))))))</f>
        <v>0.3</v>
      </c>
      <c r="X389" s="1">
        <f>IF(AND(ISERROR(IF(ScheduleCompile!S382="Off",0,IF(ScheduleCompile!S382="On",1,IF(ISNUMBER(ScheduleCompile!S382),ScheduleCompile!S382/1,IF(ISTEXT(ScheduleCompile!S382),IF(OR(ISNUMBER(FIND("5F",ScheduleCompile!S382)),ISNUMBER(FIND("0F",ScheduleCompile!S382)),ISNUMBER(FIND("8F",ScheduleCompile!S382)),ISNUMBER(FIND("1F",ScheduleCompile!S382)),ISNUMBER(FIND("2F",ScheduleCompile!S382)),ISNUMBER(FIND("3F",ScheduleCompile!S382)),ISNUMBER(FIND("6F",ScheduleCompile!S382)),ISNUMBER(FIND("7F",ScheduleCompile!S382)),ISNUMBER(FIND("9F",ScheduleCompile!S382)),ISNUMBER(FIND("4F",ScheduleCompile!S382))),VALUE(LEFT(ScheduleCompile!S382,FIND("F",ScheduleCompile!S382)-1)),ScheduleCompile!S382)))))),ISTEXT(ScheduleCompile!#REF!)),"ENDTABLE",IF(ISERROR(IF(ScheduleCompile!S382="Off",0,IF(ScheduleCompile!S382="On",1,IF(ISNUMBER(ScheduleCompile!S382),ScheduleCompile!S382/1,IF(ISTEXT(ScheduleCompile!S382),IF(OR(ISNUMBER(FIND("5F",ScheduleCompile!S382)),ISNUMBER(FIND("0F",ScheduleCompile!S382)),ISNUMBER(FIND("8F",ScheduleCompile!S382)),ISNUMBER(FIND("1F",ScheduleCompile!S382)),ISNUMBER(FIND("2F",ScheduleCompile!S382)),ISNUMBER(FIND("3F",ScheduleCompile!S382)),ISNUMBER(FIND("6F",ScheduleCompile!S382)),ISNUMBER(FIND("7F",ScheduleCompile!S382)),ISNUMBER(FIND("9F",ScheduleCompile!S382)),ISNUMBER(FIND("4F",ScheduleCompile!S382))),VALUE(LEFT(ScheduleCompile!S382,FIND("F",ScheduleCompile!S382)-1)),ScheduleCompile!S382)))))),"",IF(ScheduleCompile!S382="Off",0,IF(ScheduleCompile!S382="On",1,IF(ISNUMBER(ScheduleCompile!S382),ScheduleCompile!S382/1,IF(ISTEXT(ScheduleCompile!S382),IF(OR(ISNUMBER(FIND("5F",ScheduleCompile!S382)),ISNUMBER(FIND("0F",ScheduleCompile!S382)),ISNUMBER(FIND("8F",ScheduleCompile!S382)),ISNUMBER(FIND("1F",ScheduleCompile!S382)),ISNUMBER(FIND("2F",ScheduleCompile!S382)),ISNUMBER(FIND("3F",ScheduleCompile!S382)),ISNUMBER(FIND("6F",ScheduleCompile!S382)),ISNUMBER(FIND("7F",ScheduleCompile!S382)),ISNUMBER(FIND("9F",ScheduleCompile!S382)),ISNUMBER(FIND("4F",ScheduleCompile!S382))),VALUE(LEFT(ScheduleCompile!S382,FIND("F",ScheduleCompile!S382)-1)),ScheduleCompile!S382)))))))</f>
        <v>0.4</v>
      </c>
      <c r="Y389" s="1">
        <f>IF(AND(ISERROR(IF(ScheduleCompile!T382="Off",0,IF(ScheduleCompile!T382="On",1,IF(ISNUMBER(ScheduleCompile!T382),ScheduleCompile!T382/1,IF(ISTEXT(ScheduleCompile!T382),IF(OR(ISNUMBER(FIND("5F",ScheduleCompile!T382)),ISNUMBER(FIND("0F",ScheduleCompile!T382)),ISNUMBER(FIND("8F",ScheduleCompile!T382)),ISNUMBER(FIND("1F",ScheduleCompile!T382)),ISNUMBER(FIND("2F",ScheduleCompile!T382)),ISNUMBER(FIND("3F",ScheduleCompile!T382)),ISNUMBER(FIND("6F",ScheduleCompile!T382)),ISNUMBER(FIND("7F",ScheduleCompile!T382)),ISNUMBER(FIND("9F",ScheduleCompile!T382)),ISNUMBER(FIND("4F",ScheduleCompile!T382))),VALUE(LEFT(ScheduleCompile!T382,FIND("F",ScheduleCompile!T382)-1)),ScheduleCompile!T382)))))),ISTEXT(ScheduleCompile!#REF!)),"ENDTABLE",IF(ISERROR(IF(ScheduleCompile!T382="Off",0,IF(ScheduleCompile!T382="On",1,IF(ISNUMBER(ScheduleCompile!T382),ScheduleCompile!T382/1,IF(ISTEXT(ScheduleCompile!T382),IF(OR(ISNUMBER(FIND("5F",ScheduleCompile!T382)),ISNUMBER(FIND("0F",ScheduleCompile!T382)),ISNUMBER(FIND("8F",ScheduleCompile!T382)),ISNUMBER(FIND("1F",ScheduleCompile!T382)),ISNUMBER(FIND("2F",ScheduleCompile!T382)),ISNUMBER(FIND("3F",ScheduleCompile!T382)),ISNUMBER(FIND("6F",ScheduleCompile!T382)),ISNUMBER(FIND("7F",ScheduleCompile!T382)),ISNUMBER(FIND("9F",ScheduleCompile!T382)),ISNUMBER(FIND("4F",ScheduleCompile!T382))),VALUE(LEFT(ScheduleCompile!T382,FIND("F",ScheduleCompile!T382)-1)),ScheduleCompile!T382)))))),"",IF(ScheduleCompile!T382="Off",0,IF(ScheduleCompile!T382="On",1,IF(ISNUMBER(ScheduleCompile!T382),ScheduleCompile!T382/1,IF(ISTEXT(ScheduleCompile!T382),IF(OR(ISNUMBER(FIND("5F",ScheduleCompile!T382)),ISNUMBER(FIND("0F",ScheduleCompile!T382)),ISNUMBER(FIND("8F",ScheduleCompile!T382)),ISNUMBER(FIND("1F",ScheduleCompile!T382)),ISNUMBER(FIND("2F",ScheduleCompile!T382)),ISNUMBER(FIND("3F",ScheduleCompile!T382)),ISNUMBER(FIND("6F",ScheduleCompile!T382)),ISNUMBER(FIND("7F",ScheduleCompile!T382)),ISNUMBER(FIND("9F",ScheduleCompile!T382)),ISNUMBER(FIND("4F",ScheduleCompile!T382))),VALUE(LEFT(ScheduleCompile!T382,FIND("F",ScheduleCompile!T382)-1)),ScheduleCompile!T382)))))))</f>
        <v>0.5</v>
      </c>
      <c r="Z389" s="1">
        <f>IF(AND(ISERROR(IF(ScheduleCompile!U382="Off",0,IF(ScheduleCompile!U382="On",1,IF(ISNUMBER(ScheduleCompile!U382),ScheduleCompile!U382/1,IF(ISTEXT(ScheduleCompile!U382),IF(OR(ISNUMBER(FIND("5F",ScheduleCompile!U382)),ISNUMBER(FIND("0F",ScheduleCompile!U382)),ISNUMBER(FIND("8F",ScheduleCompile!U382)),ISNUMBER(FIND("1F",ScheduleCompile!U382)),ISNUMBER(FIND("2F",ScheduleCompile!U382)),ISNUMBER(FIND("3F",ScheduleCompile!U382)),ISNUMBER(FIND("6F",ScheduleCompile!U382)),ISNUMBER(FIND("7F",ScheduleCompile!U382)),ISNUMBER(FIND("9F",ScheduleCompile!U382)),ISNUMBER(FIND("4F",ScheduleCompile!U382))),VALUE(LEFT(ScheduleCompile!U382,FIND("F",ScheduleCompile!U382)-1)),ScheduleCompile!U382)))))),ISTEXT(ScheduleCompile!#REF!)),"ENDTABLE",IF(ISERROR(IF(ScheduleCompile!U382="Off",0,IF(ScheduleCompile!U382="On",1,IF(ISNUMBER(ScheduleCompile!U382),ScheduleCompile!U382/1,IF(ISTEXT(ScheduleCompile!U382),IF(OR(ISNUMBER(FIND("5F",ScheduleCompile!U382)),ISNUMBER(FIND("0F",ScheduleCompile!U382)),ISNUMBER(FIND("8F",ScheduleCompile!U382)),ISNUMBER(FIND("1F",ScheduleCompile!U382)),ISNUMBER(FIND("2F",ScheduleCompile!U382)),ISNUMBER(FIND("3F",ScheduleCompile!U382)),ISNUMBER(FIND("6F",ScheduleCompile!U382)),ISNUMBER(FIND("7F",ScheduleCompile!U382)),ISNUMBER(FIND("9F",ScheduleCompile!U382)),ISNUMBER(FIND("4F",ScheduleCompile!U382))),VALUE(LEFT(ScheduleCompile!U382,FIND("F",ScheduleCompile!U382)-1)),ScheduleCompile!U382)))))),"",IF(ScheduleCompile!U382="Off",0,IF(ScheduleCompile!U382="On",1,IF(ISNUMBER(ScheduleCompile!U382),ScheduleCompile!U382/1,IF(ISTEXT(ScheduleCompile!U382),IF(OR(ISNUMBER(FIND("5F",ScheduleCompile!U382)),ISNUMBER(FIND("0F",ScheduleCompile!U382)),ISNUMBER(FIND("8F",ScheduleCompile!U382)),ISNUMBER(FIND("1F",ScheduleCompile!U382)),ISNUMBER(FIND("2F",ScheduleCompile!U382)),ISNUMBER(FIND("3F",ScheduleCompile!U382)),ISNUMBER(FIND("6F",ScheduleCompile!U382)),ISNUMBER(FIND("7F",ScheduleCompile!U382)),ISNUMBER(FIND("9F",ScheduleCompile!U382)),ISNUMBER(FIND("4F",ScheduleCompile!U382))),VALUE(LEFT(ScheduleCompile!U382,FIND("F",ScheduleCompile!U382)-1)),ScheduleCompile!U382)))))))</f>
        <v>0.5</v>
      </c>
      <c r="AA389" s="1">
        <f>IF(AND(ISERROR(IF(ScheduleCompile!V382="Off",0,IF(ScheduleCompile!V382="On",1,IF(ISNUMBER(ScheduleCompile!V382),ScheduleCompile!V382/1,IF(ISTEXT(ScheduleCompile!V382),IF(OR(ISNUMBER(FIND("5F",ScheduleCompile!V382)),ISNUMBER(FIND("0F",ScheduleCompile!V382)),ISNUMBER(FIND("8F",ScheduleCompile!V382)),ISNUMBER(FIND("1F",ScheduleCompile!V382)),ISNUMBER(FIND("2F",ScheduleCompile!V382)),ISNUMBER(FIND("3F",ScheduleCompile!V382)),ISNUMBER(FIND("6F",ScheduleCompile!V382)),ISNUMBER(FIND("7F",ScheduleCompile!V382)),ISNUMBER(FIND("9F",ScheduleCompile!V382)),ISNUMBER(FIND("4F",ScheduleCompile!V382))),VALUE(LEFT(ScheduleCompile!V382,FIND("F",ScheduleCompile!V382)-1)),ScheduleCompile!V382)))))),ISTEXT(ScheduleCompile!#REF!)),"ENDTABLE",IF(ISERROR(IF(ScheduleCompile!V382="Off",0,IF(ScheduleCompile!V382="On",1,IF(ISNUMBER(ScheduleCompile!V382),ScheduleCompile!V382/1,IF(ISTEXT(ScheduleCompile!V382),IF(OR(ISNUMBER(FIND("5F",ScheduleCompile!V382)),ISNUMBER(FIND("0F",ScheduleCompile!V382)),ISNUMBER(FIND("8F",ScheduleCompile!V382)),ISNUMBER(FIND("1F",ScheduleCompile!V382)),ISNUMBER(FIND("2F",ScheduleCompile!V382)),ISNUMBER(FIND("3F",ScheduleCompile!V382)),ISNUMBER(FIND("6F",ScheduleCompile!V382)),ISNUMBER(FIND("7F",ScheduleCompile!V382)),ISNUMBER(FIND("9F",ScheduleCompile!V382)),ISNUMBER(FIND("4F",ScheduleCompile!V382))),VALUE(LEFT(ScheduleCompile!V382,FIND("F",ScheduleCompile!V382)-1)),ScheduleCompile!V382)))))),"",IF(ScheduleCompile!V382="Off",0,IF(ScheduleCompile!V382="On",1,IF(ISNUMBER(ScheduleCompile!V382),ScheduleCompile!V382/1,IF(ISTEXT(ScheduleCompile!V382),IF(OR(ISNUMBER(FIND("5F",ScheduleCompile!V382)),ISNUMBER(FIND("0F",ScheduleCompile!V382)),ISNUMBER(FIND("8F",ScheduleCompile!V382)),ISNUMBER(FIND("1F",ScheduleCompile!V382)),ISNUMBER(FIND("2F",ScheduleCompile!V382)),ISNUMBER(FIND("3F",ScheduleCompile!V382)),ISNUMBER(FIND("6F",ScheduleCompile!V382)),ISNUMBER(FIND("7F",ScheduleCompile!V382)),ISNUMBER(FIND("9F",ScheduleCompile!V382)),ISNUMBER(FIND("4F",ScheduleCompile!V382))),VALUE(LEFT(ScheduleCompile!V382,FIND("F",ScheduleCompile!V382)-1)),ScheduleCompile!V382)))))))</f>
        <v>0.4</v>
      </c>
      <c r="AB389" s="1">
        <f>IF(AND(ISERROR(IF(ScheduleCompile!W382="Off",0,IF(ScheduleCompile!W382="On",1,IF(ISNUMBER(ScheduleCompile!W382),ScheduleCompile!W382/1,IF(ISTEXT(ScheduleCompile!W382),IF(OR(ISNUMBER(FIND("5F",ScheduleCompile!W382)),ISNUMBER(FIND("0F",ScheduleCompile!W382)),ISNUMBER(FIND("8F",ScheduleCompile!W382)),ISNUMBER(FIND("1F",ScheduleCompile!W382)),ISNUMBER(FIND("2F",ScheduleCompile!W382)),ISNUMBER(FIND("3F",ScheduleCompile!W382)),ISNUMBER(FIND("6F",ScheduleCompile!W382)),ISNUMBER(FIND("7F",ScheduleCompile!W382)),ISNUMBER(FIND("9F",ScheduleCompile!W382)),ISNUMBER(FIND("4F",ScheduleCompile!W382))),VALUE(LEFT(ScheduleCompile!W382,FIND("F",ScheduleCompile!W382)-1)),ScheduleCompile!W382)))))),ISTEXT(ScheduleCompile!#REF!)),"ENDTABLE",IF(ISERROR(IF(ScheduleCompile!W382="Off",0,IF(ScheduleCompile!W382="On",1,IF(ISNUMBER(ScheduleCompile!W382),ScheduleCompile!W382/1,IF(ISTEXT(ScheduleCompile!W382),IF(OR(ISNUMBER(FIND("5F",ScheduleCompile!W382)),ISNUMBER(FIND("0F",ScheduleCompile!W382)),ISNUMBER(FIND("8F",ScheduleCompile!W382)),ISNUMBER(FIND("1F",ScheduleCompile!W382)),ISNUMBER(FIND("2F",ScheduleCompile!W382)),ISNUMBER(FIND("3F",ScheduleCompile!W382)),ISNUMBER(FIND("6F",ScheduleCompile!W382)),ISNUMBER(FIND("7F",ScheduleCompile!W382)),ISNUMBER(FIND("9F",ScheduleCompile!W382)),ISNUMBER(FIND("4F",ScheduleCompile!W382))),VALUE(LEFT(ScheduleCompile!W382,FIND("F",ScheduleCompile!W382)-1)),ScheduleCompile!W382)))))),"",IF(ScheduleCompile!W382="Off",0,IF(ScheduleCompile!W382="On",1,IF(ISNUMBER(ScheduleCompile!W382),ScheduleCompile!W382/1,IF(ISTEXT(ScheduleCompile!W382),IF(OR(ISNUMBER(FIND("5F",ScheduleCompile!W382)),ISNUMBER(FIND("0F",ScheduleCompile!W382)),ISNUMBER(FIND("8F",ScheduleCompile!W382)),ISNUMBER(FIND("1F",ScheduleCompile!W382)),ISNUMBER(FIND("2F",ScheduleCompile!W382)),ISNUMBER(FIND("3F",ScheduleCompile!W382)),ISNUMBER(FIND("6F",ScheduleCompile!W382)),ISNUMBER(FIND("7F",ScheduleCompile!W382)),ISNUMBER(FIND("9F",ScheduleCompile!W382)),ISNUMBER(FIND("4F",ScheduleCompile!W382))),VALUE(LEFT(ScheduleCompile!W382,FIND("F",ScheduleCompile!W382)-1)),ScheduleCompile!W382)))))))</f>
        <v>0.5</v>
      </c>
      <c r="AC389" s="1">
        <f>IF(AND(ISERROR(IF(ScheduleCompile!X382="Off",0,IF(ScheduleCompile!X382="On",1,IF(ISNUMBER(ScheduleCompile!X382),ScheduleCompile!X382/1,IF(ISTEXT(ScheduleCompile!X382),IF(OR(ISNUMBER(FIND("5F",ScheduleCompile!X382)),ISNUMBER(FIND("0F",ScheduleCompile!X382)),ISNUMBER(FIND("8F",ScheduleCompile!X382)),ISNUMBER(FIND("1F",ScheduleCompile!X382)),ISNUMBER(FIND("2F",ScheduleCompile!X382)),ISNUMBER(FIND("3F",ScheduleCompile!X382)),ISNUMBER(FIND("6F",ScheduleCompile!X382)),ISNUMBER(FIND("7F",ScheduleCompile!X382)),ISNUMBER(FIND("9F",ScheduleCompile!X382)),ISNUMBER(FIND("4F",ScheduleCompile!X382))),VALUE(LEFT(ScheduleCompile!X382,FIND("F",ScheduleCompile!X382)-1)),ScheduleCompile!X382)))))),ISTEXT(ScheduleCompile!#REF!)),"ENDTABLE",IF(ISERROR(IF(ScheduleCompile!X382="Off",0,IF(ScheduleCompile!X382="On",1,IF(ISNUMBER(ScheduleCompile!X382),ScheduleCompile!X382/1,IF(ISTEXT(ScheduleCompile!X382),IF(OR(ISNUMBER(FIND("5F",ScheduleCompile!X382)),ISNUMBER(FIND("0F",ScheduleCompile!X382)),ISNUMBER(FIND("8F",ScheduleCompile!X382)),ISNUMBER(FIND("1F",ScheduleCompile!X382)),ISNUMBER(FIND("2F",ScheduleCompile!X382)),ISNUMBER(FIND("3F",ScheduleCompile!X382)),ISNUMBER(FIND("6F",ScheduleCompile!X382)),ISNUMBER(FIND("7F",ScheduleCompile!X382)),ISNUMBER(FIND("9F",ScheduleCompile!X382)),ISNUMBER(FIND("4F",ScheduleCompile!X382))),VALUE(LEFT(ScheduleCompile!X382,FIND("F",ScheduleCompile!X382)-1)),ScheduleCompile!X382)))))),"",IF(ScheduleCompile!X382="Off",0,IF(ScheduleCompile!X382="On",1,IF(ISNUMBER(ScheduleCompile!X382),ScheduleCompile!X382/1,IF(ISTEXT(ScheduleCompile!X382),IF(OR(ISNUMBER(FIND("5F",ScheduleCompile!X382)),ISNUMBER(FIND("0F",ScheduleCompile!X382)),ISNUMBER(FIND("8F",ScheduleCompile!X382)),ISNUMBER(FIND("1F",ScheduleCompile!X382)),ISNUMBER(FIND("2F",ScheduleCompile!X382)),ISNUMBER(FIND("3F",ScheduleCompile!X382)),ISNUMBER(FIND("6F",ScheduleCompile!X382)),ISNUMBER(FIND("7F",ScheduleCompile!X382)),ISNUMBER(FIND("9F",ScheduleCompile!X382)),ISNUMBER(FIND("4F",ScheduleCompile!X382))),VALUE(LEFT(ScheduleCompile!X382,FIND("F",ScheduleCompile!X382)-1)),ScheduleCompile!X382)))))))</f>
        <v>0.4</v>
      </c>
      <c r="AD389" s="1">
        <f>IF(AND(ISERROR(IF(ScheduleCompile!Y382="Off",0,IF(ScheduleCompile!Y382="On",1,IF(ISNUMBER(ScheduleCompile!Y382),ScheduleCompile!Y382/1,IF(ISTEXT(ScheduleCompile!Y382),IF(OR(ISNUMBER(FIND("5F",ScheduleCompile!Y382)),ISNUMBER(FIND("0F",ScheduleCompile!Y382)),ISNUMBER(FIND("8F",ScheduleCompile!Y382)),ISNUMBER(FIND("1F",ScheduleCompile!Y382)),ISNUMBER(FIND("2F",ScheduleCompile!Y382)),ISNUMBER(FIND("3F",ScheduleCompile!Y382)),ISNUMBER(FIND("6F",ScheduleCompile!Y382)),ISNUMBER(FIND("7F",ScheduleCompile!Y382)),ISNUMBER(FIND("9F",ScheduleCompile!Y382)),ISNUMBER(FIND("4F",ScheduleCompile!Y382))),VALUE(LEFT(ScheduleCompile!Y382,FIND("F",ScheduleCompile!Y382)-1)),ScheduleCompile!Y382)))))),ISTEXT(ScheduleCompile!#REF!)),"ENDTABLE",IF(ISERROR(IF(ScheduleCompile!Y382="Off",0,IF(ScheduleCompile!Y382="On",1,IF(ISNUMBER(ScheduleCompile!Y382),ScheduleCompile!Y382/1,IF(ISTEXT(ScheduleCompile!Y382),IF(OR(ISNUMBER(FIND("5F",ScheduleCompile!Y382)),ISNUMBER(FIND("0F",ScheduleCompile!Y382)),ISNUMBER(FIND("8F",ScheduleCompile!Y382)),ISNUMBER(FIND("1F",ScheduleCompile!Y382)),ISNUMBER(FIND("2F",ScheduleCompile!Y382)),ISNUMBER(FIND("3F",ScheduleCompile!Y382)),ISNUMBER(FIND("6F",ScheduleCompile!Y382)),ISNUMBER(FIND("7F",ScheduleCompile!Y382)),ISNUMBER(FIND("9F",ScheduleCompile!Y382)),ISNUMBER(FIND("4F",ScheduleCompile!Y382))),VALUE(LEFT(ScheduleCompile!Y382,FIND("F",ScheduleCompile!Y382)-1)),ScheduleCompile!Y382)))))),"",IF(ScheduleCompile!Y382="Off",0,IF(ScheduleCompile!Y382="On",1,IF(ISNUMBER(ScheduleCompile!Y382),ScheduleCompile!Y382/1,IF(ISTEXT(ScheduleCompile!Y382),IF(OR(ISNUMBER(FIND("5F",ScheduleCompile!Y382)),ISNUMBER(FIND("0F",ScheduleCompile!Y382)),ISNUMBER(FIND("8F",ScheduleCompile!Y382)),ISNUMBER(FIND("1F",ScheduleCompile!Y382)),ISNUMBER(FIND("2F",ScheduleCompile!Y382)),ISNUMBER(FIND("3F",ScheduleCompile!Y382)),ISNUMBER(FIND("6F",ScheduleCompile!Y382)),ISNUMBER(FIND("7F",ScheduleCompile!Y382)),ISNUMBER(FIND("9F",ScheduleCompile!Y382)),ISNUMBER(FIND("4F",ScheduleCompile!Y382))),VALUE(LEFT(ScheduleCompile!Y382,FIND("F",ScheduleCompile!Y382)-1)),ScheduleCompile!Y382)))))))</f>
        <v>0.2</v>
      </c>
    </row>
    <row r="390" spans="1:30" x14ac:dyDescent="0.25">
      <c r="A390" t="str">
        <f t="shared" si="23"/>
        <v>SchDay "RestaurantElevatorWD"  Type = "Fraction" Hr = (0, 0, 0, 0, 0, 0, 0, 0, 0.12, 0.22, 0.64, 0.74, 0.68, 0.68, 0.71, 0.72, 0.72, 0.73, 0.68, 0.68, 0.58, 0.54, 0, 0) ..</v>
      </c>
      <c r="B390" s="1" t="s">
        <v>623</v>
      </c>
      <c r="C390" t="str">
        <f t="shared" si="24"/>
        <v xml:space="preserve">SchDay "RestaurantElevatorWD"  Type = "Fraction" Hr = </v>
      </c>
      <c r="D390" t="str">
        <f t="shared" si="25"/>
        <v>(0, 0, 0, 0, 0, 0, 0, 0, 0.12, 0.22, 0.64, 0.74, 0.68, 0.68, 0.71, 0.72, 0.72, 0.73, 0.68, 0.68, 0.58, 0.54, 0, 0) ..</v>
      </c>
      <c r="E390" s="30" t="str">
        <f>ScheduleCompile!A383</f>
        <v>RestaurantElevatorWD</v>
      </c>
      <c r="F390" t="str">
        <f t="shared" si="26"/>
        <v>Fraction</v>
      </c>
      <c r="G390" s="1">
        <f>IF(AND(ISERROR(IF(ScheduleCompile!B383="Off",0,IF(ScheduleCompile!B383="On",1,IF(ISNUMBER(ScheduleCompile!B383),ScheduleCompile!B383/1,IF(ISTEXT(ScheduleCompile!B383),IF(OR(ISNUMBER(FIND("5F",ScheduleCompile!B383)),ISNUMBER(FIND("0F",ScheduleCompile!B383)),ISNUMBER(FIND("8F",ScheduleCompile!B383)),ISNUMBER(FIND("1F",ScheduleCompile!B383)),ISNUMBER(FIND("2F",ScheduleCompile!B383)),ISNUMBER(FIND("3F",ScheduleCompile!B383)),ISNUMBER(FIND("6F",ScheduleCompile!B383)),ISNUMBER(FIND("7F",ScheduleCompile!B383)),ISNUMBER(FIND("9F",ScheduleCompile!B383)),ISNUMBER(FIND("4F",ScheduleCompile!B383))),VALUE(LEFT(ScheduleCompile!B383,FIND("F",ScheduleCompile!B383)-1)),ScheduleCompile!B383)))))),ISTEXT(ScheduleCompile!#REF!)),"ENDTABLE",IF(ISERROR(IF(ScheduleCompile!B383="Off",0,IF(ScheduleCompile!B383="On",1,IF(ISNUMBER(ScheduleCompile!B383),ScheduleCompile!B383/1,IF(ISTEXT(ScheduleCompile!B383),IF(OR(ISNUMBER(FIND("5F",ScheduleCompile!B383)),ISNUMBER(FIND("0F",ScheduleCompile!B383)),ISNUMBER(FIND("8F",ScheduleCompile!B383)),ISNUMBER(FIND("1F",ScheduleCompile!B383)),ISNUMBER(FIND("2F",ScheduleCompile!B383)),ISNUMBER(FIND("3F",ScheduleCompile!B383)),ISNUMBER(FIND("6F",ScheduleCompile!B383)),ISNUMBER(FIND("7F",ScheduleCompile!B383)),ISNUMBER(FIND("9F",ScheduleCompile!B383)),ISNUMBER(FIND("4F",ScheduleCompile!B383))),VALUE(LEFT(ScheduleCompile!B383,FIND("F",ScheduleCompile!B383)-1)),ScheduleCompile!B383)))))),"",IF(ScheduleCompile!B383="Off",0,IF(ScheduleCompile!B383="On",1,IF(ISNUMBER(ScheduleCompile!B383),ScheduleCompile!B383/1,IF(ISTEXT(ScheduleCompile!B383),IF(OR(ISNUMBER(FIND("5F",ScheduleCompile!B383)),ISNUMBER(FIND("0F",ScheduleCompile!B383)),ISNUMBER(FIND("8F",ScheduleCompile!B383)),ISNUMBER(FIND("1F",ScheduleCompile!B383)),ISNUMBER(FIND("2F",ScheduleCompile!B383)),ISNUMBER(FIND("3F",ScheduleCompile!B383)),ISNUMBER(FIND("6F",ScheduleCompile!B383)),ISNUMBER(FIND("7F",ScheduleCompile!B383)),ISNUMBER(FIND("9F",ScheduleCompile!B383)),ISNUMBER(FIND("4F",ScheduleCompile!B383))),VALUE(LEFT(ScheduleCompile!B383,FIND("F",ScheduleCompile!B383)-1)),ScheduleCompile!B383)))))))</f>
        <v>0</v>
      </c>
      <c r="H390" s="1">
        <f>IF(AND(ISERROR(IF(ScheduleCompile!C383="Off",0,IF(ScheduleCompile!C383="On",1,IF(ISNUMBER(ScheduleCompile!C383),ScheduleCompile!C383/1,IF(ISTEXT(ScheduleCompile!C383),IF(OR(ISNUMBER(FIND("5F",ScheduleCompile!C383)),ISNUMBER(FIND("0F",ScheduleCompile!C383)),ISNUMBER(FIND("8F",ScheduleCompile!C383)),ISNUMBER(FIND("1F",ScheduleCompile!C383)),ISNUMBER(FIND("2F",ScheduleCompile!C383)),ISNUMBER(FIND("3F",ScheduleCompile!C383)),ISNUMBER(FIND("6F",ScheduleCompile!C383)),ISNUMBER(FIND("7F",ScheduleCompile!C383)),ISNUMBER(FIND("9F",ScheduleCompile!C383)),ISNUMBER(FIND("4F",ScheduleCompile!C383))),VALUE(LEFT(ScheduleCompile!C383,FIND("F",ScheduleCompile!C383)-1)),ScheduleCompile!C383)))))),ISTEXT(ScheduleCompile!#REF!)),"ENDTABLE",IF(ISERROR(IF(ScheduleCompile!C383="Off",0,IF(ScheduleCompile!C383="On",1,IF(ISNUMBER(ScheduleCompile!C383),ScheduleCompile!C383/1,IF(ISTEXT(ScheduleCompile!C383),IF(OR(ISNUMBER(FIND("5F",ScheduleCompile!C383)),ISNUMBER(FIND("0F",ScheduleCompile!C383)),ISNUMBER(FIND("8F",ScheduleCompile!C383)),ISNUMBER(FIND("1F",ScheduleCompile!C383)),ISNUMBER(FIND("2F",ScheduleCompile!C383)),ISNUMBER(FIND("3F",ScheduleCompile!C383)),ISNUMBER(FIND("6F",ScheduleCompile!C383)),ISNUMBER(FIND("7F",ScheduleCompile!C383)),ISNUMBER(FIND("9F",ScheduleCompile!C383)),ISNUMBER(FIND("4F",ScheduleCompile!C383))),VALUE(LEFT(ScheduleCompile!C383,FIND("F",ScheduleCompile!C383)-1)),ScheduleCompile!C383)))))),"",IF(ScheduleCompile!C383="Off",0,IF(ScheduleCompile!C383="On",1,IF(ISNUMBER(ScheduleCompile!C383),ScheduleCompile!C383/1,IF(ISTEXT(ScheduleCompile!C383),IF(OR(ISNUMBER(FIND("5F",ScheduleCompile!C383)),ISNUMBER(FIND("0F",ScheduleCompile!C383)),ISNUMBER(FIND("8F",ScheduleCompile!C383)),ISNUMBER(FIND("1F",ScheduleCompile!C383)),ISNUMBER(FIND("2F",ScheduleCompile!C383)),ISNUMBER(FIND("3F",ScheduleCompile!C383)),ISNUMBER(FIND("6F",ScheduleCompile!C383)),ISNUMBER(FIND("7F",ScheduleCompile!C383)),ISNUMBER(FIND("9F",ScheduleCompile!C383)),ISNUMBER(FIND("4F",ScheduleCompile!C383))),VALUE(LEFT(ScheduleCompile!C383,FIND("F",ScheduleCompile!C383)-1)),ScheduleCompile!C383)))))))</f>
        <v>0</v>
      </c>
      <c r="I390" s="1">
        <f>IF(AND(ISERROR(IF(ScheduleCompile!D383="Off",0,IF(ScheduleCompile!D383="On",1,IF(ISNUMBER(ScheduleCompile!D383),ScheduleCompile!D383/1,IF(ISTEXT(ScheduleCompile!D383),IF(OR(ISNUMBER(FIND("5F",ScheduleCompile!D383)),ISNUMBER(FIND("0F",ScheduleCompile!D383)),ISNUMBER(FIND("8F",ScheduleCompile!D383)),ISNUMBER(FIND("1F",ScheduleCompile!D383)),ISNUMBER(FIND("2F",ScheduleCompile!D383)),ISNUMBER(FIND("3F",ScheduleCompile!D383)),ISNUMBER(FIND("6F",ScheduleCompile!D383)),ISNUMBER(FIND("7F",ScheduleCompile!D383)),ISNUMBER(FIND("9F",ScheduleCompile!D383)),ISNUMBER(FIND("4F",ScheduleCompile!D383))),VALUE(LEFT(ScheduleCompile!D383,FIND("F",ScheduleCompile!D383)-1)),ScheduleCompile!D383)))))),ISTEXT(ScheduleCompile!#REF!)),"ENDTABLE",IF(ISERROR(IF(ScheduleCompile!D383="Off",0,IF(ScheduleCompile!D383="On",1,IF(ISNUMBER(ScheduleCompile!D383),ScheduleCompile!D383/1,IF(ISTEXT(ScheduleCompile!D383),IF(OR(ISNUMBER(FIND("5F",ScheduleCompile!D383)),ISNUMBER(FIND("0F",ScheduleCompile!D383)),ISNUMBER(FIND("8F",ScheduleCompile!D383)),ISNUMBER(FIND("1F",ScheduleCompile!D383)),ISNUMBER(FIND("2F",ScheduleCompile!D383)),ISNUMBER(FIND("3F",ScheduleCompile!D383)),ISNUMBER(FIND("6F",ScheduleCompile!D383)),ISNUMBER(FIND("7F",ScheduleCompile!D383)),ISNUMBER(FIND("9F",ScheduleCompile!D383)),ISNUMBER(FIND("4F",ScheduleCompile!D383))),VALUE(LEFT(ScheduleCompile!D383,FIND("F",ScheduleCompile!D383)-1)),ScheduleCompile!D383)))))),"",IF(ScheduleCompile!D383="Off",0,IF(ScheduleCompile!D383="On",1,IF(ISNUMBER(ScheduleCompile!D383),ScheduleCompile!D383/1,IF(ISTEXT(ScheduleCompile!D383),IF(OR(ISNUMBER(FIND("5F",ScheduleCompile!D383)),ISNUMBER(FIND("0F",ScheduleCompile!D383)),ISNUMBER(FIND("8F",ScheduleCompile!D383)),ISNUMBER(FIND("1F",ScheduleCompile!D383)),ISNUMBER(FIND("2F",ScheduleCompile!D383)),ISNUMBER(FIND("3F",ScheduleCompile!D383)),ISNUMBER(FIND("6F",ScheduleCompile!D383)),ISNUMBER(FIND("7F",ScheduleCompile!D383)),ISNUMBER(FIND("9F",ScheduleCompile!D383)),ISNUMBER(FIND("4F",ScheduleCompile!D383))),VALUE(LEFT(ScheduleCompile!D383,FIND("F",ScheduleCompile!D383)-1)),ScheduleCompile!D383)))))))</f>
        <v>0</v>
      </c>
      <c r="J390" s="1">
        <f>IF(AND(ISERROR(IF(ScheduleCompile!E383="Off",0,IF(ScheduleCompile!E383="On",1,IF(ISNUMBER(ScheduleCompile!E383),ScheduleCompile!E383/1,IF(ISTEXT(ScheduleCompile!E383),IF(OR(ISNUMBER(FIND("5F",ScheduleCompile!E383)),ISNUMBER(FIND("0F",ScheduleCompile!E383)),ISNUMBER(FIND("8F",ScheduleCompile!E383)),ISNUMBER(FIND("1F",ScheduleCompile!E383)),ISNUMBER(FIND("2F",ScheduleCompile!E383)),ISNUMBER(FIND("3F",ScheduleCompile!E383)),ISNUMBER(FIND("6F",ScheduleCompile!E383)),ISNUMBER(FIND("7F",ScheduleCompile!E383)),ISNUMBER(FIND("9F",ScheduleCompile!E383)),ISNUMBER(FIND("4F",ScheduleCompile!E383))),VALUE(LEFT(ScheduleCompile!E383,FIND("F",ScheduleCompile!E383)-1)),ScheduleCompile!E383)))))),ISTEXT(ScheduleCompile!#REF!)),"ENDTABLE",IF(ISERROR(IF(ScheduleCompile!E383="Off",0,IF(ScheduleCompile!E383="On",1,IF(ISNUMBER(ScheduleCompile!E383),ScheduleCompile!E383/1,IF(ISTEXT(ScheduleCompile!E383),IF(OR(ISNUMBER(FIND("5F",ScheduleCompile!E383)),ISNUMBER(FIND("0F",ScheduleCompile!E383)),ISNUMBER(FIND("8F",ScheduleCompile!E383)),ISNUMBER(FIND("1F",ScheduleCompile!E383)),ISNUMBER(FIND("2F",ScheduleCompile!E383)),ISNUMBER(FIND("3F",ScheduleCompile!E383)),ISNUMBER(FIND("6F",ScheduleCompile!E383)),ISNUMBER(FIND("7F",ScheduleCompile!E383)),ISNUMBER(FIND("9F",ScheduleCompile!E383)),ISNUMBER(FIND("4F",ScheduleCompile!E383))),VALUE(LEFT(ScheduleCompile!E383,FIND("F",ScheduleCompile!E383)-1)),ScheduleCompile!E383)))))),"",IF(ScheduleCompile!E383="Off",0,IF(ScheduleCompile!E383="On",1,IF(ISNUMBER(ScheduleCompile!E383),ScheduleCompile!E383/1,IF(ISTEXT(ScheduleCompile!E383),IF(OR(ISNUMBER(FIND("5F",ScheduleCompile!E383)),ISNUMBER(FIND("0F",ScheduleCompile!E383)),ISNUMBER(FIND("8F",ScheduleCompile!E383)),ISNUMBER(FIND("1F",ScheduleCompile!E383)),ISNUMBER(FIND("2F",ScheduleCompile!E383)),ISNUMBER(FIND("3F",ScheduleCompile!E383)),ISNUMBER(FIND("6F",ScheduleCompile!E383)),ISNUMBER(FIND("7F",ScheduleCompile!E383)),ISNUMBER(FIND("9F",ScheduleCompile!E383)),ISNUMBER(FIND("4F",ScheduleCompile!E383))),VALUE(LEFT(ScheduleCompile!E383,FIND("F",ScheduleCompile!E383)-1)),ScheduleCompile!E383)))))))</f>
        <v>0</v>
      </c>
      <c r="K390" s="1">
        <f>IF(AND(ISERROR(IF(ScheduleCompile!F383="Off",0,IF(ScheduleCompile!F383="On",1,IF(ISNUMBER(ScheduleCompile!F383),ScheduleCompile!F383/1,IF(ISTEXT(ScheduleCompile!F383),IF(OR(ISNUMBER(FIND("5F",ScheduleCompile!F383)),ISNUMBER(FIND("0F",ScheduleCompile!F383)),ISNUMBER(FIND("8F",ScheduleCompile!F383)),ISNUMBER(FIND("1F",ScheduleCompile!F383)),ISNUMBER(FIND("2F",ScheduleCompile!F383)),ISNUMBER(FIND("3F",ScheduleCompile!F383)),ISNUMBER(FIND("6F",ScheduleCompile!F383)),ISNUMBER(FIND("7F",ScheduleCompile!F383)),ISNUMBER(FIND("9F",ScheduleCompile!F383)),ISNUMBER(FIND("4F",ScheduleCompile!F383))),VALUE(LEFT(ScheduleCompile!F383,FIND("F",ScheduleCompile!F383)-1)),ScheduleCompile!F383)))))),ISTEXT(ScheduleCompile!#REF!)),"ENDTABLE",IF(ISERROR(IF(ScheduleCompile!F383="Off",0,IF(ScheduleCompile!F383="On",1,IF(ISNUMBER(ScheduleCompile!F383),ScheduleCompile!F383/1,IF(ISTEXT(ScheduleCompile!F383),IF(OR(ISNUMBER(FIND("5F",ScheduleCompile!F383)),ISNUMBER(FIND("0F",ScheduleCompile!F383)),ISNUMBER(FIND("8F",ScheduleCompile!F383)),ISNUMBER(FIND("1F",ScheduleCompile!F383)),ISNUMBER(FIND("2F",ScheduleCompile!F383)),ISNUMBER(FIND("3F",ScheduleCompile!F383)),ISNUMBER(FIND("6F",ScheduleCompile!F383)),ISNUMBER(FIND("7F",ScheduleCompile!F383)),ISNUMBER(FIND("9F",ScheduleCompile!F383)),ISNUMBER(FIND("4F",ScheduleCompile!F383))),VALUE(LEFT(ScheduleCompile!F383,FIND("F",ScheduleCompile!F383)-1)),ScheduleCompile!F383)))))),"",IF(ScheduleCompile!F383="Off",0,IF(ScheduleCompile!F383="On",1,IF(ISNUMBER(ScheduleCompile!F383),ScheduleCompile!F383/1,IF(ISTEXT(ScheduleCompile!F383),IF(OR(ISNUMBER(FIND("5F",ScheduleCompile!F383)),ISNUMBER(FIND("0F",ScheduleCompile!F383)),ISNUMBER(FIND("8F",ScheduleCompile!F383)),ISNUMBER(FIND("1F",ScheduleCompile!F383)),ISNUMBER(FIND("2F",ScheduleCompile!F383)),ISNUMBER(FIND("3F",ScheduleCompile!F383)),ISNUMBER(FIND("6F",ScheduleCompile!F383)),ISNUMBER(FIND("7F",ScheduleCompile!F383)),ISNUMBER(FIND("9F",ScheduleCompile!F383)),ISNUMBER(FIND("4F",ScheduleCompile!F383))),VALUE(LEFT(ScheduleCompile!F383,FIND("F",ScheduleCompile!F383)-1)),ScheduleCompile!F383)))))))</f>
        <v>0</v>
      </c>
      <c r="L390" s="1">
        <f>IF(AND(ISERROR(IF(ScheduleCompile!G383="Off",0,IF(ScheduleCompile!G383="On",1,IF(ISNUMBER(ScheduleCompile!G383),ScheduleCompile!G383/1,IF(ISTEXT(ScheduleCompile!G383),IF(OR(ISNUMBER(FIND("5F",ScheduleCompile!G383)),ISNUMBER(FIND("0F",ScheduleCompile!G383)),ISNUMBER(FIND("8F",ScheduleCompile!G383)),ISNUMBER(FIND("1F",ScheduleCompile!G383)),ISNUMBER(FIND("2F",ScheduleCompile!G383)),ISNUMBER(FIND("3F",ScheduleCompile!G383)),ISNUMBER(FIND("6F",ScheduleCompile!G383)),ISNUMBER(FIND("7F",ScheduleCompile!G383)),ISNUMBER(FIND("9F",ScheduleCompile!G383)),ISNUMBER(FIND("4F",ScheduleCompile!G383))),VALUE(LEFT(ScheduleCompile!G383,FIND("F",ScheduleCompile!G383)-1)),ScheduleCompile!G383)))))),ISTEXT(ScheduleCompile!#REF!)),"ENDTABLE",IF(ISERROR(IF(ScheduleCompile!G383="Off",0,IF(ScheduleCompile!G383="On",1,IF(ISNUMBER(ScheduleCompile!G383),ScheduleCompile!G383/1,IF(ISTEXT(ScheduleCompile!G383),IF(OR(ISNUMBER(FIND("5F",ScheduleCompile!G383)),ISNUMBER(FIND("0F",ScheduleCompile!G383)),ISNUMBER(FIND("8F",ScheduleCompile!G383)),ISNUMBER(FIND("1F",ScheduleCompile!G383)),ISNUMBER(FIND("2F",ScheduleCompile!G383)),ISNUMBER(FIND("3F",ScheduleCompile!G383)),ISNUMBER(FIND("6F",ScheduleCompile!G383)),ISNUMBER(FIND("7F",ScheduleCompile!G383)),ISNUMBER(FIND("9F",ScheduleCompile!G383)),ISNUMBER(FIND("4F",ScheduleCompile!G383))),VALUE(LEFT(ScheduleCompile!G383,FIND("F",ScheduleCompile!G383)-1)),ScheduleCompile!G383)))))),"",IF(ScheduleCompile!G383="Off",0,IF(ScheduleCompile!G383="On",1,IF(ISNUMBER(ScheduleCompile!G383),ScheduleCompile!G383/1,IF(ISTEXT(ScheduleCompile!G383),IF(OR(ISNUMBER(FIND("5F",ScheduleCompile!G383)),ISNUMBER(FIND("0F",ScheduleCompile!G383)),ISNUMBER(FIND("8F",ScheduleCompile!G383)),ISNUMBER(FIND("1F",ScheduleCompile!G383)),ISNUMBER(FIND("2F",ScheduleCompile!G383)),ISNUMBER(FIND("3F",ScheduleCompile!G383)),ISNUMBER(FIND("6F",ScheduleCompile!G383)),ISNUMBER(FIND("7F",ScheduleCompile!G383)),ISNUMBER(FIND("9F",ScheduleCompile!G383)),ISNUMBER(FIND("4F",ScheduleCompile!G383))),VALUE(LEFT(ScheduleCompile!G383,FIND("F",ScheduleCompile!G383)-1)),ScheduleCompile!G383)))))))</f>
        <v>0</v>
      </c>
      <c r="M390" s="1">
        <f>IF(AND(ISERROR(IF(ScheduleCompile!H383="Off",0,IF(ScheduleCompile!H383="On",1,IF(ISNUMBER(ScheduleCompile!H383),ScheduleCompile!H383/1,IF(ISTEXT(ScheduleCompile!H383),IF(OR(ISNUMBER(FIND("5F",ScheduleCompile!H383)),ISNUMBER(FIND("0F",ScheduleCompile!H383)),ISNUMBER(FIND("8F",ScheduleCompile!H383)),ISNUMBER(FIND("1F",ScheduleCompile!H383)),ISNUMBER(FIND("2F",ScheduleCompile!H383)),ISNUMBER(FIND("3F",ScheduleCompile!H383)),ISNUMBER(FIND("6F",ScheduleCompile!H383)),ISNUMBER(FIND("7F",ScheduleCompile!H383)),ISNUMBER(FIND("9F",ScheduleCompile!H383)),ISNUMBER(FIND("4F",ScheduleCompile!H383))),VALUE(LEFT(ScheduleCompile!H383,FIND("F",ScheduleCompile!H383)-1)),ScheduleCompile!H383)))))),ISTEXT(ScheduleCompile!#REF!)),"ENDTABLE",IF(ISERROR(IF(ScheduleCompile!H383="Off",0,IF(ScheduleCompile!H383="On",1,IF(ISNUMBER(ScheduleCompile!H383),ScheduleCompile!H383/1,IF(ISTEXT(ScheduleCompile!H383),IF(OR(ISNUMBER(FIND("5F",ScheduleCompile!H383)),ISNUMBER(FIND("0F",ScheduleCompile!H383)),ISNUMBER(FIND("8F",ScheduleCompile!H383)),ISNUMBER(FIND("1F",ScheduleCompile!H383)),ISNUMBER(FIND("2F",ScheduleCompile!H383)),ISNUMBER(FIND("3F",ScheduleCompile!H383)),ISNUMBER(FIND("6F",ScheduleCompile!H383)),ISNUMBER(FIND("7F",ScheduleCompile!H383)),ISNUMBER(FIND("9F",ScheduleCompile!H383)),ISNUMBER(FIND("4F",ScheduleCompile!H383))),VALUE(LEFT(ScheduleCompile!H383,FIND("F",ScheduleCompile!H383)-1)),ScheduleCompile!H383)))))),"",IF(ScheduleCompile!H383="Off",0,IF(ScheduleCompile!H383="On",1,IF(ISNUMBER(ScheduleCompile!H383),ScheduleCompile!H383/1,IF(ISTEXT(ScheduleCompile!H383),IF(OR(ISNUMBER(FIND("5F",ScheduleCompile!H383)),ISNUMBER(FIND("0F",ScheduleCompile!H383)),ISNUMBER(FIND("8F",ScheduleCompile!H383)),ISNUMBER(FIND("1F",ScheduleCompile!H383)),ISNUMBER(FIND("2F",ScheduleCompile!H383)),ISNUMBER(FIND("3F",ScheduleCompile!H383)),ISNUMBER(FIND("6F",ScheduleCompile!H383)),ISNUMBER(FIND("7F",ScheduleCompile!H383)),ISNUMBER(FIND("9F",ScheduleCompile!H383)),ISNUMBER(FIND("4F",ScheduleCompile!H383))),VALUE(LEFT(ScheduleCompile!H383,FIND("F",ScheduleCompile!H383)-1)),ScheduleCompile!H383)))))))</f>
        <v>0</v>
      </c>
      <c r="N390" s="1">
        <f>IF(AND(ISERROR(IF(ScheduleCompile!I383="Off",0,IF(ScheduleCompile!I383="On",1,IF(ISNUMBER(ScheduleCompile!I383),ScheduleCompile!I383/1,IF(ISTEXT(ScheduleCompile!I383),IF(OR(ISNUMBER(FIND("5F",ScheduleCompile!I383)),ISNUMBER(FIND("0F",ScheduleCompile!I383)),ISNUMBER(FIND("8F",ScheduleCompile!I383)),ISNUMBER(FIND("1F",ScheduleCompile!I383)),ISNUMBER(FIND("2F",ScheduleCompile!I383)),ISNUMBER(FIND("3F",ScheduleCompile!I383)),ISNUMBER(FIND("6F",ScheduleCompile!I383)),ISNUMBER(FIND("7F",ScheduleCompile!I383)),ISNUMBER(FIND("9F",ScheduleCompile!I383)),ISNUMBER(FIND("4F",ScheduleCompile!I383))),VALUE(LEFT(ScheduleCompile!I383,FIND("F",ScheduleCompile!I383)-1)),ScheduleCompile!I383)))))),ISTEXT(ScheduleCompile!#REF!)),"ENDTABLE",IF(ISERROR(IF(ScheduleCompile!I383="Off",0,IF(ScheduleCompile!I383="On",1,IF(ISNUMBER(ScheduleCompile!I383),ScheduleCompile!I383/1,IF(ISTEXT(ScheduleCompile!I383),IF(OR(ISNUMBER(FIND("5F",ScheduleCompile!I383)),ISNUMBER(FIND("0F",ScheduleCompile!I383)),ISNUMBER(FIND("8F",ScheduleCompile!I383)),ISNUMBER(FIND("1F",ScheduleCompile!I383)),ISNUMBER(FIND("2F",ScheduleCompile!I383)),ISNUMBER(FIND("3F",ScheduleCompile!I383)),ISNUMBER(FIND("6F",ScheduleCompile!I383)),ISNUMBER(FIND("7F",ScheduleCompile!I383)),ISNUMBER(FIND("9F",ScheduleCompile!I383)),ISNUMBER(FIND("4F",ScheduleCompile!I383))),VALUE(LEFT(ScheduleCompile!I383,FIND("F",ScheduleCompile!I383)-1)),ScheduleCompile!I383)))))),"",IF(ScheduleCompile!I383="Off",0,IF(ScheduleCompile!I383="On",1,IF(ISNUMBER(ScheduleCompile!I383),ScheduleCompile!I383/1,IF(ISTEXT(ScheduleCompile!I383),IF(OR(ISNUMBER(FIND("5F",ScheduleCompile!I383)),ISNUMBER(FIND("0F",ScheduleCompile!I383)),ISNUMBER(FIND("8F",ScheduleCompile!I383)),ISNUMBER(FIND("1F",ScheduleCompile!I383)),ISNUMBER(FIND("2F",ScheduleCompile!I383)),ISNUMBER(FIND("3F",ScheduleCompile!I383)),ISNUMBER(FIND("6F",ScheduleCompile!I383)),ISNUMBER(FIND("7F",ScheduleCompile!I383)),ISNUMBER(FIND("9F",ScheduleCompile!I383)),ISNUMBER(FIND("4F",ScheduleCompile!I383))),VALUE(LEFT(ScheduleCompile!I383,FIND("F",ScheduleCompile!I383)-1)),ScheduleCompile!I383)))))))</f>
        <v>0</v>
      </c>
      <c r="O390" s="1">
        <f>IF(AND(ISERROR(IF(ScheduleCompile!J383="Off",0,IF(ScheduleCompile!J383="On",1,IF(ISNUMBER(ScheduleCompile!J383),ScheduleCompile!J383/1,IF(ISTEXT(ScheduleCompile!J383),IF(OR(ISNUMBER(FIND("5F",ScheduleCompile!J383)),ISNUMBER(FIND("0F",ScheduleCompile!J383)),ISNUMBER(FIND("8F",ScheduleCompile!J383)),ISNUMBER(FIND("1F",ScheduleCompile!J383)),ISNUMBER(FIND("2F",ScheduleCompile!J383)),ISNUMBER(FIND("3F",ScheduleCompile!J383)),ISNUMBER(FIND("6F",ScheduleCompile!J383)),ISNUMBER(FIND("7F",ScheduleCompile!J383)),ISNUMBER(FIND("9F",ScheduleCompile!J383)),ISNUMBER(FIND("4F",ScheduleCompile!J383))),VALUE(LEFT(ScheduleCompile!J383,FIND("F",ScheduleCompile!J383)-1)),ScheduleCompile!J383)))))),ISTEXT(ScheduleCompile!#REF!)),"ENDTABLE",IF(ISERROR(IF(ScheduleCompile!J383="Off",0,IF(ScheduleCompile!J383="On",1,IF(ISNUMBER(ScheduleCompile!J383),ScheduleCompile!J383/1,IF(ISTEXT(ScheduleCompile!J383),IF(OR(ISNUMBER(FIND("5F",ScheduleCompile!J383)),ISNUMBER(FIND("0F",ScheduleCompile!J383)),ISNUMBER(FIND("8F",ScheduleCompile!J383)),ISNUMBER(FIND("1F",ScheduleCompile!J383)),ISNUMBER(FIND("2F",ScheduleCompile!J383)),ISNUMBER(FIND("3F",ScheduleCompile!J383)),ISNUMBER(FIND("6F",ScheduleCompile!J383)),ISNUMBER(FIND("7F",ScheduleCompile!J383)),ISNUMBER(FIND("9F",ScheduleCompile!J383)),ISNUMBER(FIND("4F",ScheduleCompile!J383))),VALUE(LEFT(ScheduleCompile!J383,FIND("F",ScheduleCompile!J383)-1)),ScheduleCompile!J383)))))),"",IF(ScheduleCompile!J383="Off",0,IF(ScheduleCompile!J383="On",1,IF(ISNUMBER(ScheduleCompile!J383),ScheduleCompile!J383/1,IF(ISTEXT(ScheduleCompile!J383),IF(OR(ISNUMBER(FIND("5F",ScheduleCompile!J383)),ISNUMBER(FIND("0F",ScheduleCompile!J383)),ISNUMBER(FIND("8F",ScheduleCompile!J383)),ISNUMBER(FIND("1F",ScheduleCompile!J383)),ISNUMBER(FIND("2F",ScheduleCompile!J383)),ISNUMBER(FIND("3F",ScheduleCompile!J383)),ISNUMBER(FIND("6F",ScheduleCompile!J383)),ISNUMBER(FIND("7F",ScheduleCompile!J383)),ISNUMBER(FIND("9F",ScheduleCompile!J383)),ISNUMBER(FIND("4F",ScheduleCompile!J383))),VALUE(LEFT(ScheduleCompile!J383,FIND("F",ScheduleCompile!J383)-1)),ScheduleCompile!J383)))))))</f>
        <v>0.12</v>
      </c>
      <c r="P390" s="1">
        <f>IF(AND(ISERROR(IF(ScheduleCompile!K383="Off",0,IF(ScheduleCompile!K383="On",1,IF(ISNUMBER(ScheduleCompile!K383),ScheduleCompile!K383/1,IF(ISTEXT(ScheduleCompile!K383),IF(OR(ISNUMBER(FIND("5F",ScheduleCompile!K383)),ISNUMBER(FIND("0F",ScheduleCompile!K383)),ISNUMBER(FIND("8F",ScheduleCompile!K383)),ISNUMBER(FIND("1F",ScheduleCompile!K383)),ISNUMBER(FIND("2F",ScheduleCompile!K383)),ISNUMBER(FIND("3F",ScheduleCompile!K383)),ISNUMBER(FIND("6F",ScheduleCompile!K383)),ISNUMBER(FIND("7F",ScheduleCompile!K383)),ISNUMBER(FIND("9F",ScheduleCompile!K383)),ISNUMBER(FIND("4F",ScheduleCompile!K383))),VALUE(LEFT(ScheduleCompile!K383,FIND("F",ScheduleCompile!K383)-1)),ScheduleCompile!K383)))))),ISTEXT(ScheduleCompile!#REF!)),"ENDTABLE",IF(ISERROR(IF(ScheduleCompile!K383="Off",0,IF(ScheduleCompile!K383="On",1,IF(ISNUMBER(ScheduleCompile!K383),ScheduleCompile!K383/1,IF(ISTEXT(ScheduleCompile!K383),IF(OR(ISNUMBER(FIND("5F",ScheduleCompile!K383)),ISNUMBER(FIND("0F",ScheduleCompile!K383)),ISNUMBER(FIND("8F",ScheduleCompile!K383)),ISNUMBER(FIND("1F",ScheduleCompile!K383)),ISNUMBER(FIND("2F",ScheduleCompile!K383)),ISNUMBER(FIND("3F",ScheduleCompile!K383)),ISNUMBER(FIND("6F",ScheduleCompile!K383)),ISNUMBER(FIND("7F",ScheduleCompile!K383)),ISNUMBER(FIND("9F",ScheduleCompile!K383)),ISNUMBER(FIND("4F",ScheduleCompile!K383))),VALUE(LEFT(ScheduleCompile!K383,FIND("F",ScheduleCompile!K383)-1)),ScheduleCompile!K383)))))),"",IF(ScheduleCompile!K383="Off",0,IF(ScheduleCompile!K383="On",1,IF(ISNUMBER(ScheduleCompile!K383),ScheduleCompile!K383/1,IF(ISTEXT(ScheduleCompile!K383),IF(OR(ISNUMBER(FIND("5F",ScheduleCompile!K383)),ISNUMBER(FIND("0F",ScheduleCompile!K383)),ISNUMBER(FIND("8F",ScheduleCompile!K383)),ISNUMBER(FIND("1F",ScheduleCompile!K383)),ISNUMBER(FIND("2F",ScheduleCompile!K383)),ISNUMBER(FIND("3F",ScheduleCompile!K383)),ISNUMBER(FIND("6F",ScheduleCompile!K383)),ISNUMBER(FIND("7F",ScheduleCompile!K383)),ISNUMBER(FIND("9F",ScheduleCompile!K383)),ISNUMBER(FIND("4F",ScheduleCompile!K383))),VALUE(LEFT(ScheduleCompile!K383,FIND("F",ScheduleCompile!K383)-1)),ScheduleCompile!K383)))))))</f>
        <v>0.22</v>
      </c>
      <c r="Q390" s="1">
        <f>IF(AND(ISERROR(IF(ScheduleCompile!L383="Off",0,IF(ScheduleCompile!L383="On",1,IF(ISNUMBER(ScheduleCompile!L383),ScheduleCompile!L383/1,IF(ISTEXT(ScheduleCompile!L383),IF(OR(ISNUMBER(FIND("5F",ScheduleCompile!L383)),ISNUMBER(FIND("0F",ScheduleCompile!L383)),ISNUMBER(FIND("8F",ScheduleCompile!L383)),ISNUMBER(FIND("1F",ScheduleCompile!L383)),ISNUMBER(FIND("2F",ScheduleCompile!L383)),ISNUMBER(FIND("3F",ScheduleCompile!L383)),ISNUMBER(FIND("6F",ScheduleCompile!L383)),ISNUMBER(FIND("7F",ScheduleCompile!L383)),ISNUMBER(FIND("9F",ScheduleCompile!L383)),ISNUMBER(FIND("4F",ScheduleCompile!L383))),VALUE(LEFT(ScheduleCompile!L383,FIND("F",ScheduleCompile!L383)-1)),ScheduleCompile!L383)))))),ISTEXT(ScheduleCompile!#REF!)),"ENDTABLE",IF(ISERROR(IF(ScheduleCompile!L383="Off",0,IF(ScheduleCompile!L383="On",1,IF(ISNUMBER(ScheduleCompile!L383),ScheduleCompile!L383/1,IF(ISTEXT(ScheduleCompile!L383),IF(OR(ISNUMBER(FIND("5F",ScheduleCompile!L383)),ISNUMBER(FIND("0F",ScheduleCompile!L383)),ISNUMBER(FIND("8F",ScheduleCompile!L383)),ISNUMBER(FIND("1F",ScheduleCompile!L383)),ISNUMBER(FIND("2F",ScheduleCompile!L383)),ISNUMBER(FIND("3F",ScheduleCompile!L383)),ISNUMBER(FIND("6F",ScheduleCompile!L383)),ISNUMBER(FIND("7F",ScheduleCompile!L383)),ISNUMBER(FIND("9F",ScheduleCompile!L383)),ISNUMBER(FIND("4F",ScheduleCompile!L383))),VALUE(LEFT(ScheduleCompile!L383,FIND("F",ScheduleCompile!L383)-1)),ScheduleCompile!L383)))))),"",IF(ScheduleCompile!L383="Off",0,IF(ScheduleCompile!L383="On",1,IF(ISNUMBER(ScheduleCompile!L383),ScheduleCompile!L383/1,IF(ISTEXT(ScheduleCompile!L383),IF(OR(ISNUMBER(FIND("5F",ScheduleCompile!L383)),ISNUMBER(FIND("0F",ScheduleCompile!L383)),ISNUMBER(FIND("8F",ScheduleCompile!L383)),ISNUMBER(FIND("1F",ScheduleCompile!L383)),ISNUMBER(FIND("2F",ScheduleCompile!L383)),ISNUMBER(FIND("3F",ScheduleCompile!L383)),ISNUMBER(FIND("6F",ScheduleCompile!L383)),ISNUMBER(FIND("7F",ScheduleCompile!L383)),ISNUMBER(FIND("9F",ScheduleCompile!L383)),ISNUMBER(FIND("4F",ScheduleCompile!L383))),VALUE(LEFT(ScheduleCompile!L383,FIND("F",ScheduleCompile!L383)-1)),ScheduleCompile!L383)))))))</f>
        <v>0.64</v>
      </c>
      <c r="R390" s="1">
        <f>IF(AND(ISERROR(IF(ScheduleCompile!M383="Off",0,IF(ScheduleCompile!M383="On",1,IF(ISNUMBER(ScheduleCompile!M383),ScheduleCompile!M383/1,IF(ISTEXT(ScheduleCompile!M383),IF(OR(ISNUMBER(FIND("5F",ScheduleCompile!M383)),ISNUMBER(FIND("0F",ScheduleCompile!M383)),ISNUMBER(FIND("8F",ScheduleCompile!M383)),ISNUMBER(FIND("1F",ScheduleCompile!M383)),ISNUMBER(FIND("2F",ScheduleCompile!M383)),ISNUMBER(FIND("3F",ScheduleCompile!M383)),ISNUMBER(FIND("6F",ScheduleCompile!M383)),ISNUMBER(FIND("7F",ScheduleCompile!M383)),ISNUMBER(FIND("9F",ScheduleCompile!M383)),ISNUMBER(FIND("4F",ScheduleCompile!M383))),VALUE(LEFT(ScheduleCompile!M383,FIND("F",ScheduleCompile!M383)-1)),ScheduleCompile!M383)))))),ISTEXT(ScheduleCompile!#REF!)),"ENDTABLE",IF(ISERROR(IF(ScheduleCompile!M383="Off",0,IF(ScheduleCompile!M383="On",1,IF(ISNUMBER(ScheduleCompile!M383),ScheduleCompile!M383/1,IF(ISTEXT(ScheduleCompile!M383),IF(OR(ISNUMBER(FIND("5F",ScheduleCompile!M383)),ISNUMBER(FIND("0F",ScheduleCompile!M383)),ISNUMBER(FIND("8F",ScheduleCompile!M383)),ISNUMBER(FIND("1F",ScheduleCompile!M383)),ISNUMBER(FIND("2F",ScheduleCompile!M383)),ISNUMBER(FIND("3F",ScheduleCompile!M383)),ISNUMBER(FIND("6F",ScheduleCompile!M383)),ISNUMBER(FIND("7F",ScheduleCompile!M383)),ISNUMBER(FIND("9F",ScheduleCompile!M383)),ISNUMBER(FIND("4F",ScheduleCompile!M383))),VALUE(LEFT(ScheduleCompile!M383,FIND("F",ScheduleCompile!M383)-1)),ScheduleCompile!M383)))))),"",IF(ScheduleCompile!M383="Off",0,IF(ScheduleCompile!M383="On",1,IF(ISNUMBER(ScheduleCompile!M383),ScheduleCompile!M383/1,IF(ISTEXT(ScheduleCompile!M383),IF(OR(ISNUMBER(FIND("5F",ScheduleCompile!M383)),ISNUMBER(FIND("0F",ScheduleCompile!M383)),ISNUMBER(FIND("8F",ScheduleCompile!M383)),ISNUMBER(FIND("1F",ScheduleCompile!M383)),ISNUMBER(FIND("2F",ScheduleCompile!M383)),ISNUMBER(FIND("3F",ScheduleCompile!M383)),ISNUMBER(FIND("6F",ScheduleCompile!M383)),ISNUMBER(FIND("7F",ScheduleCompile!M383)),ISNUMBER(FIND("9F",ScheduleCompile!M383)),ISNUMBER(FIND("4F",ScheduleCompile!M383))),VALUE(LEFT(ScheduleCompile!M383,FIND("F",ScheduleCompile!M383)-1)),ScheduleCompile!M383)))))))</f>
        <v>0.74</v>
      </c>
      <c r="S390" s="1">
        <f>IF(AND(ISERROR(IF(ScheduleCompile!N383="Off",0,IF(ScheduleCompile!N383="On",1,IF(ISNUMBER(ScheduleCompile!N383),ScheduleCompile!N383/1,IF(ISTEXT(ScheduleCompile!N383),IF(OR(ISNUMBER(FIND("5F",ScheduleCompile!N383)),ISNUMBER(FIND("0F",ScheduleCompile!N383)),ISNUMBER(FIND("8F",ScheduleCompile!N383)),ISNUMBER(FIND("1F",ScheduleCompile!N383)),ISNUMBER(FIND("2F",ScheduleCompile!N383)),ISNUMBER(FIND("3F",ScheduleCompile!N383)),ISNUMBER(FIND("6F",ScheduleCompile!N383)),ISNUMBER(FIND("7F",ScheduleCompile!N383)),ISNUMBER(FIND("9F",ScheduleCompile!N383)),ISNUMBER(FIND("4F",ScheduleCompile!N383))),VALUE(LEFT(ScheduleCompile!N383,FIND("F",ScheduleCompile!N383)-1)),ScheduleCompile!N383)))))),ISTEXT(ScheduleCompile!#REF!)),"ENDTABLE",IF(ISERROR(IF(ScheduleCompile!N383="Off",0,IF(ScheduleCompile!N383="On",1,IF(ISNUMBER(ScheduleCompile!N383),ScheduleCompile!N383/1,IF(ISTEXT(ScheduleCompile!N383),IF(OR(ISNUMBER(FIND("5F",ScheduleCompile!N383)),ISNUMBER(FIND("0F",ScheduleCompile!N383)),ISNUMBER(FIND("8F",ScheduleCompile!N383)),ISNUMBER(FIND("1F",ScheduleCompile!N383)),ISNUMBER(FIND("2F",ScheduleCompile!N383)),ISNUMBER(FIND("3F",ScheduleCompile!N383)),ISNUMBER(FIND("6F",ScheduleCompile!N383)),ISNUMBER(FIND("7F",ScheduleCompile!N383)),ISNUMBER(FIND("9F",ScheduleCompile!N383)),ISNUMBER(FIND("4F",ScheduleCompile!N383))),VALUE(LEFT(ScheduleCompile!N383,FIND("F",ScheduleCompile!N383)-1)),ScheduleCompile!N383)))))),"",IF(ScheduleCompile!N383="Off",0,IF(ScheduleCompile!N383="On",1,IF(ISNUMBER(ScheduleCompile!N383),ScheduleCompile!N383/1,IF(ISTEXT(ScheduleCompile!N383),IF(OR(ISNUMBER(FIND("5F",ScheduleCompile!N383)),ISNUMBER(FIND("0F",ScheduleCompile!N383)),ISNUMBER(FIND("8F",ScheduleCompile!N383)),ISNUMBER(FIND("1F",ScheduleCompile!N383)),ISNUMBER(FIND("2F",ScheduleCompile!N383)),ISNUMBER(FIND("3F",ScheduleCompile!N383)),ISNUMBER(FIND("6F",ScheduleCompile!N383)),ISNUMBER(FIND("7F",ScheduleCompile!N383)),ISNUMBER(FIND("9F",ScheduleCompile!N383)),ISNUMBER(FIND("4F",ScheduleCompile!N383))),VALUE(LEFT(ScheduleCompile!N383,FIND("F",ScheduleCompile!N383)-1)),ScheduleCompile!N383)))))))</f>
        <v>0.68</v>
      </c>
      <c r="T390" s="1">
        <f>IF(AND(ISERROR(IF(ScheduleCompile!O383="Off",0,IF(ScheduleCompile!O383="On",1,IF(ISNUMBER(ScheduleCompile!O383),ScheduleCompile!O383/1,IF(ISTEXT(ScheduleCompile!O383),IF(OR(ISNUMBER(FIND("5F",ScheduleCompile!O383)),ISNUMBER(FIND("0F",ScheduleCompile!O383)),ISNUMBER(FIND("8F",ScheduleCompile!O383)),ISNUMBER(FIND("1F",ScheduleCompile!O383)),ISNUMBER(FIND("2F",ScheduleCompile!O383)),ISNUMBER(FIND("3F",ScheduleCompile!O383)),ISNUMBER(FIND("6F",ScheduleCompile!O383)),ISNUMBER(FIND("7F",ScheduleCompile!O383)),ISNUMBER(FIND("9F",ScheduleCompile!O383)),ISNUMBER(FIND("4F",ScheduleCompile!O383))),VALUE(LEFT(ScheduleCompile!O383,FIND("F",ScheduleCompile!O383)-1)),ScheduleCompile!O383)))))),ISTEXT(ScheduleCompile!#REF!)),"ENDTABLE",IF(ISERROR(IF(ScheduleCompile!O383="Off",0,IF(ScheduleCompile!O383="On",1,IF(ISNUMBER(ScheduleCompile!O383),ScheduleCompile!O383/1,IF(ISTEXT(ScheduleCompile!O383),IF(OR(ISNUMBER(FIND("5F",ScheduleCompile!O383)),ISNUMBER(FIND("0F",ScheduleCompile!O383)),ISNUMBER(FIND("8F",ScheduleCompile!O383)),ISNUMBER(FIND("1F",ScheduleCompile!O383)),ISNUMBER(FIND("2F",ScheduleCompile!O383)),ISNUMBER(FIND("3F",ScheduleCompile!O383)),ISNUMBER(FIND("6F",ScheduleCompile!O383)),ISNUMBER(FIND("7F",ScheduleCompile!O383)),ISNUMBER(FIND("9F",ScheduleCompile!O383)),ISNUMBER(FIND("4F",ScheduleCompile!O383))),VALUE(LEFT(ScheduleCompile!O383,FIND("F",ScheduleCompile!O383)-1)),ScheduleCompile!O383)))))),"",IF(ScheduleCompile!O383="Off",0,IF(ScheduleCompile!O383="On",1,IF(ISNUMBER(ScheduleCompile!O383),ScheduleCompile!O383/1,IF(ISTEXT(ScheduleCompile!O383),IF(OR(ISNUMBER(FIND("5F",ScheduleCompile!O383)),ISNUMBER(FIND("0F",ScheduleCompile!O383)),ISNUMBER(FIND("8F",ScheduleCompile!O383)),ISNUMBER(FIND("1F",ScheduleCompile!O383)),ISNUMBER(FIND("2F",ScheduleCompile!O383)),ISNUMBER(FIND("3F",ScheduleCompile!O383)),ISNUMBER(FIND("6F",ScheduleCompile!O383)),ISNUMBER(FIND("7F",ScheduleCompile!O383)),ISNUMBER(FIND("9F",ScheduleCompile!O383)),ISNUMBER(FIND("4F",ScheduleCompile!O383))),VALUE(LEFT(ScheduleCompile!O383,FIND("F",ScheduleCompile!O383)-1)),ScheduleCompile!O383)))))))</f>
        <v>0.68</v>
      </c>
      <c r="U390" s="1">
        <f>IF(AND(ISERROR(IF(ScheduleCompile!P383="Off",0,IF(ScheduleCompile!P383="On",1,IF(ISNUMBER(ScheduleCompile!P383),ScheduleCompile!P383/1,IF(ISTEXT(ScheduleCompile!P383),IF(OR(ISNUMBER(FIND("5F",ScheduleCompile!P383)),ISNUMBER(FIND("0F",ScheduleCompile!P383)),ISNUMBER(FIND("8F",ScheduleCompile!P383)),ISNUMBER(FIND("1F",ScheduleCompile!P383)),ISNUMBER(FIND("2F",ScheduleCompile!P383)),ISNUMBER(FIND("3F",ScheduleCompile!P383)),ISNUMBER(FIND("6F",ScheduleCompile!P383)),ISNUMBER(FIND("7F",ScheduleCompile!P383)),ISNUMBER(FIND("9F",ScheduleCompile!P383)),ISNUMBER(FIND("4F",ScheduleCompile!P383))),VALUE(LEFT(ScheduleCompile!P383,FIND("F",ScheduleCompile!P383)-1)),ScheduleCompile!P383)))))),ISTEXT(ScheduleCompile!#REF!)),"ENDTABLE",IF(ISERROR(IF(ScheduleCompile!P383="Off",0,IF(ScheduleCompile!P383="On",1,IF(ISNUMBER(ScheduleCompile!P383),ScheduleCompile!P383/1,IF(ISTEXT(ScheduleCompile!P383),IF(OR(ISNUMBER(FIND("5F",ScheduleCompile!P383)),ISNUMBER(FIND("0F",ScheduleCompile!P383)),ISNUMBER(FIND("8F",ScheduleCompile!P383)),ISNUMBER(FIND("1F",ScheduleCompile!P383)),ISNUMBER(FIND("2F",ScheduleCompile!P383)),ISNUMBER(FIND("3F",ScheduleCompile!P383)),ISNUMBER(FIND("6F",ScheduleCompile!P383)),ISNUMBER(FIND("7F",ScheduleCompile!P383)),ISNUMBER(FIND("9F",ScheduleCompile!P383)),ISNUMBER(FIND("4F",ScheduleCompile!P383))),VALUE(LEFT(ScheduleCompile!P383,FIND("F",ScheduleCompile!P383)-1)),ScheduleCompile!P383)))))),"",IF(ScheduleCompile!P383="Off",0,IF(ScheduleCompile!P383="On",1,IF(ISNUMBER(ScheduleCompile!P383),ScheduleCompile!P383/1,IF(ISTEXT(ScheduleCompile!P383),IF(OR(ISNUMBER(FIND("5F",ScheduleCompile!P383)),ISNUMBER(FIND("0F",ScheduleCompile!P383)),ISNUMBER(FIND("8F",ScheduleCompile!P383)),ISNUMBER(FIND("1F",ScheduleCompile!P383)),ISNUMBER(FIND("2F",ScheduleCompile!P383)),ISNUMBER(FIND("3F",ScheduleCompile!P383)),ISNUMBER(FIND("6F",ScheduleCompile!P383)),ISNUMBER(FIND("7F",ScheduleCompile!P383)),ISNUMBER(FIND("9F",ScheduleCompile!P383)),ISNUMBER(FIND("4F",ScheduleCompile!P383))),VALUE(LEFT(ScheduleCompile!P383,FIND("F",ScheduleCompile!P383)-1)),ScheduleCompile!P383)))))))</f>
        <v>0.71</v>
      </c>
      <c r="V390" s="1">
        <f>IF(AND(ISERROR(IF(ScheduleCompile!Q383="Off",0,IF(ScheduleCompile!Q383="On",1,IF(ISNUMBER(ScheduleCompile!Q383),ScheduleCompile!Q383/1,IF(ISTEXT(ScheduleCompile!Q383),IF(OR(ISNUMBER(FIND("5F",ScheduleCompile!Q383)),ISNUMBER(FIND("0F",ScheduleCompile!Q383)),ISNUMBER(FIND("8F",ScheduleCompile!Q383)),ISNUMBER(FIND("1F",ScheduleCompile!Q383)),ISNUMBER(FIND("2F",ScheduleCompile!Q383)),ISNUMBER(FIND("3F",ScheduleCompile!Q383)),ISNUMBER(FIND("6F",ScheduleCompile!Q383)),ISNUMBER(FIND("7F",ScheduleCompile!Q383)),ISNUMBER(FIND("9F",ScheduleCompile!Q383)),ISNUMBER(FIND("4F",ScheduleCompile!Q383))),VALUE(LEFT(ScheduleCompile!Q383,FIND("F",ScheduleCompile!Q383)-1)),ScheduleCompile!Q383)))))),ISTEXT(ScheduleCompile!#REF!)),"ENDTABLE",IF(ISERROR(IF(ScheduleCompile!Q383="Off",0,IF(ScheduleCompile!Q383="On",1,IF(ISNUMBER(ScheduleCompile!Q383),ScheduleCompile!Q383/1,IF(ISTEXT(ScheduleCompile!Q383),IF(OR(ISNUMBER(FIND("5F",ScheduleCompile!Q383)),ISNUMBER(FIND("0F",ScheduleCompile!Q383)),ISNUMBER(FIND("8F",ScheduleCompile!Q383)),ISNUMBER(FIND("1F",ScheduleCompile!Q383)),ISNUMBER(FIND("2F",ScheduleCompile!Q383)),ISNUMBER(FIND("3F",ScheduleCompile!Q383)),ISNUMBER(FIND("6F",ScheduleCompile!Q383)),ISNUMBER(FIND("7F",ScheduleCompile!Q383)),ISNUMBER(FIND("9F",ScheduleCompile!Q383)),ISNUMBER(FIND("4F",ScheduleCompile!Q383))),VALUE(LEFT(ScheduleCompile!Q383,FIND("F",ScheduleCompile!Q383)-1)),ScheduleCompile!Q383)))))),"",IF(ScheduleCompile!Q383="Off",0,IF(ScheduleCompile!Q383="On",1,IF(ISNUMBER(ScheduleCompile!Q383),ScheduleCompile!Q383/1,IF(ISTEXT(ScheduleCompile!Q383),IF(OR(ISNUMBER(FIND("5F",ScheduleCompile!Q383)),ISNUMBER(FIND("0F",ScheduleCompile!Q383)),ISNUMBER(FIND("8F",ScheduleCompile!Q383)),ISNUMBER(FIND("1F",ScheduleCompile!Q383)),ISNUMBER(FIND("2F",ScheduleCompile!Q383)),ISNUMBER(FIND("3F",ScheduleCompile!Q383)),ISNUMBER(FIND("6F",ScheduleCompile!Q383)),ISNUMBER(FIND("7F",ScheduleCompile!Q383)),ISNUMBER(FIND("9F",ScheduleCompile!Q383)),ISNUMBER(FIND("4F",ScheduleCompile!Q383))),VALUE(LEFT(ScheduleCompile!Q383,FIND("F",ScheduleCompile!Q383)-1)),ScheduleCompile!Q383)))))))</f>
        <v>0.72</v>
      </c>
      <c r="W390" s="1">
        <f>IF(AND(ISERROR(IF(ScheduleCompile!R383="Off",0,IF(ScheduleCompile!R383="On",1,IF(ISNUMBER(ScheduleCompile!R383),ScheduleCompile!R383/1,IF(ISTEXT(ScheduleCompile!R383),IF(OR(ISNUMBER(FIND("5F",ScheduleCompile!R383)),ISNUMBER(FIND("0F",ScheduleCompile!R383)),ISNUMBER(FIND("8F",ScheduleCompile!R383)),ISNUMBER(FIND("1F",ScheduleCompile!R383)),ISNUMBER(FIND("2F",ScheduleCompile!R383)),ISNUMBER(FIND("3F",ScheduleCompile!R383)),ISNUMBER(FIND("6F",ScheduleCompile!R383)),ISNUMBER(FIND("7F",ScheduleCompile!R383)),ISNUMBER(FIND("9F",ScheduleCompile!R383)),ISNUMBER(FIND("4F",ScheduleCompile!R383))),VALUE(LEFT(ScheduleCompile!R383,FIND("F",ScheduleCompile!R383)-1)),ScheduleCompile!R383)))))),ISTEXT(ScheduleCompile!#REF!)),"ENDTABLE",IF(ISERROR(IF(ScheduleCompile!R383="Off",0,IF(ScheduleCompile!R383="On",1,IF(ISNUMBER(ScheduleCompile!R383),ScheduleCompile!R383/1,IF(ISTEXT(ScheduleCompile!R383),IF(OR(ISNUMBER(FIND("5F",ScheduleCompile!R383)),ISNUMBER(FIND("0F",ScheduleCompile!R383)),ISNUMBER(FIND("8F",ScheduleCompile!R383)),ISNUMBER(FIND("1F",ScheduleCompile!R383)),ISNUMBER(FIND("2F",ScheduleCompile!R383)),ISNUMBER(FIND("3F",ScheduleCompile!R383)),ISNUMBER(FIND("6F",ScheduleCompile!R383)),ISNUMBER(FIND("7F",ScheduleCompile!R383)),ISNUMBER(FIND("9F",ScheduleCompile!R383)),ISNUMBER(FIND("4F",ScheduleCompile!R383))),VALUE(LEFT(ScheduleCompile!R383,FIND("F",ScheduleCompile!R383)-1)),ScheduleCompile!R383)))))),"",IF(ScheduleCompile!R383="Off",0,IF(ScheduleCompile!R383="On",1,IF(ISNUMBER(ScheduleCompile!R383),ScheduleCompile!R383/1,IF(ISTEXT(ScheduleCompile!R383),IF(OR(ISNUMBER(FIND("5F",ScheduleCompile!R383)),ISNUMBER(FIND("0F",ScheduleCompile!R383)),ISNUMBER(FIND("8F",ScheduleCompile!R383)),ISNUMBER(FIND("1F",ScheduleCompile!R383)),ISNUMBER(FIND("2F",ScheduleCompile!R383)),ISNUMBER(FIND("3F",ScheduleCompile!R383)),ISNUMBER(FIND("6F",ScheduleCompile!R383)),ISNUMBER(FIND("7F",ScheduleCompile!R383)),ISNUMBER(FIND("9F",ScheduleCompile!R383)),ISNUMBER(FIND("4F",ScheduleCompile!R383))),VALUE(LEFT(ScheduleCompile!R383,FIND("F",ScheduleCompile!R383)-1)),ScheduleCompile!R383)))))))</f>
        <v>0.72</v>
      </c>
      <c r="X390" s="1">
        <f>IF(AND(ISERROR(IF(ScheduleCompile!S383="Off",0,IF(ScheduleCompile!S383="On",1,IF(ISNUMBER(ScheduleCompile!S383),ScheduleCompile!S383/1,IF(ISTEXT(ScheduleCompile!S383),IF(OR(ISNUMBER(FIND("5F",ScheduleCompile!S383)),ISNUMBER(FIND("0F",ScheduleCompile!S383)),ISNUMBER(FIND("8F",ScheduleCompile!S383)),ISNUMBER(FIND("1F",ScheduleCompile!S383)),ISNUMBER(FIND("2F",ScheduleCompile!S383)),ISNUMBER(FIND("3F",ScheduleCompile!S383)),ISNUMBER(FIND("6F",ScheduleCompile!S383)),ISNUMBER(FIND("7F",ScheduleCompile!S383)),ISNUMBER(FIND("9F",ScheduleCompile!S383)),ISNUMBER(FIND("4F",ScheduleCompile!S383))),VALUE(LEFT(ScheduleCompile!S383,FIND("F",ScheduleCompile!S383)-1)),ScheduleCompile!S383)))))),ISTEXT(ScheduleCompile!#REF!)),"ENDTABLE",IF(ISERROR(IF(ScheduleCompile!S383="Off",0,IF(ScheduleCompile!S383="On",1,IF(ISNUMBER(ScheduleCompile!S383),ScheduleCompile!S383/1,IF(ISTEXT(ScheduleCompile!S383),IF(OR(ISNUMBER(FIND("5F",ScheduleCompile!S383)),ISNUMBER(FIND("0F",ScheduleCompile!S383)),ISNUMBER(FIND("8F",ScheduleCompile!S383)),ISNUMBER(FIND("1F",ScheduleCompile!S383)),ISNUMBER(FIND("2F",ScheduleCompile!S383)),ISNUMBER(FIND("3F",ScheduleCompile!S383)),ISNUMBER(FIND("6F",ScheduleCompile!S383)),ISNUMBER(FIND("7F",ScheduleCompile!S383)),ISNUMBER(FIND("9F",ScheduleCompile!S383)),ISNUMBER(FIND("4F",ScheduleCompile!S383))),VALUE(LEFT(ScheduleCompile!S383,FIND("F",ScheduleCompile!S383)-1)),ScheduleCompile!S383)))))),"",IF(ScheduleCompile!S383="Off",0,IF(ScheduleCompile!S383="On",1,IF(ISNUMBER(ScheduleCompile!S383),ScheduleCompile!S383/1,IF(ISTEXT(ScheduleCompile!S383),IF(OR(ISNUMBER(FIND("5F",ScheduleCompile!S383)),ISNUMBER(FIND("0F",ScheduleCompile!S383)),ISNUMBER(FIND("8F",ScheduleCompile!S383)),ISNUMBER(FIND("1F",ScheduleCompile!S383)),ISNUMBER(FIND("2F",ScheduleCompile!S383)),ISNUMBER(FIND("3F",ScheduleCompile!S383)),ISNUMBER(FIND("6F",ScheduleCompile!S383)),ISNUMBER(FIND("7F",ScheduleCompile!S383)),ISNUMBER(FIND("9F",ScheduleCompile!S383)),ISNUMBER(FIND("4F",ScheduleCompile!S383))),VALUE(LEFT(ScheduleCompile!S383,FIND("F",ScheduleCompile!S383)-1)),ScheduleCompile!S383)))))))</f>
        <v>0.73</v>
      </c>
      <c r="Y390" s="1">
        <f>IF(AND(ISERROR(IF(ScheduleCompile!T383="Off",0,IF(ScheduleCompile!T383="On",1,IF(ISNUMBER(ScheduleCompile!T383),ScheduleCompile!T383/1,IF(ISTEXT(ScheduleCompile!T383),IF(OR(ISNUMBER(FIND("5F",ScheduleCompile!T383)),ISNUMBER(FIND("0F",ScheduleCompile!T383)),ISNUMBER(FIND("8F",ScheduleCompile!T383)),ISNUMBER(FIND("1F",ScheduleCompile!T383)),ISNUMBER(FIND("2F",ScheduleCompile!T383)),ISNUMBER(FIND("3F",ScheduleCompile!T383)),ISNUMBER(FIND("6F",ScheduleCompile!T383)),ISNUMBER(FIND("7F",ScheduleCompile!T383)),ISNUMBER(FIND("9F",ScheduleCompile!T383)),ISNUMBER(FIND("4F",ScheduleCompile!T383))),VALUE(LEFT(ScheduleCompile!T383,FIND("F",ScheduleCompile!T383)-1)),ScheduleCompile!T383)))))),ISTEXT(ScheduleCompile!#REF!)),"ENDTABLE",IF(ISERROR(IF(ScheduleCompile!T383="Off",0,IF(ScheduleCompile!T383="On",1,IF(ISNUMBER(ScheduleCompile!T383),ScheduleCompile!T383/1,IF(ISTEXT(ScheduleCompile!T383),IF(OR(ISNUMBER(FIND("5F",ScheduleCompile!T383)),ISNUMBER(FIND("0F",ScheduleCompile!T383)),ISNUMBER(FIND("8F",ScheduleCompile!T383)),ISNUMBER(FIND("1F",ScheduleCompile!T383)),ISNUMBER(FIND("2F",ScheduleCompile!T383)),ISNUMBER(FIND("3F",ScheduleCompile!T383)),ISNUMBER(FIND("6F",ScheduleCompile!T383)),ISNUMBER(FIND("7F",ScheduleCompile!T383)),ISNUMBER(FIND("9F",ScheduleCompile!T383)),ISNUMBER(FIND("4F",ScheduleCompile!T383))),VALUE(LEFT(ScheduleCompile!T383,FIND("F",ScheduleCompile!T383)-1)),ScheduleCompile!T383)))))),"",IF(ScheduleCompile!T383="Off",0,IF(ScheduleCompile!T383="On",1,IF(ISNUMBER(ScheduleCompile!T383),ScheduleCompile!T383/1,IF(ISTEXT(ScheduleCompile!T383),IF(OR(ISNUMBER(FIND("5F",ScheduleCompile!T383)),ISNUMBER(FIND("0F",ScheduleCompile!T383)),ISNUMBER(FIND("8F",ScheduleCompile!T383)),ISNUMBER(FIND("1F",ScheduleCompile!T383)),ISNUMBER(FIND("2F",ScheduleCompile!T383)),ISNUMBER(FIND("3F",ScheduleCompile!T383)),ISNUMBER(FIND("6F",ScheduleCompile!T383)),ISNUMBER(FIND("7F",ScheduleCompile!T383)),ISNUMBER(FIND("9F",ScheduleCompile!T383)),ISNUMBER(FIND("4F",ScheduleCompile!T383))),VALUE(LEFT(ScheduleCompile!T383,FIND("F",ScheduleCompile!T383)-1)),ScheduleCompile!T383)))))))</f>
        <v>0.68</v>
      </c>
      <c r="Z390" s="1">
        <f>IF(AND(ISERROR(IF(ScheduleCompile!U383="Off",0,IF(ScheduleCompile!U383="On",1,IF(ISNUMBER(ScheduleCompile!U383),ScheduleCompile!U383/1,IF(ISTEXT(ScheduleCompile!U383),IF(OR(ISNUMBER(FIND("5F",ScheduleCompile!U383)),ISNUMBER(FIND("0F",ScheduleCompile!U383)),ISNUMBER(FIND("8F",ScheduleCompile!U383)),ISNUMBER(FIND("1F",ScheduleCompile!U383)),ISNUMBER(FIND("2F",ScheduleCompile!U383)),ISNUMBER(FIND("3F",ScheduleCompile!U383)),ISNUMBER(FIND("6F",ScheduleCompile!U383)),ISNUMBER(FIND("7F",ScheduleCompile!U383)),ISNUMBER(FIND("9F",ScheduleCompile!U383)),ISNUMBER(FIND("4F",ScheduleCompile!U383))),VALUE(LEFT(ScheduleCompile!U383,FIND("F",ScheduleCompile!U383)-1)),ScheduleCompile!U383)))))),ISTEXT(ScheduleCompile!#REF!)),"ENDTABLE",IF(ISERROR(IF(ScheduleCompile!U383="Off",0,IF(ScheduleCompile!U383="On",1,IF(ISNUMBER(ScheduleCompile!U383),ScheduleCompile!U383/1,IF(ISTEXT(ScheduleCompile!U383),IF(OR(ISNUMBER(FIND("5F",ScheduleCompile!U383)),ISNUMBER(FIND("0F",ScheduleCompile!U383)),ISNUMBER(FIND("8F",ScheduleCompile!U383)),ISNUMBER(FIND("1F",ScheduleCompile!U383)),ISNUMBER(FIND("2F",ScheduleCompile!U383)),ISNUMBER(FIND("3F",ScheduleCompile!U383)),ISNUMBER(FIND("6F",ScheduleCompile!U383)),ISNUMBER(FIND("7F",ScheduleCompile!U383)),ISNUMBER(FIND("9F",ScheduleCompile!U383)),ISNUMBER(FIND("4F",ScheduleCompile!U383))),VALUE(LEFT(ScheduleCompile!U383,FIND("F",ScheduleCompile!U383)-1)),ScheduleCompile!U383)))))),"",IF(ScheduleCompile!U383="Off",0,IF(ScheduleCompile!U383="On",1,IF(ISNUMBER(ScheduleCompile!U383),ScheduleCompile!U383/1,IF(ISTEXT(ScheduleCompile!U383),IF(OR(ISNUMBER(FIND("5F",ScheduleCompile!U383)),ISNUMBER(FIND("0F",ScheduleCompile!U383)),ISNUMBER(FIND("8F",ScheduleCompile!U383)),ISNUMBER(FIND("1F",ScheduleCompile!U383)),ISNUMBER(FIND("2F",ScheduleCompile!U383)),ISNUMBER(FIND("3F",ScheduleCompile!U383)),ISNUMBER(FIND("6F",ScheduleCompile!U383)),ISNUMBER(FIND("7F",ScheduleCompile!U383)),ISNUMBER(FIND("9F",ScheduleCompile!U383)),ISNUMBER(FIND("4F",ScheduleCompile!U383))),VALUE(LEFT(ScheduleCompile!U383,FIND("F",ScheduleCompile!U383)-1)),ScheduleCompile!U383)))))))</f>
        <v>0.68</v>
      </c>
      <c r="AA390" s="1">
        <f>IF(AND(ISERROR(IF(ScheduleCompile!V383="Off",0,IF(ScheduleCompile!V383="On",1,IF(ISNUMBER(ScheduleCompile!V383),ScheduleCompile!V383/1,IF(ISTEXT(ScheduleCompile!V383),IF(OR(ISNUMBER(FIND("5F",ScheduleCompile!V383)),ISNUMBER(FIND("0F",ScheduleCompile!V383)),ISNUMBER(FIND("8F",ScheduleCompile!V383)),ISNUMBER(FIND("1F",ScheduleCompile!V383)),ISNUMBER(FIND("2F",ScheduleCompile!V383)),ISNUMBER(FIND("3F",ScheduleCompile!V383)),ISNUMBER(FIND("6F",ScheduleCompile!V383)),ISNUMBER(FIND("7F",ScheduleCompile!V383)),ISNUMBER(FIND("9F",ScheduleCompile!V383)),ISNUMBER(FIND("4F",ScheduleCompile!V383))),VALUE(LEFT(ScheduleCompile!V383,FIND("F",ScheduleCompile!V383)-1)),ScheduleCompile!V383)))))),ISTEXT(ScheduleCompile!#REF!)),"ENDTABLE",IF(ISERROR(IF(ScheduleCompile!V383="Off",0,IF(ScheduleCompile!V383="On",1,IF(ISNUMBER(ScheduleCompile!V383),ScheduleCompile!V383/1,IF(ISTEXT(ScheduleCompile!V383),IF(OR(ISNUMBER(FIND("5F",ScheduleCompile!V383)),ISNUMBER(FIND("0F",ScheduleCompile!V383)),ISNUMBER(FIND("8F",ScheduleCompile!V383)),ISNUMBER(FIND("1F",ScheduleCompile!V383)),ISNUMBER(FIND("2F",ScheduleCompile!V383)),ISNUMBER(FIND("3F",ScheduleCompile!V383)),ISNUMBER(FIND("6F",ScheduleCompile!V383)),ISNUMBER(FIND("7F",ScheduleCompile!V383)),ISNUMBER(FIND("9F",ScheduleCompile!V383)),ISNUMBER(FIND("4F",ScheduleCompile!V383))),VALUE(LEFT(ScheduleCompile!V383,FIND("F",ScheduleCompile!V383)-1)),ScheduleCompile!V383)))))),"",IF(ScheduleCompile!V383="Off",0,IF(ScheduleCompile!V383="On",1,IF(ISNUMBER(ScheduleCompile!V383),ScheduleCompile!V383/1,IF(ISTEXT(ScheduleCompile!V383),IF(OR(ISNUMBER(FIND("5F",ScheduleCompile!V383)),ISNUMBER(FIND("0F",ScheduleCompile!V383)),ISNUMBER(FIND("8F",ScheduleCompile!V383)),ISNUMBER(FIND("1F",ScheduleCompile!V383)),ISNUMBER(FIND("2F",ScheduleCompile!V383)),ISNUMBER(FIND("3F",ScheduleCompile!V383)),ISNUMBER(FIND("6F",ScheduleCompile!V383)),ISNUMBER(FIND("7F",ScheduleCompile!V383)),ISNUMBER(FIND("9F",ScheduleCompile!V383)),ISNUMBER(FIND("4F",ScheduleCompile!V383))),VALUE(LEFT(ScheduleCompile!V383,FIND("F",ScheduleCompile!V383)-1)),ScheduleCompile!V383)))))))</f>
        <v>0.57999999999999996</v>
      </c>
      <c r="AB390" s="1">
        <f>IF(AND(ISERROR(IF(ScheduleCompile!W383="Off",0,IF(ScheduleCompile!W383="On",1,IF(ISNUMBER(ScheduleCompile!W383),ScheduleCompile!W383/1,IF(ISTEXT(ScheduleCompile!W383),IF(OR(ISNUMBER(FIND("5F",ScheduleCompile!W383)),ISNUMBER(FIND("0F",ScheduleCompile!W383)),ISNUMBER(FIND("8F",ScheduleCompile!W383)),ISNUMBER(FIND("1F",ScheduleCompile!W383)),ISNUMBER(FIND("2F",ScheduleCompile!W383)),ISNUMBER(FIND("3F",ScheduleCompile!W383)),ISNUMBER(FIND("6F",ScheduleCompile!W383)),ISNUMBER(FIND("7F",ScheduleCompile!W383)),ISNUMBER(FIND("9F",ScheduleCompile!W383)),ISNUMBER(FIND("4F",ScheduleCompile!W383))),VALUE(LEFT(ScheduleCompile!W383,FIND("F",ScheduleCompile!W383)-1)),ScheduleCompile!W383)))))),ISTEXT(ScheduleCompile!#REF!)),"ENDTABLE",IF(ISERROR(IF(ScheduleCompile!W383="Off",0,IF(ScheduleCompile!W383="On",1,IF(ISNUMBER(ScheduleCompile!W383),ScheduleCompile!W383/1,IF(ISTEXT(ScheduleCompile!W383),IF(OR(ISNUMBER(FIND("5F",ScheduleCompile!W383)),ISNUMBER(FIND("0F",ScheduleCompile!W383)),ISNUMBER(FIND("8F",ScheduleCompile!W383)),ISNUMBER(FIND("1F",ScheduleCompile!W383)),ISNUMBER(FIND("2F",ScheduleCompile!W383)),ISNUMBER(FIND("3F",ScheduleCompile!W383)),ISNUMBER(FIND("6F",ScheduleCompile!W383)),ISNUMBER(FIND("7F",ScheduleCompile!W383)),ISNUMBER(FIND("9F",ScheduleCompile!W383)),ISNUMBER(FIND("4F",ScheduleCompile!W383))),VALUE(LEFT(ScheduleCompile!W383,FIND("F",ScheduleCompile!W383)-1)),ScheduleCompile!W383)))))),"",IF(ScheduleCompile!W383="Off",0,IF(ScheduleCompile!W383="On",1,IF(ISNUMBER(ScheduleCompile!W383),ScheduleCompile!W383/1,IF(ISTEXT(ScheduleCompile!W383),IF(OR(ISNUMBER(FIND("5F",ScheduleCompile!W383)),ISNUMBER(FIND("0F",ScheduleCompile!W383)),ISNUMBER(FIND("8F",ScheduleCompile!W383)),ISNUMBER(FIND("1F",ScheduleCompile!W383)),ISNUMBER(FIND("2F",ScheduleCompile!W383)),ISNUMBER(FIND("3F",ScheduleCompile!W383)),ISNUMBER(FIND("6F",ScheduleCompile!W383)),ISNUMBER(FIND("7F",ScheduleCompile!W383)),ISNUMBER(FIND("9F",ScheduleCompile!W383)),ISNUMBER(FIND("4F",ScheduleCompile!W383))),VALUE(LEFT(ScheduleCompile!W383,FIND("F",ScheduleCompile!W383)-1)),ScheduleCompile!W383)))))))</f>
        <v>0.54</v>
      </c>
      <c r="AC390" s="1">
        <f>IF(AND(ISERROR(IF(ScheduleCompile!X383="Off",0,IF(ScheduleCompile!X383="On",1,IF(ISNUMBER(ScheduleCompile!X383),ScheduleCompile!X383/1,IF(ISTEXT(ScheduleCompile!X383),IF(OR(ISNUMBER(FIND("5F",ScheduleCompile!X383)),ISNUMBER(FIND("0F",ScheduleCompile!X383)),ISNUMBER(FIND("8F",ScheduleCompile!X383)),ISNUMBER(FIND("1F",ScheduleCompile!X383)),ISNUMBER(FIND("2F",ScheduleCompile!X383)),ISNUMBER(FIND("3F",ScheduleCompile!X383)),ISNUMBER(FIND("6F",ScheduleCompile!X383)),ISNUMBER(FIND("7F",ScheduleCompile!X383)),ISNUMBER(FIND("9F",ScheduleCompile!X383)),ISNUMBER(FIND("4F",ScheduleCompile!X383))),VALUE(LEFT(ScheduleCompile!X383,FIND("F",ScheduleCompile!X383)-1)),ScheduleCompile!X383)))))),ISTEXT(ScheduleCompile!#REF!)),"ENDTABLE",IF(ISERROR(IF(ScheduleCompile!X383="Off",0,IF(ScheduleCompile!X383="On",1,IF(ISNUMBER(ScheduleCompile!X383),ScheduleCompile!X383/1,IF(ISTEXT(ScheduleCompile!X383),IF(OR(ISNUMBER(FIND("5F",ScheduleCompile!X383)),ISNUMBER(FIND("0F",ScheduleCompile!X383)),ISNUMBER(FIND("8F",ScheduleCompile!X383)),ISNUMBER(FIND("1F",ScheduleCompile!X383)),ISNUMBER(FIND("2F",ScheduleCompile!X383)),ISNUMBER(FIND("3F",ScheduleCompile!X383)),ISNUMBER(FIND("6F",ScheduleCompile!X383)),ISNUMBER(FIND("7F",ScheduleCompile!X383)),ISNUMBER(FIND("9F",ScheduleCompile!X383)),ISNUMBER(FIND("4F",ScheduleCompile!X383))),VALUE(LEFT(ScheduleCompile!X383,FIND("F",ScheduleCompile!X383)-1)),ScheduleCompile!X383)))))),"",IF(ScheduleCompile!X383="Off",0,IF(ScheduleCompile!X383="On",1,IF(ISNUMBER(ScheduleCompile!X383),ScheduleCompile!X383/1,IF(ISTEXT(ScheduleCompile!X383),IF(OR(ISNUMBER(FIND("5F",ScheduleCompile!X383)),ISNUMBER(FIND("0F",ScheduleCompile!X383)),ISNUMBER(FIND("8F",ScheduleCompile!X383)),ISNUMBER(FIND("1F",ScheduleCompile!X383)),ISNUMBER(FIND("2F",ScheduleCompile!X383)),ISNUMBER(FIND("3F",ScheduleCompile!X383)),ISNUMBER(FIND("6F",ScheduleCompile!X383)),ISNUMBER(FIND("7F",ScheduleCompile!X383)),ISNUMBER(FIND("9F",ScheduleCompile!X383)),ISNUMBER(FIND("4F",ScheduleCompile!X383))),VALUE(LEFT(ScheduleCompile!X383,FIND("F",ScheduleCompile!X383)-1)),ScheduleCompile!X383)))))))</f>
        <v>0</v>
      </c>
      <c r="AD390" s="1">
        <f>IF(AND(ISERROR(IF(ScheduleCompile!Y383="Off",0,IF(ScheduleCompile!Y383="On",1,IF(ISNUMBER(ScheduleCompile!Y383),ScheduleCompile!Y383/1,IF(ISTEXT(ScheduleCompile!Y383),IF(OR(ISNUMBER(FIND("5F",ScheduleCompile!Y383)),ISNUMBER(FIND("0F",ScheduleCompile!Y383)),ISNUMBER(FIND("8F",ScheduleCompile!Y383)),ISNUMBER(FIND("1F",ScheduleCompile!Y383)),ISNUMBER(FIND("2F",ScheduleCompile!Y383)),ISNUMBER(FIND("3F",ScheduleCompile!Y383)),ISNUMBER(FIND("6F",ScheduleCompile!Y383)),ISNUMBER(FIND("7F",ScheduleCompile!Y383)),ISNUMBER(FIND("9F",ScheduleCompile!Y383)),ISNUMBER(FIND("4F",ScheduleCompile!Y383))),VALUE(LEFT(ScheduleCompile!Y383,FIND("F",ScheduleCompile!Y383)-1)),ScheduleCompile!Y383)))))),ISTEXT(ScheduleCompile!#REF!)),"ENDTABLE",IF(ISERROR(IF(ScheduleCompile!Y383="Off",0,IF(ScheduleCompile!Y383="On",1,IF(ISNUMBER(ScheduleCompile!Y383),ScheduleCompile!Y383/1,IF(ISTEXT(ScheduleCompile!Y383),IF(OR(ISNUMBER(FIND("5F",ScheduleCompile!Y383)),ISNUMBER(FIND("0F",ScheduleCompile!Y383)),ISNUMBER(FIND("8F",ScheduleCompile!Y383)),ISNUMBER(FIND("1F",ScheduleCompile!Y383)),ISNUMBER(FIND("2F",ScheduleCompile!Y383)),ISNUMBER(FIND("3F",ScheduleCompile!Y383)),ISNUMBER(FIND("6F",ScheduleCompile!Y383)),ISNUMBER(FIND("7F",ScheduleCompile!Y383)),ISNUMBER(FIND("9F",ScheduleCompile!Y383)),ISNUMBER(FIND("4F",ScheduleCompile!Y383))),VALUE(LEFT(ScheduleCompile!Y383,FIND("F",ScheduleCompile!Y383)-1)),ScheduleCompile!Y383)))))),"",IF(ScheduleCompile!Y383="Off",0,IF(ScheduleCompile!Y383="On",1,IF(ISNUMBER(ScheduleCompile!Y383),ScheduleCompile!Y383/1,IF(ISTEXT(ScheduleCompile!Y383),IF(OR(ISNUMBER(FIND("5F",ScheduleCompile!Y383)),ISNUMBER(FIND("0F",ScheduleCompile!Y383)),ISNUMBER(FIND("8F",ScheduleCompile!Y383)),ISNUMBER(FIND("1F",ScheduleCompile!Y383)),ISNUMBER(FIND("2F",ScheduleCompile!Y383)),ISNUMBER(FIND("3F",ScheduleCompile!Y383)),ISNUMBER(FIND("6F",ScheduleCompile!Y383)),ISNUMBER(FIND("7F",ScheduleCompile!Y383)),ISNUMBER(FIND("9F",ScheduleCompile!Y383)),ISNUMBER(FIND("4F",ScheduleCompile!Y383))),VALUE(LEFT(ScheduleCompile!Y383,FIND("F",ScheduleCompile!Y383)-1)),ScheduleCompile!Y383)))))))</f>
        <v>0</v>
      </c>
    </row>
    <row r="391" spans="1:30" x14ac:dyDescent="0.25">
      <c r="A391" t="str">
        <f t="shared" ref="A391:A454" si="27">CONCATENATE(C391,D391)</f>
        <v>SchDay "RestaurantElevatorSat"  Type = "Fraction" Hr = (0, 0, 0, 0, 0, 0, 0, 0, 0.12, 0.22, 0.64, 0.74, 0.68, 0.68, 0.71, 0.72, 0.72, 0.73, 0.68, 0.68, 0.58, 0.54, 0, 0) ..</v>
      </c>
      <c r="B391" s="1" t="s">
        <v>623</v>
      </c>
      <c r="C391" t="str">
        <f t="shared" ref="C391:C454" si="28">CONCATENATE("SchDay """,E391,"""  Type = """,F391,""" Hr = ")</f>
        <v xml:space="preserve">SchDay "RestaurantElevatorSat"  Type = "Fraction" Hr = </v>
      </c>
      <c r="D391" t="str">
        <f t="shared" ref="D391:D454" si="29">CONCATENATE("(",G391,", ",H391,", ",I391,", ",J391,", ",K391,", ",L391,", ",M391,", ",N391,", ",O391,", ",P391,", ",Q391,", ",R391,", ",S391,", ",T391,", ",U391,", ",V391,", ",W391,", ",X391,", ",Y391,", ",Z391,", ",AA391,", ",AB391,", ",AC391,", ",AD391,") ..")</f>
        <v>(0, 0, 0, 0, 0, 0, 0, 0, 0.12, 0.22, 0.64, 0.74, 0.68, 0.68, 0.71, 0.72, 0.72, 0.73, 0.68, 0.68, 0.58, 0.54, 0, 0) ..</v>
      </c>
      <c r="E391" s="30" t="str">
        <f>ScheduleCompile!A384</f>
        <v>RestaurantElevatorSat</v>
      </c>
      <c r="F391" t="str">
        <f t="shared" si="26"/>
        <v>Fraction</v>
      </c>
      <c r="G391" s="1">
        <f>IF(AND(ISERROR(IF(ScheduleCompile!B384="Off",0,IF(ScheduleCompile!B384="On",1,IF(ISNUMBER(ScheduleCompile!B384),ScheduleCompile!B384/1,IF(ISTEXT(ScheduleCompile!B384),IF(OR(ISNUMBER(FIND("5F",ScheduleCompile!B384)),ISNUMBER(FIND("0F",ScheduleCompile!B384)),ISNUMBER(FIND("8F",ScheduleCompile!B384)),ISNUMBER(FIND("1F",ScheduleCompile!B384)),ISNUMBER(FIND("2F",ScheduleCompile!B384)),ISNUMBER(FIND("3F",ScheduleCompile!B384)),ISNUMBER(FIND("6F",ScheduleCompile!B384)),ISNUMBER(FIND("7F",ScheduleCompile!B384)),ISNUMBER(FIND("9F",ScheduleCompile!B384)),ISNUMBER(FIND("4F",ScheduleCompile!B384))),VALUE(LEFT(ScheduleCompile!B384,FIND("F",ScheduleCompile!B384)-1)),ScheduleCompile!B384)))))),ISTEXT(ScheduleCompile!#REF!)),"ENDTABLE",IF(ISERROR(IF(ScheduleCompile!B384="Off",0,IF(ScheduleCompile!B384="On",1,IF(ISNUMBER(ScheduleCompile!B384),ScheduleCompile!B384/1,IF(ISTEXT(ScheduleCompile!B384),IF(OR(ISNUMBER(FIND("5F",ScheduleCompile!B384)),ISNUMBER(FIND("0F",ScheduleCompile!B384)),ISNUMBER(FIND("8F",ScheduleCompile!B384)),ISNUMBER(FIND("1F",ScheduleCompile!B384)),ISNUMBER(FIND("2F",ScheduleCompile!B384)),ISNUMBER(FIND("3F",ScheduleCompile!B384)),ISNUMBER(FIND("6F",ScheduleCompile!B384)),ISNUMBER(FIND("7F",ScheduleCompile!B384)),ISNUMBER(FIND("9F",ScheduleCompile!B384)),ISNUMBER(FIND("4F",ScheduleCompile!B384))),VALUE(LEFT(ScheduleCompile!B384,FIND("F",ScheduleCompile!B384)-1)),ScheduleCompile!B384)))))),"",IF(ScheduleCompile!B384="Off",0,IF(ScheduleCompile!B384="On",1,IF(ISNUMBER(ScheduleCompile!B384),ScheduleCompile!B384/1,IF(ISTEXT(ScheduleCompile!B384),IF(OR(ISNUMBER(FIND("5F",ScheduleCompile!B384)),ISNUMBER(FIND("0F",ScheduleCompile!B384)),ISNUMBER(FIND("8F",ScheduleCompile!B384)),ISNUMBER(FIND("1F",ScheduleCompile!B384)),ISNUMBER(FIND("2F",ScheduleCompile!B384)),ISNUMBER(FIND("3F",ScheduleCompile!B384)),ISNUMBER(FIND("6F",ScheduleCompile!B384)),ISNUMBER(FIND("7F",ScheduleCompile!B384)),ISNUMBER(FIND("9F",ScheduleCompile!B384)),ISNUMBER(FIND("4F",ScheduleCompile!B384))),VALUE(LEFT(ScheduleCompile!B384,FIND("F",ScheduleCompile!B384)-1)),ScheduleCompile!B384)))))))</f>
        <v>0</v>
      </c>
      <c r="H391" s="1">
        <f>IF(AND(ISERROR(IF(ScheduleCompile!C384="Off",0,IF(ScheduleCompile!C384="On",1,IF(ISNUMBER(ScheduleCompile!C384),ScheduleCompile!C384/1,IF(ISTEXT(ScheduleCompile!C384),IF(OR(ISNUMBER(FIND("5F",ScheduleCompile!C384)),ISNUMBER(FIND("0F",ScheduleCompile!C384)),ISNUMBER(FIND("8F",ScheduleCompile!C384)),ISNUMBER(FIND("1F",ScheduleCompile!C384)),ISNUMBER(FIND("2F",ScheduleCompile!C384)),ISNUMBER(FIND("3F",ScheduleCompile!C384)),ISNUMBER(FIND("6F",ScheduleCompile!C384)),ISNUMBER(FIND("7F",ScheduleCompile!C384)),ISNUMBER(FIND("9F",ScheduleCompile!C384)),ISNUMBER(FIND("4F",ScheduleCompile!C384))),VALUE(LEFT(ScheduleCompile!C384,FIND("F",ScheduleCompile!C384)-1)),ScheduleCompile!C384)))))),ISTEXT(ScheduleCompile!#REF!)),"ENDTABLE",IF(ISERROR(IF(ScheduleCompile!C384="Off",0,IF(ScheduleCompile!C384="On",1,IF(ISNUMBER(ScheduleCompile!C384),ScheduleCompile!C384/1,IF(ISTEXT(ScheduleCompile!C384),IF(OR(ISNUMBER(FIND("5F",ScheduleCompile!C384)),ISNUMBER(FIND("0F",ScheduleCompile!C384)),ISNUMBER(FIND("8F",ScheduleCompile!C384)),ISNUMBER(FIND("1F",ScheduleCompile!C384)),ISNUMBER(FIND("2F",ScheduleCompile!C384)),ISNUMBER(FIND("3F",ScheduleCompile!C384)),ISNUMBER(FIND("6F",ScheduleCompile!C384)),ISNUMBER(FIND("7F",ScheduleCompile!C384)),ISNUMBER(FIND("9F",ScheduleCompile!C384)),ISNUMBER(FIND("4F",ScheduleCompile!C384))),VALUE(LEFT(ScheduleCompile!C384,FIND("F",ScheduleCompile!C384)-1)),ScheduleCompile!C384)))))),"",IF(ScheduleCompile!C384="Off",0,IF(ScheduleCompile!C384="On",1,IF(ISNUMBER(ScheduleCompile!C384),ScheduleCompile!C384/1,IF(ISTEXT(ScheduleCompile!C384),IF(OR(ISNUMBER(FIND("5F",ScheduleCompile!C384)),ISNUMBER(FIND("0F",ScheduleCompile!C384)),ISNUMBER(FIND("8F",ScheduleCompile!C384)),ISNUMBER(FIND("1F",ScheduleCompile!C384)),ISNUMBER(FIND("2F",ScheduleCompile!C384)),ISNUMBER(FIND("3F",ScheduleCompile!C384)),ISNUMBER(FIND("6F",ScheduleCompile!C384)),ISNUMBER(FIND("7F",ScheduleCompile!C384)),ISNUMBER(FIND("9F",ScheduleCompile!C384)),ISNUMBER(FIND("4F",ScheduleCompile!C384))),VALUE(LEFT(ScheduleCompile!C384,FIND("F",ScheduleCompile!C384)-1)),ScheduleCompile!C384)))))))</f>
        <v>0</v>
      </c>
      <c r="I391" s="1">
        <f>IF(AND(ISERROR(IF(ScheduleCompile!D384="Off",0,IF(ScheduleCompile!D384="On",1,IF(ISNUMBER(ScheduleCompile!D384),ScheduleCompile!D384/1,IF(ISTEXT(ScheduleCompile!D384),IF(OR(ISNUMBER(FIND("5F",ScheduleCompile!D384)),ISNUMBER(FIND("0F",ScheduleCompile!D384)),ISNUMBER(FIND("8F",ScheduleCompile!D384)),ISNUMBER(FIND("1F",ScheduleCompile!D384)),ISNUMBER(FIND("2F",ScheduleCompile!D384)),ISNUMBER(FIND("3F",ScheduleCompile!D384)),ISNUMBER(FIND("6F",ScheduleCompile!D384)),ISNUMBER(FIND("7F",ScheduleCompile!D384)),ISNUMBER(FIND("9F",ScheduleCompile!D384)),ISNUMBER(FIND("4F",ScheduleCompile!D384))),VALUE(LEFT(ScheduleCompile!D384,FIND("F",ScheduleCompile!D384)-1)),ScheduleCompile!D384)))))),ISTEXT(ScheduleCompile!#REF!)),"ENDTABLE",IF(ISERROR(IF(ScheduleCompile!D384="Off",0,IF(ScheduleCompile!D384="On",1,IF(ISNUMBER(ScheduleCompile!D384),ScheduleCompile!D384/1,IF(ISTEXT(ScheduleCompile!D384),IF(OR(ISNUMBER(FIND("5F",ScheduleCompile!D384)),ISNUMBER(FIND("0F",ScheduleCompile!D384)),ISNUMBER(FIND("8F",ScheduleCompile!D384)),ISNUMBER(FIND("1F",ScheduleCompile!D384)),ISNUMBER(FIND("2F",ScheduleCompile!D384)),ISNUMBER(FIND("3F",ScheduleCompile!D384)),ISNUMBER(FIND("6F",ScheduleCompile!D384)),ISNUMBER(FIND("7F",ScheduleCompile!D384)),ISNUMBER(FIND("9F",ScheduleCompile!D384)),ISNUMBER(FIND("4F",ScheduleCompile!D384))),VALUE(LEFT(ScheduleCompile!D384,FIND("F",ScheduleCompile!D384)-1)),ScheduleCompile!D384)))))),"",IF(ScheduleCompile!D384="Off",0,IF(ScheduleCompile!D384="On",1,IF(ISNUMBER(ScheduleCompile!D384),ScheduleCompile!D384/1,IF(ISTEXT(ScheduleCompile!D384),IF(OR(ISNUMBER(FIND("5F",ScheduleCompile!D384)),ISNUMBER(FIND("0F",ScheduleCompile!D384)),ISNUMBER(FIND("8F",ScheduleCompile!D384)),ISNUMBER(FIND("1F",ScheduleCompile!D384)),ISNUMBER(FIND("2F",ScheduleCompile!D384)),ISNUMBER(FIND("3F",ScheduleCompile!D384)),ISNUMBER(FIND("6F",ScheduleCompile!D384)),ISNUMBER(FIND("7F",ScheduleCompile!D384)),ISNUMBER(FIND("9F",ScheduleCompile!D384)),ISNUMBER(FIND("4F",ScheduleCompile!D384))),VALUE(LEFT(ScheduleCompile!D384,FIND("F",ScheduleCompile!D384)-1)),ScheduleCompile!D384)))))))</f>
        <v>0</v>
      </c>
      <c r="J391" s="1">
        <f>IF(AND(ISERROR(IF(ScheduleCompile!E384="Off",0,IF(ScheduleCompile!E384="On",1,IF(ISNUMBER(ScheduleCompile!E384),ScheduleCompile!E384/1,IF(ISTEXT(ScheduleCompile!E384),IF(OR(ISNUMBER(FIND("5F",ScheduleCompile!E384)),ISNUMBER(FIND("0F",ScheduleCompile!E384)),ISNUMBER(FIND("8F",ScheduleCompile!E384)),ISNUMBER(FIND("1F",ScheduleCompile!E384)),ISNUMBER(FIND("2F",ScheduleCompile!E384)),ISNUMBER(FIND("3F",ScheduleCompile!E384)),ISNUMBER(FIND("6F",ScheduleCompile!E384)),ISNUMBER(FIND("7F",ScheduleCompile!E384)),ISNUMBER(FIND("9F",ScheduleCompile!E384)),ISNUMBER(FIND("4F",ScheduleCompile!E384))),VALUE(LEFT(ScheduleCompile!E384,FIND("F",ScheduleCompile!E384)-1)),ScheduleCompile!E384)))))),ISTEXT(ScheduleCompile!#REF!)),"ENDTABLE",IF(ISERROR(IF(ScheduleCompile!E384="Off",0,IF(ScheduleCompile!E384="On",1,IF(ISNUMBER(ScheduleCompile!E384),ScheduleCompile!E384/1,IF(ISTEXT(ScheduleCompile!E384),IF(OR(ISNUMBER(FIND("5F",ScheduleCompile!E384)),ISNUMBER(FIND("0F",ScheduleCompile!E384)),ISNUMBER(FIND("8F",ScheduleCompile!E384)),ISNUMBER(FIND("1F",ScheduleCompile!E384)),ISNUMBER(FIND("2F",ScheduleCompile!E384)),ISNUMBER(FIND("3F",ScheduleCompile!E384)),ISNUMBER(FIND("6F",ScheduleCompile!E384)),ISNUMBER(FIND("7F",ScheduleCompile!E384)),ISNUMBER(FIND("9F",ScheduleCompile!E384)),ISNUMBER(FIND("4F",ScheduleCompile!E384))),VALUE(LEFT(ScheduleCompile!E384,FIND("F",ScheduleCompile!E384)-1)),ScheduleCompile!E384)))))),"",IF(ScheduleCompile!E384="Off",0,IF(ScheduleCompile!E384="On",1,IF(ISNUMBER(ScheduleCompile!E384),ScheduleCompile!E384/1,IF(ISTEXT(ScheduleCompile!E384),IF(OR(ISNUMBER(FIND("5F",ScheduleCompile!E384)),ISNUMBER(FIND("0F",ScheduleCompile!E384)),ISNUMBER(FIND("8F",ScheduleCompile!E384)),ISNUMBER(FIND("1F",ScheduleCompile!E384)),ISNUMBER(FIND("2F",ScheduleCompile!E384)),ISNUMBER(FIND("3F",ScheduleCompile!E384)),ISNUMBER(FIND("6F",ScheduleCompile!E384)),ISNUMBER(FIND("7F",ScheduleCompile!E384)),ISNUMBER(FIND("9F",ScheduleCompile!E384)),ISNUMBER(FIND("4F",ScheduleCompile!E384))),VALUE(LEFT(ScheduleCompile!E384,FIND("F",ScheduleCompile!E384)-1)),ScheduleCompile!E384)))))))</f>
        <v>0</v>
      </c>
      <c r="K391" s="1">
        <f>IF(AND(ISERROR(IF(ScheduleCompile!F384="Off",0,IF(ScheduleCompile!F384="On",1,IF(ISNUMBER(ScheduleCompile!F384),ScheduleCompile!F384/1,IF(ISTEXT(ScheduleCompile!F384),IF(OR(ISNUMBER(FIND("5F",ScheduleCompile!F384)),ISNUMBER(FIND("0F",ScheduleCompile!F384)),ISNUMBER(FIND("8F",ScheduleCompile!F384)),ISNUMBER(FIND("1F",ScheduleCompile!F384)),ISNUMBER(FIND("2F",ScheduleCompile!F384)),ISNUMBER(FIND("3F",ScheduleCompile!F384)),ISNUMBER(FIND("6F",ScheduleCompile!F384)),ISNUMBER(FIND("7F",ScheduleCompile!F384)),ISNUMBER(FIND("9F",ScheduleCompile!F384)),ISNUMBER(FIND("4F",ScheduleCompile!F384))),VALUE(LEFT(ScheduleCompile!F384,FIND("F",ScheduleCompile!F384)-1)),ScheduleCompile!F384)))))),ISTEXT(ScheduleCompile!#REF!)),"ENDTABLE",IF(ISERROR(IF(ScheduleCompile!F384="Off",0,IF(ScheduleCompile!F384="On",1,IF(ISNUMBER(ScheduleCompile!F384),ScheduleCompile!F384/1,IF(ISTEXT(ScheduleCompile!F384),IF(OR(ISNUMBER(FIND("5F",ScheduleCompile!F384)),ISNUMBER(FIND("0F",ScheduleCompile!F384)),ISNUMBER(FIND("8F",ScheduleCompile!F384)),ISNUMBER(FIND("1F",ScheduleCompile!F384)),ISNUMBER(FIND("2F",ScheduleCompile!F384)),ISNUMBER(FIND("3F",ScheduleCompile!F384)),ISNUMBER(FIND("6F",ScheduleCompile!F384)),ISNUMBER(FIND("7F",ScheduleCompile!F384)),ISNUMBER(FIND("9F",ScheduleCompile!F384)),ISNUMBER(FIND("4F",ScheduleCompile!F384))),VALUE(LEFT(ScheduleCompile!F384,FIND("F",ScheduleCompile!F384)-1)),ScheduleCompile!F384)))))),"",IF(ScheduleCompile!F384="Off",0,IF(ScheduleCompile!F384="On",1,IF(ISNUMBER(ScheduleCompile!F384),ScheduleCompile!F384/1,IF(ISTEXT(ScheduleCompile!F384),IF(OR(ISNUMBER(FIND("5F",ScheduleCompile!F384)),ISNUMBER(FIND("0F",ScheduleCompile!F384)),ISNUMBER(FIND("8F",ScheduleCompile!F384)),ISNUMBER(FIND("1F",ScheduleCompile!F384)),ISNUMBER(FIND("2F",ScheduleCompile!F384)),ISNUMBER(FIND("3F",ScheduleCompile!F384)),ISNUMBER(FIND("6F",ScheduleCompile!F384)),ISNUMBER(FIND("7F",ScheduleCompile!F384)),ISNUMBER(FIND("9F",ScheduleCompile!F384)),ISNUMBER(FIND("4F",ScheduleCompile!F384))),VALUE(LEFT(ScheduleCompile!F384,FIND("F",ScheduleCompile!F384)-1)),ScheduleCompile!F384)))))))</f>
        <v>0</v>
      </c>
      <c r="L391" s="1">
        <f>IF(AND(ISERROR(IF(ScheduleCompile!G384="Off",0,IF(ScheduleCompile!G384="On",1,IF(ISNUMBER(ScheduleCompile!G384),ScheduleCompile!G384/1,IF(ISTEXT(ScheduleCompile!G384),IF(OR(ISNUMBER(FIND("5F",ScheduleCompile!G384)),ISNUMBER(FIND("0F",ScheduleCompile!G384)),ISNUMBER(FIND("8F",ScheduleCompile!G384)),ISNUMBER(FIND("1F",ScheduleCompile!G384)),ISNUMBER(FIND("2F",ScheduleCompile!G384)),ISNUMBER(FIND("3F",ScheduleCompile!G384)),ISNUMBER(FIND("6F",ScheduleCompile!G384)),ISNUMBER(FIND("7F",ScheduleCompile!G384)),ISNUMBER(FIND("9F",ScheduleCompile!G384)),ISNUMBER(FIND("4F",ScheduleCompile!G384))),VALUE(LEFT(ScheduleCompile!G384,FIND("F",ScheduleCompile!G384)-1)),ScheduleCompile!G384)))))),ISTEXT(ScheduleCompile!#REF!)),"ENDTABLE",IF(ISERROR(IF(ScheduleCompile!G384="Off",0,IF(ScheduleCompile!G384="On",1,IF(ISNUMBER(ScheduleCompile!G384),ScheduleCompile!G384/1,IF(ISTEXT(ScheduleCompile!G384),IF(OR(ISNUMBER(FIND("5F",ScheduleCompile!G384)),ISNUMBER(FIND("0F",ScheduleCompile!G384)),ISNUMBER(FIND("8F",ScheduleCompile!G384)),ISNUMBER(FIND("1F",ScheduleCompile!G384)),ISNUMBER(FIND("2F",ScheduleCompile!G384)),ISNUMBER(FIND("3F",ScheduleCompile!G384)),ISNUMBER(FIND("6F",ScheduleCompile!G384)),ISNUMBER(FIND("7F",ScheduleCompile!G384)),ISNUMBER(FIND("9F",ScheduleCompile!G384)),ISNUMBER(FIND("4F",ScheduleCompile!G384))),VALUE(LEFT(ScheduleCompile!G384,FIND("F",ScheduleCompile!G384)-1)),ScheduleCompile!G384)))))),"",IF(ScheduleCompile!G384="Off",0,IF(ScheduleCompile!G384="On",1,IF(ISNUMBER(ScheduleCompile!G384),ScheduleCompile!G384/1,IF(ISTEXT(ScheduleCompile!G384),IF(OR(ISNUMBER(FIND("5F",ScheduleCompile!G384)),ISNUMBER(FIND("0F",ScheduleCompile!G384)),ISNUMBER(FIND("8F",ScheduleCompile!G384)),ISNUMBER(FIND("1F",ScheduleCompile!G384)),ISNUMBER(FIND("2F",ScheduleCompile!G384)),ISNUMBER(FIND("3F",ScheduleCompile!G384)),ISNUMBER(FIND("6F",ScheduleCompile!G384)),ISNUMBER(FIND("7F",ScheduleCompile!G384)),ISNUMBER(FIND("9F",ScheduleCompile!G384)),ISNUMBER(FIND("4F",ScheduleCompile!G384))),VALUE(LEFT(ScheduleCompile!G384,FIND("F",ScheduleCompile!G384)-1)),ScheduleCompile!G384)))))))</f>
        <v>0</v>
      </c>
      <c r="M391" s="1">
        <f>IF(AND(ISERROR(IF(ScheduleCompile!H384="Off",0,IF(ScheduleCompile!H384="On",1,IF(ISNUMBER(ScheduleCompile!H384),ScheduleCompile!H384/1,IF(ISTEXT(ScheduleCompile!H384),IF(OR(ISNUMBER(FIND("5F",ScheduleCompile!H384)),ISNUMBER(FIND("0F",ScheduleCompile!H384)),ISNUMBER(FIND("8F",ScheduleCompile!H384)),ISNUMBER(FIND("1F",ScheduleCompile!H384)),ISNUMBER(FIND("2F",ScheduleCompile!H384)),ISNUMBER(FIND("3F",ScheduleCompile!H384)),ISNUMBER(FIND("6F",ScheduleCompile!H384)),ISNUMBER(FIND("7F",ScheduleCompile!H384)),ISNUMBER(FIND("9F",ScheduleCompile!H384)),ISNUMBER(FIND("4F",ScheduleCompile!H384))),VALUE(LEFT(ScheduleCompile!H384,FIND("F",ScheduleCompile!H384)-1)),ScheduleCompile!H384)))))),ISTEXT(ScheduleCompile!#REF!)),"ENDTABLE",IF(ISERROR(IF(ScheduleCompile!H384="Off",0,IF(ScheduleCompile!H384="On",1,IF(ISNUMBER(ScheduleCompile!H384),ScheduleCompile!H384/1,IF(ISTEXT(ScheduleCompile!H384),IF(OR(ISNUMBER(FIND("5F",ScheduleCompile!H384)),ISNUMBER(FIND("0F",ScheduleCompile!H384)),ISNUMBER(FIND("8F",ScheduleCompile!H384)),ISNUMBER(FIND("1F",ScheduleCompile!H384)),ISNUMBER(FIND("2F",ScheduleCompile!H384)),ISNUMBER(FIND("3F",ScheduleCompile!H384)),ISNUMBER(FIND("6F",ScheduleCompile!H384)),ISNUMBER(FIND("7F",ScheduleCompile!H384)),ISNUMBER(FIND("9F",ScheduleCompile!H384)),ISNUMBER(FIND("4F",ScheduleCompile!H384))),VALUE(LEFT(ScheduleCompile!H384,FIND("F",ScheduleCompile!H384)-1)),ScheduleCompile!H384)))))),"",IF(ScheduleCompile!H384="Off",0,IF(ScheduleCompile!H384="On",1,IF(ISNUMBER(ScheduleCompile!H384),ScheduleCompile!H384/1,IF(ISTEXT(ScheduleCompile!H384),IF(OR(ISNUMBER(FIND("5F",ScheduleCompile!H384)),ISNUMBER(FIND("0F",ScheduleCompile!H384)),ISNUMBER(FIND("8F",ScheduleCompile!H384)),ISNUMBER(FIND("1F",ScheduleCompile!H384)),ISNUMBER(FIND("2F",ScheduleCompile!H384)),ISNUMBER(FIND("3F",ScheduleCompile!H384)),ISNUMBER(FIND("6F",ScheduleCompile!H384)),ISNUMBER(FIND("7F",ScheduleCompile!H384)),ISNUMBER(FIND("9F",ScheduleCompile!H384)),ISNUMBER(FIND("4F",ScheduleCompile!H384))),VALUE(LEFT(ScheduleCompile!H384,FIND("F",ScheduleCompile!H384)-1)),ScheduleCompile!H384)))))))</f>
        <v>0</v>
      </c>
      <c r="N391" s="1">
        <f>IF(AND(ISERROR(IF(ScheduleCompile!I384="Off",0,IF(ScheduleCompile!I384="On",1,IF(ISNUMBER(ScheduleCompile!I384),ScheduleCompile!I384/1,IF(ISTEXT(ScheduleCompile!I384),IF(OR(ISNUMBER(FIND("5F",ScheduleCompile!I384)),ISNUMBER(FIND("0F",ScheduleCompile!I384)),ISNUMBER(FIND("8F",ScheduleCompile!I384)),ISNUMBER(FIND("1F",ScheduleCompile!I384)),ISNUMBER(FIND("2F",ScheduleCompile!I384)),ISNUMBER(FIND("3F",ScheduleCompile!I384)),ISNUMBER(FIND("6F",ScheduleCompile!I384)),ISNUMBER(FIND("7F",ScheduleCompile!I384)),ISNUMBER(FIND("9F",ScheduleCompile!I384)),ISNUMBER(FIND("4F",ScheduleCompile!I384))),VALUE(LEFT(ScheduleCompile!I384,FIND("F",ScheduleCompile!I384)-1)),ScheduleCompile!I384)))))),ISTEXT(ScheduleCompile!#REF!)),"ENDTABLE",IF(ISERROR(IF(ScheduleCompile!I384="Off",0,IF(ScheduleCompile!I384="On",1,IF(ISNUMBER(ScheduleCompile!I384),ScheduleCompile!I384/1,IF(ISTEXT(ScheduleCompile!I384),IF(OR(ISNUMBER(FIND("5F",ScheduleCompile!I384)),ISNUMBER(FIND("0F",ScheduleCompile!I384)),ISNUMBER(FIND("8F",ScheduleCompile!I384)),ISNUMBER(FIND("1F",ScheduleCompile!I384)),ISNUMBER(FIND("2F",ScheduleCompile!I384)),ISNUMBER(FIND("3F",ScheduleCompile!I384)),ISNUMBER(FIND("6F",ScheduleCompile!I384)),ISNUMBER(FIND("7F",ScheduleCompile!I384)),ISNUMBER(FIND("9F",ScheduleCompile!I384)),ISNUMBER(FIND("4F",ScheduleCompile!I384))),VALUE(LEFT(ScheduleCompile!I384,FIND("F",ScheduleCompile!I384)-1)),ScheduleCompile!I384)))))),"",IF(ScheduleCompile!I384="Off",0,IF(ScheduleCompile!I384="On",1,IF(ISNUMBER(ScheduleCompile!I384),ScheduleCompile!I384/1,IF(ISTEXT(ScheduleCompile!I384),IF(OR(ISNUMBER(FIND("5F",ScheduleCompile!I384)),ISNUMBER(FIND("0F",ScheduleCompile!I384)),ISNUMBER(FIND("8F",ScheduleCompile!I384)),ISNUMBER(FIND("1F",ScheduleCompile!I384)),ISNUMBER(FIND("2F",ScheduleCompile!I384)),ISNUMBER(FIND("3F",ScheduleCompile!I384)),ISNUMBER(FIND("6F",ScheduleCompile!I384)),ISNUMBER(FIND("7F",ScheduleCompile!I384)),ISNUMBER(FIND("9F",ScheduleCompile!I384)),ISNUMBER(FIND("4F",ScheduleCompile!I384))),VALUE(LEFT(ScheduleCompile!I384,FIND("F",ScheduleCompile!I384)-1)),ScheduleCompile!I384)))))))</f>
        <v>0</v>
      </c>
      <c r="O391" s="1">
        <f>IF(AND(ISERROR(IF(ScheduleCompile!J384="Off",0,IF(ScheduleCompile!J384="On",1,IF(ISNUMBER(ScheduleCompile!J384),ScheduleCompile!J384/1,IF(ISTEXT(ScheduleCompile!J384),IF(OR(ISNUMBER(FIND("5F",ScheduleCompile!J384)),ISNUMBER(FIND("0F",ScheduleCompile!J384)),ISNUMBER(FIND("8F",ScheduleCompile!J384)),ISNUMBER(FIND("1F",ScheduleCompile!J384)),ISNUMBER(FIND("2F",ScheduleCompile!J384)),ISNUMBER(FIND("3F",ScheduleCompile!J384)),ISNUMBER(FIND("6F",ScheduleCompile!J384)),ISNUMBER(FIND("7F",ScheduleCompile!J384)),ISNUMBER(FIND("9F",ScheduleCompile!J384)),ISNUMBER(FIND("4F",ScheduleCompile!J384))),VALUE(LEFT(ScheduleCompile!J384,FIND("F",ScheduleCompile!J384)-1)),ScheduleCompile!J384)))))),ISTEXT(ScheduleCompile!#REF!)),"ENDTABLE",IF(ISERROR(IF(ScheduleCompile!J384="Off",0,IF(ScheduleCompile!J384="On",1,IF(ISNUMBER(ScheduleCompile!J384),ScheduleCompile!J384/1,IF(ISTEXT(ScheduleCompile!J384),IF(OR(ISNUMBER(FIND("5F",ScheduleCompile!J384)),ISNUMBER(FIND("0F",ScheduleCompile!J384)),ISNUMBER(FIND("8F",ScheduleCompile!J384)),ISNUMBER(FIND("1F",ScheduleCompile!J384)),ISNUMBER(FIND("2F",ScheduleCompile!J384)),ISNUMBER(FIND("3F",ScheduleCompile!J384)),ISNUMBER(FIND("6F",ScheduleCompile!J384)),ISNUMBER(FIND("7F",ScheduleCompile!J384)),ISNUMBER(FIND("9F",ScheduleCompile!J384)),ISNUMBER(FIND("4F",ScheduleCompile!J384))),VALUE(LEFT(ScheduleCompile!J384,FIND("F",ScheduleCompile!J384)-1)),ScheduleCompile!J384)))))),"",IF(ScheduleCompile!J384="Off",0,IF(ScheduleCompile!J384="On",1,IF(ISNUMBER(ScheduleCompile!J384),ScheduleCompile!J384/1,IF(ISTEXT(ScheduleCompile!J384),IF(OR(ISNUMBER(FIND("5F",ScheduleCompile!J384)),ISNUMBER(FIND("0F",ScheduleCompile!J384)),ISNUMBER(FIND("8F",ScheduleCompile!J384)),ISNUMBER(FIND("1F",ScheduleCompile!J384)),ISNUMBER(FIND("2F",ScheduleCompile!J384)),ISNUMBER(FIND("3F",ScheduleCompile!J384)),ISNUMBER(FIND("6F",ScheduleCompile!J384)),ISNUMBER(FIND("7F",ScheduleCompile!J384)),ISNUMBER(FIND("9F",ScheduleCompile!J384)),ISNUMBER(FIND("4F",ScheduleCompile!J384))),VALUE(LEFT(ScheduleCompile!J384,FIND("F",ScheduleCompile!J384)-1)),ScheduleCompile!J384)))))))</f>
        <v>0.12</v>
      </c>
      <c r="P391" s="1">
        <f>IF(AND(ISERROR(IF(ScheduleCompile!K384="Off",0,IF(ScheduleCompile!K384="On",1,IF(ISNUMBER(ScheduleCompile!K384),ScheduleCompile!K384/1,IF(ISTEXT(ScheduleCompile!K384),IF(OR(ISNUMBER(FIND("5F",ScheduleCompile!K384)),ISNUMBER(FIND("0F",ScheduleCompile!K384)),ISNUMBER(FIND("8F",ScheduleCompile!K384)),ISNUMBER(FIND("1F",ScheduleCompile!K384)),ISNUMBER(FIND("2F",ScheduleCompile!K384)),ISNUMBER(FIND("3F",ScheduleCompile!K384)),ISNUMBER(FIND("6F",ScheduleCompile!K384)),ISNUMBER(FIND("7F",ScheduleCompile!K384)),ISNUMBER(FIND("9F",ScheduleCompile!K384)),ISNUMBER(FIND("4F",ScheduleCompile!K384))),VALUE(LEFT(ScheduleCompile!K384,FIND("F",ScheduleCompile!K384)-1)),ScheduleCompile!K384)))))),ISTEXT(ScheduleCompile!#REF!)),"ENDTABLE",IF(ISERROR(IF(ScheduleCompile!K384="Off",0,IF(ScheduleCompile!K384="On",1,IF(ISNUMBER(ScheduleCompile!K384),ScheduleCompile!K384/1,IF(ISTEXT(ScheduleCompile!K384),IF(OR(ISNUMBER(FIND("5F",ScheduleCompile!K384)),ISNUMBER(FIND("0F",ScheduleCompile!K384)),ISNUMBER(FIND("8F",ScheduleCompile!K384)),ISNUMBER(FIND("1F",ScheduleCompile!K384)),ISNUMBER(FIND("2F",ScheduleCompile!K384)),ISNUMBER(FIND("3F",ScheduleCompile!K384)),ISNUMBER(FIND("6F",ScheduleCompile!K384)),ISNUMBER(FIND("7F",ScheduleCompile!K384)),ISNUMBER(FIND("9F",ScheduleCompile!K384)),ISNUMBER(FIND("4F",ScheduleCompile!K384))),VALUE(LEFT(ScheduleCompile!K384,FIND("F",ScheduleCompile!K384)-1)),ScheduleCompile!K384)))))),"",IF(ScheduleCompile!K384="Off",0,IF(ScheduleCompile!K384="On",1,IF(ISNUMBER(ScheduleCompile!K384),ScheduleCompile!K384/1,IF(ISTEXT(ScheduleCompile!K384),IF(OR(ISNUMBER(FIND("5F",ScheduleCompile!K384)),ISNUMBER(FIND("0F",ScheduleCompile!K384)),ISNUMBER(FIND("8F",ScheduleCompile!K384)),ISNUMBER(FIND("1F",ScheduleCompile!K384)),ISNUMBER(FIND("2F",ScheduleCompile!K384)),ISNUMBER(FIND("3F",ScheduleCompile!K384)),ISNUMBER(FIND("6F",ScheduleCompile!K384)),ISNUMBER(FIND("7F",ScheduleCompile!K384)),ISNUMBER(FIND("9F",ScheduleCompile!K384)),ISNUMBER(FIND("4F",ScheduleCompile!K384))),VALUE(LEFT(ScheduleCompile!K384,FIND("F",ScheduleCompile!K384)-1)),ScheduleCompile!K384)))))))</f>
        <v>0.22</v>
      </c>
      <c r="Q391" s="1">
        <f>IF(AND(ISERROR(IF(ScheduleCompile!L384="Off",0,IF(ScheduleCompile!L384="On",1,IF(ISNUMBER(ScheduleCompile!L384),ScheduleCompile!L384/1,IF(ISTEXT(ScheduleCompile!L384),IF(OR(ISNUMBER(FIND("5F",ScheduleCompile!L384)),ISNUMBER(FIND("0F",ScheduleCompile!L384)),ISNUMBER(FIND("8F",ScheduleCompile!L384)),ISNUMBER(FIND("1F",ScheduleCompile!L384)),ISNUMBER(FIND("2F",ScheduleCompile!L384)),ISNUMBER(FIND("3F",ScheduleCompile!L384)),ISNUMBER(FIND("6F",ScheduleCompile!L384)),ISNUMBER(FIND("7F",ScheduleCompile!L384)),ISNUMBER(FIND("9F",ScheduleCompile!L384)),ISNUMBER(FIND("4F",ScheduleCompile!L384))),VALUE(LEFT(ScheduleCompile!L384,FIND("F",ScheduleCompile!L384)-1)),ScheduleCompile!L384)))))),ISTEXT(ScheduleCompile!#REF!)),"ENDTABLE",IF(ISERROR(IF(ScheduleCompile!L384="Off",0,IF(ScheduleCompile!L384="On",1,IF(ISNUMBER(ScheduleCompile!L384),ScheduleCompile!L384/1,IF(ISTEXT(ScheduleCompile!L384),IF(OR(ISNUMBER(FIND("5F",ScheduleCompile!L384)),ISNUMBER(FIND("0F",ScheduleCompile!L384)),ISNUMBER(FIND("8F",ScheduleCompile!L384)),ISNUMBER(FIND("1F",ScheduleCompile!L384)),ISNUMBER(FIND("2F",ScheduleCompile!L384)),ISNUMBER(FIND("3F",ScheduleCompile!L384)),ISNUMBER(FIND("6F",ScheduleCompile!L384)),ISNUMBER(FIND("7F",ScheduleCompile!L384)),ISNUMBER(FIND("9F",ScheduleCompile!L384)),ISNUMBER(FIND("4F",ScheduleCompile!L384))),VALUE(LEFT(ScheduleCompile!L384,FIND("F",ScheduleCompile!L384)-1)),ScheduleCompile!L384)))))),"",IF(ScheduleCompile!L384="Off",0,IF(ScheduleCompile!L384="On",1,IF(ISNUMBER(ScheduleCompile!L384),ScheduleCompile!L384/1,IF(ISTEXT(ScheduleCompile!L384),IF(OR(ISNUMBER(FIND("5F",ScheduleCompile!L384)),ISNUMBER(FIND("0F",ScheduleCompile!L384)),ISNUMBER(FIND("8F",ScheduleCompile!L384)),ISNUMBER(FIND("1F",ScheduleCompile!L384)),ISNUMBER(FIND("2F",ScheduleCompile!L384)),ISNUMBER(FIND("3F",ScheduleCompile!L384)),ISNUMBER(FIND("6F",ScheduleCompile!L384)),ISNUMBER(FIND("7F",ScheduleCompile!L384)),ISNUMBER(FIND("9F",ScheduleCompile!L384)),ISNUMBER(FIND("4F",ScheduleCompile!L384))),VALUE(LEFT(ScheduleCompile!L384,FIND("F",ScheduleCompile!L384)-1)),ScheduleCompile!L384)))))))</f>
        <v>0.64</v>
      </c>
      <c r="R391" s="1">
        <f>IF(AND(ISERROR(IF(ScheduleCompile!M384="Off",0,IF(ScheduleCompile!M384="On",1,IF(ISNUMBER(ScheduleCompile!M384),ScheduleCompile!M384/1,IF(ISTEXT(ScheduleCompile!M384),IF(OR(ISNUMBER(FIND("5F",ScheduleCompile!M384)),ISNUMBER(FIND("0F",ScheduleCompile!M384)),ISNUMBER(FIND("8F",ScheduleCompile!M384)),ISNUMBER(FIND("1F",ScheduleCompile!M384)),ISNUMBER(FIND("2F",ScheduleCompile!M384)),ISNUMBER(FIND("3F",ScheduleCompile!M384)),ISNUMBER(FIND("6F",ScheduleCompile!M384)),ISNUMBER(FIND("7F",ScheduleCompile!M384)),ISNUMBER(FIND("9F",ScheduleCompile!M384)),ISNUMBER(FIND("4F",ScheduleCompile!M384))),VALUE(LEFT(ScheduleCompile!M384,FIND("F",ScheduleCompile!M384)-1)),ScheduleCompile!M384)))))),ISTEXT(ScheduleCompile!#REF!)),"ENDTABLE",IF(ISERROR(IF(ScheduleCompile!M384="Off",0,IF(ScheduleCompile!M384="On",1,IF(ISNUMBER(ScheduleCompile!M384),ScheduleCompile!M384/1,IF(ISTEXT(ScheduleCompile!M384),IF(OR(ISNUMBER(FIND("5F",ScheduleCompile!M384)),ISNUMBER(FIND("0F",ScheduleCompile!M384)),ISNUMBER(FIND("8F",ScheduleCompile!M384)),ISNUMBER(FIND("1F",ScheduleCompile!M384)),ISNUMBER(FIND("2F",ScheduleCompile!M384)),ISNUMBER(FIND("3F",ScheduleCompile!M384)),ISNUMBER(FIND("6F",ScheduleCompile!M384)),ISNUMBER(FIND("7F",ScheduleCompile!M384)),ISNUMBER(FIND("9F",ScheduleCompile!M384)),ISNUMBER(FIND("4F",ScheduleCompile!M384))),VALUE(LEFT(ScheduleCompile!M384,FIND("F",ScheduleCompile!M384)-1)),ScheduleCompile!M384)))))),"",IF(ScheduleCompile!M384="Off",0,IF(ScheduleCompile!M384="On",1,IF(ISNUMBER(ScheduleCompile!M384),ScheduleCompile!M384/1,IF(ISTEXT(ScheduleCompile!M384),IF(OR(ISNUMBER(FIND("5F",ScheduleCompile!M384)),ISNUMBER(FIND("0F",ScheduleCompile!M384)),ISNUMBER(FIND("8F",ScheduleCompile!M384)),ISNUMBER(FIND("1F",ScheduleCompile!M384)),ISNUMBER(FIND("2F",ScheduleCompile!M384)),ISNUMBER(FIND("3F",ScheduleCompile!M384)),ISNUMBER(FIND("6F",ScheduleCompile!M384)),ISNUMBER(FIND("7F",ScheduleCompile!M384)),ISNUMBER(FIND("9F",ScheduleCompile!M384)),ISNUMBER(FIND("4F",ScheduleCompile!M384))),VALUE(LEFT(ScheduleCompile!M384,FIND("F",ScheduleCompile!M384)-1)),ScheduleCompile!M384)))))))</f>
        <v>0.74</v>
      </c>
      <c r="S391" s="1">
        <f>IF(AND(ISERROR(IF(ScheduleCompile!N384="Off",0,IF(ScheduleCompile!N384="On",1,IF(ISNUMBER(ScheduleCompile!N384),ScheduleCompile!N384/1,IF(ISTEXT(ScheduleCompile!N384),IF(OR(ISNUMBER(FIND("5F",ScheduleCompile!N384)),ISNUMBER(FIND("0F",ScheduleCompile!N384)),ISNUMBER(FIND("8F",ScheduleCompile!N384)),ISNUMBER(FIND("1F",ScheduleCompile!N384)),ISNUMBER(FIND("2F",ScheduleCompile!N384)),ISNUMBER(FIND("3F",ScheduleCompile!N384)),ISNUMBER(FIND("6F",ScheduleCompile!N384)),ISNUMBER(FIND("7F",ScheduleCompile!N384)),ISNUMBER(FIND("9F",ScheduleCompile!N384)),ISNUMBER(FIND("4F",ScheduleCompile!N384))),VALUE(LEFT(ScheduleCompile!N384,FIND("F",ScheduleCompile!N384)-1)),ScheduleCompile!N384)))))),ISTEXT(ScheduleCompile!#REF!)),"ENDTABLE",IF(ISERROR(IF(ScheduleCompile!N384="Off",0,IF(ScheduleCompile!N384="On",1,IF(ISNUMBER(ScheduleCompile!N384),ScheduleCompile!N384/1,IF(ISTEXT(ScheduleCompile!N384),IF(OR(ISNUMBER(FIND("5F",ScheduleCompile!N384)),ISNUMBER(FIND("0F",ScheduleCompile!N384)),ISNUMBER(FIND("8F",ScheduleCompile!N384)),ISNUMBER(FIND("1F",ScheduleCompile!N384)),ISNUMBER(FIND("2F",ScheduleCompile!N384)),ISNUMBER(FIND("3F",ScheduleCompile!N384)),ISNUMBER(FIND("6F",ScheduleCompile!N384)),ISNUMBER(FIND("7F",ScheduleCompile!N384)),ISNUMBER(FIND("9F",ScheduleCompile!N384)),ISNUMBER(FIND("4F",ScheduleCompile!N384))),VALUE(LEFT(ScheduleCompile!N384,FIND("F",ScheduleCompile!N384)-1)),ScheduleCompile!N384)))))),"",IF(ScheduleCompile!N384="Off",0,IF(ScheduleCompile!N384="On",1,IF(ISNUMBER(ScheduleCompile!N384),ScheduleCompile!N384/1,IF(ISTEXT(ScheduleCompile!N384),IF(OR(ISNUMBER(FIND("5F",ScheduleCompile!N384)),ISNUMBER(FIND("0F",ScheduleCompile!N384)),ISNUMBER(FIND("8F",ScheduleCompile!N384)),ISNUMBER(FIND("1F",ScheduleCompile!N384)),ISNUMBER(FIND("2F",ScheduleCompile!N384)),ISNUMBER(FIND("3F",ScheduleCompile!N384)),ISNUMBER(FIND("6F",ScheduleCompile!N384)),ISNUMBER(FIND("7F",ScheduleCompile!N384)),ISNUMBER(FIND("9F",ScheduleCompile!N384)),ISNUMBER(FIND("4F",ScheduleCompile!N384))),VALUE(LEFT(ScheduleCompile!N384,FIND("F",ScheduleCompile!N384)-1)),ScheduleCompile!N384)))))))</f>
        <v>0.68</v>
      </c>
      <c r="T391" s="1">
        <f>IF(AND(ISERROR(IF(ScheduleCompile!O384="Off",0,IF(ScheduleCompile!O384="On",1,IF(ISNUMBER(ScheduleCompile!O384),ScheduleCompile!O384/1,IF(ISTEXT(ScheduleCompile!O384),IF(OR(ISNUMBER(FIND("5F",ScheduleCompile!O384)),ISNUMBER(FIND("0F",ScheduleCompile!O384)),ISNUMBER(FIND("8F",ScheduleCompile!O384)),ISNUMBER(FIND("1F",ScheduleCompile!O384)),ISNUMBER(FIND("2F",ScheduleCompile!O384)),ISNUMBER(FIND("3F",ScheduleCompile!O384)),ISNUMBER(FIND("6F",ScheduleCompile!O384)),ISNUMBER(FIND("7F",ScheduleCompile!O384)),ISNUMBER(FIND("9F",ScheduleCompile!O384)),ISNUMBER(FIND("4F",ScheduleCompile!O384))),VALUE(LEFT(ScheduleCompile!O384,FIND("F",ScheduleCompile!O384)-1)),ScheduleCompile!O384)))))),ISTEXT(ScheduleCompile!#REF!)),"ENDTABLE",IF(ISERROR(IF(ScheduleCompile!O384="Off",0,IF(ScheduleCompile!O384="On",1,IF(ISNUMBER(ScheduleCompile!O384),ScheduleCompile!O384/1,IF(ISTEXT(ScheduleCompile!O384),IF(OR(ISNUMBER(FIND("5F",ScheduleCompile!O384)),ISNUMBER(FIND("0F",ScheduleCompile!O384)),ISNUMBER(FIND("8F",ScheduleCompile!O384)),ISNUMBER(FIND("1F",ScheduleCompile!O384)),ISNUMBER(FIND("2F",ScheduleCompile!O384)),ISNUMBER(FIND("3F",ScheduleCompile!O384)),ISNUMBER(FIND("6F",ScheduleCompile!O384)),ISNUMBER(FIND("7F",ScheduleCompile!O384)),ISNUMBER(FIND("9F",ScheduleCompile!O384)),ISNUMBER(FIND("4F",ScheduleCompile!O384))),VALUE(LEFT(ScheduleCompile!O384,FIND("F",ScheduleCompile!O384)-1)),ScheduleCompile!O384)))))),"",IF(ScheduleCompile!O384="Off",0,IF(ScheduleCompile!O384="On",1,IF(ISNUMBER(ScheduleCompile!O384),ScheduleCompile!O384/1,IF(ISTEXT(ScheduleCompile!O384),IF(OR(ISNUMBER(FIND("5F",ScheduleCompile!O384)),ISNUMBER(FIND("0F",ScheduleCompile!O384)),ISNUMBER(FIND("8F",ScheduleCompile!O384)),ISNUMBER(FIND("1F",ScheduleCompile!O384)),ISNUMBER(FIND("2F",ScheduleCompile!O384)),ISNUMBER(FIND("3F",ScheduleCompile!O384)),ISNUMBER(FIND("6F",ScheduleCompile!O384)),ISNUMBER(FIND("7F",ScheduleCompile!O384)),ISNUMBER(FIND("9F",ScheduleCompile!O384)),ISNUMBER(FIND("4F",ScheduleCompile!O384))),VALUE(LEFT(ScheduleCompile!O384,FIND("F",ScheduleCompile!O384)-1)),ScheduleCompile!O384)))))))</f>
        <v>0.68</v>
      </c>
      <c r="U391" s="1">
        <f>IF(AND(ISERROR(IF(ScheduleCompile!P384="Off",0,IF(ScheduleCompile!P384="On",1,IF(ISNUMBER(ScheduleCompile!P384),ScheduleCompile!P384/1,IF(ISTEXT(ScheduleCompile!P384),IF(OR(ISNUMBER(FIND("5F",ScheduleCompile!P384)),ISNUMBER(FIND("0F",ScheduleCompile!P384)),ISNUMBER(FIND("8F",ScheduleCompile!P384)),ISNUMBER(FIND("1F",ScheduleCompile!P384)),ISNUMBER(FIND("2F",ScheduleCompile!P384)),ISNUMBER(FIND("3F",ScheduleCompile!P384)),ISNUMBER(FIND("6F",ScheduleCompile!P384)),ISNUMBER(FIND("7F",ScheduleCompile!P384)),ISNUMBER(FIND("9F",ScheduleCompile!P384)),ISNUMBER(FIND("4F",ScheduleCompile!P384))),VALUE(LEFT(ScheduleCompile!P384,FIND("F",ScheduleCompile!P384)-1)),ScheduleCompile!P384)))))),ISTEXT(ScheduleCompile!#REF!)),"ENDTABLE",IF(ISERROR(IF(ScheduleCompile!P384="Off",0,IF(ScheduleCompile!P384="On",1,IF(ISNUMBER(ScheduleCompile!P384),ScheduleCompile!P384/1,IF(ISTEXT(ScheduleCompile!P384),IF(OR(ISNUMBER(FIND("5F",ScheduleCompile!P384)),ISNUMBER(FIND("0F",ScheduleCompile!P384)),ISNUMBER(FIND("8F",ScheduleCompile!P384)),ISNUMBER(FIND("1F",ScheduleCompile!P384)),ISNUMBER(FIND("2F",ScheduleCompile!P384)),ISNUMBER(FIND("3F",ScheduleCompile!P384)),ISNUMBER(FIND("6F",ScheduleCompile!P384)),ISNUMBER(FIND("7F",ScheduleCompile!P384)),ISNUMBER(FIND("9F",ScheduleCompile!P384)),ISNUMBER(FIND("4F",ScheduleCompile!P384))),VALUE(LEFT(ScheduleCompile!P384,FIND("F",ScheduleCompile!P384)-1)),ScheduleCompile!P384)))))),"",IF(ScheduleCompile!P384="Off",0,IF(ScheduleCompile!P384="On",1,IF(ISNUMBER(ScheduleCompile!P384),ScheduleCompile!P384/1,IF(ISTEXT(ScheduleCompile!P384),IF(OR(ISNUMBER(FIND("5F",ScheduleCompile!P384)),ISNUMBER(FIND("0F",ScheduleCompile!P384)),ISNUMBER(FIND("8F",ScheduleCompile!P384)),ISNUMBER(FIND("1F",ScheduleCompile!P384)),ISNUMBER(FIND("2F",ScheduleCompile!P384)),ISNUMBER(FIND("3F",ScheduleCompile!P384)),ISNUMBER(FIND("6F",ScheduleCompile!P384)),ISNUMBER(FIND("7F",ScheduleCompile!P384)),ISNUMBER(FIND("9F",ScheduleCompile!P384)),ISNUMBER(FIND("4F",ScheduleCompile!P384))),VALUE(LEFT(ScheduleCompile!P384,FIND("F",ScheduleCompile!P384)-1)),ScheduleCompile!P384)))))))</f>
        <v>0.71</v>
      </c>
      <c r="V391" s="1">
        <f>IF(AND(ISERROR(IF(ScheduleCompile!Q384="Off",0,IF(ScheduleCompile!Q384="On",1,IF(ISNUMBER(ScheduleCompile!Q384),ScheduleCompile!Q384/1,IF(ISTEXT(ScheduleCompile!Q384),IF(OR(ISNUMBER(FIND("5F",ScheduleCompile!Q384)),ISNUMBER(FIND("0F",ScheduleCompile!Q384)),ISNUMBER(FIND("8F",ScheduleCompile!Q384)),ISNUMBER(FIND("1F",ScheduleCompile!Q384)),ISNUMBER(FIND("2F",ScheduleCompile!Q384)),ISNUMBER(FIND("3F",ScheduleCompile!Q384)),ISNUMBER(FIND("6F",ScheduleCompile!Q384)),ISNUMBER(FIND("7F",ScheduleCompile!Q384)),ISNUMBER(FIND("9F",ScheduleCompile!Q384)),ISNUMBER(FIND("4F",ScheduleCompile!Q384))),VALUE(LEFT(ScheduleCompile!Q384,FIND("F",ScheduleCompile!Q384)-1)),ScheduleCompile!Q384)))))),ISTEXT(ScheduleCompile!#REF!)),"ENDTABLE",IF(ISERROR(IF(ScheduleCompile!Q384="Off",0,IF(ScheduleCompile!Q384="On",1,IF(ISNUMBER(ScheduleCompile!Q384),ScheduleCompile!Q384/1,IF(ISTEXT(ScheduleCompile!Q384),IF(OR(ISNUMBER(FIND("5F",ScheduleCompile!Q384)),ISNUMBER(FIND("0F",ScheduleCompile!Q384)),ISNUMBER(FIND("8F",ScheduleCompile!Q384)),ISNUMBER(FIND("1F",ScheduleCompile!Q384)),ISNUMBER(FIND("2F",ScheduleCompile!Q384)),ISNUMBER(FIND("3F",ScheduleCompile!Q384)),ISNUMBER(FIND("6F",ScheduleCompile!Q384)),ISNUMBER(FIND("7F",ScheduleCompile!Q384)),ISNUMBER(FIND("9F",ScheduleCompile!Q384)),ISNUMBER(FIND("4F",ScheduleCompile!Q384))),VALUE(LEFT(ScheduleCompile!Q384,FIND("F",ScheduleCompile!Q384)-1)),ScheduleCompile!Q384)))))),"",IF(ScheduleCompile!Q384="Off",0,IF(ScheduleCompile!Q384="On",1,IF(ISNUMBER(ScheduleCompile!Q384),ScheduleCompile!Q384/1,IF(ISTEXT(ScheduleCompile!Q384),IF(OR(ISNUMBER(FIND("5F",ScheduleCompile!Q384)),ISNUMBER(FIND("0F",ScheduleCompile!Q384)),ISNUMBER(FIND("8F",ScheduleCompile!Q384)),ISNUMBER(FIND("1F",ScheduleCompile!Q384)),ISNUMBER(FIND("2F",ScheduleCompile!Q384)),ISNUMBER(FIND("3F",ScheduleCompile!Q384)),ISNUMBER(FIND("6F",ScheduleCompile!Q384)),ISNUMBER(FIND("7F",ScheduleCompile!Q384)),ISNUMBER(FIND("9F",ScheduleCompile!Q384)),ISNUMBER(FIND("4F",ScheduleCompile!Q384))),VALUE(LEFT(ScheduleCompile!Q384,FIND("F",ScheduleCompile!Q384)-1)),ScheduleCompile!Q384)))))))</f>
        <v>0.72</v>
      </c>
      <c r="W391" s="1">
        <f>IF(AND(ISERROR(IF(ScheduleCompile!R384="Off",0,IF(ScheduleCompile!R384="On",1,IF(ISNUMBER(ScheduleCompile!R384),ScheduleCompile!R384/1,IF(ISTEXT(ScheduleCompile!R384),IF(OR(ISNUMBER(FIND("5F",ScheduleCompile!R384)),ISNUMBER(FIND("0F",ScheduleCompile!R384)),ISNUMBER(FIND("8F",ScheduleCompile!R384)),ISNUMBER(FIND("1F",ScheduleCompile!R384)),ISNUMBER(FIND("2F",ScheduleCompile!R384)),ISNUMBER(FIND("3F",ScheduleCompile!R384)),ISNUMBER(FIND("6F",ScheduleCompile!R384)),ISNUMBER(FIND("7F",ScheduleCompile!R384)),ISNUMBER(FIND("9F",ScheduleCompile!R384)),ISNUMBER(FIND("4F",ScheduleCompile!R384))),VALUE(LEFT(ScheduleCompile!R384,FIND("F",ScheduleCompile!R384)-1)),ScheduleCompile!R384)))))),ISTEXT(ScheduleCompile!#REF!)),"ENDTABLE",IF(ISERROR(IF(ScheduleCompile!R384="Off",0,IF(ScheduleCompile!R384="On",1,IF(ISNUMBER(ScheduleCompile!R384),ScheduleCompile!R384/1,IF(ISTEXT(ScheduleCompile!R384),IF(OR(ISNUMBER(FIND("5F",ScheduleCompile!R384)),ISNUMBER(FIND("0F",ScheduleCompile!R384)),ISNUMBER(FIND("8F",ScheduleCompile!R384)),ISNUMBER(FIND("1F",ScheduleCompile!R384)),ISNUMBER(FIND("2F",ScheduleCompile!R384)),ISNUMBER(FIND("3F",ScheduleCompile!R384)),ISNUMBER(FIND("6F",ScheduleCompile!R384)),ISNUMBER(FIND("7F",ScheduleCompile!R384)),ISNUMBER(FIND("9F",ScheduleCompile!R384)),ISNUMBER(FIND("4F",ScheduleCompile!R384))),VALUE(LEFT(ScheduleCompile!R384,FIND("F",ScheduleCompile!R384)-1)),ScheduleCompile!R384)))))),"",IF(ScheduleCompile!R384="Off",0,IF(ScheduleCompile!R384="On",1,IF(ISNUMBER(ScheduleCompile!R384),ScheduleCompile!R384/1,IF(ISTEXT(ScheduleCompile!R384),IF(OR(ISNUMBER(FIND("5F",ScheduleCompile!R384)),ISNUMBER(FIND("0F",ScheduleCompile!R384)),ISNUMBER(FIND("8F",ScheduleCompile!R384)),ISNUMBER(FIND("1F",ScheduleCompile!R384)),ISNUMBER(FIND("2F",ScheduleCompile!R384)),ISNUMBER(FIND("3F",ScheduleCompile!R384)),ISNUMBER(FIND("6F",ScheduleCompile!R384)),ISNUMBER(FIND("7F",ScheduleCompile!R384)),ISNUMBER(FIND("9F",ScheduleCompile!R384)),ISNUMBER(FIND("4F",ScheduleCompile!R384))),VALUE(LEFT(ScheduleCompile!R384,FIND("F",ScheduleCompile!R384)-1)),ScheduleCompile!R384)))))))</f>
        <v>0.72</v>
      </c>
      <c r="X391" s="1">
        <f>IF(AND(ISERROR(IF(ScheduleCompile!S384="Off",0,IF(ScheduleCompile!S384="On",1,IF(ISNUMBER(ScheduleCompile!S384),ScheduleCompile!S384/1,IF(ISTEXT(ScheduleCompile!S384),IF(OR(ISNUMBER(FIND("5F",ScheduleCompile!S384)),ISNUMBER(FIND("0F",ScheduleCompile!S384)),ISNUMBER(FIND("8F",ScheduleCompile!S384)),ISNUMBER(FIND("1F",ScheduleCompile!S384)),ISNUMBER(FIND("2F",ScheduleCompile!S384)),ISNUMBER(FIND("3F",ScheduleCompile!S384)),ISNUMBER(FIND("6F",ScheduleCompile!S384)),ISNUMBER(FIND("7F",ScheduleCompile!S384)),ISNUMBER(FIND("9F",ScheduleCompile!S384)),ISNUMBER(FIND("4F",ScheduleCompile!S384))),VALUE(LEFT(ScheduleCompile!S384,FIND("F",ScheduleCompile!S384)-1)),ScheduleCompile!S384)))))),ISTEXT(ScheduleCompile!#REF!)),"ENDTABLE",IF(ISERROR(IF(ScheduleCompile!S384="Off",0,IF(ScheduleCompile!S384="On",1,IF(ISNUMBER(ScheduleCompile!S384),ScheduleCompile!S384/1,IF(ISTEXT(ScheduleCompile!S384),IF(OR(ISNUMBER(FIND("5F",ScheduleCompile!S384)),ISNUMBER(FIND("0F",ScheduleCompile!S384)),ISNUMBER(FIND("8F",ScheduleCompile!S384)),ISNUMBER(FIND("1F",ScheduleCompile!S384)),ISNUMBER(FIND("2F",ScheduleCompile!S384)),ISNUMBER(FIND("3F",ScheduleCompile!S384)),ISNUMBER(FIND("6F",ScheduleCompile!S384)),ISNUMBER(FIND("7F",ScheduleCompile!S384)),ISNUMBER(FIND("9F",ScheduleCompile!S384)),ISNUMBER(FIND("4F",ScheduleCompile!S384))),VALUE(LEFT(ScheduleCompile!S384,FIND("F",ScheduleCompile!S384)-1)),ScheduleCompile!S384)))))),"",IF(ScheduleCompile!S384="Off",0,IF(ScheduleCompile!S384="On",1,IF(ISNUMBER(ScheduleCompile!S384),ScheduleCompile!S384/1,IF(ISTEXT(ScheduleCompile!S384),IF(OR(ISNUMBER(FIND("5F",ScheduleCompile!S384)),ISNUMBER(FIND("0F",ScheduleCompile!S384)),ISNUMBER(FIND("8F",ScheduleCompile!S384)),ISNUMBER(FIND("1F",ScheduleCompile!S384)),ISNUMBER(FIND("2F",ScheduleCompile!S384)),ISNUMBER(FIND("3F",ScheduleCompile!S384)),ISNUMBER(FIND("6F",ScheduleCompile!S384)),ISNUMBER(FIND("7F",ScheduleCompile!S384)),ISNUMBER(FIND("9F",ScheduleCompile!S384)),ISNUMBER(FIND("4F",ScheduleCompile!S384))),VALUE(LEFT(ScheduleCompile!S384,FIND("F",ScheduleCompile!S384)-1)),ScheduleCompile!S384)))))))</f>
        <v>0.73</v>
      </c>
      <c r="Y391" s="1">
        <f>IF(AND(ISERROR(IF(ScheduleCompile!T384="Off",0,IF(ScheduleCompile!T384="On",1,IF(ISNUMBER(ScheduleCompile!T384),ScheduleCompile!T384/1,IF(ISTEXT(ScheduleCompile!T384),IF(OR(ISNUMBER(FIND("5F",ScheduleCompile!T384)),ISNUMBER(FIND("0F",ScheduleCompile!T384)),ISNUMBER(FIND("8F",ScheduleCompile!T384)),ISNUMBER(FIND("1F",ScheduleCompile!T384)),ISNUMBER(FIND("2F",ScheduleCompile!T384)),ISNUMBER(FIND("3F",ScheduleCompile!T384)),ISNUMBER(FIND("6F",ScheduleCompile!T384)),ISNUMBER(FIND("7F",ScheduleCompile!T384)),ISNUMBER(FIND("9F",ScheduleCompile!T384)),ISNUMBER(FIND("4F",ScheduleCompile!T384))),VALUE(LEFT(ScheduleCompile!T384,FIND("F",ScheduleCompile!T384)-1)),ScheduleCompile!T384)))))),ISTEXT(ScheduleCompile!#REF!)),"ENDTABLE",IF(ISERROR(IF(ScheduleCompile!T384="Off",0,IF(ScheduleCompile!T384="On",1,IF(ISNUMBER(ScheduleCompile!T384),ScheduleCompile!T384/1,IF(ISTEXT(ScheduleCompile!T384),IF(OR(ISNUMBER(FIND("5F",ScheduleCompile!T384)),ISNUMBER(FIND("0F",ScheduleCompile!T384)),ISNUMBER(FIND("8F",ScheduleCompile!T384)),ISNUMBER(FIND("1F",ScheduleCompile!T384)),ISNUMBER(FIND("2F",ScheduleCompile!T384)),ISNUMBER(FIND("3F",ScheduleCompile!T384)),ISNUMBER(FIND("6F",ScheduleCompile!T384)),ISNUMBER(FIND("7F",ScheduleCompile!T384)),ISNUMBER(FIND("9F",ScheduleCompile!T384)),ISNUMBER(FIND("4F",ScheduleCompile!T384))),VALUE(LEFT(ScheduleCompile!T384,FIND("F",ScheduleCompile!T384)-1)),ScheduleCompile!T384)))))),"",IF(ScheduleCompile!T384="Off",0,IF(ScheduleCompile!T384="On",1,IF(ISNUMBER(ScheduleCompile!T384),ScheduleCompile!T384/1,IF(ISTEXT(ScheduleCompile!T384),IF(OR(ISNUMBER(FIND("5F",ScheduleCompile!T384)),ISNUMBER(FIND("0F",ScheduleCompile!T384)),ISNUMBER(FIND("8F",ScheduleCompile!T384)),ISNUMBER(FIND("1F",ScheduleCompile!T384)),ISNUMBER(FIND("2F",ScheduleCompile!T384)),ISNUMBER(FIND("3F",ScheduleCompile!T384)),ISNUMBER(FIND("6F",ScheduleCompile!T384)),ISNUMBER(FIND("7F",ScheduleCompile!T384)),ISNUMBER(FIND("9F",ScheduleCompile!T384)),ISNUMBER(FIND("4F",ScheduleCompile!T384))),VALUE(LEFT(ScheduleCompile!T384,FIND("F",ScheduleCompile!T384)-1)),ScheduleCompile!T384)))))))</f>
        <v>0.68</v>
      </c>
      <c r="Z391" s="1">
        <f>IF(AND(ISERROR(IF(ScheduleCompile!U384="Off",0,IF(ScheduleCompile!U384="On",1,IF(ISNUMBER(ScheduleCompile!U384),ScheduleCompile!U384/1,IF(ISTEXT(ScheduleCompile!U384),IF(OR(ISNUMBER(FIND("5F",ScheduleCompile!U384)),ISNUMBER(FIND("0F",ScheduleCompile!U384)),ISNUMBER(FIND("8F",ScheduleCompile!U384)),ISNUMBER(FIND("1F",ScheduleCompile!U384)),ISNUMBER(FIND("2F",ScheduleCompile!U384)),ISNUMBER(FIND("3F",ScheduleCompile!U384)),ISNUMBER(FIND("6F",ScheduleCompile!U384)),ISNUMBER(FIND("7F",ScheduleCompile!U384)),ISNUMBER(FIND("9F",ScheduleCompile!U384)),ISNUMBER(FIND("4F",ScheduleCompile!U384))),VALUE(LEFT(ScheduleCompile!U384,FIND("F",ScheduleCompile!U384)-1)),ScheduleCompile!U384)))))),ISTEXT(ScheduleCompile!#REF!)),"ENDTABLE",IF(ISERROR(IF(ScheduleCompile!U384="Off",0,IF(ScheduleCompile!U384="On",1,IF(ISNUMBER(ScheduleCompile!U384),ScheduleCompile!U384/1,IF(ISTEXT(ScheduleCompile!U384),IF(OR(ISNUMBER(FIND("5F",ScheduleCompile!U384)),ISNUMBER(FIND("0F",ScheduleCompile!U384)),ISNUMBER(FIND("8F",ScheduleCompile!U384)),ISNUMBER(FIND("1F",ScheduleCompile!U384)),ISNUMBER(FIND("2F",ScheduleCompile!U384)),ISNUMBER(FIND("3F",ScheduleCompile!U384)),ISNUMBER(FIND("6F",ScheduleCompile!U384)),ISNUMBER(FIND("7F",ScheduleCompile!U384)),ISNUMBER(FIND("9F",ScheduleCompile!U384)),ISNUMBER(FIND("4F",ScheduleCompile!U384))),VALUE(LEFT(ScheduleCompile!U384,FIND("F",ScheduleCompile!U384)-1)),ScheduleCompile!U384)))))),"",IF(ScheduleCompile!U384="Off",0,IF(ScheduleCompile!U384="On",1,IF(ISNUMBER(ScheduleCompile!U384),ScheduleCompile!U384/1,IF(ISTEXT(ScheduleCompile!U384),IF(OR(ISNUMBER(FIND("5F",ScheduleCompile!U384)),ISNUMBER(FIND("0F",ScheduleCompile!U384)),ISNUMBER(FIND("8F",ScheduleCompile!U384)),ISNUMBER(FIND("1F",ScheduleCompile!U384)),ISNUMBER(FIND("2F",ScheduleCompile!U384)),ISNUMBER(FIND("3F",ScheduleCompile!U384)),ISNUMBER(FIND("6F",ScheduleCompile!U384)),ISNUMBER(FIND("7F",ScheduleCompile!U384)),ISNUMBER(FIND("9F",ScheduleCompile!U384)),ISNUMBER(FIND("4F",ScheduleCompile!U384))),VALUE(LEFT(ScheduleCompile!U384,FIND("F",ScheduleCompile!U384)-1)),ScheduleCompile!U384)))))))</f>
        <v>0.68</v>
      </c>
      <c r="AA391" s="1">
        <f>IF(AND(ISERROR(IF(ScheduleCompile!V384="Off",0,IF(ScheduleCompile!V384="On",1,IF(ISNUMBER(ScheduleCompile!V384),ScheduleCompile!V384/1,IF(ISTEXT(ScheduleCompile!V384),IF(OR(ISNUMBER(FIND("5F",ScheduleCompile!V384)),ISNUMBER(FIND("0F",ScheduleCompile!V384)),ISNUMBER(FIND("8F",ScheduleCompile!V384)),ISNUMBER(FIND("1F",ScheduleCompile!V384)),ISNUMBER(FIND("2F",ScheduleCompile!V384)),ISNUMBER(FIND("3F",ScheduleCompile!V384)),ISNUMBER(FIND("6F",ScheduleCompile!V384)),ISNUMBER(FIND("7F",ScheduleCompile!V384)),ISNUMBER(FIND("9F",ScheduleCompile!V384)),ISNUMBER(FIND("4F",ScheduleCompile!V384))),VALUE(LEFT(ScheduleCompile!V384,FIND("F",ScheduleCompile!V384)-1)),ScheduleCompile!V384)))))),ISTEXT(ScheduleCompile!#REF!)),"ENDTABLE",IF(ISERROR(IF(ScheduleCompile!V384="Off",0,IF(ScheduleCompile!V384="On",1,IF(ISNUMBER(ScheduleCompile!V384),ScheduleCompile!V384/1,IF(ISTEXT(ScheduleCompile!V384),IF(OR(ISNUMBER(FIND("5F",ScheduleCompile!V384)),ISNUMBER(FIND("0F",ScheduleCompile!V384)),ISNUMBER(FIND("8F",ScheduleCompile!V384)),ISNUMBER(FIND("1F",ScheduleCompile!V384)),ISNUMBER(FIND("2F",ScheduleCompile!V384)),ISNUMBER(FIND("3F",ScheduleCompile!V384)),ISNUMBER(FIND("6F",ScheduleCompile!V384)),ISNUMBER(FIND("7F",ScheduleCompile!V384)),ISNUMBER(FIND("9F",ScheduleCompile!V384)),ISNUMBER(FIND("4F",ScheduleCompile!V384))),VALUE(LEFT(ScheduleCompile!V384,FIND("F",ScheduleCompile!V384)-1)),ScheduleCompile!V384)))))),"",IF(ScheduleCompile!V384="Off",0,IF(ScheduleCompile!V384="On",1,IF(ISNUMBER(ScheduleCompile!V384),ScheduleCompile!V384/1,IF(ISTEXT(ScheduleCompile!V384),IF(OR(ISNUMBER(FIND("5F",ScheduleCompile!V384)),ISNUMBER(FIND("0F",ScheduleCompile!V384)),ISNUMBER(FIND("8F",ScheduleCompile!V384)),ISNUMBER(FIND("1F",ScheduleCompile!V384)),ISNUMBER(FIND("2F",ScheduleCompile!V384)),ISNUMBER(FIND("3F",ScheduleCompile!V384)),ISNUMBER(FIND("6F",ScheduleCompile!V384)),ISNUMBER(FIND("7F",ScheduleCompile!V384)),ISNUMBER(FIND("9F",ScheduleCompile!V384)),ISNUMBER(FIND("4F",ScheduleCompile!V384))),VALUE(LEFT(ScheduleCompile!V384,FIND("F",ScheduleCompile!V384)-1)),ScheduleCompile!V384)))))))</f>
        <v>0.57999999999999996</v>
      </c>
      <c r="AB391" s="1">
        <f>IF(AND(ISERROR(IF(ScheduleCompile!W384="Off",0,IF(ScheduleCompile!W384="On",1,IF(ISNUMBER(ScheduleCompile!W384),ScheduleCompile!W384/1,IF(ISTEXT(ScheduleCompile!W384),IF(OR(ISNUMBER(FIND("5F",ScheduleCompile!W384)),ISNUMBER(FIND("0F",ScheduleCompile!W384)),ISNUMBER(FIND("8F",ScheduleCompile!W384)),ISNUMBER(FIND("1F",ScheduleCompile!W384)),ISNUMBER(FIND("2F",ScheduleCompile!W384)),ISNUMBER(FIND("3F",ScheduleCompile!W384)),ISNUMBER(FIND("6F",ScheduleCompile!W384)),ISNUMBER(FIND("7F",ScheduleCompile!W384)),ISNUMBER(FIND("9F",ScheduleCompile!W384)),ISNUMBER(FIND("4F",ScheduleCompile!W384))),VALUE(LEFT(ScheduleCompile!W384,FIND("F",ScheduleCompile!W384)-1)),ScheduleCompile!W384)))))),ISTEXT(ScheduleCompile!#REF!)),"ENDTABLE",IF(ISERROR(IF(ScheduleCompile!W384="Off",0,IF(ScheduleCompile!W384="On",1,IF(ISNUMBER(ScheduleCompile!W384),ScheduleCompile!W384/1,IF(ISTEXT(ScheduleCompile!W384),IF(OR(ISNUMBER(FIND("5F",ScheduleCompile!W384)),ISNUMBER(FIND("0F",ScheduleCompile!W384)),ISNUMBER(FIND("8F",ScheduleCompile!W384)),ISNUMBER(FIND("1F",ScheduleCompile!W384)),ISNUMBER(FIND("2F",ScheduleCompile!W384)),ISNUMBER(FIND("3F",ScheduleCompile!W384)),ISNUMBER(FIND("6F",ScheduleCompile!W384)),ISNUMBER(FIND("7F",ScheduleCompile!W384)),ISNUMBER(FIND("9F",ScheduleCompile!W384)),ISNUMBER(FIND("4F",ScheduleCompile!W384))),VALUE(LEFT(ScheduleCompile!W384,FIND("F",ScheduleCompile!W384)-1)),ScheduleCompile!W384)))))),"",IF(ScheduleCompile!W384="Off",0,IF(ScheduleCompile!W384="On",1,IF(ISNUMBER(ScheduleCompile!W384),ScheduleCompile!W384/1,IF(ISTEXT(ScheduleCompile!W384),IF(OR(ISNUMBER(FIND("5F",ScheduleCompile!W384)),ISNUMBER(FIND("0F",ScheduleCompile!W384)),ISNUMBER(FIND("8F",ScheduleCompile!W384)),ISNUMBER(FIND("1F",ScheduleCompile!W384)),ISNUMBER(FIND("2F",ScheduleCompile!W384)),ISNUMBER(FIND("3F",ScheduleCompile!W384)),ISNUMBER(FIND("6F",ScheduleCompile!W384)),ISNUMBER(FIND("7F",ScheduleCompile!W384)),ISNUMBER(FIND("9F",ScheduleCompile!W384)),ISNUMBER(FIND("4F",ScheduleCompile!W384))),VALUE(LEFT(ScheduleCompile!W384,FIND("F",ScheduleCompile!W384)-1)),ScheduleCompile!W384)))))))</f>
        <v>0.54</v>
      </c>
      <c r="AC391" s="1">
        <f>IF(AND(ISERROR(IF(ScheduleCompile!X384="Off",0,IF(ScheduleCompile!X384="On",1,IF(ISNUMBER(ScheduleCompile!X384),ScheduleCompile!X384/1,IF(ISTEXT(ScheduleCompile!X384),IF(OR(ISNUMBER(FIND("5F",ScheduleCompile!X384)),ISNUMBER(FIND("0F",ScheduleCompile!X384)),ISNUMBER(FIND("8F",ScheduleCompile!X384)),ISNUMBER(FIND("1F",ScheduleCompile!X384)),ISNUMBER(FIND("2F",ScheduleCompile!X384)),ISNUMBER(FIND("3F",ScheduleCompile!X384)),ISNUMBER(FIND("6F",ScheduleCompile!X384)),ISNUMBER(FIND("7F",ScheduleCompile!X384)),ISNUMBER(FIND("9F",ScheduleCompile!X384)),ISNUMBER(FIND("4F",ScheduleCompile!X384))),VALUE(LEFT(ScheduleCompile!X384,FIND("F",ScheduleCompile!X384)-1)),ScheduleCompile!X384)))))),ISTEXT(ScheduleCompile!#REF!)),"ENDTABLE",IF(ISERROR(IF(ScheduleCompile!X384="Off",0,IF(ScheduleCompile!X384="On",1,IF(ISNUMBER(ScheduleCompile!X384),ScheduleCompile!X384/1,IF(ISTEXT(ScheduleCompile!X384),IF(OR(ISNUMBER(FIND("5F",ScheduleCompile!X384)),ISNUMBER(FIND("0F",ScheduleCompile!X384)),ISNUMBER(FIND("8F",ScheduleCompile!X384)),ISNUMBER(FIND("1F",ScheduleCompile!X384)),ISNUMBER(FIND("2F",ScheduleCompile!X384)),ISNUMBER(FIND("3F",ScheduleCompile!X384)),ISNUMBER(FIND("6F",ScheduleCompile!X384)),ISNUMBER(FIND("7F",ScheduleCompile!X384)),ISNUMBER(FIND("9F",ScheduleCompile!X384)),ISNUMBER(FIND("4F",ScheduleCompile!X384))),VALUE(LEFT(ScheduleCompile!X384,FIND("F",ScheduleCompile!X384)-1)),ScheduleCompile!X384)))))),"",IF(ScheduleCompile!X384="Off",0,IF(ScheduleCompile!X384="On",1,IF(ISNUMBER(ScheduleCompile!X384),ScheduleCompile!X384/1,IF(ISTEXT(ScheduleCompile!X384),IF(OR(ISNUMBER(FIND("5F",ScheduleCompile!X384)),ISNUMBER(FIND("0F",ScheduleCompile!X384)),ISNUMBER(FIND("8F",ScheduleCompile!X384)),ISNUMBER(FIND("1F",ScheduleCompile!X384)),ISNUMBER(FIND("2F",ScheduleCompile!X384)),ISNUMBER(FIND("3F",ScheduleCompile!X384)),ISNUMBER(FIND("6F",ScheduleCompile!X384)),ISNUMBER(FIND("7F",ScheduleCompile!X384)),ISNUMBER(FIND("9F",ScheduleCompile!X384)),ISNUMBER(FIND("4F",ScheduleCompile!X384))),VALUE(LEFT(ScheduleCompile!X384,FIND("F",ScheduleCompile!X384)-1)),ScheduleCompile!X384)))))))</f>
        <v>0</v>
      </c>
      <c r="AD391" s="1">
        <f>IF(AND(ISERROR(IF(ScheduleCompile!Y384="Off",0,IF(ScheduleCompile!Y384="On",1,IF(ISNUMBER(ScheduleCompile!Y384),ScheduleCompile!Y384/1,IF(ISTEXT(ScheduleCompile!Y384),IF(OR(ISNUMBER(FIND("5F",ScheduleCompile!Y384)),ISNUMBER(FIND("0F",ScheduleCompile!Y384)),ISNUMBER(FIND("8F",ScheduleCompile!Y384)),ISNUMBER(FIND("1F",ScheduleCompile!Y384)),ISNUMBER(FIND("2F",ScheduleCompile!Y384)),ISNUMBER(FIND("3F",ScheduleCompile!Y384)),ISNUMBER(FIND("6F",ScheduleCompile!Y384)),ISNUMBER(FIND("7F",ScheduleCompile!Y384)),ISNUMBER(FIND("9F",ScheduleCompile!Y384)),ISNUMBER(FIND("4F",ScheduleCompile!Y384))),VALUE(LEFT(ScheduleCompile!Y384,FIND("F",ScheduleCompile!Y384)-1)),ScheduleCompile!Y384)))))),ISTEXT(ScheduleCompile!#REF!)),"ENDTABLE",IF(ISERROR(IF(ScheduleCompile!Y384="Off",0,IF(ScheduleCompile!Y384="On",1,IF(ISNUMBER(ScheduleCompile!Y384),ScheduleCompile!Y384/1,IF(ISTEXT(ScheduleCompile!Y384),IF(OR(ISNUMBER(FIND("5F",ScheduleCompile!Y384)),ISNUMBER(FIND("0F",ScheduleCompile!Y384)),ISNUMBER(FIND("8F",ScheduleCompile!Y384)),ISNUMBER(FIND("1F",ScheduleCompile!Y384)),ISNUMBER(FIND("2F",ScheduleCompile!Y384)),ISNUMBER(FIND("3F",ScheduleCompile!Y384)),ISNUMBER(FIND("6F",ScheduleCompile!Y384)),ISNUMBER(FIND("7F",ScheduleCompile!Y384)),ISNUMBER(FIND("9F",ScheduleCompile!Y384)),ISNUMBER(FIND("4F",ScheduleCompile!Y384))),VALUE(LEFT(ScheduleCompile!Y384,FIND("F",ScheduleCompile!Y384)-1)),ScheduleCompile!Y384)))))),"",IF(ScheduleCompile!Y384="Off",0,IF(ScheduleCompile!Y384="On",1,IF(ISNUMBER(ScheduleCompile!Y384),ScheduleCompile!Y384/1,IF(ISTEXT(ScheduleCompile!Y384),IF(OR(ISNUMBER(FIND("5F",ScheduleCompile!Y384)),ISNUMBER(FIND("0F",ScheduleCompile!Y384)),ISNUMBER(FIND("8F",ScheduleCompile!Y384)),ISNUMBER(FIND("1F",ScheduleCompile!Y384)),ISNUMBER(FIND("2F",ScheduleCompile!Y384)),ISNUMBER(FIND("3F",ScheduleCompile!Y384)),ISNUMBER(FIND("6F",ScheduleCompile!Y384)),ISNUMBER(FIND("7F",ScheduleCompile!Y384)),ISNUMBER(FIND("9F",ScheduleCompile!Y384)),ISNUMBER(FIND("4F",ScheduleCompile!Y384))),VALUE(LEFT(ScheduleCompile!Y384,FIND("F",ScheduleCompile!Y384)-1)),ScheduleCompile!Y384)))))))</f>
        <v>0</v>
      </c>
    </row>
    <row r="392" spans="1:30" x14ac:dyDescent="0.25">
      <c r="A392" t="str">
        <f t="shared" si="27"/>
        <v>SchDay "RestaurantElevatorSun"  Type = "Fraction" Hr = (0, 0, 0, 0, 0, 0, 0, 0, 0.12, 0.22, 0.64, 0.74, 0.68, 0.68, 0.71, 0.72, 0.72, 0.73, 0.68, 0.68, 0.58, 0.54, 0, 0) ..</v>
      </c>
      <c r="B392" s="1" t="s">
        <v>623</v>
      </c>
      <c r="C392" t="str">
        <f t="shared" si="28"/>
        <v xml:space="preserve">SchDay "RestaurantElevatorSun"  Type = "Fraction" Hr = </v>
      </c>
      <c r="D392" t="str">
        <f t="shared" si="29"/>
        <v>(0, 0, 0, 0, 0, 0, 0, 0, 0.12, 0.22, 0.64, 0.74, 0.68, 0.68, 0.71, 0.72, 0.72, 0.73, 0.68, 0.68, 0.58, 0.54, 0, 0) ..</v>
      </c>
      <c r="E392" s="30" t="str">
        <f>ScheduleCompile!A385</f>
        <v>RestaurantElevatorSun</v>
      </c>
      <c r="F392" t="str">
        <f t="shared" ref="F392:F455" si="30">IF(ISNUMBER(FIND("HVAC",E392)),"OnOff",IF(ISNUMBER(FIND("ClgSetpt",E392)),"Temperature",IF(ISNUMBER(FIND("HtgSetpt",E392)),"Temperature",IF(ISNUMBER(FIND("WaterMain",E392)),"Temperature",IF(ISNUMBER(FIND("WtrHtrSetpt",E392)),"Temperature","Fraction")))))</f>
        <v>Fraction</v>
      </c>
      <c r="G392" s="1">
        <f>IF(AND(ISERROR(IF(ScheduleCompile!B385="Off",0,IF(ScheduleCompile!B385="On",1,IF(ISNUMBER(ScheduleCompile!B385),ScheduleCompile!B385/1,IF(ISTEXT(ScheduleCompile!B385),IF(OR(ISNUMBER(FIND("5F",ScheduleCompile!B385)),ISNUMBER(FIND("0F",ScheduleCompile!B385)),ISNUMBER(FIND("8F",ScheduleCompile!B385)),ISNUMBER(FIND("1F",ScheduleCompile!B385)),ISNUMBER(FIND("2F",ScheduleCompile!B385)),ISNUMBER(FIND("3F",ScheduleCompile!B385)),ISNUMBER(FIND("6F",ScheduleCompile!B385)),ISNUMBER(FIND("7F",ScheduleCompile!B385)),ISNUMBER(FIND("9F",ScheduleCompile!B385)),ISNUMBER(FIND("4F",ScheduleCompile!B385))),VALUE(LEFT(ScheduleCompile!B385,FIND("F",ScheduleCompile!B385)-1)),ScheduleCompile!B385)))))),ISTEXT(ScheduleCompile!#REF!)),"ENDTABLE",IF(ISERROR(IF(ScheduleCompile!B385="Off",0,IF(ScheduleCompile!B385="On",1,IF(ISNUMBER(ScheduleCompile!B385),ScheduleCompile!B385/1,IF(ISTEXT(ScheduleCompile!B385),IF(OR(ISNUMBER(FIND("5F",ScheduleCompile!B385)),ISNUMBER(FIND("0F",ScheduleCompile!B385)),ISNUMBER(FIND("8F",ScheduleCompile!B385)),ISNUMBER(FIND("1F",ScheduleCompile!B385)),ISNUMBER(FIND("2F",ScheduleCompile!B385)),ISNUMBER(FIND("3F",ScheduleCompile!B385)),ISNUMBER(FIND("6F",ScheduleCompile!B385)),ISNUMBER(FIND("7F",ScheduleCompile!B385)),ISNUMBER(FIND("9F",ScheduleCompile!B385)),ISNUMBER(FIND("4F",ScheduleCompile!B385))),VALUE(LEFT(ScheduleCompile!B385,FIND("F",ScheduleCompile!B385)-1)),ScheduleCompile!B385)))))),"",IF(ScheduleCompile!B385="Off",0,IF(ScheduleCompile!B385="On",1,IF(ISNUMBER(ScheduleCompile!B385),ScheduleCompile!B385/1,IF(ISTEXT(ScheduleCompile!B385),IF(OR(ISNUMBER(FIND("5F",ScheduleCompile!B385)),ISNUMBER(FIND("0F",ScheduleCompile!B385)),ISNUMBER(FIND("8F",ScheduleCompile!B385)),ISNUMBER(FIND("1F",ScheduleCompile!B385)),ISNUMBER(FIND("2F",ScheduleCompile!B385)),ISNUMBER(FIND("3F",ScheduleCompile!B385)),ISNUMBER(FIND("6F",ScheduleCompile!B385)),ISNUMBER(FIND("7F",ScheduleCompile!B385)),ISNUMBER(FIND("9F",ScheduleCompile!B385)),ISNUMBER(FIND("4F",ScheduleCompile!B385))),VALUE(LEFT(ScheduleCompile!B385,FIND("F",ScheduleCompile!B385)-1)),ScheduleCompile!B385)))))))</f>
        <v>0</v>
      </c>
      <c r="H392" s="1">
        <f>IF(AND(ISERROR(IF(ScheduleCompile!C385="Off",0,IF(ScheduleCompile!C385="On",1,IF(ISNUMBER(ScheduleCompile!C385),ScheduleCompile!C385/1,IF(ISTEXT(ScheduleCompile!C385),IF(OR(ISNUMBER(FIND("5F",ScheduleCompile!C385)),ISNUMBER(FIND("0F",ScheduleCompile!C385)),ISNUMBER(FIND("8F",ScheduleCompile!C385)),ISNUMBER(FIND("1F",ScheduleCompile!C385)),ISNUMBER(FIND("2F",ScheduleCompile!C385)),ISNUMBER(FIND("3F",ScheduleCompile!C385)),ISNUMBER(FIND("6F",ScheduleCompile!C385)),ISNUMBER(FIND("7F",ScheduleCompile!C385)),ISNUMBER(FIND("9F",ScheduleCompile!C385)),ISNUMBER(FIND("4F",ScheduleCompile!C385))),VALUE(LEFT(ScheduleCompile!C385,FIND("F",ScheduleCompile!C385)-1)),ScheduleCompile!C385)))))),ISTEXT(ScheduleCompile!#REF!)),"ENDTABLE",IF(ISERROR(IF(ScheduleCompile!C385="Off",0,IF(ScheduleCompile!C385="On",1,IF(ISNUMBER(ScheduleCompile!C385),ScheduleCompile!C385/1,IF(ISTEXT(ScheduleCompile!C385),IF(OR(ISNUMBER(FIND("5F",ScheduleCompile!C385)),ISNUMBER(FIND("0F",ScheduleCompile!C385)),ISNUMBER(FIND("8F",ScheduleCompile!C385)),ISNUMBER(FIND("1F",ScheduleCompile!C385)),ISNUMBER(FIND("2F",ScheduleCompile!C385)),ISNUMBER(FIND("3F",ScheduleCompile!C385)),ISNUMBER(FIND("6F",ScheduleCompile!C385)),ISNUMBER(FIND("7F",ScheduleCompile!C385)),ISNUMBER(FIND("9F",ScheduleCompile!C385)),ISNUMBER(FIND("4F",ScheduleCompile!C385))),VALUE(LEFT(ScheduleCompile!C385,FIND("F",ScheduleCompile!C385)-1)),ScheduleCompile!C385)))))),"",IF(ScheduleCompile!C385="Off",0,IF(ScheduleCompile!C385="On",1,IF(ISNUMBER(ScheduleCompile!C385),ScheduleCompile!C385/1,IF(ISTEXT(ScheduleCompile!C385),IF(OR(ISNUMBER(FIND("5F",ScheduleCompile!C385)),ISNUMBER(FIND("0F",ScheduleCompile!C385)),ISNUMBER(FIND("8F",ScheduleCompile!C385)),ISNUMBER(FIND("1F",ScheduleCompile!C385)),ISNUMBER(FIND("2F",ScheduleCompile!C385)),ISNUMBER(FIND("3F",ScheduleCompile!C385)),ISNUMBER(FIND("6F",ScheduleCompile!C385)),ISNUMBER(FIND("7F",ScheduleCompile!C385)),ISNUMBER(FIND("9F",ScheduleCompile!C385)),ISNUMBER(FIND("4F",ScheduleCompile!C385))),VALUE(LEFT(ScheduleCompile!C385,FIND("F",ScheduleCompile!C385)-1)),ScheduleCompile!C385)))))))</f>
        <v>0</v>
      </c>
      <c r="I392" s="1">
        <f>IF(AND(ISERROR(IF(ScheduleCompile!D385="Off",0,IF(ScheduleCompile!D385="On",1,IF(ISNUMBER(ScheduleCompile!D385),ScheduleCompile!D385/1,IF(ISTEXT(ScheduleCompile!D385),IF(OR(ISNUMBER(FIND("5F",ScheduleCompile!D385)),ISNUMBER(FIND("0F",ScheduleCompile!D385)),ISNUMBER(FIND("8F",ScheduleCompile!D385)),ISNUMBER(FIND("1F",ScheduleCompile!D385)),ISNUMBER(FIND("2F",ScheduleCompile!D385)),ISNUMBER(FIND("3F",ScheduleCompile!D385)),ISNUMBER(FIND("6F",ScheduleCompile!D385)),ISNUMBER(FIND("7F",ScheduleCompile!D385)),ISNUMBER(FIND("9F",ScheduleCompile!D385)),ISNUMBER(FIND("4F",ScheduleCompile!D385))),VALUE(LEFT(ScheduleCompile!D385,FIND("F",ScheduleCompile!D385)-1)),ScheduleCompile!D385)))))),ISTEXT(ScheduleCompile!#REF!)),"ENDTABLE",IF(ISERROR(IF(ScheduleCompile!D385="Off",0,IF(ScheduleCompile!D385="On",1,IF(ISNUMBER(ScheduleCompile!D385),ScheduleCompile!D385/1,IF(ISTEXT(ScheduleCompile!D385),IF(OR(ISNUMBER(FIND("5F",ScheduleCompile!D385)),ISNUMBER(FIND("0F",ScheduleCompile!D385)),ISNUMBER(FIND("8F",ScheduleCompile!D385)),ISNUMBER(FIND("1F",ScheduleCompile!D385)),ISNUMBER(FIND("2F",ScheduleCompile!D385)),ISNUMBER(FIND("3F",ScheduleCompile!D385)),ISNUMBER(FIND("6F",ScheduleCompile!D385)),ISNUMBER(FIND("7F",ScheduleCompile!D385)),ISNUMBER(FIND("9F",ScheduleCompile!D385)),ISNUMBER(FIND("4F",ScheduleCompile!D385))),VALUE(LEFT(ScheduleCompile!D385,FIND("F",ScheduleCompile!D385)-1)),ScheduleCompile!D385)))))),"",IF(ScheduleCompile!D385="Off",0,IF(ScheduleCompile!D385="On",1,IF(ISNUMBER(ScheduleCompile!D385),ScheduleCompile!D385/1,IF(ISTEXT(ScheduleCompile!D385),IF(OR(ISNUMBER(FIND("5F",ScheduleCompile!D385)),ISNUMBER(FIND("0F",ScheduleCompile!D385)),ISNUMBER(FIND("8F",ScheduleCompile!D385)),ISNUMBER(FIND("1F",ScheduleCompile!D385)),ISNUMBER(FIND("2F",ScheduleCompile!D385)),ISNUMBER(FIND("3F",ScheduleCompile!D385)),ISNUMBER(FIND("6F",ScheduleCompile!D385)),ISNUMBER(FIND("7F",ScheduleCompile!D385)),ISNUMBER(FIND("9F",ScheduleCompile!D385)),ISNUMBER(FIND("4F",ScheduleCompile!D385))),VALUE(LEFT(ScheduleCompile!D385,FIND("F",ScheduleCompile!D385)-1)),ScheduleCompile!D385)))))))</f>
        <v>0</v>
      </c>
      <c r="J392" s="1">
        <f>IF(AND(ISERROR(IF(ScheduleCompile!E385="Off",0,IF(ScheduleCompile!E385="On",1,IF(ISNUMBER(ScheduleCompile!E385),ScheduleCompile!E385/1,IF(ISTEXT(ScheduleCompile!E385),IF(OR(ISNUMBER(FIND("5F",ScheduleCompile!E385)),ISNUMBER(FIND("0F",ScheduleCompile!E385)),ISNUMBER(FIND("8F",ScheduleCompile!E385)),ISNUMBER(FIND("1F",ScheduleCompile!E385)),ISNUMBER(FIND("2F",ScheduleCompile!E385)),ISNUMBER(FIND("3F",ScheduleCompile!E385)),ISNUMBER(FIND("6F",ScheduleCompile!E385)),ISNUMBER(FIND("7F",ScheduleCompile!E385)),ISNUMBER(FIND("9F",ScheduleCompile!E385)),ISNUMBER(FIND("4F",ScheduleCompile!E385))),VALUE(LEFT(ScheduleCompile!E385,FIND("F",ScheduleCompile!E385)-1)),ScheduleCompile!E385)))))),ISTEXT(ScheduleCompile!#REF!)),"ENDTABLE",IF(ISERROR(IF(ScheduleCompile!E385="Off",0,IF(ScheduleCompile!E385="On",1,IF(ISNUMBER(ScheduleCompile!E385),ScheduleCompile!E385/1,IF(ISTEXT(ScheduleCompile!E385),IF(OR(ISNUMBER(FIND("5F",ScheduleCompile!E385)),ISNUMBER(FIND("0F",ScheduleCompile!E385)),ISNUMBER(FIND("8F",ScheduleCompile!E385)),ISNUMBER(FIND("1F",ScheduleCompile!E385)),ISNUMBER(FIND("2F",ScheduleCompile!E385)),ISNUMBER(FIND("3F",ScheduleCompile!E385)),ISNUMBER(FIND("6F",ScheduleCompile!E385)),ISNUMBER(FIND("7F",ScheduleCompile!E385)),ISNUMBER(FIND("9F",ScheduleCompile!E385)),ISNUMBER(FIND("4F",ScheduleCompile!E385))),VALUE(LEFT(ScheduleCompile!E385,FIND("F",ScheduleCompile!E385)-1)),ScheduleCompile!E385)))))),"",IF(ScheduleCompile!E385="Off",0,IF(ScheduleCompile!E385="On",1,IF(ISNUMBER(ScheduleCompile!E385),ScheduleCompile!E385/1,IF(ISTEXT(ScheduleCompile!E385),IF(OR(ISNUMBER(FIND("5F",ScheduleCompile!E385)),ISNUMBER(FIND("0F",ScheduleCompile!E385)),ISNUMBER(FIND("8F",ScheduleCompile!E385)),ISNUMBER(FIND("1F",ScheduleCompile!E385)),ISNUMBER(FIND("2F",ScheduleCompile!E385)),ISNUMBER(FIND("3F",ScheduleCompile!E385)),ISNUMBER(FIND("6F",ScheduleCompile!E385)),ISNUMBER(FIND("7F",ScheduleCompile!E385)),ISNUMBER(FIND("9F",ScheduleCompile!E385)),ISNUMBER(FIND("4F",ScheduleCompile!E385))),VALUE(LEFT(ScheduleCompile!E385,FIND("F",ScheduleCompile!E385)-1)),ScheduleCompile!E385)))))))</f>
        <v>0</v>
      </c>
      <c r="K392" s="1">
        <f>IF(AND(ISERROR(IF(ScheduleCompile!F385="Off",0,IF(ScheduleCompile!F385="On",1,IF(ISNUMBER(ScheduleCompile!F385),ScheduleCompile!F385/1,IF(ISTEXT(ScheduleCompile!F385),IF(OR(ISNUMBER(FIND("5F",ScheduleCompile!F385)),ISNUMBER(FIND("0F",ScheduleCompile!F385)),ISNUMBER(FIND("8F",ScheduleCompile!F385)),ISNUMBER(FIND("1F",ScheduleCompile!F385)),ISNUMBER(FIND("2F",ScheduleCompile!F385)),ISNUMBER(FIND("3F",ScheduleCompile!F385)),ISNUMBER(FIND("6F",ScheduleCompile!F385)),ISNUMBER(FIND("7F",ScheduleCompile!F385)),ISNUMBER(FIND("9F",ScheduleCompile!F385)),ISNUMBER(FIND("4F",ScheduleCompile!F385))),VALUE(LEFT(ScheduleCompile!F385,FIND("F",ScheduleCompile!F385)-1)),ScheduleCompile!F385)))))),ISTEXT(ScheduleCompile!#REF!)),"ENDTABLE",IF(ISERROR(IF(ScheduleCompile!F385="Off",0,IF(ScheduleCompile!F385="On",1,IF(ISNUMBER(ScheduleCompile!F385),ScheduleCompile!F385/1,IF(ISTEXT(ScheduleCompile!F385),IF(OR(ISNUMBER(FIND("5F",ScheduleCompile!F385)),ISNUMBER(FIND("0F",ScheduleCompile!F385)),ISNUMBER(FIND("8F",ScheduleCompile!F385)),ISNUMBER(FIND("1F",ScheduleCompile!F385)),ISNUMBER(FIND("2F",ScheduleCompile!F385)),ISNUMBER(FIND("3F",ScheduleCompile!F385)),ISNUMBER(FIND("6F",ScheduleCompile!F385)),ISNUMBER(FIND("7F",ScheduleCompile!F385)),ISNUMBER(FIND("9F",ScheduleCompile!F385)),ISNUMBER(FIND("4F",ScheduleCompile!F385))),VALUE(LEFT(ScheduleCompile!F385,FIND("F",ScheduleCompile!F385)-1)),ScheduleCompile!F385)))))),"",IF(ScheduleCompile!F385="Off",0,IF(ScheduleCompile!F385="On",1,IF(ISNUMBER(ScheduleCompile!F385),ScheduleCompile!F385/1,IF(ISTEXT(ScheduleCompile!F385),IF(OR(ISNUMBER(FIND("5F",ScheduleCompile!F385)),ISNUMBER(FIND("0F",ScheduleCompile!F385)),ISNUMBER(FIND("8F",ScheduleCompile!F385)),ISNUMBER(FIND("1F",ScheduleCompile!F385)),ISNUMBER(FIND("2F",ScheduleCompile!F385)),ISNUMBER(FIND("3F",ScheduleCompile!F385)),ISNUMBER(FIND("6F",ScheduleCompile!F385)),ISNUMBER(FIND("7F",ScheduleCompile!F385)),ISNUMBER(FIND("9F",ScheduleCompile!F385)),ISNUMBER(FIND("4F",ScheduleCompile!F385))),VALUE(LEFT(ScheduleCompile!F385,FIND("F",ScheduleCompile!F385)-1)),ScheduleCompile!F385)))))))</f>
        <v>0</v>
      </c>
      <c r="L392" s="1">
        <f>IF(AND(ISERROR(IF(ScheduleCompile!G385="Off",0,IF(ScheduleCompile!G385="On",1,IF(ISNUMBER(ScheduleCompile!G385),ScheduleCompile!G385/1,IF(ISTEXT(ScheduleCompile!G385),IF(OR(ISNUMBER(FIND("5F",ScheduleCompile!G385)),ISNUMBER(FIND("0F",ScheduleCompile!G385)),ISNUMBER(FIND("8F",ScheduleCompile!G385)),ISNUMBER(FIND("1F",ScheduleCompile!G385)),ISNUMBER(FIND("2F",ScheduleCompile!G385)),ISNUMBER(FIND("3F",ScheduleCompile!G385)),ISNUMBER(FIND("6F",ScheduleCompile!G385)),ISNUMBER(FIND("7F",ScheduleCompile!G385)),ISNUMBER(FIND("9F",ScheduleCompile!G385)),ISNUMBER(FIND("4F",ScheduleCompile!G385))),VALUE(LEFT(ScheduleCompile!G385,FIND("F",ScheduleCompile!G385)-1)),ScheduleCompile!G385)))))),ISTEXT(ScheduleCompile!#REF!)),"ENDTABLE",IF(ISERROR(IF(ScheduleCompile!G385="Off",0,IF(ScheduleCompile!G385="On",1,IF(ISNUMBER(ScheduleCompile!G385),ScheduleCompile!G385/1,IF(ISTEXT(ScheduleCompile!G385),IF(OR(ISNUMBER(FIND("5F",ScheduleCompile!G385)),ISNUMBER(FIND("0F",ScheduleCompile!G385)),ISNUMBER(FIND("8F",ScheduleCompile!G385)),ISNUMBER(FIND("1F",ScheduleCompile!G385)),ISNUMBER(FIND("2F",ScheduleCompile!G385)),ISNUMBER(FIND("3F",ScheduleCompile!G385)),ISNUMBER(FIND("6F",ScheduleCompile!G385)),ISNUMBER(FIND("7F",ScheduleCompile!G385)),ISNUMBER(FIND("9F",ScheduleCompile!G385)),ISNUMBER(FIND("4F",ScheduleCompile!G385))),VALUE(LEFT(ScheduleCompile!G385,FIND("F",ScheduleCompile!G385)-1)),ScheduleCompile!G385)))))),"",IF(ScheduleCompile!G385="Off",0,IF(ScheduleCompile!G385="On",1,IF(ISNUMBER(ScheduleCompile!G385),ScheduleCompile!G385/1,IF(ISTEXT(ScheduleCompile!G385),IF(OR(ISNUMBER(FIND("5F",ScheduleCompile!G385)),ISNUMBER(FIND("0F",ScheduleCompile!G385)),ISNUMBER(FIND("8F",ScheduleCompile!G385)),ISNUMBER(FIND("1F",ScheduleCompile!G385)),ISNUMBER(FIND("2F",ScheduleCompile!G385)),ISNUMBER(FIND("3F",ScheduleCompile!G385)),ISNUMBER(FIND("6F",ScheduleCompile!G385)),ISNUMBER(FIND("7F",ScheduleCompile!G385)),ISNUMBER(FIND("9F",ScheduleCompile!G385)),ISNUMBER(FIND("4F",ScheduleCompile!G385))),VALUE(LEFT(ScheduleCompile!G385,FIND("F",ScheduleCompile!G385)-1)),ScheduleCompile!G385)))))))</f>
        <v>0</v>
      </c>
      <c r="M392" s="1">
        <f>IF(AND(ISERROR(IF(ScheduleCompile!H385="Off",0,IF(ScheduleCompile!H385="On",1,IF(ISNUMBER(ScheduleCompile!H385),ScheduleCompile!H385/1,IF(ISTEXT(ScheduleCompile!H385),IF(OR(ISNUMBER(FIND("5F",ScheduleCompile!H385)),ISNUMBER(FIND("0F",ScheduleCompile!H385)),ISNUMBER(FIND("8F",ScheduleCompile!H385)),ISNUMBER(FIND("1F",ScheduleCompile!H385)),ISNUMBER(FIND("2F",ScheduleCompile!H385)),ISNUMBER(FIND("3F",ScheduleCompile!H385)),ISNUMBER(FIND("6F",ScheduleCompile!H385)),ISNUMBER(FIND("7F",ScheduleCompile!H385)),ISNUMBER(FIND("9F",ScheduleCompile!H385)),ISNUMBER(FIND("4F",ScheduleCompile!H385))),VALUE(LEFT(ScheduleCompile!H385,FIND("F",ScheduleCompile!H385)-1)),ScheduleCompile!H385)))))),ISTEXT(ScheduleCompile!#REF!)),"ENDTABLE",IF(ISERROR(IF(ScheduleCompile!H385="Off",0,IF(ScheduleCompile!H385="On",1,IF(ISNUMBER(ScheduleCompile!H385),ScheduleCompile!H385/1,IF(ISTEXT(ScheduleCompile!H385),IF(OR(ISNUMBER(FIND("5F",ScheduleCompile!H385)),ISNUMBER(FIND("0F",ScheduleCompile!H385)),ISNUMBER(FIND("8F",ScheduleCompile!H385)),ISNUMBER(FIND("1F",ScheduleCompile!H385)),ISNUMBER(FIND("2F",ScheduleCompile!H385)),ISNUMBER(FIND("3F",ScheduleCompile!H385)),ISNUMBER(FIND("6F",ScheduleCompile!H385)),ISNUMBER(FIND("7F",ScheduleCompile!H385)),ISNUMBER(FIND("9F",ScheduleCompile!H385)),ISNUMBER(FIND("4F",ScheduleCompile!H385))),VALUE(LEFT(ScheduleCompile!H385,FIND("F",ScheduleCompile!H385)-1)),ScheduleCompile!H385)))))),"",IF(ScheduleCompile!H385="Off",0,IF(ScheduleCompile!H385="On",1,IF(ISNUMBER(ScheduleCompile!H385),ScheduleCompile!H385/1,IF(ISTEXT(ScheduleCompile!H385),IF(OR(ISNUMBER(FIND("5F",ScheduleCompile!H385)),ISNUMBER(FIND("0F",ScheduleCompile!H385)),ISNUMBER(FIND("8F",ScheduleCompile!H385)),ISNUMBER(FIND("1F",ScheduleCompile!H385)),ISNUMBER(FIND("2F",ScheduleCompile!H385)),ISNUMBER(FIND("3F",ScheduleCompile!H385)),ISNUMBER(FIND("6F",ScheduleCompile!H385)),ISNUMBER(FIND("7F",ScheduleCompile!H385)),ISNUMBER(FIND("9F",ScheduleCompile!H385)),ISNUMBER(FIND("4F",ScheduleCompile!H385))),VALUE(LEFT(ScheduleCompile!H385,FIND("F",ScheduleCompile!H385)-1)),ScheduleCompile!H385)))))))</f>
        <v>0</v>
      </c>
      <c r="N392" s="1">
        <f>IF(AND(ISERROR(IF(ScheduleCompile!I385="Off",0,IF(ScheduleCompile!I385="On",1,IF(ISNUMBER(ScheduleCompile!I385),ScheduleCompile!I385/1,IF(ISTEXT(ScheduleCompile!I385),IF(OR(ISNUMBER(FIND("5F",ScheduleCompile!I385)),ISNUMBER(FIND("0F",ScheduleCompile!I385)),ISNUMBER(FIND("8F",ScheduleCompile!I385)),ISNUMBER(FIND("1F",ScheduleCompile!I385)),ISNUMBER(FIND("2F",ScheduleCompile!I385)),ISNUMBER(FIND("3F",ScheduleCompile!I385)),ISNUMBER(FIND("6F",ScheduleCompile!I385)),ISNUMBER(FIND("7F",ScheduleCompile!I385)),ISNUMBER(FIND("9F",ScheduleCompile!I385)),ISNUMBER(FIND("4F",ScheduleCompile!I385))),VALUE(LEFT(ScheduleCompile!I385,FIND("F",ScheduleCompile!I385)-1)),ScheduleCompile!I385)))))),ISTEXT(ScheduleCompile!#REF!)),"ENDTABLE",IF(ISERROR(IF(ScheduleCompile!I385="Off",0,IF(ScheduleCompile!I385="On",1,IF(ISNUMBER(ScheduleCompile!I385),ScheduleCompile!I385/1,IF(ISTEXT(ScheduleCompile!I385),IF(OR(ISNUMBER(FIND("5F",ScheduleCompile!I385)),ISNUMBER(FIND("0F",ScheduleCompile!I385)),ISNUMBER(FIND("8F",ScheduleCompile!I385)),ISNUMBER(FIND("1F",ScheduleCompile!I385)),ISNUMBER(FIND("2F",ScheduleCompile!I385)),ISNUMBER(FIND("3F",ScheduleCompile!I385)),ISNUMBER(FIND("6F",ScheduleCompile!I385)),ISNUMBER(FIND("7F",ScheduleCompile!I385)),ISNUMBER(FIND("9F",ScheduleCompile!I385)),ISNUMBER(FIND("4F",ScheduleCompile!I385))),VALUE(LEFT(ScheduleCompile!I385,FIND("F",ScheduleCompile!I385)-1)),ScheduleCompile!I385)))))),"",IF(ScheduleCompile!I385="Off",0,IF(ScheduleCompile!I385="On",1,IF(ISNUMBER(ScheduleCompile!I385),ScheduleCompile!I385/1,IF(ISTEXT(ScheduleCompile!I385),IF(OR(ISNUMBER(FIND("5F",ScheduleCompile!I385)),ISNUMBER(FIND("0F",ScheduleCompile!I385)),ISNUMBER(FIND("8F",ScheduleCompile!I385)),ISNUMBER(FIND("1F",ScheduleCompile!I385)),ISNUMBER(FIND("2F",ScheduleCompile!I385)),ISNUMBER(FIND("3F",ScheduleCompile!I385)),ISNUMBER(FIND("6F",ScheduleCompile!I385)),ISNUMBER(FIND("7F",ScheduleCompile!I385)),ISNUMBER(FIND("9F",ScheduleCompile!I385)),ISNUMBER(FIND("4F",ScheduleCompile!I385))),VALUE(LEFT(ScheduleCompile!I385,FIND("F",ScheduleCompile!I385)-1)),ScheduleCompile!I385)))))))</f>
        <v>0</v>
      </c>
      <c r="O392" s="1">
        <f>IF(AND(ISERROR(IF(ScheduleCompile!J385="Off",0,IF(ScheduleCompile!J385="On",1,IF(ISNUMBER(ScheduleCompile!J385),ScheduleCompile!J385/1,IF(ISTEXT(ScheduleCompile!J385),IF(OR(ISNUMBER(FIND("5F",ScheduleCompile!J385)),ISNUMBER(FIND("0F",ScheduleCompile!J385)),ISNUMBER(FIND("8F",ScheduleCompile!J385)),ISNUMBER(FIND("1F",ScheduleCompile!J385)),ISNUMBER(FIND("2F",ScheduleCompile!J385)),ISNUMBER(FIND("3F",ScheduleCompile!J385)),ISNUMBER(FIND("6F",ScheduleCompile!J385)),ISNUMBER(FIND("7F",ScheduleCompile!J385)),ISNUMBER(FIND("9F",ScheduleCompile!J385)),ISNUMBER(FIND("4F",ScheduleCompile!J385))),VALUE(LEFT(ScheduleCompile!J385,FIND("F",ScheduleCompile!J385)-1)),ScheduleCompile!J385)))))),ISTEXT(ScheduleCompile!#REF!)),"ENDTABLE",IF(ISERROR(IF(ScheduleCompile!J385="Off",0,IF(ScheduleCompile!J385="On",1,IF(ISNUMBER(ScheduleCompile!J385),ScheduleCompile!J385/1,IF(ISTEXT(ScheduleCompile!J385),IF(OR(ISNUMBER(FIND("5F",ScheduleCompile!J385)),ISNUMBER(FIND("0F",ScheduleCompile!J385)),ISNUMBER(FIND("8F",ScheduleCompile!J385)),ISNUMBER(FIND("1F",ScheduleCompile!J385)),ISNUMBER(FIND("2F",ScheduleCompile!J385)),ISNUMBER(FIND("3F",ScheduleCompile!J385)),ISNUMBER(FIND("6F",ScheduleCompile!J385)),ISNUMBER(FIND("7F",ScheduleCompile!J385)),ISNUMBER(FIND("9F",ScheduleCompile!J385)),ISNUMBER(FIND("4F",ScheduleCompile!J385))),VALUE(LEFT(ScheduleCompile!J385,FIND("F",ScheduleCompile!J385)-1)),ScheduleCompile!J385)))))),"",IF(ScheduleCompile!J385="Off",0,IF(ScheduleCompile!J385="On",1,IF(ISNUMBER(ScheduleCompile!J385),ScheduleCompile!J385/1,IF(ISTEXT(ScheduleCompile!J385),IF(OR(ISNUMBER(FIND("5F",ScheduleCompile!J385)),ISNUMBER(FIND("0F",ScheduleCompile!J385)),ISNUMBER(FIND("8F",ScheduleCompile!J385)),ISNUMBER(FIND("1F",ScheduleCompile!J385)),ISNUMBER(FIND("2F",ScheduleCompile!J385)),ISNUMBER(FIND("3F",ScheduleCompile!J385)),ISNUMBER(FIND("6F",ScheduleCompile!J385)),ISNUMBER(FIND("7F",ScheduleCompile!J385)),ISNUMBER(FIND("9F",ScheduleCompile!J385)),ISNUMBER(FIND("4F",ScheduleCompile!J385))),VALUE(LEFT(ScheduleCompile!J385,FIND("F",ScheduleCompile!J385)-1)),ScheduleCompile!J385)))))))</f>
        <v>0.12</v>
      </c>
      <c r="P392" s="1">
        <f>IF(AND(ISERROR(IF(ScheduleCompile!K385="Off",0,IF(ScheduleCompile!K385="On",1,IF(ISNUMBER(ScheduleCompile!K385),ScheduleCompile!K385/1,IF(ISTEXT(ScheduleCompile!K385),IF(OR(ISNUMBER(FIND("5F",ScheduleCompile!K385)),ISNUMBER(FIND("0F",ScheduleCompile!K385)),ISNUMBER(FIND("8F",ScheduleCompile!K385)),ISNUMBER(FIND("1F",ScheduleCompile!K385)),ISNUMBER(FIND("2F",ScheduleCompile!K385)),ISNUMBER(FIND("3F",ScheduleCompile!K385)),ISNUMBER(FIND("6F",ScheduleCompile!K385)),ISNUMBER(FIND("7F",ScheduleCompile!K385)),ISNUMBER(FIND("9F",ScheduleCompile!K385)),ISNUMBER(FIND("4F",ScheduleCompile!K385))),VALUE(LEFT(ScheduleCompile!K385,FIND("F",ScheduleCompile!K385)-1)),ScheduleCompile!K385)))))),ISTEXT(ScheduleCompile!#REF!)),"ENDTABLE",IF(ISERROR(IF(ScheduleCompile!K385="Off",0,IF(ScheduleCompile!K385="On",1,IF(ISNUMBER(ScheduleCompile!K385),ScheduleCompile!K385/1,IF(ISTEXT(ScheduleCompile!K385),IF(OR(ISNUMBER(FIND("5F",ScheduleCompile!K385)),ISNUMBER(FIND("0F",ScheduleCompile!K385)),ISNUMBER(FIND("8F",ScheduleCompile!K385)),ISNUMBER(FIND("1F",ScheduleCompile!K385)),ISNUMBER(FIND("2F",ScheduleCompile!K385)),ISNUMBER(FIND("3F",ScheduleCompile!K385)),ISNUMBER(FIND("6F",ScheduleCompile!K385)),ISNUMBER(FIND("7F",ScheduleCompile!K385)),ISNUMBER(FIND("9F",ScheduleCompile!K385)),ISNUMBER(FIND("4F",ScheduleCompile!K385))),VALUE(LEFT(ScheduleCompile!K385,FIND("F",ScheduleCompile!K385)-1)),ScheduleCompile!K385)))))),"",IF(ScheduleCompile!K385="Off",0,IF(ScheduleCompile!K385="On",1,IF(ISNUMBER(ScheduleCompile!K385),ScheduleCompile!K385/1,IF(ISTEXT(ScheduleCompile!K385),IF(OR(ISNUMBER(FIND("5F",ScheduleCompile!K385)),ISNUMBER(FIND("0F",ScheduleCompile!K385)),ISNUMBER(FIND("8F",ScheduleCompile!K385)),ISNUMBER(FIND("1F",ScheduleCompile!K385)),ISNUMBER(FIND("2F",ScheduleCompile!K385)),ISNUMBER(FIND("3F",ScheduleCompile!K385)),ISNUMBER(FIND("6F",ScheduleCompile!K385)),ISNUMBER(FIND("7F",ScheduleCompile!K385)),ISNUMBER(FIND("9F",ScheduleCompile!K385)),ISNUMBER(FIND("4F",ScheduleCompile!K385))),VALUE(LEFT(ScheduleCompile!K385,FIND("F",ScheduleCompile!K385)-1)),ScheduleCompile!K385)))))))</f>
        <v>0.22</v>
      </c>
      <c r="Q392" s="1">
        <f>IF(AND(ISERROR(IF(ScheduleCompile!L385="Off",0,IF(ScheduleCompile!L385="On",1,IF(ISNUMBER(ScheduleCompile!L385),ScheduleCompile!L385/1,IF(ISTEXT(ScheduleCompile!L385),IF(OR(ISNUMBER(FIND("5F",ScheduleCompile!L385)),ISNUMBER(FIND("0F",ScheduleCompile!L385)),ISNUMBER(FIND("8F",ScheduleCompile!L385)),ISNUMBER(FIND("1F",ScheduleCompile!L385)),ISNUMBER(FIND("2F",ScheduleCompile!L385)),ISNUMBER(FIND("3F",ScheduleCompile!L385)),ISNUMBER(FIND("6F",ScheduleCompile!L385)),ISNUMBER(FIND("7F",ScheduleCompile!L385)),ISNUMBER(FIND("9F",ScheduleCompile!L385)),ISNUMBER(FIND("4F",ScheduleCompile!L385))),VALUE(LEFT(ScheduleCompile!L385,FIND("F",ScheduleCompile!L385)-1)),ScheduleCompile!L385)))))),ISTEXT(ScheduleCompile!#REF!)),"ENDTABLE",IF(ISERROR(IF(ScheduleCompile!L385="Off",0,IF(ScheduleCompile!L385="On",1,IF(ISNUMBER(ScheduleCompile!L385),ScheduleCompile!L385/1,IF(ISTEXT(ScheduleCompile!L385),IF(OR(ISNUMBER(FIND("5F",ScheduleCompile!L385)),ISNUMBER(FIND("0F",ScheduleCompile!L385)),ISNUMBER(FIND("8F",ScheduleCompile!L385)),ISNUMBER(FIND("1F",ScheduleCompile!L385)),ISNUMBER(FIND("2F",ScheduleCompile!L385)),ISNUMBER(FIND("3F",ScheduleCompile!L385)),ISNUMBER(FIND("6F",ScheduleCompile!L385)),ISNUMBER(FIND("7F",ScheduleCompile!L385)),ISNUMBER(FIND("9F",ScheduleCompile!L385)),ISNUMBER(FIND("4F",ScheduleCompile!L385))),VALUE(LEFT(ScheduleCompile!L385,FIND("F",ScheduleCompile!L385)-1)),ScheduleCompile!L385)))))),"",IF(ScheduleCompile!L385="Off",0,IF(ScheduleCompile!L385="On",1,IF(ISNUMBER(ScheduleCompile!L385),ScheduleCompile!L385/1,IF(ISTEXT(ScheduleCompile!L385),IF(OR(ISNUMBER(FIND("5F",ScheduleCompile!L385)),ISNUMBER(FIND("0F",ScheduleCompile!L385)),ISNUMBER(FIND("8F",ScheduleCompile!L385)),ISNUMBER(FIND("1F",ScheduleCompile!L385)),ISNUMBER(FIND("2F",ScheduleCompile!L385)),ISNUMBER(FIND("3F",ScheduleCompile!L385)),ISNUMBER(FIND("6F",ScheduleCompile!L385)),ISNUMBER(FIND("7F",ScheduleCompile!L385)),ISNUMBER(FIND("9F",ScheduleCompile!L385)),ISNUMBER(FIND("4F",ScheduleCompile!L385))),VALUE(LEFT(ScheduleCompile!L385,FIND("F",ScheduleCompile!L385)-1)),ScheduleCompile!L385)))))))</f>
        <v>0.64</v>
      </c>
      <c r="R392" s="1">
        <f>IF(AND(ISERROR(IF(ScheduleCompile!M385="Off",0,IF(ScheduleCompile!M385="On",1,IF(ISNUMBER(ScheduleCompile!M385),ScheduleCompile!M385/1,IF(ISTEXT(ScheduleCompile!M385),IF(OR(ISNUMBER(FIND("5F",ScheduleCompile!M385)),ISNUMBER(FIND("0F",ScheduleCompile!M385)),ISNUMBER(FIND("8F",ScheduleCompile!M385)),ISNUMBER(FIND("1F",ScheduleCompile!M385)),ISNUMBER(FIND("2F",ScheduleCompile!M385)),ISNUMBER(FIND("3F",ScheduleCompile!M385)),ISNUMBER(FIND("6F",ScheduleCompile!M385)),ISNUMBER(FIND("7F",ScheduleCompile!M385)),ISNUMBER(FIND("9F",ScheduleCompile!M385)),ISNUMBER(FIND("4F",ScheduleCompile!M385))),VALUE(LEFT(ScheduleCompile!M385,FIND("F",ScheduleCompile!M385)-1)),ScheduleCompile!M385)))))),ISTEXT(ScheduleCompile!#REF!)),"ENDTABLE",IF(ISERROR(IF(ScheduleCompile!M385="Off",0,IF(ScheduleCompile!M385="On",1,IF(ISNUMBER(ScheduleCompile!M385),ScheduleCompile!M385/1,IF(ISTEXT(ScheduleCompile!M385),IF(OR(ISNUMBER(FIND("5F",ScheduleCompile!M385)),ISNUMBER(FIND("0F",ScheduleCompile!M385)),ISNUMBER(FIND("8F",ScheduleCompile!M385)),ISNUMBER(FIND("1F",ScheduleCompile!M385)),ISNUMBER(FIND("2F",ScheduleCompile!M385)),ISNUMBER(FIND("3F",ScheduleCompile!M385)),ISNUMBER(FIND("6F",ScheduleCompile!M385)),ISNUMBER(FIND("7F",ScheduleCompile!M385)),ISNUMBER(FIND("9F",ScheduleCompile!M385)),ISNUMBER(FIND("4F",ScheduleCompile!M385))),VALUE(LEFT(ScheduleCompile!M385,FIND("F",ScheduleCompile!M385)-1)),ScheduleCompile!M385)))))),"",IF(ScheduleCompile!M385="Off",0,IF(ScheduleCompile!M385="On",1,IF(ISNUMBER(ScheduleCompile!M385),ScheduleCompile!M385/1,IF(ISTEXT(ScheduleCompile!M385),IF(OR(ISNUMBER(FIND("5F",ScheduleCompile!M385)),ISNUMBER(FIND("0F",ScheduleCompile!M385)),ISNUMBER(FIND("8F",ScheduleCompile!M385)),ISNUMBER(FIND("1F",ScheduleCompile!M385)),ISNUMBER(FIND("2F",ScheduleCompile!M385)),ISNUMBER(FIND("3F",ScheduleCompile!M385)),ISNUMBER(FIND("6F",ScheduleCompile!M385)),ISNUMBER(FIND("7F",ScheduleCompile!M385)),ISNUMBER(FIND("9F",ScheduleCompile!M385)),ISNUMBER(FIND("4F",ScheduleCompile!M385))),VALUE(LEFT(ScheduleCompile!M385,FIND("F",ScheduleCompile!M385)-1)),ScheduleCompile!M385)))))))</f>
        <v>0.74</v>
      </c>
      <c r="S392" s="1">
        <f>IF(AND(ISERROR(IF(ScheduleCompile!N385="Off",0,IF(ScheduleCompile!N385="On",1,IF(ISNUMBER(ScheduleCompile!N385),ScheduleCompile!N385/1,IF(ISTEXT(ScheduleCompile!N385),IF(OR(ISNUMBER(FIND("5F",ScheduleCompile!N385)),ISNUMBER(FIND("0F",ScheduleCompile!N385)),ISNUMBER(FIND("8F",ScheduleCompile!N385)),ISNUMBER(FIND("1F",ScheduleCompile!N385)),ISNUMBER(FIND("2F",ScheduleCompile!N385)),ISNUMBER(FIND("3F",ScheduleCompile!N385)),ISNUMBER(FIND("6F",ScheduleCompile!N385)),ISNUMBER(FIND("7F",ScheduleCompile!N385)),ISNUMBER(FIND("9F",ScheduleCompile!N385)),ISNUMBER(FIND("4F",ScheduleCompile!N385))),VALUE(LEFT(ScheduleCompile!N385,FIND("F",ScheduleCompile!N385)-1)),ScheduleCompile!N385)))))),ISTEXT(ScheduleCompile!#REF!)),"ENDTABLE",IF(ISERROR(IF(ScheduleCompile!N385="Off",0,IF(ScheduleCompile!N385="On",1,IF(ISNUMBER(ScheduleCompile!N385),ScheduleCompile!N385/1,IF(ISTEXT(ScheduleCompile!N385),IF(OR(ISNUMBER(FIND("5F",ScheduleCompile!N385)),ISNUMBER(FIND("0F",ScheduleCompile!N385)),ISNUMBER(FIND("8F",ScheduleCompile!N385)),ISNUMBER(FIND("1F",ScheduleCompile!N385)),ISNUMBER(FIND("2F",ScheduleCompile!N385)),ISNUMBER(FIND("3F",ScheduleCompile!N385)),ISNUMBER(FIND("6F",ScheduleCompile!N385)),ISNUMBER(FIND("7F",ScheduleCompile!N385)),ISNUMBER(FIND("9F",ScheduleCompile!N385)),ISNUMBER(FIND("4F",ScheduleCompile!N385))),VALUE(LEFT(ScheduleCompile!N385,FIND("F",ScheduleCompile!N385)-1)),ScheduleCompile!N385)))))),"",IF(ScheduleCompile!N385="Off",0,IF(ScheduleCompile!N385="On",1,IF(ISNUMBER(ScheduleCompile!N385),ScheduleCompile!N385/1,IF(ISTEXT(ScheduleCompile!N385),IF(OR(ISNUMBER(FIND("5F",ScheduleCompile!N385)),ISNUMBER(FIND("0F",ScheduleCompile!N385)),ISNUMBER(FIND("8F",ScheduleCompile!N385)),ISNUMBER(FIND("1F",ScheduleCompile!N385)),ISNUMBER(FIND("2F",ScheduleCompile!N385)),ISNUMBER(FIND("3F",ScheduleCompile!N385)),ISNUMBER(FIND("6F",ScheduleCompile!N385)),ISNUMBER(FIND("7F",ScheduleCompile!N385)),ISNUMBER(FIND("9F",ScheduleCompile!N385)),ISNUMBER(FIND("4F",ScheduleCompile!N385))),VALUE(LEFT(ScheduleCompile!N385,FIND("F",ScheduleCompile!N385)-1)),ScheduleCompile!N385)))))))</f>
        <v>0.68</v>
      </c>
      <c r="T392" s="1">
        <f>IF(AND(ISERROR(IF(ScheduleCompile!O385="Off",0,IF(ScheduleCompile!O385="On",1,IF(ISNUMBER(ScheduleCompile!O385),ScheduleCompile!O385/1,IF(ISTEXT(ScheduleCompile!O385),IF(OR(ISNUMBER(FIND("5F",ScheduleCompile!O385)),ISNUMBER(FIND("0F",ScheduleCompile!O385)),ISNUMBER(FIND("8F",ScheduleCompile!O385)),ISNUMBER(FIND("1F",ScheduleCompile!O385)),ISNUMBER(FIND("2F",ScheduleCompile!O385)),ISNUMBER(FIND("3F",ScheduleCompile!O385)),ISNUMBER(FIND("6F",ScheduleCompile!O385)),ISNUMBER(FIND("7F",ScheduleCompile!O385)),ISNUMBER(FIND("9F",ScheduleCompile!O385)),ISNUMBER(FIND("4F",ScheduleCompile!O385))),VALUE(LEFT(ScheduleCompile!O385,FIND("F",ScheduleCompile!O385)-1)),ScheduleCompile!O385)))))),ISTEXT(ScheduleCompile!#REF!)),"ENDTABLE",IF(ISERROR(IF(ScheduleCompile!O385="Off",0,IF(ScheduleCompile!O385="On",1,IF(ISNUMBER(ScheduleCompile!O385),ScheduleCompile!O385/1,IF(ISTEXT(ScheduleCompile!O385),IF(OR(ISNUMBER(FIND("5F",ScheduleCompile!O385)),ISNUMBER(FIND("0F",ScheduleCompile!O385)),ISNUMBER(FIND("8F",ScheduleCompile!O385)),ISNUMBER(FIND("1F",ScheduleCompile!O385)),ISNUMBER(FIND("2F",ScheduleCompile!O385)),ISNUMBER(FIND("3F",ScheduleCompile!O385)),ISNUMBER(FIND("6F",ScheduleCompile!O385)),ISNUMBER(FIND("7F",ScheduleCompile!O385)),ISNUMBER(FIND("9F",ScheduleCompile!O385)),ISNUMBER(FIND("4F",ScheduleCompile!O385))),VALUE(LEFT(ScheduleCompile!O385,FIND("F",ScheduleCompile!O385)-1)),ScheduleCompile!O385)))))),"",IF(ScheduleCompile!O385="Off",0,IF(ScheduleCompile!O385="On",1,IF(ISNUMBER(ScheduleCompile!O385),ScheduleCompile!O385/1,IF(ISTEXT(ScheduleCompile!O385),IF(OR(ISNUMBER(FIND("5F",ScheduleCompile!O385)),ISNUMBER(FIND("0F",ScheduleCompile!O385)),ISNUMBER(FIND("8F",ScheduleCompile!O385)),ISNUMBER(FIND("1F",ScheduleCompile!O385)),ISNUMBER(FIND("2F",ScheduleCompile!O385)),ISNUMBER(FIND("3F",ScheduleCompile!O385)),ISNUMBER(FIND("6F",ScheduleCompile!O385)),ISNUMBER(FIND("7F",ScheduleCompile!O385)),ISNUMBER(FIND("9F",ScheduleCompile!O385)),ISNUMBER(FIND("4F",ScheduleCompile!O385))),VALUE(LEFT(ScheduleCompile!O385,FIND("F",ScheduleCompile!O385)-1)),ScheduleCompile!O385)))))))</f>
        <v>0.68</v>
      </c>
      <c r="U392" s="1">
        <f>IF(AND(ISERROR(IF(ScheduleCompile!P385="Off",0,IF(ScheduleCompile!P385="On",1,IF(ISNUMBER(ScheduleCompile!P385),ScheduleCompile!P385/1,IF(ISTEXT(ScheduleCompile!P385),IF(OR(ISNUMBER(FIND("5F",ScheduleCompile!P385)),ISNUMBER(FIND("0F",ScheduleCompile!P385)),ISNUMBER(FIND("8F",ScheduleCompile!P385)),ISNUMBER(FIND("1F",ScheduleCompile!P385)),ISNUMBER(FIND("2F",ScheduleCompile!P385)),ISNUMBER(FIND("3F",ScheduleCompile!P385)),ISNUMBER(FIND("6F",ScheduleCompile!P385)),ISNUMBER(FIND("7F",ScheduleCompile!P385)),ISNUMBER(FIND("9F",ScheduleCompile!P385)),ISNUMBER(FIND("4F",ScheduleCompile!P385))),VALUE(LEFT(ScheduleCompile!P385,FIND("F",ScheduleCompile!P385)-1)),ScheduleCompile!P385)))))),ISTEXT(ScheduleCompile!#REF!)),"ENDTABLE",IF(ISERROR(IF(ScheduleCompile!P385="Off",0,IF(ScheduleCompile!P385="On",1,IF(ISNUMBER(ScheduleCompile!P385),ScheduleCompile!P385/1,IF(ISTEXT(ScheduleCompile!P385),IF(OR(ISNUMBER(FIND("5F",ScheduleCompile!P385)),ISNUMBER(FIND("0F",ScheduleCompile!P385)),ISNUMBER(FIND("8F",ScheduleCompile!P385)),ISNUMBER(FIND("1F",ScheduleCompile!P385)),ISNUMBER(FIND("2F",ScheduleCompile!P385)),ISNUMBER(FIND("3F",ScheduleCompile!P385)),ISNUMBER(FIND("6F",ScheduleCompile!P385)),ISNUMBER(FIND("7F",ScheduleCompile!P385)),ISNUMBER(FIND("9F",ScheduleCompile!P385)),ISNUMBER(FIND("4F",ScheduleCompile!P385))),VALUE(LEFT(ScheduleCompile!P385,FIND("F",ScheduleCompile!P385)-1)),ScheduleCompile!P385)))))),"",IF(ScheduleCompile!P385="Off",0,IF(ScheduleCompile!P385="On",1,IF(ISNUMBER(ScheduleCompile!P385),ScheduleCompile!P385/1,IF(ISTEXT(ScheduleCompile!P385),IF(OR(ISNUMBER(FIND("5F",ScheduleCompile!P385)),ISNUMBER(FIND("0F",ScheduleCompile!P385)),ISNUMBER(FIND("8F",ScheduleCompile!P385)),ISNUMBER(FIND("1F",ScheduleCompile!P385)),ISNUMBER(FIND("2F",ScheduleCompile!P385)),ISNUMBER(FIND("3F",ScheduleCompile!P385)),ISNUMBER(FIND("6F",ScheduleCompile!P385)),ISNUMBER(FIND("7F",ScheduleCompile!P385)),ISNUMBER(FIND("9F",ScheduleCompile!P385)),ISNUMBER(FIND("4F",ScheduleCompile!P385))),VALUE(LEFT(ScheduleCompile!P385,FIND("F",ScheduleCompile!P385)-1)),ScheduleCompile!P385)))))))</f>
        <v>0.71</v>
      </c>
      <c r="V392" s="1">
        <f>IF(AND(ISERROR(IF(ScheduleCompile!Q385="Off",0,IF(ScheduleCompile!Q385="On",1,IF(ISNUMBER(ScheduleCompile!Q385),ScheduleCompile!Q385/1,IF(ISTEXT(ScheduleCompile!Q385),IF(OR(ISNUMBER(FIND("5F",ScheduleCompile!Q385)),ISNUMBER(FIND("0F",ScheduleCompile!Q385)),ISNUMBER(FIND("8F",ScheduleCompile!Q385)),ISNUMBER(FIND("1F",ScheduleCompile!Q385)),ISNUMBER(FIND("2F",ScheduleCompile!Q385)),ISNUMBER(FIND("3F",ScheduleCompile!Q385)),ISNUMBER(FIND("6F",ScheduleCompile!Q385)),ISNUMBER(FIND("7F",ScheduleCompile!Q385)),ISNUMBER(FIND("9F",ScheduleCompile!Q385)),ISNUMBER(FIND("4F",ScheduleCompile!Q385))),VALUE(LEFT(ScheduleCompile!Q385,FIND("F",ScheduleCompile!Q385)-1)),ScheduleCompile!Q385)))))),ISTEXT(ScheduleCompile!#REF!)),"ENDTABLE",IF(ISERROR(IF(ScheduleCompile!Q385="Off",0,IF(ScheduleCompile!Q385="On",1,IF(ISNUMBER(ScheduleCompile!Q385),ScheduleCompile!Q385/1,IF(ISTEXT(ScheduleCompile!Q385),IF(OR(ISNUMBER(FIND("5F",ScheduleCompile!Q385)),ISNUMBER(FIND("0F",ScheduleCompile!Q385)),ISNUMBER(FIND("8F",ScheduleCompile!Q385)),ISNUMBER(FIND("1F",ScheduleCompile!Q385)),ISNUMBER(FIND("2F",ScheduleCompile!Q385)),ISNUMBER(FIND("3F",ScheduleCompile!Q385)),ISNUMBER(FIND("6F",ScheduleCompile!Q385)),ISNUMBER(FIND("7F",ScheduleCompile!Q385)),ISNUMBER(FIND("9F",ScheduleCompile!Q385)),ISNUMBER(FIND("4F",ScheduleCompile!Q385))),VALUE(LEFT(ScheduleCompile!Q385,FIND("F",ScheduleCompile!Q385)-1)),ScheduleCompile!Q385)))))),"",IF(ScheduleCompile!Q385="Off",0,IF(ScheduleCompile!Q385="On",1,IF(ISNUMBER(ScheduleCompile!Q385),ScheduleCompile!Q385/1,IF(ISTEXT(ScheduleCompile!Q385),IF(OR(ISNUMBER(FIND("5F",ScheduleCompile!Q385)),ISNUMBER(FIND("0F",ScheduleCompile!Q385)),ISNUMBER(FIND("8F",ScheduleCompile!Q385)),ISNUMBER(FIND("1F",ScheduleCompile!Q385)),ISNUMBER(FIND("2F",ScheduleCompile!Q385)),ISNUMBER(FIND("3F",ScheduleCompile!Q385)),ISNUMBER(FIND("6F",ScheduleCompile!Q385)),ISNUMBER(FIND("7F",ScheduleCompile!Q385)),ISNUMBER(FIND("9F",ScheduleCompile!Q385)),ISNUMBER(FIND("4F",ScheduleCompile!Q385))),VALUE(LEFT(ScheduleCompile!Q385,FIND("F",ScheduleCompile!Q385)-1)),ScheduleCompile!Q385)))))))</f>
        <v>0.72</v>
      </c>
      <c r="W392" s="1">
        <f>IF(AND(ISERROR(IF(ScheduleCompile!R385="Off",0,IF(ScheduleCompile!R385="On",1,IF(ISNUMBER(ScheduleCompile!R385),ScheduleCompile!R385/1,IF(ISTEXT(ScheduleCompile!R385),IF(OR(ISNUMBER(FIND("5F",ScheduleCompile!R385)),ISNUMBER(FIND("0F",ScheduleCompile!R385)),ISNUMBER(FIND("8F",ScheduleCompile!R385)),ISNUMBER(FIND("1F",ScheduleCompile!R385)),ISNUMBER(FIND("2F",ScheduleCompile!R385)),ISNUMBER(FIND("3F",ScheduleCompile!R385)),ISNUMBER(FIND("6F",ScheduleCompile!R385)),ISNUMBER(FIND("7F",ScheduleCompile!R385)),ISNUMBER(FIND("9F",ScheduleCompile!R385)),ISNUMBER(FIND("4F",ScheduleCompile!R385))),VALUE(LEFT(ScheduleCompile!R385,FIND("F",ScheduleCompile!R385)-1)),ScheduleCompile!R385)))))),ISTEXT(ScheduleCompile!#REF!)),"ENDTABLE",IF(ISERROR(IF(ScheduleCompile!R385="Off",0,IF(ScheduleCompile!R385="On",1,IF(ISNUMBER(ScheduleCompile!R385),ScheduleCompile!R385/1,IF(ISTEXT(ScheduleCompile!R385),IF(OR(ISNUMBER(FIND("5F",ScheduleCompile!R385)),ISNUMBER(FIND("0F",ScheduleCompile!R385)),ISNUMBER(FIND("8F",ScheduleCompile!R385)),ISNUMBER(FIND("1F",ScheduleCompile!R385)),ISNUMBER(FIND("2F",ScheduleCompile!R385)),ISNUMBER(FIND("3F",ScheduleCompile!R385)),ISNUMBER(FIND("6F",ScheduleCompile!R385)),ISNUMBER(FIND("7F",ScheduleCompile!R385)),ISNUMBER(FIND("9F",ScheduleCompile!R385)),ISNUMBER(FIND("4F",ScheduleCompile!R385))),VALUE(LEFT(ScheduleCompile!R385,FIND("F",ScheduleCompile!R385)-1)),ScheduleCompile!R385)))))),"",IF(ScheduleCompile!R385="Off",0,IF(ScheduleCompile!R385="On",1,IF(ISNUMBER(ScheduleCompile!R385),ScheduleCompile!R385/1,IF(ISTEXT(ScheduleCompile!R385),IF(OR(ISNUMBER(FIND("5F",ScheduleCompile!R385)),ISNUMBER(FIND("0F",ScheduleCompile!R385)),ISNUMBER(FIND("8F",ScheduleCompile!R385)),ISNUMBER(FIND("1F",ScheduleCompile!R385)),ISNUMBER(FIND("2F",ScheduleCompile!R385)),ISNUMBER(FIND("3F",ScheduleCompile!R385)),ISNUMBER(FIND("6F",ScheduleCompile!R385)),ISNUMBER(FIND("7F",ScheduleCompile!R385)),ISNUMBER(FIND("9F",ScheduleCompile!R385)),ISNUMBER(FIND("4F",ScheduleCompile!R385))),VALUE(LEFT(ScheduleCompile!R385,FIND("F",ScheduleCompile!R385)-1)),ScheduleCompile!R385)))))))</f>
        <v>0.72</v>
      </c>
      <c r="X392" s="1">
        <f>IF(AND(ISERROR(IF(ScheduleCompile!S385="Off",0,IF(ScheduleCompile!S385="On",1,IF(ISNUMBER(ScheduleCompile!S385),ScheduleCompile!S385/1,IF(ISTEXT(ScheduleCompile!S385),IF(OR(ISNUMBER(FIND("5F",ScheduleCompile!S385)),ISNUMBER(FIND("0F",ScheduleCompile!S385)),ISNUMBER(FIND("8F",ScheduleCompile!S385)),ISNUMBER(FIND("1F",ScheduleCompile!S385)),ISNUMBER(FIND("2F",ScheduleCompile!S385)),ISNUMBER(FIND("3F",ScheduleCompile!S385)),ISNUMBER(FIND("6F",ScheduleCompile!S385)),ISNUMBER(FIND("7F",ScheduleCompile!S385)),ISNUMBER(FIND("9F",ScheduleCompile!S385)),ISNUMBER(FIND("4F",ScheduleCompile!S385))),VALUE(LEFT(ScheduleCompile!S385,FIND("F",ScheduleCompile!S385)-1)),ScheduleCompile!S385)))))),ISTEXT(ScheduleCompile!#REF!)),"ENDTABLE",IF(ISERROR(IF(ScheduleCompile!S385="Off",0,IF(ScheduleCompile!S385="On",1,IF(ISNUMBER(ScheduleCompile!S385),ScheduleCompile!S385/1,IF(ISTEXT(ScheduleCompile!S385),IF(OR(ISNUMBER(FIND("5F",ScheduleCompile!S385)),ISNUMBER(FIND("0F",ScheduleCompile!S385)),ISNUMBER(FIND("8F",ScheduleCompile!S385)),ISNUMBER(FIND("1F",ScheduleCompile!S385)),ISNUMBER(FIND("2F",ScheduleCompile!S385)),ISNUMBER(FIND("3F",ScheduleCompile!S385)),ISNUMBER(FIND("6F",ScheduleCompile!S385)),ISNUMBER(FIND("7F",ScheduleCompile!S385)),ISNUMBER(FIND("9F",ScheduleCompile!S385)),ISNUMBER(FIND("4F",ScheduleCompile!S385))),VALUE(LEFT(ScheduleCompile!S385,FIND("F",ScheduleCompile!S385)-1)),ScheduleCompile!S385)))))),"",IF(ScheduleCompile!S385="Off",0,IF(ScheduleCompile!S385="On",1,IF(ISNUMBER(ScheduleCompile!S385),ScheduleCompile!S385/1,IF(ISTEXT(ScheduleCompile!S385),IF(OR(ISNUMBER(FIND("5F",ScheduleCompile!S385)),ISNUMBER(FIND("0F",ScheduleCompile!S385)),ISNUMBER(FIND("8F",ScheduleCompile!S385)),ISNUMBER(FIND("1F",ScheduleCompile!S385)),ISNUMBER(FIND("2F",ScheduleCompile!S385)),ISNUMBER(FIND("3F",ScheduleCompile!S385)),ISNUMBER(FIND("6F",ScheduleCompile!S385)),ISNUMBER(FIND("7F",ScheduleCompile!S385)),ISNUMBER(FIND("9F",ScheduleCompile!S385)),ISNUMBER(FIND("4F",ScheduleCompile!S385))),VALUE(LEFT(ScheduleCompile!S385,FIND("F",ScheduleCompile!S385)-1)),ScheduleCompile!S385)))))))</f>
        <v>0.73</v>
      </c>
      <c r="Y392" s="1">
        <f>IF(AND(ISERROR(IF(ScheduleCompile!T385="Off",0,IF(ScheduleCompile!T385="On",1,IF(ISNUMBER(ScheduleCompile!T385),ScheduleCompile!T385/1,IF(ISTEXT(ScheduleCompile!T385),IF(OR(ISNUMBER(FIND("5F",ScheduleCompile!T385)),ISNUMBER(FIND("0F",ScheduleCompile!T385)),ISNUMBER(FIND("8F",ScheduleCompile!T385)),ISNUMBER(FIND("1F",ScheduleCompile!T385)),ISNUMBER(FIND("2F",ScheduleCompile!T385)),ISNUMBER(FIND("3F",ScheduleCompile!T385)),ISNUMBER(FIND("6F",ScheduleCompile!T385)),ISNUMBER(FIND("7F",ScheduleCompile!T385)),ISNUMBER(FIND("9F",ScheduleCompile!T385)),ISNUMBER(FIND("4F",ScheduleCompile!T385))),VALUE(LEFT(ScheduleCompile!T385,FIND("F",ScheduleCompile!T385)-1)),ScheduleCompile!T385)))))),ISTEXT(ScheduleCompile!#REF!)),"ENDTABLE",IF(ISERROR(IF(ScheduleCompile!T385="Off",0,IF(ScheduleCompile!T385="On",1,IF(ISNUMBER(ScheduleCompile!T385),ScheduleCompile!T385/1,IF(ISTEXT(ScheduleCompile!T385),IF(OR(ISNUMBER(FIND("5F",ScheduleCompile!T385)),ISNUMBER(FIND("0F",ScheduleCompile!T385)),ISNUMBER(FIND("8F",ScheduleCompile!T385)),ISNUMBER(FIND("1F",ScheduleCompile!T385)),ISNUMBER(FIND("2F",ScheduleCompile!T385)),ISNUMBER(FIND("3F",ScheduleCompile!T385)),ISNUMBER(FIND("6F",ScheduleCompile!T385)),ISNUMBER(FIND("7F",ScheduleCompile!T385)),ISNUMBER(FIND("9F",ScheduleCompile!T385)),ISNUMBER(FIND("4F",ScheduleCompile!T385))),VALUE(LEFT(ScheduleCompile!T385,FIND("F",ScheduleCompile!T385)-1)),ScheduleCompile!T385)))))),"",IF(ScheduleCompile!T385="Off",0,IF(ScheduleCompile!T385="On",1,IF(ISNUMBER(ScheduleCompile!T385),ScheduleCompile!T385/1,IF(ISTEXT(ScheduleCompile!T385),IF(OR(ISNUMBER(FIND("5F",ScheduleCompile!T385)),ISNUMBER(FIND("0F",ScheduleCompile!T385)),ISNUMBER(FIND("8F",ScheduleCompile!T385)),ISNUMBER(FIND("1F",ScheduleCompile!T385)),ISNUMBER(FIND("2F",ScheduleCompile!T385)),ISNUMBER(FIND("3F",ScheduleCompile!T385)),ISNUMBER(FIND("6F",ScheduleCompile!T385)),ISNUMBER(FIND("7F",ScheduleCompile!T385)),ISNUMBER(FIND("9F",ScheduleCompile!T385)),ISNUMBER(FIND("4F",ScheduleCompile!T385))),VALUE(LEFT(ScheduleCompile!T385,FIND("F",ScheduleCompile!T385)-1)),ScheduleCompile!T385)))))))</f>
        <v>0.68</v>
      </c>
      <c r="Z392" s="1">
        <f>IF(AND(ISERROR(IF(ScheduleCompile!U385="Off",0,IF(ScheduleCompile!U385="On",1,IF(ISNUMBER(ScheduleCompile!U385),ScheduleCompile!U385/1,IF(ISTEXT(ScheduleCompile!U385),IF(OR(ISNUMBER(FIND("5F",ScheduleCompile!U385)),ISNUMBER(FIND("0F",ScheduleCompile!U385)),ISNUMBER(FIND("8F",ScheduleCompile!U385)),ISNUMBER(FIND("1F",ScheduleCompile!U385)),ISNUMBER(FIND("2F",ScheduleCompile!U385)),ISNUMBER(FIND("3F",ScheduleCompile!U385)),ISNUMBER(FIND("6F",ScheduleCompile!U385)),ISNUMBER(FIND("7F",ScheduleCompile!U385)),ISNUMBER(FIND("9F",ScheduleCompile!U385)),ISNUMBER(FIND("4F",ScheduleCompile!U385))),VALUE(LEFT(ScheduleCompile!U385,FIND("F",ScheduleCompile!U385)-1)),ScheduleCompile!U385)))))),ISTEXT(ScheduleCompile!#REF!)),"ENDTABLE",IF(ISERROR(IF(ScheduleCompile!U385="Off",0,IF(ScheduleCompile!U385="On",1,IF(ISNUMBER(ScheduleCompile!U385),ScheduleCompile!U385/1,IF(ISTEXT(ScheduleCompile!U385),IF(OR(ISNUMBER(FIND("5F",ScheduleCompile!U385)),ISNUMBER(FIND("0F",ScheduleCompile!U385)),ISNUMBER(FIND("8F",ScheduleCompile!U385)),ISNUMBER(FIND("1F",ScheduleCompile!U385)),ISNUMBER(FIND("2F",ScheduleCompile!U385)),ISNUMBER(FIND("3F",ScheduleCompile!U385)),ISNUMBER(FIND("6F",ScheduleCompile!U385)),ISNUMBER(FIND("7F",ScheduleCompile!U385)),ISNUMBER(FIND("9F",ScheduleCompile!U385)),ISNUMBER(FIND("4F",ScheduleCompile!U385))),VALUE(LEFT(ScheduleCompile!U385,FIND("F",ScheduleCompile!U385)-1)),ScheduleCompile!U385)))))),"",IF(ScheduleCompile!U385="Off",0,IF(ScheduleCompile!U385="On",1,IF(ISNUMBER(ScheduleCompile!U385),ScheduleCompile!U385/1,IF(ISTEXT(ScheduleCompile!U385),IF(OR(ISNUMBER(FIND("5F",ScheduleCompile!U385)),ISNUMBER(FIND("0F",ScheduleCompile!U385)),ISNUMBER(FIND("8F",ScheduleCompile!U385)),ISNUMBER(FIND("1F",ScheduleCompile!U385)),ISNUMBER(FIND("2F",ScheduleCompile!U385)),ISNUMBER(FIND("3F",ScheduleCompile!U385)),ISNUMBER(FIND("6F",ScheduleCompile!U385)),ISNUMBER(FIND("7F",ScheduleCompile!U385)),ISNUMBER(FIND("9F",ScheduleCompile!U385)),ISNUMBER(FIND("4F",ScheduleCompile!U385))),VALUE(LEFT(ScheduleCompile!U385,FIND("F",ScheduleCompile!U385)-1)),ScheduleCompile!U385)))))))</f>
        <v>0.68</v>
      </c>
      <c r="AA392" s="1">
        <f>IF(AND(ISERROR(IF(ScheduleCompile!V385="Off",0,IF(ScheduleCompile!V385="On",1,IF(ISNUMBER(ScheduleCompile!V385),ScheduleCompile!V385/1,IF(ISTEXT(ScheduleCompile!V385),IF(OR(ISNUMBER(FIND("5F",ScheduleCompile!V385)),ISNUMBER(FIND("0F",ScheduleCompile!V385)),ISNUMBER(FIND("8F",ScheduleCompile!V385)),ISNUMBER(FIND("1F",ScheduleCompile!V385)),ISNUMBER(FIND("2F",ScheduleCompile!V385)),ISNUMBER(FIND("3F",ScheduleCompile!V385)),ISNUMBER(FIND("6F",ScheduleCompile!V385)),ISNUMBER(FIND("7F",ScheduleCompile!V385)),ISNUMBER(FIND("9F",ScheduleCompile!V385)),ISNUMBER(FIND("4F",ScheduleCompile!V385))),VALUE(LEFT(ScheduleCompile!V385,FIND("F",ScheduleCompile!V385)-1)),ScheduleCompile!V385)))))),ISTEXT(ScheduleCompile!#REF!)),"ENDTABLE",IF(ISERROR(IF(ScheduleCompile!V385="Off",0,IF(ScheduleCompile!V385="On",1,IF(ISNUMBER(ScheduleCompile!V385),ScheduleCompile!V385/1,IF(ISTEXT(ScheduleCompile!V385),IF(OR(ISNUMBER(FIND("5F",ScheduleCompile!V385)),ISNUMBER(FIND("0F",ScheduleCompile!V385)),ISNUMBER(FIND("8F",ScheduleCompile!V385)),ISNUMBER(FIND("1F",ScheduleCompile!V385)),ISNUMBER(FIND("2F",ScheduleCompile!V385)),ISNUMBER(FIND("3F",ScheduleCompile!V385)),ISNUMBER(FIND("6F",ScheduleCompile!V385)),ISNUMBER(FIND("7F",ScheduleCompile!V385)),ISNUMBER(FIND("9F",ScheduleCompile!V385)),ISNUMBER(FIND("4F",ScheduleCompile!V385))),VALUE(LEFT(ScheduleCompile!V385,FIND("F",ScheduleCompile!V385)-1)),ScheduleCompile!V385)))))),"",IF(ScheduleCompile!V385="Off",0,IF(ScheduleCompile!V385="On",1,IF(ISNUMBER(ScheduleCompile!V385),ScheduleCompile!V385/1,IF(ISTEXT(ScheduleCompile!V385),IF(OR(ISNUMBER(FIND("5F",ScheduleCompile!V385)),ISNUMBER(FIND("0F",ScheduleCompile!V385)),ISNUMBER(FIND("8F",ScheduleCompile!V385)),ISNUMBER(FIND("1F",ScheduleCompile!V385)),ISNUMBER(FIND("2F",ScheduleCompile!V385)),ISNUMBER(FIND("3F",ScheduleCompile!V385)),ISNUMBER(FIND("6F",ScheduleCompile!V385)),ISNUMBER(FIND("7F",ScheduleCompile!V385)),ISNUMBER(FIND("9F",ScheduleCompile!V385)),ISNUMBER(FIND("4F",ScheduleCompile!V385))),VALUE(LEFT(ScheduleCompile!V385,FIND("F",ScheduleCompile!V385)-1)),ScheduleCompile!V385)))))))</f>
        <v>0.57999999999999996</v>
      </c>
      <c r="AB392" s="1">
        <f>IF(AND(ISERROR(IF(ScheduleCompile!W385="Off",0,IF(ScheduleCompile!W385="On",1,IF(ISNUMBER(ScheduleCompile!W385),ScheduleCompile!W385/1,IF(ISTEXT(ScheduleCompile!W385),IF(OR(ISNUMBER(FIND("5F",ScheduleCompile!W385)),ISNUMBER(FIND("0F",ScheduleCompile!W385)),ISNUMBER(FIND("8F",ScheduleCompile!W385)),ISNUMBER(FIND("1F",ScheduleCompile!W385)),ISNUMBER(FIND("2F",ScheduleCompile!W385)),ISNUMBER(FIND("3F",ScheduleCompile!W385)),ISNUMBER(FIND("6F",ScheduleCompile!W385)),ISNUMBER(FIND("7F",ScheduleCompile!W385)),ISNUMBER(FIND("9F",ScheduleCompile!W385)),ISNUMBER(FIND("4F",ScheduleCompile!W385))),VALUE(LEFT(ScheduleCompile!W385,FIND("F",ScheduleCompile!W385)-1)),ScheduleCompile!W385)))))),ISTEXT(ScheduleCompile!#REF!)),"ENDTABLE",IF(ISERROR(IF(ScheduleCompile!W385="Off",0,IF(ScheduleCompile!W385="On",1,IF(ISNUMBER(ScheduleCompile!W385),ScheduleCompile!W385/1,IF(ISTEXT(ScheduleCompile!W385),IF(OR(ISNUMBER(FIND("5F",ScheduleCompile!W385)),ISNUMBER(FIND("0F",ScheduleCompile!W385)),ISNUMBER(FIND("8F",ScheduleCompile!W385)),ISNUMBER(FIND("1F",ScheduleCompile!W385)),ISNUMBER(FIND("2F",ScheduleCompile!W385)),ISNUMBER(FIND("3F",ScheduleCompile!W385)),ISNUMBER(FIND("6F",ScheduleCompile!W385)),ISNUMBER(FIND("7F",ScheduleCompile!W385)),ISNUMBER(FIND("9F",ScheduleCompile!W385)),ISNUMBER(FIND("4F",ScheduleCompile!W385))),VALUE(LEFT(ScheduleCompile!W385,FIND("F",ScheduleCompile!W385)-1)),ScheduleCompile!W385)))))),"",IF(ScheduleCompile!W385="Off",0,IF(ScheduleCompile!W385="On",1,IF(ISNUMBER(ScheduleCompile!W385),ScheduleCompile!W385/1,IF(ISTEXT(ScheduleCompile!W385),IF(OR(ISNUMBER(FIND("5F",ScheduleCompile!W385)),ISNUMBER(FIND("0F",ScheduleCompile!W385)),ISNUMBER(FIND("8F",ScheduleCompile!W385)),ISNUMBER(FIND("1F",ScheduleCompile!W385)),ISNUMBER(FIND("2F",ScheduleCompile!W385)),ISNUMBER(FIND("3F",ScheduleCompile!W385)),ISNUMBER(FIND("6F",ScheduleCompile!W385)),ISNUMBER(FIND("7F",ScheduleCompile!W385)),ISNUMBER(FIND("9F",ScheduleCompile!W385)),ISNUMBER(FIND("4F",ScheduleCompile!W385))),VALUE(LEFT(ScheduleCompile!W385,FIND("F",ScheduleCompile!W385)-1)),ScheduleCompile!W385)))))))</f>
        <v>0.54</v>
      </c>
      <c r="AC392" s="1">
        <f>IF(AND(ISERROR(IF(ScheduleCompile!X385="Off",0,IF(ScheduleCompile!X385="On",1,IF(ISNUMBER(ScheduleCompile!X385),ScheduleCompile!X385/1,IF(ISTEXT(ScheduleCompile!X385),IF(OR(ISNUMBER(FIND("5F",ScheduleCompile!X385)),ISNUMBER(FIND("0F",ScheduleCompile!X385)),ISNUMBER(FIND("8F",ScheduleCompile!X385)),ISNUMBER(FIND("1F",ScheduleCompile!X385)),ISNUMBER(FIND("2F",ScheduleCompile!X385)),ISNUMBER(FIND("3F",ScheduleCompile!X385)),ISNUMBER(FIND("6F",ScheduleCompile!X385)),ISNUMBER(FIND("7F",ScheduleCompile!X385)),ISNUMBER(FIND("9F",ScheduleCompile!X385)),ISNUMBER(FIND("4F",ScheduleCompile!X385))),VALUE(LEFT(ScheduleCompile!X385,FIND("F",ScheduleCompile!X385)-1)),ScheduleCompile!X385)))))),ISTEXT(ScheduleCompile!#REF!)),"ENDTABLE",IF(ISERROR(IF(ScheduleCompile!X385="Off",0,IF(ScheduleCompile!X385="On",1,IF(ISNUMBER(ScheduleCompile!X385),ScheduleCompile!X385/1,IF(ISTEXT(ScheduleCompile!X385),IF(OR(ISNUMBER(FIND("5F",ScheduleCompile!X385)),ISNUMBER(FIND("0F",ScheduleCompile!X385)),ISNUMBER(FIND("8F",ScheduleCompile!X385)),ISNUMBER(FIND("1F",ScheduleCompile!X385)),ISNUMBER(FIND("2F",ScheduleCompile!X385)),ISNUMBER(FIND("3F",ScheduleCompile!X385)),ISNUMBER(FIND("6F",ScheduleCompile!X385)),ISNUMBER(FIND("7F",ScheduleCompile!X385)),ISNUMBER(FIND("9F",ScheduleCompile!X385)),ISNUMBER(FIND("4F",ScheduleCompile!X385))),VALUE(LEFT(ScheduleCompile!X385,FIND("F",ScheduleCompile!X385)-1)),ScheduleCompile!X385)))))),"",IF(ScheduleCompile!X385="Off",0,IF(ScheduleCompile!X385="On",1,IF(ISNUMBER(ScheduleCompile!X385),ScheduleCompile!X385/1,IF(ISTEXT(ScheduleCompile!X385),IF(OR(ISNUMBER(FIND("5F",ScheduleCompile!X385)),ISNUMBER(FIND("0F",ScheduleCompile!X385)),ISNUMBER(FIND("8F",ScheduleCompile!X385)),ISNUMBER(FIND("1F",ScheduleCompile!X385)),ISNUMBER(FIND("2F",ScheduleCompile!X385)),ISNUMBER(FIND("3F",ScheduleCompile!X385)),ISNUMBER(FIND("6F",ScheduleCompile!X385)),ISNUMBER(FIND("7F",ScheduleCompile!X385)),ISNUMBER(FIND("9F",ScheduleCompile!X385)),ISNUMBER(FIND("4F",ScheduleCompile!X385))),VALUE(LEFT(ScheduleCompile!X385,FIND("F",ScheduleCompile!X385)-1)),ScheduleCompile!X385)))))))</f>
        <v>0</v>
      </c>
      <c r="AD392" s="1">
        <f>IF(AND(ISERROR(IF(ScheduleCompile!Y385="Off",0,IF(ScheduleCompile!Y385="On",1,IF(ISNUMBER(ScheduleCompile!Y385),ScheduleCompile!Y385/1,IF(ISTEXT(ScheduleCompile!Y385),IF(OR(ISNUMBER(FIND("5F",ScheduleCompile!Y385)),ISNUMBER(FIND("0F",ScheduleCompile!Y385)),ISNUMBER(FIND("8F",ScheduleCompile!Y385)),ISNUMBER(FIND("1F",ScheduleCompile!Y385)),ISNUMBER(FIND("2F",ScheduleCompile!Y385)),ISNUMBER(FIND("3F",ScheduleCompile!Y385)),ISNUMBER(FIND("6F",ScheduleCompile!Y385)),ISNUMBER(FIND("7F",ScheduleCompile!Y385)),ISNUMBER(FIND("9F",ScheduleCompile!Y385)),ISNUMBER(FIND("4F",ScheduleCompile!Y385))),VALUE(LEFT(ScheduleCompile!Y385,FIND("F",ScheduleCompile!Y385)-1)),ScheduleCompile!Y385)))))),ISTEXT(ScheduleCompile!#REF!)),"ENDTABLE",IF(ISERROR(IF(ScheduleCompile!Y385="Off",0,IF(ScheduleCompile!Y385="On",1,IF(ISNUMBER(ScheduleCompile!Y385),ScheduleCompile!Y385/1,IF(ISTEXT(ScheduleCompile!Y385),IF(OR(ISNUMBER(FIND("5F",ScheduleCompile!Y385)),ISNUMBER(FIND("0F",ScheduleCompile!Y385)),ISNUMBER(FIND("8F",ScheduleCompile!Y385)),ISNUMBER(FIND("1F",ScheduleCompile!Y385)),ISNUMBER(FIND("2F",ScheduleCompile!Y385)),ISNUMBER(FIND("3F",ScheduleCompile!Y385)),ISNUMBER(FIND("6F",ScheduleCompile!Y385)),ISNUMBER(FIND("7F",ScheduleCompile!Y385)),ISNUMBER(FIND("9F",ScheduleCompile!Y385)),ISNUMBER(FIND("4F",ScheduleCompile!Y385))),VALUE(LEFT(ScheduleCompile!Y385,FIND("F",ScheduleCompile!Y385)-1)),ScheduleCompile!Y385)))))),"",IF(ScheduleCompile!Y385="Off",0,IF(ScheduleCompile!Y385="On",1,IF(ISNUMBER(ScheduleCompile!Y385),ScheduleCompile!Y385/1,IF(ISTEXT(ScheduleCompile!Y385),IF(OR(ISNUMBER(FIND("5F",ScheduleCompile!Y385)),ISNUMBER(FIND("0F",ScheduleCompile!Y385)),ISNUMBER(FIND("8F",ScheduleCompile!Y385)),ISNUMBER(FIND("1F",ScheduleCompile!Y385)),ISNUMBER(FIND("2F",ScheduleCompile!Y385)),ISNUMBER(FIND("3F",ScheduleCompile!Y385)),ISNUMBER(FIND("6F",ScheduleCompile!Y385)),ISNUMBER(FIND("7F",ScheduleCompile!Y385)),ISNUMBER(FIND("9F",ScheduleCompile!Y385)),ISNUMBER(FIND("4F",ScheduleCompile!Y385))),VALUE(LEFT(ScheduleCompile!Y385,FIND("F",ScheduleCompile!Y385)-1)),ScheduleCompile!Y385)))))))</f>
        <v>0</v>
      </c>
    </row>
    <row r="393" spans="1:30" x14ac:dyDescent="0.25">
      <c r="A393" t="str">
        <f t="shared" si="27"/>
        <v>SchDay "RestaurantExhaustHoodEqualOrLessThan5000cfmWD"  Type = "Fraction" Hr = (0, 0, 0, 0, 0, 0, 1, 1, 1, 1, 1, 1, 1, 1, 1, 1, 1, 1, 1, 0, 0, 0, 0, 0) ..</v>
      </c>
      <c r="B393" s="1" t="s">
        <v>623</v>
      </c>
      <c r="C393" t="str">
        <f t="shared" si="28"/>
        <v xml:space="preserve">SchDay "RestaurantExhaustHoodEqualOrLessThan5000cfmWD"  Type = "Fraction" Hr = </v>
      </c>
      <c r="D393" t="str">
        <f t="shared" si="29"/>
        <v>(0, 0, 0, 0, 0, 0, 1, 1, 1, 1, 1, 1, 1, 1, 1, 1, 1, 1, 1, 0, 0, 0, 0, 0) ..</v>
      </c>
      <c r="E393" s="30" t="str">
        <f>ScheduleCompile!A386</f>
        <v>RestaurantExhaustHoodEqualOrLessThan5000cfmWD</v>
      </c>
      <c r="F393" t="str">
        <f t="shared" si="30"/>
        <v>Fraction</v>
      </c>
      <c r="G393" s="1">
        <f>IF(AND(ISERROR(IF(ScheduleCompile!B386="Off",0,IF(ScheduleCompile!B386="On",1,IF(ISNUMBER(ScheduleCompile!B386),ScheduleCompile!B386/1,IF(ISTEXT(ScheduleCompile!B386),IF(OR(ISNUMBER(FIND("5F",ScheduleCompile!B386)),ISNUMBER(FIND("0F",ScheduleCompile!B386)),ISNUMBER(FIND("8F",ScheduleCompile!B386)),ISNUMBER(FIND("1F",ScheduleCompile!B386)),ISNUMBER(FIND("2F",ScheduleCompile!B386)),ISNUMBER(FIND("3F",ScheduleCompile!B386)),ISNUMBER(FIND("6F",ScheduleCompile!B386)),ISNUMBER(FIND("7F",ScheduleCompile!B386)),ISNUMBER(FIND("9F",ScheduleCompile!B386)),ISNUMBER(FIND("4F",ScheduleCompile!B386))),VALUE(LEFT(ScheduleCompile!B386,FIND("F",ScheduleCompile!B386)-1)),ScheduleCompile!B386)))))),ISTEXT(ScheduleCompile!#REF!)),"ENDTABLE",IF(ISERROR(IF(ScheduleCompile!B386="Off",0,IF(ScheduleCompile!B386="On",1,IF(ISNUMBER(ScheduleCompile!B386),ScheduleCompile!B386/1,IF(ISTEXT(ScheduleCompile!B386),IF(OR(ISNUMBER(FIND("5F",ScheduleCompile!B386)),ISNUMBER(FIND("0F",ScheduleCompile!B386)),ISNUMBER(FIND("8F",ScheduleCompile!B386)),ISNUMBER(FIND("1F",ScheduleCompile!B386)),ISNUMBER(FIND("2F",ScheduleCompile!B386)),ISNUMBER(FIND("3F",ScheduleCompile!B386)),ISNUMBER(FIND("6F",ScheduleCompile!B386)),ISNUMBER(FIND("7F",ScheduleCompile!B386)),ISNUMBER(FIND("9F",ScheduleCompile!B386)),ISNUMBER(FIND("4F",ScheduleCompile!B386))),VALUE(LEFT(ScheduleCompile!B386,FIND("F",ScheduleCompile!B386)-1)),ScheduleCompile!B386)))))),"",IF(ScheduleCompile!B386="Off",0,IF(ScheduleCompile!B386="On",1,IF(ISNUMBER(ScheduleCompile!B386),ScheduleCompile!B386/1,IF(ISTEXT(ScheduleCompile!B386),IF(OR(ISNUMBER(FIND("5F",ScheduleCompile!B386)),ISNUMBER(FIND("0F",ScheduleCompile!B386)),ISNUMBER(FIND("8F",ScheduleCompile!B386)),ISNUMBER(FIND("1F",ScheduleCompile!B386)),ISNUMBER(FIND("2F",ScheduleCompile!B386)),ISNUMBER(FIND("3F",ScheduleCompile!B386)),ISNUMBER(FIND("6F",ScheduleCompile!B386)),ISNUMBER(FIND("7F",ScheduleCompile!B386)),ISNUMBER(FIND("9F",ScheduleCompile!B386)),ISNUMBER(FIND("4F",ScheduleCompile!B386))),VALUE(LEFT(ScheduleCompile!B386,FIND("F",ScheduleCompile!B386)-1)),ScheduleCompile!B386)))))))</f>
        <v>0</v>
      </c>
      <c r="H393" s="1">
        <f>IF(AND(ISERROR(IF(ScheduleCompile!C386="Off",0,IF(ScheduleCompile!C386="On",1,IF(ISNUMBER(ScheduleCompile!C386),ScheduleCompile!C386/1,IF(ISTEXT(ScheduleCompile!C386),IF(OR(ISNUMBER(FIND("5F",ScheduleCompile!C386)),ISNUMBER(FIND("0F",ScheduleCompile!C386)),ISNUMBER(FIND("8F",ScheduleCompile!C386)),ISNUMBER(FIND("1F",ScheduleCompile!C386)),ISNUMBER(FIND("2F",ScheduleCompile!C386)),ISNUMBER(FIND("3F",ScheduleCompile!C386)),ISNUMBER(FIND("6F",ScheduleCompile!C386)),ISNUMBER(FIND("7F",ScheduleCompile!C386)),ISNUMBER(FIND("9F",ScheduleCompile!C386)),ISNUMBER(FIND("4F",ScheduleCompile!C386))),VALUE(LEFT(ScheduleCompile!C386,FIND("F",ScheduleCompile!C386)-1)),ScheduleCompile!C386)))))),ISTEXT(ScheduleCompile!#REF!)),"ENDTABLE",IF(ISERROR(IF(ScheduleCompile!C386="Off",0,IF(ScheduleCompile!C386="On",1,IF(ISNUMBER(ScheduleCompile!C386),ScheduleCompile!C386/1,IF(ISTEXT(ScheduleCompile!C386),IF(OR(ISNUMBER(FIND("5F",ScheduleCompile!C386)),ISNUMBER(FIND("0F",ScheduleCompile!C386)),ISNUMBER(FIND("8F",ScheduleCompile!C386)),ISNUMBER(FIND("1F",ScheduleCompile!C386)),ISNUMBER(FIND("2F",ScheduleCompile!C386)),ISNUMBER(FIND("3F",ScheduleCompile!C386)),ISNUMBER(FIND("6F",ScheduleCompile!C386)),ISNUMBER(FIND("7F",ScheduleCompile!C386)),ISNUMBER(FIND("9F",ScheduleCompile!C386)),ISNUMBER(FIND("4F",ScheduleCompile!C386))),VALUE(LEFT(ScheduleCompile!C386,FIND("F",ScheduleCompile!C386)-1)),ScheduleCompile!C386)))))),"",IF(ScheduleCompile!C386="Off",0,IF(ScheduleCompile!C386="On",1,IF(ISNUMBER(ScheduleCompile!C386),ScheduleCompile!C386/1,IF(ISTEXT(ScheduleCompile!C386),IF(OR(ISNUMBER(FIND("5F",ScheduleCompile!C386)),ISNUMBER(FIND("0F",ScheduleCompile!C386)),ISNUMBER(FIND("8F",ScheduleCompile!C386)),ISNUMBER(FIND("1F",ScheduleCompile!C386)),ISNUMBER(FIND("2F",ScheduleCompile!C386)),ISNUMBER(FIND("3F",ScheduleCompile!C386)),ISNUMBER(FIND("6F",ScheduleCompile!C386)),ISNUMBER(FIND("7F",ScheduleCompile!C386)),ISNUMBER(FIND("9F",ScheduleCompile!C386)),ISNUMBER(FIND("4F",ScheduleCompile!C386))),VALUE(LEFT(ScheduleCompile!C386,FIND("F",ScheduleCompile!C386)-1)),ScheduleCompile!C386)))))))</f>
        <v>0</v>
      </c>
      <c r="I393" s="1">
        <f>IF(AND(ISERROR(IF(ScheduleCompile!D386="Off",0,IF(ScheduleCompile!D386="On",1,IF(ISNUMBER(ScheduleCompile!D386),ScheduleCompile!D386/1,IF(ISTEXT(ScheduleCompile!D386),IF(OR(ISNUMBER(FIND("5F",ScheduleCompile!D386)),ISNUMBER(FIND("0F",ScheduleCompile!D386)),ISNUMBER(FIND("8F",ScheduleCompile!D386)),ISNUMBER(FIND("1F",ScheduleCompile!D386)),ISNUMBER(FIND("2F",ScheduleCompile!D386)),ISNUMBER(FIND("3F",ScheduleCompile!D386)),ISNUMBER(FIND("6F",ScheduleCompile!D386)),ISNUMBER(FIND("7F",ScheduleCompile!D386)),ISNUMBER(FIND("9F",ScheduleCompile!D386)),ISNUMBER(FIND("4F",ScheduleCompile!D386))),VALUE(LEFT(ScheduleCompile!D386,FIND("F",ScheduleCompile!D386)-1)),ScheduleCompile!D386)))))),ISTEXT(ScheduleCompile!#REF!)),"ENDTABLE",IF(ISERROR(IF(ScheduleCompile!D386="Off",0,IF(ScheduleCompile!D386="On",1,IF(ISNUMBER(ScheduleCompile!D386),ScheduleCompile!D386/1,IF(ISTEXT(ScheduleCompile!D386),IF(OR(ISNUMBER(FIND("5F",ScheduleCompile!D386)),ISNUMBER(FIND("0F",ScheduleCompile!D386)),ISNUMBER(FIND("8F",ScheduleCompile!D386)),ISNUMBER(FIND("1F",ScheduleCompile!D386)),ISNUMBER(FIND("2F",ScheduleCompile!D386)),ISNUMBER(FIND("3F",ScheduleCompile!D386)),ISNUMBER(FIND("6F",ScheduleCompile!D386)),ISNUMBER(FIND("7F",ScheduleCompile!D386)),ISNUMBER(FIND("9F",ScheduleCompile!D386)),ISNUMBER(FIND("4F",ScheduleCompile!D386))),VALUE(LEFT(ScheduleCompile!D386,FIND("F",ScheduleCompile!D386)-1)),ScheduleCompile!D386)))))),"",IF(ScheduleCompile!D386="Off",0,IF(ScheduleCompile!D386="On",1,IF(ISNUMBER(ScheduleCompile!D386),ScheduleCompile!D386/1,IF(ISTEXT(ScheduleCompile!D386),IF(OR(ISNUMBER(FIND("5F",ScheduleCompile!D386)),ISNUMBER(FIND("0F",ScheduleCompile!D386)),ISNUMBER(FIND("8F",ScheduleCompile!D386)),ISNUMBER(FIND("1F",ScheduleCompile!D386)),ISNUMBER(FIND("2F",ScheduleCompile!D386)),ISNUMBER(FIND("3F",ScheduleCompile!D386)),ISNUMBER(FIND("6F",ScheduleCompile!D386)),ISNUMBER(FIND("7F",ScheduleCompile!D386)),ISNUMBER(FIND("9F",ScheduleCompile!D386)),ISNUMBER(FIND("4F",ScheduleCompile!D386))),VALUE(LEFT(ScheduleCompile!D386,FIND("F",ScheduleCompile!D386)-1)),ScheduleCompile!D386)))))))</f>
        <v>0</v>
      </c>
      <c r="J393" s="1">
        <f>IF(AND(ISERROR(IF(ScheduleCompile!E386="Off",0,IF(ScheduleCompile!E386="On",1,IF(ISNUMBER(ScheduleCompile!E386),ScheduleCompile!E386/1,IF(ISTEXT(ScheduleCompile!E386),IF(OR(ISNUMBER(FIND("5F",ScheduleCompile!E386)),ISNUMBER(FIND("0F",ScheduleCompile!E386)),ISNUMBER(FIND("8F",ScheduleCompile!E386)),ISNUMBER(FIND("1F",ScheduleCompile!E386)),ISNUMBER(FIND("2F",ScheduleCompile!E386)),ISNUMBER(FIND("3F",ScheduleCompile!E386)),ISNUMBER(FIND("6F",ScheduleCompile!E386)),ISNUMBER(FIND("7F",ScheduleCompile!E386)),ISNUMBER(FIND("9F",ScheduleCompile!E386)),ISNUMBER(FIND("4F",ScheduleCompile!E386))),VALUE(LEFT(ScheduleCompile!E386,FIND("F",ScheduleCompile!E386)-1)),ScheduleCompile!E386)))))),ISTEXT(ScheduleCompile!#REF!)),"ENDTABLE",IF(ISERROR(IF(ScheduleCompile!E386="Off",0,IF(ScheduleCompile!E386="On",1,IF(ISNUMBER(ScheduleCompile!E386),ScheduleCompile!E386/1,IF(ISTEXT(ScheduleCompile!E386),IF(OR(ISNUMBER(FIND("5F",ScheduleCompile!E386)),ISNUMBER(FIND("0F",ScheduleCompile!E386)),ISNUMBER(FIND("8F",ScheduleCompile!E386)),ISNUMBER(FIND("1F",ScheduleCompile!E386)),ISNUMBER(FIND("2F",ScheduleCompile!E386)),ISNUMBER(FIND("3F",ScheduleCompile!E386)),ISNUMBER(FIND("6F",ScheduleCompile!E386)),ISNUMBER(FIND("7F",ScheduleCompile!E386)),ISNUMBER(FIND("9F",ScheduleCompile!E386)),ISNUMBER(FIND("4F",ScheduleCompile!E386))),VALUE(LEFT(ScheduleCompile!E386,FIND("F",ScheduleCompile!E386)-1)),ScheduleCompile!E386)))))),"",IF(ScheduleCompile!E386="Off",0,IF(ScheduleCompile!E386="On",1,IF(ISNUMBER(ScheduleCompile!E386),ScheduleCompile!E386/1,IF(ISTEXT(ScheduleCompile!E386),IF(OR(ISNUMBER(FIND("5F",ScheduleCompile!E386)),ISNUMBER(FIND("0F",ScheduleCompile!E386)),ISNUMBER(FIND("8F",ScheduleCompile!E386)),ISNUMBER(FIND("1F",ScheduleCompile!E386)),ISNUMBER(FIND("2F",ScheduleCompile!E386)),ISNUMBER(FIND("3F",ScheduleCompile!E386)),ISNUMBER(FIND("6F",ScheduleCompile!E386)),ISNUMBER(FIND("7F",ScheduleCompile!E386)),ISNUMBER(FIND("9F",ScheduleCompile!E386)),ISNUMBER(FIND("4F",ScheduleCompile!E386))),VALUE(LEFT(ScheduleCompile!E386,FIND("F",ScheduleCompile!E386)-1)),ScheduleCompile!E386)))))))</f>
        <v>0</v>
      </c>
      <c r="K393" s="1">
        <f>IF(AND(ISERROR(IF(ScheduleCompile!F386="Off",0,IF(ScheduleCompile!F386="On",1,IF(ISNUMBER(ScheduleCompile!F386),ScheduleCompile!F386/1,IF(ISTEXT(ScheduleCompile!F386),IF(OR(ISNUMBER(FIND("5F",ScheduleCompile!F386)),ISNUMBER(FIND("0F",ScheduleCompile!F386)),ISNUMBER(FIND("8F",ScheduleCompile!F386)),ISNUMBER(FIND("1F",ScheduleCompile!F386)),ISNUMBER(FIND("2F",ScheduleCompile!F386)),ISNUMBER(FIND("3F",ScheduleCompile!F386)),ISNUMBER(FIND("6F",ScheduleCompile!F386)),ISNUMBER(FIND("7F",ScheduleCompile!F386)),ISNUMBER(FIND("9F",ScheduleCompile!F386)),ISNUMBER(FIND("4F",ScheduleCompile!F386))),VALUE(LEFT(ScheduleCompile!F386,FIND("F",ScheduleCompile!F386)-1)),ScheduleCompile!F386)))))),ISTEXT(ScheduleCompile!#REF!)),"ENDTABLE",IF(ISERROR(IF(ScheduleCompile!F386="Off",0,IF(ScheduleCompile!F386="On",1,IF(ISNUMBER(ScheduleCompile!F386),ScheduleCompile!F386/1,IF(ISTEXT(ScheduleCompile!F386),IF(OR(ISNUMBER(FIND("5F",ScheduleCompile!F386)),ISNUMBER(FIND("0F",ScheduleCompile!F386)),ISNUMBER(FIND("8F",ScheduleCompile!F386)),ISNUMBER(FIND("1F",ScheduleCompile!F386)),ISNUMBER(FIND("2F",ScheduleCompile!F386)),ISNUMBER(FIND("3F",ScheduleCompile!F386)),ISNUMBER(FIND("6F",ScheduleCompile!F386)),ISNUMBER(FIND("7F",ScheduleCompile!F386)),ISNUMBER(FIND("9F",ScheduleCompile!F386)),ISNUMBER(FIND("4F",ScheduleCompile!F386))),VALUE(LEFT(ScheduleCompile!F386,FIND("F",ScheduleCompile!F386)-1)),ScheduleCompile!F386)))))),"",IF(ScheduleCompile!F386="Off",0,IF(ScheduleCompile!F386="On",1,IF(ISNUMBER(ScheduleCompile!F386),ScheduleCompile!F386/1,IF(ISTEXT(ScheduleCompile!F386),IF(OR(ISNUMBER(FIND("5F",ScheduleCompile!F386)),ISNUMBER(FIND("0F",ScheduleCompile!F386)),ISNUMBER(FIND("8F",ScheduleCompile!F386)),ISNUMBER(FIND("1F",ScheduleCompile!F386)),ISNUMBER(FIND("2F",ScheduleCompile!F386)),ISNUMBER(FIND("3F",ScheduleCompile!F386)),ISNUMBER(FIND("6F",ScheduleCompile!F386)),ISNUMBER(FIND("7F",ScheduleCompile!F386)),ISNUMBER(FIND("9F",ScheduleCompile!F386)),ISNUMBER(FIND("4F",ScheduleCompile!F386))),VALUE(LEFT(ScheduleCompile!F386,FIND("F",ScheduleCompile!F386)-1)),ScheduleCompile!F386)))))))</f>
        <v>0</v>
      </c>
      <c r="L393" s="1">
        <f>IF(AND(ISERROR(IF(ScheduleCompile!G386="Off",0,IF(ScheduleCompile!G386="On",1,IF(ISNUMBER(ScheduleCompile!G386),ScheduleCompile!G386/1,IF(ISTEXT(ScheduleCompile!G386),IF(OR(ISNUMBER(FIND("5F",ScheduleCompile!G386)),ISNUMBER(FIND("0F",ScheduleCompile!G386)),ISNUMBER(FIND("8F",ScheduleCompile!G386)),ISNUMBER(FIND("1F",ScheduleCompile!G386)),ISNUMBER(FIND("2F",ScheduleCompile!G386)),ISNUMBER(FIND("3F",ScheduleCompile!G386)),ISNUMBER(FIND("6F",ScheduleCompile!G386)),ISNUMBER(FIND("7F",ScheduleCompile!G386)),ISNUMBER(FIND("9F",ScheduleCompile!G386)),ISNUMBER(FIND("4F",ScheduleCompile!G386))),VALUE(LEFT(ScheduleCompile!G386,FIND("F",ScheduleCompile!G386)-1)),ScheduleCompile!G386)))))),ISTEXT(ScheduleCompile!#REF!)),"ENDTABLE",IF(ISERROR(IF(ScheduleCompile!G386="Off",0,IF(ScheduleCompile!G386="On",1,IF(ISNUMBER(ScheduleCompile!G386),ScheduleCompile!G386/1,IF(ISTEXT(ScheduleCompile!G386),IF(OR(ISNUMBER(FIND("5F",ScheduleCompile!G386)),ISNUMBER(FIND("0F",ScheduleCompile!G386)),ISNUMBER(FIND("8F",ScheduleCompile!G386)),ISNUMBER(FIND("1F",ScheduleCompile!G386)),ISNUMBER(FIND("2F",ScheduleCompile!G386)),ISNUMBER(FIND("3F",ScheduleCompile!G386)),ISNUMBER(FIND("6F",ScheduleCompile!G386)),ISNUMBER(FIND("7F",ScheduleCompile!G386)),ISNUMBER(FIND("9F",ScheduleCompile!G386)),ISNUMBER(FIND("4F",ScheduleCompile!G386))),VALUE(LEFT(ScheduleCompile!G386,FIND("F",ScheduleCompile!G386)-1)),ScheduleCompile!G386)))))),"",IF(ScheduleCompile!G386="Off",0,IF(ScheduleCompile!G386="On",1,IF(ISNUMBER(ScheduleCompile!G386),ScheduleCompile!G386/1,IF(ISTEXT(ScheduleCompile!G386),IF(OR(ISNUMBER(FIND("5F",ScheduleCompile!G386)),ISNUMBER(FIND("0F",ScheduleCompile!G386)),ISNUMBER(FIND("8F",ScheduleCompile!G386)),ISNUMBER(FIND("1F",ScheduleCompile!G386)),ISNUMBER(FIND("2F",ScheduleCompile!G386)),ISNUMBER(FIND("3F",ScheduleCompile!G386)),ISNUMBER(FIND("6F",ScheduleCompile!G386)),ISNUMBER(FIND("7F",ScheduleCompile!G386)),ISNUMBER(FIND("9F",ScheduleCompile!G386)),ISNUMBER(FIND("4F",ScheduleCompile!G386))),VALUE(LEFT(ScheduleCompile!G386,FIND("F",ScheduleCompile!G386)-1)),ScheduleCompile!G386)))))))</f>
        <v>0</v>
      </c>
      <c r="M393" s="1">
        <f>IF(AND(ISERROR(IF(ScheduleCompile!H386="Off",0,IF(ScheduleCompile!H386="On",1,IF(ISNUMBER(ScheduleCompile!H386),ScheduleCompile!H386/1,IF(ISTEXT(ScheduleCompile!H386),IF(OR(ISNUMBER(FIND("5F",ScheduleCompile!H386)),ISNUMBER(FIND("0F",ScheduleCompile!H386)),ISNUMBER(FIND("8F",ScheduleCompile!H386)),ISNUMBER(FIND("1F",ScheduleCompile!H386)),ISNUMBER(FIND("2F",ScheduleCompile!H386)),ISNUMBER(FIND("3F",ScheduleCompile!H386)),ISNUMBER(FIND("6F",ScheduleCompile!H386)),ISNUMBER(FIND("7F",ScheduleCompile!H386)),ISNUMBER(FIND("9F",ScheduleCompile!H386)),ISNUMBER(FIND("4F",ScheduleCompile!H386))),VALUE(LEFT(ScheduleCompile!H386,FIND("F",ScheduleCompile!H386)-1)),ScheduleCompile!H386)))))),ISTEXT(ScheduleCompile!#REF!)),"ENDTABLE",IF(ISERROR(IF(ScheduleCompile!H386="Off",0,IF(ScheduleCompile!H386="On",1,IF(ISNUMBER(ScheduleCompile!H386),ScheduleCompile!H386/1,IF(ISTEXT(ScheduleCompile!H386),IF(OR(ISNUMBER(FIND("5F",ScheduleCompile!H386)),ISNUMBER(FIND("0F",ScheduleCompile!H386)),ISNUMBER(FIND("8F",ScheduleCompile!H386)),ISNUMBER(FIND("1F",ScheduleCompile!H386)),ISNUMBER(FIND("2F",ScheduleCompile!H386)),ISNUMBER(FIND("3F",ScheduleCompile!H386)),ISNUMBER(FIND("6F",ScheduleCompile!H386)),ISNUMBER(FIND("7F",ScheduleCompile!H386)),ISNUMBER(FIND("9F",ScheduleCompile!H386)),ISNUMBER(FIND("4F",ScheduleCompile!H386))),VALUE(LEFT(ScheduleCompile!H386,FIND("F",ScheduleCompile!H386)-1)),ScheduleCompile!H386)))))),"",IF(ScheduleCompile!H386="Off",0,IF(ScheduleCompile!H386="On",1,IF(ISNUMBER(ScheduleCompile!H386),ScheduleCompile!H386/1,IF(ISTEXT(ScheduleCompile!H386),IF(OR(ISNUMBER(FIND("5F",ScheduleCompile!H386)),ISNUMBER(FIND("0F",ScheduleCompile!H386)),ISNUMBER(FIND("8F",ScheduleCompile!H386)),ISNUMBER(FIND("1F",ScheduleCompile!H386)),ISNUMBER(FIND("2F",ScheduleCompile!H386)),ISNUMBER(FIND("3F",ScheduleCompile!H386)),ISNUMBER(FIND("6F",ScheduleCompile!H386)),ISNUMBER(FIND("7F",ScheduleCompile!H386)),ISNUMBER(FIND("9F",ScheduleCompile!H386)),ISNUMBER(FIND("4F",ScheduleCompile!H386))),VALUE(LEFT(ScheduleCompile!H386,FIND("F",ScheduleCompile!H386)-1)),ScheduleCompile!H386)))))))</f>
        <v>1</v>
      </c>
      <c r="N393" s="1">
        <f>IF(AND(ISERROR(IF(ScheduleCompile!I386="Off",0,IF(ScheduleCompile!I386="On",1,IF(ISNUMBER(ScheduleCompile!I386),ScheduleCompile!I386/1,IF(ISTEXT(ScheduleCompile!I386),IF(OR(ISNUMBER(FIND("5F",ScheduleCompile!I386)),ISNUMBER(FIND("0F",ScheduleCompile!I386)),ISNUMBER(FIND("8F",ScheduleCompile!I386)),ISNUMBER(FIND("1F",ScheduleCompile!I386)),ISNUMBER(FIND("2F",ScheduleCompile!I386)),ISNUMBER(FIND("3F",ScheduleCompile!I386)),ISNUMBER(FIND("6F",ScheduleCompile!I386)),ISNUMBER(FIND("7F",ScheduleCompile!I386)),ISNUMBER(FIND("9F",ScheduleCompile!I386)),ISNUMBER(FIND("4F",ScheduleCompile!I386))),VALUE(LEFT(ScheduleCompile!I386,FIND("F",ScheduleCompile!I386)-1)),ScheduleCompile!I386)))))),ISTEXT(ScheduleCompile!#REF!)),"ENDTABLE",IF(ISERROR(IF(ScheduleCompile!I386="Off",0,IF(ScheduleCompile!I386="On",1,IF(ISNUMBER(ScheduleCompile!I386),ScheduleCompile!I386/1,IF(ISTEXT(ScheduleCompile!I386),IF(OR(ISNUMBER(FIND("5F",ScheduleCompile!I386)),ISNUMBER(FIND("0F",ScheduleCompile!I386)),ISNUMBER(FIND("8F",ScheduleCompile!I386)),ISNUMBER(FIND("1F",ScheduleCompile!I386)),ISNUMBER(FIND("2F",ScheduleCompile!I386)),ISNUMBER(FIND("3F",ScheduleCompile!I386)),ISNUMBER(FIND("6F",ScheduleCompile!I386)),ISNUMBER(FIND("7F",ScheduleCompile!I386)),ISNUMBER(FIND("9F",ScheduleCompile!I386)),ISNUMBER(FIND("4F",ScheduleCompile!I386))),VALUE(LEFT(ScheduleCompile!I386,FIND("F",ScheduleCompile!I386)-1)),ScheduleCompile!I386)))))),"",IF(ScheduleCompile!I386="Off",0,IF(ScheduleCompile!I386="On",1,IF(ISNUMBER(ScheduleCompile!I386),ScheduleCompile!I386/1,IF(ISTEXT(ScheduleCompile!I386),IF(OR(ISNUMBER(FIND("5F",ScheduleCompile!I386)),ISNUMBER(FIND("0F",ScheduleCompile!I386)),ISNUMBER(FIND("8F",ScheduleCompile!I386)),ISNUMBER(FIND("1F",ScheduleCompile!I386)),ISNUMBER(FIND("2F",ScheduleCompile!I386)),ISNUMBER(FIND("3F",ScheduleCompile!I386)),ISNUMBER(FIND("6F",ScheduleCompile!I386)),ISNUMBER(FIND("7F",ScheduleCompile!I386)),ISNUMBER(FIND("9F",ScheduleCompile!I386)),ISNUMBER(FIND("4F",ScheduleCompile!I386))),VALUE(LEFT(ScheduleCompile!I386,FIND("F",ScheduleCompile!I386)-1)),ScheduleCompile!I386)))))))</f>
        <v>1</v>
      </c>
      <c r="O393" s="1">
        <f>IF(AND(ISERROR(IF(ScheduleCompile!J386="Off",0,IF(ScheduleCompile!J386="On",1,IF(ISNUMBER(ScheduleCompile!J386),ScheduleCompile!J386/1,IF(ISTEXT(ScheduleCompile!J386),IF(OR(ISNUMBER(FIND("5F",ScheduleCompile!J386)),ISNUMBER(FIND("0F",ScheduleCompile!J386)),ISNUMBER(FIND("8F",ScheduleCompile!J386)),ISNUMBER(FIND("1F",ScheduleCompile!J386)),ISNUMBER(FIND("2F",ScheduleCompile!J386)),ISNUMBER(FIND("3F",ScheduleCompile!J386)),ISNUMBER(FIND("6F",ScheduleCompile!J386)),ISNUMBER(FIND("7F",ScheduleCompile!J386)),ISNUMBER(FIND("9F",ScheduleCompile!J386)),ISNUMBER(FIND("4F",ScheduleCompile!J386))),VALUE(LEFT(ScheduleCompile!J386,FIND("F",ScheduleCompile!J386)-1)),ScheduleCompile!J386)))))),ISTEXT(ScheduleCompile!#REF!)),"ENDTABLE",IF(ISERROR(IF(ScheduleCompile!J386="Off",0,IF(ScheduleCompile!J386="On",1,IF(ISNUMBER(ScheduleCompile!J386),ScheduleCompile!J386/1,IF(ISTEXT(ScheduleCompile!J386),IF(OR(ISNUMBER(FIND("5F",ScheduleCompile!J386)),ISNUMBER(FIND("0F",ScheduleCompile!J386)),ISNUMBER(FIND("8F",ScheduleCompile!J386)),ISNUMBER(FIND("1F",ScheduleCompile!J386)),ISNUMBER(FIND("2F",ScheduleCompile!J386)),ISNUMBER(FIND("3F",ScheduleCompile!J386)),ISNUMBER(FIND("6F",ScheduleCompile!J386)),ISNUMBER(FIND("7F",ScheduleCompile!J386)),ISNUMBER(FIND("9F",ScheduleCompile!J386)),ISNUMBER(FIND("4F",ScheduleCompile!J386))),VALUE(LEFT(ScheduleCompile!J386,FIND("F",ScheduleCompile!J386)-1)),ScheduleCompile!J386)))))),"",IF(ScheduleCompile!J386="Off",0,IF(ScheduleCompile!J386="On",1,IF(ISNUMBER(ScheduleCompile!J386),ScheduleCompile!J386/1,IF(ISTEXT(ScheduleCompile!J386),IF(OR(ISNUMBER(FIND("5F",ScheduleCompile!J386)),ISNUMBER(FIND("0F",ScheduleCompile!J386)),ISNUMBER(FIND("8F",ScheduleCompile!J386)),ISNUMBER(FIND("1F",ScheduleCompile!J386)),ISNUMBER(FIND("2F",ScheduleCompile!J386)),ISNUMBER(FIND("3F",ScheduleCompile!J386)),ISNUMBER(FIND("6F",ScheduleCompile!J386)),ISNUMBER(FIND("7F",ScheduleCompile!J386)),ISNUMBER(FIND("9F",ScheduleCompile!J386)),ISNUMBER(FIND("4F",ScheduleCompile!J386))),VALUE(LEFT(ScheduleCompile!J386,FIND("F",ScheduleCompile!J386)-1)),ScheduleCompile!J386)))))))</f>
        <v>1</v>
      </c>
      <c r="P393" s="1">
        <f>IF(AND(ISERROR(IF(ScheduleCompile!K386="Off",0,IF(ScheduleCompile!K386="On",1,IF(ISNUMBER(ScheduleCompile!K386),ScheduleCompile!K386/1,IF(ISTEXT(ScheduleCompile!K386),IF(OR(ISNUMBER(FIND("5F",ScheduleCompile!K386)),ISNUMBER(FIND("0F",ScheduleCompile!K386)),ISNUMBER(FIND("8F",ScheduleCompile!K386)),ISNUMBER(FIND("1F",ScheduleCompile!K386)),ISNUMBER(FIND("2F",ScheduleCompile!K386)),ISNUMBER(FIND("3F",ScheduleCompile!K386)),ISNUMBER(FIND("6F",ScheduleCompile!K386)),ISNUMBER(FIND("7F",ScheduleCompile!K386)),ISNUMBER(FIND("9F",ScheduleCompile!K386)),ISNUMBER(FIND("4F",ScheduleCompile!K386))),VALUE(LEFT(ScheduleCompile!K386,FIND("F",ScheduleCompile!K386)-1)),ScheduleCompile!K386)))))),ISTEXT(ScheduleCompile!#REF!)),"ENDTABLE",IF(ISERROR(IF(ScheduleCompile!K386="Off",0,IF(ScheduleCompile!K386="On",1,IF(ISNUMBER(ScheduleCompile!K386),ScheduleCompile!K386/1,IF(ISTEXT(ScheduleCompile!K386),IF(OR(ISNUMBER(FIND("5F",ScheduleCompile!K386)),ISNUMBER(FIND("0F",ScheduleCompile!K386)),ISNUMBER(FIND("8F",ScheduleCompile!K386)),ISNUMBER(FIND("1F",ScheduleCompile!K386)),ISNUMBER(FIND("2F",ScheduleCompile!K386)),ISNUMBER(FIND("3F",ScheduleCompile!K386)),ISNUMBER(FIND("6F",ScheduleCompile!K386)),ISNUMBER(FIND("7F",ScheduleCompile!K386)),ISNUMBER(FIND("9F",ScheduleCompile!K386)),ISNUMBER(FIND("4F",ScheduleCompile!K386))),VALUE(LEFT(ScheduleCompile!K386,FIND("F",ScheduleCompile!K386)-1)),ScheduleCompile!K386)))))),"",IF(ScheduleCompile!K386="Off",0,IF(ScheduleCompile!K386="On",1,IF(ISNUMBER(ScheduleCompile!K386),ScheduleCompile!K386/1,IF(ISTEXT(ScheduleCompile!K386),IF(OR(ISNUMBER(FIND("5F",ScheduleCompile!K386)),ISNUMBER(FIND("0F",ScheduleCompile!K386)),ISNUMBER(FIND("8F",ScheduleCompile!K386)),ISNUMBER(FIND("1F",ScheduleCompile!K386)),ISNUMBER(FIND("2F",ScheduleCompile!K386)),ISNUMBER(FIND("3F",ScheduleCompile!K386)),ISNUMBER(FIND("6F",ScheduleCompile!K386)),ISNUMBER(FIND("7F",ScheduleCompile!K386)),ISNUMBER(FIND("9F",ScheduleCompile!K386)),ISNUMBER(FIND("4F",ScheduleCompile!K386))),VALUE(LEFT(ScheduleCompile!K386,FIND("F",ScheduleCompile!K386)-1)),ScheduleCompile!K386)))))))</f>
        <v>1</v>
      </c>
      <c r="Q393" s="1">
        <f>IF(AND(ISERROR(IF(ScheduleCompile!L386="Off",0,IF(ScheduleCompile!L386="On",1,IF(ISNUMBER(ScheduleCompile!L386),ScheduleCompile!L386/1,IF(ISTEXT(ScheduleCompile!L386),IF(OR(ISNUMBER(FIND("5F",ScheduleCompile!L386)),ISNUMBER(FIND("0F",ScheduleCompile!L386)),ISNUMBER(FIND("8F",ScheduleCompile!L386)),ISNUMBER(FIND("1F",ScheduleCompile!L386)),ISNUMBER(FIND("2F",ScheduleCompile!L386)),ISNUMBER(FIND("3F",ScheduleCompile!L386)),ISNUMBER(FIND("6F",ScheduleCompile!L386)),ISNUMBER(FIND("7F",ScheduleCompile!L386)),ISNUMBER(FIND("9F",ScheduleCompile!L386)),ISNUMBER(FIND("4F",ScheduleCompile!L386))),VALUE(LEFT(ScheduleCompile!L386,FIND("F",ScheduleCompile!L386)-1)),ScheduleCompile!L386)))))),ISTEXT(ScheduleCompile!#REF!)),"ENDTABLE",IF(ISERROR(IF(ScheduleCompile!L386="Off",0,IF(ScheduleCompile!L386="On",1,IF(ISNUMBER(ScheduleCompile!L386),ScheduleCompile!L386/1,IF(ISTEXT(ScheduleCompile!L386),IF(OR(ISNUMBER(FIND("5F",ScheduleCompile!L386)),ISNUMBER(FIND("0F",ScheduleCompile!L386)),ISNUMBER(FIND("8F",ScheduleCompile!L386)),ISNUMBER(FIND("1F",ScheduleCompile!L386)),ISNUMBER(FIND("2F",ScheduleCompile!L386)),ISNUMBER(FIND("3F",ScheduleCompile!L386)),ISNUMBER(FIND("6F",ScheduleCompile!L386)),ISNUMBER(FIND("7F",ScheduleCompile!L386)),ISNUMBER(FIND("9F",ScheduleCompile!L386)),ISNUMBER(FIND("4F",ScheduleCompile!L386))),VALUE(LEFT(ScheduleCompile!L386,FIND("F",ScheduleCompile!L386)-1)),ScheduleCompile!L386)))))),"",IF(ScheduleCompile!L386="Off",0,IF(ScheduleCompile!L386="On",1,IF(ISNUMBER(ScheduleCompile!L386),ScheduleCompile!L386/1,IF(ISTEXT(ScheduleCompile!L386),IF(OR(ISNUMBER(FIND("5F",ScheduleCompile!L386)),ISNUMBER(FIND("0F",ScheduleCompile!L386)),ISNUMBER(FIND("8F",ScheduleCompile!L386)),ISNUMBER(FIND("1F",ScheduleCompile!L386)),ISNUMBER(FIND("2F",ScheduleCompile!L386)),ISNUMBER(FIND("3F",ScheduleCompile!L386)),ISNUMBER(FIND("6F",ScheduleCompile!L386)),ISNUMBER(FIND("7F",ScheduleCompile!L386)),ISNUMBER(FIND("9F",ScheduleCompile!L386)),ISNUMBER(FIND("4F",ScheduleCompile!L386))),VALUE(LEFT(ScheduleCompile!L386,FIND("F",ScheduleCompile!L386)-1)),ScheduleCompile!L386)))))))</f>
        <v>1</v>
      </c>
      <c r="R393" s="1">
        <f>IF(AND(ISERROR(IF(ScheduleCompile!M386="Off",0,IF(ScheduleCompile!M386="On",1,IF(ISNUMBER(ScheduleCompile!M386),ScheduleCompile!M386/1,IF(ISTEXT(ScheduleCompile!M386),IF(OR(ISNUMBER(FIND("5F",ScheduleCompile!M386)),ISNUMBER(FIND("0F",ScheduleCompile!M386)),ISNUMBER(FIND("8F",ScheduleCompile!M386)),ISNUMBER(FIND("1F",ScheduleCompile!M386)),ISNUMBER(FIND("2F",ScheduleCompile!M386)),ISNUMBER(FIND("3F",ScheduleCompile!M386)),ISNUMBER(FIND("6F",ScheduleCompile!M386)),ISNUMBER(FIND("7F",ScheduleCompile!M386)),ISNUMBER(FIND("9F",ScheduleCompile!M386)),ISNUMBER(FIND("4F",ScheduleCompile!M386))),VALUE(LEFT(ScheduleCompile!M386,FIND("F",ScheduleCompile!M386)-1)),ScheduleCompile!M386)))))),ISTEXT(ScheduleCompile!#REF!)),"ENDTABLE",IF(ISERROR(IF(ScheduleCompile!M386="Off",0,IF(ScheduleCompile!M386="On",1,IF(ISNUMBER(ScheduleCompile!M386),ScheduleCompile!M386/1,IF(ISTEXT(ScheduleCompile!M386),IF(OR(ISNUMBER(FIND("5F",ScheduleCompile!M386)),ISNUMBER(FIND("0F",ScheduleCompile!M386)),ISNUMBER(FIND("8F",ScheduleCompile!M386)),ISNUMBER(FIND("1F",ScheduleCompile!M386)),ISNUMBER(FIND("2F",ScheduleCompile!M386)),ISNUMBER(FIND("3F",ScheduleCompile!M386)),ISNUMBER(FIND("6F",ScheduleCompile!M386)),ISNUMBER(FIND("7F",ScheduleCompile!M386)),ISNUMBER(FIND("9F",ScheduleCompile!M386)),ISNUMBER(FIND("4F",ScheduleCompile!M386))),VALUE(LEFT(ScheduleCompile!M386,FIND("F",ScheduleCompile!M386)-1)),ScheduleCompile!M386)))))),"",IF(ScheduleCompile!M386="Off",0,IF(ScheduleCompile!M386="On",1,IF(ISNUMBER(ScheduleCompile!M386),ScheduleCompile!M386/1,IF(ISTEXT(ScheduleCompile!M386),IF(OR(ISNUMBER(FIND("5F",ScheduleCompile!M386)),ISNUMBER(FIND("0F",ScheduleCompile!M386)),ISNUMBER(FIND("8F",ScheduleCompile!M386)),ISNUMBER(FIND("1F",ScheduleCompile!M386)),ISNUMBER(FIND("2F",ScheduleCompile!M386)),ISNUMBER(FIND("3F",ScheduleCompile!M386)),ISNUMBER(FIND("6F",ScheduleCompile!M386)),ISNUMBER(FIND("7F",ScheduleCompile!M386)),ISNUMBER(FIND("9F",ScheduleCompile!M386)),ISNUMBER(FIND("4F",ScheduleCompile!M386))),VALUE(LEFT(ScheduleCompile!M386,FIND("F",ScheduleCompile!M386)-1)),ScheduleCompile!M386)))))))</f>
        <v>1</v>
      </c>
      <c r="S393" s="1">
        <f>IF(AND(ISERROR(IF(ScheduleCompile!N386="Off",0,IF(ScheduleCompile!N386="On",1,IF(ISNUMBER(ScheduleCompile!N386),ScheduleCompile!N386/1,IF(ISTEXT(ScheduleCompile!N386),IF(OR(ISNUMBER(FIND("5F",ScheduleCompile!N386)),ISNUMBER(FIND("0F",ScheduleCompile!N386)),ISNUMBER(FIND("8F",ScheduleCompile!N386)),ISNUMBER(FIND("1F",ScheduleCompile!N386)),ISNUMBER(FIND("2F",ScheduleCompile!N386)),ISNUMBER(FIND("3F",ScheduleCompile!N386)),ISNUMBER(FIND("6F",ScheduleCompile!N386)),ISNUMBER(FIND("7F",ScheduleCompile!N386)),ISNUMBER(FIND("9F",ScheduleCompile!N386)),ISNUMBER(FIND("4F",ScheduleCompile!N386))),VALUE(LEFT(ScheduleCompile!N386,FIND("F",ScheduleCompile!N386)-1)),ScheduleCompile!N386)))))),ISTEXT(ScheduleCompile!#REF!)),"ENDTABLE",IF(ISERROR(IF(ScheduleCompile!N386="Off",0,IF(ScheduleCompile!N386="On",1,IF(ISNUMBER(ScheduleCompile!N386),ScheduleCompile!N386/1,IF(ISTEXT(ScheduleCompile!N386),IF(OR(ISNUMBER(FIND("5F",ScheduleCompile!N386)),ISNUMBER(FIND("0F",ScheduleCompile!N386)),ISNUMBER(FIND("8F",ScheduleCompile!N386)),ISNUMBER(FIND("1F",ScheduleCompile!N386)),ISNUMBER(FIND("2F",ScheduleCompile!N386)),ISNUMBER(FIND("3F",ScheduleCompile!N386)),ISNUMBER(FIND("6F",ScheduleCompile!N386)),ISNUMBER(FIND("7F",ScheduleCompile!N386)),ISNUMBER(FIND("9F",ScheduleCompile!N386)),ISNUMBER(FIND("4F",ScheduleCompile!N386))),VALUE(LEFT(ScheduleCompile!N386,FIND("F",ScheduleCompile!N386)-1)),ScheduleCompile!N386)))))),"",IF(ScheduleCompile!N386="Off",0,IF(ScheduleCompile!N386="On",1,IF(ISNUMBER(ScheduleCompile!N386),ScheduleCompile!N386/1,IF(ISTEXT(ScheduleCompile!N386),IF(OR(ISNUMBER(FIND("5F",ScheduleCompile!N386)),ISNUMBER(FIND("0F",ScheduleCompile!N386)),ISNUMBER(FIND("8F",ScheduleCompile!N386)),ISNUMBER(FIND("1F",ScheduleCompile!N386)),ISNUMBER(FIND("2F",ScheduleCompile!N386)),ISNUMBER(FIND("3F",ScheduleCompile!N386)),ISNUMBER(FIND("6F",ScheduleCompile!N386)),ISNUMBER(FIND("7F",ScheduleCompile!N386)),ISNUMBER(FIND("9F",ScheduleCompile!N386)),ISNUMBER(FIND("4F",ScheduleCompile!N386))),VALUE(LEFT(ScheduleCompile!N386,FIND("F",ScheduleCompile!N386)-1)),ScheduleCompile!N386)))))))</f>
        <v>1</v>
      </c>
      <c r="T393" s="1">
        <f>IF(AND(ISERROR(IF(ScheduleCompile!O386="Off",0,IF(ScheduleCompile!O386="On",1,IF(ISNUMBER(ScheduleCompile!O386),ScheduleCompile!O386/1,IF(ISTEXT(ScheduleCompile!O386),IF(OR(ISNUMBER(FIND("5F",ScheduleCompile!O386)),ISNUMBER(FIND("0F",ScheduleCompile!O386)),ISNUMBER(FIND("8F",ScheduleCompile!O386)),ISNUMBER(FIND("1F",ScheduleCompile!O386)),ISNUMBER(FIND("2F",ScheduleCompile!O386)),ISNUMBER(FIND("3F",ScheduleCompile!O386)),ISNUMBER(FIND("6F",ScheduleCompile!O386)),ISNUMBER(FIND("7F",ScheduleCompile!O386)),ISNUMBER(FIND("9F",ScheduleCompile!O386)),ISNUMBER(FIND("4F",ScheduleCompile!O386))),VALUE(LEFT(ScheduleCompile!O386,FIND("F",ScheduleCompile!O386)-1)),ScheduleCompile!O386)))))),ISTEXT(ScheduleCompile!#REF!)),"ENDTABLE",IF(ISERROR(IF(ScheduleCompile!O386="Off",0,IF(ScheduleCompile!O386="On",1,IF(ISNUMBER(ScheduleCompile!O386),ScheduleCompile!O386/1,IF(ISTEXT(ScheduleCompile!O386),IF(OR(ISNUMBER(FIND("5F",ScheduleCompile!O386)),ISNUMBER(FIND("0F",ScheduleCompile!O386)),ISNUMBER(FIND("8F",ScheduleCompile!O386)),ISNUMBER(FIND("1F",ScheduleCompile!O386)),ISNUMBER(FIND("2F",ScheduleCompile!O386)),ISNUMBER(FIND("3F",ScheduleCompile!O386)),ISNUMBER(FIND("6F",ScheduleCompile!O386)),ISNUMBER(FIND("7F",ScheduleCompile!O386)),ISNUMBER(FIND("9F",ScheduleCompile!O386)),ISNUMBER(FIND("4F",ScheduleCompile!O386))),VALUE(LEFT(ScheduleCompile!O386,FIND("F",ScheduleCompile!O386)-1)),ScheduleCompile!O386)))))),"",IF(ScheduleCompile!O386="Off",0,IF(ScheduleCompile!O386="On",1,IF(ISNUMBER(ScheduleCompile!O386),ScheduleCompile!O386/1,IF(ISTEXT(ScheduleCompile!O386),IF(OR(ISNUMBER(FIND("5F",ScheduleCompile!O386)),ISNUMBER(FIND("0F",ScheduleCompile!O386)),ISNUMBER(FIND("8F",ScheduleCompile!O386)),ISNUMBER(FIND("1F",ScheduleCompile!O386)),ISNUMBER(FIND("2F",ScheduleCompile!O386)),ISNUMBER(FIND("3F",ScheduleCompile!O386)),ISNUMBER(FIND("6F",ScheduleCompile!O386)),ISNUMBER(FIND("7F",ScheduleCompile!O386)),ISNUMBER(FIND("9F",ScheduleCompile!O386)),ISNUMBER(FIND("4F",ScheduleCompile!O386))),VALUE(LEFT(ScheduleCompile!O386,FIND("F",ScheduleCompile!O386)-1)),ScheduleCompile!O386)))))))</f>
        <v>1</v>
      </c>
      <c r="U393" s="1">
        <f>IF(AND(ISERROR(IF(ScheduleCompile!P386="Off",0,IF(ScheduleCompile!P386="On",1,IF(ISNUMBER(ScheduleCompile!P386),ScheduleCompile!P386/1,IF(ISTEXT(ScheduleCompile!P386),IF(OR(ISNUMBER(FIND("5F",ScheduleCompile!P386)),ISNUMBER(FIND("0F",ScheduleCompile!P386)),ISNUMBER(FIND("8F",ScheduleCompile!P386)),ISNUMBER(FIND("1F",ScheduleCompile!P386)),ISNUMBER(FIND("2F",ScheduleCompile!P386)),ISNUMBER(FIND("3F",ScheduleCompile!P386)),ISNUMBER(FIND("6F",ScheduleCompile!P386)),ISNUMBER(FIND("7F",ScheduleCompile!P386)),ISNUMBER(FIND("9F",ScheduleCompile!P386)),ISNUMBER(FIND("4F",ScheduleCompile!P386))),VALUE(LEFT(ScheduleCompile!P386,FIND("F",ScheduleCompile!P386)-1)),ScheduleCompile!P386)))))),ISTEXT(ScheduleCompile!#REF!)),"ENDTABLE",IF(ISERROR(IF(ScheduleCompile!P386="Off",0,IF(ScheduleCompile!P386="On",1,IF(ISNUMBER(ScheduleCompile!P386),ScheduleCompile!P386/1,IF(ISTEXT(ScheduleCompile!P386),IF(OR(ISNUMBER(FIND("5F",ScheduleCompile!P386)),ISNUMBER(FIND("0F",ScheduleCompile!P386)),ISNUMBER(FIND("8F",ScheduleCompile!P386)),ISNUMBER(FIND("1F",ScheduleCompile!P386)),ISNUMBER(FIND("2F",ScheduleCompile!P386)),ISNUMBER(FIND("3F",ScheduleCompile!P386)),ISNUMBER(FIND("6F",ScheduleCompile!P386)),ISNUMBER(FIND("7F",ScheduleCompile!P386)),ISNUMBER(FIND("9F",ScheduleCompile!P386)),ISNUMBER(FIND("4F",ScheduleCompile!P386))),VALUE(LEFT(ScheduleCompile!P386,FIND("F",ScheduleCompile!P386)-1)),ScheduleCompile!P386)))))),"",IF(ScheduleCompile!P386="Off",0,IF(ScheduleCompile!P386="On",1,IF(ISNUMBER(ScheduleCompile!P386),ScheduleCompile!P386/1,IF(ISTEXT(ScheduleCompile!P386),IF(OR(ISNUMBER(FIND("5F",ScheduleCompile!P386)),ISNUMBER(FIND("0F",ScheduleCompile!P386)),ISNUMBER(FIND("8F",ScheduleCompile!P386)),ISNUMBER(FIND("1F",ScheduleCompile!P386)),ISNUMBER(FIND("2F",ScheduleCompile!P386)),ISNUMBER(FIND("3F",ScheduleCompile!P386)),ISNUMBER(FIND("6F",ScheduleCompile!P386)),ISNUMBER(FIND("7F",ScheduleCompile!P386)),ISNUMBER(FIND("9F",ScheduleCompile!P386)),ISNUMBER(FIND("4F",ScheduleCompile!P386))),VALUE(LEFT(ScheduleCompile!P386,FIND("F",ScheduleCompile!P386)-1)),ScheduleCompile!P386)))))))</f>
        <v>1</v>
      </c>
      <c r="V393" s="1">
        <f>IF(AND(ISERROR(IF(ScheduleCompile!Q386="Off",0,IF(ScheduleCompile!Q386="On",1,IF(ISNUMBER(ScheduleCompile!Q386),ScheduleCompile!Q386/1,IF(ISTEXT(ScheduleCompile!Q386),IF(OR(ISNUMBER(FIND("5F",ScheduleCompile!Q386)),ISNUMBER(FIND("0F",ScheduleCompile!Q386)),ISNUMBER(FIND("8F",ScheduleCompile!Q386)),ISNUMBER(FIND("1F",ScheduleCompile!Q386)),ISNUMBER(FIND("2F",ScheduleCompile!Q386)),ISNUMBER(FIND("3F",ScheduleCompile!Q386)),ISNUMBER(FIND("6F",ScheduleCompile!Q386)),ISNUMBER(FIND("7F",ScheduleCompile!Q386)),ISNUMBER(FIND("9F",ScheduleCompile!Q386)),ISNUMBER(FIND("4F",ScheduleCompile!Q386))),VALUE(LEFT(ScheduleCompile!Q386,FIND("F",ScheduleCompile!Q386)-1)),ScheduleCompile!Q386)))))),ISTEXT(ScheduleCompile!#REF!)),"ENDTABLE",IF(ISERROR(IF(ScheduleCompile!Q386="Off",0,IF(ScheduleCompile!Q386="On",1,IF(ISNUMBER(ScheduleCompile!Q386),ScheduleCompile!Q386/1,IF(ISTEXT(ScheduleCompile!Q386),IF(OR(ISNUMBER(FIND("5F",ScheduleCompile!Q386)),ISNUMBER(FIND("0F",ScheduleCompile!Q386)),ISNUMBER(FIND("8F",ScheduleCompile!Q386)),ISNUMBER(FIND("1F",ScheduleCompile!Q386)),ISNUMBER(FIND("2F",ScheduleCompile!Q386)),ISNUMBER(FIND("3F",ScheduleCompile!Q386)),ISNUMBER(FIND("6F",ScheduleCompile!Q386)),ISNUMBER(FIND("7F",ScheduleCompile!Q386)),ISNUMBER(FIND("9F",ScheduleCompile!Q386)),ISNUMBER(FIND("4F",ScheduleCompile!Q386))),VALUE(LEFT(ScheduleCompile!Q386,FIND("F",ScheduleCompile!Q386)-1)),ScheduleCompile!Q386)))))),"",IF(ScheduleCompile!Q386="Off",0,IF(ScheduleCompile!Q386="On",1,IF(ISNUMBER(ScheduleCompile!Q386),ScheduleCompile!Q386/1,IF(ISTEXT(ScheduleCompile!Q386),IF(OR(ISNUMBER(FIND("5F",ScheduleCompile!Q386)),ISNUMBER(FIND("0F",ScheduleCompile!Q386)),ISNUMBER(FIND("8F",ScheduleCompile!Q386)),ISNUMBER(FIND("1F",ScheduleCompile!Q386)),ISNUMBER(FIND("2F",ScheduleCompile!Q386)),ISNUMBER(FIND("3F",ScheduleCompile!Q386)),ISNUMBER(FIND("6F",ScheduleCompile!Q386)),ISNUMBER(FIND("7F",ScheduleCompile!Q386)),ISNUMBER(FIND("9F",ScheduleCompile!Q386)),ISNUMBER(FIND("4F",ScheduleCompile!Q386))),VALUE(LEFT(ScheduleCompile!Q386,FIND("F",ScheduleCompile!Q386)-1)),ScheduleCompile!Q386)))))))</f>
        <v>1</v>
      </c>
      <c r="W393" s="1">
        <f>IF(AND(ISERROR(IF(ScheduleCompile!R386="Off",0,IF(ScheduleCompile!R386="On",1,IF(ISNUMBER(ScheduleCompile!R386),ScheduleCompile!R386/1,IF(ISTEXT(ScheduleCompile!R386),IF(OR(ISNUMBER(FIND("5F",ScheduleCompile!R386)),ISNUMBER(FIND("0F",ScheduleCompile!R386)),ISNUMBER(FIND("8F",ScheduleCompile!R386)),ISNUMBER(FIND("1F",ScheduleCompile!R386)),ISNUMBER(FIND("2F",ScheduleCompile!R386)),ISNUMBER(FIND("3F",ScheduleCompile!R386)),ISNUMBER(FIND("6F",ScheduleCompile!R386)),ISNUMBER(FIND("7F",ScheduleCompile!R386)),ISNUMBER(FIND("9F",ScheduleCompile!R386)),ISNUMBER(FIND("4F",ScheduleCompile!R386))),VALUE(LEFT(ScheduleCompile!R386,FIND("F",ScheduleCompile!R386)-1)),ScheduleCompile!R386)))))),ISTEXT(ScheduleCompile!#REF!)),"ENDTABLE",IF(ISERROR(IF(ScheduleCompile!R386="Off",0,IF(ScheduleCompile!R386="On",1,IF(ISNUMBER(ScheduleCompile!R386),ScheduleCompile!R386/1,IF(ISTEXT(ScheduleCompile!R386),IF(OR(ISNUMBER(FIND("5F",ScheduleCompile!R386)),ISNUMBER(FIND("0F",ScheduleCompile!R386)),ISNUMBER(FIND("8F",ScheduleCompile!R386)),ISNUMBER(FIND("1F",ScheduleCompile!R386)),ISNUMBER(FIND("2F",ScheduleCompile!R386)),ISNUMBER(FIND("3F",ScheduleCompile!R386)),ISNUMBER(FIND("6F",ScheduleCompile!R386)),ISNUMBER(FIND("7F",ScheduleCompile!R386)),ISNUMBER(FIND("9F",ScheduleCompile!R386)),ISNUMBER(FIND("4F",ScheduleCompile!R386))),VALUE(LEFT(ScheduleCompile!R386,FIND("F",ScheduleCompile!R386)-1)),ScheduleCompile!R386)))))),"",IF(ScheduleCompile!R386="Off",0,IF(ScheduleCompile!R386="On",1,IF(ISNUMBER(ScheduleCompile!R386),ScheduleCompile!R386/1,IF(ISTEXT(ScheduleCompile!R386),IF(OR(ISNUMBER(FIND("5F",ScheduleCompile!R386)),ISNUMBER(FIND("0F",ScheduleCompile!R386)),ISNUMBER(FIND("8F",ScheduleCompile!R386)),ISNUMBER(FIND("1F",ScheduleCompile!R386)),ISNUMBER(FIND("2F",ScheduleCompile!R386)),ISNUMBER(FIND("3F",ScheduleCompile!R386)),ISNUMBER(FIND("6F",ScheduleCompile!R386)),ISNUMBER(FIND("7F",ScheduleCompile!R386)),ISNUMBER(FIND("9F",ScheduleCompile!R386)),ISNUMBER(FIND("4F",ScheduleCompile!R386))),VALUE(LEFT(ScheduleCompile!R386,FIND("F",ScheduleCompile!R386)-1)),ScheduleCompile!R386)))))))</f>
        <v>1</v>
      </c>
      <c r="X393" s="1">
        <f>IF(AND(ISERROR(IF(ScheduleCompile!S386="Off",0,IF(ScheduleCompile!S386="On",1,IF(ISNUMBER(ScheduleCompile!S386),ScheduleCompile!S386/1,IF(ISTEXT(ScheduleCompile!S386),IF(OR(ISNUMBER(FIND("5F",ScheduleCompile!S386)),ISNUMBER(FIND("0F",ScheduleCompile!S386)),ISNUMBER(FIND("8F",ScheduleCompile!S386)),ISNUMBER(FIND("1F",ScheduleCompile!S386)),ISNUMBER(FIND("2F",ScheduleCompile!S386)),ISNUMBER(FIND("3F",ScheduleCompile!S386)),ISNUMBER(FIND("6F",ScheduleCompile!S386)),ISNUMBER(FIND("7F",ScheduleCompile!S386)),ISNUMBER(FIND("9F",ScheduleCompile!S386)),ISNUMBER(FIND("4F",ScheduleCompile!S386))),VALUE(LEFT(ScheduleCompile!S386,FIND("F",ScheduleCompile!S386)-1)),ScheduleCompile!S386)))))),ISTEXT(ScheduleCompile!#REF!)),"ENDTABLE",IF(ISERROR(IF(ScheduleCompile!S386="Off",0,IF(ScheduleCompile!S386="On",1,IF(ISNUMBER(ScheduleCompile!S386),ScheduleCompile!S386/1,IF(ISTEXT(ScheduleCompile!S386),IF(OR(ISNUMBER(FIND("5F",ScheduleCompile!S386)),ISNUMBER(FIND("0F",ScheduleCompile!S386)),ISNUMBER(FIND("8F",ScheduleCompile!S386)),ISNUMBER(FIND("1F",ScheduleCompile!S386)),ISNUMBER(FIND("2F",ScheduleCompile!S386)),ISNUMBER(FIND("3F",ScheduleCompile!S386)),ISNUMBER(FIND("6F",ScheduleCompile!S386)),ISNUMBER(FIND("7F",ScheduleCompile!S386)),ISNUMBER(FIND("9F",ScheduleCompile!S386)),ISNUMBER(FIND("4F",ScheduleCompile!S386))),VALUE(LEFT(ScheduleCompile!S386,FIND("F",ScheduleCompile!S386)-1)),ScheduleCompile!S386)))))),"",IF(ScheduleCompile!S386="Off",0,IF(ScheduleCompile!S386="On",1,IF(ISNUMBER(ScheduleCompile!S386),ScheduleCompile!S386/1,IF(ISTEXT(ScheduleCompile!S386),IF(OR(ISNUMBER(FIND("5F",ScheduleCompile!S386)),ISNUMBER(FIND("0F",ScheduleCompile!S386)),ISNUMBER(FIND("8F",ScheduleCompile!S386)),ISNUMBER(FIND("1F",ScheduleCompile!S386)),ISNUMBER(FIND("2F",ScheduleCompile!S386)),ISNUMBER(FIND("3F",ScheduleCompile!S386)),ISNUMBER(FIND("6F",ScheduleCompile!S386)),ISNUMBER(FIND("7F",ScheduleCompile!S386)),ISNUMBER(FIND("9F",ScheduleCompile!S386)),ISNUMBER(FIND("4F",ScheduleCompile!S386))),VALUE(LEFT(ScheduleCompile!S386,FIND("F",ScheduleCompile!S386)-1)),ScheduleCompile!S386)))))))</f>
        <v>1</v>
      </c>
      <c r="Y393" s="1">
        <f>IF(AND(ISERROR(IF(ScheduleCompile!T386="Off",0,IF(ScheduleCompile!T386="On",1,IF(ISNUMBER(ScheduleCompile!T386),ScheduleCompile!T386/1,IF(ISTEXT(ScheduleCompile!T386),IF(OR(ISNUMBER(FIND("5F",ScheduleCompile!T386)),ISNUMBER(FIND("0F",ScheduleCompile!T386)),ISNUMBER(FIND("8F",ScheduleCompile!T386)),ISNUMBER(FIND("1F",ScheduleCompile!T386)),ISNUMBER(FIND("2F",ScheduleCompile!T386)),ISNUMBER(FIND("3F",ScheduleCompile!T386)),ISNUMBER(FIND("6F",ScheduleCompile!T386)),ISNUMBER(FIND("7F",ScheduleCompile!T386)),ISNUMBER(FIND("9F",ScheduleCompile!T386)),ISNUMBER(FIND("4F",ScheduleCompile!T386))),VALUE(LEFT(ScheduleCompile!T386,FIND("F",ScheduleCompile!T386)-1)),ScheduleCompile!T386)))))),ISTEXT(ScheduleCompile!#REF!)),"ENDTABLE",IF(ISERROR(IF(ScheduleCompile!T386="Off",0,IF(ScheduleCompile!T386="On",1,IF(ISNUMBER(ScheduleCompile!T386),ScheduleCompile!T386/1,IF(ISTEXT(ScheduleCompile!T386),IF(OR(ISNUMBER(FIND("5F",ScheduleCompile!T386)),ISNUMBER(FIND("0F",ScheduleCompile!T386)),ISNUMBER(FIND("8F",ScheduleCompile!T386)),ISNUMBER(FIND("1F",ScheduleCompile!T386)),ISNUMBER(FIND("2F",ScheduleCompile!T386)),ISNUMBER(FIND("3F",ScheduleCompile!T386)),ISNUMBER(FIND("6F",ScheduleCompile!T386)),ISNUMBER(FIND("7F",ScheduleCompile!T386)),ISNUMBER(FIND("9F",ScheduleCompile!T386)),ISNUMBER(FIND("4F",ScheduleCompile!T386))),VALUE(LEFT(ScheduleCompile!T386,FIND("F",ScheduleCompile!T386)-1)),ScheduleCompile!T386)))))),"",IF(ScheduleCompile!T386="Off",0,IF(ScheduleCompile!T386="On",1,IF(ISNUMBER(ScheduleCompile!T386),ScheduleCompile!T386/1,IF(ISTEXT(ScheduleCompile!T386),IF(OR(ISNUMBER(FIND("5F",ScheduleCompile!T386)),ISNUMBER(FIND("0F",ScheduleCompile!T386)),ISNUMBER(FIND("8F",ScheduleCompile!T386)),ISNUMBER(FIND("1F",ScheduleCompile!T386)),ISNUMBER(FIND("2F",ScheduleCompile!T386)),ISNUMBER(FIND("3F",ScheduleCompile!T386)),ISNUMBER(FIND("6F",ScheduleCompile!T386)),ISNUMBER(FIND("7F",ScheduleCompile!T386)),ISNUMBER(FIND("9F",ScheduleCompile!T386)),ISNUMBER(FIND("4F",ScheduleCompile!T386))),VALUE(LEFT(ScheduleCompile!T386,FIND("F",ScheduleCompile!T386)-1)),ScheduleCompile!T386)))))))</f>
        <v>1</v>
      </c>
      <c r="Z393" s="1">
        <f>IF(AND(ISERROR(IF(ScheduleCompile!U386="Off",0,IF(ScheduleCompile!U386="On",1,IF(ISNUMBER(ScheduleCompile!U386),ScheduleCompile!U386/1,IF(ISTEXT(ScheduleCompile!U386),IF(OR(ISNUMBER(FIND("5F",ScheduleCompile!U386)),ISNUMBER(FIND("0F",ScheduleCompile!U386)),ISNUMBER(FIND("8F",ScheduleCompile!U386)),ISNUMBER(FIND("1F",ScheduleCompile!U386)),ISNUMBER(FIND("2F",ScheduleCompile!U386)),ISNUMBER(FIND("3F",ScheduleCompile!U386)),ISNUMBER(FIND("6F",ScheduleCompile!U386)),ISNUMBER(FIND("7F",ScheduleCompile!U386)),ISNUMBER(FIND("9F",ScheduleCompile!U386)),ISNUMBER(FIND("4F",ScheduleCompile!U386))),VALUE(LEFT(ScheduleCompile!U386,FIND("F",ScheduleCompile!U386)-1)),ScheduleCompile!U386)))))),ISTEXT(ScheduleCompile!#REF!)),"ENDTABLE",IF(ISERROR(IF(ScheduleCompile!U386="Off",0,IF(ScheduleCompile!U386="On",1,IF(ISNUMBER(ScheduleCompile!U386),ScheduleCompile!U386/1,IF(ISTEXT(ScheduleCompile!U386),IF(OR(ISNUMBER(FIND("5F",ScheduleCompile!U386)),ISNUMBER(FIND("0F",ScheduleCompile!U386)),ISNUMBER(FIND("8F",ScheduleCompile!U386)),ISNUMBER(FIND("1F",ScheduleCompile!U386)),ISNUMBER(FIND("2F",ScheduleCompile!U386)),ISNUMBER(FIND("3F",ScheduleCompile!U386)),ISNUMBER(FIND("6F",ScheduleCompile!U386)),ISNUMBER(FIND("7F",ScheduleCompile!U386)),ISNUMBER(FIND("9F",ScheduleCompile!U386)),ISNUMBER(FIND("4F",ScheduleCompile!U386))),VALUE(LEFT(ScheduleCompile!U386,FIND("F",ScheduleCompile!U386)-1)),ScheduleCompile!U386)))))),"",IF(ScheduleCompile!U386="Off",0,IF(ScheduleCompile!U386="On",1,IF(ISNUMBER(ScheduleCompile!U386),ScheduleCompile!U386/1,IF(ISTEXT(ScheduleCompile!U386),IF(OR(ISNUMBER(FIND("5F",ScheduleCompile!U386)),ISNUMBER(FIND("0F",ScheduleCompile!U386)),ISNUMBER(FIND("8F",ScheduleCompile!U386)),ISNUMBER(FIND("1F",ScheduleCompile!U386)),ISNUMBER(FIND("2F",ScheduleCompile!U386)),ISNUMBER(FIND("3F",ScheduleCompile!U386)),ISNUMBER(FIND("6F",ScheduleCompile!U386)),ISNUMBER(FIND("7F",ScheduleCompile!U386)),ISNUMBER(FIND("9F",ScheduleCompile!U386)),ISNUMBER(FIND("4F",ScheduleCompile!U386))),VALUE(LEFT(ScheduleCompile!U386,FIND("F",ScheduleCompile!U386)-1)),ScheduleCompile!U386)))))))</f>
        <v>0</v>
      </c>
      <c r="AA393" s="1">
        <f>IF(AND(ISERROR(IF(ScheduleCompile!V386="Off",0,IF(ScheduleCompile!V386="On",1,IF(ISNUMBER(ScheduleCompile!V386),ScheduleCompile!V386/1,IF(ISTEXT(ScheduleCompile!V386),IF(OR(ISNUMBER(FIND("5F",ScheduleCompile!V386)),ISNUMBER(FIND("0F",ScheduleCompile!V386)),ISNUMBER(FIND("8F",ScheduleCompile!V386)),ISNUMBER(FIND("1F",ScheduleCompile!V386)),ISNUMBER(FIND("2F",ScheduleCompile!V386)),ISNUMBER(FIND("3F",ScheduleCompile!V386)),ISNUMBER(FIND("6F",ScheduleCompile!V386)),ISNUMBER(FIND("7F",ScheduleCompile!V386)),ISNUMBER(FIND("9F",ScheduleCompile!V386)),ISNUMBER(FIND("4F",ScheduleCompile!V386))),VALUE(LEFT(ScheduleCompile!V386,FIND("F",ScheduleCompile!V386)-1)),ScheduleCompile!V386)))))),ISTEXT(ScheduleCompile!#REF!)),"ENDTABLE",IF(ISERROR(IF(ScheduleCompile!V386="Off",0,IF(ScheduleCompile!V386="On",1,IF(ISNUMBER(ScheduleCompile!V386),ScheduleCompile!V386/1,IF(ISTEXT(ScheduleCompile!V386),IF(OR(ISNUMBER(FIND("5F",ScheduleCompile!V386)),ISNUMBER(FIND("0F",ScheduleCompile!V386)),ISNUMBER(FIND("8F",ScheduleCompile!V386)),ISNUMBER(FIND("1F",ScheduleCompile!V386)),ISNUMBER(FIND("2F",ScheduleCompile!V386)),ISNUMBER(FIND("3F",ScheduleCompile!V386)),ISNUMBER(FIND("6F",ScheduleCompile!V386)),ISNUMBER(FIND("7F",ScheduleCompile!V386)),ISNUMBER(FIND("9F",ScheduleCompile!V386)),ISNUMBER(FIND("4F",ScheduleCompile!V386))),VALUE(LEFT(ScheduleCompile!V386,FIND("F",ScheduleCompile!V386)-1)),ScheduleCompile!V386)))))),"",IF(ScheduleCompile!V386="Off",0,IF(ScheduleCompile!V386="On",1,IF(ISNUMBER(ScheduleCompile!V386),ScheduleCompile!V386/1,IF(ISTEXT(ScheduleCompile!V386),IF(OR(ISNUMBER(FIND("5F",ScheduleCompile!V386)),ISNUMBER(FIND("0F",ScheduleCompile!V386)),ISNUMBER(FIND("8F",ScheduleCompile!V386)),ISNUMBER(FIND("1F",ScheduleCompile!V386)),ISNUMBER(FIND("2F",ScheduleCompile!V386)),ISNUMBER(FIND("3F",ScheduleCompile!V386)),ISNUMBER(FIND("6F",ScheduleCompile!V386)),ISNUMBER(FIND("7F",ScheduleCompile!V386)),ISNUMBER(FIND("9F",ScheduleCompile!V386)),ISNUMBER(FIND("4F",ScheduleCompile!V386))),VALUE(LEFT(ScheduleCompile!V386,FIND("F",ScheduleCompile!V386)-1)),ScheduleCompile!V386)))))))</f>
        <v>0</v>
      </c>
      <c r="AB393" s="1">
        <f>IF(AND(ISERROR(IF(ScheduleCompile!W386="Off",0,IF(ScheduleCompile!W386="On",1,IF(ISNUMBER(ScheduleCompile!W386),ScheduleCompile!W386/1,IF(ISTEXT(ScheduleCompile!W386),IF(OR(ISNUMBER(FIND("5F",ScheduleCompile!W386)),ISNUMBER(FIND("0F",ScheduleCompile!W386)),ISNUMBER(FIND("8F",ScheduleCompile!W386)),ISNUMBER(FIND("1F",ScheduleCompile!W386)),ISNUMBER(FIND("2F",ScheduleCompile!W386)),ISNUMBER(FIND("3F",ScheduleCompile!W386)),ISNUMBER(FIND("6F",ScheduleCompile!W386)),ISNUMBER(FIND("7F",ScheduleCompile!W386)),ISNUMBER(FIND("9F",ScheduleCompile!W386)),ISNUMBER(FIND("4F",ScheduleCompile!W386))),VALUE(LEFT(ScheduleCompile!W386,FIND("F",ScheduleCompile!W386)-1)),ScheduleCompile!W386)))))),ISTEXT(ScheduleCompile!#REF!)),"ENDTABLE",IF(ISERROR(IF(ScheduleCompile!W386="Off",0,IF(ScheduleCompile!W386="On",1,IF(ISNUMBER(ScheduleCompile!W386),ScheduleCompile!W386/1,IF(ISTEXT(ScheduleCompile!W386),IF(OR(ISNUMBER(FIND("5F",ScheduleCompile!W386)),ISNUMBER(FIND("0F",ScheduleCompile!W386)),ISNUMBER(FIND("8F",ScheduleCompile!W386)),ISNUMBER(FIND("1F",ScheduleCompile!W386)),ISNUMBER(FIND("2F",ScheduleCompile!W386)),ISNUMBER(FIND("3F",ScheduleCompile!W386)),ISNUMBER(FIND("6F",ScheduleCompile!W386)),ISNUMBER(FIND("7F",ScheduleCompile!W386)),ISNUMBER(FIND("9F",ScheduleCompile!W386)),ISNUMBER(FIND("4F",ScheduleCompile!W386))),VALUE(LEFT(ScheduleCompile!W386,FIND("F",ScheduleCompile!W386)-1)),ScheduleCompile!W386)))))),"",IF(ScheduleCompile!W386="Off",0,IF(ScheduleCompile!W386="On",1,IF(ISNUMBER(ScheduleCompile!W386),ScheduleCompile!W386/1,IF(ISTEXT(ScheduleCompile!W386),IF(OR(ISNUMBER(FIND("5F",ScheduleCompile!W386)),ISNUMBER(FIND("0F",ScheduleCompile!W386)),ISNUMBER(FIND("8F",ScheduleCompile!W386)),ISNUMBER(FIND("1F",ScheduleCompile!W386)),ISNUMBER(FIND("2F",ScheduleCompile!W386)),ISNUMBER(FIND("3F",ScheduleCompile!W386)),ISNUMBER(FIND("6F",ScheduleCompile!W386)),ISNUMBER(FIND("7F",ScheduleCompile!W386)),ISNUMBER(FIND("9F",ScheduleCompile!W386)),ISNUMBER(FIND("4F",ScheduleCompile!W386))),VALUE(LEFT(ScheduleCompile!W386,FIND("F",ScheduleCompile!W386)-1)),ScheduleCompile!W386)))))))</f>
        <v>0</v>
      </c>
      <c r="AC393" s="1">
        <f>IF(AND(ISERROR(IF(ScheduleCompile!X386="Off",0,IF(ScheduleCompile!X386="On",1,IF(ISNUMBER(ScheduleCompile!X386),ScheduleCompile!X386/1,IF(ISTEXT(ScheduleCompile!X386),IF(OR(ISNUMBER(FIND("5F",ScheduleCompile!X386)),ISNUMBER(FIND("0F",ScheduleCompile!X386)),ISNUMBER(FIND("8F",ScheduleCompile!X386)),ISNUMBER(FIND("1F",ScheduleCompile!X386)),ISNUMBER(FIND("2F",ScheduleCompile!X386)),ISNUMBER(FIND("3F",ScheduleCompile!X386)),ISNUMBER(FIND("6F",ScheduleCompile!X386)),ISNUMBER(FIND("7F",ScheduleCompile!X386)),ISNUMBER(FIND("9F",ScheduleCompile!X386)),ISNUMBER(FIND("4F",ScheduleCompile!X386))),VALUE(LEFT(ScheduleCompile!X386,FIND("F",ScheduleCompile!X386)-1)),ScheduleCompile!X386)))))),ISTEXT(ScheduleCompile!#REF!)),"ENDTABLE",IF(ISERROR(IF(ScheduleCompile!X386="Off",0,IF(ScheduleCompile!X386="On",1,IF(ISNUMBER(ScheduleCompile!X386),ScheduleCompile!X386/1,IF(ISTEXT(ScheduleCompile!X386),IF(OR(ISNUMBER(FIND("5F",ScheduleCompile!X386)),ISNUMBER(FIND("0F",ScheduleCompile!X386)),ISNUMBER(FIND("8F",ScheduleCompile!X386)),ISNUMBER(FIND("1F",ScheduleCompile!X386)),ISNUMBER(FIND("2F",ScheduleCompile!X386)),ISNUMBER(FIND("3F",ScheduleCompile!X386)),ISNUMBER(FIND("6F",ScheduleCompile!X386)),ISNUMBER(FIND("7F",ScheduleCompile!X386)),ISNUMBER(FIND("9F",ScheduleCompile!X386)),ISNUMBER(FIND("4F",ScheduleCompile!X386))),VALUE(LEFT(ScheduleCompile!X386,FIND("F",ScheduleCompile!X386)-1)),ScheduleCompile!X386)))))),"",IF(ScheduleCompile!X386="Off",0,IF(ScheduleCompile!X386="On",1,IF(ISNUMBER(ScheduleCompile!X386),ScheduleCompile!X386/1,IF(ISTEXT(ScheduleCompile!X386),IF(OR(ISNUMBER(FIND("5F",ScheduleCompile!X386)),ISNUMBER(FIND("0F",ScheduleCompile!X386)),ISNUMBER(FIND("8F",ScheduleCompile!X386)),ISNUMBER(FIND("1F",ScheduleCompile!X386)),ISNUMBER(FIND("2F",ScheduleCompile!X386)),ISNUMBER(FIND("3F",ScheduleCompile!X386)),ISNUMBER(FIND("6F",ScheduleCompile!X386)),ISNUMBER(FIND("7F",ScheduleCompile!X386)),ISNUMBER(FIND("9F",ScheduleCompile!X386)),ISNUMBER(FIND("4F",ScheduleCompile!X386))),VALUE(LEFT(ScheduleCompile!X386,FIND("F",ScheduleCompile!X386)-1)),ScheduleCompile!X386)))))))</f>
        <v>0</v>
      </c>
      <c r="AD393" s="1">
        <f>IF(AND(ISERROR(IF(ScheduleCompile!Y386="Off",0,IF(ScheduleCompile!Y386="On",1,IF(ISNUMBER(ScheduleCompile!Y386),ScheduleCompile!Y386/1,IF(ISTEXT(ScheduleCompile!Y386),IF(OR(ISNUMBER(FIND("5F",ScheduleCompile!Y386)),ISNUMBER(FIND("0F",ScheduleCompile!Y386)),ISNUMBER(FIND("8F",ScheduleCompile!Y386)),ISNUMBER(FIND("1F",ScheduleCompile!Y386)),ISNUMBER(FIND("2F",ScheduleCompile!Y386)),ISNUMBER(FIND("3F",ScheduleCompile!Y386)),ISNUMBER(FIND("6F",ScheduleCompile!Y386)),ISNUMBER(FIND("7F",ScheduleCompile!Y386)),ISNUMBER(FIND("9F",ScheduleCompile!Y386)),ISNUMBER(FIND("4F",ScheduleCompile!Y386))),VALUE(LEFT(ScheduleCompile!Y386,FIND("F",ScheduleCompile!Y386)-1)),ScheduleCompile!Y386)))))),ISTEXT(ScheduleCompile!#REF!)),"ENDTABLE",IF(ISERROR(IF(ScheduleCompile!Y386="Off",0,IF(ScheduleCompile!Y386="On",1,IF(ISNUMBER(ScheduleCompile!Y386),ScheduleCompile!Y386/1,IF(ISTEXT(ScheduleCompile!Y386),IF(OR(ISNUMBER(FIND("5F",ScheduleCompile!Y386)),ISNUMBER(FIND("0F",ScheduleCompile!Y386)),ISNUMBER(FIND("8F",ScheduleCompile!Y386)),ISNUMBER(FIND("1F",ScheduleCompile!Y386)),ISNUMBER(FIND("2F",ScheduleCompile!Y386)),ISNUMBER(FIND("3F",ScheduleCompile!Y386)),ISNUMBER(FIND("6F",ScheduleCompile!Y386)),ISNUMBER(FIND("7F",ScheduleCompile!Y386)),ISNUMBER(FIND("9F",ScheduleCompile!Y386)),ISNUMBER(FIND("4F",ScheduleCompile!Y386))),VALUE(LEFT(ScheduleCompile!Y386,FIND("F",ScheduleCompile!Y386)-1)),ScheduleCompile!Y386)))))),"",IF(ScheduleCompile!Y386="Off",0,IF(ScheduleCompile!Y386="On",1,IF(ISNUMBER(ScheduleCompile!Y386),ScheduleCompile!Y386/1,IF(ISTEXT(ScheduleCompile!Y386),IF(OR(ISNUMBER(FIND("5F",ScheduleCompile!Y386)),ISNUMBER(FIND("0F",ScheduleCompile!Y386)),ISNUMBER(FIND("8F",ScheduleCompile!Y386)),ISNUMBER(FIND("1F",ScheduleCompile!Y386)),ISNUMBER(FIND("2F",ScheduleCompile!Y386)),ISNUMBER(FIND("3F",ScheduleCompile!Y386)),ISNUMBER(FIND("6F",ScheduleCompile!Y386)),ISNUMBER(FIND("7F",ScheduleCompile!Y386)),ISNUMBER(FIND("9F",ScheduleCompile!Y386)),ISNUMBER(FIND("4F",ScheduleCompile!Y386))),VALUE(LEFT(ScheduleCompile!Y386,FIND("F",ScheduleCompile!Y386)-1)),ScheduleCompile!Y386)))))))</f>
        <v>0</v>
      </c>
    </row>
    <row r="394" spans="1:30" x14ac:dyDescent="0.25">
      <c r="A394" t="str">
        <f t="shared" si="27"/>
        <v>SchDay "RestaurantExhaustHoodEqualOrLessThan5000cfmSat"  Type = "Fraction" Hr = (0, 0, 0, 0, 0, 0, 0, 0, 1, 1, 1, 1, 1, 1, 1, 1, 1, 1, 1, 0, 0, 0, 0, 0) ..</v>
      </c>
      <c r="B394" s="1" t="s">
        <v>623</v>
      </c>
      <c r="C394" t="str">
        <f t="shared" si="28"/>
        <v xml:space="preserve">SchDay "RestaurantExhaustHoodEqualOrLessThan5000cfmSat"  Type = "Fraction" Hr = </v>
      </c>
      <c r="D394" t="str">
        <f t="shared" si="29"/>
        <v>(0, 0, 0, 0, 0, 0, 0, 0, 1, 1, 1, 1, 1, 1, 1, 1, 1, 1, 1, 0, 0, 0, 0, 0) ..</v>
      </c>
      <c r="E394" s="30" t="str">
        <f>ScheduleCompile!A387</f>
        <v>RestaurantExhaustHoodEqualOrLessThan5000cfmSat</v>
      </c>
      <c r="F394" t="str">
        <f t="shared" si="30"/>
        <v>Fraction</v>
      </c>
      <c r="G394" s="1">
        <f>IF(AND(ISERROR(IF(ScheduleCompile!B387="Off",0,IF(ScheduleCompile!B387="On",1,IF(ISNUMBER(ScheduleCompile!B387),ScheduleCompile!B387/1,IF(ISTEXT(ScheduleCompile!B387),IF(OR(ISNUMBER(FIND("5F",ScheduleCompile!B387)),ISNUMBER(FIND("0F",ScheduleCompile!B387)),ISNUMBER(FIND("8F",ScheduleCompile!B387)),ISNUMBER(FIND("1F",ScheduleCompile!B387)),ISNUMBER(FIND("2F",ScheduleCompile!B387)),ISNUMBER(FIND("3F",ScheduleCompile!B387)),ISNUMBER(FIND("6F",ScheduleCompile!B387)),ISNUMBER(FIND("7F",ScheduleCompile!B387)),ISNUMBER(FIND("9F",ScheduleCompile!B387)),ISNUMBER(FIND("4F",ScheduleCompile!B387))),VALUE(LEFT(ScheduleCompile!B387,FIND("F",ScheduleCompile!B387)-1)),ScheduleCompile!B387)))))),ISTEXT(ScheduleCompile!#REF!)),"ENDTABLE",IF(ISERROR(IF(ScheduleCompile!B387="Off",0,IF(ScheduleCompile!B387="On",1,IF(ISNUMBER(ScheduleCompile!B387),ScheduleCompile!B387/1,IF(ISTEXT(ScheduleCompile!B387),IF(OR(ISNUMBER(FIND("5F",ScheduleCompile!B387)),ISNUMBER(FIND("0F",ScheduleCompile!B387)),ISNUMBER(FIND("8F",ScheduleCompile!B387)),ISNUMBER(FIND("1F",ScheduleCompile!B387)),ISNUMBER(FIND("2F",ScheduleCompile!B387)),ISNUMBER(FIND("3F",ScheduleCompile!B387)),ISNUMBER(FIND("6F",ScheduleCompile!B387)),ISNUMBER(FIND("7F",ScheduleCompile!B387)),ISNUMBER(FIND("9F",ScheduleCompile!B387)),ISNUMBER(FIND("4F",ScheduleCompile!B387))),VALUE(LEFT(ScheduleCompile!B387,FIND("F",ScheduleCompile!B387)-1)),ScheduleCompile!B387)))))),"",IF(ScheduleCompile!B387="Off",0,IF(ScheduleCompile!B387="On",1,IF(ISNUMBER(ScheduleCompile!B387),ScheduleCompile!B387/1,IF(ISTEXT(ScheduleCompile!B387),IF(OR(ISNUMBER(FIND("5F",ScheduleCompile!B387)),ISNUMBER(FIND("0F",ScheduleCompile!B387)),ISNUMBER(FIND("8F",ScheduleCompile!B387)),ISNUMBER(FIND("1F",ScheduleCompile!B387)),ISNUMBER(FIND("2F",ScheduleCompile!B387)),ISNUMBER(FIND("3F",ScheduleCompile!B387)),ISNUMBER(FIND("6F",ScheduleCompile!B387)),ISNUMBER(FIND("7F",ScheduleCompile!B387)),ISNUMBER(FIND("9F",ScheduleCompile!B387)),ISNUMBER(FIND("4F",ScheduleCompile!B387))),VALUE(LEFT(ScheduleCompile!B387,FIND("F",ScheduleCompile!B387)-1)),ScheduleCompile!B387)))))))</f>
        <v>0</v>
      </c>
      <c r="H394" s="1">
        <f>IF(AND(ISERROR(IF(ScheduleCompile!C387="Off",0,IF(ScheduleCompile!C387="On",1,IF(ISNUMBER(ScheduleCompile!C387),ScheduleCompile!C387/1,IF(ISTEXT(ScheduleCompile!C387),IF(OR(ISNUMBER(FIND("5F",ScheduleCompile!C387)),ISNUMBER(FIND("0F",ScheduleCompile!C387)),ISNUMBER(FIND("8F",ScheduleCompile!C387)),ISNUMBER(FIND("1F",ScheduleCompile!C387)),ISNUMBER(FIND("2F",ScheduleCompile!C387)),ISNUMBER(FIND("3F",ScheduleCompile!C387)),ISNUMBER(FIND("6F",ScheduleCompile!C387)),ISNUMBER(FIND("7F",ScheduleCompile!C387)),ISNUMBER(FIND("9F",ScheduleCompile!C387)),ISNUMBER(FIND("4F",ScheduleCompile!C387))),VALUE(LEFT(ScheduleCompile!C387,FIND("F",ScheduleCompile!C387)-1)),ScheduleCompile!C387)))))),ISTEXT(ScheduleCompile!#REF!)),"ENDTABLE",IF(ISERROR(IF(ScheduleCompile!C387="Off",0,IF(ScheduleCompile!C387="On",1,IF(ISNUMBER(ScheduleCompile!C387),ScheduleCompile!C387/1,IF(ISTEXT(ScheduleCompile!C387),IF(OR(ISNUMBER(FIND("5F",ScheduleCompile!C387)),ISNUMBER(FIND("0F",ScheduleCompile!C387)),ISNUMBER(FIND("8F",ScheduleCompile!C387)),ISNUMBER(FIND("1F",ScheduleCompile!C387)),ISNUMBER(FIND("2F",ScheduleCompile!C387)),ISNUMBER(FIND("3F",ScheduleCompile!C387)),ISNUMBER(FIND("6F",ScheduleCompile!C387)),ISNUMBER(FIND("7F",ScheduleCompile!C387)),ISNUMBER(FIND("9F",ScheduleCompile!C387)),ISNUMBER(FIND("4F",ScheduleCompile!C387))),VALUE(LEFT(ScheduleCompile!C387,FIND("F",ScheduleCompile!C387)-1)),ScheduleCompile!C387)))))),"",IF(ScheduleCompile!C387="Off",0,IF(ScheduleCompile!C387="On",1,IF(ISNUMBER(ScheduleCompile!C387),ScheduleCompile!C387/1,IF(ISTEXT(ScheduleCompile!C387),IF(OR(ISNUMBER(FIND("5F",ScheduleCompile!C387)),ISNUMBER(FIND("0F",ScheduleCompile!C387)),ISNUMBER(FIND("8F",ScheduleCompile!C387)),ISNUMBER(FIND("1F",ScheduleCompile!C387)),ISNUMBER(FIND("2F",ScheduleCompile!C387)),ISNUMBER(FIND("3F",ScheduleCompile!C387)),ISNUMBER(FIND("6F",ScheduleCompile!C387)),ISNUMBER(FIND("7F",ScheduleCompile!C387)),ISNUMBER(FIND("9F",ScheduleCompile!C387)),ISNUMBER(FIND("4F",ScheduleCompile!C387))),VALUE(LEFT(ScheduleCompile!C387,FIND("F",ScheduleCompile!C387)-1)),ScheduleCompile!C387)))))))</f>
        <v>0</v>
      </c>
      <c r="I394" s="1">
        <f>IF(AND(ISERROR(IF(ScheduleCompile!D387="Off",0,IF(ScheduleCompile!D387="On",1,IF(ISNUMBER(ScheduleCompile!D387),ScheduleCompile!D387/1,IF(ISTEXT(ScheduleCompile!D387),IF(OR(ISNUMBER(FIND("5F",ScheduleCompile!D387)),ISNUMBER(FIND("0F",ScheduleCompile!D387)),ISNUMBER(FIND("8F",ScheduleCompile!D387)),ISNUMBER(FIND("1F",ScheduleCompile!D387)),ISNUMBER(FIND("2F",ScheduleCompile!D387)),ISNUMBER(FIND("3F",ScheduleCompile!D387)),ISNUMBER(FIND("6F",ScheduleCompile!D387)),ISNUMBER(FIND("7F",ScheduleCompile!D387)),ISNUMBER(FIND("9F",ScheduleCompile!D387)),ISNUMBER(FIND("4F",ScheduleCompile!D387))),VALUE(LEFT(ScheduleCompile!D387,FIND("F",ScheduleCompile!D387)-1)),ScheduleCompile!D387)))))),ISTEXT(ScheduleCompile!#REF!)),"ENDTABLE",IF(ISERROR(IF(ScheduleCompile!D387="Off",0,IF(ScheduleCompile!D387="On",1,IF(ISNUMBER(ScheduleCompile!D387),ScheduleCompile!D387/1,IF(ISTEXT(ScheduleCompile!D387),IF(OR(ISNUMBER(FIND("5F",ScheduleCompile!D387)),ISNUMBER(FIND("0F",ScheduleCompile!D387)),ISNUMBER(FIND("8F",ScheduleCompile!D387)),ISNUMBER(FIND("1F",ScheduleCompile!D387)),ISNUMBER(FIND("2F",ScheduleCompile!D387)),ISNUMBER(FIND("3F",ScheduleCompile!D387)),ISNUMBER(FIND("6F",ScheduleCompile!D387)),ISNUMBER(FIND("7F",ScheduleCompile!D387)),ISNUMBER(FIND("9F",ScheduleCompile!D387)),ISNUMBER(FIND("4F",ScheduleCompile!D387))),VALUE(LEFT(ScheduleCompile!D387,FIND("F",ScheduleCompile!D387)-1)),ScheduleCompile!D387)))))),"",IF(ScheduleCompile!D387="Off",0,IF(ScheduleCompile!D387="On",1,IF(ISNUMBER(ScheduleCompile!D387),ScheduleCompile!D387/1,IF(ISTEXT(ScheduleCompile!D387),IF(OR(ISNUMBER(FIND("5F",ScheduleCompile!D387)),ISNUMBER(FIND("0F",ScheduleCompile!D387)),ISNUMBER(FIND("8F",ScheduleCompile!D387)),ISNUMBER(FIND("1F",ScheduleCompile!D387)),ISNUMBER(FIND("2F",ScheduleCompile!D387)),ISNUMBER(FIND("3F",ScheduleCompile!D387)),ISNUMBER(FIND("6F",ScheduleCompile!D387)),ISNUMBER(FIND("7F",ScheduleCompile!D387)),ISNUMBER(FIND("9F",ScheduleCompile!D387)),ISNUMBER(FIND("4F",ScheduleCompile!D387))),VALUE(LEFT(ScheduleCompile!D387,FIND("F",ScheduleCompile!D387)-1)),ScheduleCompile!D387)))))))</f>
        <v>0</v>
      </c>
      <c r="J394" s="1">
        <f>IF(AND(ISERROR(IF(ScheduleCompile!E387="Off",0,IF(ScheduleCompile!E387="On",1,IF(ISNUMBER(ScheduleCompile!E387),ScheduleCompile!E387/1,IF(ISTEXT(ScheduleCompile!E387),IF(OR(ISNUMBER(FIND("5F",ScheduleCompile!E387)),ISNUMBER(FIND("0F",ScheduleCompile!E387)),ISNUMBER(FIND("8F",ScheduleCompile!E387)),ISNUMBER(FIND("1F",ScheduleCompile!E387)),ISNUMBER(FIND("2F",ScheduleCompile!E387)),ISNUMBER(FIND("3F",ScheduleCompile!E387)),ISNUMBER(FIND("6F",ScheduleCompile!E387)),ISNUMBER(FIND("7F",ScheduleCompile!E387)),ISNUMBER(FIND("9F",ScheduleCompile!E387)),ISNUMBER(FIND("4F",ScheduleCompile!E387))),VALUE(LEFT(ScheduleCompile!E387,FIND("F",ScheduleCompile!E387)-1)),ScheduleCompile!E387)))))),ISTEXT(ScheduleCompile!#REF!)),"ENDTABLE",IF(ISERROR(IF(ScheduleCompile!E387="Off",0,IF(ScheduleCompile!E387="On",1,IF(ISNUMBER(ScheduleCompile!E387),ScheduleCompile!E387/1,IF(ISTEXT(ScheduleCompile!E387),IF(OR(ISNUMBER(FIND("5F",ScheduleCompile!E387)),ISNUMBER(FIND("0F",ScheduleCompile!E387)),ISNUMBER(FIND("8F",ScheduleCompile!E387)),ISNUMBER(FIND("1F",ScheduleCompile!E387)),ISNUMBER(FIND("2F",ScheduleCompile!E387)),ISNUMBER(FIND("3F",ScheduleCompile!E387)),ISNUMBER(FIND("6F",ScheduleCompile!E387)),ISNUMBER(FIND("7F",ScheduleCompile!E387)),ISNUMBER(FIND("9F",ScheduleCompile!E387)),ISNUMBER(FIND("4F",ScheduleCompile!E387))),VALUE(LEFT(ScheduleCompile!E387,FIND("F",ScheduleCompile!E387)-1)),ScheduleCompile!E387)))))),"",IF(ScheduleCompile!E387="Off",0,IF(ScheduleCompile!E387="On",1,IF(ISNUMBER(ScheduleCompile!E387),ScheduleCompile!E387/1,IF(ISTEXT(ScheduleCompile!E387),IF(OR(ISNUMBER(FIND("5F",ScheduleCompile!E387)),ISNUMBER(FIND("0F",ScheduleCompile!E387)),ISNUMBER(FIND("8F",ScheduleCompile!E387)),ISNUMBER(FIND("1F",ScheduleCompile!E387)),ISNUMBER(FIND("2F",ScheduleCompile!E387)),ISNUMBER(FIND("3F",ScheduleCompile!E387)),ISNUMBER(FIND("6F",ScheduleCompile!E387)),ISNUMBER(FIND("7F",ScheduleCompile!E387)),ISNUMBER(FIND("9F",ScheduleCompile!E387)),ISNUMBER(FIND("4F",ScheduleCompile!E387))),VALUE(LEFT(ScheduleCompile!E387,FIND("F",ScheduleCompile!E387)-1)),ScheduleCompile!E387)))))))</f>
        <v>0</v>
      </c>
      <c r="K394" s="1">
        <f>IF(AND(ISERROR(IF(ScheduleCompile!F387="Off",0,IF(ScheduleCompile!F387="On",1,IF(ISNUMBER(ScheduleCompile!F387),ScheduleCompile!F387/1,IF(ISTEXT(ScheduleCompile!F387),IF(OR(ISNUMBER(FIND("5F",ScheduleCompile!F387)),ISNUMBER(FIND("0F",ScheduleCompile!F387)),ISNUMBER(FIND("8F",ScheduleCompile!F387)),ISNUMBER(FIND("1F",ScheduleCompile!F387)),ISNUMBER(FIND("2F",ScheduleCompile!F387)),ISNUMBER(FIND("3F",ScheduleCompile!F387)),ISNUMBER(FIND("6F",ScheduleCompile!F387)),ISNUMBER(FIND("7F",ScheduleCompile!F387)),ISNUMBER(FIND("9F",ScheduleCompile!F387)),ISNUMBER(FIND("4F",ScheduleCompile!F387))),VALUE(LEFT(ScheduleCompile!F387,FIND("F",ScheduleCompile!F387)-1)),ScheduleCompile!F387)))))),ISTEXT(ScheduleCompile!#REF!)),"ENDTABLE",IF(ISERROR(IF(ScheduleCompile!F387="Off",0,IF(ScheduleCompile!F387="On",1,IF(ISNUMBER(ScheduleCompile!F387),ScheduleCompile!F387/1,IF(ISTEXT(ScheduleCompile!F387),IF(OR(ISNUMBER(FIND("5F",ScheduleCompile!F387)),ISNUMBER(FIND("0F",ScheduleCompile!F387)),ISNUMBER(FIND("8F",ScheduleCompile!F387)),ISNUMBER(FIND("1F",ScheduleCompile!F387)),ISNUMBER(FIND("2F",ScheduleCompile!F387)),ISNUMBER(FIND("3F",ScheduleCompile!F387)),ISNUMBER(FIND("6F",ScheduleCompile!F387)),ISNUMBER(FIND("7F",ScheduleCompile!F387)),ISNUMBER(FIND("9F",ScheduleCompile!F387)),ISNUMBER(FIND("4F",ScheduleCompile!F387))),VALUE(LEFT(ScheduleCompile!F387,FIND("F",ScheduleCompile!F387)-1)),ScheduleCompile!F387)))))),"",IF(ScheduleCompile!F387="Off",0,IF(ScheduleCompile!F387="On",1,IF(ISNUMBER(ScheduleCompile!F387),ScheduleCompile!F387/1,IF(ISTEXT(ScheduleCompile!F387),IF(OR(ISNUMBER(FIND("5F",ScheduleCompile!F387)),ISNUMBER(FIND("0F",ScheduleCompile!F387)),ISNUMBER(FIND("8F",ScheduleCompile!F387)),ISNUMBER(FIND("1F",ScheduleCompile!F387)),ISNUMBER(FIND("2F",ScheduleCompile!F387)),ISNUMBER(FIND("3F",ScheduleCompile!F387)),ISNUMBER(FIND("6F",ScheduleCompile!F387)),ISNUMBER(FIND("7F",ScheduleCompile!F387)),ISNUMBER(FIND("9F",ScheduleCompile!F387)),ISNUMBER(FIND("4F",ScheduleCompile!F387))),VALUE(LEFT(ScheduleCompile!F387,FIND("F",ScheduleCompile!F387)-1)),ScheduleCompile!F387)))))))</f>
        <v>0</v>
      </c>
      <c r="L394" s="1">
        <f>IF(AND(ISERROR(IF(ScheduleCompile!G387="Off",0,IF(ScheduleCompile!G387="On",1,IF(ISNUMBER(ScheduleCompile!G387),ScheduleCompile!G387/1,IF(ISTEXT(ScheduleCompile!G387),IF(OR(ISNUMBER(FIND("5F",ScheduleCompile!G387)),ISNUMBER(FIND("0F",ScheduleCompile!G387)),ISNUMBER(FIND("8F",ScheduleCompile!G387)),ISNUMBER(FIND("1F",ScheduleCompile!G387)),ISNUMBER(FIND("2F",ScheduleCompile!G387)),ISNUMBER(FIND("3F",ScheduleCompile!G387)),ISNUMBER(FIND("6F",ScheduleCompile!G387)),ISNUMBER(FIND("7F",ScheduleCompile!G387)),ISNUMBER(FIND("9F",ScheduleCompile!G387)),ISNUMBER(FIND("4F",ScheduleCompile!G387))),VALUE(LEFT(ScheduleCompile!G387,FIND("F",ScheduleCompile!G387)-1)),ScheduleCompile!G387)))))),ISTEXT(ScheduleCompile!#REF!)),"ENDTABLE",IF(ISERROR(IF(ScheduleCompile!G387="Off",0,IF(ScheduleCompile!G387="On",1,IF(ISNUMBER(ScheduleCompile!G387),ScheduleCompile!G387/1,IF(ISTEXT(ScheduleCompile!G387),IF(OR(ISNUMBER(FIND("5F",ScheduleCompile!G387)),ISNUMBER(FIND("0F",ScheduleCompile!G387)),ISNUMBER(FIND("8F",ScheduleCompile!G387)),ISNUMBER(FIND("1F",ScheduleCompile!G387)),ISNUMBER(FIND("2F",ScheduleCompile!G387)),ISNUMBER(FIND("3F",ScheduleCompile!G387)),ISNUMBER(FIND("6F",ScheduleCompile!G387)),ISNUMBER(FIND("7F",ScheduleCompile!G387)),ISNUMBER(FIND("9F",ScheduleCompile!G387)),ISNUMBER(FIND("4F",ScheduleCompile!G387))),VALUE(LEFT(ScheduleCompile!G387,FIND("F",ScheduleCompile!G387)-1)),ScheduleCompile!G387)))))),"",IF(ScheduleCompile!G387="Off",0,IF(ScheduleCompile!G387="On",1,IF(ISNUMBER(ScheduleCompile!G387),ScheduleCompile!G387/1,IF(ISTEXT(ScheduleCompile!G387),IF(OR(ISNUMBER(FIND("5F",ScheduleCompile!G387)),ISNUMBER(FIND("0F",ScheduleCompile!G387)),ISNUMBER(FIND("8F",ScheduleCompile!G387)),ISNUMBER(FIND("1F",ScheduleCompile!G387)),ISNUMBER(FIND("2F",ScheduleCompile!G387)),ISNUMBER(FIND("3F",ScheduleCompile!G387)),ISNUMBER(FIND("6F",ScheduleCompile!G387)),ISNUMBER(FIND("7F",ScheduleCompile!G387)),ISNUMBER(FIND("9F",ScheduleCompile!G387)),ISNUMBER(FIND("4F",ScheduleCompile!G387))),VALUE(LEFT(ScheduleCompile!G387,FIND("F",ScheduleCompile!G387)-1)),ScheduleCompile!G387)))))))</f>
        <v>0</v>
      </c>
      <c r="M394" s="1">
        <f>IF(AND(ISERROR(IF(ScheduleCompile!H387="Off",0,IF(ScheduleCompile!H387="On",1,IF(ISNUMBER(ScheduleCompile!H387),ScheduleCompile!H387/1,IF(ISTEXT(ScheduleCompile!H387),IF(OR(ISNUMBER(FIND("5F",ScheduleCompile!H387)),ISNUMBER(FIND("0F",ScheduleCompile!H387)),ISNUMBER(FIND("8F",ScheduleCompile!H387)),ISNUMBER(FIND("1F",ScheduleCompile!H387)),ISNUMBER(FIND("2F",ScheduleCompile!H387)),ISNUMBER(FIND("3F",ScheduleCompile!H387)),ISNUMBER(FIND("6F",ScheduleCompile!H387)),ISNUMBER(FIND("7F",ScheduleCompile!H387)),ISNUMBER(FIND("9F",ScheduleCompile!H387)),ISNUMBER(FIND("4F",ScheduleCompile!H387))),VALUE(LEFT(ScheduleCompile!H387,FIND("F",ScheduleCompile!H387)-1)),ScheduleCompile!H387)))))),ISTEXT(ScheduleCompile!#REF!)),"ENDTABLE",IF(ISERROR(IF(ScheduleCompile!H387="Off",0,IF(ScheduleCompile!H387="On",1,IF(ISNUMBER(ScheduleCompile!H387),ScheduleCompile!H387/1,IF(ISTEXT(ScheduleCompile!H387),IF(OR(ISNUMBER(FIND("5F",ScheduleCompile!H387)),ISNUMBER(FIND("0F",ScheduleCompile!H387)),ISNUMBER(FIND("8F",ScheduleCompile!H387)),ISNUMBER(FIND("1F",ScheduleCompile!H387)),ISNUMBER(FIND("2F",ScheduleCompile!H387)),ISNUMBER(FIND("3F",ScheduleCompile!H387)),ISNUMBER(FIND("6F",ScheduleCompile!H387)),ISNUMBER(FIND("7F",ScheduleCompile!H387)),ISNUMBER(FIND("9F",ScheduleCompile!H387)),ISNUMBER(FIND("4F",ScheduleCompile!H387))),VALUE(LEFT(ScheduleCompile!H387,FIND("F",ScheduleCompile!H387)-1)),ScheduleCompile!H387)))))),"",IF(ScheduleCompile!H387="Off",0,IF(ScheduleCompile!H387="On",1,IF(ISNUMBER(ScheduleCompile!H387),ScheduleCompile!H387/1,IF(ISTEXT(ScheduleCompile!H387),IF(OR(ISNUMBER(FIND("5F",ScheduleCompile!H387)),ISNUMBER(FIND("0F",ScheduleCompile!H387)),ISNUMBER(FIND("8F",ScheduleCompile!H387)),ISNUMBER(FIND("1F",ScheduleCompile!H387)),ISNUMBER(FIND("2F",ScheduleCompile!H387)),ISNUMBER(FIND("3F",ScheduleCompile!H387)),ISNUMBER(FIND("6F",ScheduleCompile!H387)),ISNUMBER(FIND("7F",ScheduleCompile!H387)),ISNUMBER(FIND("9F",ScheduleCompile!H387)),ISNUMBER(FIND("4F",ScheduleCompile!H387))),VALUE(LEFT(ScheduleCompile!H387,FIND("F",ScheduleCompile!H387)-1)),ScheduleCompile!H387)))))))</f>
        <v>0</v>
      </c>
      <c r="N394" s="1">
        <f>IF(AND(ISERROR(IF(ScheduleCompile!I387="Off",0,IF(ScheduleCompile!I387="On",1,IF(ISNUMBER(ScheduleCompile!I387),ScheduleCompile!I387/1,IF(ISTEXT(ScheduleCompile!I387),IF(OR(ISNUMBER(FIND("5F",ScheduleCompile!I387)),ISNUMBER(FIND("0F",ScheduleCompile!I387)),ISNUMBER(FIND("8F",ScheduleCompile!I387)),ISNUMBER(FIND("1F",ScheduleCompile!I387)),ISNUMBER(FIND("2F",ScheduleCompile!I387)),ISNUMBER(FIND("3F",ScheduleCompile!I387)),ISNUMBER(FIND("6F",ScheduleCompile!I387)),ISNUMBER(FIND("7F",ScheduleCompile!I387)),ISNUMBER(FIND("9F",ScheduleCompile!I387)),ISNUMBER(FIND("4F",ScheduleCompile!I387))),VALUE(LEFT(ScheduleCompile!I387,FIND("F",ScheduleCompile!I387)-1)),ScheduleCompile!I387)))))),ISTEXT(ScheduleCompile!#REF!)),"ENDTABLE",IF(ISERROR(IF(ScheduleCompile!I387="Off",0,IF(ScheduleCompile!I387="On",1,IF(ISNUMBER(ScheduleCompile!I387),ScheduleCompile!I387/1,IF(ISTEXT(ScheduleCompile!I387),IF(OR(ISNUMBER(FIND("5F",ScheduleCompile!I387)),ISNUMBER(FIND("0F",ScheduleCompile!I387)),ISNUMBER(FIND("8F",ScheduleCompile!I387)),ISNUMBER(FIND("1F",ScheduleCompile!I387)),ISNUMBER(FIND("2F",ScheduleCompile!I387)),ISNUMBER(FIND("3F",ScheduleCompile!I387)),ISNUMBER(FIND("6F",ScheduleCompile!I387)),ISNUMBER(FIND("7F",ScheduleCompile!I387)),ISNUMBER(FIND("9F",ScheduleCompile!I387)),ISNUMBER(FIND("4F",ScheduleCompile!I387))),VALUE(LEFT(ScheduleCompile!I387,FIND("F",ScheduleCompile!I387)-1)),ScheduleCompile!I387)))))),"",IF(ScheduleCompile!I387="Off",0,IF(ScheduleCompile!I387="On",1,IF(ISNUMBER(ScheduleCompile!I387),ScheduleCompile!I387/1,IF(ISTEXT(ScheduleCompile!I387),IF(OR(ISNUMBER(FIND("5F",ScheduleCompile!I387)),ISNUMBER(FIND("0F",ScheduleCompile!I387)),ISNUMBER(FIND("8F",ScheduleCompile!I387)),ISNUMBER(FIND("1F",ScheduleCompile!I387)),ISNUMBER(FIND("2F",ScheduleCompile!I387)),ISNUMBER(FIND("3F",ScheduleCompile!I387)),ISNUMBER(FIND("6F",ScheduleCompile!I387)),ISNUMBER(FIND("7F",ScheduleCompile!I387)),ISNUMBER(FIND("9F",ScheduleCompile!I387)),ISNUMBER(FIND("4F",ScheduleCompile!I387))),VALUE(LEFT(ScheduleCompile!I387,FIND("F",ScheduleCompile!I387)-1)),ScheduleCompile!I387)))))))</f>
        <v>0</v>
      </c>
      <c r="O394" s="1">
        <f>IF(AND(ISERROR(IF(ScheduleCompile!J387="Off",0,IF(ScheduleCompile!J387="On",1,IF(ISNUMBER(ScheduleCompile!J387),ScheduleCompile!J387/1,IF(ISTEXT(ScheduleCompile!J387),IF(OR(ISNUMBER(FIND("5F",ScheduleCompile!J387)),ISNUMBER(FIND("0F",ScheduleCompile!J387)),ISNUMBER(FIND("8F",ScheduleCompile!J387)),ISNUMBER(FIND("1F",ScheduleCompile!J387)),ISNUMBER(FIND("2F",ScheduleCompile!J387)),ISNUMBER(FIND("3F",ScheduleCompile!J387)),ISNUMBER(FIND("6F",ScheduleCompile!J387)),ISNUMBER(FIND("7F",ScheduleCompile!J387)),ISNUMBER(FIND("9F",ScheduleCompile!J387)),ISNUMBER(FIND("4F",ScheduleCompile!J387))),VALUE(LEFT(ScheduleCompile!J387,FIND("F",ScheduleCompile!J387)-1)),ScheduleCompile!J387)))))),ISTEXT(ScheduleCompile!#REF!)),"ENDTABLE",IF(ISERROR(IF(ScheduleCompile!J387="Off",0,IF(ScheduleCompile!J387="On",1,IF(ISNUMBER(ScheduleCompile!J387),ScheduleCompile!J387/1,IF(ISTEXT(ScheduleCompile!J387),IF(OR(ISNUMBER(FIND("5F",ScheduleCompile!J387)),ISNUMBER(FIND("0F",ScheduleCompile!J387)),ISNUMBER(FIND("8F",ScheduleCompile!J387)),ISNUMBER(FIND("1F",ScheduleCompile!J387)),ISNUMBER(FIND("2F",ScheduleCompile!J387)),ISNUMBER(FIND("3F",ScheduleCompile!J387)),ISNUMBER(FIND("6F",ScheduleCompile!J387)),ISNUMBER(FIND("7F",ScheduleCompile!J387)),ISNUMBER(FIND("9F",ScheduleCompile!J387)),ISNUMBER(FIND("4F",ScheduleCompile!J387))),VALUE(LEFT(ScheduleCompile!J387,FIND("F",ScheduleCompile!J387)-1)),ScheduleCompile!J387)))))),"",IF(ScheduleCompile!J387="Off",0,IF(ScheduleCompile!J387="On",1,IF(ISNUMBER(ScheduleCompile!J387),ScheduleCompile!J387/1,IF(ISTEXT(ScheduleCompile!J387),IF(OR(ISNUMBER(FIND("5F",ScheduleCompile!J387)),ISNUMBER(FIND("0F",ScheduleCompile!J387)),ISNUMBER(FIND("8F",ScheduleCompile!J387)),ISNUMBER(FIND("1F",ScheduleCompile!J387)),ISNUMBER(FIND("2F",ScheduleCompile!J387)),ISNUMBER(FIND("3F",ScheduleCompile!J387)),ISNUMBER(FIND("6F",ScheduleCompile!J387)),ISNUMBER(FIND("7F",ScheduleCompile!J387)),ISNUMBER(FIND("9F",ScheduleCompile!J387)),ISNUMBER(FIND("4F",ScheduleCompile!J387))),VALUE(LEFT(ScheduleCompile!J387,FIND("F",ScheduleCompile!J387)-1)),ScheduleCompile!J387)))))))</f>
        <v>1</v>
      </c>
      <c r="P394" s="1">
        <f>IF(AND(ISERROR(IF(ScheduleCompile!K387="Off",0,IF(ScheduleCompile!K387="On",1,IF(ISNUMBER(ScheduleCompile!K387),ScheduleCompile!K387/1,IF(ISTEXT(ScheduleCompile!K387),IF(OR(ISNUMBER(FIND("5F",ScheduleCompile!K387)),ISNUMBER(FIND("0F",ScheduleCompile!K387)),ISNUMBER(FIND("8F",ScheduleCompile!K387)),ISNUMBER(FIND("1F",ScheduleCompile!K387)),ISNUMBER(FIND("2F",ScheduleCompile!K387)),ISNUMBER(FIND("3F",ScheduleCompile!K387)),ISNUMBER(FIND("6F",ScheduleCompile!K387)),ISNUMBER(FIND("7F",ScheduleCompile!K387)),ISNUMBER(FIND("9F",ScheduleCompile!K387)),ISNUMBER(FIND("4F",ScheduleCompile!K387))),VALUE(LEFT(ScheduleCompile!K387,FIND("F",ScheduleCompile!K387)-1)),ScheduleCompile!K387)))))),ISTEXT(ScheduleCompile!#REF!)),"ENDTABLE",IF(ISERROR(IF(ScheduleCompile!K387="Off",0,IF(ScheduleCompile!K387="On",1,IF(ISNUMBER(ScheduleCompile!K387),ScheduleCompile!K387/1,IF(ISTEXT(ScheduleCompile!K387),IF(OR(ISNUMBER(FIND("5F",ScheduleCompile!K387)),ISNUMBER(FIND("0F",ScheduleCompile!K387)),ISNUMBER(FIND("8F",ScheduleCompile!K387)),ISNUMBER(FIND("1F",ScheduleCompile!K387)),ISNUMBER(FIND("2F",ScheduleCompile!K387)),ISNUMBER(FIND("3F",ScheduleCompile!K387)),ISNUMBER(FIND("6F",ScheduleCompile!K387)),ISNUMBER(FIND("7F",ScheduleCompile!K387)),ISNUMBER(FIND("9F",ScheduleCompile!K387)),ISNUMBER(FIND("4F",ScheduleCompile!K387))),VALUE(LEFT(ScheduleCompile!K387,FIND("F",ScheduleCompile!K387)-1)),ScheduleCompile!K387)))))),"",IF(ScheduleCompile!K387="Off",0,IF(ScheduleCompile!K387="On",1,IF(ISNUMBER(ScheduleCompile!K387),ScheduleCompile!K387/1,IF(ISTEXT(ScheduleCompile!K387),IF(OR(ISNUMBER(FIND("5F",ScheduleCompile!K387)),ISNUMBER(FIND("0F",ScheduleCompile!K387)),ISNUMBER(FIND("8F",ScheduleCompile!K387)),ISNUMBER(FIND("1F",ScheduleCompile!K387)),ISNUMBER(FIND("2F",ScheduleCompile!K387)),ISNUMBER(FIND("3F",ScheduleCompile!K387)),ISNUMBER(FIND("6F",ScheduleCompile!K387)),ISNUMBER(FIND("7F",ScheduleCompile!K387)),ISNUMBER(FIND("9F",ScheduleCompile!K387)),ISNUMBER(FIND("4F",ScheduleCompile!K387))),VALUE(LEFT(ScheduleCompile!K387,FIND("F",ScheduleCompile!K387)-1)),ScheduleCompile!K387)))))))</f>
        <v>1</v>
      </c>
      <c r="Q394" s="1">
        <f>IF(AND(ISERROR(IF(ScheduleCompile!L387="Off",0,IF(ScheduleCompile!L387="On",1,IF(ISNUMBER(ScheduleCompile!L387),ScheduleCompile!L387/1,IF(ISTEXT(ScheduleCompile!L387),IF(OR(ISNUMBER(FIND("5F",ScheduleCompile!L387)),ISNUMBER(FIND("0F",ScheduleCompile!L387)),ISNUMBER(FIND("8F",ScheduleCompile!L387)),ISNUMBER(FIND("1F",ScheduleCompile!L387)),ISNUMBER(FIND("2F",ScheduleCompile!L387)),ISNUMBER(FIND("3F",ScheduleCompile!L387)),ISNUMBER(FIND("6F",ScheduleCompile!L387)),ISNUMBER(FIND("7F",ScheduleCompile!L387)),ISNUMBER(FIND("9F",ScheduleCompile!L387)),ISNUMBER(FIND("4F",ScheduleCompile!L387))),VALUE(LEFT(ScheduleCompile!L387,FIND("F",ScheduleCompile!L387)-1)),ScheduleCompile!L387)))))),ISTEXT(ScheduleCompile!#REF!)),"ENDTABLE",IF(ISERROR(IF(ScheduleCompile!L387="Off",0,IF(ScheduleCompile!L387="On",1,IF(ISNUMBER(ScheduleCompile!L387),ScheduleCompile!L387/1,IF(ISTEXT(ScheduleCompile!L387),IF(OR(ISNUMBER(FIND("5F",ScheduleCompile!L387)),ISNUMBER(FIND("0F",ScheduleCompile!L387)),ISNUMBER(FIND("8F",ScheduleCompile!L387)),ISNUMBER(FIND("1F",ScheduleCompile!L387)),ISNUMBER(FIND("2F",ScheduleCompile!L387)),ISNUMBER(FIND("3F",ScheduleCompile!L387)),ISNUMBER(FIND("6F",ScheduleCompile!L387)),ISNUMBER(FIND("7F",ScheduleCompile!L387)),ISNUMBER(FIND("9F",ScheduleCompile!L387)),ISNUMBER(FIND("4F",ScheduleCompile!L387))),VALUE(LEFT(ScheduleCompile!L387,FIND("F",ScheduleCompile!L387)-1)),ScheduleCompile!L387)))))),"",IF(ScheduleCompile!L387="Off",0,IF(ScheduleCompile!L387="On",1,IF(ISNUMBER(ScheduleCompile!L387),ScheduleCompile!L387/1,IF(ISTEXT(ScheduleCompile!L387),IF(OR(ISNUMBER(FIND("5F",ScheduleCompile!L387)),ISNUMBER(FIND("0F",ScheduleCompile!L387)),ISNUMBER(FIND("8F",ScheduleCompile!L387)),ISNUMBER(FIND("1F",ScheduleCompile!L387)),ISNUMBER(FIND("2F",ScheduleCompile!L387)),ISNUMBER(FIND("3F",ScheduleCompile!L387)),ISNUMBER(FIND("6F",ScheduleCompile!L387)),ISNUMBER(FIND("7F",ScheduleCompile!L387)),ISNUMBER(FIND("9F",ScheduleCompile!L387)),ISNUMBER(FIND("4F",ScheduleCompile!L387))),VALUE(LEFT(ScheduleCompile!L387,FIND("F",ScheduleCompile!L387)-1)),ScheduleCompile!L387)))))))</f>
        <v>1</v>
      </c>
      <c r="R394" s="1">
        <f>IF(AND(ISERROR(IF(ScheduleCompile!M387="Off",0,IF(ScheduleCompile!M387="On",1,IF(ISNUMBER(ScheduleCompile!M387),ScheduleCompile!M387/1,IF(ISTEXT(ScheduleCompile!M387),IF(OR(ISNUMBER(FIND("5F",ScheduleCompile!M387)),ISNUMBER(FIND("0F",ScheduleCompile!M387)),ISNUMBER(FIND("8F",ScheduleCompile!M387)),ISNUMBER(FIND("1F",ScheduleCompile!M387)),ISNUMBER(FIND("2F",ScheduleCompile!M387)),ISNUMBER(FIND("3F",ScheduleCompile!M387)),ISNUMBER(FIND("6F",ScheduleCompile!M387)),ISNUMBER(FIND("7F",ScheduleCompile!M387)),ISNUMBER(FIND("9F",ScheduleCompile!M387)),ISNUMBER(FIND("4F",ScheduleCompile!M387))),VALUE(LEFT(ScheduleCompile!M387,FIND("F",ScheduleCompile!M387)-1)),ScheduleCompile!M387)))))),ISTEXT(ScheduleCompile!#REF!)),"ENDTABLE",IF(ISERROR(IF(ScheduleCompile!M387="Off",0,IF(ScheduleCompile!M387="On",1,IF(ISNUMBER(ScheduleCompile!M387),ScheduleCompile!M387/1,IF(ISTEXT(ScheduleCompile!M387),IF(OR(ISNUMBER(FIND("5F",ScheduleCompile!M387)),ISNUMBER(FIND("0F",ScheduleCompile!M387)),ISNUMBER(FIND("8F",ScheduleCompile!M387)),ISNUMBER(FIND("1F",ScheduleCompile!M387)),ISNUMBER(FIND("2F",ScheduleCompile!M387)),ISNUMBER(FIND("3F",ScheduleCompile!M387)),ISNUMBER(FIND("6F",ScheduleCompile!M387)),ISNUMBER(FIND("7F",ScheduleCompile!M387)),ISNUMBER(FIND("9F",ScheduleCompile!M387)),ISNUMBER(FIND("4F",ScheduleCompile!M387))),VALUE(LEFT(ScheduleCompile!M387,FIND("F",ScheduleCompile!M387)-1)),ScheduleCompile!M387)))))),"",IF(ScheduleCompile!M387="Off",0,IF(ScheduleCompile!M387="On",1,IF(ISNUMBER(ScheduleCompile!M387),ScheduleCompile!M387/1,IF(ISTEXT(ScheduleCompile!M387),IF(OR(ISNUMBER(FIND("5F",ScheduleCompile!M387)),ISNUMBER(FIND("0F",ScheduleCompile!M387)),ISNUMBER(FIND("8F",ScheduleCompile!M387)),ISNUMBER(FIND("1F",ScheduleCompile!M387)),ISNUMBER(FIND("2F",ScheduleCompile!M387)),ISNUMBER(FIND("3F",ScheduleCompile!M387)),ISNUMBER(FIND("6F",ScheduleCompile!M387)),ISNUMBER(FIND("7F",ScheduleCompile!M387)),ISNUMBER(FIND("9F",ScheduleCompile!M387)),ISNUMBER(FIND("4F",ScheduleCompile!M387))),VALUE(LEFT(ScheduleCompile!M387,FIND("F",ScheduleCompile!M387)-1)),ScheduleCompile!M387)))))))</f>
        <v>1</v>
      </c>
      <c r="S394" s="1">
        <f>IF(AND(ISERROR(IF(ScheduleCompile!N387="Off",0,IF(ScheduleCompile!N387="On",1,IF(ISNUMBER(ScheduleCompile!N387),ScheduleCompile!N387/1,IF(ISTEXT(ScheduleCompile!N387),IF(OR(ISNUMBER(FIND("5F",ScheduleCompile!N387)),ISNUMBER(FIND("0F",ScheduleCompile!N387)),ISNUMBER(FIND("8F",ScheduleCompile!N387)),ISNUMBER(FIND("1F",ScheduleCompile!N387)),ISNUMBER(FIND("2F",ScheduleCompile!N387)),ISNUMBER(FIND("3F",ScheduleCompile!N387)),ISNUMBER(FIND("6F",ScheduleCompile!N387)),ISNUMBER(FIND("7F",ScheduleCompile!N387)),ISNUMBER(FIND("9F",ScheduleCompile!N387)),ISNUMBER(FIND("4F",ScheduleCompile!N387))),VALUE(LEFT(ScheduleCompile!N387,FIND("F",ScheduleCompile!N387)-1)),ScheduleCompile!N387)))))),ISTEXT(ScheduleCompile!#REF!)),"ENDTABLE",IF(ISERROR(IF(ScheduleCompile!N387="Off",0,IF(ScheduleCompile!N387="On",1,IF(ISNUMBER(ScheduleCompile!N387),ScheduleCompile!N387/1,IF(ISTEXT(ScheduleCompile!N387),IF(OR(ISNUMBER(FIND("5F",ScheduleCompile!N387)),ISNUMBER(FIND("0F",ScheduleCompile!N387)),ISNUMBER(FIND("8F",ScheduleCompile!N387)),ISNUMBER(FIND("1F",ScheduleCompile!N387)),ISNUMBER(FIND("2F",ScheduleCompile!N387)),ISNUMBER(FIND("3F",ScheduleCompile!N387)),ISNUMBER(FIND("6F",ScheduleCompile!N387)),ISNUMBER(FIND("7F",ScheduleCompile!N387)),ISNUMBER(FIND("9F",ScheduleCompile!N387)),ISNUMBER(FIND("4F",ScheduleCompile!N387))),VALUE(LEFT(ScheduleCompile!N387,FIND("F",ScheduleCompile!N387)-1)),ScheduleCompile!N387)))))),"",IF(ScheduleCompile!N387="Off",0,IF(ScheduleCompile!N387="On",1,IF(ISNUMBER(ScheduleCompile!N387),ScheduleCompile!N387/1,IF(ISTEXT(ScheduleCompile!N387),IF(OR(ISNUMBER(FIND("5F",ScheduleCompile!N387)),ISNUMBER(FIND("0F",ScheduleCompile!N387)),ISNUMBER(FIND("8F",ScheduleCompile!N387)),ISNUMBER(FIND("1F",ScheduleCompile!N387)),ISNUMBER(FIND("2F",ScheduleCompile!N387)),ISNUMBER(FIND("3F",ScheduleCompile!N387)),ISNUMBER(FIND("6F",ScheduleCompile!N387)),ISNUMBER(FIND("7F",ScheduleCompile!N387)),ISNUMBER(FIND("9F",ScheduleCompile!N387)),ISNUMBER(FIND("4F",ScheduleCompile!N387))),VALUE(LEFT(ScheduleCompile!N387,FIND("F",ScheduleCompile!N387)-1)),ScheduleCompile!N387)))))))</f>
        <v>1</v>
      </c>
      <c r="T394" s="1">
        <f>IF(AND(ISERROR(IF(ScheduleCompile!O387="Off",0,IF(ScheduleCompile!O387="On",1,IF(ISNUMBER(ScheduleCompile!O387),ScheduleCompile!O387/1,IF(ISTEXT(ScheduleCompile!O387),IF(OR(ISNUMBER(FIND("5F",ScheduleCompile!O387)),ISNUMBER(FIND("0F",ScheduleCompile!O387)),ISNUMBER(FIND("8F",ScheduleCompile!O387)),ISNUMBER(FIND("1F",ScheduleCompile!O387)),ISNUMBER(FIND("2F",ScheduleCompile!O387)),ISNUMBER(FIND("3F",ScheduleCompile!O387)),ISNUMBER(FIND("6F",ScheduleCompile!O387)),ISNUMBER(FIND("7F",ScheduleCompile!O387)),ISNUMBER(FIND("9F",ScheduleCompile!O387)),ISNUMBER(FIND("4F",ScheduleCompile!O387))),VALUE(LEFT(ScheduleCompile!O387,FIND("F",ScheduleCompile!O387)-1)),ScheduleCompile!O387)))))),ISTEXT(ScheduleCompile!#REF!)),"ENDTABLE",IF(ISERROR(IF(ScheduleCompile!O387="Off",0,IF(ScheduleCompile!O387="On",1,IF(ISNUMBER(ScheduleCompile!O387),ScheduleCompile!O387/1,IF(ISTEXT(ScheduleCompile!O387),IF(OR(ISNUMBER(FIND("5F",ScheduleCompile!O387)),ISNUMBER(FIND("0F",ScheduleCompile!O387)),ISNUMBER(FIND("8F",ScheduleCompile!O387)),ISNUMBER(FIND("1F",ScheduleCompile!O387)),ISNUMBER(FIND("2F",ScheduleCompile!O387)),ISNUMBER(FIND("3F",ScheduleCompile!O387)),ISNUMBER(FIND("6F",ScheduleCompile!O387)),ISNUMBER(FIND("7F",ScheduleCompile!O387)),ISNUMBER(FIND("9F",ScheduleCompile!O387)),ISNUMBER(FIND("4F",ScheduleCompile!O387))),VALUE(LEFT(ScheduleCompile!O387,FIND("F",ScheduleCompile!O387)-1)),ScheduleCompile!O387)))))),"",IF(ScheduleCompile!O387="Off",0,IF(ScheduleCompile!O387="On",1,IF(ISNUMBER(ScheduleCompile!O387),ScheduleCompile!O387/1,IF(ISTEXT(ScheduleCompile!O387),IF(OR(ISNUMBER(FIND("5F",ScheduleCompile!O387)),ISNUMBER(FIND("0F",ScheduleCompile!O387)),ISNUMBER(FIND("8F",ScheduleCompile!O387)),ISNUMBER(FIND("1F",ScheduleCompile!O387)),ISNUMBER(FIND("2F",ScheduleCompile!O387)),ISNUMBER(FIND("3F",ScheduleCompile!O387)),ISNUMBER(FIND("6F",ScheduleCompile!O387)),ISNUMBER(FIND("7F",ScheduleCompile!O387)),ISNUMBER(FIND("9F",ScheduleCompile!O387)),ISNUMBER(FIND("4F",ScheduleCompile!O387))),VALUE(LEFT(ScheduleCompile!O387,FIND("F",ScheduleCompile!O387)-1)),ScheduleCompile!O387)))))))</f>
        <v>1</v>
      </c>
      <c r="U394" s="1">
        <f>IF(AND(ISERROR(IF(ScheduleCompile!P387="Off",0,IF(ScheduleCompile!P387="On",1,IF(ISNUMBER(ScheduleCompile!P387),ScheduleCompile!P387/1,IF(ISTEXT(ScheduleCompile!P387),IF(OR(ISNUMBER(FIND("5F",ScheduleCompile!P387)),ISNUMBER(FIND("0F",ScheduleCompile!P387)),ISNUMBER(FIND("8F",ScheduleCompile!P387)),ISNUMBER(FIND("1F",ScheduleCompile!P387)),ISNUMBER(FIND("2F",ScheduleCompile!P387)),ISNUMBER(FIND("3F",ScheduleCompile!P387)),ISNUMBER(FIND("6F",ScheduleCompile!P387)),ISNUMBER(FIND("7F",ScheduleCompile!P387)),ISNUMBER(FIND("9F",ScheduleCompile!P387)),ISNUMBER(FIND("4F",ScheduleCompile!P387))),VALUE(LEFT(ScheduleCompile!P387,FIND("F",ScheduleCompile!P387)-1)),ScheduleCompile!P387)))))),ISTEXT(ScheduleCompile!#REF!)),"ENDTABLE",IF(ISERROR(IF(ScheduleCompile!P387="Off",0,IF(ScheduleCompile!P387="On",1,IF(ISNUMBER(ScheduleCompile!P387),ScheduleCompile!P387/1,IF(ISTEXT(ScheduleCompile!P387),IF(OR(ISNUMBER(FIND("5F",ScheduleCompile!P387)),ISNUMBER(FIND("0F",ScheduleCompile!P387)),ISNUMBER(FIND("8F",ScheduleCompile!P387)),ISNUMBER(FIND("1F",ScheduleCompile!P387)),ISNUMBER(FIND("2F",ScheduleCompile!P387)),ISNUMBER(FIND("3F",ScheduleCompile!P387)),ISNUMBER(FIND("6F",ScheduleCompile!P387)),ISNUMBER(FIND("7F",ScheduleCompile!P387)),ISNUMBER(FIND("9F",ScheduleCompile!P387)),ISNUMBER(FIND("4F",ScheduleCompile!P387))),VALUE(LEFT(ScheduleCompile!P387,FIND("F",ScheduleCompile!P387)-1)),ScheduleCompile!P387)))))),"",IF(ScheduleCompile!P387="Off",0,IF(ScheduleCompile!P387="On",1,IF(ISNUMBER(ScheduleCompile!P387),ScheduleCompile!P387/1,IF(ISTEXT(ScheduleCompile!P387),IF(OR(ISNUMBER(FIND("5F",ScheduleCompile!P387)),ISNUMBER(FIND("0F",ScheduleCompile!P387)),ISNUMBER(FIND("8F",ScheduleCompile!P387)),ISNUMBER(FIND("1F",ScheduleCompile!P387)),ISNUMBER(FIND("2F",ScheduleCompile!P387)),ISNUMBER(FIND("3F",ScheduleCompile!P387)),ISNUMBER(FIND("6F",ScheduleCompile!P387)),ISNUMBER(FIND("7F",ScheduleCompile!P387)),ISNUMBER(FIND("9F",ScheduleCompile!P387)),ISNUMBER(FIND("4F",ScheduleCompile!P387))),VALUE(LEFT(ScheduleCompile!P387,FIND("F",ScheduleCompile!P387)-1)),ScheduleCompile!P387)))))))</f>
        <v>1</v>
      </c>
      <c r="V394" s="1">
        <f>IF(AND(ISERROR(IF(ScheduleCompile!Q387="Off",0,IF(ScheduleCompile!Q387="On",1,IF(ISNUMBER(ScheduleCompile!Q387),ScheduleCompile!Q387/1,IF(ISTEXT(ScheduleCompile!Q387),IF(OR(ISNUMBER(FIND("5F",ScheduleCompile!Q387)),ISNUMBER(FIND("0F",ScheduleCompile!Q387)),ISNUMBER(FIND("8F",ScheduleCompile!Q387)),ISNUMBER(FIND("1F",ScheduleCompile!Q387)),ISNUMBER(FIND("2F",ScheduleCompile!Q387)),ISNUMBER(FIND("3F",ScheduleCompile!Q387)),ISNUMBER(FIND("6F",ScheduleCompile!Q387)),ISNUMBER(FIND("7F",ScheduleCompile!Q387)),ISNUMBER(FIND("9F",ScheduleCompile!Q387)),ISNUMBER(FIND("4F",ScheduleCompile!Q387))),VALUE(LEFT(ScheduleCompile!Q387,FIND("F",ScheduleCompile!Q387)-1)),ScheduleCompile!Q387)))))),ISTEXT(ScheduleCompile!#REF!)),"ENDTABLE",IF(ISERROR(IF(ScheduleCompile!Q387="Off",0,IF(ScheduleCompile!Q387="On",1,IF(ISNUMBER(ScheduleCompile!Q387),ScheduleCompile!Q387/1,IF(ISTEXT(ScheduleCompile!Q387),IF(OR(ISNUMBER(FIND("5F",ScheduleCompile!Q387)),ISNUMBER(FIND("0F",ScheduleCompile!Q387)),ISNUMBER(FIND("8F",ScheduleCompile!Q387)),ISNUMBER(FIND("1F",ScheduleCompile!Q387)),ISNUMBER(FIND("2F",ScheduleCompile!Q387)),ISNUMBER(FIND("3F",ScheduleCompile!Q387)),ISNUMBER(FIND("6F",ScheduleCompile!Q387)),ISNUMBER(FIND("7F",ScheduleCompile!Q387)),ISNUMBER(FIND("9F",ScheduleCompile!Q387)),ISNUMBER(FIND("4F",ScheduleCompile!Q387))),VALUE(LEFT(ScheduleCompile!Q387,FIND("F",ScheduleCompile!Q387)-1)),ScheduleCompile!Q387)))))),"",IF(ScheduleCompile!Q387="Off",0,IF(ScheduleCompile!Q387="On",1,IF(ISNUMBER(ScheduleCompile!Q387),ScheduleCompile!Q387/1,IF(ISTEXT(ScheduleCompile!Q387),IF(OR(ISNUMBER(FIND("5F",ScheduleCompile!Q387)),ISNUMBER(FIND("0F",ScheduleCompile!Q387)),ISNUMBER(FIND("8F",ScheduleCompile!Q387)),ISNUMBER(FIND("1F",ScheduleCompile!Q387)),ISNUMBER(FIND("2F",ScheduleCompile!Q387)),ISNUMBER(FIND("3F",ScheduleCompile!Q387)),ISNUMBER(FIND("6F",ScheduleCompile!Q387)),ISNUMBER(FIND("7F",ScheduleCompile!Q387)),ISNUMBER(FIND("9F",ScheduleCompile!Q387)),ISNUMBER(FIND("4F",ScheduleCompile!Q387))),VALUE(LEFT(ScheduleCompile!Q387,FIND("F",ScheduleCompile!Q387)-1)),ScheduleCompile!Q387)))))))</f>
        <v>1</v>
      </c>
      <c r="W394" s="1">
        <f>IF(AND(ISERROR(IF(ScheduleCompile!R387="Off",0,IF(ScheduleCompile!R387="On",1,IF(ISNUMBER(ScheduleCompile!R387),ScheduleCompile!R387/1,IF(ISTEXT(ScheduleCompile!R387),IF(OR(ISNUMBER(FIND("5F",ScheduleCompile!R387)),ISNUMBER(FIND("0F",ScheduleCompile!R387)),ISNUMBER(FIND("8F",ScheduleCompile!R387)),ISNUMBER(FIND("1F",ScheduleCompile!R387)),ISNUMBER(FIND("2F",ScheduleCompile!R387)),ISNUMBER(FIND("3F",ScheduleCompile!R387)),ISNUMBER(FIND("6F",ScheduleCompile!R387)),ISNUMBER(FIND("7F",ScheduleCompile!R387)),ISNUMBER(FIND("9F",ScheduleCompile!R387)),ISNUMBER(FIND("4F",ScheduleCompile!R387))),VALUE(LEFT(ScheduleCompile!R387,FIND("F",ScheduleCompile!R387)-1)),ScheduleCompile!R387)))))),ISTEXT(ScheduleCompile!#REF!)),"ENDTABLE",IF(ISERROR(IF(ScheduleCompile!R387="Off",0,IF(ScheduleCompile!R387="On",1,IF(ISNUMBER(ScheduleCompile!R387),ScheduleCompile!R387/1,IF(ISTEXT(ScheduleCompile!R387),IF(OR(ISNUMBER(FIND("5F",ScheduleCompile!R387)),ISNUMBER(FIND("0F",ScheduleCompile!R387)),ISNUMBER(FIND("8F",ScheduleCompile!R387)),ISNUMBER(FIND("1F",ScheduleCompile!R387)),ISNUMBER(FIND("2F",ScheduleCompile!R387)),ISNUMBER(FIND("3F",ScheduleCompile!R387)),ISNUMBER(FIND("6F",ScheduleCompile!R387)),ISNUMBER(FIND("7F",ScheduleCompile!R387)),ISNUMBER(FIND("9F",ScheduleCompile!R387)),ISNUMBER(FIND("4F",ScheduleCompile!R387))),VALUE(LEFT(ScheduleCompile!R387,FIND("F",ScheduleCompile!R387)-1)),ScheduleCompile!R387)))))),"",IF(ScheduleCompile!R387="Off",0,IF(ScheduleCompile!R387="On",1,IF(ISNUMBER(ScheduleCompile!R387),ScheduleCompile!R387/1,IF(ISTEXT(ScheduleCompile!R387),IF(OR(ISNUMBER(FIND("5F",ScheduleCompile!R387)),ISNUMBER(FIND("0F",ScheduleCompile!R387)),ISNUMBER(FIND("8F",ScheduleCompile!R387)),ISNUMBER(FIND("1F",ScheduleCompile!R387)),ISNUMBER(FIND("2F",ScheduleCompile!R387)),ISNUMBER(FIND("3F",ScheduleCompile!R387)),ISNUMBER(FIND("6F",ScheduleCompile!R387)),ISNUMBER(FIND("7F",ScheduleCompile!R387)),ISNUMBER(FIND("9F",ScheduleCompile!R387)),ISNUMBER(FIND("4F",ScheduleCompile!R387))),VALUE(LEFT(ScheduleCompile!R387,FIND("F",ScheduleCompile!R387)-1)),ScheduleCompile!R387)))))))</f>
        <v>1</v>
      </c>
      <c r="X394" s="1">
        <f>IF(AND(ISERROR(IF(ScheduleCompile!S387="Off",0,IF(ScheduleCompile!S387="On",1,IF(ISNUMBER(ScheduleCompile!S387),ScheduleCompile!S387/1,IF(ISTEXT(ScheduleCompile!S387),IF(OR(ISNUMBER(FIND("5F",ScheduleCompile!S387)),ISNUMBER(FIND("0F",ScheduleCompile!S387)),ISNUMBER(FIND("8F",ScheduleCompile!S387)),ISNUMBER(FIND("1F",ScheduleCompile!S387)),ISNUMBER(FIND("2F",ScheduleCompile!S387)),ISNUMBER(FIND("3F",ScheduleCompile!S387)),ISNUMBER(FIND("6F",ScheduleCompile!S387)),ISNUMBER(FIND("7F",ScheduleCompile!S387)),ISNUMBER(FIND("9F",ScheduleCompile!S387)),ISNUMBER(FIND("4F",ScheduleCompile!S387))),VALUE(LEFT(ScheduleCompile!S387,FIND("F",ScheduleCompile!S387)-1)),ScheduleCompile!S387)))))),ISTEXT(ScheduleCompile!#REF!)),"ENDTABLE",IF(ISERROR(IF(ScheduleCompile!S387="Off",0,IF(ScheduleCompile!S387="On",1,IF(ISNUMBER(ScheduleCompile!S387),ScheduleCompile!S387/1,IF(ISTEXT(ScheduleCompile!S387),IF(OR(ISNUMBER(FIND("5F",ScheduleCompile!S387)),ISNUMBER(FIND("0F",ScheduleCompile!S387)),ISNUMBER(FIND("8F",ScheduleCompile!S387)),ISNUMBER(FIND("1F",ScheduleCompile!S387)),ISNUMBER(FIND("2F",ScheduleCompile!S387)),ISNUMBER(FIND("3F",ScheduleCompile!S387)),ISNUMBER(FIND("6F",ScheduleCompile!S387)),ISNUMBER(FIND("7F",ScheduleCompile!S387)),ISNUMBER(FIND("9F",ScheduleCompile!S387)),ISNUMBER(FIND("4F",ScheduleCompile!S387))),VALUE(LEFT(ScheduleCompile!S387,FIND("F",ScheduleCompile!S387)-1)),ScheduleCompile!S387)))))),"",IF(ScheduleCompile!S387="Off",0,IF(ScheduleCompile!S387="On",1,IF(ISNUMBER(ScheduleCompile!S387),ScheduleCompile!S387/1,IF(ISTEXT(ScheduleCompile!S387),IF(OR(ISNUMBER(FIND("5F",ScheduleCompile!S387)),ISNUMBER(FIND("0F",ScheduleCompile!S387)),ISNUMBER(FIND("8F",ScheduleCompile!S387)),ISNUMBER(FIND("1F",ScheduleCompile!S387)),ISNUMBER(FIND("2F",ScheduleCompile!S387)),ISNUMBER(FIND("3F",ScheduleCompile!S387)),ISNUMBER(FIND("6F",ScheduleCompile!S387)),ISNUMBER(FIND("7F",ScheduleCompile!S387)),ISNUMBER(FIND("9F",ScheduleCompile!S387)),ISNUMBER(FIND("4F",ScheduleCompile!S387))),VALUE(LEFT(ScheduleCompile!S387,FIND("F",ScheduleCompile!S387)-1)),ScheduleCompile!S387)))))))</f>
        <v>1</v>
      </c>
      <c r="Y394" s="1">
        <f>IF(AND(ISERROR(IF(ScheduleCompile!T387="Off",0,IF(ScheduleCompile!T387="On",1,IF(ISNUMBER(ScheduleCompile!T387),ScheduleCompile!T387/1,IF(ISTEXT(ScheduleCompile!T387),IF(OR(ISNUMBER(FIND("5F",ScheduleCompile!T387)),ISNUMBER(FIND("0F",ScheduleCompile!T387)),ISNUMBER(FIND("8F",ScheduleCompile!T387)),ISNUMBER(FIND("1F",ScheduleCompile!T387)),ISNUMBER(FIND("2F",ScheduleCompile!T387)),ISNUMBER(FIND("3F",ScheduleCompile!T387)),ISNUMBER(FIND("6F",ScheduleCompile!T387)),ISNUMBER(FIND("7F",ScheduleCompile!T387)),ISNUMBER(FIND("9F",ScheduleCompile!T387)),ISNUMBER(FIND("4F",ScheduleCompile!T387))),VALUE(LEFT(ScheduleCompile!T387,FIND("F",ScheduleCompile!T387)-1)),ScheduleCompile!T387)))))),ISTEXT(ScheduleCompile!#REF!)),"ENDTABLE",IF(ISERROR(IF(ScheduleCompile!T387="Off",0,IF(ScheduleCompile!T387="On",1,IF(ISNUMBER(ScheduleCompile!T387),ScheduleCompile!T387/1,IF(ISTEXT(ScheduleCompile!T387),IF(OR(ISNUMBER(FIND("5F",ScheduleCompile!T387)),ISNUMBER(FIND("0F",ScheduleCompile!T387)),ISNUMBER(FIND("8F",ScheduleCompile!T387)),ISNUMBER(FIND("1F",ScheduleCompile!T387)),ISNUMBER(FIND("2F",ScheduleCompile!T387)),ISNUMBER(FIND("3F",ScheduleCompile!T387)),ISNUMBER(FIND("6F",ScheduleCompile!T387)),ISNUMBER(FIND("7F",ScheduleCompile!T387)),ISNUMBER(FIND("9F",ScheduleCompile!T387)),ISNUMBER(FIND("4F",ScheduleCompile!T387))),VALUE(LEFT(ScheduleCompile!T387,FIND("F",ScheduleCompile!T387)-1)),ScheduleCompile!T387)))))),"",IF(ScheduleCompile!T387="Off",0,IF(ScheduleCompile!T387="On",1,IF(ISNUMBER(ScheduleCompile!T387),ScheduleCompile!T387/1,IF(ISTEXT(ScheduleCompile!T387),IF(OR(ISNUMBER(FIND("5F",ScheduleCompile!T387)),ISNUMBER(FIND("0F",ScheduleCompile!T387)),ISNUMBER(FIND("8F",ScheduleCompile!T387)),ISNUMBER(FIND("1F",ScheduleCompile!T387)),ISNUMBER(FIND("2F",ScheduleCompile!T387)),ISNUMBER(FIND("3F",ScheduleCompile!T387)),ISNUMBER(FIND("6F",ScheduleCompile!T387)),ISNUMBER(FIND("7F",ScheduleCompile!T387)),ISNUMBER(FIND("9F",ScheduleCompile!T387)),ISNUMBER(FIND("4F",ScheduleCompile!T387))),VALUE(LEFT(ScheduleCompile!T387,FIND("F",ScheduleCompile!T387)-1)),ScheduleCompile!T387)))))))</f>
        <v>1</v>
      </c>
      <c r="Z394" s="1">
        <f>IF(AND(ISERROR(IF(ScheduleCompile!U387="Off",0,IF(ScheduleCompile!U387="On",1,IF(ISNUMBER(ScheduleCompile!U387),ScheduleCompile!U387/1,IF(ISTEXT(ScheduleCompile!U387),IF(OR(ISNUMBER(FIND("5F",ScheduleCompile!U387)),ISNUMBER(FIND("0F",ScheduleCompile!U387)),ISNUMBER(FIND("8F",ScheduleCompile!U387)),ISNUMBER(FIND("1F",ScheduleCompile!U387)),ISNUMBER(FIND("2F",ScheduleCompile!U387)),ISNUMBER(FIND("3F",ScheduleCompile!U387)),ISNUMBER(FIND("6F",ScheduleCompile!U387)),ISNUMBER(FIND("7F",ScheduleCompile!U387)),ISNUMBER(FIND("9F",ScheduleCompile!U387)),ISNUMBER(FIND("4F",ScheduleCompile!U387))),VALUE(LEFT(ScheduleCompile!U387,FIND("F",ScheduleCompile!U387)-1)),ScheduleCompile!U387)))))),ISTEXT(ScheduleCompile!#REF!)),"ENDTABLE",IF(ISERROR(IF(ScheduleCompile!U387="Off",0,IF(ScheduleCompile!U387="On",1,IF(ISNUMBER(ScheduleCompile!U387),ScheduleCompile!U387/1,IF(ISTEXT(ScheduleCompile!U387),IF(OR(ISNUMBER(FIND("5F",ScheduleCompile!U387)),ISNUMBER(FIND("0F",ScheduleCompile!U387)),ISNUMBER(FIND("8F",ScheduleCompile!U387)),ISNUMBER(FIND("1F",ScheduleCompile!U387)),ISNUMBER(FIND("2F",ScheduleCompile!U387)),ISNUMBER(FIND("3F",ScheduleCompile!U387)),ISNUMBER(FIND("6F",ScheduleCompile!U387)),ISNUMBER(FIND("7F",ScheduleCompile!U387)),ISNUMBER(FIND("9F",ScheduleCompile!U387)),ISNUMBER(FIND("4F",ScheduleCompile!U387))),VALUE(LEFT(ScheduleCompile!U387,FIND("F",ScheduleCompile!U387)-1)),ScheduleCompile!U387)))))),"",IF(ScheduleCompile!U387="Off",0,IF(ScheduleCompile!U387="On",1,IF(ISNUMBER(ScheduleCompile!U387),ScheduleCompile!U387/1,IF(ISTEXT(ScheduleCompile!U387),IF(OR(ISNUMBER(FIND("5F",ScheduleCompile!U387)),ISNUMBER(FIND("0F",ScheduleCompile!U387)),ISNUMBER(FIND("8F",ScheduleCompile!U387)),ISNUMBER(FIND("1F",ScheduleCompile!U387)),ISNUMBER(FIND("2F",ScheduleCompile!U387)),ISNUMBER(FIND("3F",ScheduleCompile!U387)),ISNUMBER(FIND("6F",ScheduleCompile!U387)),ISNUMBER(FIND("7F",ScheduleCompile!U387)),ISNUMBER(FIND("9F",ScheduleCompile!U387)),ISNUMBER(FIND("4F",ScheduleCompile!U387))),VALUE(LEFT(ScheduleCompile!U387,FIND("F",ScheduleCompile!U387)-1)),ScheduleCompile!U387)))))))</f>
        <v>0</v>
      </c>
      <c r="AA394" s="1">
        <f>IF(AND(ISERROR(IF(ScheduleCompile!V387="Off",0,IF(ScheduleCompile!V387="On",1,IF(ISNUMBER(ScheduleCompile!V387),ScheduleCompile!V387/1,IF(ISTEXT(ScheduleCompile!V387),IF(OR(ISNUMBER(FIND("5F",ScheduleCompile!V387)),ISNUMBER(FIND("0F",ScheduleCompile!V387)),ISNUMBER(FIND("8F",ScheduleCompile!V387)),ISNUMBER(FIND("1F",ScheduleCompile!V387)),ISNUMBER(FIND("2F",ScheduleCompile!V387)),ISNUMBER(FIND("3F",ScheduleCompile!V387)),ISNUMBER(FIND("6F",ScheduleCompile!V387)),ISNUMBER(FIND("7F",ScheduleCompile!V387)),ISNUMBER(FIND("9F",ScheduleCompile!V387)),ISNUMBER(FIND("4F",ScheduleCompile!V387))),VALUE(LEFT(ScheduleCompile!V387,FIND("F",ScheduleCompile!V387)-1)),ScheduleCompile!V387)))))),ISTEXT(ScheduleCompile!#REF!)),"ENDTABLE",IF(ISERROR(IF(ScheduleCompile!V387="Off",0,IF(ScheduleCompile!V387="On",1,IF(ISNUMBER(ScheduleCompile!V387),ScheduleCompile!V387/1,IF(ISTEXT(ScheduleCompile!V387),IF(OR(ISNUMBER(FIND("5F",ScheduleCompile!V387)),ISNUMBER(FIND("0F",ScheduleCompile!V387)),ISNUMBER(FIND("8F",ScheduleCompile!V387)),ISNUMBER(FIND("1F",ScheduleCompile!V387)),ISNUMBER(FIND("2F",ScheduleCompile!V387)),ISNUMBER(FIND("3F",ScheduleCompile!V387)),ISNUMBER(FIND("6F",ScheduleCompile!V387)),ISNUMBER(FIND("7F",ScheduleCompile!V387)),ISNUMBER(FIND("9F",ScheduleCompile!V387)),ISNUMBER(FIND("4F",ScheduleCompile!V387))),VALUE(LEFT(ScheduleCompile!V387,FIND("F",ScheduleCompile!V387)-1)),ScheduleCompile!V387)))))),"",IF(ScheduleCompile!V387="Off",0,IF(ScheduleCompile!V387="On",1,IF(ISNUMBER(ScheduleCompile!V387),ScheduleCompile!V387/1,IF(ISTEXT(ScheduleCompile!V387),IF(OR(ISNUMBER(FIND("5F",ScheduleCompile!V387)),ISNUMBER(FIND("0F",ScheduleCompile!V387)),ISNUMBER(FIND("8F",ScheduleCompile!V387)),ISNUMBER(FIND("1F",ScheduleCompile!V387)),ISNUMBER(FIND("2F",ScheduleCompile!V387)),ISNUMBER(FIND("3F",ScheduleCompile!V387)),ISNUMBER(FIND("6F",ScheduleCompile!V387)),ISNUMBER(FIND("7F",ScheduleCompile!V387)),ISNUMBER(FIND("9F",ScheduleCompile!V387)),ISNUMBER(FIND("4F",ScheduleCompile!V387))),VALUE(LEFT(ScheduleCompile!V387,FIND("F",ScheduleCompile!V387)-1)),ScheduleCompile!V387)))))))</f>
        <v>0</v>
      </c>
      <c r="AB394" s="1">
        <f>IF(AND(ISERROR(IF(ScheduleCompile!W387="Off",0,IF(ScheduleCompile!W387="On",1,IF(ISNUMBER(ScheduleCompile!W387),ScheduleCompile!W387/1,IF(ISTEXT(ScheduleCompile!W387),IF(OR(ISNUMBER(FIND("5F",ScheduleCompile!W387)),ISNUMBER(FIND("0F",ScheduleCompile!W387)),ISNUMBER(FIND("8F",ScheduleCompile!W387)),ISNUMBER(FIND("1F",ScheduleCompile!W387)),ISNUMBER(FIND("2F",ScheduleCompile!W387)),ISNUMBER(FIND("3F",ScheduleCompile!W387)),ISNUMBER(FIND("6F",ScheduleCompile!W387)),ISNUMBER(FIND("7F",ScheduleCompile!W387)),ISNUMBER(FIND("9F",ScheduleCompile!W387)),ISNUMBER(FIND("4F",ScheduleCompile!W387))),VALUE(LEFT(ScheduleCompile!W387,FIND("F",ScheduleCompile!W387)-1)),ScheduleCompile!W387)))))),ISTEXT(ScheduleCompile!#REF!)),"ENDTABLE",IF(ISERROR(IF(ScheduleCompile!W387="Off",0,IF(ScheduleCompile!W387="On",1,IF(ISNUMBER(ScheduleCompile!W387),ScheduleCompile!W387/1,IF(ISTEXT(ScheduleCompile!W387),IF(OR(ISNUMBER(FIND("5F",ScheduleCompile!W387)),ISNUMBER(FIND("0F",ScheduleCompile!W387)),ISNUMBER(FIND("8F",ScheduleCompile!W387)),ISNUMBER(FIND("1F",ScheduleCompile!W387)),ISNUMBER(FIND("2F",ScheduleCompile!W387)),ISNUMBER(FIND("3F",ScheduleCompile!W387)),ISNUMBER(FIND("6F",ScheduleCompile!W387)),ISNUMBER(FIND("7F",ScheduleCompile!W387)),ISNUMBER(FIND("9F",ScheduleCompile!W387)),ISNUMBER(FIND("4F",ScheduleCompile!W387))),VALUE(LEFT(ScheduleCompile!W387,FIND("F",ScheduleCompile!W387)-1)),ScheduleCompile!W387)))))),"",IF(ScheduleCompile!W387="Off",0,IF(ScheduleCompile!W387="On",1,IF(ISNUMBER(ScheduleCompile!W387),ScheduleCompile!W387/1,IF(ISTEXT(ScheduleCompile!W387),IF(OR(ISNUMBER(FIND("5F",ScheduleCompile!W387)),ISNUMBER(FIND("0F",ScheduleCompile!W387)),ISNUMBER(FIND("8F",ScheduleCompile!W387)),ISNUMBER(FIND("1F",ScheduleCompile!W387)),ISNUMBER(FIND("2F",ScheduleCompile!W387)),ISNUMBER(FIND("3F",ScheduleCompile!W387)),ISNUMBER(FIND("6F",ScheduleCompile!W387)),ISNUMBER(FIND("7F",ScheduleCompile!W387)),ISNUMBER(FIND("9F",ScheduleCompile!W387)),ISNUMBER(FIND("4F",ScheduleCompile!W387))),VALUE(LEFT(ScheduleCompile!W387,FIND("F",ScheduleCompile!W387)-1)),ScheduleCompile!W387)))))))</f>
        <v>0</v>
      </c>
      <c r="AC394" s="1">
        <f>IF(AND(ISERROR(IF(ScheduleCompile!X387="Off",0,IF(ScheduleCompile!X387="On",1,IF(ISNUMBER(ScheduleCompile!X387),ScheduleCompile!X387/1,IF(ISTEXT(ScheduleCompile!X387),IF(OR(ISNUMBER(FIND("5F",ScheduleCompile!X387)),ISNUMBER(FIND("0F",ScheduleCompile!X387)),ISNUMBER(FIND("8F",ScheduleCompile!X387)),ISNUMBER(FIND("1F",ScheduleCompile!X387)),ISNUMBER(FIND("2F",ScheduleCompile!X387)),ISNUMBER(FIND("3F",ScheduleCompile!X387)),ISNUMBER(FIND("6F",ScheduleCompile!X387)),ISNUMBER(FIND("7F",ScheduleCompile!X387)),ISNUMBER(FIND("9F",ScheduleCompile!X387)),ISNUMBER(FIND("4F",ScheduleCompile!X387))),VALUE(LEFT(ScheduleCompile!X387,FIND("F",ScheduleCompile!X387)-1)),ScheduleCompile!X387)))))),ISTEXT(ScheduleCompile!#REF!)),"ENDTABLE",IF(ISERROR(IF(ScheduleCompile!X387="Off",0,IF(ScheduleCompile!X387="On",1,IF(ISNUMBER(ScheduleCompile!X387),ScheduleCompile!X387/1,IF(ISTEXT(ScheduleCompile!X387),IF(OR(ISNUMBER(FIND("5F",ScheduleCompile!X387)),ISNUMBER(FIND("0F",ScheduleCompile!X387)),ISNUMBER(FIND("8F",ScheduleCompile!X387)),ISNUMBER(FIND("1F",ScheduleCompile!X387)),ISNUMBER(FIND("2F",ScheduleCompile!X387)),ISNUMBER(FIND("3F",ScheduleCompile!X387)),ISNUMBER(FIND("6F",ScheduleCompile!X387)),ISNUMBER(FIND("7F",ScheduleCompile!X387)),ISNUMBER(FIND("9F",ScheduleCompile!X387)),ISNUMBER(FIND("4F",ScheduleCompile!X387))),VALUE(LEFT(ScheduleCompile!X387,FIND("F",ScheduleCompile!X387)-1)),ScheduleCompile!X387)))))),"",IF(ScheduleCompile!X387="Off",0,IF(ScheduleCompile!X387="On",1,IF(ISNUMBER(ScheduleCompile!X387),ScheduleCompile!X387/1,IF(ISTEXT(ScheduleCompile!X387),IF(OR(ISNUMBER(FIND("5F",ScheduleCompile!X387)),ISNUMBER(FIND("0F",ScheduleCompile!X387)),ISNUMBER(FIND("8F",ScheduleCompile!X387)),ISNUMBER(FIND("1F",ScheduleCompile!X387)),ISNUMBER(FIND("2F",ScheduleCompile!X387)),ISNUMBER(FIND("3F",ScheduleCompile!X387)),ISNUMBER(FIND("6F",ScheduleCompile!X387)),ISNUMBER(FIND("7F",ScheduleCompile!X387)),ISNUMBER(FIND("9F",ScheduleCompile!X387)),ISNUMBER(FIND("4F",ScheduleCompile!X387))),VALUE(LEFT(ScheduleCompile!X387,FIND("F",ScheduleCompile!X387)-1)),ScheduleCompile!X387)))))))</f>
        <v>0</v>
      </c>
      <c r="AD394" s="1">
        <f>IF(AND(ISERROR(IF(ScheduleCompile!Y387="Off",0,IF(ScheduleCompile!Y387="On",1,IF(ISNUMBER(ScheduleCompile!Y387),ScheduleCompile!Y387/1,IF(ISTEXT(ScheduleCompile!Y387),IF(OR(ISNUMBER(FIND("5F",ScheduleCompile!Y387)),ISNUMBER(FIND("0F",ScheduleCompile!Y387)),ISNUMBER(FIND("8F",ScheduleCompile!Y387)),ISNUMBER(FIND("1F",ScheduleCompile!Y387)),ISNUMBER(FIND("2F",ScheduleCompile!Y387)),ISNUMBER(FIND("3F",ScheduleCompile!Y387)),ISNUMBER(FIND("6F",ScheduleCompile!Y387)),ISNUMBER(FIND("7F",ScheduleCompile!Y387)),ISNUMBER(FIND("9F",ScheduleCompile!Y387)),ISNUMBER(FIND("4F",ScheduleCompile!Y387))),VALUE(LEFT(ScheduleCompile!Y387,FIND("F",ScheduleCompile!Y387)-1)),ScheduleCompile!Y387)))))),ISTEXT(ScheduleCompile!#REF!)),"ENDTABLE",IF(ISERROR(IF(ScheduleCompile!Y387="Off",0,IF(ScheduleCompile!Y387="On",1,IF(ISNUMBER(ScheduleCompile!Y387),ScheduleCompile!Y387/1,IF(ISTEXT(ScheduleCompile!Y387),IF(OR(ISNUMBER(FIND("5F",ScheduleCompile!Y387)),ISNUMBER(FIND("0F",ScheduleCompile!Y387)),ISNUMBER(FIND("8F",ScheduleCompile!Y387)),ISNUMBER(FIND("1F",ScheduleCompile!Y387)),ISNUMBER(FIND("2F",ScheduleCompile!Y387)),ISNUMBER(FIND("3F",ScheduleCompile!Y387)),ISNUMBER(FIND("6F",ScheduleCompile!Y387)),ISNUMBER(FIND("7F",ScheduleCompile!Y387)),ISNUMBER(FIND("9F",ScheduleCompile!Y387)),ISNUMBER(FIND("4F",ScheduleCompile!Y387))),VALUE(LEFT(ScheduleCompile!Y387,FIND("F",ScheduleCompile!Y387)-1)),ScheduleCompile!Y387)))))),"",IF(ScheduleCompile!Y387="Off",0,IF(ScheduleCompile!Y387="On",1,IF(ISNUMBER(ScheduleCompile!Y387),ScheduleCompile!Y387/1,IF(ISTEXT(ScheduleCompile!Y387),IF(OR(ISNUMBER(FIND("5F",ScheduleCompile!Y387)),ISNUMBER(FIND("0F",ScheduleCompile!Y387)),ISNUMBER(FIND("8F",ScheduleCompile!Y387)),ISNUMBER(FIND("1F",ScheduleCompile!Y387)),ISNUMBER(FIND("2F",ScheduleCompile!Y387)),ISNUMBER(FIND("3F",ScheduleCompile!Y387)),ISNUMBER(FIND("6F",ScheduleCompile!Y387)),ISNUMBER(FIND("7F",ScheduleCompile!Y387)),ISNUMBER(FIND("9F",ScheduleCompile!Y387)),ISNUMBER(FIND("4F",ScheduleCompile!Y387))),VALUE(LEFT(ScheduleCompile!Y387,FIND("F",ScheduleCompile!Y387)-1)),ScheduleCompile!Y387)))))))</f>
        <v>0</v>
      </c>
    </row>
    <row r="395" spans="1:30" x14ac:dyDescent="0.25">
      <c r="A395" t="str">
        <f t="shared" si="27"/>
        <v>SchDay "RestaurantExhaustHoodEqualOrLessThan5000cfmSun"  Type = "Fraction" Hr = (0, 0, 0, 0, 0, 0, 0, 0, 0, 1, 1, 1, 1, 1, 1, 1, 1, 1, 1, 0, 0, 0, 0, 0) ..</v>
      </c>
      <c r="B395" s="1" t="s">
        <v>623</v>
      </c>
      <c r="C395" t="str">
        <f t="shared" si="28"/>
        <v xml:space="preserve">SchDay "RestaurantExhaustHoodEqualOrLessThan5000cfmSun"  Type = "Fraction" Hr = </v>
      </c>
      <c r="D395" t="str">
        <f t="shared" si="29"/>
        <v>(0, 0, 0, 0, 0, 0, 0, 0, 0, 1, 1, 1, 1, 1, 1, 1, 1, 1, 1, 0, 0, 0, 0, 0) ..</v>
      </c>
      <c r="E395" s="30" t="str">
        <f>ScheduleCompile!A388</f>
        <v>RestaurantExhaustHoodEqualOrLessThan5000cfmSun</v>
      </c>
      <c r="F395" t="str">
        <f t="shared" si="30"/>
        <v>Fraction</v>
      </c>
      <c r="G395" s="1">
        <f>IF(AND(ISERROR(IF(ScheduleCompile!B388="Off",0,IF(ScheduleCompile!B388="On",1,IF(ISNUMBER(ScheduleCompile!B388),ScheduleCompile!B388/1,IF(ISTEXT(ScheduleCompile!B388),IF(OR(ISNUMBER(FIND("5F",ScheduleCompile!B388)),ISNUMBER(FIND("0F",ScheduleCompile!B388)),ISNUMBER(FIND("8F",ScheduleCompile!B388)),ISNUMBER(FIND("1F",ScheduleCompile!B388)),ISNUMBER(FIND("2F",ScheduleCompile!B388)),ISNUMBER(FIND("3F",ScheduleCompile!B388)),ISNUMBER(FIND("6F",ScheduleCompile!B388)),ISNUMBER(FIND("7F",ScheduleCompile!B388)),ISNUMBER(FIND("9F",ScheduleCompile!B388)),ISNUMBER(FIND("4F",ScheduleCompile!B388))),VALUE(LEFT(ScheduleCompile!B388,FIND("F",ScheduleCompile!B388)-1)),ScheduleCompile!B388)))))),ISTEXT(ScheduleCompile!#REF!)),"ENDTABLE",IF(ISERROR(IF(ScheduleCompile!B388="Off",0,IF(ScheduleCompile!B388="On",1,IF(ISNUMBER(ScheduleCompile!B388),ScheduleCompile!B388/1,IF(ISTEXT(ScheduleCompile!B388),IF(OR(ISNUMBER(FIND("5F",ScheduleCompile!B388)),ISNUMBER(FIND("0F",ScheduleCompile!B388)),ISNUMBER(FIND("8F",ScheduleCompile!B388)),ISNUMBER(FIND("1F",ScheduleCompile!B388)),ISNUMBER(FIND("2F",ScheduleCompile!B388)),ISNUMBER(FIND("3F",ScheduleCompile!B388)),ISNUMBER(FIND("6F",ScheduleCompile!B388)),ISNUMBER(FIND("7F",ScheduleCompile!B388)),ISNUMBER(FIND("9F",ScheduleCompile!B388)),ISNUMBER(FIND("4F",ScheduleCompile!B388))),VALUE(LEFT(ScheduleCompile!B388,FIND("F",ScheduleCompile!B388)-1)),ScheduleCompile!B388)))))),"",IF(ScheduleCompile!B388="Off",0,IF(ScheduleCompile!B388="On",1,IF(ISNUMBER(ScheduleCompile!B388),ScheduleCompile!B388/1,IF(ISTEXT(ScheduleCompile!B388),IF(OR(ISNUMBER(FIND("5F",ScheduleCompile!B388)),ISNUMBER(FIND("0F",ScheduleCompile!B388)),ISNUMBER(FIND("8F",ScheduleCompile!B388)),ISNUMBER(FIND("1F",ScheduleCompile!B388)),ISNUMBER(FIND("2F",ScheduleCompile!B388)),ISNUMBER(FIND("3F",ScheduleCompile!B388)),ISNUMBER(FIND("6F",ScheduleCompile!B388)),ISNUMBER(FIND("7F",ScheduleCompile!B388)),ISNUMBER(FIND("9F",ScheduleCompile!B388)),ISNUMBER(FIND("4F",ScheduleCompile!B388))),VALUE(LEFT(ScheduleCompile!B388,FIND("F",ScheduleCompile!B388)-1)),ScheduleCompile!B388)))))))</f>
        <v>0</v>
      </c>
      <c r="H395" s="1">
        <f>IF(AND(ISERROR(IF(ScheduleCompile!C388="Off",0,IF(ScheduleCompile!C388="On",1,IF(ISNUMBER(ScheduleCompile!C388),ScheduleCompile!C388/1,IF(ISTEXT(ScheduleCompile!C388),IF(OR(ISNUMBER(FIND("5F",ScheduleCompile!C388)),ISNUMBER(FIND("0F",ScheduleCompile!C388)),ISNUMBER(FIND("8F",ScheduleCompile!C388)),ISNUMBER(FIND("1F",ScheduleCompile!C388)),ISNUMBER(FIND("2F",ScheduleCompile!C388)),ISNUMBER(FIND("3F",ScheduleCompile!C388)),ISNUMBER(FIND("6F",ScheduleCompile!C388)),ISNUMBER(FIND("7F",ScheduleCompile!C388)),ISNUMBER(FIND("9F",ScheduleCompile!C388)),ISNUMBER(FIND("4F",ScheduleCompile!C388))),VALUE(LEFT(ScheduleCompile!C388,FIND("F",ScheduleCompile!C388)-1)),ScheduleCompile!C388)))))),ISTEXT(ScheduleCompile!#REF!)),"ENDTABLE",IF(ISERROR(IF(ScheduleCompile!C388="Off",0,IF(ScheduleCompile!C388="On",1,IF(ISNUMBER(ScheduleCompile!C388),ScheduleCompile!C388/1,IF(ISTEXT(ScheduleCompile!C388),IF(OR(ISNUMBER(FIND("5F",ScheduleCompile!C388)),ISNUMBER(FIND("0F",ScheduleCompile!C388)),ISNUMBER(FIND("8F",ScheduleCompile!C388)),ISNUMBER(FIND("1F",ScheduleCompile!C388)),ISNUMBER(FIND("2F",ScheduleCompile!C388)),ISNUMBER(FIND("3F",ScheduleCompile!C388)),ISNUMBER(FIND("6F",ScheduleCompile!C388)),ISNUMBER(FIND("7F",ScheduleCompile!C388)),ISNUMBER(FIND("9F",ScheduleCompile!C388)),ISNUMBER(FIND("4F",ScheduleCompile!C388))),VALUE(LEFT(ScheduleCompile!C388,FIND("F",ScheduleCompile!C388)-1)),ScheduleCompile!C388)))))),"",IF(ScheduleCompile!C388="Off",0,IF(ScheduleCompile!C388="On",1,IF(ISNUMBER(ScheduleCompile!C388),ScheduleCompile!C388/1,IF(ISTEXT(ScheduleCompile!C388),IF(OR(ISNUMBER(FIND("5F",ScheduleCompile!C388)),ISNUMBER(FIND("0F",ScheduleCompile!C388)),ISNUMBER(FIND("8F",ScheduleCompile!C388)),ISNUMBER(FIND("1F",ScheduleCompile!C388)),ISNUMBER(FIND("2F",ScheduleCompile!C388)),ISNUMBER(FIND("3F",ScheduleCompile!C388)),ISNUMBER(FIND("6F",ScheduleCompile!C388)),ISNUMBER(FIND("7F",ScheduleCompile!C388)),ISNUMBER(FIND("9F",ScheduleCompile!C388)),ISNUMBER(FIND("4F",ScheduleCompile!C388))),VALUE(LEFT(ScheduleCompile!C388,FIND("F",ScheduleCompile!C388)-1)),ScheduleCompile!C388)))))))</f>
        <v>0</v>
      </c>
      <c r="I395" s="1">
        <f>IF(AND(ISERROR(IF(ScheduleCompile!D388="Off",0,IF(ScheduleCompile!D388="On",1,IF(ISNUMBER(ScheduleCompile!D388),ScheduleCompile!D388/1,IF(ISTEXT(ScheduleCompile!D388),IF(OR(ISNUMBER(FIND("5F",ScheduleCompile!D388)),ISNUMBER(FIND("0F",ScheduleCompile!D388)),ISNUMBER(FIND("8F",ScheduleCompile!D388)),ISNUMBER(FIND("1F",ScheduleCompile!D388)),ISNUMBER(FIND("2F",ScheduleCompile!D388)),ISNUMBER(FIND("3F",ScheduleCompile!D388)),ISNUMBER(FIND("6F",ScheduleCompile!D388)),ISNUMBER(FIND("7F",ScheduleCompile!D388)),ISNUMBER(FIND("9F",ScheduleCompile!D388)),ISNUMBER(FIND("4F",ScheduleCompile!D388))),VALUE(LEFT(ScheduleCompile!D388,FIND("F",ScheduleCompile!D388)-1)),ScheduleCompile!D388)))))),ISTEXT(ScheduleCompile!#REF!)),"ENDTABLE",IF(ISERROR(IF(ScheduleCompile!D388="Off",0,IF(ScheduleCompile!D388="On",1,IF(ISNUMBER(ScheduleCompile!D388),ScheduleCompile!D388/1,IF(ISTEXT(ScheduleCompile!D388),IF(OR(ISNUMBER(FIND("5F",ScheduleCompile!D388)),ISNUMBER(FIND("0F",ScheduleCompile!D388)),ISNUMBER(FIND("8F",ScheduleCompile!D388)),ISNUMBER(FIND("1F",ScheduleCompile!D388)),ISNUMBER(FIND("2F",ScheduleCompile!D388)),ISNUMBER(FIND("3F",ScheduleCompile!D388)),ISNUMBER(FIND("6F",ScheduleCompile!D388)),ISNUMBER(FIND("7F",ScheduleCompile!D388)),ISNUMBER(FIND("9F",ScheduleCompile!D388)),ISNUMBER(FIND("4F",ScheduleCompile!D388))),VALUE(LEFT(ScheduleCompile!D388,FIND("F",ScheduleCompile!D388)-1)),ScheduleCompile!D388)))))),"",IF(ScheduleCompile!D388="Off",0,IF(ScheduleCompile!D388="On",1,IF(ISNUMBER(ScheduleCompile!D388),ScheduleCompile!D388/1,IF(ISTEXT(ScheduleCompile!D388),IF(OR(ISNUMBER(FIND("5F",ScheduleCompile!D388)),ISNUMBER(FIND("0F",ScheduleCompile!D388)),ISNUMBER(FIND("8F",ScheduleCompile!D388)),ISNUMBER(FIND("1F",ScheduleCompile!D388)),ISNUMBER(FIND("2F",ScheduleCompile!D388)),ISNUMBER(FIND("3F",ScheduleCompile!D388)),ISNUMBER(FIND("6F",ScheduleCompile!D388)),ISNUMBER(FIND("7F",ScheduleCompile!D388)),ISNUMBER(FIND("9F",ScheduleCompile!D388)),ISNUMBER(FIND("4F",ScheduleCompile!D388))),VALUE(LEFT(ScheduleCompile!D388,FIND("F",ScheduleCompile!D388)-1)),ScheduleCompile!D388)))))))</f>
        <v>0</v>
      </c>
      <c r="J395" s="1">
        <f>IF(AND(ISERROR(IF(ScheduleCompile!E388="Off",0,IF(ScheduleCompile!E388="On",1,IF(ISNUMBER(ScheduleCompile!E388),ScheduleCompile!E388/1,IF(ISTEXT(ScheduleCompile!E388),IF(OR(ISNUMBER(FIND("5F",ScheduleCompile!E388)),ISNUMBER(FIND("0F",ScheduleCompile!E388)),ISNUMBER(FIND("8F",ScheduleCompile!E388)),ISNUMBER(FIND("1F",ScheduleCompile!E388)),ISNUMBER(FIND("2F",ScheduleCompile!E388)),ISNUMBER(FIND("3F",ScheduleCompile!E388)),ISNUMBER(FIND("6F",ScheduleCompile!E388)),ISNUMBER(FIND("7F",ScheduleCompile!E388)),ISNUMBER(FIND("9F",ScheduleCompile!E388)),ISNUMBER(FIND("4F",ScheduleCompile!E388))),VALUE(LEFT(ScheduleCompile!E388,FIND("F",ScheduleCompile!E388)-1)),ScheduleCompile!E388)))))),ISTEXT(ScheduleCompile!#REF!)),"ENDTABLE",IF(ISERROR(IF(ScheduleCompile!E388="Off",0,IF(ScheduleCompile!E388="On",1,IF(ISNUMBER(ScheduleCompile!E388),ScheduleCompile!E388/1,IF(ISTEXT(ScheduleCompile!E388),IF(OR(ISNUMBER(FIND("5F",ScheduleCompile!E388)),ISNUMBER(FIND("0F",ScheduleCompile!E388)),ISNUMBER(FIND("8F",ScheduleCompile!E388)),ISNUMBER(FIND("1F",ScheduleCompile!E388)),ISNUMBER(FIND("2F",ScheduleCompile!E388)),ISNUMBER(FIND("3F",ScheduleCompile!E388)),ISNUMBER(FIND("6F",ScheduleCompile!E388)),ISNUMBER(FIND("7F",ScheduleCompile!E388)),ISNUMBER(FIND("9F",ScheduleCompile!E388)),ISNUMBER(FIND("4F",ScheduleCompile!E388))),VALUE(LEFT(ScheduleCompile!E388,FIND("F",ScheduleCompile!E388)-1)),ScheduleCompile!E388)))))),"",IF(ScheduleCompile!E388="Off",0,IF(ScheduleCompile!E388="On",1,IF(ISNUMBER(ScheduleCompile!E388),ScheduleCompile!E388/1,IF(ISTEXT(ScheduleCompile!E388),IF(OR(ISNUMBER(FIND("5F",ScheduleCompile!E388)),ISNUMBER(FIND("0F",ScheduleCompile!E388)),ISNUMBER(FIND("8F",ScheduleCompile!E388)),ISNUMBER(FIND("1F",ScheduleCompile!E388)),ISNUMBER(FIND("2F",ScheduleCompile!E388)),ISNUMBER(FIND("3F",ScheduleCompile!E388)),ISNUMBER(FIND("6F",ScheduleCompile!E388)),ISNUMBER(FIND("7F",ScheduleCompile!E388)),ISNUMBER(FIND("9F",ScheduleCompile!E388)),ISNUMBER(FIND("4F",ScheduleCompile!E388))),VALUE(LEFT(ScheduleCompile!E388,FIND("F",ScheduleCompile!E388)-1)),ScheduleCompile!E388)))))))</f>
        <v>0</v>
      </c>
      <c r="K395" s="1">
        <f>IF(AND(ISERROR(IF(ScheduleCompile!F388="Off",0,IF(ScheduleCompile!F388="On",1,IF(ISNUMBER(ScheduleCompile!F388),ScheduleCompile!F388/1,IF(ISTEXT(ScheduleCompile!F388),IF(OR(ISNUMBER(FIND("5F",ScheduleCompile!F388)),ISNUMBER(FIND("0F",ScheduleCompile!F388)),ISNUMBER(FIND("8F",ScheduleCompile!F388)),ISNUMBER(FIND("1F",ScheduleCompile!F388)),ISNUMBER(FIND("2F",ScheduleCompile!F388)),ISNUMBER(FIND("3F",ScheduleCompile!F388)),ISNUMBER(FIND("6F",ScheduleCompile!F388)),ISNUMBER(FIND("7F",ScheduleCompile!F388)),ISNUMBER(FIND("9F",ScheduleCompile!F388)),ISNUMBER(FIND("4F",ScheduleCompile!F388))),VALUE(LEFT(ScheduleCompile!F388,FIND("F",ScheduleCompile!F388)-1)),ScheduleCompile!F388)))))),ISTEXT(ScheduleCompile!#REF!)),"ENDTABLE",IF(ISERROR(IF(ScheduleCompile!F388="Off",0,IF(ScheduleCompile!F388="On",1,IF(ISNUMBER(ScheduleCompile!F388),ScheduleCompile!F388/1,IF(ISTEXT(ScheduleCompile!F388),IF(OR(ISNUMBER(FIND("5F",ScheduleCompile!F388)),ISNUMBER(FIND("0F",ScheduleCompile!F388)),ISNUMBER(FIND("8F",ScheduleCompile!F388)),ISNUMBER(FIND("1F",ScheduleCompile!F388)),ISNUMBER(FIND("2F",ScheduleCompile!F388)),ISNUMBER(FIND("3F",ScheduleCompile!F388)),ISNUMBER(FIND("6F",ScheduleCompile!F388)),ISNUMBER(FIND("7F",ScheduleCompile!F388)),ISNUMBER(FIND("9F",ScheduleCompile!F388)),ISNUMBER(FIND("4F",ScheduleCompile!F388))),VALUE(LEFT(ScheduleCompile!F388,FIND("F",ScheduleCompile!F388)-1)),ScheduleCompile!F388)))))),"",IF(ScheduleCompile!F388="Off",0,IF(ScheduleCompile!F388="On",1,IF(ISNUMBER(ScheduleCompile!F388),ScheduleCompile!F388/1,IF(ISTEXT(ScheduleCompile!F388),IF(OR(ISNUMBER(FIND("5F",ScheduleCompile!F388)),ISNUMBER(FIND("0F",ScheduleCompile!F388)),ISNUMBER(FIND("8F",ScheduleCompile!F388)),ISNUMBER(FIND("1F",ScheduleCompile!F388)),ISNUMBER(FIND("2F",ScheduleCompile!F388)),ISNUMBER(FIND("3F",ScheduleCompile!F388)),ISNUMBER(FIND("6F",ScheduleCompile!F388)),ISNUMBER(FIND("7F",ScheduleCompile!F388)),ISNUMBER(FIND("9F",ScheduleCompile!F388)),ISNUMBER(FIND("4F",ScheduleCompile!F388))),VALUE(LEFT(ScheduleCompile!F388,FIND("F",ScheduleCompile!F388)-1)),ScheduleCompile!F388)))))))</f>
        <v>0</v>
      </c>
      <c r="L395" s="1">
        <f>IF(AND(ISERROR(IF(ScheduleCompile!G388="Off",0,IF(ScheduleCompile!G388="On",1,IF(ISNUMBER(ScheduleCompile!G388),ScheduleCompile!G388/1,IF(ISTEXT(ScheduleCompile!G388),IF(OR(ISNUMBER(FIND("5F",ScheduleCompile!G388)),ISNUMBER(FIND("0F",ScheduleCompile!G388)),ISNUMBER(FIND("8F",ScheduleCompile!G388)),ISNUMBER(FIND("1F",ScheduleCompile!G388)),ISNUMBER(FIND("2F",ScheduleCompile!G388)),ISNUMBER(FIND("3F",ScheduleCompile!G388)),ISNUMBER(FIND("6F",ScheduleCompile!G388)),ISNUMBER(FIND("7F",ScheduleCompile!G388)),ISNUMBER(FIND("9F",ScheduleCompile!G388)),ISNUMBER(FIND("4F",ScheduleCompile!G388))),VALUE(LEFT(ScheduleCompile!G388,FIND("F",ScheduleCompile!G388)-1)),ScheduleCompile!G388)))))),ISTEXT(ScheduleCompile!#REF!)),"ENDTABLE",IF(ISERROR(IF(ScheduleCompile!G388="Off",0,IF(ScheduleCompile!G388="On",1,IF(ISNUMBER(ScheduleCompile!G388),ScheduleCompile!G388/1,IF(ISTEXT(ScheduleCompile!G388),IF(OR(ISNUMBER(FIND("5F",ScheduleCompile!G388)),ISNUMBER(FIND("0F",ScheduleCompile!G388)),ISNUMBER(FIND("8F",ScheduleCompile!G388)),ISNUMBER(FIND("1F",ScheduleCompile!G388)),ISNUMBER(FIND("2F",ScheduleCompile!G388)),ISNUMBER(FIND("3F",ScheduleCompile!G388)),ISNUMBER(FIND("6F",ScheduleCompile!G388)),ISNUMBER(FIND("7F",ScheduleCompile!G388)),ISNUMBER(FIND("9F",ScheduleCompile!G388)),ISNUMBER(FIND("4F",ScheduleCompile!G388))),VALUE(LEFT(ScheduleCompile!G388,FIND("F",ScheduleCompile!G388)-1)),ScheduleCompile!G388)))))),"",IF(ScheduleCompile!G388="Off",0,IF(ScheduleCompile!G388="On",1,IF(ISNUMBER(ScheduleCompile!G388),ScheduleCompile!G388/1,IF(ISTEXT(ScheduleCompile!G388),IF(OR(ISNUMBER(FIND("5F",ScheduleCompile!G388)),ISNUMBER(FIND("0F",ScheduleCompile!G388)),ISNUMBER(FIND("8F",ScheduleCompile!G388)),ISNUMBER(FIND("1F",ScheduleCompile!G388)),ISNUMBER(FIND("2F",ScheduleCompile!G388)),ISNUMBER(FIND("3F",ScheduleCompile!G388)),ISNUMBER(FIND("6F",ScheduleCompile!G388)),ISNUMBER(FIND("7F",ScheduleCompile!G388)),ISNUMBER(FIND("9F",ScheduleCompile!G388)),ISNUMBER(FIND("4F",ScheduleCompile!G388))),VALUE(LEFT(ScheduleCompile!G388,FIND("F",ScheduleCompile!G388)-1)),ScheduleCompile!G388)))))))</f>
        <v>0</v>
      </c>
      <c r="M395" s="1">
        <f>IF(AND(ISERROR(IF(ScheduleCompile!H388="Off",0,IF(ScheduleCompile!H388="On",1,IF(ISNUMBER(ScheduleCompile!H388),ScheduleCompile!H388/1,IF(ISTEXT(ScheduleCompile!H388),IF(OR(ISNUMBER(FIND("5F",ScheduleCompile!H388)),ISNUMBER(FIND("0F",ScheduleCompile!H388)),ISNUMBER(FIND("8F",ScheduleCompile!H388)),ISNUMBER(FIND("1F",ScheduleCompile!H388)),ISNUMBER(FIND("2F",ScheduleCompile!H388)),ISNUMBER(FIND("3F",ScheduleCompile!H388)),ISNUMBER(FIND("6F",ScheduleCompile!H388)),ISNUMBER(FIND("7F",ScheduleCompile!H388)),ISNUMBER(FIND("9F",ScheduleCompile!H388)),ISNUMBER(FIND("4F",ScheduleCompile!H388))),VALUE(LEFT(ScheduleCompile!H388,FIND("F",ScheduleCompile!H388)-1)),ScheduleCompile!H388)))))),ISTEXT(ScheduleCompile!#REF!)),"ENDTABLE",IF(ISERROR(IF(ScheduleCompile!H388="Off",0,IF(ScheduleCompile!H388="On",1,IF(ISNUMBER(ScheduleCompile!H388),ScheduleCompile!H388/1,IF(ISTEXT(ScheduleCompile!H388),IF(OR(ISNUMBER(FIND("5F",ScheduleCompile!H388)),ISNUMBER(FIND("0F",ScheduleCompile!H388)),ISNUMBER(FIND("8F",ScheduleCompile!H388)),ISNUMBER(FIND("1F",ScheduleCompile!H388)),ISNUMBER(FIND("2F",ScheduleCompile!H388)),ISNUMBER(FIND("3F",ScheduleCompile!H388)),ISNUMBER(FIND("6F",ScheduleCompile!H388)),ISNUMBER(FIND("7F",ScheduleCompile!H388)),ISNUMBER(FIND("9F",ScheduleCompile!H388)),ISNUMBER(FIND("4F",ScheduleCompile!H388))),VALUE(LEFT(ScheduleCompile!H388,FIND("F",ScheduleCompile!H388)-1)),ScheduleCompile!H388)))))),"",IF(ScheduleCompile!H388="Off",0,IF(ScheduleCompile!H388="On",1,IF(ISNUMBER(ScheduleCompile!H388),ScheduleCompile!H388/1,IF(ISTEXT(ScheduleCompile!H388),IF(OR(ISNUMBER(FIND("5F",ScheduleCompile!H388)),ISNUMBER(FIND("0F",ScheduleCompile!H388)),ISNUMBER(FIND("8F",ScheduleCompile!H388)),ISNUMBER(FIND("1F",ScheduleCompile!H388)),ISNUMBER(FIND("2F",ScheduleCompile!H388)),ISNUMBER(FIND("3F",ScheduleCompile!H388)),ISNUMBER(FIND("6F",ScheduleCompile!H388)),ISNUMBER(FIND("7F",ScheduleCompile!H388)),ISNUMBER(FIND("9F",ScheduleCompile!H388)),ISNUMBER(FIND("4F",ScheduleCompile!H388))),VALUE(LEFT(ScheduleCompile!H388,FIND("F",ScheduleCompile!H388)-1)),ScheduleCompile!H388)))))))</f>
        <v>0</v>
      </c>
      <c r="N395" s="1">
        <f>IF(AND(ISERROR(IF(ScheduleCompile!I388="Off",0,IF(ScheduleCompile!I388="On",1,IF(ISNUMBER(ScheduleCompile!I388),ScheduleCompile!I388/1,IF(ISTEXT(ScheduleCompile!I388),IF(OR(ISNUMBER(FIND("5F",ScheduleCompile!I388)),ISNUMBER(FIND("0F",ScheduleCompile!I388)),ISNUMBER(FIND("8F",ScheduleCompile!I388)),ISNUMBER(FIND("1F",ScheduleCompile!I388)),ISNUMBER(FIND("2F",ScheduleCompile!I388)),ISNUMBER(FIND("3F",ScheduleCompile!I388)),ISNUMBER(FIND("6F",ScheduleCompile!I388)),ISNUMBER(FIND("7F",ScheduleCompile!I388)),ISNUMBER(FIND("9F",ScheduleCompile!I388)),ISNUMBER(FIND("4F",ScheduleCompile!I388))),VALUE(LEFT(ScheduleCompile!I388,FIND("F",ScheduleCompile!I388)-1)),ScheduleCompile!I388)))))),ISTEXT(ScheduleCompile!#REF!)),"ENDTABLE",IF(ISERROR(IF(ScheduleCompile!I388="Off",0,IF(ScheduleCompile!I388="On",1,IF(ISNUMBER(ScheduleCompile!I388),ScheduleCompile!I388/1,IF(ISTEXT(ScheduleCompile!I388),IF(OR(ISNUMBER(FIND("5F",ScheduleCompile!I388)),ISNUMBER(FIND("0F",ScheduleCompile!I388)),ISNUMBER(FIND("8F",ScheduleCompile!I388)),ISNUMBER(FIND("1F",ScheduleCompile!I388)),ISNUMBER(FIND("2F",ScheduleCompile!I388)),ISNUMBER(FIND("3F",ScheduleCompile!I388)),ISNUMBER(FIND("6F",ScheduleCompile!I388)),ISNUMBER(FIND("7F",ScheduleCompile!I388)),ISNUMBER(FIND("9F",ScheduleCompile!I388)),ISNUMBER(FIND("4F",ScheduleCompile!I388))),VALUE(LEFT(ScheduleCompile!I388,FIND("F",ScheduleCompile!I388)-1)),ScheduleCompile!I388)))))),"",IF(ScheduleCompile!I388="Off",0,IF(ScheduleCompile!I388="On",1,IF(ISNUMBER(ScheduleCompile!I388),ScheduleCompile!I388/1,IF(ISTEXT(ScheduleCompile!I388),IF(OR(ISNUMBER(FIND("5F",ScheduleCompile!I388)),ISNUMBER(FIND("0F",ScheduleCompile!I388)),ISNUMBER(FIND("8F",ScheduleCompile!I388)),ISNUMBER(FIND("1F",ScheduleCompile!I388)),ISNUMBER(FIND("2F",ScheduleCompile!I388)),ISNUMBER(FIND("3F",ScheduleCompile!I388)),ISNUMBER(FIND("6F",ScheduleCompile!I388)),ISNUMBER(FIND("7F",ScheduleCompile!I388)),ISNUMBER(FIND("9F",ScheduleCompile!I388)),ISNUMBER(FIND("4F",ScheduleCompile!I388))),VALUE(LEFT(ScheduleCompile!I388,FIND("F",ScheduleCompile!I388)-1)),ScheduleCompile!I388)))))))</f>
        <v>0</v>
      </c>
      <c r="O395" s="1">
        <f>IF(AND(ISERROR(IF(ScheduleCompile!J388="Off",0,IF(ScheduleCompile!J388="On",1,IF(ISNUMBER(ScheduleCompile!J388),ScheduleCompile!J388/1,IF(ISTEXT(ScheduleCompile!J388),IF(OR(ISNUMBER(FIND("5F",ScheduleCompile!J388)),ISNUMBER(FIND("0F",ScheduleCompile!J388)),ISNUMBER(FIND("8F",ScheduleCompile!J388)),ISNUMBER(FIND("1F",ScheduleCompile!J388)),ISNUMBER(FIND("2F",ScheduleCompile!J388)),ISNUMBER(FIND("3F",ScheduleCompile!J388)),ISNUMBER(FIND("6F",ScheduleCompile!J388)),ISNUMBER(FIND("7F",ScheduleCompile!J388)),ISNUMBER(FIND("9F",ScheduleCompile!J388)),ISNUMBER(FIND("4F",ScheduleCompile!J388))),VALUE(LEFT(ScheduleCompile!J388,FIND("F",ScheduleCompile!J388)-1)),ScheduleCompile!J388)))))),ISTEXT(ScheduleCompile!#REF!)),"ENDTABLE",IF(ISERROR(IF(ScheduleCompile!J388="Off",0,IF(ScheduleCompile!J388="On",1,IF(ISNUMBER(ScheduleCompile!J388),ScheduleCompile!J388/1,IF(ISTEXT(ScheduleCompile!J388),IF(OR(ISNUMBER(FIND("5F",ScheduleCompile!J388)),ISNUMBER(FIND("0F",ScheduleCompile!J388)),ISNUMBER(FIND("8F",ScheduleCompile!J388)),ISNUMBER(FIND("1F",ScheduleCompile!J388)),ISNUMBER(FIND("2F",ScheduleCompile!J388)),ISNUMBER(FIND("3F",ScheduleCompile!J388)),ISNUMBER(FIND("6F",ScheduleCompile!J388)),ISNUMBER(FIND("7F",ScheduleCompile!J388)),ISNUMBER(FIND("9F",ScheduleCompile!J388)),ISNUMBER(FIND("4F",ScheduleCompile!J388))),VALUE(LEFT(ScheduleCompile!J388,FIND("F",ScheduleCompile!J388)-1)),ScheduleCompile!J388)))))),"",IF(ScheduleCompile!J388="Off",0,IF(ScheduleCompile!J388="On",1,IF(ISNUMBER(ScheduleCompile!J388),ScheduleCompile!J388/1,IF(ISTEXT(ScheduleCompile!J388),IF(OR(ISNUMBER(FIND("5F",ScheduleCompile!J388)),ISNUMBER(FIND("0F",ScheduleCompile!J388)),ISNUMBER(FIND("8F",ScheduleCompile!J388)),ISNUMBER(FIND("1F",ScheduleCompile!J388)),ISNUMBER(FIND("2F",ScheduleCompile!J388)),ISNUMBER(FIND("3F",ScheduleCompile!J388)),ISNUMBER(FIND("6F",ScheduleCompile!J388)),ISNUMBER(FIND("7F",ScheduleCompile!J388)),ISNUMBER(FIND("9F",ScheduleCompile!J388)),ISNUMBER(FIND("4F",ScheduleCompile!J388))),VALUE(LEFT(ScheduleCompile!J388,FIND("F",ScheduleCompile!J388)-1)),ScheduleCompile!J388)))))))</f>
        <v>0</v>
      </c>
      <c r="P395" s="1">
        <f>IF(AND(ISERROR(IF(ScheduleCompile!K388="Off",0,IF(ScheduleCompile!K388="On",1,IF(ISNUMBER(ScheduleCompile!K388),ScheduleCompile!K388/1,IF(ISTEXT(ScheduleCompile!K388),IF(OR(ISNUMBER(FIND("5F",ScheduleCompile!K388)),ISNUMBER(FIND("0F",ScheduleCompile!K388)),ISNUMBER(FIND("8F",ScheduleCompile!K388)),ISNUMBER(FIND("1F",ScheduleCompile!K388)),ISNUMBER(FIND("2F",ScheduleCompile!K388)),ISNUMBER(FIND("3F",ScheduleCompile!K388)),ISNUMBER(FIND("6F",ScheduleCompile!K388)),ISNUMBER(FIND("7F",ScheduleCompile!K388)),ISNUMBER(FIND("9F",ScheduleCompile!K388)),ISNUMBER(FIND("4F",ScheduleCompile!K388))),VALUE(LEFT(ScheduleCompile!K388,FIND("F",ScheduleCompile!K388)-1)),ScheduleCompile!K388)))))),ISTEXT(ScheduleCompile!#REF!)),"ENDTABLE",IF(ISERROR(IF(ScheduleCompile!K388="Off",0,IF(ScheduleCompile!K388="On",1,IF(ISNUMBER(ScheduleCompile!K388),ScheduleCompile!K388/1,IF(ISTEXT(ScheduleCompile!K388),IF(OR(ISNUMBER(FIND("5F",ScheduleCompile!K388)),ISNUMBER(FIND("0F",ScheduleCompile!K388)),ISNUMBER(FIND("8F",ScheduleCompile!K388)),ISNUMBER(FIND("1F",ScheduleCompile!K388)),ISNUMBER(FIND("2F",ScheduleCompile!K388)),ISNUMBER(FIND("3F",ScheduleCompile!K388)),ISNUMBER(FIND("6F",ScheduleCompile!K388)),ISNUMBER(FIND("7F",ScheduleCompile!K388)),ISNUMBER(FIND("9F",ScheduleCompile!K388)),ISNUMBER(FIND("4F",ScheduleCompile!K388))),VALUE(LEFT(ScheduleCompile!K388,FIND("F",ScheduleCompile!K388)-1)),ScheduleCompile!K388)))))),"",IF(ScheduleCompile!K388="Off",0,IF(ScheduleCompile!K388="On",1,IF(ISNUMBER(ScheduleCompile!K388),ScheduleCompile!K388/1,IF(ISTEXT(ScheduleCompile!K388),IF(OR(ISNUMBER(FIND("5F",ScheduleCompile!K388)),ISNUMBER(FIND("0F",ScheduleCompile!K388)),ISNUMBER(FIND("8F",ScheduleCompile!K388)),ISNUMBER(FIND("1F",ScheduleCompile!K388)),ISNUMBER(FIND("2F",ScheduleCompile!K388)),ISNUMBER(FIND("3F",ScheduleCompile!K388)),ISNUMBER(FIND("6F",ScheduleCompile!K388)),ISNUMBER(FIND("7F",ScheduleCompile!K388)),ISNUMBER(FIND("9F",ScheduleCompile!K388)),ISNUMBER(FIND("4F",ScheduleCompile!K388))),VALUE(LEFT(ScheduleCompile!K388,FIND("F",ScheduleCompile!K388)-1)),ScheduleCompile!K388)))))))</f>
        <v>1</v>
      </c>
      <c r="Q395" s="1">
        <f>IF(AND(ISERROR(IF(ScheduleCompile!L388="Off",0,IF(ScheduleCompile!L388="On",1,IF(ISNUMBER(ScheduleCompile!L388),ScheduleCompile!L388/1,IF(ISTEXT(ScheduleCompile!L388),IF(OR(ISNUMBER(FIND("5F",ScheduleCompile!L388)),ISNUMBER(FIND("0F",ScheduleCompile!L388)),ISNUMBER(FIND("8F",ScheduleCompile!L388)),ISNUMBER(FIND("1F",ScheduleCompile!L388)),ISNUMBER(FIND("2F",ScheduleCompile!L388)),ISNUMBER(FIND("3F",ScheduleCompile!L388)),ISNUMBER(FIND("6F",ScheduleCompile!L388)),ISNUMBER(FIND("7F",ScheduleCompile!L388)),ISNUMBER(FIND("9F",ScheduleCompile!L388)),ISNUMBER(FIND("4F",ScheduleCompile!L388))),VALUE(LEFT(ScheduleCompile!L388,FIND("F",ScheduleCompile!L388)-1)),ScheduleCompile!L388)))))),ISTEXT(ScheduleCompile!#REF!)),"ENDTABLE",IF(ISERROR(IF(ScheduleCompile!L388="Off",0,IF(ScheduleCompile!L388="On",1,IF(ISNUMBER(ScheduleCompile!L388),ScheduleCompile!L388/1,IF(ISTEXT(ScheduleCompile!L388),IF(OR(ISNUMBER(FIND("5F",ScheduleCompile!L388)),ISNUMBER(FIND("0F",ScheduleCompile!L388)),ISNUMBER(FIND("8F",ScheduleCompile!L388)),ISNUMBER(FIND("1F",ScheduleCompile!L388)),ISNUMBER(FIND("2F",ScheduleCompile!L388)),ISNUMBER(FIND("3F",ScheduleCompile!L388)),ISNUMBER(FIND("6F",ScheduleCompile!L388)),ISNUMBER(FIND("7F",ScheduleCompile!L388)),ISNUMBER(FIND("9F",ScheduleCompile!L388)),ISNUMBER(FIND("4F",ScheduleCompile!L388))),VALUE(LEFT(ScheduleCompile!L388,FIND("F",ScheduleCompile!L388)-1)),ScheduleCompile!L388)))))),"",IF(ScheduleCompile!L388="Off",0,IF(ScheduleCompile!L388="On",1,IF(ISNUMBER(ScheduleCompile!L388),ScheduleCompile!L388/1,IF(ISTEXT(ScheduleCompile!L388),IF(OR(ISNUMBER(FIND("5F",ScheduleCompile!L388)),ISNUMBER(FIND("0F",ScheduleCompile!L388)),ISNUMBER(FIND("8F",ScheduleCompile!L388)),ISNUMBER(FIND("1F",ScheduleCompile!L388)),ISNUMBER(FIND("2F",ScheduleCompile!L388)),ISNUMBER(FIND("3F",ScheduleCompile!L388)),ISNUMBER(FIND("6F",ScheduleCompile!L388)),ISNUMBER(FIND("7F",ScheduleCompile!L388)),ISNUMBER(FIND("9F",ScheduleCompile!L388)),ISNUMBER(FIND("4F",ScheduleCompile!L388))),VALUE(LEFT(ScheduleCompile!L388,FIND("F",ScheduleCompile!L388)-1)),ScheduleCompile!L388)))))))</f>
        <v>1</v>
      </c>
      <c r="R395" s="1">
        <f>IF(AND(ISERROR(IF(ScheduleCompile!M388="Off",0,IF(ScheduleCompile!M388="On",1,IF(ISNUMBER(ScheduleCompile!M388),ScheduleCompile!M388/1,IF(ISTEXT(ScheduleCompile!M388),IF(OR(ISNUMBER(FIND("5F",ScheduleCompile!M388)),ISNUMBER(FIND("0F",ScheduleCompile!M388)),ISNUMBER(FIND("8F",ScheduleCompile!M388)),ISNUMBER(FIND("1F",ScheduleCompile!M388)),ISNUMBER(FIND("2F",ScheduleCompile!M388)),ISNUMBER(FIND("3F",ScheduleCompile!M388)),ISNUMBER(FIND("6F",ScheduleCompile!M388)),ISNUMBER(FIND("7F",ScheduleCompile!M388)),ISNUMBER(FIND("9F",ScheduleCompile!M388)),ISNUMBER(FIND("4F",ScheduleCompile!M388))),VALUE(LEFT(ScheduleCompile!M388,FIND("F",ScheduleCompile!M388)-1)),ScheduleCompile!M388)))))),ISTEXT(ScheduleCompile!#REF!)),"ENDTABLE",IF(ISERROR(IF(ScheduleCompile!M388="Off",0,IF(ScheduleCompile!M388="On",1,IF(ISNUMBER(ScheduleCompile!M388),ScheduleCompile!M388/1,IF(ISTEXT(ScheduleCompile!M388),IF(OR(ISNUMBER(FIND("5F",ScheduleCompile!M388)),ISNUMBER(FIND("0F",ScheduleCompile!M388)),ISNUMBER(FIND("8F",ScheduleCompile!M388)),ISNUMBER(FIND("1F",ScheduleCompile!M388)),ISNUMBER(FIND("2F",ScheduleCompile!M388)),ISNUMBER(FIND("3F",ScheduleCompile!M388)),ISNUMBER(FIND("6F",ScheduleCompile!M388)),ISNUMBER(FIND("7F",ScheduleCompile!M388)),ISNUMBER(FIND("9F",ScheduleCompile!M388)),ISNUMBER(FIND("4F",ScheduleCompile!M388))),VALUE(LEFT(ScheduleCompile!M388,FIND("F",ScheduleCompile!M388)-1)),ScheduleCompile!M388)))))),"",IF(ScheduleCompile!M388="Off",0,IF(ScheduleCompile!M388="On",1,IF(ISNUMBER(ScheduleCompile!M388),ScheduleCompile!M388/1,IF(ISTEXT(ScheduleCompile!M388),IF(OR(ISNUMBER(FIND("5F",ScheduleCompile!M388)),ISNUMBER(FIND("0F",ScheduleCompile!M388)),ISNUMBER(FIND("8F",ScheduleCompile!M388)),ISNUMBER(FIND("1F",ScheduleCompile!M388)),ISNUMBER(FIND("2F",ScheduleCompile!M388)),ISNUMBER(FIND("3F",ScheduleCompile!M388)),ISNUMBER(FIND("6F",ScheduleCompile!M388)),ISNUMBER(FIND("7F",ScheduleCompile!M388)),ISNUMBER(FIND("9F",ScheduleCompile!M388)),ISNUMBER(FIND("4F",ScheduleCompile!M388))),VALUE(LEFT(ScheduleCompile!M388,FIND("F",ScheduleCompile!M388)-1)),ScheduleCompile!M388)))))))</f>
        <v>1</v>
      </c>
      <c r="S395" s="1">
        <f>IF(AND(ISERROR(IF(ScheduleCompile!N388="Off",0,IF(ScheduleCompile!N388="On",1,IF(ISNUMBER(ScheduleCompile!N388),ScheduleCompile!N388/1,IF(ISTEXT(ScheduleCompile!N388),IF(OR(ISNUMBER(FIND("5F",ScheduleCompile!N388)),ISNUMBER(FIND("0F",ScheduleCompile!N388)),ISNUMBER(FIND("8F",ScheduleCompile!N388)),ISNUMBER(FIND("1F",ScheduleCompile!N388)),ISNUMBER(FIND("2F",ScheduleCompile!N388)),ISNUMBER(FIND("3F",ScheduleCompile!N388)),ISNUMBER(FIND("6F",ScheduleCompile!N388)),ISNUMBER(FIND("7F",ScheduleCompile!N388)),ISNUMBER(FIND("9F",ScheduleCompile!N388)),ISNUMBER(FIND("4F",ScheduleCompile!N388))),VALUE(LEFT(ScheduleCompile!N388,FIND("F",ScheduleCompile!N388)-1)),ScheduleCompile!N388)))))),ISTEXT(ScheduleCompile!#REF!)),"ENDTABLE",IF(ISERROR(IF(ScheduleCompile!N388="Off",0,IF(ScheduleCompile!N388="On",1,IF(ISNUMBER(ScheduleCompile!N388),ScheduleCompile!N388/1,IF(ISTEXT(ScheduleCompile!N388),IF(OR(ISNUMBER(FIND("5F",ScheduleCompile!N388)),ISNUMBER(FIND("0F",ScheduleCompile!N388)),ISNUMBER(FIND("8F",ScheduleCompile!N388)),ISNUMBER(FIND("1F",ScheduleCompile!N388)),ISNUMBER(FIND("2F",ScheduleCompile!N388)),ISNUMBER(FIND("3F",ScheduleCompile!N388)),ISNUMBER(FIND("6F",ScheduleCompile!N388)),ISNUMBER(FIND("7F",ScheduleCompile!N388)),ISNUMBER(FIND("9F",ScheduleCompile!N388)),ISNUMBER(FIND("4F",ScheduleCompile!N388))),VALUE(LEFT(ScheduleCompile!N388,FIND("F",ScheduleCompile!N388)-1)),ScheduleCompile!N388)))))),"",IF(ScheduleCompile!N388="Off",0,IF(ScheduleCompile!N388="On",1,IF(ISNUMBER(ScheduleCompile!N388),ScheduleCompile!N388/1,IF(ISTEXT(ScheduleCompile!N388),IF(OR(ISNUMBER(FIND("5F",ScheduleCompile!N388)),ISNUMBER(FIND("0F",ScheduleCompile!N388)),ISNUMBER(FIND("8F",ScheduleCompile!N388)),ISNUMBER(FIND("1F",ScheduleCompile!N388)),ISNUMBER(FIND("2F",ScheduleCompile!N388)),ISNUMBER(FIND("3F",ScheduleCompile!N388)),ISNUMBER(FIND("6F",ScheduleCompile!N388)),ISNUMBER(FIND("7F",ScheduleCompile!N388)),ISNUMBER(FIND("9F",ScheduleCompile!N388)),ISNUMBER(FIND("4F",ScheduleCompile!N388))),VALUE(LEFT(ScheduleCompile!N388,FIND("F",ScheduleCompile!N388)-1)),ScheduleCompile!N388)))))))</f>
        <v>1</v>
      </c>
      <c r="T395" s="1">
        <f>IF(AND(ISERROR(IF(ScheduleCompile!O388="Off",0,IF(ScheduleCompile!O388="On",1,IF(ISNUMBER(ScheduleCompile!O388),ScheduleCompile!O388/1,IF(ISTEXT(ScheduleCompile!O388),IF(OR(ISNUMBER(FIND("5F",ScheduleCompile!O388)),ISNUMBER(FIND("0F",ScheduleCompile!O388)),ISNUMBER(FIND("8F",ScheduleCompile!O388)),ISNUMBER(FIND("1F",ScheduleCompile!O388)),ISNUMBER(FIND("2F",ScheduleCompile!O388)),ISNUMBER(FIND("3F",ScheduleCompile!O388)),ISNUMBER(FIND("6F",ScheduleCompile!O388)),ISNUMBER(FIND("7F",ScheduleCompile!O388)),ISNUMBER(FIND("9F",ScheduleCompile!O388)),ISNUMBER(FIND("4F",ScheduleCompile!O388))),VALUE(LEFT(ScheduleCompile!O388,FIND("F",ScheduleCompile!O388)-1)),ScheduleCompile!O388)))))),ISTEXT(ScheduleCompile!#REF!)),"ENDTABLE",IF(ISERROR(IF(ScheduleCompile!O388="Off",0,IF(ScheduleCompile!O388="On",1,IF(ISNUMBER(ScheduleCompile!O388),ScheduleCompile!O388/1,IF(ISTEXT(ScheduleCompile!O388),IF(OR(ISNUMBER(FIND("5F",ScheduleCompile!O388)),ISNUMBER(FIND("0F",ScheduleCompile!O388)),ISNUMBER(FIND("8F",ScheduleCompile!O388)),ISNUMBER(FIND("1F",ScheduleCompile!O388)),ISNUMBER(FIND("2F",ScheduleCompile!O388)),ISNUMBER(FIND("3F",ScheduleCompile!O388)),ISNUMBER(FIND("6F",ScheduleCompile!O388)),ISNUMBER(FIND("7F",ScheduleCompile!O388)),ISNUMBER(FIND("9F",ScheduleCompile!O388)),ISNUMBER(FIND("4F",ScheduleCompile!O388))),VALUE(LEFT(ScheduleCompile!O388,FIND("F",ScheduleCompile!O388)-1)),ScheduleCompile!O388)))))),"",IF(ScheduleCompile!O388="Off",0,IF(ScheduleCompile!O388="On",1,IF(ISNUMBER(ScheduleCompile!O388),ScheduleCompile!O388/1,IF(ISTEXT(ScheduleCompile!O388),IF(OR(ISNUMBER(FIND("5F",ScheduleCompile!O388)),ISNUMBER(FIND("0F",ScheduleCompile!O388)),ISNUMBER(FIND("8F",ScheduleCompile!O388)),ISNUMBER(FIND("1F",ScheduleCompile!O388)),ISNUMBER(FIND("2F",ScheduleCompile!O388)),ISNUMBER(FIND("3F",ScheduleCompile!O388)),ISNUMBER(FIND("6F",ScheduleCompile!O388)),ISNUMBER(FIND("7F",ScheduleCompile!O388)),ISNUMBER(FIND("9F",ScheduleCompile!O388)),ISNUMBER(FIND("4F",ScheduleCompile!O388))),VALUE(LEFT(ScheduleCompile!O388,FIND("F",ScheduleCompile!O388)-1)),ScheduleCompile!O388)))))))</f>
        <v>1</v>
      </c>
      <c r="U395" s="1">
        <f>IF(AND(ISERROR(IF(ScheduleCompile!P388="Off",0,IF(ScheduleCompile!P388="On",1,IF(ISNUMBER(ScheduleCompile!P388),ScheduleCompile!P388/1,IF(ISTEXT(ScheduleCompile!P388),IF(OR(ISNUMBER(FIND("5F",ScheduleCompile!P388)),ISNUMBER(FIND("0F",ScheduleCompile!P388)),ISNUMBER(FIND("8F",ScheduleCompile!P388)),ISNUMBER(FIND("1F",ScheduleCompile!P388)),ISNUMBER(FIND("2F",ScheduleCompile!P388)),ISNUMBER(FIND("3F",ScheduleCompile!P388)),ISNUMBER(FIND("6F",ScheduleCompile!P388)),ISNUMBER(FIND("7F",ScheduleCompile!P388)),ISNUMBER(FIND("9F",ScheduleCompile!P388)),ISNUMBER(FIND("4F",ScheduleCompile!P388))),VALUE(LEFT(ScheduleCompile!P388,FIND("F",ScheduleCompile!P388)-1)),ScheduleCompile!P388)))))),ISTEXT(ScheduleCompile!#REF!)),"ENDTABLE",IF(ISERROR(IF(ScheduleCompile!P388="Off",0,IF(ScheduleCompile!P388="On",1,IF(ISNUMBER(ScheduleCompile!P388),ScheduleCompile!P388/1,IF(ISTEXT(ScheduleCompile!P388),IF(OR(ISNUMBER(FIND("5F",ScheduleCompile!P388)),ISNUMBER(FIND("0F",ScheduleCompile!P388)),ISNUMBER(FIND("8F",ScheduleCompile!P388)),ISNUMBER(FIND("1F",ScheduleCompile!P388)),ISNUMBER(FIND("2F",ScheduleCompile!P388)),ISNUMBER(FIND("3F",ScheduleCompile!P388)),ISNUMBER(FIND("6F",ScheduleCompile!P388)),ISNUMBER(FIND("7F",ScheduleCompile!P388)),ISNUMBER(FIND("9F",ScheduleCompile!P388)),ISNUMBER(FIND("4F",ScheduleCompile!P388))),VALUE(LEFT(ScheduleCompile!P388,FIND("F",ScheduleCompile!P388)-1)),ScheduleCompile!P388)))))),"",IF(ScheduleCompile!P388="Off",0,IF(ScheduleCompile!P388="On",1,IF(ISNUMBER(ScheduleCompile!P388),ScheduleCompile!P388/1,IF(ISTEXT(ScheduleCompile!P388),IF(OR(ISNUMBER(FIND("5F",ScheduleCompile!P388)),ISNUMBER(FIND("0F",ScheduleCompile!P388)),ISNUMBER(FIND("8F",ScheduleCompile!P388)),ISNUMBER(FIND("1F",ScheduleCompile!P388)),ISNUMBER(FIND("2F",ScheduleCompile!P388)),ISNUMBER(FIND("3F",ScheduleCompile!P388)),ISNUMBER(FIND("6F",ScheduleCompile!P388)),ISNUMBER(FIND("7F",ScheduleCompile!P388)),ISNUMBER(FIND("9F",ScheduleCompile!P388)),ISNUMBER(FIND("4F",ScheduleCompile!P388))),VALUE(LEFT(ScheduleCompile!P388,FIND("F",ScheduleCompile!P388)-1)),ScheduleCompile!P388)))))))</f>
        <v>1</v>
      </c>
      <c r="V395" s="1">
        <f>IF(AND(ISERROR(IF(ScheduleCompile!Q388="Off",0,IF(ScheduleCompile!Q388="On",1,IF(ISNUMBER(ScheduleCompile!Q388),ScheduleCompile!Q388/1,IF(ISTEXT(ScheduleCompile!Q388),IF(OR(ISNUMBER(FIND("5F",ScheduleCompile!Q388)),ISNUMBER(FIND("0F",ScheduleCompile!Q388)),ISNUMBER(FIND("8F",ScheduleCompile!Q388)),ISNUMBER(FIND("1F",ScheduleCompile!Q388)),ISNUMBER(FIND("2F",ScheduleCompile!Q388)),ISNUMBER(FIND("3F",ScheduleCompile!Q388)),ISNUMBER(FIND("6F",ScheduleCompile!Q388)),ISNUMBER(FIND("7F",ScheduleCompile!Q388)),ISNUMBER(FIND("9F",ScheduleCompile!Q388)),ISNUMBER(FIND("4F",ScheduleCompile!Q388))),VALUE(LEFT(ScheduleCompile!Q388,FIND("F",ScheduleCompile!Q388)-1)),ScheduleCompile!Q388)))))),ISTEXT(ScheduleCompile!#REF!)),"ENDTABLE",IF(ISERROR(IF(ScheduleCompile!Q388="Off",0,IF(ScheduleCompile!Q388="On",1,IF(ISNUMBER(ScheduleCompile!Q388),ScheduleCompile!Q388/1,IF(ISTEXT(ScheduleCompile!Q388),IF(OR(ISNUMBER(FIND("5F",ScheduleCompile!Q388)),ISNUMBER(FIND("0F",ScheduleCompile!Q388)),ISNUMBER(FIND("8F",ScheduleCompile!Q388)),ISNUMBER(FIND("1F",ScheduleCompile!Q388)),ISNUMBER(FIND("2F",ScheduleCompile!Q388)),ISNUMBER(FIND("3F",ScheduleCompile!Q388)),ISNUMBER(FIND("6F",ScheduleCompile!Q388)),ISNUMBER(FIND("7F",ScheduleCompile!Q388)),ISNUMBER(FIND("9F",ScheduleCompile!Q388)),ISNUMBER(FIND("4F",ScheduleCompile!Q388))),VALUE(LEFT(ScheduleCompile!Q388,FIND("F",ScheduleCompile!Q388)-1)),ScheduleCompile!Q388)))))),"",IF(ScheduleCompile!Q388="Off",0,IF(ScheduleCompile!Q388="On",1,IF(ISNUMBER(ScheduleCompile!Q388),ScheduleCompile!Q388/1,IF(ISTEXT(ScheduleCompile!Q388),IF(OR(ISNUMBER(FIND("5F",ScheduleCompile!Q388)),ISNUMBER(FIND("0F",ScheduleCompile!Q388)),ISNUMBER(FIND("8F",ScheduleCompile!Q388)),ISNUMBER(FIND("1F",ScheduleCompile!Q388)),ISNUMBER(FIND("2F",ScheduleCompile!Q388)),ISNUMBER(FIND("3F",ScheduleCompile!Q388)),ISNUMBER(FIND("6F",ScheduleCompile!Q388)),ISNUMBER(FIND("7F",ScheduleCompile!Q388)),ISNUMBER(FIND("9F",ScheduleCompile!Q388)),ISNUMBER(FIND("4F",ScheduleCompile!Q388))),VALUE(LEFT(ScheduleCompile!Q388,FIND("F",ScheduleCompile!Q388)-1)),ScheduleCompile!Q388)))))))</f>
        <v>1</v>
      </c>
      <c r="W395" s="1">
        <f>IF(AND(ISERROR(IF(ScheduleCompile!R388="Off",0,IF(ScheduleCompile!R388="On",1,IF(ISNUMBER(ScheduleCompile!R388),ScheduleCompile!R388/1,IF(ISTEXT(ScheduleCompile!R388),IF(OR(ISNUMBER(FIND("5F",ScheduleCompile!R388)),ISNUMBER(FIND("0F",ScheduleCompile!R388)),ISNUMBER(FIND("8F",ScheduleCompile!R388)),ISNUMBER(FIND("1F",ScheduleCompile!R388)),ISNUMBER(FIND("2F",ScheduleCompile!R388)),ISNUMBER(FIND("3F",ScheduleCompile!R388)),ISNUMBER(FIND("6F",ScheduleCompile!R388)),ISNUMBER(FIND("7F",ScheduleCompile!R388)),ISNUMBER(FIND("9F",ScheduleCompile!R388)),ISNUMBER(FIND("4F",ScheduleCompile!R388))),VALUE(LEFT(ScheduleCompile!R388,FIND("F",ScheduleCompile!R388)-1)),ScheduleCompile!R388)))))),ISTEXT(ScheduleCompile!#REF!)),"ENDTABLE",IF(ISERROR(IF(ScheduleCompile!R388="Off",0,IF(ScheduleCompile!R388="On",1,IF(ISNUMBER(ScheduleCompile!R388),ScheduleCompile!R388/1,IF(ISTEXT(ScheduleCompile!R388),IF(OR(ISNUMBER(FIND("5F",ScheduleCompile!R388)),ISNUMBER(FIND("0F",ScheduleCompile!R388)),ISNUMBER(FIND("8F",ScheduleCompile!R388)),ISNUMBER(FIND("1F",ScheduleCompile!R388)),ISNUMBER(FIND("2F",ScheduleCompile!R388)),ISNUMBER(FIND("3F",ScheduleCompile!R388)),ISNUMBER(FIND("6F",ScheduleCompile!R388)),ISNUMBER(FIND("7F",ScheduleCompile!R388)),ISNUMBER(FIND("9F",ScheduleCompile!R388)),ISNUMBER(FIND("4F",ScheduleCompile!R388))),VALUE(LEFT(ScheduleCompile!R388,FIND("F",ScheduleCompile!R388)-1)),ScheduleCompile!R388)))))),"",IF(ScheduleCompile!R388="Off",0,IF(ScheduleCompile!R388="On",1,IF(ISNUMBER(ScheduleCompile!R388),ScheduleCompile!R388/1,IF(ISTEXT(ScheduleCompile!R388),IF(OR(ISNUMBER(FIND("5F",ScheduleCompile!R388)),ISNUMBER(FIND("0F",ScheduleCompile!R388)),ISNUMBER(FIND("8F",ScheduleCompile!R388)),ISNUMBER(FIND("1F",ScheduleCompile!R388)),ISNUMBER(FIND("2F",ScheduleCompile!R388)),ISNUMBER(FIND("3F",ScheduleCompile!R388)),ISNUMBER(FIND("6F",ScheduleCompile!R388)),ISNUMBER(FIND("7F",ScheduleCompile!R388)),ISNUMBER(FIND("9F",ScheduleCompile!R388)),ISNUMBER(FIND("4F",ScheduleCompile!R388))),VALUE(LEFT(ScheduleCompile!R388,FIND("F",ScheduleCompile!R388)-1)),ScheduleCompile!R388)))))))</f>
        <v>1</v>
      </c>
      <c r="X395" s="1">
        <f>IF(AND(ISERROR(IF(ScheduleCompile!S388="Off",0,IF(ScheduleCompile!S388="On",1,IF(ISNUMBER(ScheduleCompile!S388),ScheduleCompile!S388/1,IF(ISTEXT(ScheduleCompile!S388),IF(OR(ISNUMBER(FIND("5F",ScheduleCompile!S388)),ISNUMBER(FIND("0F",ScheduleCompile!S388)),ISNUMBER(FIND("8F",ScheduleCompile!S388)),ISNUMBER(FIND("1F",ScheduleCompile!S388)),ISNUMBER(FIND("2F",ScheduleCompile!S388)),ISNUMBER(FIND("3F",ScheduleCompile!S388)),ISNUMBER(FIND("6F",ScheduleCompile!S388)),ISNUMBER(FIND("7F",ScheduleCompile!S388)),ISNUMBER(FIND("9F",ScheduleCompile!S388)),ISNUMBER(FIND("4F",ScheduleCompile!S388))),VALUE(LEFT(ScheduleCompile!S388,FIND("F",ScheduleCompile!S388)-1)),ScheduleCompile!S388)))))),ISTEXT(ScheduleCompile!#REF!)),"ENDTABLE",IF(ISERROR(IF(ScheduleCompile!S388="Off",0,IF(ScheduleCompile!S388="On",1,IF(ISNUMBER(ScheduleCompile!S388),ScheduleCompile!S388/1,IF(ISTEXT(ScheduleCompile!S388),IF(OR(ISNUMBER(FIND("5F",ScheduleCompile!S388)),ISNUMBER(FIND("0F",ScheduleCompile!S388)),ISNUMBER(FIND("8F",ScheduleCompile!S388)),ISNUMBER(FIND("1F",ScheduleCompile!S388)),ISNUMBER(FIND("2F",ScheduleCompile!S388)),ISNUMBER(FIND("3F",ScheduleCompile!S388)),ISNUMBER(FIND("6F",ScheduleCompile!S388)),ISNUMBER(FIND("7F",ScheduleCompile!S388)),ISNUMBER(FIND("9F",ScheduleCompile!S388)),ISNUMBER(FIND("4F",ScheduleCompile!S388))),VALUE(LEFT(ScheduleCompile!S388,FIND("F",ScheduleCompile!S388)-1)),ScheduleCompile!S388)))))),"",IF(ScheduleCompile!S388="Off",0,IF(ScheduleCompile!S388="On",1,IF(ISNUMBER(ScheduleCompile!S388),ScheduleCompile!S388/1,IF(ISTEXT(ScheduleCompile!S388),IF(OR(ISNUMBER(FIND("5F",ScheduleCompile!S388)),ISNUMBER(FIND("0F",ScheduleCompile!S388)),ISNUMBER(FIND("8F",ScheduleCompile!S388)),ISNUMBER(FIND("1F",ScheduleCompile!S388)),ISNUMBER(FIND("2F",ScheduleCompile!S388)),ISNUMBER(FIND("3F",ScheduleCompile!S388)),ISNUMBER(FIND("6F",ScheduleCompile!S388)),ISNUMBER(FIND("7F",ScheduleCompile!S388)),ISNUMBER(FIND("9F",ScheduleCompile!S388)),ISNUMBER(FIND("4F",ScheduleCompile!S388))),VALUE(LEFT(ScheduleCompile!S388,FIND("F",ScheduleCompile!S388)-1)),ScheduleCompile!S388)))))))</f>
        <v>1</v>
      </c>
      <c r="Y395" s="1">
        <f>IF(AND(ISERROR(IF(ScheduleCompile!T388="Off",0,IF(ScheduleCompile!T388="On",1,IF(ISNUMBER(ScheduleCompile!T388),ScheduleCompile!T388/1,IF(ISTEXT(ScheduleCompile!T388),IF(OR(ISNUMBER(FIND("5F",ScheduleCompile!T388)),ISNUMBER(FIND("0F",ScheduleCompile!T388)),ISNUMBER(FIND("8F",ScheduleCompile!T388)),ISNUMBER(FIND("1F",ScheduleCompile!T388)),ISNUMBER(FIND("2F",ScheduleCompile!T388)),ISNUMBER(FIND("3F",ScheduleCompile!T388)),ISNUMBER(FIND("6F",ScheduleCompile!T388)),ISNUMBER(FIND("7F",ScheduleCompile!T388)),ISNUMBER(FIND("9F",ScheduleCompile!T388)),ISNUMBER(FIND("4F",ScheduleCompile!T388))),VALUE(LEFT(ScheduleCompile!T388,FIND("F",ScheduleCompile!T388)-1)),ScheduleCompile!T388)))))),ISTEXT(ScheduleCompile!#REF!)),"ENDTABLE",IF(ISERROR(IF(ScheduleCompile!T388="Off",0,IF(ScheduleCompile!T388="On",1,IF(ISNUMBER(ScheduleCompile!T388),ScheduleCompile!T388/1,IF(ISTEXT(ScheduleCompile!T388),IF(OR(ISNUMBER(FIND("5F",ScheduleCompile!T388)),ISNUMBER(FIND("0F",ScheduleCompile!T388)),ISNUMBER(FIND("8F",ScheduleCompile!T388)),ISNUMBER(FIND("1F",ScheduleCompile!T388)),ISNUMBER(FIND("2F",ScheduleCompile!T388)),ISNUMBER(FIND("3F",ScheduleCompile!T388)),ISNUMBER(FIND("6F",ScheduleCompile!T388)),ISNUMBER(FIND("7F",ScheduleCompile!T388)),ISNUMBER(FIND("9F",ScheduleCompile!T388)),ISNUMBER(FIND("4F",ScheduleCompile!T388))),VALUE(LEFT(ScheduleCompile!T388,FIND("F",ScheduleCompile!T388)-1)),ScheduleCompile!T388)))))),"",IF(ScheduleCompile!T388="Off",0,IF(ScheduleCompile!T388="On",1,IF(ISNUMBER(ScheduleCompile!T388),ScheduleCompile!T388/1,IF(ISTEXT(ScheduleCompile!T388),IF(OR(ISNUMBER(FIND("5F",ScheduleCompile!T388)),ISNUMBER(FIND("0F",ScheduleCompile!T388)),ISNUMBER(FIND("8F",ScheduleCompile!T388)),ISNUMBER(FIND("1F",ScheduleCompile!T388)),ISNUMBER(FIND("2F",ScheduleCompile!T388)),ISNUMBER(FIND("3F",ScheduleCompile!T388)),ISNUMBER(FIND("6F",ScheduleCompile!T388)),ISNUMBER(FIND("7F",ScheduleCompile!T388)),ISNUMBER(FIND("9F",ScheduleCompile!T388)),ISNUMBER(FIND("4F",ScheduleCompile!T388))),VALUE(LEFT(ScheduleCompile!T388,FIND("F",ScheduleCompile!T388)-1)),ScheduleCompile!T388)))))))</f>
        <v>1</v>
      </c>
      <c r="Z395" s="1">
        <f>IF(AND(ISERROR(IF(ScheduleCompile!U388="Off",0,IF(ScheduleCompile!U388="On",1,IF(ISNUMBER(ScheduleCompile!U388),ScheduleCompile!U388/1,IF(ISTEXT(ScheduleCompile!U388),IF(OR(ISNUMBER(FIND("5F",ScheduleCompile!U388)),ISNUMBER(FIND("0F",ScheduleCompile!U388)),ISNUMBER(FIND("8F",ScheduleCompile!U388)),ISNUMBER(FIND("1F",ScheduleCompile!U388)),ISNUMBER(FIND("2F",ScheduleCompile!U388)),ISNUMBER(FIND("3F",ScheduleCompile!U388)),ISNUMBER(FIND("6F",ScheduleCompile!U388)),ISNUMBER(FIND("7F",ScheduleCompile!U388)),ISNUMBER(FIND("9F",ScheduleCompile!U388)),ISNUMBER(FIND("4F",ScheduleCompile!U388))),VALUE(LEFT(ScheduleCompile!U388,FIND("F",ScheduleCompile!U388)-1)),ScheduleCompile!U388)))))),ISTEXT(ScheduleCompile!#REF!)),"ENDTABLE",IF(ISERROR(IF(ScheduleCompile!U388="Off",0,IF(ScheduleCompile!U388="On",1,IF(ISNUMBER(ScheduleCompile!U388),ScheduleCompile!U388/1,IF(ISTEXT(ScheduleCompile!U388),IF(OR(ISNUMBER(FIND("5F",ScheduleCompile!U388)),ISNUMBER(FIND("0F",ScheduleCompile!U388)),ISNUMBER(FIND("8F",ScheduleCompile!U388)),ISNUMBER(FIND("1F",ScheduleCompile!U388)),ISNUMBER(FIND("2F",ScheduleCompile!U388)),ISNUMBER(FIND("3F",ScheduleCompile!U388)),ISNUMBER(FIND("6F",ScheduleCompile!U388)),ISNUMBER(FIND("7F",ScheduleCompile!U388)),ISNUMBER(FIND("9F",ScheduleCompile!U388)),ISNUMBER(FIND("4F",ScheduleCompile!U388))),VALUE(LEFT(ScheduleCompile!U388,FIND("F",ScheduleCompile!U388)-1)),ScheduleCompile!U388)))))),"",IF(ScheduleCompile!U388="Off",0,IF(ScheduleCompile!U388="On",1,IF(ISNUMBER(ScheduleCompile!U388),ScheduleCompile!U388/1,IF(ISTEXT(ScheduleCompile!U388),IF(OR(ISNUMBER(FIND("5F",ScheduleCompile!U388)),ISNUMBER(FIND("0F",ScheduleCompile!U388)),ISNUMBER(FIND("8F",ScheduleCompile!U388)),ISNUMBER(FIND("1F",ScheduleCompile!U388)),ISNUMBER(FIND("2F",ScheduleCompile!U388)),ISNUMBER(FIND("3F",ScheduleCompile!U388)),ISNUMBER(FIND("6F",ScheduleCompile!U388)),ISNUMBER(FIND("7F",ScheduleCompile!U388)),ISNUMBER(FIND("9F",ScheduleCompile!U388)),ISNUMBER(FIND("4F",ScheduleCompile!U388))),VALUE(LEFT(ScheduleCompile!U388,FIND("F",ScheduleCompile!U388)-1)),ScheduleCompile!U388)))))))</f>
        <v>0</v>
      </c>
      <c r="AA395" s="1">
        <f>IF(AND(ISERROR(IF(ScheduleCompile!V388="Off",0,IF(ScheduleCompile!V388="On",1,IF(ISNUMBER(ScheduleCompile!V388),ScheduleCompile!V388/1,IF(ISTEXT(ScheduleCompile!V388),IF(OR(ISNUMBER(FIND("5F",ScheduleCompile!V388)),ISNUMBER(FIND("0F",ScheduleCompile!V388)),ISNUMBER(FIND("8F",ScheduleCompile!V388)),ISNUMBER(FIND("1F",ScheduleCompile!V388)),ISNUMBER(FIND("2F",ScheduleCompile!V388)),ISNUMBER(FIND("3F",ScheduleCompile!V388)),ISNUMBER(FIND("6F",ScheduleCompile!V388)),ISNUMBER(FIND("7F",ScheduleCompile!V388)),ISNUMBER(FIND("9F",ScheduleCompile!V388)),ISNUMBER(FIND("4F",ScheduleCompile!V388))),VALUE(LEFT(ScheduleCompile!V388,FIND("F",ScheduleCompile!V388)-1)),ScheduleCompile!V388)))))),ISTEXT(ScheduleCompile!#REF!)),"ENDTABLE",IF(ISERROR(IF(ScheduleCompile!V388="Off",0,IF(ScheduleCompile!V388="On",1,IF(ISNUMBER(ScheduleCompile!V388),ScheduleCompile!V388/1,IF(ISTEXT(ScheduleCompile!V388),IF(OR(ISNUMBER(FIND("5F",ScheduleCompile!V388)),ISNUMBER(FIND("0F",ScheduleCompile!V388)),ISNUMBER(FIND("8F",ScheduleCompile!V388)),ISNUMBER(FIND("1F",ScheduleCompile!V388)),ISNUMBER(FIND("2F",ScheduleCompile!V388)),ISNUMBER(FIND("3F",ScheduleCompile!V388)),ISNUMBER(FIND("6F",ScheduleCompile!V388)),ISNUMBER(FIND("7F",ScheduleCompile!V388)),ISNUMBER(FIND("9F",ScheduleCompile!V388)),ISNUMBER(FIND("4F",ScheduleCompile!V388))),VALUE(LEFT(ScheduleCompile!V388,FIND("F",ScheduleCompile!V388)-1)),ScheduleCompile!V388)))))),"",IF(ScheduleCompile!V388="Off",0,IF(ScheduleCompile!V388="On",1,IF(ISNUMBER(ScheduleCompile!V388),ScheduleCompile!V388/1,IF(ISTEXT(ScheduleCompile!V388),IF(OR(ISNUMBER(FIND("5F",ScheduleCompile!V388)),ISNUMBER(FIND("0F",ScheduleCompile!V388)),ISNUMBER(FIND("8F",ScheduleCompile!V388)),ISNUMBER(FIND("1F",ScheduleCompile!V388)),ISNUMBER(FIND("2F",ScheduleCompile!V388)),ISNUMBER(FIND("3F",ScheduleCompile!V388)),ISNUMBER(FIND("6F",ScheduleCompile!V388)),ISNUMBER(FIND("7F",ScheduleCompile!V388)),ISNUMBER(FIND("9F",ScheduleCompile!V388)),ISNUMBER(FIND("4F",ScheduleCompile!V388))),VALUE(LEFT(ScheduleCompile!V388,FIND("F",ScheduleCompile!V388)-1)),ScheduleCompile!V388)))))))</f>
        <v>0</v>
      </c>
      <c r="AB395" s="1">
        <f>IF(AND(ISERROR(IF(ScheduleCompile!W388="Off",0,IF(ScheduleCompile!W388="On",1,IF(ISNUMBER(ScheduleCompile!W388),ScheduleCompile!W388/1,IF(ISTEXT(ScheduleCompile!W388),IF(OR(ISNUMBER(FIND("5F",ScheduleCompile!W388)),ISNUMBER(FIND("0F",ScheduleCompile!W388)),ISNUMBER(FIND("8F",ScheduleCompile!W388)),ISNUMBER(FIND("1F",ScheduleCompile!W388)),ISNUMBER(FIND("2F",ScheduleCompile!W388)),ISNUMBER(FIND("3F",ScheduleCompile!W388)),ISNUMBER(FIND("6F",ScheduleCompile!W388)),ISNUMBER(FIND("7F",ScheduleCompile!W388)),ISNUMBER(FIND("9F",ScheduleCompile!W388)),ISNUMBER(FIND("4F",ScheduleCompile!W388))),VALUE(LEFT(ScheduleCompile!W388,FIND("F",ScheduleCompile!W388)-1)),ScheduleCompile!W388)))))),ISTEXT(ScheduleCompile!#REF!)),"ENDTABLE",IF(ISERROR(IF(ScheduleCompile!W388="Off",0,IF(ScheduleCompile!W388="On",1,IF(ISNUMBER(ScheduleCompile!W388),ScheduleCompile!W388/1,IF(ISTEXT(ScheduleCompile!W388),IF(OR(ISNUMBER(FIND("5F",ScheduleCompile!W388)),ISNUMBER(FIND("0F",ScheduleCompile!W388)),ISNUMBER(FIND("8F",ScheduleCompile!W388)),ISNUMBER(FIND("1F",ScheduleCompile!W388)),ISNUMBER(FIND("2F",ScheduleCompile!W388)),ISNUMBER(FIND("3F",ScheduleCompile!W388)),ISNUMBER(FIND("6F",ScheduleCompile!W388)),ISNUMBER(FIND("7F",ScheduleCompile!W388)),ISNUMBER(FIND("9F",ScheduleCompile!W388)),ISNUMBER(FIND("4F",ScheduleCompile!W388))),VALUE(LEFT(ScheduleCompile!W388,FIND("F",ScheduleCompile!W388)-1)),ScheduleCompile!W388)))))),"",IF(ScheduleCompile!W388="Off",0,IF(ScheduleCompile!W388="On",1,IF(ISNUMBER(ScheduleCompile!W388),ScheduleCompile!W388/1,IF(ISTEXT(ScheduleCompile!W388),IF(OR(ISNUMBER(FIND("5F",ScheduleCompile!W388)),ISNUMBER(FIND("0F",ScheduleCompile!W388)),ISNUMBER(FIND("8F",ScheduleCompile!W388)),ISNUMBER(FIND("1F",ScheduleCompile!W388)),ISNUMBER(FIND("2F",ScheduleCompile!W388)),ISNUMBER(FIND("3F",ScheduleCompile!W388)),ISNUMBER(FIND("6F",ScheduleCompile!W388)),ISNUMBER(FIND("7F",ScheduleCompile!W388)),ISNUMBER(FIND("9F",ScheduleCompile!W388)),ISNUMBER(FIND("4F",ScheduleCompile!W388))),VALUE(LEFT(ScheduleCompile!W388,FIND("F",ScheduleCompile!W388)-1)),ScheduleCompile!W388)))))))</f>
        <v>0</v>
      </c>
      <c r="AC395" s="1">
        <f>IF(AND(ISERROR(IF(ScheduleCompile!X388="Off",0,IF(ScheduleCompile!X388="On",1,IF(ISNUMBER(ScheduleCompile!X388),ScheduleCompile!X388/1,IF(ISTEXT(ScheduleCompile!X388),IF(OR(ISNUMBER(FIND("5F",ScheduleCompile!X388)),ISNUMBER(FIND("0F",ScheduleCompile!X388)),ISNUMBER(FIND("8F",ScheduleCompile!X388)),ISNUMBER(FIND("1F",ScheduleCompile!X388)),ISNUMBER(FIND("2F",ScheduleCompile!X388)),ISNUMBER(FIND("3F",ScheduleCompile!X388)),ISNUMBER(FIND("6F",ScheduleCompile!X388)),ISNUMBER(FIND("7F",ScheduleCompile!X388)),ISNUMBER(FIND("9F",ScheduleCompile!X388)),ISNUMBER(FIND("4F",ScheduleCompile!X388))),VALUE(LEFT(ScheduleCompile!X388,FIND("F",ScheduleCompile!X388)-1)),ScheduleCompile!X388)))))),ISTEXT(ScheduleCompile!#REF!)),"ENDTABLE",IF(ISERROR(IF(ScheduleCompile!X388="Off",0,IF(ScheduleCompile!X388="On",1,IF(ISNUMBER(ScheduleCompile!X388),ScheduleCompile!X388/1,IF(ISTEXT(ScheduleCompile!X388),IF(OR(ISNUMBER(FIND("5F",ScheduleCompile!X388)),ISNUMBER(FIND("0F",ScheduleCompile!X388)),ISNUMBER(FIND("8F",ScheduleCompile!X388)),ISNUMBER(FIND("1F",ScheduleCompile!X388)),ISNUMBER(FIND("2F",ScheduleCompile!X388)),ISNUMBER(FIND("3F",ScheduleCompile!X388)),ISNUMBER(FIND("6F",ScheduleCompile!X388)),ISNUMBER(FIND("7F",ScheduleCompile!X388)),ISNUMBER(FIND("9F",ScheduleCompile!X388)),ISNUMBER(FIND("4F",ScheduleCompile!X388))),VALUE(LEFT(ScheduleCompile!X388,FIND("F",ScheduleCompile!X388)-1)),ScheduleCompile!X388)))))),"",IF(ScheduleCompile!X388="Off",0,IF(ScheduleCompile!X388="On",1,IF(ISNUMBER(ScheduleCompile!X388),ScheduleCompile!X388/1,IF(ISTEXT(ScheduleCompile!X388),IF(OR(ISNUMBER(FIND("5F",ScheduleCompile!X388)),ISNUMBER(FIND("0F",ScheduleCompile!X388)),ISNUMBER(FIND("8F",ScheduleCompile!X388)),ISNUMBER(FIND("1F",ScheduleCompile!X388)),ISNUMBER(FIND("2F",ScheduleCompile!X388)),ISNUMBER(FIND("3F",ScheduleCompile!X388)),ISNUMBER(FIND("6F",ScheduleCompile!X388)),ISNUMBER(FIND("7F",ScheduleCompile!X388)),ISNUMBER(FIND("9F",ScheduleCompile!X388)),ISNUMBER(FIND("4F",ScheduleCompile!X388))),VALUE(LEFT(ScheduleCompile!X388,FIND("F",ScheduleCompile!X388)-1)),ScheduleCompile!X388)))))))</f>
        <v>0</v>
      </c>
      <c r="AD395" s="1">
        <f>IF(AND(ISERROR(IF(ScheduleCompile!Y388="Off",0,IF(ScheduleCompile!Y388="On",1,IF(ISNUMBER(ScheduleCompile!Y388),ScheduleCompile!Y388/1,IF(ISTEXT(ScheduleCompile!Y388),IF(OR(ISNUMBER(FIND("5F",ScheduleCompile!Y388)),ISNUMBER(FIND("0F",ScheduleCompile!Y388)),ISNUMBER(FIND("8F",ScheduleCompile!Y388)),ISNUMBER(FIND("1F",ScheduleCompile!Y388)),ISNUMBER(FIND("2F",ScheduleCompile!Y388)),ISNUMBER(FIND("3F",ScheduleCompile!Y388)),ISNUMBER(FIND("6F",ScheduleCompile!Y388)),ISNUMBER(FIND("7F",ScheduleCompile!Y388)),ISNUMBER(FIND("9F",ScheduleCompile!Y388)),ISNUMBER(FIND("4F",ScheduleCompile!Y388))),VALUE(LEFT(ScheduleCompile!Y388,FIND("F",ScheduleCompile!Y388)-1)),ScheduleCompile!Y388)))))),ISTEXT(ScheduleCompile!#REF!)),"ENDTABLE",IF(ISERROR(IF(ScheduleCompile!Y388="Off",0,IF(ScheduleCompile!Y388="On",1,IF(ISNUMBER(ScheduleCompile!Y388),ScheduleCompile!Y388/1,IF(ISTEXT(ScheduleCompile!Y388),IF(OR(ISNUMBER(FIND("5F",ScheduleCompile!Y388)),ISNUMBER(FIND("0F",ScheduleCompile!Y388)),ISNUMBER(FIND("8F",ScheduleCompile!Y388)),ISNUMBER(FIND("1F",ScheduleCompile!Y388)),ISNUMBER(FIND("2F",ScheduleCompile!Y388)),ISNUMBER(FIND("3F",ScheduleCompile!Y388)),ISNUMBER(FIND("6F",ScheduleCompile!Y388)),ISNUMBER(FIND("7F",ScheduleCompile!Y388)),ISNUMBER(FIND("9F",ScheduleCompile!Y388)),ISNUMBER(FIND("4F",ScheduleCompile!Y388))),VALUE(LEFT(ScheduleCompile!Y388,FIND("F",ScheduleCompile!Y388)-1)),ScheduleCompile!Y388)))))),"",IF(ScheduleCompile!Y388="Off",0,IF(ScheduleCompile!Y388="On",1,IF(ISNUMBER(ScheduleCompile!Y388),ScheduleCompile!Y388/1,IF(ISTEXT(ScheduleCompile!Y388),IF(OR(ISNUMBER(FIND("5F",ScheduleCompile!Y388)),ISNUMBER(FIND("0F",ScheduleCompile!Y388)),ISNUMBER(FIND("8F",ScheduleCompile!Y388)),ISNUMBER(FIND("1F",ScheduleCompile!Y388)),ISNUMBER(FIND("2F",ScheduleCompile!Y388)),ISNUMBER(FIND("3F",ScheduleCompile!Y388)),ISNUMBER(FIND("6F",ScheduleCompile!Y388)),ISNUMBER(FIND("7F",ScheduleCompile!Y388)),ISNUMBER(FIND("9F",ScheduleCompile!Y388)),ISNUMBER(FIND("4F",ScheduleCompile!Y388))),VALUE(LEFT(ScheduleCompile!Y388,FIND("F",ScheduleCompile!Y388)-1)),ScheduleCompile!Y388)))))))</f>
        <v>0</v>
      </c>
    </row>
    <row r="396" spans="1:30" x14ac:dyDescent="0.25">
      <c r="A396" t="str">
        <f t="shared" si="27"/>
        <v>SchDay "RestaurantExhaustHoodGreaterThan5000cfmWD"  Type = "Fraction" Hr = (0, 0, 0, 0, 0, 0, 0.5, 0.5, 0.5, 1, 0.5, 1, 0.5, 1, 0.5, 1, 0.5, 1, 0.5, 0, 0, 0, 0, 0) ..</v>
      </c>
      <c r="B396" s="1" t="s">
        <v>623</v>
      </c>
      <c r="C396" t="str">
        <f t="shared" si="28"/>
        <v xml:space="preserve">SchDay "RestaurantExhaustHoodGreaterThan5000cfmWD"  Type = "Fraction" Hr = </v>
      </c>
      <c r="D396" t="str">
        <f t="shared" si="29"/>
        <v>(0, 0, 0, 0, 0, 0, 0.5, 0.5, 0.5, 1, 0.5, 1, 0.5, 1, 0.5, 1, 0.5, 1, 0.5, 0, 0, 0, 0, 0) ..</v>
      </c>
      <c r="E396" s="30" t="str">
        <f>ScheduleCompile!A389</f>
        <v>RestaurantExhaustHoodGreaterThan5000cfmWD</v>
      </c>
      <c r="F396" t="str">
        <f t="shared" si="30"/>
        <v>Fraction</v>
      </c>
      <c r="G396" s="1">
        <f>IF(AND(ISERROR(IF(ScheduleCompile!B389="Off",0,IF(ScheduleCompile!B389="On",1,IF(ISNUMBER(ScheduleCompile!B389),ScheduleCompile!B389/1,IF(ISTEXT(ScheduleCompile!B389),IF(OR(ISNUMBER(FIND("5F",ScheduleCompile!B389)),ISNUMBER(FIND("0F",ScheduleCompile!B389)),ISNUMBER(FIND("8F",ScheduleCompile!B389)),ISNUMBER(FIND("1F",ScheduleCompile!B389)),ISNUMBER(FIND("2F",ScheduleCompile!B389)),ISNUMBER(FIND("3F",ScheduleCompile!B389)),ISNUMBER(FIND("6F",ScheduleCompile!B389)),ISNUMBER(FIND("7F",ScheduleCompile!B389)),ISNUMBER(FIND("9F",ScheduleCompile!B389)),ISNUMBER(FIND("4F",ScheduleCompile!B389))),VALUE(LEFT(ScheduleCompile!B389,FIND("F",ScheduleCompile!B389)-1)),ScheduleCompile!B389)))))),ISTEXT(ScheduleCompile!#REF!)),"ENDTABLE",IF(ISERROR(IF(ScheduleCompile!B389="Off",0,IF(ScheduleCompile!B389="On",1,IF(ISNUMBER(ScheduleCompile!B389),ScheduleCompile!B389/1,IF(ISTEXT(ScheduleCompile!B389),IF(OR(ISNUMBER(FIND("5F",ScheduleCompile!B389)),ISNUMBER(FIND("0F",ScheduleCompile!B389)),ISNUMBER(FIND("8F",ScheduleCompile!B389)),ISNUMBER(FIND("1F",ScheduleCompile!B389)),ISNUMBER(FIND("2F",ScheduleCompile!B389)),ISNUMBER(FIND("3F",ScheduleCompile!B389)),ISNUMBER(FIND("6F",ScheduleCompile!B389)),ISNUMBER(FIND("7F",ScheduleCompile!B389)),ISNUMBER(FIND("9F",ScheduleCompile!B389)),ISNUMBER(FIND("4F",ScheduleCompile!B389))),VALUE(LEFT(ScheduleCompile!B389,FIND("F",ScheduleCompile!B389)-1)),ScheduleCompile!B389)))))),"",IF(ScheduleCompile!B389="Off",0,IF(ScheduleCompile!B389="On",1,IF(ISNUMBER(ScheduleCompile!B389),ScheduleCompile!B389/1,IF(ISTEXT(ScheduleCompile!B389),IF(OR(ISNUMBER(FIND("5F",ScheduleCompile!B389)),ISNUMBER(FIND("0F",ScheduleCompile!B389)),ISNUMBER(FIND("8F",ScheduleCompile!B389)),ISNUMBER(FIND("1F",ScheduleCompile!B389)),ISNUMBER(FIND("2F",ScheduleCompile!B389)),ISNUMBER(FIND("3F",ScheduleCompile!B389)),ISNUMBER(FIND("6F",ScheduleCompile!B389)),ISNUMBER(FIND("7F",ScheduleCompile!B389)),ISNUMBER(FIND("9F",ScheduleCompile!B389)),ISNUMBER(FIND("4F",ScheduleCompile!B389))),VALUE(LEFT(ScheduleCompile!B389,FIND("F",ScheduleCompile!B389)-1)),ScheduleCompile!B389)))))))</f>
        <v>0</v>
      </c>
      <c r="H396" s="1">
        <f>IF(AND(ISERROR(IF(ScheduleCompile!C389="Off",0,IF(ScheduleCompile!C389="On",1,IF(ISNUMBER(ScheduleCompile!C389),ScheduleCompile!C389/1,IF(ISTEXT(ScheduleCompile!C389),IF(OR(ISNUMBER(FIND("5F",ScheduleCompile!C389)),ISNUMBER(FIND("0F",ScheduleCompile!C389)),ISNUMBER(FIND("8F",ScheduleCompile!C389)),ISNUMBER(FIND("1F",ScheduleCompile!C389)),ISNUMBER(FIND("2F",ScheduleCompile!C389)),ISNUMBER(FIND("3F",ScheduleCompile!C389)),ISNUMBER(FIND("6F",ScheduleCompile!C389)),ISNUMBER(FIND("7F",ScheduleCompile!C389)),ISNUMBER(FIND("9F",ScheduleCompile!C389)),ISNUMBER(FIND("4F",ScheduleCompile!C389))),VALUE(LEFT(ScheduleCompile!C389,FIND("F",ScheduleCompile!C389)-1)),ScheduleCompile!C389)))))),ISTEXT(ScheduleCompile!#REF!)),"ENDTABLE",IF(ISERROR(IF(ScheduleCompile!C389="Off",0,IF(ScheduleCompile!C389="On",1,IF(ISNUMBER(ScheduleCompile!C389),ScheduleCompile!C389/1,IF(ISTEXT(ScheduleCompile!C389),IF(OR(ISNUMBER(FIND("5F",ScheduleCompile!C389)),ISNUMBER(FIND("0F",ScheduleCompile!C389)),ISNUMBER(FIND("8F",ScheduleCompile!C389)),ISNUMBER(FIND("1F",ScheduleCompile!C389)),ISNUMBER(FIND("2F",ScheduleCompile!C389)),ISNUMBER(FIND("3F",ScheduleCompile!C389)),ISNUMBER(FIND("6F",ScheduleCompile!C389)),ISNUMBER(FIND("7F",ScheduleCompile!C389)),ISNUMBER(FIND("9F",ScheduleCompile!C389)),ISNUMBER(FIND("4F",ScheduleCompile!C389))),VALUE(LEFT(ScheduleCompile!C389,FIND("F",ScheduleCompile!C389)-1)),ScheduleCompile!C389)))))),"",IF(ScheduleCompile!C389="Off",0,IF(ScheduleCompile!C389="On",1,IF(ISNUMBER(ScheduleCompile!C389),ScheduleCompile!C389/1,IF(ISTEXT(ScheduleCompile!C389),IF(OR(ISNUMBER(FIND("5F",ScheduleCompile!C389)),ISNUMBER(FIND("0F",ScheduleCompile!C389)),ISNUMBER(FIND("8F",ScheduleCompile!C389)),ISNUMBER(FIND("1F",ScheduleCompile!C389)),ISNUMBER(FIND("2F",ScheduleCompile!C389)),ISNUMBER(FIND("3F",ScheduleCompile!C389)),ISNUMBER(FIND("6F",ScheduleCompile!C389)),ISNUMBER(FIND("7F",ScheduleCompile!C389)),ISNUMBER(FIND("9F",ScheduleCompile!C389)),ISNUMBER(FIND("4F",ScheduleCompile!C389))),VALUE(LEFT(ScheduleCompile!C389,FIND("F",ScheduleCompile!C389)-1)),ScheduleCompile!C389)))))))</f>
        <v>0</v>
      </c>
      <c r="I396" s="1">
        <f>IF(AND(ISERROR(IF(ScheduleCompile!D389="Off",0,IF(ScheduleCompile!D389="On",1,IF(ISNUMBER(ScheduleCompile!D389),ScheduleCompile!D389/1,IF(ISTEXT(ScheduleCompile!D389),IF(OR(ISNUMBER(FIND("5F",ScheduleCompile!D389)),ISNUMBER(FIND("0F",ScheduleCompile!D389)),ISNUMBER(FIND("8F",ScheduleCompile!D389)),ISNUMBER(FIND("1F",ScheduleCompile!D389)),ISNUMBER(FIND("2F",ScheduleCompile!D389)),ISNUMBER(FIND("3F",ScheduleCompile!D389)),ISNUMBER(FIND("6F",ScheduleCompile!D389)),ISNUMBER(FIND("7F",ScheduleCompile!D389)),ISNUMBER(FIND("9F",ScheduleCompile!D389)),ISNUMBER(FIND("4F",ScheduleCompile!D389))),VALUE(LEFT(ScheduleCompile!D389,FIND("F",ScheduleCompile!D389)-1)),ScheduleCompile!D389)))))),ISTEXT(ScheduleCompile!#REF!)),"ENDTABLE",IF(ISERROR(IF(ScheduleCompile!D389="Off",0,IF(ScheduleCompile!D389="On",1,IF(ISNUMBER(ScheduleCompile!D389),ScheduleCompile!D389/1,IF(ISTEXT(ScheduleCompile!D389),IF(OR(ISNUMBER(FIND("5F",ScheduleCompile!D389)),ISNUMBER(FIND("0F",ScheduleCompile!D389)),ISNUMBER(FIND("8F",ScheduleCompile!D389)),ISNUMBER(FIND("1F",ScheduleCompile!D389)),ISNUMBER(FIND("2F",ScheduleCompile!D389)),ISNUMBER(FIND("3F",ScheduleCompile!D389)),ISNUMBER(FIND("6F",ScheduleCompile!D389)),ISNUMBER(FIND("7F",ScheduleCompile!D389)),ISNUMBER(FIND("9F",ScheduleCompile!D389)),ISNUMBER(FIND("4F",ScheduleCompile!D389))),VALUE(LEFT(ScheduleCompile!D389,FIND("F",ScheduleCompile!D389)-1)),ScheduleCompile!D389)))))),"",IF(ScheduleCompile!D389="Off",0,IF(ScheduleCompile!D389="On",1,IF(ISNUMBER(ScheduleCompile!D389),ScheduleCompile!D389/1,IF(ISTEXT(ScheduleCompile!D389),IF(OR(ISNUMBER(FIND("5F",ScheduleCompile!D389)),ISNUMBER(FIND("0F",ScheduleCompile!D389)),ISNUMBER(FIND("8F",ScheduleCompile!D389)),ISNUMBER(FIND("1F",ScheduleCompile!D389)),ISNUMBER(FIND("2F",ScheduleCompile!D389)),ISNUMBER(FIND("3F",ScheduleCompile!D389)),ISNUMBER(FIND("6F",ScheduleCompile!D389)),ISNUMBER(FIND("7F",ScheduleCompile!D389)),ISNUMBER(FIND("9F",ScheduleCompile!D389)),ISNUMBER(FIND("4F",ScheduleCompile!D389))),VALUE(LEFT(ScheduleCompile!D389,FIND("F",ScheduleCompile!D389)-1)),ScheduleCompile!D389)))))))</f>
        <v>0</v>
      </c>
      <c r="J396" s="1">
        <f>IF(AND(ISERROR(IF(ScheduleCompile!E389="Off",0,IF(ScheduleCompile!E389="On",1,IF(ISNUMBER(ScheduleCompile!E389),ScheduleCompile!E389/1,IF(ISTEXT(ScheduleCompile!E389),IF(OR(ISNUMBER(FIND("5F",ScheduleCompile!E389)),ISNUMBER(FIND("0F",ScheduleCompile!E389)),ISNUMBER(FIND("8F",ScheduleCompile!E389)),ISNUMBER(FIND("1F",ScheduleCompile!E389)),ISNUMBER(FIND("2F",ScheduleCompile!E389)),ISNUMBER(FIND("3F",ScheduleCompile!E389)),ISNUMBER(FIND("6F",ScheduleCompile!E389)),ISNUMBER(FIND("7F",ScheduleCompile!E389)),ISNUMBER(FIND("9F",ScheduleCompile!E389)),ISNUMBER(FIND("4F",ScheduleCompile!E389))),VALUE(LEFT(ScheduleCompile!E389,FIND("F",ScheduleCompile!E389)-1)),ScheduleCompile!E389)))))),ISTEXT(ScheduleCompile!#REF!)),"ENDTABLE",IF(ISERROR(IF(ScheduleCompile!E389="Off",0,IF(ScheduleCompile!E389="On",1,IF(ISNUMBER(ScheduleCompile!E389),ScheduleCompile!E389/1,IF(ISTEXT(ScheduleCompile!E389),IF(OR(ISNUMBER(FIND("5F",ScheduleCompile!E389)),ISNUMBER(FIND("0F",ScheduleCompile!E389)),ISNUMBER(FIND("8F",ScheduleCompile!E389)),ISNUMBER(FIND("1F",ScheduleCompile!E389)),ISNUMBER(FIND("2F",ScheduleCompile!E389)),ISNUMBER(FIND("3F",ScheduleCompile!E389)),ISNUMBER(FIND("6F",ScheduleCompile!E389)),ISNUMBER(FIND("7F",ScheduleCompile!E389)),ISNUMBER(FIND("9F",ScheduleCompile!E389)),ISNUMBER(FIND("4F",ScheduleCompile!E389))),VALUE(LEFT(ScheduleCompile!E389,FIND("F",ScheduleCompile!E389)-1)),ScheduleCompile!E389)))))),"",IF(ScheduleCompile!E389="Off",0,IF(ScheduleCompile!E389="On",1,IF(ISNUMBER(ScheduleCompile!E389),ScheduleCompile!E389/1,IF(ISTEXT(ScheduleCompile!E389),IF(OR(ISNUMBER(FIND("5F",ScheduleCompile!E389)),ISNUMBER(FIND("0F",ScheduleCompile!E389)),ISNUMBER(FIND("8F",ScheduleCompile!E389)),ISNUMBER(FIND("1F",ScheduleCompile!E389)),ISNUMBER(FIND("2F",ScheduleCompile!E389)),ISNUMBER(FIND("3F",ScheduleCompile!E389)),ISNUMBER(FIND("6F",ScheduleCompile!E389)),ISNUMBER(FIND("7F",ScheduleCompile!E389)),ISNUMBER(FIND("9F",ScheduleCompile!E389)),ISNUMBER(FIND("4F",ScheduleCompile!E389))),VALUE(LEFT(ScheduleCompile!E389,FIND("F",ScheduleCompile!E389)-1)),ScheduleCompile!E389)))))))</f>
        <v>0</v>
      </c>
      <c r="K396" s="1">
        <f>IF(AND(ISERROR(IF(ScheduleCompile!F389="Off",0,IF(ScheduleCompile!F389="On",1,IF(ISNUMBER(ScheduleCompile!F389),ScheduleCompile!F389/1,IF(ISTEXT(ScheduleCompile!F389),IF(OR(ISNUMBER(FIND("5F",ScheduleCompile!F389)),ISNUMBER(FIND("0F",ScheduleCompile!F389)),ISNUMBER(FIND("8F",ScheduleCompile!F389)),ISNUMBER(FIND("1F",ScheduleCompile!F389)),ISNUMBER(FIND("2F",ScheduleCompile!F389)),ISNUMBER(FIND("3F",ScheduleCompile!F389)),ISNUMBER(FIND("6F",ScheduleCompile!F389)),ISNUMBER(FIND("7F",ScheduleCompile!F389)),ISNUMBER(FIND("9F",ScheduleCompile!F389)),ISNUMBER(FIND("4F",ScheduleCompile!F389))),VALUE(LEFT(ScheduleCompile!F389,FIND("F",ScheduleCompile!F389)-1)),ScheduleCompile!F389)))))),ISTEXT(ScheduleCompile!#REF!)),"ENDTABLE",IF(ISERROR(IF(ScheduleCompile!F389="Off",0,IF(ScheduleCompile!F389="On",1,IF(ISNUMBER(ScheduleCompile!F389),ScheduleCompile!F389/1,IF(ISTEXT(ScheduleCompile!F389),IF(OR(ISNUMBER(FIND("5F",ScheduleCompile!F389)),ISNUMBER(FIND("0F",ScheduleCompile!F389)),ISNUMBER(FIND("8F",ScheduleCompile!F389)),ISNUMBER(FIND("1F",ScheduleCompile!F389)),ISNUMBER(FIND("2F",ScheduleCompile!F389)),ISNUMBER(FIND("3F",ScheduleCompile!F389)),ISNUMBER(FIND("6F",ScheduleCompile!F389)),ISNUMBER(FIND("7F",ScheduleCompile!F389)),ISNUMBER(FIND("9F",ScheduleCompile!F389)),ISNUMBER(FIND("4F",ScheduleCompile!F389))),VALUE(LEFT(ScheduleCompile!F389,FIND("F",ScheduleCompile!F389)-1)),ScheduleCompile!F389)))))),"",IF(ScheduleCompile!F389="Off",0,IF(ScheduleCompile!F389="On",1,IF(ISNUMBER(ScheduleCompile!F389),ScheduleCompile!F389/1,IF(ISTEXT(ScheduleCompile!F389),IF(OR(ISNUMBER(FIND("5F",ScheduleCompile!F389)),ISNUMBER(FIND("0F",ScheduleCompile!F389)),ISNUMBER(FIND("8F",ScheduleCompile!F389)),ISNUMBER(FIND("1F",ScheduleCompile!F389)),ISNUMBER(FIND("2F",ScheduleCompile!F389)),ISNUMBER(FIND("3F",ScheduleCompile!F389)),ISNUMBER(FIND("6F",ScheduleCompile!F389)),ISNUMBER(FIND("7F",ScheduleCompile!F389)),ISNUMBER(FIND("9F",ScheduleCompile!F389)),ISNUMBER(FIND("4F",ScheduleCompile!F389))),VALUE(LEFT(ScheduleCompile!F389,FIND("F",ScheduleCompile!F389)-1)),ScheduleCompile!F389)))))))</f>
        <v>0</v>
      </c>
      <c r="L396" s="1">
        <f>IF(AND(ISERROR(IF(ScheduleCompile!G389="Off",0,IF(ScheduleCompile!G389="On",1,IF(ISNUMBER(ScheduleCompile!G389),ScheduleCompile!G389/1,IF(ISTEXT(ScheduleCompile!G389),IF(OR(ISNUMBER(FIND("5F",ScheduleCompile!G389)),ISNUMBER(FIND("0F",ScheduleCompile!G389)),ISNUMBER(FIND("8F",ScheduleCompile!G389)),ISNUMBER(FIND("1F",ScheduleCompile!G389)),ISNUMBER(FIND("2F",ScheduleCompile!G389)),ISNUMBER(FIND("3F",ScheduleCompile!G389)),ISNUMBER(FIND("6F",ScheduleCompile!G389)),ISNUMBER(FIND("7F",ScheduleCompile!G389)),ISNUMBER(FIND("9F",ScheduleCompile!G389)),ISNUMBER(FIND("4F",ScheduleCompile!G389))),VALUE(LEFT(ScheduleCompile!G389,FIND("F",ScheduleCompile!G389)-1)),ScheduleCompile!G389)))))),ISTEXT(ScheduleCompile!#REF!)),"ENDTABLE",IF(ISERROR(IF(ScheduleCompile!G389="Off",0,IF(ScheduleCompile!G389="On",1,IF(ISNUMBER(ScheduleCompile!G389),ScheduleCompile!G389/1,IF(ISTEXT(ScheduleCompile!G389),IF(OR(ISNUMBER(FIND("5F",ScheduleCompile!G389)),ISNUMBER(FIND("0F",ScheduleCompile!G389)),ISNUMBER(FIND("8F",ScheduleCompile!G389)),ISNUMBER(FIND("1F",ScheduleCompile!G389)),ISNUMBER(FIND("2F",ScheduleCompile!G389)),ISNUMBER(FIND("3F",ScheduleCompile!G389)),ISNUMBER(FIND("6F",ScheduleCompile!G389)),ISNUMBER(FIND("7F",ScheduleCompile!G389)),ISNUMBER(FIND("9F",ScheduleCompile!G389)),ISNUMBER(FIND("4F",ScheduleCompile!G389))),VALUE(LEFT(ScheduleCompile!G389,FIND("F",ScheduleCompile!G389)-1)),ScheduleCompile!G389)))))),"",IF(ScheduleCompile!G389="Off",0,IF(ScheduleCompile!G389="On",1,IF(ISNUMBER(ScheduleCompile!G389),ScheduleCompile!G389/1,IF(ISTEXT(ScheduleCompile!G389),IF(OR(ISNUMBER(FIND("5F",ScheduleCompile!G389)),ISNUMBER(FIND("0F",ScheduleCompile!G389)),ISNUMBER(FIND("8F",ScheduleCompile!G389)),ISNUMBER(FIND("1F",ScheduleCompile!G389)),ISNUMBER(FIND("2F",ScheduleCompile!G389)),ISNUMBER(FIND("3F",ScheduleCompile!G389)),ISNUMBER(FIND("6F",ScheduleCompile!G389)),ISNUMBER(FIND("7F",ScheduleCompile!G389)),ISNUMBER(FIND("9F",ScheduleCompile!G389)),ISNUMBER(FIND("4F",ScheduleCompile!G389))),VALUE(LEFT(ScheduleCompile!G389,FIND("F",ScheduleCompile!G389)-1)),ScheduleCompile!G389)))))))</f>
        <v>0</v>
      </c>
      <c r="M396" s="1">
        <f>IF(AND(ISERROR(IF(ScheduleCompile!H389="Off",0,IF(ScheduleCompile!H389="On",1,IF(ISNUMBER(ScheduleCompile!H389),ScheduleCompile!H389/1,IF(ISTEXT(ScheduleCompile!H389),IF(OR(ISNUMBER(FIND("5F",ScheduleCompile!H389)),ISNUMBER(FIND("0F",ScheduleCompile!H389)),ISNUMBER(FIND("8F",ScheduleCompile!H389)),ISNUMBER(FIND("1F",ScheduleCompile!H389)),ISNUMBER(FIND("2F",ScheduleCompile!H389)),ISNUMBER(FIND("3F",ScheduleCompile!H389)),ISNUMBER(FIND("6F",ScheduleCompile!H389)),ISNUMBER(FIND("7F",ScheduleCompile!H389)),ISNUMBER(FIND("9F",ScheduleCompile!H389)),ISNUMBER(FIND("4F",ScheduleCompile!H389))),VALUE(LEFT(ScheduleCompile!H389,FIND("F",ScheduleCompile!H389)-1)),ScheduleCompile!H389)))))),ISTEXT(ScheduleCompile!#REF!)),"ENDTABLE",IF(ISERROR(IF(ScheduleCompile!H389="Off",0,IF(ScheduleCompile!H389="On",1,IF(ISNUMBER(ScheduleCompile!H389),ScheduleCompile!H389/1,IF(ISTEXT(ScheduleCompile!H389),IF(OR(ISNUMBER(FIND("5F",ScheduleCompile!H389)),ISNUMBER(FIND("0F",ScheduleCompile!H389)),ISNUMBER(FIND("8F",ScheduleCompile!H389)),ISNUMBER(FIND("1F",ScheduleCompile!H389)),ISNUMBER(FIND("2F",ScheduleCompile!H389)),ISNUMBER(FIND("3F",ScheduleCompile!H389)),ISNUMBER(FIND("6F",ScheduleCompile!H389)),ISNUMBER(FIND("7F",ScheduleCompile!H389)),ISNUMBER(FIND("9F",ScheduleCompile!H389)),ISNUMBER(FIND("4F",ScheduleCompile!H389))),VALUE(LEFT(ScheduleCompile!H389,FIND("F",ScheduleCompile!H389)-1)),ScheduleCompile!H389)))))),"",IF(ScheduleCompile!H389="Off",0,IF(ScheduleCompile!H389="On",1,IF(ISNUMBER(ScheduleCompile!H389),ScheduleCompile!H389/1,IF(ISTEXT(ScheduleCompile!H389),IF(OR(ISNUMBER(FIND("5F",ScheduleCompile!H389)),ISNUMBER(FIND("0F",ScheduleCompile!H389)),ISNUMBER(FIND("8F",ScheduleCompile!H389)),ISNUMBER(FIND("1F",ScheduleCompile!H389)),ISNUMBER(FIND("2F",ScheduleCompile!H389)),ISNUMBER(FIND("3F",ScheduleCompile!H389)),ISNUMBER(FIND("6F",ScheduleCompile!H389)),ISNUMBER(FIND("7F",ScheduleCompile!H389)),ISNUMBER(FIND("9F",ScheduleCompile!H389)),ISNUMBER(FIND("4F",ScheduleCompile!H389))),VALUE(LEFT(ScheduleCompile!H389,FIND("F",ScheduleCompile!H389)-1)),ScheduleCompile!H389)))))))</f>
        <v>0.5</v>
      </c>
      <c r="N396" s="1">
        <f>IF(AND(ISERROR(IF(ScheduleCompile!I389="Off",0,IF(ScheduleCompile!I389="On",1,IF(ISNUMBER(ScheduleCompile!I389),ScheduleCompile!I389/1,IF(ISTEXT(ScheduleCompile!I389),IF(OR(ISNUMBER(FIND("5F",ScheduleCompile!I389)),ISNUMBER(FIND("0F",ScheduleCompile!I389)),ISNUMBER(FIND("8F",ScheduleCompile!I389)),ISNUMBER(FIND("1F",ScheduleCompile!I389)),ISNUMBER(FIND("2F",ScheduleCompile!I389)),ISNUMBER(FIND("3F",ScheduleCompile!I389)),ISNUMBER(FIND("6F",ScheduleCompile!I389)),ISNUMBER(FIND("7F",ScheduleCompile!I389)),ISNUMBER(FIND("9F",ScheduleCompile!I389)),ISNUMBER(FIND("4F",ScheduleCompile!I389))),VALUE(LEFT(ScheduleCompile!I389,FIND("F",ScheduleCompile!I389)-1)),ScheduleCompile!I389)))))),ISTEXT(ScheduleCompile!#REF!)),"ENDTABLE",IF(ISERROR(IF(ScheduleCompile!I389="Off",0,IF(ScheduleCompile!I389="On",1,IF(ISNUMBER(ScheduleCompile!I389),ScheduleCompile!I389/1,IF(ISTEXT(ScheduleCompile!I389),IF(OR(ISNUMBER(FIND("5F",ScheduleCompile!I389)),ISNUMBER(FIND("0F",ScheduleCompile!I389)),ISNUMBER(FIND("8F",ScheduleCompile!I389)),ISNUMBER(FIND("1F",ScheduleCompile!I389)),ISNUMBER(FIND("2F",ScheduleCompile!I389)),ISNUMBER(FIND("3F",ScheduleCompile!I389)),ISNUMBER(FIND("6F",ScheduleCompile!I389)),ISNUMBER(FIND("7F",ScheduleCompile!I389)),ISNUMBER(FIND("9F",ScheduleCompile!I389)),ISNUMBER(FIND("4F",ScheduleCompile!I389))),VALUE(LEFT(ScheduleCompile!I389,FIND("F",ScheduleCompile!I389)-1)),ScheduleCompile!I389)))))),"",IF(ScheduleCompile!I389="Off",0,IF(ScheduleCompile!I389="On",1,IF(ISNUMBER(ScheduleCompile!I389),ScheduleCompile!I389/1,IF(ISTEXT(ScheduleCompile!I389),IF(OR(ISNUMBER(FIND("5F",ScheduleCompile!I389)),ISNUMBER(FIND("0F",ScheduleCompile!I389)),ISNUMBER(FIND("8F",ScheduleCompile!I389)),ISNUMBER(FIND("1F",ScheduleCompile!I389)),ISNUMBER(FIND("2F",ScheduleCompile!I389)),ISNUMBER(FIND("3F",ScheduleCompile!I389)),ISNUMBER(FIND("6F",ScheduleCompile!I389)),ISNUMBER(FIND("7F",ScheduleCompile!I389)),ISNUMBER(FIND("9F",ScheduleCompile!I389)),ISNUMBER(FIND("4F",ScheduleCompile!I389))),VALUE(LEFT(ScheduleCompile!I389,FIND("F",ScheduleCompile!I389)-1)),ScheduleCompile!I389)))))))</f>
        <v>0.5</v>
      </c>
      <c r="O396" s="1">
        <f>IF(AND(ISERROR(IF(ScheduleCompile!J389="Off",0,IF(ScheduleCompile!J389="On",1,IF(ISNUMBER(ScheduleCompile!J389),ScheduleCompile!J389/1,IF(ISTEXT(ScheduleCompile!J389),IF(OR(ISNUMBER(FIND("5F",ScheduleCompile!J389)),ISNUMBER(FIND("0F",ScheduleCompile!J389)),ISNUMBER(FIND("8F",ScheduleCompile!J389)),ISNUMBER(FIND("1F",ScheduleCompile!J389)),ISNUMBER(FIND("2F",ScheduleCompile!J389)),ISNUMBER(FIND("3F",ScheduleCompile!J389)),ISNUMBER(FIND("6F",ScheduleCompile!J389)),ISNUMBER(FIND("7F",ScheduleCompile!J389)),ISNUMBER(FIND("9F",ScheduleCompile!J389)),ISNUMBER(FIND("4F",ScheduleCompile!J389))),VALUE(LEFT(ScheduleCompile!J389,FIND("F",ScheduleCompile!J389)-1)),ScheduleCompile!J389)))))),ISTEXT(ScheduleCompile!#REF!)),"ENDTABLE",IF(ISERROR(IF(ScheduleCompile!J389="Off",0,IF(ScheduleCompile!J389="On",1,IF(ISNUMBER(ScheduleCompile!J389),ScheduleCompile!J389/1,IF(ISTEXT(ScheduleCompile!J389),IF(OR(ISNUMBER(FIND("5F",ScheduleCompile!J389)),ISNUMBER(FIND("0F",ScheduleCompile!J389)),ISNUMBER(FIND("8F",ScheduleCompile!J389)),ISNUMBER(FIND("1F",ScheduleCompile!J389)),ISNUMBER(FIND("2F",ScheduleCompile!J389)),ISNUMBER(FIND("3F",ScheduleCompile!J389)),ISNUMBER(FIND("6F",ScheduleCompile!J389)),ISNUMBER(FIND("7F",ScheduleCompile!J389)),ISNUMBER(FIND("9F",ScheduleCompile!J389)),ISNUMBER(FIND("4F",ScheduleCompile!J389))),VALUE(LEFT(ScheduleCompile!J389,FIND("F",ScheduleCompile!J389)-1)),ScheduleCompile!J389)))))),"",IF(ScheduleCompile!J389="Off",0,IF(ScheduleCompile!J389="On",1,IF(ISNUMBER(ScheduleCompile!J389),ScheduleCompile!J389/1,IF(ISTEXT(ScheduleCompile!J389),IF(OR(ISNUMBER(FIND("5F",ScheduleCompile!J389)),ISNUMBER(FIND("0F",ScheduleCompile!J389)),ISNUMBER(FIND("8F",ScheduleCompile!J389)),ISNUMBER(FIND("1F",ScheduleCompile!J389)),ISNUMBER(FIND("2F",ScheduleCompile!J389)),ISNUMBER(FIND("3F",ScheduleCompile!J389)),ISNUMBER(FIND("6F",ScheduleCompile!J389)),ISNUMBER(FIND("7F",ScheduleCompile!J389)),ISNUMBER(FIND("9F",ScheduleCompile!J389)),ISNUMBER(FIND("4F",ScheduleCompile!J389))),VALUE(LEFT(ScheduleCompile!J389,FIND("F",ScheduleCompile!J389)-1)),ScheduleCompile!J389)))))))</f>
        <v>0.5</v>
      </c>
      <c r="P396" s="1">
        <f>IF(AND(ISERROR(IF(ScheduleCompile!K389="Off",0,IF(ScheduleCompile!K389="On",1,IF(ISNUMBER(ScheduleCompile!K389),ScheduleCompile!K389/1,IF(ISTEXT(ScheduleCompile!K389),IF(OR(ISNUMBER(FIND("5F",ScheduleCompile!K389)),ISNUMBER(FIND("0F",ScheduleCompile!K389)),ISNUMBER(FIND("8F",ScheduleCompile!K389)),ISNUMBER(FIND("1F",ScheduleCompile!K389)),ISNUMBER(FIND("2F",ScheduleCompile!K389)),ISNUMBER(FIND("3F",ScheduleCompile!K389)),ISNUMBER(FIND("6F",ScheduleCompile!K389)),ISNUMBER(FIND("7F",ScheduleCompile!K389)),ISNUMBER(FIND("9F",ScheduleCompile!K389)),ISNUMBER(FIND("4F",ScheduleCompile!K389))),VALUE(LEFT(ScheduleCompile!K389,FIND("F",ScheduleCompile!K389)-1)),ScheduleCompile!K389)))))),ISTEXT(ScheduleCompile!#REF!)),"ENDTABLE",IF(ISERROR(IF(ScheduleCompile!K389="Off",0,IF(ScheduleCompile!K389="On",1,IF(ISNUMBER(ScheduleCompile!K389),ScheduleCompile!K389/1,IF(ISTEXT(ScheduleCompile!K389),IF(OR(ISNUMBER(FIND("5F",ScheduleCompile!K389)),ISNUMBER(FIND("0F",ScheduleCompile!K389)),ISNUMBER(FIND("8F",ScheduleCompile!K389)),ISNUMBER(FIND("1F",ScheduleCompile!K389)),ISNUMBER(FIND("2F",ScheduleCompile!K389)),ISNUMBER(FIND("3F",ScheduleCompile!K389)),ISNUMBER(FIND("6F",ScheduleCompile!K389)),ISNUMBER(FIND("7F",ScheduleCompile!K389)),ISNUMBER(FIND("9F",ScheduleCompile!K389)),ISNUMBER(FIND("4F",ScheduleCompile!K389))),VALUE(LEFT(ScheduleCompile!K389,FIND("F",ScheduleCompile!K389)-1)),ScheduleCompile!K389)))))),"",IF(ScheduleCompile!K389="Off",0,IF(ScheduleCompile!K389="On",1,IF(ISNUMBER(ScheduleCompile!K389),ScheduleCompile!K389/1,IF(ISTEXT(ScheduleCompile!K389),IF(OR(ISNUMBER(FIND("5F",ScheduleCompile!K389)),ISNUMBER(FIND("0F",ScheduleCompile!K389)),ISNUMBER(FIND("8F",ScheduleCompile!K389)),ISNUMBER(FIND("1F",ScheduleCompile!K389)),ISNUMBER(FIND("2F",ScheduleCompile!K389)),ISNUMBER(FIND("3F",ScheduleCompile!K389)),ISNUMBER(FIND("6F",ScheduleCompile!K389)),ISNUMBER(FIND("7F",ScheduleCompile!K389)),ISNUMBER(FIND("9F",ScheduleCompile!K389)),ISNUMBER(FIND("4F",ScheduleCompile!K389))),VALUE(LEFT(ScheduleCompile!K389,FIND("F",ScheduleCompile!K389)-1)),ScheduleCompile!K389)))))))</f>
        <v>1</v>
      </c>
      <c r="Q396" s="1">
        <f>IF(AND(ISERROR(IF(ScheduleCompile!L389="Off",0,IF(ScheduleCompile!L389="On",1,IF(ISNUMBER(ScheduleCompile!L389),ScheduleCompile!L389/1,IF(ISTEXT(ScheduleCompile!L389),IF(OR(ISNUMBER(FIND("5F",ScheduleCompile!L389)),ISNUMBER(FIND("0F",ScheduleCompile!L389)),ISNUMBER(FIND("8F",ScheduleCompile!L389)),ISNUMBER(FIND("1F",ScheduleCompile!L389)),ISNUMBER(FIND("2F",ScheduleCompile!L389)),ISNUMBER(FIND("3F",ScheduleCompile!L389)),ISNUMBER(FIND("6F",ScheduleCompile!L389)),ISNUMBER(FIND("7F",ScheduleCompile!L389)),ISNUMBER(FIND("9F",ScheduleCompile!L389)),ISNUMBER(FIND("4F",ScheduleCompile!L389))),VALUE(LEFT(ScheduleCompile!L389,FIND("F",ScheduleCompile!L389)-1)),ScheduleCompile!L389)))))),ISTEXT(ScheduleCompile!#REF!)),"ENDTABLE",IF(ISERROR(IF(ScheduleCompile!L389="Off",0,IF(ScheduleCompile!L389="On",1,IF(ISNUMBER(ScheduleCompile!L389),ScheduleCompile!L389/1,IF(ISTEXT(ScheduleCompile!L389),IF(OR(ISNUMBER(FIND("5F",ScheduleCompile!L389)),ISNUMBER(FIND("0F",ScheduleCompile!L389)),ISNUMBER(FIND("8F",ScheduleCompile!L389)),ISNUMBER(FIND("1F",ScheduleCompile!L389)),ISNUMBER(FIND("2F",ScheduleCompile!L389)),ISNUMBER(FIND("3F",ScheduleCompile!L389)),ISNUMBER(FIND("6F",ScheduleCompile!L389)),ISNUMBER(FIND("7F",ScheduleCompile!L389)),ISNUMBER(FIND("9F",ScheduleCompile!L389)),ISNUMBER(FIND("4F",ScheduleCompile!L389))),VALUE(LEFT(ScheduleCompile!L389,FIND("F",ScheduleCompile!L389)-1)),ScheduleCompile!L389)))))),"",IF(ScheduleCompile!L389="Off",0,IF(ScheduleCompile!L389="On",1,IF(ISNUMBER(ScheduleCompile!L389),ScheduleCompile!L389/1,IF(ISTEXT(ScheduleCompile!L389),IF(OR(ISNUMBER(FIND("5F",ScheduleCompile!L389)),ISNUMBER(FIND("0F",ScheduleCompile!L389)),ISNUMBER(FIND("8F",ScheduleCompile!L389)),ISNUMBER(FIND("1F",ScheduleCompile!L389)),ISNUMBER(FIND("2F",ScheduleCompile!L389)),ISNUMBER(FIND("3F",ScheduleCompile!L389)),ISNUMBER(FIND("6F",ScheduleCompile!L389)),ISNUMBER(FIND("7F",ScheduleCompile!L389)),ISNUMBER(FIND("9F",ScheduleCompile!L389)),ISNUMBER(FIND("4F",ScheduleCompile!L389))),VALUE(LEFT(ScheduleCompile!L389,FIND("F",ScheduleCompile!L389)-1)),ScheduleCompile!L389)))))))</f>
        <v>0.5</v>
      </c>
      <c r="R396" s="1">
        <f>IF(AND(ISERROR(IF(ScheduleCompile!M389="Off",0,IF(ScheduleCompile!M389="On",1,IF(ISNUMBER(ScheduleCompile!M389),ScheduleCompile!M389/1,IF(ISTEXT(ScheduleCompile!M389),IF(OR(ISNUMBER(FIND("5F",ScheduleCompile!M389)),ISNUMBER(FIND("0F",ScheduleCompile!M389)),ISNUMBER(FIND("8F",ScheduleCompile!M389)),ISNUMBER(FIND("1F",ScheduleCompile!M389)),ISNUMBER(FIND("2F",ScheduleCompile!M389)),ISNUMBER(FIND("3F",ScheduleCompile!M389)),ISNUMBER(FIND("6F",ScheduleCompile!M389)),ISNUMBER(FIND("7F",ScheduleCompile!M389)),ISNUMBER(FIND("9F",ScheduleCompile!M389)),ISNUMBER(FIND("4F",ScheduleCompile!M389))),VALUE(LEFT(ScheduleCompile!M389,FIND("F",ScheduleCompile!M389)-1)),ScheduleCompile!M389)))))),ISTEXT(ScheduleCompile!#REF!)),"ENDTABLE",IF(ISERROR(IF(ScheduleCompile!M389="Off",0,IF(ScheduleCompile!M389="On",1,IF(ISNUMBER(ScheduleCompile!M389),ScheduleCompile!M389/1,IF(ISTEXT(ScheduleCompile!M389),IF(OR(ISNUMBER(FIND("5F",ScheduleCompile!M389)),ISNUMBER(FIND("0F",ScheduleCompile!M389)),ISNUMBER(FIND("8F",ScheduleCompile!M389)),ISNUMBER(FIND("1F",ScheduleCompile!M389)),ISNUMBER(FIND("2F",ScheduleCompile!M389)),ISNUMBER(FIND("3F",ScheduleCompile!M389)),ISNUMBER(FIND("6F",ScheduleCompile!M389)),ISNUMBER(FIND("7F",ScheduleCompile!M389)),ISNUMBER(FIND("9F",ScheduleCompile!M389)),ISNUMBER(FIND("4F",ScheduleCompile!M389))),VALUE(LEFT(ScheduleCompile!M389,FIND("F",ScheduleCompile!M389)-1)),ScheduleCompile!M389)))))),"",IF(ScheduleCompile!M389="Off",0,IF(ScheduleCompile!M389="On",1,IF(ISNUMBER(ScheduleCompile!M389),ScheduleCompile!M389/1,IF(ISTEXT(ScheduleCompile!M389),IF(OR(ISNUMBER(FIND("5F",ScheduleCompile!M389)),ISNUMBER(FIND("0F",ScheduleCompile!M389)),ISNUMBER(FIND("8F",ScheduleCompile!M389)),ISNUMBER(FIND("1F",ScheduleCompile!M389)),ISNUMBER(FIND("2F",ScheduleCompile!M389)),ISNUMBER(FIND("3F",ScheduleCompile!M389)),ISNUMBER(FIND("6F",ScheduleCompile!M389)),ISNUMBER(FIND("7F",ScheduleCompile!M389)),ISNUMBER(FIND("9F",ScheduleCompile!M389)),ISNUMBER(FIND("4F",ScheduleCompile!M389))),VALUE(LEFT(ScheduleCompile!M389,FIND("F",ScheduleCompile!M389)-1)),ScheduleCompile!M389)))))))</f>
        <v>1</v>
      </c>
      <c r="S396" s="1">
        <f>IF(AND(ISERROR(IF(ScheduleCompile!N389="Off",0,IF(ScheduleCompile!N389="On",1,IF(ISNUMBER(ScheduleCompile!N389),ScheduleCompile!N389/1,IF(ISTEXT(ScheduleCompile!N389),IF(OR(ISNUMBER(FIND("5F",ScheduleCompile!N389)),ISNUMBER(FIND("0F",ScheduleCompile!N389)),ISNUMBER(FIND("8F",ScheduleCompile!N389)),ISNUMBER(FIND("1F",ScheduleCompile!N389)),ISNUMBER(FIND("2F",ScheduleCompile!N389)),ISNUMBER(FIND("3F",ScheduleCompile!N389)),ISNUMBER(FIND("6F",ScheduleCompile!N389)),ISNUMBER(FIND("7F",ScheduleCompile!N389)),ISNUMBER(FIND("9F",ScheduleCompile!N389)),ISNUMBER(FIND("4F",ScheduleCompile!N389))),VALUE(LEFT(ScheduleCompile!N389,FIND("F",ScheduleCompile!N389)-1)),ScheduleCompile!N389)))))),ISTEXT(ScheduleCompile!#REF!)),"ENDTABLE",IF(ISERROR(IF(ScheduleCompile!N389="Off",0,IF(ScheduleCompile!N389="On",1,IF(ISNUMBER(ScheduleCompile!N389),ScheduleCompile!N389/1,IF(ISTEXT(ScheduleCompile!N389),IF(OR(ISNUMBER(FIND("5F",ScheduleCompile!N389)),ISNUMBER(FIND("0F",ScheduleCompile!N389)),ISNUMBER(FIND("8F",ScheduleCompile!N389)),ISNUMBER(FIND("1F",ScheduleCompile!N389)),ISNUMBER(FIND("2F",ScheduleCompile!N389)),ISNUMBER(FIND("3F",ScheduleCompile!N389)),ISNUMBER(FIND("6F",ScheduleCompile!N389)),ISNUMBER(FIND("7F",ScheduleCompile!N389)),ISNUMBER(FIND("9F",ScheduleCompile!N389)),ISNUMBER(FIND("4F",ScheduleCompile!N389))),VALUE(LEFT(ScheduleCompile!N389,FIND("F",ScheduleCompile!N389)-1)),ScheduleCompile!N389)))))),"",IF(ScheduleCompile!N389="Off",0,IF(ScheduleCompile!N389="On",1,IF(ISNUMBER(ScheduleCompile!N389),ScheduleCompile!N389/1,IF(ISTEXT(ScheduleCompile!N389),IF(OR(ISNUMBER(FIND("5F",ScheduleCompile!N389)),ISNUMBER(FIND("0F",ScheduleCompile!N389)),ISNUMBER(FIND("8F",ScheduleCompile!N389)),ISNUMBER(FIND("1F",ScheduleCompile!N389)),ISNUMBER(FIND("2F",ScheduleCompile!N389)),ISNUMBER(FIND("3F",ScheduleCompile!N389)),ISNUMBER(FIND("6F",ScheduleCompile!N389)),ISNUMBER(FIND("7F",ScheduleCompile!N389)),ISNUMBER(FIND("9F",ScheduleCompile!N389)),ISNUMBER(FIND("4F",ScheduleCompile!N389))),VALUE(LEFT(ScheduleCompile!N389,FIND("F",ScheduleCompile!N389)-1)),ScheduleCompile!N389)))))))</f>
        <v>0.5</v>
      </c>
      <c r="T396" s="1">
        <f>IF(AND(ISERROR(IF(ScheduleCompile!O389="Off",0,IF(ScheduleCompile!O389="On",1,IF(ISNUMBER(ScheduleCompile!O389),ScheduleCompile!O389/1,IF(ISTEXT(ScheduleCompile!O389),IF(OR(ISNUMBER(FIND("5F",ScheduleCompile!O389)),ISNUMBER(FIND("0F",ScheduleCompile!O389)),ISNUMBER(FIND("8F",ScheduleCompile!O389)),ISNUMBER(FIND("1F",ScheduleCompile!O389)),ISNUMBER(FIND("2F",ScheduleCompile!O389)),ISNUMBER(FIND("3F",ScheduleCompile!O389)),ISNUMBER(FIND("6F",ScheduleCompile!O389)),ISNUMBER(FIND("7F",ScheduleCompile!O389)),ISNUMBER(FIND("9F",ScheduleCompile!O389)),ISNUMBER(FIND("4F",ScheduleCompile!O389))),VALUE(LEFT(ScheduleCompile!O389,FIND("F",ScheduleCompile!O389)-1)),ScheduleCompile!O389)))))),ISTEXT(ScheduleCompile!#REF!)),"ENDTABLE",IF(ISERROR(IF(ScheduleCompile!O389="Off",0,IF(ScheduleCompile!O389="On",1,IF(ISNUMBER(ScheduleCompile!O389),ScheduleCompile!O389/1,IF(ISTEXT(ScheduleCompile!O389),IF(OR(ISNUMBER(FIND("5F",ScheduleCompile!O389)),ISNUMBER(FIND("0F",ScheduleCompile!O389)),ISNUMBER(FIND("8F",ScheduleCompile!O389)),ISNUMBER(FIND("1F",ScheduleCompile!O389)),ISNUMBER(FIND("2F",ScheduleCompile!O389)),ISNUMBER(FIND("3F",ScheduleCompile!O389)),ISNUMBER(FIND("6F",ScheduleCompile!O389)),ISNUMBER(FIND("7F",ScheduleCompile!O389)),ISNUMBER(FIND("9F",ScheduleCompile!O389)),ISNUMBER(FIND("4F",ScheduleCompile!O389))),VALUE(LEFT(ScheduleCompile!O389,FIND("F",ScheduleCompile!O389)-1)),ScheduleCompile!O389)))))),"",IF(ScheduleCompile!O389="Off",0,IF(ScheduleCompile!O389="On",1,IF(ISNUMBER(ScheduleCompile!O389),ScheduleCompile!O389/1,IF(ISTEXT(ScheduleCompile!O389),IF(OR(ISNUMBER(FIND("5F",ScheduleCompile!O389)),ISNUMBER(FIND("0F",ScheduleCompile!O389)),ISNUMBER(FIND("8F",ScheduleCompile!O389)),ISNUMBER(FIND("1F",ScheduleCompile!O389)),ISNUMBER(FIND("2F",ScheduleCompile!O389)),ISNUMBER(FIND("3F",ScheduleCompile!O389)),ISNUMBER(FIND("6F",ScheduleCompile!O389)),ISNUMBER(FIND("7F",ScheduleCompile!O389)),ISNUMBER(FIND("9F",ScheduleCompile!O389)),ISNUMBER(FIND("4F",ScheduleCompile!O389))),VALUE(LEFT(ScheduleCompile!O389,FIND("F",ScheduleCompile!O389)-1)),ScheduleCompile!O389)))))))</f>
        <v>1</v>
      </c>
      <c r="U396" s="1">
        <f>IF(AND(ISERROR(IF(ScheduleCompile!P389="Off",0,IF(ScheduleCompile!P389="On",1,IF(ISNUMBER(ScheduleCompile!P389),ScheduleCompile!P389/1,IF(ISTEXT(ScheduleCompile!P389),IF(OR(ISNUMBER(FIND("5F",ScheduleCompile!P389)),ISNUMBER(FIND("0F",ScheduleCompile!P389)),ISNUMBER(FIND("8F",ScheduleCompile!P389)),ISNUMBER(FIND("1F",ScheduleCompile!P389)),ISNUMBER(FIND("2F",ScheduleCompile!P389)),ISNUMBER(FIND("3F",ScheduleCompile!P389)),ISNUMBER(FIND("6F",ScheduleCompile!P389)),ISNUMBER(FIND("7F",ScheduleCompile!P389)),ISNUMBER(FIND("9F",ScheduleCompile!P389)),ISNUMBER(FIND("4F",ScheduleCompile!P389))),VALUE(LEFT(ScheduleCompile!P389,FIND("F",ScheduleCompile!P389)-1)),ScheduleCompile!P389)))))),ISTEXT(ScheduleCompile!#REF!)),"ENDTABLE",IF(ISERROR(IF(ScheduleCompile!P389="Off",0,IF(ScheduleCompile!P389="On",1,IF(ISNUMBER(ScheduleCompile!P389),ScheduleCompile!P389/1,IF(ISTEXT(ScheduleCompile!P389),IF(OR(ISNUMBER(FIND("5F",ScheduleCompile!P389)),ISNUMBER(FIND("0F",ScheduleCompile!P389)),ISNUMBER(FIND("8F",ScheduleCompile!P389)),ISNUMBER(FIND("1F",ScheduleCompile!P389)),ISNUMBER(FIND("2F",ScheduleCompile!P389)),ISNUMBER(FIND("3F",ScheduleCompile!P389)),ISNUMBER(FIND("6F",ScheduleCompile!P389)),ISNUMBER(FIND("7F",ScheduleCompile!P389)),ISNUMBER(FIND("9F",ScheduleCompile!P389)),ISNUMBER(FIND("4F",ScheduleCompile!P389))),VALUE(LEFT(ScheduleCompile!P389,FIND("F",ScheduleCompile!P389)-1)),ScheduleCompile!P389)))))),"",IF(ScheduleCompile!P389="Off",0,IF(ScheduleCompile!P389="On",1,IF(ISNUMBER(ScheduleCompile!P389),ScheduleCompile!P389/1,IF(ISTEXT(ScheduleCompile!P389),IF(OR(ISNUMBER(FIND("5F",ScheduleCompile!P389)),ISNUMBER(FIND("0F",ScheduleCompile!P389)),ISNUMBER(FIND("8F",ScheduleCompile!P389)),ISNUMBER(FIND("1F",ScheduleCompile!P389)),ISNUMBER(FIND("2F",ScheduleCompile!P389)),ISNUMBER(FIND("3F",ScheduleCompile!P389)),ISNUMBER(FIND("6F",ScheduleCompile!P389)),ISNUMBER(FIND("7F",ScheduleCompile!P389)),ISNUMBER(FIND("9F",ScheduleCompile!P389)),ISNUMBER(FIND("4F",ScheduleCompile!P389))),VALUE(LEFT(ScheduleCompile!P389,FIND("F",ScheduleCompile!P389)-1)),ScheduleCompile!P389)))))))</f>
        <v>0.5</v>
      </c>
      <c r="V396" s="1">
        <f>IF(AND(ISERROR(IF(ScheduleCompile!Q389="Off",0,IF(ScheduleCompile!Q389="On",1,IF(ISNUMBER(ScheduleCompile!Q389),ScheduleCompile!Q389/1,IF(ISTEXT(ScheduleCompile!Q389),IF(OR(ISNUMBER(FIND("5F",ScheduleCompile!Q389)),ISNUMBER(FIND("0F",ScheduleCompile!Q389)),ISNUMBER(FIND("8F",ScheduleCompile!Q389)),ISNUMBER(FIND("1F",ScheduleCompile!Q389)),ISNUMBER(FIND("2F",ScheduleCompile!Q389)),ISNUMBER(FIND("3F",ScheduleCompile!Q389)),ISNUMBER(FIND("6F",ScheduleCompile!Q389)),ISNUMBER(FIND("7F",ScheduleCompile!Q389)),ISNUMBER(FIND("9F",ScheduleCompile!Q389)),ISNUMBER(FIND("4F",ScheduleCompile!Q389))),VALUE(LEFT(ScheduleCompile!Q389,FIND("F",ScheduleCompile!Q389)-1)),ScheduleCompile!Q389)))))),ISTEXT(ScheduleCompile!#REF!)),"ENDTABLE",IF(ISERROR(IF(ScheduleCompile!Q389="Off",0,IF(ScheduleCompile!Q389="On",1,IF(ISNUMBER(ScheduleCompile!Q389),ScheduleCompile!Q389/1,IF(ISTEXT(ScheduleCompile!Q389),IF(OR(ISNUMBER(FIND("5F",ScheduleCompile!Q389)),ISNUMBER(FIND("0F",ScheduleCompile!Q389)),ISNUMBER(FIND("8F",ScheduleCompile!Q389)),ISNUMBER(FIND("1F",ScheduleCompile!Q389)),ISNUMBER(FIND("2F",ScheduleCompile!Q389)),ISNUMBER(FIND("3F",ScheduleCompile!Q389)),ISNUMBER(FIND("6F",ScheduleCompile!Q389)),ISNUMBER(FIND("7F",ScheduleCompile!Q389)),ISNUMBER(FIND("9F",ScheduleCompile!Q389)),ISNUMBER(FIND("4F",ScheduleCompile!Q389))),VALUE(LEFT(ScheduleCompile!Q389,FIND("F",ScheduleCompile!Q389)-1)),ScheduleCompile!Q389)))))),"",IF(ScheduleCompile!Q389="Off",0,IF(ScheduleCompile!Q389="On",1,IF(ISNUMBER(ScheduleCompile!Q389),ScheduleCompile!Q389/1,IF(ISTEXT(ScheduleCompile!Q389),IF(OR(ISNUMBER(FIND("5F",ScheduleCompile!Q389)),ISNUMBER(FIND("0F",ScheduleCompile!Q389)),ISNUMBER(FIND("8F",ScheduleCompile!Q389)),ISNUMBER(FIND("1F",ScheduleCompile!Q389)),ISNUMBER(FIND("2F",ScheduleCompile!Q389)),ISNUMBER(FIND("3F",ScheduleCompile!Q389)),ISNUMBER(FIND("6F",ScheduleCompile!Q389)),ISNUMBER(FIND("7F",ScheduleCompile!Q389)),ISNUMBER(FIND("9F",ScheduleCompile!Q389)),ISNUMBER(FIND("4F",ScheduleCompile!Q389))),VALUE(LEFT(ScheduleCompile!Q389,FIND("F",ScheduleCompile!Q389)-1)),ScheduleCompile!Q389)))))))</f>
        <v>1</v>
      </c>
      <c r="W396" s="1">
        <f>IF(AND(ISERROR(IF(ScheduleCompile!R389="Off",0,IF(ScheduleCompile!R389="On",1,IF(ISNUMBER(ScheduleCompile!R389),ScheduleCompile!R389/1,IF(ISTEXT(ScheduleCompile!R389),IF(OR(ISNUMBER(FIND("5F",ScheduleCompile!R389)),ISNUMBER(FIND("0F",ScheduleCompile!R389)),ISNUMBER(FIND("8F",ScheduleCompile!R389)),ISNUMBER(FIND("1F",ScheduleCompile!R389)),ISNUMBER(FIND("2F",ScheduleCompile!R389)),ISNUMBER(FIND("3F",ScheduleCompile!R389)),ISNUMBER(FIND("6F",ScheduleCompile!R389)),ISNUMBER(FIND("7F",ScheduleCompile!R389)),ISNUMBER(FIND("9F",ScheduleCompile!R389)),ISNUMBER(FIND("4F",ScheduleCompile!R389))),VALUE(LEFT(ScheduleCompile!R389,FIND("F",ScheduleCompile!R389)-1)),ScheduleCompile!R389)))))),ISTEXT(ScheduleCompile!#REF!)),"ENDTABLE",IF(ISERROR(IF(ScheduleCompile!R389="Off",0,IF(ScheduleCompile!R389="On",1,IF(ISNUMBER(ScheduleCompile!R389),ScheduleCompile!R389/1,IF(ISTEXT(ScheduleCompile!R389),IF(OR(ISNUMBER(FIND("5F",ScheduleCompile!R389)),ISNUMBER(FIND("0F",ScheduleCompile!R389)),ISNUMBER(FIND("8F",ScheduleCompile!R389)),ISNUMBER(FIND("1F",ScheduleCompile!R389)),ISNUMBER(FIND("2F",ScheduleCompile!R389)),ISNUMBER(FIND("3F",ScheduleCompile!R389)),ISNUMBER(FIND("6F",ScheduleCompile!R389)),ISNUMBER(FIND("7F",ScheduleCompile!R389)),ISNUMBER(FIND("9F",ScheduleCompile!R389)),ISNUMBER(FIND("4F",ScheduleCompile!R389))),VALUE(LEFT(ScheduleCompile!R389,FIND("F",ScheduleCompile!R389)-1)),ScheduleCompile!R389)))))),"",IF(ScheduleCompile!R389="Off",0,IF(ScheduleCompile!R389="On",1,IF(ISNUMBER(ScheduleCompile!R389),ScheduleCompile!R389/1,IF(ISTEXT(ScheduleCompile!R389),IF(OR(ISNUMBER(FIND("5F",ScheduleCompile!R389)),ISNUMBER(FIND("0F",ScheduleCompile!R389)),ISNUMBER(FIND("8F",ScheduleCompile!R389)),ISNUMBER(FIND("1F",ScheduleCompile!R389)),ISNUMBER(FIND("2F",ScheduleCompile!R389)),ISNUMBER(FIND("3F",ScheduleCompile!R389)),ISNUMBER(FIND("6F",ScheduleCompile!R389)),ISNUMBER(FIND("7F",ScheduleCompile!R389)),ISNUMBER(FIND("9F",ScheduleCompile!R389)),ISNUMBER(FIND("4F",ScheduleCompile!R389))),VALUE(LEFT(ScheduleCompile!R389,FIND("F",ScheduleCompile!R389)-1)),ScheduleCompile!R389)))))))</f>
        <v>0.5</v>
      </c>
      <c r="X396" s="1">
        <f>IF(AND(ISERROR(IF(ScheduleCompile!S389="Off",0,IF(ScheduleCompile!S389="On",1,IF(ISNUMBER(ScheduleCompile!S389),ScheduleCompile!S389/1,IF(ISTEXT(ScheduleCompile!S389),IF(OR(ISNUMBER(FIND("5F",ScheduleCompile!S389)),ISNUMBER(FIND("0F",ScheduleCompile!S389)),ISNUMBER(FIND("8F",ScheduleCompile!S389)),ISNUMBER(FIND("1F",ScheduleCompile!S389)),ISNUMBER(FIND("2F",ScheduleCompile!S389)),ISNUMBER(FIND("3F",ScheduleCompile!S389)),ISNUMBER(FIND("6F",ScheduleCompile!S389)),ISNUMBER(FIND("7F",ScheduleCompile!S389)),ISNUMBER(FIND("9F",ScheduleCompile!S389)),ISNUMBER(FIND("4F",ScheduleCompile!S389))),VALUE(LEFT(ScheduleCompile!S389,FIND("F",ScheduleCompile!S389)-1)),ScheduleCompile!S389)))))),ISTEXT(ScheduleCompile!#REF!)),"ENDTABLE",IF(ISERROR(IF(ScheduleCompile!S389="Off",0,IF(ScheduleCompile!S389="On",1,IF(ISNUMBER(ScheduleCompile!S389),ScheduleCompile!S389/1,IF(ISTEXT(ScheduleCompile!S389),IF(OR(ISNUMBER(FIND("5F",ScheduleCompile!S389)),ISNUMBER(FIND("0F",ScheduleCompile!S389)),ISNUMBER(FIND("8F",ScheduleCompile!S389)),ISNUMBER(FIND("1F",ScheduleCompile!S389)),ISNUMBER(FIND("2F",ScheduleCompile!S389)),ISNUMBER(FIND("3F",ScheduleCompile!S389)),ISNUMBER(FIND("6F",ScheduleCompile!S389)),ISNUMBER(FIND("7F",ScheduleCompile!S389)),ISNUMBER(FIND("9F",ScheduleCompile!S389)),ISNUMBER(FIND("4F",ScheduleCompile!S389))),VALUE(LEFT(ScheduleCompile!S389,FIND("F",ScheduleCompile!S389)-1)),ScheduleCompile!S389)))))),"",IF(ScheduleCompile!S389="Off",0,IF(ScheduleCompile!S389="On",1,IF(ISNUMBER(ScheduleCompile!S389),ScheduleCompile!S389/1,IF(ISTEXT(ScheduleCompile!S389),IF(OR(ISNUMBER(FIND("5F",ScheduleCompile!S389)),ISNUMBER(FIND("0F",ScheduleCompile!S389)),ISNUMBER(FIND("8F",ScheduleCompile!S389)),ISNUMBER(FIND("1F",ScheduleCompile!S389)),ISNUMBER(FIND("2F",ScheduleCompile!S389)),ISNUMBER(FIND("3F",ScheduleCompile!S389)),ISNUMBER(FIND("6F",ScheduleCompile!S389)),ISNUMBER(FIND("7F",ScheduleCompile!S389)),ISNUMBER(FIND("9F",ScheduleCompile!S389)),ISNUMBER(FIND("4F",ScheduleCompile!S389))),VALUE(LEFT(ScheduleCompile!S389,FIND("F",ScheduleCompile!S389)-1)),ScheduleCompile!S389)))))))</f>
        <v>1</v>
      </c>
      <c r="Y396" s="1">
        <f>IF(AND(ISERROR(IF(ScheduleCompile!T389="Off",0,IF(ScheduleCompile!T389="On",1,IF(ISNUMBER(ScheduleCompile!T389),ScheduleCompile!T389/1,IF(ISTEXT(ScheduleCompile!T389),IF(OR(ISNUMBER(FIND("5F",ScheduleCompile!T389)),ISNUMBER(FIND("0F",ScheduleCompile!T389)),ISNUMBER(FIND("8F",ScheduleCompile!T389)),ISNUMBER(FIND("1F",ScheduleCompile!T389)),ISNUMBER(FIND("2F",ScheduleCompile!T389)),ISNUMBER(FIND("3F",ScheduleCompile!T389)),ISNUMBER(FIND("6F",ScheduleCompile!T389)),ISNUMBER(FIND("7F",ScheduleCompile!T389)),ISNUMBER(FIND("9F",ScheduleCompile!T389)),ISNUMBER(FIND("4F",ScheduleCompile!T389))),VALUE(LEFT(ScheduleCompile!T389,FIND("F",ScheduleCompile!T389)-1)),ScheduleCompile!T389)))))),ISTEXT(ScheduleCompile!#REF!)),"ENDTABLE",IF(ISERROR(IF(ScheduleCompile!T389="Off",0,IF(ScheduleCompile!T389="On",1,IF(ISNUMBER(ScheduleCompile!T389),ScheduleCompile!T389/1,IF(ISTEXT(ScheduleCompile!T389),IF(OR(ISNUMBER(FIND("5F",ScheduleCompile!T389)),ISNUMBER(FIND("0F",ScheduleCompile!T389)),ISNUMBER(FIND("8F",ScheduleCompile!T389)),ISNUMBER(FIND("1F",ScheduleCompile!T389)),ISNUMBER(FIND("2F",ScheduleCompile!T389)),ISNUMBER(FIND("3F",ScheduleCompile!T389)),ISNUMBER(FIND("6F",ScheduleCompile!T389)),ISNUMBER(FIND("7F",ScheduleCompile!T389)),ISNUMBER(FIND("9F",ScheduleCompile!T389)),ISNUMBER(FIND("4F",ScheduleCompile!T389))),VALUE(LEFT(ScheduleCompile!T389,FIND("F",ScheduleCompile!T389)-1)),ScheduleCompile!T389)))))),"",IF(ScheduleCompile!T389="Off",0,IF(ScheduleCompile!T389="On",1,IF(ISNUMBER(ScheduleCompile!T389),ScheduleCompile!T389/1,IF(ISTEXT(ScheduleCompile!T389),IF(OR(ISNUMBER(FIND("5F",ScheduleCompile!T389)),ISNUMBER(FIND("0F",ScheduleCompile!T389)),ISNUMBER(FIND("8F",ScheduleCompile!T389)),ISNUMBER(FIND("1F",ScheduleCompile!T389)),ISNUMBER(FIND("2F",ScheduleCompile!T389)),ISNUMBER(FIND("3F",ScheduleCompile!T389)),ISNUMBER(FIND("6F",ScheduleCompile!T389)),ISNUMBER(FIND("7F",ScheduleCompile!T389)),ISNUMBER(FIND("9F",ScheduleCompile!T389)),ISNUMBER(FIND("4F",ScheduleCompile!T389))),VALUE(LEFT(ScheduleCompile!T389,FIND("F",ScheduleCompile!T389)-1)),ScheduleCompile!T389)))))))</f>
        <v>0.5</v>
      </c>
      <c r="Z396" s="1">
        <f>IF(AND(ISERROR(IF(ScheduleCompile!U389="Off",0,IF(ScheduleCompile!U389="On",1,IF(ISNUMBER(ScheduleCompile!U389),ScheduleCompile!U389/1,IF(ISTEXT(ScheduleCompile!U389),IF(OR(ISNUMBER(FIND("5F",ScheduleCompile!U389)),ISNUMBER(FIND("0F",ScheduleCompile!U389)),ISNUMBER(FIND("8F",ScheduleCompile!U389)),ISNUMBER(FIND("1F",ScheduleCompile!U389)),ISNUMBER(FIND("2F",ScheduleCompile!U389)),ISNUMBER(FIND("3F",ScheduleCompile!U389)),ISNUMBER(FIND("6F",ScheduleCompile!U389)),ISNUMBER(FIND("7F",ScheduleCompile!U389)),ISNUMBER(FIND("9F",ScheduleCompile!U389)),ISNUMBER(FIND("4F",ScheduleCompile!U389))),VALUE(LEFT(ScheduleCompile!U389,FIND("F",ScheduleCompile!U389)-1)),ScheduleCompile!U389)))))),ISTEXT(ScheduleCompile!#REF!)),"ENDTABLE",IF(ISERROR(IF(ScheduleCompile!U389="Off",0,IF(ScheduleCompile!U389="On",1,IF(ISNUMBER(ScheduleCompile!U389),ScheduleCompile!U389/1,IF(ISTEXT(ScheduleCompile!U389),IF(OR(ISNUMBER(FIND("5F",ScheduleCompile!U389)),ISNUMBER(FIND("0F",ScheduleCompile!U389)),ISNUMBER(FIND("8F",ScheduleCompile!U389)),ISNUMBER(FIND("1F",ScheduleCompile!U389)),ISNUMBER(FIND("2F",ScheduleCompile!U389)),ISNUMBER(FIND("3F",ScheduleCompile!U389)),ISNUMBER(FIND("6F",ScheduleCompile!U389)),ISNUMBER(FIND("7F",ScheduleCompile!U389)),ISNUMBER(FIND("9F",ScheduleCompile!U389)),ISNUMBER(FIND("4F",ScheduleCompile!U389))),VALUE(LEFT(ScheduleCompile!U389,FIND("F",ScheduleCompile!U389)-1)),ScheduleCompile!U389)))))),"",IF(ScheduleCompile!U389="Off",0,IF(ScheduleCompile!U389="On",1,IF(ISNUMBER(ScheduleCompile!U389),ScheduleCompile!U389/1,IF(ISTEXT(ScheduleCompile!U389),IF(OR(ISNUMBER(FIND("5F",ScheduleCompile!U389)),ISNUMBER(FIND("0F",ScheduleCompile!U389)),ISNUMBER(FIND("8F",ScheduleCompile!U389)),ISNUMBER(FIND("1F",ScheduleCompile!U389)),ISNUMBER(FIND("2F",ScheduleCompile!U389)),ISNUMBER(FIND("3F",ScheduleCompile!U389)),ISNUMBER(FIND("6F",ScheduleCompile!U389)),ISNUMBER(FIND("7F",ScheduleCompile!U389)),ISNUMBER(FIND("9F",ScheduleCompile!U389)),ISNUMBER(FIND("4F",ScheduleCompile!U389))),VALUE(LEFT(ScheduleCompile!U389,FIND("F",ScheduleCompile!U389)-1)),ScheduleCompile!U389)))))))</f>
        <v>0</v>
      </c>
      <c r="AA396" s="1">
        <f>IF(AND(ISERROR(IF(ScheduleCompile!V389="Off",0,IF(ScheduleCompile!V389="On",1,IF(ISNUMBER(ScheduleCompile!V389),ScheduleCompile!V389/1,IF(ISTEXT(ScheduleCompile!V389),IF(OR(ISNUMBER(FIND("5F",ScheduleCompile!V389)),ISNUMBER(FIND("0F",ScheduleCompile!V389)),ISNUMBER(FIND("8F",ScheduleCompile!V389)),ISNUMBER(FIND("1F",ScheduleCompile!V389)),ISNUMBER(FIND("2F",ScheduleCompile!V389)),ISNUMBER(FIND("3F",ScheduleCompile!V389)),ISNUMBER(FIND("6F",ScheduleCompile!V389)),ISNUMBER(FIND("7F",ScheduleCompile!V389)),ISNUMBER(FIND("9F",ScheduleCompile!V389)),ISNUMBER(FIND("4F",ScheduleCompile!V389))),VALUE(LEFT(ScheduleCompile!V389,FIND("F",ScheduleCompile!V389)-1)),ScheduleCompile!V389)))))),ISTEXT(ScheduleCompile!#REF!)),"ENDTABLE",IF(ISERROR(IF(ScheduleCompile!V389="Off",0,IF(ScheduleCompile!V389="On",1,IF(ISNUMBER(ScheduleCompile!V389),ScheduleCompile!V389/1,IF(ISTEXT(ScheduleCompile!V389),IF(OR(ISNUMBER(FIND("5F",ScheduleCompile!V389)),ISNUMBER(FIND("0F",ScheduleCompile!V389)),ISNUMBER(FIND("8F",ScheduleCompile!V389)),ISNUMBER(FIND("1F",ScheduleCompile!V389)),ISNUMBER(FIND("2F",ScheduleCompile!V389)),ISNUMBER(FIND("3F",ScheduleCompile!V389)),ISNUMBER(FIND("6F",ScheduleCompile!V389)),ISNUMBER(FIND("7F",ScheduleCompile!V389)),ISNUMBER(FIND("9F",ScheduleCompile!V389)),ISNUMBER(FIND("4F",ScheduleCompile!V389))),VALUE(LEFT(ScheduleCompile!V389,FIND("F",ScheduleCompile!V389)-1)),ScheduleCompile!V389)))))),"",IF(ScheduleCompile!V389="Off",0,IF(ScheduleCompile!V389="On",1,IF(ISNUMBER(ScheduleCompile!V389),ScheduleCompile!V389/1,IF(ISTEXT(ScheduleCompile!V389),IF(OR(ISNUMBER(FIND("5F",ScheduleCompile!V389)),ISNUMBER(FIND("0F",ScheduleCompile!V389)),ISNUMBER(FIND("8F",ScheduleCompile!V389)),ISNUMBER(FIND("1F",ScheduleCompile!V389)),ISNUMBER(FIND("2F",ScheduleCompile!V389)),ISNUMBER(FIND("3F",ScheduleCompile!V389)),ISNUMBER(FIND("6F",ScheduleCompile!V389)),ISNUMBER(FIND("7F",ScheduleCompile!V389)),ISNUMBER(FIND("9F",ScheduleCompile!V389)),ISNUMBER(FIND("4F",ScheduleCompile!V389))),VALUE(LEFT(ScheduleCompile!V389,FIND("F",ScheduleCompile!V389)-1)),ScheduleCompile!V389)))))))</f>
        <v>0</v>
      </c>
      <c r="AB396" s="1">
        <f>IF(AND(ISERROR(IF(ScheduleCompile!W389="Off",0,IF(ScheduleCompile!W389="On",1,IF(ISNUMBER(ScheduleCompile!W389),ScheduleCompile!W389/1,IF(ISTEXT(ScheduleCompile!W389),IF(OR(ISNUMBER(FIND("5F",ScheduleCompile!W389)),ISNUMBER(FIND("0F",ScheduleCompile!W389)),ISNUMBER(FIND("8F",ScheduleCompile!W389)),ISNUMBER(FIND("1F",ScheduleCompile!W389)),ISNUMBER(FIND("2F",ScheduleCompile!W389)),ISNUMBER(FIND("3F",ScheduleCompile!W389)),ISNUMBER(FIND("6F",ScheduleCompile!W389)),ISNUMBER(FIND("7F",ScheduleCompile!W389)),ISNUMBER(FIND("9F",ScheduleCompile!W389)),ISNUMBER(FIND("4F",ScheduleCompile!W389))),VALUE(LEFT(ScheduleCompile!W389,FIND("F",ScheduleCompile!W389)-1)),ScheduleCompile!W389)))))),ISTEXT(ScheduleCompile!#REF!)),"ENDTABLE",IF(ISERROR(IF(ScheduleCompile!W389="Off",0,IF(ScheduleCompile!W389="On",1,IF(ISNUMBER(ScheduleCompile!W389),ScheduleCompile!W389/1,IF(ISTEXT(ScheduleCompile!W389),IF(OR(ISNUMBER(FIND("5F",ScheduleCompile!W389)),ISNUMBER(FIND("0F",ScheduleCompile!W389)),ISNUMBER(FIND("8F",ScheduleCompile!W389)),ISNUMBER(FIND("1F",ScheduleCompile!W389)),ISNUMBER(FIND("2F",ScheduleCompile!W389)),ISNUMBER(FIND("3F",ScheduleCompile!W389)),ISNUMBER(FIND("6F",ScheduleCompile!W389)),ISNUMBER(FIND("7F",ScheduleCompile!W389)),ISNUMBER(FIND("9F",ScheduleCompile!W389)),ISNUMBER(FIND("4F",ScheduleCompile!W389))),VALUE(LEFT(ScheduleCompile!W389,FIND("F",ScheduleCompile!W389)-1)),ScheduleCompile!W389)))))),"",IF(ScheduleCompile!W389="Off",0,IF(ScheduleCompile!W389="On",1,IF(ISNUMBER(ScheduleCompile!W389),ScheduleCompile!W389/1,IF(ISTEXT(ScheduleCompile!W389),IF(OR(ISNUMBER(FIND("5F",ScheduleCompile!W389)),ISNUMBER(FIND("0F",ScheduleCompile!W389)),ISNUMBER(FIND("8F",ScheduleCompile!W389)),ISNUMBER(FIND("1F",ScheduleCompile!W389)),ISNUMBER(FIND("2F",ScheduleCompile!W389)),ISNUMBER(FIND("3F",ScheduleCompile!W389)),ISNUMBER(FIND("6F",ScheduleCompile!W389)),ISNUMBER(FIND("7F",ScheduleCompile!W389)),ISNUMBER(FIND("9F",ScheduleCompile!W389)),ISNUMBER(FIND("4F",ScheduleCompile!W389))),VALUE(LEFT(ScheduleCompile!W389,FIND("F",ScheduleCompile!W389)-1)),ScheduleCompile!W389)))))))</f>
        <v>0</v>
      </c>
      <c r="AC396" s="1">
        <f>IF(AND(ISERROR(IF(ScheduleCompile!X389="Off",0,IF(ScheduleCompile!X389="On",1,IF(ISNUMBER(ScheduleCompile!X389),ScheduleCompile!X389/1,IF(ISTEXT(ScheduleCompile!X389),IF(OR(ISNUMBER(FIND("5F",ScheduleCompile!X389)),ISNUMBER(FIND("0F",ScheduleCompile!X389)),ISNUMBER(FIND("8F",ScheduleCompile!X389)),ISNUMBER(FIND("1F",ScheduleCompile!X389)),ISNUMBER(FIND("2F",ScheduleCompile!X389)),ISNUMBER(FIND("3F",ScheduleCompile!X389)),ISNUMBER(FIND("6F",ScheduleCompile!X389)),ISNUMBER(FIND("7F",ScheduleCompile!X389)),ISNUMBER(FIND("9F",ScheduleCompile!X389)),ISNUMBER(FIND("4F",ScheduleCompile!X389))),VALUE(LEFT(ScheduleCompile!X389,FIND("F",ScheduleCompile!X389)-1)),ScheduleCompile!X389)))))),ISTEXT(ScheduleCompile!#REF!)),"ENDTABLE",IF(ISERROR(IF(ScheduleCompile!X389="Off",0,IF(ScheduleCompile!X389="On",1,IF(ISNUMBER(ScheduleCompile!X389),ScheduleCompile!X389/1,IF(ISTEXT(ScheduleCompile!X389),IF(OR(ISNUMBER(FIND("5F",ScheduleCompile!X389)),ISNUMBER(FIND("0F",ScheduleCompile!X389)),ISNUMBER(FIND("8F",ScheduleCompile!X389)),ISNUMBER(FIND("1F",ScheduleCompile!X389)),ISNUMBER(FIND("2F",ScheduleCompile!X389)),ISNUMBER(FIND("3F",ScheduleCompile!X389)),ISNUMBER(FIND("6F",ScheduleCompile!X389)),ISNUMBER(FIND("7F",ScheduleCompile!X389)),ISNUMBER(FIND("9F",ScheduleCompile!X389)),ISNUMBER(FIND("4F",ScheduleCompile!X389))),VALUE(LEFT(ScheduleCompile!X389,FIND("F",ScheduleCompile!X389)-1)),ScheduleCompile!X389)))))),"",IF(ScheduleCompile!X389="Off",0,IF(ScheduleCompile!X389="On",1,IF(ISNUMBER(ScheduleCompile!X389),ScheduleCompile!X389/1,IF(ISTEXT(ScheduleCompile!X389),IF(OR(ISNUMBER(FIND("5F",ScheduleCompile!X389)),ISNUMBER(FIND("0F",ScheduleCompile!X389)),ISNUMBER(FIND("8F",ScheduleCompile!X389)),ISNUMBER(FIND("1F",ScheduleCompile!X389)),ISNUMBER(FIND("2F",ScheduleCompile!X389)),ISNUMBER(FIND("3F",ScheduleCompile!X389)),ISNUMBER(FIND("6F",ScheduleCompile!X389)),ISNUMBER(FIND("7F",ScheduleCompile!X389)),ISNUMBER(FIND("9F",ScheduleCompile!X389)),ISNUMBER(FIND("4F",ScheduleCompile!X389))),VALUE(LEFT(ScheduleCompile!X389,FIND("F",ScheduleCompile!X389)-1)),ScheduleCompile!X389)))))))</f>
        <v>0</v>
      </c>
      <c r="AD396" s="1">
        <f>IF(AND(ISERROR(IF(ScheduleCompile!Y389="Off",0,IF(ScheduleCompile!Y389="On",1,IF(ISNUMBER(ScheduleCompile!Y389),ScheduleCompile!Y389/1,IF(ISTEXT(ScheduleCompile!Y389),IF(OR(ISNUMBER(FIND("5F",ScheduleCompile!Y389)),ISNUMBER(FIND("0F",ScheduleCompile!Y389)),ISNUMBER(FIND("8F",ScheduleCompile!Y389)),ISNUMBER(FIND("1F",ScheduleCompile!Y389)),ISNUMBER(FIND("2F",ScheduleCompile!Y389)),ISNUMBER(FIND("3F",ScheduleCompile!Y389)),ISNUMBER(FIND("6F",ScheduleCompile!Y389)),ISNUMBER(FIND("7F",ScheduleCompile!Y389)),ISNUMBER(FIND("9F",ScheduleCompile!Y389)),ISNUMBER(FIND("4F",ScheduleCompile!Y389))),VALUE(LEFT(ScheduleCompile!Y389,FIND("F",ScheduleCompile!Y389)-1)),ScheduleCompile!Y389)))))),ISTEXT(ScheduleCompile!#REF!)),"ENDTABLE",IF(ISERROR(IF(ScheduleCompile!Y389="Off",0,IF(ScheduleCompile!Y389="On",1,IF(ISNUMBER(ScheduleCompile!Y389),ScheduleCompile!Y389/1,IF(ISTEXT(ScheduleCompile!Y389),IF(OR(ISNUMBER(FIND("5F",ScheduleCompile!Y389)),ISNUMBER(FIND("0F",ScheduleCompile!Y389)),ISNUMBER(FIND("8F",ScheduleCompile!Y389)),ISNUMBER(FIND("1F",ScheduleCompile!Y389)),ISNUMBER(FIND("2F",ScheduleCompile!Y389)),ISNUMBER(FIND("3F",ScheduleCompile!Y389)),ISNUMBER(FIND("6F",ScheduleCompile!Y389)),ISNUMBER(FIND("7F",ScheduleCompile!Y389)),ISNUMBER(FIND("9F",ScheduleCompile!Y389)),ISNUMBER(FIND("4F",ScheduleCompile!Y389))),VALUE(LEFT(ScheduleCompile!Y389,FIND("F",ScheduleCompile!Y389)-1)),ScheduleCompile!Y389)))))),"",IF(ScheduleCompile!Y389="Off",0,IF(ScheduleCompile!Y389="On",1,IF(ISNUMBER(ScheduleCompile!Y389),ScheduleCompile!Y389/1,IF(ISTEXT(ScheduleCompile!Y389),IF(OR(ISNUMBER(FIND("5F",ScheduleCompile!Y389)),ISNUMBER(FIND("0F",ScheduleCompile!Y389)),ISNUMBER(FIND("8F",ScheduleCompile!Y389)),ISNUMBER(FIND("1F",ScheduleCompile!Y389)),ISNUMBER(FIND("2F",ScheduleCompile!Y389)),ISNUMBER(FIND("3F",ScheduleCompile!Y389)),ISNUMBER(FIND("6F",ScheduleCompile!Y389)),ISNUMBER(FIND("7F",ScheduleCompile!Y389)),ISNUMBER(FIND("9F",ScheduleCompile!Y389)),ISNUMBER(FIND("4F",ScheduleCompile!Y389))),VALUE(LEFT(ScheduleCompile!Y389,FIND("F",ScheduleCompile!Y389)-1)),ScheduleCompile!Y389)))))))</f>
        <v>0</v>
      </c>
    </row>
    <row r="397" spans="1:30" x14ac:dyDescent="0.25">
      <c r="A397" t="str">
        <f t="shared" si="27"/>
        <v>SchDay "RestaurantExhaustHoodGreaterThan5000cfmSat"  Type = "Fraction" Hr = (0, 0, 0, 0, 0, 0, 0, 0, 0.5, 1, 0.5, 1, 0.5, 1, 0.5, 1, 0.5, 1, 0.5, 0, 0, 0, 0, 0) ..</v>
      </c>
      <c r="B397" s="1" t="s">
        <v>623</v>
      </c>
      <c r="C397" t="str">
        <f t="shared" si="28"/>
        <v xml:space="preserve">SchDay "RestaurantExhaustHoodGreaterThan5000cfmSat"  Type = "Fraction" Hr = </v>
      </c>
      <c r="D397" t="str">
        <f t="shared" si="29"/>
        <v>(0, 0, 0, 0, 0, 0, 0, 0, 0.5, 1, 0.5, 1, 0.5, 1, 0.5, 1, 0.5, 1, 0.5, 0, 0, 0, 0, 0) ..</v>
      </c>
      <c r="E397" s="30" t="str">
        <f>ScheduleCompile!A390</f>
        <v>RestaurantExhaustHoodGreaterThan5000cfmSat</v>
      </c>
      <c r="F397" t="str">
        <f t="shared" si="30"/>
        <v>Fraction</v>
      </c>
      <c r="G397" s="1">
        <f>IF(AND(ISERROR(IF(ScheduleCompile!B390="Off",0,IF(ScheduleCompile!B390="On",1,IF(ISNUMBER(ScheduleCompile!B390),ScheduleCompile!B390/1,IF(ISTEXT(ScheduleCompile!B390),IF(OR(ISNUMBER(FIND("5F",ScheduleCompile!B390)),ISNUMBER(FIND("0F",ScheduleCompile!B390)),ISNUMBER(FIND("8F",ScheduleCompile!B390)),ISNUMBER(FIND("1F",ScheduleCompile!B390)),ISNUMBER(FIND("2F",ScheduleCompile!B390)),ISNUMBER(FIND("3F",ScheduleCompile!B390)),ISNUMBER(FIND("6F",ScheduleCompile!B390)),ISNUMBER(FIND("7F",ScheduleCompile!B390)),ISNUMBER(FIND("9F",ScheduleCompile!B390)),ISNUMBER(FIND("4F",ScheduleCompile!B390))),VALUE(LEFT(ScheduleCompile!B390,FIND("F",ScheduleCompile!B390)-1)),ScheduleCompile!B390)))))),ISTEXT(ScheduleCompile!#REF!)),"ENDTABLE",IF(ISERROR(IF(ScheduleCompile!B390="Off",0,IF(ScheduleCompile!B390="On",1,IF(ISNUMBER(ScheduleCompile!B390),ScheduleCompile!B390/1,IF(ISTEXT(ScheduleCompile!B390),IF(OR(ISNUMBER(FIND("5F",ScheduleCompile!B390)),ISNUMBER(FIND("0F",ScheduleCompile!B390)),ISNUMBER(FIND("8F",ScheduleCompile!B390)),ISNUMBER(FIND("1F",ScheduleCompile!B390)),ISNUMBER(FIND("2F",ScheduleCompile!B390)),ISNUMBER(FIND("3F",ScheduleCompile!B390)),ISNUMBER(FIND("6F",ScheduleCompile!B390)),ISNUMBER(FIND("7F",ScheduleCompile!B390)),ISNUMBER(FIND("9F",ScheduleCompile!B390)),ISNUMBER(FIND("4F",ScheduleCompile!B390))),VALUE(LEFT(ScheduleCompile!B390,FIND("F",ScheduleCompile!B390)-1)),ScheduleCompile!B390)))))),"",IF(ScheduleCompile!B390="Off",0,IF(ScheduleCompile!B390="On",1,IF(ISNUMBER(ScheduleCompile!B390),ScheduleCompile!B390/1,IF(ISTEXT(ScheduleCompile!B390),IF(OR(ISNUMBER(FIND("5F",ScheduleCompile!B390)),ISNUMBER(FIND("0F",ScheduleCompile!B390)),ISNUMBER(FIND("8F",ScheduleCompile!B390)),ISNUMBER(FIND("1F",ScheduleCompile!B390)),ISNUMBER(FIND("2F",ScheduleCompile!B390)),ISNUMBER(FIND("3F",ScheduleCompile!B390)),ISNUMBER(FIND("6F",ScheduleCompile!B390)),ISNUMBER(FIND("7F",ScheduleCompile!B390)),ISNUMBER(FIND("9F",ScheduleCompile!B390)),ISNUMBER(FIND("4F",ScheduleCompile!B390))),VALUE(LEFT(ScheduleCompile!B390,FIND("F",ScheduleCompile!B390)-1)),ScheduleCompile!B390)))))))</f>
        <v>0</v>
      </c>
      <c r="H397" s="1">
        <f>IF(AND(ISERROR(IF(ScheduleCompile!C390="Off",0,IF(ScheduleCompile!C390="On",1,IF(ISNUMBER(ScheduleCompile!C390),ScheduleCompile!C390/1,IF(ISTEXT(ScheduleCompile!C390),IF(OR(ISNUMBER(FIND("5F",ScheduleCompile!C390)),ISNUMBER(FIND("0F",ScheduleCompile!C390)),ISNUMBER(FIND("8F",ScheduleCompile!C390)),ISNUMBER(FIND("1F",ScheduleCompile!C390)),ISNUMBER(FIND("2F",ScheduleCompile!C390)),ISNUMBER(FIND("3F",ScheduleCompile!C390)),ISNUMBER(FIND("6F",ScheduleCompile!C390)),ISNUMBER(FIND("7F",ScheduleCompile!C390)),ISNUMBER(FIND("9F",ScheduleCompile!C390)),ISNUMBER(FIND("4F",ScheduleCompile!C390))),VALUE(LEFT(ScheduleCompile!C390,FIND("F",ScheduleCompile!C390)-1)),ScheduleCompile!C390)))))),ISTEXT(ScheduleCompile!#REF!)),"ENDTABLE",IF(ISERROR(IF(ScheduleCompile!C390="Off",0,IF(ScheduleCompile!C390="On",1,IF(ISNUMBER(ScheduleCompile!C390),ScheduleCompile!C390/1,IF(ISTEXT(ScheduleCompile!C390),IF(OR(ISNUMBER(FIND("5F",ScheduleCompile!C390)),ISNUMBER(FIND("0F",ScheduleCompile!C390)),ISNUMBER(FIND("8F",ScheduleCompile!C390)),ISNUMBER(FIND("1F",ScheduleCompile!C390)),ISNUMBER(FIND("2F",ScheduleCompile!C390)),ISNUMBER(FIND("3F",ScheduleCompile!C390)),ISNUMBER(FIND("6F",ScheduleCompile!C390)),ISNUMBER(FIND("7F",ScheduleCompile!C390)),ISNUMBER(FIND("9F",ScheduleCompile!C390)),ISNUMBER(FIND("4F",ScheduleCompile!C390))),VALUE(LEFT(ScheduleCompile!C390,FIND("F",ScheduleCompile!C390)-1)),ScheduleCompile!C390)))))),"",IF(ScheduleCompile!C390="Off",0,IF(ScheduleCompile!C390="On",1,IF(ISNUMBER(ScheduleCompile!C390),ScheduleCompile!C390/1,IF(ISTEXT(ScheduleCompile!C390),IF(OR(ISNUMBER(FIND("5F",ScheduleCompile!C390)),ISNUMBER(FIND("0F",ScheduleCompile!C390)),ISNUMBER(FIND("8F",ScheduleCompile!C390)),ISNUMBER(FIND("1F",ScheduleCompile!C390)),ISNUMBER(FIND("2F",ScheduleCompile!C390)),ISNUMBER(FIND("3F",ScheduleCompile!C390)),ISNUMBER(FIND("6F",ScheduleCompile!C390)),ISNUMBER(FIND("7F",ScheduleCompile!C390)),ISNUMBER(FIND("9F",ScheduleCompile!C390)),ISNUMBER(FIND("4F",ScheduleCompile!C390))),VALUE(LEFT(ScheduleCompile!C390,FIND("F",ScheduleCompile!C390)-1)),ScheduleCompile!C390)))))))</f>
        <v>0</v>
      </c>
      <c r="I397" s="1">
        <f>IF(AND(ISERROR(IF(ScheduleCompile!D390="Off",0,IF(ScheduleCompile!D390="On",1,IF(ISNUMBER(ScheduleCompile!D390),ScheduleCompile!D390/1,IF(ISTEXT(ScheduleCompile!D390),IF(OR(ISNUMBER(FIND("5F",ScheduleCompile!D390)),ISNUMBER(FIND("0F",ScheduleCompile!D390)),ISNUMBER(FIND("8F",ScheduleCompile!D390)),ISNUMBER(FIND("1F",ScheduleCompile!D390)),ISNUMBER(FIND("2F",ScheduleCompile!D390)),ISNUMBER(FIND("3F",ScheduleCompile!D390)),ISNUMBER(FIND("6F",ScheduleCompile!D390)),ISNUMBER(FIND("7F",ScheduleCompile!D390)),ISNUMBER(FIND("9F",ScheduleCompile!D390)),ISNUMBER(FIND("4F",ScheduleCompile!D390))),VALUE(LEFT(ScheduleCompile!D390,FIND("F",ScheduleCompile!D390)-1)),ScheduleCompile!D390)))))),ISTEXT(ScheduleCompile!#REF!)),"ENDTABLE",IF(ISERROR(IF(ScheduleCompile!D390="Off",0,IF(ScheduleCompile!D390="On",1,IF(ISNUMBER(ScheduleCompile!D390),ScheduleCompile!D390/1,IF(ISTEXT(ScheduleCompile!D390),IF(OR(ISNUMBER(FIND("5F",ScheduleCompile!D390)),ISNUMBER(FIND("0F",ScheduleCompile!D390)),ISNUMBER(FIND("8F",ScheduleCompile!D390)),ISNUMBER(FIND("1F",ScheduleCompile!D390)),ISNUMBER(FIND("2F",ScheduleCompile!D390)),ISNUMBER(FIND("3F",ScheduleCompile!D390)),ISNUMBER(FIND("6F",ScheduleCompile!D390)),ISNUMBER(FIND("7F",ScheduleCompile!D390)),ISNUMBER(FIND("9F",ScheduleCompile!D390)),ISNUMBER(FIND("4F",ScheduleCompile!D390))),VALUE(LEFT(ScheduleCompile!D390,FIND("F",ScheduleCompile!D390)-1)),ScheduleCompile!D390)))))),"",IF(ScheduleCompile!D390="Off",0,IF(ScheduleCompile!D390="On",1,IF(ISNUMBER(ScheduleCompile!D390),ScheduleCompile!D390/1,IF(ISTEXT(ScheduleCompile!D390),IF(OR(ISNUMBER(FIND("5F",ScheduleCompile!D390)),ISNUMBER(FIND("0F",ScheduleCompile!D390)),ISNUMBER(FIND("8F",ScheduleCompile!D390)),ISNUMBER(FIND("1F",ScheduleCompile!D390)),ISNUMBER(FIND("2F",ScheduleCompile!D390)),ISNUMBER(FIND("3F",ScheduleCompile!D390)),ISNUMBER(FIND("6F",ScheduleCompile!D390)),ISNUMBER(FIND("7F",ScheduleCompile!D390)),ISNUMBER(FIND("9F",ScheduleCompile!D390)),ISNUMBER(FIND("4F",ScheduleCompile!D390))),VALUE(LEFT(ScheduleCompile!D390,FIND("F",ScheduleCompile!D390)-1)),ScheduleCompile!D390)))))))</f>
        <v>0</v>
      </c>
      <c r="J397" s="1">
        <f>IF(AND(ISERROR(IF(ScheduleCompile!E390="Off",0,IF(ScheduleCompile!E390="On",1,IF(ISNUMBER(ScheduleCompile!E390),ScheduleCompile!E390/1,IF(ISTEXT(ScheduleCompile!E390),IF(OR(ISNUMBER(FIND("5F",ScheduleCompile!E390)),ISNUMBER(FIND("0F",ScheduleCompile!E390)),ISNUMBER(FIND("8F",ScheduleCompile!E390)),ISNUMBER(FIND("1F",ScheduleCompile!E390)),ISNUMBER(FIND("2F",ScheduleCompile!E390)),ISNUMBER(FIND("3F",ScheduleCompile!E390)),ISNUMBER(FIND("6F",ScheduleCompile!E390)),ISNUMBER(FIND("7F",ScheduleCompile!E390)),ISNUMBER(FIND("9F",ScheduleCompile!E390)),ISNUMBER(FIND("4F",ScheduleCompile!E390))),VALUE(LEFT(ScheduleCompile!E390,FIND("F",ScheduleCompile!E390)-1)),ScheduleCompile!E390)))))),ISTEXT(ScheduleCompile!#REF!)),"ENDTABLE",IF(ISERROR(IF(ScheduleCompile!E390="Off",0,IF(ScheduleCompile!E390="On",1,IF(ISNUMBER(ScheduleCompile!E390),ScheduleCompile!E390/1,IF(ISTEXT(ScheduleCompile!E390),IF(OR(ISNUMBER(FIND("5F",ScheduleCompile!E390)),ISNUMBER(FIND("0F",ScheduleCompile!E390)),ISNUMBER(FIND("8F",ScheduleCompile!E390)),ISNUMBER(FIND("1F",ScheduleCompile!E390)),ISNUMBER(FIND("2F",ScheduleCompile!E390)),ISNUMBER(FIND("3F",ScheduleCompile!E390)),ISNUMBER(FIND("6F",ScheduleCompile!E390)),ISNUMBER(FIND("7F",ScheduleCompile!E390)),ISNUMBER(FIND("9F",ScheduleCompile!E390)),ISNUMBER(FIND("4F",ScheduleCompile!E390))),VALUE(LEFT(ScheduleCompile!E390,FIND("F",ScheduleCompile!E390)-1)),ScheduleCompile!E390)))))),"",IF(ScheduleCompile!E390="Off",0,IF(ScheduleCompile!E390="On",1,IF(ISNUMBER(ScheduleCompile!E390),ScheduleCompile!E390/1,IF(ISTEXT(ScheduleCompile!E390),IF(OR(ISNUMBER(FIND("5F",ScheduleCompile!E390)),ISNUMBER(FIND("0F",ScheduleCompile!E390)),ISNUMBER(FIND("8F",ScheduleCompile!E390)),ISNUMBER(FIND("1F",ScheduleCompile!E390)),ISNUMBER(FIND("2F",ScheduleCompile!E390)),ISNUMBER(FIND("3F",ScheduleCompile!E390)),ISNUMBER(FIND("6F",ScheduleCompile!E390)),ISNUMBER(FIND("7F",ScheduleCompile!E390)),ISNUMBER(FIND("9F",ScheduleCompile!E390)),ISNUMBER(FIND("4F",ScheduleCompile!E390))),VALUE(LEFT(ScheduleCompile!E390,FIND("F",ScheduleCompile!E390)-1)),ScheduleCompile!E390)))))))</f>
        <v>0</v>
      </c>
      <c r="K397" s="1">
        <f>IF(AND(ISERROR(IF(ScheduleCompile!F390="Off",0,IF(ScheduleCompile!F390="On",1,IF(ISNUMBER(ScheduleCompile!F390),ScheduleCompile!F390/1,IF(ISTEXT(ScheduleCompile!F390),IF(OR(ISNUMBER(FIND("5F",ScheduleCompile!F390)),ISNUMBER(FIND("0F",ScheduleCompile!F390)),ISNUMBER(FIND("8F",ScheduleCompile!F390)),ISNUMBER(FIND("1F",ScheduleCompile!F390)),ISNUMBER(FIND("2F",ScheduleCompile!F390)),ISNUMBER(FIND("3F",ScheduleCompile!F390)),ISNUMBER(FIND("6F",ScheduleCompile!F390)),ISNUMBER(FIND("7F",ScheduleCompile!F390)),ISNUMBER(FIND("9F",ScheduleCompile!F390)),ISNUMBER(FIND("4F",ScheduleCompile!F390))),VALUE(LEFT(ScheduleCompile!F390,FIND("F",ScheduleCompile!F390)-1)),ScheduleCompile!F390)))))),ISTEXT(ScheduleCompile!#REF!)),"ENDTABLE",IF(ISERROR(IF(ScheduleCompile!F390="Off",0,IF(ScheduleCompile!F390="On",1,IF(ISNUMBER(ScheduleCompile!F390),ScheduleCompile!F390/1,IF(ISTEXT(ScheduleCompile!F390),IF(OR(ISNUMBER(FIND("5F",ScheduleCompile!F390)),ISNUMBER(FIND("0F",ScheduleCompile!F390)),ISNUMBER(FIND("8F",ScheduleCompile!F390)),ISNUMBER(FIND("1F",ScheduleCompile!F390)),ISNUMBER(FIND("2F",ScheduleCompile!F390)),ISNUMBER(FIND("3F",ScheduleCompile!F390)),ISNUMBER(FIND("6F",ScheduleCompile!F390)),ISNUMBER(FIND("7F",ScheduleCompile!F390)),ISNUMBER(FIND("9F",ScheduleCompile!F390)),ISNUMBER(FIND("4F",ScheduleCompile!F390))),VALUE(LEFT(ScheduleCompile!F390,FIND("F",ScheduleCompile!F390)-1)),ScheduleCompile!F390)))))),"",IF(ScheduleCompile!F390="Off",0,IF(ScheduleCompile!F390="On",1,IF(ISNUMBER(ScheduleCompile!F390),ScheduleCompile!F390/1,IF(ISTEXT(ScheduleCompile!F390),IF(OR(ISNUMBER(FIND("5F",ScheduleCompile!F390)),ISNUMBER(FIND("0F",ScheduleCompile!F390)),ISNUMBER(FIND("8F",ScheduleCompile!F390)),ISNUMBER(FIND("1F",ScheduleCompile!F390)),ISNUMBER(FIND("2F",ScheduleCompile!F390)),ISNUMBER(FIND("3F",ScheduleCompile!F390)),ISNUMBER(FIND("6F",ScheduleCompile!F390)),ISNUMBER(FIND("7F",ScheduleCompile!F390)),ISNUMBER(FIND("9F",ScheduleCompile!F390)),ISNUMBER(FIND("4F",ScheduleCompile!F390))),VALUE(LEFT(ScheduleCompile!F390,FIND("F",ScheduleCompile!F390)-1)),ScheduleCompile!F390)))))))</f>
        <v>0</v>
      </c>
      <c r="L397" s="1">
        <f>IF(AND(ISERROR(IF(ScheduleCompile!G390="Off",0,IF(ScheduleCompile!G390="On",1,IF(ISNUMBER(ScheduleCompile!G390),ScheduleCompile!G390/1,IF(ISTEXT(ScheduleCompile!G390),IF(OR(ISNUMBER(FIND("5F",ScheduleCompile!G390)),ISNUMBER(FIND("0F",ScheduleCompile!G390)),ISNUMBER(FIND("8F",ScheduleCompile!G390)),ISNUMBER(FIND("1F",ScheduleCompile!G390)),ISNUMBER(FIND("2F",ScheduleCompile!G390)),ISNUMBER(FIND("3F",ScheduleCompile!G390)),ISNUMBER(FIND("6F",ScheduleCompile!G390)),ISNUMBER(FIND("7F",ScheduleCompile!G390)),ISNUMBER(FIND("9F",ScheduleCompile!G390)),ISNUMBER(FIND("4F",ScheduleCompile!G390))),VALUE(LEFT(ScheduleCompile!G390,FIND("F",ScheduleCompile!G390)-1)),ScheduleCompile!G390)))))),ISTEXT(ScheduleCompile!#REF!)),"ENDTABLE",IF(ISERROR(IF(ScheduleCompile!G390="Off",0,IF(ScheduleCompile!G390="On",1,IF(ISNUMBER(ScheduleCompile!G390),ScheduleCompile!G390/1,IF(ISTEXT(ScheduleCompile!G390),IF(OR(ISNUMBER(FIND("5F",ScheduleCompile!G390)),ISNUMBER(FIND("0F",ScheduleCompile!G390)),ISNUMBER(FIND("8F",ScheduleCompile!G390)),ISNUMBER(FIND("1F",ScheduleCompile!G390)),ISNUMBER(FIND("2F",ScheduleCompile!G390)),ISNUMBER(FIND("3F",ScheduleCompile!G390)),ISNUMBER(FIND("6F",ScheduleCompile!G390)),ISNUMBER(FIND("7F",ScheduleCompile!G390)),ISNUMBER(FIND("9F",ScheduleCompile!G390)),ISNUMBER(FIND("4F",ScheduleCompile!G390))),VALUE(LEFT(ScheduleCompile!G390,FIND("F",ScheduleCompile!G390)-1)),ScheduleCompile!G390)))))),"",IF(ScheduleCompile!G390="Off",0,IF(ScheduleCompile!G390="On",1,IF(ISNUMBER(ScheduleCompile!G390),ScheduleCompile!G390/1,IF(ISTEXT(ScheduleCompile!G390),IF(OR(ISNUMBER(FIND("5F",ScheduleCompile!G390)),ISNUMBER(FIND("0F",ScheduleCompile!G390)),ISNUMBER(FIND("8F",ScheduleCompile!G390)),ISNUMBER(FIND("1F",ScheduleCompile!G390)),ISNUMBER(FIND("2F",ScheduleCompile!G390)),ISNUMBER(FIND("3F",ScheduleCompile!G390)),ISNUMBER(FIND("6F",ScheduleCompile!G390)),ISNUMBER(FIND("7F",ScheduleCompile!G390)),ISNUMBER(FIND("9F",ScheduleCompile!G390)),ISNUMBER(FIND("4F",ScheduleCompile!G390))),VALUE(LEFT(ScheduleCompile!G390,FIND("F",ScheduleCompile!G390)-1)),ScheduleCompile!G390)))))))</f>
        <v>0</v>
      </c>
      <c r="M397" s="1">
        <f>IF(AND(ISERROR(IF(ScheduleCompile!H390="Off",0,IF(ScheduleCompile!H390="On",1,IF(ISNUMBER(ScheduleCompile!H390),ScheduleCompile!H390/1,IF(ISTEXT(ScheduleCompile!H390),IF(OR(ISNUMBER(FIND("5F",ScheduleCompile!H390)),ISNUMBER(FIND("0F",ScheduleCompile!H390)),ISNUMBER(FIND("8F",ScheduleCompile!H390)),ISNUMBER(FIND("1F",ScheduleCompile!H390)),ISNUMBER(FIND("2F",ScheduleCompile!H390)),ISNUMBER(FIND("3F",ScheduleCompile!H390)),ISNUMBER(FIND("6F",ScheduleCompile!H390)),ISNUMBER(FIND("7F",ScheduleCompile!H390)),ISNUMBER(FIND("9F",ScheduleCompile!H390)),ISNUMBER(FIND("4F",ScheduleCompile!H390))),VALUE(LEFT(ScheduleCompile!H390,FIND("F",ScheduleCompile!H390)-1)),ScheduleCompile!H390)))))),ISTEXT(ScheduleCompile!#REF!)),"ENDTABLE",IF(ISERROR(IF(ScheduleCompile!H390="Off",0,IF(ScheduleCompile!H390="On",1,IF(ISNUMBER(ScheduleCompile!H390),ScheduleCompile!H390/1,IF(ISTEXT(ScheduleCompile!H390),IF(OR(ISNUMBER(FIND("5F",ScheduleCompile!H390)),ISNUMBER(FIND("0F",ScheduleCompile!H390)),ISNUMBER(FIND("8F",ScheduleCompile!H390)),ISNUMBER(FIND("1F",ScheduleCompile!H390)),ISNUMBER(FIND("2F",ScheduleCompile!H390)),ISNUMBER(FIND("3F",ScheduleCompile!H390)),ISNUMBER(FIND("6F",ScheduleCompile!H390)),ISNUMBER(FIND("7F",ScheduleCompile!H390)),ISNUMBER(FIND("9F",ScheduleCompile!H390)),ISNUMBER(FIND("4F",ScheduleCompile!H390))),VALUE(LEFT(ScheduleCompile!H390,FIND("F",ScheduleCompile!H390)-1)),ScheduleCompile!H390)))))),"",IF(ScheduleCompile!H390="Off",0,IF(ScheduleCompile!H390="On",1,IF(ISNUMBER(ScheduleCompile!H390),ScheduleCompile!H390/1,IF(ISTEXT(ScheduleCompile!H390),IF(OR(ISNUMBER(FIND("5F",ScheduleCompile!H390)),ISNUMBER(FIND("0F",ScheduleCompile!H390)),ISNUMBER(FIND("8F",ScheduleCompile!H390)),ISNUMBER(FIND("1F",ScheduleCompile!H390)),ISNUMBER(FIND("2F",ScheduleCompile!H390)),ISNUMBER(FIND("3F",ScheduleCompile!H390)),ISNUMBER(FIND("6F",ScheduleCompile!H390)),ISNUMBER(FIND("7F",ScheduleCompile!H390)),ISNUMBER(FIND("9F",ScheduleCompile!H390)),ISNUMBER(FIND("4F",ScheduleCompile!H390))),VALUE(LEFT(ScheduleCompile!H390,FIND("F",ScheduleCompile!H390)-1)),ScheduleCompile!H390)))))))</f>
        <v>0</v>
      </c>
      <c r="N397" s="1">
        <f>IF(AND(ISERROR(IF(ScheduleCompile!I390="Off",0,IF(ScheduleCompile!I390="On",1,IF(ISNUMBER(ScheduleCompile!I390),ScheduleCompile!I390/1,IF(ISTEXT(ScheduleCompile!I390),IF(OR(ISNUMBER(FIND("5F",ScheduleCompile!I390)),ISNUMBER(FIND("0F",ScheduleCompile!I390)),ISNUMBER(FIND("8F",ScheduleCompile!I390)),ISNUMBER(FIND("1F",ScheduleCompile!I390)),ISNUMBER(FIND("2F",ScheduleCompile!I390)),ISNUMBER(FIND("3F",ScheduleCompile!I390)),ISNUMBER(FIND("6F",ScheduleCompile!I390)),ISNUMBER(FIND("7F",ScheduleCompile!I390)),ISNUMBER(FIND("9F",ScheduleCompile!I390)),ISNUMBER(FIND("4F",ScheduleCompile!I390))),VALUE(LEFT(ScheduleCompile!I390,FIND("F",ScheduleCompile!I390)-1)),ScheduleCompile!I390)))))),ISTEXT(ScheduleCompile!#REF!)),"ENDTABLE",IF(ISERROR(IF(ScheduleCompile!I390="Off",0,IF(ScheduleCompile!I390="On",1,IF(ISNUMBER(ScheduleCompile!I390),ScheduleCompile!I390/1,IF(ISTEXT(ScheduleCompile!I390),IF(OR(ISNUMBER(FIND("5F",ScheduleCompile!I390)),ISNUMBER(FIND("0F",ScheduleCompile!I390)),ISNUMBER(FIND("8F",ScheduleCompile!I390)),ISNUMBER(FIND("1F",ScheduleCompile!I390)),ISNUMBER(FIND("2F",ScheduleCompile!I390)),ISNUMBER(FIND("3F",ScheduleCompile!I390)),ISNUMBER(FIND("6F",ScheduleCompile!I390)),ISNUMBER(FIND("7F",ScheduleCompile!I390)),ISNUMBER(FIND("9F",ScheduleCompile!I390)),ISNUMBER(FIND("4F",ScheduleCompile!I390))),VALUE(LEFT(ScheduleCompile!I390,FIND("F",ScheduleCompile!I390)-1)),ScheduleCompile!I390)))))),"",IF(ScheduleCompile!I390="Off",0,IF(ScheduleCompile!I390="On",1,IF(ISNUMBER(ScheduleCompile!I390),ScheduleCompile!I390/1,IF(ISTEXT(ScheduleCompile!I390),IF(OR(ISNUMBER(FIND("5F",ScheduleCompile!I390)),ISNUMBER(FIND("0F",ScheduleCompile!I390)),ISNUMBER(FIND("8F",ScheduleCompile!I390)),ISNUMBER(FIND("1F",ScheduleCompile!I390)),ISNUMBER(FIND("2F",ScheduleCompile!I390)),ISNUMBER(FIND("3F",ScheduleCompile!I390)),ISNUMBER(FIND("6F",ScheduleCompile!I390)),ISNUMBER(FIND("7F",ScheduleCompile!I390)),ISNUMBER(FIND("9F",ScheduleCompile!I390)),ISNUMBER(FIND("4F",ScheduleCompile!I390))),VALUE(LEFT(ScheduleCompile!I390,FIND("F",ScheduleCompile!I390)-1)),ScheduleCompile!I390)))))))</f>
        <v>0</v>
      </c>
      <c r="O397" s="1">
        <f>IF(AND(ISERROR(IF(ScheduleCompile!J390="Off",0,IF(ScheduleCompile!J390="On",1,IF(ISNUMBER(ScheduleCompile!J390),ScheduleCompile!J390/1,IF(ISTEXT(ScheduleCompile!J390),IF(OR(ISNUMBER(FIND("5F",ScheduleCompile!J390)),ISNUMBER(FIND("0F",ScheduleCompile!J390)),ISNUMBER(FIND("8F",ScheduleCompile!J390)),ISNUMBER(FIND("1F",ScheduleCompile!J390)),ISNUMBER(FIND("2F",ScheduleCompile!J390)),ISNUMBER(FIND("3F",ScheduleCompile!J390)),ISNUMBER(FIND("6F",ScheduleCompile!J390)),ISNUMBER(FIND("7F",ScheduleCompile!J390)),ISNUMBER(FIND("9F",ScheduleCompile!J390)),ISNUMBER(FIND("4F",ScheduleCompile!J390))),VALUE(LEFT(ScheduleCompile!J390,FIND("F",ScheduleCompile!J390)-1)),ScheduleCompile!J390)))))),ISTEXT(ScheduleCompile!#REF!)),"ENDTABLE",IF(ISERROR(IF(ScheduleCompile!J390="Off",0,IF(ScheduleCompile!J390="On",1,IF(ISNUMBER(ScheduleCompile!J390),ScheduleCompile!J390/1,IF(ISTEXT(ScheduleCompile!J390),IF(OR(ISNUMBER(FIND("5F",ScheduleCompile!J390)),ISNUMBER(FIND("0F",ScheduleCompile!J390)),ISNUMBER(FIND("8F",ScheduleCompile!J390)),ISNUMBER(FIND("1F",ScheduleCompile!J390)),ISNUMBER(FIND("2F",ScheduleCompile!J390)),ISNUMBER(FIND("3F",ScheduleCompile!J390)),ISNUMBER(FIND("6F",ScheduleCompile!J390)),ISNUMBER(FIND("7F",ScheduleCompile!J390)),ISNUMBER(FIND("9F",ScheduleCompile!J390)),ISNUMBER(FIND("4F",ScheduleCompile!J390))),VALUE(LEFT(ScheduleCompile!J390,FIND("F",ScheduleCompile!J390)-1)),ScheduleCompile!J390)))))),"",IF(ScheduleCompile!J390="Off",0,IF(ScheduleCompile!J390="On",1,IF(ISNUMBER(ScheduleCompile!J390),ScheduleCompile!J390/1,IF(ISTEXT(ScheduleCompile!J390),IF(OR(ISNUMBER(FIND("5F",ScheduleCompile!J390)),ISNUMBER(FIND("0F",ScheduleCompile!J390)),ISNUMBER(FIND("8F",ScheduleCompile!J390)),ISNUMBER(FIND("1F",ScheduleCompile!J390)),ISNUMBER(FIND("2F",ScheduleCompile!J390)),ISNUMBER(FIND("3F",ScheduleCompile!J390)),ISNUMBER(FIND("6F",ScheduleCompile!J390)),ISNUMBER(FIND("7F",ScheduleCompile!J390)),ISNUMBER(FIND("9F",ScheduleCompile!J390)),ISNUMBER(FIND("4F",ScheduleCompile!J390))),VALUE(LEFT(ScheduleCompile!J390,FIND("F",ScheduleCompile!J390)-1)),ScheduleCompile!J390)))))))</f>
        <v>0.5</v>
      </c>
      <c r="P397" s="1">
        <f>IF(AND(ISERROR(IF(ScheduleCompile!K390="Off",0,IF(ScheduleCompile!K390="On",1,IF(ISNUMBER(ScheduleCompile!K390),ScheduleCompile!K390/1,IF(ISTEXT(ScheduleCompile!K390),IF(OR(ISNUMBER(FIND("5F",ScheduleCompile!K390)),ISNUMBER(FIND("0F",ScheduleCompile!K390)),ISNUMBER(FIND("8F",ScheduleCompile!K390)),ISNUMBER(FIND("1F",ScheduleCompile!K390)),ISNUMBER(FIND("2F",ScheduleCompile!K390)),ISNUMBER(FIND("3F",ScheduleCompile!K390)),ISNUMBER(FIND("6F",ScheduleCompile!K390)),ISNUMBER(FIND("7F",ScheduleCompile!K390)),ISNUMBER(FIND("9F",ScheduleCompile!K390)),ISNUMBER(FIND("4F",ScheduleCompile!K390))),VALUE(LEFT(ScheduleCompile!K390,FIND("F",ScheduleCompile!K390)-1)),ScheduleCompile!K390)))))),ISTEXT(ScheduleCompile!#REF!)),"ENDTABLE",IF(ISERROR(IF(ScheduleCompile!K390="Off",0,IF(ScheduleCompile!K390="On",1,IF(ISNUMBER(ScheduleCompile!K390),ScheduleCompile!K390/1,IF(ISTEXT(ScheduleCompile!K390),IF(OR(ISNUMBER(FIND("5F",ScheduleCompile!K390)),ISNUMBER(FIND("0F",ScheduleCompile!K390)),ISNUMBER(FIND("8F",ScheduleCompile!K390)),ISNUMBER(FIND("1F",ScheduleCompile!K390)),ISNUMBER(FIND("2F",ScheduleCompile!K390)),ISNUMBER(FIND("3F",ScheduleCompile!K390)),ISNUMBER(FIND("6F",ScheduleCompile!K390)),ISNUMBER(FIND("7F",ScheduleCompile!K390)),ISNUMBER(FIND("9F",ScheduleCompile!K390)),ISNUMBER(FIND("4F",ScheduleCompile!K390))),VALUE(LEFT(ScheduleCompile!K390,FIND("F",ScheduleCompile!K390)-1)),ScheduleCompile!K390)))))),"",IF(ScheduleCompile!K390="Off",0,IF(ScheduleCompile!K390="On",1,IF(ISNUMBER(ScheduleCompile!K390),ScheduleCompile!K390/1,IF(ISTEXT(ScheduleCompile!K390),IF(OR(ISNUMBER(FIND("5F",ScheduleCompile!K390)),ISNUMBER(FIND("0F",ScheduleCompile!K390)),ISNUMBER(FIND("8F",ScheduleCompile!K390)),ISNUMBER(FIND("1F",ScheduleCompile!K390)),ISNUMBER(FIND("2F",ScheduleCompile!K390)),ISNUMBER(FIND("3F",ScheduleCompile!K390)),ISNUMBER(FIND("6F",ScheduleCompile!K390)),ISNUMBER(FIND("7F",ScheduleCompile!K390)),ISNUMBER(FIND("9F",ScheduleCompile!K390)),ISNUMBER(FIND("4F",ScheduleCompile!K390))),VALUE(LEFT(ScheduleCompile!K390,FIND("F",ScheduleCompile!K390)-1)),ScheduleCompile!K390)))))))</f>
        <v>1</v>
      </c>
      <c r="Q397" s="1">
        <f>IF(AND(ISERROR(IF(ScheduleCompile!L390="Off",0,IF(ScheduleCompile!L390="On",1,IF(ISNUMBER(ScheduleCompile!L390),ScheduleCompile!L390/1,IF(ISTEXT(ScheduleCompile!L390),IF(OR(ISNUMBER(FIND("5F",ScheduleCompile!L390)),ISNUMBER(FIND("0F",ScheduleCompile!L390)),ISNUMBER(FIND("8F",ScheduleCompile!L390)),ISNUMBER(FIND("1F",ScheduleCompile!L390)),ISNUMBER(FIND("2F",ScheduleCompile!L390)),ISNUMBER(FIND("3F",ScheduleCompile!L390)),ISNUMBER(FIND("6F",ScheduleCompile!L390)),ISNUMBER(FIND("7F",ScheduleCompile!L390)),ISNUMBER(FIND("9F",ScheduleCompile!L390)),ISNUMBER(FIND("4F",ScheduleCompile!L390))),VALUE(LEFT(ScheduleCompile!L390,FIND("F",ScheduleCompile!L390)-1)),ScheduleCompile!L390)))))),ISTEXT(ScheduleCompile!#REF!)),"ENDTABLE",IF(ISERROR(IF(ScheduleCompile!L390="Off",0,IF(ScheduleCompile!L390="On",1,IF(ISNUMBER(ScheduleCompile!L390),ScheduleCompile!L390/1,IF(ISTEXT(ScheduleCompile!L390),IF(OR(ISNUMBER(FIND("5F",ScheduleCompile!L390)),ISNUMBER(FIND("0F",ScheduleCompile!L390)),ISNUMBER(FIND("8F",ScheduleCompile!L390)),ISNUMBER(FIND("1F",ScheduleCompile!L390)),ISNUMBER(FIND("2F",ScheduleCompile!L390)),ISNUMBER(FIND("3F",ScheduleCompile!L390)),ISNUMBER(FIND("6F",ScheduleCompile!L390)),ISNUMBER(FIND("7F",ScheduleCompile!L390)),ISNUMBER(FIND("9F",ScheduleCompile!L390)),ISNUMBER(FIND("4F",ScheduleCompile!L390))),VALUE(LEFT(ScheduleCompile!L390,FIND("F",ScheduleCompile!L390)-1)),ScheduleCompile!L390)))))),"",IF(ScheduleCompile!L390="Off",0,IF(ScheduleCompile!L390="On",1,IF(ISNUMBER(ScheduleCompile!L390),ScheduleCompile!L390/1,IF(ISTEXT(ScheduleCompile!L390),IF(OR(ISNUMBER(FIND("5F",ScheduleCompile!L390)),ISNUMBER(FIND("0F",ScheduleCompile!L390)),ISNUMBER(FIND("8F",ScheduleCompile!L390)),ISNUMBER(FIND("1F",ScheduleCompile!L390)),ISNUMBER(FIND("2F",ScheduleCompile!L390)),ISNUMBER(FIND("3F",ScheduleCompile!L390)),ISNUMBER(FIND("6F",ScheduleCompile!L390)),ISNUMBER(FIND("7F",ScheduleCompile!L390)),ISNUMBER(FIND("9F",ScheduleCompile!L390)),ISNUMBER(FIND("4F",ScheduleCompile!L390))),VALUE(LEFT(ScheduleCompile!L390,FIND("F",ScheduleCompile!L390)-1)),ScheduleCompile!L390)))))))</f>
        <v>0.5</v>
      </c>
      <c r="R397" s="1">
        <f>IF(AND(ISERROR(IF(ScheduleCompile!M390="Off",0,IF(ScheduleCompile!M390="On",1,IF(ISNUMBER(ScheduleCompile!M390),ScheduleCompile!M390/1,IF(ISTEXT(ScheduleCompile!M390),IF(OR(ISNUMBER(FIND("5F",ScheduleCompile!M390)),ISNUMBER(FIND("0F",ScheduleCompile!M390)),ISNUMBER(FIND("8F",ScheduleCompile!M390)),ISNUMBER(FIND("1F",ScheduleCompile!M390)),ISNUMBER(FIND("2F",ScheduleCompile!M390)),ISNUMBER(FIND("3F",ScheduleCompile!M390)),ISNUMBER(FIND("6F",ScheduleCompile!M390)),ISNUMBER(FIND("7F",ScheduleCompile!M390)),ISNUMBER(FIND("9F",ScheduleCompile!M390)),ISNUMBER(FIND("4F",ScheduleCompile!M390))),VALUE(LEFT(ScheduleCompile!M390,FIND("F",ScheduleCompile!M390)-1)),ScheduleCompile!M390)))))),ISTEXT(ScheduleCompile!#REF!)),"ENDTABLE",IF(ISERROR(IF(ScheduleCompile!M390="Off",0,IF(ScheduleCompile!M390="On",1,IF(ISNUMBER(ScheduleCompile!M390),ScheduleCompile!M390/1,IF(ISTEXT(ScheduleCompile!M390),IF(OR(ISNUMBER(FIND("5F",ScheduleCompile!M390)),ISNUMBER(FIND("0F",ScheduleCompile!M390)),ISNUMBER(FIND("8F",ScheduleCompile!M390)),ISNUMBER(FIND("1F",ScheduleCompile!M390)),ISNUMBER(FIND("2F",ScheduleCompile!M390)),ISNUMBER(FIND("3F",ScheduleCompile!M390)),ISNUMBER(FIND("6F",ScheduleCompile!M390)),ISNUMBER(FIND("7F",ScheduleCompile!M390)),ISNUMBER(FIND("9F",ScheduleCompile!M390)),ISNUMBER(FIND("4F",ScheduleCompile!M390))),VALUE(LEFT(ScheduleCompile!M390,FIND("F",ScheduleCompile!M390)-1)),ScheduleCompile!M390)))))),"",IF(ScheduleCompile!M390="Off",0,IF(ScheduleCompile!M390="On",1,IF(ISNUMBER(ScheduleCompile!M390),ScheduleCompile!M390/1,IF(ISTEXT(ScheduleCompile!M390),IF(OR(ISNUMBER(FIND("5F",ScheduleCompile!M390)),ISNUMBER(FIND("0F",ScheduleCompile!M390)),ISNUMBER(FIND("8F",ScheduleCompile!M390)),ISNUMBER(FIND("1F",ScheduleCompile!M390)),ISNUMBER(FIND("2F",ScheduleCompile!M390)),ISNUMBER(FIND("3F",ScheduleCompile!M390)),ISNUMBER(FIND("6F",ScheduleCompile!M390)),ISNUMBER(FIND("7F",ScheduleCompile!M390)),ISNUMBER(FIND("9F",ScheduleCompile!M390)),ISNUMBER(FIND("4F",ScheduleCompile!M390))),VALUE(LEFT(ScheduleCompile!M390,FIND("F",ScheduleCompile!M390)-1)),ScheduleCompile!M390)))))))</f>
        <v>1</v>
      </c>
      <c r="S397" s="1">
        <f>IF(AND(ISERROR(IF(ScheduleCompile!N390="Off",0,IF(ScheduleCompile!N390="On",1,IF(ISNUMBER(ScheduleCompile!N390),ScheduleCompile!N390/1,IF(ISTEXT(ScheduleCompile!N390),IF(OR(ISNUMBER(FIND("5F",ScheduleCompile!N390)),ISNUMBER(FIND("0F",ScheduleCompile!N390)),ISNUMBER(FIND("8F",ScheduleCompile!N390)),ISNUMBER(FIND("1F",ScheduleCompile!N390)),ISNUMBER(FIND("2F",ScheduleCompile!N390)),ISNUMBER(FIND("3F",ScheduleCompile!N390)),ISNUMBER(FIND("6F",ScheduleCompile!N390)),ISNUMBER(FIND("7F",ScheduleCompile!N390)),ISNUMBER(FIND("9F",ScheduleCompile!N390)),ISNUMBER(FIND("4F",ScheduleCompile!N390))),VALUE(LEFT(ScheduleCompile!N390,FIND("F",ScheduleCompile!N390)-1)),ScheduleCompile!N390)))))),ISTEXT(ScheduleCompile!#REF!)),"ENDTABLE",IF(ISERROR(IF(ScheduleCompile!N390="Off",0,IF(ScheduleCompile!N390="On",1,IF(ISNUMBER(ScheduleCompile!N390),ScheduleCompile!N390/1,IF(ISTEXT(ScheduleCompile!N390),IF(OR(ISNUMBER(FIND("5F",ScheduleCompile!N390)),ISNUMBER(FIND("0F",ScheduleCompile!N390)),ISNUMBER(FIND("8F",ScheduleCompile!N390)),ISNUMBER(FIND("1F",ScheduleCompile!N390)),ISNUMBER(FIND("2F",ScheduleCompile!N390)),ISNUMBER(FIND("3F",ScheduleCompile!N390)),ISNUMBER(FIND("6F",ScheduleCompile!N390)),ISNUMBER(FIND("7F",ScheduleCompile!N390)),ISNUMBER(FIND("9F",ScheduleCompile!N390)),ISNUMBER(FIND("4F",ScheduleCompile!N390))),VALUE(LEFT(ScheduleCompile!N390,FIND("F",ScheduleCompile!N390)-1)),ScheduleCompile!N390)))))),"",IF(ScheduleCompile!N390="Off",0,IF(ScheduleCompile!N390="On",1,IF(ISNUMBER(ScheduleCompile!N390),ScheduleCompile!N390/1,IF(ISTEXT(ScheduleCompile!N390),IF(OR(ISNUMBER(FIND("5F",ScheduleCompile!N390)),ISNUMBER(FIND("0F",ScheduleCompile!N390)),ISNUMBER(FIND("8F",ScheduleCompile!N390)),ISNUMBER(FIND("1F",ScheduleCompile!N390)),ISNUMBER(FIND("2F",ScheduleCompile!N390)),ISNUMBER(FIND("3F",ScheduleCompile!N390)),ISNUMBER(FIND("6F",ScheduleCompile!N390)),ISNUMBER(FIND("7F",ScheduleCompile!N390)),ISNUMBER(FIND("9F",ScheduleCompile!N390)),ISNUMBER(FIND("4F",ScheduleCompile!N390))),VALUE(LEFT(ScheduleCompile!N390,FIND("F",ScheduleCompile!N390)-1)),ScheduleCompile!N390)))))))</f>
        <v>0.5</v>
      </c>
      <c r="T397" s="1">
        <f>IF(AND(ISERROR(IF(ScheduleCompile!O390="Off",0,IF(ScheduleCompile!O390="On",1,IF(ISNUMBER(ScheduleCompile!O390),ScheduleCompile!O390/1,IF(ISTEXT(ScheduleCompile!O390),IF(OR(ISNUMBER(FIND("5F",ScheduleCompile!O390)),ISNUMBER(FIND("0F",ScheduleCompile!O390)),ISNUMBER(FIND("8F",ScheduleCompile!O390)),ISNUMBER(FIND("1F",ScheduleCompile!O390)),ISNUMBER(FIND("2F",ScheduleCompile!O390)),ISNUMBER(FIND("3F",ScheduleCompile!O390)),ISNUMBER(FIND("6F",ScheduleCompile!O390)),ISNUMBER(FIND("7F",ScheduleCompile!O390)),ISNUMBER(FIND("9F",ScheduleCompile!O390)),ISNUMBER(FIND("4F",ScheduleCompile!O390))),VALUE(LEFT(ScheduleCompile!O390,FIND("F",ScheduleCompile!O390)-1)),ScheduleCompile!O390)))))),ISTEXT(ScheduleCompile!#REF!)),"ENDTABLE",IF(ISERROR(IF(ScheduleCompile!O390="Off",0,IF(ScheduleCompile!O390="On",1,IF(ISNUMBER(ScheduleCompile!O390),ScheduleCompile!O390/1,IF(ISTEXT(ScheduleCompile!O390),IF(OR(ISNUMBER(FIND("5F",ScheduleCompile!O390)),ISNUMBER(FIND("0F",ScheduleCompile!O390)),ISNUMBER(FIND("8F",ScheduleCompile!O390)),ISNUMBER(FIND("1F",ScheduleCompile!O390)),ISNUMBER(FIND("2F",ScheduleCompile!O390)),ISNUMBER(FIND("3F",ScheduleCompile!O390)),ISNUMBER(FIND("6F",ScheduleCompile!O390)),ISNUMBER(FIND("7F",ScheduleCompile!O390)),ISNUMBER(FIND("9F",ScheduleCompile!O390)),ISNUMBER(FIND("4F",ScheduleCompile!O390))),VALUE(LEFT(ScheduleCompile!O390,FIND("F",ScheduleCompile!O390)-1)),ScheduleCompile!O390)))))),"",IF(ScheduleCompile!O390="Off",0,IF(ScheduleCompile!O390="On",1,IF(ISNUMBER(ScheduleCompile!O390),ScheduleCompile!O390/1,IF(ISTEXT(ScheduleCompile!O390),IF(OR(ISNUMBER(FIND("5F",ScheduleCompile!O390)),ISNUMBER(FIND("0F",ScheduleCompile!O390)),ISNUMBER(FIND("8F",ScheduleCompile!O390)),ISNUMBER(FIND("1F",ScheduleCompile!O390)),ISNUMBER(FIND("2F",ScheduleCompile!O390)),ISNUMBER(FIND("3F",ScheduleCompile!O390)),ISNUMBER(FIND("6F",ScheduleCompile!O390)),ISNUMBER(FIND("7F",ScheduleCompile!O390)),ISNUMBER(FIND("9F",ScheduleCompile!O390)),ISNUMBER(FIND("4F",ScheduleCompile!O390))),VALUE(LEFT(ScheduleCompile!O390,FIND("F",ScheduleCompile!O390)-1)),ScheduleCompile!O390)))))))</f>
        <v>1</v>
      </c>
      <c r="U397" s="1">
        <f>IF(AND(ISERROR(IF(ScheduleCompile!P390="Off",0,IF(ScheduleCompile!P390="On",1,IF(ISNUMBER(ScheduleCompile!P390),ScheduleCompile!P390/1,IF(ISTEXT(ScheduleCompile!P390),IF(OR(ISNUMBER(FIND("5F",ScheduleCompile!P390)),ISNUMBER(FIND("0F",ScheduleCompile!P390)),ISNUMBER(FIND("8F",ScheduleCompile!P390)),ISNUMBER(FIND("1F",ScheduleCompile!P390)),ISNUMBER(FIND("2F",ScheduleCompile!P390)),ISNUMBER(FIND("3F",ScheduleCompile!P390)),ISNUMBER(FIND("6F",ScheduleCompile!P390)),ISNUMBER(FIND("7F",ScheduleCompile!P390)),ISNUMBER(FIND("9F",ScheduleCompile!P390)),ISNUMBER(FIND("4F",ScheduleCompile!P390))),VALUE(LEFT(ScheduleCompile!P390,FIND("F",ScheduleCompile!P390)-1)),ScheduleCompile!P390)))))),ISTEXT(ScheduleCompile!#REF!)),"ENDTABLE",IF(ISERROR(IF(ScheduleCompile!P390="Off",0,IF(ScheduleCompile!P390="On",1,IF(ISNUMBER(ScheduleCompile!P390),ScheduleCompile!P390/1,IF(ISTEXT(ScheduleCompile!P390),IF(OR(ISNUMBER(FIND("5F",ScheduleCompile!P390)),ISNUMBER(FIND("0F",ScheduleCompile!P390)),ISNUMBER(FIND("8F",ScheduleCompile!P390)),ISNUMBER(FIND("1F",ScheduleCompile!P390)),ISNUMBER(FIND("2F",ScheduleCompile!P390)),ISNUMBER(FIND("3F",ScheduleCompile!P390)),ISNUMBER(FIND("6F",ScheduleCompile!P390)),ISNUMBER(FIND("7F",ScheduleCompile!P390)),ISNUMBER(FIND("9F",ScheduleCompile!P390)),ISNUMBER(FIND("4F",ScheduleCompile!P390))),VALUE(LEFT(ScheduleCompile!P390,FIND("F",ScheduleCompile!P390)-1)),ScheduleCompile!P390)))))),"",IF(ScheduleCompile!P390="Off",0,IF(ScheduleCompile!P390="On",1,IF(ISNUMBER(ScheduleCompile!P390),ScheduleCompile!P390/1,IF(ISTEXT(ScheduleCompile!P390),IF(OR(ISNUMBER(FIND("5F",ScheduleCompile!P390)),ISNUMBER(FIND("0F",ScheduleCompile!P390)),ISNUMBER(FIND("8F",ScheduleCompile!P390)),ISNUMBER(FIND("1F",ScheduleCompile!P390)),ISNUMBER(FIND("2F",ScheduleCompile!P390)),ISNUMBER(FIND("3F",ScheduleCompile!P390)),ISNUMBER(FIND("6F",ScheduleCompile!P390)),ISNUMBER(FIND("7F",ScheduleCompile!P390)),ISNUMBER(FIND("9F",ScheduleCompile!P390)),ISNUMBER(FIND("4F",ScheduleCompile!P390))),VALUE(LEFT(ScheduleCompile!P390,FIND("F",ScheduleCompile!P390)-1)),ScheduleCompile!P390)))))))</f>
        <v>0.5</v>
      </c>
      <c r="V397" s="1">
        <f>IF(AND(ISERROR(IF(ScheduleCompile!Q390="Off",0,IF(ScheduleCompile!Q390="On",1,IF(ISNUMBER(ScheduleCompile!Q390),ScheduleCompile!Q390/1,IF(ISTEXT(ScheduleCompile!Q390),IF(OR(ISNUMBER(FIND("5F",ScheduleCompile!Q390)),ISNUMBER(FIND("0F",ScheduleCompile!Q390)),ISNUMBER(FIND("8F",ScheduleCompile!Q390)),ISNUMBER(FIND("1F",ScheduleCompile!Q390)),ISNUMBER(FIND("2F",ScheduleCompile!Q390)),ISNUMBER(FIND("3F",ScheduleCompile!Q390)),ISNUMBER(FIND("6F",ScheduleCompile!Q390)),ISNUMBER(FIND("7F",ScheduleCompile!Q390)),ISNUMBER(FIND("9F",ScheduleCompile!Q390)),ISNUMBER(FIND("4F",ScheduleCompile!Q390))),VALUE(LEFT(ScheduleCompile!Q390,FIND("F",ScheduleCompile!Q390)-1)),ScheduleCompile!Q390)))))),ISTEXT(ScheduleCompile!#REF!)),"ENDTABLE",IF(ISERROR(IF(ScheduleCompile!Q390="Off",0,IF(ScheduleCompile!Q390="On",1,IF(ISNUMBER(ScheduleCompile!Q390),ScheduleCompile!Q390/1,IF(ISTEXT(ScheduleCompile!Q390),IF(OR(ISNUMBER(FIND("5F",ScheduleCompile!Q390)),ISNUMBER(FIND("0F",ScheduleCompile!Q390)),ISNUMBER(FIND("8F",ScheduleCompile!Q390)),ISNUMBER(FIND("1F",ScheduleCompile!Q390)),ISNUMBER(FIND("2F",ScheduleCompile!Q390)),ISNUMBER(FIND("3F",ScheduleCompile!Q390)),ISNUMBER(FIND("6F",ScheduleCompile!Q390)),ISNUMBER(FIND("7F",ScheduleCompile!Q390)),ISNUMBER(FIND("9F",ScheduleCompile!Q390)),ISNUMBER(FIND("4F",ScheduleCompile!Q390))),VALUE(LEFT(ScheduleCompile!Q390,FIND("F",ScheduleCompile!Q390)-1)),ScheduleCompile!Q390)))))),"",IF(ScheduleCompile!Q390="Off",0,IF(ScheduleCompile!Q390="On",1,IF(ISNUMBER(ScheduleCompile!Q390),ScheduleCompile!Q390/1,IF(ISTEXT(ScheduleCompile!Q390),IF(OR(ISNUMBER(FIND("5F",ScheduleCompile!Q390)),ISNUMBER(FIND("0F",ScheduleCompile!Q390)),ISNUMBER(FIND("8F",ScheduleCompile!Q390)),ISNUMBER(FIND("1F",ScheduleCompile!Q390)),ISNUMBER(FIND("2F",ScheduleCompile!Q390)),ISNUMBER(FIND("3F",ScheduleCompile!Q390)),ISNUMBER(FIND("6F",ScheduleCompile!Q390)),ISNUMBER(FIND("7F",ScheduleCompile!Q390)),ISNUMBER(FIND("9F",ScheduleCompile!Q390)),ISNUMBER(FIND("4F",ScheduleCompile!Q390))),VALUE(LEFT(ScheduleCompile!Q390,FIND("F",ScheduleCompile!Q390)-1)),ScheduleCompile!Q390)))))))</f>
        <v>1</v>
      </c>
      <c r="W397" s="1">
        <f>IF(AND(ISERROR(IF(ScheduleCompile!R390="Off",0,IF(ScheduleCompile!R390="On",1,IF(ISNUMBER(ScheduleCompile!R390),ScheduleCompile!R390/1,IF(ISTEXT(ScheduleCompile!R390),IF(OR(ISNUMBER(FIND("5F",ScheduleCompile!R390)),ISNUMBER(FIND("0F",ScheduleCompile!R390)),ISNUMBER(FIND("8F",ScheduleCompile!R390)),ISNUMBER(FIND("1F",ScheduleCompile!R390)),ISNUMBER(FIND("2F",ScheduleCompile!R390)),ISNUMBER(FIND("3F",ScheduleCompile!R390)),ISNUMBER(FIND("6F",ScheduleCompile!R390)),ISNUMBER(FIND("7F",ScheduleCompile!R390)),ISNUMBER(FIND("9F",ScheduleCompile!R390)),ISNUMBER(FIND("4F",ScheduleCompile!R390))),VALUE(LEFT(ScheduleCompile!R390,FIND("F",ScheduleCompile!R390)-1)),ScheduleCompile!R390)))))),ISTEXT(ScheduleCompile!#REF!)),"ENDTABLE",IF(ISERROR(IF(ScheduleCompile!R390="Off",0,IF(ScheduleCompile!R390="On",1,IF(ISNUMBER(ScheduleCompile!R390),ScheduleCompile!R390/1,IF(ISTEXT(ScheduleCompile!R390),IF(OR(ISNUMBER(FIND("5F",ScheduleCompile!R390)),ISNUMBER(FIND("0F",ScheduleCompile!R390)),ISNUMBER(FIND("8F",ScheduleCompile!R390)),ISNUMBER(FIND("1F",ScheduleCompile!R390)),ISNUMBER(FIND("2F",ScheduleCompile!R390)),ISNUMBER(FIND("3F",ScheduleCompile!R390)),ISNUMBER(FIND("6F",ScheduleCompile!R390)),ISNUMBER(FIND("7F",ScheduleCompile!R390)),ISNUMBER(FIND("9F",ScheduleCompile!R390)),ISNUMBER(FIND("4F",ScheduleCompile!R390))),VALUE(LEFT(ScheduleCompile!R390,FIND("F",ScheduleCompile!R390)-1)),ScheduleCompile!R390)))))),"",IF(ScheduleCompile!R390="Off",0,IF(ScheduleCompile!R390="On",1,IF(ISNUMBER(ScheduleCompile!R390),ScheduleCompile!R390/1,IF(ISTEXT(ScheduleCompile!R390),IF(OR(ISNUMBER(FIND("5F",ScheduleCompile!R390)),ISNUMBER(FIND("0F",ScheduleCompile!R390)),ISNUMBER(FIND("8F",ScheduleCompile!R390)),ISNUMBER(FIND("1F",ScheduleCompile!R390)),ISNUMBER(FIND("2F",ScheduleCompile!R390)),ISNUMBER(FIND("3F",ScheduleCompile!R390)),ISNUMBER(FIND("6F",ScheduleCompile!R390)),ISNUMBER(FIND("7F",ScheduleCompile!R390)),ISNUMBER(FIND("9F",ScheduleCompile!R390)),ISNUMBER(FIND("4F",ScheduleCompile!R390))),VALUE(LEFT(ScheduleCompile!R390,FIND("F",ScheduleCompile!R390)-1)),ScheduleCompile!R390)))))))</f>
        <v>0.5</v>
      </c>
      <c r="X397" s="1">
        <f>IF(AND(ISERROR(IF(ScheduleCompile!S390="Off",0,IF(ScheduleCompile!S390="On",1,IF(ISNUMBER(ScheduleCompile!S390),ScheduleCompile!S390/1,IF(ISTEXT(ScheduleCompile!S390),IF(OR(ISNUMBER(FIND("5F",ScheduleCompile!S390)),ISNUMBER(FIND("0F",ScheduleCompile!S390)),ISNUMBER(FIND("8F",ScheduleCompile!S390)),ISNUMBER(FIND("1F",ScheduleCompile!S390)),ISNUMBER(FIND("2F",ScheduleCompile!S390)),ISNUMBER(FIND("3F",ScheduleCompile!S390)),ISNUMBER(FIND("6F",ScheduleCompile!S390)),ISNUMBER(FIND("7F",ScheduleCompile!S390)),ISNUMBER(FIND("9F",ScheduleCompile!S390)),ISNUMBER(FIND("4F",ScheduleCompile!S390))),VALUE(LEFT(ScheduleCompile!S390,FIND("F",ScheduleCompile!S390)-1)),ScheduleCompile!S390)))))),ISTEXT(ScheduleCompile!#REF!)),"ENDTABLE",IF(ISERROR(IF(ScheduleCompile!S390="Off",0,IF(ScheduleCompile!S390="On",1,IF(ISNUMBER(ScheduleCompile!S390),ScheduleCompile!S390/1,IF(ISTEXT(ScheduleCompile!S390),IF(OR(ISNUMBER(FIND("5F",ScheduleCompile!S390)),ISNUMBER(FIND("0F",ScheduleCompile!S390)),ISNUMBER(FIND("8F",ScheduleCompile!S390)),ISNUMBER(FIND("1F",ScheduleCompile!S390)),ISNUMBER(FIND("2F",ScheduleCompile!S390)),ISNUMBER(FIND("3F",ScheduleCompile!S390)),ISNUMBER(FIND("6F",ScheduleCompile!S390)),ISNUMBER(FIND("7F",ScheduleCompile!S390)),ISNUMBER(FIND("9F",ScheduleCompile!S390)),ISNUMBER(FIND("4F",ScheduleCompile!S390))),VALUE(LEFT(ScheduleCompile!S390,FIND("F",ScheduleCompile!S390)-1)),ScheduleCompile!S390)))))),"",IF(ScheduleCompile!S390="Off",0,IF(ScheduleCompile!S390="On",1,IF(ISNUMBER(ScheduleCompile!S390),ScheduleCompile!S390/1,IF(ISTEXT(ScheduleCompile!S390),IF(OR(ISNUMBER(FIND("5F",ScheduleCompile!S390)),ISNUMBER(FIND("0F",ScheduleCompile!S390)),ISNUMBER(FIND("8F",ScheduleCompile!S390)),ISNUMBER(FIND("1F",ScheduleCompile!S390)),ISNUMBER(FIND("2F",ScheduleCompile!S390)),ISNUMBER(FIND("3F",ScheduleCompile!S390)),ISNUMBER(FIND("6F",ScheduleCompile!S390)),ISNUMBER(FIND("7F",ScheduleCompile!S390)),ISNUMBER(FIND("9F",ScheduleCompile!S390)),ISNUMBER(FIND("4F",ScheduleCompile!S390))),VALUE(LEFT(ScheduleCompile!S390,FIND("F",ScheduleCompile!S390)-1)),ScheduleCompile!S390)))))))</f>
        <v>1</v>
      </c>
      <c r="Y397" s="1">
        <f>IF(AND(ISERROR(IF(ScheduleCompile!T390="Off",0,IF(ScheduleCompile!T390="On",1,IF(ISNUMBER(ScheduleCompile!T390),ScheduleCompile!T390/1,IF(ISTEXT(ScheduleCompile!T390),IF(OR(ISNUMBER(FIND("5F",ScheduleCompile!T390)),ISNUMBER(FIND("0F",ScheduleCompile!T390)),ISNUMBER(FIND("8F",ScheduleCompile!T390)),ISNUMBER(FIND("1F",ScheduleCompile!T390)),ISNUMBER(FIND("2F",ScheduleCompile!T390)),ISNUMBER(FIND("3F",ScheduleCompile!T390)),ISNUMBER(FIND("6F",ScheduleCompile!T390)),ISNUMBER(FIND("7F",ScheduleCompile!T390)),ISNUMBER(FIND("9F",ScheduleCompile!T390)),ISNUMBER(FIND("4F",ScheduleCompile!T390))),VALUE(LEFT(ScheduleCompile!T390,FIND("F",ScheduleCompile!T390)-1)),ScheduleCompile!T390)))))),ISTEXT(ScheduleCompile!#REF!)),"ENDTABLE",IF(ISERROR(IF(ScheduleCompile!T390="Off",0,IF(ScheduleCompile!T390="On",1,IF(ISNUMBER(ScheduleCompile!T390),ScheduleCompile!T390/1,IF(ISTEXT(ScheduleCompile!T390),IF(OR(ISNUMBER(FIND("5F",ScheduleCompile!T390)),ISNUMBER(FIND("0F",ScheduleCompile!T390)),ISNUMBER(FIND("8F",ScheduleCompile!T390)),ISNUMBER(FIND("1F",ScheduleCompile!T390)),ISNUMBER(FIND("2F",ScheduleCompile!T390)),ISNUMBER(FIND("3F",ScheduleCompile!T390)),ISNUMBER(FIND("6F",ScheduleCompile!T390)),ISNUMBER(FIND("7F",ScheduleCompile!T390)),ISNUMBER(FIND("9F",ScheduleCompile!T390)),ISNUMBER(FIND("4F",ScheduleCompile!T390))),VALUE(LEFT(ScheduleCompile!T390,FIND("F",ScheduleCompile!T390)-1)),ScheduleCompile!T390)))))),"",IF(ScheduleCompile!T390="Off",0,IF(ScheduleCompile!T390="On",1,IF(ISNUMBER(ScheduleCompile!T390),ScheduleCompile!T390/1,IF(ISTEXT(ScheduleCompile!T390),IF(OR(ISNUMBER(FIND("5F",ScheduleCompile!T390)),ISNUMBER(FIND("0F",ScheduleCompile!T390)),ISNUMBER(FIND("8F",ScheduleCompile!T390)),ISNUMBER(FIND("1F",ScheduleCompile!T390)),ISNUMBER(FIND("2F",ScheduleCompile!T390)),ISNUMBER(FIND("3F",ScheduleCompile!T390)),ISNUMBER(FIND("6F",ScheduleCompile!T390)),ISNUMBER(FIND("7F",ScheduleCompile!T390)),ISNUMBER(FIND("9F",ScheduleCompile!T390)),ISNUMBER(FIND("4F",ScheduleCompile!T390))),VALUE(LEFT(ScheduleCompile!T390,FIND("F",ScheduleCompile!T390)-1)),ScheduleCompile!T390)))))))</f>
        <v>0.5</v>
      </c>
      <c r="Z397" s="1">
        <f>IF(AND(ISERROR(IF(ScheduleCompile!U390="Off",0,IF(ScheduleCompile!U390="On",1,IF(ISNUMBER(ScheduleCompile!U390),ScheduleCompile!U390/1,IF(ISTEXT(ScheduleCompile!U390),IF(OR(ISNUMBER(FIND("5F",ScheduleCompile!U390)),ISNUMBER(FIND("0F",ScheduleCompile!U390)),ISNUMBER(FIND("8F",ScheduleCompile!U390)),ISNUMBER(FIND("1F",ScheduleCompile!U390)),ISNUMBER(FIND("2F",ScheduleCompile!U390)),ISNUMBER(FIND("3F",ScheduleCompile!U390)),ISNUMBER(FIND("6F",ScheduleCompile!U390)),ISNUMBER(FIND("7F",ScheduleCompile!U390)),ISNUMBER(FIND("9F",ScheduleCompile!U390)),ISNUMBER(FIND("4F",ScheduleCompile!U390))),VALUE(LEFT(ScheduleCompile!U390,FIND("F",ScheduleCompile!U390)-1)),ScheduleCompile!U390)))))),ISTEXT(ScheduleCompile!#REF!)),"ENDTABLE",IF(ISERROR(IF(ScheduleCompile!U390="Off",0,IF(ScheduleCompile!U390="On",1,IF(ISNUMBER(ScheduleCompile!U390),ScheduleCompile!U390/1,IF(ISTEXT(ScheduleCompile!U390),IF(OR(ISNUMBER(FIND("5F",ScheduleCompile!U390)),ISNUMBER(FIND("0F",ScheduleCompile!U390)),ISNUMBER(FIND("8F",ScheduleCompile!U390)),ISNUMBER(FIND("1F",ScheduleCompile!U390)),ISNUMBER(FIND("2F",ScheduleCompile!U390)),ISNUMBER(FIND("3F",ScheduleCompile!U390)),ISNUMBER(FIND("6F",ScheduleCompile!U390)),ISNUMBER(FIND("7F",ScheduleCompile!U390)),ISNUMBER(FIND("9F",ScheduleCompile!U390)),ISNUMBER(FIND("4F",ScheduleCompile!U390))),VALUE(LEFT(ScheduleCompile!U390,FIND("F",ScheduleCompile!U390)-1)),ScheduleCompile!U390)))))),"",IF(ScheduleCompile!U390="Off",0,IF(ScheduleCompile!U390="On",1,IF(ISNUMBER(ScheduleCompile!U390),ScheduleCompile!U390/1,IF(ISTEXT(ScheduleCompile!U390),IF(OR(ISNUMBER(FIND("5F",ScheduleCompile!U390)),ISNUMBER(FIND("0F",ScheduleCompile!U390)),ISNUMBER(FIND("8F",ScheduleCompile!U390)),ISNUMBER(FIND("1F",ScheduleCompile!U390)),ISNUMBER(FIND("2F",ScheduleCompile!U390)),ISNUMBER(FIND("3F",ScheduleCompile!U390)),ISNUMBER(FIND("6F",ScheduleCompile!U390)),ISNUMBER(FIND("7F",ScheduleCompile!U390)),ISNUMBER(FIND("9F",ScheduleCompile!U390)),ISNUMBER(FIND("4F",ScheduleCompile!U390))),VALUE(LEFT(ScheduleCompile!U390,FIND("F",ScheduleCompile!U390)-1)),ScheduleCompile!U390)))))))</f>
        <v>0</v>
      </c>
      <c r="AA397" s="1">
        <f>IF(AND(ISERROR(IF(ScheduleCompile!V390="Off",0,IF(ScheduleCompile!V390="On",1,IF(ISNUMBER(ScheduleCompile!V390),ScheduleCompile!V390/1,IF(ISTEXT(ScheduleCompile!V390),IF(OR(ISNUMBER(FIND("5F",ScheduleCompile!V390)),ISNUMBER(FIND("0F",ScheduleCompile!V390)),ISNUMBER(FIND("8F",ScheduleCompile!V390)),ISNUMBER(FIND("1F",ScheduleCompile!V390)),ISNUMBER(FIND("2F",ScheduleCompile!V390)),ISNUMBER(FIND("3F",ScheduleCompile!V390)),ISNUMBER(FIND("6F",ScheduleCompile!V390)),ISNUMBER(FIND("7F",ScheduleCompile!V390)),ISNUMBER(FIND("9F",ScheduleCompile!V390)),ISNUMBER(FIND("4F",ScheduleCompile!V390))),VALUE(LEFT(ScheduleCompile!V390,FIND("F",ScheduleCompile!V390)-1)),ScheduleCompile!V390)))))),ISTEXT(ScheduleCompile!#REF!)),"ENDTABLE",IF(ISERROR(IF(ScheduleCompile!V390="Off",0,IF(ScheduleCompile!V390="On",1,IF(ISNUMBER(ScheduleCompile!V390),ScheduleCompile!V390/1,IF(ISTEXT(ScheduleCompile!V390),IF(OR(ISNUMBER(FIND("5F",ScheduleCompile!V390)),ISNUMBER(FIND("0F",ScheduleCompile!V390)),ISNUMBER(FIND("8F",ScheduleCompile!V390)),ISNUMBER(FIND("1F",ScheduleCompile!V390)),ISNUMBER(FIND("2F",ScheduleCompile!V390)),ISNUMBER(FIND("3F",ScheduleCompile!V390)),ISNUMBER(FIND("6F",ScheduleCompile!V390)),ISNUMBER(FIND("7F",ScheduleCompile!V390)),ISNUMBER(FIND("9F",ScheduleCompile!V390)),ISNUMBER(FIND("4F",ScheduleCompile!V390))),VALUE(LEFT(ScheduleCompile!V390,FIND("F",ScheduleCompile!V390)-1)),ScheduleCompile!V390)))))),"",IF(ScheduleCompile!V390="Off",0,IF(ScheduleCompile!V390="On",1,IF(ISNUMBER(ScheduleCompile!V390),ScheduleCompile!V390/1,IF(ISTEXT(ScheduleCompile!V390),IF(OR(ISNUMBER(FIND("5F",ScheduleCompile!V390)),ISNUMBER(FIND("0F",ScheduleCompile!V390)),ISNUMBER(FIND("8F",ScheduleCompile!V390)),ISNUMBER(FIND("1F",ScheduleCompile!V390)),ISNUMBER(FIND("2F",ScheduleCompile!V390)),ISNUMBER(FIND("3F",ScheduleCompile!V390)),ISNUMBER(FIND("6F",ScheduleCompile!V390)),ISNUMBER(FIND("7F",ScheduleCompile!V390)),ISNUMBER(FIND("9F",ScheduleCompile!V390)),ISNUMBER(FIND("4F",ScheduleCompile!V390))),VALUE(LEFT(ScheduleCompile!V390,FIND("F",ScheduleCompile!V390)-1)),ScheduleCompile!V390)))))))</f>
        <v>0</v>
      </c>
      <c r="AB397" s="1">
        <f>IF(AND(ISERROR(IF(ScheduleCompile!W390="Off",0,IF(ScheduleCompile!W390="On",1,IF(ISNUMBER(ScheduleCompile!W390),ScheduleCompile!W390/1,IF(ISTEXT(ScheduleCompile!W390),IF(OR(ISNUMBER(FIND("5F",ScheduleCompile!W390)),ISNUMBER(FIND("0F",ScheduleCompile!W390)),ISNUMBER(FIND("8F",ScheduleCompile!W390)),ISNUMBER(FIND("1F",ScheduleCompile!W390)),ISNUMBER(FIND("2F",ScheduleCompile!W390)),ISNUMBER(FIND("3F",ScheduleCompile!W390)),ISNUMBER(FIND("6F",ScheduleCompile!W390)),ISNUMBER(FIND("7F",ScheduleCompile!W390)),ISNUMBER(FIND("9F",ScheduleCompile!W390)),ISNUMBER(FIND("4F",ScheduleCompile!W390))),VALUE(LEFT(ScheduleCompile!W390,FIND("F",ScheduleCompile!W390)-1)),ScheduleCompile!W390)))))),ISTEXT(ScheduleCompile!#REF!)),"ENDTABLE",IF(ISERROR(IF(ScheduleCompile!W390="Off",0,IF(ScheduleCompile!W390="On",1,IF(ISNUMBER(ScheduleCompile!W390),ScheduleCompile!W390/1,IF(ISTEXT(ScheduleCompile!W390),IF(OR(ISNUMBER(FIND("5F",ScheduleCompile!W390)),ISNUMBER(FIND("0F",ScheduleCompile!W390)),ISNUMBER(FIND("8F",ScheduleCompile!W390)),ISNUMBER(FIND("1F",ScheduleCompile!W390)),ISNUMBER(FIND("2F",ScheduleCompile!W390)),ISNUMBER(FIND("3F",ScheduleCompile!W390)),ISNUMBER(FIND("6F",ScheduleCompile!W390)),ISNUMBER(FIND("7F",ScheduleCompile!W390)),ISNUMBER(FIND("9F",ScheduleCompile!W390)),ISNUMBER(FIND("4F",ScheduleCompile!W390))),VALUE(LEFT(ScheduleCompile!W390,FIND("F",ScheduleCompile!W390)-1)),ScheduleCompile!W390)))))),"",IF(ScheduleCompile!W390="Off",0,IF(ScheduleCompile!W390="On",1,IF(ISNUMBER(ScheduleCompile!W390),ScheduleCompile!W390/1,IF(ISTEXT(ScheduleCompile!W390),IF(OR(ISNUMBER(FIND("5F",ScheduleCompile!W390)),ISNUMBER(FIND("0F",ScheduleCompile!W390)),ISNUMBER(FIND("8F",ScheduleCompile!W390)),ISNUMBER(FIND("1F",ScheduleCompile!W390)),ISNUMBER(FIND("2F",ScheduleCompile!W390)),ISNUMBER(FIND("3F",ScheduleCompile!W390)),ISNUMBER(FIND("6F",ScheduleCompile!W390)),ISNUMBER(FIND("7F",ScheduleCompile!W390)),ISNUMBER(FIND("9F",ScheduleCompile!W390)),ISNUMBER(FIND("4F",ScheduleCompile!W390))),VALUE(LEFT(ScheduleCompile!W390,FIND("F",ScheduleCompile!W390)-1)),ScheduleCompile!W390)))))))</f>
        <v>0</v>
      </c>
      <c r="AC397" s="1">
        <f>IF(AND(ISERROR(IF(ScheduleCompile!X390="Off",0,IF(ScheduleCompile!X390="On",1,IF(ISNUMBER(ScheduleCompile!X390),ScheduleCompile!X390/1,IF(ISTEXT(ScheduleCompile!X390),IF(OR(ISNUMBER(FIND("5F",ScheduleCompile!X390)),ISNUMBER(FIND("0F",ScheduleCompile!X390)),ISNUMBER(FIND("8F",ScheduleCompile!X390)),ISNUMBER(FIND("1F",ScheduleCompile!X390)),ISNUMBER(FIND("2F",ScheduleCompile!X390)),ISNUMBER(FIND("3F",ScheduleCompile!X390)),ISNUMBER(FIND("6F",ScheduleCompile!X390)),ISNUMBER(FIND("7F",ScheduleCompile!X390)),ISNUMBER(FIND("9F",ScheduleCompile!X390)),ISNUMBER(FIND("4F",ScheduleCompile!X390))),VALUE(LEFT(ScheduleCompile!X390,FIND("F",ScheduleCompile!X390)-1)),ScheduleCompile!X390)))))),ISTEXT(ScheduleCompile!#REF!)),"ENDTABLE",IF(ISERROR(IF(ScheduleCompile!X390="Off",0,IF(ScheduleCompile!X390="On",1,IF(ISNUMBER(ScheduleCompile!X390),ScheduleCompile!X390/1,IF(ISTEXT(ScheduleCompile!X390),IF(OR(ISNUMBER(FIND("5F",ScheduleCompile!X390)),ISNUMBER(FIND("0F",ScheduleCompile!X390)),ISNUMBER(FIND("8F",ScheduleCompile!X390)),ISNUMBER(FIND("1F",ScheduleCompile!X390)),ISNUMBER(FIND("2F",ScheduleCompile!X390)),ISNUMBER(FIND("3F",ScheduleCompile!X390)),ISNUMBER(FIND("6F",ScheduleCompile!X390)),ISNUMBER(FIND("7F",ScheduleCompile!X390)),ISNUMBER(FIND("9F",ScheduleCompile!X390)),ISNUMBER(FIND("4F",ScheduleCompile!X390))),VALUE(LEFT(ScheduleCompile!X390,FIND("F",ScheduleCompile!X390)-1)),ScheduleCompile!X390)))))),"",IF(ScheduleCompile!X390="Off",0,IF(ScheduleCompile!X390="On",1,IF(ISNUMBER(ScheduleCompile!X390),ScheduleCompile!X390/1,IF(ISTEXT(ScheduleCompile!X390),IF(OR(ISNUMBER(FIND("5F",ScheduleCompile!X390)),ISNUMBER(FIND("0F",ScheduleCompile!X390)),ISNUMBER(FIND("8F",ScheduleCompile!X390)),ISNUMBER(FIND("1F",ScheduleCompile!X390)),ISNUMBER(FIND("2F",ScheduleCompile!X390)),ISNUMBER(FIND("3F",ScheduleCompile!X390)),ISNUMBER(FIND("6F",ScheduleCompile!X390)),ISNUMBER(FIND("7F",ScheduleCompile!X390)),ISNUMBER(FIND("9F",ScheduleCompile!X390)),ISNUMBER(FIND("4F",ScheduleCompile!X390))),VALUE(LEFT(ScheduleCompile!X390,FIND("F",ScheduleCompile!X390)-1)),ScheduleCompile!X390)))))))</f>
        <v>0</v>
      </c>
      <c r="AD397" s="1">
        <f>IF(AND(ISERROR(IF(ScheduleCompile!Y390="Off",0,IF(ScheduleCompile!Y390="On",1,IF(ISNUMBER(ScheduleCompile!Y390),ScheduleCompile!Y390/1,IF(ISTEXT(ScheduleCompile!Y390),IF(OR(ISNUMBER(FIND("5F",ScheduleCompile!Y390)),ISNUMBER(FIND("0F",ScheduleCompile!Y390)),ISNUMBER(FIND("8F",ScheduleCompile!Y390)),ISNUMBER(FIND("1F",ScheduleCompile!Y390)),ISNUMBER(FIND("2F",ScheduleCompile!Y390)),ISNUMBER(FIND("3F",ScheduleCompile!Y390)),ISNUMBER(FIND("6F",ScheduleCompile!Y390)),ISNUMBER(FIND("7F",ScheduleCompile!Y390)),ISNUMBER(FIND("9F",ScheduleCompile!Y390)),ISNUMBER(FIND("4F",ScheduleCompile!Y390))),VALUE(LEFT(ScheduleCompile!Y390,FIND("F",ScheduleCompile!Y390)-1)),ScheduleCompile!Y390)))))),ISTEXT(ScheduleCompile!#REF!)),"ENDTABLE",IF(ISERROR(IF(ScheduleCompile!Y390="Off",0,IF(ScheduleCompile!Y390="On",1,IF(ISNUMBER(ScheduleCompile!Y390),ScheduleCompile!Y390/1,IF(ISTEXT(ScheduleCompile!Y390),IF(OR(ISNUMBER(FIND("5F",ScheduleCompile!Y390)),ISNUMBER(FIND("0F",ScheduleCompile!Y390)),ISNUMBER(FIND("8F",ScheduleCompile!Y390)),ISNUMBER(FIND("1F",ScheduleCompile!Y390)),ISNUMBER(FIND("2F",ScheduleCompile!Y390)),ISNUMBER(FIND("3F",ScheduleCompile!Y390)),ISNUMBER(FIND("6F",ScheduleCompile!Y390)),ISNUMBER(FIND("7F",ScheduleCompile!Y390)),ISNUMBER(FIND("9F",ScheduleCompile!Y390)),ISNUMBER(FIND("4F",ScheduleCompile!Y390))),VALUE(LEFT(ScheduleCompile!Y390,FIND("F",ScheduleCompile!Y390)-1)),ScheduleCompile!Y390)))))),"",IF(ScheduleCompile!Y390="Off",0,IF(ScheduleCompile!Y390="On",1,IF(ISNUMBER(ScheduleCompile!Y390),ScheduleCompile!Y390/1,IF(ISTEXT(ScheduleCompile!Y390),IF(OR(ISNUMBER(FIND("5F",ScheduleCompile!Y390)),ISNUMBER(FIND("0F",ScheduleCompile!Y390)),ISNUMBER(FIND("8F",ScheduleCompile!Y390)),ISNUMBER(FIND("1F",ScheduleCompile!Y390)),ISNUMBER(FIND("2F",ScheduleCompile!Y390)),ISNUMBER(FIND("3F",ScheduleCompile!Y390)),ISNUMBER(FIND("6F",ScheduleCompile!Y390)),ISNUMBER(FIND("7F",ScheduleCompile!Y390)),ISNUMBER(FIND("9F",ScheduleCompile!Y390)),ISNUMBER(FIND("4F",ScheduleCompile!Y390))),VALUE(LEFT(ScheduleCompile!Y390,FIND("F",ScheduleCompile!Y390)-1)),ScheduleCompile!Y390)))))))</f>
        <v>0</v>
      </c>
    </row>
    <row r="398" spans="1:30" x14ac:dyDescent="0.25">
      <c r="A398" t="str">
        <f t="shared" si="27"/>
        <v>SchDay "RestaurantExhaustHoodGreaterThan5000cfmSun"  Type = "Fraction" Hr = (0, 0, 0, 0, 0, 0, 0, 0, 0, 1, 0.5, 1, 0.5, 1, 0.5, 1, 0.5, 1, 0.5, 0, 0, 0, 0, 0) ..</v>
      </c>
      <c r="B398" s="1" t="s">
        <v>623</v>
      </c>
      <c r="C398" t="str">
        <f t="shared" si="28"/>
        <v xml:space="preserve">SchDay "RestaurantExhaustHoodGreaterThan5000cfmSun"  Type = "Fraction" Hr = </v>
      </c>
      <c r="D398" t="str">
        <f t="shared" si="29"/>
        <v>(0, 0, 0, 0, 0, 0, 0, 0, 0, 1, 0.5, 1, 0.5, 1, 0.5, 1, 0.5, 1, 0.5, 0, 0, 0, 0, 0) ..</v>
      </c>
      <c r="E398" s="30" t="str">
        <f>ScheduleCompile!A391</f>
        <v>RestaurantExhaustHoodGreaterThan5000cfmSun</v>
      </c>
      <c r="F398" t="str">
        <f t="shared" si="30"/>
        <v>Fraction</v>
      </c>
      <c r="G398" s="1">
        <f>IF(AND(ISERROR(IF(ScheduleCompile!B391="Off",0,IF(ScheduleCompile!B391="On",1,IF(ISNUMBER(ScheduleCompile!B391),ScheduleCompile!B391/1,IF(ISTEXT(ScheduleCompile!B391),IF(OR(ISNUMBER(FIND("5F",ScheduleCompile!B391)),ISNUMBER(FIND("0F",ScheduleCompile!B391)),ISNUMBER(FIND("8F",ScheduleCompile!B391)),ISNUMBER(FIND("1F",ScheduleCompile!B391)),ISNUMBER(FIND("2F",ScheduleCompile!B391)),ISNUMBER(FIND("3F",ScheduleCompile!B391)),ISNUMBER(FIND("6F",ScheduleCompile!B391)),ISNUMBER(FIND("7F",ScheduleCompile!B391)),ISNUMBER(FIND("9F",ScheduleCompile!B391)),ISNUMBER(FIND("4F",ScheduleCompile!B391))),VALUE(LEFT(ScheduleCompile!B391,FIND("F",ScheduleCompile!B391)-1)),ScheduleCompile!B391)))))),ISTEXT(ScheduleCompile!#REF!)),"ENDTABLE",IF(ISERROR(IF(ScheduleCompile!B391="Off",0,IF(ScheduleCompile!B391="On",1,IF(ISNUMBER(ScheduleCompile!B391),ScheduleCompile!B391/1,IF(ISTEXT(ScheduleCompile!B391),IF(OR(ISNUMBER(FIND("5F",ScheduleCompile!B391)),ISNUMBER(FIND("0F",ScheduleCompile!B391)),ISNUMBER(FIND("8F",ScheduleCompile!B391)),ISNUMBER(FIND("1F",ScheduleCompile!B391)),ISNUMBER(FIND("2F",ScheduleCompile!B391)),ISNUMBER(FIND("3F",ScheduleCompile!B391)),ISNUMBER(FIND("6F",ScheduleCompile!B391)),ISNUMBER(FIND("7F",ScheduleCompile!B391)),ISNUMBER(FIND("9F",ScheduleCompile!B391)),ISNUMBER(FIND("4F",ScheduleCompile!B391))),VALUE(LEFT(ScheduleCompile!B391,FIND("F",ScheduleCompile!B391)-1)),ScheduleCompile!B391)))))),"",IF(ScheduleCompile!B391="Off",0,IF(ScheduleCompile!B391="On",1,IF(ISNUMBER(ScheduleCompile!B391),ScheduleCompile!B391/1,IF(ISTEXT(ScheduleCompile!B391),IF(OR(ISNUMBER(FIND("5F",ScheduleCompile!B391)),ISNUMBER(FIND("0F",ScheduleCompile!B391)),ISNUMBER(FIND("8F",ScheduleCompile!B391)),ISNUMBER(FIND("1F",ScheduleCompile!B391)),ISNUMBER(FIND("2F",ScheduleCompile!B391)),ISNUMBER(FIND("3F",ScheduleCompile!B391)),ISNUMBER(FIND("6F",ScheduleCompile!B391)),ISNUMBER(FIND("7F",ScheduleCompile!B391)),ISNUMBER(FIND("9F",ScheduleCompile!B391)),ISNUMBER(FIND("4F",ScheduleCompile!B391))),VALUE(LEFT(ScheduleCompile!B391,FIND("F",ScheduleCompile!B391)-1)),ScheduleCompile!B391)))))))</f>
        <v>0</v>
      </c>
      <c r="H398" s="1">
        <f>IF(AND(ISERROR(IF(ScheduleCompile!C391="Off",0,IF(ScheduleCompile!C391="On",1,IF(ISNUMBER(ScheduleCompile!C391),ScheduleCompile!C391/1,IF(ISTEXT(ScheduleCompile!C391),IF(OR(ISNUMBER(FIND("5F",ScheduleCompile!C391)),ISNUMBER(FIND("0F",ScheduleCompile!C391)),ISNUMBER(FIND("8F",ScheduleCompile!C391)),ISNUMBER(FIND("1F",ScheduleCompile!C391)),ISNUMBER(FIND("2F",ScheduleCompile!C391)),ISNUMBER(FIND("3F",ScheduleCompile!C391)),ISNUMBER(FIND("6F",ScheduleCompile!C391)),ISNUMBER(FIND("7F",ScheduleCompile!C391)),ISNUMBER(FIND("9F",ScheduleCompile!C391)),ISNUMBER(FIND("4F",ScheduleCompile!C391))),VALUE(LEFT(ScheduleCompile!C391,FIND("F",ScheduleCompile!C391)-1)),ScheduleCompile!C391)))))),ISTEXT(ScheduleCompile!#REF!)),"ENDTABLE",IF(ISERROR(IF(ScheduleCompile!C391="Off",0,IF(ScheduleCompile!C391="On",1,IF(ISNUMBER(ScheduleCompile!C391),ScheduleCompile!C391/1,IF(ISTEXT(ScheduleCompile!C391),IF(OR(ISNUMBER(FIND("5F",ScheduleCompile!C391)),ISNUMBER(FIND("0F",ScheduleCompile!C391)),ISNUMBER(FIND("8F",ScheduleCompile!C391)),ISNUMBER(FIND("1F",ScheduleCompile!C391)),ISNUMBER(FIND("2F",ScheduleCompile!C391)),ISNUMBER(FIND("3F",ScheduleCompile!C391)),ISNUMBER(FIND("6F",ScheduleCompile!C391)),ISNUMBER(FIND("7F",ScheduleCompile!C391)),ISNUMBER(FIND("9F",ScheduleCompile!C391)),ISNUMBER(FIND("4F",ScheduleCompile!C391))),VALUE(LEFT(ScheduleCompile!C391,FIND("F",ScheduleCompile!C391)-1)),ScheduleCompile!C391)))))),"",IF(ScheduleCompile!C391="Off",0,IF(ScheduleCompile!C391="On",1,IF(ISNUMBER(ScheduleCompile!C391),ScheduleCompile!C391/1,IF(ISTEXT(ScheduleCompile!C391),IF(OR(ISNUMBER(FIND("5F",ScheduleCompile!C391)),ISNUMBER(FIND("0F",ScheduleCompile!C391)),ISNUMBER(FIND("8F",ScheduleCompile!C391)),ISNUMBER(FIND("1F",ScheduleCompile!C391)),ISNUMBER(FIND("2F",ScheduleCompile!C391)),ISNUMBER(FIND("3F",ScheduleCompile!C391)),ISNUMBER(FIND("6F",ScheduleCompile!C391)),ISNUMBER(FIND("7F",ScheduleCompile!C391)),ISNUMBER(FIND("9F",ScheduleCompile!C391)),ISNUMBER(FIND("4F",ScheduleCompile!C391))),VALUE(LEFT(ScheduleCompile!C391,FIND("F",ScheduleCompile!C391)-1)),ScheduleCompile!C391)))))))</f>
        <v>0</v>
      </c>
      <c r="I398" s="1">
        <f>IF(AND(ISERROR(IF(ScheduleCompile!D391="Off",0,IF(ScheduleCompile!D391="On",1,IF(ISNUMBER(ScheduleCompile!D391),ScheduleCompile!D391/1,IF(ISTEXT(ScheduleCompile!D391),IF(OR(ISNUMBER(FIND("5F",ScheduleCompile!D391)),ISNUMBER(FIND("0F",ScheduleCompile!D391)),ISNUMBER(FIND("8F",ScheduleCompile!D391)),ISNUMBER(FIND("1F",ScheduleCompile!D391)),ISNUMBER(FIND("2F",ScheduleCompile!D391)),ISNUMBER(FIND("3F",ScheduleCompile!D391)),ISNUMBER(FIND("6F",ScheduleCompile!D391)),ISNUMBER(FIND("7F",ScheduleCompile!D391)),ISNUMBER(FIND("9F",ScheduleCompile!D391)),ISNUMBER(FIND("4F",ScheduleCompile!D391))),VALUE(LEFT(ScheduleCompile!D391,FIND("F",ScheduleCompile!D391)-1)),ScheduleCompile!D391)))))),ISTEXT(ScheduleCompile!#REF!)),"ENDTABLE",IF(ISERROR(IF(ScheduleCompile!D391="Off",0,IF(ScheduleCompile!D391="On",1,IF(ISNUMBER(ScheduleCompile!D391),ScheduleCompile!D391/1,IF(ISTEXT(ScheduleCompile!D391),IF(OR(ISNUMBER(FIND("5F",ScheduleCompile!D391)),ISNUMBER(FIND("0F",ScheduleCompile!D391)),ISNUMBER(FIND("8F",ScheduleCompile!D391)),ISNUMBER(FIND("1F",ScheduleCompile!D391)),ISNUMBER(FIND("2F",ScheduleCompile!D391)),ISNUMBER(FIND("3F",ScheduleCompile!D391)),ISNUMBER(FIND("6F",ScheduleCompile!D391)),ISNUMBER(FIND("7F",ScheduleCompile!D391)),ISNUMBER(FIND("9F",ScheduleCompile!D391)),ISNUMBER(FIND("4F",ScheduleCompile!D391))),VALUE(LEFT(ScheduleCompile!D391,FIND("F",ScheduleCompile!D391)-1)),ScheduleCompile!D391)))))),"",IF(ScheduleCompile!D391="Off",0,IF(ScheduleCompile!D391="On",1,IF(ISNUMBER(ScheduleCompile!D391),ScheduleCompile!D391/1,IF(ISTEXT(ScheduleCompile!D391),IF(OR(ISNUMBER(FIND("5F",ScheduleCompile!D391)),ISNUMBER(FIND("0F",ScheduleCompile!D391)),ISNUMBER(FIND("8F",ScheduleCompile!D391)),ISNUMBER(FIND("1F",ScheduleCompile!D391)),ISNUMBER(FIND("2F",ScheduleCompile!D391)),ISNUMBER(FIND("3F",ScheduleCompile!D391)),ISNUMBER(FIND("6F",ScheduleCompile!D391)),ISNUMBER(FIND("7F",ScheduleCompile!D391)),ISNUMBER(FIND("9F",ScheduleCompile!D391)),ISNUMBER(FIND("4F",ScheduleCompile!D391))),VALUE(LEFT(ScheduleCompile!D391,FIND("F",ScheduleCompile!D391)-1)),ScheduleCompile!D391)))))))</f>
        <v>0</v>
      </c>
      <c r="J398" s="1">
        <f>IF(AND(ISERROR(IF(ScheduleCompile!E391="Off",0,IF(ScheduleCompile!E391="On",1,IF(ISNUMBER(ScheduleCompile!E391),ScheduleCompile!E391/1,IF(ISTEXT(ScheduleCompile!E391),IF(OR(ISNUMBER(FIND("5F",ScheduleCompile!E391)),ISNUMBER(FIND("0F",ScheduleCompile!E391)),ISNUMBER(FIND("8F",ScheduleCompile!E391)),ISNUMBER(FIND("1F",ScheduleCompile!E391)),ISNUMBER(FIND("2F",ScheduleCompile!E391)),ISNUMBER(FIND("3F",ScheduleCompile!E391)),ISNUMBER(FIND("6F",ScheduleCompile!E391)),ISNUMBER(FIND("7F",ScheduleCompile!E391)),ISNUMBER(FIND("9F",ScheduleCompile!E391)),ISNUMBER(FIND("4F",ScheduleCompile!E391))),VALUE(LEFT(ScheduleCompile!E391,FIND("F",ScheduleCompile!E391)-1)),ScheduleCompile!E391)))))),ISTEXT(ScheduleCompile!#REF!)),"ENDTABLE",IF(ISERROR(IF(ScheduleCompile!E391="Off",0,IF(ScheduleCompile!E391="On",1,IF(ISNUMBER(ScheduleCompile!E391),ScheduleCompile!E391/1,IF(ISTEXT(ScheduleCompile!E391),IF(OR(ISNUMBER(FIND("5F",ScheduleCompile!E391)),ISNUMBER(FIND("0F",ScheduleCompile!E391)),ISNUMBER(FIND("8F",ScheduleCompile!E391)),ISNUMBER(FIND("1F",ScheduleCompile!E391)),ISNUMBER(FIND("2F",ScheduleCompile!E391)),ISNUMBER(FIND("3F",ScheduleCompile!E391)),ISNUMBER(FIND("6F",ScheduleCompile!E391)),ISNUMBER(FIND("7F",ScheduleCompile!E391)),ISNUMBER(FIND("9F",ScheduleCompile!E391)),ISNUMBER(FIND("4F",ScheduleCompile!E391))),VALUE(LEFT(ScheduleCompile!E391,FIND("F",ScheduleCompile!E391)-1)),ScheduleCompile!E391)))))),"",IF(ScheduleCompile!E391="Off",0,IF(ScheduleCompile!E391="On",1,IF(ISNUMBER(ScheduleCompile!E391),ScheduleCompile!E391/1,IF(ISTEXT(ScheduleCompile!E391),IF(OR(ISNUMBER(FIND("5F",ScheduleCompile!E391)),ISNUMBER(FIND("0F",ScheduleCompile!E391)),ISNUMBER(FIND("8F",ScheduleCompile!E391)),ISNUMBER(FIND("1F",ScheduleCompile!E391)),ISNUMBER(FIND("2F",ScheduleCompile!E391)),ISNUMBER(FIND("3F",ScheduleCompile!E391)),ISNUMBER(FIND("6F",ScheduleCompile!E391)),ISNUMBER(FIND("7F",ScheduleCompile!E391)),ISNUMBER(FIND("9F",ScheduleCompile!E391)),ISNUMBER(FIND("4F",ScheduleCompile!E391))),VALUE(LEFT(ScheduleCompile!E391,FIND("F",ScheduleCompile!E391)-1)),ScheduleCompile!E391)))))))</f>
        <v>0</v>
      </c>
      <c r="K398" s="1">
        <f>IF(AND(ISERROR(IF(ScheduleCompile!F391="Off",0,IF(ScheduleCompile!F391="On",1,IF(ISNUMBER(ScheduleCompile!F391),ScheduleCompile!F391/1,IF(ISTEXT(ScheduleCompile!F391),IF(OR(ISNUMBER(FIND("5F",ScheduleCompile!F391)),ISNUMBER(FIND("0F",ScheduleCompile!F391)),ISNUMBER(FIND("8F",ScheduleCompile!F391)),ISNUMBER(FIND("1F",ScheduleCompile!F391)),ISNUMBER(FIND("2F",ScheduleCompile!F391)),ISNUMBER(FIND("3F",ScheduleCompile!F391)),ISNUMBER(FIND("6F",ScheduleCompile!F391)),ISNUMBER(FIND("7F",ScheduleCompile!F391)),ISNUMBER(FIND("9F",ScheduleCompile!F391)),ISNUMBER(FIND("4F",ScheduleCompile!F391))),VALUE(LEFT(ScheduleCompile!F391,FIND("F",ScheduleCompile!F391)-1)),ScheduleCompile!F391)))))),ISTEXT(ScheduleCompile!#REF!)),"ENDTABLE",IF(ISERROR(IF(ScheduleCompile!F391="Off",0,IF(ScheduleCompile!F391="On",1,IF(ISNUMBER(ScheduleCompile!F391),ScheduleCompile!F391/1,IF(ISTEXT(ScheduleCompile!F391),IF(OR(ISNUMBER(FIND("5F",ScheduleCompile!F391)),ISNUMBER(FIND("0F",ScheduleCompile!F391)),ISNUMBER(FIND("8F",ScheduleCompile!F391)),ISNUMBER(FIND("1F",ScheduleCompile!F391)),ISNUMBER(FIND("2F",ScheduleCompile!F391)),ISNUMBER(FIND("3F",ScheduleCompile!F391)),ISNUMBER(FIND("6F",ScheduleCompile!F391)),ISNUMBER(FIND("7F",ScheduleCompile!F391)),ISNUMBER(FIND("9F",ScheduleCompile!F391)),ISNUMBER(FIND("4F",ScheduleCompile!F391))),VALUE(LEFT(ScheduleCompile!F391,FIND("F",ScheduleCompile!F391)-1)),ScheduleCompile!F391)))))),"",IF(ScheduleCompile!F391="Off",0,IF(ScheduleCompile!F391="On",1,IF(ISNUMBER(ScheduleCompile!F391),ScheduleCompile!F391/1,IF(ISTEXT(ScheduleCompile!F391),IF(OR(ISNUMBER(FIND("5F",ScheduleCompile!F391)),ISNUMBER(FIND("0F",ScheduleCompile!F391)),ISNUMBER(FIND("8F",ScheduleCompile!F391)),ISNUMBER(FIND("1F",ScheduleCompile!F391)),ISNUMBER(FIND("2F",ScheduleCompile!F391)),ISNUMBER(FIND("3F",ScheduleCompile!F391)),ISNUMBER(FIND("6F",ScheduleCompile!F391)),ISNUMBER(FIND("7F",ScheduleCompile!F391)),ISNUMBER(FIND("9F",ScheduleCompile!F391)),ISNUMBER(FIND("4F",ScheduleCompile!F391))),VALUE(LEFT(ScheduleCompile!F391,FIND("F",ScheduleCompile!F391)-1)),ScheduleCompile!F391)))))))</f>
        <v>0</v>
      </c>
      <c r="L398" s="1">
        <f>IF(AND(ISERROR(IF(ScheduleCompile!G391="Off",0,IF(ScheduleCompile!G391="On",1,IF(ISNUMBER(ScheduleCompile!G391),ScheduleCompile!G391/1,IF(ISTEXT(ScheduleCompile!G391),IF(OR(ISNUMBER(FIND("5F",ScheduleCompile!G391)),ISNUMBER(FIND("0F",ScheduleCompile!G391)),ISNUMBER(FIND("8F",ScheduleCompile!G391)),ISNUMBER(FIND("1F",ScheduleCompile!G391)),ISNUMBER(FIND("2F",ScheduleCompile!G391)),ISNUMBER(FIND("3F",ScheduleCompile!G391)),ISNUMBER(FIND("6F",ScheduleCompile!G391)),ISNUMBER(FIND("7F",ScheduleCompile!G391)),ISNUMBER(FIND("9F",ScheduleCompile!G391)),ISNUMBER(FIND("4F",ScheduleCompile!G391))),VALUE(LEFT(ScheduleCompile!G391,FIND("F",ScheduleCompile!G391)-1)),ScheduleCompile!G391)))))),ISTEXT(ScheduleCompile!#REF!)),"ENDTABLE",IF(ISERROR(IF(ScheduleCompile!G391="Off",0,IF(ScheduleCompile!G391="On",1,IF(ISNUMBER(ScheduleCompile!G391),ScheduleCompile!G391/1,IF(ISTEXT(ScheduleCompile!G391),IF(OR(ISNUMBER(FIND("5F",ScheduleCompile!G391)),ISNUMBER(FIND("0F",ScheduleCompile!G391)),ISNUMBER(FIND("8F",ScheduleCompile!G391)),ISNUMBER(FIND("1F",ScheduleCompile!G391)),ISNUMBER(FIND("2F",ScheduleCompile!G391)),ISNUMBER(FIND("3F",ScheduleCompile!G391)),ISNUMBER(FIND("6F",ScheduleCompile!G391)),ISNUMBER(FIND("7F",ScheduleCompile!G391)),ISNUMBER(FIND("9F",ScheduleCompile!G391)),ISNUMBER(FIND("4F",ScheduleCompile!G391))),VALUE(LEFT(ScheduleCompile!G391,FIND("F",ScheduleCompile!G391)-1)),ScheduleCompile!G391)))))),"",IF(ScheduleCompile!G391="Off",0,IF(ScheduleCompile!G391="On",1,IF(ISNUMBER(ScheduleCompile!G391),ScheduleCompile!G391/1,IF(ISTEXT(ScheduleCompile!G391),IF(OR(ISNUMBER(FIND("5F",ScheduleCompile!G391)),ISNUMBER(FIND("0F",ScheduleCompile!G391)),ISNUMBER(FIND("8F",ScheduleCompile!G391)),ISNUMBER(FIND("1F",ScheduleCompile!G391)),ISNUMBER(FIND("2F",ScheduleCompile!G391)),ISNUMBER(FIND("3F",ScheduleCompile!G391)),ISNUMBER(FIND("6F",ScheduleCompile!G391)),ISNUMBER(FIND("7F",ScheduleCompile!G391)),ISNUMBER(FIND("9F",ScheduleCompile!G391)),ISNUMBER(FIND("4F",ScheduleCompile!G391))),VALUE(LEFT(ScheduleCompile!G391,FIND("F",ScheduleCompile!G391)-1)),ScheduleCompile!G391)))))))</f>
        <v>0</v>
      </c>
      <c r="M398" s="1">
        <f>IF(AND(ISERROR(IF(ScheduleCompile!H391="Off",0,IF(ScheduleCompile!H391="On",1,IF(ISNUMBER(ScheduleCompile!H391),ScheduleCompile!H391/1,IF(ISTEXT(ScheduleCompile!H391),IF(OR(ISNUMBER(FIND("5F",ScheduleCompile!H391)),ISNUMBER(FIND("0F",ScheduleCompile!H391)),ISNUMBER(FIND("8F",ScheduleCompile!H391)),ISNUMBER(FIND("1F",ScheduleCompile!H391)),ISNUMBER(FIND("2F",ScheduleCompile!H391)),ISNUMBER(FIND("3F",ScheduleCompile!H391)),ISNUMBER(FIND("6F",ScheduleCompile!H391)),ISNUMBER(FIND("7F",ScheduleCompile!H391)),ISNUMBER(FIND("9F",ScheduleCompile!H391)),ISNUMBER(FIND("4F",ScheduleCompile!H391))),VALUE(LEFT(ScheduleCompile!H391,FIND("F",ScheduleCompile!H391)-1)),ScheduleCompile!H391)))))),ISTEXT(ScheduleCompile!#REF!)),"ENDTABLE",IF(ISERROR(IF(ScheduleCompile!H391="Off",0,IF(ScheduleCompile!H391="On",1,IF(ISNUMBER(ScheduleCompile!H391),ScheduleCompile!H391/1,IF(ISTEXT(ScheduleCompile!H391),IF(OR(ISNUMBER(FIND("5F",ScheduleCompile!H391)),ISNUMBER(FIND("0F",ScheduleCompile!H391)),ISNUMBER(FIND("8F",ScheduleCompile!H391)),ISNUMBER(FIND("1F",ScheduleCompile!H391)),ISNUMBER(FIND("2F",ScheduleCompile!H391)),ISNUMBER(FIND("3F",ScheduleCompile!H391)),ISNUMBER(FIND("6F",ScheduleCompile!H391)),ISNUMBER(FIND("7F",ScheduleCompile!H391)),ISNUMBER(FIND("9F",ScheduleCompile!H391)),ISNUMBER(FIND("4F",ScheduleCompile!H391))),VALUE(LEFT(ScheduleCompile!H391,FIND("F",ScheduleCompile!H391)-1)),ScheduleCompile!H391)))))),"",IF(ScheduleCompile!H391="Off",0,IF(ScheduleCompile!H391="On",1,IF(ISNUMBER(ScheduleCompile!H391),ScheduleCompile!H391/1,IF(ISTEXT(ScheduleCompile!H391),IF(OR(ISNUMBER(FIND("5F",ScheduleCompile!H391)),ISNUMBER(FIND("0F",ScheduleCompile!H391)),ISNUMBER(FIND("8F",ScheduleCompile!H391)),ISNUMBER(FIND("1F",ScheduleCompile!H391)),ISNUMBER(FIND("2F",ScheduleCompile!H391)),ISNUMBER(FIND("3F",ScheduleCompile!H391)),ISNUMBER(FIND("6F",ScheduleCompile!H391)),ISNUMBER(FIND("7F",ScheduleCompile!H391)),ISNUMBER(FIND("9F",ScheduleCompile!H391)),ISNUMBER(FIND("4F",ScheduleCompile!H391))),VALUE(LEFT(ScheduleCompile!H391,FIND("F",ScheduleCompile!H391)-1)),ScheduleCompile!H391)))))))</f>
        <v>0</v>
      </c>
      <c r="N398" s="1">
        <f>IF(AND(ISERROR(IF(ScheduleCompile!I391="Off",0,IF(ScheduleCompile!I391="On",1,IF(ISNUMBER(ScheduleCompile!I391),ScheduleCompile!I391/1,IF(ISTEXT(ScheduleCompile!I391),IF(OR(ISNUMBER(FIND("5F",ScheduleCompile!I391)),ISNUMBER(FIND("0F",ScheduleCompile!I391)),ISNUMBER(FIND("8F",ScheduleCompile!I391)),ISNUMBER(FIND("1F",ScheduleCompile!I391)),ISNUMBER(FIND("2F",ScheduleCompile!I391)),ISNUMBER(FIND("3F",ScheduleCompile!I391)),ISNUMBER(FIND("6F",ScheduleCompile!I391)),ISNUMBER(FIND("7F",ScheduleCompile!I391)),ISNUMBER(FIND("9F",ScheduleCompile!I391)),ISNUMBER(FIND("4F",ScheduleCompile!I391))),VALUE(LEFT(ScheduleCompile!I391,FIND("F",ScheduleCompile!I391)-1)),ScheduleCompile!I391)))))),ISTEXT(ScheduleCompile!#REF!)),"ENDTABLE",IF(ISERROR(IF(ScheduleCompile!I391="Off",0,IF(ScheduleCompile!I391="On",1,IF(ISNUMBER(ScheduleCompile!I391),ScheduleCompile!I391/1,IF(ISTEXT(ScheduleCompile!I391),IF(OR(ISNUMBER(FIND("5F",ScheduleCompile!I391)),ISNUMBER(FIND("0F",ScheduleCompile!I391)),ISNUMBER(FIND("8F",ScheduleCompile!I391)),ISNUMBER(FIND("1F",ScheduleCompile!I391)),ISNUMBER(FIND("2F",ScheduleCompile!I391)),ISNUMBER(FIND("3F",ScheduleCompile!I391)),ISNUMBER(FIND("6F",ScheduleCompile!I391)),ISNUMBER(FIND("7F",ScheduleCompile!I391)),ISNUMBER(FIND("9F",ScheduleCompile!I391)),ISNUMBER(FIND("4F",ScheduleCompile!I391))),VALUE(LEFT(ScheduleCompile!I391,FIND("F",ScheduleCompile!I391)-1)),ScheduleCompile!I391)))))),"",IF(ScheduleCompile!I391="Off",0,IF(ScheduleCompile!I391="On",1,IF(ISNUMBER(ScheduleCompile!I391),ScheduleCompile!I391/1,IF(ISTEXT(ScheduleCompile!I391),IF(OR(ISNUMBER(FIND("5F",ScheduleCompile!I391)),ISNUMBER(FIND("0F",ScheduleCompile!I391)),ISNUMBER(FIND("8F",ScheduleCompile!I391)),ISNUMBER(FIND("1F",ScheduleCompile!I391)),ISNUMBER(FIND("2F",ScheduleCompile!I391)),ISNUMBER(FIND("3F",ScheduleCompile!I391)),ISNUMBER(FIND("6F",ScheduleCompile!I391)),ISNUMBER(FIND("7F",ScheduleCompile!I391)),ISNUMBER(FIND("9F",ScheduleCompile!I391)),ISNUMBER(FIND("4F",ScheduleCompile!I391))),VALUE(LEFT(ScheduleCompile!I391,FIND("F",ScheduleCompile!I391)-1)),ScheduleCompile!I391)))))))</f>
        <v>0</v>
      </c>
      <c r="O398" s="1">
        <f>IF(AND(ISERROR(IF(ScheduleCompile!J391="Off",0,IF(ScheduleCompile!J391="On",1,IF(ISNUMBER(ScheduleCompile!J391),ScheduleCompile!J391/1,IF(ISTEXT(ScheduleCompile!J391),IF(OR(ISNUMBER(FIND("5F",ScheduleCompile!J391)),ISNUMBER(FIND("0F",ScheduleCompile!J391)),ISNUMBER(FIND("8F",ScheduleCompile!J391)),ISNUMBER(FIND("1F",ScheduleCompile!J391)),ISNUMBER(FIND("2F",ScheduleCompile!J391)),ISNUMBER(FIND("3F",ScheduleCompile!J391)),ISNUMBER(FIND("6F",ScheduleCompile!J391)),ISNUMBER(FIND("7F",ScheduleCompile!J391)),ISNUMBER(FIND("9F",ScheduleCompile!J391)),ISNUMBER(FIND("4F",ScheduleCompile!J391))),VALUE(LEFT(ScheduleCompile!J391,FIND("F",ScheduleCompile!J391)-1)),ScheduleCompile!J391)))))),ISTEXT(ScheduleCompile!#REF!)),"ENDTABLE",IF(ISERROR(IF(ScheduleCompile!J391="Off",0,IF(ScheduleCompile!J391="On",1,IF(ISNUMBER(ScheduleCompile!J391),ScheduleCompile!J391/1,IF(ISTEXT(ScheduleCompile!J391),IF(OR(ISNUMBER(FIND("5F",ScheduleCompile!J391)),ISNUMBER(FIND("0F",ScheduleCompile!J391)),ISNUMBER(FIND("8F",ScheduleCompile!J391)),ISNUMBER(FIND("1F",ScheduleCompile!J391)),ISNUMBER(FIND("2F",ScheduleCompile!J391)),ISNUMBER(FIND("3F",ScheduleCompile!J391)),ISNUMBER(FIND("6F",ScheduleCompile!J391)),ISNUMBER(FIND("7F",ScheduleCompile!J391)),ISNUMBER(FIND("9F",ScheduleCompile!J391)),ISNUMBER(FIND("4F",ScheduleCompile!J391))),VALUE(LEFT(ScheduleCompile!J391,FIND("F",ScheduleCompile!J391)-1)),ScheduleCompile!J391)))))),"",IF(ScheduleCompile!J391="Off",0,IF(ScheduleCompile!J391="On",1,IF(ISNUMBER(ScheduleCompile!J391),ScheduleCompile!J391/1,IF(ISTEXT(ScheduleCompile!J391),IF(OR(ISNUMBER(FIND("5F",ScheduleCompile!J391)),ISNUMBER(FIND("0F",ScheduleCompile!J391)),ISNUMBER(FIND("8F",ScheduleCompile!J391)),ISNUMBER(FIND("1F",ScheduleCompile!J391)),ISNUMBER(FIND("2F",ScheduleCompile!J391)),ISNUMBER(FIND("3F",ScheduleCompile!J391)),ISNUMBER(FIND("6F",ScheduleCompile!J391)),ISNUMBER(FIND("7F",ScheduleCompile!J391)),ISNUMBER(FIND("9F",ScheduleCompile!J391)),ISNUMBER(FIND("4F",ScheduleCompile!J391))),VALUE(LEFT(ScheduleCompile!J391,FIND("F",ScheduleCompile!J391)-1)),ScheduleCompile!J391)))))))</f>
        <v>0</v>
      </c>
      <c r="P398" s="1">
        <f>IF(AND(ISERROR(IF(ScheduleCompile!K391="Off",0,IF(ScheduleCompile!K391="On",1,IF(ISNUMBER(ScheduleCompile!K391),ScheduleCompile!K391/1,IF(ISTEXT(ScheduleCompile!K391),IF(OR(ISNUMBER(FIND("5F",ScheduleCompile!K391)),ISNUMBER(FIND("0F",ScheduleCompile!K391)),ISNUMBER(FIND("8F",ScheduleCompile!K391)),ISNUMBER(FIND("1F",ScheduleCompile!K391)),ISNUMBER(FIND("2F",ScheduleCompile!K391)),ISNUMBER(FIND("3F",ScheduleCompile!K391)),ISNUMBER(FIND("6F",ScheduleCompile!K391)),ISNUMBER(FIND("7F",ScheduleCompile!K391)),ISNUMBER(FIND("9F",ScheduleCompile!K391)),ISNUMBER(FIND("4F",ScheduleCompile!K391))),VALUE(LEFT(ScheduleCompile!K391,FIND("F",ScheduleCompile!K391)-1)),ScheduleCompile!K391)))))),ISTEXT(ScheduleCompile!#REF!)),"ENDTABLE",IF(ISERROR(IF(ScheduleCompile!K391="Off",0,IF(ScheduleCompile!K391="On",1,IF(ISNUMBER(ScheduleCompile!K391),ScheduleCompile!K391/1,IF(ISTEXT(ScheduleCompile!K391),IF(OR(ISNUMBER(FIND("5F",ScheduleCompile!K391)),ISNUMBER(FIND("0F",ScheduleCompile!K391)),ISNUMBER(FIND("8F",ScheduleCompile!K391)),ISNUMBER(FIND("1F",ScheduleCompile!K391)),ISNUMBER(FIND("2F",ScheduleCompile!K391)),ISNUMBER(FIND("3F",ScheduleCompile!K391)),ISNUMBER(FIND("6F",ScheduleCompile!K391)),ISNUMBER(FIND("7F",ScheduleCompile!K391)),ISNUMBER(FIND("9F",ScheduleCompile!K391)),ISNUMBER(FIND("4F",ScheduleCompile!K391))),VALUE(LEFT(ScheduleCompile!K391,FIND("F",ScheduleCompile!K391)-1)),ScheduleCompile!K391)))))),"",IF(ScheduleCompile!K391="Off",0,IF(ScheduleCompile!K391="On",1,IF(ISNUMBER(ScheduleCompile!K391),ScheduleCompile!K391/1,IF(ISTEXT(ScheduleCompile!K391),IF(OR(ISNUMBER(FIND("5F",ScheduleCompile!K391)),ISNUMBER(FIND("0F",ScheduleCompile!K391)),ISNUMBER(FIND("8F",ScheduleCompile!K391)),ISNUMBER(FIND("1F",ScheduleCompile!K391)),ISNUMBER(FIND("2F",ScheduleCompile!K391)),ISNUMBER(FIND("3F",ScheduleCompile!K391)),ISNUMBER(FIND("6F",ScheduleCompile!K391)),ISNUMBER(FIND("7F",ScheduleCompile!K391)),ISNUMBER(FIND("9F",ScheduleCompile!K391)),ISNUMBER(FIND("4F",ScheduleCompile!K391))),VALUE(LEFT(ScheduleCompile!K391,FIND("F",ScheduleCompile!K391)-1)),ScheduleCompile!K391)))))))</f>
        <v>1</v>
      </c>
      <c r="Q398" s="1">
        <f>IF(AND(ISERROR(IF(ScheduleCompile!L391="Off",0,IF(ScheduleCompile!L391="On",1,IF(ISNUMBER(ScheduleCompile!L391),ScheduleCompile!L391/1,IF(ISTEXT(ScheduleCompile!L391),IF(OR(ISNUMBER(FIND("5F",ScheduleCompile!L391)),ISNUMBER(FIND("0F",ScheduleCompile!L391)),ISNUMBER(FIND("8F",ScheduleCompile!L391)),ISNUMBER(FIND("1F",ScheduleCompile!L391)),ISNUMBER(FIND("2F",ScheduleCompile!L391)),ISNUMBER(FIND("3F",ScheduleCompile!L391)),ISNUMBER(FIND("6F",ScheduleCompile!L391)),ISNUMBER(FIND("7F",ScheduleCompile!L391)),ISNUMBER(FIND("9F",ScheduleCompile!L391)),ISNUMBER(FIND("4F",ScheduleCompile!L391))),VALUE(LEFT(ScheduleCompile!L391,FIND("F",ScheduleCompile!L391)-1)),ScheduleCompile!L391)))))),ISTEXT(ScheduleCompile!#REF!)),"ENDTABLE",IF(ISERROR(IF(ScheduleCompile!L391="Off",0,IF(ScheduleCompile!L391="On",1,IF(ISNUMBER(ScheduleCompile!L391),ScheduleCompile!L391/1,IF(ISTEXT(ScheduleCompile!L391),IF(OR(ISNUMBER(FIND("5F",ScheduleCompile!L391)),ISNUMBER(FIND("0F",ScheduleCompile!L391)),ISNUMBER(FIND("8F",ScheduleCompile!L391)),ISNUMBER(FIND("1F",ScheduleCompile!L391)),ISNUMBER(FIND("2F",ScheduleCompile!L391)),ISNUMBER(FIND("3F",ScheduleCompile!L391)),ISNUMBER(FIND("6F",ScheduleCompile!L391)),ISNUMBER(FIND("7F",ScheduleCompile!L391)),ISNUMBER(FIND("9F",ScheduleCompile!L391)),ISNUMBER(FIND("4F",ScheduleCompile!L391))),VALUE(LEFT(ScheduleCompile!L391,FIND("F",ScheduleCompile!L391)-1)),ScheduleCompile!L391)))))),"",IF(ScheduleCompile!L391="Off",0,IF(ScheduleCompile!L391="On",1,IF(ISNUMBER(ScheduleCompile!L391),ScheduleCompile!L391/1,IF(ISTEXT(ScheduleCompile!L391),IF(OR(ISNUMBER(FIND("5F",ScheduleCompile!L391)),ISNUMBER(FIND("0F",ScheduleCompile!L391)),ISNUMBER(FIND("8F",ScheduleCompile!L391)),ISNUMBER(FIND("1F",ScheduleCompile!L391)),ISNUMBER(FIND("2F",ScheduleCompile!L391)),ISNUMBER(FIND("3F",ScheduleCompile!L391)),ISNUMBER(FIND("6F",ScheduleCompile!L391)),ISNUMBER(FIND("7F",ScheduleCompile!L391)),ISNUMBER(FIND("9F",ScheduleCompile!L391)),ISNUMBER(FIND("4F",ScheduleCompile!L391))),VALUE(LEFT(ScheduleCompile!L391,FIND("F",ScheduleCompile!L391)-1)),ScheduleCompile!L391)))))))</f>
        <v>0.5</v>
      </c>
      <c r="R398" s="1">
        <f>IF(AND(ISERROR(IF(ScheduleCompile!M391="Off",0,IF(ScheduleCompile!M391="On",1,IF(ISNUMBER(ScheduleCompile!M391),ScheduleCompile!M391/1,IF(ISTEXT(ScheduleCompile!M391),IF(OR(ISNUMBER(FIND("5F",ScheduleCompile!M391)),ISNUMBER(FIND("0F",ScheduleCompile!M391)),ISNUMBER(FIND("8F",ScheduleCompile!M391)),ISNUMBER(FIND("1F",ScheduleCompile!M391)),ISNUMBER(FIND("2F",ScheduleCompile!M391)),ISNUMBER(FIND("3F",ScheduleCompile!M391)),ISNUMBER(FIND("6F",ScheduleCompile!M391)),ISNUMBER(FIND("7F",ScheduleCompile!M391)),ISNUMBER(FIND("9F",ScheduleCompile!M391)),ISNUMBER(FIND("4F",ScheduleCompile!M391))),VALUE(LEFT(ScheduleCompile!M391,FIND("F",ScheduleCompile!M391)-1)),ScheduleCompile!M391)))))),ISTEXT(ScheduleCompile!#REF!)),"ENDTABLE",IF(ISERROR(IF(ScheduleCompile!M391="Off",0,IF(ScheduleCompile!M391="On",1,IF(ISNUMBER(ScheduleCompile!M391),ScheduleCompile!M391/1,IF(ISTEXT(ScheduleCompile!M391),IF(OR(ISNUMBER(FIND("5F",ScheduleCompile!M391)),ISNUMBER(FIND("0F",ScheduleCompile!M391)),ISNUMBER(FIND("8F",ScheduleCompile!M391)),ISNUMBER(FIND("1F",ScheduleCompile!M391)),ISNUMBER(FIND("2F",ScheduleCompile!M391)),ISNUMBER(FIND("3F",ScheduleCompile!M391)),ISNUMBER(FIND("6F",ScheduleCompile!M391)),ISNUMBER(FIND("7F",ScheduleCompile!M391)),ISNUMBER(FIND("9F",ScheduleCompile!M391)),ISNUMBER(FIND("4F",ScheduleCompile!M391))),VALUE(LEFT(ScheduleCompile!M391,FIND("F",ScheduleCompile!M391)-1)),ScheduleCompile!M391)))))),"",IF(ScheduleCompile!M391="Off",0,IF(ScheduleCompile!M391="On",1,IF(ISNUMBER(ScheduleCompile!M391),ScheduleCompile!M391/1,IF(ISTEXT(ScheduleCompile!M391),IF(OR(ISNUMBER(FIND("5F",ScheduleCompile!M391)),ISNUMBER(FIND("0F",ScheduleCompile!M391)),ISNUMBER(FIND("8F",ScheduleCompile!M391)),ISNUMBER(FIND("1F",ScheduleCompile!M391)),ISNUMBER(FIND("2F",ScheduleCompile!M391)),ISNUMBER(FIND("3F",ScheduleCompile!M391)),ISNUMBER(FIND("6F",ScheduleCompile!M391)),ISNUMBER(FIND("7F",ScheduleCompile!M391)),ISNUMBER(FIND("9F",ScheduleCompile!M391)),ISNUMBER(FIND("4F",ScheduleCompile!M391))),VALUE(LEFT(ScheduleCompile!M391,FIND("F",ScheduleCompile!M391)-1)),ScheduleCompile!M391)))))))</f>
        <v>1</v>
      </c>
      <c r="S398" s="1">
        <f>IF(AND(ISERROR(IF(ScheduleCompile!N391="Off",0,IF(ScheduleCompile!N391="On",1,IF(ISNUMBER(ScheduleCompile!N391),ScheduleCompile!N391/1,IF(ISTEXT(ScheduleCompile!N391),IF(OR(ISNUMBER(FIND("5F",ScheduleCompile!N391)),ISNUMBER(FIND("0F",ScheduleCompile!N391)),ISNUMBER(FIND("8F",ScheduleCompile!N391)),ISNUMBER(FIND("1F",ScheduleCompile!N391)),ISNUMBER(FIND("2F",ScheduleCompile!N391)),ISNUMBER(FIND("3F",ScheduleCompile!N391)),ISNUMBER(FIND("6F",ScheduleCompile!N391)),ISNUMBER(FIND("7F",ScheduleCompile!N391)),ISNUMBER(FIND("9F",ScheduleCompile!N391)),ISNUMBER(FIND("4F",ScheduleCompile!N391))),VALUE(LEFT(ScheduleCompile!N391,FIND("F",ScheduleCompile!N391)-1)),ScheduleCompile!N391)))))),ISTEXT(ScheduleCompile!#REF!)),"ENDTABLE",IF(ISERROR(IF(ScheduleCompile!N391="Off",0,IF(ScheduleCompile!N391="On",1,IF(ISNUMBER(ScheduleCompile!N391),ScheduleCompile!N391/1,IF(ISTEXT(ScheduleCompile!N391),IF(OR(ISNUMBER(FIND("5F",ScheduleCompile!N391)),ISNUMBER(FIND("0F",ScheduleCompile!N391)),ISNUMBER(FIND("8F",ScheduleCompile!N391)),ISNUMBER(FIND("1F",ScheduleCompile!N391)),ISNUMBER(FIND("2F",ScheduleCompile!N391)),ISNUMBER(FIND("3F",ScheduleCompile!N391)),ISNUMBER(FIND("6F",ScheduleCompile!N391)),ISNUMBER(FIND("7F",ScheduleCompile!N391)),ISNUMBER(FIND("9F",ScheduleCompile!N391)),ISNUMBER(FIND("4F",ScheduleCompile!N391))),VALUE(LEFT(ScheduleCompile!N391,FIND("F",ScheduleCompile!N391)-1)),ScheduleCompile!N391)))))),"",IF(ScheduleCompile!N391="Off",0,IF(ScheduleCompile!N391="On",1,IF(ISNUMBER(ScheduleCompile!N391),ScheduleCompile!N391/1,IF(ISTEXT(ScheduleCompile!N391),IF(OR(ISNUMBER(FIND("5F",ScheduleCompile!N391)),ISNUMBER(FIND("0F",ScheduleCompile!N391)),ISNUMBER(FIND("8F",ScheduleCompile!N391)),ISNUMBER(FIND("1F",ScheduleCompile!N391)),ISNUMBER(FIND("2F",ScheduleCompile!N391)),ISNUMBER(FIND("3F",ScheduleCompile!N391)),ISNUMBER(FIND("6F",ScheduleCompile!N391)),ISNUMBER(FIND("7F",ScheduleCompile!N391)),ISNUMBER(FIND("9F",ScheduleCompile!N391)),ISNUMBER(FIND("4F",ScheduleCompile!N391))),VALUE(LEFT(ScheduleCompile!N391,FIND("F",ScheduleCompile!N391)-1)),ScheduleCompile!N391)))))))</f>
        <v>0.5</v>
      </c>
      <c r="T398" s="1">
        <f>IF(AND(ISERROR(IF(ScheduleCompile!O391="Off",0,IF(ScheduleCompile!O391="On",1,IF(ISNUMBER(ScheduleCompile!O391),ScheduleCompile!O391/1,IF(ISTEXT(ScheduleCompile!O391),IF(OR(ISNUMBER(FIND("5F",ScheduleCompile!O391)),ISNUMBER(FIND("0F",ScheduleCompile!O391)),ISNUMBER(FIND("8F",ScheduleCompile!O391)),ISNUMBER(FIND("1F",ScheduleCompile!O391)),ISNUMBER(FIND("2F",ScheduleCompile!O391)),ISNUMBER(FIND("3F",ScheduleCompile!O391)),ISNUMBER(FIND("6F",ScheduleCompile!O391)),ISNUMBER(FIND("7F",ScheduleCompile!O391)),ISNUMBER(FIND("9F",ScheduleCompile!O391)),ISNUMBER(FIND("4F",ScheduleCompile!O391))),VALUE(LEFT(ScheduleCompile!O391,FIND("F",ScheduleCompile!O391)-1)),ScheduleCompile!O391)))))),ISTEXT(ScheduleCompile!#REF!)),"ENDTABLE",IF(ISERROR(IF(ScheduleCompile!O391="Off",0,IF(ScheduleCompile!O391="On",1,IF(ISNUMBER(ScheduleCompile!O391),ScheduleCompile!O391/1,IF(ISTEXT(ScheduleCompile!O391),IF(OR(ISNUMBER(FIND("5F",ScheduleCompile!O391)),ISNUMBER(FIND("0F",ScheduleCompile!O391)),ISNUMBER(FIND("8F",ScheduleCompile!O391)),ISNUMBER(FIND("1F",ScheduleCompile!O391)),ISNUMBER(FIND("2F",ScheduleCompile!O391)),ISNUMBER(FIND("3F",ScheduleCompile!O391)),ISNUMBER(FIND("6F",ScheduleCompile!O391)),ISNUMBER(FIND("7F",ScheduleCompile!O391)),ISNUMBER(FIND("9F",ScheduleCompile!O391)),ISNUMBER(FIND("4F",ScheduleCompile!O391))),VALUE(LEFT(ScheduleCompile!O391,FIND("F",ScheduleCompile!O391)-1)),ScheduleCompile!O391)))))),"",IF(ScheduleCompile!O391="Off",0,IF(ScheduleCompile!O391="On",1,IF(ISNUMBER(ScheduleCompile!O391),ScheduleCompile!O391/1,IF(ISTEXT(ScheduleCompile!O391),IF(OR(ISNUMBER(FIND("5F",ScheduleCompile!O391)),ISNUMBER(FIND("0F",ScheduleCompile!O391)),ISNUMBER(FIND("8F",ScheduleCompile!O391)),ISNUMBER(FIND("1F",ScheduleCompile!O391)),ISNUMBER(FIND("2F",ScheduleCompile!O391)),ISNUMBER(FIND("3F",ScheduleCompile!O391)),ISNUMBER(FIND("6F",ScheduleCompile!O391)),ISNUMBER(FIND("7F",ScheduleCompile!O391)),ISNUMBER(FIND("9F",ScheduleCompile!O391)),ISNUMBER(FIND("4F",ScheduleCompile!O391))),VALUE(LEFT(ScheduleCompile!O391,FIND("F",ScheduleCompile!O391)-1)),ScheduleCompile!O391)))))))</f>
        <v>1</v>
      </c>
      <c r="U398" s="1">
        <f>IF(AND(ISERROR(IF(ScheduleCompile!P391="Off",0,IF(ScheduleCompile!P391="On",1,IF(ISNUMBER(ScheduleCompile!P391),ScheduleCompile!P391/1,IF(ISTEXT(ScheduleCompile!P391),IF(OR(ISNUMBER(FIND("5F",ScheduleCompile!P391)),ISNUMBER(FIND("0F",ScheduleCompile!P391)),ISNUMBER(FIND("8F",ScheduleCompile!P391)),ISNUMBER(FIND("1F",ScheduleCompile!P391)),ISNUMBER(FIND("2F",ScheduleCompile!P391)),ISNUMBER(FIND("3F",ScheduleCompile!P391)),ISNUMBER(FIND("6F",ScheduleCompile!P391)),ISNUMBER(FIND("7F",ScheduleCompile!P391)),ISNUMBER(FIND("9F",ScheduleCompile!P391)),ISNUMBER(FIND("4F",ScheduleCompile!P391))),VALUE(LEFT(ScheduleCompile!P391,FIND("F",ScheduleCompile!P391)-1)),ScheduleCompile!P391)))))),ISTEXT(ScheduleCompile!#REF!)),"ENDTABLE",IF(ISERROR(IF(ScheduleCompile!P391="Off",0,IF(ScheduleCompile!P391="On",1,IF(ISNUMBER(ScheduleCompile!P391),ScheduleCompile!P391/1,IF(ISTEXT(ScheduleCompile!P391),IF(OR(ISNUMBER(FIND("5F",ScheduleCompile!P391)),ISNUMBER(FIND("0F",ScheduleCompile!P391)),ISNUMBER(FIND("8F",ScheduleCompile!P391)),ISNUMBER(FIND("1F",ScheduleCompile!P391)),ISNUMBER(FIND("2F",ScheduleCompile!P391)),ISNUMBER(FIND("3F",ScheduleCompile!P391)),ISNUMBER(FIND("6F",ScheduleCompile!P391)),ISNUMBER(FIND("7F",ScheduleCompile!P391)),ISNUMBER(FIND("9F",ScheduleCompile!P391)),ISNUMBER(FIND("4F",ScheduleCompile!P391))),VALUE(LEFT(ScheduleCompile!P391,FIND("F",ScheduleCompile!P391)-1)),ScheduleCompile!P391)))))),"",IF(ScheduleCompile!P391="Off",0,IF(ScheduleCompile!P391="On",1,IF(ISNUMBER(ScheduleCompile!P391),ScheduleCompile!P391/1,IF(ISTEXT(ScheduleCompile!P391),IF(OR(ISNUMBER(FIND("5F",ScheduleCompile!P391)),ISNUMBER(FIND("0F",ScheduleCompile!P391)),ISNUMBER(FIND("8F",ScheduleCompile!P391)),ISNUMBER(FIND("1F",ScheduleCompile!P391)),ISNUMBER(FIND("2F",ScheduleCompile!P391)),ISNUMBER(FIND("3F",ScheduleCompile!P391)),ISNUMBER(FIND("6F",ScheduleCompile!P391)),ISNUMBER(FIND("7F",ScheduleCompile!P391)),ISNUMBER(FIND("9F",ScheduleCompile!P391)),ISNUMBER(FIND("4F",ScheduleCompile!P391))),VALUE(LEFT(ScheduleCompile!P391,FIND("F",ScheduleCompile!P391)-1)),ScheduleCompile!P391)))))))</f>
        <v>0.5</v>
      </c>
      <c r="V398" s="1">
        <f>IF(AND(ISERROR(IF(ScheduleCompile!Q391="Off",0,IF(ScheduleCompile!Q391="On",1,IF(ISNUMBER(ScheduleCompile!Q391),ScheduleCompile!Q391/1,IF(ISTEXT(ScheduleCompile!Q391),IF(OR(ISNUMBER(FIND("5F",ScheduleCompile!Q391)),ISNUMBER(FIND("0F",ScheduleCompile!Q391)),ISNUMBER(FIND("8F",ScheduleCompile!Q391)),ISNUMBER(FIND("1F",ScheduleCompile!Q391)),ISNUMBER(FIND("2F",ScheduleCompile!Q391)),ISNUMBER(FIND("3F",ScheduleCompile!Q391)),ISNUMBER(FIND("6F",ScheduleCompile!Q391)),ISNUMBER(FIND("7F",ScheduleCompile!Q391)),ISNUMBER(FIND("9F",ScheduleCompile!Q391)),ISNUMBER(FIND("4F",ScheduleCompile!Q391))),VALUE(LEFT(ScheduleCompile!Q391,FIND("F",ScheduleCompile!Q391)-1)),ScheduleCompile!Q391)))))),ISTEXT(ScheduleCompile!#REF!)),"ENDTABLE",IF(ISERROR(IF(ScheduleCompile!Q391="Off",0,IF(ScheduleCompile!Q391="On",1,IF(ISNUMBER(ScheduleCompile!Q391),ScheduleCompile!Q391/1,IF(ISTEXT(ScheduleCompile!Q391),IF(OR(ISNUMBER(FIND("5F",ScheduleCompile!Q391)),ISNUMBER(FIND("0F",ScheduleCompile!Q391)),ISNUMBER(FIND("8F",ScheduleCompile!Q391)),ISNUMBER(FIND("1F",ScheduleCompile!Q391)),ISNUMBER(FIND("2F",ScheduleCompile!Q391)),ISNUMBER(FIND("3F",ScheduleCompile!Q391)),ISNUMBER(FIND("6F",ScheduleCompile!Q391)),ISNUMBER(FIND("7F",ScheduleCompile!Q391)),ISNUMBER(FIND("9F",ScheduleCompile!Q391)),ISNUMBER(FIND("4F",ScheduleCompile!Q391))),VALUE(LEFT(ScheduleCompile!Q391,FIND("F",ScheduleCompile!Q391)-1)),ScheduleCompile!Q391)))))),"",IF(ScheduleCompile!Q391="Off",0,IF(ScheduleCompile!Q391="On",1,IF(ISNUMBER(ScheduleCompile!Q391),ScheduleCompile!Q391/1,IF(ISTEXT(ScheduleCompile!Q391),IF(OR(ISNUMBER(FIND("5F",ScheduleCompile!Q391)),ISNUMBER(FIND("0F",ScheduleCompile!Q391)),ISNUMBER(FIND("8F",ScheduleCompile!Q391)),ISNUMBER(FIND("1F",ScheduleCompile!Q391)),ISNUMBER(FIND("2F",ScheduleCompile!Q391)),ISNUMBER(FIND("3F",ScheduleCompile!Q391)),ISNUMBER(FIND("6F",ScheduleCompile!Q391)),ISNUMBER(FIND("7F",ScheduleCompile!Q391)),ISNUMBER(FIND("9F",ScheduleCompile!Q391)),ISNUMBER(FIND("4F",ScheduleCompile!Q391))),VALUE(LEFT(ScheduleCompile!Q391,FIND("F",ScheduleCompile!Q391)-1)),ScheduleCompile!Q391)))))))</f>
        <v>1</v>
      </c>
      <c r="W398" s="1">
        <f>IF(AND(ISERROR(IF(ScheduleCompile!R391="Off",0,IF(ScheduleCompile!R391="On",1,IF(ISNUMBER(ScheduleCompile!R391),ScheduleCompile!R391/1,IF(ISTEXT(ScheduleCompile!R391),IF(OR(ISNUMBER(FIND("5F",ScheduleCompile!R391)),ISNUMBER(FIND("0F",ScheduleCompile!R391)),ISNUMBER(FIND("8F",ScheduleCompile!R391)),ISNUMBER(FIND("1F",ScheduleCompile!R391)),ISNUMBER(FIND("2F",ScheduleCompile!R391)),ISNUMBER(FIND("3F",ScheduleCompile!R391)),ISNUMBER(FIND("6F",ScheduleCompile!R391)),ISNUMBER(FIND("7F",ScheduleCompile!R391)),ISNUMBER(FIND("9F",ScheduleCompile!R391)),ISNUMBER(FIND("4F",ScheduleCompile!R391))),VALUE(LEFT(ScheduleCompile!R391,FIND("F",ScheduleCompile!R391)-1)),ScheduleCompile!R391)))))),ISTEXT(ScheduleCompile!#REF!)),"ENDTABLE",IF(ISERROR(IF(ScheduleCompile!R391="Off",0,IF(ScheduleCompile!R391="On",1,IF(ISNUMBER(ScheduleCompile!R391),ScheduleCompile!R391/1,IF(ISTEXT(ScheduleCompile!R391),IF(OR(ISNUMBER(FIND("5F",ScheduleCompile!R391)),ISNUMBER(FIND("0F",ScheduleCompile!R391)),ISNUMBER(FIND("8F",ScheduleCompile!R391)),ISNUMBER(FIND("1F",ScheduleCompile!R391)),ISNUMBER(FIND("2F",ScheduleCompile!R391)),ISNUMBER(FIND("3F",ScheduleCompile!R391)),ISNUMBER(FIND("6F",ScheduleCompile!R391)),ISNUMBER(FIND("7F",ScheduleCompile!R391)),ISNUMBER(FIND("9F",ScheduleCompile!R391)),ISNUMBER(FIND("4F",ScheduleCompile!R391))),VALUE(LEFT(ScheduleCompile!R391,FIND("F",ScheduleCompile!R391)-1)),ScheduleCompile!R391)))))),"",IF(ScheduleCompile!R391="Off",0,IF(ScheduleCompile!R391="On",1,IF(ISNUMBER(ScheduleCompile!R391),ScheduleCompile!R391/1,IF(ISTEXT(ScheduleCompile!R391),IF(OR(ISNUMBER(FIND("5F",ScheduleCompile!R391)),ISNUMBER(FIND("0F",ScheduleCompile!R391)),ISNUMBER(FIND("8F",ScheduleCompile!R391)),ISNUMBER(FIND("1F",ScheduleCompile!R391)),ISNUMBER(FIND("2F",ScheduleCompile!R391)),ISNUMBER(FIND("3F",ScheduleCompile!R391)),ISNUMBER(FIND("6F",ScheduleCompile!R391)),ISNUMBER(FIND("7F",ScheduleCompile!R391)),ISNUMBER(FIND("9F",ScheduleCompile!R391)),ISNUMBER(FIND("4F",ScheduleCompile!R391))),VALUE(LEFT(ScheduleCompile!R391,FIND("F",ScheduleCompile!R391)-1)),ScheduleCompile!R391)))))))</f>
        <v>0.5</v>
      </c>
      <c r="X398" s="1">
        <f>IF(AND(ISERROR(IF(ScheduleCompile!S391="Off",0,IF(ScheduleCompile!S391="On",1,IF(ISNUMBER(ScheduleCompile!S391),ScheduleCompile!S391/1,IF(ISTEXT(ScheduleCompile!S391),IF(OR(ISNUMBER(FIND("5F",ScheduleCompile!S391)),ISNUMBER(FIND("0F",ScheduleCompile!S391)),ISNUMBER(FIND("8F",ScheduleCompile!S391)),ISNUMBER(FIND("1F",ScheduleCompile!S391)),ISNUMBER(FIND("2F",ScheduleCompile!S391)),ISNUMBER(FIND("3F",ScheduleCompile!S391)),ISNUMBER(FIND("6F",ScheduleCompile!S391)),ISNUMBER(FIND("7F",ScheduleCompile!S391)),ISNUMBER(FIND("9F",ScheduleCompile!S391)),ISNUMBER(FIND("4F",ScheduleCompile!S391))),VALUE(LEFT(ScheduleCompile!S391,FIND("F",ScheduleCompile!S391)-1)),ScheduleCompile!S391)))))),ISTEXT(ScheduleCompile!#REF!)),"ENDTABLE",IF(ISERROR(IF(ScheduleCompile!S391="Off",0,IF(ScheduleCompile!S391="On",1,IF(ISNUMBER(ScheduleCompile!S391),ScheduleCompile!S391/1,IF(ISTEXT(ScheduleCompile!S391),IF(OR(ISNUMBER(FIND("5F",ScheduleCompile!S391)),ISNUMBER(FIND("0F",ScheduleCompile!S391)),ISNUMBER(FIND("8F",ScheduleCompile!S391)),ISNUMBER(FIND("1F",ScheduleCompile!S391)),ISNUMBER(FIND("2F",ScheduleCompile!S391)),ISNUMBER(FIND("3F",ScheduleCompile!S391)),ISNUMBER(FIND("6F",ScheduleCompile!S391)),ISNUMBER(FIND("7F",ScheduleCompile!S391)),ISNUMBER(FIND("9F",ScheduleCompile!S391)),ISNUMBER(FIND("4F",ScheduleCompile!S391))),VALUE(LEFT(ScheduleCompile!S391,FIND("F",ScheduleCompile!S391)-1)),ScheduleCompile!S391)))))),"",IF(ScheduleCompile!S391="Off",0,IF(ScheduleCompile!S391="On",1,IF(ISNUMBER(ScheduleCompile!S391),ScheduleCompile!S391/1,IF(ISTEXT(ScheduleCompile!S391),IF(OR(ISNUMBER(FIND("5F",ScheduleCompile!S391)),ISNUMBER(FIND("0F",ScheduleCompile!S391)),ISNUMBER(FIND("8F",ScheduleCompile!S391)),ISNUMBER(FIND("1F",ScheduleCompile!S391)),ISNUMBER(FIND("2F",ScheduleCompile!S391)),ISNUMBER(FIND("3F",ScheduleCompile!S391)),ISNUMBER(FIND("6F",ScheduleCompile!S391)),ISNUMBER(FIND("7F",ScheduleCompile!S391)),ISNUMBER(FIND("9F",ScheduleCompile!S391)),ISNUMBER(FIND("4F",ScheduleCompile!S391))),VALUE(LEFT(ScheduleCompile!S391,FIND("F",ScheduleCompile!S391)-1)),ScheduleCompile!S391)))))))</f>
        <v>1</v>
      </c>
      <c r="Y398" s="1">
        <f>IF(AND(ISERROR(IF(ScheduleCompile!T391="Off",0,IF(ScheduleCompile!T391="On",1,IF(ISNUMBER(ScheduleCompile!T391),ScheduleCompile!T391/1,IF(ISTEXT(ScheduleCompile!T391),IF(OR(ISNUMBER(FIND("5F",ScheduleCompile!T391)),ISNUMBER(FIND("0F",ScheduleCompile!T391)),ISNUMBER(FIND("8F",ScheduleCompile!T391)),ISNUMBER(FIND("1F",ScheduleCompile!T391)),ISNUMBER(FIND("2F",ScheduleCompile!T391)),ISNUMBER(FIND("3F",ScheduleCompile!T391)),ISNUMBER(FIND("6F",ScheduleCompile!T391)),ISNUMBER(FIND("7F",ScheduleCompile!T391)),ISNUMBER(FIND("9F",ScheduleCompile!T391)),ISNUMBER(FIND("4F",ScheduleCompile!T391))),VALUE(LEFT(ScheduleCompile!T391,FIND("F",ScheduleCompile!T391)-1)),ScheduleCompile!T391)))))),ISTEXT(ScheduleCompile!#REF!)),"ENDTABLE",IF(ISERROR(IF(ScheduleCompile!T391="Off",0,IF(ScheduleCompile!T391="On",1,IF(ISNUMBER(ScheduleCompile!T391),ScheduleCompile!T391/1,IF(ISTEXT(ScheduleCompile!T391),IF(OR(ISNUMBER(FIND("5F",ScheduleCompile!T391)),ISNUMBER(FIND("0F",ScheduleCompile!T391)),ISNUMBER(FIND("8F",ScheduleCompile!T391)),ISNUMBER(FIND("1F",ScheduleCompile!T391)),ISNUMBER(FIND("2F",ScheduleCompile!T391)),ISNUMBER(FIND("3F",ScheduleCompile!T391)),ISNUMBER(FIND("6F",ScheduleCompile!T391)),ISNUMBER(FIND("7F",ScheduleCompile!T391)),ISNUMBER(FIND("9F",ScheduleCompile!T391)),ISNUMBER(FIND("4F",ScheduleCompile!T391))),VALUE(LEFT(ScheduleCompile!T391,FIND("F",ScheduleCompile!T391)-1)),ScheduleCompile!T391)))))),"",IF(ScheduleCompile!T391="Off",0,IF(ScheduleCompile!T391="On",1,IF(ISNUMBER(ScheduleCompile!T391),ScheduleCompile!T391/1,IF(ISTEXT(ScheduleCompile!T391),IF(OR(ISNUMBER(FIND("5F",ScheduleCompile!T391)),ISNUMBER(FIND("0F",ScheduleCompile!T391)),ISNUMBER(FIND("8F",ScheduleCompile!T391)),ISNUMBER(FIND("1F",ScheduleCompile!T391)),ISNUMBER(FIND("2F",ScheduleCompile!T391)),ISNUMBER(FIND("3F",ScheduleCompile!T391)),ISNUMBER(FIND("6F",ScheduleCompile!T391)),ISNUMBER(FIND("7F",ScheduleCompile!T391)),ISNUMBER(FIND("9F",ScheduleCompile!T391)),ISNUMBER(FIND("4F",ScheduleCompile!T391))),VALUE(LEFT(ScheduleCompile!T391,FIND("F",ScheduleCompile!T391)-1)),ScheduleCompile!T391)))))))</f>
        <v>0.5</v>
      </c>
      <c r="Z398" s="1">
        <f>IF(AND(ISERROR(IF(ScheduleCompile!U391="Off",0,IF(ScheduleCompile!U391="On",1,IF(ISNUMBER(ScheduleCompile!U391),ScheduleCompile!U391/1,IF(ISTEXT(ScheduleCompile!U391),IF(OR(ISNUMBER(FIND("5F",ScheduleCompile!U391)),ISNUMBER(FIND("0F",ScheduleCompile!U391)),ISNUMBER(FIND("8F",ScheduleCompile!U391)),ISNUMBER(FIND("1F",ScheduleCompile!U391)),ISNUMBER(FIND("2F",ScheduleCompile!U391)),ISNUMBER(FIND("3F",ScheduleCompile!U391)),ISNUMBER(FIND("6F",ScheduleCompile!U391)),ISNUMBER(FIND("7F",ScheduleCompile!U391)),ISNUMBER(FIND("9F",ScheduleCompile!U391)),ISNUMBER(FIND("4F",ScheduleCompile!U391))),VALUE(LEFT(ScheduleCompile!U391,FIND("F",ScheduleCompile!U391)-1)),ScheduleCompile!U391)))))),ISTEXT(ScheduleCompile!#REF!)),"ENDTABLE",IF(ISERROR(IF(ScheduleCompile!U391="Off",0,IF(ScheduleCompile!U391="On",1,IF(ISNUMBER(ScheduleCompile!U391),ScheduleCompile!U391/1,IF(ISTEXT(ScheduleCompile!U391),IF(OR(ISNUMBER(FIND("5F",ScheduleCompile!U391)),ISNUMBER(FIND("0F",ScheduleCompile!U391)),ISNUMBER(FIND("8F",ScheduleCompile!U391)),ISNUMBER(FIND("1F",ScheduleCompile!U391)),ISNUMBER(FIND("2F",ScheduleCompile!U391)),ISNUMBER(FIND("3F",ScheduleCompile!U391)),ISNUMBER(FIND("6F",ScheduleCompile!U391)),ISNUMBER(FIND("7F",ScheduleCompile!U391)),ISNUMBER(FIND("9F",ScheduleCompile!U391)),ISNUMBER(FIND("4F",ScheduleCompile!U391))),VALUE(LEFT(ScheduleCompile!U391,FIND("F",ScheduleCompile!U391)-1)),ScheduleCompile!U391)))))),"",IF(ScheduleCompile!U391="Off",0,IF(ScheduleCompile!U391="On",1,IF(ISNUMBER(ScheduleCompile!U391),ScheduleCompile!U391/1,IF(ISTEXT(ScheduleCompile!U391),IF(OR(ISNUMBER(FIND("5F",ScheduleCompile!U391)),ISNUMBER(FIND("0F",ScheduleCompile!U391)),ISNUMBER(FIND("8F",ScheduleCompile!U391)),ISNUMBER(FIND("1F",ScheduleCompile!U391)),ISNUMBER(FIND("2F",ScheduleCompile!U391)),ISNUMBER(FIND("3F",ScheduleCompile!U391)),ISNUMBER(FIND("6F",ScheduleCompile!U391)),ISNUMBER(FIND("7F",ScheduleCompile!U391)),ISNUMBER(FIND("9F",ScheduleCompile!U391)),ISNUMBER(FIND("4F",ScheduleCompile!U391))),VALUE(LEFT(ScheduleCompile!U391,FIND("F",ScheduleCompile!U391)-1)),ScheduleCompile!U391)))))))</f>
        <v>0</v>
      </c>
      <c r="AA398" s="1">
        <f>IF(AND(ISERROR(IF(ScheduleCompile!V391="Off",0,IF(ScheduleCompile!V391="On",1,IF(ISNUMBER(ScheduleCompile!V391),ScheduleCompile!V391/1,IF(ISTEXT(ScheduleCompile!V391),IF(OR(ISNUMBER(FIND("5F",ScheduleCompile!V391)),ISNUMBER(FIND("0F",ScheduleCompile!V391)),ISNUMBER(FIND("8F",ScheduleCompile!V391)),ISNUMBER(FIND("1F",ScheduleCompile!V391)),ISNUMBER(FIND("2F",ScheduleCompile!V391)),ISNUMBER(FIND("3F",ScheduleCompile!V391)),ISNUMBER(FIND("6F",ScheduleCompile!V391)),ISNUMBER(FIND("7F",ScheduleCompile!V391)),ISNUMBER(FIND("9F",ScheduleCompile!V391)),ISNUMBER(FIND("4F",ScheduleCompile!V391))),VALUE(LEFT(ScheduleCompile!V391,FIND("F",ScheduleCompile!V391)-1)),ScheduleCompile!V391)))))),ISTEXT(ScheduleCompile!#REF!)),"ENDTABLE",IF(ISERROR(IF(ScheduleCompile!V391="Off",0,IF(ScheduleCompile!V391="On",1,IF(ISNUMBER(ScheduleCompile!V391),ScheduleCompile!V391/1,IF(ISTEXT(ScheduleCompile!V391),IF(OR(ISNUMBER(FIND("5F",ScheduleCompile!V391)),ISNUMBER(FIND("0F",ScheduleCompile!V391)),ISNUMBER(FIND("8F",ScheduleCompile!V391)),ISNUMBER(FIND("1F",ScheduleCompile!V391)),ISNUMBER(FIND("2F",ScheduleCompile!V391)),ISNUMBER(FIND("3F",ScheduleCompile!V391)),ISNUMBER(FIND("6F",ScheduleCompile!V391)),ISNUMBER(FIND("7F",ScheduleCompile!V391)),ISNUMBER(FIND("9F",ScheduleCompile!V391)),ISNUMBER(FIND("4F",ScheduleCompile!V391))),VALUE(LEFT(ScheduleCompile!V391,FIND("F",ScheduleCompile!V391)-1)),ScheduleCompile!V391)))))),"",IF(ScheduleCompile!V391="Off",0,IF(ScheduleCompile!V391="On",1,IF(ISNUMBER(ScheduleCompile!V391),ScheduleCompile!V391/1,IF(ISTEXT(ScheduleCompile!V391),IF(OR(ISNUMBER(FIND("5F",ScheduleCompile!V391)),ISNUMBER(FIND("0F",ScheduleCompile!V391)),ISNUMBER(FIND("8F",ScheduleCompile!V391)),ISNUMBER(FIND("1F",ScheduleCompile!V391)),ISNUMBER(FIND("2F",ScheduleCompile!V391)),ISNUMBER(FIND("3F",ScheduleCompile!V391)),ISNUMBER(FIND("6F",ScheduleCompile!V391)),ISNUMBER(FIND("7F",ScheduleCompile!V391)),ISNUMBER(FIND("9F",ScheduleCompile!V391)),ISNUMBER(FIND("4F",ScheduleCompile!V391))),VALUE(LEFT(ScheduleCompile!V391,FIND("F",ScheduleCompile!V391)-1)),ScheduleCompile!V391)))))))</f>
        <v>0</v>
      </c>
      <c r="AB398" s="1">
        <f>IF(AND(ISERROR(IF(ScheduleCompile!W391="Off",0,IF(ScheduleCompile!W391="On",1,IF(ISNUMBER(ScheduleCompile!W391),ScheduleCompile!W391/1,IF(ISTEXT(ScheduleCompile!W391),IF(OR(ISNUMBER(FIND("5F",ScheduleCompile!W391)),ISNUMBER(FIND("0F",ScheduleCompile!W391)),ISNUMBER(FIND("8F",ScheduleCompile!W391)),ISNUMBER(FIND("1F",ScheduleCompile!W391)),ISNUMBER(FIND("2F",ScheduleCompile!W391)),ISNUMBER(FIND("3F",ScheduleCompile!W391)),ISNUMBER(FIND("6F",ScheduleCompile!W391)),ISNUMBER(FIND("7F",ScheduleCompile!W391)),ISNUMBER(FIND("9F",ScheduleCompile!W391)),ISNUMBER(FIND("4F",ScheduleCompile!W391))),VALUE(LEFT(ScheduleCompile!W391,FIND("F",ScheduleCompile!W391)-1)),ScheduleCompile!W391)))))),ISTEXT(ScheduleCompile!#REF!)),"ENDTABLE",IF(ISERROR(IF(ScheduleCompile!W391="Off",0,IF(ScheduleCompile!W391="On",1,IF(ISNUMBER(ScheduleCompile!W391),ScheduleCompile!W391/1,IF(ISTEXT(ScheduleCompile!W391),IF(OR(ISNUMBER(FIND("5F",ScheduleCompile!W391)),ISNUMBER(FIND("0F",ScheduleCompile!W391)),ISNUMBER(FIND("8F",ScheduleCompile!W391)),ISNUMBER(FIND("1F",ScheduleCompile!W391)),ISNUMBER(FIND("2F",ScheduleCompile!W391)),ISNUMBER(FIND("3F",ScheduleCompile!W391)),ISNUMBER(FIND("6F",ScheduleCompile!W391)),ISNUMBER(FIND("7F",ScheduleCompile!W391)),ISNUMBER(FIND("9F",ScheduleCompile!W391)),ISNUMBER(FIND("4F",ScheduleCompile!W391))),VALUE(LEFT(ScheduleCompile!W391,FIND("F",ScheduleCompile!W391)-1)),ScheduleCompile!W391)))))),"",IF(ScheduleCompile!W391="Off",0,IF(ScheduleCompile!W391="On",1,IF(ISNUMBER(ScheduleCompile!W391),ScheduleCompile!W391/1,IF(ISTEXT(ScheduleCompile!W391),IF(OR(ISNUMBER(FIND("5F",ScheduleCompile!W391)),ISNUMBER(FIND("0F",ScheduleCompile!W391)),ISNUMBER(FIND("8F",ScheduleCompile!W391)),ISNUMBER(FIND("1F",ScheduleCompile!W391)),ISNUMBER(FIND("2F",ScheduleCompile!W391)),ISNUMBER(FIND("3F",ScheduleCompile!W391)),ISNUMBER(FIND("6F",ScheduleCompile!W391)),ISNUMBER(FIND("7F",ScheduleCompile!W391)),ISNUMBER(FIND("9F",ScheduleCompile!W391)),ISNUMBER(FIND("4F",ScheduleCompile!W391))),VALUE(LEFT(ScheduleCompile!W391,FIND("F",ScheduleCompile!W391)-1)),ScheduleCompile!W391)))))))</f>
        <v>0</v>
      </c>
      <c r="AC398" s="1">
        <f>IF(AND(ISERROR(IF(ScheduleCompile!X391="Off",0,IF(ScheduleCompile!X391="On",1,IF(ISNUMBER(ScheduleCompile!X391),ScheduleCompile!X391/1,IF(ISTEXT(ScheduleCompile!X391),IF(OR(ISNUMBER(FIND("5F",ScheduleCompile!X391)),ISNUMBER(FIND("0F",ScheduleCompile!X391)),ISNUMBER(FIND("8F",ScheduleCompile!X391)),ISNUMBER(FIND("1F",ScheduleCompile!X391)),ISNUMBER(FIND("2F",ScheduleCompile!X391)),ISNUMBER(FIND("3F",ScheduleCompile!X391)),ISNUMBER(FIND("6F",ScheduleCompile!X391)),ISNUMBER(FIND("7F",ScheduleCompile!X391)),ISNUMBER(FIND("9F",ScheduleCompile!X391)),ISNUMBER(FIND("4F",ScheduleCompile!X391))),VALUE(LEFT(ScheduleCompile!X391,FIND("F",ScheduleCompile!X391)-1)),ScheduleCompile!X391)))))),ISTEXT(ScheduleCompile!#REF!)),"ENDTABLE",IF(ISERROR(IF(ScheduleCompile!X391="Off",0,IF(ScheduleCompile!X391="On",1,IF(ISNUMBER(ScheduleCompile!X391),ScheduleCompile!X391/1,IF(ISTEXT(ScheduleCompile!X391),IF(OR(ISNUMBER(FIND("5F",ScheduleCompile!X391)),ISNUMBER(FIND("0F",ScheduleCompile!X391)),ISNUMBER(FIND("8F",ScheduleCompile!X391)),ISNUMBER(FIND("1F",ScheduleCompile!X391)),ISNUMBER(FIND("2F",ScheduleCompile!X391)),ISNUMBER(FIND("3F",ScheduleCompile!X391)),ISNUMBER(FIND("6F",ScheduleCompile!X391)),ISNUMBER(FIND("7F",ScheduleCompile!X391)),ISNUMBER(FIND("9F",ScheduleCompile!X391)),ISNUMBER(FIND("4F",ScheduleCompile!X391))),VALUE(LEFT(ScheduleCompile!X391,FIND("F",ScheduleCompile!X391)-1)),ScheduleCompile!X391)))))),"",IF(ScheduleCompile!X391="Off",0,IF(ScheduleCompile!X391="On",1,IF(ISNUMBER(ScheduleCompile!X391),ScheduleCompile!X391/1,IF(ISTEXT(ScheduleCompile!X391),IF(OR(ISNUMBER(FIND("5F",ScheduleCompile!X391)),ISNUMBER(FIND("0F",ScheduleCompile!X391)),ISNUMBER(FIND("8F",ScheduleCompile!X391)),ISNUMBER(FIND("1F",ScheduleCompile!X391)),ISNUMBER(FIND("2F",ScheduleCompile!X391)),ISNUMBER(FIND("3F",ScheduleCompile!X391)),ISNUMBER(FIND("6F",ScheduleCompile!X391)),ISNUMBER(FIND("7F",ScheduleCompile!X391)),ISNUMBER(FIND("9F",ScheduleCompile!X391)),ISNUMBER(FIND("4F",ScheduleCompile!X391))),VALUE(LEFT(ScheduleCompile!X391,FIND("F",ScheduleCompile!X391)-1)),ScheduleCompile!X391)))))))</f>
        <v>0</v>
      </c>
      <c r="AD398" s="1">
        <f>IF(AND(ISERROR(IF(ScheduleCompile!Y391="Off",0,IF(ScheduleCompile!Y391="On",1,IF(ISNUMBER(ScheduleCompile!Y391),ScheduleCompile!Y391/1,IF(ISTEXT(ScheduleCompile!Y391),IF(OR(ISNUMBER(FIND("5F",ScheduleCompile!Y391)),ISNUMBER(FIND("0F",ScheduleCompile!Y391)),ISNUMBER(FIND("8F",ScheduleCompile!Y391)),ISNUMBER(FIND("1F",ScheduleCompile!Y391)),ISNUMBER(FIND("2F",ScheduleCompile!Y391)),ISNUMBER(FIND("3F",ScheduleCompile!Y391)),ISNUMBER(FIND("6F",ScheduleCompile!Y391)),ISNUMBER(FIND("7F",ScheduleCompile!Y391)),ISNUMBER(FIND("9F",ScheduleCompile!Y391)),ISNUMBER(FIND("4F",ScheduleCompile!Y391))),VALUE(LEFT(ScheduleCompile!Y391,FIND("F",ScheduleCompile!Y391)-1)),ScheduleCompile!Y391)))))),ISTEXT(ScheduleCompile!#REF!)),"ENDTABLE",IF(ISERROR(IF(ScheduleCompile!Y391="Off",0,IF(ScheduleCompile!Y391="On",1,IF(ISNUMBER(ScheduleCompile!Y391),ScheduleCompile!Y391/1,IF(ISTEXT(ScheduleCompile!Y391),IF(OR(ISNUMBER(FIND("5F",ScheduleCompile!Y391)),ISNUMBER(FIND("0F",ScheduleCompile!Y391)),ISNUMBER(FIND("8F",ScheduleCompile!Y391)),ISNUMBER(FIND("1F",ScheduleCompile!Y391)),ISNUMBER(FIND("2F",ScheduleCompile!Y391)),ISNUMBER(FIND("3F",ScheduleCompile!Y391)),ISNUMBER(FIND("6F",ScheduleCompile!Y391)),ISNUMBER(FIND("7F",ScheduleCompile!Y391)),ISNUMBER(FIND("9F",ScheduleCompile!Y391)),ISNUMBER(FIND("4F",ScheduleCompile!Y391))),VALUE(LEFT(ScheduleCompile!Y391,FIND("F",ScheduleCompile!Y391)-1)),ScheduleCompile!Y391)))))),"",IF(ScheduleCompile!Y391="Off",0,IF(ScheduleCompile!Y391="On",1,IF(ISNUMBER(ScheduleCompile!Y391),ScheduleCompile!Y391/1,IF(ISTEXT(ScheduleCompile!Y391),IF(OR(ISNUMBER(FIND("5F",ScheduleCompile!Y391)),ISNUMBER(FIND("0F",ScheduleCompile!Y391)),ISNUMBER(FIND("8F",ScheduleCompile!Y391)),ISNUMBER(FIND("1F",ScheduleCompile!Y391)),ISNUMBER(FIND("2F",ScheduleCompile!Y391)),ISNUMBER(FIND("3F",ScheduleCompile!Y391)),ISNUMBER(FIND("6F",ScheduleCompile!Y391)),ISNUMBER(FIND("7F",ScheduleCompile!Y391)),ISNUMBER(FIND("9F",ScheduleCompile!Y391)),ISNUMBER(FIND("4F",ScheduleCompile!Y391))),VALUE(LEFT(ScheduleCompile!Y391,FIND("F",ScheduleCompile!Y391)-1)),ScheduleCompile!Y391)))))))</f>
        <v>0</v>
      </c>
    </row>
    <row r="399" spans="1:30" x14ac:dyDescent="0.25">
      <c r="A399" t="str">
        <f t="shared" si="27"/>
        <v>SchDay "RestaurantRefrigerationWD"  Type = "Fraction" Hr = (0.9, 0.9, 0.9, 0.9, 0.9, 0.9, 0.9, 0.9, 0.9, 0.9, 0.9, 0.9, 0.9, 0.9, 0.9, 0.9, 0.9, 0.9, 0.9, 0.9, 0.9, 0.9, 0.9, 0.9) ..</v>
      </c>
      <c r="B399" s="1" t="s">
        <v>623</v>
      </c>
      <c r="C399" t="str">
        <f t="shared" si="28"/>
        <v xml:space="preserve">SchDay "RestaurantRefrigerationWD"  Type = "Fraction" Hr = </v>
      </c>
      <c r="D399" t="str">
        <f t="shared" si="29"/>
        <v>(0.9, 0.9, 0.9, 0.9, 0.9, 0.9, 0.9, 0.9, 0.9, 0.9, 0.9, 0.9, 0.9, 0.9, 0.9, 0.9, 0.9, 0.9, 0.9, 0.9, 0.9, 0.9, 0.9, 0.9) ..</v>
      </c>
      <c r="E399" s="30" t="str">
        <f>ScheduleCompile!A392</f>
        <v>RestaurantRefrigerationWD</v>
      </c>
      <c r="F399" t="str">
        <f t="shared" si="30"/>
        <v>Fraction</v>
      </c>
      <c r="G399" s="1">
        <f>IF(AND(ISERROR(IF(ScheduleCompile!B392="Off",0,IF(ScheduleCompile!B392="On",1,IF(ISNUMBER(ScheduleCompile!B392),ScheduleCompile!B392/1,IF(ISTEXT(ScheduleCompile!B392),IF(OR(ISNUMBER(FIND("5F",ScheduleCompile!B392)),ISNUMBER(FIND("0F",ScheduleCompile!B392)),ISNUMBER(FIND("8F",ScheduleCompile!B392)),ISNUMBER(FIND("1F",ScheduleCompile!B392)),ISNUMBER(FIND("2F",ScheduleCompile!B392)),ISNUMBER(FIND("3F",ScheduleCompile!B392)),ISNUMBER(FIND("6F",ScheduleCompile!B392)),ISNUMBER(FIND("7F",ScheduleCompile!B392)),ISNUMBER(FIND("9F",ScheduleCompile!B392)),ISNUMBER(FIND("4F",ScheduleCompile!B392))),VALUE(LEFT(ScheduleCompile!B392,FIND("F",ScheduleCompile!B392)-1)),ScheduleCompile!B392)))))),ISTEXT(ScheduleCompile!#REF!)),"ENDTABLE",IF(ISERROR(IF(ScheduleCompile!B392="Off",0,IF(ScheduleCompile!B392="On",1,IF(ISNUMBER(ScheduleCompile!B392),ScheduleCompile!B392/1,IF(ISTEXT(ScheduleCompile!B392),IF(OR(ISNUMBER(FIND("5F",ScheduleCompile!B392)),ISNUMBER(FIND("0F",ScheduleCompile!B392)),ISNUMBER(FIND("8F",ScheduleCompile!B392)),ISNUMBER(FIND("1F",ScheduleCompile!B392)),ISNUMBER(FIND("2F",ScheduleCompile!B392)),ISNUMBER(FIND("3F",ScheduleCompile!B392)),ISNUMBER(FIND("6F",ScheduleCompile!B392)),ISNUMBER(FIND("7F",ScheduleCompile!B392)),ISNUMBER(FIND("9F",ScheduleCompile!B392)),ISNUMBER(FIND("4F",ScheduleCompile!B392))),VALUE(LEFT(ScheduleCompile!B392,FIND("F",ScheduleCompile!B392)-1)),ScheduleCompile!B392)))))),"",IF(ScheduleCompile!B392="Off",0,IF(ScheduleCompile!B392="On",1,IF(ISNUMBER(ScheduleCompile!B392),ScheduleCompile!B392/1,IF(ISTEXT(ScheduleCompile!B392),IF(OR(ISNUMBER(FIND("5F",ScheduleCompile!B392)),ISNUMBER(FIND("0F",ScheduleCompile!B392)),ISNUMBER(FIND("8F",ScheduleCompile!B392)),ISNUMBER(FIND("1F",ScheduleCompile!B392)),ISNUMBER(FIND("2F",ScheduleCompile!B392)),ISNUMBER(FIND("3F",ScheduleCompile!B392)),ISNUMBER(FIND("6F",ScheduleCompile!B392)),ISNUMBER(FIND("7F",ScheduleCompile!B392)),ISNUMBER(FIND("9F",ScheduleCompile!B392)),ISNUMBER(FIND("4F",ScheduleCompile!B392))),VALUE(LEFT(ScheduleCompile!B392,FIND("F",ScheduleCompile!B392)-1)),ScheduleCompile!B392)))))))</f>
        <v>0.9</v>
      </c>
      <c r="H399" s="1">
        <f>IF(AND(ISERROR(IF(ScheduleCompile!C392="Off",0,IF(ScheduleCompile!C392="On",1,IF(ISNUMBER(ScheduleCompile!C392),ScheduleCompile!C392/1,IF(ISTEXT(ScheduleCompile!C392),IF(OR(ISNUMBER(FIND("5F",ScheduleCompile!C392)),ISNUMBER(FIND("0F",ScheduleCompile!C392)),ISNUMBER(FIND("8F",ScheduleCompile!C392)),ISNUMBER(FIND("1F",ScheduleCompile!C392)),ISNUMBER(FIND("2F",ScheduleCompile!C392)),ISNUMBER(FIND("3F",ScheduleCompile!C392)),ISNUMBER(FIND("6F",ScheduleCompile!C392)),ISNUMBER(FIND("7F",ScheduleCompile!C392)),ISNUMBER(FIND("9F",ScheduleCompile!C392)),ISNUMBER(FIND("4F",ScheduleCompile!C392))),VALUE(LEFT(ScheduleCompile!C392,FIND("F",ScheduleCompile!C392)-1)),ScheduleCompile!C392)))))),ISTEXT(ScheduleCompile!#REF!)),"ENDTABLE",IF(ISERROR(IF(ScheduleCompile!C392="Off",0,IF(ScheduleCompile!C392="On",1,IF(ISNUMBER(ScheduleCompile!C392),ScheduleCompile!C392/1,IF(ISTEXT(ScheduleCompile!C392),IF(OR(ISNUMBER(FIND("5F",ScheduleCompile!C392)),ISNUMBER(FIND("0F",ScheduleCompile!C392)),ISNUMBER(FIND("8F",ScheduleCompile!C392)),ISNUMBER(FIND("1F",ScheduleCompile!C392)),ISNUMBER(FIND("2F",ScheduleCompile!C392)),ISNUMBER(FIND("3F",ScheduleCompile!C392)),ISNUMBER(FIND("6F",ScheduleCompile!C392)),ISNUMBER(FIND("7F",ScheduleCompile!C392)),ISNUMBER(FIND("9F",ScheduleCompile!C392)),ISNUMBER(FIND("4F",ScheduleCompile!C392))),VALUE(LEFT(ScheduleCompile!C392,FIND("F",ScheduleCompile!C392)-1)),ScheduleCompile!C392)))))),"",IF(ScheduleCompile!C392="Off",0,IF(ScheduleCompile!C392="On",1,IF(ISNUMBER(ScheduleCompile!C392),ScheduleCompile!C392/1,IF(ISTEXT(ScheduleCompile!C392),IF(OR(ISNUMBER(FIND("5F",ScheduleCompile!C392)),ISNUMBER(FIND("0F",ScheduleCompile!C392)),ISNUMBER(FIND("8F",ScheduleCompile!C392)),ISNUMBER(FIND("1F",ScheduleCompile!C392)),ISNUMBER(FIND("2F",ScheduleCompile!C392)),ISNUMBER(FIND("3F",ScheduleCompile!C392)),ISNUMBER(FIND("6F",ScheduleCompile!C392)),ISNUMBER(FIND("7F",ScheduleCompile!C392)),ISNUMBER(FIND("9F",ScheduleCompile!C392)),ISNUMBER(FIND("4F",ScheduleCompile!C392))),VALUE(LEFT(ScheduleCompile!C392,FIND("F",ScheduleCompile!C392)-1)),ScheduleCompile!C392)))))))</f>
        <v>0.9</v>
      </c>
      <c r="I399" s="1">
        <f>IF(AND(ISERROR(IF(ScheduleCompile!D392="Off",0,IF(ScheduleCompile!D392="On",1,IF(ISNUMBER(ScheduleCompile!D392),ScheduleCompile!D392/1,IF(ISTEXT(ScheduleCompile!D392),IF(OR(ISNUMBER(FIND("5F",ScheduleCompile!D392)),ISNUMBER(FIND("0F",ScheduleCompile!D392)),ISNUMBER(FIND("8F",ScheduleCompile!D392)),ISNUMBER(FIND("1F",ScheduleCompile!D392)),ISNUMBER(FIND("2F",ScheduleCompile!D392)),ISNUMBER(FIND("3F",ScheduleCompile!D392)),ISNUMBER(FIND("6F",ScheduleCompile!D392)),ISNUMBER(FIND("7F",ScheduleCompile!D392)),ISNUMBER(FIND("9F",ScheduleCompile!D392)),ISNUMBER(FIND("4F",ScheduleCompile!D392))),VALUE(LEFT(ScheduleCompile!D392,FIND("F",ScheduleCompile!D392)-1)),ScheduleCompile!D392)))))),ISTEXT(ScheduleCompile!#REF!)),"ENDTABLE",IF(ISERROR(IF(ScheduleCompile!D392="Off",0,IF(ScheduleCompile!D392="On",1,IF(ISNUMBER(ScheduleCompile!D392),ScheduleCompile!D392/1,IF(ISTEXT(ScheduleCompile!D392),IF(OR(ISNUMBER(FIND("5F",ScheduleCompile!D392)),ISNUMBER(FIND("0F",ScheduleCompile!D392)),ISNUMBER(FIND("8F",ScheduleCompile!D392)),ISNUMBER(FIND("1F",ScheduleCompile!D392)),ISNUMBER(FIND("2F",ScheduleCompile!D392)),ISNUMBER(FIND("3F",ScheduleCompile!D392)),ISNUMBER(FIND("6F",ScheduleCompile!D392)),ISNUMBER(FIND("7F",ScheduleCompile!D392)),ISNUMBER(FIND("9F",ScheduleCompile!D392)),ISNUMBER(FIND("4F",ScheduleCompile!D392))),VALUE(LEFT(ScheduleCompile!D392,FIND("F",ScheduleCompile!D392)-1)),ScheduleCompile!D392)))))),"",IF(ScheduleCompile!D392="Off",0,IF(ScheduleCompile!D392="On",1,IF(ISNUMBER(ScheduleCompile!D392),ScheduleCompile!D392/1,IF(ISTEXT(ScheduleCompile!D392),IF(OR(ISNUMBER(FIND("5F",ScheduleCompile!D392)),ISNUMBER(FIND("0F",ScheduleCompile!D392)),ISNUMBER(FIND("8F",ScheduleCompile!D392)),ISNUMBER(FIND("1F",ScheduleCompile!D392)),ISNUMBER(FIND("2F",ScheduleCompile!D392)),ISNUMBER(FIND("3F",ScheduleCompile!D392)),ISNUMBER(FIND("6F",ScheduleCompile!D392)),ISNUMBER(FIND("7F",ScheduleCompile!D392)),ISNUMBER(FIND("9F",ScheduleCompile!D392)),ISNUMBER(FIND("4F",ScheduleCompile!D392))),VALUE(LEFT(ScheduleCompile!D392,FIND("F",ScheduleCompile!D392)-1)),ScheduleCompile!D392)))))))</f>
        <v>0.9</v>
      </c>
      <c r="J399" s="1">
        <f>IF(AND(ISERROR(IF(ScheduleCompile!E392="Off",0,IF(ScheduleCompile!E392="On",1,IF(ISNUMBER(ScheduleCompile!E392),ScheduleCompile!E392/1,IF(ISTEXT(ScheduleCompile!E392),IF(OR(ISNUMBER(FIND("5F",ScheduleCompile!E392)),ISNUMBER(FIND("0F",ScheduleCompile!E392)),ISNUMBER(FIND("8F",ScheduleCompile!E392)),ISNUMBER(FIND("1F",ScheduleCompile!E392)),ISNUMBER(FIND("2F",ScheduleCompile!E392)),ISNUMBER(FIND("3F",ScheduleCompile!E392)),ISNUMBER(FIND("6F",ScheduleCompile!E392)),ISNUMBER(FIND("7F",ScheduleCompile!E392)),ISNUMBER(FIND("9F",ScheduleCompile!E392)),ISNUMBER(FIND("4F",ScheduleCompile!E392))),VALUE(LEFT(ScheduleCompile!E392,FIND("F",ScheduleCompile!E392)-1)),ScheduleCompile!E392)))))),ISTEXT(ScheduleCompile!#REF!)),"ENDTABLE",IF(ISERROR(IF(ScheduleCompile!E392="Off",0,IF(ScheduleCompile!E392="On",1,IF(ISNUMBER(ScheduleCompile!E392),ScheduleCompile!E392/1,IF(ISTEXT(ScheduleCompile!E392),IF(OR(ISNUMBER(FIND("5F",ScheduleCompile!E392)),ISNUMBER(FIND("0F",ScheduleCompile!E392)),ISNUMBER(FIND("8F",ScheduleCompile!E392)),ISNUMBER(FIND("1F",ScheduleCompile!E392)),ISNUMBER(FIND("2F",ScheduleCompile!E392)),ISNUMBER(FIND("3F",ScheduleCompile!E392)),ISNUMBER(FIND("6F",ScheduleCompile!E392)),ISNUMBER(FIND("7F",ScheduleCompile!E392)),ISNUMBER(FIND("9F",ScheduleCompile!E392)),ISNUMBER(FIND("4F",ScheduleCompile!E392))),VALUE(LEFT(ScheduleCompile!E392,FIND("F",ScheduleCompile!E392)-1)),ScheduleCompile!E392)))))),"",IF(ScheduleCompile!E392="Off",0,IF(ScheduleCompile!E392="On",1,IF(ISNUMBER(ScheduleCompile!E392),ScheduleCompile!E392/1,IF(ISTEXT(ScheduleCompile!E392),IF(OR(ISNUMBER(FIND("5F",ScheduleCompile!E392)),ISNUMBER(FIND("0F",ScheduleCompile!E392)),ISNUMBER(FIND("8F",ScheduleCompile!E392)),ISNUMBER(FIND("1F",ScheduleCompile!E392)),ISNUMBER(FIND("2F",ScheduleCompile!E392)),ISNUMBER(FIND("3F",ScheduleCompile!E392)),ISNUMBER(FIND("6F",ScheduleCompile!E392)),ISNUMBER(FIND("7F",ScheduleCompile!E392)),ISNUMBER(FIND("9F",ScheduleCompile!E392)),ISNUMBER(FIND("4F",ScheduleCompile!E392))),VALUE(LEFT(ScheduleCompile!E392,FIND("F",ScheduleCompile!E392)-1)),ScheduleCompile!E392)))))))</f>
        <v>0.9</v>
      </c>
      <c r="K399" s="1">
        <f>IF(AND(ISERROR(IF(ScheduleCompile!F392="Off",0,IF(ScheduleCompile!F392="On",1,IF(ISNUMBER(ScheduleCompile!F392),ScheduleCompile!F392/1,IF(ISTEXT(ScheduleCompile!F392),IF(OR(ISNUMBER(FIND("5F",ScheduleCompile!F392)),ISNUMBER(FIND("0F",ScheduleCompile!F392)),ISNUMBER(FIND("8F",ScheduleCompile!F392)),ISNUMBER(FIND("1F",ScheduleCompile!F392)),ISNUMBER(FIND("2F",ScheduleCompile!F392)),ISNUMBER(FIND("3F",ScheduleCompile!F392)),ISNUMBER(FIND("6F",ScheduleCompile!F392)),ISNUMBER(FIND("7F",ScheduleCompile!F392)),ISNUMBER(FIND("9F",ScheduleCompile!F392)),ISNUMBER(FIND("4F",ScheduleCompile!F392))),VALUE(LEFT(ScheduleCompile!F392,FIND("F",ScheduleCompile!F392)-1)),ScheduleCompile!F392)))))),ISTEXT(ScheduleCompile!#REF!)),"ENDTABLE",IF(ISERROR(IF(ScheduleCompile!F392="Off",0,IF(ScheduleCompile!F392="On",1,IF(ISNUMBER(ScheduleCompile!F392),ScheduleCompile!F392/1,IF(ISTEXT(ScheduleCompile!F392),IF(OR(ISNUMBER(FIND("5F",ScheduleCompile!F392)),ISNUMBER(FIND("0F",ScheduleCompile!F392)),ISNUMBER(FIND("8F",ScheduleCompile!F392)),ISNUMBER(FIND("1F",ScheduleCompile!F392)),ISNUMBER(FIND("2F",ScheduleCompile!F392)),ISNUMBER(FIND("3F",ScheduleCompile!F392)),ISNUMBER(FIND("6F",ScheduleCompile!F392)),ISNUMBER(FIND("7F",ScheduleCompile!F392)),ISNUMBER(FIND("9F",ScheduleCompile!F392)),ISNUMBER(FIND("4F",ScheduleCompile!F392))),VALUE(LEFT(ScheduleCompile!F392,FIND("F",ScheduleCompile!F392)-1)),ScheduleCompile!F392)))))),"",IF(ScheduleCompile!F392="Off",0,IF(ScheduleCompile!F392="On",1,IF(ISNUMBER(ScheduleCompile!F392),ScheduleCompile!F392/1,IF(ISTEXT(ScheduleCompile!F392),IF(OR(ISNUMBER(FIND("5F",ScheduleCompile!F392)),ISNUMBER(FIND("0F",ScheduleCompile!F392)),ISNUMBER(FIND("8F",ScheduleCompile!F392)),ISNUMBER(FIND("1F",ScheduleCompile!F392)),ISNUMBER(FIND("2F",ScheduleCompile!F392)),ISNUMBER(FIND("3F",ScheduleCompile!F392)),ISNUMBER(FIND("6F",ScheduleCompile!F392)),ISNUMBER(FIND("7F",ScheduleCompile!F392)),ISNUMBER(FIND("9F",ScheduleCompile!F392)),ISNUMBER(FIND("4F",ScheduleCompile!F392))),VALUE(LEFT(ScheduleCompile!F392,FIND("F",ScheduleCompile!F392)-1)),ScheduleCompile!F392)))))))</f>
        <v>0.9</v>
      </c>
      <c r="L399" s="1">
        <f>IF(AND(ISERROR(IF(ScheduleCompile!G392="Off",0,IF(ScheduleCompile!G392="On",1,IF(ISNUMBER(ScheduleCompile!G392),ScheduleCompile!G392/1,IF(ISTEXT(ScheduleCompile!G392),IF(OR(ISNUMBER(FIND("5F",ScheduleCompile!G392)),ISNUMBER(FIND("0F",ScheduleCompile!G392)),ISNUMBER(FIND("8F",ScheduleCompile!G392)),ISNUMBER(FIND("1F",ScheduleCompile!G392)),ISNUMBER(FIND("2F",ScheduleCompile!G392)),ISNUMBER(FIND("3F",ScheduleCompile!G392)),ISNUMBER(FIND("6F",ScheduleCompile!G392)),ISNUMBER(FIND("7F",ScheduleCompile!G392)),ISNUMBER(FIND("9F",ScheduleCompile!G392)),ISNUMBER(FIND("4F",ScheduleCompile!G392))),VALUE(LEFT(ScheduleCompile!G392,FIND("F",ScheduleCompile!G392)-1)),ScheduleCompile!G392)))))),ISTEXT(ScheduleCompile!#REF!)),"ENDTABLE",IF(ISERROR(IF(ScheduleCompile!G392="Off",0,IF(ScheduleCompile!G392="On",1,IF(ISNUMBER(ScheduleCompile!G392),ScheduleCompile!G392/1,IF(ISTEXT(ScheduleCompile!G392),IF(OR(ISNUMBER(FIND("5F",ScheduleCompile!G392)),ISNUMBER(FIND("0F",ScheduleCompile!G392)),ISNUMBER(FIND("8F",ScheduleCompile!G392)),ISNUMBER(FIND("1F",ScheduleCompile!G392)),ISNUMBER(FIND("2F",ScheduleCompile!G392)),ISNUMBER(FIND("3F",ScheduleCompile!G392)),ISNUMBER(FIND("6F",ScheduleCompile!G392)),ISNUMBER(FIND("7F",ScheduleCompile!G392)),ISNUMBER(FIND("9F",ScheduleCompile!G392)),ISNUMBER(FIND("4F",ScheduleCompile!G392))),VALUE(LEFT(ScheduleCompile!G392,FIND("F",ScheduleCompile!G392)-1)),ScheduleCompile!G392)))))),"",IF(ScheduleCompile!G392="Off",0,IF(ScheduleCompile!G392="On",1,IF(ISNUMBER(ScheduleCompile!G392),ScheduleCompile!G392/1,IF(ISTEXT(ScheduleCompile!G392),IF(OR(ISNUMBER(FIND("5F",ScheduleCompile!G392)),ISNUMBER(FIND("0F",ScheduleCompile!G392)),ISNUMBER(FIND("8F",ScheduleCompile!G392)),ISNUMBER(FIND("1F",ScheduleCompile!G392)),ISNUMBER(FIND("2F",ScheduleCompile!G392)),ISNUMBER(FIND("3F",ScheduleCompile!G392)),ISNUMBER(FIND("6F",ScheduleCompile!G392)),ISNUMBER(FIND("7F",ScheduleCompile!G392)),ISNUMBER(FIND("9F",ScheduleCompile!G392)),ISNUMBER(FIND("4F",ScheduleCompile!G392))),VALUE(LEFT(ScheduleCompile!G392,FIND("F",ScheduleCompile!G392)-1)),ScheduleCompile!G392)))))))</f>
        <v>0.9</v>
      </c>
      <c r="M399" s="1">
        <f>IF(AND(ISERROR(IF(ScheduleCompile!H392="Off",0,IF(ScheduleCompile!H392="On",1,IF(ISNUMBER(ScheduleCompile!H392),ScheduleCompile!H392/1,IF(ISTEXT(ScheduleCompile!H392),IF(OR(ISNUMBER(FIND("5F",ScheduleCompile!H392)),ISNUMBER(FIND("0F",ScheduleCompile!H392)),ISNUMBER(FIND("8F",ScheduleCompile!H392)),ISNUMBER(FIND("1F",ScheduleCompile!H392)),ISNUMBER(FIND("2F",ScheduleCompile!H392)),ISNUMBER(FIND("3F",ScheduleCompile!H392)),ISNUMBER(FIND("6F",ScheduleCompile!H392)),ISNUMBER(FIND("7F",ScheduleCompile!H392)),ISNUMBER(FIND("9F",ScheduleCompile!H392)),ISNUMBER(FIND("4F",ScheduleCompile!H392))),VALUE(LEFT(ScheduleCompile!H392,FIND("F",ScheduleCompile!H392)-1)),ScheduleCompile!H392)))))),ISTEXT(ScheduleCompile!#REF!)),"ENDTABLE",IF(ISERROR(IF(ScheduleCompile!H392="Off",0,IF(ScheduleCompile!H392="On",1,IF(ISNUMBER(ScheduleCompile!H392),ScheduleCompile!H392/1,IF(ISTEXT(ScheduleCompile!H392),IF(OR(ISNUMBER(FIND("5F",ScheduleCompile!H392)),ISNUMBER(FIND("0F",ScheduleCompile!H392)),ISNUMBER(FIND("8F",ScheduleCompile!H392)),ISNUMBER(FIND("1F",ScheduleCompile!H392)),ISNUMBER(FIND("2F",ScheduleCompile!H392)),ISNUMBER(FIND("3F",ScheduleCompile!H392)),ISNUMBER(FIND("6F",ScheduleCompile!H392)),ISNUMBER(FIND("7F",ScheduleCompile!H392)),ISNUMBER(FIND("9F",ScheduleCompile!H392)),ISNUMBER(FIND("4F",ScheduleCompile!H392))),VALUE(LEFT(ScheduleCompile!H392,FIND("F",ScheduleCompile!H392)-1)),ScheduleCompile!H392)))))),"",IF(ScheduleCompile!H392="Off",0,IF(ScheduleCompile!H392="On",1,IF(ISNUMBER(ScheduleCompile!H392),ScheduleCompile!H392/1,IF(ISTEXT(ScheduleCompile!H392),IF(OR(ISNUMBER(FIND("5F",ScheduleCompile!H392)),ISNUMBER(FIND("0F",ScheduleCompile!H392)),ISNUMBER(FIND("8F",ScheduleCompile!H392)),ISNUMBER(FIND("1F",ScheduleCompile!H392)),ISNUMBER(FIND("2F",ScheduleCompile!H392)),ISNUMBER(FIND("3F",ScheduleCompile!H392)),ISNUMBER(FIND("6F",ScheduleCompile!H392)),ISNUMBER(FIND("7F",ScheduleCompile!H392)),ISNUMBER(FIND("9F",ScheduleCompile!H392)),ISNUMBER(FIND("4F",ScheduleCompile!H392))),VALUE(LEFT(ScheduleCompile!H392,FIND("F",ScheduleCompile!H392)-1)),ScheduleCompile!H392)))))))</f>
        <v>0.9</v>
      </c>
      <c r="N399" s="1">
        <f>IF(AND(ISERROR(IF(ScheduleCompile!I392="Off",0,IF(ScheduleCompile!I392="On",1,IF(ISNUMBER(ScheduleCompile!I392),ScheduleCompile!I392/1,IF(ISTEXT(ScheduleCompile!I392),IF(OR(ISNUMBER(FIND("5F",ScheduleCompile!I392)),ISNUMBER(FIND("0F",ScheduleCompile!I392)),ISNUMBER(FIND("8F",ScheduleCompile!I392)),ISNUMBER(FIND("1F",ScheduleCompile!I392)),ISNUMBER(FIND("2F",ScheduleCompile!I392)),ISNUMBER(FIND("3F",ScheduleCompile!I392)),ISNUMBER(FIND("6F",ScheduleCompile!I392)),ISNUMBER(FIND("7F",ScheduleCompile!I392)),ISNUMBER(FIND("9F",ScheduleCompile!I392)),ISNUMBER(FIND("4F",ScheduleCompile!I392))),VALUE(LEFT(ScheduleCompile!I392,FIND("F",ScheduleCompile!I392)-1)),ScheduleCompile!I392)))))),ISTEXT(ScheduleCompile!#REF!)),"ENDTABLE",IF(ISERROR(IF(ScheduleCompile!I392="Off",0,IF(ScheduleCompile!I392="On",1,IF(ISNUMBER(ScheduleCompile!I392),ScheduleCompile!I392/1,IF(ISTEXT(ScheduleCompile!I392),IF(OR(ISNUMBER(FIND("5F",ScheduleCompile!I392)),ISNUMBER(FIND("0F",ScheduleCompile!I392)),ISNUMBER(FIND("8F",ScheduleCompile!I392)),ISNUMBER(FIND("1F",ScheduleCompile!I392)),ISNUMBER(FIND("2F",ScheduleCompile!I392)),ISNUMBER(FIND("3F",ScheduleCompile!I392)),ISNUMBER(FIND("6F",ScheduleCompile!I392)),ISNUMBER(FIND("7F",ScheduleCompile!I392)),ISNUMBER(FIND("9F",ScheduleCompile!I392)),ISNUMBER(FIND("4F",ScheduleCompile!I392))),VALUE(LEFT(ScheduleCompile!I392,FIND("F",ScheduleCompile!I392)-1)),ScheduleCompile!I392)))))),"",IF(ScheduleCompile!I392="Off",0,IF(ScheduleCompile!I392="On",1,IF(ISNUMBER(ScheduleCompile!I392),ScheduleCompile!I392/1,IF(ISTEXT(ScheduleCompile!I392),IF(OR(ISNUMBER(FIND("5F",ScheduleCompile!I392)),ISNUMBER(FIND("0F",ScheduleCompile!I392)),ISNUMBER(FIND("8F",ScheduleCompile!I392)),ISNUMBER(FIND("1F",ScheduleCompile!I392)),ISNUMBER(FIND("2F",ScheduleCompile!I392)),ISNUMBER(FIND("3F",ScheduleCompile!I392)),ISNUMBER(FIND("6F",ScheduleCompile!I392)),ISNUMBER(FIND("7F",ScheduleCompile!I392)),ISNUMBER(FIND("9F",ScheduleCompile!I392)),ISNUMBER(FIND("4F",ScheduleCompile!I392))),VALUE(LEFT(ScheduleCompile!I392,FIND("F",ScheduleCompile!I392)-1)),ScheduleCompile!I392)))))))</f>
        <v>0.9</v>
      </c>
      <c r="O399" s="1">
        <f>IF(AND(ISERROR(IF(ScheduleCompile!J392="Off",0,IF(ScheduleCompile!J392="On",1,IF(ISNUMBER(ScheduleCompile!J392),ScheduleCompile!J392/1,IF(ISTEXT(ScheduleCompile!J392),IF(OR(ISNUMBER(FIND("5F",ScheduleCompile!J392)),ISNUMBER(FIND("0F",ScheduleCompile!J392)),ISNUMBER(FIND("8F",ScheduleCompile!J392)),ISNUMBER(FIND("1F",ScheduleCompile!J392)),ISNUMBER(FIND("2F",ScheduleCompile!J392)),ISNUMBER(FIND("3F",ScheduleCompile!J392)),ISNUMBER(FIND("6F",ScheduleCompile!J392)),ISNUMBER(FIND("7F",ScheduleCompile!J392)),ISNUMBER(FIND("9F",ScheduleCompile!J392)),ISNUMBER(FIND("4F",ScheduleCompile!J392))),VALUE(LEFT(ScheduleCompile!J392,FIND("F",ScheduleCompile!J392)-1)),ScheduleCompile!J392)))))),ISTEXT(ScheduleCompile!#REF!)),"ENDTABLE",IF(ISERROR(IF(ScheduleCompile!J392="Off",0,IF(ScheduleCompile!J392="On",1,IF(ISNUMBER(ScheduleCompile!J392),ScheduleCompile!J392/1,IF(ISTEXT(ScheduleCompile!J392),IF(OR(ISNUMBER(FIND("5F",ScheduleCompile!J392)),ISNUMBER(FIND("0F",ScheduleCompile!J392)),ISNUMBER(FIND("8F",ScheduleCompile!J392)),ISNUMBER(FIND("1F",ScheduleCompile!J392)),ISNUMBER(FIND("2F",ScheduleCompile!J392)),ISNUMBER(FIND("3F",ScheduleCompile!J392)),ISNUMBER(FIND("6F",ScheduleCompile!J392)),ISNUMBER(FIND("7F",ScheduleCompile!J392)),ISNUMBER(FIND("9F",ScheduleCompile!J392)),ISNUMBER(FIND("4F",ScheduleCompile!J392))),VALUE(LEFT(ScheduleCompile!J392,FIND("F",ScheduleCompile!J392)-1)),ScheduleCompile!J392)))))),"",IF(ScheduleCompile!J392="Off",0,IF(ScheduleCompile!J392="On",1,IF(ISNUMBER(ScheduleCompile!J392),ScheduleCompile!J392/1,IF(ISTEXT(ScheduleCompile!J392),IF(OR(ISNUMBER(FIND("5F",ScheduleCompile!J392)),ISNUMBER(FIND("0F",ScheduleCompile!J392)),ISNUMBER(FIND("8F",ScheduleCompile!J392)),ISNUMBER(FIND("1F",ScheduleCompile!J392)),ISNUMBER(FIND("2F",ScheduleCompile!J392)),ISNUMBER(FIND("3F",ScheduleCompile!J392)),ISNUMBER(FIND("6F",ScheduleCompile!J392)),ISNUMBER(FIND("7F",ScheduleCompile!J392)),ISNUMBER(FIND("9F",ScheduleCompile!J392)),ISNUMBER(FIND("4F",ScheduleCompile!J392))),VALUE(LEFT(ScheduleCompile!J392,FIND("F",ScheduleCompile!J392)-1)),ScheduleCompile!J392)))))))</f>
        <v>0.9</v>
      </c>
      <c r="P399" s="1">
        <f>IF(AND(ISERROR(IF(ScheduleCompile!K392="Off",0,IF(ScheduleCompile!K392="On",1,IF(ISNUMBER(ScheduleCompile!K392),ScheduleCompile!K392/1,IF(ISTEXT(ScheduleCompile!K392),IF(OR(ISNUMBER(FIND("5F",ScheduleCompile!K392)),ISNUMBER(FIND("0F",ScheduleCompile!K392)),ISNUMBER(FIND("8F",ScheduleCompile!K392)),ISNUMBER(FIND("1F",ScheduleCompile!K392)),ISNUMBER(FIND("2F",ScheduleCompile!K392)),ISNUMBER(FIND("3F",ScheduleCompile!K392)),ISNUMBER(FIND("6F",ScheduleCompile!K392)),ISNUMBER(FIND("7F",ScheduleCompile!K392)),ISNUMBER(FIND("9F",ScheduleCompile!K392)),ISNUMBER(FIND("4F",ScheduleCompile!K392))),VALUE(LEFT(ScheduleCompile!K392,FIND("F",ScheduleCompile!K392)-1)),ScheduleCompile!K392)))))),ISTEXT(ScheduleCompile!#REF!)),"ENDTABLE",IF(ISERROR(IF(ScheduleCompile!K392="Off",0,IF(ScheduleCompile!K392="On",1,IF(ISNUMBER(ScheduleCompile!K392),ScheduleCompile!K392/1,IF(ISTEXT(ScheduleCompile!K392),IF(OR(ISNUMBER(FIND("5F",ScheduleCompile!K392)),ISNUMBER(FIND("0F",ScheduleCompile!K392)),ISNUMBER(FIND("8F",ScheduleCompile!K392)),ISNUMBER(FIND("1F",ScheduleCompile!K392)),ISNUMBER(FIND("2F",ScheduleCompile!K392)),ISNUMBER(FIND("3F",ScheduleCompile!K392)),ISNUMBER(FIND("6F",ScheduleCompile!K392)),ISNUMBER(FIND("7F",ScheduleCompile!K392)),ISNUMBER(FIND("9F",ScheduleCompile!K392)),ISNUMBER(FIND("4F",ScheduleCompile!K392))),VALUE(LEFT(ScheduleCompile!K392,FIND("F",ScheduleCompile!K392)-1)),ScheduleCompile!K392)))))),"",IF(ScheduleCompile!K392="Off",0,IF(ScheduleCompile!K392="On",1,IF(ISNUMBER(ScheduleCompile!K392),ScheduleCompile!K392/1,IF(ISTEXT(ScheduleCompile!K392),IF(OR(ISNUMBER(FIND("5F",ScheduleCompile!K392)),ISNUMBER(FIND("0F",ScheduleCompile!K392)),ISNUMBER(FIND("8F",ScheduleCompile!K392)),ISNUMBER(FIND("1F",ScheduleCompile!K392)),ISNUMBER(FIND("2F",ScheduleCompile!K392)),ISNUMBER(FIND("3F",ScheduleCompile!K392)),ISNUMBER(FIND("6F",ScheduleCompile!K392)),ISNUMBER(FIND("7F",ScheduleCompile!K392)),ISNUMBER(FIND("9F",ScheduleCompile!K392)),ISNUMBER(FIND("4F",ScheduleCompile!K392))),VALUE(LEFT(ScheduleCompile!K392,FIND("F",ScheduleCompile!K392)-1)),ScheduleCompile!K392)))))))</f>
        <v>0.9</v>
      </c>
      <c r="Q399" s="1">
        <f>IF(AND(ISERROR(IF(ScheduleCompile!L392="Off",0,IF(ScheduleCompile!L392="On",1,IF(ISNUMBER(ScheduleCompile!L392),ScheduleCompile!L392/1,IF(ISTEXT(ScheduleCompile!L392),IF(OR(ISNUMBER(FIND("5F",ScheduleCompile!L392)),ISNUMBER(FIND("0F",ScheduleCompile!L392)),ISNUMBER(FIND("8F",ScheduleCompile!L392)),ISNUMBER(FIND("1F",ScheduleCompile!L392)),ISNUMBER(FIND("2F",ScheduleCompile!L392)),ISNUMBER(FIND("3F",ScheduleCompile!L392)),ISNUMBER(FIND("6F",ScheduleCompile!L392)),ISNUMBER(FIND("7F",ScheduleCompile!L392)),ISNUMBER(FIND("9F",ScheduleCompile!L392)),ISNUMBER(FIND("4F",ScheduleCompile!L392))),VALUE(LEFT(ScheduleCompile!L392,FIND("F",ScheduleCompile!L392)-1)),ScheduleCompile!L392)))))),ISTEXT(ScheduleCompile!#REF!)),"ENDTABLE",IF(ISERROR(IF(ScheduleCompile!L392="Off",0,IF(ScheduleCompile!L392="On",1,IF(ISNUMBER(ScheduleCompile!L392),ScheduleCompile!L392/1,IF(ISTEXT(ScheduleCompile!L392),IF(OR(ISNUMBER(FIND("5F",ScheduleCompile!L392)),ISNUMBER(FIND("0F",ScheduleCompile!L392)),ISNUMBER(FIND("8F",ScheduleCompile!L392)),ISNUMBER(FIND("1F",ScheduleCompile!L392)),ISNUMBER(FIND("2F",ScheduleCompile!L392)),ISNUMBER(FIND("3F",ScheduleCompile!L392)),ISNUMBER(FIND("6F",ScheduleCompile!L392)),ISNUMBER(FIND("7F",ScheduleCompile!L392)),ISNUMBER(FIND("9F",ScheduleCompile!L392)),ISNUMBER(FIND("4F",ScheduleCompile!L392))),VALUE(LEFT(ScheduleCompile!L392,FIND("F",ScheduleCompile!L392)-1)),ScheduleCompile!L392)))))),"",IF(ScheduleCompile!L392="Off",0,IF(ScheduleCompile!L392="On",1,IF(ISNUMBER(ScheduleCompile!L392),ScheduleCompile!L392/1,IF(ISTEXT(ScheduleCompile!L392),IF(OR(ISNUMBER(FIND("5F",ScheduleCompile!L392)),ISNUMBER(FIND("0F",ScheduleCompile!L392)),ISNUMBER(FIND("8F",ScheduleCompile!L392)),ISNUMBER(FIND("1F",ScheduleCompile!L392)),ISNUMBER(FIND("2F",ScheduleCompile!L392)),ISNUMBER(FIND("3F",ScheduleCompile!L392)),ISNUMBER(FIND("6F",ScheduleCompile!L392)),ISNUMBER(FIND("7F",ScheduleCompile!L392)),ISNUMBER(FIND("9F",ScheduleCompile!L392)),ISNUMBER(FIND("4F",ScheduleCompile!L392))),VALUE(LEFT(ScheduleCompile!L392,FIND("F",ScheduleCompile!L392)-1)),ScheduleCompile!L392)))))))</f>
        <v>0.9</v>
      </c>
      <c r="R399" s="1">
        <f>IF(AND(ISERROR(IF(ScheduleCompile!M392="Off",0,IF(ScheduleCompile!M392="On",1,IF(ISNUMBER(ScheduleCompile!M392),ScheduleCompile!M392/1,IF(ISTEXT(ScheduleCompile!M392),IF(OR(ISNUMBER(FIND("5F",ScheduleCompile!M392)),ISNUMBER(FIND("0F",ScheduleCompile!M392)),ISNUMBER(FIND("8F",ScheduleCompile!M392)),ISNUMBER(FIND("1F",ScheduleCompile!M392)),ISNUMBER(FIND("2F",ScheduleCompile!M392)),ISNUMBER(FIND("3F",ScheduleCompile!M392)),ISNUMBER(FIND("6F",ScheduleCompile!M392)),ISNUMBER(FIND("7F",ScheduleCompile!M392)),ISNUMBER(FIND("9F",ScheduleCompile!M392)),ISNUMBER(FIND("4F",ScheduleCompile!M392))),VALUE(LEFT(ScheduleCompile!M392,FIND("F",ScheduleCompile!M392)-1)),ScheduleCompile!M392)))))),ISTEXT(ScheduleCompile!#REF!)),"ENDTABLE",IF(ISERROR(IF(ScheduleCompile!M392="Off",0,IF(ScheduleCompile!M392="On",1,IF(ISNUMBER(ScheduleCompile!M392),ScheduleCompile!M392/1,IF(ISTEXT(ScheduleCompile!M392),IF(OR(ISNUMBER(FIND("5F",ScheduleCompile!M392)),ISNUMBER(FIND("0F",ScheduleCompile!M392)),ISNUMBER(FIND("8F",ScheduleCompile!M392)),ISNUMBER(FIND("1F",ScheduleCompile!M392)),ISNUMBER(FIND("2F",ScheduleCompile!M392)),ISNUMBER(FIND("3F",ScheduleCompile!M392)),ISNUMBER(FIND("6F",ScheduleCompile!M392)),ISNUMBER(FIND("7F",ScheduleCompile!M392)),ISNUMBER(FIND("9F",ScheduleCompile!M392)),ISNUMBER(FIND("4F",ScheduleCompile!M392))),VALUE(LEFT(ScheduleCompile!M392,FIND("F",ScheduleCompile!M392)-1)),ScheduleCompile!M392)))))),"",IF(ScheduleCompile!M392="Off",0,IF(ScheduleCompile!M392="On",1,IF(ISNUMBER(ScheduleCompile!M392),ScheduleCompile!M392/1,IF(ISTEXT(ScheduleCompile!M392),IF(OR(ISNUMBER(FIND("5F",ScheduleCompile!M392)),ISNUMBER(FIND("0F",ScheduleCompile!M392)),ISNUMBER(FIND("8F",ScheduleCompile!M392)),ISNUMBER(FIND("1F",ScheduleCompile!M392)),ISNUMBER(FIND("2F",ScheduleCompile!M392)),ISNUMBER(FIND("3F",ScheduleCompile!M392)),ISNUMBER(FIND("6F",ScheduleCompile!M392)),ISNUMBER(FIND("7F",ScheduleCompile!M392)),ISNUMBER(FIND("9F",ScheduleCompile!M392)),ISNUMBER(FIND("4F",ScheduleCompile!M392))),VALUE(LEFT(ScheduleCompile!M392,FIND("F",ScheduleCompile!M392)-1)),ScheduleCompile!M392)))))))</f>
        <v>0.9</v>
      </c>
      <c r="S399" s="1">
        <f>IF(AND(ISERROR(IF(ScheduleCompile!N392="Off",0,IF(ScheduleCompile!N392="On",1,IF(ISNUMBER(ScheduleCompile!N392),ScheduleCompile!N392/1,IF(ISTEXT(ScheduleCompile!N392),IF(OR(ISNUMBER(FIND("5F",ScheduleCompile!N392)),ISNUMBER(FIND("0F",ScheduleCompile!N392)),ISNUMBER(FIND("8F",ScheduleCompile!N392)),ISNUMBER(FIND("1F",ScheduleCompile!N392)),ISNUMBER(FIND("2F",ScheduleCompile!N392)),ISNUMBER(FIND("3F",ScheduleCompile!N392)),ISNUMBER(FIND("6F",ScheduleCompile!N392)),ISNUMBER(FIND("7F",ScheduleCompile!N392)),ISNUMBER(FIND("9F",ScheduleCompile!N392)),ISNUMBER(FIND("4F",ScheduleCompile!N392))),VALUE(LEFT(ScheduleCompile!N392,FIND("F",ScheduleCompile!N392)-1)),ScheduleCompile!N392)))))),ISTEXT(ScheduleCompile!#REF!)),"ENDTABLE",IF(ISERROR(IF(ScheduleCompile!N392="Off",0,IF(ScheduleCompile!N392="On",1,IF(ISNUMBER(ScheduleCompile!N392),ScheduleCompile!N392/1,IF(ISTEXT(ScheduleCompile!N392),IF(OR(ISNUMBER(FIND("5F",ScheduleCompile!N392)),ISNUMBER(FIND("0F",ScheduleCompile!N392)),ISNUMBER(FIND("8F",ScheduleCompile!N392)),ISNUMBER(FIND("1F",ScheduleCompile!N392)),ISNUMBER(FIND("2F",ScheduleCompile!N392)),ISNUMBER(FIND("3F",ScheduleCompile!N392)),ISNUMBER(FIND("6F",ScheduleCompile!N392)),ISNUMBER(FIND("7F",ScheduleCompile!N392)),ISNUMBER(FIND("9F",ScheduleCompile!N392)),ISNUMBER(FIND("4F",ScheduleCompile!N392))),VALUE(LEFT(ScheduleCompile!N392,FIND("F",ScheduleCompile!N392)-1)),ScheduleCompile!N392)))))),"",IF(ScheduleCompile!N392="Off",0,IF(ScheduleCompile!N392="On",1,IF(ISNUMBER(ScheduleCompile!N392),ScheduleCompile!N392/1,IF(ISTEXT(ScheduleCompile!N392),IF(OR(ISNUMBER(FIND("5F",ScheduleCompile!N392)),ISNUMBER(FIND("0F",ScheduleCompile!N392)),ISNUMBER(FIND("8F",ScheduleCompile!N392)),ISNUMBER(FIND("1F",ScheduleCompile!N392)),ISNUMBER(FIND("2F",ScheduleCompile!N392)),ISNUMBER(FIND("3F",ScheduleCompile!N392)),ISNUMBER(FIND("6F",ScheduleCompile!N392)),ISNUMBER(FIND("7F",ScheduleCompile!N392)),ISNUMBER(FIND("9F",ScheduleCompile!N392)),ISNUMBER(FIND("4F",ScheduleCompile!N392))),VALUE(LEFT(ScheduleCompile!N392,FIND("F",ScheduleCompile!N392)-1)),ScheduleCompile!N392)))))))</f>
        <v>0.9</v>
      </c>
      <c r="T399" s="1">
        <f>IF(AND(ISERROR(IF(ScheduleCompile!O392="Off",0,IF(ScheduleCompile!O392="On",1,IF(ISNUMBER(ScheduleCompile!O392),ScheduleCompile!O392/1,IF(ISTEXT(ScheduleCompile!O392),IF(OR(ISNUMBER(FIND("5F",ScheduleCompile!O392)),ISNUMBER(FIND("0F",ScheduleCompile!O392)),ISNUMBER(FIND("8F",ScheduleCompile!O392)),ISNUMBER(FIND("1F",ScheduleCompile!O392)),ISNUMBER(FIND("2F",ScheduleCompile!O392)),ISNUMBER(FIND("3F",ScheduleCompile!O392)),ISNUMBER(FIND("6F",ScheduleCompile!O392)),ISNUMBER(FIND("7F",ScheduleCompile!O392)),ISNUMBER(FIND("9F",ScheduleCompile!O392)),ISNUMBER(FIND("4F",ScheduleCompile!O392))),VALUE(LEFT(ScheduleCompile!O392,FIND("F",ScheduleCompile!O392)-1)),ScheduleCompile!O392)))))),ISTEXT(ScheduleCompile!#REF!)),"ENDTABLE",IF(ISERROR(IF(ScheduleCompile!O392="Off",0,IF(ScheduleCompile!O392="On",1,IF(ISNUMBER(ScheduleCompile!O392),ScheduleCompile!O392/1,IF(ISTEXT(ScheduleCompile!O392),IF(OR(ISNUMBER(FIND("5F",ScheduleCompile!O392)),ISNUMBER(FIND("0F",ScheduleCompile!O392)),ISNUMBER(FIND("8F",ScheduleCompile!O392)),ISNUMBER(FIND("1F",ScheduleCompile!O392)),ISNUMBER(FIND("2F",ScheduleCompile!O392)),ISNUMBER(FIND("3F",ScheduleCompile!O392)),ISNUMBER(FIND("6F",ScheduleCompile!O392)),ISNUMBER(FIND("7F",ScheduleCompile!O392)),ISNUMBER(FIND("9F",ScheduleCompile!O392)),ISNUMBER(FIND("4F",ScheduleCompile!O392))),VALUE(LEFT(ScheduleCompile!O392,FIND("F",ScheduleCompile!O392)-1)),ScheduleCompile!O392)))))),"",IF(ScheduleCompile!O392="Off",0,IF(ScheduleCompile!O392="On",1,IF(ISNUMBER(ScheduleCompile!O392),ScheduleCompile!O392/1,IF(ISTEXT(ScheduleCompile!O392),IF(OR(ISNUMBER(FIND("5F",ScheduleCompile!O392)),ISNUMBER(FIND("0F",ScheduleCompile!O392)),ISNUMBER(FIND("8F",ScheduleCompile!O392)),ISNUMBER(FIND("1F",ScheduleCompile!O392)),ISNUMBER(FIND("2F",ScheduleCompile!O392)),ISNUMBER(FIND("3F",ScheduleCompile!O392)),ISNUMBER(FIND("6F",ScheduleCompile!O392)),ISNUMBER(FIND("7F",ScheduleCompile!O392)),ISNUMBER(FIND("9F",ScheduleCompile!O392)),ISNUMBER(FIND("4F",ScheduleCompile!O392))),VALUE(LEFT(ScheduleCompile!O392,FIND("F",ScheduleCompile!O392)-1)),ScheduleCompile!O392)))))))</f>
        <v>0.9</v>
      </c>
      <c r="U399" s="1">
        <f>IF(AND(ISERROR(IF(ScheduleCompile!P392="Off",0,IF(ScheduleCompile!P392="On",1,IF(ISNUMBER(ScheduleCompile!P392),ScheduleCompile!P392/1,IF(ISTEXT(ScheduleCompile!P392),IF(OR(ISNUMBER(FIND("5F",ScheduleCompile!P392)),ISNUMBER(FIND("0F",ScheduleCompile!P392)),ISNUMBER(FIND("8F",ScheduleCompile!P392)),ISNUMBER(FIND("1F",ScheduleCompile!P392)),ISNUMBER(FIND("2F",ScheduleCompile!P392)),ISNUMBER(FIND("3F",ScheduleCompile!P392)),ISNUMBER(FIND("6F",ScheduleCompile!P392)),ISNUMBER(FIND("7F",ScheduleCompile!P392)),ISNUMBER(FIND("9F",ScheduleCompile!P392)),ISNUMBER(FIND("4F",ScheduleCompile!P392))),VALUE(LEFT(ScheduleCompile!P392,FIND("F",ScheduleCompile!P392)-1)),ScheduleCompile!P392)))))),ISTEXT(ScheduleCompile!#REF!)),"ENDTABLE",IF(ISERROR(IF(ScheduleCompile!P392="Off",0,IF(ScheduleCompile!P392="On",1,IF(ISNUMBER(ScheduleCompile!P392),ScheduleCompile!P392/1,IF(ISTEXT(ScheduleCompile!P392),IF(OR(ISNUMBER(FIND("5F",ScheduleCompile!P392)),ISNUMBER(FIND("0F",ScheduleCompile!P392)),ISNUMBER(FIND("8F",ScheduleCompile!P392)),ISNUMBER(FIND("1F",ScheduleCompile!P392)),ISNUMBER(FIND("2F",ScheduleCompile!P392)),ISNUMBER(FIND("3F",ScheduleCompile!P392)),ISNUMBER(FIND("6F",ScheduleCompile!P392)),ISNUMBER(FIND("7F",ScheduleCompile!P392)),ISNUMBER(FIND("9F",ScheduleCompile!P392)),ISNUMBER(FIND("4F",ScheduleCompile!P392))),VALUE(LEFT(ScheduleCompile!P392,FIND("F",ScheduleCompile!P392)-1)),ScheduleCompile!P392)))))),"",IF(ScheduleCompile!P392="Off",0,IF(ScheduleCompile!P392="On",1,IF(ISNUMBER(ScheduleCompile!P392),ScheduleCompile!P392/1,IF(ISTEXT(ScheduleCompile!P392),IF(OR(ISNUMBER(FIND("5F",ScheduleCompile!P392)),ISNUMBER(FIND("0F",ScheduleCompile!P392)),ISNUMBER(FIND("8F",ScheduleCompile!P392)),ISNUMBER(FIND("1F",ScheduleCompile!P392)),ISNUMBER(FIND("2F",ScheduleCompile!P392)),ISNUMBER(FIND("3F",ScheduleCompile!P392)),ISNUMBER(FIND("6F",ScheduleCompile!P392)),ISNUMBER(FIND("7F",ScheduleCompile!P392)),ISNUMBER(FIND("9F",ScheduleCompile!P392)),ISNUMBER(FIND("4F",ScheduleCompile!P392))),VALUE(LEFT(ScheduleCompile!P392,FIND("F",ScheduleCompile!P392)-1)),ScheduleCompile!P392)))))))</f>
        <v>0.9</v>
      </c>
      <c r="V399" s="1">
        <f>IF(AND(ISERROR(IF(ScheduleCompile!Q392="Off",0,IF(ScheduleCompile!Q392="On",1,IF(ISNUMBER(ScheduleCompile!Q392),ScheduleCompile!Q392/1,IF(ISTEXT(ScheduleCompile!Q392),IF(OR(ISNUMBER(FIND("5F",ScheduleCompile!Q392)),ISNUMBER(FIND("0F",ScheduleCompile!Q392)),ISNUMBER(FIND("8F",ScheduleCompile!Q392)),ISNUMBER(FIND("1F",ScheduleCompile!Q392)),ISNUMBER(FIND("2F",ScheduleCompile!Q392)),ISNUMBER(FIND("3F",ScheduleCompile!Q392)),ISNUMBER(FIND("6F",ScheduleCompile!Q392)),ISNUMBER(FIND("7F",ScheduleCompile!Q392)),ISNUMBER(FIND("9F",ScheduleCompile!Q392)),ISNUMBER(FIND("4F",ScheduleCompile!Q392))),VALUE(LEFT(ScheduleCompile!Q392,FIND("F",ScheduleCompile!Q392)-1)),ScheduleCompile!Q392)))))),ISTEXT(ScheduleCompile!#REF!)),"ENDTABLE",IF(ISERROR(IF(ScheduleCompile!Q392="Off",0,IF(ScheduleCompile!Q392="On",1,IF(ISNUMBER(ScheduleCompile!Q392),ScheduleCompile!Q392/1,IF(ISTEXT(ScheduleCompile!Q392),IF(OR(ISNUMBER(FIND("5F",ScheduleCompile!Q392)),ISNUMBER(FIND("0F",ScheduleCompile!Q392)),ISNUMBER(FIND("8F",ScheduleCompile!Q392)),ISNUMBER(FIND("1F",ScheduleCompile!Q392)),ISNUMBER(FIND("2F",ScheduleCompile!Q392)),ISNUMBER(FIND("3F",ScheduleCompile!Q392)),ISNUMBER(FIND("6F",ScheduleCompile!Q392)),ISNUMBER(FIND("7F",ScheduleCompile!Q392)),ISNUMBER(FIND("9F",ScheduleCompile!Q392)),ISNUMBER(FIND("4F",ScheduleCompile!Q392))),VALUE(LEFT(ScheduleCompile!Q392,FIND("F",ScheduleCompile!Q392)-1)),ScheduleCompile!Q392)))))),"",IF(ScheduleCompile!Q392="Off",0,IF(ScheduleCompile!Q392="On",1,IF(ISNUMBER(ScheduleCompile!Q392),ScheduleCompile!Q392/1,IF(ISTEXT(ScheduleCompile!Q392),IF(OR(ISNUMBER(FIND("5F",ScheduleCompile!Q392)),ISNUMBER(FIND("0F",ScheduleCompile!Q392)),ISNUMBER(FIND("8F",ScheduleCompile!Q392)),ISNUMBER(FIND("1F",ScheduleCompile!Q392)),ISNUMBER(FIND("2F",ScheduleCompile!Q392)),ISNUMBER(FIND("3F",ScheduleCompile!Q392)),ISNUMBER(FIND("6F",ScheduleCompile!Q392)),ISNUMBER(FIND("7F",ScheduleCompile!Q392)),ISNUMBER(FIND("9F",ScheduleCompile!Q392)),ISNUMBER(FIND("4F",ScheduleCompile!Q392))),VALUE(LEFT(ScheduleCompile!Q392,FIND("F",ScheduleCompile!Q392)-1)),ScheduleCompile!Q392)))))))</f>
        <v>0.9</v>
      </c>
      <c r="W399" s="1">
        <f>IF(AND(ISERROR(IF(ScheduleCompile!R392="Off",0,IF(ScheduleCompile!R392="On",1,IF(ISNUMBER(ScheduleCompile!R392),ScheduleCompile!R392/1,IF(ISTEXT(ScheduleCompile!R392),IF(OR(ISNUMBER(FIND("5F",ScheduleCompile!R392)),ISNUMBER(FIND("0F",ScheduleCompile!R392)),ISNUMBER(FIND("8F",ScheduleCompile!R392)),ISNUMBER(FIND("1F",ScheduleCompile!R392)),ISNUMBER(FIND("2F",ScheduleCompile!R392)),ISNUMBER(FIND("3F",ScheduleCompile!R392)),ISNUMBER(FIND("6F",ScheduleCompile!R392)),ISNUMBER(FIND("7F",ScheduleCompile!R392)),ISNUMBER(FIND("9F",ScheduleCompile!R392)),ISNUMBER(FIND("4F",ScheduleCompile!R392))),VALUE(LEFT(ScheduleCompile!R392,FIND("F",ScheduleCompile!R392)-1)),ScheduleCompile!R392)))))),ISTEXT(ScheduleCompile!#REF!)),"ENDTABLE",IF(ISERROR(IF(ScheduleCompile!R392="Off",0,IF(ScheduleCompile!R392="On",1,IF(ISNUMBER(ScheduleCompile!R392),ScheduleCompile!R392/1,IF(ISTEXT(ScheduleCompile!R392),IF(OR(ISNUMBER(FIND("5F",ScheduleCompile!R392)),ISNUMBER(FIND("0F",ScheduleCompile!R392)),ISNUMBER(FIND("8F",ScheduleCompile!R392)),ISNUMBER(FIND("1F",ScheduleCompile!R392)),ISNUMBER(FIND("2F",ScheduleCompile!R392)),ISNUMBER(FIND("3F",ScheduleCompile!R392)),ISNUMBER(FIND("6F",ScheduleCompile!R392)),ISNUMBER(FIND("7F",ScheduleCompile!R392)),ISNUMBER(FIND("9F",ScheduleCompile!R392)),ISNUMBER(FIND("4F",ScheduleCompile!R392))),VALUE(LEFT(ScheduleCompile!R392,FIND("F",ScheduleCompile!R392)-1)),ScheduleCompile!R392)))))),"",IF(ScheduleCompile!R392="Off",0,IF(ScheduleCompile!R392="On",1,IF(ISNUMBER(ScheduleCompile!R392),ScheduleCompile!R392/1,IF(ISTEXT(ScheduleCompile!R392),IF(OR(ISNUMBER(FIND("5F",ScheduleCompile!R392)),ISNUMBER(FIND("0F",ScheduleCompile!R392)),ISNUMBER(FIND("8F",ScheduleCompile!R392)),ISNUMBER(FIND("1F",ScheduleCompile!R392)),ISNUMBER(FIND("2F",ScheduleCompile!R392)),ISNUMBER(FIND("3F",ScheduleCompile!R392)),ISNUMBER(FIND("6F",ScheduleCompile!R392)),ISNUMBER(FIND("7F",ScheduleCompile!R392)),ISNUMBER(FIND("9F",ScheduleCompile!R392)),ISNUMBER(FIND("4F",ScheduleCompile!R392))),VALUE(LEFT(ScheduleCompile!R392,FIND("F",ScheduleCompile!R392)-1)),ScheduleCompile!R392)))))))</f>
        <v>0.9</v>
      </c>
      <c r="X399" s="1">
        <f>IF(AND(ISERROR(IF(ScheduleCompile!S392="Off",0,IF(ScheduleCompile!S392="On",1,IF(ISNUMBER(ScheduleCompile!S392),ScheduleCompile!S392/1,IF(ISTEXT(ScheduleCompile!S392),IF(OR(ISNUMBER(FIND("5F",ScheduleCompile!S392)),ISNUMBER(FIND("0F",ScheduleCompile!S392)),ISNUMBER(FIND("8F",ScheduleCompile!S392)),ISNUMBER(FIND("1F",ScheduleCompile!S392)),ISNUMBER(FIND("2F",ScheduleCompile!S392)),ISNUMBER(FIND("3F",ScheduleCompile!S392)),ISNUMBER(FIND("6F",ScheduleCompile!S392)),ISNUMBER(FIND("7F",ScheduleCompile!S392)),ISNUMBER(FIND("9F",ScheduleCompile!S392)),ISNUMBER(FIND("4F",ScheduleCompile!S392))),VALUE(LEFT(ScheduleCompile!S392,FIND("F",ScheduleCompile!S392)-1)),ScheduleCompile!S392)))))),ISTEXT(ScheduleCompile!#REF!)),"ENDTABLE",IF(ISERROR(IF(ScheduleCompile!S392="Off",0,IF(ScheduleCompile!S392="On",1,IF(ISNUMBER(ScheduleCompile!S392),ScheduleCompile!S392/1,IF(ISTEXT(ScheduleCompile!S392),IF(OR(ISNUMBER(FIND("5F",ScheduleCompile!S392)),ISNUMBER(FIND("0F",ScheduleCompile!S392)),ISNUMBER(FIND("8F",ScheduleCompile!S392)),ISNUMBER(FIND("1F",ScheduleCompile!S392)),ISNUMBER(FIND("2F",ScheduleCompile!S392)),ISNUMBER(FIND("3F",ScheduleCompile!S392)),ISNUMBER(FIND("6F",ScheduleCompile!S392)),ISNUMBER(FIND("7F",ScheduleCompile!S392)),ISNUMBER(FIND("9F",ScheduleCompile!S392)),ISNUMBER(FIND("4F",ScheduleCompile!S392))),VALUE(LEFT(ScheduleCompile!S392,FIND("F",ScheduleCompile!S392)-1)),ScheduleCompile!S392)))))),"",IF(ScheduleCompile!S392="Off",0,IF(ScheduleCompile!S392="On",1,IF(ISNUMBER(ScheduleCompile!S392),ScheduleCompile!S392/1,IF(ISTEXT(ScheduleCompile!S392),IF(OR(ISNUMBER(FIND("5F",ScheduleCompile!S392)),ISNUMBER(FIND("0F",ScheduleCompile!S392)),ISNUMBER(FIND("8F",ScheduleCompile!S392)),ISNUMBER(FIND("1F",ScheduleCompile!S392)),ISNUMBER(FIND("2F",ScheduleCompile!S392)),ISNUMBER(FIND("3F",ScheduleCompile!S392)),ISNUMBER(FIND("6F",ScheduleCompile!S392)),ISNUMBER(FIND("7F",ScheduleCompile!S392)),ISNUMBER(FIND("9F",ScheduleCompile!S392)),ISNUMBER(FIND("4F",ScheduleCompile!S392))),VALUE(LEFT(ScheduleCompile!S392,FIND("F",ScheduleCompile!S392)-1)),ScheduleCompile!S392)))))))</f>
        <v>0.9</v>
      </c>
      <c r="Y399" s="1">
        <f>IF(AND(ISERROR(IF(ScheduleCompile!T392="Off",0,IF(ScheduleCompile!T392="On",1,IF(ISNUMBER(ScheduleCompile!T392),ScheduleCompile!T392/1,IF(ISTEXT(ScheduleCompile!T392),IF(OR(ISNUMBER(FIND("5F",ScheduleCompile!T392)),ISNUMBER(FIND("0F",ScheduleCompile!T392)),ISNUMBER(FIND("8F",ScheduleCompile!T392)),ISNUMBER(FIND("1F",ScheduleCompile!T392)),ISNUMBER(FIND("2F",ScheduleCompile!T392)),ISNUMBER(FIND("3F",ScheduleCompile!T392)),ISNUMBER(FIND("6F",ScheduleCompile!T392)),ISNUMBER(FIND("7F",ScheduleCompile!T392)),ISNUMBER(FIND("9F",ScheduleCompile!T392)),ISNUMBER(FIND("4F",ScheduleCompile!T392))),VALUE(LEFT(ScheduleCompile!T392,FIND("F",ScheduleCompile!T392)-1)),ScheduleCompile!T392)))))),ISTEXT(ScheduleCompile!#REF!)),"ENDTABLE",IF(ISERROR(IF(ScheduleCompile!T392="Off",0,IF(ScheduleCompile!T392="On",1,IF(ISNUMBER(ScheduleCompile!T392),ScheduleCompile!T392/1,IF(ISTEXT(ScheduleCompile!T392),IF(OR(ISNUMBER(FIND("5F",ScheduleCompile!T392)),ISNUMBER(FIND("0F",ScheduleCompile!T392)),ISNUMBER(FIND("8F",ScheduleCompile!T392)),ISNUMBER(FIND("1F",ScheduleCompile!T392)),ISNUMBER(FIND("2F",ScheduleCompile!T392)),ISNUMBER(FIND("3F",ScheduleCompile!T392)),ISNUMBER(FIND("6F",ScheduleCompile!T392)),ISNUMBER(FIND("7F",ScheduleCompile!T392)),ISNUMBER(FIND("9F",ScheduleCompile!T392)),ISNUMBER(FIND("4F",ScheduleCompile!T392))),VALUE(LEFT(ScheduleCompile!T392,FIND("F",ScheduleCompile!T392)-1)),ScheduleCompile!T392)))))),"",IF(ScheduleCompile!T392="Off",0,IF(ScheduleCompile!T392="On",1,IF(ISNUMBER(ScheduleCompile!T392),ScheduleCompile!T392/1,IF(ISTEXT(ScheduleCompile!T392),IF(OR(ISNUMBER(FIND("5F",ScheduleCompile!T392)),ISNUMBER(FIND("0F",ScheduleCompile!T392)),ISNUMBER(FIND("8F",ScheduleCompile!T392)),ISNUMBER(FIND("1F",ScheduleCompile!T392)),ISNUMBER(FIND("2F",ScheduleCompile!T392)),ISNUMBER(FIND("3F",ScheduleCompile!T392)),ISNUMBER(FIND("6F",ScheduleCompile!T392)),ISNUMBER(FIND("7F",ScheduleCompile!T392)),ISNUMBER(FIND("9F",ScheduleCompile!T392)),ISNUMBER(FIND("4F",ScheduleCompile!T392))),VALUE(LEFT(ScheduleCompile!T392,FIND("F",ScheduleCompile!T392)-1)),ScheduleCompile!T392)))))))</f>
        <v>0.9</v>
      </c>
      <c r="Z399" s="1">
        <f>IF(AND(ISERROR(IF(ScheduleCompile!U392="Off",0,IF(ScheduleCompile!U392="On",1,IF(ISNUMBER(ScheduleCompile!U392),ScheduleCompile!U392/1,IF(ISTEXT(ScheduleCompile!U392),IF(OR(ISNUMBER(FIND("5F",ScheduleCompile!U392)),ISNUMBER(FIND("0F",ScheduleCompile!U392)),ISNUMBER(FIND("8F",ScheduleCompile!U392)),ISNUMBER(FIND("1F",ScheduleCompile!U392)),ISNUMBER(FIND("2F",ScheduleCompile!U392)),ISNUMBER(FIND("3F",ScheduleCompile!U392)),ISNUMBER(FIND("6F",ScheduleCompile!U392)),ISNUMBER(FIND("7F",ScheduleCompile!U392)),ISNUMBER(FIND("9F",ScheduleCompile!U392)),ISNUMBER(FIND("4F",ScheduleCompile!U392))),VALUE(LEFT(ScheduleCompile!U392,FIND("F",ScheduleCompile!U392)-1)),ScheduleCompile!U392)))))),ISTEXT(ScheduleCompile!#REF!)),"ENDTABLE",IF(ISERROR(IF(ScheduleCompile!U392="Off",0,IF(ScheduleCompile!U392="On",1,IF(ISNUMBER(ScheduleCompile!U392),ScheduleCompile!U392/1,IF(ISTEXT(ScheduleCompile!U392),IF(OR(ISNUMBER(FIND("5F",ScheduleCompile!U392)),ISNUMBER(FIND("0F",ScheduleCompile!U392)),ISNUMBER(FIND("8F",ScheduleCompile!U392)),ISNUMBER(FIND("1F",ScheduleCompile!U392)),ISNUMBER(FIND("2F",ScheduleCompile!U392)),ISNUMBER(FIND("3F",ScheduleCompile!U392)),ISNUMBER(FIND("6F",ScheduleCompile!U392)),ISNUMBER(FIND("7F",ScheduleCompile!U392)),ISNUMBER(FIND("9F",ScheduleCompile!U392)),ISNUMBER(FIND("4F",ScheduleCompile!U392))),VALUE(LEFT(ScheduleCompile!U392,FIND("F",ScheduleCompile!U392)-1)),ScheduleCompile!U392)))))),"",IF(ScheduleCompile!U392="Off",0,IF(ScheduleCompile!U392="On",1,IF(ISNUMBER(ScheduleCompile!U392),ScheduleCompile!U392/1,IF(ISTEXT(ScheduleCompile!U392),IF(OR(ISNUMBER(FIND("5F",ScheduleCompile!U392)),ISNUMBER(FIND("0F",ScheduleCompile!U392)),ISNUMBER(FIND("8F",ScheduleCompile!U392)),ISNUMBER(FIND("1F",ScheduleCompile!U392)),ISNUMBER(FIND("2F",ScheduleCompile!U392)),ISNUMBER(FIND("3F",ScheduleCompile!U392)),ISNUMBER(FIND("6F",ScheduleCompile!U392)),ISNUMBER(FIND("7F",ScheduleCompile!U392)),ISNUMBER(FIND("9F",ScheduleCompile!U392)),ISNUMBER(FIND("4F",ScheduleCompile!U392))),VALUE(LEFT(ScheduleCompile!U392,FIND("F",ScheduleCompile!U392)-1)),ScheduleCompile!U392)))))))</f>
        <v>0.9</v>
      </c>
      <c r="AA399" s="1">
        <f>IF(AND(ISERROR(IF(ScheduleCompile!V392="Off",0,IF(ScheduleCompile!V392="On",1,IF(ISNUMBER(ScheduleCompile!V392),ScheduleCompile!V392/1,IF(ISTEXT(ScheduleCompile!V392),IF(OR(ISNUMBER(FIND("5F",ScheduleCompile!V392)),ISNUMBER(FIND("0F",ScheduleCompile!V392)),ISNUMBER(FIND("8F",ScheduleCompile!V392)),ISNUMBER(FIND("1F",ScheduleCompile!V392)),ISNUMBER(FIND("2F",ScheduleCompile!V392)),ISNUMBER(FIND("3F",ScheduleCompile!V392)),ISNUMBER(FIND("6F",ScheduleCompile!V392)),ISNUMBER(FIND("7F",ScheduleCompile!V392)),ISNUMBER(FIND("9F",ScheduleCompile!V392)),ISNUMBER(FIND("4F",ScheduleCompile!V392))),VALUE(LEFT(ScheduleCompile!V392,FIND("F",ScheduleCompile!V392)-1)),ScheduleCompile!V392)))))),ISTEXT(ScheduleCompile!#REF!)),"ENDTABLE",IF(ISERROR(IF(ScheduleCompile!V392="Off",0,IF(ScheduleCompile!V392="On",1,IF(ISNUMBER(ScheduleCompile!V392),ScheduleCompile!V392/1,IF(ISTEXT(ScheduleCompile!V392),IF(OR(ISNUMBER(FIND("5F",ScheduleCompile!V392)),ISNUMBER(FIND("0F",ScheduleCompile!V392)),ISNUMBER(FIND("8F",ScheduleCompile!V392)),ISNUMBER(FIND("1F",ScheduleCompile!V392)),ISNUMBER(FIND("2F",ScheduleCompile!V392)),ISNUMBER(FIND("3F",ScheduleCompile!V392)),ISNUMBER(FIND("6F",ScheduleCompile!V392)),ISNUMBER(FIND("7F",ScheduleCompile!V392)),ISNUMBER(FIND("9F",ScheduleCompile!V392)),ISNUMBER(FIND("4F",ScheduleCompile!V392))),VALUE(LEFT(ScheduleCompile!V392,FIND("F",ScheduleCompile!V392)-1)),ScheduleCompile!V392)))))),"",IF(ScheduleCompile!V392="Off",0,IF(ScheduleCompile!V392="On",1,IF(ISNUMBER(ScheduleCompile!V392),ScheduleCompile!V392/1,IF(ISTEXT(ScheduleCompile!V392),IF(OR(ISNUMBER(FIND("5F",ScheduleCompile!V392)),ISNUMBER(FIND("0F",ScheduleCompile!V392)),ISNUMBER(FIND("8F",ScheduleCompile!V392)),ISNUMBER(FIND("1F",ScheduleCompile!V392)),ISNUMBER(FIND("2F",ScheduleCompile!V392)),ISNUMBER(FIND("3F",ScheduleCompile!V392)),ISNUMBER(FIND("6F",ScheduleCompile!V392)),ISNUMBER(FIND("7F",ScheduleCompile!V392)),ISNUMBER(FIND("9F",ScheduleCompile!V392)),ISNUMBER(FIND("4F",ScheduleCompile!V392))),VALUE(LEFT(ScheduleCompile!V392,FIND("F",ScheduleCompile!V392)-1)),ScheduleCompile!V392)))))))</f>
        <v>0.9</v>
      </c>
      <c r="AB399" s="1">
        <f>IF(AND(ISERROR(IF(ScheduleCompile!W392="Off",0,IF(ScheduleCompile!W392="On",1,IF(ISNUMBER(ScheduleCompile!W392),ScheduleCompile!W392/1,IF(ISTEXT(ScheduleCompile!W392),IF(OR(ISNUMBER(FIND("5F",ScheduleCompile!W392)),ISNUMBER(FIND("0F",ScheduleCompile!W392)),ISNUMBER(FIND("8F",ScheduleCompile!W392)),ISNUMBER(FIND("1F",ScheduleCompile!W392)),ISNUMBER(FIND("2F",ScheduleCompile!W392)),ISNUMBER(FIND("3F",ScheduleCompile!W392)),ISNUMBER(FIND("6F",ScheduleCompile!W392)),ISNUMBER(FIND("7F",ScheduleCompile!W392)),ISNUMBER(FIND("9F",ScheduleCompile!W392)),ISNUMBER(FIND("4F",ScheduleCompile!W392))),VALUE(LEFT(ScheduleCompile!W392,FIND("F",ScheduleCompile!W392)-1)),ScheduleCompile!W392)))))),ISTEXT(ScheduleCompile!#REF!)),"ENDTABLE",IF(ISERROR(IF(ScheduleCompile!W392="Off",0,IF(ScheduleCompile!W392="On",1,IF(ISNUMBER(ScheduleCompile!W392),ScheduleCompile!W392/1,IF(ISTEXT(ScheduleCompile!W392),IF(OR(ISNUMBER(FIND("5F",ScheduleCompile!W392)),ISNUMBER(FIND("0F",ScheduleCompile!W392)),ISNUMBER(FIND("8F",ScheduleCompile!W392)),ISNUMBER(FIND("1F",ScheduleCompile!W392)),ISNUMBER(FIND("2F",ScheduleCompile!W392)),ISNUMBER(FIND("3F",ScheduleCompile!W392)),ISNUMBER(FIND("6F",ScheduleCompile!W392)),ISNUMBER(FIND("7F",ScheduleCompile!W392)),ISNUMBER(FIND("9F",ScheduleCompile!W392)),ISNUMBER(FIND("4F",ScheduleCompile!W392))),VALUE(LEFT(ScheduleCompile!W392,FIND("F",ScheduleCompile!W392)-1)),ScheduleCompile!W392)))))),"",IF(ScheduleCompile!W392="Off",0,IF(ScheduleCompile!W392="On",1,IF(ISNUMBER(ScheduleCompile!W392),ScheduleCompile!W392/1,IF(ISTEXT(ScheduleCompile!W392),IF(OR(ISNUMBER(FIND("5F",ScheduleCompile!W392)),ISNUMBER(FIND("0F",ScheduleCompile!W392)),ISNUMBER(FIND("8F",ScheduleCompile!W392)),ISNUMBER(FIND("1F",ScheduleCompile!W392)),ISNUMBER(FIND("2F",ScheduleCompile!W392)),ISNUMBER(FIND("3F",ScheduleCompile!W392)),ISNUMBER(FIND("6F",ScheduleCompile!W392)),ISNUMBER(FIND("7F",ScheduleCompile!W392)),ISNUMBER(FIND("9F",ScheduleCompile!W392)),ISNUMBER(FIND("4F",ScheduleCompile!W392))),VALUE(LEFT(ScheduleCompile!W392,FIND("F",ScheduleCompile!W392)-1)),ScheduleCompile!W392)))))))</f>
        <v>0.9</v>
      </c>
      <c r="AC399" s="1">
        <f>IF(AND(ISERROR(IF(ScheduleCompile!X392="Off",0,IF(ScheduleCompile!X392="On",1,IF(ISNUMBER(ScheduleCompile!X392),ScheduleCompile!X392/1,IF(ISTEXT(ScheduleCompile!X392),IF(OR(ISNUMBER(FIND("5F",ScheduleCompile!X392)),ISNUMBER(FIND("0F",ScheduleCompile!X392)),ISNUMBER(FIND("8F",ScheduleCompile!X392)),ISNUMBER(FIND("1F",ScheduleCompile!X392)),ISNUMBER(FIND("2F",ScheduleCompile!X392)),ISNUMBER(FIND("3F",ScheduleCompile!X392)),ISNUMBER(FIND("6F",ScheduleCompile!X392)),ISNUMBER(FIND("7F",ScheduleCompile!X392)),ISNUMBER(FIND("9F",ScheduleCompile!X392)),ISNUMBER(FIND("4F",ScheduleCompile!X392))),VALUE(LEFT(ScheduleCompile!X392,FIND("F",ScheduleCompile!X392)-1)),ScheduleCompile!X392)))))),ISTEXT(ScheduleCompile!#REF!)),"ENDTABLE",IF(ISERROR(IF(ScheduleCompile!X392="Off",0,IF(ScheduleCompile!X392="On",1,IF(ISNUMBER(ScheduleCompile!X392),ScheduleCompile!X392/1,IF(ISTEXT(ScheduleCompile!X392),IF(OR(ISNUMBER(FIND("5F",ScheduleCompile!X392)),ISNUMBER(FIND("0F",ScheduleCompile!X392)),ISNUMBER(FIND("8F",ScheduleCompile!X392)),ISNUMBER(FIND("1F",ScheduleCompile!X392)),ISNUMBER(FIND("2F",ScheduleCompile!X392)),ISNUMBER(FIND("3F",ScheduleCompile!X392)),ISNUMBER(FIND("6F",ScheduleCompile!X392)),ISNUMBER(FIND("7F",ScheduleCompile!X392)),ISNUMBER(FIND("9F",ScheduleCompile!X392)),ISNUMBER(FIND("4F",ScheduleCompile!X392))),VALUE(LEFT(ScheduleCompile!X392,FIND("F",ScheduleCompile!X392)-1)),ScheduleCompile!X392)))))),"",IF(ScheduleCompile!X392="Off",0,IF(ScheduleCompile!X392="On",1,IF(ISNUMBER(ScheduleCompile!X392),ScheduleCompile!X392/1,IF(ISTEXT(ScheduleCompile!X392),IF(OR(ISNUMBER(FIND("5F",ScheduleCompile!X392)),ISNUMBER(FIND("0F",ScheduleCompile!X392)),ISNUMBER(FIND("8F",ScheduleCompile!X392)),ISNUMBER(FIND("1F",ScheduleCompile!X392)),ISNUMBER(FIND("2F",ScheduleCompile!X392)),ISNUMBER(FIND("3F",ScheduleCompile!X392)),ISNUMBER(FIND("6F",ScheduleCompile!X392)),ISNUMBER(FIND("7F",ScheduleCompile!X392)),ISNUMBER(FIND("9F",ScheduleCompile!X392)),ISNUMBER(FIND("4F",ScheduleCompile!X392))),VALUE(LEFT(ScheduleCompile!X392,FIND("F",ScheduleCompile!X392)-1)),ScheduleCompile!X392)))))))</f>
        <v>0.9</v>
      </c>
      <c r="AD399" s="1">
        <f>IF(AND(ISERROR(IF(ScheduleCompile!Y392="Off",0,IF(ScheduleCompile!Y392="On",1,IF(ISNUMBER(ScheduleCompile!Y392),ScheduleCompile!Y392/1,IF(ISTEXT(ScheduleCompile!Y392),IF(OR(ISNUMBER(FIND("5F",ScheduleCompile!Y392)),ISNUMBER(FIND("0F",ScheduleCompile!Y392)),ISNUMBER(FIND("8F",ScheduleCompile!Y392)),ISNUMBER(FIND("1F",ScheduleCompile!Y392)),ISNUMBER(FIND("2F",ScheduleCompile!Y392)),ISNUMBER(FIND("3F",ScheduleCompile!Y392)),ISNUMBER(FIND("6F",ScheduleCompile!Y392)),ISNUMBER(FIND("7F",ScheduleCompile!Y392)),ISNUMBER(FIND("9F",ScheduleCompile!Y392)),ISNUMBER(FIND("4F",ScheduleCompile!Y392))),VALUE(LEFT(ScheduleCompile!Y392,FIND("F",ScheduleCompile!Y392)-1)),ScheduleCompile!Y392)))))),ISTEXT(ScheduleCompile!#REF!)),"ENDTABLE",IF(ISERROR(IF(ScheduleCompile!Y392="Off",0,IF(ScheduleCompile!Y392="On",1,IF(ISNUMBER(ScheduleCompile!Y392),ScheduleCompile!Y392/1,IF(ISTEXT(ScheduleCompile!Y392),IF(OR(ISNUMBER(FIND("5F",ScheduleCompile!Y392)),ISNUMBER(FIND("0F",ScheduleCompile!Y392)),ISNUMBER(FIND("8F",ScheduleCompile!Y392)),ISNUMBER(FIND("1F",ScheduleCompile!Y392)),ISNUMBER(FIND("2F",ScheduleCompile!Y392)),ISNUMBER(FIND("3F",ScheduleCompile!Y392)),ISNUMBER(FIND("6F",ScheduleCompile!Y392)),ISNUMBER(FIND("7F",ScheduleCompile!Y392)),ISNUMBER(FIND("9F",ScheduleCompile!Y392)),ISNUMBER(FIND("4F",ScheduleCompile!Y392))),VALUE(LEFT(ScheduleCompile!Y392,FIND("F",ScheduleCompile!Y392)-1)),ScheduleCompile!Y392)))))),"",IF(ScheduleCompile!Y392="Off",0,IF(ScheduleCompile!Y392="On",1,IF(ISNUMBER(ScheduleCompile!Y392),ScheduleCompile!Y392/1,IF(ISTEXT(ScheduleCompile!Y392),IF(OR(ISNUMBER(FIND("5F",ScheduleCompile!Y392)),ISNUMBER(FIND("0F",ScheduleCompile!Y392)),ISNUMBER(FIND("8F",ScheduleCompile!Y392)),ISNUMBER(FIND("1F",ScheduleCompile!Y392)),ISNUMBER(FIND("2F",ScheduleCompile!Y392)),ISNUMBER(FIND("3F",ScheduleCompile!Y392)),ISNUMBER(FIND("6F",ScheduleCompile!Y392)),ISNUMBER(FIND("7F",ScheduleCompile!Y392)),ISNUMBER(FIND("9F",ScheduleCompile!Y392)),ISNUMBER(FIND("4F",ScheduleCompile!Y392))),VALUE(LEFT(ScheduleCompile!Y392,FIND("F",ScheduleCompile!Y392)-1)),ScheduleCompile!Y392)))))))</f>
        <v>0.9</v>
      </c>
    </row>
    <row r="400" spans="1:30" x14ac:dyDescent="0.25">
      <c r="A400" t="str">
        <f t="shared" si="27"/>
        <v>SchDay "RestaurantRefrigerationSat"  Type = "Fraction" Hr = (0.9, 0.9, 0.9, 0.9, 0.9, 0.9, 0.9, 0.9, 0.9, 0.9, 0.9, 0.9, 0.9, 0.9, 0.9, 0.9, 0.9, 0.9, 0.9, 0.9, 0.9, 0.9, 0.9, 0.9) ..</v>
      </c>
      <c r="B400" s="1" t="s">
        <v>623</v>
      </c>
      <c r="C400" t="str">
        <f t="shared" si="28"/>
        <v xml:space="preserve">SchDay "RestaurantRefrigerationSat"  Type = "Fraction" Hr = </v>
      </c>
      <c r="D400" t="str">
        <f t="shared" si="29"/>
        <v>(0.9, 0.9, 0.9, 0.9, 0.9, 0.9, 0.9, 0.9, 0.9, 0.9, 0.9, 0.9, 0.9, 0.9, 0.9, 0.9, 0.9, 0.9, 0.9, 0.9, 0.9, 0.9, 0.9, 0.9) ..</v>
      </c>
      <c r="E400" s="30" t="str">
        <f>ScheduleCompile!A393</f>
        <v>RestaurantRefrigerationSat</v>
      </c>
      <c r="F400" t="str">
        <f t="shared" si="30"/>
        <v>Fraction</v>
      </c>
      <c r="G400" s="1">
        <f>IF(AND(ISERROR(IF(ScheduleCompile!B393="Off",0,IF(ScheduleCompile!B393="On",1,IF(ISNUMBER(ScheduleCompile!B393),ScheduleCompile!B393/1,IF(ISTEXT(ScheduleCompile!B393),IF(OR(ISNUMBER(FIND("5F",ScheduleCompile!B393)),ISNUMBER(FIND("0F",ScheduleCompile!B393)),ISNUMBER(FIND("8F",ScheduleCompile!B393)),ISNUMBER(FIND("1F",ScheduleCompile!B393)),ISNUMBER(FIND("2F",ScheduleCompile!B393)),ISNUMBER(FIND("3F",ScheduleCompile!B393)),ISNUMBER(FIND("6F",ScheduleCompile!B393)),ISNUMBER(FIND("7F",ScheduleCompile!B393)),ISNUMBER(FIND("9F",ScheduleCompile!B393)),ISNUMBER(FIND("4F",ScheduleCompile!B393))),VALUE(LEFT(ScheduleCompile!B393,FIND("F",ScheduleCompile!B393)-1)),ScheduleCompile!B393)))))),ISTEXT(ScheduleCompile!#REF!)),"ENDTABLE",IF(ISERROR(IF(ScheduleCompile!B393="Off",0,IF(ScheduleCompile!B393="On",1,IF(ISNUMBER(ScheduleCompile!B393),ScheduleCompile!B393/1,IF(ISTEXT(ScheduleCompile!B393),IF(OR(ISNUMBER(FIND("5F",ScheduleCompile!B393)),ISNUMBER(FIND("0F",ScheduleCompile!B393)),ISNUMBER(FIND("8F",ScheduleCompile!B393)),ISNUMBER(FIND("1F",ScheduleCompile!B393)),ISNUMBER(FIND("2F",ScheduleCompile!B393)),ISNUMBER(FIND("3F",ScheduleCompile!B393)),ISNUMBER(FIND("6F",ScheduleCompile!B393)),ISNUMBER(FIND("7F",ScheduleCompile!B393)),ISNUMBER(FIND("9F",ScheduleCompile!B393)),ISNUMBER(FIND("4F",ScheduleCompile!B393))),VALUE(LEFT(ScheduleCompile!B393,FIND("F",ScheduleCompile!B393)-1)),ScheduleCompile!B393)))))),"",IF(ScheduleCompile!B393="Off",0,IF(ScheduleCompile!B393="On",1,IF(ISNUMBER(ScheduleCompile!B393),ScheduleCompile!B393/1,IF(ISTEXT(ScheduleCompile!B393),IF(OR(ISNUMBER(FIND("5F",ScheduleCompile!B393)),ISNUMBER(FIND("0F",ScheduleCompile!B393)),ISNUMBER(FIND("8F",ScheduleCompile!B393)),ISNUMBER(FIND("1F",ScheduleCompile!B393)),ISNUMBER(FIND("2F",ScheduleCompile!B393)),ISNUMBER(FIND("3F",ScheduleCompile!B393)),ISNUMBER(FIND("6F",ScheduleCompile!B393)),ISNUMBER(FIND("7F",ScheduleCompile!B393)),ISNUMBER(FIND("9F",ScheduleCompile!B393)),ISNUMBER(FIND("4F",ScheduleCompile!B393))),VALUE(LEFT(ScheduleCompile!B393,FIND("F",ScheduleCompile!B393)-1)),ScheduleCompile!B393)))))))</f>
        <v>0.9</v>
      </c>
      <c r="H400" s="1">
        <f>IF(AND(ISERROR(IF(ScheduleCompile!C393="Off",0,IF(ScheduleCompile!C393="On",1,IF(ISNUMBER(ScheduleCompile!C393),ScheduleCompile!C393/1,IF(ISTEXT(ScheduleCompile!C393),IF(OR(ISNUMBER(FIND("5F",ScheduleCompile!C393)),ISNUMBER(FIND("0F",ScheduleCompile!C393)),ISNUMBER(FIND("8F",ScheduleCompile!C393)),ISNUMBER(FIND("1F",ScheduleCompile!C393)),ISNUMBER(FIND("2F",ScheduleCompile!C393)),ISNUMBER(FIND("3F",ScheduleCompile!C393)),ISNUMBER(FIND("6F",ScheduleCompile!C393)),ISNUMBER(FIND("7F",ScheduleCompile!C393)),ISNUMBER(FIND("9F",ScheduleCompile!C393)),ISNUMBER(FIND("4F",ScheduleCompile!C393))),VALUE(LEFT(ScheduleCompile!C393,FIND("F",ScheduleCompile!C393)-1)),ScheduleCompile!C393)))))),ISTEXT(ScheduleCompile!#REF!)),"ENDTABLE",IF(ISERROR(IF(ScheduleCompile!C393="Off",0,IF(ScheduleCompile!C393="On",1,IF(ISNUMBER(ScheduleCompile!C393),ScheduleCompile!C393/1,IF(ISTEXT(ScheduleCompile!C393),IF(OR(ISNUMBER(FIND("5F",ScheduleCompile!C393)),ISNUMBER(FIND("0F",ScheduleCompile!C393)),ISNUMBER(FIND("8F",ScheduleCompile!C393)),ISNUMBER(FIND("1F",ScheduleCompile!C393)),ISNUMBER(FIND("2F",ScheduleCompile!C393)),ISNUMBER(FIND("3F",ScheduleCompile!C393)),ISNUMBER(FIND("6F",ScheduleCompile!C393)),ISNUMBER(FIND("7F",ScheduleCompile!C393)),ISNUMBER(FIND("9F",ScheduleCompile!C393)),ISNUMBER(FIND("4F",ScheduleCompile!C393))),VALUE(LEFT(ScheduleCompile!C393,FIND("F",ScheduleCompile!C393)-1)),ScheduleCompile!C393)))))),"",IF(ScheduleCompile!C393="Off",0,IF(ScheduleCompile!C393="On",1,IF(ISNUMBER(ScheduleCompile!C393),ScheduleCompile!C393/1,IF(ISTEXT(ScheduleCompile!C393),IF(OR(ISNUMBER(FIND("5F",ScheduleCompile!C393)),ISNUMBER(FIND("0F",ScheduleCompile!C393)),ISNUMBER(FIND("8F",ScheduleCompile!C393)),ISNUMBER(FIND("1F",ScheduleCompile!C393)),ISNUMBER(FIND("2F",ScheduleCompile!C393)),ISNUMBER(FIND("3F",ScheduleCompile!C393)),ISNUMBER(FIND("6F",ScheduleCompile!C393)),ISNUMBER(FIND("7F",ScheduleCompile!C393)),ISNUMBER(FIND("9F",ScheduleCompile!C393)),ISNUMBER(FIND("4F",ScheduleCompile!C393))),VALUE(LEFT(ScheduleCompile!C393,FIND("F",ScheduleCompile!C393)-1)),ScheduleCompile!C393)))))))</f>
        <v>0.9</v>
      </c>
      <c r="I400" s="1">
        <f>IF(AND(ISERROR(IF(ScheduleCompile!D393="Off",0,IF(ScheduleCompile!D393="On",1,IF(ISNUMBER(ScheduleCompile!D393),ScheduleCompile!D393/1,IF(ISTEXT(ScheduleCompile!D393),IF(OR(ISNUMBER(FIND("5F",ScheduleCompile!D393)),ISNUMBER(FIND("0F",ScheduleCompile!D393)),ISNUMBER(FIND("8F",ScheduleCompile!D393)),ISNUMBER(FIND("1F",ScheduleCompile!D393)),ISNUMBER(FIND("2F",ScheduleCompile!D393)),ISNUMBER(FIND("3F",ScheduleCompile!D393)),ISNUMBER(FIND("6F",ScheduleCompile!D393)),ISNUMBER(FIND("7F",ScheduleCompile!D393)),ISNUMBER(FIND("9F",ScheduleCompile!D393)),ISNUMBER(FIND("4F",ScheduleCompile!D393))),VALUE(LEFT(ScheduleCompile!D393,FIND("F",ScheduleCompile!D393)-1)),ScheduleCompile!D393)))))),ISTEXT(ScheduleCompile!#REF!)),"ENDTABLE",IF(ISERROR(IF(ScheduleCompile!D393="Off",0,IF(ScheduleCompile!D393="On",1,IF(ISNUMBER(ScheduleCompile!D393),ScheduleCompile!D393/1,IF(ISTEXT(ScheduleCompile!D393),IF(OR(ISNUMBER(FIND("5F",ScheduleCompile!D393)),ISNUMBER(FIND("0F",ScheduleCompile!D393)),ISNUMBER(FIND("8F",ScheduleCompile!D393)),ISNUMBER(FIND("1F",ScheduleCompile!D393)),ISNUMBER(FIND("2F",ScheduleCompile!D393)),ISNUMBER(FIND("3F",ScheduleCompile!D393)),ISNUMBER(FIND("6F",ScheduleCompile!D393)),ISNUMBER(FIND("7F",ScheduleCompile!D393)),ISNUMBER(FIND("9F",ScheduleCompile!D393)),ISNUMBER(FIND("4F",ScheduleCompile!D393))),VALUE(LEFT(ScheduleCompile!D393,FIND("F",ScheduleCompile!D393)-1)),ScheduleCompile!D393)))))),"",IF(ScheduleCompile!D393="Off",0,IF(ScheduleCompile!D393="On",1,IF(ISNUMBER(ScheduleCompile!D393),ScheduleCompile!D393/1,IF(ISTEXT(ScheduleCompile!D393),IF(OR(ISNUMBER(FIND("5F",ScheduleCompile!D393)),ISNUMBER(FIND("0F",ScheduleCompile!D393)),ISNUMBER(FIND("8F",ScheduleCompile!D393)),ISNUMBER(FIND("1F",ScheduleCompile!D393)),ISNUMBER(FIND("2F",ScheduleCompile!D393)),ISNUMBER(FIND("3F",ScheduleCompile!D393)),ISNUMBER(FIND("6F",ScheduleCompile!D393)),ISNUMBER(FIND("7F",ScheduleCompile!D393)),ISNUMBER(FIND("9F",ScheduleCompile!D393)),ISNUMBER(FIND("4F",ScheduleCompile!D393))),VALUE(LEFT(ScheduleCompile!D393,FIND("F",ScheduleCompile!D393)-1)),ScheduleCompile!D393)))))))</f>
        <v>0.9</v>
      </c>
      <c r="J400" s="1">
        <f>IF(AND(ISERROR(IF(ScheduleCompile!E393="Off",0,IF(ScheduleCompile!E393="On",1,IF(ISNUMBER(ScheduleCompile!E393),ScheduleCompile!E393/1,IF(ISTEXT(ScheduleCompile!E393),IF(OR(ISNUMBER(FIND("5F",ScheduleCompile!E393)),ISNUMBER(FIND("0F",ScheduleCompile!E393)),ISNUMBER(FIND("8F",ScheduleCompile!E393)),ISNUMBER(FIND("1F",ScheduleCompile!E393)),ISNUMBER(FIND("2F",ScheduleCompile!E393)),ISNUMBER(FIND("3F",ScheduleCompile!E393)),ISNUMBER(FIND("6F",ScheduleCompile!E393)),ISNUMBER(FIND("7F",ScheduleCompile!E393)),ISNUMBER(FIND("9F",ScheduleCompile!E393)),ISNUMBER(FIND("4F",ScheduleCompile!E393))),VALUE(LEFT(ScheduleCompile!E393,FIND("F",ScheduleCompile!E393)-1)),ScheduleCompile!E393)))))),ISTEXT(ScheduleCompile!#REF!)),"ENDTABLE",IF(ISERROR(IF(ScheduleCompile!E393="Off",0,IF(ScheduleCompile!E393="On",1,IF(ISNUMBER(ScheduleCompile!E393),ScheduleCompile!E393/1,IF(ISTEXT(ScheduleCompile!E393),IF(OR(ISNUMBER(FIND("5F",ScheduleCompile!E393)),ISNUMBER(FIND("0F",ScheduleCompile!E393)),ISNUMBER(FIND("8F",ScheduleCompile!E393)),ISNUMBER(FIND("1F",ScheduleCompile!E393)),ISNUMBER(FIND("2F",ScheduleCompile!E393)),ISNUMBER(FIND("3F",ScheduleCompile!E393)),ISNUMBER(FIND("6F",ScheduleCompile!E393)),ISNUMBER(FIND("7F",ScheduleCompile!E393)),ISNUMBER(FIND("9F",ScheduleCompile!E393)),ISNUMBER(FIND("4F",ScheduleCompile!E393))),VALUE(LEFT(ScheduleCompile!E393,FIND("F",ScheduleCompile!E393)-1)),ScheduleCompile!E393)))))),"",IF(ScheduleCompile!E393="Off",0,IF(ScheduleCompile!E393="On",1,IF(ISNUMBER(ScheduleCompile!E393),ScheduleCompile!E393/1,IF(ISTEXT(ScheduleCompile!E393),IF(OR(ISNUMBER(FIND("5F",ScheduleCompile!E393)),ISNUMBER(FIND("0F",ScheduleCompile!E393)),ISNUMBER(FIND("8F",ScheduleCompile!E393)),ISNUMBER(FIND("1F",ScheduleCompile!E393)),ISNUMBER(FIND("2F",ScheduleCompile!E393)),ISNUMBER(FIND("3F",ScheduleCompile!E393)),ISNUMBER(FIND("6F",ScheduleCompile!E393)),ISNUMBER(FIND("7F",ScheduleCompile!E393)),ISNUMBER(FIND("9F",ScheduleCompile!E393)),ISNUMBER(FIND("4F",ScheduleCompile!E393))),VALUE(LEFT(ScheduleCompile!E393,FIND("F",ScheduleCompile!E393)-1)),ScheduleCompile!E393)))))))</f>
        <v>0.9</v>
      </c>
      <c r="K400" s="1">
        <f>IF(AND(ISERROR(IF(ScheduleCompile!F393="Off",0,IF(ScheduleCompile!F393="On",1,IF(ISNUMBER(ScheduleCompile!F393),ScheduleCompile!F393/1,IF(ISTEXT(ScheduleCompile!F393),IF(OR(ISNUMBER(FIND("5F",ScheduleCompile!F393)),ISNUMBER(FIND("0F",ScheduleCompile!F393)),ISNUMBER(FIND("8F",ScheduleCompile!F393)),ISNUMBER(FIND("1F",ScheduleCompile!F393)),ISNUMBER(FIND("2F",ScheduleCompile!F393)),ISNUMBER(FIND("3F",ScheduleCompile!F393)),ISNUMBER(FIND("6F",ScheduleCompile!F393)),ISNUMBER(FIND("7F",ScheduleCompile!F393)),ISNUMBER(FIND("9F",ScheduleCompile!F393)),ISNUMBER(FIND("4F",ScheduleCompile!F393))),VALUE(LEFT(ScheduleCompile!F393,FIND("F",ScheduleCompile!F393)-1)),ScheduleCompile!F393)))))),ISTEXT(ScheduleCompile!#REF!)),"ENDTABLE",IF(ISERROR(IF(ScheduleCompile!F393="Off",0,IF(ScheduleCompile!F393="On",1,IF(ISNUMBER(ScheduleCompile!F393),ScheduleCompile!F393/1,IF(ISTEXT(ScheduleCompile!F393),IF(OR(ISNUMBER(FIND("5F",ScheduleCompile!F393)),ISNUMBER(FIND("0F",ScheduleCompile!F393)),ISNUMBER(FIND("8F",ScheduleCompile!F393)),ISNUMBER(FIND("1F",ScheduleCompile!F393)),ISNUMBER(FIND("2F",ScheduleCompile!F393)),ISNUMBER(FIND("3F",ScheduleCompile!F393)),ISNUMBER(FIND("6F",ScheduleCompile!F393)),ISNUMBER(FIND("7F",ScheduleCompile!F393)),ISNUMBER(FIND("9F",ScheduleCompile!F393)),ISNUMBER(FIND("4F",ScheduleCompile!F393))),VALUE(LEFT(ScheduleCompile!F393,FIND("F",ScheduleCompile!F393)-1)),ScheduleCompile!F393)))))),"",IF(ScheduleCompile!F393="Off",0,IF(ScheduleCompile!F393="On",1,IF(ISNUMBER(ScheduleCompile!F393),ScheduleCompile!F393/1,IF(ISTEXT(ScheduleCompile!F393),IF(OR(ISNUMBER(FIND("5F",ScheduleCompile!F393)),ISNUMBER(FIND("0F",ScheduleCompile!F393)),ISNUMBER(FIND("8F",ScheduleCompile!F393)),ISNUMBER(FIND("1F",ScheduleCompile!F393)),ISNUMBER(FIND("2F",ScheduleCompile!F393)),ISNUMBER(FIND("3F",ScheduleCompile!F393)),ISNUMBER(FIND("6F",ScheduleCompile!F393)),ISNUMBER(FIND("7F",ScheduleCompile!F393)),ISNUMBER(FIND("9F",ScheduleCompile!F393)),ISNUMBER(FIND("4F",ScheduleCompile!F393))),VALUE(LEFT(ScheduleCompile!F393,FIND("F",ScheduleCompile!F393)-1)),ScheduleCompile!F393)))))))</f>
        <v>0.9</v>
      </c>
      <c r="L400" s="1">
        <f>IF(AND(ISERROR(IF(ScheduleCompile!G393="Off",0,IF(ScheduleCompile!G393="On",1,IF(ISNUMBER(ScheduleCompile!G393),ScheduleCompile!G393/1,IF(ISTEXT(ScheduleCompile!G393),IF(OR(ISNUMBER(FIND("5F",ScheduleCompile!G393)),ISNUMBER(FIND("0F",ScheduleCompile!G393)),ISNUMBER(FIND("8F",ScheduleCompile!G393)),ISNUMBER(FIND("1F",ScheduleCompile!G393)),ISNUMBER(FIND("2F",ScheduleCompile!G393)),ISNUMBER(FIND("3F",ScheduleCompile!G393)),ISNUMBER(FIND("6F",ScheduleCompile!G393)),ISNUMBER(FIND("7F",ScheduleCompile!G393)),ISNUMBER(FIND("9F",ScheduleCompile!G393)),ISNUMBER(FIND("4F",ScheduleCompile!G393))),VALUE(LEFT(ScheduleCompile!G393,FIND("F",ScheduleCompile!G393)-1)),ScheduleCompile!G393)))))),ISTEXT(ScheduleCompile!#REF!)),"ENDTABLE",IF(ISERROR(IF(ScheduleCompile!G393="Off",0,IF(ScheduleCompile!G393="On",1,IF(ISNUMBER(ScheduleCompile!G393),ScheduleCompile!G393/1,IF(ISTEXT(ScheduleCompile!G393),IF(OR(ISNUMBER(FIND("5F",ScheduleCompile!G393)),ISNUMBER(FIND("0F",ScheduleCompile!G393)),ISNUMBER(FIND("8F",ScheduleCompile!G393)),ISNUMBER(FIND("1F",ScheduleCompile!G393)),ISNUMBER(FIND("2F",ScheduleCompile!G393)),ISNUMBER(FIND("3F",ScheduleCompile!G393)),ISNUMBER(FIND("6F",ScheduleCompile!G393)),ISNUMBER(FIND("7F",ScheduleCompile!G393)),ISNUMBER(FIND("9F",ScheduleCompile!G393)),ISNUMBER(FIND("4F",ScheduleCompile!G393))),VALUE(LEFT(ScheduleCompile!G393,FIND("F",ScheduleCompile!G393)-1)),ScheduleCompile!G393)))))),"",IF(ScheduleCompile!G393="Off",0,IF(ScheduleCompile!G393="On",1,IF(ISNUMBER(ScheduleCompile!G393),ScheduleCompile!G393/1,IF(ISTEXT(ScheduleCompile!G393),IF(OR(ISNUMBER(FIND("5F",ScheduleCompile!G393)),ISNUMBER(FIND("0F",ScheduleCompile!G393)),ISNUMBER(FIND("8F",ScheduleCompile!G393)),ISNUMBER(FIND("1F",ScheduleCompile!G393)),ISNUMBER(FIND("2F",ScheduleCompile!G393)),ISNUMBER(FIND("3F",ScheduleCompile!G393)),ISNUMBER(FIND("6F",ScheduleCompile!G393)),ISNUMBER(FIND("7F",ScheduleCompile!G393)),ISNUMBER(FIND("9F",ScheduleCompile!G393)),ISNUMBER(FIND("4F",ScheduleCompile!G393))),VALUE(LEFT(ScheduleCompile!G393,FIND("F",ScheduleCompile!G393)-1)),ScheduleCompile!G393)))))))</f>
        <v>0.9</v>
      </c>
      <c r="M400" s="1">
        <f>IF(AND(ISERROR(IF(ScheduleCompile!H393="Off",0,IF(ScheduleCompile!H393="On",1,IF(ISNUMBER(ScheduleCompile!H393),ScheduleCompile!H393/1,IF(ISTEXT(ScheduleCompile!H393),IF(OR(ISNUMBER(FIND("5F",ScheduleCompile!H393)),ISNUMBER(FIND("0F",ScheduleCompile!H393)),ISNUMBER(FIND("8F",ScheduleCompile!H393)),ISNUMBER(FIND("1F",ScheduleCompile!H393)),ISNUMBER(FIND("2F",ScheduleCompile!H393)),ISNUMBER(FIND("3F",ScheduleCompile!H393)),ISNUMBER(FIND("6F",ScheduleCompile!H393)),ISNUMBER(FIND("7F",ScheduleCompile!H393)),ISNUMBER(FIND("9F",ScheduleCompile!H393)),ISNUMBER(FIND("4F",ScheduleCompile!H393))),VALUE(LEFT(ScheduleCompile!H393,FIND("F",ScheduleCompile!H393)-1)),ScheduleCompile!H393)))))),ISTEXT(ScheduleCompile!#REF!)),"ENDTABLE",IF(ISERROR(IF(ScheduleCompile!H393="Off",0,IF(ScheduleCompile!H393="On",1,IF(ISNUMBER(ScheduleCompile!H393),ScheduleCompile!H393/1,IF(ISTEXT(ScheduleCompile!H393),IF(OR(ISNUMBER(FIND("5F",ScheduleCompile!H393)),ISNUMBER(FIND("0F",ScheduleCompile!H393)),ISNUMBER(FIND("8F",ScheduleCompile!H393)),ISNUMBER(FIND("1F",ScheduleCompile!H393)),ISNUMBER(FIND("2F",ScheduleCompile!H393)),ISNUMBER(FIND("3F",ScheduleCompile!H393)),ISNUMBER(FIND("6F",ScheduleCompile!H393)),ISNUMBER(FIND("7F",ScheduleCompile!H393)),ISNUMBER(FIND("9F",ScheduleCompile!H393)),ISNUMBER(FIND("4F",ScheduleCompile!H393))),VALUE(LEFT(ScheduleCompile!H393,FIND("F",ScheduleCompile!H393)-1)),ScheduleCompile!H393)))))),"",IF(ScheduleCompile!H393="Off",0,IF(ScheduleCompile!H393="On",1,IF(ISNUMBER(ScheduleCompile!H393),ScheduleCompile!H393/1,IF(ISTEXT(ScheduleCompile!H393),IF(OR(ISNUMBER(FIND("5F",ScheduleCompile!H393)),ISNUMBER(FIND("0F",ScheduleCompile!H393)),ISNUMBER(FIND("8F",ScheduleCompile!H393)),ISNUMBER(FIND("1F",ScheduleCompile!H393)),ISNUMBER(FIND("2F",ScheduleCompile!H393)),ISNUMBER(FIND("3F",ScheduleCompile!H393)),ISNUMBER(FIND("6F",ScheduleCompile!H393)),ISNUMBER(FIND("7F",ScheduleCompile!H393)),ISNUMBER(FIND("9F",ScheduleCompile!H393)),ISNUMBER(FIND("4F",ScheduleCompile!H393))),VALUE(LEFT(ScheduleCompile!H393,FIND("F",ScheduleCompile!H393)-1)),ScheduleCompile!H393)))))))</f>
        <v>0.9</v>
      </c>
      <c r="N400" s="1">
        <f>IF(AND(ISERROR(IF(ScheduleCompile!I393="Off",0,IF(ScheduleCompile!I393="On",1,IF(ISNUMBER(ScheduleCompile!I393),ScheduleCompile!I393/1,IF(ISTEXT(ScheduleCompile!I393),IF(OR(ISNUMBER(FIND("5F",ScheduleCompile!I393)),ISNUMBER(FIND("0F",ScheduleCompile!I393)),ISNUMBER(FIND("8F",ScheduleCompile!I393)),ISNUMBER(FIND("1F",ScheduleCompile!I393)),ISNUMBER(FIND("2F",ScheduleCompile!I393)),ISNUMBER(FIND("3F",ScheduleCompile!I393)),ISNUMBER(FIND("6F",ScheduleCompile!I393)),ISNUMBER(FIND("7F",ScheduleCompile!I393)),ISNUMBER(FIND("9F",ScheduleCompile!I393)),ISNUMBER(FIND("4F",ScheduleCompile!I393))),VALUE(LEFT(ScheduleCompile!I393,FIND("F",ScheduleCompile!I393)-1)),ScheduleCompile!I393)))))),ISTEXT(ScheduleCompile!#REF!)),"ENDTABLE",IF(ISERROR(IF(ScheduleCompile!I393="Off",0,IF(ScheduleCompile!I393="On",1,IF(ISNUMBER(ScheduleCompile!I393),ScheduleCompile!I393/1,IF(ISTEXT(ScheduleCompile!I393),IF(OR(ISNUMBER(FIND("5F",ScheduleCompile!I393)),ISNUMBER(FIND("0F",ScheduleCompile!I393)),ISNUMBER(FIND("8F",ScheduleCompile!I393)),ISNUMBER(FIND("1F",ScheduleCompile!I393)),ISNUMBER(FIND("2F",ScheduleCompile!I393)),ISNUMBER(FIND("3F",ScheduleCompile!I393)),ISNUMBER(FIND("6F",ScheduleCompile!I393)),ISNUMBER(FIND("7F",ScheduleCompile!I393)),ISNUMBER(FIND("9F",ScheduleCompile!I393)),ISNUMBER(FIND("4F",ScheduleCompile!I393))),VALUE(LEFT(ScheduleCompile!I393,FIND("F",ScheduleCompile!I393)-1)),ScheduleCompile!I393)))))),"",IF(ScheduleCompile!I393="Off",0,IF(ScheduleCompile!I393="On",1,IF(ISNUMBER(ScheduleCompile!I393),ScheduleCompile!I393/1,IF(ISTEXT(ScheduleCompile!I393),IF(OR(ISNUMBER(FIND("5F",ScheduleCompile!I393)),ISNUMBER(FIND("0F",ScheduleCompile!I393)),ISNUMBER(FIND("8F",ScheduleCompile!I393)),ISNUMBER(FIND("1F",ScheduleCompile!I393)),ISNUMBER(FIND("2F",ScheduleCompile!I393)),ISNUMBER(FIND("3F",ScheduleCompile!I393)),ISNUMBER(FIND("6F",ScheduleCompile!I393)),ISNUMBER(FIND("7F",ScheduleCompile!I393)),ISNUMBER(FIND("9F",ScheduleCompile!I393)),ISNUMBER(FIND("4F",ScheduleCompile!I393))),VALUE(LEFT(ScheduleCompile!I393,FIND("F",ScheduleCompile!I393)-1)),ScheduleCompile!I393)))))))</f>
        <v>0.9</v>
      </c>
      <c r="O400" s="1">
        <f>IF(AND(ISERROR(IF(ScheduleCompile!J393="Off",0,IF(ScheduleCompile!J393="On",1,IF(ISNUMBER(ScheduleCompile!J393),ScheduleCompile!J393/1,IF(ISTEXT(ScheduleCompile!J393),IF(OR(ISNUMBER(FIND("5F",ScheduleCompile!J393)),ISNUMBER(FIND("0F",ScheduleCompile!J393)),ISNUMBER(FIND("8F",ScheduleCompile!J393)),ISNUMBER(FIND("1F",ScheduleCompile!J393)),ISNUMBER(FIND("2F",ScheduleCompile!J393)),ISNUMBER(FIND("3F",ScheduleCompile!J393)),ISNUMBER(FIND("6F",ScheduleCompile!J393)),ISNUMBER(FIND("7F",ScheduleCompile!J393)),ISNUMBER(FIND("9F",ScheduleCompile!J393)),ISNUMBER(FIND("4F",ScheduleCompile!J393))),VALUE(LEFT(ScheduleCompile!J393,FIND("F",ScheduleCompile!J393)-1)),ScheduleCompile!J393)))))),ISTEXT(ScheduleCompile!#REF!)),"ENDTABLE",IF(ISERROR(IF(ScheduleCompile!J393="Off",0,IF(ScheduleCompile!J393="On",1,IF(ISNUMBER(ScheduleCompile!J393),ScheduleCompile!J393/1,IF(ISTEXT(ScheduleCompile!J393),IF(OR(ISNUMBER(FIND("5F",ScheduleCompile!J393)),ISNUMBER(FIND("0F",ScheduleCompile!J393)),ISNUMBER(FIND("8F",ScheduleCompile!J393)),ISNUMBER(FIND("1F",ScheduleCompile!J393)),ISNUMBER(FIND("2F",ScheduleCompile!J393)),ISNUMBER(FIND("3F",ScheduleCompile!J393)),ISNUMBER(FIND("6F",ScheduleCompile!J393)),ISNUMBER(FIND("7F",ScheduleCompile!J393)),ISNUMBER(FIND("9F",ScheduleCompile!J393)),ISNUMBER(FIND("4F",ScheduleCompile!J393))),VALUE(LEFT(ScheduleCompile!J393,FIND("F",ScheduleCompile!J393)-1)),ScheduleCompile!J393)))))),"",IF(ScheduleCompile!J393="Off",0,IF(ScheduleCompile!J393="On",1,IF(ISNUMBER(ScheduleCompile!J393),ScheduleCompile!J393/1,IF(ISTEXT(ScheduleCompile!J393),IF(OR(ISNUMBER(FIND("5F",ScheduleCompile!J393)),ISNUMBER(FIND("0F",ScheduleCompile!J393)),ISNUMBER(FIND("8F",ScheduleCompile!J393)),ISNUMBER(FIND("1F",ScheduleCompile!J393)),ISNUMBER(FIND("2F",ScheduleCompile!J393)),ISNUMBER(FIND("3F",ScheduleCompile!J393)),ISNUMBER(FIND("6F",ScheduleCompile!J393)),ISNUMBER(FIND("7F",ScheduleCompile!J393)),ISNUMBER(FIND("9F",ScheduleCompile!J393)),ISNUMBER(FIND("4F",ScheduleCompile!J393))),VALUE(LEFT(ScheduleCompile!J393,FIND("F",ScheduleCompile!J393)-1)),ScheduleCompile!J393)))))))</f>
        <v>0.9</v>
      </c>
      <c r="P400" s="1">
        <f>IF(AND(ISERROR(IF(ScheduleCompile!K393="Off",0,IF(ScheduleCompile!K393="On",1,IF(ISNUMBER(ScheduleCompile!K393),ScheduleCompile!K393/1,IF(ISTEXT(ScheduleCompile!K393),IF(OR(ISNUMBER(FIND("5F",ScheduleCompile!K393)),ISNUMBER(FIND("0F",ScheduleCompile!K393)),ISNUMBER(FIND("8F",ScheduleCompile!K393)),ISNUMBER(FIND("1F",ScheduleCompile!K393)),ISNUMBER(FIND("2F",ScheduleCompile!K393)),ISNUMBER(FIND("3F",ScheduleCompile!K393)),ISNUMBER(FIND("6F",ScheduleCompile!K393)),ISNUMBER(FIND("7F",ScheduleCompile!K393)),ISNUMBER(FIND("9F",ScheduleCompile!K393)),ISNUMBER(FIND("4F",ScheduleCompile!K393))),VALUE(LEFT(ScheduleCompile!K393,FIND("F",ScheduleCompile!K393)-1)),ScheduleCompile!K393)))))),ISTEXT(ScheduleCompile!#REF!)),"ENDTABLE",IF(ISERROR(IF(ScheduleCompile!K393="Off",0,IF(ScheduleCompile!K393="On",1,IF(ISNUMBER(ScheduleCompile!K393),ScheduleCompile!K393/1,IF(ISTEXT(ScheduleCompile!K393),IF(OR(ISNUMBER(FIND("5F",ScheduleCompile!K393)),ISNUMBER(FIND("0F",ScheduleCompile!K393)),ISNUMBER(FIND("8F",ScheduleCompile!K393)),ISNUMBER(FIND("1F",ScheduleCompile!K393)),ISNUMBER(FIND("2F",ScheduleCompile!K393)),ISNUMBER(FIND("3F",ScheduleCompile!K393)),ISNUMBER(FIND("6F",ScheduleCompile!K393)),ISNUMBER(FIND("7F",ScheduleCompile!K393)),ISNUMBER(FIND("9F",ScheduleCompile!K393)),ISNUMBER(FIND("4F",ScheduleCompile!K393))),VALUE(LEFT(ScheduleCompile!K393,FIND("F",ScheduleCompile!K393)-1)),ScheduleCompile!K393)))))),"",IF(ScheduleCompile!K393="Off",0,IF(ScheduleCompile!K393="On",1,IF(ISNUMBER(ScheduleCompile!K393),ScheduleCompile!K393/1,IF(ISTEXT(ScheduleCompile!K393),IF(OR(ISNUMBER(FIND("5F",ScheduleCompile!K393)),ISNUMBER(FIND("0F",ScheduleCompile!K393)),ISNUMBER(FIND("8F",ScheduleCompile!K393)),ISNUMBER(FIND("1F",ScheduleCompile!K393)),ISNUMBER(FIND("2F",ScheduleCompile!K393)),ISNUMBER(FIND("3F",ScheduleCompile!K393)),ISNUMBER(FIND("6F",ScheduleCompile!K393)),ISNUMBER(FIND("7F",ScheduleCompile!K393)),ISNUMBER(FIND("9F",ScheduleCompile!K393)),ISNUMBER(FIND("4F",ScheduleCompile!K393))),VALUE(LEFT(ScheduleCompile!K393,FIND("F",ScheduleCompile!K393)-1)),ScheduleCompile!K393)))))))</f>
        <v>0.9</v>
      </c>
      <c r="Q400" s="1">
        <f>IF(AND(ISERROR(IF(ScheduleCompile!L393="Off",0,IF(ScheduleCompile!L393="On",1,IF(ISNUMBER(ScheduleCompile!L393),ScheduleCompile!L393/1,IF(ISTEXT(ScheduleCompile!L393),IF(OR(ISNUMBER(FIND("5F",ScheduleCompile!L393)),ISNUMBER(FIND("0F",ScheduleCompile!L393)),ISNUMBER(FIND("8F",ScheduleCompile!L393)),ISNUMBER(FIND("1F",ScheduleCompile!L393)),ISNUMBER(FIND("2F",ScheduleCompile!L393)),ISNUMBER(FIND("3F",ScheduleCompile!L393)),ISNUMBER(FIND("6F",ScheduleCompile!L393)),ISNUMBER(FIND("7F",ScheduleCompile!L393)),ISNUMBER(FIND("9F",ScheduleCompile!L393)),ISNUMBER(FIND("4F",ScheduleCompile!L393))),VALUE(LEFT(ScheduleCompile!L393,FIND("F",ScheduleCompile!L393)-1)),ScheduleCompile!L393)))))),ISTEXT(ScheduleCompile!#REF!)),"ENDTABLE",IF(ISERROR(IF(ScheduleCompile!L393="Off",0,IF(ScheduleCompile!L393="On",1,IF(ISNUMBER(ScheduleCompile!L393),ScheduleCompile!L393/1,IF(ISTEXT(ScheduleCompile!L393),IF(OR(ISNUMBER(FIND("5F",ScheduleCompile!L393)),ISNUMBER(FIND("0F",ScheduleCompile!L393)),ISNUMBER(FIND("8F",ScheduleCompile!L393)),ISNUMBER(FIND("1F",ScheduleCompile!L393)),ISNUMBER(FIND("2F",ScheduleCompile!L393)),ISNUMBER(FIND("3F",ScheduleCompile!L393)),ISNUMBER(FIND("6F",ScheduleCompile!L393)),ISNUMBER(FIND("7F",ScheduleCompile!L393)),ISNUMBER(FIND("9F",ScheduleCompile!L393)),ISNUMBER(FIND("4F",ScheduleCompile!L393))),VALUE(LEFT(ScheduleCompile!L393,FIND("F",ScheduleCompile!L393)-1)),ScheduleCompile!L393)))))),"",IF(ScheduleCompile!L393="Off",0,IF(ScheduleCompile!L393="On",1,IF(ISNUMBER(ScheduleCompile!L393),ScheduleCompile!L393/1,IF(ISTEXT(ScheduleCompile!L393),IF(OR(ISNUMBER(FIND("5F",ScheduleCompile!L393)),ISNUMBER(FIND("0F",ScheduleCompile!L393)),ISNUMBER(FIND("8F",ScheduleCompile!L393)),ISNUMBER(FIND("1F",ScheduleCompile!L393)),ISNUMBER(FIND("2F",ScheduleCompile!L393)),ISNUMBER(FIND("3F",ScheduleCompile!L393)),ISNUMBER(FIND("6F",ScheduleCompile!L393)),ISNUMBER(FIND("7F",ScheduleCompile!L393)),ISNUMBER(FIND("9F",ScheduleCompile!L393)),ISNUMBER(FIND("4F",ScheduleCompile!L393))),VALUE(LEFT(ScheduleCompile!L393,FIND("F",ScheduleCompile!L393)-1)),ScheduleCompile!L393)))))))</f>
        <v>0.9</v>
      </c>
      <c r="R400" s="1">
        <f>IF(AND(ISERROR(IF(ScheduleCompile!M393="Off",0,IF(ScheduleCompile!M393="On",1,IF(ISNUMBER(ScheduleCompile!M393),ScheduleCompile!M393/1,IF(ISTEXT(ScheduleCompile!M393),IF(OR(ISNUMBER(FIND("5F",ScheduleCompile!M393)),ISNUMBER(FIND("0F",ScheduleCompile!M393)),ISNUMBER(FIND("8F",ScheduleCompile!M393)),ISNUMBER(FIND("1F",ScheduleCompile!M393)),ISNUMBER(FIND("2F",ScheduleCompile!M393)),ISNUMBER(FIND("3F",ScheduleCompile!M393)),ISNUMBER(FIND("6F",ScheduleCompile!M393)),ISNUMBER(FIND("7F",ScheduleCompile!M393)),ISNUMBER(FIND("9F",ScheduleCompile!M393)),ISNUMBER(FIND("4F",ScheduleCompile!M393))),VALUE(LEFT(ScheduleCompile!M393,FIND("F",ScheduleCompile!M393)-1)),ScheduleCompile!M393)))))),ISTEXT(ScheduleCompile!#REF!)),"ENDTABLE",IF(ISERROR(IF(ScheduleCompile!M393="Off",0,IF(ScheduleCompile!M393="On",1,IF(ISNUMBER(ScheduleCompile!M393),ScheduleCompile!M393/1,IF(ISTEXT(ScheduleCompile!M393),IF(OR(ISNUMBER(FIND("5F",ScheduleCompile!M393)),ISNUMBER(FIND("0F",ScheduleCompile!M393)),ISNUMBER(FIND("8F",ScheduleCompile!M393)),ISNUMBER(FIND("1F",ScheduleCompile!M393)),ISNUMBER(FIND("2F",ScheduleCompile!M393)),ISNUMBER(FIND("3F",ScheduleCompile!M393)),ISNUMBER(FIND("6F",ScheduleCompile!M393)),ISNUMBER(FIND("7F",ScheduleCompile!M393)),ISNUMBER(FIND("9F",ScheduleCompile!M393)),ISNUMBER(FIND("4F",ScheduleCompile!M393))),VALUE(LEFT(ScheduleCompile!M393,FIND("F",ScheduleCompile!M393)-1)),ScheduleCompile!M393)))))),"",IF(ScheduleCompile!M393="Off",0,IF(ScheduleCompile!M393="On",1,IF(ISNUMBER(ScheduleCompile!M393),ScheduleCompile!M393/1,IF(ISTEXT(ScheduleCompile!M393),IF(OR(ISNUMBER(FIND("5F",ScheduleCompile!M393)),ISNUMBER(FIND("0F",ScheduleCompile!M393)),ISNUMBER(FIND("8F",ScheduleCompile!M393)),ISNUMBER(FIND("1F",ScheduleCompile!M393)),ISNUMBER(FIND("2F",ScheduleCompile!M393)),ISNUMBER(FIND("3F",ScheduleCompile!M393)),ISNUMBER(FIND("6F",ScheduleCompile!M393)),ISNUMBER(FIND("7F",ScheduleCompile!M393)),ISNUMBER(FIND("9F",ScheduleCompile!M393)),ISNUMBER(FIND("4F",ScheduleCompile!M393))),VALUE(LEFT(ScheduleCompile!M393,FIND("F",ScheduleCompile!M393)-1)),ScheduleCompile!M393)))))))</f>
        <v>0.9</v>
      </c>
      <c r="S400" s="1">
        <f>IF(AND(ISERROR(IF(ScheduleCompile!N393="Off",0,IF(ScheduleCompile!N393="On",1,IF(ISNUMBER(ScheduleCompile!N393),ScheduleCompile!N393/1,IF(ISTEXT(ScheduleCompile!N393),IF(OR(ISNUMBER(FIND("5F",ScheduleCompile!N393)),ISNUMBER(FIND("0F",ScheduleCompile!N393)),ISNUMBER(FIND("8F",ScheduleCompile!N393)),ISNUMBER(FIND("1F",ScheduleCompile!N393)),ISNUMBER(FIND("2F",ScheduleCompile!N393)),ISNUMBER(FIND("3F",ScheduleCompile!N393)),ISNUMBER(FIND("6F",ScheduleCompile!N393)),ISNUMBER(FIND("7F",ScheduleCompile!N393)),ISNUMBER(FIND("9F",ScheduleCompile!N393)),ISNUMBER(FIND("4F",ScheduleCompile!N393))),VALUE(LEFT(ScheduleCompile!N393,FIND("F",ScheduleCompile!N393)-1)),ScheduleCompile!N393)))))),ISTEXT(ScheduleCompile!#REF!)),"ENDTABLE",IF(ISERROR(IF(ScheduleCompile!N393="Off",0,IF(ScheduleCompile!N393="On",1,IF(ISNUMBER(ScheduleCompile!N393),ScheduleCompile!N393/1,IF(ISTEXT(ScheduleCompile!N393),IF(OR(ISNUMBER(FIND("5F",ScheduleCompile!N393)),ISNUMBER(FIND("0F",ScheduleCompile!N393)),ISNUMBER(FIND("8F",ScheduleCompile!N393)),ISNUMBER(FIND("1F",ScheduleCompile!N393)),ISNUMBER(FIND("2F",ScheduleCompile!N393)),ISNUMBER(FIND("3F",ScheduleCompile!N393)),ISNUMBER(FIND("6F",ScheduleCompile!N393)),ISNUMBER(FIND("7F",ScheduleCompile!N393)),ISNUMBER(FIND("9F",ScheduleCompile!N393)),ISNUMBER(FIND("4F",ScheduleCompile!N393))),VALUE(LEFT(ScheduleCompile!N393,FIND("F",ScheduleCompile!N393)-1)),ScheduleCompile!N393)))))),"",IF(ScheduleCompile!N393="Off",0,IF(ScheduleCompile!N393="On",1,IF(ISNUMBER(ScheduleCompile!N393),ScheduleCompile!N393/1,IF(ISTEXT(ScheduleCompile!N393),IF(OR(ISNUMBER(FIND("5F",ScheduleCompile!N393)),ISNUMBER(FIND("0F",ScheduleCompile!N393)),ISNUMBER(FIND("8F",ScheduleCompile!N393)),ISNUMBER(FIND("1F",ScheduleCompile!N393)),ISNUMBER(FIND("2F",ScheduleCompile!N393)),ISNUMBER(FIND("3F",ScheduleCompile!N393)),ISNUMBER(FIND("6F",ScheduleCompile!N393)),ISNUMBER(FIND("7F",ScheduleCompile!N393)),ISNUMBER(FIND("9F",ScheduleCompile!N393)),ISNUMBER(FIND("4F",ScheduleCompile!N393))),VALUE(LEFT(ScheduleCompile!N393,FIND("F",ScheduleCompile!N393)-1)),ScheduleCompile!N393)))))))</f>
        <v>0.9</v>
      </c>
      <c r="T400" s="1">
        <f>IF(AND(ISERROR(IF(ScheduleCompile!O393="Off",0,IF(ScheduleCompile!O393="On",1,IF(ISNUMBER(ScheduleCompile!O393),ScheduleCompile!O393/1,IF(ISTEXT(ScheduleCompile!O393),IF(OR(ISNUMBER(FIND("5F",ScheduleCompile!O393)),ISNUMBER(FIND("0F",ScheduleCompile!O393)),ISNUMBER(FIND("8F",ScheduleCompile!O393)),ISNUMBER(FIND("1F",ScheduleCompile!O393)),ISNUMBER(FIND("2F",ScheduleCompile!O393)),ISNUMBER(FIND("3F",ScheduleCompile!O393)),ISNUMBER(FIND("6F",ScheduleCompile!O393)),ISNUMBER(FIND("7F",ScheduleCompile!O393)),ISNUMBER(FIND("9F",ScheduleCompile!O393)),ISNUMBER(FIND("4F",ScheduleCompile!O393))),VALUE(LEFT(ScheduleCompile!O393,FIND("F",ScheduleCompile!O393)-1)),ScheduleCompile!O393)))))),ISTEXT(ScheduleCompile!#REF!)),"ENDTABLE",IF(ISERROR(IF(ScheduleCompile!O393="Off",0,IF(ScheduleCompile!O393="On",1,IF(ISNUMBER(ScheduleCompile!O393),ScheduleCompile!O393/1,IF(ISTEXT(ScheduleCompile!O393),IF(OR(ISNUMBER(FIND("5F",ScheduleCompile!O393)),ISNUMBER(FIND("0F",ScheduleCompile!O393)),ISNUMBER(FIND("8F",ScheduleCompile!O393)),ISNUMBER(FIND("1F",ScheduleCompile!O393)),ISNUMBER(FIND("2F",ScheduleCompile!O393)),ISNUMBER(FIND("3F",ScheduleCompile!O393)),ISNUMBER(FIND("6F",ScheduleCompile!O393)),ISNUMBER(FIND("7F",ScheduleCompile!O393)),ISNUMBER(FIND("9F",ScheduleCompile!O393)),ISNUMBER(FIND("4F",ScheduleCompile!O393))),VALUE(LEFT(ScheduleCompile!O393,FIND("F",ScheduleCompile!O393)-1)),ScheduleCompile!O393)))))),"",IF(ScheduleCompile!O393="Off",0,IF(ScheduleCompile!O393="On",1,IF(ISNUMBER(ScheduleCompile!O393),ScheduleCompile!O393/1,IF(ISTEXT(ScheduleCompile!O393),IF(OR(ISNUMBER(FIND("5F",ScheduleCompile!O393)),ISNUMBER(FIND("0F",ScheduleCompile!O393)),ISNUMBER(FIND("8F",ScheduleCompile!O393)),ISNUMBER(FIND("1F",ScheduleCompile!O393)),ISNUMBER(FIND("2F",ScheduleCompile!O393)),ISNUMBER(FIND("3F",ScheduleCompile!O393)),ISNUMBER(FIND("6F",ScheduleCompile!O393)),ISNUMBER(FIND("7F",ScheduleCompile!O393)),ISNUMBER(FIND("9F",ScheduleCompile!O393)),ISNUMBER(FIND("4F",ScheduleCompile!O393))),VALUE(LEFT(ScheduleCompile!O393,FIND("F",ScheduleCompile!O393)-1)),ScheduleCompile!O393)))))))</f>
        <v>0.9</v>
      </c>
      <c r="U400" s="1">
        <f>IF(AND(ISERROR(IF(ScheduleCompile!P393="Off",0,IF(ScheduleCompile!P393="On",1,IF(ISNUMBER(ScheduleCompile!P393),ScheduleCompile!P393/1,IF(ISTEXT(ScheduleCompile!P393),IF(OR(ISNUMBER(FIND("5F",ScheduleCompile!P393)),ISNUMBER(FIND("0F",ScheduleCompile!P393)),ISNUMBER(FIND("8F",ScheduleCompile!P393)),ISNUMBER(FIND("1F",ScheduleCompile!P393)),ISNUMBER(FIND("2F",ScheduleCompile!P393)),ISNUMBER(FIND("3F",ScheduleCompile!P393)),ISNUMBER(FIND("6F",ScheduleCompile!P393)),ISNUMBER(FIND("7F",ScheduleCompile!P393)),ISNUMBER(FIND("9F",ScheduleCompile!P393)),ISNUMBER(FIND("4F",ScheduleCompile!P393))),VALUE(LEFT(ScheduleCompile!P393,FIND("F",ScheduleCompile!P393)-1)),ScheduleCompile!P393)))))),ISTEXT(ScheduleCompile!#REF!)),"ENDTABLE",IF(ISERROR(IF(ScheduleCompile!P393="Off",0,IF(ScheduleCompile!P393="On",1,IF(ISNUMBER(ScheduleCompile!P393),ScheduleCompile!P393/1,IF(ISTEXT(ScheduleCompile!P393),IF(OR(ISNUMBER(FIND("5F",ScheduleCompile!P393)),ISNUMBER(FIND("0F",ScheduleCompile!P393)),ISNUMBER(FIND("8F",ScheduleCompile!P393)),ISNUMBER(FIND("1F",ScheduleCompile!P393)),ISNUMBER(FIND("2F",ScheduleCompile!P393)),ISNUMBER(FIND("3F",ScheduleCompile!P393)),ISNUMBER(FIND("6F",ScheduleCompile!P393)),ISNUMBER(FIND("7F",ScheduleCompile!P393)),ISNUMBER(FIND("9F",ScheduleCompile!P393)),ISNUMBER(FIND("4F",ScheduleCompile!P393))),VALUE(LEFT(ScheduleCompile!P393,FIND("F",ScheduleCompile!P393)-1)),ScheduleCompile!P393)))))),"",IF(ScheduleCompile!P393="Off",0,IF(ScheduleCompile!P393="On",1,IF(ISNUMBER(ScheduleCompile!P393),ScheduleCompile!P393/1,IF(ISTEXT(ScheduleCompile!P393),IF(OR(ISNUMBER(FIND("5F",ScheduleCompile!P393)),ISNUMBER(FIND("0F",ScheduleCompile!P393)),ISNUMBER(FIND("8F",ScheduleCompile!P393)),ISNUMBER(FIND("1F",ScheduleCompile!P393)),ISNUMBER(FIND("2F",ScheduleCompile!P393)),ISNUMBER(FIND("3F",ScheduleCompile!P393)),ISNUMBER(FIND("6F",ScheduleCompile!P393)),ISNUMBER(FIND("7F",ScheduleCompile!P393)),ISNUMBER(FIND("9F",ScheduleCompile!P393)),ISNUMBER(FIND("4F",ScheduleCompile!P393))),VALUE(LEFT(ScheduleCompile!P393,FIND("F",ScheduleCompile!P393)-1)),ScheduleCompile!P393)))))))</f>
        <v>0.9</v>
      </c>
      <c r="V400" s="1">
        <f>IF(AND(ISERROR(IF(ScheduleCompile!Q393="Off",0,IF(ScheduleCompile!Q393="On",1,IF(ISNUMBER(ScheduleCompile!Q393),ScheduleCompile!Q393/1,IF(ISTEXT(ScheduleCompile!Q393),IF(OR(ISNUMBER(FIND("5F",ScheduleCompile!Q393)),ISNUMBER(FIND("0F",ScheduleCompile!Q393)),ISNUMBER(FIND("8F",ScheduleCompile!Q393)),ISNUMBER(FIND("1F",ScheduleCompile!Q393)),ISNUMBER(FIND("2F",ScheduleCompile!Q393)),ISNUMBER(FIND("3F",ScheduleCompile!Q393)),ISNUMBER(FIND("6F",ScheduleCompile!Q393)),ISNUMBER(FIND("7F",ScheduleCompile!Q393)),ISNUMBER(FIND("9F",ScheduleCompile!Q393)),ISNUMBER(FIND("4F",ScheduleCompile!Q393))),VALUE(LEFT(ScheduleCompile!Q393,FIND("F",ScheduleCompile!Q393)-1)),ScheduleCompile!Q393)))))),ISTEXT(ScheduleCompile!#REF!)),"ENDTABLE",IF(ISERROR(IF(ScheduleCompile!Q393="Off",0,IF(ScheduleCompile!Q393="On",1,IF(ISNUMBER(ScheduleCompile!Q393),ScheduleCompile!Q393/1,IF(ISTEXT(ScheduleCompile!Q393),IF(OR(ISNUMBER(FIND("5F",ScheduleCompile!Q393)),ISNUMBER(FIND("0F",ScheduleCompile!Q393)),ISNUMBER(FIND("8F",ScheduleCompile!Q393)),ISNUMBER(FIND("1F",ScheduleCompile!Q393)),ISNUMBER(FIND("2F",ScheduleCompile!Q393)),ISNUMBER(FIND("3F",ScheduleCompile!Q393)),ISNUMBER(FIND("6F",ScheduleCompile!Q393)),ISNUMBER(FIND("7F",ScheduleCompile!Q393)),ISNUMBER(FIND("9F",ScheduleCompile!Q393)),ISNUMBER(FIND("4F",ScheduleCompile!Q393))),VALUE(LEFT(ScheduleCompile!Q393,FIND("F",ScheduleCompile!Q393)-1)),ScheduleCompile!Q393)))))),"",IF(ScheduleCompile!Q393="Off",0,IF(ScheduleCompile!Q393="On",1,IF(ISNUMBER(ScheduleCompile!Q393),ScheduleCompile!Q393/1,IF(ISTEXT(ScheduleCompile!Q393),IF(OR(ISNUMBER(FIND("5F",ScheduleCompile!Q393)),ISNUMBER(FIND("0F",ScheduleCompile!Q393)),ISNUMBER(FIND("8F",ScheduleCompile!Q393)),ISNUMBER(FIND("1F",ScheduleCompile!Q393)),ISNUMBER(FIND("2F",ScheduleCompile!Q393)),ISNUMBER(FIND("3F",ScheduleCompile!Q393)),ISNUMBER(FIND("6F",ScheduleCompile!Q393)),ISNUMBER(FIND("7F",ScheduleCompile!Q393)),ISNUMBER(FIND("9F",ScheduleCompile!Q393)),ISNUMBER(FIND("4F",ScheduleCompile!Q393))),VALUE(LEFT(ScheduleCompile!Q393,FIND("F",ScheduleCompile!Q393)-1)),ScheduleCompile!Q393)))))))</f>
        <v>0.9</v>
      </c>
      <c r="W400" s="1">
        <f>IF(AND(ISERROR(IF(ScheduleCompile!R393="Off",0,IF(ScheduleCompile!R393="On",1,IF(ISNUMBER(ScheduleCompile!R393),ScheduleCompile!R393/1,IF(ISTEXT(ScheduleCompile!R393),IF(OR(ISNUMBER(FIND("5F",ScheduleCompile!R393)),ISNUMBER(FIND("0F",ScheduleCompile!R393)),ISNUMBER(FIND("8F",ScheduleCompile!R393)),ISNUMBER(FIND("1F",ScheduleCompile!R393)),ISNUMBER(FIND("2F",ScheduleCompile!R393)),ISNUMBER(FIND("3F",ScheduleCompile!R393)),ISNUMBER(FIND("6F",ScheduleCompile!R393)),ISNUMBER(FIND("7F",ScheduleCompile!R393)),ISNUMBER(FIND("9F",ScheduleCompile!R393)),ISNUMBER(FIND("4F",ScheduleCompile!R393))),VALUE(LEFT(ScheduleCompile!R393,FIND("F",ScheduleCompile!R393)-1)),ScheduleCompile!R393)))))),ISTEXT(ScheduleCompile!#REF!)),"ENDTABLE",IF(ISERROR(IF(ScheduleCompile!R393="Off",0,IF(ScheduleCompile!R393="On",1,IF(ISNUMBER(ScheduleCompile!R393),ScheduleCompile!R393/1,IF(ISTEXT(ScheduleCompile!R393),IF(OR(ISNUMBER(FIND("5F",ScheduleCompile!R393)),ISNUMBER(FIND("0F",ScheduleCompile!R393)),ISNUMBER(FIND("8F",ScheduleCompile!R393)),ISNUMBER(FIND("1F",ScheduleCompile!R393)),ISNUMBER(FIND("2F",ScheduleCompile!R393)),ISNUMBER(FIND("3F",ScheduleCompile!R393)),ISNUMBER(FIND("6F",ScheduleCompile!R393)),ISNUMBER(FIND("7F",ScheduleCompile!R393)),ISNUMBER(FIND("9F",ScheduleCompile!R393)),ISNUMBER(FIND("4F",ScheduleCompile!R393))),VALUE(LEFT(ScheduleCompile!R393,FIND("F",ScheduleCompile!R393)-1)),ScheduleCompile!R393)))))),"",IF(ScheduleCompile!R393="Off",0,IF(ScheduleCompile!R393="On",1,IF(ISNUMBER(ScheduleCompile!R393),ScheduleCompile!R393/1,IF(ISTEXT(ScheduleCompile!R393),IF(OR(ISNUMBER(FIND("5F",ScheduleCompile!R393)),ISNUMBER(FIND("0F",ScheduleCompile!R393)),ISNUMBER(FIND("8F",ScheduleCompile!R393)),ISNUMBER(FIND("1F",ScheduleCompile!R393)),ISNUMBER(FIND("2F",ScheduleCompile!R393)),ISNUMBER(FIND("3F",ScheduleCompile!R393)),ISNUMBER(FIND("6F",ScheduleCompile!R393)),ISNUMBER(FIND("7F",ScheduleCompile!R393)),ISNUMBER(FIND("9F",ScheduleCompile!R393)),ISNUMBER(FIND("4F",ScheduleCompile!R393))),VALUE(LEFT(ScheduleCompile!R393,FIND("F",ScheduleCompile!R393)-1)),ScheduleCompile!R393)))))))</f>
        <v>0.9</v>
      </c>
      <c r="X400" s="1">
        <f>IF(AND(ISERROR(IF(ScheduleCompile!S393="Off",0,IF(ScheduleCompile!S393="On",1,IF(ISNUMBER(ScheduleCompile!S393),ScheduleCompile!S393/1,IF(ISTEXT(ScheduleCompile!S393),IF(OR(ISNUMBER(FIND("5F",ScheduleCompile!S393)),ISNUMBER(FIND("0F",ScheduleCompile!S393)),ISNUMBER(FIND("8F",ScheduleCompile!S393)),ISNUMBER(FIND("1F",ScheduleCompile!S393)),ISNUMBER(FIND("2F",ScheduleCompile!S393)),ISNUMBER(FIND("3F",ScheduleCompile!S393)),ISNUMBER(FIND("6F",ScheduleCompile!S393)),ISNUMBER(FIND("7F",ScheduleCompile!S393)),ISNUMBER(FIND("9F",ScheduleCompile!S393)),ISNUMBER(FIND("4F",ScheduleCompile!S393))),VALUE(LEFT(ScheduleCompile!S393,FIND("F",ScheduleCompile!S393)-1)),ScheduleCompile!S393)))))),ISTEXT(ScheduleCompile!#REF!)),"ENDTABLE",IF(ISERROR(IF(ScheduleCompile!S393="Off",0,IF(ScheduleCompile!S393="On",1,IF(ISNUMBER(ScheduleCompile!S393),ScheduleCompile!S393/1,IF(ISTEXT(ScheduleCompile!S393),IF(OR(ISNUMBER(FIND("5F",ScheduleCompile!S393)),ISNUMBER(FIND("0F",ScheduleCompile!S393)),ISNUMBER(FIND("8F",ScheduleCompile!S393)),ISNUMBER(FIND("1F",ScheduleCompile!S393)),ISNUMBER(FIND("2F",ScheduleCompile!S393)),ISNUMBER(FIND("3F",ScheduleCompile!S393)),ISNUMBER(FIND("6F",ScheduleCompile!S393)),ISNUMBER(FIND("7F",ScheduleCompile!S393)),ISNUMBER(FIND("9F",ScheduleCompile!S393)),ISNUMBER(FIND("4F",ScheduleCompile!S393))),VALUE(LEFT(ScheduleCompile!S393,FIND("F",ScheduleCompile!S393)-1)),ScheduleCompile!S393)))))),"",IF(ScheduleCompile!S393="Off",0,IF(ScheduleCompile!S393="On",1,IF(ISNUMBER(ScheduleCompile!S393),ScheduleCompile!S393/1,IF(ISTEXT(ScheduleCompile!S393),IF(OR(ISNUMBER(FIND("5F",ScheduleCompile!S393)),ISNUMBER(FIND("0F",ScheduleCompile!S393)),ISNUMBER(FIND("8F",ScheduleCompile!S393)),ISNUMBER(FIND("1F",ScheduleCompile!S393)),ISNUMBER(FIND("2F",ScheduleCompile!S393)),ISNUMBER(FIND("3F",ScheduleCompile!S393)),ISNUMBER(FIND("6F",ScheduleCompile!S393)),ISNUMBER(FIND("7F",ScheduleCompile!S393)),ISNUMBER(FIND("9F",ScheduleCompile!S393)),ISNUMBER(FIND("4F",ScheduleCompile!S393))),VALUE(LEFT(ScheduleCompile!S393,FIND("F",ScheduleCompile!S393)-1)),ScheduleCompile!S393)))))))</f>
        <v>0.9</v>
      </c>
      <c r="Y400" s="1">
        <f>IF(AND(ISERROR(IF(ScheduleCompile!T393="Off",0,IF(ScheduleCompile!T393="On",1,IF(ISNUMBER(ScheduleCompile!T393),ScheduleCompile!T393/1,IF(ISTEXT(ScheduleCompile!T393),IF(OR(ISNUMBER(FIND("5F",ScheduleCompile!T393)),ISNUMBER(FIND("0F",ScheduleCompile!T393)),ISNUMBER(FIND("8F",ScheduleCompile!T393)),ISNUMBER(FIND("1F",ScheduleCompile!T393)),ISNUMBER(FIND("2F",ScheduleCompile!T393)),ISNUMBER(FIND("3F",ScheduleCompile!T393)),ISNUMBER(FIND("6F",ScheduleCompile!T393)),ISNUMBER(FIND("7F",ScheduleCompile!T393)),ISNUMBER(FIND("9F",ScheduleCompile!T393)),ISNUMBER(FIND("4F",ScheduleCompile!T393))),VALUE(LEFT(ScheduleCompile!T393,FIND("F",ScheduleCompile!T393)-1)),ScheduleCompile!T393)))))),ISTEXT(ScheduleCompile!#REF!)),"ENDTABLE",IF(ISERROR(IF(ScheduleCompile!T393="Off",0,IF(ScheduleCompile!T393="On",1,IF(ISNUMBER(ScheduleCompile!T393),ScheduleCompile!T393/1,IF(ISTEXT(ScheduleCompile!T393),IF(OR(ISNUMBER(FIND("5F",ScheduleCompile!T393)),ISNUMBER(FIND("0F",ScheduleCompile!T393)),ISNUMBER(FIND("8F",ScheduleCompile!T393)),ISNUMBER(FIND("1F",ScheduleCompile!T393)),ISNUMBER(FIND("2F",ScheduleCompile!T393)),ISNUMBER(FIND("3F",ScheduleCompile!T393)),ISNUMBER(FIND("6F",ScheduleCompile!T393)),ISNUMBER(FIND("7F",ScheduleCompile!T393)),ISNUMBER(FIND("9F",ScheduleCompile!T393)),ISNUMBER(FIND("4F",ScheduleCompile!T393))),VALUE(LEFT(ScheduleCompile!T393,FIND("F",ScheduleCompile!T393)-1)),ScheduleCompile!T393)))))),"",IF(ScheduleCompile!T393="Off",0,IF(ScheduleCompile!T393="On",1,IF(ISNUMBER(ScheduleCompile!T393),ScheduleCompile!T393/1,IF(ISTEXT(ScheduleCompile!T393),IF(OR(ISNUMBER(FIND("5F",ScheduleCompile!T393)),ISNUMBER(FIND("0F",ScheduleCompile!T393)),ISNUMBER(FIND("8F",ScheduleCompile!T393)),ISNUMBER(FIND("1F",ScheduleCompile!T393)),ISNUMBER(FIND("2F",ScheduleCompile!T393)),ISNUMBER(FIND("3F",ScheduleCompile!T393)),ISNUMBER(FIND("6F",ScheduleCompile!T393)),ISNUMBER(FIND("7F",ScheduleCompile!T393)),ISNUMBER(FIND("9F",ScheduleCompile!T393)),ISNUMBER(FIND("4F",ScheduleCompile!T393))),VALUE(LEFT(ScheduleCompile!T393,FIND("F",ScheduleCompile!T393)-1)),ScheduleCompile!T393)))))))</f>
        <v>0.9</v>
      </c>
      <c r="Z400" s="1">
        <f>IF(AND(ISERROR(IF(ScheduleCompile!U393="Off",0,IF(ScheduleCompile!U393="On",1,IF(ISNUMBER(ScheduleCompile!U393),ScheduleCompile!U393/1,IF(ISTEXT(ScheduleCompile!U393),IF(OR(ISNUMBER(FIND("5F",ScheduleCompile!U393)),ISNUMBER(FIND("0F",ScheduleCompile!U393)),ISNUMBER(FIND("8F",ScheduleCompile!U393)),ISNUMBER(FIND("1F",ScheduleCompile!U393)),ISNUMBER(FIND("2F",ScheduleCompile!U393)),ISNUMBER(FIND("3F",ScheduleCompile!U393)),ISNUMBER(FIND("6F",ScheduleCompile!U393)),ISNUMBER(FIND("7F",ScheduleCompile!U393)),ISNUMBER(FIND("9F",ScheduleCompile!U393)),ISNUMBER(FIND("4F",ScheduleCompile!U393))),VALUE(LEFT(ScheduleCompile!U393,FIND("F",ScheduleCompile!U393)-1)),ScheduleCompile!U393)))))),ISTEXT(ScheduleCompile!#REF!)),"ENDTABLE",IF(ISERROR(IF(ScheduleCompile!U393="Off",0,IF(ScheduleCompile!U393="On",1,IF(ISNUMBER(ScheduleCompile!U393),ScheduleCompile!U393/1,IF(ISTEXT(ScheduleCompile!U393),IF(OR(ISNUMBER(FIND("5F",ScheduleCompile!U393)),ISNUMBER(FIND("0F",ScheduleCompile!U393)),ISNUMBER(FIND("8F",ScheduleCompile!U393)),ISNUMBER(FIND("1F",ScheduleCompile!U393)),ISNUMBER(FIND("2F",ScheduleCompile!U393)),ISNUMBER(FIND("3F",ScheduleCompile!U393)),ISNUMBER(FIND("6F",ScheduleCompile!U393)),ISNUMBER(FIND("7F",ScheduleCompile!U393)),ISNUMBER(FIND("9F",ScheduleCompile!U393)),ISNUMBER(FIND("4F",ScheduleCompile!U393))),VALUE(LEFT(ScheduleCompile!U393,FIND("F",ScheduleCompile!U393)-1)),ScheduleCompile!U393)))))),"",IF(ScheduleCompile!U393="Off",0,IF(ScheduleCompile!U393="On",1,IF(ISNUMBER(ScheduleCompile!U393),ScheduleCompile!U393/1,IF(ISTEXT(ScheduleCompile!U393),IF(OR(ISNUMBER(FIND("5F",ScheduleCompile!U393)),ISNUMBER(FIND("0F",ScheduleCompile!U393)),ISNUMBER(FIND("8F",ScheduleCompile!U393)),ISNUMBER(FIND("1F",ScheduleCompile!U393)),ISNUMBER(FIND("2F",ScheduleCompile!U393)),ISNUMBER(FIND("3F",ScheduleCompile!U393)),ISNUMBER(FIND("6F",ScheduleCompile!U393)),ISNUMBER(FIND("7F",ScheduleCompile!U393)),ISNUMBER(FIND("9F",ScheduleCompile!U393)),ISNUMBER(FIND("4F",ScheduleCompile!U393))),VALUE(LEFT(ScheduleCompile!U393,FIND("F",ScheduleCompile!U393)-1)),ScheduleCompile!U393)))))))</f>
        <v>0.9</v>
      </c>
      <c r="AA400" s="1">
        <f>IF(AND(ISERROR(IF(ScheduleCompile!V393="Off",0,IF(ScheduleCompile!V393="On",1,IF(ISNUMBER(ScheduleCompile!V393),ScheduleCompile!V393/1,IF(ISTEXT(ScheduleCompile!V393),IF(OR(ISNUMBER(FIND("5F",ScheduleCompile!V393)),ISNUMBER(FIND("0F",ScheduleCompile!V393)),ISNUMBER(FIND("8F",ScheduleCompile!V393)),ISNUMBER(FIND("1F",ScheduleCompile!V393)),ISNUMBER(FIND("2F",ScheduleCompile!V393)),ISNUMBER(FIND("3F",ScheduleCompile!V393)),ISNUMBER(FIND("6F",ScheduleCompile!V393)),ISNUMBER(FIND("7F",ScheduleCompile!V393)),ISNUMBER(FIND("9F",ScheduleCompile!V393)),ISNUMBER(FIND("4F",ScheduleCompile!V393))),VALUE(LEFT(ScheduleCompile!V393,FIND("F",ScheduleCompile!V393)-1)),ScheduleCompile!V393)))))),ISTEXT(ScheduleCompile!#REF!)),"ENDTABLE",IF(ISERROR(IF(ScheduleCompile!V393="Off",0,IF(ScheduleCompile!V393="On",1,IF(ISNUMBER(ScheduleCompile!V393),ScheduleCompile!V393/1,IF(ISTEXT(ScheduleCompile!V393),IF(OR(ISNUMBER(FIND("5F",ScheduleCompile!V393)),ISNUMBER(FIND("0F",ScheduleCompile!V393)),ISNUMBER(FIND("8F",ScheduleCompile!V393)),ISNUMBER(FIND("1F",ScheduleCompile!V393)),ISNUMBER(FIND("2F",ScheduleCompile!V393)),ISNUMBER(FIND("3F",ScheduleCompile!V393)),ISNUMBER(FIND("6F",ScheduleCompile!V393)),ISNUMBER(FIND("7F",ScheduleCompile!V393)),ISNUMBER(FIND("9F",ScheduleCompile!V393)),ISNUMBER(FIND("4F",ScheduleCompile!V393))),VALUE(LEFT(ScheduleCompile!V393,FIND("F",ScheduleCompile!V393)-1)),ScheduleCompile!V393)))))),"",IF(ScheduleCompile!V393="Off",0,IF(ScheduleCompile!V393="On",1,IF(ISNUMBER(ScheduleCompile!V393),ScheduleCompile!V393/1,IF(ISTEXT(ScheduleCompile!V393),IF(OR(ISNUMBER(FIND("5F",ScheduleCompile!V393)),ISNUMBER(FIND("0F",ScheduleCompile!V393)),ISNUMBER(FIND("8F",ScheduleCompile!V393)),ISNUMBER(FIND("1F",ScheduleCompile!V393)),ISNUMBER(FIND("2F",ScheduleCompile!V393)),ISNUMBER(FIND("3F",ScheduleCompile!V393)),ISNUMBER(FIND("6F",ScheduleCompile!V393)),ISNUMBER(FIND("7F",ScheduleCompile!V393)),ISNUMBER(FIND("9F",ScheduleCompile!V393)),ISNUMBER(FIND("4F",ScheduleCompile!V393))),VALUE(LEFT(ScheduleCompile!V393,FIND("F",ScheduleCompile!V393)-1)),ScheduleCompile!V393)))))))</f>
        <v>0.9</v>
      </c>
      <c r="AB400" s="1">
        <f>IF(AND(ISERROR(IF(ScheduleCompile!W393="Off",0,IF(ScheduleCompile!W393="On",1,IF(ISNUMBER(ScheduleCompile!W393),ScheduleCompile!W393/1,IF(ISTEXT(ScheduleCompile!W393),IF(OR(ISNUMBER(FIND("5F",ScheduleCompile!W393)),ISNUMBER(FIND("0F",ScheduleCompile!W393)),ISNUMBER(FIND("8F",ScheduleCompile!W393)),ISNUMBER(FIND("1F",ScheduleCompile!W393)),ISNUMBER(FIND("2F",ScheduleCompile!W393)),ISNUMBER(FIND("3F",ScheduleCompile!W393)),ISNUMBER(FIND("6F",ScheduleCompile!W393)),ISNUMBER(FIND("7F",ScheduleCompile!W393)),ISNUMBER(FIND("9F",ScheduleCompile!W393)),ISNUMBER(FIND("4F",ScheduleCompile!W393))),VALUE(LEFT(ScheduleCompile!W393,FIND("F",ScheduleCompile!W393)-1)),ScheduleCompile!W393)))))),ISTEXT(ScheduleCompile!#REF!)),"ENDTABLE",IF(ISERROR(IF(ScheduleCompile!W393="Off",0,IF(ScheduleCompile!W393="On",1,IF(ISNUMBER(ScheduleCompile!W393),ScheduleCompile!W393/1,IF(ISTEXT(ScheduleCompile!W393),IF(OR(ISNUMBER(FIND("5F",ScheduleCompile!W393)),ISNUMBER(FIND("0F",ScheduleCompile!W393)),ISNUMBER(FIND("8F",ScheduleCompile!W393)),ISNUMBER(FIND("1F",ScheduleCompile!W393)),ISNUMBER(FIND("2F",ScheduleCompile!W393)),ISNUMBER(FIND("3F",ScheduleCompile!W393)),ISNUMBER(FIND("6F",ScheduleCompile!W393)),ISNUMBER(FIND("7F",ScheduleCompile!W393)),ISNUMBER(FIND("9F",ScheduleCompile!W393)),ISNUMBER(FIND("4F",ScheduleCompile!W393))),VALUE(LEFT(ScheduleCompile!W393,FIND("F",ScheduleCompile!W393)-1)),ScheduleCompile!W393)))))),"",IF(ScheduleCompile!W393="Off",0,IF(ScheduleCompile!W393="On",1,IF(ISNUMBER(ScheduleCompile!W393),ScheduleCompile!W393/1,IF(ISTEXT(ScheduleCompile!W393),IF(OR(ISNUMBER(FIND("5F",ScheduleCompile!W393)),ISNUMBER(FIND("0F",ScheduleCompile!W393)),ISNUMBER(FIND("8F",ScheduleCompile!W393)),ISNUMBER(FIND("1F",ScheduleCompile!W393)),ISNUMBER(FIND("2F",ScheduleCompile!W393)),ISNUMBER(FIND("3F",ScheduleCompile!W393)),ISNUMBER(FIND("6F",ScheduleCompile!W393)),ISNUMBER(FIND("7F",ScheduleCompile!W393)),ISNUMBER(FIND("9F",ScheduleCompile!W393)),ISNUMBER(FIND("4F",ScheduleCompile!W393))),VALUE(LEFT(ScheduleCompile!W393,FIND("F",ScheduleCompile!W393)-1)),ScheduleCompile!W393)))))))</f>
        <v>0.9</v>
      </c>
      <c r="AC400" s="1">
        <f>IF(AND(ISERROR(IF(ScheduleCompile!X393="Off",0,IF(ScheduleCompile!X393="On",1,IF(ISNUMBER(ScheduleCompile!X393),ScheduleCompile!X393/1,IF(ISTEXT(ScheduleCompile!X393),IF(OR(ISNUMBER(FIND("5F",ScheduleCompile!X393)),ISNUMBER(FIND("0F",ScheduleCompile!X393)),ISNUMBER(FIND("8F",ScheduleCompile!X393)),ISNUMBER(FIND("1F",ScheduleCompile!X393)),ISNUMBER(FIND("2F",ScheduleCompile!X393)),ISNUMBER(FIND("3F",ScheduleCompile!X393)),ISNUMBER(FIND("6F",ScheduleCompile!X393)),ISNUMBER(FIND("7F",ScheduleCompile!X393)),ISNUMBER(FIND("9F",ScheduleCompile!X393)),ISNUMBER(FIND("4F",ScheduleCompile!X393))),VALUE(LEFT(ScheduleCompile!X393,FIND("F",ScheduleCompile!X393)-1)),ScheduleCompile!X393)))))),ISTEXT(ScheduleCompile!#REF!)),"ENDTABLE",IF(ISERROR(IF(ScheduleCompile!X393="Off",0,IF(ScheduleCompile!X393="On",1,IF(ISNUMBER(ScheduleCompile!X393),ScheduleCompile!X393/1,IF(ISTEXT(ScheduleCompile!X393),IF(OR(ISNUMBER(FIND("5F",ScheduleCompile!X393)),ISNUMBER(FIND("0F",ScheduleCompile!X393)),ISNUMBER(FIND("8F",ScheduleCompile!X393)),ISNUMBER(FIND("1F",ScheduleCompile!X393)),ISNUMBER(FIND("2F",ScheduleCompile!X393)),ISNUMBER(FIND("3F",ScheduleCompile!X393)),ISNUMBER(FIND("6F",ScheduleCompile!X393)),ISNUMBER(FIND("7F",ScheduleCompile!X393)),ISNUMBER(FIND("9F",ScheduleCompile!X393)),ISNUMBER(FIND("4F",ScheduleCompile!X393))),VALUE(LEFT(ScheduleCompile!X393,FIND("F",ScheduleCompile!X393)-1)),ScheduleCompile!X393)))))),"",IF(ScheduleCompile!X393="Off",0,IF(ScheduleCompile!X393="On",1,IF(ISNUMBER(ScheduleCompile!X393),ScheduleCompile!X393/1,IF(ISTEXT(ScheduleCompile!X393),IF(OR(ISNUMBER(FIND("5F",ScheduleCompile!X393)),ISNUMBER(FIND("0F",ScheduleCompile!X393)),ISNUMBER(FIND("8F",ScheduleCompile!X393)),ISNUMBER(FIND("1F",ScheduleCompile!X393)),ISNUMBER(FIND("2F",ScheduleCompile!X393)),ISNUMBER(FIND("3F",ScheduleCompile!X393)),ISNUMBER(FIND("6F",ScheduleCompile!X393)),ISNUMBER(FIND("7F",ScheduleCompile!X393)),ISNUMBER(FIND("9F",ScheduleCompile!X393)),ISNUMBER(FIND("4F",ScheduleCompile!X393))),VALUE(LEFT(ScheduleCompile!X393,FIND("F",ScheduleCompile!X393)-1)),ScheduleCompile!X393)))))))</f>
        <v>0.9</v>
      </c>
      <c r="AD400" s="1">
        <f>IF(AND(ISERROR(IF(ScheduleCompile!Y393="Off",0,IF(ScheduleCompile!Y393="On",1,IF(ISNUMBER(ScheduleCompile!Y393),ScheduleCompile!Y393/1,IF(ISTEXT(ScheduleCompile!Y393),IF(OR(ISNUMBER(FIND("5F",ScheduleCompile!Y393)),ISNUMBER(FIND("0F",ScheduleCompile!Y393)),ISNUMBER(FIND("8F",ScheduleCompile!Y393)),ISNUMBER(FIND("1F",ScheduleCompile!Y393)),ISNUMBER(FIND("2F",ScheduleCompile!Y393)),ISNUMBER(FIND("3F",ScheduleCompile!Y393)),ISNUMBER(FIND("6F",ScheduleCompile!Y393)),ISNUMBER(FIND("7F",ScheduleCompile!Y393)),ISNUMBER(FIND("9F",ScheduleCompile!Y393)),ISNUMBER(FIND("4F",ScheduleCompile!Y393))),VALUE(LEFT(ScheduleCompile!Y393,FIND("F",ScheduleCompile!Y393)-1)),ScheduleCompile!Y393)))))),ISTEXT(ScheduleCompile!#REF!)),"ENDTABLE",IF(ISERROR(IF(ScheduleCompile!Y393="Off",0,IF(ScheduleCompile!Y393="On",1,IF(ISNUMBER(ScheduleCompile!Y393),ScheduleCompile!Y393/1,IF(ISTEXT(ScheduleCompile!Y393),IF(OR(ISNUMBER(FIND("5F",ScheduleCompile!Y393)),ISNUMBER(FIND("0F",ScheduleCompile!Y393)),ISNUMBER(FIND("8F",ScheduleCompile!Y393)),ISNUMBER(FIND("1F",ScheduleCompile!Y393)),ISNUMBER(FIND("2F",ScheduleCompile!Y393)),ISNUMBER(FIND("3F",ScheduleCompile!Y393)),ISNUMBER(FIND("6F",ScheduleCompile!Y393)),ISNUMBER(FIND("7F",ScheduleCompile!Y393)),ISNUMBER(FIND("9F",ScheduleCompile!Y393)),ISNUMBER(FIND("4F",ScheduleCompile!Y393))),VALUE(LEFT(ScheduleCompile!Y393,FIND("F",ScheduleCompile!Y393)-1)),ScheduleCompile!Y393)))))),"",IF(ScheduleCompile!Y393="Off",0,IF(ScheduleCompile!Y393="On",1,IF(ISNUMBER(ScheduleCompile!Y393),ScheduleCompile!Y393/1,IF(ISTEXT(ScheduleCompile!Y393),IF(OR(ISNUMBER(FIND("5F",ScheduleCompile!Y393)),ISNUMBER(FIND("0F",ScheduleCompile!Y393)),ISNUMBER(FIND("8F",ScheduleCompile!Y393)),ISNUMBER(FIND("1F",ScheduleCompile!Y393)),ISNUMBER(FIND("2F",ScheduleCompile!Y393)),ISNUMBER(FIND("3F",ScheduleCompile!Y393)),ISNUMBER(FIND("6F",ScheduleCompile!Y393)),ISNUMBER(FIND("7F",ScheduleCompile!Y393)),ISNUMBER(FIND("9F",ScheduleCompile!Y393)),ISNUMBER(FIND("4F",ScheduleCompile!Y393))),VALUE(LEFT(ScheduleCompile!Y393,FIND("F",ScheduleCompile!Y393)-1)),ScheduleCompile!Y393)))))))</f>
        <v>0.9</v>
      </c>
    </row>
    <row r="401" spans="1:30" x14ac:dyDescent="0.25">
      <c r="A401" t="str">
        <f t="shared" si="27"/>
        <v>SchDay "RestaurantRefrigerationSun"  Type = "Fraction" Hr = (0.9, 0.9, 0.9, 0.9, 0.9, 0.9, 0.9, 0.9, 0.9, 0.9, 0.9, 0.9, 0.9, 0.9, 0.9, 0.9, 0.9, 0.9, 0.9, 0.9, 0.9, 0.9, 0.9, 0.9) ..</v>
      </c>
      <c r="B401" s="1" t="s">
        <v>623</v>
      </c>
      <c r="C401" t="str">
        <f t="shared" si="28"/>
        <v xml:space="preserve">SchDay "RestaurantRefrigerationSun"  Type = "Fraction" Hr = </v>
      </c>
      <c r="D401" t="str">
        <f t="shared" si="29"/>
        <v>(0.9, 0.9, 0.9, 0.9, 0.9, 0.9, 0.9, 0.9, 0.9, 0.9, 0.9, 0.9, 0.9, 0.9, 0.9, 0.9, 0.9, 0.9, 0.9, 0.9, 0.9, 0.9, 0.9, 0.9) ..</v>
      </c>
      <c r="E401" s="30" t="str">
        <f>ScheduleCompile!A394</f>
        <v>RestaurantRefrigerationSun</v>
      </c>
      <c r="F401" t="str">
        <f t="shared" si="30"/>
        <v>Fraction</v>
      </c>
      <c r="G401" s="1">
        <f>IF(AND(ISERROR(IF(ScheduleCompile!B394="Off",0,IF(ScheduleCompile!B394="On",1,IF(ISNUMBER(ScheduleCompile!B394),ScheduleCompile!B394/1,IF(ISTEXT(ScheduleCompile!B394),IF(OR(ISNUMBER(FIND("5F",ScheduleCompile!B394)),ISNUMBER(FIND("0F",ScheduleCompile!B394)),ISNUMBER(FIND("8F",ScheduleCompile!B394)),ISNUMBER(FIND("1F",ScheduleCompile!B394)),ISNUMBER(FIND("2F",ScheduleCompile!B394)),ISNUMBER(FIND("3F",ScheduleCompile!B394)),ISNUMBER(FIND("6F",ScheduleCompile!B394)),ISNUMBER(FIND("7F",ScheduleCompile!B394)),ISNUMBER(FIND("9F",ScheduleCompile!B394)),ISNUMBER(FIND("4F",ScheduleCompile!B394))),VALUE(LEFT(ScheduleCompile!B394,FIND("F",ScheduleCompile!B394)-1)),ScheduleCompile!B394)))))),ISTEXT(ScheduleCompile!#REF!)),"ENDTABLE",IF(ISERROR(IF(ScheduleCompile!B394="Off",0,IF(ScheduleCompile!B394="On",1,IF(ISNUMBER(ScheduleCompile!B394),ScheduleCompile!B394/1,IF(ISTEXT(ScheduleCompile!B394),IF(OR(ISNUMBER(FIND("5F",ScheduleCompile!B394)),ISNUMBER(FIND("0F",ScheduleCompile!B394)),ISNUMBER(FIND("8F",ScheduleCompile!B394)),ISNUMBER(FIND("1F",ScheduleCompile!B394)),ISNUMBER(FIND("2F",ScheduleCompile!B394)),ISNUMBER(FIND("3F",ScheduleCompile!B394)),ISNUMBER(FIND("6F",ScheduleCompile!B394)),ISNUMBER(FIND("7F",ScheduleCompile!B394)),ISNUMBER(FIND("9F",ScheduleCompile!B394)),ISNUMBER(FIND("4F",ScheduleCompile!B394))),VALUE(LEFT(ScheduleCompile!B394,FIND("F",ScheduleCompile!B394)-1)),ScheduleCompile!B394)))))),"",IF(ScheduleCompile!B394="Off",0,IF(ScheduleCompile!B394="On",1,IF(ISNUMBER(ScheduleCompile!B394),ScheduleCompile!B394/1,IF(ISTEXT(ScheduleCompile!B394),IF(OR(ISNUMBER(FIND("5F",ScheduleCompile!B394)),ISNUMBER(FIND("0F",ScheduleCompile!B394)),ISNUMBER(FIND("8F",ScheduleCompile!B394)),ISNUMBER(FIND("1F",ScheduleCompile!B394)),ISNUMBER(FIND("2F",ScheduleCompile!B394)),ISNUMBER(FIND("3F",ScheduleCompile!B394)),ISNUMBER(FIND("6F",ScheduleCompile!B394)),ISNUMBER(FIND("7F",ScheduleCompile!B394)),ISNUMBER(FIND("9F",ScheduleCompile!B394)),ISNUMBER(FIND("4F",ScheduleCompile!B394))),VALUE(LEFT(ScheduleCompile!B394,FIND("F",ScheduleCompile!B394)-1)),ScheduleCompile!B394)))))))</f>
        <v>0.9</v>
      </c>
      <c r="H401" s="1">
        <f>IF(AND(ISERROR(IF(ScheduleCompile!C394="Off",0,IF(ScheduleCompile!C394="On",1,IF(ISNUMBER(ScheduleCompile!C394),ScheduleCompile!C394/1,IF(ISTEXT(ScheduleCompile!C394),IF(OR(ISNUMBER(FIND("5F",ScheduleCompile!C394)),ISNUMBER(FIND("0F",ScheduleCompile!C394)),ISNUMBER(FIND("8F",ScheduleCompile!C394)),ISNUMBER(FIND("1F",ScheduleCompile!C394)),ISNUMBER(FIND("2F",ScheduleCompile!C394)),ISNUMBER(FIND("3F",ScheduleCompile!C394)),ISNUMBER(FIND("6F",ScheduleCompile!C394)),ISNUMBER(FIND("7F",ScheduleCompile!C394)),ISNUMBER(FIND("9F",ScheduleCompile!C394)),ISNUMBER(FIND("4F",ScheduleCompile!C394))),VALUE(LEFT(ScheduleCompile!C394,FIND("F",ScheduleCompile!C394)-1)),ScheduleCompile!C394)))))),ISTEXT(ScheduleCompile!#REF!)),"ENDTABLE",IF(ISERROR(IF(ScheduleCompile!C394="Off",0,IF(ScheduleCompile!C394="On",1,IF(ISNUMBER(ScheduleCompile!C394),ScheduleCompile!C394/1,IF(ISTEXT(ScheduleCompile!C394),IF(OR(ISNUMBER(FIND("5F",ScheduleCompile!C394)),ISNUMBER(FIND("0F",ScheduleCompile!C394)),ISNUMBER(FIND("8F",ScheduleCompile!C394)),ISNUMBER(FIND("1F",ScheduleCompile!C394)),ISNUMBER(FIND("2F",ScheduleCompile!C394)),ISNUMBER(FIND("3F",ScheduleCompile!C394)),ISNUMBER(FIND("6F",ScheduleCompile!C394)),ISNUMBER(FIND("7F",ScheduleCompile!C394)),ISNUMBER(FIND("9F",ScheduleCompile!C394)),ISNUMBER(FIND("4F",ScheduleCompile!C394))),VALUE(LEFT(ScheduleCompile!C394,FIND("F",ScheduleCompile!C394)-1)),ScheduleCompile!C394)))))),"",IF(ScheduleCompile!C394="Off",0,IF(ScheduleCompile!C394="On",1,IF(ISNUMBER(ScheduleCompile!C394),ScheduleCompile!C394/1,IF(ISTEXT(ScheduleCompile!C394),IF(OR(ISNUMBER(FIND("5F",ScheduleCompile!C394)),ISNUMBER(FIND("0F",ScheduleCompile!C394)),ISNUMBER(FIND("8F",ScheduleCompile!C394)),ISNUMBER(FIND("1F",ScheduleCompile!C394)),ISNUMBER(FIND("2F",ScheduleCompile!C394)),ISNUMBER(FIND("3F",ScheduleCompile!C394)),ISNUMBER(FIND("6F",ScheduleCompile!C394)),ISNUMBER(FIND("7F",ScheduleCompile!C394)),ISNUMBER(FIND("9F",ScheduleCompile!C394)),ISNUMBER(FIND("4F",ScheduleCompile!C394))),VALUE(LEFT(ScheduleCompile!C394,FIND("F",ScheduleCompile!C394)-1)),ScheduleCompile!C394)))))))</f>
        <v>0.9</v>
      </c>
      <c r="I401" s="1">
        <f>IF(AND(ISERROR(IF(ScheduleCompile!D394="Off",0,IF(ScheduleCompile!D394="On",1,IF(ISNUMBER(ScheduleCompile!D394),ScheduleCompile!D394/1,IF(ISTEXT(ScheduleCompile!D394),IF(OR(ISNUMBER(FIND("5F",ScheduleCompile!D394)),ISNUMBER(FIND("0F",ScheduleCompile!D394)),ISNUMBER(FIND("8F",ScheduleCompile!D394)),ISNUMBER(FIND("1F",ScheduleCompile!D394)),ISNUMBER(FIND("2F",ScheduleCompile!D394)),ISNUMBER(FIND("3F",ScheduleCompile!D394)),ISNUMBER(FIND("6F",ScheduleCompile!D394)),ISNUMBER(FIND("7F",ScheduleCompile!D394)),ISNUMBER(FIND("9F",ScheduleCompile!D394)),ISNUMBER(FIND("4F",ScheduleCompile!D394))),VALUE(LEFT(ScheduleCompile!D394,FIND("F",ScheduleCompile!D394)-1)),ScheduleCompile!D394)))))),ISTEXT(ScheduleCompile!#REF!)),"ENDTABLE",IF(ISERROR(IF(ScheduleCompile!D394="Off",0,IF(ScheduleCompile!D394="On",1,IF(ISNUMBER(ScheduleCompile!D394),ScheduleCompile!D394/1,IF(ISTEXT(ScheduleCompile!D394),IF(OR(ISNUMBER(FIND("5F",ScheduleCompile!D394)),ISNUMBER(FIND("0F",ScheduleCompile!D394)),ISNUMBER(FIND("8F",ScheduleCompile!D394)),ISNUMBER(FIND("1F",ScheduleCompile!D394)),ISNUMBER(FIND("2F",ScheduleCompile!D394)),ISNUMBER(FIND("3F",ScheduleCompile!D394)),ISNUMBER(FIND("6F",ScheduleCompile!D394)),ISNUMBER(FIND("7F",ScheduleCompile!D394)),ISNUMBER(FIND("9F",ScheduleCompile!D394)),ISNUMBER(FIND("4F",ScheduleCompile!D394))),VALUE(LEFT(ScheduleCompile!D394,FIND("F",ScheduleCompile!D394)-1)),ScheduleCompile!D394)))))),"",IF(ScheduleCompile!D394="Off",0,IF(ScheduleCompile!D394="On",1,IF(ISNUMBER(ScheduleCompile!D394),ScheduleCompile!D394/1,IF(ISTEXT(ScheduleCompile!D394),IF(OR(ISNUMBER(FIND("5F",ScheduleCompile!D394)),ISNUMBER(FIND("0F",ScheduleCompile!D394)),ISNUMBER(FIND("8F",ScheduleCompile!D394)),ISNUMBER(FIND("1F",ScheduleCompile!D394)),ISNUMBER(FIND("2F",ScheduleCompile!D394)),ISNUMBER(FIND("3F",ScheduleCompile!D394)),ISNUMBER(FIND("6F",ScheduleCompile!D394)),ISNUMBER(FIND("7F",ScheduleCompile!D394)),ISNUMBER(FIND("9F",ScheduleCompile!D394)),ISNUMBER(FIND("4F",ScheduleCompile!D394))),VALUE(LEFT(ScheduleCompile!D394,FIND("F",ScheduleCompile!D394)-1)),ScheduleCompile!D394)))))))</f>
        <v>0.9</v>
      </c>
      <c r="J401" s="1">
        <f>IF(AND(ISERROR(IF(ScheduleCompile!E394="Off",0,IF(ScheduleCompile!E394="On",1,IF(ISNUMBER(ScheduleCompile!E394),ScheduleCompile!E394/1,IF(ISTEXT(ScheduleCompile!E394),IF(OR(ISNUMBER(FIND("5F",ScheduleCompile!E394)),ISNUMBER(FIND("0F",ScheduleCompile!E394)),ISNUMBER(FIND("8F",ScheduleCompile!E394)),ISNUMBER(FIND("1F",ScheduleCompile!E394)),ISNUMBER(FIND("2F",ScheduleCompile!E394)),ISNUMBER(FIND("3F",ScheduleCompile!E394)),ISNUMBER(FIND("6F",ScheduleCompile!E394)),ISNUMBER(FIND("7F",ScheduleCompile!E394)),ISNUMBER(FIND("9F",ScheduleCompile!E394)),ISNUMBER(FIND("4F",ScheduleCompile!E394))),VALUE(LEFT(ScheduleCompile!E394,FIND("F",ScheduleCompile!E394)-1)),ScheduleCompile!E394)))))),ISTEXT(ScheduleCompile!#REF!)),"ENDTABLE",IF(ISERROR(IF(ScheduleCompile!E394="Off",0,IF(ScheduleCompile!E394="On",1,IF(ISNUMBER(ScheduleCompile!E394),ScheduleCompile!E394/1,IF(ISTEXT(ScheduleCompile!E394),IF(OR(ISNUMBER(FIND("5F",ScheduleCompile!E394)),ISNUMBER(FIND("0F",ScheduleCompile!E394)),ISNUMBER(FIND("8F",ScheduleCompile!E394)),ISNUMBER(FIND("1F",ScheduleCompile!E394)),ISNUMBER(FIND("2F",ScheduleCompile!E394)),ISNUMBER(FIND("3F",ScheduleCompile!E394)),ISNUMBER(FIND("6F",ScheduleCompile!E394)),ISNUMBER(FIND("7F",ScheduleCompile!E394)),ISNUMBER(FIND("9F",ScheduleCompile!E394)),ISNUMBER(FIND("4F",ScheduleCompile!E394))),VALUE(LEFT(ScheduleCompile!E394,FIND("F",ScheduleCompile!E394)-1)),ScheduleCompile!E394)))))),"",IF(ScheduleCompile!E394="Off",0,IF(ScheduleCompile!E394="On",1,IF(ISNUMBER(ScheduleCompile!E394),ScheduleCompile!E394/1,IF(ISTEXT(ScheduleCompile!E394),IF(OR(ISNUMBER(FIND("5F",ScheduleCompile!E394)),ISNUMBER(FIND("0F",ScheduleCompile!E394)),ISNUMBER(FIND("8F",ScheduleCompile!E394)),ISNUMBER(FIND("1F",ScheduleCompile!E394)),ISNUMBER(FIND("2F",ScheduleCompile!E394)),ISNUMBER(FIND("3F",ScheduleCompile!E394)),ISNUMBER(FIND("6F",ScheduleCompile!E394)),ISNUMBER(FIND("7F",ScheduleCompile!E394)),ISNUMBER(FIND("9F",ScheduleCompile!E394)),ISNUMBER(FIND("4F",ScheduleCompile!E394))),VALUE(LEFT(ScheduleCompile!E394,FIND("F",ScheduleCompile!E394)-1)),ScheduleCompile!E394)))))))</f>
        <v>0.9</v>
      </c>
      <c r="K401" s="1">
        <f>IF(AND(ISERROR(IF(ScheduleCompile!F394="Off",0,IF(ScheduleCompile!F394="On",1,IF(ISNUMBER(ScheduleCompile!F394),ScheduleCompile!F394/1,IF(ISTEXT(ScheduleCompile!F394),IF(OR(ISNUMBER(FIND("5F",ScheduleCompile!F394)),ISNUMBER(FIND("0F",ScheduleCompile!F394)),ISNUMBER(FIND("8F",ScheduleCompile!F394)),ISNUMBER(FIND("1F",ScheduleCompile!F394)),ISNUMBER(FIND("2F",ScheduleCompile!F394)),ISNUMBER(FIND("3F",ScheduleCompile!F394)),ISNUMBER(FIND("6F",ScheduleCompile!F394)),ISNUMBER(FIND("7F",ScheduleCompile!F394)),ISNUMBER(FIND("9F",ScheduleCompile!F394)),ISNUMBER(FIND("4F",ScheduleCompile!F394))),VALUE(LEFT(ScheduleCompile!F394,FIND("F",ScheduleCompile!F394)-1)),ScheduleCompile!F394)))))),ISTEXT(ScheduleCompile!#REF!)),"ENDTABLE",IF(ISERROR(IF(ScheduleCompile!F394="Off",0,IF(ScheduleCompile!F394="On",1,IF(ISNUMBER(ScheduleCompile!F394),ScheduleCompile!F394/1,IF(ISTEXT(ScheduleCompile!F394),IF(OR(ISNUMBER(FIND("5F",ScheduleCompile!F394)),ISNUMBER(FIND("0F",ScheduleCompile!F394)),ISNUMBER(FIND("8F",ScheduleCompile!F394)),ISNUMBER(FIND("1F",ScheduleCompile!F394)),ISNUMBER(FIND("2F",ScheduleCompile!F394)),ISNUMBER(FIND("3F",ScheduleCompile!F394)),ISNUMBER(FIND("6F",ScheduleCompile!F394)),ISNUMBER(FIND("7F",ScheduleCompile!F394)),ISNUMBER(FIND("9F",ScheduleCompile!F394)),ISNUMBER(FIND("4F",ScheduleCompile!F394))),VALUE(LEFT(ScheduleCompile!F394,FIND("F",ScheduleCompile!F394)-1)),ScheduleCompile!F394)))))),"",IF(ScheduleCompile!F394="Off",0,IF(ScheduleCompile!F394="On",1,IF(ISNUMBER(ScheduleCompile!F394),ScheduleCompile!F394/1,IF(ISTEXT(ScheduleCompile!F394),IF(OR(ISNUMBER(FIND("5F",ScheduleCompile!F394)),ISNUMBER(FIND("0F",ScheduleCompile!F394)),ISNUMBER(FIND("8F",ScheduleCompile!F394)),ISNUMBER(FIND("1F",ScheduleCompile!F394)),ISNUMBER(FIND("2F",ScheduleCompile!F394)),ISNUMBER(FIND("3F",ScheduleCompile!F394)),ISNUMBER(FIND("6F",ScheduleCompile!F394)),ISNUMBER(FIND("7F",ScheduleCompile!F394)),ISNUMBER(FIND("9F",ScheduleCompile!F394)),ISNUMBER(FIND("4F",ScheduleCompile!F394))),VALUE(LEFT(ScheduleCompile!F394,FIND("F",ScheduleCompile!F394)-1)),ScheduleCompile!F394)))))))</f>
        <v>0.9</v>
      </c>
      <c r="L401" s="1">
        <f>IF(AND(ISERROR(IF(ScheduleCompile!G394="Off",0,IF(ScheduleCompile!G394="On",1,IF(ISNUMBER(ScheduleCompile!G394),ScheduleCompile!G394/1,IF(ISTEXT(ScheduleCompile!G394),IF(OR(ISNUMBER(FIND("5F",ScheduleCompile!G394)),ISNUMBER(FIND("0F",ScheduleCompile!G394)),ISNUMBER(FIND("8F",ScheduleCompile!G394)),ISNUMBER(FIND("1F",ScheduleCompile!G394)),ISNUMBER(FIND("2F",ScheduleCompile!G394)),ISNUMBER(FIND("3F",ScheduleCompile!G394)),ISNUMBER(FIND("6F",ScheduleCompile!G394)),ISNUMBER(FIND("7F",ScheduleCompile!G394)),ISNUMBER(FIND("9F",ScheduleCompile!G394)),ISNUMBER(FIND("4F",ScheduleCompile!G394))),VALUE(LEFT(ScheduleCompile!G394,FIND("F",ScheduleCompile!G394)-1)),ScheduleCompile!G394)))))),ISTEXT(ScheduleCompile!#REF!)),"ENDTABLE",IF(ISERROR(IF(ScheduleCompile!G394="Off",0,IF(ScheduleCompile!G394="On",1,IF(ISNUMBER(ScheduleCompile!G394),ScheduleCompile!G394/1,IF(ISTEXT(ScheduleCompile!G394),IF(OR(ISNUMBER(FIND("5F",ScheduleCompile!G394)),ISNUMBER(FIND("0F",ScheduleCompile!G394)),ISNUMBER(FIND("8F",ScheduleCompile!G394)),ISNUMBER(FIND("1F",ScheduleCompile!G394)),ISNUMBER(FIND("2F",ScheduleCompile!G394)),ISNUMBER(FIND("3F",ScheduleCompile!G394)),ISNUMBER(FIND("6F",ScheduleCompile!G394)),ISNUMBER(FIND("7F",ScheduleCompile!G394)),ISNUMBER(FIND("9F",ScheduleCompile!G394)),ISNUMBER(FIND("4F",ScheduleCompile!G394))),VALUE(LEFT(ScheduleCompile!G394,FIND("F",ScheduleCompile!G394)-1)),ScheduleCompile!G394)))))),"",IF(ScheduleCompile!G394="Off",0,IF(ScheduleCompile!G394="On",1,IF(ISNUMBER(ScheduleCompile!G394),ScheduleCompile!G394/1,IF(ISTEXT(ScheduleCompile!G394),IF(OR(ISNUMBER(FIND("5F",ScheduleCompile!G394)),ISNUMBER(FIND("0F",ScheduleCompile!G394)),ISNUMBER(FIND("8F",ScheduleCompile!G394)),ISNUMBER(FIND("1F",ScheduleCompile!G394)),ISNUMBER(FIND("2F",ScheduleCompile!G394)),ISNUMBER(FIND("3F",ScheduleCompile!G394)),ISNUMBER(FIND("6F",ScheduleCompile!G394)),ISNUMBER(FIND("7F",ScheduleCompile!G394)),ISNUMBER(FIND("9F",ScheduleCompile!G394)),ISNUMBER(FIND("4F",ScheduleCompile!G394))),VALUE(LEFT(ScheduleCompile!G394,FIND("F",ScheduleCompile!G394)-1)),ScheduleCompile!G394)))))))</f>
        <v>0.9</v>
      </c>
      <c r="M401" s="1">
        <f>IF(AND(ISERROR(IF(ScheduleCompile!H394="Off",0,IF(ScheduleCompile!H394="On",1,IF(ISNUMBER(ScheduleCompile!H394),ScheduleCompile!H394/1,IF(ISTEXT(ScheduleCompile!H394),IF(OR(ISNUMBER(FIND("5F",ScheduleCompile!H394)),ISNUMBER(FIND("0F",ScheduleCompile!H394)),ISNUMBER(FIND("8F",ScheduleCompile!H394)),ISNUMBER(FIND("1F",ScheduleCompile!H394)),ISNUMBER(FIND("2F",ScheduleCompile!H394)),ISNUMBER(FIND("3F",ScheduleCompile!H394)),ISNUMBER(FIND("6F",ScheduleCompile!H394)),ISNUMBER(FIND("7F",ScheduleCompile!H394)),ISNUMBER(FIND("9F",ScheduleCompile!H394)),ISNUMBER(FIND("4F",ScheduleCompile!H394))),VALUE(LEFT(ScheduleCompile!H394,FIND("F",ScheduleCompile!H394)-1)),ScheduleCompile!H394)))))),ISTEXT(ScheduleCompile!#REF!)),"ENDTABLE",IF(ISERROR(IF(ScheduleCompile!H394="Off",0,IF(ScheduleCompile!H394="On",1,IF(ISNUMBER(ScheduleCompile!H394),ScheduleCompile!H394/1,IF(ISTEXT(ScheduleCompile!H394),IF(OR(ISNUMBER(FIND("5F",ScheduleCompile!H394)),ISNUMBER(FIND("0F",ScheduleCompile!H394)),ISNUMBER(FIND("8F",ScheduleCompile!H394)),ISNUMBER(FIND("1F",ScheduleCompile!H394)),ISNUMBER(FIND("2F",ScheduleCompile!H394)),ISNUMBER(FIND("3F",ScheduleCompile!H394)),ISNUMBER(FIND("6F",ScheduleCompile!H394)),ISNUMBER(FIND("7F",ScheduleCompile!H394)),ISNUMBER(FIND("9F",ScheduleCompile!H394)),ISNUMBER(FIND("4F",ScheduleCompile!H394))),VALUE(LEFT(ScheduleCompile!H394,FIND("F",ScheduleCompile!H394)-1)),ScheduleCompile!H394)))))),"",IF(ScheduleCompile!H394="Off",0,IF(ScheduleCompile!H394="On",1,IF(ISNUMBER(ScheduleCompile!H394),ScheduleCompile!H394/1,IF(ISTEXT(ScheduleCompile!H394),IF(OR(ISNUMBER(FIND("5F",ScheduleCompile!H394)),ISNUMBER(FIND("0F",ScheduleCompile!H394)),ISNUMBER(FIND("8F",ScheduleCompile!H394)),ISNUMBER(FIND("1F",ScheduleCompile!H394)),ISNUMBER(FIND("2F",ScheduleCompile!H394)),ISNUMBER(FIND("3F",ScheduleCompile!H394)),ISNUMBER(FIND("6F",ScheduleCompile!H394)),ISNUMBER(FIND("7F",ScheduleCompile!H394)),ISNUMBER(FIND("9F",ScheduleCompile!H394)),ISNUMBER(FIND("4F",ScheduleCompile!H394))),VALUE(LEFT(ScheduleCompile!H394,FIND("F",ScheduleCompile!H394)-1)),ScheduleCompile!H394)))))))</f>
        <v>0.9</v>
      </c>
      <c r="N401" s="1">
        <f>IF(AND(ISERROR(IF(ScheduleCompile!I394="Off",0,IF(ScheduleCompile!I394="On",1,IF(ISNUMBER(ScheduleCompile!I394),ScheduleCompile!I394/1,IF(ISTEXT(ScheduleCompile!I394),IF(OR(ISNUMBER(FIND("5F",ScheduleCompile!I394)),ISNUMBER(FIND("0F",ScheduleCompile!I394)),ISNUMBER(FIND("8F",ScheduleCompile!I394)),ISNUMBER(FIND("1F",ScheduleCompile!I394)),ISNUMBER(FIND("2F",ScheduleCompile!I394)),ISNUMBER(FIND("3F",ScheduleCompile!I394)),ISNUMBER(FIND("6F",ScheduleCompile!I394)),ISNUMBER(FIND("7F",ScheduleCompile!I394)),ISNUMBER(FIND("9F",ScheduleCompile!I394)),ISNUMBER(FIND("4F",ScheduleCompile!I394))),VALUE(LEFT(ScheduleCompile!I394,FIND("F",ScheduleCompile!I394)-1)),ScheduleCompile!I394)))))),ISTEXT(ScheduleCompile!#REF!)),"ENDTABLE",IF(ISERROR(IF(ScheduleCompile!I394="Off",0,IF(ScheduleCompile!I394="On",1,IF(ISNUMBER(ScheduleCompile!I394),ScheduleCompile!I394/1,IF(ISTEXT(ScheduleCompile!I394),IF(OR(ISNUMBER(FIND("5F",ScheduleCompile!I394)),ISNUMBER(FIND("0F",ScheduleCompile!I394)),ISNUMBER(FIND("8F",ScheduleCompile!I394)),ISNUMBER(FIND("1F",ScheduleCompile!I394)),ISNUMBER(FIND("2F",ScheduleCompile!I394)),ISNUMBER(FIND("3F",ScheduleCompile!I394)),ISNUMBER(FIND("6F",ScheduleCompile!I394)),ISNUMBER(FIND("7F",ScheduleCompile!I394)),ISNUMBER(FIND("9F",ScheduleCompile!I394)),ISNUMBER(FIND("4F",ScheduleCompile!I394))),VALUE(LEFT(ScheduleCompile!I394,FIND("F",ScheduleCompile!I394)-1)),ScheduleCompile!I394)))))),"",IF(ScheduleCompile!I394="Off",0,IF(ScheduleCompile!I394="On",1,IF(ISNUMBER(ScheduleCompile!I394),ScheduleCompile!I394/1,IF(ISTEXT(ScheduleCompile!I394),IF(OR(ISNUMBER(FIND("5F",ScheduleCompile!I394)),ISNUMBER(FIND("0F",ScheduleCompile!I394)),ISNUMBER(FIND("8F",ScheduleCompile!I394)),ISNUMBER(FIND("1F",ScheduleCompile!I394)),ISNUMBER(FIND("2F",ScheduleCompile!I394)),ISNUMBER(FIND("3F",ScheduleCompile!I394)),ISNUMBER(FIND("6F",ScheduleCompile!I394)),ISNUMBER(FIND("7F",ScheduleCompile!I394)),ISNUMBER(FIND("9F",ScheduleCompile!I394)),ISNUMBER(FIND("4F",ScheduleCompile!I394))),VALUE(LEFT(ScheduleCompile!I394,FIND("F",ScheduleCompile!I394)-1)),ScheduleCompile!I394)))))))</f>
        <v>0.9</v>
      </c>
      <c r="O401" s="1">
        <f>IF(AND(ISERROR(IF(ScheduleCompile!J394="Off",0,IF(ScheduleCompile!J394="On",1,IF(ISNUMBER(ScheduleCompile!J394),ScheduleCompile!J394/1,IF(ISTEXT(ScheduleCompile!J394),IF(OR(ISNUMBER(FIND("5F",ScheduleCompile!J394)),ISNUMBER(FIND("0F",ScheduleCompile!J394)),ISNUMBER(FIND("8F",ScheduleCompile!J394)),ISNUMBER(FIND("1F",ScheduleCompile!J394)),ISNUMBER(FIND("2F",ScheduleCompile!J394)),ISNUMBER(FIND("3F",ScheduleCompile!J394)),ISNUMBER(FIND("6F",ScheduleCompile!J394)),ISNUMBER(FIND("7F",ScheduleCompile!J394)),ISNUMBER(FIND("9F",ScheduleCompile!J394)),ISNUMBER(FIND("4F",ScheduleCompile!J394))),VALUE(LEFT(ScheduleCompile!J394,FIND("F",ScheduleCompile!J394)-1)),ScheduleCompile!J394)))))),ISTEXT(ScheduleCompile!#REF!)),"ENDTABLE",IF(ISERROR(IF(ScheduleCompile!J394="Off",0,IF(ScheduleCompile!J394="On",1,IF(ISNUMBER(ScheduleCompile!J394),ScheduleCompile!J394/1,IF(ISTEXT(ScheduleCompile!J394),IF(OR(ISNUMBER(FIND("5F",ScheduleCompile!J394)),ISNUMBER(FIND("0F",ScheduleCompile!J394)),ISNUMBER(FIND("8F",ScheduleCompile!J394)),ISNUMBER(FIND("1F",ScheduleCompile!J394)),ISNUMBER(FIND("2F",ScheduleCompile!J394)),ISNUMBER(FIND("3F",ScheduleCompile!J394)),ISNUMBER(FIND("6F",ScheduleCompile!J394)),ISNUMBER(FIND("7F",ScheduleCompile!J394)),ISNUMBER(FIND("9F",ScheduleCompile!J394)),ISNUMBER(FIND("4F",ScheduleCompile!J394))),VALUE(LEFT(ScheduleCompile!J394,FIND("F",ScheduleCompile!J394)-1)),ScheduleCompile!J394)))))),"",IF(ScheduleCompile!J394="Off",0,IF(ScheduleCompile!J394="On",1,IF(ISNUMBER(ScheduleCompile!J394),ScheduleCompile!J394/1,IF(ISTEXT(ScheduleCompile!J394),IF(OR(ISNUMBER(FIND("5F",ScheduleCompile!J394)),ISNUMBER(FIND("0F",ScheduleCompile!J394)),ISNUMBER(FIND("8F",ScheduleCompile!J394)),ISNUMBER(FIND("1F",ScheduleCompile!J394)),ISNUMBER(FIND("2F",ScheduleCompile!J394)),ISNUMBER(FIND("3F",ScheduleCompile!J394)),ISNUMBER(FIND("6F",ScheduleCompile!J394)),ISNUMBER(FIND("7F",ScheduleCompile!J394)),ISNUMBER(FIND("9F",ScheduleCompile!J394)),ISNUMBER(FIND("4F",ScheduleCompile!J394))),VALUE(LEFT(ScheduleCompile!J394,FIND("F",ScheduleCompile!J394)-1)),ScheduleCompile!J394)))))))</f>
        <v>0.9</v>
      </c>
      <c r="P401" s="1">
        <f>IF(AND(ISERROR(IF(ScheduleCompile!K394="Off",0,IF(ScheduleCompile!K394="On",1,IF(ISNUMBER(ScheduleCompile!K394),ScheduleCompile!K394/1,IF(ISTEXT(ScheduleCompile!K394),IF(OR(ISNUMBER(FIND("5F",ScheduleCompile!K394)),ISNUMBER(FIND("0F",ScheduleCompile!K394)),ISNUMBER(FIND("8F",ScheduleCompile!K394)),ISNUMBER(FIND("1F",ScheduleCompile!K394)),ISNUMBER(FIND("2F",ScheduleCompile!K394)),ISNUMBER(FIND("3F",ScheduleCompile!K394)),ISNUMBER(FIND("6F",ScheduleCompile!K394)),ISNUMBER(FIND("7F",ScheduleCompile!K394)),ISNUMBER(FIND("9F",ScheduleCompile!K394)),ISNUMBER(FIND("4F",ScheduleCompile!K394))),VALUE(LEFT(ScheduleCompile!K394,FIND("F",ScheduleCompile!K394)-1)),ScheduleCompile!K394)))))),ISTEXT(ScheduleCompile!#REF!)),"ENDTABLE",IF(ISERROR(IF(ScheduleCompile!K394="Off",0,IF(ScheduleCompile!K394="On",1,IF(ISNUMBER(ScheduleCompile!K394),ScheduleCompile!K394/1,IF(ISTEXT(ScheduleCompile!K394),IF(OR(ISNUMBER(FIND("5F",ScheduleCompile!K394)),ISNUMBER(FIND("0F",ScheduleCompile!K394)),ISNUMBER(FIND("8F",ScheduleCompile!K394)),ISNUMBER(FIND("1F",ScheduleCompile!K394)),ISNUMBER(FIND("2F",ScheduleCompile!K394)),ISNUMBER(FIND("3F",ScheduleCompile!K394)),ISNUMBER(FIND("6F",ScheduleCompile!K394)),ISNUMBER(FIND("7F",ScheduleCompile!K394)),ISNUMBER(FIND("9F",ScheduleCompile!K394)),ISNUMBER(FIND("4F",ScheduleCompile!K394))),VALUE(LEFT(ScheduleCompile!K394,FIND("F",ScheduleCompile!K394)-1)),ScheduleCompile!K394)))))),"",IF(ScheduleCompile!K394="Off",0,IF(ScheduleCompile!K394="On",1,IF(ISNUMBER(ScheduleCompile!K394),ScheduleCompile!K394/1,IF(ISTEXT(ScheduleCompile!K394),IF(OR(ISNUMBER(FIND("5F",ScheduleCompile!K394)),ISNUMBER(FIND("0F",ScheduleCompile!K394)),ISNUMBER(FIND("8F",ScheduleCompile!K394)),ISNUMBER(FIND("1F",ScheduleCompile!K394)),ISNUMBER(FIND("2F",ScheduleCompile!K394)),ISNUMBER(FIND("3F",ScheduleCompile!K394)),ISNUMBER(FIND("6F",ScheduleCompile!K394)),ISNUMBER(FIND("7F",ScheduleCompile!K394)),ISNUMBER(FIND("9F",ScheduleCompile!K394)),ISNUMBER(FIND("4F",ScheduleCompile!K394))),VALUE(LEFT(ScheduleCompile!K394,FIND("F",ScheduleCompile!K394)-1)),ScheduleCompile!K394)))))))</f>
        <v>0.9</v>
      </c>
      <c r="Q401" s="1">
        <f>IF(AND(ISERROR(IF(ScheduleCompile!L394="Off",0,IF(ScheduleCompile!L394="On",1,IF(ISNUMBER(ScheduleCompile!L394),ScheduleCompile!L394/1,IF(ISTEXT(ScheduleCompile!L394),IF(OR(ISNUMBER(FIND("5F",ScheduleCompile!L394)),ISNUMBER(FIND("0F",ScheduleCompile!L394)),ISNUMBER(FIND("8F",ScheduleCompile!L394)),ISNUMBER(FIND("1F",ScheduleCompile!L394)),ISNUMBER(FIND("2F",ScheduleCompile!L394)),ISNUMBER(FIND("3F",ScheduleCompile!L394)),ISNUMBER(FIND("6F",ScheduleCompile!L394)),ISNUMBER(FIND("7F",ScheduleCompile!L394)),ISNUMBER(FIND("9F",ScheduleCompile!L394)),ISNUMBER(FIND("4F",ScheduleCompile!L394))),VALUE(LEFT(ScheduleCompile!L394,FIND("F",ScheduleCompile!L394)-1)),ScheduleCompile!L394)))))),ISTEXT(ScheduleCompile!#REF!)),"ENDTABLE",IF(ISERROR(IF(ScheduleCompile!L394="Off",0,IF(ScheduleCompile!L394="On",1,IF(ISNUMBER(ScheduleCompile!L394),ScheduleCompile!L394/1,IF(ISTEXT(ScheduleCompile!L394),IF(OR(ISNUMBER(FIND("5F",ScheduleCompile!L394)),ISNUMBER(FIND("0F",ScheduleCompile!L394)),ISNUMBER(FIND("8F",ScheduleCompile!L394)),ISNUMBER(FIND("1F",ScheduleCompile!L394)),ISNUMBER(FIND("2F",ScheduleCompile!L394)),ISNUMBER(FIND("3F",ScheduleCompile!L394)),ISNUMBER(FIND("6F",ScheduleCompile!L394)),ISNUMBER(FIND("7F",ScheduleCompile!L394)),ISNUMBER(FIND("9F",ScheduleCompile!L394)),ISNUMBER(FIND("4F",ScheduleCompile!L394))),VALUE(LEFT(ScheduleCompile!L394,FIND("F",ScheduleCompile!L394)-1)),ScheduleCompile!L394)))))),"",IF(ScheduleCompile!L394="Off",0,IF(ScheduleCompile!L394="On",1,IF(ISNUMBER(ScheduleCompile!L394),ScheduleCompile!L394/1,IF(ISTEXT(ScheduleCompile!L394),IF(OR(ISNUMBER(FIND("5F",ScheduleCompile!L394)),ISNUMBER(FIND("0F",ScheduleCompile!L394)),ISNUMBER(FIND("8F",ScheduleCompile!L394)),ISNUMBER(FIND("1F",ScheduleCompile!L394)),ISNUMBER(FIND("2F",ScheduleCompile!L394)),ISNUMBER(FIND("3F",ScheduleCompile!L394)),ISNUMBER(FIND("6F",ScheduleCompile!L394)),ISNUMBER(FIND("7F",ScheduleCompile!L394)),ISNUMBER(FIND("9F",ScheduleCompile!L394)),ISNUMBER(FIND("4F",ScheduleCompile!L394))),VALUE(LEFT(ScheduleCompile!L394,FIND("F",ScheduleCompile!L394)-1)),ScheduleCompile!L394)))))))</f>
        <v>0.9</v>
      </c>
      <c r="R401" s="1">
        <f>IF(AND(ISERROR(IF(ScheduleCompile!M394="Off",0,IF(ScheduleCompile!M394="On",1,IF(ISNUMBER(ScheduleCompile!M394),ScheduleCompile!M394/1,IF(ISTEXT(ScheduleCompile!M394),IF(OR(ISNUMBER(FIND("5F",ScheduleCompile!M394)),ISNUMBER(FIND("0F",ScheduleCompile!M394)),ISNUMBER(FIND("8F",ScheduleCompile!M394)),ISNUMBER(FIND("1F",ScheduleCompile!M394)),ISNUMBER(FIND("2F",ScheduleCompile!M394)),ISNUMBER(FIND("3F",ScheduleCompile!M394)),ISNUMBER(FIND("6F",ScheduleCompile!M394)),ISNUMBER(FIND("7F",ScheduleCompile!M394)),ISNUMBER(FIND("9F",ScheduleCompile!M394)),ISNUMBER(FIND("4F",ScheduleCompile!M394))),VALUE(LEFT(ScheduleCompile!M394,FIND("F",ScheduleCompile!M394)-1)),ScheduleCompile!M394)))))),ISTEXT(ScheduleCompile!#REF!)),"ENDTABLE",IF(ISERROR(IF(ScheduleCompile!M394="Off",0,IF(ScheduleCompile!M394="On",1,IF(ISNUMBER(ScheduleCompile!M394),ScheduleCompile!M394/1,IF(ISTEXT(ScheduleCompile!M394),IF(OR(ISNUMBER(FIND("5F",ScheduleCompile!M394)),ISNUMBER(FIND("0F",ScheduleCompile!M394)),ISNUMBER(FIND("8F",ScheduleCompile!M394)),ISNUMBER(FIND("1F",ScheduleCompile!M394)),ISNUMBER(FIND("2F",ScheduleCompile!M394)),ISNUMBER(FIND("3F",ScheduleCompile!M394)),ISNUMBER(FIND("6F",ScheduleCompile!M394)),ISNUMBER(FIND("7F",ScheduleCompile!M394)),ISNUMBER(FIND("9F",ScheduleCompile!M394)),ISNUMBER(FIND("4F",ScheduleCompile!M394))),VALUE(LEFT(ScheduleCompile!M394,FIND("F",ScheduleCompile!M394)-1)),ScheduleCompile!M394)))))),"",IF(ScheduleCompile!M394="Off",0,IF(ScheduleCompile!M394="On",1,IF(ISNUMBER(ScheduleCompile!M394),ScheduleCompile!M394/1,IF(ISTEXT(ScheduleCompile!M394),IF(OR(ISNUMBER(FIND("5F",ScheduleCompile!M394)),ISNUMBER(FIND("0F",ScheduleCompile!M394)),ISNUMBER(FIND("8F",ScheduleCompile!M394)),ISNUMBER(FIND("1F",ScheduleCompile!M394)),ISNUMBER(FIND("2F",ScheduleCompile!M394)),ISNUMBER(FIND("3F",ScheduleCompile!M394)),ISNUMBER(FIND("6F",ScheduleCompile!M394)),ISNUMBER(FIND("7F",ScheduleCompile!M394)),ISNUMBER(FIND("9F",ScheduleCompile!M394)),ISNUMBER(FIND("4F",ScheduleCompile!M394))),VALUE(LEFT(ScheduleCompile!M394,FIND("F",ScheduleCompile!M394)-1)),ScheduleCompile!M394)))))))</f>
        <v>0.9</v>
      </c>
      <c r="S401" s="1">
        <f>IF(AND(ISERROR(IF(ScheduleCompile!N394="Off",0,IF(ScheduleCompile!N394="On",1,IF(ISNUMBER(ScheduleCompile!N394),ScheduleCompile!N394/1,IF(ISTEXT(ScheduleCompile!N394),IF(OR(ISNUMBER(FIND("5F",ScheduleCompile!N394)),ISNUMBER(FIND("0F",ScheduleCompile!N394)),ISNUMBER(FIND("8F",ScheduleCompile!N394)),ISNUMBER(FIND("1F",ScheduleCompile!N394)),ISNUMBER(FIND("2F",ScheduleCompile!N394)),ISNUMBER(FIND("3F",ScheduleCompile!N394)),ISNUMBER(FIND("6F",ScheduleCompile!N394)),ISNUMBER(FIND("7F",ScheduleCompile!N394)),ISNUMBER(FIND("9F",ScheduleCompile!N394)),ISNUMBER(FIND("4F",ScheduleCompile!N394))),VALUE(LEFT(ScheduleCompile!N394,FIND("F",ScheduleCompile!N394)-1)),ScheduleCompile!N394)))))),ISTEXT(ScheduleCompile!#REF!)),"ENDTABLE",IF(ISERROR(IF(ScheduleCompile!N394="Off",0,IF(ScheduleCompile!N394="On",1,IF(ISNUMBER(ScheduleCompile!N394),ScheduleCompile!N394/1,IF(ISTEXT(ScheduleCompile!N394),IF(OR(ISNUMBER(FIND("5F",ScheduleCompile!N394)),ISNUMBER(FIND("0F",ScheduleCompile!N394)),ISNUMBER(FIND("8F",ScheduleCompile!N394)),ISNUMBER(FIND("1F",ScheduleCompile!N394)),ISNUMBER(FIND("2F",ScheduleCompile!N394)),ISNUMBER(FIND("3F",ScheduleCompile!N394)),ISNUMBER(FIND("6F",ScheduleCompile!N394)),ISNUMBER(FIND("7F",ScheduleCompile!N394)),ISNUMBER(FIND("9F",ScheduleCompile!N394)),ISNUMBER(FIND("4F",ScheduleCompile!N394))),VALUE(LEFT(ScheduleCompile!N394,FIND("F",ScheduleCompile!N394)-1)),ScheduleCompile!N394)))))),"",IF(ScheduleCompile!N394="Off",0,IF(ScheduleCompile!N394="On",1,IF(ISNUMBER(ScheduleCompile!N394),ScheduleCompile!N394/1,IF(ISTEXT(ScheduleCompile!N394),IF(OR(ISNUMBER(FIND("5F",ScheduleCompile!N394)),ISNUMBER(FIND("0F",ScheduleCompile!N394)),ISNUMBER(FIND("8F",ScheduleCompile!N394)),ISNUMBER(FIND("1F",ScheduleCompile!N394)),ISNUMBER(FIND("2F",ScheduleCompile!N394)),ISNUMBER(FIND("3F",ScheduleCompile!N394)),ISNUMBER(FIND("6F",ScheduleCompile!N394)),ISNUMBER(FIND("7F",ScheduleCompile!N394)),ISNUMBER(FIND("9F",ScheduleCompile!N394)),ISNUMBER(FIND("4F",ScheduleCompile!N394))),VALUE(LEFT(ScheduleCompile!N394,FIND("F",ScheduleCompile!N394)-1)),ScheduleCompile!N394)))))))</f>
        <v>0.9</v>
      </c>
      <c r="T401" s="1">
        <f>IF(AND(ISERROR(IF(ScheduleCompile!O394="Off",0,IF(ScheduleCompile!O394="On",1,IF(ISNUMBER(ScheduleCompile!O394),ScheduleCompile!O394/1,IF(ISTEXT(ScheduleCompile!O394),IF(OR(ISNUMBER(FIND("5F",ScheduleCompile!O394)),ISNUMBER(FIND("0F",ScheduleCompile!O394)),ISNUMBER(FIND("8F",ScheduleCompile!O394)),ISNUMBER(FIND("1F",ScheduleCompile!O394)),ISNUMBER(FIND("2F",ScheduleCompile!O394)),ISNUMBER(FIND("3F",ScheduleCompile!O394)),ISNUMBER(FIND("6F",ScheduleCompile!O394)),ISNUMBER(FIND("7F",ScheduleCompile!O394)),ISNUMBER(FIND("9F",ScheduleCompile!O394)),ISNUMBER(FIND("4F",ScheduleCompile!O394))),VALUE(LEFT(ScheduleCompile!O394,FIND("F",ScheduleCompile!O394)-1)),ScheduleCompile!O394)))))),ISTEXT(ScheduleCompile!#REF!)),"ENDTABLE",IF(ISERROR(IF(ScheduleCompile!O394="Off",0,IF(ScheduleCompile!O394="On",1,IF(ISNUMBER(ScheduleCompile!O394),ScheduleCompile!O394/1,IF(ISTEXT(ScheduleCompile!O394),IF(OR(ISNUMBER(FIND("5F",ScheduleCompile!O394)),ISNUMBER(FIND("0F",ScheduleCompile!O394)),ISNUMBER(FIND("8F",ScheduleCompile!O394)),ISNUMBER(FIND("1F",ScheduleCompile!O394)),ISNUMBER(FIND("2F",ScheduleCompile!O394)),ISNUMBER(FIND("3F",ScheduleCompile!O394)),ISNUMBER(FIND("6F",ScheduleCompile!O394)),ISNUMBER(FIND("7F",ScheduleCompile!O394)),ISNUMBER(FIND("9F",ScheduleCompile!O394)),ISNUMBER(FIND("4F",ScheduleCompile!O394))),VALUE(LEFT(ScheduleCompile!O394,FIND("F",ScheduleCompile!O394)-1)),ScheduleCompile!O394)))))),"",IF(ScheduleCompile!O394="Off",0,IF(ScheduleCompile!O394="On",1,IF(ISNUMBER(ScheduleCompile!O394),ScheduleCompile!O394/1,IF(ISTEXT(ScheduleCompile!O394),IF(OR(ISNUMBER(FIND("5F",ScheduleCompile!O394)),ISNUMBER(FIND("0F",ScheduleCompile!O394)),ISNUMBER(FIND("8F",ScheduleCompile!O394)),ISNUMBER(FIND("1F",ScheduleCompile!O394)),ISNUMBER(FIND("2F",ScheduleCompile!O394)),ISNUMBER(FIND("3F",ScheduleCompile!O394)),ISNUMBER(FIND("6F",ScheduleCompile!O394)),ISNUMBER(FIND("7F",ScheduleCompile!O394)),ISNUMBER(FIND("9F",ScheduleCompile!O394)),ISNUMBER(FIND("4F",ScheduleCompile!O394))),VALUE(LEFT(ScheduleCompile!O394,FIND("F",ScheduleCompile!O394)-1)),ScheduleCompile!O394)))))))</f>
        <v>0.9</v>
      </c>
      <c r="U401" s="1">
        <f>IF(AND(ISERROR(IF(ScheduleCompile!P394="Off",0,IF(ScheduleCompile!P394="On",1,IF(ISNUMBER(ScheduleCompile!P394),ScheduleCompile!P394/1,IF(ISTEXT(ScheduleCompile!P394),IF(OR(ISNUMBER(FIND("5F",ScheduleCompile!P394)),ISNUMBER(FIND("0F",ScheduleCompile!P394)),ISNUMBER(FIND("8F",ScheduleCompile!P394)),ISNUMBER(FIND("1F",ScheduleCompile!P394)),ISNUMBER(FIND("2F",ScheduleCompile!P394)),ISNUMBER(FIND("3F",ScheduleCompile!P394)),ISNUMBER(FIND("6F",ScheduleCompile!P394)),ISNUMBER(FIND("7F",ScheduleCompile!P394)),ISNUMBER(FIND("9F",ScheduleCompile!P394)),ISNUMBER(FIND("4F",ScheduleCompile!P394))),VALUE(LEFT(ScheduleCompile!P394,FIND("F",ScheduleCompile!P394)-1)),ScheduleCompile!P394)))))),ISTEXT(ScheduleCompile!#REF!)),"ENDTABLE",IF(ISERROR(IF(ScheduleCompile!P394="Off",0,IF(ScheduleCompile!P394="On",1,IF(ISNUMBER(ScheduleCompile!P394),ScheduleCompile!P394/1,IF(ISTEXT(ScheduleCompile!P394),IF(OR(ISNUMBER(FIND("5F",ScheduleCompile!P394)),ISNUMBER(FIND("0F",ScheduleCompile!P394)),ISNUMBER(FIND("8F",ScheduleCompile!P394)),ISNUMBER(FIND("1F",ScheduleCompile!P394)),ISNUMBER(FIND("2F",ScheduleCompile!P394)),ISNUMBER(FIND("3F",ScheduleCompile!P394)),ISNUMBER(FIND("6F",ScheduleCompile!P394)),ISNUMBER(FIND("7F",ScheduleCompile!P394)),ISNUMBER(FIND("9F",ScheduleCompile!P394)),ISNUMBER(FIND("4F",ScheduleCompile!P394))),VALUE(LEFT(ScheduleCompile!P394,FIND("F",ScheduleCompile!P394)-1)),ScheduleCompile!P394)))))),"",IF(ScheduleCompile!P394="Off",0,IF(ScheduleCompile!P394="On",1,IF(ISNUMBER(ScheduleCompile!P394),ScheduleCompile!P394/1,IF(ISTEXT(ScheduleCompile!P394),IF(OR(ISNUMBER(FIND("5F",ScheduleCompile!P394)),ISNUMBER(FIND("0F",ScheduleCompile!P394)),ISNUMBER(FIND("8F",ScheduleCompile!P394)),ISNUMBER(FIND("1F",ScheduleCompile!P394)),ISNUMBER(FIND("2F",ScheduleCompile!P394)),ISNUMBER(FIND("3F",ScheduleCompile!P394)),ISNUMBER(FIND("6F",ScheduleCompile!P394)),ISNUMBER(FIND("7F",ScheduleCompile!P394)),ISNUMBER(FIND("9F",ScheduleCompile!P394)),ISNUMBER(FIND("4F",ScheduleCompile!P394))),VALUE(LEFT(ScheduleCompile!P394,FIND("F",ScheduleCompile!P394)-1)),ScheduleCompile!P394)))))))</f>
        <v>0.9</v>
      </c>
      <c r="V401" s="1">
        <f>IF(AND(ISERROR(IF(ScheduleCompile!Q394="Off",0,IF(ScheduleCompile!Q394="On",1,IF(ISNUMBER(ScheduleCompile!Q394),ScheduleCompile!Q394/1,IF(ISTEXT(ScheduleCompile!Q394),IF(OR(ISNUMBER(FIND("5F",ScheduleCompile!Q394)),ISNUMBER(FIND("0F",ScheduleCompile!Q394)),ISNUMBER(FIND("8F",ScheduleCompile!Q394)),ISNUMBER(FIND("1F",ScheduleCompile!Q394)),ISNUMBER(FIND("2F",ScheduleCompile!Q394)),ISNUMBER(FIND("3F",ScheduleCompile!Q394)),ISNUMBER(FIND("6F",ScheduleCompile!Q394)),ISNUMBER(FIND("7F",ScheduleCompile!Q394)),ISNUMBER(FIND("9F",ScheduleCompile!Q394)),ISNUMBER(FIND("4F",ScheduleCompile!Q394))),VALUE(LEFT(ScheduleCompile!Q394,FIND("F",ScheduleCompile!Q394)-1)),ScheduleCompile!Q394)))))),ISTEXT(ScheduleCompile!#REF!)),"ENDTABLE",IF(ISERROR(IF(ScheduleCompile!Q394="Off",0,IF(ScheduleCompile!Q394="On",1,IF(ISNUMBER(ScheduleCompile!Q394),ScheduleCompile!Q394/1,IF(ISTEXT(ScheduleCompile!Q394),IF(OR(ISNUMBER(FIND("5F",ScheduleCompile!Q394)),ISNUMBER(FIND("0F",ScheduleCompile!Q394)),ISNUMBER(FIND("8F",ScheduleCompile!Q394)),ISNUMBER(FIND("1F",ScheduleCompile!Q394)),ISNUMBER(FIND("2F",ScheduleCompile!Q394)),ISNUMBER(FIND("3F",ScheduleCompile!Q394)),ISNUMBER(FIND("6F",ScheduleCompile!Q394)),ISNUMBER(FIND("7F",ScheduleCompile!Q394)),ISNUMBER(FIND("9F",ScheduleCompile!Q394)),ISNUMBER(FIND("4F",ScheduleCompile!Q394))),VALUE(LEFT(ScheduleCompile!Q394,FIND("F",ScheduleCompile!Q394)-1)),ScheduleCompile!Q394)))))),"",IF(ScheduleCompile!Q394="Off",0,IF(ScheduleCompile!Q394="On",1,IF(ISNUMBER(ScheduleCompile!Q394),ScheduleCompile!Q394/1,IF(ISTEXT(ScheduleCompile!Q394),IF(OR(ISNUMBER(FIND("5F",ScheduleCompile!Q394)),ISNUMBER(FIND("0F",ScheduleCompile!Q394)),ISNUMBER(FIND("8F",ScheduleCompile!Q394)),ISNUMBER(FIND("1F",ScheduleCompile!Q394)),ISNUMBER(FIND("2F",ScheduleCompile!Q394)),ISNUMBER(FIND("3F",ScheduleCompile!Q394)),ISNUMBER(FIND("6F",ScheduleCompile!Q394)),ISNUMBER(FIND("7F",ScheduleCompile!Q394)),ISNUMBER(FIND("9F",ScheduleCompile!Q394)),ISNUMBER(FIND("4F",ScheduleCompile!Q394))),VALUE(LEFT(ScheduleCompile!Q394,FIND("F",ScheduleCompile!Q394)-1)),ScheduleCompile!Q394)))))))</f>
        <v>0.9</v>
      </c>
      <c r="W401" s="1">
        <f>IF(AND(ISERROR(IF(ScheduleCompile!R394="Off",0,IF(ScheduleCompile!R394="On",1,IF(ISNUMBER(ScheduleCompile!R394),ScheduleCompile!R394/1,IF(ISTEXT(ScheduleCompile!R394),IF(OR(ISNUMBER(FIND("5F",ScheduleCompile!R394)),ISNUMBER(FIND("0F",ScheduleCompile!R394)),ISNUMBER(FIND("8F",ScheduleCompile!R394)),ISNUMBER(FIND("1F",ScheduleCompile!R394)),ISNUMBER(FIND("2F",ScheduleCompile!R394)),ISNUMBER(FIND("3F",ScheduleCompile!R394)),ISNUMBER(FIND("6F",ScheduleCompile!R394)),ISNUMBER(FIND("7F",ScheduleCompile!R394)),ISNUMBER(FIND("9F",ScheduleCompile!R394)),ISNUMBER(FIND("4F",ScheduleCompile!R394))),VALUE(LEFT(ScheduleCompile!R394,FIND("F",ScheduleCompile!R394)-1)),ScheduleCompile!R394)))))),ISTEXT(ScheduleCompile!#REF!)),"ENDTABLE",IF(ISERROR(IF(ScheduleCompile!R394="Off",0,IF(ScheduleCompile!R394="On",1,IF(ISNUMBER(ScheduleCompile!R394),ScheduleCompile!R394/1,IF(ISTEXT(ScheduleCompile!R394),IF(OR(ISNUMBER(FIND("5F",ScheduleCompile!R394)),ISNUMBER(FIND("0F",ScheduleCompile!R394)),ISNUMBER(FIND("8F",ScheduleCompile!R394)),ISNUMBER(FIND("1F",ScheduleCompile!R394)),ISNUMBER(FIND("2F",ScheduleCompile!R394)),ISNUMBER(FIND("3F",ScheduleCompile!R394)),ISNUMBER(FIND("6F",ScheduleCompile!R394)),ISNUMBER(FIND("7F",ScheduleCompile!R394)),ISNUMBER(FIND("9F",ScheduleCompile!R394)),ISNUMBER(FIND("4F",ScheduleCompile!R394))),VALUE(LEFT(ScheduleCompile!R394,FIND("F",ScheduleCompile!R394)-1)),ScheduleCompile!R394)))))),"",IF(ScheduleCompile!R394="Off",0,IF(ScheduleCompile!R394="On",1,IF(ISNUMBER(ScheduleCompile!R394),ScheduleCompile!R394/1,IF(ISTEXT(ScheduleCompile!R394),IF(OR(ISNUMBER(FIND("5F",ScheduleCompile!R394)),ISNUMBER(FIND("0F",ScheduleCompile!R394)),ISNUMBER(FIND("8F",ScheduleCompile!R394)),ISNUMBER(FIND("1F",ScheduleCompile!R394)),ISNUMBER(FIND("2F",ScheduleCompile!R394)),ISNUMBER(FIND("3F",ScheduleCompile!R394)),ISNUMBER(FIND("6F",ScheduleCompile!R394)),ISNUMBER(FIND("7F",ScheduleCompile!R394)),ISNUMBER(FIND("9F",ScheduleCompile!R394)),ISNUMBER(FIND("4F",ScheduleCompile!R394))),VALUE(LEFT(ScheduleCompile!R394,FIND("F",ScheduleCompile!R394)-1)),ScheduleCompile!R394)))))))</f>
        <v>0.9</v>
      </c>
      <c r="X401" s="1">
        <f>IF(AND(ISERROR(IF(ScheduleCompile!S394="Off",0,IF(ScheduleCompile!S394="On",1,IF(ISNUMBER(ScheduleCompile!S394),ScheduleCompile!S394/1,IF(ISTEXT(ScheduleCompile!S394),IF(OR(ISNUMBER(FIND("5F",ScheduleCompile!S394)),ISNUMBER(FIND("0F",ScheduleCompile!S394)),ISNUMBER(FIND("8F",ScheduleCompile!S394)),ISNUMBER(FIND("1F",ScheduleCompile!S394)),ISNUMBER(FIND("2F",ScheduleCompile!S394)),ISNUMBER(FIND("3F",ScheduleCompile!S394)),ISNUMBER(FIND("6F",ScheduleCompile!S394)),ISNUMBER(FIND("7F",ScheduleCompile!S394)),ISNUMBER(FIND("9F",ScheduleCompile!S394)),ISNUMBER(FIND("4F",ScheduleCompile!S394))),VALUE(LEFT(ScheduleCompile!S394,FIND("F",ScheduleCompile!S394)-1)),ScheduleCompile!S394)))))),ISTEXT(ScheduleCompile!#REF!)),"ENDTABLE",IF(ISERROR(IF(ScheduleCompile!S394="Off",0,IF(ScheduleCompile!S394="On",1,IF(ISNUMBER(ScheduleCompile!S394),ScheduleCompile!S394/1,IF(ISTEXT(ScheduleCompile!S394),IF(OR(ISNUMBER(FIND("5F",ScheduleCompile!S394)),ISNUMBER(FIND("0F",ScheduleCompile!S394)),ISNUMBER(FIND("8F",ScheduleCompile!S394)),ISNUMBER(FIND("1F",ScheduleCompile!S394)),ISNUMBER(FIND("2F",ScheduleCompile!S394)),ISNUMBER(FIND("3F",ScheduleCompile!S394)),ISNUMBER(FIND("6F",ScheduleCompile!S394)),ISNUMBER(FIND("7F",ScheduleCompile!S394)),ISNUMBER(FIND("9F",ScheduleCompile!S394)),ISNUMBER(FIND("4F",ScheduleCompile!S394))),VALUE(LEFT(ScheduleCompile!S394,FIND("F",ScheduleCompile!S394)-1)),ScheduleCompile!S394)))))),"",IF(ScheduleCompile!S394="Off",0,IF(ScheduleCompile!S394="On",1,IF(ISNUMBER(ScheduleCompile!S394),ScheduleCompile!S394/1,IF(ISTEXT(ScheduleCompile!S394),IF(OR(ISNUMBER(FIND("5F",ScheduleCompile!S394)),ISNUMBER(FIND("0F",ScheduleCompile!S394)),ISNUMBER(FIND("8F",ScheduleCompile!S394)),ISNUMBER(FIND("1F",ScheduleCompile!S394)),ISNUMBER(FIND("2F",ScheduleCompile!S394)),ISNUMBER(FIND("3F",ScheduleCompile!S394)),ISNUMBER(FIND("6F",ScheduleCompile!S394)),ISNUMBER(FIND("7F",ScheduleCompile!S394)),ISNUMBER(FIND("9F",ScheduleCompile!S394)),ISNUMBER(FIND("4F",ScheduleCompile!S394))),VALUE(LEFT(ScheduleCompile!S394,FIND("F",ScheduleCompile!S394)-1)),ScheduleCompile!S394)))))))</f>
        <v>0.9</v>
      </c>
      <c r="Y401" s="1">
        <f>IF(AND(ISERROR(IF(ScheduleCompile!T394="Off",0,IF(ScheduleCompile!T394="On",1,IF(ISNUMBER(ScheduleCompile!T394),ScheduleCompile!T394/1,IF(ISTEXT(ScheduleCompile!T394),IF(OR(ISNUMBER(FIND("5F",ScheduleCompile!T394)),ISNUMBER(FIND("0F",ScheduleCompile!T394)),ISNUMBER(FIND("8F",ScheduleCompile!T394)),ISNUMBER(FIND("1F",ScheduleCompile!T394)),ISNUMBER(FIND("2F",ScheduleCompile!T394)),ISNUMBER(FIND("3F",ScheduleCompile!T394)),ISNUMBER(FIND("6F",ScheduleCompile!T394)),ISNUMBER(FIND("7F",ScheduleCompile!T394)),ISNUMBER(FIND("9F",ScheduleCompile!T394)),ISNUMBER(FIND("4F",ScheduleCompile!T394))),VALUE(LEFT(ScheduleCompile!T394,FIND("F",ScheduleCompile!T394)-1)),ScheduleCompile!T394)))))),ISTEXT(ScheduleCompile!#REF!)),"ENDTABLE",IF(ISERROR(IF(ScheduleCompile!T394="Off",0,IF(ScheduleCompile!T394="On",1,IF(ISNUMBER(ScheduleCompile!T394),ScheduleCompile!T394/1,IF(ISTEXT(ScheduleCompile!T394),IF(OR(ISNUMBER(FIND("5F",ScheduleCompile!T394)),ISNUMBER(FIND("0F",ScheduleCompile!T394)),ISNUMBER(FIND("8F",ScheduleCompile!T394)),ISNUMBER(FIND("1F",ScheduleCompile!T394)),ISNUMBER(FIND("2F",ScheduleCompile!T394)),ISNUMBER(FIND("3F",ScheduleCompile!T394)),ISNUMBER(FIND("6F",ScheduleCompile!T394)),ISNUMBER(FIND("7F",ScheduleCompile!T394)),ISNUMBER(FIND("9F",ScheduleCompile!T394)),ISNUMBER(FIND("4F",ScheduleCompile!T394))),VALUE(LEFT(ScheduleCompile!T394,FIND("F",ScheduleCompile!T394)-1)),ScheduleCompile!T394)))))),"",IF(ScheduleCompile!T394="Off",0,IF(ScheduleCompile!T394="On",1,IF(ISNUMBER(ScheduleCompile!T394),ScheduleCompile!T394/1,IF(ISTEXT(ScheduleCompile!T394),IF(OR(ISNUMBER(FIND("5F",ScheduleCompile!T394)),ISNUMBER(FIND("0F",ScheduleCompile!T394)),ISNUMBER(FIND("8F",ScheduleCompile!T394)),ISNUMBER(FIND("1F",ScheduleCompile!T394)),ISNUMBER(FIND("2F",ScheduleCompile!T394)),ISNUMBER(FIND("3F",ScheduleCompile!T394)),ISNUMBER(FIND("6F",ScheduleCompile!T394)),ISNUMBER(FIND("7F",ScheduleCompile!T394)),ISNUMBER(FIND("9F",ScheduleCompile!T394)),ISNUMBER(FIND("4F",ScheduleCompile!T394))),VALUE(LEFT(ScheduleCompile!T394,FIND("F",ScheduleCompile!T394)-1)),ScheduleCompile!T394)))))))</f>
        <v>0.9</v>
      </c>
      <c r="Z401" s="1">
        <f>IF(AND(ISERROR(IF(ScheduleCompile!U394="Off",0,IF(ScheduleCompile!U394="On",1,IF(ISNUMBER(ScheduleCompile!U394),ScheduleCompile!U394/1,IF(ISTEXT(ScheduleCompile!U394),IF(OR(ISNUMBER(FIND("5F",ScheduleCompile!U394)),ISNUMBER(FIND("0F",ScheduleCompile!U394)),ISNUMBER(FIND("8F",ScheduleCompile!U394)),ISNUMBER(FIND("1F",ScheduleCompile!U394)),ISNUMBER(FIND("2F",ScheduleCompile!U394)),ISNUMBER(FIND("3F",ScheduleCompile!U394)),ISNUMBER(FIND("6F",ScheduleCompile!U394)),ISNUMBER(FIND("7F",ScheduleCompile!U394)),ISNUMBER(FIND("9F",ScheduleCompile!U394)),ISNUMBER(FIND("4F",ScheduleCompile!U394))),VALUE(LEFT(ScheduleCompile!U394,FIND("F",ScheduleCompile!U394)-1)),ScheduleCompile!U394)))))),ISTEXT(ScheduleCompile!#REF!)),"ENDTABLE",IF(ISERROR(IF(ScheduleCompile!U394="Off",0,IF(ScheduleCompile!U394="On",1,IF(ISNUMBER(ScheduleCompile!U394),ScheduleCompile!U394/1,IF(ISTEXT(ScheduleCompile!U394),IF(OR(ISNUMBER(FIND("5F",ScheduleCompile!U394)),ISNUMBER(FIND("0F",ScheduleCompile!U394)),ISNUMBER(FIND("8F",ScheduleCompile!U394)),ISNUMBER(FIND("1F",ScheduleCompile!U394)),ISNUMBER(FIND("2F",ScheduleCompile!U394)),ISNUMBER(FIND("3F",ScheduleCompile!U394)),ISNUMBER(FIND("6F",ScheduleCompile!U394)),ISNUMBER(FIND("7F",ScheduleCompile!U394)),ISNUMBER(FIND("9F",ScheduleCompile!U394)),ISNUMBER(FIND("4F",ScheduleCompile!U394))),VALUE(LEFT(ScheduleCompile!U394,FIND("F",ScheduleCompile!U394)-1)),ScheduleCompile!U394)))))),"",IF(ScheduleCompile!U394="Off",0,IF(ScheduleCompile!U394="On",1,IF(ISNUMBER(ScheduleCompile!U394),ScheduleCompile!U394/1,IF(ISTEXT(ScheduleCompile!U394),IF(OR(ISNUMBER(FIND("5F",ScheduleCompile!U394)),ISNUMBER(FIND("0F",ScheduleCompile!U394)),ISNUMBER(FIND("8F",ScheduleCompile!U394)),ISNUMBER(FIND("1F",ScheduleCompile!U394)),ISNUMBER(FIND("2F",ScheduleCompile!U394)),ISNUMBER(FIND("3F",ScheduleCompile!U394)),ISNUMBER(FIND("6F",ScheduleCompile!U394)),ISNUMBER(FIND("7F",ScheduleCompile!U394)),ISNUMBER(FIND("9F",ScheduleCompile!U394)),ISNUMBER(FIND("4F",ScheduleCompile!U394))),VALUE(LEFT(ScheduleCompile!U394,FIND("F",ScheduleCompile!U394)-1)),ScheduleCompile!U394)))))))</f>
        <v>0.9</v>
      </c>
      <c r="AA401" s="1">
        <f>IF(AND(ISERROR(IF(ScheduleCompile!V394="Off",0,IF(ScheduleCompile!V394="On",1,IF(ISNUMBER(ScheduleCompile!V394),ScheduleCompile!V394/1,IF(ISTEXT(ScheduleCompile!V394),IF(OR(ISNUMBER(FIND("5F",ScheduleCompile!V394)),ISNUMBER(FIND("0F",ScheduleCompile!V394)),ISNUMBER(FIND("8F",ScheduleCompile!V394)),ISNUMBER(FIND("1F",ScheduleCompile!V394)),ISNUMBER(FIND("2F",ScheduleCompile!V394)),ISNUMBER(FIND("3F",ScheduleCompile!V394)),ISNUMBER(FIND("6F",ScheduleCompile!V394)),ISNUMBER(FIND("7F",ScheduleCompile!V394)),ISNUMBER(FIND("9F",ScheduleCompile!V394)),ISNUMBER(FIND("4F",ScheduleCompile!V394))),VALUE(LEFT(ScheduleCompile!V394,FIND("F",ScheduleCompile!V394)-1)),ScheduleCompile!V394)))))),ISTEXT(ScheduleCompile!#REF!)),"ENDTABLE",IF(ISERROR(IF(ScheduleCompile!V394="Off",0,IF(ScheduleCompile!V394="On",1,IF(ISNUMBER(ScheduleCompile!V394),ScheduleCompile!V394/1,IF(ISTEXT(ScheduleCompile!V394),IF(OR(ISNUMBER(FIND("5F",ScheduleCompile!V394)),ISNUMBER(FIND("0F",ScheduleCompile!V394)),ISNUMBER(FIND("8F",ScheduleCompile!V394)),ISNUMBER(FIND("1F",ScheduleCompile!V394)),ISNUMBER(FIND("2F",ScheduleCompile!V394)),ISNUMBER(FIND("3F",ScheduleCompile!V394)),ISNUMBER(FIND("6F",ScheduleCompile!V394)),ISNUMBER(FIND("7F",ScheduleCompile!V394)),ISNUMBER(FIND("9F",ScheduleCompile!V394)),ISNUMBER(FIND("4F",ScheduleCompile!V394))),VALUE(LEFT(ScheduleCompile!V394,FIND("F",ScheduleCompile!V394)-1)),ScheduleCompile!V394)))))),"",IF(ScheduleCompile!V394="Off",0,IF(ScheduleCompile!V394="On",1,IF(ISNUMBER(ScheduleCompile!V394),ScheduleCompile!V394/1,IF(ISTEXT(ScheduleCompile!V394),IF(OR(ISNUMBER(FIND("5F",ScheduleCompile!V394)),ISNUMBER(FIND("0F",ScheduleCompile!V394)),ISNUMBER(FIND("8F",ScheduleCompile!V394)),ISNUMBER(FIND("1F",ScheduleCompile!V394)),ISNUMBER(FIND("2F",ScheduleCompile!V394)),ISNUMBER(FIND("3F",ScheduleCompile!V394)),ISNUMBER(FIND("6F",ScheduleCompile!V394)),ISNUMBER(FIND("7F",ScheduleCompile!V394)),ISNUMBER(FIND("9F",ScheduleCompile!V394)),ISNUMBER(FIND("4F",ScheduleCompile!V394))),VALUE(LEFT(ScheduleCompile!V394,FIND("F",ScheduleCompile!V394)-1)),ScheduleCompile!V394)))))))</f>
        <v>0.9</v>
      </c>
      <c r="AB401" s="1">
        <f>IF(AND(ISERROR(IF(ScheduleCompile!W394="Off",0,IF(ScheduleCompile!W394="On",1,IF(ISNUMBER(ScheduleCompile!W394),ScheduleCompile!W394/1,IF(ISTEXT(ScheduleCompile!W394),IF(OR(ISNUMBER(FIND("5F",ScheduleCompile!W394)),ISNUMBER(FIND("0F",ScheduleCompile!W394)),ISNUMBER(FIND("8F",ScheduleCompile!W394)),ISNUMBER(FIND("1F",ScheduleCompile!W394)),ISNUMBER(FIND("2F",ScheduleCompile!W394)),ISNUMBER(FIND("3F",ScheduleCompile!W394)),ISNUMBER(FIND("6F",ScheduleCompile!W394)),ISNUMBER(FIND("7F",ScheduleCompile!W394)),ISNUMBER(FIND("9F",ScheduleCompile!W394)),ISNUMBER(FIND("4F",ScheduleCompile!W394))),VALUE(LEFT(ScheduleCompile!W394,FIND("F",ScheduleCompile!W394)-1)),ScheduleCompile!W394)))))),ISTEXT(ScheduleCompile!#REF!)),"ENDTABLE",IF(ISERROR(IF(ScheduleCompile!W394="Off",0,IF(ScheduleCompile!W394="On",1,IF(ISNUMBER(ScheduleCompile!W394),ScheduleCompile!W394/1,IF(ISTEXT(ScheduleCompile!W394),IF(OR(ISNUMBER(FIND("5F",ScheduleCompile!W394)),ISNUMBER(FIND("0F",ScheduleCompile!W394)),ISNUMBER(FIND("8F",ScheduleCompile!W394)),ISNUMBER(FIND("1F",ScheduleCompile!W394)),ISNUMBER(FIND("2F",ScheduleCompile!W394)),ISNUMBER(FIND("3F",ScheduleCompile!W394)),ISNUMBER(FIND("6F",ScheduleCompile!W394)),ISNUMBER(FIND("7F",ScheduleCompile!W394)),ISNUMBER(FIND("9F",ScheduleCompile!W394)),ISNUMBER(FIND("4F",ScheduleCompile!W394))),VALUE(LEFT(ScheduleCompile!W394,FIND("F",ScheduleCompile!W394)-1)),ScheduleCompile!W394)))))),"",IF(ScheduleCompile!W394="Off",0,IF(ScheduleCompile!W394="On",1,IF(ISNUMBER(ScheduleCompile!W394),ScheduleCompile!W394/1,IF(ISTEXT(ScheduleCompile!W394),IF(OR(ISNUMBER(FIND("5F",ScheduleCompile!W394)),ISNUMBER(FIND("0F",ScheduleCompile!W394)),ISNUMBER(FIND("8F",ScheduleCompile!W394)),ISNUMBER(FIND("1F",ScheduleCompile!W394)),ISNUMBER(FIND("2F",ScheduleCompile!W394)),ISNUMBER(FIND("3F",ScheduleCompile!W394)),ISNUMBER(FIND("6F",ScheduleCompile!W394)),ISNUMBER(FIND("7F",ScheduleCompile!W394)),ISNUMBER(FIND("9F",ScheduleCompile!W394)),ISNUMBER(FIND("4F",ScheduleCompile!W394))),VALUE(LEFT(ScheduleCompile!W394,FIND("F",ScheduleCompile!W394)-1)),ScheduleCompile!W394)))))))</f>
        <v>0.9</v>
      </c>
      <c r="AC401" s="1">
        <f>IF(AND(ISERROR(IF(ScheduleCompile!X394="Off",0,IF(ScheduleCompile!X394="On",1,IF(ISNUMBER(ScheduleCompile!X394),ScheduleCompile!X394/1,IF(ISTEXT(ScheduleCompile!X394),IF(OR(ISNUMBER(FIND("5F",ScheduleCompile!X394)),ISNUMBER(FIND("0F",ScheduleCompile!X394)),ISNUMBER(FIND("8F",ScheduleCompile!X394)),ISNUMBER(FIND("1F",ScheduleCompile!X394)),ISNUMBER(FIND("2F",ScheduleCompile!X394)),ISNUMBER(FIND("3F",ScheduleCompile!X394)),ISNUMBER(FIND("6F",ScheduleCompile!X394)),ISNUMBER(FIND("7F",ScheduleCompile!X394)),ISNUMBER(FIND("9F",ScheduleCompile!X394)),ISNUMBER(FIND("4F",ScheduleCompile!X394))),VALUE(LEFT(ScheduleCompile!X394,FIND("F",ScheduleCompile!X394)-1)),ScheduleCompile!X394)))))),ISTEXT(ScheduleCompile!#REF!)),"ENDTABLE",IF(ISERROR(IF(ScheduleCompile!X394="Off",0,IF(ScheduleCompile!X394="On",1,IF(ISNUMBER(ScheduleCompile!X394),ScheduleCompile!X394/1,IF(ISTEXT(ScheduleCompile!X394),IF(OR(ISNUMBER(FIND("5F",ScheduleCompile!X394)),ISNUMBER(FIND("0F",ScheduleCompile!X394)),ISNUMBER(FIND("8F",ScheduleCompile!X394)),ISNUMBER(FIND("1F",ScheduleCompile!X394)),ISNUMBER(FIND("2F",ScheduleCompile!X394)),ISNUMBER(FIND("3F",ScheduleCompile!X394)),ISNUMBER(FIND("6F",ScheduleCompile!X394)),ISNUMBER(FIND("7F",ScheduleCompile!X394)),ISNUMBER(FIND("9F",ScheduleCompile!X394)),ISNUMBER(FIND("4F",ScheduleCompile!X394))),VALUE(LEFT(ScheduleCompile!X394,FIND("F",ScheduleCompile!X394)-1)),ScheduleCompile!X394)))))),"",IF(ScheduleCompile!X394="Off",0,IF(ScheduleCompile!X394="On",1,IF(ISNUMBER(ScheduleCompile!X394),ScheduleCompile!X394/1,IF(ISTEXT(ScheduleCompile!X394),IF(OR(ISNUMBER(FIND("5F",ScheduleCompile!X394)),ISNUMBER(FIND("0F",ScheduleCompile!X394)),ISNUMBER(FIND("8F",ScheduleCompile!X394)),ISNUMBER(FIND("1F",ScheduleCompile!X394)),ISNUMBER(FIND("2F",ScheduleCompile!X394)),ISNUMBER(FIND("3F",ScheduleCompile!X394)),ISNUMBER(FIND("6F",ScheduleCompile!X394)),ISNUMBER(FIND("7F",ScheduleCompile!X394)),ISNUMBER(FIND("9F",ScheduleCompile!X394)),ISNUMBER(FIND("4F",ScheduleCompile!X394))),VALUE(LEFT(ScheduleCompile!X394,FIND("F",ScheduleCompile!X394)-1)),ScheduleCompile!X394)))))))</f>
        <v>0.9</v>
      </c>
      <c r="AD401" s="1">
        <f>IF(AND(ISERROR(IF(ScheduleCompile!Y394="Off",0,IF(ScheduleCompile!Y394="On",1,IF(ISNUMBER(ScheduleCompile!Y394),ScheduleCompile!Y394/1,IF(ISTEXT(ScheduleCompile!Y394),IF(OR(ISNUMBER(FIND("5F",ScheduleCompile!Y394)),ISNUMBER(FIND("0F",ScheduleCompile!Y394)),ISNUMBER(FIND("8F",ScheduleCompile!Y394)),ISNUMBER(FIND("1F",ScheduleCompile!Y394)),ISNUMBER(FIND("2F",ScheduleCompile!Y394)),ISNUMBER(FIND("3F",ScheduleCompile!Y394)),ISNUMBER(FIND("6F",ScheduleCompile!Y394)),ISNUMBER(FIND("7F",ScheduleCompile!Y394)),ISNUMBER(FIND("9F",ScheduleCompile!Y394)),ISNUMBER(FIND("4F",ScheduleCompile!Y394))),VALUE(LEFT(ScheduleCompile!Y394,FIND("F",ScheduleCompile!Y394)-1)),ScheduleCompile!Y394)))))),ISTEXT(ScheduleCompile!#REF!)),"ENDTABLE",IF(ISERROR(IF(ScheduleCompile!Y394="Off",0,IF(ScheduleCompile!Y394="On",1,IF(ISNUMBER(ScheduleCompile!Y394),ScheduleCompile!Y394/1,IF(ISTEXT(ScheduleCompile!Y394),IF(OR(ISNUMBER(FIND("5F",ScheduleCompile!Y394)),ISNUMBER(FIND("0F",ScheduleCompile!Y394)),ISNUMBER(FIND("8F",ScheduleCompile!Y394)),ISNUMBER(FIND("1F",ScheduleCompile!Y394)),ISNUMBER(FIND("2F",ScheduleCompile!Y394)),ISNUMBER(FIND("3F",ScheduleCompile!Y394)),ISNUMBER(FIND("6F",ScheduleCompile!Y394)),ISNUMBER(FIND("7F",ScheduleCompile!Y394)),ISNUMBER(FIND("9F",ScheduleCompile!Y394)),ISNUMBER(FIND("4F",ScheduleCompile!Y394))),VALUE(LEFT(ScheduleCompile!Y394,FIND("F",ScheduleCompile!Y394)-1)),ScheduleCompile!Y394)))))),"",IF(ScheduleCompile!Y394="Off",0,IF(ScheduleCompile!Y394="On",1,IF(ISNUMBER(ScheduleCompile!Y394),ScheduleCompile!Y394/1,IF(ISTEXT(ScheduleCompile!Y394),IF(OR(ISNUMBER(FIND("5F",ScheduleCompile!Y394)),ISNUMBER(FIND("0F",ScheduleCompile!Y394)),ISNUMBER(FIND("8F",ScheduleCompile!Y394)),ISNUMBER(FIND("1F",ScheduleCompile!Y394)),ISNUMBER(FIND("2F",ScheduleCompile!Y394)),ISNUMBER(FIND("3F",ScheduleCompile!Y394)),ISNUMBER(FIND("6F",ScheduleCompile!Y394)),ISNUMBER(FIND("7F",ScheduleCompile!Y394)),ISNUMBER(FIND("9F",ScheduleCompile!Y394)),ISNUMBER(FIND("4F",ScheduleCompile!Y394))),VALUE(LEFT(ScheduleCompile!Y394,FIND("F",ScheduleCompile!Y394)-1)),ScheduleCompile!Y394)))))))</f>
        <v>0.9</v>
      </c>
    </row>
    <row r="402" spans="1:30" x14ac:dyDescent="0.25">
      <c r="A402" t="str">
        <f t="shared" si="27"/>
        <v>SchDay "RestaurantGasEquipWD"  Type = "Fraction" Hr = (0.5, 0, 0, 0, 0, 0, 0, 0.5, 0.5, 0.5, 0.9, 0.9, 0.9, 0.9, 0.75, 0.75, 0.75, 0.9, 0.9, 0.9, 0.9, 0.75, 0.5, 0.5) ..</v>
      </c>
      <c r="B402" s="1" t="s">
        <v>623</v>
      </c>
      <c r="C402" t="str">
        <f t="shared" si="28"/>
        <v xml:space="preserve">SchDay "RestaurantGasEquipWD"  Type = "Fraction" Hr = </v>
      </c>
      <c r="D402" t="str">
        <f t="shared" si="29"/>
        <v>(0.5, 0, 0, 0, 0, 0, 0, 0.5, 0.5, 0.5, 0.9, 0.9, 0.9, 0.9, 0.75, 0.75, 0.75, 0.9, 0.9, 0.9, 0.9, 0.75, 0.5, 0.5) ..</v>
      </c>
      <c r="E402" s="30" t="str">
        <f>ScheduleCompile!A395</f>
        <v>RestaurantGasEquipWD</v>
      </c>
      <c r="F402" t="str">
        <f t="shared" si="30"/>
        <v>Fraction</v>
      </c>
      <c r="G402" s="1">
        <f>IF(AND(ISERROR(IF(ScheduleCompile!B395="Off",0,IF(ScheduleCompile!B395="On",1,IF(ISNUMBER(ScheduleCompile!B395),ScheduleCompile!B395/1,IF(ISTEXT(ScheduleCompile!B395),IF(OR(ISNUMBER(FIND("5F",ScheduleCompile!B395)),ISNUMBER(FIND("0F",ScheduleCompile!B395)),ISNUMBER(FIND("8F",ScheduleCompile!B395)),ISNUMBER(FIND("1F",ScheduleCompile!B395)),ISNUMBER(FIND("2F",ScheduleCompile!B395)),ISNUMBER(FIND("3F",ScheduleCompile!B395)),ISNUMBER(FIND("6F",ScheduleCompile!B395)),ISNUMBER(FIND("7F",ScheduleCompile!B395)),ISNUMBER(FIND("9F",ScheduleCompile!B395)),ISNUMBER(FIND("4F",ScheduleCompile!B395))),VALUE(LEFT(ScheduleCompile!B395,FIND("F",ScheduleCompile!B395)-1)),ScheduleCompile!B395)))))),ISTEXT(ScheduleCompile!#REF!)),"ENDTABLE",IF(ISERROR(IF(ScheduleCompile!B395="Off",0,IF(ScheduleCompile!B395="On",1,IF(ISNUMBER(ScheduleCompile!B395),ScheduleCompile!B395/1,IF(ISTEXT(ScheduleCompile!B395),IF(OR(ISNUMBER(FIND("5F",ScheduleCompile!B395)),ISNUMBER(FIND("0F",ScheduleCompile!B395)),ISNUMBER(FIND("8F",ScheduleCompile!B395)),ISNUMBER(FIND("1F",ScheduleCompile!B395)),ISNUMBER(FIND("2F",ScheduleCompile!B395)),ISNUMBER(FIND("3F",ScheduleCompile!B395)),ISNUMBER(FIND("6F",ScheduleCompile!B395)),ISNUMBER(FIND("7F",ScheduleCompile!B395)),ISNUMBER(FIND("9F",ScheduleCompile!B395)),ISNUMBER(FIND("4F",ScheduleCompile!B395))),VALUE(LEFT(ScheduleCompile!B395,FIND("F",ScheduleCompile!B395)-1)),ScheduleCompile!B395)))))),"",IF(ScheduleCompile!B395="Off",0,IF(ScheduleCompile!B395="On",1,IF(ISNUMBER(ScheduleCompile!B395),ScheduleCompile!B395/1,IF(ISTEXT(ScheduleCompile!B395),IF(OR(ISNUMBER(FIND("5F",ScheduleCompile!B395)),ISNUMBER(FIND("0F",ScheduleCompile!B395)),ISNUMBER(FIND("8F",ScheduleCompile!B395)),ISNUMBER(FIND("1F",ScheduleCompile!B395)),ISNUMBER(FIND("2F",ScheduleCompile!B395)),ISNUMBER(FIND("3F",ScheduleCompile!B395)),ISNUMBER(FIND("6F",ScheduleCompile!B395)),ISNUMBER(FIND("7F",ScheduleCompile!B395)),ISNUMBER(FIND("9F",ScheduleCompile!B395)),ISNUMBER(FIND("4F",ScheduleCompile!B395))),VALUE(LEFT(ScheduleCompile!B395,FIND("F",ScheduleCompile!B395)-1)),ScheduleCompile!B395)))))))</f>
        <v>0.5</v>
      </c>
      <c r="H402" s="1">
        <f>IF(AND(ISERROR(IF(ScheduleCompile!C395="Off",0,IF(ScheduleCompile!C395="On",1,IF(ISNUMBER(ScheduleCompile!C395),ScheduleCompile!C395/1,IF(ISTEXT(ScheduleCompile!C395),IF(OR(ISNUMBER(FIND("5F",ScheduleCompile!C395)),ISNUMBER(FIND("0F",ScheduleCompile!C395)),ISNUMBER(FIND("8F",ScheduleCompile!C395)),ISNUMBER(FIND("1F",ScheduleCompile!C395)),ISNUMBER(FIND("2F",ScheduleCompile!C395)),ISNUMBER(FIND("3F",ScheduleCompile!C395)),ISNUMBER(FIND("6F",ScheduleCompile!C395)),ISNUMBER(FIND("7F",ScheduleCompile!C395)),ISNUMBER(FIND("9F",ScheduleCompile!C395)),ISNUMBER(FIND("4F",ScheduleCompile!C395))),VALUE(LEFT(ScheduleCompile!C395,FIND("F",ScheduleCompile!C395)-1)),ScheduleCompile!C395)))))),ISTEXT(ScheduleCompile!#REF!)),"ENDTABLE",IF(ISERROR(IF(ScheduleCompile!C395="Off",0,IF(ScheduleCompile!C395="On",1,IF(ISNUMBER(ScheduleCompile!C395),ScheduleCompile!C395/1,IF(ISTEXT(ScheduleCompile!C395),IF(OR(ISNUMBER(FIND("5F",ScheduleCompile!C395)),ISNUMBER(FIND("0F",ScheduleCompile!C395)),ISNUMBER(FIND("8F",ScheduleCompile!C395)),ISNUMBER(FIND("1F",ScheduleCompile!C395)),ISNUMBER(FIND("2F",ScheduleCompile!C395)),ISNUMBER(FIND("3F",ScheduleCompile!C395)),ISNUMBER(FIND("6F",ScheduleCompile!C395)),ISNUMBER(FIND("7F",ScheduleCompile!C395)),ISNUMBER(FIND("9F",ScheduleCompile!C395)),ISNUMBER(FIND("4F",ScheduleCompile!C395))),VALUE(LEFT(ScheduleCompile!C395,FIND("F",ScheduleCompile!C395)-1)),ScheduleCompile!C395)))))),"",IF(ScheduleCompile!C395="Off",0,IF(ScheduleCompile!C395="On",1,IF(ISNUMBER(ScheduleCompile!C395),ScheduleCompile!C395/1,IF(ISTEXT(ScheduleCompile!C395),IF(OR(ISNUMBER(FIND("5F",ScheduleCompile!C395)),ISNUMBER(FIND("0F",ScheduleCompile!C395)),ISNUMBER(FIND("8F",ScheduleCompile!C395)),ISNUMBER(FIND("1F",ScheduleCompile!C395)),ISNUMBER(FIND("2F",ScheduleCompile!C395)),ISNUMBER(FIND("3F",ScheduleCompile!C395)),ISNUMBER(FIND("6F",ScheduleCompile!C395)),ISNUMBER(FIND("7F",ScheduleCompile!C395)),ISNUMBER(FIND("9F",ScheduleCompile!C395)),ISNUMBER(FIND("4F",ScheduleCompile!C395))),VALUE(LEFT(ScheduleCompile!C395,FIND("F",ScheduleCompile!C395)-1)),ScheduleCompile!C395)))))))</f>
        <v>0</v>
      </c>
      <c r="I402" s="1">
        <f>IF(AND(ISERROR(IF(ScheduleCompile!D395="Off",0,IF(ScheduleCompile!D395="On",1,IF(ISNUMBER(ScheduleCompile!D395),ScheduleCompile!D395/1,IF(ISTEXT(ScheduleCompile!D395),IF(OR(ISNUMBER(FIND("5F",ScheduleCompile!D395)),ISNUMBER(FIND("0F",ScheduleCompile!D395)),ISNUMBER(FIND("8F",ScheduleCompile!D395)),ISNUMBER(FIND("1F",ScheduleCompile!D395)),ISNUMBER(FIND("2F",ScheduleCompile!D395)),ISNUMBER(FIND("3F",ScheduleCompile!D395)),ISNUMBER(FIND("6F",ScheduleCompile!D395)),ISNUMBER(FIND("7F",ScheduleCompile!D395)),ISNUMBER(FIND("9F",ScheduleCompile!D395)),ISNUMBER(FIND("4F",ScheduleCompile!D395))),VALUE(LEFT(ScheduleCompile!D395,FIND("F",ScheduleCompile!D395)-1)),ScheduleCompile!D395)))))),ISTEXT(ScheduleCompile!#REF!)),"ENDTABLE",IF(ISERROR(IF(ScheduleCompile!D395="Off",0,IF(ScheduleCompile!D395="On",1,IF(ISNUMBER(ScheduleCompile!D395),ScheduleCompile!D395/1,IF(ISTEXT(ScheduleCompile!D395),IF(OR(ISNUMBER(FIND("5F",ScheduleCompile!D395)),ISNUMBER(FIND("0F",ScheduleCompile!D395)),ISNUMBER(FIND("8F",ScheduleCompile!D395)),ISNUMBER(FIND("1F",ScheduleCompile!D395)),ISNUMBER(FIND("2F",ScheduleCompile!D395)),ISNUMBER(FIND("3F",ScheduleCompile!D395)),ISNUMBER(FIND("6F",ScheduleCompile!D395)),ISNUMBER(FIND("7F",ScheduleCompile!D395)),ISNUMBER(FIND("9F",ScheduleCompile!D395)),ISNUMBER(FIND("4F",ScheduleCompile!D395))),VALUE(LEFT(ScheduleCompile!D395,FIND("F",ScheduleCompile!D395)-1)),ScheduleCompile!D395)))))),"",IF(ScheduleCompile!D395="Off",0,IF(ScheduleCompile!D395="On",1,IF(ISNUMBER(ScheduleCompile!D395),ScheduleCompile!D395/1,IF(ISTEXT(ScheduleCompile!D395),IF(OR(ISNUMBER(FIND("5F",ScheduleCompile!D395)),ISNUMBER(FIND("0F",ScheduleCompile!D395)),ISNUMBER(FIND("8F",ScheduleCompile!D395)),ISNUMBER(FIND("1F",ScheduleCompile!D395)),ISNUMBER(FIND("2F",ScheduleCompile!D395)),ISNUMBER(FIND("3F",ScheduleCompile!D395)),ISNUMBER(FIND("6F",ScheduleCompile!D395)),ISNUMBER(FIND("7F",ScheduleCompile!D395)),ISNUMBER(FIND("9F",ScheduleCompile!D395)),ISNUMBER(FIND("4F",ScheduleCompile!D395))),VALUE(LEFT(ScheduleCompile!D395,FIND("F",ScheduleCompile!D395)-1)),ScheduleCompile!D395)))))))</f>
        <v>0</v>
      </c>
      <c r="J402" s="1">
        <f>IF(AND(ISERROR(IF(ScheduleCompile!E395="Off",0,IF(ScheduleCompile!E395="On",1,IF(ISNUMBER(ScheduleCompile!E395),ScheduleCompile!E395/1,IF(ISTEXT(ScheduleCompile!E395),IF(OR(ISNUMBER(FIND("5F",ScheduleCompile!E395)),ISNUMBER(FIND("0F",ScheduleCompile!E395)),ISNUMBER(FIND("8F",ScheduleCompile!E395)),ISNUMBER(FIND("1F",ScheduleCompile!E395)),ISNUMBER(FIND("2F",ScheduleCompile!E395)),ISNUMBER(FIND("3F",ScheduleCompile!E395)),ISNUMBER(FIND("6F",ScheduleCompile!E395)),ISNUMBER(FIND("7F",ScheduleCompile!E395)),ISNUMBER(FIND("9F",ScheduleCompile!E395)),ISNUMBER(FIND("4F",ScheduleCompile!E395))),VALUE(LEFT(ScheduleCompile!E395,FIND("F",ScheduleCompile!E395)-1)),ScheduleCompile!E395)))))),ISTEXT(ScheduleCompile!#REF!)),"ENDTABLE",IF(ISERROR(IF(ScheduleCompile!E395="Off",0,IF(ScheduleCompile!E395="On",1,IF(ISNUMBER(ScheduleCompile!E395),ScheduleCompile!E395/1,IF(ISTEXT(ScheduleCompile!E395),IF(OR(ISNUMBER(FIND("5F",ScheduleCompile!E395)),ISNUMBER(FIND("0F",ScheduleCompile!E395)),ISNUMBER(FIND("8F",ScheduleCompile!E395)),ISNUMBER(FIND("1F",ScheduleCompile!E395)),ISNUMBER(FIND("2F",ScheduleCompile!E395)),ISNUMBER(FIND("3F",ScheduleCompile!E395)),ISNUMBER(FIND("6F",ScheduleCompile!E395)),ISNUMBER(FIND("7F",ScheduleCompile!E395)),ISNUMBER(FIND("9F",ScheduleCompile!E395)),ISNUMBER(FIND("4F",ScheduleCompile!E395))),VALUE(LEFT(ScheduleCompile!E395,FIND("F",ScheduleCompile!E395)-1)),ScheduleCompile!E395)))))),"",IF(ScheduleCompile!E395="Off",0,IF(ScheduleCompile!E395="On",1,IF(ISNUMBER(ScheduleCompile!E395),ScheduleCompile!E395/1,IF(ISTEXT(ScheduleCompile!E395),IF(OR(ISNUMBER(FIND("5F",ScheduleCompile!E395)),ISNUMBER(FIND("0F",ScheduleCompile!E395)),ISNUMBER(FIND("8F",ScheduleCompile!E395)),ISNUMBER(FIND("1F",ScheduleCompile!E395)),ISNUMBER(FIND("2F",ScheduleCompile!E395)),ISNUMBER(FIND("3F",ScheduleCompile!E395)),ISNUMBER(FIND("6F",ScheduleCompile!E395)),ISNUMBER(FIND("7F",ScheduleCompile!E395)),ISNUMBER(FIND("9F",ScheduleCompile!E395)),ISNUMBER(FIND("4F",ScheduleCompile!E395))),VALUE(LEFT(ScheduleCompile!E395,FIND("F",ScheduleCompile!E395)-1)),ScheduleCompile!E395)))))))</f>
        <v>0</v>
      </c>
      <c r="K402" s="1">
        <f>IF(AND(ISERROR(IF(ScheduleCompile!F395="Off",0,IF(ScheduleCompile!F395="On",1,IF(ISNUMBER(ScheduleCompile!F395),ScheduleCompile!F395/1,IF(ISTEXT(ScheduleCompile!F395),IF(OR(ISNUMBER(FIND("5F",ScheduleCompile!F395)),ISNUMBER(FIND("0F",ScheduleCompile!F395)),ISNUMBER(FIND("8F",ScheduleCompile!F395)),ISNUMBER(FIND("1F",ScheduleCompile!F395)),ISNUMBER(FIND("2F",ScheduleCompile!F395)),ISNUMBER(FIND("3F",ScheduleCompile!F395)),ISNUMBER(FIND("6F",ScheduleCompile!F395)),ISNUMBER(FIND("7F",ScheduleCompile!F395)),ISNUMBER(FIND("9F",ScheduleCompile!F395)),ISNUMBER(FIND("4F",ScheduleCompile!F395))),VALUE(LEFT(ScheduleCompile!F395,FIND("F",ScheduleCompile!F395)-1)),ScheduleCompile!F395)))))),ISTEXT(ScheduleCompile!#REF!)),"ENDTABLE",IF(ISERROR(IF(ScheduleCompile!F395="Off",0,IF(ScheduleCompile!F395="On",1,IF(ISNUMBER(ScheduleCompile!F395),ScheduleCompile!F395/1,IF(ISTEXT(ScheduleCompile!F395),IF(OR(ISNUMBER(FIND("5F",ScheduleCompile!F395)),ISNUMBER(FIND("0F",ScheduleCompile!F395)),ISNUMBER(FIND("8F",ScheduleCompile!F395)),ISNUMBER(FIND("1F",ScheduleCompile!F395)),ISNUMBER(FIND("2F",ScheduleCompile!F395)),ISNUMBER(FIND("3F",ScheduleCompile!F395)),ISNUMBER(FIND("6F",ScheduleCompile!F395)),ISNUMBER(FIND("7F",ScheduleCompile!F395)),ISNUMBER(FIND("9F",ScheduleCompile!F395)),ISNUMBER(FIND("4F",ScheduleCompile!F395))),VALUE(LEFT(ScheduleCompile!F395,FIND("F",ScheduleCompile!F395)-1)),ScheduleCompile!F395)))))),"",IF(ScheduleCompile!F395="Off",0,IF(ScheduleCompile!F395="On",1,IF(ISNUMBER(ScheduleCompile!F395),ScheduleCompile!F395/1,IF(ISTEXT(ScheduleCompile!F395),IF(OR(ISNUMBER(FIND("5F",ScheduleCompile!F395)),ISNUMBER(FIND("0F",ScheduleCompile!F395)),ISNUMBER(FIND("8F",ScheduleCompile!F395)),ISNUMBER(FIND("1F",ScheduleCompile!F395)),ISNUMBER(FIND("2F",ScheduleCompile!F395)),ISNUMBER(FIND("3F",ScheduleCompile!F395)),ISNUMBER(FIND("6F",ScheduleCompile!F395)),ISNUMBER(FIND("7F",ScheduleCompile!F395)),ISNUMBER(FIND("9F",ScheduleCompile!F395)),ISNUMBER(FIND("4F",ScheduleCompile!F395))),VALUE(LEFT(ScheduleCompile!F395,FIND("F",ScheduleCompile!F395)-1)),ScheduleCompile!F395)))))))</f>
        <v>0</v>
      </c>
      <c r="L402" s="1">
        <f>IF(AND(ISERROR(IF(ScheduleCompile!G395="Off",0,IF(ScheduleCompile!G395="On",1,IF(ISNUMBER(ScheduleCompile!G395),ScheduleCompile!G395/1,IF(ISTEXT(ScheduleCompile!G395),IF(OR(ISNUMBER(FIND("5F",ScheduleCompile!G395)),ISNUMBER(FIND("0F",ScheduleCompile!G395)),ISNUMBER(FIND("8F",ScheduleCompile!G395)),ISNUMBER(FIND("1F",ScheduleCompile!G395)),ISNUMBER(FIND("2F",ScheduleCompile!G395)),ISNUMBER(FIND("3F",ScheduleCompile!G395)),ISNUMBER(FIND("6F",ScheduleCompile!G395)),ISNUMBER(FIND("7F",ScheduleCompile!G395)),ISNUMBER(FIND("9F",ScheduleCompile!G395)),ISNUMBER(FIND("4F",ScheduleCompile!G395))),VALUE(LEFT(ScheduleCompile!G395,FIND("F",ScheduleCompile!G395)-1)),ScheduleCompile!G395)))))),ISTEXT(ScheduleCompile!#REF!)),"ENDTABLE",IF(ISERROR(IF(ScheduleCompile!G395="Off",0,IF(ScheduleCompile!G395="On",1,IF(ISNUMBER(ScheduleCompile!G395),ScheduleCompile!G395/1,IF(ISTEXT(ScheduleCompile!G395),IF(OR(ISNUMBER(FIND("5F",ScheduleCompile!G395)),ISNUMBER(FIND("0F",ScheduleCompile!G395)),ISNUMBER(FIND("8F",ScheduleCompile!G395)),ISNUMBER(FIND("1F",ScheduleCompile!G395)),ISNUMBER(FIND("2F",ScheduleCompile!G395)),ISNUMBER(FIND("3F",ScheduleCompile!G395)),ISNUMBER(FIND("6F",ScheduleCompile!G395)),ISNUMBER(FIND("7F",ScheduleCompile!G395)),ISNUMBER(FIND("9F",ScheduleCompile!G395)),ISNUMBER(FIND("4F",ScheduleCompile!G395))),VALUE(LEFT(ScheduleCompile!G395,FIND("F",ScheduleCompile!G395)-1)),ScheduleCompile!G395)))))),"",IF(ScheduleCompile!G395="Off",0,IF(ScheduleCompile!G395="On",1,IF(ISNUMBER(ScheduleCompile!G395),ScheduleCompile!G395/1,IF(ISTEXT(ScheduleCompile!G395),IF(OR(ISNUMBER(FIND("5F",ScheduleCompile!G395)),ISNUMBER(FIND("0F",ScheduleCompile!G395)),ISNUMBER(FIND("8F",ScheduleCompile!G395)),ISNUMBER(FIND("1F",ScheduleCompile!G395)),ISNUMBER(FIND("2F",ScheduleCompile!G395)),ISNUMBER(FIND("3F",ScheduleCompile!G395)),ISNUMBER(FIND("6F",ScheduleCompile!G395)),ISNUMBER(FIND("7F",ScheduleCompile!G395)),ISNUMBER(FIND("9F",ScheduleCompile!G395)),ISNUMBER(FIND("4F",ScheduleCompile!G395))),VALUE(LEFT(ScheduleCompile!G395,FIND("F",ScheduleCompile!G395)-1)),ScheduleCompile!G395)))))))</f>
        <v>0</v>
      </c>
      <c r="M402" s="1">
        <f>IF(AND(ISERROR(IF(ScheduleCompile!H395="Off",0,IF(ScheduleCompile!H395="On",1,IF(ISNUMBER(ScheduleCompile!H395),ScheduleCompile!H395/1,IF(ISTEXT(ScheduleCompile!H395),IF(OR(ISNUMBER(FIND("5F",ScheduleCompile!H395)),ISNUMBER(FIND("0F",ScheduleCompile!H395)),ISNUMBER(FIND("8F",ScheduleCompile!H395)),ISNUMBER(FIND("1F",ScheduleCompile!H395)),ISNUMBER(FIND("2F",ScheduleCompile!H395)),ISNUMBER(FIND("3F",ScheduleCompile!H395)),ISNUMBER(FIND("6F",ScheduleCompile!H395)),ISNUMBER(FIND("7F",ScheduleCompile!H395)),ISNUMBER(FIND("9F",ScheduleCompile!H395)),ISNUMBER(FIND("4F",ScheduleCompile!H395))),VALUE(LEFT(ScheduleCompile!H395,FIND("F",ScheduleCompile!H395)-1)),ScheduleCompile!H395)))))),ISTEXT(ScheduleCompile!#REF!)),"ENDTABLE",IF(ISERROR(IF(ScheduleCompile!H395="Off",0,IF(ScheduleCompile!H395="On",1,IF(ISNUMBER(ScheduleCompile!H395),ScheduleCompile!H395/1,IF(ISTEXT(ScheduleCompile!H395),IF(OR(ISNUMBER(FIND("5F",ScheduleCompile!H395)),ISNUMBER(FIND("0F",ScheduleCompile!H395)),ISNUMBER(FIND("8F",ScheduleCompile!H395)),ISNUMBER(FIND("1F",ScheduleCompile!H395)),ISNUMBER(FIND("2F",ScheduleCompile!H395)),ISNUMBER(FIND("3F",ScheduleCompile!H395)),ISNUMBER(FIND("6F",ScheduleCompile!H395)),ISNUMBER(FIND("7F",ScheduleCompile!H395)),ISNUMBER(FIND("9F",ScheduleCompile!H395)),ISNUMBER(FIND("4F",ScheduleCompile!H395))),VALUE(LEFT(ScheduleCompile!H395,FIND("F",ScheduleCompile!H395)-1)),ScheduleCompile!H395)))))),"",IF(ScheduleCompile!H395="Off",0,IF(ScheduleCompile!H395="On",1,IF(ISNUMBER(ScheduleCompile!H395),ScheduleCompile!H395/1,IF(ISTEXT(ScheduleCompile!H395),IF(OR(ISNUMBER(FIND("5F",ScheduleCompile!H395)),ISNUMBER(FIND("0F",ScheduleCompile!H395)),ISNUMBER(FIND("8F",ScheduleCompile!H395)),ISNUMBER(FIND("1F",ScheduleCompile!H395)),ISNUMBER(FIND("2F",ScheduleCompile!H395)),ISNUMBER(FIND("3F",ScheduleCompile!H395)),ISNUMBER(FIND("6F",ScheduleCompile!H395)),ISNUMBER(FIND("7F",ScheduleCompile!H395)),ISNUMBER(FIND("9F",ScheduleCompile!H395)),ISNUMBER(FIND("4F",ScheduleCompile!H395))),VALUE(LEFT(ScheduleCompile!H395,FIND("F",ScheduleCompile!H395)-1)),ScheduleCompile!H395)))))))</f>
        <v>0</v>
      </c>
      <c r="N402" s="1">
        <f>IF(AND(ISERROR(IF(ScheduleCompile!I395="Off",0,IF(ScheduleCompile!I395="On",1,IF(ISNUMBER(ScheduleCompile!I395),ScheduleCompile!I395/1,IF(ISTEXT(ScheduleCompile!I395),IF(OR(ISNUMBER(FIND("5F",ScheduleCompile!I395)),ISNUMBER(FIND("0F",ScheduleCompile!I395)),ISNUMBER(FIND("8F",ScheduleCompile!I395)),ISNUMBER(FIND("1F",ScheduleCompile!I395)),ISNUMBER(FIND("2F",ScheduleCompile!I395)),ISNUMBER(FIND("3F",ScheduleCompile!I395)),ISNUMBER(FIND("6F",ScheduleCompile!I395)),ISNUMBER(FIND("7F",ScheduleCompile!I395)),ISNUMBER(FIND("9F",ScheduleCompile!I395)),ISNUMBER(FIND("4F",ScheduleCompile!I395))),VALUE(LEFT(ScheduleCompile!I395,FIND("F",ScheduleCompile!I395)-1)),ScheduleCompile!I395)))))),ISTEXT(ScheduleCompile!#REF!)),"ENDTABLE",IF(ISERROR(IF(ScheduleCompile!I395="Off",0,IF(ScheduleCompile!I395="On",1,IF(ISNUMBER(ScheduleCompile!I395),ScheduleCompile!I395/1,IF(ISTEXT(ScheduleCompile!I395),IF(OR(ISNUMBER(FIND("5F",ScheduleCompile!I395)),ISNUMBER(FIND("0F",ScheduleCompile!I395)),ISNUMBER(FIND("8F",ScheduleCompile!I395)),ISNUMBER(FIND("1F",ScheduleCompile!I395)),ISNUMBER(FIND("2F",ScheduleCompile!I395)),ISNUMBER(FIND("3F",ScheduleCompile!I395)),ISNUMBER(FIND("6F",ScheduleCompile!I395)),ISNUMBER(FIND("7F",ScheduleCompile!I395)),ISNUMBER(FIND("9F",ScheduleCompile!I395)),ISNUMBER(FIND("4F",ScheduleCompile!I395))),VALUE(LEFT(ScheduleCompile!I395,FIND("F",ScheduleCompile!I395)-1)),ScheduleCompile!I395)))))),"",IF(ScheduleCompile!I395="Off",0,IF(ScheduleCompile!I395="On",1,IF(ISNUMBER(ScheduleCompile!I395),ScheduleCompile!I395/1,IF(ISTEXT(ScheduleCompile!I395),IF(OR(ISNUMBER(FIND("5F",ScheduleCompile!I395)),ISNUMBER(FIND("0F",ScheduleCompile!I395)),ISNUMBER(FIND("8F",ScheduleCompile!I395)),ISNUMBER(FIND("1F",ScheduleCompile!I395)),ISNUMBER(FIND("2F",ScheduleCompile!I395)),ISNUMBER(FIND("3F",ScheduleCompile!I395)),ISNUMBER(FIND("6F",ScheduleCompile!I395)),ISNUMBER(FIND("7F",ScheduleCompile!I395)),ISNUMBER(FIND("9F",ScheduleCompile!I395)),ISNUMBER(FIND("4F",ScheduleCompile!I395))),VALUE(LEFT(ScheduleCompile!I395,FIND("F",ScheduleCompile!I395)-1)),ScheduleCompile!I395)))))))</f>
        <v>0.5</v>
      </c>
      <c r="O402" s="1">
        <f>IF(AND(ISERROR(IF(ScheduleCompile!J395="Off",0,IF(ScheduleCompile!J395="On",1,IF(ISNUMBER(ScheduleCompile!J395),ScheduleCompile!J395/1,IF(ISTEXT(ScheduleCompile!J395),IF(OR(ISNUMBER(FIND("5F",ScheduleCompile!J395)),ISNUMBER(FIND("0F",ScheduleCompile!J395)),ISNUMBER(FIND("8F",ScheduleCompile!J395)),ISNUMBER(FIND("1F",ScheduleCompile!J395)),ISNUMBER(FIND("2F",ScheduleCompile!J395)),ISNUMBER(FIND("3F",ScheduleCompile!J395)),ISNUMBER(FIND("6F",ScheduleCompile!J395)),ISNUMBER(FIND("7F",ScheduleCompile!J395)),ISNUMBER(FIND("9F",ScheduleCompile!J395)),ISNUMBER(FIND("4F",ScheduleCompile!J395))),VALUE(LEFT(ScheduleCompile!J395,FIND("F",ScheduleCompile!J395)-1)),ScheduleCompile!J395)))))),ISTEXT(ScheduleCompile!#REF!)),"ENDTABLE",IF(ISERROR(IF(ScheduleCompile!J395="Off",0,IF(ScheduleCompile!J395="On",1,IF(ISNUMBER(ScheduleCompile!J395),ScheduleCompile!J395/1,IF(ISTEXT(ScheduleCompile!J395),IF(OR(ISNUMBER(FIND("5F",ScheduleCompile!J395)),ISNUMBER(FIND("0F",ScheduleCompile!J395)),ISNUMBER(FIND("8F",ScheduleCompile!J395)),ISNUMBER(FIND("1F",ScheduleCompile!J395)),ISNUMBER(FIND("2F",ScheduleCompile!J395)),ISNUMBER(FIND("3F",ScheduleCompile!J395)),ISNUMBER(FIND("6F",ScheduleCompile!J395)),ISNUMBER(FIND("7F",ScheduleCompile!J395)),ISNUMBER(FIND("9F",ScheduleCompile!J395)),ISNUMBER(FIND("4F",ScheduleCompile!J395))),VALUE(LEFT(ScheduleCompile!J395,FIND("F",ScheduleCompile!J395)-1)),ScheduleCompile!J395)))))),"",IF(ScheduleCompile!J395="Off",0,IF(ScheduleCompile!J395="On",1,IF(ISNUMBER(ScheduleCompile!J395),ScheduleCompile!J395/1,IF(ISTEXT(ScheduleCompile!J395),IF(OR(ISNUMBER(FIND("5F",ScheduleCompile!J395)),ISNUMBER(FIND("0F",ScheduleCompile!J395)),ISNUMBER(FIND("8F",ScheduleCompile!J395)),ISNUMBER(FIND("1F",ScheduleCompile!J395)),ISNUMBER(FIND("2F",ScheduleCompile!J395)),ISNUMBER(FIND("3F",ScheduleCompile!J395)),ISNUMBER(FIND("6F",ScheduleCompile!J395)),ISNUMBER(FIND("7F",ScheduleCompile!J395)),ISNUMBER(FIND("9F",ScheduleCompile!J395)),ISNUMBER(FIND("4F",ScheduleCompile!J395))),VALUE(LEFT(ScheduleCompile!J395,FIND("F",ScheduleCompile!J395)-1)),ScheduleCompile!J395)))))))</f>
        <v>0.5</v>
      </c>
      <c r="P402" s="1">
        <f>IF(AND(ISERROR(IF(ScheduleCompile!K395="Off",0,IF(ScheduleCompile!K395="On",1,IF(ISNUMBER(ScheduleCompile!K395),ScheduleCompile!K395/1,IF(ISTEXT(ScheduleCompile!K395),IF(OR(ISNUMBER(FIND("5F",ScheduleCompile!K395)),ISNUMBER(FIND("0F",ScheduleCompile!K395)),ISNUMBER(FIND("8F",ScheduleCompile!K395)),ISNUMBER(FIND("1F",ScheduleCompile!K395)),ISNUMBER(FIND("2F",ScheduleCompile!K395)),ISNUMBER(FIND("3F",ScheduleCompile!K395)),ISNUMBER(FIND("6F",ScheduleCompile!K395)),ISNUMBER(FIND("7F",ScheduleCompile!K395)),ISNUMBER(FIND("9F",ScheduleCompile!K395)),ISNUMBER(FIND("4F",ScheduleCompile!K395))),VALUE(LEFT(ScheduleCompile!K395,FIND("F",ScheduleCompile!K395)-1)),ScheduleCompile!K395)))))),ISTEXT(ScheduleCompile!#REF!)),"ENDTABLE",IF(ISERROR(IF(ScheduleCompile!K395="Off",0,IF(ScheduleCompile!K395="On",1,IF(ISNUMBER(ScheduleCompile!K395),ScheduleCompile!K395/1,IF(ISTEXT(ScheduleCompile!K395),IF(OR(ISNUMBER(FIND("5F",ScheduleCompile!K395)),ISNUMBER(FIND("0F",ScheduleCompile!K395)),ISNUMBER(FIND("8F",ScheduleCompile!K395)),ISNUMBER(FIND("1F",ScheduleCompile!K395)),ISNUMBER(FIND("2F",ScheduleCompile!K395)),ISNUMBER(FIND("3F",ScheduleCompile!K395)),ISNUMBER(FIND("6F",ScheduleCompile!K395)),ISNUMBER(FIND("7F",ScheduleCompile!K395)),ISNUMBER(FIND("9F",ScheduleCompile!K395)),ISNUMBER(FIND("4F",ScheduleCompile!K395))),VALUE(LEFT(ScheduleCompile!K395,FIND("F",ScheduleCompile!K395)-1)),ScheduleCompile!K395)))))),"",IF(ScheduleCompile!K395="Off",0,IF(ScheduleCompile!K395="On",1,IF(ISNUMBER(ScheduleCompile!K395),ScheduleCompile!K395/1,IF(ISTEXT(ScheduleCompile!K395),IF(OR(ISNUMBER(FIND("5F",ScheduleCompile!K395)),ISNUMBER(FIND("0F",ScheduleCompile!K395)),ISNUMBER(FIND("8F",ScheduleCompile!K395)),ISNUMBER(FIND("1F",ScheduleCompile!K395)),ISNUMBER(FIND("2F",ScheduleCompile!K395)),ISNUMBER(FIND("3F",ScheduleCompile!K395)),ISNUMBER(FIND("6F",ScheduleCompile!K395)),ISNUMBER(FIND("7F",ScheduleCompile!K395)),ISNUMBER(FIND("9F",ScheduleCompile!K395)),ISNUMBER(FIND("4F",ScheduleCompile!K395))),VALUE(LEFT(ScheduleCompile!K395,FIND("F",ScheduleCompile!K395)-1)),ScheduleCompile!K395)))))))</f>
        <v>0.5</v>
      </c>
      <c r="Q402" s="1">
        <f>IF(AND(ISERROR(IF(ScheduleCompile!L395="Off",0,IF(ScheduleCompile!L395="On",1,IF(ISNUMBER(ScheduleCompile!L395),ScheduleCompile!L395/1,IF(ISTEXT(ScheduleCompile!L395),IF(OR(ISNUMBER(FIND("5F",ScheduleCompile!L395)),ISNUMBER(FIND("0F",ScheduleCompile!L395)),ISNUMBER(FIND("8F",ScheduleCompile!L395)),ISNUMBER(FIND("1F",ScheduleCompile!L395)),ISNUMBER(FIND("2F",ScheduleCompile!L395)),ISNUMBER(FIND("3F",ScheduleCompile!L395)),ISNUMBER(FIND("6F",ScheduleCompile!L395)),ISNUMBER(FIND("7F",ScheduleCompile!L395)),ISNUMBER(FIND("9F",ScheduleCompile!L395)),ISNUMBER(FIND("4F",ScheduleCompile!L395))),VALUE(LEFT(ScheduleCompile!L395,FIND("F",ScheduleCompile!L395)-1)),ScheduleCompile!L395)))))),ISTEXT(ScheduleCompile!#REF!)),"ENDTABLE",IF(ISERROR(IF(ScheduleCompile!L395="Off",0,IF(ScheduleCompile!L395="On",1,IF(ISNUMBER(ScheduleCompile!L395),ScheduleCompile!L395/1,IF(ISTEXT(ScheduleCompile!L395),IF(OR(ISNUMBER(FIND("5F",ScheduleCompile!L395)),ISNUMBER(FIND("0F",ScheduleCompile!L395)),ISNUMBER(FIND("8F",ScheduleCompile!L395)),ISNUMBER(FIND("1F",ScheduleCompile!L395)),ISNUMBER(FIND("2F",ScheduleCompile!L395)),ISNUMBER(FIND("3F",ScheduleCompile!L395)),ISNUMBER(FIND("6F",ScheduleCompile!L395)),ISNUMBER(FIND("7F",ScheduleCompile!L395)),ISNUMBER(FIND("9F",ScheduleCompile!L395)),ISNUMBER(FIND("4F",ScheduleCompile!L395))),VALUE(LEFT(ScheduleCompile!L395,FIND("F",ScheduleCompile!L395)-1)),ScheduleCompile!L395)))))),"",IF(ScheduleCompile!L395="Off",0,IF(ScheduleCompile!L395="On",1,IF(ISNUMBER(ScheduleCompile!L395),ScheduleCompile!L395/1,IF(ISTEXT(ScheduleCompile!L395),IF(OR(ISNUMBER(FIND("5F",ScheduleCompile!L395)),ISNUMBER(FIND("0F",ScheduleCompile!L395)),ISNUMBER(FIND("8F",ScheduleCompile!L395)),ISNUMBER(FIND("1F",ScheduleCompile!L395)),ISNUMBER(FIND("2F",ScheduleCompile!L395)),ISNUMBER(FIND("3F",ScheduleCompile!L395)),ISNUMBER(FIND("6F",ScheduleCompile!L395)),ISNUMBER(FIND("7F",ScheduleCompile!L395)),ISNUMBER(FIND("9F",ScheduleCompile!L395)),ISNUMBER(FIND("4F",ScheduleCompile!L395))),VALUE(LEFT(ScheduleCompile!L395,FIND("F",ScheduleCompile!L395)-1)),ScheduleCompile!L395)))))))</f>
        <v>0.9</v>
      </c>
      <c r="R402" s="1">
        <f>IF(AND(ISERROR(IF(ScheduleCompile!M395="Off",0,IF(ScheduleCompile!M395="On",1,IF(ISNUMBER(ScheduleCompile!M395),ScheduleCompile!M395/1,IF(ISTEXT(ScheduleCompile!M395),IF(OR(ISNUMBER(FIND("5F",ScheduleCompile!M395)),ISNUMBER(FIND("0F",ScheduleCompile!M395)),ISNUMBER(FIND("8F",ScheduleCompile!M395)),ISNUMBER(FIND("1F",ScheduleCompile!M395)),ISNUMBER(FIND("2F",ScheduleCompile!M395)),ISNUMBER(FIND("3F",ScheduleCompile!M395)),ISNUMBER(FIND("6F",ScheduleCompile!M395)),ISNUMBER(FIND("7F",ScheduleCompile!M395)),ISNUMBER(FIND("9F",ScheduleCompile!M395)),ISNUMBER(FIND("4F",ScheduleCompile!M395))),VALUE(LEFT(ScheduleCompile!M395,FIND("F",ScheduleCompile!M395)-1)),ScheduleCompile!M395)))))),ISTEXT(ScheduleCompile!#REF!)),"ENDTABLE",IF(ISERROR(IF(ScheduleCompile!M395="Off",0,IF(ScheduleCompile!M395="On",1,IF(ISNUMBER(ScheduleCompile!M395),ScheduleCompile!M395/1,IF(ISTEXT(ScheduleCompile!M395),IF(OR(ISNUMBER(FIND("5F",ScheduleCompile!M395)),ISNUMBER(FIND("0F",ScheduleCompile!M395)),ISNUMBER(FIND("8F",ScheduleCompile!M395)),ISNUMBER(FIND("1F",ScheduleCompile!M395)),ISNUMBER(FIND("2F",ScheduleCompile!M395)),ISNUMBER(FIND("3F",ScheduleCompile!M395)),ISNUMBER(FIND("6F",ScheduleCompile!M395)),ISNUMBER(FIND("7F",ScheduleCompile!M395)),ISNUMBER(FIND("9F",ScheduleCompile!M395)),ISNUMBER(FIND("4F",ScheduleCompile!M395))),VALUE(LEFT(ScheduleCompile!M395,FIND("F",ScheduleCompile!M395)-1)),ScheduleCompile!M395)))))),"",IF(ScheduleCompile!M395="Off",0,IF(ScheduleCompile!M395="On",1,IF(ISNUMBER(ScheduleCompile!M395),ScheduleCompile!M395/1,IF(ISTEXT(ScheduleCompile!M395),IF(OR(ISNUMBER(FIND("5F",ScheduleCompile!M395)),ISNUMBER(FIND("0F",ScheduleCompile!M395)),ISNUMBER(FIND("8F",ScheduleCompile!M395)),ISNUMBER(FIND("1F",ScheduleCompile!M395)),ISNUMBER(FIND("2F",ScheduleCompile!M395)),ISNUMBER(FIND("3F",ScheduleCompile!M395)),ISNUMBER(FIND("6F",ScheduleCompile!M395)),ISNUMBER(FIND("7F",ScheduleCompile!M395)),ISNUMBER(FIND("9F",ScheduleCompile!M395)),ISNUMBER(FIND("4F",ScheduleCompile!M395))),VALUE(LEFT(ScheduleCompile!M395,FIND("F",ScheduleCompile!M395)-1)),ScheduleCompile!M395)))))))</f>
        <v>0.9</v>
      </c>
      <c r="S402" s="1">
        <f>IF(AND(ISERROR(IF(ScheduleCompile!N395="Off",0,IF(ScheduleCompile!N395="On",1,IF(ISNUMBER(ScheduleCompile!N395),ScheduleCompile!N395/1,IF(ISTEXT(ScheduleCompile!N395),IF(OR(ISNUMBER(FIND("5F",ScheduleCompile!N395)),ISNUMBER(FIND("0F",ScheduleCompile!N395)),ISNUMBER(FIND("8F",ScheduleCompile!N395)),ISNUMBER(FIND("1F",ScheduleCompile!N395)),ISNUMBER(FIND("2F",ScheduleCompile!N395)),ISNUMBER(FIND("3F",ScheduleCompile!N395)),ISNUMBER(FIND("6F",ScheduleCompile!N395)),ISNUMBER(FIND("7F",ScheduleCompile!N395)),ISNUMBER(FIND("9F",ScheduleCompile!N395)),ISNUMBER(FIND("4F",ScheduleCompile!N395))),VALUE(LEFT(ScheduleCompile!N395,FIND("F",ScheduleCompile!N395)-1)),ScheduleCompile!N395)))))),ISTEXT(ScheduleCompile!#REF!)),"ENDTABLE",IF(ISERROR(IF(ScheduleCompile!N395="Off",0,IF(ScheduleCompile!N395="On",1,IF(ISNUMBER(ScheduleCompile!N395),ScheduleCompile!N395/1,IF(ISTEXT(ScheduleCompile!N395),IF(OR(ISNUMBER(FIND("5F",ScheduleCompile!N395)),ISNUMBER(FIND("0F",ScheduleCompile!N395)),ISNUMBER(FIND("8F",ScheduleCompile!N395)),ISNUMBER(FIND("1F",ScheduleCompile!N395)),ISNUMBER(FIND("2F",ScheduleCompile!N395)),ISNUMBER(FIND("3F",ScheduleCompile!N395)),ISNUMBER(FIND("6F",ScheduleCompile!N395)),ISNUMBER(FIND("7F",ScheduleCompile!N395)),ISNUMBER(FIND("9F",ScheduleCompile!N395)),ISNUMBER(FIND("4F",ScheduleCompile!N395))),VALUE(LEFT(ScheduleCompile!N395,FIND("F",ScheduleCompile!N395)-1)),ScheduleCompile!N395)))))),"",IF(ScheduleCompile!N395="Off",0,IF(ScheduleCompile!N395="On",1,IF(ISNUMBER(ScheduleCompile!N395),ScheduleCompile!N395/1,IF(ISTEXT(ScheduleCompile!N395),IF(OR(ISNUMBER(FIND("5F",ScheduleCompile!N395)),ISNUMBER(FIND("0F",ScheduleCompile!N395)),ISNUMBER(FIND("8F",ScheduleCompile!N395)),ISNUMBER(FIND("1F",ScheduleCompile!N395)),ISNUMBER(FIND("2F",ScheduleCompile!N395)),ISNUMBER(FIND("3F",ScheduleCompile!N395)),ISNUMBER(FIND("6F",ScheduleCompile!N395)),ISNUMBER(FIND("7F",ScheduleCompile!N395)),ISNUMBER(FIND("9F",ScheduleCompile!N395)),ISNUMBER(FIND("4F",ScheduleCompile!N395))),VALUE(LEFT(ScheduleCompile!N395,FIND("F",ScheduleCompile!N395)-1)),ScheduleCompile!N395)))))))</f>
        <v>0.9</v>
      </c>
      <c r="T402" s="1">
        <f>IF(AND(ISERROR(IF(ScheduleCompile!O395="Off",0,IF(ScheduleCompile!O395="On",1,IF(ISNUMBER(ScheduleCompile!O395),ScheduleCompile!O395/1,IF(ISTEXT(ScheduleCompile!O395),IF(OR(ISNUMBER(FIND("5F",ScheduleCompile!O395)),ISNUMBER(FIND("0F",ScheduleCompile!O395)),ISNUMBER(FIND("8F",ScheduleCompile!O395)),ISNUMBER(FIND("1F",ScheduleCompile!O395)),ISNUMBER(FIND("2F",ScheduleCompile!O395)),ISNUMBER(FIND("3F",ScheduleCompile!O395)),ISNUMBER(FIND("6F",ScheduleCompile!O395)),ISNUMBER(FIND("7F",ScheduleCompile!O395)),ISNUMBER(FIND("9F",ScheduleCompile!O395)),ISNUMBER(FIND("4F",ScheduleCompile!O395))),VALUE(LEFT(ScheduleCompile!O395,FIND("F",ScheduleCompile!O395)-1)),ScheduleCompile!O395)))))),ISTEXT(ScheduleCompile!#REF!)),"ENDTABLE",IF(ISERROR(IF(ScheduleCompile!O395="Off",0,IF(ScheduleCompile!O395="On",1,IF(ISNUMBER(ScheduleCompile!O395),ScheduleCompile!O395/1,IF(ISTEXT(ScheduleCompile!O395),IF(OR(ISNUMBER(FIND("5F",ScheduleCompile!O395)),ISNUMBER(FIND("0F",ScheduleCompile!O395)),ISNUMBER(FIND("8F",ScheduleCompile!O395)),ISNUMBER(FIND("1F",ScheduleCompile!O395)),ISNUMBER(FIND("2F",ScheduleCompile!O395)),ISNUMBER(FIND("3F",ScheduleCompile!O395)),ISNUMBER(FIND("6F",ScheduleCompile!O395)),ISNUMBER(FIND("7F",ScheduleCompile!O395)),ISNUMBER(FIND("9F",ScheduleCompile!O395)),ISNUMBER(FIND("4F",ScheduleCompile!O395))),VALUE(LEFT(ScheduleCompile!O395,FIND("F",ScheduleCompile!O395)-1)),ScheduleCompile!O395)))))),"",IF(ScheduleCompile!O395="Off",0,IF(ScheduleCompile!O395="On",1,IF(ISNUMBER(ScheduleCompile!O395),ScheduleCompile!O395/1,IF(ISTEXT(ScheduleCompile!O395),IF(OR(ISNUMBER(FIND("5F",ScheduleCompile!O395)),ISNUMBER(FIND("0F",ScheduleCompile!O395)),ISNUMBER(FIND("8F",ScheduleCompile!O395)),ISNUMBER(FIND("1F",ScheduleCompile!O395)),ISNUMBER(FIND("2F",ScheduleCompile!O395)),ISNUMBER(FIND("3F",ScheduleCompile!O395)),ISNUMBER(FIND("6F",ScheduleCompile!O395)),ISNUMBER(FIND("7F",ScheduleCompile!O395)),ISNUMBER(FIND("9F",ScheduleCompile!O395)),ISNUMBER(FIND("4F",ScheduleCompile!O395))),VALUE(LEFT(ScheduleCompile!O395,FIND("F",ScheduleCompile!O395)-1)),ScheduleCompile!O395)))))))</f>
        <v>0.9</v>
      </c>
      <c r="U402" s="1">
        <f>IF(AND(ISERROR(IF(ScheduleCompile!P395="Off",0,IF(ScheduleCompile!P395="On",1,IF(ISNUMBER(ScheduleCompile!P395),ScheduleCompile!P395/1,IF(ISTEXT(ScheduleCompile!P395),IF(OR(ISNUMBER(FIND("5F",ScheduleCompile!P395)),ISNUMBER(FIND("0F",ScheduleCompile!P395)),ISNUMBER(FIND("8F",ScheduleCompile!P395)),ISNUMBER(FIND("1F",ScheduleCompile!P395)),ISNUMBER(FIND("2F",ScheduleCompile!P395)),ISNUMBER(FIND("3F",ScheduleCompile!P395)),ISNUMBER(FIND("6F",ScheduleCompile!P395)),ISNUMBER(FIND("7F",ScheduleCompile!P395)),ISNUMBER(FIND("9F",ScheduleCompile!P395)),ISNUMBER(FIND("4F",ScheduleCompile!P395))),VALUE(LEFT(ScheduleCompile!P395,FIND("F",ScheduleCompile!P395)-1)),ScheduleCompile!P395)))))),ISTEXT(ScheduleCompile!#REF!)),"ENDTABLE",IF(ISERROR(IF(ScheduleCompile!P395="Off",0,IF(ScheduleCompile!P395="On",1,IF(ISNUMBER(ScheduleCompile!P395),ScheduleCompile!P395/1,IF(ISTEXT(ScheduleCompile!P395),IF(OR(ISNUMBER(FIND("5F",ScheduleCompile!P395)),ISNUMBER(FIND("0F",ScheduleCompile!P395)),ISNUMBER(FIND("8F",ScheduleCompile!P395)),ISNUMBER(FIND("1F",ScheduleCompile!P395)),ISNUMBER(FIND("2F",ScheduleCompile!P395)),ISNUMBER(FIND("3F",ScheduleCompile!P395)),ISNUMBER(FIND("6F",ScheduleCompile!P395)),ISNUMBER(FIND("7F",ScheduleCompile!P395)),ISNUMBER(FIND("9F",ScheduleCompile!P395)),ISNUMBER(FIND("4F",ScheduleCompile!P395))),VALUE(LEFT(ScheduleCompile!P395,FIND("F",ScheduleCompile!P395)-1)),ScheduleCompile!P395)))))),"",IF(ScheduleCompile!P395="Off",0,IF(ScheduleCompile!P395="On",1,IF(ISNUMBER(ScheduleCompile!P395),ScheduleCompile!P395/1,IF(ISTEXT(ScheduleCompile!P395),IF(OR(ISNUMBER(FIND("5F",ScheduleCompile!P395)),ISNUMBER(FIND("0F",ScheduleCompile!P395)),ISNUMBER(FIND("8F",ScheduleCompile!P395)),ISNUMBER(FIND("1F",ScheduleCompile!P395)),ISNUMBER(FIND("2F",ScheduleCompile!P395)),ISNUMBER(FIND("3F",ScheduleCompile!P395)),ISNUMBER(FIND("6F",ScheduleCompile!P395)),ISNUMBER(FIND("7F",ScheduleCompile!P395)),ISNUMBER(FIND("9F",ScheduleCompile!P395)),ISNUMBER(FIND("4F",ScheduleCompile!P395))),VALUE(LEFT(ScheduleCompile!P395,FIND("F",ScheduleCompile!P395)-1)),ScheduleCompile!P395)))))))</f>
        <v>0.75</v>
      </c>
      <c r="V402" s="1">
        <f>IF(AND(ISERROR(IF(ScheduleCompile!Q395="Off",0,IF(ScheduleCompile!Q395="On",1,IF(ISNUMBER(ScheduleCompile!Q395),ScheduleCompile!Q395/1,IF(ISTEXT(ScheduleCompile!Q395),IF(OR(ISNUMBER(FIND("5F",ScheduleCompile!Q395)),ISNUMBER(FIND("0F",ScheduleCompile!Q395)),ISNUMBER(FIND("8F",ScheduleCompile!Q395)),ISNUMBER(FIND("1F",ScheduleCompile!Q395)),ISNUMBER(FIND("2F",ScheduleCompile!Q395)),ISNUMBER(FIND("3F",ScheduleCompile!Q395)),ISNUMBER(FIND("6F",ScheduleCompile!Q395)),ISNUMBER(FIND("7F",ScheduleCompile!Q395)),ISNUMBER(FIND("9F",ScheduleCompile!Q395)),ISNUMBER(FIND("4F",ScheduleCompile!Q395))),VALUE(LEFT(ScheduleCompile!Q395,FIND("F",ScheduleCompile!Q395)-1)),ScheduleCompile!Q395)))))),ISTEXT(ScheduleCompile!#REF!)),"ENDTABLE",IF(ISERROR(IF(ScheduleCompile!Q395="Off",0,IF(ScheduleCompile!Q395="On",1,IF(ISNUMBER(ScheduleCompile!Q395),ScheduleCompile!Q395/1,IF(ISTEXT(ScheduleCompile!Q395),IF(OR(ISNUMBER(FIND("5F",ScheduleCompile!Q395)),ISNUMBER(FIND("0F",ScheduleCompile!Q395)),ISNUMBER(FIND("8F",ScheduleCompile!Q395)),ISNUMBER(FIND("1F",ScheduleCompile!Q395)),ISNUMBER(FIND("2F",ScheduleCompile!Q395)),ISNUMBER(FIND("3F",ScheduleCompile!Q395)),ISNUMBER(FIND("6F",ScheduleCompile!Q395)),ISNUMBER(FIND("7F",ScheduleCompile!Q395)),ISNUMBER(FIND("9F",ScheduleCompile!Q395)),ISNUMBER(FIND("4F",ScheduleCompile!Q395))),VALUE(LEFT(ScheduleCompile!Q395,FIND("F",ScheduleCompile!Q395)-1)),ScheduleCompile!Q395)))))),"",IF(ScheduleCompile!Q395="Off",0,IF(ScheduleCompile!Q395="On",1,IF(ISNUMBER(ScheduleCompile!Q395),ScheduleCompile!Q395/1,IF(ISTEXT(ScheduleCompile!Q395),IF(OR(ISNUMBER(FIND("5F",ScheduleCompile!Q395)),ISNUMBER(FIND("0F",ScheduleCompile!Q395)),ISNUMBER(FIND("8F",ScheduleCompile!Q395)),ISNUMBER(FIND("1F",ScheduleCompile!Q395)),ISNUMBER(FIND("2F",ScheduleCompile!Q395)),ISNUMBER(FIND("3F",ScheduleCompile!Q395)),ISNUMBER(FIND("6F",ScheduleCompile!Q395)),ISNUMBER(FIND("7F",ScheduleCompile!Q395)),ISNUMBER(FIND("9F",ScheduleCompile!Q395)),ISNUMBER(FIND("4F",ScheduleCompile!Q395))),VALUE(LEFT(ScheduleCompile!Q395,FIND("F",ScheduleCompile!Q395)-1)),ScheduleCompile!Q395)))))))</f>
        <v>0.75</v>
      </c>
      <c r="W402" s="1">
        <f>IF(AND(ISERROR(IF(ScheduleCompile!R395="Off",0,IF(ScheduleCompile!R395="On",1,IF(ISNUMBER(ScheduleCompile!R395),ScheduleCompile!R395/1,IF(ISTEXT(ScheduleCompile!R395),IF(OR(ISNUMBER(FIND("5F",ScheduleCompile!R395)),ISNUMBER(FIND("0F",ScheduleCompile!R395)),ISNUMBER(FIND("8F",ScheduleCompile!R395)),ISNUMBER(FIND("1F",ScheduleCompile!R395)),ISNUMBER(FIND("2F",ScheduleCompile!R395)),ISNUMBER(FIND("3F",ScheduleCompile!R395)),ISNUMBER(FIND("6F",ScheduleCompile!R395)),ISNUMBER(FIND("7F",ScheduleCompile!R395)),ISNUMBER(FIND("9F",ScheduleCompile!R395)),ISNUMBER(FIND("4F",ScheduleCompile!R395))),VALUE(LEFT(ScheduleCompile!R395,FIND("F",ScheduleCompile!R395)-1)),ScheduleCompile!R395)))))),ISTEXT(ScheduleCompile!#REF!)),"ENDTABLE",IF(ISERROR(IF(ScheduleCompile!R395="Off",0,IF(ScheduleCompile!R395="On",1,IF(ISNUMBER(ScheduleCompile!R395),ScheduleCompile!R395/1,IF(ISTEXT(ScheduleCompile!R395),IF(OR(ISNUMBER(FIND("5F",ScheduleCompile!R395)),ISNUMBER(FIND("0F",ScheduleCompile!R395)),ISNUMBER(FIND("8F",ScheduleCompile!R395)),ISNUMBER(FIND("1F",ScheduleCompile!R395)),ISNUMBER(FIND("2F",ScheduleCompile!R395)),ISNUMBER(FIND("3F",ScheduleCompile!R395)),ISNUMBER(FIND("6F",ScheduleCompile!R395)),ISNUMBER(FIND("7F",ScheduleCompile!R395)),ISNUMBER(FIND("9F",ScheduleCompile!R395)),ISNUMBER(FIND("4F",ScheduleCompile!R395))),VALUE(LEFT(ScheduleCompile!R395,FIND("F",ScheduleCompile!R395)-1)),ScheduleCompile!R395)))))),"",IF(ScheduleCompile!R395="Off",0,IF(ScheduleCompile!R395="On",1,IF(ISNUMBER(ScheduleCompile!R395),ScheduleCompile!R395/1,IF(ISTEXT(ScheduleCompile!R395),IF(OR(ISNUMBER(FIND("5F",ScheduleCompile!R395)),ISNUMBER(FIND("0F",ScheduleCompile!R395)),ISNUMBER(FIND("8F",ScheduleCompile!R395)),ISNUMBER(FIND("1F",ScheduleCompile!R395)),ISNUMBER(FIND("2F",ScheduleCompile!R395)),ISNUMBER(FIND("3F",ScheduleCompile!R395)),ISNUMBER(FIND("6F",ScheduleCompile!R395)),ISNUMBER(FIND("7F",ScheduleCompile!R395)),ISNUMBER(FIND("9F",ScheduleCompile!R395)),ISNUMBER(FIND("4F",ScheduleCompile!R395))),VALUE(LEFT(ScheduleCompile!R395,FIND("F",ScheduleCompile!R395)-1)),ScheduleCompile!R395)))))))</f>
        <v>0.75</v>
      </c>
      <c r="X402" s="1">
        <f>IF(AND(ISERROR(IF(ScheduleCompile!S395="Off",0,IF(ScheduleCompile!S395="On",1,IF(ISNUMBER(ScheduleCompile!S395),ScheduleCompile!S395/1,IF(ISTEXT(ScheduleCompile!S395),IF(OR(ISNUMBER(FIND("5F",ScheduleCompile!S395)),ISNUMBER(FIND("0F",ScheduleCompile!S395)),ISNUMBER(FIND("8F",ScheduleCompile!S395)),ISNUMBER(FIND("1F",ScheduleCompile!S395)),ISNUMBER(FIND("2F",ScheduleCompile!S395)),ISNUMBER(FIND("3F",ScheduleCompile!S395)),ISNUMBER(FIND("6F",ScheduleCompile!S395)),ISNUMBER(FIND("7F",ScheduleCompile!S395)),ISNUMBER(FIND("9F",ScheduleCompile!S395)),ISNUMBER(FIND("4F",ScheduleCompile!S395))),VALUE(LEFT(ScheduleCompile!S395,FIND("F",ScheduleCompile!S395)-1)),ScheduleCompile!S395)))))),ISTEXT(ScheduleCompile!#REF!)),"ENDTABLE",IF(ISERROR(IF(ScheduleCompile!S395="Off",0,IF(ScheduleCompile!S395="On",1,IF(ISNUMBER(ScheduleCompile!S395),ScheduleCompile!S395/1,IF(ISTEXT(ScheduleCompile!S395),IF(OR(ISNUMBER(FIND("5F",ScheduleCompile!S395)),ISNUMBER(FIND("0F",ScheduleCompile!S395)),ISNUMBER(FIND("8F",ScheduleCompile!S395)),ISNUMBER(FIND("1F",ScheduleCompile!S395)),ISNUMBER(FIND("2F",ScheduleCompile!S395)),ISNUMBER(FIND("3F",ScheduleCompile!S395)),ISNUMBER(FIND("6F",ScheduleCompile!S395)),ISNUMBER(FIND("7F",ScheduleCompile!S395)),ISNUMBER(FIND("9F",ScheduleCompile!S395)),ISNUMBER(FIND("4F",ScheduleCompile!S395))),VALUE(LEFT(ScheduleCompile!S395,FIND("F",ScheduleCompile!S395)-1)),ScheduleCompile!S395)))))),"",IF(ScheduleCompile!S395="Off",0,IF(ScheduleCompile!S395="On",1,IF(ISNUMBER(ScheduleCompile!S395),ScheduleCompile!S395/1,IF(ISTEXT(ScheduleCompile!S395),IF(OR(ISNUMBER(FIND("5F",ScheduleCompile!S395)),ISNUMBER(FIND("0F",ScheduleCompile!S395)),ISNUMBER(FIND("8F",ScheduleCompile!S395)),ISNUMBER(FIND("1F",ScheduleCompile!S395)),ISNUMBER(FIND("2F",ScheduleCompile!S395)),ISNUMBER(FIND("3F",ScheduleCompile!S395)),ISNUMBER(FIND("6F",ScheduleCompile!S395)),ISNUMBER(FIND("7F",ScheduleCompile!S395)),ISNUMBER(FIND("9F",ScheduleCompile!S395)),ISNUMBER(FIND("4F",ScheduleCompile!S395))),VALUE(LEFT(ScheduleCompile!S395,FIND("F",ScheduleCompile!S395)-1)),ScheduleCompile!S395)))))))</f>
        <v>0.9</v>
      </c>
      <c r="Y402" s="1">
        <f>IF(AND(ISERROR(IF(ScheduleCompile!T395="Off",0,IF(ScheduleCompile!T395="On",1,IF(ISNUMBER(ScheduleCompile!T395),ScheduleCompile!T395/1,IF(ISTEXT(ScheduleCompile!T395),IF(OR(ISNUMBER(FIND("5F",ScheduleCompile!T395)),ISNUMBER(FIND("0F",ScheduleCompile!T395)),ISNUMBER(FIND("8F",ScheduleCompile!T395)),ISNUMBER(FIND("1F",ScheduleCompile!T395)),ISNUMBER(FIND("2F",ScheduleCompile!T395)),ISNUMBER(FIND("3F",ScheduleCompile!T395)),ISNUMBER(FIND("6F",ScheduleCompile!T395)),ISNUMBER(FIND("7F",ScheduleCompile!T395)),ISNUMBER(FIND("9F",ScheduleCompile!T395)),ISNUMBER(FIND("4F",ScheduleCompile!T395))),VALUE(LEFT(ScheduleCompile!T395,FIND("F",ScheduleCompile!T395)-1)),ScheduleCompile!T395)))))),ISTEXT(ScheduleCompile!#REF!)),"ENDTABLE",IF(ISERROR(IF(ScheduleCompile!T395="Off",0,IF(ScheduleCompile!T395="On",1,IF(ISNUMBER(ScheduleCompile!T395),ScheduleCompile!T395/1,IF(ISTEXT(ScheduleCompile!T395),IF(OR(ISNUMBER(FIND("5F",ScheduleCompile!T395)),ISNUMBER(FIND("0F",ScheduleCompile!T395)),ISNUMBER(FIND("8F",ScheduleCompile!T395)),ISNUMBER(FIND("1F",ScheduleCompile!T395)),ISNUMBER(FIND("2F",ScheduleCompile!T395)),ISNUMBER(FIND("3F",ScheduleCompile!T395)),ISNUMBER(FIND("6F",ScheduleCompile!T395)),ISNUMBER(FIND("7F",ScheduleCompile!T395)),ISNUMBER(FIND("9F",ScheduleCompile!T395)),ISNUMBER(FIND("4F",ScheduleCompile!T395))),VALUE(LEFT(ScheduleCompile!T395,FIND("F",ScheduleCompile!T395)-1)),ScheduleCompile!T395)))))),"",IF(ScheduleCompile!T395="Off",0,IF(ScheduleCompile!T395="On",1,IF(ISNUMBER(ScheduleCompile!T395),ScheduleCompile!T395/1,IF(ISTEXT(ScheduleCompile!T395),IF(OR(ISNUMBER(FIND("5F",ScheduleCompile!T395)),ISNUMBER(FIND("0F",ScheduleCompile!T395)),ISNUMBER(FIND("8F",ScheduleCompile!T395)),ISNUMBER(FIND("1F",ScheduleCompile!T395)),ISNUMBER(FIND("2F",ScheduleCompile!T395)),ISNUMBER(FIND("3F",ScheduleCompile!T395)),ISNUMBER(FIND("6F",ScheduleCompile!T395)),ISNUMBER(FIND("7F",ScheduleCompile!T395)),ISNUMBER(FIND("9F",ScheduleCompile!T395)),ISNUMBER(FIND("4F",ScheduleCompile!T395))),VALUE(LEFT(ScheduleCompile!T395,FIND("F",ScheduleCompile!T395)-1)),ScheduleCompile!T395)))))))</f>
        <v>0.9</v>
      </c>
      <c r="Z402" s="1">
        <f>IF(AND(ISERROR(IF(ScheduleCompile!U395="Off",0,IF(ScheduleCompile!U395="On",1,IF(ISNUMBER(ScheduleCompile!U395),ScheduleCompile!U395/1,IF(ISTEXT(ScheduleCompile!U395),IF(OR(ISNUMBER(FIND("5F",ScheduleCompile!U395)),ISNUMBER(FIND("0F",ScheduleCompile!U395)),ISNUMBER(FIND("8F",ScheduleCompile!U395)),ISNUMBER(FIND("1F",ScheduleCompile!U395)),ISNUMBER(FIND("2F",ScheduleCompile!U395)),ISNUMBER(FIND("3F",ScheduleCompile!U395)),ISNUMBER(FIND("6F",ScheduleCompile!U395)),ISNUMBER(FIND("7F",ScheduleCompile!U395)),ISNUMBER(FIND("9F",ScheduleCompile!U395)),ISNUMBER(FIND("4F",ScheduleCompile!U395))),VALUE(LEFT(ScheduleCompile!U395,FIND("F",ScheduleCompile!U395)-1)),ScheduleCompile!U395)))))),ISTEXT(ScheduleCompile!#REF!)),"ENDTABLE",IF(ISERROR(IF(ScheduleCompile!U395="Off",0,IF(ScheduleCompile!U395="On",1,IF(ISNUMBER(ScheduleCompile!U395),ScheduleCompile!U395/1,IF(ISTEXT(ScheduleCompile!U395),IF(OR(ISNUMBER(FIND("5F",ScheduleCompile!U395)),ISNUMBER(FIND("0F",ScheduleCompile!U395)),ISNUMBER(FIND("8F",ScheduleCompile!U395)),ISNUMBER(FIND("1F",ScheduleCompile!U395)),ISNUMBER(FIND("2F",ScheduleCompile!U395)),ISNUMBER(FIND("3F",ScheduleCompile!U395)),ISNUMBER(FIND("6F",ScheduleCompile!U395)),ISNUMBER(FIND("7F",ScheduleCompile!U395)),ISNUMBER(FIND("9F",ScheduleCompile!U395)),ISNUMBER(FIND("4F",ScheduleCompile!U395))),VALUE(LEFT(ScheduleCompile!U395,FIND("F",ScheduleCompile!U395)-1)),ScheduleCompile!U395)))))),"",IF(ScheduleCompile!U395="Off",0,IF(ScheduleCompile!U395="On",1,IF(ISNUMBER(ScheduleCompile!U395),ScheduleCompile!U395/1,IF(ISTEXT(ScheduleCompile!U395),IF(OR(ISNUMBER(FIND("5F",ScheduleCompile!U395)),ISNUMBER(FIND("0F",ScheduleCompile!U395)),ISNUMBER(FIND("8F",ScheduleCompile!U395)),ISNUMBER(FIND("1F",ScheduleCompile!U395)),ISNUMBER(FIND("2F",ScheduleCompile!U395)),ISNUMBER(FIND("3F",ScheduleCompile!U395)),ISNUMBER(FIND("6F",ScheduleCompile!U395)),ISNUMBER(FIND("7F",ScheduleCompile!U395)),ISNUMBER(FIND("9F",ScheduleCompile!U395)),ISNUMBER(FIND("4F",ScheduleCompile!U395))),VALUE(LEFT(ScheduleCompile!U395,FIND("F",ScheduleCompile!U395)-1)),ScheduleCompile!U395)))))))</f>
        <v>0.9</v>
      </c>
      <c r="AA402" s="1">
        <f>IF(AND(ISERROR(IF(ScheduleCompile!V395="Off",0,IF(ScheduleCompile!V395="On",1,IF(ISNUMBER(ScheduleCompile!V395),ScheduleCompile!V395/1,IF(ISTEXT(ScheduleCompile!V395),IF(OR(ISNUMBER(FIND("5F",ScheduleCompile!V395)),ISNUMBER(FIND("0F",ScheduleCompile!V395)),ISNUMBER(FIND("8F",ScheduleCompile!V395)),ISNUMBER(FIND("1F",ScheduleCompile!V395)),ISNUMBER(FIND("2F",ScheduleCompile!V395)),ISNUMBER(FIND("3F",ScheduleCompile!V395)),ISNUMBER(FIND("6F",ScheduleCompile!V395)),ISNUMBER(FIND("7F",ScheduleCompile!V395)),ISNUMBER(FIND("9F",ScheduleCompile!V395)),ISNUMBER(FIND("4F",ScheduleCompile!V395))),VALUE(LEFT(ScheduleCompile!V395,FIND("F",ScheduleCompile!V395)-1)),ScheduleCompile!V395)))))),ISTEXT(ScheduleCompile!#REF!)),"ENDTABLE",IF(ISERROR(IF(ScheduleCompile!V395="Off",0,IF(ScheduleCompile!V395="On",1,IF(ISNUMBER(ScheduleCompile!V395),ScheduleCompile!V395/1,IF(ISTEXT(ScheduleCompile!V395),IF(OR(ISNUMBER(FIND("5F",ScheduleCompile!V395)),ISNUMBER(FIND("0F",ScheduleCompile!V395)),ISNUMBER(FIND("8F",ScheduleCompile!V395)),ISNUMBER(FIND("1F",ScheduleCompile!V395)),ISNUMBER(FIND("2F",ScheduleCompile!V395)),ISNUMBER(FIND("3F",ScheduleCompile!V395)),ISNUMBER(FIND("6F",ScheduleCompile!V395)),ISNUMBER(FIND("7F",ScheduleCompile!V395)),ISNUMBER(FIND("9F",ScheduleCompile!V395)),ISNUMBER(FIND("4F",ScheduleCompile!V395))),VALUE(LEFT(ScheduleCompile!V395,FIND("F",ScheduleCompile!V395)-1)),ScheduleCompile!V395)))))),"",IF(ScheduleCompile!V395="Off",0,IF(ScheduleCompile!V395="On",1,IF(ISNUMBER(ScheduleCompile!V395),ScheduleCompile!V395/1,IF(ISTEXT(ScheduleCompile!V395),IF(OR(ISNUMBER(FIND("5F",ScheduleCompile!V395)),ISNUMBER(FIND("0F",ScheduleCompile!V395)),ISNUMBER(FIND("8F",ScheduleCompile!V395)),ISNUMBER(FIND("1F",ScheduleCompile!V395)),ISNUMBER(FIND("2F",ScheduleCompile!V395)),ISNUMBER(FIND("3F",ScheduleCompile!V395)),ISNUMBER(FIND("6F",ScheduleCompile!V395)),ISNUMBER(FIND("7F",ScheduleCompile!V395)),ISNUMBER(FIND("9F",ScheduleCompile!V395)),ISNUMBER(FIND("4F",ScheduleCompile!V395))),VALUE(LEFT(ScheduleCompile!V395,FIND("F",ScheduleCompile!V395)-1)),ScheduleCompile!V395)))))))</f>
        <v>0.9</v>
      </c>
      <c r="AB402" s="1">
        <f>IF(AND(ISERROR(IF(ScheduleCompile!W395="Off",0,IF(ScheduleCompile!W395="On",1,IF(ISNUMBER(ScheduleCompile!W395),ScheduleCompile!W395/1,IF(ISTEXT(ScheduleCompile!W395),IF(OR(ISNUMBER(FIND("5F",ScheduleCompile!W395)),ISNUMBER(FIND("0F",ScheduleCompile!W395)),ISNUMBER(FIND("8F",ScheduleCompile!W395)),ISNUMBER(FIND("1F",ScheduleCompile!W395)),ISNUMBER(FIND("2F",ScheduleCompile!W395)),ISNUMBER(FIND("3F",ScheduleCompile!W395)),ISNUMBER(FIND("6F",ScheduleCompile!W395)),ISNUMBER(FIND("7F",ScheduleCompile!W395)),ISNUMBER(FIND("9F",ScheduleCompile!W395)),ISNUMBER(FIND("4F",ScheduleCompile!W395))),VALUE(LEFT(ScheduleCompile!W395,FIND("F",ScheduleCompile!W395)-1)),ScheduleCompile!W395)))))),ISTEXT(ScheduleCompile!#REF!)),"ENDTABLE",IF(ISERROR(IF(ScheduleCompile!W395="Off",0,IF(ScheduleCompile!W395="On",1,IF(ISNUMBER(ScheduleCompile!W395),ScheduleCompile!W395/1,IF(ISTEXT(ScheduleCompile!W395),IF(OR(ISNUMBER(FIND("5F",ScheduleCompile!W395)),ISNUMBER(FIND("0F",ScheduleCompile!W395)),ISNUMBER(FIND("8F",ScheduleCompile!W395)),ISNUMBER(FIND("1F",ScheduleCompile!W395)),ISNUMBER(FIND("2F",ScheduleCompile!W395)),ISNUMBER(FIND("3F",ScheduleCompile!W395)),ISNUMBER(FIND("6F",ScheduleCompile!W395)),ISNUMBER(FIND("7F",ScheduleCompile!W395)),ISNUMBER(FIND("9F",ScheduleCompile!W395)),ISNUMBER(FIND("4F",ScheduleCompile!W395))),VALUE(LEFT(ScheduleCompile!W395,FIND("F",ScheduleCompile!W395)-1)),ScheduleCompile!W395)))))),"",IF(ScheduleCompile!W395="Off",0,IF(ScheduleCompile!W395="On",1,IF(ISNUMBER(ScheduleCompile!W395),ScheduleCompile!W395/1,IF(ISTEXT(ScheduleCompile!W395),IF(OR(ISNUMBER(FIND("5F",ScheduleCompile!W395)),ISNUMBER(FIND("0F",ScheduleCompile!W395)),ISNUMBER(FIND("8F",ScheduleCompile!W395)),ISNUMBER(FIND("1F",ScheduleCompile!W395)),ISNUMBER(FIND("2F",ScheduleCompile!W395)),ISNUMBER(FIND("3F",ScheduleCompile!W395)),ISNUMBER(FIND("6F",ScheduleCompile!W395)),ISNUMBER(FIND("7F",ScheduleCompile!W395)),ISNUMBER(FIND("9F",ScheduleCompile!W395)),ISNUMBER(FIND("4F",ScheduleCompile!W395))),VALUE(LEFT(ScheduleCompile!W395,FIND("F",ScheduleCompile!W395)-1)),ScheduleCompile!W395)))))))</f>
        <v>0.75</v>
      </c>
      <c r="AC402" s="1">
        <f>IF(AND(ISERROR(IF(ScheduleCompile!X395="Off",0,IF(ScheduleCompile!X395="On",1,IF(ISNUMBER(ScheduleCompile!X395),ScheduleCompile!X395/1,IF(ISTEXT(ScheduleCompile!X395),IF(OR(ISNUMBER(FIND("5F",ScheduleCompile!X395)),ISNUMBER(FIND("0F",ScheduleCompile!X395)),ISNUMBER(FIND("8F",ScheduleCompile!X395)),ISNUMBER(FIND("1F",ScheduleCompile!X395)),ISNUMBER(FIND("2F",ScheduleCompile!X395)),ISNUMBER(FIND("3F",ScheduleCompile!X395)),ISNUMBER(FIND("6F",ScheduleCompile!X395)),ISNUMBER(FIND("7F",ScheduleCompile!X395)),ISNUMBER(FIND("9F",ScheduleCompile!X395)),ISNUMBER(FIND("4F",ScheduleCompile!X395))),VALUE(LEFT(ScheduleCompile!X395,FIND("F",ScheduleCompile!X395)-1)),ScheduleCompile!X395)))))),ISTEXT(ScheduleCompile!#REF!)),"ENDTABLE",IF(ISERROR(IF(ScheduleCompile!X395="Off",0,IF(ScheduleCompile!X395="On",1,IF(ISNUMBER(ScheduleCompile!X395),ScheduleCompile!X395/1,IF(ISTEXT(ScheduleCompile!X395),IF(OR(ISNUMBER(FIND("5F",ScheduleCompile!X395)),ISNUMBER(FIND("0F",ScheduleCompile!X395)),ISNUMBER(FIND("8F",ScheduleCompile!X395)),ISNUMBER(FIND("1F",ScheduleCompile!X395)),ISNUMBER(FIND("2F",ScheduleCompile!X395)),ISNUMBER(FIND("3F",ScheduleCompile!X395)),ISNUMBER(FIND("6F",ScheduleCompile!X395)),ISNUMBER(FIND("7F",ScheduleCompile!X395)),ISNUMBER(FIND("9F",ScheduleCompile!X395)),ISNUMBER(FIND("4F",ScheduleCompile!X395))),VALUE(LEFT(ScheduleCompile!X395,FIND("F",ScheduleCompile!X395)-1)),ScheduleCompile!X395)))))),"",IF(ScheduleCompile!X395="Off",0,IF(ScheduleCompile!X395="On",1,IF(ISNUMBER(ScheduleCompile!X395),ScheduleCompile!X395/1,IF(ISTEXT(ScheduleCompile!X395),IF(OR(ISNUMBER(FIND("5F",ScheduleCompile!X395)),ISNUMBER(FIND("0F",ScheduleCompile!X395)),ISNUMBER(FIND("8F",ScheduleCompile!X395)),ISNUMBER(FIND("1F",ScheduleCompile!X395)),ISNUMBER(FIND("2F",ScheduleCompile!X395)),ISNUMBER(FIND("3F",ScheduleCompile!X395)),ISNUMBER(FIND("6F",ScheduleCompile!X395)),ISNUMBER(FIND("7F",ScheduleCompile!X395)),ISNUMBER(FIND("9F",ScheduleCompile!X395)),ISNUMBER(FIND("4F",ScheduleCompile!X395))),VALUE(LEFT(ScheduleCompile!X395,FIND("F",ScheduleCompile!X395)-1)),ScheduleCompile!X395)))))))</f>
        <v>0.5</v>
      </c>
      <c r="AD402" s="1">
        <f>IF(AND(ISERROR(IF(ScheduleCompile!Y395="Off",0,IF(ScheduleCompile!Y395="On",1,IF(ISNUMBER(ScheduleCompile!Y395),ScheduleCompile!Y395/1,IF(ISTEXT(ScheduleCompile!Y395),IF(OR(ISNUMBER(FIND("5F",ScheduleCompile!Y395)),ISNUMBER(FIND("0F",ScheduleCompile!Y395)),ISNUMBER(FIND("8F",ScheduleCompile!Y395)),ISNUMBER(FIND("1F",ScheduleCompile!Y395)),ISNUMBER(FIND("2F",ScheduleCompile!Y395)),ISNUMBER(FIND("3F",ScheduleCompile!Y395)),ISNUMBER(FIND("6F",ScheduleCompile!Y395)),ISNUMBER(FIND("7F",ScheduleCompile!Y395)),ISNUMBER(FIND("9F",ScheduleCompile!Y395)),ISNUMBER(FIND("4F",ScheduleCompile!Y395))),VALUE(LEFT(ScheduleCompile!Y395,FIND("F",ScheduleCompile!Y395)-1)),ScheduleCompile!Y395)))))),ISTEXT(ScheduleCompile!#REF!)),"ENDTABLE",IF(ISERROR(IF(ScheduleCompile!Y395="Off",0,IF(ScheduleCompile!Y395="On",1,IF(ISNUMBER(ScheduleCompile!Y395),ScheduleCompile!Y395/1,IF(ISTEXT(ScheduleCompile!Y395),IF(OR(ISNUMBER(FIND("5F",ScheduleCompile!Y395)),ISNUMBER(FIND("0F",ScheduleCompile!Y395)),ISNUMBER(FIND("8F",ScheduleCompile!Y395)),ISNUMBER(FIND("1F",ScheduleCompile!Y395)),ISNUMBER(FIND("2F",ScheduleCompile!Y395)),ISNUMBER(FIND("3F",ScheduleCompile!Y395)),ISNUMBER(FIND("6F",ScheduleCompile!Y395)),ISNUMBER(FIND("7F",ScheduleCompile!Y395)),ISNUMBER(FIND("9F",ScheduleCompile!Y395)),ISNUMBER(FIND("4F",ScheduleCompile!Y395))),VALUE(LEFT(ScheduleCompile!Y395,FIND("F",ScheduleCompile!Y395)-1)),ScheduleCompile!Y395)))))),"",IF(ScheduleCompile!Y395="Off",0,IF(ScheduleCompile!Y395="On",1,IF(ISNUMBER(ScheduleCompile!Y395),ScheduleCompile!Y395/1,IF(ISTEXT(ScheduleCompile!Y395),IF(OR(ISNUMBER(FIND("5F",ScheduleCompile!Y395)),ISNUMBER(FIND("0F",ScheduleCompile!Y395)),ISNUMBER(FIND("8F",ScheduleCompile!Y395)),ISNUMBER(FIND("1F",ScheduleCompile!Y395)),ISNUMBER(FIND("2F",ScheduleCompile!Y395)),ISNUMBER(FIND("3F",ScheduleCompile!Y395)),ISNUMBER(FIND("6F",ScheduleCompile!Y395)),ISNUMBER(FIND("7F",ScheduleCompile!Y395)),ISNUMBER(FIND("9F",ScheduleCompile!Y395)),ISNUMBER(FIND("4F",ScheduleCompile!Y395))),VALUE(LEFT(ScheduleCompile!Y395,FIND("F",ScheduleCompile!Y395)-1)),ScheduleCompile!Y395)))))))</f>
        <v>0.5</v>
      </c>
    </row>
    <row r="403" spans="1:30" x14ac:dyDescent="0.25">
      <c r="A403" t="str">
        <f t="shared" si="27"/>
        <v>SchDay "RestaurantGasEquipSat"  Type = "Fraction" Hr = (0.5, 0, 0, 0, 0, 0, 0, 0, 0.5, 0.5, 0.9, 0.9, 0.9, 0.9, 0.75, 0.75, 0.75, 0.9, 0.9, 0.9, 0.9, 0.75, 0.75, 0.5) ..</v>
      </c>
      <c r="B403" s="1" t="s">
        <v>623</v>
      </c>
      <c r="C403" t="str">
        <f t="shared" si="28"/>
        <v xml:space="preserve">SchDay "RestaurantGasEquipSat"  Type = "Fraction" Hr = </v>
      </c>
      <c r="D403" t="str">
        <f t="shared" si="29"/>
        <v>(0.5, 0, 0, 0, 0, 0, 0, 0, 0.5, 0.5, 0.9, 0.9, 0.9, 0.9, 0.75, 0.75, 0.75, 0.9, 0.9, 0.9, 0.9, 0.75, 0.75, 0.5) ..</v>
      </c>
      <c r="E403" s="30" t="str">
        <f>ScheduleCompile!A396</f>
        <v>RestaurantGasEquipSat</v>
      </c>
      <c r="F403" t="str">
        <f t="shared" si="30"/>
        <v>Fraction</v>
      </c>
      <c r="G403" s="1">
        <f>IF(AND(ISERROR(IF(ScheduleCompile!B396="Off",0,IF(ScheduleCompile!B396="On",1,IF(ISNUMBER(ScheduleCompile!B396),ScheduleCompile!B396/1,IF(ISTEXT(ScheduleCompile!B396),IF(OR(ISNUMBER(FIND("5F",ScheduleCompile!B396)),ISNUMBER(FIND("0F",ScheduleCompile!B396)),ISNUMBER(FIND("8F",ScheduleCompile!B396)),ISNUMBER(FIND("1F",ScheduleCompile!B396)),ISNUMBER(FIND("2F",ScheduleCompile!B396)),ISNUMBER(FIND("3F",ScheduleCompile!B396)),ISNUMBER(FIND("6F",ScheduleCompile!B396)),ISNUMBER(FIND("7F",ScheduleCompile!B396)),ISNUMBER(FIND("9F",ScheduleCompile!B396)),ISNUMBER(FIND("4F",ScheduleCompile!B396))),VALUE(LEFT(ScheduleCompile!B396,FIND("F",ScheduleCompile!B396)-1)),ScheduleCompile!B396)))))),ISTEXT(ScheduleCompile!#REF!)),"ENDTABLE",IF(ISERROR(IF(ScheduleCompile!B396="Off",0,IF(ScheduleCompile!B396="On",1,IF(ISNUMBER(ScheduleCompile!B396),ScheduleCompile!B396/1,IF(ISTEXT(ScheduleCompile!B396),IF(OR(ISNUMBER(FIND("5F",ScheduleCompile!B396)),ISNUMBER(FIND("0F",ScheduleCompile!B396)),ISNUMBER(FIND("8F",ScheduleCompile!B396)),ISNUMBER(FIND("1F",ScheduleCompile!B396)),ISNUMBER(FIND("2F",ScheduleCompile!B396)),ISNUMBER(FIND("3F",ScheduleCompile!B396)),ISNUMBER(FIND("6F",ScheduleCompile!B396)),ISNUMBER(FIND("7F",ScheduleCompile!B396)),ISNUMBER(FIND("9F",ScheduleCompile!B396)),ISNUMBER(FIND("4F",ScheduleCompile!B396))),VALUE(LEFT(ScheduleCompile!B396,FIND("F",ScheduleCompile!B396)-1)),ScheduleCompile!B396)))))),"",IF(ScheduleCompile!B396="Off",0,IF(ScheduleCompile!B396="On",1,IF(ISNUMBER(ScheduleCompile!B396),ScheduleCompile!B396/1,IF(ISTEXT(ScheduleCompile!B396),IF(OR(ISNUMBER(FIND("5F",ScheduleCompile!B396)),ISNUMBER(FIND("0F",ScheduleCompile!B396)),ISNUMBER(FIND("8F",ScheduleCompile!B396)),ISNUMBER(FIND("1F",ScheduleCompile!B396)),ISNUMBER(FIND("2F",ScheduleCompile!B396)),ISNUMBER(FIND("3F",ScheduleCompile!B396)),ISNUMBER(FIND("6F",ScheduleCompile!B396)),ISNUMBER(FIND("7F",ScheduleCompile!B396)),ISNUMBER(FIND("9F",ScheduleCompile!B396)),ISNUMBER(FIND("4F",ScheduleCompile!B396))),VALUE(LEFT(ScheduleCompile!B396,FIND("F",ScheduleCompile!B396)-1)),ScheduleCompile!B396)))))))</f>
        <v>0.5</v>
      </c>
      <c r="H403" s="1">
        <f>IF(AND(ISERROR(IF(ScheduleCompile!C396="Off",0,IF(ScheduleCompile!C396="On",1,IF(ISNUMBER(ScheduleCompile!C396),ScheduleCompile!C396/1,IF(ISTEXT(ScheduleCompile!C396),IF(OR(ISNUMBER(FIND("5F",ScheduleCompile!C396)),ISNUMBER(FIND("0F",ScheduleCompile!C396)),ISNUMBER(FIND("8F",ScheduleCompile!C396)),ISNUMBER(FIND("1F",ScheduleCompile!C396)),ISNUMBER(FIND("2F",ScheduleCompile!C396)),ISNUMBER(FIND("3F",ScheduleCompile!C396)),ISNUMBER(FIND("6F",ScheduleCompile!C396)),ISNUMBER(FIND("7F",ScheduleCompile!C396)),ISNUMBER(FIND("9F",ScheduleCompile!C396)),ISNUMBER(FIND("4F",ScheduleCompile!C396))),VALUE(LEFT(ScheduleCompile!C396,FIND("F",ScheduleCompile!C396)-1)),ScheduleCompile!C396)))))),ISTEXT(ScheduleCompile!#REF!)),"ENDTABLE",IF(ISERROR(IF(ScheduleCompile!C396="Off",0,IF(ScheduleCompile!C396="On",1,IF(ISNUMBER(ScheduleCompile!C396),ScheduleCompile!C396/1,IF(ISTEXT(ScheduleCompile!C396),IF(OR(ISNUMBER(FIND("5F",ScheduleCompile!C396)),ISNUMBER(FIND("0F",ScheduleCompile!C396)),ISNUMBER(FIND("8F",ScheduleCompile!C396)),ISNUMBER(FIND("1F",ScheduleCompile!C396)),ISNUMBER(FIND("2F",ScheduleCompile!C396)),ISNUMBER(FIND("3F",ScheduleCompile!C396)),ISNUMBER(FIND("6F",ScheduleCompile!C396)),ISNUMBER(FIND("7F",ScheduleCompile!C396)),ISNUMBER(FIND("9F",ScheduleCompile!C396)),ISNUMBER(FIND("4F",ScheduleCompile!C396))),VALUE(LEFT(ScheduleCompile!C396,FIND("F",ScheduleCompile!C396)-1)),ScheduleCompile!C396)))))),"",IF(ScheduleCompile!C396="Off",0,IF(ScheduleCompile!C396="On",1,IF(ISNUMBER(ScheduleCompile!C396),ScheduleCompile!C396/1,IF(ISTEXT(ScheduleCompile!C396),IF(OR(ISNUMBER(FIND("5F",ScheduleCompile!C396)),ISNUMBER(FIND("0F",ScheduleCompile!C396)),ISNUMBER(FIND("8F",ScheduleCompile!C396)),ISNUMBER(FIND("1F",ScheduleCompile!C396)),ISNUMBER(FIND("2F",ScheduleCompile!C396)),ISNUMBER(FIND("3F",ScheduleCompile!C396)),ISNUMBER(FIND("6F",ScheduleCompile!C396)),ISNUMBER(FIND("7F",ScheduleCompile!C396)),ISNUMBER(FIND("9F",ScheduleCompile!C396)),ISNUMBER(FIND("4F",ScheduleCompile!C396))),VALUE(LEFT(ScheduleCompile!C396,FIND("F",ScheduleCompile!C396)-1)),ScheduleCompile!C396)))))))</f>
        <v>0</v>
      </c>
      <c r="I403" s="1">
        <f>IF(AND(ISERROR(IF(ScheduleCompile!D396="Off",0,IF(ScheduleCompile!D396="On",1,IF(ISNUMBER(ScheduleCompile!D396),ScheduleCompile!D396/1,IF(ISTEXT(ScheduleCompile!D396),IF(OR(ISNUMBER(FIND("5F",ScheduleCompile!D396)),ISNUMBER(FIND("0F",ScheduleCompile!D396)),ISNUMBER(FIND("8F",ScheduleCompile!D396)),ISNUMBER(FIND("1F",ScheduleCompile!D396)),ISNUMBER(FIND("2F",ScheduleCompile!D396)),ISNUMBER(FIND("3F",ScheduleCompile!D396)),ISNUMBER(FIND("6F",ScheduleCompile!D396)),ISNUMBER(FIND("7F",ScheduleCompile!D396)),ISNUMBER(FIND("9F",ScheduleCompile!D396)),ISNUMBER(FIND("4F",ScheduleCompile!D396))),VALUE(LEFT(ScheduleCompile!D396,FIND("F",ScheduleCompile!D396)-1)),ScheduleCompile!D396)))))),ISTEXT(ScheduleCompile!#REF!)),"ENDTABLE",IF(ISERROR(IF(ScheduleCompile!D396="Off",0,IF(ScheduleCompile!D396="On",1,IF(ISNUMBER(ScheduleCompile!D396),ScheduleCompile!D396/1,IF(ISTEXT(ScheduleCompile!D396),IF(OR(ISNUMBER(FIND("5F",ScheduleCompile!D396)),ISNUMBER(FIND("0F",ScheduleCompile!D396)),ISNUMBER(FIND("8F",ScheduleCompile!D396)),ISNUMBER(FIND("1F",ScheduleCompile!D396)),ISNUMBER(FIND("2F",ScheduleCompile!D396)),ISNUMBER(FIND("3F",ScheduleCompile!D396)),ISNUMBER(FIND("6F",ScheduleCompile!D396)),ISNUMBER(FIND("7F",ScheduleCompile!D396)),ISNUMBER(FIND("9F",ScheduleCompile!D396)),ISNUMBER(FIND("4F",ScheduleCompile!D396))),VALUE(LEFT(ScheduleCompile!D396,FIND("F",ScheduleCompile!D396)-1)),ScheduleCompile!D396)))))),"",IF(ScheduleCompile!D396="Off",0,IF(ScheduleCompile!D396="On",1,IF(ISNUMBER(ScheduleCompile!D396),ScheduleCompile!D396/1,IF(ISTEXT(ScheduleCompile!D396),IF(OR(ISNUMBER(FIND("5F",ScheduleCompile!D396)),ISNUMBER(FIND("0F",ScheduleCompile!D396)),ISNUMBER(FIND("8F",ScheduleCompile!D396)),ISNUMBER(FIND("1F",ScheduleCompile!D396)),ISNUMBER(FIND("2F",ScheduleCompile!D396)),ISNUMBER(FIND("3F",ScheduleCompile!D396)),ISNUMBER(FIND("6F",ScheduleCompile!D396)),ISNUMBER(FIND("7F",ScheduleCompile!D396)),ISNUMBER(FIND("9F",ScheduleCompile!D396)),ISNUMBER(FIND("4F",ScheduleCompile!D396))),VALUE(LEFT(ScheduleCompile!D396,FIND("F",ScheduleCompile!D396)-1)),ScheduleCompile!D396)))))))</f>
        <v>0</v>
      </c>
      <c r="J403" s="1">
        <f>IF(AND(ISERROR(IF(ScheduleCompile!E396="Off",0,IF(ScheduleCompile!E396="On",1,IF(ISNUMBER(ScheduleCompile!E396),ScheduleCompile!E396/1,IF(ISTEXT(ScheduleCompile!E396),IF(OR(ISNUMBER(FIND("5F",ScheduleCompile!E396)),ISNUMBER(FIND("0F",ScheduleCompile!E396)),ISNUMBER(FIND("8F",ScheduleCompile!E396)),ISNUMBER(FIND("1F",ScheduleCompile!E396)),ISNUMBER(FIND("2F",ScheduleCompile!E396)),ISNUMBER(FIND("3F",ScheduleCompile!E396)),ISNUMBER(FIND("6F",ScheduleCompile!E396)),ISNUMBER(FIND("7F",ScheduleCompile!E396)),ISNUMBER(FIND("9F",ScheduleCompile!E396)),ISNUMBER(FIND("4F",ScheduleCompile!E396))),VALUE(LEFT(ScheduleCompile!E396,FIND("F",ScheduleCompile!E396)-1)),ScheduleCompile!E396)))))),ISTEXT(ScheduleCompile!#REF!)),"ENDTABLE",IF(ISERROR(IF(ScheduleCompile!E396="Off",0,IF(ScheduleCompile!E396="On",1,IF(ISNUMBER(ScheduleCompile!E396),ScheduleCompile!E396/1,IF(ISTEXT(ScheduleCompile!E396),IF(OR(ISNUMBER(FIND("5F",ScheduleCompile!E396)),ISNUMBER(FIND("0F",ScheduleCompile!E396)),ISNUMBER(FIND("8F",ScheduleCompile!E396)),ISNUMBER(FIND("1F",ScheduleCompile!E396)),ISNUMBER(FIND("2F",ScheduleCompile!E396)),ISNUMBER(FIND("3F",ScheduleCompile!E396)),ISNUMBER(FIND("6F",ScheduleCompile!E396)),ISNUMBER(FIND("7F",ScheduleCompile!E396)),ISNUMBER(FIND("9F",ScheduleCompile!E396)),ISNUMBER(FIND("4F",ScheduleCompile!E396))),VALUE(LEFT(ScheduleCompile!E396,FIND("F",ScheduleCompile!E396)-1)),ScheduleCompile!E396)))))),"",IF(ScheduleCompile!E396="Off",0,IF(ScheduleCompile!E396="On",1,IF(ISNUMBER(ScheduleCompile!E396),ScheduleCompile!E396/1,IF(ISTEXT(ScheduleCompile!E396),IF(OR(ISNUMBER(FIND("5F",ScheduleCompile!E396)),ISNUMBER(FIND("0F",ScheduleCompile!E396)),ISNUMBER(FIND("8F",ScheduleCompile!E396)),ISNUMBER(FIND("1F",ScheduleCompile!E396)),ISNUMBER(FIND("2F",ScheduleCompile!E396)),ISNUMBER(FIND("3F",ScheduleCompile!E396)),ISNUMBER(FIND("6F",ScheduleCompile!E396)),ISNUMBER(FIND("7F",ScheduleCompile!E396)),ISNUMBER(FIND("9F",ScheduleCompile!E396)),ISNUMBER(FIND("4F",ScheduleCompile!E396))),VALUE(LEFT(ScheduleCompile!E396,FIND("F",ScheduleCompile!E396)-1)),ScheduleCompile!E396)))))))</f>
        <v>0</v>
      </c>
      <c r="K403" s="1">
        <f>IF(AND(ISERROR(IF(ScheduleCompile!F396="Off",0,IF(ScheduleCompile!F396="On",1,IF(ISNUMBER(ScheduleCompile!F396),ScheduleCompile!F396/1,IF(ISTEXT(ScheduleCompile!F396),IF(OR(ISNUMBER(FIND("5F",ScheduleCompile!F396)),ISNUMBER(FIND("0F",ScheduleCompile!F396)),ISNUMBER(FIND("8F",ScheduleCompile!F396)),ISNUMBER(FIND("1F",ScheduleCompile!F396)),ISNUMBER(FIND("2F",ScheduleCompile!F396)),ISNUMBER(FIND("3F",ScheduleCompile!F396)),ISNUMBER(FIND("6F",ScheduleCompile!F396)),ISNUMBER(FIND("7F",ScheduleCompile!F396)),ISNUMBER(FIND("9F",ScheduleCompile!F396)),ISNUMBER(FIND("4F",ScheduleCompile!F396))),VALUE(LEFT(ScheduleCompile!F396,FIND("F",ScheduleCompile!F396)-1)),ScheduleCompile!F396)))))),ISTEXT(ScheduleCompile!#REF!)),"ENDTABLE",IF(ISERROR(IF(ScheduleCompile!F396="Off",0,IF(ScheduleCompile!F396="On",1,IF(ISNUMBER(ScheduleCompile!F396),ScheduleCompile!F396/1,IF(ISTEXT(ScheduleCompile!F396),IF(OR(ISNUMBER(FIND("5F",ScheduleCompile!F396)),ISNUMBER(FIND("0F",ScheduleCompile!F396)),ISNUMBER(FIND("8F",ScheduleCompile!F396)),ISNUMBER(FIND("1F",ScheduleCompile!F396)),ISNUMBER(FIND("2F",ScheduleCompile!F396)),ISNUMBER(FIND("3F",ScheduleCompile!F396)),ISNUMBER(FIND("6F",ScheduleCompile!F396)),ISNUMBER(FIND("7F",ScheduleCompile!F396)),ISNUMBER(FIND("9F",ScheduleCompile!F396)),ISNUMBER(FIND("4F",ScheduleCompile!F396))),VALUE(LEFT(ScheduleCompile!F396,FIND("F",ScheduleCompile!F396)-1)),ScheduleCompile!F396)))))),"",IF(ScheduleCompile!F396="Off",0,IF(ScheduleCompile!F396="On",1,IF(ISNUMBER(ScheduleCompile!F396),ScheduleCompile!F396/1,IF(ISTEXT(ScheduleCompile!F396),IF(OR(ISNUMBER(FIND("5F",ScheduleCompile!F396)),ISNUMBER(FIND("0F",ScheduleCompile!F396)),ISNUMBER(FIND("8F",ScheduleCompile!F396)),ISNUMBER(FIND("1F",ScheduleCompile!F396)),ISNUMBER(FIND("2F",ScheduleCompile!F396)),ISNUMBER(FIND("3F",ScheduleCompile!F396)),ISNUMBER(FIND("6F",ScheduleCompile!F396)),ISNUMBER(FIND("7F",ScheduleCompile!F396)),ISNUMBER(FIND("9F",ScheduleCompile!F396)),ISNUMBER(FIND("4F",ScheduleCompile!F396))),VALUE(LEFT(ScheduleCompile!F396,FIND("F",ScheduleCompile!F396)-1)),ScheduleCompile!F396)))))))</f>
        <v>0</v>
      </c>
      <c r="L403" s="1">
        <f>IF(AND(ISERROR(IF(ScheduleCompile!G396="Off",0,IF(ScheduleCompile!G396="On",1,IF(ISNUMBER(ScheduleCompile!G396),ScheduleCompile!G396/1,IF(ISTEXT(ScheduleCompile!G396),IF(OR(ISNUMBER(FIND("5F",ScheduleCompile!G396)),ISNUMBER(FIND("0F",ScheduleCompile!G396)),ISNUMBER(FIND("8F",ScheduleCompile!G396)),ISNUMBER(FIND("1F",ScheduleCompile!G396)),ISNUMBER(FIND("2F",ScheduleCompile!G396)),ISNUMBER(FIND("3F",ScheduleCompile!G396)),ISNUMBER(FIND("6F",ScheduleCompile!G396)),ISNUMBER(FIND("7F",ScheduleCompile!G396)),ISNUMBER(FIND("9F",ScheduleCompile!G396)),ISNUMBER(FIND("4F",ScheduleCompile!G396))),VALUE(LEFT(ScheduleCompile!G396,FIND("F",ScheduleCompile!G396)-1)),ScheduleCompile!G396)))))),ISTEXT(ScheduleCompile!#REF!)),"ENDTABLE",IF(ISERROR(IF(ScheduleCompile!G396="Off",0,IF(ScheduleCompile!G396="On",1,IF(ISNUMBER(ScheduleCompile!G396),ScheduleCompile!G396/1,IF(ISTEXT(ScheduleCompile!G396),IF(OR(ISNUMBER(FIND("5F",ScheduleCompile!G396)),ISNUMBER(FIND("0F",ScheduleCompile!G396)),ISNUMBER(FIND("8F",ScheduleCompile!G396)),ISNUMBER(FIND("1F",ScheduleCompile!G396)),ISNUMBER(FIND("2F",ScheduleCompile!G396)),ISNUMBER(FIND("3F",ScheduleCompile!G396)),ISNUMBER(FIND("6F",ScheduleCompile!G396)),ISNUMBER(FIND("7F",ScheduleCompile!G396)),ISNUMBER(FIND("9F",ScheduleCompile!G396)),ISNUMBER(FIND("4F",ScheduleCompile!G396))),VALUE(LEFT(ScheduleCompile!G396,FIND("F",ScheduleCompile!G396)-1)),ScheduleCompile!G396)))))),"",IF(ScheduleCompile!G396="Off",0,IF(ScheduleCompile!G396="On",1,IF(ISNUMBER(ScheduleCompile!G396),ScheduleCompile!G396/1,IF(ISTEXT(ScheduleCompile!G396),IF(OR(ISNUMBER(FIND("5F",ScheduleCompile!G396)),ISNUMBER(FIND("0F",ScheduleCompile!G396)),ISNUMBER(FIND("8F",ScheduleCompile!G396)),ISNUMBER(FIND("1F",ScheduleCompile!G396)),ISNUMBER(FIND("2F",ScheduleCompile!G396)),ISNUMBER(FIND("3F",ScheduleCompile!G396)),ISNUMBER(FIND("6F",ScheduleCompile!G396)),ISNUMBER(FIND("7F",ScheduleCompile!G396)),ISNUMBER(FIND("9F",ScheduleCompile!G396)),ISNUMBER(FIND("4F",ScheduleCompile!G396))),VALUE(LEFT(ScheduleCompile!G396,FIND("F",ScheduleCompile!G396)-1)),ScheduleCompile!G396)))))))</f>
        <v>0</v>
      </c>
      <c r="M403" s="1">
        <f>IF(AND(ISERROR(IF(ScheduleCompile!H396="Off",0,IF(ScheduleCompile!H396="On",1,IF(ISNUMBER(ScheduleCompile!H396),ScheduleCompile!H396/1,IF(ISTEXT(ScheduleCompile!H396),IF(OR(ISNUMBER(FIND("5F",ScheduleCompile!H396)),ISNUMBER(FIND("0F",ScheduleCompile!H396)),ISNUMBER(FIND("8F",ScheduleCompile!H396)),ISNUMBER(FIND("1F",ScheduleCompile!H396)),ISNUMBER(FIND("2F",ScheduleCompile!H396)),ISNUMBER(FIND("3F",ScheduleCompile!H396)),ISNUMBER(FIND("6F",ScheduleCompile!H396)),ISNUMBER(FIND("7F",ScheduleCompile!H396)),ISNUMBER(FIND("9F",ScheduleCompile!H396)),ISNUMBER(FIND("4F",ScheduleCompile!H396))),VALUE(LEFT(ScheduleCompile!H396,FIND("F",ScheduleCompile!H396)-1)),ScheduleCompile!H396)))))),ISTEXT(ScheduleCompile!#REF!)),"ENDTABLE",IF(ISERROR(IF(ScheduleCompile!H396="Off",0,IF(ScheduleCompile!H396="On",1,IF(ISNUMBER(ScheduleCompile!H396),ScheduleCompile!H396/1,IF(ISTEXT(ScheduleCompile!H396),IF(OR(ISNUMBER(FIND("5F",ScheduleCompile!H396)),ISNUMBER(FIND("0F",ScheduleCompile!H396)),ISNUMBER(FIND("8F",ScheduleCompile!H396)),ISNUMBER(FIND("1F",ScheduleCompile!H396)),ISNUMBER(FIND("2F",ScheduleCompile!H396)),ISNUMBER(FIND("3F",ScheduleCompile!H396)),ISNUMBER(FIND("6F",ScheduleCompile!H396)),ISNUMBER(FIND("7F",ScheduleCompile!H396)),ISNUMBER(FIND("9F",ScheduleCompile!H396)),ISNUMBER(FIND("4F",ScheduleCompile!H396))),VALUE(LEFT(ScheduleCompile!H396,FIND("F",ScheduleCompile!H396)-1)),ScheduleCompile!H396)))))),"",IF(ScheduleCompile!H396="Off",0,IF(ScheduleCompile!H396="On",1,IF(ISNUMBER(ScheduleCompile!H396),ScheduleCompile!H396/1,IF(ISTEXT(ScheduleCompile!H396),IF(OR(ISNUMBER(FIND("5F",ScheduleCompile!H396)),ISNUMBER(FIND("0F",ScheduleCompile!H396)),ISNUMBER(FIND("8F",ScheduleCompile!H396)),ISNUMBER(FIND("1F",ScheduleCompile!H396)),ISNUMBER(FIND("2F",ScheduleCompile!H396)),ISNUMBER(FIND("3F",ScheduleCompile!H396)),ISNUMBER(FIND("6F",ScheduleCompile!H396)),ISNUMBER(FIND("7F",ScheduleCompile!H396)),ISNUMBER(FIND("9F",ScheduleCompile!H396)),ISNUMBER(FIND("4F",ScheduleCompile!H396))),VALUE(LEFT(ScheduleCompile!H396,FIND("F",ScheduleCompile!H396)-1)),ScheduleCompile!H396)))))))</f>
        <v>0</v>
      </c>
      <c r="N403" s="1">
        <f>IF(AND(ISERROR(IF(ScheduleCompile!I396="Off",0,IF(ScheduleCompile!I396="On",1,IF(ISNUMBER(ScheduleCompile!I396),ScheduleCompile!I396/1,IF(ISTEXT(ScheduleCompile!I396),IF(OR(ISNUMBER(FIND("5F",ScheduleCompile!I396)),ISNUMBER(FIND("0F",ScheduleCompile!I396)),ISNUMBER(FIND("8F",ScheduleCompile!I396)),ISNUMBER(FIND("1F",ScheduleCompile!I396)),ISNUMBER(FIND("2F",ScheduleCompile!I396)),ISNUMBER(FIND("3F",ScheduleCompile!I396)),ISNUMBER(FIND("6F",ScheduleCompile!I396)),ISNUMBER(FIND("7F",ScheduleCompile!I396)),ISNUMBER(FIND("9F",ScheduleCompile!I396)),ISNUMBER(FIND("4F",ScheduleCompile!I396))),VALUE(LEFT(ScheduleCompile!I396,FIND("F",ScheduleCompile!I396)-1)),ScheduleCompile!I396)))))),ISTEXT(ScheduleCompile!#REF!)),"ENDTABLE",IF(ISERROR(IF(ScheduleCompile!I396="Off",0,IF(ScheduleCompile!I396="On",1,IF(ISNUMBER(ScheduleCompile!I396),ScheduleCompile!I396/1,IF(ISTEXT(ScheduleCompile!I396),IF(OR(ISNUMBER(FIND("5F",ScheduleCompile!I396)),ISNUMBER(FIND("0F",ScheduleCompile!I396)),ISNUMBER(FIND("8F",ScheduleCompile!I396)),ISNUMBER(FIND("1F",ScheduleCompile!I396)),ISNUMBER(FIND("2F",ScheduleCompile!I396)),ISNUMBER(FIND("3F",ScheduleCompile!I396)),ISNUMBER(FIND("6F",ScheduleCompile!I396)),ISNUMBER(FIND("7F",ScheduleCompile!I396)),ISNUMBER(FIND("9F",ScheduleCompile!I396)),ISNUMBER(FIND("4F",ScheduleCompile!I396))),VALUE(LEFT(ScheduleCompile!I396,FIND("F",ScheduleCompile!I396)-1)),ScheduleCompile!I396)))))),"",IF(ScheduleCompile!I396="Off",0,IF(ScheduleCompile!I396="On",1,IF(ISNUMBER(ScheduleCompile!I396),ScheduleCompile!I396/1,IF(ISTEXT(ScheduleCompile!I396),IF(OR(ISNUMBER(FIND("5F",ScheduleCompile!I396)),ISNUMBER(FIND("0F",ScheduleCompile!I396)),ISNUMBER(FIND("8F",ScheduleCompile!I396)),ISNUMBER(FIND("1F",ScheduleCompile!I396)),ISNUMBER(FIND("2F",ScheduleCompile!I396)),ISNUMBER(FIND("3F",ScheduleCompile!I396)),ISNUMBER(FIND("6F",ScheduleCompile!I396)),ISNUMBER(FIND("7F",ScheduleCompile!I396)),ISNUMBER(FIND("9F",ScheduleCompile!I396)),ISNUMBER(FIND("4F",ScheduleCompile!I396))),VALUE(LEFT(ScheduleCompile!I396,FIND("F",ScheduleCompile!I396)-1)),ScheduleCompile!I396)))))))</f>
        <v>0</v>
      </c>
      <c r="O403" s="1">
        <f>IF(AND(ISERROR(IF(ScheduleCompile!J396="Off",0,IF(ScheduleCompile!J396="On",1,IF(ISNUMBER(ScheduleCompile!J396),ScheduleCompile!J396/1,IF(ISTEXT(ScheduleCompile!J396),IF(OR(ISNUMBER(FIND("5F",ScheduleCompile!J396)),ISNUMBER(FIND("0F",ScheduleCompile!J396)),ISNUMBER(FIND("8F",ScheduleCompile!J396)),ISNUMBER(FIND("1F",ScheduleCompile!J396)),ISNUMBER(FIND("2F",ScheduleCompile!J396)),ISNUMBER(FIND("3F",ScheduleCompile!J396)),ISNUMBER(FIND("6F",ScheduleCompile!J396)),ISNUMBER(FIND("7F",ScheduleCompile!J396)),ISNUMBER(FIND("9F",ScheduleCompile!J396)),ISNUMBER(FIND("4F",ScheduleCompile!J396))),VALUE(LEFT(ScheduleCompile!J396,FIND("F",ScheduleCompile!J396)-1)),ScheduleCompile!J396)))))),ISTEXT(ScheduleCompile!#REF!)),"ENDTABLE",IF(ISERROR(IF(ScheduleCompile!J396="Off",0,IF(ScheduleCompile!J396="On",1,IF(ISNUMBER(ScheduleCompile!J396),ScheduleCompile!J396/1,IF(ISTEXT(ScheduleCompile!J396),IF(OR(ISNUMBER(FIND("5F",ScheduleCompile!J396)),ISNUMBER(FIND("0F",ScheduleCompile!J396)),ISNUMBER(FIND("8F",ScheduleCompile!J396)),ISNUMBER(FIND("1F",ScheduleCompile!J396)),ISNUMBER(FIND("2F",ScheduleCompile!J396)),ISNUMBER(FIND("3F",ScheduleCompile!J396)),ISNUMBER(FIND("6F",ScheduleCompile!J396)),ISNUMBER(FIND("7F",ScheduleCompile!J396)),ISNUMBER(FIND("9F",ScheduleCompile!J396)),ISNUMBER(FIND("4F",ScheduleCompile!J396))),VALUE(LEFT(ScheduleCompile!J396,FIND("F",ScheduleCompile!J396)-1)),ScheduleCompile!J396)))))),"",IF(ScheduleCompile!J396="Off",0,IF(ScheduleCompile!J396="On",1,IF(ISNUMBER(ScheduleCompile!J396),ScheduleCompile!J396/1,IF(ISTEXT(ScheduleCompile!J396),IF(OR(ISNUMBER(FIND("5F",ScheduleCompile!J396)),ISNUMBER(FIND("0F",ScheduleCompile!J396)),ISNUMBER(FIND("8F",ScheduleCompile!J396)),ISNUMBER(FIND("1F",ScheduleCompile!J396)),ISNUMBER(FIND("2F",ScheduleCompile!J396)),ISNUMBER(FIND("3F",ScheduleCompile!J396)),ISNUMBER(FIND("6F",ScheduleCompile!J396)),ISNUMBER(FIND("7F",ScheduleCompile!J396)),ISNUMBER(FIND("9F",ScheduleCompile!J396)),ISNUMBER(FIND("4F",ScheduleCompile!J396))),VALUE(LEFT(ScheduleCompile!J396,FIND("F",ScheduleCompile!J396)-1)),ScheduleCompile!J396)))))))</f>
        <v>0.5</v>
      </c>
      <c r="P403" s="1">
        <f>IF(AND(ISERROR(IF(ScheduleCompile!K396="Off",0,IF(ScheduleCompile!K396="On",1,IF(ISNUMBER(ScheduleCompile!K396),ScheduleCompile!K396/1,IF(ISTEXT(ScheduleCompile!K396),IF(OR(ISNUMBER(FIND("5F",ScheduleCompile!K396)),ISNUMBER(FIND("0F",ScheduleCompile!K396)),ISNUMBER(FIND("8F",ScheduleCompile!K396)),ISNUMBER(FIND("1F",ScheduleCompile!K396)),ISNUMBER(FIND("2F",ScheduleCompile!K396)),ISNUMBER(FIND("3F",ScheduleCompile!K396)),ISNUMBER(FIND("6F",ScheduleCompile!K396)),ISNUMBER(FIND("7F",ScheduleCompile!K396)),ISNUMBER(FIND("9F",ScheduleCompile!K396)),ISNUMBER(FIND("4F",ScheduleCompile!K396))),VALUE(LEFT(ScheduleCompile!K396,FIND("F",ScheduleCompile!K396)-1)),ScheduleCompile!K396)))))),ISTEXT(ScheduleCompile!#REF!)),"ENDTABLE",IF(ISERROR(IF(ScheduleCompile!K396="Off",0,IF(ScheduleCompile!K396="On",1,IF(ISNUMBER(ScheduleCompile!K396),ScheduleCompile!K396/1,IF(ISTEXT(ScheduleCompile!K396),IF(OR(ISNUMBER(FIND("5F",ScheduleCompile!K396)),ISNUMBER(FIND("0F",ScheduleCompile!K396)),ISNUMBER(FIND("8F",ScheduleCompile!K396)),ISNUMBER(FIND("1F",ScheduleCompile!K396)),ISNUMBER(FIND("2F",ScheduleCompile!K396)),ISNUMBER(FIND("3F",ScheduleCompile!K396)),ISNUMBER(FIND("6F",ScheduleCompile!K396)),ISNUMBER(FIND("7F",ScheduleCompile!K396)),ISNUMBER(FIND("9F",ScheduleCompile!K396)),ISNUMBER(FIND("4F",ScheduleCompile!K396))),VALUE(LEFT(ScheduleCompile!K396,FIND("F",ScheduleCompile!K396)-1)),ScheduleCompile!K396)))))),"",IF(ScheduleCompile!K396="Off",0,IF(ScheduleCompile!K396="On",1,IF(ISNUMBER(ScheduleCompile!K396),ScheduleCompile!K396/1,IF(ISTEXT(ScheduleCompile!K396),IF(OR(ISNUMBER(FIND("5F",ScheduleCompile!K396)),ISNUMBER(FIND("0F",ScheduleCompile!K396)),ISNUMBER(FIND("8F",ScheduleCompile!K396)),ISNUMBER(FIND("1F",ScheduleCompile!K396)),ISNUMBER(FIND("2F",ScheduleCompile!K396)),ISNUMBER(FIND("3F",ScheduleCompile!K396)),ISNUMBER(FIND("6F",ScheduleCompile!K396)),ISNUMBER(FIND("7F",ScheduleCompile!K396)),ISNUMBER(FIND("9F",ScheduleCompile!K396)),ISNUMBER(FIND("4F",ScheduleCompile!K396))),VALUE(LEFT(ScheduleCompile!K396,FIND("F",ScheduleCompile!K396)-1)),ScheduleCompile!K396)))))))</f>
        <v>0.5</v>
      </c>
      <c r="Q403" s="1">
        <f>IF(AND(ISERROR(IF(ScheduleCompile!L396="Off",0,IF(ScheduleCompile!L396="On",1,IF(ISNUMBER(ScheduleCompile!L396),ScheduleCompile!L396/1,IF(ISTEXT(ScheduleCompile!L396),IF(OR(ISNUMBER(FIND("5F",ScheduleCompile!L396)),ISNUMBER(FIND("0F",ScheduleCompile!L396)),ISNUMBER(FIND("8F",ScheduleCompile!L396)),ISNUMBER(FIND("1F",ScheduleCompile!L396)),ISNUMBER(FIND("2F",ScheduleCompile!L396)),ISNUMBER(FIND("3F",ScheduleCompile!L396)),ISNUMBER(FIND("6F",ScheduleCompile!L396)),ISNUMBER(FIND("7F",ScheduleCompile!L396)),ISNUMBER(FIND("9F",ScheduleCompile!L396)),ISNUMBER(FIND("4F",ScheduleCompile!L396))),VALUE(LEFT(ScheduleCompile!L396,FIND("F",ScheduleCompile!L396)-1)),ScheduleCompile!L396)))))),ISTEXT(ScheduleCompile!#REF!)),"ENDTABLE",IF(ISERROR(IF(ScheduleCompile!L396="Off",0,IF(ScheduleCompile!L396="On",1,IF(ISNUMBER(ScheduleCompile!L396),ScheduleCompile!L396/1,IF(ISTEXT(ScheduleCompile!L396),IF(OR(ISNUMBER(FIND("5F",ScheduleCompile!L396)),ISNUMBER(FIND("0F",ScheduleCompile!L396)),ISNUMBER(FIND("8F",ScheduleCompile!L396)),ISNUMBER(FIND("1F",ScheduleCompile!L396)),ISNUMBER(FIND("2F",ScheduleCompile!L396)),ISNUMBER(FIND("3F",ScheduleCompile!L396)),ISNUMBER(FIND("6F",ScheduleCompile!L396)),ISNUMBER(FIND("7F",ScheduleCompile!L396)),ISNUMBER(FIND("9F",ScheduleCompile!L396)),ISNUMBER(FIND("4F",ScheduleCompile!L396))),VALUE(LEFT(ScheduleCompile!L396,FIND("F",ScheduleCompile!L396)-1)),ScheduleCompile!L396)))))),"",IF(ScheduleCompile!L396="Off",0,IF(ScheduleCompile!L396="On",1,IF(ISNUMBER(ScheduleCompile!L396),ScheduleCompile!L396/1,IF(ISTEXT(ScheduleCompile!L396),IF(OR(ISNUMBER(FIND("5F",ScheduleCompile!L396)),ISNUMBER(FIND("0F",ScheduleCompile!L396)),ISNUMBER(FIND("8F",ScheduleCompile!L396)),ISNUMBER(FIND("1F",ScheduleCompile!L396)),ISNUMBER(FIND("2F",ScheduleCompile!L396)),ISNUMBER(FIND("3F",ScheduleCompile!L396)),ISNUMBER(FIND("6F",ScheduleCompile!L396)),ISNUMBER(FIND("7F",ScheduleCompile!L396)),ISNUMBER(FIND("9F",ScheduleCompile!L396)),ISNUMBER(FIND("4F",ScheduleCompile!L396))),VALUE(LEFT(ScheduleCompile!L396,FIND("F",ScheduleCompile!L396)-1)),ScheduleCompile!L396)))))))</f>
        <v>0.9</v>
      </c>
      <c r="R403" s="1">
        <f>IF(AND(ISERROR(IF(ScheduleCompile!M396="Off",0,IF(ScheduleCompile!M396="On",1,IF(ISNUMBER(ScheduleCompile!M396),ScheduleCompile!M396/1,IF(ISTEXT(ScheduleCompile!M396),IF(OR(ISNUMBER(FIND("5F",ScheduleCompile!M396)),ISNUMBER(FIND("0F",ScheduleCompile!M396)),ISNUMBER(FIND("8F",ScheduleCompile!M396)),ISNUMBER(FIND("1F",ScheduleCompile!M396)),ISNUMBER(FIND("2F",ScheduleCompile!M396)),ISNUMBER(FIND("3F",ScheduleCompile!M396)),ISNUMBER(FIND("6F",ScheduleCompile!M396)),ISNUMBER(FIND("7F",ScheduleCompile!M396)),ISNUMBER(FIND("9F",ScheduleCompile!M396)),ISNUMBER(FIND("4F",ScheduleCompile!M396))),VALUE(LEFT(ScheduleCompile!M396,FIND("F",ScheduleCompile!M396)-1)),ScheduleCompile!M396)))))),ISTEXT(ScheduleCompile!#REF!)),"ENDTABLE",IF(ISERROR(IF(ScheduleCompile!M396="Off",0,IF(ScheduleCompile!M396="On",1,IF(ISNUMBER(ScheduleCompile!M396),ScheduleCompile!M396/1,IF(ISTEXT(ScheduleCompile!M396),IF(OR(ISNUMBER(FIND("5F",ScheduleCompile!M396)),ISNUMBER(FIND("0F",ScheduleCompile!M396)),ISNUMBER(FIND("8F",ScheduleCompile!M396)),ISNUMBER(FIND("1F",ScheduleCompile!M396)),ISNUMBER(FIND("2F",ScheduleCompile!M396)),ISNUMBER(FIND("3F",ScheduleCompile!M396)),ISNUMBER(FIND("6F",ScheduleCompile!M396)),ISNUMBER(FIND("7F",ScheduleCompile!M396)),ISNUMBER(FIND("9F",ScheduleCompile!M396)),ISNUMBER(FIND("4F",ScheduleCompile!M396))),VALUE(LEFT(ScheduleCompile!M396,FIND("F",ScheduleCompile!M396)-1)),ScheduleCompile!M396)))))),"",IF(ScheduleCompile!M396="Off",0,IF(ScheduleCompile!M396="On",1,IF(ISNUMBER(ScheduleCompile!M396),ScheduleCompile!M396/1,IF(ISTEXT(ScheduleCompile!M396),IF(OR(ISNUMBER(FIND("5F",ScheduleCompile!M396)),ISNUMBER(FIND("0F",ScheduleCompile!M396)),ISNUMBER(FIND("8F",ScheduleCompile!M396)),ISNUMBER(FIND("1F",ScheduleCompile!M396)),ISNUMBER(FIND("2F",ScheduleCompile!M396)),ISNUMBER(FIND("3F",ScheduleCompile!M396)),ISNUMBER(FIND("6F",ScheduleCompile!M396)),ISNUMBER(FIND("7F",ScheduleCompile!M396)),ISNUMBER(FIND("9F",ScheduleCompile!M396)),ISNUMBER(FIND("4F",ScheduleCompile!M396))),VALUE(LEFT(ScheduleCompile!M396,FIND("F",ScheduleCompile!M396)-1)),ScheduleCompile!M396)))))))</f>
        <v>0.9</v>
      </c>
      <c r="S403" s="1">
        <f>IF(AND(ISERROR(IF(ScheduleCompile!N396="Off",0,IF(ScheduleCompile!N396="On",1,IF(ISNUMBER(ScheduleCompile!N396),ScheduleCompile!N396/1,IF(ISTEXT(ScheduleCompile!N396),IF(OR(ISNUMBER(FIND("5F",ScheduleCompile!N396)),ISNUMBER(FIND("0F",ScheduleCompile!N396)),ISNUMBER(FIND("8F",ScheduleCompile!N396)),ISNUMBER(FIND("1F",ScheduleCompile!N396)),ISNUMBER(FIND("2F",ScheduleCompile!N396)),ISNUMBER(FIND("3F",ScheduleCompile!N396)),ISNUMBER(FIND("6F",ScheduleCompile!N396)),ISNUMBER(FIND("7F",ScheduleCompile!N396)),ISNUMBER(FIND("9F",ScheduleCompile!N396)),ISNUMBER(FIND("4F",ScheduleCompile!N396))),VALUE(LEFT(ScheduleCompile!N396,FIND("F",ScheduleCompile!N396)-1)),ScheduleCompile!N396)))))),ISTEXT(ScheduleCompile!#REF!)),"ENDTABLE",IF(ISERROR(IF(ScheduleCompile!N396="Off",0,IF(ScheduleCompile!N396="On",1,IF(ISNUMBER(ScheduleCompile!N396),ScheduleCompile!N396/1,IF(ISTEXT(ScheduleCompile!N396),IF(OR(ISNUMBER(FIND("5F",ScheduleCompile!N396)),ISNUMBER(FIND("0F",ScheduleCompile!N396)),ISNUMBER(FIND("8F",ScheduleCompile!N396)),ISNUMBER(FIND("1F",ScheduleCompile!N396)),ISNUMBER(FIND("2F",ScheduleCompile!N396)),ISNUMBER(FIND("3F",ScheduleCompile!N396)),ISNUMBER(FIND("6F",ScheduleCompile!N396)),ISNUMBER(FIND("7F",ScheduleCompile!N396)),ISNUMBER(FIND("9F",ScheduleCompile!N396)),ISNUMBER(FIND("4F",ScheduleCompile!N396))),VALUE(LEFT(ScheduleCompile!N396,FIND("F",ScheduleCompile!N396)-1)),ScheduleCompile!N396)))))),"",IF(ScheduleCompile!N396="Off",0,IF(ScheduleCompile!N396="On",1,IF(ISNUMBER(ScheduleCompile!N396),ScheduleCompile!N396/1,IF(ISTEXT(ScheduleCompile!N396),IF(OR(ISNUMBER(FIND("5F",ScheduleCompile!N396)),ISNUMBER(FIND("0F",ScheduleCompile!N396)),ISNUMBER(FIND("8F",ScheduleCompile!N396)),ISNUMBER(FIND("1F",ScheduleCompile!N396)),ISNUMBER(FIND("2F",ScheduleCompile!N396)),ISNUMBER(FIND("3F",ScheduleCompile!N396)),ISNUMBER(FIND("6F",ScheduleCompile!N396)),ISNUMBER(FIND("7F",ScheduleCompile!N396)),ISNUMBER(FIND("9F",ScheduleCompile!N396)),ISNUMBER(FIND("4F",ScheduleCompile!N396))),VALUE(LEFT(ScheduleCompile!N396,FIND("F",ScheduleCompile!N396)-1)),ScheduleCompile!N396)))))))</f>
        <v>0.9</v>
      </c>
      <c r="T403" s="1">
        <f>IF(AND(ISERROR(IF(ScheduleCompile!O396="Off",0,IF(ScheduleCompile!O396="On",1,IF(ISNUMBER(ScheduleCompile!O396),ScheduleCompile!O396/1,IF(ISTEXT(ScheduleCompile!O396),IF(OR(ISNUMBER(FIND("5F",ScheduleCompile!O396)),ISNUMBER(FIND("0F",ScheduleCompile!O396)),ISNUMBER(FIND("8F",ScheduleCompile!O396)),ISNUMBER(FIND("1F",ScheduleCompile!O396)),ISNUMBER(FIND("2F",ScheduleCompile!O396)),ISNUMBER(FIND("3F",ScheduleCompile!O396)),ISNUMBER(FIND("6F",ScheduleCompile!O396)),ISNUMBER(FIND("7F",ScheduleCompile!O396)),ISNUMBER(FIND("9F",ScheduleCompile!O396)),ISNUMBER(FIND("4F",ScheduleCompile!O396))),VALUE(LEFT(ScheduleCompile!O396,FIND("F",ScheduleCompile!O396)-1)),ScheduleCompile!O396)))))),ISTEXT(ScheduleCompile!#REF!)),"ENDTABLE",IF(ISERROR(IF(ScheduleCompile!O396="Off",0,IF(ScheduleCompile!O396="On",1,IF(ISNUMBER(ScheduleCompile!O396),ScheduleCompile!O396/1,IF(ISTEXT(ScheduleCompile!O396),IF(OR(ISNUMBER(FIND("5F",ScheduleCompile!O396)),ISNUMBER(FIND("0F",ScheduleCompile!O396)),ISNUMBER(FIND("8F",ScheduleCompile!O396)),ISNUMBER(FIND("1F",ScheduleCompile!O396)),ISNUMBER(FIND("2F",ScheduleCompile!O396)),ISNUMBER(FIND("3F",ScheduleCompile!O396)),ISNUMBER(FIND("6F",ScheduleCompile!O396)),ISNUMBER(FIND("7F",ScheduleCompile!O396)),ISNUMBER(FIND("9F",ScheduleCompile!O396)),ISNUMBER(FIND("4F",ScheduleCompile!O396))),VALUE(LEFT(ScheduleCompile!O396,FIND("F",ScheduleCompile!O396)-1)),ScheduleCompile!O396)))))),"",IF(ScheduleCompile!O396="Off",0,IF(ScheduleCompile!O396="On",1,IF(ISNUMBER(ScheduleCompile!O396),ScheduleCompile!O396/1,IF(ISTEXT(ScheduleCompile!O396),IF(OR(ISNUMBER(FIND("5F",ScheduleCompile!O396)),ISNUMBER(FIND("0F",ScheduleCompile!O396)),ISNUMBER(FIND("8F",ScheduleCompile!O396)),ISNUMBER(FIND("1F",ScheduleCompile!O396)),ISNUMBER(FIND("2F",ScheduleCompile!O396)),ISNUMBER(FIND("3F",ScheduleCompile!O396)),ISNUMBER(FIND("6F",ScheduleCompile!O396)),ISNUMBER(FIND("7F",ScheduleCompile!O396)),ISNUMBER(FIND("9F",ScheduleCompile!O396)),ISNUMBER(FIND("4F",ScheduleCompile!O396))),VALUE(LEFT(ScheduleCompile!O396,FIND("F",ScheduleCompile!O396)-1)),ScheduleCompile!O396)))))))</f>
        <v>0.9</v>
      </c>
      <c r="U403" s="1">
        <f>IF(AND(ISERROR(IF(ScheduleCompile!P396="Off",0,IF(ScheduleCompile!P396="On",1,IF(ISNUMBER(ScheduleCompile!P396),ScheduleCompile!P396/1,IF(ISTEXT(ScheduleCompile!P396),IF(OR(ISNUMBER(FIND("5F",ScheduleCompile!P396)),ISNUMBER(FIND("0F",ScheduleCompile!P396)),ISNUMBER(FIND("8F",ScheduleCompile!P396)),ISNUMBER(FIND("1F",ScheduleCompile!P396)),ISNUMBER(FIND("2F",ScheduleCompile!P396)),ISNUMBER(FIND("3F",ScheduleCompile!P396)),ISNUMBER(FIND("6F",ScheduleCompile!P396)),ISNUMBER(FIND("7F",ScheduleCompile!P396)),ISNUMBER(FIND("9F",ScheduleCompile!P396)),ISNUMBER(FIND("4F",ScheduleCompile!P396))),VALUE(LEFT(ScheduleCompile!P396,FIND("F",ScheduleCompile!P396)-1)),ScheduleCompile!P396)))))),ISTEXT(ScheduleCompile!#REF!)),"ENDTABLE",IF(ISERROR(IF(ScheduleCompile!P396="Off",0,IF(ScheduleCompile!P396="On",1,IF(ISNUMBER(ScheduleCompile!P396),ScheduleCompile!P396/1,IF(ISTEXT(ScheduleCompile!P396),IF(OR(ISNUMBER(FIND("5F",ScheduleCompile!P396)),ISNUMBER(FIND("0F",ScheduleCompile!P396)),ISNUMBER(FIND("8F",ScheduleCompile!P396)),ISNUMBER(FIND("1F",ScheduleCompile!P396)),ISNUMBER(FIND("2F",ScheduleCompile!P396)),ISNUMBER(FIND("3F",ScheduleCompile!P396)),ISNUMBER(FIND("6F",ScheduleCompile!P396)),ISNUMBER(FIND("7F",ScheduleCompile!P396)),ISNUMBER(FIND("9F",ScheduleCompile!P396)),ISNUMBER(FIND("4F",ScheduleCompile!P396))),VALUE(LEFT(ScheduleCompile!P396,FIND("F",ScheduleCompile!P396)-1)),ScheduleCompile!P396)))))),"",IF(ScheduleCompile!P396="Off",0,IF(ScheduleCompile!P396="On",1,IF(ISNUMBER(ScheduleCompile!P396),ScheduleCompile!P396/1,IF(ISTEXT(ScheduleCompile!P396),IF(OR(ISNUMBER(FIND("5F",ScheduleCompile!P396)),ISNUMBER(FIND("0F",ScheduleCompile!P396)),ISNUMBER(FIND("8F",ScheduleCompile!P396)),ISNUMBER(FIND("1F",ScheduleCompile!P396)),ISNUMBER(FIND("2F",ScheduleCompile!P396)),ISNUMBER(FIND("3F",ScheduleCompile!P396)),ISNUMBER(FIND("6F",ScheduleCompile!P396)),ISNUMBER(FIND("7F",ScheduleCompile!P396)),ISNUMBER(FIND("9F",ScheduleCompile!P396)),ISNUMBER(FIND("4F",ScheduleCompile!P396))),VALUE(LEFT(ScheduleCompile!P396,FIND("F",ScheduleCompile!P396)-1)),ScheduleCompile!P396)))))))</f>
        <v>0.75</v>
      </c>
      <c r="V403" s="1">
        <f>IF(AND(ISERROR(IF(ScheduleCompile!Q396="Off",0,IF(ScheduleCompile!Q396="On",1,IF(ISNUMBER(ScheduleCompile!Q396),ScheduleCompile!Q396/1,IF(ISTEXT(ScheduleCompile!Q396),IF(OR(ISNUMBER(FIND("5F",ScheduleCompile!Q396)),ISNUMBER(FIND("0F",ScheduleCompile!Q396)),ISNUMBER(FIND("8F",ScheduleCompile!Q396)),ISNUMBER(FIND("1F",ScheduleCompile!Q396)),ISNUMBER(FIND("2F",ScheduleCompile!Q396)),ISNUMBER(FIND("3F",ScheduleCompile!Q396)),ISNUMBER(FIND("6F",ScheduleCompile!Q396)),ISNUMBER(FIND("7F",ScheduleCompile!Q396)),ISNUMBER(FIND("9F",ScheduleCompile!Q396)),ISNUMBER(FIND("4F",ScheduleCompile!Q396))),VALUE(LEFT(ScheduleCompile!Q396,FIND("F",ScheduleCompile!Q396)-1)),ScheduleCompile!Q396)))))),ISTEXT(ScheduleCompile!#REF!)),"ENDTABLE",IF(ISERROR(IF(ScheduleCompile!Q396="Off",0,IF(ScheduleCompile!Q396="On",1,IF(ISNUMBER(ScheduleCompile!Q396),ScheduleCompile!Q396/1,IF(ISTEXT(ScheduleCompile!Q396),IF(OR(ISNUMBER(FIND("5F",ScheduleCompile!Q396)),ISNUMBER(FIND("0F",ScheduleCompile!Q396)),ISNUMBER(FIND("8F",ScheduleCompile!Q396)),ISNUMBER(FIND("1F",ScheduleCompile!Q396)),ISNUMBER(FIND("2F",ScheduleCompile!Q396)),ISNUMBER(FIND("3F",ScheduleCompile!Q396)),ISNUMBER(FIND("6F",ScheduleCompile!Q396)),ISNUMBER(FIND("7F",ScheduleCompile!Q396)),ISNUMBER(FIND("9F",ScheduleCompile!Q396)),ISNUMBER(FIND("4F",ScheduleCompile!Q396))),VALUE(LEFT(ScheduleCompile!Q396,FIND("F",ScheduleCompile!Q396)-1)),ScheduleCompile!Q396)))))),"",IF(ScheduleCompile!Q396="Off",0,IF(ScheduleCompile!Q396="On",1,IF(ISNUMBER(ScheduleCompile!Q396),ScheduleCompile!Q396/1,IF(ISTEXT(ScheduleCompile!Q396),IF(OR(ISNUMBER(FIND("5F",ScheduleCompile!Q396)),ISNUMBER(FIND("0F",ScheduleCompile!Q396)),ISNUMBER(FIND("8F",ScheduleCompile!Q396)),ISNUMBER(FIND("1F",ScheduleCompile!Q396)),ISNUMBER(FIND("2F",ScheduleCompile!Q396)),ISNUMBER(FIND("3F",ScheduleCompile!Q396)),ISNUMBER(FIND("6F",ScheduleCompile!Q396)),ISNUMBER(FIND("7F",ScheduleCompile!Q396)),ISNUMBER(FIND("9F",ScheduleCompile!Q396)),ISNUMBER(FIND("4F",ScheduleCompile!Q396))),VALUE(LEFT(ScheduleCompile!Q396,FIND("F",ScheduleCompile!Q396)-1)),ScheduleCompile!Q396)))))))</f>
        <v>0.75</v>
      </c>
      <c r="W403" s="1">
        <f>IF(AND(ISERROR(IF(ScheduleCompile!R396="Off",0,IF(ScheduleCompile!R396="On",1,IF(ISNUMBER(ScheduleCompile!R396),ScheduleCompile!R396/1,IF(ISTEXT(ScheduleCompile!R396),IF(OR(ISNUMBER(FIND("5F",ScheduleCompile!R396)),ISNUMBER(FIND("0F",ScheduleCompile!R396)),ISNUMBER(FIND("8F",ScheduleCompile!R396)),ISNUMBER(FIND("1F",ScheduleCompile!R396)),ISNUMBER(FIND("2F",ScheduleCompile!R396)),ISNUMBER(FIND("3F",ScheduleCompile!R396)),ISNUMBER(FIND("6F",ScheduleCompile!R396)),ISNUMBER(FIND("7F",ScheduleCompile!R396)),ISNUMBER(FIND("9F",ScheduleCompile!R396)),ISNUMBER(FIND("4F",ScheduleCompile!R396))),VALUE(LEFT(ScheduleCompile!R396,FIND("F",ScheduleCompile!R396)-1)),ScheduleCompile!R396)))))),ISTEXT(ScheduleCompile!#REF!)),"ENDTABLE",IF(ISERROR(IF(ScheduleCompile!R396="Off",0,IF(ScheduleCompile!R396="On",1,IF(ISNUMBER(ScheduleCompile!R396),ScheduleCompile!R396/1,IF(ISTEXT(ScheduleCompile!R396),IF(OR(ISNUMBER(FIND("5F",ScheduleCompile!R396)),ISNUMBER(FIND("0F",ScheduleCompile!R396)),ISNUMBER(FIND("8F",ScheduleCompile!R396)),ISNUMBER(FIND("1F",ScheduleCompile!R396)),ISNUMBER(FIND("2F",ScheduleCompile!R396)),ISNUMBER(FIND("3F",ScheduleCompile!R396)),ISNUMBER(FIND("6F",ScheduleCompile!R396)),ISNUMBER(FIND("7F",ScheduleCompile!R396)),ISNUMBER(FIND("9F",ScheduleCompile!R396)),ISNUMBER(FIND("4F",ScheduleCompile!R396))),VALUE(LEFT(ScheduleCompile!R396,FIND("F",ScheduleCompile!R396)-1)),ScheduleCompile!R396)))))),"",IF(ScheduleCompile!R396="Off",0,IF(ScheduleCompile!R396="On",1,IF(ISNUMBER(ScheduleCompile!R396),ScheduleCompile!R396/1,IF(ISTEXT(ScheduleCompile!R396),IF(OR(ISNUMBER(FIND("5F",ScheduleCompile!R396)),ISNUMBER(FIND("0F",ScheduleCompile!R396)),ISNUMBER(FIND("8F",ScheduleCompile!R396)),ISNUMBER(FIND("1F",ScheduleCompile!R396)),ISNUMBER(FIND("2F",ScheduleCompile!R396)),ISNUMBER(FIND("3F",ScheduleCompile!R396)),ISNUMBER(FIND("6F",ScheduleCompile!R396)),ISNUMBER(FIND("7F",ScheduleCompile!R396)),ISNUMBER(FIND("9F",ScheduleCompile!R396)),ISNUMBER(FIND("4F",ScheduleCompile!R396))),VALUE(LEFT(ScheduleCompile!R396,FIND("F",ScheduleCompile!R396)-1)),ScheduleCompile!R396)))))))</f>
        <v>0.75</v>
      </c>
      <c r="X403" s="1">
        <f>IF(AND(ISERROR(IF(ScheduleCompile!S396="Off",0,IF(ScheduleCompile!S396="On",1,IF(ISNUMBER(ScheduleCompile!S396),ScheduleCompile!S396/1,IF(ISTEXT(ScheduleCompile!S396),IF(OR(ISNUMBER(FIND("5F",ScheduleCompile!S396)),ISNUMBER(FIND("0F",ScheduleCompile!S396)),ISNUMBER(FIND("8F",ScheduleCompile!S396)),ISNUMBER(FIND("1F",ScheduleCompile!S396)),ISNUMBER(FIND("2F",ScheduleCompile!S396)),ISNUMBER(FIND("3F",ScheduleCompile!S396)),ISNUMBER(FIND("6F",ScheduleCompile!S396)),ISNUMBER(FIND("7F",ScheduleCompile!S396)),ISNUMBER(FIND("9F",ScheduleCompile!S396)),ISNUMBER(FIND("4F",ScheduleCompile!S396))),VALUE(LEFT(ScheduleCompile!S396,FIND("F",ScheduleCompile!S396)-1)),ScheduleCompile!S396)))))),ISTEXT(ScheduleCompile!#REF!)),"ENDTABLE",IF(ISERROR(IF(ScheduleCompile!S396="Off",0,IF(ScheduleCompile!S396="On",1,IF(ISNUMBER(ScheduleCompile!S396),ScheduleCompile!S396/1,IF(ISTEXT(ScheduleCompile!S396),IF(OR(ISNUMBER(FIND("5F",ScheduleCompile!S396)),ISNUMBER(FIND("0F",ScheduleCompile!S396)),ISNUMBER(FIND("8F",ScheduleCompile!S396)),ISNUMBER(FIND("1F",ScheduleCompile!S396)),ISNUMBER(FIND("2F",ScheduleCompile!S396)),ISNUMBER(FIND("3F",ScheduleCompile!S396)),ISNUMBER(FIND("6F",ScheduleCompile!S396)),ISNUMBER(FIND("7F",ScheduleCompile!S396)),ISNUMBER(FIND("9F",ScheduleCompile!S396)),ISNUMBER(FIND("4F",ScheduleCompile!S396))),VALUE(LEFT(ScheduleCompile!S396,FIND("F",ScheduleCompile!S396)-1)),ScheduleCompile!S396)))))),"",IF(ScheduleCompile!S396="Off",0,IF(ScheduleCompile!S396="On",1,IF(ISNUMBER(ScheduleCompile!S396),ScheduleCompile!S396/1,IF(ISTEXT(ScheduleCompile!S396),IF(OR(ISNUMBER(FIND("5F",ScheduleCompile!S396)),ISNUMBER(FIND("0F",ScheduleCompile!S396)),ISNUMBER(FIND("8F",ScheduleCompile!S396)),ISNUMBER(FIND("1F",ScheduleCompile!S396)),ISNUMBER(FIND("2F",ScheduleCompile!S396)),ISNUMBER(FIND("3F",ScheduleCompile!S396)),ISNUMBER(FIND("6F",ScheduleCompile!S396)),ISNUMBER(FIND("7F",ScheduleCompile!S396)),ISNUMBER(FIND("9F",ScheduleCompile!S396)),ISNUMBER(FIND("4F",ScheduleCompile!S396))),VALUE(LEFT(ScheduleCompile!S396,FIND("F",ScheduleCompile!S396)-1)),ScheduleCompile!S396)))))))</f>
        <v>0.9</v>
      </c>
      <c r="Y403" s="1">
        <f>IF(AND(ISERROR(IF(ScheduleCompile!T396="Off",0,IF(ScheduleCompile!T396="On",1,IF(ISNUMBER(ScheduleCompile!T396),ScheduleCompile!T396/1,IF(ISTEXT(ScheduleCompile!T396),IF(OR(ISNUMBER(FIND("5F",ScheduleCompile!T396)),ISNUMBER(FIND("0F",ScheduleCompile!T396)),ISNUMBER(FIND("8F",ScheduleCompile!T396)),ISNUMBER(FIND("1F",ScheduleCompile!T396)),ISNUMBER(FIND("2F",ScheduleCompile!T396)),ISNUMBER(FIND("3F",ScheduleCompile!T396)),ISNUMBER(FIND("6F",ScheduleCompile!T396)),ISNUMBER(FIND("7F",ScheduleCompile!T396)),ISNUMBER(FIND("9F",ScheduleCompile!T396)),ISNUMBER(FIND("4F",ScheduleCompile!T396))),VALUE(LEFT(ScheduleCompile!T396,FIND("F",ScheduleCompile!T396)-1)),ScheduleCompile!T396)))))),ISTEXT(ScheduleCompile!#REF!)),"ENDTABLE",IF(ISERROR(IF(ScheduleCompile!T396="Off",0,IF(ScheduleCompile!T396="On",1,IF(ISNUMBER(ScheduleCompile!T396),ScheduleCompile!T396/1,IF(ISTEXT(ScheduleCompile!T396),IF(OR(ISNUMBER(FIND("5F",ScheduleCompile!T396)),ISNUMBER(FIND("0F",ScheduleCompile!T396)),ISNUMBER(FIND("8F",ScheduleCompile!T396)),ISNUMBER(FIND("1F",ScheduleCompile!T396)),ISNUMBER(FIND("2F",ScheduleCompile!T396)),ISNUMBER(FIND("3F",ScheduleCompile!T396)),ISNUMBER(FIND("6F",ScheduleCompile!T396)),ISNUMBER(FIND("7F",ScheduleCompile!T396)),ISNUMBER(FIND("9F",ScheduleCompile!T396)),ISNUMBER(FIND("4F",ScheduleCompile!T396))),VALUE(LEFT(ScheduleCompile!T396,FIND("F",ScheduleCompile!T396)-1)),ScheduleCompile!T396)))))),"",IF(ScheduleCompile!T396="Off",0,IF(ScheduleCompile!T396="On",1,IF(ISNUMBER(ScheduleCompile!T396),ScheduleCompile!T396/1,IF(ISTEXT(ScheduleCompile!T396),IF(OR(ISNUMBER(FIND("5F",ScheduleCompile!T396)),ISNUMBER(FIND("0F",ScheduleCompile!T396)),ISNUMBER(FIND("8F",ScheduleCompile!T396)),ISNUMBER(FIND("1F",ScheduleCompile!T396)),ISNUMBER(FIND("2F",ScheduleCompile!T396)),ISNUMBER(FIND("3F",ScheduleCompile!T396)),ISNUMBER(FIND("6F",ScheduleCompile!T396)),ISNUMBER(FIND("7F",ScheduleCompile!T396)),ISNUMBER(FIND("9F",ScheduleCompile!T396)),ISNUMBER(FIND("4F",ScheduleCompile!T396))),VALUE(LEFT(ScheduleCompile!T396,FIND("F",ScheduleCompile!T396)-1)),ScheduleCompile!T396)))))))</f>
        <v>0.9</v>
      </c>
      <c r="Z403" s="1">
        <f>IF(AND(ISERROR(IF(ScheduleCompile!U396="Off",0,IF(ScheduleCompile!U396="On",1,IF(ISNUMBER(ScheduleCompile!U396),ScheduleCompile!U396/1,IF(ISTEXT(ScheduleCompile!U396),IF(OR(ISNUMBER(FIND("5F",ScheduleCompile!U396)),ISNUMBER(FIND("0F",ScheduleCompile!U396)),ISNUMBER(FIND("8F",ScheduleCompile!U396)),ISNUMBER(FIND("1F",ScheduleCompile!U396)),ISNUMBER(FIND("2F",ScheduleCompile!U396)),ISNUMBER(FIND("3F",ScheduleCompile!U396)),ISNUMBER(FIND("6F",ScheduleCompile!U396)),ISNUMBER(FIND("7F",ScheduleCompile!U396)),ISNUMBER(FIND("9F",ScheduleCompile!U396)),ISNUMBER(FIND("4F",ScheduleCompile!U396))),VALUE(LEFT(ScheduleCompile!U396,FIND("F",ScheduleCompile!U396)-1)),ScheduleCompile!U396)))))),ISTEXT(ScheduleCompile!#REF!)),"ENDTABLE",IF(ISERROR(IF(ScheduleCompile!U396="Off",0,IF(ScheduleCompile!U396="On",1,IF(ISNUMBER(ScheduleCompile!U396),ScheduleCompile!U396/1,IF(ISTEXT(ScheduleCompile!U396),IF(OR(ISNUMBER(FIND("5F",ScheduleCompile!U396)),ISNUMBER(FIND("0F",ScheduleCompile!U396)),ISNUMBER(FIND("8F",ScheduleCompile!U396)),ISNUMBER(FIND("1F",ScheduleCompile!U396)),ISNUMBER(FIND("2F",ScheduleCompile!U396)),ISNUMBER(FIND("3F",ScheduleCompile!U396)),ISNUMBER(FIND("6F",ScheduleCompile!U396)),ISNUMBER(FIND("7F",ScheduleCompile!U396)),ISNUMBER(FIND("9F",ScheduleCompile!U396)),ISNUMBER(FIND("4F",ScheduleCompile!U396))),VALUE(LEFT(ScheduleCompile!U396,FIND("F",ScheduleCompile!U396)-1)),ScheduleCompile!U396)))))),"",IF(ScheduleCompile!U396="Off",0,IF(ScheduleCompile!U396="On",1,IF(ISNUMBER(ScheduleCompile!U396),ScheduleCompile!U396/1,IF(ISTEXT(ScheduleCompile!U396),IF(OR(ISNUMBER(FIND("5F",ScheduleCompile!U396)),ISNUMBER(FIND("0F",ScheduleCompile!U396)),ISNUMBER(FIND("8F",ScheduleCompile!U396)),ISNUMBER(FIND("1F",ScheduleCompile!U396)),ISNUMBER(FIND("2F",ScheduleCompile!U396)),ISNUMBER(FIND("3F",ScheduleCompile!U396)),ISNUMBER(FIND("6F",ScheduleCompile!U396)),ISNUMBER(FIND("7F",ScheduleCompile!U396)),ISNUMBER(FIND("9F",ScheduleCompile!U396)),ISNUMBER(FIND("4F",ScheduleCompile!U396))),VALUE(LEFT(ScheduleCompile!U396,FIND("F",ScheduleCompile!U396)-1)),ScheduleCompile!U396)))))))</f>
        <v>0.9</v>
      </c>
      <c r="AA403" s="1">
        <f>IF(AND(ISERROR(IF(ScheduleCompile!V396="Off",0,IF(ScheduleCompile!V396="On",1,IF(ISNUMBER(ScheduleCompile!V396),ScheduleCompile!V396/1,IF(ISTEXT(ScheduleCompile!V396),IF(OR(ISNUMBER(FIND("5F",ScheduleCompile!V396)),ISNUMBER(FIND("0F",ScheduleCompile!V396)),ISNUMBER(FIND("8F",ScheduleCompile!V396)),ISNUMBER(FIND("1F",ScheduleCompile!V396)),ISNUMBER(FIND("2F",ScheduleCompile!V396)),ISNUMBER(FIND("3F",ScheduleCompile!V396)),ISNUMBER(FIND("6F",ScheduleCompile!V396)),ISNUMBER(FIND("7F",ScheduleCompile!V396)),ISNUMBER(FIND("9F",ScheduleCompile!V396)),ISNUMBER(FIND("4F",ScheduleCompile!V396))),VALUE(LEFT(ScheduleCompile!V396,FIND("F",ScheduleCompile!V396)-1)),ScheduleCompile!V396)))))),ISTEXT(ScheduleCompile!#REF!)),"ENDTABLE",IF(ISERROR(IF(ScheduleCompile!V396="Off",0,IF(ScheduleCompile!V396="On",1,IF(ISNUMBER(ScheduleCompile!V396),ScheduleCompile!V396/1,IF(ISTEXT(ScheduleCompile!V396),IF(OR(ISNUMBER(FIND("5F",ScheduleCompile!V396)),ISNUMBER(FIND("0F",ScheduleCompile!V396)),ISNUMBER(FIND("8F",ScheduleCompile!V396)),ISNUMBER(FIND("1F",ScheduleCompile!V396)),ISNUMBER(FIND("2F",ScheduleCompile!V396)),ISNUMBER(FIND("3F",ScheduleCompile!V396)),ISNUMBER(FIND("6F",ScheduleCompile!V396)),ISNUMBER(FIND("7F",ScheduleCompile!V396)),ISNUMBER(FIND("9F",ScheduleCompile!V396)),ISNUMBER(FIND("4F",ScheduleCompile!V396))),VALUE(LEFT(ScheduleCompile!V396,FIND("F",ScheduleCompile!V396)-1)),ScheduleCompile!V396)))))),"",IF(ScheduleCompile!V396="Off",0,IF(ScheduleCompile!V396="On",1,IF(ISNUMBER(ScheduleCompile!V396),ScheduleCompile!V396/1,IF(ISTEXT(ScheduleCompile!V396),IF(OR(ISNUMBER(FIND("5F",ScheduleCompile!V396)),ISNUMBER(FIND("0F",ScheduleCompile!V396)),ISNUMBER(FIND("8F",ScheduleCompile!V396)),ISNUMBER(FIND("1F",ScheduleCompile!V396)),ISNUMBER(FIND("2F",ScheduleCompile!V396)),ISNUMBER(FIND("3F",ScheduleCompile!V396)),ISNUMBER(FIND("6F",ScheduleCompile!V396)),ISNUMBER(FIND("7F",ScheduleCompile!V396)),ISNUMBER(FIND("9F",ScheduleCompile!V396)),ISNUMBER(FIND("4F",ScheduleCompile!V396))),VALUE(LEFT(ScheduleCompile!V396,FIND("F",ScheduleCompile!V396)-1)),ScheduleCompile!V396)))))))</f>
        <v>0.9</v>
      </c>
      <c r="AB403" s="1">
        <f>IF(AND(ISERROR(IF(ScheduleCompile!W396="Off",0,IF(ScheduleCompile!W396="On",1,IF(ISNUMBER(ScheduleCompile!W396),ScheduleCompile!W396/1,IF(ISTEXT(ScheduleCompile!W396),IF(OR(ISNUMBER(FIND("5F",ScheduleCompile!W396)),ISNUMBER(FIND("0F",ScheduleCompile!W396)),ISNUMBER(FIND("8F",ScheduleCompile!W396)),ISNUMBER(FIND("1F",ScheduleCompile!W396)),ISNUMBER(FIND("2F",ScheduleCompile!W396)),ISNUMBER(FIND("3F",ScheduleCompile!W396)),ISNUMBER(FIND("6F",ScheduleCompile!W396)),ISNUMBER(FIND("7F",ScheduleCompile!W396)),ISNUMBER(FIND("9F",ScheduleCompile!W396)),ISNUMBER(FIND("4F",ScheduleCompile!W396))),VALUE(LEFT(ScheduleCompile!W396,FIND("F",ScheduleCompile!W396)-1)),ScheduleCompile!W396)))))),ISTEXT(ScheduleCompile!#REF!)),"ENDTABLE",IF(ISERROR(IF(ScheduleCompile!W396="Off",0,IF(ScheduleCompile!W396="On",1,IF(ISNUMBER(ScheduleCompile!W396),ScheduleCompile!W396/1,IF(ISTEXT(ScheduleCompile!W396),IF(OR(ISNUMBER(FIND("5F",ScheduleCompile!W396)),ISNUMBER(FIND("0F",ScheduleCompile!W396)),ISNUMBER(FIND("8F",ScheduleCompile!W396)),ISNUMBER(FIND("1F",ScheduleCompile!W396)),ISNUMBER(FIND("2F",ScheduleCompile!W396)),ISNUMBER(FIND("3F",ScheduleCompile!W396)),ISNUMBER(FIND("6F",ScheduleCompile!W396)),ISNUMBER(FIND("7F",ScheduleCompile!W396)),ISNUMBER(FIND("9F",ScheduleCompile!W396)),ISNUMBER(FIND("4F",ScheduleCompile!W396))),VALUE(LEFT(ScheduleCompile!W396,FIND("F",ScheduleCompile!W396)-1)),ScheduleCompile!W396)))))),"",IF(ScheduleCompile!W396="Off",0,IF(ScheduleCompile!W396="On",1,IF(ISNUMBER(ScheduleCompile!W396),ScheduleCompile!W396/1,IF(ISTEXT(ScheduleCompile!W396),IF(OR(ISNUMBER(FIND("5F",ScheduleCompile!W396)),ISNUMBER(FIND("0F",ScheduleCompile!W396)),ISNUMBER(FIND("8F",ScheduleCompile!W396)),ISNUMBER(FIND("1F",ScheduleCompile!W396)),ISNUMBER(FIND("2F",ScheduleCompile!W396)),ISNUMBER(FIND("3F",ScheduleCompile!W396)),ISNUMBER(FIND("6F",ScheduleCompile!W396)),ISNUMBER(FIND("7F",ScheduleCompile!W396)),ISNUMBER(FIND("9F",ScheduleCompile!W396)),ISNUMBER(FIND("4F",ScheduleCompile!W396))),VALUE(LEFT(ScheduleCompile!W396,FIND("F",ScheduleCompile!W396)-1)),ScheduleCompile!W396)))))))</f>
        <v>0.75</v>
      </c>
      <c r="AC403" s="1">
        <f>IF(AND(ISERROR(IF(ScheduleCompile!X396="Off",0,IF(ScheduleCompile!X396="On",1,IF(ISNUMBER(ScheduleCompile!X396),ScheduleCompile!X396/1,IF(ISTEXT(ScheduleCompile!X396),IF(OR(ISNUMBER(FIND("5F",ScheduleCompile!X396)),ISNUMBER(FIND("0F",ScheduleCompile!X396)),ISNUMBER(FIND("8F",ScheduleCompile!X396)),ISNUMBER(FIND("1F",ScheduleCompile!X396)),ISNUMBER(FIND("2F",ScheduleCompile!X396)),ISNUMBER(FIND("3F",ScheduleCompile!X396)),ISNUMBER(FIND("6F",ScheduleCompile!X396)),ISNUMBER(FIND("7F",ScheduleCompile!X396)),ISNUMBER(FIND("9F",ScheduleCompile!X396)),ISNUMBER(FIND("4F",ScheduleCompile!X396))),VALUE(LEFT(ScheduleCompile!X396,FIND("F",ScheduleCompile!X396)-1)),ScheduleCompile!X396)))))),ISTEXT(ScheduleCompile!#REF!)),"ENDTABLE",IF(ISERROR(IF(ScheduleCompile!X396="Off",0,IF(ScheduleCompile!X396="On",1,IF(ISNUMBER(ScheduleCompile!X396),ScheduleCompile!X396/1,IF(ISTEXT(ScheduleCompile!X396),IF(OR(ISNUMBER(FIND("5F",ScheduleCompile!X396)),ISNUMBER(FIND("0F",ScheduleCompile!X396)),ISNUMBER(FIND("8F",ScheduleCompile!X396)),ISNUMBER(FIND("1F",ScheduleCompile!X396)),ISNUMBER(FIND("2F",ScheduleCompile!X396)),ISNUMBER(FIND("3F",ScheduleCompile!X396)),ISNUMBER(FIND("6F",ScheduleCompile!X396)),ISNUMBER(FIND("7F",ScheduleCompile!X396)),ISNUMBER(FIND("9F",ScheduleCompile!X396)),ISNUMBER(FIND("4F",ScheduleCompile!X396))),VALUE(LEFT(ScheduleCompile!X396,FIND("F",ScheduleCompile!X396)-1)),ScheduleCompile!X396)))))),"",IF(ScheduleCompile!X396="Off",0,IF(ScheduleCompile!X396="On",1,IF(ISNUMBER(ScheduleCompile!X396),ScheduleCompile!X396/1,IF(ISTEXT(ScheduleCompile!X396),IF(OR(ISNUMBER(FIND("5F",ScheduleCompile!X396)),ISNUMBER(FIND("0F",ScheduleCompile!X396)),ISNUMBER(FIND("8F",ScheduleCompile!X396)),ISNUMBER(FIND("1F",ScheduleCompile!X396)),ISNUMBER(FIND("2F",ScheduleCompile!X396)),ISNUMBER(FIND("3F",ScheduleCompile!X396)),ISNUMBER(FIND("6F",ScheduleCompile!X396)),ISNUMBER(FIND("7F",ScheduleCompile!X396)),ISNUMBER(FIND("9F",ScheduleCompile!X396)),ISNUMBER(FIND("4F",ScheduleCompile!X396))),VALUE(LEFT(ScheduleCompile!X396,FIND("F",ScheduleCompile!X396)-1)),ScheduleCompile!X396)))))))</f>
        <v>0.75</v>
      </c>
      <c r="AD403" s="1">
        <f>IF(AND(ISERROR(IF(ScheduleCompile!Y396="Off",0,IF(ScheduleCompile!Y396="On",1,IF(ISNUMBER(ScheduleCompile!Y396),ScheduleCompile!Y396/1,IF(ISTEXT(ScheduleCompile!Y396),IF(OR(ISNUMBER(FIND("5F",ScheduleCompile!Y396)),ISNUMBER(FIND("0F",ScheduleCompile!Y396)),ISNUMBER(FIND("8F",ScheduleCompile!Y396)),ISNUMBER(FIND("1F",ScheduleCompile!Y396)),ISNUMBER(FIND("2F",ScheduleCompile!Y396)),ISNUMBER(FIND("3F",ScheduleCompile!Y396)),ISNUMBER(FIND("6F",ScheduleCompile!Y396)),ISNUMBER(FIND("7F",ScheduleCompile!Y396)),ISNUMBER(FIND("9F",ScheduleCompile!Y396)),ISNUMBER(FIND("4F",ScheduleCompile!Y396))),VALUE(LEFT(ScheduleCompile!Y396,FIND("F",ScheduleCompile!Y396)-1)),ScheduleCompile!Y396)))))),ISTEXT(ScheduleCompile!#REF!)),"ENDTABLE",IF(ISERROR(IF(ScheduleCompile!Y396="Off",0,IF(ScheduleCompile!Y396="On",1,IF(ISNUMBER(ScheduleCompile!Y396),ScheduleCompile!Y396/1,IF(ISTEXT(ScheduleCompile!Y396),IF(OR(ISNUMBER(FIND("5F",ScheduleCompile!Y396)),ISNUMBER(FIND("0F",ScheduleCompile!Y396)),ISNUMBER(FIND("8F",ScheduleCompile!Y396)),ISNUMBER(FIND("1F",ScheduleCompile!Y396)),ISNUMBER(FIND("2F",ScheduleCompile!Y396)),ISNUMBER(FIND("3F",ScheduleCompile!Y396)),ISNUMBER(FIND("6F",ScheduleCompile!Y396)),ISNUMBER(FIND("7F",ScheduleCompile!Y396)),ISNUMBER(FIND("9F",ScheduleCompile!Y396)),ISNUMBER(FIND("4F",ScheduleCompile!Y396))),VALUE(LEFT(ScheduleCompile!Y396,FIND("F",ScheduleCompile!Y396)-1)),ScheduleCompile!Y396)))))),"",IF(ScheduleCompile!Y396="Off",0,IF(ScheduleCompile!Y396="On",1,IF(ISNUMBER(ScheduleCompile!Y396),ScheduleCompile!Y396/1,IF(ISTEXT(ScheduleCompile!Y396),IF(OR(ISNUMBER(FIND("5F",ScheduleCompile!Y396)),ISNUMBER(FIND("0F",ScheduleCompile!Y396)),ISNUMBER(FIND("8F",ScheduleCompile!Y396)),ISNUMBER(FIND("1F",ScheduleCompile!Y396)),ISNUMBER(FIND("2F",ScheduleCompile!Y396)),ISNUMBER(FIND("3F",ScheduleCompile!Y396)),ISNUMBER(FIND("6F",ScheduleCompile!Y396)),ISNUMBER(FIND("7F",ScheduleCompile!Y396)),ISNUMBER(FIND("9F",ScheduleCompile!Y396)),ISNUMBER(FIND("4F",ScheduleCompile!Y396))),VALUE(LEFT(ScheduleCompile!Y396,FIND("F",ScheduleCompile!Y396)-1)),ScheduleCompile!Y396)))))))</f>
        <v>0.5</v>
      </c>
    </row>
    <row r="404" spans="1:30" x14ac:dyDescent="0.25">
      <c r="A404" t="str">
        <f t="shared" si="27"/>
        <v>SchDay "RestaurantGasEquipSun"  Type = "Fraction" Hr = (0.5, 0, 0, 0, 0, 0, 0, 0, 0, 0.5, 0.9, 0.9, 0.9, 0.9, 0.75, 0.75, 0.75, 0.9, 0.9, 0.9, 0.9, 0.75, 0.5, 0.5) ..</v>
      </c>
      <c r="B404" s="1" t="s">
        <v>623</v>
      </c>
      <c r="C404" t="str">
        <f t="shared" si="28"/>
        <v xml:space="preserve">SchDay "RestaurantGasEquipSun"  Type = "Fraction" Hr = </v>
      </c>
      <c r="D404" t="str">
        <f t="shared" si="29"/>
        <v>(0.5, 0, 0, 0, 0, 0, 0, 0, 0, 0.5, 0.9, 0.9, 0.9, 0.9, 0.75, 0.75, 0.75, 0.9, 0.9, 0.9, 0.9, 0.75, 0.5, 0.5) ..</v>
      </c>
      <c r="E404" s="30" t="str">
        <f>ScheduleCompile!A397</f>
        <v>RestaurantGasEquipSun</v>
      </c>
      <c r="F404" t="str">
        <f t="shared" si="30"/>
        <v>Fraction</v>
      </c>
      <c r="G404" s="1">
        <f>IF(AND(ISERROR(IF(ScheduleCompile!B397="Off",0,IF(ScheduleCompile!B397="On",1,IF(ISNUMBER(ScheduleCompile!B397),ScheduleCompile!B397/1,IF(ISTEXT(ScheduleCompile!B397),IF(OR(ISNUMBER(FIND("5F",ScheduleCompile!B397)),ISNUMBER(FIND("0F",ScheduleCompile!B397)),ISNUMBER(FIND("8F",ScheduleCompile!B397)),ISNUMBER(FIND("1F",ScheduleCompile!B397)),ISNUMBER(FIND("2F",ScheduleCompile!B397)),ISNUMBER(FIND("3F",ScheduleCompile!B397)),ISNUMBER(FIND("6F",ScheduleCompile!B397)),ISNUMBER(FIND("7F",ScheduleCompile!B397)),ISNUMBER(FIND("9F",ScheduleCompile!B397)),ISNUMBER(FIND("4F",ScheduleCompile!B397))),VALUE(LEFT(ScheduleCompile!B397,FIND("F",ScheduleCompile!B397)-1)),ScheduleCompile!B397)))))),ISTEXT(ScheduleCompile!#REF!)),"ENDTABLE",IF(ISERROR(IF(ScheduleCompile!B397="Off",0,IF(ScheduleCompile!B397="On",1,IF(ISNUMBER(ScheduleCompile!B397),ScheduleCompile!B397/1,IF(ISTEXT(ScheduleCompile!B397),IF(OR(ISNUMBER(FIND("5F",ScheduleCompile!B397)),ISNUMBER(FIND("0F",ScheduleCompile!B397)),ISNUMBER(FIND("8F",ScheduleCompile!B397)),ISNUMBER(FIND("1F",ScheduleCompile!B397)),ISNUMBER(FIND("2F",ScheduleCompile!B397)),ISNUMBER(FIND("3F",ScheduleCompile!B397)),ISNUMBER(FIND("6F",ScheduleCompile!B397)),ISNUMBER(FIND("7F",ScheduleCompile!B397)),ISNUMBER(FIND("9F",ScheduleCompile!B397)),ISNUMBER(FIND("4F",ScheduleCompile!B397))),VALUE(LEFT(ScheduleCompile!B397,FIND("F",ScheduleCompile!B397)-1)),ScheduleCompile!B397)))))),"",IF(ScheduleCompile!B397="Off",0,IF(ScheduleCompile!B397="On",1,IF(ISNUMBER(ScheduleCompile!B397),ScheduleCompile!B397/1,IF(ISTEXT(ScheduleCompile!B397),IF(OR(ISNUMBER(FIND("5F",ScheduleCompile!B397)),ISNUMBER(FIND("0F",ScheduleCompile!B397)),ISNUMBER(FIND("8F",ScheduleCompile!B397)),ISNUMBER(FIND("1F",ScheduleCompile!B397)),ISNUMBER(FIND("2F",ScheduleCompile!B397)),ISNUMBER(FIND("3F",ScheduleCompile!B397)),ISNUMBER(FIND("6F",ScheduleCompile!B397)),ISNUMBER(FIND("7F",ScheduleCompile!B397)),ISNUMBER(FIND("9F",ScheduleCompile!B397)),ISNUMBER(FIND("4F",ScheduleCompile!B397))),VALUE(LEFT(ScheduleCompile!B397,FIND("F",ScheduleCompile!B397)-1)),ScheduleCompile!B397)))))))</f>
        <v>0.5</v>
      </c>
      <c r="H404" s="1">
        <f>IF(AND(ISERROR(IF(ScheduleCompile!C397="Off",0,IF(ScheduleCompile!C397="On",1,IF(ISNUMBER(ScheduleCompile!C397),ScheduleCompile!C397/1,IF(ISTEXT(ScheduleCompile!C397),IF(OR(ISNUMBER(FIND("5F",ScheduleCompile!C397)),ISNUMBER(FIND("0F",ScheduleCompile!C397)),ISNUMBER(FIND("8F",ScheduleCompile!C397)),ISNUMBER(FIND("1F",ScheduleCompile!C397)),ISNUMBER(FIND("2F",ScheduleCompile!C397)),ISNUMBER(FIND("3F",ScheduleCompile!C397)),ISNUMBER(FIND("6F",ScheduleCompile!C397)),ISNUMBER(FIND("7F",ScheduleCompile!C397)),ISNUMBER(FIND("9F",ScheduleCompile!C397)),ISNUMBER(FIND("4F",ScheduleCompile!C397))),VALUE(LEFT(ScheduleCompile!C397,FIND("F",ScheduleCompile!C397)-1)),ScheduleCompile!C397)))))),ISTEXT(ScheduleCompile!#REF!)),"ENDTABLE",IF(ISERROR(IF(ScheduleCompile!C397="Off",0,IF(ScheduleCompile!C397="On",1,IF(ISNUMBER(ScheduleCompile!C397),ScheduleCompile!C397/1,IF(ISTEXT(ScheduleCompile!C397),IF(OR(ISNUMBER(FIND("5F",ScheduleCompile!C397)),ISNUMBER(FIND("0F",ScheduleCompile!C397)),ISNUMBER(FIND("8F",ScheduleCompile!C397)),ISNUMBER(FIND("1F",ScheduleCompile!C397)),ISNUMBER(FIND("2F",ScheduleCompile!C397)),ISNUMBER(FIND("3F",ScheduleCompile!C397)),ISNUMBER(FIND("6F",ScheduleCompile!C397)),ISNUMBER(FIND("7F",ScheduleCompile!C397)),ISNUMBER(FIND("9F",ScheduleCompile!C397)),ISNUMBER(FIND("4F",ScheduleCompile!C397))),VALUE(LEFT(ScheduleCompile!C397,FIND("F",ScheduleCompile!C397)-1)),ScheduleCompile!C397)))))),"",IF(ScheduleCompile!C397="Off",0,IF(ScheduleCompile!C397="On",1,IF(ISNUMBER(ScheduleCompile!C397),ScheduleCompile!C397/1,IF(ISTEXT(ScheduleCompile!C397),IF(OR(ISNUMBER(FIND("5F",ScheduleCompile!C397)),ISNUMBER(FIND("0F",ScheduleCompile!C397)),ISNUMBER(FIND("8F",ScheduleCompile!C397)),ISNUMBER(FIND("1F",ScheduleCompile!C397)),ISNUMBER(FIND("2F",ScheduleCompile!C397)),ISNUMBER(FIND("3F",ScheduleCompile!C397)),ISNUMBER(FIND("6F",ScheduleCompile!C397)),ISNUMBER(FIND("7F",ScheduleCompile!C397)),ISNUMBER(FIND("9F",ScheduleCompile!C397)),ISNUMBER(FIND("4F",ScheduleCompile!C397))),VALUE(LEFT(ScheduleCompile!C397,FIND("F",ScheduleCompile!C397)-1)),ScheduleCompile!C397)))))))</f>
        <v>0</v>
      </c>
      <c r="I404" s="1">
        <f>IF(AND(ISERROR(IF(ScheduleCompile!D397="Off",0,IF(ScheduleCompile!D397="On",1,IF(ISNUMBER(ScheduleCompile!D397),ScheduleCompile!D397/1,IF(ISTEXT(ScheduleCompile!D397),IF(OR(ISNUMBER(FIND("5F",ScheduleCompile!D397)),ISNUMBER(FIND("0F",ScheduleCompile!D397)),ISNUMBER(FIND("8F",ScheduleCompile!D397)),ISNUMBER(FIND("1F",ScheduleCompile!D397)),ISNUMBER(FIND("2F",ScheduleCompile!D397)),ISNUMBER(FIND("3F",ScheduleCompile!D397)),ISNUMBER(FIND("6F",ScheduleCompile!D397)),ISNUMBER(FIND("7F",ScheduleCompile!D397)),ISNUMBER(FIND("9F",ScheduleCompile!D397)),ISNUMBER(FIND("4F",ScheduleCompile!D397))),VALUE(LEFT(ScheduleCompile!D397,FIND("F",ScheduleCompile!D397)-1)),ScheduleCompile!D397)))))),ISTEXT(ScheduleCompile!#REF!)),"ENDTABLE",IF(ISERROR(IF(ScheduleCompile!D397="Off",0,IF(ScheduleCompile!D397="On",1,IF(ISNUMBER(ScheduleCompile!D397),ScheduleCompile!D397/1,IF(ISTEXT(ScheduleCompile!D397),IF(OR(ISNUMBER(FIND("5F",ScheduleCompile!D397)),ISNUMBER(FIND("0F",ScheduleCompile!D397)),ISNUMBER(FIND("8F",ScheduleCompile!D397)),ISNUMBER(FIND("1F",ScheduleCompile!D397)),ISNUMBER(FIND("2F",ScheduleCompile!D397)),ISNUMBER(FIND("3F",ScheduleCompile!D397)),ISNUMBER(FIND("6F",ScheduleCompile!D397)),ISNUMBER(FIND("7F",ScheduleCompile!D397)),ISNUMBER(FIND("9F",ScheduleCompile!D397)),ISNUMBER(FIND("4F",ScheduleCompile!D397))),VALUE(LEFT(ScheduleCompile!D397,FIND("F",ScheduleCompile!D397)-1)),ScheduleCompile!D397)))))),"",IF(ScheduleCompile!D397="Off",0,IF(ScheduleCompile!D397="On",1,IF(ISNUMBER(ScheduleCompile!D397),ScheduleCompile!D397/1,IF(ISTEXT(ScheduleCompile!D397),IF(OR(ISNUMBER(FIND("5F",ScheduleCompile!D397)),ISNUMBER(FIND("0F",ScheduleCompile!D397)),ISNUMBER(FIND("8F",ScheduleCompile!D397)),ISNUMBER(FIND("1F",ScheduleCompile!D397)),ISNUMBER(FIND("2F",ScheduleCompile!D397)),ISNUMBER(FIND("3F",ScheduleCompile!D397)),ISNUMBER(FIND("6F",ScheduleCompile!D397)),ISNUMBER(FIND("7F",ScheduleCompile!D397)),ISNUMBER(FIND("9F",ScheduleCompile!D397)),ISNUMBER(FIND("4F",ScheduleCompile!D397))),VALUE(LEFT(ScheduleCompile!D397,FIND("F",ScheduleCompile!D397)-1)),ScheduleCompile!D397)))))))</f>
        <v>0</v>
      </c>
      <c r="J404" s="1">
        <f>IF(AND(ISERROR(IF(ScheduleCompile!E397="Off",0,IF(ScheduleCompile!E397="On",1,IF(ISNUMBER(ScheduleCompile!E397),ScheduleCompile!E397/1,IF(ISTEXT(ScheduleCompile!E397),IF(OR(ISNUMBER(FIND("5F",ScheduleCompile!E397)),ISNUMBER(FIND("0F",ScheduleCompile!E397)),ISNUMBER(FIND("8F",ScheduleCompile!E397)),ISNUMBER(FIND("1F",ScheduleCompile!E397)),ISNUMBER(FIND("2F",ScheduleCompile!E397)),ISNUMBER(FIND("3F",ScheduleCompile!E397)),ISNUMBER(FIND("6F",ScheduleCompile!E397)),ISNUMBER(FIND("7F",ScheduleCompile!E397)),ISNUMBER(FIND("9F",ScheduleCompile!E397)),ISNUMBER(FIND("4F",ScheduleCompile!E397))),VALUE(LEFT(ScheduleCompile!E397,FIND("F",ScheduleCompile!E397)-1)),ScheduleCompile!E397)))))),ISTEXT(ScheduleCompile!#REF!)),"ENDTABLE",IF(ISERROR(IF(ScheduleCompile!E397="Off",0,IF(ScheduleCompile!E397="On",1,IF(ISNUMBER(ScheduleCompile!E397),ScheduleCompile!E397/1,IF(ISTEXT(ScheduleCompile!E397),IF(OR(ISNUMBER(FIND("5F",ScheduleCompile!E397)),ISNUMBER(FIND("0F",ScheduleCompile!E397)),ISNUMBER(FIND("8F",ScheduleCompile!E397)),ISNUMBER(FIND("1F",ScheduleCompile!E397)),ISNUMBER(FIND("2F",ScheduleCompile!E397)),ISNUMBER(FIND("3F",ScheduleCompile!E397)),ISNUMBER(FIND("6F",ScheduleCompile!E397)),ISNUMBER(FIND("7F",ScheduleCompile!E397)),ISNUMBER(FIND("9F",ScheduleCompile!E397)),ISNUMBER(FIND("4F",ScheduleCompile!E397))),VALUE(LEFT(ScheduleCompile!E397,FIND("F",ScheduleCompile!E397)-1)),ScheduleCompile!E397)))))),"",IF(ScheduleCompile!E397="Off",0,IF(ScheduleCompile!E397="On",1,IF(ISNUMBER(ScheduleCompile!E397),ScheduleCompile!E397/1,IF(ISTEXT(ScheduleCompile!E397),IF(OR(ISNUMBER(FIND("5F",ScheduleCompile!E397)),ISNUMBER(FIND("0F",ScheduleCompile!E397)),ISNUMBER(FIND("8F",ScheduleCompile!E397)),ISNUMBER(FIND("1F",ScheduleCompile!E397)),ISNUMBER(FIND("2F",ScheduleCompile!E397)),ISNUMBER(FIND("3F",ScheduleCompile!E397)),ISNUMBER(FIND("6F",ScheduleCompile!E397)),ISNUMBER(FIND("7F",ScheduleCompile!E397)),ISNUMBER(FIND("9F",ScheduleCompile!E397)),ISNUMBER(FIND("4F",ScheduleCompile!E397))),VALUE(LEFT(ScheduleCompile!E397,FIND("F",ScheduleCompile!E397)-1)),ScheduleCompile!E397)))))))</f>
        <v>0</v>
      </c>
      <c r="K404" s="1">
        <f>IF(AND(ISERROR(IF(ScheduleCompile!F397="Off",0,IF(ScheduleCompile!F397="On",1,IF(ISNUMBER(ScheduleCompile!F397),ScheduleCompile!F397/1,IF(ISTEXT(ScheduleCompile!F397),IF(OR(ISNUMBER(FIND("5F",ScheduleCompile!F397)),ISNUMBER(FIND("0F",ScheduleCompile!F397)),ISNUMBER(FIND("8F",ScheduleCompile!F397)),ISNUMBER(FIND("1F",ScheduleCompile!F397)),ISNUMBER(FIND("2F",ScheduleCompile!F397)),ISNUMBER(FIND("3F",ScheduleCompile!F397)),ISNUMBER(FIND("6F",ScheduleCompile!F397)),ISNUMBER(FIND("7F",ScheduleCompile!F397)),ISNUMBER(FIND("9F",ScheduleCompile!F397)),ISNUMBER(FIND("4F",ScheduleCompile!F397))),VALUE(LEFT(ScheduleCompile!F397,FIND("F",ScheduleCompile!F397)-1)),ScheduleCompile!F397)))))),ISTEXT(ScheduleCompile!#REF!)),"ENDTABLE",IF(ISERROR(IF(ScheduleCompile!F397="Off",0,IF(ScheduleCompile!F397="On",1,IF(ISNUMBER(ScheduleCompile!F397),ScheduleCompile!F397/1,IF(ISTEXT(ScheduleCompile!F397),IF(OR(ISNUMBER(FIND("5F",ScheduleCompile!F397)),ISNUMBER(FIND("0F",ScheduleCompile!F397)),ISNUMBER(FIND("8F",ScheduleCompile!F397)),ISNUMBER(FIND("1F",ScheduleCompile!F397)),ISNUMBER(FIND("2F",ScheduleCompile!F397)),ISNUMBER(FIND("3F",ScheduleCompile!F397)),ISNUMBER(FIND("6F",ScheduleCompile!F397)),ISNUMBER(FIND("7F",ScheduleCompile!F397)),ISNUMBER(FIND("9F",ScheduleCompile!F397)),ISNUMBER(FIND("4F",ScheduleCompile!F397))),VALUE(LEFT(ScheduleCompile!F397,FIND("F",ScheduleCompile!F397)-1)),ScheduleCompile!F397)))))),"",IF(ScheduleCompile!F397="Off",0,IF(ScheduleCompile!F397="On",1,IF(ISNUMBER(ScheduleCompile!F397),ScheduleCompile!F397/1,IF(ISTEXT(ScheduleCompile!F397),IF(OR(ISNUMBER(FIND("5F",ScheduleCompile!F397)),ISNUMBER(FIND("0F",ScheduleCompile!F397)),ISNUMBER(FIND("8F",ScheduleCompile!F397)),ISNUMBER(FIND("1F",ScheduleCompile!F397)),ISNUMBER(FIND("2F",ScheduleCompile!F397)),ISNUMBER(FIND("3F",ScheduleCompile!F397)),ISNUMBER(FIND("6F",ScheduleCompile!F397)),ISNUMBER(FIND("7F",ScheduleCompile!F397)),ISNUMBER(FIND("9F",ScheduleCompile!F397)),ISNUMBER(FIND("4F",ScheduleCompile!F397))),VALUE(LEFT(ScheduleCompile!F397,FIND("F",ScheduleCompile!F397)-1)),ScheduleCompile!F397)))))))</f>
        <v>0</v>
      </c>
      <c r="L404" s="1">
        <f>IF(AND(ISERROR(IF(ScheduleCompile!G397="Off",0,IF(ScheduleCompile!G397="On",1,IF(ISNUMBER(ScheduleCompile!G397),ScheduleCompile!G397/1,IF(ISTEXT(ScheduleCompile!G397),IF(OR(ISNUMBER(FIND("5F",ScheduleCompile!G397)),ISNUMBER(FIND("0F",ScheduleCompile!G397)),ISNUMBER(FIND("8F",ScheduleCompile!G397)),ISNUMBER(FIND("1F",ScheduleCompile!G397)),ISNUMBER(FIND("2F",ScheduleCompile!G397)),ISNUMBER(FIND("3F",ScheduleCompile!G397)),ISNUMBER(FIND("6F",ScheduleCompile!G397)),ISNUMBER(FIND("7F",ScheduleCompile!G397)),ISNUMBER(FIND("9F",ScheduleCompile!G397)),ISNUMBER(FIND("4F",ScheduleCompile!G397))),VALUE(LEFT(ScheduleCompile!G397,FIND("F",ScheduleCompile!G397)-1)),ScheduleCompile!G397)))))),ISTEXT(ScheduleCompile!#REF!)),"ENDTABLE",IF(ISERROR(IF(ScheduleCompile!G397="Off",0,IF(ScheduleCompile!G397="On",1,IF(ISNUMBER(ScheduleCompile!G397),ScheduleCompile!G397/1,IF(ISTEXT(ScheduleCompile!G397),IF(OR(ISNUMBER(FIND("5F",ScheduleCompile!G397)),ISNUMBER(FIND("0F",ScheduleCompile!G397)),ISNUMBER(FIND("8F",ScheduleCompile!G397)),ISNUMBER(FIND("1F",ScheduleCompile!G397)),ISNUMBER(FIND("2F",ScheduleCompile!G397)),ISNUMBER(FIND("3F",ScheduleCompile!G397)),ISNUMBER(FIND("6F",ScheduleCompile!G397)),ISNUMBER(FIND("7F",ScheduleCompile!G397)),ISNUMBER(FIND("9F",ScheduleCompile!G397)),ISNUMBER(FIND("4F",ScheduleCompile!G397))),VALUE(LEFT(ScheduleCompile!G397,FIND("F",ScheduleCompile!G397)-1)),ScheduleCompile!G397)))))),"",IF(ScheduleCompile!G397="Off",0,IF(ScheduleCompile!G397="On",1,IF(ISNUMBER(ScheduleCompile!G397),ScheduleCompile!G397/1,IF(ISTEXT(ScheduleCompile!G397),IF(OR(ISNUMBER(FIND("5F",ScheduleCompile!G397)),ISNUMBER(FIND("0F",ScheduleCompile!G397)),ISNUMBER(FIND("8F",ScheduleCompile!G397)),ISNUMBER(FIND("1F",ScheduleCompile!G397)),ISNUMBER(FIND("2F",ScheduleCompile!G397)),ISNUMBER(FIND("3F",ScheduleCompile!G397)),ISNUMBER(FIND("6F",ScheduleCompile!G397)),ISNUMBER(FIND("7F",ScheduleCompile!G397)),ISNUMBER(FIND("9F",ScheduleCompile!G397)),ISNUMBER(FIND("4F",ScheduleCompile!G397))),VALUE(LEFT(ScheduleCompile!G397,FIND("F",ScheduleCompile!G397)-1)),ScheduleCompile!G397)))))))</f>
        <v>0</v>
      </c>
      <c r="M404" s="1">
        <f>IF(AND(ISERROR(IF(ScheduleCompile!H397="Off",0,IF(ScheduleCompile!H397="On",1,IF(ISNUMBER(ScheduleCompile!H397),ScheduleCompile!H397/1,IF(ISTEXT(ScheduleCompile!H397),IF(OR(ISNUMBER(FIND("5F",ScheduleCompile!H397)),ISNUMBER(FIND("0F",ScheduleCompile!H397)),ISNUMBER(FIND("8F",ScheduleCompile!H397)),ISNUMBER(FIND("1F",ScheduleCompile!H397)),ISNUMBER(FIND("2F",ScheduleCompile!H397)),ISNUMBER(FIND("3F",ScheduleCompile!H397)),ISNUMBER(FIND("6F",ScheduleCompile!H397)),ISNUMBER(FIND("7F",ScheduleCompile!H397)),ISNUMBER(FIND("9F",ScheduleCompile!H397)),ISNUMBER(FIND("4F",ScheduleCompile!H397))),VALUE(LEFT(ScheduleCompile!H397,FIND("F",ScheduleCompile!H397)-1)),ScheduleCompile!H397)))))),ISTEXT(ScheduleCompile!#REF!)),"ENDTABLE",IF(ISERROR(IF(ScheduleCompile!H397="Off",0,IF(ScheduleCompile!H397="On",1,IF(ISNUMBER(ScheduleCompile!H397),ScheduleCompile!H397/1,IF(ISTEXT(ScheduleCompile!H397),IF(OR(ISNUMBER(FIND("5F",ScheduleCompile!H397)),ISNUMBER(FIND("0F",ScheduleCompile!H397)),ISNUMBER(FIND("8F",ScheduleCompile!H397)),ISNUMBER(FIND("1F",ScheduleCompile!H397)),ISNUMBER(FIND("2F",ScheduleCompile!H397)),ISNUMBER(FIND("3F",ScheduleCompile!H397)),ISNUMBER(FIND("6F",ScheduleCompile!H397)),ISNUMBER(FIND("7F",ScheduleCompile!H397)),ISNUMBER(FIND("9F",ScheduleCompile!H397)),ISNUMBER(FIND("4F",ScheduleCompile!H397))),VALUE(LEFT(ScheduleCompile!H397,FIND("F",ScheduleCompile!H397)-1)),ScheduleCompile!H397)))))),"",IF(ScheduleCompile!H397="Off",0,IF(ScheduleCompile!H397="On",1,IF(ISNUMBER(ScheduleCompile!H397),ScheduleCompile!H397/1,IF(ISTEXT(ScheduleCompile!H397),IF(OR(ISNUMBER(FIND("5F",ScheduleCompile!H397)),ISNUMBER(FIND("0F",ScheduleCompile!H397)),ISNUMBER(FIND("8F",ScheduleCompile!H397)),ISNUMBER(FIND("1F",ScheduleCompile!H397)),ISNUMBER(FIND("2F",ScheduleCompile!H397)),ISNUMBER(FIND("3F",ScheduleCompile!H397)),ISNUMBER(FIND("6F",ScheduleCompile!H397)),ISNUMBER(FIND("7F",ScheduleCompile!H397)),ISNUMBER(FIND("9F",ScheduleCompile!H397)),ISNUMBER(FIND("4F",ScheduleCompile!H397))),VALUE(LEFT(ScheduleCompile!H397,FIND("F",ScheduleCompile!H397)-1)),ScheduleCompile!H397)))))))</f>
        <v>0</v>
      </c>
      <c r="N404" s="1">
        <f>IF(AND(ISERROR(IF(ScheduleCompile!I397="Off",0,IF(ScheduleCompile!I397="On",1,IF(ISNUMBER(ScheduleCompile!I397),ScheduleCompile!I397/1,IF(ISTEXT(ScheduleCompile!I397),IF(OR(ISNUMBER(FIND("5F",ScheduleCompile!I397)),ISNUMBER(FIND("0F",ScheduleCompile!I397)),ISNUMBER(FIND("8F",ScheduleCompile!I397)),ISNUMBER(FIND("1F",ScheduleCompile!I397)),ISNUMBER(FIND("2F",ScheduleCompile!I397)),ISNUMBER(FIND("3F",ScheduleCompile!I397)),ISNUMBER(FIND("6F",ScheduleCompile!I397)),ISNUMBER(FIND("7F",ScheduleCompile!I397)),ISNUMBER(FIND("9F",ScheduleCompile!I397)),ISNUMBER(FIND("4F",ScheduleCompile!I397))),VALUE(LEFT(ScheduleCompile!I397,FIND("F",ScheduleCompile!I397)-1)),ScheduleCompile!I397)))))),ISTEXT(ScheduleCompile!#REF!)),"ENDTABLE",IF(ISERROR(IF(ScheduleCompile!I397="Off",0,IF(ScheduleCompile!I397="On",1,IF(ISNUMBER(ScheduleCompile!I397),ScheduleCompile!I397/1,IF(ISTEXT(ScheduleCompile!I397),IF(OR(ISNUMBER(FIND("5F",ScheduleCompile!I397)),ISNUMBER(FIND("0F",ScheduleCompile!I397)),ISNUMBER(FIND("8F",ScheduleCompile!I397)),ISNUMBER(FIND("1F",ScheduleCompile!I397)),ISNUMBER(FIND("2F",ScheduleCompile!I397)),ISNUMBER(FIND("3F",ScheduleCompile!I397)),ISNUMBER(FIND("6F",ScheduleCompile!I397)),ISNUMBER(FIND("7F",ScheduleCompile!I397)),ISNUMBER(FIND("9F",ScheduleCompile!I397)),ISNUMBER(FIND("4F",ScheduleCompile!I397))),VALUE(LEFT(ScheduleCompile!I397,FIND("F",ScheduleCompile!I397)-1)),ScheduleCompile!I397)))))),"",IF(ScheduleCompile!I397="Off",0,IF(ScheduleCompile!I397="On",1,IF(ISNUMBER(ScheduleCompile!I397),ScheduleCompile!I397/1,IF(ISTEXT(ScheduleCompile!I397),IF(OR(ISNUMBER(FIND("5F",ScheduleCompile!I397)),ISNUMBER(FIND("0F",ScheduleCompile!I397)),ISNUMBER(FIND("8F",ScheduleCompile!I397)),ISNUMBER(FIND("1F",ScheduleCompile!I397)),ISNUMBER(FIND("2F",ScheduleCompile!I397)),ISNUMBER(FIND("3F",ScheduleCompile!I397)),ISNUMBER(FIND("6F",ScheduleCompile!I397)),ISNUMBER(FIND("7F",ScheduleCompile!I397)),ISNUMBER(FIND("9F",ScheduleCompile!I397)),ISNUMBER(FIND("4F",ScheduleCompile!I397))),VALUE(LEFT(ScheduleCompile!I397,FIND("F",ScheduleCompile!I397)-1)),ScheduleCompile!I397)))))))</f>
        <v>0</v>
      </c>
      <c r="O404" s="1">
        <f>IF(AND(ISERROR(IF(ScheduleCompile!J397="Off",0,IF(ScheduleCompile!J397="On",1,IF(ISNUMBER(ScheduleCompile!J397),ScheduleCompile!J397/1,IF(ISTEXT(ScheduleCompile!J397),IF(OR(ISNUMBER(FIND("5F",ScheduleCompile!J397)),ISNUMBER(FIND("0F",ScheduleCompile!J397)),ISNUMBER(FIND("8F",ScheduleCompile!J397)),ISNUMBER(FIND("1F",ScheduleCompile!J397)),ISNUMBER(FIND("2F",ScheduleCompile!J397)),ISNUMBER(FIND("3F",ScheduleCompile!J397)),ISNUMBER(FIND("6F",ScheduleCompile!J397)),ISNUMBER(FIND("7F",ScheduleCompile!J397)),ISNUMBER(FIND("9F",ScheduleCompile!J397)),ISNUMBER(FIND("4F",ScheduleCompile!J397))),VALUE(LEFT(ScheduleCompile!J397,FIND("F",ScheduleCompile!J397)-1)),ScheduleCompile!J397)))))),ISTEXT(ScheduleCompile!#REF!)),"ENDTABLE",IF(ISERROR(IF(ScheduleCompile!J397="Off",0,IF(ScheduleCompile!J397="On",1,IF(ISNUMBER(ScheduleCompile!J397),ScheduleCompile!J397/1,IF(ISTEXT(ScheduleCompile!J397),IF(OR(ISNUMBER(FIND("5F",ScheduleCompile!J397)),ISNUMBER(FIND("0F",ScheduleCompile!J397)),ISNUMBER(FIND("8F",ScheduleCompile!J397)),ISNUMBER(FIND("1F",ScheduleCompile!J397)),ISNUMBER(FIND("2F",ScheduleCompile!J397)),ISNUMBER(FIND("3F",ScheduleCompile!J397)),ISNUMBER(FIND("6F",ScheduleCompile!J397)),ISNUMBER(FIND("7F",ScheduleCompile!J397)),ISNUMBER(FIND("9F",ScheduleCompile!J397)),ISNUMBER(FIND("4F",ScheduleCompile!J397))),VALUE(LEFT(ScheduleCompile!J397,FIND("F",ScheduleCompile!J397)-1)),ScheduleCompile!J397)))))),"",IF(ScheduleCompile!J397="Off",0,IF(ScheduleCompile!J397="On",1,IF(ISNUMBER(ScheduleCompile!J397),ScheduleCompile!J397/1,IF(ISTEXT(ScheduleCompile!J397),IF(OR(ISNUMBER(FIND("5F",ScheduleCompile!J397)),ISNUMBER(FIND("0F",ScheduleCompile!J397)),ISNUMBER(FIND("8F",ScheduleCompile!J397)),ISNUMBER(FIND("1F",ScheduleCompile!J397)),ISNUMBER(FIND("2F",ScheduleCompile!J397)),ISNUMBER(FIND("3F",ScheduleCompile!J397)),ISNUMBER(FIND("6F",ScheduleCompile!J397)),ISNUMBER(FIND("7F",ScheduleCompile!J397)),ISNUMBER(FIND("9F",ScheduleCompile!J397)),ISNUMBER(FIND("4F",ScheduleCompile!J397))),VALUE(LEFT(ScheduleCompile!J397,FIND("F",ScheduleCompile!J397)-1)),ScheduleCompile!J397)))))))</f>
        <v>0</v>
      </c>
      <c r="P404" s="1">
        <f>IF(AND(ISERROR(IF(ScheduleCompile!K397="Off",0,IF(ScheduleCompile!K397="On",1,IF(ISNUMBER(ScheduleCompile!K397),ScheduleCompile!K397/1,IF(ISTEXT(ScheduleCompile!K397),IF(OR(ISNUMBER(FIND("5F",ScheduleCompile!K397)),ISNUMBER(FIND("0F",ScheduleCompile!K397)),ISNUMBER(FIND("8F",ScheduleCompile!K397)),ISNUMBER(FIND("1F",ScheduleCompile!K397)),ISNUMBER(FIND("2F",ScheduleCompile!K397)),ISNUMBER(FIND("3F",ScheduleCompile!K397)),ISNUMBER(FIND("6F",ScheduleCompile!K397)),ISNUMBER(FIND("7F",ScheduleCompile!K397)),ISNUMBER(FIND("9F",ScheduleCompile!K397)),ISNUMBER(FIND("4F",ScheduleCompile!K397))),VALUE(LEFT(ScheduleCompile!K397,FIND("F",ScheduleCompile!K397)-1)),ScheduleCompile!K397)))))),ISTEXT(ScheduleCompile!#REF!)),"ENDTABLE",IF(ISERROR(IF(ScheduleCompile!K397="Off",0,IF(ScheduleCompile!K397="On",1,IF(ISNUMBER(ScheduleCompile!K397),ScheduleCompile!K397/1,IF(ISTEXT(ScheduleCompile!K397),IF(OR(ISNUMBER(FIND("5F",ScheduleCompile!K397)),ISNUMBER(FIND("0F",ScheduleCompile!K397)),ISNUMBER(FIND("8F",ScheduleCompile!K397)),ISNUMBER(FIND("1F",ScheduleCompile!K397)),ISNUMBER(FIND("2F",ScheduleCompile!K397)),ISNUMBER(FIND("3F",ScheduleCompile!K397)),ISNUMBER(FIND("6F",ScheduleCompile!K397)),ISNUMBER(FIND("7F",ScheduleCompile!K397)),ISNUMBER(FIND("9F",ScheduleCompile!K397)),ISNUMBER(FIND("4F",ScheduleCompile!K397))),VALUE(LEFT(ScheduleCompile!K397,FIND("F",ScheduleCompile!K397)-1)),ScheduleCompile!K397)))))),"",IF(ScheduleCompile!K397="Off",0,IF(ScheduleCompile!K397="On",1,IF(ISNUMBER(ScheduleCompile!K397),ScheduleCompile!K397/1,IF(ISTEXT(ScheduleCompile!K397),IF(OR(ISNUMBER(FIND("5F",ScheduleCompile!K397)),ISNUMBER(FIND("0F",ScheduleCompile!K397)),ISNUMBER(FIND("8F",ScheduleCompile!K397)),ISNUMBER(FIND("1F",ScheduleCompile!K397)),ISNUMBER(FIND("2F",ScheduleCompile!K397)),ISNUMBER(FIND("3F",ScheduleCompile!K397)),ISNUMBER(FIND("6F",ScheduleCompile!K397)),ISNUMBER(FIND("7F",ScheduleCompile!K397)),ISNUMBER(FIND("9F",ScheduleCompile!K397)),ISNUMBER(FIND("4F",ScheduleCompile!K397))),VALUE(LEFT(ScheduleCompile!K397,FIND("F",ScheduleCompile!K397)-1)),ScheduleCompile!K397)))))))</f>
        <v>0.5</v>
      </c>
      <c r="Q404" s="1">
        <f>IF(AND(ISERROR(IF(ScheduleCompile!L397="Off",0,IF(ScheduleCompile!L397="On",1,IF(ISNUMBER(ScheduleCompile!L397),ScheduleCompile!L397/1,IF(ISTEXT(ScheduleCompile!L397),IF(OR(ISNUMBER(FIND("5F",ScheduleCompile!L397)),ISNUMBER(FIND("0F",ScheduleCompile!L397)),ISNUMBER(FIND("8F",ScheduleCompile!L397)),ISNUMBER(FIND("1F",ScheduleCompile!L397)),ISNUMBER(FIND("2F",ScheduleCompile!L397)),ISNUMBER(FIND("3F",ScheduleCompile!L397)),ISNUMBER(FIND("6F",ScheduleCompile!L397)),ISNUMBER(FIND("7F",ScheduleCompile!L397)),ISNUMBER(FIND("9F",ScheduleCompile!L397)),ISNUMBER(FIND("4F",ScheduleCompile!L397))),VALUE(LEFT(ScheduleCompile!L397,FIND("F",ScheduleCompile!L397)-1)),ScheduleCompile!L397)))))),ISTEXT(ScheduleCompile!#REF!)),"ENDTABLE",IF(ISERROR(IF(ScheduleCompile!L397="Off",0,IF(ScheduleCompile!L397="On",1,IF(ISNUMBER(ScheduleCompile!L397),ScheduleCompile!L397/1,IF(ISTEXT(ScheduleCompile!L397),IF(OR(ISNUMBER(FIND("5F",ScheduleCompile!L397)),ISNUMBER(FIND("0F",ScheduleCompile!L397)),ISNUMBER(FIND("8F",ScheduleCompile!L397)),ISNUMBER(FIND("1F",ScheduleCompile!L397)),ISNUMBER(FIND("2F",ScheduleCompile!L397)),ISNUMBER(FIND("3F",ScheduleCompile!L397)),ISNUMBER(FIND("6F",ScheduleCompile!L397)),ISNUMBER(FIND("7F",ScheduleCompile!L397)),ISNUMBER(FIND("9F",ScheduleCompile!L397)),ISNUMBER(FIND("4F",ScheduleCompile!L397))),VALUE(LEFT(ScheduleCompile!L397,FIND("F",ScheduleCompile!L397)-1)),ScheduleCompile!L397)))))),"",IF(ScheduleCompile!L397="Off",0,IF(ScheduleCompile!L397="On",1,IF(ISNUMBER(ScheduleCompile!L397),ScheduleCompile!L397/1,IF(ISTEXT(ScheduleCompile!L397),IF(OR(ISNUMBER(FIND("5F",ScheduleCompile!L397)),ISNUMBER(FIND("0F",ScheduleCompile!L397)),ISNUMBER(FIND("8F",ScheduleCompile!L397)),ISNUMBER(FIND("1F",ScheduleCompile!L397)),ISNUMBER(FIND("2F",ScheduleCompile!L397)),ISNUMBER(FIND("3F",ScheduleCompile!L397)),ISNUMBER(FIND("6F",ScheduleCompile!L397)),ISNUMBER(FIND("7F",ScheduleCompile!L397)),ISNUMBER(FIND("9F",ScheduleCompile!L397)),ISNUMBER(FIND("4F",ScheduleCompile!L397))),VALUE(LEFT(ScheduleCompile!L397,FIND("F",ScheduleCompile!L397)-1)),ScheduleCompile!L397)))))))</f>
        <v>0.9</v>
      </c>
      <c r="R404" s="1">
        <f>IF(AND(ISERROR(IF(ScheduleCompile!M397="Off",0,IF(ScheduleCompile!M397="On",1,IF(ISNUMBER(ScheduleCompile!M397),ScheduleCompile!M397/1,IF(ISTEXT(ScheduleCompile!M397),IF(OR(ISNUMBER(FIND("5F",ScheduleCompile!M397)),ISNUMBER(FIND("0F",ScheduleCompile!M397)),ISNUMBER(FIND("8F",ScheduleCompile!M397)),ISNUMBER(FIND("1F",ScheduleCompile!M397)),ISNUMBER(FIND("2F",ScheduleCompile!M397)),ISNUMBER(FIND("3F",ScheduleCompile!M397)),ISNUMBER(FIND("6F",ScheduleCompile!M397)),ISNUMBER(FIND("7F",ScheduleCompile!M397)),ISNUMBER(FIND("9F",ScheduleCompile!M397)),ISNUMBER(FIND("4F",ScheduleCompile!M397))),VALUE(LEFT(ScheduleCompile!M397,FIND("F",ScheduleCompile!M397)-1)),ScheduleCompile!M397)))))),ISTEXT(ScheduleCompile!#REF!)),"ENDTABLE",IF(ISERROR(IF(ScheduleCompile!M397="Off",0,IF(ScheduleCompile!M397="On",1,IF(ISNUMBER(ScheduleCompile!M397),ScheduleCompile!M397/1,IF(ISTEXT(ScheduleCompile!M397),IF(OR(ISNUMBER(FIND("5F",ScheduleCompile!M397)),ISNUMBER(FIND("0F",ScheduleCompile!M397)),ISNUMBER(FIND("8F",ScheduleCompile!M397)),ISNUMBER(FIND("1F",ScheduleCompile!M397)),ISNUMBER(FIND("2F",ScheduleCompile!M397)),ISNUMBER(FIND("3F",ScheduleCompile!M397)),ISNUMBER(FIND("6F",ScheduleCompile!M397)),ISNUMBER(FIND("7F",ScheduleCompile!M397)),ISNUMBER(FIND("9F",ScheduleCompile!M397)),ISNUMBER(FIND("4F",ScheduleCompile!M397))),VALUE(LEFT(ScheduleCompile!M397,FIND("F",ScheduleCompile!M397)-1)),ScheduleCompile!M397)))))),"",IF(ScheduleCompile!M397="Off",0,IF(ScheduleCompile!M397="On",1,IF(ISNUMBER(ScheduleCompile!M397),ScheduleCompile!M397/1,IF(ISTEXT(ScheduleCompile!M397),IF(OR(ISNUMBER(FIND("5F",ScheduleCompile!M397)),ISNUMBER(FIND("0F",ScheduleCompile!M397)),ISNUMBER(FIND("8F",ScheduleCompile!M397)),ISNUMBER(FIND("1F",ScheduleCompile!M397)),ISNUMBER(FIND("2F",ScheduleCompile!M397)),ISNUMBER(FIND("3F",ScheduleCompile!M397)),ISNUMBER(FIND("6F",ScheduleCompile!M397)),ISNUMBER(FIND("7F",ScheduleCompile!M397)),ISNUMBER(FIND("9F",ScheduleCompile!M397)),ISNUMBER(FIND("4F",ScheduleCompile!M397))),VALUE(LEFT(ScheduleCompile!M397,FIND("F",ScheduleCompile!M397)-1)),ScheduleCompile!M397)))))))</f>
        <v>0.9</v>
      </c>
      <c r="S404" s="1">
        <f>IF(AND(ISERROR(IF(ScheduleCompile!N397="Off",0,IF(ScheduleCompile!N397="On",1,IF(ISNUMBER(ScheduleCompile!N397),ScheduleCompile!N397/1,IF(ISTEXT(ScheduleCompile!N397),IF(OR(ISNUMBER(FIND("5F",ScheduleCompile!N397)),ISNUMBER(FIND("0F",ScheduleCompile!N397)),ISNUMBER(FIND("8F",ScheduleCompile!N397)),ISNUMBER(FIND("1F",ScheduleCompile!N397)),ISNUMBER(FIND("2F",ScheduleCompile!N397)),ISNUMBER(FIND("3F",ScheduleCompile!N397)),ISNUMBER(FIND("6F",ScheduleCompile!N397)),ISNUMBER(FIND("7F",ScheduleCompile!N397)),ISNUMBER(FIND("9F",ScheduleCompile!N397)),ISNUMBER(FIND("4F",ScheduleCompile!N397))),VALUE(LEFT(ScheduleCompile!N397,FIND("F",ScheduleCompile!N397)-1)),ScheduleCompile!N397)))))),ISTEXT(ScheduleCompile!#REF!)),"ENDTABLE",IF(ISERROR(IF(ScheduleCompile!N397="Off",0,IF(ScheduleCompile!N397="On",1,IF(ISNUMBER(ScheduleCompile!N397),ScheduleCompile!N397/1,IF(ISTEXT(ScheduleCompile!N397),IF(OR(ISNUMBER(FIND("5F",ScheduleCompile!N397)),ISNUMBER(FIND("0F",ScheduleCompile!N397)),ISNUMBER(FIND("8F",ScheduleCompile!N397)),ISNUMBER(FIND("1F",ScheduleCompile!N397)),ISNUMBER(FIND("2F",ScheduleCompile!N397)),ISNUMBER(FIND("3F",ScheduleCompile!N397)),ISNUMBER(FIND("6F",ScheduleCompile!N397)),ISNUMBER(FIND("7F",ScheduleCompile!N397)),ISNUMBER(FIND("9F",ScheduleCompile!N397)),ISNUMBER(FIND("4F",ScheduleCompile!N397))),VALUE(LEFT(ScheduleCompile!N397,FIND("F",ScheduleCompile!N397)-1)),ScheduleCompile!N397)))))),"",IF(ScheduleCompile!N397="Off",0,IF(ScheduleCompile!N397="On",1,IF(ISNUMBER(ScheduleCompile!N397),ScheduleCompile!N397/1,IF(ISTEXT(ScheduleCompile!N397),IF(OR(ISNUMBER(FIND("5F",ScheduleCompile!N397)),ISNUMBER(FIND("0F",ScheduleCompile!N397)),ISNUMBER(FIND("8F",ScheduleCompile!N397)),ISNUMBER(FIND("1F",ScheduleCompile!N397)),ISNUMBER(FIND("2F",ScheduleCompile!N397)),ISNUMBER(FIND("3F",ScheduleCompile!N397)),ISNUMBER(FIND("6F",ScheduleCompile!N397)),ISNUMBER(FIND("7F",ScheduleCompile!N397)),ISNUMBER(FIND("9F",ScheduleCompile!N397)),ISNUMBER(FIND("4F",ScheduleCompile!N397))),VALUE(LEFT(ScheduleCompile!N397,FIND("F",ScheduleCompile!N397)-1)),ScheduleCompile!N397)))))))</f>
        <v>0.9</v>
      </c>
      <c r="T404" s="1">
        <f>IF(AND(ISERROR(IF(ScheduleCompile!O397="Off",0,IF(ScheduleCompile!O397="On",1,IF(ISNUMBER(ScheduleCompile!O397),ScheduleCompile!O397/1,IF(ISTEXT(ScheduleCompile!O397),IF(OR(ISNUMBER(FIND("5F",ScheduleCompile!O397)),ISNUMBER(FIND("0F",ScheduleCompile!O397)),ISNUMBER(FIND("8F",ScheduleCompile!O397)),ISNUMBER(FIND("1F",ScheduleCompile!O397)),ISNUMBER(FIND("2F",ScheduleCompile!O397)),ISNUMBER(FIND("3F",ScheduleCompile!O397)),ISNUMBER(FIND("6F",ScheduleCompile!O397)),ISNUMBER(FIND("7F",ScheduleCompile!O397)),ISNUMBER(FIND("9F",ScheduleCompile!O397)),ISNUMBER(FIND("4F",ScheduleCompile!O397))),VALUE(LEFT(ScheduleCompile!O397,FIND("F",ScheduleCompile!O397)-1)),ScheduleCompile!O397)))))),ISTEXT(ScheduleCompile!#REF!)),"ENDTABLE",IF(ISERROR(IF(ScheduleCompile!O397="Off",0,IF(ScheduleCompile!O397="On",1,IF(ISNUMBER(ScheduleCompile!O397),ScheduleCompile!O397/1,IF(ISTEXT(ScheduleCompile!O397),IF(OR(ISNUMBER(FIND("5F",ScheduleCompile!O397)),ISNUMBER(FIND("0F",ScheduleCompile!O397)),ISNUMBER(FIND("8F",ScheduleCompile!O397)),ISNUMBER(FIND("1F",ScheduleCompile!O397)),ISNUMBER(FIND("2F",ScheduleCompile!O397)),ISNUMBER(FIND("3F",ScheduleCompile!O397)),ISNUMBER(FIND("6F",ScheduleCompile!O397)),ISNUMBER(FIND("7F",ScheduleCompile!O397)),ISNUMBER(FIND("9F",ScheduleCompile!O397)),ISNUMBER(FIND("4F",ScheduleCompile!O397))),VALUE(LEFT(ScheduleCompile!O397,FIND("F",ScheduleCompile!O397)-1)),ScheduleCompile!O397)))))),"",IF(ScheduleCompile!O397="Off",0,IF(ScheduleCompile!O397="On",1,IF(ISNUMBER(ScheduleCompile!O397),ScheduleCompile!O397/1,IF(ISTEXT(ScheduleCompile!O397),IF(OR(ISNUMBER(FIND("5F",ScheduleCompile!O397)),ISNUMBER(FIND("0F",ScheduleCompile!O397)),ISNUMBER(FIND("8F",ScheduleCompile!O397)),ISNUMBER(FIND("1F",ScheduleCompile!O397)),ISNUMBER(FIND("2F",ScheduleCompile!O397)),ISNUMBER(FIND("3F",ScheduleCompile!O397)),ISNUMBER(FIND("6F",ScheduleCompile!O397)),ISNUMBER(FIND("7F",ScheduleCompile!O397)),ISNUMBER(FIND("9F",ScheduleCompile!O397)),ISNUMBER(FIND("4F",ScheduleCompile!O397))),VALUE(LEFT(ScheduleCompile!O397,FIND("F",ScheduleCompile!O397)-1)),ScheduleCompile!O397)))))))</f>
        <v>0.9</v>
      </c>
      <c r="U404" s="1">
        <f>IF(AND(ISERROR(IF(ScheduleCompile!P397="Off",0,IF(ScheduleCompile!P397="On",1,IF(ISNUMBER(ScheduleCompile!P397),ScheduleCompile!P397/1,IF(ISTEXT(ScheduleCompile!P397),IF(OR(ISNUMBER(FIND("5F",ScheduleCompile!P397)),ISNUMBER(FIND("0F",ScheduleCompile!P397)),ISNUMBER(FIND("8F",ScheduleCompile!P397)),ISNUMBER(FIND("1F",ScheduleCompile!P397)),ISNUMBER(FIND("2F",ScheduleCompile!P397)),ISNUMBER(FIND("3F",ScheduleCompile!P397)),ISNUMBER(FIND("6F",ScheduleCompile!P397)),ISNUMBER(FIND("7F",ScheduleCompile!P397)),ISNUMBER(FIND("9F",ScheduleCompile!P397)),ISNUMBER(FIND("4F",ScheduleCompile!P397))),VALUE(LEFT(ScheduleCompile!P397,FIND("F",ScheduleCompile!P397)-1)),ScheduleCompile!P397)))))),ISTEXT(ScheduleCompile!#REF!)),"ENDTABLE",IF(ISERROR(IF(ScheduleCompile!P397="Off",0,IF(ScheduleCompile!P397="On",1,IF(ISNUMBER(ScheduleCompile!P397),ScheduleCompile!P397/1,IF(ISTEXT(ScheduleCompile!P397),IF(OR(ISNUMBER(FIND("5F",ScheduleCompile!P397)),ISNUMBER(FIND("0F",ScheduleCompile!P397)),ISNUMBER(FIND("8F",ScheduleCompile!P397)),ISNUMBER(FIND("1F",ScheduleCompile!P397)),ISNUMBER(FIND("2F",ScheduleCompile!P397)),ISNUMBER(FIND("3F",ScheduleCompile!P397)),ISNUMBER(FIND("6F",ScheduleCompile!P397)),ISNUMBER(FIND("7F",ScheduleCompile!P397)),ISNUMBER(FIND("9F",ScheduleCompile!P397)),ISNUMBER(FIND("4F",ScheduleCompile!P397))),VALUE(LEFT(ScheduleCompile!P397,FIND("F",ScheduleCompile!P397)-1)),ScheduleCompile!P397)))))),"",IF(ScheduleCompile!P397="Off",0,IF(ScheduleCompile!P397="On",1,IF(ISNUMBER(ScheduleCompile!P397),ScheduleCompile!P397/1,IF(ISTEXT(ScheduleCompile!P397),IF(OR(ISNUMBER(FIND("5F",ScheduleCompile!P397)),ISNUMBER(FIND("0F",ScheduleCompile!P397)),ISNUMBER(FIND("8F",ScheduleCompile!P397)),ISNUMBER(FIND("1F",ScheduleCompile!P397)),ISNUMBER(FIND("2F",ScheduleCompile!P397)),ISNUMBER(FIND("3F",ScheduleCompile!P397)),ISNUMBER(FIND("6F",ScheduleCompile!P397)),ISNUMBER(FIND("7F",ScheduleCompile!P397)),ISNUMBER(FIND("9F",ScheduleCompile!P397)),ISNUMBER(FIND("4F",ScheduleCompile!P397))),VALUE(LEFT(ScheduleCompile!P397,FIND("F",ScheduleCompile!P397)-1)),ScheduleCompile!P397)))))))</f>
        <v>0.75</v>
      </c>
      <c r="V404" s="1">
        <f>IF(AND(ISERROR(IF(ScheduleCompile!Q397="Off",0,IF(ScheduleCompile!Q397="On",1,IF(ISNUMBER(ScheduleCompile!Q397),ScheduleCompile!Q397/1,IF(ISTEXT(ScheduleCompile!Q397),IF(OR(ISNUMBER(FIND("5F",ScheduleCompile!Q397)),ISNUMBER(FIND("0F",ScheduleCompile!Q397)),ISNUMBER(FIND("8F",ScheduleCompile!Q397)),ISNUMBER(FIND("1F",ScheduleCompile!Q397)),ISNUMBER(FIND("2F",ScheduleCompile!Q397)),ISNUMBER(FIND("3F",ScheduleCompile!Q397)),ISNUMBER(FIND("6F",ScheduleCompile!Q397)),ISNUMBER(FIND("7F",ScheduleCompile!Q397)),ISNUMBER(FIND("9F",ScheduleCompile!Q397)),ISNUMBER(FIND("4F",ScheduleCompile!Q397))),VALUE(LEFT(ScheduleCompile!Q397,FIND("F",ScheduleCompile!Q397)-1)),ScheduleCompile!Q397)))))),ISTEXT(ScheduleCompile!#REF!)),"ENDTABLE",IF(ISERROR(IF(ScheduleCompile!Q397="Off",0,IF(ScheduleCompile!Q397="On",1,IF(ISNUMBER(ScheduleCompile!Q397),ScheduleCompile!Q397/1,IF(ISTEXT(ScheduleCompile!Q397),IF(OR(ISNUMBER(FIND("5F",ScheduleCompile!Q397)),ISNUMBER(FIND("0F",ScheduleCompile!Q397)),ISNUMBER(FIND("8F",ScheduleCompile!Q397)),ISNUMBER(FIND("1F",ScheduleCompile!Q397)),ISNUMBER(FIND("2F",ScheduleCompile!Q397)),ISNUMBER(FIND("3F",ScheduleCompile!Q397)),ISNUMBER(FIND("6F",ScheduleCompile!Q397)),ISNUMBER(FIND("7F",ScheduleCompile!Q397)),ISNUMBER(FIND("9F",ScheduleCompile!Q397)),ISNUMBER(FIND("4F",ScheduleCompile!Q397))),VALUE(LEFT(ScheduleCompile!Q397,FIND("F",ScheduleCompile!Q397)-1)),ScheduleCompile!Q397)))))),"",IF(ScheduleCompile!Q397="Off",0,IF(ScheduleCompile!Q397="On",1,IF(ISNUMBER(ScheduleCompile!Q397),ScheduleCompile!Q397/1,IF(ISTEXT(ScheduleCompile!Q397),IF(OR(ISNUMBER(FIND("5F",ScheduleCompile!Q397)),ISNUMBER(FIND("0F",ScheduleCompile!Q397)),ISNUMBER(FIND("8F",ScheduleCompile!Q397)),ISNUMBER(FIND("1F",ScheduleCompile!Q397)),ISNUMBER(FIND("2F",ScheduleCompile!Q397)),ISNUMBER(FIND("3F",ScheduleCompile!Q397)),ISNUMBER(FIND("6F",ScheduleCompile!Q397)),ISNUMBER(FIND("7F",ScheduleCompile!Q397)),ISNUMBER(FIND("9F",ScheduleCompile!Q397)),ISNUMBER(FIND("4F",ScheduleCompile!Q397))),VALUE(LEFT(ScheduleCompile!Q397,FIND("F",ScheduleCompile!Q397)-1)),ScheduleCompile!Q397)))))))</f>
        <v>0.75</v>
      </c>
      <c r="W404" s="1">
        <f>IF(AND(ISERROR(IF(ScheduleCompile!R397="Off",0,IF(ScheduleCompile!R397="On",1,IF(ISNUMBER(ScheduleCompile!R397),ScheduleCompile!R397/1,IF(ISTEXT(ScheduleCompile!R397),IF(OR(ISNUMBER(FIND("5F",ScheduleCompile!R397)),ISNUMBER(FIND("0F",ScheduleCompile!R397)),ISNUMBER(FIND("8F",ScheduleCompile!R397)),ISNUMBER(FIND("1F",ScheduleCompile!R397)),ISNUMBER(FIND("2F",ScheduleCompile!R397)),ISNUMBER(FIND("3F",ScheduleCompile!R397)),ISNUMBER(FIND("6F",ScheduleCompile!R397)),ISNUMBER(FIND("7F",ScheduleCompile!R397)),ISNUMBER(FIND("9F",ScheduleCompile!R397)),ISNUMBER(FIND("4F",ScheduleCompile!R397))),VALUE(LEFT(ScheduleCompile!R397,FIND("F",ScheduleCompile!R397)-1)),ScheduleCompile!R397)))))),ISTEXT(ScheduleCompile!#REF!)),"ENDTABLE",IF(ISERROR(IF(ScheduleCompile!R397="Off",0,IF(ScheduleCompile!R397="On",1,IF(ISNUMBER(ScheduleCompile!R397),ScheduleCompile!R397/1,IF(ISTEXT(ScheduleCompile!R397),IF(OR(ISNUMBER(FIND("5F",ScheduleCompile!R397)),ISNUMBER(FIND("0F",ScheduleCompile!R397)),ISNUMBER(FIND("8F",ScheduleCompile!R397)),ISNUMBER(FIND("1F",ScheduleCompile!R397)),ISNUMBER(FIND("2F",ScheduleCompile!R397)),ISNUMBER(FIND("3F",ScheduleCompile!R397)),ISNUMBER(FIND("6F",ScheduleCompile!R397)),ISNUMBER(FIND("7F",ScheduleCompile!R397)),ISNUMBER(FIND("9F",ScheduleCompile!R397)),ISNUMBER(FIND("4F",ScheduleCompile!R397))),VALUE(LEFT(ScheduleCompile!R397,FIND("F",ScheduleCompile!R397)-1)),ScheduleCompile!R397)))))),"",IF(ScheduleCompile!R397="Off",0,IF(ScheduleCompile!R397="On",1,IF(ISNUMBER(ScheduleCompile!R397),ScheduleCompile!R397/1,IF(ISTEXT(ScheduleCompile!R397),IF(OR(ISNUMBER(FIND("5F",ScheduleCompile!R397)),ISNUMBER(FIND("0F",ScheduleCompile!R397)),ISNUMBER(FIND("8F",ScheduleCompile!R397)),ISNUMBER(FIND("1F",ScheduleCompile!R397)),ISNUMBER(FIND("2F",ScheduleCompile!R397)),ISNUMBER(FIND("3F",ScheduleCompile!R397)),ISNUMBER(FIND("6F",ScheduleCompile!R397)),ISNUMBER(FIND("7F",ScheduleCompile!R397)),ISNUMBER(FIND("9F",ScheduleCompile!R397)),ISNUMBER(FIND("4F",ScheduleCompile!R397))),VALUE(LEFT(ScheduleCompile!R397,FIND("F",ScheduleCompile!R397)-1)),ScheduleCompile!R397)))))))</f>
        <v>0.75</v>
      </c>
      <c r="X404" s="1">
        <f>IF(AND(ISERROR(IF(ScheduleCompile!S397="Off",0,IF(ScheduleCompile!S397="On",1,IF(ISNUMBER(ScheduleCompile!S397),ScheduleCompile!S397/1,IF(ISTEXT(ScheduleCompile!S397),IF(OR(ISNUMBER(FIND("5F",ScheduleCompile!S397)),ISNUMBER(FIND("0F",ScheduleCompile!S397)),ISNUMBER(FIND("8F",ScheduleCompile!S397)),ISNUMBER(FIND("1F",ScheduleCompile!S397)),ISNUMBER(FIND("2F",ScheduleCompile!S397)),ISNUMBER(FIND("3F",ScheduleCompile!S397)),ISNUMBER(FIND("6F",ScheduleCompile!S397)),ISNUMBER(FIND("7F",ScheduleCompile!S397)),ISNUMBER(FIND("9F",ScheduleCompile!S397)),ISNUMBER(FIND("4F",ScheduleCompile!S397))),VALUE(LEFT(ScheduleCompile!S397,FIND("F",ScheduleCompile!S397)-1)),ScheduleCompile!S397)))))),ISTEXT(ScheduleCompile!#REF!)),"ENDTABLE",IF(ISERROR(IF(ScheduleCompile!S397="Off",0,IF(ScheduleCompile!S397="On",1,IF(ISNUMBER(ScheduleCompile!S397),ScheduleCompile!S397/1,IF(ISTEXT(ScheduleCompile!S397),IF(OR(ISNUMBER(FIND("5F",ScheduleCompile!S397)),ISNUMBER(FIND("0F",ScheduleCompile!S397)),ISNUMBER(FIND("8F",ScheduleCompile!S397)),ISNUMBER(FIND("1F",ScheduleCompile!S397)),ISNUMBER(FIND("2F",ScheduleCompile!S397)),ISNUMBER(FIND("3F",ScheduleCompile!S397)),ISNUMBER(FIND("6F",ScheduleCompile!S397)),ISNUMBER(FIND("7F",ScheduleCompile!S397)),ISNUMBER(FIND("9F",ScheduleCompile!S397)),ISNUMBER(FIND("4F",ScheduleCompile!S397))),VALUE(LEFT(ScheduleCompile!S397,FIND("F",ScheduleCompile!S397)-1)),ScheduleCompile!S397)))))),"",IF(ScheduleCompile!S397="Off",0,IF(ScheduleCompile!S397="On",1,IF(ISNUMBER(ScheduleCompile!S397),ScheduleCompile!S397/1,IF(ISTEXT(ScheduleCompile!S397),IF(OR(ISNUMBER(FIND("5F",ScheduleCompile!S397)),ISNUMBER(FIND("0F",ScheduleCompile!S397)),ISNUMBER(FIND("8F",ScheduleCompile!S397)),ISNUMBER(FIND("1F",ScheduleCompile!S397)),ISNUMBER(FIND("2F",ScheduleCompile!S397)),ISNUMBER(FIND("3F",ScheduleCompile!S397)),ISNUMBER(FIND("6F",ScheduleCompile!S397)),ISNUMBER(FIND("7F",ScheduleCompile!S397)),ISNUMBER(FIND("9F",ScheduleCompile!S397)),ISNUMBER(FIND("4F",ScheduleCompile!S397))),VALUE(LEFT(ScheduleCompile!S397,FIND("F",ScheduleCompile!S397)-1)),ScheduleCompile!S397)))))))</f>
        <v>0.9</v>
      </c>
      <c r="Y404" s="1">
        <f>IF(AND(ISERROR(IF(ScheduleCompile!T397="Off",0,IF(ScheduleCompile!T397="On",1,IF(ISNUMBER(ScheduleCompile!T397),ScheduleCompile!T397/1,IF(ISTEXT(ScheduleCompile!T397),IF(OR(ISNUMBER(FIND("5F",ScheduleCompile!T397)),ISNUMBER(FIND("0F",ScheduleCompile!T397)),ISNUMBER(FIND("8F",ScheduleCompile!T397)),ISNUMBER(FIND("1F",ScheduleCompile!T397)),ISNUMBER(FIND("2F",ScheduleCompile!T397)),ISNUMBER(FIND("3F",ScheduleCompile!T397)),ISNUMBER(FIND("6F",ScheduleCompile!T397)),ISNUMBER(FIND("7F",ScheduleCompile!T397)),ISNUMBER(FIND("9F",ScheduleCompile!T397)),ISNUMBER(FIND("4F",ScheduleCompile!T397))),VALUE(LEFT(ScheduleCompile!T397,FIND("F",ScheduleCompile!T397)-1)),ScheduleCompile!T397)))))),ISTEXT(ScheduleCompile!#REF!)),"ENDTABLE",IF(ISERROR(IF(ScheduleCompile!T397="Off",0,IF(ScheduleCompile!T397="On",1,IF(ISNUMBER(ScheduleCompile!T397),ScheduleCompile!T397/1,IF(ISTEXT(ScheduleCompile!T397),IF(OR(ISNUMBER(FIND("5F",ScheduleCompile!T397)),ISNUMBER(FIND("0F",ScheduleCompile!T397)),ISNUMBER(FIND("8F",ScheduleCompile!T397)),ISNUMBER(FIND("1F",ScheduleCompile!T397)),ISNUMBER(FIND("2F",ScheduleCompile!T397)),ISNUMBER(FIND("3F",ScheduleCompile!T397)),ISNUMBER(FIND("6F",ScheduleCompile!T397)),ISNUMBER(FIND("7F",ScheduleCompile!T397)),ISNUMBER(FIND("9F",ScheduleCompile!T397)),ISNUMBER(FIND("4F",ScheduleCompile!T397))),VALUE(LEFT(ScheduleCompile!T397,FIND("F",ScheduleCompile!T397)-1)),ScheduleCompile!T397)))))),"",IF(ScheduleCompile!T397="Off",0,IF(ScheduleCompile!T397="On",1,IF(ISNUMBER(ScheduleCompile!T397),ScheduleCompile!T397/1,IF(ISTEXT(ScheduleCompile!T397),IF(OR(ISNUMBER(FIND("5F",ScheduleCompile!T397)),ISNUMBER(FIND("0F",ScheduleCompile!T397)),ISNUMBER(FIND("8F",ScheduleCompile!T397)),ISNUMBER(FIND("1F",ScheduleCompile!T397)),ISNUMBER(FIND("2F",ScheduleCompile!T397)),ISNUMBER(FIND("3F",ScheduleCompile!T397)),ISNUMBER(FIND("6F",ScheduleCompile!T397)),ISNUMBER(FIND("7F",ScheduleCompile!T397)),ISNUMBER(FIND("9F",ScheduleCompile!T397)),ISNUMBER(FIND("4F",ScheduleCompile!T397))),VALUE(LEFT(ScheduleCompile!T397,FIND("F",ScheduleCompile!T397)-1)),ScheduleCompile!T397)))))))</f>
        <v>0.9</v>
      </c>
      <c r="Z404" s="1">
        <f>IF(AND(ISERROR(IF(ScheduleCompile!U397="Off",0,IF(ScheduleCompile!U397="On",1,IF(ISNUMBER(ScheduleCompile!U397),ScheduleCompile!U397/1,IF(ISTEXT(ScheduleCompile!U397),IF(OR(ISNUMBER(FIND("5F",ScheduleCompile!U397)),ISNUMBER(FIND("0F",ScheduleCompile!U397)),ISNUMBER(FIND("8F",ScheduleCompile!U397)),ISNUMBER(FIND("1F",ScheduleCompile!U397)),ISNUMBER(FIND("2F",ScheduleCompile!U397)),ISNUMBER(FIND("3F",ScheduleCompile!U397)),ISNUMBER(FIND("6F",ScheduleCompile!U397)),ISNUMBER(FIND("7F",ScheduleCompile!U397)),ISNUMBER(FIND("9F",ScheduleCompile!U397)),ISNUMBER(FIND("4F",ScheduleCompile!U397))),VALUE(LEFT(ScheduleCompile!U397,FIND("F",ScheduleCompile!U397)-1)),ScheduleCompile!U397)))))),ISTEXT(ScheduleCompile!#REF!)),"ENDTABLE",IF(ISERROR(IF(ScheduleCompile!U397="Off",0,IF(ScheduleCompile!U397="On",1,IF(ISNUMBER(ScheduleCompile!U397),ScheduleCompile!U397/1,IF(ISTEXT(ScheduleCompile!U397),IF(OR(ISNUMBER(FIND("5F",ScheduleCompile!U397)),ISNUMBER(FIND("0F",ScheduleCompile!U397)),ISNUMBER(FIND("8F",ScheduleCompile!U397)),ISNUMBER(FIND("1F",ScheduleCompile!U397)),ISNUMBER(FIND("2F",ScheduleCompile!U397)),ISNUMBER(FIND("3F",ScheduleCompile!U397)),ISNUMBER(FIND("6F",ScheduleCompile!U397)),ISNUMBER(FIND("7F",ScheduleCompile!U397)),ISNUMBER(FIND("9F",ScheduleCompile!U397)),ISNUMBER(FIND("4F",ScheduleCompile!U397))),VALUE(LEFT(ScheduleCompile!U397,FIND("F",ScheduleCompile!U397)-1)),ScheduleCompile!U397)))))),"",IF(ScheduleCompile!U397="Off",0,IF(ScheduleCompile!U397="On",1,IF(ISNUMBER(ScheduleCompile!U397),ScheduleCompile!U397/1,IF(ISTEXT(ScheduleCompile!U397),IF(OR(ISNUMBER(FIND("5F",ScheduleCompile!U397)),ISNUMBER(FIND("0F",ScheduleCompile!U397)),ISNUMBER(FIND("8F",ScheduleCompile!U397)),ISNUMBER(FIND("1F",ScheduleCompile!U397)),ISNUMBER(FIND("2F",ScheduleCompile!U397)),ISNUMBER(FIND("3F",ScheduleCompile!U397)),ISNUMBER(FIND("6F",ScheduleCompile!U397)),ISNUMBER(FIND("7F",ScheduleCompile!U397)),ISNUMBER(FIND("9F",ScheduleCompile!U397)),ISNUMBER(FIND("4F",ScheduleCompile!U397))),VALUE(LEFT(ScheduleCompile!U397,FIND("F",ScheduleCompile!U397)-1)),ScheduleCompile!U397)))))))</f>
        <v>0.9</v>
      </c>
      <c r="AA404" s="1">
        <f>IF(AND(ISERROR(IF(ScheduleCompile!V397="Off",0,IF(ScheduleCompile!V397="On",1,IF(ISNUMBER(ScheduleCompile!V397),ScheduleCompile!V397/1,IF(ISTEXT(ScheduleCompile!V397),IF(OR(ISNUMBER(FIND("5F",ScheduleCompile!V397)),ISNUMBER(FIND("0F",ScheduleCompile!V397)),ISNUMBER(FIND("8F",ScheduleCompile!V397)),ISNUMBER(FIND("1F",ScheduleCompile!V397)),ISNUMBER(FIND("2F",ScheduleCompile!V397)),ISNUMBER(FIND("3F",ScheduleCompile!V397)),ISNUMBER(FIND("6F",ScheduleCompile!V397)),ISNUMBER(FIND("7F",ScheduleCompile!V397)),ISNUMBER(FIND("9F",ScheduleCompile!V397)),ISNUMBER(FIND("4F",ScheduleCompile!V397))),VALUE(LEFT(ScheduleCompile!V397,FIND("F",ScheduleCompile!V397)-1)),ScheduleCompile!V397)))))),ISTEXT(ScheduleCompile!#REF!)),"ENDTABLE",IF(ISERROR(IF(ScheduleCompile!V397="Off",0,IF(ScheduleCompile!V397="On",1,IF(ISNUMBER(ScheduleCompile!V397),ScheduleCompile!V397/1,IF(ISTEXT(ScheduleCompile!V397),IF(OR(ISNUMBER(FIND("5F",ScheduleCompile!V397)),ISNUMBER(FIND("0F",ScheduleCompile!V397)),ISNUMBER(FIND("8F",ScheduleCompile!V397)),ISNUMBER(FIND("1F",ScheduleCompile!V397)),ISNUMBER(FIND("2F",ScheduleCompile!V397)),ISNUMBER(FIND("3F",ScheduleCompile!V397)),ISNUMBER(FIND("6F",ScheduleCompile!V397)),ISNUMBER(FIND("7F",ScheduleCompile!V397)),ISNUMBER(FIND("9F",ScheduleCompile!V397)),ISNUMBER(FIND("4F",ScheduleCompile!V397))),VALUE(LEFT(ScheduleCompile!V397,FIND("F",ScheduleCompile!V397)-1)),ScheduleCompile!V397)))))),"",IF(ScheduleCompile!V397="Off",0,IF(ScheduleCompile!V397="On",1,IF(ISNUMBER(ScheduleCompile!V397),ScheduleCompile!V397/1,IF(ISTEXT(ScheduleCompile!V397),IF(OR(ISNUMBER(FIND("5F",ScheduleCompile!V397)),ISNUMBER(FIND("0F",ScheduleCompile!V397)),ISNUMBER(FIND("8F",ScheduleCompile!V397)),ISNUMBER(FIND("1F",ScheduleCompile!V397)),ISNUMBER(FIND("2F",ScheduleCompile!V397)),ISNUMBER(FIND("3F",ScheduleCompile!V397)),ISNUMBER(FIND("6F",ScheduleCompile!V397)),ISNUMBER(FIND("7F",ScheduleCompile!V397)),ISNUMBER(FIND("9F",ScheduleCompile!V397)),ISNUMBER(FIND("4F",ScheduleCompile!V397))),VALUE(LEFT(ScheduleCompile!V397,FIND("F",ScheduleCompile!V397)-1)),ScheduleCompile!V397)))))))</f>
        <v>0.9</v>
      </c>
      <c r="AB404" s="1">
        <f>IF(AND(ISERROR(IF(ScheduleCompile!W397="Off",0,IF(ScheduleCompile!W397="On",1,IF(ISNUMBER(ScheduleCompile!W397),ScheduleCompile!W397/1,IF(ISTEXT(ScheduleCompile!W397),IF(OR(ISNUMBER(FIND("5F",ScheduleCompile!W397)),ISNUMBER(FIND("0F",ScheduleCompile!W397)),ISNUMBER(FIND("8F",ScheduleCompile!W397)),ISNUMBER(FIND("1F",ScheduleCompile!W397)),ISNUMBER(FIND("2F",ScheduleCompile!W397)),ISNUMBER(FIND("3F",ScheduleCompile!W397)),ISNUMBER(FIND("6F",ScheduleCompile!W397)),ISNUMBER(FIND("7F",ScheduleCompile!W397)),ISNUMBER(FIND("9F",ScheduleCompile!W397)),ISNUMBER(FIND("4F",ScheduleCompile!W397))),VALUE(LEFT(ScheduleCompile!W397,FIND("F",ScheduleCompile!W397)-1)),ScheduleCompile!W397)))))),ISTEXT(ScheduleCompile!#REF!)),"ENDTABLE",IF(ISERROR(IF(ScheduleCompile!W397="Off",0,IF(ScheduleCompile!W397="On",1,IF(ISNUMBER(ScheduleCompile!W397),ScheduleCompile!W397/1,IF(ISTEXT(ScheduleCompile!W397),IF(OR(ISNUMBER(FIND("5F",ScheduleCompile!W397)),ISNUMBER(FIND("0F",ScheduleCompile!W397)),ISNUMBER(FIND("8F",ScheduleCompile!W397)),ISNUMBER(FIND("1F",ScheduleCompile!W397)),ISNUMBER(FIND("2F",ScheduleCompile!W397)),ISNUMBER(FIND("3F",ScheduleCompile!W397)),ISNUMBER(FIND("6F",ScheduleCompile!W397)),ISNUMBER(FIND("7F",ScheduleCompile!W397)),ISNUMBER(FIND("9F",ScheduleCompile!W397)),ISNUMBER(FIND("4F",ScheduleCompile!W397))),VALUE(LEFT(ScheduleCompile!W397,FIND("F",ScheduleCompile!W397)-1)),ScheduleCompile!W397)))))),"",IF(ScheduleCompile!W397="Off",0,IF(ScheduleCompile!W397="On",1,IF(ISNUMBER(ScheduleCompile!W397),ScheduleCompile!W397/1,IF(ISTEXT(ScheduleCompile!W397),IF(OR(ISNUMBER(FIND("5F",ScheduleCompile!W397)),ISNUMBER(FIND("0F",ScheduleCompile!W397)),ISNUMBER(FIND("8F",ScheduleCompile!W397)),ISNUMBER(FIND("1F",ScheduleCompile!W397)),ISNUMBER(FIND("2F",ScheduleCompile!W397)),ISNUMBER(FIND("3F",ScheduleCompile!W397)),ISNUMBER(FIND("6F",ScheduleCompile!W397)),ISNUMBER(FIND("7F",ScheduleCompile!W397)),ISNUMBER(FIND("9F",ScheduleCompile!W397)),ISNUMBER(FIND("4F",ScheduleCompile!W397))),VALUE(LEFT(ScheduleCompile!W397,FIND("F",ScheduleCompile!W397)-1)),ScheduleCompile!W397)))))))</f>
        <v>0.75</v>
      </c>
      <c r="AC404" s="1">
        <f>IF(AND(ISERROR(IF(ScheduleCompile!X397="Off",0,IF(ScheduleCompile!X397="On",1,IF(ISNUMBER(ScheduleCompile!X397),ScheduleCompile!X397/1,IF(ISTEXT(ScheduleCompile!X397),IF(OR(ISNUMBER(FIND("5F",ScheduleCompile!X397)),ISNUMBER(FIND("0F",ScheduleCompile!X397)),ISNUMBER(FIND("8F",ScheduleCompile!X397)),ISNUMBER(FIND("1F",ScheduleCompile!X397)),ISNUMBER(FIND("2F",ScheduleCompile!X397)),ISNUMBER(FIND("3F",ScheduleCompile!X397)),ISNUMBER(FIND("6F",ScheduleCompile!X397)),ISNUMBER(FIND("7F",ScheduleCompile!X397)),ISNUMBER(FIND("9F",ScheduleCompile!X397)),ISNUMBER(FIND("4F",ScheduleCompile!X397))),VALUE(LEFT(ScheduleCompile!X397,FIND("F",ScheduleCompile!X397)-1)),ScheduleCompile!X397)))))),ISTEXT(ScheduleCompile!#REF!)),"ENDTABLE",IF(ISERROR(IF(ScheduleCompile!X397="Off",0,IF(ScheduleCompile!X397="On",1,IF(ISNUMBER(ScheduleCompile!X397),ScheduleCompile!X397/1,IF(ISTEXT(ScheduleCompile!X397),IF(OR(ISNUMBER(FIND("5F",ScheduleCompile!X397)),ISNUMBER(FIND("0F",ScheduleCompile!X397)),ISNUMBER(FIND("8F",ScheduleCompile!X397)),ISNUMBER(FIND("1F",ScheduleCompile!X397)),ISNUMBER(FIND("2F",ScheduleCompile!X397)),ISNUMBER(FIND("3F",ScheduleCompile!X397)),ISNUMBER(FIND("6F",ScheduleCompile!X397)),ISNUMBER(FIND("7F",ScheduleCompile!X397)),ISNUMBER(FIND("9F",ScheduleCompile!X397)),ISNUMBER(FIND("4F",ScheduleCompile!X397))),VALUE(LEFT(ScheduleCompile!X397,FIND("F",ScheduleCompile!X397)-1)),ScheduleCompile!X397)))))),"",IF(ScheduleCompile!X397="Off",0,IF(ScheduleCompile!X397="On",1,IF(ISNUMBER(ScheduleCompile!X397),ScheduleCompile!X397/1,IF(ISTEXT(ScheduleCompile!X397),IF(OR(ISNUMBER(FIND("5F",ScheduleCompile!X397)),ISNUMBER(FIND("0F",ScheduleCompile!X397)),ISNUMBER(FIND("8F",ScheduleCompile!X397)),ISNUMBER(FIND("1F",ScheduleCompile!X397)),ISNUMBER(FIND("2F",ScheduleCompile!X397)),ISNUMBER(FIND("3F",ScheduleCompile!X397)),ISNUMBER(FIND("6F",ScheduleCompile!X397)),ISNUMBER(FIND("7F",ScheduleCompile!X397)),ISNUMBER(FIND("9F",ScheduleCompile!X397)),ISNUMBER(FIND("4F",ScheduleCompile!X397))),VALUE(LEFT(ScheduleCompile!X397,FIND("F",ScheduleCompile!X397)-1)),ScheduleCompile!X397)))))))</f>
        <v>0.5</v>
      </c>
      <c r="AD404" s="1">
        <f>IF(AND(ISERROR(IF(ScheduleCompile!Y397="Off",0,IF(ScheduleCompile!Y397="On",1,IF(ISNUMBER(ScheduleCompile!Y397),ScheduleCompile!Y397/1,IF(ISTEXT(ScheduleCompile!Y397),IF(OR(ISNUMBER(FIND("5F",ScheduleCompile!Y397)),ISNUMBER(FIND("0F",ScheduleCompile!Y397)),ISNUMBER(FIND("8F",ScheduleCompile!Y397)),ISNUMBER(FIND("1F",ScheduleCompile!Y397)),ISNUMBER(FIND("2F",ScheduleCompile!Y397)),ISNUMBER(FIND("3F",ScheduleCompile!Y397)),ISNUMBER(FIND("6F",ScheduleCompile!Y397)),ISNUMBER(FIND("7F",ScheduleCompile!Y397)),ISNUMBER(FIND("9F",ScheduleCompile!Y397)),ISNUMBER(FIND("4F",ScheduleCompile!Y397))),VALUE(LEFT(ScheduleCompile!Y397,FIND("F",ScheduleCompile!Y397)-1)),ScheduleCompile!Y397)))))),ISTEXT(ScheduleCompile!#REF!)),"ENDTABLE",IF(ISERROR(IF(ScheduleCompile!Y397="Off",0,IF(ScheduleCompile!Y397="On",1,IF(ISNUMBER(ScheduleCompile!Y397),ScheduleCompile!Y397/1,IF(ISTEXT(ScheduleCompile!Y397),IF(OR(ISNUMBER(FIND("5F",ScheduleCompile!Y397)),ISNUMBER(FIND("0F",ScheduleCompile!Y397)),ISNUMBER(FIND("8F",ScheduleCompile!Y397)),ISNUMBER(FIND("1F",ScheduleCompile!Y397)),ISNUMBER(FIND("2F",ScheduleCompile!Y397)),ISNUMBER(FIND("3F",ScheduleCompile!Y397)),ISNUMBER(FIND("6F",ScheduleCompile!Y397)),ISNUMBER(FIND("7F",ScheduleCompile!Y397)),ISNUMBER(FIND("9F",ScheduleCompile!Y397)),ISNUMBER(FIND("4F",ScheduleCompile!Y397))),VALUE(LEFT(ScheduleCompile!Y397,FIND("F",ScheduleCompile!Y397)-1)),ScheduleCompile!Y397)))))),"",IF(ScheduleCompile!Y397="Off",0,IF(ScheduleCompile!Y397="On",1,IF(ISNUMBER(ScheduleCompile!Y397),ScheduleCompile!Y397/1,IF(ISTEXT(ScheduleCompile!Y397),IF(OR(ISNUMBER(FIND("5F",ScheduleCompile!Y397)),ISNUMBER(FIND("0F",ScheduleCompile!Y397)),ISNUMBER(FIND("8F",ScheduleCompile!Y397)),ISNUMBER(FIND("1F",ScheduleCompile!Y397)),ISNUMBER(FIND("2F",ScheduleCompile!Y397)),ISNUMBER(FIND("3F",ScheduleCompile!Y397)),ISNUMBER(FIND("6F",ScheduleCompile!Y397)),ISNUMBER(FIND("7F",ScheduleCompile!Y397)),ISNUMBER(FIND("9F",ScheduleCompile!Y397)),ISNUMBER(FIND("4F",ScheduleCompile!Y397))),VALUE(LEFT(ScheduleCompile!Y397,FIND("F",ScheduleCompile!Y397)-1)),ScheduleCompile!Y397)))))))</f>
        <v>0.5</v>
      </c>
    </row>
    <row r="405" spans="1:30" x14ac:dyDescent="0.25">
      <c r="A405" t="str">
        <f t="shared" si="27"/>
        <v>SchDay "RestaurantHtgSetptWD"  Type = "Temperature" Hr = (70, 70, 70, 60, 60, 60, 70, 70, 70, 70, 70, 70, 70, 70, 70, 70, 70, 70, 70, 70, 70, 70, 70, 70) ..</v>
      </c>
      <c r="B405" s="1" t="s">
        <v>623</v>
      </c>
      <c r="C405" t="str">
        <f t="shared" si="28"/>
        <v xml:space="preserve">SchDay "RestaurantHtgSetptWD"  Type = "Temperature" Hr = </v>
      </c>
      <c r="D405" t="str">
        <f t="shared" si="29"/>
        <v>(70, 70, 70, 60, 60, 60, 70, 70, 70, 70, 70, 70, 70, 70, 70, 70, 70, 70, 70, 70, 70, 70, 70, 70) ..</v>
      </c>
      <c r="E405" s="30" t="str">
        <f>ScheduleCompile!A398</f>
        <v>RestaurantHtgSetptWD</v>
      </c>
      <c r="F405" t="str">
        <f t="shared" si="30"/>
        <v>Temperature</v>
      </c>
      <c r="G405" s="1">
        <f>IF(AND(ISERROR(IF(ScheduleCompile!B398="Off",0,IF(ScheduleCompile!B398="On",1,IF(ISNUMBER(ScheduleCompile!B398),ScheduleCompile!B398/1,IF(ISTEXT(ScheduleCompile!B398),IF(OR(ISNUMBER(FIND("5F",ScheduleCompile!B398)),ISNUMBER(FIND("0F",ScheduleCompile!B398)),ISNUMBER(FIND("8F",ScheduleCompile!B398)),ISNUMBER(FIND("1F",ScheduleCompile!B398)),ISNUMBER(FIND("2F",ScheduleCompile!B398)),ISNUMBER(FIND("3F",ScheduleCompile!B398)),ISNUMBER(FIND("6F",ScheduleCompile!B398)),ISNUMBER(FIND("7F",ScheduleCompile!B398)),ISNUMBER(FIND("9F",ScheduleCompile!B398)),ISNUMBER(FIND("4F",ScheduleCompile!B398))),VALUE(LEFT(ScheduleCompile!B398,FIND("F",ScheduleCompile!B398)-1)),ScheduleCompile!B398)))))),ISTEXT(ScheduleCompile!#REF!)),"ENDTABLE",IF(ISERROR(IF(ScheduleCompile!B398="Off",0,IF(ScheduleCompile!B398="On",1,IF(ISNUMBER(ScheduleCompile!B398),ScheduleCompile!B398/1,IF(ISTEXT(ScheduleCompile!B398),IF(OR(ISNUMBER(FIND("5F",ScheduleCompile!B398)),ISNUMBER(FIND("0F",ScheduleCompile!B398)),ISNUMBER(FIND("8F",ScheduleCompile!B398)),ISNUMBER(FIND("1F",ScheduleCompile!B398)),ISNUMBER(FIND("2F",ScheduleCompile!B398)),ISNUMBER(FIND("3F",ScheduleCompile!B398)),ISNUMBER(FIND("6F",ScheduleCompile!B398)),ISNUMBER(FIND("7F",ScheduleCompile!B398)),ISNUMBER(FIND("9F",ScheduleCompile!B398)),ISNUMBER(FIND("4F",ScheduleCompile!B398))),VALUE(LEFT(ScheduleCompile!B398,FIND("F",ScheduleCompile!B398)-1)),ScheduleCompile!B398)))))),"",IF(ScheduleCompile!B398="Off",0,IF(ScheduleCompile!B398="On",1,IF(ISNUMBER(ScheduleCompile!B398),ScheduleCompile!B398/1,IF(ISTEXT(ScheduleCompile!B398),IF(OR(ISNUMBER(FIND("5F",ScheduleCompile!B398)),ISNUMBER(FIND("0F",ScheduleCompile!B398)),ISNUMBER(FIND("8F",ScheduleCompile!B398)),ISNUMBER(FIND("1F",ScheduleCompile!B398)),ISNUMBER(FIND("2F",ScheduleCompile!B398)),ISNUMBER(FIND("3F",ScheduleCompile!B398)),ISNUMBER(FIND("6F",ScheduleCompile!B398)),ISNUMBER(FIND("7F",ScheduleCompile!B398)),ISNUMBER(FIND("9F",ScheduleCompile!B398)),ISNUMBER(FIND("4F",ScheduleCompile!B398))),VALUE(LEFT(ScheduleCompile!B398,FIND("F",ScheduleCompile!B398)-1)),ScheduleCompile!B398)))))))</f>
        <v>70</v>
      </c>
      <c r="H405" s="1">
        <f>IF(AND(ISERROR(IF(ScheduleCompile!C398="Off",0,IF(ScheduleCompile!C398="On",1,IF(ISNUMBER(ScheduleCompile!C398),ScheduleCompile!C398/1,IF(ISTEXT(ScheduleCompile!C398),IF(OR(ISNUMBER(FIND("5F",ScheduleCompile!C398)),ISNUMBER(FIND("0F",ScheduleCompile!C398)),ISNUMBER(FIND("8F",ScheduleCompile!C398)),ISNUMBER(FIND("1F",ScheduleCompile!C398)),ISNUMBER(FIND("2F",ScheduleCompile!C398)),ISNUMBER(FIND("3F",ScheduleCompile!C398)),ISNUMBER(FIND("6F",ScheduleCompile!C398)),ISNUMBER(FIND("7F",ScheduleCompile!C398)),ISNUMBER(FIND("9F",ScheduleCompile!C398)),ISNUMBER(FIND("4F",ScheduleCompile!C398))),VALUE(LEFT(ScheduleCompile!C398,FIND("F",ScheduleCompile!C398)-1)),ScheduleCompile!C398)))))),ISTEXT(ScheduleCompile!#REF!)),"ENDTABLE",IF(ISERROR(IF(ScheduleCompile!C398="Off",0,IF(ScheduleCompile!C398="On",1,IF(ISNUMBER(ScheduleCompile!C398),ScheduleCompile!C398/1,IF(ISTEXT(ScheduleCompile!C398),IF(OR(ISNUMBER(FIND("5F",ScheduleCompile!C398)),ISNUMBER(FIND("0F",ScheduleCompile!C398)),ISNUMBER(FIND("8F",ScheduleCompile!C398)),ISNUMBER(FIND("1F",ScheduleCompile!C398)),ISNUMBER(FIND("2F",ScheduleCompile!C398)),ISNUMBER(FIND("3F",ScheduleCompile!C398)),ISNUMBER(FIND("6F",ScheduleCompile!C398)),ISNUMBER(FIND("7F",ScheduleCompile!C398)),ISNUMBER(FIND("9F",ScheduleCompile!C398)),ISNUMBER(FIND("4F",ScheduleCompile!C398))),VALUE(LEFT(ScheduleCompile!C398,FIND("F",ScheduleCompile!C398)-1)),ScheduleCompile!C398)))))),"",IF(ScheduleCompile!C398="Off",0,IF(ScheduleCompile!C398="On",1,IF(ISNUMBER(ScheduleCompile!C398),ScheduleCompile!C398/1,IF(ISTEXT(ScheduleCompile!C398),IF(OR(ISNUMBER(FIND("5F",ScheduleCompile!C398)),ISNUMBER(FIND("0F",ScheduleCompile!C398)),ISNUMBER(FIND("8F",ScheduleCompile!C398)),ISNUMBER(FIND("1F",ScheduleCompile!C398)),ISNUMBER(FIND("2F",ScheduleCompile!C398)),ISNUMBER(FIND("3F",ScheduleCompile!C398)),ISNUMBER(FIND("6F",ScheduleCompile!C398)),ISNUMBER(FIND("7F",ScheduleCompile!C398)),ISNUMBER(FIND("9F",ScheduleCompile!C398)),ISNUMBER(FIND("4F",ScheduleCompile!C398))),VALUE(LEFT(ScheduleCompile!C398,FIND("F",ScheduleCompile!C398)-1)),ScheduleCompile!C398)))))))</f>
        <v>70</v>
      </c>
      <c r="I405" s="1">
        <f>IF(AND(ISERROR(IF(ScheduleCompile!D398="Off",0,IF(ScheduleCompile!D398="On",1,IF(ISNUMBER(ScheduleCompile!D398),ScheduleCompile!D398/1,IF(ISTEXT(ScheduleCompile!D398),IF(OR(ISNUMBER(FIND("5F",ScheduleCompile!D398)),ISNUMBER(FIND("0F",ScheduleCompile!D398)),ISNUMBER(FIND("8F",ScheduleCompile!D398)),ISNUMBER(FIND("1F",ScheduleCompile!D398)),ISNUMBER(FIND("2F",ScheduleCompile!D398)),ISNUMBER(FIND("3F",ScheduleCompile!D398)),ISNUMBER(FIND("6F",ScheduleCompile!D398)),ISNUMBER(FIND("7F",ScheduleCompile!D398)),ISNUMBER(FIND("9F",ScheduleCompile!D398)),ISNUMBER(FIND("4F",ScheduleCompile!D398))),VALUE(LEFT(ScheduleCompile!D398,FIND("F",ScheduleCompile!D398)-1)),ScheduleCompile!D398)))))),ISTEXT(ScheduleCompile!#REF!)),"ENDTABLE",IF(ISERROR(IF(ScheduleCompile!D398="Off",0,IF(ScheduleCompile!D398="On",1,IF(ISNUMBER(ScheduleCompile!D398),ScheduleCompile!D398/1,IF(ISTEXT(ScheduleCompile!D398),IF(OR(ISNUMBER(FIND("5F",ScheduleCompile!D398)),ISNUMBER(FIND("0F",ScheduleCompile!D398)),ISNUMBER(FIND("8F",ScheduleCompile!D398)),ISNUMBER(FIND("1F",ScheduleCompile!D398)),ISNUMBER(FIND("2F",ScheduleCompile!D398)),ISNUMBER(FIND("3F",ScheduleCompile!D398)),ISNUMBER(FIND("6F",ScheduleCompile!D398)),ISNUMBER(FIND("7F",ScheduleCompile!D398)),ISNUMBER(FIND("9F",ScheduleCompile!D398)),ISNUMBER(FIND("4F",ScheduleCompile!D398))),VALUE(LEFT(ScheduleCompile!D398,FIND("F",ScheduleCompile!D398)-1)),ScheduleCompile!D398)))))),"",IF(ScheduleCompile!D398="Off",0,IF(ScheduleCompile!D398="On",1,IF(ISNUMBER(ScheduleCompile!D398),ScheduleCompile!D398/1,IF(ISTEXT(ScheduleCompile!D398),IF(OR(ISNUMBER(FIND("5F",ScheduleCompile!D398)),ISNUMBER(FIND("0F",ScheduleCompile!D398)),ISNUMBER(FIND("8F",ScheduleCompile!D398)),ISNUMBER(FIND("1F",ScheduleCompile!D398)),ISNUMBER(FIND("2F",ScheduleCompile!D398)),ISNUMBER(FIND("3F",ScheduleCompile!D398)),ISNUMBER(FIND("6F",ScheduleCompile!D398)),ISNUMBER(FIND("7F",ScheduleCompile!D398)),ISNUMBER(FIND("9F",ScheduleCompile!D398)),ISNUMBER(FIND("4F",ScheduleCompile!D398))),VALUE(LEFT(ScheduleCompile!D398,FIND("F",ScheduleCompile!D398)-1)),ScheduleCompile!D398)))))))</f>
        <v>70</v>
      </c>
      <c r="J405" s="1">
        <f>IF(AND(ISERROR(IF(ScheduleCompile!E398="Off",0,IF(ScheduleCompile!E398="On",1,IF(ISNUMBER(ScheduleCompile!E398),ScheduleCompile!E398/1,IF(ISTEXT(ScheduleCompile!E398),IF(OR(ISNUMBER(FIND("5F",ScheduleCompile!E398)),ISNUMBER(FIND("0F",ScheduleCompile!E398)),ISNUMBER(FIND("8F",ScheduleCompile!E398)),ISNUMBER(FIND("1F",ScheduleCompile!E398)),ISNUMBER(FIND("2F",ScheduleCompile!E398)),ISNUMBER(FIND("3F",ScheduleCompile!E398)),ISNUMBER(FIND("6F",ScheduleCompile!E398)),ISNUMBER(FIND("7F",ScheduleCompile!E398)),ISNUMBER(FIND("9F",ScheduleCompile!E398)),ISNUMBER(FIND("4F",ScheduleCompile!E398))),VALUE(LEFT(ScheduleCompile!E398,FIND("F",ScheduleCompile!E398)-1)),ScheduleCompile!E398)))))),ISTEXT(ScheduleCompile!#REF!)),"ENDTABLE",IF(ISERROR(IF(ScheduleCompile!E398="Off",0,IF(ScheduleCompile!E398="On",1,IF(ISNUMBER(ScheduleCompile!E398),ScheduleCompile!E398/1,IF(ISTEXT(ScheduleCompile!E398),IF(OR(ISNUMBER(FIND("5F",ScheduleCompile!E398)),ISNUMBER(FIND("0F",ScheduleCompile!E398)),ISNUMBER(FIND("8F",ScheduleCompile!E398)),ISNUMBER(FIND("1F",ScheduleCompile!E398)),ISNUMBER(FIND("2F",ScheduleCompile!E398)),ISNUMBER(FIND("3F",ScheduleCompile!E398)),ISNUMBER(FIND("6F",ScheduleCompile!E398)),ISNUMBER(FIND("7F",ScheduleCompile!E398)),ISNUMBER(FIND("9F",ScheduleCompile!E398)),ISNUMBER(FIND("4F",ScheduleCompile!E398))),VALUE(LEFT(ScheduleCompile!E398,FIND("F",ScheduleCompile!E398)-1)),ScheduleCompile!E398)))))),"",IF(ScheduleCompile!E398="Off",0,IF(ScheduleCompile!E398="On",1,IF(ISNUMBER(ScheduleCompile!E398),ScheduleCompile!E398/1,IF(ISTEXT(ScheduleCompile!E398),IF(OR(ISNUMBER(FIND("5F",ScheduleCompile!E398)),ISNUMBER(FIND("0F",ScheduleCompile!E398)),ISNUMBER(FIND("8F",ScheduleCompile!E398)),ISNUMBER(FIND("1F",ScheduleCompile!E398)),ISNUMBER(FIND("2F",ScheduleCompile!E398)),ISNUMBER(FIND("3F",ScheduleCompile!E398)),ISNUMBER(FIND("6F",ScheduleCompile!E398)),ISNUMBER(FIND("7F",ScheduleCompile!E398)),ISNUMBER(FIND("9F",ScheduleCompile!E398)),ISNUMBER(FIND("4F",ScheduleCompile!E398))),VALUE(LEFT(ScheduleCompile!E398,FIND("F",ScheduleCompile!E398)-1)),ScheduleCompile!E398)))))))</f>
        <v>60</v>
      </c>
      <c r="K405" s="1">
        <f>IF(AND(ISERROR(IF(ScheduleCompile!F398="Off",0,IF(ScheduleCompile!F398="On",1,IF(ISNUMBER(ScheduleCompile!F398),ScheduleCompile!F398/1,IF(ISTEXT(ScheduleCompile!F398),IF(OR(ISNUMBER(FIND("5F",ScheduleCompile!F398)),ISNUMBER(FIND("0F",ScheduleCompile!F398)),ISNUMBER(FIND("8F",ScheduleCompile!F398)),ISNUMBER(FIND("1F",ScheduleCompile!F398)),ISNUMBER(FIND("2F",ScheduleCompile!F398)),ISNUMBER(FIND("3F",ScheduleCompile!F398)),ISNUMBER(FIND("6F",ScheduleCompile!F398)),ISNUMBER(FIND("7F",ScheduleCompile!F398)),ISNUMBER(FIND("9F",ScheduleCompile!F398)),ISNUMBER(FIND("4F",ScheduleCompile!F398))),VALUE(LEFT(ScheduleCompile!F398,FIND("F",ScheduleCompile!F398)-1)),ScheduleCompile!F398)))))),ISTEXT(ScheduleCompile!#REF!)),"ENDTABLE",IF(ISERROR(IF(ScheduleCompile!F398="Off",0,IF(ScheduleCompile!F398="On",1,IF(ISNUMBER(ScheduleCompile!F398),ScheduleCompile!F398/1,IF(ISTEXT(ScheduleCompile!F398),IF(OR(ISNUMBER(FIND("5F",ScheduleCompile!F398)),ISNUMBER(FIND("0F",ScheduleCompile!F398)),ISNUMBER(FIND("8F",ScheduleCompile!F398)),ISNUMBER(FIND("1F",ScheduleCompile!F398)),ISNUMBER(FIND("2F",ScheduleCompile!F398)),ISNUMBER(FIND("3F",ScheduleCompile!F398)),ISNUMBER(FIND("6F",ScheduleCompile!F398)),ISNUMBER(FIND("7F",ScheduleCompile!F398)),ISNUMBER(FIND("9F",ScheduleCompile!F398)),ISNUMBER(FIND("4F",ScheduleCompile!F398))),VALUE(LEFT(ScheduleCompile!F398,FIND("F",ScheduleCompile!F398)-1)),ScheduleCompile!F398)))))),"",IF(ScheduleCompile!F398="Off",0,IF(ScheduleCompile!F398="On",1,IF(ISNUMBER(ScheduleCompile!F398),ScheduleCompile!F398/1,IF(ISTEXT(ScheduleCompile!F398),IF(OR(ISNUMBER(FIND("5F",ScheduleCompile!F398)),ISNUMBER(FIND("0F",ScheduleCompile!F398)),ISNUMBER(FIND("8F",ScheduleCompile!F398)),ISNUMBER(FIND("1F",ScheduleCompile!F398)),ISNUMBER(FIND("2F",ScheduleCompile!F398)),ISNUMBER(FIND("3F",ScheduleCompile!F398)),ISNUMBER(FIND("6F",ScheduleCompile!F398)),ISNUMBER(FIND("7F",ScheduleCompile!F398)),ISNUMBER(FIND("9F",ScheduleCompile!F398)),ISNUMBER(FIND("4F",ScheduleCompile!F398))),VALUE(LEFT(ScheduleCompile!F398,FIND("F",ScheduleCompile!F398)-1)),ScheduleCompile!F398)))))))</f>
        <v>60</v>
      </c>
      <c r="L405" s="1">
        <f>IF(AND(ISERROR(IF(ScheduleCompile!G398="Off",0,IF(ScheduleCompile!G398="On",1,IF(ISNUMBER(ScheduleCompile!G398),ScheduleCompile!G398/1,IF(ISTEXT(ScheduleCompile!G398),IF(OR(ISNUMBER(FIND("5F",ScheduleCompile!G398)),ISNUMBER(FIND("0F",ScheduleCompile!G398)),ISNUMBER(FIND("8F",ScheduleCompile!G398)),ISNUMBER(FIND("1F",ScheduleCompile!G398)),ISNUMBER(FIND("2F",ScheduleCompile!G398)),ISNUMBER(FIND("3F",ScheduleCompile!G398)),ISNUMBER(FIND("6F",ScheduleCompile!G398)),ISNUMBER(FIND("7F",ScheduleCompile!G398)),ISNUMBER(FIND("9F",ScheduleCompile!G398)),ISNUMBER(FIND("4F",ScheduleCompile!G398))),VALUE(LEFT(ScheduleCompile!G398,FIND("F",ScheduleCompile!G398)-1)),ScheduleCompile!G398)))))),ISTEXT(ScheduleCompile!#REF!)),"ENDTABLE",IF(ISERROR(IF(ScheduleCompile!G398="Off",0,IF(ScheduleCompile!G398="On",1,IF(ISNUMBER(ScheduleCompile!G398),ScheduleCompile!G398/1,IF(ISTEXT(ScheduleCompile!G398),IF(OR(ISNUMBER(FIND("5F",ScheduleCompile!G398)),ISNUMBER(FIND("0F",ScheduleCompile!G398)),ISNUMBER(FIND("8F",ScheduleCompile!G398)),ISNUMBER(FIND("1F",ScheduleCompile!G398)),ISNUMBER(FIND("2F",ScheduleCompile!G398)),ISNUMBER(FIND("3F",ScheduleCompile!G398)),ISNUMBER(FIND("6F",ScheduleCompile!G398)),ISNUMBER(FIND("7F",ScheduleCompile!G398)),ISNUMBER(FIND("9F",ScheduleCompile!G398)),ISNUMBER(FIND("4F",ScheduleCompile!G398))),VALUE(LEFT(ScheduleCompile!G398,FIND("F",ScheduleCompile!G398)-1)),ScheduleCompile!G398)))))),"",IF(ScheduleCompile!G398="Off",0,IF(ScheduleCompile!G398="On",1,IF(ISNUMBER(ScheduleCompile!G398),ScheduleCompile!G398/1,IF(ISTEXT(ScheduleCompile!G398),IF(OR(ISNUMBER(FIND("5F",ScheduleCompile!G398)),ISNUMBER(FIND("0F",ScheduleCompile!G398)),ISNUMBER(FIND("8F",ScheduleCompile!G398)),ISNUMBER(FIND("1F",ScheduleCompile!G398)),ISNUMBER(FIND("2F",ScheduleCompile!G398)),ISNUMBER(FIND("3F",ScheduleCompile!G398)),ISNUMBER(FIND("6F",ScheduleCompile!G398)),ISNUMBER(FIND("7F",ScheduleCompile!G398)),ISNUMBER(FIND("9F",ScheduleCompile!G398)),ISNUMBER(FIND("4F",ScheduleCompile!G398))),VALUE(LEFT(ScheduleCompile!G398,FIND("F",ScheduleCompile!G398)-1)),ScheduleCompile!G398)))))))</f>
        <v>60</v>
      </c>
      <c r="M405" s="1">
        <f>IF(AND(ISERROR(IF(ScheduleCompile!H398="Off",0,IF(ScheduleCompile!H398="On",1,IF(ISNUMBER(ScheduleCompile!H398),ScheduleCompile!H398/1,IF(ISTEXT(ScheduleCompile!H398),IF(OR(ISNUMBER(FIND("5F",ScheduleCompile!H398)),ISNUMBER(FIND("0F",ScheduleCompile!H398)),ISNUMBER(FIND("8F",ScheduleCompile!H398)),ISNUMBER(FIND("1F",ScheduleCompile!H398)),ISNUMBER(FIND("2F",ScheduleCompile!H398)),ISNUMBER(FIND("3F",ScheduleCompile!H398)),ISNUMBER(FIND("6F",ScheduleCompile!H398)),ISNUMBER(FIND("7F",ScheduleCompile!H398)),ISNUMBER(FIND("9F",ScheduleCompile!H398)),ISNUMBER(FIND("4F",ScheduleCompile!H398))),VALUE(LEFT(ScheduleCompile!H398,FIND("F",ScheduleCompile!H398)-1)),ScheduleCompile!H398)))))),ISTEXT(ScheduleCompile!#REF!)),"ENDTABLE",IF(ISERROR(IF(ScheduleCompile!H398="Off",0,IF(ScheduleCompile!H398="On",1,IF(ISNUMBER(ScheduleCompile!H398),ScheduleCompile!H398/1,IF(ISTEXT(ScheduleCompile!H398),IF(OR(ISNUMBER(FIND("5F",ScheduleCompile!H398)),ISNUMBER(FIND("0F",ScheduleCompile!H398)),ISNUMBER(FIND("8F",ScheduleCompile!H398)),ISNUMBER(FIND("1F",ScheduleCompile!H398)),ISNUMBER(FIND("2F",ScheduleCompile!H398)),ISNUMBER(FIND("3F",ScheduleCompile!H398)),ISNUMBER(FIND("6F",ScheduleCompile!H398)),ISNUMBER(FIND("7F",ScheduleCompile!H398)),ISNUMBER(FIND("9F",ScheduleCompile!H398)),ISNUMBER(FIND("4F",ScheduleCompile!H398))),VALUE(LEFT(ScheduleCompile!H398,FIND("F",ScheduleCompile!H398)-1)),ScheduleCompile!H398)))))),"",IF(ScheduleCompile!H398="Off",0,IF(ScheduleCompile!H398="On",1,IF(ISNUMBER(ScheduleCompile!H398),ScheduleCompile!H398/1,IF(ISTEXT(ScheduleCompile!H398),IF(OR(ISNUMBER(FIND("5F",ScheduleCompile!H398)),ISNUMBER(FIND("0F",ScheduleCompile!H398)),ISNUMBER(FIND("8F",ScheduleCompile!H398)),ISNUMBER(FIND("1F",ScheduleCompile!H398)),ISNUMBER(FIND("2F",ScheduleCompile!H398)),ISNUMBER(FIND("3F",ScheduleCompile!H398)),ISNUMBER(FIND("6F",ScheduleCompile!H398)),ISNUMBER(FIND("7F",ScheduleCompile!H398)),ISNUMBER(FIND("9F",ScheduleCompile!H398)),ISNUMBER(FIND("4F",ScheduleCompile!H398))),VALUE(LEFT(ScheduleCompile!H398,FIND("F",ScheduleCompile!H398)-1)),ScheduleCompile!H398)))))))</f>
        <v>70</v>
      </c>
      <c r="N405" s="1">
        <f>IF(AND(ISERROR(IF(ScheduleCompile!I398="Off",0,IF(ScheduleCompile!I398="On",1,IF(ISNUMBER(ScheduleCompile!I398),ScheduleCompile!I398/1,IF(ISTEXT(ScheduleCompile!I398),IF(OR(ISNUMBER(FIND("5F",ScheduleCompile!I398)),ISNUMBER(FIND("0F",ScheduleCompile!I398)),ISNUMBER(FIND("8F",ScheduleCompile!I398)),ISNUMBER(FIND("1F",ScheduleCompile!I398)),ISNUMBER(FIND("2F",ScheduleCompile!I398)),ISNUMBER(FIND("3F",ScheduleCompile!I398)),ISNUMBER(FIND("6F",ScheduleCompile!I398)),ISNUMBER(FIND("7F",ScheduleCompile!I398)),ISNUMBER(FIND("9F",ScheduleCompile!I398)),ISNUMBER(FIND("4F",ScheduleCompile!I398))),VALUE(LEFT(ScheduleCompile!I398,FIND("F",ScheduleCompile!I398)-1)),ScheduleCompile!I398)))))),ISTEXT(ScheduleCompile!#REF!)),"ENDTABLE",IF(ISERROR(IF(ScheduleCompile!I398="Off",0,IF(ScheduleCompile!I398="On",1,IF(ISNUMBER(ScheduleCompile!I398),ScheduleCompile!I398/1,IF(ISTEXT(ScheduleCompile!I398),IF(OR(ISNUMBER(FIND("5F",ScheduleCompile!I398)),ISNUMBER(FIND("0F",ScheduleCompile!I398)),ISNUMBER(FIND("8F",ScheduleCompile!I398)),ISNUMBER(FIND("1F",ScheduleCompile!I398)),ISNUMBER(FIND("2F",ScheduleCompile!I398)),ISNUMBER(FIND("3F",ScheduleCompile!I398)),ISNUMBER(FIND("6F",ScheduleCompile!I398)),ISNUMBER(FIND("7F",ScheduleCompile!I398)),ISNUMBER(FIND("9F",ScheduleCompile!I398)),ISNUMBER(FIND("4F",ScheduleCompile!I398))),VALUE(LEFT(ScheduleCompile!I398,FIND("F",ScheduleCompile!I398)-1)),ScheduleCompile!I398)))))),"",IF(ScheduleCompile!I398="Off",0,IF(ScheduleCompile!I398="On",1,IF(ISNUMBER(ScheduleCompile!I398),ScheduleCompile!I398/1,IF(ISTEXT(ScheduleCompile!I398),IF(OR(ISNUMBER(FIND("5F",ScheduleCompile!I398)),ISNUMBER(FIND("0F",ScheduleCompile!I398)),ISNUMBER(FIND("8F",ScheduleCompile!I398)),ISNUMBER(FIND("1F",ScheduleCompile!I398)),ISNUMBER(FIND("2F",ScheduleCompile!I398)),ISNUMBER(FIND("3F",ScheduleCompile!I398)),ISNUMBER(FIND("6F",ScheduleCompile!I398)),ISNUMBER(FIND("7F",ScheduleCompile!I398)),ISNUMBER(FIND("9F",ScheduleCompile!I398)),ISNUMBER(FIND("4F",ScheduleCompile!I398))),VALUE(LEFT(ScheduleCompile!I398,FIND("F",ScheduleCompile!I398)-1)),ScheduleCompile!I398)))))))</f>
        <v>70</v>
      </c>
      <c r="O405" s="1">
        <f>IF(AND(ISERROR(IF(ScheduleCompile!J398="Off",0,IF(ScheduleCompile!J398="On",1,IF(ISNUMBER(ScheduleCompile!J398),ScheduleCompile!J398/1,IF(ISTEXT(ScheduleCompile!J398),IF(OR(ISNUMBER(FIND("5F",ScheduleCompile!J398)),ISNUMBER(FIND("0F",ScheduleCompile!J398)),ISNUMBER(FIND("8F",ScheduleCompile!J398)),ISNUMBER(FIND("1F",ScheduleCompile!J398)),ISNUMBER(FIND("2F",ScheduleCompile!J398)),ISNUMBER(FIND("3F",ScheduleCompile!J398)),ISNUMBER(FIND("6F",ScheduleCompile!J398)),ISNUMBER(FIND("7F",ScheduleCompile!J398)),ISNUMBER(FIND("9F",ScheduleCompile!J398)),ISNUMBER(FIND("4F",ScheduleCompile!J398))),VALUE(LEFT(ScheduleCompile!J398,FIND("F",ScheduleCompile!J398)-1)),ScheduleCompile!J398)))))),ISTEXT(ScheduleCompile!#REF!)),"ENDTABLE",IF(ISERROR(IF(ScheduleCompile!J398="Off",0,IF(ScheduleCompile!J398="On",1,IF(ISNUMBER(ScheduleCompile!J398),ScheduleCompile!J398/1,IF(ISTEXT(ScheduleCompile!J398),IF(OR(ISNUMBER(FIND("5F",ScheduleCompile!J398)),ISNUMBER(FIND("0F",ScheduleCompile!J398)),ISNUMBER(FIND("8F",ScheduleCompile!J398)),ISNUMBER(FIND("1F",ScheduleCompile!J398)),ISNUMBER(FIND("2F",ScheduleCompile!J398)),ISNUMBER(FIND("3F",ScheduleCompile!J398)),ISNUMBER(FIND("6F",ScheduleCompile!J398)),ISNUMBER(FIND("7F",ScheduleCompile!J398)),ISNUMBER(FIND("9F",ScheduleCompile!J398)),ISNUMBER(FIND("4F",ScheduleCompile!J398))),VALUE(LEFT(ScheduleCompile!J398,FIND("F",ScheduleCompile!J398)-1)),ScheduleCompile!J398)))))),"",IF(ScheduleCompile!J398="Off",0,IF(ScheduleCompile!J398="On",1,IF(ISNUMBER(ScheduleCompile!J398),ScheduleCompile!J398/1,IF(ISTEXT(ScheduleCompile!J398),IF(OR(ISNUMBER(FIND("5F",ScheduleCompile!J398)),ISNUMBER(FIND("0F",ScheduleCompile!J398)),ISNUMBER(FIND("8F",ScheduleCompile!J398)),ISNUMBER(FIND("1F",ScheduleCompile!J398)),ISNUMBER(FIND("2F",ScheduleCompile!J398)),ISNUMBER(FIND("3F",ScheduleCompile!J398)),ISNUMBER(FIND("6F",ScheduleCompile!J398)),ISNUMBER(FIND("7F",ScheduleCompile!J398)),ISNUMBER(FIND("9F",ScheduleCompile!J398)),ISNUMBER(FIND("4F",ScheduleCompile!J398))),VALUE(LEFT(ScheduleCompile!J398,FIND("F",ScheduleCompile!J398)-1)),ScheduleCompile!J398)))))))</f>
        <v>70</v>
      </c>
      <c r="P405" s="1">
        <f>IF(AND(ISERROR(IF(ScheduleCompile!K398="Off",0,IF(ScheduleCompile!K398="On",1,IF(ISNUMBER(ScheduleCompile!K398),ScheduleCompile!K398/1,IF(ISTEXT(ScheduleCompile!K398),IF(OR(ISNUMBER(FIND("5F",ScheduleCompile!K398)),ISNUMBER(FIND("0F",ScheduleCompile!K398)),ISNUMBER(FIND("8F",ScheduleCompile!K398)),ISNUMBER(FIND("1F",ScheduleCompile!K398)),ISNUMBER(FIND("2F",ScheduleCompile!K398)),ISNUMBER(FIND("3F",ScheduleCompile!K398)),ISNUMBER(FIND("6F",ScheduleCompile!K398)),ISNUMBER(FIND("7F",ScheduleCompile!K398)),ISNUMBER(FIND("9F",ScheduleCompile!K398)),ISNUMBER(FIND("4F",ScheduleCompile!K398))),VALUE(LEFT(ScheduleCompile!K398,FIND("F",ScheduleCompile!K398)-1)),ScheduleCompile!K398)))))),ISTEXT(ScheduleCompile!#REF!)),"ENDTABLE",IF(ISERROR(IF(ScheduleCompile!K398="Off",0,IF(ScheduleCompile!K398="On",1,IF(ISNUMBER(ScheduleCompile!K398),ScheduleCompile!K398/1,IF(ISTEXT(ScheduleCompile!K398),IF(OR(ISNUMBER(FIND("5F",ScheduleCompile!K398)),ISNUMBER(FIND("0F",ScheduleCompile!K398)),ISNUMBER(FIND("8F",ScheduleCompile!K398)),ISNUMBER(FIND("1F",ScheduleCompile!K398)),ISNUMBER(FIND("2F",ScheduleCompile!K398)),ISNUMBER(FIND("3F",ScheduleCompile!K398)),ISNUMBER(FIND("6F",ScheduleCompile!K398)),ISNUMBER(FIND("7F",ScheduleCompile!K398)),ISNUMBER(FIND("9F",ScheduleCompile!K398)),ISNUMBER(FIND("4F",ScheduleCompile!K398))),VALUE(LEFT(ScheduleCompile!K398,FIND("F",ScheduleCompile!K398)-1)),ScheduleCompile!K398)))))),"",IF(ScheduleCompile!K398="Off",0,IF(ScheduleCompile!K398="On",1,IF(ISNUMBER(ScheduleCompile!K398),ScheduleCompile!K398/1,IF(ISTEXT(ScheduleCompile!K398),IF(OR(ISNUMBER(FIND("5F",ScheduleCompile!K398)),ISNUMBER(FIND("0F",ScheduleCompile!K398)),ISNUMBER(FIND("8F",ScheduleCompile!K398)),ISNUMBER(FIND("1F",ScheduleCompile!K398)),ISNUMBER(FIND("2F",ScheduleCompile!K398)),ISNUMBER(FIND("3F",ScheduleCompile!K398)),ISNUMBER(FIND("6F",ScheduleCompile!K398)),ISNUMBER(FIND("7F",ScheduleCompile!K398)),ISNUMBER(FIND("9F",ScheduleCompile!K398)),ISNUMBER(FIND("4F",ScheduleCompile!K398))),VALUE(LEFT(ScheduleCompile!K398,FIND("F",ScheduleCompile!K398)-1)),ScheduleCompile!K398)))))))</f>
        <v>70</v>
      </c>
      <c r="Q405" s="1">
        <f>IF(AND(ISERROR(IF(ScheduleCompile!L398="Off",0,IF(ScheduleCompile!L398="On",1,IF(ISNUMBER(ScheduleCompile!L398),ScheduleCompile!L398/1,IF(ISTEXT(ScheduleCompile!L398),IF(OR(ISNUMBER(FIND("5F",ScheduleCompile!L398)),ISNUMBER(FIND("0F",ScheduleCompile!L398)),ISNUMBER(FIND("8F",ScheduleCompile!L398)),ISNUMBER(FIND("1F",ScheduleCompile!L398)),ISNUMBER(FIND("2F",ScheduleCompile!L398)),ISNUMBER(FIND("3F",ScheduleCompile!L398)),ISNUMBER(FIND("6F",ScheduleCompile!L398)),ISNUMBER(FIND("7F",ScheduleCompile!L398)),ISNUMBER(FIND("9F",ScheduleCompile!L398)),ISNUMBER(FIND("4F",ScheduleCompile!L398))),VALUE(LEFT(ScheduleCompile!L398,FIND("F",ScheduleCompile!L398)-1)),ScheduleCompile!L398)))))),ISTEXT(ScheduleCompile!#REF!)),"ENDTABLE",IF(ISERROR(IF(ScheduleCompile!L398="Off",0,IF(ScheduleCompile!L398="On",1,IF(ISNUMBER(ScheduleCompile!L398),ScheduleCompile!L398/1,IF(ISTEXT(ScheduleCompile!L398),IF(OR(ISNUMBER(FIND("5F",ScheduleCompile!L398)),ISNUMBER(FIND("0F",ScheduleCompile!L398)),ISNUMBER(FIND("8F",ScheduleCompile!L398)),ISNUMBER(FIND("1F",ScheduleCompile!L398)),ISNUMBER(FIND("2F",ScheduleCompile!L398)),ISNUMBER(FIND("3F",ScheduleCompile!L398)),ISNUMBER(FIND("6F",ScheduleCompile!L398)),ISNUMBER(FIND("7F",ScheduleCompile!L398)),ISNUMBER(FIND("9F",ScheduleCompile!L398)),ISNUMBER(FIND("4F",ScheduleCompile!L398))),VALUE(LEFT(ScheduleCompile!L398,FIND("F",ScheduleCompile!L398)-1)),ScheduleCompile!L398)))))),"",IF(ScheduleCompile!L398="Off",0,IF(ScheduleCompile!L398="On",1,IF(ISNUMBER(ScheduleCompile!L398),ScheduleCompile!L398/1,IF(ISTEXT(ScheduleCompile!L398),IF(OR(ISNUMBER(FIND("5F",ScheduleCompile!L398)),ISNUMBER(FIND("0F",ScheduleCompile!L398)),ISNUMBER(FIND("8F",ScheduleCompile!L398)),ISNUMBER(FIND("1F",ScheduleCompile!L398)),ISNUMBER(FIND("2F",ScheduleCompile!L398)),ISNUMBER(FIND("3F",ScheduleCompile!L398)),ISNUMBER(FIND("6F",ScheduleCompile!L398)),ISNUMBER(FIND("7F",ScheduleCompile!L398)),ISNUMBER(FIND("9F",ScheduleCompile!L398)),ISNUMBER(FIND("4F",ScheduleCompile!L398))),VALUE(LEFT(ScheduleCompile!L398,FIND("F",ScheduleCompile!L398)-1)),ScheduleCompile!L398)))))))</f>
        <v>70</v>
      </c>
      <c r="R405" s="1">
        <f>IF(AND(ISERROR(IF(ScheduleCompile!M398="Off",0,IF(ScheduleCompile!M398="On",1,IF(ISNUMBER(ScheduleCompile!M398),ScheduleCompile!M398/1,IF(ISTEXT(ScheduleCompile!M398),IF(OR(ISNUMBER(FIND("5F",ScheduleCompile!M398)),ISNUMBER(FIND("0F",ScheduleCompile!M398)),ISNUMBER(FIND("8F",ScheduleCompile!M398)),ISNUMBER(FIND("1F",ScheduleCompile!M398)),ISNUMBER(FIND("2F",ScheduleCompile!M398)),ISNUMBER(FIND("3F",ScheduleCompile!M398)),ISNUMBER(FIND("6F",ScheduleCompile!M398)),ISNUMBER(FIND("7F",ScheduleCompile!M398)),ISNUMBER(FIND("9F",ScheduleCompile!M398)),ISNUMBER(FIND("4F",ScheduleCompile!M398))),VALUE(LEFT(ScheduleCompile!M398,FIND("F",ScheduleCompile!M398)-1)),ScheduleCompile!M398)))))),ISTEXT(ScheduleCompile!#REF!)),"ENDTABLE",IF(ISERROR(IF(ScheduleCompile!M398="Off",0,IF(ScheduleCompile!M398="On",1,IF(ISNUMBER(ScheduleCompile!M398),ScheduleCompile!M398/1,IF(ISTEXT(ScheduleCompile!M398),IF(OR(ISNUMBER(FIND("5F",ScheduleCompile!M398)),ISNUMBER(FIND("0F",ScheduleCompile!M398)),ISNUMBER(FIND("8F",ScheduleCompile!M398)),ISNUMBER(FIND("1F",ScheduleCompile!M398)),ISNUMBER(FIND("2F",ScheduleCompile!M398)),ISNUMBER(FIND("3F",ScheduleCompile!M398)),ISNUMBER(FIND("6F",ScheduleCompile!M398)),ISNUMBER(FIND("7F",ScheduleCompile!M398)),ISNUMBER(FIND("9F",ScheduleCompile!M398)),ISNUMBER(FIND("4F",ScheduleCompile!M398))),VALUE(LEFT(ScheduleCompile!M398,FIND("F",ScheduleCompile!M398)-1)),ScheduleCompile!M398)))))),"",IF(ScheduleCompile!M398="Off",0,IF(ScheduleCompile!M398="On",1,IF(ISNUMBER(ScheduleCompile!M398),ScheduleCompile!M398/1,IF(ISTEXT(ScheduleCompile!M398),IF(OR(ISNUMBER(FIND("5F",ScheduleCompile!M398)),ISNUMBER(FIND("0F",ScheduleCompile!M398)),ISNUMBER(FIND("8F",ScheduleCompile!M398)),ISNUMBER(FIND("1F",ScheduleCompile!M398)),ISNUMBER(FIND("2F",ScheduleCompile!M398)),ISNUMBER(FIND("3F",ScheduleCompile!M398)),ISNUMBER(FIND("6F",ScheduleCompile!M398)),ISNUMBER(FIND("7F",ScheduleCompile!M398)),ISNUMBER(FIND("9F",ScheduleCompile!M398)),ISNUMBER(FIND("4F",ScheduleCompile!M398))),VALUE(LEFT(ScheduleCompile!M398,FIND("F",ScheduleCompile!M398)-1)),ScheduleCompile!M398)))))))</f>
        <v>70</v>
      </c>
      <c r="S405" s="1">
        <f>IF(AND(ISERROR(IF(ScheduleCompile!N398="Off",0,IF(ScheduleCompile!N398="On",1,IF(ISNUMBER(ScheduleCompile!N398),ScheduleCompile!N398/1,IF(ISTEXT(ScheduleCompile!N398),IF(OR(ISNUMBER(FIND("5F",ScheduleCompile!N398)),ISNUMBER(FIND("0F",ScheduleCompile!N398)),ISNUMBER(FIND("8F",ScheduleCompile!N398)),ISNUMBER(FIND("1F",ScheduleCompile!N398)),ISNUMBER(FIND("2F",ScheduleCompile!N398)),ISNUMBER(FIND("3F",ScheduleCompile!N398)),ISNUMBER(FIND("6F",ScheduleCompile!N398)),ISNUMBER(FIND("7F",ScheduleCompile!N398)),ISNUMBER(FIND("9F",ScheduleCompile!N398)),ISNUMBER(FIND("4F",ScheduleCompile!N398))),VALUE(LEFT(ScheduleCompile!N398,FIND("F",ScheduleCompile!N398)-1)),ScheduleCompile!N398)))))),ISTEXT(ScheduleCompile!#REF!)),"ENDTABLE",IF(ISERROR(IF(ScheduleCompile!N398="Off",0,IF(ScheduleCompile!N398="On",1,IF(ISNUMBER(ScheduleCompile!N398),ScheduleCompile!N398/1,IF(ISTEXT(ScheduleCompile!N398),IF(OR(ISNUMBER(FIND("5F",ScheduleCompile!N398)),ISNUMBER(FIND("0F",ScheduleCompile!N398)),ISNUMBER(FIND("8F",ScheduleCompile!N398)),ISNUMBER(FIND("1F",ScheduleCompile!N398)),ISNUMBER(FIND("2F",ScheduleCompile!N398)),ISNUMBER(FIND("3F",ScheduleCompile!N398)),ISNUMBER(FIND("6F",ScheduleCompile!N398)),ISNUMBER(FIND("7F",ScheduleCompile!N398)),ISNUMBER(FIND("9F",ScheduleCompile!N398)),ISNUMBER(FIND("4F",ScheduleCompile!N398))),VALUE(LEFT(ScheduleCompile!N398,FIND("F",ScheduleCompile!N398)-1)),ScheduleCompile!N398)))))),"",IF(ScheduleCompile!N398="Off",0,IF(ScheduleCompile!N398="On",1,IF(ISNUMBER(ScheduleCompile!N398),ScheduleCompile!N398/1,IF(ISTEXT(ScheduleCompile!N398),IF(OR(ISNUMBER(FIND("5F",ScheduleCompile!N398)),ISNUMBER(FIND("0F",ScheduleCompile!N398)),ISNUMBER(FIND("8F",ScheduleCompile!N398)),ISNUMBER(FIND("1F",ScheduleCompile!N398)),ISNUMBER(FIND("2F",ScheduleCompile!N398)),ISNUMBER(FIND("3F",ScheduleCompile!N398)),ISNUMBER(FIND("6F",ScheduleCompile!N398)),ISNUMBER(FIND("7F",ScheduleCompile!N398)),ISNUMBER(FIND("9F",ScheduleCompile!N398)),ISNUMBER(FIND("4F",ScheduleCompile!N398))),VALUE(LEFT(ScheduleCompile!N398,FIND("F",ScheduleCompile!N398)-1)),ScheduleCompile!N398)))))))</f>
        <v>70</v>
      </c>
      <c r="T405" s="1">
        <f>IF(AND(ISERROR(IF(ScheduleCompile!O398="Off",0,IF(ScheduleCompile!O398="On",1,IF(ISNUMBER(ScheduleCompile!O398),ScheduleCompile!O398/1,IF(ISTEXT(ScheduleCompile!O398),IF(OR(ISNUMBER(FIND("5F",ScheduleCompile!O398)),ISNUMBER(FIND("0F",ScheduleCompile!O398)),ISNUMBER(FIND("8F",ScheduleCompile!O398)),ISNUMBER(FIND("1F",ScheduleCompile!O398)),ISNUMBER(FIND("2F",ScheduleCompile!O398)),ISNUMBER(FIND("3F",ScheduleCompile!O398)),ISNUMBER(FIND("6F",ScheduleCompile!O398)),ISNUMBER(FIND("7F",ScheduleCompile!O398)),ISNUMBER(FIND("9F",ScheduleCompile!O398)),ISNUMBER(FIND("4F",ScheduleCompile!O398))),VALUE(LEFT(ScheduleCompile!O398,FIND("F",ScheduleCompile!O398)-1)),ScheduleCompile!O398)))))),ISTEXT(ScheduleCompile!#REF!)),"ENDTABLE",IF(ISERROR(IF(ScheduleCompile!O398="Off",0,IF(ScheduleCompile!O398="On",1,IF(ISNUMBER(ScheduleCompile!O398),ScheduleCompile!O398/1,IF(ISTEXT(ScheduleCompile!O398),IF(OR(ISNUMBER(FIND("5F",ScheduleCompile!O398)),ISNUMBER(FIND("0F",ScheduleCompile!O398)),ISNUMBER(FIND("8F",ScheduleCompile!O398)),ISNUMBER(FIND("1F",ScheduleCompile!O398)),ISNUMBER(FIND("2F",ScheduleCompile!O398)),ISNUMBER(FIND("3F",ScheduleCompile!O398)),ISNUMBER(FIND("6F",ScheduleCompile!O398)),ISNUMBER(FIND("7F",ScheduleCompile!O398)),ISNUMBER(FIND("9F",ScheduleCompile!O398)),ISNUMBER(FIND("4F",ScheduleCompile!O398))),VALUE(LEFT(ScheduleCompile!O398,FIND("F",ScheduleCompile!O398)-1)),ScheduleCompile!O398)))))),"",IF(ScheduleCompile!O398="Off",0,IF(ScheduleCompile!O398="On",1,IF(ISNUMBER(ScheduleCompile!O398),ScheduleCompile!O398/1,IF(ISTEXT(ScheduleCompile!O398),IF(OR(ISNUMBER(FIND("5F",ScheduleCompile!O398)),ISNUMBER(FIND("0F",ScheduleCompile!O398)),ISNUMBER(FIND("8F",ScheduleCompile!O398)),ISNUMBER(FIND("1F",ScheduleCompile!O398)),ISNUMBER(FIND("2F",ScheduleCompile!O398)),ISNUMBER(FIND("3F",ScheduleCompile!O398)),ISNUMBER(FIND("6F",ScheduleCompile!O398)),ISNUMBER(FIND("7F",ScheduleCompile!O398)),ISNUMBER(FIND("9F",ScheduleCompile!O398)),ISNUMBER(FIND("4F",ScheduleCompile!O398))),VALUE(LEFT(ScheduleCompile!O398,FIND("F",ScheduleCompile!O398)-1)),ScheduleCompile!O398)))))))</f>
        <v>70</v>
      </c>
      <c r="U405" s="1">
        <f>IF(AND(ISERROR(IF(ScheduleCompile!P398="Off",0,IF(ScheduleCompile!P398="On",1,IF(ISNUMBER(ScheduleCompile!P398),ScheduleCompile!P398/1,IF(ISTEXT(ScheduleCompile!P398),IF(OR(ISNUMBER(FIND("5F",ScheduleCompile!P398)),ISNUMBER(FIND("0F",ScheduleCompile!P398)),ISNUMBER(FIND("8F",ScheduleCompile!P398)),ISNUMBER(FIND("1F",ScheduleCompile!P398)),ISNUMBER(FIND("2F",ScheduleCompile!P398)),ISNUMBER(FIND("3F",ScheduleCompile!P398)),ISNUMBER(FIND("6F",ScheduleCompile!P398)),ISNUMBER(FIND("7F",ScheduleCompile!P398)),ISNUMBER(FIND("9F",ScheduleCompile!P398)),ISNUMBER(FIND("4F",ScheduleCompile!P398))),VALUE(LEFT(ScheduleCompile!P398,FIND("F",ScheduleCompile!P398)-1)),ScheduleCompile!P398)))))),ISTEXT(ScheduleCompile!#REF!)),"ENDTABLE",IF(ISERROR(IF(ScheduleCompile!P398="Off",0,IF(ScheduleCompile!P398="On",1,IF(ISNUMBER(ScheduleCompile!P398),ScheduleCompile!P398/1,IF(ISTEXT(ScheduleCompile!P398),IF(OR(ISNUMBER(FIND("5F",ScheduleCompile!P398)),ISNUMBER(FIND("0F",ScheduleCompile!P398)),ISNUMBER(FIND("8F",ScheduleCompile!P398)),ISNUMBER(FIND("1F",ScheduleCompile!P398)),ISNUMBER(FIND("2F",ScheduleCompile!P398)),ISNUMBER(FIND("3F",ScheduleCompile!P398)),ISNUMBER(FIND("6F",ScheduleCompile!P398)),ISNUMBER(FIND("7F",ScheduleCompile!P398)),ISNUMBER(FIND("9F",ScheduleCompile!P398)),ISNUMBER(FIND("4F",ScheduleCompile!P398))),VALUE(LEFT(ScheduleCompile!P398,FIND("F",ScheduleCompile!P398)-1)),ScheduleCompile!P398)))))),"",IF(ScheduleCompile!P398="Off",0,IF(ScheduleCompile!P398="On",1,IF(ISNUMBER(ScheduleCompile!P398),ScheduleCompile!P398/1,IF(ISTEXT(ScheduleCompile!P398),IF(OR(ISNUMBER(FIND("5F",ScheduleCompile!P398)),ISNUMBER(FIND("0F",ScheduleCompile!P398)),ISNUMBER(FIND("8F",ScheduleCompile!P398)),ISNUMBER(FIND("1F",ScheduleCompile!P398)),ISNUMBER(FIND("2F",ScheduleCompile!P398)),ISNUMBER(FIND("3F",ScheduleCompile!P398)),ISNUMBER(FIND("6F",ScheduleCompile!P398)),ISNUMBER(FIND("7F",ScheduleCompile!P398)),ISNUMBER(FIND("9F",ScheduleCompile!P398)),ISNUMBER(FIND("4F",ScheduleCompile!P398))),VALUE(LEFT(ScheduleCompile!P398,FIND("F",ScheduleCompile!P398)-1)),ScheduleCompile!P398)))))))</f>
        <v>70</v>
      </c>
      <c r="V405" s="1">
        <f>IF(AND(ISERROR(IF(ScheduleCompile!Q398="Off",0,IF(ScheduleCompile!Q398="On",1,IF(ISNUMBER(ScheduleCompile!Q398),ScheduleCompile!Q398/1,IF(ISTEXT(ScheduleCompile!Q398),IF(OR(ISNUMBER(FIND("5F",ScheduleCompile!Q398)),ISNUMBER(FIND("0F",ScheduleCompile!Q398)),ISNUMBER(FIND("8F",ScheduleCompile!Q398)),ISNUMBER(FIND("1F",ScheduleCompile!Q398)),ISNUMBER(FIND("2F",ScheduleCompile!Q398)),ISNUMBER(FIND("3F",ScheduleCompile!Q398)),ISNUMBER(FIND("6F",ScheduleCompile!Q398)),ISNUMBER(FIND("7F",ScheduleCompile!Q398)),ISNUMBER(FIND("9F",ScheduleCompile!Q398)),ISNUMBER(FIND("4F",ScheduleCompile!Q398))),VALUE(LEFT(ScheduleCompile!Q398,FIND("F",ScheduleCompile!Q398)-1)),ScheduleCompile!Q398)))))),ISTEXT(ScheduleCompile!#REF!)),"ENDTABLE",IF(ISERROR(IF(ScheduleCompile!Q398="Off",0,IF(ScheduleCompile!Q398="On",1,IF(ISNUMBER(ScheduleCompile!Q398),ScheduleCompile!Q398/1,IF(ISTEXT(ScheduleCompile!Q398),IF(OR(ISNUMBER(FIND("5F",ScheduleCompile!Q398)),ISNUMBER(FIND("0F",ScheduleCompile!Q398)),ISNUMBER(FIND("8F",ScheduleCompile!Q398)),ISNUMBER(FIND("1F",ScheduleCompile!Q398)),ISNUMBER(FIND("2F",ScheduleCompile!Q398)),ISNUMBER(FIND("3F",ScheduleCompile!Q398)),ISNUMBER(FIND("6F",ScheduleCompile!Q398)),ISNUMBER(FIND("7F",ScheduleCompile!Q398)),ISNUMBER(FIND("9F",ScheduleCompile!Q398)),ISNUMBER(FIND("4F",ScheduleCompile!Q398))),VALUE(LEFT(ScheduleCompile!Q398,FIND("F",ScheduleCompile!Q398)-1)),ScheduleCompile!Q398)))))),"",IF(ScheduleCompile!Q398="Off",0,IF(ScheduleCompile!Q398="On",1,IF(ISNUMBER(ScheduleCompile!Q398),ScheduleCompile!Q398/1,IF(ISTEXT(ScheduleCompile!Q398),IF(OR(ISNUMBER(FIND("5F",ScheduleCompile!Q398)),ISNUMBER(FIND("0F",ScheduleCompile!Q398)),ISNUMBER(FIND("8F",ScheduleCompile!Q398)),ISNUMBER(FIND("1F",ScheduleCompile!Q398)),ISNUMBER(FIND("2F",ScheduleCompile!Q398)),ISNUMBER(FIND("3F",ScheduleCompile!Q398)),ISNUMBER(FIND("6F",ScheduleCompile!Q398)),ISNUMBER(FIND("7F",ScheduleCompile!Q398)),ISNUMBER(FIND("9F",ScheduleCompile!Q398)),ISNUMBER(FIND("4F",ScheduleCompile!Q398))),VALUE(LEFT(ScheduleCompile!Q398,FIND("F",ScheduleCompile!Q398)-1)),ScheduleCompile!Q398)))))))</f>
        <v>70</v>
      </c>
      <c r="W405" s="1">
        <f>IF(AND(ISERROR(IF(ScheduleCompile!R398="Off",0,IF(ScheduleCompile!R398="On",1,IF(ISNUMBER(ScheduleCompile!R398),ScheduleCompile!R398/1,IF(ISTEXT(ScheduleCompile!R398),IF(OR(ISNUMBER(FIND("5F",ScheduleCompile!R398)),ISNUMBER(FIND("0F",ScheduleCompile!R398)),ISNUMBER(FIND("8F",ScheduleCompile!R398)),ISNUMBER(FIND("1F",ScheduleCompile!R398)),ISNUMBER(FIND("2F",ScheduleCompile!R398)),ISNUMBER(FIND("3F",ScheduleCompile!R398)),ISNUMBER(FIND("6F",ScheduleCompile!R398)),ISNUMBER(FIND("7F",ScheduleCompile!R398)),ISNUMBER(FIND("9F",ScheduleCompile!R398)),ISNUMBER(FIND("4F",ScheduleCompile!R398))),VALUE(LEFT(ScheduleCompile!R398,FIND("F",ScheduleCompile!R398)-1)),ScheduleCompile!R398)))))),ISTEXT(ScheduleCompile!#REF!)),"ENDTABLE",IF(ISERROR(IF(ScheduleCompile!R398="Off",0,IF(ScheduleCompile!R398="On",1,IF(ISNUMBER(ScheduleCompile!R398),ScheduleCompile!R398/1,IF(ISTEXT(ScheduleCompile!R398),IF(OR(ISNUMBER(FIND("5F",ScheduleCompile!R398)),ISNUMBER(FIND("0F",ScheduleCompile!R398)),ISNUMBER(FIND("8F",ScheduleCompile!R398)),ISNUMBER(FIND("1F",ScheduleCompile!R398)),ISNUMBER(FIND("2F",ScheduleCompile!R398)),ISNUMBER(FIND("3F",ScheduleCompile!R398)),ISNUMBER(FIND("6F",ScheduleCompile!R398)),ISNUMBER(FIND("7F",ScheduleCompile!R398)),ISNUMBER(FIND("9F",ScheduleCompile!R398)),ISNUMBER(FIND("4F",ScheduleCompile!R398))),VALUE(LEFT(ScheduleCompile!R398,FIND("F",ScheduleCompile!R398)-1)),ScheduleCompile!R398)))))),"",IF(ScheduleCompile!R398="Off",0,IF(ScheduleCompile!R398="On",1,IF(ISNUMBER(ScheduleCompile!R398),ScheduleCompile!R398/1,IF(ISTEXT(ScheduleCompile!R398),IF(OR(ISNUMBER(FIND("5F",ScheduleCompile!R398)),ISNUMBER(FIND("0F",ScheduleCompile!R398)),ISNUMBER(FIND("8F",ScheduleCompile!R398)),ISNUMBER(FIND("1F",ScheduleCompile!R398)),ISNUMBER(FIND("2F",ScheduleCompile!R398)),ISNUMBER(FIND("3F",ScheduleCompile!R398)),ISNUMBER(FIND("6F",ScheduleCompile!R398)),ISNUMBER(FIND("7F",ScheduleCompile!R398)),ISNUMBER(FIND("9F",ScheduleCompile!R398)),ISNUMBER(FIND("4F",ScheduleCompile!R398))),VALUE(LEFT(ScheduleCompile!R398,FIND("F",ScheduleCompile!R398)-1)),ScheduleCompile!R398)))))))</f>
        <v>70</v>
      </c>
      <c r="X405" s="1">
        <f>IF(AND(ISERROR(IF(ScheduleCompile!S398="Off",0,IF(ScheduleCompile!S398="On",1,IF(ISNUMBER(ScheduleCompile!S398),ScheduleCompile!S398/1,IF(ISTEXT(ScheduleCompile!S398),IF(OR(ISNUMBER(FIND("5F",ScheduleCompile!S398)),ISNUMBER(FIND("0F",ScheduleCompile!S398)),ISNUMBER(FIND("8F",ScheduleCompile!S398)),ISNUMBER(FIND("1F",ScheduleCompile!S398)),ISNUMBER(FIND("2F",ScheduleCompile!S398)),ISNUMBER(FIND("3F",ScheduleCompile!S398)),ISNUMBER(FIND("6F",ScheduleCompile!S398)),ISNUMBER(FIND("7F",ScheduleCompile!S398)),ISNUMBER(FIND("9F",ScheduleCompile!S398)),ISNUMBER(FIND("4F",ScheduleCompile!S398))),VALUE(LEFT(ScheduleCompile!S398,FIND("F",ScheduleCompile!S398)-1)),ScheduleCompile!S398)))))),ISTEXT(ScheduleCompile!#REF!)),"ENDTABLE",IF(ISERROR(IF(ScheduleCompile!S398="Off",0,IF(ScheduleCompile!S398="On",1,IF(ISNUMBER(ScheduleCompile!S398),ScheduleCompile!S398/1,IF(ISTEXT(ScheduleCompile!S398),IF(OR(ISNUMBER(FIND("5F",ScheduleCompile!S398)),ISNUMBER(FIND("0F",ScheduleCompile!S398)),ISNUMBER(FIND("8F",ScheduleCompile!S398)),ISNUMBER(FIND("1F",ScheduleCompile!S398)),ISNUMBER(FIND("2F",ScheduleCompile!S398)),ISNUMBER(FIND("3F",ScheduleCompile!S398)),ISNUMBER(FIND("6F",ScheduleCompile!S398)),ISNUMBER(FIND("7F",ScheduleCompile!S398)),ISNUMBER(FIND("9F",ScheduleCompile!S398)),ISNUMBER(FIND("4F",ScheduleCompile!S398))),VALUE(LEFT(ScheduleCompile!S398,FIND("F",ScheduleCompile!S398)-1)),ScheduleCompile!S398)))))),"",IF(ScheduleCompile!S398="Off",0,IF(ScheduleCompile!S398="On",1,IF(ISNUMBER(ScheduleCompile!S398),ScheduleCompile!S398/1,IF(ISTEXT(ScheduleCompile!S398),IF(OR(ISNUMBER(FIND("5F",ScheduleCompile!S398)),ISNUMBER(FIND("0F",ScheduleCompile!S398)),ISNUMBER(FIND("8F",ScheduleCompile!S398)),ISNUMBER(FIND("1F",ScheduleCompile!S398)),ISNUMBER(FIND("2F",ScheduleCompile!S398)),ISNUMBER(FIND("3F",ScheduleCompile!S398)),ISNUMBER(FIND("6F",ScheduleCompile!S398)),ISNUMBER(FIND("7F",ScheduleCompile!S398)),ISNUMBER(FIND("9F",ScheduleCompile!S398)),ISNUMBER(FIND("4F",ScheduleCompile!S398))),VALUE(LEFT(ScheduleCompile!S398,FIND("F",ScheduleCompile!S398)-1)),ScheduleCompile!S398)))))))</f>
        <v>70</v>
      </c>
      <c r="Y405" s="1">
        <f>IF(AND(ISERROR(IF(ScheduleCompile!T398="Off",0,IF(ScheduleCompile!T398="On",1,IF(ISNUMBER(ScheduleCompile!T398),ScheduleCompile!T398/1,IF(ISTEXT(ScheduleCompile!T398),IF(OR(ISNUMBER(FIND("5F",ScheduleCompile!T398)),ISNUMBER(FIND("0F",ScheduleCompile!T398)),ISNUMBER(FIND("8F",ScheduleCompile!T398)),ISNUMBER(FIND("1F",ScheduleCompile!T398)),ISNUMBER(FIND("2F",ScheduleCompile!T398)),ISNUMBER(FIND("3F",ScheduleCompile!T398)),ISNUMBER(FIND("6F",ScheduleCompile!T398)),ISNUMBER(FIND("7F",ScheduleCompile!T398)),ISNUMBER(FIND("9F",ScheduleCompile!T398)),ISNUMBER(FIND("4F",ScheduleCompile!T398))),VALUE(LEFT(ScheduleCompile!T398,FIND("F",ScheduleCompile!T398)-1)),ScheduleCompile!T398)))))),ISTEXT(ScheduleCompile!#REF!)),"ENDTABLE",IF(ISERROR(IF(ScheduleCompile!T398="Off",0,IF(ScheduleCompile!T398="On",1,IF(ISNUMBER(ScheduleCompile!T398),ScheduleCompile!T398/1,IF(ISTEXT(ScheduleCompile!T398),IF(OR(ISNUMBER(FIND("5F",ScheduleCompile!T398)),ISNUMBER(FIND("0F",ScheduleCompile!T398)),ISNUMBER(FIND("8F",ScheduleCompile!T398)),ISNUMBER(FIND("1F",ScheduleCompile!T398)),ISNUMBER(FIND("2F",ScheduleCompile!T398)),ISNUMBER(FIND("3F",ScheduleCompile!T398)),ISNUMBER(FIND("6F",ScheduleCompile!T398)),ISNUMBER(FIND("7F",ScheduleCompile!T398)),ISNUMBER(FIND("9F",ScheduleCompile!T398)),ISNUMBER(FIND("4F",ScheduleCompile!T398))),VALUE(LEFT(ScheduleCompile!T398,FIND("F",ScheduleCompile!T398)-1)),ScheduleCompile!T398)))))),"",IF(ScheduleCompile!T398="Off",0,IF(ScheduleCompile!T398="On",1,IF(ISNUMBER(ScheduleCompile!T398),ScheduleCompile!T398/1,IF(ISTEXT(ScheduleCompile!T398),IF(OR(ISNUMBER(FIND("5F",ScheduleCompile!T398)),ISNUMBER(FIND("0F",ScheduleCompile!T398)),ISNUMBER(FIND("8F",ScheduleCompile!T398)),ISNUMBER(FIND("1F",ScheduleCompile!T398)),ISNUMBER(FIND("2F",ScheduleCompile!T398)),ISNUMBER(FIND("3F",ScheduleCompile!T398)),ISNUMBER(FIND("6F",ScheduleCompile!T398)),ISNUMBER(FIND("7F",ScheduleCompile!T398)),ISNUMBER(FIND("9F",ScheduleCompile!T398)),ISNUMBER(FIND("4F",ScheduleCompile!T398))),VALUE(LEFT(ScheduleCompile!T398,FIND("F",ScheduleCompile!T398)-1)),ScheduleCompile!T398)))))))</f>
        <v>70</v>
      </c>
      <c r="Z405" s="1">
        <f>IF(AND(ISERROR(IF(ScheduleCompile!U398="Off",0,IF(ScheduleCompile!U398="On",1,IF(ISNUMBER(ScheduleCompile!U398),ScheduleCompile!U398/1,IF(ISTEXT(ScheduleCompile!U398),IF(OR(ISNUMBER(FIND("5F",ScheduleCompile!U398)),ISNUMBER(FIND("0F",ScheduleCompile!U398)),ISNUMBER(FIND("8F",ScheduleCompile!U398)),ISNUMBER(FIND("1F",ScheduleCompile!U398)),ISNUMBER(FIND("2F",ScheduleCompile!U398)),ISNUMBER(FIND("3F",ScheduleCompile!U398)),ISNUMBER(FIND("6F",ScheduleCompile!U398)),ISNUMBER(FIND("7F",ScheduleCompile!U398)),ISNUMBER(FIND("9F",ScheduleCompile!U398)),ISNUMBER(FIND("4F",ScheduleCompile!U398))),VALUE(LEFT(ScheduleCompile!U398,FIND("F",ScheduleCompile!U398)-1)),ScheduleCompile!U398)))))),ISTEXT(ScheduleCompile!#REF!)),"ENDTABLE",IF(ISERROR(IF(ScheduleCompile!U398="Off",0,IF(ScheduleCompile!U398="On",1,IF(ISNUMBER(ScheduleCompile!U398),ScheduleCompile!U398/1,IF(ISTEXT(ScheduleCompile!U398),IF(OR(ISNUMBER(FIND("5F",ScheduleCompile!U398)),ISNUMBER(FIND("0F",ScheduleCompile!U398)),ISNUMBER(FIND("8F",ScheduleCompile!U398)),ISNUMBER(FIND("1F",ScheduleCompile!U398)),ISNUMBER(FIND("2F",ScheduleCompile!U398)),ISNUMBER(FIND("3F",ScheduleCompile!U398)),ISNUMBER(FIND("6F",ScheduleCompile!U398)),ISNUMBER(FIND("7F",ScheduleCompile!U398)),ISNUMBER(FIND("9F",ScheduleCompile!U398)),ISNUMBER(FIND("4F",ScheduleCompile!U398))),VALUE(LEFT(ScheduleCompile!U398,FIND("F",ScheduleCompile!U398)-1)),ScheduleCompile!U398)))))),"",IF(ScheduleCompile!U398="Off",0,IF(ScheduleCompile!U398="On",1,IF(ISNUMBER(ScheduleCompile!U398),ScheduleCompile!U398/1,IF(ISTEXT(ScheduleCompile!U398),IF(OR(ISNUMBER(FIND("5F",ScheduleCompile!U398)),ISNUMBER(FIND("0F",ScheduleCompile!U398)),ISNUMBER(FIND("8F",ScheduleCompile!U398)),ISNUMBER(FIND("1F",ScheduleCompile!U398)),ISNUMBER(FIND("2F",ScheduleCompile!U398)),ISNUMBER(FIND("3F",ScheduleCompile!U398)),ISNUMBER(FIND("6F",ScheduleCompile!U398)),ISNUMBER(FIND("7F",ScheduleCompile!U398)),ISNUMBER(FIND("9F",ScheduleCompile!U398)),ISNUMBER(FIND("4F",ScheduleCompile!U398))),VALUE(LEFT(ScheduleCompile!U398,FIND("F",ScheduleCompile!U398)-1)),ScheduleCompile!U398)))))))</f>
        <v>70</v>
      </c>
      <c r="AA405" s="1">
        <f>IF(AND(ISERROR(IF(ScheduleCompile!V398="Off",0,IF(ScheduleCompile!V398="On",1,IF(ISNUMBER(ScheduleCompile!V398),ScheduleCompile!V398/1,IF(ISTEXT(ScheduleCompile!V398),IF(OR(ISNUMBER(FIND("5F",ScheduleCompile!V398)),ISNUMBER(FIND("0F",ScheduleCompile!V398)),ISNUMBER(FIND("8F",ScheduleCompile!V398)),ISNUMBER(FIND("1F",ScheduleCompile!V398)),ISNUMBER(FIND("2F",ScheduleCompile!V398)),ISNUMBER(FIND("3F",ScheduleCompile!V398)),ISNUMBER(FIND("6F",ScheduleCompile!V398)),ISNUMBER(FIND("7F",ScheduleCompile!V398)),ISNUMBER(FIND("9F",ScheduleCompile!V398)),ISNUMBER(FIND("4F",ScheduleCompile!V398))),VALUE(LEFT(ScheduleCompile!V398,FIND("F",ScheduleCompile!V398)-1)),ScheduleCompile!V398)))))),ISTEXT(ScheduleCompile!#REF!)),"ENDTABLE",IF(ISERROR(IF(ScheduleCompile!V398="Off",0,IF(ScheduleCompile!V398="On",1,IF(ISNUMBER(ScheduleCompile!V398),ScheduleCompile!V398/1,IF(ISTEXT(ScheduleCompile!V398),IF(OR(ISNUMBER(FIND("5F",ScheduleCompile!V398)),ISNUMBER(FIND("0F",ScheduleCompile!V398)),ISNUMBER(FIND("8F",ScheduleCompile!V398)),ISNUMBER(FIND("1F",ScheduleCompile!V398)),ISNUMBER(FIND("2F",ScheduleCompile!V398)),ISNUMBER(FIND("3F",ScheduleCompile!V398)),ISNUMBER(FIND("6F",ScheduleCompile!V398)),ISNUMBER(FIND("7F",ScheduleCompile!V398)),ISNUMBER(FIND("9F",ScheduleCompile!V398)),ISNUMBER(FIND("4F",ScheduleCompile!V398))),VALUE(LEFT(ScheduleCompile!V398,FIND("F",ScheduleCompile!V398)-1)),ScheduleCompile!V398)))))),"",IF(ScheduleCompile!V398="Off",0,IF(ScheduleCompile!V398="On",1,IF(ISNUMBER(ScheduleCompile!V398),ScheduleCompile!V398/1,IF(ISTEXT(ScheduleCompile!V398),IF(OR(ISNUMBER(FIND("5F",ScheduleCompile!V398)),ISNUMBER(FIND("0F",ScheduleCompile!V398)),ISNUMBER(FIND("8F",ScheduleCompile!V398)),ISNUMBER(FIND("1F",ScheduleCompile!V398)),ISNUMBER(FIND("2F",ScheduleCompile!V398)),ISNUMBER(FIND("3F",ScheduleCompile!V398)),ISNUMBER(FIND("6F",ScheduleCompile!V398)),ISNUMBER(FIND("7F",ScheduleCompile!V398)),ISNUMBER(FIND("9F",ScheduleCompile!V398)),ISNUMBER(FIND("4F",ScheduleCompile!V398))),VALUE(LEFT(ScheduleCompile!V398,FIND("F",ScheduleCompile!V398)-1)),ScheduleCompile!V398)))))))</f>
        <v>70</v>
      </c>
      <c r="AB405" s="1">
        <f>IF(AND(ISERROR(IF(ScheduleCompile!W398="Off",0,IF(ScheduleCompile!W398="On",1,IF(ISNUMBER(ScheduleCompile!W398),ScheduleCompile!W398/1,IF(ISTEXT(ScheduleCompile!W398),IF(OR(ISNUMBER(FIND("5F",ScheduleCompile!W398)),ISNUMBER(FIND("0F",ScheduleCompile!W398)),ISNUMBER(FIND("8F",ScheduleCompile!W398)),ISNUMBER(FIND("1F",ScheduleCompile!W398)),ISNUMBER(FIND("2F",ScheduleCompile!W398)),ISNUMBER(FIND("3F",ScheduleCompile!W398)),ISNUMBER(FIND("6F",ScheduleCompile!W398)),ISNUMBER(FIND("7F",ScheduleCompile!W398)),ISNUMBER(FIND("9F",ScheduleCompile!W398)),ISNUMBER(FIND("4F",ScheduleCompile!W398))),VALUE(LEFT(ScheduleCompile!W398,FIND("F",ScheduleCompile!W398)-1)),ScheduleCompile!W398)))))),ISTEXT(ScheduleCompile!#REF!)),"ENDTABLE",IF(ISERROR(IF(ScheduleCompile!W398="Off",0,IF(ScheduleCompile!W398="On",1,IF(ISNUMBER(ScheduleCompile!W398),ScheduleCompile!W398/1,IF(ISTEXT(ScheduleCompile!W398),IF(OR(ISNUMBER(FIND("5F",ScheduleCompile!W398)),ISNUMBER(FIND("0F",ScheduleCompile!W398)),ISNUMBER(FIND("8F",ScheduleCompile!W398)),ISNUMBER(FIND("1F",ScheduleCompile!W398)),ISNUMBER(FIND("2F",ScheduleCompile!W398)),ISNUMBER(FIND("3F",ScheduleCompile!W398)),ISNUMBER(FIND("6F",ScheduleCompile!W398)),ISNUMBER(FIND("7F",ScheduleCompile!W398)),ISNUMBER(FIND("9F",ScheduleCompile!W398)),ISNUMBER(FIND("4F",ScheduleCompile!W398))),VALUE(LEFT(ScheduleCompile!W398,FIND("F",ScheduleCompile!W398)-1)),ScheduleCompile!W398)))))),"",IF(ScheduleCompile!W398="Off",0,IF(ScheduleCompile!W398="On",1,IF(ISNUMBER(ScheduleCompile!W398),ScheduleCompile!W398/1,IF(ISTEXT(ScheduleCompile!W398),IF(OR(ISNUMBER(FIND("5F",ScheduleCompile!W398)),ISNUMBER(FIND("0F",ScheduleCompile!W398)),ISNUMBER(FIND("8F",ScheduleCompile!W398)),ISNUMBER(FIND("1F",ScheduleCompile!W398)),ISNUMBER(FIND("2F",ScheduleCompile!W398)),ISNUMBER(FIND("3F",ScheduleCompile!W398)),ISNUMBER(FIND("6F",ScheduleCompile!W398)),ISNUMBER(FIND("7F",ScheduleCompile!W398)),ISNUMBER(FIND("9F",ScheduleCompile!W398)),ISNUMBER(FIND("4F",ScheduleCompile!W398))),VALUE(LEFT(ScheduleCompile!W398,FIND("F",ScheduleCompile!W398)-1)),ScheduleCompile!W398)))))))</f>
        <v>70</v>
      </c>
      <c r="AC405" s="1">
        <f>IF(AND(ISERROR(IF(ScheduleCompile!X398="Off",0,IF(ScheduleCompile!X398="On",1,IF(ISNUMBER(ScheduleCompile!X398),ScheduleCompile!X398/1,IF(ISTEXT(ScheduleCompile!X398),IF(OR(ISNUMBER(FIND("5F",ScheduleCompile!X398)),ISNUMBER(FIND("0F",ScheduleCompile!X398)),ISNUMBER(FIND("8F",ScheduleCompile!X398)),ISNUMBER(FIND("1F",ScheduleCompile!X398)),ISNUMBER(FIND("2F",ScheduleCompile!X398)),ISNUMBER(FIND("3F",ScheduleCompile!X398)),ISNUMBER(FIND("6F",ScheduleCompile!X398)),ISNUMBER(FIND("7F",ScheduleCompile!X398)),ISNUMBER(FIND("9F",ScheduleCompile!X398)),ISNUMBER(FIND("4F",ScheduleCompile!X398))),VALUE(LEFT(ScheduleCompile!X398,FIND("F",ScheduleCompile!X398)-1)),ScheduleCompile!X398)))))),ISTEXT(ScheduleCompile!#REF!)),"ENDTABLE",IF(ISERROR(IF(ScheduleCompile!X398="Off",0,IF(ScheduleCompile!X398="On",1,IF(ISNUMBER(ScheduleCompile!X398),ScheduleCompile!X398/1,IF(ISTEXT(ScheduleCompile!X398),IF(OR(ISNUMBER(FIND("5F",ScheduleCompile!X398)),ISNUMBER(FIND("0F",ScheduleCompile!X398)),ISNUMBER(FIND("8F",ScheduleCompile!X398)),ISNUMBER(FIND("1F",ScheduleCompile!X398)),ISNUMBER(FIND("2F",ScheduleCompile!X398)),ISNUMBER(FIND("3F",ScheduleCompile!X398)),ISNUMBER(FIND("6F",ScheduleCompile!X398)),ISNUMBER(FIND("7F",ScheduleCompile!X398)),ISNUMBER(FIND("9F",ScheduleCompile!X398)),ISNUMBER(FIND("4F",ScheduleCompile!X398))),VALUE(LEFT(ScheduleCompile!X398,FIND("F",ScheduleCompile!X398)-1)),ScheduleCompile!X398)))))),"",IF(ScheduleCompile!X398="Off",0,IF(ScheduleCompile!X398="On",1,IF(ISNUMBER(ScheduleCompile!X398),ScheduleCompile!X398/1,IF(ISTEXT(ScheduleCompile!X398),IF(OR(ISNUMBER(FIND("5F",ScheduleCompile!X398)),ISNUMBER(FIND("0F",ScheduleCompile!X398)),ISNUMBER(FIND("8F",ScheduleCompile!X398)),ISNUMBER(FIND("1F",ScheduleCompile!X398)),ISNUMBER(FIND("2F",ScheduleCompile!X398)),ISNUMBER(FIND("3F",ScheduleCompile!X398)),ISNUMBER(FIND("6F",ScheduleCompile!X398)),ISNUMBER(FIND("7F",ScheduleCompile!X398)),ISNUMBER(FIND("9F",ScheduleCompile!X398)),ISNUMBER(FIND("4F",ScheduleCompile!X398))),VALUE(LEFT(ScheduleCompile!X398,FIND("F",ScheduleCompile!X398)-1)),ScheduleCompile!X398)))))))</f>
        <v>70</v>
      </c>
      <c r="AD405" s="1">
        <f>IF(AND(ISERROR(IF(ScheduleCompile!Y398="Off",0,IF(ScheduleCompile!Y398="On",1,IF(ISNUMBER(ScheduleCompile!Y398),ScheduleCompile!Y398/1,IF(ISTEXT(ScheduleCompile!Y398),IF(OR(ISNUMBER(FIND("5F",ScheduleCompile!Y398)),ISNUMBER(FIND("0F",ScheduleCompile!Y398)),ISNUMBER(FIND("8F",ScheduleCompile!Y398)),ISNUMBER(FIND("1F",ScheduleCompile!Y398)),ISNUMBER(FIND("2F",ScheduleCompile!Y398)),ISNUMBER(FIND("3F",ScheduleCompile!Y398)),ISNUMBER(FIND("6F",ScheduleCompile!Y398)),ISNUMBER(FIND("7F",ScheduleCompile!Y398)),ISNUMBER(FIND("9F",ScheduleCompile!Y398)),ISNUMBER(FIND("4F",ScheduleCompile!Y398))),VALUE(LEFT(ScheduleCompile!Y398,FIND("F",ScheduleCompile!Y398)-1)),ScheduleCompile!Y398)))))),ISTEXT(ScheduleCompile!#REF!)),"ENDTABLE",IF(ISERROR(IF(ScheduleCompile!Y398="Off",0,IF(ScheduleCompile!Y398="On",1,IF(ISNUMBER(ScheduleCompile!Y398),ScheduleCompile!Y398/1,IF(ISTEXT(ScheduleCompile!Y398),IF(OR(ISNUMBER(FIND("5F",ScheduleCompile!Y398)),ISNUMBER(FIND("0F",ScheduleCompile!Y398)),ISNUMBER(FIND("8F",ScheduleCompile!Y398)),ISNUMBER(FIND("1F",ScheduleCompile!Y398)),ISNUMBER(FIND("2F",ScheduleCompile!Y398)),ISNUMBER(FIND("3F",ScheduleCompile!Y398)),ISNUMBER(FIND("6F",ScheduleCompile!Y398)),ISNUMBER(FIND("7F",ScheduleCompile!Y398)),ISNUMBER(FIND("9F",ScheduleCompile!Y398)),ISNUMBER(FIND("4F",ScheduleCompile!Y398))),VALUE(LEFT(ScheduleCompile!Y398,FIND("F",ScheduleCompile!Y398)-1)),ScheduleCompile!Y398)))))),"",IF(ScheduleCompile!Y398="Off",0,IF(ScheduleCompile!Y398="On",1,IF(ISNUMBER(ScheduleCompile!Y398),ScheduleCompile!Y398/1,IF(ISTEXT(ScheduleCompile!Y398),IF(OR(ISNUMBER(FIND("5F",ScheduleCompile!Y398)),ISNUMBER(FIND("0F",ScheduleCompile!Y398)),ISNUMBER(FIND("8F",ScheduleCompile!Y398)),ISNUMBER(FIND("1F",ScheduleCompile!Y398)),ISNUMBER(FIND("2F",ScheduleCompile!Y398)),ISNUMBER(FIND("3F",ScheduleCompile!Y398)),ISNUMBER(FIND("6F",ScheduleCompile!Y398)),ISNUMBER(FIND("7F",ScheduleCompile!Y398)),ISNUMBER(FIND("9F",ScheduleCompile!Y398)),ISNUMBER(FIND("4F",ScheduleCompile!Y398))),VALUE(LEFT(ScheduleCompile!Y398,FIND("F",ScheduleCompile!Y398)-1)),ScheduleCompile!Y398)))))))</f>
        <v>70</v>
      </c>
    </row>
    <row r="406" spans="1:30" x14ac:dyDescent="0.25">
      <c r="A406" t="str">
        <f t="shared" si="27"/>
        <v>SchDay "RestaurantHtgSetptSat"  Type = "Temperature" Hr = (70, 70, 70, 60, 60, 60, 60, 60, 70, 70, 70, 70, 70, 70, 70, 70, 70, 70, 70, 70, 70, 70, 70, 70) ..</v>
      </c>
      <c r="B406" s="1" t="s">
        <v>623</v>
      </c>
      <c r="C406" t="str">
        <f t="shared" si="28"/>
        <v xml:space="preserve">SchDay "RestaurantHtgSetptSat"  Type = "Temperature" Hr = </v>
      </c>
      <c r="D406" t="str">
        <f t="shared" si="29"/>
        <v>(70, 70, 70, 60, 60, 60, 60, 60, 70, 70, 70, 70, 70, 70, 70, 70, 70, 70, 70, 70, 70, 70, 70, 70) ..</v>
      </c>
      <c r="E406" s="30" t="str">
        <f>ScheduleCompile!A399</f>
        <v>RestaurantHtgSetptSat</v>
      </c>
      <c r="F406" t="str">
        <f t="shared" si="30"/>
        <v>Temperature</v>
      </c>
      <c r="G406" s="1">
        <f>IF(AND(ISERROR(IF(ScheduleCompile!B399="Off",0,IF(ScheduleCompile!B399="On",1,IF(ISNUMBER(ScheduleCompile!B399),ScheduleCompile!B399/1,IF(ISTEXT(ScheduleCompile!B399),IF(OR(ISNUMBER(FIND("5F",ScheduleCompile!B399)),ISNUMBER(FIND("0F",ScheduleCompile!B399)),ISNUMBER(FIND("8F",ScheduleCompile!B399)),ISNUMBER(FIND("1F",ScheduleCompile!B399)),ISNUMBER(FIND("2F",ScheduleCompile!B399)),ISNUMBER(FIND("3F",ScheduleCompile!B399)),ISNUMBER(FIND("6F",ScheduleCompile!B399)),ISNUMBER(FIND("7F",ScheduleCompile!B399)),ISNUMBER(FIND("9F",ScheduleCompile!B399)),ISNUMBER(FIND("4F",ScheduleCompile!B399))),VALUE(LEFT(ScheduleCompile!B399,FIND("F",ScheduleCompile!B399)-1)),ScheduleCompile!B399)))))),ISTEXT(ScheduleCompile!#REF!)),"ENDTABLE",IF(ISERROR(IF(ScheduleCompile!B399="Off",0,IF(ScheduleCompile!B399="On",1,IF(ISNUMBER(ScheduleCompile!B399),ScheduleCompile!B399/1,IF(ISTEXT(ScheduleCompile!B399),IF(OR(ISNUMBER(FIND("5F",ScheduleCompile!B399)),ISNUMBER(FIND("0F",ScheduleCompile!B399)),ISNUMBER(FIND("8F",ScheduleCompile!B399)),ISNUMBER(FIND("1F",ScheduleCompile!B399)),ISNUMBER(FIND("2F",ScheduleCompile!B399)),ISNUMBER(FIND("3F",ScheduleCompile!B399)),ISNUMBER(FIND("6F",ScheduleCompile!B399)),ISNUMBER(FIND("7F",ScheduleCompile!B399)),ISNUMBER(FIND("9F",ScheduleCompile!B399)),ISNUMBER(FIND("4F",ScheduleCompile!B399))),VALUE(LEFT(ScheduleCompile!B399,FIND("F",ScheduleCompile!B399)-1)),ScheduleCompile!B399)))))),"",IF(ScheduleCompile!B399="Off",0,IF(ScheduleCompile!B399="On",1,IF(ISNUMBER(ScheduleCompile!B399),ScheduleCompile!B399/1,IF(ISTEXT(ScheduleCompile!B399),IF(OR(ISNUMBER(FIND("5F",ScheduleCompile!B399)),ISNUMBER(FIND("0F",ScheduleCompile!B399)),ISNUMBER(FIND("8F",ScheduleCompile!B399)),ISNUMBER(FIND("1F",ScheduleCompile!B399)),ISNUMBER(FIND("2F",ScheduleCompile!B399)),ISNUMBER(FIND("3F",ScheduleCompile!B399)),ISNUMBER(FIND("6F",ScheduleCompile!B399)),ISNUMBER(FIND("7F",ScheduleCompile!B399)),ISNUMBER(FIND("9F",ScheduleCompile!B399)),ISNUMBER(FIND("4F",ScheduleCompile!B399))),VALUE(LEFT(ScheduleCompile!B399,FIND("F",ScheduleCompile!B399)-1)),ScheduleCompile!B399)))))))</f>
        <v>70</v>
      </c>
      <c r="H406" s="1">
        <f>IF(AND(ISERROR(IF(ScheduleCompile!C399="Off",0,IF(ScheduleCompile!C399="On",1,IF(ISNUMBER(ScheduleCompile!C399),ScheduleCompile!C399/1,IF(ISTEXT(ScheduleCompile!C399),IF(OR(ISNUMBER(FIND("5F",ScheduleCompile!C399)),ISNUMBER(FIND("0F",ScheduleCompile!C399)),ISNUMBER(FIND("8F",ScheduleCompile!C399)),ISNUMBER(FIND("1F",ScheduleCompile!C399)),ISNUMBER(FIND("2F",ScheduleCompile!C399)),ISNUMBER(FIND("3F",ScheduleCompile!C399)),ISNUMBER(FIND("6F",ScheduleCompile!C399)),ISNUMBER(FIND("7F",ScheduleCompile!C399)),ISNUMBER(FIND("9F",ScheduleCompile!C399)),ISNUMBER(FIND("4F",ScheduleCompile!C399))),VALUE(LEFT(ScheduleCompile!C399,FIND("F",ScheduleCompile!C399)-1)),ScheduleCompile!C399)))))),ISTEXT(ScheduleCompile!#REF!)),"ENDTABLE",IF(ISERROR(IF(ScheduleCompile!C399="Off",0,IF(ScheduleCompile!C399="On",1,IF(ISNUMBER(ScheduleCompile!C399),ScheduleCompile!C399/1,IF(ISTEXT(ScheduleCompile!C399),IF(OR(ISNUMBER(FIND("5F",ScheduleCompile!C399)),ISNUMBER(FIND("0F",ScheduleCompile!C399)),ISNUMBER(FIND("8F",ScheduleCompile!C399)),ISNUMBER(FIND("1F",ScheduleCompile!C399)),ISNUMBER(FIND("2F",ScheduleCompile!C399)),ISNUMBER(FIND("3F",ScheduleCompile!C399)),ISNUMBER(FIND("6F",ScheduleCompile!C399)),ISNUMBER(FIND("7F",ScheduleCompile!C399)),ISNUMBER(FIND("9F",ScheduleCompile!C399)),ISNUMBER(FIND("4F",ScheduleCompile!C399))),VALUE(LEFT(ScheduleCompile!C399,FIND("F",ScheduleCompile!C399)-1)),ScheduleCompile!C399)))))),"",IF(ScheduleCompile!C399="Off",0,IF(ScheduleCompile!C399="On",1,IF(ISNUMBER(ScheduleCompile!C399),ScheduleCompile!C399/1,IF(ISTEXT(ScheduleCompile!C399),IF(OR(ISNUMBER(FIND("5F",ScheduleCompile!C399)),ISNUMBER(FIND("0F",ScheduleCompile!C399)),ISNUMBER(FIND("8F",ScheduleCompile!C399)),ISNUMBER(FIND("1F",ScheduleCompile!C399)),ISNUMBER(FIND("2F",ScheduleCompile!C399)),ISNUMBER(FIND("3F",ScheduleCompile!C399)),ISNUMBER(FIND("6F",ScheduleCompile!C399)),ISNUMBER(FIND("7F",ScheduleCompile!C399)),ISNUMBER(FIND("9F",ScheduleCompile!C399)),ISNUMBER(FIND("4F",ScheduleCompile!C399))),VALUE(LEFT(ScheduleCompile!C399,FIND("F",ScheduleCompile!C399)-1)),ScheduleCompile!C399)))))))</f>
        <v>70</v>
      </c>
      <c r="I406" s="1">
        <f>IF(AND(ISERROR(IF(ScheduleCompile!D399="Off",0,IF(ScheduleCompile!D399="On",1,IF(ISNUMBER(ScheduleCompile!D399),ScheduleCompile!D399/1,IF(ISTEXT(ScheduleCompile!D399),IF(OR(ISNUMBER(FIND("5F",ScheduleCompile!D399)),ISNUMBER(FIND("0F",ScheduleCompile!D399)),ISNUMBER(FIND("8F",ScheduleCompile!D399)),ISNUMBER(FIND("1F",ScheduleCompile!D399)),ISNUMBER(FIND("2F",ScheduleCompile!D399)),ISNUMBER(FIND("3F",ScheduleCompile!D399)),ISNUMBER(FIND("6F",ScheduleCompile!D399)),ISNUMBER(FIND("7F",ScheduleCompile!D399)),ISNUMBER(FIND("9F",ScheduleCompile!D399)),ISNUMBER(FIND("4F",ScheduleCompile!D399))),VALUE(LEFT(ScheduleCompile!D399,FIND("F",ScheduleCompile!D399)-1)),ScheduleCompile!D399)))))),ISTEXT(ScheduleCompile!#REF!)),"ENDTABLE",IF(ISERROR(IF(ScheduleCompile!D399="Off",0,IF(ScheduleCompile!D399="On",1,IF(ISNUMBER(ScheduleCompile!D399),ScheduleCompile!D399/1,IF(ISTEXT(ScheduleCompile!D399),IF(OR(ISNUMBER(FIND("5F",ScheduleCompile!D399)),ISNUMBER(FIND("0F",ScheduleCompile!D399)),ISNUMBER(FIND("8F",ScheduleCompile!D399)),ISNUMBER(FIND("1F",ScheduleCompile!D399)),ISNUMBER(FIND("2F",ScheduleCompile!D399)),ISNUMBER(FIND("3F",ScheduleCompile!D399)),ISNUMBER(FIND("6F",ScheduleCompile!D399)),ISNUMBER(FIND("7F",ScheduleCompile!D399)),ISNUMBER(FIND("9F",ScheduleCompile!D399)),ISNUMBER(FIND("4F",ScheduleCompile!D399))),VALUE(LEFT(ScheduleCompile!D399,FIND("F",ScheduleCompile!D399)-1)),ScheduleCompile!D399)))))),"",IF(ScheduleCompile!D399="Off",0,IF(ScheduleCompile!D399="On",1,IF(ISNUMBER(ScheduleCompile!D399),ScheduleCompile!D399/1,IF(ISTEXT(ScheduleCompile!D399),IF(OR(ISNUMBER(FIND("5F",ScheduleCompile!D399)),ISNUMBER(FIND("0F",ScheduleCompile!D399)),ISNUMBER(FIND("8F",ScheduleCompile!D399)),ISNUMBER(FIND("1F",ScheduleCompile!D399)),ISNUMBER(FIND("2F",ScheduleCompile!D399)),ISNUMBER(FIND("3F",ScheduleCompile!D399)),ISNUMBER(FIND("6F",ScheduleCompile!D399)),ISNUMBER(FIND("7F",ScheduleCompile!D399)),ISNUMBER(FIND("9F",ScheduleCompile!D399)),ISNUMBER(FIND("4F",ScheduleCompile!D399))),VALUE(LEFT(ScheduleCompile!D399,FIND("F",ScheduleCompile!D399)-1)),ScheduleCompile!D399)))))))</f>
        <v>70</v>
      </c>
      <c r="J406" s="1">
        <f>IF(AND(ISERROR(IF(ScheduleCompile!E399="Off",0,IF(ScheduleCompile!E399="On",1,IF(ISNUMBER(ScheduleCompile!E399),ScheduleCompile!E399/1,IF(ISTEXT(ScheduleCompile!E399),IF(OR(ISNUMBER(FIND("5F",ScheduleCompile!E399)),ISNUMBER(FIND("0F",ScheduleCompile!E399)),ISNUMBER(FIND("8F",ScheduleCompile!E399)),ISNUMBER(FIND("1F",ScheduleCompile!E399)),ISNUMBER(FIND("2F",ScheduleCompile!E399)),ISNUMBER(FIND("3F",ScheduleCompile!E399)),ISNUMBER(FIND("6F",ScheduleCompile!E399)),ISNUMBER(FIND("7F",ScheduleCompile!E399)),ISNUMBER(FIND("9F",ScheduleCompile!E399)),ISNUMBER(FIND("4F",ScheduleCompile!E399))),VALUE(LEFT(ScheduleCompile!E399,FIND("F",ScheduleCompile!E399)-1)),ScheduleCompile!E399)))))),ISTEXT(ScheduleCompile!#REF!)),"ENDTABLE",IF(ISERROR(IF(ScheduleCompile!E399="Off",0,IF(ScheduleCompile!E399="On",1,IF(ISNUMBER(ScheduleCompile!E399),ScheduleCompile!E399/1,IF(ISTEXT(ScheduleCompile!E399),IF(OR(ISNUMBER(FIND("5F",ScheduleCompile!E399)),ISNUMBER(FIND("0F",ScheduleCompile!E399)),ISNUMBER(FIND("8F",ScheduleCompile!E399)),ISNUMBER(FIND("1F",ScheduleCompile!E399)),ISNUMBER(FIND("2F",ScheduleCompile!E399)),ISNUMBER(FIND("3F",ScheduleCompile!E399)),ISNUMBER(FIND("6F",ScheduleCompile!E399)),ISNUMBER(FIND("7F",ScheduleCompile!E399)),ISNUMBER(FIND("9F",ScheduleCompile!E399)),ISNUMBER(FIND("4F",ScheduleCompile!E399))),VALUE(LEFT(ScheduleCompile!E399,FIND("F",ScheduleCompile!E399)-1)),ScheduleCompile!E399)))))),"",IF(ScheduleCompile!E399="Off",0,IF(ScheduleCompile!E399="On",1,IF(ISNUMBER(ScheduleCompile!E399),ScheduleCompile!E399/1,IF(ISTEXT(ScheduleCompile!E399),IF(OR(ISNUMBER(FIND("5F",ScheduleCompile!E399)),ISNUMBER(FIND("0F",ScheduleCompile!E399)),ISNUMBER(FIND("8F",ScheduleCompile!E399)),ISNUMBER(FIND("1F",ScheduleCompile!E399)),ISNUMBER(FIND("2F",ScheduleCompile!E399)),ISNUMBER(FIND("3F",ScheduleCompile!E399)),ISNUMBER(FIND("6F",ScheduleCompile!E399)),ISNUMBER(FIND("7F",ScheduleCompile!E399)),ISNUMBER(FIND("9F",ScheduleCompile!E399)),ISNUMBER(FIND("4F",ScheduleCompile!E399))),VALUE(LEFT(ScheduleCompile!E399,FIND("F",ScheduleCompile!E399)-1)),ScheduleCompile!E399)))))))</f>
        <v>60</v>
      </c>
      <c r="K406" s="1">
        <f>IF(AND(ISERROR(IF(ScheduleCompile!F399="Off",0,IF(ScheduleCompile!F399="On",1,IF(ISNUMBER(ScheduleCompile!F399),ScheduleCompile!F399/1,IF(ISTEXT(ScheduleCompile!F399),IF(OR(ISNUMBER(FIND("5F",ScheduleCompile!F399)),ISNUMBER(FIND("0F",ScheduleCompile!F399)),ISNUMBER(FIND("8F",ScheduleCompile!F399)),ISNUMBER(FIND("1F",ScheduleCompile!F399)),ISNUMBER(FIND("2F",ScheduleCompile!F399)),ISNUMBER(FIND("3F",ScheduleCompile!F399)),ISNUMBER(FIND("6F",ScheduleCompile!F399)),ISNUMBER(FIND("7F",ScheduleCompile!F399)),ISNUMBER(FIND("9F",ScheduleCompile!F399)),ISNUMBER(FIND("4F",ScheduleCompile!F399))),VALUE(LEFT(ScheduleCompile!F399,FIND("F",ScheduleCompile!F399)-1)),ScheduleCompile!F399)))))),ISTEXT(ScheduleCompile!#REF!)),"ENDTABLE",IF(ISERROR(IF(ScheduleCompile!F399="Off",0,IF(ScheduleCompile!F399="On",1,IF(ISNUMBER(ScheduleCompile!F399),ScheduleCompile!F399/1,IF(ISTEXT(ScheduleCompile!F399),IF(OR(ISNUMBER(FIND("5F",ScheduleCompile!F399)),ISNUMBER(FIND("0F",ScheduleCompile!F399)),ISNUMBER(FIND("8F",ScheduleCompile!F399)),ISNUMBER(FIND("1F",ScheduleCompile!F399)),ISNUMBER(FIND("2F",ScheduleCompile!F399)),ISNUMBER(FIND("3F",ScheduleCompile!F399)),ISNUMBER(FIND("6F",ScheduleCompile!F399)),ISNUMBER(FIND("7F",ScheduleCompile!F399)),ISNUMBER(FIND("9F",ScheduleCompile!F399)),ISNUMBER(FIND("4F",ScheduleCompile!F399))),VALUE(LEFT(ScheduleCompile!F399,FIND("F",ScheduleCompile!F399)-1)),ScheduleCompile!F399)))))),"",IF(ScheduleCompile!F399="Off",0,IF(ScheduleCompile!F399="On",1,IF(ISNUMBER(ScheduleCompile!F399),ScheduleCompile!F399/1,IF(ISTEXT(ScheduleCompile!F399),IF(OR(ISNUMBER(FIND("5F",ScheduleCompile!F399)),ISNUMBER(FIND("0F",ScheduleCompile!F399)),ISNUMBER(FIND("8F",ScheduleCompile!F399)),ISNUMBER(FIND("1F",ScheduleCompile!F399)),ISNUMBER(FIND("2F",ScheduleCompile!F399)),ISNUMBER(FIND("3F",ScheduleCompile!F399)),ISNUMBER(FIND("6F",ScheduleCompile!F399)),ISNUMBER(FIND("7F",ScheduleCompile!F399)),ISNUMBER(FIND("9F",ScheduleCompile!F399)),ISNUMBER(FIND("4F",ScheduleCompile!F399))),VALUE(LEFT(ScheduleCompile!F399,FIND("F",ScheduleCompile!F399)-1)),ScheduleCompile!F399)))))))</f>
        <v>60</v>
      </c>
      <c r="L406" s="1">
        <f>IF(AND(ISERROR(IF(ScheduleCompile!G399="Off",0,IF(ScheduleCompile!G399="On",1,IF(ISNUMBER(ScheduleCompile!G399),ScheduleCompile!G399/1,IF(ISTEXT(ScheduleCompile!G399),IF(OR(ISNUMBER(FIND("5F",ScheduleCompile!G399)),ISNUMBER(FIND("0F",ScheduleCompile!G399)),ISNUMBER(FIND("8F",ScheduleCompile!G399)),ISNUMBER(FIND("1F",ScheduleCompile!G399)),ISNUMBER(FIND("2F",ScheduleCompile!G399)),ISNUMBER(FIND("3F",ScheduleCompile!G399)),ISNUMBER(FIND("6F",ScheduleCompile!G399)),ISNUMBER(FIND("7F",ScheduleCompile!G399)),ISNUMBER(FIND("9F",ScheduleCompile!G399)),ISNUMBER(FIND("4F",ScheduleCompile!G399))),VALUE(LEFT(ScheduleCompile!G399,FIND("F",ScheduleCompile!G399)-1)),ScheduleCompile!G399)))))),ISTEXT(ScheduleCompile!#REF!)),"ENDTABLE",IF(ISERROR(IF(ScheduleCompile!G399="Off",0,IF(ScheduleCompile!G399="On",1,IF(ISNUMBER(ScheduleCompile!G399),ScheduleCompile!G399/1,IF(ISTEXT(ScheduleCompile!G399),IF(OR(ISNUMBER(FIND("5F",ScheduleCompile!G399)),ISNUMBER(FIND("0F",ScheduleCompile!G399)),ISNUMBER(FIND("8F",ScheduleCompile!G399)),ISNUMBER(FIND("1F",ScheduleCompile!G399)),ISNUMBER(FIND("2F",ScheduleCompile!G399)),ISNUMBER(FIND("3F",ScheduleCompile!G399)),ISNUMBER(FIND("6F",ScheduleCompile!G399)),ISNUMBER(FIND("7F",ScheduleCompile!G399)),ISNUMBER(FIND("9F",ScheduleCompile!G399)),ISNUMBER(FIND("4F",ScheduleCompile!G399))),VALUE(LEFT(ScheduleCompile!G399,FIND("F",ScheduleCompile!G399)-1)),ScheduleCompile!G399)))))),"",IF(ScheduleCompile!G399="Off",0,IF(ScheduleCompile!G399="On",1,IF(ISNUMBER(ScheduleCompile!G399),ScheduleCompile!G399/1,IF(ISTEXT(ScheduleCompile!G399),IF(OR(ISNUMBER(FIND("5F",ScheduleCompile!G399)),ISNUMBER(FIND("0F",ScheduleCompile!G399)),ISNUMBER(FIND("8F",ScheduleCompile!G399)),ISNUMBER(FIND("1F",ScheduleCompile!G399)),ISNUMBER(FIND("2F",ScheduleCompile!G399)),ISNUMBER(FIND("3F",ScheduleCompile!G399)),ISNUMBER(FIND("6F",ScheduleCompile!G399)),ISNUMBER(FIND("7F",ScheduleCompile!G399)),ISNUMBER(FIND("9F",ScheduleCompile!G399)),ISNUMBER(FIND("4F",ScheduleCompile!G399))),VALUE(LEFT(ScheduleCompile!G399,FIND("F",ScheduleCompile!G399)-1)),ScheduleCompile!G399)))))))</f>
        <v>60</v>
      </c>
      <c r="M406" s="1">
        <f>IF(AND(ISERROR(IF(ScheduleCompile!H399="Off",0,IF(ScheduleCompile!H399="On",1,IF(ISNUMBER(ScheduleCompile!H399),ScheduleCompile!H399/1,IF(ISTEXT(ScheduleCompile!H399),IF(OR(ISNUMBER(FIND("5F",ScheduleCompile!H399)),ISNUMBER(FIND("0F",ScheduleCompile!H399)),ISNUMBER(FIND("8F",ScheduleCompile!H399)),ISNUMBER(FIND("1F",ScheduleCompile!H399)),ISNUMBER(FIND("2F",ScheduleCompile!H399)),ISNUMBER(FIND("3F",ScheduleCompile!H399)),ISNUMBER(FIND("6F",ScheduleCompile!H399)),ISNUMBER(FIND("7F",ScheduleCompile!H399)),ISNUMBER(FIND("9F",ScheduleCompile!H399)),ISNUMBER(FIND("4F",ScheduleCompile!H399))),VALUE(LEFT(ScheduleCompile!H399,FIND("F",ScheduleCompile!H399)-1)),ScheduleCompile!H399)))))),ISTEXT(ScheduleCompile!#REF!)),"ENDTABLE",IF(ISERROR(IF(ScheduleCompile!H399="Off",0,IF(ScheduleCompile!H399="On",1,IF(ISNUMBER(ScheduleCompile!H399),ScheduleCompile!H399/1,IF(ISTEXT(ScheduleCompile!H399),IF(OR(ISNUMBER(FIND("5F",ScheduleCompile!H399)),ISNUMBER(FIND("0F",ScheduleCompile!H399)),ISNUMBER(FIND("8F",ScheduleCompile!H399)),ISNUMBER(FIND("1F",ScheduleCompile!H399)),ISNUMBER(FIND("2F",ScheduleCompile!H399)),ISNUMBER(FIND("3F",ScheduleCompile!H399)),ISNUMBER(FIND("6F",ScheduleCompile!H399)),ISNUMBER(FIND("7F",ScheduleCompile!H399)),ISNUMBER(FIND("9F",ScheduleCompile!H399)),ISNUMBER(FIND("4F",ScheduleCompile!H399))),VALUE(LEFT(ScheduleCompile!H399,FIND("F",ScheduleCompile!H399)-1)),ScheduleCompile!H399)))))),"",IF(ScheduleCompile!H399="Off",0,IF(ScheduleCompile!H399="On",1,IF(ISNUMBER(ScheduleCompile!H399),ScheduleCompile!H399/1,IF(ISTEXT(ScheduleCompile!H399),IF(OR(ISNUMBER(FIND("5F",ScheduleCompile!H399)),ISNUMBER(FIND("0F",ScheduleCompile!H399)),ISNUMBER(FIND("8F",ScheduleCompile!H399)),ISNUMBER(FIND("1F",ScheduleCompile!H399)),ISNUMBER(FIND("2F",ScheduleCompile!H399)),ISNUMBER(FIND("3F",ScheduleCompile!H399)),ISNUMBER(FIND("6F",ScheduleCompile!H399)),ISNUMBER(FIND("7F",ScheduleCompile!H399)),ISNUMBER(FIND("9F",ScheduleCompile!H399)),ISNUMBER(FIND("4F",ScheduleCompile!H399))),VALUE(LEFT(ScheduleCompile!H399,FIND("F",ScheduleCompile!H399)-1)),ScheduleCompile!H399)))))))</f>
        <v>60</v>
      </c>
      <c r="N406" s="1">
        <f>IF(AND(ISERROR(IF(ScheduleCompile!I399="Off",0,IF(ScheduleCompile!I399="On",1,IF(ISNUMBER(ScheduleCompile!I399),ScheduleCompile!I399/1,IF(ISTEXT(ScheduleCompile!I399),IF(OR(ISNUMBER(FIND("5F",ScheduleCompile!I399)),ISNUMBER(FIND("0F",ScheduleCompile!I399)),ISNUMBER(FIND("8F",ScheduleCompile!I399)),ISNUMBER(FIND("1F",ScheduleCompile!I399)),ISNUMBER(FIND("2F",ScheduleCompile!I399)),ISNUMBER(FIND("3F",ScheduleCompile!I399)),ISNUMBER(FIND("6F",ScheduleCompile!I399)),ISNUMBER(FIND("7F",ScheduleCompile!I399)),ISNUMBER(FIND("9F",ScheduleCompile!I399)),ISNUMBER(FIND("4F",ScheduleCompile!I399))),VALUE(LEFT(ScheduleCompile!I399,FIND("F",ScheduleCompile!I399)-1)),ScheduleCompile!I399)))))),ISTEXT(ScheduleCompile!#REF!)),"ENDTABLE",IF(ISERROR(IF(ScheduleCompile!I399="Off",0,IF(ScheduleCompile!I399="On",1,IF(ISNUMBER(ScheduleCompile!I399),ScheduleCompile!I399/1,IF(ISTEXT(ScheduleCompile!I399),IF(OR(ISNUMBER(FIND("5F",ScheduleCompile!I399)),ISNUMBER(FIND("0F",ScheduleCompile!I399)),ISNUMBER(FIND("8F",ScheduleCompile!I399)),ISNUMBER(FIND("1F",ScheduleCompile!I399)),ISNUMBER(FIND("2F",ScheduleCompile!I399)),ISNUMBER(FIND("3F",ScheduleCompile!I399)),ISNUMBER(FIND("6F",ScheduleCompile!I399)),ISNUMBER(FIND("7F",ScheduleCompile!I399)),ISNUMBER(FIND("9F",ScheduleCompile!I399)),ISNUMBER(FIND("4F",ScheduleCompile!I399))),VALUE(LEFT(ScheduleCompile!I399,FIND("F",ScheduleCompile!I399)-1)),ScheduleCompile!I399)))))),"",IF(ScheduleCompile!I399="Off",0,IF(ScheduleCompile!I399="On",1,IF(ISNUMBER(ScheduleCompile!I399),ScheduleCompile!I399/1,IF(ISTEXT(ScheduleCompile!I399),IF(OR(ISNUMBER(FIND("5F",ScheduleCompile!I399)),ISNUMBER(FIND("0F",ScheduleCompile!I399)),ISNUMBER(FIND("8F",ScheduleCompile!I399)),ISNUMBER(FIND("1F",ScheduleCompile!I399)),ISNUMBER(FIND("2F",ScheduleCompile!I399)),ISNUMBER(FIND("3F",ScheduleCompile!I399)),ISNUMBER(FIND("6F",ScheduleCompile!I399)),ISNUMBER(FIND("7F",ScheduleCompile!I399)),ISNUMBER(FIND("9F",ScheduleCompile!I399)),ISNUMBER(FIND("4F",ScheduleCompile!I399))),VALUE(LEFT(ScheduleCompile!I399,FIND("F",ScheduleCompile!I399)-1)),ScheduleCompile!I399)))))))</f>
        <v>60</v>
      </c>
      <c r="O406" s="1">
        <f>IF(AND(ISERROR(IF(ScheduleCompile!J399="Off",0,IF(ScheduleCompile!J399="On",1,IF(ISNUMBER(ScheduleCompile!J399),ScheduleCompile!J399/1,IF(ISTEXT(ScheduleCompile!J399),IF(OR(ISNUMBER(FIND("5F",ScheduleCompile!J399)),ISNUMBER(FIND("0F",ScheduleCompile!J399)),ISNUMBER(FIND("8F",ScheduleCompile!J399)),ISNUMBER(FIND("1F",ScheduleCompile!J399)),ISNUMBER(FIND("2F",ScheduleCompile!J399)),ISNUMBER(FIND("3F",ScheduleCompile!J399)),ISNUMBER(FIND("6F",ScheduleCompile!J399)),ISNUMBER(FIND("7F",ScheduleCompile!J399)),ISNUMBER(FIND("9F",ScheduleCompile!J399)),ISNUMBER(FIND("4F",ScheduleCompile!J399))),VALUE(LEFT(ScheduleCompile!J399,FIND("F",ScheduleCompile!J399)-1)),ScheduleCompile!J399)))))),ISTEXT(ScheduleCompile!#REF!)),"ENDTABLE",IF(ISERROR(IF(ScheduleCompile!J399="Off",0,IF(ScheduleCompile!J399="On",1,IF(ISNUMBER(ScheduleCompile!J399),ScheduleCompile!J399/1,IF(ISTEXT(ScheduleCompile!J399),IF(OR(ISNUMBER(FIND("5F",ScheduleCompile!J399)),ISNUMBER(FIND("0F",ScheduleCompile!J399)),ISNUMBER(FIND("8F",ScheduleCompile!J399)),ISNUMBER(FIND("1F",ScheduleCompile!J399)),ISNUMBER(FIND("2F",ScheduleCompile!J399)),ISNUMBER(FIND("3F",ScheduleCompile!J399)),ISNUMBER(FIND("6F",ScheduleCompile!J399)),ISNUMBER(FIND("7F",ScheduleCompile!J399)),ISNUMBER(FIND("9F",ScheduleCompile!J399)),ISNUMBER(FIND("4F",ScheduleCompile!J399))),VALUE(LEFT(ScheduleCompile!J399,FIND("F",ScheduleCompile!J399)-1)),ScheduleCompile!J399)))))),"",IF(ScheduleCompile!J399="Off",0,IF(ScheduleCompile!J399="On",1,IF(ISNUMBER(ScheduleCompile!J399),ScheduleCompile!J399/1,IF(ISTEXT(ScheduleCompile!J399),IF(OR(ISNUMBER(FIND("5F",ScheduleCompile!J399)),ISNUMBER(FIND("0F",ScheduleCompile!J399)),ISNUMBER(FIND("8F",ScheduleCompile!J399)),ISNUMBER(FIND("1F",ScheduleCompile!J399)),ISNUMBER(FIND("2F",ScheduleCompile!J399)),ISNUMBER(FIND("3F",ScheduleCompile!J399)),ISNUMBER(FIND("6F",ScheduleCompile!J399)),ISNUMBER(FIND("7F",ScheduleCompile!J399)),ISNUMBER(FIND("9F",ScheduleCompile!J399)),ISNUMBER(FIND("4F",ScheduleCompile!J399))),VALUE(LEFT(ScheduleCompile!J399,FIND("F",ScheduleCompile!J399)-1)),ScheduleCompile!J399)))))))</f>
        <v>70</v>
      </c>
      <c r="P406" s="1">
        <f>IF(AND(ISERROR(IF(ScheduleCompile!K399="Off",0,IF(ScheduleCompile!K399="On",1,IF(ISNUMBER(ScheduleCompile!K399),ScheduleCompile!K399/1,IF(ISTEXT(ScheduleCompile!K399),IF(OR(ISNUMBER(FIND("5F",ScheduleCompile!K399)),ISNUMBER(FIND("0F",ScheduleCompile!K399)),ISNUMBER(FIND("8F",ScheduleCompile!K399)),ISNUMBER(FIND("1F",ScheduleCompile!K399)),ISNUMBER(FIND("2F",ScheduleCompile!K399)),ISNUMBER(FIND("3F",ScheduleCompile!K399)),ISNUMBER(FIND("6F",ScheduleCompile!K399)),ISNUMBER(FIND("7F",ScheduleCompile!K399)),ISNUMBER(FIND("9F",ScheduleCompile!K399)),ISNUMBER(FIND("4F",ScheduleCompile!K399))),VALUE(LEFT(ScheduleCompile!K399,FIND("F",ScheduleCompile!K399)-1)),ScheduleCompile!K399)))))),ISTEXT(ScheduleCompile!#REF!)),"ENDTABLE",IF(ISERROR(IF(ScheduleCompile!K399="Off",0,IF(ScheduleCompile!K399="On",1,IF(ISNUMBER(ScheduleCompile!K399),ScheduleCompile!K399/1,IF(ISTEXT(ScheduleCompile!K399),IF(OR(ISNUMBER(FIND("5F",ScheduleCompile!K399)),ISNUMBER(FIND("0F",ScheduleCompile!K399)),ISNUMBER(FIND("8F",ScheduleCompile!K399)),ISNUMBER(FIND("1F",ScheduleCompile!K399)),ISNUMBER(FIND("2F",ScheduleCompile!K399)),ISNUMBER(FIND("3F",ScheduleCompile!K399)),ISNUMBER(FIND("6F",ScheduleCompile!K399)),ISNUMBER(FIND("7F",ScheduleCompile!K399)),ISNUMBER(FIND("9F",ScheduleCompile!K399)),ISNUMBER(FIND("4F",ScheduleCompile!K399))),VALUE(LEFT(ScheduleCompile!K399,FIND("F",ScheduleCompile!K399)-1)),ScheduleCompile!K399)))))),"",IF(ScheduleCompile!K399="Off",0,IF(ScheduleCompile!K399="On",1,IF(ISNUMBER(ScheduleCompile!K399),ScheduleCompile!K399/1,IF(ISTEXT(ScheduleCompile!K399),IF(OR(ISNUMBER(FIND("5F",ScheduleCompile!K399)),ISNUMBER(FIND("0F",ScheduleCompile!K399)),ISNUMBER(FIND("8F",ScheduleCompile!K399)),ISNUMBER(FIND("1F",ScheduleCompile!K399)),ISNUMBER(FIND("2F",ScheduleCompile!K399)),ISNUMBER(FIND("3F",ScheduleCompile!K399)),ISNUMBER(FIND("6F",ScheduleCompile!K399)),ISNUMBER(FIND("7F",ScheduleCompile!K399)),ISNUMBER(FIND("9F",ScheduleCompile!K399)),ISNUMBER(FIND("4F",ScheduleCompile!K399))),VALUE(LEFT(ScheduleCompile!K399,FIND("F",ScheduleCompile!K399)-1)),ScheduleCompile!K399)))))))</f>
        <v>70</v>
      </c>
      <c r="Q406" s="1">
        <f>IF(AND(ISERROR(IF(ScheduleCompile!L399="Off",0,IF(ScheduleCompile!L399="On",1,IF(ISNUMBER(ScheduleCompile!L399),ScheduleCompile!L399/1,IF(ISTEXT(ScheduleCompile!L399),IF(OR(ISNUMBER(FIND("5F",ScheduleCompile!L399)),ISNUMBER(FIND("0F",ScheduleCompile!L399)),ISNUMBER(FIND("8F",ScheduleCompile!L399)),ISNUMBER(FIND("1F",ScheduleCompile!L399)),ISNUMBER(FIND("2F",ScheduleCompile!L399)),ISNUMBER(FIND("3F",ScheduleCompile!L399)),ISNUMBER(FIND("6F",ScheduleCompile!L399)),ISNUMBER(FIND("7F",ScheduleCompile!L399)),ISNUMBER(FIND("9F",ScheduleCompile!L399)),ISNUMBER(FIND("4F",ScheduleCompile!L399))),VALUE(LEFT(ScheduleCompile!L399,FIND("F",ScheduleCompile!L399)-1)),ScheduleCompile!L399)))))),ISTEXT(ScheduleCompile!#REF!)),"ENDTABLE",IF(ISERROR(IF(ScheduleCompile!L399="Off",0,IF(ScheduleCompile!L399="On",1,IF(ISNUMBER(ScheduleCompile!L399),ScheduleCompile!L399/1,IF(ISTEXT(ScheduleCompile!L399),IF(OR(ISNUMBER(FIND("5F",ScheduleCompile!L399)),ISNUMBER(FIND("0F",ScheduleCompile!L399)),ISNUMBER(FIND("8F",ScheduleCompile!L399)),ISNUMBER(FIND("1F",ScheduleCompile!L399)),ISNUMBER(FIND("2F",ScheduleCompile!L399)),ISNUMBER(FIND("3F",ScheduleCompile!L399)),ISNUMBER(FIND("6F",ScheduleCompile!L399)),ISNUMBER(FIND("7F",ScheduleCompile!L399)),ISNUMBER(FIND("9F",ScheduleCompile!L399)),ISNUMBER(FIND("4F",ScheduleCompile!L399))),VALUE(LEFT(ScheduleCompile!L399,FIND("F",ScheduleCompile!L399)-1)),ScheduleCompile!L399)))))),"",IF(ScheduleCompile!L399="Off",0,IF(ScheduleCompile!L399="On",1,IF(ISNUMBER(ScheduleCompile!L399),ScheduleCompile!L399/1,IF(ISTEXT(ScheduleCompile!L399),IF(OR(ISNUMBER(FIND("5F",ScheduleCompile!L399)),ISNUMBER(FIND("0F",ScheduleCompile!L399)),ISNUMBER(FIND("8F",ScheduleCompile!L399)),ISNUMBER(FIND("1F",ScheduleCompile!L399)),ISNUMBER(FIND("2F",ScheduleCompile!L399)),ISNUMBER(FIND("3F",ScheduleCompile!L399)),ISNUMBER(FIND("6F",ScheduleCompile!L399)),ISNUMBER(FIND("7F",ScheduleCompile!L399)),ISNUMBER(FIND("9F",ScheduleCompile!L399)),ISNUMBER(FIND("4F",ScheduleCompile!L399))),VALUE(LEFT(ScheduleCompile!L399,FIND("F",ScheduleCompile!L399)-1)),ScheduleCompile!L399)))))))</f>
        <v>70</v>
      </c>
      <c r="R406" s="1">
        <f>IF(AND(ISERROR(IF(ScheduleCompile!M399="Off",0,IF(ScheduleCompile!M399="On",1,IF(ISNUMBER(ScheduleCompile!M399),ScheduleCompile!M399/1,IF(ISTEXT(ScheduleCompile!M399),IF(OR(ISNUMBER(FIND("5F",ScheduleCompile!M399)),ISNUMBER(FIND("0F",ScheduleCompile!M399)),ISNUMBER(FIND("8F",ScheduleCompile!M399)),ISNUMBER(FIND("1F",ScheduleCompile!M399)),ISNUMBER(FIND("2F",ScheduleCompile!M399)),ISNUMBER(FIND("3F",ScheduleCompile!M399)),ISNUMBER(FIND("6F",ScheduleCompile!M399)),ISNUMBER(FIND("7F",ScheduleCompile!M399)),ISNUMBER(FIND("9F",ScheduleCompile!M399)),ISNUMBER(FIND("4F",ScheduleCompile!M399))),VALUE(LEFT(ScheduleCompile!M399,FIND("F",ScheduleCompile!M399)-1)),ScheduleCompile!M399)))))),ISTEXT(ScheduleCompile!#REF!)),"ENDTABLE",IF(ISERROR(IF(ScheduleCompile!M399="Off",0,IF(ScheduleCompile!M399="On",1,IF(ISNUMBER(ScheduleCompile!M399),ScheduleCompile!M399/1,IF(ISTEXT(ScheduleCompile!M399),IF(OR(ISNUMBER(FIND("5F",ScheduleCompile!M399)),ISNUMBER(FIND("0F",ScheduleCompile!M399)),ISNUMBER(FIND("8F",ScheduleCompile!M399)),ISNUMBER(FIND("1F",ScheduleCompile!M399)),ISNUMBER(FIND("2F",ScheduleCompile!M399)),ISNUMBER(FIND("3F",ScheduleCompile!M399)),ISNUMBER(FIND("6F",ScheduleCompile!M399)),ISNUMBER(FIND("7F",ScheduleCompile!M399)),ISNUMBER(FIND("9F",ScheduleCompile!M399)),ISNUMBER(FIND("4F",ScheduleCompile!M399))),VALUE(LEFT(ScheduleCompile!M399,FIND("F",ScheduleCompile!M399)-1)),ScheduleCompile!M399)))))),"",IF(ScheduleCompile!M399="Off",0,IF(ScheduleCompile!M399="On",1,IF(ISNUMBER(ScheduleCompile!M399),ScheduleCompile!M399/1,IF(ISTEXT(ScheduleCompile!M399),IF(OR(ISNUMBER(FIND("5F",ScheduleCompile!M399)),ISNUMBER(FIND("0F",ScheduleCompile!M399)),ISNUMBER(FIND("8F",ScheduleCompile!M399)),ISNUMBER(FIND("1F",ScheduleCompile!M399)),ISNUMBER(FIND("2F",ScheduleCompile!M399)),ISNUMBER(FIND("3F",ScheduleCompile!M399)),ISNUMBER(FIND("6F",ScheduleCompile!M399)),ISNUMBER(FIND("7F",ScheduleCompile!M399)),ISNUMBER(FIND("9F",ScheduleCompile!M399)),ISNUMBER(FIND("4F",ScheduleCompile!M399))),VALUE(LEFT(ScheduleCompile!M399,FIND("F",ScheduleCompile!M399)-1)),ScheduleCompile!M399)))))))</f>
        <v>70</v>
      </c>
      <c r="S406" s="1">
        <f>IF(AND(ISERROR(IF(ScheduleCompile!N399="Off",0,IF(ScheduleCompile!N399="On",1,IF(ISNUMBER(ScheduleCompile!N399),ScheduleCompile!N399/1,IF(ISTEXT(ScheduleCompile!N399),IF(OR(ISNUMBER(FIND("5F",ScheduleCompile!N399)),ISNUMBER(FIND("0F",ScheduleCompile!N399)),ISNUMBER(FIND("8F",ScheduleCompile!N399)),ISNUMBER(FIND("1F",ScheduleCompile!N399)),ISNUMBER(FIND("2F",ScheduleCompile!N399)),ISNUMBER(FIND("3F",ScheduleCompile!N399)),ISNUMBER(FIND("6F",ScheduleCompile!N399)),ISNUMBER(FIND("7F",ScheduleCompile!N399)),ISNUMBER(FIND("9F",ScheduleCompile!N399)),ISNUMBER(FIND("4F",ScheduleCompile!N399))),VALUE(LEFT(ScheduleCompile!N399,FIND("F",ScheduleCompile!N399)-1)),ScheduleCompile!N399)))))),ISTEXT(ScheduleCompile!#REF!)),"ENDTABLE",IF(ISERROR(IF(ScheduleCompile!N399="Off",0,IF(ScheduleCompile!N399="On",1,IF(ISNUMBER(ScheduleCompile!N399),ScheduleCompile!N399/1,IF(ISTEXT(ScheduleCompile!N399),IF(OR(ISNUMBER(FIND("5F",ScheduleCompile!N399)),ISNUMBER(FIND("0F",ScheduleCompile!N399)),ISNUMBER(FIND("8F",ScheduleCompile!N399)),ISNUMBER(FIND("1F",ScheduleCompile!N399)),ISNUMBER(FIND("2F",ScheduleCompile!N399)),ISNUMBER(FIND("3F",ScheduleCompile!N399)),ISNUMBER(FIND("6F",ScheduleCompile!N399)),ISNUMBER(FIND("7F",ScheduleCompile!N399)),ISNUMBER(FIND("9F",ScheduleCompile!N399)),ISNUMBER(FIND("4F",ScheduleCompile!N399))),VALUE(LEFT(ScheduleCompile!N399,FIND("F",ScheduleCompile!N399)-1)),ScheduleCompile!N399)))))),"",IF(ScheduleCompile!N399="Off",0,IF(ScheduleCompile!N399="On",1,IF(ISNUMBER(ScheduleCompile!N399),ScheduleCompile!N399/1,IF(ISTEXT(ScheduleCompile!N399),IF(OR(ISNUMBER(FIND("5F",ScheduleCompile!N399)),ISNUMBER(FIND("0F",ScheduleCompile!N399)),ISNUMBER(FIND("8F",ScheduleCompile!N399)),ISNUMBER(FIND("1F",ScheduleCompile!N399)),ISNUMBER(FIND("2F",ScheduleCompile!N399)),ISNUMBER(FIND("3F",ScheduleCompile!N399)),ISNUMBER(FIND("6F",ScheduleCompile!N399)),ISNUMBER(FIND("7F",ScheduleCompile!N399)),ISNUMBER(FIND("9F",ScheduleCompile!N399)),ISNUMBER(FIND("4F",ScheduleCompile!N399))),VALUE(LEFT(ScheduleCompile!N399,FIND("F",ScheduleCompile!N399)-1)),ScheduleCompile!N399)))))))</f>
        <v>70</v>
      </c>
      <c r="T406" s="1">
        <f>IF(AND(ISERROR(IF(ScheduleCompile!O399="Off",0,IF(ScheduleCompile!O399="On",1,IF(ISNUMBER(ScheduleCompile!O399),ScheduleCompile!O399/1,IF(ISTEXT(ScheduleCompile!O399),IF(OR(ISNUMBER(FIND("5F",ScheduleCompile!O399)),ISNUMBER(FIND("0F",ScheduleCompile!O399)),ISNUMBER(FIND("8F",ScheduleCompile!O399)),ISNUMBER(FIND("1F",ScheduleCompile!O399)),ISNUMBER(FIND("2F",ScheduleCompile!O399)),ISNUMBER(FIND("3F",ScheduleCompile!O399)),ISNUMBER(FIND("6F",ScheduleCompile!O399)),ISNUMBER(FIND("7F",ScheduleCompile!O399)),ISNUMBER(FIND("9F",ScheduleCompile!O399)),ISNUMBER(FIND("4F",ScheduleCompile!O399))),VALUE(LEFT(ScheduleCompile!O399,FIND("F",ScheduleCompile!O399)-1)),ScheduleCompile!O399)))))),ISTEXT(ScheduleCompile!#REF!)),"ENDTABLE",IF(ISERROR(IF(ScheduleCompile!O399="Off",0,IF(ScheduleCompile!O399="On",1,IF(ISNUMBER(ScheduleCompile!O399),ScheduleCompile!O399/1,IF(ISTEXT(ScheduleCompile!O399),IF(OR(ISNUMBER(FIND("5F",ScheduleCompile!O399)),ISNUMBER(FIND("0F",ScheduleCompile!O399)),ISNUMBER(FIND("8F",ScheduleCompile!O399)),ISNUMBER(FIND("1F",ScheduleCompile!O399)),ISNUMBER(FIND("2F",ScheduleCompile!O399)),ISNUMBER(FIND("3F",ScheduleCompile!O399)),ISNUMBER(FIND("6F",ScheduleCompile!O399)),ISNUMBER(FIND("7F",ScheduleCompile!O399)),ISNUMBER(FIND("9F",ScheduleCompile!O399)),ISNUMBER(FIND("4F",ScheduleCompile!O399))),VALUE(LEFT(ScheduleCompile!O399,FIND("F",ScheduleCompile!O399)-1)),ScheduleCompile!O399)))))),"",IF(ScheduleCompile!O399="Off",0,IF(ScheduleCompile!O399="On",1,IF(ISNUMBER(ScheduleCompile!O399),ScheduleCompile!O399/1,IF(ISTEXT(ScheduleCompile!O399),IF(OR(ISNUMBER(FIND("5F",ScheduleCompile!O399)),ISNUMBER(FIND("0F",ScheduleCompile!O399)),ISNUMBER(FIND("8F",ScheduleCompile!O399)),ISNUMBER(FIND("1F",ScheduleCompile!O399)),ISNUMBER(FIND("2F",ScheduleCompile!O399)),ISNUMBER(FIND("3F",ScheduleCompile!O399)),ISNUMBER(FIND("6F",ScheduleCompile!O399)),ISNUMBER(FIND("7F",ScheduleCompile!O399)),ISNUMBER(FIND("9F",ScheduleCompile!O399)),ISNUMBER(FIND("4F",ScheduleCompile!O399))),VALUE(LEFT(ScheduleCompile!O399,FIND("F",ScheduleCompile!O399)-1)),ScheduleCompile!O399)))))))</f>
        <v>70</v>
      </c>
      <c r="U406" s="1">
        <f>IF(AND(ISERROR(IF(ScheduleCompile!P399="Off",0,IF(ScheduleCompile!P399="On",1,IF(ISNUMBER(ScheduleCompile!P399),ScheduleCompile!P399/1,IF(ISTEXT(ScheduleCompile!P399),IF(OR(ISNUMBER(FIND("5F",ScheduleCompile!P399)),ISNUMBER(FIND("0F",ScheduleCompile!P399)),ISNUMBER(FIND("8F",ScheduleCompile!P399)),ISNUMBER(FIND("1F",ScheduleCompile!P399)),ISNUMBER(FIND("2F",ScheduleCompile!P399)),ISNUMBER(FIND("3F",ScheduleCompile!P399)),ISNUMBER(FIND("6F",ScheduleCompile!P399)),ISNUMBER(FIND("7F",ScheduleCompile!P399)),ISNUMBER(FIND("9F",ScheduleCompile!P399)),ISNUMBER(FIND("4F",ScheduleCompile!P399))),VALUE(LEFT(ScheduleCompile!P399,FIND("F",ScheduleCompile!P399)-1)),ScheduleCompile!P399)))))),ISTEXT(ScheduleCompile!#REF!)),"ENDTABLE",IF(ISERROR(IF(ScheduleCompile!P399="Off",0,IF(ScheduleCompile!P399="On",1,IF(ISNUMBER(ScheduleCompile!P399),ScheduleCompile!P399/1,IF(ISTEXT(ScheduleCompile!P399),IF(OR(ISNUMBER(FIND("5F",ScheduleCompile!P399)),ISNUMBER(FIND("0F",ScheduleCompile!P399)),ISNUMBER(FIND("8F",ScheduleCompile!P399)),ISNUMBER(FIND("1F",ScheduleCompile!P399)),ISNUMBER(FIND("2F",ScheduleCompile!P399)),ISNUMBER(FIND("3F",ScheduleCompile!P399)),ISNUMBER(FIND("6F",ScheduleCompile!P399)),ISNUMBER(FIND("7F",ScheduleCompile!P399)),ISNUMBER(FIND("9F",ScheduleCompile!P399)),ISNUMBER(FIND("4F",ScheduleCompile!P399))),VALUE(LEFT(ScheduleCompile!P399,FIND("F",ScheduleCompile!P399)-1)),ScheduleCompile!P399)))))),"",IF(ScheduleCompile!P399="Off",0,IF(ScheduleCompile!P399="On",1,IF(ISNUMBER(ScheduleCompile!P399),ScheduleCompile!P399/1,IF(ISTEXT(ScheduleCompile!P399),IF(OR(ISNUMBER(FIND("5F",ScheduleCompile!P399)),ISNUMBER(FIND("0F",ScheduleCompile!P399)),ISNUMBER(FIND("8F",ScheduleCompile!P399)),ISNUMBER(FIND("1F",ScheduleCompile!P399)),ISNUMBER(FIND("2F",ScheduleCompile!P399)),ISNUMBER(FIND("3F",ScheduleCompile!P399)),ISNUMBER(FIND("6F",ScheduleCompile!P399)),ISNUMBER(FIND("7F",ScheduleCompile!P399)),ISNUMBER(FIND("9F",ScheduleCompile!P399)),ISNUMBER(FIND("4F",ScheduleCompile!P399))),VALUE(LEFT(ScheduleCompile!P399,FIND("F",ScheduleCompile!P399)-1)),ScheduleCompile!P399)))))))</f>
        <v>70</v>
      </c>
      <c r="V406" s="1">
        <f>IF(AND(ISERROR(IF(ScheduleCompile!Q399="Off",0,IF(ScheduleCompile!Q399="On",1,IF(ISNUMBER(ScheduleCompile!Q399),ScheduleCompile!Q399/1,IF(ISTEXT(ScheduleCompile!Q399),IF(OR(ISNUMBER(FIND("5F",ScheduleCompile!Q399)),ISNUMBER(FIND("0F",ScheduleCompile!Q399)),ISNUMBER(FIND("8F",ScheduleCompile!Q399)),ISNUMBER(FIND("1F",ScheduleCompile!Q399)),ISNUMBER(FIND("2F",ScheduleCompile!Q399)),ISNUMBER(FIND("3F",ScheduleCompile!Q399)),ISNUMBER(FIND("6F",ScheduleCompile!Q399)),ISNUMBER(FIND("7F",ScheduleCompile!Q399)),ISNUMBER(FIND("9F",ScheduleCompile!Q399)),ISNUMBER(FIND("4F",ScheduleCompile!Q399))),VALUE(LEFT(ScheduleCompile!Q399,FIND("F",ScheduleCompile!Q399)-1)),ScheduleCompile!Q399)))))),ISTEXT(ScheduleCompile!#REF!)),"ENDTABLE",IF(ISERROR(IF(ScheduleCompile!Q399="Off",0,IF(ScheduleCompile!Q399="On",1,IF(ISNUMBER(ScheduleCompile!Q399),ScheduleCompile!Q399/1,IF(ISTEXT(ScheduleCompile!Q399),IF(OR(ISNUMBER(FIND("5F",ScheduleCompile!Q399)),ISNUMBER(FIND("0F",ScheduleCompile!Q399)),ISNUMBER(FIND("8F",ScheduleCompile!Q399)),ISNUMBER(FIND("1F",ScheduleCompile!Q399)),ISNUMBER(FIND("2F",ScheduleCompile!Q399)),ISNUMBER(FIND("3F",ScheduleCompile!Q399)),ISNUMBER(FIND("6F",ScheduleCompile!Q399)),ISNUMBER(FIND("7F",ScheduleCompile!Q399)),ISNUMBER(FIND("9F",ScheduleCompile!Q399)),ISNUMBER(FIND("4F",ScheduleCompile!Q399))),VALUE(LEFT(ScheduleCompile!Q399,FIND("F",ScheduleCompile!Q399)-1)),ScheduleCompile!Q399)))))),"",IF(ScheduleCompile!Q399="Off",0,IF(ScheduleCompile!Q399="On",1,IF(ISNUMBER(ScheduleCompile!Q399),ScheduleCompile!Q399/1,IF(ISTEXT(ScheduleCompile!Q399),IF(OR(ISNUMBER(FIND("5F",ScheduleCompile!Q399)),ISNUMBER(FIND("0F",ScheduleCompile!Q399)),ISNUMBER(FIND("8F",ScheduleCompile!Q399)),ISNUMBER(FIND("1F",ScheduleCompile!Q399)),ISNUMBER(FIND("2F",ScheduleCompile!Q399)),ISNUMBER(FIND("3F",ScheduleCompile!Q399)),ISNUMBER(FIND("6F",ScheduleCompile!Q399)),ISNUMBER(FIND("7F",ScheduleCompile!Q399)),ISNUMBER(FIND("9F",ScheduleCompile!Q399)),ISNUMBER(FIND("4F",ScheduleCompile!Q399))),VALUE(LEFT(ScheduleCompile!Q399,FIND("F",ScheduleCompile!Q399)-1)),ScheduleCompile!Q399)))))))</f>
        <v>70</v>
      </c>
      <c r="W406" s="1">
        <f>IF(AND(ISERROR(IF(ScheduleCompile!R399="Off",0,IF(ScheduleCompile!R399="On",1,IF(ISNUMBER(ScheduleCompile!R399),ScheduleCompile!R399/1,IF(ISTEXT(ScheduleCompile!R399),IF(OR(ISNUMBER(FIND("5F",ScheduleCompile!R399)),ISNUMBER(FIND("0F",ScheduleCompile!R399)),ISNUMBER(FIND("8F",ScheduleCompile!R399)),ISNUMBER(FIND("1F",ScheduleCompile!R399)),ISNUMBER(FIND("2F",ScheduleCompile!R399)),ISNUMBER(FIND("3F",ScheduleCompile!R399)),ISNUMBER(FIND("6F",ScheduleCompile!R399)),ISNUMBER(FIND("7F",ScheduleCompile!R399)),ISNUMBER(FIND("9F",ScheduleCompile!R399)),ISNUMBER(FIND("4F",ScheduleCompile!R399))),VALUE(LEFT(ScheduleCompile!R399,FIND("F",ScheduleCompile!R399)-1)),ScheduleCompile!R399)))))),ISTEXT(ScheduleCompile!#REF!)),"ENDTABLE",IF(ISERROR(IF(ScheduleCompile!R399="Off",0,IF(ScheduleCompile!R399="On",1,IF(ISNUMBER(ScheduleCompile!R399),ScheduleCompile!R399/1,IF(ISTEXT(ScheduleCompile!R399),IF(OR(ISNUMBER(FIND("5F",ScheduleCompile!R399)),ISNUMBER(FIND("0F",ScheduleCompile!R399)),ISNUMBER(FIND("8F",ScheduleCompile!R399)),ISNUMBER(FIND("1F",ScheduleCompile!R399)),ISNUMBER(FIND("2F",ScheduleCompile!R399)),ISNUMBER(FIND("3F",ScheduleCompile!R399)),ISNUMBER(FIND("6F",ScheduleCompile!R399)),ISNUMBER(FIND("7F",ScheduleCompile!R399)),ISNUMBER(FIND("9F",ScheduleCompile!R399)),ISNUMBER(FIND("4F",ScheduleCompile!R399))),VALUE(LEFT(ScheduleCompile!R399,FIND("F",ScheduleCompile!R399)-1)),ScheduleCompile!R399)))))),"",IF(ScheduleCompile!R399="Off",0,IF(ScheduleCompile!R399="On",1,IF(ISNUMBER(ScheduleCompile!R399),ScheduleCompile!R399/1,IF(ISTEXT(ScheduleCompile!R399),IF(OR(ISNUMBER(FIND("5F",ScheduleCompile!R399)),ISNUMBER(FIND("0F",ScheduleCompile!R399)),ISNUMBER(FIND("8F",ScheduleCompile!R399)),ISNUMBER(FIND("1F",ScheduleCompile!R399)),ISNUMBER(FIND("2F",ScheduleCompile!R399)),ISNUMBER(FIND("3F",ScheduleCompile!R399)),ISNUMBER(FIND("6F",ScheduleCompile!R399)),ISNUMBER(FIND("7F",ScheduleCompile!R399)),ISNUMBER(FIND("9F",ScheduleCompile!R399)),ISNUMBER(FIND("4F",ScheduleCompile!R399))),VALUE(LEFT(ScheduleCompile!R399,FIND("F",ScheduleCompile!R399)-1)),ScheduleCompile!R399)))))))</f>
        <v>70</v>
      </c>
      <c r="X406" s="1">
        <f>IF(AND(ISERROR(IF(ScheduleCompile!S399="Off",0,IF(ScheduleCompile!S399="On",1,IF(ISNUMBER(ScheduleCompile!S399),ScheduleCompile!S399/1,IF(ISTEXT(ScheduleCompile!S399),IF(OR(ISNUMBER(FIND("5F",ScheduleCompile!S399)),ISNUMBER(FIND("0F",ScheduleCompile!S399)),ISNUMBER(FIND("8F",ScheduleCompile!S399)),ISNUMBER(FIND("1F",ScheduleCompile!S399)),ISNUMBER(FIND("2F",ScheduleCompile!S399)),ISNUMBER(FIND("3F",ScheduleCompile!S399)),ISNUMBER(FIND("6F",ScheduleCompile!S399)),ISNUMBER(FIND("7F",ScheduleCompile!S399)),ISNUMBER(FIND("9F",ScheduleCompile!S399)),ISNUMBER(FIND("4F",ScheduleCompile!S399))),VALUE(LEFT(ScheduleCompile!S399,FIND("F",ScheduleCompile!S399)-1)),ScheduleCompile!S399)))))),ISTEXT(ScheduleCompile!#REF!)),"ENDTABLE",IF(ISERROR(IF(ScheduleCompile!S399="Off",0,IF(ScheduleCompile!S399="On",1,IF(ISNUMBER(ScheduleCompile!S399),ScheduleCompile!S399/1,IF(ISTEXT(ScheduleCompile!S399),IF(OR(ISNUMBER(FIND("5F",ScheduleCompile!S399)),ISNUMBER(FIND("0F",ScheduleCompile!S399)),ISNUMBER(FIND("8F",ScheduleCompile!S399)),ISNUMBER(FIND("1F",ScheduleCompile!S399)),ISNUMBER(FIND("2F",ScheduleCompile!S399)),ISNUMBER(FIND("3F",ScheduleCompile!S399)),ISNUMBER(FIND("6F",ScheduleCompile!S399)),ISNUMBER(FIND("7F",ScheduleCompile!S399)),ISNUMBER(FIND("9F",ScheduleCompile!S399)),ISNUMBER(FIND("4F",ScheduleCompile!S399))),VALUE(LEFT(ScheduleCompile!S399,FIND("F",ScheduleCompile!S399)-1)),ScheduleCompile!S399)))))),"",IF(ScheduleCompile!S399="Off",0,IF(ScheduleCompile!S399="On",1,IF(ISNUMBER(ScheduleCompile!S399),ScheduleCompile!S399/1,IF(ISTEXT(ScheduleCompile!S399),IF(OR(ISNUMBER(FIND("5F",ScheduleCompile!S399)),ISNUMBER(FIND("0F",ScheduleCompile!S399)),ISNUMBER(FIND("8F",ScheduleCompile!S399)),ISNUMBER(FIND("1F",ScheduleCompile!S399)),ISNUMBER(FIND("2F",ScheduleCompile!S399)),ISNUMBER(FIND("3F",ScheduleCompile!S399)),ISNUMBER(FIND("6F",ScheduleCompile!S399)),ISNUMBER(FIND("7F",ScheduleCompile!S399)),ISNUMBER(FIND("9F",ScheduleCompile!S399)),ISNUMBER(FIND("4F",ScheduleCompile!S399))),VALUE(LEFT(ScheduleCompile!S399,FIND("F",ScheduleCompile!S399)-1)),ScheduleCompile!S399)))))))</f>
        <v>70</v>
      </c>
      <c r="Y406" s="1">
        <f>IF(AND(ISERROR(IF(ScheduleCompile!T399="Off",0,IF(ScheduleCompile!T399="On",1,IF(ISNUMBER(ScheduleCompile!T399),ScheduleCompile!T399/1,IF(ISTEXT(ScheduleCompile!T399),IF(OR(ISNUMBER(FIND("5F",ScheduleCompile!T399)),ISNUMBER(FIND("0F",ScheduleCompile!T399)),ISNUMBER(FIND("8F",ScheduleCompile!T399)),ISNUMBER(FIND("1F",ScheduleCompile!T399)),ISNUMBER(FIND("2F",ScheduleCompile!T399)),ISNUMBER(FIND("3F",ScheduleCompile!T399)),ISNUMBER(FIND("6F",ScheduleCompile!T399)),ISNUMBER(FIND("7F",ScheduleCompile!T399)),ISNUMBER(FIND("9F",ScheduleCompile!T399)),ISNUMBER(FIND("4F",ScheduleCompile!T399))),VALUE(LEFT(ScheduleCompile!T399,FIND("F",ScheduleCompile!T399)-1)),ScheduleCompile!T399)))))),ISTEXT(ScheduleCompile!#REF!)),"ENDTABLE",IF(ISERROR(IF(ScheduleCompile!T399="Off",0,IF(ScheduleCompile!T399="On",1,IF(ISNUMBER(ScheduleCompile!T399),ScheduleCompile!T399/1,IF(ISTEXT(ScheduleCompile!T399),IF(OR(ISNUMBER(FIND("5F",ScheduleCompile!T399)),ISNUMBER(FIND("0F",ScheduleCompile!T399)),ISNUMBER(FIND("8F",ScheduleCompile!T399)),ISNUMBER(FIND("1F",ScheduleCompile!T399)),ISNUMBER(FIND("2F",ScheduleCompile!T399)),ISNUMBER(FIND("3F",ScheduleCompile!T399)),ISNUMBER(FIND("6F",ScheduleCompile!T399)),ISNUMBER(FIND("7F",ScheduleCompile!T399)),ISNUMBER(FIND("9F",ScheduleCompile!T399)),ISNUMBER(FIND("4F",ScheduleCompile!T399))),VALUE(LEFT(ScheduleCompile!T399,FIND("F",ScheduleCompile!T399)-1)),ScheduleCompile!T399)))))),"",IF(ScheduleCompile!T399="Off",0,IF(ScheduleCompile!T399="On",1,IF(ISNUMBER(ScheduleCompile!T399),ScheduleCompile!T399/1,IF(ISTEXT(ScheduleCompile!T399),IF(OR(ISNUMBER(FIND("5F",ScheduleCompile!T399)),ISNUMBER(FIND("0F",ScheduleCompile!T399)),ISNUMBER(FIND("8F",ScheduleCompile!T399)),ISNUMBER(FIND("1F",ScheduleCompile!T399)),ISNUMBER(FIND("2F",ScheduleCompile!T399)),ISNUMBER(FIND("3F",ScheduleCompile!T399)),ISNUMBER(FIND("6F",ScheduleCompile!T399)),ISNUMBER(FIND("7F",ScheduleCompile!T399)),ISNUMBER(FIND("9F",ScheduleCompile!T399)),ISNUMBER(FIND("4F",ScheduleCompile!T399))),VALUE(LEFT(ScheduleCompile!T399,FIND("F",ScheduleCompile!T399)-1)),ScheduleCompile!T399)))))))</f>
        <v>70</v>
      </c>
      <c r="Z406" s="1">
        <f>IF(AND(ISERROR(IF(ScheduleCompile!U399="Off",0,IF(ScheduleCompile!U399="On",1,IF(ISNUMBER(ScheduleCompile!U399),ScheduleCompile!U399/1,IF(ISTEXT(ScheduleCompile!U399),IF(OR(ISNUMBER(FIND("5F",ScheduleCompile!U399)),ISNUMBER(FIND("0F",ScheduleCompile!U399)),ISNUMBER(FIND("8F",ScheduleCompile!U399)),ISNUMBER(FIND("1F",ScheduleCompile!U399)),ISNUMBER(FIND("2F",ScheduleCompile!U399)),ISNUMBER(FIND("3F",ScheduleCompile!U399)),ISNUMBER(FIND("6F",ScheduleCompile!U399)),ISNUMBER(FIND("7F",ScheduleCompile!U399)),ISNUMBER(FIND("9F",ScheduleCompile!U399)),ISNUMBER(FIND("4F",ScheduleCompile!U399))),VALUE(LEFT(ScheduleCompile!U399,FIND("F",ScheduleCompile!U399)-1)),ScheduleCompile!U399)))))),ISTEXT(ScheduleCompile!#REF!)),"ENDTABLE",IF(ISERROR(IF(ScheduleCompile!U399="Off",0,IF(ScheduleCompile!U399="On",1,IF(ISNUMBER(ScheduleCompile!U399),ScheduleCompile!U399/1,IF(ISTEXT(ScheduleCompile!U399),IF(OR(ISNUMBER(FIND("5F",ScheduleCompile!U399)),ISNUMBER(FIND("0F",ScheduleCompile!U399)),ISNUMBER(FIND("8F",ScheduleCompile!U399)),ISNUMBER(FIND("1F",ScheduleCompile!U399)),ISNUMBER(FIND("2F",ScheduleCompile!U399)),ISNUMBER(FIND("3F",ScheduleCompile!U399)),ISNUMBER(FIND("6F",ScheduleCompile!U399)),ISNUMBER(FIND("7F",ScheduleCompile!U399)),ISNUMBER(FIND("9F",ScheduleCompile!U399)),ISNUMBER(FIND("4F",ScheduleCompile!U399))),VALUE(LEFT(ScheduleCompile!U399,FIND("F",ScheduleCompile!U399)-1)),ScheduleCompile!U399)))))),"",IF(ScheduleCompile!U399="Off",0,IF(ScheduleCompile!U399="On",1,IF(ISNUMBER(ScheduleCompile!U399),ScheduleCompile!U399/1,IF(ISTEXT(ScheduleCompile!U399),IF(OR(ISNUMBER(FIND("5F",ScheduleCompile!U399)),ISNUMBER(FIND("0F",ScheduleCompile!U399)),ISNUMBER(FIND("8F",ScheduleCompile!U399)),ISNUMBER(FIND("1F",ScheduleCompile!U399)),ISNUMBER(FIND("2F",ScheduleCompile!U399)),ISNUMBER(FIND("3F",ScheduleCompile!U399)),ISNUMBER(FIND("6F",ScheduleCompile!U399)),ISNUMBER(FIND("7F",ScheduleCompile!U399)),ISNUMBER(FIND("9F",ScheduleCompile!U399)),ISNUMBER(FIND("4F",ScheduleCompile!U399))),VALUE(LEFT(ScheduleCompile!U399,FIND("F",ScheduleCompile!U399)-1)),ScheduleCompile!U399)))))))</f>
        <v>70</v>
      </c>
      <c r="AA406" s="1">
        <f>IF(AND(ISERROR(IF(ScheduleCompile!V399="Off",0,IF(ScheduleCompile!V399="On",1,IF(ISNUMBER(ScheduleCompile!V399),ScheduleCompile!V399/1,IF(ISTEXT(ScheduleCompile!V399),IF(OR(ISNUMBER(FIND("5F",ScheduleCompile!V399)),ISNUMBER(FIND("0F",ScheduleCompile!V399)),ISNUMBER(FIND("8F",ScheduleCompile!V399)),ISNUMBER(FIND("1F",ScheduleCompile!V399)),ISNUMBER(FIND("2F",ScheduleCompile!V399)),ISNUMBER(FIND("3F",ScheduleCompile!V399)),ISNUMBER(FIND("6F",ScheduleCompile!V399)),ISNUMBER(FIND("7F",ScheduleCompile!V399)),ISNUMBER(FIND("9F",ScheduleCompile!V399)),ISNUMBER(FIND("4F",ScheduleCompile!V399))),VALUE(LEFT(ScheduleCompile!V399,FIND("F",ScheduleCompile!V399)-1)),ScheduleCompile!V399)))))),ISTEXT(ScheduleCompile!#REF!)),"ENDTABLE",IF(ISERROR(IF(ScheduleCompile!V399="Off",0,IF(ScheduleCompile!V399="On",1,IF(ISNUMBER(ScheduleCompile!V399),ScheduleCompile!V399/1,IF(ISTEXT(ScheduleCompile!V399),IF(OR(ISNUMBER(FIND("5F",ScheduleCompile!V399)),ISNUMBER(FIND("0F",ScheduleCompile!V399)),ISNUMBER(FIND("8F",ScheduleCompile!V399)),ISNUMBER(FIND("1F",ScheduleCompile!V399)),ISNUMBER(FIND("2F",ScheduleCompile!V399)),ISNUMBER(FIND("3F",ScheduleCompile!V399)),ISNUMBER(FIND("6F",ScheduleCompile!V399)),ISNUMBER(FIND("7F",ScheduleCompile!V399)),ISNUMBER(FIND("9F",ScheduleCompile!V399)),ISNUMBER(FIND("4F",ScheduleCompile!V399))),VALUE(LEFT(ScheduleCompile!V399,FIND("F",ScheduleCompile!V399)-1)),ScheduleCompile!V399)))))),"",IF(ScheduleCompile!V399="Off",0,IF(ScheduleCompile!V399="On",1,IF(ISNUMBER(ScheduleCompile!V399),ScheduleCompile!V399/1,IF(ISTEXT(ScheduleCompile!V399),IF(OR(ISNUMBER(FIND("5F",ScheduleCompile!V399)),ISNUMBER(FIND("0F",ScheduleCompile!V399)),ISNUMBER(FIND("8F",ScheduleCompile!V399)),ISNUMBER(FIND("1F",ScheduleCompile!V399)),ISNUMBER(FIND("2F",ScheduleCompile!V399)),ISNUMBER(FIND("3F",ScheduleCompile!V399)),ISNUMBER(FIND("6F",ScheduleCompile!V399)),ISNUMBER(FIND("7F",ScheduleCompile!V399)),ISNUMBER(FIND("9F",ScheduleCompile!V399)),ISNUMBER(FIND("4F",ScheduleCompile!V399))),VALUE(LEFT(ScheduleCompile!V399,FIND("F",ScheduleCompile!V399)-1)),ScheduleCompile!V399)))))))</f>
        <v>70</v>
      </c>
      <c r="AB406" s="1">
        <f>IF(AND(ISERROR(IF(ScheduleCompile!W399="Off",0,IF(ScheduleCompile!W399="On",1,IF(ISNUMBER(ScheduleCompile!W399),ScheduleCompile!W399/1,IF(ISTEXT(ScheduleCompile!W399),IF(OR(ISNUMBER(FIND("5F",ScheduleCompile!W399)),ISNUMBER(FIND("0F",ScheduleCompile!W399)),ISNUMBER(FIND("8F",ScheduleCompile!W399)),ISNUMBER(FIND("1F",ScheduleCompile!W399)),ISNUMBER(FIND("2F",ScheduleCompile!W399)),ISNUMBER(FIND("3F",ScheduleCompile!W399)),ISNUMBER(FIND("6F",ScheduleCompile!W399)),ISNUMBER(FIND("7F",ScheduleCompile!W399)),ISNUMBER(FIND("9F",ScheduleCompile!W399)),ISNUMBER(FIND("4F",ScheduleCompile!W399))),VALUE(LEFT(ScheduleCompile!W399,FIND("F",ScheduleCompile!W399)-1)),ScheduleCompile!W399)))))),ISTEXT(ScheduleCompile!#REF!)),"ENDTABLE",IF(ISERROR(IF(ScheduleCompile!W399="Off",0,IF(ScheduleCompile!W399="On",1,IF(ISNUMBER(ScheduleCompile!W399),ScheduleCompile!W399/1,IF(ISTEXT(ScheduleCompile!W399),IF(OR(ISNUMBER(FIND("5F",ScheduleCompile!W399)),ISNUMBER(FIND("0F",ScheduleCompile!W399)),ISNUMBER(FIND("8F",ScheduleCompile!W399)),ISNUMBER(FIND("1F",ScheduleCompile!W399)),ISNUMBER(FIND("2F",ScheduleCompile!W399)),ISNUMBER(FIND("3F",ScheduleCompile!W399)),ISNUMBER(FIND("6F",ScheduleCompile!W399)),ISNUMBER(FIND("7F",ScheduleCompile!W399)),ISNUMBER(FIND("9F",ScheduleCompile!W399)),ISNUMBER(FIND("4F",ScheduleCompile!W399))),VALUE(LEFT(ScheduleCompile!W399,FIND("F",ScheduleCompile!W399)-1)),ScheduleCompile!W399)))))),"",IF(ScheduleCompile!W399="Off",0,IF(ScheduleCompile!W399="On",1,IF(ISNUMBER(ScheduleCompile!W399),ScheduleCompile!W399/1,IF(ISTEXT(ScheduleCompile!W399),IF(OR(ISNUMBER(FIND("5F",ScheduleCompile!W399)),ISNUMBER(FIND("0F",ScheduleCompile!W399)),ISNUMBER(FIND("8F",ScheduleCompile!W399)),ISNUMBER(FIND("1F",ScheduleCompile!W399)),ISNUMBER(FIND("2F",ScheduleCompile!W399)),ISNUMBER(FIND("3F",ScheduleCompile!W399)),ISNUMBER(FIND("6F",ScheduleCompile!W399)),ISNUMBER(FIND("7F",ScheduleCompile!W399)),ISNUMBER(FIND("9F",ScheduleCompile!W399)),ISNUMBER(FIND("4F",ScheduleCompile!W399))),VALUE(LEFT(ScheduleCompile!W399,FIND("F",ScheduleCompile!W399)-1)),ScheduleCompile!W399)))))))</f>
        <v>70</v>
      </c>
      <c r="AC406" s="1">
        <f>IF(AND(ISERROR(IF(ScheduleCompile!X399="Off",0,IF(ScheduleCompile!X399="On",1,IF(ISNUMBER(ScheduleCompile!X399),ScheduleCompile!X399/1,IF(ISTEXT(ScheduleCompile!X399),IF(OR(ISNUMBER(FIND("5F",ScheduleCompile!X399)),ISNUMBER(FIND("0F",ScheduleCompile!X399)),ISNUMBER(FIND("8F",ScheduleCompile!X399)),ISNUMBER(FIND("1F",ScheduleCompile!X399)),ISNUMBER(FIND("2F",ScheduleCompile!X399)),ISNUMBER(FIND("3F",ScheduleCompile!X399)),ISNUMBER(FIND("6F",ScheduleCompile!X399)),ISNUMBER(FIND("7F",ScheduleCompile!X399)),ISNUMBER(FIND("9F",ScheduleCompile!X399)),ISNUMBER(FIND("4F",ScheduleCompile!X399))),VALUE(LEFT(ScheduleCompile!X399,FIND("F",ScheduleCompile!X399)-1)),ScheduleCompile!X399)))))),ISTEXT(ScheduleCompile!#REF!)),"ENDTABLE",IF(ISERROR(IF(ScheduleCompile!X399="Off",0,IF(ScheduleCompile!X399="On",1,IF(ISNUMBER(ScheduleCompile!X399),ScheduleCompile!X399/1,IF(ISTEXT(ScheduleCompile!X399),IF(OR(ISNUMBER(FIND("5F",ScheduleCompile!X399)),ISNUMBER(FIND("0F",ScheduleCompile!X399)),ISNUMBER(FIND("8F",ScheduleCompile!X399)),ISNUMBER(FIND("1F",ScheduleCompile!X399)),ISNUMBER(FIND("2F",ScheduleCompile!X399)),ISNUMBER(FIND("3F",ScheduleCompile!X399)),ISNUMBER(FIND("6F",ScheduleCompile!X399)),ISNUMBER(FIND("7F",ScheduleCompile!X399)),ISNUMBER(FIND("9F",ScheduleCompile!X399)),ISNUMBER(FIND("4F",ScheduleCompile!X399))),VALUE(LEFT(ScheduleCompile!X399,FIND("F",ScheduleCompile!X399)-1)),ScheduleCompile!X399)))))),"",IF(ScheduleCompile!X399="Off",0,IF(ScheduleCompile!X399="On",1,IF(ISNUMBER(ScheduleCompile!X399),ScheduleCompile!X399/1,IF(ISTEXT(ScheduleCompile!X399),IF(OR(ISNUMBER(FIND("5F",ScheduleCompile!X399)),ISNUMBER(FIND("0F",ScheduleCompile!X399)),ISNUMBER(FIND("8F",ScheduleCompile!X399)),ISNUMBER(FIND("1F",ScheduleCompile!X399)),ISNUMBER(FIND("2F",ScheduleCompile!X399)),ISNUMBER(FIND("3F",ScheduleCompile!X399)),ISNUMBER(FIND("6F",ScheduleCompile!X399)),ISNUMBER(FIND("7F",ScheduleCompile!X399)),ISNUMBER(FIND("9F",ScheduleCompile!X399)),ISNUMBER(FIND("4F",ScheduleCompile!X399))),VALUE(LEFT(ScheduleCompile!X399,FIND("F",ScheduleCompile!X399)-1)),ScheduleCompile!X399)))))))</f>
        <v>70</v>
      </c>
      <c r="AD406" s="1">
        <f>IF(AND(ISERROR(IF(ScheduleCompile!Y399="Off",0,IF(ScheduleCompile!Y399="On",1,IF(ISNUMBER(ScheduleCompile!Y399),ScheduleCompile!Y399/1,IF(ISTEXT(ScheduleCompile!Y399),IF(OR(ISNUMBER(FIND("5F",ScheduleCompile!Y399)),ISNUMBER(FIND("0F",ScheduleCompile!Y399)),ISNUMBER(FIND("8F",ScheduleCompile!Y399)),ISNUMBER(FIND("1F",ScheduleCompile!Y399)),ISNUMBER(FIND("2F",ScheduleCompile!Y399)),ISNUMBER(FIND("3F",ScheduleCompile!Y399)),ISNUMBER(FIND("6F",ScheduleCompile!Y399)),ISNUMBER(FIND("7F",ScheduleCompile!Y399)),ISNUMBER(FIND("9F",ScheduleCompile!Y399)),ISNUMBER(FIND("4F",ScheduleCompile!Y399))),VALUE(LEFT(ScheduleCompile!Y399,FIND("F",ScheduleCompile!Y399)-1)),ScheduleCompile!Y399)))))),ISTEXT(ScheduleCompile!#REF!)),"ENDTABLE",IF(ISERROR(IF(ScheduleCompile!Y399="Off",0,IF(ScheduleCompile!Y399="On",1,IF(ISNUMBER(ScheduleCompile!Y399),ScheduleCompile!Y399/1,IF(ISTEXT(ScheduleCompile!Y399),IF(OR(ISNUMBER(FIND("5F",ScheduleCompile!Y399)),ISNUMBER(FIND("0F",ScheduleCompile!Y399)),ISNUMBER(FIND("8F",ScheduleCompile!Y399)),ISNUMBER(FIND("1F",ScheduleCompile!Y399)),ISNUMBER(FIND("2F",ScheduleCompile!Y399)),ISNUMBER(FIND("3F",ScheduleCompile!Y399)),ISNUMBER(FIND("6F",ScheduleCompile!Y399)),ISNUMBER(FIND("7F",ScheduleCompile!Y399)),ISNUMBER(FIND("9F",ScheduleCompile!Y399)),ISNUMBER(FIND("4F",ScheduleCompile!Y399))),VALUE(LEFT(ScheduleCompile!Y399,FIND("F",ScheduleCompile!Y399)-1)),ScheduleCompile!Y399)))))),"",IF(ScheduleCompile!Y399="Off",0,IF(ScheduleCompile!Y399="On",1,IF(ISNUMBER(ScheduleCompile!Y399),ScheduleCompile!Y399/1,IF(ISTEXT(ScheduleCompile!Y399),IF(OR(ISNUMBER(FIND("5F",ScheduleCompile!Y399)),ISNUMBER(FIND("0F",ScheduleCompile!Y399)),ISNUMBER(FIND("8F",ScheduleCompile!Y399)),ISNUMBER(FIND("1F",ScheduleCompile!Y399)),ISNUMBER(FIND("2F",ScheduleCompile!Y399)),ISNUMBER(FIND("3F",ScheduleCompile!Y399)),ISNUMBER(FIND("6F",ScheduleCompile!Y399)),ISNUMBER(FIND("7F",ScheduleCompile!Y399)),ISNUMBER(FIND("9F",ScheduleCompile!Y399)),ISNUMBER(FIND("4F",ScheduleCompile!Y399))),VALUE(LEFT(ScheduleCompile!Y399,FIND("F",ScheduleCompile!Y399)-1)),ScheduleCompile!Y399)))))))</f>
        <v>70</v>
      </c>
    </row>
    <row r="407" spans="1:30" x14ac:dyDescent="0.25">
      <c r="A407" t="str">
        <f t="shared" si="27"/>
        <v>SchDay "RestaurantHtgSetptSun"  Type = "Temperature" Hr = (70, 70, 70, 60, 60, 60, 60, 60, 60, 70, 70, 70, 70, 70, 70, 70, 70, 70, 70, 70, 70, 70, 70, 70) ..</v>
      </c>
      <c r="B407" s="1" t="s">
        <v>623</v>
      </c>
      <c r="C407" t="str">
        <f t="shared" si="28"/>
        <v xml:space="preserve">SchDay "RestaurantHtgSetptSun"  Type = "Temperature" Hr = </v>
      </c>
      <c r="D407" t="str">
        <f t="shared" si="29"/>
        <v>(70, 70, 70, 60, 60, 60, 60, 60, 60, 70, 70, 70, 70, 70, 70, 70, 70, 70, 70, 70, 70, 70, 70, 70) ..</v>
      </c>
      <c r="E407" s="30" t="str">
        <f>ScheduleCompile!A400</f>
        <v>RestaurantHtgSetptSun</v>
      </c>
      <c r="F407" t="str">
        <f t="shared" si="30"/>
        <v>Temperature</v>
      </c>
      <c r="G407" s="1">
        <f>IF(AND(ISERROR(IF(ScheduleCompile!B400="Off",0,IF(ScheduleCompile!B400="On",1,IF(ISNUMBER(ScheduleCompile!B400),ScheduleCompile!B400/1,IF(ISTEXT(ScheduleCompile!B400),IF(OR(ISNUMBER(FIND("5F",ScheduleCompile!B400)),ISNUMBER(FIND("0F",ScheduleCompile!B400)),ISNUMBER(FIND("8F",ScheduleCompile!B400)),ISNUMBER(FIND("1F",ScheduleCompile!B400)),ISNUMBER(FIND("2F",ScheduleCompile!B400)),ISNUMBER(FIND("3F",ScheduleCompile!B400)),ISNUMBER(FIND("6F",ScheduleCompile!B400)),ISNUMBER(FIND("7F",ScheduleCompile!B400)),ISNUMBER(FIND("9F",ScheduleCompile!B400)),ISNUMBER(FIND("4F",ScheduleCompile!B400))),VALUE(LEFT(ScheduleCompile!B400,FIND("F",ScheduleCompile!B400)-1)),ScheduleCompile!B400)))))),ISTEXT(ScheduleCompile!#REF!)),"ENDTABLE",IF(ISERROR(IF(ScheduleCompile!B400="Off",0,IF(ScheduleCompile!B400="On",1,IF(ISNUMBER(ScheduleCompile!B400),ScheduleCompile!B400/1,IF(ISTEXT(ScheduleCompile!B400),IF(OR(ISNUMBER(FIND("5F",ScheduleCompile!B400)),ISNUMBER(FIND("0F",ScheduleCompile!B400)),ISNUMBER(FIND("8F",ScheduleCompile!B400)),ISNUMBER(FIND("1F",ScheduleCompile!B400)),ISNUMBER(FIND("2F",ScheduleCompile!B400)),ISNUMBER(FIND("3F",ScheduleCompile!B400)),ISNUMBER(FIND("6F",ScheduleCompile!B400)),ISNUMBER(FIND("7F",ScheduleCompile!B400)),ISNUMBER(FIND("9F",ScheduleCompile!B400)),ISNUMBER(FIND("4F",ScheduleCompile!B400))),VALUE(LEFT(ScheduleCompile!B400,FIND("F",ScheduleCompile!B400)-1)),ScheduleCompile!B400)))))),"",IF(ScheduleCompile!B400="Off",0,IF(ScheduleCompile!B400="On",1,IF(ISNUMBER(ScheduleCompile!B400),ScheduleCompile!B400/1,IF(ISTEXT(ScheduleCompile!B400),IF(OR(ISNUMBER(FIND("5F",ScheduleCompile!B400)),ISNUMBER(FIND("0F",ScheduleCompile!B400)),ISNUMBER(FIND("8F",ScheduleCompile!B400)),ISNUMBER(FIND("1F",ScheduleCompile!B400)),ISNUMBER(FIND("2F",ScheduleCompile!B400)),ISNUMBER(FIND("3F",ScheduleCompile!B400)),ISNUMBER(FIND("6F",ScheduleCompile!B400)),ISNUMBER(FIND("7F",ScheduleCompile!B400)),ISNUMBER(FIND("9F",ScheduleCompile!B400)),ISNUMBER(FIND("4F",ScheduleCompile!B400))),VALUE(LEFT(ScheduleCompile!B400,FIND("F",ScheduleCompile!B400)-1)),ScheduleCompile!B400)))))))</f>
        <v>70</v>
      </c>
      <c r="H407" s="1">
        <f>IF(AND(ISERROR(IF(ScheduleCompile!C400="Off",0,IF(ScheduleCompile!C400="On",1,IF(ISNUMBER(ScheduleCompile!C400),ScheduleCompile!C400/1,IF(ISTEXT(ScheduleCompile!C400),IF(OR(ISNUMBER(FIND("5F",ScheduleCompile!C400)),ISNUMBER(FIND("0F",ScheduleCompile!C400)),ISNUMBER(FIND("8F",ScheduleCompile!C400)),ISNUMBER(FIND("1F",ScheduleCompile!C400)),ISNUMBER(FIND("2F",ScheduleCompile!C400)),ISNUMBER(FIND("3F",ScheduleCompile!C400)),ISNUMBER(FIND("6F",ScheduleCompile!C400)),ISNUMBER(FIND("7F",ScheduleCompile!C400)),ISNUMBER(FIND("9F",ScheduleCompile!C400)),ISNUMBER(FIND("4F",ScheduleCompile!C400))),VALUE(LEFT(ScheduleCompile!C400,FIND("F",ScheduleCompile!C400)-1)),ScheduleCompile!C400)))))),ISTEXT(ScheduleCompile!#REF!)),"ENDTABLE",IF(ISERROR(IF(ScheduleCompile!C400="Off",0,IF(ScheduleCompile!C400="On",1,IF(ISNUMBER(ScheduleCompile!C400),ScheduleCompile!C400/1,IF(ISTEXT(ScheduleCompile!C400),IF(OR(ISNUMBER(FIND("5F",ScheduleCompile!C400)),ISNUMBER(FIND("0F",ScheduleCompile!C400)),ISNUMBER(FIND("8F",ScheduleCompile!C400)),ISNUMBER(FIND("1F",ScheduleCompile!C400)),ISNUMBER(FIND("2F",ScheduleCompile!C400)),ISNUMBER(FIND("3F",ScheduleCompile!C400)),ISNUMBER(FIND("6F",ScheduleCompile!C400)),ISNUMBER(FIND("7F",ScheduleCompile!C400)),ISNUMBER(FIND("9F",ScheduleCompile!C400)),ISNUMBER(FIND("4F",ScheduleCompile!C400))),VALUE(LEFT(ScheduleCompile!C400,FIND("F",ScheduleCompile!C400)-1)),ScheduleCompile!C400)))))),"",IF(ScheduleCompile!C400="Off",0,IF(ScheduleCompile!C400="On",1,IF(ISNUMBER(ScheduleCompile!C400),ScheduleCompile!C400/1,IF(ISTEXT(ScheduleCompile!C400),IF(OR(ISNUMBER(FIND("5F",ScheduleCompile!C400)),ISNUMBER(FIND("0F",ScheduleCompile!C400)),ISNUMBER(FIND("8F",ScheduleCompile!C400)),ISNUMBER(FIND("1F",ScheduleCompile!C400)),ISNUMBER(FIND("2F",ScheduleCompile!C400)),ISNUMBER(FIND("3F",ScheduleCompile!C400)),ISNUMBER(FIND("6F",ScheduleCompile!C400)),ISNUMBER(FIND("7F",ScheduleCompile!C400)),ISNUMBER(FIND("9F",ScheduleCompile!C400)),ISNUMBER(FIND("4F",ScheduleCompile!C400))),VALUE(LEFT(ScheduleCompile!C400,FIND("F",ScheduleCompile!C400)-1)),ScheduleCompile!C400)))))))</f>
        <v>70</v>
      </c>
      <c r="I407" s="1">
        <f>IF(AND(ISERROR(IF(ScheduleCompile!D400="Off",0,IF(ScheduleCompile!D400="On",1,IF(ISNUMBER(ScheduleCompile!D400),ScheduleCompile!D400/1,IF(ISTEXT(ScheduleCompile!D400),IF(OR(ISNUMBER(FIND("5F",ScheduleCompile!D400)),ISNUMBER(FIND("0F",ScheduleCompile!D400)),ISNUMBER(FIND("8F",ScheduleCompile!D400)),ISNUMBER(FIND("1F",ScheduleCompile!D400)),ISNUMBER(FIND("2F",ScheduleCompile!D400)),ISNUMBER(FIND("3F",ScheduleCompile!D400)),ISNUMBER(FIND("6F",ScheduleCompile!D400)),ISNUMBER(FIND("7F",ScheduleCompile!D400)),ISNUMBER(FIND("9F",ScheduleCompile!D400)),ISNUMBER(FIND("4F",ScheduleCompile!D400))),VALUE(LEFT(ScheduleCompile!D400,FIND("F",ScheduleCompile!D400)-1)),ScheduleCompile!D400)))))),ISTEXT(ScheduleCompile!#REF!)),"ENDTABLE",IF(ISERROR(IF(ScheduleCompile!D400="Off",0,IF(ScheduleCompile!D400="On",1,IF(ISNUMBER(ScheduleCompile!D400),ScheduleCompile!D400/1,IF(ISTEXT(ScheduleCompile!D400),IF(OR(ISNUMBER(FIND("5F",ScheduleCompile!D400)),ISNUMBER(FIND("0F",ScheduleCompile!D400)),ISNUMBER(FIND("8F",ScheduleCompile!D400)),ISNUMBER(FIND("1F",ScheduleCompile!D400)),ISNUMBER(FIND("2F",ScheduleCompile!D400)),ISNUMBER(FIND("3F",ScheduleCompile!D400)),ISNUMBER(FIND("6F",ScheduleCompile!D400)),ISNUMBER(FIND("7F",ScheduleCompile!D400)),ISNUMBER(FIND("9F",ScheduleCompile!D400)),ISNUMBER(FIND("4F",ScheduleCompile!D400))),VALUE(LEFT(ScheduleCompile!D400,FIND("F",ScheduleCompile!D400)-1)),ScheduleCompile!D400)))))),"",IF(ScheduleCompile!D400="Off",0,IF(ScheduleCompile!D400="On",1,IF(ISNUMBER(ScheduleCompile!D400),ScheduleCompile!D400/1,IF(ISTEXT(ScheduleCompile!D400),IF(OR(ISNUMBER(FIND("5F",ScheduleCompile!D400)),ISNUMBER(FIND("0F",ScheduleCompile!D400)),ISNUMBER(FIND("8F",ScheduleCompile!D400)),ISNUMBER(FIND("1F",ScheduleCompile!D400)),ISNUMBER(FIND("2F",ScheduleCompile!D400)),ISNUMBER(FIND("3F",ScheduleCompile!D400)),ISNUMBER(FIND("6F",ScheduleCompile!D400)),ISNUMBER(FIND("7F",ScheduleCompile!D400)),ISNUMBER(FIND("9F",ScheduleCompile!D400)),ISNUMBER(FIND("4F",ScheduleCompile!D400))),VALUE(LEFT(ScheduleCompile!D400,FIND("F",ScheduleCompile!D400)-1)),ScheduleCompile!D400)))))))</f>
        <v>70</v>
      </c>
      <c r="J407" s="1">
        <f>IF(AND(ISERROR(IF(ScheduleCompile!E400="Off",0,IF(ScheduleCompile!E400="On",1,IF(ISNUMBER(ScheduleCompile!E400),ScheduleCompile!E400/1,IF(ISTEXT(ScheduleCompile!E400),IF(OR(ISNUMBER(FIND("5F",ScheduleCompile!E400)),ISNUMBER(FIND("0F",ScheduleCompile!E400)),ISNUMBER(FIND("8F",ScheduleCompile!E400)),ISNUMBER(FIND("1F",ScheduleCompile!E400)),ISNUMBER(FIND("2F",ScheduleCompile!E400)),ISNUMBER(FIND("3F",ScheduleCompile!E400)),ISNUMBER(FIND("6F",ScheduleCompile!E400)),ISNUMBER(FIND("7F",ScheduleCompile!E400)),ISNUMBER(FIND("9F",ScheduleCompile!E400)),ISNUMBER(FIND("4F",ScheduleCompile!E400))),VALUE(LEFT(ScheduleCompile!E400,FIND("F",ScheduleCompile!E400)-1)),ScheduleCompile!E400)))))),ISTEXT(ScheduleCompile!#REF!)),"ENDTABLE",IF(ISERROR(IF(ScheduleCompile!E400="Off",0,IF(ScheduleCompile!E400="On",1,IF(ISNUMBER(ScheduleCompile!E400),ScheduleCompile!E400/1,IF(ISTEXT(ScheduleCompile!E400),IF(OR(ISNUMBER(FIND("5F",ScheduleCompile!E400)),ISNUMBER(FIND("0F",ScheduleCompile!E400)),ISNUMBER(FIND("8F",ScheduleCompile!E400)),ISNUMBER(FIND("1F",ScheduleCompile!E400)),ISNUMBER(FIND("2F",ScheduleCompile!E400)),ISNUMBER(FIND("3F",ScheduleCompile!E400)),ISNUMBER(FIND("6F",ScheduleCompile!E400)),ISNUMBER(FIND("7F",ScheduleCompile!E400)),ISNUMBER(FIND("9F",ScheduleCompile!E400)),ISNUMBER(FIND("4F",ScheduleCompile!E400))),VALUE(LEFT(ScheduleCompile!E400,FIND("F",ScheduleCompile!E400)-1)),ScheduleCompile!E400)))))),"",IF(ScheduleCompile!E400="Off",0,IF(ScheduleCompile!E400="On",1,IF(ISNUMBER(ScheduleCompile!E400),ScheduleCompile!E400/1,IF(ISTEXT(ScheduleCompile!E400),IF(OR(ISNUMBER(FIND("5F",ScheduleCompile!E400)),ISNUMBER(FIND("0F",ScheduleCompile!E400)),ISNUMBER(FIND("8F",ScheduleCompile!E400)),ISNUMBER(FIND("1F",ScheduleCompile!E400)),ISNUMBER(FIND("2F",ScheduleCompile!E400)),ISNUMBER(FIND("3F",ScheduleCompile!E400)),ISNUMBER(FIND("6F",ScheduleCompile!E400)),ISNUMBER(FIND("7F",ScheduleCompile!E400)),ISNUMBER(FIND("9F",ScheduleCompile!E400)),ISNUMBER(FIND("4F",ScheduleCompile!E400))),VALUE(LEFT(ScheduleCompile!E400,FIND("F",ScheduleCompile!E400)-1)),ScheduleCompile!E400)))))))</f>
        <v>60</v>
      </c>
      <c r="K407" s="1">
        <f>IF(AND(ISERROR(IF(ScheduleCompile!F400="Off",0,IF(ScheduleCompile!F400="On",1,IF(ISNUMBER(ScheduleCompile!F400),ScheduleCompile!F400/1,IF(ISTEXT(ScheduleCompile!F400),IF(OR(ISNUMBER(FIND("5F",ScheduleCompile!F400)),ISNUMBER(FIND("0F",ScheduleCompile!F400)),ISNUMBER(FIND("8F",ScheduleCompile!F400)),ISNUMBER(FIND("1F",ScheduleCompile!F400)),ISNUMBER(FIND("2F",ScheduleCompile!F400)),ISNUMBER(FIND("3F",ScheduleCompile!F400)),ISNUMBER(FIND("6F",ScheduleCompile!F400)),ISNUMBER(FIND("7F",ScheduleCompile!F400)),ISNUMBER(FIND("9F",ScheduleCompile!F400)),ISNUMBER(FIND("4F",ScheduleCompile!F400))),VALUE(LEFT(ScheduleCompile!F400,FIND("F",ScheduleCompile!F400)-1)),ScheduleCompile!F400)))))),ISTEXT(ScheduleCompile!#REF!)),"ENDTABLE",IF(ISERROR(IF(ScheduleCompile!F400="Off",0,IF(ScheduleCompile!F400="On",1,IF(ISNUMBER(ScheduleCompile!F400),ScheduleCompile!F400/1,IF(ISTEXT(ScheduleCompile!F400),IF(OR(ISNUMBER(FIND("5F",ScheduleCompile!F400)),ISNUMBER(FIND("0F",ScheduleCompile!F400)),ISNUMBER(FIND("8F",ScheduleCompile!F400)),ISNUMBER(FIND("1F",ScheduleCompile!F400)),ISNUMBER(FIND("2F",ScheduleCompile!F400)),ISNUMBER(FIND("3F",ScheduleCompile!F400)),ISNUMBER(FIND("6F",ScheduleCompile!F400)),ISNUMBER(FIND("7F",ScheduleCompile!F400)),ISNUMBER(FIND("9F",ScheduleCompile!F400)),ISNUMBER(FIND("4F",ScheduleCompile!F400))),VALUE(LEFT(ScheduleCompile!F400,FIND("F",ScheduleCompile!F400)-1)),ScheduleCompile!F400)))))),"",IF(ScheduleCompile!F400="Off",0,IF(ScheduleCompile!F400="On",1,IF(ISNUMBER(ScheduleCompile!F400),ScheduleCompile!F400/1,IF(ISTEXT(ScheduleCompile!F400),IF(OR(ISNUMBER(FIND("5F",ScheduleCompile!F400)),ISNUMBER(FIND("0F",ScheduleCompile!F400)),ISNUMBER(FIND("8F",ScheduleCompile!F400)),ISNUMBER(FIND("1F",ScheduleCompile!F400)),ISNUMBER(FIND("2F",ScheduleCompile!F400)),ISNUMBER(FIND("3F",ScheduleCompile!F400)),ISNUMBER(FIND("6F",ScheduleCompile!F400)),ISNUMBER(FIND("7F",ScheduleCompile!F400)),ISNUMBER(FIND("9F",ScheduleCompile!F400)),ISNUMBER(FIND("4F",ScheduleCompile!F400))),VALUE(LEFT(ScheduleCompile!F400,FIND("F",ScheduleCompile!F400)-1)),ScheduleCompile!F400)))))))</f>
        <v>60</v>
      </c>
      <c r="L407" s="1">
        <f>IF(AND(ISERROR(IF(ScheduleCompile!G400="Off",0,IF(ScheduleCompile!G400="On",1,IF(ISNUMBER(ScheduleCompile!G400),ScheduleCompile!G400/1,IF(ISTEXT(ScheduleCompile!G400),IF(OR(ISNUMBER(FIND("5F",ScheduleCompile!G400)),ISNUMBER(FIND("0F",ScheduleCompile!G400)),ISNUMBER(FIND("8F",ScheduleCompile!G400)),ISNUMBER(FIND("1F",ScheduleCompile!G400)),ISNUMBER(FIND("2F",ScheduleCompile!G400)),ISNUMBER(FIND("3F",ScheduleCompile!G400)),ISNUMBER(FIND("6F",ScheduleCompile!G400)),ISNUMBER(FIND("7F",ScheduleCompile!G400)),ISNUMBER(FIND("9F",ScheduleCompile!G400)),ISNUMBER(FIND("4F",ScheduleCompile!G400))),VALUE(LEFT(ScheduleCompile!G400,FIND("F",ScheduleCompile!G400)-1)),ScheduleCompile!G400)))))),ISTEXT(ScheduleCompile!#REF!)),"ENDTABLE",IF(ISERROR(IF(ScheduleCompile!G400="Off",0,IF(ScheduleCompile!G400="On",1,IF(ISNUMBER(ScheduleCompile!G400),ScheduleCompile!G400/1,IF(ISTEXT(ScheduleCompile!G400),IF(OR(ISNUMBER(FIND("5F",ScheduleCompile!G400)),ISNUMBER(FIND("0F",ScheduleCompile!G400)),ISNUMBER(FIND("8F",ScheduleCompile!G400)),ISNUMBER(FIND("1F",ScheduleCompile!G400)),ISNUMBER(FIND("2F",ScheduleCompile!G400)),ISNUMBER(FIND("3F",ScheduleCompile!G400)),ISNUMBER(FIND("6F",ScheduleCompile!G400)),ISNUMBER(FIND("7F",ScheduleCompile!G400)),ISNUMBER(FIND("9F",ScheduleCompile!G400)),ISNUMBER(FIND("4F",ScheduleCompile!G400))),VALUE(LEFT(ScheduleCompile!G400,FIND("F",ScheduleCompile!G400)-1)),ScheduleCompile!G400)))))),"",IF(ScheduleCompile!G400="Off",0,IF(ScheduleCompile!G400="On",1,IF(ISNUMBER(ScheduleCompile!G400),ScheduleCompile!G400/1,IF(ISTEXT(ScheduleCompile!G400),IF(OR(ISNUMBER(FIND("5F",ScheduleCompile!G400)),ISNUMBER(FIND("0F",ScheduleCompile!G400)),ISNUMBER(FIND("8F",ScheduleCompile!G400)),ISNUMBER(FIND("1F",ScheduleCompile!G400)),ISNUMBER(FIND("2F",ScheduleCompile!G400)),ISNUMBER(FIND("3F",ScheduleCompile!G400)),ISNUMBER(FIND("6F",ScheduleCompile!G400)),ISNUMBER(FIND("7F",ScheduleCompile!G400)),ISNUMBER(FIND("9F",ScheduleCompile!G400)),ISNUMBER(FIND("4F",ScheduleCompile!G400))),VALUE(LEFT(ScheduleCompile!G400,FIND("F",ScheduleCompile!G400)-1)),ScheduleCompile!G400)))))))</f>
        <v>60</v>
      </c>
      <c r="M407" s="1">
        <f>IF(AND(ISERROR(IF(ScheduleCompile!H400="Off",0,IF(ScheduleCompile!H400="On",1,IF(ISNUMBER(ScheduleCompile!H400),ScheduleCompile!H400/1,IF(ISTEXT(ScheduleCompile!H400),IF(OR(ISNUMBER(FIND("5F",ScheduleCompile!H400)),ISNUMBER(FIND("0F",ScheduleCompile!H400)),ISNUMBER(FIND("8F",ScheduleCompile!H400)),ISNUMBER(FIND("1F",ScheduleCompile!H400)),ISNUMBER(FIND("2F",ScheduleCompile!H400)),ISNUMBER(FIND("3F",ScheduleCompile!H400)),ISNUMBER(FIND("6F",ScheduleCompile!H400)),ISNUMBER(FIND("7F",ScheduleCompile!H400)),ISNUMBER(FIND("9F",ScheduleCompile!H400)),ISNUMBER(FIND("4F",ScheduleCompile!H400))),VALUE(LEFT(ScheduleCompile!H400,FIND("F",ScheduleCompile!H400)-1)),ScheduleCompile!H400)))))),ISTEXT(ScheduleCompile!#REF!)),"ENDTABLE",IF(ISERROR(IF(ScheduleCompile!H400="Off",0,IF(ScheduleCompile!H400="On",1,IF(ISNUMBER(ScheduleCompile!H400),ScheduleCompile!H400/1,IF(ISTEXT(ScheduleCompile!H400),IF(OR(ISNUMBER(FIND("5F",ScheduleCompile!H400)),ISNUMBER(FIND("0F",ScheduleCompile!H400)),ISNUMBER(FIND("8F",ScheduleCompile!H400)),ISNUMBER(FIND("1F",ScheduleCompile!H400)),ISNUMBER(FIND("2F",ScheduleCompile!H400)),ISNUMBER(FIND("3F",ScheduleCompile!H400)),ISNUMBER(FIND("6F",ScheduleCompile!H400)),ISNUMBER(FIND("7F",ScheduleCompile!H400)),ISNUMBER(FIND("9F",ScheduleCompile!H400)),ISNUMBER(FIND("4F",ScheduleCompile!H400))),VALUE(LEFT(ScheduleCompile!H400,FIND("F",ScheduleCompile!H400)-1)),ScheduleCompile!H400)))))),"",IF(ScheduleCompile!H400="Off",0,IF(ScheduleCompile!H400="On",1,IF(ISNUMBER(ScheduleCompile!H400),ScheduleCompile!H400/1,IF(ISTEXT(ScheduleCompile!H400),IF(OR(ISNUMBER(FIND("5F",ScheduleCompile!H400)),ISNUMBER(FIND("0F",ScheduleCompile!H400)),ISNUMBER(FIND("8F",ScheduleCompile!H400)),ISNUMBER(FIND("1F",ScheduleCompile!H400)),ISNUMBER(FIND("2F",ScheduleCompile!H400)),ISNUMBER(FIND("3F",ScheduleCompile!H400)),ISNUMBER(FIND("6F",ScheduleCompile!H400)),ISNUMBER(FIND("7F",ScheduleCompile!H400)),ISNUMBER(FIND("9F",ScheduleCompile!H400)),ISNUMBER(FIND("4F",ScheduleCompile!H400))),VALUE(LEFT(ScheduleCompile!H400,FIND("F",ScheduleCompile!H400)-1)),ScheduleCompile!H400)))))))</f>
        <v>60</v>
      </c>
      <c r="N407" s="1">
        <f>IF(AND(ISERROR(IF(ScheduleCompile!I400="Off",0,IF(ScheduleCompile!I400="On",1,IF(ISNUMBER(ScheduleCompile!I400),ScheduleCompile!I400/1,IF(ISTEXT(ScheduleCompile!I400),IF(OR(ISNUMBER(FIND("5F",ScheduleCompile!I400)),ISNUMBER(FIND("0F",ScheduleCompile!I400)),ISNUMBER(FIND("8F",ScheduleCompile!I400)),ISNUMBER(FIND("1F",ScheduleCompile!I400)),ISNUMBER(FIND("2F",ScheduleCompile!I400)),ISNUMBER(FIND("3F",ScheduleCompile!I400)),ISNUMBER(FIND("6F",ScheduleCompile!I400)),ISNUMBER(FIND("7F",ScheduleCompile!I400)),ISNUMBER(FIND("9F",ScheduleCompile!I400)),ISNUMBER(FIND("4F",ScheduleCompile!I400))),VALUE(LEFT(ScheduleCompile!I400,FIND("F",ScheduleCompile!I400)-1)),ScheduleCompile!I400)))))),ISTEXT(ScheduleCompile!#REF!)),"ENDTABLE",IF(ISERROR(IF(ScheduleCompile!I400="Off",0,IF(ScheduleCompile!I400="On",1,IF(ISNUMBER(ScheduleCompile!I400),ScheduleCompile!I400/1,IF(ISTEXT(ScheduleCompile!I400),IF(OR(ISNUMBER(FIND("5F",ScheduleCompile!I400)),ISNUMBER(FIND("0F",ScheduleCompile!I400)),ISNUMBER(FIND("8F",ScheduleCompile!I400)),ISNUMBER(FIND("1F",ScheduleCompile!I400)),ISNUMBER(FIND("2F",ScheduleCompile!I400)),ISNUMBER(FIND("3F",ScheduleCompile!I400)),ISNUMBER(FIND("6F",ScheduleCompile!I400)),ISNUMBER(FIND("7F",ScheduleCompile!I400)),ISNUMBER(FIND("9F",ScheduleCompile!I400)),ISNUMBER(FIND("4F",ScheduleCompile!I400))),VALUE(LEFT(ScheduleCompile!I400,FIND("F",ScheduleCompile!I400)-1)),ScheduleCompile!I400)))))),"",IF(ScheduleCompile!I400="Off",0,IF(ScheduleCompile!I400="On",1,IF(ISNUMBER(ScheduleCompile!I400),ScheduleCompile!I400/1,IF(ISTEXT(ScheduleCompile!I400),IF(OR(ISNUMBER(FIND("5F",ScheduleCompile!I400)),ISNUMBER(FIND("0F",ScheduleCompile!I400)),ISNUMBER(FIND("8F",ScheduleCompile!I400)),ISNUMBER(FIND("1F",ScheduleCompile!I400)),ISNUMBER(FIND("2F",ScheduleCompile!I400)),ISNUMBER(FIND("3F",ScheduleCompile!I400)),ISNUMBER(FIND("6F",ScheduleCompile!I400)),ISNUMBER(FIND("7F",ScheduleCompile!I400)),ISNUMBER(FIND("9F",ScheduleCompile!I400)),ISNUMBER(FIND("4F",ScheduleCompile!I400))),VALUE(LEFT(ScheduleCompile!I400,FIND("F",ScheduleCompile!I400)-1)),ScheduleCompile!I400)))))))</f>
        <v>60</v>
      </c>
      <c r="O407" s="1">
        <f>IF(AND(ISERROR(IF(ScheduleCompile!J400="Off",0,IF(ScheduleCompile!J400="On",1,IF(ISNUMBER(ScheduleCompile!J400),ScheduleCompile!J400/1,IF(ISTEXT(ScheduleCompile!J400),IF(OR(ISNUMBER(FIND("5F",ScheduleCompile!J400)),ISNUMBER(FIND("0F",ScheduleCompile!J400)),ISNUMBER(FIND("8F",ScheduleCompile!J400)),ISNUMBER(FIND("1F",ScheduleCompile!J400)),ISNUMBER(FIND("2F",ScheduleCompile!J400)),ISNUMBER(FIND("3F",ScheduleCompile!J400)),ISNUMBER(FIND("6F",ScheduleCompile!J400)),ISNUMBER(FIND("7F",ScheduleCompile!J400)),ISNUMBER(FIND("9F",ScheduleCompile!J400)),ISNUMBER(FIND("4F",ScheduleCompile!J400))),VALUE(LEFT(ScheduleCompile!J400,FIND("F",ScheduleCompile!J400)-1)),ScheduleCompile!J400)))))),ISTEXT(ScheduleCompile!#REF!)),"ENDTABLE",IF(ISERROR(IF(ScheduleCompile!J400="Off",0,IF(ScheduleCompile!J400="On",1,IF(ISNUMBER(ScheduleCompile!J400),ScheduleCompile!J400/1,IF(ISTEXT(ScheduleCompile!J400),IF(OR(ISNUMBER(FIND("5F",ScheduleCompile!J400)),ISNUMBER(FIND("0F",ScheduleCompile!J400)),ISNUMBER(FIND("8F",ScheduleCompile!J400)),ISNUMBER(FIND("1F",ScheduleCompile!J400)),ISNUMBER(FIND("2F",ScheduleCompile!J400)),ISNUMBER(FIND("3F",ScheduleCompile!J400)),ISNUMBER(FIND("6F",ScheduleCompile!J400)),ISNUMBER(FIND("7F",ScheduleCompile!J400)),ISNUMBER(FIND("9F",ScheduleCompile!J400)),ISNUMBER(FIND("4F",ScheduleCompile!J400))),VALUE(LEFT(ScheduleCompile!J400,FIND("F",ScheduleCompile!J400)-1)),ScheduleCompile!J400)))))),"",IF(ScheduleCompile!J400="Off",0,IF(ScheduleCompile!J400="On",1,IF(ISNUMBER(ScheduleCompile!J400),ScheduleCompile!J400/1,IF(ISTEXT(ScheduleCompile!J400),IF(OR(ISNUMBER(FIND("5F",ScheduleCompile!J400)),ISNUMBER(FIND("0F",ScheduleCompile!J400)),ISNUMBER(FIND("8F",ScheduleCompile!J400)),ISNUMBER(FIND("1F",ScheduleCompile!J400)),ISNUMBER(FIND("2F",ScheduleCompile!J400)),ISNUMBER(FIND("3F",ScheduleCompile!J400)),ISNUMBER(FIND("6F",ScheduleCompile!J400)),ISNUMBER(FIND("7F",ScheduleCompile!J400)),ISNUMBER(FIND("9F",ScheduleCompile!J400)),ISNUMBER(FIND("4F",ScheduleCompile!J400))),VALUE(LEFT(ScheduleCompile!J400,FIND("F",ScheduleCompile!J400)-1)),ScheduleCompile!J400)))))))</f>
        <v>60</v>
      </c>
      <c r="P407" s="1">
        <f>IF(AND(ISERROR(IF(ScheduleCompile!K400="Off",0,IF(ScheduleCompile!K400="On",1,IF(ISNUMBER(ScheduleCompile!K400),ScheduleCompile!K400/1,IF(ISTEXT(ScheduleCompile!K400),IF(OR(ISNUMBER(FIND("5F",ScheduleCompile!K400)),ISNUMBER(FIND("0F",ScheduleCompile!K400)),ISNUMBER(FIND("8F",ScheduleCompile!K400)),ISNUMBER(FIND("1F",ScheduleCompile!K400)),ISNUMBER(FIND("2F",ScheduleCompile!K400)),ISNUMBER(FIND("3F",ScheduleCompile!K400)),ISNUMBER(FIND("6F",ScheduleCompile!K400)),ISNUMBER(FIND("7F",ScheduleCompile!K400)),ISNUMBER(FIND("9F",ScheduleCompile!K400)),ISNUMBER(FIND("4F",ScheduleCompile!K400))),VALUE(LEFT(ScheduleCompile!K400,FIND("F",ScheduleCompile!K400)-1)),ScheduleCompile!K400)))))),ISTEXT(ScheduleCompile!#REF!)),"ENDTABLE",IF(ISERROR(IF(ScheduleCompile!K400="Off",0,IF(ScheduleCompile!K400="On",1,IF(ISNUMBER(ScheduleCompile!K400),ScheduleCompile!K400/1,IF(ISTEXT(ScheduleCompile!K400),IF(OR(ISNUMBER(FIND("5F",ScheduleCompile!K400)),ISNUMBER(FIND("0F",ScheduleCompile!K400)),ISNUMBER(FIND("8F",ScheduleCompile!K400)),ISNUMBER(FIND("1F",ScheduleCompile!K400)),ISNUMBER(FIND("2F",ScheduleCompile!K400)),ISNUMBER(FIND("3F",ScheduleCompile!K400)),ISNUMBER(FIND("6F",ScheduleCompile!K400)),ISNUMBER(FIND("7F",ScheduleCompile!K400)),ISNUMBER(FIND("9F",ScheduleCompile!K400)),ISNUMBER(FIND("4F",ScheduleCompile!K400))),VALUE(LEFT(ScheduleCompile!K400,FIND("F",ScheduleCompile!K400)-1)),ScheduleCompile!K400)))))),"",IF(ScheduleCompile!K400="Off",0,IF(ScheduleCompile!K400="On",1,IF(ISNUMBER(ScheduleCompile!K400),ScheduleCompile!K400/1,IF(ISTEXT(ScheduleCompile!K400),IF(OR(ISNUMBER(FIND("5F",ScheduleCompile!K400)),ISNUMBER(FIND("0F",ScheduleCompile!K400)),ISNUMBER(FIND("8F",ScheduleCompile!K400)),ISNUMBER(FIND("1F",ScheduleCompile!K400)),ISNUMBER(FIND("2F",ScheduleCompile!K400)),ISNUMBER(FIND("3F",ScheduleCompile!K400)),ISNUMBER(FIND("6F",ScheduleCompile!K400)),ISNUMBER(FIND("7F",ScheduleCompile!K400)),ISNUMBER(FIND("9F",ScheduleCompile!K400)),ISNUMBER(FIND("4F",ScheduleCompile!K400))),VALUE(LEFT(ScheduleCompile!K400,FIND("F",ScheduleCompile!K400)-1)),ScheduleCompile!K400)))))))</f>
        <v>70</v>
      </c>
      <c r="Q407" s="1">
        <f>IF(AND(ISERROR(IF(ScheduleCompile!L400="Off",0,IF(ScheduleCompile!L400="On",1,IF(ISNUMBER(ScheduleCompile!L400),ScheduleCompile!L400/1,IF(ISTEXT(ScheduleCompile!L400),IF(OR(ISNUMBER(FIND("5F",ScheduleCompile!L400)),ISNUMBER(FIND("0F",ScheduleCompile!L400)),ISNUMBER(FIND("8F",ScheduleCompile!L400)),ISNUMBER(FIND("1F",ScheduleCompile!L400)),ISNUMBER(FIND("2F",ScheduleCompile!L400)),ISNUMBER(FIND("3F",ScheduleCompile!L400)),ISNUMBER(FIND("6F",ScheduleCompile!L400)),ISNUMBER(FIND("7F",ScheduleCompile!L400)),ISNUMBER(FIND("9F",ScheduleCompile!L400)),ISNUMBER(FIND("4F",ScheduleCompile!L400))),VALUE(LEFT(ScheduleCompile!L400,FIND("F",ScheduleCompile!L400)-1)),ScheduleCompile!L400)))))),ISTEXT(ScheduleCompile!#REF!)),"ENDTABLE",IF(ISERROR(IF(ScheduleCompile!L400="Off",0,IF(ScheduleCompile!L400="On",1,IF(ISNUMBER(ScheduleCompile!L400),ScheduleCompile!L400/1,IF(ISTEXT(ScheduleCompile!L400),IF(OR(ISNUMBER(FIND("5F",ScheduleCompile!L400)),ISNUMBER(FIND("0F",ScheduleCompile!L400)),ISNUMBER(FIND("8F",ScheduleCompile!L400)),ISNUMBER(FIND("1F",ScheduleCompile!L400)),ISNUMBER(FIND("2F",ScheduleCompile!L400)),ISNUMBER(FIND("3F",ScheduleCompile!L400)),ISNUMBER(FIND("6F",ScheduleCompile!L400)),ISNUMBER(FIND("7F",ScheduleCompile!L400)),ISNUMBER(FIND("9F",ScheduleCompile!L400)),ISNUMBER(FIND("4F",ScheduleCompile!L400))),VALUE(LEFT(ScheduleCompile!L400,FIND("F",ScheduleCompile!L400)-1)),ScheduleCompile!L400)))))),"",IF(ScheduleCompile!L400="Off",0,IF(ScheduleCompile!L400="On",1,IF(ISNUMBER(ScheduleCompile!L400),ScheduleCompile!L400/1,IF(ISTEXT(ScheduleCompile!L400),IF(OR(ISNUMBER(FIND("5F",ScheduleCompile!L400)),ISNUMBER(FIND("0F",ScheduleCompile!L400)),ISNUMBER(FIND("8F",ScheduleCompile!L400)),ISNUMBER(FIND("1F",ScheduleCompile!L400)),ISNUMBER(FIND("2F",ScheduleCompile!L400)),ISNUMBER(FIND("3F",ScheduleCompile!L400)),ISNUMBER(FIND("6F",ScheduleCompile!L400)),ISNUMBER(FIND("7F",ScheduleCompile!L400)),ISNUMBER(FIND("9F",ScheduleCompile!L400)),ISNUMBER(FIND("4F",ScheduleCompile!L400))),VALUE(LEFT(ScheduleCompile!L400,FIND("F",ScheduleCompile!L400)-1)),ScheduleCompile!L400)))))))</f>
        <v>70</v>
      </c>
      <c r="R407" s="1">
        <f>IF(AND(ISERROR(IF(ScheduleCompile!M400="Off",0,IF(ScheduleCompile!M400="On",1,IF(ISNUMBER(ScheduleCompile!M400),ScheduleCompile!M400/1,IF(ISTEXT(ScheduleCompile!M400),IF(OR(ISNUMBER(FIND("5F",ScheduleCompile!M400)),ISNUMBER(FIND("0F",ScheduleCompile!M400)),ISNUMBER(FIND("8F",ScheduleCompile!M400)),ISNUMBER(FIND("1F",ScheduleCompile!M400)),ISNUMBER(FIND("2F",ScheduleCompile!M400)),ISNUMBER(FIND("3F",ScheduleCompile!M400)),ISNUMBER(FIND("6F",ScheduleCompile!M400)),ISNUMBER(FIND("7F",ScheduleCompile!M400)),ISNUMBER(FIND("9F",ScheduleCompile!M400)),ISNUMBER(FIND("4F",ScheduleCompile!M400))),VALUE(LEFT(ScheduleCompile!M400,FIND("F",ScheduleCompile!M400)-1)),ScheduleCompile!M400)))))),ISTEXT(ScheduleCompile!#REF!)),"ENDTABLE",IF(ISERROR(IF(ScheduleCompile!M400="Off",0,IF(ScheduleCompile!M400="On",1,IF(ISNUMBER(ScheduleCompile!M400),ScheduleCompile!M400/1,IF(ISTEXT(ScheduleCompile!M400),IF(OR(ISNUMBER(FIND("5F",ScheduleCompile!M400)),ISNUMBER(FIND("0F",ScheduleCompile!M400)),ISNUMBER(FIND("8F",ScheduleCompile!M400)),ISNUMBER(FIND("1F",ScheduleCompile!M400)),ISNUMBER(FIND("2F",ScheduleCompile!M400)),ISNUMBER(FIND("3F",ScheduleCompile!M400)),ISNUMBER(FIND("6F",ScheduleCompile!M400)),ISNUMBER(FIND("7F",ScheduleCompile!M400)),ISNUMBER(FIND("9F",ScheduleCompile!M400)),ISNUMBER(FIND("4F",ScheduleCompile!M400))),VALUE(LEFT(ScheduleCompile!M400,FIND("F",ScheduleCompile!M400)-1)),ScheduleCompile!M400)))))),"",IF(ScheduleCompile!M400="Off",0,IF(ScheduleCompile!M400="On",1,IF(ISNUMBER(ScheduleCompile!M400),ScheduleCompile!M400/1,IF(ISTEXT(ScheduleCompile!M400),IF(OR(ISNUMBER(FIND("5F",ScheduleCompile!M400)),ISNUMBER(FIND("0F",ScheduleCompile!M400)),ISNUMBER(FIND("8F",ScheduleCompile!M400)),ISNUMBER(FIND("1F",ScheduleCompile!M400)),ISNUMBER(FIND("2F",ScheduleCompile!M400)),ISNUMBER(FIND("3F",ScheduleCompile!M400)),ISNUMBER(FIND("6F",ScheduleCompile!M400)),ISNUMBER(FIND("7F",ScheduleCompile!M400)),ISNUMBER(FIND("9F",ScheduleCompile!M400)),ISNUMBER(FIND("4F",ScheduleCompile!M400))),VALUE(LEFT(ScheduleCompile!M400,FIND("F",ScheduleCompile!M400)-1)),ScheduleCompile!M400)))))))</f>
        <v>70</v>
      </c>
      <c r="S407" s="1">
        <f>IF(AND(ISERROR(IF(ScheduleCompile!N400="Off",0,IF(ScheduleCompile!N400="On",1,IF(ISNUMBER(ScheduleCompile!N400),ScheduleCompile!N400/1,IF(ISTEXT(ScheduleCompile!N400),IF(OR(ISNUMBER(FIND("5F",ScheduleCompile!N400)),ISNUMBER(FIND("0F",ScheduleCompile!N400)),ISNUMBER(FIND("8F",ScheduleCompile!N400)),ISNUMBER(FIND("1F",ScheduleCompile!N400)),ISNUMBER(FIND("2F",ScheduleCompile!N400)),ISNUMBER(FIND("3F",ScheduleCompile!N400)),ISNUMBER(FIND("6F",ScheduleCompile!N400)),ISNUMBER(FIND("7F",ScheduleCompile!N400)),ISNUMBER(FIND("9F",ScheduleCompile!N400)),ISNUMBER(FIND("4F",ScheduleCompile!N400))),VALUE(LEFT(ScheduleCompile!N400,FIND("F",ScheduleCompile!N400)-1)),ScheduleCompile!N400)))))),ISTEXT(ScheduleCompile!#REF!)),"ENDTABLE",IF(ISERROR(IF(ScheduleCompile!N400="Off",0,IF(ScheduleCompile!N400="On",1,IF(ISNUMBER(ScheduleCompile!N400),ScheduleCompile!N400/1,IF(ISTEXT(ScheduleCompile!N400),IF(OR(ISNUMBER(FIND("5F",ScheduleCompile!N400)),ISNUMBER(FIND("0F",ScheduleCompile!N400)),ISNUMBER(FIND("8F",ScheduleCompile!N400)),ISNUMBER(FIND("1F",ScheduleCompile!N400)),ISNUMBER(FIND("2F",ScheduleCompile!N400)),ISNUMBER(FIND("3F",ScheduleCompile!N400)),ISNUMBER(FIND("6F",ScheduleCompile!N400)),ISNUMBER(FIND("7F",ScheduleCompile!N400)),ISNUMBER(FIND("9F",ScheduleCompile!N400)),ISNUMBER(FIND("4F",ScheduleCompile!N400))),VALUE(LEFT(ScheduleCompile!N400,FIND("F",ScheduleCompile!N400)-1)),ScheduleCompile!N400)))))),"",IF(ScheduleCompile!N400="Off",0,IF(ScheduleCompile!N400="On",1,IF(ISNUMBER(ScheduleCompile!N400),ScheduleCompile!N400/1,IF(ISTEXT(ScheduleCompile!N400),IF(OR(ISNUMBER(FIND("5F",ScheduleCompile!N400)),ISNUMBER(FIND("0F",ScheduleCompile!N400)),ISNUMBER(FIND("8F",ScheduleCompile!N400)),ISNUMBER(FIND("1F",ScheduleCompile!N400)),ISNUMBER(FIND("2F",ScheduleCompile!N400)),ISNUMBER(FIND("3F",ScheduleCompile!N400)),ISNUMBER(FIND("6F",ScheduleCompile!N400)),ISNUMBER(FIND("7F",ScheduleCompile!N400)),ISNUMBER(FIND("9F",ScheduleCompile!N400)),ISNUMBER(FIND("4F",ScheduleCompile!N400))),VALUE(LEFT(ScheduleCompile!N400,FIND("F",ScheduleCompile!N400)-1)),ScheduleCompile!N400)))))))</f>
        <v>70</v>
      </c>
      <c r="T407" s="1">
        <f>IF(AND(ISERROR(IF(ScheduleCompile!O400="Off",0,IF(ScheduleCompile!O400="On",1,IF(ISNUMBER(ScheduleCompile!O400),ScheduleCompile!O400/1,IF(ISTEXT(ScheduleCompile!O400),IF(OR(ISNUMBER(FIND("5F",ScheduleCompile!O400)),ISNUMBER(FIND("0F",ScheduleCompile!O400)),ISNUMBER(FIND("8F",ScheduleCompile!O400)),ISNUMBER(FIND("1F",ScheduleCompile!O400)),ISNUMBER(FIND("2F",ScheduleCompile!O400)),ISNUMBER(FIND("3F",ScheduleCompile!O400)),ISNUMBER(FIND("6F",ScheduleCompile!O400)),ISNUMBER(FIND("7F",ScheduleCompile!O400)),ISNUMBER(FIND("9F",ScheduleCompile!O400)),ISNUMBER(FIND("4F",ScheduleCompile!O400))),VALUE(LEFT(ScheduleCompile!O400,FIND("F",ScheduleCompile!O400)-1)),ScheduleCompile!O400)))))),ISTEXT(ScheduleCompile!#REF!)),"ENDTABLE",IF(ISERROR(IF(ScheduleCompile!O400="Off",0,IF(ScheduleCompile!O400="On",1,IF(ISNUMBER(ScheduleCompile!O400),ScheduleCompile!O400/1,IF(ISTEXT(ScheduleCompile!O400),IF(OR(ISNUMBER(FIND("5F",ScheduleCompile!O400)),ISNUMBER(FIND("0F",ScheduleCompile!O400)),ISNUMBER(FIND("8F",ScheduleCompile!O400)),ISNUMBER(FIND("1F",ScheduleCompile!O400)),ISNUMBER(FIND("2F",ScheduleCompile!O400)),ISNUMBER(FIND("3F",ScheduleCompile!O400)),ISNUMBER(FIND("6F",ScheduleCompile!O400)),ISNUMBER(FIND("7F",ScheduleCompile!O400)),ISNUMBER(FIND("9F",ScheduleCompile!O400)),ISNUMBER(FIND("4F",ScheduleCompile!O400))),VALUE(LEFT(ScheduleCompile!O400,FIND("F",ScheduleCompile!O400)-1)),ScheduleCompile!O400)))))),"",IF(ScheduleCompile!O400="Off",0,IF(ScheduleCompile!O400="On",1,IF(ISNUMBER(ScheduleCompile!O400),ScheduleCompile!O400/1,IF(ISTEXT(ScheduleCompile!O400),IF(OR(ISNUMBER(FIND("5F",ScheduleCompile!O400)),ISNUMBER(FIND("0F",ScheduleCompile!O400)),ISNUMBER(FIND("8F",ScheduleCompile!O400)),ISNUMBER(FIND("1F",ScheduleCompile!O400)),ISNUMBER(FIND("2F",ScheduleCompile!O400)),ISNUMBER(FIND("3F",ScheduleCompile!O400)),ISNUMBER(FIND("6F",ScheduleCompile!O400)),ISNUMBER(FIND("7F",ScheduleCompile!O400)),ISNUMBER(FIND("9F",ScheduleCompile!O400)),ISNUMBER(FIND("4F",ScheduleCompile!O400))),VALUE(LEFT(ScheduleCompile!O400,FIND("F",ScheduleCompile!O400)-1)),ScheduleCompile!O400)))))))</f>
        <v>70</v>
      </c>
      <c r="U407" s="1">
        <f>IF(AND(ISERROR(IF(ScheduleCompile!P400="Off",0,IF(ScheduleCompile!P400="On",1,IF(ISNUMBER(ScheduleCompile!P400),ScheduleCompile!P400/1,IF(ISTEXT(ScheduleCompile!P400),IF(OR(ISNUMBER(FIND("5F",ScheduleCompile!P400)),ISNUMBER(FIND("0F",ScheduleCompile!P400)),ISNUMBER(FIND("8F",ScheduleCompile!P400)),ISNUMBER(FIND("1F",ScheduleCompile!P400)),ISNUMBER(FIND("2F",ScheduleCompile!P400)),ISNUMBER(FIND("3F",ScheduleCompile!P400)),ISNUMBER(FIND("6F",ScheduleCompile!P400)),ISNUMBER(FIND("7F",ScheduleCompile!P400)),ISNUMBER(FIND("9F",ScheduleCompile!P400)),ISNUMBER(FIND("4F",ScheduleCompile!P400))),VALUE(LEFT(ScheduleCompile!P400,FIND("F",ScheduleCompile!P400)-1)),ScheduleCompile!P400)))))),ISTEXT(ScheduleCompile!#REF!)),"ENDTABLE",IF(ISERROR(IF(ScheduleCompile!P400="Off",0,IF(ScheduleCompile!P400="On",1,IF(ISNUMBER(ScheduleCompile!P400),ScheduleCompile!P400/1,IF(ISTEXT(ScheduleCompile!P400),IF(OR(ISNUMBER(FIND("5F",ScheduleCompile!P400)),ISNUMBER(FIND("0F",ScheduleCompile!P400)),ISNUMBER(FIND("8F",ScheduleCompile!P400)),ISNUMBER(FIND("1F",ScheduleCompile!P400)),ISNUMBER(FIND("2F",ScheduleCompile!P400)),ISNUMBER(FIND("3F",ScheduleCompile!P400)),ISNUMBER(FIND("6F",ScheduleCompile!P400)),ISNUMBER(FIND("7F",ScheduleCompile!P400)),ISNUMBER(FIND("9F",ScheduleCompile!P400)),ISNUMBER(FIND("4F",ScheduleCompile!P400))),VALUE(LEFT(ScheduleCompile!P400,FIND("F",ScheduleCompile!P400)-1)),ScheduleCompile!P400)))))),"",IF(ScheduleCompile!P400="Off",0,IF(ScheduleCompile!P400="On",1,IF(ISNUMBER(ScheduleCompile!P400),ScheduleCompile!P400/1,IF(ISTEXT(ScheduleCompile!P400),IF(OR(ISNUMBER(FIND("5F",ScheduleCompile!P400)),ISNUMBER(FIND("0F",ScheduleCompile!P400)),ISNUMBER(FIND("8F",ScheduleCompile!P400)),ISNUMBER(FIND("1F",ScheduleCompile!P400)),ISNUMBER(FIND("2F",ScheduleCompile!P400)),ISNUMBER(FIND("3F",ScheduleCompile!P400)),ISNUMBER(FIND("6F",ScheduleCompile!P400)),ISNUMBER(FIND("7F",ScheduleCompile!P400)),ISNUMBER(FIND("9F",ScheduleCompile!P400)),ISNUMBER(FIND("4F",ScheduleCompile!P400))),VALUE(LEFT(ScheduleCompile!P400,FIND("F",ScheduleCompile!P400)-1)),ScheduleCompile!P400)))))))</f>
        <v>70</v>
      </c>
      <c r="V407" s="1">
        <f>IF(AND(ISERROR(IF(ScheduleCompile!Q400="Off",0,IF(ScheduleCompile!Q400="On",1,IF(ISNUMBER(ScheduleCompile!Q400),ScheduleCompile!Q400/1,IF(ISTEXT(ScheduleCompile!Q400),IF(OR(ISNUMBER(FIND("5F",ScheduleCompile!Q400)),ISNUMBER(FIND("0F",ScheduleCompile!Q400)),ISNUMBER(FIND("8F",ScheduleCompile!Q400)),ISNUMBER(FIND("1F",ScheduleCompile!Q400)),ISNUMBER(FIND("2F",ScheduleCompile!Q400)),ISNUMBER(FIND("3F",ScheduleCompile!Q400)),ISNUMBER(FIND("6F",ScheduleCompile!Q400)),ISNUMBER(FIND("7F",ScheduleCompile!Q400)),ISNUMBER(FIND("9F",ScheduleCompile!Q400)),ISNUMBER(FIND("4F",ScheduleCompile!Q400))),VALUE(LEFT(ScheduleCompile!Q400,FIND("F",ScheduleCompile!Q400)-1)),ScheduleCompile!Q400)))))),ISTEXT(ScheduleCompile!#REF!)),"ENDTABLE",IF(ISERROR(IF(ScheduleCompile!Q400="Off",0,IF(ScheduleCompile!Q400="On",1,IF(ISNUMBER(ScheduleCompile!Q400),ScheduleCompile!Q400/1,IF(ISTEXT(ScheduleCompile!Q400),IF(OR(ISNUMBER(FIND("5F",ScheduleCompile!Q400)),ISNUMBER(FIND("0F",ScheduleCompile!Q400)),ISNUMBER(FIND("8F",ScheduleCompile!Q400)),ISNUMBER(FIND("1F",ScheduleCompile!Q400)),ISNUMBER(FIND("2F",ScheduleCompile!Q400)),ISNUMBER(FIND("3F",ScheduleCompile!Q400)),ISNUMBER(FIND("6F",ScheduleCompile!Q400)),ISNUMBER(FIND("7F",ScheduleCompile!Q400)),ISNUMBER(FIND("9F",ScheduleCompile!Q400)),ISNUMBER(FIND("4F",ScheduleCompile!Q400))),VALUE(LEFT(ScheduleCompile!Q400,FIND("F",ScheduleCompile!Q400)-1)),ScheduleCompile!Q400)))))),"",IF(ScheduleCompile!Q400="Off",0,IF(ScheduleCompile!Q400="On",1,IF(ISNUMBER(ScheduleCompile!Q400),ScheduleCompile!Q400/1,IF(ISTEXT(ScheduleCompile!Q400),IF(OR(ISNUMBER(FIND("5F",ScheduleCompile!Q400)),ISNUMBER(FIND("0F",ScheduleCompile!Q400)),ISNUMBER(FIND("8F",ScheduleCompile!Q400)),ISNUMBER(FIND("1F",ScheduleCompile!Q400)),ISNUMBER(FIND("2F",ScheduleCompile!Q400)),ISNUMBER(FIND("3F",ScheduleCompile!Q400)),ISNUMBER(FIND("6F",ScheduleCompile!Q400)),ISNUMBER(FIND("7F",ScheduleCompile!Q400)),ISNUMBER(FIND("9F",ScheduleCompile!Q400)),ISNUMBER(FIND("4F",ScheduleCompile!Q400))),VALUE(LEFT(ScheduleCompile!Q400,FIND("F",ScheduleCompile!Q400)-1)),ScheduleCompile!Q400)))))))</f>
        <v>70</v>
      </c>
      <c r="W407" s="1">
        <f>IF(AND(ISERROR(IF(ScheduleCompile!R400="Off",0,IF(ScheduleCompile!R400="On",1,IF(ISNUMBER(ScheduleCompile!R400),ScheduleCompile!R400/1,IF(ISTEXT(ScheduleCompile!R400),IF(OR(ISNUMBER(FIND("5F",ScheduleCompile!R400)),ISNUMBER(FIND("0F",ScheduleCompile!R400)),ISNUMBER(FIND("8F",ScheduleCompile!R400)),ISNUMBER(FIND("1F",ScheduleCompile!R400)),ISNUMBER(FIND("2F",ScheduleCompile!R400)),ISNUMBER(FIND("3F",ScheduleCompile!R400)),ISNUMBER(FIND("6F",ScheduleCompile!R400)),ISNUMBER(FIND("7F",ScheduleCompile!R400)),ISNUMBER(FIND("9F",ScheduleCompile!R400)),ISNUMBER(FIND("4F",ScheduleCompile!R400))),VALUE(LEFT(ScheduleCompile!R400,FIND("F",ScheduleCompile!R400)-1)),ScheduleCompile!R400)))))),ISTEXT(ScheduleCompile!#REF!)),"ENDTABLE",IF(ISERROR(IF(ScheduleCompile!R400="Off",0,IF(ScheduleCompile!R400="On",1,IF(ISNUMBER(ScheduleCompile!R400),ScheduleCompile!R400/1,IF(ISTEXT(ScheduleCompile!R400),IF(OR(ISNUMBER(FIND("5F",ScheduleCompile!R400)),ISNUMBER(FIND("0F",ScheduleCompile!R400)),ISNUMBER(FIND("8F",ScheduleCompile!R400)),ISNUMBER(FIND("1F",ScheduleCompile!R400)),ISNUMBER(FIND("2F",ScheduleCompile!R400)),ISNUMBER(FIND("3F",ScheduleCompile!R400)),ISNUMBER(FIND("6F",ScheduleCompile!R400)),ISNUMBER(FIND("7F",ScheduleCompile!R400)),ISNUMBER(FIND("9F",ScheduleCompile!R400)),ISNUMBER(FIND("4F",ScheduleCompile!R400))),VALUE(LEFT(ScheduleCompile!R400,FIND("F",ScheduleCompile!R400)-1)),ScheduleCompile!R400)))))),"",IF(ScheduleCompile!R400="Off",0,IF(ScheduleCompile!R400="On",1,IF(ISNUMBER(ScheduleCompile!R400),ScheduleCompile!R400/1,IF(ISTEXT(ScheduleCompile!R400),IF(OR(ISNUMBER(FIND("5F",ScheduleCompile!R400)),ISNUMBER(FIND("0F",ScheduleCompile!R400)),ISNUMBER(FIND("8F",ScheduleCompile!R400)),ISNUMBER(FIND("1F",ScheduleCompile!R400)),ISNUMBER(FIND("2F",ScheduleCompile!R400)),ISNUMBER(FIND("3F",ScheduleCompile!R400)),ISNUMBER(FIND("6F",ScheduleCompile!R400)),ISNUMBER(FIND("7F",ScheduleCompile!R400)),ISNUMBER(FIND("9F",ScheduleCompile!R400)),ISNUMBER(FIND("4F",ScheduleCompile!R400))),VALUE(LEFT(ScheduleCompile!R400,FIND("F",ScheduleCompile!R400)-1)),ScheduleCompile!R400)))))))</f>
        <v>70</v>
      </c>
      <c r="X407" s="1">
        <f>IF(AND(ISERROR(IF(ScheduleCompile!S400="Off",0,IF(ScheduleCompile!S400="On",1,IF(ISNUMBER(ScheduleCompile!S400),ScheduleCompile!S400/1,IF(ISTEXT(ScheduleCompile!S400),IF(OR(ISNUMBER(FIND("5F",ScheduleCompile!S400)),ISNUMBER(FIND("0F",ScheduleCompile!S400)),ISNUMBER(FIND("8F",ScheduleCompile!S400)),ISNUMBER(FIND("1F",ScheduleCompile!S400)),ISNUMBER(FIND("2F",ScheduleCompile!S400)),ISNUMBER(FIND("3F",ScheduleCompile!S400)),ISNUMBER(FIND("6F",ScheduleCompile!S400)),ISNUMBER(FIND("7F",ScheduleCompile!S400)),ISNUMBER(FIND("9F",ScheduleCompile!S400)),ISNUMBER(FIND("4F",ScheduleCompile!S400))),VALUE(LEFT(ScheduleCompile!S400,FIND("F",ScheduleCompile!S400)-1)),ScheduleCompile!S400)))))),ISTEXT(ScheduleCompile!#REF!)),"ENDTABLE",IF(ISERROR(IF(ScheduleCompile!S400="Off",0,IF(ScheduleCompile!S400="On",1,IF(ISNUMBER(ScheduleCompile!S400),ScheduleCompile!S400/1,IF(ISTEXT(ScheduleCompile!S400),IF(OR(ISNUMBER(FIND("5F",ScheduleCompile!S400)),ISNUMBER(FIND("0F",ScheduleCompile!S400)),ISNUMBER(FIND("8F",ScheduleCompile!S400)),ISNUMBER(FIND("1F",ScheduleCompile!S400)),ISNUMBER(FIND("2F",ScheduleCompile!S400)),ISNUMBER(FIND("3F",ScheduleCompile!S400)),ISNUMBER(FIND("6F",ScheduleCompile!S400)),ISNUMBER(FIND("7F",ScheduleCompile!S400)),ISNUMBER(FIND("9F",ScheduleCompile!S400)),ISNUMBER(FIND("4F",ScheduleCompile!S400))),VALUE(LEFT(ScheduleCompile!S400,FIND("F",ScheduleCompile!S400)-1)),ScheduleCompile!S400)))))),"",IF(ScheduleCompile!S400="Off",0,IF(ScheduleCompile!S400="On",1,IF(ISNUMBER(ScheduleCompile!S400),ScheduleCompile!S400/1,IF(ISTEXT(ScheduleCompile!S400),IF(OR(ISNUMBER(FIND("5F",ScheduleCompile!S400)),ISNUMBER(FIND("0F",ScheduleCompile!S400)),ISNUMBER(FIND("8F",ScheduleCompile!S400)),ISNUMBER(FIND("1F",ScheduleCompile!S400)),ISNUMBER(FIND("2F",ScheduleCompile!S400)),ISNUMBER(FIND("3F",ScheduleCompile!S400)),ISNUMBER(FIND("6F",ScheduleCompile!S400)),ISNUMBER(FIND("7F",ScheduleCompile!S400)),ISNUMBER(FIND("9F",ScheduleCompile!S400)),ISNUMBER(FIND("4F",ScheduleCompile!S400))),VALUE(LEFT(ScheduleCompile!S400,FIND("F",ScheduleCompile!S400)-1)),ScheduleCompile!S400)))))))</f>
        <v>70</v>
      </c>
      <c r="Y407" s="1">
        <f>IF(AND(ISERROR(IF(ScheduleCompile!T400="Off",0,IF(ScheduleCompile!T400="On",1,IF(ISNUMBER(ScheduleCompile!T400),ScheduleCompile!T400/1,IF(ISTEXT(ScheduleCompile!T400),IF(OR(ISNUMBER(FIND("5F",ScheduleCompile!T400)),ISNUMBER(FIND("0F",ScheduleCompile!T400)),ISNUMBER(FIND("8F",ScheduleCompile!T400)),ISNUMBER(FIND("1F",ScheduleCompile!T400)),ISNUMBER(FIND("2F",ScheduleCompile!T400)),ISNUMBER(FIND("3F",ScheduleCompile!T400)),ISNUMBER(FIND("6F",ScheduleCompile!T400)),ISNUMBER(FIND("7F",ScheduleCompile!T400)),ISNUMBER(FIND("9F",ScheduleCompile!T400)),ISNUMBER(FIND("4F",ScheduleCompile!T400))),VALUE(LEFT(ScheduleCompile!T400,FIND("F",ScheduleCompile!T400)-1)),ScheduleCompile!T400)))))),ISTEXT(ScheduleCompile!#REF!)),"ENDTABLE",IF(ISERROR(IF(ScheduleCompile!T400="Off",0,IF(ScheduleCompile!T400="On",1,IF(ISNUMBER(ScheduleCompile!T400),ScheduleCompile!T400/1,IF(ISTEXT(ScheduleCompile!T400),IF(OR(ISNUMBER(FIND("5F",ScheduleCompile!T400)),ISNUMBER(FIND("0F",ScheduleCompile!T400)),ISNUMBER(FIND("8F",ScheduleCompile!T400)),ISNUMBER(FIND("1F",ScheduleCompile!T400)),ISNUMBER(FIND("2F",ScheduleCompile!T400)),ISNUMBER(FIND("3F",ScheduleCompile!T400)),ISNUMBER(FIND("6F",ScheduleCompile!T400)),ISNUMBER(FIND("7F",ScheduleCompile!T400)),ISNUMBER(FIND("9F",ScheduleCompile!T400)),ISNUMBER(FIND("4F",ScheduleCompile!T400))),VALUE(LEFT(ScheduleCompile!T400,FIND("F",ScheduleCompile!T400)-1)),ScheduleCompile!T400)))))),"",IF(ScheduleCompile!T400="Off",0,IF(ScheduleCompile!T400="On",1,IF(ISNUMBER(ScheduleCompile!T400),ScheduleCompile!T400/1,IF(ISTEXT(ScheduleCompile!T400),IF(OR(ISNUMBER(FIND("5F",ScheduleCompile!T400)),ISNUMBER(FIND("0F",ScheduleCompile!T400)),ISNUMBER(FIND("8F",ScheduleCompile!T400)),ISNUMBER(FIND("1F",ScheduleCompile!T400)),ISNUMBER(FIND("2F",ScheduleCompile!T400)),ISNUMBER(FIND("3F",ScheduleCompile!T400)),ISNUMBER(FIND("6F",ScheduleCompile!T400)),ISNUMBER(FIND("7F",ScheduleCompile!T400)),ISNUMBER(FIND("9F",ScheduleCompile!T400)),ISNUMBER(FIND("4F",ScheduleCompile!T400))),VALUE(LEFT(ScheduleCompile!T400,FIND("F",ScheduleCompile!T400)-1)),ScheduleCompile!T400)))))))</f>
        <v>70</v>
      </c>
      <c r="Z407" s="1">
        <f>IF(AND(ISERROR(IF(ScheduleCompile!U400="Off",0,IF(ScheduleCompile!U400="On",1,IF(ISNUMBER(ScheduleCompile!U400),ScheduleCompile!U400/1,IF(ISTEXT(ScheduleCompile!U400),IF(OR(ISNUMBER(FIND("5F",ScheduleCompile!U400)),ISNUMBER(FIND("0F",ScheduleCompile!U400)),ISNUMBER(FIND("8F",ScheduleCompile!U400)),ISNUMBER(FIND("1F",ScheduleCompile!U400)),ISNUMBER(FIND("2F",ScheduleCompile!U400)),ISNUMBER(FIND("3F",ScheduleCompile!U400)),ISNUMBER(FIND("6F",ScheduleCompile!U400)),ISNUMBER(FIND("7F",ScheduleCompile!U400)),ISNUMBER(FIND("9F",ScheduleCompile!U400)),ISNUMBER(FIND("4F",ScheduleCompile!U400))),VALUE(LEFT(ScheduleCompile!U400,FIND("F",ScheduleCompile!U400)-1)),ScheduleCompile!U400)))))),ISTEXT(ScheduleCompile!#REF!)),"ENDTABLE",IF(ISERROR(IF(ScheduleCompile!U400="Off",0,IF(ScheduleCompile!U400="On",1,IF(ISNUMBER(ScheduleCompile!U400),ScheduleCompile!U400/1,IF(ISTEXT(ScheduleCompile!U400),IF(OR(ISNUMBER(FIND("5F",ScheduleCompile!U400)),ISNUMBER(FIND("0F",ScheduleCompile!U400)),ISNUMBER(FIND("8F",ScheduleCompile!U400)),ISNUMBER(FIND("1F",ScheduleCompile!U400)),ISNUMBER(FIND("2F",ScheduleCompile!U400)),ISNUMBER(FIND("3F",ScheduleCompile!U400)),ISNUMBER(FIND("6F",ScheduleCompile!U400)),ISNUMBER(FIND("7F",ScheduleCompile!U400)),ISNUMBER(FIND("9F",ScheduleCompile!U400)),ISNUMBER(FIND("4F",ScheduleCompile!U400))),VALUE(LEFT(ScheduleCompile!U400,FIND("F",ScheduleCompile!U400)-1)),ScheduleCompile!U400)))))),"",IF(ScheduleCompile!U400="Off",0,IF(ScheduleCompile!U400="On",1,IF(ISNUMBER(ScheduleCompile!U400),ScheduleCompile!U400/1,IF(ISTEXT(ScheduleCompile!U400),IF(OR(ISNUMBER(FIND("5F",ScheduleCompile!U400)),ISNUMBER(FIND("0F",ScheduleCompile!U400)),ISNUMBER(FIND("8F",ScheduleCompile!U400)),ISNUMBER(FIND("1F",ScheduleCompile!U400)),ISNUMBER(FIND("2F",ScheduleCompile!U400)),ISNUMBER(FIND("3F",ScheduleCompile!U400)),ISNUMBER(FIND("6F",ScheduleCompile!U400)),ISNUMBER(FIND("7F",ScheduleCompile!U400)),ISNUMBER(FIND("9F",ScheduleCompile!U400)),ISNUMBER(FIND("4F",ScheduleCompile!U400))),VALUE(LEFT(ScheduleCompile!U400,FIND("F",ScheduleCompile!U400)-1)),ScheduleCompile!U400)))))))</f>
        <v>70</v>
      </c>
      <c r="AA407" s="1">
        <f>IF(AND(ISERROR(IF(ScheduleCompile!V400="Off",0,IF(ScheduleCompile!V400="On",1,IF(ISNUMBER(ScheduleCompile!V400),ScheduleCompile!V400/1,IF(ISTEXT(ScheduleCompile!V400),IF(OR(ISNUMBER(FIND("5F",ScheduleCompile!V400)),ISNUMBER(FIND("0F",ScheduleCompile!V400)),ISNUMBER(FIND("8F",ScheduleCompile!V400)),ISNUMBER(FIND("1F",ScheduleCompile!V400)),ISNUMBER(FIND("2F",ScheduleCompile!V400)),ISNUMBER(FIND("3F",ScheduleCompile!V400)),ISNUMBER(FIND("6F",ScheduleCompile!V400)),ISNUMBER(FIND("7F",ScheduleCompile!V400)),ISNUMBER(FIND("9F",ScheduleCompile!V400)),ISNUMBER(FIND("4F",ScheduleCompile!V400))),VALUE(LEFT(ScheduleCompile!V400,FIND("F",ScheduleCompile!V400)-1)),ScheduleCompile!V400)))))),ISTEXT(ScheduleCompile!#REF!)),"ENDTABLE",IF(ISERROR(IF(ScheduleCompile!V400="Off",0,IF(ScheduleCompile!V400="On",1,IF(ISNUMBER(ScheduleCompile!V400),ScheduleCompile!V400/1,IF(ISTEXT(ScheduleCompile!V400),IF(OR(ISNUMBER(FIND("5F",ScheduleCompile!V400)),ISNUMBER(FIND("0F",ScheduleCompile!V400)),ISNUMBER(FIND("8F",ScheduleCompile!V400)),ISNUMBER(FIND("1F",ScheduleCompile!V400)),ISNUMBER(FIND("2F",ScheduleCompile!V400)),ISNUMBER(FIND("3F",ScheduleCompile!V400)),ISNUMBER(FIND("6F",ScheduleCompile!V400)),ISNUMBER(FIND("7F",ScheduleCompile!V400)),ISNUMBER(FIND("9F",ScheduleCompile!V400)),ISNUMBER(FIND("4F",ScheduleCompile!V400))),VALUE(LEFT(ScheduleCompile!V400,FIND("F",ScheduleCompile!V400)-1)),ScheduleCompile!V400)))))),"",IF(ScheduleCompile!V400="Off",0,IF(ScheduleCompile!V400="On",1,IF(ISNUMBER(ScheduleCompile!V400),ScheduleCompile!V400/1,IF(ISTEXT(ScheduleCompile!V400),IF(OR(ISNUMBER(FIND("5F",ScheduleCompile!V400)),ISNUMBER(FIND("0F",ScheduleCompile!V400)),ISNUMBER(FIND("8F",ScheduleCompile!V400)),ISNUMBER(FIND("1F",ScheduleCompile!V400)),ISNUMBER(FIND("2F",ScheduleCompile!V400)),ISNUMBER(FIND("3F",ScheduleCompile!V400)),ISNUMBER(FIND("6F",ScheduleCompile!V400)),ISNUMBER(FIND("7F",ScheduleCompile!V400)),ISNUMBER(FIND("9F",ScheduleCompile!V400)),ISNUMBER(FIND("4F",ScheduleCompile!V400))),VALUE(LEFT(ScheduleCompile!V400,FIND("F",ScheduleCompile!V400)-1)),ScheduleCompile!V400)))))))</f>
        <v>70</v>
      </c>
      <c r="AB407" s="1">
        <f>IF(AND(ISERROR(IF(ScheduleCompile!W400="Off",0,IF(ScheduleCompile!W400="On",1,IF(ISNUMBER(ScheduleCompile!W400),ScheduleCompile!W400/1,IF(ISTEXT(ScheduleCompile!W400),IF(OR(ISNUMBER(FIND("5F",ScheduleCompile!W400)),ISNUMBER(FIND("0F",ScheduleCompile!W400)),ISNUMBER(FIND("8F",ScheduleCompile!W400)),ISNUMBER(FIND("1F",ScheduleCompile!W400)),ISNUMBER(FIND("2F",ScheduleCompile!W400)),ISNUMBER(FIND("3F",ScheduleCompile!W400)),ISNUMBER(FIND("6F",ScheduleCompile!W400)),ISNUMBER(FIND("7F",ScheduleCompile!W400)),ISNUMBER(FIND("9F",ScheduleCompile!W400)),ISNUMBER(FIND("4F",ScheduleCompile!W400))),VALUE(LEFT(ScheduleCompile!W400,FIND("F",ScheduleCompile!W400)-1)),ScheduleCompile!W400)))))),ISTEXT(ScheduleCompile!#REF!)),"ENDTABLE",IF(ISERROR(IF(ScheduleCompile!W400="Off",0,IF(ScheduleCompile!W400="On",1,IF(ISNUMBER(ScheduleCompile!W400),ScheduleCompile!W400/1,IF(ISTEXT(ScheduleCompile!W400),IF(OR(ISNUMBER(FIND("5F",ScheduleCompile!W400)),ISNUMBER(FIND("0F",ScheduleCompile!W400)),ISNUMBER(FIND("8F",ScheduleCompile!W400)),ISNUMBER(FIND("1F",ScheduleCompile!W400)),ISNUMBER(FIND("2F",ScheduleCompile!W400)),ISNUMBER(FIND("3F",ScheduleCompile!W400)),ISNUMBER(FIND("6F",ScheduleCompile!W400)),ISNUMBER(FIND("7F",ScheduleCompile!W400)),ISNUMBER(FIND("9F",ScheduleCompile!W400)),ISNUMBER(FIND("4F",ScheduleCompile!W400))),VALUE(LEFT(ScheduleCompile!W400,FIND("F",ScheduleCompile!W400)-1)),ScheduleCompile!W400)))))),"",IF(ScheduleCompile!W400="Off",0,IF(ScheduleCompile!W400="On",1,IF(ISNUMBER(ScheduleCompile!W400),ScheduleCompile!W400/1,IF(ISTEXT(ScheduleCompile!W400),IF(OR(ISNUMBER(FIND("5F",ScheduleCompile!W400)),ISNUMBER(FIND("0F",ScheduleCompile!W400)),ISNUMBER(FIND("8F",ScheduleCompile!W400)),ISNUMBER(FIND("1F",ScheduleCompile!W400)),ISNUMBER(FIND("2F",ScheduleCompile!W400)),ISNUMBER(FIND("3F",ScheduleCompile!W400)),ISNUMBER(FIND("6F",ScheduleCompile!W400)),ISNUMBER(FIND("7F",ScheduleCompile!W400)),ISNUMBER(FIND("9F",ScheduleCompile!W400)),ISNUMBER(FIND("4F",ScheduleCompile!W400))),VALUE(LEFT(ScheduleCompile!W400,FIND("F",ScheduleCompile!W400)-1)),ScheduleCompile!W400)))))))</f>
        <v>70</v>
      </c>
      <c r="AC407" s="1">
        <f>IF(AND(ISERROR(IF(ScheduleCompile!X400="Off",0,IF(ScheduleCompile!X400="On",1,IF(ISNUMBER(ScheduleCompile!X400),ScheduleCompile!X400/1,IF(ISTEXT(ScheduleCompile!X400),IF(OR(ISNUMBER(FIND("5F",ScheduleCompile!X400)),ISNUMBER(FIND("0F",ScheduleCompile!X400)),ISNUMBER(FIND("8F",ScheduleCompile!X400)),ISNUMBER(FIND("1F",ScheduleCompile!X400)),ISNUMBER(FIND("2F",ScheduleCompile!X400)),ISNUMBER(FIND("3F",ScheduleCompile!X400)),ISNUMBER(FIND("6F",ScheduleCompile!X400)),ISNUMBER(FIND("7F",ScheduleCompile!X400)),ISNUMBER(FIND("9F",ScheduleCompile!X400)),ISNUMBER(FIND("4F",ScheduleCompile!X400))),VALUE(LEFT(ScheduleCompile!X400,FIND("F",ScheduleCompile!X400)-1)),ScheduleCompile!X400)))))),ISTEXT(ScheduleCompile!#REF!)),"ENDTABLE",IF(ISERROR(IF(ScheduleCompile!X400="Off",0,IF(ScheduleCompile!X400="On",1,IF(ISNUMBER(ScheduleCompile!X400),ScheduleCompile!X400/1,IF(ISTEXT(ScheduleCompile!X400),IF(OR(ISNUMBER(FIND("5F",ScheduleCompile!X400)),ISNUMBER(FIND("0F",ScheduleCompile!X400)),ISNUMBER(FIND("8F",ScheduleCompile!X400)),ISNUMBER(FIND("1F",ScheduleCompile!X400)),ISNUMBER(FIND("2F",ScheduleCompile!X400)),ISNUMBER(FIND("3F",ScheduleCompile!X400)),ISNUMBER(FIND("6F",ScheduleCompile!X400)),ISNUMBER(FIND("7F",ScheduleCompile!X400)),ISNUMBER(FIND("9F",ScheduleCompile!X400)),ISNUMBER(FIND("4F",ScheduleCompile!X400))),VALUE(LEFT(ScheduleCompile!X400,FIND("F",ScheduleCompile!X400)-1)),ScheduleCompile!X400)))))),"",IF(ScheduleCompile!X400="Off",0,IF(ScheduleCompile!X400="On",1,IF(ISNUMBER(ScheduleCompile!X400),ScheduleCompile!X400/1,IF(ISTEXT(ScheduleCompile!X400),IF(OR(ISNUMBER(FIND("5F",ScheduleCompile!X400)),ISNUMBER(FIND("0F",ScheduleCompile!X400)),ISNUMBER(FIND("8F",ScheduleCompile!X400)),ISNUMBER(FIND("1F",ScheduleCompile!X400)),ISNUMBER(FIND("2F",ScheduleCompile!X400)),ISNUMBER(FIND("3F",ScheduleCompile!X400)),ISNUMBER(FIND("6F",ScheduleCompile!X400)),ISNUMBER(FIND("7F",ScheduleCompile!X400)),ISNUMBER(FIND("9F",ScheduleCompile!X400)),ISNUMBER(FIND("4F",ScheduleCompile!X400))),VALUE(LEFT(ScheduleCompile!X400,FIND("F",ScheduleCompile!X400)-1)),ScheduleCompile!X400)))))))</f>
        <v>70</v>
      </c>
      <c r="AD407" s="1">
        <f>IF(AND(ISERROR(IF(ScheduleCompile!Y400="Off",0,IF(ScheduleCompile!Y400="On",1,IF(ISNUMBER(ScheduleCompile!Y400),ScheduleCompile!Y400/1,IF(ISTEXT(ScheduleCompile!Y400),IF(OR(ISNUMBER(FIND("5F",ScheduleCompile!Y400)),ISNUMBER(FIND("0F",ScheduleCompile!Y400)),ISNUMBER(FIND("8F",ScheduleCompile!Y400)),ISNUMBER(FIND("1F",ScheduleCompile!Y400)),ISNUMBER(FIND("2F",ScheduleCompile!Y400)),ISNUMBER(FIND("3F",ScheduleCompile!Y400)),ISNUMBER(FIND("6F",ScheduleCompile!Y400)),ISNUMBER(FIND("7F",ScheduleCompile!Y400)),ISNUMBER(FIND("9F",ScheduleCompile!Y400)),ISNUMBER(FIND("4F",ScheduleCompile!Y400))),VALUE(LEFT(ScheduleCompile!Y400,FIND("F",ScheduleCompile!Y400)-1)),ScheduleCompile!Y400)))))),ISTEXT(ScheduleCompile!#REF!)),"ENDTABLE",IF(ISERROR(IF(ScheduleCompile!Y400="Off",0,IF(ScheduleCompile!Y400="On",1,IF(ISNUMBER(ScheduleCompile!Y400),ScheduleCompile!Y400/1,IF(ISTEXT(ScheduleCompile!Y400),IF(OR(ISNUMBER(FIND("5F",ScheduleCompile!Y400)),ISNUMBER(FIND("0F",ScheduleCompile!Y400)),ISNUMBER(FIND("8F",ScheduleCompile!Y400)),ISNUMBER(FIND("1F",ScheduleCompile!Y400)),ISNUMBER(FIND("2F",ScheduleCompile!Y400)),ISNUMBER(FIND("3F",ScheduleCompile!Y400)),ISNUMBER(FIND("6F",ScheduleCompile!Y400)),ISNUMBER(FIND("7F",ScheduleCompile!Y400)),ISNUMBER(FIND("9F",ScheduleCompile!Y400)),ISNUMBER(FIND("4F",ScheduleCompile!Y400))),VALUE(LEFT(ScheduleCompile!Y400,FIND("F",ScheduleCompile!Y400)-1)),ScheduleCompile!Y400)))))),"",IF(ScheduleCompile!Y400="Off",0,IF(ScheduleCompile!Y400="On",1,IF(ISNUMBER(ScheduleCompile!Y400),ScheduleCompile!Y400/1,IF(ISTEXT(ScheduleCompile!Y400),IF(OR(ISNUMBER(FIND("5F",ScheduleCompile!Y400)),ISNUMBER(FIND("0F",ScheduleCompile!Y400)),ISNUMBER(FIND("8F",ScheduleCompile!Y400)),ISNUMBER(FIND("1F",ScheduleCompile!Y400)),ISNUMBER(FIND("2F",ScheduleCompile!Y400)),ISNUMBER(FIND("3F",ScheduleCompile!Y400)),ISNUMBER(FIND("6F",ScheduleCompile!Y400)),ISNUMBER(FIND("7F",ScheduleCompile!Y400)),ISNUMBER(FIND("9F",ScheduleCompile!Y400)),ISNUMBER(FIND("4F",ScheduleCompile!Y400))),VALUE(LEFT(ScheduleCompile!Y400,FIND("F",ScheduleCompile!Y400)-1)),ScheduleCompile!Y400)))))))</f>
        <v>70</v>
      </c>
    </row>
    <row r="408" spans="1:30" x14ac:dyDescent="0.25">
      <c r="A408" t="str">
        <f t="shared" si="27"/>
        <v>SchDay "RestaurantClgSetptWD"  Type = "Temperature" Hr = (75, 75, 75, 85, 85, 85, 75, 75, 75, 75, 75, 75, 75, 75, 75, 75, 75, 75, 75, 75, 75, 75, 75, 75) ..</v>
      </c>
      <c r="B408" s="1" t="s">
        <v>623</v>
      </c>
      <c r="C408" t="str">
        <f t="shared" si="28"/>
        <v xml:space="preserve">SchDay "RestaurantClgSetptWD"  Type = "Temperature" Hr = </v>
      </c>
      <c r="D408" t="str">
        <f t="shared" si="29"/>
        <v>(75, 75, 75, 85, 85, 85, 75, 75, 75, 75, 75, 75, 75, 75, 75, 75, 75, 75, 75, 75, 75, 75, 75, 75) ..</v>
      </c>
      <c r="E408" s="30" t="str">
        <f>ScheduleCompile!A401</f>
        <v>RestaurantClgSetptWD</v>
      </c>
      <c r="F408" t="str">
        <f t="shared" si="30"/>
        <v>Temperature</v>
      </c>
      <c r="G408" s="1">
        <f>IF(AND(ISERROR(IF(ScheduleCompile!B401="Off",0,IF(ScheduleCompile!B401="On",1,IF(ISNUMBER(ScheduleCompile!B401),ScheduleCompile!B401/1,IF(ISTEXT(ScheduleCompile!B401),IF(OR(ISNUMBER(FIND("5F",ScheduleCompile!B401)),ISNUMBER(FIND("0F",ScheduleCompile!B401)),ISNUMBER(FIND("8F",ScheduleCompile!B401)),ISNUMBER(FIND("1F",ScheduleCompile!B401)),ISNUMBER(FIND("2F",ScheduleCompile!B401)),ISNUMBER(FIND("3F",ScheduleCompile!B401)),ISNUMBER(FIND("6F",ScheduleCompile!B401)),ISNUMBER(FIND("7F",ScheduleCompile!B401)),ISNUMBER(FIND("9F",ScheduleCompile!B401)),ISNUMBER(FIND("4F",ScheduleCompile!B401))),VALUE(LEFT(ScheduleCompile!B401,FIND("F",ScheduleCompile!B401)-1)),ScheduleCompile!B401)))))),ISTEXT(ScheduleCompile!#REF!)),"ENDTABLE",IF(ISERROR(IF(ScheduleCompile!B401="Off",0,IF(ScheduleCompile!B401="On",1,IF(ISNUMBER(ScheduleCompile!B401),ScheduleCompile!B401/1,IF(ISTEXT(ScheduleCompile!B401),IF(OR(ISNUMBER(FIND("5F",ScheduleCompile!B401)),ISNUMBER(FIND("0F",ScheduleCompile!B401)),ISNUMBER(FIND("8F",ScheduleCompile!B401)),ISNUMBER(FIND("1F",ScheduleCompile!B401)),ISNUMBER(FIND("2F",ScheduleCompile!B401)),ISNUMBER(FIND("3F",ScheduleCompile!B401)),ISNUMBER(FIND("6F",ScheduleCompile!B401)),ISNUMBER(FIND("7F",ScheduleCompile!B401)),ISNUMBER(FIND("9F",ScheduleCompile!B401)),ISNUMBER(FIND("4F",ScheduleCompile!B401))),VALUE(LEFT(ScheduleCompile!B401,FIND("F",ScheduleCompile!B401)-1)),ScheduleCompile!B401)))))),"",IF(ScheduleCompile!B401="Off",0,IF(ScheduleCompile!B401="On",1,IF(ISNUMBER(ScheduleCompile!B401),ScheduleCompile!B401/1,IF(ISTEXT(ScheduleCompile!B401),IF(OR(ISNUMBER(FIND("5F",ScheduleCompile!B401)),ISNUMBER(FIND("0F",ScheduleCompile!B401)),ISNUMBER(FIND("8F",ScheduleCompile!B401)),ISNUMBER(FIND("1F",ScheduleCompile!B401)),ISNUMBER(FIND("2F",ScheduleCompile!B401)),ISNUMBER(FIND("3F",ScheduleCompile!B401)),ISNUMBER(FIND("6F",ScheduleCompile!B401)),ISNUMBER(FIND("7F",ScheduleCompile!B401)),ISNUMBER(FIND("9F",ScheduleCompile!B401)),ISNUMBER(FIND("4F",ScheduleCompile!B401))),VALUE(LEFT(ScheduleCompile!B401,FIND("F",ScheduleCompile!B401)-1)),ScheduleCompile!B401)))))))</f>
        <v>75</v>
      </c>
      <c r="H408" s="1">
        <f>IF(AND(ISERROR(IF(ScheduleCompile!C401="Off",0,IF(ScheduleCompile!C401="On",1,IF(ISNUMBER(ScheduleCompile!C401),ScheduleCompile!C401/1,IF(ISTEXT(ScheduleCompile!C401),IF(OR(ISNUMBER(FIND("5F",ScheduleCompile!C401)),ISNUMBER(FIND("0F",ScheduleCompile!C401)),ISNUMBER(FIND("8F",ScheduleCompile!C401)),ISNUMBER(FIND("1F",ScheduleCompile!C401)),ISNUMBER(FIND("2F",ScheduleCompile!C401)),ISNUMBER(FIND("3F",ScheduleCompile!C401)),ISNUMBER(FIND("6F",ScheduleCompile!C401)),ISNUMBER(FIND("7F",ScheduleCompile!C401)),ISNUMBER(FIND("9F",ScheduleCompile!C401)),ISNUMBER(FIND("4F",ScheduleCompile!C401))),VALUE(LEFT(ScheduleCompile!C401,FIND("F",ScheduleCompile!C401)-1)),ScheduleCompile!C401)))))),ISTEXT(ScheduleCompile!#REF!)),"ENDTABLE",IF(ISERROR(IF(ScheduleCompile!C401="Off",0,IF(ScheduleCompile!C401="On",1,IF(ISNUMBER(ScheduleCompile!C401),ScheduleCompile!C401/1,IF(ISTEXT(ScheduleCompile!C401),IF(OR(ISNUMBER(FIND("5F",ScheduleCompile!C401)),ISNUMBER(FIND("0F",ScheduleCompile!C401)),ISNUMBER(FIND("8F",ScheduleCompile!C401)),ISNUMBER(FIND("1F",ScheduleCompile!C401)),ISNUMBER(FIND("2F",ScheduleCompile!C401)),ISNUMBER(FIND("3F",ScheduleCompile!C401)),ISNUMBER(FIND("6F",ScheduleCompile!C401)),ISNUMBER(FIND("7F",ScheduleCompile!C401)),ISNUMBER(FIND("9F",ScheduleCompile!C401)),ISNUMBER(FIND("4F",ScheduleCompile!C401))),VALUE(LEFT(ScheduleCompile!C401,FIND("F",ScheduleCompile!C401)-1)),ScheduleCompile!C401)))))),"",IF(ScheduleCompile!C401="Off",0,IF(ScheduleCompile!C401="On",1,IF(ISNUMBER(ScheduleCompile!C401),ScheduleCompile!C401/1,IF(ISTEXT(ScheduleCompile!C401),IF(OR(ISNUMBER(FIND("5F",ScheduleCompile!C401)),ISNUMBER(FIND("0F",ScheduleCompile!C401)),ISNUMBER(FIND("8F",ScheduleCompile!C401)),ISNUMBER(FIND("1F",ScheduleCompile!C401)),ISNUMBER(FIND("2F",ScheduleCompile!C401)),ISNUMBER(FIND("3F",ScheduleCompile!C401)),ISNUMBER(FIND("6F",ScheduleCompile!C401)),ISNUMBER(FIND("7F",ScheduleCompile!C401)),ISNUMBER(FIND("9F",ScheduleCompile!C401)),ISNUMBER(FIND("4F",ScheduleCompile!C401))),VALUE(LEFT(ScheduleCompile!C401,FIND("F",ScheduleCompile!C401)-1)),ScheduleCompile!C401)))))))</f>
        <v>75</v>
      </c>
      <c r="I408" s="1">
        <f>IF(AND(ISERROR(IF(ScheduleCompile!D401="Off",0,IF(ScheduleCompile!D401="On",1,IF(ISNUMBER(ScheduleCompile!D401),ScheduleCompile!D401/1,IF(ISTEXT(ScheduleCompile!D401),IF(OR(ISNUMBER(FIND("5F",ScheduleCompile!D401)),ISNUMBER(FIND("0F",ScheduleCompile!D401)),ISNUMBER(FIND("8F",ScheduleCompile!D401)),ISNUMBER(FIND("1F",ScheduleCompile!D401)),ISNUMBER(FIND("2F",ScheduleCompile!D401)),ISNUMBER(FIND("3F",ScheduleCompile!D401)),ISNUMBER(FIND("6F",ScheduleCompile!D401)),ISNUMBER(FIND("7F",ScheduleCompile!D401)),ISNUMBER(FIND("9F",ScheduleCompile!D401)),ISNUMBER(FIND("4F",ScheduleCompile!D401))),VALUE(LEFT(ScheduleCompile!D401,FIND("F",ScheduleCompile!D401)-1)),ScheduleCompile!D401)))))),ISTEXT(ScheduleCompile!#REF!)),"ENDTABLE",IF(ISERROR(IF(ScheduleCompile!D401="Off",0,IF(ScheduleCompile!D401="On",1,IF(ISNUMBER(ScheduleCompile!D401),ScheduleCompile!D401/1,IF(ISTEXT(ScheduleCompile!D401),IF(OR(ISNUMBER(FIND("5F",ScheduleCompile!D401)),ISNUMBER(FIND("0F",ScheduleCompile!D401)),ISNUMBER(FIND("8F",ScheduleCompile!D401)),ISNUMBER(FIND("1F",ScheduleCompile!D401)),ISNUMBER(FIND("2F",ScheduleCompile!D401)),ISNUMBER(FIND("3F",ScheduleCompile!D401)),ISNUMBER(FIND("6F",ScheduleCompile!D401)),ISNUMBER(FIND("7F",ScheduleCompile!D401)),ISNUMBER(FIND("9F",ScheduleCompile!D401)),ISNUMBER(FIND("4F",ScheduleCompile!D401))),VALUE(LEFT(ScheduleCompile!D401,FIND("F",ScheduleCompile!D401)-1)),ScheduleCompile!D401)))))),"",IF(ScheduleCompile!D401="Off",0,IF(ScheduleCompile!D401="On",1,IF(ISNUMBER(ScheduleCompile!D401),ScheduleCompile!D401/1,IF(ISTEXT(ScheduleCompile!D401),IF(OR(ISNUMBER(FIND("5F",ScheduleCompile!D401)),ISNUMBER(FIND("0F",ScheduleCompile!D401)),ISNUMBER(FIND("8F",ScheduleCompile!D401)),ISNUMBER(FIND("1F",ScheduleCompile!D401)),ISNUMBER(FIND("2F",ScheduleCompile!D401)),ISNUMBER(FIND("3F",ScheduleCompile!D401)),ISNUMBER(FIND("6F",ScheduleCompile!D401)),ISNUMBER(FIND("7F",ScheduleCompile!D401)),ISNUMBER(FIND("9F",ScheduleCompile!D401)),ISNUMBER(FIND("4F",ScheduleCompile!D401))),VALUE(LEFT(ScheduleCompile!D401,FIND("F",ScheduleCompile!D401)-1)),ScheduleCompile!D401)))))))</f>
        <v>75</v>
      </c>
      <c r="J408" s="1">
        <f>IF(AND(ISERROR(IF(ScheduleCompile!E401="Off",0,IF(ScheduleCompile!E401="On",1,IF(ISNUMBER(ScheduleCompile!E401),ScheduleCompile!E401/1,IF(ISTEXT(ScheduleCompile!E401),IF(OR(ISNUMBER(FIND("5F",ScheduleCompile!E401)),ISNUMBER(FIND("0F",ScheduleCompile!E401)),ISNUMBER(FIND("8F",ScheduleCompile!E401)),ISNUMBER(FIND("1F",ScheduleCompile!E401)),ISNUMBER(FIND("2F",ScheduleCompile!E401)),ISNUMBER(FIND("3F",ScheduleCompile!E401)),ISNUMBER(FIND("6F",ScheduleCompile!E401)),ISNUMBER(FIND("7F",ScheduleCompile!E401)),ISNUMBER(FIND("9F",ScheduleCompile!E401)),ISNUMBER(FIND("4F",ScheduleCompile!E401))),VALUE(LEFT(ScheduleCompile!E401,FIND("F",ScheduleCompile!E401)-1)),ScheduleCompile!E401)))))),ISTEXT(ScheduleCompile!#REF!)),"ENDTABLE",IF(ISERROR(IF(ScheduleCompile!E401="Off",0,IF(ScheduleCompile!E401="On",1,IF(ISNUMBER(ScheduleCompile!E401),ScheduleCompile!E401/1,IF(ISTEXT(ScheduleCompile!E401),IF(OR(ISNUMBER(FIND("5F",ScheduleCompile!E401)),ISNUMBER(FIND("0F",ScheduleCompile!E401)),ISNUMBER(FIND("8F",ScheduleCompile!E401)),ISNUMBER(FIND("1F",ScheduleCompile!E401)),ISNUMBER(FIND("2F",ScheduleCompile!E401)),ISNUMBER(FIND("3F",ScheduleCompile!E401)),ISNUMBER(FIND("6F",ScheduleCompile!E401)),ISNUMBER(FIND("7F",ScheduleCompile!E401)),ISNUMBER(FIND("9F",ScheduleCompile!E401)),ISNUMBER(FIND("4F",ScheduleCompile!E401))),VALUE(LEFT(ScheduleCompile!E401,FIND("F",ScheduleCompile!E401)-1)),ScheduleCompile!E401)))))),"",IF(ScheduleCompile!E401="Off",0,IF(ScheduleCompile!E401="On",1,IF(ISNUMBER(ScheduleCompile!E401),ScheduleCompile!E401/1,IF(ISTEXT(ScheduleCompile!E401),IF(OR(ISNUMBER(FIND("5F",ScheduleCompile!E401)),ISNUMBER(FIND("0F",ScheduleCompile!E401)),ISNUMBER(FIND("8F",ScheduleCompile!E401)),ISNUMBER(FIND("1F",ScheduleCompile!E401)),ISNUMBER(FIND("2F",ScheduleCompile!E401)),ISNUMBER(FIND("3F",ScheduleCompile!E401)),ISNUMBER(FIND("6F",ScheduleCompile!E401)),ISNUMBER(FIND("7F",ScheduleCompile!E401)),ISNUMBER(FIND("9F",ScheduleCompile!E401)),ISNUMBER(FIND("4F",ScheduleCompile!E401))),VALUE(LEFT(ScheduleCompile!E401,FIND("F",ScheduleCompile!E401)-1)),ScheduleCompile!E401)))))))</f>
        <v>85</v>
      </c>
      <c r="K408" s="1">
        <f>IF(AND(ISERROR(IF(ScheduleCompile!F401="Off",0,IF(ScheduleCompile!F401="On",1,IF(ISNUMBER(ScheduleCompile!F401),ScheduleCompile!F401/1,IF(ISTEXT(ScheduleCompile!F401),IF(OR(ISNUMBER(FIND("5F",ScheduleCompile!F401)),ISNUMBER(FIND("0F",ScheduleCompile!F401)),ISNUMBER(FIND("8F",ScheduleCompile!F401)),ISNUMBER(FIND("1F",ScheduleCompile!F401)),ISNUMBER(FIND("2F",ScheduleCompile!F401)),ISNUMBER(FIND("3F",ScheduleCompile!F401)),ISNUMBER(FIND("6F",ScheduleCompile!F401)),ISNUMBER(FIND("7F",ScheduleCompile!F401)),ISNUMBER(FIND("9F",ScheduleCompile!F401)),ISNUMBER(FIND("4F",ScheduleCompile!F401))),VALUE(LEFT(ScheduleCompile!F401,FIND("F",ScheduleCompile!F401)-1)),ScheduleCompile!F401)))))),ISTEXT(ScheduleCompile!#REF!)),"ENDTABLE",IF(ISERROR(IF(ScheduleCompile!F401="Off",0,IF(ScheduleCompile!F401="On",1,IF(ISNUMBER(ScheduleCompile!F401),ScheduleCompile!F401/1,IF(ISTEXT(ScheduleCompile!F401),IF(OR(ISNUMBER(FIND("5F",ScheduleCompile!F401)),ISNUMBER(FIND("0F",ScheduleCompile!F401)),ISNUMBER(FIND("8F",ScheduleCompile!F401)),ISNUMBER(FIND("1F",ScheduleCompile!F401)),ISNUMBER(FIND("2F",ScheduleCompile!F401)),ISNUMBER(FIND("3F",ScheduleCompile!F401)),ISNUMBER(FIND("6F",ScheduleCompile!F401)),ISNUMBER(FIND("7F",ScheduleCompile!F401)),ISNUMBER(FIND("9F",ScheduleCompile!F401)),ISNUMBER(FIND("4F",ScheduleCompile!F401))),VALUE(LEFT(ScheduleCompile!F401,FIND("F",ScheduleCompile!F401)-1)),ScheduleCompile!F401)))))),"",IF(ScheduleCompile!F401="Off",0,IF(ScheduleCompile!F401="On",1,IF(ISNUMBER(ScheduleCompile!F401),ScheduleCompile!F401/1,IF(ISTEXT(ScheduleCompile!F401),IF(OR(ISNUMBER(FIND("5F",ScheduleCompile!F401)),ISNUMBER(FIND("0F",ScheduleCompile!F401)),ISNUMBER(FIND("8F",ScheduleCompile!F401)),ISNUMBER(FIND("1F",ScheduleCompile!F401)),ISNUMBER(FIND("2F",ScheduleCompile!F401)),ISNUMBER(FIND("3F",ScheduleCompile!F401)),ISNUMBER(FIND("6F",ScheduleCompile!F401)),ISNUMBER(FIND("7F",ScheduleCompile!F401)),ISNUMBER(FIND("9F",ScheduleCompile!F401)),ISNUMBER(FIND("4F",ScheduleCompile!F401))),VALUE(LEFT(ScheduleCompile!F401,FIND("F",ScheduleCompile!F401)-1)),ScheduleCompile!F401)))))))</f>
        <v>85</v>
      </c>
      <c r="L408" s="1">
        <f>IF(AND(ISERROR(IF(ScheduleCompile!G401="Off",0,IF(ScheduleCompile!G401="On",1,IF(ISNUMBER(ScheduleCompile!G401),ScheduleCompile!G401/1,IF(ISTEXT(ScheduleCompile!G401),IF(OR(ISNUMBER(FIND("5F",ScheduleCompile!G401)),ISNUMBER(FIND("0F",ScheduleCompile!G401)),ISNUMBER(FIND("8F",ScheduleCompile!G401)),ISNUMBER(FIND("1F",ScheduleCompile!G401)),ISNUMBER(FIND("2F",ScheduleCompile!G401)),ISNUMBER(FIND("3F",ScheduleCompile!G401)),ISNUMBER(FIND("6F",ScheduleCompile!G401)),ISNUMBER(FIND("7F",ScheduleCompile!G401)),ISNUMBER(FIND("9F",ScheduleCompile!G401)),ISNUMBER(FIND("4F",ScheduleCompile!G401))),VALUE(LEFT(ScheduleCompile!G401,FIND("F",ScheduleCompile!G401)-1)),ScheduleCompile!G401)))))),ISTEXT(ScheduleCompile!#REF!)),"ENDTABLE",IF(ISERROR(IF(ScheduleCompile!G401="Off",0,IF(ScheduleCompile!G401="On",1,IF(ISNUMBER(ScheduleCompile!G401),ScheduleCompile!G401/1,IF(ISTEXT(ScheduleCompile!G401),IF(OR(ISNUMBER(FIND("5F",ScheduleCompile!G401)),ISNUMBER(FIND("0F",ScheduleCompile!G401)),ISNUMBER(FIND("8F",ScheduleCompile!G401)),ISNUMBER(FIND("1F",ScheduleCompile!G401)),ISNUMBER(FIND("2F",ScheduleCompile!G401)),ISNUMBER(FIND("3F",ScheduleCompile!G401)),ISNUMBER(FIND("6F",ScheduleCompile!G401)),ISNUMBER(FIND("7F",ScheduleCompile!G401)),ISNUMBER(FIND("9F",ScheduleCompile!G401)),ISNUMBER(FIND("4F",ScheduleCompile!G401))),VALUE(LEFT(ScheduleCompile!G401,FIND("F",ScheduleCompile!G401)-1)),ScheduleCompile!G401)))))),"",IF(ScheduleCompile!G401="Off",0,IF(ScheduleCompile!G401="On",1,IF(ISNUMBER(ScheduleCompile!G401),ScheduleCompile!G401/1,IF(ISTEXT(ScheduleCompile!G401),IF(OR(ISNUMBER(FIND("5F",ScheduleCompile!G401)),ISNUMBER(FIND("0F",ScheduleCompile!G401)),ISNUMBER(FIND("8F",ScheduleCompile!G401)),ISNUMBER(FIND("1F",ScheduleCompile!G401)),ISNUMBER(FIND("2F",ScheduleCompile!G401)),ISNUMBER(FIND("3F",ScheduleCompile!G401)),ISNUMBER(FIND("6F",ScheduleCompile!G401)),ISNUMBER(FIND("7F",ScheduleCompile!G401)),ISNUMBER(FIND("9F",ScheduleCompile!G401)),ISNUMBER(FIND("4F",ScheduleCompile!G401))),VALUE(LEFT(ScheduleCompile!G401,FIND("F",ScheduleCompile!G401)-1)),ScheduleCompile!G401)))))))</f>
        <v>85</v>
      </c>
      <c r="M408" s="1">
        <f>IF(AND(ISERROR(IF(ScheduleCompile!H401="Off",0,IF(ScheduleCompile!H401="On",1,IF(ISNUMBER(ScheduleCompile!H401),ScheduleCompile!H401/1,IF(ISTEXT(ScheduleCompile!H401),IF(OR(ISNUMBER(FIND("5F",ScheduleCompile!H401)),ISNUMBER(FIND("0F",ScheduleCompile!H401)),ISNUMBER(FIND("8F",ScheduleCompile!H401)),ISNUMBER(FIND("1F",ScheduleCompile!H401)),ISNUMBER(FIND("2F",ScheduleCompile!H401)),ISNUMBER(FIND("3F",ScheduleCompile!H401)),ISNUMBER(FIND("6F",ScheduleCompile!H401)),ISNUMBER(FIND("7F",ScheduleCompile!H401)),ISNUMBER(FIND("9F",ScheduleCompile!H401)),ISNUMBER(FIND("4F",ScheduleCompile!H401))),VALUE(LEFT(ScheduleCompile!H401,FIND("F",ScheduleCompile!H401)-1)),ScheduleCompile!H401)))))),ISTEXT(ScheduleCompile!#REF!)),"ENDTABLE",IF(ISERROR(IF(ScheduleCompile!H401="Off",0,IF(ScheduleCompile!H401="On",1,IF(ISNUMBER(ScheduleCompile!H401),ScheduleCompile!H401/1,IF(ISTEXT(ScheduleCompile!H401),IF(OR(ISNUMBER(FIND("5F",ScheduleCompile!H401)),ISNUMBER(FIND("0F",ScheduleCompile!H401)),ISNUMBER(FIND("8F",ScheduleCompile!H401)),ISNUMBER(FIND("1F",ScheduleCompile!H401)),ISNUMBER(FIND("2F",ScheduleCompile!H401)),ISNUMBER(FIND("3F",ScheduleCompile!H401)),ISNUMBER(FIND("6F",ScheduleCompile!H401)),ISNUMBER(FIND("7F",ScheduleCompile!H401)),ISNUMBER(FIND("9F",ScheduleCompile!H401)),ISNUMBER(FIND("4F",ScheduleCompile!H401))),VALUE(LEFT(ScheduleCompile!H401,FIND("F",ScheduleCompile!H401)-1)),ScheduleCompile!H401)))))),"",IF(ScheduleCompile!H401="Off",0,IF(ScheduleCompile!H401="On",1,IF(ISNUMBER(ScheduleCompile!H401),ScheduleCompile!H401/1,IF(ISTEXT(ScheduleCompile!H401),IF(OR(ISNUMBER(FIND("5F",ScheduleCompile!H401)),ISNUMBER(FIND("0F",ScheduleCompile!H401)),ISNUMBER(FIND("8F",ScheduleCompile!H401)),ISNUMBER(FIND("1F",ScheduleCompile!H401)),ISNUMBER(FIND("2F",ScheduleCompile!H401)),ISNUMBER(FIND("3F",ScheduleCompile!H401)),ISNUMBER(FIND("6F",ScheduleCompile!H401)),ISNUMBER(FIND("7F",ScheduleCompile!H401)),ISNUMBER(FIND("9F",ScheduleCompile!H401)),ISNUMBER(FIND("4F",ScheduleCompile!H401))),VALUE(LEFT(ScheduleCompile!H401,FIND("F",ScheduleCompile!H401)-1)),ScheduleCompile!H401)))))))</f>
        <v>75</v>
      </c>
      <c r="N408" s="1">
        <f>IF(AND(ISERROR(IF(ScheduleCompile!I401="Off",0,IF(ScheduleCompile!I401="On",1,IF(ISNUMBER(ScheduleCompile!I401),ScheduleCompile!I401/1,IF(ISTEXT(ScheduleCompile!I401),IF(OR(ISNUMBER(FIND("5F",ScheduleCompile!I401)),ISNUMBER(FIND("0F",ScheduleCompile!I401)),ISNUMBER(FIND("8F",ScheduleCompile!I401)),ISNUMBER(FIND("1F",ScheduleCompile!I401)),ISNUMBER(FIND("2F",ScheduleCompile!I401)),ISNUMBER(FIND("3F",ScheduleCompile!I401)),ISNUMBER(FIND("6F",ScheduleCompile!I401)),ISNUMBER(FIND("7F",ScheduleCompile!I401)),ISNUMBER(FIND("9F",ScheduleCompile!I401)),ISNUMBER(FIND("4F",ScheduleCompile!I401))),VALUE(LEFT(ScheduleCompile!I401,FIND("F",ScheduleCompile!I401)-1)),ScheduleCompile!I401)))))),ISTEXT(ScheduleCompile!#REF!)),"ENDTABLE",IF(ISERROR(IF(ScheduleCompile!I401="Off",0,IF(ScheduleCompile!I401="On",1,IF(ISNUMBER(ScheduleCompile!I401),ScheduleCompile!I401/1,IF(ISTEXT(ScheduleCompile!I401),IF(OR(ISNUMBER(FIND("5F",ScheduleCompile!I401)),ISNUMBER(FIND("0F",ScheduleCompile!I401)),ISNUMBER(FIND("8F",ScheduleCompile!I401)),ISNUMBER(FIND("1F",ScheduleCompile!I401)),ISNUMBER(FIND("2F",ScheduleCompile!I401)),ISNUMBER(FIND("3F",ScheduleCompile!I401)),ISNUMBER(FIND("6F",ScheduleCompile!I401)),ISNUMBER(FIND("7F",ScheduleCompile!I401)),ISNUMBER(FIND("9F",ScheduleCompile!I401)),ISNUMBER(FIND("4F",ScheduleCompile!I401))),VALUE(LEFT(ScheduleCompile!I401,FIND("F",ScheduleCompile!I401)-1)),ScheduleCompile!I401)))))),"",IF(ScheduleCompile!I401="Off",0,IF(ScheduleCompile!I401="On",1,IF(ISNUMBER(ScheduleCompile!I401),ScheduleCompile!I401/1,IF(ISTEXT(ScheduleCompile!I401),IF(OR(ISNUMBER(FIND("5F",ScheduleCompile!I401)),ISNUMBER(FIND("0F",ScheduleCompile!I401)),ISNUMBER(FIND("8F",ScheduleCompile!I401)),ISNUMBER(FIND("1F",ScheduleCompile!I401)),ISNUMBER(FIND("2F",ScheduleCompile!I401)),ISNUMBER(FIND("3F",ScheduleCompile!I401)),ISNUMBER(FIND("6F",ScheduleCompile!I401)),ISNUMBER(FIND("7F",ScheduleCompile!I401)),ISNUMBER(FIND("9F",ScheduleCompile!I401)),ISNUMBER(FIND("4F",ScheduleCompile!I401))),VALUE(LEFT(ScheduleCompile!I401,FIND("F",ScheduleCompile!I401)-1)),ScheduleCompile!I401)))))))</f>
        <v>75</v>
      </c>
      <c r="O408" s="1">
        <f>IF(AND(ISERROR(IF(ScheduleCompile!J401="Off",0,IF(ScheduleCompile!J401="On",1,IF(ISNUMBER(ScheduleCompile!J401),ScheduleCompile!J401/1,IF(ISTEXT(ScheduleCompile!J401),IF(OR(ISNUMBER(FIND("5F",ScheduleCompile!J401)),ISNUMBER(FIND("0F",ScheduleCompile!J401)),ISNUMBER(FIND("8F",ScheduleCompile!J401)),ISNUMBER(FIND("1F",ScheduleCompile!J401)),ISNUMBER(FIND("2F",ScheduleCompile!J401)),ISNUMBER(FIND("3F",ScheduleCompile!J401)),ISNUMBER(FIND("6F",ScheduleCompile!J401)),ISNUMBER(FIND("7F",ScheduleCompile!J401)),ISNUMBER(FIND("9F",ScheduleCompile!J401)),ISNUMBER(FIND("4F",ScheduleCompile!J401))),VALUE(LEFT(ScheduleCompile!J401,FIND("F",ScheduleCompile!J401)-1)),ScheduleCompile!J401)))))),ISTEXT(ScheduleCompile!#REF!)),"ENDTABLE",IF(ISERROR(IF(ScheduleCompile!J401="Off",0,IF(ScheduleCompile!J401="On",1,IF(ISNUMBER(ScheduleCompile!J401),ScheduleCompile!J401/1,IF(ISTEXT(ScheduleCompile!J401),IF(OR(ISNUMBER(FIND("5F",ScheduleCompile!J401)),ISNUMBER(FIND("0F",ScheduleCompile!J401)),ISNUMBER(FIND("8F",ScheduleCompile!J401)),ISNUMBER(FIND("1F",ScheduleCompile!J401)),ISNUMBER(FIND("2F",ScheduleCompile!J401)),ISNUMBER(FIND("3F",ScheduleCompile!J401)),ISNUMBER(FIND("6F",ScheduleCompile!J401)),ISNUMBER(FIND("7F",ScheduleCompile!J401)),ISNUMBER(FIND("9F",ScheduleCompile!J401)),ISNUMBER(FIND("4F",ScheduleCompile!J401))),VALUE(LEFT(ScheduleCompile!J401,FIND("F",ScheduleCompile!J401)-1)),ScheduleCompile!J401)))))),"",IF(ScheduleCompile!J401="Off",0,IF(ScheduleCompile!J401="On",1,IF(ISNUMBER(ScheduleCompile!J401),ScheduleCompile!J401/1,IF(ISTEXT(ScheduleCompile!J401),IF(OR(ISNUMBER(FIND("5F",ScheduleCompile!J401)),ISNUMBER(FIND("0F",ScheduleCompile!J401)),ISNUMBER(FIND("8F",ScheduleCompile!J401)),ISNUMBER(FIND("1F",ScheduleCompile!J401)),ISNUMBER(FIND("2F",ScheduleCompile!J401)),ISNUMBER(FIND("3F",ScheduleCompile!J401)),ISNUMBER(FIND("6F",ScheduleCompile!J401)),ISNUMBER(FIND("7F",ScheduleCompile!J401)),ISNUMBER(FIND("9F",ScheduleCompile!J401)),ISNUMBER(FIND("4F",ScheduleCompile!J401))),VALUE(LEFT(ScheduleCompile!J401,FIND("F",ScheduleCompile!J401)-1)),ScheduleCompile!J401)))))))</f>
        <v>75</v>
      </c>
      <c r="P408" s="1">
        <f>IF(AND(ISERROR(IF(ScheduleCompile!K401="Off",0,IF(ScheduleCompile!K401="On",1,IF(ISNUMBER(ScheduleCompile!K401),ScheduleCompile!K401/1,IF(ISTEXT(ScheduleCompile!K401),IF(OR(ISNUMBER(FIND("5F",ScheduleCompile!K401)),ISNUMBER(FIND("0F",ScheduleCompile!K401)),ISNUMBER(FIND("8F",ScheduleCompile!K401)),ISNUMBER(FIND("1F",ScheduleCompile!K401)),ISNUMBER(FIND("2F",ScheduleCompile!K401)),ISNUMBER(FIND("3F",ScheduleCompile!K401)),ISNUMBER(FIND("6F",ScheduleCompile!K401)),ISNUMBER(FIND("7F",ScheduleCompile!K401)),ISNUMBER(FIND("9F",ScheduleCompile!K401)),ISNUMBER(FIND("4F",ScheduleCompile!K401))),VALUE(LEFT(ScheduleCompile!K401,FIND("F",ScheduleCompile!K401)-1)),ScheduleCompile!K401)))))),ISTEXT(ScheduleCompile!#REF!)),"ENDTABLE",IF(ISERROR(IF(ScheduleCompile!K401="Off",0,IF(ScheduleCompile!K401="On",1,IF(ISNUMBER(ScheduleCompile!K401),ScheduleCompile!K401/1,IF(ISTEXT(ScheduleCompile!K401),IF(OR(ISNUMBER(FIND("5F",ScheduleCompile!K401)),ISNUMBER(FIND("0F",ScheduleCompile!K401)),ISNUMBER(FIND("8F",ScheduleCompile!K401)),ISNUMBER(FIND("1F",ScheduleCompile!K401)),ISNUMBER(FIND("2F",ScheduleCompile!K401)),ISNUMBER(FIND("3F",ScheduleCompile!K401)),ISNUMBER(FIND("6F",ScheduleCompile!K401)),ISNUMBER(FIND("7F",ScheduleCompile!K401)),ISNUMBER(FIND("9F",ScheduleCompile!K401)),ISNUMBER(FIND("4F",ScheduleCompile!K401))),VALUE(LEFT(ScheduleCompile!K401,FIND("F",ScheduleCompile!K401)-1)),ScheduleCompile!K401)))))),"",IF(ScheduleCompile!K401="Off",0,IF(ScheduleCompile!K401="On",1,IF(ISNUMBER(ScheduleCompile!K401),ScheduleCompile!K401/1,IF(ISTEXT(ScheduleCompile!K401),IF(OR(ISNUMBER(FIND("5F",ScheduleCompile!K401)),ISNUMBER(FIND("0F",ScheduleCompile!K401)),ISNUMBER(FIND("8F",ScheduleCompile!K401)),ISNUMBER(FIND("1F",ScheduleCompile!K401)),ISNUMBER(FIND("2F",ScheduleCompile!K401)),ISNUMBER(FIND("3F",ScheduleCompile!K401)),ISNUMBER(FIND("6F",ScheduleCompile!K401)),ISNUMBER(FIND("7F",ScheduleCompile!K401)),ISNUMBER(FIND("9F",ScheduleCompile!K401)),ISNUMBER(FIND("4F",ScheduleCompile!K401))),VALUE(LEFT(ScheduleCompile!K401,FIND("F",ScheduleCompile!K401)-1)),ScheduleCompile!K401)))))))</f>
        <v>75</v>
      </c>
      <c r="Q408" s="1">
        <f>IF(AND(ISERROR(IF(ScheduleCompile!L401="Off",0,IF(ScheduleCompile!L401="On",1,IF(ISNUMBER(ScheduleCompile!L401),ScheduleCompile!L401/1,IF(ISTEXT(ScheduleCompile!L401),IF(OR(ISNUMBER(FIND("5F",ScheduleCompile!L401)),ISNUMBER(FIND("0F",ScheduleCompile!L401)),ISNUMBER(FIND("8F",ScheduleCompile!L401)),ISNUMBER(FIND("1F",ScheduleCompile!L401)),ISNUMBER(FIND("2F",ScheduleCompile!L401)),ISNUMBER(FIND("3F",ScheduleCompile!L401)),ISNUMBER(FIND("6F",ScheduleCompile!L401)),ISNUMBER(FIND("7F",ScheduleCompile!L401)),ISNUMBER(FIND("9F",ScheduleCompile!L401)),ISNUMBER(FIND("4F",ScheduleCompile!L401))),VALUE(LEFT(ScheduleCompile!L401,FIND("F",ScheduleCompile!L401)-1)),ScheduleCompile!L401)))))),ISTEXT(ScheduleCompile!#REF!)),"ENDTABLE",IF(ISERROR(IF(ScheduleCompile!L401="Off",0,IF(ScheduleCompile!L401="On",1,IF(ISNUMBER(ScheduleCompile!L401),ScheduleCompile!L401/1,IF(ISTEXT(ScheduleCompile!L401),IF(OR(ISNUMBER(FIND("5F",ScheduleCompile!L401)),ISNUMBER(FIND("0F",ScheduleCompile!L401)),ISNUMBER(FIND("8F",ScheduleCompile!L401)),ISNUMBER(FIND("1F",ScheduleCompile!L401)),ISNUMBER(FIND("2F",ScheduleCompile!L401)),ISNUMBER(FIND("3F",ScheduleCompile!L401)),ISNUMBER(FIND("6F",ScheduleCompile!L401)),ISNUMBER(FIND("7F",ScheduleCompile!L401)),ISNUMBER(FIND("9F",ScheduleCompile!L401)),ISNUMBER(FIND("4F",ScheduleCompile!L401))),VALUE(LEFT(ScheduleCompile!L401,FIND("F",ScheduleCompile!L401)-1)),ScheduleCompile!L401)))))),"",IF(ScheduleCompile!L401="Off",0,IF(ScheduleCompile!L401="On",1,IF(ISNUMBER(ScheduleCompile!L401),ScheduleCompile!L401/1,IF(ISTEXT(ScheduleCompile!L401),IF(OR(ISNUMBER(FIND("5F",ScheduleCompile!L401)),ISNUMBER(FIND("0F",ScheduleCompile!L401)),ISNUMBER(FIND("8F",ScheduleCompile!L401)),ISNUMBER(FIND("1F",ScheduleCompile!L401)),ISNUMBER(FIND("2F",ScheduleCompile!L401)),ISNUMBER(FIND("3F",ScheduleCompile!L401)),ISNUMBER(FIND("6F",ScheduleCompile!L401)),ISNUMBER(FIND("7F",ScheduleCompile!L401)),ISNUMBER(FIND("9F",ScheduleCompile!L401)),ISNUMBER(FIND("4F",ScheduleCompile!L401))),VALUE(LEFT(ScheduleCompile!L401,FIND("F",ScheduleCompile!L401)-1)),ScheduleCompile!L401)))))))</f>
        <v>75</v>
      </c>
      <c r="R408" s="1">
        <f>IF(AND(ISERROR(IF(ScheduleCompile!M401="Off",0,IF(ScheduleCompile!M401="On",1,IF(ISNUMBER(ScheduleCompile!M401),ScheduleCompile!M401/1,IF(ISTEXT(ScheduleCompile!M401),IF(OR(ISNUMBER(FIND("5F",ScheduleCompile!M401)),ISNUMBER(FIND("0F",ScheduleCompile!M401)),ISNUMBER(FIND("8F",ScheduleCompile!M401)),ISNUMBER(FIND("1F",ScheduleCompile!M401)),ISNUMBER(FIND("2F",ScheduleCompile!M401)),ISNUMBER(FIND("3F",ScheduleCompile!M401)),ISNUMBER(FIND("6F",ScheduleCompile!M401)),ISNUMBER(FIND("7F",ScheduleCompile!M401)),ISNUMBER(FIND("9F",ScheduleCompile!M401)),ISNUMBER(FIND("4F",ScheduleCompile!M401))),VALUE(LEFT(ScheduleCompile!M401,FIND("F",ScheduleCompile!M401)-1)),ScheduleCompile!M401)))))),ISTEXT(ScheduleCompile!#REF!)),"ENDTABLE",IF(ISERROR(IF(ScheduleCompile!M401="Off",0,IF(ScheduleCompile!M401="On",1,IF(ISNUMBER(ScheduleCompile!M401),ScheduleCompile!M401/1,IF(ISTEXT(ScheduleCompile!M401),IF(OR(ISNUMBER(FIND("5F",ScheduleCompile!M401)),ISNUMBER(FIND("0F",ScheduleCompile!M401)),ISNUMBER(FIND("8F",ScheduleCompile!M401)),ISNUMBER(FIND("1F",ScheduleCompile!M401)),ISNUMBER(FIND("2F",ScheduleCompile!M401)),ISNUMBER(FIND("3F",ScheduleCompile!M401)),ISNUMBER(FIND("6F",ScheduleCompile!M401)),ISNUMBER(FIND("7F",ScheduleCompile!M401)),ISNUMBER(FIND("9F",ScheduleCompile!M401)),ISNUMBER(FIND("4F",ScheduleCompile!M401))),VALUE(LEFT(ScheduleCompile!M401,FIND("F",ScheduleCompile!M401)-1)),ScheduleCompile!M401)))))),"",IF(ScheduleCompile!M401="Off",0,IF(ScheduleCompile!M401="On",1,IF(ISNUMBER(ScheduleCompile!M401),ScheduleCompile!M401/1,IF(ISTEXT(ScheduleCompile!M401),IF(OR(ISNUMBER(FIND("5F",ScheduleCompile!M401)),ISNUMBER(FIND("0F",ScheduleCompile!M401)),ISNUMBER(FIND("8F",ScheduleCompile!M401)),ISNUMBER(FIND("1F",ScheduleCompile!M401)),ISNUMBER(FIND("2F",ScheduleCompile!M401)),ISNUMBER(FIND("3F",ScheduleCompile!M401)),ISNUMBER(FIND("6F",ScheduleCompile!M401)),ISNUMBER(FIND("7F",ScheduleCompile!M401)),ISNUMBER(FIND("9F",ScheduleCompile!M401)),ISNUMBER(FIND("4F",ScheduleCompile!M401))),VALUE(LEFT(ScheduleCompile!M401,FIND("F",ScheduleCompile!M401)-1)),ScheduleCompile!M401)))))))</f>
        <v>75</v>
      </c>
      <c r="S408" s="1">
        <f>IF(AND(ISERROR(IF(ScheduleCompile!N401="Off",0,IF(ScheduleCompile!N401="On",1,IF(ISNUMBER(ScheduleCompile!N401),ScheduleCompile!N401/1,IF(ISTEXT(ScheduleCompile!N401),IF(OR(ISNUMBER(FIND("5F",ScheduleCompile!N401)),ISNUMBER(FIND("0F",ScheduleCompile!N401)),ISNUMBER(FIND("8F",ScheduleCompile!N401)),ISNUMBER(FIND("1F",ScheduleCompile!N401)),ISNUMBER(FIND("2F",ScheduleCompile!N401)),ISNUMBER(FIND("3F",ScheduleCompile!N401)),ISNUMBER(FIND("6F",ScheduleCompile!N401)),ISNUMBER(FIND("7F",ScheduleCompile!N401)),ISNUMBER(FIND("9F",ScheduleCompile!N401)),ISNUMBER(FIND("4F",ScheduleCompile!N401))),VALUE(LEFT(ScheduleCompile!N401,FIND("F",ScheduleCompile!N401)-1)),ScheduleCompile!N401)))))),ISTEXT(ScheduleCompile!#REF!)),"ENDTABLE",IF(ISERROR(IF(ScheduleCompile!N401="Off",0,IF(ScheduleCompile!N401="On",1,IF(ISNUMBER(ScheduleCompile!N401),ScheduleCompile!N401/1,IF(ISTEXT(ScheduleCompile!N401),IF(OR(ISNUMBER(FIND("5F",ScheduleCompile!N401)),ISNUMBER(FIND("0F",ScheduleCompile!N401)),ISNUMBER(FIND("8F",ScheduleCompile!N401)),ISNUMBER(FIND("1F",ScheduleCompile!N401)),ISNUMBER(FIND("2F",ScheduleCompile!N401)),ISNUMBER(FIND("3F",ScheduleCompile!N401)),ISNUMBER(FIND("6F",ScheduleCompile!N401)),ISNUMBER(FIND("7F",ScheduleCompile!N401)),ISNUMBER(FIND("9F",ScheduleCompile!N401)),ISNUMBER(FIND("4F",ScheduleCompile!N401))),VALUE(LEFT(ScheduleCompile!N401,FIND("F",ScheduleCompile!N401)-1)),ScheduleCompile!N401)))))),"",IF(ScheduleCompile!N401="Off",0,IF(ScheduleCompile!N401="On",1,IF(ISNUMBER(ScheduleCompile!N401),ScheduleCompile!N401/1,IF(ISTEXT(ScheduleCompile!N401),IF(OR(ISNUMBER(FIND("5F",ScheduleCompile!N401)),ISNUMBER(FIND("0F",ScheduleCompile!N401)),ISNUMBER(FIND("8F",ScheduleCompile!N401)),ISNUMBER(FIND("1F",ScheduleCompile!N401)),ISNUMBER(FIND("2F",ScheduleCompile!N401)),ISNUMBER(FIND("3F",ScheduleCompile!N401)),ISNUMBER(FIND("6F",ScheduleCompile!N401)),ISNUMBER(FIND("7F",ScheduleCompile!N401)),ISNUMBER(FIND("9F",ScheduleCompile!N401)),ISNUMBER(FIND("4F",ScheduleCompile!N401))),VALUE(LEFT(ScheduleCompile!N401,FIND("F",ScheduleCompile!N401)-1)),ScheduleCompile!N401)))))))</f>
        <v>75</v>
      </c>
      <c r="T408" s="1">
        <f>IF(AND(ISERROR(IF(ScheduleCompile!O401="Off",0,IF(ScheduleCompile!O401="On",1,IF(ISNUMBER(ScheduleCompile!O401),ScheduleCompile!O401/1,IF(ISTEXT(ScheduleCompile!O401),IF(OR(ISNUMBER(FIND("5F",ScheduleCompile!O401)),ISNUMBER(FIND("0F",ScheduleCompile!O401)),ISNUMBER(FIND("8F",ScheduleCompile!O401)),ISNUMBER(FIND("1F",ScheduleCompile!O401)),ISNUMBER(FIND("2F",ScheduleCompile!O401)),ISNUMBER(FIND("3F",ScheduleCompile!O401)),ISNUMBER(FIND("6F",ScheduleCompile!O401)),ISNUMBER(FIND("7F",ScheduleCompile!O401)),ISNUMBER(FIND("9F",ScheduleCompile!O401)),ISNUMBER(FIND("4F",ScheduleCompile!O401))),VALUE(LEFT(ScheduleCompile!O401,FIND("F",ScheduleCompile!O401)-1)),ScheduleCompile!O401)))))),ISTEXT(ScheduleCompile!#REF!)),"ENDTABLE",IF(ISERROR(IF(ScheduleCompile!O401="Off",0,IF(ScheduleCompile!O401="On",1,IF(ISNUMBER(ScheduleCompile!O401),ScheduleCompile!O401/1,IF(ISTEXT(ScheduleCompile!O401),IF(OR(ISNUMBER(FIND("5F",ScheduleCompile!O401)),ISNUMBER(FIND("0F",ScheduleCompile!O401)),ISNUMBER(FIND("8F",ScheduleCompile!O401)),ISNUMBER(FIND("1F",ScheduleCompile!O401)),ISNUMBER(FIND("2F",ScheduleCompile!O401)),ISNUMBER(FIND("3F",ScheduleCompile!O401)),ISNUMBER(FIND("6F",ScheduleCompile!O401)),ISNUMBER(FIND("7F",ScheduleCompile!O401)),ISNUMBER(FIND("9F",ScheduleCompile!O401)),ISNUMBER(FIND("4F",ScheduleCompile!O401))),VALUE(LEFT(ScheduleCompile!O401,FIND("F",ScheduleCompile!O401)-1)),ScheduleCompile!O401)))))),"",IF(ScheduleCompile!O401="Off",0,IF(ScheduleCompile!O401="On",1,IF(ISNUMBER(ScheduleCompile!O401),ScheduleCompile!O401/1,IF(ISTEXT(ScheduleCompile!O401),IF(OR(ISNUMBER(FIND("5F",ScheduleCompile!O401)),ISNUMBER(FIND("0F",ScheduleCompile!O401)),ISNUMBER(FIND("8F",ScheduleCompile!O401)),ISNUMBER(FIND("1F",ScheduleCompile!O401)),ISNUMBER(FIND("2F",ScheduleCompile!O401)),ISNUMBER(FIND("3F",ScheduleCompile!O401)),ISNUMBER(FIND("6F",ScheduleCompile!O401)),ISNUMBER(FIND("7F",ScheduleCompile!O401)),ISNUMBER(FIND("9F",ScheduleCompile!O401)),ISNUMBER(FIND("4F",ScheduleCompile!O401))),VALUE(LEFT(ScheduleCompile!O401,FIND("F",ScheduleCompile!O401)-1)),ScheduleCompile!O401)))))))</f>
        <v>75</v>
      </c>
      <c r="U408" s="1">
        <f>IF(AND(ISERROR(IF(ScheduleCompile!P401="Off",0,IF(ScheduleCompile!P401="On",1,IF(ISNUMBER(ScheduleCompile!P401),ScheduleCompile!P401/1,IF(ISTEXT(ScheduleCompile!P401),IF(OR(ISNUMBER(FIND("5F",ScheduleCompile!P401)),ISNUMBER(FIND("0F",ScheduleCompile!P401)),ISNUMBER(FIND("8F",ScheduleCompile!P401)),ISNUMBER(FIND("1F",ScheduleCompile!P401)),ISNUMBER(FIND("2F",ScheduleCompile!P401)),ISNUMBER(FIND("3F",ScheduleCompile!P401)),ISNUMBER(FIND("6F",ScheduleCompile!P401)),ISNUMBER(FIND("7F",ScheduleCompile!P401)),ISNUMBER(FIND("9F",ScheduleCompile!P401)),ISNUMBER(FIND("4F",ScheduleCompile!P401))),VALUE(LEFT(ScheduleCompile!P401,FIND("F",ScheduleCompile!P401)-1)),ScheduleCompile!P401)))))),ISTEXT(ScheduleCompile!#REF!)),"ENDTABLE",IF(ISERROR(IF(ScheduleCompile!P401="Off",0,IF(ScheduleCompile!P401="On",1,IF(ISNUMBER(ScheduleCompile!P401),ScheduleCompile!P401/1,IF(ISTEXT(ScheduleCompile!P401),IF(OR(ISNUMBER(FIND("5F",ScheduleCompile!P401)),ISNUMBER(FIND("0F",ScheduleCompile!P401)),ISNUMBER(FIND("8F",ScheduleCompile!P401)),ISNUMBER(FIND("1F",ScheduleCompile!P401)),ISNUMBER(FIND("2F",ScheduleCompile!P401)),ISNUMBER(FIND("3F",ScheduleCompile!P401)),ISNUMBER(FIND("6F",ScheduleCompile!P401)),ISNUMBER(FIND("7F",ScheduleCompile!P401)),ISNUMBER(FIND("9F",ScheduleCompile!P401)),ISNUMBER(FIND("4F",ScheduleCompile!P401))),VALUE(LEFT(ScheduleCompile!P401,FIND("F",ScheduleCompile!P401)-1)),ScheduleCompile!P401)))))),"",IF(ScheduleCompile!P401="Off",0,IF(ScheduleCompile!P401="On",1,IF(ISNUMBER(ScheduleCompile!P401),ScheduleCompile!P401/1,IF(ISTEXT(ScheduleCompile!P401),IF(OR(ISNUMBER(FIND("5F",ScheduleCompile!P401)),ISNUMBER(FIND("0F",ScheduleCompile!P401)),ISNUMBER(FIND("8F",ScheduleCompile!P401)),ISNUMBER(FIND("1F",ScheduleCompile!P401)),ISNUMBER(FIND("2F",ScheduleCompile!P401)),ISNUMBER(FIND("3F",ScheduleCompile!P401)),ISNUMBER(FIND("6F",ScheduleCompile!P401)),ISNUMBER(FIND("7F",ScheduleCompile!P401)),ISNUMBER(FIND("9F",ScheduleCompile!P401)),ISNUMBER(FIND("4F",ScheduleCompile!P401))),VALUE(LEFT(ScheduleCompile!P401,FIND("F",ScheduleCompile!P401)-1)),ScheduleCompile!P401)))))))</f>
        <v>75</v>
      </c>
      <c r="V408" s="1">
        <f>IF(AND(ISERROR(IF(ScheduleCompile!Q401="Off",0,IF(ScheduleCompile!Q401="On",1,IF(ISNUMBER(ScheduleCompile!Q401),ScheduleCompile!Q401/1,IF(ISTEXT(ScheduleCompile!Q401),IF(OR(ISNUMBER(FIND("5F",ScheduleCompile!Q401)),ISNUMBER(FIND("0F",ScheduleCompile!Q401)),ISNUMBER(FIND("8F",ScheduleCompile!Q401)),ISNUMBER(FIND("1F",ScheduleCompile!Q401)),ISNUMBER(FIND("2F",ScheduleCompile!Q401)),ISNUMBER(FIND("3F",ScheduleCompile!Q401)),ISNUMBER(FIND("6F",ScheduleCompile!Q401)),ISNUMBER(FIND("7F",ScheduleCompile!Q401)),ISNUMBER(FIND("9F",ScheduleCompile!Q401)),ISNUMBER(FIND("4F",ScheduleCompile!Q401))),VALUE(LEFT(ScheduleCompile!Q401,FIND("F",ScheduleCompile!Q401)-1)),ScheduleCompile!Q401)))))),ISTEXT(ScheduleCompile!#REF!)),"ENDTABLE",IF(ISERROR(IF(ScheduleCompile!Q401="Off",0,IF(ScheduleCompile!Q401="On",1,IF(ISNUMBER(ScheduleCompile!Q401),ScheduleCompile!Q401/1,IF(ISTEXT(ScheduleCompile!Q401),IF(OR(ISNUMBER(FIND("5F",ScheduleCompile!Q401)),ISNUMBER(FIND("0F",ScheduleCompile!Q401)),ISNUMBER(FIND("8F",ScheduleCompile!Q401)),ISNUMBER(FIND("1F",ScheduleCompile!Q401)),ISNUMBER(FIND("2F",ScheduleCompile!Q401)),ISNUMBER(FIND("3F",ScheduleCompile!Q401)),ISNUMBER(FIND("6F",ScheduleCompile!Q401)),ISNUMBER(FIND("7F",ScheduleCompile!Q401)),ISNUMBER(FIND("9F",ScheduleCompile!Q401)),ISNUMBER(FIND("4F",ScheduleCompile!Q401))),VALUE(LEFT(ScheduleCompile!Q401,FIND("F",ScheduleCompile!Q401)-1)),ScheduleCompile!Q401)))))),"",IF(ScheduleCompile!Q401="Off",0,IF(ScheduleCompile!Q401="On",1,IF(ISNUMBER(ScheduleCompile!Q401),ScheduleCompile!Q401/1,IF(ISTEXT(ScheduleCompile!Q401),IF(OR(ISNUMBER(FIND("5F",ScheduleCompile!Q401)),ISNUMBER(FIND("0F",ScheduleCompile!Q401)),ISNUMBER(FIND("8F",ScheduleCompile!Q401)),ISNUMBER(FIND("1F",ScheduleCompile!Q401)),ISNUMBER(FIND("2F",ScheduleCompile!Q401)),ISNUMBER(FIND("3F",ScheduleCompile!Q401)),ISNUMBER(FIND("6F",ScheduleCompile!Q401)),ISNUMBER(FIND("7F",ScheduleCompile!Q401)),ISNUMBER(FIND("9F",ScheduleCompile!Q401)),ISNUMBER(FIND("4F",ScheduleCompile!Q401))),VALUE(LEFT(ScheduleCompile!Q401,FIND("F",ScheduleCompile!Q401)-1)),ScheduleCompile!Q401)))))))</f>
        <v>75</v>
      </c>
      <c r="W408" s="1">
        <f>IF(AND(ISERROR(IF(ScheduleCompile!R401="Off",0,IF(ScheduleCompile!R401="On",1,IF(ISNUMBER(ScheduleCompile!R401),ScheduleCompile!R401/1,IF(ISTEXT(ScheduleCompile!R401),IF(OR(ISNUMBER(FIND("5F",ScheduleCompile!R401)),ISNUMBER(FIND("0F",ScheduleCompile!R401)),ISNUMBER(FIND("8F",ScheduleCompile!R401)),ISNUMBER(FIND("1F",ScheduleCompile!R401)),ISNUMBER(FIND("2F",ScheduleCompile!R401)),ISNUMBER(FIND("3F",ScheduleCompile!R401)),ISNUMBER(FIND("6F",ScheduleCompile!R401)),ISNUMBER(FIND("7F",ScheduleCompile!R401)),ISNUMBER(FIND("9F",ScheduleCompile!R401)),ISNUMBER(FIND("4F",ScheduleCompile!R401))),VALUE(LEFT(ScheduleCompile!R401,FIND("F",ScheduleCompile!R401)-1)),ScheduleCompile!R401)))))),ISTEXT(ScheduleCompile!#REF!)),"ENDTABLE",IF(ISERROR(IF(ScheduleCompile!R401="Off",0,IF(ScheduleCompile!R401="On",1,IF(ISNUMBER(ScheduleCompile!R401),ScheduleCompile!R401/1,IF(ISTEXT(ScheduleCompile!R401),IF(OR(ISNUMBER(FIND("5F",ScheduleCompile!R401)),ISNUMBER(FIND("0F",ScheduleCompile!R401)),ISNUMBER(FIND("8F",ScheduleCompile!R401)),ISNUMBER(FIND("1F",ScheduleCompile!R401)),ISNUMBER(FIND("2F",ScheduleCompile!R401)),ISNUMBER(FIND("3F",ScheduleCompile!R401)),ISNUMBER(FIND("6F",ScheduleCompile!R401)),ISNUMBER(FIND("7F",ScheduleCompile!R401)),ISNUMBER(FIND("9F",ScheduleCompile!R401)),ISNUMBER(FIND("4F",ScheduleCompile!R401))),VALUE(LEFT(ScheduleCompile!R401,FIND("F",ScheduleCompile!R401)-1)),ScheduleCompile!R401)))))),"",IF(ScheduleCompile!R401="Off",0,IF(ScheduleCompile!R401="On",1,IF(ISNUMBER(ScheduleCompile!R401),ScheduleCompile!R401/1,IF(ISTEXT(ScheduleCompile!R401),IF(OR(ISNUMBER(FIND("5F",ScheduleCompile!R401)),ISNUMBER(FIND("0F",ScheduleCompile!R401)),ISNUMBER(FIND("8F",ScheduleCompile!R401)),ISNUMBER(FIND("1F",ScheduleCompile!R401)),ISNUMBER(FIND("2F",ScheduleCompile!R401)),ISNUMBER(FIND("3F",ScheduleCompile!R401)),ISNUMBER(FIND("6F",ScheduleCompile!R401)),ISNUMBER(FIND("7F",ScheduleCompile!R401)),ISNUMBER(FIND("9F",ScheduleCompile!R401)),ISNUMBER(FIND("4F",ScheduleCompile!R401))),VALUE(LEFT(ScheduleCompile!R401,FIND("F",ScheduleCompile!R401)-1)),ScheduleCompile!R401)))))))</f>
        <v>75</v>
      </c>
      <c r="X408" s="1">
        <f>IF(AND(ISERROR(IF(ScheduleCompile!S401="Off",0,IF(ScheduleCompile!S401="On",1,IF(ISNUMBER(ScheduleCompile!S401),ScheduleCompile!S401/1,IF(ISTEXT(ScheduleCompile!S401),IF(OR(ISNUMBER(FIND("5F",ScheduleCompile!S401)),ISNUMBER(FIND("0F",ScheduleCompile!S401)),ISNUMBER(FIND("8F",ScheduleCompile!S401)),ISNUMBER(FIND("1F",ScheduleCompile!S401)),ISNUMBER(FIND("2F",ScheduleCompile!S401)),ISNUMBER(FIND("3F",ScheduleCompile!S401)),ISNUMBER(FIND("6F",ScheduleCompile!S401)),ISNUMBER(FIND("7F",ScheduleCompile!S401)),ISNUMBER(FIND("9F",ScheduleCompile!S401)),ISNUMBER(FIND("4F",ScheduleCompile!S401))),VALUE(LEFT(ScheduleCompile!S401,FIND("F",ScheduleCompile!S401)-1)),ScheduleCompile!S401)))))),ISTEXT(ScheduleCompile!#REF!)),"ENDTABLE",IF(ISERROR(IF(ScheduleCompile!S401="Off",0,IF(ScheduleCompile!S401="On",1,IF(ISNUMBER(ScheduleCompile!S401),ScheduleCompile!S401/1,IF(ISTEXT(ScheduleCompile!S401),IF(OR(ISNUMBER(FIND("5F",ScheduleCompile!S401)),ISNUMBER(FIND("0F",ScheduleCompile!S401)),ISNUMBER(FIND("8F",ScheduleCompile!S401)),ISNUMBER(FIND("1F",ScheduleCompile!S401)),ISNUMBER(FIND("2F",ScheduleCompile!S401)),ISNUMBER(FIND("3F",ScheduleCompile!S401)),ISNUMBER(FIND("6F",ScheduleCompile!S401)),ISNUMBER(FIND("7F",ScheduleCompile!S401)),ISNUMBER(FIND("9F",ScheduleCompile!S401)),ISNUMBER(FIND("4F",ScheduleCompile!S401))),VALUE(LEFT(ScheduleCompile!S401,FIND("F",ScheduleCompile!S401)-1)),ScheduleCompile!S401)))))),"",IF(ScheduleCompile!S401="Off",0,IF(ScheduleCompile!S401="On",1,IF(ISNUMBER(ScheduleCompile!S401),ScheduleCompile!S401/1,IF(ISTEXT(ScheduleCompile!S401),IF(OR(ISNUMBER(FIND("5F",ScheduleCompile!S401)),ISNUMBER(FIND("0F",ScheduleCompile!S401)),ISNUMBER(FIND("8F",ScheduleCompile!S401)),ISNUMBER(FIND("1F",ScheduleCompile!S401)),ISNUMBER(FIND("2F",ScheduleCompile!S401)),ISNUMBER(FIND("3F",ScheduleCompile!S401)),ISNUMBER(FIND("6F",ScheduleCompile!S401)),ISNUMBER(FIND("7F",ScheduleCompile!S401)),ISNUMBER(FIND("9F",ScheduleCompile!S401)),ISNUMBER(FIND("4F",ScheduleCompile!S401))),VALUE(LEFT(ScheduleCompile!S401,FIND("F",ScheduleCompile!S401)-1)),ScheduleCompile!S401)))))))</f>
        <v>75</v>
      </c>
      <c r="Y408" s="1">
        <f>IF(AND(ISERROR(IF(ScheduleCompile!T401="Off",0,IF(ScheduleCompile!T401="On",1,IF(ISNUMBER(ScheduleCompile!T401),ScheduleCompile!T401/1,IF(ISTEXT(ScheduleCompile!T401),IF(OR(ISNUMBER(FIND("5F",ScheduleCompile!T401)),ISNUMBER(FIND("0F",ScheduleCompile!T401)),ISNUMBER(FIND("8F",ScheduleCompile!T401)),ISNUMBER(FIND("1F",ScheduleCompile!T401)),ISNUMBER(FIND("2F",ScheduleCompile!T401)),ISNUMBER(FIND("3F",ScheduleCompile!T401)),ISNUMBER(FIND("6F",ScheduleCompile!T401)),ISNUMBER(FIND("7F",ScheduleCompile!T401)),ISNUMBER(FIND("9F",ScheduleCompile!T401)),ISNUMBER(FIND("4F",ScheduleCompile!T401))),VALUE(LEFT(ScheduleCompile!T401,FIND("F",ScheduleCompile!T401)-1)),ScheduleCompile!T401)))))),ISTEXT(ScheduleCompile!#REF!)),"ENDTABLE",IF(ISERROR(IF(ScheduleCompile!T401="Off",0,IF(ScheduleCompile!T401="On",1,IF(ISNUMBER(ScheduleCompile!T401),ScheduleCompile!T401/1,IF(ISTEXT(ScheduleCompile!T401),IF(OR(ISNUMBER(FIND("5F",ScheduleCompile!T401)),ISNUMBER(FIND("0F",ScheduleCompile!T401)),ISNUMBER(FIND("8F",ScheduleCompile!T401)),ISNUMBER(FIND("1F",ScheduleCompile!T401)),ISNUMBER(FIND("2F",ScheduleCompile!T401)),ISNUMBER(FIND("3F",ScheduleCompile!T401)),ISNUMBER(FIND("6F",ScheduleCompile!T401)),ISNUMBER(FIND("7F",ScheduleCompile!T401)),ISNUMBER(FIND("9F",ScheduleCompile!T401)),ISNUMBER(FIND("4F",ScheduleCompile!T401))),VALUE(LEFT(ScheduleCompile!T401,FIND("F",ScheduleCompile!T401)-1)),ScheduleCompile!T401)))))),"",IF(ScheduleCompile!T401="Off",0,IF(ScheduleCompile!T401="On",1,IF(ISNUMBER(ScheduleCompile!T401),ScheduleCompile!T401/1,IF(ISTEXT(ScheduleCompile!T401),IF(OR(ISNUMBER(FIND("5F",ScheduleCompile!T401)),ISNUMBER(FIND("0F",ScheduleCompile!T401)),ISNUMBER(FIND("8F",ScheduleCompile!T401)),ISNUMBER(FIND("1F",ScheduleCompile!T401)),ISNUMBER(FIND("2F",ScheduleCompile!T401)),ISNUMBER(FIND("3F",ScheduleCompile!T401)),ISNUMBER(FIND("6F",ScheduleCompile!T401)),ISNUMBER(FIND("7F",ScheduleCompile!T401)),ISNUMBER(FIND("9F",ScheduleCompile!T401)),ISNUMBER(FIND("4F",ScheduleCompile!T401))),VALUE(LEFT(ScheduleCompile!T401,FIND("F",ScheduleCompile!T401)-1)),ScheduleCompile!T401)))))))</f>
        <v>75</v>
      </c>
      <c r="Z408" s="1">
        <f>IF(AND(ISERROR(IF(ScheduleCompile!U401="Off",0,IF(ScheduleCompile!U401="On",1,IF(ISNUMBER(ScheduleCompile!U401),ScheduleCompile!U401/1,IF(ISTEXT(ScheduleCompile!U401),IF(OR(ISNUMBER(FIND("5F",ScheduleCompile!U401)),ISNUMBER(FIND("0F",ScheduleCompile!U401)),ISNUMBER(FIND("8F",ScheduleCompile!U401)),ISNUMBER(FIND("1F",ScheduleCompile!U401)),ISNUMBER(FIND("2F",ScheduleCompile!U401)),ISNUMBER(FIND("3F",ScheduleCompile!U401)),ISNUMBER(FIND("6F",ScheduleCompile!U401)),ISNUMBER(FIND("7F",ScheduleCompile!U401)),ISNUMBER(FIND("9F",ScheduleCompile!U401)),ISNUMBER(FIND("4F",ScheduleCompile!U401))),VALUE(LEFT(ScheduleCompile!U401,FIND("F",ScheduleCompile!U401)-1)),ScheduleCompile!U401)))))),ISTEXT(ScheduleCompile!#REF!)),"ENDTABLE",IF(ISERROR(IF(ScheduleCompile!U401="Off",0,IF(ScheduleCompile!U401="On",1,IF(ISNUMBER(ScheduleCompile!U401),ScheduleCompile!U401/1,IF(ISTEXT(ScheduleCompile!U401),IF(OR(ISNUMBER(FIND("5F",ScheduleCompile!U401)),ISNUMBER(FIND("0F",ScheduleCompile!U401)),ISNUMBER(FIND("8F",ScheduleCompile!U401)),ISNUMBER(FIND("1F",ScheduleCompile!U401)),ISNUMBER(FIND("2F",ScheduleCompile!U401)),ISNUMBER(FIND("3F",ScheduleCompile!U401)),ISNUMBER(FIND("6F",ScheduleCompile!U401)),ISNUMBER(FIND("7F",ScheduleCompile!U401)),ISNUMBER(FIND("9F",ScheduleCompile!U401)),ISNUMBER(FIND("4F",ScheduleCompile!U401))),VALUE(LEFT(ScheduleCompile!U401,FIND("F",ScheduleCompile!U401)-1)),ScheduleCompile!U401)))))),"",IF(ScheduleCompile!U401="Off",0,IF(ScheduleCompile!U401="On",1,IF(ISNUMBER(ScheduleCompile!U401),ScheduleCompile!U401/1,IF(ISTEXT(ScheduleCompile!U401),IF(OR(ISNUMBER(FIND("5F",ScheduleCompile!U401)),ISNUMBER(FIND("0F",ScheduleCompile!U401)),ISNUMBER(FIND("8F",ScheduleCompile!U401)),ISNUMBER(FIND("1F",ScheduleCompile!U401)),ISNUMBER(FIND("2F",ScheduleCompile!U401)),ISNUMBER(FIND("3F",ScheduleCompile!U401)),ISNUMBER(FIND("6F",ScheduleCompile!U401)),ISNUMBER(FIND("7F",ScheduleCompile!U401)),ISNUMBER(FIND("9F",ScheduleCompile!U401)),ISNUMBER(FIND("4F",ScheduleCompile!U401))),VALUE(LEFT(ScheduleCompile!U401,FIND("F",ScheduleCompile!U401)-1)),ScheduleCompile!U401)))))))</f>
        <v>75</v>
      </c>
      <c r="AA408" s="1">
        <f>IF(AND(ISERROR(IF(ScheduleCompile!V401="Off",0,IF(ScheduleCompile!V401="On",1,IF(ISNUMBER(ScheduleCompile!V401),ScheduleCompile!V401/1,IF(ISTEXT(ScheduleCompile!V401),IF(OR(ISNUMBER(FIND("5F",ScheduleCompile!V401)),ISNUMBER(FIND("0F",ScheduleCompile!V401)),ISNUMBER(FIND("8F",ScheduleCompile!V401)),ISNUMBER(FIND("1F",ScheduleCompile!V401)),ISNUMBER(FIND("2F",ScheduleCompile!V401)),ISNUMBER(FIND("3F",ScheduleCompile!V401)),ISNUMBER(FIND("6F",ScheduleCompile!V401)),ISNUMBER(FIND("7F",ScheduleCompile!V401)),ISNUMBER(FIND("9F",ScheduleCompile!V401)),ISNUMBER(FIND("4F",ScheduleCompile!V401))),VALUE(LEFT(ScheduleCompile!V401,FIND("F",ScheduleCompile!V401)-1)),ScheduleCompile!V401)))))),ISTEXT(ScheduleCompile!#REF!)),"ENDTABLE",IF(ISERROR(IF(ScheduleCompile!V401="Off",0,IF(ScheduleCompile!V401="On",1,IF(ISNUMBER(ScheduleCompile!V401),ScheduleCompile!V401/1,IF(ISTEXT(ScheduleCompile!V401),IF(OR(ISNUMBER(FIND("5F",ScheduleCompile!V401)),ISNUMBER(FIND("0F",ScheduleCompile!V401)),ISNUMBER(FIND("8F",ScheduleCompile!V401)),ISNUMBER(FIND("1F",ScheduleCompile!V401)),ISNUMBER(FIND("2F",ScheduleCompile!V401)),ISNUMBER(FIND("3F",ScheduleCompile!V401)),ISNUMBER(FIND("6F",ScheduleCompile!V401)),ISNUMBER(FIND("7F",ScheduleCompile!V401)),ISNUMBER(FIND("9F",ScheduleCompile!V401)),ISNUMBER(FIND("4F",ScheduleCompile!V401))),VALUE(LEFT(ScheduleCompile!V401,FIND("F",ScheduleCompile!V401)-1)),ScheduleCompile!V401)))))),"",IF(ScheduleCompile!V401="Off",0,IF(ScheduleCompile!V401="On",1,IF(ISNUMBER(ScheduleCompile!V401),ScheduleCompile!V401/1,IF(ISTEXT(ScheduleCompile!V401),IF(OR(ISNUMBER(FIND("5F",ScheduleCompile!V401)),ISNUMBER(FIND("0F",ScheduleCompile!V401)),ISNUMBER(FIND("8F",ScheduleCompile!V401)),ISNUMBER(FIND("1F",ScheduleCompile!V401)),ISNUMBER(FIND("2F",ScheduleCompile!V401)),ISNUMBER(FIND("3F",ScheduleCompile!V401)),ISNUMBER(FIND("6F",ScheduleCompile!V401)),ISNUMBER(FIND("7F",ScheduleCompile!V401)),ISNUMBER(FIND("9F",ScheduleCompile!V401)),ISNUMBER(FIND("4F",ScheduleCompile!V401))),VALUE(LEFT(ScheduleCompile!V401,FIND("F",ScheduleCompile!V401)-1)),ScheduleCompile!V401)))))))</f>
        <v>75</v>
      </c>
      <c r="AB408" s="1">
        <f>IF(AND(ISERROR(IF(ScheduleCompile!W401="Off",0,IF(ScheduleCompile!W401="On",1,IF(ISNUMBER(ScheduleCompile!W401),ScheduleCompile!W401/1,IF(ISTEXT(ScheduleCompile!W401),IF(OR(ISNUMBER(FIND("5F",ScheduleCompile!W401)),ISNUMBER(FIND("0F",ScheduleCompile!W401)),ISNUMBER(FIND("8F",ScheduleCompile!W401)),ISNUMBER(FIND("1F",ScheduleCompile!W401)),ISNUMBER(FIND("2F",ScheduleCompile!W401)),ISNUMBER(FIND("3F",ScheduleCompile!W401)),ISNUMBER(FIND("6F",ScheduleCompile!W401)),ISNUMBER(FIND("7F",ScheduleCompile!W401)),ISNUMBER(FIND("9F",ScheduleCompile!W401)),ISNUMBER(FIND("4F",ScheduleCompile!W401))),VALUE(LEFT(ScheduleCompile!W401,FIND("F",ScheduleCompile!W401)-1)),ScheduleCompile!W401)))))),ISTEXT(ScheduleCompile!#REF!)),"ENDTABLE",IF(ISERROR(IF(ScheduleCompile!W401="Off",0,IF(ScheduleCompile!W401="On",1,IF(ISNUMBER(ScheduleCompile!W401),ScheduleCompile!W401/1,IF(ISTEXT(ScheduleCompile!W401),IF(OR(ISNUMBER(FIND("5F",ScheduleCompile!W401)),ISNUMBER(FIND("0F",ScheduleCompile!W401)),ISNUMBER(FIND("8F",ScheduleCompile!W401)),ISNUMBER(FIND("1F",ScheduleCompile!W401)),ISNUMBER(FIND("2F",ScheduleCompile!W401)),ISNUMBER(FIND("3F",ScheduleCompile!W401)),ISNUMBER(FIND("6F",ScheduleCompile!W401)),ISNUMBER(FIND("7F",ScheduleCompile!W401)),ISNUMBER(FIND("9F",ScheduleCompile!W401)),ISNUMBER(FIND("4F",ScheduleCompile!W401))),VALUE(LEFT(ScheduleCompile!W401,FIND("F",ScheduleCompile!W401)-1)),ScheduleCompile!W401)))))),"",IF(ScheduleCompile!W401="Off",0,IF(ScheduleCompile!W401="On",1,IF(ISNUMBER(ScheduleCompile!W401),ScheduleCompile!W401/1,IF(ISTEXT(ScheduleCompile!W401),IF(OR(ISNUMBER(FIND("5F",ScheduleCompile!W401)),ISNUMBER(FIND("0F",ScheduleCompile!W401)),ISNUMBER(FIND("8F",ScheduleCompile!W401)),ISNUMBER(FIND("1F",ScheduleCompile!W401)),ISNUMBER(FIND("2F",ScheduleCompile!W401)),ISNUMBER(FIND("3F",ScheduleCompile!W401)),ISNUMBER(FIND("6F",ScheduleCompile!W401)),ISNUMBER(FIND("7F",ScheduleCompile!W401)),ISNUMBER(FIND("9F",ScheduleCompile!W401)),ISNUMBER(FIND("4F",ScheduleCompile!W401))),VALUE(LEFT(ScheduleCompile!W401,FIND("F",ScheduleCompile!W401)-1)),ScheduleCompile!W401)))))))</f>
        <v>75</v>
      </c>
      <c r="AC408" s="1">
        <f>IF(AND(ISERROR(IF(ScheduleCompile!X401="Off",0,IF(ScheduleCompile!X401="On",1,IF(ISNUMBER(ScheduleCompile!X401),ScheduleCompile!X401/1,IF(ISTEXT(ScheduleCompile!X401),IF(OR(ISNUMBER(FIND("5F",ScheduleCompile!X401)),ISNUMBER(FIND("0F",ScheduleCompile!X401)),ISNUMBER(FIND("8F",ScheduleCompile!X401)),ISNUMBER(FIND("1F",ScheduleCompile!X401)),ISNUMBER(FIND("2F",ScheduleCompile!X401)),ISNUMBER(FIND("3F",ScheduleCompile!X401)),ISNUMBER(FIND("6F",ScheduleCompile!X401)),ISNUMBER(FIND("7F",ScheduleCompile!X401)),ISNUMBER(FIND("9F",ScheduleCompile!X401)),ISNUMBER(FIND("4F",ScheduleCompile!X401))),VALUE(LEFT(ScheduleCompile!X401,FIND("F",ScheduleCompile!X401)-1)),ScheduleCompile!X401)))))),ISTEXT(ScheduleCompile!#REF!)),"ENDTABLE",IF(ISERROR(IF(ScheduleCompile!X401="Off",0,IF(ScheduleCompile!X401="On",1,IF(ISNUMBER(ScheduleCompile!X401),ScheduleCompile!X401/1,IF(ISTEXT(ScheduleCompile!X401),IF(OR(ISNUMBER(FIND("5F",ScheduleCompile!X401)),ISNUMBER(FIND("0F",ScheduleCompile!X401)),ISNUMBER(FIND("8F",ScheduleCompile!X401)),ISNUMBER(FIND("1F",ScheduleCompile!X401)),ISNUMBER(FIND("2F",ScheduleCompile!X401)),ISNUMBER(FIND("3F",ScheduleCompile!X401)),ISNUMBER(FIND("6F",ScheduleCompile!X401)),ISNUMBER(FIND("7F",ScheduleCompile!X401)),ISNUMBER(FIND("9F",ScheduleCompile!X401)),ISNUMBER(FIND("4F",ScheduleCompile!X401))),VALUE(LEFT(ScheduleCompile!X401,FIND("F",ScheduleCompile!X401)-1)),ScheduleCompile!X401)))))),"",IF(ScheduleCompile!X401="Off",0,IF(ScheduleCompile!X401="On",1,IF(ISNUMBER(ScheduleCompile!X401),ScheduleCompile!X401/1,IF(ISTEXT(ScheduleCompile!X401),IF(OR(ISNUMBER(FIND("5F",ScheduleCompile!X401)),ISNUMBER(FIND("0F",ScheduleCompile!X401)),ISNUMBER(FIND("8F",ScheduleCompile!X401)),ISNUMBER(FIND("1F",ScheduleCompile!X401)),ISNUMBER(FIND("2F",ScheduleCompile!X401)),ISNUMBER(FIND("3F",ScheduleCompile!X401)),ISNUMBER(FIND("6F",ScheduleCompile!X401)),ISNUMBER(FIND("7F",ScheduleCompile!X401)),ISNUMBER(FIND("9F",ScheduleCompile!X401)),ISNUMBER(FIND("4F",ScheduleCompile!X401))),VALUE(LEFT(ScheduleCompile!X401,FIND("F",ScheduleCompile!X401)-1)),ScheduleCompile!X401)))))))</f>
        <v>75</v>
      </c>
      <c r="AD408" s="1">
        <f>IF(AND(ISERROR(IF(ScheduleCompile!Y401="Off",0,IF(ScheduleCompile!Y401="On",1,IF(ISNUMBER(ScheduleCompile!Y401),ScheduleCompile!Y401/1,IF(ISTEXT(ScheduleCompile!Y401),IF(OR(ISNUMBER(FIND("5F",ScheduleCompile!Y401)),ISNUMBER(FIND("0F",ScheduleCompile!Y401)),ISNUMBER(FIND("8F",ScheduleCompile!Y401)),ISNUMBER(FIND("1F",ScheduleCompile!Y401)),ISNUMBER(FIND("2F",ScheduleCompile!Y401)),ISNUMBER(FIND("3F",ScheduleCompile!Y401)),ISNUMBER(FIND("6F",ScheduleCompile!Y401)),ISNUMBER(FIND("7F",ScheduleCompile!Y401)),ISNUMBER(FIND("9F",ScheduleCompile!Y401)),ISNUMBER(FIND("4F",ScheduleCompile!Y401))),VALUE(LEFT(ScheduleCompile!Y401,FIND("F",ScheduleCompile!Y401)-1)),ScheduleCompile!Y401)))))),ISTEXT(ScheduleCompile!#REF!)),"ENDTABLE",IF(ISERROR(IF(ScheduleCompile!Y401="Off",0,IF(ScheduleCompile!Y401="On",1,IF(ISNUMBER(ScheduleCompile!Y401),ScheduleCompile!Y401/1,IF(ISTEXT(ScheduleCompile!Y401),IF(OR(ISNUMBER(FIND("5F",ScheduleCompile!Y401)),ISNUMBER(FIND("0F",ScheduleCompile!Y401)),ISNUMBER(FIND("8F",ScheduleCompile!Y401)),ISNUMBER(FIND("1F",ScheduleCompile!Y401)),ISNUMBER(FIND("2F",ScheduleCompile!Y401)),ISNUMBER(FIND("3F",ScheduleCompile!Y401)),ISNUMBER(FIND("6F",ScheduleCompile!Y401)),ISNUMBER(FIND("7F",ScheduleCompile!Y401)),ISNUMBER(FIND("9F",ScheduleCompile!Y401)),ISNUMBER(FIND("4F",ScheduleCompile!Y401))),VALUE(LEFT(ScheduleCompile!Y401,FIND("F",ScheduleCompile!Y401)-1)),ScheduleCompile!Y401)))))),"",IF(ScheduleCompile!Y401="Off",0,IF(ScheduleCompile!Y401="On",1,IF(ISNUMBER(ScheduleCompile!Y401),ScheduleCompile!Y401/1,IF(ISTEXT(ScheduleCompile!Y401),IF(OR(ISNUMBER(FIND("5F",ScheduleCompile!Y401)),ISNUMBER(FIND("0F",ScheduleCompile!Y401)),ISNUMBER(FIND("8F",ScheduleCompile!Y401)),ISNUMBER(FIND("1F",ScheduleCompile!Y401)),ISNUMBER(FIND("2F",ScheduleCompile!Y401)),ISNUMBER(FIND("3F",ScheduleCompile!Y401)),ISNUMBER(FIND("6F",ScheduleCompile!Y401)),ISNUMBER(FIND("7F",ScheduleCompile!Y401)),ISNUMBER(FIND("9F",ScheduleCompile!Y401)),ISNUMBER(FIND("4F",ScheduleCompile!Y401))),VALUE(LEFT(ScheduleCompile!Y401,FIND("F",ScheduleCompile!Y401)-1)),ScheduleCompile!Y401)))))))</f>
        <v>75</v>
      </c>
    </row>
    <row r="409" spans="1:30" x14ac:dyDescent="0.25">
      <c r="A409" t="str">
        <f t="shared" si="27"/>
        <v>SchDay "RestaurantClgSetptSat"  Type = "Temperature" Hr = (75, 75, 75, 85, 85, 85, 85, 85, 75, 75, 75, 75, 75, 75, 75, 75, 75, 75, 75, 75, 75, 75, 75, 75) ..</v>
      </c>
      <c r="B409" s="1" t="s">
        <v>623</v>
      </c>
      <c r="C409" t="str">
        <f t="shared" si="28"/>
        <v xml:space="preserve">SchDay "RestaurantClgSetptSat"  Type = "Temperature" Hr = </v>
      </c>
      <c r="D409" t="str">
        <f t="shared" si="29"/>
        <v>(75, 75, 75, 85, 85, 85, 85, 85, 75, 75, 75, 75, 75, 75, 75, 75, 75, 75, 75, 75, 75, 75, 75, 75) ..</v>
      </c>
      <c r="E409" s="30" t="str">
        <f>ScheduleCompile!A402</f>
        <v>RestaurantClgSetptSat</v>
      </c>
      <c r="F409" t="str">
        <f t="shared" si="30"/>
        <v>Temperature</v>
      </c>
      <c r="G409" s="1">
        <f>IF(AND(ISERROR(IF(ScheduleCompile!B402="Off",0,IF(ScheduleCompile!B402="On",1,IF(ISNUMBER(ScheduleCompile!B402),ScheduleCompile!B402/1,IF(ISTEXT(ScheduleCompile!B402),IF(OR(ISNUMBER(FIND("5F",ScheduleCompile!B402)),ISNUMBER(FIND("0F",ScheduleCompile!B402)),ISNUMBER(FIND("8F",ScheduleCompile!B402)),ISNUMBER(FIND("1F",ScheduleCompile!B402)),ISNUMBER(FIND("2F",ScheduleCompile!B402)),ISNUMBER(FIND("3F",ScheduleCompile!B402)),ISNUMBER(FIND("6F",ScheduleCompile!B402)),ISNUMBER(FIND("7F",ScheduleCompile!B402)),ISNUMBER(FIND("9F",ScheduleCompile!B402)),ISNUMBER(FIND("4F",ScheduleCompile!B402))),VALUE(LEFT(ScheduleCompile!B402,FIND("F",ScheduleCompile!B402)-1)),ScheduleCompile!B402)))))),ISTEXT(ScheduleCompile!#REF!)),"ENDTABLE",IF(ISERROR(IF(ScheduleCompile!B402="Off",0,IF(ScheduleCompile!B402="On",1,IF(ISNUMBER(ScheduleCompile!B402),ScheduleCompile!B402/1,IF(ISTEXT(ScheduleCompile!B402),IF(OR(ISNUMBER(FIND("5F",ScheduleCompile!B402)),ISNUMBER(FIND("0F",ScheduleCompile!B402)),ISNUMBER(FIND("8F",ScheduleCompile!B402)),ISNUMBER(FIND("1F",ScheduleCompile!B402)),ISNUMBER(FIND("2F",ScheduleCompile!B402)),ISNUMBER(FIND("3F",ScheduleCompile!B402)),ISNUMBER(FIND("6F",ScheduleCompile!B402)),ISNUMBER(FIND("7F",ScheduleCompile!B402)),ISNUMBER(FIND("9F",ScheduleCompile!B402)),ISNUMBER(FIND("4F",ScheduleCompile!B402))),VALUE(LEFT(ScheduleCompile!B402,FIND("F",ScheduleCompile!B402)-1)),ScheduleCompile!B402)))))),"",IF(ScheduleCompile!B402="Off",0,IF(ScheduleCompile!B402="On",1,IF(ISNUMBER(ScheduleCompile!B402),ScheduleCompile!B402/1,IF(ISTEXT(ScheduleCompile!B402),IF(OR(ISNUMBER(FIND("5F",ScheduleCompile!B402)),ISNUMBER(FIND("0F",ScheduleCompile!B402)),ISNUMBER(FIND("8F",ScheduleCompile!B402)),ISNUMBER(FIND("1F",ScheduleCompile!B402)),ISNUMBER(FIND("2F",ScheduleCompile!B402)),ISNUMBER(FIND("3F",ScheduleCompile!B402)),ISNUMBER(FIND("6F",ScheduleCompile!B402)),ISNUMBER(FIND("7F",ScheduleCompile!B402)),ISNUMBER(FIND("9F",ScheduleCompile!B402)),ISNUMBER(FIND("4F",ScheduleCompile!B402))),VALUE(LEFT(ScheduleCompile!B402,FIND("F",ScheduleCompile!B402)-1)),ScheduleCompile!B402)))))))</f>
        <v>75</v>
      </c>
      <c r="H409" s="1">
        <f>IF(AND(ISERROR(IF(ScheduleCompile!C402="Off",0,IF(ScheduleCompile!C402="On",1,IF(ISNUMBER(ScheduleCompile!C402),ScheduleCompile!C402/1,IF(ISTEXT(ScheduleCompile!C402),IF(OR(ISNUMBER(FIND("5F",ScheduleCompile!C402)),ISNUMBER(FIND("0F",ScheduleCompile!C402)),ISNUMBER(FIND("8F",ScheduleCompile!C402)),ISNUMBER(FIND("1F",ScheduleCompile!C402)),ISNUMBER(FIND("2F",ScheduleCompile!C402)),ISNUMBER(FIND("3F",ScheduleCompile!C402)),ISNUMBER(FIND("6F",ScheduleCompile!C402)),ISNUMBER(FIND("7F",ScheduleCompile!C402)),ISNUMBER(FIND("9F",ScheduleCompile!C402)),ISNUMBER(FIND("4F",ScheduleCompile!C402))),VALUE(LEFT(ScheduleCompile!C402,FIND("F",ScheduleCompile!C402)-1)),ScheduleCompile!C402)))))),ISTEXT(ScheduleCompile!#REF!)),"ENDTABLE",IF(ISERROR(IF(ScheduleCompile!C402="Off",0,IF(ScheduleCompile!C402="On",1,IF(ISNUMBER(ScheduleCompile!C402),ScheduleCompile!C402/1,IF(ISTEXT(ScheduleCompile!C402),IF(OR(ISNUMBER(FIND("5F",ScheduleCompile!C402)),ISNUMBER(FIND("0F",ScheduleCompile!C402)),ISNUMBER(FIND("8F",ScheduleCompile!C402)),ISNUMBER(FIND("1F",ScheduleCompile!C402)),ISNUMBER(FIND("2F",ScheduleCompile!C402)),ISNUMBER(FIND("3F",ScheduleCompile!C402)),ISNUMBER(FIND("6F",ScheduleCompile!C402)),ISNUMBER(FIND("7F",ScheduleCompile!C402)),ISNUMBER(FIND("9F",ScheduleCompile!C402)),ISNUMBER(FIND("4F",ScheduleCompile!C402))),VALUE(LEFT(ScheduleCompile!C402,FIND("F",ScheduleCompile!C402)-1)),ScheduleCompile!C402)))))),"",IF(ScheduleCompile!C402="Off",0,IF(ScheduleCompile!C402="On",1,IF(ISNUMBER(ScheduleCompile!C402),ScheduleCompile!C402/1,IF(ISTEXT(ScheduleCompile!C402),IF(OR(ISNUMBER(FIND("5F",ScheduleCompile!C402)),ISNUMBER(FIND("0F",ScheduleCompile!C402)),ISNUMBER(FIND("8F",ScheduleCompile!C402)),ISNUMBER(FIND("1F",ScheduleCompile!C402)),ISNUMBER(FIND("2F",ScheduleCompile!C402)),ISNUMBER(FIND("3F",ScheduleCompile!C402)),ISNUMBER(FIND("6F",ScheduleCompile!C402)),ISNUMBER(FIND("7F",ScheduleCompile!C402)),ISNUMBER(FIND("9F",ScheduleCompile!C402)),ISNUMBER(FIND("4F",ScheduleCompile!C402))),VALUE(LEFT(ScheduleCompile!C402,FIND("F",ScheduleCompile!C402)-1)),ScheduleCompile!C402)))))))</f>
        <v>75</v>
      </c>
      <c r="I409" s="1">
        <f>IF(AND(ISERROR(IF(ScheduleCompile!D402="Off",0,IF(ScheduleCompile!D402="On",1,IF(ISNUMBER(ScheduleCompile!D402),ScheduleCompile!D402/1,IF(ISTEXT(ScheduleCompile!D402),IF(OR(ISNUMBER(FIND("5F",ScheduleCompile!D402)),ISNUMBER(FIND("0F",ScheduleCompile!D402)),ISNUMBER(FIND("8F",ScheduleCompile!D402)),ISNUMBER(FIND("1F",ScheduleCompile!D402)),ISNUMBER(FIND("2F",ScheduleCompile!D402)),ISNUMBER(FIND("3F",ScheduleCompile!D402)),ISNUMBER(FIND("6F",ScheduleCompile!D402)),ISNUMBER(FIND("7F",ScheduleCompile!D402)),ISNUMBER(FIND("9F",ScheduleCompile!D402)),ISNUMBER(FIND("4F",ScheduleCompile!D402))),VALUE(LEFT(ScheduleCompile!D402,FIND("F",ScheduleCompile!D402)-1)),ScheduleCompile!D402)))))),ISTEXT(ScheduleCompile!#REF!)),"ENDTABLE",IF(ISERROR(IF(ScheduleCompile!D402="Off",0,IF(ScheduleCompile!D402="On",1,IF(ISNUMBER(ScheduleCompile!D402),ScheduleCompile!D402/1,IF(ISTEXT(ScheduleCompile!D402),IF(OR(ISNUMBER(FIND("5F",ScheduleCompile!D402)),ISNUMBER(FIND("0F",ScheduleCompile!D402)),ISNUMBER(FIND("8F",ScheduleCompile!D402)),ISNUMBER(FIND("1F",ScheduleCompile!D402)),ISNUMBER(FIND("2F",ScheduleCompile!D402)),ISNUMBER(FIND("3F",ScheduleCompile!D402)),ISNUMBER(FIND("6F",ScheduleCompile!D402)),ISNUMBER(FIND("7F",ScheduleCompile!D402)),ISNUMBER(FIND("9F",ScheduleCompile!D402)),ISNUMBER(FIND("4F",ScheduleCompile!D402))),VALUE(LEFT(ScheduleCompile!D402,FIND("F",ScheduleCompile!D402)-1)),ScheduleCompile!D402)))))),"",IF(ScheduleCompile!D402="Off",0,IF(ScheduleCompile!D402="On",1,IF(ISNUMBER(ScheduleCompile!D402),ScheduleCompile!D402/1,IF(ISTEXT(ScheduleCompile!D402),IF(OR(ISNUMBER(FIND("5F",ScheduleCompile!D402)),ISNUMBER(FIND("0F",ScheduleCompile!D402)),ISNUMBER(FIND("8F",ScheduleCompile!D402)),ISNUMBER(FIND("1F",ScheduleCompile!D402)),ISNUMBER(FIND("2F",ScheduleCompile!D402)),ISNUMBER(FIND("3F",ScheduleCompile!D402)),ISNUMBER(FIND("6F",ScheduleCompile!D402)),ISNUMBER(FIND("7F",ScheduleCompile!D402)),ISNUMBER(FIND("9F",ScheduleCompile!D402)),ISNUMBER(FIND("4F",ScheduleCompile!D402))),VALUE(LEFT(ScheduleCompile!D402,FIND("F",ScheduleCompile!D402)-1)),ScheduleCompile!D402)))))))</f>
        <v>75</v>
      </c>
      <c r="J409" s="1">
        <f>IF(AND(ISERROR(IF(ScheduleCompile!E402="Off",0,IF(ScheduleCompile!E402="On",1,IF(ISNUMBER(ScheduleCompile!E402),ScheduleCompile!E402/1,IF(ISTEXT(ScheduleCompile!E402),IF(OR(ISNUMBER(FIND("5F",ScheduleCompile!E402)),ISNUMBER(FIND("0F",ScheduleCompile!E402)),ISNUMBER(FIND("8F",ScheduleCompile!E402)),ISNUMBER(FIND("1F",ScheduleCompile!E402)),ISNUMBER(FIND("2F",ScheduleCompile!E402)),ISNUMBER(FIND("3F",ScheduleCompile!E402)),ISNUMBER(FIND("6F",ScheduleCompile!E402)),ISNUMBER(FIND("7F",ScheduleCompile!E402)),ISNUMBER(FIND("9F",ScheduleCompile!E402)),ISNUMBER(FIND("4F",ScheduleCompile!E402))),VALUE(LEFT(ScheduleCompile!E402,FIND("F",ScheduleCompile!E402)-1)),ScheduleCompile!E402)))))),ISTEXT(ScheduleCompile!#REF!)),"ENDTABLE",IF(ISERROR(IF(ScheduleCompile!E402="Off",0,IF(ScheduleCompile!E402="On",1,IF(ISNUMBER(ScheduleCompile!E402),ScheduleCompile!E402/1,IF(ISTEXT(ScheduleCompile!E402),IF(OR(ISNUMBER(FIND("5F",ScheduleCompile!E402)),ISNUMBER(FIND("0F",ScheduleCompile!E402)),ISNUMBER(FIND("8F",ScheduleCompile!E402)),ISNUMBER(FIND("1F",ScheduleCompile!E402)),ISNUMBER(FIND("2F",ScheduleCompile!E402)),ISNUMBER(FIND("3F",ScheduleCompile!E402)),ISNUMBER(FIND("6F",ScheduleCompile!E402)),ISNUMBER(FIND("7F",ScheduleCompile!E402)),ISNUMBER(FIND("9F",ScheduleCompile!E402)),ISNUMBER(FIND("4F",ScheduleCompile!E402))),VALUE(LEFT(ScheduleCompile!E402,FIND("F",ScheduleCompile!E402)-1)),ScheduleCompile!E402)))))),"",IF(ScheduleCompile!E402="Off",0,IF(ScheduleCompile!E402="On",1,IF(ISNUMBER(ScheduleCompile!E402),ScheduleCompile!E402/1,IF(ISTEXT(ScheduleCompile!E402),IF(OR(ISNUMBER(FIND("5F",ScheduleCompile!E402)),ISNUMBER(FIND("0F",ScheduleCompile!E402)),ISNUMBER(FIND("8F",ScheduleCompile!E402)),ISNUMBER(FIND("1F",ScheduleCompile!E402)),ISNUMBER(FIND("2F",ScheduleCompile!E402)),ISNUMBER(FIND("3F",ScheduleCompile!E402)),ISNUMBER(FIND("6F",ScheduleCompile!E402)),ISNUMBER(FIND("7F",ScheduleCompile!E402)),ISNUMBER(FIND("9F",ScheduleCompile!E402)),ISNUMBER(FIND("4F",ScheduleCompile!E402))),VALUE(LEFT(ScheduleCompile!E402,FIND("F",ScheduleCompile!E402)-1)),ScheduleCompile!E402)))))))</f>
        <v>85</v>
      </c>
      <c r="K409" s="1">
        <f>IF(AND(ISERROR(IF(ScheduleCompile!F402="Off",0,IF(ScheduleCompile!F402="On",1,IF(ISNUMBER(ScheduleCompile!F402),ScheduleCompile!F402/1,IF(ISTEXT(ScheduleCompile!F402),IF(OR(ISNUMBER(FIND("5F",ScheduleCompile!F402)),ISNUMBER(FIND("0F",ScheduleCompile!F402)),ISNUMBER(FIND("8F",ScheduleCompile!F402)),ISNUMBER(FIND("1F",ScheduleCompile!F402)),ISNUMBER(FIND("2F",ScheduleCompile!F402)),ISNUMBER(FIND("3F",ScheduleCompile!F402)),ISNUMBER(FIND("6F",ScheduleCompile!F402)),ISNUMBER(FIND("7F",ScheduleCompile!F402)),ISNUMBER(FIND("9F",ScheduleCompile!F402)),ISNUMBER(FIND("4F",ScheduleCompile!F402))),VALUE(LEFT(ScheduleCompile!F402,FIND("F",ScheduleCompile!F402)-1)),ScheduleCompile!F402)))))),ISTEXT(ScheduleCompile!#REF!)),"ENDTABLE",IF(ISERROR(IF(ScheduleCompile!F402="Off",0,IF(ScheduleCompile!F402="On",1,IF(ISNUMBER(ScheduleCompile!F402),ScheduleCompile!F402/1,IF(ISTEXT(ScheduleCompile!F402),IF(OR(ISNUMBER(FIND("5F",ScheduleCompile!F402)),ISNUMBER(FIND("0F",ScheduleCompile!F402)),ISNUMBER(FIND("8F",ScheduleCompile!F402)),ISNUMBER(FIND("1F",ScheduleCompile!F402)),ISNUMBER(FIND("2F",ScheduleCompile!F402)),ISNUMBER(FIND("3F",ScheduleCompile!F402)),ISNUMBER(FIND("6F",ScheduleCompile!F402)),ISNUMBER(FIND("7F",ScheduleCompile!F402)),ISNUMBER(FIND("9F",ScheduleCompile!F402)),ISNUMBER(FIND("4F",ScheduleCompile!F402))),VALUE(LEFT(ScheduleCompile!F402,FIND("F",ScheduleCompile!F402)-1)),ScheduleCompile!F402)))))),"",IF(ScheduleCompile!F402="Off",0,IF(ScheduleCompile!F402="On",1,IF(ISNUMBER(ScheduleCompile!F402),ScheduleCompile!F402/1,IF(ISTEXT(ScheduleCompile!F402),IF(OR(ISNUMBER(FIND("5F",ScheduleCompile!F402)),ISNUMBER(FIND("0F",ScheduleCompile!F402)),ISNUMBER(FIND("8F",ScheduleCompile!F402)),ISNUMBER(FIND("1F",ScheduleCompile!F402)),ISNUMBER(FIND("2F",ScheduleCompile!F402)),ISNUMBER(FIND("3F",ScheduleCompile!F402)),ISNUMBER(FIND("6F",ScheduleCompile!F402)),ISNUMBER(FIND("7F",ScheduleCompile!F402)),ISNUMBER(FIND("9F",ScheduleCompile!F402)),ISNUMBER(FIND("4F",ScheduleCompile!F402))),VALUE(LEFT(ScheduleCompile!F402,FIND("F",ScheduleCompile!F402)-1)),ScheduleCompile!F402)))))))</f>
        <v>85</v>
      </c>
      <c r="L409" s="1">
        <f>IF(AND(ISERROR(IF(ScheduleCompile!G402="Off",0,IF(ScheduleCompile!G402="On",1,IF(ISNUMBER(ScheduleCompile!G402),ScheduleCompile!G402/1,IF(ISTEXT(ScheduleCompile!G402),IF(OR(ISNUMBER(FIND("5F",ScheduleCompile!G402)),ISNUMBER(FIND("0F",ScheduleCompile!G402)),ISNUMBER(FIND("8F",ScheduleCompile!G402)),ISNUMBER(FIND("1F",ScheduleCompile!G402)),ISNUMBER(FIND("2F",ScheduleCompile!G402)),ISNUMBER(FIND("3F",ScheduleCompile!G402)),ISNUMBER(FIND("6F",ScheduleCompile!G402)),ISNUMBER(FIND("7F",ScheduleCompile!G402)),ISNUMBER(FIND("9F",ScheduleCompile!G402)),ISNUMBER(FIND("4F",ScheduleCompile!G402))),VALUE(LEFT(ScheduleCompile!G402,FIND("F",ScheduleCompile!G402)-1)),ScheduleCompile!G402)))))),ISTEXT(ScheduleCompile!#REF!)),"ENDTABLE",IF(ISERROR(IF(ScheduleCompile!G402="Off",0,IF(ScheduleCompile!G402="On",1,IF(ISNUMBER(ScheduleCompile!G402),ScheduleCompile!G402/1,IF(ISTEXT(ScheduleCompile!G402),IF(OR(ISNUMBER(FIND("5F",ScheduleCompile!G402)),ISNUMBER(FIND("0F",ScheduleCompile!G402)),ISNUMBER(FIND("8F",ScheduleCompile!G402)),ISNUMBER(FIND("1F",ScheduleCompile!G402)),ISNUMBER(FIND("2F",ScheduleCompile!G402)),ISNUMBER(FIND("3F",ScheduleCompile!G402)),ISNUMBER(FIND("6F",ScheduleCompile!G402)),ISNUMBER(FIND("7F",ScheduleCompile!G402)),ISNUMBER(FIND("9F",ScheduleCompile!G402)),ISNUMBER(FIND("4F",ScheduleCompile!G402))),VALUE(LEFT(ScheduleCompile!G402,FIND("F",ScheduleCompile!G402)-1)),ScheduleCompile!G402)))))),"",IF(ScheduleCompile!G402="Off",0,IF(ScheduleCompile!G402="On",1,IF(ISNUMBER(ScheduleCompile!G402),ScheduleCompile!G402/1,IF(ISTEXT(ScheduleCompile!G402),IF(OR(ISNUMBER(FIND("5F",ScheduleCompile!G402)),ISNUMBER(FIND("0F",ScheduleCompile!G402)),ISNUMBER(FIND("8F",ScheduleCompile!G402)),ISNUMBER(FIND("1F",ScheduleCompile!G402)),ISNUMBER(FIND("2F",ScheduleCompile!G402)),ISNUMBER(FIND("3F",ScheduleCompile!G402)),ISNUMBER(FIND("6F",ScheduleCompile!G402)),ISNUMBER(FIND("7F",ScheduleCompile!G402)),ISNUMBER(FIND("9F",ScheduleCompile!G402)),ISNUMBER(FIND("4F",ScheduleCompile!G402))),VALUE(LEFT(ScheduleCompile!G402,FIND("F",ScheduleCompile!G402)-1)),ScheduleCompile!G402)))))))</f>
        <v>85</v>
      </c>
      <c r="M409" s="1">
        <f>IF(AND(ISERROR(IF(ScheduleCompile!H402="Off",0,IF(ScheduleCompile!H402="On",1,IF(ISNUMBER(ScheduleCompile!H402),ScheduleCompile!H402/1,IF(ISTEXT(ScheduleCompile!H402),IF(OR(ISNUMBER(FIND("5F",ScheduleCompile!H402)),ISNUMBER(FIND("0F",ScheduleCompile!H402)),ISNUMBER(FIND("8F",ScheduleCompile!H402)),ISNUMBER(FIND("1F",ScheduleCompile!H402)),ISNUMBER(FIND("2F",ScheduleCompile!H402)),ISNUMBER(FIND("3F",ScheduleCompile!H402)),ISNUMBER(FIND("6F",ScheduleCompile!H402)),ISNUMBER(FIND("7F",ScheduleCompile!H402)),ISNUMBER(FIND("9F",ScheduleCompile!H402)),ISNUMBER(FIND("4F",ScheduleCompile!H402))),VALUE(LEFT(ScheduleCompile!H402,FIND("F",ScheduleCompile!H402)-1)),ScheduleCompile!H402)))))),ISTEXT(ScheduleCompile!#REF!)),"ENDTABLE",IF(ISERROR(IF(ScheduleCompile!H402="Off",0,IF(ScheduleCompile!H402="On",1,IF(ISNUMBER(ScheduleCompile!H402),ScheduleCompile!H402/1,IF(ISTEXT(ScheduleCompile!H402),IF(OR(ISNUMBER(FIND("5F",ScheduleCompile!H402)),ISNUMBER(FIND("0F",ScheduleCompile!H402)),ISNUMBER(FIND("8F",ScheduleCompile!H402)),ISNUMBER(FIND("1F",ScheduleCompile!H402)),ISNUMBER(FIND("2F",ScheduleCompile!H402)),ISNUMBER(FIND("3F",ScheduleCompile!H402)),ISNUMBER(FIND("6F",ScheduleCompile!H402)),ISNUMBER(FIND("7F",ScheduleCompile!H402)),ISNUMBER(FIND("9F",ScheduleCompile!H402)),ISNUMBER(FIND("4F",ScheduleCompile!H402))),VALUE(LEFT(ScheduleCompile!H402,FIND("F",ScheduleCompile!H402)-1)),ScheduleCompile!H402)))))),"",IF(ScheduleCompile!H402="Off",0,IF(ScheduleCompile!H402="On",1,IF(ISNUMBER(ScheduleCompile!H402),ScheduleCompile!H402/1,IF(ISTEXT(ScheduleCompile!H402),IF(OR(ISNUMBER(FIND("5F",ScheduleCompile!H402)),ISNUMBER(FIND("0F",ScheduleCompile!H402)),ISNUMBER(FIND("8F",ScheduleCompile!H402)),ISNUMBER(FIND("1F",ScheduleCompile!H402)),ISNUMBER(FIND("2F",ScheduleCompile!H402)),ISNUMBER(FIND("3F",ScheduleCompile!H402)),ISNUMBER(FIND("6F",ScheduleCompile!H402)),ISNUMBER(FIND("7F",ScheduleCompile!H402)),ISNUMBER(FIND("9F",ScheduleCompile!H402)),ISNUMBER(FIND("4F",ScheduleCompile!H402))),VALUE(LEFT(ScheduleCompile!H402,FIND("F",ScheduleCompile!H402)-1)),ScheduleCompile!H402)))))))</f>
        <v>85</v>
      </c>
      <c r="N409" s="1">
        <f>IF(AND(ISERROR(IF(ScheduleCompile!I402="Off",0,IF(ScheduleCompile!I402="On",1,IF(ISNUMBER(ScheduleCompile!I402),ScheduleCompile!I402/1,IF(ISTEXT(ScheduleCompile!I402),IF(OR(ISNUMBER(FIND("5F",ScheduleCompile!I402)),ISNUMBER(FIND("0F",ScheduleCompile!I402)),ISNUMBER(FIND("8F",ScheduleCompile!I402)),ISNUMBER(FIND("1F",ScheduleCompile!I402)),ISNUMBER(FIND("2F",ScheduleCompile!I402)),ISNUMBER(FIND("3F",ScheduleCompile!I402)),ISNUMBER(FIND("6F",ScheduleCompile!I402)),ISNUMBER(FIND("7F",ScheduleCompile!I402)),ISNUMBER(FIND("9F",ScheduleCompile!I402)),ISNUMBER(FIND("4F",ScheduleCompile!I402))),VALUE(LEFT(ScheduleCompile!I402,FIND("F",ScheduleCompile!I402)-1)),ScheduleCompile!I402)))))),ISTEXT(ScheduleCompile!#REF!)),"ENDTABLE",IF(ISERROR(IF(ScheduleCompile!I402="Off",0,IF(ScheduleCompile!I402="On",1,IF(ISNUMBER(ScheduleCompile!I402),ScheduleCompile!I402/1,IF(ISTEXT(ScheduleCompile!I402),IF(OR(ISNUMBER(FIND("5F",ScheduleCompile!I402)),ISNUMBER(FIND("0F",ScheduleCompile!I402)),ISNUMBER(FIND("8F",ScheduleCompile!I402)),ISNUMBER(FIND("1F",ScheduleCompile!I402)),ISNUMBER(FIND("2F",ScheduleCompile!I402)),ISNUMBER(FIND("3F",ScheduleCompile!I402)),ISNUMBER(FIND("6F",ScheduleCompile!I402)),ISNUMBER(FIND("7F",ScheduleCompile!I402)),ISNUMBER(FIND("9F",ScheduleCompile!I402)),ISNUMBER(FIND("4F",ScheduleCompile!I402))),VALUE(LEFT(ScheduleCompile!I402,FIND("F",ScheduleCompile!I402)-1)),ScheduleCompile!I402)))))),"",IF(ScheduleCompile!I402="Off",0,IF(ScheduleCompile!I402="On",1,IF(ISNUMBER(ScheduleCompile!I402),ScheduleCompile!I402/1,IF(ISTEXT(ScheduleCompile!I402),IF(OR(ISNUMBER(FIND("5F",ScheduleCompile!I402)),ISNUMBER(FIND("0F",ScheduleCompile!I402)),ISNUMBER(FIND("8F",ScheduleCompile!I402)),ISNUMBER(FIND("1F",ScheduleCompile!I402)),ISNUMBER(FIND("2F",ScheduleCompile!I402)),ISNUMBER(FIND("3F",ScheduleCompile!I402)),ISNUMBER(FIND("6F",ScheduleCompile!I402)),ISNUMBER(FIND("7F",ScheduleCompile!I402)),ISNUMBER(FIND("9F",ScheduleCompile!I402)),ISNUMBER(FIND("4F",ScheduleCompile!I402))),VALUE(LEFT(ScheduleCompile!I402,FIND("F",ScheduleCompile!I402)-1)),ScheduleCompile!I402)))))))</f>
        <v>85</v>
      </c>
      <c r="O409" s="1">
        <f>IF(AND(ISERROR(IF(ScheduleCompile!J402="Off",0,IF(ScheduleCompile!J402="On",1,IF(ISNUMBER(ScheduleCompile!J402),ScheduleCompile!J402/1,IF(ISTEXT(ScheduleCompile!J402),IF(OR(ISNUMBER(FIND("5F",ScheduleCompile!J402)),ISNUMBER(FIND("0F",ScheduleCompile!J402)),ISNUMBER(FIND("8F",ScheduleCompile!J402)),ISNUMBER(FIND("1F",ScheduleCompile!J402)),ISNUMBER(FIND("2F",ScheduleCompile!J402)),ISNUMBER(FIND("3F",ScheduleCompile!J402)),ISNUMBER(FIND("6F",ScheduleCompile!J402)),ISNUMBER(FIND("7F",ScheduleCompile!J402)),ISNUMBER(FIND("9F",ScheduleCompile!J402)),ISNUMBER(FIND("4F",ScheduleCompile!J402))),VALUE(LEFT(ScheduleCompile!J402,FIND("F",ScheduleCompile!J402)-1)),ScheduleCompile!J402)))))),ISTEXT(ScheduleCompile!#REF!)),"ENDTABLE",IF(ISERROR(IF(ScheduleCompile!J402="Off",0,IF(ScheduleCompile!J402="On",1,IF(ISNUMBER(ScheduleCompile!J402),ScheduleCompile!J402/1,IF(ISTEXT(ScheduleCompile!J402),IF(OR(ISNUMBER(FIND("5F",ScheduleCompile!J402)),ISNUMBER(FIND("0F",ScheduleCompile!J402)),ISNUMBER(FIND("8F",ScheduleCompile!J402)),ISNUMBER(FIND("1F",ScheduleCompile!J402)),ISNUMBER(FIND("2F",ScheduleCompile!J402)),ISNUMBER(FIND("3F",ScheduleCompile!J402)),ISNUMBER(FIND("6F",ScheduleCompile!J402)),ISNUMBER(FIND("7F",ScheduleCompile!J402)),ISNUMBER(FIND("9F",ScheduleCompile!J402)),ISNUMBER(FIND("4F",ScheduleCompile!J402))),VALUE(LEFT(ScheduleCompile!J402,FIND("F",ScheduleCompile!J402)-1)),ScheduleCompile!J402)))))),"",IF(ScheduleCompile!J402="Off",0,IF(ScheduleCompile!J402="On",1,IF(ISNUMBER(ScheduleCompile!J402),ScheduleCompile!J402/1,IF(ISTEXT(ScheduleCompile!J402),IF(OR(ISNUMBER(FIND("5F",ScheduleCompile!J402)),ISNUMBER(FIND("0F",ScheduleCompile!J402)),ISNUMBER(FIND("8F",ScheduleCompile!J402)),ISNUMBER(FIND("1F",ScheduleCompile!J402)),ISNUMBER(FIND("2F",ScheduleCompile!J402)),ISNUMBER(FIND("3F",ScheduleCompile!J402)),ISNUMBER(FIND("6F",ScheduleCompile!J402)),ISNUMBER(FIND("7F",ScheduleCompile!J402)),ISNUMBER(FIND("9F",ScheduleCompile!J402)),ISNUMBER(FIND("4F",ScheduleCompile!J402))),VALUE(LEFT(ScheduleCompile!J402,FIND("F",ScheduleCompile!J402)-1)),ScheduleCompile!J402)))))))</f>
        <v>75</v>
      </c>
      <c r="P409" s="1">
        <f>IF(AND(ISERROR(IF(ScheduleCompile!K402="Off",0,IF(ScheduleCompile!K402="On",1,IF(ISNUMBER(ScheduleCompile!K402),ScheduleCompile!K402/1,IF(ISTEXT(ScheduleCompile!K402),IF(OR(ISNUMBER(FIND("5F",ScheduleCompile!K402)),ISNUMBER(FIND("0F",ScheduleCompile!K402)),ISNUMBER(FIND("8F",ScheduleCompile!K402)),ISNUMBER(FIND("1F",ScheduleCompile!K402)),ISNUMBER(FIND("2F",ScheduleCompile!K402)),ISNUMBER(FIND("3F",ScheduleCompile!K402)),ISNUMBER(FIND("6F",ScheduleCompile!K402)),ISNUMBER(FIND("7F",ScheduleCompile!K402)),ISNUMBER(FIND("9F",ScheduleCompile!K402)),ISNUMBER(FIND("4F",ScheduleCompile!K402))),VALUE(LEFT(ScheduleCompile!K402,FIND("F",ScheduleCompile!K402)-1)),ScheduleCompile!K402)))))),ISTEXT(ScheduleCompile!#REF!)),"ENDTABLE",IF(ISERROR(IF(ScheduleCompile!K402="Off",0,IF(ScheduleCompile!K402="On",1,IF(ISNUMBER(ScheduleCompile!K402),ScheduleCompile!K402/1,IF(ISTEXT(ScheduleCompile!K402),IF(OR(ISNUMBER(FIND("5F",ScheduleCompile!K402)),ISNUMBER(FIND("0F",ScheduleCompile!K402)),ISNUMBER(FIND("8F",ScheduleCompile!K402)),ISNUMBER(FIND("1F",ScheduleCompile!K402)),ISNUMBER(FIND("2F",ScheduleCompile!K402)),ISNUMBER(FIND("3F",ScheduleCompile!K402)),ISNUMBER(FIND("6F",ScheduleCompile!K402)),ISNUMBER(FIND("7F",ScheduleCompile!K402)),ISNUMBER(FIND("9F",ScheduleCompile!K402)),ISNUMBER(FIND("4F",ScheduleCompile!K402))),VALUE(LEFT(ScheduleCompile!K402,FIND("F",ScheduleCompile!K402)-1)),ScheduleCompile!K402)))))),"",IF(ScheduleCompile!K402="Off",0,IF(ScheduleCompile!K402="On",1,IF(ISNUMBER(ScheduleCompile!K402),ScheduleCompile!K402/1,IF(ISTEXT(ScheduleCompile!K402),IF(OR(ISNUMBER(FIND("5F",ScheduleCompile!K402)),ISNUMBER(FIND("0F",ScheduleCompile!K402)),ISNUMBER(FIND("8F",ScheduleCompile!K402)),ISNUMBER(FIND("1F",ScheduleCompile!K402)),ISNUMBER(FIND("2F",ScheduleCompile!K402)),ISNUMBER(FIND("3F",ScheduleCompile!K402)),ISNUMBER(FIND("6F",ScheduleCompile!K402)),ISNUMBER(FIND("7F",ScheduleCompile!K402)),ISNUMBER(FIND("9F",ScheduleCompile!K402)),ISNUMBER(FIND("4F",ScheduleCompile!K402))),VALUE(LEFT(ScheduleCompile!K402,FIND("F",ScheduleCompile!K402)-1)),ScheduleCompile!K402)))))))</f>
        <v>75</v>
      </c>
      <c r="Q409" s="1">
        <f>IF(AND(ISERROR(IF(ScheduleCompile!L402="Off",0,IF(ScheduleCompile!L402="On",1,IF(ISNUMBER(ScheduleCompile!L402),ScheduleCompile!L402/1,IF(ISTEXT(ScheduleCompile!L402),IF(OR(ISNUMBER(FIND("5F",ScheduleCompile!L402)),ISNUMBER(FIND("0F",ScheduleCompile!L402)),ISNUMBER(FIND("8F",ScheduleCompile!L402)),ISNUMBER(FIND("1F",ScheduleCompile!L402)),ISNUMBER(FIND("2F",ScheduleCompile!L402)),ISNUMBER(FIND("3F",ScheduleCompile!L402)),ISNUMBER(FIND("6F",ScheduleCompile!L402)),ISNUMBER(FIND("7F",ScheduleCompile!L402)),ISNUMBER(FIND("9F",ScheduleCompile!L402)),ISNUMBER(FIND("4F",ScheduleCompile!L402))),VALUE(LEFT(ScheduleCompile!L402,FIND("F",ScheduleCompile!L402)-1)),ScheduleCompile!L402)))))),ISTEXT(ScheduleCompile!#REF!)),"ENDTABLE",IF(ISERROR(IF(ScheduleCompile!L402="Off",0,IF(ScheduleCompile!L402="On",1,IF(ISNUMBER(ScheduleCompile!L402),ScheduleCompile!L402/1,IF(ISTEXT(ScheduleCompile!L402),IF(OR(ISNUMBER(FIND("5F",ScheduleCompile!L402)),ISNUMBER(FIND("0F",ScheduleCompile!L402)),ISNUMBER(FIND("8F",ScheduleCompile!L402)),ISNUMBER(FIND("1F",ScheduleCompile!L402)),ISNUMBER(FIND("2F",ScheduleCompile!L402)),ISNUMBER(FIND("3F",ScheduleCompile!L402)),ISNUMBER(FIND("6F",ScheduleCompile!L402)),ISNUMBER(FIND("7F",ScheduleCompile!L402)),ISNUMBER(FIND("9F",ScheduleCompile!L402)),ISNUMBER(FIND("4F",ScheduleCompile!L402))),VALUE(LEFT(ScheduleCompile!L402,FIND("F",ScheduleCompile!L402)-1)),ScheduleCompile!L402)))))),"",IF(ScheduleCompile!L402="Off",0,IF(ScheduleCompile!L402="On",1,IF(ISNUMBER(ScheduleCompile!L402),ScheduleCompile!L402/1,IF(ISTEXT(ScheduleCompile!L402),IF(OR(ISNUMBER(FIND("5F",ScheduleCompile!L402)),ISNUMBER(FIND("0F",ScheduleCompile!L402)),ISNUMBER(FIND("8F",ScheduleCompile!L402)),ISNUMBER(FIND("1F",ScheduleCompile!L402)),ISNUMBER(FIND("2F",ScheduleCompile!L402)),ISNUMBER(FIND("3F",ScheduleCompile!L402)),ISNUMBER(FIND("6F",ScheduleCompile!L402)),ISNUMBER(FIND("7F",ScheduleCompile!L402)),ISNUMBER(FIND("9F",ScheduleCompile!L402)),ISNUMBER(FIND("4F",ScheduleCompile!L402))),VALUE(LEFT(ScheduleCompile!L402,FIND("F",ScheduleCompile!L402)-1)),ScheduleCompile!L402)))))))</f>
        <v>75</v>
      </c>
      <c r="R409" s="1">
        <f>IF(AND(ISERROR(IF(ScheduleCompile!M402="Off",0,IF(ScheduleCompile!M402="On",1,IF(ISNUMBER(ScheduleCompile!M402),ScheduleCompile!M402/1,IF(ISTEXT(ScheduleCompile!M402),IF(OR(ISNUMBER(FIND("5F",ScheduleCompile!M402)),ISNUMBER(FIND("0F",ScheduleCompile!M402)),ISNUMBER(FIND("8F",ScheduleCompile!M402)),ISNUMBER(FIND("1F",ScheduleCompile!M402)),ISNUMBER(FIND("2F",ScheduleCompile!M402)),ISNUMBER(FIND("3F",ScheduleCompile!M402)),ISNUMBER(FIND("6F",ScheduleCompile!M402)),ISNUMBER(FIND("7F",ScheduleCompile!M402)),ISNUMBER(FIND("9F",ScheduleCompile!M402)),ISNUMBER(FIND("4F",ScheduleCompile!M402))),VALUE(LEFT(ScheduleCompile!M402,FIND("F",ScheduleCompile!M402)-1)),ScheduleCompile!M402)))))),ISTEXT(ScheduleCompile!#REF!)),"ENDTABLE",IF(ISERROR(IF(ScheduleCompile!M402="Off",0,IF(ScheduleCompile!M402="On",1,IF(ISNUMBER(ScheduleCompile!M402),ScheduleCompile!M402/1,IF(ISTEXT(ScheduleCompile!M402),IF(OR(ISNUMBER(FIND("5F",ScheduleCompile!M402)),ISNUMBER(FIND("0F",ScheduleCompile!M402)),ISNUMBER(FIND("8F",ScheduleCompile!M402)),ISNUMBER(FIND("1F",ScheduleCompile!M402)),ISNUMBER(FIND("2F",ScheduleCompile!M402)),ISNUMBER(FIND("3F",ScheduleCompile!M402)),ISNUMBER(FIND("6F",ScheduleCompile!M402)),ISNUMBER(FIND("7F",ScheduleCompile!M402)),ISNUMBER(FIND("9F",ScheduleCompile!M402)),ISNUMBER(FIND("4F",ScheduleCompile!M402))),VALUE(LEFT(ScheduleCompile!M402,FIND("F",ScheduleCompile!M402)-1)),ScheduleCompile!M402)))))),"",IF(ScheduleCompile!M402="Off",0,IF(ScheduleCompile!M402="On",1,IF(ISNUMBER(ScheduleCompile!M402),ScheduleCompile!M402/1,IF(ISTEXT(ScheduleCompile!M402),IF(OR(ISNUMBER(FIND("5F",ScheduleCompile!M402)),ISNUMBER(FIND("0F",ScheduleCompile!M402)),ISNUMBER(FIND("8F",ScheduleCompile!M402)),ISNUMBER(FIND("1F",ScheduleCompile!M402)),ISNUMBER(FIND("2F",ScheduleCompile!M402)),ISNUMBER(FIND("3F",ScheduleCompile!M402)),ISNUMBER(FIND("6F",ScheduleCompile!M402)),ISNUMBER(FIND("7F",ScheduleCompile!M402)),ISNUMBER(FIND("9F",ScheduleCompile!M402)),ISNUMBER(FIND("4F",ScheduleCompile!M402))),VALUE(LEFT(ScheduleCompile!M402,FIND("F",ScheduleCompile!M402)-1)),ScheduleCompile!M402)))))))</f>
        <v>75</v>
      </c>
      <c r="S409" s="1">
        <f>IF(AND(ISERROR(IF(ScheduleCompile!N402="Off",0,IF(ScheduleCompile!N402="On",1,IF(ISNUMBER(ScheduleCompile!N402),ScheduleCompile!N402/1,IF(ISTEXT(ScheduleCompile!N402),IF(OR(ISNUMBER(FIND("5F",ScheduleCompile!N402)),ISNUMBER(FIND("0F",ScheduleCompile!N402)),ISNUMBER(FIND("8F",ScheduleCompile!N402)),ISNUMBER(FIND("1F",ScheduleCompile!N402)),ISNUMBER(FIND("2F",ScheduleCompile!N402)),ISNUMBER(FIND("3F",ScheduleCompile!N402)),ISNUMBER(FIND("6F",ScheduleCompile!N402)),ISNUMBER(FIND("7F",ScheduleCompile!N402)),ISNUMBER(FIND("9F",ScheduleCompile!N402)),ISNUMBER(FIND("4F",ScheduleCompile!N402))),VALUE(LEFT(ScheduleCompile!N402,FIND("F",ScheduleCompile!N402)-1)),ScheduleCompile!N402)))))),ISTEXT(ScheduleCompile!#REF!)),"ENDTABLE",IF(ISERROR(IF(ScheduleCompile!N402="Off",0,IF(ScheduleCompile!N402="On",1,IF(ISNUMBER(ScheduleCompile!N402),ScheduleCompile!N402/1,IF(ISTEXT(ScheduleCompile!N402),IF(OR(ISNUMBER(FIND("5F",ScheduleCompile!N402)),ISNUMBER(FIND("0F",ScheduleCompile!N402)),ISNUMBER(FIND("8F",ScheduleCompile!N402)),ISNUMBER(FIND("1F",ScheduleCompile!N402)),ISNUMBER(FIND("2F",ScheduleCompile!N402)),ISNUMBER(FIND("3F",ScheduleCompile!N402)),ISNUMBER(FIND("6F",ScheduleCompile!N402)),ISNUMBER(FIND("7F",ScheduleCompile!N402)),ISNUMBER(FIND("9F",ScheduleCompile!N402)),ISNUMBER(FIND("4F",ScheduleCompile!N402))),VALUE(LEFT(ScheduleCompile!N402,FIND("F",ScheduleCompile!N402)-1)),ScheduleCompile!N402)))))),"",IF(ScheduleCompile!N402="Off",0,IF(ScheduleCompile!N402="On",1,IF(ISNUMBER(ScheduleCompile!N402),ScheduleCompile!N402/1,IF(ISTEXT(ScheduleCompile!N402),IF(OR(ISNUMBER(FIND("5F",ScheduleCompile!N402)),ISNUMBER(FIND("0F",ScheduleCompile!N402)),ISNUMBER(FIND("8F",ScheduleCompile!N402)),ISNUMBER(FIND("1F",ScheduleCompile!N402)),ISNUMBER(FIND("2F",ScheduleCompile!N402)),ISNUMBER(FIND("3F",ScheduleCompile!N402)),ISNUMBER(FIND("6F",ScheduleCompile!N402)),ISNUMBER(FIND("7F",ScheduleCompile!N402)),ISNUMBER(FIND("9F",ScheduleCompile!N402)),ISNUMBER(FIND("4F",ScheduleCompile!N402))),VALUE(LEFT(ScheduleCompile!N402,FIND("F",ScheduleCompile!N402)-1)),ScheduleCompile!N402)))))))</f>
        <v>75</v>
      </c>
      <c r="T409" s="1">
        <f>IF(AND(ISERROR(IF(ScheduleCompile!O402="Off",0,IF(ScheduleCompile!O402="On",1,IF(ISNUMBER(ScheduleCompile!O402),ScheduleCompile!O402/1,IF(ISTEXT(ScheduleCompile!O402),IF(OR(ISNUMBER(FIND("5F",ScheduleCompile!O402)),ISNUMBER(FIND("0F",ScheduleCompile!O402)),ISNUMBER(FIND("8F",ScheduleCompile!O402)),ISNUMBER(FIND("1F",ScheduleCompile!O402)),ISNUMBER(FIND("2F",ScheduleCompile!O402)),ISNUMBER(FIND("3F",ScheduleCompile!O402)),ISNUMBER(FIND("6F",ScheduleCompile!O402)),ISNUMBER(FIND("7F",ScheduleCompile!O402)),ISNUMBER(FIND("9F",ScheduleCompile!O402)),ISNUMBER(FIND("4F",ScheduleCompile!O402))),VALUE(LEFT(ScheduleCompile!O402,FIND("F",ScheduleCompile!O402)-1)),ScheduleCompile!O402)))))),ISTEXT(ScheduleCompile!#REF!)),"ENDTABLE",IF(ISERROR(IF(ScheduleCompile!O402="Off",0,IF(ScheduleCompile!O402="On",1,IF(ISNUMBER(ScheduleCompile!O402),ScheduleCompile!O402/1,IF(ISTEXT(ScheduleCompile!O402),IF(OR(ISNUMBER(FIND("5F",ScheduleCompile!O402)),ISNUMBER(FIND("0F",ScheduleCompile!O402)),ISNUMBER(FIND("8F",ScheduleCompile!O402)),ISNUMBER(FIND("1F",ScheduleCompile!O402)),ISNUMBER(FIND("2F",ScheduleCompile!O402)),ISNUMBER(FIND("3F",ScheduleCompile!O402)),ISNUMBER(FIND("6F",ScheduleCompile!O402)),ISNUMBER(FIND("7F",ScheduleCompile!O402)),ISNUMBER(FIND("9F",ScheduleCompile!O402)),ISNUMBER(FIND("4F",ScheduleCompile!O402))),VALUE(LEFT(ScheduleCompile!O402,FIND("F",ScheduleCompile!O402)-1)),ScheduleCompile!O402)))))),"",IF(ScheduleCompile!O402="Off",0,IF(ScheduleCompile!O402="On",1,IF(ISNUMBER(ScheduleCompile!O402),ScheduleCompile!O402/1,IF(ISTEXT(ScheduleCompile!O402),IF(OR(ISNUMBER(FIND("5F",ScheduleCompile!O402)),ISNUMBER(FIND("0F",ScheduleCompile!O402)),ISNUMBER(FIND("8F",ScheduleCompile!O402)),ISNUMBER(FIND("1F",ScheduleCompile!O402)),ISNUMBER(FIND("2F",ScheduleCompile!O402)),ISNUMBER(FIND("3F",ScheduleCompile!O402)),ISNUMBER(FIND("6F",ScheduleCompile!O402)),ISNUMBER(FIND("7F",ScheduleCompile!O402)),ISNUMBER(FIND("9F",ScheduleCompile!O402)),ISNUMBER(FIND("4F",ScheduleCompile!O402))),VALUE(LEFT(ScheduleCompile!O402,FIND("F",ScheduleCompile!O402)-1)),ScheduleCompile!O402)))))))</f>
        <v>75</v>
      </c>
      <c r="U409" s="1">
        <f>IF(AND(ISERROR(IF(ScheduleCompile!P402="Off",0,IF(ScheduleCompile!P402="On",1,IF(ISNUMBER(ScheduleCompile!P402),ScheduleCompile!P402/1,IF(ISTEXT(ScheduleCompile!P402),IF(OR(ISNUMBER(FIND("5F",ScheduleCompile!P402)),ISNUMBER(FIND("0F",ScheduleCompile!P402)),ISNUMBER(FIND("8F",ScheduleCompile!P402)),ISNUMBER(FIND("1F",ScheduleCompile!P402)),ISNUMBER(FIND("2F",ScheduleCompile!P402)),ISNUMBER(FIND("3F",ScheduleCompile!P402)),ISNUMBER(FIND("6F",ScheduleCompile!P402)),ISNUMBER(FIND("7F",ScheduleCompile!P402)),ISNUMBER(FIND("9F",ScheduleCompile!P402)),ISNUMBER(FIND("4F",ScheduleCompile!P402))),VALUE(LEFT(ScheduleCompile!P402,FIND("F",ScheduleCompile!P402)-1)),ScheduleCompile!P402)))))),ISTEXT(ScheduleCompile!#REF!)),"ENDTABLE",IF(ISERROR(IF(ScheduleCompile!P402="Off",0,IF(ScheduleCompile!P402="On",1,IF(ISNUMBER(ScheduleCompile!P402),ScheduleCompile!P402/1,IF(ISTEXT(ScheduleCompile!P402),IF(OR(ISNUMBER(FIND("5F",ScheduleCompile!P402)),ISNUMBER(FIND("0F",ScheduleCompile!P402)),ISNUMBER(FIND("8F",ScheduleCompile!P402)),ISNUMBER(FIND("1F",ScheduleCompile!P402)),ISNUMBER(FIND("2F",ScheduleCompile!P402)),ISNUMBER(FIND("3F",ScheduleCompile!P402)),ISNUMBER(FIND("6F",ScheduleCompile!P402)),ISNUMBER(FIND("7F",ScheduleCompile!P402)),ISNUMBER(FIND("9F",ScheduleCompile!P402)),ISNUMBER(FIND("4F",ScheduleCompile!P402))),VALUE(LEFT(ScheduleCompile!P402,FIND("F",ScheduleCompile!P402)-1)),ScheduleCompile!P402)))))),"",IF(ScheduleCompile!P402="Off",0,IF(ScheduleCompile!P402="On",1,IF(ISNUMBER(ScheduleCompile!P402),ScheduleCompile!P402/1,IF(ISTEXT(ScheduleCompile!P402),IF(OR(ISNUMBER(FIND("5F",ScheduleCompile!P402)),ISNUMBER(FIND("0F",ScheduleCompile!P402)),ISNUMBER(FIND("8F",ScheduleCompile!P402)),ISNUMBER(FIND("1F",ScheduleCompile!P402)),ISNUMBER(FIND("2F",ScheduleCompile!P402)),ISNUMBER(FIND("3F",ScheduleCompile!P402)),ISNUMBER(FIND("6F",ScheduleCompile!P402)),ISNUMBER(FIND("7F",ScheduleCompile!P402)),ISNUMBER(FIND("9F",ScheduleCompile!P402)),ISNUMBER(FIND("4F",ScheduleCompile!P402))),VALUE(LEFT(ScheduleCompile!P402,FIND("F",ScheduleCompile!P402)-1)),ScheduleCompile!P402)))))))</f>
        <v>75</v>
      </c>
      <c r="V409" s="1">
        <f>IF(AND(ISERROR(IF(ScheduleCompile!Q402="Off",0,IF(ScheduleCompile!Q402="On",1,IF(ISNUMBER(ScheduleCompile!Q402),ScheduleCompile!Q402/1,IF(ISTEXT(ScheduleCompile!Q402),IF(OR(ISNUMBER(FIND("5F",ScheduleCompile!Q402)),ISNUMBER(FIND("0F",ScheduleCompile!Q402)),ISNUMBER(FIND("8F",ScheduleCompile!Q402)),ISNUMBER(FIND("1F",ScheduleCompile!Q402)),ISNUMBER(FIND("2F",ScheduleCompile!Q402)),ISNUMBER(FIND("3F",ScheduleCompile!Q402)),ISNUMBER(FIND("6F",ScheduleCompile!Q402)),ISNUMBER(FIND("7F",ScheduleCompile!Q402)),ISNUMBER(FIND("9F",ScheduleCompile!Q402)),ISNUMBER(FIND("4F",ScheduleCompile!Q402))),VALUE(LEFT(ScheduleCompile!Q402,FIND("F",ScheduleCompile!Q402)-1)),ScheduleCompile!Q402)))))),ISTEXT(ScheduleCompile!#REF!)),"ENDTABLE",IF(ISERROR(IF(ScheduleCompile!Q402="Off",0,IF(ScheduleCompile!Q402="On",1,IF(ISNUMBER(ScheduleCompile!Q402),ScheduleCompile!Q402/1,IF(ISTEXT(ScheduleCompile!Q402),IF(OR(ISNUMBER(FIND("5F",ScheduleCompile!Q402)),ISNUMBER(FIND("0F",ScheduleCompile!Q402)),ISNUMBER(FIND("8F",ScheduleCompile!Q402)),ISNUMBER(FIND("1F",ScheduleCompile!Q402)),ISNUMBER(FIND("2F",ScheduleCompile!Q402)),ISNUMBER(FIND("3F",ScheduleCompile!Q402)),ISNUMBER(FIND("6F",ScheduleCompile!Q402)),ISNUMBER(FIND("7F",ScheduleCompile!Q402)),ISNUMBER(FIND("9F",ScheduleCompile!Q402)),ISNUMBER(FIND("4F",ScheduleCompile!Q402))),VALUE(LEFT(ScheduleCompile!Q402,FIND("F",ScheduleCompile!Q402)-1)),ScheduleCompile!Q402)))))),"",IF(ScheduleCompile!Q402="Off",0,IF(ScheduleCompile!Q402="On",1,IF(ISNUMBER(ScheduleCompile!Q402),ScheduleCompile!Q402/1,IF(ISTEXT(ScheduleCompile!Q402),IF(OR(ISNUMBER(FIND("5F",ScheduleCompile!Q402)),ISNUMBER(FIND("0F",ScheduleCompile!Q402)),ISNUMBER(FIND("8F",ScheduleCompile!Q402)),ISNUMBER(FIND("1F",ScheduleCompile!Q402)),ISNUMBER(FIND("2F",ScheduleCompile!Q402)),ISNUMBER(FIND("3F",ScheduleCompile!Q402)),ISNUMBER(FIND("6F",ScheduleCompile!Q402)),ISNUMBER(FIND("7F",ScheduleCompile!Q402)),ISNUMBER(FIND("9F",ScheduleCompile!Q402)),ISNUMBER(FIND("4F",ScheduleCompile!Q402))),VALUE(LEFT(ScheduleCompile!Q402,FIND("F",ScheduleCompile!Q402)-1)),ScheduleCompile!Q402)))))))</f>
        <v>75</v>
      </c>
      <c r="W409" s="1">
        <f>IF(AND(ISERROR(IF(ScheduleCompile!R402="Off",0,IF(ScheduleCompile!R402="On",1,IF(ISNUMBER(ScheduleCompile!R402),ScheduleCompile!R402/1,IF(ISTEXT(ScheduleCompile!R402),IF(OR(ISNUMBER(FIND("5F",ScheduleCompile!R402)),ISNUMBER(FIND("0F",ScheduleCompile!R402)),ISNUMBER(FIND("8F",ScheduleCompile!R402)),ISNUMBER(FIND("1F",ScheduleCompile!R402)),ISNUMBER(FIND("2F",ScheduleCompile!R402)),ISNUMBER(FIND("3F",ScheduleCompile!R402)),ISNUMBER(FIND("6F",ScheduleCompile!R402)),ISNUMBER(FIND("7F",ScheduleCompile!R402)),ISNUMBER(FIND("9F",ScheduleCompile!R402)),ISNUMBER(FIND("4F",ScheduleCompile!R402))),VALUE(LEFT(ScheduleCompile!R402,FIND("F",ScheduleCompile!R402)-1)),ScheduleCompile!R402)))))),ISTEXT(ScheduleCompile!#REF!)),"ENDTABLE",IF(ISERROR(IF(ScheduleCompile!R402="Off",0,IF(ScheduleCompile!R402="On",1,IF(ISNUMBER(ScheduleCompile!R402),ScheduleCompile!R402/1,IF(ISTEXT(ScheduleCompile!R402),IF(OR(ISNUMBER(FIND("5F",ScheduleCompile!R402)),ISNUMBER(FIND("0F",ScheduleCompile!R402)),ISNUMBER(FIND("8F",ScheduleCompile!R402)),ISNUMBER(FIND("1F",ScheduleCompile!R402)),ISNUMBER(FIND("2F",ScheduleCompile!R402)),ISNUMBER(FIND("3F",ScheduleCompile!R402)),ISNUMBER(FIND("6F",ScheduleCompile!R402)),ISNUMBER(FIND("7F",ScheduleCompile!R402)),ISNUMBER(FIND("9F",ScheduleCompile!R402)),ISNUMBER(FIND("4F",ScheduleCompile!R402))),VALUE(LEFT(ScheduleCompile!R402,FIND("F",ScheduleCompile!R402)-1)),ScheduleCompile!R402)))))),"",IF(ScheduleCompile!R402="Off",0,IF(ScheduleCompile!R402="On",1,IF(ISNUMBER(ScheduleCompile!R402),ScheduleCompile!R402/1,IF(ISTEXT(ScheduleCompile!R402),IF(OR(ISNUMBER(FIND("5F",ScheduleCompile!R402)),ISNUMBER(FIND("0F",ScheduleCompile!R402)),ISNUMBER(FIND("8F",ScheduleCompile!R402)),ISNUMBER(FIND("1F",ScheduleCompile!R402)),ISNUMBER(FIND("2F",ScheduleCompile!R402)),ISNUMBER(FIND("3F",ScheduleCompile!R402)),ISNUMBER(FIND("6F",ScheduleCompile!R402)),ISNUMBER(FIND("7F",ScheduleCompile!R402)),ISNUMBER(FIND("9F",ScheduleCompile!R402)),ISNUMBER(FIND("4F",ScheduleCompile!R402))),VALUE(LEFT(ScheduleCompile!R402,FIND("F",ScheduleCompile!R402)-1)),ScheduleCompile!R402)))))))</f>
        <v>75</v>
      </c>
      <c r="X409" s="1">
        <f>IF(AND(ISERROR(IF(ScheduleCompile!S402="Off",0,IF(ScheduleCompile!S402="On",1,IF(ISNUMBER(ScheduleCompile!S402),ScheduleCompile!S402/1,IF(ISTEXT(ScheduleCompile!S402),IF(OR(ISNUMBER(FIND("5F",ScheduleCompile!S402)),ISNUMBER(FIND("0F",ScheduleCompile!S402)),ISNUMBER(FIND("8F",ScheduleCompile!S402)),ISNUMBER(FIND("1F",ScheduleCompile!S402)),ISNUMBER(FIND("2F",ScheduleCompile!S402)),ISNUMBER(FIND("3F",ScheduleCompile!S402)),ISNUMBER(FIND("6F",ScheduleCompile!S402)),ISNUMBER(FIND("7F",ScheduleCompile!S402)),ISNUMBER(FIND("9F",ScheduleCompile!S402)),ISNUMBER(FIND("4F",ScheduleCompile!S402))),VALUE(LEFT(ScheduleCompile!S402,FIND("F",ScheduleCompile!S402)-1)),ScheduleCompile!S402)))))),ISTEXT(ScheduleCompile!#REF!)),"ENDTABLE",IF(ISERROR(IF(ScheduleCompile!S402="Off",0,IF(ScheduleCompile!S402="On",1,IF(ISNUMBER(ScheduleCompile!S402),ScheduleCompile!S402/1,IF(ISTEXT(ScheduleCompile!S402),IF(OR(ISNUMBER(FIND("5F",ScheduleCompile!S402)),ISNUMBER(FIND("0F",ScheduleCompile!S402)),ISNUMBER(FIND("8F",ScheduleCompile!S402)),ISNUMBER(FIND("1F",ScheduleCompile!S402)),ISNUMBER(FIND("2F",ScheduleCompile!S402)),ISNUMBER(FIND("3F",ScheduleCompile!S402)),ISNUMBER(FIND("6F",ScheduleCompile!S402)),ISNUMBER(FIND("7F",ScheduleCompile!S402)),ISNUMBER(FIND("9F",ScheduleCompile!S402)),ISNUMBER(FIND("4F",ScheduleCompile!S402))),VALUE(LEFT(ScheduleCompile!S402,FIND("F",ScheduleCompile!S402)-1)),ScheduleCompile!S402)))))),"",IF(ScheduleCompile!S402="Off",0,IF(ScheduleCompile!S402="On",1,IF(ISNUMBER(ScheduleCompile!S402),ScheduleCompile!S402/1,IF(ISTEXT(ScheduleCompile!S402),IF(OR(ISNUMBER(FIND("5F",ScheduleCompile!S402)),ISNUMBER(FIND("0F",ScheduleCompile!S402)),ISNUMBER(FIND("8F",ScheduleCompile!S402)),ISNUMBER(FIND("1F",ScheduleCompile!S402)),ISNUMBER(FIND("2F",ScheduleCompile!S402)),ISNUMBER(FIND("3F",ScheduleCompile!S402)),ISNUMBER(FIND("6F",ScheduleCompile!S402)),ISNUMBER(FIND("7F",ScheduleCompile!S402)),ISNUMBER(FIND("9F",ScheduleCompile!S402)),ISNUMBER(FIND("4F",ScheduleCompile!S402))),VALUE(LEFT(ScheduleCompile!S402,FIND("F",ScheduleCompile!S402)-1)),ScheduleCompile!S402)))))))</f>
        <v>75</v>
      </c>
      <c r="Y409" s="1">
        <f>IF(AND(ISERROR(IF(ScheduleCompile!T402="Off",0,IF(ScheduleCompile!T402="On",1,IF(ISNUMBER(ScheduleCompile!T402),ScheduleCompile!T402/1,IF(ISTEXT(ScheduleCompile!T402),IF(OR(ISNUMBER(FIND("5F",ScheduleCompile!T402)),ISNUMBER(FIND("0F",ScheduleCompile!T402)),ISNUMBER(FIND("8F",ScheduleCompile!T402)),ISNUMBER(FIND("1F",ScheduleCompile!T402)),ISNUMBER(FIND("2F",ScheduleCompile!T402)),ISNUMBER(FIND("3F",ScheduleCompile!T402)),ISNUMBER(FIND("6F",ScheduleCompile!T402)),ISNUMBER(FIND("7F",ScheduleCompile!T402)),ISNUMBER(FIND("9F",ScheduleCompile!T402)),ISNUMBER(FIND("4F",ScheduleCompile!T402))),VALUE(LEFT(ScheduleCompile!T402,FIND("F",ScheduleCompile!T402)-1)),ScheduleCompile!T402)))))),ISTEXT(ScheduleCompile!#REF!)),"ENDTABLE",IF(ISERROR(IF(ScheduleCompile!T402="Off",0,IF(ScheduleCompile!T402="On",1,IF(ISNUMBER(ScheduleCompile!T402),ScheduleCompile!T402/1,IF(ISTEXT(ScheduleCompile!T402),IF(OR(ISNUMBER(FIND("5F",ScheduleCompile!T402)),ISNUMBER(FIND("0F",ScheduleCompile!T402)),ISNUMBER(FIND("8F",ScheduleCompile!T402)),ISNUMBER(FIND("1F",ScheduleCompile!T402)),ISNUMBER(FIND("2F",ScheduleCompile!T402)),ISNUMBER(FIND("3F",ScheduleCompile!T402)),ISNUMBER(FIND("6F",ScheduleCompile!T402)),ISNUMBER(FIND("7F",ScheduleCompile!T402)),ISNUMBER(FIND("9F",ScheduleCompile!T402)),ISNUMBER(FIND("4F",ScheduleCompile!T402))),VALUE(LEFT(ScheduleCompile!T402,FIND("F",ScheduleCompile!T402)-1)),ScheduleCompile!T402)))))),"",IF(ScheduleCompile!T402="Off",0,IF(ScheduleCompile!T402="On",1,IF(ISNUMBER(ScheduleCompile!T402),ScheduleCompile!T402/1,IF(ISTEXT(ScheduleCompile!T402),IF(OR(ISNUMBER(FIND("5F",ScheduleCompile!T402)),ISNUMBER(FIND("0F",ScheduleCompile!T402)),ISNUMBER(FIND("8F",ScheduleCompile!T402)),ISNUMBER(FIND("1F",ScheduleCompile!T402)),ISNUMBER(FIND("2F",ScheduleCompile!T402)),ISNUMBER(FIND("3F",ScheduleCompile!T402)),ISNUMBER(FIND("6F",ScheduleCompile!T402)),ISNUMBER(FIND("7F",ScheduleCompile!T402)),ISNUMBER(FIND("9F",ScheduleCompile!T402)),ISNUMBER(FIND("4F",ScheduleCompile!T402))),VALUE(LEFT(ScheduleCompile!T402,FIND("F",ScheduleCompile!T402)-1)),ScheduleCompile!T402)))))))</f>
        <v>75</v>
      </c>
      <c r="Z409" s="1">
        <f>IF(AND(ISERROR(IF(ScheduleCompile!U402="Off",0,IF(ScheduleCompile!U402="On",1,IF(ISNUMBER(ScheduleCompile!U402),ScheduleCompile!U402/1,IF(ISTEXT(ScheduleCompile!U402),IF(OR(ISNUMBER(FIND("5F",ScheduleCompile!U402)),ISNUMBER(FIND("0F",ScheduleCompile!U402)),ISNUMBER(FIND("8F",ScheduleCompile!U402)),ISNUMBER(FIND("1F",ScheduleCompile!U402)),ISNUMBER(FIND("2F",ScheduleCompile!U402)),ISNUMBER(FIND("3F",ScheduleCompile!U402)),ISNUMBER(FIND("6F",ScheduleCompile!U402)),ISNUMBER(FIND("7F",ScheduleCompile!U402)),ISNUMBER(FIND("9F",ScheduleCompile!U402)),ISNUMBER(FIND("4F",ScheduleCompile!U402))),VALUE(LEFT(ScheduleCompile!U402,FIND("F",ScheduleCompile!U402)-1)),ScheduleCompile!U402)))))),ISTEXT(ScheduleCompile!#REF!)),"ENDTABLE",IF(ISERROR(IF(ScheduleCompile!U402="Off",0,IF(ScheduleCompile!U402="On",1,IF(ISNUMBER(ScheduleCompile!U402),ScheduleCompile!U402/1,IF(ISTEXT(ScheduleCompile!U402),IF(OR(ISNUMBER(FIND("5F",ScheduleCompile!U402)),ISNUMBER(FIND("0F",ScheduleCompile!U402)),ISNUMBER(FIND("8F",ScheduleCompile!U402)),ISNUMBER(FIND("1F",ScheduleCompile!U402)),ISNUMBER(FIND("2F",ScheduleCompile!U402)),ISNUMBER(FIND("3F",ScheduleCompile!U402)),ISNUMBER(FIND("6F",ScheduleCompile!U402)),ISNUMBER(FIND("7F",ScheduleCompile!U402)),ISNUMBER(FIND("9F",ScheduleCompile!U402)),ISNUMBER(FIND("4F",ScheduleCompile!U402))),VALUE(LEFT(ScheduleCompile!U402,FIND("F",ScheduleCompile!U402)-1)),ScheduleCompile!U402)))))),"",IF(ScheduleCompile!U402="Off",0,IF(ScheduleCompile!U402="On",1,IF(ISNUMBER(ScheduleCompile!U402),ScheduleCompile!U402/1,IF(ISTEXT(ScheduleCompile!U402),IF(OR(ISNUMBER(FIND("5F",ScheduleCompile!U402)),ISNUMBER(FIND("0F",ScheduleCompile!U402)),ISNUMBER(FIND("8F",ScheduleCompile!U402)),ISNUMBER(FIND("1F",ScheduleCompile!U402)),ISNUMBER(FIND("2F",ScheduleCompile!U402)),ISNUMBER(FIND("3F",ScheduleCompile!U402)),ISNUMBER(FIND("6F",ScheduleCompile!U402)),ISNUMBER(FIND("7F",ScheduleCompile!U402)),ISNUMBER(FIND("9F",ScheduleCompile!U402)),ISNUMBER(FIND("4F",ScheduleCompile!U402))),VALUE(LEFT(ScheduleCompile!U402,FIND("F",ScheduleCompile!U402)-1)),ScheduleCompile!U402)))))))</f>
        <v>75</v>
      </c>
      <c r="AA409" s="1">
        <f>IF(AND(ISERROR(IF(ScheduleCompile!V402="Off",0,IF(ScheduleCompile!V402="On",1,IF(ISNUMBER(ScheduleCompile!V402),ScheduleCompile!V402/1,IF(ISTEXT(ScheduleCompile!V402),IF(OR(ISNUMBER(FIND("5F",ScheduleCompile!V402)),ISNUMBER(FIND("0F",ScheduleCompile!V402)),ISNUMBER(FIND("8F",ScheduleCompile!V402)),ISNUMBER(FIND("1F",ScheduleCompile!V402)),ISNUMBER(FIND("2F",ScheduleCompile!V402)),ISNUMBER(FIND("3F",ScheduleCompile!V402)),ISNUMBER(FIND("6F",ScheduleCompile!V402)),ISNUMBER(FIND("7F",ScheduleCompile!V402)),ISNUMBER(FIND("9F",ScheduleCompile!V402)),ISNUMBER(FIND("4F",ScheduleCompile!V402))),VALUE(LEFT(ScheduleCompile!V402,FIND("F",ScheduleCompile!V402)-1)),ScheduleCompile!V402)))))),ISTEXT(ScheduleCompile!#REF!)),"ENDTABLE",IF(ISERROR(IF(ScheduleCompile!V402="Off",0,IF(ScheduleCompile!V402="On",1,IF(ISNUMBER(ScheduleCompile!V402),ScheduleCompile!V402/1,IF(ISTEXT(ScheduleCompile!V402),IF(OR(ISNUMBER(FIND("5F",ScheduleCompile!V402)),ISNUMBER(FIND("0F",ScheduleCompile!V402)),ISNUMBER(FIND("8F",ScheduleCompile!V402)),ISNUMBER(FIND("1F",ScheduleCompile!V402)),ISNUMBER(FIND("2F",ScheduleCompile!V402)),ISNUMBER(FIND("3F",ScheduleCompile!V402)),ISNUMBER(FIND("6F",ScheduleCompile!V402)),ISNUMBER(FIND("7F",ScheduleCompile!V402)),ISNUMBER(FIND("9F",ScheduleCompile!V402)),ISNUMBER(FIND("4F",ScheduleCompile!V402))),VALUE(LEFT(ScheduleCompile!V402,FIND("F",ScheduleCompile!V402)-1)),ScheduleCompile!V402)))))),"",IF(ScheduleCompile!V402="Off",0,IF(ScheduleCompile!V402="On",1,IF(ISNUMBER(ScheduleCompile!V402),ScheduleCompile!V402/1,IF(ISTEXT(ScheduleCompile!V402),IF(OR(ISNUMBER(FIND("5F",ScheduleCompile!V402)),ISNUMBER(FIND("0F",ScheduleCompile!V402)),ISNUMBER(FIND("8F",ScheduleCompile!V402)),ISNUMBER(FIND("1F",ScheduleCompile!V402)),ISNUMBER(FIND("2F",ScheduleCompile!V402)),ISNUMBER(FIND("3F",ScheduleCompile!V402)),ISNUMBER(FIND("6F",ScheduleCompile!V402)),ISNUMBER(FIND("7F",ScheduleCompile!V402)),ISNUMBER(FIND("9F",ScheduleCompile!V402)),ISNUMBER(FIND("4F",ScheduleCompile!V402))),VALUE(LEFT(ScheduleCompile!V402,FIND("F",ScheduleCompile!V402)-1)),ScheduleCompile!V402)))))))</f>
        <v>75</v>
      </c>
      <c r="AB409" s="1">
        <f>IF(AND(ISERROR(IF(ScheduleCompile!W402="Off",0,IF(ScheduleCompile!W402="On",1,IF(ISNUMBER(ScheduleCompile!W402),ScheduleCompile!W402/1,IF(ISTEXT(ScheduleCompile!W402),IF(OR(ISNUMBER(FIND("5F",ScheduleCompile!W402)),ISNUMBER(FIND("0F",ScheduleCompile!W402)),ISNUMBER(FIND("8F",ScheduleCompile!W402)),ISNUMBER(FIND("1F",ScheduleCompile!W402)),ISNUMBER(FIND("2F",ScheduleCompile!W402)),ISNUMBER(FIND("3F",ScheduleCompile!W402)),ISNUMBER(FIND("6F",ScheduleCompile!W402)),ISNUMBER(FIND("7F",ScheduleCompile!W402)),ISNUMBER(FIND("9F",ScheduleCompile!W402)),ISNUMBER(FIND("4F",ScheduleCompile!W402))),VALUE(LEFT(ScheduleCompile!W402,FIND("F",ScheduleCompile!W402)-1)),ScheduleCompile!W402)))))),ISTEXT(ScheduleCompile!#REF!)),"ENDTABLE",IF(ISERROR(IF(ScheduleCompile!W402="Off",0,IF(ScheduleCompile!W402="On",1,IF(ISNUMBER(ScheduleCompile!W402),ScheduleCompile!W402/1,IF(ISTEXT(ScheduleCompile!W402),IF(OR(ISNUMBER(FIND("5F",ScheduleCompile!W402)),ISNUMBER(FIND("0F",ScheduleCompile!W402)),ISNUMBER(FIND("8F",ScheduleCompile!W402)),ISNUMBER(FIND("1F",ScheduleCompile!W402)),ISNUMBER(FIND("2F",ScheduleCompile!W402)),ISNUMBER(FIND("3F",ScheduleCompile!W402)),ISNUMBER(FIND("6F",ScheduleCompile!W402)),ISNUMBER(FIND("7F",ScheduleCompile!W402)),ISNUMBER(FIND("9F",ScheduleCompile!W402)),ISNUMBER(FIND("4F",ScheduleCompile!W402))),VALUE(LEFT(ScheduleCompile!W402,FIND("F",ScheduleCompile!W402)-1)),ScheduleCompile!W402)))))),"",IF(ScheduleCompile!W402="Off",0,IF(ScheduleCompile!W402="On",1,IF(ISNUMBER(ScheduleCompile!W402),ScheduleCompile!W402/1,IF(ISTEXT(ScheduleCompile!W402),IF(OR(ISNUMBER(FIND("5F",ScheduleCompile!W402)),ISNUMBER(FIND("0F",ScheduleCompile!W402)),ISNUMBER(FIND("8F",ScheduleCompile!W402)),ISNUMBER(FIND("1F",ScheduleCompile!W402)),ISNUMBER(FIND("2F",ScheduleCompile!W402)),ISNUMBER(FIND("3F",ScheduleCompile!W402)),ISNUMBER(FIND("6F",ScheduleCompile!W402)),ISNUMBER(FIND("7F",ScheduleCompile!W402)),ISNUMBER(FIND("9F",ScheduleCompile!W402)),ISNUMBER(FIND("4F",ScheduleCompile!W402))),VALUE(LEFT(ScheduleCompile!W402,FIND("F",ScheduleCompile!W402)-1)),ScheduleCompile!W402)))))))</f>
        <v>75</v>
      </c>
      <c r="AC409" s="1">
        <f>IF(AND(ISERROR(IF(ScheduleCompile!X402="Off",0,IF(ScheduleCompile!X402="On",1,IF(ISNUMBER(ScheduleCompile!X402),ScheduleCompile!X402/1,IF(ISTEXT(ScheduleCompile!X402),IF(OR(ISNUMBER(FIND("5F",ScheduleCompile!X402)),ISNUMBER(FIND("0F",ScheduleCompile!X402)),ISNUMBER(FIND("8F",ScheduleCompile!X402)),ISNUMBER(FIND("1F",ScheduleCompile!X402)),ISNUMBER(FIND("2F",ScheduleCompile!X402)),ISNUMBER(FIND("3F",ScheduleCompile!X402)),ISNUMBER(FIND("6F",ScheduleCompile!X402)),ISNUMBER(FIND("7F",ScheduleCompile!X402)),ISNUMBER(FIND("9F",ScheduleCompile!X402)),ISNUMBER(FIND("4F",ScheduleCompile!X402))),VALUE(LEFT(ScheduleCompile!X402,FIND("F",ScheduleCompile!X402)-1)),ScheduleCompile!X402)))))),ISTEXT(ScheduleCompile!#REF!)),"ENDTABLE",IF(ISERROR(IF(ScheduleCompile!X402="Off",0,IF(ScheduleCompile!X402="On",1,IF(ISNUMBER(ScheduleCompile!X402),ScheduleCompile!X402/1,IF(ISTEXT(ScheduleCompile!X402),IF(OR(ISNUMBER(FIND("5F",ScheduleCompile!X402)),ISNUMBER(FIND("0F",ScheduleCompile!X402)),ISNUMBER(FIND("8F",ScheduleCompile!X402)),ISNUMBER(FIND("1F",ScheduleCompile!X402)),ISNUMBER(FIND("2F",ScheduleCompile!X402)),ISNUMBER(FIND("3F",ScheduleCompile!X402)),ISNUMBER(FIND("6F",ScheduleCompile!X402)),ISNUMBER(FIND("7F",ScheduleCompile!X402)),ISNUMBER(FIND("9F",ScheduleCompile!X402)),ISNUMBER(FIND("4F",ScheduleCompile!X402))),VALUE(LEFT(ScheduleCompile!X402,FIND("F",ScheduleCompile!X402)-1)),ScheduleCompile!X402)))))),"",IF(ScheduleCompile!X402="Off",0,IF(ScheduleCompile!X402="On",1,IF(ISNUMBER(ScheduleCompile!X402),ScheduleCompile!X402/1,IF(ISTEXT(ScheduleCompile!X402),IF(OR(ISNUMBER(FIND("5F",ScheduleCompile!X402)),ISNUMBER(FIND("0F",ScheduleCompile!X402)),ISNUMBER(FIND("8F",ScheduleCompile!X402)),ISNUMBER(FIND("1F",ScheduleCompile!X402)),ISNUMBER(FIND("2F",ScheduleCompile!X402)),ISNUMBER(FIND("3F",ScheduleCompile!X402)),ISNUMBER(FIND("6F",ScheduleCompile!X402)),ISNUMBER(FIND("7F",ScheduleCompile!X402)),ISNUMBER(FIND("9F",ScheduleCompile!X402)),ISNUMBER(FIND("4F",ScheduleCompile!X402))),VALUE(LEFT(ScheduleCompile!X402,FIND("F",ScheduleCompile!X402)-1)),ScheduleCompile!X402)))))))</f>
        <v>75</v>
      </c>
      <c r="AD409" s="1">
        <f>IF(AND(ISERROR(IF(ScheduleCompile!Y402="Off",0,IF(ScheduleCompile!Y402="On",1,IF(ISNUMBER(ScheduleCompile!Y402),ScheduleCompile!Y402/1,IF(ISTEXT(ScheduleCompile!Y402),IF(OR(ISNUMBER(FIND("5F",ScheduleCompile!Y402)),ISNUMBER(FIND("0F",ScheduleCompile!Y402)),ISNUMBER(FIND("8F",ScheduleCompile!Y402)),ISNUMBER(FIND("1F",ScheduleCompile!Y402)),ISNUMBER(FIND("2F",ScheduleCompile!Y402)),ISNUMBER(FIND("3F",ScheduleCompile!Y402)),ISNUMBER(FIND("6F",ScheduleCompile!Y402)),ISNUMBER(FIND("7F",ScheduleCompile!Y402)),ISNUMBER(FIND("9F",ScheduleCompile!Y402)),ISNUMBER(FIND("4F",ScheduleCompile!Y402))),VALUE(LEFT(ScheduleCompile!Y402,FIND("F",ScheduleCompile!Y402)-1)),ScheduleCompile!Y402)))))),ISTEXT(ScheduleCompile!#REF!)),"ENDTABLE",IF(ISERROR(IF(ScheduleCompile!Y402="Off",0,IF(ScheduleCompile!Y402="On",1,IF(ISNUMBER(ScheduleCompile!Y402),ScheduleCompile!Y402/1,IF(ISTEXT(ScheduleCompile!Y402),IF(OR(ISNUMBER(FIND("5F",ScheduleCompile!Y402)),ISNUMBER(FIND("0F",ScheduleCompile!Y402)),ISNUMBER(FIND("8F",ScheduleCompile!Y402)),ISNUMBER(FIND("1F",ScheduleCompile!Y402)),ISNUMBER(FIND("2F",ScheduleCompile!Y402)),ISNUMBER(FIND("3F",ScheduleCompile!Y402)),ISNUMBER(FIND("6F",ScheduleCompile!Y402)),ISNUMBER(FIND("7F",ScheduleCompile!Y402)),ISNUMBER(FIND("9F",ScheduleCompile!Y402)),ISNUMBER(FIND("4F",ScheduleCompile!Y402))),VALUE(LEFT(ScheduleCompile!Y402,FIND("F",ScheduleCompile!Y402)-1)),ScheduleCompile!Y402)))))),"",IF(ScheduleCompile!Y402="Off",0,IF(ScheduleCompile!Y402="On",1,IF(ISNUMBER(ScheduleCompile!Y402),ScheduleCompile!Y402/1,IF(ISTEXT(ScheduleCompile!Y402),IF(OR(ISNUMBER(FIND("5F",ScheduleCompile!Y402)),ISNUMBER(FIND("0F",ScheduleCompile!Y402)),ISNUMBER(FIND("8F",ScheduleCompile!Y402)),ISNUMBER(FIND("1F",ScheduleCompile!Y402)),ISNUMBER(FIND("2F",ScheduleCompile!Y402)),ISNUMBER(FIND("3F",ScheduleCompile!Y402)),ISNUMBER(FIND("6F",ScheduleCompile!Y402)),ISNUMBER(FIND("7F",ScheduleCompile!Y402)),ISNUMBER(FIND("9F",ScheduleCompile!Y402)),ISNUMBER(FIND("4F",ScheduleCompile!Y402))),VALUE(LEFT(ScheduleCompile!Y402,FIND("F",ScheduleCompile!Y402)-1)),ScheduleCompile!Y402)))))))</f>
        <v>75</v>
      </c>
    </row>
    <row r="410" spans="1:30" x14ac:dyDescent="0.25">
      <c r="A410" t="str">
        <f t="shared" si="27"/>
        <v>SchDay "RestaurantClgSetptSun"  Type = "Temperature" Hr = (75, 75, 75, 85, 85, 85, 85, 85, 85, 75, 75, 75, 75, 75, 75, 75, 75, 75, 75, 75, 75, 75, 75, 75) ..</v>
      </c>
      <c r="B410" s="1" t="s">
        <v>623</v>
      </c>
      <c r="C410" t="str">
        <f t="shared" si="28"/>
        <v xml:space="preserve">SchDay "RestaurantClgSetptSun"  Type = "Temperature" Hr = </v>
      </c>
      <c r="D410" t="str">
        <f t="shared" si="29"/>
        <v>(75, 75, 75, 85, 85, 85, 85, 85, 85, 75, 75, 75, 75, 75, 75, 75, 75, 75, 75, 75, 75, 75, 75, 75) ..</v>
      </c>
      <c r="E410" s="30" t="str">
        <f>ScheduleCompile!A403</f>
        <v>RestaurantClgSetptSun</v>
      </c>
      <c r="F410" t="str">
        <f t="shared" si="30"/>
        <v>Temperature</v>
      </c>
      <c r="G410" s="1">
        <f>IF(AND(ISERROR(IF(ScheduleCompile!B403="Off",0,IF(ScheduleCompile!B403="On",1,IF(ISNUMBER(ScheduleCompile!B403),ScheduleCompile!B403/1,IF(ISTEXT(ScheduleCompile!B403),IF(OR(ISNUMBER(FIND("5F",ScheduleCompile!B403)),ISNUMBER(FIND("0F",ScheduleCompile!B403)),ISNUMBER(FIND("8F",ScheduleCompile!B403)),ISNUMBER(FIND("1F",ScheduleCompile!B403)),ISNUMBER(FIND("2F",ScheduleCompile!B403)),ISNUMBER(FIND("3F",ScheduleCompile!B403)),ISNUMBER(FIND("6F",ScheduleCompile!B403)),ISNUMBER(FIND("7F",ScheduleCompile!B403)),ISNUMBER(FIND("9F",ScheduleCompile!B403)),ISNUMBER(FIND("4F",ScheduleCompile!B403))),VALUE(LEFT(ScheduleCompile!B403,FIND("F",ScheduleCompile!B403)-1)),ScheduleCompile!B403)))))),ISTEXT(ScheduleCompile!#REF!)),"ENDTABLE",IF(ISERROR(IF(ScheduleCompile!B403="Off",0,IF(ScheduleCompile!B403="On",1,IF(ISNUMBER(ScheduleCompile!B403),ScheduleCompile!B403/1,IF(ISTEXT(ScheduleCompile!B403),IF(OR(ISNUMBER(FIND("5F",ScheduleCompile!B403)),ISNUMBER(FIND("0F",ScheduleCompile!B403)),ISNUMBER(FIND("8F",ScheduleCompile!B403)),ISNUMBER(FIND("1F",ScheduleCompile!B403)),ISNUMBER(FIND("2F",ScheduleCompile!B403)),ISNUMBER(FIND("3F",ScheduleCompile!B403)),ISNUMBER(FIND("6F",ScheduleCompile!B403)),ISNUMBER(FIND("7F",ScheduleCompile!B403)),ISNUMBER(FIND("9F",ScheduleCompile!B403)),ISNUMBER(FIND("4F",ScheduleCompile!B403))),VALUE(LEFT(ScheduleCompile!B403,FIND("F",ScheduleCompile!B403)-1)),ScheduleCompile!B403)))))),"",IF(ScheduleCompile!B403="Off",0,IF(ScheduleCompile!B403="On",1,IF(ISNUMBER(ScheduleCompile!B403),ScheduleCompile!B403/1,IF(ISTEXT(ScheduleCompile!B403),IF(OR(ISNUMBER(FIND("5F",ScheduleCompile!B403)),ISNUMBER(FIND("0F",ScheduleCompile!B403)),ISNUMBER(FIND("8F",ScheduleCompile!B403)),ISNUMBER(FIND("1F",ScheduleCompile!B403)),ISNUMBER(FIND("2F",ScheduleCompile!B403)),ISNUMBER(FIND("3F",ScheduleCompile!B403)),ISNUMBER(FIND("6F",ScheduleCompile!B403)),ISNUMBER(FIND("7F",ScheduleCompile!B403)),ISNUMBER(FIND("9F",ScheduleCompile!B403)),ISNUMBER(FIND("4F",ScheduleCompile!B403))),VALUE(LEFT(ScheduleCompile!B403,FIND("F",ScheduleCompile!B403)-1)),ScheduleCompile!B403)))))))</f>
        <v>75</v>
      </c>
      <c r="H410" s="1">
        <f>IF(AND(ISERROR(IF(ScheduleCompile!C403="Off",0,IF(ScheduleCompile!C403="On",1,IF(ISNUMBER(ScheduleCompile!C403),ScheduleCompile!C403/1,IF(ISTEXT(ScheduleCompile!C403),IF(OR(ISNUMBER(FIND("5F",ScheduleCompile!C403)),ISNUMBER(FIND("0F",ScheduleCompile!C403)),ISNUMBER(FIND("8F",ScheduleCompile!C403)),ISNUMBER(FIND("1F",ScheduleCompile!C403)),ISNUMBER(FIND("2F",ScheduleCompile!C403)),ISNUMBER(FIND("3F",ScheduleCompile!C403)),ISNUMBER(FIND("6F",ScheduleCompile!C403)),ISNUMBER(FIND("7F",ScheduleCompile!C403)),ISNUMBER(FIND("9F",ScheduleCompile!C403)),ISNUMBER(FIND("4F",ScheduleCompile!C403))),VALUE(LEFT(ScheduleCompile!C403,FIND("F",ScheduleCompile!C403)-1)),ScheduleCompile!C403)))))),ISTEXT(ScheduleCompile!#REF!)),"ENDTABLE",IF(ISERROR(IF(ScheduleCompile!C403="Off",0,IF(ScheduleCompile!C403="On",1,IF(ISNUMBER(ScheduleCompile!C403),ScheduleCompile!C403/1,IF(ISTEXT(ScheduleCompile!C403),IF(OR(ISNUMBER(FIND("5F",ScheduleCompile!C403)),ISNUMBER(FIND("0F",ScheduleCompile!C403)),ISNUMBER(FIND("8F",ScheduleCompile!C403)),ISNUMBER(FIND("1F",ScheduleCompile!C403)),ISNUMBER(FIND("2F",ScheduleCompile!C403)),ISNUMBER(FIND("3F",ScheduleCompile!C403)),ISNUMBER(FIND("6F",ScheduleCompile!C403)),ISNUMBER(FIND("7F",ScheduleCompile!C403)),ISNUMBER(FIND("9F",ScheduleCompile!C403)),ISNUMBER(FIND("4F",ScheduleCompile!C403))),VALUE(LEFT(ScheduleCompile!C403,FIND("F",ScheduleCompile!C403)-1)),ScheduleCompile!C403)))))),"",IF(ScheduleCompile!C403="Off",0,IF(ScheduleCompile!C403="On",1,IF(ISNUMBER(ScheduleCompile!C403),ScheduleCompile!C403/1,IF(ISTEXT(ScheduleCompile!C403),IF(OR(ISNUMBER(FIND("5F",ScheduleCompile!C403)),ISNUMBER(FIND("0F",ScheduleCompile!C403)),ISNUMBER(FIND("8F",ScheduleCompile!C403)),ISNUMBER(FIND("1F",ScheduleCompile!C403)),ISNUMBER(FIND("2F",ScheduleCompile!C403)),ISNUMBER(FIND("3F",ScheduleCompile!C403)),ISNUMBER(FIND("6F",ScheduleCompile!C403)),ISNUMBER(FIND("7F",ScheduleCompile!C403)),ISNUMBER(FIND("9F",ScheduleCompile!C403)),ISNUMBER(FIND("4F",ScheduleCompile!C403))),VALUE(LEFT(ScheduleCompile!C403,FIND("F",ScheduleCompile!C403)-1)),ScheduleCompile!C403)))))))</f>
        <v>75</v>
      </c>
      <c r="I410" s="1">
        <f>IF(AND(ISERROR(IF(ScheduleCompile!D403="Off",0,IF(ScheduleCompile!D403="On",1,IF(ISNUMBER(ScheduleCompile!D403),ScheduleCompile!D403/1,IF(ISTEXT(ScheduleCompile!D403),IF(OR(ISNUMBER(FIND("5F",ScheduleCompile!D403)),ISNUMBER(FIND("0F",ScheduleCompile!D403)),ISNUMBER(FIND("8F",ScheduleCompile!D403)),ISNUMBER(FIND("1F",ScheduleCompile!D403)),ISNUMBER(FIND("2F",ScheduleCompile!D403)),ISNUMBER(FIND("3F",ScheduleCompile!D403)),ISNUMBER(FIND("6F",ScheduleCompile!D403)),ISNUMBER(FIND("7F",ScheduleCompile!D403)),ISNUMBER(FIND("9F",ScheduleCompile!D403)),ISNUMBER(FIND("4F",ScheduleCompile!D403))),VALUE(LEFT(ScheduleCompile!D403,FIND("F",ScheduleCompile!D403)-1)),ScheduleCompile!D403)))))),ISTEXT(ScheduleCompile!#REF!)),"ENDTABLE",IF(ISERROR(IF(ScheduleCompile!D403="Off",0,IF(ScheduleCompile!D403="On",1,IF(ISNUMBER(ScheduleCompile!D403),ScheduleCompile!D403/1,IF(ISTEXT(ScheduleCompile!D403),IF(OR(ISNUMBER(FIND("5F",ScheduleCompile!D403)),ISNUMBER(FIND("0F",ScheduleCompile!D403)),ISNUMBER(FIND("8F",ScheduleCompile!D403)),ISNUMBER(FIND("1F",ScheduleCompile!D403)),ISNUMBER(FIND("2F",ScheduleCompile!D403)),ISNUMBER(FIND("3F",ScheduleCompile!D403)),ISNUMBER(FIND("6F",ScheduleCompile!D403)),ISNUMBER(FIND("7F",ScheduleCompile!D403)),ISNUMBER(FIND("9F",ScheduleCompile!D403)),ISNUMBER(FIND("4F",ScheduleCompile!D403))),VALUE(LEFT(ScheduleCompile!D403,FIND("F",ScheduleCompile!D403)-1)),ScheduleCompile!D403)))))),"",IF(ScheduleCompile!D403="Off",0,IF(ScheduleCompile!D403="On",1,IF(ISNUMBER(ScheduleCompile!D403),ScheduleCompile!D403/1,IF(ISTEXT(ScheduleCompile!D403),IF(OR(ISNUMBER(FIND("5F",ScheduleCompile!D403)),ISNUMBER(FIND("0F",ScheduleCompile!D403)),ISNUMBER(FIND("8F",ScheduleCompile!D403)),ISNUMBER(FIND("1F",ScheduleCompile!D403)),ISNUMBER(FIND("2F",ScheduleCompile!D403)),ISNUMBER(FIND("3F",ScheduleCompile!D403)),ISNUMBER(FIND("6F",ScheduleCompile!D403)),ISNUMBER(FIND("7F",ScheduleCompile!D403)),ISNUMBER(FIND("9F",ScheduleCompile!D403)),ISNUMBER(FIND("4F",ScheduleCompile!D403))),VALUE(LEFT(ScheduleCompile!D403,FIND("F",ScheduleCompile!D403)-1)),ScheduleCompile!D403)))))))</f>
        <v>75</v>
      </c>
      <c r="J410" s="1">
        <f>IF(AND(ISERROR(IF(ScheduleCompile!E403="Off",0,IF(ScheduleCompile!E403="On",1,IF(ISNUMBER(ScheduleCompile!E403),ScheduleCompile!E403/1,IF(ISTEXT(ScheduleCompile!E403),IF(OR(ISNUMBER(FIND("5F",ScheduleCompile!E403)),ISNUMBER(FIND("0F",ScheduleCompile!E403)),ISNUMBER(FIND("8F",ScheduleCompile!E403)),ISNUMBER(FIND("1F",ScheduleCompile!E403)),ISNUMBER(FIND("2F",ScheduleCompile!E403)),ISNUMBER(FIND("3F",ScheduleCompile!E403)),ISNUMBER(FIND("6F",ScheduleCompile!E403)),ISNUMBER(FIND("7F",ScheduleCompile!E403)),ISNUMBER(FIND("9F",ScheduleCompile!E403)),ISNUMBER(FIND("4F",ScheduleCompile!E403))),VALUE(LEFT(ScheduleCompile!E403,FIND("F",ScheduleCompile!E403)-1)),ScheduleCompile!E403)))))),ISTEXT(ScheduleCompile!#REF!)),"ENDTABLE",IF(ISERROR(IF(ScheduleCompile!E403="Off",0,IF(ScheduleCompile!E403="On",1,IF(ISNUMBER(ScheduleCompile!E403),ScheduleCompile!E403/1,IF(ISTEXT(ScheduleCompile!E403),IF(OR(ISNUMBER(FIND("5F",ScheduleCompile!E403)),ISNUMBER(FIND("0F",ScheduleCompile!E403)),ISNUMBER(FIND("8F",ScheduleCompile!E403)),ISNUMBER(FIND("1F",ScheduleCompile!E403)),ISNUMBER(FIND("2F",ScheduleCompile!E403)),ISNUMBER(FIND("3F",ScheduleCompile!E403)),ISNUMBER(FIND("6F",ScheduleCompile!E403)),ISNUMBER(FIND("7F",ScheduleCompile!E403)),ISNUMBER(FIND("9F",ScheduleCompile!E403)),ISNUMBER(FIND("4F",ScheduleCompile!E403))),VALUE(LEFT(ScheduleCompile!E403,FIND("F",ScheduleCompile!E403)-1)),ScheduleCompile!E403)))))),"",IF(ScheduleCompile!E403="Off",0,IF(ScheduleCompile!E403="On",1,IF(ISNUMBER(ScheduleCompile!E403),ScheduleCompile!E403/1,IF(ISTEXT(ScheduleCompile!E403),IF(OR(ISNUMBER(FIND("5F",ScheduleCompile!E403)),ISNUMBER(FIND("0F",ScheduleCompile!E403)),ISNUMBER(FIND("8F",ScheduleCompile!E403)),ISNUMBER(FIND("1F",ScheduleCompile!E403)),ISNUMBER(FIND("2F",ScheduleCompile!E403)),ISNUMBER(FIND("3F",ScheduleCompile!E403)),ISNUMBER(FIND("6F",ScheduleCompile!E403)),ISNUMBER(FIND("7F",ScheduleCompile!E403)),ISNUMBER(FIND("9F",ScheduleCompile!E403)),ISNUMBER(FIND("4F",ScheduleCompile!E403))),VALUE(LEFT(ScheduleCompile!E403,FIND("F",ScheduleCompile!E403)-1)),ScheduleCompile!E403)))))))</f>
        <v>85</v>
      </c>
      <c r="K410" s="1">
        <f>IF(AND(ISERROR(IF(ScheduleCompile!F403="Off",0,IF(ScheduleCompile!F403="On",1,IF(ISNUMBER(ScheduleCompile!F403),ScheduleCompile!F403/1,IF(ISTEXT(ScheduleCompile!F403),IF(OR(ISNUMBER(FIND("5F",ScheduleCompile!F403)),ISNUMBER(FIND("0F",ScheduleCompile!F403)),ISNUMBER(FIND("8F",ScheduleCompile!F403)),ISNUMBER(FIND("1F",ScheduleCompile!F403)),ISNUMBER(FIND("2F",ScheduleCompile!F403)),ISNUMBER(FIND("3F",ScheduleCompile!F403)),ISNUMBER(FIND("6F",ScheduleCompile!F403)),ISNUMBER(FIND("7F",ScheduleCompile!F403)),ISNUMBER(FIND("9F",ScheduleCompile!F403)),ISNUMBER(FIND("4F",ScheduleCompile!F403))),VALUE(LEFT(ScheduleCompile!F403,FIND("F",ScheduleCompile!F403)-1)),ScheduleCompile!F403)))))),ISTEXT(ScheduleCompile!#REF!)),"ENDTABLE",IF(ISERROR(IF(ScheduleCompile!F403="Off",0,IF(ScheduleCompile!F403="On",1,IF(ISNUMBER(ScheduleCompile!F403),ScheduleCompile!F403/1,IF(ISTEXT(ScheduleCompile!F403),IF(OR(ISNUMBER(FIND("5F",ScheduleCompile!F403)),ISNUMBER(FIND("0F",ScheduleCompile!F403)),ISNUMBER(FIND("8F",ScheduleCompile!F403)),ISNUMBER(FIND("1F",ScheduleCompile!F403)),ISNUMBER(FIND("2F",ScheduleCompile!F403)),ISNUMBER(FIND("3F",ScheduleCompile!F403)),ISNUMBER(FIND("6F",ScheduleCompile!F403)),ISNUMBER(FIND("7F",ScheduleCompile!F403)),ISNUMBER(FIND("9F",ScheduleCompile!F403)),ISNUMBER(FIND("4F",ScheduleCompile!F403))),VALUE(LEFT(ScheduleCompile!F403,FIND("F",ScheduleCompile!F403)-1)),ScheduleCompile!F403)))))),"",IF(ScheduleCompile!F403="Off",0,IF(ScheduleCompile!F403="On",1,IF(ISNUMBER(ScheduleCompile!F403),ScheduleCompile!F403/1,IF(ISTEXT(ScheduleCompile!F403),IF(OR(ISNUMBER(FIND("5F",ScheduleCompile!F403)),ISNUMBER(FIND("0F",ScheduleCompile!F403)),ISNUMBER(FIND("8F",ScheduleCompile!F403)),ISNUMBER(FIND("1F",ScheduleCompile!F403)),ISNUMBER(FIND("2F",ScheduleCompile!F403)),ISNUMBER(FIND("3F",ScheduleCompile!F403)),ISNUMBER(FIND("6F",ScheduleCompile!F403)),ISNUMBER(FIND("7F",ScheduleCompile!F403)),ISNUMBER(FIND("9F",ScheduleCompile!F403)),ISNUMBER(FIND("4F",ScheduleCompile!F403))),VALUE(LEFT(ScheduleCompile!F403,FIND("F",ScheduleCompile!F403)-1)),ScheduleCompile!F403)))))))</f>
        <v>85</v>
      </c>
      <c r="L410" s="1">
        <f>IF(AND(ISERROR(IF(ScheduleCompile!G403="Off",0,IF(ScheduleCompile!G403="On",1,IF(ISNUMBER(ScheduleCompile!G403),ScheduleCompile!G403/1,IF(ISTEXT(ScheduleCompile!G403),IF(OR(ISNUMBER(FIND("5F",ScheduleCompile!G403)),ISNUMBER(FIND("0F",ScheduleCompile!G403)),ISNUMBER(FIND("8F",ScheduleCompile!G403)),ISNUMBER(FIND("1F",ScheduleCompile!G403)),ISNUMBER(FIND("2F",ScheduleCompile!G403)),ISNUMBER(FIND("3F",ScheduleCompile!G403)),ISNUMBER(FIND("6F",ScheduleCompile!G403)),ISNUMBER(FIND("7F",ScheduleCompile!G403)),ISNUMBER(FIND("9F",ScheduleCompile!G403)),ISNUMBER(FIND("4F",ScheduleCompile!G403))),VALUE(LEFT(ScheduleCompile!G403,FIND("F",ScheduleCompile!G403)-1)),ScheduleCompile!G403)))))),ISTEXT(ScheduleCompile!#REF!)),"ENDTABLE",IF(ISERROR(IF(ScheduleCompile!G403="Off",0,IF(ScheduleCompile!G403="On",1,IF(ISNUMBER(ScheduleCompile!G403),ScheduleCompile!G403/1,IF(ISTEXT(ScheduleCompile!G403),IF(OR(ISNUMBER(FIND("5F",ScheduleCompile!G403)),ISNUMBER(FIND("0F",ScheduleCompile!G403)),ISNUMBER(FIND("8F",ScheduleCompile!G403)),ISNUMBER(FIND("1F",ScheduleCompile!G403)),ISNUMBER(FIND("2F",ScheduleCompile!G403)),ISNUMBER(FIND("3F",ScheduleCompile!G403)),ISNUMBER(FIND("6F",ScheduleCompile!G403)),ISNUMBER(FIND("7F",ScheduleCompile!G403)),ISNUMBER(FIND("9F",ScheduleCompile!G403)),ISNUMBER(FIND("4F",ScheduleCompile!G403))),VALUE(LEFT(ScheduleCompile!G403,FIND("F",ScheduleCompile!G403)-1)),ScheduleCompile!G403)))))),"",IF(ScheduleCompile!G403="Off",0,IF(ScheduleCompile!G403="On",1,IF(ISNUMBER(ScheduleCompile!G403),ScheduleCompile!G403/1,IF(ISTEXT(ScheduleCompile!G403),IF(OR(ISNUMBER(FIND("5F",ScheduleCompile!G403)),ISNUMBER(FIND("0F",ScheduleCompile!G403)),ISNUMBER(FIND("8F",ScheduleCompile!G403)),ISNUMBER(FIND("1F",ScheduleCompile!G403)),ISNUMBER(FIND("2F",ScheduleCompile!G403)),ISNUMBER(FIND("3F",ScheduleCompile!G403)),ISNUMBER(FIND("6F",ScheduleCompile!G403)),ISNUMBER(FIND("7F",ScheduleCompile!G403)),ISNUMBER(FIND("9F",ScheduleCompile!G403)),ISNUMBER(FIND("4F",ScheduleCompile!G403))),VALUE(LEFT(ScheduleCompile!G403,FIND("F",ScheduleCompile!G403)-1)),ScheduleCompile!G403)))))))</f>
        <v>85</v>
      </c>
      <c r="M410" s="1">
        <f>IF(AND(ISERROR(IF(ScheduleCompile!H403="Off",0,IF(ScheduleCompile!H403="On",1,IF(ISNUMBER(ScheduleCompile!H403),ScheduleCompile!H403/1,IF(ISTEXT(ScheduleCompile!H403),IF(OR(ISNUMBER(FIND("5F",ScheduleCompile!H403)),ISNUMBER(FIND("0F",ScheduleCompile!H403)),ISNUMBER(FIND("8F",ScheduleCompile!H403)),ISNUMBER(FIND("1F",ScheduleCompile!H403)),ISNUMBER(FIND("2F",ScheduleCompile!H403)),ISNUMBER(FIND("3F",ScheduleCompile!H403)),ISNUMBER(FIND("6F",ScheduleCompile!H403)),ISNUMBER(FIND("7F",ScheduleCompile!H403)),ISNUMBER(FIND("9F",ScheduleCompile!H403)),ISNUMBER(FIND("4F",ScheduleCompile!H403))),VALUE(LEFT(ScheduleCompile!H403,FIND("F",ScheduleCompile!H403)-1)),ScheduleCompile!H403)))))),ISTEXT(ScheduleCompile!#REF!)),"ENDTABLE",IF(ISERROR(IF(ScheduleCompile!H403="Off",0,IF(ScheduleCompile!H403="On",1,IF(ISNUMBER(ScheduleCompile!H403),ScheduleCompile!H403/1,IF(ISTEXT(ScheduleCompile!H403),IF(OR(ISNUMBER(FIND("5F",ScheduleCompile!H403)),ISNUMBER(FIND("0F",ScheduleCompile!H403)),ISNUMBER(FIND("8F",ScheduleCompile!H403)),ISNUMBER(FIND("1F",ScheduleCompile!H403)),ISNUMBER(FIND("2F",ScheduleCompile!H403)),ISNUMBER(FIND("3F",ScheduleCompile!H403)),ISNUMBER(FIND("6F",ScheduleCompile!H403)),ISNUMBER(FIND("7F",ScheduleCompile!H403)),ISNUMBER(FIND("9F",ScheduleCompile!H403)),ISNUMBER(FIND("4F",ScheduleCompile!H403))),VALUE(LEFT(ScheduleCompile!H403,FIND("F",ScheduleCompile!H403)-1)),ScheduleCompile!H403)))))),"",IF(ScheduleCompile!H403="Off",0,IF(ScheduleCompile!H403="On",1,IF(ISNUMBER(ScheduleCompile!H403),ScheduleCompile!H403/1,IF(ISTEXT(ScheduleCompile!H403),IF(OR(ISNUMBER(FIND("5F",ScheduleCompile!H403)),ISNUMBER(FIND("0F",ScheduleCompile!H403)),ISNUMBER(FIND("8F",ScheduleCompile!H403)),ISNUMBER(FIND("1F",ScheduleCompile!H403)),ISNUMBER(FIND("2F",ScheduleCompile!H403)),ISNUMBER(FIND("3F",ScheduleCompile!H403)),ISNUMBER(FIND("6F",ScheduleCompile!H403)),ISNUMBER(FIND("7F",ScheduleCompile!H403)),ISNUMBER(FIND("9F",ScheduleCompile!H403)),ISNUMBER(FIND("4F",ScheduleCompile!H403))),VALUE(LEFT(ScheduleCompile!H403,FIND("F",ScheduleCompile!H403)-1)),ScheduleCompile!H403)))))))</f>
        <v>85</v>
      </c>
      <c r="N410" s="1">
        <f>IF(AND(ISERROR(IF(ScheduleCompile!I403="Off",0,IF(ScheduleCompile!I403="On",1,IF(ISNUMBER(ScheduleCompile!I403),ScheduleCompile!I403/1,IF(ISTEXT(ScheduleCompile!I403),IF(OR(ISNUMBER(FIND("5F",ScheduleCompile!I403)),ISNUMBER(FIND("0F",ScheduleCompile!I403)),ISNUMBER(FIND("8F",ScheduleCompile!I403)),ISNUMBER(FIND("1F",ScheduleCompile!I403)),ISNUMBER(FIND("2F",ScheduleCompile!I403)),ISNUMBER(FIND("3F",ScheduleCompile!I403)),ISNUMBER(FIND("6F",ScheduleCompile!I403)),ISNUMBER(FIND("7F",ScheduleCompile!I403)),ISNUMBER(FIND("9F",ScheduleCompile!I403)),ISNUMBER(FIND("4F",ScheduleCompile!I403))),VALUE(LEFT(ScheduleCompile!I403,FIND("F",ScheduleCompile!I403)-1)),ScheduleCompile!I403)))))),ISTEXT(ScheduleCompile!#REF!)),"ENDTABLE",IF(ISERROR(IF(ScheduleCompile!I403="Off",0,IF(ScheduleCompile!I403="On",1,IF(ISNUMBER(ScheduleCompile!I403),ScheduleCompile!I403/1,IF(ISTEXT(ScheduleCompile!I403),IF(OR(ISNUMBER(FIND("5F",ScheduleCompile!I403)),ISNUMBER(FIND("0F",ScheduleCompile!I403)),ISNUMBER(FIND("8F",ScheduleCompile!I403)),ISNUMBER(FIND("1F",ScheduleCompile!I403)),ISNUMBER(FIND("2F",ScheduleCompile!I403)),ISNUMBER(FIND("3F",ScheduleCompile!I403)),ISNUMBER(FIND("6F",ScheduleCompile!I403)),ISNUMBER(FIND("7F",ScheduleCompile!I403)),ISNUMBER(FIND("9F",ScheduleCompile!I403)),ISNUMBER(FIND("4F",ScheduleCompile!I403))),VALUE(LEFT(ScheduleCompile!I403,FIND("F",ScheduleCompile!I403)-1)),ScheduleCompile!I403)))))),"",IF(ScheduleCompile!I403="Off",0,IF(ScheduleCompile!I403="On",1,IF(ISNUMBER(ScheduleCompile!I403),ScheduleCompile!I403/1,IF(ISTEXT(ScheduleCompile!I403),IF(OR(ISNUMBER(FIND("5F",ScheduleCompile!I403)),ISNUMBER(FIND("0F",ScheduleCompile!I403)),ISNUMBER(FIND("8F",ScheduleCompile!I403)),ISNUMBER(FIND("1F",ScheduleCompile!I403)),ISNUMBER(FIND("2F",ScheduleCompile!I403)),ISNUMBER(FIND("3F",ScheduleCompile!I403)),ISNUMBER(FIND("6F",ScheduleCompile!I403)),ISNUMBER(FIND("7F",ScheduleCompile!I403)),ISNUMBER(FIND("9F",ScheduleCompile!I403)),ISNUMBER(FIND("4F",ScheduleCompile!I403))),VALUE(LEFT(ScheduleCompile!I403,FIND("F",ScheduleCompile!I403)-1)),ScheduleCompile!I403)))))))</f>
        <v>85</v>
      </c>
      <c r="O410" s="1">
        <f>IF(AND(ISERROR(IF(ScheduleCompile!J403="Off",0,IF(ScheduleCompile!J403="On",1,IF(ISNUMBER(ScheduleCompile!J403),ScheduleCompile!J403/1,IF(ISTEXT(ScheduleCompile!J403),IF(OR(ISNUMBER(FIND("5F",ScheduleCompile!J403)),ISNUMBER(FIND("0F",ScheduleCompile!J403)),ISNUMBER(FIND("8F",ScheduleCompile!J403)),ISNUMBER(FIND("1F",ScheduleCompile!J403)),ISNUMBER(FIND("2F",ScheduleCompile!J403)),ISNUMBER(FIND("3F",ScheduleCompile!J403)),ISNUMBER(FIND("6F",ScheduleCompile!J403)),ISNUMBER(FIND("7F",ScheduleCompile!J403)),ISNUMBER(FIND("9F",ScheduleCompile!J403)),ISNUMBER(FIND("4F",ScheduleCompile!J403))),VALUE(LEFT(ScheduleCompile!J403,FIND("F",ScheduleCompile!J403)-1)),ScheduleCompile!J403)))))),ISTEXT(ScheduleCompile!#REF!)),"ENDTABLE",IF(ISERROR(IF(ScheduleCompile!J403="Off",0,IF(ScheduleCompile!J403="On",1,IF(ISNUMBER(ScheduleCompile!J403),ScheduleCompile!J403/1,IF(ISTEXT(ScheduleCompile!J403),IF(OR(ISNUMBER(FIND("5F",ScheduleCompile!J403)),ISNUMBER(FIND("0F",ScheduleCompile!J403)),ISNUMBER(FIND("8F",ScheduleCompile!J403)),ISNUMBER(FIND("1F",ScheduleCompile!J403)),ISNUMBER(FIND("2F",ScheduleCompile!J403)),ISNUMBER(FIND("3F",ScheduleCompile!J403)),ISNUMBER(FIND("6F",ScheduleCompile!J403)),ISNUMBER(FIND("7F",ScheduleCompile!J403)),ISNUMBER(FIND("9F",ScheduleCompile!J403)),ISNUMBER(FIND("4F",ScheduleCompile!J403))),VALUE(LEFT(ScheduleCompile!J403,FIND("F",ScheduleCompile!J403)-1)),ScheduleCompile!J403)))))),"",IF(ScheduleCompile!J403="Off",0,IF(ScheduleCompile!J403="On",1,IF(ISNUMBER(ScheduleCompile!J403),ScheduleCompile!J403/1,IF(ISTEXT(ScheduleCompile!J403),IF(OR(ISNUMBER(FIND("5F",ScheduleCompile!J403)),ISNUMBER(FIND("0F",ScheduleCompile!J403)),ISNUMBER(FIND("8F",ScheduleCompile!J403)),ISNUMBER(FIND("1F",ScheduleCompile!J403)),ISNUMBER(FIND("2F",ScheduleCompile!J403)),ISNUMBER(FIND("3F",ScheduleCompile!J403)),ISNUMBER(FIND("6F",ScheduleCompile!J403)),ISNUMBER(FIND("7F",ScheduleCompile!J403)),ISNUMBER(FIND("9F",ScheduleCompile!J403)),ISNUMBER(FIND("4F",ScheduleCompile!J403))),VALUE(LEFT(ScheduleCompile!J403,FIND("F",ScheduleCompile!J403)-1)),ScheduleCompile!J403)))))))</f>
        <v>85</v>
      </c>
      <c r="P410" s="1">
        <f>IF(AND(ISERROR(IF(ScheduleCompile!K403="Off",0,IF(ScheduleCompile!K403="On",1,IF(ISNUMBER(ScheduleCompile!K403),ScheduleCompile!K403/1,IF(ISTEXT(ScheduleCompile!K403),IF(OR(ISNUMBER(FIND("5F",ScheduleCompile!K403)),ISNUMBER(FIND("0F",ScheduleCompile!K403)),ISNUMBER(FIND("8F",ScheduleCompile!K403)),ISNUMBER(FIND("1F",ScheduleCompile!K403)),ISNUMBER(FIND("2F",ScheduleCompile!K403)),ISNUMBER(FIND("3F",ScheduleCompile!K403)),ISNUMBER(FIND("6F",ScheduleCompile!K403)),ISNUMBER(FIND("7F",ScheduleCompile!K403)),ISNUMBER(FIND("9F",ScheduleCompile!K403)),ISNUMBER(FIND("4F",ScheduleCompile!K403))),VALUE(LEFT(ScheduleCompile!K403,FIND("F",ScheduleCompile!K403)-1)),ScheduleCompile!K403)))))),ISTEXT(ScheduleCompile!#REF!)),"ENDTABLE",IF(ISERROR(IF(ScheduleCompile!K403="Off",0,IF(ScheduleCompile!K403="On",1,IF(ISNUMBER(ScheduleCompile!K403),ScheduleCompile!K403/1,IF(ISTEXT(ScheduleCompile!K403),IF(OR(ISNUMBER(FIND("5F",ScheduleCompile!K403)),ISNUMBER(FIND("0F",ScheduleCompile!K403)),ISNUMBER(FIND("8F",ScheduleCompile!K403)),ISNUMBER(FIND("1F",ScheduleCompile!K403)),ISNUMBER(FIND("2F",ScheduleCompile!K403)),ISNUMBER(FIND("3F",ScheduleCompile!K403)),ISNUMBER(FIND("6F",ScheduleCompile!K403)),ISNUMBER(FIND("7F",ScheduleCompile!K403)),ISNUMBER(FIND("9F",ScheduleCompile!K403)),ISNUMBER(FIND("4F",ScheduleCompile!K403))),VALUE(LEFT(ScheduleCompile!K403,FIND("F",ScheduleCompile!K403)-1)),ScheduleCompile!K403)))))),"",IF(ScheduleCompile!K403="Off",0,IF(ScheduleCompile!K403="On",1,IF(ISNUMBER(ScheduleCompile!K403),ScheduleCompile!K403/1,IF(ISTEXT(ScheduleCompile!K403),IF(OR(ISNUMBER(FIND("5F",ScheduleCompile!K403)),ISNUMBER(FIND("0F",ScheduleCompile!K403)),ISNUMBER(FIND("8F",ScheduleCompile!K403)),ISNUMBER(FIND("1F",ScheduleCompile!K403)),ISNUMBER(FIND("2F",ScheduleCompile!K403)),ISNUMBER(FIND("3F",ScheduleCompile!K403)),ISNUMBER(FIND("6F",ScheduleCompile!K403)),ISNUMBER(FIND("7F",ScheduleCompile!K403)),ISNUMBER(FIND("9F",ScheduleCompile!K403)),ISNUMBER(FIND("4F",ScheduleCompile!K403))),VALUE(LEFT(ScheduleCompile!K403,FIND("F",ScheduleCompile!K403)-1)),ScheduleCompile!K403)))))))</f>
        <v>75</v>
      </c>
      <c r="Q410" s="1">
        <f>IF(AND(ISERROR(IF(ScheduleCompile!L403="Off",0,IF(ScheduleCompile!L403="On",1,IF(ISNUMBER(ScheduleCompile!L403),ScheduleCompile!L403/1,IF(ISTEXT(ScheduleCompile!L403),IF(OR(ISNUMBER(FIND("5F",ScheduleCompile!L403)),ISNUMBER(FIND("0F",ScheduleCompile!L403)),ISNUMBER(FIND("8F",ScheduleCompile!L403)),ISNUMBER(FIND("1F",ScheduleCompile!L403)),ISNUMBER(FIND("2F",ScheduleCompile!L403)),ISNUMBER(FIND("3F",ScheduleCompile!L403)),ISNUMBER(FIND("6F",ScheduleCompile!L403)),ISNUMBER(FIND("7F",ScheduleCompile!L403)),ISNUMBER(FIND("9F",ScheduleCompile!L403)),ISNUMBER(FIND("4F",ScheduleCompile!L403))),VALUE(LEFT(ScheduleCompile!L403,FIND("F",ScheduleCompile!L403)-1)),ScheduleCompile!L403)))))),ISTEXT(ScheduleCompile!#REF!)),"ENDTABLE",IF(ISERROR(IF(ScheduleCompile!L403="Off",0,IF(ScheduleCompile!L403="On",1,IF(ISNUMBER(ScheduleCompile!L403),ScheduleCompile!L403/1,IF(ISTEXT(ScheduleCompile!L403),IF(OR(ISNUMBER(FIND("5F",ScheduleCompile!L403)),ISNUMBER(FIND("0F",ScheduleCompile!L403)),ISNUMBER(FIND("8F",ScheduleCompile!L403)),ISNUMBER(FIND("1F",ScheduleCompile!L403)),ISNUMBER(FIND("2F",ScheduleCompile!L403)),ISNUMBER(FIND("3F",ScheduleCompile!L403)),ISNUMBER(FIND("6F",ScheduleCompile!L403)),ISNUMBER(FIND("7F",ScheduleCompile!L403)),ISNUMBER(FIND("9F",ScheduleCompile!L403)),ISNUMBER(FIND("4F",ScheduleCompile!L403))),VALUE(LEFT(ScheduleCompile!L403,FIND("F",ScheduleCompile!L403)-1)),ScheduleCompile!L403)))))),"",IF(ScheduleCompile!L403="Off",0,IF(ScheduleCompile!L403="On",1,IF(ISNUMBER(ScheduleCompile!L403),ScheduleCompile!L403/1,IF(ISTEXT(ScheduleCompile!L403),IF(OR(ISNUMBER(FIND("5F",ScheduleCompile!L403)),ISNUMBER(FIND("0F",ScheduleCompile!L403)),ISNUMBER(FIND("8F",ScheduleCompile!L403)),ISNUMBER(FIND("1F",ScheduleCompile!L403)),ISNUMBER(FIND("2F",ScheduleCompile!L403)),ISNUMBER(FIND("3F",ScheduleCompile!L403)),ISNUMBER(FIND("6F",ScheduleCompile!L403)),ISNUMBER(FIND("7F",ScheduleCompile!L403)),ISNUMBER(FIND("9F",ScheduleCompile!L403)),ISNUMBER(FIND("4F",ScheduleCompile!L403))),VALUE(LEFT(ScheduleCompile!L403,FIND("F",ScheduleCompile!L403)-1)),ScheduleCompile!L403)))))))</f>
        <v>75</v>
      </c>
      <c r="R410" s="1">
        <f>IF(AND(ISERROR(IF(ScheduleCompile!M403="Off",0,IF(ScheduleCompile!M403="On",1,IF(ISNUMBER(ScheduleCompile!M403),ScheduleCompile!M403/1,IF(ISTEXT(ScheduleCompile!M403),IF(OR(ISNUMBER(FIND("5F",ScheduleCompile!M403)),ISNUMBER(FIND("0F",ScheduleCompile!M403)),ISNUMBER(FIND("8F",ScheduleCompile!M403)),ISNUMBER(FIND("1F",ScheduleCompile!M403)),ISNUMBER(FIND("2F",ScheduleCompile!M403)),ISNUMBER(FIND("3F",ScheduleCompile!M403)),ISNUMBER(FIND("6F",ScheduleCompile!M403)),ISNUMBER(FIND("7F",ScheduleCompile!M403)),ISNUMBER(FIND("9F",ScheduleCompile!M403)),ISNUMBER(FIND("4F",ScheduleCompile!M403))),VALUE(LEFT(ScheduleCompile!M403,FIND("F",ScheduleCompile!M403)-1)),ScheduleCompile!M403)))))),ISTEXT(ScheduleCompile!#REF!)),"ENDTABLE",IF(ISERROR(IF(ScheduleCompile!M403="Off",0,IF(ScheduleCompile!M403="On",1,IF(ISNUMBER(ScheduleCompile!M403),ScheduleCompile!M403/1,IF(ISTEXT(ScheduleCompile!M403),IF(OR(ISNUMBER(FIND("5F",ScheduleCompile!M403)),ISNUMBER(FIND("0F",ScheduleCompile!M403)),ISNUMBER(FIND("8F",ScheduleCompile!M403)),ISNUMBER(FIND("1F",ScheduleCompile!M403)),ISNUMBER(FIND("2F",ScheduleCompile!M403)),ISNUMBER(FIND("3F",ScheduleCompile!M403)),ISNUMBER(FIND("6F",ScheduleCompile!M403)),ISNUMBER(FIND("7F",ScheduleCompile!M403)),ISNUMBER(FIND("9F",ScheduleCompile!M403)),ISNUMBER(FIND("4F",ScheduleCompile!M403))),VALUE(LEFT(ScheduleCompile!M403,FIND("F",ScheduleCompile!M403)-1)),ScheduleCompile!M403)))))),"",IF(ScheduleCompile!M403="Off",0,IF(ScheduleCompile!M403="On",1,IF(ISNUMBER(ScheduleCompile!M403),ScheduleCompile!M403/1,IF(ISTEXT(ScheduleCompile!M403),IF(OR(ISNUMBER(FIND("5F",ScheduleCompile!M403)),ISNUMBER(FIND("0F",ScheduleCompile!M403)),ISNUMBER(FIND("8F",ScheduleCompile!M403)),ISNUMBER(FIND("1F",ScheduleCompile!M403)),ISNUMBER(FIND("2F",ScheduleCompile!M403)),ISNUMBER(FIND("3F",ScheduleCompile!M403)),ISNUMBER(FIND("6F",ScheduleCompile!M403)),ISNUMBER(FIND("7F",ScheduleCompile!M403)),ISNUMBER(FIND("9F",ScheduleCompile!M403)),ISNUMBER(FIND("4F",ScheduleCompile!M403))),VALUE(LEFT(ScheduleCompile!M403,FIND("F",ScheduleCompile!M403)-1)),ScheduleCompile!M403)))))))</f>
        <v>75</v>
      </c>
      <c r="S410" s="1">
        <f>IF(AND(ISERROR(IF(ScheduleCompile!N403="Off",0,IF(ScheduleCompile!N403="On",1,IF(ISNUMBER(ScheduleCompile!N403),ScheduleCompile!N403/1,IF(ISTEXT(ScheduleCompile!N403),IF(OR(ISNUMBER(FIND("5F",ScheduleCompile!N403)),ISNUMBER(FIND("0F",ScheduleCompile!N403)),ISNUMBER(FIND("8F",ScheduleCompile!N403)),ISNUMBER(FIND("1F",ScheduleCompile!N403)),ISNUMBER(FIND("2F",ScheduleCompile!N403)),ISNUMBER(FIND("3F",ScheduleCompile!N403)),ISNUMBER(FIND("6F",ScheduleCompile!N403)),ISNUMBER(FIND("7F",ScheduleCompile!N403)),ISNUMBER(FIND("9F",ScheduleCompile!N403)),ISNUMBER(FIND("4F",ScheduleCompile!N403))),VALUE(LEFT(ScheduleCompile!N403,FIND("F",ScheduleCompile!N403)-1)),ScheduleCompile!N403)))))),ISTEXT(ScheduleCompile!#REF!)),"ENDTABLE",IF(ISERROR(IF(ScheduleCompile!N403="Off",0,IF(ScheduleCompile!N403="On",1,IF(ISNUMBER(ScheduleCompile!N403),ScheduleCompile!N403/1,IF(ISTEXT(ScheduleCompile!N403),IF(OR(ISNUMBER(FIND("5F",ScheduleCompile!N403)),ISNUMBER(FIND("0F",ScheduleCompile!N403)),ISNUMBER(FIND("8F",ScheduleCompile!N403)),ISNUMBER(FIND("1F",ScheduleCompile!N403)),ISNUMBER(FIND("2F",ScheduleCompile!N403)),ISNUMBER(FIND("3F",ScheduleCompile!N403)),ISNUMBER(FIND("6F",ScheduleCompile!N403)),ISNUMBER(FIND("7F",ScheduleCompile!N403)),ISNUMBER(FIND("9F",ScheduleCompile!N403)),ISNUMBER(FIND("4F",ScheduleCompile!N403))),VALUE(LEFT(ScheduleCompile!N403,FIND("F",ScheduleCompile!N403)-1)),ScheduleCompile!N403)))))),"",IF(ScheduleCompile!N403="Off",0,IF(ScheduleCompile!N403="On",1,IF(ISNUMBER(ScheduleCompile!N403),ScheduleCompile!N403/1,IF(ISTEXT(ScheduleCompile!N403),IF(OR(ISNUMBER(FIND("5F",ScheduleCompile!N403)),ISNUMBER(FIND("0F",ScheduleCompile!N403)),ISNUMBER(FIND("8F",ScheduleCompile!N403)),ISNUMBER(FIND("1F",ScheduleCompile!N403)),ISNUMBER(FIND("2F",ScheduleCompile!N403)),ISNUMBER(FIND("3F",ScheduleCompile!N403)),ISNUMBER(FIND("6F",ScheduleCompile!N403)),ISNUMBER(FIND("7F",ScheduleCompile!N403)),ISNUMBER(FIND("9F",ScheduleCompile!N403)),ISNUMBER(FIND("4F",ScheduleCompile!N403))),VALUE(LEFT(ScheduleCompile!N403,FIND("F",ScheduleCompile!N403)-1)),ScheduleCompile!N403)))))))</f>
        <v>75</v>
      </c>
      <c r="T410" s="1">
        <f>IF(AND(ISERROR(IF(ScheduleCompile!O403="Off",0,IF(ScheduleCompile!O403="On",1,IF(ISNUMBER(ScheduleCompile!O403),ScheduleCompile!O403/1,IF(ISTEXT(ScheduleCompile!O403),IF(OR(ISNUMBER(FIND("5F",ScheduleCompile!O403)),ISNUMBER(FIND("0F",ScheduleCompile!O403)),ISNUMBER(FIND("8F",ScheduleCompile!O403)),ISNUMBER(FIND("1F",ScheduleCompile!O403)),ISNUMBER(FIND("2F",ScheduleCompile!O403)),ISNUMBER(FIND("3F",ScheduleCompile!O403)),ISNUMBER(FIND("6F",ScheduleCompile!O403)),ISNUMBER(FIND("7F",ScheduleCompile!O403)),ISNUMBER(FIND("9F",ScheduleCompile!O403)),ISNUMBER(FIND("4F",ScheduleCompile!O403))),VALUE(LEFT(ScheduleCompile!O403,FIND("F",ScheduleCompile!O403)-1)),ScheduleCompile!O403)))))),ISTEXT(ScheduleCompile!#REF!)),"ENDTABLE",IF(ISERROR(IF(ScheduleCompile!O403="Off",0,IF(ScheduleCompile!O403="On",1,IF(ISNUMBER(ScheduleCompile!O403),ScheduleCompile!O403/1,IF(ISTEXT(ScheduleCompile!O403),IF(OR(ISNUMBER(FIND("5F",ScheduleCompile!O403)),ISNUMBER(FIND("0F",ScheduleCompile!O403)),ISNUMBER(FIND("8F",ScheduleCompile!O403)),ISNUMBER(FIND("1F",ScheduleCompile!O403)),ISNUMBER(FIND("2F",ScheduleCompile!O403)),ISNUMBER(FIND("3F",ScheduleCompile!O403)),ISNUMBER(FIND("6F",ScheduleCompile!O403)),ISNUMBER(FIND("7F",ScheduleCompile!O403)),ISNUMBER(FIND("9F",ScheduleCompile!O403)),ISNUMBER(FIND("4F",ScheduleCompile!O403))),VALUE(LEFT(ScheduleCompile!O403,FIND("F",ScheduleCompile!O403)-1)),ScheduleCompile!O403)))))),"",IF(ScheduleCompile!O403="Off",0,IF(ScheduleCompile!O403="On",1,IF(ISNUMBER(ScheduleCompile!O403),ScheduleCompile!O403/1,IF(ISTEXT(ScheduleCompile!O403),IF(OR(ISNUMBER(FIND("5F",ScheduleCompile!O403)),ISNUMBER(FIND("0F",ScheduleCompile!O403)),ISNUMBER(FIND("8F",ScheduleCompile!O403)),ISNUMBER(FIND("1F",ScheduleCompile!O403)),ISNUMBER(FIND("2F",ScheduleCompile!O403)),ISNUMBER(FIND("3F",ScheduleCompile!O403)),ISNUMBER(FIND("6F",ScheduleCompile!O403)),ISNUMBER(FIND("7F",ScheduleCompile!O403)),ISNUMBER(FIND("9F",ScheduleCompile!O403)),ISNUMBER(FIND("4F",ScheduleCompile!O403))),VALUE(LEFT(ScheduleCompile!O403,FIND("F",ScheduleCompile!O403)-1)),ScheduleCompile!O403)))))))</f>
        <v>75</v>
      </c>
      <c r="U410" s="1">
        <f>IF(AND(ISERROR(IF(ScheduleCompile!P403="Off",0,IF(ScheduleCompile!P403="On",1,IF(ISNUMBER(ScheduleCompile!P403),ScheduleCompile!P403/1,IF(ISTEXT(ScheduleCompile!P403),IF(OR(ISNUMBER(FIND("5F",ScheduleCompile!P403)),ISNUMBER(FIND("0F",ScheduleCompile!P403)),ISNUMBER(FIND("8F",ScheduleCompile!P403)),ISNUMBER(FIND("1F",ScheduleCompile!P403)),ISNUMBER(FIND("2F",ScheduleCompile!P403)),ISNUMBER(FIND("3F",ScheduleCompile!P403)),ISNUMBER(FIND("6F",ScheduleCompile!P403)),ISNUMBER(FIND("7F",ScheduleCompile!P403)),ISNUMBER(FIND("9F",ScheduleCompile!P403)),ISNUMBER(FIND("4F",ScheduleCompile!P403))),VALUE(LEFT(ScheduleCompile!P403,FIND("F",ScheduleCompile!P403)-1)),ScheduleCompile!P403)))))),ISTEXT(ScheduleCompile!#REF!)),"ENDTABLE",IF(ISERROR(IF(ScheduleCompile!P403="Off",0,IF(ScheduleCompile!P403="On",1,IF(ISNUMBER(ScheduleCompile!P403),ScheduleCompile!P403/1,IF(ISTEXT(ScheduleCompile!P403),IF(OR(ISNUMBER(FIND("5F",ScheduleCompile!P403)),ISNUMBER(FIND("0F",ScheduleCompile!P403)),ISNUMBER(FIND("8F",ScheduleCompile!P403)),ISNUMBER(FIND("1F",ScheduleCompile!P403)),ISNUMBER(FIND("2F",ScheduleCompile!P403)),ISNUMBER(FIND("3F",ScheduleCompile!P403)),ISNUMBER(FIND("6F",ScheduleCompile!P403)),ISNUMBER(FIND("7F",ScheduleCompile!P403)),ISNUMBER(FIND("9F",ScheduleCompile!P403)),ISNUMBER(FIND("4F",ScheduleCompile!P403))),VALUE(LEFT(ScheduleCompile!P403,FIND("F",ScheduleCompile!P403)-1)),ScheduleCompile!P403)))))),"",IF(ScheduleCompile!P403="Off",0,IF(ScheduleCompile!P403="On",1,IF(ISNUMBER(ScheduleCompile!P403),ScheduleCompile!P403/1,IF(ISTEXT(ScheduleCompile!P403),IF(OR(ISNUMBER(FIND("5F",ScheduleCompile!P403)),ISNUMBER(FIND("0F",ScheduleCompile!P403)),ISNUMBER(FIND("8F",ScheduleCompile!P403)),ISNUMBER(FIND("1F",ScheduleCompile!P403)),ISNUMBER(FIND("2F",ScheduleCompile!P403)),ISNUMBER(FIND("3F",ScheduleCompile!P403)),ISNUMBER(FIND("6F",ScheduleCompile!P403)),ISNUMBER(FIND("7F",ScheduleCompile!P403)),ISNUMBER(FIND("9F",ScheduleCompile!P403)),ISNUMBER(FIND("4F",ScheduleCompile!P403))),VALUE(LEFT(ScheduleCompile!P403,FIND("F",ScheduleCompile!P403)-1)),ScheduleCompile!P403)))))))</f>
        <v>75</v>
      </c>
      <c r="V410" s="1">
        <f>IF(AND(ISERROR(IF(ScheduleCompile!Q403="Off",0,IF(ScheduleCompile!Q403="On",1,IF(ISNUMBER(ScheduleCompile!Q403),ScheduleCompile!Q403/1,IF(ISTEXT(ScheduleCompile!Q403),IF(OR(ISNUMBER(FIND("5F",ScheduleCompile!Q403)),ISNUMBER(FIND("0F",ScheduleCompile!Q403)),ISNUMBER(FIND("8F",ScheduleCompile!Q403)),ISNUMBER(FIND("1F",ScheduleCompile!Q403)),ISNUMBER(FIND("2F",ScheduleCompile!Q403)),ISNUMBER(FIND("3F",ScheduleCompile!Q403)),ISNUMBER(FIND("6F",ScheduleCompile!Q403)),ISNUMBER(FIND("7F",ScheduleCompile!Q403)),ISNUMBER(FIND("9F",ScheduleCompile!Q403)),ISNUMBER(FIND("4F",ScheduleCompile!Q403))),VALUE(LEFT(ScheduleCompile!Q403,FIND("F",ScheduleCompile!Q403)-1)),ScheduleCompile!Q403)))))),ISTEXT(ScheduleCompile!#REF!)),"ENDTABLE",IF(ISERROR(IF(ScheduleCompile!Q403="Off",0,IF(ScheduleCompile!Q403="On",1,IF(ISNUMBER(ScheduleCompile!Q403),ScheduleCompile!Q403/1,IF(ISTEXT(ScheduleCompile!Q403),IF(OR(ISNUMBER(FIND("5F",ScheduleCompile!Q403)),ISNUMBER(FIND("0F",ScheduleCompile!Q403)),ISNUMBER(FIND("8F",ScheduleCompile!Q403)),ISNUMBER(FIND("1F",ScheduleCompile!Q403)),ISNUMBER(FIND("2F",ScheduleCompile!Q403)),ISNUMBER(FIND("3F",ScheduleCompile!Q403)),ISNUMBER(FIND("6F",ScheduleCompile!Q403)),ISNUMBER(FIND("7F",ScheduleCompile!Q403)),ISNUMBER(FIND("9F",ScheduleCompile!Q403)),ISNUMBER(FIND("4F",ScheduleCompile!Q403))),VALUE(LEFT(ScheduleCompile!Q403,FIND("F",ScheduleCompile!Q403)-1)),ScheduleCompile!Q403)))))),"",IF(ScheduleCompile!Q403="Off",0,IF(ScheduleCompile!Q403="On",1,IF(ISNUMBER(ScheduleCompile!Q403),ScheduleCompile!Q403/1,IF(ISTEXT(ScheduleCompile!Q403),IF(OR(ISNUMBER(FIND("5F",ScheduleCompile!Q403)),ISNUMBER(FIND("0F",ScheduleCompile!Q403)),ISNUMBER(FIND("8F",ScheduleCompile!Q403)),ISNUMBER(FIND("1F",ScheduleCompile!Q403)),ISNUMBER(FIND("2F",ScheduleCompile!Q403)),ISNUMBER(FIND("3F",ScheduleCompile!Q403)),ISNUMBER(FIND("6F",ScheduleCompile!Q403)),ISNUMBER(FIND("7F",ScheduleCompile!Q403)),ISNUMBER(FIND("9F",ScheduleCompile!Q403)),ISNUMBER(FIND("4F",ScheduleCompile!Q403))),VALUE(LEFT(ScheduleCompile!Q403,FIND("F",ScheduleCompile!Q403)-1)),ScheduleCompile!Q403)))))))</f>
        <v>75</v>
      </c>
      <c r="W410" s="1">
        <f>IF(AND(ISERROR(IF(ScheduleCompile!R403="Off",0,IF(ScheduleCompile!R403="On",1,IF(ISNUMBER(ScheduleCompile!R403),ScheduleCompile!R403/1,IF(ISTEXT(ScheduleCompile!R403),IF(OR(ISNUMBER(FIND("5F",ScheduleCompile!R403)),ISNUMBER(FIND("0F",ScheduleCompile!R403)),ISNUMBER(FIND("8F",ScheduleCompile!R403)),ISNUMBER(FIND("1F",ScheduleCompile!R403)),ISNUMBER(FIND("2F",ScheduleCompile!R403)),ISNUMBER(FIND("3F",ScheduleCompile!R403)),ISNUMBER(FIND("6F",ScheduleCompile!R403)),ISNUMBER(FIND("7F",ScheduleCompile!R403)),ISNUMBER(FIND("9F",ScheduleCompile!R403)),ISNUMBER(FIND("4F",ScheduleCompile!R403))),VALUE(LEFT(ScheduleCompile!R403,FIND("F",ScheduleCompile!R403)-1)),ScheduleCompile!R403)))))),ISTEXT(ScheduleCompile!#REF!)),"ENDTABLE",IF(ISERROR(IF(ScheduleCompile!R403="Off",0,IF(ScheduleCompile!R403="On",1,IF(ISNUMBER(ScheduleCompile!R403),ScheduleCompile!R403/1,IF(ISTEXT(ScheduleCompile!R403),IF(OR(ISNUMBER(FIND("5F",ScheduleCompile!R403)),ISNUMBER(FIND("0F",ScheduleCompile!R403)),ISNUMBER(FIND("8F",ScheduleCompile!R403)),ISNUMBER(FIND("1F",ScheduleCompile!R403)),ISNUMBER(FIND("2F",ScheduleCompile!R403)),ISNUMBER(FIND("3F",ScheduleCompile!R403)),ISNUMBER(FIND("6F",ScheduleCompile!R403)),ISNUMBER(FIND("7F",ScheduleCompile!R403)),ISNUMBER(FIND("9F",ScheduleCompile!R403)),ISNUMBER(FIND("4F",ScheduleCompile!R403))),VALUE(LEFT(ScheduleCompile!R403,FIND("F",ScheduleCompile!R403)-1)),ScheduleCompile!R403)))))),"",IF(ScheduleCompile!R403="Off",0,IF(ScheduleCompile!R403="On",1,IF(ISNUMBER(ScheduleCompile!R403),ScheduleCompile!R403/1,IF(ISTEXT(ScheduleCompile!R403),IF(OR(ISNUMBER(FIND("5F",ScheduleCompile!R403)),ISNUMBER(FIND("0F",ScheduleCompile!R403)),ISNUMBER(FIND("8F",ScheduleCompile!R403)),ISNUMBER(FIND("1F",ScheduleCompile!R403)),ISNUMBER(FIND("2F",ScheduleCompile!R403)),ISNUMBER(FIND("3F",ScheduleCompile!R403)),ISNUMBER(FIND("6F",ScheduleCompile!R403)),ISNUMBER(FIND("7F",ScheduleCompile!R403)),ISNUMBER(FIND("9F",ScheduleCompile!R403)),ISNUMBER(FIND("4F",ScheduleCompile!R403))),VALUE(LEFT(ScheduleCompile!R403,FIND("F",ScheduleCompile!R403)-1)),ScheduleCompile!R403)))))))</f>
        <v>75</v>
      </c>
      <c r="X410" s="1">
        <f>IF(AND(ISERROR(IF(ScheduleCompile!S403="Off",0,IF(ScheduleCompile!S403="On",1,IF(ISNUMBER(ScheduleCompile!S403),ScheduleCompile!S403/1,IF(ISTEXT(ScheduleCompile!S403),IF(OR(ISNUMBER(FIND("5F",ScheduleCompile!S403)),ISNUMBER(FIND("0F",ScheduleCompile!S403)),ISNUMBER(FIND("8F",ScheduleCompile!S403)),ISNUMBER(FIND("1F",ScheduleCompile!S403)),ISNUMBER(FIND("2F",ScheduleCompile!S403)),ISNUMBER(FIND("3F",ScheduleCompile!S403)),ISNUMBER(FIND("6F",ScheduleCompile!S403)),ISNUMBER(FIND("7F",ScheduleCompile!S403)),ISNUMBER(FIND("9F",ScheduleCompile!S403)),ISNUMBER(FIND("4F",ScheduleCompile!S403))),VALUE(LEFT(ScheduleCompile!S403,FIND("F",ScheduleCompile!S403)-1)),ScheduleCompile!S403)))))),ISTEXT(ScheduleCompile!#REF!)),"ENDTABLE",IF(ISERROR(IF(ScheduleCompile!S403="Off",0,IF(ScheduleCompile!S403="On",1,IF(ISNUMBER(ScheduleCompile!S403),ScheduleCompile!S403/1,IF(ISTEXT(ScheduleCompile!S403),IF(OR(ISNUMBER(FIND("5F",ScheduleCompile!S403)),ISNUMBER(FIND("0F",ScheduleCompile!S403)),ISNUMBER(FIND("8F",ScheduleCompile!S403)),ISNUMBER(FIND("1F",ScheduleCompile!S403)),ISNUMBER(FIND("2F",ScheduleCompile!S403)),ISNUMBER(FIND("3F",ScheduleCompile!S403)),ISNUMBER(FIND("6F",ScheduleCompile!S403)),ISNUMBER(FIND("7F",ScheduleCompile!S403)),ISNUMBER(FIND("9F",ScheduleCompile!S403)),ISNUMBER(FIND("4F",ScheduleCompile!S403))),VALUE(LEFT(ScheduleCompile!S403,FIND("F",ScheduleCompile!S403)-1)),ScheduleCompile!S403)))))),"",IF(ScheduleCompile!S403="Off",0,IF(ScheduleCompile!S403="On",1,IF(ISNUMBER(ScheduleCompile!S403),ScheduleCompile!S403/1,IF(ISTEXT(ScheduleCompile!S403),IF(OR(ISNUMBER(FIND("5F",ScheduleCompile!S403)),ISNUMBER(FIND("0F",ScheduleCompile!S403)),ISNUMBER(FIND("8F",ScheduleCompile!S403)),ISNUMBER(FIND("1F",ScheduleCompile!S403)),ISNUMBER(FIND("2F",ScheduleCompile!S403)),ISNUMBER(FIND("3F",ScheduleCompile!S403)),ISNUMBER(FIND("6F",ScheduleCompile!S403)),ISNUMBER(FIND("7F",ScheduleCompile!S403)),ISNUMBER(FIND("9F",ScheduleCompile!S403)),ISNUMBER(FIND("4F",ScheduleCompile!S403))),VALUE(LEFT(ScheduleCompile!S403,FIND("F",ScheduleCompile!S403)-1)),ScheduleCompile!S403)))))))</f>
        <v>75</v>
      </c>
      <c r="Y410" s="1">
        <f>IF(AND(ISERROR(IF(ScheduleCompile!T403="Off",0,IF(ScheduleCompile!T403="On",1,IF(ISNUMBER(ScheduleCompile!T403),ScheduleCompile!T403/1,IF(ISTEXT(ScheduleCompile!T403),IF(OR(ISNUMBER(FIND("5F",ScheduleCompile!T403)),ISNUMBER(FIND("0F",ScheduleCompile!T403)),ISNUMBER(FIND("8F",ScheduleCompile!T403)),ISNUMBER(FIND("1F",ScheduleCompile!T403)),ISNUMBER(FIND("2F",ScheduleCompile!T403)),ISNUMBER(FIND("3F",ScheduleCompile!T403)),ISNUMBER(FIND("6F",ScheduleCompile!T403)),ISNUMBER(FIND("7F",ScheduleCompile!T403)),ISNUMBER(FIND("9F",ScheduleCompile!T403)),ISNUMBER(FIND("4F",ScheduleCompile!T403))),VALUE(LEFT(ScheduleCompile!T403,FIND("F",ScheduleCompile!T403)-1)),ScheduleCompile!T403)))))),ISTEXT(ScheduleCompile!#REF!)),"ENDTABLE",IF(ISERROR(IF(ScheduleCompile!T403="Off",0,IF(ScheduleCompile!T403="On",1,IF(ISNUMBER(ScheduleCompile!T403),ScheduleCompile!T403/1,IF(ISTEXT(ScheduleCompile!T403),IF(OR(ISNUMBER(FIND("5F",ScheduleCompile!T403)),ISNUMBER(FIND("0F",ScheduleCompile!T403)),ISNUMBER(FIND("8F",ScheduleCompile!T403)),ISNUMBER(FIND("1F",ScheduleCompile!T403)),ISNUMBER(FIND("2F",ScheduleCompile!T403)),ISNUMBER(FIND("3F",ScheduleCompile!T403)),ISNUMBER(FIND("6F",ScheduleCompile!T403)),ISNUMBER(FIND("7F",ScheduleCompile!T403)),ISNUMBER(FIND("9F",ScheduleCompile!T403)),ISNUMBER(FIND("4F",ScheduleCompile!T403))),VALUE(LEFT(ScheduleCompile!T403,FIND("F",ScheduleCompile!T403)-1)),ScheduleCompile!T403)))))),"",IF(ScheduleCompile!T403="Off",0,IF(ScheduleCompile!T403="On",1,IF(ISNUMBER(ScheduleCompile!T403),ScheduleCompile!T403/1,IF(ISTEXT(ScheduleCompile!T403),IF(OR(ISNUMBER(FIND("5F",ScheduleCompile!T403)),ISNUMBER(FIND("0F",ScheduleCompile!T403)),ISNUMBER(FIND("8F",ScheduleCompile!T403)),ISNUMBER(FIND("1F",ScheduleCompile!T403)),ISNUMBER(FIND("2F",ScheduleCompile!T403)),ISNUMBER(FIND("3F",ScheduleCompile!T403)),ISNUMBER(FIND("6F",ScheduleCompile!T403)),ISNUMBER(FIND("7F",ScheduleCompile!T403)),ISNUMBER(FIND("9F",ScheduleCompile!T403)),ISNUMBER(FIND("4F",ScheduleCompile!T403))),VALUE(LEFT(ScheduleCompile!T403,FIND("F",ScheduleCompile!T403)-1)),ScheduleCompile!T403)))))))</f>
        <v>75</v>
      </c>
      <c r="Z410" s="1">
        <f>IF(AND(ISERROR(IF(ScheduleCompile!U403="Off",0,IF(ScheduleCompile!U403="On",1,IF(ISNUMBER(ScheduleCompile!U403),ScheduleCompile!U403/1,IF(ISTEXT(ScheduleCompile!U403),IF(OR(ISNUMBER(FIND("5F",ScheduleCompile!U403)),ISNUMBER(FIND("0F",ScheduleCompile!U403)),ISNUMBER(FIND("8F",ScheduleCompile!U403)),ISNUMBER(FIND("1F",ScheduleCompile!U403)),ISNUMBER(FIND("2F",ScheduleCompile!U403)),ISNUMBER(FIND("3F",ScheduleCompile!U403)),ISNUMBER(FIND("6F",ScheduleCompile!U403)),ISNUMBER(FIND("7F",ScheduleCompile!U403)),ISNUMBER(FIND("9F",ScheduleCompile!U403)),ISNUMBER(FIND("4F",ScheduleCompile!U403))),VALUE(LEFT(ScheduleCompile!U403,FIND("F",ScheduleCompile!U403)-1)),ScheduleCompile!U403)))))),ISTEXT(ScheduleCompile!#REF!)),"ENDTABLE",IF(ISERROR(IF(ScheduleCompile!U403="Off",0,IF(ScheduleCompile!U403="On",1,IF(ISNUMBER(ScheduleCompile!U403),ScheduleCompile!U403/1,IF(ISTEXT(ScheduleCompile!U403),IF(OR(ISNUMBER(FIND("5F",ScheduleCompile!U403)),ISNUMBER(FIND("0F",ScheduleCompile!U403)),ISNUMBER(FIND("8F",ScheduleCompile!U403)),ISNUMBER(FIND("1F",ScheduleCompile!U403)),ISNUMBER(FIND("2F",ScheduleCompile!U403)),ISNUMBER(FIND("3F",ScheduleCompile!U403)),ISNUMBER(FIND("6F",ScheduleCompile!U403)),ISNUMBER(FIND("7F",ScheduleCompile!U403)),ISNUMBER(FIND("9F",ScheduleCompile!U403)),ISNUMBER(FIND("4F",ScheduleCompile!U403))),VALUE(LEFT(ScheduleCompile!U403,FIND("F",ScheduleCompile!U403)-1)),ScheduleCompile!U403)))))),"",IF(ScheduleCompile!U403="Off",0,IF(ScheduleCompile!U403="On",1,IF(ISNUMBER(ScheduleCompile!U403),ScheduleCompile!U403/1,IF(ISTEXT(ScheduleCompile!U403),IF(OR(ISNUMBER(FIND("5F",ScheduleCompile!U403)),ISNUMBER(FIND("0F",ScheduleCompile!U403)),ISNUMBER(FIND("8F",ScheduleCompile!U403)),ISNUMBER(FIND("1F",ScheduleCompile!U403)),ISNUMBER(FIND("2F",ScheduleCompile!U403)),ISNUMBER(FIND("3F",ScheduleCompile!U403)),ISNUMBER(FIND("6F",ScheduleCompile!U403)),ISNUMBER(FIND("7F",ScheduleCompile!U403)),ISNUMBER(FIND("9F",ScheduleCompile!U403)),ISNUMBER(FIND("4F",ScheduleCompile!U403))),VALUE(LEFT(ScheduleCompile!U403,FIND("F",ScheduleCompile!U403)-1)),ScheduleCompile!U403)))))))</f>
        <v>75</v>
      </c>
      <c r="AA410" s="1">
        <f>IF(AND(ISERROR(IF(ScheduleCompile!V403="Off",0,IF(ScheduleCompile!V403="On",1,IF(ISNUMBER(ScheduleCompile!V403),ScheduleCompile!V403/1,IF(ISTEXT(ScheduleCompile!V403),IF(OR(ISNUMBER(FIND("5F",ScheduleCompile!V403)),ISNUMBER(FIND("0F",ScheduleCompile!V403)),ISNUMBER(FIND("8F",ScheduleCompile!V403)),ISNUMBER(FIND("1F",ScheduleCompile!V403)),ISNUMBER(FIND("2F",ScheduleCompile!V403)),ISNUMBER(FIND("3F",ScheduleCompile!V403)),ISNUMBER(FIND("6F",ScheduleCompile!V403)),ISNUMBER(FIND("7F",ScheduleCompile!V403)),ISNUMBER(FIND("9F",ScheduleCompile!V403)),ISNUMBER(FIND("4F",ScheduleCompile!V403))),VALUE(LEFT(ScheduleCompile!V403,FIND("F",ScheduleCompile!V403)-1)),ScheduleCompile!V403)))))),ISTEXT(ScheduleCompile!#REF!)),"ENDTABLE",IF(ISERROR(IF(ScheduleCompile!V403="Off",0,IF(ScheduleCompile!V403="On",1,IF(ISNUMBER(ScheduleCompile!V403),ScheduleCompile!V403/1,IF(ISTEXT(ScheduleCompile!V403),IF(OR(ISNUMBER(FIND("5F",ScheduleCompile!V403)),ISNUMBER(FIND("0F",ScheduleCompile!V403)),ISNUMBER(FIND("8F",ScheduleCompile!V403)),ISNUMBER(FIND("1F",ScheduleCompile!V403)),ISNUMBER(FIND("2F",ScheduleCompile!V403)),ISNUMBER(FIND("3F",ScheduleCompile!V403)),ISNUMBER(FIND("6F",ScheduleCompile!V403)),ISNUMBER(FIND("7F",ScheduleCompile!V403)),ISNUMBER(FIND("9F",ScheduleCompile!V403)),ISNUMBER(FIND("4F",ScheduleCompile!V403))),VALUE(LEFT(ScheduleCompile!V403,FIND("F",ScheduleCompile!V403)-1)),ScheduleCompile!V403)))))),"",IF(ScheduleCompile!V403="Off",0,IF(ScheduleCompile!V403="On",1,IF(ISNUMBER(ScheduleCompile!V403),ScheduleCompile!V403/1,IF(ISTEXT(ScheduleCompile!V403),IF(OR(ISNUMBER(FIND("5F",ScheduleCompile!V403)),ISNUMBER(FIND("0F",ScheduleCompile!V403)),ISNUMBER(FIND("8F",ScheduleCompile!V403)),ISNUMBER(FIND("1F",ScheduleCompile!V403)),ISNUMBER(FIND("2F",ScheduleCompile!V403)),ISNUMBER(FIND("3F",ScheduleCompile!V403)),ISNUMBER(FIND("6F",ScheduleCompile!V403)),ISNUMBER(FIND("7F",ScheduleCompile!V403)),ISNUMBER(FIND("9F",ScheduleCompile!V403)),ISNUMBER(FIND("4F",ScheduleCompile!V403))),VALUE(LEFT(ScheduleCompile!V403,FIND("F",ScheduleCompile!V403)-1)),ScheduleCompile!V403)))))))</f>
        <v>75</v>
      </c>
      <c r="AB410" s="1">
        <f>IF(AND(ISERROR(IF(ScheduleCompile!W403="Off",0,IF(ScheduleCompile!W403="On",1,IF(ISNUMBER(ScheduleCompile!W403),ScheduleCompile!W403/1,IF(ISTEXT(ScheduleCompile!W403),IF(OR(ISNUMBER(FIND("5F",ScheduleCompile!W403)),ISNUMBER(FIND("0F",ScheduleCompile!W403)),ISNUMBER(FIND("8F",ScheduleCompile!W403)),ISNUMBER(FIND("1F",ScheduleCompile!W403)),ISNUMBER(FIND("2F",ScheduleCompile!W403)),ISNUMBER(FIND("3F",ScheduleCompile!W403)),ISNUMBER(FIND("6F",ScheduleCompile!W403)),ISNUMBER(FIND("7F",ScheduleCompile!W403)),ISNUMBER(FIND("9F",ScheduleCompile!W403)),ISNUMBER(FIND("4F",ScheduleCompile!W403))),VALUE(LEFT(ScheduleCompile!W403,FIND("F",ScheduleCompile!W403)-1)),ScheduleCompile!W403)))))),ISTEXT(ScheduleCompile!#REF!)),"ENDTABLE",IF(ISERROR(IF(ScheduleCompile!W403="Off",0,IF(ScheduleCompile!W403="On",1,IF(ISNUMBER(ScheduleCompile!W403),ScheduleCompile!W403/1,IF(ISTEXT(ScheduleCompile!W403),IF(OR(ISNUMBER(FIND("5F",ScheduleCompile!W403)),ISNUMBER(FIND("0F",ScheduleCompile!W403)),ISNUMBER(FIND("8F",ScheduleCompile!W403)),ISNUMBER(FIND("1F",ScheduleCompile!W403)),ISNUMBER(FIND("2F",ScheduleCompile!W403)),ISNUMBER(FIND("3F",ScheduleCompile!W403)),ISNUMBER(FIND("6F",ScheduleCompile!W403)),ISNUMBER(FIND("7F",ScheduleCompile!W403)),ISNUMBER(FIND("9F",ScheduleCompile!W403)),ISNUMBER(FIND("4F",ScheduleCompile!W403))),VALUE(LEFT(ScheduleCompile!W403,FIND("F",ScheduleCompile!W403)-1)),ScheduleCompile!W403)))))),"",IF(ScheduleCompile!W403="Off",0,IF(ScheduleCompile!W403="On",1,IF(ISNUMBER(ScheduleCompile!W403),ScheduleCompile!W403/1,IF(ISTEXT(ScheduleCompile!W403),IF(OR(ISNUMBER(FIND("5F",ScheduleCompile!W403)),ISNUMBER(FIND("0F",ScheduleCompile!W403)),ISNUMBER(FIND("8F",ScheduleCompile!W403)),ISNUMBER(FIND("1F",ScheduleCompile!W403)),ISNUMBER(FIND("2F",ScheduleCompile!W403)),ISNUMBER(FIND("3F",ScheduleCompile!W403)),ISNUMBER(FIND("6F",ScheduleCompile!W403)),ISNUMBER(FIND("7F",ScheduleCompile!W403)),ISNUMBER(FIND("9F",ScheduleCompile!W403)),ISNUMBER(FIND("4F",ScheduleCompile!W403))),VALUE(LEFT(ScheduleCompile!W403,FIND("F",ScheduleCompile!W403)-1)),ScheduleCompile!W403)))))))</f>
        <v>75</v>
      </c>
      <c r="AC410" s="1">
        <f>IF(AND(ISERROR(IF(ScheduleCompile!X403="Off",0,IF(ScheduleCompile!X403="On",1,IF(ISNUMBER(ScheduleCompile!X403),ScheduleCompile!X403/1,IF(ISTEXT(ScheduleCompile!X403),IF(OR(ISNUMBER(FIND("5F",ScheduleCompile!X403)),ISNUMBER(FIND("0F",ScheduleCompile!X403)),ISNUMBER(FIND("8F",ScheduleCompile!X403)),ISNUMBER(FIND("1F",ScheduleCompile!X403)),ISNUMBER(FIND("2F",ScheduleCompile!X403)),ISNUMBER(FIND("3F",ScheduleCompile!X403)),ISNUMBER(FIND("6F",ScheduleCompile!X403)),ISNUMBER(FIND("7F",ScheduleCompile!X403)),ISNUMBER(FIND("9F",ScheduleCompile!X403)),ISNUMBER(FIND("4F",ScheduleCompile!X403))),VALUE(LEFT(ScheduleCompile!X403,FIND("F",ScheduleCompile!X403)-1)),ScheduleCompile!X403)))))),ISTEXT(ScheduleCompile!#REF!)),"ENDTABLE",IF(ISERROR(IF(ScheduleCompile!X403="Off",0,IF(ScheduleCompile!X403="On",1,IF(ISNUMBER(ScheduleCompile!X403),ScheduleCompile!X403/1,IF(ISTEXT(ScheduleCompile!X403),IF(OR(ISNUMBER(FIND("5F",ScheduleCompile!X403)),ISNUMBER(FIND("0F",ScheduleCompile!X403)),ISNUMBER(FIND("8F",ScheduleCompile!X403)),ISNUMBER(FIND("1F",ScheduleCompile!X403)),ISNUMBER(FIND("2F",ScheduleCompile!X403)),ISNUMBER(FIND("3F",ScheduleCompile!X403)),ISNUMBER(FIND("6F",ScheduleCompile!X403)),ISNUMBER(FIND("7F",ScheduleCompile!X403)),ISNUMBER(FIND("9F",ScheduleCompile!X403)),ISNUMBER(FIND("4F",ScheduleCompile!X403))),VALUE(LEFT(ScheduleCompile!X403,FIND("F",ScheduleCompile!X403)-1)),ScheduleCompile!X403)))))),"",IF(ScheduleCompile!X403="Off",0,IF(ScheduleCompile!X403="On",1,IF(ISNUMBER(ScheduleCompile!X403),ScheduleCompile!X403/1,IF(ISTEXT(ScheduleCompile!X403),IF(OR(ISNUMBER(FIND("5F",ScheduleCompile!X403)),ISNUMBER(FIND("0F",ScheduleCompile!X403)),ISNUMBER(FIND("8F",ScheduleCompile!X403)),ISNUMBER(FIND("1F",ScheduleCompile!X403)),ISNUMBER(FIND("2F",ScheduleCompile!X403)),ISNUMBER(FIND("3F",ScheduleCompile!X403)),ISNUMBER(FIND("6F",ScheduleCompile!X403)),ISNUMBER(FIND("7F",ScheduleCompile!X403)),ISNUMBER(FIND("9F",ScheduleCompile!X403)),ISNUMBER(FIND("4F",ScheduleCompile!X403))),VALUE(LEFT(ScheduleCompile!X403,FIND("F",ScheduleCompile!X403)-1)),ScheduleCompile!X403)))))))</f>
        <v>75</v>
      </c>
      <c r="AD410" s="1">
        <f>IF(AND(ISERROR(IF(ScheduleCompile!Y403="Off",0,IF(ScheduleCompile!Y403="On",1,IF(ISNUMBER(ScheduleCompile!Y403),ScheduleCompile!Y403/1,IF(ISTEXT(ScheduleCompile!Y403),IF(OR(ISNUMBER(FIND("5F",ScheduleCompile!Y403)),ISNUMBER(FIND("0F",ScheduleCompile!Y403)),ISNUMBER(FIND("8F",ScheduleCompile!Y403)),ISNUMBER(FIND("1F",ScheduleCompile!Y403)),ISNUMBER(FIND("2F",ScheduleCompile!Y403)),ISNUMBER(FIND("3F",ScheduleCompile!Y403)),ISNUMBER(FIND("6F",ScheduleCompile!Y403)),ISNUMBER(FIND("7F",ScheduleCompile!Y403)),ISNUMBER(FIND("9F",ScheduleCompile!Y403)),ISNUMBER(FIND("4F",ScheduleCompile!Y403))),VALUE(LEFT(ScheduleCompile!Y403,FIND("F",ScheduleCompile!Y403)-1)),ScheduleCompile!Y403)))))),ISTEXT(ScheduleCompile!#REF!)),"ENDTABLE",IF(ISERROR(IF(ScheduleCompile!Y403="Off",0,IF(ScheduleCompile!Y403="On",1,IF(ISNUMBER(ScheduleCompile!Y403),ScheduleCompile!Y403/1,IF(ISTEXT(ScheduleCompile!Y403),IF(OR(ISNUMBER(FIND("5F",ScheduleCompile!Y403)),ISNUMBER(FIND("0F",ScheduleCompile!Y403)),ISNUMBER(FIND("8F",ScheduleCompile!Y403)),ISNUMBER(FIND("1F",ScheduleCompile!Y403)),ISNUMBER(FIND("2F",ScheduleCompile!Y403)),ISNUMBER(FIND("3F",ScheduleCompile!Y403)),ISNUMBER(FIND("6F",ScheduleCompile!Y403)),ISNUMBER(FIND("7F",ScheduleCompile!Y403)),ISNUMBER(FIND("9F",ScheduleCompile!Y403)),ISNUMBER(FIND("4F",ScheduleCompile!Y403))),VALUE(LEFT(ScheduleCompile!Y403,FIND("F",ScheduleCompile!Y403)-1)),ScheduleCompile!Y403)))))),"",IF(ScheduleCompile!Y403="Off",0,IF(ScheduleCompile!Y403="On",1,IF(ISNUMBER(ScheduleCompile!Y403),ScheduleCompile!Y403/1,IF(ISTEXT(ScheduleCompile!Y403),IF(OR(ISNUMBER(FIND("5F",ScheduleCompile!Y403)),ISNUMBER(FIND("0F",ScheduleCompile!Y403)),ISNUMBER(FIND("8F",ScheduleCompile!Y403)),ISNUMBER(FIND("1F",ScheduleCompile!Y403)),ISNUMBER(FIND("2F",ScheduleCompile!Y403)),ISNUMBER(FIND("3F",ScheduleCompile!Y403)),ISNUMBER(FIND("6F",ScheduleCompile!Y403)),ISNUMBER(FIND("7F",ScheduleCompile!Y403)),ISNUMBER(FIND("9F",ScheduleCompile!Y403)),ISNUMBER(FIND("4F",ScheduleCompile!Y403))),VALUE(LEFT(ScheduleCompile!Y403,FIND("F",ScheduleCompile!Y403)-1)),ScheduleCompile!Y403)))))))</f>
        <v>75</v>
      </c>
    </row>
    <row r="411" spans="1:30" x14ac:dyDescent="0.25">
      <c r="A411" t="str">
        <f t="shared" si="27"/>
        <v>SchDay "RestaurantInfiltrationWD"  Type = "Fraction" Hr = (0.25, 0.25, 0.25, 1, 1, 1, 0.25, 0.25, 0.25, 0.25, 0.25, 0.25, 0.25, 0.25, 0.25, 0.25, 0.25, 0.25, 0.25, 0.25, 0.25, 0.25, 0.25, 0.25) ..</v>
      </c>
      <c r="B411" s="1" t="s">
        <v>623</v>
      </c>
      <c r="C411" t="str">
        <f t="shared" si="28"/>
        <v xml:space="preserve">SchDay "RestaurantInfiltrationWD"  Type = "Fraction" Hr = </v>
      </c>
      <c r="D411" t="str">
        <f t="shared" si="29"/>
        <v>(0.25, 0.25, 0.25, 1, 1, 1, 0.25, 0.25, 0.25, 0.25, 0.25, 0.25, 0.25, 0.25, 0.25, 0.25, 0.25, 0.25, 0.25, 0.25, 0.25, 0.25, 0.25, 0.25) ..</v>
      </c>
      <c r="E411" s="30" t="str">
        <f>ScheduleCompile!A404</f>
        <v>RestaurantInfiltrationWD</v>
      </c>
      <c r="F411" t="str">
        <f t="shared" si="30"/>
        <v>Fraction</v>
      </c>
      <c r="G411" s="1">
        <f>IF(AND(ISERROR(IF(ScheduleCompile!B404="Off",0,IF(ScheduleCompile!B404="On",1,IF(ISNUMBER(ScheduleCompile!B404),ScheduleCompile!B404/1,IF(ISTEXT(ScheduleCompile!B404),IF(OR(ISNUMBER(FIND("5F",ScheduleCompile!B404)),ISNUMBER(FIND("0F",ScheduleCompile!B404)),ISNUMBER(FIND("8F",ScheduleCompile!B404)),ISNUMBER(FIND("1F",ScheduleCompile!B404)),ISNUMBER(FIND("2F",ScheduleCompile!B404)),ISNUMBER(FIND("3F",ScheduleCompile!B404)),ISNUMBER(FIND("6F",ScheduleCompile!B404)),ISNUMBER(FIND("7F",ScheduleCompile!B404)),ISNUMBER(FIND("9F",ScheduleCompile!B404)),ISNUMBER(FIND("4F",ScheduleCompile!B404))),VALUE(LEFT(ScheduleCompile!B404,FIND("F",ScheduleCompile!B404)-1)),ScheduleCompile!B404)))))),ISTEXT(ScheduleCompile!#REF!)),"ENDTABLE",IF(ISERROR(IF(ScheduleCompile!B404="Off",0,IF(ScheduleCompile!B404="On",1,IF(ISNUMBER(ScheduleCompile!B404),ScheduleCompile!B404/1,IF(ISTEXT(ScheduleCompile!B404),IF(OR(ISNUMBER(FIND("5F",ScheduleCompile!B404)),ISNUMBER(FIND("0F",ScheduleCompile!B404)),ISNUMBER(FIND("8F",ScheduleCompile!B404)),ISNUMBER(FIND("1F",ScheduleCompile!B404)),ISNUMBER(FIND("2F",ScheduleCompile!B404)),ISNUMBER(FIND("3F",ScheduleCompile!B404)),ISNUMBER(FIND("6F",ScheduleCompile!B404)),ISNUMBER(FIND("7F",ScheduleCompile!B404)),ISNUMBER(FIND("9F",ScheduleCompile!B404)),ISNUMBER(FIND("4F",ScheduleCompile!B404))),VALUE(LEFT(ScheduleCompile!B404,FIND("F",ScheduleCompile!B404)-1)),ScheduleCompile!B404)))))),"",IF(ScheduleCompile!B404="Off",0,IF(ScheduleCompile!B404="On",1,IF(ISNUMBER(ScheduleCompile!B404),ScheduleCompile!B404/1,IF(ISTEXT(ScheduleCompile!B404),IF(OR(ISNUMBER(FIND("5F",ScheduleCompile!B404)),ISNUMBER(FIND("0F",ScheduleCompile!B404)),ISNUMBER(FIND("8F",ScheduleCompile!B404)),ISNUMBER(FIND("1F",ScheduleCompile!B404)),ISNUMBER(FIND("2F",ScheduleCompile!B404)),ISNUMBER(FIND("3F",ScheduleCompile!B404)),ISNUMBER(FIND("6F",ScheduleCompile!B404)),ISNUMBER(FIND("7F",ScheduleCompile!B404)),ISNUMBER(FIND("9F",ScheduleCompile!B404)),ISNUMBER(FIND("4F",ScheduleCompile!B404))),VALUE(LEFT(ScheduleCompile!B404,FIND("F",ScheduleCompile!B404)-1)),ScheduleCompile!B404)))))))</f>
        <v>0.25</v>
      </c>
      <c r="H411" s="1">
        <f>IF(AND(ISERROR(IF(ScheduleCompile!C404="Off",0,IF(ScheduleCompile!C404="On",1,IF(ISNUMBER(ScheduleCompile!C404),ScheduleCompile!C404/1,IF(ISTEXT(ScheduleCompile!C404),IF(OR(ISNUMBER(FIND("5F",ScheduleCompile!C404)),ISNUMBER(FIND("0F",ScheduleCompile!C404)),ISNUMBER(FIND("8F",ScheduleCompile!C404)),ISNUMBER(FIND("1F",ScheduleCompile!C404)),ISNUMBER(FIND("2F",ScheduleCompile!C404)),ISNUMBER(FIND("3F",ScheduleCompile!C404)),ISNUMBER(FIND("6F",ScheduleCompile!C404)),ISNUMBER(FIND("7F",ScheduleCompile!C404)),ISNUMBER(FIND("9F",ScheduleCompile!C404)),ISNUMBER(FIND("4F",ScheduleCompile!C404))),VALUE(LEFT(ScheduleCompile!C404,FIND("F",ScheduleCompile!C404)-1)),ScheduleCompile!C404)))))),ISTEXT(ScheduleCompile!#REF!)),"ENDTABLE",IF(ISERROR(IF(ScheduleCompile!C404="Off",0,IF(ScheduleCompile!C404="On",1,IF(ISNUMBER(ScheduleCompile!C404),ScheduleCompile!C404/1,IF(ISTEXT(ScheduleCompile!C404),IF(OR(ISNUMBER(FIND("5F",ScheduleCompile!C404)),ISNUMBER(FIND("0F",ScheduleCompile!C404)),ISNUMBER(FIND("8F",ScheduleCompile!C404)),ISNUMBER(FIND("1F",ScheduleCompile!C404)),ISNUMBER(FIND("2F",ScheduleCompile!C404)),ISNUMBER(FIND("3F",ScheduleCompile!C404)),ISNUMBER(FIND("6F",ScheduleCompile!C404)),ISNUMBER(FIND("7F",ScheduleCompile!C404)),ISNUMBER(FIND("9F",ScheduleCompile!C404)),ISNUMBER(FIND("4F",ScheduleCompile!C404))),VALUE(LEFT(ScheduleCompile!C404,FIND("F",ScheduleCompile!C404)-1)),ScheduleCompile!C404)))))),"",IF(ScheduleCompile!C404="Off",0,IF(ScheduleCompile!C404="On",1,IF(ISNUMBER(ScheduleCompile!C404),ScheduleCompile!C404/1,IF(ISTEXT(ScheduleCompile!C404),IF(OR(ISNUMBER(FIND("5F",ScheduleCompile!C404)),ISNUMBER(FIND("0F",ScheduleCompile!C404)),ISNUMBER(FIND("8F",ScheduleCompile!C404)),ISNUMBER(FIND("1F",ScheduleCompile!C404)),ISNUMBER(FIND("2F",ScheduleCompile!C404)),ISNUMBER(FIND("3F",ScheduleCompile!C404)),ISNUMBER(FIND("6F",ScheduleCompile!C404)),ISNUMBER(FIND("7F",ScheduleCompile!C404)),ISNUMBER(FIND("9F",ScheduleCompile!C404)),ISNUMBER(FIND("4F",ScheduleCompile!C404))),VALUE(LEFT(ScheduleCompile!C404,FIND("F",ScheduleCompile!C404)-1)),ScheduleCompile!C404)))))))</f>
        <v>0.25</v>
      </c>
      <c r="I411" s="1">
        <f>IF(AND(ISERROR(IF(ScheduleCompile!D404="Off",0,IF(ScheduleCompile!D404="On",1,IF(ISNUMBER(ScheduleCompile!D404),ScheduleCompile!D404/1,IF(ISTEXT(ScheduleCompile!D404),IF(OR(ISNUMBER(FIND("5F",ScheduleCompile!D404)),ISNUMBER(FIND("0F",ScheduleCompile!D404)),ISNUMBER(FIND("8F",ScheduleCompile!D404)),ISNUMBER(FIND("1F",ScheduleCompile!D404)),ISNUMBER(FIND("2F",ScheduleCompile!D404)),ISNUMBER(FIND("3F",ScheduleCompile!D404)),ISNUMBER(FIND("6F",ScheduleCompile!D404)),ISNUMBER(FIND("7F",ScheduleCompile!D404)),ISNUMBER(FIND("9F",ScheduleCompile!D404)),ISNUMBER(FIND("4F",ScheduleCompile!D404))),VALUE(LEFT(ScheduleCompile!D404,FIND("F",ScheduleCompile!D404)-1)),ScheduleCompile!D404)))))),ISTEXT(ScheduleCompile!#REF!)),"ENDTABLE",IF(ISERROR(IF(ScheduleCompile!D404="Off",0,IF(ScheduleCompile!D404="On",1,IF(ISNUMBER(ScheduleCompile!D404),ScheduleCompile!D404/1,IF(ISTEXT(ScheduleCompile!D404),IF(OR(ISNUMBER(FIND("5F",ScheduleCompile!D404)),ISNUMBER(FIND("0F",ScheduleCompile!D404)),ISNUMBER(FIND("8F",ScheduleCompile!D404)),ISNUMBER(FIND("1F",ScheduleCompile!D404)),ISNUMBER(FIND("2F",ScheduleCompile!D404)),ISNUMBER(FIND("3F",ScheduleCompile!D404)),ISNUMBER(FIND("6F",ScheduleCompile!D404)),ISNUMBER(FIND("7F",ScheduleCompile!D404)),ISNUMBER(FIND("9F",ScheduleCompile!D404)),ISNUMBER(FIND("4F",ScheduleCompile!D404))),VALUE(LEFT(ScheduleCompile!D404,FIND("F",ScheduleCompile!D404)-1)),ScheduleCompile!D404)))))),"",IF(ScheduleCompile!D404="Off",0,IF(ScheduleCompile!D404="On",1,IF(ISNUMBER(ScheduleCompile!D404),ScheduleCompile!D404/1,IF(ISTEXT(ScheduleCompile!D404),IF(OR(ISNUMBER(FIND("5F",ScheduleCompile!D404)),ISNUMBER(FIND("0F",ScheduleCompile!D404)),ISNUMBER(FIND("8F",ScheduleCompile!D404)),ISNUMBER(FIND("1F",ScheduleCompile!D404)),ISNUMBER(FIND("2F",ScheduleCompile!D404)),ISNUMBER(FIND("3F",ScheduleCompile!D404)),ISNUMBER(FIND("6F",ScheduleCompile!D404)),ISNUMBER(FIND("7F",ScheduleCompile!D404)),ISNUMBER(FIND("9F",ScheduleCompile!D404)),ISNUMBER(FIND("4F",ScheduleCompile!D404))),VALUE(LEFT(ScheduleCompile!D404,FIND("F",ScheduleCompile!D404)-1)),ScheduleCompile!D404)))))))</f>
        <v>0.25</v>
      </c>
      <c r="J411" s="1">
        <f>IF(AND(ISERROR(IF(ScheduleCompile!E404="Off",0,IF(ScheduleCompile!E404="On",1,IF(ISNUMBER(ScheduleCompile!E404),ScheduleCompile!E404/1,IF(ISTEXT(ScheduleCompile!E404),IF(OR(ISNUMBER(FIND("5F",ScheduleCompile!E404)),ISNUMBER(FIND("0F",ScheduleCompile!E404)),ISNUMBER(FIND("8F",ScheduleCompile!E404)),ISNUMBER(FIND("1F",ScheduleCompile!E404)),ISNUMBER(FIND("2F",ScheduleCompile!E404)),ISNUMBER(FIND("3F",ScheduleCompile!E404)),ISNUMBER(FIND("6F",ScheduleCompile!E404)),ISNUMBER(FIND("7F",ScheduleCompile!E404)),ISNUMBER(FIND("9F",ScheduleCompile!E404)),ISNUMBER(FIND("4F",ScheduleCompile!E404))),VALUE(LEFT(ScheduleCompile!E404,FIND("F",ScheduleCompile!E404)-1)),ScheduleCompile!E404)))))),ISTEXT(ScheduleCompile!#REF!)),"ENDTABLE",IF(ISERROR(IF(ScheduleCompile!E404="Off",0,IF(ScheduleCompile!E404="On",1,IF(ISNUMBER(ScheduleCompile!E404),ScheduleCompile!E404/1,IF(ISTEXT(ScheduleCompile!E404),IF(OR(ISNUMBER(FIND("5F",ScheduleCompile!E404)),ISNUMBER(FIND("0F",ScheduleCompile!E404)),ISNUMBER(FIND("8F",ScheduleCompile!E404)),ISNUMBER(FIND("1F",ScheduleCompile!E404)),ISNUMBER(FIND("2F",ScheduleCompile!E404)),ISNUMBER(FIND("3F",ScheduleCompile!E404)),ISNUMBER(FIND("6F",ScheduleCompile!E404)),ISNUMBER(FIND("7F",ScheduleCompile!E404)),ISNUMBER(FIND("9F",ScheduleCompile!E404)),ISNUMBER(FIND("4F",ScheduleCompile!E404))),VALUE(LEFT(ScheduleCompile!E404,FIND("F",ScheduleCompile!E404)-1)),ScheduleCompile!E404)))))),"",IF(ScheduleCompile!E404="Off",0,IF(ScheduleCompile!E404="On",1,IF(ISNUMBER(ScheduleCompile!E404),ScheduleCompile!E404/1,IF(ISTEXT(ScheduleCompile!E404),IF(OR(ISNUMBER(FIND("5F",ScheduleCompile!E404)),ISNUMBER(FIND("0F",ScheduleCompile!E404)),ISNUMBER(FIND("8F",ScheduleCompile!E404)),ISNUMBER(FIND("1F",ScheduleCompile!E404)),ISNUMBER(FIND("2F",ScheduleCompile!E404)),ISNUMBER(FIND("3F",ScheduleCompile!E404)),ISNUMBER(FIND("6F",ScheduleCompile!E404)),ISNUMBER(FIND("7F",ScheduleCompile!E404)),ISNUMBER(FIND("9F",ScheduleCompile!E404)),ISNUMBER(FIND("4F",ScheduleCompile!E404))),VALUE(LEFT(ScheduleCompile!E404,FIND("F",ScheduleCompile!E404)-1)),ScheduleCompile!E404)))))))</f>
        <v>1</v>
      </c>
      <c r="K411" s="1">
        <f>IF(AND(ISERROR(IF(ScheduleCompile!F404="Off",0,IF(ScheduleCompile!F404="On",1,IF(ISNUMBER(ScheduleCompile!F404),ScheduleCompile!F404/1,IF(ISTEXT(ScheduleCompile!F404),IF(OR(ISNUMBER(FIND("5F",ScheduleCompile!F404)),ISNUMBER(FIND("0F",ScheduleCompile!F404)),ISNUMBER(FIND("8F",ScheduleCompile!F404)),ISNUMBER(FIND("1F",ScheduleCompile!F404)),ISNUMBER(FIND("2F",ScheduleCompile!F404)),ISNUMBER(FIND("3F",ScheduleCompile!F404)),ISNUMBER(FIND("6F",ScheduleCompile!F404)),ISNUMBER(FIND("7F",ScheduleCompile!F404)),ISNUMBER(FIND("9F",ScheduleCompile!F404)),ISNUMBER(FIND("4F",ScheduleCompile!F404))),VALUE(LEFT(ScheduleCompile!F404,FIND("F",ScheduleCompile!F404)-1)),ScheduleCompile!F404)))))),ISTEXT(ScheduleCompile!#REF!)),"ENDTABLE",IF(ISERROR(IF(ScheduleCompile!F404="Off",0,IF(ScheduleCompile!F404="On",1,IF(ISNUMBER(ScheduleCompile!F404),ScheduleCompile!F404/1,IF(ISTEXT(ScheduleCompile!F404),IF(OR(ISNUMBER(FIND("5F",ScheduleCompile!F404)),ISNUMBER(FIND("0F",ScheduleCompile!F404)),ISNUMBER(FIND("8F",ScheduleCompile!F404)),ISNUMBER(FIND("1F",ScheduleCompile!F404)),ISNUMBER(FIND("2F",ScheduleCompile!F404)),ISNUMBER(FIND("3F",ScheduleCompile!F404)),ISNUMBER(FIND("6F",ScheduleCompile!F404)),ISNUMBER(FIND("7F",ScheduleCompile!F404)),ISNUMBER(FIND("9F",ScheduleCompile!F404)),ISNUMBER(FIND("4F",ScheduleCompile!F404))),VALUE(LEFT(ScheduleCompile!F404,FIND("F",ScheduleCompile!F404)-1)),ScheduleCompile!F404)))))),"",IF(ScheduleCompile!F404="Off",0,IF(ScheduleCompile!F404="On",1,IF(ISNUMBER(ScheduleCompile!F404),ScheduleCompile!F404/1,IF(ISTEXT(ScheduleCompile!F404),IF(OR(ISNUMBER(FIND("5F",ScheduleCompile!F404)),ISNUMBER(FIND("0F",ScheduleCompile!F404)),ISNUMBER(FIND("8F",ScheduleCompile!F404)),ISNUMBER(FIND("1F",ScheduleCompile!F404)),ISNUMBER(FIND("2F",ScheduleCompile!F404)),ISNUMBER(FIND("3F",ScheduleCompile!F404)),ISNUMBER(FIND("6F",ScheduleCompile!F404)),ISNUMBER(FIND("7F",ScheduleCompile!F404)),ISNUMBER(FIND("9F",ScheduleCompile!F404)),ISNUMBER(FIND("4F",ScheduleCompile!F404))),VALUE(LEFT(ScheduleCompile!F404,FIND("F",ScheduleCompile!F404)-1)),ScheduleCompile!F404)))))))</f>
        <v>1</v>
      </c>
      <c r="L411" s="1">
        <f>IF(AND(ISERROR(IF(ScheduleCompile!G404="Off",0,IF(ScheduleCompile!G404="On",1,IF(ISNUMBER(ScheduleCompile!G404),ScheduleCompile!G404/1,IF(ISTEXT(ScheduleCompile!G404),IF(OR(ISNUMBER(FIND("5F",ScheduleCompile!G404)),ISNUMBER(FIND("0F",ScheduleCompile!G404)),ISNUMBER(FIND("8F",ScheduleCompile!G404)),ISNUMBER(FIND("1F",ScheduleCompile!G404)),ISNUMBER(FIND("2F",ScheduleCompile!G404)),ISNUMBER(FIND("3F",ScheduleCompile!G404)),ISNUMBER(FIND("6F",ScheduleCompile!G404)),ISNUMBER(FIND("7F",ScheduleCompile!G404)),ISNUMBER(FIND("9F",ScheduleCompile!G404)),ISNUMBER(FIND("4F",ScheduleCompile!G404))),VALUE(LEFT(ScheduleCompile!G404,FIND("F",ScheduleCompile!G404)-1)),ScheduleCompile!G404)))))),ISTEXT(ScheduleCompile!#REF!)),"ENDTABLE",IF(ISERROR(IF(ScheduleCompile!G404="Off",0,IF(ScheduleCompile!G404="On",1,IF(ISNUMBER(ScheduleCompile!G404),ScheduleCompile!G404/1,IF(ISTEXT(ScheduleCompile!G404),IF(OR(ISNUMBER(FIND("5F",ScheduleCompile!G404)),ISNUMBER(FIND("0F",ScheduleCompile!G404)),ISNUMBER(FIND("8F",ScheduleCompile!G404)),ISNUMBER(FIND("1F",ScheduleCompile!G404)),ISNUMBER(FIND("2F",ScheduleCompile!G404)),ISNUMBER(FIND("3F",ScheduleCompile!G404)),ISNUMBER(FIND("6F",ScheduleCompile!G404)),ISNUMBER(FIND("7F",ScheduleCompile!G404)),ISNUMBER(FIND("9F",ScheduleCompile!G404)),ISNUMBER(FIND("4F",ScheduleCompile!G404))),VALUE(LEFT(ScheduleCompile!G404,FIND("F",ScheduleCompile!G404)-1)),ScheduleCompile!G404)))))),"",IF(ScheduleCompile!G404="Off",0,IF(ScheduleCompile!G404="On",1,IF(ISNUMBER(ScheduleCompile!G404),ScheduleCompile!G404/1,IF(ISTEXT(ScheduleCompile!G404),IF(OR(ISNUMBER(FIND("5F",ScheduleCompile!G404)),ISNUMBER(FIND("0F",ScheduleCompile!G404)),ISNUMBER(FIND("8F",ScheduleCompile!G404)),ISNUMBER(FIND("1F",ScheduleCompile!G404)),ISNUMBER(FIND("2F",ScheduleCompile!G404)),ISNUMBER(FIND("3F",ScheduleCompile!G404)),ISNUMBER(FIND("6F",ScheduleCompile!G404)),ISNUMBER(FIND("7F",ScheduleCompile!G404)),ISNUMBER(FIND("9F",ScheduleCompile!G404)),ISNUMBER(FIND("4F",ScheduleCompile!G404))),VALUE(LEFT(ScheduleCompile!G404,FIND("F",ScheduleCompile!G404)-1)),ScheduleCompile!G404)))))))</f>
        <v>1</v>
      </c>
      <c r="M411" s="1">
        <f>IF(AND(ISERROR(IF(ScheduleCompile!H404="Off",0,IF(ScheduleCompile!H404="On",1,IF(ISNUMBER(ScheduleCompile!H404),ScheduleCompile!H404/1,IF(ISTEXT(ScheduleCompile!H404),IF(OR(ISNUMBER(FIND("5F",ScheduleCompile!H404)),ISNUMBER(FIND("0F",ScheduleCompile!H404)),ISNUMBER(FIND("8F",ScheduleCompile!H404)),ISNUMBER(FIND("1F",ScheduleCompile!H404)),ISNUMBER(FIND("2F",ScheduleCompile!H404)),ISNUMBER(FIND("3F",ScheduleCompile!H404)),ISNUMBER(FIND("6F",ScheduleCompile!H404)),ISNUMBER(FIND("7F",ScheduleCompile!H404)),ISNUMBER(FIND("9F",ScheduleCompile!H404)),ISNUMBER(FIND("4F",ScheduleCompile!H404))),VALUE(LEFT(ScheduleCompile!H404,FIND("F",ScheduleCompile!H404)-1)),ScheduleCompile!H404)))))),ISTEXT(ScheduleCompile!#REF!)),"ENDTABLE",IF(ISERROR(IF(ScheduleCompile!H404="Off",0,IF(ScheduleCompile!H404="On",1,IF(ISNUMBER(ScheduleCompile!H404),ScheduleCompile!H404/1,IF(ISTEXT(ScheduleCompile!H404),IF(OR(ISNUMBER(FIND("5F",ScheduleCompile!H404)),ISNUMBER(FIND("0F",ScheduleCompile!H404)),ISNUMBER(FIND("8F",ScheduleCompile!H404)),ISNUMBER(FIND("1F",ScheduleCompile!H404)),ISNUMBER(FIND("2F",ScheduleCompile!H404)),ISNUMBER(FIND("3F",ScheduleCompile!H404)),ISNUMBER(FIND("6F",ScheduleCompile!H404)),ISNUMBER(FIND("7F",ScheduleCompile!H404)),ISNUMBER(FIND("9F",ScheduleCompile!H404)),ISNUMBER(FIND("4F",ScheduleCompile!H404))),VALUE(LEFT(ScheduleCompile!H404,FIND("F",ScheduleCompile!H404)-1)),ScheduleCompile!H404)))))),"",IF(ScheduleCompile!H404="Off",0,IF(ScheduleCompile!H404="On",1,IF(ISNUMBER(ScheduleCompile!H404),ScheduleCompile!H404/1,IF(ISTEXT(ScheduleCompile!H404),IF(OR(ISNUMBER(FIND("5F",ScheduleCompile!H404)),ISNUMBER(FIND("0F",ScheduleCompile!H404)),ISNUMBER(FIND("8F",ScheduleCompile!H404)),ISNUMBER(FIND("1F",ScheduleCompile!H404)),ISNUMBER(FIND("2F",ScheduleCompile!H404)),ISNUMBER(FIND("3F",ScheduleCompile!H404)),ISNUMBER(FIND("6F",ScheduleCompile!H404)),ISNUMBER(FIND("7F",ScheduleCompile!H404)),ISNUMBER(FIND("9F",ScheduleCompile!H404)),ISNUMBER(FIND("4F",ScheduleCompile!H404))),VALUE(LEFT(ScheduleCompile!H404,FIND("F",ScheduleCompile!H404)-1)),ScheduleCompile!H404)))))))</f>
        <v>0.25</v>
      </c>
      <c r="N411" s="1">
        <f>IF(AND(ISERROR(IF(ScheduleCompile!I404="Off",0,IF(ScheduleCompile!I404="On",1,IF(ISNUMBER(ScheduleCompile!I404),ScheduleCompile!I404/1,IF(ISTEXT(ScheduleCompile!I404),IF(OR(ISNUMBER(FIND("5F",ScheduleCompile!I404)),ISNUMBER(FIND("0F",ScheduleCompile!I404)),ISNUMBER(FIND("8F",ScheduleCompile!I404)),ISNUMBER(FIND("1F",ScheduleCompile!I404)),ISNUMBER(FIND("2F",ScheduleCompile!I404)),ISNUMBER(FIND("3F",ScheduleCompile!I404)),ISNUMBER(FIND("6F",ScheduleCompile!I404)),ISNUMBER(FIND("7F",ScheduleCompile!I404)),ISNUMBER(FIND("9F",ScheduleCompile!I404)),ISNUMBER(FIND("4F",ScheduleCompile!I404))),VALUE(LEFT(ScheduleCompile!I404,FIND("F",ScheduleCompile!I404)-1)),ScheduleCompile!I404)))))),ISTEXT(ScheduleCompile!#REF!)),"ENDTABLE",IF(ISERROR(IF(ScheduleCompile!I404="Off",0,IF(ScheduleCompile!I404="On",1,IF(ISNUMBER(ScheduleCompile!I404),ScheduleCompile!I404/1,IF(ISTEXT(ScheduleCompile!I404),IF(OR(ISNUMBER(FIND("5F",ScheduleCompile!I404)),ISNUMBER(FIND("0F",ScheduleCompile!I404)),ISNUMBER(FIND("8F",ScheduleCompile!I404)),ISNUMBER(FIND("1F",ScheduleCompile!I404)),ISNUMBER(FIND("2F",ScheduleCompile!I404)),ISNUMBER(FIND("3F",ScheduleCompile!I404)),ISNUMBER(FIND("6F",ScheduleCompile!I404)),ISNUMBER(FIND("7F",ScheduleCompile!I404)),ISNUMBER(FIND("9F",ScheduleCompile!I404)),ISNUMBER(FIND("4F",ScheduleCompile!I404))),VALUE(LEFT(ScheduleCompile!I404,FIND("F",ScheduleCompile!I404)-1)),ScheduleCompile!I404)))))),"",IF(ScheduleCompile!I404="Off",0,IF(ScheduleCompile!I404="On",1,IF(ISNUMBER(ScheduleCompile!I404),ScheduleCompile!I404/1,IF(ISTEXT(ScheduleCompile!I404),IF(OR(ISNUMBER(FIND("5F",ScheduleCompile!I404)),ISNUMBER(FIND("0F",ScheduleCompile!I404)),ISNUMBER(FIND("8F",ScheduleCompile!I404)),ISNUMBER(FIND("1F",ScheduleCompile!I404)),ISNUMBER(FIND("2F",ScheduleCompile!I404)),ISNUMBER(FIND("3F",ScheduleCompile!I404)),ISNUMBER(FIND("6F",ScheduleCompile!I404)),ISNUMBER(FIND("7F",ScheduleCompile!I404)),ISNUMBER(FIND("9F",ScheduleCompile!I404)),ISNUMBER(FIND("4F",ScheduleCompile!I404))),VALUE(LEFT(ScheduleCompile!I404,FIND("F",ScheduleCompile!I404)-1)),ScheduleCompile!I404)))))))</f>
        <v>0.25</v>
      </c>
      <c r="O411" s="1">
        <f>IF(AND(ISERROR(IF(ScheduleCompile!J404="Off",0,IF(ScheduleCompile!J404="On",1,IF(ISNUMBER(ScheduleCompile!J404),ScheduleCompile!J404/1,IF(ISTEXT(ScheduleCompile!J404),IF(OR(ISNUMBER(FIND("5F",ScheduleCompile!J404)),ISNUMBER(FIND("0F",ScheduleCompile!J404)),ISNUMBER(FIND("8F",ScheduleCompile!J404)),ISNUMBER(FIND("1F",ScheduleCompile!J404)),ISNUMBER(FIND("2F",ScheduleCompile!J404)),ISNUMBER(FIND("3F",ScheduleCompile!J404)),ISNUMBER(FIND("6F",ScheduleCompile!J404)),ISNUMBER(FIND("7F",ScheduleCompile!J404)),ISNUMBER(FIND("9F",ScheduleCompile!J404)),ISNUMBER(FIND("4F",ScheduleCompile!J404))),VALUE(LEFT(ScheduleCompile!J404,FIND("F",ScheduleCompile!J404)-1)),ScheduleCompile!J404)))))),ISTEXT(ScheduleCompile!#REF!)),"ENDTABLE",IF(ISERROR(IF(ScheduleCompile!J404="Off",0,IF(ScheduleCompile!J404="On",1,IF(ISNUMBER(ScheduleCompile!J404),ScheduleCompile!J404/1,IF(ISTEXT(ScheduleCompile!J404),IF(OR(ISNUMBER(FIND("5F",ScheduleCompile!J404)),ISNUMBER(FIND("0F",ScheduleCompile!J404)),ISNUMBER(FIND("8F",ScheduleCompile!J404)),ISNUMBER(FIND("1F",ScheduleCompile!J404)),ISNUMBER(FIND("2F",ScheduleCompile!J404)),ISNUMBER(FIND("3F",ScheduleCompile!J404)),ISNUMBER(FIND("6F",ScheduleCompile!J404)),ISNUMBER(FIND("7F",ScheduleCompile!J404)),ISNUMBER(FIND("9F",ScheduleCompile!J404)),ISNUMBER(FIND("4F",ScheduleCompile!J404))),VALUE(LEFT(ScheduleCompile!J404,FIND("F",ScheduleCompile!J404)-1)),ScheduleCompile!J404)))))),"",IF(ScheduleCompile!J404="Off",0,IF(ScheduleCompile!J404="On",1,IF(ISNUMBER(ScheduleCompile!J404),ScheduleCompile!J404/1,IF(ISTEXT(ScheduleCompile!J404),IF(OR(ISNUMBER(FIND("5F",ScheduleCompile!J404)),ISNUMBER(FIND("0F",ScheduleCompile!J404)),ISNUMBER(FIND("8F",ScheduleCompile!J404)),ISNUMBER(FIND("1F",ScheduleCompile!J404)),ISNUMBER(FIND("2F",ScheduleCompile!J404)),ISNUMBER(FIND("3F",ScheduleCompile!J404)),ISNUMBER(FIND("6F",ScheduleCompile!J404)),ISNUMBER(FIND("7F",ScheduleCompile!J404)),ISNUMBER(FIND("9F",ScheduleCompile!J404)),ISNUMBER(FIND("4F",ScheduleCompile!J404))),VALUE(LEFT(ScheduleCompile!J404,FIND("F",ScheduleCompile!J404)-1)),ScheduleCompile!J404)))))))</f>
        <v>0.25</v>
      </c>
      <c r="P411" s="1">
        <f>IF(AND(ISERROR(IF(ScheduleCompile!K404="Off",0,IF(ScheduleCompile!K404="On",1,IF(ISNUMBER(ScheduleCompile!K404),ScheduleCompile!K404/1,IF(ISTEXT(ScheduleCompile!K404),IF(OR(ISNUMBER(FIND("5F",ScheduleCompile!K404)),ISNUMBER(FIND("0F",ScheduleCompile!K404)),ISNUMBER(FIND("8F",ScheduleCompile!K404)),ISNUMBER(FIND("1F",ScheduleCompile!K404)),ISNUMBER(FIND("2F",ScheduleCompile!K404)),ISNUMBER(FIND("3F",ScheduleCompile!K404)),ISNUMBER(FIND("6F",ScheduleCompile!K404)),ISNUMBER(FIND("7F",ScheduleCompile!K404)),ISNUMBER(FIND("9F",ScheduleCompile!K404)),ISNUMBER(FIND("4F",ScheduleCompile!K404))),VALUE(LEFT(ScheduleCompile!K404,FIND("F",ScheduleCompile!K404)-1)),ScheduleCompile!K404)))))),ISTEXT(ScheduleCompile!#REF!)),"ENDTABLE",IF(ISERROR(IF(ScheduleCompile!K404="Off",0,IF(ScheduleCompile!K404="On",1,IF(ISNUMBER(ScheduleCompile!K404),ScheduleCompile!K404/1,IF(ISTEXT(ScheduleCompile!K404),IF(OR(ISNUMBER(FIND("5F",ScheduleCompile!K404)),ISNUMBER(FIND("0F",ScheduleCompile!K404)),ISNUMBER(FIND("8F",ScheduleCompile!K404)),ISNUMBER(FIND("1F",ScheduleCompile!K404)),ISNUMBER(FIND("2F",ScheduleCompile!K404)),ISNUMBER(FIND("3F",ScheduleCompile!K404)),ISNUMBER(FIND("6F",ScheduleCompile!K404)),ISNUMBER(FIND("7F",ScheduleCompile!K404)),ISNUMBER(FIND("9F",ScheduleCompile!K404)),ISNUMBER(FIND("4F",ScheduleCompile!K404))),VALUE(LEFT(ScheduleCompile!K404,FIND("F",ScheduleCompile!K404)-1)),ScheduleCompile!K404)))))),"",IF(ScheduleCompile!K404="Off",0,IF(ScheduleCompile!K404="On",1,IF(ISNUMBER(ScheduleCompile!K404),ScheduleCompile!K404/1,IF(ISTEXT(ScheduleCompile!K404),IF(OR(ISNUMBER(FIND("5F",ScheduleCompile!K404)),ISNUMBER(FIND("0F",ScheduleCompile!K404)),ISNUMBER(FIND("8F",ScheduleCompile!K404)),ISNUMBER(FIND("1F",ScheduleCompile!K404)),ISNUMBER(FIND("2F",ScheduleCompile!K404)),ISNUMBER(FIND("3F",ScheduleCompile!K404)),ISNUMBER(FIND("6F",ScheduleCompile!K404)),ISNUMBER(FIND("7F",ScheduleCompile!K404)),ISNUMBER(FIND("9F",ScheduleCompile!K404)),ISNUMBER(FIND("4F",ScheduleCompile!K404))),VALUE(LEFT(ScheduleCompile!K404,FIND("F",ScheduleCompile!K404)-1)),ScheduleCompile!K404)))))))</f>
        <v>0.25</v>
      </c>
      <c r="Q411" s="1">
        <f>IF(AND(ISERROR(IF(ScheduleCompile!L404="Off",0,IF(ScheduleCompile!L404="On",1,IF(ISNUMBER(ScheduleCompile!L404),ScheduleCompile!L404/1,IF(ISTEXT(ScheduleCompile!L404),IF(OR(ISNUMBER(FIND("5F",ScheduleCompile!L404)),ISNUMBER(FIND("0F",ScheduleCompile!L404)),ISNUMBER(FIND("8F",ScheduleCompile!L404)),ISNUMBER(FIND("1F",ScheduleCompile!L404)),ISNUMBER(FIND("2F",ScheduleCompile!L404)),ISNUMBER(FIND("3F",ScheduleCompile!L404)),ISNUMBER(FIND("6F",ScheduleCompile!L404)),ISNUMBER(FIND("7F",ScheduleCompile!L404)),ISNUMBER(FIND("9F",ScheduleCompile!L404)),ISNUMBER(FIND("4F",ScheduleCompile!L404))),VALUE(LEFT(ScheduleCompile!L404,FIND("F",ScheduleCompile!L404)-1)),ScheduleCompile!L404)))))),ISTEXT(ScheduleCompile!#REF!)),"ENDTABLE",IF(ISERROR(IF(ScheduleCompile!L404="Off",0,IF(ScheduleCompile!L404="On",1,IF(ISNUMBER(ScheduleCompile!L404),ScheduleCompile!L404/1,IF(ISTEXT(ScheduleCompile!L404),IF(OR(ISNUMBER(FIND("5F",ScheduleCompile!L404)),ISNUMBER(FIND("0F",ScheduleCompile!L404)),ISNUMBER(FIND("8F",ScheduleCompile!L404)),ISNUMBER(FIND("1F",ScheduleCompile!L404)),ISNUMBER(FIND("2F",ScheduleCompile!L404)),ISNUMBER(FIND("3F",ScheduleCompile!L404)),ISNUMBER(FIND("6F",ScheduleCompile!L404)),ISNUMBER(FIND("7F",ScheduleCompile!L404)),ISNUMBER(FIND("9F",ScheduleCompile!L404)),ISNUMBER(FIND("4F",ScheduleCompile!L404))),VALUE(LEFT(ScheduleCompile!L404,FIND("F",ScheduleCompile!L404)-1)),ScheduleCompile!L404)))))),"",IF(ScheduleCompile!L404="Off",0,IF(ScheduleCompile!L404="On",1,IF(ISNUMBER(ScheduleCompile!L404),ScheduleCompile!L404/1,IF(ISTEXT(ScheduleCompile!L404),IF(OR(ISNUMBER(FIND("5F",ScheduleCompile!L404)),ISNUMBER(FIND("0F",ScheduleCompile!L404)),ISNUMBER(FIND("8F",ScheduleCompile!L404)),ISNUMBER(FIND("1F",ScheduleCompile!L404)),ISNUMBER(FIND("2F",ScheduleCompile!L404)),ISNUMBER(FIND("3F",ScheduleCompile!L404)),ISNUMBER(FIND("6F",ScheduleCompile!L404)),ISNUMBER(FIND("7F",ScheduleCompile!L404)),ISNUMBER(FIND("9F",ScheduleCompile!L404)),ISNUMBER(FIND("4F",ScheduleCompile!L404))),VALUE(LEFT(ScheduleCompile!L404,FIND("F",ScheduleCompile!L404)-1)),ScheduleCompile!L404)))))))</f>
        <v>0.25</v>
      </c>
      <c r="R411" s="1">
        <f>IF(AND(ISERROR(IF(ScheduleCompile!M404="Off",0,IF(ScheduleCompile!M404="On",1,IF(ISNUMBER(ScheduleCompile!M404),ScheduleCompile!M404/1,IF(ISTEXT(ScheduleCompile!M404),IF(OR(ISNUMBER(FIND("5F",ScheduleCompile!M404)),ISNUMBER(FIND("0F",ScheduleCompile!M404)),ISNUMBER(FIND("8F",ScheduleCompile!M404)),ISNUMBER(FIND("1F",ScheduleCompile!M404)),ISNUMBER(FIND("2F",ScheduleCompile!M404)),ISNUMBER(FIND("3F",ScheduleCompile!M404)),ISNUMBER(FIND("6F",ScheduleCompile!M404)),ISNUMBER(FIND("7F",ScheduleCompile!M404)),ISNUMBER(FIND("9F",ScheduleCompile!M404)),ISNUMBER(FIND("4F",ScheduleCompile!M404))),VALUE(LEFT(ScheduleCompile!M404,FIND("F",ScheduleCompile!M404)-1)),ScheduleCompile!M404)))))),ISTEXT(ScheduleCompile!#REF!)),"ENDTABLE",IF(ISERROR(IF(ScheduleCompile!M404="Off",0,IF(ScheduleCompile!M404="On",1,IF(ISNUMBER(ScheduleCompile!M404),ScheduleCompile!M404/1,IF(ISTEXT(ScheduleCompile!M404),IF(OR(ISNUMBER(FIND("5F",ScheduleCompile!M404)),ISNUMBER(FIND("0F",ScheduleCompile!M404)),ISNUMBER(FIND("8F",ScheduleCompile!M404)),ISNUMBER(FIND("1F",ScheduleCompile!M404)),ISNUMBER(FIND("2F",ScheduleCompile!M404)),ISNUMBER(FIND("3F",ScheduleCompile!M404)),ISNUMBER(FIND("6F",ScheduleCompile!M404)),ISNUMBER(FIND("7F",ScheduleCompile!M404)),ISNUMBER(FIND("9F",ScheduleCompile!M404)),ISNUMBER(FIND("4F",ScheduleCompile!M404))),VALUE(LEFT(ScheduleCompile!M404,FIND("F",ScheduleCompile!M404)-1)),ScheduleCompile!M404)))))),"",IF(ScheduleCompile!M404="Off",0,IF(ScheduleCompile!M404="On",1,IF(ISNUMBER(ScheduleCompile!M404),ScheduleCompile!M404/1,IF(ISTEXT(ScheduleCompile!M404),IF(OR(ISNUMBER(FIND("5F",ScheduleCompile!M404)),ISNUMBER(FIND("0F",ScheduleCompile!M404)),ISNUMBER(FIND("8F",ScheduleCompile!M404)),ISNUMBER(FIND("1F",ScheduleCompile!M404)),ISNUMBER(FIND("2F",ScheduleCompile!M404)),ISNUMBER(FIND("3F",ScheduleCompile!M404)),ISNUMBER(FIND("6F",ScheduleCompile!M404)),ISNUMBER(FIND("7F",ScheduleCompile!M404)),ISNUMBER(FIND("9F",ScheduleCompile!M404)),ISNUMBER(FIND("4F",ScheduleCompile!M404))),VALUE(LEFT(ScheduleCompile!M404,FIND("F",ScheduleCompile!M404)-1)),ScheduleCompile!M404)))))))</f>
        <v>0.25</v>
      </c>
      <c r="S411" s="1">
        <f>IF(AND(ISERROR(IF(ScheduleCompile!N404="Off",0,IF(ScheduleCompile!N404="On",1,IF(ISNUMBER(ScheduleCompile!N404),ScheduleCompile!N404/1,IF(ISTEXT(ScheduleCompile!N404),IF(OR(ISNUMBER(FIND("5F",ScheduleCompile!N404)),ISNUMBER(FIND("0F",ScheduleCompile!N404)),ISNUMBER(FIND("8F",ScheduleCompile!N404)),ISNUMBER(FIND("1F",ScheduleCompile!N404)),ISNUMBER(FIND("2F",ScheduleCompile!N404)),ISNUMBER(FIND("3F",ScheduleCompile!N404)),ISNUMBER(FIND("6F",ScheduleCompile!N404)),ISNUMBER(FIND("7F",ScheduleCompile!N404)),ISNUMBER(FIND("9F",ScheduleCompile!N404)),ISNUMBER(FIND("4F",ScheduleCompile!N404))),VALUE(LEFT(ScheduleCompile!N404,FIND("F",ScheduleCompile!N404)-1)),ScheduleCompile!N404)))))),ISTEXT(ScheduleCompile!#REF!)),"ENDTABLE",IF(ISERROR(IF(ScheduleCompile!N404="Off",0,IF(ScheduleCompile!N404="On",1,IF(ISNUMBER(ScheduleCompile!N404),ScheduleCompile!N404/1,IF(ISTEXT(ScheduleCompile!N404),IF(OR(ISNUMBER(FIND("5F",ScheduleCompile!N404)),ISNUMBER(FIND("0F",ScheduleCompile!N404)),ISNUMBER(FIND("8F",ScheduleCompile!N404)),ISNUMBER(FIND("1F",ScheduleCompile!N404)),ISNUMBER(FIND("2F",ScheduleCompile!N404)),ISNUMBER(FIND("3F",ScheduleCompile!N404)),ISNUMBER(FIND("6F",ScheduleCompile!N404)),ISNUMBER(FIND("7F",ScheduleCompile!N404)),ISNUMBER(FIND("9F",ScheduleCompile!N404)),ISNUMBER(FIND("4F",ScheduleCompile!N404))),VALUE(LEFT(ScheduleCompile!N404,FIND("F",ScheduleCompile!N404)-1)),ScheduleCompile!N404)))))),"",IF(ScheduleCompile!N404="Off",0,IF(ScheduleCompile!N404="On",1,IF(ISNUMBER(ScheduleCompile!N404),ScheduleCompile!N404/1,IF(ISTEXT(ScheduleCompile!N404),IF(OR(ISNUMBER(FIND("5F",ScheduleCompile!N404)),ISNUMBER(FIND("0F",ScheduleCompile!N404)),ISNUMBER(FIND("8F",ScheduleCompile!N404)),ISNUMBER(FIND("1F",ScheduleCompile!N404)),ISNUMBER(FIND("2F",ScheduleCompile!N404)),ISNUMBER(FIND("3F",ScheduleCompile!N404)),ISNUMBER(FIND("6F",ScheduleCompile!N404)),ISNUMBER(FIND("7F",ScheduleCompile!N404)),ISNUMBER(FIND("9F",ScheduleCompile!N404)),ISNUMBER(FIND("4F",ScheduleCompile!N404))),VALUE(LEFT(ScheduleCompile!N404,FIND("F",ScheduleCompile!N404)-1)),ScheduleCompile!N404)))))))</f>
        <v>0.25</v>
      </c>
      <c r="T411" s="1">
        <f>IF(AND(ISERROR(IF(ScheduleCompile!O404="Off",0,IF(ScheduleCompile!O404="On",1,IF(ISNUMBER(ScheduleCompile!O404),ScheduleCompile!O404/1,IF(ISTEXT(ScheduleCompile!O404),IF(OR(ISNUMBER(FIND("5F",ScheduleCompile!O404)),ISNUMBER(FIND("0F",ScheduleCompile!O404)),ISNUMBER(FIND("8F",ScheduleCompile!O404)),ISNUMBER(FIND("1F",ScheduleCompile!O404)),ISNUMBER(FIND("2F",ScheduleCompile!O404)),ISNUMBER(FIND("3F",ScheduleCompile!O404)),ISNUMBER(FIND("6F",ScheduleCompile!O404)),ISNUMBER(FIND("7F",ScheduleCompile!O404)),ISNUMBER(FIND("9F",ScheduleCompile!O404)),ISNUMBER(FIND("4F",ScheduleCompile!O404))),VALUE(LEFT(ScheduleCompile!O404,FIND("F",ScheduleCompile!O404)-1)),ScheduleCompile!O404)))))),ISTEXT(ScheduleCompile!#REF!)),"ENDTABLE",IF(ISERROR(IF(ScheduleCompile!O404="Off",0,IF(ScheduleCompile!O404="On",1,IF(ISNUMBER(ScheduleCompile!O404),ScheduleCompile!O404/1,IF(ISTEXT(ScheduleCompile!O404),IF(OR(ISNUMBER(FIND("5F",ScheduleCompile!O404)),ISNUMBER(FIND("0F",ScheduleCompile!O404)),ISNUMBER(FIND("8F",ScheduleCompile!O404)),ISNUMBER(FIND("1F",ScheduleCompile!O404)),ISNUMBER(FIND("2F",ScheduleCompile!O404)),ISNUMBER(FIND("3F",ScheduleCompile!O404)),ISNUMBER(FIND("6F",ScheduleCompile!O404)),ISNUMBER(FIND("7F",ScheduleCompile!O404)),ISNUMBER(FIND("9F",ScheduleCompile!O404)),ISNUMBER(FIND("4F",ScheduleCompile!O404))),VALUE(LEFT(ScheduleCompile!O404,FIND("F",ScheduleCompile!O404)-1)),ScheduleCompile!O404)))))),"",IF(ScheduleCompile!O404="Off",0,IF(ScheduleCompile!O404="On",1,IF(ISNUMBER(ScheduleCompile!O404),ScheduleCompile!O404/1,IF(ISTEXT(ScheduleCompile!O404),IF(OR(ISNUMBER(FIND("5F",ScheduleCompile!O404)),ISNUMBER(FIND("0F",ScheduleCompile!O404)),ISNUMBER(FIND("8F",ScheduleCompile!O404)),ISNUMBER(FIND("1F",ScheduleCompile!O404)),ISNUMBER(FIND("2F",ScheduleCompile!O404)),ISNUMBER(FIND("3F",ScheduleCompile!O404)),ISNUMBER(FIND("6F",ScheduleCompile!O404)),ISNUMBER(FIND("7F",ScheduleCompile!O404)),ISNUMBER(FIND("9F",ScheduleCompile!O404)),ISNUMBER(FIND("4F",ScheduleCompile!O404))),VALUE(LEFT(ScheduleCompile!O404,FIND("F",ScheduleCompile!O404)-1)),ScheduleCompile!O404)))))))</f>
        <v>0.25</v>
      </c>
      <c r="U411" s="1">
        <f>IF(AND(ISERROR(IF(ScheduleCompile!P404="Off",0,IF(ScheduleCompile!P404="On",1,IF(ISNUMBER(ScheduleCompile!P404),ScheduleCompile!P404/1,IF(ISTEXT(ScheduleCompile!P404),IF(OR(ISNUMBER(FIND("5F",ScheduleCompile!P404)),ISNUMBER(FIND("0F",ScheduleCompile!P404)),ISNUMBER(FIND("8F",ScheduleCompile!P404)),ISNUMBER(FIND("1F",ScheduleCompile!P404)),ISNUMBER(FIND("2F",ScheduleCompile!P404)),ISNUMBER(FIND("3F",ScheduleCompile!P404)),ISNUMBER(FIND("6F",ScheduleCompile!P404)),ISNUMBER(FIND("7F",ScheduleCompile!P404)),ISNUMBER(FIND("9F",ScheduleCompile!P404)),ISNUMBER(FIND("4F",ScheduleCompile!P404))),VALUE(LEFT(ScheduleCompile!P404,FIND("F",ScheduleCompile!P404)-1)),ScheduleCompile!P404)))))),ISTEXT(ScheduleCompile!#REF!)),"ENDTABLE",IF(ISERROR(IF(ScheduleCompile!P404="Off",0,IF(ScheduleCompile!P404="On",1,IF(ISNUMBER(ScheduleCompile!P404),ScheduleCompile!P404/1,IF(ISTEXT(ScheduleCompile!P404),IF(OR(ISNUMBER(FIND("5F",ScheduleCompile!P404)),ISNUMBER(FIND("0F",ScheduleCompile!P404)),ISNUMBER(FIND("8F",ScheduleCompile!P404)),ISNUMBER(FIND("1F",ScheduleCompile!P404)),ISNUMBER(FIND("2F",ScheduleCompile!P404)),ISNUMBER(FIND("3F",ScheduleCompile!P404)),ISNUMBER(FIND("6F",ScheduleCompile!P404)),ISNUMBER(FIND("7F",ScheduleCompile!P404)),ISNUMBER(FIND("9F",ScheduleCompile!P404)),ISNUMBER(FIND("4F",ScheduleCompile!P404))),VALUE(LEFT(ScheduleCompile!P404,FIND("F",ScheduleCompile!P404)-1)),ScheduleCompile!P404)))))),"",IF(ScheduleCompile!P404="Off",0,IF(ScheduleCompile!P404="On",1,IF(ISNUMBER(ScheduleCompile!P404),ScheduleCompile!P404/1,IF(ISTEXT(ScheduleCompile!P404),IF(OR(ISNUMBER(FIND("5F",ScheduleCompile!P404)),ISNUMBER(FIND("0F",ScheduleCompile!P404)),ISNUMBER(FIND("8F",ScheduleCompile!P404)),ISNUMBER(FIND("1F",ScheduleCompile!P404)),ISNUMBER(FIND("2F",ScheduleCompile!P404)),ISNUMBER(FIND("3F",ScheduleCompile!P404)),ISNUMBER(FIND("6F",ScheduleCompile!P404)),ISNUMBER(FIND("7F",ScheduleCompile!P404)),ISNUMBER(FIND("9F",ScheduleCompile!P404)),ISNUMBER(FIND("4F",ScheduleCompile!P404))),VALUE(LEFT(ScheduleCompile!P404,FIND("F",ScheduleCompile!P404)-1)),ScheduleCompile!P404)))))))</f>
        <v>0.25</v>
      </c>
      <c r="V411" s="1">
        <f>IF(AND(ISERROR(IF(ScheduleCompile!Q404="Off",0,IF(ScheduleCompile!Q404="On",1,IF(ISNUMBER(ScheduleCompile!Q404),ScheduleCompile!Q404/1,IF(ISTEXT(ScheduleCompile!Q404),IF(OR(ISNUMBER(FIND("5F",ScheduleCompile!Q404)),ISNUMBER(FIND("0F",ScheduleCompile!Q404)),ISNUMBER(FIND("8F",ScheduleCompile!Q404)),ISNUMBER(FIND("1F",ScheduleCompile!Q404)),ISNUMBER(FIND("2F",ScheduleCompile!Q404)),ISNUMBER(FIND("3F",ScheduleCompile!Q404)),ISNUMBER(FIND("6F",ScheduleCompile!Q404)),ISNUMBER(FIND("7F",ScheduleCompile!Q404)),ISNUMBER(FIND("9F",ScheduleCompile!Q404)),ISNUMBER(FIND("4F",ScheduleCompile!Q404))),VALUE(LEFT(ScheduleCompile!Q404,FIND("F",ScheduleCompile!Q404)-1)),ScheduleCompile!Q404)))))),ISTEXT(ScheduleCompile!#REF!)),"ENDTABLE",IF(ISERROR(IF(ScheduleCompile!Q404="Off",0,IF(ScheduleCompile!Q404="On",1,IF(ISNUMBER(ScheduleCompile!Q404),ScheduleCompile!Q404/1,IF(ISTEXT(ScheduleCompile!Q404),IF(OR(ISNUMBER(FIND("5F",ScheduleCompile!Q404)),ISNUMBER(FIND("0F",ScheduleCompile!Q404)),ISNUMBER(FIND("8F",ScheduleCompile!Q404)),ISNUMBER(FIND("1F",ScheduleCompile!Q404)),ISNUMBER(FIND("2F",ScheduleCompile!Q404)),ISNUMBER(FIND("3F",ScheduleCompile!Q404)),ISNUMBER(FIND("6F",ScheduleCompile!Q404)),ISNUMBER(FIND("7F",ScheduleCompile!Q404)),ISNUMBER(FIND("9F",ScheduleCompile!Q404)),ISNUMBER(FIND("4F",ScheduleCompile!Q404))),VALUE(LEFT(ScheduleCompile!Q404,FIND("F",ScheduleCompile!Q404)-1)),ScheduleCompile!Q404)))))),"",IF(ScheduleCompile!Q404="Off",0,IF(ScheduleCompile!Q404="On",1,IF(ISNUMBER(ScheduleCompile!Q404),ScheduleCompile!Q404/1,IF(ISTEXT(ScheduleCompile!Q404),IF(OR(ISNUMBER(FIND("5F",ScheduleCompile!Q404)),ISNUMBER(FIND("0F",ScheduleCompile!Q404)),ISNUMBER(FIND("8F",ScheduleCompile!Q404)),ISNUMBER(FIND("1F",ScheduleCompile!Q404)),ISNUMBER(FIND("2F",ScheduleCompile!Q404)),ISNUMBER(FIND("3F",ScheduleCompile!Q404)),ISNUMBER(FIND("6F",ScheduleCompile!Q404)),ISNUMBER(FIND("7F",ScheduleCompile!Q404)),ISNUMBER(FIND("9F",ScheduleCompile!Q404)),ISNUMBER(FIND("4F",ScheduleCompile!Q404))),VALUE(LEFT(ScheduleCompile!Q404,FIND("F",ScheduleCompile!Q404)-1)),ScheduleCompile!Q404)))))))</f>
        <v>0.25</v>
      </c>
      <c r="W411" s="1">
        <f>IF(AND(ISERROR(IF(ScheduleCompile!R404="Off",0,IF(ScheduleCompile!R404="On",1,IF(ISNUMBER(ScheduleCompile!R404),ScheduleCompile!R404/1,IF(ISTEXT(ScheduleCompile!R404),IF(OR(ISNUMBER(FIND("5F",ScheduleCompile!R404)),ISNUMBER(FIND("0F",ScheduleCompile!R404)),ISNUMBER(FIND("8F",ScheduleCompile!R404)),ISNUMBER(FIND("1F",ScheduleCompile!R404)),ISNUMBER(FIND("2F",ScheduleCompile!R404)),ISNUMBER(FIND("3F",ScheduleCompile!R404)),ISNUMBER(FIND("6F",ScheduleCompile!R404)),ISNUMBER(FIND("7F",ScheduleCompile!R404)),ISNUMBER(FIND("9F",ScheduleCompile!R404)),ISNUMBER(FIND("4F",ScheduleCompile!R404))),VALUE(LEFT(ScheduleCompile!R404,FIND("F",ScheduleCompile!R404)-1)),ScheduleCompile!R404)))))),ISTEXT(ScheduleCompile!#REF!)),"ENDTABLE",IF(ISERROR(IF(ScheduleCompile!R404="Off",0,IF(ScheduleCompile!R404="On",1,IF(ISNUMBER(ScheduleCompile!R404),ScheduleCompile!R404/1,IF(ISTEXT(ScheduleCompile!R404),IF(OR(ISNUMBER(FIND("5F",ScheduleCompile!R404)),ISNUMBER(FIND("0F",ScheduleCompile!R404)),ISNUMBER(FIND("8F",ScheduleCompile!R404)),ISNUMBER(FIND("1F",ScheduleCompile!R404)),ISNUMBER(FIND("2F",ScheduleCompile!R404)),ISNUMBER(FIND("3F",ScheduleCompile!R404)),ISNUMBER(FIND("6F",ScheduleCompile!R404)),ISNUMBER(FIND("7F",ScheduleCompile!R404)),ISNUMBER(FIND("9F",ScheduleCompile!R404)),ISNUMBER(FIND("4F",ScheduleCompile!R404))),VALUE(LEFT(ScheduleCompile!R404,FIND("F",ScheduleCompile!R404)-1)),ScheduleCompile!R404)))))),"",IF(ScheduleCompile!R404="Off",0,IF(ScheduleCompile!R404="On",1,IF(ISNUMBER(ScheduleCompile!R404),ScheduleCompile!R404/1,IF(ISTEXT(ScheduleCompile!R404),IF(OR(ISNUMBER(FIND("5F",ScheduleCompile!R404)),ISNUMBER(FIND("0F",ScheduleCompile!R404)),ISNUMBER(FIND("8F",ScheduleCompile!R404)),ISNUMBER(FIND("1F",ScheduleCompile!R404)),ISNUMBER(FIND("2F",ScheduleCompile!R404)),ISNUMBER(FIND("3F",ScheduleCompile!R404)),ISNUMBER(FIND("6F",ScheduleCompile!R404)),ISNUMBER(FIND("7F",ScheduleCompile!R404)),ISNUMBER(FIND("9F",ScheduleCompile!R404)),ISNUMBER(FIND("4F",ScheduleCompile!R404))),VALUE(LEFT(ScheduleCompile!R404,FIND("F",ScheduleCompile!R404)-1)),ScheduleCompile!R404)))))))</f>
        <v>0.25</v>
      </c>
      <c r="X411" s="1">
        <f>IF(AND(ISERROR(IF(ScheduleCompile!S404="Off",0,IF(ScheduleCompile!S404="On",1,IF(ISNUMBER(ScheduleCompile!S404),ScheduleCompile!S404/1,IF(ISTEXT(ScheduleCompile!S404),IF(OR(ISNUMBER(FIND("5F",ScheduleCompile!S404)),ISNUMBER(FIND("0F",ScheduleCompile!S404)),ISNUMBER(FIND("8F",ScheduleCompile!S404)),ISNUMBER(FIND("1F",ScheduleCompile!S404)),ISNUMBER(FIND("2F",ScheduleCompile!S404)),ISNUMBER(FIND("3F",ScheduleCompile!S404)),ISNUMBER(FIND("6F",ScheduleCompile!S404)),ISNUMBER(FIND("7F",ScheduleCompile!S404)),ISNUMBER(FIND("9F",ScheduleCompile!S404)),ISNUMBER(FIND("4F",ScheduleCompile!S404))),VALUE(LEFT(ScheduleCompile!S404,FIND("F",ScheduleCompile!S404)-1)),ScheduleCompile!S404)))))),ISTEXT(ScheduleCompile!#REF!)),"ENDTABLE",IF(ISERROR(IF(ScheduleCompile!S404="Off",0,IF(ScheduleCompile!S404="On",1,IF(ISNUMBER(ScheduleCompile!S404),ScheduleCompile!S404/1,IF(ISTEXT(ScheduleCompile!S404),IF(OR(ISNUMBER(FIND("5F",ScheduleCompile!S404)),ISNUMBER(FIND("0F",ScheduleCompile!S404)),ISNUMBER(FIND("8F",ScheduleCompile!S404)),ISNUMBER(FIND("1F",ScheduleCompile!S404)),ISNUMBER(FIND("2F",ScheduleCompile!S404)),ISNUMBER(FIND("3F",ScheduleCompile!S404)),ISNUMBER(FIND("6F",ScheduleCompile!S404)),ISNUMBER(FIND("7F",ScheduleCompile!S404)),ISNUMBER(FIND("9F",ScheduleCompile!S404)),ISNUMBER(FIND("4F",ScheduleCompile!S404))),VALUE(LEFT(ScheduleCompile!S404,FIND("F",ScheduleCompile!S404)-1)),ScheduleCompile!S404)))))),"",IF(ScheduleCompile!S404="Off",0,IF(ScheduleCompile!S404="On",1,IF(ISNUMBER(ScheduleCompile!S404),ScheduleCompile!S404/1,IF(ISTEXT(ScheduleCompile!S404),IF(OR(ISNUMBER(FIND("5F",ScheduleCompile!S404)),ISNUMBER(FIND("0F",ScheduleCompile!S404)),ISNUMBER(FIND("8F",ScheduleCompile!S404)),ISNUMBER(FIND("1F",ScheduleCompile!S404)),ISNUMBER(FIND("2F",ScheduleCompile!S404)),ISNUMBER(FIND("3F",ScheduleCompile!S404)),ISNUMBER(FIND("6F",ScheduleCompile!S404)),ISNUMBER(FIND("7F",ScheduleCompile!S404)),ISNUMBER(FIND("9F",ScheduleCompile!S404)),ISNUMBER(FIND("4F",ScheduleCompile!S404))),VALUE(LEFT(ScheduleCompile!S404,FIND("F",ScheduleCompile!S404)-1)),ScheduleCompile!S404)))))))</f>
        <v>0.25</v>
      </c>
      <c r="Y411" s="1">
        <f>IF(AND(ISERROR(IF(ScheduleCompile!T404="Off",0,IF(ScheduleCompile!T404="On",1,IF(ISNUMBER(ScheduleCompile!T404),ScheduleCompile!T404/1,IF(ISTEXT(ScheduleCompile!T404),IF(OR(ISNUMBER(FIND("5F",ScheduleCompile!T404)),ISNUMBER(FIND("0F",ScheduleCompile!T404)),ISNUMBER(FIND("8F",ScheduleCompile!T404)),ISNUMBER(FIND("1F",ScheduleCompile!T404)),ISNUMBER(FIND("2F",ScheduleCompile!T404)),ISNUMBER(FIND("3F",ScheduleCompile!T404)),ISNUMBER(FIND("6F",ScheduleCompile!T404)),ISNUMBER(FIND("7F",ScheduleCompile!T404)),ISNUMBER(FIND("9F",ScheduleCompile!T404)),ISNUMBER(FIND("4F",ScheduleCompile!T404))),VALUE(LEFT(ScheduleCompile!T404,FIND("F",ScheduleCompile!T404)-1)),ScheduleCompile!T404)))))),ISTEXT(ScheduleCompile!#REF!)),"ENDTABLE",IF(ISERROR(IF(ScheduleCompile!T404="Off",0,IF(ScheduleCompile!T404="On",1,IF(ISNUMBER(ScheduleCompile!T404),ScheduleCompile!T404/1,IF(ISTEXT(ScheduleCompile!T404),IF(OR(ISNUMBER(FIND("5F",ScheduleCompile!T404)),ISNUMBER(FIND("0F",ScheduleCompile!T404)),ISNUMBER(FIND("8F",ScheduleCompile!T404)),ISNUMBER(FIND("1F",ScheduleCompile!T404)),ISNUMBER(FIND("2F",ScheduleCompile!T404)),ISNUMBER(FIND("3F",ScheduleCompile!T404)),ISNUMBER(FIND("6F",ScheduleCompile!T404)),ISNUMBER(FIND("7F",ScheduleCompile!T404)),ISNUMBER(FIND("9F",ScheduleCompile!T404)),ISNUMBER(FIND("4F",ScheduleCompile!T404))),VALUE(LEFT(ScheduleCompile!T404,FIND("F",ScheduleCompile!T404)-1)),ScheduleCompile!T404)))))),"",IF(ScheduleCompile!T404="Off",0,IF(ScheduleCompile!T404="On",1,IF(ISNUMBER(ScheduleCompile!T404),ScheduleCompile!T404/1,IF(ISTEXT(ScheduleCompile!T404),IF(OR(ISNUMBER(FIND("5F",ScheduleCompile!T404)),ISNUMBER(FIND("0F",ScheduleCompile!T404)),ISNUMBER(FIND("8F",ScheduleCompile!T404)),ISNUMBER(FIND("1F",ScheduleCompile!T404)),ISNUMBER(FIND("2F",ScheduleCompile!T404)),ISNUMBER(FIND("3F",ScheduleCompile!T404)),ISNUMBER(FIND("6F",ScheduleCompile!T404)),ISNUMBER(FIND("7F",ScheduleCompile!T404)),ISNUMBER(FIND("9F",ScheduleCompile!T404)),ISNUMBER(FIND("4F",ScheduleCompile!T404))),VALUE(LEFT(ScheduleCompile!T404,FIND("F",ScheduleCompile!T404)-1)),ScheduleCompile!T404)))))))</f>
        <v>0.25</v>
      </c>
      <c r="Z411" s="1">
        <f>IF(AND(ISERROR(IF(ScheduleCompile!U404="Off",0,IF(ScheduleCompile!U404="On",1,IF(ISNUMBER(ScheduleCompile!U404),ScheduleCompile!U404/1,IF(ISTEXT(ScheduleCompile!U404),IF(OR(ISNUMBER(FIND("5F",ScheduleCompile!U404)),ISNUMBER(FIND("0F",ScheduleCompile!U404)),ISNUMBER(FIND("8F",ScheduleCompile!U404)),ISNUMBER(FIND("1F",ScheduleCompile!U404)),ISNUMBER(FIND("2F",ScheduleCompile!U404)),ISNUMBER(FIND("3F",ScheduleCompile!U404)),ISNUMBER(FIND("6F",ScheduleCompile!U404)),ISNUMBER(FIND("7F",ScheduleCompile!U404)),ISNUMBER(FIND("9F",ScheduleCompile!U404)),ISNUMBER(FIND("4F",ScheduleCompile!U404))),VALUE(LEFT(ScheduleCompile!U404,FIND("F",ScheduleCompile!U404)-1)),ScheduleCompile!U404)))))),ISTEXT(ScheduleCompile!#REF!)),"ENDTABLE",IF(ISERROR(IF(ScheduleCompile!U404="Off",0,IF(ScheduleCompile!U404="On",1,IF(ISNUMBER(ScheduleCompile!U404),ScheduleCompile!U404/1,IF(ISTEXT(ScheduleCompile!U404),IF(OR(ISNUMBER(FIND("5F",ScheduleCompile!U404)),ISNUMBER(FIND("0F",ScheduleCompile!U404)),ISNUMBER(FIND("8F",ScheduleCompile!U404)),ISNUMBER(FIND("1F",ScheduleCompile!U404)),ISNUMBER(FIND("2F",ScheduleCompile!U404)),ISNUMBER(FIND("3F",ScheduleCompile!U404)),ISNUMBER(FIND("6F",ScheduleCompile!U404)),ISNUMBER(FIND("7F",ScheduleCompile!U404)),ISNUMBER(FIND("9F",ScheduleCompile!U404)),ISNUMBER(FIND("4F",ScheduleCompile!U404))),VALUE(LEFT(ScheduleCompile!U404,FIND("F",ScheduleCompile!U404)-1)),ScheduleCompile!U404)))))),"",IF(ScheduleCompile!U404="Off",0,IF(ScheduleCompile!U404="On",1,IF(ISNUMBER(ScheduleCompile!U404),ScheduleCompile!U404/1,IF(ISTEXT(ScheduleCompile!U404),IF(OR(ISNUMBER(FIND("5F",ScheduleCompile!U404)),ISNUMBER(FIND("0F",ScheduleCompile!U404)),ISNUMBER(FIND("8F",ScheduleCompile!U404)),ISNUMBER(FIND("1F",ScheduleCompile!U404)),ISNUMBER(FIND("2F",ScheduleCompile!U404)),ISNUMBER(FIND("3F",ScheduleCompile!U404)),ISNUMBER(FIND("6F",ScheduleCompile!U404)),ISNUMBER(FIND("7F",ScheduleCompile!U404)),ISNUMBER(FIND("9F",ScheduleCompile!U404)),ISNUMBER(FIND("4F",ScheduleCompile!U404))),VALUE(LEFT(ScheduleCompile!U404,FIND("F",ScheduleCompile!U404)-1)),ScheduleCompile!U404)))))))</f>
        <v>0.25</v>
      </c>
      <c r="AA411" s="1">
        <f>IF(AND(ISERROR(IF(ScheduleCompile!V404="Off",0,IF(ScheduleCompile!V404="On",1,IF(ISNUMBER(ScheduleCompile!V404),ScheduleCompile!V404/1,IF(ISTEXT(ScheduleCompile!V404),IF(OR(ISNUMBER(FIND("5F",ScheduleCompile!V404)),ISNUMBER(FIND("0F",ScheduleCompile!V404)),ISNUMBER(FIND("8F",ScheduleCompile!V404)),ISNUMBER(FIND("1F",ScheduleCompile!V404)),ISNUMBER(FIND("2F",ScheduleCompile!V404)),ISNUMBER(FIND("3F",ScheduleCompile!V404)),ISNUMBER(FIND("6F",ScheduleCompile!V404)),ISNUMBER(FIND("7F",ScheduleCompile!V404)),ISNUMBER(FIND("9F",ScheduleCompile!V404)),ISNUMBER(FIND("4F",ScheduleCompile!V404))),VALUE(LEFT(ScheduleCompile!V404,FIND("F",ScheduleCompile!V404)-1)),ScheduleCompile!V404)))))),ISTEXT(ScheduleCompile!#REF!)),"ENDTABLE",IF(ISERROR(IF(ScheduleCompile!V404="Off",0,IF(ScheduleCompile!V404="On",1,IF(ISNUMBER(ScheduleCompile!V404),ScheduleCompile!V404/1,IF(ISTEXT(ScheduleCompile!V404),IF(OR(ISNUMBER(FIND("5F",ScheduleCompile!V404)),ISNUMBER(FIND("0F",ScheduleCompile!V404)),ISNUMBER(FIND("8F",ScheduleCompile!V404)),ISNUMBER(FIND("1F",ScheduleCompile!V404)),ISNUMBER(FIND("2F",ScheduleCompile!V404)),ISNUMBER(FIND("3F",ScheduleCompile!V404)),ISNUMBER(FIND("6F",ScheduleCompile!V404)),ISNUMBER(FIND("7F",ScheduleCompile!V404)),ISNUMBER(FIND("9F",ScheduleCompile!V404)),ISNUMBER(FIND("4F",ScheduleCompile!V404))),VALUE(LEFT(ScheduleCompile!V404,FIND("F",ScheduleCompile!V404)-1)),ScheduleCompile!V404)))))),"",IF(ScheduleCompile!V404="Off",0,IF(ScheduleCompile!V404="On",1,IF(ISNUMBER(ScheduleCompile!V404),ScheduleCompile!V404/1,IF(ISTEXT(ScheduleCompile!V404),IF(OR(ISNUMBER(FIND("5F",ScheduleCompile!V404)),ISNUMBER(FIND("0F",ScheduleCompile!V404)),ISNUMBER(FIND("8F",ScheduleCompile!V404)),ISNUMBER(FIND("1F",ScheduleCompile!V404)),ISNUMBER(FIND("2F",ScheduleCompile!V404)),ISNUMBER(FIND("3F",ScheduleCompile!V404)),ISNUMBER(FIND("6F",ScheduleCompile!V404)),ISNUMBER(FIND("7F",ScheduleCompile!V404)),ISNUMBER(FIND("9F",ScheduleCompile!V404)),ISNUMBER(FIND("4F",ScheduleCompile!V404))),VALUE(LEFT(ScheduleCompile!V404,FIND("F",ScheduleCompile!V404)-1)),ScheduleCompile!V404)))))))</f>
        <v>0.25</v>
      </c>
      <c r="AB411" s="1">
        <f>IF(AND(ISERROR(IF(ScheduleCompile!W404="Off",0,IF(ScheduleCompile!W404="On",1,IF(ISNUMBER(ScheduleCompile!W404),ScheduleCompile!W404/1,IF(ISTEXT(ScheduleCompile!W404),IF(OR(ISNUMBER(FIND("5F",ScheduleCompile!W404)),ISNUMBER(FIND("0F",ScheduleCompile!W404)),ISNUMBER(FIND("8F",ScheduleCompile!W404)),ISNUMBER(FIND("1F",ScheduleCompile!W404)),ISNUMBER(FIND("2F",ScheduleCompile!W404)),ISNUMBER(FIND("3F",ScheduleCompile!W404)),ISNUMBER(FIND("6F",ScheduleCompile!W404)),ISNUMBER(FIND("7F",ScheduleCompile!W404)),ISNUMBER(FIND("9F",ScheduleCompile!W404)),ISNUMBER(FIND("4F",ScheduleCompile!W404))),VALUE(LEFT(ScheduleCompile!W404,FIND("F",ScheduleCompile!W404)-1)),ScheduleCompile!W404)))))),ISTEXT(ScheduleCompile!#REF!)),"ENDTABLE",IF(ISERROR(IF(ScheduleCompile!W404="Off",0,IF(ScheduleCompile!W404="On",1,IF(ISNUMBER(ScheduleCompile!W404),ScheduleCompile!W404/1,IF(ISTEXT(ScheduleCompile!W404),IF(OR(ISNUMBER(FIND("5F",ScheduleCompile!W404)),ISNUMBER(FIND("0F",ScheduleCompile!W404)),ISNUMBER(FIND("8F",ScheduleCompile!W404)),ISNUMBER(FIND("1F",ScheduleCompile!W404)),ISNUMBER(FIND("2F",ScheduleCompile!W404)),ISNUMBER(FIND("3F",ScheduleCompile!W404)),ISNUMBER(FIND("6F",ScheduleCompile!W404)),ISNUMBER(FIND("7F",ScheduleCompile!W404)),ISNUMBER(FIND("9F",ScheduleCompile!W404)),ISNUMBER(FIND("4F",ScheduleCompile!W404))),VALUE(LEFT(ScheduleCompile!W404,FIND("F",ScheduleCompile!W404)-1)),ScheduleCompile!W404)))))),"",IF(ScheduleCompile!W404="Off",0,IF(ScheduleCompile!W404="On",1,IF(ISNUMBER(ScheduleCompile!W404),ScheduleCompile!W404/1,IF(ISTEXT(ScheduleCompile!W404),IF(OR(ISNUMBER(FIND("5F",ScheduleCompile!W404)),ISNUMBER(FIND("0F",ScheduleCompile!W404)),ISNUMBER(FIND("8F",ScheduleCompile!W404)),ISNUMBER(FIND("1F",ScheduleCompile!W404)),ISNUMBER(FIND("2F",ScheduleCompile!W404)),ISNUMBER(FIND("3F",ScheduleCompile!W404)),ISNUMBER(FIND("6F",ScheduleCompile!W404)),ISNUMBER(FIND("7F",ScheduleCompile!W404)),ISNUMBER(FIND("9F",ScheduleCompile!W404)),ISNUMBER(FIND("4F",ScheduleCompile!W404))),VALUE(LEFT(ScheduleCompile!W404,FIND("F",ScheduleCompile!W404)-1)),ScheduleCompile!W404)))))))</f>
        <v>0.25</v>
      </c>
      <c r="AC411" s="1">
        <f>IF(AND(ISERROR(IF(ScheduleCompile!X404="Off",0,IF(ScheduleCompile!X404="On",1,IF(ISNUMBER(ScheduleCompile!X404),ScheduleCompile!X404/1,IF(ISTEXT(ScheduleCompile!X404),IF(OR(ISNUMBER(FIND("5F",ScheduleCompile!X404)),ISNUMBER(FIND("0F",ScheduleCompile!X404)),ISNUMBER(FIND("8F",ScheduleCompile!X404)),ISNUMBER(FIND("1F",ScheduleCompile!X404)),ISNUMBER(FIND("2F",ScheduleCompile!X404)),ISNUMBER(FIND("3F",ScheduleCompile!X404)),ISNUMBER(FIND("6F",ScheduleCompile!X404)),ISNUMBER(FIND("7F",ScheduleCompile!X404)),ISNUMBER(FIND("9F",ScheduleCompile!X404)),ISNUMBER(FIND("4F",ScheduleCompile!X404))),VALUE(LEFT(ScheduleCompile!X404,FIND("F",ScheduleCompile!X404)-1)),ScheduleCompile!X404)))))),ISTEXT(ScheduleCompile!#REF!)),"ENDTABLE",IF(ISERROR(IF(ScheduleCompile!X404="Off",0,IF(ScheduleCompile!X404="On",1,IF(ISNUMBER(ScheduleCompile!X404),ScheduleCompile!X404/1,IF(ISTEXT(ScheduleCompile!X404),IF(OR(ISNUMBER(FIND("5F",ScheduleCompile!X404)),ISNUMBER(FIND("0F",ScheduleCompile!X404)),ISNUMBER(FIND("8F",ScheduleCompile!X404)),ISNUMBER(FIND("1F",ScheduleCompile!X404)),ISNUMBER(FIND("2F",ScheduleCompile!X404)),ISNUMBER(FIND("3F",ScheduleCompile!X404)),ISNUMBER(FIND("6F",ScheduleCompile!X404)),ISNUMBER(FIND("7F",ScheduleCompile!X404)),ISNUMBER(FIND("9F",ScheduleCompile!X404)),ISNUMBER(FIND("4F",ScheduleCompile!X404))),VALUE(LEFT(ScheduleCompile!X404,FIND("F",ScheduleCompile!X404)-1)),ScheduleCompile!X404)))))),"",IF(ScheduleCompile!X404="Off",0,IF(ScheduleCompile!X404="On",1,IF(ISNUMBER(ScheduleCompile!X404),ScheduleCompile!X404/1,IF(ISTEXT(ScheduleCompile!X404),IF(OR(ISNUMBER(FIND("5F",ScheduleCompile!X404)),ISNUMBER(FIND("0F",ScheduleCompile!X404)),ISNUMBER(FIND("8F",ScheduleCompile!X404)),ISNUMBER(FIND("1F",ScheduleCompile!X404)),ISNUMBER(FIND("2F",ScheduleCompile!X404)),ISNUMBER(FIND("3F",ScheduleCompile!X404)),ISNUMBER(FIND("6F",ScheduleCompile!X404)),ISNUMBER(FIND("7F",ScheduleCompile!X404)),ISNUMBER(FIND("9F",ScheduleCompile!X404)),ISNUMBER(FIND("4F",ScheduleCompile!X404))),VALUE(LEFT(ScheduleCompile!X404,FIND("F",ScheduleCompile!X404)-1)),ScheduleCompile!X404)))))))</f>
        <v>0.25</v>
      </c>
      <c r="AD411" s="1">
        <f>IF(AND(ISERROR(IF(ScheduleCompile!Y404="Off",0,IF(ScheduleCompile!Y404="On",1,IF(ISNUMBER(ScheduleCompile!Y404),ScheduleCompile!Y404/1,IF(ISTEXT(ScheduleCompile!Y404),IF(OR(ISNUMBER(FIND("5F",ScheduleCompile!Y404)),ISNUMBER(FIND("0F",ScheduleCompile!Y404)),ISNUMBER(FIND("8F",ScheduleCompile!Y404)),ISNUMBER(FIND("1F",ScheduleCompile!Y404)),ISNUMBER(FIND("2F",ScheduleCompile!Y404)),ISNUMBER(FIND("3F",ScheduleCompile!Y404)),ISNUMBER(FIND("6F",ScheduleCompile!Y404)),ISNUMBER(FIND("7F",ScheduleCompile!Y404)),ISNUMBER(FIND("9F",ScheduleCompile!Y404)),ISNUMBER(FIND("4F",ScheduleCompile!Y404))),VALUE(LEFT(ScheduleCompile!Y404,FIND("F",ScheduleCompile!Y404)-1)),ScheduleCompile!Y404)))))),ISTEXT(ScheduleCompile!#REF!)),"ENDTABLE",IF(ISERROR(IF(ScheduleCompile!Y404="Off",0,IF(ScheduleCompile!Y404="On",1,IF(ISNUMBER(ScheduleCompile!Y404),ScheduleCompile!Y404/1,IF(ISTEXT(ScheduleCompile!Y404),IF(OR(ISNUMBER(FIND("5F",ScheduleCompile!Y404)),ISNUMBER(FIND("0F",ScheduleCompile!Y404)),ISNUMBER(FIND("8F",ScheduleCompile!Y404)),ISNUMBER(FIND("1F",ScheduleCompile!Y404)),ISNUMBER(FIND("2F",ScheduleCompile!Y404)),ISNUMBER(FIND("3F",ScheduleCompile!Y404)),ISNUMBER(FIND("6F",ScheduleCompile!Y404)),ISNUMBER(FIND("7F",ScheduleCompile!Y404)),ISNUMBER(FIND("9F",ScheduleCompile!Y404)),ISNUMBER(FIND("4F",ScheduleCompile!Y404))),VALUE(LEFT(ScheduleCompile!Y404,FIND("F",ScheduleCompile!Y404)-1)),ScheduleCompile!Y404)))))),"",IF(ScheduleCompile!Y404="Off",0,IF(ScheduleCompile!Y404="On",1,IF(ISNUMBER(ScheduleCompile!Y404),ScheduleCompile!Y404/1,IF(ISTEXT(ScheduleCompile!Y404),IF(OR(ISNUMBER(FIND("5F",ScheduleCompile!Y404)),ISNUMBER(FIND("0F",ScheduleCompile!Y404)),ISNUMBER(FIND("8F",ScheduleCompile!Y404)),ISNUMBER(FIND("1F",ScheduleCompile!Y404)),ISNUMBER(FIND("2F",ScheduleCompile!Y404)),ISNUMBER(FIND("3F",ScheduleCompile!Y404)),ISNUMBER(FIND("6F",ScheduleCompile!Y404)),ISNUMBER(FIND("7F",ScheduleCompile!Y404)),ISNUMBER(FIND("9F",ScheduleCompile!Y404)),ISNUMBER(FIND("4F",ScheduleCompile!Y404))),VALUE(LEFT(ScheduleCompile!Y404,FIND("F",ScheduleCompile!Y404)-1)),ScheduleCompile!Y404)))))))</f>
        <v>0.25</v>
      </c>
    </row>
    <row r="412" spans="1:30" x14ac:dyDescent="0.25">
      <c r="A412" t="str">
        <f t="shared" si="27"/>
        <v>SchDay "RestaurantInfiltrationSat"  Type = "Fraction" Hr = (0.25, 0.25, 0.25, 1, 1, 1, 1, 1, 0.25, 0.25, 0.25, 0.25, 0.25, 0.25, 0.25, 0.25, 0.25, 0.25, 0.25, 0.25, 0.25, 0.25, 0.25, 0.25) ..</v>
      </c>
      <c r="B412" s="1" t="s">
        <v>623</v>
      </c>
      <c r="C412" t="str">
        <f t="shared" si="28"/>
        <v xml:space="preserve">SchDay "RestaurantInfiltrationSat"  Type = "Fraction" Hr = </v>
      </c>
      <c r="D412" t="str">
        <f t="shared" si="29"/>
        <v>(0.25, 0.25, 0.25, 1, 1, 1, 1, 1, 0.25, 0.25, 0.25, 0.25, 0.25, 0.25, 0.25, 0.25, 0.25, 0.25, 0.25, 0.25, 0.25, 0.25, 0.25, 0.25) ..</v>
      </c>
      <c r="E412" s="30" t="str">
        <f>ScheduleCompile!A405</f>
        <v>RestaurantInfiltrationSat</v>
      </c>
      <c r="F412" t="str">
        <f t="shared" si="30"/>
        <v>Fraction</v>
      </c>
      <c r="G412" s="1">
        <f>IF(AND(ISERROR(IF(ScheduleCompile!B405="Off",0,IF(ScheduleCompile!B405="On",1,IF(ISNUMBER(ScheduleCompile!B405),ScheduleCompile!B405/1,IF(ISTEXT(ScheduleCompile!B405),IF(OR(ISNUMBER(FIND("5F",ScheduleCompile!B405)),ISNUMBER(FIND("0F",ScheduleCompile!B405)),ISNUMBER(FIND("8F",ScheduleCompile!B405)),ISNUMBER(FIND("1F",ScheduleCompile!B405)),ISNUMBER(FIND("2F",ScheduleCompile!B405)),ISNUMBER(FIND("3F",ScheduleCompile!B405)),ISNUMBER(FIND("6F",ScheduleCompile!B405)),ISNUMBER(FIND("7F",ScheduleCompile!B405)),ISNUMBER(FIND("9F",ScheduleCompile!B405)),ISNUMBER(FIND("4F",ScheduleCompile!B405))),VALUE(LEFT(ScheduleCompile!B405,FIND("F",ScheduleCompile!B405)-1)),ScheduleCompile!B405)))))),ISTEXT(ScheduleCompile!#REF!)),"ENDTABLE",IF(ISERROR(IF(ScheduleCompile!B405="Off",0,IF(ScheduleCompile!B405="On",1,IF(ISNUMBER(ScheduleCompile!B405),ScheduleCompile!B405/1,IF(ISTEXT(ScheduleCompile!B405),IF(OR(ISNUMBER(FIND("5F",ScheduleCompile!B405)),ISNUMBER(FIND("0F",ScheduleCompile!B405)),ISNUMBER(FIND("8F",ScheduleCompile!B405)),ISNUMBER(FIND("1F",ScheduleCompile!B405)),ISNUMBER(FIND("2F",ScheduleCompile!B405)),ISNUMBER(FIND("3F",ScheduleCompile!B405)),ISNUMBER(FIND("6F",ScheduleCompile!B405)),ISNUMBER(FIND("7F",ScheduleCompile!B405)),ISNUMBER(FIND("9F",ScheduleCompile!B405)),ISNUMBER(FIND("4F",ScheduleCompile!B405))),VALUE(LEFT(ScheduleCompile!B405,FIND("F",ScheduleCompile!B405)-1)),ScheduleCompile!B405)))))),"",IF(ScheduleCompile!B405="Off",0,IF(ScheduleCompile!B405="On",1,IF(ISNUMBER(ScheduleCompile!B405),ScheduleCompile!B405/1,IF(ISTEXT(ScheduleCompile!B405),IF(OR(ISNUMBER(FIND("5F",ScheduleCompile!B405)),ISNUMBER(FIND("0F",ScheduleCompile!B405)),ISNUMBER(FIND("8F",ScheduleCompile!B405)),ISNUMBER(FIND("1F",ScheduleCompile!B405)),ISNUMBER(FIND("2F",ScheduleCompile!B405)),ISNUMBER(FIND("3F",ScheduleCompile!B405)),ISNUMBER(FIND("6F",ScheduleCompile!B405)),ISNUMBER(FIND("7F",ScheduleCompile!B405)),ISNUMBER(FIND("9F",ScheduleCompile!B405)),ISNUMBER(FIND("4F",ScheduleCompile!B405))),VALUE(LEFT(ScheduleCompile!B405,FIND("F",ScheduleCompile!B405)-1)),ScheduleCompile!B405)))))))</f>
        <v>0.25</v>
      </c>
      <c r="H412" s="1">
        <f>IF(AND(ISERROR(IF(ScheduleCompile!C405="Off",0,IF(ScheduleCompile!C405="On",1,IF(ISNUMBER(ScheduleCompile!C405),ScheduleCompile!C405/1,IF(ISTEXT(ScheduleCompile!C405),IF(OR(ISNUMBER(FIND("5F",ScheduleCompile!C405)),ISNUMBER(FIND("0F",ScheduleCompile!C405)),ISNUMBER(FIND("8F",ScheduleCompile!C405)),ISNUMBER(FIND("1F",ScheduleCompile!C405)),ISNUMBER(FIND("2F",ScheduleCompile!C405)),ISNUMBER(FIND("3F",ScheduleCompile!C405)),ISNUMBER(FIND("6F",ScheduleCompile!C405)),ISNUMBER(FIND("7F",ScheduleCompile!C405)),ISNUMBER(FIND("9F",ScheduleCompile!C405)),ISNUMBER(FIND("4F",ScheduleCompile!C405))),VALUE(LEFT(ScheduleCompile!C405,FIND("F",ScheduleCompile!C405)-1)),ScheduleCompile!C405)))))),ISTEXT(ScheduleCompile!#REF!)),"ENDTABLE",IF(ISERROR(IF(ScheduleCompile!C405="Off",0,IF(ScheduleCompile!C405="On",1,IF(ISNUMBER(ScheduleCompile!C405),ScheduleCompile!C405/1,IF(ISTEXT(ScheduleCompile!C405),IF(OR(ISNUMBER(FIND("5F",ScheduleCompile!C405)),ISNUMBER(FIND("0F",ScheduleCompile!C405)),ISNUMBER(FIND("8F",ScheduleCompile!C405)),ISNUMBER(FIND("1F",ScheduleCompile!C405)),ISNUMBER(FIND("2F",ScheduleCompile!C405)),ISNUMBER(FIND("3F",ScheduleCompile!C405)),ISNUMBER(FIND("6F",ScheduleCompile!C405)),ISNUMBER(FIND("7F",ScheduleCompile!C405)),ISNUMBER(FIND("9F",ScheduleCompile!C405)),ISNUMBER(FIND("4F",ScheduleCompile!C405))),VALUE(LEFT(ScheduleCompile!C405,FIND("F",ScheduleCompile!C405)-1)),ScheduleCompile!C405)))))),"",IF(ScheduleCompile!C405="Off",0,IF(ScheduleCompile!C405="On",1,IF(ISNUMBER(ScheduleCompile!C405),ScheduleCompile!C405/1,IF(ISTEXT(ScheduleCompile!C405),IF(OR(ISNUMBER(FIND("5F",ScheduleCompile!C405)),ISNUMBER(FIND("0F",ScheduleCompile!C405)),ISNUMBER(FIND("8F",ScheduleCompile!C405)),ISNUMBER(FIND("1F",ScheduleCompile!C405)),ISNUMBER(FIND("2F",ScheduleCompile!C405)),ISNUMBER(FIND("3F",ScheduleCompile!C405)),ISNUMBER(FIND("6F",ScheduleCompile!C405)),ISNUMBER(FIND("7F",ScheduleCompile!C405)),ISNUMBER(FIND("9F",ScheduleCompile!C405)),ISNUMBER(FIND("4F",ScheduleCompile!C405))),VALUE(LEFT(ScheduleCompile!C405,FIND("F",ScheduleCompile!C405)-1)),ScheduleCompile!C405)))))))</f>
        <v>0.25</v>
      </c>
      <c r="I412" s="1">
        <f>IF(AND(ISERROR(IF(ScheduleCompile!D405="Off",0,IF(ScheduleCompile!D405="On",1,IF(ISNUMBER(ScheduleCompile!D405),ScheduleCompile!D405/1,IF(ISTEXT(ScheduleCompile!D405),IF(OR(ISNUMBER(FIND("5F",ScheduleCompile!D405)),ISNUMBER(FIND("0F",ScheduleCompile!D405)),ISNUMBER(FIND("8F",ScheduleCompile!D405)),ISNUMBER(FIND("1F",ScheduleCompile!D405)),ISNUMBER(FIND("2F",ScheduleCompile!D405)),ISNUMBER(FIND("3F",ScheduleCompile!D405)),ISNUMBER(FIND("6F",ScheduleCompile!D405)),ISNUMBER(FIND("7F",ScheduleCompile!D405)),ISNUMBER(FIND("9F",ScheduleCompile!D405)),ISNUMBER(FIND("4F",ScheduleCompile!D405))),VALUE(LEFT(ScheduleCompile!D405,FIND("F",ScheduleCompile!D405)-1)),ScheduleCompile!D405)))))),ISTEXT(ScheduleCompile!#REF!)),"ENDTABLE",IF(ISERROR(IF(ScheduleCompile!D405="Off",0,IF(ScheduleCompile!D405="On",1,IF(ISNUMBER(ScheduleCompile!D405),ScheduleCompile!D405/1,IF(ISTEXT(ScheduleCompile!D405),IF(OR(ISNUMBER(FIND("5F",ScheduleCompile!D405)),ISNUMBER(FIND("0F",ScheduleCompile!D405)),ISNUMBER(FIND("8F",ScheduleCompile!D405)),ISNUMBER(FIND("1F",ScheduleCompile!D405)),ISNUMBER(FIND("2F",ScheduleCompile!D405)),ISNUMBER(FIND("3F",ScheduleCompile!D405)),ISNUMBER(FIND("6F",ScheduleCompile!D405)),ISNUMBER(FIND("7F",ScheduleCompile!D405)),ISNUMBER(FIND("9F",ScheduleCompile!D405)),ISNUMBER(FIND("4F",ScheduleCompile!D405))),VALUE(LEFT(ScheduleCompile!D405,FIND("F",ScheduleCompile!D405)-1)),ScheduleCompile!D405)))))),"",IF(ScheduleCompile!D405="Off",0,IF(ScheduleCompile!D405="On",1,IF(ISNUMBER(ScheduleCompile!D405),ScheduleCompile!D405/1,IF(ISTEXT(ScheduleCompile!D405),IF(OR(ISNUMBER(FIND("5F",ScheduleCompile!D405)),ISNUMBER(FIND("0F",ScheduleCompile!D405)),ISNUMBER(FIND("8F",ScheduleCompile!D405)),ISNUMBER(FIND("1F",ScheduleCompile!D405)),ISNUMBER(FIND("2F",ScheduleCompile!D405)),ISNUMBER(FIND("3F",ScheduleCompile!D405)),ISNUMBER(FIND("6F",ScheduleCompile!D405)),ISNUMBER(FIND("7F",ScheduleCompile!D405)),ISNUMBER(FIND("9F",ScheduleCompile!D405)),ISNUMBER(FIND("4F",ScheduleCompile!D405))),VALUE(LEFT(ScheduleCompile!D405,FIND("F",ScheduleCompile!D405)-1)),ScheduleCompile!D405)))))))</f>
        <v>0.25</v>
      </c>
      <c r="J412" s="1">
        <f>IF(AND(ISERROR(IF(ScheduleCompile!E405="Off",0,IF(ScheduleCompile!E405="On",1,IF(ISNUMBER(ScheduleCompile!E405),ScheduleCompile!E405/1,IF(ISTEXT(ScheduleCompile!E405),IF(OR(ISNUMBER(FIND("5F",ScheduleCompile!E405)),ISNUMBER(FIND("0F",ScheduleCompile!E405)),ISNUMBER(FIND("8F",ScheduleCompile!E405)),ISNUMBER(FIND("1F",ScheduleCompile!E405)),ISNUMBER(FIND("2F",ScheduleCompile!E405)),ISNUMBER(FIND("3F",ScheduleCompile!E405)),ISNUMBER(FIND("6F",ScheduleCompile!E405)),ISNUMBER(FIND("7F",ScheduleCompile!E405)),ISNUMBER(FIND("9F",ScheduleCompile!E405)),ISNUMBER(FIND("4F",ScheduleCompile!E405))),VALUE(LEFT(ScheduleCompile!E405,FIND("F",ScheduleCompile!E405)-1)),ScheduleCompile!E405)))))),ISTEXT(ScheduleCompile!#REF!)),"ENDTABLE",IF(ISERROR(IF(ScheduleCompile!E405="Off",0,IF(ScheduleCompile!E405="On",1,IF(ISNUMBER(ScheduleCompile!E405),ScheduleCompile!E405/1,IF(ISTEXT(ScheduleCompile!E405),IF(OR(ISNUMBER(FIND("5F",ScheduleCompile!E405)),ISNUMBER(FIND("0F",ScheduleCompile!E405)),ISNUMBER(FIND("8F",ScheduleCompile!E405)),ISNUMBER(FIND("1F",ScheduleCompile!E405)),ISNUMBER(FIND("2F",ScheduleCompile!E405)),ISNUMBER(FIND("3F",ScheduleCompile!E405)),ISNUMBER(FIND("6F",ScheduleCompile!E405)),ISNUMBER(FIND("7F",ScheduleCompile!E405)),ISNUMBER(FIND("9F",ScheduleCompile!E405)),ISNUMBER(FIND("4F",ScheduleCompile!E405))),VALUE(LEFT(ScheduleCompile!E405,FIND("F",ScheduleCompile!E405)-1)),ScheduleCompile!E405)))))),"",IF(ScheduleCompile!E405="Off",0,IF(ScheduleCompile!E405="On",1,IF(ISNUMBER(ScheduleCompile!E405),ScheduleCompile!E405/1,IF(ISTEXT(ScheduleCompile!E405),IF(OR(ISNUMBER(FIND("5F",ScheduleCompile!E405)),ISNUMBER(FIND("0F",ScheduleCompile!E405)),ISNUMBER(FIND("8F",ScheduleCompile!E405)),ISNUMBER(FIND("1F",ScheduleCompile!E405)),ISNUMBER(FIND("2F",ScheduleCompile!E405)),ISNUMBER(FIND("3F",ScheduleCompile!E405)),ISNUMBER(FIND("6F",ScheduleCompile!E405)),ISNUMBER(FIND("7F",ScheduleCompile!E405)),ISNUMBER(FIND("9F",ScheduleCompile!E405)),ISNUMBER(FIND("4F",ScheduleCompile!E405))),VALUE(LEFT(ScheduleCompile!E405,FIND("F",ScheduleCompile!E405)-1)),ScheduleCompile!E405)))))))</f>
        <v>1</v>
      </c>
      <c r="K412" s="1">
        <f>IF(AND(ISERROR(IF(ScheduleCompile!F405="Off",0,IF(ScheduleCompile!F405="On",1,IF(ISNUMBER(ScheduleCompile!F405),ScheduleCompile!F405/1,IF(ISTEXT(ScheduleCompile!F405),IF(OR(ISNUMBER(FIND("5F",ScheduleCompile!F405)),ISNUMBER(FIND("0F",ScheduleCompile!F405)),ISNUMBER(FIND("8F",ScheduleCompile!F405)),ISNUMBER(FIND("1F",ScheduleCompile!F405)),ISNUMBER(FIND("2F",ScheduleCompile!F405)),ISNUMBER(FIND("3F",ScheduleCompile!F405)),ISNUMBER(FIND("6F",ScheduleCompile!F405)),ISNUMBER(FIND("7F",ScheduleCompile!F405)),ISNUMBER(FIND("9F",ScheduleCompile!F405)),ISNUMBER(FIND("4F",ScheduleCompile!F405))),VALUE(LEFT(ScheduleCompile!F405,FIND("F",ScheduleCompile!F405)-1)),ScheduleCompile!F405)))))),ISTEXT(ScheduleCompile!#REF!)),"ENDTABLE",IF(ISERROR(IF(ScheduleCompile!F405="Off",0,IF(ScheduleCompile!F405="On",1,IF(ISNUMBER(ScheduleCompile!F405),ScheduleCompile!F405/1,IF(ISTEXT(ScheduleCompile!F405),IF(OR(ISNUMBER(FIND("5F",ScheduleCompile!F405)),ISNUMBER(FIND("0F",ScheduleCompile!F405)),ISNUMBER(FIND("8F",ScheduleCompile!F405)),ISNUMBER(FIND("1F",ScheduleCompile!F405)),ISNUMBER(FIND("2F",ScheduleCompile!F405)),ISNUMBER(FIND("3F",ScheduleCompile!F405)),ISNUMBER(FIND("6F",ScheduleCompile!F405)),ISNUMBER(FIND("7F",ScheduleCompile!F405)),ISNUMBER(FIND("9F",ScheduleCompile!F405)),ISNUMBER(FIND("4F",ScheduleCompile!F405))),VALUE(LEFT(ScheduleCompile!F405,FIND("F",ScheduleCompile!F405)-1)),ScheduleCompile!F405)))))),"",IF(ScheduleCompile!F405="Off",0,IF(ScheduleCompile!F405="On",1,IF(ISNUMBER(ScheduleCompile!F405),ScheduleCompile!F405/1,IF(ISTEXT(ScheduleCompile!F405),IF(OR(ISNUMBER(FIND("5F",ScheduleCompile!F405)),ISNUMBER(FIND("0F",ScheduleCompile!F405)),ISNUMBER(FIND("8F",ScheduleCompile!F405)),ISNUMBER(FIND("1F",ScheduleCompile!F405)),ISNUMBER(FIND("2F",ScheduleCompile!F405)),ISNUMBER(FIND("3F",ScheduleCompile!F405)),ISNUMBER(FIND("6F",ScheduleCompile!F405)),ISNUMBER(FIND("7F",ScheduleCompile!F405)),ISNUMBER(FIND("9F",ScheduleCompile!F405)),ISNUMBER(FIND("4F",ScheduleCompile!F405))),VALUE(LEFT(ScheduleCompile!F405,FIND("F",ScheduleCompile!F405)-1)),ScheduleCompile!F405)))))))</f>
        <v>1</v>
      </c>
      <c r="L412" s="1">
        <f>IF(AND(ISERROR(IF(ScheduleCompile!G405="Off",0,IF(ScheduleCompile!G405="On",1,IF(ISNUMBER(ScheduleCompile!G405),ScheduleCompile!G405/1,IF(ISTEXT(ScheduleCompile!G405),IF(OR(ISNUMBER(FIND("5F",ScheduleCompile!G405)),ISNUMBER(FIND("0F",ScheduleCompile!G405)),ISNUMBER(FIND("8F",ScheduleCompile!G405)),ISNUMBER(FIND("1F",ScheduleCompile!G405)),ISNUMBER(FIND("2F",ScheduleCompile!G405)),ISNUMBER(FIND("3F",ScheduleCompile!G405)),ISNUMBER(FIND("6F",ScheduleCompile!G405)),ISNUMBER(FIND("7F",ScheduleCompile!G405)),ISNUMBER(FIND("9F",ScheduleCompile!G405)),ISNUMBER(FIND("4F",ScheduleCompile!G405))),VALUE(LEFT(ScheduleCompile!G405,FIND("F",ScheduleCompile!G405)-1)),ScheduleCompile!G405)))))),ISTEXT(ScheduleCompile!#REF!)),"ENDTABLE",IF(ISERROR(IF(ScheduleCompile!G405="Off",0,IF(ScheduleCompile!G405="On",1,IF(ISNUMBER(ScheduleCompile!G405),ScheduleCompile!G405/1,IF(ISTEXT(ScheduleCompile!G405),IF(OR(ISNUMBER(FIND("5F",ScheduleCompile!G405)),ISNUMBER(FIND("0F",ScheduleCompile!G405)),ISNUMBER(FIND("8F",ScheduleCompile!G405)),ISNUMBER(FIND("1F",ScheduleCompile!G405)),ISNUMBER(FIND("2F",ScheduleCompile!G405)),ISNUMBER(FIND("3F",ScheduleCompile!G405)),ISNUMBER(FIND("6F",ScheduleCompile!G405)),ISNUMBER(FIND("7F",ScheduleCompile!G405)),ISNUMBER(FIND("9F",ScheduleCompile!G405)),ISNUMBER(FIND("4F",ScheduleCompile!G405))),VALUE(LEFT(ScheduleCompile!G405,FIND("F",ScheduleCompile!G405)-1)),ScheduleCompile!G405)))))),"",IF(ScheduleCompile!G405="Off",0,IF(ScheduleCompile!G405="On",1,IF(ISNUMBER(ScheduleCompile!G405),ScheduleCompile!G405/1,IF(ISTEXT(ScheduleCompile!G405),IF(OR(ISNUMBER(FIND("5F",ScheduleCompile!G405)),ISNUMBER(FIND("0F",ScheduleCompile!G405)),ISNUMBER(FIND("8F",ScheduleCompile!G405)),ISNUMBER(FIND("1F",ScheduleCompile!G405)),ISNUMBER(FIND("2F",ScheduleCompile!G405)),ISNUMBER(FIND("3F",ScheduleCompile!G405)),ISNUMBER(FIND("6F",ScheduleCompile!G405)),ISNUMBER(FIND("7F",ScheduleCompile!G405)),ISNUMBER(FIND("9F",ScheduleCompile!G405)),ISNUMBER(FIND("4F",ScheduleCompile!G405))),VALUE(LEFT(ScheduleCompile!G405,FIND("F",ScheduleCompile!G405)-1)),ScheduleCompile!G405)))))))</f>
        <v>1</v>
      </c>
      <c r="M412" s="1">
        <f>IF(AND(ISERROR(IF(ScheduleCompile!H405="Off",0,IF(ScheduleCompile!H405="On",1,IF(ISNUMBER(ScheduleCompile!H405),ScheduleCompile!H405/1,IF(ISTEXT(ScheduleCompile!H405),IF(OR(ISNUMBER(FIND("5F",ScheduleCompile!H405)),ISNUMBER(FIND("0F",ScheduleCompile!H405)),ISNUMBER(FIND("8F",ScheduleCompile!H405)),ISNUMBER(FIND("1F",ScheduleCompile!H405)),ISNUMBER(FIND("2F",ScheduleCompile!H405)),ISNUMBER(FIND("3F",ScheduleCompile!H405)),ISNUMBER(FIND("6F",ScheduleCompile!H405)),ISNUMBER(FIND("7F",ScheduleCompile!H405)),ISNUMBER(FIND("9F",ScheduleCompile!H405)),ISNUMBER(FIND("4F",ScheduleCompile!H405))),VALUE(LEFT(ScheduleCompile!H405,FIND("F",ScheduleCompile!H405)-1)),ScheduleCompile!H405)))))),ISTEXT(ScheduleCompile!#REF!)),"ENDTABLE",IF(ISERROR(IF(ScheduleCompile!H405="Off",0,IF(ScheduleCompile!H405="On",1,IF(ISNUMBER(ScheduleCompile!H405),ScheduleCompile!H405/1,IF(ISTEXT(ScheduleCompile!H405),IF(OR(ISNUMBER(FIND("5F",ScheduleCompile!H405)),ISNUMBER(FIND("0F",ScheduleCompile!H405)),ISNUMBER(FIND("8F",ScheduleCompile!H405)),ISNUMBER(FIND("1F",ScheduleCompile!H405)),ISNUMBER(FIND("2F",ScheduleCompile!H405)),ISNUMBER(FIND("3F",ScheduleCompile!H405)),ISNUMBER(FIND("6F",ScheduleCompile!H405)),ISNUMBER(FIND("7F",ScheduleCompile!H405)),ISNUMBER(FIND("9F",ScheduleCompile!H405)),ISNUMBER(FIND("4F",ScheduleCompile!H405))),VALUE(LEFT(ScheduleCompile!H405,FIND("F",ScheduleCompile!H405)-1)),ScheduleCompile!H405)))))),"",IF(ScheduleCompile!H405="Off",0,IF(ScheduleCompile!H405="On",1,IF(ISNUMBER(ScheduleCompile!H405),ScheduleCompile!H405/1,IF(ISTEXT(ScheduleCompile!H405),IF(OR(ISNUMBER(FIND("5F",ScheduleCompile!H405)),ISNUMBER(FIND("0F",ScheduleCompile!H405)),ISNUMBER(FIND("8F",ScheduleCompile!H405)),ISNUMBER(FIND("1F",ScheduleCompile!H405)),ISNUMBER(FIND("2F",ScheduleCompile!H405)),ISNUMBER(FIND("3F",ScheduleCompile!H405)),ISNUMBER(FIND("6F",ScheduleCompile!H405)),ISNUMBER(FIND("7F",ScheduleCompile!H405)),ISNUMBER(FIND("9F",ScheduleCompile!H405)),ISNUMBER(FIND("4F",ScheduleCompile!H405))),VALUE(LEFT(ScheduleCompile!H405,FIND("F",ScheduleCompile!H405)-1)),ScheduleCompile!H405)))))))</f>
        <v>1</v>
      </c>
      <c r="N412" s="1">
        <f>IF(AND(ISERROR(IF(ScheduleCompile!I405="Off",0,IF(ScheduleCompile!I405="On",1,IF(ISNUMBER(ScheduleCompile!I405),ScheduleCompile!I405/1,IF(ISTEXT(ScheduleCompile!I405),IF(OR(ISNUMBER(FIND("5F",ScheduleCompile!I405)),ISNUMBER(FIND("0F",ScheduleCompile!I405)),ISNUMBER(FIND("8F",ScheduleCompile!I405)),ISNUMBER(FIND("1F",ScheduleCompile!I405)),ISNUMBER(FIND("2F",ScheduleCompile!I405)),ISNUMBER(FIND("3F",ScheduleCompile!I405)),ISNUMBER(FIND("6F",ScheduleCompile!I405)),ISNUMBER(FIND("7F",ScheduleCompile!I405)),ISNUMBER(FIND("9F",ScheduleCompile!I405)),ISNUMBER(FIND("4F",ScheduleCompile!I405))),VALUE(LEFT(ScheduleCompile!I405,FIND("F",ScheduleCompile!I405)-1)),ScheduleCompile!I405)))))),ISTEXT(ScheduleCompile!#REF!)),"ENDTABLE",IF(ISERROR(IF(ScheduleCompile!I405="Off",0,IF(ScheduleCompile!I405="On",1,IF(ISNUMBER(ScheduleCompile!I405),ScheduleCompile!I405/1,IF(ISTEXT(ScheduleCompile!I405),IF(OR(ISNUMBER(FIND("5F",ScheduleCompile!I405)),ISNUMBER(FIND("0F",ScheduleCompile!I405)),ISNUMBER(FIND("8F",ScheduleCompile!I405)),ISNUMBER(FIND("1F",ScheduleCompile!I405)),ISNUMBER(FIND("2F",ScheduleCompile!I405)),ISNUMBER(FIND("3F",ScheduleCompile!I405)),ISNUMBER(FIND("6F",ScheduleCompile!I405)),ISNUMBER(FIND("7F",ScheduleCompile!I405)),ISNUMBER(FIND("9F",ScheduleCompile!I405)),ISNUMBER(FIND("4F",ScheduleCompile!I405))),VALUE(LEFT(ScheduleCompile!I405,FIND("F",ScheduleCompile!I405)-1)),ScheduleCompile!I405)))))),"",IF(ScheduleCompile!I405="Off",0,IF(ScheduleCompile!I405="On",1,IF(ISNUMBER(ScheduleCompile!I405),ScheduleCompile!I405/1,IF(ISTEXT(ScheduleCompile!I405),IF(OR(ISNUMBER(FIND("5F",ScheduleCompile!I405)),ISNUMBER(FIND("0F",ScheduleCompile!I405)),ISNUMBER(FIND("8F",ScheduleCompile!I405)),ISNUMBER(FIND("1F",ScheduleCompile!I405)),ISNUMBER(FIND("2F",ScheduleCompile!I405)),ISNUMBER(FIND("3F",ScheduleCompile!I405)),ISNUMBER(FIND("6F",ScheduleCompile!I405)),ISNUMBER(FIND("7F",ScheduleCompile!I405)),ISNUMBER(FIND("9F",ScheduleCompile!I405)),ISNUMBER(FIND("4F",ScheduleCompile!I405))),VALUE(LEFT(ScheduleCompile!I405,FIND("F",ScheduleCompile!I405)-1)),ScheduleCompile!I405)))))))</f>
        <v>1</v>
      </c>
      <c r="O412" s="1">
        <f>IF(AND(ISERROR(IF(ScheduleCompile!J405="Off",0,IF(ScheduleCompile!J405="On",1,IF(ISNUMBER(ScheduleCompile!J405),ScheduleCompile!J405/1,IF(ISTEXT(ScheduleCompile!J405),IF(OR(ISNUMBER(FIND("5F",ScheduleCompile!J405)),ISNUMBER(FIND("0F",ScheduleCompile!J405)),ISNUMBER(FIND("8F",ScheduleCompile!J405)),ISNUMBER(FIND("1F",ScheduleCompile!J405)),ISNUMBER(FIND("2F",ScheduleCompile!J405)),ISNUMBER(FIND("3F",ScheduleCompile!J405)),ISNUMBER(FIND("6F",ScheduleCompile!J405)),ISNUMBER(FIND("7F",ScheduleCompile!J405)),ISNUMBER(FIND("9F",ScheduleCompile!J405)),ISNUMBER(FIND("4F",ScheduleCompile!J405))),VALUE(LEFT(ScheduleCompile!J405,FIND("F",ScheduleCompile!J405)-1)),ScheduleCompile!J405)))))),ISTEXT(ScheduleCompile!#REF!)),"ENDTABLE",IF(ISERROR(IF(ScheduleCompile!J405="Off",0,IF(ScheduleCompile!J405="On",1,IF(ISNUMBER(ScheduleCompile!J405),ScheduleCompile!J405/1,IF(ISTEXT(ScheduleCompile!J405),IF(OR(ISNUMBER(FIND("5F",ScheduleCompile!J405)),ISNUMBER(FIND("0F",ScheduleCompile!J405)),ISNUMBER(FIND("8F",ScheduleCompile!J405)),ISNUMBER(FIND("1F",ScheduleCompile!J405)),ISNUMBER(FIND("2F",ScheduleCompile!J405)),ISNUMBER(FIND("3F",ScheduleCompile!J405)),ISNUMBER(FIND("6F",ScheduleCompile!J405)),ISNUMBER(FIND("7F",ScheduleCompile!J405)),ISNUMBER(FIND("9F",ScheduleCompile!J405)),ISNUMBER(FIND("4F",ScheduleCompile!J405))),VALUE(LEFT(ScheduleCompile!J405,FIND("F",ScheduleCompile!J405)-1)),ScheduleCompile!J405)))))),"",IF(ScheduleCompile!J405="Off",0,IF(ScheduleCompile!J405="On",1,IF(ISNUMBER(ScheduleCompile!J405),ScheduleCompile!J405/1,IF(ISTEXT(ScheduleCompile!J405),IF(OR(ISNUMBER(FIND("5F",ScheduleCompile!J405)),ISNUMBER(FIND("0F",ScheduleCompile!J405)),ISNUMBER(FIND("8F",ScheduleCompile!J405)),ISNUMBER(FIND("1F",ScheduleCompile!J405)),ISNUMBER(FIND("2F",ScheduleCompile!J405)),ISNUMBER(FIND("3F",ScheduleCompile!J405)),ISNUMBER(FIND("6F",ScheduleCompile!J405)),ISNUMBER(FIND("7F",ScheduleCompile!J405)),ISNUMBER(FIND("9F",ScheduleCompile!J405)),ISNUMBER(FIND("4F",ScheduleCompile!J405))),VALUE(LEFT(ScheduleCompile!J405,FIND("F",ScheduleCompile!J405)-1)),ScheduleCompile!J405)))))))</f>
        <v>0.25</v>
      </c>
      <c r="P412" s="1">
        <f>IF(AND(ISERROR(IF(ScheduleCompile!K405="Off",0,IF(ScheduleCompile!K405="On",1,IF(ISNUMBER(ScheduleCompile!K405),ScheduleCompile!K405/1,IF(ISTEXT(ScheduleCompile!K405),IF(OR(ISNUMBER(FIND("5F",ScheduleCompile!K405)),ISNUMBER(FIND("0F",ScheduleCompile!K405)),ISNUMBER(FIND("8F",ScheduleCompile!K405)),ISNUMBER(FIND("1F",ScheduleCompile!K405)),ISNUMBER(FIND("2F",ScheduleCompile!K405)),ISNUMBER(FIND("3F",ScheduleCompile!K405)),ISNUMBER(FIND("6F",ScheduleCompile!K405)),ISNUMBER(FIND("7F",ScheduleCompile!K405)),ISNUMBER(FIND("9F",ScheduleCompile!K405)),ISNUMBER(FIND("4F",ScheduleCompile!K405))),VALUE(LEFT(ScheduleCompile!K405,FIND("F",ScheduleCompile!K405)-1)),ScheduleCompile!K405)))))),ISTEXT(ScheduleCompile!#REF!)),"ENDTABLE",IF(ISERROR(IF(ScheduleCompile!K405="Off",0,IF(ScheduleCompile!K405="On",1,IF(ISNUMBER(ScheduleCompile!K405),ScheduleCompile!K405/1,IF(ISTEXT(ScheduleCompile!K405),IF(OR(ISNUMBER(FIND("5F",ScheduleCompile!K405)),ISNUMBER(FIND("0F",ScheduleCompile!K405)),ISNUMBER(FIND("8F",ScheduleCompile!K405)),ISNUMBER(FIND("1F",ScheduleCompile!K405)),ISNUMBER(FIND("2F",ScheduleCompile!K405)),ISNUMBER(FIND("3F",ScheduleCompile!K405)),ISNUMBER(FIND("6F",ScheduleCompile!K405)),ISNUMBER(FIND("7F",ScheduleCompile!K405)),ISNUMBER(FIND("9F",ScheduleCompile!K405)),ISNUMBER(FIND("4F",ScheduleCompile!K405))),VALUE(LEFT(ScheduleCompile!K405,FIND("F",ScheduleCompile!K405)-1)),ScheduleCompile!K405)))))),"",IF(ScheduleCompile!K405="Off",0,IF(ScheduleCompile!K405="On",1,IF(ISNUMBER(ScheduleCompile!K405),ScheduleCompile!K405/1,IF(ISTEXT(ScheduleCompile!K405),IF(OR(ISNUMBER(FIND("5F",ScheduleCompile!K405)),ISNUMBER(FIND("0F",ScheduleCompile!K405)),ISNUMBER(FIND("8F",ScheduleCompile!K405)),ISNUMBER(FIND("1F",ScheduleCompile!K405)),ISNUMBER(FIND("2F",ScheduleCompile!K405)),ISNUMBER(FIND("3F",ScheduleCompile!K405)),ISNUMBER(FIND("6F",ScheduleCompile!K405)),ISNUMBER(FIND("7F",ScheduleCompile!K405)),ISNUMBER(FIND("9F",ScheduleCompile!K405)),ISNUMBER(FIND("4F",ScheduleCompile!K405))),VALUE(LEFT(ScheduleCompile!K405,FIND("F",ScheduleCompile!K405)-1)),ScheduleCompile!K405)))))))</f>
        <v>0.25</v>
      </c>
      <c r="Q412" s="1">
        <f>IF(AND(ISERROR(IF(ScheduleCompile!L405="Off",0,IF(ScheduleCompile!L405="On",1,IF(ISNUMBER(ScheduleCompile!L405),ScheduleCompile!L405/1,IF(ISTEXT(ScheduleCompile!L405),IF(OR(ISNUMBER(FIND("5F",ScheduleCompile!L405)),ISNUMBER(FIND("0F",ScheduleCompile!L405)),ISNUMBER(FIND("8F",ScheduleCompile!L405)),ISNUMBER(FIND("1F",ScheduleCompile!L405)),ISNUMBER(FIND("2F",ScheduleCompile!L405)),ISNUMBER(FIND("3F",ScheduleCompile!L405)),ISNUMBER(FIND("6F",ScheduleCompile!L405)),ISNUMBER(FIND("7F",ScheduleCompile!L405)),ISNUMBER(FIND("9F",ScheduleCompile!L405)),ISNUMBER(FIND("4F",ScheduleCompile!L405))),VALUE(LEFT(ScheduleCompile!L405,FIND("F",ScheduleCompile!L405)-1)),ScheduleCompile!L405)))))),ISTEXT(ScheduleCompile!#REF!)),"ENDTABLE",IF(ISERROR(IF(ScheduleCompile!L405="Off",0,IF(ScheduleCompile!L405="On",1,IF(ISNUMBER(ScheduleCompile!L405),ScheduleCompile!L405/1,IF(ISTEXT(ScheduleCompile!L405),IF(OR(ISNUMBER(FIND("5F",ScheduleCompile!L405)),ISNUMBER(FIND("0F",ScheduleCompile!L405)),ISNUMBER(FIND("8F",ScheduleCompile!L405)),ISNUMBER(FIND("1F",ScheduleCompile!L405)),ISNUMBER(FIND("2F",ScheduleCompile!L405)),ISNUMBER(FIND("3F",ScheduleCompile!L405)),ISNUMBER(FIND("6F",ScheduleCompile!L405)),ISNUMBER(FIND("7F",ScheduleCompile!L405)),ISNUMBER(FIND("9F",ScheduleCompile!L405)),ISNUMBER(FIND("4F",ScheduleCompile!L405))),VALUE(LEFT(ScheduleCompile!L405,FIND("F",ScheduleCompile!L405)-1)),ScheduleCompile!L405)))))),"",IF(ScheduleCompile!L405="Off",0,IF(ScheduleCompile!L405="On",1,IF(ISNUMBER(ScheduleCompile!L405),ScheduleCompile!L405/1,IF(ISTEXT(ScheduleCompile!L405),IF(OR(ISNUMBER(FIND("5F",ScheduleCompile!L405)),ISNUMBER(FIND("0F",ScheduleCompile!L405)),ISNUMBER(FIND("8F",ScheduleCompile!L405)),ISNUMBER(FIND("1F",ScheduleCompile!L405)),ISNUMBER(FIND("2F",ScheduleCompile!L405)),ISNUMBER(FIND("3F",ScheduleCompile!L405)),ISNUMBER(FIND("6F",ScheduleCompile!L405)),ISNUMBER(FIND("7F",ScheduleCompile!L405)),ISNUMBER(FIND("9F",ScheduleCompile!L405)),ISNUMBER(FIND("4F",ScheduleCompile!L405))),VALUE(LEFT(ScheduleCompile!L405,FIND("F",ScheduleCompile!L405)-1)),ScheduleCompile!L405)))))))</f>
        <v>0.25</v>
      </c>
      <c r="R412" s="1">
        <f>IF(AND(ISERROR(IF(ScheduleCompile!M405="Off",0,IF(ScheduleCompile!M405="On",1,IF(ISNUMBER(ScheduleCompile!M405),ScheduleCompile!M405/1,IF(ISTEXT(ScheduleCompile!M405),IF(OR(ISNUMBER(FIND("5F",ScheduleCompile!M405)),ISNUMBER(FIND("0F",ScheduleCompile!M405)),ISNUMBER(FIND("8F",ScheduleCompile!M405)),ISNUMBER(FIND("1F",ScheduleCompile!M405)),ISNUMBER(FIND("2F",ScheduleCompile!M405)),ISNUMBER(FIND("3F",ScheduleCompile!M405)),ISNUMBER(FIND("6F",ScheduleCompile!M405)),ISNUMBER(FIND("7F",ScheduleCompile!M405)),ISNUMBER(FIND("9F",ScheduleCompile!M405)),ISNUMBER(FIND("4F",ScheduleCompile!M405))),VALUE(LEFT(ScheduleCompile!M405,FIND("F",ScheduleCompile!M405)-1)),ScheduleCompile!M405)))))),ISTEXT(ScheduleCompile!#REF!)),"ENDTABLE",IF(ISERROR(IF(ScheduleCompile!M405="Off",0,IF(ScheduleCompile!M405="On",1,IF(ISNUMBER(ScheduleCompile!M405),ScheduleCompile!M405/1,IF(ISTEXT(ScheduleCompile!M405),IF(OR(ISNUMBER(FIND("5F",ScheduleCompile!M405)),ISNUMBER(FIND("0F",ScheduleCompile!M405)),ISNUMBER(FIND("8F",ScheduleCompile!M405)),ISNUMBER(FIND("1F",ScheduleCompile!M405)),ISNUMBER(FIND("2F",ScheduleCompile!M405)),ISNUMBER(FIND("3F",ScheduleCompile!M405)),ISNUMBER(FIND("6F",ScheduleCompile!M405)),ISNUMBER(FIND("7F",ScheduleCompile!M405)),ISNUMBER(FIND("9F",ScheduleCompile!M405)),ISNUMBER(FIND("4F",ScheduleCompile!M405))),VALUE(LEFT(ScheduleCompile!M405,FIND("F",ScheduleCompile!M405)-1)),ScheduleCompile!M405)))))),"",IF(ScheduleCompile!M405="Off",0,IF(ScheduleCompile!M405="On",1,IF(ISNUMBER(ScheduleCompile!M405),ScheduleCompile!M405/1,IF(ISTEXT(ScheduleCompile!M405),IF(OR(ISNUMBER(FIND("5F",ScheduleCompile!M405)),ISNUMBER(FIND("0F",ScheduleCompile!M405)),ISNUMBER(FIND("8F",ScheduleCompile!M405)),ISNUMBER(FIND("1F",ScheduleCompile!M405)),ISNUMBER(FIND("2F",ScheduleCompile!M405)),ISNUMBER(FIND("3F",ScheduleCompile!M405)),ISNUMBER(FIND("6F",ScheduleCompile!M405)),ISNUMBER(FIND("7F",ScheduleCompile!M405)),ISNUMBER(FIND("9F",ScheduleCompile!M405)),ISNUMBER(FIND("4F",ScheduleCompile!M405))),VALUE(LEFT(ScheduleCompile!M405,FIND("F",ScheduleCompile!M405)-1)),ScheduleCompile!M405)))))))</f>
        <v>0.25</v>
      </c>
      <c r="S412" s="1">
        <f>IF(AND(ISERROR(IF(ScheduleCompile!N405="Off",0,IF(ScheduleCompile!N405="On",1,IF(ISNUMBER(ScheduleCompile!N405),ScheduleCompile!N405/1,IF(ISTEXT(ScheduleCompile!N405),IF(OR(ISNUMBER(FIND("5F",ScheduleCompile!N405)),ISNUMBER(FIND("0F",ScheduleCompile!N405)),ISNUMBER(FIND("8F",ScheduleCompile!N405)),ISNUMBER(FIND("1F",ScheduleCompile!N405)),ISNUMBER(FIND("2F",ScheduleCompile!N405)),ISNUMBER(FIND("3F",ScheduleCompile!N405)),ISNUMBER(FIND("6F",ScheduleCompile!N405)),ISNUMBER(FIND("7F",ScheduleCompile!N405)),ISNUMBER(FIND("9F",ScheduleCompile!N405)),ISNUMBER(FIND("4F",ScheduleCompile!N405))),VALUE(LEFT(ScheduleCompile!N405,FIND("F",ScheduleCompile!N405)-1)),ScheduleCompile!N405)))))),ISTEXT(ScheduleCompile!#REF!)),"ENDTABLE",IF(ISERROR(IF(ScheduleCompile!N405="Off",0,IF(ScheduleCompile!N405="On",1,IF(ISNUMBER(ScheduleCompile!N405),ScheduleCompile!N405/1,IF(ISTEXT(ScheduleCompile!N405),IF(OR(ISNUMBER(FIND("5F",ScheduleCompile!N405)),ISNUMBER(FIND("0F",ScheduleCompile!N405)),ISNUMBER(FIND("8F",ScheduleCompile!N405)),ISNUMBER(FIND("1F",ScheduleCompile!N405)),ISNUMBER(FIND("2F",ScheduleCompile!N405)),ISNUMBER(FIND("3F",ScheduleCompile!N405)),ISNUMBER(FIND("6F",ScheduleCompile!N405)),ISNUMBER(FIND("7F",ScheduleCompile!N405)),ISNUMBER(FIND("9F",ScheduleCompile!N405)),ISNUMBER(FIND("4F",ScheduleCompile!N405))),VALUE(LEFT(ScheduleCompile!N405,FIND("F",ScheduleCompile!N405)-1)),ScheduleCompile!N405)))))),"",IF(ScheduleCompile!N405="Off",0,IF(ScheduleCompile!N405="On",1,IF(ISNUMBER(ScheduleCompile!N405),ScheduleCompile!N405/1,IF(ISTEXT(ScheduleCompile!N405),IF(OR(ISNUMBER(FIND("5F",ScheduleCompile!N405)),ISNUMBER(FIND("0F",ScheduleCompile!N405)),ISNUMBER(FIND("8F",ScheduleCompile!N405)),ISNUMBER(FIND("1F",ScheduleCompile!N405)),ISNUMBER(FIND("2F",ScheduleCompile!N405)),ISNUMBER(FIND("3F",ScheduleCompile!N405)),ISNUMBER(FIND("6F",ScheduleCompile!N405)),ISNUMBER(FIND("7F",ScheduleCompile!N405)),ISNUMBER(FIND("9F",ScheduleCompile!N405)),ISNUMBER(FIND("4F",ScheduleCompile!N405))),VALUE(LEFT(ScheduleCompile!N405,FIND("F",ScheduleCompile!N405)-1)),ScheduleCompile!N405)))))))</f>
        <v>0.25</v>
      </c>
      <c r="T412" s="1">
        <f>IF(AND(ISERROR(IF(ScheduleCompile!O405="Off",0,IF(ScheduleCompile!O405="On",1,IF(ISNUMBER(ScheduleCompile!O405),ScheduleCompile!O405/1,IF(ISTEXT(ScheduleCompile!O405),IF(OR(ISNUMBER(FIND("5F",ScheduleCompile!O405)),ISNUMBER(FIND("0F",ScheduleCompile!O405)),ISNUMBER(FIND("8F",ScheduleCompile!O405)),ISNUMBER(FIND("1F",ScheduleCompile!O405)),ISNUMBER(FIND("2F",ScheduleCompile!O405)),ISNUMBER(FIND("3F",ScheduleCompile!O405)),ISNUMBER(FIND("6F",ScheduleCompile!O405)),ISNUMBER(FIND("7F",ScheduleCompile!O405)),ISNUMBER(FIND("9F",ScheduleCompile!O405)),ISNUMBER(FIND("4F",ScheduleCompile!O405))),VALUE(LEFT(ScheduleCompile!O405,FIND("F",ScheduleCompile!O405)-1)),ScheduleCompile!O405)))))),ISTEXT(ScheduleCompile!#REF!)),"ENDTABLE",IF(ISERROR(IF(ScheduleCompile!O405="Off",0,IF(ScheduleCompile!O405="On",1,IF(ISNUMBER(ScheduleCompile!O405),ScheduleCompile!O405/1,IF(ISTEXT(ScheduleCompile!O405),IF(OR(ISNUMBER(FIND("5F",ScheduleCompile!O405)),ISNUMBER(FIND("0F",ScheduleCompile!O405)),ISNUMBER(FIND("8F",ScheduleCompile!O405)),ISNUMBER(FIND("1F",ScheduleCompile!O405)),ISNUMBER(FIND("2F",ScheduleCompile!O405)),ISNUMBER(FIND("3F",ScheduleCompile!O405)),ISNUMBER(FIND("6F",ScheduleCompile!O405)),ISNUMBER(FIND("7F",ScheduleCompile!O405)),ISNUMBER(FIND("9F",ScheduleCompile!O405)),ISNUMBER(FIND("4F",ScheduleCompile!O405))),VALUE(LEFT(ScheduleCompile!O405,FIND("F",ScheduleCompile!O405)-1)),ScheduleCompile!O405)))))),"",IF(ScheduleCompile!O405="Off",0,IF(ScheduleCompile!O405="On",1,IF(ISNUMBER(ScheduleCompile!O405),ScheduleCompile!O405/1,IF(ISTEXT(ScheduleCompile!O405),IF(OR(ISNUMBER(FIND("5F",ScheduleCompile!O405)),ISNUMBER(FIND("0F",ScheduleCompile!O405)),ISNUMBER(FIND("8F",ScheduleCompile!O405)),ISNUMBER(FIND("1F",ScheduleCompile!O405)),ISNUMBER(FIND("2F",ScheduleCompile!O405)),ISNUMBER(FIND("3F",ScheduleCompile!O405)),ISNUMBER(FIND("6F",ScheduleCompile!O405)),ISNUMBER(FIND("7F",ScheduleCompile!O405)),ISNUMBER(FIND("9F",ScheduleCompile!O405)),ISNUMBER(FIND("4F",ScheduleCompile!O405))),VALUE(LEFT(ScheduleCompile!O405,FIND("F",ScheduleCompile!O405)-1)),ScheduleCompile!O405)))))))</f>
        <v>0.25</v>
      </c>
      <c r="U412" s="1">
        <f>IF(AND(ISERROR(IF(ScheduleCompile!P405="Off",0,IF(ScheduleCompile!P405="On",1,IF(ISNUMBER(ScheduleCompile!P405),ScheduleCompile!P405/1,IF(ISTEXT(ScheduleCompile!P405),IF(OR(ISNUMBER(FIND("5F",ScheduleCompile!P405)),ISNUMBER(FIND("0F",ScheduleCompile!P405)),ISNUMBER(FIND("8F",ScheduleCompile!P405)),ISNUMBER(FIND("1F",ScheduleCompile!P405)),ISNUMBER(FIND("2F",ScheduleCompile!P405)),ISNUMBER(FIND("3F",ScheduleCompile!P405)),ISNUMBER(FIND("6F",ScheduleCompile!P405)),ISNUMBER(FIND("7F",ScheduleCompile!P405)),ISNUMBER(FIND("9F",ScheduleCompile!P405)),ISNUMBER(FIND("4F",ScheduleCompile!P405))),VALUE(LEFT(ScheduleCompile!P405,FIND("F",ScheduleCompile!P405)-1)),ScheduleCompile!P405)))))),ISTEXT(ScheduleCompile!#REF!)),"ENDTABLE",IF(ISERROR(IF(ScheduleCompile!P405="Off",0,IF(ScheduleCompile!P405="On",1,IF(ISNUMBER(ScheduleCompile!P405),ScheduleCompile!P405/1,IF(ISTEXT(ScheduleCompile!P405),IF(OR(ISNUMBER(FIND("5F",ScheduleCompile!P405)),ISNUMBER(FIND("0F",ScheduleCompile!P405)),ISNUMBER(FIND("8F",ScheduleCompile!P405)),ISNUMBER(FIND("1F",ScheduleCompile!P405)),ISNUMBER(FIND("2F",ScheduleCompile!P405)),ISNUMBER(FIND("3F",ScheduleCompile!P405)),ISNUMBER(FIND("6F",ScheduleCompile!P405)),ISNUMBER(FIND("7F",ScheduleCompile!P405)),ISNUMBER(FIND("9F",ScheduleCompile!P405)),ISNUMBER(FIND("4F",ScheduleCompile!P405))),VALUE(LEFT(ScheduleCompile!P405,FIND("F",ScheduleCompile!P405)-1)),ScheduleCompile!P405)))))),"",IF(ScheduleCompile!P405="Off",0,IF(ScheduleCompile!P405="On",1,IF(ISNUMBER(ScheduleCompile!P405),ScheduleCompile!P405/1,IF(ISTEXT(ScheduleCompile!P405),IF(OR(ISNUMBER(FIND("5F",ScheduleCompile!P405)),ISNUMBER(FIND("0F",ScheduleCompile!P405)),ISNUMBER(FIND("8F",ScheduleCompile!P405)),ISNUMBER(FIND("1F",ScheduleCompile!P405)),ISNUMBER(FIND("2F",ScheduleCompile!P405)),ISNUMBER(FIND("3F",ScheduleCompile!P405)),ISNUMBER(FIND("6F",ScheduleCompile!P405)),ISNUMBER(FIND("7F",ScheduleCompile!P405)),ISNUMBER(FIND("9F",ScheduleCompile!P405)),ISNUMBER(FIND("4F",ScheduleCompile!P405))),VALUE(LEFT(ScheduleCompile!P405,FIND("F",ScheduleCompile!P405)-1)),ScheduleCompile!P405)))))))</f>
        <v>0.25</v>
      </c>
      <c r="V412" s="1">
        <f>IF(AND(ISERROR(IF(ScheduleCompile!Q405="Off",0,IF(ScheduleCompile!Q405="On",1,IF(ISNUMBER(ScheduleCompile!Q405),ScheduleCompile!Q405/1,IF(ISTEXT(ScheduleCompile!Q405),IF(OR(ISNUMBER(FIND("5F",ScheduleCompile!Q405)),ISNUMBER(FIND("0F",ScheduleCompile!Q405)),ISNUMBER(FIND("8F",ScheduleCompile!Q405)),ISNUMBER(FIND("1F",ScheduleCompile!Q405)),ISNUMBER(FIND("2F",ScheduleCompile!Q405)),ISNUMBER(FIND("3F",ScheduleCompile!Q405)),ISNUMBER(FIND("6F",ScheduleCompile!Q405)),ISNUMBER(FIND("7F",ScheduleCompile!Q405)),ISNUMBER(FIND("9F",ScheduleCompile!Q405)),ISNUMBER(FIND("4F",ScheduleCompile!Q405))),VALUE(LEFT(ScheduleCompile!Q405,FIND("F",ScheduleCompile!Q405)-1)),ScheduleCompile!Q405)))))),ISTEXT(ScheduleCompile!#REF!)),"ENDTABLE",IF(ISERROR(IF(ScheduleCompile!Q405="Off",0,IF(ScheduleCompile!Q405="On",1,IF(ISNUMBER(ScheduleCompile!Q405),ScheduleCompile!Q405/1,IF(ISTEXT(ScheduleCompile!Q405),IF(OR(ISNUMBER(FIND("5F",ScheduleCompile!Q405)),ISNUMBER(FIND("0F",ScheduleCompile!Q405)),ISNUMBER(FIND("8F",ScheduleCompile!Q405)),ISNUMBER(FIND("1F",ScheduleCompile!Q405)),ISNUMBER(FIND("2F",ScheduleCompile!Q405)),ISNUMBER(FIND("3F",ScheduleCompile!Q405)),ISNUMBER(FIND("6F",ScheduleCompile!Q405)),ISNUMBER(FIND("7F",ScheduleCompile!Q405)),ISNUMBER(FIND("9F",ScheduleCompile!Q405)),ISNUMBER(FIND("4F",ScheduleCompile!Q405))),VALUE(LEFT(ScheduleCompile!Q405,FIND("F",ScheduleCompile!Q405)-1)),ScheduleCompile!Q405)))))),"",IF(ScheduleCompile!Q405="Off",0,IF(ScheduleCompile!Q405="On",1,IF(ISNUMBER(ScheduleCompile!Q405),ScheduleCompile!Q405/1,IF(ISTEXT(ScheduleCompile!Q405),IF(OR(ISNUMBER(FIND("5F",ScheduleCompile!Q405)),ISNUMBER(FIND("0F",ScheduleCompile!Q405)),ISNUMBER(FIND("8F",ScheduleCompile!Q405)),ISNUMBER(FIND("1F",ScheduleCompile!Q405)),ISNUMBER(FIND("2F",ScheduleCompile!Q405)),ISNUMBER(FIND("3F",ScheduleCompile!Q405)),ISNUMBER(FIND("6F",ScheduleCompile!Q405)),ISNUMBER(FIND("7F",ScheduleCompile!Q405)),ISNUMBER(FIND("9F",ScheduleCompile!Q405)),ISNUMBER(FIND("4F",ScheduleCompile!Q405))),VALUE(LEFT(ScheduleCompile!Q405,FIND("F",ScheduleCompile!Q405)-1)),ScheduleCompile!Q405)))))))</f>
        <v>0.25</v>
      </c>
      <c r="W412" s="1">
        <f>IF(AND(ISERROR(IF(ScheduleCompile!R405="Off",0,IF(ScheduleCompile!R405="On",1,IF(ISNUMBER(ScheduleCompile!R405),ScheduleCompile!R405/1,IF(ISTEXT(ScheduleCompile!R405),IF(OR(ISNUMBER(FIND("5F",ScheduleCompile!R405)),ISNUMBER(FIND("0F",ScheduleCompile!R405)),ISNUMBER(FIND("8F",ScheduleCompile!R405)),ISNUMBER(FIND("1F",ScheduleCompile!R405)),ISNUMBER(FIND("2F",ScheduleCompile!R405)),ISNUMBER(FIND("3F",ScheduleCompile!R405)),ISNUMBER(FIND("6F",ScheduleCompile!R405)),ISNUMBER(FIND("7F",ScheduleCompile!R405)),ISNUMBER(FIND("9F",ScheduleCompile!R405)),ISNUMBER(FIND("4F",ScheduleCompile!R405))),VALUE(LEFT(ScheduleCompile!R405,FIND("F",ScheduleCompile!R405)-1)),ScheduleCompile!R405)))))),ISTEXT(ScheduleCompile!#REF!)),"ENDTABLE",IF(ISERROR(IF(ScheduleCompile!R405="Off",0,IF(ScheduleCompile!R405="On",1,IF(ISNUMBER(ScheduleCompile!R405),ScheduleCompile!R405/1,IF(ISTEXT(ScheduleCompile!R405),IF(OR(ISNUMBER(FIND("5F",ScheduleCompile!R405)),ISNUMBER(FIND("0F",ScheduleCompile!R405)),ISNUMBER(FIND("8F",ScheduleCompile!R405)),ISNUMBER(FIND("1F",ScheduleCompile!R405)),ISNUMBER(FIND("2F",ScheduleCompile!R405)),ISNUMBER(FIND("3F",ScheduleCompile!R405)),ISNUMBER(FIND("6F",ScheduleCompile!R405)),ISNUMBER(FIND("7F",ScheduleCompile!R405)),ISNUMBER(FIND("9F",ScheduleCompile!R405)),ISNUMBER(FIND("4F",ScheduleCompile!R405))),VALUE(LEFT(ScheduleCompile!R405,FIND("F",ScheduleCompile!R405)-1)),ScheduleCompile!R405)))))),"",IF(ScheduleCompile!R405="Off",0,IF(ScheduleCompile!R405="On",1,IF(ISNUMBER(ScheduleCompile!R405),ScheduleCompile!R405/1,IF(ISTEXT(ScheduleCompile!R405),IF(OR(ISNUMBER(FIND("5F",ScheduleCompile!R405)),ISNUMBER(FIND("0F",ScheduleCompile!R405)),ISNUMBER(FIND("8F",ScheduleCompile!R405)),ISNUMBER(FIND("1F",ScheduleCompile!R405)),ISNUMBER(FIND("2F",ScheduleCompile!R405)),ISNUMBER(FIND("3F",ScheduleCompile!R405)),ISNUMBER(FIND("6F",ScheduleCompile!R405)),ISNUMBER(FIND("7F",ScheduleCompile!R405)),ISNUMBER(FIND("9F",ScheduleCompile!R405)),ISNUMBER(FIND("4F",ScheduleCompile!R405))),VALUE(LEFT(ScheduleCompile!R405,FIND("F",ScheduleCompile!R405)-1)),ScheduleCompile!R405)))))))</f>
        <v>0.25</v>
      </c>
      <c r="X412" s="1">
        <f>IF(AND(ISERROR(IF(ScheduleCompile!S405="Off",0,IF(ScheduleCompile!S405="On",1,IF(ISNUMBER(ScheduleCompile!S405),ScheduleCompile!S405/1,IF(ISTEXT(ScheduleCompile!S405),IF(OR(ISNUMBER(FIND("5F",ScheduleCompile!S405)),ISNUMBER(FIND("0F",ScheduleCompile!S405)),ISNUMBER(FIND("8F",ScheduleCompile!S405)),ISNUMBER(FIND("1F",ScheduleCompile!S405)),ISNUMBER(FIND("2F",ScheduleCompile!S405)),ISNUMBER(FIND("3F",ScheduleCompile!S405)),ISNUMBER(FIND("6F",ScheduleCompile!S405)),ISNUMBER(FIND("7F",ScheduleCompile!S405)),ISNUMBER(FIND("9F",ScheduleCompile!S405)),ISNUMBER(FIND("4F",ScheduleCompile!S405))),VALUE(LEFT(ScheduleCompile!S405,FIND("F",ScheduleCompile!S405)-1)),ScheduleCompile!S405)))))),ISTEXT(ScheduleCompile!#REF!)),"ENDTABLE",IF(ISERROR(IF(ScheduleCompile!S405="Off",0,IF(ScheduleCompile!S405="On",1,IF(ISNUMBER(ScheduleCompile!S405),ScheduleCompile!S405/1,IF(ISTEXT(ScheduleCompile!S405),IF(OR(ISNUMBER(FIND("5F",ScheduleCompile!S405)),ISNUMBER(FIND("0F",ScheduleCompile!S405)),ISNUMBER(FIND("8F",ScheduleCompile!S405)),ISNUMBER(FIND("1F",ScheduleCompile!S405)),ISNUMBER(FIND("2F",ScheduleCompile!S405)),ISNUMBER(FIND("3F",ScheduleCompile!S405)),ISNUMBER(FIND("6F",ScheduleCompile!S405)),ISNUMBER(FIND("7F",ScheduleCompile!S405)),ISNUMBER(FIND("9F",ScheduleCompile!S405)),ISNUMBER(FIND("4F",ScheduleCompile!S405))),VALUE(LEFT(ScheduleCompile!S405,FIND("F",ScheduleCompile!S405)-1)),ScheduleCompile!S405)))))),"",IF(ScheduleCompile!S405="Off",0,IF(ScheduleCompile!S405="On",1,IF(ISNUMBER(ScheduleCompile!S405),ScheduleCompile!S405/1,IF(ISTEXT(ScheduleCompile!S405),IF(OR(ISNUMBER(FIND("5F",ScheduleCompile!S405)),ISNUMBER(FIND("0F",ScheduleCompile!S405)),ISNUMBER(FIND("8F",ScheduleCompile!S405)),ISNUMBER(FIND("1F",ScheduleCompile!S405)),ISNUMBER(FIND("2F",ScheduleCompile!S405)),ISNUMBER(FIND("3F",ScheduleCompile!S405)),ISNUMBER(FIND("6F",ScheduleCompile!S405)),ISNUMBER(FIND("7F",ScheduleCompile!S405)),ISNUMBER(FIND("9F",ScheduleCompile!S405)),ISNUMBER(FIND("4F",ScheduleCompile!S405))),VALUE(LEFT(ScheduleCompile!S405,FIND("F",ScheduleCompile!S405)-1)),ScheduleCompile!S405)))))))</f>
        <v>0.25</v>
      </c>
      <c r="Y412" s="1">
        <f>IF(AND(ISERROR(IF(ScheduleCompile!T405="Off",0,IF(ScheduleCompile!T405="On",1,IF(ISNUMBER(ScheduleCompile!T405),ScheduleCompile!T405/1,IF(ISTEXT(ScheduleCompile!T405),IF(OR(ISNUMBER(FIND("5F",ScheduleCompile!T405)),ISNUMBER(FIND("0F",ScheduleCompile!T405)),ISNUMBER(FIND("8F",ScheduleCompile!T405)),ISNUMBER(FIND("1F",ScheduleCompile!T405)),ISNUMBER(FIND("2F",ScheduleCompile!T405)),ISNUMBER(FIND("3F",ScheduleCompile!T405)),ISNUMBER(FIND("6F",ScheduleCompile!T405)),ISNUMBER(FIND("7F",ScheduleCompile!T405)),ISNUMBER(FIND("9F",ScheduleCompile!T405)),ISNUMBER(FIND("4F",ScheduleCompile!T405))),VALUE(LEFT(ScheduleCompile!T405,FIND("F",ScheduleCompile!T405)-1)),ScheduleCompile!T405)))))),ISTEXT(ScheduleCompile!#REF!)),"ENDTABLE",IF(ISERROR(IF(ScheduleCompile!T405="Off",0,IF(ScheduleCompile!T405="On",1,IF(ISNUMBER(ScheduleCompile!T405),ScheduleCompile!T405/1,IF(ISTEXT(ScheduleCompile!T405),IF(OR(ISNUMBER(FIND("5F",ScheduleCompile!T405)),ISNUMBER(FIND("0F",ScheduleCompile!T405)),ISNUMBER(FIND("8F",ScheduleCompile!T405)),ISNUMBER(FIND("1F",ScheduleCompile!T405)),ISNUMBER(FIND("2F",ScheduleCompile!T405)),ISNUMBER(FIND("3F",ScheduleCompile!T405)),ISNUMBER(FIND("6F",ScheduleCompile!T405)),ISNUMBER(FIND("7F",ScheduleCompile!T405)),ISNUMBER(FIND("9F",ScheduleCompile!T405)),ISNUMBER(FIND("4F",ScheduleCompile!T405))),VALUE(LEFT(ScheduleCompile!T405,FIND("F",ScheduleCompile!T405)-1)),ScheduleCompile!T405)))))),"",IF(ScheduleCompile!T405="Off",0,IF(ScheduleCompile!T405="On",1,IF(ISNUMBER(ScheduleCompile!T405),ScheduleCompile!T405/1,IF(ISTEXT(ScheduleCompile!T405),IF(OR(ISNUMBER(FIND("5F",ScheduleCompile!T405)),ISNUMBER(FIND("0F",ScheduleCompile!T405)),ISNUMBER(FIND("8F",ScheduleCompile!T405)),ISNUMBER(FIND("1F",ScheduleCompile!T405)),ISNUMBER(FIND("2F",ScheduleCompile!T405)),ISNUMBER(FIND("3F",ScheduleCompile!T405)),ISNUMBER(FIND("6F",ScheduleCompile!T405)),ISNUMBER(FIND("7F",ScheduleCompile!T405)),ISNUMBER(FIND("9F",ScheduleCompile!T405)),ISNUMBER(FIND("4F",ScheduleCompile!T405))),VALUE(LEFT(ScheduleCompile!T405,FIND("F",ScheduleCompile!T405)-1)),ScheduleCompile!T405)))))))</f>
        <v>0.25</v>
      </c>
      <c r="Z412" s="1">
        <f>IF(AND(ISERROR(IF(ScheduleCompile!U405="Off",0,IF(ScheduleCompile!U405="On",1,IF(ISNUMBER(ScheduleCompile!U405),ScheduleCompile!U405/1,IF(ISTEXT(ScheduleCompile!U405),IF(OR(ISNUMBER(FIND("5F",ScheduleCompile!U405)),ISNUMBER(FIND("0F",ScheduleCompile!U405)),ISNUMBER(FIND("8F",ScheduleCompile!U405)),ISNUMBER(FIND("1F",ScheduleCompile!U405)),ISNUMBER(FIND("2F",ScheduleCompile!U405)),ISNUMBER(FIND("3F",ScheduleCompile!U405)),ISNUMBER(FIND("6F",ScheduleCompile!U405)),ISNUMBER(FIND("7F",ScheduleCompile!U405)),ISNUMBER(FIND("9F",ScheduleCompile!U405)),ISNUMBER(FIND("4F",ScheduleCompile!U405))),VALUE(LEFT(ScheduleCompile!U405,FIND("F",ScheduleCompile!U405)-1)),ScheduleCompile!U405)))))),ISTEXT(ScheduleCompile!#REF!)),"ENDTABLE",IF(ISERROR(IF(ScheduleCompile!U405="Off",0,IF(ScheduleCompile!U405="On",1,IF(ISNUMBER(ScheduleCompile!U405),ScheduleCompile!U405/1,IF(ISTEXT(ScheduleCompile!U405),IF(OR(ISNUMBER(FIND("5F",ScheduleCompile!U405)),ISNUMBER(FIND("0F",ScheduleCompile!U405)),ISNUMBER(FIND("8F",ScheduleCompile!U405)),ISNUMBER(FIND("1F",ScheduleCompile!U405)),ISNUMBER(FIND("2F",ScheduleCompile!U405)),ISNUMBER(FIND("3F",ScheduleCompile!U405)),ISNUMBER(FIND("6F",ScheduleCompile!U405)),ISNUMBER(FIND("7F",ScheduleCompile!U405)),ISNUMBER(FIND("9F",ScheduleCompile!U405)),ISNUMBER(FIND("4F",ScheduleCompile!U405))),VALUE(LEFT(ScheduleCompile!U405,FIND("F",ScheduleCompile!U405)-1)),ScheduleCompile!U405)))))),"",IF(ScheduleCompile!U405="Off",0,IF(ScheduleCompile!U405="On",1,IF(ISNUMBER(ScheduleCompile!U405),ScheduleCompile!U405/1,IF(ISTEXT(ScheduleCompile!U405),IF(OR(ISNUMBER(FIND("5F",ScheduleCompile!U405)),ISNUMBER(FIND("0F",ScheduleCompile!U405)),ISNUMBER(FIND("8F",ScheduleCompile!U405)),ISNUMBER(FIND("1F",ScheduleCompile!U405)),ISNUMBER(FIND("2F",ScheduleCompile!U405)),ISNUMBER(FIND("3F",ScheduleCompile!U405)),ISNUMBER(FIND("6F",ScheduleCompile!U405)),ISNUMBER(FIND("7F",ScheduleCompile!U405)),ISNUMBER(FIND("9F",ScheduleCompile!U405)),ISNUMBER(FIND("4F",ScheduleCompile!U405))),VALUE(LEFT(ScheduleCompile!U405,FIND("F",ScheduleCompile!U405)-1)),ScheduleCompile!U405)))))))</f>
        <v>0.25</v>
      </c>
      <c r="AA412" s="1">
        <f>IF(AND(ISERROR(IF(ScheduleCompile!V405="Off",0,IF(ScheduleCompile!V405="On",1,IF(ISNUMBER(ScheduleCompile!V405),ScheduleCompile!V405/1,IF(ISTEXT(ScheduleCompile!V405),IF(OR(ISNUMBER(FIND("5F",ScheduleCompile!V405)),ISNUMBER(FIND("0F",ScheduleCompile!V405)),ISNUMBER(FIND("8F",ScheduleCompile!V405)),ISNUMBER(FIND("1F",ScheduleCompile!V405)),ISNUMBER(FIND("2F",ScheduleCompile!V405)),ISNUMBER(FIND("3F",ScheduleCompile!V405)),ISNUMBER(FIND("6F",ScheduleCompile!V405)),ISNUMBER(FIND("7F",ScheduleCompile!V405)),ISNUMBER(FIND("9F",ScheduleCompile!V405)),ISNUMBER(FIND("4F",ScheduleCompile!V405))),VALUE(LEFT(ScheduleCompile!V405,FIND("F",ScheduleCompile!V405)-1)),ScheduleCompile!V405)))))),ISTEXT(ScheduleCompile!#REF!)),"ENDTABLE",IF(ISERROR(IF(ScheduleCompile!V405="Off",0,IF(ScheduleCompile!V405="On",1,IF(ISNUMBER(ScheduleCompile!V405),ScheduleCompile!V405/1,IF(ISTEXT(ScheduleCompile!V405),IF(OR(ISNUMBER(FIND("5F",ScheduleCompile!V405)),ISNUMBER(FIND("0F",ScheduleCompile!V405)),ISNUMBER(FIND("8F",ScheduleCompile!V405)),ISNUMBER(FIND("1F",ScheduleCompile!V405)),ISNUMBER(FIND("2F",ScheduleCompile!V405)),ISNUMBER(FIND("3F",ScheduleCompile!V405)),ISNUMBER(FIND("6F",ScheduleCompile!V405)),ISNUMBER(FIND("7F",ScheduleCompile!V405)),ISNUMBER(FIND("9F",ScheduleCompile!V405)),ISNUMBER(FIND("4F",ScheduleCompile!V405))),VALUE(LEFT(ScheduleCompile!V405,FIND("F",ScheduleCompile!V405)-1)),ScheduleCompile!V405)))))),"",IF(ScheduleCompile!V405="Off",0,IF(ScheduleCompile!V405="On",1,IF(ISNUMBER(ScheduleCompile!V405),ScheduleCompile!V405/1,IF(ISTEXT(ScheduleCompile!V405),IF(OR(ISNUMBER(FIND("5F",ScheduleCompile!V405)),ISNUMBER(FIND("0F",ScheduleCompile!V405)),ISNUMBER(FIND("8F",ScheduleCompile!V405)),ISNUMBER(FIND("1F",ScheduleCompile!V405)),ISNUMBER(FIND("2F",ScheduleCompile!V405)),ISNUMBER(FIND("3F",ScheduleCompile!V405)),ISNUMBER(FIND("6F",ScheduleCompile!V405)),ISNUMBER(FIND("7F",ScheduleCompile!V405)),ISNUMBER(FIND("9F",ScheduleCompile!V405)),ISNUMBER(FIND("4F",ScheduleCompile!V405))),VALUE(LEFT(ScheduleCompile!V405,FIND("F",ScheduleCompile!V405)-1)),ScheduleCompile!V405)))))))</f>
        <v>0.25</v>
      </c>
      <c r="AB412" s="1">
        <f>IF(AND(ISERROR(IF(ScheduleCompile!W405="Off",0,IF(ScheduleCompile!W405="On",1,IF(ISNUMBER(ScheduleCompile!W405),ScheduleCompile!W405/1,IF(ISTEXT(ScheduleCompile!W405),IF(OR(ISNUMBER(FIND("5F",ScheduleCompile!W405)),ISNUMBER(FIND("0F",ScheduleCompile!W405)),ISNUMBER(FIND("8F",ScheduleCompile!W405)),ISNUMBER(FIND("1F",ScheduleCompile!W405)),ISNUMBER(FIND("2F",ScheduleCompile!W405)),ISNUMBER(FIND("3F",ScheduleCompile!W405)),ISNUMBER(FIND("6F",ScheduleCompile!W405)),ISNUMBER(FIND("7F",ScheduleCompile!W405)),ISNUMBER(FIND("9F",ScheduleCompile!W405)),ISNUMBER(FIND("4F",ScheduleCompile!W405))),VALUE(LEFT(ScheduleCompile!W405,FIND("F",ScheduleCompile!W405)-1)),ScheduleCompile!W405)))))),ISTEXT(ScheduleCompile!#REF!)),"ENDTABLE",IF(ISERROR(IF(ScheduleCompile!W405="Off",0,IF(ScheduleCompile!W405="On",1,IF(ISNUMBER(ScheduleCompile!W405),ScheduleCompile!W405/1,IF(ISTEXT(ScheduleCompile!W405),IF(OR(ISNUMBER(FIND("5F",ScheduleCompile!W405)),ISNUMBER(FIND("0F",ScheduleCompile!W405)),ISNUMBER(FIND("8F",ScheduleCompile!W405)),ISNUMBER(FIND("1F",ScheduleCompile!W405)),ISNUMBER(FIND("2F",ScheduleCompile!W405)),ISNUMBER(FIND("3F",ScheduleCompile!W405)),ISNUMBER(FIND("6F",ScheduleCompile!W405)),ISNUMBER(FIND("7F",ScheduleCompile!W405)),ISNUMBER(FIND("9F",ScheduleCompile!W405)),ISNUMBER(FIND("4F",ScheduleCompile!W405))),VALUE(LEFT(ScheduleCompile!W405,FIND("F",ScheduleCompile!W405)-1)),ScheduleCompile!W405)))))),"",IF(ScheduleCompile!W405="Off",0,IF(ScheduleCompile!W405="On",1,IF(ISNUMBER(ScheduleCompile!W405),ScheduleCompile!W405/1,IF(ISTEXT(ScheduleCompile!W405),IF(OR(ISNUMBER(FIND("5F",ScheduleCompile!W405)),ISNUMBER(FIND("0F",ScheduleCompile!W405)),ISNUMBER(FIND("8F",ScheduleCompile!W405)),ISNUMBER(FIND("1F",ScheduleCompile!W405)),ISNUMBER(FIND("2F",ScheduleCompile!W405)),ISNUMBER(FIND("3F",ScheduleCompile!W405)),ISNUMBER(FIND("6F",ScheduleCompile!W405)),ISNUMBER(FIND("7F",ScheduleCompile!W405)),ISNUMBER(FIND("9F",ScheduleCompile!W405)),ISNUMBER(FIND("4F",ScheduleCompile!W405))),VALUE(LEFT(ScheduleCompile!W405,FIND("F",ScheduleCompile!W405)-1)),ScheduleCompile!W405)))))))</f>
        <v>0.25</v>
      </c>
      <c r="AC412" s="1">
        <f>IF(AND(ISERROR(IF(ScheduleCompile!X405="Off",0,IF(ScheduleCompile!X405="On",1,IF(ISNUMBER(ScheduleCompile!X405),ScheduleCompile!X405/1,IF(ISTEXT(ScheduleCompile!X405),IF(OR(ISNUMBER(FIND("5F",ScheduleCompile!X405)),ISNUMBER(FIND("0F",ScheduleCompile!X405)),ISNUMBER(FIND("8F",ScheduleCompile!X405)),ISNUMBER(FIND("1F",ScheduleCompile!X405)),ISNUMBER(FIND("2F",ScheduleCompile!X405)),ISNUMBER(FIND("3F",ScheduleCompile!X405)),ISNUMBER(FIND("6F",ScheduleCompile!X405)),ISNUMBER(FIND("7F",ScheduleCompile!X405)),ISNUMBER(FIND("9F",ScheduleCompile!X405)),ISNUMBER(FIND("4F",ScheduleCompile!X405))),VALUE(LEFT(ScheduleCompile!X405,FIND("F",ScheduleCompile!X405)-1)),ScheduleCompile!X405)))))),ISTEXT(ScheduleCompile!#REF!)),"ENDTABLE",IF(ISERROR(IF(ScheduleCompile!X405="Off",0,IF(ScheduleCompile!X405="On",1,IF(ISNUMBER(ScheduleCompile!X405),ScheduleCompile!X405/1,IF(ISTEXT(ScheduleCompile!X405),IF(OR(ISNUMBER(FIND("5F",ScheduleCompile!X405)),ISNUMBER(FIND("0F",ScheduleCompile!X405)),ISNUMBER(FIND("8F",ScheduleCompile!X405)),ISNUMBER(FIND("1F",ScheduleCompile!X405)),ISNUMBER(FIND("2F",ScheduleCompile!X405)),ISNUMBER(FIND("3F",ScheduleCompile!X405)),ISNUMBER(FIND("6F",ScheduleCompile!X405)),ISNUMBER(FIND("7F",ScheduleCompile!X405)),ISNUMBER(FIND("9F",ScheduleCompile!X405)),ISNUMBER(FIND("4F",ScheduleCompile!X405))),VALUE(LEFT(ScheduleCompile!X405,FIND("F",ScheduleCompile!X405)-1)),ScheduleCompile!X405)))))),"",IF(ScheduleCompile!X405="Off",0,IF(ScheduleCompile!X405="On",1,IF(ISNUMBER(ScheduleCompile!X405),ScheduleCompile!X405/1,IF(ISTEXT(ScheduleCompile!X405),IF(OR(ISNUMBER(FIND("5F",ScheduleCompile!X405)),ISNUMBER(FIND("0F",ScheduleCompile!X405)),ISNUMBER(FIND("8F",ScheduleCompile!X405)),ISNUMBER(FIND("1F",ScheduleCompile!X405)),ISNUMBER(FIND("2F",ScheduleCompile!X405)),ISNUMBER(FIND("3F",ScheduleCompile!X405)),ISNUMBER(FIND("6F",ScheduleCompile!X405)),ISNUMBER(FIND("7F",ScheduleCompile!X405)),ISNUMBER(FIND("9F",ScheduleCompile!X405)),ISNUMBER(FIND("4F",ScheduleCompile!X405))),VALUE(LEFT(ScheduleCompile!X405,FIND("F",ScheduleCompile!X405)-1)),ScheduleCompile!X405)))))))</f>
        <v>0.25</v>
      </c>
      <c r="AD412" s="1">
        <f>IF(AND(ISERROR(IF(ScheduleCompile!Y405="Off",0,IF(ScheduleCompile!Y405="On",1,IF(ISNUMBER(ScheduleCompile!Y405),ScheduleCompile!Y405/1,IF(ISTEXT(ScheduleCompile!Y405),IF(OR(ISNUMBER(FIND("5F",ScheduleCompile!Y405)),ISNUMBER(FIND("0F",ScheduleCompile!Y405)),ISNUMBER(FIND("8F",ScheduleCompile!Y405)),ISNUMBER(FIND("1F",ScheduleCompile!Y405)),ISNUMBER(FIND("2F",ScheduleCompile!Y405)),ISNUMBER(FIND("3F",ScheduleCompile!Y405)),ISNUMBER(FIND("6F",ScheduleCompile!Y405)),ISNUMBER(FIND("7F",ScheduleCompile!Y405)),ISNUMBER(FIND("9F",ScheduleCompile!Y405)),ISNUMBER(FIND("4F",ScheduleCompile!Y405))),VALUE(LEFT(ScheduleCompile!Y405,FIND("F",ScheduleCompile!Y405)-1)),ScheduleCompile!Y405)))))),ISTEXT(ScheduleCompile!#REF!)),"ENDTABLE",IF(ISERROR(IF(ScheduleCompile!Y405="Off",0,IF(ScheduleCompile!Y405="On",1,IF(ISNUMBER(ScheduleCompile!Y405),ScheduleCompile!Y405/1,IF(ISTEXT(ScheduleCompile!Y405),IF(OR(ISNUMBER(FIND("5F",ScheduleCompile!Y405)),ISNUMBER(FIND("0F",ScheduleCompile!Y405)),ISNUMBER(FIND("8F",ScheduleCompile!Y405)),ISNUMBER(FIND("1F",ScheduleCompile!Y405)),ISNUMBER(FIND("2F",ScheduleCompile!Y405)),ISNUMBER(FIND("3F",ScheduleCompile!Y405)),ISNUMBER(FIND("6F",ScheduleCompile!Y405)),ISNUMBER(FIND("7F",ScheduleCompile!Y405)),ISNUMBER(FIND("9F",ScheduleCompile!Y405)),ISNUMBER(FIND("4F",ScheduleCompile!Y405))),VALUE(LEFT(ScheduleCompile!Y405,FIND("F",ScheduleCompile!Y405)-1)),ScheduleCompile!Y405)))))),"",IF(ScheduleCompile!Y405="Off",0,IF(ScheduleCompile!Y405="On",1,IF(ISNUMBER(ScheduleCompile!Y405),ScheduleCompile!Y405/1,IF(ISTEXT(ScheduleCompile!Y405),IF(OR(ISNUMBER(FIND("5F",ScheduleCompile!Y405)),ISNUMBER(FIND("0F",ScheduleCompile!Y405)),ISNUMBER(FIND("8F",ScheduleCompile!Y405)),ISNUMBER(FIND("1F",ScheduleCompile!Y405)),ISNUMBER(FIND("2F",ScheduleCompile!Y405)),ISNUMBER(FIND("3F",ScheduleCompile!Y405)),ISNUMBER(FIND("6F",ScheduleCompile!Y405)),ISNUMBER(FIND("7F",ScheduleCompile!Y405)),ISNUMBER(FIND("9F",ScheduleCompile!Y405)),ISNUMBER(FIND("4F",ScheduleCompile!Y405))),VALUE(LEFT(ScheduleCompile!Y405,FIND("F",ScheduleCompile!Y405)-1)),ScheduleCompile!Y405)))))))</f>
        <v>0.25</v>
      </c>
    </row>
    <row r="413" spans="1:30" x14ac:dyDescent="0.25">
      <c r="A413" t="str">
        <f t="shared" si="27"/>
        <v>SchDay "RestaurantInfiltrationSun"  Type = "Fraction" Hr = (0.25, 0.25, 0.25, 1, 1, 1, 1, 1, 1, 0.25, 0.25, 0.25, 0.25, 0.25, 0.25, 0.25, 0.25, 0.25, 0.25, 0.25, 0.25, 0.25, 0.25, 0.25) ..</v>
      </c>
      <c r="B413" s="1" t="s">
        <v>623</v>
      </c>
      <c r="C413" t="str">
        <f t="shared" si="28"/>
        <v xml:space="preserve">SchDay "RestaurantInfiltrationSun"  Type = "Fraction" Hr = </v>
      </c>
      <c r="D413" t="str">
        <f t="shared" si="29"/>
        <v>(0.25, 0.25, 0.25, 1, 1, 1, 1, 1, 1, 0.25, 0.25, 0.25, 0.25, 0.25, 0.25, 0.25, 0.25, 0.25, 0.25, 0.25, 0.25, 0.25, 0.25, 0.25) ..</v>
      </c>
      <c r="E413" s="30" t="str">
        <f>ScheduleCompile!A406</f>
        <v>RestaurantInfiltrationSun</v>
      </c>
      <c r="F413" t="str">
        <f t="shared" si="30"/>
        <v>Fraction</v>
      </c>
      <c r="G413" s="1">
        <f>IF(AND(ISERROR(IF(ScheduleCompile!B406="Off",0,IF(ScheduleCompile!B406="On",1,IF(ISNUMBER(ScheduleCompile!B406),ScheduleCompile!B406/1,IF(ISTEXT(ScheduleCompile!B406),IF(OR(ISNUMBER(FIND("5F",ScheduleCompile!B406)),ISNUMBER(FIND("0F",ScheduleCompile!B406)),ISNUMBER(FIND("8F",ScheduleCompile!B406)),ISNUMBER(FIND("1F",ScheduleCompile!B406)),ISNUMBER(FIND("2F",ScheduleCompile!B406)),ISNUMBER(FIND("3F",ScheduleCompile!B406)),ISNUMBER(FIND("6F",ScheduleCompile!B406)),ISNUMBER(FIND("7F",ScheduleCompile!B406)),ISNUMBER(FIND("9F",ScheduleCompile!B406)),ISNUMBER(FIND("4F",ScheduleCompile!B406))),VALUE(LEFT(ScheduleCompile!B406,FIND("F",ScheduleCompile!B406)-1)),ScheduleCompile!B406)))))),ISTEXT(ScheduleCompile!#REF!)),"ENDTABLE",IF(ISERROR(IF(ScheduleCompile!B406="Off",0,IF(ScheduleCompile!B406="On",1,IF(ISNUMBER(ScheduleCompile!B406),ScheduleCompile!B406/1,IF(ISTEXT(ScheduleCompile!B406),IF(OR(ISNUMBER(FIND("5F",ScheduleCompile!B406)),ISNUMBER(FIND("0F",ScheduleCompile!B406)),ISNUMBER(FIND("8F",ScheduleCompile!B406)),ISNUMBER(FIND("1F",ScheduleCompile!B406)),ISNUMBER(FIND("2F",ScheduleCompile!B406)),ISNUMBER(FIND("3F",ScheduleCompile!B406)),ISNUMBER(FIND("6F",ScheduleCompile!B406)),ISNUMBER(FIND("7F",ScheduleCompile!B406)),ISNUMBER(FIND("9F",ScheduleCompile!B406)),ISNUMBER(FIND("4F",ScheduleCompile!B406))),VALUE(LEFT(ScheduleCompile!B406,FIND("F",ScheduleCompile!B406)-1)),ScheduleCompile!B406)))))),"",IF(ScheduleCompile!B406="Off",0,IF(ScheduleCompile!B406="On",1,IF(ISNUMBER(ScheduleCompile!B406),ScheduleCompile!B406/1,IF(ISTEXT(ScheduleCompile!B406),IF(OR(ISNUMBER(FIND("5F",ScheduleCompile!B406)),ISNUMBER(FIND("0F",ScheduleCompile!B406)),ISNUMBER(FIND("8F",ScheduleCompile!B406)),ISNUMBER(FIND("1F",ScheduleCompile!B406)),ISNUMBER(FIND("2F",ScheduleCompile!B406)),ISNUMBER(FIND("3F",ScheduleCompile!B406)),ISNUMBER(FIND("6F",ScheduleCompile!B406)),ISNUMBER(FIND("7F",ScheduleCompile!B406)),ISNUMBER(FIND("9F",ScheduleCompile!B406)),ISNUMBER(FIND("4F",ScheduleCompile!B406))),VALUE(LEFT(ScheduleCompile!B406,FIND("F",ScheduleCompile!B406)-1)),ScheduleCompile!B406)))))))</f>
        <v>0.25</v>
      </c>
      <c r="H413" s="1">
        <f>IF(AND(ISERROR(IF(ScheduleCompile!C406="Off",0,IF(ScheduleCompile!C406="On",1,IF(ISNUMBER(ScheduleCompile!C406),ScheduleCompile!C406/1,IF(ISTEXT(ScheduleCompile!C406),IF(OR(ISNUMBER(FIND("5F",ScheduleCompile!C406)),ISNUMBER(FIND("0F",ScheduleCompile!C406)),ISNUMBER(FIND("8F",ScheduleCompile!C406)),ISNUMBER(FIND("1F",ScheduleCompile!C406)),ISNUMBER(FIND("2F",ScheduleCompile!C406)),ISNUMBER(FIND("3F",ScheduleCompile!C406)),ISNUMBER(FIND("6F",ScheduleCompile!C406)),ISNUMBER(FIND("7F",ScheduleCompile!C406)),ISNUMBER(FIND("9F",ScheduleCompile!C406)),ISNUMBER(FIND("4F",ScheduleCompile!C406))),VALUE(LEFT(ScheduleCompile!C406,FIND("F",ScheduleCompile!C406)-1)),ScheduleCompile!C406)))))),ISTEXT(ScheduleCompile!#REF!)),"ENDTABLE",IF(ISERROR(IF(ScheduleCompile!C406="Off",0,IF(ScheduleCompile!C406="On",1,IF(ISNUMBER(ScheduleCompile!C406),ScheduleCompile!C406/1,IF(ISTEXT(ScheduleCompile!C406),IF(OR(ISNUMBER(FIND("5F",ScheduleCompile!C406)),ISNUMBER(FIND("0F",ScheduleCompile!C406)),ISNUMBER(FIND("8F",ScheduleCompile!C406)),ISNUMBER(FIND("1F",ScheduleCompile!C406)),ISNUMBER(FIND("2F",ScheduleCompile!C406)),ISNUMBER(FIND("3F",ScheduleCompile!C406)),ISNUMBER(FIND("6F",ScheduleCompile!C406)),ISNUMBER(FIND("7F",ScheduleCompile!C406)),ISNUMBER(FIND("9F",ScheduleCompile!C406)),ISNUMBER(FIND("4F",ScheduleCompile!C406))),VALUE(LEFT(ScheduleCompile!C406,FIND("F",ScheduleCompile!C406)-1)),ScheduleCompile!C406)))))),"",IF(ScheduleCompile!C406="Off",0,IF(ScheduleCompile!C406="On",1,IF(ISNUMBER(ScheduleCompile!C406),ScheduleCompile!C406/1,IF(ISTEXT(ScheduleCompile!C406),IF(OR(ISNUMBER(FIND("5F",ScheduleCompile!C406)),ISNUMBER(FIND("0F",ScheduleCompile!C406)),ISNUMBER(FIND("8F",ScheduleCompile!C406)),ISNUMBER(FIND("1F",ScheduleCompile!C406)),ISNUMBER(FIND("2F",ScheduleCompile!C406)),ISNUMBER(FIND("3F",ScheduleCompile!C406)),ISNUMBER(FIND("6F",ScheduleCompile!C406)),ISNUMBER(FIND("7F",ScheduleCompile!C406)),ISNUMBER(FIND("9F",ScheduleCompile!C406)),ISNUMBER(FIND("4F",ScheduleCompile!C406))),VALUE(LEFT(ScheduleCompile!C406,FIND("F",ScheduleCompile!C406)-1)),ScheduleCompile!C406)))))))</f>
        <v>0.25</v>
      </c>
      <c r="I413" s="1">
        <f>IF(AND(ISERROR(IF(ScheduleCompile!D406="Off",0,IF(ScheduleCompile!D406="On",1,IF(ISNUMBER(ScheduleCompile!D406),ScheduleCompile!D406/1,IF(ISTEXT(ScheduleCompile!D406),IF(OR(ISNUMBER(FIND("5F",ScheduleCompile!D406)),ISNUMBER(FIND("0F",ScheduleCompile!D406)),ISNUMBER(FIND("8F",ScheduleCompile!D406)),ISNUMBER(FIND("1F",ScheduleCompile!D406)),ISNUMBER(FIND("2F",ScheduleCompile!D406)),ISNUMBER(FIND("3F",ScheduleCompile!D406)),ISNUMBER(FIND("6F",ScheduleCompile!D406)),ISNUMBER(FIND("7F",ScheduleCompile!D406)),ISNUMBER(FIND("9F",ScheduleCompile!D406)),ISNUMBER(FIND("4F",ScheduleCompile!D406))),VALUE(LEFT(ScheduleCompile!D406,FIND("F",ScheduleCompile!D406)-1)),ScheduleCompile!D406)))))),ISTEXT(ScheduleCompile!#REF!)),"ENDTABLE",IF(ISERROR(IF(ScheduleCompile!D406="Off",0,IF(ScheduleCompile!D406="On",1,IF(ISNUMBER(ScheduleCompile!D406),ScheduleCompile!D406/1,IF(ISTEXT(ScheduleCompile!D406),IF(OR(ISNUMBER(FIND("5F",ScheduleCompile!D406)),ISNUMBER(FIND("0F",ScheduleCompile!D406)),ISNUMBER(FIND("8F",ScheduleCompile!D406)),ISNUMBER(FIND("1F",ScheduleCompile!D406)),ISNUMBER(FIND("2F",ScheduleCompile!D406)),ISNUMBER(FIND("3F",ScheduleCompile!D406)),ISNUMBER(FIND("6F",ScheduleCompile!D406)),ISNUMBER(FIND("7F",ScheduleCompile!D406)),ISNUMBER(FIND("9F",ScheduleCompile!D406)),ISNUMBER(FIND("4F",ScheduleCompile!D406))),VALUE(LEFT(ScheduleCompile!D406,FIND("F",ScheduleCompile!D406)-1)),ScheduleCompile!D406)))))),"",IF(ScheduleCompile!D406="Off",0,IF(ScheduleCompile!D406="On",1,IF(ISNUMBER(ScheduleCompile!D406),ScheduleCompile!D406/1,IF(ISTEXT(ScheduleCompile!D406),IF(OR(ISNUMBER(FIND("5F",ScheduleCompile!D406)),ISNUMBER(FIND("0F",ScheduleCompile!D406)),ISNUMBER(FIND("8F",ScheduleCompile!D406)),ISNUMBER(FIND("1F",ScheduleCompile!D406)),ISNUMBER(FIND("2F",ScheduleCompile!D406)),ISNUMBER(FIND("3F",ScheduleCompile!D406)),ISNUMBER(FIND("6F",ScheduleCompile!D406)),ISNUMBER(FIND("7F",ScheduleCompile!D406)),ISNUMBER(FIND("9F",ScheduleCompile!D406)),ISNUMBER(FIND("4F",ScheduleCompile!D406))),VALUE(LEFT(ScheduleCompile!D406,FIND("F",ScheduleCompile!D406)-1)),ScheduleCompile!D406)))))))</f>
        <v>0.25</v>
      </c>
      <c r="J413" s="1">
        <f>IF(AND(ISERROR(IF(ScheduleCompile!E406="Off",0,IF(ScheduleCompile!E406="On",1,IF(ISNUMBER(ScheduleCompile!E406),ScheduleCompile!E406/1,IF(ISTEXT(ScheduleCompile!E406),IF(OR(ISNUMBER(FIND("5F",ScheduleCompile!E406)),ISNUMBER(FIND("0F",ScheduleCompile!E406)),ISNUMBER(FIND("8F",ScheduleCompile!E406)),ISNUMBER(FIND("1F",ScheduleCompile!E406)),ISNUMBER(FIND("2F",ScheduleCompile!E406)),ISNUMBER(FIND("3F",ScheduleCompile!E406)),ISNUMBER(FIND("6F",ScheduleCompile!E406)),ISNUMBER(FIND("7F",ScheduleCompile!E406)),ISNUMBER(FIND("9F",ScheduleCompile!E406)),ISNUMBER(FIND("4F",ScheduleCompile!E406))),VALUE(LEFT(ScheduleCompile!E406,FIND("F",ScheduleCompile!E406)-1)),ScheduleCompile!E406)))))),ISTEXT(ScheduleCompile!#REF!)),"ENDTABLE",IF(ISERROR(IF(ScheduleCompile!E406="Off",0,IF(ScheduleCompile!E406="On",1,IF(ISNUMBER(ScheduleCompile!E406),ScheduleCompile!E406/1,IF(ISTEXT(ScheduleCompile!E406),IF(OR(ISNUMBER(FIND("5F",ScheduleCompile!E406)),ISNUMBER(FIND("0F",ScheduleCompile!E406)),ISNUMBER(FIND("8F",ScheduleCompile!E406)),ISNUMBER(FIND("1F",ScheduleCompile!E406)),ISNUMBER(FIND("2F",ScheduleCompile!E406)),ISNUMBER(FIND("3F",ScheduleCompile!E406)),ISNUMBER(FIND("6F",ScheduleCompile!E406)),ISNUMBER(FIND("7F",ScheduleCompile!E406)),ISNUMBER(FIND("9F",ScheduleCompile!E406)),ISNUMBER(FIND("4F",ScheduleCompile!E406))),VALUE(LEFT(ScheduleCompile!E406,FIND("F",ScheduleCompile!E406)-1)),ScheduleCompile!E406)))))),"",IF(ScheduleCompile!E406="Off",0,IF(ScheduleCompile!E406="On",1,IF(ISNUMBER(ScheduleCompile!E406),ScheduleCompile!E406/1,IF(ISTEXT(ScheduleCompile!E406),IF(OR(ISNUMBER(FIND("5F",ScheduleCompile!E406)),ISNUMBER(FIND("0F",ScheduleCompile!E406)),ISNUMBER(FIND("8F",ScheduleCompile!E406)),ISNUMBER(FIND("1F",ScheduleCompile!E406)),ISNUMBER(FIND("2F",ScheduleCompile!E406)),ISNUMBER(FIND("3F",ScheduleCompile!E406)),ISNUMBER(FIND("6F",ScheduleCompile!E406)),ISNUMBER(FIND("7F",ScheduleCompile!E406)),ISNUMBER(FIND("9F",ScheduleCompile!E406)),ISNUMBER(FIND("4F",ScheduleCompile!E406))),VALUE(LEFT(ScheduleCompile!E406,FIND("F",ScheduleCompile!E406)-1)),ScheduleCompile!E406)))))))</f>
        <v>1</v>
      </c>
      <c r="K413" s="1">
        <f>IF(AND(ISERROR(IF(ScheduleCompile!F406="Off",0,IF(ScheduleCompile!F406="On",1,IF(ISNUMBER(ScheduleCompile!F406),ScheduleCompile!F406/1,IF(ISTEXT(ScheduleCompile!F406),IF(OR(ISNUMBER(FIND("5F",ScheduleCompile!F406)),ISNUMBER(FIND("0F",ScheduleCompile!F406)),ISNUMBER(FIND("8F",ScheduleCompile!F406)),ISNUMBER(FIND("1F",ScheduleCompile!F406)),ISNUMBER(FIND("2F",ScheduleCompile!F406)),ISNUMBER(FIND("3F",ScheduleCompile!F406)),ISNUMBER(FIND("6F",ScheduleCompile!F406)),ISNUMBER(FIND("7F",ScheduleCompile!F406)),ISNUMBER(FIND("9F",ScheduleCompile!F406)),ISNUMBER(FIND("4F",ScheduleCompile!F406))),VALUE(LEFT(ScheduleCompile!F406,FIND("F",ScheduleCompile!F406)-1)),ScheduleCompile!F406)))))),ISTEXT(ScheduleCompile!#REF!)),"ENDTABLE",IF(ISERROR(IF(ScheduleCompile!F406="Off",0,IF(ScheduleCompile!F406="On",1,IF(ISNUMBER(ScheduleCompile!F406),ScheduleCompile!F406/1,IF(ISTEXT(ScheduleCompile!F406),IF(OR(ISNUMBER(FIND("5F",ScheduleCompile!F406)),ISNUMBER(FIND("0F",ScheduleCompile!F406)),ISNUMBER(FIND("8F",ScheduleCompile!F406)),ISNUMBER(FIND("1F",ScheduleCompile!F406)),ISNUMBER(FIND("2F",ScheduleCompile!F406)),ISNUMBER(FIND("3F",ScheduleCompile!F406)),ISNUMBER(FIND("6F",ScheduleCompile!F406)),ISNUMBER(FIND("7F",ScheduleCompile!F406)),ISNUMBER(FIND("9F",ScheduleCompile!F406)),ISNUMBER(FIND("4F",ScheduleCompile!F406))),VALUE(LEFT(ScheduleCompile!F406,FIND("F",ScheduleCompile!F406)-1)),ScheduleCompile!F406)))))),"",IF(ScheduleCompile!F406="Off",0,IF(ScheduleCompile!F406="On",1,IF(ISNUMBER(ScheduleCompile!F406),ScheduleCompile!F406/1,IF(ISTEXT(ScheduleCompile!F406),IF(OR(ISNUMBER(FIND("5F",ScheduleCompile!F406)),ISNUMBER(FIND("0F",ScheduleCompile!F406)),ISNUMBER(FIND("8F",ScheduleCompile!F406)),ISNUMBER(FIND("1F",ScheduleCompile!F406)),ISNUMBER(FIND("2F",ScheduleCompile!F406)),ISNUMBER(FIND("3F",ScheduleCompile!F406)),ISNUMBER(FIND("6F",ScheduleCompile!F406)),ISNUMBER(FIND("7F",ScheduleCompile!F406)),ISNUMBER(FIND("9F",ScheduleCompile!F406)),ISNUMBER(FIND("4F",ScheduleCompile!F406))),VALUE(LEFT(ScheduleCompile!F406,FIND("F",ScheduleCompile!F406)-1)),ScheduleCompile!F406)))))))</f>
        <v>1</v>
      </c>
      <c r="L413" s="1">
        <f>IF(AND(ISERROR(IF(ScheduleCompile!G406="Off",0,IF(ScheduleCompile!G406="On",1,IF(ISNUMBER(ScheduleCompile!G406),ScheduleCompile!G406/1,IF(ISTEXT(ScheduleCompile!G406),IF(OR(ISNUMBER(FIND("5F",ScheduleCompile!G406)),ISNUMBER(FIND("0F",ScheduleCompile!G406)),ISNUMBER(FIND("8F",ScheduleCompile!G406)),ISNUMBER(FIND("1F",ScheduleCompile!G406)),ISNUMBER(FIND("2F",ScheduleCompile!G406)),ISNUMBER(FIND("3F",ScheduleCompile!G406)),ISNUMBER(FIND("6F",ScheduleCompile!G406)),ISNUMBER(FIND("7F",ScheduleCompile!G406)),ISNUMBER(FIND("9F",ScheduleCompile!G406)),ISNUMBER(FIND("4F",ScheduleCompile!G406))),VALUE(LEFT(ScheduleCompile!G406,FIND("F",ScheduleCompile!G406)-1)),ScheduleCompile!G406)))))),ISTEXT(ScheduleCompile!#REF!)),"ENDTABLE",IF(ISERROR(IF(ScheduleCompile!G406="Off",0,IF(ScheduleCompile!G406="On",1,IF(ISNUMBER(ScheduleCompile!G406),ScheduleCompile!G406/1,IF(ISTEXT(ScheduleCompile!G406),IF(OR(ISNUMBER(FIND("5F",ScheduleCompile!G406)),ISNUMBER(FIND("0F",ScheduleCompile!G406)),ISNUMBER(FIND("8F",ScheduleCompile!G406)),ISNUMBER(FIND("1F",ScheduleCompile!G406)),ISNUMBER(FIND("2F",ScheduleCompile!G406)),ISNUMBER(FIND("3F",ScheduleCompile!G406)),ISNUMBER(FIND("6F",ScheduleCompile!G406)),ISNUMBER(FIND("7F",ScheduleCompile!G406)),ISNUMBER(FIND("9F",ScheduleCompile!G406)),ISNUMBER(FIND("4F",ScheduleCompile!G406))),VALUE(LEFT(ScheduleCompile!G406,FIND("F",ScheduleCompile!G406)-1)),ScheduleCompile!G406)))))),"",IF(ScheduleCompile!G406="Off",0,IF(ScheduleCompile!G406="On",1,IF(ISNUMBER(ScheduleCompile!G406),ScheduleCompile!G406/1,IF(ISTEXT(ScheduleCompile!G406),IF(OR(ISNUMBER(FIND("5F",ScheduleCompile!G406)),ISNUMBER(FIND("0F",ScheduleCompile!G406)),ISNUMBER(FIND("8F",ScheduleCompile!G406)),ISNUMBER(FIND("1F",ScheduleCompile!G406)),ISNUMBER(FIND("2F",ScheduleCompile!G406)),ISNUMBER(FIND("3F",ScheduleCompile!G406)),ISNUMBER(FIND("6F",ScheduleCompile!G406)),ISNUMBER(FIND("7F",ScheduleCompile!G406)),ISNUMBER(FIND("9F",ScheduleCompile!G406)),ISNUMBER(FIND("4F",ScheduleCompile!G406))),VALUE(LEFT(ScheduleCompile!G406,FIND("F",ScheduleCompile!G406)-1)),ScheduleCompile!G406)))))))</f>
        <v>1</v>
      </c>
      <c r="M413" s="1">
        <f>IF(AND(ISERROR(IF(ScheduleCompile!H406="Off",0,IF(ScheduleCompile!H406="On",1,IF(ISNUMBER(ScheduleCompile!H406),ScheduleCompile!H406/1,IF(ISTEXT(ScheduleCompile!H406),IF(OR(ISNUMBER(FIND("5F",ScheduleCompile!H406)),ISNUMBER(FIND("0F",ScheduleCompile!H406)),ISNUMBER(FIND("8F",ScheduleCompile!H406)),ISNUMBER(FIND("1F",ScheduleCompile!H406)),ISNUMBER(FIND("2F",ScheduleCompile!H406)),ISNUMBER(FIND("3F",ScheduleCompile!H406)),ISNUMBER(FIND("6F",ScheduleCompile!H406)),ISNUMBER(FIND("7F",ScheduleCompile!H406)),ISNUMBER(FIND("9F",ScheduleCompile!H406)),ISNUMBER(FIND("4F",ScheduleCompile!H406))),VALUE(LEFT(ScheduleCompile!H406,FIND("F",ScheduleCompile!H406)-1)),ScheduleCompile!H406)))))),ISTEXT(ScheduleCompile!#REF!)),"ENDTABLE",IF(ISERROR(IF(ScheduleCompile!H406="Off",0,IF(ScheduleCompile!H406="On",1,IF(ISNUMBER(ScheduleCompile!H406),ScheduleCompile!H406/1,IF(ISTEXT(ScheduleCompile!H406),IF(OR(ISNUMBER(FIND("5F",ScheduleCompile!H406)),ISNUMBER(FIND("0F",ScheduleCompile!H406)),ISNUMBER(FIND("8F",ScheduleCompile!H406)),ISNUMBER(FIND("1F",ScheduleCompile!H406)),ISNUMBER(FIND("2F",ScheduleCompile!H406)),ISNUMBER(FIND("3F",ScheduleCompile!H406)),ISNUMBER(FIND("6F",ScheduleCompile!H406)),ISNUMBER(FIND("7F",ScheduleCompile!H406)),ISNUMBER(FIND("9F",ScheduleCompile!H406)),ISNUMBER(FIND("4F",ScheduleCompile!H406))),VALUE(LEFT(ScheduleCompile!H406,FIND("F",ScheduleCompile!H406)-1)),ScheduleCompile!H406)))))),"",IF(ScheduleCompile!H406="Off",0,IF(ScheduleCompile!H406="On",1,IF(ISNUMBER(ScheduleCompile!H406),ScheduleCompile!H406/1,IF(ISTEXT(ScheduleCompile!H406),IF(OR(ISNUMBER(FIND("5F",ScheduleCompile!H406)),ISNUMBER(FIND("0F",ScheduleCompile!H406)),ISNUMBER(FIND("8F",ScheduleCompile!H406)),ISNUMBER(FIND("1F",ScheduleCompile!H406)),ISNUMBER(FIND("2F",ScheduleCompile!H406)),ISNUMBER(FIND("3F",ScheduleCompile!H406)),ISNUMBER(FIND("6F",ScheduleCompile!H406)),ISNUMBER(FIND("7F",ScheduleCompile!H406)),ISNUMBER(FIND("9F",ScheduleCompile!H406)),ISNUMBER(FIND("4F",ScheduleCompile!H406))),VALUE(LEFT(ScheduleCompile!H406,FIND("F",ScheduleCompile!H406)-1)),ScheduleCompile!H406)))))))</f>
        <v>1</v>
      </c>
      <c r="N413" s="1">
        <f>IF(AND(ISERROR(IF(ScheduleCompile!I406="Off",0,IF(ScheduleCompile!I406="On",1,IF(ISNUMBER(ScheduleCompile!I406),ScheduleCompile!I406/1,IF(ISTEXT(ScheduleCompile!I406),IF(OR(ISNUMBER(FIND("5F",ScheduleCompile!I406)),ISNUMBER(FIND("0F",ScheduleCompile!I406)),ISNUMBER(FIND("8F",ScheduleCompile!I406)),ISNUMBER(FIND("1F",ScheduleCompile!I406)),ISNUMBER(FIND("2F",ScheduleCompile!I406)),ISNUMBER(FIND("3F",ScheduleCompile!I406)),ISNUMBER(FIND("6F",ScheduleCompile!I406)),ISNUMBER(FIND("7F",ScheduleCompile!I406)),ISNUMBER(FIND("9F",ScheduleCompile!I406)),ISNUMBER(FIND("4F",ScheduleCompile!I406))),VALUE(LEFT(ScheduleCompile!I406,FIND("F",ScheduleCompile!I406)-1)),ScheduleCompile!I406)))))),ISTEXT(ScheduleCompile!#REF!)),"ENDTABLE",IF(ISERROR(IF(ScheduleCompile!I406="Off",0,IF(ScheduleCompile!I406="On",1,IF(ISNUMBER(ScheduleCompile!I406),ScheduleCompile!I406/1,IF(ISTEXT(ScheduleCompile!I406),IF(OR(ISNUMBER(FIND("5F",ScheduleCompile!I406)),ISNUMBER(FIND("0F",ScheduleCompile!I406)),ISNUMBER(FIND("8F",ScheduleCompile!I406)),ISNUMBER(FIND("1F",ScheduleCompile!I406)),ISNUMBER(FIND("2F",ScheduleCompile!I406)),ISNUMBER(FIND("3F",ScheduleCompile!I406)),ISNUMBER(FIND("6F",ScheduleCompile!I406)),ISNUMBER(FIND("7F",ScheduleCompile!I406)),ISNUMBER(FIND("9F",ScheduleCompile!I406)),ISNUMBER(FIND("4F",ScheduleCompile!I406))),VALUE(LEFT(ScheduleCompile!I406,FIND("F",ScheduleCompile!I406)-1)),ScheduleCompile!I406)))))),"",IF(ScheduleCompile!I406="Off",0,IF(ScheduleCompile!I406="On",1,IF(ISNUMBER(ScheduleCompile!I406),ScheduleCompile!I406/1,IF(ISTEXT(ScheduleCompile!I406),IF(OR(ISNUMBER(FIND("5F",ScheduleCompile!I406)),ISNUMBER(FIND("0F",ScheduleCompile!I406)),ISNUMBER(FIND("8F",ScheduleCompile!I406)),ISNUMBER(FIND("1F",ScheduleCompile!I406)),ISNUMBER(FIND("2F",ScheduleCompile!I406)),ISNUMBER(FIND("3F",ScheduleCompile!I406)),ISNUMBER(FIND("6F",ScheduleCompile!I406)),ISNUMBER(FIND("7F",ScheduleCompile!I406)),ISNUMBER(FIND("9F",ScheduleCompile!I406)),ISNUMBER(FIND("4F",ScheduleCompile!I406))),VALUE(LEFT(ScheduleCompile!I406,FIND("F",ScheduleCompile!I406)-1)),ScheduleCompile!I406)))))))</f>
        <v>1</v>
      </c>
      <c r="O413" s="1">
        <f>IF(AND(ISERROR(IF(ScheduleCompile!J406="Off",0,IF(ScheduleCompile!J406="On",1,IF(ISNUMBER(ScheduleCompile!J406),ScheduleCompile!J406/1,IF(ISTEXT(ScheduleCompile!J406),IF(OR(ISNUMBER(FIND("5F",ScheduleCompile!J406)),ISNUMBER(FIND("0F",ScheduleCompile!J406)),ISNUMBER(FIND("8F",ScheduleCompile!J406)),ISNUMBER(FIND("1F",ScheduleCompile!J406)),ISNUMBER(FIND("2F",ScheduleCompile!J406)),ISNUMBER(FIND("3F",ScheduleCompile!J406)),ISNUMBER(FIND("6F",ScheduleCompile!J406)),ISNUMBER(FIND("7F",ScheduleCompile!J406)),ISNUMBER(FIND("9F",ScheduleCompile!J406)),ISNUMBER(FIND("4F",ScheduleCompile!J406))),VALUE(LEFT(ScheduleCompile!J406,FIND("F",ScheduleCompile!J406)-1)),ScheduleCompile!J406)))))),ISTEXT(ScheduleCompile!#REF!)),"ENDTABLE",IF(ISERROR(IF(ScheduleCompile!J406="Off",0,IF(ScheduleCompile!J406="On",1,IF(ISNUMBER(ScheduleCompile!J406),ScheduleCompile!J406/1,IF(ISTEXT(ScheduleCompile!J406),IF(OR(ISNUMBER(FIND("5F",ScheduleCompile!J406)),ISNUMBER(FIND("0F",ScheduleCompile!J406)),ISNUMBER(FIND("8F",ScheduleCompile!J406)),ISNUMBER(FIND("1F",ScheduleCompile!J406)),ISNUMBER(FIND("2F",ScheduleCompile!J406)),ISNUMBER(FIND("3F",ScheduleCompile!J406)),ISNUMBER(FIND("6F",ScheduleCompile!J406)),ISNUMBER(FIND("7F",ScheduleCompile!J406)),ISNUMBER(FIND("9F",ScheduleCompile!J406)),ISNUMBER(FIND("4F",ScheduleCompile!J406))),VALUE(LEFT(ScheduleCompile!J406,FIND("F",ScheduleCompile!J406)-1)),ScheduleCompile!J406)))))),"",IF(ScheduleCompile!J406="Off",0,IF(ScheduleCompile!J406="On",1,IF(ISNUMBER(ScheduleCompile!J406),ScheduleCompile!J406/1,IF(ISTEXT(ScheduleCompile!J406),IF(OR(ISNUMBER(FIND("5F",ScheduleCompile!J406)),ISNUMBER(FIND("0F",ScheduleCompile!J406)),ISNUMBER(FIND("8F",ScheduleCompile!J406)),ISNUMBER(FIND("1F",ScheduleCompile!J406)),ISNUMBER(FIND("2F",ScheduleCompile!J406)),ISNUMBER(FIND("3F",ScheduleCompile!J406)),ISNUMBER(FIND("6F",ScheduleCompile!J406)),ISNUMBER(FIND("7F",ScheduleCompile!J406)),ISNUMBER(FIND("9F",ScheduleCompile!J406)),ISNUMBER(FIND("4F",ScheduleCompile!J406))),VALUE(LEFT(ScheduleCompile!J406,FIND("F",ScheduleCompile!J406)-1)),ScheduleCompile!J406)))))))</f>
        <v>1</v>
      </c>
      <c r="P413" s="1">
        <f>IF(AND(ISERROR(IF(ScheduleCompile!K406="Off",0,IF(ScheduleCompile!K406="On",1,IF(ISNUMBER(ScheduleCompile!K406),ScheduleCompile!K406/1,IF(ISTEXT(ScheduleCompile!K406),IF(OR(ISNUMBER(FIND("5F",ScheduleCompile!K406)),ISNUMBER(FIND("0F",ScheduleCompile!K406)),ISNUMBER(FIND("8F",ScheduleCompile!K406)),ISNUMBER(FIND("1F",ScheduleCompile!K406)),ISNUMBER(FIND("2F",ScheduleCompile!K406)),ISNUMBER(FIND("3F",ScheduleCompile!K406)),ISNUMBER(FIND("6F",ScheduleCompile!K406)),ISNUMBER(FIND("7F",ScheduleCompile!K406)),ISNUMBER(FIND("9F",ScheduleCompile!K406)),ISNUMBER(FIND("4F",ScheduleCompile!K406))),VALUE(LEFT(ScheduleCompile!K406,FIND("F",ScheduleCompile!K406)-1)),ScheduleCompile!K406)))))),ISTEXT(ScheduleCompile!#REF!)),"ENDTABLE",IF(ISERROR(IF(ScheduleCompile!K406="Off",0,IF(ScheduleCompile!K406="On",1,IF(ISNUMBER(ScheduleCompile!K406),ScheduleCompile!K406/1,IF(ISTEXT(ScheduleCompile!K406),IF(OR(ISNUMBER(FIND("5F",ScheduleCompile!K406)),ISNUMBER(FIND("0F",ScheduleCompile!K406)),ISNUMBER(FIND("8F",ScheduleCompile!K406)),ISNUMBER(FIND("1F",ScheduleCompile!K406)),ISNUMBER(FIND("2F",ScheduleCompile!K406)),ISNUMBER(FIND("3F",ScheduleCompile!K406)),ISNUMBER(FIND("6F",ScheduleCompile!K406)),ISNUMBER(FIND("7F",ScheduleCompile!K406)),ISNUMBER(FIND("9F",ScheduleCompile!K406)),ISNUMBER(FIND("4F",ScheduleCompile!K406))),VALUE(LEFT(ScheduleCompile!K406,FIND("F",ScheduleCompile!K406)-1)),ScheduleCompile!K406)))))),"",IF(ScheduleCompile!K406="Off",0,IF(ScheduleCompile!K406="On",1,IF(ISNUMBER(ScheduleCompile!K406),ScheduleCompile!K406/1,IF(ISTEXT(ScheduleCompile!K406),IF(OR(ISNUMBER(FIND("5F",ScheduleCompile!K406)),ISNUMBER(FIND("0F",ScheduleCompile!K406)),ISNUMBER(FIND("8F",ScheduleCompile!K406)),ISNUMBER(FIND("1F",ScheduleCompile!K406)),ISNUMBER(FIND("2F",ScheduleCompile!K406)),ISNUMBER(FIND("3F",ScheduleCompile!K406)),ISNUMBER(FIND("6F",ScheduleCompile!K406)),ISNUMBER(FIND("7F",ScheduleCompile!K406)),ISNUMBER(FIND("9F",ScheduleCompile!K406)),ISNUMBER(FIND("4F",ScheduleCompile!K406))),VALUE(LEFT(ScheduleCompile!K406,FIND("F",ScheduleCompile!K406)-1)),ScheduleCompile!K406)))))))</f>
        <v>0.25</v>
      </c>
      <c r="Q413" s="1">
        <f>IF(AND(ISERROR(IF(ScheduleCompile!L406="Off",0,IF(ScheduleCompile!L406="On",1,IF(ISNUMBER(ScheduleCompile!L406),ScheduleCompile!L406/1,IF(ISTEXT(ScheduleCompile!L406),IF(OR(ISNUMBER(FIND("5F",ScheduleCompile!L406)),ISNUMBER(FIND("0F",ScheduleCompile!L406)),ISNUMBER(FIND("8F",ScheduleCompile!L406)),ISNUMBER(FIND("1F",ScheduleCompile!L406)),ISNUMBER(FIND("2F",ScheduleCompile!L406)),ISNUMBER(FIND("3F",ScheduleCompile!L406)),ISNUMBER(FIND("6F",ScheduleCompile!L406)),ISNUMBER(FIND("7F",ScheduleCompile!L406)),ISNUMBER(FIND("9F",ScheduleCompile!L406)),ISNUMBER(FIND("4F",ScheduleCompile!L406))),VALUE(LEFT(ScheduleCompile!L406,FIND("F",ScheduleCompile!L406)-1)),ScheduleCompile!L406)))))),ISTEXT(ScheduleCompile!#REF!)),"ENDTABLE",IF(ISERROR(IF(ScheduleCompile!L406="Off",0,IF(ScheduleCompile!L406="On",1,IF(ISNUMBER(ScheduleCompile!L406),ScheduleCompile!L406/1,IF(ISTEXT(ScheduleCompile!L406),IF(OR(ISNUMBER(FIND("5F",ScheduleCompile!L406)),ISNUMBER(FIND("0F",ScheduleCompile!L406)),ISNUMBER(FIND("8F",ScheduleCompile!L406)),ISNUMBER(FIND("1F",ScheduleCompile!L406)),ISNUMBER(FIND("2F",ScheduleCompile!L406)),ISNUMBER(FIND("3F",ScheduleCompile!L406)),ISNUMBER(FIND("6F",ScheduleCompile!L406)),ISNUMBER(FIND("7F",ScheduleCompile!L406)),ISNUMBER(FIND("9F",ScheduleCompile!L406)),ISNUMBER(FIND("4F",ScheduleCompile!L406))),VALUE(LEFT(ScheduleCompile!L406,FIND("F",ScheduleCompile!L406)-1)),ScheduleCompile!L406)))))),"",IF(ScheduleCompile!L406="Off",0,IF(ScheduleCompile!L406="On",1,IF(ISNUMBER(ScheduleCompile!L406),ScheduleCompile!L406/1,IF(ISTEXT(ScheduleCompile!L406),IF(OR(ISNUMBER(FIND("5F",ScheduleCompile!L406)),ISNUMBER(FIND("0F",ScheduleCompile!L406)),ISNUMBER(FIND("8F",ScheduleCompile!L406)),ISNUMBER(FIND("1F",ScheduleCompile!L406)),ISNUMBER(FIND("2F",ScheduleCompile!L406)),ISNUMBER(FIND("3F",ScheduleCompile!L406)),ISNUMBER(FIND("6F",ScheduleCompile!L406)),ISNUMBER(FIND("7F",ScheduleCompile!L406)),ISNUMBER(FIND("9F",ScheduleCompile!L406)),ISNUMBER(FIND("4F",ScheduleCompile!L406))),VALUE(LEFT(ScheduleCompile!L406,FIND("F",ScheduleCompile!L406)-1)),ScheduleCompile!L406)))))))</f>
        <v>0.25</v>
      </c>
      <c r="R413" s="1">
        <f>IF(AND(ISERROR(IF(ScheduleCompile!M406="Off",0,IF(ScheduleCompile!M406="On",1,IF(ISNUMBER(ScheduleCompile!M406),ScheduleCompile!M406/1,IF(ISTEXT(ScheduleCompile!M406),IF(OR(ISNUMBER(FIND("5F",ScheduleCompile!M406)),ISNUMBER(FIND("0F",ScheduleCompile!M406)),ISNUMBER(FIND("8F",ScheduleCompile!M406)),ISNUMBER(FIND("1F",ScheduleCompile!M406)),ISNUMBER(FIND("2F",ScheduleCompile!M406)),ISNUMBER(FIND("3F",ScheduleCompile!M406)),ISNUMBER(FIND("6F",ScheduleCompile!M406)),ISNUMBER(FIND("7F",ScheduleCompile!M406)),ISNUMBER(FIND("9F",ScheduleCompile!M406)),ISNUMBER(FIND("4F",ScheduleCompile!M406))),VALUE(LEFT(ScheduleCompile!M406,FIND("F",ScheduleCompile!M406)-1)),ScheduleCompile!M406)))))),ISTEXT(ScheduleCompile!#REF!)),"ENDTABLE",IF(ISERROR(IF(ScheduleCompile!M406="Off",0,IF(ScheduleCompile!M406="On",1,IF(ISNUMBER(ScheduleCompile!M406),ScheduleCompile!M406/1,IF(ISTEXT(ScheduleCompile!M406),IF(OR(ISNUMBER(FIND("5F",ScheduleCompile!M406)),ISNUMBER(FIND("0F",ScheduleCompile!M406)),ISNUMBER(FIND("8F",ScheduleCompile!M406)),ISNUMBER(FIND("1F",ScheduleCompile!M406)),ISNUMBER(FIND("2F",ScheduleCompile!M406)),ISNUMBER(FIND("3F",ScheduleCompile!M406)),ISNUMBER(FIND("6F",ScheduleCompile!M406)),ISNUMBER(FIND("7F",ScheduleCompile!M406)),ISNUMBER(FIND("9F",ScheduleCompile!M406)),ISNUMBER(FIND("4F",ScheduleCompile!M406))),VALUE(LEFT(ScheduleCompile!M406,FIND("F",ScheduleCompile!M406)-1)),ScheduleCompile!M406)))))),"",IF(ScheduleCompile!M406="Off",0,IF(ScheduleCompile!M406="On",1,IF(ISNUMBER(ScheduleCompile!M406),ScheduleCompile!M406/1,IF(ISTEXT(ScheduleCompile!M406),IF(OR(ISNUMBER(FIND("5F",ScheduleCompile!M406)),ISNUMBER(FIND("0F",ScheduleCompile!M406)),ISNUMBER(FIND("8F",ScheduleCompile!M406)),ISNUMBER(FIND("1F",ScheduleCompile!M406)),ISNUMBER(FIND("2F",ScheduleCompile!M406)),ISNUMBER(FIND("3F",ScheduleCompile!M406)),ISNUMBER(FIND("6F",ScheduleCompile!M406)),ISNUMBER(FIND("7F",ScheduleCompile!M406)),ISNUMBER(FIND("9F",ScheduleCompile!M406)),ISNUMBER(FIND("4F",ScheduleCompile!M406))),VALUE(LEFT(ScheduleCompile!M406,FIND("F",ScheduleCompile!M406)-1)),ScheduleCompile!M406)))))))</f>
        <v>0.25</v>
      </c>
      <c r="S413" s="1">
        <f>IF(AND(ISERROR(IF(ScheduleCompile!N406="Off",0,IF(ScheduleCompile!N406="On",1,IF(ISNUMBER(ScheduleCompile!N406),ScheduleCompile!N406/1,IF(ISTEXT(ScheduleCompile!N406),IF(OR(ISNUMBER(FIND("5F",ScheduleCompile!N406)),ISNUMBER(FIND("0F",ScheduleCompile!N406)),ISNUMBER(FIND("8F",ScheduleCompile!N406)),ISNUMBER(FIND("1F",ScheduleCompile!N406)),ISNUMBER(FIND("2F",ScheduleCompile!N406)),ISNUMBER(FIND("3F",ScheduleCompile!N406)),ISNUMBER(FIND("6F",ScheduleCompile!N406)),ISNUMBER(FIND("7F",ScheduleCompile!N406)),ISNUMBER(FIND("9F",ScheduleCompile!N406)),ISNUMBER(FIND("4F",ScheduleCompile!N406))),VALUE(LEFT(ScheduleCompile!N406,FIND("F",ScheduleCompile!N406)-1)),ScheduleCompile!N406)))))),ISTEXT(ScheduleCompile!#REF!)),"ENDTABLE",IF(ISERROR(IF(ScheduleCompile!N406="Off",0,IF(ScheduleCompile!N406="On",1,IF(ISNUMBER(ScheduleCompile!N406),ScheduleCompile!N406/1,IF(ISTEXT(ScheduleCompile!N406),IF(OR(ISNUMBER(FIND("5F",ScheduleCompile!N406)),ISNUMBER(FIND("0F",ScheduleCompile!N406)),ISNUMBER(FIND("8F",ScheduleCompile!N406)),ISNUMBER(FIND("1F",ScheduleCompile!N406)),ISNUMBER(FIND("2F",ScheduleCompile!N406)),ISNUMBER(FIND("3F",ScheduleCompile!N406)),ISNUMBER(FIND("6F",ScheduleCompile!N406)),ISNUMBER(FIND("7F",ScheduleCompile!N406)),ISNUMBER(FIND("9F",ScheduleCompile!N406)),ISNUMBER(FIND("4F",ScheduleCompile!N406))),VALUE(LEFT(ScheduleCompile!N406,FIND("F",ScheduleCompile!N406)-1)),ScheduleCompile!N406)))))),"",IF(ScheduleCompile!N406="Off",0,IF(ScheduleCompile!N406="On",1,IF(ISNUMBER(ScheduleCompile!N406),ScheduleCompile!N406/1,IF(ISTEXT(ScheduleCompile!N406),IF(OR(ISNUMBER(FIND("5F",ScheduleCompile!N406)),ISNUMBER(FIND("0F",ScheduleCompile!N406)),ISNUMBER(FIND("8F",ScheduleCompile!N406)),ISNUMBER(FIND("1F",ScheduleCompile!N406)),ISNUMBER(FIND("2F",ScheduleCompile!N406)),ISNUMBER(FIND("3F",ScheduleCompile!N406)),ISNUMBER(FIND("6F",ScheduleCompile!N406)),ISNUMBER(FIND("7F",ScheduleCompile!N406)),ISNUMBER(FIND("9F",ScheduleCompile!N406)),ISNUMBER(FIND("4F",ScheduleCompile!N406))),VALUE(LEFT(ScheduleCompile!N406,FIND("F",ScheduleCompile!N406)-1)),ScheduleCompile!N406)))))))</f>
        <v>0.25</v>
      </c>
      <c r="T413" s="1">
        <f>IF(AND(ISERROR(IF(ScheduleCompile!O406="Off",0,IF(ScheduleCompile!O406="On",1,IF(ISNUMBER(ScheduleCompile!O406),ScheduleCompile!O406/1,IF(ISTEXT(ScheduleCompile!O406),IF(OR(ISNUMBER(FIND("5F",ScheduleCompile!O406)),ISNUMBER(FIND("0F",ScheduleCompile!O406)),ISNUMBER(FIND("8F",ScheduleCompile!O406)),ISNUMBER(FIND("1F",ScheduleCompile!O406)),ISNUMBER(FIND("2F",ScheduleCompile!O406)),ISNUMBER(FIND("3F",ScheduleCompile!O406)),ISNUMBER(FIND("6F",ScheduleCompile!O406)),ISNUMBER(FIND("7F",ScheduleCompile!O406)),ISNUMBER(FIND("9F",ScheduleCompile!O406)),ISNUMBER(FIND("4F",ScheduleCompile!O406))),VALUE(LEFT(ScheduleCompile!O406,FIND("F",ScheduleCompile!O406)-1)),ScheduleCompile!O406)))))),ISTEXT(ScheduleCompile!#REF!)),"ENDTABLE",IF(ISERROR(IF(ScheduleCompile!O406="Off",0,IF(ScheduleCompile!O406="On",1,IF(ISNUMBER(ScheduleCompile!O406),ScheduleCompile!O406/1,IF(ISTEXT(ScheduleCompile!O406),IF(OR(ISNUMBER(FIND("5F",ScheduleCompile!O406)),ISNUMBER(FIND("0F",ScheduleCompile!O406)),ISNUMBER(FIND("8F",ScheduleCompile!O406)),ISNUMBER(FIND("1F",ScheduleCompile!O406)),ISNUMBER(FIND("2F",ScheduleCompile!O406)),ISNUMBER(FIND("3F",ScheduleCompile!O406)),ISNUMBER(FIND("6F",ScheduleCompile!O406)),ISNUMBER(FIND("7F",ScheduleCompile!O406)),ISNUMBER(FIND("9F",ScheduleCompile!O406)),ISNUMBER(FIND("4F",ScheduleCompile!O406))),VALUE(LEFT(ScheduleCompile!O406,FIND("F",ScheduleCompile!O406)-1)),ScheduleCompile!O406)))))),"",IF(ScheduleCompile!O406="Off",0,IF(ScheduleCompile!O406="On",1,IF(ISNUMBER(ScheduleCompile!O406),ScheduleCompile!O406/1,IF(ISTEXT(ScheduleCompile!O406),IF(OR(ISNUMBER(FIND("5F",ScheduleCompile!O406)),ISNUMBER(FIND("0F",ScheduleCompile!O406)),ISNUMBER(FIND("8F",ScheduleCompile!O406)),ISNUMBER(FIND("1F",ScheduleCompile!O406)),ISNUMBER(FIND("2F",ScheduleCompile!O406)),ISNUMBER(FIND("3F",ScheduleCompile!O406)),ISNUMBER(FIND("6F",ScheduleCompile!O406)),ISNUMBER(FIND("7F",ScheduleCompile!O406)),ISNUMBER(FIND("9F",ScheduleCompile!O406)),ISNUMBER(FIND("4F",ScheduleCompile!O406))),VALUE(LEFT(ScheduleCompile!O406,FIND("F",ScheduleCompile!O406)-1)),ScheduleCompile!O406)))))))</f>
        <v>0.25</v>
      </c>
      <c r="U413" s="1">
        <f>IF(AND(ISERROR(IF(ScheduleCompile!P406="Off",0,IF(ScheduleCompile!P406="On",1,IF(ISNUMBER(ScheduleCompile!P406),ScheduleCompile!P406/1,IF(ISTEXT(ScheduleCompile!P406),IF(OR(ISNUMBER(FIND("5F",ScheduleCompile!P406)),ISNUMBER(FIND("0F",ScheduleCompile!P406)),ISNUMBER(FIND("8F",ScheduleCompile!P406)),ISNUMBER(FIND("1F",ScheduleCompile!P406)),ISNUMBER(FIND("2F",ScheduleCompile!P406)),ISNUMBER(FIND("3F",ScheduleCompile!P406)),ISNUMBER(FIND("6F",ScheduleCompile!P406)),ISNUMBER(FIND("7F",ScheduleCompile!P406)),ISNUMBER(FIND("9F",ScheduleCompile!P406)),ISNUMBER(FIND("4F",ScheduleCompile!P406))),VALUE(LEFT(ScheduleCompile!P406,FIND("F",ScheduleCompile!P406)-1)),ScheduleCompile!P406)))))),ISTEXT(ScheduleCompile!#REF!)),"ENDTABLE",IF(ISERROR(IF(ScheduleCompile!P406="Off",0,IF(ScheduleCompile!P406="On",1,IF(ISNUMBER(ScheduleCompile!P406),ScheduleCompile!P406/1,IF(ISTEXT(ScheduleCompile!P406),IF(OR(ISNUMBER(FIND("5F",ScheduleCompile!P406)),ISNUMBER(FIND("0F",ScheduleCompile!P406)),ISNUMBER(FIND("8F",ScheduleCompile!P406)),ISNUMBER(FIND("1F",ScheduleCompile!P406)),ISNUMBER(FIND("2F",ScheduleCompile!P406)),ISNUMBER(FIND("3F",ScheduleCompile!P406)),ISNUMBER(FIND("6F",ScheduleCompile!P406)),ISNUMBER(FIND("7F",ScheduleCompile!P406)),ISNUMBER(FIND("9F",ScheduleCompile!P406)),ISNUMBER(FIND("4F",ScheduleCompile!P406))),VALUE(LEFT(ScheduleCompile!P406,FIND("F",ScheduleCompile!P406)-1)),ScheduleCompile!P406)))))),"",IF(ScheduleCompile!P406="Off",0,IF(ScheduleCompile!P406="On",1,IF(ISNUMBER(ScheduleCompile!P406),ScheduleCompile!P406/1,IF(ISTEXT(ScheduleCompile!P406),IF(OR(ISNUMBER(FIND("5F",ScheduleCompile!P406)),ISNUMBER(FIND("0F",ScheduleCompile!P406)),ISNUMBER(FIND("8F",ScheduleCompile!P406)),ISNUMBER(FIND("1F",ScheduleCompile!P406)),ISNUMBER(FIND("2F",ScheduleCompile!P406)),ISNUMBER(FIND("3F",ScheduleCompile!P406)),ISNUMBER(FIND("6F",ScheduleCompile!P406)),ISNUMBER(FIND("7F",ScheduleCompile!P406)),ISNUMBER(FIND("9F",ScheduleCompile!P406)),ISNUMBER(FIND("4F",ScheduleCompile!P406))),VALUE(LEFT(ScheduleCompile!P406,FIND("F",ScheduleCompile!P406)-1)),ScheduleCompile!P406)))))))</f>
        <v>0.25</v>
      </c>
      <c r="V413" s="1">
        <f>IF(AND(ISERROR(IF(ScheduleCompile!Q406="Off",0,IF(ScheduleCompile!Q406="On",1,IF(ISNUMBER(ScheduleCompile!Q406),ScheduleCompile!Q406/1,IF(ISTEXT(ScheduleCompile!Q406),IF(OR(ISNUMBER(FIND("5F",ScheduleCompile!Q406)),ISNUMBER(FIND("0F",ScheduleCompile!Q406)),ISNUMBER(FIND("8F",ScheduleCompile!Q406)),ISNUMBER(FIND("1F",ScheduleCompile!Q406)),ISNUMBER(FIND("2F",ScheduleCompile!Q406)),ISNUMBER(FIND("3F",ScheduleCompile!Q406)),ISNUMBER(FIND("6F",ScheduleCompile!Q406)),ISNUMBER(FIND("7F",ScheduleCompile!Q406)),ISNUMBER(FIND("9F",ScheduleCompile!Q406)),ISNUMBER(FIND("4F",ScheduleCompile!Q406))),VALUE(LEFT(ScheduleCompile!Q406,FIND("F",ScheduleCompile!Q406)-1)),ScheduleCompile!Q406)))))),ISTEXT(ScheduleCompile!#REF!)),"ENDTABLE",IF(ISERROR(IF(ScheduleCompile!Q406="Off",0,IF(ScheduleCompile!Q406="On",1,IF(ISNUMBER(ScheduleCompile!Q406),ScheduleCompile!Q406/1,IF(ISTEXT(ScheduleCompile!Q406),IF(OR(ISNUMBER(FIND("5F",ScheduleCompile!Q406)),ISNUMBER(FIND("0F",ScheduleCompile!Q406)),ISNUMBER(FIND("8F",ScheduleCompile!Q406)),ISNUMBER(FIND("1F",ScheduleCompile!Q406)),ISNUMBER(FIND("2F",ScheduleCompile!Q406)),ISNUMBER(FIND("3F",ScheduleCompile!Q406)),ISNUMBER(FIND("6F",ScheduleCompile!Q406)),ISNUMBER(FIND("7F",ScheduleCompile!Q406)),ISNUMBER(FIND("9F",ScheduleCompile!Q406)),ISNUMBER(FIND("4F",ScheduleCompile!Q406))),VALUE(LEFT(ScheduleCompile!Q406,FIND("F",ScheduleCompile!Q406)-1)),ScheduleCompile!Q406)))))),"",IF(ScheduleCompile!Q406="Off",0,IF(ScheduleCompile!Q406="On",1,IF(ISNUMBER(ScheduleCompile!Q406),ScheduleCompile!Q406/1,IF(ISTEXT(ScheduleCompile!Q406),IF(OR(ISNUMBER(FIND("5F",ScheduleCompile!Q406)),ISNUMBER(FIND("0F",ScheduleCompile!Q406)),ISNUMBER(FIND("8F",ScheduleCompile!Q406)),ISNUMBER(FIND("1F",ScheduleCompile!Q406)),ISNUMBER(FIND("2F",ScheduleCompile!Q406)),ISNUMBER(FIND("3F",ScheduleCompile!Q406)),ISNUMBER(FIND("6F",ScheduleCompile!Q406)),ISNUMBER(FIND("7F",ScheduleCompile!Q406)),ISNUMBER(FIND("9F",ScheduleCompile!Q406)),ISNUMBER(FIND("4F",ScheduleCompile!Q406))),VALUE(LEFT(ScheduleCompile!Q406,FIND("F",ScheduleCompile!Q406)-1)),ScheduleCompile!Q406)))))))</f>
        <v>0.25</v>
      </c>
      <c r="W413" s="1">
        <f>IF(AND(ISERROR(IF(ScheduleCompile!R406="Off",0,IF(ScheduleCompile!R406="On",1,IF(ISNUMBER(ScheduleCompile!R406),ScheduleCompile!R406/1,IF(ISTEXT(ScheduleCompile!R406),IF(OR(ISNUMBER(FIND("5F",ScheduleCompile!R406)),ISNUMBER(FIND("0F",ScheduleCompile!R406)),ISNUMBER(FIND("8F",ScheduleCompile!R406)),ISNUMBER(FIND("1F",ScheduleCompile!R406)),ISNUMBER(FIND("2F",ScheduleCompile!R406)),ISNUMBER(FIND("3F",ScheduleCompile!R406)),ISNUMBER(FIND("6F",ScheduleCompile!R406)),ISNUMBER(FIND("7F",ScheduleCompile!R406)),ISNUMBER(FIND("9F",ScheduleCompile!R406)),ISNUMBER(FIND("4F",ScheduleCompile!R406))),VALUE(LEFT(ScheduleCompile!R406,FIND("F",ScheduleCompile!R406)-1)),ScheduleCompile!R406)))))),ISTEXT(ScheduleCompile!#REF!)),"ENDTABLE",IF(ISERROR(IF(ScheduleCompile!R406="Off",0,IF(ScheduleCompile!R406="On",1,IF(ISNUMBER(ScheduleCompile!R406),ScheduleCompile!R406/1,IF(ISTEXT(ScheduleCompile!R406),IF(OR(ISNUMBER(FIND("5F",ScheduleCompile!R406)),ISNUMBER(FIND("0F",ScheduleCompile!R406)),ISNUMBER(FIND("8F",ScheduleCompile!R406)),ISNUMBER(FIND("1F",ScheduleCompile!R406)),ISNUMBER(FIND("2F",ScheduleCompile!R406)),ISNUMBER(FIND("3F",ScheduleCompile!R406)),ISNUMBER(FIND("6F",ScheduleCompile!R406)),ISNUMBER(FIND("7F",ScheduleCompile!R406)),ISNUMBER(FIND("9F",ScheduleCompile!R406)),ISNUMBER(FIND("4F",ScheduleCompile!R406))),VALUE(LEFT(ScheduleCompile!R406,FIND("F",ScheduleCompile!R406)-1)),ScheduleCompile!R406)))))),"",IF(ScheduleCompile!R406="Off",0,IF(ScheduleCompile!R406="On",1,IF(ISNUMBER(ScheduleCompile!R406),ScheduleCompile!R406/1,IF(ISTEXT(ScheduleCompile!R406),IF(OR(ISNUMBER(FIND("5F",ScheduleCompile!R406)),ISNUMBER(FIND("0F",ScheduleCompile!R406)),ISNUMBER(FIND("8F",ScheduleCompile!R406)),ISNUMBER(FIND("1F",ScheduleCompile!R406)),ISNUMBER(FIND("2F",ScheduleCompile!R406)),ISNUMBER(FIND("3F",ScheduleCompile!R406)),ISNUMBER(FIND("6F",ScheduleCompile!R406)),ISNUMBER(FIND("7F",ScheduleCompile!R406)),ISNUMBER(FIND("9F",ScheduleCompile!R406)),ISNUMBER(FIND("4F",ScheduleCompile!R406))),VALUE(LEFT(ScheduleCompile!R406,FIND("F",ScheduleCompile!R406)-1)),ScheduleCompile!R406)))))))</f>
        <v>0.25</v>
      </c>
      <c r="X413" s="1">
        <f>IF(AND(ISERROR(IF(ScheduleCompile!S406="Off",0,IF(ScheduleCompile!S406="On",1,IF(ISNUMBER(ScheduleCompile!S406),ScheduleCompile!S406/1,IF(ISTEXT(ScheduleCompile!S406),IF(OR(ISNUMBER(FIND("5F",ScheduleCompile!S406)),ISNUMBER(FIND("0F",ScheduleCompile!S406)),ISNUMBER(FIND("8F",ScheduleCompile!S406)),ISNUMBER(FIND("1F",ScheduleCompile!S406)),ISNUMBER(FIND("2F",ScheduleCompile!S406)),ISNUMBER(FIND("3F",ScheduleCompile!S406)),ISNUMBER(FIND("6F",ScheduleCompile!S406)),ISNUMBER(FIND("7F",ScheduleCompile!S406)),ISNUMBER(FIND("9F",ScheduleCompile!S406)),ISNUMBER(FIND("4F",ScheduleCompile!S406))),VALUE(LEFT(ScheduleCompile!S406,FIND("F",ScheduleCompile!S406)-1)),ScheduleCompile!S406)))))),ISTEXT(ScheduleCompile!#REF!)),"ENDTABLE",IF(ISERROR(IF(ScheduleCompile!S406="Off",0,IF(ScheduleCompile!S406="On",1,IF(ISNUMBER(ScheduleCompile!S406),ScheduleCompile!S406/1,IF(ISTEXT(ScheduleCompile!S406),IF(OR(ISNUMBER(FIND("5F",ScheduleCompile!S406)),ISNUMBER(FIND("0F",ScheduleCompile!S406)),ISNUMBER(FIND("8F",ScheduleCompile!S406)),ISNUMBER(FIND("1F",ScheduleCompile!S406)),ISNUMBER(FIND("2F",ScheduleCompile!S406)),ISNUMBER(FIND("3F",ScheduleCompile!S406)),ISNUMBER(FIND("6F",ScheduleCompile!S406)),ISNUMBER(FIND("7F",ScheduleCompile!S406)),ISNUMBER(FIND("9F",ScheduleCompile!S406)),ISNUMBER(FIND("4F",ScheduleCompile!S406))),VALUE(LEFT(ScheduleCompile!S406,FIND("F",ScheduleCompile!S406)-1)),ScheduleCompile!S406)))))),"",IF(ScheduleCompile!S406="Off",0,IF(ScheduleCompile!S406="On",1,IF(ISNUMBER(ScheduleCompile!S406),ScheduleCompile!S406/1,IF(ISTEXT(ScheduleCompile!S406),IF(OR(ISNUMBER(FIND("5F",ScheduleCompile!S406)),ISNUMBER(FIND("0F",ScheduleCompile!S406)),ISNUMBER(FIND("8F",ScheduleCompile!S406)),ISNUMBER(FIND("1F",ScheduleCompile!S406)),ISNUMBER(FIND("2F",ScheduleCompile!S406)),ISNUMBER(FIND("3F",ScheduleCompile!S406)),ISNUMBER(FIND("6F",ScheduleCompile!S406)),ISNUMBER(FIND("7F",ScheduleCompile!S406)),ISNUMBER(FIND("9F",ScheduleCompile!S406)),ISNUMBER(FIND("4F",ScheduleCompile!S406))),VALUE(LEFT(ScheduleCompile!S406,FIND("F",ScheduleCompile!S406)-1)),ScheduleCompile!S406)))))))</f>
        <v>0.25</v>
      </c>
      <c r="Y413" s="1">
        <f>IF(AND(ISERROR(IF(ScheduleCompile!T406="Off",0,IF(ScheduleCompile!T406="On",1,IF(ISNUMBER(ScheduleCompile!T406),ScheduleCompile!T406/1,IF(ISTEXT(ScheduleCompile!T406),IF(OR(ISNUMBER(FIND("5F",ScheduleCompile!T406)),ISNUMBER(FIND("0F",ScheduleCompile!T406)),ISNUMBER(FIND("8F",ScheduleCompile!T406)),ISNUMBER(FIND("1F",ScheduleCompile!T406)),ISNUMBER(FIND("2F",ScheduleCompile!T406)),ISNUMBER(FIND("3F",ScheduleCompile!T406)),ISNUMBER(FIND("6F",ScheduleCompile!T406)),ISNUMBER(FIND("7F",ScheduleCompile!T406)),ISNUMBER(FIND("9F",ScheduleCompile!T406)),ISNUMBER(FIND("4F",ScheduleCompile!T406))),VALUE(LEFT(ScheduleCompile!T406,FIND("F",ScheduleCompile!T406)-1)),ScheduleCompile!T406)))))),ISTEXT(ScheduleCompile!#REF!)),"ENDTABLE",IF(ISERROR(IF(ScheduleCompile!T406="Off",0,IF(ScheduleCompile!T406="On",1,IF(ISNUMBER(ScheduleCompile!T406),ScheduleCompile!T406/1,IF(ISTEXT(ScheduleCompile!T406),IF(OR(ISNUMBER(FIND("5F",ScheduleCompile!T406)),ISNUMBER(FIND("0F",ScheduleCompile!T406)),ISNUMBER(FIND("8F",ScheduleCompile!T406)),ISNUMBER(FIND("1F",ScheduleCompile!T406)),ISNUMBER(FIND("2F",ScheduleCompile!T406)),ISNUMBER(FIND("3F",ScheduleCompile!T406)),ISNUMBER(FIND("6F",ScheduleCompile!T406)),ISNUMBER(FIND("7F",ScheduleCompile!T406)),ISNUMBER(FIND("9F",ScheduleCompile!T406)),ISNUMBER(FIND("4F",ScheduleCompile!T406))),VALUE(LEFT(ScheduleCompile!T406,FIND("F",ScheduleCompile!T406)-1)),ScheduleCompile!T406)))))),"",IF(ScheduleCompile!T406="Off",0,IF(ScheduleCompile!T406="On",1,IF(ISNUMBER(ScheduleCompile!T406),ScheduleCompile!T406/1,IF(ISTEXT(ScheduleCompile!T406),IF(OR(ISNUMBER(FIND("5F",ScheduleCompile!T406)),ISNUMBER(FIND("0F",ScheduleCompile!T406)),ISNUMBER(FIND("8F",ScheduleCompile!T406)),ISNUMBER(FIND("1F",ScheduleCompile!T406)),ISNUMBER(FIND("2F",ScheduleCompile!T406)),ISNUMBER(FIND("3F",ScheduleCompile!T406)),ISNUMBER(FIND("6F",ScheduleCompile!T406)),ISNUMBER(FIND("7F",ScheduleCompile!T406)),ISNUMBER(FIND("9F",ScheduleCompile!T406)),ISNUMBER(FIND("4F",ScheduleCompile!T406))),VALUE(LEFT(ScheduleCompile!T406,FIND("F",ScheduleCompile!T406)-1)),ScheduleCompile!T406)))))))</f>
        <v>0.25</v>
      </c>
      <c r="Z413" s="1">
        <f>IF(AND(ISERROR(IF(ScheduleCompile!U406="Off",0,IF(ScheduleCompile!U406="On",1,IF(ISNUMBER(ScheduleCompile!U406),ScheduleCompile!U406/1,IF(ISTEXT(ScheduleCompile!U406),IF(OR(ISNUMBER(FIND("5F",ScheduleCompile!U406)),ISNUMBER(FIND("0F",ScheduleCompile!U406)),ISNUMBER(FIND("8F",ScheduleCompile!U406)),ISNUMBER(FIND("1F",ScheduleCompile!U406)),ISNUMBER(FIND("2F",ScheduleCompile!U406)),ISNUMBER(FIND("3F",ScheduleCompile!U406)),ISNUMBER(FIND("6F",ScheduleCompile!U406)),ISNUMBER(FIND("7F",ScheduleCompile!U406)),ISNUMBER(FIND("9F",ScheduleCompile!U406)),ISNUMBER(FIND("4F",ScheduleCompile!U406))),VALUE(LEFT(ScheduleCompile!U406,FIND("F",ScheduleCompile!U406)-1)),ScheduleCompile!U406)))))),ISTEXT(ScheduleCompile!#REF!)),"ENDTABLE",IF(ISERROR(IF(ScheduleCompile!U406="Off",0,IF(ScheduleCompile!U406="On",1,IF(ISNUMBER(ScheduleCompile!U406),ScheduleCompile!U406/1,IF(ISTEXT(ScheduleCompile!U406),IF(OR(ISNUMBER(FIND("5F",ScheduleCompile!U406)),ISNUMBER(FIND("0F",ScheduleCompile!U406)),ISNUMBER(FIND("8F",ScheduleCompile!U406)),ISNUMBER(FIND("1F",ScheduleCompile!U406)),ISNUMBER(FIND("2F",ScheduleCompile!U406)),ISNUMBER(FIND("3F",ScheduleCompile!U406)),ISNUMBER(FIND("6F",ScheduleCompile!U406)),ISNUMBER(FIND("7F",ScheduleCompile!U406)),ISNUMBER(FIND("9F",ScheduleCompile!U406)),ISNUMBER(FIND("4F",ScheduleCompile!U406))),VALUE(LEFT(ScheduleCompile!U406,FIND("F",ScheduleCompile!U406)-1)),ScheduleCompile!U406)))))),"",IF(ScheduleCompile!U406="Off",0,IF(ScheduleCompile!U406="On",1,IF(ISNUMBER(ScheduleCompile!U406),ScheduleCompile!U406/1,IF(ISTEXT(ScheduleCompile!U406),IF(OR(ISNUMBER(FIND("5F",ScheduleCompile!U406)),ISNUMBER(FIND("0F",ScheduleCompile!U406)),ISNUMBER(FIND("8F",ScheduleCompile!U406)),ISNUMBER(FIND("1F",ScheduleCompile!U406)),ISNUMBER(FIND("2F",ScheduleCompile!U406)),ISNUMBER(FIND("3F",ScheduleCompile!U406)),ISNUMBER(FIND("6F",ScheduleCompile!U406)),ISNUMBER(FIND("7F",ScheduleCompile!U406)),ISNUMBER(FIND("9F",ScheduleCompile!U406)),ISNUMBER(FIND("4F",ScheduleCompile!U406))),VALUE(LEFT(ScheduleCompile!U406,FIND("F",ScheduleCompile!U406)-1)),ScheduleCompile!U406)))))))</f>
        <v>0.25</v>
      </c>
      <c r="AA413" s="1">
        <f>IF(AND(ISERROR(IF(ScheduleCompile!V406="Off",0,IF(ScheduleCompile!V406="On",1,IF(ISNUMBER(ScheduleCompile!V406),ScheduleCompile!V406/1,IF(ISTEXT(ScheduleCompile!V406),IF(OR(ISNUMBER(FIND("5F",ScheduleCompile!V406)),ISNUMBER(FIND("0F",ScheduleCompile!V406)),ISNUMBER(FIND("8F",ScheduleCompile!V406)),ISNUMBER(FIND("1F",ScheduleCompile!V406)),ISNUMBER(FIND("2F",ScheduleCompile!V406)),ISNUMBER(FIND("3F",ScheduleCompile!V406)),ISNUMBER(FIND("6F",ScheduleCompile!V406)),ISNUMBER(FIND("7F",ScheduleCompile!V406)),ISNUMBER(FIND("9F",ScheduleCompile!V406)),ISNUMBER(FIND("4F",ScheduleCompile!V406))),VALUE(LEFT(ScheduleCompile!V406,FIND("F",ScheduleCompile!V406)-1)),ScheduleCompile!V406)))))),ISTEXT(ScheduleCompile!#REF!)),"ENDTABLE",IF(ISERROR(IF(ScheduleCompile!V406="Off",0,IF(ScheduleCompile!V406="On",1,IF(ISNUMBER(ScheduleCompile!V406),ScheduleCompile!V406/1,IF(ISTEXT(ScheduleCompile!V406),IF(OR(ISNUMBER(FIND("5F",ScheduleCompile!V406)),ISNUMBER(FIND("0F",ScheduleCompile!V406)),ISNUMBER(FIND("8F",ScheduleCompile!V406)),ISNUMBER(FIND("1F",ScheduleCompile!V406)),ISNUMBER(FIND("2F",ScheduleCompile!V406)),ISNUMBER(FIND("3F",ScheduleCompile!V406)),ISNUMBER(FIND("6F",ScheduleCompile!V406)),ISNUMBER(FIND("7F",ScheduleCompile!V406)),ISNUMBER(FIND("9F",ScheduleCompile!V406)),ISNUMBER(FIND("4F",ScheduleCompile!V406))),VALUE(LEFT(ScheduleCompile!V406,FIND("F",ScheduleCompile!V406)-1)),ScheduleCompile!V406)))))),"",IF(ScheduleCompile!V406="Off",0,IF(ScheduleCompile!V406="On",1,IF(ISNUMBER(ScheduleCompile!V406),ScheduleCompile!V406/1,IF(ISTEXT(ScheduleCompile!V406),IF(OR(ISNUMBER(FIND("5F",ScheduleCompile!V406)),ISNUMBER(FIND("0F",ScheduleCompile!V406)),ISNUMBER(FIND("8F",ScheduleCompile!V406)),ISNUMBER(FIND("1F",ScheduleCompile!V406)),ISNUMBER(FIND("2F",ScheduleCompile!V406)),ISNUMBER(FIND("3F",ScheduleCompile!V406)),ISNUMBER(FIND("6F",ScheduleCompile!V406)),ISNUMBER(FIND("7F",ScheduleCompile!V406)),ISNUMBER(FIND("9F",ScheduleCompile!V406)),ISNUMBER(FIND("4F",ScheduleCompile!V406))),VALUE(LEFT(ScheduleCompile!V406,FIND("F",ScheduleCompile!V406)-1)),ScheduleCompile!V406)))))))</f>
        <v>0.25</v>
      </c>
      <c r="AB413" s="1">
        <f>IF(AND(ISERROR(IF(ScheduleCompile!W406="Off",0,IF(ScheduleCompile!W406="On",1,IF(ISNUMBER(ScheduleCompile!W406),ScheduleCompile!W406/1,IF(ISTEXT(ScheduleCompile!W406),IF(OR(ISNUMBER(FIND("5F",ScheduleCompile!W406)),ISNUMBER(FIND("0F",ScheduleCompile!W406)),ISNUMBER(FIND("8F",ScheduleCompile!W406)),ISNUMBER(FIND("1F",ScheduleCompile!W406)),ISNUMBER(FIND("2F",ScheduleCompile!W406)),ISNUMBER(FIND("3F",ScheduleCompile!W406)),ISNUMBER(FIND("6F",ScheduleCompile!W406)),ISNUMBER(FIND("7F",ScheduleCompile!W406)),ISNUMBER(FIND("9F",ScheduleCompile!W406)),ISNUMBER(FIND("4F",ScheduleCompile!W406))),VALUE(LEFT(ScheduleCompile!W406,FIND("F",ScheduleCompile!W406)-1)),ScheduleCompile!W406)))))),ISTEXT(ScheduleCompile!#REF!)),"ENDTABLE",IF(ISERROR(IF(ScheduleCompile!W406="Off",0,IF(ScheduleCompile!W406="On",1,IF(ISNUMBER(ScheduleCompile!W406),ScheduleCompile!W406/1,IF(ISTEXT(ScheduleCompile!W406),IF(OR(ISNUMBER(FIND("5F",ScheduleCompile!W406)),ISNUMBER(FIND("0F",ScheduleCompile!W406)),ISNUMBER(FIND("8F",ScheduleCompile!W406)),ISNUMBER(FIND("1F",ScheduleCompile!W406)),ISNUMBER(FIND("2F",ScheduleCompile!W406)),ISNUMBER(FIND("3F",ScheduleCompile!W406)),ISNUMBER(FIND("6F",ScheduleCompile!W406)),ISNUMBER(FIND("7F",ScheduleCompile!W406)),ISNUMBER(FIND("9F",ScheduleCompile!W406)),ISNUMBER(FIND("4F",ScheduleCompile!W406))),VALUE(LEFT(ScheduleCompile!W406,FIND("F",ScheduleCompile!W406)-1)),ScheduleCompile!W406)))))),"",IF(ScheduleCompile!W406="Off",0,IF(ScheduleCompile!W406="On",1,IF(ISNUMBER(ScheduleCompile!W406),ScheduleCompile!W406/1,IF(ISTEXT(ScheduleCompile!W406),IF(OR(ISNUMBER(FIND("5F",ScheduleCompile!W406)),ISNUMBER(FIND("0F",ScheduleCompile!W406)),ISNUMBER(FIND("8F",ScheduleCompile!W406)),ISNUMBER(FIND("1F",ScheduleCompile!W406)),ISNUMBER(FIND("2F",ScheduleCompile!W406)),ISNUMBER(FIND("3F",ScheduleCompile!W406)),ISNUMBER(FIND("6F",ScheduleCompile!W406)),ISNUMBER(FIND("7F",ScheduleCompile!W406)),ISNUMBER(FIND("9F",ScheduleCompile!W406)),ISNUMBER(FIND("4F",ScheduleCompile!W406))),VALUE(LEFT(ScheduleCompile!W406,FIND("F",ScheduleCompile!W406)-1)),ScheduleCompile!W406)))))))</f>
        <v>0.25</v>
      </c>
      <c r="AC413" s="1">
        <f>IF(AND(ISERROR(IF(ScheduleCompile!X406="Off",0,IF(ScheduleCompile!X406="On",1,IF(ISNUMBER(ScheduleCompile!X406),ScheduleCompile!X406/1,IF(ISTEXT(ScheduleCompile!X406),IF(OR(ISNUMBER(FIND("5F",ScheduleCompile!X406)),ISNUMBER(FIND("0F",ScheduleCompile!X406)),ISNUMBER(FIND("8F",ScheduleCompile!X406)),ISNUMBER(FIND("1F",ScheduleCompile!X406)),ISNUMBER(FIND("2F",ScheduleCompile!X406)),ISNUMBER(FIND("3F",ScheduleCompile!X406)),ISNUMBER(FIND("6F",ScheduleCompile!X406)),ISNUMBER(FIND("7F",ScheduleCompile!X406)),ISNUMBER(FIND("9F",ScheduleCompile!X406)),ISNUMBER(FIND("4F",ScheduleCompile!X406))),VALUE(LEFT(ScheduleCompile!X406,FIND("F",ScheduleCompile!X406)-1)),ScheduleCompile!X406)))))),ISTEXT(ScheduleCompile!#REF!)),"ENDTABLE",IF(ISERROR(IF(ScheduleCompile!X406="Off",0,IF(ScheduleCompile!X406="On",1,IF(ISNUMBER(ScheduleCompile!X406),ScheduleCompile!X406/1,IF(ISTEXT(ScheduleCompile!X406),IF(OR(ISNUMBER(FIND("5F",ScheduleCompile!X406)),ISNUMBER(FIND("0F",ScheduleCompile!X406)),ISNUMBER(FIND("8F",ScheduleCompile!X406)),ISNUMBER(FIND("1F",ScheduleCompile!X406)),ISNUMBER(FIND("2F",ScheduleCompile!X406)),ISNUMBER(FIND("3F",ScheduleCompile!X406)),ISNUMBER(FIND("6F",ScheduleCompile!X406)),ISNUMBER(FIND("7F",ScheduleCompile!X406)),ISNUMBER(FIND("9F",ScheduleCompile!X406)),ISNUMBER(FIND("4F",ScheduleCompile!X406))),VALUE(LEFT(ScheduleCompile!X406,FIND("F",ScheduleCompile!X406)-1)),ScheduleCompile!X406)))))),"",IF(ScheduleCompile!X406="Off",0,IF(ScheduleCompile!X406="On",1,IF(ISNUMBER(ScheduleCompile!X406),ScheduleCompile!X406/1,IF(ISTEXT(ScheduleCompile!X406),IF(OR(ISNUMBER(FIND("5F",ScheduleCompile!X406)),ISNUMBER(FIND("0F",ScheduleCompile!X406)),ISNUMBER(FIND("8F",ScheduleCompile!X406)),ISNUMBER(FIND("1F",ScheduleCompile!X406)),ISNUMBER(FIND("2F",ScheduleCompile!X406)),ISNUMBER(FIND("3F",ScheduleCompile!X406)),ISNUMBER(FIND("6F",ScheduleCompile!X406)),ISNUMBER(FIND("7F",ScheduleCompile!X406)),ISNUMBER(FIND("9F",ScheduleCompile!X406)),ISNUMBER(FIND("4F",ScheduleCompile!X406))),VALUE(LEFT(ScheduleCompile!X406,FIND("F",ScheduleCompile!X406)-1)),ScheduleCompile!X406)))))))</f>
        <v>0.25</v>
      </c>
      <c r="AD413" s="1">
        <f>IF(AND(ISERROR(IF(ScheduleCompile!Y406="Off",0,IF(ScheduleCompile!Y406="On",1,IF(ISNUMBER(ScheduleCompile!Y406),ScheduleCompile!Y406/1,IF(ISTEXT(ScheduleCompile!Y406),IF(OR(ISNUMBER(FIND("5F",ScheduleCompile!Y406)),ISNUMBER(FIND("0F",ScheduleCompile!Y406)),ISNUMBER(FIND("8F",ScheduleCompile!Y406)),ISNUMBER(FIND("1F",ScheduleCompile!Y406)),ISNUMBER(FIND("2F",ScheduleCompile!Y406)),ISNUMBER(FIND("3F",ScheduleCompile!Y406)),ISNUMBER(FIND("6F",ScheduleCompile!Y406)),ISNUMBER(FIND("7F",ScheduleCompile!Y406)),ISNUMBER(FIND("9F",ScheduleCompile!Y406)),ISNUMBER(FIND("4F",ScheduleCompile!Y406))),VALUE(LEFT(ScheduleCompile!Y406,FIND("F",ScheduleCompile!Y406)-1)),ScheduleCompile!Y406)))))),ISTEXT(ScheduleCompile!#REF!)),"ENDTABLE",IF(ISERROR(IF(ScheduleCompile!Y406="Off",0,IF(ScheduleCompile!Y406="On",1,IF(ISNUMBER(ScheduleCompile!Y406),ScheduleCompile!Y406/1,IF(ISTEXT(ScheduleCompile!Y406),IF(OR(ISNUMBER(FIND("5F",ScheduleCompile!Y406)),ISNUMBER(FIND("0F",ScheduleCompile!Y406)),ISNUMBER(FIND("8F",ScheduleCompile!Y406)),ISNUMBER(FIND("1F",ScheduleCompile!Y406)),ISNUMBER(FIND("2F",ScheduleCompile!Y406)),ISNUMBER(FIND("3F",ScheduleCompile!Y406)),ISNUMBER(FIND("6F",ScheduleCompile!Y406)),ISNUMBER(FIND("7F",ScheduleCompile!Y406)),ISNUMBER(FIND("9F",ScheduleCompile!Y406)),ISNUMBER(FIND("4F",ScheduleCompile!Y406))),VALUE(LEFT(ScheduleCompile!Y406,FIND("F",ScheduleCompile!Y406)-1)),ScheduleCompile!Y406)))))),"",IF(ScheduleCompile!Y406="Off",0,IF(ScheduleCompile!Y406="On",1,IF(ISNUMBER(ScheduleCompile!Y406),ScheduleCompile!Y406/1,IF(ISTEXT(ScheduleCompile!Y406),IF(OR(ISNUMBER(FIND("5F",ScheduleCompile!Y406)),ISNUMBER(FIND("0F",ScheduleCompile!Y406)),ISNUMBER(FIND("8F",ScheduleCompile!Y406)),ISNUMBER(FIND("1F",ScheduleCompile!Y406)),ISNUMBER(FIND("2F",ScheduleCompile!Y406)),ISNUMBER(FIND("3F",ScheduleCompile!Y406)),ISNUMBER(FIND("6F",ScheduleCompile!Y406)),ISNUMBER(FIND("7F",ScheduleCompile!Y406)),ISNUMBER(FIND("9F",ScheduleCompile!Y406)),ISNUMBER(FIND("4F",ScheduleCompile!Y406))),VALUE(LEFT(ScheduleCompile!Y406,FIND("F",ScheduleCompile!Y406)-1)),ScheduleCompile!Y406)))))))</f>
        <v>0.25</v>
      </c>
    </row>
    <row r="414" spans="1:30" x14ac:dyDescent="0.25">
      <c r="A414" t="str">
        <f t="shared" si="27"/>
        <v>SchDay "RestaurantWtrHtrSetptWD"  Type = "Temperature" Hr = (135, 135, 135, 135, 135, 135, 135, 135, 135, 135, 135, 135, 135, 135, 135, 135, 135, 135, 135, 135, 135, 135, 135, 135) ..</v>
      </c>
      <c r="B414" s="1" t="s">
        <v>623</v>
      </c>
      <c r="C414" t="str">
        <f t="shared" si="28"/>
        <v xml:space="preserve">SchDay "RestaurantWtrHtrSetptWD"  Type = "Temperature" Hr = </v>
      </c>
      <c r="D414" t="str">
        <f t="shared" si="29"/>
        <v>(135, 135, 135, 135, 135, 135, 135, 135, 135, 135, 135, 135, 135, 135, 135, 135, 135, 135, 135, 135, 135, 135, 135, 135) ..</v>
      </c>
      <c r="E414" s="30" t="str">
        <f>ScheduleCompile!A407</f>
        <v>RestaurantWtrHtrSetptWD</v>
      </c>
      <c r="F414" t="str">
        <f t="shared" si="30"/>
        <v>Temperature</v>
      </c>
      <c r="G414" s="1">
        <f>IF(AND(ISERROR(IF(ScheduleCompile!B407="Off",0,IF(ScheduleCompile!B407="On",1,IF(ISNUMBER(ScheduleCompile!B407),ScheduleCompile!B407/1,IF(ISTEXT(ScheduleCompile!B407),IF(OR(ISNUMBER(FIND("5F",ScheduleCompile!B407)),ISNUMBER(FIND("0F",ScheduleCompile!B407)),ISNUMBER(FIND("8F",ScheduleCompile!B407)),ISNUMBER(FIND("1F",ScheduleCompile!B407)),ISNUMBER(FIND("2F",ScheduleCompile!B407)),ISNUMBER(FIND("3F",ScheduleCompile!B407)),ISNUMBER(FIND("6F",ScheduleCompile!B407)),ISNUMBER(FIND("7F",ScheduleCompile!B407)),ISNUMBER(FIND("9F",ScheduleCompile!B407)),ISNUMBER(FIND("4F",ScheduleCompile!B407))),VALUE(LEFT(ScheduleCompile!B407,FIND("F",ScheduleCompile!B407)-1)),ScheduleCompile!B407)))))),ISTEXT(ScheduleCompile!#REF!)),"ENDTABLE",IF(ISERROR(IF(ScheduleCompile!B407="Off",0,IF(ScheduleCompile!B407="On",1,IF(ISNUMBER(ScheduleCompile!B407),ScheduleCompile!B407/1,IF(ISTEXT(ScheduleCompile!B407),IF(OR(ISNUMBER(FIND("5F",ScheduleCompile!B407)),ISNUMBER(FIND("0F",ScheduleCompile!B407)),ISNUMBER(FIND("8F",ScheduleCompile!B407)),ISNUMBER(FIND("1F",ScheduleCompile!B407)),ISNUMBER(FIND("2F",ScheduleCompile!B407)),ISNUMBER(FIND("3F",ScheduleCompile!B407)),ISNUMBER(FIND("6F",ScheduleCompile!B407)),ISNUMBER(FIND("7F",ScheduleCompile!B407)),ISNUMBER(FIND("9F",ScheduleCompile!B407)),ISNUMBER(FIND("4F",ScheduleCompile!B407))),VALUE(LEFT(ScheduleCompile!B407,FIND("F",ScheduleCompile!B407)-1)),ScheduleCompile!B407)))))),"",IF(ScheduleCompile!B407="Off",0,IF(ScheduleCompile!B407="On",1,IF(ISNUMBER(ScheduleCompile!B407),ScheduleCompile!B407/1,IF(ISTEXT(ScheduleCompile!B407),IF(OR(ISNUMBER(FIND("5F",ScheduleCompile!B407)),ISNUMBER(FIND("0F",ScheduleCompile!B407)),ISNUMBER(FIND("8F",ScheduleCompile!B407)),ISNUMBER(FIND("1F",ScheduleCompile!B407)),ISNUMBER(FIND("2F",ScheduleCompile!B407)),ISNUMBER(FIND("3F",ScheduleCompile!B407)),ISNUMBER(FIND("6F",ScheduleCompile!B407)),ISNUMBER(FIND("7F",ScheduleCompile!B407)),ISNUMBER(FIND("9F",ScheduleCompile!B407)),ISNUMBER(FIND("4F",ScheduleCompile!B407))),VALUE(LEFT(ScheduleCompile!B407,FIND("F",ScheduleCompile!B407)-1)),ScheduleCompile!B407)))))))</f>
        <v>135</v>
      </c>
      <c r="H414" s="1">
        <f>IF(AND(ISERROR(IF(ScheduleCompile!C407="Off",0,IF(ScheduleCompile!C407="On",1,IF(ISNUMBER(ScheduleCompile!C407),ScheduleCompile!C407/1,IF(ISTEXT(ScheduleCompile!C407),IF(OR(ISNUMBER(FIND("5F",ScheduleCompile!C407)),ISNUMBER(FIND("0F",ScheduleCompile!C407)),ISNUMBER(FIND("8F",ScheduleCompile!C407)),ISNUMBER(FIND("1F",ScheduleCompile!C407)),ISNUMBER(FIND("2F",ScheduleCompile!C407)),ISNUMBER(FIND("3F",ScheduleCompile!C407)),ISNUMBER(FIND("6F",ScheduleCompile!C407)),ISNUMBER(FIND("7F",ScheduleCompile!C407)),ISNUMBER(FIND("9F",ScheduleCompile!C407)),ISNUMBER(FIND("4F",ScheduleCompile!C407))),VALUE(LEFT(ScheduleCompile!C407,FIND("F",ScheduleCompile!C407)-1)),ScheduleCompile!C407)))))),ISTEXT(ScheduleCompile!#REF!)),"ENDTABLE",IF(ISERROR(IF(ScheduleCompile!C407="Off",0,IF(ScheduleCompile!C407="On",1,IF(ISNUMBER(ScheduleCompile!C407),ScheduleCompile!C407/1,IF(ISTEXT(ScheduleCompile!C407),IF(OR(ISNUMBER(FIND("5F",ScheduleCompile!C407)),ISNUMBER(FIND("0F",ScheduleCompile!C407)),ISNUMBER(FIND("8F",ScheduleCompile!C407)),ISNUMBER(FIND("1F",ScheduleCompile!C407)),ISNUMBER(FIND("2F",ScheduleCompile!C407)),ISNUMBER(FIND("3F",ScheduleCompile!C407)),ISNUMBER(FIND("6F",ScheduleCompile!C407)),ISNUMBER(FIND("7F",ScheduleCompile!C407)),ISNUMBER(FIND("9F",ScheduleCompile!C407)),ISNUMBER(FIND("4F",ScheduleCompile!C407))),VALUE(LEFT(ScheduleCompile!C407,FIND("F",ScheduleCompile!C407)-1)),ScheduleCompile!C407)))))),"",IF(ScheduleCompile!C407="Off",0,IF(ScheduleCompile!C407="On",1,IF(ISNUMBER(ScheduleCompile!C407),ScheduleCompile!C407/1,IF(ISTEXT(ScheduleCompile!C407),IF(OR(ISNUMBER(FIND("5F",ScheduleCompile!C407)),ISNUMBER(FIND("0F",ScheduleCompile!C407)),ISNUMBER(FIND("8F",ScheduleCompile!C407)),ISNUMBER(FIND("1F",ScheduleCompile!C407)),ISNUMBER(FIND("2F",ScheduleCompile!C407)),ISNUMBER(FIND("3F",ScheduleCompile!C407)),ISNUMBER(FIND("6F",ScheduleCompile!C407)),ISNUMBER(FIND("7F",ScheduleCompile!C407)),ISNUMBER(FIND("9F",ScheduleCompile!C407)),ISNUMBER(FIND("4F",ScheduleCompile!C407))),VALUE(LEFT(ScheduleCompile!C407,FIND("F",ScheduleCompile!C407)-1)),ScheduleCompile!C407)))))))</f>
        <v>135</v>
      </c>
      <c r="I414" s="1">
        <f>IF(AND(ISERROR(IF(ScheduleCompile!D407="Off",0,IF(ScheduleCompile!D407="On",1,IF(ISNUMBER(ScheduleCompile!D407),ScheduleCompile!D407/1,IF(ISTEXT(ScheduleCompile!D407),IF(OR(ISNUMBER(FIND("5F",ScheduleCompile!D407)),ISNUMBER(FIND("0F",ScheduleCompile!D407)),ISNUMBER(FIND("8F",ScheduleCompile!D407)),ISNUMBER(FIND("1F",ScheduleCompile!D407)),ISNUMBER(FIND("2F",ScheduleCompile!D407)),ISNUMBER(FIND("3F",ScheduleCompile!D407)),ISNUMBER(FIND("6F",ScheduleCompile!D407)),ISNUMBER(FIND("7F",ScheduleCompile!D407)),ISNUMBER(FIND("9F",ScheduleCompile!D407)),ISNUMBER(FIND("4F",ScheduleCompile!D407))),VALUE(LEFT(ScheduleCompile!D407,FIND("F",ScheduleCompile!D407)-1)),ScheduleCompile!D407)))))),ISTEXT(ScheduleCompile!#REF!)),"ENDTABLE",IF(ISERROR(IF(ScheduleCompile!D407="Off",0,IF(ScheduleCompile!D407="On",1,IF(ISNUMBER(ScheduleCompile!D407),ScheduleCompile!D407/1,IF(ISTEXT(ScheduleCompile!D407),IF(OR(ISNUMBER(FIND("5F",ScheduleCompile!D407)),ISNUMBER(FIND("0F",ScheduleCompile!D407)),ISNUMBER(FIND("8F",ScheduleCompile!D407)),ISNUMBER(FIND("1F",ScheduleCompile!D407)),ISNUMBER(FIND("2F",ScheduleCompile!D407)),ISNUMBER(FIND("3F",ScheduleCompile!D407)),ISNUMBER(FIND("6F",ScheduleCompile!D407)),ISNUMBER(FIND("7F",ScheduleCompile!D407)),ISNUMBER(FIND("9F",ScheduleCompile!D407)),ISNUMBER(FIND("4F",ScheduleCompile!D407))),VALUE(LEFT(ScheduleCompile!D407,FIND("F",ScheduleCompile!D407)-1)),ScheduleCompile!D407)))))),"",IF(ScheduleCompile!D407="Off",0,IF(ScheduleCompile!D407="On",1,IF(ISNUMBER(ScheduleCompile!D407),ScheduleCompile!D407/1,IF(ISTEXT(ScheduleCompile!D407),IF(OR(ISNUMBER(FIND("5F",ScheduleCompile!D407)),ISNUMBER(FIND("0F",ScheduleCompile!D407)),ISNUMBER(FIND("8F",ScheduleCompile!D407)),ISNUMBER(FIND("1F",ScheduleCompile!D407)),ISNUMBER(FIND("2F",ScheduleCompile!D407)),ISNUMBER(FIND("3F",ScheduleCompile!D407)),ISNUMBER(FIND("6F",ScheduleCompile!D407)),ISNUMBER(FIND("7F",ScheduleCompile!D407)),ISNUMBER(FIND("9F",ScheduleCompile!D407)),ISNUMBER(FIND("4F",ScheduleCompile!D407))),VALUE(LEFT(ScheduleCompile!D407,FIND("F",ScheduleCompile!D407)-1)),ScheduleCompile!D407)))))))</f>
        <v>135</v>
      </c>
      <c r="J414" s="1">
        <f>IF(AND(ISERROR(IF(ScheduleCompile!E407="Off",0,IF(ScheduleCompile!E407="On",1,IF(ISNUMBER(ScheduleCompile!E407),ScheduleCompile!E407/1,IF(ISTEXT(ScheduleCompile!E407),IF(OR(ISNUMBER(FIND("5F",ScheduleCompile!E407)),ISNUMBER(FIND("0F",ScheduleCompile!E407)),ISNUMBER(FIND("8F",ScheduleCompile!E407)),ISNUMBER(FIND("1F",ScheduleCompile!E407)),ISNUMBER(FIND("2F",ScheduleCompile!E407)),ISNUMBER(FIND("3F",ScheduleCompile!E407)),ISNUMBER(FIND("6F",ScheduleCompile!E407)),ISNUMBER(FIND("7F",ScheduleCompile!E407)),ISNUMBER(FIND("9F",ScheduleCompile!E407)),ISNUMBER(FIND("4F",ScheduleCompile!E407))),VALUE(LEFT(ScheduleCompile!E407,FIND("F",ScheduleCompile!E407)-1)),ScheduleCompile!E407)))))),ISTEXT(ScheduleCompile!#REF!)),"ENDTABLE",IF(ISERROR(IF(ScheduleCompile!E407="Off",0,IF(ScheduleCompile!E407="On",1,IF(ISNUMBER(ScheduleCompile!E407),ScheduleCompile!E407/1,IF(ISTEXT(ScheduleCompile!E407),IF(OR(ISNUMBER(FIND("5F",ScheduleCompile!E407)),ISNUMBER(FIND("0F",ScheduleCompile!E407)),ISNUMBER(FIND("8F",ScheduleCompile!E407)),ISNUMBER(FIND("1F",ScheduleCompile!E407)),ISNUMBER(FIND("2F",ScheduleCompile!E407)),ISNUMBER(FIND("3F",ScheduleCompile!E407)),ISNUMBER(FIND("6F",ScheduleCompile!E407)),ISNUMBER(FIND("7F",ScheduleCompile!E407)),ISNUMBER(FIND("9F",ScheduleCompile!E407)),ISNUMBER(FIND("4F",ScheduleCompile!E407))),VALUE(LEFT(ScheduleCompile!E407,FIND("F",ScheduleCompile!E407)-1)),ScheduleCompile!E407)))))),"",IF(ScheduleCompile!E407="Off",0,IF(ScheduleCompile!E407="On",1,IF(ISNUMBER(ScheduleCompile!E407),ScheduleCompile!E407/1,IF(ISTEXT(ScheduleCompile!E407),IF(OR(ISNUMBER(FIND("5F",ScheduleCompile!E407)),ISNUMBER(FIND("0F",ScheduleCompile!E407)),ISNUMBER(FIND("8F",ScheduleCompile!E407)),ISNUMBER(FIND("1F",ScheduleCompile!E407)),ISNUMBER(FIND("2F",ScheduleCompile!E407)),ISNUMBER(FIND("3F",ScheduleCompile!E407)),ISNUMBER(FIND("6F",ScheduleCompile!E407)),ISNUMBER(FIND("7F",ScheduleCompile!E407)),ISNUMBER(FIND("9F",ScheduleCompile!E407)),ISNUMBER(FIND("4F",ScheduleCompile!E407))),VALUE(LEFT(ScheduleCompile!E407,FIND("F",ScheduleCompile!E407)-1)),ScheduleCompile!E407)))))))</f>
        <v>135</v>
      </c>
      <c r="K414" s="1">
        <f>IF(AND(ISERROR(IF(ScheduleCompile!F407="Off",0,IF(ScheduleCompile!F407="On",1,IF(ISNUMBER(ScheduleCompile!F407),ScheduleCompile!F407/1,IF(ISTEXT(ScheduleCompile!F407),IF(OR(ISNUMBER(FIND("5F",ScheduleCompile!F407)),ISNUMBER(FIND("0F",ScheduleCompile!F407)),ISNUMBER(FIND("8F",ScheduleCompile!F407)),ISNUMBER(FIND("1F",ScheduleCompile!F407)),ISNUMBER(FIND("2F",ScheduleCompile!F407)),ISNUMBER(FIND("3F",ScheduleCompile!F407)),ISNUMBER(FIND("6F",ScheduleCompile!F407)),ISNUMBER(FIND("7F",ScheduleCompile!F407)),ISNUMBER(FIND("9F",ScheduleCompile!F407)),ISNUMBER(FIND("4F",ScheduleCompile!F407))),VALUE(LEFT(ScheduleCompile!F407,FIND("F",ScheduleCompile!F407)-1)),ScheduleCompile!F407)))))),ISTEXT(ScheduleCompile!#REF!)),"ENDTABLE",IF(ISERROR(IF(ScheduleCompile!F407="Off",0,IF(ScheduleCompile!F407="On",1,IF(ISNUMBER(ScheduleCompile!F407),ScheduleCompile!F407/1,IF(ISTEXT(ScheduleCompile!F407),IF(OR(ISNUMBER(FIND("5F",ScheduleCompile!F407)),ISNUMBER(FIND("0F",ScheduleCompile!F407)),ISNUMBER(FIND("8F",ScheduleCompile!F407)),ISNUMBER(FIND("1F",ScheduleCompile!F407)),ISNUMBER(FIND("2F",ScheduleCompile!F407)),ISNUMBER(FIND("3F",ScheduleCompile!F407)),ISNUMBER(FIND("6F",ScheduleCompile!F407)),ISNUMBER(FIND("7F",ScheduleCompile!F407)),ISNUMBER(FIND("9F",ScheduleCompile!F407)),ISNUMBER(FIND("4F",ScheduleCompile!F407))),VALUE(LEFT(ScheduleCompile!F407,FIND("F",ScheduleCompile!F407)-1)),ScheduleCompile!F407)))))),"",IF(ScheduleCompile!F407="Off",0,IF(ScheduleCompile!F407="On",1,IF(ISNUMBER(ScheduleCompile!F407),ScheduleCompile!F407/1,IF(ISTEXT(ScheduleCompile!F407),IF(OR(ISNUMBER(FIND("5F",ScheduleCompile!F407)),ISNUMBER(FIND("0F",ScheduleCompile!F407)),ISNUMBER(FIND("8F",ScheduleCompile!F407)),ISNUMBER(FIND("1F",ScheduleCompile!F407)),ISNUMBER(FIND("2F",ScheduleCompile!F407)),ISNUMBER(FIND("3F",ScheduleCompile!F407)),ISNUMBER(FIND("6F",ScheduleCompile!F407)),ISNUMBER(FIND("7F",ScheduleCompile!F407)),ISNUMBER(FIND("9F",ScheduleCompile!F407)),ISNUMBER(FIND("4F",ScheduleCompile!F407))),VALUE(LEFT(ScheduleCompile!F407,FIND("F",ScheduleCompile!F407)-1)),ScheduleCompile!F407)))))))</f>
        <v>135</v>
      </c>
      <c r="L414" s="1">
        <f>IF(AND(ISERROR(IF(ScheduleCompile!G407="Off",0,IF(ScheduleCompile!G407="On",1,IF(ISNUMBER(ScheduleCompile!G407),ScheduleCompile!G407/1,IF(ISTEXT(ScheduleCompile!G407),IF(OR(ISNUMBER(FIND("5F",ScheduleCompile!G407)),ISNUMBER(FIND("0F",ScheduleCompile!G407)),ISNUMBER(FIND("8F",ScheduleCompile!G407)),ISNUMBER(FIND("1F",ScheduleCompile!G407)),ISNUMBER(FIND("2F",ScheduleCompile!G407)),ISNUMBER(FIND("3F",ScheduleCompile!G407)),ISNUMBER(FIND("6F",ScheduleCompile!G407)),ISNUMBER(FIND("7F",ScheduleCompile!G407)),ISNUMBER(FIND("9F",ScheduleCompile!G407)),ISNUMBER(FIND("4F",ScheduleCompile!G407))),VALUE(LEFT(ScheduleCompile!G407,FIND("F",ScheduleCompile!G407)-1)),ScheduleCompile!G407)))))),ISTEXT(ScheduleCompile!#REF!)),"ENDTABLE",IF(ISERROR(IF(ScheduleCompile!G407="Off",0,IF(ScheduleCompile!G407="On",1,IF(ISNUMBER(ScheduleCompile!G407),ScheduleCompile!G407/1,IF(ISTEXT(ScheduleCompile!G407),IF(OR(ISNUMBER(FIND("5F",ScheduleCompile!G407)),ISNUMBER(FIND("0F",ScheduleCompile!G407)),ISNUMBER(FIND("8F",ScheduleCompile!G407)),ISNUMBER(FIND("1F",ScheduleCompile!G407)),ISNUMBER(FIND("2F",ScheduleCompile!G407)),ISNUMBER(FIND("3F",ScheduleCompile!G407)),ISNUMBER(FIND("6F",ScheduleCompile!G407)),ISNUMBER(FIND("7F",ScheduleCompile!G407)),ISNUMBER(FIND("9F",ScheduleCompile!G407)),ISNUMBER(FIND("4F",ScheduleCompile!G407))),VALUE(LEFT(ScheduleCompile!G407,FIND("F",ScheduleCompile!G407)-1)),ScheduleCompile!G407)))))),"",IF(ScheduleCompile!G407="Off",0,IF(ScheduleCompile!G407="On",1,IF(ISNUMBER(ScheduleCompile!G407),ScheduleCompile!G407/1,IF(ISTEXT(ScheduleCompile!G407),IF(OR(ISNUMBER(FIND("5F",ScheduleCompile!G407)),ISNUMBER(FIND("0F",ScheduleCompile!G407)),ISNUMBER(FIND("8F",ScheduleCompile!G407)),ISNUMBER(FIND("1F",ScheduleCompile!G407)),ISNUMBER(FIND("2F",ScheduleCompile!G407)),ISNUMBER(FIND("3F",ScheduleCompile!G407)),ISNUMBER(FIND("6F",ScheduleCompile!G407)),ISNUMBER(FIND("7F",ScheduleCompile!G407)),ISNUMBER(FIND("9F",ScheduleCompile!G407)),ISNUMBER(FIND("4F",ScheduleCompile!G407))),VALUE(LEFT(ScheduleCompile!G407,FIND("F",ScheduleCompile!G407)-1)),ScheduleCompile!G407)))))))</f>
        <v>135</v>
      </c>
      <c r="M414" s="1">
        <f>IF(AND(ISERROR(IF(ScheduleCompile!H407="Off",0,IF(ScheduleCompile!H407="On",1,IF(ISNUMBER(ScheduleCompile!H407),ScheduleCompile!H407/1,IF(ISTEXT(ScheduleCompile!H407),IF(OR(ISNUMBER(FIND("5F",ScheduleCompile!H407)),ISNUMBER(FIND("0F",ScheduleCompile!H407)),ISNUMBER(FIND("8F",ScheduleCompile!H407)),ISNUMBER(FIND("1F",ScheduleCompile!H407)),ISNUMBER(FIND("2F",ScheduleCompile!H407)),ISNUMBER(FIND("3F",ScheduleCompile!H407)),ISNUMBER(FIND("6F",ScheduleCompile!H407)),ISNUMBER(FIND("7F",ScheduleCompile!H407)),ISNUMBER(FIND("9F",ScheduleCompile!H407)),ISNUMBER(FIND("4F",ScheduleCompile!H407))),VALUE(LEFT(ScheduleCompile!H407,FIND("F",ScheduleCompile!H407)-1)),ScheduleCompile!H407)))))),ISTEXT(ScheduleCompile!#REF!)),"ENDTABLE",IF(ISERROR(IF(ScheduleCompile!H407="Off",0,IF(ScheduleCompile!H407="On",1,IF(ISNUMBER(ScheduleCompile!H407),ScheduleCompile!H407/1,IF(ISTEXT(ScheduleCompile!H407),IF(OR(ISNUMBER(FIND("5F",ScheduleCompile!H407)),ISNUMBER(FIND("0F",ScheduleCompile!H407)),ISNUMBER(FIND("8F",ScheduleCompile!H407)),ISNUMBER(FIND("1F",ScheduleCompile!H407)),ISNUMBER(FIND("2F",ScheduleCompile!H407)),ISNUMBER(FIND("3F",ScheduleCompile!H407)),ISNUMBER(FIND("6F",ScheduleCompile!H407)),ISNUMBER(FIND("7F",ScheduleCompile!H407)),ISNUMBER(FIND("9F",ScheduleCompile!H407)),ISNUMBER(FIND("4F",ScheduleCompile!H407))),VALUE(LEFT(ScheduleCompile!H407,FIND("F",ScheduleCompile!H407)-1)),ScheduleCompile!H407)))))),"",IF(ScheduleCompile!H407="Off",0,IF(ScheduleCompile!H407="On",1,IF(ISNUMBER(ScheduleCompile!H407),ScheduleCompile!H407/1,IF(ISTEXT(ScheduleCompile!H407),IF(OR(ISNUMBER(FIND("5F",ScheduleCompile!H407)),ISNUMBER(FIND("0F",ScheduleCompile!H407)),ISNUMBER(FIND("8F",ScheduleCompile!H407)),ISNUMBER(FIND("1F",ScheduleCompile!H407)),ISNUMBER(FIND("2F",ScheduleCompile!H407)),ISNUMBER(FIND("3F",ScheduleCompile!H407)),ISNUMBER(FIND("6F",ScheduleCompile!H407)),ISNUMBER(FIND("7F",ScheduleCompile!H407)),ISNUMBER(FIND("9F",ScheduleCompile!H407)),ISNUMBER(FIND("4F",ScheduleCompile!H407))),VALUE(LEFT(ScheduleCompile!H407,FIND("F",ScheduleCompile!H407)-1)),ScheduleCompile!H407)))))))</f>
        <v>135</v>
      </c>
      <c r="N414" s="1">
        <f>IF(AND(ISERROR(IF(ScheduleCompile!I407="Off",0,IF(ScheduleCompile!I407="On",1,IF(ISNUMBER(ScheduleCompile!I407),ScheduleCompile!I407/1,IF(ISTEXT(ScheduleCompile!I407),IF(OR(ISNUMBER(FIND("5F",ScheduleCompile!I407)),ISNUMBER(FIND("0F",ScheduleCompile!I407)),ISNUMBER(FIND("8F",ScheduleCompile!I407)),ISNUMBER(FIND("1F",ScheduleCompile!I407)),ISNUMBER(FIND("2F",ScheduleCompile!I407)),ISNUMBER(FIND("3F",ScheduleCompile!I407)),ISNUMBER(FIND("6F",ScheduleCompile!I407)),ISNUMBER(FIND("7F",ScheduleCompile!I407)),ISNUMBER(FIND("9F",ScheduleCompile!I407)),ISNUMBER(FIND("4F",ScheduleCompile!I407))),VALUE(LEFT(ScheduleCompile!I407,FIND("F",ScheduleCompile!I407)-1)),ScheduleCompile!I407)))))),ISTEXT(ScheduleCompile!#REF!)),"ENDTABLE",IF(ISERROR(IF(ScheduleCompile!I407="Off",0,IF(ScheduleCompile!I407="On",1,IF(ISNUMBER(ScheduleCompile!I407),ScheduleCompile!I407/1,IF(ISTEXT(ScheduleCompile!I407),IF(OR(ISNUMBER(FIND("5F",ScheduleCompile!I407)),ISNUMBER(FIND("0F",ScheduleCompile!I407)),ISNUMBER(FIND("8F",ScheduleCompile!I407)),ISNUMBER(FIND("1F",ScheduleCompile!I407)),ISNUMBER(FIND("2F",ScheduleCompile!I407)),ISNUMBER(FIND("3F",ScheduleCompile!I407)),ISNUMBER(FIND("6F",ScheduleCompile!I407)),ISNUMBER(FIND("7F",ScheduleCompile!I407)),ISNUMBER(FIND("9F",ScheduleCompile!I407)),ISNUMBER(FIND("4F",ScheduleCompile!I407))),VALUE(LEFT(ScheduleCompile!I407,FIND("F",ScheduleCompile!I407)-1)),ScheduleCompile!I407)))))),"",IF(ScheduleCompile!I407="Off",0,IF(ScheduleCompile!I407="On",1,IF(ISNUMBER(ScheduleCompile!I407),ScheduleCompile!I407/1,IF(ISTEXT(ScheduleCompile!I407),IF(OR(ISNUMBER(FIND("5F",ScheduleCompile!I407)),ISNUMBER(FIND("0F",ScheduleCompile!I407)),ISNUMBER(FIND("8F",ScheduleCompile!I407)),ISNUMBER(FIND("1F",ScheduleCompile!I407)),ISNUMBER(FIND("2F",ScheduleCompile!I407)),ISNUMBER(FIND("3F",ScheduleCompile!I407)),ISNUMBER(FIND("6F",ScheduleCompile!I407)),ISNUMBER(FIND("7F",ScheduleCompile!I407)),ISNUMBER(FIND("9F",ScheduleCompile!I407)),ISNUMBER(FIND("4F",ScheduleCompile!I407))),VALUE(LEFT(ScheduleCompile!I407,FIND("F",ScheduleCompile!I407)-1)),ScheduleCompile!I407)))))))</f>
        <v>135</v>
      </c>
      <c r="O414" s="1">
        <f>IF(AND(ISERROR(IF(ScheduleCompile!J407="Off",0,IF(ScheduleCompile!J407="On",1,IF(ISNUMBER(ScheduleCompile!J407),ScheduleCompile!J407/1,IF(ISTEXT(ScheduleCompile!J407),IF(OR(ISNUMBER(FIND("5F",ScheduleCompile!J407)),ISNUMBER(FIND("0F",ScheduleCompile!J407)),ISNUMBER(FIND("8F",ScheduleCompile!J407)),ISNUMBER(FIND("1F",ScheduleCompile!J407)),ISNUMBER(FIND("2F",ScheduleCompile!J407)),ISNUMBER(FIND("3F",ScheduleCompile!J407)),ISNUMBER(FIND("6F",ScheduleCompile!J407)),ISNUMBER(FIND("7F",ScheduleCompile!J407)),ISNUMBER(FIND("9F",ScheduleCompile!J407)),ISNUMBER(FIND("4F",ScheduleCompile!J407))),VALUE(LEFT(ScheduleCompile!J407,FIND("F",ScheduleCompile!J407)-1)),ScheduleCompile!J407)))))),ISTEXT(ScheduleCompile!#REF!)),"ENDTABLE",IF(ISERROR(IF(ScheduleCompile!J407="Off",0,IF(ScheduleCompile!J407="On",1,IF(ISNUMBER(ScheduleCompile!J407),ScheduleCompile!J407/1,IF(ISTEXT(ScheduleCompile!J407),IF(OR(ISNUMBER(FIND("5F",ScheduleCompile!J407)),ISNUMBER(FIND("0F",ScheduleCompile!J407)),ISNUMBER(FIND("8F",ScheduleCompile!J407)),ISNUMBER(FIND("1F",ScheduleCompile!J407)),ISNUMBER(FIND("2F",ScheduleCompile!J407)),ISNUMBER(FIND("3F",ScheduleCompile!J407)),ISNUMBER(FIND("6F",ScheduleCompile!J407)),ISNUMBER(FIND("7F",ScheduleCompile!J407)),ISNUMBER(FIND("9F",ScheduleCompile!J407)),ISNUMBER(FIND("4F",ScheduleCompile!J407))),VALUE(LEFT(ScheduleCompile!J407,FIND("F",ScheduleCompile!J407)-1)),ScheduleCompile!J407)))))),"",IF(ScheduleCompile!J407="Off",0,IF(ScheduleCompile!J407="On",1,IF(ISNUMBER(ScheduleCompile!J407),ScheduleCompile!J407/1,IF(ISTEXT(ScheduleCompile!J407),IF(OR(ISNUMBER(FIND("5F",ScheduleCompile!J407)),ISNUMBER(FIND("0F",ScheduleCompile!J407)),ISNUMBER(FIND("8F",ScheduleCompile!J407)),ISNUMBER(FIND("1F",ScheduleCompile!J407)),ISNUMBER(FIND("2F",ScheduleCompile!J407)),ISNUMBER(FIND("3F",ScheduleCompile!J407)),ISNUMBER(FIND("6F",ScheduleCompile!J407)),ISNUMBER(FIND("7F",ScheduleCompile!J407)),ISNUMBER(FIND("9F",ScheduleCompile!J407)),ISNUMBER(FIND("4F",ScheduleCompile!J407))),VALUE(LEFT(ScheduleCompile!J407,FIND("F",ScheduleCompile!J407)-1)),ScheduleCompile!J407)))))))</f>
        <v>135</v>
      </c>
      <c r="P414" s="1">
        <f>IF(AND(ISERROR(IF(ScheduleCompile!K407="Off",0,IF(ScheduleCompile!K407="On",1,IF(ISNUMBER(ScheduleCompile!K407),ScheduleCompile!K407/1,IF(ISTEXT(ScheduleCompile!K407),IF(OR(ISNUMBER(FIND("5F",ScheduleCompile!K407)),ISNUMBER(FIND("0F",ScheduleCompile!K407)),ISNUMBER(FIND("8F",ScheduleCompile!K407)),ISNUMBER(FIND("1F",ScheduleCompile!K407)),ISNUMBER(FIND("2F",ScheduleCompile!K407)),ISNUMBER(FIND("3F",ScheduleCompile!K407)),ISNUMBER(FIND("6F",ScheduleCompile!K407)),ISNUMBER(FIND("7F",ScheduleCompile!K407)),ISNUMBER(FIND("9F",ScheduleCompile!K407)),ISNUMBER(FIND("4F",ScheduleCompile!K407))),VALUE(LEFT(ScheduleCompile!K407,FIND("F",ScheduleCompile!K407)-1)),ScheduleCompile!K407)))))),ISTEXT(ScheduleCompile!#REF!)),"ENDTABLE",IF(ISERROR(IF(ScheduleCompile!K407="Off",0,IF(ScheduleCompile!K407="On",1,IF(ISNUMBER(ScheduleCompile!K407),ScheduleCompile!K407/1,IF(ISTEXT(ScheduleCompile!K407),IF(OR(ISNUMBER(FIND("5F",ScheduleCompile!K407)),ISNUMBER(FIND("0F",ScheduleCompile!K407)),ISNUMBER(FIND("8F",ScheduleCompile!K407)),ISNUMBER(FIND("1F",ScheduleCompile!K407)),ISNUMBER(FIND("2F",ScheduleCompile!K407)),ISNUMBER(FIND("3F",ScheduleCompile!K407)),ISNUMBER(FIND("6F",ScheduleCompile!K407)),ISNUMBER(FIND("7F",ScheduleCompile!K407)),ISNUMBER(FIND("9F",ScheduleCompile!K407)),ISNUMBER(FIND("4F",ScheduleCompile!K407))),VALUE(LEFT(ScheduleCompile!K407,FIND("F",ScheduleCompile!K407)-1)),ScheduleCompile!K407)))))),"",IF(ScheduleCompile!K407="Off",0,IF(ScheduleCompile!K407="On",1,IF(ISNUMBER(ScheduleCompile!K407),ScheduleCompile!K407/1,IF(ISTEXT(ScheduleCompile!K407),IF(OR(ISNUMBER(FIND("5F",ScheduleCompile!K407)),ISNUMBER(FIND("0F",ScheduleCompile!K407)),ISNUMBER(FIND("8F",ScheduleCompile!K407)),ISNUMBER(FIND("1F",ScheduleCompile!K407)),ISNUMBER(FIND("2F",ScheduleCompile!K407)),ISNUMBER(FIND("3F",ScheduleCompile!K407)),ISNUMBER(FIND("6F",ScheduleCompile!K407)),ISNUMBER(FIND("7F",ScheduleCompile!K407)),ISNUMBER(FIND("9F",ScheduleCompile!K407)),ISNUMBER(FIND("4F",ScheduleCompile!K407))),VALUE(LEFT(ScheduleCompile!K407,FIND("F",ScheduleCompile!K407)-1)),ScheduleCompile!K407)))))))</f>
        <v>135</v>
      </c>
      <c r="Q414" s="1">
        <f>IF(AND(ISERROR(IF(ScheduleCompile!L407="Off",0,IF(ScheduleCompile!L407="On",1,IF(ISNUMBER(ScheduleCompile!L407),ScheduleCompile!L407/1,IF(ISTEXT(ScheduleCompile!L407),IF(OR(ISNUMBER(FIND("5F",ScheduleCompile!L407)),ISNUMBER(FIND("0F",ScheduleCompile!L407)),ISNUMBER(FIND("8F",ScheduleCompile!L407)),ISNUMBER(FIND("1F",ScheduleCompile!L407)),ISNUMBER(FIND("2F",ScheduleCompile!L407)),ISNUMBER(FIND("3F",ScheduleCompile!L407)),ISNUMBER(FIND("6F",ScheduleCompile!L407)),ISNUMBER(FIND("7F",ScheduleCompile!L407)),ISNUMBER(FIND("9F",ScheduleCompile!L407)),ISNUMBER(FIND("4F",ScheduleCompile!L407))),VALUE(LEFT(ScheduleCompile!L407,FIND("F",ScheduleCompile!L407)-1)),ScheduleCompile!L407)))))),ISTEXT(ScheduleCompile!#REF!)),"ENDTABLE",IF(ISERROR(IF(ScheduleCompile!L407="Off",0,IF(ScheduleCompile!L407="On",1,IF(ISNUMBER(ScheduleCompile!L407),ScheduleCompile!L407/1,IF(ISTEXT(ScheduleCompile!L407),IF(OR(ISNUMBER(FIND("5F",ScheduleCompile!L407)),ISNUMBER(FIND("0F",ScheduleCompile!L407)),ISNUMBER(FIND("8F",ScheduleCompile!L407)),ISNUMBER(FIND("1F",ScheduleCompile!L407)),ISNUMBER(FIND("2F",ScheduleCompile!L407)),ISNUMBER(FIND("3F",ScheduleCompile!L407)),ISNUMBER(FIND("6F",ScheduleCompile!L407)),ISNUMBER(FIND("7F",ScheduleCompile!L407)),ISNUMBER(FIND("9F",ScheduleCompile!L407)),ISNUMBER(FIND("4F",ScheduleCompile!L407))),VALUE(LEFT(ScheduleCompile!L407,FIND("F",ScheduleCompile!L407)-1)),ScheduleCompile!L407)))))),"",IF(ScheduleCompile!L407="Off",0,IF(ScheduleCompile!L407="On",1,IF(ISNUMBER(ScheduleCompile!L407),ScheduleCompile!L407/1,IF(ISTEXT(ScheduleCompile!L407),IF(OR(ISNUMBER(FIND("5F",ScheduleCompile!L407)),ISNUMBER(FIND("0F",ScheduleCompile!L407)),ISNUMBER(FIND("8F",ScheduleCompile!L407)),ISNUMBER(FIND("1F",ScheduleCompile!L407)),ISNUMBER(FIND("2F",ScheduleCompile!L407)),ISNUMBER(FIND("3F",ScheduleCompile!L407)),ISNUMBER(FIND("6F",ScheduleCompile!L407)),ISNUMBER(FIND("7F",ScheduleCompile!L407)),ISNUMBER(FIND("9F",ScheduleCompile!L407)),ISNUMBER(FIND("4F",ScheduleCompile!L407))),VALUE(LEFT(ScheduleCompile!L407,FIND("F",ScheduleCompile!L407)-1)),ScheduleCompile!L407)))))))</f>
        <v>135</v>
      </c>
      <c r="R414" s="1">
        <f>IF(AND(ISERROR(IF(ScheduleCompile!M407="Off",0,IF(ScheduleCompile!M407="On",1,IF(ISNUMBER(ScheduleCompile!M407),ScheduleCompile!M407/1,IF(ISTEXT(ScheduleCompile!M407),IF(OR(ISNUMBER(FIND("5F",ScheduleCompile!M407)),ISNUMBER(FIND("0F",ScheduleCompile!M407)),ISNUMBER(FIND("8F",ScheduleCompile!M407)),ISNUMBER(FIND("1F",ScheduleCompile!M407)),ISNUMBER(FIND("2F",ScheduleCompile!M407)),ISNUMBER(FIND("3F",ScheduleCompile!M407)),ISNUMBER(FIND("6F",ScheduleCompile!M407)),ISNUMBER(FIND("7F",ScheduleCompile!M407)),ISNUMBER(FIND("9F",ScheduleCompile!M407)),ISNUMBER(FIND("4F",ScheduleCompile!M407))),VALUE(LEFT(ScheduleCompile!M407,FIND("F",ScheduleCompile!M407)-1)),ScheduleCompile!M407)))))),ISTEXT(ScheduleCompile!#REF!)),"ENDTABLE",IF(ISERROR(IF(ScheduleCompile!M407="Off",0,IF(ScheduleCompile!M407="On",1,IF(ISNUMBER(ScheduleCompile!M407),ScheduleCompile!M407/1,IF(ISTEXT(ScheduleCompile!M407),IF(OR(ISNUMBER(FIND("5F",ScheduleCompile!M407)),ISNUMBER(FIND("0F",ScheduleCompile!M407)),ISNUMBER(FIND("8F",ScheduleCompile!M407)),ISNUMBER(FIND("1F",ScheduleCompile!M407)),ISNUMBER(FIND("2F",ScheduleCompile!M407)),ISNUMBER(FIND("3F",ScheduleCompile!M407)),ISNUMBER(FIND("6F",ScheduleCompile!M407)),ISNUMBER(FIND("7F",ScheduleCompile!M407)),ISNUMBER(FIND("9F",ScheduleCompile!M407)),ISNUMBER(FIND("4F",ScheduleCompile!M407))),VALUE(LEFT(ScheduleCompile!M407,FIND("F",ScheduleCompile!M407)-1)),ScheduleCompile!M407)))))),"",IF(ScheduleCompile!M407="Off",0,IF(ScheduleCompile!M407="On",1,IF(ISNUMBER(ScheduleCompile!M407),ScheduleCompile!M407/1,IF(ISTEXT(ScheduleCompile!M407),IF(OR(ISNUMBER(FIND("5F",ScheduleCompile!M407)),ISNUMBER(FIND("0F",ScheduleCompile!M407)),ISNUMBER(FIND("8F",ScheduleCompile!M407)),ISNUMBER(FIND("1F",ScheduleCompile!M407)),ISNUMBER(FIND("2F",ScheduleCompile!M407)),ISNUMBER(FIND("3F",ScheduleCompile!M407)),ISNUMBER(FIND("6F",ScheduleCompile!M407)),ISNUMBER(FIND("7F",ScheduleCompile!M407)),ISNUMBER(FIND("9F",ScheduleCompile!M407)),ISNUMBER(FIND("4F",ScheduleCompile!M407))),VALUE(LEFT(ScheduleCompile!M407,FIND("F",ScheduleCompile!M407)-1)),ScheduleCompile!M407)))))))</f>
        <v>135</v>
      </c>
      <c r="S414" s="1">
        <f>IF(AND(ISERROR(IF(ScheduleCompile!N407="Off",0,IF(ScheduleCompile!N407="On",1,IF(ISNUMBER(ScheduleCompile!N407),ScheduleCompile!N407/1,IF(ISTEXT(ScheduleCompile!N407),IF(OR(ISNUMBER(FIND("5F",ScheduleCompile!N407)),ISNUMBER(FIND("0F",ScheduleCompile!N407)),ISNUMBER(FIND("8F",ScheduleCompile!N407)),ISNUMBER(FIND("1F",ScheduleCompile!N407)),ISNUMBER(FIND("2F",ScheduleCompile!N407)),ISNUMBER(FIND("3F",ScheduleCompile!N407)),ISNUMBER(FIND("6F",ScheduleCompile!N407)),ISNUMBER(FIND("7F",ScheduleCompile!N407)),ISNUMBER(FIND("9F",ScheduleCompile!N407)),ISNUMBER(FIND("4F",ScheduleCompile!N407))),VALUE(LEFT(ScheduleCompile!N407,FIND("F",ScheduleCompile!N407)-1)),ScheduleCompile!N407)))))),ISTEXT(ScheduleCompile!#REF!)),"ENDTABLE",IF(ISERROR(IF(ScheduleCompile!N407="Off",0,IF(ScheduleCompile!N407="On",1,IF(ISNUMBER(ScheduleCompile!N407),ScheduleCompile!N407/1,IF(ISTEXT(ScheduleCompile!N407),IF(OR(ISNUMBER(FIND("5F",ScheduleCompile!N407)),ISNUMBER(FIND("0F",ScheduleCompile!N407)),ISNUMBER(FIND("8F",ScheduleCompile!N407)),ISNUMBER(FIND("1F",ScheduleCompile!N407)),ISNUMBER(FIND("2F",ScheduleCompile!N407)),ISNUMBER(FIND("3F",ScheduleCompile!N407)),ISNUMBER(FIND("6F",ScheduleCompile!N407)),ISNUMBER(FIND("7F",ScheduleCompile!N407)),ISNUMBER(FIND("9F",ScheduleCompile!N407)),ISNUMBER(FIND("4F",ScheduleCompile!N407))),VALUE(LEFT(ScheduleCompile!N407,FIND("F",ScheduleCompile!N407)-1)),ScheduleCompile!N407)))))),"",IF(ScheduleCompile!N407="Off",0,IF(ScheduleCompile!N407="On",1,IF(ISNUMBER(ScheduleCompile!N407),ScheduleCompile!N407/1,IF(ISTEXT(ScheduleCompile!N407),IF(OR(ISNUMBER(FIND("5F",ScheduleCompile!N407)),ISNUMBER(FIND("0F",ScheduleCompile!N407)),ISNUMBER(FIND("8F",ScheduleCompile!N407)),ISNUMBER(FIND("1F",ScheduleCompile!N407)),ISNUMBER(FIND("2F",ScheduleCompile!N407)),ISNUMBER(FIND("3F",ScheduleCompile!N407)),ISNUMBER(FIND("6F",ScheduleCompile!N407)),ISNUMBER(FIND("7F",ScheduleCompile!N407)),ISNUMBER(FIND("9F",ScheduleCompile!N407)),ISNUMBER(FIND("4F",ScheduleCompile!N407))),VALUE(LEFT(ScheduleCompile!N407,FIND("F",ScheduleCompile!N407)-1)),ScheduleCompile!N407)))))))</f>
        <v>135</v>
      </c>
      <c r="T414" s="1">
        <f>IF(AND(ISERROR(IF(ScheduleCompile!O407="Off",0,IF(ScheduleCompile!O407="On",1,IF(ISNUMBER(ScheduleCompile!O407),ScheduleCompile!O407/1,IF(ISTEXT(ScheduleCompile!O407),IF(OR(ISNUMBER(FIND("5F",ScheduleCompile!O407)),ISNUMBER(FIND("0F",ScheduleCompile!O407)),ISNUMBER(FIND("8F",ScheduleCompile!O407)),ISNUMBER(FIND("1F",ScheduleCompile!O407)),ISNUMBER(FIND("2F",ScheduleCompile!O407)),ISNUMBER(FIND("3F",ScheduleCompile!O407)),ISNUMBER(FIND("6F",ScheduleCompile!O407)),ISNUMBER(FIND("7F",ScheduleCompile!O407)),ISNUMBER(FIND("9F",ScheduleCompile!O407)),ISNUMBER(FIND("4F",ScheduleCompile!O407))),VALUE(LEFT(ScheduleCompile!O407,FIND("F",ScheduleCompile!O407)-1)),ScheduleCompile!O407)))))),ISTEXT(ScheduleCompile!#REF!)),"ENDTABLE",IF(ISERROR(IF(ScheduleCompile!O407="Off",0,IF(ScheduleCompile!O407="On",1,IF(ISNUMBER(ScheduleCompile!O407),ScheduleCompile!O407/1,IF(ISTEXT(ScheduleCompile!O407),IF(OR(ISNUMBER(FIND("5F",ScheduleCompile!O407)),ISNUMBER(FIND("0F",ScheduleCompile!O407)),ISNUMBER(FIND("8F",ScheduleCompile!O407)),ISNUMBER(FIND("1F",ScheduleCompile!O407)),ISNUMBER(FIND("2F",ScheduleCompile!O407)),ISNUMBER(FIND("3F",ScheduleCompile!O407)),ISNUMBER(FIND("6F",ScheduleCompile!O407)),ISNUMBER(FIND("7F",ScheduleCompile!O407)),ISNUMBER(FIND("9F",ScheduleCompile!O407)),ISNUMBER(FIND("4F",ScheduleCompile!O407))),VALUE(LEFT(ScheduleCompile!O407,FIND("F",ScheduleCompile!O407)-1)),ScheduleCompile!O407)))))),"",IF(ScheduleCompile!O407="Off",0,IF(ScheduleCompile!O407="On",1,IF(ISNUMBER(ScheduleCompile!O407),ScheduleCompile!O407/1,IF(ISTEXT(ScheduleCompile!O407),IF(OR(ISNUMBER(FIND("5F",ScheduleCompile!O407)),ISNUMBER(FIND("0F",ScheduleCompile!O407)),ISNUMBER(FIND("8F",ScheduleCompile!O407)),ISNUMBER(FIND("1F",ScheduleCompile!O407)),ISNUMBER(FIND("2F",ScheduleCompile!O407)),ISNUMBER(FIND("3F",ScheduleCompile!O407)),ISNUMBER(FIND("6F",ScheduleCompile!O407)),ISNUMBER(FIND("7F",ScheduleCompile!O407)),ISNUMBER(FIND("9F",ScheduleCompile!O407)),ISNUMBER(FIND("4F",ScheduleCompile!O407))),VALUE(LEFT(ScheduleCompile!O407,FIND("F",ScheduleCompile!O407)-1)),ScheduleCompile!O407)))))))</f>
        <v>135</v>
      </c>
      <c r="U414" s="1">
        <f>IF(AND(ISERROR(IF(ScheduleCompile!P407="Off",0,IF(ScheduleCompile!P407="On",1,IF(ISNUMBER(ScheduleCompile!P407),ScheduleCompile!P407/1,IF(ISTEXT(ScheduleCompile!P407),IF(OR(ISNUMBER(FIND("5F",ScheduleCompile!P407)),ISNUMBER(FIND("0F",ScheduleCompile!P407)),ISNUMBER(FIND("8F",ScheduleCompile!P407)),ISNUMBER(FIND("1F",ScheduleCompile!P407)),ISNUMBER(FIND("2F",ScheduleCompile!P407)),ISNUMBER(FIND("3F",ScheduleCompile!P407)),ISNUMBER(FIND("6F",ScheduleCompile!P407)),ISNUMBER(FIND("7F",ScheduleCompile!P407)),ISNUMBER(FIND("9F",ScheduleCompile!P407)),ISNUMBER(FIND("4F",ScheduleCompile!P407))),VALUE(LEFT(ScheduleCompile!P407,FIND("F",ScheduleCompile!P407)-1)),ScheduleCompile!P407)))))),ISTEXT(ScheduleCompile!#REF!)),"ENDTABLE",IF(ISERROR(IF(ScheduleCompile!P407="Off",0,IF(ScheduleCompile!P407="On",1,IF(ISNUMBER(ScheduleCompile!P407),ScheduleCompile!P407/1,IF(ISTEXT(ScheduleCompile!P407),IF(OR(ISNUMBER(FIND("5F",ScheduleCompile!P407)),ISNUMBER(FIND("0F",ScheduleCompile!P407)),ISNUMBER(FIND("8F",ScheduleCompile!P407)),ISNUMBER(FIND("1F",ScheduleCompile!P407)),ISNUMBER(FIND("2F",ScheduleCompile!P407)),ISNUMBER(FIND("3F",ScheduleCompile!P407)),ISNUMBER(FIND("6F",ScheduleCompile!P407)),ISNUMBER(FIND("7F",ScheduleCompile!P407)),ISNUMBER(FIND("9F",ScheduleCompile!P407)),ISNUMBER(FIND("4F",ScheduleCompile!P407))),VALUE(LEFT(ScheduleCompile!P407,FIND("F",ScheduleCompile!P407)-1)),ScheduleCompile!P407)))))),"",IF(ScheduleCompile!P407="Off",0,IF(ScheduleCompile!P407="On",1,IF(ISNUMBER(ScheduleCompile!P407),ScheduleCompile!P407/1,IF(ISTEXT(ScheduleCompile!P407),IF(OR(ISNUMBER(FIND("5F",ScheduleCompile!P407)),ISNUMBER(FIND("0F",ScheduleCompile!P407)),ISNUMBER(FIND("8F",ScheduleCompile!P407)),ISNUMBER(FIND("1F",ScheduleCompile!P407)),ISNUMBER(FIND("2F",ScheduleCompile!P407)),ISNUMBER(FIND("3F",ScheduleCompile!P407)),ISNUMBER(FIND("6F",ScheduleCompile!P407)),ISNUMBER(FIND("7F",ScheduleCompile!P407)),ISNUMBER(FIND("9F",ScheduleCompile!P407)),ISNUMBER(FIND("4F",ScheduleCompile!P407))),VALUE(LEFT(ScheduleCompile!P407,FIND("F",ScheduleCompile!P407)-1)),ScheduleCompile!P407)))))))</f>
        <v>135</v>
      </c>
      <c r="V414" s="1">
        <f>IF(AND(ISERROR(IF(ScheduleCompile!Q407="Off",0,IF(ScheduleCompile!Q407="On",1,IF(ISNUMBER(ScheduleCompile!Q407),ScheduleCompile!Q407/1,IF(ISTEXT(ScheduleCompile!Q407),IF(OR(ISNUMBER(FIND("5F",ScheduleCompile!Q407)),ISNUMBER(FIND("0F",ScheduleCompile!Q407)),ISNUMBER(FIND("8F",ScheduleCompile!Q407)),ISNUMBER(FIND("1F",ScheduleCompile!Q407)),ISNUMBER(FIND("2F",ScheduleCompile!Q407)),ISNUMBER(FIND("3F",ScheduleCompile!Q407)),ISNUMBER(FIND("6F",ScheduleCompile!Q407)),ISNUMBER(FIND("7F",ScheduleCompile!Q407)),ISNUMBER(FIND("9F",ScheduleCompile!Q407)),ISNUMBER(FIND("4F",ScheduleCompile!Q407))),VALUE(LEFT(ScheduleCompile!Q407,FIND("F",ScheduleCompile!Q407)-1)),ScheduleCompile!Q407)))))),ISTEXT(ScheduleCompile!#REF!)),"ENDTABLE",IF(ISERROR(IF(ScheduleCompile!Q407="Off",0,IF(ScheduleCompile!Q407="On",1,IF(ISNUMBER(ScheduleCompile!Q407),ScheduleCompile!Q407/1,IF(ISTEXT(ScheduleCompile!Q407),IF(OR(ISNUMBER(FIND("5F",ScheduleCompile!Q407)),ISNUMBER(FIND("0F",ScheduleCompile!Q407)),ISNUMBER(FIND("8F",ScheduleCompile!Q407)),ISNUMBER(FIND("1F",ScheduleCompile!Q407)),ISNUMBER(FIND("2F",ScheduleCompile!Q407)),ISNUMBER(FIND("3F",ScheduleCompile!Q407)),ISNUMBER(FIND("6F",ScheduleCompile!Q407)),ISNUMBER(FIND("7F",ScheduleCompile!Q407)),ISNUMBER(FIND("9F",ScheduleCompile!Q407)),ISNUMBER(FIND("4F",ScheduleCompile!Q407))),VALUE(LEFT(ScheduleCompile!Q407,FIND("F",ScheduleCompile!Q407)-1)),ScheduleCompile!Q407)))))),"",IF(ScheduleCompile!Q407="Off",0,IF(ScheduleCompile!Q407="On",1,IF(ISNUMBER(ScheduleCompile!Q407),ScheduleCompile!Q407/1,IF(ISTEXT(ScheduleCompile!Q407),IF(OR(ISNUMBER(FIND("5F",ScheduleCompile!Q407)),ISNUMBER(FIND("0F",ScheduleCompile!Q407)),ISNUMBER(FIND("8F",ScheduleCompile!Q407)),ISNUMBER(FIND("1F",ScheduleCompile!Q407)),ISNUMBER(FIND("2F",ScheduleCompile!Q407)),ISNUMBER(FIND("3F",ScheduleCompile!Q407)),ISNUMBER(FIND("6F",ScheduleCompile!Q407)),ISNUMBER(FIND("7F",ScheduleCompile!Q407)),ISNUMBER(FIND("9F",ScheduleCompile!Q407)),ISNUMBER(FIND("4F",ScheduleCompile!Q407))),VALUE(LEFT(ScheduleCompile!Q407,FIND("F",ScheduleCompile!Q407)-1)),ScheduleCompile!Q407)))))))</f>
        <v>135</v>
      </c>
      <c r="W414" s="1">
        <f>IF(AND(ISERROR(IF(ScheduleCompile!R407="Off",0,IF(ScheduleCompile!R407="On",1,IF(ISNUMBER(ScheduleCompile!R407),ScheduleCompile!R407/1,IF(ISTEXT(ScheduleCompile!R407),IF(OR(ISNUMBER(FIND("5F",ScheduleCompile!R407)),ISNUMBER(FIND("0F",ScheduleCompile!R407)),ISNUMBER(FIND("8F",ScheduleCompile!R407)),ISNUMBER(FIND("1F",ScheduleCompile!R407)),ISNUMBER(FIND("2F",ScheduleCompile!R407)),ISNUMBER(FIND("3F",ScheduleCompile!R407)),ISNUMBER(FIND("6F",ScheduleCompile!R407)),ISNUMBER(FIND("7F",ScheduleCompile!R407)),ISNUMBER(FIND("9F",ScheduleCompile!R407)),ISNUMBER(FIND("4F",ScheduleCompile!R407))),VALUE(LEFT(ScheduleCompile!R407,FIND("F",ScheduleCompile!R407)-1)),ScheduleCompile!R407)))))),ISTEXT(ScheduleCompile!#REF!)),"ENDTABLE",IF(ISERROR(IF(ScheduleCompile!R407="Off",0,IF(ScheduleCompile!R407="On",1,IF(ISNUMBER(ScheduleCompile!R407),ScheduleCompile!R407/1,IF(ISTEXT(ScheduleCompile!R407),IF(OR(ISNUMBER(FIND("5F",ScheduleCompile!R407)),ISNUMBER(FIND("0F",ScheduleCompile!R407)),ISNUMBER(FIND("8F",ScheduleCompile!R407)),ISNUMBER(FIND("1F",ScheduleCompile!R407)),ISNUMBER(FIND("2F",ScheduleCompile!R407)),ISNUMBER(FIND("3F",ScheduleCompile!R407)),ISNUMBER(FIND("6F",ScheduleCompile!R407)),ISNUMBER(FIND("7F",ScheduleCompile!R407)),ISNUMBER(FIND("9F",ScheduleCompile!R407)),ISNUMBER(FIND("4F",ScheduleCompile!R407))),VALUE(LEFT(ScheduleCompile!R407,FIND("F",ScheduleCompile!R407)-1)),ScheduleCompile!R407)))))),"",IF(ScheduleCompile!R407="Off",0,IF(ScheduleCompile!R407="On",1,IF(ISNUMBER(ScheduleCompile!R407),ScheduleCompile!R407/1,IF(ISTEXT(ScheduleCompile!R407),IF(OR(ISNUMBER(FIND("5F",ScheduleCompile!R407)),ISNUMBER(FIND("0F",ScheduleCompile!R407)),ISNUMBER(FIND("8F",ScheduleCompile!R407)),ISNUMBER(FIND("1F",ScheduleCompile!R407)),ISNUMBER(FIND("2F",ScheduleCompile!R407)),ISNUMBER(FIND("3F",ScheduleCompile!R407)),ISNUMBER(FIND("6F",ScheduleCompile!R407)),ISNUMBER(FIND("7F",ScheduleCompile!R407)),ISNUMBER(FIND("9F",ScheduleCompile!R407)),ISNUMBER(FIND("4F",ScheduleCompile!R407))),VALUE(LEFT(ScheduleCompile!R407,FIND("F",ScheduleCompile!R407)-1)),ScheduleCompile!R407)))))))</f>
        <v>135</v>
      </c>
      <c r="X414" s="1">
        <f>IF(AND(ISERROR(IF(ScheduleCompile!S407="Off",0,IF(ScheduleCompile!S407="On",1,IF(ISNUMBER(ScheduleCompile!S407),ScheduleCompile!S407/1,IF(ISTEXT(ScheduleCompile!S407),IF(OR(ISNUMBER(FIND("5F",ScheduleCompile!S407)),ISNUMBER(FIND("0F",ScheduleCompile!S407)),ISNUMBER(FIND("8F",ScheduleCompile!S407)),ISNUMBER(FIND("1F",ScheduleCompile!S407)),ISNUMBER(FIND("2F",ScheduleCompile!S407)),ISNUMBER(FIND("3F",ScheduleCompile!S407)),ISNUMBER(FIND("6F",ScheduleCompile!S407)),ISNUMBER(FIND("7F",ScheduleCompile!S407)),ISNUMBER(FIND("9F",ScheduleCompile!S407)),ISNUMBER(FIND("4F",ScheduleCompile!S407))),VALUE(LEFT(ScheduleCompile!S407,FIND("F",ScheduleCompile!S407)-1)),ScheduleCompile!S407)))))),ISTEXT(ScheduleCompile!#REF!)),"ENDTABLE",IF(ISERROR(IF(ScheduleCompile!S407="Off",0,IF(ScheduleCompile!S407="On",1,IF(ISNUMBER(ScheduleCompile!S407),ScheduleCompile!S407/1,IF(ISTEXT(ScheduleCompile!S407),IF(OR(ISNUMBER(FIND("5F",ScheduleCompile!S407)),ISNUMBER(FIND("0F",ScheduleCompile!S407)),ISNUMBER(FIND("8F",ScheduleCompile!S407)),ISNUMBER(FIND("1F",ScheduleCompile!S407)),ISNUMBER(FIND("2F",ScheduleCompile!S407)),ISNUMBER(FIND("3F",ScheduleCompile!S407)),ISNUMBER(FIND("6F",ScheduleCompile!S407)),ISNUMBER(FIND("7F",ScheduleCompile!S407)),ISNUMBER(FIND("9F",ScheduleCompile!S407)),ISNUMBER(FIND("4F",ScheduleCompile!S407))),VALUE(LEFT(ScheduleCompile!S407,FIND("F",ScheduleCompile!S407)-1)),ScheduleCompile!S407)))))),"",IF(ScheduleCompile!S407="Off",0,IF(ScheduleCompile!S407="On",1,IF(ISNUMBER(ScheduleCompile!S407),ScheduleCompile!S407/1,IF(ISTEXT(ScheduleCompile!S407),IF(OR(ISNUMBER(FIND("5F",ScheduleCompile!S407)),ISNUMBER(FIND("0F",ScheduleCompile!S407)),ISNUMBER(FIND("8F",ScheduleCompile!S407)),ISNUMBER(FIND("1F",ScheduleCompile!S407)),ISNUMBER(FIND("2F",ScheduleCompile!S407)),ISNUMBER(FIND("3F",ScheduleCompile!S407)),ISNUMBER(FIND("6F",ScheduleCompile!S407)),ISNUMBER(FIND("7F",ScheduleCompile!S407)),ISNUMBER(FIND("9F",ScheduleCompile!S407)),ISNUMBER(FIND("4F",ScheduleCompile!S407))),VALUE(LEFT(ScheduleCompile!S407,FIND("F",ScheduleCompile!S407)-1)),ScheduleCompile!S407)))))))</f>
        <v>135</v>
      </c>
      <c r="Y414" s="1">
        <f>IF(AND(ISERROR(IF(ScheduleCompile!T407="Off",0,IF(ScheduleCompile!T407="On",1,IF(ISNUMBER(ScheduleCompile!T407),ScheduleCompile!T407/1,IF(ISTEXT(ScheduleCompile!T407),IF(OR(ISNUMBER(FIND("5F",ScheduleCompile!T407)),ISNUMBER(FIND("0F",ScheduleCompile!T407)),ISNUMBER(FIND("8F",ScheduleCompile!T407)),ISNUMBER(FIND("1F",ScheduleCompile!T407)),ISNUMBER(FIND("2F",ScheduleCompile!T407)),ISNUMBER(FIND("3F",ScheduleCompile!T407)),ISNUMBER(FIND("6F",ScheduleCompile!T407)),ISNUMBER(FIND("7F",ScheduleCompile!T407)),ISNUMBER(FIND("9F",ScheduleCompile!T407)),ISNUMBER(FIND("4F",ScheduleCompile!T407))),VALUE(LEFT(ScheduleCompile!T407,FIND("F",ScheduleCompile!T407)-1)),ScheduleCompile!T407)))))),ISTEXT(ScheduleCompile!#REF!)),"ENDTABLE",IF(ISERROR(IF(ScheduleCompile!T407="Off",0,IF(ScheduleCompile!T407="On",1,IF(ISNUMBER(ScheduleCompile!T407),ScheduleCompile!T407/1,IF(ISTEXT(ScheduleCompile!T407),IF(OR(ISNUMBER(FIND("5F",ScheduleCompile!T407)),ISNUMBER(FIND("0F",ScheduleCompile!T407)),ISNUMBER(FIND("8F",ScheduleCompile!T407)),ISNUMBER(FIND("1F",ScheduleCompile!T407)),ISNUMBER(FIND("2F",ScheduleCompile!T407)),ISNUMBER(FIND("3F",ScheduleCompile!T407)),ISNUMBER(FIND("6F",ScheduleCompile!T407)),ISNUMBER(FIND("7F",ScheduleCompile!T407)),ISNUMBER(FIND("9F",ScheduleCompile!T407)),ISNUMBER(FIND("4F",ScheduleCompile!T407))),VALUE(LEFT(ScheduleCompile!T407,FIND("F",ScheduleCompile!T407)-1)),ScheduleCompile!T407)))))),"",IF(ScheduleCompile!T407="Off",0,IF(ScheduleCompile!T407="On",1,IF(ISNUMBER(ScheduleCompile!T407),ScheduleCompile!T407/1,IF(ISTEXT(ScheduleCompile!T407),IF(OR(ISNUMBER(FIND("5F",ScheduleCompile!T407)),ISNUMBER(FIND("0F",ScheduleCompile!T407)),ISNUMBER(FIND("8F",ScheduleCompile!T407)),ISNUMBER(FIND("1F",ScheduleCompile!T407)),ISNUMBER(FIND("2F",ScheduleCompile!T407)),ISNUMBER(FIND("3F",ScheduleCompile!T407)),ISNUMBER(FIND("6F",ScheduleCompile!T407)),ISNUMBER(FIND("7F",ScheduleCompile!T407)),ISNUMBER(FIND("9F",ScheduleCompile!T407)),ISNUMBER(FIND("4F",ScheduleCompile!T407))),VALUE(LEFT(ScheduleCompile!T407,FIND("F",ScheduleCompile!T407)-1)),ScheduleCompile!T407)))))))</f>
        <v>135</v>
      </c>
      <c r="Z414" s="1">
        <f>IF(AND(ISERROR(IF(ScheduleCompile!U407="Off",0,IF(ScheduleCompile!U407="On",1,IF(ISNUMBER(ScheduleCompile!U407),ScheduleCompile!U407/1,IF(ISTEXT(ScheduleCompile!U407),IF(OR(ISNUMBER(FIND("5F",ScheduleCompile!U407)),ISNUMBER(FIND("0F",ScheduleCompile!U407)),ISNUMBER(FIND("8F",ScheduleCompile!U407)),ISNUMBER(FIND("1F",ScheduleCompile!U407)),ISNUMBER(FIND("2F",ScheduleCompile!U407)),ISNUMBER(FIND("3F",ScheduleCompile!U407)),ISNUMBER(FIND("6F",ScheduleCompile!U407)),ISNUMBER(FIND("7F",ScheduleCompile!U407)),ISNUMBER(FIND("9F",ScheduleCompile!U407)),ISNUMBER(FIND("4F",ScheduleCompile!U407))),VALUE(LEFT(ScheduleCompile!U407,FIND("F",ScheduleCompile!U407)-1)),ScheduleCompile!U407)))))),ISTEXT(ScheduleCompile!#REF!)),"ENDTABLE",IF(ISERROR(IF(ScheduleCompile!U407="Off",0,IF(ScheduleCompile!U407="On",1,IF(ISNUMBER(ScheduleCompile!U407),ScheduleCompile!U407/1,IF(ISTEXT(ScheduleCompile!U407),IF(OR(ISNUMBER(FIND("5F",ScheduleCompile!U407)),ISNUMBER(FIND("0F",ScheduleCompile!U407)),ISNUMBER(FIND("8F",ScheduleCompile!U407)),ISNUMBER(FIND("1F",ScheduleCompile!U407)),ISNUMBER(FIND("2F",ScheduleCompile!U407)),ISNUMBER(FIND("3F",ScheduleCompile!U407)),ISNUMBER(FIND("6F",ScheduleCompile!U407)),ISNUMBER(FIND("7F",ScheduleCompile!U407)),ISNUMBER(FIND("9F",ScheduleCompile!U407)),ISNUMBER(FIND("4F",ScheduleCompile!U407))),VALUE(LEFT(ScheduleCompile!U407,FIND("F",ScheduleCompile!U407)-1)),ScheduleCompile!U407)))))),"",IF(ScheduleCompile!U407="Off",0,IF(ScheduleCompile!U407="On",1,IF(ISNUMBER(ScheduleCompile!U407),ScheduleCompile!U407/1,IF(ISTEXT(ScheduleCompile!U407),IF(OR(ISNUMBER(FIND("5F",ScheduleCompile!U407)),ISNUMBER(FIND("0F",ScheduleCompile!U407)),ISNUMBER(FIND("8F",ScheduleCompile!U407)),ISNUMBER(FIND("1F",ScheduleCompile!U407)),ISNUMBER(FIND("2F",ScheduleCompile!U407)),ISNUMBER(FIND("3F",ScheduleCompile!U407)),ISNUMBER(FIND("6F",ScheduleCompile!U407)),ISNUMBER(FIND("7F",ScheduleCompile!U407)),ISNUMBER(FIND("9F",ScheduleCompile!U407)),ISNUMBER(FIND("4F",ScheduleCompile!U407))),VALUE(LEFT(ScheduleCompile!U407,FIND("F",ScheduleCompile!U407)-1)),ScheduleCompile!U407)))))))</f>
        <v>135</v>
      </c>
      <c r="AA414" s="1">
        <f>IF(AND(ISERROR(IF(ScheduleCompile!V407="Off",0,IF(ScheduleCompile!V407="On",1,IF(ISNUMBER(ScheduleCompile!V407),ScheduleCompile!V407/1,IF(ISTEXT(ScheduleCompile!V407),IF(OR(ISNUMBER(FIND("5F",ScheduleCompile!V407)),ISNUMBER(FIND("0F",ScheduleCompile!V407)),ISNUMBER(FIND("8F",ScheduleCompile!V407)),ISNUMBER(FIND("1F",ScheduleCompile!V407)),ISNUMBER(FIND("2F",ScheduleCompile!V407)),ISNUMBER(FIND("3F",ScheduleCompile!V407)),ISNUMBER(FIND("6F",ScheduleCompile!V407)),ISNUMBER(FIND("7F",ScheduleCompile!V407)),ISNUMBER(FIND("9F",ScheduleCompile!V407)),ISNUMBER(FIND("4F",ScheduleCompile!V407))),VALUE(LEFT(ScheduleCompile!V407,FIND("F",ScheduleCompile!V407)-1)),ScheduleCompile!V407)))))),ISTEXT(ScheduleCompile!#REF!)),"ENDTABLE",IF(ISERROR(IF(ScheduleCompile!V407="Off",0,IF(ScheduleCompile!V407="On",1,IF(ISNUMBER(ScheduleCompile!V407),ScheduleCompile!V407/1,IF(ISTEXT(ScheduleCompile!V407),IF(OR(ISNUMBER(FIND("5F",ScheduleCompile!V407)),ISNUMBER(FIND("0F",ScheduleCompile!V407)),ISNUMBER(FIND("8F",ScheduleCompile!V407)),ISNUMBER(FIND("1F",ScheduleCompile!V407)),ISNUMBER(FIND("2F",ScheduleCompile!V407)),ISNUMBER(FIND("3F",ScheduleCompile!V407)),ISNUMBER(FIND("6F",ScheduleCompile!V407)),ISNUMBER(FIND("7F",ScheduleCompile!V407)),ISNUMBER(FIND("9F",ScheduleCompile!V407)),ISNUMBER(FIND("4F",ScheduleCompile!V407))),VALUE(LEFT(ScheduleCompile!V407,FIND("F",ScheduleCompile!V407)-1)),ScheduleCompile!V407)))))),"",IF(ScheduleCompile!V407="Off",0,IF(ScheduleCompile!V407="On",1,IF(ISNUMBER(ScheduleCompile!V407),ScheduleCompile!V407/1,IF(ISTEXT(ScheduleCompile!V407),IF(OR(ISNUMBER(FIND("5F",ScheduleCompile!V407)),ISNUMBER(FIND("0F",ScheduleCompile!V407)),ISNUMBER(FIND("8F",ScheduleCompile!V407)),ISNUMBER(FIND("1F",ScheduleCompile!V407)),ISNUMBER(FIND("2F",ScheduleCompile!V407)),ISNUMBER(FIND("3F",ScheduleCompile!V407)),ISNUMBER(FIND("6F",ScheduleCompile!V407)),ISNUMBER(FIND("7F",ScheduleCompile!V407)),ISNUMBER(FIND("9F",ScheduleCompile!V407)),ISNUMBER(FIND("4F",ScheduleCompile!V407))),VALUE(LEFT(ScheduleCompile!V407,FIND("F",ScheduleCompile!V407)-1)),ScheduleCompile!V407)))))))</f>
        <v>135</v>
      </c>
      <c r="AB414" s="1">
        <f>IF(AND(ISERROR(IF(ScheduleCompile!W407="Off",0,IF(ScheduleCompile!W407="On",1,IF(ISNUMBER(ScheduleCompile!W407),ScheduleCompile!W407/1,IF(ISTEXT(ScheduleCompile!W407),IF(OR(ISNUMBER(FIND("5F",ScheduleCompile!W407)),ISNUMBER(FIND("0F",ScheduleCompile!W407)),ISNUMBER(FIND("8F",ScheduleCompile!W407)),ISNUMBER(FIND("1F",ScheduleCompile!W407)),ISNUMBER(FIND("2F",ScheduleCompile!W407)),ISNUMBER(FIND("3F",ScheduleCompile!W407)),ISNUMBER(FIND("6F",ScheduleCompile!W407)),ISNUMBER(FIND("7F",ScheduleCompile!W407)),ISNUMBER(FIND("9F",ScheduleCompile!W407)),ISNUMBER(FIND("4F",ScheduleCompile!W407))),VALUE(LEFT(ScheduleCompile!W407,FIND("F",ScheduleCompile!W407)-1)),ScheduleCompile!W407)))))),ISTEXT(ScheduleCompile!#REF!)),"ENDTABLE",IF(ISERROR(IF(ScheduleCompile!W407="Off",0,IF(ScheduleCompile!W407="On",1,IF(ISNUMBER(ScheduleCompile!W407),ScheduleCompile!W407/1,IF(ISTEXT(ScheduleCompile!W407),IF(OR(ISNUMBER(FIND("5F",ScheduleCompile!W407)),ISNUMBER(FIND("0F",ScheduleCompile!W407)),ISNUMBER(FIND("8F",ScheduleCompile!W407)),ISNUMBER(FIND("1F",ScheduleCompile!W407)),ISNUMBER(FIND("2F",ScheduleCompile!W407)),ISNUMBER(FIND("3F",ScheduleCompile!W407)),ISNUMBER(FIND("6F",ScheduleCompile!W407)),ISNUMBER(FIND("7F",ScheduleCompile!W407)),ISNUMBER(FIND("9F",ScheduleCompile!W407)),ISNUMBER(FIND("4F",ScheduleCompile!W407))),VALUE(LEFT(ScheduleCompile!W407,FIND("F",ScheduleCompile!W407)-1)),ScheduleCompile!W407)))))),"",IF(ScheduleCompile!W407="Off",0,IF(ScheduleCompile!W407="On",1,IF(ISNUMBER(ScheduleCompile!W407),ScheduleCompile!W407/1,IF(ISTEXT(ScheduleCompile!W407),IF(OR(ISNUMBER(FIND("5F",ScheduleCompile!W407)),ISNUMBER(FIND("0F",ScheduleCompile!W407)),ISNUMBER(FIND("8F",ScheduleCompile!W407)),ISNUMBER(FIND("1F",ScheduleCompile!W407)),ISNUMBER(FIND("2F",ScheduleCompile!W407)),ISNUMBER(FIND("3F",ScheduleCompile!W407)),ISNUMBER(FIND("6F",ScheduleCompile!W407)),ISNUMBER(FIND("7F",ScheduleCompile!W407)),ISNUMBER(FIND("9F",ScheduleCompile!W407)),ISNUMBER(FIND("4F",ScheduleCompile!W407))),VALUE(LEFT(ScheduleCompile!W407,FIND("F",ScheduleCompile!W407)-1)),ScheduleCompile!W407)))))))</f>
        <v>135</v>
      </c>
      <c r="AC414" s="1">
        <f>IF(AND(ISERROR(IF(ScheduleCompile!X407="Off",0,IF(ScheduleCompile!X407="On",1,IF(ISNUMBER(ScheduleCompile!X407),ScheduleCompile!X407/1,IF(ISTEXT(ScheduleCompile!X407),IF(OR(ISNUMBER(FIND("5F",ScheduleCompile!X407)),ISNUMBER(FIND("0F",ScheduleCompile!X407)),ISNUMBER(FIND("8F",ScheduleCompile!X407)),ISNUMBER(FIND("1F",ScheduleCompile!X407)),ISNUMBER(FIND("2F",ScheduleCompile!X407)),ISNUMBER(FIND("3F",ScheduleCompile!X407)),ISNUMBER(FIND("6F",ScheduleCompile!X407)),ISNUMBER(FIND("7F",ScheduleCompile!X407)),ISNUMBER(FIND("9F",ScheduleCompile!X407)),ISNUMBER(FIND("4F",ScheduleCompile!X407))),VALUE(LEFT(ScheduleCompile!X407,FIND("F",ScheduleCompile!X407)-1)),ScheduleCompile!X407)))))),ISTEXT(ScheduleCompile!#REF!)),"ENDTABLE",IF(ISERROR(IF(ScheduleCompile!X407="Off",0,IF(ScheduleCompile!X407="On",1,IF(ISNUMBER(ScheduleCompile!X407),ScheduleCompile!X407/1,IF(ISTEXT(ScheduleCompile!X407),IF(OR(ISNUMBER(FIND("5F",ScheduleCompile!X407)),ISNUMBER(FIND("0F",ScheduleCompile!X407)),ISNUMBER(FIND("8F",ScheduleCompile!X407)),ISNUMBER(FIND("1F",ScheduleCompile!X407)),ISNUMBER(FIND("2F",ScheduleCompile!X407)),ISNUMBER(FIND("3F",ScheduleCompile!X407)),ISNUMBER(FIND("6F",ScheduleCompile!X407)),ISNUMBER(FIND("7F",ScheduleCompile!X407)),ISNUMBER(FIND("9F",ScheduleCompile!X407)),ISNUMBER(FIND("4F",ScheduleCompile!X407))),VALUE(LEFT(ScheduleCompile!X407,FIND("F",ScheduleCompile!X407)-1)),ScheduleCompile!X407)))))),"",IF(ScheduleCompile!X407="Off",0,IF(ScheduleCompile!X407="On",1,IF(ISNUMBER(ScheduleCompile!X407),ScheduleCompile!X407/1,IF(ISTEXT(ScheduleCompile!X407),IF(OR(ISNUMBER(FIND("5F",ScheduleCompile!X407)),ISNUMBER(FIND("0F",ScheduleCompile!X407)),ISNUMBER(FIND("8F",ScheduleCompile!X407)),ISNUMBER(FIND("1F",ScheduleCompile!X407)),ISNUMBER(FIND("2F",ScheduleCompile!X407)),ISNUMBER(FIND("3F",ScheduleCompile!X407)),ISNUMBER(FIND("6F",ScheduleCompile!X407)),ISNUMBER(FIND("7F",ScheduleCompile!X407)),ISNUMBER(FIND("9F",ScheduleCompile!X407)),ISNUMBER(FIND("4F",ScheduleCompile!X407))),VALUE(LEFT(ScheduleCompile!X407,FIND("F",ScheduleCompile!X407)-1)),ScheduleCompile!X407)))))))</f>
        <v>135</v>
      </c>
      <c r="AD414" s="1">
        <f>IF(AND(ISERROR(IF(ScheduleCompile!Y407="Off",0,IF(ScheduleCompile!Y407="On",1,IF(ISNUMBER(ScheduleCompile!Y407),ScheduleCompile!Y407/1,IF(ISTEXT(ScheduleCompile!Y407),IF(OR(ISNUMBER(FIND("5F",ScheduleCompile!Y407)),ISNUMBER(FIND("0F",ScheduleCompile!Y407)),ISNUMBER(FIND("8F",ScheduleCompile!Y407)),ISNUMBER(FIND("1F",ScheduleCompile!Y407)),ISNUMBER(FIND("2F",ScheduleCompile!Y407)),ISNUMBER(FIND("3F",ScheduleCompile!Y407)),ISNUMBER(FIND("6F",ScheduleCompile!Y407)),ISNUMBER(FIND("7F",ScheduleCompile!Y407)),ISNUMBER(FIND("9F",ScheduleCompile!Y407)),ISNUMBER(FIND("4F",ScheduleCompile!Y407))),VALUE(LEFT(ScheduleCompile!Y407,FIND("F",ScheduleCompile!Y407)-1)),ScheduleCompile!Y407)))))),ISTEXT(ScheduleCompile!#REF!)),"ENDTABLE",IF(ISERROR(IF(ScheduleCompile!Y407="Off",0,IF(ScheduleCompile!Y407="On",1,IF(ISNUMBER(ScheduleCompile!Y407),ScheduleCompile!Y407/1,IF(ISTEXT(ScheduleCompile!Y407),IF(OR(ISNUMBER(FIND("5F",ScheduleCompile!Y407)),ISNUMBER(FIND("0F",ScheduleCompile!Y407)),ISNUMBER(FIND("8F",ScheduleCompile!Y407)),ISNUMBER(FIND("1F",ScheduleCompile!Y407)),ISNUMBER(FIND("2F",ScheduleCompile!Y407)),ISNUMBER(FIND("3F",ScheduleCompile!Y407)),ISNUMBER(FIND("6F",ScheduleCompile!Y407)),ISNUMBER(FIND("7F",ScheduleCompile!Y407)),ISNUMBER(FIND("9F",ScheduleCompile!Y407)),ISNUMBER(FIND("4F",ScheduleCompile!Y407))),VALUE(LEFT(ScheduleCompile!Y407,FIND("F",ScheduleCompile!Y407)-1)),ScheduleCompile!Y407)))))),"",IF(ScheduleCompile!Y407="Off",0,IF(ScheduleCompile!Y407="On",1,IF(ISNUMBER(ScheduleCompile!Y407),ScheduleCompile!Y407/1,IF(ISTEXT(ScheduleCompile!Y407),IF(OR(ISNUMBER(FIND("5F",ScheduleCompile!Y407)),ISNUMBER(FIND("0F",ScheduleCompile!Y407)),ISNUMBER(FIND("8F",ScheduleCompile!Y407)),ISNUMBER(FIND("1F",ScheduleCompile!Y407)),ISNUMBER(FIND("2F",ScheduleCompile!Y407)),ISNUMBER(FIND("3F",ScheduleCompile!Y407)),ISNUMBER(FIND("6F",ScheduleCompile!Y407)),ISNUMBER(FIND("7F",ScheduleCompile!Y407)),ISNUMBER(FIND("9F",ScheduleCompile!Y407)),ISNUMBER(FIND("4F",ScheduleCompile!Y407))),VALUE(LEFT(ScheduleCompile!Y407,FIND("F",ScheduleCompile!Y407)-1)),ScheduleCompile!Y407)))))))</f>
        <v>135</v>
      </c>
    </row>
    <row r="415" spans="1:30" x14ac:dyDescent="0.25">
      <c r="A415" t="str">
        <f t="shared" si="27"/>
        <v>SchDay "RestaurantWtrHtrSetptSat"  Type = "Temperature" Hr = (135, 135, 135, 135, 135, 135, 135, 135, 135, 135, 135, 135, 135, 135, 135, 135, 135, 135, 135, 135, 135, 135, 135, 135) ..</v>
      </c>
      <c r="B415" s="1" t="s">
        <v>623</v>
      </c>
      <c r="C415" t="str">
        <f t="shared" si="28"/>
        <v xml:space="preserve">SchDay "RestaurantWtrHtrSetptSat"  Type = "Temperature" Hr = </v>
      </c>
      <c r="D415" t="str">
        <f t="shared" si="29"/>
        <v>(135, 135, 135, 135, 135, 135, 135, 135, 135, 135, 135, 135, 135, 135, 135, 135, 135, 135, 135, 135, 135, 135, 135, 135) ..</v>
      </c>
      <c r="E415" s="30" t="str">
        <f>ScheduleCompile!A408</f>
        <v>RestaurantWtrHtrSetptSat</v>
      </c>
      <c r="F415" t="str">
        <f t="shared" si="30"/>
        <v>Temperature</v>
      </c>
      <c r="G415" s="1">
        <f>IF(AND(ISERROR(IF(ScheduleCompile!B408="Off",0,IF(ScheduleCompile!B408="On",1,IF(ISNUMBER(ScheduleCompile!B408),ScheduleCompile!B408/1,IF(ISTEXT(ScheduleCompile!B408),IF(OR(ISNUMBER(FIND("5F",ScheduleCompile!B408)),ISNUMBER(FIND("0F",ScheduleCompile!B408)),ISNUMBER(FIND("8F",ScheduleCompile!B408)),ISNUMBER(FIND("1F",ScheduleCompile!B408)),ISNUMBER(FIND("2F",ScheduleCompile!B408)),ISNUMBER(FIND("3F",ScheduleCompile!B408)),ISNUMBER(FIND("6F",ScheduleCompile!B408)),ISNUMBER(FIND("7F",ScheduleCompile!B408)),ISNUMBER(FIND("9F",ScheduleCompile!B408)),ISNUMBER(FIND("4F",ScheduleCompile!B408))),VALUE(LEFT(ScheduleCompile!B408,FIND("F",ScheduleCompile!B408)-1)),ScheduleCompile!B408)))))),ISTEXT(ScheduleCompile!#REF!)),"ENDTABLE",IF(ISERROR(IF(ScheduleCompile!B408="Off",0,IF(ScheduleCompile!B408="On",1,IF(ISNUMBER(ScheduleCompile!B408),ScheduleCompile!B408/1,IF(ISTEXT(ScheduleCompile!B408),IF(OR(ISNUMBER(FIND("5F",ScheduleCompile!B408)),ISNUMBER(FIND("0F",ScheduleCompile!B408)),ISNUMBER(FIND("8F",ScheduleCompile!B408)),ISNUMBER(FIND("1F",ScheduleCompile!B408)),ISNUMBER(FIND("2F",ScheduleCompile!B408)),ISNUMBER(FIND("3F",ScheduleCompile!B408)),ISNUMBER(FIND("6F",ScheduleCompile!B408)),ISNUMBER(FIND("7F",ScheduleCompile!B408)),ISNUMBER(FIND("9F",ScheduleCompile!B408)),ISNUMBER(FIND("4F",ScheduleCompile!B408))),VALUE(LEFT(ScheduleCompile!B408,FIND("F",ScheduleCompile!B408)-1)),ScheduleCompile!B408)))))),"",IF(ScheduleCompile!B408="Off",0,IF(ScheduleCompile!B408="On",1,IF(ISNUMBER(ScheduleCompile!B408),ScheduleCompile!B408/1,IF(ISTEXT(ScheduleCompile!B408),IF(OR(ISNUMBER(FIND("5F",ScheduleCompile!B408)),ISNUMBER(FIND("0F",ScheduleCompile!B408)),ISNUMBER(FIND("8F",ScheduleCompile!B408)),ISNUMBER(FIND("1F",ScheduleCompile!B408)),ISNUMBER(FIND("2F",ScheduleCompile!B408)),ISNUMBER(FIND("3F",ScheduleCompile!B408)),ISNUMBER(FIND("6F",ScheduleCompile!B408)),ISNUMBER(FIND("7F",ScheduleCompile!B408)),ISNUMBER(FIND("9F",ScheduleCompile!B408)),ISNUMBER(FIND("4F",ScheduleCompile!B408))),VALUE(LEFT(ScheduleCompile!B408,FIND("F",ScheduleCompile!B408)-1)),ScheduleCompile!B408)))))))</f>
        <v>135</v>
      </c>
      <c r="H415" s="1">
        <f>IF(AND(ISERROR(IF(ScheduleCompile!C408="Off",0,IF(ScheduleCompile!C408="On",1,IF(ISNUMBER(ScheduleCompile!C408),ScheduleCompile!C408/1,IF(ISTEXT(ScheduleCompile!C408),IF(OR(ISNUMBER(FIND("5F",ScheduleCompile!C408)),ISNUMBER(FIND("0F",ScheduleCompile!C408)),ISNUMBER(FIND("8F",ScheduleCompile!C408)),ISNUMBER(FIND("1F",ScheduleCompile!C408)),ISNUMBER(FIND("2F",ScheduleCompile!C408)),ISNUMBER(FIND("3F",ScheduleCompile!C408)),ISNUMBER(FIND("6F",ScheduleCompile!C408)),ISNUMBER(FIND("7F",ScheduleCompile!C408)),ISNUMBER(FIND("9F",ScheduleCompile!C408)),ISNUMBER(FIND("4F",ScheduleCompile!C408))),VALUE(LEFT(ScheduleCompile!C408,FIND("F",ScheduleCompile!C408)-1)),ScheduleCompile!C408)))))),ISTEXT(ScheduleCompile!#REF!)),"ENDTABLE",IF(ISERROR(IF(ScheduleCompile!C408="Off",0,IF(ScheduleCompile!C408="On",1,IF(ISNUMBER(ScheduleCompile!C408),ScheduleCompile!C408/1,IF(ISTEXT(ScheduleCompile!C408),IF(OR(ISNUMBER(FIND("5F",ScheduleCompile!C408)),ISNUMBER(FIND("0F",ScheduleCompile!C408)),ISNUMBER(FIND("8F",ScheduleCompile!C408)),ISNUMBER(FIND("1F",ScheduleCompile!C408)),ISNUMBER(FIND("2F",ScheduleCompile!C408)),ISNUMBER(FIND("3F",ScheduleCompile!C408)),ISNUMBER(FIND("6F",ScheduleCompile!C408)),ISNUMBER(FIND("7F",ScheduleCompile!C408)),ISNUMBER(FIND("9F",ScheduleCompile!C408)),ISNUMBER(FIND("4F",ScheduleCompile!C408))),VALUE(LEFT(ScheduleCompile!C408,FIND("F",ScheduleCompile!C408)-1)),ScheduleCompile!C408)))))),"",IF(ScheduleCompile!C408="Off",0,IF(ScheduleCompile!C408="On",1,IF(ISNUMBER(ScheduleCompile!C408),ScheduleCompile!C408/1,IF(ISTEXT(ScheduleCompile!C408),IF(OR(ISNUMBER(FIND("5F",ScheduleCompile!C408)),ISNUMBER(FIND("0F",ScheduleCompile!C408)),ISNUMBER(FIND("8F",ScheduleCompile!C408)),ISNUMBER(FIND("1F",ScheduleCompile!C408)),ISNUMBER(FIND("2F",ScheduleCompile!C408)),ISNUMBER(FIND("3F",ScheduleCompile!C408)),ISNUMBER(FIND("6F",ScheduleCompile!C408)),ISNUMBER(FIND("7F",ScheduleCompile!C408)),ISNUMBER(FIND("9F",ScheduleCompile!C408)),ISNUMBER(FIND("4F",ScheduleCompile!C408))),VALUE(LEFT(ScheduleCompile!C408,FIND("F",ScheduleCompile!C408)-1)),ScheduleCompile!C408)))))))</f>
        <v>135</v>
      </c>
      <c r="I415" s="1">
        <f>IF(AND(ISERROR(IF(ScheduleCompile!D408="Off",0,IF(ScheduleCompile!D408="On",1,IF(ISNUMBER(ScheduleCompile!D408),ScheduleCompile!D408/1,IF(ISTEXT(ScheduleCompile!D408),IF(OR(ISNUMBER(FIND("5F",ScheduleCompile!D408)),ISNUMBER(FIND("0F",ScheduleCompile!D408)),ISNUMBER(FIND("8F",ScheduleCompile!D408)),ISNUMBER(FIND("1F",ScheduleCompile!D408)),ISNUMBER(FIND("2F",ScheduleCompile!D408)),ISNUMBER(FIND("3F",ScheduleCompile!D408)),ISNUMBER(FIND("6F",ScheduleCompile!D408)),ISNUMBER(FIND("7F",ScheduleCompile!D408)),ISNUMBER(FIND("9F",ScheduleCompile!D408)),ISNUMBER(FIND("4F",ScheduleCompile!D408))),VALUE(LEFT(ScheduleCompile!D408,FIND("F",ScheduleCompile!D408)-1)),ScheduleCompile!D408)))))),ISTEXT(ScheduleCompile!#REF!)),"ENDTABLE",IF(ISERROR(IF(ScheduleCompile!D408="Off",0,IF(ScheduleCompile!D408="On",1,IF(ISNUMBER(ScheduleCompile!D408),ScheduleCompile!D408/1,IF(ISTEXT(ScheduleCompile!D408),IF(OR(ISNUMBER(FIND("5F",ScheduleCompile!D408)),ISNUMBER(FIND("0F",ScheduleCompile!D408)),ISNUMBER(FIND("8F",ScheduleCompile!D408)),ISNUMBER(FIND("1F",ScheduleCompile!D408)),ISNUMBER(FIND("2F",ScheduleCompile!D408)),ISNUMBER(FIND("3F",ScheduleCompile!D408)),ISNUMBER(FIND("6F",ScheduleCompile!D408)),ISNUMBER(FIND("7F",ScheduleCompile!D408)),ISNUMBER(FIND("9F",ScheduleCompile!D408)),ISNUMBER(FIND("4F",ScheduleCompile!D408))),VALUE(LEFT(ScheduleCompile!D408,FIND("F",ScheduleCompile!D408)-1)),ScheduleCompile!D408)))))),"",IF(ScheduleCompile!D408="Off",0,IF(ScheduleCompile!D408="On",1,IF(ISNUMBER(ScheduleCompile!D408),ScheduleCompile!D408/1,IF(ISTEXT(ScheduleCompile!D408),IF(OR(ISNUMBER(FIND("5F",ScheduleCompile!D408)),ISNUMBER(FIND("0F",ScheduleCompile!D408)),ISNUMBER(FIND("8F",ScheduleCompile!D408)),ISNUMBER(FIND("1F",ScheduleCompile!D408)),ISNUMBER(FIND("2F",ScheduleCompile!D408)),ISNUMBER(FIND("3F",ScheduleCompile!D408)),ISNUMBER(FIND("6F",ScheduleCompile!D408)),ISNUMBER(FIND("7F",ScheduleCompile!D408)),ISNUMBER(FIND("9F",ScheduleCompile!D408)),ISNUMBER(FIND("4F",ScheduleCompile!D408))),VALUE(LEFT(ScheduleCompile!D408,FIND("F",ScheduleCompile!D408)-1)),ScheduleCompile!D408)))))))</f>
        <v>135</v>
      </c>
      <c r="J415" s="1">
        <f>IF(AND(ISERROR(IF(ScheduleCompile!E408="Off",0,IF(ScheduleCompile!E408="On",1,IF(ISNUMBER(ScheduleCompile!E408),ScheduleCompile!E408/1,IF(ISTEXT(ScheduleCompile!E408),IF(OR(ISNUMBER(FIND("5F",ScheduleCompile!E408)),ISNUMBER(FIND("0F",ScheduleCompile!E408)),ISNUMBER(FIND("8F",ScheduleCompile!E408)),ISNUMBER(FIND("1F",ScheduleCompile!E408)),ISNUMBER(FIND("2F",ScheduleCompile!E408)),ISNUMBER(FIND("3F",ScheduleCompile!E408)),ISNUMBER(FIND("6F",ScheduleCompile!E408)),ISNUMBER(FIND("7F",ScheduleCompile!E408)),ISNUMBER(FIND("9F",ScheduleCompile!E408)),ISNUMBER(FIND("4F",ScheduleCompile!E408))),VALUE(LEFT(ScheduleCompile!E408,FIND("F",ScheduleCompile!E408)-1)),ScheduleCompile!E408)))))),ISTEXT(ScheduleCompile!#REF!)),"ENDTABLE",IF(ISERROR(IF(ScheduleCompile!E408="Off",0,IF(ScheduleCompile!E408="On",1,IF(ISNUMBER(ScheduleCompile!E408),ScheduleCompile!E408/1,IF(ISTEXT(ScheduleCompile!E408),IF(OR(ISNUMBER(FIND("5F",ScheduleCompile!E408)),ISNUMBER(FIND("0F",ScheduleCompile!E408)),ISNUMBER(FIND("8F",ScheduleCompile!E408)),ISNUMBER(FIND("1F",ScheduleCompile!E408)),ISNUMBER(FIND("2F",ScheduleCompile!E408)),ISNUMBER(FIND("3F",ScheduleCompile!E408)),ISNUMBER(FIND("6F",ScheduleCompile!E408)),ISNUMBER(FIND("7F",ScheduleCompile!E408)),ISNUMBER(FIND("9F",ScheduleCompile!E408)),ISNUMBER(FIND("4F",ScheduleCompile!E408))),VALUE(LEFT(ScheduleCompile!E408,FIND("F",ScheduleCompile!E408)-1)),ScheduleCompile!E408)))))),"",IF(ScheduleCompile!E408="Off",0,IF(ScheduleCompile!E408="On",1,IF(ISNUMBER(ScheduleCompile!E408),ScheduleCompile!E408/1,IF(ISTEXT(ScheduleCompile!E408),IF(OR(ISNUMBER(FIND("5F",ScheduleCompile!E408)),ISNUMBER(FIND("0F",ScheduleCompile!E408)),ISNUMBER(FIND("8F",ScheduleCompile!E408)),ISNUMBER(FIND("1F",ScheduleCompile!E408)),ISNUMBER(FIND("2F",ScheduleCompile!E408)),ISNUMBER(FIND("3F",ScheduleCompile!E408)),ISNUMBER(FIND("6F",ScheduleCompile!E408)),ISNUMBER(FIND("7F",ScheduleCompile!E408)),ISNUMBER(FIND("9F",ScheduleCompile!E408)),ISNUMBER(FIND("4F",ScheduleCompile!E408))),VALUE(LEFT(ScheduleCompile!E408,FIND("F",ScheduleCompile!E408)-1)),ScheduleCompile!E408)))))))</f>
        <v>135</v>
      </c>
      <c r="K415" s="1">
        <f>IF(AND(ISERROR(IF(ScheduleCompile!F408="Off",0,IF(ScheduleCompile!F408="On",1,IF(ISNUMBER(ScheduleCompile!F408),ScheduleCompile!F408/1,IF(ISTEXT(ScheduleCompile!F408),IF(OR(ISNUMBER(FIND("5F",ScheduleCompile!F408)),ISNUMBER(FIND("0F",ScheduleCompile!F408)),ISNUMBER(FIND("8F",ScheduleCompile!F408)),ISNUMBER(FIND("1F",ScheduleCompile!F408)),ISNUMBER(FIND("2F",ScheduleCompile!F408)),ISNUMBER(FIND("3F",ScheduleCompile!F408)),ISNUMBER(FIND("6F",ScheduleCompile!F408)),ISNUMBER(FIND("7F",ScheduleCompile!F408)),ISNUMBER(FIND("9F",ScheduleCompile!F408)),ISNUMBER(FIND("4F",ScheduleCompile!F408))),VALUE(LEFT(ScheduleCompile!F408,FIND("F",ScheduleCompile!F408)-1)),ScheduleCompile!F408)))))),ISTEXT(ScheduleCompile!#REF!)),"ENDTABLE",IF(ISERROR(IF(ScheduleCompile!F408="Off",0,IF(ScheduleCompile!F408="On",1,IF(ISNUMBER(ScheduleCompile!F408),ScheduleCompile!F408/1,IF(ISTEXT(ScheduleCompile!F408),IF(OR(ISNUMBER(FIND("5F",ScheduleCompile!F408)),ISNUMBER(FIND("0F",ScheduleCompile!F408)),ISNUMBER(FIND("8F",ScheduleCompile!F408)),ISNUMBER(FIND("1F",ScheduleCompile!F408)),ISNUMBER(FIND("2F",ScheduleCompile!F408)),ISNUMBER(FIND("3F",ScheduleCompile!F408)),ISNUMBER(FIND("6F",ScheduleCompile!F408)),ISNUMBER(FIND("7F",ScheduleCompile!F408)),ISNUMBER(FIND("9F",ScheduleCompile!F408)),ISNUMBER(FIND("4F",ScheduleCompile!F408))),VALUE(LEFT(ScheduleCompile!F408,FIND("F",ScheduleCompile!F408)-1)),ScheduleCompile!F408)))))),"",IF(ScheduleCompile!F408="Off",0,IF(ScheduleCompile!F408="On",1,IF(ISNUMBER(ScheduleCompile!F408),ScheduleCompile!F408/1,IF(ISTEXT(ScheduleCompile!F408),IF(OR(ISNUMBER(FIND("5F",ScheduleCompile!F408)),ISNUMBER(FIND("0F",ScheduleCompile!F408)),ISNUMBER(FIND("8F",ScheduleCompile!F408)),ISNUMBER(FIND("1F",ScheduleCompile!F408)),ISNUMBER(FIND("2F",ScheduleCompile!F408)),ISNUMBER(FIND("3F",ScheduleCompile!F408)),ISNUMBER(FIND("6F",ScheduleCompile!F408)),ISNUMBER(FIND("7F",ScheduleCompile!F408)),ISNUMBER(FIND("9F",ScheduleCompile!F408)),ISNUMBER(FIND("4F",ScheduleCompile!F408))),VALUE(LEFT(ScheduleCompile!F408,FIND("F",ScheduleCompile!F408)-1)),ScheduleCompile!F408)))))))</f>
        <v>135</v>
      </c>
      <c r="L415" s="1">
        <f>IF(AND(ISERROR(IF(ScheduleCompile!G408="Off",0,IF(ScheduleCompile!G408="On",1,IF(ISNUMBER(ScheduleCompile!G408),ScheduleCompile!G408/1,IF(ISTEXT(ScheduleCompile!G408),IF(OR(ISNUMBER(FIND("5F",ScheduleCompile!G408)),ISNUMBER(FIND("0F",ScheduleCompile!G408)),ISNUMBER(FIND("8F",ScheduleCompile!G408)),ISNUMBER(FIND("1F",ScheduleCompile!G408)),ISNUMBER(FIND("2F",ScheduleCompile!G408)),ISNUMBER(FIND("3F",ScheduleCompile!G408)),ISNUMBER(FIND("6F",ScheduleCompile!G408)),ISNUMBER(FIND("7F",ScheduleCompile!G408)),ISNUMBER(FIND("9F",ScheduleCompile!G408)),ISNUMBER(FIND("4F",ScheduleCompile!G408))),VALUE(LEFT(ScheduleCompile!G408,FIND("F",ScheduleCompile!G408)-1)),ScheduleCompile!G408)))))),ISTEXT(ScheduleCompile!#REF!)),"ENDTABLE",IF(ISERROR(IF(ScheduleCompile!G408="Off",0,IF(ScheduleCompile!G408="On",1,IF(ISNUMBER(ScheduleCompile!G408),ScheduleCompile!G408/1,IF(ISTEXT(ScheduleCompile!G408),IF(OR(ISNUMBER(FIND("5F",ScheduleCompile!G408)),ISNUMBER(FIND("0F",ScheduleCompile!G408)),ISNUMBER(FIND("8F",ScheduleCompile!G408)),ISNUMBER(FIND("1F",ScheduleCompile!G408)),ISNUMBER(FIND("2F",ScheduleCompile!G408)),ISNUMBER(FIND("3F",ScheduleCompile!G408)),ISNUMBER(FIND("6F",ScheduleCompile!G408)),ISNUMBER(FIND("7F",ScheduleCompile!G408)),ISNUMBER(FIND("9F",ScheduleCompile!G408)),ISNUMBER(FIND("4F",ScheduleCompile!G408))),VALUE(LEFT(ScheduleCompile!G408,FIND("F",ScheduleCompile!G408)-1)),ScheduleCompile!G408)))))),"",IF(ScheduleCompile!G408="Off",0,IF(ScheduleCompile!G408="On",1,IF(ISNUMBER(ScheduleCompile!G408),ScheduleCompile!G408/1,IF(ISTEXT(ScheduleCompile!G408),IF(OR(ISNUMBER(FIND("5F",ScheduleCompile!G408)),ISNUMBER(FIND("0F",ScheduleCompile!G408)),ISNUMBER(FIND("8F",ScheduleCompile!G408)),ISNUMBER(FIND("1F",ScheduleCompile!G408)),ISNUMBER(FIND("2F",ScheduleCompile!G408)),ISNUMBER(FIND("3F",ScheduleCompile!G408)),ISNUMBER(FIND("6F",ScheduleCompile!G408)),ISNUMBER(FIND("7F",ScheduleCompile!G408)),ISNUMBER(FIND("9F",ScheduleCompile!G408)),ISNUMBER(FIND("4F",ScheduleCompile!G408))),VALUE(LEFT(ScheduleCompile!G408,FIND("F",ScheduleCompile!G408)-1)),ScheduleCompile!G408)))))))</f>
        <v>135</v>
      </c>
      <c r="M415" s="1">
        <f>IF(AND(ISERROR(IF(ScheduleCompile!H408="Off",0,IF(ScheduleCompile!H408="On",1,IF(ISNUMBER(ScheduleCompile!H408),ScheduleCompile!H408/1,IF(ISTEXT(ScheduleCompile!H408),IF(OR(ISNUMBER(FIND("5F",ScheduleCompile!H408)),ISNUMBER(FIND("0F",ScheduleCompile!H408)),ISNUMBER(FIND("8F",ScheduleCompile!H408)),ISNUMBER(FIND("1F",ScheduleCompile!H408)),ISNUMBER(FIND("2F",ScheduleCompile!H408)),ISNUMBER(FIND("3F",ScheduleCompile!H408)),ISNUMBER(FIND("6F",ScheduleCompile!H408)),ISNUMBER(FIND("7F",ScheduleCompile!H408)),ISNUMBER(FIND("9F",ScheduleCompile!H408)),ISNUMBER(FIND("4F",ScheduleCompile!H408))),VALUE(LEFT(ScheduleCompile!H408,FIND("F",ScheduleCompile!H408)-1)),ScheduleCompile!H408)))))),ISTEXT(ScheduleCompile!#REF!)),"ENDTABLE",IF(ISERROR(IF(ScheduleCompile!H408="Off",0,IF(ScheduleCompile!H408="On",1,IF(ISNUMBER(ScheduleCompile!H408),ScheduleCompile!H408/1,IF(ISTEXT(ScheduleCompile!H408),IF(OR(ISNUMBER(FIND("5F",ScheduleCompile!H408)),ISNUMBER(FIND("0F",ScheduleCompile!H408)),ISNUMBER(FIND("8F",ScheduleCompile!H408)),ISNUMBER(FIND("1F",ScheduleCompile!H408)),ISNUMBER(FIND("2F",ScheduleCompile!H408)),ISNUMBER(FIND("3F",ScheduleCompile!H408)),ISNUMBER(FIND("6F",ScheduleCompile!H408)),ISNUMBER(FIND("7F",ScheduleCompile!H408)),ISNUMBER(FIND("9F",ScheduleCompile!H408)),ISNUMBER(FIND("4F",ScheduleCompile!H408))),VALUE(LEFT(ScheduleCompile!H408,FIND("F",ScheduleCompile!H408)-1)),ScheduleCompile!H408)))))),"",IF(ScheduleCompile!H408="Off",0,IF(ScheduleCompile!H408="On",1,IF(ISNUMBER(ScheduleCompile!H408),ScheduleCompile!H408/1,IF(ISTEXT(ScheduleCompile!H408),IF(OR(ISNUMBER(FIND("5F",ScheduleCompile!H408)),ISNUMBER(FIND("0F",ScheduleCompile!H408)),ISNUMBER(FIND("8F",ScheduleCompile!H408)),ISNUMBER(FIND("1F",ScheduleCompile!H408)),ISNUMBER(FIND("2F",ScheduleCompile!H408)),ISNUMBER(FIND("3F",ScheduleCompile!H408)),ISNUMBER(FIND("6F",ScheduleCompile!H408)),ISNUMBER(FIND("7F",ScheduleCompile!H408)),ISNUMBER(FIND("9F",ScheduleCompile!H408)),ISNUMBER(FIND("4F",ScheduleCompile!H408))),VALUE(LEFT(ScheduleCompile!H408,FIND("F",ScheduleCompile!H408)-1)),ScheduleCompile!H408)))))))</f>
        <v>135</v>
      </c>
      <c r="N415" s="1">
        <f>IF(AND(ISERROR(IF(ScheduleCompile!I408="Off",0,IF(ScheduleCompile!I408="On",1,IF(ISNUMBER(ScheduleCompile!I408),ScheduleCompile!I408/1,IF(ISTEXT(ScheduleCompile!I408),IF(OR(ISNUMBER(FIND("5F",ScheduleCompile!I408)),ISNUMBER(FIND("0F",ScheduleCompile!I408)),ISNUMBER(FIND("8F",ScheduleCompile!I408)),ISNUMBER(FIND("1F",ScheduleCompile!I408)),ISNUMBER(FIND("2F",ScheduleCompile!I408)),ISNUMBER(FIND("3F",ScheduleCompile!I408)),ISNUMBER(FIND("6F",ScheduleCompile!I408)),ISNUMBER(FIND("7F",ScheduleCompile!I408)),ISNUMBER(FIND("9F",ScheduleCompile!I408)),ISNUMBER(FIND("4F",ScheduleCompile!I408))),VALUE(LEFT(ScheduleCompile!I408,FIND("F",ScheduleCompile!I408)-1)),ScheduleCompile!I408)))))),ISTEXT(ScheduleCompile!#REF!)),"ENDTABLE",IF(ISERROR(IF(ScheduleCompile!I408="Off",0,IF(ScheduleCompile!I408="On",1,IF(ISNUMBER(ScheduleCompile!I408),ScheduleCompile!I408/1,IF(ISTEXT(ScheduleCompile!I408),IF(OR(ISNUMBER(FIND("5F",ScheduleCompile!I408)),ISNUMBER(FIND("0F",ScheduleCompile!I408)),ISNUMBER(FIND("8F",ScheduleCompile!I408)),ISNUMBER(FIND("1F",ScheduleCompile!I408)),ISNUMBER(FIND("2F",ScheduleCompile!I408)),ISNUMBER(FIND("3F",ScheduleCompile!I408)),ISNUMBER(FIND("6F",ScheduleCompile!I408)),ISNUMBER(FIND("7F",ScheduleCompile!I408)),ISNUMBER(FIND("9F",ScheduleCompile!I408)),ISNUMBER(FIND("4F",ScheduleCompile!I408))),VALUE(LEFT(ScheduleCompile!I408,FIND("F",ScheduleCompile!I408)-1)),ScheduleCompile!I408)))))),"",IF(ScheduleCompile!I408="Off",0,IF(ScheduleCompile!I408="On",1,IF(ISNUMBER(ScheduleCompile!I408),ScheduleCompile!I408/1,IF(ISTEXT(ScheduleCompile!I408),IF(OR(ISNUMBER(FIND("5F",ScheduleCompile!I408)),ISNUMBER(FIND("0F",ScheduleCompile!I408)),ISNUMBER(FIND("8F",ScheduleCompile!I408)),ISNUMBER(FIND("1F",ScheduleCompile!I408)),ISNUMBER(FIND("2F",ScheduleCompile!I408)),ISNUMBER(FIND("3F",ScheduleCompile!I408)),ISNUMBER(FIND("6F",ScheduleCompile!I408)),ISNUMBER(FIND("7F",ScheduleCompile!I408)),ISNUMBER(FIND("9F",ScheduleCompile!I408)),ISNUMBER(FIND("4F",ScheduleCompile!I408))),VALUE(LEFT(ScheduleCompile!I408,FIND("F",ScheduleCompile!I408)-1)),ScheduleCompile!I408)))))))</f>
        <v>135</v>
      </c>
      <c r="O415" s="1">
        <f>IF(AND(ISERROR(IF(ScheduleCompile!J408="Off",0,IF(ScheduleCompile!J408="On",1,IF(ISNUMBER(ScheduleCompile!J408),ScheduleCompile!J408/1,IF(ISTEXT(ScheduleCompile!J408),IF(OR(ISNUMBER(FIND("5F",ScheduleCompile!J408)),ISNUMBER(FIND("0F",ScheduleCompile!J408)),ISNUMBER(FIND("8F",ScheduleCompile!J408)),ISNUMBER(FIND("1F",ScheduleCompile!J408)),ISNUMBER(FIND("2F",ScheduleCompile!J408)),ISNUMBER(FIND("3F",ScheduleCompile!J408)),ISNUMBER(FIND("6F",ScheduleCompile!J408)),ISNUMBER(FIND("7F",ScheduleCompile!J408)),ISNUMBER(FIND("9F",ScheduleCompile!J408)),ISNUMBER(FIND("4F",ScheduleCompile!J408))),VALUE(LEFT(ScheduleCompile!J408,FIND("F",ScheduleCompile!J408)-1)),ScheduleCompile!J408)))))),ISTEXT(ScheduleCompile!#REF!)),"ENDTABLE",IF(ISERROR(IF(ScheduleCompile!J408="Off",0,IF(ScheduleCompile!J408="On",1,IF(ISNUMBER(ScheduleCompile!J408),ScheduleCompile!J408/1,IF(ISTEXT(ScheduleCompile!J408),IF(OR(ISNUMBER(FIND("5F",ScheduleCompile!J408)),ISNUMBER(FIND("0F",ScheduleCompile!J408)),ISNUMBER(FIND("8F",ScheduleCompile!J408)),ISNUMBER(FIND("1F",ScheduleCompile!J408)),ISNUMBER(FIND("2F",ScheduleCompile!J408)),ISNUMBER(FIND("3F",ScheduleCompile!J408)),ISNUMBER(FIND("6F",ScheduleCompile!J408)),ISNUMBER(FIND("7F",ScheduleCompile!J408)),ISNUMBER(FIND("9F",ScheduleCompile!J408)),ISNUMBER(FIND("4F",ScheduleCompile!J408))),VALUE(LEFT(ScheduleCompile!J408,FIND("F",ScheduleCompile!J408)-1)),ScheduleCompile!J408)))))),"",IF(ScheduleCompile!J408="Off",0,IF(ScheduleCompile!J408="On",1,IF(ISNUMBER(ScheduleCompile!J408),ScheduleCompile!J408/1,IF(ISTEXT(ScheduleCompile!J408),IF(OR(ISNUMBER(FIND("5F",ScheduleCompile!J408)),ISNUMBER(FIND("0F",ScheduleCompile!J408)),ISNUMBER(FIND("8F",ScheduleCompile!J408)),ISNUMBER(FIND("1F",ScheduleCompile!J408)),ISNUMBER(FIND("2F",ScheduleCompile!J408)),ISNUMBER(FIND("3F",ScheduleCompile!J408)),ISNUMBER(FIND("6F",ScheduleCompile!J408)),ISNUMBER(FIND("7F",ScheduleCompile!J408)),ISNUMBER(FIND("9F",ScheduleCompile!J408)),ISNUMBER(FIND("4F",ScheduleCompile!J408))),VALUE(LEFT(ScheduleCompile!J408,FIND("F",ScheduleCompile!J408)-1)),ScheduleCompile!J408)))))))</f>
        <v>135</v>
      </c>
      <c r="P415" s="1">
        <f>IF(AND(ISERROR(IF(ScheduleCompile!K408="Off",0,IF(ScheduleCompile!K408="On",1,IF(ISNUMBER(ScheduleCompile!K408),ScheduleCompile!K408/1,IF(ISTEXT(ScheduleCompile!K408),IF(OR(ISNUMBER(FIND("5F",ScheduleCompile!K408)),ISNUMBER(FIND("0F",ScheduleCompile!K408)),ISNUMBER(FIND("8F",ScheduleCompile!K408)),ISNUMBER(FIND("1F",ScheduleCompile!K408)),ISNUMBER(FIND("2F",ScheduleCompile!K408)),ISNUMBER(FIND("3F",ScheduleCompile!K408)),ISNUMBER(FIND("6F",ScheduleCompile!K408)),ISNUMBER(FIND("7F",ScheduleCompile!K408)),ISNUMBER(FIND("9F",ScheduleCompile!K408)),ISNUMBER(FIND("4F",ScheduleCompile!K408))),VALUE(LEFT(ScheduleCompile!K408,FIND("F",ScheduleCompile!K408)-1)),ScheduleCompile!K408)))))),ISTEXT(ScheduleCompile!#REF!)),"ENDTABLE",IF(ISERROR(IF(ScheduleCompile!K408="Off",0,IF(ScheduleCompile!K408="On",1,IF(ISNUMBER(ScheduleCompile!K408),ScheduleCompile!K408/1,IF(ISTEXT(ScheduleCompile!K408),IF(OR(ISNUMBER(FIND("5F",ScheduleCompile!K408)),ISNUMBER(FIND("0F",ScheduleCompile!K408)),ISNUMBER(FIND("8F",ScheduleCompile!K408)),ISNUMBER(FIND("1F",ScheduleCompile!K408)),ISNUMBER(FIND("2F",ScheduleCompile!K408)),ISNUMBER(FIND("3F",ScheduleCompile!K408)),ISNUMBER(FIND("6F",ScheduleCompile!K408)),ISNUMBER(FIND("7F",ScheduleCompile!K408)),ISNUMBER(FIND("9F",ScheduleCompile!K408)),ISNUMBER(FIND("4F",ScheduleCompile!K408))),VALUE(LEFT(ScheduleCompile!K408,FIND("F",ScheduleCompile!K408)-1)),ScheduleCompile!K408)))))),"",IF(ScheduleCompile!K408="Off",0,IF(ScheduleCompile!K408="On",1,IF(ISNUMBER(ScheduleCompile!K408),ScheduleCompile!K408/1,IF(ISTEXT(ScheduleCompile!K408),IF(OR(ISNUMBER(FIND("5F",ScheduleCompile!K408)),ISNUMBER(FIND("0F",ScheduleCompile!K408)),ISNUMBER(FIND("8F",ScheduleCompile!K408)),ISNUMBER(FIND("1F",ScheduleCompile!K408)),ISNUMBER(FIND("2F",ScheduleCompile!K408)),ISNUMBER(FIND("3F",ScheduleCompile!K408)),ISNUMBER(FIND("6F",ScheduleCompile!K408)),ISNUMBER(FIND("7F",ScheduleCompile!K408)),ISNUMBER(FIND("9F",ScheduleCompile!K408)),ISNUMBER(FIND("4F",ScheduleCompile!K408))),VALUE(LEFT(ScheduleCompile!K408,FIND("F",ScheduleCompile!K408)-1)),ScheduleCompile!K408)))))))</f>
        <v>135</v>
      </c>
      <c r="Q415" s="1">
        <f>IF(AND(ISERROR(IF(ScheduleCompile!L408="Off",0,IF(ScheduleCompile!L408="On",1,IF(ISNUMBER(ScheduleCompile!L408),ScheduleCompile!L408/1,IF(ISTEXT(ScheduleCompile!L408),IF(OR(ISNUMBER(FIND("5F",ScheduleCompile!L408)),ISNUMBER(FIND("0F",ScheduleCompile!L408)),ISNUMBER(FIND("8F",ScheduleCompile!L408)),ISNUMBER(FIND("1F",ScheduleCompile!L408)),ISNUMBER(FIND("2F",ScheduleCompile!L408)),ISNUMBER(FIND("3F",ScheduleCompile!L408)),ISNUMBER(FIND("6F",ScheduleCompile!L408)),ISNUMBER(FIND("7F",ScheduleCompile!L408)),ISNUMBER(FIND("9F",ScheduleCompile!L408)),ISNUMBER(FIND("4F",ScheduleCompile!L408))),VALUE(LEFT(ScheduleCompile!L408,FIND("F",ScheduleCompile!L408)-1)),ScheduleCompile!L408)))))),ISTEXT(ScheduleCompile!#REF!)),"ENDTABLE",IF(ISERROR(IF(ScheduleCompile!L408="Off",0,IF(ScheduleCompile!L408="On",1,IF(ISNUMBER(ScheduleCompile!L408),ScheduleCompile!L408/1,IF(ISTEXT(ScheduleCompile!L408),IF(OR(ISNUMBER(FIND("5F",ScheduleCompile!L408)),ISNUMBER(FIND("0F",ScheduleCompile!L408)),ISNUMBER(FIND("8F",ScheduleCompile!L408)),ISNUMBER(FIND("1F",ScheduleCompile!L408)),ISNUMBER(FIND("2F",ScheduleCompile!L408)),ISNUMBER(FIND("3F",ScheduleCompile!L408)),ISNUMBER(FIND("6F",ScheduleCompile!L408)),ISNUMBER(FIND("7F",ScheduleCompile!L408)),ISNUMBER(FIND("9F",ScheduleCompile!L408)),ISNUMBER(FIND("4F",ScheduleCompile!L408))),VALUE(LEFT(ScheduleCompile!L408,FIND("F",ScheduleCompile!L408)-1)),ScheduleCompile!L408)))))),"",IF(ScheduleCompile!L408="Off",0,IF(ScheduleCompile!L408="On",1,IF(ISNUMBER(ScheduleCompile!L408),ScheduleCompile!L408/1,IF(ISTEXT(ScheduleCompile!L408),IF(OR(ISNUMBER(FIND("5F",ScheduleCompile!L408)),ISNUMBER(FIND("0F",ScheduleCompile!L408)),ISNUMBER(FIND("8F",ScheduleCompile!L408)),ISNUMBER(FIND("1F",ScheduleCompile!L408)),ISNUMBER(FIND("2F",ScheduleCompile!L408)),ISNUMBER(FIND("3F",ScheduleCompile!L408)),ISNUMBER(FIND("6F",ScheduleCompile!L408)),ISNUMBER(FIND("7F",ScheduleCompile!L408)),ISNUMBER(FIND("9F",ScheduleCompile!L408)),ISNUMBER(FIND("4F",ScheduleCompile!L408))),VALUE(LEFT(ScheduleCompile!L408,FIND("F",ScheduleCompile!L408)-1)),ScheduleCompile!L408)))))))</f>
        <v>135</v>
      </c>
      <c r="R415" s="1">
        <f>IF(AND(ISERROR(IF(ScheduleCompile!M408="Off",0,IF(ScheduleCompile!M408="On",1,IF(ISNUMBER(ScheduleCompile!M408),ScheduleCompile!M408/1,IF(ISTEXT(ScheduleCompile!M408),IF(OR(ISNUMBER(FIND("5F",ScheduleCompile!M408)),ISNUMBER(FIND("0F",ScheduleCompile!M408)),ISNUMBER(FIND("8F",ScheduleCompile!M408)),ISNUMBER(FIND("1F",ScheduleCompile!M408)),ISNUMBER(FIND("2F",ScheduleCompile!M408)),ISNUMBER(FIND("3F",ScheduleCompile!M408)),ISNUMBER(FIND("6F",ScheduleCompile!M408)),ISNUMBER(FIND("7F",ScheduleCompile!M408)),ISNUMBER(FIND("9F",ScheduleCompile!M408)),ISNUMBER(FIND("4F",ScheduleCompile!M408))),VALUE(LEFT(ScheduleCompile!M408,FIND("F",ScheduleCompile!M408)-1)),ScheduleCompile!M408)))))),ISTEXT(ScheduleCompile!#REF!)),"ENDTABLE",IF(ISERROR(IF(ScheduleCompile!M408="Off",0,IF(ScheduleCompile!M408="On",1,IF(ISNUMBER(ScheduleCompile!M408),ScheduleCompile!M408/1,IF(ISTEXT(ScheduleCompile!M408),IF(OR(ISNUMBER(FIND("5F",ScheduleCompile!M408)),ISNUMBER(FIND("0F",ScheduleCompile!M408)),ISNUMBER(FIND("8F",ScheduleCompile!M408)),ISNUMBER(FIND("1F",ScheduleCompile!M408)),ISNUMBER(FIND("2F",ScheduleCompile!M408)),ISNUMBER(FIND("3F",ScheduleCompile!M408)),ISNUMBER(FIND("6F",ScheduleCompile!M408)),ISNUMBER(FIND("7F",ScheduleCompile!M408)),ISNUMBER(FIND("9F",ScheduleCompile!M408)),ISNUMBER(FIND("4F",ScheduleCompile!M408))),VALUE(LEFT(ScheduleCompile!M408,FIND("F",ScheduleCompile!M408)-1)),ScheduleCompile!M408)))))),"",IF(ScheduleCompile!M408="Off",0,IF(ScheduleCompile!M408="On",1,IF(ISNUMBER(ScheduleCompile!M408),ScheduleCompile!M408/1,IF(ISTEXT(ScheduleCompile!M408),IF(OR(ISNUMBER(FIND("5F",ScheduleCompile!M408)),ISNUMBER(FIND("0F",ScheduleCompile!M408)),ISNUMBER(FIND("8F",ScheduleCompile!M408)),ISNUMBER(FIND("1F",ScheduleCompile!M408)),ISNUMBER(FIND("2F",ScheduleCompile!M408)),ISNUMBER(FIND("3F",ScheduleCompile!M408)),ISNUMBER(FIND("6F",ScheduleCompile!M408)),ISNUMBER(FIND("7F",ScheduleCompile!M408)),ISNUMBER(FIND("9F",ScheduleCompile!M408)),ISNUMBER(FIND("4F",ScheduleCompile!M408))),VALUE(LEFT(ScheduleCompile!M408,FIND("F",ScheduleCompile!M408)-1)),ScheduleCompile!M408)))))))</f>
        <v>135</v>
      </c>
      <c r="S415" s="1">
        <f>IF(AND(ISERROR(IF(ScheduleCompile!N408="Off",0,IF(ScheduleCompile!N408="On",1,IF(ISNUMBER(ScheduleCompile!N408),ScheduleCompile!N408/1,IF(ISTEXT(ScheduleCompile!N408),IF(OR(ISNUMBER(FIND("5F",ScheduleCompile!N408)),ISNUMBER(FIND("0F",ScheduleCompile!N408)),ISNUMBER(FIND("8F",ScheduleCompile!N408)),ISNUMBER(FIND("1F",ScheduleCompile!N408)),ISNUMBER(FIND("2F",ScheduleCompile!N408)),ISNUMBER(FIND("3F",ScheduleCompile!N408)),ISNUMBER(FIND("6F",ScheduleCompile!N408)),ISNUMBER(FIND("7F",ScheduleCompile!N408)),ISNUMBER(FIND("9F",ScheduleCompile!N408)),ISNUMBER(FIND("4F",ScheduleCompile!N408))),VALUE(LEFT(ScheduleCompile!N408,FIND("F",ScheduleCompile!N408)-1)),ScheduleCompile!N408)))))),ISTEXT(ScheduleCompile!#REF!)),"ENDTABLE",IF(ISERROR(IF(ScheduleCompile!N408="Off",0,IF(ScheduleCompile!N408="On",1,IF(ISNUMBER(ScheduleCompile!N408),ScheduleCompile!N408/1,IF(ISTEXT(ScheduleCompile!N408),IF(OR(ISNUMBER(FIND("5F",ScheduleCompile!N408)),ISNUMBER(FIND("0F",ScheduleCompile!N408)),ISNUMBER(FIND("8F",ScheduleCompile!N408)),ISNUMBER(FIND("1F",ScheduleCompile!N408)),ISNUMBER(FIND("2F",ScheduleCompile!N408)),ISNUMBER(FIND("3F",ScheduleCompile!N408)),ISNUMBER(FIND("6F",ScheduleCompile!N408)),ISNUMBER(FIND("7F",ScheduleCompile!N408)),ISNUMBER(FIND("9F",ScheduleCompile!N408)),ISNUMBER(FIND("4F",ScheduleCompile!N408))),VALUE(LEFT(ScheduleCompile!N408,FIND("F",ScheduleCompile!N408)-1)),ScheduleCompile!N408)))))),"",IF(ScheduleCompile!N408="Off",0,IF(ScheduleCompile!N408="On",1,IF(ISNUMBER(ScheduleCompile!N408),ScheduleCompile!N408/1,IF(ISTEXT(ScheduleCompile!N408),IF(OR(ISNUMBER(FIND("5F",ScheduleCompile!N408)),ISNUMBER(FIND("0F",ScheduleCompile!N408)),ISNUMBER(FIND("8F",ScheduleCompile!N408)),ISNUMBER(FIND("1F",ScheduleCompile!N408)),ISNUMBER(FIND("2F",ScheduleCompile!N408)),ISNUMBER(FIND("3F",ScheduleCompile!N408)),ISNUMBER(FIND("6F",ScheduleCompile!N408)),ISNUMBER(FIND("7F",ScheduleCompile!N408)),ISNUMBER(FIND("9F",ScheduleCompile!N408)),ISNUMBER(FIND("4F",ScheduleCompile!N408))),VALUE(LEFT(ScheduleCompile!N408,FIND("F",ScheduleCompile!N408)-1)),ScheduleCompile!N408)))))))</f>
        <v>135</v>
      </c>
      <c r="T415" s="1">
        <f>IF(AND(ISERROR(IF(ScheduleCompile!O408="Off",0,IF(ScheduleCompile!O408="On",1,IF(ISNUMBER(ScheduleCompile!O408),ScheduleCompile!O408/1,IF(ISTEXT(ScheduleCompile!O408),IF(OR(ISNUMBER(FIND("5F",ScheduleCompile!O408)),ISNUMBER(FIND("0F",ScheduleCompile!O408)),ISNUMBER(FIND("8F",ScheduleCompile!O408)),ISNUMBER(FIND("1F",ScheduleCompile!O408)),ISNUMBER(FIND("2F",ScheduleCompile!O408)),ISNUMBER(FIND("3F",ScheduleCompile!O408)),ISNUMBER(FIND("6F",ScheduleCompile!O408)),ISNUMBER(FIND("7F",ScheduleCompile!O408)),ISNUMBER(FIND("9F",ScheduleCompile!O408)),ISNUMBER(FIND("4F",ScheduleCompile!O408))),VALUE(LEFT(ScheduleCompile!O408,FIND("F",ScheduleCompile!O408)-1)),ScheduleCompile!O408)))))),ISTEXT(ScheduleCompile!#REF!)),"ENDTABLE",IF(ISERROR(IF(ScheduleCompile!O408="Off",0,IF(ScheduleCompile!O408="On",1,IF(ISNUMBER(ScheduleCompile!O408),ScheduleCompile!O408/1,IF(ISTEXT(ScheduleCompile!O408),IF(OR(ISNUMBER(FIND("5F",ScheduleCompile!O408)),ISNUMBER(FIND("0F",ScheduleCompile!O408)),ISNUMBER(FIND("8F",ScheduleCompile!O408)),ISNUMBER(FIND("1F",ScheduleCompile!O408)),ISNUMBER(FIND("2F",ScheduleCompile!O408)),ISNUMBER(FIND("3F",ScheduleCompile!O408)),ISNUMBER(FIND("6F",ScheduleCompile!O408)),ISNUMBER(FIND("7F",ScheduleCompile!O408)),ISNUMBER(FIND("9F",ScheduleCompile!O408)),ISNUMBER(FIND("4F",ScheduleCompile!O408))),VALUE(LEFT(ScheduleCompile!O408,FIND("F",ScheduleCompile!O408)-1)),ScheduleCompile!O408)))))),"",IF(ScheduleCompile!O408="Off",0,IF(ScheduleCompile!O408="On",1,IF(ISNUMBER(ScheduleCompile!O408),ScheduleCompile!O408/1,IF(ISTEXT(ScheduleCompile!O408),IF(OR(ISNUMBER(FIND("5F",ScheduleCompile!O408)),ISNUMBER(FIND("0F",ScheduleCompile!O408)),ISNUMBER(FIND("8F",ScheduleCompile!O408)),ISNUMBER(FIND("1F",ScheduleCompile!O408)),ISNUMBER(FIND("2F",ScheduleCompile!O408)),ISNUMBER(FIND("3F",ScheduleCompile!O408)),ISNUMBER(FIND("6F",ScheduleCompile!O408)),ISNUMBER(FIND("7F",ScheduleCompile!O408)),ISNUMBER(FIND("9F",ScheduleCompile!O408)),ISNUMBER(FIND("4F",ScheduleCompile!O408))),VALUE(LEFT(ScheduleCompile!O408,FIND("F",ScheduleCompile!O408)-1)),ScheduleCompile!O408)))))))</f>
        <v>135</v>
      </c>
      <c r="U415" s="1">
        <f>IF(AND(ISERROR(IF(ScheduleCompile!P408="Off",0,IF(ScheduleCompile!P408="On",1,IF(ISNUMBER(ScheduleCompile!P408),ScheduleCompile!P408/1,IF(ISTEXT(ScheduleCompile!P408),IF(OR(ISNUMBER(FIND("5F",ScheduleCompile!P408)),ISNUMBER(FIND("0F",ScheduleCompile!P408)),ISNUMBER(FIND("8F",ScheduleCompile!P408)),ISNUMBER(FIND("1F",ScheduleCompile!P408)),ISNUMBER(FIND("2F",ScheduleCompile!P408)),ISNUMBER(FIND("3F",ScheduleCompile!P408)),ISNUMBER(FIND("6F",ScheduleCompile!P408)),ISNUMBER(FIND("7F",ScheduleCompile!P408)),ISNUMBER(FIND("9F",ScheduleCompile!P408)),ISNUMBER(FIND("4F",ScheduleCompile!P408))),VALUE(LEFT(ScheduleCompile!P408,FIND("F",ScheduleCompile!P408)-1)),ScheduleCompile!P408)))))),ISTEXT(ScheduleCompile!#REF!)),"ENDTABLE",IF(ISERROR(IF(ScheduleCompile!P408="Off",0,IF(ScheduleCompile!P408="On",1,IF(ISNUMBER(ScheduleCompile!P408),ScheduleCompile!P408/1,IF(ISTEXT(ScheduleCompile!P408),IF(OR(ISNUMBER(FIND("5F",ScheduleCompile!P408)),ISNUMBER(FIND("0F",ScheduleCompile!P408)),ISNUMBER(FIND("8F",ScheduleCompile!P408)),ISNUMBER(FIND("1F",ScheduleCompile!P408)),ISNUMBER(FIND("2F",ScheduleCompile!P408)),ISNUMBER(FIND("3F",ScheduleCompile!P408)),ISNUMBER(FIND("6F",ScheduleCompile!P408)),ISNUMBER(FIND("7F",ScheduleCompile!P408)),ISNUMBER(FIND("9F",ScheduleCompile!P408)),ISNUMBER(FIND("4F",ScheduleCompile!P408))),VALUE(LEFT(ScheduleCompile!P408,FIND("F",ScheduleCompile!P408)-1)),ScheduleCompile!P408)))))),"",IF(ScheduleCompile!P408="Off",0,IF(ScheduleCompile!P408="On",1,IF(ISNUMBER(ScheduleCompile!P408),ScheduleCompile!P408/1,IF(ISTEXT(ScheduleCompile!P408),IF(OR(ISNUMBER(FIND("5F",ScheduleCompile!P408)),ISNUMBER(FIND("0F",ScheduleCompile!P408)),ISNUMBER(FIND("8F",ScheduleCompile!P408)),ISNUMBER(FIND("1F",ScheduleCompile!P408)),ISNUMBER(FIND("2F",ScheduleCompile!P408)),ISNUMBER(FIND("3F",ScheduleCompile!P408)),ISNUMBER(FIND("6F",ScheduleCompile!P408)),ISNUMBER(FIND("7F",ScheduleCompile!P408)),ISNUMBER(FIND("9F",ScheduleCompile!P408)),ISNUMBER(FIND("4F",ScheduleCompile!P408))),VALUE(LEFT(ScheduleCompile!P408,FIND("F",ScheduleCompile!P408)-1)),ScheduleCompile!P408)))))))</f>
        <v>135</v>
      </c>
      <c r="V415" s="1">
        <f>IF(AND(ISERROR(IF(ScheduleCompile!Q408="Off",0,IF(ScheduleCompile!Q408="On",1,IF(ISNUMBER(ScheduleCompile!Q408),ScheduleCompile!Q408/1,IF(ISTEXT(ScheduleCompile!Q408),IF(OR(ISNUMBER(FIND("5F",ScheduleCompile!Q408)),ISNUMBER(FIND("0F",ScheduleCompile!Q408)),ISNUMBER(FIND("8F",ScheduleCompile!Q408)),ISNUMBER(FIND("1F",ScheduleCompile!Q408)),ISNUMBER(FIND("2F",ScheduleCompile!Q408)),ISNUMBER(FIND("3F",ScheduleCompile!Q408)),ISNUMBER(FIND("6F",ScheduleCompile!Q408)),ISNUMBER(FIND("7F",ScheduleCompile!Q408)),ISNUMBER(FIND("9F",ScheduleCompile!Q408)),ISNUMBER(FIND("4F",ScheduleCompile!Q408))),VALUE(LEFT(ScheduleCompile!Q408,FIND("F",ScheduleCompile!Q408)-1)),ScheduleCompile!Q408)))))),ISTEXT(ScheduleCompile!#REF!)),"ENDTABLE",IF(ISERROR(IF(ScheduleCompile!Q408="Off",0,IF(ScheduleCompile!Q408="On",1,IF(ISNUMBER(ScheduleCompile!Q408),ScheduleCompile!Q408/1,IF(ISTEXT(ScheduleCompile!Q408),IF(OR(ISNUMBER(FIND("5F",ScheduleCompile!Q408)),ISNUMBER(FIND("0F",ScheduleCompile!Q408)),ISNUMBER(FIND("8F",ScheduleCompile!Q408)),ISNUMBER(FIND("1F",ScheduleCompile!Q408)),ISNUMBER(FIND("2F",ScheduleCompile!Q408)),ISNUMBER(FIND("3F",ScheduleCompile!Q408)),ISNUMBER(FIND("6F",ScheduleCompile!Q408)),ISNUMBER(FIND("7F",ScheduleCompile!Q408)),ISNUMBER(FIND("9F",ScheduleCompile!Q408)),ISNUMBER(FIND("4F",ScheduleCompile!Q408))),VALUE(LEFT(ScheduleCompile!Q408,FIND("F",ScheduleCompile!Q408)-1)),ScheduleCompile!Q408)))))),"",IF(ScheduleCompile!Q408="Off",0,IF(ScheduleCompile!Q408="On",1,IF(ISNUMBER(ScheduleCompile!Q408),ScheduleCompile!Q408/1,IF(ISTEXT(ScheduleCompile!Q408),IF(OR(ISNUMBER(FIND("5F",ScheduleCompile!Q408)),ISNUMBER(FIND("0F",ScheduleCompile!Q408)),ISNUMBER(FIND("8F",ScheduleCompile!Q408)),ISNUMBER(FIND("1F",ScheduleCompile!Q408)),ISNUMBER(FIND("2F",ScheduleCompile!Q408)),ISNUMBER(FIND("3F",ScheduleCompile!Q408)),ISNUMBER(FIND("6F",ScheduleCompile!Q408)),ISNUMBER(FIND("7F",ScheduleCompile!Q408)),ISNUMBER(FIND("9F",ScheduleCompile!Q408)),ISNUMBER(FIND("4F",ScheduleCompile!Q408))),VALUE(LEFT(ScheduleCompile!Q408,FIND("F",ScheduleCompile!Q408)-1)),ScheduleCompile!Q408)))))))</f>
        <v>135</v>
      </c>
      <c r="W415" s="1">
        <f>IF(AND(ISERROR(IF(ScheduleCompile!R408="Off",0,IF(ScheduleCompile!R408="On",1,IF(ISNUMBER(ScheduleCompile!R408),ScheduleCompile!R408/1,IF(ISTEXT(ScheduleCompile!R408),IF(OR(ISNUMBER(FIND("5F",ScheduleCompile!R408)),ISNUMBER(FIND("0F",ScheduleCompile!R408)),ISNUMBER(FIND("8F",ScheduleCompile!R408)),ISNUMBER(FIND("1F",ScheduleCompile!R408)),ISNUMBER(FIND("2F",ScheduleCompile!R408)),ISNUMBER(FIND("3F",ScheduleCompile!R408)),ISNUMBER(FIND("6F",ScheduleCompile!R408)),ISNUMBER(FIND("7F",ScheduleCompile!R408)),ISNUMBER(FIND("9F",ScheduleCompile!R408)),ISNUMBER(FIND("4F",ScheduleCompile!R408))),VALUE(LEFT(ScheduleCompile!R408,FIND("F",ScheduleCompile!R408)-1)),ScheduleCompile!R408)))))),ISTEXT(ScheduleCompile!#REF!)),"ENDTABLE",IF(ISERROR(IF(ScheduleCompile!R408="Off",0,IF(ScheduleCompile!R408="On",1,IF(ISNUMBER(ScheduleCompile!R408),ScheduleCompile!R408/1,IF(ISTEXT(ScheduleCompile!R408),IF(OR(ISNUMBER(FIND("5F",ScheduleCompile!R408)),ISNUMBER(FIND("0F",ScheduleCompile!R408)),ISNUMBER(FIND("8F",ScheduleCompile!R408)),ISNUMBER(FIND("1F",ScheduleCompile!R408)),ISNUMBER(FIND("2F",ScheduleCompile!R408)),ISNUMBER(FIND("3F",ScheduleCompile!R408)),ISNUMBER(FIND("6F",ScheduleCompile!R408)),ISNUMBER(FIND("7F",ScheduleCompile!R408)),ISNUMBER(FIND("9F",ScheduleCompile!R408)),ISNUMBER(FIND("4F",ScheduleCompile!R408))),VALUE(LEFT(ScheduleCompile!R408,FIND("F",ScheduleCompile!R408)-1)),ScheduleCompile!R408)))))),"",IF(ScheduleCompile!R408="Off",0,IF(ScheduleCompile!R408="On",1,IF(ISNUMBER(ScheduleCompile!R408),ScheduleCompile!R408/1,IF(ISTEXT(ScheduleCompile!R408),IF(OR(ISNUMBER(FIND("5F",ScheduleCompile!R408)),ISNUMBER(FIND("0F",ScheduleCompile!R408)),ISNUMBER(FIND("8F",ScheduleCompile!R408)),ISNUMBER(FIND("1F",ScheduleCompile!R408)),ISNUMBER(FIND("2F",ScheduleCompile!R408)),ISNUMBER(FIND("3F",ScheduleCompile!R408)),ISNUMBER(FIND("6F",ScheduleCompile!R408)),ISNUMBER(FIND("7F",ScheduleCompile!R408)),ISNUMBER(FIND("9F",ScheduleCompile!R408)),ISNUMBER(FIND("4F",ScheduleCompile!R408))),VALUE(LEFT(ScheduleCompile!R408,FIND("F",ScheduleCompile!R408)-1)),ScheduleCompile!R408)))))))</f>
        <v>135</v>
      </c>
      <c r="X415" s="1">
        <f>IF(AND(ISERROR(IF(ScheduleCompile!S408="Off",0,IF(ScheduleCompile!S408="On",1,IF(ISNUMBER(ScheduleCompile!S408),ScheduleCompile!S408/1,IF(ISTEXT(ScheduleCompile!S408),IF(OR(ISNUMBER(FIND("5F",ScheduleCompile!S408)),ISNUMBER(FIND("0F",ScheduleCompile!S408)),ISNUMBER(FIND("8F",ScheduleCompile!S408)),ISNUMBER(FIND("1F",ScheduleCompile!S408)),ISNUMBER(FIND("2F",ScheduleCompile!S408)),ISNUMBER(FIND("3F",ScheduleCompile!S408)),ISNUMBER(FIND("6F",ScheduleCompile!S408)),ISNUMBER(FIND("7F",ScheduleCompile!S408)),ISNUMBER(FIND("9F",ScheduleCompile!S408)),ISNUMBER(FIND("4F",ScheduleCompile!S408))),VALUE(LEFT(ScheduleCompile!S408,FIND("F",ScheduleCompile!S408)-1)),ScheduleCompile!S408)))))),ISTEXT(ScheduleCompile!#REF!)),"ENDTABLE",IF(ISERROR(IF(ScheduleCompile!S408="Off",0,IF(ScheduleCompile!S408="On",1,IF(ISNUMBER(ScheduleCompile!S408),ScheduleCompile!S408/1,IF(ISTEXT(ScheduleCompile!S408),IF(OR(ISNUMBER(FIND("5F",ScheduleCompile!S408)),ISNUMBER(FIND("0F",ScheduleCompile!S408)),ISNUMBER(FIND("8F",ScheduleCompile!S408)),ISNUMBER(FIND("1F",ScheduleCompile!S408)),ISNUMBER(FIND("2F",ScheduleCompile!S408)),ISNUMBER(FIND("3F",ScheduleCompile!S408)),ISNUMBER(FIND("6F",ScheduleCompile!S408)),ISNUMBER(FIND("7F",ScheduleCompile!S408)),ISNUMBER(FIND("9F",ScheduleCompile!S408)),ISNUMBER(FIND("4F",ScheduleCompile!S408))),VALUE(LEFT(ScheduleCompile!S408,FIND("F",ScheduleCompile!S408)-1)),ScheduleCompile!S408)))))),"",IF(ScheduleCompile!S408="Off",0,IF(ScheduleCompile!S408="On",1,IF(ISNUMBER(ScheduleCompile!S408),ScheduleCompile!S408/1,IF(ISTEXT(ScheduleCompile!S408),IF(OR(ISNUMBER(FIND("5F",ScheduleCompile!S408)),ISNUMBER(FIND("0F",ScheduleCompile!S408)),ISNUMBER(FIND("8F",ScheduleCompile!S408)),ISNUMBER(FIND("1F",ScheduleCompile!S408)),ISNUMBER(FIND("2F",ScheduleCompile!S408)),ISNUMBER(FIND("3F",ScheduleCompile!S408)),ISNUMBER(FIND("6F",ScheduleCompile!S408)),ISNUMBER(FIND("7F",ScheduleCompile!S408)),ISNUMBER(FIND("9F",ScheduleCompile!S408)),ISNUMBER(FIND("4F",ScheduleCompile!S408))),VALUE(LEFT(ScheduleCompile!S408,FIND("F",ScheduleCompile!S408)-1)),ScheduleCompile!S408)))))))</f>
        <v>135</v>
      </c>
      <c r="Y415" s="1">
        <f>IF(AND(ISERROR(IF(ScheduleCompile!T408="Off",0,IF(ScheduleCompile!T408="On",1,IF(ISNUMBER(ScheduleCompile!T408),ScheduleCompile!T408/1,IF(ISTEXT(ScheduleCompile!T408),IF(OR(ISNUMBER(FIND("5F",ScheduleCompile!T408)),ISNUMBER(FIND("0F",ScheduleCompile!T408)),ISNUMBER(FIND("8F",ScheduleCompile!T408)),ISNUMBER(FIND("1F",ScheduleCompile!T408)),ISNUMBER(FIND("2F",ScheduleCompile!T408)),ISNUMBER(FIND("3F",ScheduleCompile!T408)),ISNUMBER(FIND("6F",ScheduleCompile!T408)),ISNUMBER(FIND("7F",ScheduleCompile!T408)),ISNUMBER(FIND("9F",ScheduleCompile!T408)),ISNUMBER(FIND("4F",ScheduleCompile!T408))),VALUE(LEFT(ScheduleCompile!T408,FIND("F",ScheduleCompile!T408)-1)),ScheduleCompile!T408)))))),ISTEXT(ScheduleCompile!#REF!)),"ENDTABLE",IF(ISERROR(IF(ScheduleCompile!T408="Off",0,IF(ScheduleCompile!T408="On",1,IF(ISNUMBER(ScheduleCompile!T408),ScheduleCompile!T408/1,IF(ISTEXT(ScheduleCompile!T408),IF(OR(ISNUMBER(FIND("5F",ScheduleCompile!T408)),ISNUMBER(FIND("0F",ScheduleCompile!T408)),ISNUMBER(FIND("8F",ScheduleCompile!T408)),ISNUMBER(FIND("1F",ScheduleCompile!T408)),ISNUMBER(FIND("2F",ScheduleCompile!T408)),ISNUMBER(FIND("3F",ScheduleCompile!T408)),ISNUMBER(FIND("6F",ScheduleCompile!T408)),ISNUMBER(FIND("7F",ScheduleCompile!T408)),ISNUMBER(FIND("9F",ScheduleCompile!T408)),ISNUMBER(FIND("4F",ScheduleCompile!T408))),VALUE(LEFT(ScheduleCompile!T408,FIND("F",ScheduleCompile!T408)-1)),ScheduleCompile!T408)))))),"",IF(ScheduleCompile!T408="Off",0,IF(ScheduleCompile!T408="On",1,IF(ISNUMBER(ScheduleCompile!T408),ScheduleCompile!T408/1,IF(ISTEXT(ScheduleCompile!T408),IF(OR(ISNUMBER(FIND("5F",ScheduleCompile!T408)),ISNUMBER(FIND("0F",ScheduleCompile!T408)),ISNUMBER(FIND("8F",ScheduleCompile!T408)),ISNUMBER(FIND("1F",ScheduleCompile!T408)),ISNUMBER(FIND("2F",ScheduleCompile!T408)),ISNUMBER(FIND("3F",ScheduleCompile!T408)),ISNUMBER(FIND("6F",ScheduleCompile!T408)),ISNUMBER(FIND("7F",ScheduleCompile!T408)),ISNUMBER(FIND("9F",ScheduleCompile!T408)),ISNUMBER(FIND("4F",ScheduleCompile!T408))),VALUE(LEFT(ScheduleCompile!T408,FIND("F",ScheduleCompile!T408)-1)),ScheduleCompile!T408)))))))</f>
        <v>135</v>
      </c>
      <c r="Z415" s="1">
        <f>IF(AND(ISERROR(IF(ScheduleCompile!U408="Off",0,IF(ScheduleCompile!U408="On",1,IF(ISNUMBER(ScheduleCompile!U408),ScheduleCompile!U408/1,IF(ISTEXT(ScheduleCompile!U408),IF(OR(ISNUMBER(FIND("5F",ScheduleCompile!U408)),ISNUMBER(FIND("0F",ScheduleCompile!U408)),ISNUMBER(FIND("8F",ScheduleCompile!U408)),ISNUMBER(FIND("1F",ScheduleCompile!U408)),ISNUMBER(FIND("2F",ScheduleCompile!U408)),ISNUMBER(FIND("3F",ScheduleCompile!U408)),ISNUMBER(FIND("6F",ScheduleCompile!U408)),ISNUMBER(FIND("7F",ScheduleCompile!U408)),ISNUMBER(FIND("9F",ScheduleCompile!U408)),ISNUMBER(FIND("4F",ScheduleCompile!U408))),VALUE(LEFT(ScheduleCompile!U408,FIND("F",ScheduleCompile!U408)-1)),ScheduleCompile!U408)))))),ISTEXT(ScheduleCompile!#REF!)),"ENDTABLE",IF(ISERROR(IF(ScheduleCompile!U408="Off",0,IF(ScheduleCompile!U408="On",1,IF(ISNUMBER(ScheduleCompile!U408),ScheduleCompile!U408/1,IF(ISTEXT(ScheduleCompile!U408),IF(OR(ISNUMBER(FIND("5F",ScheduleCompile!U408)),ISNUMBER(FIND("0F",ScheduleCompile!U408)),ISNUMBER(FIND("8F",ScheduleCompile!U408)),ISNUMBER(FIND("1F",ScheduleCompile!U408)),ISNUMBER(FIND("2F",ScheduleCompile!U408)),ISNUMBER(FIND("3F",ScheduleCompile!U408)),ISNUMBER(FIND("6F",ScheduleCompile!U408)),ISNUMBER(FIND("7F",ScheduleCompile!U408)),ISNUMBER(FIND("9F",ScheduleCompile!U408)),ISNUMBER(FIND("4F",ScheduleCompile!U408))),VALUE(LEFT(ScheduleCompile!U408,FIND("F",ScheduleCompile!U408)-1)),ScheduleCompile!U408)))))),"",IF(ScheduleCompile!U408="Off",0,IF(ScheduleCompile!U408="On",1,IF(ISNUMBER(ScheduleCompile!U408),ScheduleCompile!U408/1,IF(ISTEXT(ScheduleCompile!U408),IF(OR(ISNUMBER(FIND("5F",ScheduleCompile!U408)),ISNUMBER(FIND("0F",ScheduleCompile!U408)),ISNUMBER(FIND("8F",ScheduleCompile!U408)),ISNUMBER(FIND("1F",ScheduleCompile!U408)),ISNUMBER(FIND("2F",ScheduleCompile!U408)),ISNUMBER(FIND("3F",ScheduleCompile!U408)),ISNUMBER(FIND("6F",ScheduleCompile!U408)),ISNUMBER(FIND("7F",ScheduleCompile!U408)),ISNUMBER(FIND("9F",ScheduleCompile!U408)),ISNUMBER(FIND("4F",ScheduleCompile!U408))),VALUE(LEFT(ScheduleCompile!U408,FIND("F",ScheduleCompile!U408)-1)),ScheduleCompile!U408)))))))</f>
        <v>135</v>
      </c>
      <c r="AA415" s="1">
        <f>IF(AND(ISERROR(IF(ScheduleCompile!V408="Off",0,IF(ScheduleCompile!V408="On",1,IF(ISNUMBER(ScheduleCompile!V408),ScheduleCompile!V408/1,IF(ISTEXT(ScheduleCompile!V408),IF(OR(ISNUMBER(FIND("5F",ScheduleCompile!V408)),ISNUMBER(FIND("0F",ScheduleCompile!V408)),ISNUMBER(FIND("8F",ScheduleCompile!V408)),ISNUMBER(FIND("1F",ScheduleCompile!V408)),ISNUMBER(FIND("2F",ScheduleCompile!V408)),ISNUMBER(FIND("3F",ScheduleCompile!V408)),ISNUMBER(FIND("6F",ScheduleCompile!V408)),ISNUMBER(FIND("7F",ScheduleCompile!V408)),ISNUMBER(FIND("9F",ScheduleCompile!V408)),ISNUMBER(FIND("4F",ScheduleCompile!V408))),VALUE(LEFT(ScheduleCompile!V408,FIND("F",ScheduleCompile!V408)-1)),ScheduleCompile!V408)))))),ISTEXT(ScheduleCompile!#REF!)),"ENDTABLE",IF(ISERROR(IF(ScheduleCompile!V408="Off",0,IF(ScheduleCompile!V408="On",1,IF(ISNUMBER(ScheduleCompile!V408),ScheduleCompile!V408/1,IF(ISTEXT(ScheduleCompile!V408),IF(OR(ISNUMBER(FIND("5F",ScheduleCompile!V408)),ISNUMBER(FIND("0F",ScheduleCompile!V408)),ISNUMBER(FIND("8F",ScheduleCompile!V408)),ISNUMBER(FIND("1F",ScheduleCompile!V408)),ISNUMBER(FIND("2F",ScheduleCompile!V408)),ISNUMBER(FIND("3F",ScheduleCompile!V408)),ISNUMBER(FIND("6F",ScheduleCompile!V408)),ISNUMBER(FIND("7F",ScheduleCompile!V408)),ISNUMBER(FIND("9F",ScheduleCompile!V408)),ISNUMBER(FIND("4F",ScheduleCompile!V408))),VALUE(LEFT(ScheduleCompile!V408,FIND("F",ScheduleCompile!V408)-1)),ScheduleCompile!V408)))))),"",IF(ScheduleCompile!V408="Off",0,IF(ScheduleCompile!V408="On",1,IF(ISNUMBER(ScheduleCompile!V408),ScheduleCompile!V408/1,IF(ISTEXT(ScheduleCompile!V408),IF(OR(ISNUMBER(FIND("5F",ScheduleCompile!V408)),ISNUMBER(FIND("0F",ScheduleCompile!V408)),ISNUMBER(FIND("8F",ScheduleCompile!V408)),ISNUMBER(FIND("1F",ScheduleCompile!V408)),ISNUMBER(FIND("2F",ScheduleCompile!V408)),ISNUMBER(FIND("3F",ScheduleCompile!V408)),ISNUMBER(FIND("6F",ScheduleCompile!V408)),ISNUMBER(FIND("7F",ScheduleCompile!V408)),ISNUMBER(FIND("9F",ScheduleCompile!V408)),ISNUMBER(FIND("4F",ScheduleCompile!V408))),VALUE(LEFT(ScheduleCompile!V408,FIND("F",ScheduleCompile!V408)-1)),ScheduleCompile!V408)))))))</f>
        <v>135</v>
      </c>
      <c r="AB415" s="1">
        <f>IF(AND(ISERROR(IF(ScheduleCompile!W408="Off",0,IF(ScheduleCompile!W408="On",1,IF(ISNUMBER(ScheduleCompile!W408),ScheduleCompile!W408/1,IF(ISTEXT(ScheduleCompile!W408),IF(OR(ISNUMBER(FIND("5F",ScheduleCompile!W408)),ISNUMBER(FIND("0F",ScheduleCompile!W408)),ISNUMBER(FIND("8F",ScheduleCompile!W408)),ISNUMBER(FIND("1F",ScheduleCompile!W408)),ISNUMBER(FIND("2F",ScheduleCompile!W408)),ISNUMBER(FIND("3F",ScheduleCompile!W408)),ISNUMBER(FIND("6F",ScheduleCompile!W408)),ISNUMBER(FIND("7F",ScheduleCompile!W408)),ISNUMBER(FIND("9F",ScheduleCompile!W408)),ISNUMBER(FIND("4F",ScheduleCompile!W408))),VALUE(LEFT(ScheduleCompile!W408,FIND("F",ScheduleCompile!W408)-1)),ScheduleCompile!W408)))))),ISTEXT(ScheduleCompile!#REF!)),"ENDTABLE",IF(ISERROR(IF(ScheduleCompile!W408="Off",0,IF(ScheduleCompile!W408="On",1,IF(ISNUMBER(ScheduleCompile!W408),ScheduleCompile!W408/1,IF(ISTEXT(ScheduleCompile!W408),IF(OR(ISNUMBER(FIND("5F",ScheduleCompile!W408)),ISNUMBER(FIND("0F",ScheduleCompile!W408)),ISNUMBER(FIND("8F",ScheduleCompile!W408)),ISNUMBER(FIND("1F",ScheduleCompile!W408)),ISNUMBER(FIND("2F",ScheduleCompile!W408)),ISNUMBER(FIND("3F",ScheduleCompile!W408)),ISNUMBER(FIND("6F",ScheduleCompile!W408)),ISNUMBER(FIND("7F",ScheduleCompile!W408)),ISNUMBER(FIND("9F",ScheduleCompile!W408)),ISNUMBER(FIND("4F",ScheduleCompile!W408))),VALUE(LEFT(ScheduleCompile!W408,FIND("F",ScheduleCompile!W408)-1)),ScheduleCompile!W408)))))),"",IF(ScheduleCompile!W408="Off",0,IF(ScheduleCompile!W408="On",1,IF(ISNUMBER(ScheduleCompile!W408),ScheduleCompile!W408/1,IF(ISTEXT(ScheduleCompile!W408),IF(OR(ISNUMBER(FIND("5F",ScheduleCompile!W408)),ISNUMBER(FIND("0F",ScheduleCompile!W408)),ISNUMBER(FIND("8F",ScheduleCompile!W408)),ISNUMBER(FIND("1F",ScheduleCompile!W408)),ISNUMBER(FIND("2F",ScheduleCompile!W408)),ISNUMBER(FIND("3F",ScheduleCompile!W408)),ISNUMBER(FIND("6F",ScheduleCompile!W408)),ISNUMBER(FIND("7F",ScheduleCompile!W408)),ISNUMBER(FIND("9F",ScheduleCompile!W408)),ISNUMBER(FIND("4F",ScheduleCompile!W408))),VALUE(LEFT(ScheduleCompile!W408,FIND("F",ScheduleCompile!W408)-1)),ScheduleCompile!W408)))))))</f>
        <v>135</v>
      </c>
      <c r="AC415" s="1">
        <f>IF(AND(ISERROR(IF(ScheduleCompile!X408="Off",0,IF(ScheduleCompile!X408="On",1,IF(ISNUMBER(ScheduleCompile!X408),ScheduleCompile!X408/1,IF(ISTEXT(ScheduleCompile!X408),IF(OR(ISNUMBER(FIND("5F",ScheduleCompile!X408)),ISNUMBER(FIND("0F",ScheduleCompile!X408)),ISNUMBER(FIND("8F",ScheduleCompile!X408)),ISNUMBER(FIND("1F",ScheduleCompile!X408)),ISNUMBER(FIND("2F",ScheduleCompile!X408)),ISNUMBER(FIND("3F",ScheduleCompile!X408)),ISNUMBER(FIND("6F",ScheduleCompile!X408)),ISNUMBER(FIND("7F",ScheduleCompile!X408)),ISNUMBER(FIND("9F",ScheduleCompile!X408)),ISNUMBER(FIND("4F",ScheduleCompile!X408))),VALUE(LEFT(ScheduleCompile!X408,FIND("F",ScheduleCompile!X408)-1)),ScheduleCompile!X408)))))),ISTEXT(ScheduleCompile!#REF!)),"ENDTABLE",IF(ISERROR(IF(ScheduleCompile!X408="Off",0,IF(ScheduleCompile!X408="On",1,IF(ISNUMBER(ScheduleCompile!X408),ScheduleCompile!X408/1,IF(ISTEXT(ScheduleCompile!X408),IF(OR(ISNUMBER(FIND("5F",ScheduleCompile!X408)),ISNUMBER(FIND("0F",ScheduleCompile!X408)),ISNUMBER(FIND("8F",ScheduleCompile!X408)),ISNUMBER(FIND("1F",ScheduleCompile!X408)),ISNUMBER(FIND("2F",ScheduleCompile!X408)),ISNUMBER(FIND("3F",ScheduleCompile!X408)),ISNUMBER(FIND("6F",ScheduleCompile!X408)),ISNUMBER(FIND("7F",ScheduleCompile!X408)),ISNUMBER(FIND("9F",ScheduleCompile!X408)),ISNUMBER(FIND("4F",ScheduleCompile!X408))),VALUE(LEFT(ScheduleCompile!X408,FIND("F",ScheduleCompile!X408)-1)),ScheduleCompile!X408)))))),"",IF(ScheduleCompile!X408="Off",0,IF(ScheduleCompile!X408="On",1,IF(ISNUMBER(ScheduleCompile!X408),ScheduleCompile!X408/1,IF(ISTEXT(ScheduleCompile!X408),IF(OR(ISNUMBER(FIND("5F",ScheduleCompile!X408)),ISNUMBER(FIND("0F",ScheduleCompile!X408)),ISNUMBER(FIND("8F",ScheduleCompile!X408)),ISNUMBER(FIND("1F",ScheduleCompile!X408)),ISNUMBER(FIND("2F",ScheduleCompile!X408)),ISNUMBER(FIND("3F",ScheduleCompile!X408)),ISNUMBER(FIND("6F",ScheduleCompile!X408)),ISNUMBER(FIND("7F",ScheduleCompile!X408)),ISNUMBER(FIND("9F",ScheduleCompile!X408)),ISNUMBER(FIND("4F",ScheduleCompile!X408))),VALUE(LEFT(ScheduleCompile!X408,FIND("F",ScheduleCompile!X408)-1)),ScheduleCompile!X408)))))))</f>
        <v>135</v>
      </c>
      <c r="AD415" s="1">
        <f>IF(AND(ISERROR(IF(ScheduleCompile!Y408="Off",0,IF(ScheduleCompile!Y408="On",1,IF(ISNUMBER(ScheduleCompile!Y408),ScheduleCompile!Y408/1,IF(ISTEXT(ScheduleCompile!Y408),IF(OR(ISNUMBER(FIND("5F",ScheduleCompile!Y408)),ISNUMBER(FIND("0F",ScheduleCompile!Y408)),ISNUMBER(FIND("8F",ScheduleCompile!Y408)),ISNUMBER(FIND("1F",ScheduleCompile!Y408)),ISNUMBER(FIND("2F",ScheduleCompile!Y408)),ISNUMBER(FIND("3F",ScheduleCompile!Y408)),ISNUMBER(FIND("6F",ScheduleCompile!Y408)),ISNUMBER(FIND("7F",ScheduleCompile!Y408)),ISNUMBER(FIND("9F",ScheduleCompile!Y408)),ISNUMBER(FIND("4F",ScheduleCompile!Y408))),VALUE(LEFT(ScheduleCompile!Y408,FIND("F",ScheduleCompile!Y408)-1)),ScheduleCompile!Y408)))))),ISTEXT(ScheduleCompile!#REF!)),"ENDTABLE",IF(ISERROR(IF(ScheduleCompile!Y408="Off",0,IF(ScheduleCompile!Y408="On",1,IF(ISNUMBER(ScheduleCompile!Y408),ScheduleCompile!Y408/1,IF(ISTEXT(ScheduleCompile!Y408),IF(OR(ISNUMBER(FIND("5F",ScheduleCompile!Y408)),ISNUMBER(FIND("0F",ScheduleCompile!Y408)),ISNUMBER(FIND("8F",ScheduleCompile!Y408)),ISNUMBER(FIND("1F",ScheduleCompile!Y408)),ISNUMBER(FIND("2F",ScheduleCompile!Y408)),ISNUMBER(FIND("3F",ScheduleCompile!Y408)),ISNUMBER(FIND("6F",ScheduleCompile!Y408)),ISNUMBER(FIND("7F",ScheduleCompile!Y408)),ISNUMBER(FIND("9F",ScheduleCompile!Y408)),ISNUMBER(FIND("4F",ScheduleCompile!Y408))),VALUE(LEFT(ScheduleCompile!Y408,FIND("F",ScheduleCompile!Y408)-1)),ScheduleCompile!Y408)))))),"",IF(ScheduleCompile!Y408="Off",0,IF(ScheduleCompile!Y408="On",1,IF(ISNUMBER(ScheduleCompile!Y408),ScheduleCompile!Y408/1,IF(ISTEXT(ScheduleCompile!Y408),IF(OR(ISNUMBER(FIND("5F",ScheduleCompile!Y408)),ISNUMBER(FIND("0F",ScheduleCompile!Y408)),ISNUMBER(FIND("8F",ScheduleCompile!Y408)),ISNUMBER(FIND("1F",ScheduleCompile!Y408)),ISNUMBER(FIND("2F",ScheduleCompile!Y408)),ISNUMBER(FIND("3F",ScheduleCompile!Y408)),ISNUMBER(FIND("6F",ScheduleCompile!Y408)),ISNUMBER(FIND("7F",ScheduleCompile!Y408)),ISNUMBER(FIND("9F",ScheduleCompile!Y408)),ISNUMBER(FIND("4F",ScheduleCompile!Y408))),VALUE(LEFT(ScheduleCompile!Y408,FIND("F",ScheduleCompile!Y408)-1)),ScheduleCompile!Y408)))))))</f>
        <v>135</v>
      </c>
    </row>
    <row r="416" spans="1:30" x14ac:dyDescent="0.25">
      <c r="A416" t="str">
        <f t="shared" si="27"/>
        <v>SchDay "RestaurantWtrHtrSetptSun"  Type = "Temperature" Hr = (135, 135, 135, 135, 135, 135, 135, 135, 135, 135, 135, 135, 135, 135, 135, 135, 135, 135, 135, 135, 135, 135, 135, 135) ..</v>
      </c>
      <c r="B416" s="1" t="s">
        <v>623</v>
      </c>
      <c r="C416" t="str">
        <f t="shared" si="28"/>
        <v xml:space="preserve">SchDay "RestaurantWtrHtrSetptSun"  Type = "Temperature" Hr = </v>
      </c>
      <c r="D416" t="str">
        <f t="shared" si="29"/>
        <v>(135, 135, 135, 135, 135, 135, 135, 135, 135, 135, 135, 135, 135, 135, 135, 135, 135, 135, 135, 135, 135, 135, 135, 135) ..</v>
      </c>
      <c r="E416" s="30" t="str">
        <f>ScheduleCompile!A409</f>
        <v>RestaurantWtrHtrSetptSun</v>
      </c>
      <c r="F416" t="str">
        <f t="shared" si="30"/>
        <v>Temperature</v>
      </c>
      <c r="G416" s="1">
        <f>IF(AND(ISERROR(IF(ScheduleCompile!B409="Off",0,IF(ScheduleCompile!B409="On",1,IF(ISNUMBER(ScheduleCompile!B409),ScheduleCompile!B409/1,IF(ISTEXT(ScheduleCompile!B409),IF(OR(ISNUMBER(FIND("5F",ScheduleCompile!B409)),ISNUMBER(FIND("0F",ScheduleCompile!B409)),ISNUMBER(FIND("8F",ScheduleCompile!B409)),ISNUMBER(FIND("1F",ScheduleCompile!B409)),ISNUMBER(FIND("2F",ScheduleCompile!B409)),ISNUMBER(FIND("3F",ScheduleCompile!B409)),ISNUMBER(FIND("6F",ScheduleCompile!B409)),ISNUMBER(FIND("7F",ScheduleCompile!B409)),ISNUMBER(FIND("9F",ScheduleCompile!B409)),ISNUMBER(FIND("4F",ScheduleCompile!B409))),VALUE(LEFT(ScheduleCompile!B409,FIND("F",ScheduleCompile!B409)-1)),ScheduleCompile!B409)))))),ISTEXT(ScheduleCompile!#REF!)),"ENDTABLE",IF(ISERROR(IF(ScheduleCompile!B409="Off",0,IF(ScheduleCompile!B409="On",1,IF(ISNUMBER(ScheduleCompile!B409),ScheduleCompile!B409/1,IF(ISTEXT(ScheduleCompile!B409),IF(OR(ISNUMBER(FIND("5F",ScheduleCompile!B409)),ISNUMBER(FIND("0F",ScheduleCompile!B409)),ISNUMBER(FIND("8F",ScheduleCompile!B409)),ISNUMBER(FIND("1F",ScheduleCompile!B409)),ISNUMBER(FIND("2F",ScheduleCompile!B409)),ISNUMBER(FIND("3F",ScheduleCompile!B409)),ISNUMBER(FIND("6F",ScheduleCompile!B409)),ISNUMBER(FIND("7F",ScheduleCompile!B409)),ISNUMBER(FIND("9F",ScheduleCompile!B409)),ISNUMBER(FIND("4F",ScheduleCompile!B409))),VALUE(LEFT(ScheduleCompile!B409,FIND("F",ScheduleCompile!B409)-1)),ScheduleCompile!B409)))))),"",IF(ScheduleCompile!B409="Off",0,IF(ScheduleCompile!B409="On",1,IF(ISNUMBER(ScheduleCompile!B409),ScheduleCompile!B409/1,IF(ISTEXT(ScheduleCompile!B409),IF(OR(ISNUMBER(FIND("5F",ScheduleCompile!B409)),ISNUMBER(FIND("0F",ScheduleCompile!B409)),ISNUMBER(FIND("8F",ScheduleCompile!B409)),ISNUMBER(FIND("1F",ScheduleCompile!B409)),ISNUMBER(FIND("2F",ScheduleCompile!B409)),ISNUMBER(FIND("3F",ScheduleCompile!B409)),ISNUMBER(FIND("6F",ScheduleCompile!B409)),ISNUMBER(FIND("7F",ScheduleCompile!B409)),ISNUMBER(FIND("9F",ScheduleCompile!B409)),ISNUMBER(FIND("4F",ScheduleCompile!B409))),VALUE(LEFT(ScheduleCompile!B409,FIND("F",ScheduleCompile!B409)-1)),ScheduleCompile!B409)))))))</f>
        <v>135</v>
      </c>
      <c r="H416" s="1">
        <f>IF(AND(ISERROR(IF(ScheduleCompile!C409="Off",0,IF(ScheduleCompile!C409="On",1,IF(ISNUMBER(ScheduleCompile!C409),ScheduleCompile!C409/1,IF(ISTEXT(ScheduleCompile!C409),IF(OR(ISNUMBER(FIND("5F",ScheduleCompile!C409)),ISNUMBER(FIND("0F",ScheduleCompile!C409)),ISNUMBER(FIND("8F",ScheduleCompile!C409)),ISNUMBER(FIND("1F",ScheduleCompile!C409)),ISNUMBER(FIND("2F",ScheduleCompile!C409)),ISNUMBER(FIND("3F",ScheduleCompile!C409)),ISNUMBER(FIND("6F",ScheduleCompile!C409)),ISNUMBER(FIND("7F",ScheduleCompile!C409)),ISNUMBER(FIND("9F",ScheduleCompile!C409)),ISNUMBER(FIND("4F",ScheduleCompile!C409))),VALUE(LEFT(ScheduleCompile!C409,FIND("F",ScheduleCompile!C409)-1)),ScheduleCompile!C409)))))),ISTEXT(ScheduleCompile!#REF!)),"ENDTABLE",IF(ISERROR(IF(ScheduleCompile!C409="Off",0,IF(ScheduleCompile!C409="On",1,IF(ISNUMBER(ScheduleCompile!C409),ScheduleCompile!C409/1,IF(ISTEXT(ScheduleCompile!C409),IF(OR(ISNUMBER(FIND("5F",ScheduleCompile!C409)),ISNUMBER(FIND("0F",ScheduleCompile!C409)),ISNUMBER(FIND("8F",ScheduleCompile!C409)),ISNUMBER(FIND("1F",ScheduleCompile!C409)),ISNUMBER(FIND("2F",ScheduleCompile!C409)),ISNUMBER(FIND("3F",ScheduleCompile!C409)),ISNUMBER(FIND("6F",ScheduleCompile!C409)),ISNUMBER(FIND("7F",ScheduleCompile!C409)),ISNUMBER(FIND("9F",ScheduleCompile!C409)),ISNUMBER(FIND("4F",ScheduleCompile!C409))),VALUE(LEFT(ScheduleCompile!C409,FIND("F",ScheduleCompile!C409)-1)),ScheduleCompile!C409)))))),"",IF(ScheduleCompile!C409="Off",0,IF(ScheduleCompile!C409="On",1,IF(ISNUMBER(ScheduleCompile!C409),ScheduleCompile!C409/1,IF(ISTEXT(ScheduleCompile!C409),IF(OR(ISNUMBER(FIND("5F",ScheduleCompile!C409)),ISNUMBER(FIND("0F",ScheduleCompile!C409)),ISNUMBER(FIND("8F",ScheduleCompile!C409)),ISNUMBER(FIND("1F",ScheduleCompile!C409)),ISNUMBER(FIND("2F",ScheduleCompile!C409)),ISNUMBER(FIND("3F",ScheduleCompile!C409)),ISNUMBER(FIND("6F",ScheduleCompile!C409)),ISNUMBER(FIND("7F",ScheduleCompile!C409)),ISNUMBER(FIND("9F",ScheduleCompile!C409)),ISNUMBER(FIND("4F",ScheduleCompile!C409))),VALUE(LEFT(ScheduleCompile!C409,FIND("F",ScheduleCompile!C409)-1)),ScheduleCompile!C409)))))))</f>
        <v>135</v>
      </c>
      <c r="I416" s="1">
        <f>IF(AND(ISERROR(IF(ScheduleCompile!D409="Off",0,IF(ScheduleCompile!D409="On",1,IF(ISNUMBER(ScheduleCompile!D409),ScheduleCompile!D409/1,IF(ISTEXT(ScheduleCompile!D409),IF(OR(ISNUMBER(FIND("5F",ScheduleCompile!D409)),ISNUMBER(FIND("0F",ScheduleCompile!D409)),ISNUMBER(FIND("8F",ScheduleCompile!D409)),ISNUMBER(FIND("1F",ScheduleCompile!D409)),ISNUMBER(FIND("2F",ScheduleCompile!D409)),ISNUMBER(FIND("3F",ScheduleCompile!D409)),ISNUMBER(FIND("6F",ScheduleCompile!D409)),ISNUMBER(FIND("7F",ScheduleCompile!D409)),ISNUMBER(FIND("9F",ScheduleCompile!D409)),ISNUMBER(FIND("4F",ScheduleCompile!D409))),VALUE(LEFT(ScheduleCompile!D409,FIND("F",ScheduleCompile!D409)-1)),ScheduleCompile!D409)))))),ISTEXT(ScheduleCompile!#REF!)),"ENDTABLE",IF(ISERROR(IF(ScheduleCompile!D409="Off",0,IF(ScheduleCompile!D409="On",1,IF(ISNUMBER(ScheduleCompile!D409),ScheduleCompile!D409/1,IF(ISTEXT(ScheduleCompile!D409),IF(OR(ISNUMBER(FIND("5F",ScheduleCompile!D409)),ISNUMBER(FIND("0F",ScheduleCompile!D409)),ISNUMBER(FIND("8F",ScheduleCompile!D409)),ISNUMBER(FIND("1F",ScheduleCompile!D409)),ISNUMBER(FIND("2F",ScheduleCompile!D409)),ISNUMBER(FIND("3F",ScheduleCompile!D409)),ISNUMBER(FIND("6F",ScheduleCompile!D409)),ISNUMBER(FIND("7F",ScheduleCompile!D409)),ISNUMBER(FIND("9F",ScheduleCompile!D409)),ISNUMBER(FIND("4F",ScheduleCompile!D409))),VALUE(LEFT(ScheduleCompile!D409,FIND("F",ScheduleCompile!D409)-1)),ScheduleCompile!D409)))))),"",IF(ScheduleCompile!D409="Off",0,IF(ScheduleCompile!D409="On",1,IF(ISNUMBER(ScheduleCompile!D409),ScheduleCompile!D409/1,IF(ISTEXT(ScheduleCompile!D409),IF(OR(ISNUMBER(FIND("5F",ScheduleCompile!D409)),ISNUMBER(FIND("0F",ScheduleCompile!D409)),ISNUMBER(FIND("8F",ScheduleCompile!D409)),ISNUMBER(FIND("1F",ScheduleCompile!D409)),ISNUMBER(FIND("2F",ScheduleCompile!D409)),ISNUMBER(FIND("3F",ScheduleCompile!D409)),ISNUMBER(FIND("6F",ScheduleCompile!D409)),ISNUMBER(FIND("7F",ScheduleCompile!D409)),ISNUMBER(FIND("9F",ScheduleCompile!D409)),ISNUMBER(FIND("4F",ScheduleCompile!D409))),VALUE(LEFT(ScheduleCompile!D409,FIND("F",ScheduleCompile!D409)-1)),ScheduleCompile!D409)))))))</f>
        <v>135</v>
      </c>
      <c r="J416" s="1">
        <f>IF(AND(ISERROR(IF(ScheduleCompile!E409="Off",0,IF(ScheduleCompile!E409="On",1,IF(ISNUMBER(ScheduleCompile!E409),ScheduleCompile!E409/1,IF(ISTEXT(ScheduleCompile!E409),IF(OR(ISNUMBER(FIND("5F",ScheduleCompile!E409)),ISNUMBER(FIND("0F",ScheduleCompile!E409)),ISNUMBER(FIND("8F",ScheduleCompile!E409)),ISNUMBER(FIND("1F",ScheduleCompile!E409)),ISNUMBER(FIND("2F",ScheduleCompile!E409)),ISNUMBER(FIND("3F",ScheduleCompile!E409)),ISNUMBER(FIND("6F",ScheduleCompile!E409)),ISNUMBER(FIND("7F",ScheduleCompile!E409)),ISNUMBER(FIND("9F",ScheduleCompile!E409)),ISNUMBER(FIND("4F",ScheduleCompile!E409))),VALUE(LEFT(ScheduleCompile!E409,FIND("F",ScheduleCompile!E409)-1)),ScheduleCompile!E409)))))),ISTEXT(ScheduleCompile!#REF!)),"ENDTABLE",IF(ISERROR(IF(ScheduleCompile!E409="Off",0,IF(ScheduleCompile!E409="On",1,IF(ISNUMBER(ScheduleCompile!E409),ScheduleCompile!E409/1,IF(ISTEXT(ScheduleCompile!E409),IF(OR(ISNUMBER(FIND("5F",ScheduleCompile!E409)),ISNUMBER(FIND("0F",ScheduleCompile!E409)),ISNUMBER(FIND("8F",ScheduleCompile!E409)),ISNUMBER(FIND("1F",ScheduleCompile!E409)),ISNUMBER(FIND("2F",ScheduleCompile!E409)),ISNUMBER(FIND("3F",ScheduleCompile!E409)),ISNUMBER(FIND("6F",ScheduleCompile!E409)),ISNUMBER(FIND("7F",ScheduleCompile!E409)),ISNUMBER(FIND("9F",ScheduleCompile!E409)),ISNUMBER(FIND("4F",ScheduleCompile!E409))),VALUE(LEFT(ScheduleCompile!E409,FIND("F",ScheduleCompile!E409)-1)),ScheduleCompile!E409)))))),"",IF(ScheduleCompile!E409="Off",0,IF(ScheduleCompile!E409="On",1,IF(ISNUMBER(ScheduleCompile!E409),ScheduleCompile!E409/1,IF(ISTEXT(ScheduleCompile!E409),IF(OR(ISNUMBER(FIND("5F",ScheduleCompile!E409)),ISNUMBER(FIND("0F",ScheduleCompile!E409)),ISNUMBER(FIND("8F",ScheduleCompile!E409)),ISNUMBER(FIND("1F",ScheduleCompile!E409)),ISNUMBER(FIND("2F",ScheduleCompile!E409)),ISNUMBER(FIND("3F",ScheduleCompile!E409)),ISNUMBER(FIND("6F",ScheduleCompile!E409)),ISNUMBER(FIND("7F",ScheduleCompile!E409)),ISNUMBER(FIND("9F",ScheduleCompile!E409)),ISNUMBER(FIND("4F",ScheduleCompile!E409))),VALUE(LEFT(ScheduleCompile!E409,FIND("F",ScheduleCompile!E409)-1)),ScheduleCompile!E409)))))))</f>
        <v>135</v>
      </c>
      <c r="K416" s="1">
        <f>IF(AND(ISERROR(IF(ScheduleCompile!F409="Off",0,IF(ScheduleCompile!F409="On",1,IF(ISNUMBER(ScheduleCompile!F409),ScheduleCompile!F409/1,IF(ISTEXT(ScheduleCompile!F409),IF(OR(ISNUMBER(FIND("5F",ScheduleCompile!F409)),ISNUMBER(FIND("0F",ScheduleCompile!F409)),ISNUMBER(FIND("8F",ScheduleCompile!F409)),ISNUMBER(FIND("1F",ScheduleCompile!F409)),ISNUMBER(FIND("2F",ScheduleCompile!F409)),ISNUMBER(FIND("3F",ScheduleCompile!F409)),ISNUMBER(FIND("6F",ScheduleCompile!F409)),ISNUMBER(FIND("7F",ScheduleCompile!F409)),ISNUMBER(FIND("9F",ScheduleCompile!F409)),ISNUMBER(FIND("4F",ScheduleCompile!F409))),VALUE(LEFT(ScheduleCompile!F409,FIND("F",ScheduleCompile!F409)-1)),ScheduleCompile!F409)))))),ISTEXT(ScheduleCompile!#REF!)),"ENDTABLE",IF(ISERROR(IF(ScheduleCompile!F409="Off",0,IF(ScheduleCompile!F409="On",1,IF(ISNUMBER(ScheduleCompile!F409),ScheduleCompile!F409/1,IF(ISTEXT(ScheduleCompile!F409),IF(OR(ISNUMBER(FIND("5F",ScheduleCompile!F409)),ISNUMBER(FIND("0F",ScheduleCompile!F409)),ISNUMBER(FIND("8F",ScheduleCompile!F409)),ISNUMBER(FIND("1F",ScheduleCompile!F409)),ISNUMBER(FIND("2F",ScheduleCompile!F409)),ISNUMBER(FIND("3F",ScheduleCompile!F409)),ISNUMBER(FIND("6F",ScheduleCompile!F409)),ISNUMBER(FIND("7F",ScheduleCompile!F409)),ISNUMBER(FIND("9F",ScheduleCompile!F409)),ISNUMBER(FIND("4F",ScheduleCompile!F409))),VALUE(LEFT(ScheduleCompile!F409,FIND("F",ScheduleCompile!F409)-1)),ScheduleCompile!F409)))))),"",IF(ScheduleCompile!F409="Off",0,IF(ScheduleCompile!F409="On",1,IF(ISNUMBER(ScheduleCompile!F409),ScheduleCompile!F409/1,IF(ISTEXT(ScheduleCompile!F409),IF(OR(ISNUMBER(FIND("5F",ScheduleCompile!F409)),ISNUMBER(FIND("0F",ScheduleCompile!F409)),ISNUMBER(FIND("8F",ScheduleCompile!F409)),ISNUMBER(FIND("1F",ScheduleCompile!F409)),ISNUMBER(FIND("2F",ScheduleCompile!F409)),ISNUMBER(FIND("3F",ScheduleCompile!F409)),ISNUMBER(FIND("6F",ScheduleCompile!F409)),ISNUMBER(FIND("7F",ScheduleCompile!F409)),ISNUMBER(FIND("9F",ScheduleCompile!F409)),ISNUMBER(FIND("4F",ScheduleCompile!F409))),VALUE(LEFT(ScheduleCompile!F409,FIND("F",ScheduleCompile!F409)-1)),ScheduleCompile!F409)))))))</f>
        <v>135</v>
      </c>
      <c r="L416" s="1">
        <f>IF(AND(ISERROR(IF(ScheduleCompile!G409="Off",0,IF(ScheduleCompile!G409="On",1,IF(ISNUMBER(ScheduleCompile!G409),ScheduleCompile!G409/1,IF(ISTEXT(ScheduleCompile!G409),IF(OR(ISNUMBER(FIND("5F",ScheduleCompile!G409)),ISNUMBER(FIND("0F",ScheduleCompile!G409)),ISNUMBER(FIND("8F",ScheduleCompile!G409)),ISNUMBER(FIND("1F",ScheduleCompile!G409)),ISNUMBER(FIND("2F",ScheduleCompile!G409)),ISNUMBER(FIND("3F",ScheduleCompile!G409)),ISNUMBER(FIND("6F",ScheduleCompile!G409)),ISNUMBER(FIND("7F",ScheduleCompile!G409)),ISNUMBER(FIND("9F",ScheduleCompile!G409)),ISNUMBER(FIND("4F",ScheduleCompile!G409))),VALUE(LEFT(ScheduleCompile!G409,FIND("F",ScheduleCompile!G409)-1)),ScheduleCompile!G409)))))),ISTEXT(ScheduleCompile!#REF!)),"ENDTABLE",IF(ISERROR(IF(ScheduleCompile!G409="Off",0,IF(ScheduleCompile!G409="On",1,IF(ISNUMBER(ScheduleCompile!G409),ScheduleCompile!G409/1,IF(ISTEXT(ScheduleCompile!G409),IF(OR(ISNUMBER(FIND("5F",ScheduleCompile!G409)),ISNUMBER(FIND("0F",ScheduleCompile!G409)),ISNUMBER(FIND("8F",ScheduleCompile!G409)),ISNUMBER(FIND("1F",ScheduleCompile!G409)),ISNUMBER(FIND("2F",ScheduleCompile!G409)),ISNUMBER(FIND("3F",ScheduleCompile!G409)),ISNUMBER(FIND("6F",ScheduleCompile!G409)),ISNUMBER(FIND("7F",ScheduleCompile!G409)),ISNUMBER(FIND("9F",ScheduleCompile!G409)),ISNUMBER(FIND("4F",ScheduleCompile!G409))),VALUE(LEFT(ScheduleCompile!G409,FIND("F",ScheduleCompile!G409)-1)),ScheduleCompile!G409)))))),"",IF(ScheduleCompile!G409="Off",0,IF(ScheduleCompile!G409="On",1,IF(ISNUMBER(ScheduleCompile!G409),ScheduleCompile!G409/1,IF(ISTEXT(ScheduleCompile!G409),IF(OR(ISNUMBER(FIND("5F",ScheduleCompile!G409)),ISNUMBER(FIND("0F",ScheduleCompile!G409)),ISNUMBER(FIND("8F",ScheduleCompile!G409)),ISNUMBER(FIND("1F",ScheduleCompile!G409)),ISNUMBER(FIND("2F",ScheduleCompile!G409)),ISNUMBER(FIND("3F",ScheduleCompile!G409)),ISNUMBER(FIND("6F",ScheduleCompile!G409)),ISNUMBER(FIND("7F",ScheduleCompile!G409)),ISNUMBER(FIND("9F",ScheduleCompile!G409)),ISNUMBER(FIND("4F",ScheduleCompile!G409))),VALUE(LEFT(ScheduleCompile!G409,FIND("F",ScheduleCompile!G409)-1)),ScheduleCompile!G409)))))))</f>
        <v>135</v>
      </c>
      <c r="M416" s="1">
        <f>IF(AND(ISERROR(IF(ScheduleCompile!H409="Off",0,IF(ScheduleCompile!H409="On",1,IF(ISNUMBER(ScheduleCompile!H409),ScheduleCompile!H409/1,IF(ISTEXT(ScheduleCompile!H409),IF(OR(ISNUMBER(FIND("5F",ScheduleCompile!H409)),ISNUMBER(FIND("0F",ScheduleCompile!H409)),ISNUMBER(FIND("8F",ScheduleCompile!H409)),ISNUMBER(FIND("1F",ScheduleCompile!H409)),ISNUMBER(FIND("2F",ScheduleCompile!H409)),ISNUMBER(FIND("3F",ScheduleCompile!H409)),ISNUMBER(FIND("6F",ScheduleCompile!H409)),ISNUMBER(FIND("7F",ScheduleCompile!H409)),ISNUMBER(FIND("9F",ScheduleCompile!H409)),ISNUMBER(FIND("4F",ScheduleCompile!H409))),VALUE(LEFT(ScheduleCompile!H409,FIND("F",ScheduleCompile!H409)-1)),ScheduleCompile!H409)))))),ISTEXT(ScheduleCompile!#REF!)),"ENDTABLE",IF(ISERROR(IF(ScheduleCompile!H409="Off",0,IF(ScheduleCompile!H409="On",1,IF(ISNUMBER(ScheduleCompile!H409),ScheduleCompile!H409/1,IF(ISTEXT(ScheduleCompile!H409),IF(OR(ISNUMBER(FIND("5F",ScheduleCompile!H409)),ISNUMBER(FIND("0F",ScheduleCompile!H409)),ISNUMBER(FIND("8F",ScheduleCompile!H409)),ISNUMBER(FIND("1F",ScheduleCompile!H409)),ISNUMBER(FIND("2F",ScheduleCompile!H409)),ISNUMBER(FIND("3F",ScheduleCompile!H409)),ISNUMBER(FIND("6F",ScheduleCompile!H409)),ISNUMBER(FIND("7F",ScheduleCompile!H409)),ISNUMBER(FIND("9F",ScheduleCompile!H409)),ISNUMBER(FIND("4F",ScheduleCompile!H409))),VALUE(LEFT(ScheduleCompile!H409,FIND("F",ScheduleCompile!H409)-1)),ScheduleCompile!H409)))))),"",IF(ScheduleCompile!H409="Off",0,IF(ScheduleCompile!H409="On",1,IF(ISNUMBER(ScheduleCompile!H409),ScheduleCompile!H409/1,IF(ISTEXT(ScheduleCompile!H409),IF(OR(ISNUMBER(FIND("5F",ScheduleCompile!H409)),ISNUMBER(FIND("0F",ScheduleCompile!H409)),ISNUMBER(FIND("8F",ScheduleCompile!H409)),ISNUMBER(FIND("1F",ScheduleCompile!H409)),ISNUMBER(FIND("2F",ScheduleCompile!H409)),ISNUMBER(FIND("3F",ScheduleCompile!H409)),ISNUMBER(FIND("6F",ScheduleCompile!H409)),ISNUMBER(FIND("7F",ScheduleCompile!H409)),ISNUMBER(FIND("9F",ScheduleCompile!H409)),ISNUMBER(FIND("4F",ScheduleCompile!H409))),VALUE(LEFT(ScheduleCompile!H409,FIND("F",ScheduleCompile!H409)-1)),ScheduleCompile!H409)))))))</f>
        <v>135</v>
      </c>
      <c r="N416" s="1">
        <f>IF(AND(ISERROR(IF(ScheduleCompile!I409="Off",0,IF(ScheduleCompile!I409="On",1,IF(ISNUMBER(ScheduleCompile!I409),ScheduleCompile!I409/1,IF(ISTEXT(ScheduleCompile!I409),IF(OR(ISNUMBER(FIND("5F",ScheduleCompile!I409)),ISNUMBER(FIND("0F",ScheduleCompile!I409)),ISNUMBER(FIND("8F",ScheduleCompile!I409)),ISNUMBER(FIND("1F",ScheduleCompile!I409)),ISNUMBER(FIND("2F",ScheduleCompile!I409)),ISNUMBER(FIND("3F",ScheduleCompile!I409)),ISNUMBER(FIND("6F",ScheduleCompile!I409)),ISNUMBER(FIND("7F",ScheduleCompile!I409)),ISNUMBER(FIND("9F",ScheduleCompile!I409)),ISNUMBER(FIND("4F",ScheduleCompile!I409))),VALUE(LEFT(ScheduleCompile!I409,FIND("F",ScheduleCompile!I409)-1)),ScheduleCompile!I409)))))),ISTEXT(ScheduleCompile!#REF!)),"ENDTABLE",IF(ISERROR(IF(ScheduleCompile!I409="Off",0,IF(ScheduleCompile!I409="On",1,IF(ISNUMBER(ScheduleCompile!I409),ScheduleCompile!I409/1,IF(ISTEXT(ScheduleCompile!I409),IF(OR(ISNUMBER(FIND("5F",ScheduleCompile!I409)),ISNUMBER(FIND("0F",ScheduleCompile!I409)),ISNUMBER(FIND("8F",ScheduleCompile!I409)),ISNUMBER(FIND("1F",ScheduleCompile!I409)),ISNUMBER(FIND("2F",ScheduleCompile!I409)),ISNUMBER(FIND("3F",ScheduleCompile!I409)),ISNUMBER(FIND("6F",ScheduleCompile!I409)),ISNUMBER(FIND("7F",ScheduleCompile!I409)),ISNUMBER(FIND("9F",ScheduleCompile!I409)),ISNUMBER(FIND("4F",ScheduleCompile!I409))),VALUE(LEFT(ScheduleCompile!I409,FIND("F",ScheduleCompile!I409)-1)),ScheduleCompile!I409)))))),"",IF(ScheduleCompile!I409="Off",0,IF(ScheduleCompile!I409="On",1,IF(ISNUMBER(ScheduleCompile!I409),ScheduleCompile!I409/1,IF(ISTEXT(ScheduleCompile!I409),IF(OR(ISNUMBER(FIND("5F",ScheduleCompile!I409)),ISNUMBER(FIND("0F",ScheduleCompile!I409)),ISNUMBER(FIND("8F",ScheduleCompile!I409)),ISNUMBER(FIND("1F",ScheduleCompile!I409)),ISNUMBER(FIND("2F",ScheduleCompile!I409)),ISNUMBER(FIND("3F",ScheduleCompile!I409)),ISNUMBER(FIND("6F",ScheduleCompile!I409)),ISNUMBER(FIND("7F",ScheduleCompile!I409)),ISNUMBER(FIND("9F",ScheduleCompile!I409)),ISNUMBER(FIND("4F",ScheduleCompile!I409))),VALUE(LEFT(ScheduleCompile!I409,FIND("F",ScheduleCompile!I409)-1)),ScheduleCompile!I409)))))))</f>
        <v>135</v>
      </c>
      <c r="O416" s="1">
        <f>IF(AND(ISERROR(IF(ScheduleCompile!J409="Off",0,IF(ScheduleCompile!J409="On",1,IF(ISNUMBER(ScheduleCompile!J409),ScheduleCompile!J409/1,IF(ISTEXT(ScheduleCompile!J409),IF(OR(ISNUMBER(FIND("5F",ScheduleCompile!J409)),ISNUMBER(FIND("0F",ScheduleCompile!J409)),ISNUMBER(FIND("8F",ScheduleCompile!J409)),ISNUMBER(FIND("1F",ScheduleCompile!J409)),ISNUMBER(FIND("2F",ScheduleCompile!J409)),ISNUMBER(FIND("3F",ScheduleCompile!J409)),ISNUMBER(FIND("6F",ScheduleCompile!J409)),ISNUMBER(FIND("7F",ScheduleCompile!J409)),ISNUMBER(FIND("9F",ScheduleCompile!J409)),ISNUMBER(FIND("4F",ScheduleCompile!J409))),VALUE(LEFT(ScheduleCompile!J409,FIND("F",ScheduleCompile!J409)-1)),ScheduleCompile!J409)))))),ISTEXT(ScheduleCompile!#REF!)),"ENDTABLE",IF(ISERROR(IF(ScheduleCompile!J409="Off",0,IF(ScheduleCompile!J409="On",1,IF(ISNUMBER(ScheduleCompile!J409),ScheduleCompile!J409/1,IF(ISTEXT(ScheduleCompile!J409),IF(OR(ISNUMBER(FIND("5F",ScheduleCompile!J409)),ISNUMBER(FIND("0F",ScheduleCompile!J409)),ISNUMBER(FIND("8F",ScheduleCompile!J409)),ISNUMBER(FIND("1F",ScheduleCompile!J409)),ISNUMBER(FIND("2F",ScheduleCompile!J409)),ISNUMBER(FIND("3F",ScheduleCompile!J409)),ISNUMBER(FIND("6F",ScheduleCompile!J409)),ISNUMBER(FIND("7F",ScheduleCompile!J409)),ISNUMBER(FIND("9F",ScheduleCompile!J409)),ISNUMBER(FIND("4F",ScheduleCompile!J409))),VALUE(LEFT(ScheduleCompile!J409,FIND("F",ScheduleCompile!J409)-1)),ScheduleCompile!J409)))))),"",IF(ScheduleCompile!J409="Off",0,IF(ScheduleCompile!J409="On",1,IF(ISNUMBER(ScheduleCompile!J409),ScheduleCompile!J409/1,IF(ISTEXT(ScheduleCompile!J409),IF(OR(ISNUMBER(FIND("5F",ScheduleCompile!J409)),ISNUMBER(FIND("0F",ScheduleCompile!J409)),ISNUMBER(FIND("8F",ScheduleCompile!J409)),ISNUMBER(FIND("1F",ScheduleCompile!J409)),ISNUMBER(FIND("2F",ScheduleCompile!J409)),ISNUMBER(FIND("3F",ScheduleCompile!J409)),ISNUMBER(FIND("6F",ScheduleCompile!J409)),ISNUMBER(FIND("7F",ScheduleCompile!J409)),ISNUMBER(FIND("9F",ScheduleCompile!J409)),ISNUMBER(FIND("4F",ScheduleCompile!J409))),VALUE(LEFT(ScheduleCompile!J409,FIND("F",ScheduleCompile!J409)-1)),ScheduleCompile!J409)))))))</f>
        <v>135</v>
      </c>
      <c r="P416" s="1">
        <f>IF(AND(ISERROR(IF(ScheduleCompile!K409="Off",0,IF(ScheduleCompile!K409="On",1,IF(ISNUMBER(ScheduleCompile!K409),ScheduleCompile!K409/1,IF(ISTEXT(ScheduleCompile!K409),IF(OR(ISNUMBER(FIND("5F",ScheduleCompile!K409)),ISNUMBER(FIND("0F",ScheduleCompile!K409)),ISNUMBER(FIND("8F",ScheduleCompile!K409)),ISNUMBER(FIND("1F",ScheduleCompile!K409)),ISNUMBER(FIND("2F",ScheduleCompile!K409)),ISNUMBER(FIND("3F",ScheduleCompile!K409)),ISNUMBER(FIND("6F",ScheduleCompile!K409)),ISNUMBER(FIND("7F",ScheduleCompile!K409)),ISNUMBER(FIND("9F",ScheduleCompile!K409)),ISNUMBER(FIND("4F",ScheduleCompile!K409))),VALUE(LEFT(ScheduleCompile!K409,FIND("F",ScheduleCompile!K409)-1)),ScheduleCompile!K409)))))),ISTEXT(ScheduleCompile!#REF!)),"ENDTABLE",IF(ISERROR(IF(ScheduleCompile!K409="Off",0,IF(ScheduleCompile!K409="On",1,IF(ISNUMBER(ScheduleCompile!K409),ScheduleCompile!K409/1,IF(ISTEXT(ScheduleCompile!K409),IF(OR(ISNUMBER(FIND("5F",ScheduleCompile!K409)),ISNUMBER(FIND("0F",ScheduleCompile!K409)),ISNUMBER(FIND("8F",ScheduleCompile!K409)),ISNUMBER(FIND("1F",ScheduleCompile!K409)),ISNUMBER(FIND("2F",ScheduleCompile!K409)),ISNUMBER(FIND("3F",ScheduleCompile!K409)),ISNUMBER(FIND("6F",ScheduleCompile!K409)),ISNUMBER(FIND("7F",ScheduleCompile!K409)),ISNUMBER(FIND("9F",ScheduleCompile!K409)),ISNUMBER(FIND("4F",ScheduleCompile!K409))),VALUE(LEFT(ScheduleCompile!K409,FIND("F",ScheduleCompile!K409)-1)),ScheduleCompile!K409)))))),"",IF(ScheduleCompile!K409="Off",0,IF(ScheduleCompile!K409="On",1,IF(ISNUMBER(ScheduleCompile!K409),ScheduleCompile!K409/1,IF(ISTEXT(ScheduleCompile!K409),IF(OR(ISNUMBER(FIND("5F",ScheduleCompile!K409)),ISNUMBER(FIND("0F",ScheduleCompile!K409)),ISNUMBER(FIND("8F",ScheduleCompile!K409)),ISNUMBER(FIND("1F",ScheduleCompile!K409)),ISNUMBER(FIND("2F",ScheduleCompile!K409)),ISNUMBER(FIND("3F",ScheduleCompile!K409)),ISNUMBER(FIND("6F",ScheduleCompile!K409)),ISNUMBER(FIND("7F",ScheduleCompile!K409)),ISNUMBER(FIND("9F",ScheduleCompile!K409)),ISNUMBER(FIND("4F",ScheduleCompile!K409))),VALUE(LEFT(ScheduleCompile!K409,FIND("F",ScheduleCompile!K409)-1)),ScheduleCompile!K409)))))))</f>
        <v>135</v>
      </c>
      <c r="Q416" s="1">
        <f>IF(AND(ISERROR(IF(ScheduleCompile!L409="Off",0,IF(ScheduleCompile!L409="On",1,IF(ISNUMBER(ScheduleCompile!L409),ScheduleCompile!L409/1,IF(ISTEXT(ScheduleCompile!L409),IF(OR(ISNUMBER(FIND("5F",ScheduleCompile!L409)),ISNUMBER(FIND("0F",ScheduleCompile!L409)),ISNUMBER(FIND("8F",ScheduleCompile!L409)),ISNUMBER(FIND("1F",ScheduleCompile!L409)),ISNUMBER(FIND("2F",ScheduleCompile!L409)),ISNUMBER(FIND("3F",ScheduleCompile!L409)),ISNUMBER(FIND("6F",ScheduleCompile!L409)),ISNUMBER(FIND("7F",ScheduleCompile!L409)),ISNUMBER(FIND("9F",ScheduleCompile!L409)),ISNUMBER(FIND("4F",ScheduleCompile!L409))),VALUE(LEFT(ScheduleCompile!L409,FIND("F",ScheduleCompile!L409)-1)),ScheduleCompile!L409)))))),ISTEXT(ScheduleCompile!#REF!)),"ENDTABLE",IF(ISERROR(IF(ScheduleCompile!L409="Off",0,IF(ScheduleCompile!L409="On",1,IF(ISNUMBER(ScheduleCompile!L409),ScheduleCompile!L409/1,IF(ISTEXT(ScheduleCompile!L409),IF(OR(ISNUMBER(FIND("5F",ScheduleCompile!L409)),ISNUMBER(FIND("0F",ScheduleCompile!L409)),ISNUMBER(FIND("8F",ScheduleCompile!L409)),ISNUMBER(FIND("1F",ScheduleCompile!L409)),ISNUMBER(FIND("2F",ScheduleCompile!L409)),ISNUMBER(FIND("3F",ScheduleCompile!L409)),ISNUMBER(FIND("6F",ScheduleCompile!L409)),ISNUMBER(FIND("7F",ScheduleCompile!L409)),ISNUMBER(FIND("9F",ScheduleCompile!L409)),ISNUMBER(FIND("4F",ScheduleCompile!L409))),VALUE(LEFT(ScheduleCompile!L409,FIND("F",ScheduleCompile!L409)-1)),ScheduleCompile!L409)))))),"",IF(ScheduleCompile!L409="Off",0,IF(ScheduleCompile!L409="On",1,IF(ISNUMBER(ScheduleCompile!L409),ScheduleCompile!L409/1,IF(ISTEXT(ScheduleCompile!L409),IF(OR(ISNUMBER(FIND("5F",ScheduleCompile!L409)),ISNUMBER(FIND("0F",ScheduleCompile!L409)),ISNUMBER(FIND("8F",ScheduleCompile!L409)),ISNUMBER(FIND("1F",ScheduleCompile!L409)),ISNUMBER(FIND("2F",ScheduleCompile!L409)),ISNUMBER(FIND("3F",ScheduleCompile!L409)),ISNUMBER(FIND("6F",ScheduleCompile!L409)),ISNUMBER(FIND("7F",ScheduleCompile!L409)),ISNUMBER(FIND("9F",ScheduleCompile!L409)),ISNUMBER(FIND("4F",ScheduleCompile!L409))),VALUE(LEFT(ScheduleCompile!L409,FIND("F",ScheduleCompile!L409)-1)),ScheduleCompile!L409)))))))</f>
        <v>135</v>
      </c>
      <c r="R416" s="1">
        <f>IF(AND(ISERROR(IF(ScheduleCompile!M409="Off",0,IF(ScheduleCompile!M409="On",1,IF(ISNUMBER(ScheduleCompile!M409),ScheduleCompile!M409/1,IF(ISTEXT(ScheduleCompile!M409),IF(OR(ISNUMBER(FIND("5F",ScheduleCompile!M409)),ISNUMBER(FIND("0F",ScheduleCompile!M409)),ISNUMBER(FIND("8F",ScheduleCompile!M409)),ISNUMBER(FIND("1F",ScheduleCompile!M409)),ISNUMBER(FIND("2F",ScheduleCompile!M409)),ISNUMBER(FIND("3F",ScheduleCompile!M409)),ISNUMBER(FIND("6F",ScheduleCompile!M409)),ISNUMBER(FIND("7F",ScheduleCompile!M409)),ISNUMBER(FIND("9F",ScheduleCompile!M409)),ISNUMBER(FIND("4F",ScheduleCompile!M409))),VALUE(LEFT(ScheduleCompile!M409,FIND("F",ScheduleCompile!M409)-1)),ScheduleCompile!M409)))))),ISTEXT(ScheduleCompile!#REF!)),"ENDTABLE",IF(ISERROR(IF(ScheduleCompile!M409="Off",0,IF(ScheduleCompile!M409="On",1,IF(ISNUMBER(ScheduleCompile!M409),ScheduleCompile!M409/1,IF(ISTEXT(ScheduleCompile!M409),IF(OR(ISNUMBER(FIND("5F",ScheduleCompile!M409)),ISNUMBER(FIND("0F",ScheduleCompile!M409)),ISNUMBER(FIND("8F",ScheduleCompile!M409)),ISNUMBER(FIND("1F",ScheduleCompile!M409)),ISNUMBER(FIND("2F",ScheduleCompile!M409)),ISNUMBER(FIND("3F",ScheduleCompile!M409)),ISNUMBER(FIND("6F",ScheduleCompile!M409)),ISNUMBER(FIND("7F",ScheduleCompile!M409)),ISNUMBER(FIND("9F",ScheduleCompile!M409)),ISNUMBER(FIND("4F",ScheduleCompile!M409))),VALUE(LEFT(ScheduleCompile!M409,FIND("F",ScheduleCompile!M409)-1)),ScheduleCompile!M409)))))),"",IF(ScheduleCompile!M409="Off",0,IF(ScheduleCompile!M409="On",1,IF(ISNUMBER(ScheduleCompile!M409),ScheduleCompile!M409/1,IF(ISTEXT(ScheduleCompile!M409),IF(OR(ISNUMBER(FIND("5F",ScheduleCompile!M409)),ISNUMBER(FIND("0F",ScheduleCompile!M409)),ISNUMBER(FIND("8F",ScheduleCompile!M409)),ISNUMBER(FIND("1F",ScheduleCompile!M409)),ISNUMBER(FIND("2F",ScheduleCompile!M409)),ISNUMBER(FIND("3F",ScheduleCompile!M409)),ISNUMBER(FIND("6F",ScheduleCompile!M409)),ISNUMBER(FIND("7F",ScheduleCompile!M409)),ISNUMBER(FIND("9F",ScheduleCompile!M409)),ISNUMBER(FIND("4F",ScheduleCompile!M409))),VALUE(LEFT(ScheduleCompile!M409,FIND("F",ScheduleCompile!M409)-1)),ScheduleCompile!M409)))))))</f>
        <v>135</v>
      </c>
      <c r="S416" s="1">
        <f>IF(AND(ISERROR(IF(ScheduleCompile!N409="Off",0,IF(ScheduleCompile!N409="On",1,IF(ISNUMBER(ScheduleCompile!N409),ScheduleCompile!N409/1,IF(ISTEXT(ScheduleCompile!N409),IF(OR(ISNUMBER(FIND("5F",ScheduleCompile!N409)),ISNUMBER(FIND("0F",ScheduleCompile!N409)),ISNUMBER(FIND("8F",ScheduleCompile!N409)),ISNUMBER(FIND("1F",ScheduleCompile!N409)),ISNUMBER(FIND("2F",ScheduleCompile!N409)),ISNUMBER(FIND("3F",ScheduleCompile!N409)),ISNUMBER(FIND("6F",ScheduleCompile!N409)),ISNUMBER(FIND("7F",ScheduleCompile!N409)),ISNUMBER(FIND("9F",ScheduleCompile!N409)),ISNUMBER(FIND("4F",ScheduleCompile!N409))),VALUE(LEFT(ScheduleCompile!N409,FIND("F",ScheduleCompile!N409)-1)),ScheduleCompile!N409)))))),ISTEXT(ScheduleCompile!#REF!)),"ENDTABLE",IF(ISERROR(IF(ScheduleCompile!N409="Off",0,IF(ScheduleCompile!N409="On",1,IF(ISNUMBER(ScheduleCompile!N409),ScheduleCompile!N409/1,IF(ISTEXT(ScheduleCompile!N409),IF(OR(ISNUMBER(FIND("5F",ScheduleCompile!N409)),ISNUMBER(FIND("0F",ScheduleCompile!N409)),ISNUMBER(FIND("8F",ScheduleCompile!N409)),ISNUMBER(FIND("1F",ScheduleCompile!N409)),ISNUMBER(FIND("2F",ScheduleCompile!N409)),ISNUMBER(FIND("3F",ScheduleCompile!N409)),ISNUMBER(FIND("6F",ScheduleCompile!N409)),ISNUMBER(FIND("7F",ScheduleCompile!N409)),ISNUMBER(FIND("9F",ScheduleCompile!N409)),ISNUMBER(FIND("4F",ScheduleCompile!N409))),VALUE(LEFT(ScheduleCompile!N409,FIND("F",ScheduleCompile!N409)-1)),ScheduleCompile!N409)))))),"",IF(ScheduleCompile!N409="Off",0,IF(ScheduleCompile!N409="On",1,IF(ISNUMBER(ScheduleCompile!N409),ScheduleCompile!N409/1,IF(ISTEXT(ScheduleCompile!N409),IF(OR(ISNUMBER(FIND("5F",ScheduleCompile!N409)),ISNUMBER(FIND("0F",ScheduleCompile!N409)),ISNUMBER(FIND("8F",ScheduleCompile!N409)),ISNUMBER(FIND("1F",ScheduleCompile!N409)),ISNUMBER(FIND("2F",ScheduleCompile!N409)),ISNUMBER(FIND("3F",ScheduleCompile!N409)),ISNUMBER(FIND("6F",ScheduleCompile!N409)),ISNUMBER(FIND("7F",ScheduleCompile!N409)),ISNUMBER(FIND("9F",ScheduleCompile!N409)),ISNUMBER(FIND("4F",ScheduleCompile!N409))),VALUE(LEFT(ScheduleCompile!N409,FIND("F",ScheduleCompile!N409)-1)),ScheduleCompile!N409)))))))</f>
        <v>135</v>
      </c>
      <c r="T416" s="1">
        <f>IF(AND(ISERROR(IF(ScheduleCompile!O409="Off",0,IF(ScheduleCompile!O409="On",1,IF(ISNUMBER(ScheduleCompile!O409),ScheduleCompile!O409/1,IF(ISTEXT(ScheduleCompile!O409),IF(OR(ISNUMBER(FIND("5F",ScheduleCompile!O409)),ISNUMBER(FIND("0F",ScheduleCompile!O409)),ISNUMBER(FIND("8F",ScheduleCompile!O409)),ISNUMBER(FIND("1F",ScheduleCompile!O409)),ISNUMBER(FIND("2F",ScheduleCompile!O409)),ISNUMBER(FIND("3F",ScheduleCompile!O409)),ISNUMBER(FIND("6F",ScheduleCompile!O409)),ISNUMBER(FIND("7F",ScheduleCompile!O409)),ISNUMBER(FIND("9F",ScheduleCompile!O409)),ISNUMBER(FIND("4F",ScheduleCompile!O409))),VALUE(LEFT(ScheduleCompile!O409,FIND("F",ScheduleCompile!O409)-1)),ScheduleCompile!O409)))))),ISTEXT(ScheduleCompile!#REF!)),"ENDTABLE",IF(ISERROR(IF(ScheduleCompile!O409="Off",0,IF(ScheduleCompile!O409="On",1,IF(ISNUMBER(ScheduleCompile!O409),ScheduleCompile!O409/1,IF(ISTEXT(ScheduleCompile!O409),IF(OR(ISNUMBER(FIND("5F",ScheduleCompile!O409)),ISNUMBER(FIND("0F",ScheduleCompile!O409)),ISNUMBER(FIND("8F",ScheduleCompile!O409)),ISNUMBER(FIND("1F",ScheduleCompile!O409)),ISNUMBER(FIND("2F",ScheduleCompile!O409)),ISNUMBER(FIND("3F",ScheduleCompile!O409)),ISNUMBER(FIND("6F",ScheduleCompile!O409)),ISNUMBER(FIND("7F",ScheduleCompile!O409)),ISNUMBER(FIND("9F",ScheduleCompile!O409)),ISNUMBER(FIND("4F",ScheduleCompile!O409))),VALUE(LEFT(ScheduleCompile!O409,FIND("F",ScheduleCompile!O409)-1)),ScheduleCompile!O409)))))),"",IF(ScheduleCompile!O409="Off",0,IF(ScheduleCompile!O409="On",1,IF(ISNUMBER(ScheduleCompile!O409),ScheduleCompile!O409/1,IF(ISTEXT(ScheduleCompile!O409),IF(OR(ISNUMBER(FIND("5F",ScheduleCompile!O409)),ISNUMBER(FIND("0F",ScheduleCompile!O409)),ISNUMBER(FIND("8F",ScheduleCompile!O409)),ISNUMBER(FIND("1F",ScheduleCompile!O409)),ISNUMBER(FIND("2F",ScheduleCompile!O409)),ISNUMBER(FIND("3F",ScheduleCompile!O409)),ISNUMBER(FIND("6F",ScheduleCompile!O409)),ISNUMBER(FIND("7F",ScheduleCompile!O409)),ISNUMBER(FIND("9F",ScheduleCompile!O409)),ISNUMBER(FIND("4F",ScheduleCompile!O409))),VALUE(LEFT(ScheduleCompile!O409,FIND("F",ScheduleCompile!O409)-1)),ScheduleCompile!O409)))))))</f>
        <v>135</v>
      </c>
      <c r="U416" s="1">
        <f>IF(AND(ISERROR(IF(ScheduleCompile!P409="Off",0,IF(ScheduleCompile!P409="On",1,IF(ISNUMBER(ScheduleCompile!P409),ScheduleCompile!P409/1,IF(ISTEXT(ScheduleCompile!P409),IF(OR(ISNUMBER(FIND("5F",ScheduleCompile!P409)),ISNUMBER(FIND("0F",ScheduleCompile!P409)),ISNUMBER(FIND("8F",ScheduleCompile!P409)),ISNUMBER(FIND("1F",ScheduleCompile!P409)),ISNUMBER(FIND("2F",ScheduleCompile!P409)),ISNUMBER(FIND("3F",ScheduleCompile!P409)),ISNUMBER(FIND("6F",ScheduleCompile!P409)),ISNUMBER(FIND("7F",ScheduleCompile!P409)),ISNUMBER(FIND("9F",ScheduleCompile!P409)),ISNUMBER(FIND("4F",ScheduleCompile!P409))),VALUE(LEFT(ScheduleCompile!P409,FIND("F",ScheduleCompile!P409)-1)),ScheduleCompile!P409)))))),ISTEXT(ScheduleCompile!#REF!)),"ENDTABLE",IF(ISERROR(IF(ScheduleCompile!P409="Off",0,IF(ScheduleCompile!P409="On",1,IF(ISNUMBER(ScheduleCompile!P409),ScheduleCompile!P409/1,IF(ISTEXT(ScheduleCompile!P409),IF(OR(ISNUMBER(FIND("5F",ScheduleCompile!P409)),ISNUMBER(FIND("0F",ScheduleCompile!P409)),ISNUMBER(FIND("8F",ScheduleCompile!P409)),ISNUMBER(FIND("1F",ScheduleCompile!P409)),ISNUMBER(FIND("2F",ScheduleCompile!P409)),ISNUMBER(FIND("3F",ScheduleCompile!P409)),ISNUMBER(FIND("6F",ScheduleCompile!P409)),ISNUMBER(FIND("7F",ScheduleCompile!P409)),ISNUMBER(FIND("9F",ScheduleCompile!P409)),ISNUMBER(FIND("4F",ScheduleCompile!P409))),VALUE(LEFT(ScheduleCompile!P409,FIND("F",ScheduleCompile!P409)-1)),ScheduleCompile!P409)))))),"",IF(ScheduleCompile!P409="Off",0,IF(ScheduleCompile!P409="On",1,IF(ISNUMBER(ScheduleCompile!P409),ScheduleCompile!P409/1,IF(ISTEXT(ScheduleCompile!P409),IF(OR(ISNUMBER(FIND("5F",ScheduleCompile!P409)),ISNUMBER(FIND("0F",ScheduleCompile!P409)),ISNUMBER(FIND("8F",ScheduleCompile!P409)),ISNUMBER(FIND("1F",ScheduleCompile!P409)),ISNUMBER(FIND("2F",ScheduleCompile!P409)),ISNUMBER(FIND("3F",ScheduleCompile!P409)),ISNUMBER(FIND("6F",ScheduleCompile!P409)),ISNUMBER(FIND("7F",ScheduleCompile!P409)),ISNUMBER(FIND("9F",ScheduleCompile!P409)),ISNUMBER(FIND("4F",ScheduleCompile!P409))),VALUE(LEFT(ScheduleCompile!P409,FIND("F",ScheduleCompile!P409)-1)),ScheduleCompile!P409)))))))</f>
        <v>135</v>
      </c>
      <c r="V416" s="1">
        <f>IF(AND(ISERROR(IF(ScheduleCompile!Q409="Off",0,IF(ScheduleCompile!Q409="On",1,IF(ISNUMBER(ScheduleCompile!Q409),ScheduleCompile!Q409/1,IF(ISTEXT(ScheduleCompile!Q409),IF(OR(ISNUMBER(FIND("5F",ScheduleCompile!Q409)),ISNUMBER(FIND("0F",ScheduleCompile!Q409)),ISNUMBER(FIND("8F",ScheduleCompile!Q409)),ISNUMBER(FIND("1F",ScheduleCompile!Q409)),ISNUMBER(FIND("2F",ScheduleCompile!Q409)),ISNUMBER(FIND("3F",ScheduleCompile!Q409)),ISNUMBER(FIND("6F",ScheduleCompile!Q409)),ISNUMBER(FIND("7F",ScheduleCompile!Q409)),ISNUMBER(FIND("9F",ScheduleCompile!Q409)),ISNUMBER(FIND("4F",ScheduleCompile!Q409))),VALUE(LEFT(ScheduleCompile!Q409,FIND("F",ScheduleCompile!Q409)-1)),ScheduleCompile!Q409)))))),ISTEXT(ScheduleCompile!#REF!)),"ENDTABLE",IF(ISERROR(IF(ScheduleCompile!Q409="Off",0,IF(ScheduleCompile!Q409="On",1,IF(ISNUMBER(ScheduleCompile!Q409),ScheduleCompile!Q409/1,IF(ISTEXT(ScheduleCompile!Q409),IF(OR(ISNUMBER(FIND("5F",ScheduleCompile!Q409)),ISNUMBER(FIND("0F",ScheduleCompile!Q409)),ISNUMBER(FIND("8F",ScheduleCompile!Q409)),ISNUMBER(FIND("1F",ScheduleCompile!Q409)),ISNUMBER(FIND("2F",ScheduleCompile!Q409)),ISNUMBER(FIND("3F",ScheduleCompile!Q409)),ISNUMBER(FIND("6F",ScheduleCompile!Q409)),ISNUMBER(FIND("7F",ScheduleCompile!Q409)),ISNUMBER(FIND("9F",ScheduleCompile!Q409)),ISNUMBER(FIND("4F",ScheduleCompile!Q409))),VALUE(LEFT(ScheduleCompile!Q409,FIND("F",ScheduleCompile!Q409)-1)),ScheduleCompile!Q409)))))),"",IF(ScheduleCompile!Q409="Off",0,IF(ScheduleCompile!Q409="On",1,IF(ISNUMBER(ScheduleCompile!Q409),ScheduleCompile!Q409/1,IF(ISTEXT(ScheduleCompile!Q409),IF(OR(ISNUMBER(FIND("5F",ScheduleCompile!Q409)),ISNUMBER(FIND("0F",ScheduleCompile!Q409)),ISNUMBER(FIND("8F",ScheduleCompile!Q409)),ISNUMBER(FIND("1F",ScheduleCompile!Q409)),ISNUMBER(FIND("2F",ScheduleCompile!Q409)),ISNUMBER(FIND("3F",ScheduleCompile!Q409)),ISNUMBER(FIND("6F",ScheduleCompile!Q409)),ISNUMBER(FIND("7F",ScheduleCompile!Q409)),ISNUMBER(FIND("9F",ScheduleCompile!Q409)),ISNUMBER(FIND("4F",ScheduleCompile!Q409))),VALUE(LEFT(ScheduleCompile!Q409,FIND("F",ScheduleCompile!Q409)-1)),ScheduleCompile!Q409)))))))</f>
        <v>135</v>
      </c>
      <c r="W416" s="1">
        <f>IF(AND(ISERROR(IF(ScheduleCompile!R409="Off",0,IF(ScheduleCompile!R409="On",1,IF(ISNUMBER(ScheduleCompile!R409),ScheduleCompile!R409/1,IF(ISTEXT(ScheduleCompile!R409),IF(OR(ISNUMBER(FIND("5F",ScheduleCompile!R409)),ISNUMBER(FIND("0F",ScheduleCompile!R409)),ISNUMBER(FIND("8F",ScheduleCompile!R409)),ISNUMBER(FIND("1F",ScheduleCompile!R409)),ISNUMBER(FIND("2F",ScheduleCompile!R409)),ISNUMBER(FIND("3F",ScheduleCompile!R409)),ISNUMBER(FIND("6F",ScheduleCompile!R409)),ISNUMBER(FIND("7F",ScheduleCompile!R409)),ISNUMBER(FIND("9F",ScheduleCompile!R409)),ISNUMBER(FIND("4F",ScheduleCompile!R409))),VALUE(LEFT(ScheduleCompile!R409,FIND("F",ScheduleCompile!R409)-1)),ScheduleCompile!R409)))))),ISTEXT(ScheduleCompile!#REF!)),"ENDTABLE",IF(ISERROR(IF(ScheduleCompile!R409="Off",0,IF(ScheduleCompile!R409="On",1,IF(ISNUMBER(ScheduleCompile!R409),ScheduleCompile!R409/1,IF(ISTEXT(ScheduleCompile!R409),IF(OR(ISNUMBER(FIND("5F",ScheduleCompile!R409)),ISNUMBER(FIND("0F",ScheduleCompile!R409)),ISNUMBER(FIND("8F",ScheduleCompile!R409)),ISNUMBER(FIND("1F",ScheduleCompile!R409)),ISNUMBER(FIND("2F",ScheduleCompile!R409)),ISNUMBER(FIND("3F",ScheduleCompile!R409)),ISNUMBER(FIND("6F",ScheduleCompile!R409)),ISNUMBER(FIND("7F",ScheduleCompile!R409)),ISNUMBER(FIND("9F",ScheduleCompile!R409)),ISNUMBER(FIND("4F",ScheduleCompile!R409))),VALUE(LEFT(ScheduleCompile!R409,FIND("F",ScheduleCompile!R409)-1)),ScheduleCompile!R409)))))),"",IF(ScheduleCompile!R409="Off",0,IF(ScheduleCompile!R409="On",1,IF(ISNUMBER(ScheduleCompile!R409),ScheduleCompile!R409/1,IF(ISTEXT(ScheduleCompile!R409),IF(OR(ISNUMBER(FIND("5F",ScheduleCompile!R409)),ISNUMBER(FIND("0F",ScheduleCompile!R409)),ISNUMBER(FIND("8F",ScheduleCompile!R409)),ISNUMBER(FIND("1F",ScheduleCompile!R409)),ISNUMBER(FIND("2F",ScheduleCompile!R409)),ISNUMBER(FIND("3F",ScheduleCompile!R409)),ISNUMBER(FIND("6F",ScheduleCompile!R409)),ISNUMBER(FIND("7F",ScheduleCompile!R409)),ISNUMBER(FIND("9F",ScheduleCompile!R409)),ISNUMBER(FIND("4F",ScheduleCompile!R409))),VALUE(LEFT(ScheduleCompile!R409,FIND("F",ScheduleCompile!R409)-1)),ScheduleCompile!R409)))))))</f>
        <v>135</v>
      </c>
      <c r="X416" s="1">
        <f>IF(AND(ISERROR(IF(ScheduleCompile!S409="Off",0,IF(ScheduleCompile!S409="On",1,IF(ISNUMBER(ScheduleCompile!S409),ScheduleCompile!S409/1,IF(ISTEXT(ScheduleCompile!S409),IF(OR(ISNUMBER(FIND("5F",ScheduleCompile!S409)),ISNUMBER(FIND("0F",ScheduleCompile!S409)),ISNUMBER(FIND("8F",ScheduleCompile!S409)),ISNUMBER(FIND("1F",ScheduleCompile!S409)),ISNUMBER(FIND("2F",ScheduleCompile!S409)),ISNUMBER(FIND("3F",ScheduleCompile!S409)),ISNUMBER(FIND("6F",ScheduleCompile!S409)),ISNUMBER(FIND("7F",ScheduleCompile!S409)),ISNUMBER(FIND("9F",ScheduleCompile!S409)),ISNUMBER(FIND("4F",ScheduleCompile!S409))),VALUE(LEFT(ScheduleCompile!S409,FIND("F",ScheduleCompile!S409)-1)),ScheduleCompile!S409)))))),ISTEXT(ScheduleCompile!#REF!)),"ENDTABLE",IF(ISERROR(IF(ScheduleCompile!S409="Off",0,IF(ScheduleCompile!S409="On",1,IF(ISNUMBER(ScheduleCompile!S409),ScheduleCompile!S409/1,IF(ISTEXT(ScheduleCompile!S409),IF(OR(ISNUMBER(FIND("5F",ScheduleCompile!S409)),ISNUMBER(FIND("0F",ScheduleCompile!S409)),ISNUMBER(FIND("8F",ScheduleCompile!S409)),ISNUMBER(FIND("1F",ScheduleCompile!S409)),ISNUMBER(FIND("2F",ScheduleCompile!S409)),ISNUMBER(FIND("3F",ScheduleCompile!S409)),ISNUMBER(FIND("6F",ScheduleCompile!S409)),ISNUMBER(FIND("7F",ScheduleCompile!S409)),ISNUMBER(FIND("9F",ScheduleCompile!S409)),ISNUMBER(FIND("4F",ScheduleCompile!S409))),VALUE(LEFT(ScheduleCompile!S409,FIND("F",ScheduleCompile!S409)-1)),ScheduleCompile!S409)))))),"",IF(ScheduleCompile!S409="Off",0,IF(ScheduleCompile!S409="On",1,IF(ISNUMBER(ScheduleCompile!S409),ScheduleCompile!S409/1,IF(ISTEXT(ScheduleCompile!S409),IF(OR(ISNUMBER(FIND("5F",ScheduleCompile!S409)),ISNUMBER(FIND("0F",ScheduleCompile!S409)),ISNUMBER(FIND("8F",ScheduleCompile!S409)),ISNUMBER(FIND("1F",ScheduleCompile!S409)),ISNUMBER(FIND("2F",ScheduleCompile!S409)),ISNUMBER(FIND("3F",ScheduleCompile!S409)),ISNUMBER(FIND("6F",ScheduleCompile!S409)),ISNUMBER(FIND("7F",ScheduleCompile!S409)),ISNUMBER(FIND("9F",ScheduleCompile!S409)),ISNUMBER(FIND("4F",ScheduleCompile!S409))),VALUE(LEFT(ScheduleCompile!S409,FIND("F",ScheduleCompile!S409)-1)),ScheduleCompile!S409)))))))</f>
        <v>135</v>
      </c>
      <c r="Y416" s="1">
        <f>IF(AND(ISERROR(IF(ScheduleCompile!T409="Off",0,IF(ScheduleCompile!T409="On",1,IF(ISNUMBER(ScheduleCompile!T409),ScheduleCompile!T409/1,IF(ISTEXT(ScheduleCompile!T409),IF(OR(ISNUMBER(FIND("5F",ScheduleCompile!T409)),ISNUMBER(FIND("0F",ScheduleCompile!T409)),ISNUMBER(FIND("8F",ScheduleCompile!T409)),ISNUMBER(FIND("1F",ScheduleCompile!T409)),ISNUMBER(FIND("2F",ScheduleCompile!T409)),ISNUMBER(FIND("3F",ScheduleCompile!T409)),ISNUMBER(FIND("6F",ScheduleCompile!T409)),ISNUMBER(FIND("7F",ScheduleCompile!T409)),ISNUMBER(FIND("9F",ScheduleCompile!T409)),ISNUMBER(FIND("4F",ScheduleCompile!T409))),VALUE(LEFT(ScheduleCompile!T409,FIND("F",ScheduleCompile!T409)-1)),ScheduleCompile!T409)))))),ISTEXT(ScheduleCompile!#REF!)),"ENDTABLE",IF(ISERROR(IF(ScheduleCompile!T409="Off",0,IF(ScheduleCompile!T409="On",1,IF(ISNUMBER(ScheduleCompile!T409),ScheduleCompile!T409/1,IF(ISTEXT(ScheduleCompile!T409),IF(OR(ISNUMBER(FIND("5F",ScheduleCompile!T409)),ISNUMBER(FIND("0F",ScheduleCompile!T409)),ISNUMBER(FIND("8F",ScheduleCompile!T409)),ISNUMBER(FIND("1F",ScheduleCompile!T409)),ISNUMBER(FIND("2F",ScheduleCompile!T409)),ISNUMBER(FIND("3F",ScheduleCompile!T409)),ISNUMBER(FIND("6F",ScheduleCompile!T409)),ISNUMBER(FIND("7F",ScheduleCompile!T409)),ISNUMBER(FIND("9F",ScheduleCompile!T409)),ISNUMBER(FIND("4F",ScheduleCompile!T409))),VALUE(LEFT(ScheduleCompile!T409,FIND("F",ScheduleCompile!T409)-1)),ScheduleCompile!T409)))))),"",IF(ScheduleCompile!T409="Off",0,IF(ScheduleCompile!T409="On",1,IF(ISNUMBER(ScheduleCompile!T409),ScheduleCompile!T409/1,IF(ISTEXT(ScheduleCompile!T409),IF(OR(ISNUMBER(FIND("5F",ScheduleCompile!T409)),ISNUMBER(FIND("0F",ScheduleCompile!T409)),ISNUMBER(FIND("8F",ScheduleCompile!T409)),ISNUMBER(FIND("1F",ScheduleCompile!T409)),ISNUMBER(FIND("2F",ScheduleCompile!T409)),ISNUMBER(FIND("3F",ScheduleCompile!T409)),ISNUMBER(FIND("6F",ScheduleCompile!T409)),ISNUMBER(FIND("7F",ScheduleCompile!T409)),ISNUMBER(FIND("9F",ScheduleCompile!T409)),ISNUMBER(FIND("4F",ScheduleCompile!T409))),VALUE(LEFT(ScheduleCompile!T409,FIND("F",ScheduleCompile!T409)-1)),ScheduleCompile!T409)))))))</f>
        <v>135</v>
      </c>
      <c r="Z416" s="1">
        <f>IF(AND(ISERROR(IF(ScheduleCompile!U409="Off",0,IF(ScheduleCompile!U409="On",1,IF(ISNUMBER(ScheduleCompile!U409),ScheduleCompile!U409/1,IF(ISTEXT(ScheduleCompile!U409),IF(OR(ISNUMBER(FIND("5F",ScheduleCompile!U409)),ISNUMBER(FIND("0F",ScheduleCompile!U409)),ISNUMBER(FIND("8F",ScheduleCompile!U409)),ISNUMBER(FIND("1F",ScheduleCompile!U409)),ISNUMBER(FIND("2F",ScheduleCompile!U409)),ISNUMBER(FIND("3F",ScheduleCompile!U409)),ISNUMBER(FIND("6F",ScheduleCompile!U409)),ISNUMBER(FIND("7F",ScheduleCompile!U409)),ISNUMBER(FIND("9F",ScheduleCompile!U409)),ISNUMBER(FIND("4F",ScheduleCompile!U409))),VALUE(LEFT(ScheduleCompile!U409,FIND("F",ScheduleCompile!U409)-1)),ScheduleCompile!U409)))))),ISTEXT(ScheduleCompile!#REF!)),"ENDTABLE",IF(ISERROR(IF(ScheduleCompile!U409="Off",0,IF(ScheduleCompile!U409="On",1,IF(ISNUMBER(ScheduleCompile!U409),ScheduleCompile!U409/1,IF(ISTEXT(ScheduleCompile!U409),IF(OR(ISNUMBER(FIND("5F",ScheduleCompile!U409)),ISNUMBER(FIND("0F",ScheduleCompile!U409)),ISNUMBER(FIND("8F",ScheduleCompile!U409)),ISNUMBER(FIND("1F",ScheduleCompile!U409)),ISNUMBER(FIND("2F",ScheduleCompile!U409)),ISNUMBER(FIND("3F",ScheduleCompile!U409)),ISNUMBER(FIND("6F",ScheduleCompile!U409)),ISNUMBER(FIND("7F",ScheduleCompile!U409)),ISNUMBER(FIND("9F",ScheduleCompile!U409)),ISNUMBER(FIND("4F",ScheduleCompile!U409))),VALUE(LEFT(ScheduleCompile!U409,FIND("F",ScheduleCompile!U409)-1)),ScheduleCompile!U409)))))),"",IF(ScheduleCompile!U409="Off",0,IF(ScheduleCompile!U409="On",1,IF(ISNUMBER(ScheduleCompile!U409),ScheduleCompile!U409/1,IF(ISTEXT(ScheduleCompile!U409),IF(OR(ISNUMBER(FIND("5F",ScheduleCompile!U409)),ISNUMBER(FIND("0F",ScheduleCompile!U409)),ISNUMBER(FIND("8F",ScheduleCompile!U409)),ISNUMBER(FIND("1F",ScheduleCompile!U409)),ISNUMBER(FIND("2F",ScheduleCompile!U409)),ISNUMBER(FIND("3F",ScheduleCompile!U409)),ISNUMBER(FIND("6F",ScheduleCompile!U409)),ISNUMBER(FIND("7F",ScheduleCompile!U409)),ISNUMBER(FIND("9F",ScheduleCompile!U409)),ISNUMBER(FIND("4F",ScheduleCompile!U409))),VALUE(LEFT(ScheduleCompile!U409,FIND("F",ScheduleCompile!U409)-1)),ScheduleCompile!U409)))))))</f>
        <v>135</v>
      </c>
      <c r="AA416" s="1">
        <f>IF(AND(ISERROR(IF(ScheduleCompile!V409="Off",0,IF(ScheduleCompile!V409="On",1,IF(ISNUMBER(ScheduleCompile!V409),ScheduleCompile!V409/1,IF(ISTEXT(ScheduleCompile!V409),IF(OR(ISNUMBER(FIND("5F",ScheduleCompile!V409)),ISNUMBER(FIND("0F",ScheduleCompile!V409)),ISNUMBER(FIND("8F",ScheduleCompile!V409)),ISNUMBER(FIND("1F",ScheduleCompile!V409)),ISNUMBER(FIND("2F",ScheduleCompile!V409)),ISNUMBER(FIND("3F",ScheduleCompile!V409)),ISNUMBER(FIND("6F",ScheduleCompile!V409)),ISNUMBER(FIND("7F",ScheduleCompile!V409)),ISNUMBER(FIND("9F",ScheduleCompile!V409)),ISNUMBER(FIND("4F",ScheduleCompile!V409))),VALUE(LEFT(ScheduleCompile!V409,FIND("F",ScheduleCompile!V409)-1)),ScheduleCompile!V409)))))),ISTEXT(ScheduleCompile!#REF!)),"ENDTABLE",IF(ISERROR(IF(ScheduleCompile!V409="Off",0,IF(ScheduleCompile!V409="On",1,IF(ISNUMBER(ScheduleCompile!V409),ScheduleCompile!V409/1,IF(ISTEXT(ScheduleCompile!V409),IF(OR(ISNUMBER(FIND("5F",ScheduleCompile!V409)),ISNUMBER(FIND("0F",ScheduleCompile!V409)),ISNUMBER(FIND("8F",ScheduleCompile!V409)),ISNUMBER(FIND("1F",ScheduleCompile!V409)),ISNUMBER(FIND("2F",ScheduleCompile!V409)),ISNUMBER(FIND("3F",ScheduleCompile!V409)),ISNUMBER(FIND("6F",ScheduleCompile!V409)),ISNUMBER(FIND("7F",ScheduleCompile!V409)),ISNUMBER(FIND("9F",ScheduleCompile!V409)),ISNUMBER(FIND("4F",ScheduleCompile!V409))),VALUE(LEFT(ScheduleCompile!V409,FIND("F",ScheduleCompile!V409)-1)),ScheduleCompile!V409)))))),"",IF(ScheduleCompile!V409="Off",0,IF(ScheduleCompile!V409="On",1,IF(ISNUMBER(ScheduleCompile!V409),ScheduleCompile!V409/1,IF(ISTEXT(ScheduleCompile!V409),IF(OR(ISNUMBER(FIND("5F",ScheduleCompile!V409)),ISNUMBER(FIND("0F",ScheduleCompile!V409)),ISNUMBER(FIND("8F",ScheduleCompile!V409)),ISNUMBER(FIND("1F",ScheduleCompile!V409)),ISNUMBER(FIND("2F",ScheduleCompile!V409)),ISNUMBER(FIND("3F",ScheduleCompile!V409)),ISNUMBER(FIND("6F",ScheduleCompile!V409)),ISNUMBER(FIND("7F",ScheduleCompile!V409)),ISNUMBER(FIND("9F",ScheduleCompile!V409)),ISNUMBER(FIND("4F",ScheduleCompile!V409))),VALUE(LEFT(ScheduleCompile!V409,FIND("F",ScheduleCompile!V409)-1)),ScheduleCompile!V409)))))))</f>
        <v>135</v>
      </c>
      <c r="AB416" s="1">
        <f>IF(AND(ISERROR(IF(ScheduleCompile!W409="Off",0,IF(ScheduleCompile!W409="On",1,IF(ISNUMBER(ScheduleCompile!W409),ScheduleCompile!W409/1,IF(ISTEXT(ScheduleCompile!W409),IF(OR(ISNUMBER(FIND("5F",ScheduleCompile!W409)),ISNUMBER(FIND("0F",ScheduleCompile!W409)),ISNUMBER(FIND("8F",ScheduleCompile!W409)),ISNUMBER(FIND("1F",ScheduleCompile!W409)),ISNUMBER(FIND("2F",ScheduleCompile!W409)),ISNUMBER(FIND("3F",ScheduleCompile!W409)),ISNUMBER(FIND("6F",ScheduleCompile!W409)),ISNUMBER(FIND("7F",ScheduleCompile!W409)),ISNUMBER(FIND("9F",ScheduleCompile!W409)),ISNUMBER(FIND("4F",ScheduleCompile!W409))),VALUE(LEFT(ScheduleCompile!W409,FIND("F",ScheduleCompile!W409)-1)),ScheduleCompile!W409)))))),ISTEXT(ScheduleCompile!#REF!)),"ENDTABLE",IF(ISERROR(IF(ScheduleCompile!W409="Off",0,IF(ScheduleCompile!W409="On",1,IF(ISNUMBER(ScheduleCompile!W409),ScheduleCompile!W409/1,IF(ISTEXT(ScheduleCompile!W409),IF(OR(ISNUMBER(FIND("5F",ScheduleCompile!W409)),ISNUMBER(FIND("0F",ScheduleCompile!W409)),ISNUMBER(FIND("8F",ScheduleCompile!W409)),ISNUMBER(FIND("1F",ScheduleCompile!W409)),ISNUMBER(FIND("2F",ScheduleCompile!W409)),ISNUMBER(FIND("3F",ScheduleCompile!W409)),ISNUMBER(FIND("6F",ScheduleCompile!W409)),ISNUMBER(FIND("7F",ScheduleCompile!W409)),ISNUMBER(FIND("9F",ScheduleCompile!W409)),ISNUMBER(FIND("4F",ScheduleCompile!W409))),VALUE(LEFT(ScheduleCompile!W409,FIND("F",ScheduleCompile!W409)-1)),ScheduleCompile!W409)))))),"",IF(ScheduleCompile!W409="Off",0,IF(ScheduleCompile!W409="On",1,IF(ISNUMBER(ScheduleCompile!W409),ScheduleCompile!W409/1,IF(ISTEXT(ScheduleCompile!W409),IF(OR(ISNUMBER(FIND("5F",ScheduleCompile!W409)),ISNUMBER(FIND("0F",ScheduleCompile!W409)),ISNUMBER(FIND("8F",ScheduleCompile!W409)),ISNUMBER(FIND("1F",ScheduleCompile!W409)),ISNUMBER(FIND("2F",ScheduleCompile!W409)),ISNUMBER(FIND("3F",ScheduleCompile!W409)),ISNUMBER(FIND("6F",ScheduleCompile!W409)),ISNUMBER(FIND("7F",ScheduleCompile!W409)),ISNUMBER(FIND("9F",ScheduleCompile!W409)),ISNUMBER(FIND("4F",ScheduleCompile!W409))),VALUE(LEFT(ScheduleCompile!W409,FIND("F",ScheduleCompile!W409)-1)),ScheduleCompile!W409)))))))</f>
        <v>135</v>
      </c>
      <c r="AC416" s="1">
        <f>IF(AND(ISERROR(IF(ScheduleCompile!X409="Off",0,IF(ScheduleCompile!X409="On",1,IF(ISNUMBER(ScheduleCompile!X409),ScheduleCompile!X409/1,IF(ISTEXT(ScheduleCompile!X409),IF(OR(ISNUMBER(FIND("5F",ScheduleCompile!X409)),ISNUMBER(FIND("0F",ScheduleCompile!X409)),ISNUMBER(FIND("8F",ScheduleCompile!X409)),ISNUMBER(FIND("1F",ScheduleCompile!X409)),ISNUMBER(FIND("2F",ScheduleCompile!X409)),ISNUMBER(FIND("3F",ScheduleCompile!X409)),ISNUMBER(FIND("6F",ScheduleCompile!X409)),ISNUMBER(FIND("7F",ScheduleCompile!X409)),ISNUMBER(FIND("9F",ScheduleCompile!X409)),ISNUMBER(FIND("4F",ScheduleCompile!X409))),VALUE(LEFT(ScheduleCompile!X409,FIND("F",ScheduleCompile!X409)-1)),ScheduleCompile!X409)))))),ISTEXT(ScheduleCompile!#REF!)),"ENDTABLE",IF(ISERROR(IF(ScheduleCompile!X409="Off",0,IF(ScheduleCompile!X409="On",1,IF(ISNUMBER(ScheduleCompile!X409),ScheduleCompile!X409/1,IF(ISTEXT(ScheduleCompile!X409),IF(OR(ISNUMBER(FIND("5F",ScheduleCompile!X409)),ISNUMBER(FIND("0F",ScheduleCompile!X409)),ISNUMBER(FIND("8F",ScheduleCompile!X409)),ISNUMBER(FIND("1F",ScheduleCompile!X409)),ISNUMBER(FIND("2F",ScheduleCompile!X409)),ISNUMBER(FIND("3F",ScheduleCompile!X409)),ISNUMBER(FIND("6F",ScheduleCompile!X409)),ISNUMBER(FIND("7F",ScheduleCompile!X409)),ISNUMBER(FIND("9F",ScheduleCompile!X409)),ISNUMBER(FIND("4F",ScheduleCompile!X409))),VALUE(LEFT(ScheduleCompile!X409,FIND("F",ScheduleCompile!X409)-1)),ScheduleCompile!X409)))))),"",IF(ScheduleCompile!X409="Off",0,IF(ScheduleCompile!X409="On",1,IF(ISNUMBER(ScheduleCompile!X409),ScheduleCompile!X409/1,IF(ISTEXT(ScheduleCompile!X409),IF(OR(ISNUMBER(FIND("5F",ScheduleCompile!X409)),ISNUMBER(FIND("0F",ScheduleCompile!X409)),ISNUMBER(FIND("8F",ScheduleCompile!X409)),ISNUMBER(FIND("1F",ScheduleCompile!X409)),ISNUMBER(FIND("2F",ScheduleCompile!X409)),ISNUMBER(FIND("3F",ScheduleCompile!X409)),ISNUMBER(FIND("6F",ScheduleCompile!X409)),ISNUMBER(FIND("7F",ScheduleCompile!X409)),ISNUMBER(FIND("9F",ScheduleCompile!X409)),ISNUMBER(FIND("4F",ScheduleCompile!X409))),VALUE(LEFT(ScheduleCompile!X409,FIND("F",ScheduleCompile!X409)-1)),ScheduleCompile!X409)))))))</f>
        <v>135</v>
      </c>
      <c r="AD416" s="1">
        <f>IF(AND(ISERROR(IF(ScheduleCompile!Y409="Off",0,IF(ScheduleCompile!Y409="On",1,IF(ISNUMBER(ScheduleCompile!Y409),ScheduleCompile!Y409/1,IF(ISTEXT(ScheduleCompile!Y409),IF(OR(ISNUMBER(FIND("5F",ScheduleCompile!Y409)),ISNUMBER(FIND("0F",ScheduleCompile!Y409)),ISNUMBER(FIND("8F",ScheduleCompile!Y409)),ISNUMBER(FIND("1F",ScheduleCompile!Y409)),ISNUMBER(FIND("2F",ScheduleCompile!Y409)),ISNUMBER(FIND("3F",ScheduleCompile!Y409)),ISNUMBER(FIND("6F",ScheduleCompile!Y409)),ISNUMBER(FIND("7F",ScheduleCompile!Y409)),ISNUMBER(FIND("9F",ScheduleCompile!Y409)),ISNUMBER(FIND("4F",ScheduleCompile!Y409))),VALUE(LEFT(ScheduleCompile!Y409,FIND("F",ScheduleCompile!Y409)-1)),ScheduleCompile!Y409)))))),ISTEXT(ScheduleCompile!#REF!)),"ENDTABLE",IF(ISERROR(IF(ScheduleCompile!Y409="Off",0,IF(ScheduleCompile!Y409="On",1,IF(ISNUMBER(ScheduleCompile!Y409),ScheduleCompile!Y409/1,IF(ISTEXT(ScheduleCompile!Y409),IF(OR(ISNUMBER(FIND("5F",ScheduleCompile!Y409)),ISNUMBER(FIND("0F",ScheduleCompile!Y409)),ISNUMBER(FIND("8F",ScheduleCompile!Y409)),ISNUMBER(FIND("1F",ScheduleCompile!Y409)),ISNUMBER(FIND("2F",ScheduleCompile!Y409)),ISNUMBER(FIND("3F",ScheduleCompile!Y409)),ISNUMBER(FIND("6F",ScheduleCompile!Y409)),ISNUMBER(FIND("7F",ScheduleCompile!Y409)),ISNUMBER(FIND("9F",ScheduleCompile!Y409)),ISNUMBER(FIND("4F",ScheduleCompile!Y409))),VALUE(LEFT(ScheduleCompile!Y409,FIND("F",ScheduleCompile!Y409)-1)),ScheduleCompile!Y409)))))),"",IF(ScheduleCompile!Y409="Off",0,IF(ScheduleCompile!Y409="On",1,IF(ISNUMBER(ScheduleCompile!Y409),ScheduleCompile!Y409/1,IF(ISTEXT(ScheduleCompile!Y409),IF(OR(ISNUMBER(FIND("5F",ScheduleCompile!Y409)),ISNUMBER(FIND("0F",ScheduleCompile!Y409)),ISNUMBER(FIND("8F",ScheduleCompile!Y409)),ISNUMBER(FIND("1F",ScheduleCompile!Y409)),ISNUMBER(FIND("2F",ScheduleCompile!Y409)),ISNUMBER(FIND("3F",ScheduleCompile!Y409)),ISNUMBER(FIND("6F",ScheduleCompile!Y409)),ISNUMBER(FIND("7F",ScheduleCompile!Y409)),ISNUMBER(FIND("9F",ScheduleCompile!Y409)),ISNUMBER(FIND("4F",ScheduleCompile!Y409))),VALUE(LEFT(ScheduleCompile!Y409,FIND("F",ScheduleCompile!Y409)-1)),ScheduleCompile!Y409)))))))</f>
        <v>135</v>
      </c>
    </row>
    <row r="417" spans="1:30" x14ac:dyDescent="0.25">
      <c r="A417" t="str">
        <f t="shared" si="27"/>
        <v>SchDay "RestaurantEscalatorWD"  Type = "Fraction" Hr = (1, 1, 1, 0, 0, 0, 1, 1, 1, 1, 1, 1, 1, 1, 1, 1, 1, 1, 1, 1, 1, 1, 1, 1) ..</v>
      </c>
      <c r="B417" s="1" t="s">
        <v>623</v>
      </c>
      <c r="C417" t="str">
        <f t="shared" si="28"/>
        <v xml:space="preserve">SchDay "RestaurantEscalatorWD"  Type = "Fraction" Hr = </v>
      </c>
      <c r="D417" t="str">
        <f t="shared" si="29"/>
        <v>(1, 1, 1, 0, 0, 0, 1, 1, 1, 1, 1, 1, 1, 1, 1, 1, 1, 1, 1, 1, 1, 1, 1, 1) ..</v>
      </c>
      <c r="E417" s="30" t="str">
        <f>ScheduleCompile!A410</f>
        <v>RestaurantEscalatorWD</v>
      </c>
      <c r="F417" t="str">
        <f t="shared" si="30"/>
        <v>Fraction</v>
      </c>
      <c r="G417" s="1">
        <f>IF(AND(ISERROR(IF(ScheduleCompile!B410="Off",0,IF(ScheduleCompile!B410="On",1,IF(ISNUMBER(ScheduleCompile!B410),ScheduleCompile!B410/1,IF(ISTEXT(ScheduleCompile!B410),IF(OR(ISNUMBER(FIND("5F",ScheduleCompile!B410)),ISNUMBER(FIND("0F",ScheduleCompile!B410)),ISNUMBER(FIND("8F",ScheduleCompile!B410)),ISNUMBER(FIND("1F",ScheduleCompile!B410)),ISNUMBER(FIND("2F",ScheduleCompile!B410)),ISNUMBER(FIND("3F",ScheduleCompile!B410)),ISNUMBER(FIND("6F",ScheduleCompile!B410)),ISNUMBER(FIND("7F",ScheduleCompile!B410)),ISNUMBER(FIND("9F",ScheduleCompile!B410)),ISNUMBER(FIND("4F",ScheduleCompile!B410))),VALUE(LEFT(ScheduleCompile!B410,FIND("F",ScheduleCompile!B410)-1)),ScheduleCompile!B410)))))),ISTEXT(ScheduleCompile!#REF!)),"ENDTABLE",IF(ISERROR(IF(ScheduleCompile!B410="Off",0,IF(ScheduleCompile!B410="On",1,IF(ISNUMBER(ScheduleCompile!B410),ScheduleCompile!B410/1,IF(ISTEXT(ScheduleCompile!B410),IF(OR(ISNUMBER(FIND("5F",ScheduleCompile!B410)),ISNUMBER(FIND("0F",ScheduleCompile!B410)),ISNUMBER(FIND("8F",ScheduleCompile!B410)),ISNUMBER(FIND("1F",ScheduleCompile!B410)),ISNUMBER(FIND("2F",ScheduleCompile!B410)),ISNUMBER(FIND("3F",ScheduleCompile!B410)),ISNUMBER(FIND("6F",ScheduleCompile!B410)),ISNUMBER(FIND("7F",ScheduleCompile!B410)),ISNUMBER(FIND("9F",ScheduleCompile!B410)),ISNUMBER(FIND("4F",ScheduleCompile!B410))),VALUE(LEFT(ScheduleCompile!B410,FIND("F",ScheduleCompile!B410)-1)),ScheduleCompile!B410)))))),"",IF(ScheduleCompile!B410="Off",0,IF(ScheduleCompile!B410="On",1,IF(ISNUMBER(ScheduleCompile!B410),ScheduleCompile!B410/1,IF(ISTEXT(ScheduleCompile!B410),IF(OR(ISNUMBER(FIND("5F",ScheduleCompile!B410)),ISNUMBER(FIND("0F",ScheduleCompile!B410)),ISNUMBER(FIND("8F",ScheduleCompile!B410)),ISNUMBER(FIND("1F",ScheduleCompile!B410)),ISNUMBER(FIND("2F",ScheduleCompile!B410)),ISNUMBER(FIND("3F",ScheduleCompile!B410)),ISNUMBER(FIND("6F",ScheduleCompile!B410)),ISNUMBER(FIND("7F",ScheduleCompile!B410)),ISNUMBER(FIND("9F",ScheduleCompile!B410)),ISNUMBER(FIND("4F",ScheduleCompile!B410))),VALUE(LEFT(ScheduleCompile!B410,FIND("F",ScheduleCompile!B410)-1)),ScheduleCompile!B410)))))))</f>
        <v>1</v>
      </c>
      <c r="H417" s="1">
        <f>IF(AND(ISERROR(IF(ScheduleCompile!C410="Off",0,IF(ScheduleCompile!C410="On",1,IF(ISNUMBER(ScheduleCompile!C410),ScheduleCompile!C410/1,IF(ISTEXT(ScheduleCompile!C410),IF(OR(ISNUMBER(FIND("5F",ScheduleCompile!C410)),ISNUMBER(FIND("0F",ScheduleCompile!C410)),ISNUMBER(FIND("8F",ScheduleCompile!C410)),ISNUMBER(FIND("1F",ScheduleCompile!C410)),ISNUMBER(FIND("2F",ScheduleCompile!C410)),ISNUMBER(FIND("3F",ScheduleCompile!C410)),ISNUMBER(FIND("6F",ScheduleCompile!C410)),ISNUMBER(FIND("7F",ScheduleCompile!C410)),ISNUMBER(FIND("9F",ScheduleCompile!C410)),ISNUMBER(FIND("4F",ScheduleCompile!C410))),VALUE(LEFT(ScheduleCompile!C410,FIND("F",ScheduleCompile!C410)-1)),ScheduleCompile!C410)))))),ISTEXT(ScheduleCompile!#REF!)),"ENDTABLE",IF(ISERROR(IF(ScheduleCompile!C410="Off",0,IF(ScheduleCompile!C410="On",1,IF(ISNUMBER(ScheduleCompile!C410),ScheduleCompile!C410/1,IF(ISTEXT(ScheduleCompile!C410),IF(OR(ISNUMBER(FIND("5F",ScheduleCompile!C410)),ISNUMBER(FIND("0F",ScheduleCompile!C410)),ISNUMBER(FIND("8F",ScheduleCompile!C410)),ISNUMBER(FIND("1F",ScheduleCompile!C410)),ISNUMBER(FIND("2F",ScheduleCompile!C410)),ISNUMBER(FIND("3F",ScheduleCompile!C410)),ISNUMBER(FIND("6F",ScheduleCompile!C410)),ISNUMBER(FIND("7F",ScheduleCompile!C410)),ISNUMBER(FIND("9F",ScheduleCompile!C410)),ISNUMBER(FIND("4F",ScheduleCompile!C410))),VALUE(LEFT(ScheduleCompile!C410,FIND("F",ScheduleCompile!C410)-1)),ScheduleCompile!C410)))))),"",IF(ScheduleCompile!C410="Off",0,IF(ScheduleCompile!C410="On",1,IF(ISNUMBER(ScheduleCompile!C410),ScheduleCompile!C410/1,IF(ISTEXT(ScheduleCompile!C410),IF(OR(ISNUMBER(FIND("5F",ScheduleCompile!C410)),ISNUMBER(FIND("0F",ScheduleCompile!C410)),ISNUMBER(FIND("8F",ScheduleCompile!C410)),ISNUMBER(FIND("1F",ScheduleCompile!C410)),ISNUMBER(FIND("2F",ScheduleCompile!C410)),ISNUMBER(FIND("3F",ScheduleCompile!C410)),ISNUMBER(FIND("6F",ScheduleCompile!C410)),ISNUMBER(FIND("7F",ScheduleCompile!C410)),ISNUMBER(FIND("9F",ScheduleCompile!C410)),ISNUMBER(FIND("4F",ScheduleCompile!C410))),VALUE(LEFT(ScheduleCompile!C410,FIND("F",ScheduleCompile!C410)-1)),ScheduleCompile!C410)))))))</f>
        <v>1</v>
      </c>
      <c r="I417" s="1">
        <f>IF(AND(ISERROR(IF(ScheduleCompile!D410="Off",0,IF(ScheduleCompile!D410="On",1,IF(ISNUMBER(ScheduleCompile!D410),ScheduleCompile!D410/1,IF(ISTEXT(ScheduleCompile!D410),IF(OR(ISNUMBER(FIND("5F",ScheduleCompile!D410)),ISNUMBER(FIND("0F",ScheduleCompile!D410)),ISNUMBER(FIND("8F",ScheduleCompile!D410)),ISNUMBER(FIND("1F",ScheduleCompile!D410)),ISNUMBER(FIND("2F",ScheduleCompile!D410)),ISNUMBER(FIND("3F",ScheduleCompile!D410)),ISNUMBER(FIND("6F",ScheduleCompile!D410)),ISNUMBER(FIND("7F",ScheduleCompile!D410)),ISNUMBER(FIND("9F",ScheduleCompile!D410)),ISNUMBER(FIND("4F",ScheduleCompile!D410))),VALUE(LEFT(ScheduleCompile!D410,FIND("F",ScheduleCompile!D410)-1)),ScheduleCompile!D410)))))),ISTEXT(ScheduleCompile!#REF!)),"ENDTABLE",IF(ISERROR(IF(ScheduleCompile!D410="Off",0,IF(ScheduleCompile!D410="On",1,IF(ISNUMBER(ScheduleCompile!D410),ScheduleCompile!D410/1,IF(ISTEXT(ScheduleCompile!D410),IF(OR(ISNUMBER(FIND("5F",ScheduleCompile!D410)),ISNUMBER(FIND("0F",ScheduleCompile!D410)),ISNUMBER(FIND("8F",ScheduleCompile!D410)),ISNUMBER(FIND("1F",ScheduleCompile!D410)),ISNUMBER(FIND("2F",ScheduleCompile!D410)),ISNUMBER(FIND("3F",ScheduleCompile!D410)),ISNUMBER(FIND("6F",ScheduleCompile!D410)),ISNUMBER(FIND("7F",ScheduleCompile!D410)),ISNUMBER(FIND("9F",ScheduleCompile!D410)),ISNUMBER(FIND("4F",ScheduleCompile!D410))),VALUE(LEFT(ScheduleCompile!D410,FIND("F",ScheduleCompile!D410)-1)),ScheduleCompile!D410)))))),"",IF(ScheduleCompile!D410="Off",0,IF(ScheduleCompile!D410="On",1,IF(ISNUMBER(ScheduleCompile!D410),ScheduleCompile!D410/1,IF(ISTEXT(ScheduleCompile!D410),IF(OR(ISNUMBER(FIND("5F",ScheduleCompile!D410)),ISNUMBER(FIND("0F",ScheduleCompile!D410)),ISNUMBER(FIND("8F",ScheduleCompile!D410)),ISNUMBER(FIND("1F",ScheduleCompile!D410)),ISNUMBER(FIND("2F",ScheduleCompile!D410)),ISNUMBER(FIND("3F",ScheduleCompile!D410)),ISNUMBER(FIND("6F",ScheduleCompile!D410)),ISNUMBER(FIND("7F",ScheduleCompile!D410)),ISNUMBER(FIND("9F",ScheduleCompile!D410)),ISNUMBER(FIND("4F",ScheduleCompile!D410))),VALUE(LEFT(ScheduleCompile!D410,FIND("F",ScheduleCompile!D410)-1)),ScheduleCompile!D410)))))))</f>
        <v>1</v>
      </c>
      <c r="J417" s="1">
        <f>IF(AND(ISERROR(IF(ScheduleCompile!E410="Off",0,IF(ScheduleCompile!E410="On",1,IF(ISNUMBER(ScheduleCompile!E410),ScheduleCompile!E410/1,IF(ISTEXT(ScheduleCompile!E410),IF(OR(ISNUMBER(FIND("5F",ScheduleCompile!E410)),ISNUMBER(FIND("0F",ScheduleCompile!E410)),ISNUMBER(FIND("8F",ScheduleCompile!E410)),ISNUMBER(FIND("1F",ScheduleCompile!E410)),ISNUMBER(FIND("2F",ScheduleCompile!E410)),ISNUMBER(FIND("3F",ScheduleCompile!E410)),ISNUMBER(FIND("6F",ScheduleCompile!E410)),ISNUMBER(FIND("7F",ScheduleCompile!E410)),ISNUMBER(FIND("9F",ScheduleCompile!E410)),ISNUMBER(FIND("4F",ScheduleCompile!E410))),VALUE(LEFT(ScheduleCompile!E410,FIND("F",ScheduleCompile!E410)-1)),ScheduleCompile!E410)))))),ISTEXT(ScheduleCompile!#REF!)),"ENDTABLE",IF(ISERROR(IF(ScheduleCompile!E410="Off",0,IF(ScheduleCompile!E410="On",1,IF(ISNUMBER(ScheduleCompile!E410),ScheduleCompile!E410/1,IF(ISTEXT(ScheduleCompile!E410),IF(OR(ISNUMBER(FIND("5F",ScheduleCompile!E410)),ISNUMBER(FIND("0F",ScheduleCompile!E410)),ISNUMBER(FIND("8F",ScheduleCompile!E410)),ISNUMBER(FIND("1F",ScheduleCompile!E410)),ISNUMBER(FIND("2F",ScheduleCompile!E410)),ISNUMBER(FIND("3F",ScheduleCompile!E410)),ISNUMBER(FIND("6F",ScheduleCompile!E410)),ISNUMBER(FIND("7F",ScheduleCompile!E410)),ISNUMBER(FIND("9F",ScheduleCompile!E410)),ISNUMBER(FIND("4F",ScheduleCompile!E410))),VALUE(LEFT(ScheduleCompile!E410,FIND("F",ScheduleCompile!E410)-1)),ScheduleCompile!E410)))))),"",IF(ScheduleCompile!E410="Off",0,IF(ScheduleCompile!E410="On",1,IF(ISNUMBER(ScheduleCompile!E410),ScheduleCompile!E410/1,IF(ISTEXT(ScheduleCompile!E410),IF(OR(ISNUMBER(FIND("5F",ScheduleCompile!E410)),ISNUMBER(FIND("0F",ScheduleCompile!E410)),ISNUMBER(FIND("8F",ScheduleCompile!E410)),ISNUMBER(FIND("1F",ScheduleCompile!E410)),ISNUMBER(FIND("2F",ScheduleCompile!E410)),ISNUMBER(FIND("3F",ScheduleCompile!E410)),ISNUMBER(FIND("6F",ScheduleCompile!E410)),ISNUMBER(FIND("7F",ScheduleCompile!E410)),ISNUMBER(FIND("9F",ScheduleCompile!E410)),ISNUMBER(FIND("4F",ScheduleCompile!E410))),VALUE(LEFT(ScheduleCompile!E410,FIND("F",ScheduleCompile!E410)-1)),ScheduleCompile!E410)))))))</f>
        <v>0</v>
      </c>
      <c r="K417" s="1">
        <f>IF(AND(ISERROR(IF(ScheduleCompile!F410="Off",0,IF(ScheduleCompile!F410="On",1,IF(ISNUMBER(ScheduleCompile!F410),ScheduleCompile!F410/1,IF(ISTEXT(ScheduleCompile!F410),IF(OR(ISNUMBER(FIND("5F",ScheduleCompile!F410)),ISNUMBER(FIND("0F",ScheduleCompile!F410)),ISNUMBER(FIND("8F",ScheduleCompile!F410)),ISNUMBER(FIND("1F",ScheduleCompile!F410)),ISNUMBER(FIND("2F",ScheduleCompile!F410)),ISNUMBER(FIND("3F",ScheduleCompile!F410)),ISNUMBER(FIND("6F",ScheduleCompile!F410)),ISNUMBER(FIND("7F",ScheduleCompile!F410)),ISNUMBER(FIND("9F",ScheduleCompile!F410)),ISNUMBER(FIND("4F",ScheduleCompile!F410))),VALUE(LEFT(ScheduleCompile!F410,FIND("F",ScheduleCompile!F410)-1)),ScheduleCompile!F410)))))),ISTEXT(ScheduleCompile!#REF!)),"ENDTABLE",IF(ISERROR(IF(ScheduleCompile!F410="Off",0,IF(ScheduleCompile!F410="On",1,IF(ISNUMBER(ScheduleCompile!F410),ScheduleCompile!F410/1,IF(ISTEXT(ScheduleCompile!F410),IF(OR(ISNUMBER(FIND("5F",ScheduleCompile!F410)),ISNUMBER(FIND("0F",ScheduleCompile!F410)),ISNUMBER(FIND("8F",ScheduleCompile!F410)),ISNUMBER(FIND("1F",ScheduleCompile!F410)),ISNUMBER(FIND("2F",ScheduleCompile!F410)),ISNUMBER(FIND("3F",ScheduleCompile!F410)),ISNUMBER(FIND("6F",ScheduleCompile!F410)),ISNUMBER(FIND("7F",ScheduleCompile!F410)),ISNUMBER(FIND("9F",ScheduleCompile!F410)),ISNUMBER(FIND("4F",ScheduleCompile!F410))),VALUE(LEFT(ScheduleCompile!F410,FIND("F",ScheduleCompile!F410)-1)),ScheduleCompile!F410)))))),"",IF(ScheduleCompile!F410="Off",0,IF(ScheduleCompile!F410="On",1,IF(ISNUMBER(ScheduleCompile!F410),ScheduleCompile!F410/1,IF(ISTEXT(ScheduleCompile!F410),IF(OR(ISNUMBER(FIND("5F",ScheduleCompile!F410)),ISNUMBER(FIND("0F",ScheduleCompile!F410)),ISNUMBER(FIND("8F",ScheduleCompile!F410)),ISNUMBER(FIND("1F",ScheduleCompile!F410)),ISNUMBER(FIND("2F",ScheduleCompile!F410)),ISNUMBER(FIND("3F",ScheduleCompile!F410)),ISNUMBER(FIND("6F",ScheduleCompile!F410)),ISNUMBER(FIND("7F",ScheduleCompile!F410)),ISNUMBER(FIND("9F",ScheduleCompile!F410)),ISNUMBER(FIND("4F",ScheduleCompile!F410))),VALUE(LEFT(ScheduleCompile!F410,FIND("F",ScheduleCompile!F410)-1)),ScheduleCompile!F410)))))))</f>
        <v>0</v>
      </c>
      <c r="L417" s="1">
        <f>IF(AND(ISERROR(IF(ScheduleCompile!G410="Off",0,IF(ScheduleCompile!G410="On",1,IF(ISNUMBER(ScheduleCompile!G410),ScheduleCompile!G410/1,IF(ISTEXT(ScheduleCompile!G410),IF(OR(ISNUMBER(FIND("5F",ScheduleCompile!G410)),ISNUMBER(FIND("0F",ScheduleCompile!G410)),ISNUMBER(FIND("8F",ScheduleCompile!G410)),ISNUMBER(FIND("1F",ScheduleCompile!G410)),ISNUMBER(FIND("2F",ScheduleCompile!G410)),ISNUMBER(FIND("3F",ScheduleCompile!G410)),ISNUMBER(FIND("6F",ScheduleCompile!G410)),ISNUMBER(FIND("7F",ScheduleCompile!G410)),ISNUMBER(FIND("9F",ScheduleCompile!G410)),ISNUMBER(FIND("4F",ScheduleCompile!G410))),VALUE(LEFT(ScheduleCompile!G410,FIND("F",ScheduleCompile!G410)-1)),ScheduleCompile!G410)))))),ISTEXT(ScheduleCompile!#REF!)),"ENDTABLE",IF(ISERROR(IF(ScheduleCompile!G410="Off",0,IF(ScheduleCompile!G410="On",1,IF(ISNUMBER(ScheduleCompile!G410),ScheduleCompile!G410/1,IF(ISTEXT(ScheduleCompile!G410),IF(OR(ISNUMBER(FIND("5F",ScheduleCompile!G410)),ISNUMBER(FIND("0F",ScheduleCompile!G410)),ISNUMBER(FIND("8F",ScheduleCompile!G410)),ISNUMBER(FIND("1F",ScheduleCompile!G410)),ISNUMBER(FIND("2F",ScheduleCompile!G410)),ISNUMBER(FIND("3F",ScheduleCompile!G410)),ISNUMBER(FIND("6F",ScheduleCompile!G410)),ISNUMBER(FIND("7F",ScheduleCompile!G410)),ISNUMBER(FIND("9F",ScheduleCompile!G410)),ISNUMBER(FIND("4F",ScheduleCompile!G410))),VALUE(LEFT(ScheduleCompile!G410,FIND("F",ScheduleCompile!G410)-1)),ScheduleCompile!G410)))))),"",IF(ScheduleCompile!G410="Off",0,IF(ScheduleCompile!G410="On",1,IF(ISNUMBER(ScheduleCompile!G410),ScheduleCompile!G410/1,IF(ISTEXT(ScheduleCompile!G410),IF(OR(ISNUMBER(FIND("5F",ScheduleCompile!G410)),ISNUMBER(FIND("0F",ScheduleCompile!G410)),ISNUMBER(FIND("8F",ScheduleCompile!G410)),ISNUMBER(FIND("1F",ScheduleCompile!G410)),ISNUMBER(FIND("2F",ScheduleCompile!G410)),ISNUMBER(FIND("3F",ScheduleCompile!G410)),ISNUMBER(FIND("6F",ScheduleCompile!G410)),ISNUMBER(FIND("7F",ScheduleCompile!G410)),ISNUMBER(FIND("9F",ScheduleCompile!G410)),ISNUMBER(FIND("4F",ScheduleCompile!G410))),VALUE(LEFT(ScheduleCompile!G410,FIND("F",ScheduleCompile!G410)-1)),ScheduleCompile!G410)))))))</f>
        <v>0</v>
      </c>
      <c r="M417" s="1">
        <f>IF(AND(ISERROR(IF(ScheduleCompile!H410="Off",0,IF(ScheduleCompile!H410="On",1,IF(ISNUMBER(ScheduleCompile!H410),ScheduleCompile!H410/1,IF(ISTEXT(ScheduleCompile!H410),IF(OR(ISNUMBER(FIND("5F",ScheduleCompile!H410)),ISNUMBER(FIND("0F",ScheduleCompile!H410)),ISNUMBER(FIND("8F",ScheduleCompile!H410)),ISNUMBER(FIND("1F",ScheduleCompile!H410)),ISNUMBER(FIND("2F",ScheduleCompile!H410)),ISNUMBER(FIND("3F",ScheduleCompile!H410)),ISNUMBER(FIND("6F",ScheduleCompile!H410)),ISNUMBER(FIND("7F",ScheduleCompile!H410)),ISNUMBER(FIND("9F",ScheduleCompile!H410)),ISNUMBER(FIND("4F",ScheduleCompile!H410))),VALUE(LEFT(ScheduleCompile!H410,FIND("F",ScheduleCompile!H410)-1)),ScheduleCompile!H410)))))),ISTEXT(ScheduleCompile!#REF!)),"ENDTABLE",IF(ISERROR(IF(ScheduleCompile!H410="Off",0,IF(ScheduleCompile!H410="On",1,IF(ISNUMBER(ScheduleCompile!H410),ScheduleCompile!H410/1,IF(ISTEXT(ScheduleCompile!H410),IF(OR(ISNUMBER(FIND("5F",ScheduleCompile!H410)),ISNUMBER(FIND("0F",ScheduleCompile!H410)),ISNUMBER(FIND("8F",ScheduleCompile!H410)),ISNUMBER(FIND("1F",ScheduleCompile!H410)),ISNUMBER(FIND("2F",ScheduleCompile!H410)),ISNUMBER(FIND("3F",ScheduleCompile!H410)),ISNUMBER(FIND("6F",ScheduleCompile!H410)),ISNUMBER(FIND("7F",ScheduleCompile!H410)),ISNUMBER(FIND("9F",ScheduleCompile!H410)),ISNUMBER(FIND("4F",ScheduleCompile!H410))),VALUE(LEFT(ScheduleCompile!H410,FIND("F",ScheduleCompile!H410)-1)),ScheduleCompile!H410)))))),"",IF(ScheduleCompile!H410="Off",0,IF(ScheduleCompile!H410="On",1,IF(ISNUMBER(ScheduleCompile!H410),ScheduleCompile!H410/1,IF(ISTEXT(ScheduleCompile!H410),IF(OR(ISNUMBER(FIND("5F",ScheduleCompile!H410)),ISNUMBER(FIND("0F",ScheduleCompile!H410)),ISNUMBER(FIND("8F",ScheduleCompile!H410)),ISNUMBER(FIND("1F",ScheduleCompile!H410)),ISNUMBER(FIND("2F",ScheduleCompile!H410)),ISNUMBER(FIND("3F",ScheduleCompile!H410)),ISNUMBER(FIND("6F",ScheduleCompile!H410)),ISNUMBER(FIND("7F",ScheduleCompile!H410)),ISNUMBER(FIND("9F",ScheduleCompile!H410)),ISNUMBER(FIND("4F",ScheduleCompile!H410))),VALUE(LEFT(ScheduleCompile!H410,FIND("F",ScheduleCompile!H410)-1)),ScheduleCompile!H410)))))))</f>
        <v>1</v>
      </c>
      <c r="N417" s="1">
        <f>IF(AND(ISERROR(IF(ScheduleCompile!I410="Off",0,IF(ScheduleCompile!I410="On",1,IF(ISNUMBER(ScheduleCompile!I410),ScheduleCompile!I410/1,IF(ISTEXT(ScheduleCompile!I410),IF(OR(ISNUMBER(FIND("5F",ScheduleCompile!I410)),ISNUMBER(FIND("0F",ScheduleCompile!I410)),ISNUMBER(FIND("8F",ScheduleCompile!I410)),ISNUMBER(FIND("1F",ScheduleCompile!I410)),ISNUMBER(FIND("2F",ScheduleCompile!I410)),ISNUMBER(FIND("3F",ScheduleCompile!I410)),ISNUMBER(FIND("6F",ScheduleCompile!I410)),ISNUMBER(FIND("7F",ScheduleCompile!I410)),ISNUMBER(FIND("9F",ScheduleCompile!I410)),ISNUMBER(FIND("4F",ScheduleCompile!I410))),VALUE(LEFT(ScheduleCompile!I410,FIND("F",ScheduleCompile!I410)-1)),ScheduleCompile!I410)))))),ISTEXT(ScheduleCompile!#REF!)),"ENDTABLE",IF(ISERROR(IF(ScheduleCompile!I410="Off",0,IF(ScheduleCompile!I410="On",1,IF(ISNUMBER(ScheduleCompile!I410),ScheduleCompile!I410/1,IF(ISTEXT(ScheduleCompile!I410),IF(OR(ISNUMBER(FIND("5F",ScheduleCompile!I410)),ISNUMBER(FIND("0F",ScheduleCompile!I410)),ISNUMBER(FIND("8F",ScheduleCompile!I410)),ISNUMBER(FIND("1F",ScheduleCompile!I410)),ISNUMBER(FIND("2F",ScheduleCompile!I410)),ISNUMBER(FIND("3F",ScheduleCompile!I410)),ISNUMBER(FIND("6F",ScheduleCompile!I410)),ISNUMBER(FIND("7F",ScheduleCompile!I410)),ISNUMBER(FIND("9F",ScheduleCompile!I410)),ISNUMBER(FIND("4F",ScheduleCompile!I410))),VALUE(LEFT(ScheduleCompile!I410,FIND("F",ScheduleCompile!I410)-1)),ScheduleCompile!I410)))))),"",IF(ScheduleCompile!I410="Off",0,IF(ScheduleCompile!I410="On",1,IF(ISNUMBER(ScheduleCompile!I410),ScheduleCompile!I410/1,IF(ISTEXT(ScheduleCompile!I410),IF(OR(ISNUMBER(FIND("5F",ScheduleCompile!I410)),ISNUMBER(FIND("0F",ScheduleCompile!I410)),ISNUMBER(FIND("8F",ScheduleCompile!I410)),ISNUMBER(FIND("1F",ScheduleCompile!I410)),ISNUMBER(FIND("2F",ScheduleCompile!I410)),ISNUMBER(FIND("3F",ScheduleCompile!I410)),ISNUMBER(FIND("6F",ScheduleCompile!I410)),ISNUMBER(FIND("7F",ScheduleCompile!I410)),ISNUMBER(FIND("9F",ScheduleCompile!I410)),ISNUMBER(FIND("4F",ScheduleCompile!I410))),VALUE(LEFT(ScheduleCompile!I410,FIND("F",ScheduleCompile!I410)-1)),ScheduleCompile!I410)))))))</f>
        <v>1</v>
      </c>
      <c r="O417" s="1">
        <f>IF(AND(ISERROR(IF(ScheduleCompile!J410="Off",0,IF(ScheduleCompile!J410="On",1,IF(ISNUMBER(ScheduleCompile!J410),ScheduleCompile!J410/1,IF(ISTEXT(ScheduleCompile!J410),IF(OR(ISNUMBER(FIND("5F",ScheduleCompile!J410)),ISNUMBER(FIND("0F",ScheduleCompile!J410)),ISNUMBER(FIND("8F",ScheduleCompile!J410)),ISNUMBER(FIND("1F",ScheduleCompile!J410)),ISNUMBER(FIND("2F",ScheduleCompile!J410)),ISNUMBER(FIND("3F",ScheduleCompile!J410)),ISNUMBER(FIND("6F",ScheduleCompile!J410)),ISNUMBER(FIND("7F",ScheduleCompile!J410)),ISNUMBER(FIND("9F",ScheduleCompile!J410)),ISNUMBER(FIND("4F",ScheduleCompile!J410))),VALUE(LEFT(ScheduleCompile!J410,FIND("F",ScheduleCompile!J410)-1)),ScheduleCompile!J410)))))),ISTEXT(ScheduleCompile!#REF!)),"ENDTABLE",IF(ISERROR(IF(ScheduleCompile!J410="Off",0,IF(ScheduleCompile!J410="On",1,IF(ISNUMBER(ScheduleCompile!J410),ScheduleCompile!J410/1,IF(ISTEXT(ScheduleCompile!J410),IF(OR(ISNUMBER(FIND("5F",ScheduleCompile!J410)),ISNUMBER(FIND("0F",ScheduleCompile!J410)),ISNUMBER(FIND("8F",ScheduleCompile!J410)),ISNUMBER(FIND("1F",ScheduleCompile!J410)),ISNUMBER(FIND("2F",ScheduleCompile!J410)),ISNUMBER(FIND("3F",ScheduleCompile!J410)),ISNUMBER(FIND("6F",ScheduleCompile!J410)),ISNUMBER(FIND("7F",ScheduleCompile!J410)),ISNUMBER(FIND("9F",ScheduleCompile!J410)),ISNUMBER(FIND("4F",ScheduleCompile!J410))),VALUE(LEFT(ScheduleCompile!J410,FIND("F",ScheduleCompile!J410)-1)),ScheduleCompile!J410)))))),"",IF(ScheduleCompile!J410="Off",0,IF(ScheduleCompile!J410="On",1,IF(ISNUMBER(ScheduleCompile!J410),ScheduleCompile!J410/1,IF(ISTEXT(ScheduleCompile!J410),IF(OR(ISNUMBER(FIND("5F",ScheduleCompile!J410)),ISNUMBER(FIND("0F",ScheduleCompile!J410)),ISNUMBER(FIND("8F",ScheduleCompile!J410)),ISNUMBER(FIND("1F",ScheduleCompile!J410)),ISNUMBER(FIND("2F",ScheduleCompile!J410)),ISNUMBER(FIND("3F",ScheduleCompile!J410)),ISNUMBER(FIND("6F",ScheduleCompile!J410)),ISNUMBER(FIND("7F",ScheduleCompile!J410)),ISNUMBER(FIND("9F",ScheduleCompile!J410)),ISNUMBER(FIND("4F",ScheduleCompile!J410))),VALUE(LEFT(ScheduleCompile!J410,FIND("F",ScheduleCompile!J410)-1)),ScheduleCompile!J410)))))))</f>
        <v>1</v>
      </c>
      <c r="P417" s="1">
        <f>IF(AND(ISERROR(IF(ScheduleCompile!K410="Off",0,IF(ScheduleCompile!K410="On",1,IF(ISNUMBER(ScheduleCompile!K410),ScheduleCompile!K410/1,IF(ISTEXT(ScheduleCompile!K410),IF(OR(ISNUMBER(FIND("5F",ScheduleCompile!K410)),ISNUMBER(FIND("0F",ScheduleCompile!K410)),ISNUMBER(FIND("8F",ScheduleCompile!K410)),ISNUMBER(FIND("1F",ScheduleCompile!K410)),ISNUMBER(FIND("2F",ScheduleCompile!K410)),ISNUMBER(FIND("3F",ScheduleCompile!K410)),ISNUMBER(FIND("6F",ScheduleCompile!K410)),ISNUMBER(FIND("7F",ScheduleCompile!K410)),ISNUMBER(FIND("9F",ScheduleCompile!K410)),ISNUMBER(FIND("4F",ScheduleCompile!K410))),VALUE(LEFT(ScheduleCompile!K410,FIND("F",ScheduleCompile!K410)-1)),ScheduleCompile!K410)))))),ISTEXT(ScheduleCompile!#REF!)),"ENDTABLE",IF(ISERROR(IF(ScheduleCompile!K410="Off",0,IF(ScheduleCompile!K410="On",1,IF(ISNUMBER(ScheduleCompile!K410),ScheduleCompile!K410/1,IF(ISTEXT(ScheduleCompile!K410),IF(OR(ISNUMBER(FIND("5F",ScheduleCompile!K410)),ISNUMBER(FIND("0F",ScheduleCompile!K410)),ISNUMBER(FIND("8F",ScheduleCompile!K410)),ISNUMBER(FIND("1F",ScheduleCompile!K410)),ISNUMBER(FIND("2F",ScheduleCompile!K410)),ISNUMBER(FIND("3F",ScheduleCompile!K410)),ISNUMBER(FIND("6F",ScheduleCompile!K410)),ISNUMBER(FIND("7F",ScheduleCompile!K410)),ISNUMBER(FIND("9F",ScheduleCompile!K410)),ISNUMBER(FIND("4F",ScheduleCompile!K410))),VALUE(LEFT(ScheduleCompile!K410,FIND("F",ScheduleCompile!K410)-1)),ScheduleCompile!K410)))))),"",IF(ScheduleCompile!K410="Off",0,IF(ScheduleCompile!K410="On",1,IF(ISNUMBER(ScheduleCompile!K410),ScheduleCompile!K410/1,IF(ISTEXT(ScheduleCompile!K410),IF(OR(ISNUMBER(FIND("5F",ScheduleCompile!K410)),ISNUMBER(FIND("0F",ScheduleCompile!K410)),ISNUMBER(FIND("8F",ScheduleCompile!K410)),ISNUMBER(FIND("1F",ScheduleCompile!K410)),ISNUMBER(FIND("2F",ScheduleCompile!K410)),ISNUMBER(FIND("3F",ScheduleCompile!K410)),ISNUMBER(FIND("6F",ScheduleCompile!K410)),ISNUMBER(FIND("7F",ScheduleCompile!K410)),ISNUMBER(FIND("9F",ScheduleCompile!K410)),ISNUMBER(FIND("4F",ScheduleCompile!K410))),VALUE(LEFT(ScheduleCompile!K410,FIND("F",ScheduleCompile!K410)-1)),ScheduleCompile!K410)))))))</f>
        <v>1</v>
      </c>
      <c r="Q417" s="1">
        <f>IF(AND(ISERROR(IF(ScheduleCompile!L410="Off",0,IF(ScheduleCompile!L410="On",1,IF(ISNUMBER(ScheduleCompile!L410),ScheduleCompile!L410/1,IF(ISTEXT(ScheduleCompile!L410),IF(OR(ISNUMBER(FIND("5F",ScheduleCompile!L410)),ISNUMBER(FIND("0F",ScheduleCompile!L410)),ISNUMBER(FIND("8F",ScheduleCompile!L410)),ISNUMBER(FIND("1F",ScheduleCompile!L410)),ISNUMBER(FIND("2F",ScheduleCompile!L410)),ISNUMBER(FIND("3F",ScheduleCompile!L410)),ISNUMBER(FIND("6F",ScheduleCompile!L410)),ISNUMBER(FIND("7F",ScheduleCompile!L410)),ISNUMBER(FIND("9F",ScheduleCompile!L410)),ISNUMBER(FIND("4F",ScheduleCompile!L410))),VALUE(LEFT(ScheduleCompile!L410,FIND("F",ScheduleCompile!L410)-1)),ScheduleCompile!L410)))))),ISTEXT(ScheduleCompile!#REF!)),"ENDTABLE",IF(ISERROR(IF(ScheduleCompile!L410="Off",0,IF(ScheduleCompile!L410="On",1,IF(ISNUMBER(ScheduleCompile!L410),ScheduleCompile!L410/1,IF(ISTEXT(ScheduleCompile!L410),IF(OR(ISNUMBER(FIND("5F",ScheduleCompile!L410)),ISNUMBER(FIND("0F",ScheduleCompile!L410)),ISNUMBER(FIND("8F",ScheduleCompile!L410)),ISNUMBER(FIND("1F",ScheduleCompile!L410)),ISNUMBER(FIND("2F",ScheduleCompile!L410)),ISNUMBER(FIND("3F",ScheduleCompile!L410)),ISNUMBER(FIND("6F",ScheduleCompile!L410)),ISNUMBER(FIND("7F",ScheduleCompile!L410)),ISNUMBER(FIND("9F",ScheduleCompile!L410)),ISNUMBER(FIND("4F",ScheduleCompile!L410))),VALUE(LEFT(ScheduleCompile!L410,FIND("F",ScheduleCompile!L410)-1)),ScheduleCompile!L410)))))),"",IF(ScheduleCompile!L410="Off",0,IF(ScheduleCompile!L410="On",1,IF(ISNUMBER(ScheduleCompile!L410),ScheduleCompile!L410/1,IF(ISTEXT(ScheduleCompile!L410),IF(OR(ISNUMBER(FIND("5F",ScheduleCompile!L410)),ISNUMBER(FIND("0F",ScheduleCompile!L410)),ISNUMBER(FIND("8F",ScheduleCompile!L410)),ISNUMBER(FIND("1F",ScheduleCompile!L410)),ISNUMBER(FIND("2F",ScheduleCompile!L410)),ISNUMBER(FIND("3F",ScheduleCompile!L410)),ISNUMBER(FIND("6F",ScheduleCompile!L410)),ISNUMBER(FIND("7F",ScheduleCompile!L410)),ISNUMBER(FIND("9F",ScheduleCompile!L410)),ISNUMBER(FIND("4F",ScheduleCompile!L410))),VALUE(LEFT(ScheduleCompile!L410,FIND("F",ScheduleCompile!L410)-1)),ScheduleCompile!L410)))))))</f>
        <v>1</v>
      </c>
      <c r="R417" s="1">
        <f>IF(AND(ISERROR(IF(ScheduleCompile!M410="Off",0,IF(ScheduleCompile!M410="On",1,IF(ISNUMBER(ScheduleCompile!M410),ScheduleCompile!M410/1,IF(ISTEXT(ScheduleCompile!M410),IF(OR(ISNUMBER(FIND("5F",ScheduleCompile!M410)),ISNUMBER(FIND("0F",ScheduleCompile!M410)),ISNUMBER(FIND("8F",ScheduleCompile!M410)),ISNUMBER(FIND("1F",ScheduleCompile!M410)),ISNUMBER(FIND("2F",ScheduleCompile!M410)),ISNUMBER(FIND("3F",ScheduleCompile!M410)),ISNUMBER(FIND("6F",ScheduleCompile!M410)),ISNUMBER(FIND("7F",ScheduleCompile!M410)),ISNUMBER(FIND("9F",ScheduleCompile!M410)),ISNUMBER(FIND("4F",ScheduleCompile!M410))),VALUE(LEFT(ScheduleCompile!M410,FIND("F",ScheduleCompile!M410)-1)),ScheduleCompile!M410)))))),ISTEXT(ScheduleCompile!#REF!)),"ENDTABLE",IF(ISERROR(IF(ScheduleCompile!M410="Off",0,IF(ScheduleCompile!M410="On",1,IF(ISNUMBER(ScheduleCompile!M410),ScheduleCompile!M410/1,IF(ISTEXT(ScheduleCompile!M410),IF(OR(ISNUMBER(FIND("5F",ScheduleCompile!M410)),ISNUMBER(FIND("0F",ScheduleCompile!M410)),ISNUMBER(FIND("8F",ScheduleCompile!M410)),ISNUMBER(FIND("1F",ScheduleCompile!M410)),ISNUMBER(FIND("2F",ScheduleCompile!M410)),ISNUMBER(FIND("3F",ScheduleCompile!M410)),ISNUMBER(FIND("6F",ScheduleCompile!M410)),ISNUMBER(FIND("7F",ScheduleCompile!M410)),ISNUMBER(FIND("9F",ScheduleCompile!M410)),ISNUMBER(FIND("4F",ScheduleCompile!M410))),VALUE(LEFT(ScheduleCompile!M410,FIND("F",ScheduleCompile!M410)-1)),ScheduleCompile!M410)))))),"",IF(ScheduleCompile!M410="Off",0,IF(ScheduleCompile!M410="On",1,IF(ISNUMBER(ScheduleCompile!M410),ScheduleCompile!M410/1,IF(ISTEXT(ScheduleCompile!M410),IF(OR(ISNUMBER(FIND("5F",ScheduleCompile!M410)),ISNUMBER(FIND("0F",ScheduleCompile!M410)),ISNUMBER(FIND("8F",ScheduleCompile!M410)),ISNUMBER(FIND("1F",ScheduleCompile!M410)),ISNUMBER(FIND("2F",ScheduleCompile!M410)),ISNUMBER(FIND("3F",ScheduleCompile!M410)),ISNUMBER(FIND("6F",ScheduleCompile!M410)),ISNUMBER(FIND("7F",ScheduleCompile!M410)),ISNUMBER(FIND("9F",ScheduleCompile!M410)),ISNUMBER(FIND("4F",ScheduleCompile!M410))),VALUE(LEFT(ScheduleCompile!M410,FIND("F",ScheduleCompile!M410)-1)),ScheduleCompile!M410)))))))</f>
        <v>1</v>
      </c>
      <c r="S417" s="1">
        <f>IF(AND(ISERROR(IF(ScheduleCompile!N410="Off",0,IF(ScheduleCompile!N410="On",1,IF(ISNUMBER(ScheduleCompile!N410),ScheduleCompile!N410/1,IF(ISTEXT(ScheduleCompile!N410),IF(OR(ISNUMBER(FIND("5F",ScheduleCompile!N410)),ISNUMBER(FIND("0F",ScheduleCompile!N410)),ISNUMBER(FIND("8F",ScheduleCompile!N410)),ISNUMBER(FIND("1F",ScheduleCompile!N410)),ISNUMBER(FIND("2F",ScheduleCompile!N410)),ISNUMBER(FIND("3F",ScheduleCompile!N410)),ISNUMBER(FIND("6F",ScheduleCompile!N410)),ISNUMBER(FIND("7F",ScheduleCompile!N410)),ISNUMBER(FIND("9F",ScheduleCompile!N410)),ISNUMBER(FIND("4F",ScheduleCompile!N410))),VALUE(LEFT(ScheduleCompile!N410,FIND("F",ScheduleCompile!N410)-1)),ScheduleCompile!N410)))))),ISTEXT(ScheduleCompile!#REF!)),"ENDTABLE",IF(ISERROR(IF(ScheduleCompile!N410="Off",0,IF(ScheduleCompile!N410="On",1,IF(ISNUMBER(ScheduleCompile!N410),ScheduleCompile!N410/1,IF(ISTEXT(ScheduleCompile!N410),IF(OR(ISNUMBER(FIND("5F",ScheduleCompile!N410)),ISNUMBER(FIND("0F",ScheduleCompile!N410)),ISNUMBER(FIND("8F",ScheduleCompile!N410)),ISNUMBER(FIND("1F",ScheduleCompile!N410)),ISNUMBER(FIND("2F",ScheduleCompile!N410)),ISNUMBER(FIND("3F",ScheduleCompile!N410)),ISNUMBER(FIND("6F",ScheduleCompile!N410)),ISNUMBER(FIND("7F",ScheduleCompile!N410)),ISNUMBER(FIND("9F",ScheduleCompile!N410)),ISNUMBER(FIND("4F",ScheduleCompile!N410))),VALUE(LEFT(ScheduleCompile!N410,FIND("F",ScheduleCompile!N410)-1)),ScheduleCompile!N410)))))),"",IF(ScheduleCompile!N410="Off",0,IF(ScheduleCompile!N410="On",1,IF(ISNUMBER(ScheduleCompile!N410),ScheduleCompile!N410/1,IF(ISTEXT(ScheduleCompile!N410),IF(OR(ISNUMBER(FIND("5F",ScheduleCompile!N410)),ISNUMBER(FIND("0F",ScheduleCompile!N410)),ISNUMBER(FIND("8F",ScheduleCompile!N410)),ISNUMBER(FIND("1F",ScheduleCompile!N410)),ISNUMBER(FIND("2F",ScheduleCompile!N410)),ISNUMBER(FIND("3F",ScheduleCompile!N410)),ISNUMBER(FIND("6F",ScheduleCompile!N410)),ISNUMBER(FIND("7F",ScheduleCompile!N410)),ISNUMBER(FIND("9F",ScheduleCompile!N410)),ISNUMBER(FIND("4F",ScheduleCompile!N410))),VALUE(LEFT(ScheduleCompile!N410,FIND("F",ScheduleCompile!N410)-1)),ScheduleCompile!N410)))))))</f>
        <v>1</v>
      </c>
      <c r="T417" s="1">
        <f>IF(AND(ISERROR(IF(ScheduleCompile!O410="Off",0,IF(ScheduleCompile!O410="On",1,IF(ISNUMBER(ScheduleCompile!O410),ScheduleCompile!O410/1,IF(ISTEXT(ScheduleCompile!O410),IF(OR(ISNUMBER(FIND("5F",ScheduleCompile!O410)),ISNUMBER(FIND("0F",ScheduleCompile!O410)),ISNUMBER(FIND("8F",ScheduleCompile!O410)),ISNUMBER(FIND("1F",ScheduleCompile!O410)),ISNUMBER(FIND("2F",ScheduleCompile!O410)),ISNUMBER(FIND("3F",ScheduleCompile!O410)),ISNUMBER(FIND("6F",ScheduleCompile!O410)),ISNUMBER(FIND("7F",ScheduleCompile!O410)),ISNUMBER(FIND("9F",ScheduleCompile!O410)),ISNUMBER(FIND("4F",ScheduleCompile!O410))),VALUE(LEFT(ScheduleCompile!O410,FIND("F",ScheduleCompile!O410)-1)),ScheduleCompile!O410)))))),ISTEXT(ScheduleCompile!#REF!)),"ENDTABLE",IF(ISERROR(IF(ScheduleCompile!O410="Off",0,IF(ScheduleCompile!O410="On",1,IF(ISNUMBER(ScheduleCompile!O410),ScheduleCompile!O410/1,IF(ISTEXT(ScheduleCompile!O410),IF(OR(ISNUMBER(FIND("5F",ScheduleCompile!O410)),ISNUMBER(FIND("0F",ScheduleCompile!O410)),ISNUMBER(FIND("8F",ScheduleCompile!O410)),ISNUMBER(FIND("1F",ScheduleCompile!O410)),ISNUMBER(FIND("2F",ScheduleCompile!O410)),ISNUMBER(FIND("3F",ScheduleCompile!O410)),ISNUMBER(FIND("6F",ScheduleCompile!O410)),ISNUMBER(FIND("7F",ScheduleCompile!O410)),ISNUMBER(FIND("9F",ScheduleCompile!O410)),ISNUMBER(FIND("4F",ScheduleCompile!O410))),VALUE(LEFT(ScheduleCompile!O410,FIND("F",ScheduleCompile!O410)-1)),ScheduleCompile!O410)))))),"",IF(ScheduleCompile!O410="Off",0,IF(ScheduleCompile!O410="On",1,IF(ISNUMBER(ScheduleCompile!O410),ScheduleCompile!O410/1,IF(ISTEXT(ScheduleCompile!O410),IF(OR(ISNUMBER(FIND("5F",ScheduleCompile!O410)),ISNUMBER(FIND("0F",ScheduleCompile!O410)),ISNUMBER(FIND("8F",ScheduleCompile!O410)),ISNUMBER(FIND("1F",ScheduleCompile!O410)),ISNUMBER(FIND("2F",ScheduleCompile!O410)),ISNUMBER(FIND("3F",ScheduleCompile!O410)),ISNUMBER(FIND("6F",ScheduleCompile!O410)),ISNUMBER(FIND("7F",ScheduleCompile!O410)),ISNUMBER(FIND("9F",ScheduleCompile!O410)),ISNUMBER(FIND("4F",ScheduleCompile!O410))),VALUE(LEFT(ScheduleCompile!O410,FIND("F",ScheduleCompile!O410)-1)),ScheduleCompile!O410)))))))</f>
        <v>1</v>
      </c>
      <c r="U417" s="1">
        <f>IF(AND(ISERROR(IF(ScheduleCompile!P410="Off",0,IF(ScheduleCompile!P410="On",1,IF(ISNUMBER(ScheduleCompile!P410),ScheduleCompile!P410/1,IF(ISTEXT(ScheduleCompile!P410),IF(OR(ISNUMBER(FIND("5F",ScheduleCompile!P410)),ISNUMBER(FIND("0F",ScheduleCompile!P410)),ISNUMBER(FIND("8F",ScheduleCompile!P410)),ISNUMBER(FIND("1F",ScheduleCompile!P410)),ISNUMBER(FIND("2F",ScheduleCompile!P410)),ISNUMBER(FIND("3F",ScheduleCompile!P410)),ISNUMBER(FIND("6F",ScheduleCompile!P410)),ISNUMBER(FIND("7F",ScheduleCompile!P410)),ISNUMBER(FIND("9F",ScheduleCompile!P410)),ISNUMBER(FIND("4F",ScheduleCompile!P410))),VALUE(LEFT(ScheduleCompile!P410,FIND("F",ScheduleCompile!P410)-1)),ScheduleCompile!P410)))))),ISTEXT(ScheduleCompile!#REF!)),"ENDTABLE",IF(ISERROR(IF(ScheduleCompile!P410="Off",0,IF(ScheduleCompile!P410="On",1,IF(ISNUMBER(ScheduleCompile!P410),ScheduleCompile!P410/1,IF(ISTEXT(ScheduleCompile!P410),IF(OR(ISNUMBER(FIND("5F",ScheduleCompile!P410)),ISNUMBER(FIND("0F",ScheduleCompile!P410)),ISNUMBER(FIND("8F",ScheduleCompile!P410)),ISNUMBER(FIND("1F",ScheduleCompile!P410)),ISNUMBER(FIND("2F",ScheduleCompile!P410)),ISNUMBER(FIND("3F",ScheduleCompile!P410)),ISNUMBER(FIND("6F",ScheduleCompile!P410)),ISNUMBER(FIND("7F",ScheduleCompile!P410)),ISNUMBER(FIND("9F",ScheduleCompile!P410)),ISNUMBER(FIND("4F",ScheduleCompile!P410))),VALUE(LEFT(ScheduleCompile!P410,FIND("F",ScheduleCompile!P410)-1)),ScheduleCompile!P410)))))),"",IF(ScheduleCompile!P410="Off",0,IF(ScheduleCompile!P410="On",1,IF(ISNUMBER(ScheduleCompile!P410),ScheduleCompile!P410/1,IF(ISTEXT(ScheduleCompile!P410),IF(OR(ISNUMBER(FIND("5F",ScheduleCompile!P410)),ISNUMBER(FIND("0F",ScheduleCompile!P410)),ISNUMBER(FIND("8F",ScheduleCompile!P410)),ISNUMBER(FIND("1F",ScheduleCompile!P410)),ISNUMBER(FIND("2F",ScheduleCompile!P410)),ISNUMBER(FIND("3F",ScheduleCompile!P410)),ISNUMBER(FIND("6F",ScheduleCompile!P410)),ISNUMBER(FIND("7F",ScheduleCompile!P410)),ISNUMBER(FIND("9F",ScheduleCompile!P410)),ISNUMBER(FIND("4F",ScheduleCompile!P410))),VALUE(LEFT(ScheduleCompile!P410,FIND("F",ScheduleCompile!P410)-1)),ScheduleCompile!P410)))))))</f>
        <v>1</v>
      </c>
      <c r="V417" s="1">
        <f>IF(AND(ISERROR(IF(ScheduleCompile!Q410="Off",0,IF(ScheduleCompile!Q410="On",1,IF(ISNUMBER(ScheduleCompile!Q410),ScheduleCompile!Q410/1,IF(ISTEXT(ScheduleCompile!Q410),IF(OR(ISNUMBER(FIND("5F",ScheduleCompile!Q410)),ISNUMBER(FIND("0F",ScheduleCompile!Q410)),ISNUMBER(FIND("8F",ScheduleCompile!Q410)),ISNUMBER(FIND("1F",ScheduleCompile!Q410)),ISNUMBER(FIND("2F",ScheduleCompile!Q410)),ISNUMBER(FIND("3F",ScheduleCompile!Q410)),ISNUMBER(FIND("6F",ScheduleCompile!Q410)),ISNUMBER(FIND("7F",ScheduleCompile!Q410)),ISNUMBER(FIND("9F",ScheduleCompile!Q410)),ISNUMBER(FIND("4F",ScheduleCompile!Q410))),VALUE(LEFT(ScheduleCompile!Q410,FIND("F",ScheduleCompile!Q410)-1)),ScheduleCompile!Q410)))))),ISTEXT(ScheduleCompile!#REF!)),"ENDTABLE",IF(ISERROR(IF(ScheduleCompile!Q410="Off",0,IF(ScheduleCompile!Q410="On",1,IF(ISNUMBER(ScheduleCompile!Q410),ScheduleCompile!Q410/1,IF(ISTEXT(ScheduleCompile!Q410),IF(OR(ISNUMBER(FIND("5F",ScheduleCompile!Q410)),ISNUMBER(FIND("0F",ScheduleCompile!Q410)),ISNUMBER(FIND("8F",ScheduleCompile!Q410)),ISNUMBER(FIND("1F",ScheduleCompile!Q410)),ISNUMBER(FIND("2F",ScheduleCompile!Q410)),ISNUMBER(FIND("3F",ScheduleCompile!Q410)),ISNUMBER(FIND("6F",ScheduleCompile!Q410)),ISNUMBER(FIND("7F",ScheduleCompile!Q410)),ISNUMBER(FIND("9F",ScheduleCompile!Q410)),ISNUMBER(FIND("4F",ScheduleCompile!Q410))),VALUE(LEFT(ScheduleCompile!Q410,FIND("F",ScheduleCompile!Q410)-1)),ScheduleCompile!Q410)))))),"",IF(ScheduleCompile!Q410="Off",0,IF(ScheduleCompile!Q410="On",1,IF(ISNUMBER(ScheduleCompile!Q410),ScheduleCompile!Q410/1,IF(ISTEXT(ScheduleCompile!Q410),IF(OR(ISNUMBER(FIND("5F",ScheduleCompile!Q410)),ISNUMBER(FIND("0F",ScheduleCompile!Q410)),ISNUMBER(FIND("8F",ScheduleCompile!Q410)),ISNUMBER(FIND("1F",ScheduleCompile!Q410)),ISNUMBER(FIND("2F",ScheduleCompile!Q410)),ISNUMBER(FIND("3F",ScheduleCompile!Q410)),ISNUMBER(FIND("6F",ScheduleCompile!Q410)),ISNUMBER(FIND("7F",ScheduleCompile!Q410)),ISNUMBER(FIND("9F",ScheduleCompile!Q410)),ISNUMBER(FIND("4F",ScheduleCompile!Q410))),VALUE(LEFT(ScheduleCompile!Q410,FIND("F",ScheduleCompile!Q410)-1)),ScheduleCompile!Q410)))))))</f>
        <v>1</v>
      </c>
      <c r="W417" s="1">
        <f>IF(AND(ISERROR(IF(ScheduleCompile!R410="Off",0,IF(ScheduleCompile!R410="On",1,IF(ISNUMBER(ScheduleCompile!R410),ScheduleCompile!R410/1,IF(ISTEXT(ScheduleCompile!R410),IF(OR(ISNUMBER(FIND("5F",ScheduleCompile!R410)),ISNUMBER(FIND("0F",ScheduleCompile!R410)),ISNUMBER(FIND("8F",ScheduleCompile!R410)),ISNUMBER(FIND("1F",ScheduleCompile!R410)),ISNUMBER(FIND("2F",ScheduleCompile!R410)),ISNUMBER(FIND("3F",ScheduleCompile!R410)),ISNUMBER(FIND("6F",ScheduleCompile!R410)),ISNUMBER(FIND("7F",ScheduleCompile!R410)),ISNUMBER(FIND("9F",ScheduleCompile!R410)),ISNUMBER(FIND("4F",ScheduleCompile!R410))),VALUE(LEFT(ScheduleCompile!R410,FIND("F",ScheduleCompile!R410)-1)),ScheduleCompile!R410)))))),ISTEXT(ScheduleCompile!#REF!)),"ENDTABLE",IF(ISERROR(IF(ScheduleCompile!R410="Off",0,IF(ScheduleCompile!R410="On",1,IF(ISNUMBER(ScheduleCompile!R410),ScheduleCompile!R410/1,IF(ISTEXT(ScheduleCompile!R410),IF(OR(ISNUMBER(FIND("5F",ScheduleCompile!R410)),ISNUMBER(FIND("0F",ScheduleCompile!R410)),ISNUMBER(FIND("8F",ScheduleCompile!R410)),ISNUMBER(FIND("1F",ScheduleCompile!R410)),ISNUMBER(FIND("2F",ScheduleCompile!R410)),ISNUMBER(FIND("3F",ScheduleCompile!R410)),ISNUMBER(FIND("6F",ScheduleCompile!R410)),ISNUMBER(FIND("7F",ScheduleCompile!R410)),ISNUMBER(FIND("9F",ScheduleCompile!R410)),ISNUMBER(FIND("4F",ScheduleCompile!R410))),VALUE(LEFT(ScheduleCompile!R410,FIND("F",ScheduleCompile!R410)-1)),ScheduleCompile!R410)))))),"",IF(ScheduleCompile!R410="Off",0,IF(ScheduleCompile!R410="On",1,IF(ISNUMBER(ScheduleCompile!R410),ScheduleCompile!R410/1,IF(ISTEXT(ScheduleCompile!R410),IF(OR(ISNUMBER(FIND("5F",ScheduleCompile!R410)),ISNUMBER(FIND("0F",ScheduleCompile!R410)),ISNUMBER(FIND("8F",ScheduleCompile!R410)),ISNUMBER(FIND("1F",ScheduleCompile!R410)),ISNUMBER(FIND("2F",ScheduleCompile!R410)),ISNUMBER(FIND("3F",ScheduleCompile!R410)),ISNUMBER(FIND("6F",ScheduleCompile!R410)),ISNUMBER(FIND("7F",ScheduleCompile!R410)),ISNUMBER(FIND("9F",ScheduleCompile!R410)),ISNUMBER(FIND("4F",ScheduleCompile!R410))),VALUE(LEFT(ScheduleCompile!R410,FIND("F",ScheduleCompile!R410)-1)),ScheduleCompile!R410)))))))</f>
        <v>1</v>
      </c>
      <c r="X417" s="1">
        <f>IF(AND(ISERROR(IF(ScheduleCompile!S410="Off",0,IF(ScheduleCompile!S410="On",1,IF(ISNUMBER(ScheduleCompile!S410),ScheduleCompile!S410/1,IF(ISTEXT(ScheduleCompile!S410),IF(OR(ISNUMBER(FIND("5F",ScheduleCompile!S410)),ISNUMBER(FIND("0F",ScheduleCompile!S410)),ISNUMBER(FIND("8F",ScheduleCompile!S410)),ISNUMBER(FIND("1F",ScheduleCompile!S410)),ISNUMBER(FIND("2F",ScheduleCompile!S410)),ISNUMBER(FIND("3F",ScheduleCompile!S410)),ISNUMBER(FIND("6F",ScheduleCompile!S410)),ISNUMBER(FIND("7F",ScheduleCompile!S410)),ISNUMBER(FIND("9F",ScheduleCompile!S410)),ISNUMBER(FIND("4F",ScheduleCompile!S410))),VALUE(LEFT(ScheduleCompile!S410,FIND("F",ScheduleCompile!S410)-1)),ScheduleCompile!S410)))))),ISTEXT(ScheduleCompile!#REF!)),"ENDTABLE",IF(ISERROR(IF(ScheduleCompile!S410="Off",0,IF(ScheduleCompile!S410="On",1,IF(ISNUMBER(ScheduleCompile!S410),ScheduleCompile!S410/1,IF(ISTEXT(ScheduleCompile!S410),IF(OR(ISNUMBER(FIND("5F",ScheduleCompile!S410)),ISNUMBER(FIND("0F",ScheduleCompile!S410)),ISNUMBER(FIND("8F",ScheduleCompile!S410)),ISNUMBER(FIND("1F",ScheduleCompile!S410)),ISNUMBER(FIND("2F",ScheduleCompile!S410)),ISNUMBER(FIND("3F",ScheduleCompile!S410)),ISNUMBER(FIND("6F",ScheduleCompile!S410)),ISNUMBER(FIND("7F",ScheduleCompile!S410)),ISNUMBER(FIND("9F",ScheduleCompile!S410)),ISNUMBER(FIND("4F",ScheduleCompile!S410))),VALUE(LEFT(ScheduleCompile!S410,FIND("F",ScheduleCompile!S410)-1)),ScheduleCompile!S410)))))),"",IF(ScheduleCompile!S410="Off",0,IF(ScheduleCompile!S410="On",1,IF(ISNUMBER(ScheduleCompile!S410),ScheduleCompile!S410/1,IF(ISTEXT(ScheduleCompile!S410),IF(OR(ISNUMBER(FIND("5F",ScheduleCompile!S410)),ISNUMBER(FIND("0F",ScheduleCompile!S410)),ISNUMBER(FIND("8F",ScheduleCompile!S410)),ISNUMBER(FIND("1F",ScheduleCompile!S410)),ISNUMBER(FIND("2F",ScheduleCompile!S410)),ISNUMBER(FIND("3F",ScheduleCompile!S410)),ISNUMBER(FIND("6F",ScheduleCompile!S410)),ISNUMBER(FIND("7F",ScheduleCompile!S410)),ISNUMBER(FIND("9F",ScheduleCompile!S410)),ISNUMBER(FIND("4F",ScheduleCompile!S410))),VALUE(LEFT(ScheduleCompile!S410,FIND("F",ScheduleCompile!S410)-1)),ScheduleCompile!S410)))))))</f>
        <v>1</v>
      </c>
      <c r="Y417" s="1">
        <f>IF(AND(ISERROR(IF(ScheduleCompile!T410="Off",0,IF(ScheduleCompile!T410="On",1,IF(ISNUMBER(ScheduleCompile!T410),ScheduleCompile!T410/1,IF(ISTEXT(ScheduleCompile!T410),IF(OR(ISNUMBER(FIND("5F",ScheduleCompile!T410)),ISNUMBER(FIND("0F",ScheduleCompile!T410)),ISNUMBER(FIND("8F",ScheduleCompile!T410)),ISNUMBER(FIND("1F",ScheduleCompile!T410)),ISNUMBER(FIND("2F",ScheduleCompile!T410)),ISNUMBER(FIND("3F",ScheduleCompile!T410)),ISNUMBER(FIND("6F",ScheduleCompile!T410)),ISNUMBER(FIND("7F",ScheduleCompile!T410)),ISNUMBER(FIND("9F",ScheduleCompile!T410)),ISNUMBER(FIND("4F",ScheduleCompile!T410))),VALUE(LEFT(ScheduleCompile!T410,FIND("F",ScheduleCompile!T410)-1)),ScheduleCompile!T410)))))),ISTEXT(ScheduleCompile!#REF!)),"ENDTABLE",IF(ISERROR(IF(ScheduleCompile!T410="Off",0,IF(ScheduleCompile!T410="On",1,IF(ISNUMBER(ScheduleCompile!T410),ScheduleCompile!T410/1,IF(ISTEXT(ScheduleCompile!T410),IF(OR(ISNUMBER(FIND("5F",ScheduleCompile!T410)),ISNUMBER(FIND("0F",ScheduleCompile!T410)),ISNUMBER(FIND("8F",ScheduleCompile!T410)),ISNUMBER(FIND("1F",ScheduleCompile!T410)),ISNUMBER(FIND("2F",ScheduleCompile!T410)),ISNUMBER(FIND("3F",ScheduleCompile!T410)),ISNUMBER(FIND("6F",ScheduleCompile!T410)),ISNUMBER(FIND("7F",ScheduleCompile!T410)),ISNUMBER(FIND("9F",ScheduleCompile!T410)),ISNUMBER(FIND("4F",ScheduleCompile!T410))),VALUE(LEFT(ScheduleCompile!T410,FIND("F",ScheduleCompile!T410)-1)),ScheduleCompile!T410)))))),"",IF(ScheduleCompile!T410="Off",0,IF(ScheduleCompile!T410="On",1,IF(ISNUMBER(ScheduleCompile!T410),ScheduleCompile!T410/1,IF(ISTEXT(ScheduleCompile!T410),IF(OR(ISNUMBER(FIND("5F",ScheduleCompile!T410)),ISNUMBER(FIND("0F",ScheduleCompile!T410)),ISNUMBER(FIND("8F",ScheduleCompile!T410)),ISNUMBER(FIND("1F",ScheduleCompile!T410)),ISNUMBER(FIND("2F",ScheduleCompile!T410)),ISNUMBER(FIND("3F",ScheduleCompile!T410)),ISNUMBER(FIND("6F",ScheduleCompile!T410)),ISNUMBER(FIND("7F",ScheduleCompile!T410)),ISNUMBER(FIND("9F",ScheduleCompile!T410)),ISNUMBER(FIND("4F",ScheduleCompile!T410))),VALUE(LEFT(ScheduleCompile!T410,FIND("F",ScheduleCompile!T410)-1)),ScheduleCompile!T410)))))))</f>
        <v>1</v>
      </c>
      <c r="Z417" s="1">
        <f>IF(AND(ISERROR(IF(ScheduleCompile!U410="Off",0,IF(ScheduleCompile!U410="On",1,IF(ISNUMBER(ScheduleCompile!U410),ScheduleCompile!U410/1,IF(ISTEXT(ScheduleCompile!U410),IF(OR(ISNUMBER(FIND("5F",ScheduleCompile!U410)),ISNUMBER(FIND("0F",ScheduleCompile!U410)),ISNUMBER(FIND("8F",ScheduleCompile!U410)),ISNUMBER(FIND("1F",ScheduleCompile!U410)),ISNUMBER(FIND("2F",ScheduleCompile!U410)),ISNUMBER(FIND("3F",ScheduleCompile!U410)),ISNUMBER(FIND("6F",ScheduleCompile!U410)),ISNUMBER(FIND("7F",ScheduleCompile!U410)),ISNUMBER(FIND("9F",ScheduleCompile!U410)),ISNUMBER(FIND("4F",ScheduleCompile!U410))),VALUE(LEFT(ScheduleCompile!U410,FIND("F",ScheduleCompile!U410)-1)),ScheduleCompile!U410)))))),ISTEXT(ScheduleCompile!#REF!)),"ENDTABLE",IF(ISERROR(IF(ScheduleCompile!U410="Off",0,IF(ScheduleCompile!U410="On",1,IF(ISNUMBER(ScheduleCompile!U410),ScheduleCompile!U410/1,IF(ISTEXT(ScheduleCompile!U410),IF(OR(ISNUMBER(FIND("5F",ScheduleCompile!U410)),ISNUMBER(FIND("0F",ScheduleCompile!U410)),ISNUMBER(FIND("8F",ScheduleCompile!U410)),ISNUMBER(FIND("1F",ScheduleCompile!U410)),ISNUMBER(FIND("2F",ScheduleCompile!U410)),ISNUMBER(FIND("3F",ScheduleCompile!U410)),ISNUMBER(FIND("6F",ScheduleCompile!U410)),ISNUMBER(FIND("7F",ScheduleCompile!U410)),ISNUMBER(FIND("9F",ScheduleCompile!U410)),ISNUMBER(FIND("4F",ScheduleCompile!U410))),VALUE(LEFT(ScheduleCompile!U410,FIND("F",ScheduleCompile!U410)-1)),ScheduleCompile!U410)))))),"",IF(ScheduleCompile!U410="Off",0,IF(ScheduleCompile!U410="On",1,IF(ISNUMBER(ScheduleCompile!U410),ScheduleCompile!U410/1,IF(ISTEXT(ScheduleCompile!U410),IF(OR(ISNUMBER(FIND("5F",ScheduleCompile!U410)),ISNUMBER(FIND("0F",ScheduleCompile!U410)),ISNUMBER(FIND("8F",ScheduleCompile!U410)),ISNUMBER(FIND("1F",ScheduleCompile!U410)),ISNUMBER(FIND("2F",ScheduleCompile!U410)),ISNUMBER(FIND("3F",ScheduleCompile!U410)),ISNUMBER(FIND("6F",ScheduleCompile!U410)),ISNUMBER(FIND("7F",ScheduleCompile!U410)),ISNUMBER(FIND("9F",ScheduleCompile!U410)),ISNUMBER(FIND("4F",ScheduleCompile!U410))),VALUE(LEFT(ScheduleCompile!U410,FIND("F",ScheduleCompile!U410)-1)),ScheduleCompile!U410)))))))</f>
        <v>1</v>
      </c>
      <c r="AA417" s="1">
        <f>IF(AND(ISERROR(IF(ScheduleCompile!V410="Off",0,IF(ScheduleCompile!V410="On",1,IF(ISNUMBER(ScheduleCompile!V410),ScheduleCompile!V410/1,IF(ISTEXT(ScheduleCompile!V410),IF(OR(ISNUMBER(FIND("5F",ScheduleCompile!V410)),ISNUMBER(FIND("0F",ScheduleCompile!V410)),ISNUMBER(FIND("8F",ScheduleCompile!V410)),ISNUMBER(FIND("1F",ScheduleCompile!V410)),ISNUMBER(FIND("2F",ScheduleCompile!V410)),ISNUMBER(FIND("3F",ScheduleCompile!V410)),ISNUMBER(FIND("6F",ScheduleCompile!V410)),ISNUMBER(FIND("7F",ScheduleCompile!V410)),ISNUMBER(FIND("9F",ScheduleCompile!V410)),ISNUMBER(FIND("4F",ScheduleCompile!V410))),VALUE(LEFT(ScheduleCompile!V410,FIND("F",ScheduleCompile!V410)-1)),ScheduleCompile!V410)))))),ISTEXT(ScheduleCompile!#REF!)),"ENDTABLE",IF(ISERROR(IF(ScheduleCompile!V410="Off",0,IF(ScheduleCompile!V410="On",1,IF(ISNUMBER(ScheduleCompile!V410),ScheduleCompile!V410/1,IF(ISTEXT(ScheduleCompile!V410),IF(OR(ISNUMBER(FIND("5F",ScheduleCompile!V410)),ISNUMBER(FIND("0F",ScheduleCompile!V410)),ISNUMBER(FIND("8F",ScheduleCompile!V410)),ISNUMBER(FIND("1F",ScheduleCompile!V410)),ISNUMBER(FIND("2F",ScheduleCompile!V410)),ISNUMBER(FIND("3F",ScheduleCompile!V410)),ISNUMBER(FIND("6F",ScheduleCompile!V410)),ISNUMBER(FIND("7F",ScheduleCompile!V410)),ISNUMBER(FIND("9F",ScheduleCompile!V410)),ISNUMBER(FIND("4F",ScheduleCompile!V410))),VALUE(LEFT(ScheduleCompile!V410,FIND("F",ScheduleCompile!V410)-1)),ScheduleCompile!V410)))))),"",IF(ScheduleCompile!V410="Off",0,IF(ScheduleCompile!V410="On",1,IF(ISNUMBER(ScheduleCompile!V410),ScheduleCompile!V410/1,IF(ISTEXT(ScheduleCompile!V410),IF(OR(ISNUMBER(FIND("5F",ScheduleCompile!V410)),ISNUMBER(FIND("0F",ScheduleCompile!V410)),ISNUMBER(FIND("8F",ScheduleCompile!V410)),ISNUMBER(FIND("1F",ScheduleCompile!V410)),ISNUMBER(FIND("2F",ScheduleCompile!V410)),ISNUMBER(FIND("3F",ScheduleCompile!V410)),ISNUMBER(FIND("6F",ScheduleCompile!V410)),ISNUMBER(FIND("7F",ScheduleCompile!V410)),ISNUMBER(FIND("9F",ScheduleCompile!V410)),ISNUMBER(FIND("4F",ScheduleCompile!V410))),VALUE(LEFT(ScheduleCompile!V410,FIND("F",ScheduleCompile!V410)-1)),ScheduleCompile!V410)))))))</f>
        <v>1</v>
      </c>
      <c r="AB417" s="1">
        <f>IF(AND(ISERROR(IF(ScheduleCompile!W410="Off",0,IF(ScheduleCompile!W410="On",1,IF(ISNUMBER(ScheduleCompile!W410),ScheduleCompile!W410/1,IF(ISTEXT(ScheduleCompile!W410),IF(OR(ISNUMBER(FIND("5F",ScheduleCompile!W410)),ISNUMBER(FIND("0F",ScheduleCompile!W410)),ISNUMBER(FIND("8F",ScheduleCompile!W410)),ISNUMBER(FIND("1F",ScheduleCompile!W410)),ISNUMBER(FIND("2F",ScheduleCompile!W410)),ISNUMBER(FIND("3F",ScheduleCompile!W410)),ISNUMBER(FIND("6F",ScheduleCompile!W410)),ISNUMBER(FIND("7F",ScheduleCompile!W410)),ISNUMBER(FIND("9F",ScheduleCompile!W410)),ISNUMBER(FIND("4F",ScheduleCompile!W410))),VALUE(LEFT(ScheduleCompile!W410,FIND("F",ScheduleCompile!W410)-1)),ScheduleCompile!W410)))))),ISTEXT(ScheduleCompile!#REF!)),"ENDTABLE",IF(ISERROR(IF(ScheduleCompile!W410="Off",0,IF(ScheduleCompile!W410="On",1,IF(ISNUMBER(ScheduleCompile!W410),ScheduleCompile!W410/1,IF(ISTEXT(ScheduleCompile!W410),IF(OR(ISNUMBER(FIND("5F",ScheduleCompile!W410)),ISNUMBER(FIND("0F",ScheduleCompile!W410)),ISNUMBER(FIND("8F",ScheduleCompile!W410)),ISNUMBER(FIND("1F",ScheduleCompile!W410)),ISNUMBER(FIND("2F",ScheduleCompile!W410)),ISNUMBER(FIND("3F",ScheduleCompile!W410)),ISNUMBER(FIND("6F",ScheduleCompile!W410)),ISNUMBER(FIND("7F",ScheduleCompile!W410)),ISNUMBER(FIND("9F",ScheduleCompile!W410)),ISNUMBER(FIND("4F",ScheduleCompile!W410))),VALUE(LEFT(ScheduleCompile!W410,FIND("F",ScheduleCompile!W410)-1)),ScheduleCompile!W410)))))),"",IF(ScheduleCompile!W410="Off",0,IF(ScheduleCompile!W410="On",1,IF(ISNUMBER(ScheduleCompile!W410),ScheduleCompile!W410/1,IF(ISTEXT(ScheduleCompile!W410),IF(OR(ISNUMBER(FIND("5F",ScheduleCompile!W410)),ISNUMBER(FIND("0F",ScheduleCompile!W410)),ISNUMBER(FIND("8F",ScheduleCompile!W410)),ISNUMBER(FIND("1F",ScheduleCompile!W410)),ISNUMBER(FIND("2F",ScheduleCompile!W410)),ISNUMBER(FIND("3F",ScheduleCompile!W410)),ISNUMBER(FIND("6F",ScheduleCompile!W410)),ISNUMBER(FIND("7F",ScheduleCompile!W410)),ISNUMBER(FIND("9F",ScheduleCompile!W410)),ISNUMBER(FIND("4F",ScheduleCompile!W410))),VALUE(LEFT(ScheduleCompile!W410,FIND("F",ScheduleCompile!W410)-1)),ScheduleCompile!W410)))))))</f>
        <v>1</v>
      </c>
      <c r="AC417" s="1">
        <f>IF(AND(ISERROR(IF(ScheduleCompile!X410="Off",0,IF(ScheduleCompile!X410="On",1,IF(ISNUMBER(ScheduleCompile!X410),ScheduleCompile!X410/1,IF(ISTEXT(ScheduleCompile!X410),IF(OR(ISNUMBER(FIND("5F",ScheduleCompile!X410)),ISNUMBER(FIND("0F",ScheduleCompile!X410)),ISNUMBER(FIND("8F",ScheduleCompile!X410)),ISNUMBER(FIND("1F",ScheduleCompile!X410)),ISNUMBER(FIND("2F",ScheduleCompile!X410)),ISNUMBER(FIND("3F",ScheduleCompile!X410)),ISNUMBER(FIND("6F",ScheduleCompile!X410)),ISNUMBER(FIND("7F",ScheduleCompile!X410)),ISNUMBER(FIND("9F",ScheduleCompile!X410)),ISNUMBER(FIND("4F",ScheduleCompile!X410))),VALUE(LEFT(ScheduleCompile!X410,FIND("F",ScheduleCompile!X410)-1)),ScheduleCompile!X410)))))),ISTEXT(ScheduleCompile!#REF!)),"ENDTABLE",IF(ISERROR(IF(ScheduleCompile!X410="Off",0,IF(ScheduleCompile!X410="On",1,IF(ISNUMBER(ScheduleCompile!X410),ScheduleCompile!X410/1,IF(ISTEXT(ScheduleCompile!X410),IF(OR(ISNUMBER(FIND("5F",ScheduleCompile!X410)),ISNUMBER(FIND("0F",ScheduleCompile!X410)),ISNUMBER(FIND("8F",ScheduleCompile!X410)),ISNUMBER(FIND("1F",ScheduleCompile!X410)),ISNUMBER(FIND("2F",ScheduleCompile!X410)),ISNUMBER(FIND("3F",ScheduleCompile!X410)),ISNUMBER(FIND("6F",ScheduleCompile!X410)),ISNUMBER(FIND("7F",ScheduleCompile!X410)),ISNUMBER(FIND("9F",ScheduleCompile!X410)),ISNUMBER(FIND("4F",ScheduleCompile!X410))),VALUE(LEFT(ScheduleCompile!X410,FIND("F",ScheduleCompile!X410)-1)),ScheduleCompile!X410)))))),"",IF(ScheduleCompile!X410="Off",0,IF(ScheduleCompile!X410="On",1,IF(ISNUMBER(ScheduleCompile!X410),ScheduleCompile!X410/1,IF(ISTEXT(ScheduleCompile!X410),IF(OR(ISNUMBER(FIND("5F",ScheduleCompile!X410)),ISNUMBER(FIND("0F",ScheduleCompile!X410)),ISNUMBER(FIND("8F",ScheduleCompile!X410)),ISNUMBER(FIND("1F",ScheduleCompile!X410)),ISNUMBER(FIND("2F",ScheduleCompile!X410)),ISNUMBER(FIND("3F",ScheduleCompile!X410)),ISNUMBER(FIND("6F",ScheduleCompile!X410)),ISNUMBER(FIND("7F",ScheduleCompile!X410)),ISNUMBER(FIND("9F",ScheduleCompile!X410)),ISNUMBER(FIND("4F",ScheduleCompile!X410))),VALUE(LEFT(ScheduleCompile!X410,FIND("F",ScheduleCompile!X410)-1)),ScheduleCompile!X410)))))))</f>
        <v>1</v>
      </c>
      <c r="AD417" s="1">
        <f>IF(AND(ISERROR(IF(ScheduleCompile!Y410="Off",0,IF(ScheduleCompile!Y410="On",1,IF(ISNUMBER(ScheduleCompile!Y410),ScheduleCompile!Y410/1,IF(ISTEXT(ScheduleCompile!Y410),IF(OR(ISNUMBER(FIND("5F",ScheduleCompile!Y410)),ISNUMBER(FIND("0F",ScheduleCompile!Y410)),ISNUMBER(FIND("8F",ScheduleCompile!Y410)),ISNUMBER(FIND("1F",ScheduleCompile!Y410)),ISNUMBER(FIND("2F",ScheduleCompile!Y410)),ISNUMBER(FIND("3F",ScheduleCompile!Y410)),ISNUMBER(FIND("6F",ScheduleCompile!Y410)),ISNUMBER(FIND("7F",ScheduleCompile!Y410)),ISNUMBER(FIND("9F",ScheduleCompile!Y410)),ISNUMBER(FIND("4F",ScheduleCompile!Y410))),VALUE(LEFT(ScheduleCompile!Y410,FIND("F",ScheduleCompile!Y410)-1)),ScheduleCompile!Y410)))))),ISTEXT(ScheduleCompile!#REF!)),"ENDTABLE",IF(ISERROR(IF(ScheduleCompile!Y410="Off",0,IF(ScheduleCompile!Y410="On",1,IF(ISNUMBER(ScheduleCompile!Y410),ScheduleCompile!Y410/1,IF(ISTEXT(ScheduleCompile!Y410),IF(OR(ISNUMBER(FIND("5F",ScheduleCompile!Y410)),ISNUMBER(FIND("0F",ScheduleCompile!Y410)),ISNUMBER(FIND("8F",ScheduleCompile!Y410)),ISNUMBER(FIND("1F",ScheduleCompile!Y410)),ISNUMBER(FIND("2F",ScheduleCompile!Y410)),ISNUMBER(FIND("3F",ScheduleCompile!Y410)),ISNUMBER(FIND("6F",ScheduleCompile!Y410)),ISNUMBER(FIND("7F",ScheduleCompile!Y410)),ISNUMBER(FIND("9F",ScheduleCompile!Y410)),ISNUMBER(FIND("4F",ScheduleCompile!Y410))),VALUE(LEFT(ScheduleCompile!Y410,FIND("F",ScheduleCompile!Y410)-1)),ScheduleCompile!Y410)))))),"",IF(ScheduleCompile!Y410="Off",0,IF(ScheduleCompile!Y410="On",1,IF(ISNUMBER(ScheduleCompile!Y410),ScheduleCompile!Y410/1,IF(ISTEXT(ScheduleCompile!Y410),IF(OR(ISNUMBER(FIND("5F",ScheduleCompile!Y410)),ISNUMBER(FIND("0F",ScheduleCompile!Y410)),ISNUMBER(FIND("8F",ScheduleCompile!Y410)),ISNUMBER(FIND("1F",ScheduleCompile!Y410)),ISNUMBER(FIND("2F",ScheduleCompile!Y410)),ISNUMBER(FIND("3F",ScheduleCompile!Y410)),ISNUMBER(FIND("6F",ScheduleCompile!Y410)),ISNUMBER(FIND("7F",ScheduleCompile!Y410)),ISNUMBER(FIND("9F",ScheduleCompile!Y410)),ISNUMBER(FIND("4F",ScheduleCompile!Y410))),VALUE(LEFT(ScheduleCompile!Y410,FIND("F",ScheduleCompile!Y410)-1)),ScheduleCompile!Y410)))))))</f>
        <v>1</v>
      </c>
    </row>
    <row r="418" spans="1:30" x14ac:dyDescent="0.25">
      <c r="A418" t="str">
        <f t="shared" si="27"/>
        <v>SchDay "RestaurantEscalatorSat"  Type = "Fraction" Hr = (1, 1, 1, 0, 0, 0, 0, 0, 1, 1, 1, 1, 1, 1, 1, 1, 1, 1, 1, 1, 1, 1, 1, 1) ..</v>
      </c>
      <c r="B418" s="1" t="s">
        <v>623</v>
      </c>
      <c r="C418" t="str">
        <f t="shared" si="28"/>
        <v xml:space="preserve">SchDay "RestaurantEscalatorSat"  Type = "Fraction" Hr = </v>
      </c>
      <c r="D418" t="str">
        <f t="shared" si="29"/>
        <v>(1, 1, 1, 0, 0, 0, 0, 0, 1, 1, 1, 1, 1, 1, 1, 1, 1, 1, 1, 1, 1, 1, 1, 1) ..</v>
      </c>
      <c r="E418" s="30" t="str">
        <f>ScheduleCompile!A411</f>
        <v>RestaurantEscalatorSat</v>
      </c>
      <c r="F418" t="str">
        <f t="shared" si="30"/>
        <v>Fraction</v>
      </c>
      <c r="G418" s="1">
        <f>IF(AND(ISERROR(IF(ScheduleCompile!B411="Off",0,IF(ScheduleCompile!B411="On",1,IF(ISNUMBER(ScheduleCompile!B411),ScheduleCompile!B411/1,IF(ISTEXT(ScheduleCompile!B411),IF(OR(ISNUMBER(FIND("5F",ScheduleCompile!B411)),ISNUMBER(FIND("0F",ScheduleCompile!B411)),ISNUMBER(FIND("8F",ScheduleCompile!B411)),ISNUMBER(FIND("1F",ScheduleCompile!B411)),ISNUMBER(FIND("2F",ScheduleCompile!B411)),ISNUMBER(FIND("3F",ScheduleCompile!B411)),ISNUMBER(FIND("6F",ScheduleCompile!B411)),ISNUMBER(FIND("7F",ScheduleCompile!B411)),ISNUMBER(FIND("9F",ScheduleCompile!B411)),ISNUMBER(FIND("4F",ScheduleCompile!B411))),VALUE(LEFT(ScheduleCompile!B411,FIND("F",ScheduleCompile!B411)-1)),ScheduleCompile!B411)))))),ISTEXT(ScheduleCompile!#REF!)),"ENDTABLE",IF(ISERROR(IF(ScheduleCompile!B411="Off",0,IF(ScheduleCompile!B411="On",1,IF(ISNUMBER(ScheduleCompile!B411),ScheduleCompile!B411/1,IF(ISTEXT(ScheduleCompile!B411),IF(OR(ISNUMBER(FIND("5F",ScheduleCompile!B411)),ISNUMBER(FIND("0F",ScheduleCompile!B411)),ISNUMBER(FIND("8F",ScheduleCompile!B411)),ISNUMBER(FIND("1F",ScheduleCompile!B411)),ISNUMBER(FIND("2F",ScheduleCompile!B411)),ISNUMBER(FIND("3F",ScheduleCompile!B411)),ISNUMBER(FIND("6F",ScheduleCompile!B411)),ISNUMBER(FIND("7F",ScheduleCompile!B411)),ISNUMBER(FIND("9F",ScheduleCompile!B411)),ISNUMBER(FIND("4F",ScheduleCompile!B411))),VALUE(LEFT(ScheduleCompile!B411,FIND("F",ScheduleCompile!B411)-1)),ScheduleCompile!B411)))))),"",IF(ScheduleCompile!B411="Off",0,IF(ScheduleCompile!B411="On",1,IF(ISNUMBER(ScheduleCompile!B411),ScheduleCompile!B411/1,IF(ISTEXT(ScheduleCompile!B411),IF(OR(ISNUMBER(FIND("5F",ScheduleCompile!B411)),ISNUMBER(FIND("0F",ScheduleCompile!B411)),ISNUMBER(FIND("8F",ScheduleCompile!B411)),ISNUMBER(FIND("1F",ScheduleCompile!B411)),ISNUMBER(FIND("2F",ScheduleCompile!B411)),ISNUMBER(FIND("3F",ScheduleCompile!B411)),ISNUMBER(FIND("6F",ScheduleCompile!B411)),ISNUMBER(FIND("7F",ScheduleCompile!B411)),ISNUMBER(FIND("9F",ScheduleCompile!B411)),ISNUMBER(FIND("4F",ScheduleCompile!B411))),VALUE(LEFT(ScheduleCompile!B411,FIND("F",ScheduleCompile!B411)-1)),ScheduleCompile!B411)))))))</f>
        <v>1</v>
      </c>
      <c r="H418" s="1">
        <f>IF(AND(ISERROR(IF(ScheduleCompile!C411="Off",0,IF(ScheduleCompile!C411="On",1,IF(ISNUMBER(ScheduleCompile!C411),ScheduleCompile!C411/1,IF(ISTEXT(ScheduleCompile!C411),IF(OR(ISNUMBER(FIND("5F",ScheduleCompile!C411)),ISNUMBER(FIND("0F",ScheduleCompile!C411)),ISNUMBER(FIND("8F",ScheduleCompile!C411)),ISNUMBER(FIND("1F",ScheduleCompile!C411)),ISNUMBER(FIND("2F",ScheduleCompile!C411)),ISNUMBER(FIND("3F",ScheduleCompile!C411)),ISNUMBER(FIND("6F",ScheduleCompile!C411)),ISNUMBER(FIND("7F",ScheduleCompile!C411)),ISNUMBER(FIND("9F",ScheduleCompile!C411)),ISNUMBER(FIND("4F",ScheduleCompile!C411))),VALUE(LEFT(ScheduleCompile!C411,FIND("F",ScheduleCompile!C411)-1)),ScheduleCompile!C411)))))),ISTEXT(ScheduleCompile!#REF!)),"ENDTABLE",IF(ISERROR(IF(ScheduleCompile!C411="Off",0,IF(ScheduleCompile!C411="On",1,IF(ISNUMBER(ScheduleCompile!C411),ScheduleCompile!C411/1,IF(ISTEXT(ScheduleCompile!C411),IF(OR(ISNUMBER(FIND("5F",ScheduleCompile!C411)),ISNUMBER(FIND("0F",ScheduleCompile!C411)),ISNUMBER(FIND("8F",ScheduleCompile!C411)),ISNUMBER(FIND("1F",ScheduleCompile!C411)),ISNUMBER(FIND("2F",ScheduleCompile!C411)),ISNUMBER(FIND("3F",ScheduleCompile!C411)),ISNUMBER(FIND("6F",ScheduleCompile!C411)),ISNUMBER(FIND("7F",ScheduleCompile!C411)),ISNUMBER(FIND("9F",ScheduleCompile!C411)),ISNUMBER(FIND("4F",ScheduleCompile!C411))),VALUE(LEFT(ScheduleCompile!C411,FIND("F",ScheduleCompile!C411)-1)),ScheduleCompile!C411)))))),"",IF(ScheduleCompile!C411="Off",0,IF(ScheduleCompile!C411="On",1,IF(ISNUMBER(ScheduleCompile!C411),ScheduleCompile!C411/1,IF(ISTEXT(ScheduleCompile!C411),IF(OR(ISNUMBER(FIND("5F",ScheduleCompile!C411)),ISNUMBER(FIND("0F",ScheduleCompile!C411)),ISNUMBER(FIND("8F",ScheduleCompile!C411)),ISNUMBER(FIND("1F",ScheduleCompile!C411)),ISNUMBER(FIND("2F",ScheduleCompile!C411)),ISNUMBER(FIND("3F",ScheduleCompile!C411)),ISNUMBER(FIND("6F",ScheduleCompile!C411)),ISNUMBER(FIND("7F",ScheduleCompile!C411)),ISNUMBER(FIND("9F",ScheduleCompile!C411)),ISNUMBER(FIND("4F",ScheduleCompile!C411))),VALUE(LEFT(ScheduleCompile!C411,FIND("F",ScheduleCompile!C411)-1)),ScheduleCompile!C411)))))))</f>
        <v>1</v>
      </c>
      <c r="I418" s="1">
        <f>IF(AND(ISERROR(IF(ScheduleCompile!D411="Off",0,IF(ScheduleCompile!D411="On",1,IF(ISNUMBER(ScheduleCompile!D411),ScheduleCompile!D411/1,IF(ISTEXT(ScheduleCompile!D411),IF(OR(ISNUMBER(FIND("5F",ScheduleCompile!D411)),ISNUMBER(FIND("0F",ScheduleCompile!D411)),ISNUMBER(FIND("8F",ScheduleCompile!D411)),ISNUMBER(FIND("1F",ScheduleCompile!D411)),ISNUMBER(FIND("2F",ScheduleCompile!D411)),ISNUMBER(FIND("3F",ScheduleCompile!D411)),ISNUMBER(FIND("6F",ScheduleCompile!D411)),ISNUMBER(FIND("7F",ScheduleCompile!D411)),ISNUMBER(FIND("9F",ScheduleCompile!D411)),ISNUMBER(FIND("4F",ScheduleCompile!D411))),VALUE(LEFT(ScheduleCompile!D411,FIND("F",ScheduleCompile!D411)-1)),ScheduleCompile!D411)))))),ISTEXT(ScheduleCompile!#REF!)),"ENDTABLE",IF(ISERROR(IF(ScheduleCompile!D411="Off",0,IF(ScheduleCompile!D411="On",1,IF(ISNUMBER(ScheduleCompile!D411),ScheduleCompile!D411/1,IF(ISTEXT(ScheduleCompile!D411),IF(OR(ISNUMBER(FIND("5F",ScheduleCompile!D411)),ISNUMBER(FIND("0F",ScheduleCompile!D411)),ISNUMBER(FIND("8F",ScheduleCompile!D411)),ISNUMBER(FIND("1F",ScheduleCompile!D411)),ISNUMBER(FIND("2F",ScheduleCompile!D411)),ISNUMBER(FIND("3F",ScheduleCompile!D411)),ISNUMBER(FIND("6F",ScheduleCompile!D411)),ISNUMBER(FIND("7F",ScheduleCompile!D411)),ISNUMBER(FIND("9F",ScheduleCompile!D411)),ISNUMBER(FIND("4F",ScheduleCompile!D411))),VALUE(LEFT(ScheduleCompile!D411,FIND("F",ScheduleCompile!D411)-1)),ScheduleCompile!D411)))))),"",IF(ScheduleCompile!D411="Off",0,IF(ScheduleCompile!D411="On",1,IF(ISNUMBER(ScheduleCompile!D411),ScheduleCompile!D411/1,IF(ISTEXT(ScheduleCompile!D411),IF(OR(ISNUMBER(FIND("5F",ScheduleCompile!D411)),ISNUMBER(FIND("0F",ScheduleCompile!D411)),ISNUMBER(FIND("8F",ScheduleCompile!D411)),ISNUMBER(FIND("1F",ScheduleCompile!D411)),ISNUMBER(FIND("2F",ScheduleCompile!D411)),ISNUMBER(FIND("3F",ScheduleCompile!D411)),ISNUMBER(FIND("6F",ScheduleCompile!D411)),ISNUMBER(FIND("7F",ScheduleCompile!D411)),ISNUMBER(FIND("9F",ScheduleCompile!D411)),ISNUMBER(FIND("4F",ScheduleCompile!D411))),VALUE(LEFT(ScheduleCompile!D411,FIND("F",ScheduleCompile!D411)-1)),ScheduleCompile!D411)))))))</f>
        <v>1</v>
      </c>
      <c r="J418" s="1">
        <f>IF(AND(ISERROR(IF(ScheduleCompile!E411="Off",0,IF(ScheduleCompile!E411="On",1,IF(ISNUMBER(ScheduleCompile!E411),ScheduleCompile!E411/1,IF(ISTEXT(ScheduleCompile!E411),IF(OR(ISNUMBER(FIND("5F",ScheduleCompile!E411)),ISNUMBER(FIND("0F",ScheduleCompile!E411)),ISNUMBER(FIND("8F",ScheduleCompile!E411)),ISNUMBER(FIND("1F",ScheduleCompile!E411)),ISNUMBER(FIND("2F",ScheduleCompile!E411)),ISNUMBER(FIND("3F",ScheduleCompile!E411)),ISNUMBER(FIND("6F",ScheduleCompile!E411)),ISNUMBER(FIND("7F",ScheduleCompile!E411)),ISNUMBER(FIND("9F",ScheduleCompile!E411)),ISNUMBER(FIND("4F",ScheduleCompile!E411))),VALUE(LEFT(ScheduleCompile!E411,FIND("F",ScheduleCompile!E411)-1)),ScheduleCompile!E411)))))),ISTEXT(ScheduleCompile!#REF!)),"ENDTABLE",IF(ISERROR(IF(ScheduleCompile!E411="Off",0,IF(ScheduleCompile!E411="On",1,IF(ISNUMBER(ScheduleCompile!E411),ScheduleCompile!E411/1,IF(ISTEXT(ScheduleCompile!E411),IF(OR(ISNUMBER(FIND("5F",ScheduleCompile!E411)),ISNUMBER(FIND("0F",ScheduleCompile!E411)),ISNUMBER(FIND("8F",ScheduleCompile!E411)),ISNUMBER(FIND("1F",ScheduleCompile!E411)),ISNUMBER(FIND("2F",ScheduleCompile!E411)),ISNUMBER(FIND("3F",ScheduleCompile!E411)),ISNUMBER(FIND("6F",ScheduleCompile!E411)),ISNUMBER(FIND("7F",ScheduleCompile!E411)),ISNUMBER(FIND("9F",ScheduleCompile!E411)),ISNUMBER(FIND("4F",ScheduleCompile!E411))),VALUE(LEFT(ScheduleCompile!E411,FIND("F",ScheduleCompile!E411)-1)),ScheduleCompile!E411)))))),"",IF(ScheduleCompile!E411="Off",0,IF(ScheduleCompile!E411="On",1,IF(ISNUMBER(ScheduleCompile!E411),ScheduleCompile!E411/1,IF(ISTEXT(ScheduleCompile!E411),IF(OR(ISNUMBER(FIND("5F",ScheduleCompile!E411)),ISNUMBER(FIND("0F",ScheduleCompile!E411)),ISNUMBER(FIND("8F",ScheduleCompile!E411)),ISNUMBER(FIND("1F",ScheduleCompile!E411)),ISNUMBER(FIND("2F",ScheduleCompile!E411)),ISNUMBER(FIND("3F",ScheduleCompile!E411)),ISNUMBER(FIND("6F",ScheduleCompile!E411)),ISNUMBER(FIND("7F",ScheduleCompile!E411)),ISNUMBER(FIND("9F",ScheduleCompile!E411)),ISNUMBER(FIND("4F",ScheduleCompile!E411))),VALUE(LEFT(ScheduleCompile!E411,FIND("F",ScheduleCompile!E411)-1)),ScheduleCompile!E411)))))))</f>
        <v>0</v>
      </c>
      <c r="K418" s="1">
        <f>IF(AND(ISERROR(IF(ScheduleCompile!F411="Off",0,IF(ScheduleCompile!F411="On",1,IF(ISNUMBER(ScheduleCompile!F411),ScheduleCompile!F411/1,IF(ISTEXT(ScheduleCompile!F411),IF(OR(ISNUMBER(FIND("5F",ScheduleCompile!F411)),ISNUMBER(FIND("0F",ScheduleCompile!F411)),ISNUMBER(FIND("8F",ScheduleCompile!F411)),ISNUMBER(FIND("1F",ScheduleCompile!F411)),ISNUMBER(FIND("2F",ScheduleCompile!F411)),ISNUMBER(FIND("3F",ScheduleCompile!F411)),ISNUMBER(FIND("6F",ScheduleCompile!F411)),ISNUMBER(FIND("7F",ScheduleCompile!F411)),ISNUMBER(FIND("9F",ScheduleCompile!F411)),ISNUMBER(FIND("4F",ScheduleCompile!F411))),VALUE(LEFT(ScheduleCompile!F411,FIND("F",ScheduleCompile!F411)-1)),ScheduleCompile!F411)))))),ISTEXT(ScheduleCompile!#REF!)),"ENDTABLE",IF(ISERROR(IF(ScheduleCompile!F411="Off",0,IF(ScheduleCompile!F411="On",1,IF(ISNUMBER(ScheduleCompile!F411),ScheduleCompile!F411/1,IF(ISTEXT(ScheduleCompile!F411),IF(OR(ISNUMBER(FIND("5F",ScheduleCompile!F411)),ISNUMBER(FIND("0F",ScheduleCompile!F411)),ISNUMBER(FIND("8F",ScheduleCompile!F411)),ISNUMBER(FIND("1F",ScheduleCompile!F411)),ISNUMBER(FIND("2F",ScheduleCompile!F411)),ISNUMBER(FIND("3F",ScheduleCompile!F411)),ISNUMBER(FIND("6F",ScheduleCompile!F411)),ISNUMBER(FIND("7F",ScheduleCompile!F411)),ISNUMBER(FIND("9F",ScheduleCompile!F411)),ISNUMBER(FIND("4F",ScheduleCompile!F411))),VALUE(LEFT(ScheduleCompile!F411,FIND("F",ScheduleCompile!F411)-1)),ScheduleCompile!F411)))))),"",IF(ScheduleCompile!F411="Off",0,IF(ScheduleCompile!F411="On",1,IF(ISNUMBER(ScheduleCompile!F411),ScheduleCompile!F411/1,IF(ISTEXT(ScheduleCompile!F411),IF(OR(ISNUMBER(FIND("5F",ScheduleCompile!F411)),ISNUMBER(FIND("0F",ScheduleCompile!F411)),ISNUMBER(FIND("8F",ScheduleCompile!F411)),ISNUMBER(FIND("1F",ScheduleCompile!F411)),ISNUMBER(FIND("2F",ScheduleCompile!F411)),ISNUMBER(FIND("3F",ScheduleCompile!F411)),ISNUMBER(FIND("6F",ScheduleCompile!F411)),ISNUMBER(FIND("7F",ScheduleCompile!F411)),ISNUMBER(FIND("9F",ScheduleCompile!F411)),ISNUMBER(FIND("4F",ScheduleCompile!F411))),VALUE(LEFT(ScheduleCompile!F411,FIND("F",ScheduleCompile!F411)-1)),ScheduleCompile!F411)))))))</f>
        <v>0</v>
      </c>
      <c r="L418" s="1">
        <f>IF(AND(ISERROR(IF(ScheduleCompile!G411="Off",0,IF(ScheduleCompile!G411="On",1,IF(ISNUMBER(ScheduleCompile!G411),ScheduleCompile!G411/1,IF(ISTEXT(ScheduleCompile!G411),IF(OR(ISNUMBER(FIND("5F",ScheduleCompile!G411)),ISNUMBER(FIND("0F",ScheduleCompile!G411)),ISNUMBER(FIND("8F",ScheduleCompile!G411)),ISNUMBER(FIND("1F",ScheduleCompile!G411)),ISNUMBER(FIND("2F",ScheduleCompile!G411)),ISNUMBER(FIND("3F",ScheduleCompile!G411)),ISNUMBER(FIND("6F",ScheduleCompile!G411)),ISNUMBER(FIND("7F",ScheduleCompile!G411)),ISNUMBER(FIND("9F",ScheduleCompile!G411)),ISNUMBER(FIND("4F",ScheduleCompile!G411))),VALUE(LEFT(ScheduleCompile!G411,FIND("F",ScheduleCompile!G411)-1)),ScheduleCompile!G411)))))),ISTEXT(ScheduleCompile!#REF!)),"ENDTABLE",IF(ISERROR(IF(ScheduleCompile!G411="Off",0,IF(ScheduleCompile!G411="On",1,IF(ISNUMBER(ScheduleCompile!G411),ScheduleCompile!G411/1,IF(ISTEXT(ScheduleCompile!G411),IF(OR(ISNUMBER(FIND("5F",ScheduleCompile!G411)),ISNUMBER(FIND("0F",ScheduleCompile!G411)),ISNUMBER(FIND("8F",ScheduleCompile!G411)),ISNUMBER(FIND("1F",ScheduleCompile!G411)),ISNUMBER(FIND("2F",ScheduleCompile!G411)),ISNUMBER(FIND("3F",ScheduleCompile!G411)),ISNUMBER(FIND("6F",ScheduleCompile!G411)),ISNUMBER(FIND("7F",ScheduleCompile!G411)),ISNUMBER(FIND("9F",ScheduleCompile!G411)),ISNUMBER(FIND("4F",ScheduleCompile!G411))),VALUE(LEFT(ScheduleCompile!G411,FIND("F",ScheduleCompile!G411)-1)),ScheduleCompile!G411)))))),"",IF(ScheduleCompile!G411="Off",0,IF(ScheduleCompile!G411="On",1,IF(ISNUMBER(ScheduleCompile!G411),ScheduleCompile!G411/1,IF(ISTEXT(ScheduleCompile!G411),IF(OR(ISNUMBER(FIND("5F",ScheduleCompile!G411)),ISNUMBER(FIND("0F",ScheduleCompile!G411)),ISNUMBER(FIND("8F",ScheduleCompile!G411)),ISNUMBER(FIND("1F",ScheduleCompile!G411)),ISNUMBER(FIND("2F",ScheduleCompile!G411)),ISNUMBER(FIND("3F",ScheduleCompile!G411)),ISNUMBER(FIND("6F",ScheduleCompile!G411)),ISNUMBER(FIND("7F",ScheduleCompile!G411)),ISNUMBER(FIND("9F",ScheduleCompile!G411)),ISNUMBER(FIND("4F",ScheduleCompile!G411))),VALUE(LEFT(ScheduleCompile!G411,FIND("F",ScheduleCompile!G411)-1)),ScheduleCompile!G411)))))))</f>
        <v>0</v>
      </c>
      <c r="M418" s="1">
        <f>IF(AND(ISERROR(IF(ScheduleCompile!H411="Off",0,IF(ScheduleCompile!H411="On",1,IF(ISNUMBER(ScheduleCompile!H411),ScheduleCompile!H411/1,IF(ISTEXT(ScheduleCompile!H411),IF(OR(ISNUMBER(FIND("5F",ScheduleCompile!H411)),ISNUMBER(FIND("0F",ScheduleCompile!H411)),ISNUMBER(FIND("8F",ScheduleCompile!H411)),ISNUMBER(FIND("1F",ScheduleCompile!H411)),ISNUMBER(FIND("2F",ScheduleCompile!H411)),ISNUMBER(FIND("3F",ScheduleCompile!H411)),ISNUMBER(FIND("6F",ScheduleCompile!H411)),ISNUMBER(FIND("7F",ScheduleCompile!H411)),ISNUMBER(FIND("9F",ScheduleCompile!H411)),ISNUMBER(FIND("4F",ScheduleCompile!H411))),VALUE(LEFT(ScheduleCompile!H411,FIND("F",ScheduleCompile!H411)-1)),ScheduleCompile!H411)))))),ISTEXT(ScheduleCompile!#REF!)),"ENDTABLE",IF(ISERROR(IF(ScheduleCompile!H411="Off",0,IF(ScheduleCompile!H411="On",1,IF(ISNUMBER(ScheduleCompile!H411),ScheduleCompile!H411/1,IF(ISTEXT(ScheduleCompile!H411),IF(OR(ISNUMBER(FIND("5F",ScheduleCompile!H411)),ISNUMBER(FIND("0F",ScheduleCompile!H411)),ISNUMBER(FIND("8F",ScheduleCompile!H411)),ISNUMBER(FIND("1F",ScheduleCompile!H411)),ISNUMBER(FIND("2F",ScheduleCompile!H411)),ISNUMBER(FIND("3F",ScheduleCompile!H411)),ISNUMBER(FIND("6F",ScheduleCompile!H411)),ISNUMBER(FIND("7F",ScheduleCompile!H411)),ISNUMBER(FIND("9F",ScheduleCompile!H411)),ISNUMBER(FIND("4F",ScheduleCompile!H411))),VALUE(LEFT(ScheduleCompile!H411,FIND("F",ScheduleCompile!H411)-1)),ScheduleCompile!H411)))))),"",IF(ScheduleCompile!H411="Off",0,IF(ScheduleCompile!H411="On",1,IF(ISNUMBER(ScheduleCompile!H411),ScheduleCompile!H411/1,IF(ISTEXT(ScheduleCompile!H411),IF(OR(ISNUMBER(FIND("5F",ScheduleCompile!H411)),ISNUMBER(FIND("0F",ScheduleCompile!H411)),ISNUMBER(FIND("8F",ScheduleCompile!H411)),ISNUMBER(FIND("1F",ScheduleCompile!H411)),ISNUMBER(FIND("2F",ScheduleCompile!H411)),ISNUMBER(FIND("3F",ScheduleCompile!H411)),ISNUMBER(FIND("6F",ScheduleCompile!H411)),ISNUMBER(FIND("7F",ScheduleCompile!H411)),ISNUMBER(FIND("9F",ScheduleCompile!H411)),ISNUMBER(FIND("4F",ScheduleCompile!H411))),VALUE(LEFT(ScheduleCompile!H411,FIND("F",ScheduleCompile!H411)-1)),ScheduleCompile!H411)))))))</f>
        <v>0</v>
      </c>
      <c r="N418" s="1">
        <f>IF(AND(ISERROR(IF(ScheduleCompile!I411="Off",0,IF(ScheduleCompile!I411="On",1,IF(ISNUMBER(ScheduleCompile!I411),ScheduleCompile!I411/1,IF(ISTEXT(ScheduleCompile!I411),IF(OR(ISNUMBER(FIND("5F",ScheduleCompile!I411)),ISNUMBER(FIND("0F",ScheduleCompile!I411)),ISNUMBER(FIND("8F",ScheduleCompile!I411)),ISNUMBER(FIND("1F",ScheduleCompile!I411)),ISNUMBER(FIND("2F",ScheduleCompile!I411)),ISNUMBER(FIND("3F",ScheduleCompile!I411)),ISNUMBER(FIND("6F",ScheduleCompile!I411)),ISNUMBER(FIND("7F",ScheduleCompile!I411)),ISNUMBER(FIND("9F",ScheduleCompile!I411)),ISNUMBER(FIND("4F",ScheduleCompile!I411))),VALUE(LEFT(ScheduleCompile!I411,FIND("F",ScheduleCompile!I411)-1)),ScheduleCompile!I411)))))),ISTEXT(ScheduleCompile!#REF!)),"ENDTABLE",IF(ISERROR(IF(ScheduleCompile!I411="Off",0,IF(ScheduleCompile!I411="On",1,IF(ISNUMBER(ScheduleCompile!I411),ScheduleCompile!I411/1,IF(ISTEXT(ScheduleCompile!I411),IF(OR(ISNUMBER(FIND("5F",ScheduleCompile!I411)),ISNUMBER(FIND("0F",ScheduleCompile!I411)),ISNUMBER(FIND("8F",ScheduleCompile!I411)),ISNUMBER(FIND("1F",ScheduleCompile!I411)),ISNUMBER(FIND("2F",ScheduleCompile!I411)),ISNUMBER(FIND("3F",ScheduleCompile!I411)),ISNUMBER(FIND("6F",ScheduleCompile!I411)),ISNUMBER(FIND("7F",ScheduleCompile!I411)),ISNUMBER(FIND("9F",ScheduleCompile!I411)),ISNUMBER(FIND("4F",ScheduleCompile!I411))),VALUE(LEFT(ScheduleCompile!I411,FIND("F",ScheduleCompile!I411)-1)),ScheduleCompile!I411)))))),"",IF(ScheduleCompile!I411="Off",0,IF(ScheduleCompile!I411="On",1,IF(ISNUMBER(ScheduleCompile!I411),ScheduleCompile!I411/1,IF(ISTEXT(ScheduleCompile!I411),IF(OR(ISNUMBER(FIND("5F",ScheduleCompile!I411)),ISNUMBER(FIND("0F",ScheduleCompile!I411)),ISNUMBER(FIND("8F",ScheduleCompile!I411)),ISNUMBER(FIND("1F",ScheduleCompile!I411)),ISNUMBER(FIND("2F",ScheduleCompile!I411)),ISNUMBER(FIND("3F",ScheduleCompile!I411)),ISNUMBER(FIND("6F",ScheduleCompile!I411)),ISNUMBER(FIND("7F",ScheduleCompile!I411)),ISNUMBER(FIND("9F",ScheduleCompile!I411)),ISNUMBER(FIND("4F",ScheduleCompile!I411))),VALUE(LEFT(ScheduleCompile!I411,FIND("F",ScheduleCompile!I411)-1)),ScheduleCompile!I411)))))))</f>
        <v>0</v>
      </c>
      <c r="O418" s="1">
        <f>IF(AND(ISERROR(IF(ScheduleCompile!J411="Off",0,IF(ScheduleCompile!J411="On",1,IF(ISNUMBER(ScheduleCompile!J411),ScheduleCompile!J411/1,IF(ISTEXT(ScheduleCompile!J411),IF(OR(ISNUMBER(FIND("5F",ScheduleCompile!J411)),ISNUMBER(FIND("0F",ScheduleCompile!J411)),ISNUMBER(FIND("8F",ScheduleCompile!J411)),ISNUMBER(FIND("1F",ScheduleCompile!J411)),ISNUMBER(FIND("2F",ScheduleCompile!J411)),ISNUMBER(FIND("3F",ScheduleCompile!J411)),ISNUMBER(FIND("6F",ScheduleCompile!J411)),ISNUMBER(FIND("7F",ScheduleCompile!J411)),ISNUMBER(FIND("9F",ScheduleCompile!J411)),ISNUMBER(FIND("4F",ScheduleCompile!J411))),VALUE(LEFT(ScheduleCompile!J411,FIND("F",ScheduleCompile!J411)-1)),ScheduleCompile!J411)))))),ISTEXT(ScheduleCompile!#REF!)),"ENDTABLE",IF(ISERROR(IF(ScheduleCompile!J411="Off",0,IF(ScheduleCompile!J411="On",1,IF(ISNUMBER(ScheduleCompile!J411),ScheduleCompile!J411/1,IF(ISTEXT(ScheduleCompile!J411),IF(OR(ISNUMBER(FIND("5F",ScheduleCompile!J411)),ISNUMBER(FIND("0F",ScheduleCompile!J411)),ISNUMBER(FIND("8F",ScheduleCompile!J411)),ISNUMBER(FIND("1F",ScheduleCompile!J411)),ISNUMBER(FIND("2F",ScheduleCompile!J411)),ISNUMBER(FIND("3F",ScheduleCompile!J411)),ISNUMBER(FIND("6F",ScheduleCompile!J411)),ISNUMBER(FIND("7F",ScheduleCompile!J411)),ISNUMBER(FIND("9F",ScheduleCompile!J411)),ISNUMBER(FIND("4F",ScheduleCompile!J411))),VALUE(LEFT(ScheduleCompile!J411,FIND("F",ScheduleCompile!J411)-1)),ScheduleCompile!J411)))))),"",IF(ScheduleCompile!J411="Off",0,IF(ScheduleCompile!J411="On",1,IF(ISNUMBER(ScheduleCompile!J411),ScheduleCompile!J411/1,IF(ISTEXT(ScheduleCompile!J411),IF(OR(ISNUMBER(FIND("5F",ScheduleCompile!J411)),ISNUMBER(FIND("0F",ScheduleCompile!J411)),ISNUMBER(FIND("8F",ScheduleCompile!J411)),ISNUMBER(FIND("1F",ScheduleCompile!J411)),ISNUMBER(FIND("2F",ScheduleCompile!J411)),ISNUMBER(FIND("3F",ScheduleCompile!J411)),ISNUMBER(FIND("6F",ScheduleCompile!J411)),ISNUMBER(FIND("7F",ScheduleCompile!J411)),ISNUMBER(FIND("9F",ScheduleCompile!J411)),ISNUMBER(FIND("4F",ScheduleCompile!J411))),VALUE(LEFT(ScheduleCompile!J411,FIND("F",ScheduleCompile!J411)-1)),ScheduleCompile!J411)))))))</f>
        <v>1</v>
      </c>
      <c r="P418" s="1">
        <f>IF(AND(ISERROR(IF(ScheduleCompile!K411="Off",0,IF(ScheduleCompile!K411="On",1,IF(ISNUMBER(ScheduleCompile!K411),ScheduleCompile!K411/1,IF(ISTEXT(ScheduleCompile!K411),IF(OR(ISNUMBER(FIND("5F",ScheduleCompile!K411)),ISNUMBER(FIND("0F",ScheduleCompile!K411)),ISNUMBER(FIND("8F",ScheduleCompile!K411)),ISNUMBER(FIND("1F",ScheduleCompile!K411)),ISNUMBER(FIND("2F",ScheduleCompile!K411)),ISNUMBER(FIND("3F",ScheduleCompile!K411)),ISNUMBER(FIND("6F",ScheduleCompile!K411)),ISNUMBER(FIND("7F",ScheduleCompile!K411)),ISNUMBER(FIND("9F",ScheduleCompile!K411)),ISNUMBER(FIND("4F",ScheduleCompile!K411))),VALUE(LEFT(ScheduleCompile!K411,FIND("F",ScheduleCompile!K411)-1)),ScheduleCompile!K411)))))),ISTEXT(ScheduleCompile!#REF!)),"ENDTABLE",IF(ISERROR(IF(ScheduleCompile!K411="Off",0,IF(ScheduleCompile!K411="On",1,IF(ISNUMBER(ScheduleCompile!K411),ScheduleCompile!K411/1,IF(ISTEXT(ScheduleCompile!K411),IF(OR(ISNUMBER(FIND("5F",ScheduleCompile!K411)),ISNUMBER(FIND("0F",ScheduleCompile!K411)),ISNUMBER(FIND("8F",ScheduleCompile!K411)),ISNUMBER(FIND("1F",ScheduleCompile!K411)),ISNUMBER(FIND("2F",ScheduleCompile!K411)),ISNUMBER(FIND("3F",ScheduleCompile!K411)),ISNUMBER(FIND("6F",ScheduleCompile!K411)),ISNUMBER(FIND("7F",ScheduleCompile!K411)),ISNUMBER(FIND("9F",ScheduleCompile!K411)),ISNUMBER(FIND("4F",ScheduleCompile!K411))),VALUE(LEFT(ScheduleCompile!K411,FIND("F",ScheduleCompile!K411)-1)),ScheduleCompile!K411)))))),"",IF(ScheduleCompile!K411="Off",0,IF(ScheduleCompile!K411="On",1,IF(ISNUMBER(ScheduleCompile!K411),ScheduleCompile!K411/1,IF(ISTEXT(ScheduleCompile!K411),IF(OR(ISNUMBER(FIND("5F",ScheduleCompile!K411)),ISNUMBER(FIND("0F",ScheduleCompile!K411)),ISNUMBER(FIND("8F",ScheduleCompile!K411)),ISNUMBER(FIND("1F",ScheduleCompile!K411)),ISNUMBER(FIND("2F",ScheduleCompile!K411)),ISNUMBER(FIND("3F",ScheduleCompile!K411)),ISNUMBER(FIND("6F",ScheduleCompile!K411)),ISNUMBER(FIND("7F",ScheduleCompile!K411)),ISNUMBER(FIND("9F",ScheduleCompile!K411)),ISNUMBER(FIND("4F",ScheduleCompile!K411))),VALUE(LEFT(ScheduleCompile!K411,FIND("F",ScheduleCompile!K411)-1)),ScheduleCompile!K411)))))))</f>
        <v>1</v>
      </c>
      <c r="Q418" s="1">
        <f>IF(AND(ISERROR(IF(ScheduleCompile!L411="Off",0,IF(ScheduleCompile!L411="On",1,IF(ISNUMBER(ScheduleCompile!L411),ScheduleCompile!L411/1,IF(ISTEXT(ScheduleCompile!L411),IF(OR(ISNUMBER(FIND("5F",ScheduleCompile!L411)),ISNUMBER(FIND("0F",ScheduleCompile!L411)),ISNUMBER(FIND("8F",ScheduleCompile!L411)),ISNUMBER(FIND("1F",ScheduleCompile!L411)),ISNUMBER(FIND("2F",ScheduleCompile!L411)),ISNUMBER(FIND("3F",ScheduleCompile!L411)),ISNUMBER(FIND("6F",ScheduleCompile!L411)),ISNUMBER(FIND("7F",ScheduleCompile!L411)),ISNUMBER(FIND("9F",ScheduleCompile!L411)),ISNUMBER(FIND("4F",ScheduleCompile!L411))),VALUE(LEFT(ScheduleCompile!L411,FIND("F",ScheduleCompile!L411)-1)),ScheduleCompile!L411)))))),ISTEXT(ScheduleCompile!#REF!)),"ENDTABLE",IF(ISERROR(IF(ScheduleCompile!L411="Off",0,IF(ScheduleCompile!L411="On",1,IF(ISNUMBER(ScheduleCompile!L411),ScheduleCompile!L411/1,IF(ISTEXT(ScheduleCompile!L411),IF(OR(ISNUMBER(FIND("5F",ScheduleCompile!L411)),ISNUMBER(FIND("0F",ScheduleCompile!L411)),ISNUMBER(FIND("8F",ScheduleCompile!L411)),ISNUMBER(FIND("1F",ScheduleCompile!L411)),ISNUMBER(FIND("2F",ScheduleCompile!L411)),ISNUMBER(FIND("3F",ScheduleCompile!L411)),ISNUMBER(FIND("6F",ScheduleCompile!L411)),ISNUMBER(FIND("7F",ScheduleCompile!L411)),ISNUMBER(FIND("9F",ScheduleCompile!L411)),ISNUMBER(FIND("4F",ScheduleCompile!L411))),VALUE(LEFT(ScheduleCompile!L411,FIND("F",ScheduleCompile!L411)-1)),ScheduleCompile!L411)))))),"",IF(ScheduleCompile!L411="Off",0,IF(ScheduleCompile!L411="On",1,IF(ISNUMBER(ScheduleCompile!L411),ScheduleCompile!L411/1,IF(ISTEXT(ScheduleCompile!L411),IF(OR(ISNUMBER(FIND("5F",ScheduleCompile!L411)),ISNUMBER(FIND("0F",ScheduleCompile!L411)),ISNUMBER(FIND("8F",ScheduleCompile!L411)),ISNUMBER(FIND("1F",ScheduleCompile!L411)),ISNUMBER(FIND("2F",ScheduleCompile!L411)),ISNUMBER(FIND("3F",ScheduleCompile!L411)),ISNUMBER(FIND("6F",ScheduleCompile!L411)),ISNUMBER(FIND("7F",ScheduleCompile!L411)),ISNUMBER(FIND("9F",ScheduleCompile!L411)),ISNUMBER(FIND("4F",ScheduleCompile!L411))),VALUE(LEFT(ScheduleCompile!L411,FIND("F",ScheduleCompile!L411)-1)),ScheduleCompile!L411)))))))</f>
        <v>1</v>
      </c>
      <c r="R418" s="1">
        <f>IF(AND(ISERROR(IF(ScheduleCompile!M411="Off",0,IF(ScheduleCompile!M411="On",1,IF(ISNUMBER(ScheduleCompile!M411),ScheduleCompile!M411/1,IF(ISTEXT(ScheduleCompile!M411),IF(OR(ISNUMBER(FIND("5F",ScheduleCompile!M411)),ISNUMBER(FIND("0F",ScheduleCompile!M411)),ISNUMBER(FIND("8F",ScheduleCompile!M411)),ISNUMBER(FIND("1F",ScheduleCompile!M411)),ISNUMBER(FIND("2F",ScheduleCompile!M411)),ISNUMBER(FIND("3F",ScheduleCompile!M411)),ISNUMBER(FIND("6F",ScheduleCompile!M411)),ISNUMBER(FIND("7F",ScheduleCompile!M411)),ISNUMBER(FIND("9F",ScheduleCompile!M411)),ISNUMBER(FIND("4F",ScheduleCompile!M411))),VALUE(LEFT(ScheduleCompile!M411,FIND("F",ScheduleCompile!M411)-1)),ScheduleCompile!M411)))))),ISTEXT(ScheduleCompile!#REF!)),"ENDTABLE",IF(ISERROR(IF(ScheduleCompile!M411="Off",0,IF(ScheduleCompile!M411="On",1,IF(ISNUMBER(ScheduleCompile!M411),ScheduleCompile!M411/1,IF(ISTEXT(ScheduleCompile!M411),IF(OR(ISNUMBER(FIND("5F",ScheduleCompile!M411)),ISNUMBER(FIND("0F",ScheduleCompile!M411)),ISNUMBER(FIND("8F",ScheduleCompile!M411)),ISNUMBER(FIND("1F",ScheduleCompile!M411)),ISNUMBER(FIND("2F",ScheduleCompile!M411)),ISNUMBER(FIND("3F",ScheduleCompile!M411)),ISNUMBER(FIND("6F",ScheduleCompile!M411)),ISNUMBER(FIND("7F",ScheduleCompile!M411)),ISNUMBER(FIND("9F",ScheduleCompile!M411)),ISNUMBER(FIND("4F",ScheduleCompile!M411))),VALUE(LEFT(ScheduleCompile!M411,FIND("F",ScheduleCompile!M411)-1)),ScheduleCompile!M411)))))),"",IF(ScheduleCompile!M411="Off",0,IF(ScheduleCompile!M411="On",1,IF(ISNUMBER(ScheduleCompile!M411),ScheduleCompile!M411/1,IF(ISTEXT(ScheduleCompile!M411),IF(OR(ISNUMBER(FIND("5F",ScheduleCompile!M411)),ISNUMBER(FIND("0F",ScheduleCompile!M411)),ISNUMBER(FIND("8F",ScheduleCompile!M411)),ISNUMBER(FIND("1F",ScheduleCompile!M411)),ISNUMBER(FIND("2F",ScheduleCompile!M411)),ISNUMBER(FIND("3F",ScheduleCompile!M411)),ISNUMBER(FIND("6F",ScheduleCompile!M411)),ISNUMBER(FIND("7F",ScheduleCompile!M411)),ISNUMBER(FIND("9F",ScheduleCompile!M411)),ISNUMBER(FIND("4F",ScheduleCompile!M411))),VALUE(LEFT(ScheduleCompile!M411,FIND("F",ScheduleCompile!M411)-1)),ScheduleCompile!M411)))))))</f>
        <v>1</v>
      </c>
      <c r="S418" s="1">
        <f>IF(AND(ISERROR(IF(ScheduleCompile!N411="Off",0,IF(ScheduleCompile!N411="On",1,IF(ISNUMBER(ScheduleCompile!N411),ScheduleCompile!N411/1,IF(ISTEXT(ScheduleCompile!N411),IF(OR(ISNUMBER(FIND("5F",ScheduleCompile!N411)),ISNUMBER(FIND("0F",ScheduleCompile!N411)),ISNUMBER(FIND("8F",ScheduleCompile!N411)),ISNUMBER(FIND("1F",ScheduleCompile!N411)),ISNUMBER(FIND("2F",ScheduleCompile!N411)),ISNUMBER(FIND("3F",ScheduleCompile!N411)),ISNUMBER(FIND("6F",ScheduleCompile!N411)),ISNUMBER(FIND("7F",ScheduleCompile!N411)),ISNUMBER(FIND("9F",ScheduleCompile!N411)),ISNUMBER(FIND("4F",ScheduleCompile!N411))),VALUE(LEFT(ScheduleCompile!N411,FIND("F",ScheduleCompile!N411)-1)),ScheduleCompile!N411)))))),ISTEXT(ScheduleCompile!#REF!)),"ENDTABLE",IF(ISERROR(IF(ScheduleCompile!N411="Off",0,IF(ScheduleCompile!N411="On",1,IF(ISNUMBER(ScheduleCompile!N411),ScheduleCompile!N411/1,IF(ISTEXT(ScheduleCompile!N411),IF(OR(ISNUMBER(FIND("5F",ScheduleCompile!N411)),ISNUMBER(FIND("0F",ScheduleCompile!N411)),ISNUMBER(FIND("8F",ScheduleCompile!N411)),ISNUMBER(FIND("1F",ScheduleCompile!N411)),ISNUMBER(FIND("2F",ScheduleCompile!N411)),ISNUMBER(FIND("3F",ScheduleCompile!N411)),ISNUMBER(FIND("6F",ScheduleCompile!N411)),ISNUMBER(FIND("7F",ScheduleCompile!N411)),ISNUMBER(FIND("9F",ScheduleCompile!N411)),ISNUMBER(FIND("4F",ScheduleCompile!N411))),VALUE(LEFT(ScheduleCompile!N411,FIND("F",ScheduleCompile!N411)-1)),ScheduleCompile!N411)))))),"",IF(ScheduleCompile!N411="Off",0,IF(ScheduleCompile!N411="On",1,IF(ISNUMBER(ScheduleCompile!N411),ScheduleCompile!N411/1,IF(ISTEXT(ScheduleCompile!N411),IF(OR(ISNUMBER(FIND("5F",ScheduleCompile!N411)),ISNUMBER(FIND("0F",ScheduleCompile!N411)),ISNUMBER(FIND("8F",ScheduleCompile!N411)),ISNUMBER(FIND("1F",ScheduleCompile!N411)),ISNUMBER(FIND("2F",ScheduleCompile!N411)),ISNUMBER(FIND("3F",ScheduleCompile!N411)),ISNUMBER(FIND("6F",ScheduleCompile!N411)),ISNUMBER(FIND("7F",ScheduleCompile!N411)),ISNUMBER(FIND("9F",ScheduleCompile!N411)),ISNUMBER(FIND("4F",ScheduleCompile!N411))),VALUE(LEFT(ScheduleCompile!N411,FIND("F",ScheduleCompile!N411)-1)),ScheduleCompile!N411)))))))</f>
        <v>1</v>
      </c>
      <c r="T418" s="1">
        <f>IF(AND(ISERROR(IF(ScheduleCompile!O411="Off",0,IF(ScheduleCompile!O411="On",1,IF(ISNUMBER(ScheduleCompile!O411),ScheduleCompile!O411/1,IF(ISTEXT(ScheduleCompile!O411),IF(OR(ISNUMBER(FIND("5F",ScheduleCompile!O411)),ISNUMBER(FIND("0F",ScheduleCompile!O411)),ISNUMBER(FIND("8F",ScheduleCompile!O411)),ISNUMBER(FIND("1F",ScheduleCompile!O411)),ISNUMBER(FIND("2F",ScheduleCompile!O411)),ISNUMBER(FIND("3F",ScheduleCompile!O411)),ISNUMBER(FIND("6F",ScheduleCompile!O411)),ISNUMBER(FIND("7F",ScheduleCompile!O411)),ISNUMBER(FIND("9F",ScheduleCompile!O411)),ISNUMBER(FIND("4F",ScheduleCompile!O411))),VALUE(LEFT(ScheduleCompile!O411,FIND("F",ScheduleCompile!O411)-1)),ScheduleCompile!O411)))))),ISTEXT(ScheduleCompile!#REF!)),"ENDTABLE",IF(ISERROR(IF(ScheduleCompile!O411="Off",0,IF(ScheduleCompile!O411="On",1,IF(ISNUMBER(ScheduleCompile!O411),ScheduleCompile!O411/1,IF(ISTEXT(ScheduleCompile!O411),IF(OR(ISNUMBER(FIND("5F",ScheduleCompile!O411)),ISNUMBER(FIND("0F",ScheduleCompile!O411)),ISNUMBER(FIND("8F",ScheduleCompile!O411)),ISNUMBER(FIND("1F",ScheduleCompile!O411)),ISNUMBER(FIND("2F",ScheduleCompile!O411)),ISNUMBER(FIND("3F",ScheduleCompile!O411)),ISNUMBER(FIND("6F",ScheduleCompile!O411)),ISNUMBER(FIND("7F",ScheduleCompile!O411)),ISNUMBER(FIND("9F",ScheduleCompile!O411)),ISNUMBER(FIND("4F",ScheduleCompile!O411))),VALUE(LEFT(ScheduleCompile!O411,FIND("F",ScheduleCompile!O411)-1)),ScheduleCompile!O411)))))),"",IF(ScheduleCompile!O411="Off",0,IF(ScheduleCompile!O411="On",1,IF(ISNUMBER(ScheduleCompile!O411),ScheduleCompile!O411/1,IF(ISTEXT(ScheduleCompile!O411),IF(OR(ISNUMBER(FIND("5F",ScheduleCompile!O411)),ISNUMBER(FIND("0F",ScheduleCompile!O411)),ISNUMBER(FIND("8F",ScheduleCompile!O411)),ISNUMBER(FIND("1F",ScheduleCompile!O411)),ISNUMBER(FIND("2F",ScheduleCompile!O411)),ISNUMBER(FIND("3F",ScheduleCompile!O411)),ISNUMBER(FIND("6F",ScheduleCompile!O411)),ISNUMBER(FIND("7F",ScheduleCompile!O411)),ISNUMBER(FIND("9F",ScheduleCompile!O411)),ISNUMBER(FIND("4F",ScheduleCompile!O411))),VALUE(LEFT(ScheduleCompile!O411,FIND("F",ScheduleCompile!O411)-1)),ScheduleCompile!O411)))))))</f>
        <v>1</v>
      </c>
      <c r="U418" s="1">
        <f>IF(AND(ISERROR(IF(ScheduleCompile!P411="Off",0,IF(ScheduleCompile!P411="On",1,IF(ISNUMBER(ScheduleCompile!P411),ScheduleCompile!P411/1,IF(ISTEXT(ScheduleCompile!P411),IF(OR(ISNUMBER(FIND("5F",ScheduleCompile!P411)),ISNUMBER(FIND("0F",ScheduleCompile!P411)),ISNUMBER(FIND("8F",ScheduleCompile!P411)),ISNUMBER(FIND("1F",ScheduleCompile!P411)),ISNUMBER(FIND("2F",ScheduleCompile!P411)),ISNUMBER(FIND("3F",ScheduleCompile!P411)),ISNUMBER(FIND("6F",ScheduleCompile!P411)),ISNUMBER(FIND("7F",ScheduleCompile!P411)),ISNUMBER(FIND("9F",ScheduleCompile!P411)),ISNUMBER(FIND("4F",ScheduleCompile!P411))),VALUE(LEFT(ScheduleCompile!P411,FIND("F",ScheduleCompile!P411)-1)),ScheduleCompile!P411)))))),ISTEXT(ScheduleCompile!#REF!)),"ENDTABLE",IF(ISERROR(IF(ScheduleCompile!P411="Off",0,IF(ScheduleCompile!P411="On",1,IF(ISNUMBER(ScheduleCompile!P411),ScheduleCompile!P411/1,IF(ISTEXT(ScheduleCompile!P411),IF(OR(ISNUMBER(FIND("5F",ScheduleCompile!P411)),ISNUMBER(FIND("0F",ScheduleCompile!P411)),ISNUMBER(FIND("8F",ScheduleCompile!P411)),ISNUMBER(FIND("1F",ScheduleCompile!P411)),ISNUMBER(FIND("2F",ScheduleCompile!P411)),ISNUMBER(FIND("3F",ScheduleCompile!P411)),ISNUMBER(FIND("6F",ScheduleCompile!P411)),ISNUMBER(FIND("7F",ScheduleCompile!P411)),ISNUMBER(FIND("9F",ScheduleCompile!P411)),ISNUMBER(FIND("4F",ScheduleCompile!P411))),VALUE(LEFT(ScheduleCompile!P411,FIND("F",ScheduleCompile!P411)-1)),ScheduleCompile!P411)))))),"",IF(ScheduleCompile!P411="Off",0,IF(ScheduleCompile!P411="On",1,IF(ISNUMBER(ScheduleCompile!P411),ScheduleCompile!P411/1,IF(ISTEXT(ScheduleCompile!P411),IF(OR(ISNUMBER(FIND("5F",ScheduleCompile!P411)),ISNUMBER(FIND("0F",ScheduleCompile!P411)),ISNUMBER(FIND("8F",ScheduleCompile!P411)),ISNUMBER(FIND("1F",ScheduleCompile!P411)),ISNUMBER(FIND("2F",ScheduleCompile!P411)),ISNUMBER(FIND("3F",ScheduleCompile!P411)),ISNUMBER(FIND("6F",ScheduleCompile!P411)),ISNUMBER(FIND("7F",ScheduleCompile!P411)),ISNUMBER(FIND("9F",ScheduleCompile!P411)),ISNUMBER(FIND("4F",ScheduleCompile!P411))),VALUE(LEFT(ScheduleCompile!P411,FIND("F",ScheduleCompile!P411)-1)),ScheduleCompile!P411)))))))</f>
        <v>1</v>
      </c>
      <c r="V418" s="1">
        <f>IF(AND(ISERROR(IF(ScheduleCompile!Q411="Off",0,IF(ScheduleCompile!Q411="On",1,IF(ISNUMBER(ScheduleCompile!Q411),ScheduleCompile!Q411/1,IF(ISTEXT(ScheduleCompile!Q411),IF(OR(ISNUMBER(FIND("5F",ScheduleCompile!Q411)),ISNUMBER(FIND("0F",ScheduleCompile!Q411)),ISNUMBER(FIND("8F",ScheduleCompile!Q411)),ISNUMBER(FIND("1F",ScheduleCompile!Q411)),ISNUMBER(FIND("2F",ScheduleCompile!Q411)),ISNUMBER(FIND("3F",ScheduleCompile!Q411)),ISNUMBER(FIND("6F",ScheduleCompile!Q411)),ISNUMBER(FIND("7F",ScheduleCompile!Q411)),ISNUMBER(FIND("9F",ScheduleCompile!Q411)),ISNUMBER(FIND("4F",ScheduleCompile!Q411))),VALUE(LEFT(ScheduleCompile!Q411,FIND("F",ScheduleCompile!Q411)-1)),ScheduleCompile!Q411)))))),ISTEXT(ScheduleCompile!#REF!)),"ENDTABLE",IF(ISERROR(IF(ScheduleCompile!Q411="Off",0,IF(ScheduleCompile!Q411="On",1,IF(ISNUMBER(ScheduleCompile!Q411),ScheduleCompile!Q411/1,IF(ISTEXT(ScheduleCompile!Q411),IF(OR(ISNUMBER(FIND("5F",ScheduleCompile!Q411)),ISNUMBER(FIND("0F",ScheduleCompile!Q411)),ISNUMBER(FIND("8F",ScheduleCompile!Q411)),ISNUMBER(FIND("1F",ScheduleCompile!Q411)),ISNUMBER(FIND("2F",ScheduleCompile!Q411)),ISNUMBER(FIND("3F",ScheduleCompile!Q411)),ISNUMBER(FIND("6F",ScheduleCompile!Q411)),ISNUMBER(FIND("7F",ScheduleCompile!Q411)),ISNUMBER(FIND("9F",ScheduleCompile!Q411)),ISNUMBER(FIND("4F",ScheduleCompile!Q411))),VALUE(LEFT(ScheduleCompile!Q411,FIND("F",ScheduleCompile!Q411)-1)),ScheduleCompile!Q411)))))),"",IF(ScheduleCompile!Q411="Off",0,IF(ScheduleCompile!Q411="On",1,IF(ISNUMBER(ScheduleCompile!Q411),ScheduleCompile!Q411/1,IF(ISTEXT(ScheduleCompile!Q411),IF(OR(ISNUMBER(FIND("5F",ScheduleCompile!Q411)),ISNUMBER(FIND("0F",ScheduleCompile!Q411)),ISNUMBER(FIND("8F",ScheduleCompile!Q411)),ISNUMBER(FIND("1F",ScheduleCompile!Q411)),ISNUMBER(FIND("2F",ScheduleCompile!Q411)),ISNUMBER(FIND("3F",ScheduleCompile!Q411)),ISNUMBER(FIND("6F",ScheduleCompile!Q411)),ISNUMBER(FIND("7F",ScheduleCompile!Q411)),ISNUMBER(FIND("9F",ScheduleCompile!Q411)),ISNUMBER(FIND("4F",ScheduleCompile!Q411))),VALUE(LEFT(ScheduleCompile!Q411,FIND("F",ScheduleCompile!Q411)-1)),ScheduleCompile!Q411)))))))</f>
        <v>1</v>
      </c>
      <c r="W418" s="1">
        <f>IF(AND(ISERROR(IF(ScheduleCompile!R411="Off",0,IF(ScheduleCompile!R411="On",1,IF(ISNUMBER(ScheduleCompile!R411),ScheduleCompile!R411/1,IF(ISTEXT(ScheduleCompile!R411),IF(OR(ISNUMBER(FIND("5F",ScheduleCompile!R411)),ISNUMBER(FIND("0F",ScheduleCompile!R411)),ISNUMBER(FIND("8F",ScheduleCompile!R411)),ISNUMBER(FIND("1F",ScheduleCompile!R411)),ISNUMBER(FIND("2F",ScheduleCompile!R411)),ISNUMBER(FIND("3F",ScheduleCompile!R411)),ISNUMBER(FIND("6F",ScheduleCompile!R411)),ISNUMBER(FIND("7F",ScheduleCompile!R411)),ISNUMBER(FIND("9F",ScheduleCompile!R411)),ISNUMBER(FIND("4F",ScheduleCompile!R411))),VALUE(LEFT(ScheduleCompile!R411,FIND("F",ScheduleCompile!R411)-1)),ScheduleCompile!R411)))))),ISTEXT(ScheduleCompile!#REF!)),"ENDTABLE",IF(ISERROR(IF(ScheduleCompile!R411="Off",0,IF(ScheduleCompile!R411="On",1,IF(ISNUMBER(ScheduleCompile!R411),ScheduleCompile!R411/1,IF(ISTEXT(ScheduleCompile!R411),IF(OR(ISNUMBER(FIND("5F",ScheduleCompile!R411)),ISNUMBER(FIND("0F",ScheduleCompile!R411)),ISNUMBER(FIND("8F",ScheduleCompile!R411)),ISNUMBER(FIND("1F",ScheduleCompile!R411)),ISNUMBER(FIND("2F",ScheduleCompile!R411)),ISNUMBER(FIND("3F",ScheduleCompile!R411)),ISNUMBER(FIND("6F",ScheduleCompile!R411)),ISNUMBER(FIND("7F",ScheduleCompile!R411)),ISNUMBER(FIND("9F",ScheduleCompile!R411)),ISNUMBER(FIND("4F",ScheduleCompile!R411))),VALUE(LEFT(ScheduleCompile!R411,FIND("F",ScheduleCompile!R411)-1)),ScheduleCompile!R411)))))),"",IF(ScheduleCompile!R411="Off",0,IF(ScheduleCompile!R411="On",1,IF(ISNUMBER(ScheduleCompile!R411),ScheduleCompile!R411/1,IF(ISTEXT(ScheduleCompile!R411),IF(OR(ISNUMBER(FIND("5F",ScheduleCompile!R411)),ISNUMBER(FIND("0F",ScheduleCompile!R411)),ISNUMBER(FIND("8F",ScheduleCompile!R411)),ISNUMBER(FIND("1F",ScheduleCompile!R411)),ISNUMBER(FIND("2F",ScheduleCompile!R411)),ISNUMBER(FIND("3F",ScheduleCompile!R411)),ISNUMBER(FIND("6F",ScheduleCompile!R411)),ISNUMBER(FIND("7F",ScheduleCompile!R411)),ISNUMBER(FIND("9F",ScheduleCompile!R411)),ISNUMBER(FIND("4F",ScheduleCompile!R411))),VALUE(LEFT(ScheduleCompile!R411,FIND("F",ScheduleCompile!R411)-1)),ScheduleCompile!R411)))))))</f>
        <v>1</v>
      </c>
      <c r="X418" s="1">
        <f>IF(AND(ISERROR(IF(ScheduleCompile!S411="Off",0,IF(ScheduleCompile!S411="On",1,IF(ISNUMBER(ScheduleCompile!S411),ScheduleCompile!S411/1,IF(ISTEXT(ScheduleCompile!S411),IF(OR(ISNUMBER(FIND("5F",ScheduleCompile!S411)),ISNUMBER(FIND("0F",ScheduleCompile!S411)),ISNUMBER(FIND("8F",ScheduleCompile!S411)),ISNUMBER(FIND("1F",ScheduleCompile!S411)),ISNUMBER(FIND("2F",ScheduleCompile!S411)),ISNUMBER(FIND("3F",ScheduleCompile!S411)),ISNUMBER(FIND("6F",ScheduleCompile!S411)),ISNUMBER(FIND("7F",ScheduleCompile!S411)),ISNUMBER(FIND("9F",ScheduleCompile!S411)),ISNUMBER(FIND("4F",ScheduleCompile!S411))),VALUE(LEFT(ScheduleCompile!S411,FIND("F",ScheduleCompile!S411)-1)),ScheduleCompile!S411)))))),ISTEXT(ScheduleCompile!#REF!)),"ENDTABLE",IF(ISERROR(IF(ScheduleCompile!S411="Off",0,IF(ScheduleCompile!S411="On",1,IF(ISNUMBER(ScheduleCompile!S411),ScheduleCompile!S411/1,IF(ISTEXT(ScheduleCompile!S411),IF(OR(ISNUMBER(FIND("5F",ScheduleCompile!S411)),ISNUMBER(FIND("0F",ScheduleCompile!S411)),ISNUMBER(FIND("8F",ScheduleCompile!S411)),ISNUMBER(FIND("1F",ScheduleCompile!S411)),ISNUMBER(FIND("2F",ScheduleCompile!S411)),ISNUMBER(FIND("3F",ScheduleCompile!S411)),ISNUMBER(FIND("6F",ScheduleCompile!S411)),ISNUMBER(FIND("7F",ScheduleCompile!S411)),ISNUMBER(FIND("9F",ScheduleCompile!S411)),ISNUMBER(FIND("4F",ScheduleCompile!S411))),VALUE(LEFT(ScheduleCompile!S411,FIND("F",ScheduleCompile!S411)-1)),ScheduleCompile!S411)))))),"",IF(ScheduleCompile!S411="Off",0,IF(ScheduleCompile!S411="On",1,IF(ISNUMBER(ScheduleCompile!S411),ScheduleCompile!S411/1,IF(ISTEXT(ScheduleCompile!S411),IF(OR(ISNUMBER(FIND("5F",ScheduleCompile!S411)),ISNUMBER(FIND("0F",ScheduleCompile!S411)),ISNUMBER(FIND("8F",ScheduleCompile!S411)),ISNUMBER(FIND("1F",ScheduleCompile!S411)),ISNUMBER(FIND("2F",ScheduleCompile!S411)),ISNUMBER(FIND("3F",ScheduleCompile!S411)),ISNUMBER(FIND("6F",ScheduleCompile!S411)),ISNUMBER(FIND("7F",ScheduleCompile!S411)),ISNUMBER(FIND("9F",ScheduleCompile!S411)),ISNUMBER(FIND("4F",ScheduleCompile!S411))),VALUE(LEFT(ScheduleCompile!S411,FIND("F",ScheduleCompile!S411)-1)),ScheduleCompile!S411)))))))</f>
        <v>1</v>
      </c>
      <c r="Y418" s="1">
        <f>IF(AND(ISERROR(IF(ScheduleCompile!T411="Off",0,IF(ScheduleCompile!T411="On",1,IF(ISNUMBER(ScheduleCompile!T411),ScheduleCompile!T411/1,IF(ISTEXT(ScheduleCompile!T411),IF(OR(ISNUMBER(FIND("5F",ScheduleCompile!T411)),ISNUMBER(FIND("0F",ScheduleCompile!T411)),ISNUMBER(FIND("8F",ScheduleCompile!T411)),ISNUMBER(FIND("1F",ScheduleCompile!T411)),ISNUMBER(FIND("2F",ScheduleCompile!T411)),ISNUMBER(FIND("3F",ScheduleCompile!T411)),ISNUMBER(FIND("6F",ScheduleCompile!T411)),ISNUMBER(FIND("7F",ScheduleCompile!T411)),ISNUMBER(FIND("9F",ScheduleCompile!T411)),ISNUMBER(FIND("4F",ScheduleCompile!T411))),VALUE(LEFT(ScheduleCompile!T411,FIND("F",ScheduleCompile!T411)-1)),ScheduleCompile!T411)))))),ISTEXT(ScheduleCompile!#REF!)),"ENDTABLE",IF(ISERROR(IF(ScheduleCompile!T411="Off",0,IF(ScheduleCompile!T411="On",1,IF(ISNUMBER(ScheduleCompile!T411),ScheduleCompile!T411/1,IF(ISTEXT(ScheduleCompile!T411),IF(OR(ISNUMBER(FIND("5F",ScheduleCompile!T411)),ISNUMBER(FIND("0F",ScheduleCompile!T411)),ISNUMBER(FIND("8F",ScheduleCompile!T411)),ISNUMBER(FIND("1F",ScheduleCompile!T411)),ISNUMBER(FIND("2F",ScheduleCompile!T411)),ISNUMBER(FIND("3F",ScheduleCompile!T411)),ISNUMBER(FIND("6F",ScheduleCompile!T411)),ISNUMBER(FIND("7F",ScheduleCompile!T411)),ISNUMBER(FIND("9F",ScheduleCompile!T411)),ISNUMBER(FIND("4F",ScheduleCompile!T411))),VALUE(LEFT(ScheduleCompile!T411,FIND("F",ScheduleCompile!T411)-1)),ScheduleCompile!T411)))))),"",IF(ScheduleCompile!T411="Off",0,IF(ScheduleCompile!T411="On",1,IF(ISNUMBER(ScheduleCompile!T411),ScheduleCompile!T411/1,IF(ISTEXT(ScheduleCompile!T411),IF(OR(ISNUMBER(FIND("5F",ScheduleCompile!T411)),ISNUMBER(FIND("0F",ScheduleCompile!T411)),ISNUMBER(FIND("8F",ScheduleCompile!T411)),ISNUMBER(FIND("1F",ScheduleCompile!T411)),ISNUMBER(FIND("2F",ScheduleCompile!T411)),ISNUMBER(FIND("3F",ScheduleCompile!T411)),ISNUMBER(FIND("6F",ScheduleCompile!T411)),ISNUMBER(FIND("7F",ScheduleCompile!T411)),ISNUMBER(FIND("9F",ScheduleCompile!T411)),ISNUMBER(FIND("4F",ScheduleCompile!T411))),VALUE(LEFT(ScheduleCompile!T411,FIND("F",ScheduleCompile!T411)-1)),ScheduleCompile!T411)))))))</f>
        <v>1</v>
      </c>
      <c r="Z418" s="1">
        <f>IF(AND(ISERROR(IF(ScheduleCompile!U411="Off",0,IF(ScheduleCompile!U411="On",1,IF(ISNUMBER(ScheduleCompile!U411),ScheduleCompile!U411/1,IF(ISTEXT(ScheduleCompile!U411),IF(OR(ISNUMBER(FIND("5F",ScheduleCompile!U411)),ISNUMBER(FIND("0F",ScheduleCompile!U411)),ISNUMBER(FIND("8F",ScheduleCompile!U411)),ISNUMBER(FIND("1F",ScheduleCompile!U411)),ISNUMBER(FIND("2F",ScheduleCompile!U411)),ISNUMBER(FIND("3F",ScheduleCompile!U411)),ISNUMBER(FIND("6F",ScheduleCompile!U411)),ISNUMBER(FIND("7F",ScheduleCompile!U411)),ISNUMBER(FIND("9F",ScheduleCompile!U411)),ISNUMBER(FIND("4F",ScheduleCompile!U411))),VALUE(LEFT(ScheduleCompile!U411,FIND("F",ScheduleCompile!U411)-1)),ScheduleCompile!U411)))))),ISTEXT(ScheduleCompile!#REF!)),"ENDTABLE",IF(ISERROR(IF(ScheduleCompile!U411="Off",0,IF(ScheduleCompile!U411="On",1,IF(ISNUMBER(ScheduleCompile!U411),ScheduleCompile!U411/1,IF(ISTEXT(ScheduleCompile!U411),IF(OR(ISNUMBER(FIND("5F",ScheduleCompile!U411)),ISNUMBER(FIND("0F",ScheduleCompile!U411)),ISNUMBER(FIND("8F",ScheduleCompile!U411)),ISNUMBER(FIND("1F",ScheduleCompile!U411)),ISNUMBER(FIND("2F",ScheduleCompile!U411)),ISNUMBER(FIND("3F",ScheduleCompile!U411)),ISNUMBER(FIND("6F",ScheduleCompile!U411)),ISNUMBER(FIND("7F",ScheduleCompile!U411)),ISNUMBER(FIND("9F",ScheduleCompile!U411)),ISNUMBER(FIND("4F",ScheduleCompile!U411))),VALUE(LEFT(ScheduleCompile!U411,FIND("F",ScheduleCompile!U411)-1)),ScheduleCompile!U411)))))),"",IF(ScheduleCompile!U411="Off",0,IF(ScheduleCompile!U411="On",1,IF(ISNUMBER(ScheduleCompile!U411),ScheduleCompile!U411/1,IF(ISTEXT(ScheduleCompile!U411),IF(OR(ISNUMBER(FIND("5F",ScheduleCompile!U411)),ISNUMBER(FIND("0F",ScheduleCompile!U411)),ISNUMBER(FIND("8F",ScheduleCompile!U411)),ISNUMBER(FIND("1F",ScheduleCompile!U411)),ISNUMBER(FIND("2F",ScheduleCompile!U411)),ISNUMBER(FIND("3F",ScheduleCompile!U411)),ISNUMBER(FIND("6F",ScheduleCompile!U411)),ISNUMBER(FIND("7F",ScheduleCompile!U411)),ISNUMBER(FIND("9F",ScheduleCompile!U411)),ISNUMBER(FIND("4F",ScheduleCompile!U411))),VALUE(LEFT(ScheduleCompile!U411,FIND("F",ScheduleCompile!U411)-1)),ScheduleCompile!U411)))))))</f>
        <v>1</v>
      </c>
      <c r="AA418" s="1">
        <f>IF(AND(ISERROR(IF(ScheduleCompile!V411="Off",0,IF(ScheduleCompile!V411="On",1,IF(ISNUMBER(ScheduleCompile!V411),ScheduleCompile!V411/1,IF(ISTEXT(ScheduleCompile!V411),IF(OR(ISNUMBER(FIND("5F",ScheduleCompile!V411)),ISNUMBER(FIND("0F",ScheduleCompile!V411)),ISNUMBER(FIND("8F",ScheduleCompile!V411)),ISNUMBER(FIND("1F",ScheduleCompile!V411)),ISNUMBER(FIND("2F",ScheduleCompile!V411)),ISNUMBER(FIND("3F",ScheduleCompile!V411)),ISNUMBER(FIND("6F",ScheduleCompile!V411)),ISNUMBER(FIND("7F",ScheduleCompile!V411)),ISNUMBER(FIND("9F",ScheduleCompile!V411)),ISNUMBER(FIND("4F",ScheduleCompile!V411))),VALUE(LEFT(ScheduleCompile!V411,FIND("F",ScheduleCompile!V411)-1)),ScheduleCompile!V411)))))),ISTEXT(ScheduleCompile!#REF!)),"ENDTABLE",IF(ISERROR(IF(ScheduleCompile!V411="Off",0,IF(ScheduleCompile!V411="On",1,IF(ISNUMBER(ScheduleCompile!V411),ScheduleCompile!V411/1,IF(ISTEXT(ScheduleCompile!V411),IF(OR(ISNUMBER(FIND("5F",ScheduleCompile!V411)),ISNUMBER(FIND("0F",ScheduleCompile!V411)),ISNUMBER(FIND("8F",ScheduleCompile!V411)),ISNUMBER(FIND("1F",ScheduleCompile!V411)),ISNUMBER(FIND("2F",ScheduleCompile!V411)),ISNUMBER(FIND("3F",ScheduleCompile!V411)),ISNUMBER(FIND("6F",ScheduleCompile!V411)),ISNUMBER(FIND("7F",ScheduleCompile!V411)),ISNUMBER(FIND("9F",ScheduleCompile!V411)),ISNUMBER(FIND("4F",ScheduleCompile!V411))),VALUE(LEFT(ScheduleCompile!V411,FIND("F",ScheduleCompile!V411)-1)),ScheduleCompile!V411)))))),"",IF(ScheduleCompile!V411="Off",0,IF(ScheduleCompile!V411="On",1,IF(ISNUMBER(ScheduleCompile!V411),ScheduleCompile!V411/1,IF(ISTEXT(ScheduleCompile!V411),IF(OR(ISNUMBER(FIND("5F",ScheduleCompile!V411)),ISNUMBER(FIND("0F",ScheduleCompile!V411)),ISNUMBER(FIND("8F",ScheduleCompile!V411)),ISNUMBER(FIND("1F",ScheduleCompile!V411)),ISNUMBER(FIND("2F",ScheduleCompile!V411)),ISNUMBER(FIND("3F",ScheduleCompile!V411)),ISNUMBER(FIND("6F",ScheduleCompile!V411)),ISNUMBER(FIND("7F",ScheduleCompile!V411)),ISNUMBER(FIND("9F",ScheduleCompile!V411)),ISNUMBER(FIND("4F",ScheduleCompile!V411))),VALUE(LEFT(ScheduleCompile!V411,FIND("F",ScheduleCompile!V411)-1)),ScheduleCompile!V411)))))))</f>
        <v>1</v>
      </c>
      <c r="AB418" s="1">
        <f>IF(AND(ISERROR(IF(ScheduleCompile!W411="Off",0,IF(ScheduleCompile!W411="On",1,IF(ISNUMBER(ScheduleCompile!W411),ScheduleCompile!W411/1,IF(ISTEXT(ScheduleCompile!W411),IF(OR(ISNUMBER(FIND("5F",ScheduleCompile!W411)),ISNUMBER(FIND("0F",ScheduleCompile!W411)),ISNUMBER(FIND("8F",ScheduleCompile!W411)),ISNUMBER(FIND("1F",ScheduleCompile!W411)),ISNUMBER(FIND("2F",ScheduleCompile!W411)),ISNUMBER(FIND("3F",ScheduleCompile!W411)),ISNUMBER(FIND("6F",ScheduleCompile!W411)),ISNUMBER(FIND("7F",ScheduleCompile!W411)),ISNUMBER(FIND("9F",ScheduleCompile!W411)),ISNUMBER(FIND("4F",ScheduleCompile!W411))),VALUE(LEFT(ScheduleCompile!W411,FIND("F",ScheduleCompile!W411)-1)),ScheduleCompile!W411)))))),ISTEXT(ScheduleCompile!#REF!)),"ENDTABLE",IF(ISERROR(IF(ScheduleCompile!W411="Off",0,IF(ScheduleCompile!W411="On",1,IF(ISNUMBER(ScheduleCompile!W411),ScheduleCompile!W411/1,IF(ISTEXT(ScheduleCompile!W411),IF(OR(ISNUMBER(FIND("5F",ScheduleCompile!W411)),ISNUMBER(FIND("0F",ScheduleCompile!W411)),ISNUMBER(FIND("8F",ScheduleCompile!W411)),ISNUMBER(FIND("1F",ScheduleCompile!W411)),ISNUMBER(FIND("2F",ScheduleCompile!W411)),ISNUMBER(FIND("3F",ScheduleCompile!W411)),ISNUMBER(FIND("6F",ScheduleCompile!W411)),ISNUMBER(FIND("7F",ScheduleCompile!W411)),ISNUMBER(FIND("9F",ScheduleCompile!W411)),ISNUMBER(FIND("4F",ScheduleCompile!W411))),VALUE(LEFT(ScheduleCompile!W411,FIND("F",ScheduleCompile!W411)-1)),ScheduleCompile!W411)))))),"",IF(ScheduleCompile!W411="Off",0,IF(ScheduleCompile!W411="On",1,IF(ISNUMBER(ScheduleCompile!W411),ScheduleCompile!W411/1,IF(ISTEXT(ScheduleCompile!W411),IF(OR(ISNUMBER(FIND("5F",ScheduleCompile!W411)),ISNUMBER(FIND("0F",ScheduleCompile!W411)),ISNUMBER(FIND("8F",ScheduleCompile!W411)),ISNUMBER(FIND("1F",ScheduleCompile!W411)),ISNUMBER(FIND("2F",ScheduleCompile!W411)),ISNUMBER(FIND("3F",ScheduleCompile!W411)),ISNUMBER(FIND("6F",ScheduleCompile!W411)),ISNUMBER(FIND("7F",ScheduleCompile!W411)),ISNUMBER(FIND("9F",ScheduleCompile!W411)),ISNUMBER(FIND("4F",ScheduleCompile!W411))),VALUE(LEFT(ScheduleCompile!W411,FIND("F",ScheduleCompile!W411)-1)),ScheduleCompile!W411)))))))</f>
        <v>1</v>
      </c>
      <c r="AC418" s="1">
        <f>IF(AND(ISERROR(IF(ScheduleCompile!X411="Off",0,IF(ScheduleCompile!X411="On",1,IF(ISNUMBER(ScheduleCompile!X411),ScheduleCompile!X411/1,IF(ISTEXT(ScheduleCompile!X411),IF(OR(ISNUMBER(FIND("5F",ScheduleCompile!X411)),ISNUMBER(FIND("0F",ScheduleCompile!X411)),ISNUMBER(FIND("8F",ScheduleCompile!X411)),ISNUMBER(FIND("1F",ScheduleCompile!X411)),ISNUMBER(FIND("2F",ScheduleCompile!X411)),ISNUMBER(FIND("3F",ScheduleCompile!X411)),ISNUMBER(FIND("6F",ScheduleCompile!X411)),ISNUMBER(FIND("7F",ScheduleCompile!X411)),ISNUMBER(FIND("9F",ScheduleCompile!X411)),ISNUMBER(FIND("4F",ScheduleCompile!X411))),VALUE(LEFT(ScheduleCompile!X411,FIND("F",ScheduleCompile!X411)-1)),ScheduleCompile!X411)))))),ISTEXT(ScheduleCompile!#REF!)),"ENDTABLE",IF(ISERROR(IF(ScheduleCompile!X411="Off",0,IF(ScheduleCompile!X411="On",1,IF(ISNUMBER(ScheduleCompile!X411),ScheduleCompile!X411/1,IF(ISTEXT(ScheduleCompile!X411),IF(OR(ISNUMBER(FIND("5F",ScheduleCompile!X411)),ISNUMBER(FIND("0F",ScheduleCompile!X411)),ISNUMBER(FIND("8F",ScheduleCompile!X411)),ISNUMBER(FIND("1F",ScheduleCompile!X411)),ISNUMBER(FIND("2F",ScheduleCompile!X411)),ISNUMBER(FIND("3F",ScheduleCompile!X411)),ISNUMBER(FIND("6F",ScheduleCompile!X411)),ISNUMBER(FIND("7F",ScheduleCompile!X411)),ISNUMBER(FIND("9F",ScheduleCompile!X411)),ISNUMBER(FIND("4F",ScheduleCompile!X411))),VALUE(LEFT(ScheduleCompile!X411,FIND("F",ScheduleCompile!X411)-1)),ScheduleCompile!X411)))))),"",IF(ScheduleCompile!X411="Off",0,IF(ScheduleCompile!X411="On",1,IF(ISNUMBER(ScheduleCompile!X411),ScheduleCompile!X411/1,IF(ISTEXT(ScheduleCompile!X411),IF(OR(ISNUMBER(FIND("5F",ScheduleCompile!X411)),ISNUMBER(FIND("0F",ScheduleCompile!X411)),ISNUMBER(FIND("8F",ScheduleCompile!X411)),ISNUMBER(FIND("1F",ScheduleCompile!X411)),ISNUMBER(FIND("2F",ScheduleCompile!X411)),ISNUMBER(FIND("3F",ScheduleCompile!X411)),ISNUMBER(FIND("6F",ScheduleCompile!X411)),ISNUMBER(FIND("7F",ScheduleCompile!X411)),ISNUMBER(FIND("9F",ScheduleCompile!X411)),ISNUMBER(FIND("4F",ScheduleCompile!X411))),VALUE(LEFT(ScheduleCompile!X411,FIND("F",ScheduleCompile!X411)-1)),ScheduleCompile!X411)))))))</f>
        <v>1</v>
      </c>
      <c r="AD418" s="1">
        <f>IF(AND(ISERROR(IF(ScheduleCompile!Y411="Off",0,IF(ScheduleCompile!Y411="On",1,IF(ISNUMBER(ScheduleCompile!Y411),ScheduleCompile!Y411/1,IF(ISTEXT(ScheduleCompile!Y411),IF(OR(ISNUMBER(FIND("5F",ScheduleCompile!Y411)),ISNUMBER(FIND("0F",ScheduleCompile!Y411)),ISNUMBER(FIND("8F",ScheduleCompile!Y411)),ISNUMBER(FIND("1F",ScheduleCompile!Y411)),ISNUMBER(FIND("2F",ScheduleCompile!Y411)),ISNUMBER(FIND("3F",ScheduleCompile!Y411)),ISNUMBER(FIND("6F",ScheduleCompile!Y411)),ISNUMBER(FIND("7F",ScheduleCompile!Y411)),ISNUMBER(FIND("9F",ScheduleCompile!Y411)),ISNUMBER(FIND("4F",ScheduleCompile!Y411))),VALUE(LEFT(ScheduleCompile!Y411,FIND("F",ScheduleCompile!Y411)-1)),ScheduleCompile!Y411)))))),ISTEXT(ScheduleCompile!#REF!)),"ENDTABLE",IF(ISERROR(IF(ScheduleCompile!Y411="Off",0,IF(ScheduleCompile!Y411="On",1,IF(ISNUMBER(ScheduleCompile!Y411),ScheduleCompile!Y411/1,IF(ISTEXT(ScheduleCompile!Y411),IF(OR(ISNUMBER(FIND("5F",ScheduleCompile!Y411)),ISNUMBER(FIND("0F",ScheduleCompile!Y411)),ISNUMBER(FIND("8F",ScheduleCompile!Y411)),ISNUMBER(FIND("1F",ScheduleCompile!Y411)),ISNUMBER(FIND("2F",ScheduleCompile!Y411)),ISNUMBER(FIND("3F",ScheduleCompile!Y411)),ISNUMBER(FIND("6F",ScheduleCompile!Y411)),ISNUMBER(FIND("7F",ScheduleCompile!Y411)),ISNUMBER(FIND("9F",ScheduleCompile!Y411)),ISNUMBER(FIND("4F",ScheduleCompile!Y411))),VALUE(LEFT(ScheduleCompile!Y411,FIND("F",ScheduleCompile!Y411)-1)),ScheduleCompile!Y411)))))),"",IF(ScheduleCompile!Y411="Off",0,IF(ScheduleCompile!Y411="On",1,IF(ISNUMBER(ScheduleCompile!Y411),ScheduleCompile!Y411/1,IF(ISTEXT(ScheduleCompile!Y411),IF(OR(ISNUMBER(FIND("5F",ScheduleCompile!Y411)),ISNUMBER(FIND("0F",ScheduleCompile!Y411)),ISNUMBER(FIND("8F",ScheduleCompile!Y411)),ISNUMBER(FIND("1F",ScheduleCompile!Y411)),ISNUMBER(FIND("2F",ScheduleCompile!Y411)),ISNUMBER(FIND("3F",ScheduleCompile!Y411)),ISNUMBER(FIND("6F",ScheduleCompile!Y411)),ISNUMBER(FIND("7F",ScheduleCompile!Y411)),ISNUMBER(FIND("9F",ScheduleCompile!Y411)),ISNUMBER(FIND("4F",ScheduleCompile!Y411))),VALUE(LEFT(ScheduleCompile!Y411,FIND("F",ScheduleCompile!Y411)-1)),ScheduleCompile!Y411)))))))</f>
        <v>1</v>
      </c>
    </row>
    <row r="419" spans="1:30" x14ac:dyDescent="0.25">
      <c r="A419" t="str">
        <f t="shared" si="27"/>
        <v>SchDay "RestaurantEscalatorSun"  Type = "Fraction" Hr = (1, 1, 1, 0, 0, 0, 0, 0, 0, 1, 1, 1, 1, 1, 1, 1, 1, 1, 1, 1, 1, 1, 1, 1) ..</v>
      </c>
      <c r="B419" s="1" t="s">
        <v>623</v>
      </c>
      <c r="C419" t="str">
        <f t="shared" si="28"/>
        <v xml:space="preserve">SchDay "RestaurantEscalatorSun"  Type = "Fraction" Hr = </v>
      </c>
      <c r="D419" t="str">
        <f t="shared" si="29"/>
        <v>(1, 1, 1, 0, 0, 0, 0, 0, 0, 1, 1, 1, 1, 1, 1, 1, 1, 1, 1, 1, 1, 1, 1, 1) ..</v>
      </c>
      <c r="E419" s="30" t="str">
        <f>ScheduleCompile!A412</f>
        <v>RestaurantEscalatorSun</v>
      </c>
      <c r="F419" t="str">
        <f t="shared" si="30"/>
        <v>Fraction</v>
      </c>
      <c r="G419" s="1">
        <f>IF(AND(ISERROR(IF(ScheduleCompile!B412="Off",0,IF(ScheduleCompile!B412="On",1,IF(ISNUMBER(ScheduleCompile!B412),ScheduleCompile!B412/1,IF(ISTEXT(ScheduleCompile!B412),IF(OR(ISNUMBER(FIND("5F",ScheduleCompile!B412)),ISNUMBER(FIND("0F",ScheduleCompile!B412)),ISNUMBER(FIND("8F",ScheduleCompile!B412)),ISNUMBER(FIND("1F",ScheduleCompile!B412)),ISNUMBER(FIND("2F",ScheduleCompile!B412)),ISNUMBER(FIND("3F",ScheduleCompile!B412)),ISNUMBER(FIND("6F",ScheduleCompile!B412)),ISNUMBER(FIND("7F",ScheduleCompile!B412)),ISNUMBER(FIND("9F",ScheduleCompile!B412)),ISNUMBER(FIND("4F",ScheduleCompile!B412))),VALUE(LEFT(ScheduleCompile!B412,FIND("F",ScheduleCompile!B412)-1)),ScheduleCompile!B412)))))),ISTEXT(ScheduleCompile!#REF!)),"ENDTABLE",IF(ISERROR(IF(ScheduleCompile!B412="Off",0,IF(ScheduleCompile!B412="On",1,IF(ISNUMBER(ScheduleCompile!B412),ScheduleCompile!B412/1,IF(ISTEXT(ScheduleCompile!B412),IF(OR(ISNUMBER(FIND("5F",ScheduleCompile!B412)),ISNUMBER(FIND("0F",ScheduleCompile!B412)),ISNUMBER(FIND("8F",ScheduleCompile!B412)),ISNUMBER(FIND("1F",ScheduleCompile!B412)),ISNUMBER(FIND("2F",ScheduleCompile!B412)),ISNUMBER(FIND("3F",ScheduleCompile!B412)),ISNUMBER(FIND("6F",ScheduleCompile!B412)),ISNUMBER(FIND("7F",ScheduleCompile!B412)),ISNUMBER(FIND("9F",ScheduleCompile!B412)),ISNUMBER(FIND("4F",ScheduleCompile!B412))),VALUE(LEFT(ScheduleCompile!B412,FIND("F",ScheduleCompile!B412)-1)),ScheduleCompile!B412)))))),"",IF(ScheduleCompile!B412="Off",0,IF(ScheduleCompile!B412="On",1,IF(ISNUMBER(ScheduleCompile!B412),ScheduleCompile!B412/1,IF(ISTEXT(ScheduleCompile!B412),IF(OR(ISNUMBER(FIND("5F",ScheduleCompile!B412)),ISNUMBER(FIND("0F",ScheduleCompile!B412)),ISNUMBER(FIND("8F",ScheduleCompile!B412)),ISNUMBER(FIND("1F",ScheduleCompile!B412)),ISNUMBER(FIND("2F",ScheduleCompile!B412)),ISNUMBER(FIND("3F",ScheduleCompile!B412)),ISNUMBER(FIND("6F",ScheduleCompile!B412)),ISNUMBER(FIND("7F",ScheduleCompile!B412)),ISNUMBER(FIND("9F",ScheduleCompile!B412)),ISNUMBER(FIND("4F",ScheduleCompile!B412))),VALUE(LEFT(ScheduleCompile!B412,FIND("F",ScheduleCompile!B412)-1)),ScheduleCompile!B412)))))))</f>
        <v>1</v>
      </c>
      <c r="H419" s="1">
        <f>IF(AND(ISERROR(IF(ScheduleCompile!C412="Off",0,IF(ScheduleCompile!C412="On",1,IF(ISNUMBER(ScheduleCompile!C412),ScheduleCompile!C412/1,IF(ISTEXT(ScheduleCompile!C412),IF(OR(ISNUMBER(FIND("5F",ScheduleCompile!C412)),ISNUMBER(FIND("0F",ScheduleCompile!C412)),ISNUMBER(FIND("8F",ScheduleCompile!C412)),ISNUMBER(FIND("1F",ScheduleCompile!C412)),ISNUMBER(FIND("2F",ScheduleCompile!C412)),ISNUMBER(FIND("3F",ScheduleCompile!C412)),ISNUMBER(FIND("6F",ScheduleCompile!C412)),ISNUMBER(FIND("7F",ScheduleCompile!C412)),ISNUMBER(FIND("9F",ScheduleCompile!C412)),ISNUMBER(FIND("4F",ScheduleCompile!C412))),VALUE(LEFT(ScheduleCompile!C412,FIND("F",ScheduleCompile!C412)-1)),ScheduleCompile!C412)))))),ISTEXT(ScheduleCompile!#REF!)),"ENDTABLE",IF(ISERROR(IF(ScheduleCompile!C412="Off",0,IF(ScheduleCompile!C412="On",1,IF(ISNUMBER(ScheduleCompile!C412),ScheduleCompile!C412/1,IF(ISTEXT(ScheduleCompile!C412),IF(OR(ISNUMBER(FIND("5F",ScheduleCompile!C412)),ISNUMBER(FIND("0F",ScheduleCompile!C412)),ISNUMBER(FIND("8F",ScheduleCompile!C412)),ISNUMBER(FIND("1F",ScheduleCompile!C412)),ISNUMBER(FIND("2F",ScheduleCompile!C412)),ISNUMBER(FIND("3F",ScheduleCompile!C412)),ISNUMBER(FIND("6F",ScheduleCompile!C412)),ISNUMBER(FIND("7F",ScheduleCompile!C412)),ISNUMBER(FIND("9F",ScheduleCompile!C412)),ISNUMBER(FIND("4F",ScheduleCompile!C412))),VALUE(LEFT(ScheduleCompile!C412,FIND("F",ScheduleCompile!C412)-1)),ScheduleCompile!C412)))))),"",IF(ScheduleCompile!C412="Off",0,IF(ScheduleCompile!C412="On",1,IF(ISNUMBER(ScheduleCompile!C412),ScheduleCompile!C412/1,IF(ISTEXT(ScheduleCompile!C412),IF(OR(ISNUMBER(FIND("5F",ScheduleCompile!C412)),ISNUMBER(FIND("0F",ScheduleCompile!C412)),ISNUMBER(FIND("8F",ScheduleCompile!C412)),ISNUMBER(FIND("1F",ScheduleCompile!C412)),ISNUMBER(FIND("2F",ScheduleCompile!C412)),ISNUMBER(FIND("3F",ScheduleCompile!C412)),ISNUMBER(FIND("6F",ScheduleCompile!C412)),ISNUMBER(FIND("7F",ScheduleCompile!C412)),ISNUMBER(FIND("9F",ScheduleCompile!C412)),ISNUMBER(FIND("4F",ScheduleCompile!C412))),VALUE(LEFT(ScheduleCompile!C412,FIND("F",ScheduleCompile!C412)-1)),ScheduleCompile!C412)))))))</f>
        <v>1</v>
      </c>
      <c r="I419" s="1">
        <f>IF(AND(ISERROR(IF(ScheduleCompile!D412="Off",0,IF(ScheduleCompile!D412="On",1,IF(ISNUMBER(ScheduleCompile!D412),ScheduleCompile!D412/1,IF(ISTEXT(ScheduleCompile!D412),IF(OR(ISNUMBER(FIND("5F",ScheduleCompile!D412)),ISNUMBER(FIND("0F",ScheduleCompile!D412)),ISNUMBER(FIND("8F",ScheduleCompile!D412)),ISNUMBER(FIND("1F",ScheduleCompile!D412)),ISNUMBER(FIND("2F",ScheduleCompile!D412)),ISNUMBER(FIND("3F",ScheduleCompile!D412)),ISNUMBER(FIND("6F",ScheduleCompile!D412)),ISNUMBER(FIND("7F",ScheduleCompile!D412)),ISNUMBER(FIND("9F",ScheduleCompile!D412)),ISNUMBER(FIND("4F",ScheduleCompile!D412))),VALUE(LEFT(ScheduleCompile!D412,FIND("F",ScheduleCompile!D412)-1)),ScheduleCompile!D412)))))),ISTEXT(ScheduleCompile!#REF!)),"ENDTABLE",IF(ISERROR(IF(ScheduleCompile!D412="Off",0,IF(ScheduleCompile!D412="On",1,IF(ISNUMBER(ScheduleCompile!D412),ScheduleCompile!D412/1,IF(ISTEXT(ScheduleCompile!D412),IF(OR(ISNUMBER(FIND("5F",ScheduleCompile!D412)),ISNUMBER(FIND("0F",ScheduleCompile!D412)),ISNUMBER(FIND("8F",ScheduleCompile!D412)),ISNUMBER(FIND("1F",ScheduleCompile!D412)),ISNUMBER(FIND("2F",ScheduleCompile!D412)),ISNUMBER(FIND("3F",ScheduleCompile!D412)),ISNUMBER(FIND("6F",ScheduleCompile!D412)),ISNUMBER(FIND("7F",ScheduleCompile!D412)),ISNUMBER(FIND("9F",ScheduleCompile!D412)),ISNUMBER(FIND("4F",ScheduleCompile!D412))),VALUE(LEFT(ScheduleCompile!D412,FIND("F",ScheduleCompile!D412)-1)),ScheduleCompile!D412)))))),"",IF(ScheduleCompile!D412="Off",0,IF(ScheduleCompile!D412="On",1,IF(ISNUMBER(ScheduleCompile!D412),ScheduleCompile!D412/1,IF(ISTEXT(ScheduleCompile!D412),IF(OR(ISNUMBER(FIND("5F",ScheduleCompile!D412)),ISNUMBER(FIND("0F",ScheduleCompile!D412)),ISNUMBER(FIND("8F",ScheduleCompile!D412)),ISNUMBER(FIND("1F",ScheduleCompile!D412)),ISNUMBER(FIND("2F",ScheduleCompile!D412)),ISNUMBER(FIND("3F",ScheduleCompile!D412)),ISNUMBER(FIND("6F",ScheduleCompile!D412)),ISNUMBER(FIND("7F",ScheduleCompile!D412)),ISNUMBER(FIND("9F",ScheduleCompile!D412)),ISNUMBER(FIND("4F",ScheduleCompile!D412))),VALUE(LEFT(ScheduleCompile!D412,FIND("F",ScheduleCompile!D412)-1)),ScheduleCompile!D412)))))))</f>
        <v>1</v>
      </c>
      <c r="J419" s="1">
        <f>IF(AND(ISERROR(IF(ScheduleCompile!E412="Off",0,IF(ScheduleCompile!E412="On",1,IF(ISNUMBER(ScheduleCompile!E412),ScheduleCompile!E412/1,IF(ISTEXT(ScheduleCompile!E412),IF(OR(ISNUMBER(FIND("5F",ScheduleCompile!E412)),ISNUMBER(FIND("0F",ScheduleCompile!E412)),ISNUMBER(FIND("8F",ScheduleCompile!E412)),ISNUMBER(FIND("1F",ScheduleCompile!E412)),ISNUMBER(FIND("2F",ScheduleCompile!E412)),ISNUMBER(FIND("3F",ScheduleCompile!E412)),ISNUMBER(FIND("6F",ScheduleCompile!E412)),ISNUMBER(FIND("7F",ScheduleCompile!E412)),ISNUMBER(FIND("9F",ScheduleCompile!E412)),ISNUMBER(FIND("4F",ScheduleCompile!E412))),VALUE(LEFT(ScheduleCompile!E412,FIND("F",ScheduleCompile!E412)-1)),ScheduleCompile!E412)))))),ISTEXT(ScheduleCompile!#REF!)),"ENDTABLE",IF(ISERROR(IF(ScheduleCompile!E412="Off",0,IF(ScheduleCompile!E412="On",1,IF(ISNUMBER(ScheduleCompile!E412),ScheduleCompile!E412/1,IF(ISTEXT(ScheduleCompile!E412),IF(OR(ISNUMBER(FIND("5F",ScheduleCompile!E412)),ISNUMBER(FIND("0F",ScheduleCompile!E412)),ISNUMBER(FIND("8F",ScheduleCompile!E412)),ISNUMBER(FIND("1F",ScheduleCompile!E412)),ISNUMBER(FIND("2F",ScheduleCompile!E412)),ISNUMBER(FIND("3F",ScheduleCompile!E412)),ISNUMBER(FIND("6F",ScheduleCompile!E412)),ISNUMBER(FIND("7F",ScheduleCompile!E412)),ISNUMBER(FIND("9F",ScheduleCompile!E412)),ISNUMBER(FIND("4F",ScheduleCompile!E412))),VALUE(LEFT(ScheduleCompile!E412,FIND("F",ScheduleCompile!E412)-1)),ScheduleCompile!E412)))))),"",IF(ScheduleCompile!E412="Off",0,IF(ScheduleCompile!E412="On",1,IF(ISNUMBER(ScheduleCompile!E412),ScheduleCompile!E412/1,IF(ISTEXT(ScheduleCompile!E412),IF(OR(ISNUMBER(FIND("5F",ScheduleCompile!E412)),ISNUMBER(FIND("0F",ScheduleCompile!E412)),ISNUMBER(FIND("8F",ScheduleCompile!E412)),ISNUMBER(FIND("1F",ScheduleCompile!E412)),ISNUMBER(FIND("2F",ScheduleCompile!E412)),ISNUMBER(FIND("3F",ScheduleCompile!E412)),ISNUMBER(FIND("6F",ScheduleCompile!E412)),ISNUMBER(FIND("7F",ScheduleCompile!E412)),ISNUMBER(FIND("9F",ScheduleCompile!E412)),ISNUMBER(FIND("4F",ScheduleCompile!E412))),VALUE(LEFT(ScheduleCompile!E412,FIND("F",ScheduleCompile!E412)-1)),ScheduleCompile!E412)))))))</f>
        <v>0</v>
      </c>
      <c r="K419" s="1">
        <f>IF(AND(ISERROR(IF(ScheduleCompile!F412="Off",0,IF(ScheduleCompile!F412="On",1,IF(ISNUMBER(ScheduleCompile!F412),ScheduleCompile!F412/1,IF(ISTEXT(ScheduleCompile!F412),IF(OR(ISNUMBER(FIND("5F",ScheduleCompile!F412)),ISNUMBER(FIND("0F",ScheduleCompile!F412)),ISNUMBER(FIND("8F",ScheduleCompile!F412)),ISNUMBER(FIND("1F",ScheduleCompile!F412)),ISNUMBER(FIND("2F",ScheduleCompile!F412)),ISNUMBER(FIND("3F",ScheduleCompile!F412)),ISNUMBER(FIND("6F",ScheduleCompile!F412)),ISNUMBER(FIND("7F",ScheduleCompile!F412)),ISNUMBER(FIND("9F",ScheduleCompile!F412)),ISNUMBER(FIND("4F",ScheduleCompile!F412))),VALUE(LEFT(ScheduleCompile!F412,FIND("F",ScheduleCompile!F412)-1)),ScheduleCompile!F412)))))),ISTEXT(ScheduleCompile!#REF!)),"ENDTABLE",IF(ISERROR(IF(ScheduleCompile!F412="Off",0,IF(ScheduleCompile!F412="On",1,IF(ISNUMBER(ScheduleCompile!F412),ScheduleCompile!F412/1,IF(ISTEXT(ScheduleCompile!F412),IF(OR(ISNUMBER(FIND("5F",ScheduleCompile!F412)),ISNUMBER(FIND("0F",ScheduleCompile!F412)),ISNUMBER(FIND("8F",ScheduleCompile!F412)),ISNUMBER(FIND("1F",ScheduleCompile!F412)),ISNUMBER(FIND("2F",ScheduleCompile!F412)),ISNUMBER(FIND("3F",ScheduleCompile!F412)),ISNUMBER(FIND("6F",ScheduleCompile!F412)),ISNUMBER(FIND("7F",ScheduleCompile!F412)),ISNUMBER(FIND("9F",ScheduleCompile!F412)),ISNUMBER(FIND("4F",ScheduleCompile!F412))),VALUE(LEFT(ScheduleCompile!F412,FIND("F",ScheduleCompile!F412)-1)),ScheduleCompile!F412)))))),"",IF(ScheduleCompile!F412="Off",0,IF(ScheduleCompile!F412="On",1,IF(ISNUMBER(ScheduleCompile!F412),ScheduleCompile!F412/1,IF(ISTEXT(ScheduleCompile!F412),IF(OR(ISNUMBER(FIND("5F",ScheduleCompile!F412)),ISNUMBER(FIND("0F",ScheduleCompile!F412)),ISNUMBER(FIND("8F",ScheduleCompile!F412)),ISNUMBER(FIND("1F",ScheduleCompile!F412)),ISNUMBER(FIND("2F",ScheduleCompile!F412)),ISNUMBER(FIND("3F",ScheduleCompile!F412)),ISNUMBER(FIND("6F",ScheduleCompile!F412)),ISNUMBER(FIND("7F",ScheduleCompile!F412)),ISNUMBER(FIND("9F",ScheduleCompile!F412)),ISNUMBER(FIND("4F",ScheduleCompile!F412))),VALUE(LEFT(ScheduleCompile!F412,FIND("F",ScheduleCompile!F412)-1)),ScheduleCompile!F412)))))))</f>
        <v>0</v>
      </c>
      <c r="L419" s="1">
        <f>IF(AND(ISERROR(IF(ScheduleCompile!G412="Off",0,IF(ScheduleCompile!G412="On",1,IF(ISNUMBER(ScheduleCompile!G412),ScheduleCompile!G412/1,IF(ISTEXT(ScheduleCompile!G412),IF(OR(ISNUMBER(FIND("5F",ScheduleCompile!G412)),ISNUMBER(FIND("0F",ScheduleCompile!G412)),ISNUMBER(FIND("8F",ScheduleCompile!G412)),ISNUMBER(FIND("1F",ScheduleCompile!G412)),ISNUMBER(FIND("2F",ScheduleCompile!G412)),ISNUMBER(FIND("3F",ScheduleCompile!G412)),ISNUMBER(FIND("6F",ScheduleCompile!G412)),ISNUMBER(FIND("7F",ScheduleCompile!G412)),ISNUMBER(FIND("9F",ScheduleCompile!G412)),ISNUMBER(FIND("4F",ScheduleCompile!G412))),VALUE(LEFT(ScheduleCompile!G412,FIND("F",ScheduleCompile!G412)-1)),ScheduleCompile!G412)))))),ISTEXT(ScheduleCompile!#REF!)),"ENDTABLE",IF(ISERROR(IF(ScheduleCompile!G412="Off",0,IF(ScheduleCompile!G412="On",1,IF(ISNUMBER(ScheduleCompile!G412),ScheduleCompile!G412/1,IF(ISTEXT(ScheduleCompile!G412),IF(OR(ISNUMBER(FIND("5F",ScheduleCompile!G412)),ISNUMBER(FIND("0F",ScheduleCompile!G412)),ISNUMBER(FIND("8F",ScheduleCompile!G412)),ISNUMBER(FIND("1F",ScheduleCompile!G412)),ISNUMBER(FIND("2F",ScheduleCompile!G412)),ISNUMBER(FIND("3F",ScheduleCompile!G412)),ISNUMBER(FIND("6F",ScheduleCompile!G412)),ISNUMBER(FIND("7F",ScheduleCompile!G412)),ISNUMBER(FIND("9F",ScheduleCompile!G412)),ISNUMBER(FIND("4F",ScheduleCompile!G412))),VALUE(LEFT(ScheduleCompile!G412,FIND("F",ScheduleCompile!G412)-1)),ScheduleCompile!G412)))))),"",IF(ScheduleCompile!G412="Off",0,IF(ScheduleCompile!G412="On",1,IF(ISNUMBER(ScheduleCompile!G412),ScheduleCompile!G412/1,IF(ISTEXT(ScheduleCompile!G412),IF(OR(ISNUMBER(FIND("5F",ScheduleCompile!G412)),ISNUMBER(FIND("0F",ScheduleCompile!G412)),ISNUMBER(FIND("8F",ScheduleCompile!G412)),ISNUMBER(FIND("1F",ScheduleCompile!G412)),ISNUMBER(FIND("2F",ScheduleCompile!G412)),ISNUMBER(FIND("3F",ScheduleCompile!G412)),ISNUMBER(FIND("6F",ScheduleCompile!G412)),ISNUMBER(FIND("7F",ScheduleCompile!G412)),ISNUMBER(FIND("9F",ScheduleCompile!G412)),ISNUMBER(FIND("4F",ScheduleCompile!G412))),VALUE(LEFT(ScheduleCompile!G412,FIND("F",ScheduleCompile!G412)-1)),ScheduleCompile!G412)))))))</f>
        <v>0</v>
      </c>
      <c r="M419" s="1">
        <f>IF(AND(ISERROR(IF(ScheduleCompile!H412="Off",0,IF(ScheduleCompile!H412="On",1,IF(ISNUMBER(ScheduleCompile!H412),ScheduleCompile!H412/1,IF(ISTEXT(ScheduleCompile!H412),IF(OR(ISNUMBER(FIND("5F",ScheduleCompile!H412)),ISNUMBER(FIND("0F",ScheduleCompile!H412)),ISNUMBER(FIND("8F",ScheduleCompile!H412)),ISNUMBER(FIND("1F",ScheduleCompile!H412)),ISNUMBER(FIND("2F",ScheduleCompile!H412)),ISNUMBER(FIND("3F",ScheduleCompile!H412)),ISNUMBER(FIND("6F",ScheduleCompile!H412)),ISNUMBER(FIND("7F",ScheduleCompile!H412)),ISNUMBER(FIND("9F",ScheduleCompile!H412)),ISNUMBER(FIND("4F",ScheduleCompile!H412))),VALUE(LEFT(ScheduleCompile!H412,FIND("F",ScheduleCompile!H412)-1)),ScheduleCompile!H412)))))),ISTEXT(ScheduleCompile!#REF!)),"ENDTABLE",IF(ISERROR(IF(ScheduleCompile!H412="Off",0,IF(ScheduleCompile!H412="On",1,IF(ISNUMBER(ScheduleCompile!H412),ScheduleCompile!H412/1,IF(ISTEXT(ScheduleCompile!H412),IF(OR(ISNUMBER(FIND("5F",ScheduleCompile!H412)),ISNUMBER(FIND("0F",ScheduleCompile!H412)),ISNUMBER(FIND("8F",ScheduleCompile!H412)),ISNUMBER(FIND("1F",ScheduleCompile!H412)),ISNUMBER(FIND("2F",ScheduleCompile!H412)),ISNUMBER(FIND("3F",ScheduleCompile!H412)),ISNUMBER(FIND("6F",ScheduleCompile!H412)),ISNUMBER(FIND("7F",ScheduleCompile!H412)),ISNUMBER(FIND("9F",ScheduleCompile!H412)),ISNUMBER(FIND("4F",ScheduleCompile!H412))),VALUE(LEFT(ScheduleCompile!H412,FIND("F",ScheduleCompile!H412)-1)),ScheduleCompile!H412)))))),"",IF(ScheduleCompile!H412="Off",0,IF(ScheduleCompile!H412="On",1,IF(ISNUMBER(ScheduleCompile!H412),ScheduleCompile!H412/1,IF(ISTEXT(ScheduleCompile!H412),IF(OR(ISNUMBER(FIND("5F",ScheduleCompile!H412)),ISNUMBER(FIND("0F",ScheduleCompile!H412)),ISNUMBER(FIND("8F",ScheduleCompile!H412)),ISNUMBER(FIND("1F",ScheduleCompile!H412)),ISNUMBER(FIND("2F",ScheduleCompile!H412)),ISNUMBER(FIND("3F",ScheduleCompile!H412)),ISNUMBER(FIND("6F",ScheduleCompile!H412)),ISNUMBER(FIND("7F",ScheduleCompile!H412)),ISNUMBER(FIND("9F",ScheduleCompile!H412)),ISNUMBER(FIND("4F",ScheduleCompile!H412))),VALUE(LEFT(ScheduleCompile!H412,FIND("F",ScheduleCompile!H412)-1)),ScheduleCompile!H412)))))))</f>
        <v>0</v>
      </c>
      <c r="N419" s="1">
        <f>IF(AND(ISERROR(IF(ScheduleCompile!I412="Off",0,IF(ScheduleCompile!I412="On",1,IF(ISNUMBER(ScheduleCompile!I412),ScheduleCompile!I412/1,IF(ISTEXT(ScheduleCompile!I412),IF(OR(ISNUMBER(FIND("5F",ScheduleCompile!I412)),ISNUMBER(FIND("0F",ScheduleCompile!I412)),ISNUMBER(FIND("8F",ScheduleCompile!I412)),ISNUMBER(FIND("1F",ScheduleCompile!I412)),ISNUMBER(FIND("2F",ScheduleCompile!I412)),ISNUMBER(FIND("3F",ScheduleCompile!I412)),ISNUMBER(FIND("6F",ScheduleCompile!I412)),ISNUMBER(FIND("7F",ScheduleCompile!I412)),ISNUMBER(FIND("9F",ScheduleCompile!I412)),ISNUMBER(FIND("4F",ScheduleCompile!I412))),VALUE(LEFT(ScheduleCompile!I412,FIND("F",ScheduleCompile!I412)-1)),ScheduleCompile!I412)))))),ISTEXT(ScheduleCompile!#REF!)),"ENDTABLE",IF(ISERROR(IF(ScheduleCompile!I412="Off",0,IF(ScheduleCompile!I412="On",1,IF(ISNUMBER(ScheduleCompile!I412),ScheduleCompile!I412/1,IF(ISTEXT(ScheduleCompile!I412),IF(OR(ISNUMBER(FIND("5F",ScheduleCompile!I412)),ISNUMBER(FIND("0F",ScheduleCompile!I412)),ISNUMBER(FIND("8F",ScheduleCompile!I412)),ISNUMBER(FIND("1F",ScheduleCompile!I412)),ISNUMBER(FIND("2F",ScheduleCompile!I412)),ISNUMBER(FIND("3F",ScheduleCompile!I412)),ISNUMBER(FIND("6F",ScheduleCompile!I412)),ISNUMBER(FIND("7F",ScheduleCompile!I412)),ISNUMBER(FIND("9F",ScheduleCompile!I412)),ISNUMBER(FIND("4F",ScheduleCompile!I412))),VALUE(LEFT(ScheduleCompile!I412,FIND("F",ScheduleCompile!I412)-1)),ScheduleCompile!I412)))))),"",IF(ScheduleCompile!I412="Off",0,IF(ScheduleCompile!I412="On",1,IF(ISNUMBER(ScheduleCompile!I412),ScheduleCompile!I412/1,IF(ISTEXT(ScheduleCompile!I412),IF(OR(ISNUMBER(FIND("5F",ScheduleCompile!I412)),ISNUMBER(FIND("0F",ScheduleCompile!I412)),ISNUMBER(FIND("8F",ScheduleCompile!I412)),ISNUMBER(FIND("1F",ScheduleCompile!I412)),ISNUMBER(FIND("2F",ScheduleCompile!I412)),ISNUMBER(FIND("3F",ScheduleCompile!I412)),ISNUMBER(FIND("6F",ScheduleCompile!I412)),ISNUMBER(FIND("7F",ScheduleCompile!I412)),ISNUMBER(FIND("9F",ScheduleCompile!I412)),ISNUMBER(FIND("4F",ScheduleCompile!I412))),VALUE(LEFT(ScheduleCompile!I412,FIND("F",ScheduleCompile!I412)-1)),ScheduleCompile!I412)))))))</f>
        <v>0</v>
      </c>
      <c r="O419" s="1">
        <f>IF(AND(ISERROR(IF(ScheduleCompile!J412="Off",0,IF(ScheduleCompile!J412="On",1,IF(ISNUMBER(ScheduleCompile!J412),ScheduleCompile!J412/1,IF(ISTEXT(ScheduleCompile!J412),IF(OR(ISNUMBER(FIND("5F",ScheduleCompile!J412)),ISNUMBER(FIND("0F",ScheduleCompile!J412)),ISNUMBER(FIND("8F",ScheduleCompile!J412)),ISNUMBER(FIND("1F",ScheduleCompile!J412)),ISNUMBER(FIND("2F",ScheduleCompile!J412)),ISNUMBER(FIND("3F",ScheduleCompile!J412)),ISNUMBER(FIND("6F",ScheduleCompile!J412)),ISNUMBER(FIND("7F",ScheduleCompile!J412)),ISNUMBER(FIND("9F",ScheduleCompile!J412)),ISNUMBER(FIND("4F",ScheduleCompile!J412))),VALUE(LEFT(ScheduleCompile!J412,FIND("F",ScheduleCompile!J412)-1)),ScheduleCompile!J412)))))),ISTEXT(ScheduleCompile!#REF!)),"ENDTABLE",IF(ISERROR(IF(ScheduleCompile!J412="Off",0,IF(ScheduleCompile!J412="On",1,IF(ISNUMBER(ScheduleCompile!J412),ScheduleCompile!J412/1,IF(ISTEXT(ScheduleCompile!J412),IF(OR(ISNUMBER(FIND("5F",ScheduleCompile!J412)),ISNUMBER(FIND("0F",ScheduleCompile!J412)),ISNUMBER(FIND("8F",ScheduleCompile!J412)),ISNUMBER(FIND("1F",ScheduleCompile!J412)),ISNUMBER(FIND("2F",ScheduleCompile!J412)),ISNUMBER(FIND("3F",ScheduleCompile!J412)),ISNUMBER(FIND("6F",ScheduleCompile!J412)),ISNUMBER(FIND("7F",ScheduleCompile!J412)),ISNUMBER(FIND("9F",ScheduleCompile!J412)),ISNUMBER(FIND("4F",ScheduleCompile!J412))),VALUE(LEFT(ScheduleCompile!J412,FIND("F",ScheduleCompile!J412)-1)),ScheduleCompile!J412)))))),"",IF(ScheduleCompile!J412="Off",0,IF(ScheduleCompile!J412="On",1,IF(ISNUMBER(ScheduleCompile!J412),ScheduleCompile!J412/1,IF(ISTEXT(ScheduleCompile!J412),IF(OR(ISNUMBER(FIND("5F",ScheduleCompile!J412)),ISNUMBER(FIND("0F",ScheduleCompile!J412)),ISNUMBER(FIND("8F",ScheduleCompile!J412)),ISNUMBER(FIND("1F",ScheduleCompile!J412)),ISNUMBER(FIND("2F",ScheduleCompile!J412)),ISNUMBER(FIND("3F",ScheduleCompile!J412)),ISNUMBER(FIND("6F",ScheduleCompile!J412)),ISNUMBER(FIND("7F",ScheduleCompile!J412)),ISNUMBER(FIND("9F",ScheduleCompile!J412)),ISNUMBER(FIND("4F",ScheduleCompile!J412))),VALUE(LEFT(ScheduleCompile!J412,FIND("F",ScheduleCompile!J412)-1)),ScheduleCompile!J412)))))))</f>
        <v>0</v>
      </c>
      <c r="P419" s="1">
        <f>IF(AND(ISERROR(IF(ScheduleCompile!K412="Off",0,IF(ScheduleCompile!K412="On",1,IF(ISNUMBER(ScheduleCompile!K412),ScheduleCompile!K412/1,IF(ISTEXT(ScheduleCompile!K412),IF(OR(ISNUMBER(FIND("5F",ScheduleCompile!K412)),ISNUMBER(FIND("0F",ScheduleCompile!K412)),ISNUMBER(FIND("8F",ScheduleCompile!K412)),ISNUMBER(FIND("1F",ScheduleCompile!K412)),ISNUMBER(FIND("2F",ScheduleCompile!K412)),ISNUMBER(FIND("3F",ScheduleCompile!K412)),ISNUMBER(FIND("6F",ScheduleCompile!K412)),ISNUMBER(FIND("7F",ScheduleCompile!K412)),ISNUMBER(FIND("9F",ScheduleCompile!K412)),ISNUMBER(FIND("4F",ScheduleCompile!K412))),VALUE(LEFT(ScheduleCompile!K412,FIND("F",ScheduleCompile!K412)-1)),ScheduleCompile!K412)))))),ISTEXT(ScheduleCompile!#REF!)),"ENDTABLE",IF(ISERROR(IF(ScheduleCompile!K412="Off",0,IF(ScheduleCompile!K412="On",1,IF(ISNUMBER(ScheduleCompile!K412),ScheduleCompile!K412/1,IF(ISTEXT(ScheduleCompile!K412),IF(OR(ISNUMBER(FIND("5F",ScheduleCompile!K412)),ISNUMBER(FIND("0F",ScheduleCompile!K412)),ISNUMBER(FIND("8F",ScheduleCompile!K412)),ISNUMBER(FIND("1F",ScheduleCompile!K412)),ISNUMBER(FIND("2F",ScheduleCompile!K412)),ISNUMBER(FIND("3F",ScheduleCompile!K412)),ISNUMBER(FIND("6F",ScheduleCompile!K412)),ISNUMBER(FIND("7F",ScheduleCompile!K412)),ISNUMBER(FIND("9F",ScheduleCompile!K412)),ISNUMBER(FIND("4F",ScheduleCompile!K412))),VALUE(LEFT(ScheduleCompile!K412,FIND("F",ScheduleCompile!K412)-1)),ScheduleCompile!K412)))))),"",IF(ScheduleCompile!K412="Off",0,IF(ScheduleCompile!K412="On",1,IF(ISNUMBER(ScheduleCompile!K412),ScheduleCompile!K412/1,IF(ISTEXT(ScheduleCompile!K412),IF(OR(ISNUMBER(FIND("5F",ScheduleCompile!K412)),ISNUMBER(FIND("0F",ScheduleCompile!K412)),ISNUMBER(FIND("8F",ScheduleCompile!K412)),ISNUMBER(FIND("1F",ScheduleCompile!K412)),ISNUMBER(FIND("2F",ScheduleCompile!K412)),ISNUMBER(FIND("3F",ScheduleCompile!K412)),ISNUMBER(FIND("6F",ScheduleCompile!K412)),ISNUMBER(FIND("7F",ScheduleCompile!K412)),ISNUMBER(FIND("9F",ScheduleCompile!K412)),ISNUMBER(FIND("4F",ScheduleCompile!K412))),VALUE(LEFT(ScheduleCompile!K412,FIND("F",ScheduleCompile!K412)-1)),ScheduleCompile!K412)))))))</f>
        <v>1</v>
      </c>
      <c r="Q419" s="1">
        <f>IF(AND(ISERROR(IF(ScheduleCompile!L412="Off",0,IF(ScheduleCompile!L412="On",1,IF(ISNUMBER(ScheduleCompile!L412),ScheduleCompile!L412/1,IF(ISTEXT(ScheduleCompile!L412),IF(OR(ISNUMBER(FIND("5F",ScheduleCompile!L412)),ISNUMBER(FIND("0F",ScheduleCompile!L412)),ISNUMBER(FIND("8F",ScheduleCompile!L412)),ISNUMBER(FIND("1F",ScheduleCompile!L412)),ISNUMBER(FIND("2F",ScheduleCompile!L412)),ISNUMBER(FIND("3F",ScheduleCompile!L412)),ISNUMBER(FIND("6F",ScheduleCompile!L412)),ISNUMBER(FIND("7F",ScheduleCompile!L412)),ISNUMBER(FIND("9F",ScheduleCompile!L412)),ISNUMBER(FIND("4F",ScheduleCompile!L412))),VALUE(LEFT(ScheduleCompile!L412,FIND("F",ScheduleCompile!L412)-1)),ScheduleCompile!L412)))))),ISTEXT(ScheduleCompile!#REF!)),"ENDTABLE",IF(ISERROR(IF(ScheduleCompile!L412="Off",0,IF(ScheduleCompile!L412="On",1,IF(ISNUMBER(ScheduleCompile!L412),ScheduleCompile!L412/1,IF(ISTEXT(ScheduleCompile!L412),IF(OR(ISNUMBER(FIND("5F",ScheduleCompile!L412)),ISNUMBER(FIND("0F",ScheduleCompile!L412)),ISNUMBER(FIND("8F",ScheduleCompile!L412)),ISNUMBER(FIND("1F",ScheduleCompile!L412)),ISNUMBER(FIND("2F",ScheduleCompile!L412)),ISNUMBER(FIND("3F",ScheduleCompile!L412)),ISNUMBER(FIND("6F",ScheduleCompile!L412)),ISNUMBER(FIND("7F",ScheduleCompile!L412)),ISNUMBER(FIND("9F",ScheduleCompile!L412)),ISNUMBER(FIND("4F",ScheduleCompile!L412))),VALUE(LEFT(ScheduleCompile!L412,FIND("F",ScheduleCompile!L412)-1)),ScheduleCompile!L412)))))),"",IF(ScheduleCompile!L412="Off",0,IF(ScheduleCompile!L412="On",1,IF(ISNUMBER(ScheduleCompile!L412),ScheduleCompile!L412/1,IF(ISTEXT(ScheduleCompile!L412),IF(OR(ISNUMBER(FIND("5F",ScheduleCompile!L412)),ISNUMBER(FIND("0F",ScheduleCompile!L412)),ISNUMBER(FIND("8F",ScheduleCompile!L412)),ISNUMBER(FIND("1F",ScheduleCompile!L412)),ISNUMBER(FIND("2F",ScheduleCompile!L412)),ISNUMBER(FIND("3F",ScheduleCompile!L412)),ISNUMBER(FIND("6F",ScheduleCompile!L412)),ISNUMBER(FIND("7F",ScheduleCompile!L412)),ISNUMBER(FIND("9F",ScheduleCompile!L412)),ISNUMBER(FIND("4F",ScheduleCompile!L412))),VALUE(LEFT(ScheduleCompile!L412,FIND("F",ScheduleCompile!L412)-1)),ScheduleCompile!L412)))))))</f>
        <v>1</v>
      </c>
      <c r="R419" s="1">
        <f>IF(AND(ISERROR(IF(ScheduleCompile!M412="Off",0,IF(ScheduleCompile!M412="On",1,IF(ISNUMBER(ScheduleCompile!M412),ScheduleCompile!M412/1,IF(ISTEXT(ScheduleCompile!M412),IF(OR(ISNUMBER(FIND("5F",ScheduleCompile!M412)),ISNUMBER(FIND("0F",ScheduleCompile!M412)),ISNUMBER(FIND("8F",ScheduleCompile!M412)),ISNUMBER(FIND("1F",ScheduleCompile!M412)),ISNUMBER(FIND("2F",ScheduleCompile!M412)),ISNUMBER(FIND("3F",ScheduleCompile!M412)),ISNUMBER(FIND("6F",ScheduleCompile!M412)),ISNUMBER(FIND("7F",ScheduleCompile!M412)),ISNUMBER(FIND("9F",ScheduleCompile!M412)),ISNUMBER(FIND("4F",ScheduleCompile!M412))),VALUE(LEFT(ScheduleCompile!M412,FIND("F",ScheduleCompile!M412)-1)),ScheduleCompile!M412)))))),ISTEXT(ScheduleCompile!#REF!)),"ENDTABLE",IF(ISERROR(IF(ScheduleCompile!M412="Off",0,IF(ScheduleCompile!M412="On",1,IF(ISNUMBER(ScheduleCompile!M412),ScheduleCompile!M412/1,IF(ISTEXT(ScheduleCompile!M412),IF(OR(ISNUMBER(FIND("5F",ScheduleCompile!M412)),ISNUMBER(FIND("0F",ScheduleCompile!M412)),ISNUMBER(FIND("8F",ScheduleCompile!M412)),ISNUMBER(FIND("1F",ScheduleCompile!M412)),ISNUMBER(FIND("2F",ScheduleCompile!M412)),ISNUMBER(FIND("3F",ScheduleCompile!M412)),ISNUMBER(FIND("6F",ScheduleCompile!M412)),ISNUMBER(FIND("7F",ScheduleCompile!M412)),ISNUMBER(FIND("9F",ScheduleCompile!M412)),ISNUMBER(FIND("4F",ScheduleCompile!M412))),VALUE(LEFT(ScheduleCompile!M412,FIND("F",ScheduleCompile!M412)-1)),ScheduleCompile!M412)))))),"",IF(ScheduleCompile!M412="Off",0,IF(ScheduleCompile!M412="On",1,IF(ISNUMBER(ScheduleCompile!M412),ScheduleCompile!M412/1,IF(ISTEXT(ScheduleCompile!M412),IF(OR(ISNUMBER(FIND("5F",ScheduleCompile!M412)),ISNUMBER(FIND("0F",ScheduleCompile!M412)),ISNUMBER(FIND("8F",ScheduleCompile!M412)),ISNUMBER(FIND("1F",ScheduleCompile!M412)),ISNUMBER(FIND("2F",ScheduleCompile!M412)),ISNUMBER(FIND("3F",ScheduleCompile!M412)),ISNUMBER(FIND("6F",ScheduleCompile!M412)),ISNUMBER(FIND("7F",ScheduleCompile!M412)),ISNUMBER(FIND("9F",ScheduleCompile!M412)),ISNUMBER(FIND("4F",ScheduleCompile!M412))),VALUE(LEFT(ScheduleCompile!M412,FIND("F",ScheduleCompile!M412)-1)),ScheduleCompile!M412)))))))</f>
        <v>1</v>
      </c>
      <c r="S419" s="1">
        <f>IF(AND(ISERROR(IF(ScheduleCompile!N412="Off",0,IF(ScheduleCompile!N412="On",1,IF(ISNUMBER(ScheduleCompile!N412),ScheduleCompile!N412/1,IF(ISTEXT(ScheduleCompile!N412),IF(OR(ISNUMBER(FIND("5F",ScheduleCompile!N412)),ISNUMBER(FIND("0F",ScheduleCompile!N412)),ISNUMBER(FIND("8F",ScheduleCompile!N412)),ISNUMBER(FIND("1F",ScheduleCompile!N412)),ISNUMBER(FIND("2F",ScheduleCompile!N412)),ISNUMBER(FIND("3F",ScheduleCompile!N412)),ISNUMBER(FIND("6F",ScheduleCompile!N412)),ISNUMBER(FIND("7F",ScheduleCompile!N412)),ISNUMBER(FIND("9F",ScheduleCompile!N412)),ISNUMBER(FIND("4F",ScheduleCompile!N412))),VALUE(LEFT(ScheduleCompile!N412,FIND("F",ScheduleCompile!N412)-1)),ScheduleCompile!N412)))))),ISTEXT(ScheduleCompile!#REF!)),"ENDTABLE",IF(ISERROR(IF(ScheduleCompile!N412="Off",0,IF(ScheduleCompile!N412="On",1,IF(ISNUMBER(ScheduleCompile!N412),ScheduleCompile!N412/1,IF(ISTEXT(ScheduleCompile!N412),IF(OR(ISNUMBER(FIND("5F",ScheduleCompile!N412)),ISNUMBER(FIND("0F",ScheduleCompile!N412)),ISNUMBER(FIND("8F",ScheduleCompile!N412)),ISNUMBER(FIND("1F",ScheduleCompile!N412)),ISNUMBER(FIND("2F",ScheduleCompile!N412)),ISNUMBER(FIND("3F",ScheduleCompile!N412)),ISNUMBER(FIND("6F",ScheduleCompile!N412)),ISNUMBER(FIND("7F",ScheduleCompile!N412)),ISNUMBER(FIND("9F",ScheduleCompile!N412)),ISNUMBER(FIND("4F",ScheduleCompile!N412))),VALUE(LEFT(ScheduleCompile!N412,FIND("F",ScheduleCompile!N412)-1)),ScheduleCompile!N412)))))),"",IF(ScheduleCompile!N412="Off",0,IF(ScheduleCompile!N412="On",1,IF(ISNUMBER(ScheduleCompile!N412),ScheduleCompile!N412/1,IF(ISTEXT(ScheduleCompile!N412),IF(OR(ISNUMBER(FIND("5F",ScheduleCompile!N412)),ISNUMBER(FIND("0F",ScheduleCompile!N412)),ISNUMBER(FIND("8F",ScheduleCompile!N412)),ISNUMBER(FIND("1F",ScheduleCompile!N412)),ISNUMBER(FIND("2F",ScheduleCompile!N412)),ISNUMBER(FIND("3F",ScheduleCompile!N412)),ISNUMBER(FIND("6F",ScheduleCompile!N412)),ISNUMBER(FIND("7F",ScheduleCompile!N412)),ISNUMBER(FIND("9F",ScheduleCompile!N412)),ISNUMBER(FIND("4F",ScheduleCompile!N412))),VALUE(LEFT(ScheduleCompile!N412,FIND("F",ScheduleCompile!N412)-1)),ScheduleCompile!N412)))))))</f>
        <v>1</v>
      </c>
      <c r="T419" s="1">
        <f>IF(AND(ISERROR(IF(ScheduleCompile!O412="Off",0,IF(ScheduleCompile!O412="On",1,IF(ISNUMBER(ScheduleCompile!O412),ScheduleCompile!O412/1,IF(ISTEXT(ScheduleCompile!O412),IF(OR(ISNUMBER(FIND("5F",ScheduleCompile!O412)),ISNUMBER(FIND("0F",ScheduleCompile!O412)),ISNUMBER(FIND("8F",ScheduleCompile!O412)),ISNUMBER(FIND("1F",ScheduleCompile!O412)),ISNUMBER(FIND("2F",ScheduleCompile!O412)),ISNUMBER(FIND("3F",ScheduleCompile!O412)),ISNUMBER(FIND("6F",ScheduleCompile!O412)),ISNUMBER(FIND("7F",ScheduleCompile!O412)),ISNUMBER(FIND("9F",ScheduleCompile!O412)),ISNUMBER(FIND("4F",ScheduleCompile!O412))),VALUE(LEFT(ScheduleCompile!O412,FIND("F",ScheduleCompile!O412)-1)),ScheduleCompile!O412)))))),ISTEXT(ScheduleCompile!#REF!)),"ENDTABLE",IF(ISERROR(IF(ScheduleCompile!O412="Off",0,IF(ScheduleCompile!O412="On",1,IF(ISNUMBER(ScheduleCompile!O412),ScheduleCompile!O412/1,IF(ISTEXT(ScheduleCompile!O412),IF(OR(ISNUMBER(FIND("5F",ScheduleCompile!O412)),ISNUMBER(FIND("0F",ScheduleCompile!O412)),ISNUMBER(FIND("8F",ScheduleCompile!O412)),ISNUMBER(FIND("1F",ScheduleCompile!O412)),ISNUMBER(FIND("2F",ScheduleCompile!O412)),ISNUMBER(FIND("3F",ScheduleCompile!O412)),ISNUMBER(FIND("6F",ScheduleCompile!O412)),ISNUMBER(FIND("7F",ScheduleCompile!O412)),ISNUMBER(FIND("9F",ScheduleCompile!O412)),ISNUMBER(FIND("4F",ScheduleCompile!O412))),VALUE(LEFT(ScheduleCompile!O412,FIND("F",ScheduleCompile!O412)-1)),ScheduleCompile!O412)))))),"",IF(ScheduleCompile!O412="Off",0,IF(ScheduleCompile!O412="On",1,IF(ISNUMBER(ScheduleCompile!O412),ScheduleCompile!O412/1,IF(ISTEXT(ScheduleCompile!O412),IF(OR(ISNUMBER(FIND("5F",ScheduleCompile!O412)),ISNUMBER(FIND("0F",ScheduleCompile!O412)),ISNUMBER(FIND("8F",ScheduleCompile!O412)),ISNUMBER(FIND("1F",ScheduleCompile!O412)),ISNUMBER(FIND("2F",ScheduleCompile!O412)),ISNUMBER(FIND("3F",ScheduleCompile!O412)),ISNUMBER(FIND("6F",ScheduleCompile!O412)),ISNUMBER(FIND("7F",ScheduleCompile!O412)),ISNUMBER(FIND("9F",ScheduleCompile!O412)),ISNUMBER(FIND("4F",ScheduleCompile!O412))),VALUE(LEFT(ScheduleCompile!O412,FIND("F",ScheduleCompile!O412)-1)),ScheduleCompile!O412)))))))</f>
        <v>1</v>
      </c>
      <c r="U419" s="1">
        <f>IF(AND(ISERROR(IF(ScheduleCompile!P412="Off",0,IF(ScheduleCompile!P412="On",1,IF(ISNUMBER(ScheduleCompile!P412),ScheduleCompile!P412/1,IF(ISTEXT(ScheduleCompile!P412),IF(OR(ISNUMBER(FIND("5F",ScheduleCompile!P412)),ISNUMBER(FIND("0F",ScheduleCompile!P412)),ISNUMBER(FIND("8F",ScheduleCompile!P412)),ISNUMBER(FIND("1F",ScheduleCompile!P412)),ISNUMBER(FIND("2F",ScheduleCompile!P412)),ISNUMBER(FIND("3F",ScheduleCompile!P412)),ISNUMBER(FIND("6F",ScheduleCompile!P412)),ISNUMBER(FIND("7F",ScheduleCompile!P412)),ISNUMBER(FIND("9F",ScheduleCompile!P412)),ISNUMBER(FIND("4F",ScheduleCompile!P412))),VALUE(LEFT(ScheduleCompile!P412,FIND("F",ScheduleCompile!P412)-1)),ScheduleCompile!P412)))))),ISTEXT(ScheduleCompile!#REF!)),"ENDTABLE",IF(ISERROR(IF(ScheduleCompile!P412="Off",0,IF(ScheduleCompile!P412="On",1,IF(ISNUMBER(ScheduleCompile!P412),ScheduleCompile!P412/1,IF(ISTEXT(ScheduleCompile!P412),IF(OR(ISNUMBER(FIND("5F",ScheduleCompile!P412)),ISNUMBER(FIND("0F",ScheduleCompile!P412)),ISNUMBER(FIND("8F",ScheduleCompile!P412)),ISNUMBER(FIND("1F",ScheduleCompile!P412)),ISNUMBER(FIND("2F",ScheduleCompile!P412)),ISNUMBER(FIND("3F",ScheduleCompile!P412)),ISNUMBER(FIND("6F",ScheduleCompile!P412)),ISNUMBER(FIND("7F",ScheduleCompile!P412)),ISNUMBER(FIND("9F",ScheduleCompile!P412)),ISNUMBER(FIND("4F",ScheduleCompile!P412))),VALUE(LEFT(ScheduleCompile!P412,FIND("F",ScheduleCompile!P412)-1)),ScheduleCompile!P412)))))),"",IF(ScheduleCompile!P412="Off",0,IF(ScheduleCompile!P412="On",1,IF(ISNUMBER(ScheduleCompile!P412),ScheduleCompile!P412/1,IF(ISTEXT(ScheduleCompile!P412),IF(OR(ISNUMBER(FIND("5F",ScheduleCompile!P412)),ISNUMBER(FIND("0F",ScheduleCompile!P412)),ISNUMBER(FIND("8F",ScheduleCompile!P412)),ISNUMBER(FIND("1F",ScheduleCompile!P412)),ISNUMBER(FIND("2F",ScheduleCompile!P412)),ISNUMBER(FIND("3F",ScheduleCompile!P412)),ISNUMBER(FIND("6F",ScheduleCompile!P412)),ISNUMBER(FIND("7F",ScheduleCompile!P412)),ISNUMBER(FIND("9F",ScheduleCompile!P412)),ISNUMBER(FIND("4F",ScheduleCompile!P412))),VALUE(LEFT(ScheduleCompile!P412,FIND("F",ScheduleCompile!P412)-1)),ScheduleCompile!P412)))))))</f>
        <v>1</v>
      </c>
      <c r="V419" s="1">
        <f>IF(AND(ISERROR(IF(ScheduleCompile!Q412="Off",0,IF(ScheduleCompile!Q412="On",1,IF(ISNUMBER(ScheduleCompile!Q412),ScheduleCompile!Q412/1,IF(ISTEXT(ScheduleCompile!Q412),IF(OR(ISNUMBER(FIND("5F",ScheduleCompile!Q412)),ISNUMBER(FIND("0F",ScheduleCompile!Q412)),ISNUMBER(FIND("8F",ScheduleCompile!Q412)),ISNUMBER(FIND("1F",ScheduleCompile!Q412)),ISNUMBER(FIND("2F",ScheduleCompile!Q412)),ISNUMBER(FIND("3F",ScheduleCompile!Q412)),ISNUMBER(FIND("6F",ScheduleCompile!Q412)),ISNUMBER(FIND("7F",ScheduleCompile!Q412)),ISNUMBER(FIND("9F",ScheduleCompile!Q412)),ISNUMBER(FIND("4F",ScheduleCompile!Q412))),VALUE(LEFT(ScheduleCompile!Q412,FIND("F",ScheduleCompile!Q412)-1)),ScheduleCompile!Q412)))))),ISTEXT(ScheduleCompile!#REF!)),"ENDTABLE",IF(ISERROR(IF(ScheduleCompile!Q412="Off",0,IF(ScheduleCompile!Q412="On",1,IF(ISNUMBER(ScheduleCompile!Q412),ScheduleCompile!Q412/1,IF(ISTEXT(ScheduleCompile!Q412),IF(OR(ISNUMBER(FIND("5F",ScheduleCompile!Q412)),ISNUMBER(FIND("0F",ScheduleCompile!Q412)),ISNUMBER(FIND("8F",ScheduleCompile!Q412)),ISNUMBER(FIND("1F",ScheduleCompile!Q412)),ISNUMBER(FIND("2F",ScheduleCompile!Q412)),ISNUMBER(FIND("3F",ScheduleCompile!Q412)),ISNUMBER(FIND("6F",ScheduleCompile!Q412)),ISNUMBER(FIND("7F",ScheduleCompile!Q412)),ISNUMBER(FIND("9F",ScheduleCompile!Q412)),ISNUMBER(FIND("4F",ScheduleCompile!Q412))),VALUE(LEFT(ScheduleCompile!Q412,FIND("F",ScheduleCompile!Q412)-1)),ScheduleCompile!Q412)))))),"",IF(ScheduleCompile!Q412="Off",0,IF(ScheduleCompile!Q412="On",1,IF(ISNUMBER(ScheduleCompile!Q412),ScheduleCompile!Q412/1,IF(ISTEXT(ScheduleCompile!Q412),IF(OR(ISNUMBER(FIND("5F",ScheduleCompile!Q412)),ISNUMBER(FIND("0F",ScheduleCompile!Q412)),ISNUMBER(FIND("8F",ScheduleCompile!Q412)),ISNUMBER(FIND("1F",ScheduleCompile!Q412)),ISNUMBER(FIND("2F",ScheduleCompile!Q412)),ISNUMBER(FIND("3F",ScheduleCompile!Q412)),ISNUMBER(FIND("6F",ScheduleCompile!Q412)),ISNUMBER(FIND("7F",ScheduleCompile!Q412)),ISNUMBER(FIND("9F",ScheduleCompile!Q412)),ISNUMBER(FIND("4F",ScheduleCompile!Q412))),VALUE(LEFT(ScheduleCompile!Q412,FIND("F",ScheduleCompile!Q412)-1)),ScheduleCompile!Q412)))))))</f>
        <v>1</v>
      </c>
      <c r="W419" s="1">
        <f>IF(AND(ISERROR(IF(ScheduleCompile!R412="Off",0,IF(ScheduleCompile!R412="On",1,IF(ISNUMBER(ScheduleCompile!R412),ScheduleCompile!R412/1,IF(ISTEXT(ScheduleCompile!R412),IF(OR(ISNUMBER(FIND("5F",ScheduleCompile!R412)),ISNUMBER(FIND("0F",ScheduleCompile!R412)),ISNUMBER(FIND("8F",ScheduleCompile!R412)),ISNUMBER(FIND("1F",ScheduleCompile!R412)),ISNUMBER(FIND("2F",ScheduleCompile!R412)),ISNUMBER(FIND("3F",ScheduleCompile!R412)),ISNUMBER(FIND("6F",ScheduleCompile!R412)),ISNUMBER(FIND("7F",ScheduleCompile!R412)),ISNUMBER(FIND("9F",ScheduleCompile!R412)),ISNUMBER(FIND("4F",ScheduleCompile!R412))),VALUE(LEFT(ScheduleCompile!R412,FIND("F",ScheduleCompile!R412)-1)),ScheduleCompile!R412)))))),ISTEXT(ScheduleCompile!#REF!)),"ENDTABLE",IF(ISERROR(IF(ScheduleCompile!R412="Off",0,IF(ScheduleCompile!R412="On",1,IF(ISNUMBER(ScheduleCompile!R412),ScheduleCompile!R412/1,IF(ISTEXT(ScheduleCompile!R412),IF(OR(ISNUMBER(FIND("5F",ScheduleCompile!R412)),ISNUMBER(FIND("0F",ScheduleCompile!R412)),ISNUMBER(FIND("8F",ScheduleCompile!R412)),ISNUMBER(FIND("1F",ScheduleCompile!R412)),ISNUMBER(FIND("2F",ScheduleCompile!R412)),ISNUMBER(FIND("3F",ScheduleCompile!R412)),ISNUMBER(FIND("6F",ScheduleCompile!R412)),ISNUMBER(FIND("7F",ScheduleCompile!R412)),ISNUMBER(FIND("9F",ScheduleCompile!R412)),ISNUMBER(FIND("4F",ScheduleCompile!R412))),VALUE(LEFT(ScheduleCompile!R412,FIND("F",ScheduleCompile!R412)-1)),ScheduleCompile!R412)))))),"",IF(ScheduleCompile!R412="Off",0,IF(ScheduleCompile!R412="On",1,IF(ISNUMBER(ScheduleCompile!R412),ScheduleCompile!R412/1,IF(ISTEXT(ScheduleCompile!R412),IF(OR(ISNUMBER(FIND("5F",ScheduleCompile!R412)),ISNUMBER(FIND("0F",ScheduleCompile!R412)),ISNUMBER(FIND("8F",ScheduleCompile!R412)),ISNUMBER(FIND("1F",ScheduleCompile!R412)),ISNUMBER(FIND("2F",ScheduleCompile!R412)),ISNUMBER(FIND("3F",ScheduleCompile!R412)),ISNUMBER(FIND("6F",ScheduleCompile!R412)),ISNUMBER(FIND("7F",ScheduleCompile!R412)),ISNUMBER(FIND("9F",ScheduleCompile!R412)),ISNUMBER(FIND("4F",ScheduleCompile!R412))),VALUE(LEFT(ScheduleCompile!R412,FIND("F",ScheduleCompile!R412)-1)),ScheduleCompile!R412)))))))</f>
        <v>1</v>
      </c>
      <c r="X419" s="1">
        <f>IF(AND(ISERROR(IF(ScheduleCompile!S412="Off",0,IF(ScheduleCompile!S412="On",1,IF(ISNUMBER(ScheduleCompile!S412),ScheduleCompile!S412/1,IF(ISTEXT(ScheduleCompile!S412),IF(OR(ISNUMBER(FIND("5F",ScheduleCompile!S412)),ISNUMBER(FIND("0F",ScheduleCompile!S412)),ISNUMBER(FIND("8F",ScheduleCompile!S412)),ISNUMBER(FIND("1F",ScheduleCompile!S412)),ISNUMBER(FIND("2F",ScheduleCompile!S412)),ISNUMBER(FIND("3F",ScheduleCompile!S412)),ISNUMBER(FIND("6F",ScheduleCompile!S412)),ISNUMBER(FIND("7F",ScheduleCompile!S412)),ISNUMBER(FIND("9F",ScheduleCompile!S412)),ISNUMBER(FIND("4F",ScheduleCompile!S412))),VALUE(LEFT(ScheduleCompile!S412,FIND("F",ScheduleCompile!S412)-1)),ScheduleCompile!S412)))))),ISTEXT(ScheduleCompile!#REF!)),"ENDTABLE",IF(ISERROR(IF(ScheduleCompile!S412="Off",0,IF(ScheduleCompile!S412="On",1,IF(ISNUMBER(ScheduleCompile!S412),ScheduleCompile!S412/1,IF(ISTEXT(ScheduleCompile!S412),IF(OR(ISNUMBER(FIND("5F",ScheduleCompile!S412)),ISNUMBER(FIND("0F",ScheduleCompile!S412)),ISNUMBER(FIND("8F",ScheduleCompile!S412)),ISNUMBER(FIND("1F",ScheduleCompile!S412)),ISNUMBER(FIND("2F",ScheduleCompile!S412)),ISNUMBER(FIND("3F",ScheduleCompile!S412)),ISNUMBER(FIND("6F",ScheduleCompile!S412)),ISNUMBER(FIND("7F",ScheduleCompile!S412)),ISNUMBER(FIND("9F",ScheduleCompile!S412)),ISNUMBER(FIND("4F",ScheduleCompile!S412))),VALUE(LEFT(ScheduleCompile!S412,FIND("F",ScheduleCompile!S412)-1)),ScheduleCompile!S412)))))),"",IF(ScheduleCompile!S412="Off",0,IF(ScheduleCompile!S412="On",1,IF(ISNUMBER(ScheduleCompile!S412),ScheduleCompile!S412/1,IF(ISTEXT(ScheduleCompile!S412),IF(OR(ISNUMBER(FIND("5F",ScheduleCompile!S412)),ISNUMBER(FIND("0F",ScheduleCompile!S412)),ISNUMBER(FIND("8F",ScheduleCompile!S412)),ISNUMBER(FIND("1F",ScheduleCompile!S412)),ISNUMBER(FIND("2F",ScheduleCompile!S412)),ISNUMBER(FIND("3F",ScheduleCompile!S412)),ISNUMBER(FIND("6F",ScheduleCompile!S412)),ISNUMBER(FIND("7F",ScheduleCompile!S412)),ISNUMBER(FIND("9F",ScheduleCompile!S412)),ISNUMBER(FIND("4F",ScheduleCompile!S412))),VALUE(LEFT(ScheduleCompile!S412,FIND("F",ScheduleCompile!S412)-1)),ScheduleCompile!S412)))))))</f>
        <v>1</v>
      </c>
      <c r="Y419" s="1">
        <f>IF(AND(ISERROR(IF(ScheduleCompile!T412="Off",0,IF(ScheduleCompile!T412="On",1,IF(ISNUMBER(ScheduleCompile!T412),ScheduleCompile!T412/1,IF(ISTEXT(ScheduleCompile!T412),IF(OR(ISNUMBER(FIND("5F",ScheduleCompile!T412)),ISNUMBER(FIND("0F",ScheduleCompile!T412)),ISNUMBER(FIND("8F",ScheduleCompile!T412)),ISNUMBER(FIND("1F",ScheduleCompile!T412)),ISNUMBER(FIND("2F",ScheduleCompile!T412)),ISNUMBER(FIND("3F",ScheduleCompile!T412)),ISNUMBER(FIND("6F",ScheduleCompile!T412)),ISNUMBER(FIND("7F",ScheduleCompile!T412)),ISNUMBER(FIND("9F",ScheduleCompile!T412)),ISNUMBER(FIND("4F",ScheduleCompile!T412))),VALUE(LEFT(ScheduleCompile!T412,FIND("F",ScheduleCompile!T412)-1)),ScheduleCompile!T412)))))),ISTEXT(ScheduleCompile!#REF!)),"ENDTABLE",IF(ISERROR(IF(ScheduleCompile!T412="Off",0,IF(ScheduleCompile!T412="On",1,IF(ISNUMBER(ScheduleCompile!T412),ScheduleCompile!T412/1,IF(ISTEXT(ScheduleCompile!T412),IF(OR(ISNUMBER(FIND("5F",ScheduleCompile!T412)),ISNUMBER(FIND("0F",ScheduleCompile!T412)),ISNUMBER(FIND("8F",ScheduleCompile!T412)),ISNUMBER(FIND("1F",ScheduleCompile!T412)),ISNUMBER(FIND("2F",ScheduleCompile!T412)),ISNUMBER(FIND("3F",ScheduleCompile!T412)),ISNUMBER(FIND("6F",ScheduleCompile!T412)),ISNUMBER(FIND("7F",ScheduleCompile!T412)),ISNUMBER(FIND("9F",ScheduleCompile!T412)),ISNUMBER(FIND("4F",ScheduleCompile!T412))),VALUE(LEFT(ScheduleCompile!T412,FIND("F",ScheduleCompile!T412)-1)),ScheduleCompile!T412)))))),"",IF(ScheduleCompile!T412="Off",0,IF(ScheduleCompile!T412="On",1,IF(ISNUMBER(ScheduleCompile!T412),ScheduleCompile!T412/1,IF(ISTEXT(ScheduleCompile!T412),IF(OR(ISNUMBER(FIND("5F",ScheduleCompile!T412)),ISNUMBER(FIND("0F",ScheduleCompile!T412)),ISNUMBER(FIND("8F",ScheduleCompile!T412)),ISNUMBER(FIND("1F",ScheduleCompile!T412)),ISNUMBER(FIND("2F",ScheduleCompile!T412)),ISNUMBER(FIND("3F",ScheduleCompile!T412)),ISNUMBER(FIND("6F",ScheduleCompile!T412)),ISNUMBER(FIND("7F",ScheduleCompile!T412)),ISNUMBER(FIND("9F",ScheduleCompile!T412)),ISNUMBER(FIND("4F",ScheduleCompile!T412))),VALUE(LEFT(ScheduleCompile!T412,FIND("F",ScheduleCompile!T412)-1)),ScheduleCompile!T412)))))))</f>
        <v>1</v>
      </c>
      <c r="Z419" s="1">
        <f>IF(AND(ISERROR(IF(ScheduleCompile!U412="Off",0,IF(ScheduleCompile!U412="On",1,IF(ISNUMBER(ScheduleCompile!U412),ScheduleCompile!U412/1,IF(ISTEXT(ScheduleCompile!U412),IF(OR(ISNUMBER(FIND("5F",ScheduleCompile!U412)),ISNUMBER(FIND("0F",ScheduleCompile!U412)),ISNUMBER(FIND("8F",ScheduleCompile!U412)),ISNUMBER(FIND("1F",ScheduleCompile!U412)),ISNUMBER(FIND("2F",ScheduleCompile!U412)),ISNUMBER(FIND("3F",ScheduleCompile!U412)),ISNUMBER(FIND("6F",ScheduleCompile!U412)),ISNUMBER(FIND("7F",ScheduleCompile!U412)),ISNUMBER(FIND("9F",ScheduleCompile!U412)),ISNUMBER(FIND("4F",ScheduleCompile!U412))),VALUE(LEFT(ScheduleCompile!U412,FIND("F",ScheduleCompile!U412)-1)),ScheduleCompile!U412)))))),ISTEXT(ScheduleCompile!#REF!)),"ENDTABLE",IF(ISERROR(IF(ScheduleCompile!U412="Off",0,IF(ScheduleCompile!U412="On",1,IF(ISNUMBER(ScheduleCompile!U412),ScheduleCompile!U412/1,IF(ISTEXT(ScheduleCompile!U412),IF(OR(ISNUMBER(FIND("5F",ScheduleCompile!U412)),ISNUMBER(FIND("0F",ScheduleCompile!U412)),ISNUMBER(FIND("8F",ScheduleCompile!U412)),ISNUMBER(FIND("1F",ScheduleCompile!U412)),ISNUMBER(FIND("2F",ScheduleCompile!U412)),ISNUMBER(FIND("3F",ScheduleCompile!U412)),ISNUMBER(FIND("6F",ScheduleCompile!U412)),ISNUMBER(FIND("7F",ScheduleCompile!U412)),ISNUMBER(FIND("9F",ScheduleCompile!U412)),ISNUMBER(FIND("4F",ScheduleCompile!U412))),VALUE(LEFT(ScheduleCompile!U412,FIND("F",ScheduleCompile!U412)-1)),ScheduleCompile!U412)))))),"",IF(ScheduleCompile!U412="Off",0,IF(ScheduleCompile!U412="On",1,IF(ISNUMBER(ScheduleCompile!U412),ScheduleCompile!U412/1,IF(ISTEXT(ScheduleCompile!U412),IF(OR(ISNUMBER(FIND("5F",ScheduleCompile!U412)),ISNUMBER(FIND("0F",ScheduleCompile!U412)),ISNUMBER(FIND("8F",ScheduleCompile!U412)),ISNUMBER(FIND("1F",ScheduleCompile!U412)),ISNUMBER(FIND("2F",ScheduleCompile!U412)),ISNUMBER(FIND("3F",ScheduleCompile!U412)),ISNUMBER(FIND("6F",ScheduleCompile!U412)),ISNUMBER(FIND("7F",ScheduleCompile!U412)),ISNUMBER(FIND("9F",ScheduleCompile!U412)),ISNUMBER(FIND("4F",ScheduleCompile!U412))),VALUE(LEFT(ScheduleCompile!U412,FIND("F",ScheduleCompile!U412)-1)),ScheduleCompile!U412)))))))</f>
        <v>1</v>
      </c>
      <c r="AA419" s="1">
        <f>IF(AND(ISERROR(IF(ScheduleCompile!V412="Off",0,IF(ScheduleCompile!V412="On",1,IF(ISNUMBER(ScheduleCompile!V412),ScheduleCompile!V412/1,IF(ISTEXT(ScheduleCompile!V412),IF(OR(ISNUMBER(FIND("5F",ScheduleCompile!V412)),ISNUMBER(FIND("0F",ScheduleCompile!V412)),ISNUMBER(FIND("8F",ScheduleCompile!V412)),ISNUMBER(FIND("1F",ScheduleCompile!V412)),ISNUMBER(FIND("2F",ScheduleCompile!V412)),ISNUMBER(FIND("3F",ScheduleCompile!V412)),ISNUMBER(FIND("6F",ScheduleCompile!V412)),ISNUMBER(FIND("7F",ScheduleCompile!V412)),ISNUMBER(FIND("9F",ScheduleCompile!V412)),ISNUMBER(FIND("4F",ScheduleCompile!V412))),VALUE(LEFT(ScheduleCompile!V412,FIND("F",ScheduleCompile!V412)-1)),ScheduleCompile!V412)))))),ISTEXT(ScheduleCompile!#REF!)),"ENDTABLE",IF(ISERROR(IF(ScheduleCompile!V412="Off",0,IF(ScheduleCompile!V412="On",1,IF(ISNUMBER(ScheduleCompile!V412),ScheduleCompile!V412/1,IF(ISTEXT(ScheduleCompile!V412),IF(OR(ISNUMBER(FIND("5F",ScheduleCompile!V412)),ISNUMBER(FIND("0F",ScheduleCompile!V412)),ISNUMBER(FIND("8F",ScheduleCompile!V412)),ISNUMBER(FIND("1F",ScheduleCompile!V412)),ISNUMBER(FIND("2F",ScheduleCompile!V412)),ISNUMBER(FIND("3F",ScheduleCompile!V412)),ISNUMBER(FIND("6F",ScheduleCompile!V412)),ISNUMBER(FIND("7F",ScheduleCompile!V412)),ISNUMBER(FIND("9F",ScheduleCompile!V412)),ISNUMBER(FIND("4F",ScheduleCompile!V412))),VALUE(LEFT(ScheduleCompile!V412,FIND("F",ScheduleCompile!V412)-1)),ScheduleCompile!V412)))))),"",IF(ScheduleCompile!V412="Off",0,IF(ScheduleCompile!V412="On",1,IF(ISNUMBER(ScheduleCompile!V412),ScheduleCompile!V412/1,IF(ISTEXT(ScheduleCompile!V412),IF(OR(ISNUMBER(FIND("5F",ScheduleCompile!V412)),ISNUMBER(FIND("0F",ScheduleCompile!V412)),ISNUMBER(FIND("8F",ScheduleCompile!V412)),ISNUMBER(FIND("1F",ScheduleCompile!V412)),ISNUMBER(FIND("2F",ScheduleCompile!V412)),ISNUMBER(FIND("3F",ScheduleCompile!V412)),ISNUMBER(FIND("6F",ScheduleCompile!V412)),ISNUMBER(FIND("7F",ScheduleCompile!V412)),ISNUMBER(FIND("9F",ScheduleCompile!V412)),ISNUMBER(FIND("4F",ScheduleCompile!V412))),VALUE(LEFT(ScheduleCompile!V412,FIND("F",ScheduleCompile!V412)-1)),ScheduleCompile!V412)))))))</f>
        <v>1</v>
      </c>
      <c r="AB419" s="1">
        <f>IF(AND(ISERROR(IF(ScheduleCompile!W412="Off",0,IF(ScheduleCompile!W412="On",1,IF(ISNUMBER(ScheduleCompile!W412),ScheduleCompile!W412/1,IF(ISTEXT(ScheduleCompile!W412),IF(OR(ISNUMBER(FIND("5F",ScheduleCompile!W412)),ISNUMBER(FIND("0F",ScheduleCompile!W412)),ISNUMBER(FIND("8F",ScheduleCompile!W412)),ISNUMBER(FIND("1F",ScheduleCompile!W412)),ISNUMBER(FIND("2F",ScheduleCompile!W412)),ISNUMBER(FIND("3F",ScheduleCompile!W412)),ISNUMBER(FIND("6F",ScheduleCompile!W412)),ISNUMBER(FIND("7F",ScheduleCompile!W412)),ISNUMBER(FIND("9F",ScheduleCompile!W412)),ISNUMBER(FIND("4F",ScheduleCompile!W412))),VALUE(LEFT(ScheduleCompile!W412,FIND("F",ScheduleCompile!W412)-1)),ScheduleCompile!W412)))))),ISTEXT(ScheduleCompile!#REF!)),"ENDTABLE",IF(ISERROR(IF(ScheduleCompile!W412="Off",0,IF(ScheduleCompile!W412="On",1,IF(ISNUMBER(ScheduleCompile!W412),ScheduleCompile!W412/1,IF(ISTEXT(ScheduleCompile!W412),IF(OR(ISNUMBER(FIND("5F",ScheduleCompile!W412)),ISNUMBER(FIND("0F",ScheduleCompile!W412)),ISNUMBER(FIND("8F",ScheduleCompile!W412)),ISNUMBER(FIND("1F",ScheduleCompile!W412)),ISNUMBER(FIND("2F",ScheduleCompile!W412)),ISNUMBER(FIND("3F",ScheduleCompile!W412)),ISNUMBER(FIND("6F",ScheduleCompile!W412)),ISNUMBER(FIND("7F",ScheduleCompile!W412)),ISNUMBER(FIND("9F",ScheduleCompile!W412)),ISNUMBER(FIND("4F",ScheduleCompile!W412))),VALUE(LEFT(ScheduleCompile!W412,FIND("F",ScheduleCompile!W412)-1)),ScheduleCompile!W412)))))),"",IF(ScheduleCompile!W412="Off",0,IF(ScheduleCompile!W412="On",1,IF(ISNUMBER(ScheduleCompile!W412),ScheduleCompile!W412/1,IF(ISTEXT(ScheduleCompile!W412),IF(OR(ISNUMBER(FIND("5F",ScheduleCompile!W412)),ISNUMBER(FIND("0F",ScheduleCompile!W412)),ISNUMBER(FIND("8F",ScheduleCompile!W412)),ISNUMBER(FIND("1F",ScheduleCompile!W412)),ISNUMBER(FIND("2F",ScheduleCompile!W412)),ISNUMBER(FIND("3F",ScheduleCompile!W412)),ISNUMBER(FIND("6F",ScheduleCompile!W412)),ISNUMBER(FIND("7F",ScheduleCompile!W412)),ISNUMBER(FIND("9F",ScheduleCompile!W412)),ISNUMBER(FIND("4F",ScheduleCompile!W412))),VALUE(LEFT(ScheduleCompile!W412,FIND("F",ScheduleCompile!W412)-1)),ScheduleCompile!W412)))))))</f>
        <v>1</v>
      </c>
      <c r="AC419" s="1">
        <f>IF(AND(ISERROR(IF(ScheduleCompile!X412="Off",0,IF(ScheduleCompile!X412="On",1,IF(ISNUMBER(ScheduleCompile!X412),ScheduleCompile!X412/1,IF(ISTEXT(ScheduleCompile!X412),IF(OR(ISNUMBER(FIND("5F",ScheduleCompile!X412)),ISNUMBER(FIND("0F",ScheduleCompile!X412)),ISNUMBER(FIND("8F",ScheduleCompile!X412)),ISNUMBER(FIND("1F",ScheduleCompile!X412)),ISNUMBER(FIND("2F",ScheduleCompile!X412)),ISNUMBER(FIND("3F",ScheduleCompile!X412)),ISNUMBER(FIND("6F",ScheduleCompile!X412)),ISNUMBER(FIND("7F",ScheduleCompile!X412)),ISNUMBER(FIND("9F",ScheduleCompile!X412)),ISNUMBER(FIND("4F",ScheduleCompile!X412))),VALUE(LEFT(ScheduleCompile!X412,FIND("F",ScheduleCompile!X412)-1)),ScheduleCompile!X412)))))),ISTEXT(ScheduleCompile!#REF!)),"ENDTABLE",IF(ISERROR(IF(ScheduleCompile!X412="Off",0,IF(ScheduleCompile!X412="On",1,IF(ISNUMBER(ScheduleCompile!X412),ScheduleCompile!X412/1,IF(ISTEXT(ScheduleCompile!X412),IF(OR(ISNUMBER(FIND("5F",ScheduleCompile!X412)),ISNUMBER(FIND("0F",ScheduleCompile!X412)),ISNUMBER(FIND("8F",ScheduleCompile!X412)),ISNUMBER(FIND("1F",ScheduleCompile!X412)),ISNUMBER(FIND("2F",ScheduleCompile!X412)),ISNUMBER(FIND("3F",ScheduleCompile!X412)),ISNUMBER(FIND("6F",ScheduleCompile!X412)),ISNUMBER(FIND("7F",ScheduleCompile!X412)),ISNUMBER(FIND("9F",ScheduleCompile!X412)),ISNUMBER(FIND("4F",ScheduleCompile!X412))),VALUE(LEFT(ScheduleCompile!X412,FIND("F",ScheduleCompile!X412)-1)),ScheduleCompile!X412)))))),"",IF(ScheduleCompile!X412="Off",0,IF(ScheduleCompile!X412="On",1,IF(ISNUMBER(ScheduleCompile!X412),ScheduleCompile!X412/1,IF(ISTEXT(ScheduleCompile!X412),IF(OR(ISNUMBER(FIND("5F",ScheduleCompile!X412)),ISNUMBER(FIND("0F",ScheduleCompile!X412)),ISNUMBER(FIND("8F",ScheduleCompile!X412)),ISNUMBER(FIND("1F",ScheduleCompile!X412)),ISNUMBER(FIND("2F",ScheduleCompile!X412)),ISNUMBER(FIND("3F",ScheduleCompile!X412)),ISNUMBER(FIND("6F",ScheduleCompile!X412)),ISNUMBER(FIND("7F",ScheduleCompile!X412)),ISNUMBER(FIND("9F",ScheduleCompile!X412)),ISNUMBER(FIND("4F",ScheduleCompile!X412))),VALUE(LEFT(ScheduleCompile!X412,FIND("F",ScheduleCompile!X412)-1)),ScheduleCompile!X412)))))))</f>
        <v>1</v>
      </c>
      <c r="AD419" s="1">
        <f>IF(AND(ISERROR(IF(ScheduleCompile!Y412="Off",0,IF(ScheduleCompile!Y412="On",1,IF(ISNUMBER(ScheduleCompile!Y412),ScheduleCompile!Y412/1,IF(ISTEXT(ScheduleCompile!Y412),IF(OR(ISNUMBER(FIND("5F",ScheduleCompile!Y412)),ISNUMBER(FIND("0F",ScheduleCompile!Y412)),ISNUMBER(FIND("8F",ScheduleCompile!Y412)),ISNUMBER(FIND("1F",ScheduleCompile!Y412)),ISNUMBER(FIND("2F",ScheduleCompile!Y412)),ISNUMBER(FIND("3F",ScheduleCompile!Y412)),ISNUMBER(FIND("6F",ScheduleCompile!Y412)),ISNUMBER(FIND("7F",ScheduleCompile!Y412)),ISNUMBER(FIND("9F",ScheduleCompile!Y412)),ISNUMBER(FIND("4F",ScheduleCompile!Y412))),VALUE(LEFT(ScheduleCompile!Y412,FIND("F",ScheduleCompile!Y412)-1)),ScheduleCompile!Y412)))))),ISTEXT(ScheduleCompile!#REF!)),"ENDTABLE",IF(ISERROR(IF(ScheduleCompile!Y412="Off",0,IF(ScheduleCompile!Y412="On",1,IF(ISNUMBER(ScheduleCompile!Y412),ScheduleCompile!Y412/1,IF(ISTEXT(ScheduleCompile!Y412),IF(OR(ISNUMBER(FIND("5F",ScheduleCompile!Y412)),ISNUMBER(FIND("0F",ScheduleCompile!Y412)),ISNUMBER(FIND("8F",ScheduleCompile!Y412)),ISNUMBER(FIND("1F",ScheduleCompile!Y412)),ISNUMBER(FIND("2F",ScheduleCompile!Y412)),ISNUMBER(FIND("3F",ScheduleCompile!Y412)),ISNUMBER(FIND("6F",ScheduleCompile!Y412)),ISNUMBER(FIND("7F",ScheduleCompile!Y412)),ISNUMBER(FIND("9F",ScheduleCompile!Y412)),ISNUMBER(FIND("4F",ScheduleCompile!Y412))),VALUE(LEFT(ScheduleCompile!Y412,FIND("F",ScheduleCompile!Y412)-1)),ScheduleCompile!Y412)))))),"",IF(ScheduleCompile!Y412="Off",0,IF(ScheduleCompile!Y412="On",1,IF(ISNUMBER(ScheduleCompile!Y412),ScheduleCompile!Y412/1,IF(ISTEXT(ScheduleCompile!Y412),IF(OR(ISNUMBER(FIND("5F",ScheduleCompile!Y412)),ISNUMBER(FIND("0F",ScheduleCompile!Y412)),ISNUMBER(FIND("8F",ScheduleCompile!Y412)),ISNUMBER(FIND("1F",ScheduleCompile!Y412)),ISNUMBER(FIND("2F",ScheduleCompile!Y412)),ISNUMBER(FIND("3F",ScheduleCompile!Y412)),ISNUMBER(FIND("6F",ScheduleCompile!Y412)),ISNUMBER(FIND("7F",ScheduleCompile!Y412)),ISNUMBER(FIND("9F",ScheduleCompile!Y412)),ISNUMBER(FIND("4F",ScheduleCompile!Y412))),VALUE(LEFT(ScheduleCompile!Y412,FIND("F",ScheduleCompile!Y412)-1)),ScheduleCompile!Y412)))))))</f>
        <v>1</v>
      </c>
    </row>
    <row r="420" spans="1:30" x14ac:dyDescent="0.25">
      <c r="A420" t="str">
        <f t="shared" si="27"/>
        <v>SchDay "RetailOccupancyWD"  Type = "Fraction" Hr = (0, 0, 0, 0, 0, 0, 0, 0.1, 0.2, 0.5, 0.5, 0.7, 0.7, 0.7, 0.7, 0.8, 0.7, 0.5, 0.5, 0.3, 0.3, 0, 0, 0) ..</v>
      </c>
      <c r="B420" s="1" t="s">
        <v>623</v>
      </c>
      <c r="C420" t="str">
        <f t="shared" si="28"/>
        <v xml:space="preserve">SchDay "RetailOccupancyWD"  Type = "Fraction" Hr = </v>
      </c>
      <c r="D420" t="str">
        <f t="shared" si="29"/>
        <v>(0, 0, 0, 0, 0, 0, 0, 0.1, 0.2, 0.5, 0.5, 0.7, 0.7, 0.7, 0.7, 0.8, 0.7, 0.5, 0.5, 0.3, 0.3, 0, 0, 0) ..</v>
      </c>
      <c r="E420" s="30" t="str">
        <f>ScheduleCompile!A413</f>
        <v>RetailOccupancyWD</v>
      </c>
      <c r="F420" t="str">
        <f t="shared" si="30"/>
        <v>Fraction</v>
      </c>
      <c r="G420" s="1">
        <f>IF(AND(ISERROR(IF(ScheduleCompile!B413="Off",0,IF(ScheduleCompile!B413="On",1,IF(ISNUMBER(ScheduleCompile!B413),ScheduleCompile!B413/1,IF(ISTEXT(ScheduleCompile!B413),IF(OR(ISNUMBER(FIND("5F",ScheduleCompile!B413)),ISNUMBER(FIND("0F",ScheduleCompile!B413)),ISNUMBER(FIND("8F",ScheduleCompile!B413)),ISNUMBER(FIND("1F",ScheduleCompile!B413)),ISNUMBER(FIND("2F",ScheduleCompile!B413)),ISNUMBER(FIND("3F",ScheduleCompile!B413)),ISNUMBER(FIND("6F",ScheduleCompile!B413)),ISNUMBER(FIND("7F",ScheduleCompile!B413)),ISNUMBER(FIND("9F",ScheduleCompile!B413)),ISNUMBER(FIND("4F",ScheduleCompile!B413))),VALUE(LEFT(ScheduleCompile!B413,FIND("F",ScheduleCompile!B413)-1)),ScheduleCompile!B413)))))),ISTEXT(ScheduleCompile!#REF!)),"ENDTABLE",IF(ISERROR(IF(ScheduleCompile!B413="Off",0,IF(ScheduleCompile!B413="On",1,IF(ISNUMBER(ScheduleCompile!B413),ScheduleCompile!B413/1,IF(ISTEXT(ScheduleCompile!B413),IF(OR(ISNUMBER(FIND("5F",ScheduleCompile!B413)),ISNUMBER(FIND("0F",ScheduleCompile!B413)),ISNUMBER(FIND("8F",ScheduleCompile!B413)),ISNUMBER(FIND("1F",ScheduleCompile!B413)),ISNUMBER(FIND("2F",ScheduleCompile!B413)),ISNUMBER(FIND("3F",ScheduleCompile!B413)),ISNUMBER(FIND("6F",ScheduleCompile!B413)),ISNUMBER(FIND("7F",ScheduleCompile!B413)),ISNUMBER(FIND("9F",ScheduleCompile!B413)),ISNUMBER(FIND("4F",ScheduleCompile!B413))),VALUE(LEFT(ScheduleCompile!B413,FIND("F",ScheduleCompile!B413)-1)),ScheduleCompile!B413)))))),"",IF(ScheduleCompile!B413="Off",0,IF(ScheduleCompile!B413="On",1,IF(ISNUMBER(ScheduleCompile!B413),ScheduleCompile!B413/1,IF(ISTEXT(ScheduleCompile!B413),IF(OR(ISNUMBER(FIND("5F",ScheduleCompile!B413)),ISNUMBER(FIND("0F",ScheduleCompile!B413)),ISNUMBER(FIND("8F",ScheduleCompile!B413)),ISNUMBER(FIND("1F",ScheduleCompile!B413)),ISNUMBER(FIND("2F",ScheduleCompile!B413)),ISNUMBER(FIND("3F",ScheduleCompile!B413)),ISNUMBER(FIND("6F",ScheduleCompile!B413)),ISNUMBER(FIND("7F",ScheduleCompile!B413)),ISNUMBER(FIND("9F",ScheduleCompile!B413)),ISNUMBER(FIND("4F",ScheduleCompile!B413))),VALUE(LEFT(ScheduleCompile!B413,FIND("F",ScheduleCompile!B413)-1)),ScheduleCompile!B413)))))))</f>
        <v>0</v>
      </c>
      <c r="H420" s="1">
        <f>IF(AND(ISERROR(IF(ScheduleCompile!C413="Off",0,IF(ScheduleCompile!C413="On",1,IF(ISNUMBER(ScheduleCompile!C413),ScheduleCompile!C413/1,IF(ISTEXT(ScheduleCompile!C413),IF(OR(ISNUMBER(FIND("5F",ScheduleCompile!C413)),ISNUMBER(FIND("0F",ScheduleCompile!C413)),ISNUMBER(FIND("8F",ScheduleCompile!C413)),ISNUMBER(FIND("1F",ScheduleCompile!C413)),ISNUMBER(FIND("2F",ScheduleCompile!C413)),ISNUMBER(FIND("3F",ScheduleCompile!C413)),ISNUMBER(FIND("6F",ScheduleCompile!C413)),ISNUMBER(FIND("7F",ScheduleCompile!C413)),ISNUMBER(FIND("9F",ScheduleCompile!C413)),ISNUMBER(FIND("4F",ScheduleCompile!C413))),VALUE(LEFT(ScheduleCompile!C413,FIND("F",ScheduleCompile!C413)-1)),ScheduleCompile!C413)))))),ISTEXT(ScheduleCompile!#REF!)),"ENDTABLE",IF(ISERROR(IF(ScheduleCompile!C413="Off",0,IF(ScheduleCompile!C413="On",1,IF(ISNUMBER(ScheduleCompile!C413),ScheduleCompile!C413/1,IF(ISTEXT(ScheduleCompile!C413),IF(OR(ISNUMBER(FIND("5F",ScheduleCompile!C413)),ISNUMBER(FIND("0F",ScheduleCompile!C413)),ISNUMBER(FIND("8F",ScheduleCompile!C413)),ISNUMBER(FIND("1F",ScheduleCompile!C413)),ISNUMBER(FIND("2F",ScheduleCompile!C413)),ISNUMBER(FIND("3F",ScheduleCompile!C413)),ISNUMBER(FIND("6F",ScheduleCompile!C413)),ISNUMBER(FIND("7F",ScheduleCompile!C413)),ISNUMBER(FIND("9F",ScheduleCompile!C413)),ISNUMBER(FIND("4F",ScheduleCompile!C413))),VALUE(LEFT(ScheduleCompile!C413,FIND("F",ScheduleCompile!C413)-1)),ScheduleCompile!C413)))))),"",IF(ScheduleCompile!C413="Off",0,IF(ScheduleCompile!C413="On",1,IF(ISNUMBER(ScheduleCompile!C413),ScheduleCompile!C413/1,IF(ISTEXT(ScheduleCompile!C413),IF(OR(ISNUMBER(FIND("5F",ScheduleCompile!C413)),ISNUMBER(FIND("0F",ScheduleCompile!C413)),ISNUMBER(FIND("8F",ScheduleCompile!C413)),ISNUMBER(FIND("1F",ScheduleCompile!C413)),ISNUMBER(FIND("2F",ScheduleCompile!C413)),ISNUMBER(FIND("3F",ScheduleCompile!C413)),ISNUMBER(FIND("6F",ScheduleCompile!C413)),ISNUMBER(FIND("7F",ScheduleCompile!C413)),ISNUMBER(FIND("9F",ScheduleCompile!C413)),ISNUMBER(FIND("4F",ScheduleCompile!C413))),VALUE(LEFT(ScheduleCompile!C413,FIND("F",ScheduleCompile!C413)-1)),ScheduleCompile!C413)))))))</f>
        <v>0</v>
      </c>
      <c r="I420" s="1">
        <f>IF(AND(ISERROR(IF(ScheduleCompile!D413="Off",0,IF(ScheduleCompile!D413="On",1,IF(ISNUMBER(ScheduleCompile!D413),ScheduleCompile!D413/1,IF(ISTEXT(ScheduleCompile!D413),IF(OR(ISNUMBER(FIND("5F",ScheduleCompile!D413)),ISNUMBER(FIND("0F",ScheduleCompile!D413)),ISNUMBER(FIND("8F",ScheduleCompile!D413)),ISNUMBER(FIND("1F",ScheduleCompile!D413)),ISNUMBER(FIND("2F",ScheduleCompile!D413)),ISNUMBER(FIND("3F",ScheduleCompile!D413)),ISNUMBER(FIND("6F",ScheduleCompile!D413)),ISNUMBER(FIND("7F",ScheduleCompile!D413)),ISNUMBER(FIND("9F",ScheduleCompile!D413)),ISNUMBER(FIND("4F",ScheduleCompile!D413))),VALUE(LEFT(ScheduleCompile!D413,FIND("F",ScheduleCompile!D413)-1)),ScheduleCompile!D413)))))),ISTEXT(ScheduleCompile!#REF!)),"ENDTABLE",IF(ISERROR(IF(ScheduleCompile!D413="Off",0,IF(ScheduleCompile!D413="On",1,IF(ISNUMBER(ScheduleCompile!D413),ScheduleCompile!D413/1,IF(ISTEXT(ScheduleCompile!D413),IF(OR(ISNUMBER(FIND("5F",ScheduleCompile!D413)),ISNUMBER(FIND("0F",ScheduleCompile!D413)),ISNUMBER(FIND("8F",ScheduleCompile!D413)),ISNUMBER(FIND("1F",ScheduleCompile!D413)),ISNUMBER(FIND("2F",ScheduleCompile!D413)),ISNUMBER(FIND("3F",ScheduleCompile!D413)),ISNUMBER(FIND("6F",ScheduleCompile!D413)),ISNUMBER(FIND("7F",ScheduleCompile!D413)),ISNUMBER(FIND("9F",ScheduleCompile!D413)),ISNUMBER(FIND("4F",ScheduleCompile!D413))),VALUE(LEFT(ScheduleCompile!D413,FIND("F",ScheduleCompile!D413)-1)),ScheduleCompile!D413)))))),"",IF(ScheduleCompile!D413="Off",0,IF(ScheduleCompile!D413="On",1,IF(ISNUMBER(ScheduleCompile!D413),ScheduleCompile!D413/1,IF(ISTEXT(ScheduleCompile!D413),IF(OR(ISNUMBER(FIND("5F",ScheduleCompile!D413)),ISNUMBER(FIND("0F",ScheduleCompile!D413)),ISNUMBER(FIND("8F",ScheduleCompile!D413)),ISNUMBER(FIND("1F",ScheduleCompile!D413)),ISNUMBER(FIND("2F",ScheduleCompile!D413)),ISNUMBER(FIND("3F",ScheduleCompile!D413)),ISNUMBER(FIND("6F",ScheduleCompile!D413)),ISNUMBER(FIND("7F",ScheduleCompile!D413)),ISNUMBER(FIND("9F",ScheduleCompile!D413)),ISNUMBER(FIND("4F",ScheduleCompile!D413))),VALUE(LEFT(ScheduleCompile!D413,FIND("F",ScheduleCompile!D413)-1)),ScheduleCompile!D413)))))))</f>
        <v>0</v>
      </c>
      <c r="J420" s="1">
        <f>IF(AND(ISERROR(IF(ScheduleCompile!E413="Off",0,IF(ScheduleCompile!E413="On",1,IF(ISNUMBER(ScheduleCompile!E413),ScheduleCompile!E413/1,IF(ISTEXT(ScheduleCompile!E413),IF(OR(ISNUMBER(FIND("5F",ScheduleCompile!E413)),ISNUMBER(FIND("0F",ScheduleCompile!E413)),ISNUMBER(FIND("8F",ScheduleCompile!E413)),ISNUMBER(FIND("1F",ScheduleCompile!E413)),ISNUMBER(FIND("2F",ScheduleCompile!E413)),ISNUMBER(FIND("3F",ScheduleCompile!E413)),ISNUMBER(FIND("6F",ScheduleCompile!E413)),ISNUMBER(FIND("7F",ScheduleCompile!E413)),ISNUMBER(FIND("9F",ScheduleCompile!E413)),ISNUMBER(FIND("4F",ScheduleCompile!E413))),VALUE(LEFT(ScheduleCompile!E413,FIND("F",ScheduleCompile!E413)-1)),ScheduleCompile!E413)))))),ISTEXT(ScheduleCompile!#REF!)),"ENDTABLE",IF(ISERROR(IF(ScheduleCompile!E413="Off",0,IF(ScheduleCompile!E413="On",1,IF(ISNUMBER(ScheduleCompile!E413),ScheduleCompile!E413/1,IF(ISTEXT(ScheduleCompile!E413),IF(OR(ISNUMBER(FIND("5F",ScheduleCompile!E413)),ISNUMBER(FIND("0F",ScheduleCompile!E413)),ISNUMBER(FIND("8F",ScheduleCompile!E413)),ISNUMBER(FIND("1F",ScheduleCompile!E413)),ISNUMBER(FIND("2F",ScheduleCompile!E413)),ISNUMBER(FIND("3F",ScheduleCompile!E413)),ISNUMBER(FIND("6F",ScheduleCompile!E413)),ISNUMBER(FIND("7F",ScheduleCompile!E413)),ISNUMBER(FIND("9F",ScheduleCompile!E413)),ISNUMBER(FIND("4F",ScheduleCompile!E413))),VALUE(LEFT(ScheduleCompile!E413,FIND("F",ScheduleCompile!E413)-1)),ScheduleCompile!E413)))))),"",IF(ScheduleCompile!E413="Off",0,IF(ScheduleCompile!E413="On",1,IF(ISNUMBER(ScheduleCompile!E413),ScheduleCompile!E413/1,IF(ISTEXT(ScheduleCompile!E413),IF(OR(ISNUMBER(FIND("5F",ScheduleCompile!E413)),ISNUMBER(FIND("0F",ScheduleCompile!E413)),ISNUMBER(FIND("8F",ScheduleCompile!E413)),ISNUMBER(FIND("1F",ScheduleCompile!E413)),ISNUMBER(FIND("2F",ScheduleCompile!E413)),ISNUMBER(FIND("3F",ScheduleCompile!E413)),ISNUMBER(FIND("6F",ScheduleCompile!E413)),ISNUMBER(FIND("7F",ScheduleCompile!E413)),ISNUMBER(FIND("9F",ScheduleCompile!E413)),ISNUMBER(FIND("4F",ScheduleCompile!E413))),VALUE(LEFT(ScheduleCompile!E413,FIND("F",ScheduleCompile!E413)-1)),ScheduleCompile!E413)))))))</f>
        <v>0</v>
      </c>
      <c r="K420" s="1">
        <f>IF(AND(ISERROR(IF(ScheduleCompile!F413="Off",0,IF(ScheduleCompile!F413="On",1,IF(ISNUMBER(ScheduleCompile!F413),ScheduleCompile!F413/1,IF(ISTEXT(ScheduleCompile!F413),IF(OR(ISNUMBER(FIND("5F",ScheduleCompile!F413)),ISNUMBER(FIND("0F",ScheduleCompile!F413)),ISNUMBER(FIND("8F",ScheduleCompile!F413)),ISNUMBER(FIND("1F",ScheduleCompile!F413)),ISNUMBER(FIND("2F",ScheduleCompile!F413)),ISNUMBER(FIND("3F",ScheduleCompile!F413)),ISNUMBER(FIND("6F",ScheduleCompile!F413)),ISNUMBER(FIND("7F",ScheduleCompile!F413)),ISNUMBER(FIND("9F",ScheduleCompile!F413)),ISNUMBER(FIND("4F",ScheduleCompile!F413))),VALUE(LEFT(ScheduleCompile!F413,FIND("F",ScheduleCompile!F413)-1)),ScheduleCompile!F413)))))),ISTEXT(ScheduleCompile!#REF!)),"ENDTABLE",IF(ISERROR(IF(ScheduleCompile!F413="Off",0,IF(ScheduleCompile!F413="On",1,IF(ISNUMBER(ScheduleCompile!F413),ScheduleCompile!F413/1,IF(ISTEXT(ScheduleCompile!F413),IF(OR(ISNUMBER(FIND("5F",ScheduleCompile!F413)),ISNUMBER(FIND("0F",ScheduleCompile!F413)),ISNUMBER(FIND("8F",ScheduleCompile!F413)),ISNUMBER(FIND("1F",ScheduleCompile!F413)),ISNUMBER(FIND("2F",ScheduleCompile!F413)),ISNUMBER(FIND("3F",ScheduleCompile!F413)),ISNUMBER(FIND("6F",ScheduleCompile!F413)),ISNUMBER(FIND("7F",ScheduleCompile!F413)),ISNUMBER(FIND("9F",ScheduleCompile!F413)),ISNUMBER(FIND("4F",ScheduleCompile!F413))),VALUE(LEFT(ScheduleCompile!F413,FIND("F",ScheduleCompile!F413)-1)),ScheduleCompile!F413)))))),"",IF(ScheduleCompile!F413="Off",0,IF(ScheduleCompile!F413="On",1,IF(ISNUMBER(ScheduleCompile!F413),ScheduleCompile!F413/1,IF(ISTEXT(ScheduleCompile!F413),IF(OR(ISNUMBER(FIND("5F",ScheduleCompile!F413)),ISNUMBER(FIND("0F",ScheduleCompile!F413)),ISNUMBER(FIND("8F",ScheduleCompile!F413)),ISNUMBER(FIND("1F",ScheduleCompile!F413)),ISNUMBER(FIND("2F",ScheduleCompile!F413)),ISNUMBER(FIND("3F",ScheduleCompile!F413)),ISNUMBER(FIND("6F",ScheduleCompile!F413)),ISNUMBER(FIND("7F",ScheduleCompile!F413)),ISNUMBER(FIND("9F",ScheduleCompile!F413)),ISNUMBER(FIND("4F",ScheduleCompile!F413))),VALUE(LEFT(ScheduleCompile!F413,FIND("F",ScheduleCompile!F413)-1)),ScheduleCompile!F413)))))))</f>
        <v>0</v>
      </c>
      <c r="L420" s="1">
        <f>IF(AND(ISERROR(IF(ScheduleCompile!G413="Off",0,IF(ScheduleCompile!G413="On",1,IF(ISNUMBER(ScheduleCompile!G413),ScheduleCompile!G413/1,IF(ISTEXT(ScheduleCompile!G413),IF(OR(ISNUMBER(FIND("5F",ScheduleCompile!G413)),ISNUMBER(FIND("0F",ScheduleCompile!G413)),ISNUMBER(FIND("8F",ScheduleCompile!G413)),ISNUMBER(FIND("1F",ScheduleCompile!G413)),ISNUMBER(FIND("2F",ScheduleCompile!G413)),ISNUMBER(FIND("3F",ScheduleCompile!G413)),ISNUMBER(FIND("6F",ScheduleCompile!G413)),ISNUMBER(FIND("7F",ScheduleCompile!G413)),ISNUMBER(FIND("9F",ScheduleCompile!G413)),ISNUMBER(FIND("4F",ScheduleCompile!G413))),VALUE(LEFT(ScheduleCompile!G413,FIND("F",ScheduleCompile!G413)-1)),ScheduleCompile!G413)))))),ISTEXT(ScheduleCompile!#REF!)),"ENDTABLE",IF(ISERROR(IF(ScheduleCompile!G413="Off",0,IF(ScheduleCompile!G413="On",1,IF(ISNUMBER(ScheduleCompile!G413),ScheduleCompile!G413/1,IF(ISTEXT(ScheduleCompile!G413),IF(OR(ISNUMBER(FIND("5F",ScheduleCompile!G413)),ISNUMBER(FIND("0F",ScheduleCompile!G413)),ISNUMBER(FIND("8F",ScheduleCompile!G413)),ISNUMBER(FIND("1F",ScheduleCompile!G413)),ISNUMBER(FIND("2F",ScheduleCompile!G413)),ISNUMBER(FIND("3F",ScheduleCompile!G413)),ISNUMBER(FIND("6F",ScheduleCompile!G413)),ISNUMBER(FIND("7F",ScheduleCompile!G413)),ISNUMBER(FIND("9F",ScheduleCompile!G413)),ISNUMBER(FIND("4F",ScheduleCompile!G413))),VALUE(LEFT(ScheduleCompile!G413,FIND("F",ScheduleCompile!G413)-1)),ScheduleCompile!G413)))))),"",IF(ScheduleCompile!G413="Off",0,IF(ScheduleCompile!G413="On",1,IF(ISNUMBER(ScheduleCompile!G413),ScheduleCompile!G413/1,IF(ISTEXT(ScheduleCompile!G413),IF(OR(ISNUMBER(FIND("5F",ScheduleCompile!G413)),ISNUMBER(FIND("0F",ScheduleCompile!G413)),ISNUMBER(FIND("8F",ScheduleCompile!G413)),ISNUMBER(FIND("1F",ScheduleCompile!G413)),ISNUMBER(FIND("2F",ScheduleCompile!G413)),ISNUMBER(FIND("3F",ScheduleCompile!G413)),ISNUMBER(FIND("6F",ScheduleCompile!G413)),ISNUMBER(FIND("7F",ScheduleCompile!G413)),ISNUMBER(FIND("9F",ScheduleCompile!G413)),ISNUMBER(FIND("4F",ScheduleCompile!G413))),VALUE(LEFT(ScheduleCompile!G413,FIND("F",ScheduleCompile!G413)-1)),ScheduleCompile!G413)))))))</f>
        <v>0</v>
      </c>
      <c r="M420" s="1">
        <f>IF(AND(ISERROR(IF(ScheduleCompile!H413="Off",0,IF(ScheduleCompile!H413="On",1,IF(ISNUMBER(ScheduleCompile!H413),ScheduleCompile!H413/1,IF(ISTEXT(ScheduleCompile!H413),IF(OR(ISNUMBER(FIND("5F",ScheduleCompile!H413)),ISNUMBER(FIND("0F",ScheduleCompile!H413)),ISNUMBER(FIND("8F",ScheduleCompile!H413)),ISNUMBER(FIND("1F",ScheduleCompile!H413)),ISNUMBER(FIND("2F",ScheduleCompile!H413)),ISNUMBER(FIND("3F",ScheduleCompile!H413)),ISNUMBER(FIND("6F",ScheduleCompile!H413)),ISNUMBER(FIND("7F",ScheduleCompile!H413)),ISNUMBER(FIND("9F",ScheduleCompile!H413)),ISNUMBER(FIND("4F",ScheduleCompile!H413))),VALUE(LEFT(ScheduleCompile!H413,FIND("F",ScheduleCompile!H413)-1)),ScheduleCompile!H413)))))),ISTEXT(ScheduleCompile!#REF!)),"ENDTABLE",IF(ISERROR(IF(ScheduleCompile!H413="Off",0,IF(ScheduleCompile!H413="On",1,IF(ISNUMBER(ScheduleCompile!H413),ScheduleCompile!H413/1,IF(ISTEXT(ScheduleCompile!H413),IF(OR(ISNUMBER(FIND("5F",ScheduleCompile!H413)),ISNUMBER(FIND("0F",ScheduleCompile!H413)),ISNUMBER(FIND("8F",ScheduleCompile!H413)),ISNUMBER(FIND("1F",ScheduleCompile!H413)),ISNUMBER(FIND("2F",ScheduleCompile!H413)),ISNUMBER(FIND("3F",ScheduleCompile!H413)),ISNUMBER(FIND("6F",ScheduleCompile!H413)),ISNUMBER(FIND("7F",ScheduleCompile!H413)),ISNUMBER(FIND("9F",ScheduleCompile!H413)),ISNUMBER(FIND("4F",ScheduleCompile!H413))),VALUE(LEFT(ScheduleCompile!H413,FIND("F",ScheduleCompile!H413)-1)),ScheduleCompile!H413)))))),"",IF(ScheduleCompile!H413="Off",0,IF(ScheduleCompile!H413="On",1,IF(ISNUMBER(ScheduleCompile!H413),ScheduleCompile!H413/1,IF(ISTEXT(ScheduleCompile!H413),IF(OR(ISNUMBER(FIND("5F",ScheduleCompile!H413)),ISNUMBER(FIND("0F",ScheduleCompile!H413)),ISNUMBER(FIND("8F",ScheduleCompile!H413)),ISNUMBER(FIND("1F",ScheduleCompile!H413)),ISNUMBER(FIND("2F",ScheduleCompile!H413)),ISNUMBER(FIND("3F",ScheduleCompile!H413)),ISNUMBER(FIND("6F",ScheduleCompile!H413)),ISNUMBER(FIND("7F",ScheduleCompile!H413)),ISNUMBER(FIND("9F",ScheduleCompile!H413)),ISNUMBER(FIND("4F",ScheduleCompile!H413))),VALUE(LEFT(ScheduleCompile!H413,FIND("F",ScheduleCompile!H413)-1)),ScheduleCompile!H413)))))))</f>
        <v>0</v>
      </c>
      <c r="N420" s="1">
        <f>IF(AND(ISERROR(IF(ScheduleCompile!I413="Off",0,IF(ScheduleCompile!I413="On",1,IF(ISNUMBER(ScheduleCompile!I413),ScheduleCompile!I413/1,IF(ISTEXT(ScheduleCompile!I413),IF(OR(ISNUMBER(FIND("5F",ScheduleCompile!I413)),ISNUMBER(FIND("0F",ScheduleCompile!I413)),ISNUMBER(FIND("8F",ScheduleCompile!I413)),ISNUMBER(FIND("1F",ScheduleCompile!I413)),ISNUMBER(FIND("2F",ScheduleCompile!I413)),ISNUMBER(FIND("3F",ScheduleCompile!I413)),ISNUMBER(FIND("6F",ScheduleCompile!I413)),ISNUMBER(FIND("7F",ScheduleCompile!I413)),ISNUMBER(FIND("9F",ScheduleCompile!I413)),ISNUMBER(FIND("4F",ScheduleCompile!I413))),VALUE(LEFT(ScheduleCompile!I413,FIND("F",ScheduleCompile!I413)-1)),ScheduleCompile!I413)))))),ISTEXT(ScheduleCompile!#REF!)),"ENDTABLE",IF(ISERROR(IF(ScheduleCompile!I413="Off",0,IF(ScheduleCompile!I413="On",1,IF(ISNUMBER(ScheduleCompile!I413),ScheduleCompile!I413/1,IF(ISTEXT(ScheduleCompile!I413),IF(OR(ISNUMBER(FIND("5F",ScheduleCompile!I413)),ISNUMBER(FIND("0F",ScheduleCompile!I413)),ISNUMBER(FIND("8F",ScheduleCompile!I413)),ISNUMBER(FIND("1F",ScheduleCompile!I413)),ISNUMBER(FIND("2F",ScheduleCompile!I413)),ISNUMBER(FIND("3F",ScheduleCompile!I413)),ISNUMBER(FIND("6F",ScheduleCompile!I413)),ISNUMBER(FIND("7F",ScheduleCompile!I413)),ISNUMBER(FIND("9F",ScheduleCompile!I413)),ISNUMBER(FIND("4F",ScheduleCompile!I413))),VALUE(LEFT(ScheduleCompile!I413,FIND("F",ScheduleCompile!I413)-1)),ScheduleCompile!I413)))))),"",IF(ScheduleCompile!I413="Off",0,IF(ScheduleCompile!I413="On",1,IF(ISNUMBER(ScheduleCompile!I413),ScheduleCompile!I413/1,IF(ISTEXT(ScheduleCompile!I413),IF(OR(ISNUMBER(FIND("5F",ScheduleCompile!I413)),ISNUMBER(FIND("0F",ScheduleCompile!I413)),ISNUMBER(FIND("8F",ScheduleCompile!I413)),ISNUMBER(FIND("1F",ScheduleCompile!I413)),ISNUMBER(FIND("2F",ScheduleCompile!I413)),ISNUMBER(FIND("3F",ScheduleCompile!I413)),ISNUMBER(FIND("6F",ScheduleCompile!I413)),ISNUMBER(FIND("7F",ScheduleCompile!I413)),ISNUMBER(FIND("9F",ScheduleCompile!I413)),ISNUMBER(FIND("4F",ScheduleCompile!I413))),VALUE(LEFT(ScheduleCompile!I413,FIND("F",ScheduleCompile!I413)-1)),ScheduleCompile!I413)))))))</f>
        <v>0.1</v>
      </c>
      <c r="O420" s="1">
        <f>IF(AND(ISERROR(IF(ScheduleCompile!J413="Off",0,IF(ScheduleCompile!J413="On",1,IF(ISNUMBER(ScheduleCompile!J413),ScheduleCompile!J413/1,IF(ISTEXT(ScheduleCompile!J413),IF(OR(ISNUMBER(FIND("5F",ScheduleCompile!J413)),ISNUMBER(FIND("0F",ScheduleCompile!J413)),ISNUMBER(FIND("8F",ScheduleCompile!J413)),ISNUMBER(FIND("1F",ScheduleCompile!J413)),ISNUMBER(FIND("2F",ScheduleCompile!J413)),ISNUMBER(FIND("3F",ScheduleCompile!J413)),ISNUMBER(FIND("6F",ScheduleCompile!J413)),ISNUMBER(FIND("7F",ScheduleCompile!J413)),ISNUMBER(FIND("9F",ScheduleCompile!J413)),ISNUMBER(FIND("4F",ScheduleCompile!J413))),VALUE(LEFT(ScheduleCompile!J413,FIND("F",ScheduleCompile!J413)-1)),ScheduleCompile!J413)))))),ISTEXT(ScheduleCompile!#REF!)),"ENDTABLE",IF(ISERROR(IF(ScheduleCompile!J413="Off",0,IF(ScheduleCompile!J413="On",1,IF(ISNUMBER(ScheduleCompile!J413),ScheduleCompile!J413/1,IF(ISTEXT(ScheduleCompile!J413),IF(OR(ISNUMBER(FIND("5F",ScheduleCompile!J413)),ISNUMBER(FIND("0F",ScheduleCompile!J413)),ISNUMBER(FIND("8F",ScheduleCompile!J413)),ISNUMBER(FIND("1F",ScheduleCompile!J413)),ISNUMBER(FIND("2F",ScheduleCompile!J413)),ISNUMBER(FIND("3F",ScheduleCompile!J413)),ISNUMBER(FIND("6F",ScheduleCompile!J413)),ISNUMBER(FIND("7F",ScheduleCompile!J413)),ISNUMBER(FIND("9F",ScheduleCompile!J413)),ISNUMBER(FIND("4F",ScheduleCompile!J413))),VALUE(LEFT(ScheduleCompile!J413,FIND("F",ScheduleCompile!J413)-1)),ScheduleCompile!J413)))))),"",IF(ScheduleCompile!J413="Off",0,IF(ScheduleCompile!J413="On",1,IF(ISNUMBER(ScheduleCompile!J413),ScheduleCompile!J413/1,IF(ISTEXT(ScheduleCompile!J413),IF(OR(ISNUMBER(FIND("5F",ScheduleCompile!J413)),ISNUMBER(FIND("0F",ScheduleCompile!J413)),ISNUMBER(FIND("8F",ScheduleCompile!J413)),ISNUMBER(FIND("1F",ScheduleCompile!J413)),ISNUMBER(FIND("2F",ScheduleCompile!J413)),ISNUMBER(FIND("3F",ScheduleCompile!J413)),ISNUMBER(FIND("6F",ScheduleCompile!J413)),ISNUMBER(FIND("7F",ScheduleCompile!J413)),ISNUMBER(FIND("9F",ScheduleCompile!J413)),ISNUMBER(FIND("4F",ScheduleCompile!J413))),VALUE(LEFT(ScheduleCompile!J413,FIND("F",ScheduleCompile!J413)-1)),ScheduleCompile!J413)))))))</f>
        <v>0.2</v>
      </c>
      <c r="P420" s="1">
        <f>IF(AND(ISERROR(IF(ScheduleCompile!K413="Off",0,IF(ScheduleCompile!K413="On",1,IF(ISNUMBER(ScheduleCompile!K413),ScheduleCompile!K413/1,IF(ISTEXT(ScheduleCompile!K413),IF(OR(ISNUMBER(FIND("5F",ScheduleCompile!K413)),ISNUMBER(FIND("0F",ScheduleCompile!K413)),ISNUMBER(FIND("8F",ScheduleCompile!K413)),ISNUMBER(FIND("1F",ScheduleCompile!K413)),ISNUMBER(FIND("2F",ScheduleCompile!K413)),ISNUMBER(FIND("3F",ScheduleCompile!K413)),ISNUMBER(FIND("6F",ScheduleCompile!K413)),ISNUMBER(FIND("7F",ScheduleCompile!K413)),ISNUMBER(FIND("9F",ScheduleCompile!K413)),ISNUMBER(FIND("4F",ScheduleCompile!K413))),VALUE(LEFT(ScheduleCompile!K413,FIND("F",ScheduleCompile!K413)-1)),ScheduleCompile!K413)))))),ISTEXT(ScheduleCompile!#REF!)),"ENDTABLE",IF(ISERROR(IF(ScheduleCompile!K413="Off",0,IF(ScheduleCompile!K413="On",1,IF(ISNUMBER(ScheduleCompile!K413),ScheduleCompile!K413/1,IF(ISTEXT(ScheduleCompile!K413),IF(OR(ISNUMBER(FIND("5F",ScheduleCompile!K413)),ISNUMBER(FIND("0F",ScheduleCompile!K413)),ISNUMBER(FIND("8F",ScheduleCompile!K413)),ISNUMBER(FIND("1F",ScheduleCompile!K413)),ISNUMBER(FIND("2F",ScheduleCompile!K413)),ISNUMBER(FIND("3F",ScheduleCompile!K413)),ISNUMBER(FIND("6F",ScheduleCompile!K413)),ISNUMBER(FIND("7F",ScheduleCompile!K413)),ISNUMBER(FIND("9F",ScheduleCompile!K413)),ISNUMBER(FIND("4F",ScheduleCompile!K413))),VALUE(LEFT(ScheduleCompile!K413,FIND("F",ScheduleCompile!K413)-1)),ScheduleCompile!K413)))))),"",IF(ScheduleCompile!K413="Off",0,IF(ScheduleCompile!K413="On",1,IF(ISNUMBER(ScheduleCompile!K413),ScheduleCompile!K413/1,IF(ISTEXT(ScheduleCompile!K413),IF(OR(ISNUMBER(FIND("5F",ScheduleCompile!K413)),ISNUMBER(FIND("0F",ScheduleCompile!K413)),ISNUMBER(FIND("8F",ScheduleCompile!K413)),ISNUMBER(FIND("1F",ScheduleCompile!K413)),ISNUMBER(FIND("2F",ScheduleCompile!K413)),ISNUMBER(FIND("3F",ScheduleCompile!K413)),ISNUMBER(FIND("6F",ScheduleCompile!K413)),ISNUMBER(FIND("7F",ScheduleCompile!K413)),ISNUMBER(FIND("9F",ScheduleCompile!K413)),ISNUMBER(FIND("4F",ScheduleCompile!K413))),VALUE(LEFT(ScheduleCompile!K413,FIND("F",ScheduleCompile!K413)-1)),ScheduleCompile!K413)))))))</f>
        <v>0.5</v>
      </c>
      <c r="Q420" s="1">
        <f>IF(AND(ISERROR(IF(ScheduleCompile!L413="Off",0,IF(ScheduleCompile!L413="On",1,IF(ISNUMBER(ScheduleCompile!L413),ScheduleCompile!L413/1,IF(ISTEXT(ScheduleCompile!L413),IF(OR(ISNUMBER(FIND("5F",ScheduleCompile!L413)),ISNUMBER(FIND("0F",ScheduleCompile!L413)),ISNUMBER(FIND("8F",ScheduleCompile!L413)),ISNUMBER(FIND("1F",ScheduleCompile!L413)),ISNUMBER(FIND("2F",ScheduleCompile!L413)),ISNUMBER(FIND("3F",ScheduleCompile!L413)),ISNUMBER(FIND("6F",ScheduleCompile!L413)),ISNUMBER(FIND("7F",ScheduleCompile!L413)),ISNUMBER(FIND("9F",ScheduleCompile!L413)),ISNUMBER(FIND("4F",ScheduleCompile!L413))),VALUE(LEFT(ScheduleCompile!L413,FIND("F",ScheduleCompile!L413)-1)),ScheduleCompile!L413)))))),ISTEXT(ScheduleCompile!#REF!)),"ENDTABLE",IF(ISERROR(IF(ScheduleCompile!L413="Off",0,IF(ScheduleCompile!L413="On",1,IF(ISNUMBER(ScheduleCompile!L413),ScheduleCompile!L413/1,IF(ISTEXT(ScheduleCompile!L413),IF(OR(ISNUMBER(FIND("5F",ScheduleCompile!L413)),ISNUMBER(FIND("0F",ScheduleCompile!L413)),ISNUMBER(FIND("8F",ScheduleCompile!L413)),ISNUMBER(FIND("1F",ScheduleCompile!L413)),ISNUMBER(FIND("2F",ScheduleCompile!L413)),ISNUMBER(FIND("3F",ScheduleCompile!L413)),ISNUMBER(FIND("6F",ScheduleCompile!L413)),ISNUMBER(FIND("7F",ScheduleCompile!L413)),ISNUMBER(FIND("9F",ScheduleCompile!L413)),ISNUMBER(FIND("4F",ScheduleCompile!L413))),VALUE(LEFT(ScheduleCompile!L413,FIND("F",ScheduleCompile!L413)-1)),ScheduleCompile!L413)))))),"",IF(ScheduleCompile!L413="Off",0,IF(ScheduleCompile!L413="On",1,IF(ISNUMBER(ScheduleCompile!L413),ScheduleCompile!L413/1,IF(ISTEXT(ScheduleCompile!L413),IF(OR(ISNUMBER(FIND("5F",ScheduleCompile!L413)),ISNUMBER(FIND("0F",ScheduleCompile!L413)),ISNUMBER(FIND("8F",ScheduleCompile!L413)),ISNUMBER(FIND("1F",ScheduleCompile!L413)),ISNUMBER(FIND("2F",ScheduleCompile!L413)),ISNUMBER(FIND("3F",ScheduleCompile!L413)),ISNUMBER(FIND("6F",ScheduleCompile!L413)),ISNUMBER(FIND("7F",ScheduleCompile!L413)),ISNUMBER(FIND("9F",ScheduleCompile!L413)),ISNUMBER(FIND("4F",ScheduleCompile!L413))),VALUE(LEFT(ScheduleCompile!L413,FIND("F",ScheduleCompile!L413)-1)),ScheduleCompile!L413)))))))</f>
        <v>0.5</v>
      </c>
      <c r="R420" s="1">
        <f>IF(AND(ISERROR(IF(ScheduleCompile!M413="Off",0,IF(ScheduleCompile!M413="On",1,IF(ISNUMBER(ScheduleCompile!M413),ScheduleCompile!M413/1,IF(ISTEXT(ScheduleCompile!M413),IF(OR(ISNUMBER(FIND("5F",ScheduleCompile!M413)),ISNUMBER(FIND("0F",ScheduleCompile!M413)),ISNUMBER(FIND("8F",ScheduleCompile!M413)),ISNUMBER(FIND("1F",ScheduleCompile!M413)),ISNUMBER(FIND("2F",ScheduleCompile!M413)),ISNUMBER(FIND("3F",ScheduleCompile!M413)),ISNUMBER(FIND("6F",ScheduleCompile!M413)),ISNUMBER(FIND("7F",ScheduleCompile!M413)),ISNUMBER(FIND("9F",ScheduleCompile!M413)),ISNUMBER(FIND("4F",ScheduleCompile!M413))),VALUE(LEFT(ScheduleCompile!M413,FIND("F",ScheduleCompile!M413)-1)),ScheduleCompile!M413)))))),ISTEXT(ScheduleCompile!#REF!)),"ENDTABLE",IF(ISERROR(IF(ScheduleCompile!M413="Off",0,IF(ScheduleCompile!M413="On",1,IF(ISNUMBER(ScheduleCompile!M413),ScheduleCompile!M413/1,IF(ISTEXT(ScheduleCompile!M413),IF(OR(ISNUMBER(FIND("5F",ScheduleCompile!M413)),ISNUMBER(FIND("0F",ScheduleCompile!M413)),ISNUMBER(FIND("8F",ScheduleCompile!M413)),ISNUMBER(FIND("1F",ScheduleCompile!M413)),ISNUMBER(FIND("2F",ScheduleCompile!M413)),ISNUMBER(FIND("3F",ScheduleCompile!M413)),ISNUMBER(FIND("6F",ScheduleCompile!M413)),ISNUMBER(FIND("7F",ScheduleCompile!M413)),ISNUMBER(FIND("9F",ScheduleCompile!M413)),ISNUMBER(FIND("4F",ScheduleCompile!M413))),VALUE(LEFT(ScheduleCompile!M413,FIND("F",ScheduleCompile!M413)-1)),ScheduleCompile!M413)))))),"",IF(ScheduleCompile!M413="Off",0,IF(ScheduleCompile!M413="On",1,IF(ISNUMBER(ScheduleCompile!M413),ScheduleCompile!M413/1,IF(ISTEXT(ScheduleCompile!M413),IF(OR(ISNUMBER(FIND("5F",ScheduleCompile!M413)),ISNUMBER(FIND("0F",ScheduleCompile!M413)),ISNUMBER(FIND("8F",ScheduleCompile!M413)),ISNUMBER(FIND("1F",ScheduleCompile!M413)),ISNUMBER(FIND("2F",ScheduleCompile!M413)),ISNUMBER(FIND("3F",ScheduleCompile!M413)),ISNUMBER(FIND("6F",ScheduleCompile!M413)),ISNUMBER(FIND("7F",ScheduleCompile!M413)),ISNUMBER(FIND("9F",ScheduleCompile!M413)),ISNUMBER(FIND("4F",ScheduleCompile!M413))),VALUE(LEFT(ScheduleCompile!M413,FIND("F",ScheduleCompile!M413)-1)),ScheduleCompile!M413)))))))</f>
        <v>0.7</v>
      </c>
      <c r="S420" s="1">
        <f>IF(AND(ISERROR(IF(ScheduleCompile!N413="Off",0,IF(ScheduleCompile!N413="On",1,IF(ISNUMBER(ScheduleCompile!N413),ScheduleCompile!N413/1,IF(ISTEXT(ScheduleCompile!N413),IF(OR(ISNUMBER(FIND("5F",ScheduleCompile!N413)),ISNUMBER(FIND("0F",ScheduleCompile!N413)),ISNUMBER(FIND("8F",ScheduleCompile!N413)),ISNUMBER(FIND("1F",ScheduleCompile!N413)),ISNUMBER(FIND("2F",ScheduleCompile!N413)),ISNUMBER(FIND("3F",ScheduleCompile!N413)),ISNUMBER(FIND("6F",ScheduleCompile!N413)),ISNUMBER(FIND("7F",ScheduleCompile!N413)),ISNUMBER(FIND("9F",ScheduleCompile!N413)),ISNUMBER(FIND("4F",ScheduleCompile!N413))),VALUE(LEFT(ScheduleCompile!N413,FIND("F",ScheduleCompile!N413)-1)),ScheduleCompile!N413)))))),ISTEXT(ScheduleCompile!#REF!)),"ENDTABLE",IF(ISERROR(IF(ScheduleCompile!N413="Off",0,IF(ScheduleCompile!N413="On",1,IF(ISNUMBER(ScheduleCompile!N413),ScheduleCompile!N413/1,IF(ISTEXT(ScheduleCompile!N413),IF(OR(ISNUMBER(FIND("5F",ScheduleCompile!N413)),ISNUMBER(FIND("0F",ScheduleCompile!N413)),ISNUMBER(FIND("8F",ScheduleCompile!N413)),ISNUMBER(FIND("1F",ScheduleCompile!N413)),ISNUMBER(FIND("2F",ScheduleCompile!N413)),ISNUMBER(FIND("3F",ScheduleCompile!N413)),ISNUMBER(FIND("6F",ScheduleCompile!N413)),ISNUMBER(FIND("7F",ScheduleCompile!N413)),ISNUMBER(FIND("9F",ScheduleCompile!N413)),ISNUMBER(FIND("4F",ScheduleCompile!N413))),VALUE(LEFT(ScheduleCompile!N413,FIND("F",ScheduleCompile!N413)-1)),ScheduleCompile!N413)))))),"",IF(ScheduleCompile!N413="Off",0,IF(ScheduleCompile!N413="On",1,IF(ISNUMBER(ScheduleCompile!N413),ScheduleCompile!N413/1,IF(ISTEXT(ScheduleCompile!N413),IF(OR(ISNUMBER(FIND("5F",ScheduleCompile!N413)),ISNUMBER(FIND("0F",ScheduleCompile!N413)),ISNUMBER(FIND("8F",ScheduleCompile!N413)),ISNUMBER(FIND("1F",ScheduleCompile!N413)),ISNUMBER(FIND("2F",ScheduleCompile!N413)),ISNUMBER(FIND("3F",ScheduleCompile!N413)),ISNUMBER(FIND("6F",ScheduleCompile!N413)),ISNUMBER(FIND("7F",ScheduleCompile!N413)),ISNUMBER(FIND("9F",ScheduleCompile!N413)),ISNUMBER(FIND("4F",ScheduleCompile!N413))),VALUE(LEFT(ScheduleCompile!N413,FIND("F",ScheduleCompile!N413)-1)),ScheduleCompile!N413)))))))</f>
        <v>0.7</v>
      </c>
      <c r="T420" s="1">
        <f>IF(AND(ISERROR(IF(ScheduleCompile!O413="Off",0,IF(ScheduleCompile!O413="On",1,IF(ISNUMBER(ScheduleCompile!O413),ScheduleCompile!O413/1,IF(ISTEXT(ScheduleCompile!O413),IF(OR(ISNUMBER(FIND("5F",ScheduleCompile!O413)),ISNUMBER(FIND("0F",ScheduleCompile!O413)),ISNUMBER(FIND("8F",ScheduleCompile!O413)),ISNUMBER(FIND("1F",ScheduleCompile!O413)),ISNUMBER(FIND("2F",ScheduleCompile!O413)),ISNUMBER(FIND("3F",ScheduleCompile!O413)),ISNUMBER(FIND("6F",ScheduleCompile!O413)),ISNUMBER(FIND("7F",ScheduleCompile!O413)),ISNUMBER(FIND("9F",ScheduleCompile!O413)),ISNUMBER(FIND("4F",ScheduleCompile!O413))),VALUE(LEFT(ScheduleCompile!O413,FIND("F",ScheduleCompile!O413)-1)),ScheduleCompile!O413)))))),ISTEXT(ScheduleCompile!#REF!)),"ENDTABLE",IF(ISERROR(IF(ScheduleCompile!O413="Off",0,IF(ScheduleCompile!O413="On",1,IF(ISNUMBER(ScheduleCompile!O413),ScheduleCompile!O413/1,IF(ISTEXT(ScheduleCompile!O413),IF(OR(ISNUMBER(FIND("5F",ScheduleCompile!O413)),ISNUMBER(FIND("0F",ScheduleCompile!O413)),ISNUMBER(FIND("8F",ScheduleCompile!O413)),ISNUMBER(FIND("1F",ScheduleCompile!O413)),ISNUMBER(FIND("2F",ScheduleCompile!O413)),ISNUMBER(FIND("3F",ScheduleCompile!O413)),ISNUMBER(FIND("6F",ScheduleCompile!O413)),ISNUMBER(FIND("7F",ScheduleCompile!O413)),ISNUMBER(FIND("9F",ScheduleCompile!O413)),ISNUMBER(FIND("4F",ScheduleCompile!O413))),VALUE(LEFT(ScheduleCompile!O413,FIND("F",ScheduleCompile!O413)-1)),ScheduleCompile!O413)))))),"",IF(ScheduleCompile!O413="Off",0,IF(ScheduleCompile!O413="On",1,IF(ISNUMBER(ScheduleCompile!O413),ScheduleCompile!O413/1,IF(ISTEXT(ScheduleCompile!O413),IF(OR(ISNUMBER(FIND("5F",ScheduleCompile!O413)),ISNUMBER(FIND("0F",ScheduleCompile!O413)),ISNUMBER(FIND("8F",ScheduleCompile!O413)),ISNUMBER(FIND("1F",ScheduleCompile!O413)),ISNUMBER(FIND("2F",ScheduleCompile!O413)),ISNUMBER(FIND("3F",ScheduleCompile!O413)),ISNUMBER(FIND("6F",ScheduleCompile!O413)),ISNUMBER(FIND("7F",ScheduleCompile!O413)),ISNUMBER(FIND("9F",ScheduleCompile!O413)),ISNUMBER(FIND("4F",ScheduleCompile!O413))),VALUE(LEFT(ScheduleCompile!O413,FIND("F",ScheduleCompile!O413)-1)),ScheduleCompile!O413)))))))</f>
        <v>0.7</v>
      </c>
      <c r="U420" s="1">
        <f>IF(AND(ISERROR(IF(ScheduleCompile!P413="Off",0,IF(ScheduleCompile!P413="On",1,IF(ISNUMBER(ScheduleCompile!P413),ScheduleCompile!P413/1,IF(ISTEXT(ScheduleCompile!P413),IF(OR(ISNUMBER(FIND("5F",ScheduleCompile!P413)),ISNUMBER(FIND("0F",ScheduleCompile!P413)),ISNUMBER(FIND("8F",ScheduleCompile!P413)),ISNUMBER(FIND("1F",ScheduleCompile!P413)),ISNUMBER(FIND("2F",ScheduleCompile!P413)),ISNUMBER(FIND("3F",ScheduleCompile!P413)),ISNUMBER(FIND("6F",ScheduleCompile!P413)),ISNUMBER(FIND("7F",ScheduleCompile!P413)),ISNUMBER(FIND("9F",ScheduleCompile!P413)),ISNUMBER(FIND("4F",ScheduleCompile!P413))),VALUE(LEFT(ScheduleCompile!P413,FIND("F",ScheduleCompile!P413)-1)),ScheduleCompile!P413)))))),ISTEXT(ScheduleCompile!#REF!)),"ENDTABLE",IF(ISERROR(IF(ScheduleCompile!P413="Off",0,IF(ScheduleCompile!P413="On",1,IF(ISNUMBER(ScheduleCompile!P413),ScheduleCompile!P413/1,IF(ISTEXT(ScheduleCompile!P413),IF(OR(ISNUMBER(FIND("5F",ScheduleCompile!P413)),ISNUMBER(FIND("0F",ScheduleCompile!P413)),ISNUMBER(FIND("8F",ScheduleCompile!P413)),ISNUMBER(FIND("1F",ScheduleCompile!P413)),ISNUMBER(FIND("2F",ScheduleCompile!P413)),ISNUMBER(FIND("3F",ScheduleCompile!P413)),ISNUMBER(FIND("6F",ScheduleCompile!P413)),ISNUMBER(FIND("7F",ScheduleCompile!P413)),ISNUMBER(FIND("9F",ScheduleCompile!P413)),ISNUMBER(FIND("4F",ScheduleCompile!P413))),VALUE(LEFT(ScheduleCompile!P413,FIND("F",ScheduleCompile!P413)-1)),ScheduleCompile!P413)))))),"",IF(ScheduleCompile!P413="Off",0,IF(ScheduleCompile!P413="On",1,IF(ISNUMBER(ScheduleCompile!P413),ScheduleCompile!P413/1,IF(ISTEXT(ScheduleCompile!P413),IF(OR(ISNUMBER(FIND("5F",ScheduleCompile!P413)),ISNUMBER(FIND("0F",ScheduleCompile!P413)),ISNUMBER(FIND("8F",ScheduleCompile!P413)),ISNUMBER(FIND("1F",ScheduleCompile!P413)),ISNUMBER(FIND("2F",ScheduleCompile!P413)),ISNUMBER(FIND("3F",ScheduleCompile!P413)),ISNUMBER(FIND("6F",ScheduleCompile!P413)),ISNUMBER(FIND("7F",ScheduleCompile!P413)),ISNUMBER(FIND("9F",ScheduleCompile!P413)),ISNUMBER(FIND("4F",ScheduleCompile!P413))),VALUE(LEFT(ScheduleCompile!P413,FIND("F",ScheduleCompile!P413)-1)),ScheduleCompile!P413)))))))</f>
        <v>0.7</v>
      </c>
      <c r="V420" s="1">
        <f>IF(AND(ISERROR(IF(ScheduleCompile!Q413="Off",0,IF(ScheduleCompile!Q413="On",1,IF(ISNUMBER(ScheduleCompile!Q413),ScheduleCompile!Q413/1,IF(ISTEXT(ScheduleCompile!Q413),IF(OR(ISNUMBER(FIND("5F",ScheduleCompile!Q413)),ISNUMBER(FIND("0F",ScheduleCompile!Q413)),ISNUMBER(FIND("8F",ScheduleCompile!Q413)),ISNUMBER(FIND("1F",ScheduleCompile!Q413)),ISNUMBER(FIND("2F",ScheduleCompile!Q413)),ISNUMBER(FIND("3F",ScheduleCompile!Q413)),ISNUMBER(FIND("6F",ScheduleCompile!Q413)),ISNUMBER(FIND("7F",ScheduleCompile!Q413)),ISNUMBER(FIND("9F",ScheduleCompile!Q413)),ISNUMBER(FIND("4F",ScheduleCompile!Q413))),VALUE(LEFT(ScheduleCompile!Q413,FIND("F",ScheduleCompile!Q413)-1)),ScheduleCompile!Q413)))))),ISTEXT(ScheduleCompile!#REF!)),"ENDTABLE",IF(ISERROR(IF(ScheduleCompile!Q413="Off",0,IF(ScheduleCompile!Q413="On",1,IF(ISNUMBER(ScheduleCompile!Q413),ScheduleCompile!Q413/1,IF(ISTEXT(ScheduleCompile!Q413),IF(OR(ISNUMBER(FIND("5F",ScheduleCompile!Q413)),ISNUMBER(FIND("0F",ScheduleCompile!Q413)),ISNUMBER(FIND("8F",ScheduleCompile!Q413)),ISNUMBER(FIND("1F",ScheduleCompile!Q413)),ISNUMBER(FIND("2F",ScheduleCompile!Q413)),ISNUMBER(FIND("3F",ScheduleCompile!Q413)),ISNUMBER(FIND("6F",ScheduleCompile!Q413)),ISNUMBER(FIND("7F",ScheduleCompile!Q413)),ISNUMBER(FIND("9F",ScheduleCompile!Q413)),ISNUMBER(FIND("4F",ScheduleCompile!Q413))),VALUE(LEFT(ScheduleCompile!Q413,FIND("F",ScheduleCompile!Q413)-1)),ScheduleCompile!Q413)))))),"",IF(ScheduleCompile!Q413="Off",0,IF(ScheduleCompile!Q413="On",1,IF(ISNUMBER(ScheduleCompile!Q413),ScheduleCompile!Q413/1,IF(ISTEXT(ScheduleCompile!Q413),IF(OR(ISNUMBER(FIND("5F",ScheduleCompile!Q413)),ISNUMBER(FIND("0F",ScheduleCompile!Q413)),ISNUMBER(FIND("8F",ScheduleCompile!Q413)),ISNUMBER(FIND("1F",ScheduleCompile!Q413)),ISNUMBER(FIND("2F",ScheduleCompile!Q413)),ISNUMBER(FIND("3F",ScheduleCompile!Q413)),ISNUMBER(FIND("6F",ScheduleCompile!Q413)),ISNUMBER(FIND("7F",ScheduleCompile!Q413)),ISNUMBER(FIND("9F",ScheduleCompile!Q413)),ISNUMBER(FIND("4F",ScheduleCompile!Q413))),VALUE(LEFT(ScheduleCompile!Q413,FIND("F",ScheduleCompile!Q413)-1)),ScheduleCompile!Q413)))))))</f>
        <v>0.8</v>
      </c>
      <c r="W420" s="1">
        <f>IF(AND(ISERROR(IF(ScheduleCompile!R413="Off",0,IF(ScheduleCompile!R413="On",1,IF(ISNUMBER(ScheduleCompile!R413),ScheduleCompile!R413/1,IF(ISTEXT(ScheduleCompile!R413),IF(OR(ISNUMBER(FIND("5F",ScheduleCompile!R413)),ISNUMBER(FIND("0F",ScheduleCompile!R413)),ISNUMBER(FIND("8F",ScheduleCompile!R413)),ISNUMBER(FIND("1F",ScheduleCompile!R413)),ISNUMBER(FIND("2F",ScheduleCompile!R413)),ISNUMBER(FIND("3F",ScheduleCompile!R413)),ISNUMBER(FIND("6F",ScheduleCompile!R413)),ISNUMBER(FIND("7F",ScheduleCompile!R413)),ISNUMBER(FIND("9F",ScheduleCompile!R413)),ISNUMBER(FIND("4F",ScheduleCompile!R413))),VALUE(LEFT(ScheduleCompile!R413,FIND("F",ScheduleCompile!R413)-1)),ScheduleCompile!R413)))))),ISTEXT(ScheduleCompile!#REF!)),"ENDTABLE",IF(ISERROR(IF(ScheduleCompile!R413="Off",0,IF(ScheduleCompile!R413="On",1,IF(ISNUMBER(ScheduleCompile!R413),ScheduleCompile!R413/1,IF(ISTEXT(ScheduleCompile!R413),IF(OR(ISNUMBER(FIND("5F",ScheduleCompile!R413)),ISNUMBER(FIND("0F",ScheduleCompile!R413)),ISNUMBER(FIND("8F",ScheduleCompile!R413)),ISNUMBER(FIND("1F",ScheduleCompile!R413)),ISNUMBER(FIND("2F",ScheduleCompile!R413)),ISNUMBER(FIND("3F",ScheduleCompile!R413)),ISNUMBER(FIND("6F",ScheduleCompile!R413)),ISNUMBER(FIND("7F",ScheduleCompile!R413)),ISNUMBER(FIND("9F",ScheduleCompile!R413)),ISNUMBER(FIND("4F",ScheduleCompile!R413))),VALUE(LEFT(ScheduleCompile!R413,FIND("F",ScheduleCompile!R413)-1)),ScheduleCompile!R413)))))),"",IF(ScheduleCompile!R413="Off",0,IF(ScheduleCompile!R413="On",1,IF(ISNUMBER(ScheduleCompile!R413),ScheduleCompile!R413/1,IF(ISTEXT(ScheduleCompile!R413),IF(OR(ISNUMBER(FIND("5F",ScheduleCompile!R413)),ISNUMBER(FIND("0F",ScheduleCompile!R413)),ISNUMBER(FIND("8F",ScheduleCompile!R413)),ISNUMBER(FIND("1F",ScheduleCompile!R413)),ISNUMBER(FIND("2F",ScheduleCompile!R413)),ISNUMBER(FIND("3F",ScheduleCompile!R413)),ISNUMBER(FIND("6F",ScheduleCompile!R413)),ISNUMBER(FIND("7F",ScheduleCompile!R413)),ISNUMBER(FIND("9F",ScheduleCompile!R413)),ISNUMBER(FIND("4F",ScheduleCompile!R413))),VALUE(LEFT(ScheduleCompile!R413,FIND("F",ScheduleCompile!R413)-1)),ScheduleCompile!R413)))))))</f>
        <v>0.7</v>
      </c>
      <c r="X420" s="1">
        <f>IF(AND(ISERROR(IF(ScheduleCompile!S413="Off",0,IF(ScheduleCompile!S413="On",1,IF(ISNUMBER(ScheduleCompile!S413),ScheduleCompile!S413/1,IF(ISTEXT(ScheduleCompile!S413),IF(OR(ISNUMBER(FIND("5F",ScheduleCompile!S413)),ISNUMBER(FIND("0F",ScheduleCompile!S413)),ISNUMBER(FIND("8F",ScheduleCompile!S413)),ISNUMBER(FIND("1F",ScheduleCompile!S413)),ISNUMBER(FIND("2F",ScheduleCompile!S413)),ISNUMBER(FIND("3F",ScheduleCompile!S413)),ISNUMBER(FIND("6F",ScheduleCompile!S413)),ISNUMBER(FIND("7F",ScheduleCompile!S413)),ISNUMBER(FIND("9F",ScheduleCompile!S413)),ISNUMBER(FIND("4F",ScheduleCompile!S413))),VALUE(LEFT(ScheduleCompile!S413,FIND("F",ScheduleCompile!S413)-1)),ScheduleCompile!S413)))))),ISTEXT(ScheduleCompile!#REF!)),"ENDTABLE",IF(ISERROR(IF(ScheduleCompile!S413="Off",0,IF(ScheduleCompile!S413="On",1,IF(ISNUMBER(ScheduleCompile!S413),ScheduleCompile!S413/1,IF(ISTEXT(ScheduleCompile!S413),IF(OR(ISNUMBER(FIND("5F",ScheduleCompile!S413)),ISNUMBER(FIND("0F",ScheduleCompile!S413)),ISNUMBER(FIND("8F",ScheduleCompile!S413)),ISNUMBER(FIND("1F",ScheduleCompile!S413)),ISNUMBER(FIND("2F",ScheduleCompile!S413)),ISNUMBER(FIND("3F",ScheduleCompile!S413)),ISNUMBER(FIND("6F",ScheduleCompile!S413)),ISNUMBER(FIND("7F",ScheduleCompile!S413)),ISNUMBER(FIND("9F",ScheduleCompile!S413)),ISNUMBER(FIND("4F",ScheduleCompile!S413))),VALUE(LEFT(ScheduleCompile!S413,FIND("F",ScheduleCompile!S413)-1)),ScheduleCompile!S413)))))),"",IF(ScheduleCompile!S413="Off",0,IF(ScheduleCompile!S413="On",1,IF(ISNUMBER(ScheduleCompile!S413),ScheduleCompile!S413/1,IF(ISTEXT(ScheduleCompile!S413),IF(OR(ISNUMBER(FIND("5F",ScheduleCompile!S413)),ISNUMBER(FIND("0F",ScheduleCompile!S413)),ISNUMBER(FIND("8F",ScheduleCompile!S413)),ISNUMBER(FIND("1F",ScheduleCompile!S413)),ISNUMBER(FIND("2F",ScheduleCompile!S413)),ISNUMBER(FIND("3F",ScheduleCompile!S413)),ISNUMBER(FIND("6F",ScheduleCompile!S413)),ISNUMBER(FIND("7F",ScheduleCompile!S413)),ISNUMBER(FIND("9F",ScheduleCompile!S413)),ISNUMBER(FIND("4F",ScheduleCompile!S413))),VALUE(LEFT(ScheduleCompile!S413,FIND("F",ScheduleCompile!S413)-1)),ScheduleCompile!S413)))))))</f>
        <v>0.5</v>
      </c>
      <c r="Y420" s="1">
        <f>IF(AND(ISERROR(IF(ScheduleCompile!T413="Off",0,IF(ScheduleCompile!T413="On",1,IF(ISNUMBER(ScheduleCompile!T413),ScheduleCompile!T413/1,IF(ISTEXT(ScheduleCompile!T413),IF(OR(ISNUMBER(FIND("5F",ScheduleCompile!T413)),ISNUMBER(FIND("0F",ScheduleCompile!T413)),ISNUMBER(FIND("8F",ScheduleCompile!T413)),ISNUMBER(FIND("1F",ScheduleCompile!T413)),ISNUMBER(FIND("2F",ScheduleCompile!T413)),ISNUMBER(FIND("3F",ScheduleCompile!T413)),ISNUMBER(FIND("6F",ScheduleCompile!T413)),ISNUMBER(FIND("7F",ScheduleCompile!T413)),ISNUMBER(FIND("9F",ScheduleCompile!T413)),ISNUMBER(FIND("4F",ScheduleCompile!T413))),VALUE(LEFT(ScheduleCompile!T413,FIND("F",ScheduleCompile!T413)-1)),ScheduleCompile!T413)))))),ISTEXT(ScheduleCompile!#REF!)),"ENDTABLE",IF(ISERROR(IF(ScheduleCompile!T413="Off",0,IF(ScheduleCompile!T413="On",1,IF(ISNUMBER(ScheduleCompile!T413),ScheduleCompile!T413/1,IF(ISTEXT(ScheduleCompile!T413),IF(OR(ISNUMBER(FIND("5F",ScheduleCompile!T413)),ISNUMBER(FIND("0F",ScheduleCompile!T413)),ISNUMBER(FIND("8F",ScheduleCompile!T413)),ISNUMBER(FIND("1F",ScheduleCompile!T413)),ISNUMBER(FIND("2F",ScheduleCompile!T413)),ISNUMBER(FIND("3F",ScheduleCompile!T413)),ISNUMBER(FIND("6F",ScheduleCompile!T413)),ISNUMBER(FIND("7F",ScheduleCompile!T413)),ISNUMBER(FIND("9F",ScheduleCompile!T413)),ISNUMBER(FIND("4F",ScheduleCompile!T413))),VALUE(LEFT(ScheduleCompile!T413,FIND("F",ScheduleCompile!T413)-1)),ScheduleCompile!T413)))))),"",IF(ScheduleCompile!T413="Off",0,IF(ScheduleCompile!T413="On",1,IF(ISNUMBER(ScheduleCompile!T413),ScheduleCompile!T413/1,IF(ISTEXT(ScheduleCompile!T413),IF(OR(ISNUMBER(FIND("5F",ScheduleCompile!T413)),ISNUMBER(FIND("0F",ScheduleCompile!T413)),ISNUMBER(FIND("8F",ScheduleCompile!T413)),ISNUMBER(FIND("1F",ScheduleCompile!T413)),ISNUMBER(FIND("2F",ScheduleCompile!T413)),ISNUMBER(FIND("3F",ScheduleCompile!T413)),ISNUMBER(FIND("6F",ScheduleCompile!T413)),ISNUMBER(FIND("7F",ScheduleCompile!T413)),ISNUMBER(FIND("9F",ScheduleCompile!T413)),ISNUMBER(FIND("4F",ScheduleCompile!T413))),VALUE(LEFT(ScheduleCompile!T413,FIND("F",ScheduleCompile!T413)-1)),ScheduleCompile!T413)))))))</f>
        <v>0.5</v>
      </c>
      <c r="Z420" s="1">
        <f>IF(AND(ISERROR(IF(ScheduleCompile!U413="Off",0,IF(ScheduleCompile!U413="On",1,IF(ISNUMBER(ScheduleCompile!U413),ScheduleCompile!U413/1,IF(ISTEXT(ScheduleCompile!U413),IF(OR(ISNUMBER(FIND("5F",ScheduleCompile!U413)),ISNUMBER(FIND("0F",ScheduleCompile!U413)),ISNUMBER(FIND("8F",ScheduleCompile!U413)),ISNUMBER(FIND("1F",ScheduleCompile!U413)),ISNUMBER(FIND("2F",ScheduleCompile!U413)),ISNUMBER(FIND("3F",ScheduleCompile!U413)),ISNUMBER(FIND("6F",ScheduleCompile!U413)),ISNUMBER(FIND("7F",ScheduleCompile!U413)),ISNUMBER(FIND("9F",ScheduleCompile!U413)),ISNUMBER(FIND("4F",ScheduleCompile!U413))),VALUE(LEFT(ScheduleCompile!U413,FIND("F",ScheduleCompile!U413)-1)),ScheduleCompile!U413)))))),ISTEXT(ScheduleCompile!#REF!)),"ENDTABLE",IF(ISERROR(IF(ScheduleCompile!U413="Off",0,IF(ScheduleCompile!U413="On",1,IF(ISNUMBER(ScheduleCompile!U413),ScheduleCompile!U413/1,IF(ISTEXT(ScheduleCompile!U413),IF(OR(ISNUMBER(FIND("5F",ScheduleCompile!U413)),ISNUMBER(FIND("0F",ScheduleCompile!U413)),ISNUMBER(FIND("8F",ScheduleCompile!U413)),ISNUMBER(FIND("1F",ScheduleCompile!U413)),ISNUMBER(FIND("2F",ScheduleCompile!U413)),ISNUMBER(FIND("3F",ScheduleCompile!U413)),ISNUMBER(FIND("6F",ScheduleCompile!U413)),ISNUMBER(FIND("7F",ScheduleCompile!U413)),ISNUMBER(FIND("9F",ScheduleCompile!U413)),ISNUMBER(FIND("4F",ScheduleCompile!U413))),VALUE(LEFT(ScheduleCompile!U413,FIND("F",ScheduleCompile!U413)-1)),ScheduleCompile!U413)))))),"",IF(ScheduleCompile!U413="Off",0,IF(ScheduleCompile!U413="On",1,IF(ISNUMBER(ScheduleCompile!U413),ScheduleCompile!U413/1,IF(ISTEXT(ScheduleCompile!U413),IF(OR(ISNUMBER(FIND("5F",ScheduleCompile!U413)),ISNUMBER(FIND("0F",ScheduleCompile!U413)),ISNUMBER(FIND("8F",ScheduleCompile!U413)),ISNUMBER(FIND("1F",ScheduleCompile!U413)),ISNUMBER(FIND("2F",ScheduleCompile!U413)),ISNUMBER(FIND("3F",ScheduleCompile!U413)),ISNUMBER(FIND("6F",ScheduleCompile!U413)),ISNUMBER(FIND("7F",ScheduleCompile!U413)),ISNUMBER(FIND("9F",ScheduleCompile!U413)),ISNUMBER(FIND("4F",ScheduleCompile!U413))),VALUE(LEFT(ScheduleCompile!U413,FIND("F",ScheduleCompile!U413)-1)),ScheduleCompile!U413)))))))</f>
        <v>0.3</v>
      </c>
      <c r="AA420" s="1">
        <f>IF(AND(ISERROR(IF(ScheduleCompile!V413="Off",0,IF(ScheduleCompile!V413="On",1,IF(ISNUMBER(ScheduleCompile!V413),ScheduleCompile!V413/1,IF(ISTEXT(ScheduleCompile!V413),IF(OR(ISNUMBER(FIND("5F",ScheduleCompile!V413)),ISNUMBER(FIND("0F",ScheduleCompile!V413)),ISNUMBER(FIND("8F",ScheduleCompile!V413)),ISNUMBER(FIND("1F",ScheduleCompile!V413)),ISNUMBER(FIND("2F",ScheduleCompile!V413)),ISNUMBER(FIND("3F",ScheduleCompile!V413)),ISNUMBER(FIND("6F",ScheduleCompile!V413)),ISNUMBER(FIND("7F",ScheduleCompile!V413)),ISNUMBER(FIND("9F",ScheduleCompile!V413)),ISNUMBER(FIND("4F",ScheduleCompile!V413))),VALUE(LEFT(ScheduleCompile!V413,FIND("F",ScheduleCompile!V413)-1)),ScheduleCompile!V413)))))),ISTEXT(ScheduleCompile!#REF!)),"ENDTABLE",IF(ISERROR(IF(ScheduleCompile!V413="Off",0,IF(ScheduleCompile!V413="On",1,IF(ISNUMBER(ScheduleCompile!V413),ScheduleCompile!V413/1,IF(ISTEXT(ScheduleCompile!V413),IF(OR(ISNUMBER(FIND("5F",ScheduleCompile!V413)),ISNUMBER(FIND("0F",ScheduleCompile!V413)),ISNUMBER(FIND("8F",ScheduleCompile!V413)),ISNUMBER(FIND("1F",ScheduleCompile!V413)),ISNUMBER(FIND("2F",ScheduleCompile!V413)),ISNUMBER(FIND("3F",ScheduleCompile!V413)),ISNUMBER(FIND("6F",ScheduleCompile!V413)),ISNUMBER(FIND("7F",ScheduleCompile!V413)),ISNUMBER(FIND("9F",ScheduleCompile!V413)),ISNUMBER(FIND("4F",ScheduleCompile!V413))),VALUE(LEFT(ScheduleCompile!V413,FIND("F",ScheduleCompile!V413)-1)),ScheduleCompile!V413)))))),"",IF(ScheduleCompile!V413="Off",0,IF(ScheduleCompile!V413="On",1,IF(ISNUMBER(ScheduleCompile!V413),ScheduleCompile!V413/1,IF(ISTEXT(ScheduleCompile!V413),IF(OR(ISNUMBER(FIND("5F",ScheduleCompile!V413)),ISNUMBER(FIND("0F",ScheduleCompile!V413)),ISNUMBER(FIND("8F",ScheduleCompile!V413)),ISNUMBER(FIND("1F",ScheduleCompile!V413)),ISNUMBER(FIND("2F",ScheduleCompile!V413)),ISNUMBER(FIND("3F",ScheduleCompile!V413)),ISNUMBER(FIND("6F",ScheduleCompile!V413)),ISNUMBER(FIND("7F",ScheduleCompile!V413)),ISNUMBER(FIND("9F",ScheduleCompile!V413)),ISNUMBER(FIND("4F",ScheduleCompile!V413))),VALUE(LEFT(ScheduleCompile!V413,FIND("F",ScheduleCompile!V413)-1)),ScheduleCompile!V413)))))))</f>
        <v>0.3</v>
      </c>
      <c r="AB420" s="1">
        <f>IF(AND(ISERROR(IF(ScheduleCompile!W413="Off",0,IF(ScheduleCompile!W413="On",1,IF(ISNUMBER(ScheduleCompile!W413),ScheduleCompile!W413/1,IF(ISTEXT(ScheduleCompile!W413),IF(OR(ISNUMBER(FIND("5F",ScheduleCompile!W413)),ISNUMBER(FIND("0F",ScheduleCompile!W413)),ISNUMBER(FIND("8F",ScheduleCompile!W413)),ISNUMBER(FIND("1F",ScheduleCompile!W413)),ISNUMBER(FIND("2F",ScheduleCompile!W413)),ISNUMBER(FIND("3F",ScheduleCompile!W413)),ISNUMBER(FIND("6F",ScheduleCompile!W413)),ISNUMBER(FIND("7F",ScheduleCompile!W413)),ISNUMBER(FIND("9F",ScheduleCompile!W413)),ISNUMBER(FIND("4F",ScheduleCompile!W413))),VALUE(LEFT(ScheduleCompile!W413,FIND("F",ScheduleCompile!W413)-1)),ScheduleCompile!W413)))))),ISTEXT(ScheduleCompile!#REF!)),"ENDTABLE",IF(ISERROR(IF(ScheduleCompile!W413="Off",0,IF(ScheduleCompile!W413="On",1,IF(ISNUMBER(ScheduleCompile!W413),ScheduleCompile!W413/1,IF(ISTEXT(ScheduleCompile!W413),IF(OR(ISNUMBER(FIND("5F",ScheduleCompile!W413)),ISNUMBER(FIND("0F",ScheduleCompile!W413)),ISNUMBER(FIND("8F",ScheduleCompile!W413)),ISNUMBER(FIND("1F",ScheduleCompile!W413)),ISNUMBER(FIND("2F",ScheduleCompile!W413)),ISNUMBER(FIND("3F",ScheduleCompile!W413)),ISNUMBER(FIND("6F",ScheduleCompile!W413)),ISNUMBER(FIND("7F",ScheduleCompile!W413)),ISNUMBER(FIND("9F",ScheduleCompile!W413)),ISNUMBER(FIND("4F",ScheduleCompile!W413))),VALUE(LEFT(ScheduleCompile!W413,FIND("F",ScheduleCompile!W413)-1)),ScheduleCompile!W413)))))),"",IF(ScheduleCompile!W413="Off",0,IF(ScheduleCompile!W413="On",1,IF(ISNUMBER(ScheduleCompile!W413),ScheduleCompile!W413/1,IF(ISTEXT(ScheduleCompile!W413),IF(OR(ISNUMBER(FIND("5F",ScheduleCompile!W413)),ISNUMBER(FIND("0F",ScheduleCompile!W413)),ISNUMBER(FIND("8F",ScheduleCompile!W413)),ISNUMBER(FIND("1F",ScheduleCompile!W413)),ISNUMBER(FIND("2F",ScheduleCompile!W413)),ISNUMBER(FIND("3F",ScheduleCompile!W413)),ISNUMBER(FIND("6F",ScheduleCompile!W413)),ISNUMBER(FIND("7F",ScheduleCompile!W413)),ISNUMBER(FIND("9F",ScheduleCompile!W413)),ISNUMBER(FIND("4F",ScheduleCompile!W413))),VALUE(LEFT(ScheduleCompile!W413,FIND("F",ScheduleCompile!W413)-1)),ScheduleCompile!W413)))))))</f>
        <v>0</v>
      </c>
      <c r="AC420" s="1">
        <f>IF(AND(ISERROR(IF(ScheduleCompile!X413="Off",0,IF(ScheduleCompile!X413="On",1,IF(ISNUMBER(ScheduleCompile!X413),ScheduleCompile!X413/1,IF(ISTEXT(ScheduleCompile!X413),IF(OR(ISNUMBER(FIND("5F",ScheduleCompile!X413)),ISNUMBER(FIND("0F",ScheduleCompile!X413)),ISNUMBER(FIND("8F",ScheduleCompile!X413)),ISNUMBER(FIND("1F",ScheduleCompile!X413)),ISNUMBER(FIND("2F",ScheduleCompile!X413)),ISNUMBER(FIND("3F",ScheduleCompile!X413)),ISNUMBER(FIND("6F",ScheduleCompile!X413)),ISNUMBER(FIND("7F",ScheduleCompile!X413)),ISNUMBER(FIND("9F",ScheduleCompile!X413)),ISNUMBER(FIND("4F",ScheduleCompile!X413))),VALUE(LEFT(ScheduleCompile!X413,FIND("F",ScheduleCompile!X413)-1)),ScheduleCompile!X413)))))),ISTEXT(ScheduleCompile!#REF!)),"ENDTABLE",IF(ISERROR(IF(ScheduleCompile!X413="Off",0,IF(ScheduleCompile!X413="On",1,IF(ISNUMBER(ScheduleCompile!X413),ScheduleCompile!X413/1,IF(ISTEXT(ScheduleCompile!X413),IF(OR(ISNUMBER(FIND("5F",ScheduleCompile!X413)),ISNUMBER(FIND("0F",ScheduleCompile!X413)),ISNUMBER(FIND("8F",ScheduleCompile!X413)),ISNUMBER(FIND("1F",ScheduleCompile!X413)),ISNUMBER(FIND("2F",ScheduleCompile!X413)),ISNUMBER(FIND("3F",ScheduleCompile!X413)),ISNUMBER(FIND("6F",ScheduleCompile!X413)),ISNUMBER(FIND("7F",ScheduleCompile!X413)),ISNUMBER(FIND("9F",ScheduleCompile!X413)),ISNUMBER(FIND("4F",ScheduleCompile!X413))),VALUE(LEFT(ScheduleCompile!X413,FIND("F",ScheduleCompile!X413)-1)),ScheduleCompile!X413)))))),"",IF(ScheduleCompile!X413="Off",0,IF(ScheduleCompile!X413="On",1,IF(ISNUMBER(ScheduleCompile!X413),ScheduleCompile!X413/1,IF(ISTEXT(ScheduleCompile!X413),IF(OR(ISNUMBER(FIND("5F",ScheduleCompile!X413)),ISNUMBER(FIND("0F",ScheduleCompile!X413)),ISNUMBER(FIND("8F",ScheduleCompile!X413)),ISNUMBER(FIND("1F",ScheduleCompile!X413)),ISNUMBER(FIND("2F",ScheduleCompile!X413)),ISNUMBER(FIND("3F",ScheduleCompile!X413)),ISNUMBER(FIND("6F",ScheduleCompile!X413)),ISNUMBER(FIND("7F",ScheduleCompile!X413)),ISNUMBER(FIND("9F",ScheduleCompile!X413)),ISNUMBER(FIND("4F",ScheduleCompile!X413))),VALUE(LEFT(ScheduleCompile!X413,FIND("F",ScheduleCompile!X413)-1)),ScheduleCompile!X413)))))))</f>
        <v>0</v>
      </c>
      <c r="AD420" s="1">
        <f>IF(AND(ISERROR(IF(ScheduleCompile!Y413="Off",0,IF(ScheduleCompile!Y413="On",1,IF(ISNUMBER(ScheduleCompile!Y413),ScheduleCompile!Y413/1,IF(ISTEXT(ScheduleCompile!Y413),IF(OR(ISNUMBER(FIND("5F",ScheduleCompile!Y413)),ISNUMBER(FIND("0F",ScheduleCompile!Y413)),ISNUMBER(FIND("8F",ScheduleCompile!Y413)),ISNUMBER(FIND("1F",ScheduleCompile!Y413)),ISNUMBER(FIND("2F",ScheduleCompile!Y413)),ISNUMBER(FIND("3F",ScheduleCompile!Y413)),ISNUMBER(FIND("6F",ScheduleCompile!Y413)),ISNUMBER(FIND("7F",ScheduleCompile!Y413)),ISNUMBER(FIND("9F",ScheduleCompile!Y413)),ISNUMBER(FIND("4F",ScheduleCompile!Y413))),VALUE(LEFT(ScheduleCompile!Y413,FIND("F",ScheduleCompile!Y413)-1)),ScheduleCompile!Y413)))))),ISTEXT(ScheduleCompile!#REF!)),"ENDTABLE",IF(ISERROR(IF(ScheduleCompile!Y413="Off",0,IF(ScheduleCompile!Y413="On",1,IF(ISNUMBER(ScheduleCompile!Y413),ScheduleCompile!Y413/1,IF(ISTEXT(ScheduleCompile!Y413),IF(OR(ISNUMBER(FIND("5F",ScheduleCompile!Y413)),ISNUMBER(FIND("0F",ScheduleCompile!Y413)),ISNUMBER(FIND("8F",ScheduleCompile!Y413)),ISNUMBER(FIND("1F",ScheduleCompile!Y413)),ISNUMBER(FIND("2F",ScheduleCompile!Y413)),ISNUMBER(FIND("3F",ScheduleCompile!Y413)),ISNUMBER(FIND("6F",ScheduleCompile!Y413)),ISNUMBER(FIND("7F",ScheduleCompile!Y413)),ISNUMBER(FIND("9F",ScheduleCompile!Y413)),ISNUMBER(FIND("4F",ScheduleCompile!Y413))),VALUE(LEFT(ScheduleCompile!Y413,FIND("F",ScheduleCompile!Y413)-1)),ScheduleCompile!Y413)))))),"",IF(ScheduleCompile!Y413="Off",0,IF(ScheduleCompile!Y413="On",1,IF(ISNUMBER(ScheduleCompile!Y413),ScheduleCompile!Y413/1,IF(ISTEXT(ScheduleCompile!Y413),IF(OR(ISNUMBER(FIND("5F",ScheduleCompile!Y413)),ISNUMBER(FIND("0F",ScheduleCompile!Y413)),ISNUMBER(FIND("8F",ScheduleCompile!Y413)),ISNUMBER(FIND("1F",ScheduleCompile!Y413)),ISNUMBER(FIND("2F",ScheduleCompile!Y413)),ISNUMBER(FIND("3F",ScheduleCompile!Y413)),ISNUMBER(FIND("6F",ScheduleCompile!Y413)),ISNUMBER(FIND("7F",ScheduleCompile!Y413)),ISNUMBER(FIND("9F",ScheduleCompile!Y413)),ISNUMBER(FIND("4F",ScheduleCompile!Y413))),VALUE(LEFT(ScheduleCompile!Y413,FIND("F",ScheduleCompile!Y413)-1)),ScheduleCompile!Y413)))))))</f>
        <v>0</v>
      </c>
    </row>
    <row r="421" spans="1:30" x14ac:dyDescent="0.25">
      <c r="A421" t="str">
        <f t="shared" si="27"/>
        <v>SchDay "RetailOccupancySat"  Type = "Fraction" Hr = (0, 0, 0, 0, 0, 0, 0, 0.1, 0.2, 0.5, 0.6, 0.8, 0.8, 0.8, 0.8, 0.8, 0.8, 0.6, 0.2, 0.2, 0.2, 0.1, 0, 0) ..</v>
      </c>
      <c r="B421" s="1" t="s">
        <v>623</v>
      </c>
      <c r="C421" t="str">
        <f t="shared" si="28"/>
        <v xml:space="preserve">SchDay "RetailOccupancySat"  Type = "Fraction" Hr = </v>
      </c>
      <c r="D421" t="str">
        <f t="shared" si="29"/>
        <v>(0, 0, 0, 0, 0, 0, 0, 0.1, 0.2, 0.5, 0.6, 0.8, 0.8, 0.8, 0.8, 0.8, 0.8, 0.6, 0.2, 0.2, 0.2, 0.1, 0, 0) ..</v>
      </c>
      <c r="E421" s="30" t="str">
        <f>ScheduleCompile!A414</f>
        <v>RetailOccupancySat</v>
      </c>
      <c r="F421" t="str">
        <f t="shared" si="30"/>
        <v>Fraction</v>
      </c>
      <c r="G421" s="1">
        <f>IF(AND(ISERROR(IF(ScheduleCompile!B414="Off",0,IF(ScheduleCompile!B414="On",1,IF(ISNUMBER(ScheduleCompile!B414),ScheduleCompile!B414/1,IF(ISTEXT(ScheduleCompile!B414),IF(OR(ISNUMBER(FIND("5F",ScheduleCompile!B414)),ISNUMBER(FIND("0F",ScheduleCompile!B414)),ISNUMBER(FIND("8F",ScheduleCompile!B414)),ISNUMBER(FIND("1F",ScheduleCompile!B414)),ISNUMBER(FIND("2F",ScheduleCompile!B414)),ISNUMBER(FIND("3F",ScheduleCompile!B414)),ISNUMBER(FIND("6F",ScheduleCompile!B414)),ISNUMBER(FIND("7F",ScheduleCompile!B414)),ISNUMBER(FIND("9F",ScheduleCompile!B414)),ISNUMBER(FIND("4F",ScheduleCompile!B414))),VALUE(LEFT(ScheduleCompile!B414,FIND("F",ScheduleCompile!B414)-1)),ScheduleCompile!B414)))))),ISTEXT(ScheduleCompile!#REF!)),"ENDTABLE",IF(ISERROR(IF(ScheduleCompile!B414="Off",0,IF(ScheduleCompile!B414="On",1,IF(ISNUMBER(ScheduleCompile!B414),ScheduleCompile!B414/1,IF(ISTEXT(ScheduleCompile!B414),IF(OR(ISNUMBER(FIND("5F",ScheduleCompile!B414)),ISNUMBER(FIND("0F",ScheduleCompile!B414)),ISNUMBER(FIND("8F",ScheduleCompile!B414)),ISNUMBER(FIND("1F",ScheduleCompile!B414)),ISNUMBER(FIND("2F",ScheduleCompile!B414)),ISNUMBER(FIND("3F",ScheduleCompile!B414)),ISNUMBER(FIND("6F",ScheduleCompile!B414)),ISNUMBER(FIND("7F",ScheduleCompile!B414)),ISNUMBER(FIND("9F",ScheduleCompile!B414)),ISNUMBER(FIND("4F",ScheduleCompile!B414))),VALUE(LEFT(ScheduleCompile!B414,FIND("F",ScheduleCompile!B414)-1)),ScheduleCompile!B414)))))),"",IF(ScheduleCompile!B414="Off",0,IF(ScheduleCompile!B414="On",1,IF(ISNUMBER(ScheduleCompile!B414),ScheduleCompile!B414/1,IF(ISTEXT(ScheduleCompile!B414),IF(OR(ISNUMBER(FIND("5F",ScheduleCompile!B414)),ISNUMBER(FIND("0F",ScheduleCompile!B414)),ISNUMBER(FIND("8F",ScheduleCompile!B414)),ISNUMBER(FIND("1F",ScheduleCompile!B414)),ISNUMBER(FIND("2F",ScheduleCompile!B414)),ISNUMBER(FIND("3F",ScheduleCompile!B414)),ISNUMBER(FIND("6F",ScheduleCompile!B414)),ISNUMBER(FIND("7F",ScheduleCompile!B414)),ISNUMBER(FIND("9F",ScheduleCompile!B414)),ISNUMBER(FIND("4F",ScheduleCompile!B414))),VALUE(LEFT(ScheduleCompile!B414,FIND("F",ScheduleCompile!B414)-1)),ScheduleCompile!B414)))))))</f>
        <v>0</v>
      </c>
      <c r="H421" s="1">
        <f>IF(AND(ISERROR(IF(ScheduleCompile!C414="Off",0,IF(ScheduleCompile!C414="On",1,IF(ISNUMBER(ScheduleCompile!C414),ScheduleCompile!C414/1,IF(ISTEXT(ScheduleCompile!C414),IF(OR(ISNUMBER(FIND("5F",ScheduleCompile!C414)),ISNUMBER(FIND("0F",ScheduleCompile!C414)),ISNUMBER(FIND("8F",ScheduleCompile!C414)),ISNUMBER(FIND("1F",ScheduleCompile!C414)),ISNUMBER(FIND("2F",ScheduleCompile!C414)),ISNUMBER(FIND("3F",ScheduleCompile!C414)),ISNUMBER(FIND("6F",ScheduleCompile!C414)),ISNUMBER(FIND("7F",ScheduleCompile!C414)),ISNUMBER(FIND("9F",ScheduleCompile!C414)),ISNUMBER(FIND("4F",ScheduleCompile!C414))),VALUE(LEFT(ScheduleCompile!C414,FIND("F",ScheduleCompile!C414)-1)),ScheduleCompile!C414)))))),ISTEXT(ScheduleCompile!#REF!)),"ENDTABLE",IF(ISERROR(IF(ScheduleCompile!C414="Off",0,IF(ScheduleCompile!C414="On",1,IF(ISNUMBER(ScheduleCompile!C414),ScheduleCompile!C414/1,IF(ISTEXT(ScheduleCompile!C414),IF(OR(ISNUMBER(FIND("5F",ScheduleCompile!C414)),ISNUMBER(FIND("0F",ScheduleCompile!C414)),ISNUMBER(FIND("8F",ScheduleCompile!C414)),ISNUMBER(FIND("1F",ScheduleCompile!C414)),ISNUMBER(FIND("2F",ScheduleCompile!C414)),ISNUMBER(FIND("3F",ScheduleCompile!C414)),ISNUMBER(FIND("6F",ScheduleCompile!C414)),ISNUMBER(FIND("7F",ScheduleCompile!C414)),ISNUMBER(FIND("9F",ScheduleCompile!C414)),ISNUMBER(FIND("4F",ScheduleCompile!C414))),VALUE(LEFT(ScheduleCompile!C414,FIND("F",ScheduleCompile!C414)-1)),ScheduleCompile!C414)))))),"",IF(ScheduleCompile!C414="Off",0,IF(ScheduleCompile!C414="On",1,IF(ISNUMBER(ScheduleCompile!C414),ScheduleCompile!C414/1,IF(ISTEXT(ScheduleCompile!C414),IF(OR(ISNUMBER(FIND("5F",ScheduleCompile!C414)),ISNUMBER(FIND("0F",ScheduleCompile!C414)),ISNUMBER(FIND("8F",ScheduleCompile!C414)),ISNUMBER(FIND("1F",ScheduleCompile!C414)),ISNUMBER(FIND("2F",ScheduleCompile!C414)),ISNUMBER(FIND("3F",ScheduleCompile!C414)),ISNUMBER(FIND("6F",ScheduleCompile!C414)),ISNUMBER(FIND("7F",ScheduleCompile!C414)),ISNUMBER(FIND("9F",ScheduleCompile!C414)),ISNUMBER(FIND("4F",ScheduleCompile!C414))),VALUE(LEFT(ScheduleCompile!C414,FIND("F",ScheduleCompile!C414)-1)),ScheduleCompile!C414)))))))</f>
        <v>0</v>
      </c>
      <c r="I421" s="1">
        <f>IF(AND(ISERROR(IF(ScheduleCompile!D414="Off",0,IF(ScheduleCompile!D414="On",1,IF(ISNUMBER(ScheduleCompile!D414),ScheduleCompile!D414/1,IF(ISTEXT(ScheduleCompile!D414),IF(OR(ISNUMBER(FIND("5F",ScheduleCompile!D414)),ISNUMBER(FIND("0F",ScheduleCompile!D414)),ISNUMBER(FIND("8F",ScheduleCompile!D414)),ISNUMBER(FIND("1F",ScheduleCompile!D414)),ISNUMBER(FIND("2F",ScheduleCompile!D414)),ISNUMBER(FIND("3F",ScheduleCompile!D414)),ISNUMBER(FIND("6F",ScheduleCompile!D414)),ISNUMBER(FIND("7F",ScheduleCompile!D414)),ISNUMBER(FIND("9F",ScheduleCompile!D414)),ISNUMBER(FIND("4F",ScheduleCompile!D414))),VALUE(LEFT(ScheduleCompile!D414,FIND("F",ScheduleCompile!D414)-1)),ScheduleCompile!D414)))))),ISTEXT(ScheduleCompile!#REF!)),"ENDTABLE",IF(ISERROR(IF(ScheduleCompile!D414="Off",0,IF(ScheduleCompile!D414="On",1,IF(ISNUMBER(ScheduleCompile!D414),ScheduleCompile!D414/1,IF(ISTEXT(ScheduleCompile!D414),IF(OR(ISNUMBER(FIND("5F",ScheduleCompile!D414)),ISNUMBER(FIND("0F",ScheduleCompile!D414)),ISNUMBER(FIND("8F",ScheduleCompile!D414)),ISNUMBER(FIND("1F",ScheduleCompile!D414)),ISNUMBER(FIND("2F",ScheduleCompile!D414)),ISNUMBER(FIND("3F",ScheduleCompile!D414)),ISNUMBER(FIND("6F",ScheduleCompile!D414)),ISNUMBER(FIND("7F",ScheduleCompile!D414)),ISNUMBER(FIND("9F",ScheduleCompile!D414)),ISNUMBER(FIND("4F",ScheduleCompile!D414))),VALUE(LEFT(ScheduleCompile!D414,FIND("F",ScheduleCompile!D414)-1)),ScheduleCompile!D414)))))),"",IF(ScheduleCompile!D414="Off",0,IF(ScheduleCompile!D414="On",1,IF(ISNUMBER(ScheduleCompile!D414),ScheduleCompile!D414/1,IF(ISTEXT(ScheduleCompile!D414),IF(OR(ISNUMBER(FIND("5F",ScheduleCompile!D414)),ISNUMBER(FIND("0F",ScheduleCompile!D414)),ISNUMBER(FIND("8F",ScheduleCompile!D414)),ISNUMBER(FIND("1F",ScheduleCompile!D414)),ISNUMBER(FIND("2F",ScheduleCompile!D414)),ISNUMBER(FIND("3F",ScheduleCompile!D414)),ISNUMBER(FIND("6F",ScheduleCompile!D414)),ISNUMBER(FIND("7F",ScheduleCompile!D414)),ISNUMBER(FIND("9F",ScheduleCompile!D414)),ISNUMBER(FIND("4F",ScheduleCompile!D414))),VALUE(LEFT(ScheduleCompile!D414,FIND("F",ScheduleCompile!D414)-1)),ScheduleCompile!D414)))))))</f>
        <v>0</v>
      </c>
      <c r="J421" s="1">
        <f>IF(AND(ISERROR(IF(ScheduleCompile!E414="Off",0,IF(ScheduleCompile!E414="On",1,IF(ISNUMBER(ScheduleCompile!E414),ScheduleCompile!E414/1,IF(ISTEXT(ScheduleCompile!E414),IF(OR(ISNUMBER(FIND("5F",ScheduleCompile!E414)),ISNUMBER(FIND("0F",ScheduleCompile!E414)),ISNUMBER(FIND("8F",ScheduleCompile!E414)),ISNUMBER(FIND("1F",ScheduleCompile!E414)),ISNUMBER(FIND("2F",ScheduleCompile!E414)),ISNUMBER(FIND("3F",ScheduleCompile!E414)),ISNUMBER(FIND("6F",ScheduleCompile!E414)),ISNUMBER(FIND("7F",ScheduleCompile!E414)),ISNUMBER(FIND("9F",ScheduleCompile!E414)),ISNUMBER(FIND("4F",ScheduleCompile!E414))),VALUE(LEFT(ScheduleCompile!E414,FIND("F",ScheduleCompile!E414)-1)),ScheduleCompile!E414)))))),ISTEXT(ScheduleCompile!#REF!)),"ENDTABLE",IF(ISERROR(IF(ScheduleCompile!E414="Off",0,IF(ScheduleCompile!E414="On",1,IF(ISNUMBER(ScheduleCompile!E414),ScheduleCompile!E414/1,IF(ISTEXT(ScheduleCompile!E414),IF(OR(ISNUMBER(FIND("5F",ScheduleCompile!E414)),ISNUMBER(FIND("0F",ScheduleCompile!E414)),ISNUMBER(FIND("8F",ScheduleCompile!E414)),ISNUMBER(FIND("1F",ScheduleCompile!E414)),ISNUMBER(FIND("2F",ScheduleCompile!E414)),ISNUMBER(FIND("3F",ScheduleCompile!E414)),ISNUMBER(FIND("6F",ScheduleCompile!E414)),ISNUMBER(FIND("7F",ScheduleCompile!E414)),ISNUMBER(FIND("9F",ScheduleCompile!E414)),ISNUMBER(FIND("4F",ScheduleCompile!E414))),VALUE(LEFT(ScheduleCompile!E414,FIND("F",ScheduleCompile!E414)-1)),ScheduleCompile!E414)))))),"",IF(ScheduleCompile!E414="Off",0,IF(ScheduleCompile!E414="On",1,IF(ISNUMBER(ScheduleCompile!E414),ScheduleCompile!E414/1,IF(ISTEXT(ScheduleCompile!E414),IF(OR(ISNUMBER(FIND("5F",ScheduleCompile!E414)),ISNUMBER(FIND("0F",ScheduleCompile!E414)),ISNUMBER(FIND("8F",ScheduleCompile!E414)),ISNUMBER(FIND("1F",ScheduleCompile!E414)),ISNUMBER(FIND("2F",ScheduleCompile!E414)),ISNUMBER(FIND("3F",ScheduleCompile!E414)),ISNUMBER(FIND("6F",ScheduleCompile!E414)),ISNUMBER(FIND("7F",ScheduleCompile!E414)),ISNUMBER(FIND("9F",ScheduleCompile!E414)),ISNUMBER(FIND("4F",ScheduleCompile!E414))),VALUE(LEFT(ScheduleCompile!E414,FIND("F",ScheduleCompile!E414)-1)),ScheduleCompile!E414)))))))</f>
        <v>0</v>
      </c>
      <c r="K421" s="1">
        <f>IF(AND(ISERROR(IF(ScheduleCompile!F414="Off",0,IF(ScheduleCompile!F414="On",1,IF(ISNUMBER(ScheduleCompile!F414),ScheduleCompile!F414/1,IF(ISTEXT(ScheduleCompile!F414),IF(OR(ISNUMBER(FIND("5F",ScheduleCompile!F414)),ISNUMBER(FIND("0F",ScheduleCompile!F414)),ISNUMBER(FIND("8F",ScheduleCompile!F414)),ISNUMBER(FIND("1F",ScheduleCompile!F414)),ISNUMBER(FIND("2F",ScheduleCompile!F414)),ISNUMBER(FIND("3F",ScheduleCompile!F414)),ISNUMBER(FIND("6F",ScheduleCompile!F414)),ISNUMBER(FIND("7F",ScheduleCompile!F414)),ISNUMBER(FIND("9F",ScheduleCompile!F414)),ISNUMBER(FIND("4F",ScheduleCompile!F414))),VALUE(LEFT(ScheduleCompile!F414,FIND("F",ScheduleCompile!F414)-1)),ScheduleCompile!F414)))))),ISTEXT(ScheduleCompile!#REF!)),"ENDTABLE",IF(ISERROR(IF(ScheduleCompile!F414="Off",0,IF(ScheduleCompile!F414="On",1,IF(ISNUMBER(ScheduleCompile!F414),ScheduleCompile!F414/1,IF(ISTEXT(ScheduleCompile!F414),IF(OR(ISNUMBER(FIND("5F",ScheduleCompile!F414)),ISNUMBER(FIND("0F",ScheduleCompile!F414)),ISNUMBER(FIND("8F",ScheduleCompile!F414)),ISNUMBER(FIND("1F",ScheduleCompile!F414)),ISNUMBER(FIND("2F",ScheduleCompile!F414)),ISNUMBER(FIND("3F",ScheduleCompile!F414)),ISNUMBER(FIND("6F",ScheduleCompile!F414)),ISNUMBER(FIND("7F",ScheduleCompile!F414)),ISNUMBER(FIND("9F",ScheduleCompile!F414)),ISNUMBER(FIND("4F",ScheduleCompile!F414))),VALUE(LEFT(ScheduleCompile!F414,FIND("F",ScheduleCompile!F414)-1)),ScheduleCompile!F414)))))),"",IF(ScheduleCompile!F414="Off",0,IF(ScheduleCompile!F414="On",1,IF(ISNUMBER(ScheduleCompile!F414),ScheduleCompile!F414/1,IF(ISTEXT(ScheduleCompile!F414),IF(OR(ISNUMBER(FIND("5F",ScheduleCompile!F414)),ISNUMBER(FIND("0F",ScheduleCompile!F414)),ISNUMBER(FIND("8F",ScheduleCompile!F414)),ISNUMBER(FIND("1F",ScheduleCompile!F414)),ISNUMBER(FIND("2F",ScheduleCompile!F414)),ISNUMBER(FIND("3F",ScheduleCompile!F414)),ISNUMBER(FIND("6F",ScheduleCompile!F414)),ISNUMBER(FIND("7F",ScheduleCompile!F414)),ISNUMBER(FIND("9F",ScheduleCompile!F414)),ISNUMBER(FIND("4F",ScheduleCompile!F414))),VALUE(LEFT(ScheduleCompile!F414,FIND("F",ScheduleCompile!F414)-1)),ScheduleCompile!F414)))))))</f>
        <v>0</v>
      </c>
      <c r="L421" s="1">
        <f>IF(AND(ISERROR(IF(ScheduleCompile!G414="Off",0,IF(ScheduleCompile!G414="On",1,IF(ISNUMBER(ScheduleCompile!G414),ScheduleCompile!G414/1,IF(ISTEXT(ScheduleCompile!G414),IF(OR(ISNUMBER(FIND("5F",ScheduleCompile!G414)),ISNUMBER(FIND("0F",ScheduleCompile!G414)),ISNUMBER(FIND("8F",ScheduleCompile!G414)),ISNUMBER(FIND("1F",ScheduleCompile!G414)),ISNUMBER(FIND("2F",ScheduleCompile!G414)),ISNUMBER(FIND("3F",ScheduleCompile!G414)),ISNUMBER(FIND("6F",ScheduleCompile!G414)),ISNUMBER(FIND("7F",ScheduleCompile!G414)),ISNUMBER(FIND("9F",ScheduleCompile!G414)),ISNUMBER(FIND("4F",ScheduleCompile!G414))),VALUE(LEFT(ScheduleCompile!G414,FIND("F",ScheduleCompile!G414)-1)),ScheduleCompile!G414)))))),ISTEXT(ScheduleCompile!#REF!)),"ENDTABLE",IF(ISERROR(IF(ScheduleCompile!G414="Off",0,IF(ScheduleCompile!G414="On",1,IF(ISNUMBER(ScheduleCompile!G414),ScheduleCompile!G414/1,IF(ISTEXT(ScheduleCompile!G414),IF(OR(ISNUMBER(FIND("5F",ScheduleCompile!G414)),ISNUMBER(FIND("0F",ScheduleCompile!G414)),ISNUMBER(FIND("8F",ScheduleCompile!G414)),ISNUMBER(FIND("1F",ScheduleCompile!G414)),ISNUMBER(FIND("2F",ScheduleCompile!G414)),ISNUMBER(FIND("3F",ScheduleCompile!G414)),ISNUMBER(FIND("6F",ScheduleCompile!G414)),ISNUMBER(FIND("7F",ScheduleCompile!G414)),ISNUMBER(FIND("9F",ScheduleCompile!G414)),ISNUMBER(FIND("4F",ScheduleCompile!G414))),VALUE(LEFT(ScheduleCompile!G414,FIND("F",ScheduleCompile!G414)-1)),ScheduleCompile!G414)))))),"",IF(ScheduleCompile!G414="Off",0,IF(ScheduleCompile!G414="On",1,IF(ISNUMBER(ScheduleCompile!G414),ScheduleCompile!G414/1,IF(ISTEXT(ScheduleCompile!G414),IF(OR(ISNUMBER(FIND("5F",ScheduleCompile!G414)),ISNUMBER(FIND("0F",ScheduleCompile!G414)),ISNUMBER(FIND("8F",ScheduleCompile!G414)),ISNUMBER(FIND("1F",ScheduleCompile!G414)),ISNUMBER(FIND("2F",ScheduleCompile!G414)),ISNUMBER(FIND("3F",ScheduleCompile!G414)),ISNUMBER(FIND("6F",ScheduleCompile!G414)),ISNUMBER(FIND("7F",ScheduleCompile!G414)),ISNUMBER(FIND("9F",ScheduleCompile!G414)),ISNUMBER(FIND("4F",ScheduleCompile!G414))),VALUE(LEFT(ScheduleCompile!G414,FIND("F",ScheduleCompile!G414)-1)),ScheduleCompile!G414)))))))</f>
        <v>0</v>
      </c>
      <c r="M421" s="1">
        <f>IF(AND(ISERROR(IF(ScheduleCompile!H414="Off",0,IF(ScheduleCompile!H414="On",1,IF(ISNUMBER(ScheduleCompile!H414),ScheduleCompile!H414/1,IF(ISTEXT(ScheduleCompile!H414),IF(OR(ISNUMBER(FIND("5F",ScheduleCompile!H414)),ISNUMBER(FIND("0F",ScheduleCompile!H414)),ISNUMBER(FIND("8F",ScheduleCompile!H414)),ISNUMBER(FIND("1F",ScheduleCompile!H414)),ISNUMBER(FIND("2F",ScheduleCompile!H414)),ISNUMBER(FIND("3F",ScheduleCompile!H414)),ISNUMBER(FIND("6F",ScheduleCompile!H414)),ISNUMBER(FIND("7F",ScheduleCompile!H414)),ISNUMBER(FIND("9F",ScheduleCompile!H414)),ISNUMBER(FIND("4F",ScheduleCompile!H414))),VALUE(LEFT(ScheduleCompile!H414,FIND("F",ScheduleCompile!H414)-1)),ScheduleCompile!H414)))))),ISTEXT(ScheduleCompile!#REF!)),"ENDTABLE",IF(ISERROR(IF(ScheduleCompile!H414="Off",0,IF(ScheduleCompile!H414="On",1,IF(ISNUMBER(ScheduleCompile!H414),ScheduleCompile!H414/1,IF(ISTEXT(ScheduleCompile!H414),IF(OR(ISNUMBER(FIND("5F",ScheduleCompile!H414)),ISNUMBER(FIND("0F",ScheduleCompile!H414)),ISNUMBER(FIND("8F",ScheduleCompile!H414)),ISNUMBER(FIND("1F",ScheduleCompile!H414)),ISNUMBER(FIND("2F",ScheduleCompile!H414)),ISNUMBER(FIND("3F",ScheduleCompile!H414)),ISNUMBER(FIND("6F",ScheduleCompile!H414)),ISNUMBER(FIND("7F",ScheduleCompile!H414)),ISNUMBER(FIND("9F",ScheduleCompile!H414)),ISNUMBER(FIND("4F",ScheduleCompile!H414))),VALUE(LEFT(ScheduleCompile!H414,FIND("F",ScheduleCompile!H414)-1)),ScheduleCompile!H414)))))),"",IF(ScheduleCompile!H414="Off",0,IF(ScheduleCompile!H414="On",1,IF(ISNUMBER(ScheduleCompile!H414),ScheduleCompile!H414/1,IF(ISTEXT(ScheduleCompile!H414),IF(OR(ISNUMBER(FIND("5F",ScheduleCompile!H414)),ISNUMBER(FIND("0F",ScheduleCompile!H414)),ISNUMBER(FIND("8F",ScheduleCompile!H414)),ISNUMBER(FIND("1F",ScheduleCompile!H414)),ISNUMBER(FIND("2F",ScheduleCompile!H414)),ISNUMBER(FIND("3F",ScheduleCompile!H414)),ISNUMBER(FIND("6F",ScheduleCompile!H414)),ISNUMBER(FIND("7F",ScheduleCompile!H414)),ISNUMBER(FIND("9F",ScheduleCompile!H414)),ISNUMBER(FIND("4F",ScheduleCompile!H414))),VALUE(LEFT(ScheduleCompile!H414,FIND("F",ScheduleCompile!H414)-1)),ScheduleCompile!H414)))))))</f>
        <v>0</v>
      </c>
      <c r="N421" s="1">
        <f>IF(AND(ISERROR(IF(ScheduleCompile!I414="Off",0,IF(ScheduleCompile!I414="On",1,IF(ISNUMBER(ScheduleCompile!I414),ScheduleCompile!I414/1,IF(ISTEXT(ScheduleCompile!I414),IF(OR(ISNUMBER(FIND("5F",ScheduleCompile!I414)),ISNUMBER(FIND("0F",ScheduleCompile!I414)),ISNUMBER(FIND("8F",ScheduleCompile!I414)),ISNUMBER(FIND("1F",ScheduleCompile!I414)),ISNUMBER(FIND("2F",ScheduleCompile!I414)),ISNUMBER(FIND("3F",ScheduleCompile!I414)),ISNUMBER(FIND("6F",ScheduleCompile!I414)),ISNUMBER(FIND("7F",ScheduleCompile!I414)),ISNUMBER(FIND("9F",ScheduleCompile!I414)),ISNUMBER(FIND("4F",ScheduleCompile!I414))),VALUE(LEFT(ScheduleCompile!I414,FIND("F",ScheduleCompile!I414)-1)),ScheduleCompile!I414)))))),ISTEXT(ScheduleCompile!#REF!)),"ENDTABLE",IF(ISERROR(IF(ScheduleCompile!I414="Off",0,IF(ScheduleCompile!I414="On",1,IF(ISNUMBER(ScheduleCompile!I414),ScheduleCompile!I414/1,IF(ISTEXT(ScheduleCompile!I414),IF(OR(ISNUMBER(FIND("5F",ScheduleCompile!I414)),ISNUMBER(FIND("0F",ScheduleCompile!I414)),ISNUMBER(FIND("8F",ScheduleCompile!I414)),ISNUMBER(FIND("1F",ScheduleCompile!I414)),ISNUMBER(FIND("2F",ScheduleCompile!I414)),ISNUMBER(FIND("3F",ScheduleCompile!I414)),ISNUMBER(FIND("6F",ScheduleCompile!I414)),ISNUMBER(FIND("7F",ScheduleCompile!I414)),ISNUMBER(FIND("9F",ScheduleCompile!I414)),ISNUMBER(FIND("4F",ScheduleCompile!I414))),VALUE(LEFT(ScheduleCompile!I414,FIND("F",ScheduleCompile!I414)-1)),ScheduleCompile!I414)))))),"",IF(ScheduleCompile!I414="Off",0,IF(ScheduleCompile!I414="On",1,IF(ISNUMBER(ScheduleCompile!I414),ScheduleCompile!I414/1,IF(ISTEXT(ScheduleCompile!I414),IF(OR(ISNUMBER(FIND("5F",ScheduleCompile!I414)),ISNUMBER(FIND("0F",ScheduleCompile!I414)),ISNUMBER(FIND("8F",ScheduleCompile!I414)),ISNUMBER(FIND("1F",ScheduleCompile!I414)),ISNUMBER(FIND("2F",ScheduleCompile!I414)),ISNUMBER(FIND("3F",ScheduleCompile!I414)),ISNUMBER(FIND("6F",ScheduleCompile!I414)),ISNUMBER(FIND("7F",ScheduleCompile!I414)),ISNUMBER(FIND("9F",ScheduleCompile!I414)),ISNUMBER(FIND("4F",ScheduleCompile!I414))),VALUE(LEFT(ScheduleCompile!I414,FIND("F",ScheduleCompile!I414)-1)),ScheduleCompile!I414)))))))</f>
        <v>0.1</v>
      </c>
      <c r="O421" s="1">
        <f>IF(AND(ISERROR(IF(ScheduleCompile!J414="Off",0,IF(ScheduleCompile!J414="On",1,IF(ISNUMBER(ScheduleCompile!J414),ScheduleCompile!J414/1,IF(ISTEXT(ScheduleCompile!J414),IF(OR(ISNUMBER(FIND("5F",ScheduleCompile!J414)),ISNUMBER(FIND("0F",ScheduleCompile!J414)),ISNUMBER(FIND("8F",ScheduleCompile!J414)),ISNUMBER(FIND("1F",ScheduleCompile!J414)),ISNUMBER(FIND("2F",ScheduleCompile!J414)),ISNUMBER(FIND("3F",ScheduleCompile!J414)),ISNUMBER(FIND("6F",ScheduleCompile!J414)),ISNUMBER(FIND("7F",ScheduleCompile!J414)),ISNUMBER(FIND("9F",ScheduleCompile!J414)),ISNUMBER(FIND("4F",ScheduleCompile!J414))),VALUE(LEFT(ScheduleCompile!J414,FIND("F",ScheduleCompile!J414)-1)),ScheduleCompile!J414)))))),ISTEXT(ScheduleCompile!#REF!)),"ENDTABLE",IF(ISERROR(IF(ScheduleCompile!J414="Off",0,IF(ScheduleCompile!J414="On",1,IF(ISNUMBER(ScheduleCompile!J414),ScheduleCompile!J414/1,IF(ISTEXT(ScheduleCompile!J414),IF(OR(ISNUMBER(FIND("5F",ScheduleCompile!J414)),ISNUMBER(FIND("0F",ScheduleCompile!J414)),ISNUMBER(FIND("8F",ScheduleCompile!J414)),ISNUMBER(FIND("1F",ScheduleCompile!J414)),ISNUMBER(FIND("2F",ScheduleCompile!J414)),ISNUMBER(FIND("3F",ScheduleCompile!J414)),ISNUMBER(FIND("6F",ScheduleCompile!J414)),ISNUMBER(FIND("7F",ScheduleCompile!J414)),ISNUMBER(FIND("9F",ScheduleCompile!J414)),ISNUMBER(FIND("4F",ScheduleCompile!J414))),VALUE(LEFT(ScheduleCompile!J414,FIND("F",ScheduleCompile!J414)-1)),ScheduleCompile!J414)))))),"",IF(ScheduleCompile!J414="Off",0,IF(ScheduleCompile!J414="On",1,IF(ISNUMBER(ScheduleCompile!J414),ScheduleCompile!J414/1,IF(ISTEXT(ScheduleCompile!J414),IF(OR(ISNUMBER(FIND("5F",ScheduleCompile!J414)),ISNUMBER(FIND("0F",ScheduleCompile!J414)),ISNUMBER(FIND("8F",ScheduleCompile!J414)),ISNUMBER(FIND("1F",ScheduleCompile!J414)),ISNUMBER(FIND("2F",ScheduleCompile!J414)),ISNUMBER(FIND("3F",ScheduleCompile!J414)),ISNUMBER(FIND("6F",ScheduleCompile!J414)),ISNUMBER(FIND("7F",ScheduleCompile!J414)),ISNUMBER(FIND("9F",ScheduleCompile!J414)),ISNUMBER(FIND("4F",ScheduleCompile!J414))),VALUE(LEFT(ScheduleCompile!J414,FIND("F",ScheduleCompile!J414)-1)),ScheduleCompile!J414)))))))</f>
        <v>0.2</v>
      </c>
      <c r="P421" s="1">
        <f>IF(AND(ISERROR(IF(ScheduleCompile!K414="Off",0,IF(ScheduleCompile!K414="On",1,IF(ISNUMBER(ScheduleCompile!K414),ScheduleCompile!K414/1,IF(ISTEXT(ScheduleCompile!K414),IF(OR(ISNUMBER(FIND("5F",ScheduleCompile!K414)),ISNUMBER(FIND("0F",ScheduleCompile!K414)),ISNUMBER(FIND("8F",ScheduleCompile!K414)),ISNUMBER(FIND("1F",ScheduleCompile!K414)),ISNUMBER(FIND("2F",ScheduleCompile!K414)),ISNUMBER(FIND("3F",ScheduleCompile!K414)),ISNUMBER(FIND("6F",ScheduleCompile!K414)),ISNUMBER(FIND("7F",ScheduleCompile!K414)),ISNUMBER(FIND("9F",ScheduleCompile!K414)),ISNUMBER(FIND("4F",ScheduleCompile!K414))),VALUE(LEFT(ScheduleCompile!K414,FIND("F",ScheduleCompile!K414)-1)),ScheduleCompile!K414)))))),ISTEXT(ScheduleCompile!#REF!)),"ENDTABLE",IF(ISERROR(IF(ScheduleCompile!K414="Off",0,IF(ScheduleCompile!K414="On",1,IF(ISNUMBER(ScheduleCompile!K414),ScheduleCompile!K414/1,IF(ISTEXT(ScheduleCompile!K414),IF(OR(ISNUMBER(FIND("5F",ScheduleCompile!K414)),ISNUMBER(FIND("0F",ScheduleCompile!K414)),ISNUMBER(FIND("8F",ScheduleCompile!K414)),ISNUMBER(FIND("1F",ScheduleCompile!K414)),ISNUMBER(FIND("2F",ScheduleCompile!K414)),ISNUMBER(FIND("3F",ScheduleCompile!K414)),ISNUMBER(FIND("6F",ScheduleCompile!K414)),ISNUMBER(FIND("7F",ScheduleCompile!K414)),ISNUMBER(FIND("9F",ScheduleCompile!K414)),ISNUMBER(FIND("4F",ScheduleCompile!K414))),VALUE(LEFT(ScheduleCompile!K414,FIND("F",ScheduleCompile!K414)-1)),ScheduleCompile!K414)))))),"",IF(ScheduleCompile!K414="Off",0,IF(ScheduleCompile!K414="On",1,IF(ISNUMBER(ScheduleCompile!K414),ScheduleCompile!K414/1,IF(ISTEXT(ScheduleCompile!K414),IF(OR(ISNUMBER(FIND("5F",ScheduleCompile!K414)),ISNUMBER(FIND("0F",ScheduleCompile!K414)),ISNUMBER(FIND("8F",ScheduleCompile!K414)),ISNUMBER(FIND("1F",ScheduleCompile!K414)),ISNUMBER(FIND("2F",ScheduleCompile!K414)),ISNUMBER(FIND("3F",ScheduleCompile!K414)),ISNUMBER(FIND("6F",ScheduleCompile!K414)),ISNUMBER(FIND("7F",ScheduleCompile!K414)),ISNUMBER(FIND("9F",ScheduleCompile!K414)),ISNUMBER(FIND("4F",ScheduleCompile!K414))),VALUE(LEFT(ScheduleCompile!K414,FIND("F",ScheduleCompile!K414)-1)),ScheduleCompile!K414)))))))</f>
        <v>0.5</v>
      </c>
      <c r="Q421" s="1">
        <f>IF(AND(ISERROR(IF(ScheduleCompile!L414="Off",0,IF(ScheduleCompile!L414="On",1,IF(ISNUMBER(ScheduleCompile!L414),ScheduleCompile!L414/1,IF(ISTEXT(ScheduleCompile!L414),IF(OR(ISNUMBER(FIND("5F",ScheduleCompile!L414)),ISNUMBER(FIND("0F",ScheduleCompile!L414)),ISNUMBER(FIND("8F",ScheduleCompile!L414)),ISNUMBER(FIND("1F",ScheduleCompile!L414)),ISNUMBER(FIND("2F",ScheduleCompile!L414)),ISNUMBER(FIND("3F",ScheduleCompile!L414)),ISNUMBER(FIND("6F",ScheduleCompile!L414)),ISNUMBER(FIND("7F",ScheduleCompile!L414)),ISNUMBER(FIND("9F",ScheduleCompile!L414)),ISNUMBER(FIND("4F",ScheduleCompile!L414))),VALUE(LEFT(ScheduleCompile!L414,FIND("F",ScheduleCompile!L414)-1)),ScheduleCompile!L414)))))),ISTEXT(ScheduleCompile!#REF!)),"ENDTABLE",IF(ISERROR(IF(ScheduleCompile!L414="Off",0,IF(ScheduleCompile!L414="On",1,IF(ISNUMBER(ScheduleCompile!L414),ScheduleCompile!L414/1,IF(ISTEXT(ScheduleCompile!L414),IF(OR(ISNUMBER(FIND("5F",ScheduleCompile!L414)),ISNUMBER(FIND("0F",ScheduleCompile!L414)),ISNUMBER(FIND("8F",ScheduleCompile!L414)),ISNUMBER(FIND("1F",ScheduleCompile!L414)),ISNUMBER(FIND("2F",ScheduleCompile!L414)),ISNUMBER(FIND("3F",ScheduleCompile!L414)),ISNUMBER(FIND("6F",ScheduleCompile!L414)),ISNUMBER(FIND("7F",ScheduleCompile!L414)),ISNUMBER(FIND("9F",ScheduleCompile!L414)),ISNUMBER(FIND("4F",ScheduleCompile!L414))),VALUE(LEFT(ScheduleCompile!L414,FIND("F",ScheduleCompile!L414)-1)),ScheduleCompile!L414)))))),"",IF(ScheduleCompile!L414="Off",0,IF(ScheduleCompile!L414="On",1,IF(ISNUMBER(ScheduleCompile!L414),ScheduleCompile!L414/1,IF(ISTEXT(ScheduleCompile!L414),IF(OR(ISNUMBER(FIND("5F",ScheduleCompile!L414)),ISNUMBER(FIND("0F",ScheduleCompile!L414)),ISNUMBER(FIND("8F",ScheduleCompile!L414)),ISNUMBER(FIND("1F",ScheduleCompile!L414)),ISNUMBER(FIND("2F",ScheduleCompile!L414)),ISNUMBER(FIND("3F",ScheduleCompile!L414)),ISNUMBER(FIND("6F",ScheduleCompile!L414)),ISNUMBER(FIND("7F",ScheduleCompile!L414)),ISNUMBER(FIND("9F",ScheduleCompile!L414)),ISNUMBER(FIND("4F",ScheduleCompile!L414))),VALUE(LEFT(ScheduleCompile!L414,FIND("F",ScheduleCompile!L414)-1)),ScheduleCompile!L414)))))))</f>
        <v>0.6</v>
      </c>
      <c r="R421" s="1">
        <f>IF(AND(ISERROR(IF(ScheduleCompile!M414="Off",0,IF(ScheduleCompile!M414="On",1,IF(ISNUMBER(ScheduleCompile!M414),ScheduleCompile!M414/1,IF(ISTEXT(ScheduleCompile!M414),IF(OR(ISNUMBER(FIND("5F",ScheduleCompile!M414)),ISNUMBER(FIND("0F",ScheduleCompile!M414)),ISNUMBER(FIND("8F",ScheduleCompile!M414)),ISNUMBER(FIND("1F",ScheduleCompile!M414)),ISNUMBER(FIND("2F",ScheduleCompile!M414)),ISNUMBER(FIND("3F",ScheduleCompile!M414)),ISNUMBER(FIND("6F",ScheduleCompile!M414)),ISNUMBER(FIND("7F",ScheduleCompile!M414)),ISNUMBER(FIND("9F",ScheduleCompile!M414)),ISNUMBER(FIND("4F",ScheduleCompile!M414))),VALUE(LEFT(ScheduleCompile!M414,FIND("F",ScheduleCompile!M414)-1)),ScheduleCompile!M414)))))),ISTEXT(ScheduleCompile!#REF!)),"ENDTABLE",IF(ISERROR(IF(ScheduleCompile!M414="Off",0,IF(ScheduleCompile!M414="On",1,IF(ISNUMBER(ScheduleCompile!M414),ScheduleCompile!M414/1,IF(ISTEXT(ScheduleCompile!M414),IF(OR(ISNUMBER(FIND("5F",ScheduleCompile!M414)),ISNUMBER(FIND("0F",ScheduleCompile!M414)),ISNUMBER(FIND("8F",ScheduleCompile!M414)),ISNUMBER(FIND("1F",ScheduleCompile!M414)),ISNUMBER(FIND("2F",ScheduleCompile!M414)),ISNUMBER(FIND("3F",ScheduleCompile!M414)),ISNUMBER(FIND("6F",ScheduleCompile!M414)),ISNUMBER(FIND("7F",ScheduleCompile!M414)),ISNUMBER(FIND("9F",ScheduleCompile!M414)),ISNUMBER(FIND("4F",ScheduleCompile!M414))),VALUE(LEFT(ScheduleCompile!M414,FIND("F",ScheduleCompile!M414)-1)),ScheduleCompile!M414)))))),"",IF(ScheduleCompile!M414="Off",0,IF(ScheduleCompile!M414="On",1,IF(ISNUMBER(ScheduleCompile!M414),ScheduleCompile!M414/1,IF(ISTEXT(ScheduleCompile!M414),IF(OR(ISNUMBER(FIND("5F",ScheduleCompile!M414)),ISNUMBER(FIND("0F",ScheduleCompile!M414)),ISNUMBER(FIND("8F",ScheduleCompile!M414)),ISNUMBER(FIND("1F",ScheduleCompile!M414)),ISNUMBER(FIND("2F",ScheduleCompile!M414)),ISNUMBER(FIND("3F",ScheduleCompile!M414)),ISNUMBER(FIND("6F",ScheduleCompile!M414)),ISNUMBER(FIND("7F",ScheduleCompile!M414)),ISNUMBER(FIND("9F",ScheduleCompile!M414)),ISNUMBER(FIND("4F",ScheduleCompile!M414))),VALUE(LEFT(ScheduleCompile!M414,FIND("F",ScheduleCompile!M414)-1)),ScheduleCompile!M414)))))))</f>
        <v>0.8</v>
      </c>
      <c r="S421" s="1">
        <f>IF(AND(ISERROR(IF(ScheduleCompile!N414="Off",0,IF(ScheduleCompile!N414="On",1,IF(ISNUMBER(ScheduleCompile!N414),ScheduleCompile!N414/1,IF(ISTEXT(ScheduleCompile!N414),IF(OR(ISNUMBER(FIND("5F",ScheduleCompile!N414)),ISNUMBER(FIND("0F",ScheduleCompile!N414)),ISNUMBER(FIND("8F",ScheduleCompile!N414)),ISNUMBER(FIND("1F",ScheduleCompile!N414)),ISNUMBER(FIND("2F",ScheduleCompile!N414)),ISNUMBER(FIND("3F",ScheduleCompile!N414)),ISNUMBER(FIND("6F",ScheduleCompile!N414)),ISNUMBER(FIND("7F",ScheduleCompile!N414)),ISNUMBER(FIND("9F",ScheduleCompile!N414)),ISNUMBER(FIND("4F",ScheduleCompile!N414))),VALUE(LEFT(ScheduleCompile!N414,FIND("F",ScheduleCompile!N414)-1)),ScheduleCompile!N414)))))),ISTEXT(ScheduleCompile!#REF!)),"ENDTABLE",IF(ISERROR(IF(ScheduleCompile!N414="Off",0,IF(ScheduleCompile!N414="On",1,IF(ISNUMBER(ScheduleCompile!N414),ScheduleCompile!N414/1,IF(ISTEXT(ScheduleCompile!N414),IF(OR(ISNUMBER(FIND("5F",ScheduleCompile!N414)),ISNUMBER(FIND("0F",ScheduleCompile!N414)),ISNUMBER(FIND("8F",ScheduleCompile!N414)),ISNUMBER(FIND("1F",ScheduleCompile!N414)),ISNUMBER(FIND("2F",ScheduleCompile!N414)),ISNUMBER(FIND("3F",ScheduleCompile!N414)),ISNUMBER(FIND("6F",ScheduleCompile!N414)),ISNUMBER(FIND("7F",ScheduleCompile!N414)),ISNUMBER(FIND("9F",ScheduleCompile!N414)),ISNUMBER(FIND("4F",ScheduleCompile!N414))),VALUE(LEFT(ScheduleCompile!N414,FIND("F",ScheduleCompile!N414)-1)),ScheduleCompile!N414)))))),"",IF(ScheduleCompile!N414="Off",0,IF(ScheduleCompile!N414="On",1,IF(ISNUMBER(ScheduleCompile!N414),ScheduleCompile!N414/1,IF(ISTEXT(ScheduleCompile!N414),IF(OR(ISNUMBER(FIND("5F",ScheduleCompile!N414)),ISNUMBER(FIND("0F",ScheduleCompile!N414)),ISNUMBER(FIND("8F",ScheduleCompile!N414)),ISNUMBER(FIND("1F",ScheduleCompile!N414)),ISNUMBER(FIND("2F",ScheduleCompile!N414)),ISNUMBER(FIND("3F",ScheduleCompile!N414)),ISNUMBER(FIND("6F",ScheduleCompile!N414)),ISNUMBER(FIND("7F",ScheduleCompile!N414)),ISNUMBER(FIND("9F",ScheduleCompile!N414)),ISNUMBER(FIND("4F",ScheduleCompile!N414))),VALUE(LEFT(ScheduleCompile!N414,FIND("F",ScheduleCompile!N414)-1)),ScheduleCompile!N414)))))))</f>
        <v>0.8</v>
      </c>
      <c r="T421" s="1">
        <f>IF(AND(ISERROR(IF(ScheduleCompile!O414="Off",0,IF(ScheduleCompile!O414="On",1,IF(ISNUMBER(ScheduleCompile!O414),ScheduleCompile!O414/1,IF(ISTEXT(ScheduleCompile!O414),IF(OR(ISNUMBER(FIND("5F",ScheduleCompile!O414)),ISNUMBER(FIND("0F",ScheduleCompile!O414)),ISNUMBER(FIND("8F",ScheduleCompile!O414)),ISNUMBER(FIND("1F",ScheduleCompile!O414)),ISNUMBER(FIND("2F",ScheduleCompile!O414)),ISNUMBER(FIND("3F",ScheduleCompile!O414)),ISNUMBER(FIND("6F",ScheduleCompile!O414)),ISNUMBER(FIND("7F",ScheduleCompile!O414)),ISNUMBER(FIND("9F",ScheduleCompile!O414)),ISNUMBER(FIND("4F",ScheduleCompile!O414))),VALUE(LEFT(ScheduleCompile!O414,FIND("F",ScheduleCompile!O414)-1)),ScheduleCompile!O414)))))),ISTEXT(ScheduleCompile!#REF!)),"ENDTABLE",IF(ISERROR(IF(ScheduleCompile!O414="Off",0,IF(ScheduleCompile!O414="On",1,IF(ISNUMBER(ScheduleCompile!O414),ScheduleCompile!O414/1,IF(ISTEXT(ScheduleCompile!O414),IF(OR(ISNUMBER(FIND("5F",ScheduleCompile!O414)),ISNUMBER(FIND("0F",ScheduleCompile!O414)),ISNUMBER(FIND("8F",ScheduleCompile!O414)),ISNUMBER(FIND("1F",ScheduleCompile!O414)),ISNUMBER(FIND("2F",ScheduleCompile!O414)),ISNUMBER(FIND("3F",ScheduleCompile!O414)),ISNUMBER(FIND("6F",ScheduleCompile!O414)),ISNUMBER(FIND("7F",ScheduleCompile!O414)),ISNUMBER(FIND("9F",ScheduleCompile!O414)),ISNUMBER(FIND("4F",ScheduleCompile!O414))),VALUE(LEFT(ScheduleCompile!O414,FIND("F",ScheduleCompile!O414)-1)),ScheduleCompile!O414)))))),"",IF(ScheduleCompile!O414="Off",0,IF(ScheduleCompile!O414="On",1,IF(ISNUMBER(ScheduleCompile!O414),ScheduleCompile!O414/1,IF(ISTEXT(ScheduleCompile!O414),IF(OR(ISNUMBER(FIND("5F",ScheduleCompile!O414)),ISNUMBER(FIND("0F",ScheduleCompile!O414)),ISNUMBER(FIND("8F",ScheduleCompile!O414)),ISNUMBER(FIND("1F",ScheduleCompile!O414)),ISNUMBER(FIND("2F",ScheduleCompile!O414)),ISNUMBER(FIND("3F",ScheduleCompile!O414)),ISNUMBER(FIND("6F",ScheduleCompile!O414)),ISNUMBER(FIND("7F",ScheduleCompile!O414)),ISNUMBER(FIND("9F",ScheduleCompile!O414)),ISNUMBER(FIND("4F",ScheduleCompile!O414))),VALUE(LEFT(ScheduleCompile!O414,FIND("F",ScheduleCompile!O414)-1)),ScheduleCompile!O414)))))))</f>
        <v>0.8</v>
      </c>
      <c r="U421" s="1">
        <f>IF(AND(ISERROR(IF(ScheduleCompile!P414="Off",0,IF(ScheduleCompile!P414="On",1,IF(ISNUMBER(ScheduleCompile!P414),ScheduleCompile!P414/1,IF(ISTEXT(ScheduleCompile!P414),IF(OR(ISNUMBER(FIND("5F",ScheduleCompile!P414)),ISNUMBER(FIND("0F",ScheduleCompile!P414)),ISNUMBER(FIND("8F",ScheduleCompile!P414)),ISNUMBER(FIND("1F",ScheduleCompile!P414)),ISNUMBER(FIND("2F",ScheduleCompile!P414)),ISNUMBER(FIND("3F",ScheduleCompile!P414)),ISNUMBER(FIND("6F",ScheduleCompile!P414)),ISNUMBER(FIND("7F",ScheduleCompile!P414)),ISNUMBER(FIND("9F",ScheduleCompile!P414)),ISNUMBER(FIND("4F",ScheduleCompile!P414))),VALUE(LEFT(ScheduleCompile!P414,FIND("F",ScheduleCompile!P414)-1)),ScheduleCompile!P414)))))),ISTEXT(ScheduleCompile!#REF!)),"ENDTABLE",IF(ISERROR(IF(ScheduleCompile!P414="Off",0,IF(ScheduleCompile!P414="On",1,IF(ISNUMBER(ScheduleCompile!P414),ScheduleCompile!P414/1,IF(ISTEXT(ScheduleCompile!P414),IF(OR(ISNUMBER(FIND("5F",ScheduleCompile!P414)),ISNUMBER(FIND("0F",ScheduleCompile!P414)),ISNUMBER(FIND("8F",ScheduleCompile!P414)),ISNUMBER(FIND("1F",ScheduleCompile!P414)),ISNUMBER(FIND("2F",ScheduleCompile!P414)),ISNUMBER(FIND("3F",ScheduleCompile!P414)),ISNUMBER(FIND("6F",ScheduleCompile!P414)),ISNUMBER(FIND("7F",ScheduleCompile!P414)),ISNUMBER(FIND("9F",ScheduleCompile!P414)),ISNUMBER(FIND("4F",ScheduleCompile!P414))),VALUE(LEFT(ScheduleCompile!P414,FIND("F",ScheduleCompile!P414)-1)),ScheduleCompile!P414)))))),"",IF(ScheduleCompile!P414="Off",0,IF(ScheduleCompile!P414="On",1,IF(ISNUMBER(ScheduleCompile!P414),ScheduleCompile!P414/1,IF(ISTEXT(ScheduleCompile!P414),IF(OR(ISNUMBER(FIND("5F",ScheduleCompile!P414)),ISNUMBER(FIND("0F",ScheduleCompile!P414)),ISNUMBER(FIND("8F",ScheduleCompile!P414)),ISNUMBER(FIND("1F",ScheduleCompile!P414)),ISNUMBER(FIND("2F",ScheduleCompile!P414)),ISNUMBER(FIND("3F",ScheduleCompile!P414)),ISNUMBER(FIND("6F",ScheduleCompile!P414)),ISNUMBER(FIND("7F",ScheduleCompile!P414)),ISNUMBER(FIND("9F",ScheduleCompile!P414)),ISNUMBER(FIND("4F",ScheduleCompile!P414))),VALUE(LEFT(ScheduleCompile!P414,FIND("F",ScheduleCompile!P414)-1)),ScheduleCompile!P414)))))))</f>
        <v>0.8</v>
      </c>
      <c r="V421" s="1">
        <f>IF(AND(ISERROR(IF(ScheduleCompile!Q414="Off",0,IF(ScheduleCompile!Q414="On",1,IF(ISNUMBER(ScheduleCompile!Q414),ScheduleCompile!Q414/1,IF(ISTEXT(ScheduleCompile!Q414),IF(OR(ISNUMBER(FIND("5F",ScheduleCompile!Q414)),ISNUMBER(FIND("0F",ScheduleCompile!Q414)),ISNUMBER(FIND("8F",ScheduleCompile!Q414)),ISNUMBER(FIND("1F",ScheduleCompile!Q414)),ISNUMBER(FIND("2F",ScheduleCompile!Q414)),ISNUMBER(FIND("3F",ScheduleCompile!Q414)),ISNUMBER(FIND("6F",ScheduleCompile!Q414)),ISNUMBER(FIND("7F",ScheduleCompile!Q414)),ISNUMBER(FIND("9F",ScheduleCompile!Q414)),ISNUMBER(FIND("4F",ScheduleCompile!Q414))),VALUE(LEFT(ScheduleCompile!Q414,FIND("F",ScheduleCompile!Q414)-1)),ScheduleCompile!Q414)))))),ISTEXT(ScheduleCompile!#REF!)),"ENDTABLE",IF(ISERROR(IF(ScheduleCompile!Q414="Off",0,IF(ScheduleCompile!Q414="On",1,IF(ISNUMBER(ScheduleCompile!Q414),ScheduleCompile!Q414/1,IF(ISTEXT(ScheduleCompile!Q414),IF(OR(ISNUMBER(FIND("5F",ScheduleCompile!Q414)),ISNUMBER(FIND("0F",ScheduleCompile!Q414)),ISNUMBER(FIND("8F",ScheduleCompile!Q414)),ISNUMBER(FIND("1F",ScheduleCompile!Q414)),ISNUMBER(FIND("2F",ScheduleCompile!Q414)),ISNUMBER(FIND("3F",ScheduleCompile!Q414)),ISNUMBER(FIND("6F",ScheduleCompile!Q414)),ISNUMBER(FIND("7F",ScheduleCompile!Q414)),ISNUMBER(FIND("9F",ScheduleCompile!Q414)),ISNUMBER(FIND("4F",ScheduleCompile!Q414))),VALUE(LEFT(ScheduleCompile!Q414,FIND("F",ScheduleCompile!Q414)-1)),ScheduleCompile!Q414)))))),"",IF(ScheduleCompile!Q414="Off",0,IF(ScheduleCompile!Q414="On",1,IF(ISNUMBER(ScheduleCompile!Q414),ScheduleCompile!Q414/1,IF(ISTEXT(ScheduleCompile!Q414),IF(OR(ISNUMBER(FIND("5F",ScheduleCompile!Q414)),ISNUMBER(FIND("0F",ScheduleCompile!Q414)),ISNUMBER(FIND("8F",ScheduleCompile!Q414)),ISNUMBER(FIND("1F",ScheduleCompile!Q414)),ISNUMBER(FIND("2F",ScheduleCompile!Q414)),ISNUMBER(FIND("3F",ScheduleCompile!Q414)),ISNUMBER(FIND("6F",ScheduleCompile!Q414)),ISNUMBER(FIND("7F",ScheduleCompile!Q414)),ISNUMBER(FIND("9F",ScheduleCompile!Q414)),ISNUMBER(FIND("4F",ScheduleCompile!Q414))),VALUE(LEFT(ScheduleCompile!Q414,FIND("F",ScheduleCompile!Q414)-1)),ScheduleCompile!Q414)))))))</f>
        <v>0.8</v>
      </c>
      <c r="W421" s="1">
        <f>IF(AND(ISERROR(IF(ScheduleCompile!R414="Off",0,IF(ScheduleCompile!R414="On",1,IF(ISNUMBER(ScheduleCompile!R414),ScheduleCompile!R414/1,IF(ISTEXT(ScheduleCompile!R414),IF(OR(ISNUMBER(FIND("5F",ScheduleCompile!R414)),ISNUMBER(FIND("0F",ScheduleCompile!R414)),ISNUMBER(FIND("8F",ScheduleCompile!R414)),ISNUMBER(FIND("1F",ScheduleCompile!R414)),ISNUMBER(FIND("2F",ScheduleCompile!R414)),ISNUMBER(FIND("3F",ScheduleCompile!R414)),ISNUMBER(FIND("6F",ScheduleCompile!R414)),ISNUMBER(FIND("7F",ScheduleCompile!R414)),ISNUMBER(FIND("9F",ScheduleCompile!R414)),ISNUMBER(FIND("4F",ScheduleCompile!R414))),VALUE(LEFT(ScheduleCompile!R414,FIND("F",ScheduleCompile!R414)-1)),ScheduleCompile!R414)))))),ISTEXT(ScheduleCompile!#REF!)),"ENDTABLE",IF(ISERROR(IF(ScheduleCompile!R414="Off",0,IF(ScheduleCompile!R414="On",1,IF(ISNUMBER(ScheduleCompile!R414),ScheduleCompile!R414/1,IF(ISTEXT(ScheduleCompile!R414),IF(OR(ISNUMBER(FIND("5F",ScheduleCompile!R414)),ISNUMBER(FIND("0F",ScheduleCompile!R414)),ISNUMBER(FIND("8F",ScheduleCompile!R414)),ISNUMBER(FIND("1F",ScheduleCompile!R414)),ISNUMBER(FIND("2F",ScheduleCompile!R414)),ISNUMBER(FIND("3F",ScheduleCompile!R414)),ISNUMBER(FIND("6F",ScheduleCompile!R414)),ISNUMBER(FIND("7F",ScheduleCompile!R414)),ISNUMBER(FIND("9F",ScheduleCompile!R414)),ISNUMBER(FIND("4F",ScheduleCompile!R414))),VALUE(LEFT(ScheduleCompile!R414,FIND("F",ScheduleCompile!R414)-1)),ScheduleCompile!R414)))))),"",IF(ScheduleCompile!R414="Off",0,IF(ScheduleCompile!R414="On",1,IF(ISNUMBER(ScheduleCompile!R414),ScheduleCompile!R414/1,IF(ISTEXT(ScheduleCompile!R414),IF(OR(ISNUMBER(FIND("5F",ScheduleCompile!R414)),ISNUMBER(FIND("0F",ScheduleCompile!R414)),ISNUMBER(FIND("8F",ScheduleCompile!R414)),ISNUMBER(FIND("1F",ScheduleCompile!R414)),ISNUMBER(FIND("2F",ScheduleCompile!R414)),ISNUMBER(FIND("3F",ScheduleCompile!R414)),ISNUMBER(FIND("6F",ScheduleCompile!R414)),ISNUMBER(FIND("7F",ScheduleCompile!R414)),ISNUMBER(FIND("9F",ScheduleCompile!R414)),ISNUMBER(FIND("4F",ScheduleCompile!R414))),VALUE(LEFT(ScheduleCompile!R414,FIND("F",ScheduleCompile!R414)-1)),ScheduleCompile!R414)))))))</f>
        <v>0.8</v>
      </c>
      <c r="X421" s="1">
        <f>IF(AND(ISERROR(IF(ScheduleCompile!S414="Off",0,IF(ScheduleCompile!S414="On",1,IF(ISNUMBER(ScheduleCompile!S414),ScheduleCompile!S414/1,IF(ISTEXT(ScheduleCompile!S414),IF(OR(ISNUMBER(FIND("5F",ScheduleCompile!S414)),ISNUMBER(FIND("0F",ScheduleCompile!S414)),ISNUMBER(FIND("8F",ScheduleCompile!S414)),ISNUMBER(FIND("1F",ScheduleCompile!S414)),ISNUMBER(FIND("2F",ScheduleCompile!S414)),ISNUMBER(FIND("3F",ScheduleCompile!S414)),ISNUMBER(FIND("6F",ScheduleCompile!S414)),ISNUMBER(FIND("7F",ScheduleCompile!S414)),ISNUMBER(FIND("9F",ScheduleCompile!S414)),ISNUMBER(FIND("4F",ScheduleCompile!S414))),VALUE(LEFT(ScheduleCompile!S414,FIND("F",ScheduleCompile!S414)-1)),ScheduleCompile!S414)))))),ISTEXT(ScheduleCompile!#REF!)),"ENDTABLE",IF(ISERROR(IF(ScheduleCompile!S414="Off",0,IF(ScheduleCompile!S414="On",1,IF(ISNUMBER(ScheduleCompile!S414),ScheduleCompile!S414/1,IF(ISTEXT(ScheduleCompile!S414),IF(OR(ISNUMBER(FIND("5F",ScheduleCompile!S414)),ISNUMBER(FIND("0F",ScheduleCompile!S414)),ISNUMBER(FIND("8F",ScheduleCompile!S414)),ISNUMBER(FIND("1F",ScheduleCompile!S414)),ISNUMBER(FIND("2F",ScheduleCompile!S414)),ISNUMBER(FIND("3F",ScheduleCompile!S414)),ISNUMBER(FIND("6F",ScheduleCompile!S414)),ISNUMBER(FIND("7F",ScheduleCompile!S414)),ISNUMBER(FIND("9F",ScheduleCompile!S414)),ISNUMBER(FIND("4F",ScheduleCompile!S414))),VALUE(LEFT(ScheduleCompile!S414,FIND("F",ScheduleCompile!S414)-1)),ScheduleCompile!S414)))))),"",IF(ScheduleCompile!S414="Off",0,IF(ScheduleCompile!S414="On",1,IF(ISNUMBER(ScheduleCompile!S414),ScheduleCompile!S414/1,IF(ISTEXT(ScheduleCompile!S414),IF(OR(ISNUMBER(FIND("5F",ScheduleCompile!S414)),ISNUMBER(FIND("0F",ScheduleCompile!S414)),ISNUMBER(FIND("8F",ScheduleCompile!S414)),ISNUMBER(FIND("1F",ScheduleCompile!S414)),ISNUMBER(FIND("2F",ScheduleCompile!S414)),ISNUMBER(FIND("3F",ScheduleCompile!S414)),ISNUMBER(FIND("6F",ScheduleCompile!S414)),ISNUMBER(FIND("7F",ScheduleCompile!S414)),ISNUMBER(FIND("9F",ScheduleCompile!S414)),ISNUMBER(FIND("4F",ScheduleCompile!S414))),VALUE(LEFT(ScheduleCompile!S414,FIND("F",ScheduleCompile!S414)-1)),ScheduleCompile!S414)))))))</f>
        <v>0.6</v>
      </c>
      <c r="Y421" s="1">
        <f>IF(AND(ISERROR(IF(ScheduleCompile!T414="Off",0,IF(ScheduleCompile!T414="On",1,IF(ISNUMBER(ScheduleCompile!T414),ScheduleCompile!T414/1,IF(ISTEXT(ScheduleCompile!T414),IF(OR(ISNUMBER(FIND("5F",ScheduleCompile!T414)),ISNUMBER(FIND("0F",ScheduleCompile!T414)),ISNUMBER(FIND("8F",ScheduleCompile!T414)),ISNUMBER(FIND("1F",ScheduleCompile!T414)),ISNUMBER(FIND("2F",ScheduleCompile!T414)),ISNUMBER(FIND("3F",ScheduleCompile!T414)),ISNUMBER(FIND("6F",ScheduleCompile!T414)),ISNUMBER(FIND("7F",ScheduleCompile!T414)),ISNUMBER(FIND("9F",ScheduleCompile!T414)),ISNUMBER(FIND("4F",ScheduleCompile!T414))),VALUE(LEFT(ScheduleCompile!T414,FIND("F",ScheduleCompile!T414)-1)),ScheduleCompile!T414)))))),ISTEXT(ScheduleCompile!#REF!)),"ENDTABLE",IF(ISERROR(IF(ScheduleCompile!T414="Off",0,IF(ScheduleCompile!T414="On",1,IF(ISNUMBER(ScheduleCompile!T414),ScheduleCompile!T414/1,IF(ISTEXT(ScheduleCompile!T414),IF(OR(ISNUMBER(FIND("5F",ScheduleCompile!T414)),ISNUMBER(FIND("0F",ScheduleCompile!T414)),ISNUMBER(FIND("8F",ScheduleCompile!T414)),ISNUMBER(FIND("1F",ScheduleCompile!T414)),ISNUMBER(FIND("2F",ScheduleCompile!T414)),ISNUMBER(FIND("3F",ScheduleCompile!T414)),ISNUMBER(FIND("6F",ScheduleCompile!T414)),ISNUMBER(FIND("7F",ScheduleCompile!T414)),ISNUMBER(FIND("9F",ScheduleCompile!T414)),ISNUMBER(FIND("4F",ScheduleCompile!T414))),VALUE(LEFT(ScheduleCompile!T414,FIND("F",ScheduleCompile!T414)-1)),ScheduleCompile!T414)))))),"",IF(ScheduleCompile!T414="Off",0,IF(ScheduleCompile!T414="On",1,IF(ISNUMBER(ScheduleCompile!T414),ScheduleCompile!T414/1,IF(ISTEXT(ScheduleCompile!T414),IF(OR(ISNUMBER(FIND("5F",ScheduleCompile!T414)),ISNUMBER(FIND("0F",ScheduleCompile!T414)),ISNUMBER(FIND("8F",ScheduleCompile!T414)),ISNUMBER(FIND("1F",ScheduleCompile!T414)),ISNUMBER(FIND("2F",ScheduleCompile!T414)),ISNUMBER(FIND("3F",ScheduleCompile!T414)),ISNUMBER(FIND("6F",ScheduleCompile!T414)),ISNUMBER(FIND("7F",ScheduleCompile!T414)),ISNUMBER(FIND("9F",ScheduleCompile!T414)),ISNUMBER(FIND("4F",ScheduleCompile!T414))),VALUE(LEFT(ScheduleCompile!T414,FIND("F",ScheduleCompile!T414)-1)),ScheduleCompile!T414)))))))</f>
        <v>0.2</v>
      </c>
      <c r="Z421" s="1">
        <f>IF(AND(ISERROR(IF(ScheduleCompile!U414="Off",0,IF(ScheduleCompile!U414="On",1,IF(ISNUMBER(ScheduleCompile!U414),ScheduleCompile!U414/1,IF(ISTEXT(ScheduleCompile!U414),IF(OR(ISNUMBER(FIND("5F",ScheduleCompile!U414)),ISNUMBER(FIND("0F",ScheduleCompile!U414)),ISNUMBER(FIND("8F",ScheduleCompile!U414)),ISNUMBER(FIND("1F",ScheduleCompile!U414)),ISNUMBER(FIND("2F",ScheduleCompile!U414)),ISNUMBER(FIND("3F",ScheduleCompile!U414)),ISNUMBER(FIND("6F",ScheduleCompile!U414)),ISNUMBER(FIND("7F",ScheduleCompile!U414)),ISNUMBER(FIND("9F",ScheduleCompile!U414)),ISNUMBER(FIND("4F",ScheduleCompile!U414))),VALUE(LEFT(ScheduleCompile!U414,FIND("F",ScheduleCompile!U414)-1)),ScheduleCompile!U414)))))),ISTEXT(ScheduleCompile!#REF!)),"ENDTABLE",IF(ISERROR(IF(ScheduleCompile!U414="Off",0,IF(ScheduleCompile!U414="On",1,IF(ISNUMBER(ScheduleCompile!U414),ScheduleCompile!U414/1,IF(ISTEXT(ScheduleCompile!U414),IF(OR(ISNUMBER(FIND("5F",ScheduleCompile!U414)),ISNUMBER(FIND("0F",ScheduleCompile!U414)),ISNUMBER(FIND("8F",ScheduleCompile!U414)),ISNUMBER(FIND("1F",ScheduleCompile!U414)),ISNUMBER(FIND("2F",ScheduleCompile!U414)),ISNUMBER(FIND("3F",ScheduleCompile!U414)),ISNUMBER(FIND("6F",ScheduleCompile!U414)),ISNUMBER(FIND("7F",ScheduleCompile!U414)),ISNUMBER(FIND("9F",ScheduleCompile!U414)),ISNUMBER(FIND("4F",ScheduleCompile!U414))),VALUE(LEFT(ScheduleCompile!U414,FIND("F",ScheduleCompile!U414)-1)),ScheduleCompile!U414)))))),"",IF(ScheduleCompile!U414="Off",0,IF(ScheduleCompile!U414="On",1,IF(ISNUMBER(ScheduleCompile!U414),ScheduleCompile!U414/1,IF(ISTEXT(ScheduleCompile!U414),IF(OR(ISNUMBER(FIND("5F",ScheduleCompile!U414)),ISNUMBER(FIND("0F",ScheduleCompile!U414)),ISNUMBER(FIND("8F",ScheduleCompile!U414)),ISNUMBER(FIND("1F",ScheduleCompile!U414)),ISNUMBER(FIND("2F",ScheduleCompile!U414)),ISNUMBER(FIND("3F",ScheduleCompile!U414)),ISNUMBER(FIND("6F",ScheduleCompile!U414)),ISNUMBER(FIND("7F",ScheduleCompile!U414)),ISNUMBER(FIND("9F",ScheduleCompile!U414)),ISNUMBER(FIND("4F",ScheduleCompile!U414))),VALUE(LEFT(ScheduleCompile!U414,FIND("F",ScheduleCompile!U414)-1)),ScheduleCompile!U414)))))))</f>
        <v>0.2</v>
      </c>
      <c r="AA421" s="1">
        <f>IF(AND(ISERROR(IF(ScheduleCompile!V414="Off",0,IF(ScheduleCompile!V414="On",1,IF(ISNUMBER(ScheduleCompile!V414),ScheduleCompile!V414/1,IF(ISTEXT(ScheduleCompile!V414),IF(OR(ISNUMBER(FIND("5F",ScheduleCompile!V414)),ISNUMBER(FIND("0F",ScheduleCompile!V414)),ISNUMBER(FIND("8F",ScheduleCompile!V414)),ISNUMBER(FIND("1F",ScheduleCompile!V414)),ISNUMBER(FIND("2F",ScheduleCompile!V414)),ISNUMBER(FIND("3F",ScheduleCompile!V414)),ISNUMBER(FIND("6F",ScheduleCompile!V414)),ISNUMBER(FIND("7F",ScheduleCompile!V414)),ISNUMBER(FIND("9F",ScheduleCompile!V414)),ISNUMBER(FIND("4F",ScheduleCompile!V414))),VALUE(LEFT(ScheduleCompile!V414,FIND("F",ScheduleCompile!V414)-1)),ScheduleCompile!V414)))))),ISTEXT(ScheduleCompile!#REF!)),"ENDTABLE",IF(ISERROR(IF(ScheduleCompile!V414="Off",0,IF(ScheduleCompile!V414="On",1,IF(ISNUMBER(ScheduleCompile!V414),ScheduleCompile!V414/1,IF(ISTEXT(ScheduleCompile!V414),IF(OR(ISNUMBER(FIND("5F",ScheduleCompile!V414)),ISNUMBER(FIND("0F",ScheduleCompile!V414)),ISNUMBER(FIND("8F",ScheduleCompile!V414)),ISNUMBER(FIND("1F",ScheduleCompile!V414)),ISNUMBER(FIND("2F",ScheduleCompile!V414)),ISNUMBER(FIND("3F",ScheduleCompile!V414)),ISNUMBER(FIND("6F",ScheduleCompile!V414)),ISNUMBER(FIND("7F",ScheduleCompile!V414)),ISNUMBER(FIND("9F",ScheduleCompile!V414)),ISNUMBER(FIND("4F",ScheduleCompile!V414))),VALUE(LEFT(ScheduleCompile!V414,FIND("F",ScheduleCompile!V414)-1)),ScheduleCompile!V414)))))),"",IF(ScheduleCompile!V414="Off",0,IF(ScheduleCompile!V414="On",1,IF(ISNUMBER(ScheduleCompile!V414),ScheduleCompile!V414/1,IF(ISTEXT(ScheduleCompile!V414),IF(OR(ISNUMBER(FIND("5F",ScheduleCompile!V414)),ISNUMBER(FIND("0F",ScheduleCompile!V414)),ISNUMBER(FIND("8F",ScheduleCompile!V414)),ISNUMBER(FIND("1F",ScheduleCompile!V414)),ISNUMBER(FIND("2F",ScheduleCompile!V414)),ISNUMBER(FIND("3F",ScheduleCompile!V414)),ISNUMBER(FIND("6F",ScheduleCompile!V414)),ISNUMBER(FIND("7F",ScheduleCompile!V414)),ISNUMBER(FIND("9F",ScheduleCompile!V414)),ISNUMBER(FIND("4F",ScheduleCompile!V414))),VALUE(LEFT(ScheduleCompile!V414,FIND("F",ScheduleCompile!V414)-1)),ScheduleCompile!V414)))))))</f>
        <v>0.2</v>
      </c>
      <c r="AB421" s="1">
        <f>IF(AND(ISERROR(IF(ScheduleCompile!W414="Off",0,IF(ScheduleCompile!W414="On",1,IF(ISNUMBER(ScheduleCompile!W414),ScheduleCompile!W414/1,IF(ISTEXT(ScheduleCompile!W414),IF(OR(ISNUMBER(FIND("5F",ScheduleCompile!W414)),ISNUMBER(FIND("0F",ScheduleCompile!W414)),ISNUMBER(FIND("8F",ScheduleCompile!W414)),ISNUMBER(FIND("1F",ScheduleCompile!W414)),ISNUMBER(FIND("2F",ScheduleCompile!W414)),ISNUMBER(FIND("3F",ScheduleCompile!W414)),ISNUMBER(FIND("6F",ScheduleCompile!W414)),ISNUMBER(FIND("7F",ScheduleCompile!W414)),ISNUMBER(FIND("9F",ScheduleCompile!W414)),ISNUMBER(FIND("4F",ScheduleCompile!W414))),VALUE(LEFT(ScheduleCompile!W414,FIND("F",ScheduleCompile!W414)-1)),ScheduleCompile!W414)))))),ISTEXT(ScheduleCompile!#REF!)),"ENDTABLE",IF(ISERROR(IF(ScheduleCompile!W414="Off",0,IF(ScheduleCompile!W414="On",1,IF(ISNUMBER(ScheduleCompile!W414),ScheduleCompile!W414/1,IF(ISTEXT(ScheduleCompile!W414),IF(OR(ISNUMBER(FIND("5F",ScheduleCompile!W414)),ISNUMBER(FIND("0F",ScheduleCompile!W414)),ISNUMBER(FIND("8F",ScheduleCompile!W414)),ISNUMBER(FIND("1F",ScheduleCompile!W414)),ISNUMBER(FIND("2F",ScheduleCompile!W414)),ISNUMBER(FIND("3F",ScheduleCompile!W414)),ISNUMBER(FIND("6F",ScheduleCompile!W414)),ISNUMBER(FIND("7F",ScheduleCompile!W414)),ISNUMBER(FIND("9F",ScheduleCompile!W414)),ISNUMBER(FIND("4F",ScheduleCompile!W414))),VALUE(LEFT(ScheduleCompile!W414,FIND("F",ScheduleCompile!W414)-1)),ScheduleCompile!W414)))))),"",IF(ScheduleCompile!W414="Off",0,IF(ScheduleCompile!W414="On",1,IF(ISNUMBER(ScheduleCompile!W414),ScheduleCompile!W414/1,IF(ISTEXT(ScheduleCompile!W414),IF(OR(ISNUMBER(FIND("5F",ScheduleCompile!W414)),ISNUMBER(FIND("0F",ScheduleCompile!W414)),ISNUMBER(FIND("8F",ScheduleCompile!W414)),ISNUMBER(FIND("1F",ScheduleCompile!W414)),ISNUMBER(FIND("2F",ScheduleCompile!W414)),ISNUMBER(FIND("3F",ScheduleCompile!W414)),ISNUMBER(FIND("6F",ScheduleCompile!W414)),ISNUMBER(FIND("7F",ScheduleCompile!W414)),ISNUMBER(FIND("9F",ScheduleCompile!W414)),ISNUMBER(FIND("4F",ScheduleCompile!W414))),VALUE(LEFT(ScheduleCompile!W414,FIND("F",ScheduleCompile!W414)-1)),ScheduleCompile!W414)))))))</f>
        <v>0.1</v>
      </c>
      <c r="AC421" s="1">
        <f>IF(AND(ISERROR(IF(ScheduleCompile!X414="Off",0,IF(ScheduleCompile!X414="On",1,IF(ISNUMBER(ScheduleCompile!X414),ScheduleCompile!X414/1,IF(ISTEXT(ScheduleCompile!X414),IF(OR(ISNUMBER(FIND("5F",ScheduleCompile!X414)),ISNUMBER(FIND("0F",ScheduleCompile!X414)),ISNUMBER(FIND("8F",ScheduleCompile!X414)),ISNUMBER(FIND("1F",ScheduleCompile!X414)),ISNUMBER(FIND("2F",ScheduleCompile!X414)),ISNUMBER(FIND("3F",ScheduleCompile!X414)),ISNUMBER(FIND("6F",ScheduleCompile!X414)),ISNUMBER(FIND("7F",ScheduleCompile!X414)),ISNUMBER(FIND("9F",ScheduleCompile!X414)),ISNUMBER(FIND("4F",ScheduleCompile!X414))),VALUE(LEFT(ScheduleCompile!X414,FIND("F",ScheduleCompile!X414)-1)),ScheduleCompile!X414)))))),ISTEXT(ScheduleCompile!#REF!)),"ENDTABLE",IF(ISERROR(IF(ScheduleCompile!X414="Off",0,IF(ScheduleCompile!X414="On",1,IF(ISNUMBER(ScheduleCompile!X414),ScheduleCompile!X414/1,IF(ISTEXT(ScheduleCompile!X414),IF(OR(ISNUMBER(FIND("5F",ScheduleCompile!X414)),ISNUMBER(FIND("0F",ScheduleCompile!X414)),ISNUMBER(FIND("8F",ScheduleCompile!X414)),ISNUMBER(FIND("1F",ScheduleCompile!X414)),ISNUMBER(FIND("2F",ScheduleCompile!X414)),ISNUMBER(FIND("3F",ScheduleCompile!X414)),ISNUMBER(FIND("6F",ScheduleCompile!X414)),ISNUMBER(FIND("7F",ScheduleCompile!X414)),ISNUMBER(FIND("9F",ScheduleCompile!X414)),ISNUMBER(FIND("4F",ScheduleCompile!X414))),VALUE(LEFT(ScheduleCompile!X414,FIND("F",ScheduleCompile!X414)-1)),ScheduleCompile!X414)))))),"",IF(ScheduleCompile!X414="Off",0,IF(ScheduleCompile!X414="On",1,IF(ISNUMBER(ScheduleCompile!X414),ScheduleCompile!X414/1,IF(ISTEXT(ScheduleCompile!X414),IF(OR(ISNUMBER(FIND("5F",ScheduleCompile!X414)),ISNUMBER(FIND("0F",ScheduleCompile!X414)),ISNUMBER(FIND("8F",ScheduleCompile!X414)),ISNUMBER(FIND("1F",ScheduleCompile!X414)),ISNUMBER(FIND("2F",ScheduleCompile!X414)),ISNUMBER(FIND("3F",ScheduleCompile!X414)),ISNUMBER(FIND("6F",ScheduleCompile!X414)),ISNUMBER(FIND("7F",ScheduleCompile!X414)),ISNUMBER(FIND("9F",ScheduleCompile!X414)),ISNUMBER(FIND("4F",ScheduleCompile!X414))),VALUE(LEFT(ScheduleCompile!X414,FIND("F",ScheduleCompile!X414)-1)),ScheduleCompile!X414)))))))</f>
        <v>0</v>
      </c>
      <c r="AD421" s="1">
        <f>IF(AND(ISERROR(IF(ScheduleCompile!Y414="Off",0,IF(ScheduleCompile!Y414="On",1,IF(ISNUMBER(ScheduleCompile!Y414),ScheduleCompile!Y414/1,IF(ISTEXT(ScheduleCompile!Y414),IF(OR(ISNUMBER(FIND("5F",ScheduleCompile!Y414)),ISNUMBER(FIND("0F",ScheduleCompile!Y414)),ISNUMBER(FIND("8F",ScheduleCompile!Y414)),ISNUMBER(FIND("1F",ScheduleCompile!Y414)),ISNUMBER(FIND("2F",ScheduleCompile!Y414)),ISNUMBER(FIND("3F",ScheduleCompile!Y414)),ISNUMBER(FIND("6F",ScheduleCompile!Y414)),ISNUMBER(FIND("7F",ScheduleCompile!Y414)),ISNUMBER(FIND("9F",ScheduleCompile!Y414)),ISNUMBER(FIND("4F",ScheduleCompile!Y414))),VALUE(LEFT(ScheduleCompile!Y414,FIND("F",ScheduleCompile!Y414)-1)),ScheduleCompile!Y414)))))),ISTEXT(ScheduleCompile!#REF!)),"ENDTABLE",IF(ISERROR(IF(ScheduleCompile!Y414="Off",0,IF(ScheduleCompile!Y414="On",1,IF(ISNUMBER(ScheduleCompile!Y414),ScheduleCompile!Y414/1,IF(ISTEXT(ScheduleCompile!Y414),IF(OR(ISNUMBER(FIND("5F",ScheduleCompile!Y414)),ISNUMBER(FIND("0F",ScheduleCompile!Y414)),ISNUMBER(FIND("8F",ScheduleCompile!Y414)),ISNUMBER(FIND("1F",ScheduleCompile!Y414)),ISNUMBER(FIND("2F",ScheduleCompile!Y414)),ISNUMBER(FIND("3F",ScheduleCompile!Y414)),ISNUMBER(FIND("6F",ScheduleCompile!Y414)),ISNUMBER(FIND("7F",ScheduleCompile!Y414)),ISNUMBER(FIND("9F",ScheduleCompile!Y414)),ISNUMBER(FIND("4F",ScheduleCompile!Y414))),VALUE(LEFT(ScheduleCompile!Y414,FIND("F",ScheduleCompile!Y414)-1)),ScheduleCompile!Y414)))))),"",IF(ScheduleCompile!Y414="Off",0,IF(ScheduleCompile!Y414="On",1,IF(ISNUMBER(ScheduleCompile!Y414),ScheduleCompile!Y414/1,IF(ISTEXT(ScheduleCompile!Y414),IF(OR(ISNUMBER(FIND("5F",ScheduleCompile!Y414)),ISNUMBER(FIND("0F",ScheduleCompile!Y414)),ISNUMBER(FIND("8F",ScheduleCompile!Y414)),ISNUMBER(FIND("1F",ScheduleCompile!Y414)),ISNUMBER(FIND("2F",ScheduleCompile!Y414)),ISNUMBER(FIND("3F",ScheduleCompile!Y414)),ISNUMBER(FIND("6F",ScheduleCompile!Y414)),ISNUMBER(FIND("7F",ScheduleCompile!Y414)),ISNUMBER(FIND("9F",ScheduleCompile!Y414)),ISNUMBER(FIND("4F",ScheduleCompile!Y414))),VALUE(LEFT(ScheduleCompile!Y414,FIND("F",ScheduleCompile!Y414)-1)),ScheduleCompile!Y414)))))))</f>
        <v>0</v>
      </c>
    </row>
    <row r="422" spans="1:30" x14ac:dyDescent="0.25">
      <c r="A422" t="str">
        <f t="shared" si="27"/>
        <v>SchDay "RetailOccupancySun"  Type = "Fraction" Hr = (0, 0, 0, 0, 0, 0, 0, 0, 0, 0.1, 0.2, 0.2, 0.4, 0.4, 0.4, 0.4, 0.4, 0.2, 0.1, 0, 0, 0, 0, 0) ..</v>
      </c>
      <c r="B422" s="1" t="s">
        <v>623</v>
      </c>
      <c r="C422" t="str">
        <f t="shared" si="28"/>
        <v xml:space="preserve">SchDay "RetailOccupancySun"  Type = "Fraction" Hr = </v>
      </c>
      <c r="D422" t="str">
        <f t="shared" si="29"/>
        <v>(0, 0, 0, 0, 0, 0, 0, 0, 0, 0.1, 0.2, 0.2, 0.4, 0.4, 0.4, 0.4, 0.4, 0.2, 0.1, 0, 0, 0, 0, 0) ..</v>
      </c>
      <c r="E422" s="30" t="str">
        <f>ScheduleCompile!A415</f>
        <v>RetailOccupancySun</v>
      </c>
      <c r="F422" t="str">
        <f t="shared" si="30"/>
        <v>Fraction</v>
      </c>
      <c r="G422" s="1">
        <f>IF(AND(ISERROR(IF(ScheduleCompile!B415="Off",0,IF(ScheduleCompile!B415="On",1,IF(ISNUMBER(ScheduleCompile!B415),ScheduleCompile!B415/1,IF(ISTEXT(ScheduleCompile!B415),IF(OR(ISNUMBER(FIND("5F",ScheduleCompile!B415)),ISNUMBER(FIND("0F",ScheduleCompile!B415)),ISNUMBER(FIND("8F",ScheduleCompile!B415)),ISNUMBER(FIND("1F",ScheduleCompile!B415)),ISNUMBER(FIND("2F",ScheduleCompile!B415)),ISNUMBER(FIND("3F",ScheduleCompile!B415)),ISNUMBER(FIND("6F",ScheduleCompile!B415)),ISNUMBER(FIND("7F",ScheduleCompile!B415)),ISNUMBER(FIND("9F",ScheduleCompile!B415)),ISNUMBER(FIND("4F",ScheduleCompile!B415))),VALUE(LEFT(ScheduleCompile!B415,FIND("F",ScheduleCompile!B415)-1)),ScheduleCompile!B415)))))),ISTEXT(ScheduleCompile!#REF!)),"ENDTABLE",IF(ISERROR(IF(ScheduleCompile!B415="Off",0,IF(ScheduleCompile!B415="On",1,IF(ISNUMBER(ScheduleCompile!B415),ScheduleCompile!B415/1,IF(ISTEXT(ScheduleCompile!B415),IF(OR(ISNUMBER(FIND("5F",ScheduleCompile!B415)),ISNUMBER(FIND("0F",ScheduleCompile!B415)),ISNUMBER(FIND("8F",ScheduleCompile!B415)),ISNUMBER(FIND("1F",ScheduleCompile!B415)),ISNUMBER(FIND("2F",ScheduleCompile!B415)),ISNUMBER(FIND("3F",ScheduleCompile!B415)),ISNUMBER(FIND("6F",ScheduleCompile!B415)),ISNUMBER(FIND("7F",ScheduleCompile!B415)),ISNUMBER(FIND("9F",ScheduleCompile!B415)),ISNUMBER(FIND("4F",ScheduleCompile!B415))),VALUE(LEFT(ScheduleCompile!B415,FIND("F",ScheduleCompile!B415)-1)),ScheduleCompile!B415)))))),"",IF(ScheduleCompile!B415="Off",0,IF(ScheduleCompile!B415="On",1,IF(ISNUMBER(ScheduleCompile!B415),ScheduleCompile!B415/1,IF(ISTEXT(ScheduleCompile!B415),IF(OR(ISNUMBER(FIND("5F",ScheduleCompile!B415)),ISNUMBER(FIND("0F",ScheduleCompile!B415)),ISNUMBER(FIND("8F",ScheduleCompile!B415)),ISNUMBER(FIND("1F",ScheduleCompile!B415)),ISNUMBER(FIND("2F",ScheduleCompile!B415)),ISNUMBER(FIND("3F",ScheduleCompile!B415)),ISNUMBER(FIND("6F",ScheduleCompile!B415)),ISNUMBER(FIND("7F",ScheduleCompile!B415)),ISNUMBER(FIND("9F",ScheduleCompile!B415)),ISNUMBER(FIND("4F",ScheduleCompile!B415))),VALUE(LEFT(ScheduleCompile!B415,FIND("F",ScheduleCompile!B415)-1)),ScheduleCompile!B415)))))))</f>
        <v>0</v>
      </c>
      <c r="H422" s="1">
        <f>IF(AND(ISERROR(IF(ScheduleCompile!C415="Off",0,IF(ScheduleCompile!C415="On",1,IF(ISNUMBER(ScheduleCompile!C415),ScheduleCompile!C415/1,IF(ISTEXT(ScheduleCompile!C415),IF(OR(ISNUMBER(FIND("5F",ScheduleCompile!C415)),ISNUMBER(FIND("0F",ScheduleCompile!C415)),ISNUMBER(FIND("8F",ScheduleCompile!C415)),ISNUMBER(FIND("1F",ScheduleCompile!C415)),ISNUMBER(FIND("2F",ScheduleCompile!C415)),ISNUMBER(FIND("3F",ScheduleCompile!C415)),ISNUMBER(FIND("6F",ScheduleCompile!C415)),ISNUMBER(FIND("7F",ScheduleCompile!C415)),ISNUMBER(FIND("9F",ScheduleCompile!C415)),ISNUMBER(FIND("4F",ScheduleCompile!C415))),VALUE(LEFT(ScheduleCompile!C415,FIND("F",ScheduleCompile!C415)-1)),ScheduleCompile!C415)))))),ISTEXT(ScheduleCompile!#REF!)),"ENDTABLE",IF(ISERROR(IF(ScheduleCompile!C415="Off",0,IF(ScheduleCompile!C415="On",1,IF(ISNUMBER(ScheduleCompile!C415),ScheduleCompile!C415/1,IF(ISTEXT(ScheduleCompile!C415),IF(OR(ISNUMBER(FIND("5F",ScheduleCompile!C415)),ISNUMBER(FIND("0F",ScheduleCompile!C415)),ISNUMBER(FIND("8F",ScheduleCompile!C415)),ISNUMBER(FIND("1F",ScheduleCompile!C415)),ISNUMBER(FIND("2F",ScheduleCompile!C415)),ISNUMBER(FIND("3F",ScheduleCompile!C415)),ISNUMBER(FIND("6F",ScheduleCompile!C415)),ISNUMBER(FIND("7F",ScheduleCompile!C415)),ISNUMBER(FIND("9F",ScheduleCompile!C415)),ISNUMBER(FIND("4F",ScheduleCompile!C415))),VALUE(LEFT(ScheduleCompile!C415,FIND("F",ScheduleCompile!C415)-1)),ScheduleCompile!C415)))))),"",IF(ScheduleCompile!C415="Off",0,IF(ScheduleCompile!C415="On",1,IF(ISNUMBER(ScheduleCompile!C415),ScheduleCompile!C415/1,IF(ISTEXT(ScheduleCompile!C415),IF(OR(ISNUMBER(FIND("5F",ScheduleCompile!C415)),ISNUMBER(FIND("0F",ScheduleCompile!C415)),ISNUMBER(FIND("8F",ScheduleCompile!C415)),ISNUMBER(FIND("1F",ScheduleCompile!C415)),ISNUMBER(FIND("2F",ScheduleCompile!C415)),ISNUMBER(FIND("3F",ScheduleCompile!C415)),ISNUMBER(FIND("6F",ScheduleCompile!C415)),ISNUMBER(FIND("7F",ScheduleCompile!C415)),ISNUMBER(FIND("9F",ScheduleCompile!C415)),ISNUMBER(FIND("4F",ScheduleCompile!C415))),VALUE(LEFT(ScheduleCompile!C415,FIND("F",ScheduleCompile!C415)-1)),ScheduleCompile!C415)))))))</f>
        <v>0</v>
      </c>
      <c r="I422" s="1">
        <f>IF(AND(ISERROR(IF(ScheduleCompile!D415="Off",0,IF(ScheduleCompile!D415="On",1,IF(ISNUMBER(ScheduleCompile!D415),ScheduleCompile!D415/1,IF(ISTEXT(ScheduleCompile!D415),IF(OR(ISNUMBER(FIND("5F",ScheduleCompile!D415)),ISNUMBER(FIND("0F",ScheduleCompile!D415)),ISNUMBER(FIND("8F",ScheduleCompile!D415)),ISNUMBER(FIND("1F",ScheduleCompile!D415)),ISNUMBER(FIND("2F",ScheduleCompile!D415)),ISNUMBER(FIND("3F",ScheduleCompile!D415)),ISNUMBER(FIND("6F",ScheduleCompile!D415)),ISNUMBER(FIND("7F",ScheduleCompile!D415)),ISNUMBER(FIND("9F",ScheduleCompile!D415)),ISNUMBER(FIND("4F",ScheduleCompile!D415))),VALUE(LEFT(ScheduleCompile!D415,FIND("F",ScheduleCompile!D415)-1)),ScheduleCompile!D415)))))),ISTEXT(ScheduleCompile!#REF!)),"ENDTABLE",IF(ISERROR(IF(ScheduleCompile!D415="Off",0,IF(ScheduleCompile!D415="On",1,IF(ISNUMBER(ScheduleCompile!D415),ScheduleCompile!D415/1,IF(ISTEXT(ScheduleCompile!D415),IF(OR(ISNUMBER(FIND("5F",ScheduleCompile!D415)),ISNUMBER(FIND("0F",ScheduleCompile!D415)),ISNUMBER(FIND("8F",ScheduleCompile!D415)),ISNUMBER(FIND("1F",ScheduleCompile!D415)),ISNUMBER(FIND("2F",ScheduleCompile!D415)),ISNUMBER(FIND("3F",ScheduleCompile!D415)),ISNUMBER(FIND("6F",ScheduleCompile!D415)),ISNUMBER(FIND("7F",ScheduleCompile!D415)),ISNUMBER(FIND("9F",ScheduleCompile!D415)),ISNUMBER(FIND("4F",ScheduleCompile!D415))),VALUE(LEFT(ScheduleCompile!D415,FIND("F",ScheduleCompile!D415)-1)),ScheduleCompile!D415)))))),"",IF(ScheduleCompile!D415="Off",0,IF(ScheduleCompile!D415="On",1,IF(ISNUMBER(ScheduleCompile!D415),ScheduleCompile!D415/1,IF(ISTEXT(ScheduleCompile!D415),IF(OR(ISNUMBER(FIND("5F",ScheduleCompile!D415)),ISNUMBER(FIND("0F",ScheduleCompile!D415)),ISNUMBER(FIND("8F",ScheduleCompile!D415)),ISNUMBER(FIND("1F",ScheduleCompile!D415)),ISNUMBER(FIND("2F",ScheduleCompile!D415)),ISNUMBER(FIND("3F",ScheduleCompile!D415)),ISNUMBER(FIND("6F",ScheduleCompile!D415)),ISNUMBER(FIND("7F",ScheduleCompile!D415)),ISNUMBER(FIND("9F",ScheduleCompile!D415)),ISNUMBER(FIND("4F",ScheduleCompile!D415))),VALUE(LEFT(ScheduleCompile!D415,FIND("F",ScheduleCompile!D415)-1)),ScheduleCompile!D415)))))))</f>
        <v>0</v>
      </c>
      <c r="J422" s="1">
        <f>IF(AND(ISERROR(IF(ScheduleCompile!E415="Off",0,IF(ScheduleCompile!E415="On",1,IF(ISNUMBER(ScheduleCompile!E415),ScheduleCompile!E415/1,IF(ISTEXT(ScheduleCompile!E415),IF(OR(ISNUMBER(FIND("5F",ScheduleCompile!E415)),ISNUMBER(FIND("0F",ScheduleCompile!E415)),ISNUMBER(FIND("8F",ScheduleCompile!E415)),ISNUMBER(FIND("1F",ScheduleCompile!E415)),ISNUMBER(FIND("2F",ScheduleCompile!E415)),ISNUMBER(FIND("3F",ScheduleCompile!E415)),ISNUMBER(FIND("6F",ScheduleCompile!E415)),ISNUMBER(FIND("7F",ScheduleCompile!E415)),ISNUMBER(FIND("9F",ScheduleCompile!E415)),ISNUMBER(FIND("4F",ScheduleCompile!E415))),VALUE(LEFT(ScheduleCompile!E415,FIND("F",ScheduleCompile!E415)-1)),ScheduleCompile!E415)))))),ISTEXT(ScheduleCompile!#REF!)),"ENDTABLE",IF(ISERROR(IF(ScheduleCompile!E415="Off",0,IF(ScheduleCompile!E415="On",1,IF(ISNUMBER(ScheduleCompile!E415),ScheduleCompile!E415/1,IF(ISTEXT(ScheduleCompile!E415),IF(OR(ISNUMBER(FIND("5F",ScheduleCompile!E415)),ISNUMBER(FIND("0F",ScheduleCompile!E415)),ISNUMBER(FIND("8F",ScheduleCompile!E415)),ISNUMBER(FIND("1F",ScheduleCompile!E415)),ISNUMBER(FIND("2F",ScheduleCompile!E415)),ISNUMBER(FIND("3F",ScheduleCompile!E415)),ISNUMBER(FIND("6F",ScheduleCompile!E415)),ISNUMBER(FIND("7F",ScheduleCompile!E415)),ISNUMBER(FIND("9F",ScheduleCompile!E415)),ISNUMBER(FIND("4F",ScheduleCompile!E415))),VALUE(LEFT(ScheduleCompile!E415,FIND("F",ScheduleCompile!E415)-1)),ScheduleCompile!E415)))))),"",IF(ScheduleCompile!E415="Off",0,IF(ScheduleCompile!E415="On",1,IF(ISNUMBER(ScheduleCompile!E415),ScheduleCompile!E415/1,IF(ISTEXT(ScheduleCompile!E415),IF(OR(ISNUMBER(FIND("5F",ScheduleCompile!E415)),ISNUMBER(FIND("0F",ScheduleCompile!E415)),ISNUMBER(FIND("8F",ScheduleCompile!E415)),ISNUMBER(FIND("1F",ScheduleCompile!E415)),ISNUMBER(FIND("2F",ScheduleCompile!E415)),ISNUMBER(FIND("3F",ScheduleCompile!E415)),ISNUMBER(FIND("6F",ScheduleCompile!E415)),ISNUMBER(FIND("7F",ScheduleCompile!E415)),ISNUMBER(FIND("9F",ScheduleCompile!E415)),ISNUMBER(FIND("4F",ScheduleCompile!E415))),VALUE(LEFT(ScheduleCompile!E415,FIND("F",ScheduleCompile!E415)-1)),ScheduleCompile!E415)))))))</f>
        <v>0</v>
      </c>
      <c r="K422" s="1">
        <f>IF(AND(ISERROR(IF(ScheduleCompile!F415="Off",0,IF(ScheduleCompile!F415="On",1,IF(ISNUMBER(ScheduleCompile!F415),ScheduleCompile!F415/1,IF(ISTEXT(ScheduleCompile!F415),IF(OR(ISNUMBER(FIND("5F",ScheduleCompile!F415)),ISNUMBER(FIND("0F",ScheduleCompile!F415)),ISNUMBER(FIND("8F",ScheduleCompile!F415)),ISNUMBER(FIND("1F",ScheduleCompile!F415)),ISNUMBER(FIND("2F",ScheduleCompile!F415)),ISNUMBER(FIND("3F",ScheduleCompile!F415)),ISNUMBER(FIND("6F",ScheduleCompile!F415)),ISNUMBER(FIND("7F",ScheduleCompile!F415)),ISNUMBER(FIND("9F",ScheduleCompile!F415)),ISNUMBER(FIND("4F",ScheduleCompile!F415))),VALUE(LEFT(ScheduleCompile!F415,FIND("F",ScheduleCompile!F415)-1)),ScheduleCompile!F415)))))),ISTEXT(ScheduleCompile!#REF!)),"ENDTABLE",IF(ISERROR(IF(ScheduleCompile!F415="Off",0,IF(ScheduleCompile!F415="On",1,IF(ISNUMBER(ScheduleCompile!F415),ScheduleCompile!F415/1,IF(ISTEXT(ScheduleCompile!F415),IF(OR(ISNUMBER(FIND("5F",ScheduleCompile!F415)),ISNUMBER(FIND("0F",ScheduleCompile!F415)),ISNUMBER(FIND("8F",ScheduleCompile!F415)),ISNUMBER(FIND("1F",ScheduleCompile!F415)),ISNUMBER(FIND("2F",ScheduleCompile!F415)),ISNUMBER(FIND("3F",ScheduleCompile!F415)),ISNUMBER(FIND("6F",ScheduleCompile!F415)),ISNUMBER(FIND("7F",ScheduleCompile!F415)),ISNUMBER(FIND("9F",ScheduleCompile!F415)),ISNUMBER(FIND("4F",ScheduleCompile!F415))),VALUE(LEFT(ScheduleCompile!F415,FIND("F",ScheduleCompile!F415)-1)),ScheduleCompile!F415)))))),"",IF(ScheduleCompile!F415="Off",0,IF(ScheduleCompile!F415="On",1,IF(ISNUMBER(ScheduleCompile!F415),ScheduleCompile!F415/1,IF(ISTEXT(ScheduleCompile!F415),IF(OR(ISNUMBER(FIND("5F",ScheduleCompile!F415)),ISNUMBER(FIND("0F",ScheduleCompile!F415)),ISNUMBER(FIND("8F",ScheduleCompile!F415)),ISNUMBER(FIND("1F",ScheduleCompile!F415)),ISNUMBER(FIND("2F",ScheduleCompile!F415)),ISNUMBER(FIND("3F",ScheduleCompile!F415)),ISNUMBER(FIND("6F",ScheduleCompile!F415)),ISNUMBER(FIND("7F",ScheduleCompile!F415)),ISNUMBER(FIND("9F",ScheduleCompile!F415)),ISNUMBER(FIND("4F",ScheduleCompile!F415))),VALUE(LEFT(ScheduleCompile!F415,FIND("F",ScheduleCompile!F415)-1)),ScheduleCompile!F415)))))))</f>
        <v>0</v>
      </c>
      <c r="L422" s="1">
        <f>IF(AND(ISERROR(IF(ScheduleCompile!G415="Off",0,IF(ScheduleCompile!G415="On",1,IF(ISNUMBER(ScheduleCompile!G415),ScheduleCompile!G415/1,IF(ISTEXT(ScheduleCompile!G415),IF(OR(ISNUMBER(FIND("5F",ScheduleCompile!G415)),ISNUMBER(FIND("0F",ScheduleCompile!G415)),ISNUMBER(FIND("8F",ScheduleCompile!G415)),ISNUMBER(FIND("1F",ScheduleCompile!G415)),ISNUMBER(FIND("2F",ScheduleCompile!G415)),ISNUMBER(FIND("3F",ScheduleCompile!G415)),ISNUMBER(FIND("6F",ScheduleCompile!G415)),ISNUMBER(FIND("7F",ScheduleCompile!G415)),ISNUMBER(FIND("9F",ScheduleCompile!G415)),ISNUMBER(FIND("4F",ScheduleCompile!G415))),VALUE(LEFT(ScheduleCompile!G415,FIND("F",ScheduleCompile!G415)-1)),ScheduleCompile!G415)))))),ISTEXT(ScheduleCompile!#REF!)),"ENDTABLE",IF(ISERROR(IF(ScheduleCompile!G415="Off",0,IF(ScheduleCompile!G415="On",1,IF(ISNUMBER(ScheduleCompile!G415),ScheduleCompile!G415/1,IF(ISTEXT(ScheduleCompile!G415),IF(OR(ISNUMBER(FIND("5F",ScheduleCompile!G415)),ISNUMBER(FIND("0F",ScheduleCompile!G415)),ISNUMBER(FIND("8F",ScheduleCompile!G415)),ISNUMBER(FIND("1F",ScheduleCompile!G415)),ISNUMBER(FIND("2F",ScheduleCompile!G415)),ISNUMBER(FIND("3F",ScheduleCompile!G415)),ISNUMBER(FIND("6F",ScheduleCompile!G415)),ISNUMBER(FIND("7F",ScheduleCompile!G415)),ISNUMBER(FIND("9F",ScheduleCompile!G415)),ISNUMBER(FIND("4F",ScheduleCompile!G415))),VALUE(LEFT(ScheduleCompile!G415,FIND("F",ScheduleCompile!G415)-1)),ScheduleCompile!G415)))))),"",IF(ScheduleCompile!G415="Off",0,IF(ScheduleCompile!G415="On",1,IF(ISNUMBER(ScheduleCompile!G415),ScheduleCompile!G415/1,IF(ISTEXT(ScheduleCompile!G415),IF(OR(ISNUMBER(FIND("5F",ScheduleCompile!G415)),ISNUMBER(FIND("0F",ScheduleCompile!G415)),ISNUMBER(FIND("8F",ScheduleCompile!G415)),ISNUMBER(FIND("1F",ScheduleCompile!G415)),ISNUMBER(FIND("2F",ScheduleCompile!G415)),ISNUMBER(FIND("3F",ScheduleCompile!G415)),ISNUMBER(FIND("6F",ScheduleCompile!G415)),ISNUMBER(FIND("7F",ScheduleCompile!G415)),ISNUMBER(FIND("9F",ScheduleCompile!G415)),ISNUMBER(FIND("4F",ScheduleCompile!G415))),VALUE(LEFT(ScheduleCompile!G415,FIND("F",ScheduleCompile!G415)-1)),ScheduleCompile!G415)))))))</f>
        <v>0</v>
      </c>
      <c r="M422" s="1">
        <f>IF(AND(ISERROR(IF(ScheduleCompile!H415="Off",0,IF(ScheduleCompile!H415="On",1,IF(ISNUMBER(ScheduleCompile!H415),ScheduleCompile!H415/1,IF(ISTEXT(ScheduleCompile!H415),IF(OR(ISNUMBER(FIND("5F",ScheduleCompile!H415)),ISNUMBER(FIND("0F",ScheduleCompile!H415)),ISNUMBER(FIND("8F",ScheduleCompile!H415)),ISNUMBER(FIND("1F",ScheduleCompile!H415)),ISNUMBER(FIND("2F",ScheduleCompile!H415)),ISNUMBER(FIND("3F",ScheduleCompile!H415)),ISNUMBER(FIND("6F",ScheduleCompile!H415)),ISNUMBER(FIND("7F",ScheduleCompile!H415)),ISNUMBER(FIND("9F",ScheduleCompile!H415)),ISNUMBER(FIND("4F",ScheduleCompile!H415))),VALUE(LEFT(ScheduleCompile!H415,FIND("F",ScheduleCompile!H415)-1)),ScheduleCompile!H415)))))),ISTEXT(ScheduleCompile!#REF!)),"ENDTABLE",IF(ISERROR(IF(ScheduleCompile!H415="Off",0,IF(ScheduleCompile!H415="On",1,IF(ISNUMBER(ScheduleCompile!H415),ScheduleCompile!H415/1,IF(ISTEXT(ScheduleCompile!H415),IF(OR(ISNUMBER(FIND("5F",ScheduleCompile!H415)),ISNUMBER(FIND("0F",ScheduleCompile!H415)),ISNUMBER(FIND("8F",ScheduleCompile!H415)),ISNUMBER(FIND("1F",ScheduleCompile!H415)),ISNUMBER(FIND("2F",ScheduleCompile!H415)),ISNUMBER(FIND("3F",ScheduleCompile!H415)),ISNUMBER(FIND("6F",ScheduleCompile!H415)),ISNUMBER(FIND("7F",ScheduleCompile!H415)),ISNUMBER(FIND("9F",ScheduleCompile!H415)),ISNUMBER(FIND("4F",ScheduleCompile!H415))),VALUE(LEFT(ScheduleCompile!H415,FIND("F",ScheduleCompile!H415)-1)),ScheduleCompile!H415)))))),"",IF(ScheduleCompile!H415="Off",0,IF(ScheduleCompile!H415="On",1,IF(ISNUMBER(ScheduleCompile!H415),ScheduleCompile!H415/1,IF(ISTEXT(ScheduleCompile!H415),IF(OR(ISNUMBER(FIND("5F",ScheduleCompile!H415)),ISNUMBER(FIND("0F",ScheduleCompile!H415)),ISNUMBER(FIND("8F",ScheduleCompile!H415)),ISNUMBER(FIND("1F",ScheduleCompile!H415)),ISNUMBER(FIND("2F",ScheduleCompile!H415)),ISNUMBER(FIND("3F",ScheduleCompile!H415)),ISNUMBER(FIND("6F",ScheduleCompile!H415)),ISNUMBER(FIND("7F",ScheduleCompile!H415)),ISNUMBER(FIND("9F",ScheduleCompile!H415)),ISNUMBER(FIND("4F",ScheduleCompile!H415))),VALUE(LEFT(ScheduleCompile!H415,FIND("F",ScheduleCompile!H415)-1)),ScheduleCompile!H415)))))))</f>
        <v>0</v>
      </c>
      <c r="N422" s="1">
        <f>IF(AND(ISERROR(IF(ScheduleCompile!I415="Off",0,IF(ScheduleCompile!I415="On",1,IF(ISNUMBER(ScheduleCompile!I415),ScheduleCompile!I415/1,IF(ISTEXT(ScheduleCompile!I415),IF(OR(ISNUMBER(FIND("5F",ScheduleCompile!I415)),ISNUMBER(FIND("0F",ScheduleCompile!I415)),ISNUMBER(FIND("8F",ScheduleCompile!I415)),ISNUMBER(FIND("1F",ScheduleCompile!I415)),ISNUMBER(FIND("2F",ScheduleCompile!I415)),ISNUMBER(FIND("3F",ScheduleCompile!I415)),ISNUMBER(FIND("6F",ScheduleCompile!I415)),ISNUMBER(FIND("7F",ScheduleCompile!I415)),ISNUMBER(FIND("9F",ScheduleCompile!I415)),ISNUMBER(FIND("4F",ScheduleCompile!I415))),VALUE(LEFT(ScheduleCompile!I415,FIND("F",ScheduleCompile!I415)-1)),ScheduleCompile!I415)))))),ISTEXT(ScheduleCompile!#REF!)),"ENDTABLE",IF(ISERROR(IF(ScheduleCompile!I415="Off",0,IF(ScheduleCompile!I415="On",1,IF(ISNUMBER(ScheduleCompile!I415),ScheduleCompile!I415/1,IF(ISTEXT(ScheduleCompile!I415),IF(OR(ISNUMBER(FIND("5F",ScheduleCompile!I415)),ISNUMBER(FIND("0F",ScheduleCompile!I415)),ISNUMBER(FIND("8F",ScheduleCompile!I415)),ISNUMBER(FIND("1F",ScheduleCompile!I415)),ISNUMBER(FIND("2F",ScheduleCompile!I415)),ISNUMBER(FIND("3F",ScheduleCompile!I415)),ISNUMBER(FIND("6F",ScheduleCompile!I415)),ISNUMBER(FIND("7F",ScheduleCompile!I415)),ISNUMBER(FIND("9F",ScheduleCompile!I415)),ISNUMBER(FIND("4F",ScheduleCompile!I415))),VALUE(LEFT(ScheduleCompile!I415,FIND("F",ScheduleCompile!I415)-1)),ScheduleCompile!I415)))))),"",IF(ScheduleCompile!I415="Off",0,IF(ScheduleCompile!I415="On",1,IF(ISNUMBER(ScheduleCompile!I415),ScheduleCompile!I415/1,IF(ISTEXT(ScheduleCompile!I415),IF(OR(ISNUMBER(FIND("5F",ScheduleCompile!I415)),ISNUMBER(FIND("0F",ScheduleCompile!I415)),ISNUMBER(FIND("8F",ScheduleCompile!I415)),ISNUMBER(FIND("1F",ScheduleCompile!I415)),ISNUMBER(FIND("2F",ScheduleCompile!I415)),ISNUMBER(FIND("3F",ScheduleCompile!I415)),ISNUMBER(FIND("6F",ScheduleCompile!I415)),ISNUMBER(FIND("7F",ScheduleCompile!I415)),ISNUMBER(FIND("9F",ScheduleCompile!I415)),ISNUMBER(FIND("4F",ScheduleCompile!I415))),VALUE(LEFT(ScheduleCompile!I415,FIND("F",ScheduleCompile!I415)-1)),ScheduleCompile!I415)))))))</f>
        <v>0</v>
      </c>
      <c r="O422" s="1">
        <f>IF(AND(ISERROR(IF(ScheduleCompile!J415="Off",0,IF(ScheduleCompile!J415="On",1,IF(ISNUMBER(ScheduleCompile!J415),ScheduleCompile!J415/1,IF(ISTEXT(ScheduleCompile!J415),IF(OR(ISNUMBER(FIND("5F",ScheduleCompile!J415)),ISNUMBER(FIND("0F",ScheduleCompile!J415)),ISNUMBER(FIND("8F",ScheduleCompile!J415)),ISNUMBER(FIND("1F",ScheduleCompile!J415)),ISNUMBER(FIND("2F",ScheduleCompile!J415)),ISNUMBER(FIND("3F",ScheduleCompile!J415)),ISNUMBER(FIND("6F",ScheduleCompile!J415)),ISNUMBER(FIND("7F",ScheduleCompile!J415)),ISNUMBER(FIND("9F",ScheduleCompile!J415)),ISNUMBER(FIND("4F",ScheduleCompile!J415))),VALUE(LEFT(ScheduleCompile!J415,FIND("F",ScheduleCompile!J415)-1)),ScheduleCompile!J415)))))),ISTEXT(ScheduleCompile!#REF!)),"ENDTABLE",IF(ISERROR(IF(ScheduleCompile!J415="Off",0,IF(ScheduleCompile!J415="On",1,IF(ISNUMBER(ScheduleCompile!J415),ScheduleCompile!J415/1,IF(ISTEXT(ScheduleCompile!J415),IF(OR(ISNUMBER(FIND("5F",ScheduleCompile!J415)),ISNUMBER(FIND("0F",ScheduleCompile!J415)),ISNUMBER(FIND("8F",ScheduleCompile!J415)),ISNUMBER(FIND("1F",ScheduleCompile!J415)),ISNUMBER(FIND("2F",ScheduleCompile!J415)),ISNUMBER(FIND("3F",ScheduleCompile!J415)),ISNUMBER(FIND("6F",ScheduleCompile!J415)),ISNUMBER(FIND("7F",ScheduleCompile!J415)),ISNUMBER(FIND("9F",ScheduleCompile!J415)),ISNUMBER(FIND("4F",ScheduleCompile!J415))),VALUE(LEFT(ScheduleCompile!J415,FIND("F",ScheduleCompile!J415)-1)),ScheduleCompile!J415)))))),"",IF(ScheduleCompile!J415="Off",0,IF(ScheduleCompile!J415="On",1,IF(ISNUMBER(ScheduleCompile!J415),ScheduleCompile!J415/1,IF(ISTEXT(ScheduleCompile!J415),IF(OR(ISNUMBER(FIND("5F",ScheduleCompile!J415)),ISNUMBER(FIND("0F",ScheduleCompile!J415)),ISNUMBER(FIND("8F",ScheduleCompile!J415)),ISNUMBER(FIND("1F",ScheduleCompile!J415)),ISNUMBER(FIND("2F",ScheduleCompile!J415)),ISNUMBER(FIND("3F",ScheduleCompile!J415)),ISNUMBER(FIND("6F",ScheduleCompile!J415)),ISNUMBER(FIND("7F",ScheduleCompile!J415)),ISNUMBER(FIND("9F",ScheduleCompile!J415)),ISNUMBER(FIND("4F",ScheduleCompile!J415))),VALUE(LEFT(ScheduleCompile!J415,FIND("F",ScheduleCompile!J415)-1)),ScheduleCompile!J415)))))))</f>
        <v>0</v>
      </c>
      <c r="P422" s="1">
        <f>IF(AND(ISERROR(IF(ScheduleCompile!K415="Off",0,IF(ScheduleCompile!K415="On",1,IF(ISNUMBER(ScheduleCompile!K415),ScheduleCompile!K415/1,IF(ISTEXT(ScheduleCompile!K415),IF(OR(ISNUMBER(FIND("5F",ScheduleCompile!K415)),ISNUMBER(FIND("0F",ScheduleCompile!K415)),ISNUMBER(FIND("8F",ScheduleCompile!K415)),ISNUMBER(FIND("1F",ScheduleCompile!K415)),ISNUMBER(FIND("2F",ScheduleCompile!K415)),ISNUMBER(FIND("3F",ScheduleCompile!K415)),ISNUMBER(FIND("6F",ScheduleCompile!K415)),ISNUMBER(FIND("7F",ScheduleCompile!K415)),ISNUMBER(FIND("9F",ScheduleCompile!K415)),ISNUMBER(FIND("4F",ScheduleCompile!K415))),VALUE(LEFT(ScheduleCompile!K415,FIND("F",ScheduleCompile!K415)-1)),ScheduleCompile!K415)))))),ISTEXT(ScheduleCompile!#REF!)),"ENDTABLE",IF(ISERROR(IF(ScheduleCompile!K415="Off",0,IF(ScheduleCompile!K415="On",1,IF(ISNUMBER(ScheduleCompile!K415),ScheduleCompile!K415/1,IF(ISTEXT(ScheduleCompile!K415),IF(OR(ISNUMBER(FIND("5F",ScheduleCompile!K415)),ISNUMBER(FIND("0F",ScheduleCompile!K415)),ISNUMBER(FIND("8F",ScheduleCompile!K415)),ISNUMBER(FIND("1F",ScheduleCompile!K415)),ISNUMBER(FIND("2F",ScheduleCompile!K415)),ISNUMBER(FIND("3F",ScheduleCompile!K415)),ISNUMBER(FIND("6F",ScheduleCompile!K415)),ISNUMBER(FIND("7F",ScheduleCompile!K415)),ISNUMBER(FIND("9F",ScheduleCompile!K415)),ISNUMBER(FIND("4F",ScheduleCompile!K415))),VALUE(LEFT(ScheduleCompile!K415,FIND("F",ScheduleCompile!K415)-1)),ScheduleCompile!K415)))))),"",IF(ScheduleCompile!K415="Off",0,IF(ScheduleCompile!K415="On",1,IF(ISNUMBER(ScheduleCompile!K415),ScheduleCompile!K415/1,IF(ISTEXT(ScheduleCompile!K415),IF(OR(ISNUMBER(FIND("5F",ScheduleCompile!K415)),ISNUMBER(FIND("0F",ScheduleCompile!K415)),ISNUMBER(FIND("8F",ScheduleCompile!K415)),ISNUMBER(FIND("1F",ScheduleCompile!K415)),ISNUMBER(FIND("2F",ScheduleCompile!K415)),ISNUMBER(FIND("3F",ScheduleCompile!K415)),ISNUMBER(FIND("6F",ScheduleCompile!K415)),ISNUMBER(FIND("7F",ScheduleCompile!K415)),ISNUMBER(FIND("9F",ScheduleCompile!K415)),ISNUMBER(FIND("4F",ScheduleCompile!K415))),VALUE(LEFT(ScheduleCompile!K415,FIND("F",ScheduleCompile!K415)-1)),ScheduleCompile!K415)))))))</f>
        <v>0.1</v>
      </c>
      <c r="Q422" s="1">
        <f>IF(AND(ISERROR(IF(ScheduleCompile!L415="Off",0,IF(ScheduleCompile!L415="On",1,IF(ISNUMBER(ScheduleCompile!L415),ScheduleCompile!L415/1,IF(ISTEXT(ScheduleCompile!L415),IF(OR(ISNUMBER(FIND("5F",ScheduleCompile!L415)),ISNUMBER(FIND("0F",ScheduleCompile!L415)),ISNUMBER(FIND("8F",ScheduleCompile!L415)),ISNUMBER(FIND("1F",ScheduleCompile!L415)),ISNUMBER(FIND("2F",ScheduleCompile!L415)),ISNUMBER(FIND("3F",ScheduleCompile!L415)),ISNUMBER(FIND("6F",ScheduleCompile!L415)),ISNUMBER(FIND("7F",ScheduleCompile!L415)),ISNUMBER(FIND("9F",ScheduleCompile!L415)),ISNUMBER(FIND("4F",ScheduleCompile!L415))),VALUE(LEFT(ScheduleCompile!L415,FIND("F",ScheduleCompile!L415)-1)),ScheduleCompile!L415)))))),ISTEXT(ScheduleCompile!#REF!)),"ENDTABLE",IF(ISERROR(IF(ScheduleCompile!L415="Off",0,IF(ScheduleCompile!L415="On",1,IF(ISNUMBER(ScheduleCompile!L415),ScheduleCompile!L415/1,IF(ISTEXT(ScheduleCompile!L415),IF(OR(ISNUMBER(FIND("5F",ScheduleCompile!L415)),ISNUMBER(FIND("0F",ScheduleCompile!L415)),ISNUMBER(FIND("8F",ScheduleCompile!L415)),ISNUMBER(FIND("1F",ScheduleCompile!L415)),ISNUMBER(FIND("2F",ScheduleCompile!L415)),ISNUMBER(FIND("3F",ScheduleCompile!L415)),ISNUMBER(FIND("6F",ScheduleCompile!L415)),ISNUMBER(FIND("7F",ScheduleCompile!L415)),ISNUMBER(FIND("9F",ScheduleCompile!L415)),ISNUMBER(FIND("4F",ScheduleCompile!L415))),VALUE(LEFT(ScheduleCompile!L415,FIND("F",ScheduleCompile!L415)-1)),ScheduleCompile!L415)))))),"",IF(ScheduleCompile!L415="Off",0,IF(ScheduleCompile!L415="On",1,IF(ISNUMBER(ScheduleCompile!L415),ScheduleCompile!L415/1,IF(ISTEXT(ScheduleCompile!L415),IF(OR(ISNUMBER(FIND("5F",ScheduleCompile!L415)),ISNUMBER(FIND("0F",ScheduleCompile!L415)),ISNUMBER(FIND("8F",ScheduleCompile!L415)),ISNUMBER(FIND("1F",ScheduleCompile!L415)),ISNUMBER(FIND("2F",ScheduleCompile!L415)),ISNUMBER(FIND("3F",ScheduleCompile!L415)),ISNUMBER(FIND("6F",ScheduleCompile!L415)),ISNUMBER(FIND("7F",ScheduleCompile!L415)),ISNUMBER(FIND("9F",ScheduleCompile!L415)),ISNUMBER(FIND("4F",ScheduleCompile!L415))),VALUE(LEFT(ScheduleCompile!L415,FIND("F",ScheduleCompile!L415)-1)),ScheduleCompile!L415)))))))</f>
        <v>0.2</v>
      </c>
      <c r="R422" s="1">
        <f>IF(AND(ISERROR(IF(ScheduleCompile!M415="Off",0,IF(ScheduleCompile!M415="On",1,IF(ISNUMBER(ScheduleCompile!M415),ScheduleCompile!M415/1,IF(ISTEXT(ScheduleCompile!M415),IF(OR(ISNUMBER(FIND("5F",ScheduleCompile!M415)),ISNUMBER(FIND("0F",ScheduleCompile!M415)),ISNUMBER(FIND("8F",ScheduleCompile!M415)),ISNUMBER(FIND("1F",ScheduleCompile!M415)),ISNUMBER(FIND("2F",ScheduleCompile!M415)),ISNUMBER(FIND("3F",ScheduleCompile!M415)),ISNUMBER(FIND("6F",ScheduleCompile!M415)),ISNUMBER(FIND("7F",ScheduleCompile!M415)),ISNUMBER(FIND("9F",ScheduleCompile!M415)),ISNUMBER(FIND("4F",ScheduleCompile!M415))),VALUE(LEFT(ScheduleCompile!M415,FIND("F",ScheduleCompile!M415)-1)),ScheduleCompile!M415)))))),ISTEXT(ScheduleCompile!#REF!)),"ENDTABLE",IF(ISERROR(IF(ScheduleCompile!M415="Off",0,IF(ScheduleCompile!M415="On",1,IF(ISNUMBER(ScheduleCompile!M415),ScheduleCompile!M415/1,IF(ISTEXT(ScheduleCompile!M415),IF(OR(ISNUMBER(FIND("5F",ScheduleCompile!M415)),ISNUMBER(FIND("0F",ScheduleCompile!M415)),ISNUMBER(FIND("8F",ScheduleCompile!M415)),ISNUMBER(FIND("1F",ScheduleCompile!M415)),ISNUMBER(FIND("2F",ScheduleCompile!M415)),ISNUMBER(FIND("3F",ScheduleCompile!M415)),ISNUMBER(FIND("6F",ScheduleCompile!M415)),ISNUMBER(FIND("7F",ScheduleCompile!M415)),ISNUMBER(FIND("9F",ScheduleCompile!M415)),ISNUMBER(FIND("4F",ScheduleCompile!M415))),VALUE(LEFT(ScheduleCompile!M415,FIND("F",ScheduleCompile!M415)-1)),ScheduleCompile!M415)))))),"",IF(ScheduleCompile!M415="Off",0,IF(ScheduleCompile!M415="On",1,IF(ISNUMBER(ScheduleCompile!M415),ScheduleCompile!M415/1,IF(ISTEXT(ScheduleCompile!M415),IF(OR(ISNUMBER(FIND("5F",ScheduleCompile!M415)),ISNUMBER(FIND("0F",ScheduleCompile!M415)),ISNUMBER(FIND("8F",ScheduleCompile!M415)),ISNUMBER(FIND("1F",ScheduleCompile!M415)),ISNUMBER(FIND("2F",ScheduleCompile!M415)),ISNUMBER(FIND("3F",ScheduleCompile!M415)),ISNUMBER(FIND("6F",ScheduleCompile!M415)),ISNUMBER(FIND("7F",ScheduleCompile!M415)),ISNUMBER(FIND("9F",ScheduleCompile!M415)),ISNUMBER(FIND("4F",ScheduleCompile!M415))),VALUE(LEFT(ScheduleCompile!M415,FIND("F",ScheduleCompile!M415)-1)),ScheduleCompile!M415)))))))</f>
        <v>0.2</v>
      </c>
      <c r="S422" s="1">
        <f>IF(AND(ISERROR(IF(ScheduleCompile!N415="Off",0,IF(ScheduleCompile!N415="On",1,IF(ISNUMBER(ScheduleCompile!N415),ScheduleCompile!N415/1,IF(ISTEXT(ScheduleCompile!N415),IF(OR(ISNUMBER(FIND("5F",ScheduleCompile!N415)),ISNUMBER(FIND("0F",ScheduleCompile!N415)),ISNUMBER(FIND("8F",ScheduleCompile!N415)),ISNUMBER(FIND("1F",ScheduleCompile!N415)),ISNUMBER(FIND("2F",ScheduleCompile!N415)),ISNUMBER(FIND("3F",ScheduleCompile!N415)),ISNUMBER(FIND("6F",ScheduleCompile!N415)),ISNUMBER(FIND("7F",ScheduleCompile!N415)),ISNUMBER(FIND("9F",ScheduleCompile!N415)),ISNUMBER(FIND("4F",ScheduleCompile!N415))),VALUE(LEFT(ScheduleCompile!N415,FIND("F",ScheduleCompile!N415)-1)),ScheduleCompile!N415)))))),ISTEXT(ScheduleCompile!#REF!)),"ENDTABLE",IF(ISERROR(IF(ScheduleCompile!N415="Off",0,IF(ScheduleCompile!N415="On",1,IF(ISNUMBER(ScheduleCompile!N415),ScheduleCompile!N415/1,IF(ISTEXT(ScheduleCompile!N415),IF(OR(ISNUMBER(FIND("5F",ScheduleCompile!N415)),ISNUMBER(FIND("0F",ScheduleCompile!N415)),ISNUMBER(FIND("8F",ScheduleCompile!N415)),ISNUMBER(FIND("1F",ScheduleCompile!N415)),ISNUMBER(FIND("2F",ScheduleCompile!N415)),ISNUMBER(FIND("3F",ScheduleCompile!N415)),ISNUMBER(FIND("6F",ScheduleCompile!N415)),ISNUMBER(FIND("7F",ScheduleCompile!N415)),ISNUMBER(FIND("9F",ScheduleCompile!N415)),ISNUMBER(FIND("4F",ScheduleCompile!N415))),VALUE(LEFT(ScheduleCompile!N415,FIND("F",ScheduleCompile!N415)-1)),ScheduleCompile!N415)))))),"",IF(ScheduleCompile!N415="Off",0,IF(ScheduleCompile!N415="On",1,IF(ISNUMBER(ScheduleCompile!N415),ScheduleCompile!N415/1,IF(ISTEXT(ScheduleCompile!N415),IF(OR(ISNUMBER(FIND("5F",ScheduleCompile!N415)),ISNUMBER(FIND("0F",ScheduleCompile!N415)),ISNUMBER(FIND("8F",ScheduleCompile!N415)),ISNUMBER(FIND("1F",ScheduleCompile!N415)),ISNUMBER(FIND("2F",ScheduleCompile!N415)),ISNUMBER(FIND("3F",ScheduleCompile!N415)),ISNUMBER(FIND("6F",ScheduleCompile!N415)),ISNUMBER(FIND("7F",ScheduleCompile!N415)),ISNUMBER(FIND("9F",ScheduleCompile!N415)),ISNUMBER(FIND("4F",ScheduleCompile!N415))),VALUE(LEFT(ScheduleCompile!N415,FIND("F",ScheduleCompile!N415)-1)),ScheduleCompile!N415)))))))</f>
        <v>0.4</v>
      </c>
      <c r="T422" s="1">
        <f>IF(AND(ISERROR(IF(ScheduleCompile!O415="Off",0,IF(ScheduleCompile!O415="On",1,IF(ISNUMBER(ScheduleCompile!O415),ScheduleCompile!O415/1,IF(ISTEXT(ScheduleCompile!O415),IF(OR(ISNUMBER(FIND("5F",ScheduleCompile!O415)),ISNUMBER(FIND("0F",ScheduleCompile!O415)),ISNUMBER(FIND("8F",ScheduleCompile!O415)),ISNUMBER(FIND("1F",ScheduleCompile!O415)),ISNUMBER(FIND("2F",ScheduleCompile!O415)),ISNUMBER(FIND("3F",ScheduleCompile!O415)),ISNUMBER(FIND("6F",ScheduleCompile!O415)),ISNUMBER(FIND("7F",ScheduleCompile!O415)),ISNUMBER(FIND("9F",ScheduleCompile!O415)),ISNUMBER(FIND("4F",ScheduleCompile!O415))),VALUE(LEFT(ScheduleCompile!O415,FIND("F",ScheduleCompile!O415)-1)),ScheduleCompile!O415)))))),ISTEXT(ScheduleCompile!#REF!)),"ENDTABLE",IF(ISERROR(IF(ScheduleCompile!O415="Off",0,IF(ScheduleCompile!O415="On",1,IF(ISNUMBER(ScheduleCompile!O415),ScheduleCompile!O415/1,IF(ISTEXT(ScheduleCompile!O415),IF(OR(ISNUMBER(FIND("5F",ScheduleCompile!O415)),ISNUMBER(FIND("0F",ScheduleCompile!O415)),ISNUMBER(FIND("8F",ScheduleCompile!O415)),ISNUMBER(FIND("1F",ScheduleCompile!O415)),ISNUMBER(FIND("2F",ScheduleCompile!O415)),ISNUMBER(FIND("3F",ScheduleCompile!O415)),ISNUMBER(FIND("6F",ScheduleCompile!O415)),ISNUMBER(FIND("7F",ScheduleCompile!O415)),ISNUMBER(FIND("9F",ScheduleCompile!O415)),ISNUMBER(FIND("4F",ScheduleCompile!O415))),VALUE(LEFT(ScheduleCompile!O415,FIND("F",ScheduleCompile!O415)-1)),ScheduleCompile!O415)))))),"",IF(ScheduleCompile!O415="Off",0,IF(ScheduleCompile!O415="On",1,IF(ISNUMBER(ScheduleCompile!O415),ScheduleCompile!O415/1,IF(ISTEXT(ScheduleCompile!O415),IF(OR(ISNUMBER(FIND("5F",ScheduleCompile!O415)),ISNUMBER(FIND("0F",ScheduleCompile!O415)),ISNUMBER(FIND("8F",ScheduleCompile!O415)),ISNUMBER(FIND("1F",ScheduleCompile!O415)),ISNUMBER(FIND("2F",ScheduleCompile!O415)),ISNUMBER(FIND("3F",ScheduleCompile!O415)),ISNUMBER(FIND("6F",ScheduleCompile!O415)),ISNUMBER(FIND("7F",ScheduleCompile!O415)),ISNUMBER(FIND("9F",ScheduleCompile!O415)),ISNUMBER(FIND("4F",ScheduleCompile!O415))),VALUE(LEFT(ScheduleCompile!O415,FIND("F",ScheduleCompile!O415)-1)),ScheduleCompile!O415)))))))</f>
        <v>0.4</v>
      </c>
      <c r="U422" s="1">
        <f>IF(AND(ISERROR(IF(ScheduleCompile!P415="Off",0,IF(ScheduleCompile!P415="On",1,IF(ISNUMBER(ScheduleCompile!P415),ScheduleCompile!P415/1,IF(ISTEXT(ScheduleCompile!P415),IF(OR(ISNUMBER(FIND("5F",ScheduleCompile!P415)),ISNUMBER(FIND("0F",ScheduleCompile!P415)),ISNUMBER(FIND("8F",ScheduleCompile!P415)),ISNUMBER(FIND("1F",ScheduleCompile!P415)),ISNUMBER(FIND("2F",ScheduleCompile!P415)),ISNUMBER(FIND("3F",ScheduleCompile!P415)),ISNUMBER(FIND("6F",ScheduleCompile!P415)),ISNUMBER(FIND("7F",ScheduleCompile!P415)),ISNUMBER(FIND("9F",ScheduleCompile!P415)),ISNUMBER(FIND("4F",ScheduleCompile!P415))),VALUE(LEFT(ScheduleCompile!P415,FIND("F",ScheduleCompile!P415)-1)),ScheduleCompile!P415)))))),ISTEXT(ScheduleCompile!#REF!)),"ENDTABLE",IF(ISERROR(IF(ScheduleCompile!P415="Off",0,IF(ScheduleCompile!P415="On",1,IF(ISNUMBER(ScheduleCompile!P415),ScheduleCompile!P415/1,IF(ISTEXT(ScheduleCompile!P415),IF(OR(ISNUMBER(FIND("5F",ScheduleCompile!P415)),ISNUMBER(FIND("0F",ScheduleCompile!P415)),ISNUMBER(FIND("8F",ScheduleCompile!P415)),ISNUMBER(FIND("1F",ScheduleCompile!P415)),ISNUMBER(FIND("2F",ScheduleCompile!P415)),ISNUMBER(FIND("3F",ScheduleCompile!P415)),ISNUMBER(FIND("6F",ScheduleCompile!P415)),ISNUMBER(FIND("7F",ScheduleCompile!P415)),ISNUMBER(FIND("9F",ScheduleCompile!P415)),ISNUMBER(FIND("4F",ScheduleCompile!P415))),VALUE(LEFT(ScheduleCompile!P415,FIND("F",ScheduleCompile!P415)-1)),ScheduleCompile!P415)))))),"",IF(ScheduleCompile!P415="Off",0,IF(ScheduleCompile!P415="On",1,IF(ISNUMBER(ScheduleCompile!P415),ScheduleCompile!P415/1,IF(ISTEXT(ScheduleCompile!P415),IF(OR(ISNUMBER(FIND("5F",ScheduleCompile!P415)),ISNUMBER(FIND("0F",ScheduleCompile!P415)),ISNUMBER(FIND("8F",ScheduleCompile!P415)),ISNUMBER(FIND("1F",ScheduleCompile!P415)),ISNUMBER(FIND("2F",ScheduleCompile!P415)),ISNUMBER(FIND("3F",ScheduleCompile!P415)),ISNUMBER(FIND("6F",ScheduleCompile!P415)),ISNUMBER(FIND("7F",ScheduleCompile!P415)),ISNUMBER(FIND("9F",ScheduleCompile!P415)),ISNUMBER(FIND("4F",ScheduleCompile!P415))),VALUE(LEFT(ScheduleCompile!P415,FIND("F",ScheduleCompile!P415)-1)),ScheduleCompile!P415)))))))</f>
        <v>0.4</v>
      </c>
      <c r="V422" s="1">
        <f>IF(AND(ISERROR(IF(ScheduleCompile!Q415="Off",0,IF(ScheduleCompile!Q415="On",1,IF(ISNUMBER(ScheduleCompile!Q415),ScheduleCompile!Q415/1,IF(ISTEXT(ScheduleCompile!Q415),IF(OR(ISNUMBER(FIND("5F",ScheduleCompile!Q415)),ISNUMBER(FIND("0F",ScheduleCompile!Q415)),ISNUMBER(FIND("8F",ScheduleCompile!Q415)),ISNUMBER(FIND("1F",ScheduleCompile!Q415)),ISNUMBER(FIND("2F",ScheduleCompile!Q415)),ISNUMBER(FIND("3F",ScheduleCompile!Q415)),ISNUMBER(FIND("6F",ScheduleCompile!Q415)),ISNUMBER(FIND("7F",ScheduleCompile!Q415)),ISNUMBER(FIND("9F",ScheduleCompile!Q415)),ISNUMBER(FIND("4F",ScheduleCompile!Q415))),VALUE(LEFT(ScheduleCompile!Q415,FIND("F",ScheduleCompile!Q415)-1)),ScheduleCompile!Q415)))))),ISTEXT(ScheduleCompile!#REF!)),"ENDTABLE",IF(ISERROR(IF(ScheduleCompile!Q415="Off",0,IF(ScheduleCompile!Q415="On",1,IF(ISNUMBER(ScheduleCompile!Q415),ScheduleCompile!Q415/1,IF(ISTEXT(ScheduleCompile!Q415),IF(OR(ISNUMBER(FIND("5F",ScheduleCompile!Q415)),ISNUMBER(FIND("0F",ScheduleCompile!Q415)),ISNUMBER(FIND("8F",ScheduleCompile!Q415)),ISNUMBER(FIND("1F",ScheduleCompile!Q415)),ISNUMBER(FIND("2F",ScheduleCompile!Q415)),ISNUMBER(FIND("3F",ScheduleCompile!Q415)),ISNUMBER(FIND("6F",ScheduleCompile!Q415)),ISNUMBER(FIND("7F",ScheduleCompile!Q415)),ISNUMBER(FIND("9F",ScheduleCompile!Q415)),ISNUMBER(FIND("4F",ScheduleCompile!Q415))),VALUE(LEFT(ScheduleCompile!Q415,FIND("F",ScheduleCompile!Q415)-1)),ScheduleCompile!Q415)))))),"",IF(ScheduleCompile!Q415="Off",0,IF(ScheduleCompile!Q415="On",1,IF(ISNUMBER(ScheduleCompile!Q415),ScheduleCompile!Q415/1,IF(ISTEXT(ScheduleCompile!Q415),IF(OR(ISNUMBER(FIND("5F",ScheduleCompile!Q415)),ISNUMBER(FIND("0F",ScheduleCompile!Q415)),ISNUMBER(FIND("8F",ScheduleCompile!Q415)),ISNUMBER(FIND("1F",ScheduleCompile!Q415)),ISNUMBER(FIND("2F",ScheduleCompile!Q415)),ISNUMBER(FIND("3F",ScheduleCompile!Q415)),ISNUMBER(FIND("6F",ScheduleCompile!Q415)),ISNUMBER(FIND("7F",ScheduleCompile!Q415)),ISNUMBER(FIND("9F",ScheduleCompile!Q415)),ISNUMBER(FIND("4F",ScheduleCompile!Q415))),VALUE(LEFT(ScheduleCompile!Q415,FIND("F",ScheduleCompile!Q415)-1)),ScheduleCompile!Q415)))))))</f>
        <v>0.4</v>
      </c>
      <c r="W422" s="1">
        <f>IF(AND(ISERROR(IF(ScheduleCompile!R415="Off",0,IF(ScheduleCompile!R415="On",1,IF(ISNUMBER(ScheduleCompile!R415),ScheduleCompile!R415/1,IF(ISTEXT(ScheduleCompile!R415),IF(OR(ISNUMBER(FIND("5F",ScheduleCompile!R415)),ISNUMBER(FIND("0F",ScheduleCompile!R415)),ISNUMBER(FIND("8F",ScheduleCompile!R415)),ISNUMBER(FIND("1F",ScheduleCompile!R415)),ISNUMBER(FIND("2F",ScheduleCompile!R415)),ISNUMBER(FIND("3F",ScheduleCompile!R415)),ISNUMBER(FIND("6F",ScheduleCompile!R415)),ISNUMBER(FIND("7F",ScheduleCompile!R415)),ISNUMBER(FIND("9F",ScheduleCompile!R415)),ISNUMBER(FIND("4F",ScheduleCompile!R415))),VALUE(LEFT(ScheduleCompile!R415,FIND("F",ScheduleCompile!R415)-1)),ScheduleCompile!R415)))))),ISTEXT(ScheduleCompile!#REF!)),"ENDTABLE",IF(ISERROR(IF(ScheduleCompile!R415="Off",0,IF(ScheduleCompile!R415="On",1,IF(ISNUMBER(ScheduleCompile!R415),ScheduleCompile!R415/1,IF(ISTEXT(ScheduleCompile!R415),IF(OR(ISNUMBER(FIND("5F",ScheduleCompile!R415)),ISNUMBER(FIND("0F",ScheduleCompile!R415)),ISNUMBER(FIND("8F",ScheduleCompile!R415)),ISNUMBER(FIND("1F",ScheduleCompile!R415)),ISNUMBER(FIND("2F",ScheduleCompile!R415)),ISNUMBER(FIND("3F",ScheduleCompile!R415)),ISNUMBER(FIND("6F",ScheduleCompile!R415)),ISNUMBER(FIND("7F",ScheduleCompile!R415)),ISNUMBER(FIND("9F",ScheduleCompile!R415)),ISNUMBER(FIND("4F",ScheduleCompile!R415))),VALUE(LEFT(ScheduleCompile!R415,FIND("F",ScheduleCompile!R415)-1)),ScheduleCompile!R415)))))),"",IF(ScheduleCompile!R415="Off",0,IF(ScheduleCompile!R415="On",1,IF(ISNUMBER(ScheduleCompile!R415),ScheduleCompile!R415/1,IF(ISTEXT(ScheduleCompile!R415),IF(OR(ISNUMBER(FIND("5F",ScheduleCompile!R415)),ISNUMBER(FIND("0F",ScheduleCompile!R415)),ISNUMBER(FIND("8F",ScheduleCompile!R415)),ISNUMBER(FIND("1F",ScheduleCompile!R415)),ISNUMBER(FIND("2F",ScheduleCompile!R415)),ISNUMBER(FIND("3F",ScheduleCompile!R415)),ISNUMBER(FIND("6F",ScheduleCompile!R415)),ISNUMBER(FIND("7F",ScheduleCompile!R415)),ISNUMBER(FIND("9F",ScheduleCompile!R415)),ISNUMBER(FIND("4F",ScheduleCompile!R415))),VALUE(LEFT(ScheduleCompile!R415,FIND("F",ScheduleCompile!R415)-1)),ScheduleCompile!R415)))))))</f>
        <v>0.4</v>
      </c>
      <c r="X422" s="1">
        <f>IF(AND(ISERROR(IF(ScheduleCompile!S415="Off",0,IF(ScheduleCompile!S415="On",1,IF(ISNUMBER(ScheduleCompile!S415),ScheduleCompile!S415/1,IF(ISTEXT(ScheduleCompile!S415),IF(OR(ISNUMBER(FIND("5F",ScheduleCompile!S415)),ISNUMBER(FIND("0F",ScheduleCompile!S415)),ISNUMBER(FIND("8F",ScheduleCompile!S415)),ISNUMBER(FIND("1F",ScheduleCompile!S415)),ISNUMBER(FIND("2F",ScheduleCompile!S415)),ISNUMBER(FIND("3F",ScheduleCompile!S415)),ISNUMBER(FIND("6F",ScheduleCompile!S415)),ISNUMBER(FIND("7F",ScheduleCompile!S415)),ISNUMBER(FIND("9F",ScheduleCompile!S415)),ISNUMBER(FIND("4F",ScheduleCompile!S415))),VALUE(LEFT(ScheduleCompile!S415,FIND("F",ScheduleCompile!S415)-1)),ScheduleCompile!S415)))))),ISTEXT(ScheduleCompile!#REF!)),"ENDTABLE",IF(ISERROR(IF(ScheduleCompile!S415="Off",0,IF(ScheduleCompile!S415="On",1,IF(ISNUMBER(ScheduleCompile!S415),ScheduleCompile!S415/1,IF(ISTEXT(ScheduleCompile!S415),IF(OR(ISNUMBER(FIND("5F",ScheduleCompile!S415)),ISNUMBER(FIND("0F",ScheduleCompile!S415)),ISNUMBER(FIND("8F",ScheduleCompile!S415)),ISNUMBER(FIND("1F",ScheduleCompile!S415)),ISNUMBER(FIND("2F",ScheduleCompile!S415)),ISNUMBER(FIND("3F",ScheduleCompile!S415)),ISNUMBER(FIND("6F",ScheduleCompile!S415)),ISNUMBER(FIND("7F",ScheduleCompile!S415)),ISNUMBER(FIND("9F",ScheduleCompile!S415)),ISNUMBER(FIND("4F",ScheduleCompile!S415))),VALUE(LEFT(ScheduleCompile!S415,FIND("F",ScheduleCompile!S415)-1)),ScheduleCompile!S415)))))),"",IF(ScheduleCompile!S415="Off",0,IF(ScheduleCompile!S415="On",1,IF(ISNUMBER(ScheduleCompile!S415),ScheduleCompile!S415/1,IF(ISTEXT(ScheduleCompile!S415),IF(OR(ISNUMBER(FIND("5F",ScheduleCompile!S415)),ISNUMBER(FIND("0F",ScheduleCompile!S415)),ISNUMBER(FIND("8F",ScheduleCompile!S415)),ISNUMBER(FIND("1F",ScheduleCompile!S415)),ISNUMBER(FIND("2F",ScheduleCompile!S415)),ISNUMBER(FIND("3F",ScheduleCompile!S415)),ISNUMBER(FIND("6F",ScheduleCompile!S415)),ISNUMBER(FIND("7F",ScheduleCompile!S415)),ISNUMBER(FIND("9F",ScheduleCompile!S415)),ISNUMBER(FIND("4F",ScheduleCompile!S415))),VALUE(LEFT(ScheduleCompile!S415,FIND("F",ScheduleCompile!S415)-1)),ScheduleCompile!S415)))))))</f>
        <v>0.2</v>
      </c>
      <c r="Y422" s="1">
        <f>IF(AND(ISERROR(IF(ScheduleCompile!T415="Off",0,IF(ScheduleCompile!T415="On",1,IF(ISNUMBER(ScheduleCompile!T415),ScheduleCompile!T415/1,IF(ISTEXT(ScheduleCompile!T415),IF(OR(ISNUMBER(FIND("5F",ScheduleCompile!T415)),ISNUMBER(FIND("0F",ScheduleCompile!T415)),ISNUMBER(FIND("8F",ScheduleCompile!T415)),ISNUMBER(FIND("1F",ScheduleCompile!T415)),ISNUMBER(FIND("2F",ScheduleCompile!T415)),ISNUMBER(FIND("3F",ScheduleCompile!T415)),ISNUMBER(FIND("6F",ScheduleCompile!T415)),ISNUMBER(FIND("7F",ScheduleCompile!T415)),ISNUMBER(FIND("9F",ScheduleCompile!T415)),ISNUMBER(FIND("4F",ScheduleCompile!T415))),VALUE(LEFT(ScheduleCompile!T415,FIND("F",ScheduleCompile!T415)-1)),ScheduleCompile!T415)))))),ISTEXT(ScheduleCompile!#REF!)),"ENDTABLE",IF(ISERROR(IF(ScheduleCompile!T415="Off",0,IF(ScheduleCompile!T415="On",1,IF(ISNUMBER(ScheduleCompile!T415),ScheduleCompile!T415/1,IF(ISTEXT(ScheduleCompile!T415),IF(OR(ISNUMBER(FIND("5F",ScheduleCompile!T415)),ISNUMBER(FIND("0F",ScheduleCompile!T415)),ISNUMBER(FIND("8F",ScheduleCompile!T415)),ISNUMBER(FIND("1F",ScheduleCompile!T415)),ISNUMBER(FIND("2F",ScheduleCompile!T415)),ISNUMBER(FIND("3F",ScheduleCompile!T415)),ISNUMBER(FIND("6F",ScheduleCompile!T415)),ISNUMBER(FIND("7F",ScheduleCompile!T415)),ISNUMBER(FIND("9F",ScheduleCompile!T415)),ISNUMBER(FIND("4F",ScheduleCompile!T415))),VALUE(LEFT(ScheduleCompile!T415,FIND("F",ScheduleCompile!T415)-1)),ScheduleCompile!T415)))))),"",IF(ScheduleCompile!T415="Off",0,IF(ScheduleCompile!T415="On",1,IF(ISNUMBER(ScheduleCompile!T415),ScheduleCompile!T415/1,IF(ISTEXT(ScheduleCompile!T415),IF(OR(ISNUMBER(FIND("5F",ScheduleCompile!T415)),ISNUMBER(FIND("0F",ScheduleCompile!T415)),ISNUMBER(FIND("8F",ScheduleCompile!T415)),ISNUMBER(FIND("1F",ScheduleCompile!T415)),ISNUMBER(FIND("2F",ScheduleCompile!T415)),ISNUMBER(FIND("3F",ScheduleCompile!T415)),ISNUMBER(FIND("6F",ScheduleCompile!T415)),ISNUMBER(FIND("7F",ScheduleCompile!T415)),ISNUMBER(FIND("9F",ScheduleCompile!T415)),ISNUMBER(FIND("4F",ScheduleCompile!T415))),VALUE(LEFT(ScheduleCompile!T415,FIND("F",ScheduleCompile!T415)-1)),ScheduleCompile!T415)))))))</f>
        <v>0.1</v>
      </c>
      <c r="Z422" s="1">
        <f>IF(AND(ISERROR(IF(ScheduleCompile!U415="Off",0,IF(ScheduleCompile!U415="On",1,IF(ISNUMBER(ScheduleCompile!U415),ScheduleCompile!U415/1,IF(ISTEXT(ScheduleCompile!U415),IF(OR(ISNUMBER(FIND("5F",ScheduleCompile!U415)),ISNUMBER(FIND("0F",ScheduleCompile!U415)),ISNUMBER(FIND("8F",ScheduleCompile!U415)),ISNUMBER(FIND("1F",ScheduleCompile!U415)),ISNUMBER(FIND("2F",ScheduleCompile!U415)),ISNUMBER(FIND("3F",ScheduleCompile!U415)),ISNUMBER(FIND("6F",ScheduleCompile!U415)),ISNUMBER(FIND("7F",ScheduleCompile!U415)),ISNUMBER(FIND("9F",ScheduleCompile!U415)),ISNUMBER(FIND("4F",ScheduleCompile!U415))),VALUE(LEFT(ScheduleCompile!U415,FIND("F",ScheduleCompile!U415)-1)),ScheduleCompile!U415)))))),ISTEXT(ScheduleCompile!#REF!)),"ENDTABLE",IF(ISERROR(IF(ScheduleCompile!U415="Off",0,IF(ScheduleCompile!U415="On",1,IF(ISNUMBER(ScheduleCompile!U415),ScheduleCompile!U415/1,IF(ISTEXT(ScheduleCompile!U415),IF(OR(ISNUMBER(FIND("5F",ScheduleCompile!U415)),ISNUMBER(FIND("0F",ScheduleCompile!U415)),ISNUMBER(FIND("8F",ScheduleCompile!U415)),ISNUMBER(FIND("1F",ScheduleCompile!U415)),ISNUMBER(FIND("2F",ScheduleCompile!U415)),ISNUMBER(FIND("3F",ScheduleCompile!U415)),ISNUMBER(FIND("6F",ScheduleCompile!U415)),ISNUMBER(FIND("7F",ScheduleCompile!U415)),ISNUMBER(FIND("9F",ScheduleCompile!U415)),ISNUMBER(FIND("4F",ScheduleCompile!U415))),VALUE(LEFT(ScheduleCompile!U415,FIND("F",ScheduleCompile!U415)-1)),ScheduleCompile!U415)))))),"",IF(ScheduleCompile!U415="Off",0,IF(ScheduleCompile!U415="On",1,IF(ISNUMBER(ScheduleCompile!U415),ScheduleCompile!U415/1,IF(ISTEXT(ScheduleCompile!U415),IF(OR(ISNUMBER(FIND("5F",ScheduleCompile!U415)),ISNUMBER(FIND("0F",ScheduleCompile!U415)),ISNUMBER(FIND("8F",ScheduleCompile!U415)),ISNUMBER(FIND("1F",ScheduleCompile!U415)),ISNUMBER(FIND("2F",ScheduleCompile!U415)),ISNUMBER(FIND("3F",ScheduleCompile!U415)),ISNUMBER(FIND("6F",ScheduleCompile!U415)),ISNUMBER(FIND("7F",ScheduleCompile!U415)),ISNUMBER(FIND("9F",ScheduleCompile!U415)),ISNUMBER(FIND("4F",ScheduleCompile!U415))),VALUE(LEFT(ScheduleCompile!U415,FIND("F",ScheduleCompile!U415)-1)),ScheduleCompile!U415)))))))</f>
        <v>0</v>
      </c>
      <c r="AA422" s="1">
        <f>IF(AND(ISERROR(IF(ScheduleCompile!V415="Off",0,IF(ScheduleCompile!V415="On",1,IF(ISNUMBER(ScheduleCompile!V415),ScheduleCompile!V415/1,IF(ISTEXT(ScheduleCompile!V415),IF(OR(ISNUMBER(FIND("5F",ScheduleCompile!V415)),ISNUMBER(FIND("0F",ScheduleCompile!V415)),ISNUMBER(FIND("8F",ScheduleCompile!V415)),ISNUMBER(FIND("1F",ScheduleCompile!V415)),ISNUMBER(FIND("2F",ScheduleCompile!V415)),ISNUMBER(FIND("3F",ScheduleCompile!V415)),ISNUMBER(FIND("6F",ScheduleCompile!V415)),ISNUMBER(FIND("7F",ScheduleCompile!V415)),ISNUMBER(FIND("9F",ScheduleCompile!V415)),ISNUMBER(FIND("4F",ScheduleCompile!V415))),VALUE(LEFT(ScheduleCompile!V415,FIND("F",ScheduleCompile!V415)-1)),ScheduleCompile!V415)))))),ISTEXT(ScheduleCompile!#REF!)),"ENDTABLE",IF(ISERROR(IF(ScheduleCompile!V415="Off",0,IF(ScheduleCompile!V415="On",1,IF(ISNUMBER(ScheduleCompile!V415),ScheduleCompile!V415/1,IF(ISTEXT(ScheduleCompile!V415),IF(OR(ISNUMBER(FIND("5F",ScheduleCompile!V415)),ISNUMBER(FIND("0F",ScheduleCompile!V415)),ISNUMBER(FIND("8F",ScheduleCompile!V415)),ISNUMBER(FIND("1F",ScheduleCompile!V415)),ISNUMBER(FIND("2F",ScheduleCompile!V415)),ISNUMBER(FIND("3F",ScheduleCompile!V415)),ISNUMBER(FIND("6F",ScheduleCompile!V415)),ISNUMBER(FIND("7F",ScheduleCompile!V415)),ISNUMBER(FIND("9F",ScheduleCompile!V415)),ISNUMBER(FIND("4F",ScheduleCompile!V415))),VALUE(LEFT(ScheduleCompile!V415,FIND("F",ScheduleCompile!V415)-1)),ScheduleCompile!V415)))))),"",IF(ScheduleCompile!V415="Off",0,IF(ScheduleCompile!V415="On",1,IF(ISNUMBER(ScheduleCompile!V415),ScheduleCompile!V415/1,IF(ISTEXT(ScheduleCompile!V415),IF(OR(ISNUMBER(FIND("5F",ScheduleCompile!V415)),ISNUMBER(FIND("0F",ScheduleCompile!V415)),ISNUMBER(FIND("8F",ScheduleCompile!V415)),ISNUMBER(FIND("1F",ScheduleCompile!V415)),ISNUMBER(FIND("2F",ScheduleCompile!V415)),ISNUMBER(FIND("3F",ScheduleCompile!V415)),ISNUMBER(FIND("6F",ScheduleCompile!V415)),ISNUMBER(FIND("7F",ScheduleCompile!V415)),ISNUMBER(FIND("9F",ScheduleCompile!V415)),ISNUMBER(FIND("4F",ScheduleCompile!V415))),VALUE(LEFT(ScheduleCompile!V415,FIND("F",ScheduleCompile!V415)-1)),ScheduleCompile!V415)))))))</f>
        <v>0</v>
      </c>
      <c r="AB422" s="1">
        <f>IF(AND(ISERROR(IF(ScheduleCompile!W415="Off",0,IF(ScheduleCompile!W415="On",1,IF(ISNUMBER(ScheduleCompile!W415),ScheduleCompile!W415/1,IF(ISTEXT(ScheduleCompile!W415),IF(OR(ISNUMBER(FIND("5F",ScheduleCompile!W415)),ISNUMBER(FIND("0F",ScheduleCompile!W415)),ISNUMBER(FIND("8F",ScheduleCompile!W415)),ISNUMBER(FIND("1F",ScheduleCompile!W415)),ISNUMBER(FIND("2F",ScheduleCompile!W415)),ISNUMBER(FIND("3F",ScheduleCompile!W415)),ISNUMBER(FIND("6F",ScheduleCompile!W415)),ISNUMBER(FIND("7F",ScheduleCompile!W415)),ISNUMBER(FIND("9F",ScheduleCompile!W415)),ISNUMBER(FIND("4F",ScheduleCompile!W415))),VALUE(LEFT(ScheduleCompile!W415,FIND("F",ScheduleCompile!W415)-1)),ScheduleCompile!W415)))))),ISTEXT(ScheduleCompile!#REF!)),"ENDTABLE",IF(ISERROR(IF(ScheduleCompile!W415="Off",0,IF(ScheduleCompile!W415="On",1,IF(ISNUMBER(ScheduleCompile!W415),ScheduleCompile!W415/1,IF(ISTEXT(ScheduleCompile!W415),IF(OR(ISNUMBER(FIND("5F",ScheduleCompile!W415)),ISNUMBER(FIND("0F",ScheduleCompile!W415)),ISNUMBER(FIND("8F",ScheduleCompile!W415)),ISNUMBER(FIND("1F",ScheduleCompile!W415)),ISNUMBER(FIND("2F",ScheduleCompile!W415)),ISNUMBER(FIND("3F",ScheduleCompile!W415)),ISNUMBER(FIND("6F",ScheduleCompile!W415)),ISNUMBER(FIND("7F",ScheduleCompile!W415)),ISNUMBER(FIND("9F",ScheduleCompile!W415)),ISNUMBER(FIND("4F",ScheduleCompile!W415))),VALUE(LEFT(ScheduleCompile!W415,FIND("F",ScheduleCompile!W415)-1)),ScheduleCompile!W415)))))),"",IF(ScheduleCompile!W415="Off",0,IF(ScheduleCompile!W415="On",1,IF(ISNUMBER(ScheduleCompile!W415),ScheduleCompile!W415/1,IF(ISTEXT(ScheduleCompile!W415),IF(OR(ISNUMBER(FIND("5F",ScheduleCompile!W415)),ISNUMBER(FIND("0F",ScheduleCompile!W415)),ISNUMBER(FIND("8F",ScheduleCompile!W415)),ISNUMBER(FIND("1F",ScheduleCompile!W415)),ISNUMBER(FIND("2F",ScheduleCompile!W415)),ISNUMBER(FIND("3F",ScheduleCompile!W415)),ISNUMBER(FIND("6F",ScheduleCompile!W415)),ISNUMBER(FIND("7F",ScheduleCompile!W415)),ISNUMBER(FIND("9F",ScheduleCompile!W415)),ISNUMBER(FIND("4F",ScheduleCompile!W415))),VALUE(LEFT(ScheduleCompile!W415,FIND("F",ScheduleCompile!W415)-1)),ScheduleCompile!W415)))))))</f>
        <v>0</v>
      </c>
      <c r="AC422" s="1">
        <f>IF(AND(ISERROR(IF(ScheduleCompile!X415="Off",0,IF(ScheduleCompile!X415="On",1,IF(ISNUMBER(ScheduleCompile!X415),ScheduleCompile!X415/1,IF(ISTEXT(ScheduleCompile!X415),IF(OR(ISNUMBER(FIND("5F",ScheduleCompile!X415)),ISNUMBER(FIND("0F",ScheduleCompile!X415)),ISNUMBER(FIND("8F",ScheduleCompile!X415)),ISNUMBER(FIND("1F",ScheduleCompile!X415)),ISNUMBER(FIND("2F",ScheduleCompile!X415)),ISNUMBER(FIND("3F",ScheduleCompile!X415)),ISNUMBER(FIND("6F",ScheduleCompile!X415)),ISNUMBER(FIND("7F",ScheduleCompile!X415)),ISNUMBER(FIND("9F",ScheduleCompile!X415)),ISNUMBER(FIND("4F",ScheduleCompile!X415))),VALUE(LEFT(ScheduleCompile!X415,FIND("F",ScheduleCompile!X415)-1)),ScheduleCompile!X415)))))),ISTEXT(ScheduleCompile!#REF!)),"ENDTABLE",IF(ISERROR(IF(ScheduleCompile!X415="Off",0,IF(ScheduleCompile!X415="On",1,IF(ISNUMBER(ScheduleCompile!X415),ScheduleCompile!X415/1,IF(ISTEXT(ScheduleCompile!X415),IF(OR(ISNUMBER(FIND("5F",ScheduleCompile!X415)),ISNUMBER(FIND("0F",ScheduleCompile!X415)),ISNUMBER(FIND("8F",ScheduleCompile!X415)),ISNUMBER(FIND("1F",ScheduleCompile!X415)),ISNUMBER(FIND("2F",ScheduleCompile!X415)),ISNUMBER(FIND("3F",ScheduleCompile!X415)),ISNUMBER(FIND("6F",ScheduleCompile!X415)),ISNUMBER(FIND("7F",ScheduleCompile!X415)),ISNUMBER(FIND("9F",ScheduleCompile!X415)),ISNUMBER(FIND("4F",ScheduleCompile!X415))),VALUE(LEFT(ScheduleCompile!X415,FIND("F",ScheduleCompile!X415)-1)),ScheduleCompile!X415)))))),"",IF(ScheduleCompile!X415="Off",0,IF(ScheduleCompile!X415="On",1,IF(ISNUMBER(ScheduleCompile!X415),ScheduleCompile!X415/1,IF(ISTEXT(ScheduleCompile!X415),IF(OR(ISNUMBER(FIND("5F",ScheduleCompile!X415)),ISNUMBER(FIND("0F",ScheduleCompile!X415)),ISNUMBER(FIND("8F",ScheduleCompile!X415)),ISNUMBER(FIND("1F",ScheduleCompile!X415)),ISNUMBER(FIND("2F",ScheduleCompile!X415)),ISNUMBER(FIND("3F",ScheduleCompile!X415)),ISNUMBER(FIND("6F",ScheduleCompile!X415)),ISNUMBER(FIND("7F",ScheduleCompile!X415)),ISNUMBER(FIND("9F",ScheduleCompile!X415)),ISNUMBER(FIND("4F",ScheduleCompile!X415))),VALUE(LEFT(ScheduleCompile!X415,FIND("F",ScheduleCompile!X415)-1)),ScheduleCompile!X415)))))))</f>
        <v>0</v>
      </c>
      <c r="AD422" s="1">
        <f>IF(AND(ISERROR(IF(ScheduleCompile!Y415="Off",0,IF(ScheduleCompile!Y415="On",1,IF(ISNUMBER(ScheduleCompile!Y415),ScheduleCompile!Y415/1,IF(ISTEXT(ScheduleCompile!Y415),IF(OR(ISNUMBER(FIND("5F",ScheduleCompile!Y415)),ISNUMBER(FIND("0F",ScheduleCompile!Y415)),ISNUMBER(FIND("8F",ScheduleCompile!Y415)),ISNUMBER(FIND("1F",ScheduleCompile!Y415)),ISNUMBER(FIND("2F",ScheduleCompile!Y415)),ISNUMBER(FIND("3F",ScheduleCompile!Y415)),ISNUMBER(FIND("6F",ScheduleCompile!Y415)),ISNUMBER(FIND("7F",ScheduleCompile!Y415)),ISNUMBER(FIND("9F",ScheduleCompile!Y415)),ISNUMBER(FIND("4F",ScheduleCompile!Y415))),VALUE(LEFT(ScheduleCompile!Y415,FIND("F",ScheduleCompile!Y415)-1)),ScheduleCompile!Y415)))))),ISTEXT(ScheduleCompile!#REF!)),"ENDTABLE",IF(ISERROR(IF(ScheduleCompile!Y415="Off",0,IF(ScheduleCompile!Y415="On",1,IF(ISNUMBER(ScheduleCompile!Y415),ScheduleCompile!Y415/1,IF(ISTEXT(ScheduleCompile!Y415),IF(OR(ISNUMBER(FIND("5F",ScheduleCompile!Y415)),ISNUMBER(FIND("0F",ScheduleCompile!Y415)),ISNUMBER(FIND("8F",ScheduleCompile!Y415)),ISNUMBER(FIND("1F",ScheduleCompile!Y415)),ISNUMBER(FIND("2F",ScheduleCompile!Y415)),ISNUMBER(FIND("3F",ScheduleCompile!Y415)),ISNUMBER(FIND("6F",ScheduleCompile!Y415)),ISNUMBER(FIND("7F",ScheduleCompile!Y415)),ISNUMBER(FIND("9F",ScheduleCompile!Y415)),ISNUMBER(FIND("4F",ScheduleCompile!Y415))),VALUE(LEFT(ScheduleCompile!Y415,FIND("F",ScheduleCompile!Y415)-1)),ScheduleCompile!Y415)))))),"",IF(ScheduleCompile!Y415="Off",0,IF(ScheduleCompile!Y415="On",1,IF(ISNUMBER(ScheduleCompile!Y415),ScheduleCompile!Y415/1,IF(ISTEXT(ScheduleCompile!Y415),IF(OR(ISNUMBER(FIND("5F",ScheduleCompile!Y415)),ISNUMBER(FIND("0F",ScheduleCompile!Y415)),ISNUMBER(FIND("8F",ScheduleCompile!Y415)),ISNUMBER(FIND("1F",ScheduleCompile!Y415)),ISNUMBER(FIND("2F",ScheduleCompile!Y415)),ISNUMBER(FIND("3F",ScheduleCompile!Y415)),ISNUMBER(FIND("6F",ScheduleCompile!Y415)),ISNUMBER(FIND("7F",ScheduleCompile!Y415)),ISNUMBER(FIND("9F",ScheduleCompile!Y415)),ISNUMBER(FIND("4F",ScheduleCompile!Y415))),VALUE(LEFT(ScheduleCompile!Y415,FIND("F",ScheduleCompile!Y415)-1)),ScheduleCompile!Y415)))))))</f>
        <v>0</v>
      </c>
    </row>
    <row r="423" spans="1:30" x14ac:dyDescent="0.25">
      <c r="A423" t="str">
        <f t="shared" si="27"/>
        <v>SchDay "RetailLightsWD"  Type = "Fraction" Hr = (0.05, 0.05, 0.05, 0.05, 0.05, 0.05, 0.05, 0.2, 0.5, 0.85, 0.85, 0.85, 0.85, 0.85, 0.85, 0.85, 0.85, 0.85, 0.55, 0.55, 0.5, 0.2, 0.05, 0.05) ..</v>
      </c>
      <c r="B423" s="1" t="s">
        <v>623</v>
      </c>
      <c r="C423" t="str">
        <f t="shared" si="28"/>
        <v xml:space="preserve">SchDay "RetailLightsWD"  Type = "Fraction" Hr = </v>
      </c>
      <c r="D423" t="str">
        <f t="shared" si="29"/>
        <v>(0.05, 0.05, 0.05, 0.05, 0.05, 0.05, 0.05, 0.2, 0.5, 0.85, 0.85, 0.85, 0.85, 0.85, 0.85, 0.85, 0.85, 0.85, 0.55, 0.55, 0.5, 0.2, 0.05, 0.05) ..</v>
      </c>
      <c r="E423" s="30" t="str">
        <f>ScheduleCompile!A416</f>
        <v>RetailLightsWD</v>
      </c>
      <c r="F423" t="str">
        <f t="shared" si="30"/>
        <v>Fraction</v>
      </c>
      <c r="G423" s="1">
        <f>IF(AND(ISERROR(IF(ScheduleCompile!B416="Off",0,IF(ScheduleCompile!B416="On",1,IF(ISNUMBER(ScheduleCompile!B416),ScheduleCompile!B416/1,IF(ISTEXT(ScheduleCompile!B416),IF(OR(ISNUMBER(FIND("5F",ScheduleCompile!B416)),ISNUMBER(FIND("0F",ScheduleCompile!B416)),ISNUMBER(FIND("8F",ScheduleCompile!B416)),ISNUMBER(FIND("1F",ScheduleCompile!B416)),ISNUMBER(FIND("2F",ScheduleCompile!B416)),ISNUMBER(FIND("3F",ScheduleCompile!B416)),ISNUMBER(FIND("6F",ScheduleCompile!B416)),ISNUMBER(FIND("7F",ScheduleCompile!B416)),ISNUMBER(FIND("9F",ScheduleCompile!B416)),ISNUMBER(FIND("4F",ScheduleCompile!B416))),VALUE(LEFT(ScheduleCompile!B416,FIND("F",ScheduleCompile!B416)-1)),ScheduleCompile!B416)))))),ISTEXT(ScheduleCompile!#REF!)),"ENDTABLE",IF(ISERROR(IF(ScheduleCompile!B416="Off",0,IF(ScheduleCompile!B416="On",1,IF(ISNUMBER(ScheduleCompile!B416),ScheduleCompile!B416/1,IF(ISTEXT(ScheduleCompile!B416),IF(OR(ISNUMBER(FIND("5F",ScheduleCompile!B416)),ISNUMBER(FIND("0F",ScheduleCompile!B416)),ISNUMBER(FIND("8F",ScheduleCompile!B416)),ISNUMBER(FIND("1F",ScheduleCompile!B416)),ISNUMBER(FIND("2F",ScheduleCompile!B416)),ISNUMBER(FIND("3F",ScheduleCompile!B416)),ISNUMBER(FIND("6F",ScheduleCompile!B416)),ISNUMBER(FIND("7F",ScheduleCompile!B416)),ISNUMBER(FIND("9F",ScheduleCompile!B416)),ISNUMBER(FIND("4F",ScheduleCompile!B416))),VALUE(LEFT(ScheduleCompile!B416,FIND("F",ScheduleCompile!B416)-1)),ScheduleCompile!B416)))))),"",IF(ScheduleCompile!B416="Off",0,IF(ScheduleCompile!B416="On",1,IF(ISNUMBER(ScheduleCompile!B416),ScheduleCompile!B416/1,IF(ISTEXT(ScheduleCompile!B416),IF(OR(ISNUMBER(FIND("5F",ScheduleCompile!B416)),ISNUMBER(FIND("0F",ScheduleCompile!B416)),ISNUMBER(FIND("8F",ScheduleCompile!B416)),ISNUMBER(FIND("1F",ScheduleCompile!B416)),ISNUMBER(FIND("2F",ScheduleCompile!B416)),ISNUMBER(FIND("3F",ScheduleCompile!B416)),ISNUMBER(FIND("6F",ScheduleCompile!B416)),ISNUMBER(FIND("7F",ScheduleCompile!B416)),ISNUMBER(FIND("9F",ScheduleCompile!B416)),ISNUMBER(FIND("4F",ScheduleCompile!B416))),VALUE(LEFT(ScheduleCompile!B416,FIND("F",ScheduleCompile!B416)-1)),ScheduleCompile!B416)))))))</f>
        <v>0.05</v>
      </c>
      <c r="H423" s="1">
        <f>IF(AND(ISERROR(IF(ScheduleCompile!C416="Off",0,IF(ScheduleCompile!C416="On",1,IF(ISNUMBER(ScheduleCompile!C416),ScheduleCompile!C416/1,IF(ISTEXT(ScheduleCompile!C416),IF(OR(ISNUMBER(FIND("5F",ScheduleCompile!C416)),ISNUMBER(FIND("0F",ScheduleCompile!C416)),ISNUMBER(FIND("8F",ScheduleCompile!C416)),ISNUMBER(FIND("1F",ScheduleCompile!C416)),ISNUMBER(FIND("2F",ScheduleCompile!C416)),ISNUMBER(FIND("3F",ScheduleCompile!C416)),ISNUMBER(FIND("6F",ScheduleCompile!C416)),ISNUMBER(FIND("7F",ScheduleCompile!C416)),ISNUMBER(FIND("9F",ScheduleCompile!C416)),ISNUMBER(FIND("4F",ScheduleCompile!C416))),VALUE(LEFT(ScheduleCompile!C416,FIND("F",ScheduleCompile!C416)-1)),ScheduleCompile!C416)))))),ISTEXT(ScheduleCompile!#REF!)),"ENDTABLE",IF(ISERROR(IF(ScheduleCompile!C416="Off",0,IF(ScheduleCompile!C416="On",1,IF(ISNUMBER(ScheduleCompile!C416),ScheduleCompile!C416/1,IF(ISTEXT(ScheduleCompile!C416),IF(OR(ISNUMBER(FIND("5F",ScheduleCompile!C416)),ISNUMBER(FIND("0F",ScheduleCompile!C416)),ISNUMBER(FIND("8F",ScheduleCompile!C416)),ISNUMBER(FIND("1F",ScheduleCompile!C416)),ISNUMBER(FIND("2F",ScheduleCompile!C416)),ISNUMBER(FIND("3F",ScheduleCompile!C416)),ISNUMBER(FIND("6F",ScheduleCompile!C416)),ISNUMBER(FIND("7F",ScheduleCompile!C416)),ISNUMBER(FIND("9F",ScheduleCompile!C416)),ISNUMBER(FIND("4F",ScheduleCompile!C416))),VALUE(LEFT(ScheduleCompile!C416,FIND("F",ScheduleCompile!C416)-1)),ScheduleCompile!C416)))))),"",IF(ScheduleCompile!C416="Off",0,IF(ScheduleCompile!C416="On",1,IF(ISNUMBER(ScheduleCompile!C416),ScheduleCompile!C416/1,IF(ISTEXT(ScheduleCompile!C416),IF(OR(ISNUMBER(FIND("5F",ScheduleCompile!C416)),ISNUMBER(FIND("0F",ScheduleCompile!C416)),ISNUMBER(FIND("8F",ScheduleCompile!C416)),ISNUMBER(FIND("1F",ScheduleCompile!C416)),ISNUMBER(FIND("2F",ScheduleCompile!C416)),ISNUMBER(FIND("3F",ScheduleCompile!C416)),ISNUMBER(FIND("6F",ScheduleCompile!C416)),ISNUMBER(FIND("7F",ScheduleCompile!C416)),ISNUMBER(FIND("9F",ScheduleCompile!C416)),ISNUMBER(FIND("4F",ScheduleCompile!C416))),VALUE(LEFT(ScheduleCompile!C416,FIND("F",ScheduleCompile!C416)-1)),ScheduleCompile!C416)))))))</f>
        <v>0.05</v>
      </c>
      <c r="I423" s="1">
        <f>IF(AND(ISERROR(IF(ScheduleCompile!D416="Off",0,IF(ScheduleCompile!D416="On",1,IF(ISNUMBER(ScheduleCompile!D416),ScheduleCompile!D416/1,IF(ISTEXT(ScheduleCompile!D416),IF(OR(ISNUMBER(FIND("5F",ScheduleCompile!D416)),ISNUMBER(FIND("0F",ScheduleCompile!D416)),ISNUMBER(FIND("8F",ScheduleCompile!D416)),ISNUMBER(FIND("1F",ScheduleCompile!D416)),ISNUMBER(FIND("2F",ScheduleCompile!D416)),ISNUMBER(FIND("3F",ScheduleCompile!D416)),ISNUMBER(FIND("6F",ScheduleCompile!D416)),ISNUMBER(FIND("7F",ScheduleCompile!D416)),ISNUMBER(FIND("9F",ScheduleCompile!D416)),ISNUMBER(FIND("4F",ScheduleCompile!D416))),VALUE(LEFT(ScheduleCompile!D416,FIND("F",ScheduleCompile!D416)-1)),ScheduleCompile!D416)))))),ISTEXT(ScheduleCompile!#REF!)),"ENDTABLE",IF(ISERROR(IF(ScheduleCompile!D416="Off",0,IF(ScheduleCompile!D416="On",1,IF(ISNUMBER(ScheduleCompile!D416),ScheduleCompile!D416/1,IF(ISTEXT(ScheduleCompile!D416),IF(OR(ISNUMBER(FIND("5F",ScheduleCompile!D416)),ISNUMBER(FIND("0F",ScheduleCompile!D416)),ISNUMBER(FIND("8F",ScheduleCompile!D416)),ISNUMBER(FIND("1F",ScheduleCompile!D416)),ISNUMBER(FIND("2F",ScheduleCompile!D416)),ISNUMBER(FIND("3F",ScheduleCompile!D416)),ISNUMBER(FIND("6F",ScheduleCompile!D416)),ISNUMBER(FIND("7F",ScheduleCompile!D416)),ISNUMBER(FIND("9F",ScheduleCompile!D416)),ISNUMBER(FIND("4F",ScheduleCompile!D416))),VALUE(LEFT(ScheduleCompile!D416,FIND("F",ScheduleCompile!D416)-1)),ScheduleCompile!D416)))))),"",IF(ScheduleCompile!D416="Off",0,IF(ScheduleCompile!D416="On",1,IF(ISNUMBER(ScheduleCompile!D416),ScheduleCompile!D416/1,IF(ISTEXT(ScheduleCompile!D416),IF(OR(ISNUMBER(FIND("5F",ScheduleCompile!D416)),ISNUMBER(FIND("0F",ScheduleCompile!D416)),ISNUMBER(FIND("8F",ScheduleCompile!D416)),ISNUMBER(FIND("1F",ScheduleCompile!D416)),ISNUMBER(FIND("2F",ScheduleCompile!D416)),ISNUMBER(FIND("3F",ScheduleCompile!D416)),ISNUMBER(FIND("6F",ScheduleCompile!D416)),ISNUMBER(FIND("7F",ScheduleCompile!D416)),ISNUMBER(FIND("9F",ScheduleCompile!D416)),ISNUMBER(FIND("4F",ScheduleCompile!D416))),VALUE(LEFT(ScheduleCompile!D416,FIND("F",ScheduleCompile!D416)-1)),ScheduleCompile!D416)))))))</f>
        <v>0.05</v>
      </c>
      <c r="J423" s="1">
        <f>IF(AND(ISERROR(IF(ScheduleCompile!E416="Off",0,IF(ScheduleCompile!E416="On",1,IF(ISNUMBER(ScheduleCompile!E416),ScheduleCompile!E416/1,IF(ISTEXT(ScheduleCompile!E416),IF(OR(ISNUMBER(FIND("5F",ScheduleCompile!E416)),ISNUMBER(FIND("0F",ScheduleCompile!E416)),ISNUMBER(FIND("8F",ScheduleCompile!E416)),ISNUMBER(FIND("1F",ScheduleCompile!E416)),ISNUMBER(FIND("2F",ScheduleCompile!E416)),ISNUMBER(FIND("3F",ScheduleCompile!E416)),ISNUMBER(FIND("6F",ScheduleCompile!E416)),ISNUMBER(FIND("7F",ScheduleCompile!E416)),ISNUMBER(FIND("9F",ScheduleCompile!E416)),ISNUMBER(FIND("4F",ScheduleCompile!E416))),VALUE(LEFT(ScheduleCompile!E416,FIND("F",ScheduleCompile!E416)-1)),ScheduleCompile!E416)))))),ISTEXT(ScheduleCompile!#REF!)),"ENDTABLE",IF(ISERROR(IF(ScheduleCompile!E416="Off",0,IF(ScheduleCompile!E416="On",1,IF(ISNUMBER(ScheduleCompile!E416),ScheduleCompile!E416/1,IF(ISTEXT(ScheduleCompile!E416),IF(OR(ISNUMBER(FIND("5F",ScheduleCompile!E416)),ISNUMBER(FIND("0F",ScheduleCompile!E416)),ISNUMBER(FIND("8F",ScheduleCompile!E416)),ISNUMBER(FIND("1F",ScheduleCompile!E416)),ISNUMBER(FIND("2F",ScheduleCompile!E416)),ISNUMBER(FIND("3F",ScheduleCompile!E416)),ISNUMBER(FIND("6F",ScheduleCompile!E416)),ISNUMBER(FIND("7F",ScheduleCompile!E416)),ISNUMBER(FIND("9F",ScheduleCompile!E416)),ISNUMBER(FIND("4F",ScheduleCompile!E416))),VALUE(LEFT(ScheduleCompile!E416,FIND("F",ScheduleCompile!E416)-1)),ScheduleCompile!E416)))))),"",IF(ScheduleCompile!E416="Off",0,IF(ScheduleCompile!E416="On",1,IF(ISNUMBER(ScheduleCompile!E416),ScheduleCompile!E416/1,IF(ISTEXT(ScheduleCompile!E416),IF(OR(ISNUMBER(FIND("5F",ScheduleCompile!E416)),ISNUMBER(FIND("0F",ScheduleCompile!E416)),ISNUMBER(FIND("8F",ScheduleCompile!E416)),ISNUMBER(FIND("1F",ScheduleCompile!E416)),ISNUMBER(FIND("2F",ScheduleCompile!E416)),ISNUMBER(FIND("3F",ScheduleCompile!E416)),ISNUMBER(FIND("6F",ScheduleCompile!E416)),ISNUMBER(FIND("7F",ScheduleCompile!E416)),ISNUMBER(FIND("9F",ScheduleCompile!E416)),ISNUMBER(FIND("4F",ScheduleCompile!E416))),VALUE(LEFT(ScheduleCompile!E416,FIND("F",ScheduleCompile!E416)-1)),ScheduleCompile!E416)))))))</f>
        <v>0.05</v>
      </c>
      <c r="K423" s="1">
        <f>IF(AND(ISERROR(IF(ScheduleCompile!F416="Off",0,IF(ScheduleCompile!F416="On",1,IF(ISNUMBER(ScheduleCompile!F416),ScheduleCompile!F416/1,IF(ISTEXT(ScheduleCompile!F416),IF(OR(ISNUMBER(FIND("5F",ScheduleCompile!F416)),ISNUMBER(FIND("0F",ScheduleCompile!F416)),ISNUMBER(FIND("8F",ScheduleCompile!F416)),ISNUMBER(FIND("1F",ScheduleCompile!F416)),ISNUMBER(FIND("2F",ScheduleCompile!F416)),ISNUMBER(FIND("3F",ScheduleCompile!F416)),ISNUMBER(FIND("6F",ScheduleCompile!F416)),ISNUMBER(FIND("7F",ScheduleCompile!F416)),ISNUMBER(FIND("9F",ScheduleCompile!F416)),ISNUMBER(FIND("4F",ScheduleCompile!F416))),VALUE(LEFT(ScheduleCompile!F416,FIND("F",ScheduleCompile!F416)-1)),ScheduleCompile!F416)))))),ISTEXT(ScheduleCompile!#REF!)),"ENDTABLE",IF(ISERROR(IF(ScheduleCompile!F416="Off",0,IF(ScheduleCompile!F416="On",1,IF(ISNUMBER(ScheduleCompile!F416),ScheduleCompile!F416/1,IF(ISTEXT(ScheduleCompile!F416),IF(OR(ISNUMBER(FIND("5F",ScheduleCompile!F416)),ISNUMBER(FIND("0F",ScheduleCompile!F416)),ISNUMBER(FIND("8F",ScheduleCompile!F416)),ISNUMBER(FIND("1F",ScheduleCompile!F416)),ISNUMBER(FIND("2F",ScheduleCompile!F416)),ISNUMBER(FIND("3F",ScheduleCompile!F416)),ISNUMBER(FIND("6F",ScheduleCompile!F416)),ISNUMBER(FIND("7F",ScheduleCompile!F416)),ISNUMBER(FIND("9F",ScheduleCompile!F416)),ISNUMBER(FIND("4F",ScheduleCompile!F416))),VALUE(LEFT(ScheduleCompile!F416,FIND("F",ScheduleCompile!F416)-1)),ScheduleCompile!F416)))))),"",IF(ScheduleCompile!F416="Off",0,IF(ScheduleCompile!F416="On",1,IF(ISNUMBER(ScheduleCompile!F416),ScheduleCompile!F416/1,IF(ISTEXT(ScheduleCompile!F416),IF(OR(ISNUMBER(FIND("5F",ScheduleCompile!F416)),ISNUMBER(FIND("0F",ScheduleCompile!F416)),ISNUMBER(FIND("8F",ScheduleCompile!F416)),ISNUMBER(FIND("1F",ScheduleCompile!F416)),ISNUMBER(FIND("2F",ScheduleCompile!F416)),ISNUMBER(FIND("3F",ScheduleCompile!F416)),ISNUMBER(FIND("6F",ScheduleCompile!F416)),ISNUMBER(FIND("7F",ScheduleCompile!F416)),ISNUMBER(FIND("9F",ScheduleCompile!F416)),ISNUMBER(FIND("4F",ScheduleCompile!F416))),VALUE(LEFT(ScheduleCompile!F416,FIND("F",ScheduleCompile!F416)-1)),ScheduleCompile!F416)))))))</f>
        <v>0.05</v>
      </c>
      <c r="L423" s="1">
        <f>IF(AND(ISERROR(IF(ScheduleCompile!G416="Off",0,IF(ScheduleCompile!G416="On",1,IF(ISNUMBER(ScheduleCompile!G416),ScheduleCompile!G416/1,IF(ISTEXT(ScheduleCompile!G416),IF(OR(ISNUMBER(FIND("5F",ScheduleCompile!G416)),ISNUMBER(FIND("0F",ScheduleCompile!G416)),ISNUMBER(FIND("8F",ScheduleCompile!G416)),ISNUMBER(FIND("1F",ScheduleCompile!G416)),ISNUMBER(FIND("2F",ScheduleCompile!G416)),ISNUMBER(FIND("3F",ScheduleCompile!G416)),ISNUMBER(FIND("6F",ScheduleCompile!G416)),ISNUMBER(FIND("7F",ScheduleCompile!G416)),ISNUMBER(FIND("9F",ScheduleCompile!G416)),ISNUMBER(FIND("4F",ScheduleCompile!G416))),VALUE(LEFT(ScheduleCompile!G416,FIND("F",ScheduleCompile!G416)-1)),ScheduleCompile!G416)))))),ISTEXT(ScheduleCompile!#REF!)),"ENDTABLE",IF(ISERROR(IF(ScheduleCompile!G416="Off",0,IF(ScheduleCompile!G416="On",1,IF(ISNUMBER(ScheduleCompile!G416),ScheduleCompile!G416/1,IF(ISTEXT(ScheduleCompile!G416),IF(OR(ISNUMBER(FIND("5F",ScheduleCompile!G416)),ISNUMBER(FIND("0F",ScheduleCompile!G416)),ISNUMBER(FIND("8F",ScheduleCompile!G416)),ISNUMBER(FIND("1F",ScheduleCompile!G416)),ISNUMBER(FIND("2F",ScheduleCompile!G416)),ISNUMBER(FIND("3F",ScheduleCompile!G416)),ISNUMBER(FIND("6F",ScheduleCompile!G416)),ISNUMBER(FIND("7F",ScheduleCompile!G416)),ISNUMBER(FIND("9F",ScheduleCompile!G416)),ISNUMBER(FIND("4F",ScheduleCompile!G416))),VALUE(LEFT(ScheduleCompile!G416,FIND("F",ScheduleCompile!G416)-1)),ScheduleCompile!G416)))))),"",IF(ScheduleCompile!G416="Off",0,IF(ScheduleCompile!G416="On",1,IF(ISNUMBER(ScheduleCompile!G416),ScheduleCompile!G416/1,IF(ISTEXT(ScheduleCompile!G416),IF(OR(ISNUMBER(FIND("5F",ScheduleCompile!G416)),ISNUMBER(FIND("0F",ScheduleCompile!G416)),ISNUMBER(FIND("8F",ScheduleCompile!G416)),ISNUMBER(FIND("1F",ScheduleCompile!G416)),ISNUMBER(FIND("2F",ScheduleCompile!G416)),ISNUMBER(FIND("3F",ScheduleCompile!G416)),ISNUMBER(FIND("6F",ScheduleCompile!G416)),ISNUMBER(FIND("7F",ScheduleCompile!G416)),ISNUMBER(FIND("9F",ScheduleCompile!G416)),ISNUMBER(FIND("4F",ScheduleCompile!G416))),VALUE(LEFT(ScheduleCompile!G416,FIND("F",ScheduleCompile!G416)-1)),ScheduleCompile!G416)))))))</f>
        <v>0.05</v>
      </c>
      <c r="M423" s="1">
        <f>IF(AND(ISERROR(IF(ScheduleCompile!H416="Off",0,IF(ScheduleCompile!H416="On",1,IF(ISNUMBER(ScheduleCompile!H416),ScheduleCompile!H416/1,IF(ISTEXT(ScheduleCompile!H416),IF(OR(ISNUMBER(FIND("5F",ScheduleCompile!H416)),ISNUMBER(FIND("0F",ScheduleCompile!H416)),ISNUMBER(FIND("8F",ScheduleCompile!H416)),ISNUMBER(FIND("1F",ScheduleCompile!H416)),ISNUMBER(FIND("2F",ScheduleCompile!H416)),ISNUMBER(FIND("3F",ScheduleCompile!H416)),ISNUMBER(FIND("6F",ScheduleCompile!H416)),ISNUMBER(FIND("7F",ScheduleCompile!H416)),ISNUMBER(FIND("9F",ScheduleCompile!H416)),ISNUMBER(FIND("4F",ScheduleCompile!H416))),VALUE(LEFT(ScheduleCompile!H416,FIND("F",ScheduleCompile!H416)-1)),ScheduleCompile!H416)))))),ISTEXT(ScheduleCompile!#REF!)),"ENDTABLE",IF(ISERROR(IF(ScheduleCompile!H416="Off",0,IF(ScheduleCompile!H416="On",1,IF(ISNUMBER(ScheduleCompile!H416),ScheduleCompile!H416/1,IF(ISTEXT(ScheduleCompile!H416),IF(OR(ISNUMBER(FIND("5F",ScheduleCompile!H416)),ISNUMBER(FIND("0F",ScheduleCompile!H416)),ISNUMBER(FIND("8F",ScheduleCompile!H416)),ISNUMBER(FIND("1F",ScheduleCompile!H416)),ISNUMBER(FIND("2F",ScheduleCompile!H416)),ISNUMBER(FIND("3F",ScheduleCompile!H416)),ISNUMBER(FIND("6F",ScheduleCompile!H416)),ISNUMBER(FIND("7F",ScheduleCompile!H416)),ISNUMBER(FIND("9F",ScheduleCompile!H416)),ISNUMBER(FIND("4F",ScheduleCompile!H416))),VALUE(LEFT(ScheduleCompile!H416,FIND("F",ScheduleCompile!H416)-1)),ScheduleCompile!H416)))))),"",IF(ScheduleCompile!H416="Off",0,IF(ScheduleCompile!H416="On",1,IF(ISNUMBER(ScheduleCompile!H416),ScheduleCompile!H416/1,IF(ISTEXT(ScheduleCompile!H416),IF(OR(ISNUMBER(FIND("5F",ScheduleCompile!H416)),ISNUMBER(FIND("0F",ScheduleCompile!H416)),ISNUMBER(FIND("8F",ScheduleCompile!H416)),ISNUMBER(FIND("1F",ScheduleCompile!H416)),ISNUMBER(FIND("2F",ScheduleCompile!H416)),ISNUMBER(FIND("3F",ScheduleCompile!H416)),ISNUMBER(FIND("6F",ScheduleCompile!H416)),ISNUMBER(FIND("7F",ScheduleCompile!H416)),ISNUMBER(FIND("9F",ScheduleCompile!H416)),ISNUMBER(FIND("4F",ScheduleCompile!H416))),VALUE(LEFT(ScheduleCompile!H416,FIND("F",ScheduleCompile!H416)-1)),ScheduleCompile!H416)))))))</f>
        <v>0.05</v>
      </c>
      <c r="N423" s="1">
        <f>IF(AND(ISERROR(IF(ScheduleCompile!I416="Off",0,IF(ScheduleCompile!I416="On",1,IF(ISNUMBER(ScheduleCompile!I416),ScheduleCompile!I416/1,IF(ISTEXT(ScheduleCompile!I416),IF(OR(ISNUMBER(FIND("5F",ScheduleCompile!I416)),ISNUMBER(FIND("0F",ScheduleCompile!I416)),ISNUMBER(FIND("8F",ScheduleCompile!I416)),ISNUMBER(FIND("1F",ScheduleCompile!I416)),ISNUMBER(FIND("2F",ScheduleCompile!I416)),ISNUMBER(FIND("3F",ScheduleCompile!I416)),ISNUMBER(FIND("6F",ScheduleCompile!I416)),ISNUMBER(FIND("7F",ScheduleCompile!I416)),ISNUMBER(FIND("9F",ScheduleCompile!I416)),ISNUMBER(FIND("4F",ScheduleCompile!I416))),VALUE(LEFT(ScheduleCompile!I416,FIND("F",ScheduleCompile!I416)-1)),ScheduleCompile!I416)))))),ISTEXT(ScheduleCompile!#REF!)),"ENDTABLE",IF(ISERROR(IF(ScheduleCompile!I416="Off",0,IF(ScheduleCompile!I416="On",1,IF(ISNUMBER(ScheduleCompile!I416),ScheduleCompile!I416/1,IF(ISTEXT(ScheduleCompile!I416),IF(OR(ISNUMBER(FIND("5F",ScheduleCompile!I416)),ISNUMBER(FIND("0F",ScheduleCompile!I416)),ISNUMBER(FIND("8F",ScheduleCompile!I416)),ISNUMBER(FIND("1F",ScheduleCompile!I416)),ISNUMBER(FIND("2F",ScheduleCompile!I416)),ISNUMBER(FIND("3F",ScheduleCompile!I416)),ISNUMBER(FIND("6F",ScheduleCompile!I416)),ISNUMBER(FIND("7F",ScheduleCompile!I416)),ISNUMBER(FIND("9F",ScheduleCompile!I416)),ISNUMBER(FIND("4F",ScheduleCompile!I416))),VALUE(LEFT(ScheduleCompile!I416,FIND("F",ScheduleCompile!I416)-1)),ScheduleCompile!I416)))))),"",IF(ScheduleCompile!I416="Off",0,IF(ScheduleCompile!I416="On",1,IF(ISNUMBER(ScheduleCompile!I416),ScheduleCompile!I416/1,IF(ISTEXT(ScheduleCompile!I416),IF(OR(ISNUMBER(FIND("5F",ScheduleCompile!I416)),ISNUMBER(FIND("0F",ScheduleCompile!I416)),ISNUMBER(FIND("8F",ScheduleCompile!I416)),ISNUMBER(FIND("1F",ScheduleCompile!I416)),ISNUMBER(FIND("2F",ScheduleCompile!I416)),ISNUMBER(FIND("3F",ScheduleCompile!I416)),ISNUMBER(FIND("6F",ScheduleCompile!I416)),ISNUMBER(FIND("7F",ScheduleCompile!I416)),ISNUMBER(FIND("9F",ScheduleCompile!I416)),ISNUMBER(FIND("4F",ScheduleCompile!I416))),VALUE(LEFT(ScheduleCompile!I416,FIND("F",ScheduleCompile!I416)-1)),ScheduleCompile!I416)))))))</f>
        <v>0.2</v>
      </c>
      <c r="O423" s="1">
        <f>IF(AND(ISERROR(IF(ScheduleCompile!J416="Off",0,IF(ScheduleCompile!J416="On",1,IF(ISNUMBER(ScheduleCompile!J416),ScheduleCompile!J416/1,IF(ISTEXT(ScheduleCompile!J416),IF(OR(ISNUMBER(FIND("5F",ScheduleCompile!J416)),ISNUMBER(FIND("0F",ScheduleCompile!J416)),ISNUMBER(FIND("8F",ScheduleCompile!J416)),ISNUMBER(FIND("1F",ScheduleCompile!J416)),ISNUMBER(FIND("2F",ScheduleCompile!J416)),ISNUMBER(FIND("3F",ScheduleCompile!J416)),ISNUMBER(FIND("6F",ScheduleCompile!J416)),ISNUMBER(FIND("7F",ScheduleCompile!J416)),ISNUMBER(FIND("9F",ScheduleCompile!J416)),ISNUMBER(FIND("4F",ScheduleCompile!J416))),VALUE(LEFT(ScheduleCompile!J416,FIND("F",ScheduleCompile!J416)-1)),ScheduleCompile!J416)))))),ISTEXT(ScheduleCompile!#REF!)),"ENDTABLE",IF(ISERROR(IF(ScheduleCompile!J416="Off",0,IF(ScheduleCompile!J416="On",1,IF(ISNUMBER(ScheduleCompile!J416),ScheduleCompile!J416/1,IF(ISTEXT(ScheduleCompile!J416),IF(OR(ISNUMBER(FIND("5F",ScheduleCompile!J416)),ISNUMBER(FIND("0F",ScheduleCompile!J416)),ISNUMBER(FIND("8F",ScheduleCompile!J416)),ISNUMBER(FIND("1F",ScheduleCompile!J416)),ISNUMBER(FIND("2F",ScheduleCompile!J416)),ISNUMBER(FIND("3F",ScheduleCompile!J416)),ISNUMBER(FIND("6F",ScheduleCompile!J416)),ISNUMBER(FIND("7F",ScheduleCompile!J416)),ISNUMBER(FIND("9F",ScheduleCompile!J416)),ISNUMBER(FIND("4F",ScheduleCompile!J416))),VALUE(LEFT(ScheduleCompile!J416,FIND("F",ScheduleCompile!J416)-1)),ScheduleCompile!J416)))))),"",IF(ScheduleCompile!J416="Off",0,IF(ScheduleCompile!J416="On",1,IF(ISNUMBER(ScheduleCompile!J416),ScheduleCompile!J416/1,IF(ISTEXT(ScheduleCompile!J416),IF(OR(ISNUMBER(FIND("5F",ScheduleCompile!J416)),ISNUMBER(FIND("0F",ScheduleCompile!J416)),ISNUMBER(FIND("8F",ScheduleCompile!J416)),ISNUMBER(FIND("1F",ScheduleCompile!J416)),ISNUMBER(FIND("2F",ScheduleCompile!J416)),ISNUMBER(FIND("3F",ScheduleCompile!J416)),ISNUMBER(FIND("6F",ScheduleCompile!J416)),ISNUMBER(FIND("7F",ScheduleCompile!J416)),ISNUMBER(FIND("9F",ScheduleCompile!J416)),ISNUMBER(FIND("4F",ScheduleCompile!J416))),VALUE(LEFT(ScheduleCompile!J416,FIND("F",ScheduleCompile!J416)-1)),ScheduleCompile!J416)))))))</f>
        <v>0.5</v>
      </c>
      <c r="P423" s="1">
        <f>IF(AND(ISERROR(IF(ScheduleCompile!K416="Off",0,IF(ScheduleCompile!K416="On",1,IF(ISNUMBER(ScheduleCompile!K416),ScheduleCompile!K416/1,IF(ISTEXT(ScheduleCompile!K416),IF(OR(ISNUMBER(FIND("5F",ScheduleCompile!K416)),ISNUMBER(FIND("0F",ScheduleCompile!K416)),ISNUMBER(FIND("8F",ScheduleCompile!K416)),ISNUMBER(FIND("1F",ScheduleCompile!K416)),ISNUMBER(FIND("2F",ScheduleCompile!K416)),ISNUMBER(FIND("3F",ScheduleCompile!K416)),ISNUMBER(FIND("6F",ScheduleCompile!K416)),ISNUMBER(FIND("7F",ScheduleCompile!K416)),ISNUMBER(FIND("9F",ScheduleCompile!K416)),ISNUMBER(FIND("4F",ScheduleCompile!K416))),VALUE(LEFT(ScheduleCompile!K416,FIND("F",ScheduleCompile!K416)-1)),ScheduleCompile!K416)))))),ISTEXT(ScheduleCompile!#REF!)),"ENDTABLE",IF(ISERROR(IF(ScheduleCompile!K416="Off",0,IF(ScheduleCompile!K416="On",1,IF(ISNUMBER(ScheduleCompile!K416),ScheduleCompile!K416/1,IF(ISTEXT(ScheduleCompile!K416),IF(OR(ISNUMBER(FIND("5F",ScheduleCompile!K416)),ISNUMBER(FIND("0F",ScheduleCompile!K416)),ISNUMBER(FIND("8F",ScheduleCompile!K416)),ISNUMBER(FIND("1F",ScheduleCompile!K416)),ISNUMBER(FIND("2F",ScheduleCompile!K416)),ISNUMBER(FIND("3F",ScheduleCompile!K416)),ISNUMBER(FIND("6F",ScheduleCompile!K416)),ISNUMBER(FIND("7F",ScheduleCompile!K416)),ISNUMBER(FIND("9F",ScheduleCompile!K416)),ISNUMBER(FIND("4F",ScheduleCompile!K416))),VALUE(LEFT(ScheduleCompile!K416,FIND("F",ScheduleCompile!K416)-1)),ScheduleCompile!K416)))))),"",IF(ScheduleCompile!K416="Off",0,IF(ScheduleCompile!K416="On",1,IF(ISNUMBER(ScheduleCompile!K416),ScheduleCompile!K416/1,IF(ISTEXT(ScheduleCompile!K416),IF(OR(ISNUMBER(FIND("5F",ScheduleCompile!K416)),ISNUMBER(FIND("0F",ScheduleCompile!K416)),ISNUMBER(FIND("8F",ScheduleCompile!K416)),ISNUMBER(FIND("1F",ScheduleCompile!K416)),ISNUMBER(FIND("2F",ScheduleCompile!K416)),ISNUMBER(FIND("3F",ScheduleCompile!K416)),ISNUMBER(FIND("6F",ScheduleCompile!K416)),ISNUMBER(FIND("7F",ScheduleCompile!K416)),ISNUMBER(FIND("9F",ScheduleCompile!K416)),ISNUMBER(FIND("4F",ScheduleCompile!K416))),VALUE(LEFT(ScheduleCompile!K416,FIND("F",ScheduleCompile!K416)-1)),ScheduleCompile!K416)))))))</f>
        <v>0.85</v>
      </c>
      <c r="Q423" s="1">
        <f>IF(AND(ISERROR(IF(ScheduleCompile!L416="Off",0,IF(ScheduleCompile!L416="On",1,IF(ISNUMBER(ScheduleCompile!L416),ScheduleCompile!L416/1,IF(ISTEXT(ScheduleCompile!L416),IF(OR(ISNUMBER(FIND("5F",ScheduleCompile!L416)),ISNUMBER(FIND("0F",ScheduleCompile!L416)),ISNUMBER(FIND("8F",ScheduleCompile!L416)),ISNUMBER(FIND("1F",ScheduleCompile!L416)),ISNUMBER(FIND("2F",ScheduleCompile!L416)),ISNUMBER(FIND("3F",ScheduleCompile!L416)),ISNUMBER(FIND("6F",ScheduleCompile!L416)),ISNUMBER(FIND("7F",ScheduleCompile!L416)),ISNUMBER(FIND("9F",ScheduleCompile!L416)),ISNUMBER(FIND("4F",ScheduleCompile!L416))),VALUE(LEFT(ScheduleCompile!L416,FIND("F",ScheduleCompile!L416)-1)),ScheduleCompile!L416)))))),ISTEXT(ScheduleCompile!#REF!)),"ENDTABLE",IF(ISERROR(IF(ScheduleCompile!L416="Off",0,IF(ScheduleCompile!L416="On",1,IF(ISNUMBER(ScheduleCompile!L416),ScheduleCompile!L416/1,IF(ISTEXT(ScheduleCompile!L416),IF(OR(ISNUMBER(FIND("5F",ScheduleCompile!L416)),ISNUMBER(FIND("0F",ScheduleCompile!L416)),ISNUMBER(FIND("8F",ScheduleCompile!L416)),ISNUMBER(FIND("1F",ScheduleCompile!L416)),ISNUMBER(FIND("2F",ScheduleCompile!L416)),ISNUMBER(FIND("3F",ScheduleCompile!L416)),ISNUMBER(FIND("6F",ScheduleCompile!L416)),ISNUMBER(FIND("7F",ScheduleCompile!L416)),ISNUMBER(FIND("9F",ScheduleCompile!L416)),ISNUMBER(FIND("4F",ScheduleCompile!L416))),VALUE(LEFT(ScheduleCompile!L416,FIND("F",ScheduleCompile!L416)-1)),ScheduleCompile!L416)))))),"",IF(ScheduleCompile!L416="Off",0,IF(ScheduleCompile!L416="On",1,IF(ISNUMBER(ScheduleCompile!L416),ScheduleCompile!L416/1,IF(ISTEXT(ScheduleCompile!L416),IF(OR(ISNUMBER(FIND("5F",ScheduleCompile!L416)),ISNUMBER(FIND("0F",ScheduleCompile!L416)),ISNUMBER(FIND("8F",ScheduleCompile!L416)),ISNUMBER(FIND("1F",ScheduleCompile!L416)),ISNUMBER(FIND("2F",ScheduleCompile!L416)),ISNUMBER(FIND("3F",ScheduleCompile!L416)),ISNUMBER(FIND("6F",ScheduleCompile!L416)),ISNUMBER(FIND("7F",ScheduleCompile!L416)),ISNUMBER(FIND("9F",ScheduleCompile!L416)),ISNUMBER(FIND("4F",ScheduleCompile!L416))),VALUE(LEFT(ScheduleCompile!L416,FIND("F",ScheduleCompile!L416)-1)),ScheduleCompile!L416)))))))</f>
        <v>0.85</v>
      </c>
      <c r="R423" s="1">
        <f>IF(AND(ISERROR(IF(ScheduleCompile!M416="Off",0,IF(ScheduleCompile!M416="On",1,IF(ISNUMBER(ScheduleCompile!M416),ScheduleCompile!M416/1,IF(ISTEXT(ScheduleCompile!M416),IF(OR(ISNUMBER(FIND("5F",ScheduleCompile!M416)),ISNUMBER(FIND("0F",ScheduleCompile!M416)),ISNUMBER(FIND("8F",ScheduleCompile!M416)),ISNUMBER(FIND("1F",ScheduleCompile!M416)),ISNUMBER(FIND("2F",ScheduleCompile!M416)),ISNUMBER(FIND("3F",ScheduleCompile!M416)),ISNUMBER(FIND("6F",ScheduleCompile!M416)),ISNUMBER(FIND("7F",ScheduleCompile!M416)),ISNUMBER(FIND("9F",ScheduleCompile!M416)),ISNUMBER(FIND("4F",ScheduleCompile!M416))),VALUE(LEFT(ScheduleCompile!M416,FIND("F",ScheduleCompile!M416)-1)),ScheduleCompile!M416)))))),ISTEXT(ScheduleCompile!#REF!)),"ENDTABLE",IF(ISERROR(IF(ScheduleCompile!M416="Off",0,IF(ScheduleCompile!M416="On",1,IF(ISNUMBER(ScheduleCompile!M416),ScheduleCompile!M416/1,IF(ISTEXT(ScheduleCompile!M416),IF(OR(ISNUMBER(FIND("5F",ScheduleCompile!M416)),ISNUMBER(FIND("0F",ScheduleCompile!M416)),ISNUMBER(FIND("8F",ScheduleCompile!M416)),ISNUMBER(FIND("1F",ScheduleCompile!M416)),ISNUMBER(FIND("2F",ScheduleCompile!M416)),ISNUMBER(FIND("3F",ScheduleCompile!M416)),ISNUMBER(FIND("6F",ScheduleCompile!M416)),ISNUMBER(FIND("7F",ScheduleCompile!M416)),ISNUMBER(FIND("9F",ScheduleCompile!M416)),ISNUMBER(FIND("4F",ScheduleCompile!M416))),VALUE(LEFT(ScheduleCompile!M416,FIND("F",ScheduleCompile!M416)-1)),ScheduleCompile!M416)))))),"",IF(ScheduleCompile!M416="Off",0,IF(ScheduleCompile!M416="On",1,IF(ISNUMBER(ScheduleCompile!M416),ScheduleCompile!M416/1,IF(ISTEXT(ScheduleCompile!M416),IF(OR(ISNUMBER(FIND("5F",ScheduleCompile!M416)),ISNUMBER(FIND("0F",ScheduleCompile!M416)),ISNUMBER(FIND("8F",ScheduleCompile!M416)),ISNUMBER(FIND("1F",ScheduleCompile!M416)),ISNUMBER(FIND("2F",ScheduleCompile!M416)),ISNUMBER(FIND("3F",ScheduleCompile!M416)),ISNUMBER(FIND("6F",ScheduleCompile!M416)),ISNUMBER(FIND("7F",ScheduleCompile!M416)),ISNUMBER(FIND("9F",ScheduleCompile!M416)),ISNUMBER(FIND("4F",ScheduleCompile!M416))),VALUE(LEFT(ScheduleCompile!M416,FIND("F",ScheduleCompile!M416)-1)),ScheduleCompile!M416)))))))</f>
        <v>0.85</v>
      </c>
      <c r="S423" s="1">
        <f>IF(AND(ISERROR(IF(ScheduleCompile!N416="Off",0,IF(ScheduleCompile!N416="On",1,IF(ISNUMBER(ScheduleCompile!N416),ScheduleCompile!N416/1,IF(ISTEXT(ScheduleCompile!N416),IF(OR(ISNUMBER(FIND("5F",ScheduleCompile!N416)),ISNUMBER(FIND("0F",ScheduleCompile!N416)),ISNUMBER(FIND("8F",ScheduleCompile!N416)),ISNUMBER(FIND("1F",ScheduleCompile!N416)),ISNUMBER(FIND("2F",ScheduleCompile!N416)),ISNUMBER(FIND("3F",ScheduleCompile!N416)),ISNUMBER(FIND("6F",ScheduleCompile!N416)),ISNUMBER(FIND("7F",ScheduleCompile!N416)),ISNUMBER(FIND("9F",ScheduleCompile!N416)),ISNUMBER(FIND("4F",ScheduleCompile!N416))),VALUE(LEFT(ScheduleCompile!N416,FIND("F",ScheduleCompile!N416)-1)),ScheduleCompile!N416)))))),ISTEXT(ScheduleCompile!#REF!)),"ENDTABLE",IF(ISERROR(IF(ScheduleCompile!N416="Off",0,IF(ScheduleCompile!N416="On",1,IF(ISNUMBER(ScheduleCompile!N416),ScheduleCompile!N416/1,IF(ISTEXT(ScheduleCompile!N416),IF(OR(ISNUMBER(FIND("5F",ScheduleCompile!N416)),ISNUMBER(FIND("0F",ScheduleCompile!N416)),ISNUMBER(FIND("8F",ScheduleCompile!N416)),ISNUMBER(FIND("1F",ScheduleCompile!N416)),ISNUMBER(FIND("2F",ScheduleCompile!N416)),ISNUMBER(FIND("3F",ScheduleCompile!N416)),ISNUMBER(FIND("6F",ScheduleCompile!N416)),ISNUMBER(FIND("7F",ScheduleCompile!N416)),ISNUMBER(FIND("9F",ScheduleCompile!N416)),ISNUMBER(FIND("4F",ScheduleCompile!N416))),VALUE(LEFT(ScheduleCompile!N416,FIND("F",ScheduleCompile!N416)-1)),ScheduleCompile!N416)))))),"",IF(ScheduleCompile!N416="Off",0,IF(ScheduleCompile!N416="On",1,IF(ISNUMBER(ScheduleCompile!N416),ScheduleCompile!N416/1,IF(ISTEXT(ScheduleCompile!N416),IF(OR(ISNUMBER(FIND("5F",ScheduleCompile!N416)),ISNUMBER(FIND("0F",ScheduleCompile!N416)),ISNUMBER(FIND("8F",ScheduleCompile!N416)),ISNUMBER(FIND("1F",ScheduleCompile!N416)),ISNUMBER(FIND("2F",ScheduleCompile!N416)),ISNUMBER(FIND("3F",ScheduleCompile!N416)),ISNUMBER(FIND("6F",ScheduleCompile!N416)),ISNUMBER(FIND("7F",ScheduleCompile!N416)),ISNUMBER(FIND("9F",ScheduleCompile!N416)),ISNUMBER(FIND("4F",ScheduleCompile!N416))),VALUE(LEFT(ScheduleCompile!N416,FIND("F",ScheduleCompile!N416)-1)),ScheduleCompile!N416)))))))</f>
        <v>0.85</v>
      </c>
      <c r="T423" s="1">
        <f>IF(AND(ISERROR(IF(ScheduleCompile!O416="Off",0,IF(ScheduleCompile!O416="On",1,IF(ISNUMBER(ScheduleCompile!O416),ScheduleCompile!O416/1,IF(ISTEXT(ScheduleCompile!O416),IF(OR(ISNUMBER(FIND("5F",ScheduleCompile!O416)),ISNUMBER(FIND("0F",ScheduleCompile!O416)),ISNUMBER(FIND("8F",ScheduleCompile!O416)),ISNUMBER(FIND("1F",ScheduleCompile!O416)),ISNUMBER(FIND("2F",ScheduleCompile!O416)),ISNUMBER(FIND("3F",ScheduleCompile!O416)),ISNUMBER(FIND("6F",ScheduleCompile!O416)),ISNUMBER(FIND("7F",ScheduleCompile!O416)),ISNUMBER(FIND("9F",ScheduleCompile!O416)),ISNUMBER(FIND("4F",ScheduleCompile!O416))),VALUE(LEFT(ScheduleCompile!O416,FIND("F",ScheduleCompile!O416)-1)),ScheduleCompile!O416)))))),ISTEXT(ScheduleCompile!#REF!)),"ENDTABLE",IF(ISERROR(IF(ScheduleCompile!O416="Off",0,IF(ScheduleCompile!O416="On",1,IF(ISNUMBER(ScheduleCompile!O416),ScheduleCompile!O416/1,IF(ISTEXT(ScheduleCompile!O416),IF(OR(ISNUMBER(FIND("5F",ScheduleCompile!O416)),ISNUMBER(FIND("0F",ScheduleCompile!O416)),ISNUMBER(FIND("8F",ScheduleCompile!O416)),ISNUMBER(FIND("1F",ScheduleCompile!O416)),ISNUMBER(FIND("2F",ScheduleCompile!O416)),ISNUMBER(FIND("3F",ScheduleCompile!O416)),ISNUMBER(FIND("6F",ScheduleCompile!O416)),ISNUMBER(FIND("7F",ScheduleCompile!O416)),ISNUMBER(FIND("9F",ScheduleCompile!O416)),ISNUMBER(FIND("4F",ScheduleCompile!O416))),VALUE(LEFT(ScheduleCompile!O416,FIND("F",ScheduleCompile!O416)-1)),ScheduleCompile!O416)))))),"",IF(ScheduleCompile!O416="Off",0,IF(ScheduleCompile!O416="On",1,IF(ISNUMBER(ScheduleCompile!O416),ScheduleCompile!O416/1,IF(ISTEXT(ScheduleCompile!O416),IF(OR(ISNUMBER(FIND("5F",ScheduleCompile!O416)),ISNUMBER(FIND("0F",ScheduleCompile!O416)),ISNUMBER(FIND("8F",ScheduleCompile!O416)),ISNUMBER(FIND("1F",ScheduleCompile!O416)),ISNUMBER(FIND("2F",ScheduleCompile!O416)),ISNUMBER(FIND("3F",ScheduleCompile!O416)),ISNUMBER(FIND("6F",ScheduleCompile!O416)),ISNUMBER(FIND("7F",ScheduleCompile!O416)),ISNUMBER(FIND("9F",ScheduleCompile!O416)),ISNUMBER(FIND("4F",ScheduleCompile!O416))),VALUE(LEFT(ScheduleCompile!O416,FIND("F",ScheduleCompile!O416)-1)),ScheduleCompile!O416)))))))</f>
        <v>0.85</v>
      </c>
      <c r="U423" s="1">
        <f>IF(AND(ISERROR(IF(ScheduleCompile!P416="Off",0,IF(ScheduleCompile!P416="On",1,IF(ISNUMBER(ScheduleCompile!P416),ScheduleCompile!P416/1,IF(ISTEXT(ScheduleCompile!P416),IF(OR(ISNUMBER(FIND("5F",ScheduleCompile!P416)),ISNUMBER(FIND("0F",ScheduleCompile!P416)),ISNUMBER(FIND("8F",ScheduleCompile!P416)),ISNUMBER(FIND("1F",ScheduleCompile!P416)),ISNUMBER(FIND("2F",ScheduleCompile!P416)),ISNUMBER(FIND("3F",ScheduleCompile!P416)),ISNUMBER(FIND("6F",ScheduleCompile!P416)),ISNUMBER(FIND("7F",ScheduleCompile!P416)),ISNUMBER(FIND("9F",ScheduleCompile!P416)),ISNUMBER(FIND("4F",ScheduleCompile!P416))),VALUE(LEFT(ScheduleCompile!P416,FIND("F",ScheduleCompile!P416)-1)),ScheduleCompile!P416)))))),ISTEXT(ScheduleCompile!#REF!)),"ENDTABLE",IF(ISERROR(IF(ScheduleCompile!P416="Off",0,IF(ScheduleCompile!P416="On",1,IF(ISNUMBER(ScheduleCompile!P416),ScheduleCompile!P416/1,IF(ISTEXT(ScheduleCompile!P416),IF(OR(ISNUMBER(FIND("5F",ScheduleCompile!P416)),ISNUMBER(FIND("0F",ScheduleCompile!P416)),ISNUMBER(FIND("8F",ScheduleCompile!P416)),ISNUMBER(FIND("1F",ScheduleCompile!P416)),ISNUMBER(FIND("2F",ScheduleCompile!P416)),ISNUMBER(FIND("3F",ScheduleCompile!P416)),ISNUMBER(FIND("6F",ScheduleCompile!P416)),ISNUMBER(FIND("7F",ScheduleCompile!P416)),ISNUMBER(FIND("9F",ScheduleCompile!P416)),ISNUMBER(FIND("4F",ScheduleCompile!P416))),VALUE(LEFT(ScheduleCompile!P416,FIND("F",ScheduleCompile!P416)-1)),ScheduleCompile!P416)))))),"",IF(ScheduleCompile!P416="Off",0,IF(ScheduleCompile!P416="On",1,IF(ISNUMBER(ScheduleCompile!P416),ScheduleCompile!P416/1,IF(ISTEXT(ScheduleCompile!P416),IF(OR(ISNUMBER(FIND("5F",ScheduleCompile!P416)),ISNUMBER(FIND("0F",ScheduleCompile!P416)),ISNUMBER(FIND("8F",ScheduleCompile!P416)),ISNUMBER(FIND("1F",ScheduleCompile!P416)),ISNUMBER(FIND("2F",ScheduleCompile!P416)),ISNUMBER(FIND("3F",ScheduleCompile!P416)),ISNUMBER(FIND("6F",ScheduleCompile!P416)),ISNUMBER(FIND("7F",ScheduleCompile!P416)),ISNUMBER(FIND("9F",ScheduleCompile!P416)),ISNUMBER(FIND("4F",ScheduleCompile!P416))),VALUE(LEFT(ScheduleCompile!P416,FIND("F",ScheduleCompile!P416)-1)),ScheduleCompile!P416)))))))</f>
        <v>0.85</v>
      </c>
      <c r="V423" s="1">
        <f>IF(AND(ISERROR(IF(ScheduleCompile!Q416="Off",0,IF(ScheduleCompile!Q416="On",1,IF(ISNUMBER(ScheduleCompile!Q416),ScheduleCompile!Q416/1,IF(ISTEXT(ScheduleCompile!Q416),IF(OR(ISNUMBER(FIND("5F",ScheduleCompile!Q416)),ISNUMBER(FIND("0F",ScheduleCompile!Q416)),ISNUMBER(FIND("8F",ScheduleCompile!Q416)),ISNUMBER(FIND("1F",ScheduleCompile!Q416)),ISNUMBER(FIND("2F",ScheduleCompile!Q416)),ISNUMBER(FIND("3F",ScheduleCompile!Q416)),ISNUMBER(FIND("6F",ScheduleCompile!Q416)),ISNUMBER(FIND("7F",ScheduleCompile!Q416)),ISNUMBER(FIND("9F",ScheduleCompile!Q416)),ISNUMBER(FIND("4F",ScheduleCompile!Q416))),VALUE(LEFT(ScheduleCompile!Q416,FIND("F",ScheduleCompile!Q416)-1)),ScheduleCompile!Q416)))))),ISTEXT(ScheduleCompile!#REF!)),"ENDTABLE",IF(ISERROR(IF(ScheduleCompile!Q416="Off",0,IF(ScheduleCompile!Q416="On",1,IF(ISNUMBER(ScheduleCompile!Q416),ScheduleCompile!Q416/1,IF(ISTEXT(ScheduleCompile!Q416),IF(OR(ISNUMBER(FIND("5F",ScheduleCompile!Q416)),ISNUMBER(FIND("0F",ScheduleCompile!Q416)),ISNUMBER(FIND("8F",ScheduleCompile!Q416)),ISNUMBER(FIND("1F",ScheduleCompile!Q416)),ISNUMBER(FIND("2F",ScheduleCompile!Q416)),ISNUMBER(FIND("3F",ScheduleCompile!Q416)),ISNUMBER(FIND("6F",ScheduleCompile!Q416)),ISNUMBER(FIND("7F",ScheduleCompile!Q416)),ISNUMBER(FIND("9F",ScheduleCompile!Q416)),ISNUMBER(FIND("4F",ScheduleCompile!Q416))),VALUE(LEFT(ScheduleCompile!Q416,FIND("F",ScheduleCompile!Q416)-1)),ScheduleCompile!Q416)))))),"",IF(ScheduleCompile!Q416="Off",0,IF(ScheduleCompile!Q416="On",1,IF(ISNUMBER(ScheduleCompile!Q416),ScheduleCompile!Q416/1,IF(ISTEXT(ScheduleCompile!Q416),IF(OR(ISNUMBER(FIND("5F",ScheduleCompile!Q416)),ISNUMBER(FIND("0F",ScheduleCompile!Q416)),ISNUMBER(FIND("8F",ScheduleCompile!Q416)),ISNUMBER(FIND("1F",ScheduleCompile!Q416)),ISNUMBER(FIND("2F",ScheduleCompile!Q416)),ISNUMBER(FIND("3F",ScheduleCompile!Q416)),ISNUMBER(FIND("6F",ScheduleCompile!Q416)),ISNUMBER(FIND("7F",ScheduleCompile!Q416)),ISNUMBER(FIND("9F",ScheduleCompile!Q416)),ISNUMBER(FIND("4F",ScheduleCompile!Q416))),VALUE(LEFT(ScheduleCompile!Q416,FIND("F",ScheduleCompile!Q416)-1)),ScheduleCompile!Q416)))))))</f>
        <v>0.85</v>
      </c>
      <c r="W423" s="1">
        <f>IF(AND(ISERROR(IF(ScheduleCompile!R416="Off",0,IF(ScheduleCompile!R416="On",1,IF(ISNUMBER(ScheduleCompile!R416),ScheduleCompile!R416/1,IF(ISTEXT(ScheduleCompile!R416),IF(OR(ISNUMBER(FIND("5F",ScheduleCompile!R416)),ISNUMBER(FIND("0F",ScheduleCompile!R416)),ISNUMBER(FIND("8F",ScheduleCompile!R416)),ISNUMBER(FIND("1F",ScheduleCompile!R416)),ISNUMBER(FIND("2F",ScheduleCompile!R416)),ISNUMBER(FIND("3F",ScheduleCompile!R416)),ISNUMBER(FIND("6F",ScheduleCompile!R416)),ISNUMBER(FIND("7F",ScheduleCompile!R416)),ISNUMBER(FIND("9F",ScheduleCompile!R416)),ISNUMBER(FIND("4F",ScheduleCompile!R416))),VALUE(LEFT(ScheduleCompile!R416,FIND("F",ScheduleCompile!R416)-1)),ScheduleCompile!R416)))))),ISTEXT(ScheduleCompile!#REF!)),"ENDTABLE",IF(ISERROR(IF(ScheduleCompile!R416="Off",0,IF(ScheduleCompile!R416="On",1,IF(ISNUMBER(ScheduleCompile!R416),ScheduleCompile!R416/1,IF(ISTEXT(ScheduleCompile!R416),IF(OR(ISNUMBER(FIND("5F",ScheduleCompile!R416)),ISNUMBER(FIND("0F",ScheduleCompile!R416)),ISNUMBER(FIND("8F",ScheduleCompile!R416)),ISNUMBER(FIND("1F",ScheduleCompile!R416)),ISNUMBER(FIND("2F",ScheduleCompile!R416)),ISNUMBER(FIND("3F",ScheduleCompile!R416)),ISNUMBER(FIND("6F",ScheduleCompile!R416)),ISNUMBER(FIND("7F",ScheduleCompile!R416)),ISNUMBER(FIND("9F",ScheduleCompile!R416)),ISNUMBER(FIND("4F",ScheduleCompile!R416))),VALUE(LEFT(ScheduleCompile!R416,FIND("F",ScheduleCompile!R416)-1)),ScheduleCompile!R416)))))),"",IF(ScheduleCompile!R416="Off",0,IF(ScheduleCompile!R416="On",1,IF(ISNUMBER(ScheduleCompile!R416),ScheduleCompile!R416/1,IF(ISTEXT(ScheduleCompile!R416),IF(OR(ISNUMBER(FIND("5F",ScheduleCompile!R416)),ISNUMBER(FIND("0F",ScheduleCompile!R416)),ISNUMBER(FIND("8F",ScheduleCompile!R416)),ISNUMBER(FIND("1F",ScheduleCompile!R416)),ISNUMBER(FIND("2F",ScheduleCompile!R416)),ISNUMBER(FIND("3F",ScheduleCompile!R416)),ISNUMBER(FIND("6F",ScheduleCompile!R416)),ISNUMBER(FIND("7F",ScheduleCompile!R416)),ISNUMBER(FIND("9F",ScheduleCompile!R416)),ISNUMBER(FIND("4F",ScheduleCompile!R416))),VALUE(LEFT(ScheduleCompile!R416,FIND("F",ScheduleCompile!R416)-1)),ScheduleCompile!R416)))))))</f>
        <v>0.85</v>
      </c>
      <c r="X423" s="1">
        <f>IF(AND(ISERROR(IF(ScheduleCompile!S416="Off",0,IF(ScheduleCompile!S416="On",1,IF(ISNUMBER(ScheduleCompile!S416),ScheduleCompile!S416/1,IF(ISTEXT(ScheduleCompile!S416),IF(OR(ISNUMBER(FIND("5F",ScheduleCompile!S416)),ISNUMBER(FIND("0F",ScheduleCompile!S416)),ISNUMBER(FIND("8F",ScheduleCompile!S416)),ISNUMBER(FIND("1F",ScheduleCompile!S416)),ISNUMBER(FIND("2F",ScheduleCompile!S416)),ISNUMBER(FIND("3F",ScheduleCompile!S416)),ISNUMBER(FIND("6F",ScheduleCompile!S416)),ISNUMBER(FIND("7F",ScheduleCompile!S416)),ISNUMBER(FIND("9F",ScheduleCompile!S416)),ISNUMBER(FIND("4F",ScheduleCompile!S416))),VALUE(LEFT(ScheduleCompile!S416,FIND("F",ScheduleCompile!S416)-1)),ScheduleCompile!S416)))))),ISTEXT(ScheduleCompile!#REF!)),"ENDTABLE",IF(ISERROR(IF(ScheduleCompile!S416="Off",0,IF(ScheduleCompile!S416="On",1,IF(ISNUMBER(ScheduleCompile!S416),ScheduleCompile!S416/1,IF(ISTEXT(ScheduleCompile!S416),IF(OR(ISNUMBER(FIND("5F",ScheduleCompile!S416)),ISNUMBER(FIND("0F",ScheduleCompile!S416)),ISNUMBER(FIND("8F",ScheduleCompile!S416)),ISNUMBER(FIND("1F",ScheduleCompile!S416)),ISNUMBER(FIND("2F",ScheduleCompile!S416)),ISNUMBER(FIND("3F",ScheduleCompile!S416)),ISNUMBER(FIND("6F",ScheduleCompile!S416)),ISNUMBER(FIND("7F",ScheduleCompile!S416)),ISNUMBER(FIND("9F",ScheduleCompile!S416)),ISNUMBER(FIND("4F",ScheduleCompile!S416))),VALUE(LEFT(ScheduleCompile!S416,FIND("F",ScheduleCompile!S416)-1)),ScheduleCompile!S416)))))),"",IF(ScheduleCompile!S416="Off",0,IF(ScheduleCompile!S416="On",1,IF(ISNUMBER(ScheduleCompile!S416),ScheduleCompile!S416/1,IF(ISTEXT(ScheduleCompile!S416),IF(OR(ISNUMBER(FIND("5F",ScheduleCompile!S416)),ISNUMBER(FIND("0F",ScheduleCompile!S416)),ISNUMBER(FIND("8F",ScheduleCompile!S416)),ISNUMBER(FIND("1F",ScheduleCompile!S416)),ISNUMBER(FIND("2F",ScheduleCompile!S416)),ISNUMBER(FIND("3F",ScheduleCompile!S416)),ISNUMBER(FIND("6F",ScheduleCompile!S416)),ISNUMBER(FIND("7F",ScheduleCompile!S416)),ISNUMBER(FIND("9F",ScheduleCompile!S416)),ISNUMBER(FIND("4F",ScheduleCompile!S416))),VALUE(LEFT(ScheduleCompile!S416,FIND("F",ScheduleCompile!S416)-1)),ScheduleCompile!S416)))))))</f>
        <v>0.85</v>
      </c>
      <c r="Y423" s="1">
        <f>IF(AND(ISERROR(IF(ScheduleCompile!T416="Off",0,IF(ScheduleCompile!T416="On",1,IF(ISNUMBER(ScheduleCompile!T416),ScheduleCompile!T416/1,IF(ISTEXT(ScheduleCompile!T416),IF(OR(ISNUMBER(FIND("5F",ScheduleCompile!T416)),ISNUMBER(FIND("0F",ScheduleCompile!T416)),ISNUMBER(FIND("8F",ScheduleCompile!T416)),ISNUMBER(FIND("1F",ScheduleCompile!T416)),ISNUMBER(FIND("2F",ScheduleCompile!T416)),ISNUMBER(FIND("3F",ScheduleCompile!T416)),ISNUMBER(FIND("6F",ScheduleCompile!T416)),ISNUMBER(FIND("7F",ScheduleCompile!T416)),ISNUMBER(FIND("9F",ScheduleCompile!T416)),ISNUMBER(FIND("4F",ScheduleCompile!T416))),VALUE(LEFT(ScheduleCompile!T416,FIND("F",ScheduleCompile!T416)-1)),ScheduleCompile!T416)))))),ISTEXT(ScheduleCompile!#REF!)),"ENDTABLE",IF(ISERROR(IF(ScheduleCompile!T416="Off",0,IF(ScheduleCompile!T416="On",1,IF(ISNUMBER(ScheduleCompile!T416),ScheduleCompile!T416/1,IF(ISTEXT(ScheduleCompile!T416),IF(OR(ISNUMBER(FIND("5F",ScheduleCompile!T416)),ISNUMBER(FIND("0F",ScheduleCompile!T416)),ISNUMBER(FIND("8F",ScheduleCompile!T416)),ISNUMBER(FIND("1F",ScheduleCompile!T416)),ISNUMBER(FIND("2F",ScheduleCompile!T416)),ISNUMBER(FIND("3F",ScheduleCompile!T416)),ISNUMBER(FIND("6F",ScheduleCompile!T416)),ISNUMBER(FIND("7F",ScheduleCompile!T416)),ISNUMBER(FIND("9F",ScheduleCompile!T416)),ISNUMBER(FIND("4F",ScheduleCompile!T416))),VALUE(LEFT(ScheduleCompile!T416,FIND("F",ScheduleCompile!T416)-1)),ScheduleCompile!T416)))))),"",IF(ScheduleCompile!T416="Off",0,IF(ScheduleCompile!T416="On",1,IF(ISNUMBER(ScheduleCompile!T416),ScheduleCompile!T416/1,IF(ISTEXT(ScheduleCompile!T416),IF(OR(ISNUMBER(FIND("5F",ScheduleCompile!T416)),ISNUMBER(FIND("0F",ScheduleCompile!T416)),ISNUMBER(FIND("8F",ScheduleCompile!T416)),ISNUMBER(FIND("1F",ScheduleCompile!T416)),ISNUMBER(FIND("2F",ScheduleCompile!T416)),ISNUMBER(FIND("3F",ScheduleCompile!T416)),ISNUMBER(FIND("6F",ScheduleCompile!T416)),ISNUMBER(FIND("7F",ScheduleCompile!T416)),ISNUMBER(FIND("9F",ScheduleCompile!T416)),ISNUMBER(FIND("4F",ScheduleCompile!T416))),VALUE(LEFT(ScheduleCompile!T416,FIND("F",ScheduleCompile!T416)-1)),ScheduleCompile!T416)))))))</f>
        <v>0.55000000000000004</v>
      </c>
      <c r="Z423" s="1">
        <f>IF(AND(ISERROR(IF(ScheduleCompile!U416="Off",0,IF(ScheduleCompile!U416="On",1,IF(ISNUMBER(ScheduleCompile!U416),ScheduleCompile!U416/1,IF(ISTEXT(ScheduleCompile!U416),IF(OR(ISNUMBER(FIND("5F",ScheduleCompile!U416)),ISNUMBER(FIND("0F",ScheduleCompile!U416)),ISNUMBER(FIND("8F",ScheduleCompile!U416)),ISNUMBER(FIND("1F",ScheduleCompile!U416)),ISNUMBER(FIND("2F",ScheduleCompile!U416)),ISNUMBER(FIND("3F",ScheduleCompile!U416)),ISNUMBER(FIND("6F",ScheduleCompile!U416)),ISNUMBER(FIND("7F",ScheduleCompile!U416)),ISNUMBER(FIND("9F",ScheduleCompile!U416)),ISNUMBER(FIND("4F",ScheduleCompile!U416))),VALUE(LEFT(ScheduleCompile!U416,FIND("F",ScheduleCompile!U416)-1)),ScheduleCompile!U416)))))),ISTEXT(ScheduleCompile!#REF!)),"ENDTABLE",IF(ISERROR(IF(ScheduleCompile!U416="Off",0,IF(ScheduleCompile!U416="On",1,IF(ISNUMBER(ScheduleCompile!U416),ScheduleCompile!U416/1,IF(ISTEXT(ScheduleCompile!U416),IF(OR(ISNUMBER(FIND("5F",ScheduleCompile!U416)),ISNUMBER(FIND("0F",ScheduleCompile!U416)),ISNUMBER(FIND("8F",ScheduleCompile!U416)),ISNUMBER(FIND("1F",ScheduleCompile!U416)),ISNUMBER(FIND("2F",ScheduleCompile!U416)),ISNUMBER(FIND("3F",ScheduleCompile!U416)),ISNUMBER(FIND("6F",ScheduleCompile!U416)),ISNUMBER(FIND("7F",ScheduleCompile!U416)),ISNUMBER(FIND("9F",ScheduleCompile!U416)),ISNUMBER(FIND("4F",ScheduleCompile!U416))),VALUE(LEFT(ScheduleCompile!U416,FIND("F",ScheduleCompile!U416)-1)),ScheduleCompile!U416)))))),"",IF(ScheduleCompile!U416="Off",0,IF(ScheduleCompile!U416="On",1,IF(ISNUMBER(ScheduleCompile!U416),ScheduleCompile!U416/1,IF(ISTEXT(ScheduleCompile!U416),IF(OR(ISNUMBER(FIND("5F",ScheduleCompile!U416)),ISNUMBER(FIND("0F",ScheduleCompile!U416)),ISNUMBER(FIND("8F",ScheduleCompile!U416)),ISNUMBER(FIND("1F",ScheduleCompile!U416)),ISNUMBER(FIND("2F",ScheduleCompile!U416)),ISNUMBER(FIND("3F",ScheduleCompile!U416)),ISNUMBER(FIND("6F",ScheduleCompile!U416)),ISNUMBER(FIND("7F",ScheduleCompile!U416)),ISNUMBER(FIND("9F",ScheduleCompile!U416)),ISNUMBER(FIND("4F",ScheduleCompile!U416))),VALUE(LEFT(ScheduleCompile!U416,FIND("F",ScheduleCompile!U416)-1)),ScheduleCompile!U416)))))))</f>
        <v>0.55000000000000004</v>
      </c>
      <c r="AA423" s="1">
        <f>IF(AND(ISERROR(IF(ScheduleCompile!V416="Off",0,IF(ScheduleCompile!V416="On",1,IF(ISNUMBER(ScheduleCompile!V416),ScheduleCompile!V416/1,IF(ISTEXT(ScheduleCompile!V416),IF(OR(ISNUMBER(FIND("5F",ScheduleCompile!V416)),ISNUMBER(FIND("0F",ScheduleCompile!V416)),ISNUMBER(FIND("8F",ScheduleCompile!V416)),ISNUMBER(FIND("1F",ScheduleCompile!V416)),ISNUMBER(FIND("2F",ScheduleCompile!V416)),ISNUMBER(FIND("3F",ScheduleCompile!V416)),ISNUMBER(FIND("6F",ScheduleCompile!V416)),ISNUMBER(FIND("7F",ScheduleCompile!V416)),ISNUMBER(FIND("9F",ScheduleCompile!V416)),ISNUMBER(FIND("4F",ScheduleCompile!V416))),VALUE(LEFT(ScheduleCompile!V416,FIND("F",ScheduleCompile!V416)-1)),ScheduleCompile!V416)))))),ISTEXT(ScheduleCompile!#REF!)),"ENDTABLE",IF(ISERROR(IF(ScheduleCompile!V416="Off",0,IF(ScheduleCompile!V416="On",1,IF(ISNUMBER(ScheduleCompile!V416),ScheduleCompile!V416/1,IF(ISTEXT(ScheduleCompile!V416),IF(OR(ISNUMBER(FIND("5F",ScheduleCompile!V416)),ISNUMBER(FIND("0F",ScheduleCompile!V416)),ISNUMBER(FIND("8F",ScheduleCompile!V416)),ISNUMBER(FIND("1F",ScheduleCompile!V416)),ISNUMBER(FIND("2F",ScheduleCompile!V416)),ISNUMBER(FIND("3F",ScheduleCompile!V416)),ISNUMBER(FIND("6F",ScheduleCompile!V416)),ISNUMBER(FIND("7F",ScheduleCompile!V416)),ISNUMBER(FIND("9F",ScheduleCompile!V416)),ISNUMBER(FIND("4F",ScheduleCompile!V416))),VALUE(LEFT(ScheduleCompile!V416,FIND("F",ScheduleCompile!V416)-1)),ScheduleCompile!V416)))))),"",IF(ScheduleCompile!V416="Off",0,IF(ScheduleCompile!V416="On",1,IF(ISNUMBER(ScheduleCompile!V416),ScheduleCompile!V416/1,IF(ISTEXT(ScheduleCompile!V416),IF(OR(ISNUMBER(FIND("5F",ScheduleCompile!V416)),ISNUMBER(FIND("0F",ScheduleCompile!V416)),ISNUMBER(FIND("8F",ScheduleCompile!V416)),ISNUMBER(FIND("1F",ScheduleCompile!V416)),ISNUMBER(FIND("2F",ScheduleCompile!V416)),ISNUMBER(FIND("3F",ScheduleCompile!V416)),ISNUMBER(FIND("6F",ScheduleCompile!V416)),ISNUMBER(FIND("7F",ScheduleCompile!V416)),ISNUMBER(FIND("9F",ScheduleCompile!V416)),ISNUMBER(FIND("4F",ScheduleCompile!V416))),VALUE(LEFT(ScheduleCompile!V416,FIND("F",ScheduleCompile!V416)-1)),ScheduleCompile!V416)))))))</f>
        <v>0.5</v>
      </c>
      <c r="AB423" s="1">
        <f>IF(AND(ISERROR(IF(ScheduleCompile!W416="Off",0,IF(ScheduleCompile!W416="On",1,IF(ISNUMBER(ScheduleCompile!W416),ScheduleCompile!W416/1,IF(ISTEXT(ScheduleCompile!W416),IF(OR(ISNUMBER(FIND("5F",ScheduleCompile!W416)),ISNUMBER(FIND("0F",ScheduleCompile!W416)),ISNUMBER(FIND("8F",ScheduleCompile!W416)),ISNUMBER(FIND("1F",ScheduleCompile!W416)),ISNUMBER(FIND("2F",ScheduleCompile!W416)),ISNUMBER(FIND("3F",ScheduleCompile!W416)),ISNUMBER(FIND("6F",ScheduleCompile!W416)),ISNUMBER(FIND("7F",ScheduleCompile!W416)),ISNUMBER(FIND("9F",ScheduleCompile!W416)),ISNUMBER(FIND("4F",ScheduleCompile!W416))),VALUE(LEFT(ScheduleCompile!W416,FIND("F",ScheduleCompile!W416)-1)),ScheduleCompile!W416)))))),ISTEXT(ScheduleCompile!#REF!)),"ENDTABLE",IF(ISERROR(IF(ScheduleCompile!W416="Off",0,IF(ScheduleCompile!W416="On",1,IF(ISNUMBER(ScheduleCompile!W416),ScheduleCompile!W416/1,IF(ISTEXT(ScheduleCompile!W416),IF(OR(ISNUMBER(FIND("5F",ScheduleCompile!W416)),ISNUMBER(FIND("0F",ScheduleCompile!W416)),ISNUMBER(FIND("8F",ScheduleCompile!W416)),ISNUMBER(FIND("1F",ScheduleCompile!W416)),ISNUMBER(FIND("2F",ScheduleCompile!W416)),ISNUMBER(FIND("3F",ScheduleCompile!W416)),ISNUMBER(FIND("6F",ScheduleCompile!W416)),ISNUMBER(FIND("7F",ScheduleCompile!W416)),ISNUMBER(FIND("9F",ScheduleCompile!W416)),ISNUMBER(FIND("4F",ScheduleCompile!W416))),VALUE(LEFT(ScheduleCompile!W416,FIND("F",ScheduleCompile!W416)-1)),ScheduleCompile!W416)))))),"",IF(ScheduleCompile!W416="Off",0,IF(ScheduleCompile!W416="On",1,IF(ISNUMBER(ScheduleCompile!W416),ScheduleCompile!W416/1,IF(ISTEXT(ScheduleCompile!W416),IF(OR(ISNUMBER(FIND("5F",ScheduleCompile!W416)),ISNUMBER(FIND("0F",ScheduleCompile!W416)),ISNUMBER(FIND("8F",ScheduleCompile!W416)),ISNUMBER(FIND("1F",ScheduleCompile!W416)),ISNUMBER(FIND("2F",ScheduleCompile!W416)),ISNUMBER(FIND("3F",ScheduleCompile!W416)),ISNUMBER(FIND("6F",ScheduleCompile!W416)),ISNUMBER(FIND("7F",ScheduleCompile!W416)),ISNUMBER(FIND("9F",ScheduleCompile!W416)),ISNUMBER(FIND("4F",ScheduleCompile!W416))),VALUE(LEFT(ScheduleCompile!W416,FIND("F",ScheduleCompile!W416)-1)),ScheduleCompile!W416)))))))</f>
        <v>0.2</v>
      </c>
      <c r="AC423" s="1">
        <f>IF(AND(ISERROR(IF(ScheduleCompile!X416="Off",0,IF(ScheduleCompile!X416="On",1,IF(ISNUMBER(ScheduleCompile!X416),ScheduleCompile!X416/1,IF(ISTEXT(ScheduleCompile!X416),IF(OR(ISNUMBER(FIND("5F",ScheduleCompile!X416)),ISNUMBER(FIND("0F",ScheduleCompile!X416)),ISNUMBER(FIND("8F",ScheduleCompile!X416)),ISNUMBER(FIND("1F",ScheduleCompile!X416)),ISNUMBER(FIND("2F",ScheduleCompile!X416)),ISNUMBER(FIND("3F",ScheduleCompile!X416)),ISNUMBER(FIND("6F",ScheduleCompile!X416)),ISNUMBER(FIND("7F",ScheduleCompile!X416)),ISNUMBER(FIND("9F",ScheduleCompile!X416)),ISNUMBER(FIND("4F",ScheduleCompile!X416))),VALUE(LEFT(ScheduleCompile!X416,FIND("F",ScheduleCompile!X416)-1)),ScheduleCompile!X416)))))),ISTEXT(ScheduleCompile!#REF!)),"ENDTABLE",IF(ISERROR(IF(ScheduleCompile!X416="Off",0,IF(ScheduleCompile!X416="On",1,IF(ISNUMBER(ScheduleCompile!X416),ScheduleCompile!X416/1,IF(ISTEXT(ScheduleCompile!X416),IF(OR(ISNUMBER(FIND("5F",ScheduleCompile!X416)),ISNUMBER(FIND("0F",ScheduleCompile!X416)),ISNUMBER(FIND("8F",ScheduleCompile!X416)),ISNUMBER(FIND("1F",ScheduleCompile!X416)),ISNUMBER(FIND("2F",ScheduleCompile!X416)),ISNUMBER(FIND("3F",ScheduleCompile!X416)),ISNUMBER(FIND("6F",ScheduleCompile!X416)),ISNUMBER(FIND("7F",ScheduleCompile!X416)),ISNUMBER(FIND("9F",ScheduleCompile!X416)),ISNUMBER(FIND("4F",ScheduleCompile!X416))),VALUE(LEFT(ScheduleCompile!X416,FIND("F",ScheduleCompile!X416)-1)),ScheduleCompile!X416)))))),"",IF(ScheduleCompile!X416="Off",0,IF(ScheduleCompile!X416="On",1,IF(ISNUMBER(ScheduleCompile!X416),ScheduleCompile!X416/1,IF(ISTEXT(ScheduleCompile!X416),IF(OR(ISNUMBER(FIND("5F",ScheduleCompile!X416)),ISNUMBER(FIND("0F",ScheduleCompile!X416)),ISNUMBER(FIND("8F",ScheduleCompile!X416)),ISNUMBER(FIND("1F",ScheduleCompile!X416)),ISNUMBER(FIND("2F",ScheduleCompile!X416)),ISNUMBER(FIND("3F",ScheduleCompile!X416)),ISNUMBER(FIND("6F",ScheduleCompile!X416)),ISNUMBER(FIND("7F",ScheduleCompile!X416)),ISNUMBER(FIND("9F",ScheduleCompile!X416)),ISNUMBER(FIND("4F",ScheduleCompile!X416))),VALUE(LEFT(ScheduleCompile!X416,FIND("F",ScheduleCompile!X416)-1)),ScheduleCompile!X416)))))))</f>
        <v>0.05</v>
      </c>
      <c r="AD423" s="1">
        <f>IF(AND(ISERROR(IF(ScheduleCompile!Y416="Off",0,IF(ScheduleCompile!Y416="On",1,IF(ISNUMBER(ScheduleCompile!Y416),ScheduleCompile!Y416/1,IF(ISTEXT(ScheduleCompile!Y416),IF(OR(ISNUMBER(FIND("5F",ScheduleCompile!Y416)),ISNUMBER(FIND("0F",ScheduleCompile!Y416)),ISNUMBER(FIND("8F",ScheduleCompile!Y416)),ISNUMBER(FIND("1F",ScheduleCompile!Y416)),ISNUMBER(FIND("2F",ScheduleCompile!Y416)),ISNUMBER(FIND("3F",ScheduleCompile!Y416)),ISNUMBER(FIND("6F",ScheduleCompile!Y416)),ISNUMBER(FIND("7F",ScheduleCompile!Y416)),ISNUMBER(FIND("9F",ScheduleCompile!Y416)),ISNUMBER(FIND("4F",ScheduleCompile!Y416))),VALUE(LEFT(ScheduleCompile!Y416,FIND("F",ScheduleCompile!Y416)-1)),ScheduleCompile!Y416)))))),ISTEXT(ScheduleCompile!#REF!)),"ENDTABLE",IF(ISERROR(IF(ScheduleCompile!Y416="Off",0,IF(ScheduleCompile!Y416="On",1,IF(ISNUMBER(ScheduleCompile!Y416),ScheduleCompile!Y416/1,IF(ISTEXT(ScheduleCompile!Y416),IF(OR(ISNUMBER(FIND("5F",ScheduleCompile!Y416)),ISNUMBER(FIND("0F",ScheduleCompile!Y416)),ISNUMBER(FIND("8F",ScheduleCompile!Y416)),ISNUMBER(FIND("1F",ScheduleCompile!Y416)),ISNUMBER(FIND("2F",ScheduleCompile!Y416)),ISNUMBER(FIND("3F",ScheduleCompile!Y416)),ISNUMBER(FIND("6F",ScheduleCompile!Y416)),ISNUMBER(FIND("7F",ScheduleCompile!Y416)),ISNUMBER(FIND("9F",ScheduleCompile!Y416)),ISNUMBER(FIND("4F",ScheduleCompile!Y416))),VALUE(LEFT(ScheduleCompile!Y416,FIND("F",ScheduleCompile!Y416)-1)),ScheduleCompile!Y416)))))),"",IF(ScheduleCompile!Y416="Off",0,IF(ScheduleCompile!Y416="On",1,IF(ISNUMBER(ScheduleCompile!Y416),ScheduleCompile!Y416/1,IF(ISTEXT(ScheduleCompile!Y416),IF(OR(ISNUMBER(FIND("5F",ScheduleCompile!Y416)),ISNUMBER(FIND("0F",ScheduleCompile!Y416)),ISNUMBER(FIND("8F",ScheduleCompile!Y416)),ISNUMBER(FIND("1F",ScheduleCompile!Y416)),ISNUMBER(FIND("2F",ScheduleCompile!Y416)),ISNUMBER(FIND("3F",ScheduleCompile!Y416)),ISNUMBER(FIND("6F",ScheduleCompile!Y416)),ISNUMBER(FIND("7F",ScheduleCompile!Y416)),ISNUMBER(FIND("9F",ScheduleCompile!Y416)),ISNUMBER(FIND("4F",ScheduleCompile!Y416))),VALUE(LEFT(ScheduleCompile!Y416,FIND("F",ScheduleCompile!Y416)-1)),ScheduleCompile!Y416)))))))</f>
        <v>0.05</v>
      </c>
    </row>
    <row r="424" spans="1:30" x14ac:dyDescent="0.25">
      <c r="A424" t="str">
        <f t="shared" si="27"/>
        <v>SchDay "RetailLightsSat"  Type = "Fraction" Hr = (0.05, 0.05, 0.05, 0.05, 0.05, 0.05, 0.05, 0.1, 0.3, 0.55, 0.85, 0.85, 0.85, 0.85, 0.85, 0.85, 0.85, 0.85, 0.5, 0.3, 0.3, 0.1, 0.05, 0.05) ..</v>
      </c>
      <c r="B424" s="1" t="s">
        <v>623</v>
      </c>
      <c r="C424" t="str">
        <f t="shared" si="28"/>
        <v xml:space="preserve">SchDay "RetailLightsSat"  Type = "Fraction" Hr = </v>
      </c>
      <c r="D424" t="str">
        <f t="shared" si="29"/>
        <v>(0.05, 0.05, 0.05, 0.05, 0.05, 0.05, 0.05, 0.1, 0.3, 0.55, 0.85, 0.85, 0.85, 0.85, 0.85, 0.85, 0.85, 0.85, 0.5, 0.3, 0.3, 0.1, 0.05, 0.05) ..</v>
      </c>
      <c r="E424" s="30" t="str">
        <f>ScheduleCompile!A417</f>
        <v>RetailLightsSat</v>
      </c>
      <c r="F424" t="str">
        <f t="shared" si="30"/>
        <v>Fraction</v>
      </c>
      <c r="G424" s="1">
        <f>IF(AND(ISERROR(IF(ScheduleCompile!B417="Off",0,IF(ScheduleCompile!B417="On",1,IF(ISNUMBER(ScheduleCompile!B417),ScheduleCompile!B417/1,IF(ISTEXT(ScheduleCompile!B417),IF(OR(ISNUMBER(FIND("5F",ScheduleCompile!B417)),ISNUMBER(FIND("0F",ScheduleCompile!B417)),ISNUMBER(FIND("8F",ScheduleCompile!B417)),ISNUMBER(FIND("1F",ScheduleCompile!B417)),ISNUMBER(FIND("2F",ScheduleCompile!B417)),ISNUMBER(FIND("3F",ScheduleCompile!B417)),ISNUMBER(FIND("6F",ScheduleCompile!B417)),ISNUMBER(FIND("7F",ScheduleCompile!B417)),ISNUMBER(FIND("9F",ScheduleCompile!B417)),ISNUMBER(FIND("4F",ScheduleCompile!B417))),VALUE(LEFT(ScheduleCompile!B417,FIND("F",ScheduleCompile!B417)-1)),ScheduleCompile!B417)))))),ISTEXT(ScheduleCompile!#REF!)),"ENDTABLE",IF(ISERROR(IF(ScheduleCompile!B417="Off",0,IF(ScheduleCompile!B417="On",1,IF(ISNUMBER(ScheduleCompile!B417),ScheduleCompile!B417/1,IF(ISTEXT(ScheduleCompile!B417),IF(OR(ISNUMBER(FIND("5F",ScheduleCompile!B417)),ISNUMBER(FIND("0F",ScheduleCompile!B417)),ISNUMBER(FIND("8F",ScheduleCompile!B417)),ISNUMBER(FIND("1F",ScheduleCompile!B417)),ISNUMBER(FIND("2F",ScheduleCompile!B417)),ISNUMBER(FIND("3F",ScheduleCompile!B417)),ISNUMBER(FIND("6F",ScheduleCompile!B417)),ISNUMBER(FIND("7F",ScheduleCompile!B417)),ISNUMBER(FIND("9F",ScheduleCompile!B417)),ISNUMBER(FIND("4F",ScheduleCompile!B417))),VALUE(LEFT(ScheduleCompile!B417,FIND("F",ScheduleCompile!B417)-1)),ScheduleCompile!B417)))))),"",IF(ScheduleCompile!B417="Off",0,IF(ScheduleCompile!B417="On",1,IF(ISNUMBER(ScheduleCompile!B417),ScheduleCompile!B417/1,IF(ISTEXT(ScheduleCompile!B417),IF(OR(ISNUMBER(FIND("5F",ScheduleCompile!B417)),ISNUMBER(FIND("0F",ScheduleCompile!B417)),ISNUMBER(FIND("8F",ScheduleCompile!B417)),ISNUMBER(FIND("1F",ScheduleCompile!B417)),ISNUMBER(FIND("2F",ScheduleCompile!B417)),ISNUMBER(FIND("3F",ScheduleCompile!B417)),ISNUMBER(FIND("6F",ScheduleCompile!B417)),ISNUMBER(FIND("7F",ScheduleCompile!B417)),ISNUMBER(FIND("9F",ScheduleCompile!B417)),ISNUMBER(FIND("4F",ScheduleCompile!B417))),VALUE(LEFT(ScheduleCompile!B417,FIND("F",ScheduleCompile!B417)-1)),ScheduleCompile!B417)))))))</f>
        <v>0.05</v>
      </c>
      <c r="H424" s="1">
        <f>IF(AND(ISERROR(IF(ScheduleCompile!C417="Off",0,IF(ScheduleCompile!C417="On",1,IF(ISNUMBER(ScheduleCompile!C417),ScheduleCompile!C417/1,IF(ISTEXT(ScheduleCompile!C417),IF(OR(ISNUMBER(FIND("5F",ScheduleCompile!C417)),ISNUMBER(FIND("0F",ScheduleCompile!C417)),ISNUMBER(FIND("8F",ScheduleCompile!C417)),ISNUMBER(FIND("1F",ScheduleCompile!C417)),ISNUMBER(FIND("2F",ScheduleCompile!C417)),ISNUMBER(FIND("3F",ScheduleCompile!C417)),ISNUMBER(FIND("6F",ScheduleCompile!C417)),ISNUMBER(FIND("7F",ScheduleCompile!C417)),ISNUMBER(FIND("9F",ScheduleCompile!C417)),ISNUMBER(FIND("4F",ScheduleCompile!C417))),VALUE(LEFT(ScheduleCompile!C417,FIND("F",ScheduleCompile!C417)-1)),ScheduleCompile!C417)))))),ISTEXT(ScheduleCompile!#REF!)),"ENDTABLE",IF(ISERROR(IF(ScheduleCompile!C417="Off",0,IF(ScheduleCompile!C417="On",1,IF(ISNUMBER(ScheduleCompile!C417),ScheduleCompile!C417/1,IF(ISTEXT(ScheduleCompile!C417),IF(OR(ISNUMBER(FIND("5F",ScheduleCompile!C417)),ISNUMBER(FIND("0F",ScheduleCompile!C417)),ISNUMBER(FIND("8F",ScheduleCompile!C417)),ISNUMBER(FIND("1F",ScheduleCompile!C417)),ISNUMBER(FIND("2F",ScheduleCompile!C417)),ISNUMBER(FIND("3F",ScheduleCompile!C417)),ISNUMBER(FIND("6F",ScheduleCompile!C417)),ISNUMBER(FIND("7F",ScheduleCompile!C417)),ISNUMBER(FIND("9F",ScheduleCompile!C417)),ISNUMBER(FIND("4F",ScheduleCompile!C417))),VALUE(LEFT(ScheduleCompile!C417,FIND("F",ScheduleCompile!C417)-1)),ScheduleCompile!C417)))))),"",IF(ScheduleCompile!C417="Off",0,IF(ScheduleCompile!C417="On",1,IF(ISNUMBER(ScheduleCompile!C417),ScheduleCompile!C417/1,IF(ISTEXT(ScheduleCompile!C417),IF(OR(ISNUMBER(FIND("5F",ScheduleCompile!C417)),ISNUMBER(FIND("0F",ScheduleCompile!C417)),ISNUMBER(FIND("8F",ScheduleCompile!C417)),ISNUMBER(FIND("1F",ScheduleCompile!C417)),ISNUMBER(FIND("2F",ScheduleCompile!C417)),ISNUMBER(FIND("3F",ScheduleCompile!C417)),ISNUMBER(FIND("6F",ScheduleCompile!C417)),ISNUMBER(FIND("7F",ScheduleCompile!C417)),ISNUMBER(FIND("9F",ScheduleCompile!C417)),ISNUMBER(FIND("4F",ScheduleCompile!C417))),VALUE(LEFT(ScheduleCompile!C417,FIND("F",ScheduleCompile!C417)-1)),ScheduleCompile!C417)))))))</f>
        <v>0.05</v>
      </c>
      <c r="I424" s="1">
        <f>IF(AND(ISERROR(IF(ScheduleCompile!D417="Off",0,IF(ScheduleCompile!D417="On",1,IF(ISNUMBER(ScheduleCompile!D417),ScheduleCompile!D417/1,IF(ISTEXT(ScheduleCompile!D417),IF(OR(ISNUMBER(FIND("5F",ScheduleCompile!D417)),ISNUMBER(FIND("0F",ScheduleCompile!D417)),ISNUMBER(FIND("8F",ScheduleCompile!D417)),ISNUMBER(FIND("1F",ScheduleCompile!D417)),ISNUMBER(FIND("2F",ScheduleCompile!D417)),ISNUMBER(FIND("3F",ScheduleCompile!D417)),ISNUMBER(FIND("6F",ScheduleCompile!D417)),ISNUMBER(FIND("7F",ScheduleCompile!D417)),ISNUMBER(FIND("9F",ScheduleCompile!D417)),ISNUMBER(FIND("4F",ScheduleCompile!D417))),VALUE(LEFT(ScheduleCompile!D417,FIND("F",ScheduleCompile!D417)-1)),ScheduleCompile!D417)))))),ISTEXT(ScheduleCompile!#REF!)),"ENDTABLE",IF(ISERROR(IF(ScheduleCompile!D417="Off",0,IF(ScheduleCompile!D417="On",1,IF(ISNUMBER(ScheduleCompile!D417),ScheduleCompile!D417/1,IF(ISTEXT(ScheduleCompile!D417),IF(OR(ISNUMBER(FIND("5F",ScheduleCompile!D417)),ISNUMBER(FIND("0F",ScheduleCompile!D417)),ISNUMBER(FIND("8F",ScheduleCompile!D417)),ISNUMBER(FIND("1F",ScheduleCompile!D417)),ISNUMBER(FIND("2F",ScheduleCompile!D417)),ISNUMBER(FIND("3F",ScheduleCompile!D417)),ISNUMBER(FIND("6F",ScheduleCompile!D417)),ISNUMBER(FIND("7F",ScheduleCompile!D417)),ISNUMBER(FIND("9F",ScheduleCompile!D417)),ISNUMBER(FIND("4F",ScheduleCompile!D417))),VALUE(LEFT(ScheduleCompile!D417,FIND("F",ScheduleCompile!D417)-1)),ScheduleCompile!D417)))))),"",IF(ScheduleCompile!D417="Off",0,IF(ScheduleCompile!D417="On",1,IF(ISNUMBER(ScheduleCompile!D417),ScheduleCompile!D417/1,IF(ISTEXT(ScheduleCompile!D417),IF(OR(ISNUMBER(FIND("5F",ScheduleCompile!D417)),ISNUMBER(FIND("0F",ScheduleCompile!D417)),ISNUMBER(FIND("8F",ScheduleCompile!D417)),ISNUMBER(FIND("1F",ScheduleCompile!D417)),ISNUMBER(FIND("2F",ScheduleCompile!D417)),ISNUMBER(FIND("3F",ScheduleCompile!D417)),ISNUMBER(FIND("6F",ScheduleCompile!D417)),ISNUMBER(FIND("7F",ScheduleCompile!D417)),ISNUMBER(FIND("9F",ScheduleCompile!D417)),ISNUMBER(FIND("4F",ScheduleCompile!D417))),VALUE(LEFT(ScheduleCompile!D417,FIND("F",ScheduleCompile!D417)-1)),ScheduleCompile!D417)))))))</f>
        <v>0.05</v>
      </c>
      <c r="J424" s="1">
        <f>IF(AND(ISERROR(IF(ScheduleCompile!E417="Off",0,IF(ScheduleCompile!E417="On",1,IF(ISNUMBER(ScheduleCompile!E417),ScheduleCompile!E417/1,IF(ISTEXT(ScheduleCompile!E417),IF(OR(ISNUMBER(FIND("5F",ScheduleCompile!E417)),ISNUMBER(FIND("0F",ScheduleCompile!E417)),ISNUMBER(FIND("8F",ScheduleCompile!E417)),ISNUMBER(FIND("1F",ScheduleCompile!E417)),ISNUMBER(FIND("2F",ScheduleCompile!E417)),ISNUMBER(FIND("3F",ScheduleCompile!E417)),ISNUMBER(FIND("6F",ScheduleCompile!E417)),ISNUMBER(FIND("7F",ScheduleCompile!E417)),ISNUMBER(FIND("9F",ScheduleCompile!E417)),ISNUMBER(FIND("4F",ScheduleCompile!E417))),VALUE(LEFT(ScheduleCompile!E417,FIND("F",ScheduleCompile!E417)-1)),ScheduleCompile!E417)))))),ISTEXT(ScheduleCompile!#REF!)),"ENDTABLE",IF(ISERROR(IF(ScheduleCompile!E417="Off",0,IF(ScheduleCompile!E417="On",1,IF(ISNUMBER(ScheduleCompile!E417),ScheduleCompile!E417/1,IF(ISTEXT(ScheduleCompile!E417),IF(OR(ISNUMBER(FIND("5F",ScheduleCompile!E417)),ISNUMBER(FIND("0F",ScheduleCompile!E417)),ISNUMBER(FIND("8F",ScheduleCompile!E417)),ISNUMBER(FIND("1F",ScheduleCompile!E417)),ISNUMBER(FIND("2F",ScheduleCompile!E417)),ISNUMBER(FIND("3F",ScheduleCompile!E417)),ISNUMBER(FIND("6F",ScheduleCompile!E417)),ISNUMBER(FIND("7F",ScheduleCompile!E417)),ISNUMBER(FIND("9F",ScheduleCompile!E417)),ISNUMBER(FIND("4F",ScheduleCompile!E417))),VALUE(LEFT(ScheduleCompile!E417,FIND("F",ScheduleCompile!E417)-1)),ScheduleCompile!E417)))))),"",IF(ScheduleCompile!E417="Off",0,IF(ScheduleCompile!E417="On",1,IF(ISNUMBER(ScheduleCompile!E417),ScheduleCompile!E417/1,IF(ISTEXT(ScheduleCompile!E417),IF(OR(ISNUMBER(FIND("5F",ScheduleCompile!E417)),ISNUMBER(FIND("0F",ScheduleCompile!E417)),ISNUMBER(FIND("8F",ScheduleCompile!E417)),ISNUMBER(FIND("1F",ScheduleCompile!E417)),ISNUMBER(FIND("2F",ScheduleCompile!E417)),ISNUMBER(FIND("3F",ScheduleCompile!E417)),ISNUMBER(FIND("6F",ScheduleCompile!E417)),ISNUMBER(FIND("7F",ScheduleCompile!E417)),ISNUMBER(FIND("9F",ScheduleCompile!E417)),ISNUMBER(FIND("4F",ScheduleCompile!E417))),VALUE(LEFT(ScheduleCompile!E417,FIND("F",ScheduleCompile!E417)-1)),ScheduleCompile!E417)))))))</f>
        <v>0.05</v>
      </c>
      <c r="K424" s="1">
        <f>IF(AND(ISERROR(IF(ScheduleCompile!F417="Off",0,IF(ScheduleCompile!F417="On",1,IF(ISNUMBER(ScheduleCompile!F417),ScheduleCompile!F417/1,IF(ISTEXT(ScheduleCompile!F417),IF(OR(ISNUMBER(FIND("5F",ScheduleCompile!F417)),ISNUMBER(FIND("0F",ScheduleCompile!F417)),ISNUMBER(FIND("8F",ScheduleCompile!F417)),ISNUMBER(FIND("1F",ScheduleCompile!F417)),ISNUMBER(FIND("2F",ScheduleCompile!F417)),ISNUMBER(FIND("3F",ScheduleCompile!F417)),ISNUMBER(FIND("6F",ScheduleCompile!F417)),ISNUMBER(FIND("7F",ScheduleCompile!F417)),ISNUMBER(FIND("9F",ScheduleCompile!F417)),ISNUMBER(FIND("4F",ScheduleCompile!F417))),VALUE(LEFT(ScheduleCompile!F417,FIND("F",ScheduleCompile!F417)-1)),ScheduleCompile!F417)))))),ISTEXT(ScheduleCompile!#REF!)),"ENDTABLE",IF(ISERROR(IF(ScheduleCompile!F417="Off",0,IF(ScheduleCompile!F417="On",1,IF(ISNUMBER(ScheduleCompile!F417),ScheduleCompile!F417/1,IF(ISTEXT(ScheduleCompile!F417),IF(OR(ISNUMBER(FIND("5F",ScheduleCompile!F417)),ISNUMBER(FIND("0F",ScheduleCompile!F417)),ISNUMBER(FIND("8F",ScheduleCompile!F417)),ISNUMBER(FIND("1F",ScheduleCompile!F417)),ISNUMBER(FIND("2F",ScheduleCompile!F417)),ISNUMBER(FIND("3F",ScheduleCompile!F417)),ISNUMBER(FIND("6F",ScheduleCompile!F417)),ISNUMBER(FIND("7F",ScheduleCompile!F417)),ISNUMBER(FIND("9F",ScheduleCompile!F417)),ISNUMBER(FIND("4F",ScheduleCompile!F417))),VALUE(LEFT(ScheduleCompile!F417,FIND("F",ScheduleCompile!F417)-1)),ScheduleCompile!F417)))))),"",IF(ScheduleCompile!F417="Off",0,IF(ScheduleCompile!F417="On",1,IF(ISNUMBER(ScheduleCompile!F417),ScheduleCompile!F417/1,IF(ISTEXT(ScheduleCompile!F417),IF(OR(ISNUMBER(FIND("5F",ScheduleCompile!F417)),ISNUMBER(FIND("0F",ScheduleCompile!F417)),ISNUMBER(FIND("8F",ScheduleCompile!F417)),ISNUMBER(FIND("1F",ScheduleCompile!F417)),ISNUMBER(FIND("2F",ScheduleCompile!F417)),ISNUMBER(FIND("3F",ScheduleCompile!F417)),ISNUMBER(FIND("6F",ScheduleCompile!F417)),ISNUMBER(FIND("7F",ScheduleCompile!F417)),ISNUMBER(FIND("9F",ScheduleCompile!F417)),ISNUMBER(FIND("4F",ScheduleCompile!F417))),VALUE(LEFT(ScheduleCompile!F417,FIND("F",ScheduleCompile!F417)-1)),ScheduleCompile!F417)))))))</f>
        <v>0.05</v>
      </c>
      <c r="L424" s="1">
        <f>IF(AND(ISERROR(IF(ScheduleCompile!G417="Off",0,IF(ScheduleCompile!G417="On",1,IF(ISNUMBER(ScheduleCompile!G417),ScheduleCompile!G417/1,IF(ISTEXT(ScheduleCompile!G417),IF(OR(ISNUMBER(FIND("5F",ScheduleCompile!G417)),ISNUMBER(FIND("0F",ScheduleCompile!G417)),ISNUMBER(FIND("8F",ScheduleCompile!G417)),ISNUMBER(FIND("1F",ScheduleCompile!G417)),ISNUMBER(FIND("2F",ScheduleCompile!G417)),ISNUMBER(FIND("3F",ScheduleCompile!G417)),ISNUMBER(FIND("6F",ScheduleCompile!G417)),ISNUMBER(FIND("7F",ScheduleCompile!G417)),ISNUMBER(FIND("9F",ScheduleCompile!G417)),ISNUMBER(FIND("4F",ScheduleCompile!G417))),VALUE(LEFT(ScheduleCompile!G417,FIND("F",ScheduleCompile!G417)-1)),ScheduleCompile!G417)))))),ISTEXT(ScheduleCompile!#REF!)),"ENDTABLE",IF(ISERROR(IF(ScheduleCompile!G417="Off",0,IF(ScheduleCompile!G417="On",1,IF(ISNUMBER(ScheduleCompile!G417),ScheduleCompile!G417/1,IF(ISTEXT(ScheduleCompile!G417),IF(OR(ISNUMBER(FIND("5F",ScheduleCompile!G417)),ISNUMBER(FIND("0F",ScheduleCompile!G417)),ISNUMBER(FIND("8F",ScheduleCompile!G417)),ISNUMBER(FIND("1F",ScheduleCompile!G417)),ISNUMBER(FIND("2F",ScheduleCompile!G417)),ISNUMBER(FIND("3F",ScheduleCompile!G417)),ISNUMBER(FIND("6F",ScheduleCompile!G417)),ISNUMBER(FIND("7F",ScheduleCompile!G417)),ISNUMBER(FIND("9F",ScheduleCompile!G417)),ISNUMBER(FIND("4F",ScheduleCompile!G417))),VALUE(LEFT(ScheduleCompile!G417,FIND("F",ScheduleCompile!G417)-1)),ScheduleCompile!G417)))))),"",IF(ScheduleCompile!G417="Off",0,IF(ScheduleCompile!G417="On",1,IF(ISNUMBER(ScheduleCompile!G417),ScheduleCompile!G417/1,IF(ISTEXT(ScheduleCompile!G417),IF(OR(ISNUMBER(FIND("5F",ScheduleCompile!G417)),ISNUMBER(FIND("0F",ScheduleCompile!G417)),ISNUMBER(FIND("8F",ScheduleCompile!G417)),ISNUMBER(FIND("1F",ScheduleCompile!G417)),ISNUMBER(FIND("2F",ScheduleCompile!G417)),ISNUMBER(FIND("3F",ScheduleCompile!G417)),ISNUMBER(FIND("6F",ScheduleCompile!G417)),ISNUMBER(FIND("7F",ScheduleCompile!G417)),ISNUMBER(FIND("9F",ScheduleCompile!G417)),ISNUMBER(FIND("4F",ScheduleCompile!G417))),VALUE(LEFT(ScheduleCompile!G417,FIND("F",ScheduleCompile!G417)-1)),ScheduleCompile!G417)))))))</f>
        <v>0.05</v>
      </c>
      <c r="M424" s="1">
        <f>IF(AND(ISERROR(IF(ScheduleCompile!H417="Off",0,IF(ScheduleCompile!H417="On",1,IF(ISNUMBER(ScheduleCompile!H417),ScheduleCompile!H417/1,IF(ISTEXT(ScheduleCompile!H417),IF(OR(ISNUMBER(FIND("5F",ScheduleCompile!H417)),ISNUMBER(FIND("0F",ScheduleCompile!H417)),ISNUMBER(FIND("8F",ScheduleCompile!H417)),ISNUMBER(FIND("1F",ScheduleCompile!H417)),ISNUMBER(FIND("2F",ScheduleCompile!H417)),ISNUMBER(FIND("3F",ScheduleCompile!H417)),ISNUMBER(FIND("6F",ScheduleCompile!H417)),ISNUMBER(FIND("7F",ScheduleCompile!H417)),ISNUMBER(FIND("9F",ScheduleCompile!H417)),ISNUMBER(FIND("4F",ScheduleCompile!H417))),VALUE(LEFT(ScheduleCompile!H417,FIND("F",ScheduleCompile!H417)-1)),ScheduleCompile!H417)))))),ISTEXT(ScheduleCompile!#REF!)),"ENDTABLE",IF(ISERROR(IF(ScheduleCompile!H417="Off",0,IF(ScheduleCompile!H417="On",1,IF(ISNUMBER(ScheduleCompile!H417),ScheduleCompile!H417/1,IF(ISTEXT(ScheduleCompile!H417),IF(OR(ISNUMBER(FIND("5F",ScheduleCompile!H417)),ISNUMBER(FIND("0F",ScheduleCompile!H417)),ISNUMBER(FIND("8F",ScheduleCompile!H417)),ISNUMBER(FIND("1F",ScheduleCompile!H417)),ISNUMBER(FIND("2F",ScheduleCompile!H417)),ISNUMBER(FIND("3F",ScheduleCompile!H417)),ISNUMBER(FIND("6F",ScheduleCompile!H417)),ISNUMBER(FIND("7F",ScheduleCompile!H417)),ISNUMBER(FIND("9F",ScheduleCompile!H417)),ISNUMBER(FIND("4F",ScheduleCompile!H417))),VALUE(LEFT(ScheduleCompile!H417,FIND("F",ScheduleCompile!H417)-1)),ScheduleCompile!H417)))))),"",IF(ScheduleCompile!H417="Off",0,IF(ScheduleCompile!H417="On",1,IF(ISNUMBER(ScheduleCompile!H417),ScheduleCompile!H417/1,IF(ISTEXT(ScheduleCompile!H417),IF(OR(ISNUMBER(FIND("5F",ScheduleCompile!H417)),ISNUMBER(FIND("0F",ScheduleCompile!H417)),ISNUMBER(FIND("8F",ScheduleCompile!H417)),ISNUMBER(FIND("1F",ScheduleCompile!H417)),ISNUMBER(FIND("2F",ScheduleCompile!H417)),ISNUMBER(FIND("3F",ScheduleCompile!H417)),ISNUMBER(FIND("6F",ScheduleCompile!H417)),ISNUMBER(FIND("7F",ScheduleCompile!H417)),ISNUMBER(FIND("9F",ScheduleCompile!H417)),ISNUMBER(FIND("4F",ScheduleCompile!H417))),VALUE(LEFT(ScheduleCompile!H417,FIND("F",ScheduleCompile!H417)-1)),ScheduleCompile!H417)))))))</f>
        <v>0.05</v>
      </c>
      <c r="N424" s="1">
        <f>IF(AND(ISERROR(IF(ScheduleCompile!I417="Off",0,IF(ScheduleCompile!I417="On",1,IF(ISNUMBER(ScheduleCompile!I417),ScheduleCompile!I417/1,IF(ISTEXT(ScheduleCompile!I417),IF(OR(ISNUMBER(FIND("5F",ScheduleCompile!I417)),ISNUMBER(FIND("0F",ScheduleCompile!I417)),ISNUMBER(FIND("8F",ScheduleCompile!I417)),ISNUMBER(FIND("1F",ScheduleCompile!I417)),ISNUMBER(FIND("2F",ScheduleCompile!I417)),ISNUMBER(FIND("3F",ScheduleCompile!I417)),ISNUMBER(FIND("6F",ScheduleCompile!I417)),ISNUMBER(FIND("7F",ScheduleCompile!I417)),ISNUMBER(FIND("9F",ScheduleCompile!I417)),ISNUMBER(FIND("4F",ScheduleCompile!I417))),VALUE(LEFT(ScheduleCompile!I417,FIND("F",ScheduleCompile!I417)-1)),ScheduleCompile!I417)))))),ISTEXT(ScheduleCompile!#REF!)),"ENDTABLE",IF(ISERROR(IF(ScheduleCompile!I417="Off",0,IF(ScheduleCompile!I417="On",1,IF(ISNUMBER(ScheduleCompile!I417),ScheduleCompile!I417/1,IF(ISTEXT(ScheduleCompile!I417),IF(OR(ISNUMBER(FIND("5F",ScheduleCompile!I417)),ISNUMBER(FIND("0F",ScheduleCompile!I417)),ISNUMBER(FIND("8F",ScheduleCompile!I417)),ISNUMBER(FIND("1F",ScheduleCompile!I417)),ISNUMBER(FIND("2F",ScheduleCompile!I417)),ISNUMBER(FIND("3F",ScheduleCompile!I417)),ISNUMBER(FIND("6F",ScheduleCompile!I417)),ISNUMBER(FIND("7F",ScheduleCompile!I417)),ISNUMBER(FIND("9F",ScheduleCompile!I417)),ISNUMBER(FIND("4F",ScheduleCompile!I417))),VALUE(LEFT(ScheduleCompile!I417,FIND("F",ScheduleCompile!I417)-1)),ScheduleCompile!I417)))))),"",IF(ScheduleCompile!I417="Off",0,IF(ScheduleCompile!I417="On",1,IF(ISNUMBER(ScheduleCompile!I417),ScheduleCompile!I417/1,IF(ISTEXT(ScheduleCompile!I417),IF(OR(ISNUMBER(FIND("5F",ScheduleCompile!I417)),ISNUMBER(FIND("0F",ScheduleCompile!I417)),ISNUMBER(FIND("8F",ScheduleCompile!I417)),ISNUMBER(FIND("1F",ScheduleCompile!I417)),ISNUMBER(FIND("2F",ScheduleCompile!I417)),ISNUMBER(FIND("3F",ScheduleCompile!I417)),ISNUMBER(FIND("6F",ScheduleCompile!I417)),ISNUMBER(FIND("7F",ScheduleCompile!I417)),ISNUMBER(FIND("9F",ScheduleCompile!I417)),ISNUMBER(FIND("4F",ScheduleCompile!I417))),VALUE(LEFT(ScheduleCompile!I417,FIND("F",ScheduleCompile!I417)-1)),ScheduleCompile!I417)))))))</f>
        <v>0.1</v>
      </c>
      <c r="O424" s="1">
        <f>IF(AND(ISERROR(IF(ScheduleCompile!J417="Off",0,IF(ScheduleCompile!J417="On",1,IF(ISNUMBER(ScheduleCompile!J417),ScheduleCompile!J417/1,IF(ISTEXT(ScheduleCompile!J417),IF(OR(ISNUMBER(FIND("5F",ScheduleCompile!J417)),ISNUMBER(FIND("0F",ScheduleCompile!J417)),ISNUMBER(FIND("8F",ScheduleCompile!J417)),ISNUMBER(FIND("1F",ScheduleCompile!J417)),ISNUMBER(FIND("2F",ScheduleCompile!J417)),ISNUMBER(FIND("3F",ScheduleCompile!J417)),ISNUMBER(FIND("6F",ScheduleCompile!J417)),ISNUMBER(FIND("7F",ScheduleCompile!J417)),ISNUMBER(FIND("9F",ScheduleCompile!J417)),ISNUMBER(FIND("4F",ScheduleCompile!J417))),VALUE(LEFT(ScheduleCompile!J417,FIND("F",ScheduleCompile!J417)-1)),ScheduleCompile!J417)))))),ISTEXT(ScheduleCompile!#REF!)),"ENDTABLE",IF(ISERROR(IF(ScheduleCompile!J417="Off",0,IF(ScheduleCompile!J417="On",1,IF(ISNUMBER(ScheduleCompile!J417),ScheduleCompile!J417/1,IF(ISTEXT(ScheduleCompile!J417),IF(OR(ISNUMBER(FIND("5F",ScheduleCompile!J417)),ISNUMBER(FIND("0F",ScheduleCompile!J417)),ISNUMBER(FIND("8F",ScheduleCompile!J417)),ISNUMBER(FIND("1F",ScheduleCompile!J417)),ISNUMBER(FIND("2F",ScheduleCompile!J417)),ISNUMBER(FIND("3F",ScheduleCompile!J417)),ISNUMBER(FIND("6F",ScheduleCompile!J417)),ISNUMBER(FIND("7F",ScheduleCompile!J417)),ISNUMBER(FIND("9F",ScheduleCompile!J417)),ISNUMBER(FIND("4F",ScheduleCompile!J417))),VALUE(LEFT(ScheduleCompile!J417,FIND("F",ScheduleCompile!J417)-1)),ScheduleCompile!J417)))))),"",IF(ScheduleCompile!J417="Off",0,IF(ScheduleCompile!J417="On",1,IF(ISNUMBER(ScheduleCompile!J417),ScheduleCompile!J417/1,IF(ISTEXT(ScheduleCompile!J417),IF(OR(ISNUMBER(FIND("5F",ScheduleCompile!J417)),ISNUMBER(FIND("0F",ScheduleCompile!J417)),ISNUMBER(FIND("8F",ScheduleCompile!J417)),ISNUMBER(FIND("1F",ScheduleCompile!J417)),ISNUMBER(FIND("2F",ScheduleCompile!J417)),ISNUMBER(FIND("3F",ScheduleCompile!J417)),ISNUMBER(FIND("6F",ScheduleCompile!J417)),ISNUMBER(FIND("7F",ScheduleCompile!J417)),ISNUMBER(FIND("9F",ScheduleCompile!J417)),ISNUMBER(FIND("4F",ScheduleCompile!J417))),VALUE(LEFT(ScheduleCompile!J417,FIND("F",ScheduleCompile!J417)-1)),ScheduleCompile!J417)))))))</f>
        <v>0.3</v>
      </c>
      <c r="P424" s="1">
        <f>IF(AND(ISERROR(IF(ScheduleCompile!K417="Off",0,IF(ScheduleCompile!K417="On",1,IF(ISNUMBER(ScheduleCompile!K417),ScheduleCompile!K417/1,IF(ISTEXT(ScheduleCompile!K417),IF(OR(ISNUMBER(FIND("5F",ScheduleCompile!K417)),ISNUMBER(FIND("0F",ScheduleCompile!K417)),ISNUMBER(FIND("8F",ScheduleCompile!K417)),ISNUMBER(FIND("1F",ScheduleCompile!K417)),ISNUMBER(FIND("2F",ScheduleCompile!K417)),ISNUMBER(FIND("3F",ScheduleCompile!K417)),ISNUMBER(FIND("6F",ScheduleCompile!K417)),ISNUMBER(FIND("7F",ScheduleCompile!K417)),ISNUMBER(FIND("9F",ScheduleCompile!K417)),ISNUMBER(FIND("4F",ScheduleCompile!K417))),VALUE(LEFT(ScheduleCompile!K417,FIND("F",ScheduleCompile!K417)-1)),ScheduleCompile!K417)))))),ISTEXT(ScheduleCompile!#REF!)),"ENDTABLE",IF(ISERROR(IF(ScheduleCompile!K417="Off",0,IF(ScheduleCompile!K417="On",1,IF(ISNUMBER(ScheduleCompile!K417),ScheduleCompile!K417/1,IF(ISTEXT(ScheduleCompile!K417),IF(OR(ISNUMBER(FIND("5F",ScheduleCompile!K417)),ISNUMBER(FIND("0F",ScheduleCompile!K417)),ISNUMBER(FIND("8F",ScheduleCompile!K417)),ISNUMBER(FIND("1F",ScheduleCompile!K417)),ISNUMBER(FIND("2F",ScheduleCompile!K417)),ISNUMBER(FIND("3F",ScheduleCompile!K417)),ISNUMBER(FIND("6F",ScheduleCompile!K417)),ISNUMBER(FIND("7F",ScheduleCompile!K417)),ISNUMBER(FIND("9F",ScheduleCompile!K417)),ISNUMBER(FIND("4F",ScheduleCompile!K417))),VALUE(LEFT(ScheduleCompile!K417,FIND("F",ScheduleCompile!K417)-1)),ScheduleCompile!K417)))))),"",IF(ScheduleCompile!K417="Off",0,IF(ScheduleCompile!K417="On",1,IF(ISNUMBER(ScheduleCompile!K417),ScheduleCompile!K417/1,IF(ISTEXT(ScheduleCompile!K417),IF(OR(ISNUMBER(FIND("5F",ScheduleCompile!K417)),ISNUMBER(FIND("0F",ScheduleCompile!K417)),ISNUMBER(FIND("8F",ScheduleCompile!K417)),ISNUMBER(FIND("1F",ScheduleCompile!K417)),ISNUMBER(FIND("2F",ScheduleCompile!K417)),ISNUMBER(FIND("3F",ScheduleCompile!K417)),ISNUMBER(FIND("6F",ScheduleCompile!K417)),ISNUMBER(FIND("7F",ScheduleCompile!K417)),ISNUMBER(FIND("9F",ScheduleCompile!K417)),ISNUMBER(FIND("4F",ScheduleCompile!K417))),VALUE(LEFT(ScheduleCompile!K417,FIND("F",ScheduleCompile!K417)-1)),ScheduleCompile!K417)))))))</f>
        <v>0.55000000000000004</v>
      </c>
      <c r="Q424" s="1">
        <f>IF(AND(ISERROR(IF(ScheduleCompile!L417="Off",0,IF(ScheduleCompile!L417="On",1,IF(ISNUMBER(ScheduleCompile!L417),ScheduleCompile!L417/1,IF(ISTEXT(ScheduleCompile!L417),IF(OR(ISNUMBER(FIND("5F",ScheduleCompile!L417)),ISNUMBER(FIND("0F",ScheduleCompile!L417)),ISNUMBER(FIND("8F",ScheduleCompile!L417)),ISNUMBER(FIND("1F",ScheduleCompile!L417)),ISNUMBER(FIND("2F",ScheduleCompile!L417)),ISNUMBER(FIND("3F",ScheduleCompile!L417)),ISNUMBER(FIND("6F",ScheduleCompile!L417)),ISNUMBER(FIND("7F",ScheduleCompile!L417)),ISNUMBER(FIND("9F",ScheduleCompile!L417)),ISNUMBER(FIND("4F",ScheduleCompile!L417))),VALUE(LEFT(ScheduleCompile!L417,FIND("F",ScheduleCompile!L417)-1)),ScheduleCompile!L417)))))),ISTEXT(ScheduleCompile!#REF!)),"ENDTABLE",IF(ISERROR(IF(ScheduleCompile!L417="Off",0,IF(ScheduleCompile!L417="On",1,IF(ISNUMBER(ScheduleCompile!L417),ScheduleCompile!L417/1,IF(ISTEXT(ScheduleCompile!L417),IF(OR(ISNUMBER(FIND("5F",ScheduleCompile!L417)),ISNUMBER(FIND("0F",ScheduleCompile!L417)),ISNUMBER(FIND("8F",ScheduleCompile!L417)),ISNUMBER(FIND("1F",ScheduleCompile!L417)),ISNUMBER(FIND("2F",ScheduleCompile!L417)),ISNUMBER(FIND("3F",ScheduleCompile!L417)),ISNUMBER(FIND("6F",ScheduleCompile!L417)),ISNUMBER(FIND("7F",ScheduleCompile!L417)),ISNUMBER(FIND("9F",ScheduleCompile!L417)),ISNUMBER(FIND("4F",ScheduleCompile!L417))),VALUE(LEFT(ScheduleCompile!L417,FIND("F",ScheduleCompile!L417)-1)),ScheduleCompile!L417)))))),"",IF(ScheduleCompile!L417="Off",0,IF(ScheduleCompile!L417="On",1,IF(ISNUMBER(ScheduleCompile!L417),ScheduleCompile!L417/1,IF(ISTEXT(ScheduleCompile!L417),IF(OR(ISNUMBER(FIND("5F",ScheduleCompile!L417)),ISNUMBER(FIND("0F",ScheduleCompile!L417)),ISNUMBER(FIND("8F",ScheduleCompile!L417)),ISNUMBER(FIND("1F",ScheduleCompile!L417)),ISNUMBER(FIND("2F",ScheduleCompile!L417)),ISNUMBER(FIND("3F",ScheduleCompile!L417)),ISNUMBER(FIND("6F",ScheduleCompile!L417)),ISNUMBER(FIND("7F",ScheduleCompile!L417)),ISNUMBER(FIND("9F",ScheduleCompile!L417)),ISNUMBER(FIND("4F",ScheduleCompile!L417))),VALUE(LEFT(ScheduleCompile!L417,FIND("F",ScheduleCompile!L417)-1)),ScheduleCompile!L417)))))))</f>
        <v>0.85</v>
      </c>
      <c r="R424" s="1">
        <f>IF(AND(ISERROR(IF(ScheduleCompile!M417="Off",0,IF(ScheduleCompile!M417="On",1,IF(ISNUMBER(ScheduleCompile!M417),ScheduleCompile!M417/1,IF(ISTEXT(ScheduleCompile!M417),IF(OR(ISNUMBER(FIND("5F",ScheduleCompile!M417)),ISNUMBER(FIND("0F",ScheduleCompile!M417)),ISNUMBER(FIND("8F",ScheduleCompile!M417)),ISNUMBER(FIND("1F",ScheduleCompile!M417)),ISNUMBER(FIND("2F",ScheduleCompile!M417)),ISNUMBER(FIND("3F",ScheduleCompile!M417)),ISNUMBER(FIND("6F",ScheduleCompile!M417)),ISNUMBER(FIND("7F",ScheduleCompile!M417)),ISNUMBER(FIND("9F",ScheduleCompile!M417)),ISNUMBER(FIND("4F",ScheduleCompile!M417))),VALUE(LEFT(ScheduleCompile!M417,FIND("F",ScheduleCompile!M417)-1)),ScheduleCompile!M417)))))),ISTEXT(ScheduleCompile!#REF!)),"ENDTABLE",IF(ISERROR(IF(ScheduleCompile!M417="Off",0,IF(ScheduleCompile!M417="On",1,IF(ISNUMBER(ScheduleCompile!M417),ScheduleCompile!M417/1,IF(ISTEXT(ScheduleCompile!M417),IF(OR(ISNUMBER(FIND("5F",ScheduleCompile!M417)),ISNUMBER(FIND("0F",ScheduleCompile!M417)),ISNUMBER(FIND("8F",ScheduleCompile!M417)),ISNUMBER(FIND("1F",ScheduleCompile!M417)),ISNUMBER(FIND("2F",ScheduleCompile!M417)),ISNUMBER(FIND("3F",ScheduleCompile!M417)),ISNUMBER(FIND("6F",ScheduleCompile!M417)),ISNUMBER(FIND("7F",ScheduleCompile!M417)),ISNUMBER(FIND("9F",ScheduleCompile!M417)),ISNUMBER(FIND("4F",ScheduleCompile!M417))),VALUE(LEFT(ScheduleCompile!M417,FIND("F",ScheduleCompile!M417)-1)),ScheduleCompile!M417)))))),"",IF(ScheduleCompile!M417="Off",0,IF(ScheduleCompile!M417="On",1,IF(ISNUMBER(ScheduleCompile!M417),ScheduleCompile!M417/1,IF(ISTEXT(ScheduleCompile!M417),IF(OR(ISNUMBER(FIND("5F",ScheduleCompile!M417)),ISNUMBER(FIND("0F",ScheduleCompile!M417)),ISNUMBER(FIND("8F",ScheduleCompile!M417)),ISNUMBER(FIND("1F",ScheduleCompile!M417)),ISNUMBER(FIND("2F",ScheduleCompile!M417)),ISNUMBER(FIND("3F",ScheduleCompile!M417)),ISNUMBER(FIND("6F",ScheduleCompile!M417)),ISNUMBER(FIND("7F",ScheduleCompile!M417)),ISNUMBER(FIND("9F",ScheduleCompile!M417)),ISNUMBER(FIND("4F",ScheduleCompile!M417))),VALUE(LEFT(ScheduleCompile!M417,FIND("F",ScheduleCompile!M417)-1)),ScheduleCompile!M417)))))))</f>
        <v>0.85</v>
      </c>
      <c r="S424" s="1">
        <f>IF(AND(ISERROR(IF(ScheduleCompile!N417="Off",0,IF(ScheduleCompile!N417="On",1,IF(ISNUMBER(ScheduleCompile!N417),ScheduleCompile!N417/1,IF(ISTEXT(ScheduleCompile!N417),IF(OR(ISNUMBER(FIND("5F",ScheduleCompile!N417)),ISNUMBER(FIND("0F",ScheduleCompile!N417)),ISNUMBER(FIND("8F",ScheduleCompile!N417)),ISNUMBER(FIND("1F",ScheduleCompile!N417)),ISNUMBER(FIND("2F",ScheduleCompile!N417)),ISNUMBER(FIND("3F",ScheduleCompile!N417)),ISNUMBER(FIND("6F",ScheduleCompile!N417)),ISNUMBER(FIND("7F",ScheduleCompile!N417)),ISNUMBER(FIND("9F",ScheduleCompile!N417)),ISNUMBER(FIND("4F",ScheduleCompile!N417))),VALUE(LEFT(ScheduleCompile!N417,FIND("F",ScheduleCompile!N417)-1)),ScheduleCompile!N417)))))),ISTEXT(ScheduleCompile!#REF!)),"ENDTABLE",IF(ISERROR(IF(ScheduleCompile!N417="Off",0,IF(ScheduleCompile!N417="On",1,IF(ISNUMBER(ScheduleCompile!N417),ScheduleCompile!N417/1,IF(ISTEXT(ScheduleCompile!N417),IF(OR(ISNUMBER(FIND("5F",ScheduleCompile!N417)),ISNUMBER(FIND("0F",ScheduleCompile!N417)),ISNUMBER(FIND("8F",ScheduleCompile!N417)),ISNUMBER(FIND("1F",ScheduleCompile!N417)),ISNUMBER(FIND("2F",ScheduleCompile!N417)),ISNUMBER(FIND("3F",ScheduleCompile!N417)),ISNUMBER(FIND("6F",ScheduleCompile!N417)),ISNUMBER(FIND("7F",ScheduleCompile!N417)),ISNUMBER(FIND("9F",ScheduleCompile!N417)),ISNUMBER(FIND("4F",ScheduleCompile!N417))),VALUE(LEFT(ScheduleCompile!N417,FIND("F",ScheduleCompile!N417)-1)),ScheduleCompile!N417)))))),"",IF(ScheduleCompile!N417="Off",0,IF(ScheduleCompile!N417="On",1,IF(ISNUMBER(ScheduleCompile!N417),ScheduleCompile!N417/1,IF(ISTEXT(ScheduleCompile!N417),IF(OR(ISNUMBER(FIND("5F",ScheduleCompile!N417)),ISNUMBER(FIND("0F",ScheduleCompile!N417)),ISNUMBER(FIND("8F",ScheduleCompile!N417)),ISNUMBER(FIND("1F",ScheduleCompile!N417)),ISNUMBER(FIND("2F",ScheduleCompile!N417)),ISNUMBER(FIND("3F",ScheduleCompile!N417)),ISNUMBER(FIND("6F",ScheduleCompile!N417)),ISNUMBER(FIND("7F",ScheduleCompile!N417)),ISNUMBER(FIND("9F",ScheduleCompile!N417)),ISNUMBER(FIND("4F",ScheduleCompile!N417))),VALUE(LEFT(ScheduleCompile!N417,FIND("F",ScheduleCompile!N417)-1)),ScheduleCompile!N417)))))))</f>
        <v>0.85</v>
      </c>
      <c r="T424" s="1">
        <f>IF(AND(ISERROR(IF(ScheduleCompile!O417="Off",0,IF(ScheduleCompile!O417="On",1,IF(ISNUMBER(ScheduleCompile!O417),ScheduleCompile!O417/1,IF(ISTEXT(ScheduleCompile!O417),IF(OR(ISNUMBER(FIND("5F",ScheduleCompile!O417)),ISNUMBER(FIND("0F",ScheduleCompile!O417)),ISNUMBER(FIND("8F",ScheduleCompile!O417)),ISNUMBER(FIND("1F",ScheduleCompile!O417)),ISNUMBER(FIND("2F",ScheduleCompile!O417)),ISNUMBER(FIND("3F",ScheduleCompile!O417)),ISNUMBER(FIND("6F",ScheduleCompile!O417)),ISNUMBER(FIND("7F",ScheduleCompile!O417)),ISNUMBER(FIND("9F",ScheduleCompile!O417)),ISNUMBER(FIND("4F",ScheduleCompile!O417))),VALUE(LEFT(ScheduleCompile!O417,FIND("F",ScheduleCompile!O417)-1)),ScheduleCompile!O417)))))),ISTEXT(ScheduleCompile!#REF!)),"ENDTABLE",IF(ISERROR(IF(ScheduleCompile!O417="Off",0,IF(ScheduleCompile!O417="On",1,IF(ISNUMBER(ScheduleCompile!O417),ScheduleCompile!O417/1,IF(ISTEXT(ScheduleCompile!O417),IF(OR(ISNUMBER(FIND("5F",ScheduleCompile!O417)),ISNUMBER(FIND("0F",ScheduleCompile!O417)),ISNUMBER(FIND("8F",ScheduleCompile!O417)),ISNUMBER(FIND("1F",ScheduleCompile!O417)),ISNUMBER(FIND("2F",ScheduleCompile!O417)),ISNUMBER(FIND("3F",ScheduleCompile!O417)),ISNUMBER(FIND("6F",ScheduleCompile!O417)),ISNUMBER(FIND("7F",ScheduleCompile!O417)),ISNUMBER(FIND("9F",ScheduleCompile!O417)),ISNUMBER(FIND("4F",ScheduleCompile!O417))),VALUE(LEFT(ScheduleCompile!O417,FIND("F",ScheduleCompile!O417)-1)),ScheduleCompile!O417)))))),"",IF(ScheduleCompile!O417="Off",0,IF(ScheduleCompile!O417="On",1,IF(ISNUMBER(ScheduleCompile!O417),ScheduleCompile!O417/1,IF(ISTEXT(ScheduleCompile!O417),IF(OR(ISNUMBER(FIND("5F",ScheduleCompile!O417)),ISNUMBER(FIND("0F",ScheduleCompile!O417)),ISNUMBER(FIND("8F",ScheduleCompile!O417)),ISNUMBER(FIND("1F",ScheduleCompile!O417)),ISNUMBER(FIND("2F",ScheduleCompile!O417)),ISNUMBER(FIND("3F",ScheduleCompile!O417)),ISNUMBER(FIND("6F",ScheduleCompile!O417)),ISNUMBER(FIND("7F",ScheduleCompile!O417)),ISNUMBER(FIND("9F",ScheduleCompile!O417)),ISNUMBER(FIND("4F",ScheduleCompile!O417))),VALUE(LEFT(ScheduleCompile!O417,FIND("F",ScheduleCompile!O417)-1)),ScheduleCompile!O417)))))))</f>
        <v>0.85</v>
      </c>
      <c r="U424" s="1">
        <f>IF(AND(ISERROR(IF(ScheduleCompile!P417="Off",0,IF(ScheduleCompile!P417="On",1,IF(ISNUMBER(ScheduleCompile!P417),ScheduleCompile!P417/1,IF(ISTEXT(ScheduleCompile!P417),IF(OR(ISNUMBER(FIND("5F",ScheduleCompile!P417)),ISNUMBER(FIND("0F",ScheduleCompile!P417)),ISNUMBER(FIND("8F",ScheduleCompile!P417)),ISNUMBER(FIND("1F",ScheduleCompile!P417)),ISNUMBER(FIND("2F",ScheduleCompile!P417)),ISNUMBER(FIND("3F",ScheduleCompile!P417)),ISNUMBER(FIND("6F",ScheduleCompile!P417)),ISNUMBER(FIND("7F",ScheduleCompile!P417)),ISNUMBER(FIND("9F",ScheduleCompile!P417)),ISNUMBER(FIND("4F",ScheduleCompile!P417))),VALUE(LEFT(ScheduleCompile!P417,FIND("F",ScheduleCompile!P417)-1)),ScheduleCompile!P417)))))),ISTEXT(ScheduleCompile!#REF!)),"ENDTABLE",IF(ISERROR(IF(ScheduleCompile!P417="Off",0,IF(ScheduleCompile!P417="On",1,IF(ISNUMBER(ScheduleCompile!P417),ScheduleCompile!P417/1,IF(ISTEXT(ScheduleCompile!P417),IF(OR(ISNUMBER(FIND("5F",ScheduleCompile!P417)),ISNUMBER(FIND("0F",ScheduleCompile!P417)),ISNUMBER(FIND("8F",ScheduleCompile!P417)),ISNUMBER(FIND("1F",ScheduleCompile!P417)),ISNUMBER(FIND("2F",ScheduleCompile!P417)),ISNUMBER(FIND("3F",ScheduleCompile!P417)),ISNUMBER(FIND("6F",ScheduleCompile!P417)),ISNUMBER(FIND("7F",ScheduleCompile!P417)),ISNUMBER(FIND("9F",ScheduleCompile!P417)),ISNUMBER(FIND("4F",ScheduleCompile!P417))),VALUE(LEFT(ScheduleCompile!P417,FIND("F",ScheduleCompile!P417)-1)),ScheduleCompile!P417)))))),"",IF(ScheduleCompile!P417="Off",0,IF(ScheduleCompile!P417="On",1,IF(ISNUMBER(ScheduleCompile!P417),ScheduleCompile!P417/1,IF(ISTEXT(ScheduleCompile!P417),IF(OR(ISNUMBER(FIND("5F",ScheduleCompile!P417)),ISNUMBER(FIND("0F",ScheduleCompile!P417)),ISNUMBER(FIND("8F",ScheduleCompile!P417)),ISNUMBER(FIND("1F",ScheduleCompile!P417)),ISNUMBER(FIND("2F",ScheduleCompile!P417)),ISNUMBER(FIND("3F",ScheduleCompile!P417)),ISNUMBER(FIND("6F",ScheduleCompile!P417)),ISNUMBER(FIND("7F",ScheduleCompile!P417)),ISNUMBER(FIND("9F",ScheduleCompile!P417)),ISNUMBER(FIND("4F",ScheduleCompile!P417))),VALUE(LEFT(ScheduleCompile!P417,FIND("F",ScheduleCompile!P417)-1)),ScheduleCompile!P417)))))))</f>
        <v>0.85</v>
      </c>
      <c r="V424" s="1">
        <f>IF(AND(ISERROR(IF(ScheduleCompile!Q417="Off",0,IF(ScheduleCompile!Q417="On",1,IF(ISNUMBER(ScheduleCompile!Q417),ScheduleCompile!Q417/1,IF(ISTEXT(ScheduleCompile!Q417),IF(OR(ISNUMBER(FIND("5F",ScheduleCompile!Q417)),ISNUMBER(FIND("0F",ScheduleCompile!Q417)),ISNUMBER(FIND("8F",ScheduleCompile!Q417)),ISNUMBER(FIND("1F",ScheduleCompile!Q417)),ISNUMBER(FIND("2F",ScheduleCompile!Q417)),ISNUMBER(FIND("3F",ScheduleCompile!Q417)),ISNUMBER(FIND("6F",ScheduleCompile!Q417)),ISNUMBER(FIND("7F",ScheduleCompile!Q417)),ISNUMBER(FIND("9F",ScheduleCompile!Q417)),ISNUMBER(FIND("4F",ScheduleCompile!Q417))),VALUE(LEFT(ScheduleCompile!Q417,FIND("F",ScheduleCompile!Q417)-1)),ScheduleCompile!Q417)))))),ISTEXT(ScheduleCompile!#REF!)),"ENDTABLE",IF(ISERROR(IF(ScheduleCompile!Q417="Off",0,IF(ScheduleCompile!Q417="On",1,IF(ISNUMBER(ScheduleCompile!Q417),ScheduleCompile!Q417/1,IF(ISTEXT(ScheduleCompile!Q417),IF(OR(ISNUMBER(FIND("5F",ScheduleCompile!Q417)),ISNUMBER(FIND("0F",ScheduleCompile!Q417)),ISNUMBER(FIND("8F",ScheduleCompile!Q417)),ISNUMBER(FIND("1F",ScheduleCompile!Q417)),ISNUMBER(FIND("2F",ScheduleCompile!Q417)),ISNUMBER(FIND("3F",ScheduleCompile!Q417)),ISNUMBER(FIND("6F",ScheduleCompile!Q417)),ISNUMBER(FIND("7F",ScheduleCompile!Q417)),ISNUMBER(FIND("9F",ScheduleCompile!Q417)),ISNUMBER(FIND("4F",ScheduleCompile!Q417))),VALUE(LEFT(ScheduleCompile!Q417,FIND("F",ScheduleCompile!Q417)-1)),ScheduleCompile!Q417)))))),"",IF(ScheduleCompile!Q417="Off",0,IF(ScheduleCompile!Q417="On",1,IF(ISNUMBER(ScheduleCompile!Q417),ScheduleCompile!Q417/1,IF(ISTEXT(ScheduleCompile!Q417),IF(OR(ISNUMBER(FIND("5F",ScheduleCompile!Q417)),ISNUMBER(FIND("0F",ScheduleCompile!Q417)),ISNUMBER(FIND("8F",ScheduleCompile!Q417)),ISNUMBER(FIND("1F",ScheduleCompile!Q417)),ISNUMBER(FIND("2F",ScheduleCompile!Q417)),ISNUMBER(FIND("3F",ScheduleCompile!Q417)),ISNUMBER(FIND("6F",ScheduleCompile!Q417)),ISNUMBER(FIND("7F",ScheduleCompile!Q417)),ISNUMBER(FIND("9F",ScheduleCompile!Q417)),ISNUMBER(FIND("4F",ScheduleCompile!Q417))),VALUE(LEFT(ScheduleCompile!Q417,FIND("F",ScheduleCompile!Q417)-1)),ScheduleCompile!Q417)))))))</f>
        <v>0.85</v>
      </c>
      <c r="W424" s="1">
        <f>IF(AND(ISERROR(IF(ScheduleCompile!R417="Off",0,IF(ScheduleCompile!R417="On",1,IF(ISNUMBER(ScheduleCompile!R417),ScheduleCompile!R417/1,IF(ISTEXT(ScheduleCompile!R417),IF(OR(ISNUMBER(FIND("5F",ScheduleCompile!R417)),ISNUMBER(FIND("0F",ScheduleCompile!R417)),ISNUMBER(FIND("8F",ScheduleCompile!R417)),ISNUMBER(FIND("1F",ScheduleCompile!R417)),ISNUMBER(FIND("2F",ScheduleCompile!R417)),ISNUMBER(FIND("3F",ScheduleCompile!R417)),ISNUMBER(FIND("6F",ScheduleCompile!R417)),ISNUMBER(FIND("7F",ScheduleCompile!R417)),ISNUMBER(FIND("9F",ScheduleCompile!R417)),ISNUMBER(FIND("4F",ScheduleCompile!R417))),VALUE(LEFT(ScheduleCompile!R417,FIND("F",ScheduleCompile!R417)-1)),ScheduleCompile!R417)))))),ISTEXT(ScheduleCompile!#REF!)),"ENDTABLE",IF(ISERROR(IF(ScheduleCompile!R417="Off",0,IF(ScheduleCompile!R417="On",1,IF(ISNUMBER(ScheduleCompile!R417),ScheduleCompile!R417/1,IF(ISTEXT(ScheduleCompile!R417),IF(OR(ISNUMBER(FIND("5F",ScheduleCompile!R417)),ISNUMBER(FIND("0F",ScheduleCompile!R417)),ISNUMBER(FIND("8F",ScheduleCompile!R417)),ISNUMBER(FIND("1F",ScheduleCompile!R417)),ISNUMBER(FIND("2F",ScheduleCompile!R417)),ISNUMBER(FIND("3F",ScheduleCompile!R417)),ISNUMBER(FIND("6F",ScheduleCompile!R417)),ISNUMBER(FIND("7F",ScheduleCompile!R417)),ISNUMBER(FIND("9F",ScheduleCompile!R417)),ISNUMBER(FIND("4F",ScheduleCompile!R417))),VALUE(LEFT(ScheduleCompile!R417,FIND("F",ScheduleCompile!R417)-1)),ScheduleCompile!R417)))))),"",IF(ScheduleCompile!R417="Off",0,IF(ScheduleCompile!R417="On",1,IF(ISNUMBER(ScheduleCompile!R417),ScheduleCompile!R417/1,IF(ISTEXT(ScheduleCompile!R417),IF(OR(ISNUMBER(FIND("5F",ScheduleCompile!R417)),ISNUMBER(FIND("0F",ScheduleCompile!R417)),ISNUMBER(FIND("8F",ScheduleCompile!R417)),ISNUMBER(FIND("1F",ScheduleCompile!R417)),ISNUMBER(FIND("2F",ScheduleCompile!R417)),ISNUMBER(FIND("3F",ScheduleCompile!R417)),ISNUMBER(FIND("6F",ScheduleCompile!R417)),ISNUMBER(FIND("7F",ScheduleCompile!R417)),ISNUMBER(FIND("9F",ScheduleCompile!R417)),ISNUMBER(FIND("4F",ScheduleCompile!R417))),VALUE(LEFT(ScheduleCompile!R417,FIND("F",ScheduleCompile!R417)-1)),ScheduleCompile!R417)))))))</f>
        <v>0.85</v>
      </c>
      <c r="X424" s="1">
        <f>IF(AND(ISERROR(IF(ScheduleCompile!S417="Off",0,IF(ScheduleCompile!S417="On",1,IF(ISNUMBER(ScheduleCompile!S417),ScheduleCompile!S417/1,IF(ISTEXT(ScheduleCompile!S417),IF(OR(ISNUMBER(FIND("5F",ScheduleCompile!S417)),ISNUMBER(FIND("0F",ScheduleCompile!S417)),ISNUMBER(FIND("8F",ScheduleCompile!S417)),ISNUMBER(FIND("1F",ScheduleCompile!S417)),ISNUMBER(FIND("2F",ScheduleCompile!S417)),ISNUMBER(FIND("3F",ScheduleCompile!S417)),ISNUMBER(FIND("6F",ScheduleCompile!S417)),ISNUMBER(FIND("7F",ScheduleCompile!S417)),ISNUMBER(FIND("9F",ScheduleCompile!S417)),ISNUMBER(FIND("4F",ScheduleCompile!S417))),VALUE(LEFT(ScheduleCompile!S417,FIND("F",ScheduleCompile!S417)-1)),ScheduleCompile!S417)))))),ISTEXT(ScheduleCompile!#REF!)),"ENDTABLE",IF(ISERROR(IF(ScheduleCompile!S417="Off",0,IF(ScheduleCompile!S417="On",1,IF(ISNUMBER(ScheduleCompile!S417),ScheduleCompile!S417/1,IF(ISTEXT(ScheduleCompile!S417),IF(OR(ISNUMBER(FIND("5F",ScheduleCompile!S417)),ISNUMBER(FIND("0F",ScheduleCompile!S417)),ISNUMBER(FIND("8F",ScheduleCompile!S417)),ISNUMBER(FIND("1F",ScheduleCompile!S417)),ISNUMBER(FIND("2F",ScheduleCompile!S417)),ISNUMBER(FIND("3F",ScheduleCompile!S417)),ISNUMBER(FIND("6F",ScheduleCompile!S417)),ISNUMBER(FIND("7F",ScheduleCompile!S417)),ISNUMBER(FIND("9F",ScheduleCompile!S417)),ISNUMBER(FIND("4F",ScheduleCompile!S417))),VALUE(LEFT(ScheduleCompile!S417,FIND("F",ScheduleCompile!S417)-1)),ScheduleCompile!S417)))))),"",IF(ScheduleCompile!S417="Off",0,IF(ScheduleCompile!S417="On",1,IF(ISNUMBER(ScheduleCompile!S417),ScheduleCompile!S417/1,IF(ISTEXT(ScheduleCompile!S417),IF(OR(ISNUMBER(FIND("5F",ScheduleCompile!S417)),ISNUMBER(FIND("0F",ScheduleCompile!S417)),ISNUMBER(FIND("8F",ScheduleCompile!S417)),ISNUMBER(FIND("1F",ScheduleCompile!S417)),ISNUMBER(FIND("2F",ScheduleCompile!S417)),ISNUMBER(FIND("3F",ScheduleCompile!S417)),ISNUMBER(FIND("6F",ScheduleCompile!S417)),ISNUMBER(FIND("7F",ScheduleCompile!S417)),ISNUMBER(FIND("9F",ScheduleCompile!S417)),ISNUMBER(FIND("4F",ScheduleCompile!S417))),VALUE(LEFT(ScheduleCompile!S417,FIND("F",ScheduleCompile!S417)-1)),ScheduleCompile!S417)))))))</f>
        <v>0.85</v>
      </c>
      <c r="Y424" s="1">
        <f>IF(AND(ISERROR(IF(ScheduleCompile!T417="Off",0,IF(ScheduleCompile!T417="On",1,IF(ISNUMBER(ScheduleCompile!T417),ScheduleCompile!T417/1,IF(ISTEXT(ScheduleCompile!T417),IF(OR(ISNUMBER(FIND("5F",ScheduleCompile!T417)),ISNUMBER(FIND("0F",ScheduleCompile!T417)),ISNUMBER(FIND("8F",ScheduleCompile!T417)),ISNUMBER(FIND("1F",ScheduleCompile!T417)),ISNUMBER(FIND("2F",ScheduleCompile!T417)),ISNUMBER(FIND("3F",ScheduleCompile!T417)),ISNUMBER(FIND("6F",ScheduleCompile!T417)),ISNUMBER(FIND("7F",ScheduleCompile!T417)),ISNUMBER(FIND("9F",ScheduleCompile!T417)),ISNUMBER(FIND("4F",ScheduleCompile!T417))),VALUE(LEFT(ScheduleCompile!T417,FIND("F",ScheduleCompile!T417)-1)),ScheduleCompile!T417)))))),ISTEXT(ScheduleCompile!#REF!)),"ENDTABLE",IF(ISERROR(IF(ScheduleCompile!T417="Off",0,IF(ScheduleCompile!T417="On",1,IF(ISNUMBER(ScheduleCompile!T417),ScheduleCompile!T417/1,IF(ISTEXT(ScheduleCompile!T417),IF(OR(ISNUMBER(FIND("5F",ScheduleCompile!T417)),ISNUMBER(FIND("0F",ScheduleCompile!T417)),ISNUMBER(FIND("8F",ScheduleCompile!T417)),ISNUMBER(FIND("1F",ScheduleCompile!T417)),ISNUMBER(FIND("2F",ScheduleCompile!T417)),ISNUMBER(FIND("3F",ScheduleCompile!T417)),ISNUMBER(FIND("6F",ScheduleCompile!T417)),ISNUMBER(FIND("7F",ScheduleCompile!T417)),ISNUMBER(FIND("9F",ScheduleCompile!T417)),ISNUMBER(FIND("4F",ScheduleCompile!T417))),VALUE(LEFT(ScheduleCompile!T417,FIND("F",ScheduleCompile!T417)-1)),ScheduleCompile!T417)))))),"",IF(ScheduleCompile!T417="Off",0,IF(ScheduleCompile!T417="On",1,IF(ISNUMBER(ScheduleCompile!T417),ScheduleCompile!T417/1,IF(ISTEXT(ScheduleCompile!T417),IF(OR(ISNUMBER(FIND("5F",ScheduleCompile!T417)),ISNUMBER(FIND("0F",ScheduleCompile!T417)),ISNUMBER(FIND("8F",ScheduleCompile!T417)),ISNUMBER(FIND("1F",ScheduleCompile!T417)),ISNUMBER(FIND("2F",ScheduleCompile!T417)),ISNUMBER(FIND("3F",ScheduleCompile!T417)),ISNUMBER(FIND("6F",ScheduleCompile!T417)),ISNUMBER(FIND("7F",ScheduleCompile!T417)),ISNUMBER(FIND("9F",ScheduleCompile!T417)),ISNUMBER(FIND("4F",ScheduleCompile!T417))),VALUE(LEFT(ScheduleCompile!T417,FIND("F",ScheduleCompile!T417)-1)),ScheduleCompile!T417)))))))</f>
        <v>0.5</v>
      </c>
      <c r="Z424" s="1">
        <f>IF(AND(ISERROR(IF(ScheduleCompile!U417="Off",0,IF(ScheduleCompile!U417="On",1,IF(ISNUMBER(ScheduleCompile!U417),ScheduleCompile!U417/1,IF(ISTEXT(ScheduleCompile!U417),IF(OR(ISNUMBER(FIND("5F",ScheduleCompile!U417)),ISNUMBER(FIND("0F",ScheduleCompile!U417)),ISNUMBER(FIND("8F",ScheduleCompile!U417)),ISNUMBER(FIND("1F",ScheduleCompile!U417)),ISNUMBER(FIND("2F",ScheduleCompile!U417)),ISNUMBER(FIND("3F",ScheduleCompile!U417)),ISNUMBER(FIND("6F",ScheduleCompile!U417)),ISNUMBER(FIND("7F",ScheduleCompile!U417)),ISNUMBER(FIND("9F",ScheduleCompile!U417)),ISNUMBER(FIND("4F",ScheduleCompile!U417))),VALUE(LEFT(ScheduleCompile!U417,FIND("F",ScheduleCompile!U417)-1)),ScheduleCompile!U417)))))),ISTEXT(ScheduleCompile!#REF!)),"ENDTABLE",IF(ISERROR(IF(ScheduleCompile!U417="Off",0,IF(ScheduleCompile!U417="On",1,IF(ISNUMBER(ScheduleCompile!U417),ScheduleCompile!U417/1,IF(ISTEXT(ScheduleCompile!U417),IF(OR(ISNUMBER(FIND("5F",ScheduleCompile!U417)),ISNUMBER(FIND("0F",ScheduleCompile!U417)),ISNUMBER(FIND("8F",ScheduleCompile!U417)),ISNUMBER(FIND("1F",ScheduleCompile!U417)),ISNUMBER(FIND("2F",ScheduleCompile!U417)),ISNUMBER(FIND("3F",ScheduleCompile!U417)),ISNUMBER(FIND("6F",ScheduleCompile!U417)),ISNUMBER(FIND("7F",ScheduleCompile!U417)),ISNUMBER(FIND("9F",ScheduleCompile!U417)),ISNUMBER(FIND("4F",ScheduleCompile!U417))),VALUE(LEFT(ScheduleCompile!U417,FIND("F",ScheduleCompile!U417)-1)),ScheduleCompile!U417)))))),"",IF(ScheduleCompile!U417="Off",0,IF(ScheduleCompile!U417="On",1,IF(ISNUMBER(ScheduleCompile!U417),ScheduleCompile!U417/1,IF(ISTEXT(ScheduleCompile!U417),IF(OR(ISNUMBER(FIND("5F",ScheduleCompile!U417)),ISNUMBER(FIND("0F",ScheduleCompile!U417)),ISNUMBER(FIND("8F",ScheduleCompile!U417)),ISNUMBER(FIND("1F",ScheduleCompile!U417)),ISNUMBER(FIND("2F",ScheduleCompile!U417)),ISNUMBER(FIND("3F",ScheduleCompile!U417)),ISNUMBER(FIND("6F",ScheduleCompile!U417)),ISNUMBER(FIND("7F",ScheduleCompile!U417)),ISNUMBER(FIND("9F",ScheduleCompile!U417)),ISNUMBER(FIND("4F",ScheduleCompile!U417))),VALUE(LEFT(ScheduleCompile!U417,FIND("F",ScheduleCompile!U417)-1)),ScheduleCompile!U417)))))))</f>
        <v>0.3</v>
      </c>
      <c r="AA424" s="1">
        <f>IF(AND(ISERROR(IF(ScheduleCompile!V417="Off",0,IF(ScheduleCompile!V417="On",1,IF(ISNUMBER(ScheduleCompile!V417),ScheduleCompile!V417/1,IF(ISTEXT(ScheduleCompile!V417),IF(OR(ISNUMBER(FIND("5F",ScheduleCompile!V417)),ISNUMBER(FIND("0F",ScheduleCompile!V417)),ISNUMBER(FIND("8F",ScheduleCompile!V417)),ISNUMBER(FIND("1F",ScheduleCompile!V417)),ISNUMBER(FIND("2F",ScheduleCompile!V417)),ISNUMBER(FIND("3F",ScheduleCompile!V417)),ISNUMBER(FIND("6F",ScheduleCompile!V417)),ISNUMBER(FIND("7F",ScheduleCompile!V417)),ISNUMBER(FIND("9F",ScheduleCompile!V417)),ISNUMBER(FIND("4F",ScheduleCompile!V417))),VALUE(LEFT(ScheduleCompile!V417,FIND("F",ScheduleCompile!V417)-1)),ScheduleCompile!V417)))))),ISTEXT(ScheduleCompile!#REF!)),"ENDTABLE",IF(ISERROR(IF(ScheduleCompile!V417="Off",0,IF(ScheduleCompile!V417="On",1,IF(ISNUMBER(ScheduleCompile!V417),ScheduleCompile!V417/1,IF(ISTEXT(ScheduleCompile!V417),IF(OR(ISNUMBER(FIND("5F",ScheduleCompile!V417)),ISNUMBER(FIND("0F",ScheduleCompile!V417)),ISNUMBER(FIND("8F",ScheduleCompile!V417)),ISNUMBER(FIND("1F",ScheduleCompile!V417)),ISNUMBER(FIND("2F",ScheduleCompile!V417)),ISNUMBER(FIND("3F",ScheduleCompile!V417)),ISNUMBER(FIND("6F",ScheduleCompile!V417)),ISNUMBER(FIND("7F",ScheduleCompile!V417)),ISNUMBER(FIND("9F",ScheduleCompile!V417)),ISNUMBER(FIND("4F",ScheduleCompile!V417))),VALUE(LEFT(ScheduleCompile!V417,FIND("F",ScheduleCompile!V417)-1)),ScheduleCompile!V417)))))),"",IF(ScheduleCompile!V417="Off",0,IF(ScheduleCompile!V417="On",1,IF(ISNUMBER(ScheduleCompile!V417),ScheduleCompile!V417/1,IF(ISTEXT(ScheduleCompile!V417),IF(OR(ISNUMBER(FIND("5F",ScheduleCompile!V417)),ISNUMBER(FIND("0F",ScheduleCompile!V417)),ISNUMBER(FIND("8F",ScheduleCompile!V417)),ISNUMBER(FIND("1F",ScheduleCompile!V417)),ISNUMBER(FIND("2F",ScheduleCompile!V417)),ISNUMBER(FIND("3F",ScheduleCompile!V417)),ISNUMBER(FIND("6F",ScheduleCompile!V417)),ISNUMBER(FIND("7F",ScheduleCompile!V417)),ISNUMBER(FIND("9F",ScheduleCompile!V417)),ISNUMBER(FIND("4F",ScheduleCompile!V417))),VALUE(LEFT(ScheduleCompile!V417,FIND("F",ScheduleCompile!V417)-1)),ScheduleCompile!V417)))))))</f>
        <v>0.3</v>
      </c>
      <c r="AB424" s="1">
        <f>IF(AND(ISERROR(IF(ScheduleCompile!W417="Off",0,IF(ScheduleCompile!W417="On",1,IF(ISNUMBER(ScheduleCompile!W417),ScheduleCompile!W417/1,IF(ISTEXT(ScheduleCompile!W417),IF(OR(ISNUMBER(FIND("5F",ScheduleCompile!W417)),ISNUMBER(FIND("0F",ScheduleCompile!W417)),ISNUMBER(FIND("8F",ScheduleCompile!W417)),ISNUMBER(FIND("1F",ScheduleCompile!W417)),ISNUMBER(FIND("2F",ScheduleCompile!W417)),ISNUMBER(FIND("3F",ScheduleCompile!W417)),ISNUMBER(FIND("6F",ScheduleCompile!W417)),ISNUMBER(FIND("7F",ScheduleCompile!W417)),ISNUMBER(FIND("9F",ScheduleCompile!W417)),ISNUMBER(FIND("4F",ScheduleCompile!W417))),VALUE(LEFT(ScheduleCompile!W417,FIND("F",ScheduleCompile!W417)-1)),ScheduleCompile!W417)))))),ISTEXT(ScheduleCompile!#REF!)),"ENDTABLE",IF(ISERROR(IF(ScheduleCompile!W417="Off",0,IF(ScheduleCompile!W417="On",1,IF(ISNUMBER(ScheduleCompile!W417),ScheduleCompile!W417/1,IF(ISTEXT(ScheduleCompile!W417),IF(OR(ISNUMBER(FIND("5F",ScheduleCompile!W417)),ISNUMBER(FIND("0F",ScheduleCompile!W417)),ISNUMBER(FIND("8F",ScheduleCompile!W417)),ISNUMBER(FIND("1F",ScheduleCompile!W417)),ISNUMBER(FIND("2F",ScheduleCompile!W417)),ISNUMBER(FIND("3F",ScheduleCompile!W417)),ISNUMBER(FIND("6F",ScheduleCompile!W417)),ISNUMBER(FIND("7F",ScheduleCompile!W417)),ISNUMBER(FIND("9F",ScheduleCompile!W417)),ISNUMBER(FIND("4F",ScheduleCompile!W417))),VALUE(LEFT(ScheduleCompile!W417,FIND("F",ScheduleCompile!W417)-1)),ScheduleCompile!W417)))))),"",IF(ScheduleCompile!W417="Off",0,IF(ScheduleCompile!W417="On",1,IF(ISNUMBER(ScheduleCompile!W417),ScheduleCompile!W417/1,IF(ISTEXT(ScheduleCompile!W417),IF(OR(ISNUMBER(FIND("5F",ScheduleCompile!W417)),ISNUMBER(FIND("0F",ScheduleCompile!W417)),ISNUMBER(FIND("8F",ScheduleCompile!W417)),ISNUMBER(FIND("1F",ScheduleCompile!W417)),ISNUMBER(FIND("2F",ScheduleCompile!W417)),ISNUMBER(FIND("3F",ScheduleCompile!W417)),ISNUMBER(FIND("6F",ScheduleCompile!W417)),ISNUMBER(FIND("7F",ScheduleCompile!W417)),ISNUMBER(FIND("9F",ScheduleCompile!W417)),ISNUMBER(FIND("4F",ScheduleCompile!W417))),VALUE(LEFT(ScheduleCompile!W417,FIND("F",ScheduleCompile!W417)-1)),ScheduleCompile!W417)))))))</f>
        <v>0.1</v>
      </c>
      <c r="AC424" s="1">
        <f>IF(AND(ISERROR(IF(ScheduleCompile!X417="Off",0,IF(ScheduleCompile!X417="On",1,IF(ISNUMBER(ScheduleCompile!X417),ScheduleCompile!X417/1,IF(ISTEXT(ScheduleCompile!X417),IF(OR(ISNUMBER(FIND("5F",ScheduleCompile!X417)),ISNUMBER(FIND("0F",ScheduleCompile!X417)),ISNUMBER(FIND("8F",ScheduleCompile!X417)),ISNUMBER(FIND("1F",ScheduleCompile!X417)),ISNUMBER(FIND("2F",ScheduleCompile!X417)),ISNUMBER(FIND("3F",ScheduleCompile!X417)),ISNUMBER(FIND("6F",ScheduleCompile!X417)),ISNUMBER(FIND("7F",ScheduleCompile!X417)),ISNUMBER(FIND("9F",ScheduleCompile!X417)),ISNUMBER(FIND("4F",ScheduleCompile!X417))),VALUE(LEFT(ScheduleCompile!X417,FIND("F",ScheduleCompile!X417)-1)),ScheduleCompile!X417)))))),ISTEXT(ScheduleCompile!#REF!)),"ENDTABLE",IF(ISERROR(IF(ScheduleCompile!X417="Off",0,IF(ScheduleCompile!X417="On",1,IF(ISNUMBER(ScheduleCompile!X417),ScheduleCompile!X417/1,IF(ISTEXT(ScheduleCompile!X417),IF(OR(ISNUMBER(FIND("5F",ScheduleCompile!X417)),ISNUMBER(FIND("0F",ScheduleCompile!X417)),ISNUMBER(FIND("8F",ScheduleCompile!X417)),ISNUMBER(FIND("1F",ScheduleCompile!X417)),ISNUMBER(FIND("2F",ScheduleCompile!X417)),ISNUMBER(FIND("3F",ScheduleCompile!X417)),ISNUMBER(FIND("6F",ScheduleCompile!X417)),ISNUMBER(FIND("7F",ScheduleCompile!X417)),ISNUMBER(FIND("9F",ScheduleCompile!X417)),ISNUMBER(FIND("4F",ScheduleCompile!X417))),VALUE(LEFT(ScheduleCompile!X417,FIND("F",ScheduleCompile!X417)-1)),ScheduleCompile!X417)))))),"",IF(ScheduleCompile!X417="Off",0,IF(ScheduleCompile!X417="On",1,IF(ISNUMBER(ScheduleCompile!X417),ScheduleCompile!X417/1,IF(ISTEXT(ScheduleCompile!X417),IF(OR(ISNUMBER(FIND("5F",ScheduleCompile!X417)),ISNUMBER(FIND("0F",ScheduleCompile!X417)),ISNUMBER(FIND("8F",ScheduleCompile!X417)),ISNUMBER(FIND("1F",ScheduleCompile!X417)),ISNUMBER(FIND("2F",ScheduleCompile!X417)),ISNUMBER(FIND("3F",ScheduleCompile!X417)),ISNUMBER(FIND("6F",ScheduleCompile!X417)),ISNUMBER(FIND("7F",ScheduleCompile!X417)),ISNUMBER(FIND("9F",ScheduleCompile!X417)),ISNUMBER(FIND("4F",ScheduleCompile!X417))),VALUE(LEFT(ScheduleCompile!X417,FIND("F",ScheduleCompile!X417)-1)),ScheduleCompile!X417)))))))</f>
        <v>0.05</v>
      </c>
      <c r="AD424" s="1">
        <f>IF(AND(ISERROR(IF(ScheduleCompile!Y417="Off",0,IF(ScheduleCompile!Y417="On",1,IF(ISNUMBER(ScheduleCompile!Y417),ScheduleCompile!Y417/1,IF(ISTEXT(ScheduleCompile!Y417),IF(OR(ISNUMBER(FIND("5F",ScheduleCompile!Y417)),ISNUMBER(FIND("0F",ScheduleCompile!Y417)),ISNUMBER(FIND("8F",ScheduleCompile!Y417)),ISNUMBER(FIND("1F",ScheduleCompile!Y417)),ISNUMBER(FIND("2F",ScheduleCompile!Y417)),ISNUMBER(FIND("3F",ScheduleCompile!Y417)),ISNUMBER(FIND("6F",ScheduleCompile!Y417)),ISNUMBER(FIND("7F",ScheduleCompile!Y417)),ISNUMBER(FIND("9F",ScheduleCompile!Y417)),ISNUMBER(FIND("4F",ScheduleCompile!Y417))),VALUE(LEFT(ScheduleCompile!Y417,FIND("F",ScheduleCompile!Y417)-1)),ScheduleCompile!Y417)))))),ISTEXT(ScheduleCompile!#REF!)),"ENDTABLE",IF(ISERROR(IF(ScheduleCompile!Y417="Off",0,IF(ScheduleCompile!Y417="On",1,IF(ISNUMBER(ScheduleCompile!Y417),ScheduleCompile!Y417/1,IF(ISTEXT(ScheduleCompile!Y417),IF(OR(ISNUMBER(FIND("5F",ScheduleCompile!Y417)),ISNUMBER(FIND("0F",ScheduleCompile!Y417)),ISNUMBER(FIND("8F",ScheduleCompile!Y417)),ISNUMBER(FIND("1F",ScheduleCompile!Y417)),ISNUMBER(FIND("2F",ScheduleCompile!Y417)),ISNUMBER(FIND("3F",ScheduleCompile!Y417)),ISNUMBER(FIND("6F",ScheduleCompile!Y417)),ISNUMBER(FIND("7F",ScheduleCompile!Y417)),ISNUMBER(FIND("9F",ScheduleCompile!Y417)),ISNUMBER(FIND("4F",ScheduleCompile!Y417))),VALUE(LEFT(ScheduleCompile!Y417,FIND("F",ScheduleCompile!Y417)-1)),ScheduleCompile!Y417)))))),"",IF(ScheduleCompile!Y417="Off",0,IF(ScheduleCompile!Y417="On",1,IF(ISNUMBER(ScheduleCompile!Y417),ScheduleCompile!Y417/1,IF(ISTEXT(ScheduleCompile!Y417),IF(OR(ISNUMBER(FIND("5F",ScheduleCompile!Y417)),ISNUMBER(FIND("0F",ScheduleCompile!Y417)),ISNUMBER(FIND("8F",ScheduleCompile!Y417)),ISNUMBER(FIND("1F",ScheduleCompile!Y417)),ISNUMBER(FIND("2F",ScheduleCompile!Y417)),ISNUMBER(FIND("3F",ScheduleCompile!Y417)),ISNUMBER(FIND("6F",ScheduleCompile!Y417)),ISNUMBER(FIND("7F",ScheduleCompile!Y417)),ISNUMBER(FIND("9F",ScheduleCompile!Y417)),ISNUMBER(FIND("4F",ScheduleCompile!Y417))),VALUE(LEFT(ScheduleCompile!Y417,FIND("F",ScheduleCompile!Y417)-1)),ScheduleCompile!Y417)))))))</f>
        <v>0.05</v>
      </c>
    </row>
    <row r="425" spans="1:30" x14ac:dyDescent="0.25">
      <c r="A425" t="str">
        <f t="shared" si="27"/>
        <v>SchDay "RetailLightsSun"  Type = "Fraction" Hr = (0.05, 0.05, 0.05, 0.05, 0.05, 0.05, 0.05, 0.05, 0.1, 0.1, 0.4, 0.4, 0.55, 0.55, 0.55, 0.55, 0.55, 0.4, 0.2, 0.05, 0.05, 0.05, 0.05, 0.05) ..</v>
      </c>
      <c r="B425" s="1" t="s">
        <v>623</v>
      </c>
      <c r="C425" t="str">
        <f t="shared" si="28"/>
        <v xml:space="preserve">SchDay "RetailLightsSun"  Type = "Fraction" Hr = </v>
      </c>
      <c r="D425" t="str">
        <f t="shared" si="29"/>
        <v>(0.05, 0.05, 0.05, 0.05, 0.05, 0.05, 0.05, 0.05, 0.1, 0.1, 0.4, 0.4, 0.55, 0.55, 0.55, 0.55, 0.55, 0.4, 0.2, 0.05, 0.05, 0.05, 0.05, 0.05) ..</v>
      </c>
      <c r="E425" s="30" t="str">
        <f>ScheduleCompile!A418</f>
        <v>RetailLightsSun</v>
      </c>
      <c r="F425" t="str">
        <f t="shared" si="30"/>
        <v>Fraction</v>
      </c>
      <c r="G425" s="1">
        <f>IF(AND(ISERROR(IF(ScheduleCompile!B418="Off",0,IF(ScheduleCompile!B418="On",1,IF(ISNUMBER(ScheduleCompile!B418),ScheduleCompile!B418/1,IF(ISTEXT(ScheduleCompile!B418),IF(OR(ISNUMBER(FIND("5F",ScheduleCompile!B418)),ISNUMBER(FIND("0F",ScheduleCompile!B418)),ISNUMBER(FIND("8F",ScheduleCompile!B418)),ISNUMBER(FIND("1F",ScheduleCompile!B418)),ISNUMBER(FIND("2F",ScheduleCompile!B418)),ISNUMBER(FIND("3F",ScheduleCompile!B418)),ISNUMBER(FIND("6F",ScheduleCompile!B418)),ISNUMBER(FIND("7F",ScheduleCompile!B418)),ISNUMBER(FIND("9F",ScheduleCompile!B418)),ISNUMBER(FIND("4F",ScheduleCompile!B418))),VALUE(LEFT(ScheduleCompile!B418,FIND("F",ScheduleCompile!B418)-1)),ScheduleCompile!B418)))))),ISTEXT(ScheduleCompile!#REF!)),"ENDTABLE",IF(ISERROR(IF(ScheduleCompile!B418="Off",0,IF(ScheduleCompile!B418="On",1,IF(ISNUMBER(ScheduleCompile!B418),ScheduleCompile!B418/1,IF(ISTEXT(ScheduleCompile!B418),IF(OR(ISNUMBER(FIND("5F",ScheduleCompile!B418)),ISNUMBER(FIND("0F",ScheduleCompile!B418)),ISNUMBER(FIND("8F",ScheduleCompile!B418)),ISNUMBER(FIND("1F",ScheduleCompile!B418)),ISNUMBER(FIND("2F",ScheduleCompile!B418)),ISNUMBER(FIND("3F",ScheduleCompile!B418)),ISNUMBER(FIND("6F",ScheduleCompile!B418)),ISNUMBER(FIND("7F",ScheduleCompile!B418)),ISNUMBER(FIND("9F",ScheduleCompile!B418)),ISNUMBER(FIND("4F",ScheduleCompile!B418))),VALUE(LEFT(ScheduleCompile!B418,FIND("F",ScheduleCompile!B418)-1)),ScheduleCompile!B418)))))),"",IF(ScheduleCompile!B418="Off",0,IF(ScheduleCompile!B418="On",1,IF(ISNUMBER(ScheduleCompile!B418),ScheduleCompile!B418/1,IF(ISTEXT(ScheduleCompile!B418),IF(OR(ISNUMBER(FIND("5F",ScheduleCompile!B418)),ISNUMBER(FIND("0F",ScheduleCompile!B418)),ISNUMBER(FIND("8F",ScheduleCompile!B418)),ISNUMBER(FIND("1F",ScheduleCompile!B418)),ISNUMBER(FIND("2F",ScheduleCompile!B418)),ISNUMBER(FIND("3F",ScheduleCompile!B418)),ISNUMBER(FIND("6F",ScheduleCompile!B418)),ISNUMBER(FIND("7F",ScheduleCompile!B418)),ISNUMBER(FIND("9F",ScheduleCompile!B418)),ISNUMBER(FIND("4F",ScheduleCompile!B418))),VALUE(LEFT(ScheduleCompile!B418,FIND("F",ScheduleCompile!B418)-1)),ScheduleCompile!B418)))))))</f>
        <v>0.05</v>
      </c>
      <c r="H425" s="1">
        <f>IF(AND(ISERROR(IF(ScheduleCompile!C418="Off",0,IF(ScheduleCompile!C418="On",1,IF(ISNUMBER(ScheduleCompile!C418),ScheduleCompile!C418/1,IF(ISTEXT(ScheduleCompile!C418),IF(OR(ISNUMBER(FIND("5F",ScheduleCompile!C418)),ISNUMBER(FIND("0F",ScheduleCompile!C418)),ISNUMBER(FIND("8F",ScheduleCompile!C418)),ISNUMBER(FIND("1F",ScheduleCompile!C418)),ISNUMBER(FIND("2F",ScheduleCompile!C418)),ISNUMBER(FIND("3F",ScheduleCompile!C418)),ISNUMBER(FIND("6F",ScheduleCompile!C418)),ISNUMBER(FIND("7F",ScheduleCompile!C418)),ISNUMBER(FIND("9F",ScheduleCompile!C418)),ISNUMBER(FIND("4F",ScheduleCompile!C418))),VALUE(LEFT(ScheduleCompile!C418,FIND("F",ScheduleCompile!C418)-1)),ScheduleCompile!C418)))))),ISTEXT(ScheduleCompile!#REF!)),"ENDTABLE",IF(ISERROR(IF(ScheduleCompile!C418="Off",0,IF(ScheduleCompile!C418="On",1,IF(ISNUMBER(ScheduleCompile!C418),ScheduleCompile!C418/1,IF(ISTEXT(ScheduleCompile!C418),IF(OR(ISNUMBER(FIND("5F",ScheduleCompile!C418)),ISNUMBER(FIND("0F",ScheduleCompile!C418)),ISNUMBER(FIND("8F",ScheduleCompile!C418)),ISNUMBER(FIND("1F",ScheduleCompile!C418)),ISNUMBER(FIND("2F",ScheduleCompile!C418)),ISNUMBER(FIND("3F",ScheduleCompile!C418)),ISNUMBER(FIND("6F",ScheduleCompile!C418)),ISNUMBER(FIND("7F",ScheduleCompile!C418)),ISNUMBER(FIND("9F",ScheduleCompile!C418)),ISNUMBER(FIND("4F",ScheduleCompile!C418))),VALUE(LEFT(ScheduleCompile!C418,FIND("F",ScheduleCompile!C418)-1)),ScheduleCompile!C418)))))),"",IF(ScheduleCompile!C418="Off",0,IF(ScheduleCompile!C418="On",1,IF(ISNUMBER(ScheduleCompile!C418),ScheduleCompile!C418/1,IF(ISTEXT(ScheduleCompile!C418),IF(OR(ISNUMBER(FIND("5F",ScheduleCompile!C418)),ISNUMBER(FIND("0F",ScheduleCompile!C418)),ISNUMBER(FIND("8F",ScheduleCompile!C418)),ISNUMBER(FIND("1F",ScheduleCompile!C418)),ISNUMBER(FIND("2F",ScheduleCompile!C418)),ISNUMBER(FIND("3F",ScheduleCompile!C418)),ISNUMBER(FIND("6F",ScheduleCompile!C418)),ISNUMBER(FIND("7F",ScheduleCompile!C418)),ISNUMBER(FIND("9F",ScheduleCompile!C418)),ISNUMBER(FIND("4F",ScheduleCompile!C418))),VALUE(LEFT(ScheduleCompile!C418,FIND("F",ScheduleCompile!C418)-1)),ScheduleCompile!C418)))))))</f>
        <v>0.05</v>
      </c>
      <c r="I425" s="1">
        <f>IF(AND(ISERROR(IF(ScheduleCompile!D418="Off",0,IF(ScheduleCompile!D418="On",1,IF(ISNUMBER(ScheduleCompile!D418),ScheduleCompile!D418/1,IF(ISTEXT(ScheduleCompile!D418),IF(OR(ISNUMBER(FIND("5F",ScheduleCompile!D418)),ISNUMBER(FIND("0F",ScheduleCompile!D418)),ISNUMBER(FIND("8F",ScheduleCompile!D418)),ISNUMBER(FIND("1F",ScheduleCompile!D418)),ISNUMBER(FIND("2F",ScheduleCompile!D418)),ISNUMBER(FIND("3F",ScheduleCompile!D418)),ISNUMBER(FIND("6F",ScheduleCompile!D418)),ISNUMBER(FIND("7F",ScheduleCompile!D418)),ISNUMBER(FIND("9F",ScheduleCompile!D418)),ISNUMBER(FIND("4F",ScheduleCompile!D418))),VALUE(LEFT(ScheduleCompile!D418,FIND("F",ScheduleCompile!D418)-1)),ScheduleCompile!D418)))))),ISTEXT(ScheduleCompile!#REF!)),"ENDTABLE",IF(ISERROR(IF(ScheduleCompile!D418="Off",0,IF(ScheduleCompile!D418="On",1,IF(ISNUMBER(ScheduleCompile!D418),ScheduleCompile!D418/1,IF(ISTEXT(ScheduleCompile!D418),IF(OR(ISNUMBER(FIND("5F",ScheduleCompile!D418)),ISNUMBER(FIND("0F",ScheduleCompile!D418)),ISNUMBER(FIND("8F",ScheduleCompile!D418)),ISNUMBER(FIND("1F",ScheduleCompile!D418)),ISNUMBER(FIND("2F",ScheduleCompile!D418)),ISNUMBER(FIND("3F",ScheduleCompile!D418)),ISNUMBER(FIND("6F",ScheduleCompile!D418)),ISNUMBER(FIND("7F",ScheduleCompile!D418)),ISNUMBER(FIND("9F",ScheduleCompile!D418)),ISNUMBER(FIND("4F",ScheduleCompile!D418))),VALUE(LEFT(ScheduleCompile!D418,FIND("F",ScheduleCompile!D418)-1)),ScheduleCompile!D418)))))),"",IF(ScheduleCompile!D418="Off",0,IF(ScheduleCompile!D418="On",1,IF(ISNUMBER(ScheduleCompile!D418),ScheduleCompile!D418/1,IF(ISTEXT(ScheduleCompile!D418),IF(OR(ISNUMBER(FIND("5F",ScheduleCompile!D418)),ISNUMBER(FIND("0F",ScheduleCompile!D418)),ISNUMBER(FIND("8F",ScheduleCompile!D418)),ISNUMBER(FIND("1F",ScheduleCompile!D418)),ISNUMBER(FIND("2F",ScheduleCompile!D418)),ISNUMBER(FIND("3F",ScheduleCompile!D418)),ISNUMBER(FIND("6F",ScheduleCompile!D418)),ISNUMBER(FIND("7F",ScheduleCompile!D418)),ISNUMBER(FIND("9F",ScheduleCompile!D418)),ISNUMBER(FIND("4F",ScheduleCompile!D418))),VALUE(LEFT(ScheduleCompile!D418,FIND("F",ScheduleCompile!D418)-1)),ScheduleCompile!D418)))))))</f>
        <v>0.05</v>
      </c>
      <c r="J425" s="1">
        <f>IF(AND(ISERROR(IF(ScheduleCompile!E418="Off",0,IF(ScheduleCompile!E418="On",1,IF(ISNUMBER(ScheduleCompile!E418),ScheduleCompile!E418/1,IF(ISTEXT(ScheduleCompile!E418),IF(OR(ISNUMBER(FIND("5F",ScheduleCompile!E418)),ISNUMBER(FIND("0F",ScheduleCompile!E418)),ISNUMBER(FIND("8F",ScheduleCompile!E418)),ISNUMBER(FIND("1F",ScheduleCompile!E418)),ISNUMBER(FIND("2F",ScheduleCompile!E418)),ISNUMBER(FIND("3F",ScheduleCompile!E418)),ISNUMBER(FIND("6F",ScheduleCompile!E418)),ISNUMBER(FIND("7F",ScheduleCompile!E418)),ISNUMBER(FIND("9F",ScheduleCompile!E418)),ISNUMBER(FIND("4F",ScheduleCompile!E418))),VALUE(LEFT(ScheduleCompile!E418,FIND("F",ScheduleCompile!E418)-1)),ScheduleCompile!E418)))))),ISTEXT(ScheduleCompile!#REF!)),"ENDTABLE",IF(ISERROR(IF(ScheduleCompile!E418="Off",0,IF(ScheduleCompile!E418="On",1,IF(ISNUMBER(ScheduleCompile!E418),ScheduleCompile!E418/1,IF(ISTEXT(ScheduleCompile!E418),IF(OR(ISNUMBER(FIND("5F",ScheduleCompile!E418)),ISNUMBER(FIND("0F",ScheduleCompile!E418)),ISNUMBER(FIND("8F",ScheduleCompile!E418)),ISNUMBER(FIND("1F",ScheduleCompile!E418)),ISNUMBER(FIND("2F",ScheduleCompile!E418)),ISNUMBER(FIND("3F",ScheduleCompile!E418)),ISNUMBER(FIND("6F",ScheduleCompile!E418)),ISNUMBER(FIND("7F",ScheduleCompile!E418)),ISNUMBER(FIND("9F",ScheduleCompile!E418)),ISNUMBER(FIND("4F",ScheduleCompile!E418))),VALUE(LEFT(ScheduleCompile!E418,FIND("F",ScheduleCompile!E418)-1)),ScheduleCompile!E418)))))),"",IF(ScheduleCompile!E418="Off",0,IF(ScheduleCompile!E418="On",1,IF(ISNUMBER(ScheduleCompile!E418),ScheduleCompile!E418/1,IF(ISTEXT(ScheduleCompile!E418),IF(OR(ISNUMBER(FIND("5F",ScheduleCompile!E418)),ISNUMBER(FIND("0F",ScheduleCompile!E418)),ISNUMBER(FIND("8F",ScheduleCompile!E418)),ISNUMBER(FIND("1F",ScheduleCompile!E418)),ISNUMBER(FIND("2F",ScheduleCompile!E418)),ISNUMBER(FIND("3F",ScheduleCompile!E418)),ISNUMBER(FIND("6F",ScheduleCompile!E418)),ISNUMBER(FIND("7F",ScheduleCompile!E418)),ISNUMBER(FIND("9F",ScheduleCompile!E418)),ISNUMBER(FIND("4F",ScheduleCompile!E418))),VALUE(LEFT(ScheduleCompile!E418,FIND("F",ScheduleCompile!E418)-1)),ScheduleCompile!E418)))))))</f>
        <v>0.05</v>
      </c>
      <c r="K425" s="1">
        <f>IF(AND(ISERROR(IF(ScheduleCompile!F418="Off",0,IF(ScheduleCompile!F418="On",1,IF(ISNUMBER(ScheduleCompile!F418),ScheduleCompile!F418/1,IF(ISTEXT(ScheduleCompile!F418),IF(OR(ISNUMBER(FIND("5F",ScheduleCompile!F418)),ISNUMBER(FIND("0F",ScheduleCompile!F418)),ISNUMBER(FIND("8F",ScheduleCompile!F418)),ISNUMBER(FIND("1F",ScheduleCompile!F418)),ISNUMBER(FIND("2F",ScheduleCompile!F418)),ISNUMBER(FIND("3F",ScheduleCompile!F418)),ISNUMBER(FIND("6F",ScheduleCompile!F418)),ISNUMBER(FIND("7F",ScheduleCompile!F418)),ISNUMBER(FIND("9F",ScheduleCompile!F418)),ISNUMBER(FIND("4F",ScheduleCompile!F418))),VALUE(LEFT(ScheduleCompile!F418,FIND("F",ScheduleCompile!F418)-1)),ScheduleCompile!F418)))))),ISTEXT(ScheduleCompile!#REF!)),"ENDTABLE",IF(ISERROR(IF(ScheduleCompile!F418="Off",0,IF(ScheduleCompile!F418="On",1,IF(ISNUMBER(ScheduleCompile!F418),ScheduleCompile!F418/1,IF(ISTEXT(ScheduleCompile!F418),IF(OR(ISNUMBER(FIND("5F",ScheduleCompile!F418)),ISNUMBER(FIND("0F",ScheduleCompile!F418)),ISNUMBER(FIND("8F",ScheduleCompile!F418)),ISNUMBER(FIND("1F",ScheduleCompile!F418)),ISNUMBER(FIND("2F",ScheduleCompile!F418)),ISNUMBER(FIND("3F",ScheduleCompile!F418)),ISNUMBER(FIND("6F",ScheduleCompile!F418)),ISNUMBER(FIND("7F",ScheduleCompile!F418)),ISNUMBER(FIND("9F",ScheduleCompile!F418)),ISNUMBER(FIND("4F",ScheduleCompile!F418))),VALUE(LEFT(ScheduleCompile!F418,FIND("F",ScheduleCompile!F418)-1)),ScheduleCompile!F418)))))),"",IF(ScheduleCompile!F418="Off",0,IF(ScheduleCompile!F418="On",1,IF(ISNUMBER(ScheduleCompile!F418),ScheduleCompile!F418/1,IF(ISTEXT(ScheduleCompile!F418),IF(OR(ISNUMBER(FIND("5F",ScheduleCompile!F418)),ISNUMBER(FIND("0F",ScheduleCompile!F418)),ISNUMBER(FIND("8F",ScheduleCompile!F418)),ISNUMBER(FIND("1F",ScheduleCompile!F418)),ISNUMBER(FIND("2F",ScheduleCompile!F418)),ISNUMBER(FIND("3F",ScheduleCompile!F418)),ISNUMBER(FIND("6F",ScheduleCompile!F418)),ISNUMBER(FIND("7F",ScheduleCompile!F418)),ISNUMBER(FIND("9F",ScheduleCompile!F418)),ISNUMBER(FIND("4F",ScheduleCompile!F418))),VALUE(LEFT(ScheduleCompile!F418,FIND("F",ScheduleCompile!F418)-1)),ScheduleCompile!F418)))))))</f>
        <v>0.05</v>
      </c>
      <c r="L425" s="1">
        <f>IF(AND(ISERROR(IF(ScheduleCompile!G418="Off",0,IF(ScheduleCompile!G418="On",1,IF(ISNUMBER(ScheduleCompile!G418),ScheduleCompile!G418/1,IF(ISTEXT(ScheduleCompile!G418),IF(OR(ISNUMBER(FIND("5F",ScheduleCompile!G418)),ISNUMBER(FIND("0F",ScheduleCompile!G418)),ISNUMBER(FIND("8F",ScheduleCompile!G418)),ISNUMBER(FIND("1F",ScheduleCompile!G418)),ISNUMBER(FIND("2F",ScheduleCompile!G418)),ISNUMBER(FIND("3F",ScheduleCompile!G418)),ISNUMBER(FIND("6F",ScheduleCompile!G418)),ISNUMBER(FIND("7F",ScheduleCompile!G418)),ISNUMBER(FIND("9F",ScheduleCompile!G418)),ISNUMBER(FIND("4F",ScheduleCompile!G418))),VALUE(LEFT(ScheduleCompile!G418,FIND("F",ScheduleCompile!G418)-1)),ScheduleCompile!G418)))))),ISTEXT(ScheduleCompile!#REF!)),"ENDTABLE",IF(ISERROR(IF(ScheduleCompile!G418="Off",0,IF(ScheduleCompile!G418="On",1,IF(ISNUMBER(ScheduleCompile!G418),ScheduleCompile!G418/1,IF(ISTEXT(ScheduleCompile!G418),IF(OR(ISNUMBER(FIND("5F",ScheduleCompile!G418)),ISNUMBER(FIND("0F",ScheduleCompile!G418)),ISNUMBER(FIND("8F",ScheduleCompile!G418)),ISNUMBER(FIND("1F",ScheduleCompile!G418)),ISNUMBER(FIND("2F",ScheduleCompile!G418)),ISNUMBER(FIND("3F",ScheduleCompile!G418)),ISNUMBER(FIND("6F",ScheduleCompile!G418)),ISNUMBER(FIND("7F",ScheduleCompile!G418)),ISNUMBER(FIND("9F",ScheduleCompile!G418)),ISNUMBER(FIND("4F",ScheduleCompile!G418))),VALUE(LEFT(ScheduleCompile!G418,FIND("F",ScheduleCompile!G418)-1)),ScheduleCompile!G418)))))),"",IF(ScheduleCompile!G418="Off",0,IF(ScheduleCompile!G418="On",1,IF(ISNUMBER(ScheduleCompile!G418),ScheduleCompile!G418/1,IF(ISTEXT(ScheduleCompile!G418),IF(OR(ISNUMBER(FIND("5F",ScheduleCompile!G418)),ISNUMBER(FIND("0F",ScheduleCompile!G418)),ISNUMBER(FIND("8F",ScheduleCompile!G418)),ISNUMBER(FIND("1F",ScheduleCompile!G418)),ISNUMBER(FIND("2F",ScheduleCompile!G418)),ISNUMBER(FIND("3F",ScheduleCompile!G418)),ISNUMBER(FIND("6F",ScheduleCompile!G418)),ISNUMBER(FIND("7F",ScheduleCompile!G418)),ISNUMBER(FIND("9F",ScheduleCompile!G418)),ISNUMBER(FIND("4F",ScheduleCompile!G418))),VALUE(LEFT(ScheduleCompile!G418,FIND("F",ScheduleCompile!G418)-1)),ScheduleCompile!G418)))))))</f>
        <v>0.05</v>
      </c>
      <c r="M425" s="1">
        <f>IF(AND(ISERROR(IF(ScheduleCompile!H418="Off",0,IF(ScheduleCompile!H418="On",1,IF(ISNUMBER(ScheduleCompile!H418),ScheduleCompile!H418/1,IF(ISTEXT(ScheduleCompile!H418),IF(OR(ISNUMBER(FIND("5F",ScheduleCompile!H418)),ISNUMBER(FIND("0F",ScheduleCompile!H418)),ISNUMBER(FIND("8F",ScheduleCompile!H418)),ISNUMBER(FIND("1F",ScheduleCompile!H418)),ISNUMBER(FIND("2F",ScheduleCompile!H418)),ISNUMBER(FIND("3F",ScheduleCompile!H418)),ISNUMBER(FIND("6F",ScheduleCompile!H418)),ISNUMBER(FIND("7F",ScheduleCompile!H418)),ISNUMBER(FIND("9F",ScheduleCompile!H418)),ISNUMBER(FIND("4F",ScheduleCompile!H418))),VALUE(LEFT(ScheduleCompile!H418,FIND("F",ScheduleCompile!H418)-1)),ScheduleCompile!H418)))))),ISTEXT(ScheduleCompile!#REF!)),"ENDTABLE",IF(ISERROR(IF(ScheduleCompile!H418="Off",0,IF(ScheduleCompile!H418="On",1,IF(ISNUMBER(ScheduleCompile!H418),ScheduleCompile!H418/1,IF(ISTEXT(ScheduleCompile!H418),IF(OR(ISNUMBER(FIND("5F",ScheduleCompile!H418)),ISNUMBER(FIND("0F",ScheduleCompile!H418)),ISNUMBER(FIND("8F",ScheduleCompile!H418)),ISNUMBER(FIND("1F",ScheduleCompile!H418)),ISNUMBER(FIND("2F",ScheduleCompile!H418)),ISNUMBER(FIND("3F",ScheduleCompile!H418)),ISNUMBER(FIND("6F",ScheduleCompile!H418)),ISNUMBER(FIND("7F",ScheduleCompile!H418)),ISNUMBER(FIND("9F",ScheduleCompile!H418)),ISNUMBER(FIND("4F",ScheduleCompile!H418))),VALUE(LEFT(ScheduleCompile!H418,FIND("F",ScheduleCompile!H418)-1)),ScheduleCompile!H418)))))),"",IF(ScheduleCompile!H418="Off",0,IF(ScheduleCompile!H418="On",1,IF(ISNUMBER(ScheduleCompile!H418),ScheduleCompile!H418/1,IF(ISTEXT(ScheduleCompile!H418),IF(OR(ISNUMBER(FIND("5F",ScheduleCompile!H418)),ISNUMBER(FIND("0F",ScheduleCompile!H418)),ISNUMBER(FIND("8F",ScheduleCompile!H418)),ISNUMBER(FIND("1F",ScheduleCompile!H418)),ISNUMBER(FIND("2F",ScheduleCompile!H418)),ISNUMBER(FIND("3F",ScheduleCompile!H418)),ISNUMBER(FIND("6F",ScheduleCompile!H418)),ISNUMBER(FIND("7F",ScheduleCompile!H418)),ISNUMBER(FIND("9F",ScheduleCompile!H418)),ISNUMBER(FIND("4F",ScheduleCompile!H418))),VALUE(LEFT(ScheduleCompile!H418,FIND("F",ScheduleCompile!H418)-1)),ScheduleCompile!H418)))))))</f>
        <v>0.05</v>
      </c>
      <c r="N425" s="1">
        <f>IF(AND(ISERROR(IF(ScheduleCompile!I418="Off",0,IF(ScheduleCompile!I418="On",1,IF(ISNUMBER(ScheduleCompile!I418),ScheduleCompile!I418/1,IF(ISTEXT(ScheduleCompile!I418),IF(OR(ISNUMBER(FIND("5F",ScheduleCompile!I418)),ISNUMBER(FIND("0F",ScheduleCompile!I418)),ISNUMBER(FIND("8F",ScheduleCompile!I418)),ISNUMBER(FIND("1F",ScheduleCompile!I418)),ISNUMBER(FIND("2F",ScheduleCompile!I418)),ISNUMBER(FIND("3F",ScheduleCompile!I418)),ISNUMBER(FIND("6F",ScheduleCompile!I418)),ISNUMBER(FIND("7F",ScheduleCompile!I418)),ISNUMBER(FIND("9F",ScheduleCompile!I418)),ISNUMBER(FIND("4F",ScheduleCompile!I418))),VALUE(LEFT(ScheduleCompile!I418,FIND("F",ScheduleCompile!I418)-1)),ScheduleCompile!I418)))))),ISTEXT(ScheduleCompile!#REF!)),"ENDTABLE",IF(ISERROR(IF(ScheduleCompile!I418="Off",0,IF(ScheduleCompile!I418="On",1,IF(ISNUMBER(ScheduleCompile!I418),ScheduleCompile!I418/1,IF(ISTEXT(ScheduleCompile!I418),IF(OR(ISNUMBER(FIND("5F",ScheduleCompile!I418)),ISNUMBER(FIND("0F",ScheduleCompile!I418)),ISNUMBER(FIND("8F",ScheduleCompile!I418)),ISNUMBER(FIND("1F",ScheduleCompile!I418)),ISNUMBER(FIND("2F",ScheduleCompile!I418)),ISNUMBER(FIND("3F",ScheduleCompile!I418)),ISNUMBER(FIND("6F",ScheduleCompile!I418)),ISNUMBER(FIND("7F",ScheduleCompile!I418)),ISNUMBER(FIND("9F",ScheduleCompile!I418)),ISNUMBER(FIND("4F",ScheduleCompile!I418))),VALUE(LEFT(ScheduleCompile!I418,FIND("F",ScheduleCompile!I418)-1)),ScheduleCompile!I418)))))),"",IF(ScheduleCompile!I418="Off",0,IF(ScheduleCompile!I418="On",1,IF(ISNUMBER(ScheduleCompile!I418),ScheduleCompile!I418/1,IF(ISTEXT(ScheduleCompile!I418),IF(OR(ISNUMBER(FIND("5F",ScheduleCompile!I418)),ISNUMBER(FIND("0F",ScheduleCompile!I418)),ISNUMBER(FIND("8F",ScheduleCompile!I418)),ISNUMBER(FIND("1F",ScheduleCompile!I418)),ISNUMBER(FIND("2F",ScheduleCompile!I418)),ISNUMBER(FIND("3F",ScheduleCompile!I418)),ISNUMBER(FIND("6F",ScheduleCompile!I418)),ISNUMBER(FIND("7F",ScheduleCompile!I418)),ISNUMBER(FIND("9F",ScheduleCompile!I418)),ISNUMBER(FIND("4F",ScheduleCompile!I418))),VALUE(LEFT(ScheduleCompile!I418,FIND("F",ScheduleCompile!I418)-1)),ScheduleCompile!I418)))))))</f>
        <v>0.05</v>
      </c>
      <c r="O425" s="1">
        <f>IF(AND(ISERROR(IF(ScheduleCompile!J418="Off",0,IF(ScheduleCompile!J418="On",1,IF(ISNUMBER(ScheduleCompile!J418),ScheduleCompile!J418/1,IF(ISTEXT(ScheduleCompile!J418),IF(OR(ISNUMBER(FIND("5F",ScheduleCompile!J418)),ISNUMBER(FIND("0F",ScheduleCompile!J418)),ISNUMBER(FIND("8F",ScheduleCompile!J418)),ISNUMBER(FIND("1F",ScheduleCompile!J418)),ISNUMBER(FIND("2F",ScheduleCompile!J418)),ISNUMBER(FIND("3F",ScheduleCompile!J418)),ISNUMBER(FIND("6F",ScheduleCompile!J418)),ISNUMBER(FIND("7F",ScheduleCompile!J418)),ISNUMBER(FIND("9F",ScheduleCompile!J418)),ISNUMBER(FIND("4F",ScheduleCompile!J418))),VALUE(LEFT(ScheduleCompile!J418,FIND("F",ScheduleCompile!J418)-1)),ScheduleCompile!J418)))))),ISTEXT(ScheduleCompile!#REF!)),"ENDTABLE",IF(ISERROR(IF(ScheduleCompile!J418="Off",0,IF(ScheduleCompile!J418="On",1,IF(ISNUMBER(ScheduleCompile!J418),ScheduleCompile!J418/1,IF(ISTEXT(ScheduleCompile!J418),IF(OR(ISNUMBER(FIND("5F",ScheduleCompile!J418)),ISNUMBER(FIND("0F",ScheduleCompile!J418)),ISNUMBER(FIND("8F",ScheduleCompile!J418)),ISNUMBER(FIND("1F",ScheduleCompile!J418)),ISNUMBER(FIND("2F",ScheduleCompile!J418)),ISNUMBER(FIND("3F",ScheduleCompile!J418)),ISNUMBER(FIND("6F",ScheduleCompile!J418)),ISNUMBER(FIND("7F",ScheduleCompile!J418)),ISNUMBER(FIND("9F",ScheduleCompile!J418)),ISNUMBER(FIND("4F",ScheduleCompile!J418))),VALUE(LEFT(ScheduleCompile!J418,FIND("F",ScheduleCompile!J418)-1)),ScheduleCompile!J418)))))),"",IF(ScheduleCompile!J418="Off",0,IF(ScheduleCompile!J418="On",1,IF(ISNUMBER(ScheduleCompile!J418),ScheduleCompile!J418/1,IF(ISTEXT(ScheduleCompile!J418),IF(OR(ISNUMBER(FIND("5F",ScheduleCompile!J418)),ISNUMBER(FIND("0F",ScheduleCompile!J418)),ISNUMBER(FIND("8F",ScheduleCompile!J418)),ISNUMBER(FIND("1F",ScheduleCompile!J418)),ISNUMBER(FIND("2F",ScheduleCompile!J418)),ISNUMBER(FIND("3F",ScheduleCompile!J418)),ISNUMBER(FIND("6F",ScheduleCompile!J418)),ISNUMBER(FIND("7F",ScheduleCompile!J418)),ISNUMBER(FIND("9F",ScheduleCompile!J418)),ISNUMBER(FIND("4F",ScheduleCompile!J418))),VALUE(LEFT(ScheduleCompile!J418,FIND("F",ScheduleCompile!J418)-1)),ScheduleCompile!J418)))))))</f>
        <v>0.1</v>
      </c>
      <c r="P425" s="1">
        <f>IF(AND(ISERROR(IF(ScheduleCompile!K418="Off",0,IF(ScheduleCompile!K418="On",1,IF(ISNUMBER(ScheduleCompile!K418),ScheduleCompile!K418/1,IF(ISTEXT(ScheduleCompile!K418),IF(OR(ISNUMBER(FIND("5F",ScheduleCompile!K418)),ISNUMBER(FIND("0F",ScheduleCompile!K418)),ISNUMBER(FIND("8F",ScheduleCompile!K418)),ISNUMBER(FIND("1F",ScheduleCompile!K418)),ISNUMBER(FIND("2F",ScheduleCompile!K418)),ISNUMBER(FIND("3F",ScheduleCompile!K418)),ISNUMBER(FIND("6F",ScheduleCompile!K418)),ISNUMBER(FIND("7F",ScheduleCompile!K418)),ISNUMBER(FIND("9F",ScheduleCompile!K418)),ISNUMBER(FIND("4F",ScheduleCompile!K418))),VALUE(LEFT(ScheduleCompile!K418,FIND("F",ScheduleCompile!K418)-1)),ScheduleCompile!K418)))))),ISTEXT(ScheduleCompile!#REF!)),"ENDTABLE",IF(ISERROR(IF(ScheduleCompile!K418="Off",0,IF(ScheduleCompile!K418="On",1,IF(ISNUMBER(ScheduleCompile!K418),ScheduleCompile!K418/1,IF(ISTEXT(ScheduleCompile!K418),IF(OR(ISNUMBER(FIND("5F",ScheduleCompile!K418)),ISNUMBER(FIND("0F",ScheduleCompile!K418)),ISNUMBER(FIND("8F",ScheduleCompile!K418)),ISNUMBER(FIND("1F",ScheduleCompile!K418)),ISNUMBER(FIND("2F",ScheduleCompile!K418)),ISNUMBER(FIND("3F",ScheduleCompile!K418)),ISNUMBER(FIND("6F",ScheduleCompile!K418)),ISNUMBER(FIND("7F",ScheduleCompile!K418)),ISNUMBER(FIND("9F",ScheduleCompile!K418)),ISNUMBER(FIND("4F",ScheduleCompile!K418))),VALUE(LEFT(ScheduleCompile!K418,FIND("F",ScheduleCompile!K418)-1)),ScheduleCompile!K418)))))),"",IF(ScheduleCompile!K418="Off",0,IF(ScheduleCompile!K418="On",1,IF(ISNUMBER(ScheduleCompile!K418),ScheduleCompile!K418/1,IF(ISTEXT(ScheduleCompile!K418),IF(OR(ISNUMBER(FIND("5F",ScheduleCompile!K418)),ISNUMBER(FIND("0F",ScheduleCompile!K418)),ISNUMBER(FIND("8F",ScheduleCompile!K418)),ISNUMBER(FIND("1F",ScheduleCompile!K418)),ISNUMBER(FIND("2F",ScheduleCompile!K418)),ISNUMBER(FIND("3F",ScheduleCompile!K418)),ISNUMBER(FIND("6F",ScheduleCompile!K418)),ISNUMBER(FIND("7F",ScheduleCompile!K418)),ISNUMBER(FIND("9F",ScheduleCompile!K418)),ISNUMBER(FIND("4F",ScheduleCompile!K418))),VALUE(LEFT(ScheduleCompile!K418,FIND("F",ScheduleCompile!K418)-1)),ScheduleCompile!K418)))))))</f>
        <v>0.1</v>
      </c>
      <c r="Q425" s="1">
        <f>IF(AND(ISERROR(IF(ScheduleCompile!L418="Off",0,IF(ScheduleCompile!L418="On",1,IF(ISNUMBER(ScheduleCompile!L418),ScheduleCompile!L418/1,IF(ISTEXT(ScheduleCompile!L418),IF(OR(ISNUMBER(FIND("5F",ScheduleCompile!L418)),ISNUMBER(FIND("0F",ScheduleCompile!L418)),ISNUMBER(FIND("8F",ScheduleCompile!L418)),ISNUMBER(FIND("1F",ScheduleCompile!L418)),ISNUMBER(FIND("2F",ScheduleCompile!L418)),ISNUMBER(FIND("3F",ScheduleCompile!L418)),ISNUMBER(FIND("6F",ScheduleCompile!L418)),ISNUMBER(FIND("7F",ScheduleCompile!L418)),ISNUMBER(FIND("9F",ScheduleCompile!L418)),ISNUMBER(FIND("4F",ScheduleCompile!L418))),VALUE(LEFT(ScheduleCompile!L418,FIND("F",ScheduleCompile!L418)-1)),ScheduleCompile!L418)))))),ISTEXT(ScheduleCompile!#REF!)),"ENDTABLE",IF(ISERROR(IF(ScheduleCompile!L418="Off",0,IF(ScheduleCompile!L418="On",1,IF(ISNUMBER(ScheduleCompile!L418),ScheduleCompile!L418/1,IF(ISTEXT(ScheduleCompile!L418),IF(OR(ISNUMBER(FIND("5F",ScheduleCompile!L418)),ISNUMBER(FIND("0F",ScheduleCompile!L418)),ISNUMBER(FIND("8F",ScheduleCompile!L418)),ISNUMBER(FIND("1F",ScheduleCompile!L418)),ISNUMBER(FIND("2F",ScheduleCompile!L418)),ISNUMBER(FIND("3F",ScheduleCompile!L418)),ISNUMBER(FIND("6F",ScheduleCompile!L418)),ISNUMBER(FIND("7F",ScheduleCompile!L418)),ISNUMBER(FIND("9F",ScheduleCompile!L418)),ISNUMBER(FIND("4F",ScheduleCompile!L418))),VALUE(LEFT(ScheduleCompile!L418,FIND("F",ScheduleCompile!L418)-1)),ScheduleCompile!L418)))))),"",IF(ScheduleCompile!L418="Off",0,IF(ScheduleCompile!L418="On",1,IF(ISNUMBER(ScheduleCompile!L418),ScheduleCompile!L418/1,IF(ISTEXT(ScheduleCompile!L418),IF(OR(ISNUMBER(FIND("5F",ScheduleCompile!L418)),ISNUMBER(FIND("0F",ScheduleCompile!L418)),ISNUMBER(FIND("8F",ScheduleCompile!L418)),ISNUMBER(FIND("1F",ScheduleCompile!L418)),ISNUMBER(FIND("2F",ScheduleCompile!L418)),ISNUMBER(FIND("3F",ScheduleCompile!L418)),ISNUMBER(FIND("6F",ScheduleCompile!L418)),ISNUMBER(FIND("7F",ScheduleCompile!L418)),ISNUMBER(FIND("9F",ScheduleCompile!L418)),ISNUMBER(FIND("4F",ScheduleCompile!L418))),VALUE(LEFT(ScheduleCompile!L418,FIND("F",ScheduleCompile!L418)-1)),ScheduleCompile!L418)))))))</f>
        <v>0.4</v>
      </c>
      <c r="R425" s="1">
        <f>IF(AND(ISERROR(IF(ScheduleCompile!M418="Off",0,IF(ScheduleCompile!M418="On",1,IF(ISNUMBER(ScheduleCompile!M418),ScheduleCompile!M418/1,IF(ISTEXT(ScheduleCompile!M418),IF(OR(ISNUMBER(FIND("5F",ScheduleCompile!M418)),ISNUMBER(FIND("0F",ScheduleCompile!M418)),ISNUMBER(FIND("8F",ScheduleCompile!M418)),ISNUMBER(FIND("1F",ScheduleCompile!M418)),ISNUMBER(FIND("2F",ScheduleCompile!M418)),ISNUMBER(FIND("3F",ScheduleCompile!M418)),ISNUMBER(FIND("6F",ScheduleCompile!M418)),ISNUMBER(FIND("7F",ScheduleCompile!M418)),ISNUMBER(FIND("9F",ScheduleCompile!M418)),ISNUMBER(FIND("4F",ScheduleCompile!M418))),VALUE(LEFT(ScheduleCompile!M418,FIND("F",ScheduleCompile!M418)-1)),ScheduleCompile!M418)))))),ISTEXT(ScheduleCompile!#REF!)),"ENDTABLE",IF(ISERROR(IF(ScheduleCompile!M418="Off",0,IF(ScheduleCompile!M418="On",1,IF(ISNUMBER(ScheduleCompile!M418),ScheduleCompile!M418/1,IF(ISTEXT(ScheduleCompile!M418),IF(OR(ISNUMBER(FIND("5F",ScheduleCompile!M418)),ISNUMBER(FIND("0F",ScheduleCompile!M418)),ISNUMBER(FIND("8F",ScheduleCompile!M418)),ISNUMBER(FIND("1F",ScheduleCompile!M418)),ISNUMBER(FIND("2F",ScheduleCompile!M418)),ISNUMBER(FIND("3F",ScheduleCompile!M418)),ISNUMBER(FIND("6F",ScheduleCompile!M418)),ISNUMBER(FIND("7F",ScheduleCompile!M418)),ISNUMBER(FIND("9F",ScheduleCompile!M418)),ISNUMBER(FIND("4F",ScheduleCompile!M418))),VALUE(LEFT(ScheduleCompile!M418,FIND("F",ScheduleCompile!M418)-1)),ScheduleCompile!M418)))))),"",IF(ScheduleCompile!M418="Off",0,IF(ScheduleCompile!M418="On",1,IF(ISNUMBER(ScheduleCompile!M418),ScheduleCompile!M418/1,IF(ISTEXT(ScheduleCompile!M418),IF(OR(ISNUMBER(FIND("5F",ScheduleCompile!M418)),ISNUMBER(FIND("0F",ScheduleCompile!M418)),ISNUMBER(FIND("8F",ScheduleCompile!M418)),ISNUMBER(FIND("1F",ScheduleCompile!M418)),ISNUMBER(FIND("2F",ScheduleCompile!M418)),ISNUMBER(FIND("3F",ScheduleCompile!M418)),ISNUMBER(FIND("6F",ScheduleCompile!M418)),ISNUMBER(FIND("7F",ScheduleCompile!M418)),ISNUMBER(FIND("9F",ScheduleCompile!M418)),ISNUMBER(FIND("4F",ScheduleCompile!M418))),VALUE(LEFT(ScheduleCompile!M418,FIND("F",ScheduleCompile!M418)-1)),ScheduleCompile!M418)))))))</f>
        <v>0.4</v>
      </c>
      <c r="S425" s="1">
        <f>IF(AND(ISERROR(IF(ScheduleCompile!N418="Off",0,IF(ScheduleCompile!N418="On",1,IF(ISNUMBER(ScheduleCompile!N418),ScheduleCompile!N418/1,IF(ISTEXT(ScheduleCompile!N418),IF(OR(ISNUMBER(FIND("5F",ScheduleCompile!N418)),ISNUMBER(FIND("0F",ScheduleCompile!N418)),ISNUMBER(FIND("8F",ScheduleCompile!N418)),ISNUMBER(FIND("1F",ScheduleCompile!N418)),ISNUMBER(FIND("2F",ScheduleCompile!N418)),ISNUMBER(FIND("3F",ScheduleCompile!N418)),ISNUMBER(FIND("6F",ScheduleCompile!N418)),ISNUMBER(FIND("7F",ScheduleCompile!N418)),ISNUMBER(FIND("9F",ScheduleCompile!N418)),ISNUMBER(FIND("4F",ScheduleCompile!N418))),VALUE(LEFT(ScheduleCompile!N418,FIND("F",ScheduleCompile!N418)-1)),ScheduleCompile!N418)))))),ISTEXT(ScheduleCompile!#REF!)),"ENDTABLE",IF(ISERROR(IF(ScheduleCompile!N418="Off",0,IF(ScheduleCompile!N418="On",1,IF(ISNUMBER(ScheduleCompile!N418),ScheduleCompile!N418/1,IF(ISTEXT(ScheduleCompile!N418),IF(OR(ISNUMBER(FIND("5F",ScheduleCompile!N418)),ISNUMBER(FIND("0F",ScheduleCompile!N418)),ISNUMBER(FIND("8F",ScheduleCompile!N418)),ISNUMBER(FIND("1F",ScheduleCompile!N418)),ISNUMBER(FIND("2F",ScheduleCompile!N418)),ISNUMBER(FIND("3F",ScheduleCompile!N418)),ISNUMBER(FIND("6F",ScheduleCompile!N418)),ISNUMBER(FIND("7F",ScheduleCompile!N418)),ISNUMBER(FIND("9F",ScheduleCompile!N418)),ISNUMBER(FIND("4F",ScheduleCompile!N418))),VALUE(LEFT(ScheduleCompile!N418,FIND("F",ScheduleCompile!N418)-1)),ScheduleCompile!N418)))))),"",IF(ScheduleCompile!N418="Off",0,IF(ScheduleCompile!N418="On",1,IF(ISNUMBER(ScheduleCompile!N418),ScheduleCompile!N418/1,IF(ISTEXT(ScheduleCompile!N418),IF(OR(ISNUMBER(FIND("5F",ScheduleCompile!N418)),ISNUMBER(FIND("0F",ScheduleCompile!N418)),ISNUMBER(FIND("8F",ScheduleCompile!N418)),ISNUMBER(FIND("1F",ScheduleCompile!N418)),ISNUMBER(FIND("2F",ScheduleCompile!N418)),ISNUMBER(FIND("3F",ScheduleCompile!N418)),ISNUMBER(FIND("6F",ScheduleCompile!N418)),ISNUMBER(FIND("7F",ScheduleCompile!N418)),ISNUMBER(FIND("9F",ScheduleCompile!N418)),ISNUMBER(FIND("4F",ScheduleCompile!N418))),VALUE(LEFT(ScheduleCompile!N418,FIND("F",ScheduleCompile!N418)-1)),ScheduleCompile!N418)))))))</f>
        <v>0.55000000000000004</v>
      </c>
      <c r="T425" s="1">
        <f>IF(AND(ISERROR(IF(ScheduleCompile!O418="Off",0,IF(ScheduleCompile!O418="On",1,IF(ISNUMBER(ScheduleCompile!O418),ScheduleCompile!O418/1,IF(ISTEXT(ScheduleCompile!O418),IF(OR(ISNUMBER(FIND("5F",ScheduleCompile!O418)),ISNUMBER(FIND("0F",ScheduleCompile!O418)),ISNUMBER(FIND("8F",ScheduleCompile!O418)),ISNUMBER(FIND("1F",ScheduleCompile!O418)),ISNUMBER(FIND("2F",ScheduleCompile!O418)),ISNUMBER(FIND("3F",ScheduleCompile!O418)),ISNUMBER(FIND("6F",ScheduleCompile!O418)),ISNUMBER(FIND("7F",ScheduleCompile!O418)),ISNUMBER(FIND("9F",ScheduleCompile!O418)),ISNUMBER(FIND("4F",ScheduleCompile!O418))),VALUE(LEFT(ScheduleCompile!O418,FIND("F",ScheduleCompile!O418)-1)),ScheduleCompile!O418)))))),ISTEXT(ScheduleCompile!#REF!)),"ENDTABLE",IF(ISERROR(IF(ScheduleCompile!O418="Off",0,IF(ScheduleCompile!O418="On",1,IF(ISNUMBER(ScheduleCompile!O418),ScheduleCompile!O418/1,IF(ISTEXT(ScheduleCompile!O418),IF(OR(ISNUMBER(FIND("5F",ScheduleCompile!O418)),ISNUMBER(FIND("0F",ScheduleCompile!O418)),ISNUMBER(FIND("8F",ScheduleCompile!O418)),ISNUMBER(FIND("1F",ScheduleCompile!O418)),ISNUMBER(FIND("2F",ScheduleCompile!O418)),ISNUMBER(FIND("3F",ScheduleCompile!O418)),ISNUMBER(FIND("6F",ScheduleCompile!O418)),ISNUMBER(FIND("7F",ScheduleCompile!O418)),ISNUMBER(FIND("9F",ScheduleCompile!O418)),ISNUMBER(FIND("4F",ScheduleCompile!O418))),VALUE(LEFT(ScheduleCompile!O418,FIND("F",ScheduleCompile!O418)-1)),ScheduleCompile!O418)))))),"",IF(ScheduleCompile!O418="Off",0,IF(ScheduleCompile!O418="On",1,IF(ISNUMBER(ScheduleCompile!O418),ScheduleCompile!O418/1,IF(ISTEXT(ScheduleCompile!O418),IF(OR(ISNUMBER(FIND("5F",ScheduleCompile!O418)),ISNUMBER(FIND("0F",ScheduleCompile!O418)),ISNUMBER(FIND("8F",ScheduleCompile!O418)),ISNUMBER(FIND("1F",ScheduleCompile!O418)),ISNUMBER(FIND("2F",ScheduleCompile!O418)),ISNUMBER(FIND("3F",ScheduleCompile!O418)),ISNUMBER(FIND("6F",ScheduleCompile!O418)),ISNUMBER(FIND("7F",ScheduleCompile!O418)),ISNUMBER(FIND("9F",ScheduleCompile!O418)),ISNUMBER(FIND("4F",ScheduleCompile!O418))),VALUE(LEFT(ScheduleCompile!O418,FIND("F",ScheduleCompile!O418)-1)),ScheduleCompile!O418)))))))</f>
        <v>0.55000000000000004</v>
      </c>
      <c r="U425" s="1">
        <f>IF(AND(ISERROR(IF(ScheduleCompile!P418="Off",0,IF(ScheduleCompile!P418="On",1,IF(ISNUMBER(ScheduleCompile!P418),ScheduleCompile!P418/1,IF(ISTEXT(ScheduleCompile!P418),IF(OR(ISNUMBER(FIND("5F",ScheduleCompile!P418)),ISNUMBER(FIND("0F",ScheduleCompile!P418)),ISNUMBER(FIND("8F",ScheduleCompile!P418)),ISNUMBER(FIND("1F",ScheduleCompile!P418)),ISNUMBER(FIND("2F",ScheduleCompile!P418)),ISNUMBER(FIND("3F",ScheduleCompile!P418)),ISNUMBER(FIND("6F",ScheduleCompile!P418)),ISNUMBER(FIND("7F",ScheduleCompile!P418)),ISNUMBER(FIND("9F",ScheduleCompile!P418)),ISNUMBER(FIND("4F",ScheduleCompile!P418))),VALUE(LEFT(ScheduleCompile!P418,FIND("F",ScheduleCompile!P418)-1)),ScheduleCompile!P418)))))),ISTEXT(ScheduleCompile!#REF!)),"ENDTABLE",IF(ISERROR(IF(ScheduleCompile!P418="Off",0,IF(ScheduleCompile!P418="On",1,IF(ISNUMBER(ScheduleCompile!P418),ScheduleCompile!P418/1,IF(ISTEXT(ScheduleCompile!P418),IF(OR(ISNUMBER(FIND("5F",ScheduleCompile!P418)),ISNUMBER(FIND("0F",ScheduleCompile!P418)),ISNUMBER(FIND("8F",ScheduleCompile!P418)),ISNUMBER(FIND("1F",ScheduleCompile!P418)),ISNUMBER(FIND("2F",ScheduleCompile!P418)),ISNUMBER(FIND("3F",ScheduleCompile!P418)),ISNUMBER(FIND("6F",ScheduleCompile!P418)),ISNUMBER(FIND("7F",ScheduleCompile!P418)),ISNUMBER(FIND("9F",ScheduleCompile!P418)),ISNUMBER(FIND("4F",ScheduleCompile!P418))),VALUE(LEFT(ScheduleCompile!P418,FIND("F",ScheduleCompile!P418)-1)),ScheduleCompile!P418)))))),"",IF(ScheduleCompile!P418="Off",0,IF(ScheduleCompile!P418="On",1,IF(ISNUMBER(ScheduleCompile!P418),ScheduleCompile!P418/1,IF(ISTEXT(ScheduleCompile!P418),IF(OR(ISNUMBER(FIND("5F",ScheduleCompile!P418)),ISNUMBER(FIND("0F",ScheduleCompile!P418)),ISNUMBER(FIND("8F",ScheduleCompile!P418)),ISNUMBER(FIND("1F",ScheduleCompile!P418)),ISNUMBER(FIND("2F",ScheduleCompile!P418)),ISNUMBER(FIND("3F",ScheduleCompile!P418)),ISNUMBER(FIND("6F",ScheduleCompile!P418)),ISNUMBER(FIND("7F",ScheduleCompile!P418)),ISNUMBER(FIND("9F",ScheduleCompile!P418)),ISNUMBER(FIND("4F",ScheduleCompile!P418))),VALUE(LEFT(ScheduleCompile!P418,FIND("F",ScheduleCompile!P418)-1)),ScheduleCompile!P418)))))))</f>
        <v>0.55000000000000004</v>
      </c>
      <c r="V425" s="1">
        <f>IF(AND(ISERROR(IF(ScheduleCompile!Q418="Off",0,IF(ScheduleCompile!Q418="On",1,IF(ISNUMBER(ScheduleCompile!Q418),ScheduleCompile!Q418/1,IF(ISTEXT(ScheduleCompile!Q418),IF(OR(ISNUMBER(FIND("5F",ScheduleCompile!Q418)),ISNUMBER(FIND("0F",ScheduleCompile!Q418)),ISNUMBER(FIND("8F",ScheduleCompile!Q418)),ISNUMBER(FIND("1F",ScheduleCompile!Q418)),ISNUMBER(FIND("2F",ScheduleCompile!Q418)),ISNUMBER(FIND("3F",ScheduleCompile!Q418)),ISNUMBER(FIND("6F",ScheduleCompile!Q418)),ISNUMBER(FIND("7F",ScheduleCompile!Q418)),ISNUMBER(FIND("9F",ScheduleCompile!Q418)),ISNUMBER(FIND("4F",ScheduleCompile!Q418))),VALUE(LEFT(ScheduleCompile!Q418,FIND("F",ScheduleCompile!Q418)-1)),ScheduleCompile!Q418)))))),ISTEXT(ScheduleCompile!#REF!)),"ENDTABLE",IF(ISERROR(IF(ScheduleCompile!Q418="Off",0,IF(ScheduleCompile!Q418="On",1,IF(ISNUMBER(ScheduleCompile!Q418),ScheduleCompile!Q418/1,IF(ISTEXT(ScheduleCompile!Q418),IF(OR(ISNUMBER(FIND("5F",ScheduleCompile!Q418)),ISNUMBER(FIND("0F",ScheduleCompile!Q418)),ISNUMBER(FIND("8F",ScheduleCompile!Q418)),ISNUMBER(FIND("1F",ScheduleCompile!Q418)),ISNUMBER(FIND("2F",ScheduleCompile!Q418)),ISNUMBER(FIND("3F",ScheduleCompile!Q418)),ISNUMBER(FIND("6F",ScheduleCompile!Q418)),ISNUMBER(FIND("7F",ScheduleCompile!Q418)),ISNUMBER(FIND("9F",ScheduleCompile!Q418)),ISNUMBER(FIND("4F",ScheduleCompile!Q418))),VALUE(LEFT(ScheduleCompile!Q418,FIND("F",ScheduleCompile!Q418)-1)),ScheduleCompile!Q418)))))),"",IF(ScheduleCompile!Q418="Off",0,IF(ScheduleCompile!Q418="On",1,IF(ISNUMBER(ScheduleCompile!Q418),ScheduleCompile!Q418/1,IF(ISTEXT(ScheduleCompile!Q418),IF(OR(ISNUMBER(FIND("5F",ScheduleCompile!Q418)),ISNUMBER(FIND("0F",ScheduleCompile!Q418)),ISNUMBER(FIND("8F",ScheduleCompile!Q418)),ISNUMBER(FIND("1F",ScheduleCompile!Q418)),ISNUMBER(FIND("2F",ScheduleCompile!Q418)),ISNUMBER(FIND("3F",ScheduleCompile!Q418)),ISNUMBER(FIND("6F",ScheduleCompile!Q418)),ISNUMBER(FIND("7F",ScheduleCompile!Q418)),ISNUMBER(FIND("9F",ScheduleCompile!Q418)),ISNUMBER(FIND("4F",ScheduleCompile!Q418))),VALUE(LEFT(ScheduleCompile!Q418,FIND("F",ScheduleCompile!Q418)-1)),ScheduleCompile!Q418)))))))</f>
        <v>0.55000000000000004</v>
      </c>
      <c r="W425" s="1">
        <f>IF(AND(ISERROR(IF(ScheduleCompile!R418="Off",0,IF(ScheduleCompile!R418="On",1,IF(ISNUMBER(ScheduleCompile!R418),ScheduleCompile!R418/1,IF(ISTEXT(ScheduleCompile!R418),IF(OR(ISNUMBER(FIND("5F",ScheduleCompile!R418)),ISNUMBER(FIND("0F",ScheduleCompile!R418)),ISNUMBER(FIND("8F",ScheduleCompile!R418)),ISNUMBER(FIND("1F",ScheduleCompile!R418)),ISNUMBER(FIND("2F",ScheduleCompile!R418)),ISNUMBER(FIND("3F",ScheduleCompile!R418)),ISNUMBER(FIND("6F",ScheduleCompile!R418)),ISNUMBER(FIND("7F",ScheduleCompile!R418)),ISNUMBER(FIND("9F",ScheduleCompile!R418)),ISNUMBER(FIND("4F",ScheduleCompile!R418))),VALUE(LEFT(ScheduleCompile!R418,FIND("F",ScheduleCompile!R418)-1)),ScheduleCompile!R418)))))),ISTEXT(ScheduleCompile!#REF!)),"ENDTABLE",IF(ISERROR(IF(ScheduleCompile!R418="Off",0,IF(ScheduleCompile!R418="On",1,IF(ISNUMBER(ScheduleCompile!R418),ScheduleCompile!R418/1,IF(ISTEXT(ScheduleCompile!R418),IF(OR(ISNUMBER(FIND("5F",ScheduleCompile!R418)),ISNUMBER(FIND("0F",ScheduleCompile!R418)),ISNUMBER(FIND("8F",ScheduleCompile!R418)),ISNUMBER(FIND("1F",ScheduleCompile!R418)),ISNUMBER(FIND("2F",ScheduleCompile!R418)),ISNUMBER(FIND("3F",ScheduleCompile!R418)),ISNUMBER(FIND("6F",ScheduleCompile!R418)),ISNUMBER(FIND("7F",ScheduleCompile!R418)),ISNUMBER(FIND("9F",ScheduleCompile!R418)),ISNUMBER(FIND("4F",ScheduleCompile!R418))),VALUE(LEFT(ScheduleCompile!R418,FIND("F",ScheduleCompile!R418)-1)),ScheduleCompile!R418)))))),"",IF(ScheduleCompile!R418="Off",0,IF(ScheduleCompile!R418="On",1,IF(ISNUMBER(ScheduleCompile!R418),ScheduleCompile!R418/1,IF(ISTEXT(ScheduleCompile!R418),IF(OR(ISNUMBER(FIND("5F",ScheduleCompile!R418)),ISNUMBER(FIND("0F",ScheduleCompile!R418)),ISNUMBER(FIND("8F",ScheduleCompile!R418)),ISNUMBER(FIND("1F",ScheduleCompile!R418)),ISNUMBER(FIND("2F",ScheduleCompile!R418)),ISNUMBER(FIND("3F",ScheduleCompile!R418)),ISNUMBER(FIND("6F",ScheduleCompile!R418)),ISNUMBER(FIND("7F",ScheduleCompile!R418)),ISNUMBER(FIND("9F",ScheduleCompile!R418)),ISNUMBER(FIND("4F",ScheduleCompile!R418))),VALUE(LEFT(ScheduleCompile!R418,FIND("F",ScheduleCompile!R418)-1)),ScheduleCompile!R418)))))))</f>
        <v>0.55000000000000004</v>
      </c>
      <c r="X425" s="1">
        <f>IF(AND(ISERROR(IF(ScheduleCompile!S418="Off",0,IF(ScheduleCompile!S418="On",1,IF(ISNUMBER(ScheduleCompile!S418),ScheduleCompile!S418/1,IF(ISTEXT(ScheduleCompile!S418),IF(OR(ISNUMBER(FIND("5F",ScheduleCompile!S418)),ISNUMBER(FIND("0F",ScheduleCompile!S418)),ISNUMBER(FIND("8F",ScheduleCompile!S418)),ISNUMBER(FIND("1F",ScheduleCompile!S418)),ISNUMBER(FIND("2F",ScheduleCompile!S418)),ISNUMBER(FIND("3F",ScheduleCompile!S418)),ISNUMBER(FIND("6F",ScheduleCompile!S418)),ISNUMBER(FIND("7F",ScheduleCompile!S418)),ISNUMBER(FIND("9F",ScheduleCompile!S418)),ISNUMBER(FIND("4F",ScheduleCompile!S418))),VALUE(LEFT(ScheduleCompile!S418,FIND("F",ScheduleCompile!S418)-1)),ScheduleCompile!S418)))))),ISTEXT(ScheduleCompile!#REF!)),"ENDTABLE",IF(ISERROR(IF(ScheduleCompile!S418="Off",0,IF(ScheduleCompile!S418="On",1,IF(ISNUMBER(ScheduleCompile!S418),ScheduleCompile!S418/1,IF(ISTEXT(ScheduleCompile!S418),IF(OR(ISNUMBER(FIND("5F",ScheduleCompile!S418)),ISNUMBER(FIND("0F",ScheduleCompile!S418)),ISNUMBER(FIND("8F",ScheduleCompile!S418)),ISNUMBER(FIND("1F",ScheduleCompile!S418)),ISNUMBER(FIND("2F",ScheduleCompile!S418)),ISNUMBER(FIND("3F",ScheduleCompile!S418)),ISNUMBER(FIND("6F",ScheduleCompile!S418)),ISNUMBER(FIND("7F",ScheduleCompile!S418)),ISNUMBER(FIND("9F",ScheduleCompile!S418)),ISNUMBER(FIND("4F",ScheduleCompile!S418))),VALUE(LEFT(ScheduleCompile!S418,FIND("F",ScheduleCompile!S418)-1)),ScheduleCompile!S418)))))),"",IF(ScheduleCompile!S418="Off",0,IF(ScheduleCompile!S418="On",1,IF(ISNUMBER(ScheduleCompile!S418),ScheduleCompile!S418/1,IF(ISTEXT(ScheduleCompile!S418),IF(OR(ISNUMBER(FIND("5F",ScheduleCompile!S418)),ISNUMBER(FIND("0F",ScheduleCompile!S418)),ISNUMBER(FIND("8F",ScheduleCompile!S418)),ISNUMBER(FIND("1F",ScheduleCompile!S418)),ISNUMBER(FIND("2F",ScheduleCompile!S418)),ISNUMBER(FIND("3F",ScheduleCompile!S418)),ISNUMBER(FIND("6F",ScheduleCompile!S418)),ISNUMBER(FIND("7F",ScheduleCompile!S418)),ISNUMBER(FIND("9F",ScheduleCompile!S418)),ISNUMBER(FIND("4F",ScheduleCompile!S418))),VALUE(LEFT(ScheduleCompile!S418,FIND("F",ScheduleCompile!S418)-1)),ScheduleCompile!S418)))))))</f>
        <v>0.4</v>
      </c>
      <c r="Y425" s="1">
        <f>IF(AND(ISERROR(IF(ScheduleCompile!T418="Off",0,IF(ScheduleCompile!T418="On",1,IF(ISNUMBER(ScheduleCompile!T418),ScheduleCompile!T418/1,IF(ISTEXT(ScheduleCompile!T418),IF(OR(ISNUMBER(FIND("5F",ScheduleCompile!T418)),ISNUMBER(FIND("0F",ScheduleCompile!T418)),ISNUMBER(FIND("8F",ScheduleCompile!T418)),ISNUMBER(FIND("1F",ScheduleCompile!T418)),ISNUMBER(FIND("2F",ScheduleCompile!T418)),ISNUMBER(FIND("3F",ScheduleCompile!T418)),ISNUMBER(FIND("6F",ScheduleCompile!T418)),ISNUMBER(FIND("7F",ScheduleCompile!T418)),ISNUMBER(FIND("9F",ScheduleCompile!T418)),ISNUMBER(FIND("4F",ScheduleCompile!T418))),VALUE(LEFT(ScheduleCompile!T418,FIND("F",ScheduleCompile!T418)-1)),ScheduleCompile!T418)))))),ISTEXT(ScheduleCompile!#REF!)),"ENDTABLE",IF(ISERROR(IF(ScheduleCompile!T418="Off",0,IF(ScheduleCompile!T418="On",1,IF(ISNUMBER(ScheduleCompile!T418),ScheduleCompile!T418/1,IF(ISTEXT(ScheduleCompile!T418),IF(OR(ISNUMBER(FIND("5F",ScheduleCompile!T418)),ISNUMBER(FIND("0F",ScheduleCompile!T418)),ISNUMBER(FIND("8F",ScheduleCompile!T418)),ISNUMBER(FIND("1F",ScheduleCompile!T418)),ISNUMBER(FIND("2F",ScheduleCompile!T418)),ISNUMBER(FIND("3F",ScheduleCompile!T418)),ISNUMBER(FIND("6F",ScheduleCompile!T418)),ISNUMBER(FIND("7F",ScheduleCompile!T418)),ISNUMBER(FIND("9F",ScheduleCompile!T418)),ISNUMBER(FIND("4F",ScheduleCompile!T418))),VALUE(LEFT(ScheduleCompile!T418,FIND("F",ScheduleCompile!T418)-1)),ScheduleCompile!T418)))))),"",IF(ScheduleCompile!T418="Off",0,IF(ScheduleCompile!T418="On",1,IF(ISNUMBER(ScheduleCompile!T418),ScheduleCompile!T418/1,IF(ISTEXT(ScheduleCompile!T418),IF(OR(ISNUMBER(FIND("5F",ScheduleCompile!T418)),ISNUMBER(FIND("0F",ScheduleCompile!T418)),ISNUMBER(FIND("8F",ScheduleCompile!T418)),ISNUMBER(FIND("1F",ScheduleCompile!T418)),ISNUMBER(FIND("2F",ScheduleCompile!T418)),ISNUMBER(FIND("3F",ScheduleCompile!T418)),ISNUMBER(FIND("6F",ScheduleCompile!T418)),ISNUMBER(FIND("7F",ScheduleCompile!T418)),ISNUMBER(FIND("9F",ScheduleCompile!T418)),ISNUMBER(FIND("4F",ScheduleCompile!T418))),VALUE(LEFT(ScheduleCompile!T418,FIND("F",ScheduleCompile!T418)-1)),ScheduleCompile!T418)))))))</f>
        <v>0.2</v>
      </c>
      <c r="Z425" s="1">
        <f>IF(AND(ISERROR(IF(ScheduleCompile!U418="Off",0,IF(ScheduleCompile!U418="On",1,IF(ISNUMBER(ScheduleCompile!U418),ScheduleCompile!U418/1,IF(ISTEXT(ScheduleCompile!U418),IF(OR(ISNUMBER(FIND("5F",ScheduleCompile!U418)),ISNUMBER(FIND("0F",ScheduleCompile!U418)),ISNUMBER(FIND("8F",ScheduleCompile!U418)),ISNUMBER(FIND("1F",ScheduleCompile!U418)),ISNUMBER(FIND("2F",ScheduleCompile!U418)),ISNUMBER(FIND("3F",ScheduleCompile!U418)),ISNUMBER(FIND("6F",ScheduleCompile!U418)),ISNUMBER(FIND("7F",ScheduleCompile!U418)),ISNUMBER(FIND("9F",ScheduleCompile!U418)),ISNUMBER(FIND("4F",ScheduleCompile!U418))),VALUE(LEFT(ScheduleCompile!U418,FIND("F",ScheduleCompile!U418)-1)),ScheduleCompile!U418)))))),ISTEXT(ScheduleCompile!#REF!)),"ENDTABLE",IF(ISERROR(IF(ScheduleCompile!U418="Off",0,IF(ScheduleCompile!U418="On",1,IF(ISNUMBER(ScheduleCompile!U418),ScheduleCompile!U418/1,IF(ISTEXT(ScheduleCompile!U418),IF(OR(ISNUMBER(FIND("5F",ScheduleCompile!U418)),ISNUMBER(FIND("0F",ScheduleCompile!U418)),ISNUMBER(FIND("8F",ScheduleCompile!U418)),ISNUMBER(FIND("1F",ScheduleCompile!U418)),ISNUMBER(FIND("2F",ScheduleCompile!U418)),ISNUMBER(FIND("3F",ScheduleCompile!U418)),ISNUMBER(FIND("6F",ScheduleCompile!U418)),ISNUMBER(FIND("7F",ScheduleCompile!U418)),ISNUMBER(FIND("9F",ScheduleCompile!U418)),ISNUMBER(FIND("4F",ScheduleCompile!U418))),VALUE(LEFT(ScheduleCompile!U418,FIND("F",ScheduleCompile!U418)-1)),ScheduleCompile!U418)))))),"",IF(ScheduleCompile!U418="Off",0,IF(ScheduleCompile!U418="On",1,IF(ISNUMBER(ScheduleCompile!U418),ScheduleCompile!U418/1,IF(ISTEXT(ScheduleCompile!U418),IF(OR(ISNUMBER(FIND("5F",ScheduleCompile!U418)),ISNUMBER(FIND("0F",ScheduleCompile!U418)),ISNUMBER(FIND("8F",ScheduleCompile!U418)),ISNUMBER(FIND("1F",ScheduleCompile!U418)),ISNUMBER(FIND("2F",ScheduleCompile!U418)),ISNUMBER(FIND("3F",ScheduleCompile!U418)),ISNUMBER(FIND("6F",ScheduleCompile!U418)),ISNUMBER(FIND("7F",ScheduleCompile!U418)),ISNUMBER(FIND("9F",ScheduleCompile!U418)),ISNUMBER(FIND("4F",ScheduleCompile!U418))),VALUE(LEFT(ScheduleCompile!U418,FIND("F",ScheduleCompile!U418)-1)),ScheduleCompile!U418)))))))</f>
        <v>0.05</v>
      </c>
      <c r="AA425" s="1">
        <f>IF(AND(ISERROR(IF(ScheduleCompile!V418="Off",0,IF(ScheduleCompile!V418="On",1,IF(ISNUMBER(ScheduleCompile!V418),ScheduleCompile!V418/1,IF(ISTEXT(ScheduleCompile!V418),IF(OR(ISNUMBER(FIND("5F",ScheduleCompile!V418)),ISNUMBER(FIND("0F",ScheduleCompile!V418)),ISNUMBER(FIND("8F",ScheduleCompile!V418)),ISNUMBER(FIND("1F",ScheduleCompile!V418)),ISNUMBER(FIND("2F",ScheduleCompile!V418)),ISNUMBER(FIND("3F",ScheduleCompile!V418)),ISNUMBER(FIND("6F",ScheduleCompile!V418)),ISNUMBER(FIND("7F",ScheduleCompile!V418)),ISNUMBER(FIND("9F",ScheduleCompile!V418)),ISNUMBER(FIND("4F",ScheduleCompile!V418))),VALUE(LEFT(ScheduleCompile!V418,FIND("F",ScheduleCompile!V418)-1)),ScheduleCompile!V418)))))),ISTEXT(ScheduleCompile!#REF!)),"ENDTABLE",IF(ISERROR(IF(ScheduleCompile!V418="Off",0,IF(ScheduleCompile!V418="On",1,IF(ISNUMBER(ScheduleCompile!V418),ScheduleCompile!V418/1,IF(ISTEXT(ScheduleCompile!V418),IF(OR(ISNUMBER(FIND("5F",ScheduleCompile!V418)),ISNUMBER(FIND("0F",ScheduleCompile!V418)),ISNUMBER(FIND("8F",ScheduleCompile!V418)),ISNUMBER(FIND("1F",ScheduleCompile!V418)),ISNUMBER(FIND("2F",ScheduleCompile!V418)),ISNUMBER(FIND("3F",ScheduleCompile!V418)),ISNUMBER(FIND("6F",ScheduleCompile!V418)),ISNUMBER(FIND("7F",ScheduleCompile!V418)),ISNUMBER(FIND("9F",ScheduleCompile!V418)),ISNUMBER(FIND("4F",ScheduleCompile!V418))),VALUE(LEFT(ScheduleCompile!V418,FIND("F",ScheduleCompile!V418)-1)),ScheduleCompile!V418)))))),"",IF(ScheduleCompile!V418="Off",0,IF(ScheduleCompile!V418="On",1,IF(ISNUMBER(ScheduleCompile!V418),ScheduleCompile!V418/1,IF(ISTEXT(ScheduleCompile!V418),IF(OR(ISNUMBER(FIND("5F",ScheduleCompile!V418)),ISNUMBER(FIND("0F",ScheduleCompile!V418)),ISNUMBER(FIND("8F",ScheduleCompile!V418)),ISNUMBER(FIND("1F",ScheduleCompile!V418)),ISNUMBER(FIND("2F",ScheduleCompile!V418)),ISNUMBER(FIND("3F",ScheduleCompile!V418)),ISNUMBER(FIND("6F",ScheduleCompile!V418)),ISNUMBER(FIND("7F",ScheduleCompile!V418)),ISNUMBER(FIND("9F",ScheduleCompile!V418)),ISNUMBER(FIND("4F",ScheduleCompile!V418))),VALUE(LEFT(ScheduleCompile!V418,FIND("F",ScheduleCompile!V418)-1)),ScheduleCompile!V418)))))))</f>
        <v>0.05</v>
      </c>
      <c r="AB425" s="1">
        <f>IF(AND(ISERROR(IF(ScheduleCompile!W418="Off",0,IF(ScheduleCompile!W418="On",1,IF(ISNUMBER(ScheduleCompile!W418),ScheduleCompile!W418/1,IF(ISTEXT(ScheduleCompile!W418),IF(OR(ISNUMBER(FIND("5F",ScheduleCompile!W418)),ISNUMBER(FIND("0F",ScheduleCompile!W418)),ISNUMBER(FIND("8F",ScheduleCompile!W418)),ISNUMBER(FIND("1F",ScheduleCompile!W418)),ISNUMBER(FIND("2F",ScheduleCompile!W418)),ISNUMBER(FIND("3F",ScheduleCompile!W418)),ISNUMBER(FIND("6F",ScheduleCompile!W418)),ISNUMBER(FIND("7F",ScheduleCompile!W418)),ISNUMBER(FIND("9F",ScheduleCompile!W418)),ISNUMBER(FIND("4F",ScheduleCompile!W418))),VALUE(LEFT(ScheduleCompile!W418,FIND("F",ScheduleCompile!W418)-1)),ScheduleCompile!W418)))))),ISTEXT(ScheduleCompile!#REF!)),"ENDTABLE",IF(ISERROR(IF(ScheduleCompile!W418="Off",0,IF(ScheduleCompile!W418="On",1,IF(ISNUMBER(ScheduleCompile!W418),ScheduleCompile!W418/1,IF(ISTEXT(ScheduleCompile!W418),IF(OR(ISNUMBER(FIND("5F",ScheduleCompile!W418)),ISNUMBER(FIND("0F",ScheduleCompile!W418)),ISNUMBER(FIND("8F",ScheduleCompile!W418)),ISNUMBER(FIND("1F",ScheduleCompile!W418)),ISNUMBER(FIND("2F",ScheduleCompile!W418)),ISNUMBER(FIND("3F",ScheduleCompile!W418)),ISNUMBER(FIND("6F",ScheduleCompile!W418)),ISNUMBER(FIND("7F",ScheduleCompile!W418)),ISNUMBER(FIND("9F",ScheduleCompile!W418)),ISNUMBER(FIND("4F",ScheduleCompile!W418))),VALUE(LEFT(ScheduleCompile!W418,FIND("F",ScheduleCompile!W418)-1)),ScheduleCompile!W418)))))),"",IF(ScheduleCompile!W418="Off",0,IF(ScheduleCompile!W418="On",1,IF(ISNUMBER(ScheduleCompile!W418),ScheduleCompile!W418/1,IF(ISTEXT(ScheduleCompile!W418),IF(OR(ISNUMBER(FIND("5F",ScheduleCompile!W418)),ISNUMBER(FIND("0F",ScheduleCompile!W418)),ISNUMBER(FIND("8F",ScheduleCompile!W418)),ISNUMBER(FIND("1F",ScheduleCompile!W418)),ISNUMBER(FIND("2F",ScheduleCompile!W418)),ISNUMBER(FIND("3F",ScheduleCompile!W418)),ISNUMBER(FIND("6F",ScheduleCompile!W418)),ISNUMBER(FIND("7F",ScheduleCompile!W418)),ISNUMBER(FIND("9F",ScheduleCompile!W418)),ISNUMBER(FIND("4F",ScheduleCompile!W418))),VALUE(LEFT(ScheduleCompile!W418,FIND("F",ScheduleCompile!W418)-1)),ScheduleCompile!W418)))))))</f>
        <v>0.05</v>
      </c>
      <c r="AC425" s="1">
        <f>IF(AND(ISERROR(IF(ScheduleCompile!X418="Off",0,IF(ScheduleCompile!X418="On",1,IF(ISNUMBER(ScheduleCompile!X418),ScheduleCompile!X418/1,IF(ISTEXT(ScheduleCompile!X418),IF(OR(ISNUMBER(FIND("5F",ScheduleCompile!X418)),ISNUMBER(FIND("0F",ScheduleCompile!X418)),ISNUMBER(FIND("8F",ScheduleCompile!X418)),ISNUMBER(FIND("1F",ScheduleCompile!X418)),ISNUMBER(FIND("2F",ScheduleCompile!X418)),ISNUMBER(FIND("3F",ScheduleCompile!X418)),ISNUMBER(FIND("6F",ScheduleCompile!X418)),ISNUMBER(FIND("7F",ScheduleCompile!X418)),ISNUMBER(FIND("9F",ScheduleCompile!X418)),ISNUMBER(FIND("4F",ScheduleCompile!X418))),VALUE(LEFT(ScheduleCompile!X418,FIND("F",ScheduleCompile!X418)-1)),ScheduleCompile!X418)))))),ISTEXT(ScheduleCompile!#REF!)),"ENDTABLE",IF(ISERROR(IF(ScheduleCompile!X418="Off",0,IF(ScheduleCompile!X418="On",1,IF(ISNUMBER(ScheduleCompile!X418),ScheduleCompile!X418/1,IF(ISTEXT(ScheduleCompile!X418),IF(OR(ISNUMBER(FIND("5F",ScheduleCompile!X418)),ISNUMBER(FIND("0F",ScheduleCompile!X418)),ISNUMBER(FIND("8F",ScheduleCompile!X418)),ISNUMBER(FIND("1F",ScheduleCompile!X418)),ISNUMBER(FIND("2F",ScheduleCompile!X418)),ISNUMBER(FIND("3F",ScheduleCompile!X418)),ISNUMBER(FIND("6F",ScheduleCompile!X418)),ISNUMBER(FIND("7F",ScheduleCompile!X418)),ISNUMBER(FIND("9F",ScheduleCompile!X418)),ISNUMBER(FIND("4F",ScheduleCompile!X418))),VALUE(LEFT(ScheduleCompile!X418,FIND("F",ScheduleCompile!X418)-1)),ScheduleCompile!X418)))))),"",IF(ScheduleCompile!X418="Off",0,IF(ScheduleCompile!X418="On",1,IF(ISNUMBER(ScheduleCompile!X418),ScheduleCompile!X418/1,IF(ISTEXT(ScheduleCompile!X418),IF(OR(ISNUMBER(FIND("5F",ScheduleCompile!X418)),ISNUMBER(FIND("0F",ScheduleCompile!X418)),ISNUMBER(FIND("8F",ScheduleCompile!X418)),ISNUMBER(FIND("1F",ScheduleCompile!X418)),ISNUMBER(FIND("2F",ScheduleCompile!X418)),ISNUMBER(FIND("3F",ScheduleCompile!X418)),ISNUMBER(FIND("6F",ScheduleCompile!X418)),ISNUMBER(FIND("7F",ScheduleCompile!X418)),ISNUMBER(FIND("9F",ScheduleCompile!X418)),ISNUMBER(FIND("4F",ScheduleCompile!X418))),VALUE(LEFT(ScheduleCompile!X418,FIND("F",ScheduleCompile!X418)-1)),ScheduleCompile!X418)))))))</f>
        <v>0.05</v>
      </c>
      <c r="AD425" s="1">
        <f>IF(AND(ISERROR(IF(ScheduleCompile!Y418="Off",0,IF(ScheduleCompile!Y418="On",1,IF(ISNUMBER(ScheduleCompile!Y418),ScheduleCompile!Y418/1,IF(ISTEXT(ScheduleCompile!Y418),IF(OR(ISNUMBER(FIND("5F",ScheduleCompile!Y418)),ISNUMBER(FIND("0F",ScheduleCompile!Y418)),ISNUMBER(FIND("8F",ScheduleCompile!Y418)),ISNUMBER(FIND("1F",ScheduleCompile!Y418)),ISNUMBER(FIND("2F",ScheduleCompile!Y418)),ISNUMBER(FIND("3F",ScheduleCompile!Y418)),ISNUMBER(FIND("6F",ScheduleCompile!Y418)),ISNUMBER(FIND("7F",ScheduleCompile!Y418)),ISNUMBER(FIND("9F",ScheduleCompile!Y418)),ISNUMBER(FIND("4F",ScheduleCompile!Y418))),VALUE(LEFT(ScheduleCompile!Y418,FIND("F",ScheduleCompile!Y418)-1)),ScheduleCompile!Y418)))))),ISTEXT(ScheduleCompile!#REF!)),"ENDTABLE",IF(ISERROR(IF(ScheduleCompile!Y418="Off",0,IF(ScheduleCompile!Y418="On",1,IF(ISNUMBER(ScheduleCompile!Y418),ScheduleCompile!Y418/1,IF(ISTEXT(ScheduleCompile!Y418),IF(OR(ISNUMBER(FIND("5F",ScheduleCompile!Y418)),ISNUMBER(FIND("0F",ScheduleCompile!Y418)),ISNUMBER(FIND("8F",ScheduleCompile!Y418)),ISNUMBER(FIND("1F",ScheduleCompile!Y418)),ISNUMBER(FIND("2F",ScheduleCompile!Y418)),ISNUMBER(FIND("3F",ScheduleCompile!Y418)),ISNUMBER(FIND("6F",ScheduleCompile!Y418)),ISNUMBER(FIND("7F",ScheduleCompile!Y418)),ISNUMBER(FIND("9F",ScheduleCompile!Y418)),ISNUMBER(FIND("4F",ScheduleCompile!Y418))),VALUE(LEFT(ScheduleCompile!Y418,FIND("F",ScheduleCompile!Y418)-1)),ScheduleCompile!Y418)))))),"",IF(ScheduleCompile!Y418="Off",0,IF(ScheduleCompile!Y418="On",1,IF(ISNUMBER(ScheduleCompile!Y418),ScheduleCompile!Y418/1,IF(ISTEXT(ScheduleCompile!Y418),IF(OR(ISNUMBER(FIND("5F",ScheduleCompile!Y418)),ISNUMBER(FIND("0F",ScheduleCompile!Y418)),ISNUMBER(FIND("8F",ScheduleCompile!Y418)),ISNUMBER(FIND("1F",ScheduleCompile!Y418)),ISNUMBER(FIND("2F",ScheduleCompile!Y418)),ISNUMBER(FIND("3F",ScheduleCompile!Y418)),ISNUMBER(FIND("6F",ScheduleCompile!Y418)),ISNUMBER(FIND("7F",ScheduleCompile!Y418)),ISNUMBER(FIND("9F",ScheduleCompile!Y418)),ISNUMBER(FIND("4F",ScheduleCompile!Y418))),VALUE(LEFT(ScheduleCompile!Y418,FIND("F",ScheduleCompile!Y418)-1)),ScheduleCompile!Y418)))))))</f>
        <v>0.05</v>
      </c>
    </row>
    <row r="426" spans="1:30" x14ac:dyDescent="0.25">
      <c r="A426" t="str">
        <f t="shared" si="27"/>
        <v>SchDay "RetailReceptacleWD"  Type = "Fraction" Hr = (0.05, 0.05, 0.05, 0.05, 0.05, 0.05, 0.05, 0.2, 0.5, 0.9, 0.9, 0.9, 0.9, 0.9, 0.9, 0.9, 0.9, 0.9, 0.6, 0.6, 0.5, 0.2, 0.05, 0.05) ..</v>
      </c>
      <c r="B426" s="1" t="s">
        <v>623</v>
      </c>
      <c r="C426" t="str">
        <f t="shared" si="28"/>
        <v xml:space="preserve">SchDay "RetailReceptacleWD"  Type = "Fraction" Hr = </v>
      </c>
      <c r="D426" t="str">
        <f t="shared" si="29"/>
        <v>(0.05, 0.05, 0.05, 0.05, 0.05, 0.05, 0.05, 0.2, 0.5, 0.9, 0.9, 0.9, 0.9, 0.9, 0.9, 0.9, 0.9, 0.9, 0.6, 0.6, 0.5, 0.2, 0.05, 0.05) ..</v>
      </c>
      <c r="E426" s="30" t="str">
        <f>ScheduleCompile!A419</f>
        <v>RetailReceptacleWD</v>
      </c>
      <c r="F426" t="str">
        <f t="shared" si="30"/>
        <v>Fraction</v>
      </c>
      <c r="G426" s="1">
        <f>IF(AND(ISERROR(IF(ScheduleCompile!B419="Off",0,IF(ScheduleCompile!B419="On",1,IF(ISNUMBER(ScheduleCompile!B419),ScheduleCompile!B419/1,IF(ISTEXT(ScheduleCompile!B419),IF(OR(ISNUMBER(FIND("5F",ScheduleCompile!B419)),ISNUMBER(FIND("0F",ScheduleCompile!B419)),ISNUMBER(FIND("8F",ScheduleCompile!B419)),ISNUMBER(FIND("1F",ScheduleCompile!B419)),ISNUMBER(FIND("2F",ScheduleCompile!B419)),ISNUMBER(FIND("3F",ScheduleCompile!B419)),ISNUMBER(FIND("6F",ScheduleCompile!B419)),ISNUMBER(FIND("7F",ScheduleCompile!B419)),ISNUMBER(FIND("9F",ScheduleCompile!B419)),ISNUMBER(FIND("4F",ScheduleCompile!B419))),VALUE(LEFT(ScheduleCompile!B419,FIND("F",ScheduleCompile!B419)-1)),ScheduleCompile!B419)))))),ISTEXT(ScheduleCompile!#REF!)),"ENDTABLE",IF(ISERROR(IF(ScheduleCompile!B419="Off",0,IF(ScheduleCompile!B419="On",1,IF(ISNUMBER(ScheduleCompile!B419),ScheduleCompile!B419/1,IF(ISTEXT(ScheduleCompile!B419),IF(OR(ISNUMBER(FIND("5F",ScheduleCompile!B419)),ISNUMBER(FIND("0F",ScheduleCompile!B419)),ISNUMBER(FIND("8F",ScheduleCompile!B419)),ISNUMBER(FIND("1F",ScheduleCompile!B419)),ISNUMBER(FIND("2F",ScheduleCompile!B419)),ISNUMBER(FIND("3F",ScheduleCompile!B419)),ISNUMBER(FIND("6F",ScheduleCompile!B419)),ISNUMBER(FIND("7F",ScheduleCompile!B419)),ISNUMBER(FIND("9F",ScheduleCompile!B419)),ISNUMBER(FIND("4F",ScheduleCompile!B419))),VALUE(LEFT(ScheduleCompile!B419,FIND("F",ScheduleCompile!B419)-1)),ScheduleCompile!B419)))))),"",IF(ScheduleCompile!B419="Off",0,IF(ScheduleCompile!B419="On",1,IF(ISNUMBER(ScheduleCompile!B419),ScheduleCompile!B419/1,IF(ISTEXT(ScheduleCompile!B419),IF(OR(ISNUMBER(FIND("5F",ScheduleCompile!B419)),ISNUMBER(FIND("0F",ScheduleCompile!B419)),ISNUMBER(FIND("8F",ScheduleCompile!B419)),ISNUMBER(FIND("1F",ScheduleCompile!B419)),ISNUMBER(FIND("2F",ScheduleCompile!B419)),ISNUMBER(FIND("3F",ScheduleCompile!B419)),ISNUMBER(FIND("6F",ScheduleCompile!B419)),ISNUMBER(FIND("7F",ScheduleCompile!B419)),ISNUMBER(FIND("9F",ScheduleCompile!B419)),ISNUMBER(FIND("4F",ScheduleCompile!B419))),VALUE(LEFT(ScheduleCompile!B419,FIND("F",ScheduleCompile!B419)-1)),ScheduleCompile!B419)))))))</f>
        <v>0.05</v>
      </c>
      <c r="H426" s="1">
        <f>IF(AND(ISERROR(IF(ScheduleCompile!C419="Off",0,IF(ScheduleCompile!C419="On",1,IF(ISNUMBER(ScheduleCompile!C419),ScheduleCompile!C419/1,IF(ISTEXT(ScheduleCompile!C419),IF(OR(ISNUMBER(FIND("5F",ScheduleCompile!C419)),ISNUMBER(FIND("0F",ScheduleCompile!C419)),ISNUMBER(FIND("8F",ScheduleCompile!C419)),ISNUMBER(FIND("1F",ScheduleCompile!C419)),ISNUMBER(FIND("2F",ScheduleCompile!C419)),ISNUMBER(FIND("3F",ScheduleCompile!C419)),ISNUMBER(FIND("6F",ScheduleCompile!C419)),ISNUMBER(FIND("7F",ScheduleCompile!C419)),ISNUMBER(FIND("9F",ScheduleCompile!C419)),ISNUMBER(FIND("4F",ScheduleCompile!C419))),VALUE(LEFT(ScheduleCompile!C419,FIND("F",ScheduleCompile!C419)-1)),ScheduleCompile!C419)))))),ISTEXT(ScheduleCompile!#REF!)),"ENDTABLE",IF(ISERROR(IF(ScheduleCompile!C419="Off",0,IF(ScheduleCompile!C419="On",1,IF(ISNUMBER(ScheduleCompile!C419),ScheduleCompile!C419/1,IF(ISTEXT(ScheduleCompile!C419),IF(OR(ISNUMBER(FIND("5F",ScheduleCompile!C419)),ISNUMBER(FIND("0F",ScheduleCompile!C419)),ISNUMBER(FIND("8F",ScheduleCompile!C419)),ISNUMBER(FIND("1F",ScheduleCompile!C419)),ISNUMBER(FIND("2F",ScheduleCompile!C419)),ISNUMBER(FIND("3F",ScheduleCompile!C419)),ISNUMBER(FIND("6F",ScheduleCompile!C419)),ISNUMBER(FIND("7F",ScheduleCompile!C419)),ISNUMBER(FIND("9F",ScheduleCompile!C419)),ISNUMBER(FIND("4F",ScheduleCompile!C419))),VALUE(LEFT(ScheduleCompile!C419,FIND("F",ScheduleCompile!C419)-1)),ScheduleCompile!C419)))))),"",IF(ScheduleCompile!C419="Off",0,IF(ScheduleCompile!C419="On",1,IF(ISNUMBER(ScheduleCompile!C419),ScheduleCompile!C419/1,IF(ISTEXT(ScheduleCompile!C419),IF(OR(ISNUMBER(FIND("5F",ScheduleCompile!C419)),ISNUMBER(FIND("0F",ScheduleCompile!C419)),ISNUMBER(FIND("8F",ScheduleCompile!C419)),ISNUMBER(FIND("1F",ScheduleCompile!C419)),ISNUMBER(FIND("2F",ScheduleCompile!C419)),ISNUMBER(FIND("3F",ScheduleCompile!C419)),ISNUMBER(FIND("6F",ScheduleCompile!C419)),ISNUMBER(FIND("7F",ScheduleCompile!C419)),ISNUMBER(FIND("9F",ScheduleCompile!C419)),ISNUMBER(FIND("4F",ScheduleCompile!C419))),VALUE(LEFT(ScheduleCompile!C419,FIND("F",ScheduleCompile!C419)-1)),ScheduleCompile!C419)))))))</f>
        <v>0.05</v>
      </c>
      <c r="I426" s="1">
        <f>IF(AND(ISERROR(IF(ScheduleCompile!D419="Off",0,IF(ScheduleCompile!D419="On",1,IF(ISNUMBER(ScheduleCompile!D419),ScheduleCompile!D419/1,IF(ISTEXT(ScheduleCompile!D419),IF(OR(ISNUMBER(FIND("5F",ScheduleCompile!D419)),ISNUMBER(FIND("0F",ScheduleCompile!D419)),ISNUMBER(FIND("8F",ScheduleCompile!D419)),ISNUMBER(FIND("1F",ScheduleCompile!D419)),ISNUMBER(FIND("2F",ScheduleCompile!D419)),ISNUMBER(FIND("3F",ScheduleCompile!D419)),ISNUMBER(FIND("6F",ScheduleCompile!D419)),ISNUMBER(FIND("7F",ScheduleCompile!D419)),ISNUMBER(FIND("9F",ScheduleCompile!D419)),ISNUMBER(FIND("4F",ScheduleCompile!D419))),VALUE(LEFT(ScheduleCompile!D419,FIND("F",ScheduleCompile!D419)-1)),ScheduleCompile!D419)))))),ISTEXT(ScheduleCompile!#REF!)),"ENDTABLE",IF(ISERROR(IF(ScheduleCompile!D419="Off",0,IF(ScheduleCompile!D419="On",1,IF(ISNUMBER(ScheduleCompile!D419),ScheduleCompile!D419/1,IF(ISTEXT(ScheduleCompile!D419),IF(OR(ISNUMBER(FIND("5F",ScheduleCompile!D419)),ISNUMBER(FIND("0F",ScheduleCompile!D419)),ISNUMBER(FIND("8F",ScheduleCompile!D419)),ISNUMBER(FIND("1F",ScheduleCompile!D419)),ISNUMBER(FIND("2F",ScheduleCompile!D419)),ISNUMBER(FIND("3F",ScheduleCompile!D419)),ISNUMBER(FIND("6F",ScheduleCompile!D419)),ISNUMBER(FIND("7F",ScheduleCompile!D419)),ISNUMBER(FIND("9F",ScheduleCompile!D419)),ISNUMBER(FIND("4F",ScheduleCompile!D419))),VALUE(LEFT(ScheduleCompile!D419,FIND("F",ScheduleCompile!D419)-1)),ScheduleCompile!D419)))))),"",IF(ScheduleCompile!D419="Off",0,IF(ScheduleCompile!D419="On",1,IF(ISNUMBER(ScheduleCompile!D419),ScheduleCompile!D419/1,IF(ISTEXT(ScheduleCompile!D419),IF(OR(ISNUMBER(FIND("5F",ScheduleCompile!D419)),ISNUMBER(FIND("0F",ScheduleCompile!D419)),ISNUMBER(FIND("8F",ScheduleCompile!D419)),ISNUMBER(FIND("1F",ScheduleCompile!D419)),ISNUMBER(FIND("2F",ScheduleCompile!D419)),ISNUMBER(FIND("3F",ScheduleCompile!D419)),ISNUMBER(FIND("6F",ScheduleCompile!D419)),ISNUMBER(FIND("7F",ScheduleCompile!D419)),ISNUMBER(FIND("9F",ScheduleCompile!D419)),ISNUMBER(FIND("4F",ScheduleCompile!D419))),VALUE(LEFT(ScheduleCompile!D419,FIND("F",ScheduleCompile!D419)-1)),ScheduleCompile!D419)))))))</f>
        <v>0.05</v>
      </c>
      <c r="J426" s="1">
        <f>IF(AND(ISERROR(IF(ScheduleCompile!E419="Off",0,IF(ScheduleCompile!E419="On",1,IF(ISNUMBER(ScheduleCompile!E419),ScheduleCompile!E419/1,IF(ISTEXT(ScheduleCompile!E419),IF(OR(ISNUMBER(FIND("5F",ScheduleCompile!E419)),ISNUMBER(FIND("0F",ScheduleCompile!E419)),ISNUMBER(FIND("8F",ScheduleCompile!E419)),ISNUMBER(FIND("1F",ScheduleCompile!E419)),ISNUMBER(FIND("2F",ScheduleCompile!E419)),ISNUMBER(FIND("3F",ScheduleCompile!E419)),ISNUMBER(FIND("6F",ScheduleCompile!E419)),ISNUMBER(FIND("7F",ScheduleCompile!E419)),ISNUMBER(FIND("9F",ScheduleCompile!E419)),ISNUMBER(FIND("4F",ScheduleCompile!E419))),VALUE(LEFT(ScheduleCompile!E419,FIND("F",ScheduleCompile!E419)-1)),ScheduleCompile!E419)))))),ISTEXT(ScheduleCompile!#REF!)),"ENDTABLE",IF(ISERROR(IF(ScheduleCompile!E419="Off",0,IF(ScheduleCompile!E419="On",1,IF(ISNUMBER(ScheduleCompile!E419),ScheduleCompile!E419/1,IF(ISTEXT(ScheduleCompile!E419),IF(OR(ISNUMBER(FIND("5F",ScheduleCompile!E419)),ISNUMBER(FIND("0F",ScheduleCompile!E419)),ISNUMBER(FIND("8F",ScheduleCompile!E419)),ISNUMBER(FIND("1F",ScheduleCompile!E419)),ISNUMBER(FIND("2F",ScheduleCompile!E419)),ISNUMBER(FIND("3F",ScheduleCompile!E419)),ISNUMBER(FIND("6F",ScheduleCompile!E419)),ISNUMBER(FIND("7F",ScheduleCompile!E419)),ISNUMBER(FIND("9F",ScheduleCompile!E419)),ISNUMBER(FIND("4F",ScheduleCompile!E419))),VALUE(LEFT(ScheduleCompile!E419,FIND("F",ScheduleCompile!E419)-1)),ScheduleCompile!E419)))))),"",IF(ScheduleCompile!E419="Off",0,IF(ScheduleCompile!E419="On",1,IF(ISNUMBER(ScheduleCompile!E419),ScheduleCompile!E419/1,IF(ISTEXT(ScheduleCompile!E419),IF(OR(ISNUMBER(FIND("5F",ScheduleCompile!E419)),ISNUMBER(FIND("0F",ScheduleCompile!E419)),ISNUMBER(FIND("8F",ScheduleCompile!E419)),ISNUMBER(FIND("1F",ScheduleCompile!E419)),ISNUMBER(FIND("2F",ScheduleCompile!E419)),ISNUMBER(FIND("3F",ScheduleCompile!E419)),ISNUMBER(FIND("6F",ScheduleCompile!E419)),ISNUMBER(FIND("7F",ScheduleCompile!E419)),ISNUMBER(FIND("9F",ScheduleCompile!E419)),ISNUMBER(FIND("4F",ScheduleCompile!E419))),VALUE(LEFT(ScheduleCompile!E419,FIND("F",ScheduleCompile!E419)-1)),ScheduleCompile!E419)))))))</f>
        <v>0.05</v>
      </c>
      <c r="K426" s="1">
        <f>IF(AND(ISERROR(IF(ScheduleCompile!F419="Off",0,IF(ScheduleCompile!F419="On",1,IF(ISNUMBER(ScheduleCompile!F419),ScheduleCompile!F419/1,IF(ISTEXT(ScheduleCompile!F419),IF(OR(ISNUMBER(FIND("5F",ScheduleCompile!F419)),ISNUMBER(FIND("0F",ScheduleCompile!F419)),ISNUMBER(FIND("8F",ScheduleCompile!F419)),ISNUMBER(FIND("1F",ScheduleCompile!F419)),ISNUMBER(FIND("2F",ScheduleCompile!F419)),ISNUMBER(FIND("3F",ScheduleCompile!F419)),ISNUMBER(FIND("6F",ScheduleCompile!F419)),ISNUMBER(FIND("7F",ScheduleCompile!F419)),ISNUMBER(FIND("9F",ScheduleCompile!F419)),ISNUMBER(FIND("4F",ScheduleCompile!F419))),VALUE(LEFT(ScheduleCompile!F419,FIND("F",ScheduleCompile!F419)-1)),ScheduleCompile!F419)))))),ISTEXT(ScheduleCompile!#REF!)),"ENDTABLE",IF(ISERROR(IF(ScheduleCompile!F419="Off",0,IF(ScheduleCompile!F419="On",1,IF(ISNUMBER(ScheduleCompile!F419),ScheduleCompile!F419/1,IF(ISTEXT(ScheduleCompile!F419),IF(OR(ISNUMBER(FIND("5F",ScheduleCompile!F419)),ISNUMBER(FIND("0F",ScheduleCompile!F419)),ISNUMBER(FIND("8F",ScheduleCompile!F419)),ISNUMBER(FIND("1F",ScheduleCompile!F419)),ISNUMBER(FIND("2F",ScheduleCompile!F419)),ISNUMBER(FIND("3F",ScheduleCompile!F419)),ISNUMBER(FIND("6F",ScheduleCompile!F419)),ISNUMBER(FIND("7F",ScheduleCompile!F419)),ISNUMBER(FIND("9F",ScheduleCompile!F419)),ISNUMBER(FIND("4F",ScheduleCompile!F419))),VALUE(LEFT(ScheduleCompile!F419,FIND("F",ScheduleCompile!F419)-1)),ScheduleCompile!F419)))))),"",IF(ScheduleCompile!F419="Off",0,IF(ScheduleCompile!F419="On",1,IF(ISNUMBER(ScheduleCompile!F419),ScheduleCompile!F419/1,IF(ISTEXT(ScheduleCompile!F419),IF(OR(ISNUMBER(FIND("5F",ScheduleCompile!F419)),ISNUMBER(FIND("0F",ScheduleCompile!F419)),ISNUMBER(FIND("8F",ScheduleCompile!F419)),ISNUMBER(FIND("1F",ScheduleCompile!F419)),ISNUMBER(FIND("2F",ScheduleCompile!F419)),ISNUMBER(FIND("3F",ScheduleCompile!F419)),ISNUMBER(FIND("6F",ScheduleCompile!F419)),ISNUMBER(FIND("7F",ScheduleCompile!F419)),ISNUMBER(FIND("9F",ScheduleCompile!F419)),ISNUMBER(FIND("4F",ScheduleCompile!F419))),VALUE(LEFT(ScheduleCompile!F419,FIND("F",ScheduleCompile!F419)-1)),ScheduleCompile!F419)))))))</f>
        <v>0.05</v>
      </c>
      <c r="L426" s="1">
        <f>IF(AND(ISERROR(IF(ScheduleCompile!G419="Off",0,IF(ScheduleCompile!G419="On",1,IF(ISNUMBER(ScheduleCompile!G419),ScheduleCompile!G419/1,IF(ISTEXT(ScheduleCompile!G419),IF(OR(ISNUMBER(FIND("5F",ScheduleCompile!G419)),ISNUMBER(FIND("0F",ScheduleCompile!G419)),ISNUMBER(FIND("8F",ScheduleCompile!G419)),ISNUMBER(FIND("1F",ScheduleCompile!G419)),ISNUMBER(FIND("2F",ScheduleCompile!G419)),ISNUMBER(FIND("3F",ScheduleCompile!G419)),ISNUMBER(FIND("6F",ScheduleCompile!G419)),ISNUMBER(FIND("7F",ScheduleCompile!G419)),ISNUMBER(FIND("9F",ScheduleCompile!G419)),ISNUMBER(FIND("4F",ScheduleCompile!G419))),VALUE(LEFT(ScheduleCompile!G419,FIND("F",ScheduleCompile!G419)-1)),ScheduleCompile!G419)))))),ISTEXT(ScheduleCompile!#REF!)),"ENDTABLE",IF(ISERROR(IF(ScheduleCompile!G419="Off",0,IF(ScheduleCompile!G419="On",1,IF(ISNUMBER(ScheduleCompile!G419),ScheduleCompile!G419/1,IF(ISTEXT(ScheduleCompile!G419),IF(OR(ISNUMBER(FIND("5F",ScheduleCompile!G419)),ISNUMBER(FIND("0F",ScheduleCompile!G419)),ISNUMBER(FIND("8F",ScheduleCompile!G419)),ISNUMBER(FIND("1F",ScheduleCompile!G419)),ISNUMBER(FIND("2F",ScheduleCompile!G419)),ISNUMBER(FIND("3F",ScheduleCompile!G419)),ISNUMBER(FIND("6F",ScheduleCompile!G419)),ISNUMBER(FIND("7F",ScheduleCompile!G419)),ISNUMBER(FIND("9F",ScheduleCompile!G419)),ISNUMBER(FIND("4F",ScheduleCompile!G419))),VALUE(LEFT(ScheduleCompile!G419,FIND("F",ScheduleCompile!G419)-1)),ScheduleCompile!G419)))))),"",IF(ScheduleCompile!G419="Off",0,IF(ScheduleCompile!G419="On",1,IF(ISNUMBER(ScheduleCompile!G419),ScheduleCompile!G419/1,IF(ISTEXT(ScheduleCompile!G419),IF(OR(ISNUMBER(FIND("5F",ScheduleCompile!G419)),ISNUMBER(FIND("0F",ScheduleCompile!G419)),ISNUMBER(FIND("8F",ScheduleCompile!G419)),ISNUMBER(FIND("1F",ScheduleCompile!G419)),ISNUMBER(FIND("2F",ScheduleCompile!G419)),ISNUMBER(FIND("3F",ScheduleCompile!G419)),ISNUMBER(FIND("6F",ScheduleCompile!G419)),ISNUMBER(FIND("7F",ScheduleCompile!G419)),ISNUMBER(FIND("9F",ScheduleCompile!G419)),ISNUMBER(FIND("4F",ScheduleCompile!G419))),VALUE(LEFT(ScheduleCompile!G419,FIND("F",ScheduleCompile!G419)-1)),ScheduleCompile!G419)))))))</f>
        <v>0.05</v>
      </c>
      <c r="M426" s="1">
        <f>IF(AND(ISERROR(IF(ScheduleCompile!H419="Off",0,IF(ScheduleCompile!H419="On",1,IF(ISNUMBER(ScheduleCompile!H419),ScheduleCompile!H419/1,IF(ISTEXT(ScheduleCompile!H419),IF(OR(ISNUMBER(FIND("5F",ScheduleCompile!H419)),ISNUMBER(FIND("0F",ScheduleCompile!H419)),ISNUMBER(FIND("8F",ScheduleCompile!H419)),ISNUMBER(FIND("1F",ScheduleCompile!H419)),ISNUMBER(FIND("2F",ScheduleCompile!H419)),ISNUMBER(FIND("3F",ScheduleCompile!H419)),ISNUMBER(FIND("6F",ScheduleCompile!H419)),ISNUMBER(FIND("7F",ScheduleCompile!H419)),ISNUMBER(FIND("9F",ScheduleCompile!H419)),ISNUMBER(FIND("4F",ScheduleCompile!H419))),VALUE(LEFT(ScheduleCompile!H419,FIND("F",ScheduleCompile!H419)-1)),ScheduleCompile!H419)))))),ISTEXT(ScheduleCompile!#REF!)),"ENDTABLE",IF(ISERROR(IF(ScheduleCompile!H419="Off",0,IF(ScheduleCompile!H419="On",1,IF(ISNUMBER(ScheduleCompile!H419),ScheduleCompile!H419/1,IF(ISTEXT(ScheduleCompile!H419),IF(OR(ISNUMBER(FIND("5F",ScheduleCompile!H419)),ISNUMBER(FIND("0F",ScheduleCompile!H419)),ISNUMBER(FIND("8F",ScheduleCompile!H419)),ISNUMBER(FIND("1F",ScheduleCompile!H419)),ISNUMBER(FIND("2F",ScheduleCompile!H419)),ISNUMBER(FIND("3F",ScheduleCompile!H419)),ISNUMBER(FIND("6F",ScheduleCompile!H419)),ISNUMBER(FIND("7F",ScheduleCompile!H419)),ISNUMBER(FIND("9F",ScheduleCompile!H419)),ISNUMBER(FIND("4F",ScheduleCompile!H419))),VALUE(LEFT(ScheduleCompile!H419,FIND("F",ScheduleCompile!H419)-1)),ScheduleCompile!H419)))))),"",IF(ScheduleCompile!H419="Off",0,IF(ScheduleCompile!H419="On",1,IF(ISNUMBER(ScheduleCompile!H419),ScheduleCompile!H419/1,IF(ISTEXT(ScheduleCompile!H419),IF(OR(ISNUMBER(FIND("5F",ScheduleCompile!H419)),ISNUMBER(FIND("0F",ScheduleCompile!H419)),ISNUMBER(FIND("8F",ScheduleCompile!H419)),ISNUMBER(FIND("1F",ScheduleCompile!H419)),ISNUMBER(FIND("2F",ScheduleCompile!H419)),ISNUMBER(FIND("3F",ScheduleCompile!H419)),ISNUMBER(FIND("6F",ScheduleCompile!H419)),ISNUMBER(FIND("7F",ScheduleCompile!H419)),ISNUMBER(FIND("9F",ScheduleCompile!H419)),ISNUMBER(FIND("4F",ScheduleCompile!H419))),VALUE(LEFT(ScheduleCompile!H419,FIND("F",ScheduleCompile!H419)-1)),ScheduleCompile!H419)))))))</f>
        <v>0.05</v>
      </c>
      <c r="N426" s="1">
        <f>IF(AND(ISERROR(IF(ScheduleCompile!I419="Off",0,IF(ScheduleCompile!I419="On",1,IF(ISNUMBER(ScheduleCompile!I419),ScheduleCompile!I419/1,IF(ISTEXT(ScheduleCompile!I419),IF(OR(ISNUMBER(FIND("5F",ScheduleCompile!I419)),ISNUMBER(FIND("0F",ScheduleCompile!I419)),ISNUMBER(FIND("8F",ScheduleCompile!I419)),ISNUMBER(FIND("1F",ScheduleCompile!I419)),ISNUMBER(FIND("2F",ScheduleCompile!I419)),ISNUMBER(FIND("3F",ScheduleCompile!I419)),ISNUMBER(FIND("6F",ScheduleCompile!I419)),ISNUMBER(FIND("7F",ScheduleCompile!I419)),ISNUMBER(FIND("9F",ScheduleCompile!I419)),ISNUMBER(FIND("4F",ScheduleCompile!I419))),VALUE(LEFT(ScheduleCompile!I419,FIND("F",ScheduleCompile!I419)-1)),ScheduleCompile!I419)))))),ISTEXT(ScheduleCompile!#REF!)),"ENDTABLE",IF(ISERROR(IF(ScheduleCompile!I419="Off",0,IF(ScheduleCompile!I419="On",1,IF(ISNUMBER(ScheduleCompile!I419),ScheduleCompile!I419/1,IF(ISTEXT(ScheduleCompile!I419),IF(OR(ISNUMBER(FIND("5F",ScheduleCompile!I419)),ISNUMBER(FIND("0F",ScheduleCompile!I419)),ISNUMBER(FIND("8F",ScheduleCompile!I419)),ISNUMBER(FIND("1F",ScheduleCompile!I419)),ISNUMBER(FIND("2F",ScheduleCompile!I419)),ISNUMBER(FIND("3F",ScheduleCompile!I419)),ISNUMBER(FIND("6F",ScheduleCompile!I419)),ISNUMBER(FIND("7F",ScheduleCompile!I419)),ISNUMBER(FIND("9F",ScheduleCompile!I419)),ISNUMBER(FIND("4F",ScheduleCompile!I419))),VALUE(LEFT(ScheduleCompile!I419,FIND("F",ScheduleCompile!I419)-1)),ScheduleCompile!I419)))))),"",IF(ScheduleCompile!I419="Off",0,IF(ScheduleCompile!I419="On",1,IF(ISNUMBER(ScheduleCompile!I419),ScheduleCompile!I419/1,IF(ISTEXT(ScheduleCompile!I419),IF(OR(ISNUMBER(FIND("5F",ScheduleCompile!I419)),ISNUMBER(FIND("0F",ScheduleCompile!I419)),ISNUMBER(FIND("8F",ScheduleCompile!I419)),ISNUMBER(FIND("1F",ScheduleCompile!I419)),ISNUMBER(FIND("2F",ScheduleCompile!I419)),ISNUMBER(FIND("3F",ScheduleCompile!I419)),ISNUMBER(FIND("6F",ScheduleCompile!I419)),ISNUMBER(FIND("7F",ScheduleCompile!I419)),ISNUMBER(FIND("9F",ScheduleCompile!I419)),ISNUMBER(FIND("4F",ScheduleCompile!I419))),VALUE(LEFT(ScheduleCompile!I419,FIND("F",ScheduleCompile!I419)-1)),ScheduleCompile!I419)))))))</f>
        <v>0.2</v>
      </c>
      <c r="O426" s="1">
        <f>IF(AND(ISERROR(IF(ScheduleCompile!J419="Off",0,IF(ScheduleCompile!J419="On",1,IF(ISNUMBER(ScheduleCompile!J419),ScheduleCompile!J419/1,IF(ISTEXT(ScheduleCompile!J419),IF(OR(ISNUMBER(FIND("5F",ScheduleCompile!J419)),ISNUMBER(FIND("0F",ScheduleCompile!J419)),ISNUMBER(FIND("8F",ScheduleCompile!J419)),ISNUMBER(FIND("1F",ScheduleCompile!J419)),ISNUMBER(FIND("2F",ScheduleCompile!J419)),ISNUMBER(FIND("3F",ScheduleCompile!J419)),ISNUMBER(FIND("6F",ScheduleCompile!J419)),ISNUMBER(FIND("7F",ScheduleCompile!J419)),ISNUMBER(FIND("9F",ScheduleCompile!J419)),ISNUMBER(FIND("4F",ScheduleCompile!J419))),VALUE(LEFT(ScheduleCompile!J419,FIND("F",ScheduleCompile!J419)-1)),ScheduleCompile!J419)))))),ISTEXT(ScheduleCompile!#REF!)),"ENDTABLE",IF(ISERROR(IF(ScheduleCompile!J419="Off",0,IF(ScheduleCompile!J419="On",1,IF(ISNUMBER(ScheduleCompile!J419),ScheduleCompile!J419/1,IF(ISTEXT(ScheduleCompile!J419),IF(OR(ISNUMBER(FIND("5F",ScheduleCompile!J419)),ISNUMBER(FIND("0F",ScheduleCompile!J419)),ISNUMBER(FIND("8F",ScheduleCompile!J419)),ISNUMBER(FIND("1F",ScheduleCompile!J419)),ISNUMBER(FIND("2F",ScheduleCompile!J419)),ISNUMBER(FIND("3F",ScheduleCompile!J419)),ISNUMBER(FIND("6F",ScheduleCompile!J419)),ISNUMBER(FIND("7F",ScheduleCompile!J419)),ISNUMBER(FIND("9F",ScheduleCompile!J419)),ISNUMBER(FIND("4F",ScheduleCompile!J419))),VALUE(LEFT(ScheduleCompile!J419,FIND("F",ScheduleCompile!J419)-1)),ScheduleCompile!J419)))))),"",IF(ScheduleCompile!J419="Off",0,IF(ScheduleCompile!J419="On",1,IF(ISNUMBER(ScheduleCompile!J419),ScheduleCompile!J419/1,IF(ISTEXT(ScheduleCompile!J419),IF(OR(ISNUMBER(FIND("5F",ScheduleCompile!J419)),ISNUMBER(FIND("0F",ScheduleCompile!J419)),ISNUMBER(FIND("8F",ScheduleCompile!J419)),ISNUMBER(FIND("1F",ScheduleCompile!J419)),ISNUMBER(FIND("2F",ScheduleCompile!J419)),ISNUMBER(FIND("3F",ScheduleCompile!J419)),ISNUMBER(FIND("6F",ScheduleCompile!J419)),ISNUMBER(FIND("7F",ScheduleCompile!J419)),ISNUMBER(FIND("9F",ScheduleCompile!J419)),ISNUMBER(FIND("4F",ScheduleCompile!J419))),VALUE(LEFT(ScheduleCompile!J419,FIND("F",ScheduleCompile!J419)-1)),ScheduleCompile!J419)))))))</f>
        <v>0.5</v>
      </c>
      <c r="P426" s="1">
        <f>IF(AND(ISERROR(IF(ScheduleCompile!K419="Off",0,IF(ScheduleCompile!K419="On",1,IF(ISNUMBER(ScheduleCompile!K419),ScheduleCompile!K419/1,IF(ISTEXT(ScheduleCompile!K419),IF(OR(ISNUMBER(FIND("5F",ScheduleCompile!K419)),ISNUMBER(FIND("0F",ScheduleCompile!K419)),ISNUMBER(FIND("8F",ScheduleCompile!K419)),ISNUMBER(FIND("1F",ScheduleCompile!K419)),ISNUMBER(FIND("2F",ScheduleCompile!K419)),ISNUMBER(FIND("3F",ScheduleCompile!K419)),ISNUMBER(FIND("6F",ScheduleCompile!K419)),ISNUMBER(FIND("7F",ScheduleCompile!K419)),ISNUMBER(FIND("9F",ScheduleCompile!K419)),ISNUMBER(FIND("4F",ScheduleCompile!K419))),VALUE(LEFT(ScheduleCompile!K419,FIND("F",ScheduleCompile!K419)-1)),ScheduleCompile!K419)))))),ISTEXT(ScheduleCompile!#REF!)),"ENDTABLE",IF(ISERROR(IF(ScheduleCompile!K419="Off",0,IF(ScheduleCompile!K419="On",1,IF(ISNUMBER(ScheduleCompile!K419),ScheduleCompile!K419/1,IF(ISTEXT(ScheduleCompile!K419),IF(OR(ISNUMBER(FIND("5F",ScheduleCompile!K419)),ISNUMBER(FIND("0F",ScheduleCompile!K419)),ISNUMBER(FIND("8F",ScheduleCompile!K419)),ISNUMBER(FIND("1F",ScheduleCompile!K419)),ISNUMBER(FIND("2F",ScheduleCompile!K419)),ISNUMBER(FIND("3F",ScheduleCompile!K419)),ISNUMBER(FIND("6F",ScheduleCompile!K419)),ISNUMBER(FIND("7F",ScheduleCompile!K419)),ISNUMBER(FIND("9F",ScheduleCompile!K419)),ISNUMBER(FIND("4F",ScheduleCompile!K419))),VALUE(LEFT(ScheduleCompile!K419,FIND("F",ScheduleCompile!K419)-1)),ScheduleCompile!K419)))))),"",IF(ScheduleCompile!K419="Off",0,IF(ScheduleCompile!K419="On",1,IF(ISNUMBER(ScheduleCompile!K419),ScheduleCompile!K419/1,IF(ISTEXT(ScheduleCompile!K419),IF(OR(ISNUMBER(FIND("5F",ScheduleCompile!K419)),ISNUMBER(FIND("0F",ScheduleCompile!K419)),ISNUMBER(FIND("8F",ScheduleCompile!K419)),ISNUMBER(FIND("1F",ScheduleCompile!K419)),ISNUMBER(FIND("2F",ScheduleCompile!K419)),ISNUMBER(FIND("3F",ScheduleCompile!K419)),ISNUMBER(FIND("6F",ScheduleCompile!K419)),ISNUMBER(FIND("7F",ScheduleCompile!K419)),ISNUMBER(FIND("9F",ScheduleCompile!K419)),ISNUMBER(FIND("4F",ScheduleCompile!K419))),VALUE(LEFT(ScheduleCompile!K419,FIND("F",ScheduleCompile!K419)-1)),ScheduleCompile!K419)))))))</f>
        <v>0.9</v>
      </c>
      <c r="Q426" s="1">
        <f>IF(AND(ISERROR(IF(ScheduleCompile!L419="Off",0,IF(ScheduleCompile!L419="On",1,IF(ISNUMBER(ScheduleCompile!L419),ScheduleCompile!L419/1,IF(ISTEXT(ScheduleCompile!L419),IF(OR(ISNUMBER(FIND("5F",ScheduleCompile!L419)),ISNUMBER(FIND("0F",ScheduleCompile!L419)),ISNUMBER(FIND("8F",ScheduleCompile!L419)),ISNUMBER(FIND("1F",ScheduleCompile!L419)),ISNUMBER(FIND("2F",ScheduleCompile!L419)),ISNUMBER(FIND("3F",ScheduleCompile!L419)),ISNUMBER(FIND("6F",ScheduleCompile!L419)),ISNUMBER(FIND("7F",ScheduleCompile!L419)),ISNUMBER(FIND("9F",ScheduleCompile!L419)),ISNUMBER(FIND("4F",ScheduleCompile!L419))),VALUE(LEFT(ScheduleCompile!L419,FIND("F",ScheduleCompile!L419)-1)),ScheduleCompile!L419)))))),ISTEXT(ScheduleCompile!#REF!)),"ENDTABLE",IF(ISERROR(IF(ScheduleCompile!L419="Off",0,IF(ScheduleCompile!L419="On",1,IF(ISNUMBER(ScheduleCompile!L419),ScheduleCompile!L419/1,IF(ISTEXT(ScheduleCompile!L419),IF(OR(ISNUMBER(FIND("5F",ScheduleCompile!L419)),ISNUMBER(FIND("0F",ScheduleCompile!L419)),ISNUMBER(FIND("8F",ScheduleCompile!L419)),ISNUMBER(FIND("1F",ScheduleCompile!L419)),ISNUMBER(FIND("2F",ScheduleCompile!L419)),ISNUMBER(FIND("3F",ScheduleCompile!L419)),ISNUMBER(FIND("6F",ScheduleCompile!L419)),ISNUMBER(FIND("7F",ScheduleCompile!L419)),ISNUMBER(FIND("9F",ScheduleCompile!L419)),ISNUMBER(FIND("4F",ScheduleCompile!L419))),VALUE(LEFT(ScheduleCompile!L419,FIND("F",ScheduleCompile!L419)-1)),ScheduleCompile!L419)))))),"",IF(ScheduleCompile!L419="Off",0,IF(ScheduleCompile!L419="On",1,IF(ISNUMBER(ScheduleCompile!L419),ScheduleCompile!L419/1,IF(ISTEXT(ScheduleCompile!L419),IF(OR(ISNUMBER(FIND("5F",ScheduleCompile!L419)),ISNUMBER(FIND("0F",ScheduleCompile!L419)),ISNUMBER(FIND("8F",ScheduleCompile!L419)),ISNUMBER(FIND("1F",ScheduleCompile!L419)),ISNUMBER(FIND("2F",ScheduleCompile!L419)),ISNUMBER(FIND("3F",ScheduleCompile!L419)),ISNUMBER(FIND("6F",ScheduleCompile!L419)),ISNUMBER(FIND("7F",ScheduleCompile!L419)),ISNUMBER(FIND("9F",ScheduleCompile!L419)),ISNUMBER(FIND("4F",ScheduleCompile!L419))),VALUE(LEFT(ScheduleCompile!L419,FIND("F",ScheduleCompile!L419)-1)),ScheduleCompile!L419)))))))</f>
        <v>0.9</v>
      </c>
      <c r="R426" s="1">
        <f>IF(AND(ISERROR(IF(ScheduleCompile!M419="Off",0,IF(ScheduleCompile!M419="On",1,IF(ISNUMBER(ScheduleCompile!M419),ScheduleCompile!M419/1,IF(ISTEXT(ScheduleCompile!M419),IF(OR(ISNUMBER(FIND("5F",ScheduleCompile!M419)),ISNUMBER(FIND("0F",ScheduleCompile!M419)),ISNUMBER(FIND("8F",ScheduleCompile!M419)),ISNUMBER(FIND("1F",ScheduleCompile!M419)),ISNUMBER(FIND("2F",ScheduleCompile!M419)),ISNUMBER(FIND("3F",ScheduleCompile!M419)),ISNUMBER(FIND("6F",ScheduleCompile!M419)),ISNUMBER(FIND("7F",ScheduleCompile!M419)),ISNUMBER(FIND("9F",ScheduleCompile!M419)),ISNUMBER(FIND("4F",ScheduleCompile!M419))),VALUE(LEFT(ScheduleCompile!M419,FIND("F",ScheduleCompile!M419)-1)),ScheduleCompile!M419)))))),ISTEXT(ScheduleCompile!#REF!)),"ENDTABLE",IF(ISERROR(IF(ScheduleCompile!M419="Off",0,IF(ScheduleCompile!M419="On",1,IF(ISNUMBER(ScheduleCompile!M419),ScheduleCompile!M419/1,IF(ISTEXT(ScheduleCompile!M419),IF(OR(ISNUMBER(FIND("5F",ScheduleCompile!M419)),ISNUMBER(FIND("0F",ScheduleCompile!M419)),ISNUMBER(FIND("8F",ScheduleCompile!M419)),ISNUMBER(FIND("1F",ScheduleCompile!M419)),ISNUMBER(FIND("2F",ScheduleCompile!M419)),ISNUMBER(FIND("3F",ScheduleCompile!M419)),ISNUMBER(FIND("6F",ScheduleCompile!M419)),ISNUMBER(FIND("7F",ScheduleCompile!M419)),ISNUMBER(FIND("9F",ScheduleCompile!M419)),ISNUMBER(FIND("4F",ScheduleCompile!M419))),VALUE(LEFT(ScheduleCompile!M419,FIND("F",ScheduleCompile!M419)-1)),ScheduleCompile!M419)))))),"",IF(ScheduleCompile!M419="Off",0,IF(ScheduleCompile!M419="On",1,IF(ISNUMBER(ScheduleCompile!M419),ScheduleCompile!M419/1,IF(ISTEXT(ScheduleCompile!M419),IF(OR(ISNUMBER(FIND("5F",ScheduleCompile!M419)),ISNUMBER(FIND("0F",ScheduleCompile!M419)),ISNUMBER(FIND("8F",ScheduleCompile!M419)),ISNUMBER(FIND("1F",ScheduleCompile!M419)),ISNUMBER(FIND("2F",ScheduleCompile!M419)),ISNUMBER(FIND("3F",ScheduleCompile!M419)),ISNUMBER(FIND("6F",ScheduleCompile!M419)),ISNUMBER(FIND("7F",ScheduleCompile!M419)),ISNUMBER(FIND("9F",ScheduleCompile!M419)),ISNUMBER(FIND("4F",ScheduleCompile!M419))),VALUE(LEFT(ScheduleCompile!M419,FIND("F",ScheduleCompile!M419)-1)),ScheduleCompile!M419)))))))</f>
        <v>0.9</v>
      </c>
      <c r="S426" s="1">
        <f>IF(AND(ISERROR(IF(ScheduleCompile!N419="Off",0,IF(ScheduleCompile!N419="On",1,IF(ISNUMBER(ScheduleCompile!N419),ScheduleCompile!N419/1,IF(ISTEXT(ScheduleCompile!N419),IF(OR(ISNUMBER(FIND("5F",ScheduleCompile!N419)),ISNUMBER(FIND("0F",ScheduleCompile!N419)),ISNUMBER(FIND("8F",ScheduleCompile!N419)),ISNUMBER(FIND("1F",ScheduleCompile!N419)),ISNUMBER(FIND("2F",ScheduleCompile!N419)),ISNUMBER(FIND("3F",ScheduleCompile!N419)),ISNUMBER(FIND("6F",ScheduleCompile!N419)),ISNUMBER(FIND("7F",ScheduleCompile!N419)),ISNUMBER(FIND("9F",ScheduleCompile!N419)),ISNUMBER(FIND("4F",ScheduleCompile!N419))),VALUE(LEFT(ScheduleCompile!N419,FIND("F",ScheduleCompile!N419)-1)),ScheduleCompile!N419)))))),ISTEXT(ScheduleCompile!#REF!)),"ENDTABLE",IF(ISERROR(IF(ScheduleCompile!N419="Off",0,IF(ScheduleCompile!N419="On",1,IF(ISNUMBER(ScheduleCompile!N419),ScheduleCompile!N419/1,IF(ISTEXT(ScheduleCompile!N419),IF(OR(ISNUMBER(FIND("5F",ScheduleCompile!N419)),ISNUMBER(FIND("0F",ScheduleCompile!N419)),ISNUMBER(FIND("8F",ScheduleCompile!N419)),ISNUMBER(FIND("1F",ScheduleCompile!N419)),ISNUMBER(FIND("2F",ScheduleCompile!N419)),ISNUMBER(FIND("3F",ScheduleCompile!N419)),ISNUMBER(FIND("6F",ScheduleCompile!N419)),ISNUMBER(FIND("7F",ScheduleCompile!N419)),ISNUMBER(FIND("9F",ScheduleCompile!N419)),ISNUMBER(FIND("4F",ScheduleCompile!N419))),VALUE(LEFT(ScheduleCompile!N419,FIND("F",ScheduleCompile!N419)-1)),ScheduleCompile!N419)))))),"",IF(ScheduleCompile!N419="Off",0,IF(ScheduleCompile!N419="On",1,IF(ISNUMBER(ScheduleCompile!N419),ScheduleCompile!N419/1,IF(ISTEXT(ScheduleCompile!N419),IF(OR(ISNUMBER(FIND("5F",ScheduleCompile!N419)),ISNUMBER(FIND("0F",ScheduleCompile!N419)),ISNUMBER(FIND("8F",ScheduleCompile!N419)),ISNUMBER(FIND("1F",ScheduleCompile!N419)),ISNUMBER(FIND("2F",ScheduleCompile!N419)),ISNUMBER(FIND("3F",ScheduleCompile!N419)),ISNUMBER(FIND("6F",ScheduleCompile!N419)),ISNUMBER(FIND("7F",ScheduleCompile!N419)),ISNUMBER(FIND("9F",ScheduleCompile!N419)),ISNUMBER(FIND("4F",ScheduleCompile!N419))),VALUE(LEFT(ScheduleCompile!N419,FIND("F",ScheduleCompile!N419)-1)),ScheduleCompile!N419)))))))</f>
        <v>0.9</v>
      </c>
      <c r="T426" s="1">
        <f>IF(AND(ISERROR(IF(ScheduleCompile!O419="Off",0,IF(ScheduleCompile!O419="On",1,IF(ISNUMBER(ScheduleCompile!O419),ScheduleCompile!O419/1,IF(ISTEXT(ScheduleCompile!O419),IF(OR(ISNUMBER(FIND("5F",ScheduleCompile!O419)),ISNUMBER(FIND("0F",ScheduleCompile!O419)),ISNUMBER(FIND("8F",ScheduleCompile!O419)),ISNUMBER(FIND("1F",ScheduleCompile!O419)),ISNUMBER(FIND("2F",ScheduleCompile!O419)),ISNUMBER(FIND("3F",ScheduleCompile!O419)),ISNUMBER(FIND("6F",ScheduleCompile!O419)),ISNUMBER(FIND("7F",ScheduleCompile!O419)),ISNUMBER(FIND("9F",ScheduleCompile!O419)),ISNUMBER(FIND("4F",ScheduleCompile!O419))),VALUE(LEFT(ScheduleCompile!O419,FIND("F",ScheduleCompile!O419)-1)),ScheduleCompile!O419)))))),ISTEXT(ScheduleCompile!#REF!)),"ENDTABLE",IF(ISERROR(IF(ScheduleCompile!O419="Off",0,IF(ScheduleCompile!O419="On",1,IF(ISNUMBER(ScheduleCompile!O419),ScheduleCompile!O419/1,IF(ISTEXT(ScheduleCompile!O419),IF(OR(ISNUMBER(FIND("5F",ScheduleCompile!O419)),ISNUMBER(FIND("0F",ScheduleCompile!O419)),ISNUMBER(FIND("8F",ScheduleCompile!O419)),ISNUMBER(FIND("1F",ScheduleCompile!O419)),ISNUMBER(FIND("2F",ScheduleCompile!O419)),ISNUMBER(FIND("3F",ScheduleCompile!O419)),ISNUMBER(FIND("6F",ScheduleCompile!O419)),ISNUMBER(FIND("7F",ScheduleCompile!O419)),ISNUMBER(FIND("9F",ScheduleCompile!O419)),ISNUMBER(FIND("4F",ScheduleCompile!O419))),VALUE(LEFT(ScheduleCompile!O419,FIND("F",ScheduleCompile!O419)-1)),ScheduleCompile!O419)))))),"",IF(ScheduleCompile!O419="Off",0,IF(ScheduleCompile!O419="On",1,IF(ISNUMBER(ScheduleCompile!O419),ScheduleCompile!O419/1,IF(ISTEXT(ScheduleCompile!O419),IF(OR(ISNUMBER(FIND("5F",ScheduleCompile!O419)),ISNUMBER(FIND("0F",ScheduleCompile!O419)),ISNUMBER(FIND("8F",ScheduleCompile!O419)),ISNUMBER(FIND("1F",ScheduleCompile!O419)),ISNUMBER(FIND("2F",ScheduleCompile!O419)),ISNUMBER(FIND("3F",ScheduleCompile!O419)),ISNUMBER(FIND("6F",ScheduleCompile!O419)),ISNUMBER(FIND("7F",ScheduleCompile!O419)),ISNUMBER(FIND("9F",ScheduleCompile!O419)),ISNUMBER(FIND("4F",ScheduleCompile!O419))),VALUE(LEFT(ScheduleCompile!O419,FIND("F",ScheduleCompile!O419)-1)),ScheduleCompile!O419)))))))</f>
        <v>0.9</v>
      </c>
      <c r="U426" s="1">
        <f>IF(AND(ISERROR(IF(ScheduleCompile!P419="Off",0,IF(ScheduleCompile!P419="On",1,IF(ISNUMBER(ScheduleCompile!P419),ScheduleCompile!P419/1,IF(ISTEXT(ScheduleCompile!P419),IF(OR(ISNUMBER(FIND("5F",ScheduleCompile!P419)),ISNUMBER(FIND("0F",ScheduleCompile!P419)),ISNUMBER(FIND("8F",ScheduleCompile!P419)),ISNUMBER(FIND("1F",ScheduleCompile!P419)),ISNUMBER(FIND("2F",ScheduleCompile!P419)),ISNUMBER(FIND("3F",ScheduleCompile!P419)),ISNUMBER(FIND("6F",ScheduleCompile!P419)),ISNUMBER(FIND("7F",ScheduleCompile!P419)),ISNUMBER(FIND("9F",ScheduleCompile!P419)),ISNUMBER(FIND("4F",ScheduleCompile!P419))),VALUE(LEFT(ScheduleCompile!P419,FIND("F",ScheduleCompile!P419)-1)),ScheduleCompile!P419)))))),ISTEXT(ScheduleCompile!#REF!)),"ENDTABLE",IF(ISERROR(IF(ScheduleCompile!P419="Off",0,IF(ScheduleCompile!P419="On",1,IF(ISNUMBER(ScheduleCompile!P419),ScheduleCompile!P419/1,IF(ISTEXT(ScheduleCompile!P419),IF(OR(ISNUMBER(FIND("5F",ScheduleCompile!P419)),ISNUMBER(FIND("0F",ScheduleCompile!P419)),ISNUMBER(FIND("8F",ScheduleCompile!P419)),ISNUMBER(FIND("1F",ScheduleCompile!P419)),ISNUMBER(FIND("2F",ScheduleCompile!P419)),ISNUMBER(FIND("3F",ScheduleCompile!P419)),ISNUMBER(FIND("6F",ScheduleCompile!P419)),ISNUMBER(FIND("7F",ScheduleCompile!P419)),ISNUMBER(FIND("9F",ScheduleCompile!P419)),ISNUMBER(FIND("4F",ScheduleCompile!P419))),VALUE(LEFT(ScheduleCompile!P419,FIND("F",ScheduleCompile!P419)-1)),ScheduleCompile!P419)))))),"",IF(ScheduleCompile!P419="Off",0,IF(ScheduleCompile!P419="On",1,IF(ISNUMBER(ScheduleCompile!P419),ScheduleCompile!P419/1,IF(ISTEXT(ScheduleCompile!P419),IF(OR(ISNUMBER(FIND("5F",ScheduleCompile!P419)),ISNUMBER(FIND("0F",ScheduleCompile!P419)),ISNUMBER(FIND("8F",ScheduleCompile!P419)),ISNUMBER(FIND("1F",ScheduleCompile!P419)),ISNUMBER(FIND("2F",ScheduleCompile!P419)),ISNUMBER(FIND("3F",ScheduleCompile!P419)),ISNUMBER(FIND("6F",ScheduleCompile!P419)),ISNUMBER(FIND("7F",ScheduleCompile!P419)),ISNUMBER(FIND("9F",ScheduleCompile!P419)),ISNUMBER(FIND("4F",ScheduleCompile!P419))),VALUE(LEFT(ScheduleCompile!P419,FIND("F",ScheduleCompile!P419)-1)),ScheduleCompile!P419)))))))</f>
        <v>0.9</v>
      </c>
      <c r="V426" s="1">
        <f>IF(AND(ISERROR(IF(ScheduleCompile!Q419="Off",0,IF(ScheduleCompile!Q419="On",1,IF(ISNUMBER(ScheduleCompile!Q419),ScheduleCompile!Q419/1,IF(ISTEXT(ScheduleCompile!Q419),IF(OR(ISNUMBER(FIND("5F",ScheduleCompile!Q419)),ISNUMBER(FIND("0F",ScheduleCompile!Q419)),ISNUMBER(FIND("8F",ScheduleCompile!Q419)),ISNUMBER(FIND("1F",ScheduleCompile!Q419)),ISNUMBER(FIND("2F",ScheduleCompile!Q419)),ISNUMBER(FIND("3F",ScheduleCompile!Q419)),ISNUMBER(FIND("6F",ScheduleCompile!Q419)),ISNUMBER(FIND("7F",ScheduleCompile!Q419)),ISNUMBER(FIND("9F",ScheduleCompile!Q419)),ISNUMBER(FIND("4F",ScheduleCompile!Q419))),VALUE(LEFT(ScheduleCompile!Q419,FIND("F",ScheduleCompile!Q419)-1)),ScheduleCompile!Q419)))))),ISTEXT(ScheduleCompile!#REF!)),"ENDTABLE",IF(ISERROR(IF(ScheduleCompile!Q419="Off",0,IF(ScheduleCompile!Q419="On",1,IF(ISNUMBER(ScheduleCompile!Q419),ScheduleCompile!Q419/1,IF(ISTEXT(ScheduleCompile!Q419),IF(OR(ISNUMBER(FIND("5F",ScheduleCompile!Q419)),ISNUMBER(FIND("0F",ScheduleCompile!Q419)),ISNUMBER(FIND("8F",ScheduleCompile!Q419)),ISNUMBER(FIND("1F",ScheduleCompile!Q419)),ISNUMBER(FIND("2F",ScheduleCompile!Q419)),ISNUMBER(FIND("3F",ScheduleCompile!Q419)),ISNUMBER(FIND("6F",ScheduleCompile!Q419)),ISNUMBER(FIND("7F",ScheduleCompile!Q419)),ISNUMBER(FIND("9F",ScheduleCompile!Q419)),ISNUMBER(FIND("4F",ScheduleCompile!Q419))),VALUE(LEFT(ScheduleCompile!Q419,FIND("F",ScheduleCompile!Q419)-1)),ScheduleCompile!Q419)))))),"",IF(ScheduleCompile!Q419="Off",0,IF(ScheduleCompile!Q419="On",1,IF(ISNUMBER(ScheduleCompile!Q419),ScheduleCompile!Q419/1,IF(ISTEXT(ScheduleCompile!Q419),IF(OR(ISNUMBER(FIND("5F",ScheduleCompile!Q419)),ISNUMBER(FIND("0F",ScheduleCompile!Q419)),ISNUMBER(FIND("8F",ScheduleCompile!Q419)),ISNUMBER(FIND("1F",ScheduleCompile!Q419)),ISNUMBER(FIND("2F",ScheduleCompile!Q419)),ISNUMBER(FIND("3F",ScheduleCompile!Q419)),ISNUMBER(FIND("6F",ScheduleCompile!Q419)),ISNUMBER(FIND("7F",ScheduleCompile!Q419)),ISNUMBER(FIND("9F",ScheduleCompile!Q419)),ISNUMBER(FIND("4F",ScheduleCompile!Q419))),VALUE(LEFT(ScheduleCompile!Q419,FIND("F",ScheduleCompile!Q419)-1)),ScheduleCompile!Q419)))))))</f>
        <v>0.9</v>
      </c>
      <c r="W426" s="1">
        <f>IF(AND(ISERROR(IF(ScheduleCompile!R419="Off",0,IF(ScheduleCompile!R419="On",1,IF(ISNUMBER(ScheduleCompile!R419),ScheduleCompile!R419/1,IF(ISTEXT(ScheduleCompile!R419),IF(OR(ISNUMBER(FIND("5F",ScheduleCompile!R419)),ISNUMBER(FIND("0F",ScheduleCompile!R419)),ISNUMBER(FIND("8F",ScheduleCompile!R419)),ISNUMBER(FIND("1F",ScheduleCompile!R419)),ISNUMBER(FIND("2F",ScheduleCompile!R419)),ISNUMBER(FIND("3F",ScheduleCompile!R419)),ISNUMBER(FIND("6F",ScheduleCompile!R419)),ISNUMBER(FIND("7F",ScheduleCompile!R419)),ISNUMBER(FIND("9F",ScheduleCompile!R419)),ISNUMBER(FIND("4F",ScheduleCompile!R419))),VALUE(LEFT(ScheduleCompile!R419,FIND("F",ScheduleCompile!R419)-1)),ScheduleCompile!R419)))))),ISTEXT(ScheduleCompile!#REF!)),"ENDTABLE",IF(ISERROR(IF(ScheduleCompile!R419="Off",0,IF(ScheduleCompile!R419="On",1,IF(ISNUMBER(ScheduleCompile!R419),ScheduleCompile!R419/1,IF(ISTEXT(ScheduleCompile!R419),IF(OR(ISNUMBER(FIND("5F",ScheduleCompile!R419)),ISNUMBER(FIND("0F",ScheduleCompile!R419)),ISNUMBER(FIND("8F",ScheduleCompile!R419)),ISNUMBER(FIND("1F",ScheduleCompile!R419)),ISNUMBER(FIND("2F",ScheduleCompile!R419)),ISNUMBER(FIND("3F",ScheduleCompile!R419)),ISNUMBER(FIND("6F",ScheduleCompile!R419)),ISNUMBER(FIND("7F",ScheduleCompile!R419)),ISNUMBER(FIND("9F",ScheduleCompile!R419)),ISNUMBER(FIND("4F",ScheduleCompile!R419))),VALUE(LEFT(ScheduleCompile!R419,FIND("F",ScheduleCompile!R419)-1)),ScheduleCompile!R419)))))),"",IF(ScheduleCompile!R419="Off",0,IF(ScheduleCompile!R419="On",1,IF(ISNUMBER(ScheduleCompile!R419),ScheduleCompile!R419/1,IF(ISTEXT(ScheduleCompile!R419),IF(OR(ISNUMBER(FIND("5F",ScheduleCompile!R419)),ISNUMBER(FIND("0F",ScheduleCompile!R419)),ISNUMBER(FIND("8F",ScheduleCompile!R419)),ISNUMBER(FIND("1F",ScheduleCompile!R419)),ISNUMBER(FIND("2F",ScheduleCompile!R419)),ISNUMBER(FIND("3F",ScheduleCompile!R419)),ISNUMBER(FIND("6F",ScheduleCompile!R419)),ISNUMBER(FIND("7F",ScheduleCompile!R419)),ISNUMBER(FIND("9F",ScheduleCompile!R419)),ISNUMBER(FIND("4F",ScheduleCompile!R419))),VALUE(LEFT(ScheduleCompile!R419,FIND("F",ScheduleCompile!R419)-1)),ScheduleCompile!R419)))))))</f>
        <v>0.9</v>
      </c>
      <c r="X426" s="1">
        <f>IF(AND(ISERROR(IF(ScheduleCompile!S419="Off",0,IF(ScheduleCompile!S419="On",1,IF(ISNUMBER(ScheduleCompile!S419),ScheduleCompile!S419/1,IF(ISTEXT(ScheduleCompile!S419),IF(OR(ISNUMBER(FIND("5F",ScheduleCompile!S419)),ISNUMBER(FIND("0F",ScheduleCompile!S419)),ISNUMBER(FIND("8F",ScheduleCompile!S419)),ISNUMBER(FIND("1F",ScheduleCompile!S419)),ISNUMBER(FIND("2F",ScheduleCompile!S419)),ISNUMBER(FIND("3F",ScheduleCompile!S419)),ISNUMBER(FIND("6F",ScheduleCompile!S419)),ISNUMBER(FIND("7F",ScheduleCompile!S419)),ISNUMBER(FIND("9F",ScheduleCompile!S419)),ISNUMBER(FIND("4F",ScheduleCompile!S419))),VALUE(LEFT(ScheduleCompile!S419,FIND("F",ScheduleCompile!S419)-1)),ScheduleCompile!S419)))))),ISTEXT(ScheduleCompile!#REF!)),"ENDTABLE",IF(ISERROR(IF(ScheduleCompile!S419="Off",0,IF(ScheduleCompile!S419="On",1,IF(ISNUMBER(ScheduleCompile!S419),ScheduleCompile!S419/1,IF(ISTEXT(ScheduleCompile!S419),IF(OR(ISNUMBER(FIND("5F",ScheduleCompile!S419)),ISNUMBER(FIND("0F",ScheduleCompile!S419)),ISNUMBER(FIND("8F",ScheduleCompile!S419)),ISNUMBER(FIND("1F",ScheduleCompile!S419)),ISNUMBER(FIND("2F",ScheduleCompile!S419)),ISNUMBER(FIND("3F",ScheduleCompile!S419)),ISNUMBER(FIND("6F",ScheduleCompile!S419)),ISNUMBER(FIND("7F",ScheduleCompile!S419)),ISNUMBER(FIND("9F",ScheduleCompile!S419)),ISNUMBER(FIND("4F",ScheduleCompile!S419))),VALUE(LEFT(ScheduleCompile!S419,FIND("F",ScheduleCompile!S419)-1)),ScheduleCompile!S419)))))),"",IF(ScheduleCompile!S419="Off",0,IF(ScheduleCompile!S419="On",1,IF(ISNUMBER(ScheduleCompile!S419),ScheduleCompile!S419/1,IF(ISTEXT(ScheduleCompile!S419),IF(OR(ISNUMBER(FIND("5F",ScheduleCompile!S419)),ISNUMBER(FIND("0F",ScheduleCompile!S419)),ISNUMBER(FIND("8F",ScheduleCompile!S419)),ISNUMBER(FIND("1F",ScheduleCompile!S419)),ISNUMBER(FIND("2F",ScheduleCompile!S419)),ISNUMBER(FIND("3F",ScheduleCompile!S419)),ISNUMBER(FIND("6F",ScheduleCompile!S419)),ISNUMBER(FIND("7F",ScheduleCompile!S419)),ISNUMBER(FIND("9F",ScheduleCompile!S419)),ISNUMBER(FIND("4F",ScheduleCompile!S419))),VALUE(LEFT(ScheduleCompile!S419,FIND("F",ScheduleCompile!S419)-1)),ScheduleCompile!S419)))))))</f>
        <v>0.9</v>
      </c>
      <c r="Y426" s="1">
        <f>IF(AND(ISERROR(IF(ScheduleCompile!T419="Off",0,IF(ScheduleCompile!T419="On",1,IF(ISNUMBER(ScheduleCompile!T419),ScheduleCompile!T419/1,IF(ISTEXT(ScheduleCompile!T419),IF(OR(ISNUMBER(FIND("5F",ScheduleCompile!T419)),ISNUMBER(FIND("0F",ScheduleCompile!T419)),ISNUMBER(FIND("8F",ScheduleCompile!T419)),ISNUMBER(FIND("1F",ScheduleCompile!T419)),ISNUMBER(FIND("2F",ScheduleCompile!T419)),ISNUMBER(FIND("3F",ScheduleCompile!T419)),ISNUMBER(FIND("6F",ScheduleCompile!T419)),ISNUMBER(FIND("7F",ScheduleCompile!T419)),ISNUMBER(FIND("9F",ScheduleCompile!T419)),ISNUMBER(FIND("4F",ScheduleCompile!T419))),VALUE(LEFT(ScheduleCompile!T419,FIND("F",ScheduleCompile!T419)-1)),ScheduleCompile!T419)))))),ISTEXT(ScheduleCompile!#REF!)),"ENDTABLE",IF(ISERROR(IF(ScheduleCompile!T419="Off",0,IF(ScheduleCompile!T419="On",1,IF(ISNUMBER(ScheduleCompile!T419),ScheduleCompile!T419/1,IF(ISTEXT(ScheduleCompile!T419),IF(OR(ISNUMBER(FIND("5F",ScheduleCompile!T419)),ISNUMBER(FIND("0F",ScheduleCompile!T419)),ISNUMBER(FIND("8F",ScheduleCompile!T419)),ISNUMBER(FIND("1F",ScheduleCompile!T419)),ISNUMBER(FIND("2F",ScheduleCompile!T419)),ISNUMBER(FIND("3F",ScheduleCompile!T419)),ISNUMBER(FIND("6F",ScheduleCompile!T419)),ISNUMBER(FIND("7F",ScheduleCompile!T419)),ISNUMBER(FIND("9F",ScheduleCompile!T419)),ISNUMBER(FIND("4F",ScheduleCompile!T419))),VALUE(LEFT(ScheduleCompile!T419,FIND("F",ScheduleCompile!T419)-1)),ScheduleCompile!T419)))))),"",IF(ScheduleCompile!T419="Off",0,IF(ScheduleCompile!T419="On",1,IF(ISNUMBER(ScheduleCompile!T419),ScheduleCompile!T419/1,IF(ISTEXT(ScheduleCompile!T419),IF(OR(ISNUMBER(FIND("5F",ScheduleCompile!T419)),ISNUMBER(FIND("0F",ScheduleCompile!T419)),ISNUMBER(FIND("8F",ScheduleCompile!T419)),ISNUMBER(FIND("1F",ScheduleCompile!T419)),ISNUMBER(FIND("2F",ScheduleCompile!T419)),ISNUMBER(FIND("3F",ScheduleCompile!T419)),ISNUMBER(FIND("6F",ScheduleCompile!T419)),ISNUMBER(FIND("7F",ScheduleCompile!T419)),ISNUMBER(FIND("9F",ScheduleCompile!T419)),ISNUMBER(FIND("4F",ScheduleCompile!T419))),VALUE(LEFT(ScheduleCompile!T419,FIND("F",ScheduleCompile!T419)-1)),ScheduleCompile!T419)))))))</f>
        <v>0.6</v>
      </c>
      <c r="Z426" s="1">
        <f>IF(AND(ISERROR(IF(ScheduleCompile!U419="Off",0,IF(ScheduleCompile!U419="On",1,IF(ISNUMBER(ScheduleCompile!U419),ScheduleCompile!U419/1,IF(ISTEXT(ScheduleCompile!U419),IF(OR(ISNUMBER(FIND("5F",ScheduleCompile!U419)),ISNUMBER(FIND("0F",ScheduleCompile!U419)),ISNUMBER(FIND("8F",ScheduleCompile!U419)),ISNUMBER(FIND("1F",ScheduleCompile!U419)),ISNUMBER(FIND("2F",ScheduleCompile!U419)),ISNUMBER(FIND("3F",ScheduleCompile!U419)),ISNUMBER(FIND("6F",ScheduleCompile!U419)),ISNUMBER(FIND("7F",ScheduleCompile!U419)),ISNUMBER(FIND("9F",ScheduleCompile!U419)),ISNUMBER(FIND("4F",ScheduleCompile!U419))),VALUE(LEFT(ScheduleCompile!U419,FIND("F",ScheduleCompile!U419)-1)),ScheduleCompile!U419)))))),ISTEXT(ScheduleCompile!#REF!)),"ENDTABLE",IF(ISERROR(IF(ScheduleCompile!U419="Off",0,IF(ScheduleCompile!U419="On",1,IF(ISNUMBER(ScheduleCompile!U419),ScheduleCompile!U419/1,IF(ISTEXT(ScheduleCompile!U419),IF(OR(ISNUMBER(FIND("5F",ScheduleCompile!U419)),ISNUMBER(FIND("0F",ScheduleCompile!U419)),ISNUMBER(FIND("8F",ScheduleCompile!U419)),ISNUMBER(FIND("1F",ScheduleCompile!U419)),ISNUMBER(FIND("2F",ScheduleCompile!U419)),ISNUMBER(FIND("3F",ScheduleCompile!U419)),ISNUMBER(FIND("6F",ScheduleCompile!U419)),ISNUMBER(FIND("7F",ScheduleCompile!U419)),ISNUMBER(FIND("9F",ScheduleCompile!U419)),ISNUMBER(FIND("4F",ScheduleCompile!U419))),VALUE(LEFT(ScheduleCompile!U419,FIND("F",ScheduleCompile!U419)-1)),ScheduleCompile!U419)))))),"",IF(ScheduleCompile!U419="Off",0,IF(ScheduleCompile!U419="On",1,IF(ISNUMBER(ScheduleCompile!U419),ScheduleCompile!U419/1,IF(ISTEXT(ScheduleCompile!U419),IF(OR(ISNUMBER(FIND("5F",ScheduleCompile!U419)),ISNUMBER(FIND("0F",ScheduleCompile!U419)),ISNUMBER(FIND("8F",ScheduleCompile!U419)),ISNUMBER(FIND("1F",ScheduleCompile!U419)),ISNUMBER(FIND("2F",ScheduleCompile!U419)),ISNUMBER(FIND("3F",ScheduleCompile!U419)),ISNUMBER(FIND("6F",ScheduleCompile!U419)),ISNUMBER(FIND("7F",ScheduleCompile!U419)),ISNUMBER(FIND("9F",ScheduleCompile!U419)),ISNUMBER(FIND("4F",ScheduleCompile!U419))),VALUE(LEFT(ScheduleCompile!U419,FIND("F",ScheduleCompile!U419)-1)),ScheduleCompile!U419)))))))</f>
        <v>0.6</v>
      </c>
      <c r="AA426" s="1">
        <f>IF(AND(ISERROR(IF(ScheduleCompile!V419="Off",0,IF(ScheduleCompile!V419="On",1,IF(ISNUMBER(ScheduleCompile!V419),ScheduleCompile!V419/1,IF(ISTEXT(ScheduleCompile!V419),IF(OR(ISNUMBER(FIND("5F",ScheduleCompile!V419)),ISNUMBER(FIND("0F",ScheduleCompile!V419)),ISNUMBER(FIND("8F",ScheduleCompile!V419)),ISNUMBER(FIND("1F",ScheduleCompile!V419)),ISNUMBER(FIND("2F",ScheduleCompile!V419)),ISNUMBER(FIND("3F",ScheduleCompile!V419)),ISNUMBER(FIND("6F",ScheduleCompile!V419)),ISNUMBER(FIND("7F",ScheduleCompile!V419)),ISNUMBER(FIND("9F",ScheduleCompile!V419)),ISNUMBER(FIND("4F",ScheduleCompile!V419))),VALUE(LEFT(ScheduleCompile!V419,FIND("F",ScheduleCompile!V419)-1)),ScheduleCompile!V419)))))),ISTEXT(ScheduleCompile!#REF!)),"ENDTABLE",IF(ISERROR(IF(ScheduleCompile!V419="Off",0,IF(ScheduleCompile!V419="On",1,IF(ISNUMBER(ScheduleCompile!V419),ScheduleCompile!V419/1,IF(ISTEXT(ScheduleCompile!V419),IF(OR(ISNUMBER(FIND("5F",ScheduleCompile!V419)),ISNUMBER(FIND("0F",ScheduleCompile!V419)),ISNUMBER(FIND("8F",ScheduleCompile!V419)),ISNUMBER(FIND("1F",ScheduleCompile!V419)),ISNUMBER(FIND("2F",ScheduleCompile!V419)),ISNUMBER(FIND("3F",ScheduleCompile!V419)),ISNUMBER(FIND("6F",ScheduleCompile!V419)),ISNUMBER(FIND("7F",ScheduleCompile!V419)),ISNUMBER(FIND("9F",ScheduleCompile!V419)),ISNUMBER(FIND("4F",ScheduleCompile!V419))),VALUE(LEFT(ScheduleCompile!V419,FIND("F",ScheduleCompile!V419)-1)),ScheduleCompile!V419)))))),"",IF(ScheduleCompile!V419="Off",0,IF(ScheduleCompile!V419="On",1,IF(ISNUMBER(ScheduleCompile!V419),ScheduleCompile!V419/1,IF(ISTEXT(ScheduleCompile!V419),IF(OR(ISNUMBER(FIND("5F",ScheduleCompile!V419)),ISNUMBER(FIND("0F",ScheduleCompile!V419)),ISNUMBER(FIND("8F",ScheduleCompile!V419)),ISNUMBER(FIND("1F",ScheduleCompile!V419)),ISNUMBER(FIND("2F",ScheduleCompile!V419)),ISNUMBER(FIND("3F",ScheduleCompile!V419)),ISNUMBER(FIND("6F",ScheduleCompile!V419)),ISNUMBER(FIND("7F",ScheduleCompile!V419)),ISNUMBER(FIND("9F",ScheduleCompile!V419)),ISNUMBER(FIND("4F",ScheduleCompile!V419))),VALUE(LEFT(ScheduleCompile!V419,FIND("F",ScheduleCompile!V419)-1)),ScheduleCompile!V419)))))))</f>
        <v>0.5</v>
      </c>
      <c r="AB426" s="1">
        <f>IF(AND(ISERROR(IF(ScheduleCompile!W419="Off",0,IF(ScheduleCompile!W419="On",1,IF(ISNUMBER(ScheduleCompile!W419),ScheduleCompile!W419/1,IF(ISTEXT(ScheduleCompile!W419),IF(OR(ISNUMBER(FIND("5F",ScheduleCompile!W419)),ISNUMBER(FIND("0F",ScheduleCompile!W419)),ISNUMBER(FIND("8F",ScheduleCompile!W419)),ISNUMBER(FIND("1F",ScheduleCompile!W419)),ISNUMBER(FIND("2F",ScheduleCompile!W419)),ISNUMBER(FIND("3F",ScheduleCompile!W419)),ISNUMBER(FIND("6F",ScheduleCompile!W419)),ISNUMBER(FIND("7F",ScheduleCompile!W419)),ISNUMBER(FIND("9F",ScheduleCompile!W419)),ISNUMBER(FIND("4F",ScheduleCompile!W419))),VALUE(LEFT(ScheduleCompile!W419,FIND("F",ScheduleCompile!W419)-1)),ScheduleCompile!W419)))))),ISTEXT(ScheduleCompile!#REF!)),"ENDTABLE",IF(ISERROR(IF(ScheduleCompile!W419="Off",0,IF(ScheduleCompile!W419="On",1,IF(ISNUMBER(ScheduleCompile!W419),ScheduleCompile!W419/1,IF(ISTEXT(ScheduleCompile!W419),IF(OR(ISNUMBER(FIND("5F",ScheduleCompile!W419)),ISNUMBER(FIND("0F",ScheduleCompile!W419)),ISNUMBER(FIND("8F",ScheduleCompile!W419)),ISNUMBER(FIND("1F",ScheduleCompile!W419)),ISNUMBER(FIND("2F",ScheduleCompile!W419)),ISNUMBER(FIND("3F",ScheduleCompile!W419)),ISNUMBER(FIND("6F",ScheduleCompile!W419)),ISNUMBER(FIND("7F",ScheduleCompile!W419)),ISNUMBER(FIND("9F",ScheduleCompile!W419)),ISNUMBER(FIND("4F",ScheduleCompile!W419))),VALUE(LEFT(ScheduleCompile!W419,FIND("F",ScheduleCompile!W419)-1)),ScheduleCompile!W419)))))),"",IF(ScheduleCompile!W419="Off",0,IF(ScheduleCompile!W419="On",1,IF(ISNUMBER(ScheduleCompile!W419),ScheduleCompile!W419/1,IF(ISTEXT(ScheduleCompile!W419),IF(OR(ISNUMBER(FIND("5F",ScheduleCompile!W419)),ISNUMBER(FIND("0F",ScheduleCompile!W419)),ISNUMBER(FIND("8F",ScheduleCompile!W419)),ISNUMBER(FIND("1F",ScheduleCompile!W419)),ISNUMBER(FIND("2F",ScheduleCompile!W419)),ISNUMBER(FIND("3F",ScheduleCompile!W419)),ISNUMBER(FIND("6F",ScheduleCompile!W419)),ISNUMBER(FIND("7F",ScheduleCompile!W419)),ISNUMBER(FIND("9F",ScheduleCompile!W419)),ISNUMBER(FIND("4F",ScheduleCompile!W419))),VALUE(LEFT(ScheduleCompile!W419,FIND("F",ScheduleCompile!W419)-1)),ScheduleCompile!W419)))))))</f>
        <v>0.2</v>
      </c>
      <c r="AC426" s="1">
        <f>IF(AND(ISERROR(IF(ScheduleCompile!X419="Off",0,IF(ScheduleCompile!X419="On",1,IF(ISNUMBER(ScheduleCompile!X419),ScheduleCompile!X419/1,IF(ISTEXT(ScheduleCompile!X419),IF(OR(ISNUMBER(FIND("5F",ScheduleCompile!X419)),ISNUMBER(FIND("0F",ScheduleCompile!X419)),ISNUMBER(FIND("8F",ScheduleCompile!X419)),ISNUMBER(FIND("1F",ScheduleCompile!X419)),ISNUMBER(FIND("2F",ScheduleCompile!X419)),ISNUMBER(FIND("3F",ScheduleCompile!X419)),ISNUMBER(FIND("6F",ScheduleCompile!X419)),ISNUMBER(FIND("7F",ScheduleCompile!X419)),ISNUMBER(FIND("9F",ScheduleCompile!X419)),ISNUMBER(FIND("4F",ScheduleCompile!X419))),VALUE(LEFT(ScheduleCompile!X419,FIND("F",ScheduleCompile!X419)-1)),ScheduleCompile!X419)))))),ISTEXT(ScheduleCompile!#REF!)),"ENDTABLE",IF(ISERROR(IF(ScheduleCompile!X419="Off",0,IF(ScheduleCompile!X419="On",1,IF(ISNUMBER(ScheduleCompile!X419),ScheduleCompile!X419/1,IF(ISTEXT(ScheduleCompile!X419),IF(OR(ISNUMBER(FIND("5F",ScheduleCompile!X419)),ISNUMBER(FIND("0F",ScheduleCompile!X419)),ISNUMBER(FIND("8F",ScheduleCompile!X419)),ISNUMBER(FIND("1F",ScheduleCompile!X419)),ISNUMBER(FIND("2F",ScheduleCompile!X419)),ISNUMBER(FIND("3F",ScheduleCompile!X419)),ISNUMBER(FIND("6F",ScheduleCompile!X419)),ISNUMBER(FIND("7F",ScheduleCompile!X419)),ISNUMBER(FIND("9F",ScheduleCompile!X419)),ISNUMBER(FIND("4F",ScheduleCompile!X419))),VALUE(LEFT(ScheduleCompile!X419,FIND("F",ScheduleCompile!X419)-1)),ScheduleCompile!X419)))))),"",IF(ScheduleCompile!X419="Off",0,IF(ScheduleCompile!X419="On",1,IF(ISNUMBER(ScheduleCompile!X419),ScheduleCompile!X419/1,IF(ISTEXT(ScheduleCompile!X419),IF(OR(ISNUMBER(FIND("5F",ScheduleCompile!X419)),ISNUMBER(FIND("0F",ScheduleCompile!X419)),ISNUMBER(FIND("8F",ScheduleCompile!X419)),ISNUMBER(FIND("1F",ScheduleCompile!X419)),ISNUMBER(FIND("2F",ScheduleCompile!X419)),ISNUMBER(FIND("3F",ScheduleCompile!X419)),ISNUMBER(FIND("6F",ScheduleCompile!X419)),ISNUMBER(FIND("7F",ScheduleCompile!X419)),ISNUMBER(FIND("9F",ScheduleCompile!X419)),ISNUMBER(FIND("4F",ScheduleCompile!X419))),VALUE(LEFT(ScheduleCompile!X419,FIND("F",ScheduleCompile!X419)-1)),ScheduleCompile!X419)))))))</f>
        <v>0.05</v>
      </c>
      <c r="AD426" s="1">
        <f>IF(AND(ISERROR(IF(ScheduleCompile!Y419="Off",0,IF(ScheduleCompile!Y419="On",1,IF(ISNUMBER(ScheduleCompile!Y419),ScheduleCompile!Y419/1,IF(ISTEXT(ScheduleCompile!Y419),IF(OR(ISNUMBER(FIND("5F",ScheduleCompile!Y419)),ISNUMBER(FIND("0F",ScheduleCompile!Y419)),ISNUMBER(FIND("8F",ScheduleCompile!Y419)),ISNUMBER(FIND("1F",ScheduleCompile!Y419)),ISNUMBER(FIND("2F",ScheduleCompile!Y419)),ISNUMBER(FIND("3F",ScheduleCompile!Y419)),ISNUMBER(FIND("6F",ScheduleCompile!Y419)),ISNUMBER(FIND("7F",ScheduleCompile!Y419)),ISNUMBER(FIND("9F",ScheduleCompile!Y419)),ISNUMBER(FIND("4F",ScheduleCompile!Y419))),VALUE(LEFT(ScheduleCompile!Y419,FIND("F",ScheduleCompile!Y419)-1)),ScheduleCompile!Y419)))))),ISTEXT(ScheduleCompile!#REF!)),"ENDTABLE",IF(ISERROR(IF(ScheduleCompile!Y419="Off",0,IF(ScheduleCompile!Y419="On",1,IF(ISNUMBER(ScheduleCompile!Y419),ScheduleCompile!Y419/1,IF(ISTEXT(ScheduleCompile!Y419),IF(OR(ISNUMBER(FIND("5F",ScheduleCompile!Y419)),ISNUMBER(FIND("0F",ScheduleCompile!Y419)),ISNUMBER(FIND("8F",ScheduleCompile!Y419)),ISNUMBER(FIND("1F",ScheduleCompile!Y419)),ISNUMBER(FIND("2F",ScheduleCompile!Y419)),ISNUMBER(FIND("3F",ScheduleCompile!Y419)),ISNUMBER(FIND("6F",ScheduleCompile!Y419)),ISNUMBER(FIND("7F",ScheduleCompile!Y419)),ISNUMBER(FIND("9F",ScheduleCompile!Y419)),ISNUMBER(FIND("4F",ScheduleCompile!Y419))),VALUE(LEFT(ScheduleCompile!Y419,FIND("F",ScheduleCompile!Y419)-1)),ScheduleCompile!Y419)))))),"",IF(ScheduleCompile!Y419="Off",0,IF(ScheduleCompile!Y419="On",1,IF(ISNUMBER(ScheduleCompile!Y419),ScheduleCompile!Y419/1,IF(ISTEXT(ScheduleCompile!Y419),IF(OR(ISNUMBER(FIND("5F",ScheduleCompile!Y419)),ISNUMBER(FIND("0F",ScheduleCompile!Y419)),ISNUMBER(FIND("8F",ScheduleCompile!Y419)),ISNUMBER(FIND("1F",ScheduleCompile!Y419)),ISNUMBER(FIND("2F",ScheduleCompile!Y419)),ISNUMBER(FIND("3F",ScheduleCompile!Y419)),ISNUMBER(FIND("6F",ScheduleCompile!Y419)),ISNUMBER(FIND("7F",ScheduleCompile!Y419)),ISNUMBER(FIND("9F",ScheduleCompile!Y419)),ISNUMBER(FIND("4F",ScheduleCompile!Y419))),VALUE(LEFT(ScheduleCompile!Y419,FIND("F",ScheduleCompile!Y419)-1)),ScheduleCompile!Y419)))))))</f>
        <v>0.05</v>
      </c>
    </row>
    <row r="427" spans="1:30" x14ac:dyDescent="0.25">
      <c r="A427" t="str">
        <f t="shared" si="27"/>
        <v>SchDay "RetailReceptacleSat"  Type = "Fraction" Hr = (0.05, 0.05, 0.05, 0.05, 0.05, 0.05, 0.05, 0.1, 0.3, 0.6, 0.9, 0.9, 0.9, 0.9, 0.9, 0.9, 0.9, 0.9, 0.5, 0.3, 0.3, 0.1, 0.05, 0.05) ..</v>
      </c>
      <c r="B427" s="1" t="s">
        <v>623</v>
      </c>
      <c r="C427" t="str">
        <f t="shared" si="28"/>
        <v xml:space="preserve">SchDay "RetailReceptacleSat"  Type = "Fraction" Hr = </v>
      </c>
      <c r="D427" t="str">
        <f t="shared" si="29"/>
        <v>(0.05, 0.05, 0.05, 0.05, 0.05, 0.05, 0.05, 0.1, 0.3, 0.6, 0.9, 0.9, 0.9, 0.9, 0.9, 0.9, 0.9, 0.9, 0.5, 0.3, 0.3, 0.1, 0.05, 0.05) ..</v>
      </c>
      <c r="E427" s="30" t="str">
        <f>ScheduleCompile!A420</f>
        <v>RetailReceptacleSat</v>
      </c>
      <c r="F427" t="str">
        <f t="shared" si="30"/>
        <v>Fraction</v>
      </c>
      <c r="G427" s="1">
        <f>IF(AND(ISERROR(IF(ScheduleCompile!B420="Off",0,IF(ScheduleCompile!B420="On",1,IF(ISNUMBER(ScheduleCompile!B420),ScheduleCompile!B420/1,IF(ISTEXT(ScheduleCompile!B420),IF(OR(ISNUMBER(FIND("5F",ScheduleCompile!B420)),ISNUMBER(FIND("0F",ScheduleCompile!B420)),ISNUMBER(FIND("8F",ScheduleCompile!B420)),ISNUMBER(FIND("1F",ScheduleCompile!B420)),ISNUMBER(FIND("2F",ScheduleCompile!B420)),ISNUMBER(FIND("3F",ScheduleCompile!B420)),ISNUMBER(FIND("6F",ScheduleCompile!B420)),ISNUMBER(FIND("7F",ScheduleCompile!B420)),ISNUMBER(FIND("9F",ScheduleCompile!B420)),ISNUMBER(FIND("4F",ScheduleCompile!B420))),VALUE(LEFT(ScheduleCompile!B420,FIND("F",ScheduleCompile!B420)-1)),ScheduleCompile!B420)))))),ISTEXT(ScheduleCompile!#REF!)),"ENDTABLE",IF(ISERROR(IF(ScheduleCompile!B420="Off",0,IF(ScheduleCompile!B420="On",1,IF(ISNUMBER(ScheduleCompile!B420),ScheduleCompile!B420/1,IF(ISTEXT(ScheduleCompile!B420),IF(OR(ISNUMBER(FIND("5F",ScheduleCompile!B420)),ISNUMBER(FIND("0F",ScheduleCompile!B420)),ISNUMBER(FIND("8F",ScheduleCompile!B420)),ISNUMBER(FIND("1F",ScheduleCompile!B420)),ISNUMBER(FIND("2F",ScheduleCompile!B420)),ISNUMBER(FIND("3F",ScheduleCompile!B420)),ISNUMBER(FIND("6F",ScheduleCompile!B420)),ISNUMBER(FIND("7F",ScheduleCompile!B420)),ISNUMBER(FIND("9F",ScheduleCompile!B420)),ISNUMBER(FIND("4F",ScheduleCompile!B420))),VALUE(LEFT(ScheduleCompile!B420,FIND("F",ScheduleCompile!B420)-1)),ScheduleCompile!B420)))))),"",IF(ScheduleCompile!B420="Off",0,IF(ScheduleCompile!B420="On",1,IF(ISNUMBER(ScheduleCompile!B420),ScheduleCompile!B420/1,IF(ISTEXT(ScheduleCompile!B420),IF(OR(ISNUMBER(FIND("5F",ScheduleCompile!B420)),ISNUMBER(FIND("0F",ScheduleCompile!B420)),ISNUMBER(FIND("8F",ScheduleCompile!B420)),ISNUMBER(FIND("1F",ScheduleCompile!B420)),ISNUMBER(FIND("2F",ScheduleCompile!B420)),ISNUMBER(FIND("3F",ScheduleCompile!B420)),ISNUMBER(FIND("6F",ScheduleCompile!B420)),ISNUMBER(FIND("7F",ScheduleCompile!B420)),ISNUMBER(FIND("9F",ScheduleCompile!B420)),ISNUMBER(FIND("4F",ScheduleCompile!B420))),VALUE(LEFT(ScheduleCompile!B420,FIND("F",ScheduleCompile!B420)-1)),ScheduleCompile!B420)))))))</f>
        <v>0.05</v>
      </c>
      <c r="H427" s="1">
        <f>IF(AND(ISERROR(IF(ScheduleCompile!C420="Off",0,IF(ScheduleCompile!C420="On",1,IF(ISNUMBER(ScheduleCompile!C420),ScheduleCompile!C420/1,IF(ISTEXT(ScheduleCompile!C420),IF(OR(ISNUMBER(FIND("5F",ScheduleCompile!C420)),ISNUMBER(FIND("0F",ScheduleCompile!C420)),ISNUMBER(FIND("8F",ScheduleCompile!C420)),ISNUMBER(FIND("1F",ScheduleCompile!C420)),ISNUMBER(FIND("2F",ScheduleCompile!C420)),ISNUMBER(FIND("3F",ScheduleCompile!C420)),ISNUMBER(FIND("6F",ScheduleCompile!C420)),ISNUMBER(FIND("7F",ScheduleCompile!C420)),ISNUMBER(FIND("9F",ScheduleCompile!C420)),ISNUMBER(FIND("4F",ScheduleCompile!C420))),VALUE(LEFT(ScheduleCompile!C420,FIND("F",ScheduleCompile!C420)-1)),ScheduleCompile!C420)))))),ISTEXT(ScheduleCompile!#REF!)),"ENDTABLE",IF(ISERROR(IF(ScheduleCompile!C420="Off",0,IF(ScheduleCompile!C420="On",1,IF(ISNUMBER(ScheduleCompile!C420),ScheduleCompile!C420/1,IF(ISTEXT(ScheduleCompile!C420),IF(OR(ISNUMBER(FIND("5F",ScheduleCompile!C420)),ISNUMBER(FIND("0F",ScheduleCompile!C420)),ISNUMBER(FIND("8F",ScheduleCompile!C420)),ISNUMBER(FIND("1F",ScheduleCompile!C420)),ISNUMBER(FIND("2F",ScheduleCompile!C420)),ISNUMBER(FIND("3F",ScheduleCompile!C420)),ISNUMBER(FIND("6F",ScheduleCompile!C420)),ISNUMBER(FIND("7F",ScheduleCompile!C420)),ISNUMBER(FIND("9F",ScheduleCompile!C420)),ISNUMBER(FIND("4F",ScheduleCompile!C420))),VALUE(LEFT(ScheduleCompile!C420,FIND("F",ScheduleCompile!C420)-1)),ScheduleCompile!C420)))))),"",IF(ScheduleCompile!C420="Off",0,IF(ScheduleCompile!C420="On",1,IF(ISNUMBER(ScheduleCompile!C420),ScheduleCompile!C420/1,IF(ISTEXT(ScheduleCompile!C420),IF(OR(ISNUMBER(FIND("5F",ScheduleCompile!C420)),ISNUMBER(FIND("0F",ScheduleCompile!C420)),ISNUMBER(FIND("8F",ScheduleCompile!C420)),ISNUMBER(FIND("1F",ScheduleCompile!C420)),ISNUMBER(FIND("2F",ScheduleCompile!C420)),ISNUMBER(FIND("3F",ScheduleCompile!C420)),ISNUMBER(FIND("6F",ScheduleCompile!C420)),ISNUMBER(FIND("7F",ScheduleCompile!C420)),ISNUMBER(FIND("9F",ScheduleCompile!C420)),ISNUMBER(FIND("4F",ScheduleCompile!C420))),VALUE(LEFT(ScheduleCompile!C420,FIND("F",ScheduleCompile!C420)-1)),ScheduleCompile!C420)))))))</f>
        <v>0.05</v>
      </c>
      <c r="I427" s="1">
        <f>IF(AND(ISERROR(IF(ScheduleCompile!D420="Off",0,IF(ScheduleCompile!D420="On",1,IF(ISNUMBER(ScheduleCompile!D420),ScheduleCompile!D420/1,IF(ISTEXT(ScheduleCompile!D420),IF(OR(ISNUMBER(FIND("5F",ScheduleCompile!D420)),ISNUMBER(FIND("0F",ScheduleCompile!D420)),ISNUMBER(FIND("8F",ScheduleCompile!D420)),ISNUMBER(FIND("1F",ScheduleCompile!D420)),ISNUMBER(FIND("2F",ScheduleCompile!D420)),ISNUMBER(FIND("3F",ScheduleCompile!D420)),ISNUMBER(FIND("6F",ScheduleCompile!D420)),ISNUMBER(FIND("7F",ScheduleCompile!D420)),ISNUMBER(FIND("9F",ScheduleCompile!D420)),ISNUMBER(FIND("4F",ScheduleCompile!D420))),VALUE(LEFT(ScheduleCompile!D420,FIND("F",ScheduleCompile!D420)-1)),ScheduleCompile!D420)))))),ISTEXT(ScheduleCompile!#REF!)),"ENDTABLE",IF(ISERROR(IF(ScheduleCompile!D420="Off",0,IF(ScheduleCompile!D420="On",1,IF(ISNUMBER(ScheduleCompile!D420),ScheduleCompile!D420/1,IF(ISTEXT(ScheduleCompile!D420),IF(OR(ISNUMBER(FIND("5F",ScheduleCompile!D420)),ISNUMBER(FIND("0F",ScheduleCompile!D420)),ISNUMBER(FIND("8F",ScheduleCompile!D420)),ISNUMBER(FIND("1F",ScheduleCompile!D420)),ISNUMBER(FIND("2F",ScheduleCompile!D420)),ISNUMBER(FIND("3F",ScheduleCompile!D420)),ISNUMBER(FIND("6F",ScheduleCompile!D420)),ISNUMBER(FIND("7F",ScheduleCompile!D420)),ISNUMBER(FIND("9F",ScheduleCompile!D420)),ISNUMBER(FIND("4F",ScheduleCompile!D420))),VALUE(LEFT(ScheduleCompile!D420,FIND("F",ScheduleCompile!D420)-1)),ScheduleCompile!D420)))))),"",IF(ScheduleCompile!D420="Off",0,IF(ScheduleCompile!D420="On",1,IF(ISNUMBER(ScheduleCompile!D420),ScheduleCompile!D420/1,IF(ISTEXT(ScheduleCompile!D420),IF(OR(ISNUMBER(FIND("5F",ScheduleCompile!D420)),ISNUMBER(FIND("0F",ScheduleCompile!D420)),ISNUMBER(FIND("8F",ScheduleCompile!D420)),ISNUMBER(FIND("1F",ScheduleCompile!D420)),ISNUMBER(FIND("2F",ScheduleCompile!D420)),ISNUMBER(FIND("3F",ScheduleCompile!D420)),ISNUMBER(FIND("6F",ScheduleCompile!D420)),ISNUMBER(FIND("7F",ScheduleCompile!D420)),ISNUMBER(FIND("9F",ScheduleCompile!D420)),ISNUMBER(FIND("4F",ScheduleCompile!D420))),VALUE(LEFT(ScheduleCompile!D420,FIND("F",ScheduleCompile!D420)-1)),ScheduleCompile!D420)))))))</f>
        <v>0.05</v>
      </c>
      <c r="J427" s="1">
        <f>IF(AND(ISERROR(IF(ScheduleCompile!E420="Off",0,IF(ScheduleCompile!E420="On",1,IF(ISNUMBER(ScheduleCompile!E420),ScheduleCompile!E420/1,IF(ISTEXT(ScheduleCompile!E420),IF(OR(ISNUMBER(FIND("5F",ScheduleCompile!E420)),ISNUMBER(FIND("0F",ScheduleCompile!E420)),ISNUMBER(FIND("8F",ScheduleCompile!E420)),ISNUMBER(FIND("1F",ScheduleCompile!E420)),ISNUMBER(FIND("2F",ScheduleCompile!E420)),ISNUMBER(FIND("3F",ScheduleCompile!E420)),ISNUMBER(FIND("6F",ScheduleCompile!E420)),ISNUMBER(FIND("7F",ScheduleCompile!E420)),ISNUMBER(FIND("9F",ScheduleCompile!E420)),ISNUMBER(FIND("4F",ScheduleCompile!E420))),VALUE(LEFT(ScheduleCompile!E420,FIND("F",ScheduleCompile!E420)-1)),ScheduleCompile!E420)))))),ISTEXT(ScheduleCompile!#REF!)),"ENDTABLE",IF(ISERROR(IF(ScheduleCompile!E420="Off",0,IF(ScheduleCompile!E420="On",1,IF(ISNUMBER(ScheduleCompile!E420),ScheduleCompile!E420/1,IF(ISTEXT(ScheduleCompile!E420),IF(OR(ISNUMBER(FIND("5F",ScheduleCompile!E420)),ISNUMBER(FIND("0F",ScheduleCompile!E420)),ISNUMBER(FIND("8F",ScheduleCompile!E420)),ISNUMBER(FIND("1F",ScheduleCompile!E420)),ISNUMBER(FIND("2F",ScheduleCompile!E420)),ISNUMBER(FIND("3F",ScheduleCompile!E420)),ISNUMBER(FIND("6F",ScheduleCompile!E420)),ISNUMBER(FIND("7F",ScheduleCompile!E420)),ISNUMBER(FIND("9F",ScheduleCompile!E420)),ISNUMBER(FIND("4F",ScheduleCompile!E420))),VALUE(LEFT(ScheduleCompile!E420,FIND("F",ScheduleCompile!E420)-1)),ScheduleCompile!E420)))))),"",IF(ScheduleCompile!E420="Off",0,IF(ScheduleCompile!E420="On",1,IF(ISNUMBER(ScheduleCompile!E420),ScheduleCompile!E420/1,IF(ISTEXT(ScheduleCompile!E420),IF(OR(ISNUMBER(FIND("5F",ScheduleCompile!E420)),ISNUMBER(FIND("0F",ScheduleCompile!E420)),ISNUMBER(FIND("8F",ScheduleCompile!E420)),ISNUMBER(FIND("1F",ScheduleCompile!E420)),ISNUMBER(FIND("2F",ScheduleCompile!E420)),ISNUMBER(FIND("3F",ScheduleCompile!E420)),ISNUMBER(FIND("6F",ScheduleCompile!E420)),ISNUMBER(FIND("7F",ScheduleCompile!E420)),ISNUMBER(FIND("9F",ScheduleCompile!E420)),ISNUMBER(FIND("4F",ScheduleCompile!E420))),VALUE(LEFT(ScheduleCompile!E420,FIND("F",ScheduleCompile!E420)-1)),ScheduleCompile!E420)))))))</f>
        <v>0.05</v>
      </c>
      <c r="K427" s="1">
        <f>IF(AND(ISERROR(IF(ScheduleCompile!F420="Off",0,IF(ScheduleCompile!F420="On",1,IF(ISNUMBER(ScheduleCompile!F420),ScheduleCompile!F420/1,IF(ISTEXT(ScheduleCompile!F420),IF(OR(ISNUMBER(FIND("5F",ScheduleCompile!F420)),ISNUMBER(FIND("0F",ScheduleCompile!F420)),ISNUMBER(FIND("8F",ScheduleCompile!F420)),ISNUMBER(FIND("1F",ScheduleCompile!F420)),ISNUMBER(FIND("2F",ScheduleCompile!F420)),ISNUMBER(FIND("3F",ScheduleCompile!F420)),ISNUMBER(FIND("6F",ScheduleCompile!F420)),ISNUMBER(FIND("7F",ScheduleCompile!F420)),ISNUMBER(FIND("9F",ScheduleCompile!F420)),ISNUMBER(FIND("4F",ScheduleCompile!F420))),VALUE(LEFT(ScheduleCompile!F420,FIND("F",ScheduleCompile!F420)-1)),ScheduleCompile!F420)))))),ISTEXT(ScheduleCompile!#REF!)),"ENDTABLE",IF(ISERROR(IF(ScheduleCompile!F420="Off",0,IF(ScheduleCompile!F420="On",1,IF(ISNUMBER(ScheduleCompile!F420),ScheduleCompile!F420/1,IF(ISTEXT(ScheduleCompile!F420),IF(OR(ISNUMBER(FIND("5F",ScheduleCompile!F420)),ISNUMBER(FIND("0F",ScheduleCompile!F420)),ISNUMBER(FIND("8F",ScheduleCompile!F420)),ISNUMBER(FIND("1F",ScheduleCompile!F420)),ISNUMBER(FIND("2F",ScheduleCompile!F420)),ISNUMBER(FIND("3F",ScheduleCompile!F420)),ISNUMBER(FIND("6F",ScheduleCompile!F420)),ISNUMBER(FIND("7F",ScheduleCompile!F420)),ISNUMBER(FIND("9F",ScheduleCompile!F420)),ISNUMBER(FIND("4F",ScheduleCompile!F420))),VALUE(LEFT(ScheduleCompile!F420,FIND("F",ScheduleCompile!F420)-1)),ScheduleCompile!F420)))))),"",IF(ScheduleCompile!F420="Off",0,IF(ScheduleCompile!F420="On",1,IF(ISNUMBER(ScheduleCompile!F420),ScheduleCompile!F420/1,IF(ISTEXT(ScheduleCompile!F420),IF(OR(ISNUMBER(FIND("5F",ScheduleCompile!F420)),ISNUMBER(FIND("0F",ScheduleCompile!F420)),ISNUMBER(FIND("8F",ScheduleCompile!F420)),ISNUMBER(FIND("1F",ScheduleCompile!F420)),ISNUMBER(FIND("2F",ScheduleCompile!F420)),ISNUMBER(FIND("3F",ScheduleCompile!F420)),ISNUMBER(FIND("6F",ScheduleCompile!F420)),ISNUMBER(FIND("7F",ScheduleCompile!F420)),ISNUMBER(FIND("9F",ScheduleCompile!F420)),ISNUMBER(FIND("4F",ScheduleCompile!F420))),VALUE(LEFT(ScheduleCompile!F420,FIND("F",ScheduleCompile!F420)-1)),ScheduleCompile!F420)))))))</f>
        <v>0.05</v>
      </c>
      <c r="L427" s="1">
        <f>IF(AND(ISERROR(IF(ScheduleCompile!G420="Off",0,IF(ScheduleCompile!G420="On",1,IF(ISNUMBER(ScheduleCompile!G420),ScheduleCompile!G420/1,IF(ISTEXT(ScheduleCompile!G420),IF(OR(ISNUMBER(FIND("5F",ScheduleCompile!G420)),ISNUMBER(FIND("0F",ScheduleCompile!G420)),ISNUMBER(FIND("8F",ScheduleCompile!G420)),ISNUMBER(FIND("1F",ScheduleCompile!G420)),ISNUMBER(FIND("2F",ScheduleCompile!G420)),ISNUMBER(FIND("3F",ScheduleCompile!G420)),ISNUMBER(FIND("6F",ScheduleCompile!G420)),ISNUMBER(FIND("7F",ScheduleCompile!G420)),ISNUMBER(FIND("9F",ScheduleCompile!G420)),ISNUMBER(FIND("4F",ScheduleCompile!G420))),VALUE(LEFT(ScheduleCompile!G420,FIND("F",ScheduleCompile!G420)-1)),ScheduleCompile!G420)))))),ISTEXT(ScheduleCompile!#REF!)),"ENDTABLE",IF(ISERROR(IF(ScheduleCompile!G420="Off",0,IF(ScheduleCompile!G420="On",1,IF(ISNUMBER(ScheduleCompile!G420),ScheduleCompile!G420/1,IF(ISTEXT(ScheduleCompile!G420),IF(OR(ISNUMBER(FIND("5F",ScheduleCompile!G420)),ISNUMBER(FIND("0F",ScheduleCompile!G420)),ISNUMBER(FIND("8F",ScheduleCompile!G420)),ISNUMBER(FIND("1F",ScheduleCompile!G420)),ISNUMBER(FIND("2F",ScheduleCompile!G420)),ISNUMBER(FIND("3F",ScheduleCompile!G420)),ISNUMBER(FIND("6F",ScheduleCompile!G420)),ISNUMBER(FIND("7F",ScheduleCompile!G420)),ISNUMBER(FIND("9F",ScheduleCompile!G420)),ISNUMBER(FIND("4F",ScheduleCompile!G420))),VALUE(LEFT(ScheduleCompile!G420,FIND("F",ScheduleCompile!G420)-1)),ScheduleCompile!G420)))))),"",IF(ScheduleCompile!G420="Off",0,IF(ScheduleCompile!G420="On",1,IF(ISNUMBER(ScheduleCompile!G420),ScheduleCompile!G420/1,IF(ISTEXT(ScheduleCompile!G420),IF(OR(ISNUMBER(FIND("5F",ScheduleCompile!G420)),ISNUMBER(FIND("0F",ScheduleCompile!G420)),ISNUMBER(FIND("8F",ScheduleCompile!G420)),ISNUMBER(FIND("1F",ScheduleCompile!G420)),ISNUMBER(FIND("2F",ScheduleCompile!G420)),ISNUMBER(FIND("3F",ScheduleCompile!G420)),ISNUMBER(FIND("6F",ScheduleCompile!G420)),ISNUMBER(FIND("7F",ScheduleCompile!G420)),ISNUMBER(FIND("9F",ScheduleCompile!G420)),ISNUMBER(FIND("4F",ScheduleCompile!G420))),VALUE(LEFT(ScheduleCompile!G420,FIND("F",ScheduleCompile!G420)-1)),ScheduleCompile!G420)))))))</f>
        <v>0.05</v>
      </c>
      <c r="M427" s="1">
        <f>IF(AND(ISERROR(IF(ScheduleCompile!H420="Off",0,IF(ScheduleCompile!H420="On",1,IF(ISNUMBER(ScheduleCompile!H420),ScheduleCompile!H420/1,IF(ISTEXT(ScheduleCompile!H420),IF(OR(ISNUMBER(FIND("5F",ScheduleCompile!H420)),ISNUMBER(FIND("0F",ScheduleCompile!H420)),ISNUMBER(FIND("8F",ScheduleCompile!H420)),ISNUMBER(FIND("1F",ScheduleCompile!H420)),ISNUMBER(FIND("2F",ScheduleCompile!H420)),ISNUMBER(FIND("3F",ScheduleCompile!H420)),ISNUMBER(FIND("6F",ScheduleCompile!H420)),ISNUMBER(FIND("7F",ScheduleCompile!H420)),ISNUMBER(FIND("9F",ScheduleCompile!H420)),ISNUMBER(FIND("4F",ScheduleCompile!H420))),VALUE(LEFT(ScheduleCompile!H420,FIND("F",ScheduleCompile!H420)-1)),ScheduleCompile!H420)))))),ISTEXT(ScheduleCompile!#REF!)),"ENDTABLE",IF(ISERROR(IF(ScheduleCompile!H420="Off",0,IF(ScheduleCompile!H420="On",1,IF(ISNUMBER(ScheduleCompile!H420),ScheduleCompile!H420/1,IF(ISTEXT(ScheduleCompile!H420),IF(OR(ISNUMBER(FIND("5F",ScheduleCompile!H420)),ISNUMBER(FIND("0F",ScheduleCompile!H420)),ISNUMBER(FIND("8F",ScheduleCompile!H420)),ISNUMBER(FIND("1F",ScheduleCompile!H420)),ISNUMBER(FIND("2F",ScheduleCompile!H420)),ISNUMBER(FIND("3F",ScheduleCompile!H420)),ISNUMBER(FIND("6F",ScheduleCompile!H420)),ISNUMBER(FIND("7F",ScheduleCompile!H420)),ISNUMBER(FIND("9F",ScheduleCompile!H420)),ISNUMBER(FIND("4F",ScheduleCompile!H420))),VALUE(LEFT(ScheduleCompile!H420,FIND("F",ScheduleCompile!H420)-1)),ScheduleCompile!H420)))))),"",IF(ScheduleCompile!H420="Off",0,IF(ScheduleCompile!H420="On",1,IF(ISNUMBER(ScheduleCompile!H420),ScheduleCompile!H420/1,IF(ISTEXT(ScheduleCompile!H420),IF(OR(ISNUMBER(FIND("5F",ScheduleCompile!H420)),ISNUMBER(FIND("0F",ScheduleCompile!H420)),ISNUMBER(FIND("8F",ScheduleCompile!H420)),ISNUMBER(FIND("1F",ScheduleCompile!H420)),ISNUMBER(FIND("2F",ScheduleCompile!H420)),ISNUMBER(FIND("3F",ScheduleCompile!H420)),ISNUMBER(FIND("6F",ScheduleCompile!H420)),ISNUMBER(FIND("7F",ScheduleCompile!H420)),ISNUMBER(FIND("9F",ScheduleCompile!H420)),ISNUMBER(FIND("4F",ScheduleCompile!H420))),VALUE(LEFT(ScheduleCompile!H420,FIND("F",ScheduleCompile!H420)-1)),ScheduleCompile!H420)))))))</f>
        <v>0.05</v>
      </c>
      <c r="N427" s="1">
        <f>IF(AND(ISERROR(IF(ScheduleCompile!I420="Off",0,IF(ScheduleCompile!I420="On",1,IF(ISNUMBER(ScheduleCompile!I420),ScheduleCompile!I420/1,IF(ISTEXT(ScheduleCompile!I420),IF(OR(ISNUMBER(FIND("5F",ScheduleCompile!I420)),ISNUMBER(FIND("0F",ScheduleCompile!I420)),ISNUMBER(FIND("8F",ScheduleCompile!I420)),ISNUMBER(FIND("1F",ScheduleCompile!I420)),ISNUMBER(FIND("2F",ScheduleCompile!I420)),ISNUMBER(FIND("3F",ScheduleCompile!I420)),ISNUMBER(FIND("6F",ScheduleCompile!I420)),ISNUMBER(FIND("7F",ScheduleCompile!I420)),ISNUMBER(FIND("9F",ScheduleCompile!I420)),ISNUMBER(FIND("4F",ScheduleCompile!I420))),VALUE(LEFT(ScheduleCompile!I420,FIND("F",ScheduleCompile!I420)-1)),ScheduleCompile!I420)))))),ISTEXT(ScheduleCompile!#REF!)),"ENDTABLE",IF(ISERROR(IF(ScheduleCompile!I420="Off",0,IF(ScheduleCompile!I420="On",1,IF(ISNUMBER(ScheduleCompile!I420),ScheduleCompile!I420/1,IF(ISTEXT(ScheduleCompile!I420),IF(OR(ISNUMBER(FIND("5F",ScheduleCompile!I420)),ISNUMBER(FIND("0F",ScheduleCompile!I420)),ISNUMBER(FIND("8F",ScheduleCompile!I420)),ISNUMBER(FIND("1F",ScheduleCompile!I420)),ISNUMBER(FIND("2F",ScheduleCompile!I420)),ISNUMBER(FIND("3F",ScheduleCompile!I420)),ISNUMBER(FIND("6F",ScheduleCompile!I420)),ISNUMBER(FIND("7F",ScheduleCompile!I420)),ISNUMBER(FIND("9F",ScheduleCompile!I420)),ISNUMBER(FIND("4F",ScheduleCompile!I420))),VALUE(LEFT(ScheduleCompile!I420,FIND("F",ScheduleCompile!I420)-1)),ScheduleCompile!I420)))))),"",IF(ScheduleCompile!I420="Off",0,IF(ScheduleCompile!I420="On",1,IF(ISNUMBER(ScheduleCompile!I420),ScheduleCompile!I420/1,IF(ISTEXT(ScheduleCompile!I420),IF(OR(ISNUMBER(FIND("5F",ScheduleCompile!I420)),ISNUMBER(FIND("0F",ScheduleCompile!I420)),ISNUMBER(FIND("8F",ScheduleCompile!I420)),ISNUMBER(FIND("1F",ScheduleCompile!I420)),ISNUMBER(FIND("2F",ScheduleCompile!I420)),ISNUMBER(FIND("3F",ScheduleCompile!I420)),ISNUMBER(FIND("6F",ScheduleCompile!I420)),ISNUMBER(FIND("7F",ScheduleCompile!I420)),ISNUMBER(FIND("9F",ScheduleCompile!I420)),ISNUMBER(FIND("4F",ScheduleCompile!I420))),VALUE(LEFT(ScheduleCompile!I420,FIND("F",ScheduleCompile!I420)-1)),ScheduleCompile!I420)))))))</f>
        <v>0.1</v>
      </c>
      <c r="O427" s="1">
        <f>IF(AND(ISERROR(IF(ScheduleCompile!J420="Off",0,IF(ScheduleCompile!J420="On",1,IF(ISNUMBER(ScheduleCompile!J420),ScheduleCompile!J420/1,IF(ISTEXT(ScheduleCompile!J420),IF(OR(ISNUMBER(FIND("5F",ScheduleCompile!J420)),ISNUMBER(FIND("0F",ScheduleCompile!J420)),ISNUMBER(FIND("8F",ScheduleCompile!J420)),ISNUMBER(FIND("1F",ScheduleCompile!J420)),ISNUMBER(FIND("2F",ScheduleCompile!J420)),ISNUMBER(FIND("3F",ScheduleCompile!J420)),ISNUMBER(FIND("6F",ScheduleCompile!J420)),ISNUMBER(FIND("7F",ScheduleCompile!J420)),ISNUMBER(FIND("9F",ScheduleCompile!J420)),ISNUMBER(FIND("4F",ScheduleCompile!J420))),VALUE(LEFT(ScheduleCompile!J420,FIND("F",ScheduleCompile!J420)-1)),ScheduleCompile!J420)))))),ISTEXT(ScheduleCompile!#REF!)),"ENDTABLE",IF(ISERROR(IF(ScheduleCompile!J420="Off",0,IF(ScheduleCompile!J420="On",1,IF(ISNUMBER(ScheduleCompile!J420),ScheduleCompile!J420/1,IF(ISTEXT(ScheduleCompile!J420),IF(OR(ISNUMBER(FIND("5F",ScheduleCompile!J420)),ISNUMBER(FIND("0F",ScheduleCompile!J420)),ISNUMBER(FIND("8F",ScheduleCompile!J420)),ISNUMBER(FIND("1F",ScheduleCompile!J420)),ISNUMBER(FIND("2F",ScheduleCompile!J420)),ISNUMBER(FIND("3F",ScheduleCompile!J420)),ISNUMBER(FIND("6F",ScheduleCompile!J420)),ISNUMBER(FIND("7F",ScheduleCompile!J420)),ISNUMBER(FIND("9F",ScheduleCompile!J420)),ISNUMBER(FIND("4F",ScheduleCompile!J420))),VALUE(LEFT(ScheduleCompile!J420,FIND("F",ScheduleCompile!J420)-1)),ScheduleCompile!J420)))))),"",IF(ScheduleCompile!J420="Off",0,IF(ScheduleCompile!J420="On",1,IF(ISNUMBER(ScheduleCompile!J420),ScheduleCompile!J420/1,IF(ISTEXT(ScheduleCompile!J420),IF(OR(ISNUMBER(FIND("5F",ScheduleCompile!J420)),ISNUMBER(FIND("0F",ScheduleCompile!J420)),ISNUMBER(FIND("8F",ScheduleCompile!J420)),ISNUMBER(FIND("1F",ScheduleCompile!J420)),ISNUMBER(FIND("2F",ScheduleCompile!J420)),ISNUMBER(FIND("3F",ScheduleCompile!J420)),ISNUMBER(FIND("6F",ScheduleCompile!J420)),ISNUMBER(FIND("7F",ScheduleCompile!J420)),ISNUMBER(FIND("9F",ScheduleCompile!J420)),ISNUMBER(FIND("4F",ScheduleCompile!J420))),VALUE(LEFT(ScheduleCompile!J420,FIND("F",ScheduleCompile!J420)-1)),ScheduleCompile!J420)))))))</f>
        <v>0.3</v>
      </c>
      <c r="P427" s="1">
        <f>IF(AND(ISERROR(IF(ScheduleCompile!K420="Off",0,IF(ScheduleCompile!K420="On",1,IF(ISNUMBER(ScheduleCompile!K420),ScheduleCompile!K420/1,IF(ISTEXT(ScheduleCompile!K420),IF(OR(ISNUMBER(FIND("5F",ScheduleCompile!K420)),ISNUMBER(FIND("0F",ScheduleCompile!K420)),ISNUMBER(FIND("8F",ScheduleCompile!K420)),ISNUMBER(FIND("1F",ScheduleCompile!K420)),ISNUMBER(FIND("2F",ScheduleCompile!K420)),ISNUMBER(FIND("3F",ScheduleCompile!K420)),ISNUMBER(FIND("6F",ScheduleCompile!K420)),ISNUMBER(FIND("7F",ScheduleCompile!K420)),ISNUMBER(FIND("9F",ScheduleCompile!K420)),ISNUMBER(FIND("4F",ScheduleCompile!K420))),VALUE(LEFT(ScheduleCompile!K420,FIND("F",ScheduleCompile!K420)-1)),ScheduleCompile!K420)))))),ISTEXT(ScheduleCompile!#REF!)),"ENDTABLE",IF(ISERROR(IF(ScheduleCompile!K420="Off",0,IF(ScheduleCompile!K420="On",1,IF(ISNUMBER(ScheduleCompile!K420),ScheduleCompile!K420/1,IF(ISTEXT(ScheduleCompile!K420),IF(OR(ISNUMBER(FIND("5F",ScheduleCompile!K420)),ISNUMBER(FIND("0F",ScheduleCompile!K420)),ISNUMBER(FIND("8F",ScheduleCompile!K420)),ISNUMBER(FIND("1F",ScheduleCompile!K420)),ISNUMBER(FIND("2F",ScheduleCompile!K420)),ISNUMBER(FIND("3F",ScheduleCompile!K420)),ISNUMBER(FIND("6F",ScheduleCompile!K420)),ISNUMBER(FIND("7F",ScheduleCompile!K420)),ISNUMBER(FIND("9F",ScheduleCompile!K420)),ISNUMBER(FIND("4F",ScheduleCompile!K420))),VALUE(LEFT(ScheduleCompile!K420,FIND("F",ScheduleCompile!K420)-1)),ScheduleCompile!K420)))))),"",IF(ScheduleCompile!K420="Off",0,IF(ScheduleCompile!K420="On",1,IF(ISNUMBER(ScheduleCompile!K420),ScheduleCompile!K420/1,IF(ISTEXT(ScheduleCompile!K420),IF(OR(ISNUMBER(FIND("5F",ScheduleCompile!K420)),ISNUMBER(FIND("0F",ScheduleCompile!K420)),ISNUMBER(FIND("8F",ScheduleCompile!K420)),ISNUMBER(FIND("1F",ScheduleCompile!K420)),ISNUMBER(FIND("2F",ScheduleCompile!K420)),ISNUMBER(FIND("3F",ScheduleCompile!K420)),ISNUMBER(FIND("6F",ScheduleCompile!K420)),ISNUMBER(FIND("7F",ScheduleCompile!K420)),ISNUMBER(FIND("9F",ScheduleCompile!K420)),ISNUMBER(FIND("4F",ScheduleCompile!K420))),VALUE(LEFT(ScheduleCompile!K420,FIND("F",ScheduleCompile!K420)-1)),ScheduleCompile!K420)))))))</f>
        <v>0.6</v>
      </c>
      <c r="Q427" s="1">
        <f>IF(AND(ISERROR(IF(ScheduleCompile!L420="Off",0,IF(ScheduleCompile!L420="On",1,IF(ISNUMBER(ScheduleCompile!L420),ScheduleCompile!L420/1,IF(ISTEXT(ScheduleCompile!L420),IF(OR(ISNUMBER(FIND("5F",ScheduleCompile!L420)),ISNUMBER(FIND("0F",ScheduleCompile!L420)),ISNUMBER(FIND("8F",ScheduleCompile!L420)),ISNUMBER(FIND("1F",ScheduleCompile!L420)),ISNUMBER(FIND("2F",ScheduleCompile!L420)),ISNUMBER(FIND("3F",ScheduleCompile!L420)),ISNUMBER(FIND("6F",ScheduleCompile!L420)),ISNUMBER(FIND("7F",ScheduleCompile!L420)),ISNUMBER(FIND("9F",ScheduleCompile!L420)),ISNUMBER(FIND("4F",ScheduleCompile!L420))),VALUE(LEFT(ScheduleCompile!L420,FIND("F",ScheduleCompile!L420)-1)),ScheduleCompile!L420)))))),ISTEXT(ScheduleCompile!#REF!)),"ENDTABLE",IF(ISERROR(IF(ScheduleCompile!L420="Off",0,IF(ScheduleCompile!L420="On",1,IF(ISNUMBER(ScheduleCompile!L420),ScheduleCompile!L420/1,IF(ISTEXT(ScheduleCompile!L420),IF(OR(ISNUMBER(FIND("5F",ScheduleCompile!L420)),ISNUMBER(FIND("0F",ScheduleCompile!L420)),ISNUMBER(FIND("8F",ScheduleCompile!L420)),ISNUMBER(FIND("1F",ScheduleCompile!L420)),ISNUMBER(FIND("2F",ScheduleCompile!L420)),ISNUMBER(FIND("3F",ScheduleCompile!L420)),ISNUMBER(FIND("6F",ScheduleCompile!L420)),ISNUMBER(FIND("7F",ScheduleCompile!L420)),ISNUMBER(FIND("9F",ScheduleCompile!L420)),ISNUMBER(FIND("4F",ScheduleCompile!L420))),VALUE(LEFT(ScheduleCompile!L420,FIND("F",ScheduleCompile!L420)-1)),ScheduleCompile!L420)))))),"",IF(ScheduleCompile!L420="Off",0,IF(ScheduleCompile!L420="On",1,IF(ISNUMBER(ScheduleCompile!L420),ScheduleCompile!L420/1,IF(ISTEXT(ScheduleCompile!L420),IF(OR(ISNUMBER(FIND("5F",ScheduleCompile!L420)),ISNUMBER(FIND("0F",ScheduleCompile!L420)),ISNUMBER(FIND("8F",ScheduleCompile!L420)),ISNUMBER(FIND("1F",ScheduleCompile!L420)),ISNUMBER(FIND("2F",ScheduleCompile!L420)),ISNUMBER(FIND("3F",ScheduleCompile!L420)),ISNUMBER(FIND("6F",ScheduleCompile!L420)),ISNUMBER(FIND("7F",ScheduleCompile!L420)),ISNUMBER(FIND("9F",ScheduleCompile!L420)),ISNUMBER(FIND("4F",ScheduleCompile!L420))),VALUE(LEFT(ScheduleCompile!L420,FIND("F",ScheduleCompile!L420)-1)),ScheduleCompile!L420)))))))</f>
        <v>0.9</v>
      </c>
      <c r="R427" s="1">
        <f>IF(AND(ISERROR(IF(ScheduleCompile!M420="Off",0,IF(ScheduleCompile!M420="On",1,IF(ISNUMBER(ScheduleCompile!M420),ScheduleCompile!M420/1,IF(ISTEXT(ScheduleCompile!M420),IF(OR(ISNUMBER(FIND("5F",ScheduleCompile!M420)),ISNUMBER(FIND("0F",ScheduleCompile!M420)),ISNUMBER(FIND("8F",ScheduleCompile!M420)),ISNUMBER(FIND("1F",ScheduleCompile!M420)),ISNUMBER(FIND("2F",ScheduleCompile!M420)),ISNUMBER(FIND("3F",ScheduleCompile!M420)),ISNUMBER(FIND("6F",ScheduleCompile!M420)),ISNUMBER(FIND("7F",ScheduleCompile!M420)),ISNUMBER(FIND("9F",ScheduleCompile!M420)),ISNUMBER(FIND("4F",ScheduleCompile!M420))),VALUE(LEFT(ScheduleCompile!M420,FIND("F",ScheduleCompile!M420)-1)),ScheduleCompile!M420)))))),ISTEXT(ScheduleCompile!#REF!)),"ENDTABLE",IF(ISERROR(IF(ScheduleCompile!M420="Off",0,IF(ScheduleCompile!M420="On",1,IF(ISNUMBER(ScheduleCompile!M420),ScheduleCompile!M420/1,IF(ISTEXT(ScheduleCompile!M420),IF(OR(ISNUMBER(FIND("5F",ScheduleCompile!M420)),ISNUMBER(FIND("0F",ScheduleCompile!M420)),ISNUMBER(FIND("8F",ScheduleCompile!M420)),ISNUMBER(FIND("1F",ScheduleCompile!M420)),ISNUMBER(FIND("2F",ScheduleCompile!M420)),ISNUMBER(FIND("3F",ScheduleCompile!M420)),ISNUMBER(FIND("6F",ScheduleCompile!M420)),ISNUMBER(FIND("7F",ScheduleCompile!M420)),ISNUMBER(FIND("9F",ScheduleCompile!M420)),ISNUMBER(FIND("4F",ScheduleCompile!M420))),VALUE(LEFT(ScheduleCompile!M420,FIND("F",ScheduleCompile!M420)-1)),ScheduleCompile!M420)))))),"",IF(ScheduleCompile!M420="Off",0,IF(ScheduleCompile!M420="On",1,IF(ISNUMBER(ScheduleCompile!M420),ScheduleCompile!M420/1,IF(ISTEXT(ScheduleCompile!M420),IF(OR(ISNUMBER(FIND("5F",ScheduleCompile!M420)),ISNUMBER(FIND("0F",ScheduleCompile!M420)),ISNUMBER(FIND("8F",ScheduleCompile!M420)),ISNUMBER(FIND("1F",ScheduleCompile!M420)),ISNUMBER(FIND("2F",ScheduleCompile!M420)),ISNUMBER(FIND("3F",ScheduleCompile!M420)),ISNUMBER(FIND("6F",ScheduleCompile!M420)),ISNUMBER(FIND("7F",ScheduleCompile!M420)),ISNUMBER(FIND("9F",ScheduleCompile!M420)),ISNUMBER(FIND("4F",ScheduleCompile!M420))),VALUE(LEFT(ScheduleCompile!M420,FIND("F",ScheduleCompile!M420)-1)),ScheduleCompile!M420)))))))</f>
        <v>0.9</v>
      </c>
      <c r="S427" s="1">
        <f>IF(AND(ISERROR(IF(ScheduleCompile!N420="Off",0,IF(ScheduleCompile!N420="On",1,IF(ISNUMBER(ScheduleCompile!N420),ScheduleCompile!N420/1,IF(ISTEXT(ScheduleCompile!N420),IF(OR(ISNUMBER(FIND("5F",ScheduleCompile!N420)),ISNUMBER(FIND("0F",ScheduleCompile!N420)),ISNUMBER(FIND("8F",ScheduleCompile!N420)),ISNUMBER(FIND("1F",ScheduleCompile!N420)),ISNUMBER(FIND("2F",ScheduleCompile!N420)),ISNUMBER(FIND("3F",ScheduleCompile!N420)),ISNUMBER(FIND("6F",ScheduleCompile!N420)),ISNUMBER(FIND("7F",ScheduleCompile!N420)),ISNUMBER(FIND("9F",ScheduleCompile!N420)),ISNUMBER(FIND("4F",ScheduleCompile!N420))),VALUE(LEFT(ScheduleCompile!N420,FIND("F",ScheduleCompile!N420)-1)),ScheduleCompile!N420)))))),ISTEXT(ScheduleCompile!#REF!)),"ENDTABLE",IF(ISERROR(IF(ScheduleCompile!N420="Off",0,IF(ScheduleCompile!N420="On",1,IF(ISNUMBER(ScheduleCompile!N420),ScheduleCompile!N420/1,IF(ISTEXT(ScheduleCompile!N420),IF(OR(ISNUMBER(FIND("5F",ScheduleCompile!N420)),ISNUMBER(FIND("0F",ScheduleCompile!N420)),ISNUMBER(FIND("8F",ScheduleCompile!N420)),ISNUMBER(FIND("1F",ScheduleCompile!N420)),ISNUMBER(FIND("2F",ScheduleCompile!N420)),ISNUMBER(FIND("3F",ScheduleCompile!N420)),ISNUMBER(FIND("6F",ScheduleCompile!N420)),ISNUMBER(FIND("7F",ScheduleCompile!N420)),ISNUMBER(FIND("9F",ScheduleCompile!N420)),ISNUMBER(FIND("4F",ScheduleCompile!N420))),VALUE(LEFT(ScheduleCompile!N420,FIND("F",ScheduleCompile!N420)-1)),ScheduleCompile!N420)))))),"",IF(ScheduleCompile!N420="Off",0,IF(ScheduleCompile!N420="On",1,IF(ISNUMBER(ScheduleCompile!N420),ScheduleCompile!N420/1,IF(ISTEXT(ScheduleCompile!N420),IF(OR(ISNUMBER(FIND("5F",ScheduleCompile!N420)),ISNUMBER(FIND("0F",ScheduleCompile!N420)),ISNUMBER(FIND("8F",ScheduleCompile!N420)),ISNUMBER(FIND("1F",ScheduleCompile!N420)),ISNUMBER(FIND("2F",ScheduleCompile!N420)),ISNUMBER(FIND("3F",ScheduleCompile!N420)),ISNUMBER(FIND("6F",ScheduleCompile!N420)),ISNUMBER(FIND("7F",ScheduleCompile!N420)),ISNUMBER(FIND("9F",ScheduleCompile!N420)),ISNUMBER(FIND("4F",ScheduleCompile!N420))),VALUE(LEFT(ScheduleCompile!N420,FIND("F",ScheduleCompile!N420)-1)),ScheduleCompile!N420)))))))</f>
        <v>0.9</v>
      </c>
      <c r="T427" s="1">
        <f>IF(AND(ISERROR(IF(ScheduleCompile!O420="Off",0,IF(ScheduleCompile!O420="On",1,IF(ISNUMBER(ScheduleCompile!O420),ScheduleCompile!O420/1,IF(ISTEXT(ScheduleCompile!O420),IF(OR(ISNUMBER(FIND("5F",ScheduleCompile!O420)),ISNUMBER(FIND("0F",ScheduleCompile!O420)),ISNUMBER(FIND("8F",ScheduleCompile!O420)),ISNUMBER(FIND("1F",ScheduleCompile!O420)),ISNUMBER(FIND("2F",ScheduleCompile!O420)),ISNUMBER(FIND("3F",ScheduleCompile!O420)),ISNUMBER(FIND("6F",ScheduleCompile!O420)),ISNUMBER(FIND("7F",ScheduleCompile!O420)),ISNUMBER(FIND("9F",ScheduleCompile!O420)),ISNUMBER(FIND("4F",ScheduleCompile!O420))),VALUE(LEFT(ScheduleCompile!O420,FIND("F",ScheduleCompile!O420)-1)),ScheduleCompile!O420)))))),ISTEXT(ScheduleCompile!#REF!)),"ENDTABLE",IF(ISERROR(IF(ScheduleCompile!O420="Off",0,IF(ScheduleCompile!O420="On",1,IF(ISNUMBER(ScheduleCompile!O420),ScheduleCompile!O420/1,IF(ISTEXT(ScheduleCompile!O420),IF(OR(ISNUMBER(FIND("5F",ScheduleCompile!O420)),ISNUMBER(FIND("0F",ScheduleCompile!O420)),ISNUMBER(FIND("8F",ScheduleCompile!O420)),ISNUMBER(FIND("1F",ScheduleCompile!O420)),ISNUMBER(FIND("2F",ScheduleCompile!O420)),ISNUMBER(FIND("3F",ScheduleCompile!O420)),ISNUMBER(FIND("6F",ScheduleCompile!O420)),ISNUMBER(FIND("7F",ScheduleCompile!O420)),ISNUMBER(FIND("9F",ScheduleCompile!O420)),ISNUMBER(FIND("4F",ScheduleCompile!O420))),VALUE(LEFT(ScheduleCompile!O420,FIND("F",ScheduleCompile!O420)-1)),ScheduleCompile!O420)))))),"",IF(ScheduleCompile!O420="Off",0,IF(ScheduleCompile!O420="On",1,IF(ISNUMBER(ScheduleCompile!O420),ScheduleCompile!O420/1,IF(ISTEXT(ScheduleCompile!O420),IF(OR(ISNUMBER(FIND("5F",ScheduleCompile!O420)),ISNUMBER(FIND("0F",ScheduleCompile!O420)),ISNUMBER(FIND("8F",ScheduleCompile!O420)),ISNUMBER(FIND("1F",ScheduleCompile!O420)),ISNUMBER(FIND("2F",ScheduleCompile!O420)),ISNUMBER(FIND("3F",ScheduleCompile!O420)),ISNUMBER(FIND("6F",ScheduleCompile!O420)),ISNUMBER(FIND("7F",ScheduleCompile!O420)),ISNUMBER(FIND("9F",ScheduleCompile!O420)),ISNUMBER(FIND("4F",ScheduleCompile!O420))),VALUE(LEFT(ScheduleCompile!O420,FIND("F",ScheduleCompile!O420)-1)),ScheduleCompile!O420)))))))</f>
        <v>0.9</v>
      </c>
      <c r="U427" s="1">
        <f>IF(AND(ISERROR(IF(ScheduleCompile!P420="Off",0,IF(ScheduleCompile!P420="On",1,IF(ISNUMBER(ScheduleCompile!P420),ScheduleCompile!P420/1,IF(ISTEXT(ScheduleCompile!P420),IF(OR(ISNUMBER(FIND("5F",ScheduleCompile!P420)),ISNUMBER(FIND("0F",ScheduleCompile!P420)),ISNUMBER(FIND("8F",ScheduleCompile!P420)),ISNUMBER(FIND("1F",ScheduleCompile!P420)),ISNUMBER(FIND("2F",ScheduleCompile!P420)),ISNUMBER(FIND("3F",ScheduleCompile!P420)),ISNUMBER(FIND("6F",ScheduleCompile!P420)),ISNUMBER(FIND("7F",ScheduleCompile!P420)),ISNUMBER(FIND("9F",ScheduleCompile!P420)),ISNUMBER(FIND("4F",ScheduleCompile!P420))),VALUE(LEFT(ScheduleCompile!P420,FIND("F",ScheduleCompile!P420)-1)),ScheduleCompile!P420)))))),ISTEXT(ScheduleCompile!#REF!)),"ENDTABLE",IF(ISERROR(IF(ScheduleCompile!P420="Off",0,IF(ScheduleCompile!P420="On",1,IF(ISNUMBER(ScheduleCompile!P420),ScheduleCompile!P420/1,IF(ISTEXT(ScheduleCompile!P420),IF(OR(ISNUMBER(FIND("5F",ScheduleCompile!P420)),ISNUMBER(FIND("0F",ScheduleCompile!P420)),ISNUMBER(FIND("8F",ScheduleCompile!P420)),ISNUMBER(FIND("1F",ScheduleCompile!P420)),ISNUMBER(FIND("2F",ScheduleCompile!P420)),ISNUMBER(FIND("3F",ScheduleCompile!P420)),ISNUMBER(FIND("6F",ScheduleCompile!P420)),ISNUMBER(FIND("7F",ScheduleCompile!P420)),ISNUMBER(FIND("9F",ScheduleCompile!P420)),ISNUMBER(FIND("4F",ScheduleCompile!P420))),VALUE(LEFT(ScheduleCompile!P420,FIND("F",ScheduleCompile!P420)-1)),ScheduleCompile!P420)))))),"",IF(ScheduleCompile!P420="Off",0,IF(ScheduleCompile!P420="On",1,IF(ISNUMBER(ScheduleCompile!P420),ScheduleCompile!P420/1,IF(ISTEXT(ScheduleCompile!P420),IF(OR(ISNUMBER(FIND("5F",ScheduleCompile!P420)),ISNUMBER(FIND("0F",ScheduleCompile!P420)),ISNUMBER(FIND("8F",ScheduleCompile!P420)),ISNUMBER(FIND("1F",ScheduleCompile!P420)),ISNUMBER(FIND("2F",ScheduleCompile!P420)),ISNUMBER(FIND("3F",ScheduleCompile!P420)),ISNUMBER(FIND("6F",ScheduleCompile!P420)),ISNUMBER(FIND("7F",ScheduleCompile!P420)),ISNUMBER(FIND("9F",ScheduleCompile!P420)),ISNUMBER(FIND("4F",ScheduleCompile!P420))),VALUE(LEFT(ScheduleCompile!P420,FIND("F",ScheduleCompile!P420)-1)),ScheduleCompile!P420)))))))</f>
        <v>0.9</v>
      </c>
      <c r="V427" s="1">
        <f>IF(AND(ISERROR(IF(ScheduleCompile!Q420="Off",0,IF(ScheduleCompile!Q420="On",1,IF(ISNUMBER(ScheduleCompile!Q420),ScheduleCompile!Q420/1,IF(ISTEXT(ScheduleCompile!Q420),IF(OR(ISNUMBER(FIND("5F",ScheduleCompile!Q420)),ISNUMBER(FIND("0F",ScheduleCompile!Q420)),ISNUMBER(FIND("8F",ScheduleCompile!Q420)),ISNUMBER(FIND("1F",ScheduleCompile!Q420)),ISNUMBER(FIND("2F",ScheduleCompile!Q420)),ISNUMBER(FIND("3F",ScheduleCompile!Q420)),ISNUMBER(FIND("6F",ScheduleCompile!Q420)),ISNUMBER(FIND("7F",ScheduleCompile!Q420)),ISNUMBER(FIND("9F",ScheduleCompile!Q420)),ISNUMBER(FIND("4F",ScheduleCompile!Q420))),VALUE(LEFT(ScheduleCompile!Q420,FIND("F",ScheduleCompile!Q420)-1)),ScheduleCompile!Q420)))))),ISTEXT(ScheduleCompile!#REF!)),"ENDTABLE",IF(ISERROR(IF(ScheduleCompile!Q420="Off",0,IF(ScheduleCompile!Q420="On",1,IF(ISNUMBER(ScheduleCompile!Q420),ScheduleCompile!Q420/1,IF(ISTEXT(ScheduleCompile!Q420),IF(OR(ISNUMBER(FIND("5F",ScheduleCompile!Q420)),ISNUMBER(FIND("0F",ScheduleCompile!Q420)),ISNUMBER(FIND("8F",ScheduleCompile!Q420)),ISNUMBER(FIND("1F",ScheduleCompile!Q420)),ISNUMBER(FIND("2F",ScheduleCompile!Q420)),ISNUMBER(FIND("3F",ScheduleCompile!Q420)),ISNUMBER(FIND("6F",ScheduleCompile!Q420)),ISNUMBER(FIND("7F",ScheduleCompile!Q420)),ISNUMBER(FIND("9F",ScheduleCompile!Q420)),ISNUMBER(FIND("4F",ScheduleCompile!Q420))),VALUE(LEFT(ScheduleCompile!Q420,FIND("F",ScheduleCompile!Q420)-1)),ScheduleCompile!Q420)))))),"",IF(ScheduleCompile!Q420="Off",0,IF(ScheduleCompile!Q420="On",1,IF(ISNUMBER(ScheduleCompile!Q420),ScheduleCompile!Q420/1,IF(ISTEXT(ScheduleCompile!Q420),IF(OR(ISNUMBER(FIND("5F",ScheduleCompile!Q420)),ISNUMBER(FIND("0F",ScheduleCompile!Q420)),ISNUMBER(FIND("8F",ScheduleCompile!Q420)),ISNUMBER(FIND("1F",ScheduleCompile!Q420)),ISNUMBER(FIND("2F",ScheduleCompile!Q420)),ISNUMBER(FIND("3F",ScheduleCompile!Q420)),ISNUMBER(FIND("6F",ScheduleCompile!Q420)),ISNUMBER(FIND("7F",ScheduleCompile!Q420)),ISNUMBER(FIND("9F",ScheduleCompile!Q420)),ISNUMBER(FIND("4F",ScheduleCompile!Q420))),VALUE(LEFT(ScheduleCompile!Q420,FIND("F",ScheduleCompile!Q420)-1)),ScheduleCompile!Q420)))))))</f>
        <v>0.9</v>
      </c>
      <c r="W427" s="1">
        <f>IF(AND(ISERROR(IF(ScheduleCompile!R420="Off",0,IF(ScheduleCompile!R420="On",1,IF(ISNUMBER(ScheduleCompile!R420),ScheduleCompile!R420/1,IF(ISTEXT(ScheduleCompile!R420),IF(OR(ISNUMBER(FIND("5F",ScheduleCompile!R420)),ISNUMBER(FIND("0F",ScheduleCompile!R420)),ISNUMBER(FIND("8F",ScheduleCompile!R420)),ISNUMBER(FIND("1F",ScheduleCompile!R420)),ISNUMBER(FIND("2F",ScheduleCompile!R420)),ISNUMBER(FIND("3F",ScheduleCompile!R420)),ISNUMBER(FIND("6F",ScheduleCompile!R420)),ISNUMBER(FIND("7F",ScheduleCompile!R420)),ISNUMBER(FIND("9F",ScheduleCompile!R420)),ISNUMBER(FIND("4F",ScheduleCompile!R420))),VALUE(LEFT(ScheduleCompile!R420,FIND("F",ScheduleCompile!R420)-1)),ScheduleCompile!R420)))))),ISTEXT(ScheduleCompile!#REF!)),"ENDTABLE",IF(ISERROR(IF(ScheduleCompile!R420="Off",0,IF(ScheduleCompile!R420="On",1,IF(ISNUMBER(ScheduleCompile!R420),ScheduleCompile!R420/1,IF(ISTEXT(ScheduleCompile!R420),IF(OR(ISNUMBER(FIND("5F",ScheduleCompile!R420)),ISNUMBER(FIND("0F",ScheduleCompile!R420)),ISNUMBER(FIND("8F",ScheduleCompile!R420)),ISNUMBER(FIND("1F",ScheduleCompile!R420)),ISNUMBER(FIND("2F",ScheduleCompile!R420)),ISNUMBER(FIND("3F",ScheduleCompile!R420)),ISNUMBER(FIND("6F",ScheduleCompile!R420)),ISNUMBER(FIND("7F",ScheduleCompile!R420)),ISNUMBER(FIND("9F",ScheduleCompile!R420)),ISNUMBER(FIND("4F",ScheduleCompile!R420))),VALUE(LEFT(ScheduleCompile!R420,FIND("F",ScheduleCompile!R420)-1)),ScheduleCompile!R420)))))),"",IF(ScheduleCompile!R420="Off",0,IF(ScheduleCompile!R420="On",1,IF(ISNUMBER(ScheduleCompile!R420),ScheduleCompile!R420/1,IF(ISTEXT(ScheduleCompile!R420),IF(OR(ISNUMBER(FIND("5F",ScheduleCompile!R420)),ISNUMBER(FIND("0F",ScheduleCompile!R420)),ISNUMBER(FIND("8F",ScheduleCompile!R420)),ISNUMBER(FIND("1F",ScheduleCompile!R420)),ISNUMBER(FIND("2F",ScheduleCompile!R420)),ISNUMBER(FIND("3F",ScheduleCompile!R420)),ISNUMBER(FIND("6F",ScheduleCompile!R420)),ISNUMBER(FIND("7F",ScheduleCompile!R420)),ISNUMBER(FIND("9F",ScheduleCompile!R420)),ISNUMBER(FIND("4F",ScheduleCompile!R420))),VALUE(LEFT(ScheduleCompile!R420,FIND("F",ScheduleCompile!R420)-1)),ScheduleCompile!R420)))))))</f>
        <v>0.9</v>
      </c>
      <c r="X427" s="1">
        <f>IF(AND(ISERROR(IF(ScheduleCompile!S420="Off",0,IF(ScheduleCompile!S420="On",1,IF(ISNUMBER(ScheduleCompile!S420),ScheduleCompile!S420/1,IF(ISTEXT(ScheduleCompile!S420),IF(OR(ISNUMBER(FIND("5F",ScheduleCompile!S420)),ISNUMBER(FIND("0F",ScheduleCompile!S420)),ISNUMBER(FIND("8F",ScheduleCompile!S420)),ISNUMBER(FIND("1F",ScheduleCompile!S420)),ISNUMBER(FIND("2F",ScheduleCompile!S420)),ISNUMBER(FIND("3F",ScheduleCompile!S420)),ISNUMBER(FIND("6F",ScheduleCompile!S420)),ISNUMBER(FIND("7F",ScheduleCompile!S420)),ISNUMBER(FIND("9F",ScheduleCompile!S420)),ISNUMBER(FIND("4F",ScheduleCompile!S420))),VALUE(LEFT(ScheduleCompile!S420,FIND("F",ScheduleCompile!S420)-1)),ScheduleCompile!S420)))))),ISTEXT(ScheduleCompile!#REF!)),"ENDTABLE",IF(ISERROR(IF(ScheduleCompile!S420="Off",0,IF(ScheduleCompile!S420="On",1,IF(ISNUMBER(ScheduleCompile!S420),ScheduleCompile!S420/1,IF(ISTEXT(ScheduleCompile!S420),IF(OR(ISNUMBER(FIND("5F",ScheduleCompile!S420)),ISNUMBER(FIND("0F",ScheduleCompile!S420)),ISNUMBER(FIND("8F",ScheduleCompile!S420)),ISNUMBER(FIND("1F",ScheduleCompile!S420)),ISNUMBER(FIND("2F",ScheduleCompile!S420)),ISNUMBER(FIND("3F",ScheduleCompile!S420)),ISNUMBER(FIND("6F",ScheduleCompile!S420)),ISNUMBER(FIND("7F",ScheduleCompile!S420)),ISNUMBER(FIND("9F",ScheduleCompile!S420)),ISNUMBER(FIND("4F",ScheduleCompile!S420))),VALUE(LEFT(ScheduleCompile!S420,FIND("F",ScheduleCompile!S420)-1)),ScheduleCompile!S420)))))),"",IF(ScheduleCompile!S420="Off",0,IF(ScheduleCompile!S420="On",1,IF(ISNUMBER(ScheduleCompile!S420),ScheduleCompile!S420/1,IF(ISTEXT(ScheduleCompile!S420),IF(OR(ISNUMBER(FIND("5F",ScheduleCompile!S420)),ISNUMBER(FIND("0F",ScheduleCompile!S420)),ISNUMBER(FIND("8F",ScheduleCompile!S420)),ISNUMBER(FIND("1F",ScheduleCompile!S420)),ISNUMBER(FIND("2F",ScheduleCompile!S420)),ISNUMBER(FIND("3F",ScheduleCompile!S420)),ISNUMBER(FIND("6F",ScheduleCompile!S420)),ISNUMBER(FIND("7F",ScheduleCompile!S420)),ISNUMBER(FIND("9F",ScheduleCompile!S420)),ISNUMBER(FIND("4F",ScheduleCompile!S420))),VALUE(LEFT(ScheduleCompile!S420,FIND("F",ScheduleCompile!S420)-1)),ScheduleCompile!S420)))))))</f>
        <v>0.9</v>
      </c>
      <c r="Y427" s="1">
        <f>IF(AND(ISERROR(IF(ScheduleCompile!T420="Off",0,IF(ScheduleCompile!T420="On",1,IF(ISNUMBER(ScheduleCompile!T420),ScheduleCompile!T420/1,IF(ISTEXT(ScheduleCompile!T420),IF(OR(ISNUMBER(FIND("5F",ScheduleCompile!T420)),ISNUMBER(FIND("0F",ScheduleCompile!T420)),ISNUMBER(FIND("8F",ScheduleCompile!T420)),ISNUMBER(FIND("1F",ScheduleCompile!T420)),ISNUMBER(FIND("2F",ScheduleCompile!T420)),ISNUMBER(FIND("3F",ScheduleCompile!T420)),ISNUMBER(FIND("6F",ScheduleCompile!T420)),ISNUMBER(FIND("7F",ScheduleCompile!T420)),ISNUMBER(FIND("9F",ScheduleCompile!T420)),ISNUMBER(FIND("4F",ScheduleCompile!T420))),VALUE(LEFT(ScheduleCompile!T420,FIND("F",ScheduleCompile!T420)-1)),ScheduleCompile!T420)))))),ISTEXT(ScheduleCompile!#REF!)),"ENDTABLE",IF(ISERROR(IF(ScheduleCompile!T420="Off",0,IF(ScheduleCompile!T420="On",1,IF(ISNUMBER(ScheduleCompile!T420),ScheduleCompile!T420/1,IF(ISTEXT(ScheduleCompile!T420),IF(OR(ISNUMBER(FIND("5F",ScheduleCompile!T420)),ISNUMBER(FIND("0F",ScheduleCompile!T420)),ISNUMBER(FIND("8F",ScheduleCompile!T420)),ISNUMBER(FIND("1F",ScheduleCompile!T420)),ISNUMBER(FIND("2F",ScheduleCompile!T420)),ISNUMBER(FIND("3F",ScheduleCompile!T420)),ISNUMBER(FIND("6F",ScheduleCompile!T420)),ISNUMBER(FIND("7F",ScheduleCompile!T420)),ISNUMBER(FIND("9F",ScheduleCompile!T420)),ISNUMBER(FIND("4F",ScheduleCompile!T420))),VALUE(LEFT(ScheduleCompile!T420,FIND("F",ScheduleCompile!T420)-1)),ScheduleCompile!T420)))))),"",IF(ScheduleCompile!T420="Off",0,IF(ScheduleCompile!T420="On",1,IF(ISNUMBER(ScheduleCompile!T420),ScheduleCompile!T420/1,IF(ISTEXT(ScheduleCompile!T420),IF(OR(ISNUMBER(FIND("5F",ScheduleCompile!T420)),ISNUMBER(FIND("0F",ScheduleCompile!T420)),ISNUMBER(FIND("8F",ScheduleCompile!T420)),ISNUMBER(FIND("1F",ScheduleCompile!T420)),ISNUMBER(FIND("2F",ScheduleCompile!T420)),ISNUMBER(FIND("3F",ScheduleCompile!T420)),ISNUMBER(FIND("6F",ScheduleCompile!T420)),ISNUMBER(FIND("7F",ScheduleCompile!T420)),ISNUMBER(FIND("9F",ScheduleCompile!T420)),ISNUMBER(FIND("4F",ScheduleCompile!T420))),VALUE(LEFT(ScheduleCompile!T420,FIND("F",ScheduleCompile!T420)-1)),ScheduleCompile!T420)))))))</f>
        <v>0.5</v>
      </c>
      <c r="Z427" s="1">
        <f>IF(AND(ISERROR(IF(ScheduleCompile!U420="Off",0,IF(ScheduleCompile!U420="On",1,IF(ISNUMBER(ScheduleCompile!U420),ScheduleCompile!U420/1,IF(ISTEXT(ScheduleCompile!U420),IF(OR(ISNUMBER(FIND("5F",ScheduleCompile!U420)),ISNUMBER(FIND("0F",ScheduleCompile!U420)),ISNUMBER(FIND("8F",ScheduleCompile!U420)),ISNUMBER(FIND("1F",ScheduleCompile!U420)),ISNUMBER(FIND("2F",ScheduleCompile!U420)),ISNUMBER(FIND("3F",ScheduleCompile!U420)),ISNUMBER(FIND("6F",ScheduleCompile!U420)),ISNUMBER(FIND("7F",ScheduleCompile!U420)),ISNUMBER(FIND("9F",ScheduleCompile!U420)),ISNUMBER(FIND("4F",ScheduleCompile!U420))),VALUE(LEFT(ScheduleCompile!U420,FIND("F",ScheduleCompile!U420)-1)),ScheduleCompile!U420)))))),ISTEXT(ScheduleCompile!#REF!)),"ENDTABLE",IF(ISERROR(IF(ScheduleCompile!U420="Off",0,IF(ScheduleCompile!U420="On",1,IF(ISNUMBER(ScheduleCompile!U420),ScheduleCompile!U420/1,IF(ISTEXT(ScheduleCompile!U420),IF(OR(ISNUMBER(FIND("5F",ScheduleCompile!U420)),ISNUMBER(FIND("0F",ScheduleCompile!U420)),ISNUMBER(FIND("8F",ScheduleCompile!U420)),ISNUMBER(FIND("1F",ScheduleCompile!U420)),ISNUMBER(FIND("2F",ScheduleCompile!U420)),ISNUMBER(FIND("3F",ScheduleCompile!U420)),ISNUMBER(FIND("6F",ScheduleCompile!U420)),ISNUMBER(FIND("7F",ScheduleCompile!U420)),ISNUMBER(FIND("9F",ScheduleCompile!U420)),ISNUMBER(FIND("4F",ScheduleCompile!U420))),VALUE(LEFT(ScheduleCompile!U420,FIND("F",ScheduleCompile!U420)-1)),ScheduleCompile!U420)))))),"",IF(ScheduleCompile!U420="Off",0,IF(ScheduleCompile!U420="On",1,IF(ISNUMBER(ScheduleCompile!U420),ScheduleCompile!U420/1,IF(ISTEXT(ScheduleCompile!U420),IF(OR(ISNUMBER(FIND("5F",ScheduleCompile!U420)),ISNUMBER(FIND("0F",ScheduleCompile!U420)),ISNUMBER(FIND("8F",ScheduleCompile!U420)),ISNUMBER(FIND("1F",ScheduleCompile!U420)),ISNUMBER(FIND("2F",ScheduleCompile!U420)),ISNUMBER(FIND("3F",ScheduleCompile!U420)),ISNUMBER(FIND("6F",ScheduleCompile!U420)),ISNUMBER(FIND("7F",ScheduleCompile!U420)),ISNUMBER(FIND("9F",ScheduleCompile!U420)),ISNUMBER(FIND("4F",ScheduleCompile!U420))),VALUE(LEFT(ScheduleCompile!U420,FIND("F",ScheduleCompile!U420)-1)),ScheduleCompile!U420)))))))</f>
        <v>0.3</v>
      </c>
      <c r="AA427" s="1">
        <f>IF(AND(ISERROR(IF(ScheduleCompile!V420="Off",0,IF(ScheduleCompile!V420="On",1,IF(ISNUMBER(ScheduleCompile!V420),ScheduleCompile!V420/1,IF(ISTEXT(ScheduleCompile!V420),IF(OR(ISNUMBER(FIND("5F",ScheduleCompile!V420)),ISNUMBER(FIND("0F",ScheduleCompile!V420)),ISNUMBER(FIND("8F",ScheduleCompile!V420)),ISNUMBER(FIND("1F",ScheduleCompile!V420)),ISNUMBER(FIND("2F",ScheduleCompile!V420)),ISNUMBER(FIND("3F",ScheduleCompile!V420)),ISNUMBER(FIND("6F",ScheduleCompile!V420)),ISNUMBER(FIND("7F",ScheduleCompile!V420)),ISNUMBER(FIND("9F",ScheduleCompile!V420)),ISNUMBER(FIND("4F",ScheduleCompile!V420))),VALUE(LEFT(ScheduleCompile!V420,FIND("F",ScheduleCompile!V420)-1)),ScheduleCompile!V420)))))),ISTEXT(ScheduleCompile!#REF!)),"ENDTABLE",IF(ISERROR(IF(ScheduleCompile!V420="Off",0,IF(ScheduleCompile!V420="On",1,IF(ISNUMBER(ScheduleCompile!V420),ScheduleCompile!V420/1,IF(ISTEXT(ScheduleCompile!V420),IF(OR(ISNUMBER(FIND("5F",ScheduleCompile!V420)),ISNUMBER(FIND("0F",ScheduleCompile!V420)),ISNUMBER(FIND("8F",ScheduleCompile!V420)),ISNUMBER(FIND("1F",ScheduleCompile!V420)),ISNUMBER(FIND("2F",ScheduleCompile!V420)),ISNUMBER(FIND("3F",ScheduleCompile!V420)),ISNUMBER(FIND("6F",ScheduleCompile!V420)),ISNUMBER(FIND("7F",ScheduleCompile!V420)),ISNUMBER(FIND("9F",ScheduleCompile!V420)),ISNUMBER(FIND("4F",ScheduleCompile!V420))),VALUE(LEFT(ScheduleCompile!V420,FIND("F",ScheduleCompile!V420)-1)),ScheduleCompile!V420)))))),"",IF(ScheduleCompile!V420="Off",0,IF(ScheduleCompile!V420="On",1,IF(ISNUMBER(ScheduleCompile!V420),ScheduleCompile!V420/1,IF(ISTEXT(ScheduleCompile!V420),IF(OR(ISNUMBER(FIND("5F",ScheduleCompile!V420)),ISNUMBER(FIND("0F",ScheduleCompile!V420)),ISNUMBER(FIND("8F",ScheduleCompile!V420)),ISNUMBER(FIND("1F",ScheduleCompile!V420)),ISNUMBER(FIND("2F",ScheduleCompile!V420)),ISNUMBER(FIND("3F",ScheduleCompile!V420)),ISNUMBER(FIND("6F",ScheduleCompile!V420)),ISNUMBER(FIND("7F",ScheduleCompile!V420)),ISNUMBER(FIND("9F",ScheduleCompile!V420)),ISNUMBER(FIND("4F",ScheduleCompile!V420))),VALUE(LEFT(ScheduleCompile!V420,FIND("F",ScheduleCompile!V420)-1)),ScheduleCompile!V420)))))))</f>
        <v>0.3</v>
      </c>
      <c r="AB427" s="1">
        <f>IF(AND(ISERROR(IF(ScheduleCompile!W420="Off",0,IF(ScheduleCompile!W420="On",1,IF(ISNUMBER(ScheduleCompile!W420),ScheduleCompile!W420/1,IF(ISTEXT(ScheduleCompile!W420),IF(OR(ISNUMBER(FIND("5F",ScheduleCompile!W420)),ISNUMBER(FIND("0F",ScheduleCompile!W420)),ISNUMBER(FIND("8F",ScheduleCompile!W420)),ISNUMBER(FIND("1F",ScheduleCompile!W420)),ISNUMBER(FIND("2F",ScheduleCompile!W420)),ISNUMBER(FIND("3F",ScheduleCompile!W420)),ISNUMBER(FIND("6F",ScheduleCompile!W420)),ISNUMBER(FIND("7F",ScheduleCompile!W420)),ISNUMBER(FIND("9F",ScheduleCompile!W420)),ISNUMBER(FIND("4F",ScheduleCompile!W420))),VALUE(LEFT(ScheduleCompile!W420,FIND("F",ScheduleCompile!W420)-1)),ScheduleCompile!W420)))))),ISTEXT(ScheduleCompile!#REF!)),"ENDTABLE",IF(ISERROR(IF(ScheduleCompile!W420="Off",0,IF(ScheduleCompile!W420="On",1,IF(ISNUMBER(ScheduleCompile!W420),ScheduleCompile!W420/1,IF(ISTEXT(ScheduleCompile!W420),IF(OR(ISNUMBER(FIND("5F",ScheduleCompile!W420)),ISNUMBER(FIND("0F",ScheduleCompile!W420)),ISNUMBER(FIND("8F",ScheduleCompile!W420)),ISNUMBER(FIND("1F",ScheduleCompile!W420)),ISNUMBER(FIND("2F",ScheduleCompile!W420)),ISNUMBER(FIND("3F",ScheduleCompile!W420)),ISNUMBER(FIND("6F",ScheduleCompile!W420)),ISNUMBER(FIND("7F",ScheduleCompile!W420)),ISNUMBER(FIND("9F",ScheduleCompile!W420)),ISNUMBER(FIND("4F",ScheduleCompile!W420))),VALUE(LEFT(ScheduleCompile!W420,FIND("F",ScheduleCompile!W420)-1)),ScheduleCompile!W420)))))),"",IF(ScheduleCompile!W420="Off",0,IF(ScheduleCompile!W420="On",1,IF(ISNUMBER(ScheduleCompile!W420),ScheduleCompile!W420/1,IF(ISTEXT(ScheduleCompile!W420),IF(OR(ISNUMBER(FIND("5F",ScheduleCompile!W420)),ISNUMBER(FIND("0F",ScheduleCompile!W420)),ISNUMBER(FIND("8F",ScheduleCompile!W420)),ISNUMBER(FIND("1F",ScheduleCompile!W420)),ISNUMBER(FIND("2F",ScheduleCompile!W420)),ISNUMBER(FIND("3F",ScheduleCompile!W420)),ISNUMBER(FIND("6F",ScheduleCompile!W420)),ISNUMBER(FIND("7F",ScheduleCompile!W420)),ISNUMBER(FIND("9F",ScheduleCompile!W420)),ISNUMBER(FIND("4F",ScheduleCompile!W420))),VALUE(LEFT(ScheduleCompile!W420,FIND("F",ScheduleCompile!W420)-1)),ScheduleCompile!W420)))))))</f>
        <v>0.1</v>
      </c>
      <c r="AC427" s="1">
        <f>IF(AND(ISERROR(IF(ScheduleCompile!X420="Off",0,IF(ScheduleCompile!X420="On",1,IF(ISNUMBER(ScheduleCompile!X420),ScheduleCompile!X420/1,IF(ISTEXT(ScheduleCompile!X420),IF(OR(ISNUMBER(FIND("5F",ScheduleCompile!X420)),ISNUMBER(FIND("0F",ScheduleCompile!X420)),ISNUMBER(FIND("8F",ScheduleCompile!X420)),ISNUMBER(FIND("1F",ScheduleCompile!X420)),ISNUMBER(FIND("2F",ScheduleCompile!X420)),ISNUMBER(FIND("3F",ScheduleCompile!X420)),ISNUMBER(FIND("6F",ScheduleCompile!X420)),ISNUMBER(FIND("7F",ScheduleCompile!X420)),ISNUMBER(FIND("9F",ScheduleCompile!X420)),ISNUMBER(FIND("4F",ScheduleCompile!X420))),VALUE(LEFT(ScheduleCompile!X420,FIND("F",ScheduleCompile!X420)-1)),ScheduleCompile!X420)))))),ISTEXT(ScheduleCompile!#REF!)),"ENDTABLE",IF(ISERROR(IF(ScheduleCompile!X420="Off",0,IF(ScheduleCompile!X420="On",1,IF(ISNUMBER(ScheduleCompile!X420),ScheduleCompile!X420/1,IF(ISTEXT(ScheduleCompile!X420),IF(OR(ISNUMBER(FIND("5F",ScheduleCompile!X420)),ISNUMBER(FIND("0F",ScheduleCompile!X420)),ISNUMBER(FIND("8F",ScheduleCompile!X420)),ISNUMBER(FIND("1F",ScheduleCompile!X420)),ISNUMBER(FIND("2F",ScheduleCompile!X420)),ISNUMBER(FIND("3F",ScheduleCompile!X420)),ISNUMBER(FIND("6F",ScheduleCompile!X420)),ISNUMBER(FIND("7F",ScheduleCompile!X420)),ISNUMBER(FIND("9F",ScheduleCompile!X420)),ISNUMBER(FIND("4F",ScheduleCompile!X420))),VALUE(LEFT(ScheduleCompile!X420,FIND("F",ScheduleCompile!X420)-1)),ScheduleCompile!X420)))))),"",IF(ScheduleCompile!X420="Off",0,IF(ScheduleCompile!X420="On",1,IF(ISNUMBER(ScheduleCompile!X420),ScheduleCompile!X420/1,IF(ISTEXT(ScheduleCompile!X420),IF(OR(ISNUMBER(FIND("5F",ScheduleCompile!X420)),ISNUMBER(FIND("0F",ScheduleCompile!X420)),ISNUMBER(FIND("8F",ScheduleCompile!X420)),ISNUMBER(FIND("1F",ScheduleCompile!X420)),ISNUMBER(FIND("2F",ScheduleCompile!X420)),ISNUMBER(FIND("3F",ScheduleCompile!X420)),ISNUMBER(FIND("6F",ScheduleCompile!X420)),ISNUMBER(FIND("7F",ScheduleCompile!X420)),ISNUMBER(FIND("9F",ScheduleCompile!X420)),ISNUMBER(FIND("4F",ScheduleCompile!X420))),VALUE(LEFT(ScheduleCompile!X420,FIND("F",ScheduleCompile!X420)-1)),ScheduleCompile!X420)))))))</f>
        <v>0.05</v>
      </c>
      <c r="AD427" s="1">
        <f>IF(AND(ISERROR(IF(ScheduleCompile!Y420="Off",0,IF(ScheduleCompile!Y420="On",1,IF(ISNUMBER(ScheduleCompile!Y420),ScheduleCompile!Y420/1,IF(ISTEXT(ScheduleCompile!Y420),IF(OR(ISNUMBER(FIND("5F",ScheduleCompile!Y420)),ISNUMBER(FIND("0F",ScheduleCompile!Y420)),ISNUMBER(FIND("8F",ScheduleCompile!Y420)),ISNUMBER(FIND("1F",ScheduleCompile!Y420)),ISNUMBER(FIND("2F",ScheduleCompile!Y420)),ISNUMBER(FIND("3F",ScheduleCompile!Y420)),ISNUMBER(FIND("6F",ScheduleCompile!Y420)),ISNUMBER(FIND("7F",ScheduleCompile!Y420)),ISNUMBER(FIND("9F",ScheduleCompile!Y420)),ISNUMBER(FIND("4F",ScheduleCompile!Y420))),VALUE(LEFT(ScheduleCompile!Y420,FIND("F",ScheduleCompile!Y420)-1)),ScheduleCompile!Y420)))))),ISTEXT(ScheduleCompile!#REF!)),"ENDTABLE",IF(ISERROR(IF(ScheduleCompile!Y420="Off",0,IF(ScheduleCompile!Y420="On",1,IF(ISNUMBER(ScheduleCompile!Y420),ScheduleCompile!Y420/1,IF(ISTEXT(ScheduleCompile!Y420),IF(OR(ISNUMBER(FIND("5F",ScheduleCompile!Y420)),ISNUMBER(FIND("0F",ScheduleCompile!Y420)),ISNUMBER(FIND("8F",ScheduleCompile!Y420)),ISNUMBER(FIND("1F",ScheduleCompile!Y420)),ISNUMBER(FIND("2F",ScheduleCompile!Y420)),ISNUMBER(FIND("3F",ScheduleCompile!Y420)),ISNUMBER(FIND("6F",ScheduleCompile!Y420)),ISNUMBER(FIND("7F",ScheduleCompile!Y420)),ISNUMBER(FIND("9F",ScheduleCompile!Y420)),ISNUMBER(FIND("4F",ScheduleCompile!Y420))),VALUE(LEFT(ScheduleCompile!Y420,FIND("F",ScheduleCompile!Y420)-1)),ScheduleCompile!Y420)))))),"",IF(ScheduleCompile!Y420="Off",0,IF(ScheduleCompile!Y420="On",1,IF(ISNUMBER(ScheduleCompile!Y420),ScheduleCompile!Y420/1,IF(ISTEXT(ScheduleCompile!Y420),IF(OR(ISNUMBER(FIND("5F",ScheduleCompile!Y420)),ISNUMBER(FIND("0F",ScheduleCompile!Y420)),ISNUMBER(FIND("8F",ScheduleCompile!Y420)),ISNUMBER(FIND("1F",ScheduleCompile!Y420)),ISNUMBER(FIND("2F",ScheduleCompile!Y420)),ISNUMBER(FIND("3F",ScheduleCompile!Y420)),ISNUMBER(FIND("6F",ScheduleCompile!Y420)),ISNUMBER(FIND("7F",ScheduleCompile!Y420)),ISNUMBER(FIND("9F",ScheduleCompile!Y420)),ISNUMBER(FIND("4F",ScheduleCompile!Y420))),VALUE(LEFT(ScheduleCompile!Y420,FIND("F",ScheduleCompile!Y420)-1)),ScheduleCompile!Y420)))))))</f>
        <v>0.05</v>
      </c>
    </row>
    <row r="428" spans="1:30" x14ac:dyDescent="0.25">
      <c r="A428" t="str">
        <f t="shared" si="27"/>
        <v>SchDay "RetailReceptacleSun"  Type = "Fraction" Hr = (0.05, 0.05, 0.05, 0.05, 0.05, 0.05, 0.05, 0.05, 0.1, 0.1, 0.4, 0.4, 0.6, 0.6, 0.6, 0.6, 0.6, 0.4, 0.2, 0.05, 0.05, 0.05, 0.05, 0.05) ..</v>
      </c>
      <c r="B428" s="1" t="s">
        <v>623</v>
      </c>
      <c r="C428" t="str">
        <f t="shared" si="28"/>
        <v xml:space="preserve">SchDay "RetailReceptacleSun"  Type = "Fraction" Hr = </v>
      </c>
      <c r="D428" t="str">
        <f t="shared" si="29"/>
        <v>(0.05, 0.05, 0.05, 0.05, 0.05, 0.05, 0.05, 0.05, 0.1, 0.1, 0.4, 0.4, 0.6, 0.6, 0.6, 0.6, 0.6, 0.4, 0.2, 0.05, 0.05, 0.05, 0.05, 0.05) ..</v>
      </c>
      <c r="E428" s="30" t="str">
        <f>ScheduleCompile!A421</f>
        <v>RetailReceptacleSun</v>
      </c>
      <c r="F428" t="str">
        <f t="shared" si="30"/>
        <v>Fraction</v>
      </c>
      <c r="G428" s="1">
        <f>IF(AND(ISERROR(IF(ScheduleCompile!B421="Off",0,IF(ScheduleCompile!B421="On",1,IF(ISNUMBER(ScheduleCompile!B421),ScheduleCompile!B421/1,IF(ISTEXT(ScheduleCompile!B421),IF(OR(ISNUMBER(FIND("5F",ScheduleCompile!B421)),ISNUMBER(FIND("0F",ScheduleCompile!B421)),ISNUMBER(FIND("8F",ScheduleCompile!B421)),ISNUMBER(FIND("1F",ScheduleCompile!B421)),ISNUMBER(FIND("2F",ScheduleCompile!B421)),ISNUMBER(FIND("3F",ScheduleCompile!B421)),ISNUMBER(FIND("6F",ScheduleCompile!B421)),ISNUMBER(FIND("7F",ScheduleCompile!B421)),ISNUMBER(FIND("9F",ScheduleCompile!B421)),ISNUMBER(FIND("4F",ScheduleCompile!B421))),VALUE(LEFT(ScheduleCompile!B421,FIND("F",ScheduleCompile!B421)-1)),ScheduleCompile!B421)))))),ISTEXT(ScheduleCompile!#REF!)),"ENDTABLE",IF(ISERROR(IF(ScheduleCompile!B421="Off",0,IF(ScheduleCompile!B421="On",1,IF(ISNUMBER(ScheduleCompile!B421),ScheduleCompile!B421/1,IF(ISTEXT(ScheduleCompile!B421),IF(OR(ISNUMBER(FIND("5F",ScheduleCompile!B421)),ISNUMBER(FIND("0F",ScheduleCompile!B421)),ISNUMBER(FIND("8F",ScheduleCompile!B421)),ISNUMBER(FIND("1F",ScheduleCompile!B421)),ISNUMBER(FIND("2F",ScheduleCompile!B421)),ISNUMBER(FIND("3F",ScheduleCompile!B421)),ISNUMBER(FIND("6F",ScheduleCompile!B421)),ISNUMBER(FIND("7F",ScheduleCompile!B421)),ISNUMBER(FIND("9F",ScheduleCompile!B421)),ISNUMBER(FIND("4F",ScheduleCompile!B421))),VALUE(LEFT(ScheduleCompile!B421,FIND("F",ScheduleCompile!B421)-1)),ScheduleCompile!B421)))))),"",IF(ScheduleCompile!B421="Off",0,IF(ScheduleCompile!B421="On",1,IF(ISNUMBER(ScheduleCompile!B421),ScheduleCompile!B421/1,IF(ISTEXT(ScheduleCompile!B421),IF(OR(ISNUMBER(FIND("5F",ScheduleCompile!B421)),ISNUMBER(FIND("0F",ScheduleCompile!B421)),ISNUMBER(FIND("8F",ScheduleCompile!B421)),ISNUMBER(FIND("1F",ScheduleCompile!B421)),ISNUMBER(FIND("2F",ScheduleCompile!B421)),ISNUMBER(FIND("3F",ScheduleCompile!B421)),ISNUMBER(FIND("6F",ScheduleCompile!B421)),ISNUMBER(FIND("7F",ScheduleCompile!B421)),ISNUMBER(FIND("9F",ScheduleCompile!B421)),ISNUMBER(FIND("4F",ScheduleCompile!B421))),VALUE(LEFT(ScheduleCompile!B421,FIND("F",ScheduleCompile!B421)-1)),ScheduleCompile!B421)))))))</f>
        <v>0.05</v>
      </c>
      <c r="H428" s="1">
        <f>IF(AND(ISERROR(IF(ScheduleCompile!C421="Off",0,IF(ScheduleCompile!C421="On",1,IF(ISNUMBER(ScheduleCompile!C421),ScheduleCompile!C421/1,IF(ISTEXT(ScheduleCompile!C421),IF(OR(ISNUMBER(FIND("5F",ScheduleCompile!C421)),ISNUMBER(FIND("0F",ScheduleCompile!C421)),ISNUMBER(FIND("8F",ScheduleCompile!C421)),ISNUMBER(FIND("1F",ScheduleCompile!C421)),ISNUMBER(FIND("2F",ScheduleCompile!C421)),ISNUMBER(FIND("3F",ScheduleCompile!C421)),ISNUMBER(FIND("6F",ScheduleCompile!C421)),ISNUMBER(FIND("7F",ScheduleCompile!C421)),ISNUMBER(FIND("9F",ScheduleCompile!C421)),ISNUMBER(FIND("4F",ScheduleCompile!C421))),VALUE(LEFT(ScheduleCompile!C421,FIND("F",ScheduleCompile!C421)-1)),ScheduleCompile!C421)))))),ISTEXT(ScheduleCompile!#REF!)),"ENDTABLE",IF(ISERROR(IF(ScheduleCompile!C421="Off",0,IF(ScheduleCompile!C421="On",1,IF(ISNUMBER(ScheduleCompile!C421),ScheduleCompile!C421/1,IF(ISTEXT(ScheduleCompile!C421),IF(OR(ISNUMBER(FIND("5F",ScheduleCompile!C421)),ISNUMBER(FIND("0F",ScheduleCompile!C421)),ISNUMBER(FIND("8F",ScheduleCompile!C421)),ISNUMBER(FIND("1F",ScheduleCompile!C421)),ISNUMBER(FIND("2F",ScheduleCompile!C421)),ISNUMBER(FIND("3F",ScheduleCompile!C421)),ISNUMBER(FIND("6F",ScheduleCompile!C421)),ISNUMBER(FIND("7F",ScheduleCompile!C421)),ISNUMBER(FIND("9F",ScheduleCompile!C421)),ISNUMBER(FIND("4F",ScheduleCompile!C421))),VALUE(LEFT(ScheduleCompile!C421,FIND("F",ScheduleCompile!C421)-1)),ScheduleCompile!C421)))))),"",IF(ScheduleCompile!C421="Off",0,IF(ScheduleCompile!C421="On",1,IF(ISNUMBER(ScheduleCompile!C421),ScheduleCompile!C421/1,IF(ISTEXT(ScheduleCompile!C421),IF(OR(ISNUMBER(FIND("5F",ScheduleCompile!C421)),ISNUMBER(FIND("0F",ScheduleCompile!C421)),ISNUMBER(FIND("8F",ScheduleCompile!C421)),ISNUMBER(FIND("1F",ScheduleCompile!C421)),ISNUMBER(FIND("2F",ScheduleCompile!C421)),ISNUMBER(FIND("3F",ScheduleCompile!C421)),ISNUMBER(FIND("6F",ScheduleCompile!C421)),ISNUMBER(FIND("7F",ScheduleCompile!C421)),ISNUMBER(FIND("9F",ScheduleCompile!C421)),ISNUMBER(FIND("4F",ScheduleCompile!C421))),VALUE(LEFT(ScheduleCompile!C421,FIND("F",ScheduleCompile!C421)-1)),ScheduleCompile!C421)))))))</f>
        <v>0.05</v>
      </c>
      <c r="I428" s="1">
        <f>IF(AND(ISERROR(IF(ScheduleCompile!D421="Off",0,IF(ScheduleCompile!D421="On",1,IF(ISNUMBER(ScheduleCompile!D421),ScheduleCompile!D421/1,IF(ISTEXT(ScheduleCompile!D421),IF(OR(ISNUMBER(FIND("5F",ScheduleCompile!D421)),ISNUMBER(FIND("0F",ScheduleCompile!D421)),ISNUMBER(FIND("8F",ScheduleCompile!D421)),ISNUMBER(FIND("1F",ScheduleCompile!D421)),ISNUMBER(FIND("2F",ScheduleCompile!D421)),ISNUMBER(FIND("3F",ScheduleCompile!D421)),ISNUMBER(FIND("6F",ScheduleCompile!D421)),ISNUMBER(FIND("7F",ScheduleCompile!D421)),ISNUMBER(FIND("9F",ScheduleCompile!D421)),ISNUMBER(FIND("4F",ScheduleCompile!D421))),VALUE(LEFT(ScheduleCompile!D421,FIND("F",ScheduleCompile!D421)-1)),ScheduleCompile!D421)))))),ISTEXT(ScheduleCompile!#REF!)),"ENDTABLE",IF(ISERROR(IF(ScheduleCompile!D421="Off",0,IF(ScheduleCompile!D421="On",1,IF(ISNUMBER(ScheduleCompile!D421),ScheduleCompile!D421/1,IF(ISTEXT(ScheduleCompile!D421),IF(OR(ISNUMBER(FIND("5F",ScheduleCompile!D421)),ISNUMBER(FIND("0F",ScheduleCompile!D421)),ISNUMBER(FIND("8F",ScheduleCompile!D421)),ISNUMBER(FIND("1F",ScheduleCompile!D421)),ISNUMBER(FIND("2F",ScheduleCompile!D421)),ISNUMBER(FIND("3F",ScheduleCompile!D421)),ISNUMBER(FIND("6F",ScheduleCompile!D421)),ISNUMBER(FIND("7F",ScheduleCompile!D421)),ISNUMBER(FIND("9F",ScheduleCompile!D421)),ISNUMBER(FIND("4F",ScheduleCompile!D421))),VALUE(LEFT(ScheduleCompile!D421,FIND("F",ScheduleCompile!D421)-1)),ScheduleCompile!D421)))))),"",IF(ScheduleCompile!D421="Off",0,IF(ScheduleCompile!D421="On",1,IF(ISNUMBER(ScheduleCompile!D421),ScheduleCompile!D421/1,IF(ISTEXT(ScheduleCompile!D421),IF(OR(ISNUMBER(FIND("5F",ScheduleCompile!D421)),ISNUMBER(FIND("0F",ScheduleCompile!D421)),ISNUMBER(FIND("8F",ScheduleCompile!D421)),ISNUMBER(FIND("1F",ScheduleCompile!D421)),ISNUMBER(FIND("2F",ScheduleCompile!D421)),ISNUMBER(FIND("3F",ScheduleCompile!D421)),ISNUMBER(FIND("6F",ScheduleCompile!D421)),ISNUMBER(FIND("7F",ScheduleCompile!D421)),ISNUMBER(FIND("9F",ScheduleCompile!D421)),ISNUMBER(FIND("4F",ScheduleCompile!D421))),VALUE(LEFT(ScheduleCompile!D421,FIND("F",ScheduleCompile!D421)-1)),ScheduleCompile!D421)))))))</f>
        <v>0.05</v>
      </c>
      <c r="J428" s="1">
        <f>IF(AND(ISERROR(IF(ScheduleCompile!E421="Off",0,IF(ScheduleCompile!E421="On",1,IF(ISNUMBER(ScheduleCompile!E421),ScheduleCompile!E421/1,IF(ISTEXT(ScheduleCompile!E421),IF(OR(ISNUMBER(FIND("5F",ScheduleCompile!E421)),ISNUMBER(FIND("0F",ScheduleCompile!E421)),ISNUMBER(FIND("8F",ScheduleCompile!E421)),ISNUMBER(FIND("1F",ScheduleCompile!E421)),ISNUMBER(FIND("2F",ScheduleCompile!E421)),ISNUMBER(FIND("3F",ScheduleCompile!E421)),ISNUMBER(FIND("6F",ScheduleCompile!E421)),ISNUMBER(FIND("7F",ScheduleCompile!E421)),ISNUMBER(FIND("9F",ScheduleCompile!E421)),ISNUMBER(FIND("4F",ScheduleCompile!E421))),VALUE(LEFT(ScheduleCompile!E421,FIND("F",ScheduleCompile!E421)-1)),ScheduleCompile!E421)))))),ISTEXT(ScheduleCompile!#REF!)),"ENDTABLE",IF(ISERROR(IF(ScheduleCompile!E421="Off",0,IF(ScheduleCompile!E421="On",1,IF(ISNUMBER(ScheduleCompile!E421),ScheduleCompile!E421/1,IF(ISTEXT(ScheduleCompile!E421),IF(OR(ISNUMBER(FIND("5F",ScheduleCompile!E421)),ISNUMBER(FIND("0F",ScheduleCompile!E421)),ISNUMBER(FIND("8F",ScheduleCompile!E421)),ISNUMBER(FIND("1F",ScheduleCompile!E421)),ISNUMBER(FIND("2F",ScheduleCompile!E421)),ISNUMBER(FIND("3F",ScheduleCompile!E421)),ISNUMBER(FIND("6F",ScheduleCompile!E421)),ISNUMBER(FIND("7F",ScheduleCompile!E421)),ISNUMBER(FIND("9F",ScheduleCompile!E421)),ISNUMBER(FIND("4F",ScheduleCompile!E421))),VALUE(LEFT(ScheduleCompile!E421,FIND("F",ScheduleCompile!E421)-1)),ScheduleCompile!E421)))))),"",IF(ScheduleCompile!E421="Off",0,IF(ScheduleCompile!E421="On",1,IF(ISNUMBER(ScheduleCompile!E421),ScheduleCompile!E421/1,IF(ISTEXT(ScheduleCompile!E421),IF(OR(ISNUMBER(FIND("5F",ScheduleCompile!E421)),ISNUMBER(FIND("0F",ScheduleCompile!E421)),ISNUMBER(FIND("8F",ScheduleCompile!E421)),ISNUMBER(FIND("1F",ScheduleCompile!E421)),ISNUMBER(FIND("2F",ScheduleCompile!E421)),ISNUMBER(FIND("3F",ScheduleCompile!E421)),ISNUMBER(FIND("6F",ScheduleCompile!E421)),ISNUMBER(FIND("7F",ScheduleCompile!E421)),ISNUMBER(FIND("9F",ScheduleCompile!E421)),ISNUMBER(FIND("4F",ScheduleCompile!E421))),VALUE(LEFT(ScheduleCompile!E421,FIND("F",ScheduleCompile!E421)-1)),ScheduleCompile!E421)))))))</f>
        <v>0.05</v>
      </c>
      <c r="K428" s="1">
        <f>IF(AND(ISERROR(IF(ScheduleCompile!F421="Off",0,IF(ScheduleCompile!F421="On",1,IF(ISNUMBER(ScheduleCompile!F421),ScheduleCompile!F421/1,IF(ISTEXT(ScheduleCompile!F421),IF(OR(ISNUMBER(FIND("5F",ScheduleCompile!F421)),ISNUMBER(FIND("0F",ScheduleCompile!F421)),ISNUMBER(FIND("8F",ScheduleCompile!F421)),ISNUMBER(FIND("1F",ScheduleCompile!F421)),ISNUMBER(FIND("2F",ScheduleCompile!F421)),ISNUMBER(FIND("3F",ScheduleCompile!F421)),ISNUMBER(FIND("6F",ScheduleCompile!F421)),ISNUMBER(FIND("7F",ScheduleCompile!F421)),ISNUMBER(FIND("9F",ScheduleCompile!F421)),ISNUMBER(FIND("4F",ScheduleCompile!F421))),VALUE(LEFT(ScheduleCompile!F421,FIND("F",ScheduleCompile!F421)-1)),ScheduleCompile!F421)))))),ISTEXT(ScheduleCompile!#REF!)),"ENDTABLE",IF(ISERROR(IF(ScheduleCompile!F421="Off",0,IF(ScheduleCompile!F421="On",1,IF(ISNUMBER(ScheduleCompile!F421),ScheduleCompile!F421/1,IF(ISTEXT(ScheduleCompile!F421),IF(OR(ISNUMBER(FIND("5F",ScheduleCompile!F421)),ISNUMBER(FIND("0F",ScheduleCompile!F421)),ISNUMBER(FIND("8F",ScheduleCompile!F421)),ISNUMBER(FIND("1F",ScheduleCompile!F421)),ISNUMBER(FIND("2F",ScheduleCompile!F421)),ISNUMBER(FIND("3F",ScheduleCompile!F421)),ISNUMBER(FIND("6F",ScheduleCompile!F421)),ISNUMBER(FIND("7F",ScheduleCompile!F421)),ISNUMBER(FIND("9F",ScheduleCompile!F421)),ISNUMBER(FIND("4F",ScheduleCompile!F421))),VALUE(LEFT(ScheduleCompile!F421,FIND("F",ScheduleCompile!F421)-1)),ScheduleCompile!F421)))))),"",IF(ScheduleCompile!F421="Off",0,IF(ScheduleCompile!F421="On",1,IF(ISNUMBER(ScheduleCompile!F421),ScheduleCompile!F421/1,IF(ISTEXT(ScheduleCompile!F421),IF(OR(ISNUMBER(FIND("5F",ScheduleCompile!F421)),ISNUMBER(FIND("0F",ScheduleCompile!F421)),ISNUMBER(FIND("8F",ScheduleCompile!F421)),ISNUMBER(FIND("1F",ScheduleCompile!F421)),ISNUMBER(FIND("2F",ScheduleCompile!F421)),ISNUMBER(FIND("3F",ScheduleCompile!F421)),ISNUMBER(FIND("6F",ScheduleCompile!F421)),ISNUMBER(FIND("7F",ScheduleCompile!F421)),ISNUMBER(FIND("9F",ScheduleCompile!F421)),ISNUMBER(FIND("4F",ScheduleCompile!F421))),VALUE(LEFT(ScheduleCompile!F421,FIND("F",ScheduleCompile!F421)-1)),ScheduleCompile!F421)))))))</f>
        <v>0.05</v>
      </c>
      <c r="L428" s="1">
        <f>IF(AND(ISERROR(IF(ScheduleCompile!G421="Off",0,IF(ScheduleCompile!G421="On",1,IF(ISNUMBER(ScheduleCompile!G421),ScheduleCompile!G421/1,IF(ISTEXT(ScheduleCompile!G421),IF(OR(ISNUMBER(FIND("5F",ScheduleCompile!G421)),ISNUMBER(FIND("0F",ScheduleCompile!G421)),ISNUMBER(FIND("8F",ScheduleCompile!G421)),ISNUMBER(FIND("1F",ScheduleCompile!G421)),ISNUMBER(FIND("2F",ScheduleCompile!G421)),ISNUMBER(FIND("3F",ScheduleCompile!G421)),ISNUMBER(FIND("6F",ScheduleCompile!G421)),ISNUMBER(FIND("7F",ScheduleCompile!G421)),ISNUMBER(FIND("9F",ScheduleCompile!G421)),ISNUMBER(FIND("4F",ScheduleCompile!G421))),VALUE(LEFT(ScheduleCompile!G421,FIND("F",ScheduleCompile!G421)-1)),ScheduleCompile!G421)))))),ISTEXT(ScheduleCompile!#REF!)),"ENDTABLE",IF(ISERROR(IF(ScheduleCompile!G421="Off",0,IF(ScheduleCompile!G421="On",1,IF(ISNUMBER(ScheduleCompile!G421),ScheduleCompile!G421/1,IF(ISTEXT(ScheduleCompile!G421),IF(OR(ISNUMBER(FIND("5F",ScheduleCompile!G421)),ISNUMBER(FIND("0F",ScheduleCompile!G421)),ISNUMBER(FIND("8F",ScheduleCompile!G421)),ISNUMBER(FIND("1F",ScheduleCompile!G421)),ISNUMBER(FIND("2F",ScheduleCompile!G421)),ISNUMBER(FIND("3F",ScheduleCompile!G421)),ISNUMBER(FIND("6F",ScheduleCompile!G421)),ISNUMBER(FIND("7F",ScheduleCompile!G421)),ISNUMBER(FIND("9F",ScheduleCompile!G421)),ISNUMBER(FIND("4F",ScheduleCompile!G421))),VALUE(LEFT(ScheduleCompile!G421,FIND("F",ScheduleCompile!G421)-1)),ScheduleCompile!G421)))))),"",IF(ScheduleCompile!G421="Off",0,IF(ScheduleCompile!G421="On",1,IF(ISNUMBER(ScheduleCompile!G421),ScheduleCompile!G421/1,IF(ISTEXT(ScheduleCompile!G421),IF(OR(ISNUMBER(FIND("5F",ScheduleCompile!G421)),ISNUMBER(FIND("0F",ScheduleCompile!G421)),ISNUMBER(FIND("8F",ScheduleCompile!G421)),ISNUMBER(FIND("1F",ScheduleCompile!G421)),ISNUMBER(FIND("2F",ScheduleCompile!G421)),ISNUMBER(FIND("3F",ScheduleCompile!G421)),ISNUMBER(FIND("6F",ScheduleCompile!G421)),ISNUMBER(FIND("7F",ScheduleCompile!G421)),ISNUMBER(FIND("9F",ScheduleCompile!G421)),ISNUMBER(FIND("4F",ScheduleCompile!G421))),VALUE(LEFT(ScheduleCompile!G421,FIND("F",ScheduleCompile!G421)-1)),ScheduleCompile!G421)))))))</f>
        <v>0.05</v>
      </c>
      <c r="M428" s="1">
        <f>IF(AND(ISERROR(IF(ScheduleCompile!H421="Off",0,IF(ScheduleCompile!H421="On",1,IF(ISNUMBER(ScheduleCompile!H421),ScheduleCompile!H421/1,IF(ISTEXT(ScheduleCompile!H421),IF(OR(ISNUMBER(FIND("5F",ScheduleCompile!H421)),ISNUMBER(FIND("0F",ScheduleCompile!H421)),ISNUMBER(FIND("8F",ScheduleCompile!H421)),ISNUMBER(FIND("1F",ScheduleCompile!H421)),ISNUMBER(FIND("2F",ScheduleCompile!H421)),ISNUMBER(FIND("3F",ScheduleCompile!H421)),ISNUMBER(FIND("6F",ScheduleCompile!H421)),ISNUMBER(FIND("7F",ScheduleCompile!H421)),ISNUMBER(FIND("9F",ScheduleCompile!H421)),ISNUMBER(FIND("4F",ScheduleCompile!H421))),VALUE(LEFT(ScheduleCompile!H421,FIND("F",ScheduleCompile!H421)-1)),ScheduleCompile!H421)))))),ISTEXT(ScheduleCompile!#REF!)),"ENDTABLE",IF(ISERROR(IF(ScheduleCompile!H421="Off",0,IF(ScheduleCompile!H421="On",1,IF(ISNUMBER(ScheduleCompile!H421),ScheduleCompile!H421/1,IF(ISTEXT(ScheduleCompile!H421),IF(OR(ISNUMBER(FIND("5F",ScheduleCompile!H421)),ISNUMBER(FIND("0F",ScheduleCompile!H421)),ISNUMBER(FIND("8F",ScheduleCompile!H421)),ISNUMBER(FIND("1F",ScheduleCompile!H421)),ISNUMBER(FIND("2F",ScheduleCompile!H421)),ISNUMBER(FIND("3F",ScheduleCompile!H421)),ISNUMBER(FIND("6F",ScheduleCompile!H421)),ISNUMBER(FIND("7F",ScheduleCompile!H421)),ISNUMBER(FIND("9F",ScheduleCompile!H421)),ISNUMBER(FIND("4F",ScheduleCompile!H421))),VALUE(LEFT(ScheduleCompile!H421,FIND("F",ScheduleCompile!H421)-1)),ScheduleCompile!H421)))))),"",IF(ScheduleCompile!H421="Off",0,IF(ScheduleCompile!H421="On",1,IF(ISNUMBER(ScheduleCompile!H421),ScheduleCompile!H421/1,IF(ISTEXT(ScheduleCompile!H421),IF(OR(ISNUMBER(FIND("5F",ScheduleCompile!H421)),ISNUMBER(FIND("0F",ScheduleCompile!H421)),ISNUMBER(FIND("8F",ScheduleCompile!H421)),ISNUMBER(FIND("1F",ScheduleCompile!H421)),ISNUMBER(FIND("2F",ScheduleCompile!H421)),ISNUMBER(FIND("3F",ScheduleCompile!H421)),ISNUMBER(FIND("6F",ScheduleCompile!H421)),ISNUMBER(FIND("7F",ScheduleCompile!H421)),ISNUMBER(FIND("9F",ScheduleCompile!H421)),ISNUMBER(FIND("4F",ScheduleCompile!H421))),VALUE(LEFT(ScheduleCompile!H421,FIND("F",ScheduleCompile!H421)-1)),ScheduleCompile!H421)))))))</f>
        <v>0.05</v>
      </c>
      <c r="N428" s="1">
        <f>IF(AND(ISERROR(IF(ScheduleCompile!I421="Off",0,IF(ScheduleCompile!I421="On",1,IF(ISNUMBER(ScheduleCompile!I421),ScheduleCompile!I421/1,IF(ISTEXT(ScheduleCompile!I421),IF(OR(ISNUMBER(FIND("5F",ScheduleCompile!I421)),ISNUMBER(FIND("0F",ScheduleCompile!I421)),ISNUMBER(FIND("8F",ScheduleCompile!I421)),ISNUMBER(FIND("1F",ScheduleCompile!I421)),ISNUMBER(FIND("2F",ScheduleCompile!I421)),ISNUMBER(FIND("3F",ScheduleCompile!I421)),ISNUMBER(FIND("6F",ScheduleCompile!I421)),ISNUMBER(FIND("7F",ScheduleCompile!I421)),ISNUMBER(FIND("9F",ScheduleCompile!I421)),ISNUMBER(FIND("4F",ScheduleCompile!I421))),VALUE(LEFT(ScheduleCompile!I421,FIND("F",ScheduleCompile!I421)-1)),ScheduleCompile!I421)))))),ISTEXT(ScheduleCompile!#REF!)),"ENDTABLE",IF(ISERROR(IF(ScheduleCompile!I421="Off",0,IF(ScheduleCompile!I421="On",1,IF(ISNUMBER(ScheduleCompile!I421),ScheduleCompile!I421/1,IF(ISTEXT(ScheduleCompile!I421),IF(OR(ISNUMBER(FIND("5F",ScheduleCompile!I421)),ISNUMBER(FIND("0F",ScheduleCompile!I421)),ISNUMBER(FIND("8F",ScheduleCompile!I421)),ISNUMBER(FIND("1F",ScheduleCompile!I421)),ISNUMBER(FIND("2F",ScheduleCompile!I421)),ISNUMBER(FIND("3F",ScheduleCompile!I421)),ISNUMBER(FIND("6F",ScheduleCompile!I421)),ISNUMBER(FIND("7F",ScheduleCompile!I421)),ISNUMBER(FIND("9F",ScheduleCompile!I421)),ISNUMBER(FIND("4F",ScheduleCompile!I421))),VALUE(LEFT(ScheduleCompile!I421,FIND("F",ScheduleCompile!I421)-1)),ScheduleCompile!I421)))))),"",IF(ScheduleCompile!I421="Off",0,IF(ScheduleCompile!I421="On",1,IF(ISNUMBER(ScheduleCompile!I421),ScheduleCompile!I421/1,IF(ISTEXT(ScheduleCompile!I421),IF(OR(ISNUMBER(FIND("5F",ScheduleCompile!I421)),ISNUMBER(FIND("0F",ScheduleCompile!I421)),ISNUMBER(FIND("8F",ScheduleCompile!I421)),ISNUMBER(FIND("1F",ScheduleCompile!I421)),ISNUMBER(FIND("2F",ScheduleCompile!I421)),ISNUMBER(FIND("3F",ScheduleCompile!I421)),ISNUMBER(FIND("6F",ScheduleCompile!I421)),ISNUMBER(FIND("7F",ScheduleCompile!I421)),ISNUMBER(FIND("9F",ScheduleCompile!I421)),ISNUMBER(FIND("4F",ScheduleCompile!I421))),VALUE(LEFT(ScheduleCompile!I421,FIND("F",ScheduleCompile!I421)-1)),ScheduleCompile!I421)))))))</f>
        <v>0.05</v>
      </c>
      <c r="O428" s="1">
        <f>IF(AND(ISERROR(IF(ScheduleCompile!J421="Off",0,IF(ScheduleCompile!J421="On",1,IF(ISNUMBER(ScheduleCompile!J421),ScheduleCompile!J421/1,IF(ISTEXT(ScheduleCompile!J421),IF(OR(ISNUMBER(FIND("5F",ScheduleCompile!J421)),ISNUMBER(FIND("0F",ScheduleCompile!J421)),ISNUMBER(FIND("8F",ScheduleCompile!J421)),ISNUMBER(FIND("1F",ScheduleCompile!J421)),ISNUMBER(FIND("2F",ScheduleCompile!J421)),ISNUMBER(FIND("3F",ScheduleCompile!J421)),ISNUMBER(FIND("6F",ScheduleCompile!J421)),ISNUMBER(FIND("7F",ScheduleCompile!J421)),ISNUMBER(FIND("9F",ScheduleCompile!J421)),ISNUMBER(FIND("4F",ScheduleCompile!J421))),VALUE(LEFT(ScheduleCompile!J421,FIND("F",ScheduleCompile!J421)-1)),ScheduleCompile!J421)))))),ISTEXT(ScheduleCompile!#REF!)),"ENDTABLE",IF(ISERROR(IF(ScheduleCompile!J421="Off",0,IF(ScheduleCompile!J421="On",1,IF(ISNUMBER(ScheduleCompile!J421),ScheduleCompile!J421/1,IF(ISTEXT(ScheduleCompile!J421),IF(OR(ISNUMBER(FIND("5F",ScheduleCompile!J421)),ISNUMBER(FIND("0F",ScheduleCompile!J421)),ISNUMBER(FIND("8F",ScheduleCompile!J421)),ISNUMBER(FIND("1F",ScheduleCompile!J421)),ISNUMBER(FIND("2F",ScheduleCompile!J421)),ISNUMBER(FIND("3F",ScheduleCompile!J421)),ISNUMBER(FIND("6F",ScheduleCompile!J421)),ISNUMBER(FIND("7F",ScheduleCompile!J421)),ISNUMBER(FIND("9F",ScheduleCompile!J421)),ISNUMBER(FIND("4F",ScheduleCompile!J421))),VALUE(LEFT(ScheduleCompile!J421,FIND("F",ScheduleCompile!J421)-1)),ScheduleCompile!J421)))))),"",IF(ScheduleCompile!J421="Off",0,IF(ScheduleCompile!J421="On",1,IF(ISNUMBER(ScheduleCompile!J421),ScheduleCompile!J421/1,IF(ISTEXT(ScheduleCompile!J421),IF(OR(ISNUMBER(FIND("5F",ScheduleCompile!J421)),ISNUMBER(FIND("0F",ScheduleCompile!J421)),ISNUMBER(FIND("8F",ScheduleCompile!J421)),ISNUMBER(FIND("1F",ScheduleCompile!J421)),ISNUMBER(FIND("2F",ScheduleCompile!J421)),ISNUMBER(FIND("3F",ScheduleCompile!J421)),ISNUMBER(FIND("6F",ScheduleCompile!J421)),ISNUMBER(FIND("7F",ScheduleCompile!J421)),ISNUMBER(FIND("9F",ScheduleCompile!J421)),ISNUMBER(FIND("4F",ScheduleCompile!J421))),VALUE(LEFT(ScheduleCompile!J421,FIND("F",ScheduleCompile!J421)-1)),ScheduleCompile!J421)))))))</f>
        <v>0.1</v>
      </c>
      <c r="P428" s="1">
        <f>IF(AND(ISERROR(IF(ScheduleCompile!K421="Off",0,IF(ScheduleCompile!K421="On",1,IF(ISNUMBER(ScheduleCompile!K421),ScheduleCompile!K421/1,IF(ISTEXT(ScheduleCompile!K421),IF(OR(ISNUMBER(FIND("5F",ScheduleCompile!K421)),ISNUMBER(FIND("0F",ScheduleCompile!K421)),ISNUMBER(FIND("8F",ScheduleCompile!K421)),ISNUMBER(FIND("1F",ScheduleCompile!K421)),ISNUMBER(FIND("2F",ScheduleCompile!K421)),ISNUMBER(FIND("3F",ScheduleCompile!K421)),ISNUMBER(FIND("6F",ScheduleCompile!K421)),ISNUMBER(FIND("7F",ScheduleCompile!K421)),ISNUMBER(FIND("9F",ScheduleCompile!K421)),ISNUMBER(FIND("4F",ScheduleCompile!K421))),VALUE(LEFT(ScheduleCompile!K421,FIND("F",ScheduleCompile!K421)-1)),ScheduleCompile!K421)))))),ISTEXT(ScheduleCompile!#REF!)),"ENDTABLE",IF(ISERROR(IF(ScheduleCompile!K421="Off",0,IF(ScheduleCompile!K421="On",1,IF(ISNUMBER(ScheduleCompile!K421),ScheduleCompile!K421/1,IF(ISTEXT(ScheduleCompile!K421),IF(OR(ISNUMBER(FIND("5F",ScheduleCompile!K421)),ISNUMBER(FIND("0F",ScheduleCompile!K421)),ISNUMBER(FIND("8F",ScheduleCompile!K421)),ISNUMBER(FIND("1F",ScheduleCompile!K421)),ISNUMBER(FIND("2F",ScheduleCompile!K421)),ISNUMBER(FIND("3F",ScheduleCompile!K421)),ISNUMBER(FIND("6F",ScheduleCompile!K421)),ISNUMBER(FIND("7F",ScheduleCompile!K421)),ISNUMBER(FIND("9F",ScheduleCompile!K421)),ISNUMBER(FIND("4F",ScheduleCompile!K421))),VALUE(LEFT(ScheduleCompile!K421,FIND("F",ScheduleCompile!K421)-1)),ScheduleCompile!K421)))))),"",IF(ScheduleCompile!K421="Off",0,IF(ScheduleCompile!K421="On",1,IF(ISNUMBER(ScheduleCompile!K421),ScheduleCompile!K421/1,IF(ISTEXT(ScheduleCompile!K421),IF(OR(ISNUMBER(FIND("5F",ScheduleCompile!K421)),ISNUMBER(FIND("0F",ScheduleCompile!K421)),ISNUMBER(FIND("8F",ScheduleCompile!K421)),ISNUMBER(FIND("1F",ScheduleCompile!K421)),ISNUMBER(FIND("2F",ScheduleCompile!K421)),ISNUMBER(FIND("3F",ScheduleCompile!K421)),ISNUMBER(FIND("6F",ScheduleCompile!K421)),ISNUMBER(FIND("7F",ScheduleCompile!K421)),ISNUMBER(FIND("9F",ScheduleCompile!K421)),ISNUMBER(FIND("4F",ScheduleCompile!K421))),VALUE(LEFT(ScheduleCompile!K421,FIND("F",ScheduleCompile!K421)-1)),ScheduleCompile!K421)))))))</f>
        <v>0.1</v>
      </c>
      <c r="Q428" s="1">
        <f>IF(AND(ISERROR(IF(ScheduleCompile!L421="Off",0,IF(ScheduleCompile!L421="On",1,IF(ISNUMBER(ScheduleCompile!L421),ScheduleCompile!L421/1,IF(ISTEXT(ScheduleCompile!L421),IF(OR(ISNUMBER(FIND("5F",ScheduleCompile!L421)),ISNUMBER(FIND("0F",ScheduleCompile!L421)),ISNUMBER(FIND("8F",ScheduleCompile!L421)),ISNUMBER(FIND("1F",ScheduleCompile!L421)),ISNUMBER(FIND("2F",ScheduleCompile!L421)),ISNUMBER(FIND("3F",ScheduleCompile!L421)),ISNUMBER(FIND("6F",ScheduleCompile!L421)),ISNUMBER(FIND("7F",ScheduleCompile!L421)),ISNUMBER(FIND("9F",ScheduleCompile!L421)),ISNUMBER(FIND("4F",ScheduleCompile!L421))),VALUE(LEFT(ScheduleCompile!L421,FIND("F",ScheduleCompile!L421)-1)),ScheduleCompile!L421)))))),ISTEXT(ScheduleCompile!#REF!)),"ENDTABLE",IF(ISERROR(IF(ScheduleCompile!L421="Off",0,IF(ScheduleCompile!L421="On",1,IF(ISNUMBER(ScheduleCompile!L421),ScheduleCompile!L421/1,IF(ISTEXT(ScheduleCompile!L421),IF(OR(ISNUMBER(FIND("5F",ScheduleCompile!L421)),ISNUMBER(FIND("0F",ScheduleCompile!L421)),ISNUMBER(FIND("8F",ScheduleCompile!L421)),ISNUMBER(FIND("1F",ScheduleCompile!L421)),ISNUMBER(FIND("2F",ScheduleCompile!L421)),ISNUMBER(FIND("3F",ScheduleCompile!L421)),ISNUMBER(FIND("6F",ScheduleCompile!L421)),ISNUMBER(FIND("7F",ScheduleCompile!L421)),ISNUMBER(FIND("9F",ScheduleCompile!L421)),ISNUMBER(FIND("4F",ScheduleCompile!L421))),VALUE(LEFT(ScheduleCompile!L421,FIND("F",ScheduleCompile!L421)-1)),ScheduleCompile!L421)))))),"",IF(ScheduleCompile!L421="Off",0,IF(ScheduleCompile!L421="On",1,IF(ISNUMBER(ScheduleCompile!L421),ScheduleCompile!L421/1,IF(ISTEXT(ScheduleCompile!L421),IF(OR(ISNUMBER(FIND("5F",ScheduleCompile!L421)),ISNUMBER(FIND("0F",ScheduleCompile!L421)),ISNUMBER(FIND("8F",ScheduleCompile!L421)),ISNUMBER(FIND("1F",ScheduleCompile!L421)),ISNUMBER(FIND("2F",ScheduleCompile!L421)),ISNUMBER(FIND("3F",ScheduleCompile!L421)),ISNUMBER(FIND("6F",ScheduleCompile!L421)),ISNUMBER(FIND("7F",ScheduleCompile!L421)),ISNUMBER(FIND("9F",ScheduleCompile!L421)),ISNUMBER(FIND("4F",ScheduleCompile!L421))),VALUE(LEFT(ScheduleCompile!L421,FIND("F",ScheduleCompile!L421)-1)),ScheduleCompile!L421)))))))</f>
        <v>0.4</v>
      </c>
      <c r="R428" s="1">
        <f>IF(AND(ISERROR(IF(ScheduleCompile!M421="Off",0,IF(ScheduleCompile!M421="On",1,IF(ISNUMBER(ScheduleCompile!M421),ScheduleCompile!M421/1,IF(ISTEXT(ScheduleCompile!M421),IF(OR(ISNUMBER(FIND("5F",ScheduleCompile!M421)),ISNUMBER(FIND("0F",ScheduleCompile!M421)),ISNUMBER(FIND("8F",ScheduleCompile!M421)),ISNUMBER(FIND("1F",ScheduleCompile!M421)),ISNUMBER(FIND("2F",ScheduleCompile!M421)),ISNUMBER(FIND("3F",ScheduleCompile!M421)),ISNUMBER(FIND("6F",ScheduleCompile!M421)),ISNUMBER(FIND("7F",ScheduleCompile!M421)),ISNUMBER(FIND("9F",ScheduleCompile!M421)),ISNUMBER(FIND("4F",ScheduleCompile!M421))),VALUE(LEFT(ScheduleCompile!M421,FIND("F",ScheduleCompile!M421)-1)),ScheduleCompile!M421)))))),ISTEXT(ScheduleCompile!#REF!)),"ENDTABLE",IF(ISERROR(IF(ScheduleCompile!M421="Off",0,IF(ScheduleCompile!M421="On",1,IF(ISNUMBER(ScheduleCompile!M421),ScheduleCompile!M421/1,IF(ISTEXT(ScheduleCompile!M421),IF(OR(ISNUMBER(FIND("5F",ScheduleCompile!M421)),ISNUMBER(FIND("0F",ScheduleCompile!M421)),ISNUMBER(FIND("8F",ScheduleCompile!M421)),ISNUMBER(FIND("1F",ScheduleCompile!M421)),ISNUMBER(FIND("2F",ScheduleCompile!M421)),ISNUMBER(FIND("3F",ScheduleCompile!M421)),ISNUMBER(FIND("6F",ScheduleCompile!M421)),ISNUMBER(FIND("7F",ScheduleCompile!M421)),ISNUMBER(FIND("9F",ScheduleCompile!M421)),ISNUMBER(FIND("4F",ScheduleCompile!M421))),VALUE(LEFT(ScheduleCompile!M421,FIND("F",ScheduleCompile!M421)-1)),ScheduleCompile!M421)))))),"",IF(ScheduleCompile!M421="Off",0,IF(ScheduleCompile!M421="On",1,IF(ISNUMBER(ScheduleCompile!M421),ScheduleCompile!M421/1,IF(ISTEXT(ScheduleCompile!M421),IF(OR(ISNUMBER(FIND("5F",ScheduleCompile!M421)),ISNUMBER(FIND("0F",ScheduleCompile!M421)),ISNUMBER(FIND("8F",ScheduleCompile!M421)),ISNUMBER(FIND("1F",ScheduleCompile!M421)),ISNUMBER(FIND("2F",ScheduleCompile!M421)),ISNUMBER(FIND("3F",ScheduleCompile!M421)),ISNUMBER(FIND("6F",ScheduleCompile!M421)),ISNUMBER(FIND("7F",ScheduleCompile!M421)),ISNUMBER(FIND("9F",ScheduleCompile!M421)),ISNUMBER(FIND("4F",ScheduleCompile!M421))),VALUE(LEFT(ScheduleCompile!M421,FIND("F",ScheduleCompile!M421)-1)),ScheduleCompile!M421)))))))</f>
        <v>0.4</v>
      </c>
      <c r="S428" s="1">
        <f>IF(AND(ISERROR(IF(ScheduleCompile!N421="Off",0,IF(ScheduleCompile!N421="On",1,IF(ISNUMBER(ScheduleCompile!N421),ScheduleCompile!N421/1,IF(ISTEXT(ScheduleCompile!N421),IF(OR(ISNUMBER(FIND("5F",ScheduleCompile!N421)),ISNUMBER(FIND("0F",ScheduleCompile!N421)),ISNUMBER(FIND("8F",ScheduleCompile!N421)),ISNUMBER(FIND("1F",ScheduleCompile!N421)),ISNUMBER(FIND("2F",ScheduleCompile!N421)),ISNUMBER(FIND("3F",ScheduleCompile!N421)),ISNUMBER(FIND("6F",ScheduleCompile!N421)),ISNUMBER(FIND("7F",ScheduleCompile!N421)),ISNUMBER(FIND("9F",ScheduleCompile!N421)),ISNUMBER(FIND("4F",ScheduleCompile!N421))),VALUE(LEFT(ScheduleCompile!N421,FIND("F",ScheduleCompile!N421)-1)),ScheduleCompile!N421)))))),ISTEXT(ScheduleCompile!#REF!)),"ENDTABLE",IF(ISERROR(IF(ScheduleCompile!N421="Off",0,IF(ScheduleCompile!N421="On",1,IF(ISNUMBER(ScheduleCompile!N421),ScheduleCompile!N421/1,IF(ISTEXT(ScheduleCompile!N421),IF(OR(ISNUMBER(FIND("5F",ScheduleCompile!N421)),ISNUMBER(FIND("0F",ScheduleCompile!N421)),ISNUMBER(FIND("8F",ScheduleCompile!N421)),ISNUMBER(FIND("1F",ScheduleCompile!N421)),ISNUMBER(FIND("2F",ScheduleCompile!N421)),ISNUMBER(FIND("3F",ScheduleCompile!N421)),ISNUMBER(FIND("6F",ScheduleCompile!N421)),ISNUMBER(FIND("7F",ScheduleCompile!N421)),ISNUMBER(FIND("9F",ScheduleCompile!N421)),ISNUMBER(FIND("4F",ScheduleCompile!N421))),VALUE(LEFT(ScheduleCompile!N421,FIND("F",ScheduleCompile!N421)-1)),ScheduleCompile!N421)))))),"",IF(ScheduleCompile!N421="Off",0,IF(ScheduleCompile!N421="On",1,IF(ISNUMBER(ScheduleCompile!N421),ScheduleCompile!N421/1,IF(ISTEXT(ScheduleCompile!N421),IF(OR(ISNUMBER(FIND("5F",ScheduleCompile!N421)),ISNUMBER(FIND("0F",ScheduleCompile!N421)),ISNUMBER(FIND("8F",ScheduleCompile!N421)),ISNUMBER(FIND("1F",ScheduleCompile!N421)),ISNUMBER(FIND("2F",ScheduleCompile!N421)),ISNUMBER(FIND("3F",ScheduleCompile!N421)),ISNUMBER(FIND("6F",ScheduleCompile!N421)),ISNUMBER(FIND("7F",ScheduleCompile!N421)),ISNUMBER(FIND("9F",ScheduleCompile!N421)),ISNUMBER(FIND("4F",ScheduleCompile!N421))),VALUE(LEFT(ScheduleCompile!N421,FIND("F",ScheduleCompile!N421)-1)),ScheduleCompile!N421)))))))</f>
        <v>0.6</v>
      </c>
      <c r="T428" s="1">
        <f>IF(AND(ISERROR(IF(ScheduleCompile!O421="Off",0,IF(ScheduleCompile!O421="On",1,IF(ISNUMBER(ScheduleCompile!O421),ScheduleCompile!O421/1,IF(ISTEXT(ScheduleCompile!O421),IF(OR(ISNUMBER(FIND("5F",ScheduleCompile!O421)),ISNUMBER(FIND("0F",ScheduleCompile!O421)),ISNUMBER(FIND("8F",ScheduleCompile!O421)),ISNUMBER(FIND("1F",ScheduleCompile!O421)),ISNUMBER(FIND("2F",ScheduleCompile!O421)),ISNUMBER(FIND("3F",ScheduleCompile!O421)),ISNUMBER(FIND("6F",ScheduleCompile!O421)),ISNUMBER(FIND("7F",ScheduleCompile!O421)),ISNUMBER(FIND("9F",ScheduleCompile!O421)),ISNUMBER(FIND("4F",ScheduleCompile!O421))),VALUE(LEFT(ScheduleCompile!O421,FIND("F",ScheduleCompile!O421)-1)),ScheduleCompile!O421)))))),ISTEXT(ScheduleCompile!#REF!)),"ENDTABLE",IF(ISERROR(IF(ScheduleCompile!O421="Off",0,IF(ScheduleCompile!O421="On",1,IF(ISNUMBER(ScheduleCompile!O421),ScheduleCompile!O421/1,IF(ISTEXT(ScheduleCompile!O421),IF(OR(ISNUMBER(FIND("5F",ScheduleCompile!O421)),ISNUMBER(FIND("0F",ScheduleCompile!O421)),ISNUMBER(FIND("8F",ScheduleCompile!O421)),ISNUMBER(FIND("1F",ScheduleCompile!O421)),ISNUMBER(FIND("2F",ScheduleCompile!O421)),ISNUMBER(FIND("3F",ScheduleCompile!O421)),ISNUMBER(FIND("6F",ScheduleCompile!O421)),ISNUMBER(FIND("7F",ScheduleCompile!O421)),ISNUMBER(FIND("9F",ScheduleCompile!O421)),ISNUMBER(FIND("4F",ScheduleCompile!O421))),VALUE(LEFT(ScheduleCompile!O421,FIND("F",ScheduleCompile!O421)-1)),ScheduleCompile!O421)))))),"",IF(ScheduleCompile!O421="Off",0,IF(ScheduleCompile!O421="On",1,IF(ISNUMBER(ScheduleCompile!O421),ScheduleCompile!O421/1,IF(ISTEXT(ScheduleCompile!O421),IF(OR(ISNUMBER(FIND("5F",ScheduleCompile!O421)),ISNUMBER(FIND("0F",ScheduleCompile!O421)),ISNUMBER(FIND("8F",ScheduleCompile!O421)),ISNUMBER(FIND("1F",ScheduleCompile!O421)),ISNUMBER(FIND("2F",ScheduleCompile!O421)),ISNUMBER(FIND("3F",ScheduleCompile!O421)),ISNUMBER(FIND("6F",ScheduleCompile!O421)),ISNUMBER(FIND("7F",ScheduleCompile!O421)),ISNUMBER(FIND("9F",ScheduleCompile!O421)),ISNUMBER(FIND("4F",ScheduleCompile!O421))),VALUE(LEFT(ScheduleCompile!O421,FIND("F",ScheduleCompile!O421)-1)),ScheduleCompile!O421)))))))</f>
        <v>0.6</v>
      </c>
      <c r="U428" s="1">
        <f>IF(AND(ISERROR(IF(ScheduleCompile!P421="Off",0,IF(ScheduleCompile!P421="On",1,IF(ISNUMBER(ScheduleCompile!P421),ScheduleCompile!P421/1,IF(ISTEXT(ScheduleCompile!P421),IF(OR(ISNUMBER(FIND("5F",ScheduleCompile!P421)),ISNUMBER(FIND("0F",ScheduleCompile!P421)),ISNUMBER(FIND("8F",ScheduleCompile!P421)),ISNUMBER(FIND("1F",ScheduleCompile!P421)),ISNUMBER(FIND("2F",ScheduleCompile!P421)),ISNUMBER(FIND("3F",ScheduleCompile!P421)),ISNUMBER(FIND("6F",ScheduleCompile!P421)),ISNUMBER(FIND("7F",ScheduleCompile!P421)),ISNUMBER(FIND("9F",ScheduleCompile!P421)),ISNUMBER(FIND("4F",ScheduleCompile!P421))),VALUE(LEFT(ScheduleCompile!P421,FIND("F",ScheduleCompile!P421)-1)),ScheduleCompile!P421)))))),ISTEXT(ScheduleCompile!#REF!)),"ENDTABLE",IF(ISERROR(IF(ScheduleCompile!P421="Off",0,IF(ScheduleCompile!P421="On",1,IF(ISNUMBER(ScheduleCompile!P421),ScheduleCompile!P421/1,IF(ISTEXT(ScheduleCompile!P421),IF(OR(ISNUMBER(FIND("5F",ScheduleCompile!P421)),ISNUMBER(FIND("0F",ScheduleCompile!P421)),ISNUMBER(FIND("8F",ScheduleCompile!P421)),ISNUMBER(FIND("1F",ScheduleCompile!P421)),ISNUMBER(FIND("2F",ScheduleCompile!P421)),ISNUMBER(FIND("3F",ScheduleCompile!P421)),ISNUMBER(FIND("6F",ScheduleCompile!P421)),ISNUMBER(FIND("7F",ScheduleCompile!P421)),ISNUMBER(FIND("9F",ScheduleCompile!P421)),ISNUMBER(FIND("4F",ScheduleCompile!P421))),VALUE(LEFT(ScheduleCompile!P421,FIND("F",ScheduleCompile!P421)-1)),ScheduleCompile!P421)))))),"",IF(ScheduleCompile!P421="Off",0,IF(ScheduleCompile!P421="On",1,IF(ISNUMBER(ScheduleCompile!P421),ScheduleCompile!P421/1,IF(ISTEXT(ScheduleCompile!P421),IF(OR(ISNUMBER(FIND("5F",ScheduleCompile!P421)),ISNUMBER(FIND("0F",ScheduleCompile!P421)),ISNUMBER(FIND("8F",ScheduleCompile!P421)),ISNUMBER(FIND("1F",ScheduleCompile!P421)),ISNUMBER(FIND("2F",ScheduleCompile!P421)),ISNUMBER(FIND("3F",ScheduleCompile!P421)),ISNUMBER(FIND("6F",ScheduleCompile!P421)),ISNUMBER(FIND("7F",ScheduleCompile!P421)),ISNUMBER(FIND("9F",ScheduleCompile!P421)),ISNUMBER(FIND("4F",ScheduleCompile!P421))),VALUE(LEFT(ScheduleCompile!P421,FIND("F",ScheduleCompile!P421)-1)),ScheduleCompile!P421)))))))</f>
        <v>0.6</v>
      </c>
      <c r="V428" s="1">
        <f>IF(AND(ISERROR(IF(ScheduleCompile!Q421="Off",0,IF(ScheduleCompile!Q421="On",1,IF(ISNUMBER(ScheduleCompile!Q421),ScheduleCompile!Q421/1,IF(ISTEXT(ScheduleCompile!Q421),IF(OR(ISNUMBER(FIND("5F",ScheduleCompile!Q421)),ISNUMBER(FIND("0F",ScheduleCompile!Q421)),ISNUMBER(FIND("8F",ScheduleCompile!Q421)),ISNUMBER(FIND("1F",ScheduleCompile!Q421)),ISNUMBER(FIND("2F",ScheduleCompile!Q421)),ISNUMBER(FIND("3F",ScheduleCompile!Q421)),ISNUMBER(FIND("6F",ScheduleCompile!Q421)),ISNUMBER(FIND("7F",ScheduleCompile!Q421)),ISNUMBER(FIND("9F",ScheduleCompile!Q421)),ISNUMBER(FIND("4F",ScheduleCompile!Q421))),VALUE(LEFT(ScheduleCompile!Q421,FIND("F",ScheduleCompile!Q421)-1)),ScheduleCompile!Q421)))))),ISTEXT(ScheduleCompile!#REF!)),"ENDTABLE",IF(ISERROR(IF(ScheduleCompile!Q421="Off",0,IF(ScheduleCompile!Q421="On",1,IF(ISNUMBER(ScheduleCompile!Q421),ScheduleCompile!Q421/1,IF(ISTEXT(ScheduleCompile!Q421),IF(OR(ISNUMBER(FIND("5F",ScheduleCompile!Q421)),ISNUMBER(FIND("0F",ScheduleCompile!Q421)),ISNUMBER(FIND("8F",ScheduleCompile!Q421)),ISNUMBER(FIND("1F",ScheduleCompile!Q421)),ISNUMBER(FIND("2F",ScheduleCompile!Q421)),ISNUMBER(FIND("3F",ScheduleCompile!Q421)),ISNUMBER(FIND("6F",ScheduleCompile!Q421)),ISNUMBER(FIND("7F",ScheduleCompile!Q421)),ISNUMBER(FIND("9F",ScheduleCompile!Q421)),ISNUMBER(FIND("4F",ScheduleCompile!Q421))),VALUE(LEFT(ScheduleCompile!Q421,FIND("F",ScheduleCompile!Q421)-1)),ScheduleCompile!Q421)))))),"",IF(ScheduleCompile!Q421="Off",0,IF(ScheduleCompile!Q421="On",1,IF(ISNUMBER(ScheduleCompile!Q421),ScheduleCompile!Q421/1,IF(ISTEXT(ScheduleCompile!Q421),IF(OR(ISNUMBER(FIND("5F",ScheduleCompile!Q421)),ISNUMBER(FIND("0F",ScheduleCompile!Q421)),ISNUMBER(FIND("8F",ScheduleCompile!Q421)),ISNUMBER(FIND("1F",ScheduleCompile!Q421)),ISNUMBER(FIND("2F",ScheduleCompile!Q421)),ISNUMBER(FIND("3F",ScheduleCompile!Q421)),ISNUMBER(FIND("6F",ScheduleCompile!Q421)),ISNUMBER(FIND("7F",ScheduleCompile!Q421)),ISNUMBER(FIND("9F",ScheduleCompile!Q421)),ISNUMBER(FIND("4F",ScheduleCompile!Q421))),VALUE(LEFT(ScheduleCompile!Q421,FIND("F",ScheduleCompile!Q421)-1)),ScheduleCompile!Q421)))))))</f>
        <v>0.6</v>
      </c>
      <c r="W428" s="1">
        <f>IF(AND(ISERROR(IF(ScheduleCompile!R421="Off",0,IF(ScheduleCompile!R421="On",1,IF(ISNUMBER(ScheduleCompile!R421),ScheduleCompile!R421/1,IF(ISTEXT(ScheduleCompile!R421),IF(OR(ISNUMBER(FIND("5F",ScheduleCompile!R421)),ISNUMBER(FIND("0F",ScheduleCompile!R421)),ISNUMBER(FIND("8F",ScheduleCompile!R421)),ISNUMBER(FIND("1F",ScheduleCompile!R421)),ISNUMBER(FIND("2F",ScheduleCompile!R421)),ISNUMBER(FIND("3F",ScheduleCompile!R421)),ISNUMBER(FIND("6F",ScheduleCompile!R421)),ISNUMBER(FIND("7F",ScheduleCompile!R421)),ISNUMBER(FIND("9F",ScheduleCompile!R421)),ISNUMBER(FIND("4F",ScheduleCompile!R421))),VALUE(LEFT(ScheduleCompile!R421,FIND("F",ScheduleCompile!R421)-1)),ScheduleCompile!R421)))))),ISTEXT(ScheduleCompile!#REF!)),"ENDTABLE",IF(ISERROR(IF(ScheduleCompile!R421="Off",0,IF(ScheduleCompile!R421="On",1,IF(ISNUMBER(ScheduleCompile!R421),ScheduleCompile!R421/1,IF(ISTEXT(ScheduleCompile!R421),IF(OR(ISNUMBER(FIND("5F",ScheduleCompile!R421)),ISNUMBER(FIND("0F",ScheduleCompile!R421)),ISNUMBER(FIND("8F",ScheduleCompile!R421)),ISNUMBER(FIND("1F",ScheduleCompile!R421)),ISNUMBER(FIND("2F",ScheduleCompile!R421)),ISNUMBER(FIND("3F",ScheduleCompile!R421)),ISNUMBER(FIND("6F",ScheduleCompile!R421)),ISNUMBER(FIND("7F",ScheduleCompile!R421)),ISNUMBER(FIND("9F",ScheduleCompile!R421)),ISNUMBER(FIND("4F",ScheduleCompile!R421))),VALUE(LEFT(ScheduleCompile!R421,FIND("F",ScheduleCompile!R421)-1)),ScheduleCompile!R421)))))),"",IF(ScheduleCompile!R421="Off",0,IF(ScheduleCompile!R421="On",1,IF(ISNUMBER(ScheduleCompile!R421),ScheduleCompile!R421/1,IF(ISTEXT(ScheduleCompile!R421),IF(OR(ISNUMBER(FIND("5F",ScheduleCompile!R421)),ISNUMBER(FIND("0F",ScheduleCompile!R421)),ISNUMBER(FIND("8F",ScheduleCompile!R421)),ISNUMBER(FIND("1F",ScheduleCompile!R421)),ISNUMBER(FIND("2F",ScheduleCompile!R421)),ISNUMBER(FIND("3F",ScheduleCompile!R421)),ISNUMBER(FIND("6F",ScheduleCompile!R421)),ISNUMBER(FIND("7F",ScheduleCompile!R421)),ISNUMBER(FIND("9F",ScheduleCompile!R421)),ISNUMBER(FIND("4F",ScheduleCompile!R421))),VALUE(LEFT(ScheduleCompile!R421,FIND("F",ScheduleCompile!R421)-1)),ScheduleCompile!R421)))))))</f>
        <v>0.6</v>
      </c>
      <c r="X428" s="1">
        <f>IF(AND(ISERROR(IF(ScheduleCompile!S421="Off",0,IF(ScheduleCompile!S421="On",1,IF(ISNUMBER(ScheduleCompile!S421),ScheduleCompile!S421/1,IF(ISTEXT(ScheduleCompile!S421),IF(OR(ISNUMBER(FIND("5F",ScheduleCompile!S421)),ISNUMBER(FIND("0F",ScheduleCompile!S421)),ISNUMBER(FIND("8F",ScheduleCompile!S421)),ISNUMBER(FIND("1F",ScheduleCompile!S421)),ISNUMBER(FIND("2F",ScheduleCompile!S421)),ISNUMBER(FIND("3F",ScheduleCompile!S421)),ISNUMBER(FIND("6F",ScheduleCompile!S421)),ISNUMBER(FIND("7F",ScheduleCompile!S421)),ISNUMBER(FIND("9F",ScheduleCompile!S421)),ISNUMBER(FIND("4F",ScheduleCompile!S421))),VALUE(LEFT(ScheduleCompile!S421,FIND("F",ScheduleCompile!S421)-1)),ScheduleCompile!S421)))))),ISTEXT(ScheduleCompile!#REF!)),"ENDTABLE",IF(ISERROR(IF(ScheduleCompile!S421="Off",0,IF(ScheduleCompile!S421="On",1,IF(ISNUMBER(ScheduleCompile!S421),ScheduleCompile!S421/1,IF(ISTEXT(ScheduleCompile!S421),IF(OR(ISNUMBER(FIND("5F",ScheduleCompile!S421)),ISNUMBER(FIND("0F",ScheduleCompile!S421)),ISNUMBER(FIND("8F",ScheduleCompile!S421)),ISNUMBER(FIND("1F",ScheduleCompile!S421)),ISNUMBER(FIND("2F",ScheduleCompile!S421)),ISNUMBER(FIND("3F",ScheduleCompile!S421)),ISNUMBER(FIND("6F",ScheduleCompile!S421)),ISNUMBER(FIND("7F",ScheduleCompile!S421)),ISNUMBER(FIND("9F",ScheduleCompile!S421)),ISNUMBER(FIND("4F",ScheduleCompile!S421))),VALUE(LEFT(ScheduleCompile!S421,FIND("F",ScheduleCompile!S421)-1)),ScheduleCompile!S421)))))),"",IF(ScheduleCompile!S421="Off",0,IF(ScheduleCompile!S421="On",1,IF(ISNUMBER(ScheduleCompile!S421),ScheduleCompile!S421/1,IF(ISTEXT(ScheduleCompile!S421),IF(OR(ISNUMBER(FIND("5F",ScheduleCompile!S421)),ISNUMBER(FIND("0F",ScheduleCompile!S421)),ISNUMBER(FIND("8F",ScheduleCompile!S421)),ISNUMBER(FIND("1F",ScheduleCompile!S421)),ISNUMBER(FIND("2F",ScheduleCompile!S421)),ISNUMBER(FIND("3F",ScheduleCompile!S421)),ISNUMBER(FIND("6F",ScheduleCompile!S421)),ISNUMBER(FIND("7F",ScheduleCompile!S421)),ISNUMBER(FIND("9F",ScheduleCompile!S421)),ISNUMBER(FIND("4F",ScheduleCompile!S421))),VALUE(LEFT(ScheduleCompile!S421,FIND("F",ScheduleCompile!S421)-1)),ScheduleCompile!S421)))))))</f>
        <v>0.4</v>
      </c>
      <c r="Y428" s="1">
        <f>IF(AND(ISERROR(IF(ScheduleCompile!T421="Off",0,IF(ScheduleCompile!T421="On",1,IF(ISNUMBER(ScheduleCompile!T421),ScheduleCompile!T421/1,IF(ISTEXT(ScheduleCompile!T421),IF(OR(ISNUMBER(FIND("5F",ScheduleCompile!T421)),ISNUMBER(FIND("0F",ScheduleCompile!T421)),ISNUMBER(FIND("8F",ScheduleCompile!T421)),ISNUMBER(FIND("1F",ScheduleCompile!T421)),ISNUMBER(FIND("2F",ScheduleCompile!T421)),ISNUMBER(FIND("3F",ScheduleCompile!T421)),ISNUMBER(FIND("6F",ScheduleCompile!T421)),ISNUMBER(FIND("7F",ScheduleCompile!T421)),ISNUMBER(FIND("9F",ScheduleCompile!T421)),ISNUMBER(FIND("4F",ScheduleCompile!T421))),VALUE(LEFT(ScheduleCompile!T421,FIND("F",ScheduleCompile!T421)-1)),ScheduleCompile!T421)))))),ISTEXT(ScheduleCompile!#REF!)),"ENDTABLE",IF(ISERROR(IF(ScheduleCompile!T421="Off",0,IF(ScheduleCompile!T421="On",1,IF(ISNUMBER(ScheduleCompile!T421),ScheduleCompile!T421/1,IF(ISTEXT(ScheduleCompile!T421),IF(OR(ISNUMBER(FIND("5F",ScheduleCompile!T421)),ISNUMBER(FIND("0F",ScheduleCompile!T421)),ISNUMBER(FIND("8F",ScheduleCompile!T421)),ISNUMBER(FIND("1F",ScheduleCompile!T421)),ISNUMBER(FIND("2F",ScheduleCompile!T421)),ISNUMBER(FIND("3F",ScheduleCompile!T421)),ISNUMBER(FIND("6F",ScheduleCompile!T421)),ISNUMBER(FIND("7F",ScheduleCompile!T421)),ISNUMBER(FIND("9F",ScheduleCompile!T421)),ISNUMBER(FIND("4F",ScheduleCompile!T421))),VALUE(LEFT(ScheduleCompile!T421,FIND("F",ScheduleCompile!T421)-1)),ScheduleCompile!T421)))))),"",IF(ScheduleCompile!T421="Off",0,IF(ScheduleCompile!T421="On",1,IF(ISNUMBER(ScheduleCompile!T421),ScheduleCompile!T421/1,IF(ISTEXT(ScheduleCompile!T421),IF(OR(ISNUMBER(FIND("5F",ScheduleCompile!T421)),ISNUMBER(FIND("0F",ScheduleCompile!T421)),ISNUMBER(FIND("8F",ScheduleCompile!T421)),ISNUMBER(FIND("1F",ScheduleCompile!T421)),ISNUMBER(FIND("2F",ScheduleCompile!T421)),ISNUMBER(FIND("3F",ScheduleCompile!T421)),ISNUMBER(FIND("6F",ScheduleCompile!T421)),ISNUMBER(FIND("7F",ScheduleCompile!T421)),ISNUMBER(FIND("9F",ScheduleCompile!T421)),ISNUMBER(FIND("4F",ScheduleCompile!T421))),VALUE(LEFT(ScheduleCompile!T421,FIND("F",ScheduleCompile!T421)-1)),ScheduleCompile!T421)))))))</f>
        <v>0.2</v>
      </c>
      <c r="Z428" s="1">
        <f>IF(AND(ISERROR(IF(ScheduleCompile!U421="Off",0,IF(ScheduleCompile!U421="On",1,IF(ISNUMBER(ScheduleCompile!U421),ScheduleCompile!U421/1,IF(ISTEXT(ScheduleCompile!U421),IF(OR(ISNUMBER(FIND("5F",ScheduleCompile!U421)),ISNUMBER(FIND("0F",ScheduleCompile!U421)),ISNUMBER(FIND("8F",ScheduleCompile!U421)),ISNUMBER(FIND("1F",ScheduleCompile!U421)),ISNUMBER(FIND("2F",ScheduleCompile!U421)),ISNUMBER(FIND("3F",ScheduleCompile!U421)),ISNUMBER(FIND("6F",ScheduleCompile!U421)),ISNUMBER(FIND("7F",ScheduleCompile!U421)),ISNUMBER(FIND("9F",ScheduleCompile!U421)),ISNUMBER(FIND("4F",ScheduleCompile!U421))),VALUE(LEFT(ScheduleCompile!U421,FIND("F",ScheduleCompile!U421)-1)),ScheduleCompile!U421)))))),ISTEXT(ScheduleCompile!#REF!)),"ENDTABLE",IF(ISERROR(IF(ScheduleCompile!U421="Off",0,IF(ScheduleCompile!U421="On",1,IF(ISNUMBER(ScheduleCompile!U421),ScheduleCompile!U421/1,IF(ISTEXT(ScheduleCompile!U421),IF(OR(ISNUMBER(FIND("5F",ScheduleCompile!U421)),ISNUMBER(FIND("0F",ScheduleCompile!U421)),ISNUMBER(FIND("8F",ScheduleCompile!U421)),ISNUMBER(FIND("1F",ScheduleCompile!U421)),ISNUMBER(FIND("2F",ScheduleCompile!U421)),ISNUMBER(FIND("3F",ScheduleCompile!U421)),ISNUMBER(FIND("6F",ScheduleCompile!U421)),ISNUMBER(FIND("7F",ScheduleCompile!U421)),ISNUMBER(FIND("9F",ScheduleCompile!U421)),ISNUMBER(FIND("4F",ScheduleCompile!U421))),VALUE(LEFT(ScheduleCompile!U421,FIND("F",ScheduleCompile!U421)-1)),ScheduleCompile!U421)))))),"",IF(ScheduleCompile!U421="Off",0,IF(ScheduleCompile!U421="On",1,IF(ISNUMBER(ScheduleCompile!U421),ScheduleCompile!U421/1,IF(ISTEXT(ScheduleCompile!U421),IF(OR(ISNUMBER(FIND("5F",ScheduleCompile!U421)),ISNUMBER(FIND("0F",ScheduleCompile!U421)),ISNUMBER(FIND("8F",ScheduleCompile!U421)),ISNUMBER(FIND("1F",ScheduleCompile!U421)),ISNUMBER(FIND("2F",ScheduleCompile!U421)),ISNUMBER(FIND("3F",ScheduleCompile!U421)),ISNUMBER(FIND("6F",ScheduleCompile!U421)),ISNUMBER(FIND("7F",ScheduleCompile!U421)),ISNUMBER(FIND("9F",ScheduleCompile!U421)),ISNUMBER(FIND("4F",ScheduleCompile!U421))),VALUE(LEFT(ScheduleCompile!U421,FIND("F",ScheduleCompile!U421)-1)),ScheduleCompile!U421)))))))</f>
        <v>0.05</v>
      </c>
      <c r="AA428" s="1">
        <f>IF(AND(ISERROR(IF(ScheduleCompile!V421="Off",0,IF(ScheduleCompile!V421="On",1,IF(ISNUMBER(ScheduleCompile!V421),ScheduleCompile!V421/1,IF(ISTEXT(ScheduleCompile!V421),IF(OR(ISNUMBER(FIND("5F",ScheduleCompile!V421)),ISNUMBER(FIND("0F",ScheduleCompile!V421)),ISNUMBER(FIND("8F",ScheduleCompile!V421)),ISNUMBER(FIND("1F",ScheduleCompile!V421)),ISNUMBER(FIND("2F",ScheduleCompile!V421)),ISNUMBER(FIND("3F",ScheduleCompile!V421)),ISNUMBER(FIND("6F",ScheduleCompile!V421)),ISNUMBER(FIND("7F",ScheduleCompile!V421)),ISNUMBER(FIND("9F",ScheduleCompile!V421)),ISNUMBER(FIND("4F",ScheduleCompile!V421))),VALUE(LEFT(ScheduleCompile!V421,FIND("F",ScheduleCompile!V421)-1)),ScheduleCompile!V421)))))),ISTEXT(ScheduleCompile!#REF!)),"ENDTABLE",IF(ISERROR(IF(ScheduleCompile!V421="Off",0,IF(ScheduleCompile!V421="On",1,IF(ISNUMBER(ScheduleCompile!V421),ScheduleCompile!V421/1,IF(ISTEXT(ScheduleCompile!V421),IF(OR(ISNUMBER(FIND("5F",ScheduleCompile!V421)),ISNUMBER(FIND("0F",ScheduleCompile!V421)),ISNUMBER(FIND("8F",ScheduleCompile!V421)),ISNUMBER(FIND("1F",ScheduleCompile!V421)),ISNUMBER(FIND("2F",ScheduleCompile!V421)),ISNUMBER(FIND("3F",ScheduleCompile!V421)),ISNUMBER(FIND("6F",ScheduleCompile!V421)),ISNUMBER(FIND("7F",ScheduleCompile!V421)),ISNUMBER(FIND("9F",ScheduleCompile!V421)),ISNUMBER(FIND("4F",ScheduleCompile!V421))),VALUE(LEFT(ScheduleCompile!V421,FIND("F",ScheduleCompile!V421)-1)),ScheduleCompile!V421)))))),"",IF(ScheduleCompile!V421="Off",0,IF(ScheduleCompile!V421="On",1,IF(ISNUMBER(ScheduleCompile!V421),ScheduleCompile!V421/1,IF(ISTEXT(ScheduleCompile!V421),IF(OR(ISNUMBER(FIND("5F",ScheduleCompile!V421)),ISNUMBER(FIND("0F",ScheduleCompile!V421)),ISNUMBER(FIND("8F",ScheduleCompile!V421)),ISNUMBER(FIND("1F",ScheduleCompile!V421)),ISNUMBER(FIND("2F",ScheduleCompile!V421)),ISNUMBER(FIND("3F",ScheduleCompile!V421)),ISNUMBER(FIND("6F",ScheduleCompile!V421)),ISNUMBER(FIND("7F",ScheduleCompile!V421)),ISNUMBER(FIND("9F",ScheduleCompile!V421)),ISNUMBER(FIND("4F",ScheduleCompile!V421))),VALUE(LEFT(ScheduleCompile!V421,FIND("F",ScheduleCompile!V421)-1)),ScheduleCompile!V421)))))))</f>
        <v>0.05</v>
      </c>
      <c r="AB428" s="1">
        <f>IF(AND(ISERROR(IF(ScheduleCompile!W421="Off",0,IF(ScheduleCompile!W421="On",1,IF(ISNUMBER(ScheduleCompile!W421),ScheduleCompile!W421/1,IF(ISTEXT(ScheduleCompile!W421),IF(OR(ISNUMBER(FIND("5F",ScheduleCompile!W421)),ISNUMBER(FIND("0F",ScheduleCompile!W421)),ISNUMBER(FIND("8F",ScheduleCompile!W421)),ISNUMBER(FIND("1F",ScheduleCompile!W421)),ISNUMBER(FIND("2F",ScheduleCompile!W421)),ISNUMBER(FIND("3F",ScheduleCompile!W421)),ISNUMBER(FIND("6F",ScheduleCompile!W421)),ISNUMBER(FIND("7F",ScheduleCompile!W421)),ISNUMBER(FIND("9F",ScheduleCompile!W421)),ISNUMBER(FIND("4F",ScheduleCompile!W421))),VALUE(LEFT(ScheduleCompile!W421,FIND("F",ScheduleCompile!W421)-1)),ScheduleCompile!W421)))))),ISTEXT(ScheduleCompile!#REF!)),"ENDTABLE",IF(ISERROR(IF(ScheduleCompile!W421="Off",0,IF(ScheduleCompile!W421="On",1,IF(ISNUMBER(ScheduleCompile!W421),ScheduleCompile!W421/1,IF(ISTEXT(ScheduleCompile!W421),IF(OR(ISNUMBER(FIND("5F",ScheduleCompile!W421)),ISNUMBER(FIND("0F",ScheduleCompile!W421)),ISNUMBER(FIND("8F",ScheduleCompile!W421)),ISNUMBER(FIND("1F",ScheduleCompile!W421)),ISNUMBER(FIND("2F",ScheduleCompile!W421)),ISNUMBER(FIND("3F",ScheduleCompile!W421)),ISNUMBER(FIND("6F",ScheduleCompile!W421)),ISNUMBER(FIND("7F",ScheduleCompile!W421)),ISNUMBER(FIND("9F",ScheduleCompile!W421)),ISNUMBER(FIND("4F",ScheduleCompile!W421))),VALUE(LEFT(ScheduleCompile!W421,FIND("F",ScheduleCompile!W421)-1)),ScheduleCompile!W421)))))),"",IF(ScheduleCompile!W421="Off",0,IF(ScheduleCompile!W421="On",1,IF(ISNUMBER(ScheduleCompile!W421),ScheduleCompile!W421/1,IF(ISTEXT(ScheduleCompile!W421),IF(OR(ISNUMBER(FIND("5F",ScheduleCompile!W421)),ISNUMBER(FIND("0F",ScheduleCompile!W421)),ISNUMBER(FIND("8F",ScheduleCompile!W421)),ISNUMBER(FIND("1F",ScheduleCompile!W421)),ISNUMBER(FIND("2F",ScheduleCompile!W421)),ISNUMBER(FIND("3F",ScheduleCompile!W421)),ISNUMBER(FIND("6F",ScheduleCompile!W421)),ISNUMBER(FIND("7F",ScheduleCompile!W421)),ISNUMBER(FIND("9F",ScheduleCompile!W421)),ISNUMBER(FIND("4F",ScheduleCompile!W421))),VALUE(LEFT(ScheduleCompile!W421,FIND("F",ScheduleCompile!W421)-1)),ScheduleCompile!W421)))))))</f>
        <v>0.05</v>
      </c>
      <c r="AC428" s="1">
        <f>IF(AND(ISERROR(IF(ScheduleCompile!X421="Off",0,IF(ScheduleCompile!X421="On",1,IF(ISNUMBER(ScheduleCompile!X421),ScheduleCompile!X421/1,IF(ISTEXT(ScheduleCompile!X421),IF(OR(ISNUMBER(FIND("5F",ScheduleCompile!X421)),ISNUMBER(FIND("0F",ScheduleCompile!X421)),ISNUMBER(FIND("8F",ScheduleCompile!X421)),ISNUMBER(FIND("1F",ScheduleCompile!X421)),ISNUMBER(FIND("2F",ScheduleCompile!X421)),ISNUMBER(FIND("3F",ScheduleCompile!X421)),ISNUMBER(FIND("6F",ScheduleCompile!X421)),ISNUMBER(FIND("7F",ScheduleCompile!X421)),ISNUMBER(FIND("9F",ScheduleCompile!X421)),ISNUMBER(FIND("4F",ScheduleCompile!X421))),VALUE(LEFT(ScheduleCompile!X421,FIND("F",ScheduleCompile!X421)-1)),ScheduleCompile!X421)))))),ISTEXT(ScheduleCompile!#REF!)),"ENDTABLE",IF(ISERROR(IF(ScheduleCompile!X421="Off",0,IF(ScheduleCompile!X421="On",1,IF(ISNUMBER(ScheduleCompile!X421),ScheduleCompile!X421/1,IF(ISTEXT(ScheduleCompile!X421),IF(OR(ISNUMBER(FIND("5F",ScheduleCompile!X421)),ISNUMBER(FIND("0F",ScheduleCompile!X421)),ISNUMBER(FIND("8F",ScheduleCompile!X421)),ISNUMBER(FIND("1F",ScheduleCompile!X421)),ISNUMBER(FIND("2F",ScheduleCompile!X421)),ISNUMBER(FIND("3F",ScheduleCompile!X421)),ISNUMBER(FIND("6F",ScheduleCompile!X421)),ISNUMBER(FIND("7F",ScheduleCompile!X421)),ISNUMBER(FIND("9F",ScheduleCompile!X421)),ISNUMBER(FIND("4F",ScheduleCompile!X421))),VALUE(LEFT(ScheduleCompile!X421,FIND("F",ScheduleCompile!X421)-1)),ScheduleCompile!X421)))))),"",IF(ScheduleCompile!X421="Off",0,IF(ScheduleCompile!X421="On",1,IF(ISNUMBER(ScheduleCompile!X421),ScheduleCompile!X421/1,IF(ISTEXT(ScheduleCompile!X421),IF(OR(ISNUMBER(FIND("5F",ScheduleCompile!X421)),ISNUMBER(FIND("0F",ScheduleCompile!X421)),ISNUMBER(FIND("8F",ScheduleCompile!X421)),ISNUMBER(FIND("1F",ScheduleCompile!X421)),ISNUMBER(FIND("2F",ScheduleCompile!X421)),ISNUMBER(FIND("3F",ScheduleCompile!X421)),ISNUMBER(FIND("6F",ScheduleCompile!X421)),ISNUMBER(FIND("7F",ScheduleCompile!X421)),ISNUMBER(FIND("9F",ScheduleCompile!X421)),ISNUMBER(FIND("4F",ScheduleCompile!X421))),VALUE(LEFT(ScheduleCompile!X421,FIND("F",ScheduleCompile!X421)-1)),ScheduleCompile!X421)))))))</f>
        <v>0.05</v>
      </c>
      <c r="AD428" s="1">
        <f>IF(AND(ISERROR(IF(ScheduleCompile!Y421="Off",0,IF(ScheduleCompile!Y421="On",1,IF(ISNUMBER(ScheduleCompile!Y421),ScheduleCompile!Y421/1,IF(ISTEXT(ScheduleCompile!Y421),IF(OR(ISNUMBER(FIND("5F",ScheduleCompile!Y421)),ISNUMBER(FIND("0F",ScheduleCompile!Y421)),ISNUMBER(FIND("8F",ScheduleCompile!Y421)),ISNUMBER(FIND("1F",ScheduleCompile!Y421)),ISNUMBER(FIND("2F",ScheduleCompile!Y421)),ISNUMBER(FIND("3F",ScheduleCompile!Y421)),ISNUMBER(FIND("6F",ScheduleCompile!Y421)),ISNUMBER(FIND("7F",ScheduleCompile!Y421)),ISNUMBER(FIND("9F",ScheduleCompile!Y421)),ISNUMBER(FIND("4F",ScheduleCompile!Y421))),VALUE(LEFT(ScheduleCompile!Y421,FIND("F",ScheduleCompile!Y421)-1)),ScheduleCompile!Y421)))))),ISTEXT(ScheduleCompile!#REF!)),"ENDTABLE",IF(ISERROR(IF(ScheduleCompile!Y421="Off",0,IF(ScheduleCompile!Y421="On",1,IF(ISNUMBER(ScheduleCompile!Y421),ScheduleCompile!Y421/1,IF(ISTEXT(ScheduleCompile!Y421),IF(OR(ISNUMBER(FIND("5F",ScheduleCompile!Y421)),ISNUMBER(FIND("0F",ScheduleCompile!Y421)),ISNUMBER(FIND("8F",ScheduleCompile!Y421)),ISNUMBER(FIND("1F",ScheduleCompile!Y421)),ISNUMBER(FIND("2F",ScheduleCompile!Y421)),ISNUMBER(FIND("3F",ScheduleCompile!Y421)),ISNUMBER(FIND("6F",ScheduleCompile!Y421)),ISNUMBER(FIND("7F",ScheduleCompile!Y421)),ISNUMBER(FIND("9F",ScheduleCompile!Y421)),ISNUMBER(FIND("4F",ScheduleCompile!Y421))),VALUE(LEFT(ScheduleCompile!Y421,FIND("F",ScheduleCompile!Y421)-1)),ScheduleCompile!Y421)))))),"",IF(ScheduleCompile!Y421="Off",0,IF(ScheduleCompile!Y421="On",1,IF(ISNUMBER(ScheduleCompile!Y421),ScheduleCompile!Y421/1,IF(ISTEXT(ScheduleCompile!Y421),IF(OR(ISNUMBER(FIND("5F",ScheduleCompile!Y421)),ISNUMBER(FIND("0F",ScheduleCompile!Y421)),ISNUMBER(FIND("8F",ScheduleCompile!Y421)),ISNUMBER(FIND("1F",ScheduleCompile!Y421)),ISNUMBER(FIND("2F",ScheduleCompile!Y421)),ISNUMBER(FIND("3F",ScheduleCompile!Y421)),ISNUMBER(FIND("6F",ScheduleCompile!Y421)),ISNUMBER(FIND("7F",ScheduleCompile!Y421)),ISNUMBER(FIND("9F",ScheduleCompile!Y421)),ISNUMBER(FIND("4F",ScheduleCompile!Y421))),VALUE(LEFT(ScheduleCompile!Y421,FIND("F",ScheduleCompile!Y421)-1)),ScheduleCompile!Y421)))))))</f>
        <v>0.05</v>
      </c>
    </row>
    <row r="429" spans="1:30" x14ac:dyDescent="0.25">
      <c r="A429" t="str">
        <f t="shared" si="27"/>
        <v>SchDay "RetailHVACAvailWD"  Type = "OnOff" Hr = (0, 0, 0, 0, 0, 0, 1, 1, 1, 1, 1, 1, 1, 1, 1, 1, 1, 1, 1, 1, 1, 0, 0, 0) ..</v>
      </c>
      <c r="B429" s="1" t="s">
        <v>623</v>
      </c>
      <c r="C429" t="str">
        <f t="shared" si="28"/>
        <v xml:space="preserve">SchDay "RetailHVACAvailWD"  Type = "OnOff" Hr = </v>
      </c>
      <c r="D429" t="str">
        <f t="shared" si="29"/>
        <v>(0, 0, 0, 0, 0, 0, 1, 1, 1, 1, 1, 1, 1, 1, 1, 1, 1, 1, 1, 1, 1, 0, 0, 0) ..</v>
      </c>
      <c r="E429" s="30" t="str">
        <f>ScheduleCompile!A422</f>
        <v>RetailHVACAvailWD</v>
      </c>
      <c r="F429" t="str">
        <f t="shared" si="30"/>
        <v>OnOff</v>
      </c>
      <c r="G429" s="1">
        <f>IF(AND(ISERROR(IF(ScheduleCompile!B422="Off",0,IF(ScheduleCompile!B422="On",1,IF(ISNUMBER(ScheduleCompile!B422),ScheduleCompile!B422/1,IF(ISTEXT(ScheduleCompile!B422),IF(OR(ISNUMBER(FIND("5F",ScheduleCompile!B422)),ISNUMBER(FIND("0F",ScheduleCompile!B422)),ISNUMBER(FIND("8F",ScheduleCompile!B422)),ISNUMBER(FIND("1F",ScheduleCompile!B422)),ISNUMBER(FIND("2F",ScheduleCompile!B422)),ISNUMBER(FIND("3F",ScheduleCompile!B422)),ISNUMBER(FIND("6F",ScheduleCompile!B422)),ISNUMBER(FIND("7F",ScheduleCompile!B422)),ISNUMBER(FIND("9F",ScheduleCompile!B422)),ISNUMBER(FIND("4F",ScheduleCompile!B422))),VALUE(LEFT(ScheduleCompile!B422,FIND("F",ScheduleCompile!B422)-1)),ScheduleCompile!B422)))))),ISTEXT(ScheduleCompile!#REF!)),"ENDTABLE",IF(ISERROR(IF(ScheduleCompile!B422="Off",0,IF(ScheduleCompile!B422="On",1,IF(ISNUMBER(ScheduleCompile!B422),ScheduleCompile!B422/1,IF(ISTEXT(ScheduleCompile!B422),IF(OR(ISNUMBER(FIND("5F",ScheduleCompile!B422)),ISNUMBER(FIND("0F",ScheduleCompile!B422)),ISNUMBER(FIND("8F",ScheduleCompile!B422)),ISNUMBER(FIND("1F",ScheduleCompile!B422)),ISNUMBER(FIND("2F",ScheduleCompile!B422)),ISNUMBER(FIND("3F",ScheduleCompile!B422)),ISNUMBER(FIND("6F",ScheduleCompile!B422)),ISNUMBER(FIND("7F",ScheduleCompile!B422)),ISNUMBER(FIND("9F",ScheduleCompile!B422)),ISNUMBER(FIND("4F",ScheduleCompile!B422))),VALUE(LEFT(ScheduleCompile!B422,FIND("F",ScheduleCompile!B422)-1)),ScheduleCompile!B422)))))),"",IF(ScheduleCompile!B422="Off",0,IF(ScheduleCompile!B422="On",1,IF(ISNUMBER(ScheduleCompile!B422),ScheduleCompile!B422/1,IF(ISTEXT(ScheduleCompile!B422),IF(OR(ISNUMBER(FIND("5F",ScheduleCompile!B422)),ISNUMBER(FIND("0F",ScheduleCompile!B422)),ISNUMBER(FIND("8F",ScheduleCompile!B422)),ISNUMBER(FIND("1F",ScheduleCompile!B422)),ISNUMBER(FIND("2F",ScheduleCompile!B422)),ISNUMBER(FIND("3F",ScheduleCompile!B422)),ISNUMBER(FIND("6F",ScheduleCompile!B422)),ISNUMBER(FIND("7F",ScheduleCompile!B422)),ISNUMBER(FIND("9F",ScheduleCompile!B422)),ISNUMBER(FIND("4F",ScheduleCompile!B422))),VALUE(LEFT(ScheduleCompile!B422,FIND("F",ScheduleCompile!B422)-1)),ScheduleCompile!B422)))))))</f>
        <v>0</v>
      </c>
      <c r="H429" s="1">
        <f>IF(AND(ISERROR(IF(ScheduleCompile!C422="Off",0,IF(ScheduleCompile!C422="On",1,IF(ISNUMBER(ScheduleCompile!C422),ScheduleCompile!C422/1,IF(ISTEXT(ScheduleCompile!C422),IF(OR(ISNUMBER(FIND("5F",ScheduleCompile!C422)),ISNUMBER(FIND("0F",ScheduleCompile!C422)),ISNUMBER(FIND("8F",ScheduleCompile!C422)),ISNUMBER(FIND("1F",ScheduleCompile!C422)),ISNUMBER(FIND("2F",ScheduleCompile!C422)),ISNUMBER(FIND("3F",ScheduleCompile!C422)),ISNUMBER(FIND("6F",ScheduleCompile!C422)),ISNUMBER(FIND("7F",ScheduleCompile!C422)),ISNUMBER(FIND("9F",ScheduleCompile!C422)),ISNUMBER(FIND("4F",ScheduleCompile!C422))),VALUE(LEFT(ScheduleCompile!C422,FIND("F",ScheduleCompile!C422)-1)),ScheduleCompile!C422)))))),ISTEXT(ScheduleCompile!#REF!)),"ENDTABLE",IF(ISERROR(IF(ScheduleCompile!C422="Off",0,IF(ScheduleCompile!C422="On",1,IF(ISNUMBER(ScheduleCompile!C422),ScheduleCompile!C422/1,IF(ISTEXT(ScheduleCompile!C422),IF(OR(ISNUMBER(FIND("5F",ScheduleCompile!C422)),ISNUMBER(FIND("0F",ScheduleCompile!C422)),ISNUMBER(FIND("8F",ScheduleCompile!C422)),ISNUMBER(FIND("1F",ScheduleCompile!C422)),ISNUMBER(FIND("2F",ScheduleCompile!C422)),ISNUMBER(FIND("3F",ScheduleCompile!C422)),ISNUMBER(FIND("6F",ScheduleCompile!C422)),ISNUMBER(FIND("7F",ScheduleCompile!C422)),ISNUMBER(FIND("9F",ScheduleCompile!C422)),ISNUMBER(FIND("4F",ScheduleCompile!C422))),VALUE(LEFT(ScheduleCompile!C422,FIND("F",ScheduleCompile!C422)-1)),ScheduleCompile!C422)))))),"",IF(ScheduleCompile!C422="Off",0,IF(ScheduleCompile!C422="On",1,IF(ISNUMBER(ScheduleCompile!C422),ScheduleCompile!C422/1,IF(ISTEXT(ScheduleCompile!C422),IF(OR(ISNUMBER(FIND("5F",ScheduleCompile!C422)),ISNUMBER(FIND("0F",ScheduleCompile!C422)),ISNUMBER(FIND("8F",ScheduleCompile!C422)),ISNUMBER(FIND("1F",ScheduleCompile!C422)),ISNUMBER(FIND("2F",ScheduleCompile!C422)),ISNUMBER(FIND("3F",ScheduleCompile!C422)),ISNUMBER(FIND("6F",ScheduleCompile!C422)),ISNUMBER(FIND("7F",ScheduleCompile!C422)),ISNUMBER(FIND("9F",ScheduleCompile!C422)),ISNUMBER(FIND("4F",ScheduleCompile!C422))),VALUE(LEFT(ScheduleCompile!C422,FIND("F",ScheduleCompile!C422)-1)),ScheduleCompile!C422)))))))</f>
        <v>0</v>
      </c>
      <c r="I429" s="1">
        <f>IF(AND(ISERROR(IF(ScheduleCompile!D422="Off",0,IF(ScheduleCompile!D422="On",1,IF(ISNUMBER(ScheduleCompile!D422),ScheduleCompile!D422/1,IF(ISTEXT(ScheduleCompile!D422),IF(OR(ISNUMBER(FIND("5F",ScheduleCompile!D422)),ISNUMBER(FIND("0F",ScheduleCompile!D422)),ISNUMBER(FIND("8F",ScheduleCompile!D422)),ISNUMBER(FIND("1F",ScheduleCompile!D422)),ISNUMBER(FIND("2F",ScheduleCompile!D422)),ISNUMBER(FIND("3F",ScheduleCompile!D422)),ISNUMBER(FIND("6F",ScheduleCompile!D422)),ISNUMBER(FIND("7F",ScheduleCompile!D422)),ISNUMBER(FIND("9F",ScheduleCompile!D422)),ISNUMBER(FIND("4F",ScheduleCompile!D422))),VALUE(LEFT(ScheduleCompile!D422,FIND("F",ScheduleCompile!D422)-1)),ScheduleCompile!D422)))))),ISTEXT(ScheduleCompile!#REF!)),"ENDTABLE",IF(ISERROR(IF(ScheduleCompile!D422="Off",0,IF(ScheduleCompile!D422="On",1,IF(ISNUMBER(ScheduleCompile!D422),ScheduleCompile!D422/1,IF(ISTEXT(ScheduleCompile!D422),IF(OR(ISNUMBER(FIND("5F",ScheduleCompile!D422)),ISNUMBER(FIND("0F",ScheduleCompile!D422)),ISNUMBER(FIND("8F",ScheduleCompile!D422)),ISNUMBER(FIND("1F",ScheduleCompile!D422)),ISNUMBER(FIND("2F",ScheduleCompile!D422)),ISNUMBER(FIND("3F",ScheduleCompile!D422)),ISNUMBER(FIND("6F",ScheduleCompile!D422)),ISNUMBER(FIND("7F",ScheduleCompile!D422)),ISNUMBER(FIND("9F",ScheduleCompile!D422)),ISNUMBER(FIND("4F",ScheduleCompile!D422))),VALUE(LEFT(ScheduleCompile!D422,FIND("F",ScheduleCompile!D422)-1)),ScheduleCompile!D422)))))),"",IF(ScheduleCompile!D422="Off",0,IF(ScheduleCompile!D422="On",1,IF(ISNUMBER(ScheduleCompile!D422),ScheduleCompile!D422/1,IF(ISTEXT(ScheduleCompile!D422),IF(OR(ISNUMBER(FIND("5F",ScheduleCompile!D422)),ISNUMBER(FIND("0F",ScheduleCompile!D422)),ISNUMBER(FIND("8F",ScheduleCompile!D422)),ISNUMBER(FIND("1F",ScheduleCompile!D422)),ISNUMBER(FIND("2F",ScheduleCompile!D422)),ISNUMBER(FIND("3F",ScheduleCompile!D422)),ISNUMBER(FIND("6F",ScheduleCompile!D422)),ISNUMBER(FIND("7F",ScheduleCompile!D422)),ISNUMBER(FIND("9F",ScheduleCompile!D422)),ISNUMBER(FIND("4F",ScheduleCompile!D422))),VALUE(LEFT(ScheduleCompile!D422,FIND("F",ScheduleCompile!D422)-1)),ScheduleCompile!D422)))))))</f>
        <v>0</v>
      </c>
      <c r="J429" s="1">
        <f>IF(AND(ISERROR(IF(ScheduleCompile!E422="Off",0,IF(ScheduleCompile!E422="On",1,IF(ISNUMBER(ScheduleCompile!E422),ScheduleCompile!E422/1,IF(ISTEXT(ScheduleCompile!E422),IF(OR(ISNUMBER(FIND("5F",ScheduleCompile!E422)),ISNUMBER(FIND("0F",ScheduleCompile!E422)),ISNUMBER(FIND("8F",ScheduleCompile!E422)),ISNUMBER(FIND("1F",ScheduleCompile!E422)),ISNUMBER(FIND("2F",ScheduleCompile!E422)),ISNUMBER(FIND("3F",ScheduleCompile!E422)),ISNUMBER(FIND("6F",ScheduleCompile!E422)),ISNUMBER(FIND("7F",ScheduleCompile!E422)),ISNUMBER(FIND("9F",ScheduleCompile!E422)),ISNUMBER(FIND("4F",ScheduleCompile!E422))),VALUE(LEFT(ScheduleCompile!E422,FIND("F",ScheduleCompile!E422)-1)),ScheduleCompile!E422)))))),ISTEXT(ScheduleCompile!#REF!)),"ENDTABLE",IF(ISERROR(IF(ScheduleCompile!E422="Off",0,IF(ScheduleCompile!E422="On",1,IF(ISNUMBER(ScheduleCompile!E422),ScheduleCompile!E422/1,IF(ISTEXT(ScheduleCompile!E422),IF(OR(ISNUMBER(FIND("5F",ScheduleCompile!E422)),ISNUMBER(FIND("0F",ScheduleCompile!E422)),ISNUMBER(FIND("8F",ScheduleCompile!E422)),ISNUMBER(FIND("1F",ScheduleCompile!E422)),ISNUMBER(FIND("2F",ScheduleCompile!E422)),ISNUMBER(FIND("3F",ScheduleCompile!E422)),ISNUMBER(FIND("6F",ScheduleCompile!E422)),ISNUMBER(FIND("7F",ScheduleCompile!E422)),ISNUMBER(FIND("9F",ScheduleCompile!E422)),ISNUMBER(FIND("4F",ScheduleCompile!E422))),VALUE(LEFT(ScheduleCompile!E422,FIND("F",ScheduleCompile!E422)-1)),ScheduleCompile!E422)))))),"",IF(ScheduleCompile!E422="Off",0,IF(ScheduleCompile!E422="On",1,IF(ISNUMBER(ScheduleCompile!E422),ScheduleCompile!E422/1,IF(ISTEXT(ScheduleCompile!E422),IF(OR(ISNUMBER(FIND("5F",ScheduleCompile!E422)),ISNUMBER(FIND("0F",ScheduleCompile!E422)),ISNUMBER(FIND("8F",ScheduleCompile!E422)),ISNUMBER(FIND("1F",ScheduleCompile!E422)),ISNUMBER(FIND("2F",ScheduleCompile!E422)),ISNUMBER(FIND("3F",ScheduleCompile!E422)),ISNUMBER(FIND("6F",ScheduleCompile!E422)),ISNUMBER(FIND("7F",ScheduleCompile!E422)),ISNUMBER(FIND("9F",ScheduleCompile!E422)),ISNUMBER(FIND("4F",ScheduleCompile!E422))),VALUE(LEFT(ScheduleCompile!E422,FIND("F",ScheduleCompile!E422)-1)),ScheduleCompile!E422)))))))</f>
        <v>0</v>
      </c>
      <c r="K429" s="1">
        <f>IF(AND(ISERROR(IF(ScheduleCompile!F422="Off",0,IF(ScheduleCompile!F422="On",1,IF(ISNUMBER(ScheduleCompile!F422),ScheduleCompile!F422/1,IF(ISTEXT(ScheduleCompile!F422),IF(OR(ISNUMBER(FIND("5F",ScheduleCompile!F422)),ISNUMBER(FIND("0F",ScheduleCompile!F422)),ISNUMBER(FIND("8F",ScheduleCompile!F422)),ISNUMBER(FIND("1F",ScheduleCompile!F422)),ISNUMBER(FIND("2F",ScheduleCompile!F422)),ISNUMBER(FIND("3F",ScheduleCompile!F422)),ISNUMBER(FIND("6F",ScheduleCompile!F422)),ISNUMBER(FIND("7F",ScheduleCompile!F422)),ISNUMBER(FIND("9F",ScheduleCompile!F422)),ISNUMBER(FIND("4F",ScheduleCompile!F422))),VALUE(LEFT(ScheduleCompile!F422,FIND("F",ScheduleCompile!F422)-1)),ScheduleCompile!F422)))))),ISTEXT(ScheduleCompile!#REF!)),"ENDTABLE",IF(ISERROR(IF(ScheduleCompile!F422="Off",0,IF(ScheduleCompile!F422="On",1,IF(ISNUMBER(ScheduleCompile!F422),ScheduleCompile!F422/1,IF(ISTEXT(ScheduleCompile!F422),IF(OR(ISNUMBER(FIND("5F",ScheduleCompile!F422)),ISNUMBER(FIND("0F",ScheduleCompile!F422)),ISNUMBER(FIND("8F",ScheduleCompile!F422)),ISNUMBER(FIND("1F",ScheduleCompile!F422)),ISNUMBER(FIND("2F",ScheduleCompile!F422)),ISNUMBER(FIND("3F",ScheduleCompile!F422)),ISNUMBER(FIND("6F",ScheduleCompile!F422)),ISNUMBER(FIND("7F",ScheduleCompile!F422)),ISNUMBER(FIND("9F",ScheduleCompile!F422)),ISNUMBER(FIND("4F",ScheduleCompile!F422))),VALUE(LEFT(ScheduleCompile!F422,FIND("F",ScheduleCompile!F422)-1)),ScheduleCompile!F422)))))),"",IF(ScheduleCompile!F422="Off",0,IF(ScheduleCompile!F422="On",1,IF(ISNUMBER(ScheduleCompile!F422),ScheduleCompile!F422/1,IF(ISTEXT(ScheduleCompile!F422),IF(OR(ISNUMBER(FIND("5F",ScheduleCompile!F422)),ISNUMBER(FIND("0F",ScheduleCompile!F422)),ISNUMBER(FIND("8F",ScheduleCompile!F422)),ISNUMBER(FIND("1F",ScheduleCompile!F422)),ISNUMBER(FIND("2F",ScheduleCompile!F422)),ISNUMBER(FIND("3F",ScheduleCompile!F422)),ISNUMBER(FIND("6F",ScheduleCompile!F422)),ISNUMBER(FIND("7F",ScheduleCompile!F422)),ISNUMBER(FIND("9F",ScheduleCompile!F422)),ISNUMBER(FIND("4F",ScheduleCompile!F422))),VALUE(LEFT(ScheduleCompile!F422,FIND("F",ScheduleCompile!F422)-1)),ScheduleCompile!F422)))))))</f>
        <v>0</v>
      </c>
      <c r="L429" s="1">
        <f>IF(AND(ISERROR(IF(ScheduleCompile!G422="Off",0,IF(ScheduleCompile!G422="On",1,IF(ISNUMBER(ScheduleCompile!G422),ScheduleCompile!G422/1,IF(ISTEXT(ScheduleCompile!G422),IF(OR(ISNUMBER(FIND("5F",ScheduleCompile!G422)),ISNUMBER(FIND("0F",ScheduleCompile!G422)),ISNUMBER(FIND("8F",ScheduleCompile!G422)),ISNUMBER(FIND("1F",ScheduleCompile!G422)),ISNUMBER(FIND("2F",ScheduleCompile!G422)),ISNUMBER(FIND("3F",ScheduleCompile!G422)),ISNUMBER(FIND("6F",ScheduleCompile!G422)),ISNUMBER(FIND("7F",ScheduleCompile!G422)),ISNUMBER(FIND("9F",ScheduleCompile!G422)),ISNUMBER(FIND("4F",ScheduleCompile!G422))),VALUE(LEFT(ScheduleCompile!G422,FIND("F",ScheduleCompile!G422)-1)),ScheduleCompile!G422)))))),ISTEXT(ScheduleCompile!#REF!)),"ENDTABLE",IF(ISERROR(IF(ScheduleCompile!G422="Off",0,IF(ScheduleCompile!G422="On",1,IF(ISNUMBER(ScheduleCompile!G422),ScheduleCompile!G422/1,IF(ISTEXT(ScheduleCompile!G422),IF(OR(ISNUMBER(FIND("5F",ScheduleCompile!G422)),ISNUMBER(FIND("0F",ScheduleCompile!G422)),ISNUMBER(FIND("8F",ScheduleCompile!G422)),ISNUMBER(FIND("1F",ScheduleCompile!G422)),ISNUMBER(FIND("2F",ScheduleCompile!G422)),ISNUMBER(FIND("3F",ScheduleCompile!G422)),ISNUMBER(FIND("6F",ScheduleCompile!G422)),ISNUMBER(FIND("7F",ScheduleCompile!G422)),ISNUMBER(FIND("9F",ScheduleCompile!G422)),ISNUMBER(FIND("4F",ScheduleCompile!G422))),VALUE(LEFT(ScheduleCompile!G422,FIND("F",ScheduleCompile!G422)-1)),ScheduleCompile!G422)))))),"",IF(ScheduleCompile!G422="Off",0,IF(ScheduleCompile!G422="On",1,IF(ISNUMBER(ScheduleCompile!G422),ScheduleCompile!G422/1,IF(ISTEXT(ScheduleCompile!G422),IF(OR(ISNUMBER(FIND("5F",ScheduleCompile!G422)),ISNUMBER(FIND("0F",ScheduleCompile!G422)),ISNUMBER(FIND("8F",ScheduleCompile!G422)),ISNUMBER(FIND("1F",ScheduleCompile!G422)),ISNUMBER(FIND("2F",ScheduleCompile!G422)),ISNUMBER(FIND("3F",ScheduleCompile!G422)),ISNUMBER(FIND("6F",ScheduleCompile!G422)),ISNUMBER(FIND("7F",ScheduleCompile!G422)),ISNUMBER(FIND("9F",ScheduleCompile!G422)),ISNUMBER(FIND("4F",ScheduleCompile!G422))),VALUE(LEFT(ScheduleCompile!G422,FIND("F",ScheduleCompile!G422)-1)),ScheduleCompile!G422)))))))</f>
        <v>0</v>
      </c>
      <c r="M429" s="1">
        <f>IF(AND(ISERROR(IF(ScheduleCompile!H422="Off",0,IF(ScheduleCompile!H422="On",1,IF(ISNUMBER(ScheduleCompile!H422),ScheduleCompile!H422/1,IF(ISTEXT(ScheduleCompile!H422),IF(OR(ISNUMBER(FIND("5F",ScheduleCompile!H422)),ISNUMBER(FIND("0F",ScheduleCompile!H422)),ISNUMBER(FIND("8F",ScheduleCompile!H422)),ISNUMBER(FIND("1F",ScheduleCompile!H422)),ISNUMBER(FIND("2F",ScheduleCompile!H422)),ISNUMBER(FIND("3F",ScheduleCompile!H422)),ISNUMBER(FIND("6F",ScheduleCompile!H422)),ISNUMBER(FIND("7F",ScheduleCompile!H422)),ISNUMBER(FIND("9F",ScheduleCompile!H422)),ISNUMBER(FIND("4F",ScheduleCompile!H422))),VALUE(LEFT(ScheduleCompile!H422,FIND("F",ScheduleCompile!H422)-1)),ScheduleCompile!H422)))))),ISTEXT(ScheduleCompile!#REF!)),"ENDTABLE",IF(ISERROR(IF(ScheduleCompile!H422="Off",0,IF(ScheduleCompile!H422="On",1,IF(ISNUMBER(ScheduleCompile!H422),ScheduleCompile!H422/1,IF(ISTEXT(ScheduleCompile!H422),IF(OR(ISNUMBER(FIND("5F",ScheduleCompile!H422)),ISNUMBER(FIND("0F",ScheduleCompile!H422)),ISNUMBER(FIND("8F",ScheduleCompile!H422)),ISNUMBER(FIND("1F",ScheduleCompile!H422)),ISNUMBER(FIND("2F",ScheduleCompile!H422)),ISNUMBER(FIND("3F",ScheduleCompile!H422)),ISNUMBER(FIND("6F",ScheduleCompile!H422)),ISNUMBER(FIND("7F",ScheduleCompile!H422)),ISNUMBER(FIND("9F",ScheduleCompile!H422)),ISNUMBER(FIND("4F",ScheduleCompile!H422))),VALUE(LEFT(ScheduleCompile!H422,FIND("F",ScheduleCompile!H422)-1)),ScheduleCompile!H422)))))),"",IF(ScheduleCompile!H422="Off",0,IF(ScheduleCompile!H422="On",1,IF(ISNUMBER(ScheduleCompile!H422),ScheduleCompile!H422/1,IF(ISTEXT(ScheduleCompile!H422),IF(OR(ISNUMBER(FIND("5F",ScheduleCompile!H422)),ISNUMBER(FIND("0F",ScheduleCompile!H422)),ISNUMBER(FIND("8F",ScheduleCompile!H422)),ISNUMBER(FIND("1F",ScheduleCompile!H422)),ISNUMBER(FIND("2F",ScheduleCompile!H422)),ISNUMBER(FIND("3F",ScheduleCompile!H422)),ISNUMBER(FIND("6F",ScheduleCompile!H422)),ISNUMBER(FIND("7F",ScheduleCompile!H422)),ISNUMBER(FIND("9F",ScheduleCompile!H422)),ISNUMBER(FIND("4F",ScheduleCompile!H422))),VALUE(LEFT(ScheduleCompile!H422,FIND("F",ScheduleCompile!H422)-1)),ScheduleCompile!H422)))))))</f>
        <v>1</v>
      </c>
      <c r="N429" s="1">
        <f>IF(AND(ISERROR(IF(ScheduleCompile!I422="Off",0,IF(ScheduleCompile!I422="On",1,IF(ISNUMBER(ScheduleCompile!I422),ScheduleCompile!I422/1,IF(ISTEXT(ScheduleCompile!I422),IF(OR(ISNUMBER(FIND("5F",ScheduleCompile!I422)),ISNUMBER(FIND("0F",ScheduleCompile!I422)),ISNUMBER(FIND("8F",ScheduleCompile!I422)),ISNUMBER(FIND("1F",ScheduleCompile!I422)),ISNUMBER(FIND("2F",ScheduleCompile!I422)),ISNUMBER(FIND("3F",ScheduleCompile!I422)),ISNUMBER(FIND("6F",ScheduleCompile!I422)),ISNUMBER(FIND("7F",ScheduleCompile!I422)),ISNUMBER(FIND("9F",ScheduleCompile!I422)),ISNUMBER(FIND("4F",ScheduleCompile!I422))),VALUE(LEFT(ScheduleCompile!I422,FIND("F",ScheduleCompile!I422)-1)),ScheduleCompile!I422)))))),ISTEXT(ScheduleCompile!#REF!)),"ENDTABLE",IF(ISERROR(IF(ScheduleCompile!I422="Off",0,IF(ScheduleCompile!I422="On",1,IF(ISNUMBER(ScheduleCompile!I422),ScheduleCompile!I422/1,IF(ISTEXT(ScheduleCompile!I422),IF(OR(ISNUMBER(FIND("5F",ScheduleCompile!I422)),ISNUMBER(FIND("0F",ScheduleCompile!I422)),ISNUMBER(FIND("8F",ScheduleCompile!I422)),ISNUMBER(FIND("1F",ScheduleCompile!I422)),ISNUMBER(FIND("2F",ScheduleCompile!I422)),ISNUMBER(FIND("3F",ScheduleCompile!I422)),ISNUMBER(FIND("6F",ScheduleCompile!I422)),ISNUMBER(FIND("7F",ScheduleCompile!I422)),ISNUMBER(FIND("9F",ScheduleCompile!I422)),ISNUMBER(FIND("4F",ScheduleCompile!I422))),VALUE(LEFT(ScheduleCompile!I422,FIND("F",ScheduleCompile!I422)-1)),ScheduleCompile!I422)))))),"",IF(ScheduleCompile!I422="Off",0,IF(ScheduleCompile!I422="On",1,IF(ISNUMBER(ScheduleCompile!I422),ScheduleCompile!I422/1,IF(ISTEXT(ScheduleCompile!I422),IF(OR(ISNUMBER(FIND("5F",ScheduleCompile!I422)),ISNUMBER(FIND("0F",ScheduleCompile!I422)),ISNUMBER(FIND("8F",ScheduleCompile!I422)),ISNUMBER(FIND("1F",ScheduleCompile!I422)),ISNUMBER(FIND("2F",ScheduleCompile!I422)),ISNUMBER(FIND("3F",ScheduleCompile!I422)),ISNUMBER(FIND("6F",ScheduleCompile!I422)),ISNUMBER(FIND("7F",ScheduleCompile!I422)),ISNUMBER(FIND("9F",ScheduleCompile!I422)),ISNUMBER(FIND("4F",ScheduleCompile!I422))),VALUE(LEFT(ScheduleCompile!I422,FIND("F",ScheduleCompile!I422)-1)),ScheduleCompile!I422)))))))</f>
        <v>1</v>
      </c>
      <c r="O429" s="1">
        <f>IF(AND(ISERROR(IF(ScheduleCompile!J422="Off",0,IF(ScheduleCompile!J422="On",1,IF(ISNUMBER(ScheduleCompile!J422),ScheduleCompile!J422/1,IF(ISTEXT(ScheduleCompile!J422),IF(OR(ISNUMBER(FIND("5F",ScheduleCompile!J422)),ISNUMBER(FIND("0F",ScheduleCompile!J422)),ISNUMBER(FIND("8F",ScheduleCompile!J422)),ISNUMBER(FIND("1F",ScheduleCompile!J422)),ISNUMBER(FIND("2F",ScheduleCompile!J422)),ISNUMBER(FIND("3F",ScheduleCompile!J422)),ISNUMBER(FIND("6F",ScheduleCompile!J422)),ISNUMBER(FIND("7F",ScheduleCompile!J422)),ISNUMBER(FIND("9F",ScheduleCompile!J422)),ISNUMBER(FIND("4F",ScheduleCompile!J422))),VALUE(LEFT(ScheduleCompile!J422,FIND("F",ScheduleCompile!J422)-1)),ScheduleCompile!J422)))))),ISTEXT(ScheduleCompile!#REF!)),"ENDTABLE",IF(ISERROR(IF(ScheduleCompile!J422="Off",0,IF(ScheduleCompile!J422="On",1,IF(ISNUMBER(ScheduleCompile!J422),ScheduleCompile!J422/1,IF(ISTEXT(ScheduleCompile!J422),IF(OR(ISNUMBER(FIND("5F",ScheduleCompile!J422)),ISNUMBER(FIND("0F",ScheduleCompile!J422)),ISNUMBER(FIND("8F",ScheduleCompile!J422)),ISNUMBER(FIND("1F",ScheduleCompile!J422)),ISNUMBER(FIND("2F",ScheduleCompile!J422)),ISNUMBER(FIND("3F",ScheduleCompile!J422)),ISNUMBER(FIND("6F",ScheduleCompile!J422)),ISNUMBER(FIND("7F",ScheduleCompile!J422)),ISNUMBER(FIND("9F",ScheduleCompile!J422)),ISNUMBER(FIND("4F",ScheduleCompile!J422))),VALUE(LEFT(ScheduleCompile!J422,FIND("F",ScheduleCompile!J422)-1)),ScheduleCompile!J422)))))),"",IF(ScheduleCompile!J422="Off",0,IF(ScheduleCompile!J422="On",1,IF(ISNUMBER(ScheduleCompile!J422),ScheduleCompile!J422/1,IF(ISTEXT(ScheduleCompile!J422),IF(OR(ISNUMBER(FIND("5F",ScheduleCompile!J422)),ISNUMBER(FIND("0F",ScheduleCompile!J422)),ISNUMBER(FIND("8F",ScheduleCompile!J422)),ISNUMBER(FIND("1F",ScheduleCompile!J422)),ISNUMBER(FIND("2F",ScheduleCompile!J422)),ISNUMBER(FIND("3F",ScheduleCompile!J422)),ISNUMBER(FIND("6F",ScheduleCompile!J422)),ISNUMBER(FIND("7F",ScheduleCompile!J422)),ISNUMBER(FIND("9F",ScheduleCompile!J422)),ISNUMBER(FIND("4F",ScheduleCompile!J422))),VALUE(LEFT(ScheduleCompile!J422,FIND("F",ScheduleCompile!J422)-1)),ScheduleCompile!J422)))))))</f>
        <v>1</v>
      </c>
      <c r="P429" s="1">
        <f>IF(AND(ISERROR(IF(ScheduleCompile!K422="Off",0,IF(ScheduleCompile!K422="On",1,IF(ISNUMBER(ScheduleCompile!K422),ScheduleCompile!K422/1,IF(ISTEXT(ScheduleCompile!K422),IF(OR(ISNUMBER(FIND("5F",ScheduleCompile!K422)),ISNUMBER(FIND("0F",ScheduleCompile!K422)),ISNUMBER(FIND("8F",ScheduleCompile!K422)),ISNUMBER(FIND("1F",ScheduleCompile!K422)),ISNUMBER(FIND("2F",ScheduleCompile!K422)),ISNUMBER(FIND("3F",ScheduleCompile!K422)),ISNUMBER(FIND("6F",ScheduleCompile!K422)),ISNUMBER(FIND("7F",ScheduleCompile!K422)),ISNUMBER(FIND("9F",ScheduleCompile!K422)),ISNUMBER(FIND("4F",ScheduleCompile!K422))),VALUE(LEFT(ScheduleCompile!K422,FIND("F",ScheduleCompile!K422)-1)),ScheduleCompile!K422)))))),ISTEXT(ScheduleCompile!#REF!)),"ENDTABLE",IF(ISERROR(IF(ScheduleCompile!K422="Off",0,IF(ScheduleCompile!K422="On",1,IF(ISNUMBER(ScheduleCompile!K422),ScheduleCompile!K422/1,IF(ISTEXT(ScheduleCompile!K422),IF(OR(ISNUMBER(FIND("5F",ScheduleCompile!K422)),ISNUMBER(FIND("0F",ScheduleCompile!K422)),ISNUMBER(FIND("8F",ScheduleCompile!K422)),ISNUMBER(FIND("1F",ScheduleCompile!K422)),ISNUMBER(FIND("2F",ScheduleCompile!K422)),ISNUMBER(FIND("3F",ScheduleCompile!K422)),ISNUMBER(FIND("6F",ScheduleCompile!K422)),ISNUMBER(FIND("7F",ScheduleCompile!K422)),ISNUMBER(FIND("9F",ScheduleCompile!K422)),ISNUMBER(FIND("4F",ScheduleCompile!K422))),VALUE(LEFT(ScheduleCompile!K422,FIND("F",ScheduleCompile!K422)-1)),ScheduleCompile!K422)))))),"",IF(ScheduleCompile!K422="Off",0,IF(ScheduleCompile!K422="On",1,IF(ISNUMBER(ScheduleCompile!K422),ScheduleCompile!K422/1,IF(ISTEXT(ScheduleCompile!K422),IF(OR(ISNUMBER(FIND("5F",ScheduleCompile!K422)),ISNUMBER(FIND("0F",ScheduleCompile!K422)),ISNUMBER(FIND("8F",ScheduleCompile!K422)),ISNUMBER(FIND("1F",ScheduleCompile!K422)),ISNUMBER(FIND("2F",ScheduleCompile!K422)),ISNUMBER(FIND("3F",ScheduleCompile!K422)),ISNUMBER(FIND("6F",ScheduleCompile!K422)),ISNUMBER(FIND("7F",ScheduleCompile!K422)),ISNUMBER(FIND("9F",ScheduleCompile!K422)),ISNUMBER(FIND("4F",ScheduleCompile!K422))),VALUE(LEFT(ScheduleCompile!K422,FIND("F",ScheduleCompile!K422)-1)),ScheduleCompile!K422)))))))</f>
        <v>1</v>
      </c>
      <c r="Q429" s="1">
        <f>IF(AND(ISERROR(IF(ScheduleCompile!L422="Off",0,IF(ScheduleCompile!L422="On",1,IF(ISNUMBER(ScheduleCompile!L422),ScheduleCompile!L422/1,IF(ISTEXT(ScheduleCompile!L422),IF(OR(ISNUMBER(FIND("5F",ScheduleCompile!L422)),ISNUMBER(FIND("0F",ScheduleCompile!L422)),ISNUMBER(FIND("8F",ScheduleCompile!L422)),ISNUMBER(FIND("1F",ScheduleCompile!L422)),ISNUMBER(FIND("2F",ScheduleCompile!L422)),ISNUMBER(FIND("3F",ScheduleCompile!L422)),ISNUMBER(FIND("6F",ScheduleCompile!L422)),ISNUMBER(FIND("7F",ScheduleCompile!L422)),ISNUMBER(FIND("9F",ScheduleCompile!L422)),ISNUMBER(FIND("4F",ScheduleCompile!L422))),VALUE(LEFT(ScheduleCompile!L422,FIND("F",ScheduleCompile!L422)-1)),ScheduleCompile!L422)))))),ISTEXT(ScheduleCompile!#REF!)),"ENDTABLE",IF(ISERROR(IF(ScheduleCompile!L422="Off",0,IF(ScheduleCompile!L422="On",1,IF(ISNUMBER(ScheduleCompile!L422),ScheduleCompile!L422/1,IF(ISTEXT(ScheduleCompile!L422),IF(OR(ISNUMBER(FIND("5F",ScheduleCompile!L422)),ISNUMBER(FIND("0F",ScheduleCompile!L422)),ISNUMBER(FIND("8F",ScheduleCompile!L422)),ISNUMBER(FIND("1F",ScheduleCompile!L422)),ISNUMBER(FIND("2F",ScheduleCompile!L422)),ISNUMBER(FIND("3F",ScheduleCompile!L422)),ISNUMBER(FIND("6F",ScheduleCompile!L422)),ISNUMBER(FIND("7F",ScheduleCompile!L422)),ISNUMBER(FIND("9F",ScheduleCompile!L422)),ISNUMBER(FIND("4F",ScheduleCompile!L422))),VALUE(LEFT(ScheduleCompile!L422,FIND("F",ScheduleCompile!L422)-1)),ScheduleCompile!L422)))))),"",IF(ScheduleCompile!L422="Off",0,IF(ScheduleCompile!L422="On",1,IF(ISNUMBER(ScheduleCompile!L422),ScheduleCompile!L422/1,IF(ISTEXT(ScheduleCompile!L422),IF(OR(ISNUMBER(FIND("5F",ScheduleCompile!L422)),ISNUMBER(FIND("0F",ScheduleCompile!L422)),ISNUMBER(FIND("8F",ScheduleCompile!L422)),ISNUMBER(FIND("1F",ScheduleCompile!L422)),ISNUMBER(FIND("2F",ScheduleCompile!L422)),ISNUMBER(FIND("3F",ScheduleCompile!L422)),ISNUMBER(FIND("6F",ScheduleCompile!L422)),ISNUMBER(FIND("7F",ScheduleCompile!L422)),ISNUMBER(FIND("9F",ScheduleCompile!L422)),ISNUMBER(FIND("4F",ScheduleCompile!L422))),VALUE(LEFT(ScheduleCompile!L422,FIND("F",ScheduleCompile!L422)-1)),ScheduleCompile!L422)))))))</f>
        <v>1</v>
      </c>
      <c r="R429" s="1">
        <f>IF(AND(ISERROR(IF(ScheduleCompile!M422="Off",0,IF(ScheduleCompile!M422="On",1,IF(ISNUMBER(ScheduleCompile!M422),ScheduleCompile!M422/1,IF(ISTEXT(ScheduleCompile!M422),IF(OR(ISNUMBER(FIND("5F",ScheduleCompile!M422)),ISNUMBER(FIND("0F",ScheduleCompile!M422)),ISNUMBER(FIND("8F",ScheduleCompile!M422)),ISNUMBER(FIND("1F",ScheduleCompile!M422)),ISNUMBER(FIND("2F",ScheduleCompile!M422)),ISNUMBER(FIND("3F",ScheduleCompile!M422)),ISNUMBER(FIND("6F",ScheduleCompile!M422)),ISNUMBER(FIND("7F",ScheduleCompile!M422)),ISNUMBER(FIND("9F",ScheduleCompile!M422)),ISNUMBER(FIND("4F",ScheduleCompile!M422))),VALUE(LEFT(ScheduleCompile!M422,FIND("F",ScheduleCompile!M422)-1)),ScheduleCompile!M422)))))),ISTEXT(ScheduleCompile!#REF!)),"ENDTABLE",IF(ISERROR(IF(ScheduleCompile!M422="Off",0,IF(ScheduleCompile!M422="On",1,IF(ISNUMBER(ScheduleCompile!M422),ScheduleCompile!M422/1,IF(ISTEXT(ScheduleCompile!M422),IF(OR(ISNUMBER(FIND("5F",ScheduleCompile!M422)),ISNUMBER(FIND("0F",ScheduleCompile!M422)),ISNUMBER(FIND("8F",ScheduleCompile!M422)),ISNUMBER(FIND("1F",ScheduleCompile!M422)),ISNUMBER(FIND("2F",ScheduleCompile!M422)),ISNUMBER(FIND("3F",ScheduleCompile!M422)),ISNUMBER(FIND("6F",ScheduleCompile!M422)),ISNUMBER(FIND("7F",ScheduleCompile!M422)),ISNUMBER(FIND("9F",ScheduleCompile!M422)),ISNUMBER(FIND("4F",ScheduleCompile!M422))),VALUE(LEFT(ScheduleCompile!M422,FIND("F",ScheduleCompile!M422)-1)),ScheduleCompile!M422)))))),"",IF(ScheduleCompile!M422="Off",0,IF(ScheduleCompile!M422="On",1,IF(ISNUMBER(ScheduleCompile!M422),ScheduleCompile!M422/1,IF(ISTEXT(ScheduleCompile!M422),IF(OR(ISNUMBER(FIND("5F",ScheduleCompile!M422)),ISNUMBER(FIND("0F",ScheduleCompile!M422)),ISNUMBER(FIND("8F",ScheduleCompile!M422)),ISNUMBER(FIND("1F",ScheduleCompile!M422)),ISNUMBER(FIND("2F",ScheduleCompile!M422)),ISNUMBER(FIND("3F",ScheduleCompile!M422)),ISNUMBER(FIND("6F",ScheduleCompile!M422)),ISNUMBER(FIND("7F",ScheduleCompile!M422)),ISNUMBER(FIND("9F",ScheduleCompile!M422)),ISNUMBER(FIND("4F",ScheduleCompile!M422))),VALUE(LEFT(ScheduleCompile!M422,FIND("F",ScheduleCompile!M422)-1)),ScheduleCompile!M422)))))))</f>
        <v>1</v>
      </c>
      <c r="S429" s="1">
        <f>IF(AND(ISERROR(IF(ScheduleCompile!N422="Off",0,IF(ScheduleCompile!N422="On",1,IF(ISNUMBER(ScheduleCompile!N422),ScheduleCompile!N422/1,IF(ISTEXT(ScheduleCompile!N422),IF(OR(ISNUMBER(FIND("5F",ScheduleCompile!N422)),ISNUMBER(FIND("0F",ScheduleCompile!N422)),ISNUMBER(FIND("8F",ScheduleCompile!N422)),ISNUMBER(FIND("1F",ScheduleCompile!N422)),ISNUMBER(FIND("2F",ScheduleCompile!N422)),ISNUMBER(FIND("3F",ScheduleCompile!N422)),ISNUMBER(FIND("6F",ScheduleCompile!N422)),ISNUMBER(FIND("7F",ScheduleCompile!N422)),ISNUMBER(FIND("9F",ScheduleCompile!N422)),ISNUMBER(FIND("4F",ScheduleCompile!N422))),VALUE(LEFT(ScheduleCompile!N422,FIND("F",ScheduleCompile!N422)-1)),ScheduleCompile!N422)))))),ISTEXT(ScheduleCompile!#REF!)),"ENDTABLE",IF(ISERROR(IF(ScheduleCompile!N422="Off",0,IF(ScheduleCompile!N422="On",1,IF(ISNUMBER(ScheduleCompile!N422),ScheduleCompile!N422/1,IF(ISTEXT(ScheduleCompile!N422),IF(OR(ISNUMBER(FIND("5F",ScheduleCompile!N422)),ISNUMBER(FIND("0F",ScheduleCompile!N422)),ISNUMBER(FIND("8F",ScheduleCompile!N422)),ISNUMBER(FIND("1F",ScheduleCompile!N422)),ISNUMBER(FIND("2F",ScheduleCompile!N422)),ISNUMBER(FIND("3F",ScheduleCompile!N422)),ISNUMBER(FIND("6F",ScheduleCompile!N422)),ISNUMBER(FIND("7F",ScheduleCompile!N422)),ISNUMBER(FIND("9F",ScheduleCompile!N422)),ISNUMBER(FIND("4F",ScheduleCompile!N422))),VALUE(LEFT(ScheduleCompile!N422,FIND("F",ScheduleCompile!N422)-1)),ScheduleCompile!N422)))))),"",IF(ScheduleCompile!N422="Off",0,IF(ScheduleCompile!N422="On",1,IF(ISNUMBER(ScheduleCompile!N422),ScheduleCompile!N422/1,IF(ISTEXT(ScheduleCompile!N422),IF(OR(ISNUMBER(FIND("5F",ScheduleCompile!N422)),ISNUMBER(FIND("0F",ScheduleCompile!N422)),ISNUMBER(FIND("8F",ScheduleCompile!N422)),ISNUMBER(FIND("1F",ScheduleCompile!N422)),ISNUMBER(FIND("2F",ScheduleCompile!N422)),ISNUMBER(FIND("3F",ScheduleCompile!N422)),ISNUMBER(FIND("6F",ScheduleCompile!N422)),ISNUMBER(FIND("7F",ScheduleCompile!N422)),ISNUMBER(FIND("9F",ScheduleCompile!N422)),ISNUMBER(FIND("4F",ScheduleCompile!N422))),VALUE(LEFT(ScheduleCompile!N422,FIND("F",ScheduleCompile!N422)-1)),ScheduleCompile!N422)))))))</f>
        <v>1</v>
      </c>
      <c r="T429" s="1">
        <f>IF(AND(ISERROR(IF(ScheduleCompile!O422="Off",0,IF(ScheduleCompile!O422="On",1,IF(ISNUMBER(ScheduleCompile!O422),ScheduleCompile!O422/1,IF(ISTEXT(ScheduleCompile!O422),IF(OR(ISNUMBER(FIND("5F",ScheduleCompile!O422)),ISNUMBER(FIND("0F",ScheduleCompile!O422)),ISNUMBER(FIND("8F",ScheduleCompile!O422)),ISNUMBER(FIND("1F",ScheduleCompile!O422)),ISNUMBER(FIND("2F",ScheduleCompile!O422)),ISNUMBER(FIND("3F",ScheduleCompile!O422)),ISNUMBER(FIND("6F",ScheduleCompile!O422)),ISNUMBER(FIND("7F",ScheduleCompile!O422)),ISNUMBER(FIND("9F",ScheduleCompile!O422)),ISNUMBER(FIND("4F",ScheduleCompile!O422))),VALUE(LEFT(ScheduleCompile!O422,FIND("F",ScheduleCompile!O422)-1)),ScheduleCompile!O422)))))),ISTEXT(ScheduleCompile!#REF!)),"ENDTABLE",IF(ISERROR(IF(ScheduleCompile!O422="Off",0,IF(ScheduleCompile!O422="On",1,IF(ISNUMBER(ScheduleCompile!O422),ScheduleCompile!O422/1,IF(ISTEXT(ScheduleCompile!O422),IF(OR(ISNUMBER(FIND("5F",ScheduleCompile!O422)),ISNUMBER(FIND("0F",ScheduleCompile!O422)),ISNUMBER(FIND("8F",ScheduleCompile!O422)),ISNUMBER(FIND("1F",ScheduleCompile!O422)),ISNUMBER(FIND("2F",ScheduleCompile!O422)),ISNUMBER(FIND("3F",ScheduleCompile!O422)),ISNUMBER(FIND("6F",ScheduleCompile!O422)),ISNUMBER(FIND("7F",ScheduleCompile!O422)),ISNUMBER(FIND("9F",ScheduleCompile!O422)),ISNUMBER(FIND("4F",ScheduleCompile!O422))),VALUE(LEFT(ScheduleCompile!O422,FIND("F",ScheduleCompile!O422)-1)),ScheduleCompile!O422)))))),"",IF(ScheduleCompile!O422="Off",0,IF(ScheduleCompile!O422="On",1,IF(ISNUMBER(ScheduleCompile!O422),ScheduleCompile!O422/1,IF(ISTEXT(ScheduleCompile!O422),IF(OR(ISNUMBER(FIND("5F",ScheduleCompile!O422)),ISNUMBER(FIND("0F",ScheduleCompile!O422)),ISNUMBER(FIND("8F",ScheduleCompile!O422)),ISNUMBER(FIND("1F",ScheduleCompile!O422)),ISNUMBER(FIND("2F",ScheduleCompile!O422)),ISNUMBER(FIND("3F",ScheduleCompile!O422)),ISNUMBER(FIND("6F",ScheduleCompile!O422)),ISNUMBER(FIND("7F",ScheduleCompile!O422)),ISNUMBER(FIND("9F",ScheduleCompile!O422)),ISNUMBER(FIND("4F",ScheduleCompile!O422))),VALUE(LEFT(ScheduleCompile!O422,FIND("F",ScheduleCompile!O422)-1)),ScheduleCompile!O422)))))))</f>
        <v>1</v>
      </c>
      <c r="U429" s="1">
        <f>IF(AND(ISERROR(IF(ScheduleCompile!P422="Off",0,IF(ScheduleCompile!P422="On",1,IF(ISNUMBER(ScheduleCompile!P422),ScheduleCompile!P422/1,IF(ISTEXT(ScheduleCompile!P422),IF(OR(ISNUMBER(FIND("5F",ScheduleCompile!P422)),ISNUMBER(FIND("0F",ScheduleCompile!P422)),ISNUMBER(FIND("8F",ScheduleCompile!P422)),ISNUMBER(FIND("1F",ScheduleCompile!P422)),ISNUMBER(FIND("2F",ScheduleCompile!P422)),ISNUMBER(FIND("3F",ScheduleCompile!P422)),ISNUMBER(FIND("6F",ScheduleCompile!P422)),ISNUMBER(FIND("7F",ScheduleCompile!P422)),ISNUMBER(FIND("9F",ScheduleCompile!P422)),ISNUMBER(FIND("4F",ScheduleCompile!P422))),VALUE(LEFT(ScheduleCompile!P422,FIND("F",ScheduleCompile!P422)-1)),ScheduleCompile!P422)))))),ISTEXT(ScheduleCompile!#REF!)),"ENDTABLE",IF(ISERROR(IF(ScheduleCompile!P422="Off",0,IF(ScheduleCompile!P422="On",1,IF(ISNUMBER(ScheduleCompile!P422),ScheduleCompile!P422/1,IF(ISTEXT(ScheduleCompile!P422),IF(OR(ISNUMBER(FIND("5F",ScheduleCompile!P422)),ISNUMBER(FIND("0F",ScheduleCompile!P422)),ISNUMBER(FIND("8F",ScheduleCompile!P422)),ISNUMBER(FIND("1F",ScheduleCompile!P422)),ISNUMBER(FIND("2F",ScheduleCompile!P422)),ISNUMBER(FIND("3F",ScheduleCompile!P422)),ISNUMBER(FIND("6F",ScheduleCompile!P422)),ISNUMBER(FIND("7F",ScheduleCompile!P422)),ISNUMBER(FIND("9F",ScheduleCompile!P422)),ISNUMBER(FIND("4F",ScheduleCompile!P422))),VALUE(LEFT(ScheduleCompile!P422,FIND("F",ScheduleCompile!P422)-1)),ScheduleCompile!P422)))))),"",IF(ScheduleCompile!P422="Off",0,IF(ScheduleCompile!P422="On",1,IF(ISNUMBER(ScheduleCompile!P422),ScheduleCompile!P422/1,IF(ISTEXT(ScheduleCompile!P422),IF(OR(ISNUMBER(FIND("5F",ScheduleCompile!P422)),ISNUMBER(FIND("0F",ScheduleCompile!P422)),ISNUMBER(FIND("8F",ScheduleCompile!P422)),ISNUMBER(FIND("1F",ScheduleCompile!P422)),ISNUMBER(FIND("2F",ScheduleCompile!P422)),ISNUMBER(FIND("3F",ScheduleCompile!P422)),ISNUMBER(FIND("6F",ScheduleCompile!P422)),ISNUMBER(FIND("7F",ScheduleCompile!P422)),ISNUMBER(FIND("9F",ScheduleCompile!P422)),ISNUMBER(FIND("4F",ScheduleCompile!P422))),VALUE(LEFT(ScheduleCompile!P422,FIND("F",ScheduleCompile!P422)-1)),ScheduleCompile!P422)))))))</f>
        <v>1</v>
      </c>
      <c r="V429" s="1">
        <f>IF(AND(ISERROR(IF(ScheduleCompile!Q422="Off",0,IF(ScheduleCompile!Q422="On",1,IF(ISNUMBER(ScheduleCompile!Q422),ScheduleCompile!Q422/1,IF(ISTEXT(ScheduleCompile!Q422),IF(OR(ISNUMBER(FIND("5F",ScheduleCompile!Q422)),ISNUMBER(FIND("0F",ScheduleCompile!Q422)),ISNUMBER(FIND("8F",ScheduleCompile!Q422)),ISNUMBER(FIND("1F",ScheduleCompile!Q422)),ISNUMBER(FIND("2F",ScheduleCompile!Q422)),ISNUMBER(FIND("3F",ScheduleCompile!Q422)),ISNUMBER(FIND("6F",ScheduleCompile!Q422)),ISNUMBER(FIND("7F",ScheduleCompile!Q422)),ISNUMBER(FIND("9F",ScheduleCompile!Q422)),ISNUMBER(FIND("4F",ScheduleCompile!Q422))),VALUE(LEFT(ScheduleCompile!Q422,FIND("F",ScheduleCompile!Q422)-1)),ScheduleCompile!Q422)))))),ISTEXT(ScheduleCompile!#REF!)),"ENDTABLE",IF(ISERROR(IF(ScheduleCompile!Q422="Off",0,IF(ScheduleCompile!Q422="On",1,IF(ISNUMBER(ScheduleCompile!Q422),ScheduleCompile!Q422/1,IF(ISTEXT(ScheduleCompile!Q422),IF(OR(ISNUMBER(FIND("5F",ScheduleCompile!Q422)),ISNUMBER(FIND("0F",ScheduleCompile!Q422)),ISNUMBER(FIND("8F",ScheduleCompile!Q422)),ISNUMBER(FIND("1F",ScheduleCompile!Q422)),ISNUMBER(FIND("2F",ScheduleCompile!Q422)),ISNUMBER(FIND("3F",ScheduleCompile!Q422)),ISNUMBER(FIND("6F",ScheduleCompile!Q422)),ISNUMBER(FIND("7F",ScheduleCompile!Q422)),ISNUMBER(FIND("9F",ScheduleCompile!Q422)),ISNUMBER(FIND("4F",ScheduleCompile!Q422))),VALUE(LEFT(ScheduleCompile!Q422,FIND("F",ScheduleCompile!Q422)-1)),ScheduleCompile!Q422)))))),"",IF(ScheduleCompile!Q422="Off",0,IF(ScheduleCompile!Q422="On",1,IF(ISNUMBER(ScheduleCompile!Q422),ScheduleCompile!Q422/1,IF(ISTEXT(ScheduleCompile!Q422),IF(OR(ISNUMBER(FIND("5F",ScheduleCompile!Q422)),ISNUMBER(FIND("0F",ScheduleCompile!Q422)),ISNUMBER(FIND("8F",ScheduleCompile!Q422)),ISNUMBER(FIND("1F",ScheduleCompile!Q422)),ISNUMBER(FIND("2F",ScheduleCompile!Q422)),ISNUMBER(FIND("3F",ScheduleCompile!Q422)),ISNUMBER(FIND("6F",ScheduleCompile!Q422)),ISNUMBER(FIND("7F",ScheduleCompile!Q422)),ISNUMBER(FIND("9F",ScheduleCompile!Q422)),ISNUMBER(FIND("4F",ScheduleCompile!Q422))),VALUE(LEFT(ScheduleCompile!Q422,FIND("F",ScheduleCompile!Q422)-1)),ScheduleCompile!Q422)))))))</f>
        <v>1</v>
      </c>
      <c r="W429" s="1">
        <f>IF(AND(ISERROR(IF(ScheduleCompile!R422="Off",0,IF(ScheduleCompile!R422="On",1,IF(ISNUMBER(ScheduleCompile!R422),ScheduleCompile!R422/1,IF(ISTEXT(ScheduleCompile!R422),IF(OR(ISNUMBER(FIND("5F",ScheduleCompile!R422)),ISNUMBER(FIND("0F",ScheduleCompile!R422)),ISNUMBER(FIND("8F",ScheduleCompile!R422)),ISNUMBER(FIND("1F",ScheduleCompile!R422)),ISNUMBER(FIND("2F",ScheduleCompile!R422)),ISNUMBER(FIND("3F",ScheduleCompile!R422)),ISNUMBER(FIND("6F",ScheduleCompile!R422)),ISNUMBER(FIND("7F",ScheduleCompile!R422)),ISNUMBER(FIND("9F",ScheduleCompile!R422)),ISNUMBER(FIND("4F",ScheduleCompile!R422))),VALUE(LEFT(ScheduleCompile!R422,FIND("F",ScheduleCompile!R422)-1)),ScheduleCompile!R422)))))),ISTEXT(ScheduleCompile!#REF!)),"ENDTABLE",IF(ISERROR(IF(ScheduleCompile!R422="Off",0,IF(ScheduleCompile!R422="On",1,IF(ISNUMBER(ScheduleCompile!R422),ScheduleCompile!R422/1,IF(ISTEXT(ScheduleCompile!R422),IF(OR(ISNUMBER(FIND("5F",ScheduleCompile!R422)),ISNUMBER(FIND("0F",ScheduleCompile!R422)),ISNUMBER(FIND("8F",ScheduleCompile!R422)),ISNUMBER(FIND("1F",ScheduleCompile!R422)),ISNUMBER(FIND("2F",ScheduleCompile!R422)),ISNUMBER(FIND("3F",ScheduleCompile!R422)),ISNUMBER(FIND("6F",ScheduleCompile!R422)),ISNUMBER(FIND("7F",ScheduleCompile!R422)),ISNUMBER(FIND("9F",ScheduleCompile!R422)),ISNUMBER(FIND("4F",ScheduleCompile!R422))),VALUE(LEFT(ScheduleCompile!R422,FIND("F",ScheduleCompile!R422)-1)),ScheduleCompile!R422)))))),"",IF(ScheduleCompile!R422="Off",0,IF(ScheduleCompile!R422="On",1,IF(ISNUMBER(ScheduleCompile!R422),ScheduleCompile!R422/1,IF(ISTEXT(ScheduleCompile!R422),IF(OR(ISNUMBER(FIND("5F",ScheduleCompile!R422)),ISNUMBER(FIND("0F",ScheduleCompile!R422)),ISNUMBER(FIND("8F",ScheduleCompile!R422)),ISNUMBER(FIND("1F",ScheduleCompile!R422)),ISNUMBER(FIND("2F",ScheduleCompile!R422)),ISNUMBER(FIND("3F",ScheduleCompile!R422)),ISNUMBER(FIND("6F",ScheduleCompile!R422)),ISNUMBER(FIND("7F",ScheduleCompile!R422)),ISNUMBER(FIND("9F",ScheduleCompile!R422)),ISNUMBER(FIND("4F",ScheduleCompile!R422))),VALUE(LEFT(ScheduleCompile!R422,FIND("F",ScheduleCompile!R422)-1)),ScheduleCompile!R422)))))))</f>
        <v>1</v>
      </c>
      <c r="X429" s="1">
        <f>IF(AND(ISERROR(IF(ScheduleCompile!S422="Off",0,IF(ScheduleCompile!S422="On",1,IF(ISNUMBER(ScheduleCompile!S422),ScheduleCompile!S422/1,IF(ISTEXT(ScheduleCompile!S422),IF(OR(ISNUMBER(FIND("5F",ScheduleCompile!S422)),ISNUMBER(FIND("0F",ScheduleCompile!S422)),ISNUMBER(FIND("8F",ScheduleCompile!S422)),ISNUMBER(FIND("1F",ScheduleCompile!S422)),ISNUMBER(FIND("2F",ScheduleCompile!S422)),ISNUMBER(FIND("3F",ScheduleCompile!S422)),ISNUMBER(FIND("6F",ScheduleCompile!S422)),ISNUMBER(FIND("7F",ScheduleCompile!S422)),ISNUMBER(FIND("9F",ScheduleCompile!S422)),ISNUMBER(FIND("4F",ScheduleCompile!S422))),VALUE(LEFT(ScheduleCompile!S422,FIND("F",ScheduleCompile!S422)-1)),ScheduleCompile!S422)))))),ISTEXT(ScheduleCompile!#REF!)),"ENDTABLE",IF(ISERROR(IF(ScheduleCompile!S422="Off",0,IF(ScheduleCompile!S422="On",1,IF(ISNUMBER(ScheduleCompile!S422),ScheduleCompile!S422/1,IF(ISTEXT(ScheduleCompile!S422),IF(OR(ISNUMBER(FIND("5F",ScheduleCompile!S422)),ISNUMBER(FIND("0F",ScheduleCompile!S422)),ISNUMBER(FIND("8F",ScheduleCompile!S422)),ISNUMBER(FIND("1F",ScheduleCompile!S422)),ISNUMBER(FIND("2F",ScheduleCompile!S422)),ISNUMBER(FIND("3F",ScheduleCompile!S422)),ISNUMBER(FIND("6F",ScheduleCompile!S422)),ISNUMBER(FIND("7F",ScheduleCompile!S422)),ISNUMBER(FIND("9F",ScheduleCompile!S422)),ISNUMBER(FIND("4F",ScheduleCompile!S422))),VALUE(LEFT(ScheduleCompile!S422,FIND("F",ScheduleCompile!S422)-1)),ScheduleCompile!S422)))))),"",IF(ScheduleCompile!S422="Off",0,IF(ScheduleCompile!S422="On",1,IF(ISNUMBER(ScheduleCompile!S422),ScheduleCompile!S422/1,IF(ISTEXT(ScheduleCompile!S422),IF(OR(ISNUMBER(FIND("5F",ScheduleCompile!S422)),ISNUMBER(FIND("0F",ScheduleCompile!S422)),ISNUMBER(FIND("8F",ScheduleCompile!S422)),ISNUMBER(FIND("1F",ScheduleCompile!S422)),ISNUMBER(FIND("2F",ScheduleCompile!S422)),ISNUMBER(FIND("3F",ScheduleCompile!S422)),ISNUMBER(FIND("6F",ScheduleCompile!S422)),ISNUMBER(FIND("7F",ScheduleCompile!S422)),ISNUMBER(FIND("9F",ScheduleCompile!S422)),ISNUMBER(FIND("4F",ScheduleCompile!S422))),VALUE(LEFT(ScheduleCompile!S422,FIND("F",ScheduleCompile!S422)-1)),ScheduleCompile!S422)))))))</f>
        <v>1</v>
      </c>
      <c r="Y429" s="1">
        <f>IF(AND(ISERROR(IF(ScheduleCompile!T422="Off",0,IF(ScheduleCompile!T422="On",1,IF(ISNUMBER(ScheduleCompile!T422),ScheduleCompile!T422/1,IF(ISTEXT(ScheduleCompile!T422),IF(OR(ISNUMBER(FIND("5F",ScheduleCompile!T422)),ISNUMBER(FIND("0F",ScheduleCompile!T422)),ISNUMBER(FIND("8F",ScheduleCompile!T422)),ISNUMBER(FIND("1F",ScheduleCompile!T422)),ISNUMBER(FIND("2F",ScheduleCompile!T422)),ISNUMBER(FIND("3F",ScheduleCompile!T422)),ISNUMBER(FIND("6F",ScheduleCompile!T422)),ISNUMBER(FIND("7F",ScheduleCompile!T422)),ISNUMBER(FIND("9F",ScheduleCompile!T422)),ISNUMBER(FIND("4F",ScheduleCompile!T422))),VALUE(LEFT(ScheduleCompile!T422,FIND("F",ScheduleCompile!T422)-1)),ScheduleCompile!T422)))))),ISTEXT(ScheduleCompile!#REF!)),"ENDTABLE",IF(ISERROR(IF(ScheduleCompile!T422="Off",0,IF(ScheduleCompile!T422="On",1,IF(ISNUMBER(ScheduleCompile!T422),ScheduleCompile!T422/1,IF(ISTEXT(ScheduleCompile!T422),IF(OR(ISNUMBER(FIND("5F",ScheduleCompile!T422)),ISNUMBER(FIND("0F",ScheduleCompile!T422)),ISNUMBER(FIND("8F",ScheduleCompile!T422)),ISNUMBER(FIND("1F",ScheduleCompile!T422)),ISNUMBER(FIND("2F",ScheduleCompile!T422)),ISNUMBER(FIND("3F",ScheduleCompile!T422)),ISNUMBER(FIND("6F",ScheduleCompile!T422)),ISNUMBER(FIND("7F",ScheduleCompile!T422)),ISNUMBER(FIND("9F",ScheduleCompile!T422)),ISNUMBER(FIND("4F",ScheduleCompile!T422))),VALUE(LEFT(ScheduleCompile!T422,FIND("F",ScheduleCompile!T422)-1)),ScheduleCompile!T422)))))),"",IF(ScheduleCompile!T422="Off",0,IF(ScheduleCompile!T422="On",1,IF(ISNUMBER(ScheduleCompile!T422),ScheduleCompile!T422/1,IF(ISTEXT(ScheduleCompile!T422),IF(OR(ISNUMBER(FIND("5F",ScheduleCompile!T422)),ISNUMBER(FIND("0F",ScheduleCompile!T422)),ISNUMBER(FIND("8F",ScheduleCompile!T422)),ISNUMBER(FIND("1F",ScheduleCompile!T422)),ISNUMBER(FIND("2F",ScheduleCompile!T422)),ISNUMBER(FIND("3F",ScheduleCompile!T422)),ISNUMBER(FIND("6F",ScheduleCompile!T422)),ISNUMBER(FIND("7F",ScheduleCompile!T422)),ISNUMBER(FIND("9F",ScheduleCompile!T422)),ISNUMBER(FIND("4F",ScheduleCompile!T422))),VALUE(LEFT(ScheduleCompile!T422,FIND("F",ScheduleCompile!T422)-1)),ScheduleCompile!T422)))))))</f>
        <v>1</v>
      </c>
      <c r="Z429" s="1">
        <f>IF(AND(ISERROR(IF(ScheduleCompile!U422="Off",0,IF(ScheduleCompile!U422="On",1,IF(ISNUMBER(ScheduleCompile!U422),ScheduleCompile!U422/1,IF(ISTEXT(ScheduleCompile!U422),IF(OR(ISNUMBER(FIND("5F",ScheduleCompile!U422)),ISNUMBER(FIND("0F",ScheduleCompile!U422)),ISNUMBER(FIND("8F",ScheduleCompile!U422)),ISNUMBER(FIND("1F",ScheduleCompile!U422)),ISNUMBER(FIND("2F",ScheduleCompile!U422)),ISNUMBER(FIND("3F",ScheduleCompile!U422)),ISNUMBER(FIND("6F",ScheduleCompile!U422)),ISNUMBER(FIND("7F",ScheduleCompile!U422)),ISNUMBER(FIND("9F",ScheduleCompile!U422)),ISNUMBER(FIND("4F",ScheduleCompile!U422))),VALUE(LEFT(ScheduleCompile!U422,FIND("F",ScheduleCompile!U422)-1)),ScheduleCompile!U422)))))),ISTEXT(ScheduleCompile!#REF!)),"ENDTABLE",IF(ISERROR(IF(ScheduleCompile!U422="Off",0,IF(ScheduleCompile!U422="On",1,IF(ISNUMBER(ScheduleCompile!U422),ScheduleCompile!U422/1,IF(ISTEXT(ScheduleCompile!U422),IF(OR(ISNUMBER(FIND("5F",ScheduleCompile!U422)),ISNUMBER(FIND("0F",ScheduleCompile!U422)),ISNUMBER(FIND("8F",ScheduleCompile!U422)),ISNUMBER(FIND("1F",ScheduleCompile!U422)),ISNUMBER(FIND("2F",ScheduleCompile!U422)),ISNUMBER(FIND("3F",ScheduleCompile!U422)),ISNUMBER(FIND("6F",ScheduleCompile!U422)),ISNUMBER(FIND("7F",ScheduleCompile!U422)),ISNUMBER(FIND("9F",ScheduleCompile!U422)),ISNUMBER(FIND("4F",ScheduleCompile!U422))),VALUE(LEFT(ScheduleCompile!U422,FIND("F",ScheduleCompile!U422)-1)),ScheduleCompile!U422)))))),"",IF(ScheduleCompile!U422="Off",0,IF(ScheduleCompile!U422="On",1,IF(ISNUMBER(ScheduleCompile!U422),ScheduleCompile!U422/1,IF(ISTEXT(ScheduleCompile!U422),IF(OR(ISNUMBER(FIND("5F",ScheduleCompile!U422)),ISNUMBER(FIND("0F",ScheduleCompile!U422)),ISNUMBER(FIND("8F",ScheduleCompile!U422)),ISNUMBER(FIND("1F",ScheduleCompile!U422)),ISNUMBER(FIND("2F",ScheduleCompile!U422)),ISNUMBER(FIND("3F",ScheduleCompile!U422)),ISNUMBER(FIND("6F",ScheduleCompile!U422)),ISNUMBER(FIND("7F",ScheduleCompile!U422)),ISNUMBER(FIND("9F",ScheduleCompile!U422)),ISNUMBER(FIND("4F",ScheduleCompile!U422))),VALUE(LEFT(ScheduleCompile!U422,FIND("F",ScheduleCompile!U422)-1)),ScheduleCompile!U422)))))))</f>
        <v>1</v>
      </c>
      <c r="AA429" s="1">
        <f>IF(AND(ISERROR(IF(ScheduleCompile!V422="Off",0,IF(ScheduleCompile!V422="On",1,IF(ISNUMBER(ScheduleCompile!V422),ScheduleCompile!V422/1,IF(ISTEXT(ScheduleCompile!V422),IF(OR(ISNUMBER(FIND("5F",ScheduleCompile!V422)),ISNUMBER(FIND("0F",ScheduleCompile!V422)),ISNUMBER(FIND("8F",ScheduleCompile!V422)),ISNUMBER(FIND("1F",ScheduleCompile!V422)),ISNUMBER(FIND("2F",ScheduleCompile!V422)),ISNUMBER(FIND("3F",ScheduleCompile!V422)),ISNUMBER(FIND("6F",ScheduleCompile!V422)),ISNUMBER(FIND("7F",ScheduleCompile!V422)),ISNUMBER(FIND("9F",ScheduleCompile!V422)),ISNUMBER(FIND("4F",ScheduleCompile!V422))),VALUE(LEFT(ScheduleCompile!V422,FIND("F",ScheduleCompile!V422)-1)),ScheduleCompile!V422)))))),ISTEXT(ScheduleCompile!#REF!)),"ENDTABLE",IF(ISERROR(IF(ScheduleCompile!V422="Off",0,IF(ScheduleCompile!V422="On",1,IF(ISNUMBER(ScheduleCompile!V422),ScheduleCompile!V422/1,IF(ISTEXT(ScheduleCompile!V422),IF(OR(ISNUMBER(FIND("5F",ScheduleCompile!V422)),ISNUMBER(FIND("0F",ScheduleCompile!V422)),ISNUMBER(FIND("8F",ScheduleCompile!V422)),ISNUMBER(FIND("1F",ScheduleCompile!V422)),ISNUMBER(FIND("2F",ScheduleCompile!V422)),ISNUMBER(FIND("3F",ScheduleCompile!V422)),ISNUMBER(FIND("6F",ScheduleCompile!V422)),ISNUMBER(FIND("7F",ScheduleCompile!V422)),ISNUMBER(FIND("9F",ScheduleCompile!V422)),ISNUMBER(FIND("4F",ScheduleCompile!V422))),VALUE(LEFT(ScheduleCompile!V422,FIND("F",ScheduleCompile!V422)-1)),ScheduleCompile!V422)))))),"",IF(ScheduleCompile!V422="Off",0,IF(ScheduleCompile!V422="On",1,IF(ISNUMBER(ScheduleCompile!V422),ScheduleCompile!V422/1,IF(ISTEXT(ScheduleCompile!V422),IF(OR(ISNUMBER(FIND("5F",ScheduleCompile!V422)),ISNUMBER(FIND("0F",ScheduleCompile!V422)),ISNUMBER(FIND("8F",ScheduleCompile!V422)),ISNUMBER(FIND("1F",ScheduleCompile!V422)),ISNUMBER(FIND("2F",ScheduleCompile!V422)),ISNUMBER(FIND("3F",ScheduleCompile!V422)),ISNUMBER(FIND("6F",ScheduleCompile!V422)),ISNUMBER(FIND("7F",ScheduleCompile!V422)),ISNUMBER(FIND("9F",ScheduleCompile!V422)),ISNUMBER(FIND("4F",ScheduleCompile!V422))),VALUE(LEFT(ScheduleCompile!V422,FIND("F",ScheduleCompile!V422)-1)),ScheduleCompile!V422)))))))</f>
        <v>1</v>
      </c>
      <c r="AB429" s="1">
        <f>IF(AND(ISERROR(IF(ScheduleCompile!W422="Off",0,IF(ScheduleCompile!W422="On",1,IF(ISNUMBER(ScheduleCompile!W422),ScheduleCompile!W422/1,IF(ISTEXT(ScheduleCompile!W422),IF(OR(ISNUMBER(FIND("5F",ScheduleCompile!W422)),ISNUMBER(FIND("0F",ScheduleCompile!W422)),ISNUMBER(FIND("8F",ScheduleCompile!W422)),ISNUMBER(FIND("1F",ScheduleCompile!W422)),ISNUMBER(FIND("2F",ScheduleCompile!W422)),ISNUMBER(FIND("3F",ScheduleCompile!W422)),ISNUMBER(FIND("6F",ScheduleCompile!W422)),ISNUMBER(FIND("7F",ScheduleCompile!W422)),ISNUMBER(FIND("9F",ScheduleCompile!W422)),ISNUMBER(FIND("4F",ScheduleCompile!W422))),VALUE(LEFT(ScheduleCompile!W422,FIND("F",ScheduleCompile!W422)-1)),ScheduleCompile!W422)))))),ISTEXT(ScheduleCompile!#REF!)),"ENDTABLE",IF(ISERROR(IF(ScheduleCompile!W422="Off",0,IF(ScheduleCompile!W422="On",1,IF(ISNUMBER(ScheduleCompile!W422),ScheduleCompile!W422/1,IF(ISTEXT(ScheduleCompile!W422),IF(OR(ISNUMBER(FIND("5F",ScheduleCompile!W422)),ISNUMBER(FIND("0F",ScheduleCompile!W422)),ISNUMBER(FIND("8F",ScheduleCompile!W422)),ISNUMBER(FIND("1F",ScheduleCompile!W422)),ISNUMBER(FIND("2F",ScheduleCompile!W422)),ISNUMBER(FIND("3F",ScheduleCompile!W422)),ISNUMBER(FIND("6F",ScheduleCompile!W422)),ISNUMBER(FIND("7F",ScheduleCompile!W422)),ISNUMBER(FIND("9F",ScheduleCompile!W422)),ISNUMBER(FIND("4F",ScheduleCompile!W422))),VALUE(LEFT(ScheduleCompile!W422,FIND("F",ScheduleCompile!W422)-1)),ScheduleCompile!W422)))))),"",IF(ScheduleCompile!W422="Off",0,IF(ScheduleCompile!W422="On",1,IF(ISNUMBER(ScheduleCompile!W422),ScheduleCompile!W422/1,IF(ISTEXT(ScheduleCompile!W422),IF(OR(ISNUMBER(FIND("5F",ScheduleCompile!W422)),ISNUMBER(FIND("0F",ScheduleCompile!W422)),ISNUMBER(FIND("8F",ScheduleCompile!W422)),ISNUMBER(FIND("1F",ScheduleCompile!W422)),ISNUMBER(FIND("2F",ScheduleCompile!W422)),ISNUMBER(FIND("3F",ScheduleCompile!W422)),ISNUMBER(FIND("6F",ScheduleCompile!W422)),ISNUMBER(FIND("7F",ScheduleCompile!W422)),ISNUMBER(FIND("9F",ScheduleCompile!W422)),ISNUMBER(FIND("4F",ScheduleCompile!W422))),VALUE(LEFT(ScheduleCompile!W422,FIND("F",ScheduleCompile!W422)-1)),ScheduleCompile!W422)))))))</f>
        <v>0</v>
      </c>
      <c r="AC429" s="1">
        <f>IF(AND(ISERROR(IF(ScheduleCompile!X422="Off",0,IF(ScheduleCompile!X422="On",1,IF(ISNUMBER(ScheduleCompile!X422),ScheduleCompile!X422/1,IF(ISTEXT(ScheduleCompile!X422),IF(OR(ISNUMBER(FIND("5F",ScheduleCompile!X422)),ISNUMBER(FIND("0F",ScheduleCompile!X422)),ISNUMBER(FIND("8F",ScheduleCompile!X422)),ISNUMBER(FIND("1F",ScheduleCompile!X422)),ISNUMBER(FIND("2F",ScheduleCompile!X422)),ISNUMBER(FIND("3F",ScheduleCompile!X422)),ISNUMBER(FIND("6F",ScheduleCompile!X422)),ISNUMBER(FIND("7F",ScheduleCompile!X422)),ISNUMBER(FIND("9F",ScheduleCompile!X422)),ISNUMBER(FIND("4F",ScheduleCompile!X422))),VALUE(LEFT(ScheduleCompile!X422,FIND("F",ScheduleCompile!X422)-1)),ScheduleCompile!X422)))))),ISTEXT(ScheduleCompile!#REF!)),"ENDTABLE",IF(ISERROR(IF(ScheduleCompile!X422="Off",0,IF(ScheduleCompile!X422="On",1,IF(ISNUMBER(ScheduleCompile!X422),ScheduleCompile!X422/1,IF(ISTEXT(ScheduleCompile!X422),IF(OR(ISNUMBER(FIND("5F",ScheduleCompile!X422)),ISNUMBER(FIND("0F",ScheduleCompile!X422)),ISNUMBER(FIND("8F",ScheduleCompile!X422)),ISNUMBER(FIND("1F",ScheduleCompile!X422)),ISNUMBER(FIND("2F",ScheduleCompile!X422)),ISNUMBER(FIND("3F",ScheduleCompile!X422)),ISNUMBER(FIND("6F",ScheduleCompile!X422)),ISNUMBER(FIND("7F",ScheduleCompile!X422)),ISNUMBER(FIND("9F",ScheduleCompile!X422)),ISNUMBER(FIND("4F",ScheduleCompile!X422))),VALUE(LEFT(ScheduleCompile!X422,FIND("F",ScheduleCompile!X422)-1)),ScheduleCompile!X422)))))),"",IF(ScheduleCompile!X422="Off",0,IF(ScheduleCompile!X422="On",1,IF(ISNUMBER(ScheduleCompile!X422),ScheduleCompile!X422/1,IF(ISTEXT(ScheduleCompile!X422),IF(OR(ISNUMBER(FIND("5F",ScheduleCompile!X422)),ISNUMBER(FIND("0F",ScheduleCompile!X422)),ISNUMBER(FIND("8F",ScheduleCompile!X422)),ISNUMBER(FIND("1F",ScheduleCompile!X422)),ISNUMBER(FIND("2F",ScheduleCompile!X422)),ISNUMBER(FIND("3F",ScheduleCompile!X422)),ISNUMBER(FIND("6F",ScheduleCompile!X422)),ISNUMBER(FIND("7F",ScheduleCompile!X422)),ISNUMBER(FIND("9F",ScheduleCompile!X422)),ISNUMBER(FIND("4F",ScheduleCompile!X422))),VALUE(LEFT(ScheduleCompile!X422,FIND("F",ScheduleCompile!X422)-1)),ScheduleCompile!X422)))))))</f>
        <v>0</v>
      </c>
      <c r="AD429" s="1">
        <f>IF(AND(ISERROR(IF(ScheduleCompile!Y422="Off",0,IF(ScheduleCompile!Y422="On",1,IF(ISNUMBER(ScheduleCompile!Y422),ScheduleCompile!Y422/1,IF(ISTEXT(ScheduleCompile!Y422),IF(OR(ISNUMBER(FIND("5F",ScheduleCompile!Y422)),ISNUMBER(FIND("0F",ScheduleCompile!Y422)),ISNUMBER(FIND("8F",ScheduleCompile!Y422)),ISNUMBER(FIND("1F",ScheduleCompile!Y422)),ISNUMBER(FIND("2F",ScheduleCompile!Y422)),ISNUMBER(FIND("3F",ScheduleCompile!Y422)),ISNUMBER(FIND("6F",ScheduleCompile!Y422)),ISNUMBER(FIND("7F",ScheduleCompile!Y422)),ISNUMBER(FIND("9F",ScheduleCompile!Y422)),ISNUMBER(FIND("4F",ScheduleCompile!Y422))),VALUE(LEFT(ScheduleCompile!Y422,FIND("F",ScheduleCompile!Y422)-1)),ScheduleCompile!Y422)))))),ISTEXT(ScheduleCompile!#REF!)),"ENDTABLE",IF(ISERROR(IF(ScheduleCompile!Y422="Off",0,IF(ScheduleCompile!Y422="On",1,IF(ISNUMBER(ScheduleCompile!Y422),ScheduleCompile!Y422/1,IF(ISTEXT(ScheduleCompile!Y422),IF(OR(ISNUMBER(FIND("5F",ScheduleCompile!Y422)),ISNUMBER(FIND("0F",ScheduleCompile!Y422)),ISNUMBER(FIND("8F",ScheduleCompile!Y422)),ISNUMBER(FIND("1F",ScheduleCompile!Y422)),ISNUMBER(FIND("2F",ScheduleCompile!Y422)),ISNUMBER(FIND("3F",ScheduleCompile!Y422)),ISNUMBER(FIND("6F",ScheduleCompile!Y422)),ISNUMBER(FIND("7F",ScheduleCompile!Y422)),ISNUMBER(FIND("9F",ScheduleCompile!Y422)),ISNUMBER(FIND("4F",ScheduleCompile!Y422))),VALUE(LEFT(ScheduleCompile!Y422,FIND("F",ScheduleCompile!Y422)-1)),ScheduleCompile!Y422)))))),"",IF(ScheduleCompile!Y422="Off",0,IF(ScheduleCompile!Y422="On",1,IF(ISNUMBER(ScheduleCompile!Y422),ScheduleCompile!Y422/1,IF(ISTEXT(ScheduleCompile!Y422),IF(OR(ISNUMBER(FIND("5F",ScheduleCompile!Y422)),ISNUMBER(FIND("0F",ScheduleCompile!Y422)),ISNUMBER(FIND("8F",ScheduleCompile!Y422)),ISNUMBER(FIND("1F",ScheduleCompile!Y422)),ISNUMBER(FIND("2F",ScheduleCompile!Y422)),ISNUMBER(FIND("3F",ScheduleCompile!Y422)),ISNUMBER(FIND("6F",ScheduleCompile!Y422)),ISNUMBER(FIND("7F",ScheduleCompile!Y422)),ISNUMBER(FIND("9F",ScheduleCompile!Y422)),ISNUMBER(FIND("4F",ScheduleCompile!Y422))),VALUE(LEFT(ScheduleCompile!Y422,FIND("F",ScheduleCompile!Y422)-1)),ScheduleCompile!Y422)))))))</f>
        <v>0</v>
      </c>
    </row>
    <row r="430" spans="1:30" x14ac:dyDescent="0.25">
      <c r="A430" t="str">
        <f t="shared" si="27"/>
        <v>SchDay "RetailHVACAvailSat"  Type = "OnOff" Hr = (0, 0, 0, 0, 0, 0, 1, 1, 1, 1, 1, 1, 1, 1, 1, 1, 1, 1, 1, 1, 1, 1, 0, 0) ..</v>
      </c>
      <c r="B430" s="1" t="s">
        <v>623</v>
      </c>
      <c r="C430" t="str">
        <f t="shared" si="28"/>
        <v xml:space="preserve">SchDay "RetailHVACAvailSat"  Type = "OnOff" Hr = </v>
      </c>
      <c r="D430" t="str">
        <f t="shared" si="29"/>
        <v>(0, 0, 0, 0, 0, 0, 1, 1, 1, 1, 1, 1, 1, 1, 1, 1, 1, 1, 1, 1, 1, 1, 0, 0) ..</v>
      </c>
      <c r="E430" s="30" t="str">
        <f>ScheduleCompile!A423</f>
        <v>RetailHVACAvailSat</v>
      </c>
      <c r="F430" t="str">
        <f t="shared" si="30"/>
        <v>OnOff</v>
      </c>
      <c r="G430" s="1">
        <f>IF(AND(ISERROR(IF(ScheduleCompile!B423="Off",0,IF(ScheduleCompile!B423="On",1,IF(ISNUMBER(ScheduleCompile!B423),ScheduleCompile!B423/1,IF(ISTEXT(ScheduleCompile!B423),IF(OR(ISNUMBER(FIND("5F",ScheduleCompile!B423)),ISNUMBER(FIND("0F",ScheduleCompile!B423)),ISNUMBER(FIND("8F",ScheduleCompile!B423)),ISNUMBER(FIND("1F",ScheduleCompile!B423)),ISNUMBER(FIND("2F",ScheduleCompile!B423)),ISNUMBER(FIND("3F",ScheduleCompile!B423)),ISNUMBER(FIND("6F",ScheduleCompile!B423)),ISNUMBER(FIND("7F",ScheduleCompile!B423)),ISNUMBER(FIND("9F",ScheduleCompile!B423)),ISNUMBER(FIND("4F",ScheduleCompile!B423))),VALUE(LEFT(ScheduleCompile!B423,FIND("F",ScheduleCompile!B423)-1)),ScheduleCompile!B423)))))),ISTEXT(ScheduleCompile!#REF!)),"ENDTABLE",IF(ISERROR(IF(ScheduleCompile!B423="Off",0,IF(ScheduleCompile!B423="On",1,IF(ISNUMBER(ScheduleCompile!B423),ScheduleCompile!B423/1,IF(ISTEXT(ScheduleCompile!B423),IF(OR(ISNUMBER(FIND("5F",ScheduleCompile!B423)),ISNUMBER(FIND("0F",ScheduleCompile!B423)),ISNUMBER(FIND("8F",ScheduleCompile!B423)),ISNUMBER(FIND("1F",ScheduleCompile!B423)),ISNUMBER(FIND("2F",ScheduleCompile!B423)),ISNUMBER(FIND("3F",ScheduleCompile!B423)),ISNUMBER(FIND("6F",ScheduleCompile!B423)),ISNUMBER(FIND("7F",ScheduleCompile!B423)),ISNUMBER(FIND("9F",ScheduleCompile!B423)),ISNUMBER(FIND("4F",ScheduleCompile!B423))),VALUE(LEFT(ScheduleCompile!B423,FIND("F",ScheduleCompile!B423)-1)),ScheduleCompile!B423)))))),"",IF(ScheduleCompile!B423="Off",0,IF(ScheduleCompile!B423="On",1,IF(ISNUMBER(ScheduleCompile!B423),ScheduleCompile!B423/1,IF(ISTEXT(ScheduleCompile!B423),IF(OR(ISNUMBER(FIND("5F",ScheduleCompile!B423)),ISNUMBER(FIND("0F",ScheduleCompile!B423)),ISNUMBER(FIND("8F",ScheduleCompile!B423)),ISNUMBER(FIND("1F",ScheduleCompile!B423)),ISNUMBER(FIND("2F",ScheduleCompile!B423)),ISNUMBER(FIND("3F",ScheduleCompile!B423)),ISNUMBER(FIND("6F",ScheduleCompile!B423)),ISNUMBER(FIND("7F",ScheduleCompile!B423)),ISNUMBER(FIND("9F",ScheduleCompile!B423)),ISNUMBER(FIND("4F",ScheduleCompile!B423))),VALUE(LEFT(ScheduleCompile!B423,FIND("F",ScheduleCompile!B423)-1)),ScheduleCompile!B423)))))))</f>
        <v>0</v>
      </c>
      <c r="H430" s="1">
        <f>IF(AND(ISERROR(IF(ScheduleCompile!C423="Off",0,IF(ScheduleCompile!C423="On",1,IF(ISNUMBER(ScheduleCompile!C423),ScheduleCompile!C423/1,IF(ISTEXT(ScheduleCompile!C423),IF(OR(ISNUMBER(FIND("5F",ScheduleCompile!C423)),ISNUMBER(FIND("0F",ScheduleCompile!C423)),ISNUMBER(FIND("8F",ScheduleCompile!C423)),ISNUMBER(FIND("1F",ScheduleCompile!C423)),ISNUMBER(FIND("2F",ScheduleCompile!C423)),ISNUMBER(FIND("3F",ScheduleCompile!C423)),ISNUMBER(FIND("6F",ScheduleCompile!C423)),ISNUMBER(FIND("7F",ScheduleCompile!C423)),ISNUMBER(FIND("9F",ScheduleCompile!C423)),ISNUMBER(FIND("4F",ScheduleCompile!C423))),VALUE(LEFT(ScheduleCompile!C423,FIND("F",ScheduleCompile!C423)-1)),ScheduleCompile!C423)))))),ISTEXT(ScheduleCompile!#REF!)),"ENDTABLE",IF(ISERROR(IF(ScheduleCompile!C423="Off",0,IF(ScheduleCompile!C423="On",1,IF(ISNUMBER(ScheduleCompile!C423),ScheduleCompile!C423/1,IF(ISTEXT(ScheduleCompile!C423),IF(OR(ISNUMBER(FIND("5F",ScheduleCompile!C423)),ISNUMBER(FIND("0F",ScheduleCompile!C423)),ISNUMBER(FIND("8F",ScheduleCompile!C423)),ISNUMBER(FIND("1F",ScheduleCompile!C423)),ISNUMBER(FIND("2F",ScheduleCompile!C423)),ISNUMBER(FIND("3F",ScheduleCompile!C423)),ISNUMBER(FIND("6F",ScheduleCompile!C423)),ISNUMBER(FIND("7F",ScheduleCompile!C423)),ISNUMBER(FIND("9F",ScheduleCompile!C423)),ISNUMBER(FIND("4F",ScheduleCompile!C423))),VALUE(LEFT(ScheduleCompile!C423,FIND("F",ScheduleCompile!C423)-1)),ScheduleCompile!C423)))))),"",IF(ScheduleCompile!C423="Off",0,IF(ScheduleCompile!C423="On",1,IF(ISNUMBER(ScheduleCompile!C423),ScheduleCompile!C423/1,IF(ISTEXT(ScheduleCompile!C423),IF(OR(ISNUMBER(FIND("5F",ScheduleCompile!C423)),ISNUMBER(FIND("0F",ScheduleCompile!C423)),ISNUMBER(FIND("8F",ScheduleCompile!C423)),ISNUMBER(FIND("1F",ScheduleCompile!C423)),ISNUMBER(FIND("2F",ScheduleCompile!C423)),ISNUMBER(FIND("3F",ScheduleCompile!C423)),ISNUMBER(FIND("6F",ScheduleCompile!C423)),ISNUMBER(FIND("7F",ScheduleCompile!C423)),ISNUMBER(FIND("9F",ScheduleCompile!C423)),ISNUMBER(FIND("4F",ScheduleCompile!C423))),VALUE(LEFT(ScheduleCompile!C423,FIND("F",ScheduleCompile!C423)-1)),ScheduleCompile!C423)))))))</f>
        <v>0</v>
      </c>
      <c r="I430" s="1">
        <f>IF(AND(ISERROR(IF(ScheduleCompile!D423="Off",0,IF(ScheduleCompile!D423="On",1,IF(ISNUMBER(ScheduleCompile!D423),ScheduleCompile!D423/1,IF(ISTEXT(ScheduleCompile!D423),IF(OR(ISNUMBER(FIND("5F",ScheduleCompile!D423)),ISNUMBER(FIND("0F",ScheduleCompile!D423)),ISNUMBER(FIND("8F",ScheduleCompile!D423)),ISNUMBER(FIND("1F",ScheduleCompile!D423)),ISNUMBER(FIND("2F",ScheduleCompile!D423)),ISNUMBER(FIND("3F",ScheduleCompile!D423)),ISNUMBER(FIND("6F",ScheduleCompile!D423)),ISNUMBER(FIND("7F",ScheduleCompile!D423)),ISNUMBER(FIND("9F",ScheduleCompile!D423)),ISNUMBER(FIND("4F",ScheduleCompile!D423))),VALUE(LEFT(ScheduleCompile!D423,FIND("F",ScheduleCompile!D423)-1)),ScheduleCompile!D423)))))),ISTEXT(ScheduleCompile!#REF!)),"ENDTABLE",IF(ISERROR(IF(ScheduleCompile!D423="Off",0,IF(ScheduleCompile!D423="On",1,IF(ISNUMBER(ScheduleCompile!D423),ScheduleCompile!D423/1,IF(ISTEXT(ScheduleCompile!D423),IF(OR(ISNUMBER(FIND("5F",ScheduleCompile!D423)),ISNUMBER(FIND("0F",ScheduleCompile!D423)),ISNUMBER(FIND("8F",ScheduleCompile!D423)),ISNUMBER(FIND("1F",ScheduleCompile!D423)),ISNUMBER(FIND("2F",ScheduleCompile!D423)),ISNUMBER(FIND("3F",ScheduleCompile!D423)),ISNUMBER(FIND("6F",ScheduleCompile!D423)),ISNUMBER(FIND("7F",ScheduleCompile!D423)),ISNUMBER(FIND("9F",ScheduleCompile!D423)),ISNUMBER(FIND("4F",ScheduleCompile!D423))),VALUE(LEFT(ScheduleCompile!D423,FIND("F",ScheduleCompile!D423)-1)),ScheduleCompile!D423)))))),"",IF(ScheduleCompile!D423="Off",0,IF(ScheduleCompile!D423="On",1,IF(ISNUMBER(ScheduleCompile!D423),ScheduleCompile!D423/1,IF(ISTEXT(ScheduleCompile!D423),IF(OR(ISNUMBER(FIND("5F",ScheduleCompile!D423)),ISNUMBER(FIND("0F",ScheduleCompile!D423)),ISNUMBER(FIND("8F",ScheduleCompile!D423)),ISNUMBER(FIND("1F",ScheduleCompile!D423)),ISNUMBER(FIND("2F",ScheduleCompile!D423)),ISNUMBER(FIND("3F",ScheduleCompile!D423)),ISNUMBER(FIND("6F",ScheduleCompile!D423)),ISNUMBER(FIND("7F",ScheduleCompile!D423)),ISNUMBER(FIND("9F",ScheduleCompile!D423)),ISNUMBER(FIND("4F",ScheduleCompile!D423))),VALUE(LEFT(ScheduleCompile!D423,FIND("F",ScheduleCompile!D423)-1)),ScheduleCompile!D423)))))))</f>
        <v>0</v>
      </c>
      <c r="J430" s="1">
        <f>IF(AND(ISERROR(IF(ScheduleCompile!E423="Off",0,IF(ScheduleCompile!E423="On",1,IF(ISNUMBER(ScheduleCompile!E423),ScheduleCompile!E423/1,IF(ISTEXT(ScheduleCompile!E423),IF(OR(ISNUMBER(FIND("5F",ScheduleCompile!E423)),ISNUMBER(FIND("0F",ScheduleCompile!E423)),ISNUMBER(FIND("8F",ScheduleCompile!E423)),ISNUMBER(FIND("1F",ScheduleCompile!E423)),ISNUMBER(FIND("2F",ScheduleCompile!E423)),ISNUMBER(FIND("3F",ScheduleCompile!E423)),ISNUMBER(FIND("6F",ScheduleCompile!E423)),ISNUMBER(FIND("7F",ScheduleCompile!E423)),ISNUMBER(FIND("9F",ScheduleCompile!E423)),ISNUMBER(FIND("4F",ScheduleCompile!E423))),VALUE(LEFT(ScheduleCompile!E423,FIND("F",ScheduleCompile!E423)-1)),ScheduleCompile!E423)))))),ISTEXT(ScheduleCompile!#REF!)),"ENDTABLE",IF(ISERROR(IF(ScheduleCompile!E423="Off",0,IF(ScheduleCompile!E423="On",1,IF(ISNUMBER(ScheduleCompile!E423),ScheduleCompile!E423/1,IF(ISTEXT(ScheduleCompile!E423),IF(OR(ISNUMBER(FIND("5F",ScheduleCompile!E423)),ISNUMBER(FIND("0F",ScheduleCompile!E423)),ISNUMBER(FIND("8F",ScheduleCompile!E423)),ISNUMBER(FIND("1F",ScheduleCompile!E423)),ISNUMBER(FIND("2F",ScheduleCompile!E423)),ISNUMBER(FIND("3F",ScheduleCompile!E423)),ISNUMBER(FIND("6F",ScheduleCompile!E423)),ISNUMBER(FIND("7F",ScheduleCompile!E423)),ISNUMBER(FIND("9F",ScheduleCompile!E423)),ISNUMBER(FIND("4F",ScheduleCompile!E423))),VALUE(LEFT(ScheduleCompile!E423,FIND("F",ScheduleCompile!E423)-1)),ScheduleCompile!E423)))))),"",IF(ScheduleCompile!E423="Off",0,IF(ScheduleCompile!E423="On",1,IF(ISNUMBER(ScheduleCompile!E423),ScheduleCompile!E423/1,IF(ISTEXT(ScheduleCompile!E423),IF(OR(ISNUMBER(FIND("5F",ScheduleCompile!E423)),ISNUMBER(FIND("0F",ScheduleCompile!E423)),ISNUMBER(FIND("8F",ScheduleCompile!E423)),ISNUMBER(FIND("1F",ScheduleCompile!E423)),ISNUMBER(FIND("2F",ScheduleCompile!E423)),ISNUMBER(FIND("3F",ScheduleCompile!E423)),ISNUMBER(FIND("6F",ScheduleCompile!E423)),ISNUMBER(FIND("7F",ScheduleCompile!E423)),ISNUMBER(FIND("9F",ScheduleCompile!E423)),ISNUMBER(FIND("4F",ScheduleCompile!E423))),VALUE(LEFT(ScheduleCompile!E423,FIND("F",ScheduleCompile!E423)-1)),ScheduleCompile!E423)))))))</f>
        <v>0</v>
      </c>
      <c r="K430" s="1">
        <f>IF(AND(ISERROR(IF(ScheduleCompile!F423="Off",0,IF(ScheduleCompile!F423="On",1,IF(ISNUMBER(ScheduleCompile!F423),ScheduleCompile!F423/1,IF(ISTEXT(ScheduleCompile!F423),IF(OR(ISNUMBER(FIND("5F",ScheduleCompile!F423)),ISNUMBER(FIND("0F",ScheduleCompile!F423)),ISNUMBER(FIND("8F",ScheduleCompile!F423)),ISNUMBER(FIND("1F",ScheduleCompile!F423)),ISNUMBER(FIND("2F",ScheduleCompile!F423)),ISNUMBER(FIND("3F",ScheduleCompile!F423)),ISNUMBER(FIND("6F",ScheduleCompile!F423)),ISNUMBER(FIND("7F",ScheduleCompile!F423)),ISNUMBER(FIND("9F",ScheduleCompile!F423)),ISNUMBER(FIND("4F",ScheduleCompile!F423))),VALUE(LEFT(ScheduleCompile!F423,FIND("F",ScheduleCompile!F423)-1)),ScheduleCompile!F423)))))),ISTEXT(ScheduleCompile!#REF!)),"ENDTABLE",IF(ISERROR(IF(ScheduleCompile!F423="Off",0,IF(ScheduleCompile!F423="On",1,IF(ISNUMBER(ScheduleCompile!F423),ScheduleCompile!F423/1,IF(ISTEXT(ScheduleCompile!F423),IF(OR(ISNUMBER(FIND("5F",ScheduleCompile!F423)),ISNUMBER(FIND("0F",ScheduleCompile!F423)),ISNUMBER(FIND("8F",ScheduleCompile!F423)),ISNUMBER(FIND("1F",ScheduleCompile!F423)),ISNUMBER(FIND("2F",ScheduleCompile!F423)),ISNUMBER(FIND("3F",ScheduleCompile!F423)),ISNUMBER(FIND("6F",ScheduleCompile!F423)),ISNUMBER(FIND("7F",ScheduleCompile!F423)),ISNUMBER(FIND("9F",ScheduleCompile!F423)),ISNUMBER(FIND("4F",ScheduleCompile!F423))),VALUE(LEFT(ScheduleCompile!F423,FIND("F",ScheduleCompile!F423)-1)),ScheduleCompile!F423)))))),"",IF(ScheduleCompile!F423="Off",0,IF(ScheduleCompile!F423="On",1,IF(ISNUMBER(ScheduleCompile!F423),ScheduleCompile!F423/1,IF(ISTEXT(ScheduleCompile!F423),IF(OR(ISNUMBER(FIND("5F",ScheduleCompile!F423)),ISNUMBER(FIND("0F",ScheduleCompile!F423)),ISNUMBER(FIND("8F",ScheduleCompile!F423)),ISNUMBER(FIND("1F",ScheduleCompile!F423)),ISNUMBER(FIND("2F",ScheduleCompile!F423)),ISNUMBER(FIND("3F",ScheduleCompile!F423)),ISNUMBER(FIND("6F",ScheduleCompile!F423)),ISNUMBER(FIND("7F",ScheduleCompile!F423)),ISNUMBER(FIND("9F",ScheduleCompile!F423)),ISNUMBER(FIND("4F",ScheduleCompile!F423))),VALUE(LEFT(ScheduleCompile!F423,FIND("F",ScheduleCompile!F423)-1)),ScheduleCompile!F423)))))))</f>
        <v>0</v>
      </c>
      <c r="L430" s="1">
        <f>IF(AND(ISERROR(IF(ScheduleCompile!G423="Off",0,IF(ScheduleCompile!G423="On",1,IF(ISNUMBER(ScheduleCompile!G423),ScheduleCompile!G423/1,IF(ISTEXT(ScheduleCompile!G423),IF(OR(ISNUMBER(FIND("5F",ScheduleCompile!G423)),ISNUMBER(FIND("0F",ScheduleCompile!G423)),ISNUMBER(FIND("8F",ScheduleCompile!G423)),ISNUMBER(FIND("1F",ScheduleCompile!G423)),ISNUMBER(FIND("2F",ScheduleCompile!G423)),ISNUMBER(FIND("3F",ScheduleCompile!G423)),ISNUMBER(FIND("6F",ScheduleCompile!G423)),ISNUMBER(FIND("7F",ScheduleCompile!G423)),ISNUMBER(FIND("9F",ScheduleCompile!G423)),ISNUMBER(FIND("4F",ScheduleCompile!G423))),VALUE(LEFT(ScheduleCompile!G423,FIND("F",ScheduleCompile!G423)-1)),ScheduleCompile!G423)))))),ISTEXT(ScheduleCompile!#REF!)),"ENDTABLE",IF(ISERROR(IF(ScheduleCompile!G423="Off",0,IF(ScheduleCompile!G423="On",1,IF(ISNUMBER(ScheduleCompile!G423),ScheduleCompile!G423/1,IF(ISTEXT(ScheduleCompile!G423),IF(OR(ISNUMBER(FIND("5F",ScheduleCompile!G423)),ISNUMBER(FIND("0F",ScheduleCompile!G423)),ISNUMBER(FIND("8F",ScheduleCompile!G423)),ISNUMBER(FIND("1F",ScheduleCompile!G423)),ISNUMBER(FIND("2F",ScheduleCompile!G423)),ISNUMBER(FIND("3F",ScheduleCompile!G423)),ISNUMBER(FIND("6F",ScheduleCompile!G423)),ISNUMBER(FIND("7F",ScheduleCompile!G423)),ISNUMBER(FIND("9F",ScheduleCompile!G423)),ISNUMBER(FIND("4F",ScheduleCompile!G423))),VALUE(LEFT(ScheduleCompile!G423,FIND("F",ScheduleCompile!G423)-1)),ScheduleCompile!G423)))))),"",IF(ScheduleCompile!G423="Off",0,IF(ScheduleCompile!G423="On",1,IF(ISNUMBER(ScheduleCompile!G423),ScheduleCompile!G423/1,IF(ISTEXT(ScheduleCompile!G423),IF(OR(ISNUMBER(FIND("5F",ScheduleCompile!G423)),ISNUMBER(FIND("0F",ScheduleCompile!G423)),ISNUMBER(FIND("8F",ScheduleCompile!G423)),ISNUMBER(FIND("1F",ScheduleCompile!G423)),ISNUMBER(FIND("2F",ScheduleCompile!G423)),ISNUMBER(FIND("3F",ScheduleCompile!G423)),ISNUMBER(FIND("6F",ScheduleCompile!G423)),ISNUMBER(FIND("7F",ScheduleCompile!G423)),ISNUMBER(FIND("9F",ScheduleCompile!G423)),ISNUMBER(FIND("4F",ScheduleCompile!G423))),VALUE(LEFT(ScheduleCompile!G423,FIND("F",ScheduleCompile!G423)-1)),ScheduleCompile!G423)))))))</f>
        <v>0</v>
      </c>
      <c r="M430" s="1">
        <f>IF(AND(ISERROR(IF(ScheduleCompile!H423="Off",0,IF(ScheduleCompile!H423="On",1,IF(ISNUMBER(ScheduleCompile!H423),ScheduleCompile!H423/1,IF(ISTEXT(ScheduleCompile!H423),IF(OR(ISNUMBER(FIND("5F",ScheduleCompile!H423)),ISNUMBER(FIND("0F",ScheduleCompile!H423)),ISNUMBER(FIND("8F",ScheduleCompile!H423)),ISNUMBER(FIND("1F",ScheduleCompile!H423)),ISNUMBER(FIND("2F",ScheduleCompile!H423)),ISNUMBER(FIND("3F",ScheduleCompile!H423)),ISNUMBER(FIND("6F",ScheduleCompile!H423)),ISNUMBER(FIND("7F",ScheduleCompile!H423)),ISNUMBER(FIND("9F",ScheduleCompile!H423)),ISNUMBER(FIND("4F",ScheduleCompile!H423))),VALUE(LEFT(ScheduleCompile!H423,FIND("F",ScheduleCompile!H423)-1)),ScheduleCompile!H423)))))),ISTEXT(ScheduleCompile!#REF!)),"ENDTABLE",IF(ISERROR(IF(ScheduleCompile!H423="Off",0,IF(ScheduleCompile!H423="On",1,IF(ISNUMBER(ScheduleCompile!H423),ScheduleCompile!H423/1,IF(ISTEXT(ScheduleCompile!H423),IF(OR(ISNUMBER(FIND("5F",ScheduleCompile!H423)),ISNUMBER(FIND("0F",ScheduleCompile!H423)),ISNUMBER(FIND("8F",ScheduleCompile!H423)),ISNUMBER(FIND("1F",ScheduleCompile!H423)),ISNUMBER(FIND("2F",ScheduleCompile!H423)),ISNUMBER(FIND("3F",ScheduleCompile!H423)),ISNUMBER(FIND("6F",ScheduleCompile!H423)),ISNUMBER(FIND("7F",ScheduleCompile!H423)),ISNUMBER(FIND("9F",ScheduleCompile!H423)),ISNUMBER(FIND("4F",ScheduleCompile!H423))),VALUE(LEFT(ScheduleCompile!H423,FIND("F",ScheduleCompile!H423)-1)),ScheduleCompile!H423)))))),"",IF(ScheduleCompile!H423="Off",0,IF(ScheduleCompile!H423="On",1,IF(ISNUMBER(ScheduleCompile!H423),ScheduleCompile!H423/1,IF(ISTEXT(ScheduleCompile!H423),IF(OR(ISNUMBER(FIND("5F",ScheduleCompile!H423)),ISNUMBER(FIND("0F",ScheduleCompile!H423)),ISNUMBER(FIND("8F",ScheduleCompile!H423)),ISNUMBER(FIND("1F",ScheduleCompile!H423)),ISNUMBER(FIND("2F",ScheduleCompile!H423)),ISNUMBER(FIND("3F",ScheduleCompile!H423)),ISNUMBER(FIND("6F",ScheduleCompile!H423)),ISNUMBER(FIND("7F",ScheduleCompile!H423)),ISNUMBER(FIND("9F",ScheduleCompile!H423)),ISNUMBER(FIND("4F",ScheduleCompile!H423))),VALUE(LEFT(ScheduleCompile!H423,FIND("F",ScheduleCompile!H423)-1)),ScheduleCompile!H423)))))))</f>
        <v>1</v>
      </c>
      <c r="N430" s="1">
        <f>IF(AND(ISERROR(IF(ScheduleCompile!I423="Off",0,IF(ScheduleCompile!I423="On",1,IF(ISNUMBER(ScheduleCompile!I423),ScheduleCompile!I423/1,IF(ISTEXT(ScheduleCompile!I423),IF(OR(ISNUMBER(FIND("5F",ScheduleCompile!I423)),ISNUMBER(FIND("0F",ScheduleCompile!I423)),ISNUMBER(FIND("8F",ScheduleCompile!I423)),ISNUMBER(FIND("1F",ScheduleCompile!I423)),ISNUMBER(FIND("2F",ScheduleCompile!I423)),ISNUMBER(FIND("3F",ScheduleCompile!I423)),ISNUMBER(FIND("6F",ScheduleCompile!I423)),ISNUMBER(FIND("7F",ScheduleCompile!I423)),ISNUMBER(FIND("9F",ScheduleCompile!I423)),ISNUMBER(FIND("4F",ScheduleCompile!I423))),VALUE(LEFT(ScheduleCompile!I423,FIND("F",ScheduleCompile!I423)-1)),ScheduleCompile!I423)))))),ISTEXT(ScheduleCompile!#REF!)),"ENDTABLE",IF(ISERROR(IF(ScheduleCompile!I423="Off",0,IF(ScheduleCompile!I423="On",1,IF(ISNUMBER(ScheduleCompile!I423),ScheduleCompile!I423/1,IF(ISTEXT(ScheduleCompile!I423),IF(OR(ISNUMBER(FIND("5F",ScheduleCompile!I423)),ISNUMBER(FIND("0F",ScheduleCompile!I423)),ISNUMBER(FIND("8F",ScheduleCompile!I423)),ISNUMBER(FIND("1F",ScheduleCompile!I423)),ISNUMBER(FIND("2F",ScheduleCompile!I423)),ISNUMBER(FIND("3F",ScheduleCompile!I423)),ISNUMBER(FIND("6F",ScheduleCompile!I423)),ISNUMBER(FIND("7F",ScheduleCompile!I423)),ISNUMBER(FIND("9F",ScheduleCompile!I423)),ISNUMBER(FIND("4F",ScheduleCompile!I423))),VALUE(LEFT(ScheduleCompile!I423,FIND("F",ScheduleCompile!I423)-1)),ScheduleCompile!I423)))))),"",IF(ScheduleCompile!I423="Off",0,IF(ScheduleCompile!I423="On",1,IF(ISNUMBER(ScheduleCompile!I423),ScheduleCompile!I423/1,IF(ISTEXT(ScheduleCompile!I423),IF(OR(ISNUMBER(FIND("5F",ScheduleCompile!I423)),ISNUMBER(FIND("0F",ScheduleCompile!I423)),ISNUMBER(FIND("8F",ScheduleCompile!I423)),ISNUMBER(FIND("1F",ScheduleCompile!I423)),ISNUMBER(FIND("2F",ScheduleCompile!I423)),ISNUMBER(FIND("3F",ScheduleCompile!I423)),ISNUMBER(FIND("6F",ScheduleCompile!I423)),ISNUMBER(FIND("7F",ScheduleCompile!I423)),ISNUMBER(FIND("9F",ScheduleCompile!I423)),ISNUMBER(FIND("4F",ScheduleCompile!I423))),VALUE(LEFT(ScheduleCompile!I423,FIND("F",ScheduleCompile!I423)-1)),ScheduleCompile!I423)))))))</f>
        <v>1</v>
      </c>
      <c r="O430" s="1">
        <f>IF(AND(ISERROR(IF(ScheduleCompile!J423="Off",0,IF(ScheduleCompile!J423="On",1,IF(ISNUMBER(ScheduleCompile!J423),ScheduleCompile!J423/1,IF(ISTEXT(ScheduleCompile!J423),IF(OR(ISNUMBER(FIND("5F",ScheduleCompile!J423)),ISNUMBER(FIND("0F",ScheduleCompile!J423)),ISNUMBER(FIND("8F",ScheduleCompile!J423)),ISNUMBER(FIND("1F",ScheduleCompile!J423)),ISNUMBER(FIND("2F",ScheduleCompile!J423)),ISNUMBER(FIND("3F",ScheduleCompile!J423)),ISNUMBER(FIND("6F",ScheduleCompile!J423)),ISNUMBER(FIND("7F",ScheduleCompile!J423)),ISNUMBER(FIND("9F",ScheduleCompile!J423)),ISNUMBER(FIND("4F",ScheduleCompile!J423))),VALUE(LEFT(ScheduleCompile!J423,FIND("F",ScheduleCompile!J423)-1)),ScheduleCompile!J423)))))),ISTEXT(ScheduleCompile!#REF!)),"ENDTABLE",IF(ISERROR(IF(ScheduleCompile!J423="Off",0,IF(ScheduleCompile!J423="On",1,IF(ISNUMBER(ScheduleCompile!J423),ScheduleCompile!J423/1,IF(ISTEXT(ScheduleCompile!J423),IF(OR(ISNUMBER(FIND("5F",ScheduleCompile!J423)),ISNUMBER(FIND("0F",ScheduleCompile!J423)),ISNUMBER(FIND("8F",ScheduleCompile!J423)),ISNUMBER(FIND("1F",ScheduleCompile!J423)),ISNUMBER(FIND("2F",ScheduleCompile!J423)),ISNUMBER(FIND("3F",ScheduleCompile!J423)),ISNUMBER(FIND("6F",ScheduleCompile!J423)),ISNUMBER(FIND("7F",ScheduleCompile!J423)),ISNUMBER(FIND("9F",ScheduleCompile!J423)),ISNUMBER(FIND("4F",ScheduleCompile!J423))),VALUE(LEFT(ScheduleCompile!J423,FIND("F",ScheduleCompile!J423)-1)),ScheduleCompile!J423)))))),"",IF(ScheduleCompile!J423="Off",0,IF(ScheduleCompile!J423="On",1,IF(ISNUMBER(ScheduleCompile!J423),ScheduleCompile!J423/1,IF(ISTEXT(ScheduleCompile!J423),IF(OR(ISNUMBER(FIND("5F",ScheduleCompile!J423)),ISNUMBER(FIND("0F",ScheduleCompile!J423)),ISNUMBER(FIND("8F",ScheduleCompile!J423)),ISNUMBER(FIND("1F",ScheduleCompile!J423)),ISNUMBER(FIND("2F",ScheduleCompile!J423)),ISNUMBER(FIND("3F",ScheduleCompile!J423)),ISNUMBER(FIND("6F",ScheduleCompile!J423)),ISNUMBER(FIND("7F",ScheduleCompile!J423)),ISNUMBER(FIND("9F",ScheduleCompile!J423)),ISNUMBER(FIND("4F",ScheduleCompile!J423))),VALUE(LEFT(ScheduleCompile!J423,FIND("F",ScheduleCompile!J423)-1)),ScheduleCompile!J423)))))))</f>
        <v>1</v>
      </c>
      <c r="P430" s="1">
        <f>IF(AND(ISERROR(IF(ScheduleCompile!K423="Off",0,IF(ScheduleCompile!K423="On",1,IF(ISNUMBER(ScheduleCompile!K423),ScheduleCompile!K423/1,IF(ISTEXT(ScheduleCompile!K423),IF(OR(ISNUMBER(FIND("5F",ScheduleCompile!K423)),ISNUMBER(FIND("0F",ScheduleCompile!K423)),ISNUMBER(FIND("8F",ScheduleCompile!K423)),ISNUMBER(FIND("1F",ScheduleCompile!K423)),ISNUMBER(FIND("2F",ScheduleCompile!K423)),ISNUMBER(FIND("3F",ScheduleCompile!K423)),ISNUMBER(FIND("6F",ScheduleCompile!K423)),ISNUMBER(FIND("7F",ScheduleCompile!K423)),ISNUMBER(FIND("9F",ScheduleCompile!K423)),ISNUMBER(FIND("4F",ScheduleCompile!K423))),VALUE(LEFT(ScheduleCompile!K423,FIND("F",ScheduleCompile!K423)-1)),ScheduleCompile!K423)))))),ISTEXT(ScheduleCompile!#REF!)),"ENDTABLE",IF(ISERROR(IF(ScheduleCompile!K423="Off",0,IF(ScheduleCompile!K423="On",1,IF(ISNUMBER(ScheduleCompile!K423),ScheduleCompile!K423/1,IF(ISTEXT(ScheduleCompile!K423),IF(OR(ISNUMBER(FIND("5F",ScheduleCompile!K423)),ISNUMBER(FIND("0F",ScheduleCompile!K423)),ISNUMBER(FIND("8F",ScheduleCompile!K423)),ISNUMBER(FIND("1F",ScheduleCompile!K423)),ISNUMBER(FIND("2F",ScheduleCompile!K423)),ISNUMBER(FIND("3F",ScheduleCompile!K423)),ISNUMBER(FIND("6F",ScheduleCompile!K423)),ISNUMBER(FIND("7F",ScheduleCompile!K423)),ISNUMBER(FIND("9F",ScheduleCompile!K423)),ISNUMBER(FIND("4F",ScheduleCompile!K423))),VALUE(LEFT(ScheduleCompile!K423,FIND("F",ScheduleCompile!K423)-1)),ScheduleCompile!K423)))))),"",IF(ScheduleCompile!K423="Off",0,IF(ScheduleCompile!K423="On",1,IF(ISNUMBER(ScheduleCompile!K423),ScheduleCompile!K423/1,IF(ISTEXT(ScheduleCompile!K423),IF(OR(ISNUMBER(FIND("5F",ScheduleCompile!K423)),ISNUMBER(FIND("0F",ScheduleCompile!K423)),ISNUMBER(FIND("8F",ScheduleCompile!K423)),ISNUMBER(FIND("1F",ScheduleCompile!K423)),ISNUMBER(FIND("2F",ScheduleCompile!K423)),ISNUMBER(FIND("3F",ScheduleCompile!K423)),ISNUMBER(FIND("6F",ScheduleCompile!K423)),ISNUMBER(FIND("7F",ScheduleCompile!K423)),ISNUMBER(FIND("9F",ScheduleCompile!K423)),ISNUMBER(FIND("4F",ScheduleCompile!K423))),VALUE(LEFT(ScheduleCompile!K423,FIND("F",ScheduleCompile!K423)-1)),ScheduleCompile!K423)))))))</f>
        <v>1</v>
      </c>
      <c r="Q430" s="1">
        <f>IF(AND(ISERROR(IF(ScheduleCompile!L423="Off",0,IF(ScheduleCompile!L423="On",1,IF(ISNUMBER(ScheduleCompile!L423),ScheduleCompile!L423/1,IF(ISTEXT(ScheduleCompile!L423),IF(OR(ISNUMBER(FIND("5F",ScheduleCompile!L423)),ISNUMBER(FIND("0F",ScheduleCompile!L423)),ISNUMBER(FIND("8F",ScheduleCompile!L423)),ISNUMBER(FIND("1F",ScheduleCompile!L423)),ISNUMBER(FIND("2F",ScheduleCompile!L423)),ISNUMBER(FIND("3F",ScheduleCompile!L423)),ISNUMBER(FIND("6F",ScheduleCompile!L423)),ISNUMBER(FIND("7F",ScheduleCompile!L423)),ISNUMBER(FIND("9F",ScheduleCompile!L423)),ISNUMBER(FIND("4F",ScheduleCompile!L423))),VALUE(LEFT(ScheduleCompile!L423,FIND("F",ScheduleCompile!L423)-1)),ScheduleCompile!L423)))))),ISTEXT(ScheduleCompile!#REF!)),"ENDTABLE",IF(ISERROR(IF(ScheduleCompile!L423="Off",0,IF(ScheduleCompile!L423="On",1,IF(ISNUMBER(ScheduleCompile!L423),ScheduleCompile!L423/1,IF(ISTEXT(ScheduleCompile!L423),IF(OR(ISNUMBER(FIND("5F",ScheduleCompile!L423)),ISNUMBER(FIND("0F",ScheduleCompile!L423)),ISNUMBER(FIND("8F",ScheduleCompile!L423)),ISNUMBER(FIND("1F",ScheduleCompile!L423)),ISNUMBER(FIND("2F",ScheduleCompile!L423)),ISNUMBER(FIND("3F",ScheduleCompile!L423)),ISNUMBER(FIND("6F",ScheduleCompile!L423)),ISNUMBER(FIND("7F",ScheduleCompile!L423)),ISNUMBER(FIND("9F",ScheduleCompile!L423)),ISNUMBER(FIND("4F",ScheduleCompile!L423))),VALUE(LEFT(ScheduleCompile!L423,FIND("F",ScheduleCompile!L423)-1)),ScheduleCompile!L423)))))),"",IF(ScheduleCompile!L423="Off",0,IF(ScheduleCompile!L423="On",1,IF(ISNUMBER(ScheduleCompile!L423),ScheduleCompile!L423/1,IF(ISTEXT(ScheduleCompile!L423),IF(OR(ISNUMBER(FIND("5F",ScheduleCompile!L423)),ISNUMBER(FIND("0F",ScheduleCompile!L423)),ISNUMBER(FIND("8F",ScheduleCompile!L423)),ISNUMBER(FIND("1F",ScheduleCompile!L423)),ISNUMBER(FIND("2F",ScheduleCompile!L423)),ISNUMBER(FIND("3F",ScheduleCompile!L423)),ISNUMBER(FIND("6F",ScheduleCompile!L423)),ISNUMBER(FIND("7F",ScheduleCompile!L423)),ISNUMBER(FIND("9F",ScheduleCompile!L423)),ISNUMBER(FIND("4F",ScheduleCompile!L423))),VALUE(LEFT(ScheduleCompile!L423,FIND("F",ScheduleCompile!L423)-1)),ScheduleCompile!L423)))))))</f>
        <v>1</v>
      </c>
      <c r="R430" s="1">
        <f>IF(AND(ISERROR(IF(ScheduleCompile!M423="Off",0,IF(ScheduleCompile!M423="On",1,IF(ISNUMBER(ScheduleCompile!M423),ScheduleCompile!M423/1,IF(ISTEXT(ScheduleCompile!M423),IF(OR(ISNUMBER(FIND("5F",ScheduleCompile!M423)),ISNUMBER(FIND("0F",ScheduleCompile!M423)),ISNUMBER(FIND("8F",ScheduleCompile!M423)),ISNUMBER(FIND("1F",ScheduleCompile!M423)),ISNUMBER(FIND("2F",ScheduleCompile!M423)),ISNUMBER(FIND("3F",ScheduleCompile!M423)),ISNUMBER(FIND("6F",ScheduleCompile!M423)),ISNUMBER(FIND("7F",ScheduleCompile!M423)),ISNUMBER(FIND("9F",ScheduleCompile!M423)),ISNUMBER(FIND("4F",ScheduleCompile!M423))),VALUE(LEFT(ScheduleCompile!M423,FIND("F",ScheduleCompile!M423)-1)),ScheduleCompile!M423)))))),ISTEXT(ScheduleCompile!#REF!)),"ENDTABLE",IF(ISERROR(IF(ScheduleCompile!M423="Off",0,IF(ScheduleCompile!M423="On",1,IF(ISNUMBER(ScheduleCompile!M423),ScheduleCompile!M423/1,IF(ISTEXT(ScheduleCompile!M423),IF(OR(ISNUMBER(FIND("5F",ScheduleCompile!M423)),ISNUMBER(FIND("0F",ScheduleCompile!M423)),ISNUMBER(FIND("8F",ScheduleCompile!M423)),ISNUMBER(FIND("1F",ScheduleCompile!M423)),ISNUMBER(FIND("2F",ScheduleCompile!M423)),ISNUMBER(FIND("3F",ScheduleCompile!M423)),ISNUMBER(FIND("6F",ScheduleCompile!M423)),ISNUMBER(FIND("7F",ScheduleCompile!M423)),ISNUMBER(FIND("9F",ScheduleCompile!M423)),ISNUMBER(FIND("4F",ScheduleCompile!M423))),VALUE(LEFT(ScheduleCompile!M423,FIND("F",ScheduleCompile!M423)-1)),ScheduleCompile!M423)))))),"",IF(ScheduleCompile!M423="Off",0,IF(ScheduleCompile!M423="On",1,IF(ISNUMBER(ScheduleCompile!M423),ScheduleCompile!M423/1,IF(ISTEXT(ScheduleCompile!M423),IF(OR(ISNUMBER(FIND("5F",ScheduleCompile!M423)),ISNUMBER(FIND("0F",ScheduleCompile!M423)),ISNUMBER(FIND("8F",ScheduleCompile!M423)),ISNUMBER(FIND("1F",ScheduleCompile!M423)),ISNUMBER(FIND("2F",ScheduleCompile!M423)),ISNUMBER(FIND("3F",ScheduleCompile!M423)),ISNUMBER(FIND("6F",ScheduleCompile!M423)),ISNUMBER(FIND("7F",ScheduleCompile!M423)),ISNUMBER(FIND("9F",ScheduleCompile!M423)),ISNUMBER(FIND("4F",ScheduleCompile!M423))),VALUE(LEFT(ScheduleCompile!M423,FIND("F",ScheduleCompile!M423)-1)),ScheduleCompile!M423)))))))</f>
        <v>1</v>
      </c>
      <c r="S430" s="1">
        <f>IF(AND(ISERROR(IF(ScheduleCompile!N423="Off",0,IF(ScheduleCompile!N423="On",1,IF(ISNUMBER(ScheduleCompile!N423),ScheduleCompile!N423/1,IF(ISTEXT(ScheduleCompile!N423),IF(OR(ISNUMBER(FIND("5F",ScheduleCompile!N423)),ISNUMBER(FIND("0F",ScheduleCompile!N423)),ISNUMBER(FIND("8F",ScheduleCompile!N423)),ISNUMBER(FIND("1F",ScheduleCompile!N423)),ISNUMBER(FIND("2F",ScheduleCompile!N423)),ISNUMBER(FIND("3F",ScheduleCompile!N423)),ISNUMBER(FIND("6F",ScheduleCompile!N423)),ISNUMBER(FIND("7F",ScheduleCompile!N423)),ISNUMBER(FIND("9F",ScheduleCompile!N423)),ISNUMBER(FIND("4F",ScheduleCompile!N423))),VALUE(LEFT(ScheduleCompile!N423,FIND("F",ScheduleCompile!N423)-1)),ScheduleCompile!N423)))))),ISTEXT(ScheduleCompile!#REF!)),"ENDTABLE",IF(ISERROR(IF(ScheduleCompile!N423="Off",0,IF(ScheduleCompile!N423="On",1,IF(ISNUMBER(ScheduleCompile!N423),ScheduleCompile!N423/1,IF(ISTEXT(ScheduleCompile!N423),IF(OR(ISNUMBER(FIND("5F",ScheduleCompile!N423)),ISNUMBER(FIND("0F",ScheduleCompile!N423)),ISNUMBER(FIND("8F",ScheduleCompile!N423)),ISNUMBER(FIND("1F",ScheduleCompile!N423)),ISNUMBER(FIND("2F",ScheduleCompile!N423)),ISNUMBER(FIND("3F",ScheduleCompile!N423)),ISNUMBER(FIND("6F",ScheduleCompile!N423)),ISNUMBER(FIND("7F",ScheduleCompile!N423)),ISNUMBER(FIND("9F",ScheduleCompile!N423)),ISNUMBER(FIND("4F",ScheduleCompile!N423))),VALUE(LEFT(ScheduleCompile!N423,FIND("F",ScheduleCompile!N423)-1)),ScheduleCompile!N423)))))),"",IF(ScheduleCompile!N423="Off",0,IF(ScheduleCompile!N423="On",1,IF(ISNUMBER(ScheduleCompile!N423),ScheduleCompile!N423/1,IF(ISTEXT(ScheduleCompile!N423),IF(OR(ISNUMBER(FIND("5F",ScheduleCompile!N423)),ISNUMBER(FIND("0F",ScheduleCompile!N423)),ISNUMBER(FIND("8F",ScheduleCompile!N423)),ISNUMBER(FIND("1F",ScheduleCompile!N423)),ISNUMBER(FIND("2F",ScheduleCompile!N423)),ISNUMBER(FIND("3F",ScheduleCompile!N423)),ISNUMBER(FIND("6F",ScheduleCompile!N423)),ISNUMBER(FIND("7F",ScheduleCompile!N423)),ISNUMBER(FIND("9F",ScheduleCompile!N423)),ISNUMBER(FIND("4F",ScheduleCompile!N423))),VALUE(LEFT(ScheduleCompile!N423,FIND("F",ScheduleCompile!N423)-1)),ScheduleCompile!N423)))))))</f>
        <v>1</v>
      </c>
      <c r="T430" s="1">
        <f>IF(AND(ISERROR(IF(ScheduleCompile!O423="Off",0,IF(ScheduleCompile!O423="On",1,IF(ISNUMBER(ScheduleCompile!O423),ScheduleCompile!O423/1,IF(ISTEXT(ScheduleCompile!O423),IF(OR(ISNUMBER(FIND("5F",ScheduleCompile!O423)),ISNUMBER(FIND("0F",ScheduleCompile!O423)),ISNUMBER(FIND("8F",ScheduleCompile!O423)),ISNUMBER(FIND("1F",ScheduleCompile!O423)),ISNUMBER(FIND("2F",ScheduleCompile!O423)),ISNUMBER(FIND("3F",ScheduleCompile!O423)),ISNUMBER(FIND("6F",ScheduleCompile!O423)),ISNUMBER(FIND("7F",ScheduleCompile!O423)),ISNUMBER(FIND("9F",ScheduleCompile!O423)),ISNUMBER(FIND("4F",ScheduleCompile!O423))),VALUE(LEFT(ScheduleCompile!O423,FIND("F",ScheduleCompile!O423)-1)),ScheduleCompile!O423)))))),ISTEXT(ScheduleCompile!#REF!)),"ENDTABLE",IF(ISERROR(IF(ScheduleCompile!O423="Off",0,IF(ScheduleCompile!O423="On",1,IF(ISNUMBER(ScheduleCompile!O423),ScheduleCompile!O423/1,IF(ISTEXT(ScheduleCompile!O423),IF(OR(ISNUMBER(FIND("5F",ScheduleCompile!O423)),ISNUMBER(FIND("0F",ScheduleCompile!O423)),ISNUMBER(FIND("8F",ScheduleCompile!O423)),ISNUMBER(FIND("1F",ScheduleCompile!O423)),ISNUMBER(FIND("2F",ScheduleCompile!O423)),ISNUMBER(FIND("3F",ScheduleCompile!O423)),ISNUMBER(FIND("6F",ScheduleCompile!O423)),ISNUMBER(FIND("7F",ScheduleCompile!O423)),ISNUMBER(FIND("9F",ScheduleCompile!O423)),ISNUMBER(FIND("4F",ScheduleCompile!O423))),VALUE(LEFT(ScheduleCompile!O423,FIND("F",ScheduleCompile!O423)-1)),ScheduleCompile!O423)))))),"",IF(ScheduleCompile!O423="Off",0,IF(ScheduleCompile!O423="On",1,IF(ISNUMBER(ScheduleCompile!O423),ScheduleCompile!O423/1,IF(ISTEXT(ScheduleCompile!O423),IF(OR(ISNUMBER(FIND("5F",ScheduleCompile!O423)),ISNUMBER(FIND("0F",ScheduleCompile!O423)),ISNUMBER(FIND("8F",ScheduleCompile!O423)),ISNUMBER(FIND("1F",ScheduleCompile!O423)),ISNUMBER(FIND("2F",ScheduleCompile!O423)),ISNUMBER(FIND("3F",ScheduleCompile!O423)),ISNUMBER(FIND("6F",ScheduleCompile!O423)),ISNUMBER(FIND("7F",ScheduleCompile!O423)),ISNUMBER(FIND("9F",ScheduleCompile!O423)),ISNUMBER(FIND("4F",ScheduleCompile!O423))),VALUE(LEFT(ScheduleCompile!O423,FIND("F",ScheduleCompile!O423)-1)),ScheduleCompile!O423)))))))</f>
        <v>1</v>
      </c>
      <c r="U430" s="1">
        <f>IF(AND(ISERROR(IF(ScheduleCompile!P423="Off",0,IF(ScheduleCompile!P423="On",1,IF(ISNUMBER(ScheduleCompile!P423),ScheduleCompile!P423/1,IF(ISTEXT(ScheduleCompile!P423),IF(OR(ISNUMBER(FIND("5F",ScheduleCompile!P423)),ISNUMBER(FIND("0F",ScheduleCompile!P423)),ISNUMBER(FIND("8F",ScheduleCompile!P423)),ISNUMBER(FIND("1F",ScheduleCompile!P423)),ISNUMBER(FIND("2F",ScheduleCompile!P423)),ISNUMBER(FIND("3F",ScheduleCompile!P423)),ISNUMBER(FIND("6F",ScheduleCompile!P423)),ISNUMBER(FIND("7F",ScheduleCompile!P423)),ISNUMBER(FIND("9F",ScheduleCompile!P423)),ISNUMBER(FIND("4F",ScheduleCompile!P423))),VALUE(LEFT(ScheduleCompile!P423,FIND("F",ScheduleCompile!P423)-1)),ScheduleCompile!P423)))))),ISTEXT(ScheduleCompile!#REF!)),"ENDTABLE",IF(ISERROR(IF(ScheduleCompile!P423="Off",0,IF(ScheduleCompile!P423="On",1,IF(ISNUMBER(ScheduleCompile!P423),ScheduleCompile!P423/1,IF(ISTEXT(ScheduleCompile!P423),IF(OR(ISNUMBER(FIND("5F",ScheduleCompile!P423)),ISNUMBER(FIND("0F",ScheduleCompile!P423)),ISNUMBER(FIND("8F",ScheduleCompile!P423)),ISNUMBER(FIND("1F",ScheduleCompile!P423)),ISNUMBER(FIND("2F",ScheduleCompile!P423)),ISNUMBER(FIND("3F",ScheduleCompile!P423)),ISNUMBER(FIND("6F",ScheduleCompile!P423)),ISNUMBER(FIND("7F",ScheduleCompile!P423)),ISNUMBER(FIND("9F",ScheduleCompile!P423)),ISNUMBER(FIND("4F",ScheduleCompile!P423))),VALUE(LEFT(ScheduleCompile!P423,FIND("F",ScheduleCompile!P423)-1)),ScheduleCompile!P423)))))),"",IF(ScheduleCompile!P423="Off",0,IF(ScheduleCompile!P423="On",1,IF(ISNUMBER(ScheduleCompile!P423),ScheduleCompile!P423/1,IF(ISTEXT(ScheduleCompile!P423),IF(OR(ISNUMBER(FIND("5F",ScheduleCompile!P423)),ISNUMBER(FIND("0F",ScheduleCompile!P423)),ISNUMBER(FIND("8F",ScheduleCompile!P423)),ISNUMBER(FIND("1F",ScheduleCompile!P423)),ISNUMBER(FIND("2F",ScheduleCompile!P423)),ISNUMBER(FIND("3F",ScheduleCompile!P423)),ISNUMBER(FIND("6F",ScheduleCompile!P423)),ISNUMBER(FIND("7F",ScheduleCompile!P423)),ISNUMBER(FIND("9F",ScheduleCompile!P423)),ISNUMBER(FIND("4F",ScheduleCompile!P423))),VALUE(LEFT(ScheduleCompile!P423,FIND("F",ScheduleCompile!P423)-1)),ScheduleCompile!P423)))))))</f>
        <v>1</v>
      </c>
      <c r="V430" s="1">
        <f>IF(AND(ISERROR(IF(ScheduleCompile!Q423="Off",0,IF(ScheduleCompile!Q423="On",1,IF(ISNUMBER(ScheduleCompile!Q423),ScheduleCompile!Q423/1,IF(ISTEXT(ScheduleCompile!Q423),IF(OR(ISNUMBER(FIND("5F",ScheduleCompile!Q423)),ISNUMBER(FIND("0F",ScheduleCompile!Q423)),ISNUMBER(FIND("8F",ScheduleCompile!Q423)),ISNUMBER(FIND("1F",ScheduleCompile!Q423)),ISNUMBER(FIND("2F",ScheduleCompile!Q423)),ISNUMBER(FIND("3F",ScheduleCompile!Q423)),ISNUMBER(FIND("6F",ScheduleCompile!Q423)),ISNUMBER(FIND("7F",ScheduleCompile!Q423)),ISNUMBER(FIND("9F",ScheduleCompile!Q423)),ISNUMBER(FIND("4F",ScheduleCompile!Q423))),VALUE(LEFT(ScheduleCompile!Q423,FIND("F",ScheduleCompile!Q423)-1)),ScheduleCompile!Q423)))))),ISTEXT(ScheduleCompile!#REF!)),"ENDTABLE",IF(ISERROR(IF(ScheduleCompile!Q423="Off",0,IF(ScheduleCompile!Q423="On",1,IF(ISNUMBER(ScheduleCompile!Q423),ScheduleCompile!Q423/1,IF(ISTEXT(ScheduleCompile!Q423),IF(OR(ISNUMBER(FIND("5F",ScheduleCompile!Q423)),ISNUMBER(FIND("0F",ScheduleCompile!Q423)),ISNUMBER(FIND("8F",ScheduleCompile!Q423)),ISNUMBER(FIND("1F",ScheduleCompile!Q423)),ISNUMBER(FIND("2F",ScheduleCompile!Q423)),ISNUMBER(FIND("3F",ScheduleCompile!Q423)),ISNUMBER(FIND("6F",ScheduleCompile!Q423)),ISNUMBER(FIND("7F",ScheduleCompile!Q423)),ISNUMBER(FIND("9F",ScheduleCompile!Q423)),ISNUMBER(FIND("4F",ScheduleCompile!Q423))),VALUE(LEFT(ScheduleCompile!Q423,FIND("F",ScheduleCompile!Q423)-1)),ScheduleCompile!Q423)))))),"",IF(ScheduleCompile!Q423="Off",0,IF(ScheduleCompile!Q423="On",1,IF(ISNUMBER(ScheduleCompile!Q423),ScheduleCompile!Q423/1,IF(ISTEXT(ScheduleCompile!Q423),IF(OR(ISNUMBER(FIND("5F",ScheduleCompile!Q423)),ISNUMBER(FIND("0F",ScheduleCompile!Q423)),ISNUMBER(FIND("8F",ScheduleCompile!Q423)),ISNUMBER(FIND("1F",ScheduleCompile!Q423)),ISNUMBER(FIND("2F",ScheduleCompile!Q423)),ISNUMBER(FIND("3F",ScheduleCompile!Q423)),ISNUMBER(FIND("6F",ScheduleCompile!Q423)),ISNUMBER(FIND("7F",ScheduleCompile!Q423)),ISNUMBER(FIND("9F",ScheduleCompile!Q423)),ISNUMBER(FIND("4F",ScheduleCompile!Q423))),VALUE(LEFT(ScheduleCompile!Q423,FIND("F",ScheduleCompile!Q423)-1)),ScheduleCompile!Q423)))))))</f>
        <v>1</v>
      </c>
      <c r="W430" s="1">
        <f>IF(AND(ISERROR(IF(ScheduleCompile!R423="Off",0,IF(ScheduleCompile!R423="On",1,IF(ISNUMBER(ScheduleCompile!R423),ScheduleCompile!R423/1,IF(ISTEXT(ScheduleCompile!R423),IF(OR(ISNUMBER(FIND("5F",ScheduleCompile!R423)),ISNUMBER(FIND("0F",ScheduleCompile!R423)),ISNUMBER(FIND("8F",ScheduleCompile!R423)),ISNUMBER(FIND("1F",ScheduleCompile!R423)),ISNUMBER(FIND("2F",ScheduleCompile!R423)),ISNUMBER(FIND("3F",ScheduleCompile!R423)),ISNUMBER(FIND("6F",ScheduleCompile!R423)),ISNUMBER(FIND("7F",ScheduleCompile!R423)),ISNUMBER(FIND("9F",ScheduleCompile!R423)),ISNUMBER(FIND("4F",ScheduleCompile!R423))),VALUE(LEFT(ScheduleCompile!R423,FIND("F",ScheduleCompile!R423)-1)),ScheduleCompile!R423)))))),ISTEXT(ScheduleCompile!#REF!)),"ENDTABLE",IF(ISERROR(IF(ScheduleCompile!R423="Off",0,IF(ScheduleCompile!R423="On",1,IF(ISNUMBER(ScheduleCompile!R423),ScheduleCompile!R423/1,IF(ISTEXT(ScheduleCompile!R423),IF(OR(ISNUMBER(FIND("5F",ScheduleCompile!R423)),ISNUMBER(FIND("0F",ScheduleCompile!R423)),ISNUMBER(FIND("8F",ScheduleCompile!R423)),ISNUMBER(FIND("1F",ScheduleCompile!R423)),ISNUMBER(FIND("2F",ScheduleCompile!R423)),ISNUMBER(FIND("3F",ScheduleCompile!R423)),ISNUMBER(FIND("6F",ScheduleCompile!R423)),ISNUMBER(FIND("7F",ScheduleCompile!R423)),ISNUMBER(FIND("9F",ScheduleCompile!R423)),ISNUMBER(FIND("4F",ScheduleCompile!R423))),VALUE(LEFT(ScheduleCompile!R423,FIND("F",ScheduleCompile!R423)-1)),ScheduleCompile!R423)))))),"",IF(ScheduleCompile!R423="Off",0,IF(ScheduleCompile!R423="On",1,IF(ISNUMBER(ScheduleCompile!R423),ScheduleCompile!R423/1,IF(ISTEXT(ScheduleCompile!R423),IF(OR(ISNUMBER(FIND("5F",ScheduleCompile!R423)),ISNUMBER(FIND("0F",ScheduleCompile!R423)),ISNUMBER(FIND("8F",ScheduleCompile!R423)),ISNUMBER(FIND("1F",ScheduleCompile!R423)),ISNUMBER(FIND("2F",ScheduleCompile!R423)),ISNUMBER(FIND("3F",ScheduleCompile!R423)),ISNUMBER(FIND("6F",ScheduleCompile!R423)),ISNUMBER(FIND("7F",ScheduleCompile!R423)),ISNUMBER(FIND("9F",ScheduleCompile!R423)),ISNUMBER(FIND("4F",ScheduleCompile!R423))),VALUE(LEFT(ScheduleCompile!R423,FIND("F",ScheduleCompile!R423)-1)),ScheduleCompile!R423)))))))</f>
        <v>1</v>
      </c>
      <c r="X430" s="1">
        <f>IF(AND(ISERROR(IF(ScheduleCompile!S423="Off",0,IF(ScheduleCompile!S423="On",1,IF(ISNUMBER(ScheduleCompile!S423),ScheduleCompile!S423/1,IF(ISTEXT(ScheduleCompile!S423),IF(OR(ISNUMBER(FIND("5F",ScheduleCompile!S423)),ISNUMBER(FIND("0F",ScheduleCompile!S423)),ISNUMBER(FIND("8F",ScheduleCompile!S423)),ISNUMBER(FIND("1F",ScheduleCompile!S423)),ISNUMBER(FIND("2F",ScheduleCompile!S423)),ISNUMBER(FIND("3F",ScheduleCompile!S423)),ISNUMBER(FIND("6F",ScheduleCompile!S423)),ISNUMBER(FIND("7F",ScheduleCompile!S423)),ISNUMBER(FIND("9F",ScheduleCompile!S423)),ISNUMBER(FIND("4F",ScheduleCompile!S423))),VALUE(LEFT(ScheduleCompile!S423,FIND("F",ScheduleCompile!S423)-1)),ScheduleCompile!S423)))))),ISTEXT(ScheduleCompile!#REF!)),"ENDTABLE",IF(ISERROR(IF(ScheduleCompile!S423="Off",0,IF(ScheduleCompile!S423="On",1,IF(ISNUMBER(ScheduleCompile!S423),ScheduleCompile!S423/1,IF(ISTEXT(ScheduleCompile!S423),IF(OR(ISNUMBER(FIND("5F",ScheduleCompile!S423)),ISNUMBER(FIND("0F",ScheduleCompile!S423)),ISNUMBER(FIND("8F",ScheduleCompile!S423)),ISNUMBER(FIND("1F",ScheduleCompile!S423)),ISNUMBER(FIND("2F",ScheduleCompile!S423)),ISNUMBER(FIND("3F",ScheduleCompile!S423)),ISNUMBER(FIND("6F",ScheduleCompile!S423)),ISNUMBER(FIND("7F",ScheduleCompile!S423)),ISNUMBER(FIND("9F",ScheduleCompile!S423)),ISNUMBER(FIND("4F",ScheduleCompile!S423))),VALUE(LEFT(ScheduleCompile!S423,FIND("F",ScheduleCompile!S423)-1)),ScheduleCompile!S423)))))),"",IF(ScheduleCompile!S423="Off",0,IF(ScheduleCompile!S423="On",1,IF(ISNUMBER(ScheduleCompile!S423),ScheduleCompile!S423/1,IF(ISTEXT(ScheduleCompile!S423),IF(OR(ISNUMBER(FIND("5F",ScheduleCompile!S423)),ISNUMBER(FIND("0F",ScheduleCompile!S423)),ISNUMBER(FIND("8F",ScheduleCompile!S423)),ISNUMBER(FIND("1F",ScheduleCompile!S423)),ISNUMBER(FIND("2F",ScheduleCompile!S423)),ISNUMBER(FIND("3F",ScheduleCompile!S423)),ISNUMBER(FIND("6F",ScheduleCompile!S423)),ISNUMBER(FIND("7F",ScheduleCompile!S423)),ISNUMBER(FIND("9F",ScheduleCompile!S423)),ISNUMBER(FIND("4F",ScheduleCompile!S423))),VALUE(LEFT(ScheduleCompile!S423,FIND("F",ScheduleCompile!S423)-1)),ScheduleCompile!S423)))))))</f>
        <v>1</v>
      </c>
      <c r="Y430" s="1">
        <f>IF(AND(ISERROR(IF(ScheduleCompile!T423="Off",0,IF(ScheduleCompile!T423="On",1,IF(ISNUMBER(ScheduleCompile!T423),ScheduleCompile!T423/1,IF(ISTEXT(ScheduleCompile!T423),IF(OR(ISNUMBER(FIND("5F",ScheduleCompile!T423)),ISNUMBER(FIND("0F",ScheduleCompile!T423)),ISNUMBER(FIND("8F",ScheduleCompile!T423)),ISNUMBER(FIND("1F",ScheduleCompile!T423)),ISNUMBER(FIND("2F",ScheduleCompile!T423)),ISNUMBER(FIND("3F",ScheduleCompile!T423)),ISNUMBER(FIND("6F",ScheduleCompile!T423)),ISNUMBER(FIND("7F",ScheduleCompile!T423)),ISNUMBER(FIND("9F",ScheduleCompile!T423)),ISNUMBER(FIND("4F",ScheduleCompile!T423))),VALUE(LEFT(ScheduleCompile!T423,FIND("F",ScheduleCompile!T423)-1)),ScheduleCompile!T423)))))),ISTEXT(ScheduleCompile!#REF!)),"ENDTABLE",IF(ISERROR(IF(ScheduleCompile!T423="Off",0,IF(ScheduleCompile!T423="On",1,IF(ISNUMBER(ScheduleCompile!T423),ScheduleCompile!T423/1,IF(ISTEXT(ScheduleCompile!T423),IF(OR(ISNUMBER(FIND("5F",ScheduleCompile!T423)),ISNUMBER(FIND("0F",ScheduleCompile!T423)),ISNUMBER(FIND("8F",ScheduleCompile!T423)),ISNUMBER(FIND("1F",ScheduleCompile!T423)),ISNUMBER(FIND("2F",ScheduleCompile!T423)),ISNUMBER(FIND("3F",ScheduleCompile!T423)),ISNUMBER(FIND("6F",ScheduleCompile!T423)),ISNUMBER(FIND("7F",ScheduleCompile!T423)),ISNUMBER(FIND("9F",ScheduleCompile!T423)),ISNUMBER(FIND("4F",ScheduleCompile!T423))),VALUE(LEFT(ScheduleCompile!T423,FIND("F",ScheduleCompile!T423)-1)),ScheduleCompile!T423)))))),"",IF(ScheduleCompile!T423="Off",0,IF(ScheduleCompile!T423="On",1,IF(ISNUMBER(ScheduleCompile!T423),ScheduleCompile!T423/1,IF(ISTEXT(ScheduleCompile!T423),IF(OR(ISNUMBER(FIND("5F",ScheduleCompile!T423)),ISNUMBER(FIND("0F",ScheduleCompile!T423)),ISNUMBER(FIND("8F",ScheduleCompile!T423)),ISNUMBER(FIND("1F",ScheduleCompile!T423)),ISNUMBER(FIND("2F",ScheduleCompile!T423)),ISNUMBER(FIND("3F",ScheduleCompile!T423)),ISNUMBER(FIND("6F",ScheduleCompile!T423)),ISNUMBER(FIND("7F",ScheduleCompile!T423)),ISNUMBER(FIND("9F",ScheduleCompile!T423)),ISNUMBER(FIND("4F",ScheduleCompile!T423))),VALUE(LEFT(ScheduleCompile!T423,FIND("F",ScheduleCompile!T423)-1)),ScheduleCompile!T423)))))))</f>
        <v>1</v>
      </c>
      <c r="Z430" s="1">
        <f>IF(AND(ISERROR(IF(ScheduleCompile!U423="Off",0,IF(ScheduleCompile!U423="On",1,IF(ISNUMBER(ScheduleCompile!U423),ScheduleCompile!U423/1,IF(ISTEXT(ScheduleCompile!U423),IF(OR(ISNUMBER(FIND("5F",ScheduleCompile!U423)),ISNUMBER(FIND("0F",ScheduleCompile!U423)),ISNUMBER(FIND("8F",ScheduleCompile!U423)),ISNUMBER(FIND("1F",ScheduleCompile!U423)),ISNUMBER(FIND("2F",ScheduleCompile!U423)),ISNUMBER(FIND("3F",ScheduleCompile!U423)),ISNUMBER(FIND("6F",ScheduleCompile!U423)),ISNUMBER(FIND("7F",ScheduleCompile!U423)),ISNUMBER(FIND("9F",ScheduleCompile!U423)),ISNUMBER(FIND("4F",ScheduleCompile!U423))),VALUE(LEFT(ScheduleCompile!U423,FIND("F",ScheduleCompile!U423)-1)),ScheduleCompile!U423)))))),ISTEXT(ScheduleCompile!#REF!)),"ENDTABLE",IF(ISERROR(IF(ScheduleCompile!U423="Off",0,IF(ScheduleCompile!U423="On",1,IF(ISNUMBER(ScheduleCompile!U423),ScheduleCompile!U423/1,IF(ISTEXT(ScheduleCompile!U423),IF(OR(ISNUMBER(FIND("5F",ScheduleCompile!U423)),ISNUMBER(FIND("0F",ScheduleCompile!U423)),ISNUMBER(FIND("8F",ScheduleCompile!U423)),ISNUMBER(FIND("1F",ScheduleCompile!U423)),ISNUMBER(FIND("2F",ScheduleCompile!U423)),ISNUMBER(FIND("3F",ScheduleCompile!U423)),ISNUMBER(FIND("6F",ScheduleCompile!U423)),ISNUMBER(FIND("7F",ScheduleCompile!U423)),ISNUMBER(FIND("9F",ScheduleCompile!U423)),ISNUMBER(FIND("4F",ScheduleCompile!U423))),VALUE(LEFT(ScheduleCompile!U423,FIND("F",ScheduleCompile!U423)-1)),ScheduleCompile!U423)))))),"",IF(ScheduleCompile!U423="Off",0,IF(ScheduleCompile!U423="On",1,IF(ISNUMBER(ScheduleCompile!U423),ScheduleCompile!U423/1,IF(ISTEXT(ScheduleCompile!U423),IF(OR(ISNUMBER(FIND("5F",ScheduleCompile!U423)),ISNUMBER(FIND("0F",ScheduleCompile!U423)),ISNUMBER(FIND("8F",ScheduleCompile!U423)),ISNUMBER(FIND("1F",ScheduleCompile!U423)),ISNUMBER(FIND("2F",ScheduleCompile!U423)),ISNUMBER(FIND("3F",ScheduleCompile!U423)),ISNUMBER(FIND("6F",ScheduleCompile!U423)),ISNUMBER(FIND("7F",ScheduleCompile!U423)),ISNUMBER(FIND("9F",ScheduleCompile!U423)),ISNUMBER(FIND("4F",ScheduleCompile!U423))),VALUE(LEFT(ScheduleCompile!U423,FIND("F",ScheduleCompile!U423)-1)),ScheduleCompile!U423)))))))</f>
        <v>1</v>
      </c>
      <c r="AA430" s="1">
        <f>IF(AND(ISERROR(IF(ScheduleCompile!V423="Off",0,IF(ScheduleCompile!V423="On",1,IF(ISNUMBER(ScheduleCompile!V423),ScheduleCompile!V423/1,IF(ISTEXT(ScheduleCompile!V423),IF(OR(ISNUMBER(FIND("5F",ScheduleCompile!V423)),ISNUMBER(FIND("0F",ScheduleCompile!V423)),ISNUMBER(FIND("8F",ScheduleCompile!V423)),ISNUMBER(FIND("1F",ScheduleCompile!V423)),ISNUMBER(FIND("2F",ScheduleCompile!V423)),ISNUMBER(FIND("3F",ScheduleCompile!V423)),ISNUMBER(FIND("6F",ScheduleCompile!V423)),ISNUMBER(FIND("7F",ScheduleCompile!V423)),ISNUMBER(FIND("9F",ScheduleCompile!V423)),ISNUMBER(FIND("4F",ScheduleCompile!V423))),VALUE(LEFT(ScheduleCompile!V423,FIND("F",ScheduleCompile!V423)-1)),ScheduleCompile!V423)))))),ISTEXT(ScheduleCompile!#REF!)),"ENDTABLE",IF(ISERROR(IF(ScheduleCompile!V423="Off",0,IF(ScheduleCompile!V423="On",1,IF(ISNUMBER(ScheduleCompile!V423),ScheduleCompile!V423/1,IF(ISTEXT(ScheduleCompile!V423),IF(OR(ISNUMBER(FIND("5F",ScheduleCompile!V423)),ISNUMBER(FIND("0F",ScheduleCompile!V423)),ISNUMBER(FIND("8F",ScheduleCompile!V423)),ISNUMBER(FIND("1F",ScheduleCompile!V423)),ISNUMBER(FIND("2F",ScheduleCompile!V423)),ISNUMBER(FIND("3F",ScheduleCompile!V423)),ISNUMBER(FIND("6F",ScheduleCompile!V423)),ISNUMBER(FIND("7F",ScheduleCompile!V423)),ISNUMBER(FIND("9F",ScheduleCompile!V423)),ISNUMBER(FIND("4F",ScheduleCompile!V423))),VALUE(LEFT(ScheduleCompile!V423,FIND("F",ScheduleCompile!V423)-1)),ScheduleCompile!V423)))))),"",IF(ScheduleCompile!V423="Off",0,IF(ScheduleCompile!V423="On",1,IF(ISNUMBER(ScheduleCompile!V423),ScheduleCompile!V423/1,IF(ISTEXT(ScheduleCompile!V423),IF(OR(ISNUMBER(FIND("5F",ScheduleCompile!V423)),ISNUMBER(FIND("0F",ScheduleCompile!V423)),ISNUMBER(FIND("8F",ScheduleCompile!V423)),ISNUMBER(FIND("1F",ScheduleCompile!V423)),ISNUMBER(FIND("2F",ScheduleCompile!V423)),ISNUMBER(FIND("3F",ScheduleCompile!V423)),ISNUMBER(FIND("6F",ScheduleCompile!V423)),ISNUMBER(FIND("7F",ScheduleCompile!V423)),ISNUMBER(FIND("9F",ScheduleCompile!V423)),ISNUMBER(FIND("4F",ScheduleCompile!V423))),VALUE(LEFT(ScheduleCompile!V423,FIND("F",ScheduleCompile!V423)-1)),ScheduleCompile!V423)))))))</f>
        <v>1</v>
      </c>
      <c r="AB430" s="1">
        <f>IF(AND(ISERROR(IF(ScheduleCompile!W423="Off",0,IF(ScheduleCompile!W423="On",1,IF(ISNUMBER(ScheduleCompile!W423),ScheduleCompile!W423/1,IF(ISTEXT(ScheduleCompile!W423),IF(OR(ISNUMBER(FIND("5F",ScheduleCompile!W423)),ISNUMBER(FIND("0F",ScheduleCompile!W423)),ISNUMBER(FIND("8F",ScheduleCompile!W423)),ISNUMBER(FIND("1F",ScheduleCompile!W423)),ISNUMBER(FIND("2F",ScheduleCompile!W423)),ISNUMBER(FIND("3F",ScheduleCompile!W423)),ISNUMBER(FIND("6F",ScheduleCompile!W423)),ISNUMBER(FIND("7F",ScheduleCompile!W423)),ISNUMBER(FIND("9F",ScheduleCompile!W423)),ISNUMBER(FIND("4F",ScheduleCompile!W423))),VALUE(LEFT(ScheduleCompile!W423,FIND("F",ScheduleCompile!W423)-1)),ScheduleCompile!W423)))))),ISTEXT(ScheduleCompile!#REF!)),"ENDTABLE",IF(ISERROR(IF(ScheduleCompile!W423="Off",0,IF(ScheduleCompile!W423="On",1,IF(ISNUMBER(ScheduleCompile!W423),ScheduleCompile!W423/1,IF(ISTEXT(ScheduleCompile!W423),IF(OR(ISNUMBER(FIND("5F",ScheduleCompile!W423)),ISNUMBER(FIND("0F",ScheduleCompile!W423)),ISNUMBER(FIND("8F",ScheduleCompile!W423)),ISNUMBER(FIND("1F",ScheduleCompile!W423)),ISNUMBER(FIND("2F",ScheduleCompile!W423)),ISNUMBER(FIND("3F",ScheduleCompile!W423)),ISNUMBER(FIND("6F",ScheduleCompile!W423)),ISNUMBER(FIND("7F",ScheduleCompile!W423)),ISNUMBER(FIND("9F",ScheduleCompile!W423)),ISNUMBER(FIND("4F",ScheduleCompile!W423))),VALUE(LEFT(ScheduleCompile!W423,FIND("F",ScheduleCompile!W423)-1)),ScheduleCompile!W423)))))),"",IF(ScheduleCompile!W423="Off",0,IF(ScheduleCompile!W423="On",1,IF(ISNUMBER(ScheduleCompile!W423),ScheduleCompile!W423/1,IF(ISTEXT(ScheduleCompile!W423),IF(OR(ISNUMBER(FIND("5F",ScheduleCompile!W423)),ISNUMBER(FIND("0F",ScheduleCompile!W423)),ISNUMBER(FIND("8F",ScheduleCompile!W423)),ISNUMBER(FIND("1F",ScheduleCompile!W423)),ISNUMBER(FIND("2F",ScheduleCompile!W423)),ISNUMBER(FIND("3F",ScheduleCompile!W423)),ISNUMBER(FIND("6F",ScheduleCompile!W423)),ISNUMBER(FIND("7F",ScheduleCompile!W423)),ISNUMBER(FIND("9F",ScheduleCompile!W423)),ISNUMBER(FIND("4F",ScheduleCompile!W423))),VALUE(LEFT(ScheduleCompile!W423,FIND("F",ScheduleCompile!W423)-1)),ScheduleCompile!W423)))))))</f>
        <v>1</v>
      </c>
      <c r="AC430" s="1">
        <f>IF(AND(ISERROR(IF(ScheduleCompile!X423="Off",0,IF(ScheduleCompile!X423="On",1,IF(ISNUMBER(ScheduleCompile!X423),ScheduleCompile!X423/1,IF(ISTEXT(ScheduleCompile!X423),IF(OR(ISNUMBER(FIND("5F",ScheduleCompile!X423)),ISNUMBER(FIND("0F",ScheduleCompile!X423)),ISNUMBER(FIND("8F",ScheduleCompile!X423)),ISNUMBER(FIND("1F",ScheduleCompile!X423)),ISNUMBER(FIND("2F",ScheduleCompile!X423)),ISNUMBER(FIND("3F",ScheduleCompile!X423)),ISNUMBER(FIND("6F",ScheduleCompile!X423)),ISNUMBER(FIND("7F",ScheduleCompile!X423)),ISNUMBER(FIND("9F",ScheduleCompile!X423)),ISNUMBER(FIND("4F",ScheduleCompile!X423))),VALUE(LEFT(ScheduleCompile!X423,FIND("F",ScheduleCompile!X423)-1)),ScheduleCompile!X423)))))),ISTEXT(ScheduleCompile!#REF!)),"ENDTABLE",IF(ISERROR(IF(ScheduleCompile!X423="Off",0,IF(ScheduleCompile!X423="On",1,IF(ISNUMBER(ScheduleCompile!X423),ScheduleCompile!X423/1,IF(ISTEXT(ScheduleCompile!X423),IF(OR(ISNUMBER(FIND("5F",ScheduleCompile!X423)),ISNUMBER(FIND("0F",ScheduleCompile!X423)),ISNUMBER(FIND("8F",ScheduleCompile!X423)),ISNUMBER(FIND("1F",ScheduleCompile!X423)),ISNUMBER(FIND("2F",ScheduleCompile!X423)),ISNUMBER(FIND("3F",ScheduleCompile!X423)),ISNUMBER(FIND("6F",ScheduleCompile!X423)),ISNUMBER(FIND("7F",ScheduleCompile!X423)),ISNUMBER(FIND("9F",ScheduleCompile!X423)),ISNUMBER(FIND("4F",ScheduleCompile!X423))),VALUE(LEFT(ScheduleCompile!X423,FIND("F",ScheduleCompile!X423)-1)),ScheduleCompile!X423)))))),"",IF(ScheduleCompile!X423="Off",0,IF(ScheduleCompile!X423="On",1,IF(ISNUMBER(ScheduleCompile!X423),ScheduleCompile!X423/1,IF(ISTEXT(ScheduleCompile!X423),IF(OR(ISNUMBER(FIND("5F",ScheduleCompile!X423)),ISNUMBER(FIND("0F",ScheduleCompile!X423)),ISNUMBER(FIND("8F",ScheduleCompile!X423)),ISNUMBER(FIND("1F",ScheduleCompile!X423)),ISNUMBER(FIND("2F",ScheduleCompile!X423)),ISNUMBER(FIND("3F",ScheduleCompile!X423)),ISNUMBER(FIND("6F",ScheduleCompile!X423)),ISNUMBER(FIND("7F",ScheduleCompile!X423)),ISNUMBER(FIND("9F",ScheduleCompile!X423)),ISNUMBER(FIND("4F",ScheduleCompile!X423))),VALUE(LEFT(ScheduleCompile!X423,FIND("F",ScheduleCompile!X423)-1)),ScheduleCompile!X423)))))))</f>
        <v>0</v>
      </c>
      <c r="AD430" s="1">
        <f>IF(AND(ISERROR(IF(ScheduleCompile!Y423="Off",0,IF(ScheduleCompile!Y423="On",1,IF(ISNUMBER(ScheduleCompile!Y423),ScheduleCompile!Y423/1,IF(ISTEXT(ScheduleCompile!Y423),IF(OR(ISNUMBER(FIND("5F",ScheduleCompile!Y423)),ISNUMBER(FIND("0F",ScheduleCompile!Y423)),ISNUMBER(FIND("8F",ScheduleCompile!Y423)),ISNUMBER(FIND("1F",ScheduleCompile!Y423)),ISNUMBER(FIND("2F",ScheduleCompile!Y423)),ISNUMBER(FIND("3F",ScheduleCompile!Y423)),ISNUMBER(FIND("6F",ScheduleCompile!Y423)),ISNUMBER(FIND("7F",ScheduleCompile!Y423)),ISNUMBER(FIND("9F",ScheduleCompile!Y423)),ISNUMBER(FIND("4F",ScheduleCompile!Y423))),VALUE(LEFT(ScheduleCompile!Y423,FIND("F",ScheduleCompile!Y423)-1)),ScheduleCompile!Y423)))))),ISTEXT(ScheduleCompile!#REF!)),"ENDTABLE",IF(ISERROR(IF(ScheduleCompile!Y423="Off",0,IF(ScheduleCompile!Y423="On",1,IF(ISNUMBER(ScheduleCompile!Y423),ScheduleCompile!Y423/1,IF(ISTEXT(ScheduleCompile!Y423),IF(OR(ISNUMBER(FIND("5F",ScheduleCompile!Y423)),ISNUMBER(FIND("0F",ScheduleCompile!Y423)),ISNUMBER(FIND("8F",ScheduleCompile!Y423)),ISNUMBER(FIND("1F",ScheduleCompile!Y423)),ISNUMBER(FIND("2F",ScheduleCompile!Y423)),ISNUMBER(FIND("3F",ScheduleCompile!Y423)),ISNUMBER(FIND("6F",ScheduleCompile!Y423)),ISNUMBER(FIND("7F",ScheduleCompile!Y423)),ISNUMBER(FIND("9F",ScheduleCompile!Y423)),ISNUMBER(FIND("4F",ScheduleCompile!Y423))),VALUE(LEFT(ScheduleCompile!Y423,FIND("F",ScheduleCompile!Y423)-1)),ScheduleCompile!Y423)))))),"",IF(ScheduleCompile!Y423="Off",0,IF(ScheduleCompile!Y423="On",1,IF(ISNUMBER(ScheduleCompile!Y423),ScheduleCompile!Y423/1,IF(ISTEXT(ScheduleCompile!Y423),IF(OR(ISNUMBER(FIND("5F",ScheduleCompile!Y423)),ISNUMBER(FIND("0F",ScheduleCompile!Y423)),ISNUMBER(FIND("8F",ScheduleCompile!Y423)),ISNUMBER(FIND("1F",ScheduleCompile!Y423)),ISNUMBER(FIND("2F",ScheduleCompile!Y423)),ISNUMBER(FIND("3F",ScheduleCompile!Y423)),ISNUMBER(FIND("6F",ScheduleCompile!Y423)),ISNUMBER(FIND("7F",ScheduleCompile!Y423)),ISNUMBER(FIND("9F",ScheduleCompile!Y423)),ISNUMBER(FIND("4F",ScheduleCompile!Y423))),VALUE(LEFT(ScheduleCompile!Y423,FIND("F",ScheduleCompile!Y423)-1)),ScheduleCompile!Y423)))))))</f>
        <v>0</v>
      </c>
    </row>
    <row r="431" spans="1:30" x14ac:dyDescent="0.25">
      <c r="A431" t="str">
        <f t="shared" si="27"/>
        <v>SchDay "RetailHVACAvailSun"  Type = "OnOff" Hr = (0, 0, 0, 0, 0, 0, 0, 0, 1, 1, 1, 1, 1, 1, 1, 1, 1, 1, 1, 0, 0, 0, 0, 0) ..</v>
      </c>
      <c r="B431" s="1" t="s">
        <v>623</v>
      </c>
      <c r="C431" t="str">
        <f t="shared" si="28"/>
        <v xml:space="preserve">SchDay "RetailHVACAvailSun"  Type = "OnOff" Hr = </v>
      </c>
      <c r="D431" t="str">
        <f t="shared" si="29"/>
        <v>(0, 0, 0, 0, 0, 0, 0, 0, 1, 1, 1, 1, 1, 1, 1, 1, 1, 1, 1, 0, 0, 0, 0, 0) ..</v>
      </c>
      <c r="E431" s="30" t="str">
        <f>ScheduleCompile!A424</f>
        <v>RetailHVACAvailSun</v>
      </c>
      <c r="F431" t="str">
        <f t="shared" si="30"/>
        <v>OnOff</v>
      </c>
      <c r="G431" s="1">
        <f>IF(AND(ISERROR(IF(ScheduleCompile!B424="Off",0,IF(ScheduleCompile!B424="On",1,IF(ISNUMBER(ScheduleCompile!B424),ScheduleCompile!B424/1,IF(ISTEXT(ScheduleCompile!B424),IF(OR(ISNUMBER(FIND("5F",ScheduleCompile!B424)),ISNUMBER(FIND("0F",ScheduleCompile!B424)),ISNUMBER(FIND("8F",ScheduleCompile!B424)),ISNUMBER(FIND("1F",ScheduleCompile!B424)),ISNUMBER(FIND("2F",ScheduleCompile!B424)),ISNUMBER(FIND("3F",ScheduleCompile!B424)),ISNUMBER(FIND("6F",ScheduleCompile!B424)),ISNUMBER(FIND("7F",ScheduleCompile!B424)),ISNUMBER(FIND("9F",ScheduleCompile!B424)),ISNUMBER(FIND("4F",ScheduleCompile!B424))),VALUE(LEFT(ScheduleCompile!B424,FIND("F",ScheduleCompile!B424)-1)),ScheduleCompile!B424)))))),ISTEXT(ScheduleCompile!#REF!)),"ENDTABLE",IF(ISERROR(IF(ScheduleCompile!B424="Off",0,IF(ScheduleCompile!B424="On",1,IF(ISNUMBER(ScheduleCompile!B424),ScheduleCompile!B424/1,IF(ISTEXT(ScheduleCompile!B424),IF(OR(ISNUMBER(FIND("5F",ScheduleCompile!B424)),ISNUMBER(FIND("0F",ScheduleCompile!B424)),ISNUMBER(FIND("8F",ScheduleCompile!B424)),ISNUMBER(FIND("1F",ScheduleCompile!B424)),ISNUMBER(FIND("2F",ScheduleCompile!B424)),ISNUMBER(FIND("3F",ScheduleCompile!B424)),ISNUMBER(FIND("6F",ScheduleCompile!B424)),ISNUMBER(FIND("7F",ScheduleCompile!B424)),ISNUMBER(FIND("9F",ScheduleCompile!B424)),ISNUMBER(FIND("4F",ScheduleCompile!B424))),VALUE(LEFT(ScheduleCompile!B424,FIND("F",ScheduleCompile!B424)-1)),ScheduleCompile!B424)))))),"",IF(ScheduleCompile!B424="Off",0,IF(ScheduleCompile!B424="On",1,IF(ISNUMBER(ScheduleCompile!B424),ScheduleCompile!B424/1,IF(ISTEXT(ScheduleCompile!B424),IF(OR(ISNUMBER(FIND("5F",ScheduleCompile!B424)),ISNUMBER(FIND("0F",ScheduleCompile!B424)),ISNUMBER(FIND("8F",ScheduleCompile!B424)),ISNUMBER(FIND("1F",ScheduleCompile!B424)),ISNUMBER(FIND("2F",ScheduleCompile!B424)),ISNUMBER(FIND("3F",ScheduleCompile!B424)),ISNUMBER(FIND("6F",ScheduleCompile!B424)),ISNUMBER(FIND("7F",ScheduleCompile!B424)),ISNUMBER(FIND("9F",ScheduleCompile!B424)),ISNUMBER(FIND("4F",ScheduleCompile!B424))),VALUE(LEFT(ScheduleCompile!B424,FIND("F",ScheduleCompile!B424)-1)),ScheduleCompile!B424)))))))</f>
        <v>0</v>
      </c>
      <c r="H431" s="1">
        <f>IF(AND(ISERROR(IF(ScheduleCompile!C424="Off",0,IF(ScheduleCompile!C424="On",1,IF(ISNUMBER(ScheduleCompile!C424),ScheduleCompile!C424/1,IF(ISTEXT(ScheduleCompile!C424),IF(OR(ISNUMBER(FIND("5F",ScheduleCompile!C424)),ISNUMBER(FIND("0F",ScheduleCompile!C424)),ISNUMBER(FIND("8F",ScheduleCompile!C424)),ISNUMBER(FIND("1F",ScheduleCompile!C424)),ISNUMBER(FIND("2F",ScheduleCompile!C424)),ISNUMBER(FIND("3F",ScheduleCompile!C424)),ISNUMBER(FIND("6F",ScheduleCompile!C424)),ISNUMBER(FIND("7F",ScheduleCompile!C424)),ISNUMBER(FIND("9F",ScheduleCompile!C424)),ISNUMBER(FIND("4F",ScheduleCompile!C424))),VALUE(LEFT(ScheduleCompile!C424,FIND("F",ScheduleCompile!C424)-1)),ScheduleCompile!C424)))))),ISTEXT(ScheduleCompile!#REF!)),"ENDTABLE",IF(ISERROR(IF(ScheduleCompile!C424="Off",0,IF(ScheduleCompile!C424="On",1,IF(ISNUMBER(ScheduleCompile!C424),ScheduleCompile!C424/1,IF(ISTEXT(ScheduleCompile!C424),IF(OR(ISNUMBER(FIND("5F",ScheduleCompile!C424)),ISNUMBER(FIND("0F",ScheduleCompile!C424)),ISNUMBER(FIND("8F",ScheduleCompile!C424)),ISNUMBER(FIND("1F",ScheduleCompile!C424)),ISNUMBER(FIND("2F",ScheduleCompile!C424)),ISNUMBER(FIND("3F",ScheduleCompile!C424)),ISNUMBER(FIND("6F",ScheduleCompile!C424)),ISNUMBER(FIND("7F",ScheduleCompile!C424)),ISNUMBER(FIND("9F",ScheduleCompile!C424)),ISNUMBER(FIND("4F",ScheduleCompile!C424))),VALUE(LEFT(ScheduleCompile!C424,FIND("F",ScheduleCompile!C424)-1)),ScheduleCompile!C424)))))),"",IF(ScheduleCompile!C424="Off",0,IF(ScheduleCompile!C424="On",1,IF(ISNUMBER(ScheduleCompile!C424),ScheduleCompile!C424/1,IF(ISTEXT(ScheduleCompile!C424),IF(OR(ISNUMBER(FIND("5F",ScheduleCompile!C424)),ISNUMBER(FIND("0F",ScheduleCompile!C424)),ISNUMBER(FIND("8F",ScheduleCompile!C424)),ISNUMBER(FIND("1F",ScheduleCompile!C424)),ISNUMBER(FIND("2F",ScheduleCompile!C424)),ISNUMBER(FIND("3F",ScheduleCompile!C424)),ISNUMBER(FIND("6F",ScheduleCompile!C424)),ISNUMBER(FIND("7F",ScheduleCompile!C424)),ISNUMBER(FIND("9F",ScheduleCompile!C424)),ISNUMBER(FIND("4F",ScheduleCompile!C424))),VALUE(LEFT(ScheduleCompile!C424,FIND("F",ScheduleCompile!C424)-1)),ScheduleCompile!C424)))))))</f>
        <v>0</v>
      </c>
      <c r="I431" s="1">
        <f>IF(AND(ISERROR(IF(ScheduleCompile!D424="Off",0,IF(ScheduleCompile!D424="On",1,IF(ISNUMBER(ScheduleCompile!D424),ScheduleCompile!D424/1,IF(ISTEXT(ScheduleCompile!D424),IF(OR(ISNUMBER(FIND("5F",ScheduleCompile!D424)),ISNUMBER(FIND("0F",ScheduleCompile!D424)),ISNUMBER(FIND("8F",ScheduleCompile!D424)),ISNUMBER(FIND("1F",ScheduleCompile!D424)),ISNUMBER(FIND("2F",ScheduleCompile!D424)),ISNUMBER(FIND("3F",ScheduleCompile!D424)),ISNUMBER(FIND("6F",ScheduleCompile!D424)),ISNUMBER(FIND("7F",ScheduleCompile!D424)),ISNUMBER(FIND("9F",ScheduleCompile!D424)),ISNUMBER(FIND("4F",ScheduleCompile!D424))),VALUE(LEFT(ScheduleCompile!D424,FIND("F",ScheduleCompile!D424)-1)),ScheduleCompile!D424)))))),ISTEXT(ScheduleCompile!#REF!)),"ENDTABLE",IF(ISERROR(IF(ScheduleCompile!D424="Off",0,IF(ScheduleCompile!D424="On",1,IF(ISNUMBER(ScheduleCompile!D424),ScheduleCompile!D424/1,IF(ISTEXT(ScheduleCompile!D424),IF(OR(ISNUMBER(FIND("5F",ScheduleCompile!D424)),ISNUMBER(FIND("0F",ScheduleCompile!D424)),ISNUMBER(FIND("8F",ScheduleCompile!D424)),ISNUMBER(FIND("1F",ScheduleCompile!D424)),ISNUMBER(FIND("2F",ScheduleCompile!D424)),ISNUMBER(FIND("3F",ScheduleCompile!D424)),ISNUMBER(FIND("6F",ScheduleCompile!D424)),ISNUMBER(FIND("7F",ScheduleCompile!D424)),ISNUMBER(FIND("9F",ScheduleCompile!D424)),ISNUMBER(FIND("4F",ScheduleCompile!D424))),VALUE(LEFT(ScheduleCompile!D424,FIND("F",ScheduleCompile!D424)-1)),ScheduleCompile!D424)))))),"",IF(ScheduleCompile!D424="Off",0,IF(ScheduleCompile!D424="On",1,IF(ISNUMBER(ScheduleCompile!D424),ScheduleCompile!D424/1,IF(ISTEXT(ScheduleCompile!D424),IF(OR(ISNUMBER(FIND("5F",ScheduleCompile!D424)),ISNUMBER(FIND("0F",ScheduleCompile!D424)),ISNUMBER(FIND("8F",ScheduleCompile!D424)),ISNUMBER(FIND("1F",ScheduleCompile!D424)),ISNUMBER(FIND("2F",ScheduleCompile!D424)),ISNUMBER(FIND("3F",ScheduleCompile!D424)),ISNUMBER(FIND("6F",ScheduleCompile!D424)),ISNUMBER(FIND("7F",ScheduleCompile!D424)),ISNUMBER(FIND("9F",ScheduleCompile!D424)),ISNUMBER(FIND("4F",ScheduleCompile!D424))),VALUE(LEFT(ScheduleCompile!D424,FIND("F",ScheduleCompile!D424)-1)),ScheduleCompile!D424)))))))</f>
        <v>0</v>
      </c>
      <c r="J431" s="1">
        <f>IF(AND(ISERROR(IF(ScheduleCompile!E424="Off",0,IF(ScheduleCompile!E424="On",1,IF(ISNUMBER(ScheduleCompile!E424),ScheduleCompile!E424/1,IF(ISTEXT(ScheduleCompile!E424),IF(OR(ISNUMBER(FIND("5F",ScheduleCompile!E424)),ISNUMBER(FIND("0F",ScheduleCompile!E424)),ISNUMBER(FIND("8F",ScheduleCompile!E424)),ISNUMBER(FIND("1F",ScheduleCompile!E424)),ISNUMBER(FIND("2F",ScheduleCompile!E424)),ISNUMBER(FIND("3F",ScheduleCompile!E424)),ISNUMBER(FIND("6F",ScheduleCompile!E424)),ISNUMBER(FIND("7F",ScheduleCompile!E424)),ISNUMBER(FIND("9F",ScheduleCompile!E424)),ISNUMBER(FIND("4F",ScheduleCompile!E424))),VALUE(LEFT(ScheduleCompile!E424,FIND("F",ScheduleCompile!E424)-1)),ScheduleCompile!E424)))))),ISTEXT(ScheduleCompile!#REF!)),"ENDTABLE",IF(ISERROR(IF(ScheduleCompile!E424="Off",0,IF(ScheduleCompile!E424="On",1,IF(ISNUMBER(ScheduleCompile!E424),ScheduleCompile!E424/1,IF(ISTEXT(ScheduleCompile!E424),IF(OR(ISNUMBER(FIND("5F",ScheduleCompile!E424)),ISNUMBER(FIND("0F",ScheduleCompile!E424)),ISNUMBER(FIND("8F",ScheduleCompile!E424)),ISNUMBER(FIND("1F",ScheduleCompile!E424)),ISNUMBER(FIND("2F",ScheduleCompile!E424)),ISNUMBER(FIND("3F",ScheduleCompile!E424)),ISNUMBER(FIND("6F",ScheduleCompile!E424)),ISNUMBER(FIND("7F",ScheduleCompile!E424)),ISNUMBER(FIND("9F",ScheduleCompile!E424)),ISNUMBER(FIND("4F",ScheduleCompile!E424))),VALUE(LEFT(ScheduleCompile!E424,FIND("F",ScheduleCompile!E424)-1)),ScheduleCompile!E424)))))),"",IF(ScheduleCompile!E424="Off",0,IF(ScheduleCompile!E424="On",1,IF(ISNUMBER(ScheduleCompile!E424),ScheduleCompile!E424/1,IF(ISTEXT(ScheduleCompile!E424),IF(OR(ISNUMBER(FIND("5F",ScheduleCompile!E424)),ISNUMBER(FIND("0F",ScheduleCompile!E424)),ISNUMBER(FIND("8F",ScheduleCompile!E424)),ISNUMBER(FIND("1F",ScheduleCompile!E424)),ISNUMBER(FIND("2F",ScheduleCompile!E424)),ISNUMBER(FIND("3F",ScheduleCompile!E424)),ISNUMBER(FIND("6F",ScheduleCompile!E424)),ISNUMBER(FIND("7F",ScheduleCompile!E424)),ISNUMBER(FIND("9F",ScheduleCompile!E424)),ISNUMBER(FIND("4F",ScheduleCompile!E424))),VALUE(LEFT(ScheduleCompile!E424,FIND("F",ScheduleCompile!E424)-1)),ScheduleCompile!E424)))))))</f>
        <v>0</v>
      </c>
      <c r="K431" s="1">
        <f>IF(AND(ISERROR(IF(ScheduleCompile!F424="Off",0,IF(ScheduleCompile!F424="On",1,IF(ISNUMBER(ScheduleCompile!F424),ScheduleCompile!F424/1,IF(ISTEXT(ScheduleCompile!F424),IF(OR(ISNUMBER(FIND("5F",ScheduleCompile!F424)),ISNUMBER(FIND("0F",ScheduleCompile!F424)),ISNUMBER(FIND("8F",ScheduleCompile!F424)),ISNUMBER(FIND("1F",ScheduleCompile!F424)),ISNUMBER(FIND("2F",ScheduleCompile!F424)),ISNUMBER(FIND("3F",ScheduleCompile!F424)),ISNUMBER(FIND("6F",ScheduleCompile!F424)),ISNUMBER(FIND("7F",ScheduleCompile!F424)),ISNUMBER(FIND("9F",ScheduleCompile!F424)),ISNUMBER(FIND("4F",ScheduleCompile!F424))),VALUE(LEFT(ScheduleCompile!F424,FIND("F",ScheduleCompile!F424)-1)),ScheduleCompile!F424)))))),ISTEXT(ScheduleCompile!#REF!)),"ENDTABLE",IF(ISERROR(IF(ScheduleCompile!F424="Off",0,IF(ScheduleCompile!F424="On",1,IF(ISNUMBER(ScheduleCompile!F424),ScheduleCompile!F424/1,IF(ISTEXT(ScheduleCompile!F424),IF(OR(ISNUMBER(FIND("5F",ScheduleCompile!F424)),ISNUMBER(FIND("0F",ScheduleCompile!F424)),ISNUMBER(FIND("8F",ScheduleCompile!F424)),ISNUMBER(FIND("1F",ScheduleCompile!F424)),ISNUMBER(FIND("2F",ScheduleCompile!F424)),ISNUMBER(FIND("3F",ScheduleCompile!F424)),ISNUMBER(FIND("6F",ScheduleCompile!F424)),ISNUMBER(FIND("7F",ScheduleCompile!F424)),ISNUMBER(FIND("9F",ScheduleCompile!F424)),ISNUMBER(FIND("4F",ScheduleCompile!F424))),VALUE(LEFT(ScheduleCompile!F424,FIND("F",ScheduleCompile!F424)-1)),ScheduleCompile!F424)))))),"",IF(ScheduleCompile!F424="Off",0,IF(ScheduleCompile!F424="On",1,IF(ISNUMBER(ScheduleCompile!F424),ScheduleCompile!F424/1,IF(ISTEXT(ScheduleCompile!F424),IF(OR(ISNUMBER(FIND("5F",ScheduleCompile!F424)),ISNUMBER(FIND("0F",ScheduleCompile!F424)),ISNUMBER(FIND("8F",ScheduleCompile!F424)),ISNUMBER(FIND("1F",ScheduleCompile!F424)),ISNUMBER(FIND("2F",ScheduleCompile!F424)),ISNUMBER(FIND("3F",ScheduleCompile!F424)),ISNUMBER(FIND("6F",ScheduleCompile!F424)),ISNUMBER(FIND("7F",ScheduleCompile!F424)),ISNUMBER(FIND("9F",ScheduleCompile!F424)),ISNUMBER(FIND("4F",ScheduleCompile!F424))),VALUE(LEFT(ScheduleCompile!F424,FIND("F",ScheduleCompile!F424)-1)),ScheduleCompile!F424)))))))</f>
        <v>0</v>
      </c>
      <c r="L431" s="1">
        <f>IF(AND(ISERROR(IF(ScheduleCompile!G424="Off",0,IF(ScheduleCompile!G424="On",1,IF(ISNUMBER(ScheduleCompile!G424),ScheduleCompile!G424/1,IF(ISTEXT(ScheduleCompile!G424),IF(OR(ISNUMBER(FIND("5F",ScheduleCompile!G424)),ISNUMBER(FIND("0F",ScheduleCompile!G424)),ISNUMBER(FIND("8F",ScheduleCompile!G424)),ISNUMBER(FIND("1F",ScheduleCompile!G424)),ISNUMBER(FIND("2F",ScheduleCompile!G424)),ISNUMBER(FIND("3F",ScheduleCompile!G424)),ISNUMBER(FIND("6F",ScheduleCompile!G424)),ISNUMBER(FIND("7F",ScheduleCompile!G424)),ISNUMBER(FIND("9F",ScheduleCompile!G424)),ISNUMBER(FIND("4F",ScheduleCompile!G424))),VALUE(LEFT(ScheduleCompile!G424,FIND("F",ScheduleCompile!G424)-1)),ScheduleCompile!G424)))))),ISTEXT(ScheduleCompile!#REF!)),"ENDTABLE",IF(ISERROR(IF(ScheduleCompile!G424="Off",0,IF(ScheduleCompile!G424="On",1,IF(ISNUMBER(ScheduleCompile!G424),ScheduleCompile!G424/1,IF(ISTEXT(ScheduleCompile!G424),IF(OR(ISNUMBER(FIND("5F",ScheduleCompile!G424)),ISNUMBER(FIND("0F",ScheduleCompile!G424)),ISNUMBER(FIND("8F",ScheduleCompile!G424)),ISNUMBER(FIND("1F",ScheduleCompile!G424)),ISNUMBER(FIND("2F",ScheduleCompile!G424)),ISNUMBER(FIND("3F",ScheduleCompile!G424)),ISNUMBER(FIND("6F",ScheduleCompile!G424)),ISNUMBER(FIND("7F",ScheduleCompile!G424)),ISNUMBER(FIND("9F",ScheduleCompile!G424)),ISNUMBER(FIND("4F",ScheduleCompile!G424))),VALUE(LEFT(ScheduleCompile!G424,FIND("F",ScheduleCompile!G424)-1)),ScheduleCompile!G424)))))),"",IF(ScheduleCompile!G424="Off",0,IF(ScheduleCompile!G424="On",1,IF(ISNUMBER(ScheduleCompile!G424),ScheduleCompile!G424/1,IF(ISTEXT(ScheduleCompile!G424),IF(OR(ISNUMBER(FIND("5F",ScheduleCompile!G424)),ISNUMBER(FIND("0F",ScheduleCompile!G424)),ISNUMBER(FIND("8F",ScheduleCompile!G424)),ISNUMBER(FIND("1F",ScheduleCompile!G424)),ISNUMBER(FIND("2F",ScheduleCompile!G424)),ISNUMBER(FIND("3F",ScheduleCompile!G424)),ISNUMBER(FIND("6F",ScheduleCompile!G424)),ISNUMBER(FIND("7F",ScheduleCompile!G424)),ISNUMBER(FIND("9F",ScheduleCompile!G424)),ISNUMBER(FIND("4F",ScheduleCompile!G424))),VALUE(LEFT(ScheduleCompile!G424,FIND("F",ScheduleCompile!G424)-1)),ScheduleCompile!G424)))))))</f>
        <v>0</v>
      </c>
      <c r="M431" s="1">
        <f>IF(AND(ISERROR(IF(ScheduleCompile!H424="Off",0,IF(ScheduleCompile!H424="On",1,IF(ISNUMBER(ScheduleCompile!H424),ScheduleCompile!H424/1,IF(ISTEXT(ScheduleCompile!H424),IF(OR(ISNUMBER(FIND("5F",ScheduleCompile!H424)),ISNUMBER(FIND("0F",ScheduleCompile!H424)),ISNUMBER(FIND("8F",ScheduleCompile!H424)),ISNUMBER(FIND("1F",ScheduleCompile!H424)),ISNUMBER(FIND("2F",ScheduleCompile!H424)),ISNUMBER(FIND("3F",ScheduleCompile!H424)),ISNUMBER(FIND("6F",ScheduleCompile!H424)),ISNUMBER(FIND("7F",ScheduleCompile!H424)),ISNUMBER(FIND("9F",ScheduleCompile!H424)),ISNUMBER(FIND("4F",ScheduleCompile!H424))),VALUE(LEFT(ScheduleCompile!H424,FIND("F",ScheduleCompile!H424)-1)),ScheduleCompile!H424)))))),ISTEXT(ScheduleCompile!#REF!)),"ENDTABLE",IF(ISERROR(IF(ScheduleCompile!H424="Off",0,IF(ScheduleCompile!H424="On",1,IF(ISNUMBER(ScheduleCompile!H424),ScheduleCompile!H424/1,IF(ISTEXT(ScheduleCompile!H424),IF(OR(ISNUMBER(FIND("5F",ScheduleCompile!H424)),ISNUMBER(FIND("0F",ScheduleCompile!H424)),ISNUMBER(FIND("8F",ScheduleCompile!H424)),ISNUMBER(FIND("1F",ScheduleCompile!H424)),ISNUMBER(FIND("2F",ScheduleCompile!H424)),ISNUMBER(FIND("3F",ScheduleCompile!H424)),ISNUMBER(FIND("6F",ScheduleCompile!H424)),ISNUMBER(FIND("7F",ScheduleCompile!H424)),ISNUMBER(FIND("9F",ScheduleCompile!H424)),ISNUMBER(FIND("4F",ScheduleCompile!H424))),VALUE(LEFT(ScheduleCompile!H424,FIND("F",ScheduleCompile!H424)-1)),ScheduleCompile!H424)))))),"",IF(ScheduleCompile!H424="Off",0,IF(ScheduleCompile!H424="On",1,IF(ISNUMBER(ScheduleCompile!H424),ScheduleCompile!H424/1,IF(ISTEXT(ScheduleCompile!H424),IF(OR(ISNUMBER(FIND("5F",ScheduleCompile!H424)),ISNUMBER(FIND("0F",ScheduleCompile!H424)),ISNUMBER(FIND("8F",ScheduleCompile!H424)),ISNUMBER(FIND("1F",ScheduleCompile!H424)),ISNUMBER(FIND("2F",ScheduleCompile!H424)),ISNUMBER(FIND("3F",ScheduleCompile!H424)),ISNUMBER(FIND("6F",ScheduleCompile!H424)),ISNUMBER(FIND("7F",ScheduleCompile!H424)),ISNUMBER(FIND("9F",ScheduleCompile!H424)),ISNUMBER(FIND("4F",ScheduleCompile!H424))),VALUE(LEFT(ScheduleCompile!H424,FIND("F",ScheduleCompile!H424)-1)),ScheduleCompile!H424)))))))</f>
        <v>0</v>
      </c>
      <c r="N431" s="1">
        <f>IF(AND(ISERROR(IF(ScheduleCompile!I424="Off",0,IF(ScheduleCompile!I424="On",1,IF(ISNUMBER(ScheduleCompile!I424),ScheduleCompile!I424/1,IF(ISTEXT(ScheduleCompile!I424),IF(OR(ISNUMBER(FIND("5F",ScheduleCompile!I424)),ISNUMBER(FIND("0F",ScheduleCompile!I424)),ISNUMBER(FIND("8F",ScheduleCompile!I424)),ISNUMBER(FIND("1F",ScheduleCompile!I424)),ISNUMBER(FIND("2F",ScheduleCompile!I424)),ISNUMBER(FIND("3F",ScheduleCompile!I424)),ISNUMBER(FIND("6F",ScheduleCompile!I424)),ISNUMBER(FIND("7F",ScheduleCompile!I424)),ISNUMBER(FIND("9F",ScheduleCompile!I424)),ISNUMBER(FIND("4F",ScheduleCompile!I424))),VALUE(LEFT(ScheduleCompile!I424,FIND("F",ScheduleCompile!I424)-1)),ScheduleCompile!I424)))))),ISTEXT(ScheduleCompile!#REF!)),"ENDTABLE",IF(ISERROR(IF(ScheduleCompile!I424="Off",0,IF(ScheduleCompile!I424="On",1,IF(ISNUMBER(ScheduleCompile!I424),ScheduleCompile!I424/1,IF(ISTEXT(ScheduleCompile!I424),IF(OR(ISNUMBER(FIND("5F",ScheduleCompile!I424)),ISNUMBER(FIND("0F",ScheduleCompile!I424)),ISNUMBER(FIND("8F",ScheduleCompile!I424)),ISNUMBER(FIND("1F",ScheduleCompile!I424)),ISNUMBER(FIND("2F",ScheduleCompile!I424)),ISNUMBER(FIND("3F",ScheduleCompile!I424)),ISNUMBER(FIND("6F",ScheduleCompile!I424)),ISNUMBER(FIND("7F",ScheduleCompile!I424)),ISNUMBER(FIND("9F",ScheduleCompile!I424)),ISNUMBER(FIND("4F",ScheduleCompile!I424))),VALUE(LEFT(ScheduleCompile!I424,FIND("F",ScheduleCompile!I424)-1)),ScheduleCompile!I424)))))),"",IF(ScheduleCompile!I424="Off",0,IF(ScheduleCompile!I424="On",1,IF(ISNUMBER(ScheduleCompile!I424),ScheduleCompile!I424/1,IF(ISTEXT(ScheduleCompile!I424),IF(OR(ISNUMBER(FIND("5F",ScheduleCompile!I424)),ISNUMBER(FIND("0F",ScheduleCompile!I424)),ISNUMBER(FIND("8F",ScheduleCompile!I424)),ISNUMBER(FIND("1F",ScheduleCompile!I424)),ISNUMBER(FIND("2F",ScheduleCompile!I424)),ISNUMBER(FIND("3F",ScheduleCompile!I424)),ISNUMBER(FIND("6F",ScheduleCompile!I424)),ISNUMBER(FIND("7F",ScheduleCompile!I424)),ISNUMBER(FIND("9F",ScheduleCompile!I424)),ISNUMBER(FIND("4F",ScheduleCompile!I424))),VALUE(LEFT(ScheduleCompile!I424,FIND("F",ScheduleCompile!I424)-1)),ScheduleCompile!I424)))))))</f>
        <v>0</v>
      </c>
      <c r="O431" s="1">
        <f>IF(AND(ISERROR(IF(ScheduleCompile!J424="Off",0,IF(ScheduleCompile!J424="On",1,IF(ISNUMBER(ScheduleCompile!J424),ScheduleCompile!J424/1,IF(ISTEXT(ScheduleCompile!J424),IF(OR(ISNUMBER(FIND("5F",ScheduleCompile!J424)),ISNUMBER(FIND("0F",ScheduleCompile!J424)),ISNUMBER(FIND("8F",ScheduleCompile!J424)),ISNUMBER(FIND("1F",ScheduleCompile!J424)),ISNUMBER(FIND("2F",ScheduleCompile!J424)),ISNUMBER(FIND("3F",ScheduleCompile!J424)),ISNUMBER(FIND("6F",ScheduleCompile!J424)),ISNUMBER(FIND("7F",ScheduleCompile!J424)),ISNUMBER(FIND("9F",ScheduleCompile!J424)),ISNUMBER(FIND("4F",ScheduleCompile!J424))),VALUE(LEFT(ScheduleCompile!J424,FIND("F",ScheduleCompile!J424)-1)),ScheduleCompile!J424)))))),ISTEXT(ScheduleCompile!#REF!)),"ENDTABLE",IF(ISERROR(IF(ScheduleCompile!J424="Off",0,IF(ScheduleCompile!J424="On",1,IF(ISNUMBER(ScheduleCompile!J424),ScheduleCompile!J424/1,IF(ISTEXT(ScheduleCompile!J424),IF(OR(ISNUMBER(FIND("5F",ScheduleCompile!J424)),ISNUMBER(FIND("0F",ScheduleCompile!J424)),ISNUMBER(FIND("8F",ScheduleCompile!J424)),ISNUMBER(FIND("1F",ScheduleCompile!J424)),ISNUMBER(FIND("2F",ScheduleCompile!J424)),ISNUMBER(FIND("3F",ScheduleCompile!J424)),ISNUMBER(FIND("6F",ScheduleCompile!J424)),ISNUMBER(FIND("7F",ScheduleCompile!J424)),ISNUMBER(FIND("9F",ScheduleCompile!J424)),ISNUMBER(FIND("4F",ScheduleCompile!J424))),VALUE(LEFT(ScheduleCompile!J424,FIND("F",ScheduleCompile!J424)-1)),ScheduleCompile!J424)))))),"",IF(ScheduleCompile!J424="Off",0,IF(ScheduleCompile!J424="On",1,IF(ISNUMBER(ScheduleCompile!J424),ScheduleCompile!J424/1,IF(ISTEXT(ScheduleCompile!J424),IF(OR(ISNUMBER(FIND("5F",ScheduleCompile!J424)),ISNUMBER(FIND("0F",ScheduleCompile!J424)),ISNUMBER(FIND("8F",ScheduleCompile!J424)),ISNUMBER(FIND("1F",ScheduleCompile!J424)),ISNUMBER(FIND("2F",ScheduleCompile!J424)),ISNUMBER(FIND("3F",ScheduleCompile!J424)),ISNUMBER(FIND("6F",ScheduleCompile!J424)),ISNUMBER(FIND("7F",ScheduleCompile!J424)),ISNUMBER(FIND("9F",ScheduleCompile!J424)),ISNUMBER(FIND("4F",ScheduleCompile!J424))),VALUE(LEFT(ScheduleCompile!J424,FIND("F",ScheduleCompile!J424)-1)),ScheduleCompile!J424)))))))</f>
        <v>1</v>
      </c>
      <c r="P431" s="1">
        <f>IF(AND(ISERROR(IF(ScheduleCompile!K424="Off",0,IF(ScheduleCompile!K424="On",1,IF(ISNUMBER(ScheduleCompile!K424),ScheduleCompile!K424/1,IF(ISTEXT(ScheduleCompile!K424),IF(OR(ISNUMBER(FIND("5F",ScheduleCompile!K424)),ISNUMBER(FIND("0F",ScheduleCompile!K424)),ISNUMBER(FIND("8F",ScheduleCompile!K424)),ISNUMBER(FIND("1F",ScheduleCompile!K424)),ISNUMBER(FIND("2F",ScheduleCompile!K424)),ISNUMBER(FIND("3F",ScheduleCompile!K424)),ISNUMBER(FIND("6F",ScheduleCompile!K424)),ISNUMBER(FIND("7F",ScheduleCompile!K424)),ISNUMBER(FIND("9F",ScheduleCompile!K424)),ISNUMBER(FIND("4F",ScheduleCompile!K424))),VALUE(LEFT(ScheduleCompile!K424,FIND("F",ScheduleCompile!K424)-1)),ScheduleCompile!K424)))))),ISTEXT(ScheduleCompile!#REF!)),"ENDTABLE",IF(ISERROR(IF(ScheduleCompile!K424="Off",0,IF(ScheduleCompile!K424="On",1,IF(ISNUMBER(ScheduleCompile!K424),ScheduleCompile!K424/1,IF(ISTEXT(ScheduleCompile!K424),IF(OR(ISNUMBER(FIND("5F",ScheduleCompile!K424)),ISNUMBER(FIND("0F",ScheduleCompile!K424)),ISNUMBER(FIND("8F",ScheduleCompile!K424)),ISNUMBER(FIND("1F",ScheduleCompile!K424)),ISNUMBER(FIND("2F",ScheduleCompile!K424)),ISNUMBER(FIND("3F",ScheduleCompile!K424)),ISNUMBER(FIND("6F",ScheduleCompile!K424)),ISNUMBER(FIND("7F",ScheduleCompile!K424)),ISNUMBER(FIND("9F",ScheduleCompile!K424)),ISNUMBER(FIND("4F",ScheduleCompile!K424))),VALUE(LEFT(ScheduleCompile!K424,FIND("F",ScheduleCompile!K424)-1)),ScheduleCompile!K424)))))),"",IF(ScheduleCompile!K424="Off",0,IF(ScheduleCompile!K424="On",1,IF(ISNUMBER(ScheduleCompile!K424),ScheduleCompile!K424/1,IF(ISTEXT(ScheduleCompile!K424),IF(OR(ISNUMBER(FIND("5F",ScheduleCompile!K424)),ISNUMBER(FIND("0F",ScheduleCompile!K424)),ISNUMBER(FIND("8F",ScheduleCompile!K424)),ISNUMBER(FIND("1F",ScheduleCompile!K424)),ISNUMBER(FIND("2F",ScheduleCompile!K424)),ISNUMBER(FIND("3F",ScheduleCompile!K424)),ISNUMBER(FIND("6F",ScheduleCompile!K424)),ISNUMBER(FIND("7F",ScheduleCompile!K424)),ISNUMBER(FIND("9F",ScheduleCompile!K424)),ISNUMBER(FIND("4F",ScheduleCompile!K424))),VALUE(LEFT(ScheduleCompile!K424,FIND("F",ScheduleCompile!K424)-1)),ScheduleCompile!K424)))))))</f>
        <v>1</v>
      </c>
      <c r="Q431" s="1">
        <f>IF(AND(ISERROR(IF(ScheduleCompile!L424="Off",0,IF(ScheduleCompile!L424="On",1,IF(ISNUMBER(ScheduleCompile!L424),ScheduleCompile!L424/1,IF(ISTEXT(ScheduleCompile!L424),IF(OR(ISNUMBER(FIND("5F",ScheduleCompile!L424)),ISNUMBER(FIND("0F",ScheduleCompile!L424)),ISNUMBER(FIND("8F",ScheduleCompile!L424)),ISNUMBER(FIND("1F",ScheduleCompile!L424)),ISNUMBER(FIND("2F",ScheduleCompile!L424)),ISNUMBER(FIND("3F",ScheduleCompile!L424)),ISNUMBER(FIND("6F",ScheduleCompile!L424)),ISNUMBER(FIND("7F",ScheduleCompile!L424)),ISNUMBER(FIND("9F",ScheduleCompile!L424)),ISNUMBER(FIND("4F",ScheduleCompile!L424))),VALUE(LEFT(ScheduleCompile!L424,FIND("F",ScheduleCompile!L424)-1)),ScheduleCompile!L424)))))),ISTEXT(ScheduleCompile!#REF!)),"ENDTABLE",IF(ISERROR(IF(ScheduleCompile!L424="Off",0,IF(ScheduleCompile!L424="On",1,IF(ISNUMBER(ScheduleCompile!L424),ScheduleCompile!L424/1,IF(ISTEXT(ScheduleCompile!L424),IF(OR(ISNUMBER(FIND("5F",ScheduleCompile!L424)),ISNUMBER(FIND("0F",ScheduleCompile!L424)),ISNUMBER(FIND("8F",ScheduleCompile!L424)),ISNUMBER(FIND("1F",ScheduleCompile!L424)),ISNUMBER(FIND("2F",ScheduleCompile!L424)),ISNUMBER(FIND("3F",ScheduleCompile!L424)),ISNUMBER(FIND("6F",ScheduleCompile!L424)),ISNUMBER(FIND("7F",ScheduleCompile!L424)),ISNUMBER(FIND("9F",ScheduleCompile!L424)),ISNUMBER(FIND("4F",ScheduleCompile!L424))),VALUE(LEFT(ScheduleCompile!L424,FIND("F",ScheduleCompile!L424)-1)),ScheduleCompile!L424)))))),"",IF(ScheduleCompile!L424="Off",0,IF(ScheduleCompile!L424="On",1,IF(ISNUMBER(ScheduleCompile!L424),ScheduleCompile!L424/1,IF(ISTEXT(ScheduleCompile!L424),IF(OR(ISNUMBER(FIND("5F",ScheduleCompile!L424)),ISNUMBER(FIND("0F",ScheduleCompile!L424)),ISNUMBER(FIND("8F",ScheduleCompile!L424)),ISNUMBER(FIND("1F",ScheduleCompile!L424)),ISNUMBER(FIND("2F",ScheduleCompile!L424)),ISNUMBER(FIND("3F",ScheduleCompile!L424)),ISNUMBER(FIND("6F",ScheduleCompile!L424)),ISNUMBER(FIND("7F",ScheduleCompile!L424)),ISNUMBER(FIND("9F",ScheduleCompile!L424)),ISNUMBER(FIND("4F",ScheduleCompile!L424))),VALUE(LEFT(ScheduleCompile!L424,FIND("F",ScheduleCompile!L424)-1)),ScheduleCompile!L424)))))))</f>
        <v>1</v>
      </c>
      <c r="R431" s="1">
        <f>IF(AND(ISERROR(IF(ScheduleCompile!M424="Off",0,IF(ScheduleCompile!M424="On",1,IF(ISNUMBER(ScheduleCompile!M424),ScheduleCompile!M424/1,IF(ISTEXT(ScheduleCompile!M424),IF(OR(ISNUMBER(FIND("5F",ScheduleCompile!M424)),ISNUMBER(FIND("0F",ScheduleCompile!M424)),ISNUMBER(FIND("8F",ScheduleCompile!M424)),ISNUMBER(FIND("1F",ScheduleCompile!M424)),ISNUMBER(FIND("2F",ScheduleCompile!M424)),ISNUMBER(FIND("3F",ScheduleCompile!M424)),ISNUMBER(FIND("6F",ScheduleCompile!M424)),ISNUMBER(FIND("7F",ScheduleCompile!M424)),ISNUMBER(FIND("9F",ScheduleCompile!M424)),ISNUMBER(FIND("4F",ScheduleCompile!M424))),VALUE(LEFT(ScheduleCompile!M424,FIND("F",ScheduleCompile!M424)-1)),ScheduleCompile!M424)))))),ISTEXT(ScheduleCompile!#REF!)),"ENDTABLE",IF(ISERROR(IF(ScheduleCompile!M424="Off",0,IF(ScheduleCompile!M424="On",1,IF(ISNUMBER(ScheduleCompile!M424),ScheduleCompile!M424/1,IF(ISTEXT(ScheduleCompile!M424),IF(OR(ISNUMBER(FIND("5F",ScheduleCompile!M424)),ISNUMBER(FIND("0F",ScheduleCompile!M424)),ISNUMBER(FIND("8F",ScheduleCompile!M424)),ISNUMBER(FIND("1F",ScheduleCompile!M424)),ISNUMBER(FIND("2F",ScheduleCompile!M424)),ISNUMBER(FIND("3F",ScheduleCompile!M424)),ISNUMBER(FIND("6F",ScheduleCompile!M424)),ISNUMBER(FIND("7F",ScheduleCompile!M424)),ISNUMBER(FIND("9F",ScheduleCompile!M424)),ISNUMBER(FIND("4F",ScheduleCompile!M424))),VALUE(LEFT(ScheduleCompile!M424,FIND("F",ScheduleCompile!M424)-1)),ScheduleCompile!M424)))))),"",IF(ScheduleCompile!M424="Off",0,IF(ScheduleCompile!M424="On",1,IF(ISNUMBER(ScheduleCompile!M424),ScheduleCompile!M424/1,IF(ISTEXT(ScheduleCompile!M424),IF(OR(ISNUMBER(FIND("5F",ScheduleCompile!M424)),ISNUMBER(FIND("0F",ScheduleCompile!M424)),ISNUMBER(FIND("8F",ScheduleCompile!M424)),ISNUMBER(FIND("1F",ScheduleCompile!M424)),ISNUMBER(FIND("2F",ScheduleCompile!M424)),ISNUMBER(FIND("3F",ScheduleCompile!M424)),ISNUMBER(FIND("6F",ScheduleCompile!M424)),ISNUMBER(FIND("7F",ScheduleCompile!M424)),ISNUMBER(FIND("9F",ScheduleCompile!M424)),ISNUMBER(FIND("4F",ScheduleCompile!M424))),VALUE(LEFT(ScheduleCompile!M424,FIND("F",ScheduleCompile!M424)-1)),ScheduleCompile!M424)))))))</f>
        <v>1</v>
      </c>
      <c r="S431" s="1">
        <f>IF(AND(ISERROR(IF(ScheduleCompile!N424="Off",0,IF(ScheduleCompile!N424="On",1,IF(ISNUMBER(ScheduleCompile!N424),ScheduleCompile!N424/1,IF(ISTEXT(ScheduleCompile!N424),IF(OR(ISNUMBER(FIND("5F",ScheduleCompile!N424)),ISNUMBER(FIND("0F",ScheduleCompile!N424)),ISNUMBER(FIND("8F",ScheduleCompile!N424)),ISNUMBER(FIND("1F",ScheduleCompile!N424)),ISNUMBER(FIND("2F",ScheduleCompile!N424)),ISNUMBER(FIND("3F",ScheduleCompile!N424)),ISNUMBER(FIND("6F",ScheduleCompile!N424)),ISNUMBER(FIND("7F",ScheduleCompile!N424)),ISNUMBER(FIND("9F",ScheduleCompile!N424)),ISNUMBER(FIND("4F",ScheduleCompile!N424))),VALUE(LEFT(ScheduleCompile!N424,FIND("F",ScheduleCompile!N424)-1)),ScheduleCompile!N424)))))),ISTEXT(ScheduleCompile!#REF!)),"ENDTABLE",IF(ISERROR(IF(ScheduleCompile!N424="Off",0,IF(ScheduleCompile!N424="On",1,IF(ISNUMBER(ScheduleCompile!N424),ScheduleCompile!N424/1,IF(ISTEXT(ScheduleCompile!N424),IF(OR(ISNUMBER(FIND("5F",ScheduleCompile!N424)),ISNUMBER(FIND("0F",ScheduleCompile!N424)),ISNUMBER(FIND("8F",ScheduleCompile!N424)),ISNUMBER(FIND("1F",ScheduleCompile!N424)),ISNUMBER(FIND("2F",ScheduleCompile!N424)),ISNUMBER(FIND("3F",ScheduleCompile!N424)),ISNUMBER(FIND("6F",ScheduleCompile!N424)),ISNUMBER(FIND("7F",ScheduleCompile!N424)),ISNUMBER(FIND("9F",ScheduleCompile!N424)),ISNUMBER(FIND("4F",ScheduleCompile!N424))),VALUE(LEFT(ScheduleCompile!N424,FIND("F",ScheduleCompile!N424)-1)),ScheduleCompile!N424)))))),"",IF(ScheduleCompile!N424="Off",0,IF(ScheduleCompile!N424="On",1,IF(ISNUMBER(ScheduleCompile!N424),ScheduleCompile!N424/1,IF(ISTEXT(ScheduleCompile!N424),IF(OR(ISNUMBER(FIND("5F",ScheduleCompile!N424)),ISNUMBER(FIND("0F",ScheduleCompile!N424)),ISNUMBER(FIND("8F",ScheduleCompile!N424)),ISNUMBER(FIND("1F",ScheduleCompile!N424)),ISNUMBER(FIND("2F",ScheduleCompile!N424)),ISNUMBER(FIND("3F",ScheduleCompile!N424)),ISNUMBER(FIND("6F",ScheduleCompile!N424)),ISNUMBER(FIND("7F",ScheduleCompile!N424)),ISNUMBER(FIND("9F",ScheduleCompile!N424)),ISNUMBER(FIND("4F",ScheduleCompile!N424))),VALUE(LEFT(ScheduleCompile!N424,FIND("F",ScheduleCompile!N424)-1)),ScheduleCompile!N424)))))))</f>
        <v>1</v>
      </c>
      <c r="T431" s="1">
        <f>IF(AND(ISERROR(IF(ScheduleCompile!O424="Off",0,IF(ScheduleCompile!O424="On",1,IF(ISNUMBER(ScheduleCompile!O424),ScheduleCompile!O424/1,IF(ISTEXT(ScheduleCompile!O424),IF(OR(ISNUMBER(FIND("5F",ScheduleCompile!O424)),ISNUMBER(FIND("0F",ScheduleCompile!O424)),ISNUMBER(FIND("8F",ScheduleCompile!O424)),ISNUMBER(FIND("1F",ScheduleCompile!O424)),ISNUMBER(FIND("2F",ScheduleCompile!O424)),ISNUMBER(FIND("3F",ScheduleCompile!O424)),ISNUMBER(FIND("6F",ScheduleCompile!O424)),ISNUMBER(FIND("7F",ScheduleCompile!O424)),ISNUMBER(FIND("9F",ScheduleCompile!O424)),ISNUMBER(FIND("4F",ScheduleCompile!O424))),VALUE(LEFT(ScheduleCompile!O424,FIND("F",ScheduleCompile!O424)-1)),ScheduleCompile!O424)))))),ISTEXT(ScheduleCompile!#REF!)),"ENDTABLE",IF(ISERROR(IF(ScheduleCompile!O424="Off",0,IF(ScheduleCompile!O424="On",1,IF(ISNUMBER(ScheduleCompile!O424),ScheduleCompile!O424/1,IF(ISTEXT(ScheduleCompile!O424),IF(OR(ISNUMBER(FIND("5F",ScheduleCompile!O424)),ISNUMBER(FIND("0F",ScheduleCompile!O424)),ISNUMBER(FIND("8F",ScheduleCompile!O424)),ISNUMBER(FIND("1F",ScheduleCompile!O424)),ISNUMBER(FIND("2F",ScheduleCompile!O424)),ISNUMBER(FIND("3F",ScheduleCompile!O424)),ISNUMBER(FIND("6F",ScheduleCompile!O424)),ISNUMBER(FIND("7F",ScheduleCompile!O424)),ISNUMBER(FIND("9F",ScheduleCompile!O424)),ISNUMBER(FIND("4F",ScheduleCompile!O424))),VALUE(LEFT(ScheduleCompile!O424,FIND("F",ScheduleCompile!O424)-1)),ScheduleCompile!O424)))))),"",IF(ScheduleCompile!O424="Off",0,IF(ScheduleCompile!O424="On",1,IF(ISNUMBER(ScheduleCompile!O424),ScheduleCompile!O424/1,IF(ISTEXT(ScheduleCompile!O424),IF(OR(ISNUMBER(FIND("5F",ScheduleCompile!O424)),ISNUMBER(FIND("0F",ScheduleCompile!O424)),ISNUMBER(FIND("8F",ScheduleCompile!O424)),ISNUMBER(FIND("1F",ScheduleCompile!O424)),ISNUMBER(FIND("2F",ScheduleCompile!O424)),ISNUMBER(FIND("3F",ScheduleCompile!O424)),ISNUMBER(FIND("6F",ScheduleCompile!O424)),ISNUMBER(FIND("7F",ScheduleCompile!O424)),ISNUMBER(FIND("9F",ScheduleCompile!O424)),ISNUMBER(FIND("4F",ScheduleCompile!O424))),VALUE(LEFT(ScheduleCompile!O424,FIND("F",ScheduleCompile!O424)-1)),ScheduleCompile!O424)))))))</f>
        <v>1</v>
      </c>
      <c r="U431" s="1">
        <f>IF(AND(ISERROR(IF(ScheduleCompile!P424="Off",0,IF(ScheduleCompile!P424="On",1,IF(ISNUMBER(ScheduleCompile!P424),ScheduleCompile!P424/1,IF(ISTEXT(ScheduleCompile!P424),IF(OR(ISNUMBER(FIND("5F",ScheduleCompile!P424)),ISNUMBER(FIND("0F",ScheduleCompile!P424)),ISNUMBER(FIND("8F",ScheduleCompile!P424)),ISNUMBER(FIND("1F",ScheduleCompile!P424)),ISNUMBER(FIND("2F",ScheduleCompile!P424)),ISNUMBER(FIND("3F",ScheduleCompile!P424)),ISNUMBER(FIND("6F",ScheduleCompile!P424)),ISNUMBER(FIND("7F",ScheduleCompile!P424)),ISNUMBER(FIND("9F",ScheduleCompile!P424)),ISNUMBER(FIND("4F",ScheduleCompile!P424))),VALUE(LEFT(ScheduleCompile!P424,FIND("F",ScheduleCompile!P424)-1)),ScheduleCompile!P424)))))),ISTEXT(ScheduleCompile!#REF!)),"ENDTABLE",IF(ISERROR(IF(ScheduleCompile!P424="Off",0,IF(ScheduleCompile!P424="On",1,IF(ISNUMBER(ScheduleCompile!P424),ScheduleCompile!P424/1,IF(ISTEXT(ScheduleCompile!P424),IF(OR(ISNUMBER(FIND("5F",ScheduleCompile!P424)),ISNUMBER(FIND("0F",ScheduleCompile!P424)),ISNUMBER(FIND("8F",ScheduleCompile!P424)),ISNUMBER(FIND("1F",ScheduleCompile!P424)),ISNUMBER(FIND("2F",ScheduleCompile!P424)),ISNUMBER(FIND("3F",ScheduleCompile!P424)),ISNUMBER(FIND("6F",ScheduleCompile!P424)),ISNUMBER(FIND("7F",ScheduleCompile!P424)),ISNUMBER(FIND("9F",ScheduleCompile!P424)),ISNUMBER(FIND("4F",ScheduleCompile!P424))),VALUE(LEFT(ScheduleCompile!P424,FIND("F",ScheduleCompile!P424)-1)),ScheduleCompile!P424)))))),"",IF(ScheduleCompile!P424="Off",0,IF(ScheduleCompile!P424="On",1,IF(ISNUMBER(ScheduleCompile!P424),ScheduleCompile!P424/1,IF(ISTEXT(ScheduleCompile!P424),IF(OR(ISNUMBER(FIND("5F",ScheduleCompile!P424)),ISNUMBER(FIND("0F",ScheduleCompile!P424)),ISNUMBER(FIND("8F",ScheduleCompile!P424)),ISNUMBER(FIND("1F",ScheduleCompile!P424)),ISNUMBER(FIND("2F",ScheduleCompile!P424)),ISNUMBER(FIND("3F",ScheduleCompile!P424)),ISNUMBER(FIND("6F",ScheduleCompile!P424)),ISNUMBER(FIND("7F",ScheduleCompile!P424)),ISNUMBER(FIND("9F",ScheduleCompile!P424)),ISNUMBER(FIND("4F",ScheduleCompile!P424))),VALUE(LEFT(ScheduleCompile!P424,FIND("F",ScheduleCompile!P424)-1)),ScheduleCompile!P424)))))))</f>
        <v>1</v>
      </c>
      <c r="V431" s="1">
        <f>IF(AND(ISERROR(IF(ScheduleCompile!Q424="Off",0,IF(ScheduleCompile!Q424="On",1,IF(ISNUMBER(ScheduleCompile!Q424),ScheduleCompile!Q424/1,IF(ISTEXT(ScheduleCompile!Q424),IF(OR(ISNUMBER(FIND("5F",ScheduleCompile!Q424)),ISNUMBER(FIND("0F",ScheduleCompile!Q424)),ISNUMBER(FIND("8F",ScheduleCompile!Q424)),ISNUMBER(FIND("1F",ScheduleCompile!Q424)),ISNUMBER(FIND("2F",ScheduleCompile!Q424)),ISNUMBER(FIND("3F",ScheduleCompile!Q424)),ISNUMBER(FIND("6F",ScheduleCompile!Q424)),ISNUMBER(FIND("7F",ScheduleCompile!Q424)),ISNUMBER(FIND("9F",ScheduleCompile!Q424)),ISNUMBER(FIND("4F",ScheduleCompile!Q424))),VALUE(LEFT(ScheduleCompile!Q424,FIND("F",ScheduleCompile!Q424)-1)),ScheduleCompile!Q424)))))),ISTEXT(ScheduleCompile!#REF!)),"ENDTABLE",IF(ISERROR(IF(ScheduleCompile!Q424="Off",0,IF(ScheduleCompile!Q424="On",1,IF(ISNUMBER(ScheduleCompile!Q424),ScheduleCompile!Q424/1,IF(ISTEXT(ScheduleCompile!Q424),IF(OR(ISNUMBER(FIND("5F",ScheduleCompile!Q424)),ISNUMBER(FIND("0F",ScheduleCompile!Q424)),ISNUMBER(FIND("8F",ScheduleCompile!Q424)),ISNUMBER(FIND("1F",ScheduleCompile!Q424)),ISNUMBER(FIND("2F",ScheduleCompile!Q424)),ISNUMBER(FIND("3F",ScheduleCompile!Q424)),ISNUMBER(FIND("6F",ScheduleCompile!Q424)),ISNUMBER(FIND("7F",ScheduleCompile!Q424)),ISNUMBER(FIND("9F",ScheduleCompile!Q424)),ISNUMBER(FIND("4F",ScheduleCompile!Q424))),VALUE(LEFT(ScheduleCompile!Q424,FIND("F",ScheduleCompile!Q424)-1)),ScheduleCompile!Q424)))))),"",IF(ScheduleCompile!Q424="Off",0,IF(ScheduleCompile!Q424="On",1,IF(ISNUMBER(ScheduleCompile!Q424),ScheduleCompile!Q424/1,IF(ISTEXT(ScheduleCompile!Q424),IF(OR(ISNUMBER(FIND("5F",ScheduleCompile!Q424)),ISNUMBER(FIND("0F",ScheduleCompile!Q424)),ISNUMBER(FIND("8F",ScheduleCompile!Q424)),ISNUMBER(FIND("1F",ScheduleCompile!Q424)),ISNUMBER(FIND("2F",ScheduleCompile!Q424)),ISNUMBER(FIND("3F",ScheduleCompile!Q424)),ISNUMBER(FIND("6F",ScheduleCompile!Q424)),ISNUMBER(FIND("7F",ScheduleCompile!Q424)),ISNUMBER(FIND("9F",ScheduleCompile!Q424)),ISNUMBER(FIND("4F",ScheduleCompile!Q424))),VALUE(LEFT(ScheduleCompile!Q424,FIND("F",ScheduleCompile!Q424)-1)),ScheduleCompile!Q424)))))))</f>
        <v>1</v>
      </c>
      <c r="W431" s="1">
        <f>IF(AND(ISERROR(IF(ScheduleCompile!R424="Off",0,IF(ScheduleCompile!R424="On",1,IF(ISNUMBER(ScheduleCompile!R424),ScheduleCompile!R424/1,IF(ISTEXT(ScheduleCompile!R424),IF(OR(ISNUMBER(FIND("5F",ScheduleCompile!R424)),ISNUMBER(FIND("0F",ScheduleCompile!R424)),ISNUMBER(FIND("8F",ScheduleCompile!R424)),ISNUMBER(FIND("1F",ScheduleCompile!R424)),ISNUMBER(FIND("2F",ScheduleCompile!R424)),ISNUMBER(FIND("3F",ScheduleCompile!R424)),ISNUMBER(FIND("6F",ScheduleCompile!R424)),ISNUMBER(FIND("7F",ScheduleCompile!R424)),ISNUMBER(FIND("9F",ScheduleCompile!R424)),ISNUMBER(FIND("4F",ScheduleCompile!R424))),VALUE(LEFT(ScheduleCompile!R424,FIND("F",ScheduleCompile!R424)-1)),ScheduleCompile!R424)))))),ISTEXT(ScheduleCompile!#REF!)),"ENDTABLE",IF(ISERROR(IF(ScheduleCompile!R424="Off",0,IF(ScheduleCompile!R424="On",1,IF(ISNUMBER(ScheduleCompile!R424),ScheduleCompile!R424/1,IF(ISTEXT(ScheduleCompile!R424),IF(OR(ISNUMBER(FIND("5F",ScheduleCompile!R424)),ISNUMBER(FIND("0F",ScheduleCompile!R424)),ISNUMBER(FIND("8F",ScheduleCompile!R424)),ISNUMBER(FIND("1F",ScheduleCompile!R424)),ISNUMBER(FIND("2F",ScheduleCompile!R424)),ISNUMBER(FIND("3F",ScheduleCompile!R424)),ISNUMBER(FIND("6F",ScheduleCompile!R424)),ISNUMBER(FIND("7F",ScheduleCompile!R424)),ISNUMBER(FIND("9F",ScheduleCompile!R424)),ISNUMBER(FIND("4F",ScheduleCompile!R424))),VALUE(LEFT(ScheduleCompile!R424,FIND("F",ScheduleCompile!R424)-1)),ScheduleCompile!R424)))))),"",IF(ScheduleCompile!R424="Off",0,IF(ScheduleCompile!R424="On",1,IF(ISNUMBER(ScheduleCompile!R424),ScheduleCompile!R424/1,IF(ISTEXT(ScheduleCompile!R424),IF(OR(ISNUMBER(FIND("5F",ScheduleCompile!R424)),ISNUMBER(FIND("0F",ScheduleCompile!R424)),ISNUMBER(FIND("8F",ScheduleCompile!R424)),ISNUMBER(FIND("1F",ScheduleCompile!R424)),ISNUMBER(FIND("2F",ScheduleCompile!R424)),ISNUMBER(FIND("3F",ScheduleCompile!R424)),ISNUMBER(FIND("6F",ScheduleCompile!R424)),ISNUMBER(FIND("7F",ScheduleCompile!R424)),ISNUMBER(FIND("9F",ScheduleCompile!R424)),ISNUMBER(FIND("4F",ScheduleCompile!R424))),VALUE(LEFT(ScheduleCompile!R424,FIND("F",ScheduleCompile!R424)-1)),ScheduleCompile!R424)))))))</f>
        <v>1</v>
      </c>
      <c r="X431" s="1">
        <f>IF(AND(ISERROR(IF(ScheduleCompile!S424="Off",0,IF(ScheduleCompile!S424="On",1,IF(ISNUMBER(ScheduleCompile!S424),ScheduleCompile!S424/1,IF(ISTEXT(ScheduleCompile!S424),IF(OR(ISNUMBER(FIND("5F",ScheduleCompile!S424)),ISNUMBER(FIND("0F",ScheduleCompile!S424)),ISNUMBER(FIND("8F",ScheduleCompile!S424)),ISNUMBER(FIND("1F",ScheduleCompile!S424)),ISNUMBER(FIND("2F",ScheduleCompile!S424)),ISNUMBER(FIND("3F",ScheduleCompile!S424)),ISNUMBER(FIND("6F",ScheduleCompile!S424)),ISNUMBER(FIND("7F",ScheduleCompile!S424)),ISNUMBER(FIND("9F",ScheduleCompile!S424)),ISNUMBER(FIND("4F",ScheduleCompile!S424))),VALUE(LEFT(ScheduleCompile!S424,FIND("F",ScheduleCompile!S424)-1)),ScheduleCompile!S424)))))),ISTEXT(ScheduleCompile!#REF!)),"ENDTABLE",IF(ISERROR(IF(ScheduleCompile!S424="Off",0,IF(ScheduleCompile!S424="On",1,IF(ISNUMBER(ScheduleCompile!S424),ScheduleCompile!S424/1,IF(ISTEXT(ScheduleCompile!S424),IF(OR(ISNUMBER(FIND("5F",ScheduleCompile!S424)),ISNUMBER(FIND("0F",ScheduleCompile!S424)),ISNUMBER(FIND("8F",ScheduleCompile!S424)),ISNUMBER(FIND("1F",ScheduleCompile!S424)),ISNUMBER(FIND("2F",ScheduleCompile!S424)),ISNUMBER(FIND("3F",ScheduleCompile!S424)),ISNUMBER(FIND("6F",ScheduleCompile!S424)),ISNUMBER(FIND("7F",ScheduleCompile!S424)),ISNUMBER(FIND("9F",ScheduleCompile!S424)),ISNUMBER(FIND("4F",ScheduleCompile!S424))),VALUE(LEFT(ScheduleCompile!S424,FIND("F",ScheduleCompile!S424)-1)),ScheduleCompile!S424)))))),"",IF(ScheduleCompile!S424="Off",0,IF(ScheduleCompile!S424="On",1,IF(ISNUMBER(ScheduleCompile!S424),ScheduleCompile!S424/1,IF(ISTEXT(ScheduleCompile!S424),IF(OR(ISNUMBER(FIND("5F",ScheduleCompile!S424)),ISNUMBER(FIND("0F",ScheduleCompile!S424)),ISNUMBER(FIND("8F",ScheduleCompile!S424)),ISNUMBER(FIND("1F",ScheduleCompile!S424)),ISNUMBER(FIND("2F",ScheduleCompile!S424)),ISNUMBER(FIND("3F",ScheduleCompile!S424)),ISNUMBER(FIND("6F",ScheduleCompile!S424)),ISNUMBER(FIND("7F",ScheduleCompile!S424)),ISNUMBER(FIND("9F",ScheduleCompile!S424)),ISNUMBER(FIND("4F",ScheduleCompile!S424))),VALUE(LEFT(ScheduleCompile!S424,FIND("F",ScheduleCompile!S424)-1)),ScheduleCompile!S424)))))))</f>
        <v>1</v>
      </c>
      <c r="Y431" s="1">
        <f>IF(AND(ISERROR(IF(ScheduleCompile!T424="Off",0,IF(ScheduleCompile!T424="On",1,IF(ISNUMBER(ScheduleCompile!T424),ScheduleCompile!T424/1,IF(ISTEXT(ScheduleCompile!T424),IF(OR(ISNUMBER(FIND("5F",ScheduleCompile!T424)),ISNUMBER(FIND("0F",ScheduleCompile!T424)),ISNUMBER(FIND("8F",ScheduleCompile!T424)),ISNUMBER(FIND("1F",ScheduleCompile!T424)),ISNUMBER(FIND("2F",ScheduleCompile!T424)),ISNUMBER(FIND("3F",ScheduleCompile!T424)),ISNUMBER(FIND("6F",ScheduleCompile!T424)),ISNUMBER(FIND("7F",ScheduleCompile!T424)),ISNUMBER(FIND("9F",ScheduleCompile!T424)),ISNUMBER(FIND("4F",ScheduleCompile!T424))),VALUE(LEFT(ScheduleCompile!T424,FIND("F",ScheduleCompile!T424)-1)),ScheduleCompile!T424)))))),ISTEXT(ScheduleCompile!#REF!)),"ENDTABLE",IF(ISERROR(IF(ScheduleCompile!T424="Off",0,IF(ScheduleCompile!T424="On",1,IF(ISNUMBER(ScheduleCompile!T424),ScheduleCompile!T424/1,IF(ISTEXT(ScheduleCompile!T424),IF(OR(ISNUMBER(FIND("5F",ScheduleCompile!T424)),ISNUMBER(FIND("0F",ScheduleCompile!T424)),ISNUMBER(FIND("8F",ScheduleCompile!T424)),ISNUMBER(FIND("1F",ScheduleCompile!T424)),ISNUMBER(FIND("2F",ScheduleCompile!T424)),ISNUMBER(FIND("3F",ScheduleCompile!T424)),ISNUMBER(FIND("6F",ScheduleCompile!T424)),ISNUMBER(FIND("7F",ScheduleCompile!T424)),ISNUMBER(FIND("9F",ScheduleCompile!T424)),ISNUMBER(FIND("4F",ScheduleCompile!T424))),VALUE(LEFT(ScheduleCompile!T424,FIND("F",ScheduleCompile!T424)-1)),ScheduleCompile!T424)))))),"",IF(ScheduleCompile!T424="Off",0,IF(ScheduleCompile!T424="On",1,IF(ISNUMBER(ScheduleCompile!T424),ScheduleCompile!T424/1,IF(ISTEXT(ScheduleCompile!T424),IF(OR(ISNUMBER(FIND("5F",ScheduleCompile!T424)),ISNUMBER(FIND("0F",ScheduleCompile!T424)),ISNUMBER(FIND("8F",ScheduleCompile!T424)),ISNUMBER(FIND("1F",ScheduleCompile!T424)),ISNUMBER(FIND("2F",ScheduleCompile!T424)),ISNUMBER(FIND("3F",ScheduleCompile!T424)),ISNUMBER(FIND("6F",ScheduleCompile!T424)),ISNUMBER(FIND("7F",ScheduleCompile!T424)),ISNUMBER(FIND("9F",ScheduleCompile!T424)),ISNUMBER(FIND("4F",ScheduleCompile!T424))),VALUE(LEFT(ScheduleCompile!T424,FIND("F",ScheduleCompile!T424)-1)),ScheduleCompile!T424)))))))</f>
        <v>1</v>
      </c>
      <c r="Z431" s="1">
        <f>IF(AND(ISERROR(IF(ScheduleCompile!U424="Off",0,IF(ScheduleCompile!U424="On",1,IF(ISNUMBER(ScheduleCompile!U424),ScheduleCompile!U424/1,IF(ISTEXT(ScheduleCompile!U424),IF(OR(ISNUMBER(FIND("5F",ScheduleCompile!U424)),ISNUMBER(FIND("0F",ScheduleCompile!U424)),ISNUMBER(FIND("8F",ScheduleCompile!U424)),ISNUMBER(FIND("1F",ScheduleCompile!U424)),ISNUMBER(FIND("2F",ScheduleCompile!U424)),ISNUMBER(FIND("3F",ScheduleCompile!U424)),ISNUMBER(FIND("6F",ScheduleCompile!U424)),ISNUMBER(FIND("7F",ScheduleCompile!U424)),ISNUMBER(FIND("9F",ScheduleCompile!U424)),ISNUMBER(FIND("4F",ScheduleCompile!U424))),VALUE(LEFT(ScheduleCompile!U424,FIND("F",ScheduleCompile!U424)-1)),ScheduleCompile!U424)))))),ISTEXT(ScheduleCompile!#REF!)),"ENDTABLE",IF(ISERROR(IF(ScheduleCompile!U424="Off",0,IF(ScheduleCompile!U424="On",1,IF(ISNUMBER(ScheduleCompile!U424),ScheduleCompile!U424/1,IF(ISTEXT(ScheduleCompile!U424),IF(OR(ISNUMBER(FIND("5F",ScheduleCompile!U424)),ISNUMBER(FIND("0F",ScheduleCompile!U424)),ISNUMBER(FIND("8F",ScheduleCompile!U424)),ISNUMBER(FIND("1F",ScheduleCompile!U424)),ISNUMBER(FIND("2F",ScheduleCompile!U424)),ISNUMBER(FIND("3F",ScheduleCompile!U424)),ISNUMBER(FIND("6F",ScheduleCompile!U424)),ISNUMBER(FIND("7F",ScheduleCompile!U424)),ISNUMBER(FIND("9F",ScheduleCompile!U424)),ISNUMBER(FIND("4F",ScheduleCompile!U424))),VALUE(LEFT(ScheduleCompile!U424,FIND("F",ScheduleCompile!U424)-1)),ScheduleCompile!U424)))))),"",IF(ScheduleCompile!U424="Off",0,IF(ScheduleCompile!U424="On",1,IF(ISNUMBER(ScheduleCompile!U424),ScheduleCompile!U424/1,IF(ISTEXT(ScheduleCompile!U424),IF(OR(ISNUMBER(FIND("5F",ScheduleCompile!U424)),ISNUMBER(FIND("0F",ScheduleCompile!U424)),ISNUMBER(FIND("8F",ScheduleCompile!U424)),ISNUMBER(FIND("1F",ScheduleCompile!U424)),ISNUMBER(FIND("2F",ScheduleCompile!U424)),ISNUMBER(FIND("3F",ScheduleCompile!U424)),ISNUMBER(FIND("6F",ScheduleCompile!U424)),ISNUMBER(FIND("7F",ScheduleCompile!U424)),ISNUMBER(FIND("9F",ScheduleCompile!U424)),ISNUMBER(FIND("4F",ScheduleCompile!U424))),VALUE(LEFT(ScheduleCompile!U424,FIND("F",ScheduleCompile!U424)-1)),ScheduleCompile!U424)))))))</f>
        <v>0</v>
      </c>
      <c r="AA431" s="1">
        <f>IF(AND(ISERROR(IF(ScheduleCompile!V424="Off",0,IF(ScheduleCompile!V424="On",1,IF(ISNUMBER(ScheduleCompile!V424),ScheduleCompile!V424/1,IF(ISTEXT(ScheduleCompile!V424),IF(OR(ISNUMBER(FIND("5F",ScheduleCompile!V424)),ISNUMBER(FIND("0F",ScheduleCompile!V424)),ISNUMBER(FIND("8F",ScheduleCompile!V424)),ISNUMBER(FIND("1F",ScheduleCompile!V424)),ISNUMBER(FIND("2F",ScheduleCompile!V424)),ISNUMBER(FIND("3F",ScheduleCompile!V424)),ISNUMBER(FIND("6F",ScheduleCompile!V424)),ISNUMBER(FIND("7F",ScheduleCompile!V424)),ISNUMBER(FIND("9F",ScheduleCompile!V424)),ISNUMBER(FIND("4F",ScheduleCompile!V424))),VALUE(LEFT(ScheduleCompile!V424,FIND("F",ScheduleCompile!V424)-1)),ScheduleCompile!V424)))))),ISTEXT(ScheduleCompile!#REF!)),"ENDTABLE",IF(ISERROR(IF(ScheduleCompile!V424="Off",0,IF(ScheduleCompile!V424="On",1,IF(ISNUMBER(ScheduleCompile!V424),ScheduleCompile!V424/1,IF(ISTEXT(ScheduleCompile!V424),IF(OR(ISNUMBER(FIND("5F",ScheduleCompile!V424)),ISNUMBER(FIND("0F",ScheduleCompile!V424)),ISNUMBER(FIND("8F",ScheduleCompile!V424)),ISNUMBER(FIND("1F",ScheduleCompile!V424)),ISNUMBER(FIND("2F",ScheduleCompile!V424)),ISNUMBER(FIND("3F",ScheduleCompile!V424)),ISNUMBER(FIND("6F",ScheduleCompile!V424)),ISNUMBER(FIND("7F",ScheduleCompile!V424)),ISNUMBER(FIND("9F",ScheduleCompile!V424)),ISNUMBER(FIND("4F",ScheduleCompile!V424))),VALUE(LEFT(ScheduleCompile!V424,FIND("F",ScheduleCompile!V424)-1)),ScheduleCompile!V424)))))),"",IF(ScheduleCompile!V424="Off",0,IF(ScheduleCompile!V424="On",1,IF(ISNUMBER(ScheduleCompile!V424),ScheduleCompile!V424/1,IF(ISTEXT(ScheduleCompile!V424),IF(OR(ISNUMBER(FIND("5F",ScheduleCompile!V424)),ISNUMBER(FIND("0F",ScheduleCompile!V424)),ISNUMBER(FIND("8F",ScheduleCompile!V424)),ISNUMBER(FIND("1F",ScheduleCompile!V424)),ISNUMBER(FIND("2F",ScheduleCompile!V424)),ISNUMBER(FIND("3F",ScheduleCompile!V424)),ISNUMBER(FIND("6F",ScheduleCompile!V424)),ISNUMBER(FIND("7F",ScheduleCompile!V424)),ISNUMBER(FIND("9F",ScheduleCompile!V424)),ISNUMBER(FIND("4F",ScheduleCompile!V424))),VALUE(LEFT(ScheduleCompile!V424,FIND("F",ScheduleCompile!V424)-1)),ScheduleCompile!V424)))))))</f>
        <v>0</v>
      </c>
      <c r="AB431" s="1">
        <f>IF(AND(ISERROR(IF(ScheduleCompile!W424="Off",0,IF(ScheduleCompile!W424="On",1,IF(ISNUMBER(ScheduleCompile!W424),ScheduleCompile!W424/1,IF(ISTEXT(ScheduleCompile!W424),IF(OR(ISNUMBER(FIND("5F",ScheduleCompile!W424)),ISNUMBER(FIND("0F",ScheduleCompile!W424)),ISNUMBER(FIND("8F",ScheduleCompile!W424)),ISNUMBER(FIND("1F",ScheduleCompile!W424)),ISNUMBER(FIND("2F",ScheduleCompile!W424)),ISNUMBER(FIND("3F",ScheduleCompile!W424)),ISNUMBER(FIND("6F",ScheduleCompile!W424)),ISNUMBER(FIND("7F",ScheduleCompile!W424)),ISNUMBER(FIND("9F",ScheduleCompile!W424)),ISNUMBER(FIND("4F",ScheduleCompile!W424))),VALUE(LEFT(ScheduleCompile!W424,FIND("F",ScheduleCompile!W424)-1)),ScheduleCompile!W424)))))),ISTEXT(ScheduleCompile!#REF!)),"ENDTABLE",IF(ISERROR(IF(ScheduleCompile!W424="Off",0,IF(ScheduleCompile!W424="On",1,IF(ISNUMBER(ScheduleCompile!W424),ScheduleCompile!W424/1,IF(ISTEXT(ScheduleCompile!W424),IF(OR(ISNUMBER(FIND("5F",ScheduleCompile!W424)),ISNUMBER(FIND("0F",ScheduleCompile!W424)),ISNUMBER(FIND("8F",ScheduleCompile!W424)),ISNUMBER(FIND("1F",ScheduleCompile!W424)),ISNUMBER(FIND("2F",ScheduleCompile!W424)),ISNUMBER(FIND("3F",ScheduleCompile!W424)),ISNUMBER(FIND("6F",ScheduleCompile!W424)),ISNUMBER(FIND("7F",ScheduleCompile!W424)),ISNUMBER(FIND("9F",ScheduleCompile!W424)),ISNUMBER(FIND("4F",ScheduleCompile!W424))),VALUE(LEFT(ScheduleCompile!W424,FIND("F",ScheduleCompile!W424)-1)),ScheduleCompile!W424)))))),"",IF(ScheduleCompile!W424="Off",0,IF(ScheduleCompile!W424="On",1,IF(ISNUMBER(ScheduleCompile!W424),ScheduleCompile!W424/1,IF(ISTEXT(ScheduleCompile!W424),IF(OR(ISNUMBER(FIND("5F",ScheduleCompile!W424)),ISNUMBER(FIND("0F",ScheduleCompile!W424)),ISNUMBER(FIND("8F",ScheduleCompile!W424)),ISNUMBER(FIND("1F",ScheduleCompile!W424)),ISNUMBER(FIND("2F",ScheduleCompile!W424)),ISNUMBER(FIND("3F",ScheduleCompile!W424)),ISNUMBER(FIND("6F",ScheduleCompile!W424)),ISNUMBER(FIND("7F",ScheduleCompile!W424)),ISNUMBER(FIND("9F",ScheduleCompile!W424)),ISNUMBER(FIND("4F",ScheduleCompile!W424))),VALUE(LEFT(ScheduleCompile!W424,FIND("F",ScheduleCompile!W424)-1)),ScheduleCompile!W424)))))))</f>
        <v>0</v>
      </c>
      <c r="AC431" s="1">
        <f>IF(AND(ISERROR(IF(ScheduleCompile!X424="Off",0,IF(ScheduleCompile!X424="On",1,IF(ISNUMBER(ScheduleCompile!X424),ScheduleCompile!X424/1,IF(ISTEXT(ScheduleCompile!X424),IF(OR(ISNUMBER(FIND("5F",ScheduleCompile!X424)),ISNUMBER(FIND("0F",ScheduleCompile!X424)),ISNUMBER(FIND("8F",ScheduleCompile!X424)),ISNUMBER(FIND("1F",ScheduleCompile!X424)),ISNUMBER(FIND("2F",ScheduleCompile!X424)),ISNUMBER(FIND("3F",ScheduleCompile!X424)),ISNUMBER(FIND("6F",ScheduleCompile!X424)),ISNUMBER(FIND("7F",ScheduleCompile!X424)),ISNUMBER(FIND("9F",ScheduleCompile!X424)),ISNUMBER(FIND("4F",ScheduleCompile!X424))),VALUE(LEFT(ScheduleCompile!X424,FIND("F",ScheduleCompile!X424)-1)),ScheduleCompile!X424)))))),ISTEXT(ScheduleCompile!#REF!)),"ENDTABLE",IF(ISERROR(IF(ScheduleCompile!X424="Off",0,IF(ScheduleCompile!X424="On",1,IF(ISNUMBER(ScheduleCompile!X424),ScheduleCompile!X424/1,IF(ISTEXT(ScheduleCompile!X424),IF(OR(ISNUMBER(FIND("5F",ScheduleCompile!X424)),ISNUMBER(FIND("0F",ScheduleCompile!X424)),ISNUMBER(FIND("8F",ScheduleCompile!X424)),ISNUMBER(FIND("1F",ScheduleCompile!X424)),ISNUMBER(FIND("2F",ScheduleCompile!X424)),ISNUMBER(FIND("3F",ScheduleCompile!X424)),ISNUMBER(FIND("6F",ScheduleCompile!X424)),ISNUMBER(FIND("7F",ScheduleCompile!X424)),ISNUMBER(FIND("9F",ScheduleCompile!X424)),ISNUMBER(FIND("4F",ScheduleCompile!X424))),VALUE(LEFT(ScheduleCompile!X424,FIND("F",ScheduleCompile!X424)-1)),ScheduleCompile!X424)))))),"",IF(ScheduleCompile!X424="Off",0,IF(ScheduleCompile!X424="On",1,IF(ISNUMBER(ScheduleCompile!X424),ScheduleCompile!X424/1,IF(ISTEXT(ScheduleCompile!X424),IF(OR(ISNUMBER(FIND("5F",ScheduleCompile!X424)),ISNUMBER(FIND("0F",ScheduleCompile!X424)),ISNUMBER(FIND("8F",ScheduleCompile!X424)),ISNUMBER(FIND("1F",ScheduleCompile!X424)),ISNUMBER(FIND("2F",ScheduleCompile!X424)),ISNUMBER(FIND("3F",ScheduleCompile!X424)),ISNUMBER(FIND("6F",ScheduleCompile!X424)),ISNUMBER(FIND("7F",ScheduleCompile!X424)),ISNUMBER(FIND("9F",ScheduleCompile!X424)),ISNUMBER(FIND("4F",ScheduleCompile!X424))),VALUE(LEFT(ScheduleCompile!X424,FIND("F",ScheduleCompile!X424)-1)),ScheduleCompile!X424)))))))</f>
        <v>0</v>
      </c>
      <c r="AD431" s="1">
        <f>IF(AND(ISERROR(IF(ScheduleCompile!Y424="Off",0,IF(ScheduleCompile!Y424="On",1,IF(ISNUMBER(ScheduleCompile!Y424),ScheduleCompile!Y424/1,IF(ISTEXT(ScheduleCompile!Y424),IF(OR(ISNUMBER(FIND("5F",ScheduleCompile!Y424)),ISNUMBER(FIND("0F",ScheduleCompile!Y424)),ISNUMBER(FIND("8F",ScheduleCompile!Y424)),ISNUMBER(FIND("1F",ScheduleCompile!Y424)),ISNUMBER(FIND("2F",ScheduleCompile!Y424)),ISNUMBER(FIND("3F",ScheduleCompile!Y424)),ISNUMBER(FIND("6F",ScheduleCompile!Y424)),ISNUMBER(FIND("7F",ScheduleCompile!Y424)),ISNUMBER(FIND("9F",ScheduleCompile!Y424)),ISNUMBER(FIND("4F",ScheduleCompile!Y424))),VALUE(LEFT(ScheduleCompile!Y424,FIND("F",ScheduleCompile!Y424)-1)),ScheduleCompile!Y424)))))),ISTEXT(ScheduleCompile!#REF!)),"ENDTABLE",IF(ISERROR(IF(ScheduleCompile!Y424="Off",0,IF(ScheduleCompile!Y424="On",1,IF(ISNUMBER(ScheduleCompile!Y424),ScheduleCompile!Y424/1,IF(ISTEXT(ScheduleCompile!Y424),IF(OR(ISNUMBER(FIND("5F",ScheduleCompile!Y424)),ISNUMBER(FIND("0F",ScheduleCompile!Y424)),ISNUMBER(FIND("8F",ScheduleCompile!Y424)),ISNUMBER(FIND("1F",ScheduleCompile!Y424)),ISNUMBER(FIND("2F",ScheduleCompile!Y424)),ISNUMBER(FIND("3F",ScheduleCompile!Y424)),ISNUMBER(FIND("6F",ScheduleCompile!Y424)),ISNUMBER(FIND("7F",ScheduleCompile!Y424)),ISNUMBER(FIND("9F",ScheduleCompile!Y424)),ISNUMBER(FIND("4F",ScheduleCompile!Y424))),VALUE(LEFT(ScheduleCompile!Y424,FIND("F",ScheduleCompile!Y424)-1)),ScheduleCompile!Y424)))))),"",IF(ScheduleCompile!Y424="Off",0,IF(ScheduleCompile!Y424="On",1,IF(ISNUMBER(ScheduleCompile!Y424),ScheduleCompile!Y424/1,IF(ISTEXT(ScheduleCompile!Y424),IF(OR(ISNUMBER(FIND("5F",ScheduleCompile!Y424)),ISNUMBER(FIND("0F",ScheduleCompile!Y424)),ISNUMBER(FIND("8F",ScheduleCompile!Y424)),ISNUMBER(FIND("1F",ScheduleCompile!Y424)),ISNUMBER(FIND("2F",ScheduleCompile!Y424)),ISNUMBER(FIND("3F",ScheduleCompile!Y424)),ISNUMBER(FIND("6F",ScheduleCompile!Y424)),ISNUMBER(FIND("7F",ScheduleCompile!Y424)),ISNUMBER(FIND("9F",ScheduleCompile!Y424)),ISNUMBER(FIND("4F",ScheduleCompile!Y424))),VALUE(LEFT(ScheduleCompile!Y424,FIND("F",ScheduleCompile!Y424)-1)),ScheduleCompile!Y424)))))))</f>
        <v>0</v>
      </c>
    </row>
    <row r="432" spans="1:30" x14ac:dyDescent="0.25">
      <c r="A432" t="str">
        <f t="shared" si="27"/>
        <v>SchDay "RetailServiceHotWaterWD"  Type = "Fraction" Hr = (0.04, 0.05, 0.05, 0.04, 0.04, 0.04, 0.04, 0.15, 0.23, 0.32, 0.41, 0.57, 0.62, 0.61, 0.5, 0.45, 0.46, 0.47, 0.42, 0.34, 0.33, 0.23, 0.13, 0.08) ..</v>
      </c>
      <c r="B432" s="1" t="s">
        <v>623</v>
      </c>
      <c r="C432" t="str">
        <f t="shared" si="28"/>
        <v xml:space="preserve">SchDay "RetailServiceHotWaterWD"  Type = "Fraction" Hr = </v>
      </c>
      <c r="D432" t="str">
        <f t="shared" si="29"/>
        <v>(0.04, 0.05, 0.05, 0.04, 0.04, 0.04, 0.04, 0.15, 0.23, 0.32, 0.41, 0.57, 0.62, 0.61, 0.5, 0.45, 0.46, 0.47, 0.42, 0.34, 0.33, 0.23, 0.13, 0.08) ..</v>
      </c>
      <c r="E432" s="30" t="str">
        <f>ScheduleCompile!A425</f>
        <v>RetailServiceHotWaterWD</v>
      </c>
      <c r="F432" t="str">
        <f t="shared" si="30"/>
        <v>Fraction</v>
      </c>
      <c r="G432" s="1">
        <f>IF(AND(ISERROR(IF(ScheduleCompile!B425="Off",0,IF(ScheduleCompile!B425="On",1,IF(ISNUMBER(ScheduleCompile!B425),ScheduleCompile!B425/1,IF(ISTEXT(ScheduleCompile!B425),IF(OR(ISNUMBER(FIND("5F",ScheduleCompile!B425)),ISNUMBER(FIND("0F",ScheduleCompile!B425)),ISNUMBER(FIND("8F",ScheduleCompile!B425)),ISNUMBER(FIND("1F",ScheduleCompile!B425)),ISNUMBER(FIND("2F",ScheduleCompile!B425)),ISNUMBER(FIND("3F",ScheduleCompile!B425)),ISNUMBER(FIND("6F",ScheduleCompile!B425)),ISNUMBER(FIND("7F",ScheduleCompile!B425)),ISNUMBER(FIND("9F",ScheduleCompile!B425)),ISNUMBER(FIND("4F",ScheduleCompile!B425))),VALUE(LEFT(ScheduleCompile!B425,FIND("F",ScheduleCompile!B425)-1)),ScheduleCompile!B425)))))),ISTEXT(ScheduleCompile!#REF!)),"ENDTABLE",IF(ISERROR(IF(ScheduleCompile!B425="Off",0,IF(ScheduleCompile!B425="On",1,IF(ISNUMBER(ScheduleCompile!B425),ScheduleCompile!B425/1,IF(ISTEXT(ScheduleCompile!B425),IF(OR(ISNUMBER(FIND("5F",ScheduleCompile!B425)),ISNUMBER(FIND("0F",ScheduleCompile!B425)),ISNUMBER(FIND("8F",ScheduleCompile!B425)),ISNUMBER(FIND("1F",ScheduleCompile!B425)),ISNUMBER(FIND("2F",ScheduleCompile!B425)),ISNUMBER(FIND("3F",ScheduleCompile!B425)),ISNUMBER(FIND("6F",ScheduleCompile!B425)),ISNUMBER(FIND("7F",ScheduleCompile!B425)),ISNUMBER(FIND("9F",ScheduleCompile!B425)),ISNUMBER(FIND("4F",ScheduleCompile!B425))),VALUE(LEFT(ScheduleCompile!B425,FIND("F",ScheduleCompile!B425)-1)),ScheduleCompile!B425)))))),"",IF(ScheduleCompile!B425="Off",0,IF(ScheduleCompile!B425="On",1,IF(ISNUMBER(ScheduleCompile!B425),ScheduleCompile!B425/1,IF(ISTEXT(ScheduleCompile!B425),IF(OR(ISNUMBER(FIND("5F",ScheduleCompile!B425)),ISNUMBER(FIND("0F",ScheduleCompile!B425)),ISNUMBER(FIND("8F",ScheduleCompile!B425)),ISNUMBER(FIND("1F",ScheduleCompile!B425)),ISNUMBER(FIND("2F",ScheduleCompile!B425)),ISNUMBER(FIND("3F",ScheduleCompile!B425)),ISNUMBER(FIND("6F",ScheduleCompile!B425)),ISNUMBER(FIND("7F",ScheduleCompile!B425)),ISNUMBER(FIND("9F",ScheduleCompile!B425)),ISNUMBER(FIND("4F",ScheduleCompile!B425))),VALUE(LEFT(ScheduleCompile!B425,FIND("F",ScheduleCompile!B425)-1)),ScheduleCompile!B425)))))))</f>
        <v>0.04</v>
      </c>
      <c r="H432" s="1">
        <f>IF(AND(ISERROR(IF(ScheduleCompile!C425="Off",0,IF(ScheduleCompile!C425="On",1,IF(ISNUMBER(ScheduleCompile!C425),ScheduleCompile!C425/1,IF(ISTEXT(ScheduleCompile!C425),IF(OR(ISNUMBER(FIND("5F",ScheduleCompile!C425)),ISNUMBER(FIND("0F",ScheduleCompile!C425)),ISNUMBER(FIND("8F",ScheduleCompile!C425)),ISNUMBER(FIND("1F",ScheduleCompile!C425)),ISNUMBER(FIND("2F",ScheduleCompile!C425)),ISNUMBER(FIND("3F",ScheduleCompile!C425)),ISNUMBER(FIND("6F",ScheduleCompile!C425)),ISNUMBER(FIND("7F",ScheduleCompile!C425)),ISNUMBER(FIND("9F",ScheduleCompile!C425)),ISNUMBER(FIND("4F",ScheduleCompile!C425))),VALUE(LEFT(ScheduleCompile!C425,FIND("F",ScheduleCompile!C425)-1)),ScheduleCompile!C425)))))),ISTEXT(ScheduleCompile!#REF!)),"ENDTABLE",IF(ISERROR(IF(ScheduleCompile!C425="Off",0,IF(ScheduleCompile!C425="On",1,IF(ISNUMBER(ScheduleCompile!C425),ScheduleCompile!C425/1,IF(ISTEXT(ScheduleCompile!C425),IF(OR(ISNUMBER(FIND("5F",ScheduleCompile!C425)),ISNUMBER(FIND("0F",ScheduleCompile!C425)),ISNUMBER(FIND("8F",ScheduleCompile!C425)),ISNUMBER(FIND("1F",ScheduleCompile!C425)),ISNUMBER(FIND("2F",ScheduleCompile!C425)),ISNUMBER(FIND("3F",ScheduleCompile!C425)),ISNUMBER(FIND("6F",ScheduleCompile!C425)),ISNUMBER(FIND("7F",ScheduleCompile!C425)),ISNUMBER(FIND("9F",ScheduleCompile!C425)),ISNUMBER(FIND("4F",ScheduleCompile!C425))),VALUE(LEFT(ScheduleCompile!C425,FIND("F",ScheduleCompile!C425)-1)),ScheduleCompile!C425)))))),"",IF(ScheduleCompile!C425="Off",0,IF(ScheduleCompile!C425="On",1,IF(ISNUMBER(ScheduleCompile!C425),ScheduleCompile!C425/1,IF(ISTEXT(ScheduleCompile!C425),IF(OR(ISNUMBER(FIND("5F",ScheduleCompile!C425)),ISNUMBER(FIND("0F",ScheduleCompile!C425)),ISNUMBER(FIND("8F",ScheduleCompile!C425)),ISNUMBER(FIND("1F",ScheduleCompile!C425)),ISNUMBER(FIND("2F",ScheduleCompile!C425)),ISNUMBER(FIND("3F",ScheduleCompile!C425)),ISNUMBER(FIND("6F",ScheduleCompile!C425)),ISNUMBER(FIND("7F",ScheduleCompile!C425)),ISNUMBER(FIND("9F",ScheduleCompile!C425)),ISNUMBER(FIND("4F",ScheduleCompile!C425))),VALUE(LEFT(ScheduleCompile!C425,FIND("F",ScheduleCompile!C425)-1)),ScheduleCompile!C425)))))))</f>
        <v>0.05</v>
      </c>
      <c r="I432" s="1">
        <f>IF(AND(ISERROR(IF(ScheduleCompile!D425="Off",0,IF(ScheduleCompile!D425="On",1,IF(ISNUMBER(ScheduleCompile!D425),ScheduleCompile!D425/1,IF(ISTEXT(ScheduleCompile!D425),IF(OR(ISNUMBER(FIND("5F",ScheduleCompile!D425)),ISNUMBER(FIND("0F",ScheduleCompile!D425)),ISNUMBER(FIND("8F",ScheduleCompile!D425)),ISNUMBER(FIND("1F",ScheduleCompile!D425)),ISNUMBER(FIND("2F",ScheduleCompile!D425)),ISNUMBER(FIND("3F",ScheduleCompile!D425)),ISNUMBER(FIND("6F",ScheduleCompile!D425)),ISNUMBER(FIND("7F",ScheduleCompile!D425)),ISNUMBER(FIND("9F",ScheduleCompile!D425)),ISNUMBER(FIND("4F",ScheduleCompile!D425))),VALUE(LEFT(ScheduleCompile!D425,FIND("F",ScheduleCompile!D425)-1)),ScheduleCompile!D425)))))),ISTEXT(ScheduleCompile!#REF!)),"ENDTABLE",IF(ISERROR(IF(ScheduleCompile!D425="Off",0,IF(ScheduleCompile!D425="On",1,IF(ISNUMBER(ScheduleCompile!D425),ScheduleCompile!D425/1,IF(ISTEXT(ScheduleCompile!D425),IF(OR(ISNUMBER(FIND("5F",ScheduleCompile!D425)),ISNUMBER(FIND("0F",ScheduleCompile!D425)),ISNUMBER(FIND("8F",ScheduleCompile!D425)),ISNUMBER(FIND("1F",ScheduleCompile!D425)),ISNUMBER(FIND("2F",ScheduleCompile!D425)),ISNUMBER(FIND("3F",ScheduleCompile!D425)),ISNUMBER(FIND("6F",ScheduleCompile!D425)),ISNUMBER(FIND("7F",ScheduleCompile!D425)),ISNUMBER(FIND("9F",ScheduleCompile!D425)),ISNUMBER(FIND("4F",ScheduleCompile!D425))),VALUE(LEFT(ScheduleCompile!D425,FIND("F",ScheduleCompile!D425)-1)),ScheduleCompile!D425)))))),"",IF(ScheduleCompile!D425="Off",0,IF(ScheduleCompile!D425="On",1,IF(ISNUMBER(ScheduleCompile!D425),ScheduleCompile!D425/1,IF(ISTEXT(ScheduleCompile!D425),IF(OR(ISNUMBER(FIND("5F",ScheduleCompile!D425)),ISNUMBER(FIND("0F",ScheduleCompile!D425)),ISNUMBER(FIND("8F",ScheduleCompile!D425)),ISNUMBER(FIND("1F",ScheduleCompile!D425)),ISNUMBER(FIND("2F",ScheduleCompile!D425)),ISNUMBER(FIND("3F",ScheduleCompile!D425)),ISNUMBER(FIND("6F",ScheduleCompile!D425)),ISNUMBER(FIND("7F",ScheduleCompile!D425)),ISNUMBER(FIND("9F",ScheduleCompile!D425)),ISNUMBER(FIND("4F",ScheduleCompile!D425))),VALUE(LEFT(ScheduleCompile!D425,FIND("F",ScheduleCompile!D425)-1)),ScheduleCompile!D425)))))))</f>
        <v>0.05</v>
      </c>
      <c r="J432" s="1">
        <f>IF(AND(ISERROR(IF(ScheduleCompile!E425="Off",0,IF(ScheduleCompile!E425="On",1,IF(ISNUMBER(ScheduleCompile!E425),ScheduleCompile!E425/1,IF(ISTEXT(ScheduleCompile!E425),IF(OR(ISNUMBER(FIND("5F",ScheduleCompile!E425)),ISNUMBER(FIND("0F",ScheduleCompile!E425)),ISNUMBER(FIND("8F",ScheduleCompile!E425)),ISNUMBER(FIND("1F",ScheduleCompile!E425)),ISNUMBER(FIND("2F",ScheduleCompile!E425)),ISNUMBER(FIND("3F",ScheduleCompile!E425)),ISNUMBER(FIND("6F",ScheduleCompile!E425)),ISNUMBER(FIND("7F",ScheduleCompile!E425)),ISNUMBER(FIND("9F",ScheduleCompile!E425)),ISNUMBER(FIND("4F",ScheduleCompile!E425))),VALUE(LEFT(ScheduleCompile!E425,FIND("F",ScheduleCompile!E425)-1)),ScheduleCompile!E425)))))),ISTEXT(ScheduleCompile!#REF!)),"ENDTABLE",IF(ISERROR(IF(ScheduleCompile!E425="Off",0,IF(ScheduleCompile!E425="On",1,IF(ISNUMBER(ScheduleCompile!E425),ScheduleCompile!E425/1,IF(ISTEXT(ScheduleCompile!E425),IF(OR(ISNUMBER(FIND("5F",ScheduleCompile!E425)),ISNUMBER(FIND("0F",ScheduleCompile!E425)),ISNUMBER(FIND("8F",ScheduleCompile!E425)),ISNUMBER(FIND("1F",ScheduleCompile!E425)),ISNUMBER(FIND("2F",ScheduleCompile!E425)),ISNUMBER(FIND("3F",ScheduleCompile!E425)),ISNUMBER(FIND("6F",ScheduleCompile!E425)),ISNUMBER(FIND("7F",ScheduleCompile!E425)),ISNUMBER(FIND("9F",ScheduleCompile!E425)),ISNUMBER(FIND("4F",ScheduleCompile!E425))),VALUE(LEFT(ScheduleCompile!E425,FIND("F",ScheduleCompile!E425)-1)),ScheduleCompile!E425)))))),"",IF(ScheduleCompile!E425="Off",0,IF(ScheduleCompile!E425="On",1,IF(ISNUMBER(ScheduleCompile!E425),ScheduleCompile!E425/1,IF(ISTEXT(ScheduleCompile!E425),IF(OR(ISNUMBER(FIND("5F",ScheduleCompile!E425)),ISNUMBER(FIND("0F",ScheduleCompile!E425)),ISNUMBER(FIND("8F",ScheduleCompile!E425)),ISNUMBER(FIND("1F",ScheduleCompile!E425)),ISNUMBER(FIND("2F",ScheduleCompile!E425)),ISNUMBER(FIND("3F",ScheduleCompile!E425)),ISNUMBER(FIND("6F",ScheduleCompile!E425)),ISNUMBER(FIND("7F",ScheduleCompile!E425)),ISNUMBER(FIND("9F",ScheduleCompile!E425)),ISNUMBER(FIND("4F",ScheduleCompile!E425))),VALUE(LEFT(ScheduleCompile!E425,FIND("F",ScheduleCompile!E425)-1)),ScheduleCompile!E425)))))))</f>
        <v>0.04</v>
      </c>
      <c r="K432" s="1">
        <f>IF(AND(ISERROR(IF(ScheduleCompile!F425="Off",0,IF(ScheduleCompile!F425="On",1,IF(ISNUMBER(ScheduleCompile!F425),ScheduleCompile!F425/1,IF(ISTEXT(ScheduleCompile!F425),IF(OR(ISNUMBER(FIND("5F",ScheduleCompile!F425)),ISNUMBER(FIND("0F",ScheduleCompile!F425)),ISNUMBER(FIND("8F",ScheduleCompile!F425)),ISNUMBER(FIND("1F",ScheduleCompile!F425)),ISNUMBER(FIND("2F",ScheduleCompile!F425)),ISNUMBER(FIND("3F",ScheduleCompile!F425)),ISNUMBER(FIND("6F",ScheduleCompile!F425)),ISNUMBER(FIND("7F",ScheduleCompile!F425)),ISNUMBER(FIND("9F",ScheduleCompile!F425)),ISNUMBER(FIND("4F",ScheduleCompile!F425))),VALUE(LEFT(ScheduleCompile!F425,FIND("F",ScheduleCompile!F425)-1)),ScheduleCompile!F425)))))),ISTEXT(ScheduleCompile!#REF!)),"ENDTABLE",IF(ISERROR(IF(ScheduleCompile!F425="Off",0,IF(ScheduleCompile!F425="On",1,IF(ISNUMBER(ScheduleCompile!F425),ScheduleCompile!F425/1,IF(ISTEXT(ScheduleCompile!F425),IF(OR(ISNUMBER(FIND("5F",ScheduleCompile!F425)),ISNUMBER(FIND("0F",ScheduleCompile!F425)),ISNUMBER(FIND("8F",ScheduleCompile!F425)),ISNUMBER(FIND("1F",ScheduleCompile!F425)),ISNUMBER(FIND("2F",ScheduleCompile!F425)),ISNUMBER(FIND("3F",ScheduleCompile!F425)),ISNUMBER(FIND("6F",ScheduleCompile!F425)),ISNUMBER(FIND("7F",ScheduleCompile!F425)),ISNUMBER(FIND("9F",ScheduleCompile!F425)),ISNUMBER(FIND("4F",ScheduleCompile!F425))),VALUE(LEFT(ScheduleCompile!F425,FIND("F",ScheduleCompile!F425)-1)),ScheduleCompile!F425)))))),"",IF(ScheduleCompile!F425="Off",0,IF(ScheduleCompile!F425="On",1,IF(ISNUMBER(ScheduleCompile!F425),ScheduleCompile!F425/1,IF(ISTEXT(ScheduleCompile!F425),IF(OR(ISNUMBER(FIND("5F",ScheduleCompile!F425)),ISNUMBER(FIND("0F",ScheduleCompile!F425)),ISNUMBER(FIND("8F",ScheduleCompile!F425)),ISNUMBER(FIND("1F",ScheduleCompile!F425)),ISNUMBER(FIND("2F",ScheduleCompile!F425)),ISNUMBER(FIND("3F",ScheduleCompile!F425)),ISNUMBER(FIND("6F",ScheduleCompile!F425)),ISNUMBER(FIND("7F",ScheduleCompile!F425)),ISNUMBER(FIND("9F",ScheduleCompile!F425)),ISNUMBER(FIND("4F",ScheduleCompile!F425))),VALUE(LEFT(ScheduleCompile!F425,FIND("F",ScheduleCompile!F425)-1)),ScheduleCompile!F425)))))))</f>
        <v>0.04</v>
      </c>
      <c r="L432" s="1">
        <f>IF(AND(ISERROR(IF(ScheduleCompile!G425="Off",0,IF(ScheduleCompile!G425="On",1,IF(ISNUMBER(ScheduleCompile!G425),ScheduleCompile!G425/1,IF(ISTEXT(ScheduleCompile!G425),IF(OR(ISNUMBER(FIND("5F",ScheduleCompile!G425)),ISNUMBER(FIND("0F",ScheduleCompile!G425)),ISNUMBER(FIND("8F",ScheduleCompile!G425)),ISNUMBER(FIND("1F",ScheduleCompile!G425)),ISNUMBER(FIND("2F",ScheduleCompile!G425)),ISNUMBER(FIND("3F",ScheduleCompile!G425)),ISNUMBER(FIND("6F",ScheduleCompile!G425)),ISNUMBER(FIND("7F",ScheduleCompile!G425)),ISNUMBER(FIND("9F",ScheduleCompile!G425)),ISNUMBER(FIND("4F",ScheduleCompile!G425))),VALUE(LEFT(ScheduleCompile!G425,FIND("F",ScheduleCompile!G425)-1)),ScheduleCompile!G425)))))),ISTEXT(ScheduleCompile!#REF!)),"ENDTABLE",IF(ISERROR(IF(ScheduleCompile!G425="Off",0,IF(ScheduleCompile!G425="On",1,IF(ISNUMBER(ScheduleCompile!G425),ScheduleCompile!G425/1,IF(ISTEXT(ScheduleCompile!G425),IF(OR(ISNUMBER(FIND("5F",ScheduleCompile!G425)),ISNUMBER(FIND("0F",ScheduleCompile!G425)),ISNUMBER(FIND("8F",ScheduleCompile!G425)),ISNUMBER(FIND("1F",ScheduleCompile!G425)),ISNUMBER(FIND("2F",ScheduleCompile!G425)),ISNUMBER(FIND("3F",ScheduleCompile!G425)),ISNUMBER(FIND("6F",ScheduleCompile!G425)),ISNUMBER(FIND("7F",ScheduleCompile!G425)),ISNUMBER(FIND("9F",ScheduleCompile!G425)),ISNUMBER(FIND("4F",ScheduleCompile!G425))),VALUE(LEFT(ScheduleCompile!G425,FIND("F",ScheduleCompile!G425)-1)),ScheduleCompile!G425)))))),"",IF(ScheduleCompile!G425="Off",0,IF(ScheduleCompile!G425="On",1,IF(ISNUMBER(ScheduleCompile!G425),ScheduleCompile!G425/1,IF(ISTEXT(ScheduleCompile!G425),IF(OR(ISNUMBER(FIND("5F",ScheduleCompile!G425)),ISNUMBER(FIND("0F",ScheduleCompile!G425)),ISNUMBER(FIND("8F",ScheduleCompile!G425)),ISNUMBER(FIND("1F",ScheduleCompile!G425)),ISNUMBER(FIND("2F",ScheduleCompile!G425)),ISNUMBER(FIND("3F",ScheduleCompile!G425)),ISNUMBER(FIND("6F",ScheduleCompile!G425)),ISNUMBER(FIND("7F",ScheduleCompile!G425)),ISNUMBER(FIND("9F",ScheduleCompile!G425)),ISNUMBER(FIND("4F",ScheduleCompile!G425))),VALUE(LEFT(ScheduleCompile!G425,FIND("F",ScheduleCompile!G425)-1)),ScheduleCompile!G425)))))))</f>
        <v>0.04</v>
      </c>
      <c r="M432" s="1">
        <f>IF(AND(ISERROR(IF(ScheduleCompile!H425="Off",0,IF(ScheduleCompile!H425="On",1,IF(ISNUMBER(ScheduleCompile!H425),ScheduleCompile!H425/1,IF(ISTEXT(ScheduleCompile!H425),IF(OR(ISNUMBER(FIND("5F",ScheduleCompile!H425)),ISNUMBER(FIND("0F",ScheduleCompile!H425)),ISNUMBER(FIND("8F",ScheduleCompile!H425)),ISNUMBER(FIND("1F",ScheduleCompile!H425)),ISNUMBER(FIND("2F",ScheduleCompile!H425)),ISNUMBER(FIND("3F",ScheduleCompile!H425)),ISNUMBER(FIND("6F",ScheduleCompile!H425)),ISNUMBER(FIND("7F",ScheduleCompile!H425)),ISNUMBER(FIND("9F",ScheduleCompile!H425)),ISNUMBER(FIND("4F",ScheduleCompile!H425))),VALUE(LEFT(ScheduleCompile!H425,FIND("F",ScheduleCompile!H425)-1)),ScheduleCompile!H425)))))),ISTEXT(ScheduleCompile!#REF!)),"ENDTABLE",IF(ISERROR(IF(ScheduleCompile!H425="Off",0,IF(ScheduleCompile!H425="On",1,IF(ISNUMBER(ScheduleCompile!H425),ScheduleCompile!H425/1,IF(ISTEXT(ScheduleCompile!H425),IF(OR(ISNUMBER(FIND("5F",ScheduleCompile!H425)),ISNUMBER(FIND("0F",ScheduleCompile!H425)),ISNUMBER(FIND("8F",ScheduleCompile!H425)),ISNUMBER(FIND("1F",ScheduleCompile!H425)),ISNUMBER(FIND("2F",ScheduleCompile!H425)),ISNUMBER(FIND("3F",ScheduleCompile!H425)),ISNUMBER(FIND("6F",ScheduleCompile!H425)),ISNUMBER(FIND("7F",ScheduleCompile!H425)),ISNUMBER(FIND("9F",ScheduleCompile!H425)),ISNUMBER(FIND("4F",ScheduleCompile!H425))),VALUE(LEFT(ScheduleCompile!H425,FIND("F",ScheduleCompile!H425)-1)),ScheduleCompile!H425)))))),"",IF(ScheduleCompile!H425="Off",0,IF(ScheduleCompile!H425="On",1,IF(ISNUMBER(ScheduleCompile!H425),ScheduleCompile!H425/1,IF(ISTEXT(ScheduleCompile!H425),IF(OR(ISNUMBER(FIND("5F",ScheduleCompile!H425)),ISNUMBER(FIND("0F",ScheduleCompile!H425)),ISNUMBER(FIND("8F",ScheduleCompile!H425)),ISNUMBER(FIND("1F",ScheduleCompile!H425)),ISNUMBER(FIND("2F",ScheduleCompile!H425)),ISNUMBER(FIND("3F",ScheduleCompile!H425)),ISNUMBER(FIND("6F",ScheduleCompile!H425)),ISNUMBER(FIND("7F",ScheduleCompile!H425)),ISNUMBER(FIND("9F",ScheduleCompile!H425)),ISNUMBER(FIND("4F",ScheduleCompile!H425))),VALUE(LEFT(ScheduleCompile!H425,FIND("F",ScheduleCompile!H425)-1)),ScheduleCompile!H425)))))))</f>
        <v>0.04</v>
      </c>
      <c r="N432" s="1">
        <f>IF(AND(ISERROR(IF(ScheduleCompile!I425="Off",0,IF(ScheduleCompile!I425="On",1,IF(ISNUMBER(ScheduleCompile!I425),ScheduleCompile!I425/1,IF(ISTEXT(ScheduleCompile!I425),IF(OR(ISNUMBER(FIND("5F",ScheduleCompile!I425)),ISNUMBER(FIND("0F",ScheduleCompile!I425)),ISNUMBER(FIND("8F",ScheduleCompile!I425)),ISNUMBER(FIND("1F",ScheduleCompile!I425)),ISNUMBER(FIND("2F",ScheduleCompile!I425)),ISNUMBER(FIND("3F",ScheduleCompile!I425)),ISNUMBER(FIND("6F",ScheduleCompile!I425)),ISNUMBER(FIND("7F",ScheduleCompile!I425)),ISNUMBER(FIND("9F",ScheduleCompile!I425)),ISNUMBER(FIND("4F",ScheduleCompile!I425))),VALUE(LEFT(ScheduleCompile!I425,FIND("F",ScheduleCompile!I425)-1)),ScheduleCompile!I425)))))),ISTEXT(ScheduleCompile!#REF!)),"ENDTABLE",IF(ISERROR(IF(ScheduleCompile!I425="Off",0,IF(ScheduleCompile!I425="On",1,IF(ISNUMBER(ScheduleCompile!I425),ScheduleCompile!I425/1,IF(ISTEXT(ScheduleCompile!I425),IF(OR(ISNUMBER(FIND("5F",ScheduleCompile!I425)),ISNUMBER(FIND("0F",ScheduleCompile!I425)),ISNUMBER(FIND("8F",ScheduleCompile!I425)),ISNUMBER(FIND("1F",ScheduleCompile!I425)),ISNUMBER(FIND("2F",ScheduleCompile!I425)),ISNUMBER(FIND("3F",ScheduleCompile!I425)),ISNUMBER(FIND("6F",ScheduleCompile!I425)),ISNUMBER(FIND("7F",ScheduleCompile!I425)),ISNUMBER(FIND("9F",ScheduleCompile!I425)),ISNUMBER(FIND("4F",ScheduleCompile!I425))),VALUE(LEFT(ScheduleCompile!I425,FIND("F",ScheduleCompile!I425)-1)),ScheduleCompile!I425)))))),"",IF(ScheduleCompile!I425="Off",0,IF(ScheduleCompile!I425="On",1,IF(ISNUMBER(ScheduleCompile!I425),ScheduleCompile!I425/1,IF(ISTEXT(ScheduleCompile!I425),IF(OR(ISNUMBER(FIND("5F",ScheduleCompile!I425)),ISNUMBER(FIND("0F",ScheduleCompile!I425)),ISNUMBER(FIND("8F",ScheduleCompile!I425)),ISNUMBER(FIND("1F",ScheduleCompile!I425)),ISNUMBER(FIND("2F",ScheduleCompile!I425)),ISNUMBER(FIND("3F",ScheduleCompile!I425)),ISNUMBER(FIND("6F",ScheduleCompile!I425)),ISNUMBER(FIND("7F",ScheduleCompile!I425)),ISNUMBER(FIND("9F",ScheduleCompile!I425)),ISNUMBER(FIND("4F",ScheduleCompile!I425))),VALUE(LEFT(ScheduleCompile!I425,FIND("F",ScheduleCompile!I425)-1)),ScheduleCompile!I425)))))))</f>
        <v>0.15</v>
      </c>
      <c r="O432" s="1">
        <f>IF(AND(ISERROR(IF(ScheduleCompile!J425="Off",0,IF(ScheduleCompile!J425="On",1,IF(ISNUMBER(ScheduleCompile!J425),ScheduleCompile!J425/1,IF(ISTEXT(ScheduleCompile!J425),IF(OR(ISNUMBER(FIND("5F",ScheduleCompile!J425)),ISNUMBER(FIND("0F",ScheduleCompile!J425)),ISNUMBER(FIND("8F",ScheduleCompile!J425)),ISNUMBER(FIND("1F",ScheduleCompile!J425)),ISNUMBER(FIND("2F",ScheduleCompile!J425)),ISNUMBER(FIND("3F",ScheduleCompile!J425)),ISNUMBER(FIND("6F",ScheduleCompile!J425)),ISNUMBER(FIND("7F",ScheduleCompile!J425)),ISNUMBER(FIND("9F",ScheduleCompile!J425)),ISNUMBER(FIND("4F",ScheduleCompile!J425))),VALUE(LEFT(ScheduleCompile!J425,FIND("F",ScheduleCompile!J425)-1)),ScheduleCompile!J425)))))),ISTEXT(ScheduleCompile!#REF!)),"ENDTABLE",IF(ISERROR(IF(ScheduleCompile!J425="Off",0,IF(ScheduleCompile!J425="On",1,IF(ISNUMBER(ScheduleCompile!J425),ScheduleCompile!J425/1,IF(ISTEXT(ScheduleCompile!J425),IF(OR(ISNUMBER(FIND("5F",ScheduleCompile!J425)),ISNUMBER(FIND("0F",ScheduleCompile!J425)),ISNUMBER(FIND("8F",ScheduleCompile!J425)),ISNUMBER(FIND("1F",ScheduleCompile!J425)),ISNUMBER(FIND("2F",ScheduleCompile!J425)),ISNUMBER(FIND("3F",ScheduleCompile!J425)),ISNUMBER(FIND("6F",ScheduleCompile!J425)),ISNUMBER(FIND("7F",ScheduleCompile!J425)),ISNUMBER(FIND("9F",ScheduleCompile!J425)),ISNUMBER(FIND("4F",ScheduleCompile!J425))),VALUE(LEFT(ScheduleCompile!J425,FIND("F",ScheduleCompile!J425)-1)),ScheduleCompile!J425)))))),"",IF(ScheduleCompile!J425="Off",0,IF(ScheduleCompile!J425="On",1,IF(ISNUMBER(ScheduleCompile!J425),ScheduleCompile!J425/1,IF(ISTEXT(ScheduleCompile!J425),IF(OR(ISNUMBER(FIND("5F",ScheduleCompile!J425)),ISNUMBER(FIND("0F",ScheduleCompile!J425)),ISNUMBER(FIND("8F",ScheduleCompile!J425)),ISNUMBER(FIND("1F",ScheduleCompile!J425)),ISNUMBER(FIND("2F",ScheduleCompile!J425)),ISNUMBER(FIND("3F",ScheduleCompile!J425)),ISNUMBER(FIND("6F",ScheduleCompile!J425)),ISNUMBER(FIND("7F",ScheduleCompile!J425)),ISNUMBER(FIND("9F",ScheduleCompile!J425)),ISNUMBER(FIND("4F",ScheduleCompile!J425))),VALUE(LEFT(ScheduleCompile!J425,FIND("F",ScheduleCompile!J425)-1)),ScheduleCompile!J425)))))))</f>
        <v>0.23</v>
      </c>
      <c r="P432" s="1">
        <f>IF(AND(ISERROR(IF(ScheduleCompile!K425="Off",0,IF(ScheduleCompile!K425="On",1,IF(ISNUMBER(ScheduleCompile!K425),ScheduleCompile!K425/1,IF(ISTEXT(ScheduleCompile!K425),IF(OR(ISNUMBER(FIND("5F",ScheduleCompile!K425)),ISNUMBER(FIND("0F",ScheduleCompile!K425)),ISNUMBER(FIND("8F",ScheduleCompile!K425)),ISNUMBER(FIND("1F",ScheduleCompile!K425)),ISNUMBER(FIND("2F",ScheduleCompile!K425)),ISNUMBER(FIND("3F",ScheduleCompile!K425)),ISNUMBER(FIND("6F",ScheduleCompile!K425)),ISNUMBER(FIND("7F",ScheduleCompile!K425)),ISNUMBER(FIND("9F",ScheduleCompile!K425)),ISNUMBER(FIND("4F",ScheduleCompile!K425))),VALUE(LEFT(ScheduleCompile!K425,FIND("F",ScheduleCompile!K425)-1)),ScheduleCompile!K425)))))),ISTEXT(ScheduleCompile!#REF!)),"ENDTABLE",IF(ISERROR(IF(ScheduleCompile!K425="Off",0,IF(ScheduleCompile!K425="On",1,IF(ISNUMBER(ScheduleCompile!K425),ScheduleCompile!K425/1,IF(ISTEXT(ScheduleCompile!K425),IF(OR(ISNUMBER(FIND("5F",ScheduleCompile!K425)),ISNUMBER(FIND("0F",ScheduleCompile!K425)),ISNUMBER(FIND("8F",ScheduleCompile!K425)),ISNUMBER(FIND("1F",ScheduleCompile!K425)),ISNUMBER(FIND("2F",ScheduleCompile!K425)),ISNUMBER(FIND("3F",ScheduleCompile!K425)),ISNUMBER(FIND("6F",ScheduleCompile!K425)),ISNUMBER(FIND("7F",ScheduleCompile!K425)),ISNUMBER(FIND("9F",ScheduleCompile!K425)),ISNUMBER(FIND("4F",ScheduleCompile!K425))),VALUE(LEFT(ScheduleCompile!K425,FIND("F",ScheduleCompile!K425)-1)),ScheduleCompile!K425)))))),"",IF(ScheduleCompile!K425="Off",0,IF(ScheduleCompile!K425="On",1,IF(ISNUMBER(ScheduleCompile!K425),ScheduleCompile!K425/1,IF(ISTEXT(ScheduleCompile!K425),IF(OR(ISNUMBER(FIND("5F",ScheduleCompile!K425)),ISNUMBER(FIND("0F",ScheduleCompile!K425)),ISNUMBER(FIND("8F",ScheduleCompile!K425)),ISNUMBER(FIND("1F",ScheduleCompile!K425)),ISNUMBER(FIND("2F",ScheduleCompile!K425)),ISNUMBER(FIND("3F",ScheduleCompile!K425)),ISNUMBER(FIND("6F",ScheduleCompile!K425)),ISNUMBER(FIND("7F",ScheduleCompile!K425)),ISNUMBER(FIND("9F",ScheduleCompile!K425)),ISNUMBER(FIND("4F",ScheduleCompile!K425))),VALUE(LEFT(ScheduleCompile!K425,FIND("F",ScheduleCompile!K425)-1)),ScheduleCompile!K425)))))))</f>
        <v>0.32</v>
      </c>
      <c r="Q432" s="1">
        <f>IF(AND(ISERROR(IF(ScheduleCompile!L425="Off",0,IF(ScheduleCompile!L425="On",1,IF(ISNUMBER(ScheduleCompile!L425),ScheduleCompile!L425/1,IF(ISTEXT(ScheduleCompile!L425),IF(OR(ISNUMBER(FIND("5F",ScheduleCompile!L425)),ISNUMBER(FIND("0F",ScheduleCompile!L425)),ISNUMBER(FIND("8F",ScheduleCompile!L425)),ISNUMBER(FIND("1F",ScheduleCompile!L425)),ISNUMBER(FIND("2F",ScheduleCompile!L425)),ISNUMBER(FIND("3F",ScheduleCompile!L425)),ISNUMBER(FIND("6F",ScheduleCompile!L425)),ISNUMBER(FIND("7F",ScheduleCompile!L425)),ISNUMBER(FIND("9F",ScheduleCompile!L425)),ISNUMBER(FIND("4F",ScheduleCompile!L425))),VALUE(LEFT(ScheduleCompile!L425,FIND("F",ScheduleCompile!L425)-1)),ScheduleCompile!L425)))))),ISTEXT(ScheduleCompile!#REF!)),"ENDTABLE",IF(ISERROR(IF(ScheduleCompile!L425="Off",0,IF(ScheduleCompile!L425="On",1,IF(ISNUMBER(ScheduleCompile!L425),ScheduleCompile!L425/1,IF(ISTEXT(ScheduleCompile!L425),IF(OR(ISNUMBER(FIND("5F",ScheduleCompile!L425)),ISNUMBER(FIND("0F",ScheduleCompile!L425)),ISNUMBER(FIND("8F",ScheduleCompile!L425)),ISNUMBER(FIND("1F",ScheduleCompile!L425)),ISNUMBER(FIND("2F",ScheduleCompile!L425)),ISNUMBER(FIND("3F",ScheduleCompile!L425)),ISNUMBER(FIND("6F",ScheduleCompile!L425)),ISNUMBER(FIND("7F",ScheduleCompile!L425)),ISNUMBER(FIND("9F",ScheduleCompile!L425)),ISNUMBER(FIND("4F",ScheduleCompile!L425))),VALUE(LEFT(ScheduleCompile!L425,FIND("F",ScheduleCompile!L425)-1)),ScheduleCompile!L425)))))),"",IF(ScheduleCompile!L425="Off",0,IF(ScheduleCompile!L425="On",1,IF(ISNUMBER(ScheduleCompile!L425),ScheduleCompile!L425/1,IF(ISTEXT(ScheduleCompile!L425),IF(OR(ISNUMBER(FIND("5F",ScheduleCompile!L425)),ISNUMBER(FIND("0F",ScheduleCompile!L425)),ISNUMBER(FIND("8F",ScheduleCompile!L425)),ISNUMBER(FIND("1F",ScheduleCompile!L425)),ISNUMBER(FIND("2F",ScheduleCompile!L425)),ISNUMBER(FIND("3F",ScheduleCompile!L425)),ISNUMBER(FIND("6F",ScheduleCompile!L425)),ISNUMBER(FIND("7F",ScheduleCompile!L425)),ISNUMBER(FIND("9F",ScheduleCompile!L425)),ISNUMBER(FIND("4F",ScheduleCompile!L425))),VALUE(LEFT(ScheduleCompile!L425,FIND("F",ScheduleCompile!L425)-1)),ScheduleCompile!L425)))))))</f>
        <v>0.41</v>
      </c>
      <c r="R432" s="1">
        <f>IF(AND(ISERROR(IF(ScheduleCompile!M425="Off",0,IF(ScheduleCompile!M425="On",1,IF(ISNUMBER(ScheduleCompile!M425),ScheduleCompile!M425/1,IF(ISTEXT(ScheduleCompile!M425),IF(OR(ISNUMBER(FIND("5F",ScheduleCompile!M425)),ISNUMBER(FIND("0F",ScheduleCompile!M425)),ISNUMBER(FIND("8F",ScheduleCompile!M425)),ISNUMBER(FIND("1F",ScheduleCompile!M425)),ISNUMBER(FIND("2F",ScheduleCompile!M425)),ISNUMBER(FIND("3F",ScheduleCompile!M425)),ISNUMBER(FIND("6F",ScheduleCompile!M425)),ISNUMBER(FIND("7F",ScheduleCompile!M425)),ISNUMBER(FIND("9F",ScheduleCompile!M425)),ISNUMBER(FIND("4F",ScheduleCompile!M425))),VALUE(LEFT(ScheduleCompile!M425,FIND("F",ScheduleCompile!M425)-1)),ScheduleCompile!M425)))))),ISTEXT(ScheduleCompile!#REF!)),"ENDTABLE",IF(ISERROR(IF(ScheduleCompile!M425="Off",0,IF(ScheduleCompile!M425="On",1,IF(ISNUMBER(ScheduleCompile!M425),ScheduleCompile!M425/1,IF(ISTEXT(ScheduleCompile!M425),IF(OR(ISNUMBER(FIND("5F",ScheduleCompile!M425)),ISNUMBER(FIND("0F",ScheduleCompile!M425)),ISNUMBER(FIND("8F",ScheduleCompile!M425)),ISNUMBER(FIND("1F",ScheduleCompile!M425)),ISNUMBER(FIND("2F",ScheduleCompile!M425)),ISNUMBER(FIND("3F",ScheduleCompile!M425)),ISNUMBER(FIND("6F",ScheduleCompile!M425)),ISNUMBER(FIND("7F",ScheduleCompile!M425)),ISNUMBER(FIND("9F",ScheduleCompile!M425)),ISNUMBER(FIND("4F",ScheduleCompile!M425))),VALUE(LEFT(ScheduleCompile!M425,FIND("F",ScheduleCompile!M425)-1)),ScheduleCompile!M425)))))),"",IF(ScheduleCompile!M425="Off",0,IF(ScheduleCompile!M425="On",1,IF(ISNUMBER(ScheduleCompile!M425),ScheduleCompile!M425/1,IF(ISTEXT(ScheduleCompile!M425),IF(OR(ISNUMBER(FIND("5F",ScheduleCompile!M425)),ISNUMBER(FIND("0F",ScheduleCompile!M425)),ISNUMBER(FIND("8F",ScheduleCompile!M425)),ISNUMBER(FIND("1F",ScheduleCompile!M425)),ISNUMBER(FIND("2F",ScheduleCompile!M425)),ISNUMBER(FIND("3F",ScheduleCompile!M425)),ISNUMBER(FIND("6F",ScheduleCompile!M425)),ISNUMBER(FIND("7F",ScheduleCompile!M425)),ISNUMBER(FIND("9F",ScheduleCompile!M425)),ISNUMBER(FIND("4F",ScheduleCompile!M425))),VALUE(LEFT(ScheduleCompile!M425,FIND("F",ScheduleCompile!M425)-1)),ScheduleCompile!M425)))))))</f>
        <v>0.56999999999999995</v>
      </c>
      <c r="S432" s="1">
        <f>IF(AND(ISERROR(IF(ScheduleCompile!N425="Off",0,IF(ScheduleCompile!N425="On",1,IF(ISNUMBER(ScheduleCompile!N425),ScheduleCompile!N425/1,IF(ISTEXT(ScheduleCompile!N425),IF(OR(ISNUMBER(FIND("5F",ScheduleCompile!N425)),ISNUMBER(FIND("0F",ScheduleCompile!N425)),ISNUMBER(FIND("8F",ScheduleCompile!N425)),ISNUMBER(FIND("1F",ScheduleCompile!N425)),ISNUMBER(FIND("2F",ScheduleCompile!N425)),ISNUMBER(FIND("3F",ScheduleCompile!N425)),ISNUMBER(FIND("6F",ScheduleCompile!N425)),ISNUMBER(FIND("7F",ScheduleCompile!N425)),ISNUMBER(FIND("9F",ScheduleCompile!N425)),ISNUMBER(FIND("4F",ScheduleCompile!N425))),VALUE(LEFT(ScheduleCompile!N425,FIND("F",ScheduleCompile!N425)-1)),ScheduleCompile!N425)))))),ISTEXT(ScheduleCompile!#REF!)),"ENDTABLE",IF(ISERROR(IF(ScheduleCompile!N425="Off",0,IF(ScheduleCompile!N425="On",1,IF(ISNUMBER(ScheduleCompile!N425),ScheduleCompile!N425/1,IF(ISTEXT(ScheduleCompile!N425),IF(OR(ISNUMBER(FIND("5F",ScheduleCompile!N425)),ISNUMBER(FIND("0F",ScheduleCompile!N425)),ISNUMBER(FIND("8F",ScheduleCompile!N425)),ISNUMBER(FIND("1F",ScheduleCompile!N425)),ISNUMBER(FIND("2F",ScheduleCompile!N425)),ISNUMBER(FIND("3F",ScheduleCompile!N425)),ISNUMBER(FIND("6F",ScheduleCompile!N425)),ISNUMBER(FIND("7F",ScheduleCompile!N425)),ISNUMBER(FIND("9F",ScheduleCompile!N425)),ISNUMBER(FIND("4F",ScheduleCompile!N425))),VALUE(LEFT(ScheduleCompile!N425,FIND("F",ScheduleCompile!N425)-1)),ScheduleCompile!N425)))))),"",IF(ScheduleCompile!N425="Off",0,IF(ScheduleCompile!N425="On",1,IF(ISNUMBER(ScheduleCompile!N425),ScheduleCompile!N425/1,IF(ISTEXT(ScheduleCompile!N425),IF(OR(ISNUMBER(FIND("5F",ScheduleCompile!N425)),ISNUMBER(FIND("0F",ScheduleCompile!N425)),ISNUMBER(FIND("8F",ScheduleCompile!N425)),ISNUMBER(FIND("1F",ScheduleCompile!N425)),ISNUMBER(FIND("2F",ScheduleCompile!N425)),ISNUMBER(FIND("3F",ScheduleCompile!N425)),ISNUMBER(FIND("6F",ScheduleCompile!N425)),ISNUMBER(FIND("7F",ScheduleCompile!N425)),ISNUMBER(FIND("9F",ScheduleCompile!N425)),ISNUMBER(FIND("4F",ScheduleCompile!N425))),VALUE(LEFT(ScheduleCompile!N425,FIND("F",ScheduleCompile!N425)-1)),ScheduleCompile!N425)))))))</f>
        <v>0.62</v>
      </c>
      <c r="T432" s="1">
        <f>IF(AND(ISERROR(IF(ScheduleCompile!O425="Off",0,IF(ScheduleCompile!O425="On",1,IF(ISNUMBER(ScheduleCompile!O425),ScheduleCompile!O425/1,IF(ISTEXT(ScheduleCompile!O425),IF(OR(ISNUMBER(FIND("5F",ScheduleCompile!O425)),ISNUMBER(FIND("0F",ScheduleCompile!O425)),ISNUMBER(FIND("8F",ScheduleCompile!O425)),ISNUMBER(FIND("1F",ScheduleCompile!O425)),ISNUMBER(FIND("2F",ScheduleCompile!O425)),ISNUMBER(FIND("3F",ScheduleCompile!O425)),ISNUMBER(FIND("6F",ScheduleCompile!O425)),ISNUMBER(FIND("7F",ScheduleCompile!O425)),ISNUMBER(FIND("9F",ScheduleCompile!O425)),ISNUMBER(FIND("4F",ScheduleCompile!O425))),VALUE(LEFT(ScheduleCompile!O425,FIND("F",ScheduleCompile!O425)-1)),ScheduleCompile!O425)))))),ISTEXT(ScheduleCompile!#REF!)),"ENDTABLE",IF(ISERROR(IF(ScheduleCompile!O425="Off",0,IF(ScheduleCompile!O425="On",1,IF(ISNUMBER(ScheduleCompile!O425),ScheduleCompile!O425/1,IF(ISTEXT(ScheduleCompile!O425),IF(OR(ISNUMBER(FIND("5F",ScheduleCompile!O425)),ISNUMBER(FIND("0F",ScheduleCompile!O425)),ISNUMBER(FIND("8F",ScheduleCompile!O425)),ISNUMBER(FIND("1F",ScheduleCompile!O425)),ISNUMBER(FIND("2F",ScheduleCompile!O425)),ISNUMBER(FIND("3F",ScheduleCompile!O425)),ISNUMBER(FIND("6F",ScheduleCompile!O425)),ISNUMBER(FIND("7F",ScheduleCompile!O425)),ISNUMBER(FIND("9F",ScheduleCompile!O425)),ISNUMBER(FIND("4F",ScheduleCompile!O425))),VALUE(LEFT(ScheduleCompile!O425,FIND("F",ScheduleCompile!O425)-1)),ScheduleCompile!O425)))))),"",IF(ScheduleCompile!O425="Off",0,IF(ScheduleCompile!O425="On",1,IF(ISNUMBER(ScheduleCompile!O425),ScheduleCompile!O425/1,IF(ISTEXT(ScheduleCompile!O425),IF(OR(ISNUMBER(FIND("5F",ScheduleCompile!O425)),ISNUMBER(FIND("0F",ScheduleCompile!O425)),ISNUMBER(FIND("8F",ScheduleCompile!O425)),ISNUMBER(FIND("1F",ScheduleCompile!O425)),ISNUMBER(FIND("2F",ScheduleCompile!O425)),ISNUMBER(FIND("3F",ScheduleCompile!O425)),ISNUMBER(FIND("6F",ScheduleCompile!O425)),ISNUMBER(FIND("7F",ScheduleCompile!O425)),ISNUMBER(FIND("9F",ScheduleCompile!O425)),ISNUMBER(FIND("4F",ScheduleCompile!O425))),VALUE(LEFT(ScheduleCompile!O425,FIND("F",ScheduleCompile!O425)-1)),ScheduleCompile!O425)))))))</f>
        <v>0.61</v>
      </c>
      <c r="U432" s="1">
        <f>IF(AND(ISERROR(IF(ScheduleCompile!P425="Off",0,IF(ScheduleCompile!P425="On",1,IF(ISNUMBER(ScheduleCompile!P425),ScheduleCompile!P425/1,IF(ISTEXT(ScheduleCompile!P425),IF(OR(ISNUMBER(FIND("5F",ScheduleCompile!P425)),ISNUMBER(FIND("0F",ScheduleCompile!P425)),ISNUMBER(FIND("8F",ScheduleCompile!P425)),ISNUMBER(FIND("1F",ScheduleCompile!P425)),ISNUMBER(FIND("2F",ScheduleCompile!P425)),ISNUMBER(FIND("3F",ScheduleCompile!P425)),ISNUMBER(FIND("6F",ScheduleCompile!P425)),ISNUMBER(FIND("7F",ScheduleCompile!P425)),ISNUMBER(FIND("9F",ScheduleCompile!P425)),ISNUMBER(FIND("4F",ScheduleCompile!P425))),VALUE(LEFT(ScheduleCompile!P425,FIND("F",ScheduleCompile!P425)-1)),ScheduleCompile!P425)))))),ISTEXT(ScheduleCompile!#REF!)),"ENDTABLE",IF(ISERROR(IF(ScheduleCompile!P425="Off",0,IF(ScheduleCompile!P425="On",1,IF(ISNUMBER(ScheduleCompile!P425),ScheduleCompile!P425/1,IF(ISTEXT(ScheduleCompile!P425),IF(OR(ISNUMBER(FIND("5F",ScheduleCompile!P425)),ISNUMBER(FIND("0F",ScheduleCompile!P425)),ISNUMBER(FIND("8F",ScheduleCompile!P425)),ISNUMBER(FIND("1F",ScheduleCompile!P425)),ISNUMBER(FIND("2F",ScheduleCompile!P425)),ISNUMBER(FIND("3F",ScheduleCompile!P425)),ISNUMBER(FIND("6F",ScheduleCompile!P425)),ISNUMBER(FIND("7F",ScheduleCompile!P425)),ISNUMBER(FIND("9F",ScheduleCompile!P425)),ISNUMBER(FIND("4F",ScheduleCompile!P425))),VALUE(LEFT(ScheduleCompile!P425,FIND("F",ScheduleCompile!P425)-1)),ScheduleCompile!P425)))))),"",IF(ScheduleCompile!P425="Off",0,IF(ScheduleCompile!P425="On",1,IF(ISNUMBER(ScheduleCompile!P425),ScheduleCompile!P425/1,IF(ISTEXT(ScheduleCompile!P425),IF(OR(ISNUMBER(FIND("5F",ScheduleCompile!P425)),ISNUMBER(FIND("0F",ScheduleCompile!P425)),ISNUMBER(FIND("8F",ScheduleCompile!P425)),ISNUMBER(FIND("1F",ScheduleCompile!P425)),ISNUMBER(FIND("2F",ScheduleCompile!P425)),ISNUMBER(FIND("3F",ScheduleCompile!P425)),ISNUMBER(FIND("6F",ScheduleCompile!P425)),ISNUMBER(FIND("7F",ScheduleCompile!P425)),ISNUMBER(FIND("9F",ScheduleCompile!P425)),ISNUMBER(FIND("4F",ScheduleCompile!P425))),VALUE(LEFT(ScheduleCompile!P425,FIND("F",ScheduleCompile!P425)-1)),ScheduleCompile!P425)))))))</f>
        <v>0.5</v>
      </c>
      <c r="V432" s="1">
        <f>IF(AND(ISERROR(IF(ScheduleCompile!Q425="Off",0,IF(ScheduleCompile!Q425="On",1,IF(ISNUMBER(ScheduleCompile!Q425),ScheduleCompile!Q425/1,IF(ISTEXT(ScheduleCompile!Q425),IF(OR(ISNUMBER(FIND("5F",ScheduleCompile!Q425)),ISNUMBER(FIND("0F",ScheduleCompile!Q425)),ISNUMBER(FIND("8F",ScheduleCompile!Q425)),ISNUMBER(FIND("1F",ScheduleCompile!Q425)),ISNUMBER(FIND("2F",ScheduleCompile!Q425)),ISNUMBER(FIND("3F",ScheduleCompile!Q425)),ISNUMBER(FIND("6F",ScheduleCompile!Q425)),ISNUMBER(FIND("7F",ScheduleCompile!Q425)),ISNUMBER(FIND("9F",ScheduleCompile!Q425)),ISNUMBER(FIND("4F",ScheduleCompile!Q425))),VALUE(LEFT(ScheduleCompile!Q425,FIND("F",ScheduleCompile!Q425)-1)),ScheduleCompile!Q425)))))),ISTEXT(ScheduleCompile!#REF!)),"ENDTABLE",IF(ISERROR(IF(ScheduleCompile!Q425="Off",0,IF(ScheduleCompile!Q425="On",1,IF(ISNUMBER(ScheduleCompile!Q425),ScheduleCompile!Q425/1,IF(ISTEXT(ScheduleCompile!Q425),IF(OR(ISNUMBER(FIND("5F",ScheduleCompile!Q425)),ISNUMBER(FIND("0F",ScheduleCompile!Q425)),ISNUMBER(FIND("8F",ScheduleCompile!Q425)),ISNUMBER(FIND("1F",ScheduleCompile!Q425)),ISNUMBER(FIND("2F",ScheduleCompile!Q425)),ISNUMBER(FIND("3F",ScheduleCompile!Q425)),ISNUMBER(FIND("6F",ScheduleCompile!Q425)),ISNUMBER(FIND("7F",ScheduleCompile!Q425)),ISNUMBER(FIND("9F",ScheduleCompile!Q425)),ISNUMBER(FIND("4F",ScheduleCompile!Q425))),VALUE(LEFT(ScheduleCompile!Q425,FIND("F",ScheduleCompile!Q425)-1)),ScheduleCompile!Q425)))))),"",IF(ScheduleCompile!Q425="Off",0,IF(ScheduleCompile!Q425="On",1,IF(ISNUMBER(ScheduleCompile!Q425),ScheduleCompile!Q425/1,IF(ISTEXT(ScheduleCompile!Q425),IF(OR(ISNUMBER(FIND("5F",ScheduleCompile!Q425)),ISNUMBER(FIND("0F",ScheduleCompile!Q425)),ISNUMBER(FIND("8F",ScheduleCompile!Q425)),ISNUMBER(FIND("1F",ScheduleCompile!Q425)),ISNUMBER(FIND("2F",ScheduleCompile!Q425)),ISNUMBER(FIND("3F",ScheduleCompile!Q425)),ISNUMBER(FIND("6F",ScheduleCompile!Q425)),ISNUMBER(FIND("7F",ScheduleCompile!Q425)),ISNUMBER(FIND("9F",ScheduleCompile!Q425)),ISNUMBER(FIND("4F",ScheduleCompile!Q425))),VALUE(LEFT(ScheduleCompile!Q425,FIND("F",ScheduleCompile!Q425)-1)),ScheduleCompile!Q425)))))))</f>
        <v>0.45</v>
      </c>
      <c r="W432" s="1">
        <f>IF(AND(ISERROR(IF(ScheduleCompile!R425="Off",0,IF(ScheduleCompile!R425="On",1,IF(ISNUMBER(ScheduleCompile!R425),ScheduleCompile!R425/1,IF(ISTEXT(ScheduleCompile!R425),IF(OR(ISNUMBER(FIND("5F",ScheduleCompile!R425)),ISNUMBER(FIND("0F",ScheduleCompile!R425)),ISNUMBER(FIND("8F",ScheduleCompile!R425)),ISNUMBER(FIND("1F",ScheduleCompile!R425)),ISNUMBER(FIND("2F",ScheduleCompile!R425)),ISNUMBER(FIND("3F",ScheduleCompile!R425)),ISNUMBER(FIND("6F",ScheduleCompile!R425)),ISNUMBER(FIND("7F",ScheduleCompile!R425)),ISNUMBER(FIND("9F",ScheduleCompile!R425)),ISNUMBER(FIND("4F",ScheduleCompile!R425))),VALUE(LEFT(ScheduleCompile!R425,FIND("F",ScheduleCompile!R425)-1)),ScheduleCompile!R425)))))),ISTEXT(ScheduleCompile!#REF!)),"ENDTABLE",IF(ISERROR(IF(ScheduleCompile!R425="Off",0,IF(ScheduleCompile!R425="On",1,IF(ISNUMBER(ScheduleCompile!R425),ScheduleCompile!R425/1,IF(ISTEXT(ScheduleCompile!R425),IF(OR(ISNUMBER(FIND("5F",ScheduleCompile!R425)),ISNUMBER(FIND("0F",ScheduleCompile!R425)),ISNUMBER(FIND("8F",ScheduleCompile!R425)),ISNUMBER(FIND("1F",ScheduleCompile!R425)),ISNUMBER(FIND("2F",ScheduleCompile!R425)),ISNUMBER(FIND("3F",ScheduleCompile!R425)),ISNUMBER(FIND("6F",ScheduleCompile!R425)),ISNUMBER(FIND("7F",ScheduleCompile!R425)),ISNUMBER(FIND("9F",ScheduleCompile!R425)),ISNUMBER(FIND("4F",ScheduleCompile!R425))),VALUE(LEFT(ScheduleCompile!R425,FIND("F",ScheduleCompile!R425)-1)),ScheduleCompile!R425)))))),"",IF(ScheduleCompile!R425="Off",0,IF(ScheduleCompile!R425="On",1,IF(ISNUMBER(ScheduleCompile!R425),ScheduleCompile!R425/1,IF(ISTEXT(ScheduleCompile!R425),IF(OR(ISNUMBER(FIND("5F",ScheduleCompile!R425)),ISNUMBER(FIND("0F",ScheduleCompile!R425)),ISNUMBER(FIND("8F",ScheduleCompile!R425)),ISNUMBER(FIND("1F",ScheduleCompile!R425)),ISNUMBER(FIND("2F",ScheduleCompile!R425)),ISNUMBER(FIND("3F",ScheduleCompile!R425)),ISNUMBER(FIND("6F",ScheduleCompile!R425)),ISNUMBER(FIND("7F",ScheduleCompile!R425)),ISNUMBER(FIND("9F",ScheduleCompile!R425)),ISNUMBER(FIND("4F",ScheduleCompile!R425))),VALUE(LEFT(ScheduleCompile!R425,FIND("F",ScheduleCompile!R425)-1)),ScheduleCompile!R425)))))))</f>
        <v>0.46</v>
      </c>
      <c r="X432" s="1">
        <f>IF(AND(ISERROR(IF(ScheduleCompile!S425="Off",0,IF(ScheduleCompile!S425="On",1,IF(ISNUMBER(ScheduleCompile!S425),ScheduleCompile!S425/1,IF(ISTEXT(ScheduleCompile!S425),IF(OR(ISNUMBER(FIND("5F",ScheduleCompile!S425)),ISNUMBER(FIND("0F",ScheduleCompile!S425)),ISNUMBER(FIND("8F",ScheduleCompile!S425)),ISNUMBER(FIND("1F",ScheduleCompile!S425)),ISNUMBER(FIND("2F",ScheduleCompile!S425)),ISNUMBER(FIND("3F",ScheduleCompile!S425)),ISNUMBER(FIND("6F",ScheduleCompile!S425)),ISNUMBER(FIND("7F",ScheduleCompile!S425)),ISNUMBER(FIND("9F",ScheduleCompile!S425)),ISNUMBER(FIND("4F",ScheduleCompile!S425))),VALUE(LEFT(ScheduleCompile!S425,FIND("F",ScheduleCompile!S425)-1)),ScheduleCompile!S425)))))),ISTEXT(ScheduleCompile!#REF!)),"ENDTABLE",IF(ISERROR(IF(ScheduleCompile!S425="Off",0,IF(ScheduleCompile!S425="On",1,IF(ISNUMBER(ScheduleCompile!S425),ScheduleCompile!S425/1,IF(ISTEXT(ScheduleCompile!S425),IF(OR(ISNUMBER(FIND("5F",ScheduleCompile!S425)),ISNUMBER(FIND("0F",ScheduleCompile!S425)),ISNUMBER(FIND("8F",ScheduleCompile!S425)),ISNUMBER(FIND("1F",ScheduleCompile!S425)),ISNUMBER(FIND("2F",ScheduleCompile!S425)),ISNUMBER(FIND("3F",ScheduleCompile!S425)),ISNUMBER(FIND("6F",ScheduleCompile!S425)),ISNUMBER(FIND("7F",ScheduleCompile!S425)),ISNUMBER(FIND("9F",ScheduleCompile!S425)),ISNUMBER(FIND("4F",ScheduleCompile!S425))),VALUE(LEFT(ScheduleCompile!S425,FIND("F",ScheduleCompile!S425)-1)),ScheduleCompile!S425)))))),"",IF(ScheduleCompile!S425="Off",0,IF(ScheduleCompile!S425="On",1,IF(ISNUMBER(ScheduleCompile!S425),ScheduleCompile!S425/1,IF(ISTEXT(ScheduleCompile!S425),IF(OR(ISNUMBER(FIND("5F",ScheduleCompile!S425)),ISNUMBER(FIND("0F",ScheduleCompile!S425)),ISNUMBER(FIND("8F",ScheduleCompile!S425)),ISNUMBER(FIND("1F",ScheduleCompile!S425)),ISNUMBER(FIND("2F",ScheduleCompile!S425)),ISNUMBER(FIND("3F",ScheduleCompile!S425)),ISNUMBER(FIND("6F",ScheduleCompile!S425)),ISNUMBER(FIND("7F",ScheduleCompile!S425)),ISNUMBER(FIND("9F",ScheduleCompile!S425)),ISNUMBER(FIND("4F",ScheduleCompile!S425))),VALUE(LEFT(ScheduleCompile!S425,FIND("F",ScheduleCompile!S425)-1)),ScheduleCompile!S425)))))))</f>
        <v>0.47</v>
      </c>
      <c r="Y432" s="1">
        <f>IF(AND(ISERROR(IF(ScheduleCompile!T425="Off",0,IF(ScheduleCompile!T425="On",1,IF(ISNUMBER(ScheduleCompile!T425),ScheduleCompile!T425/1,IF(ISTEXT(ScheduleCompile!T425),IF(OR(ISNUMBER(FIND("5F",ScheduleCompile!T425)),ISNUMBER(FIND("0F",ScheduleCompile!T425)),ISNUMBER(FIND("8F",ScheduleCompile!T425)),ISNUMBER(FIND("1F",ScheduleCompile!T425)),ISNUMBER(FIND("2F",ScheduleCompile!T425)),ISNUMBER(FIND("3F",ScheduleCompile!T425)),ISNUMBER(FIND("6F",ScheduleCompile!T425)),ISNUMBER(FIND("7F",ScheduleCompile!T425)),ISNUMBER(FIND("9F",ScheduleCompile!T425)),ISNUMBER(FIND("4F",ScheduleCompile!T425))),VALUE(LEFT(ScheduleCompile!T425,FIND("F",ScheduleCompile!T425)-1)),ScheduleCompile!T425)))))),ISTEXT(ScheduleCompile!#REF!)),"ENDTABLE",IF(ISERROR(IF(ScheduleCompile!T425="Off",0,IF(ScheduleCompile!T425="On",1,IF(ISNUMBER(ScheduleCompile!T425),ScheduleCompile!T425/1,IF(ISTEXT(ScheduleCompile!T425),IF(OR(ISNUMBER(FIND("5F",ScheduleCompile!T425)),ISNUMBER(FIND("0F",ScheduleCompile!T425)),ISNUMBER(FIND("8F",ScheduleCompile!T425)),ISNUMBER(FIND("1F",ScheduleCompile!T425)),ISNUMBER(FIND("2F",ScheduleCompile!T425)),ISNUMBER(FIND("3F",ScheduleCompile!T425)),ISNUMBER(FIND("6F",ScheduleCompile!T425)),ISNUMBER(FIND("7F",ScheduleCompile!T425)),ISNUMBER(FIND("9F",ScheduleCompile!T425)),ISNUMBER(FIND("4F",ScheduleCompile!T425))),VALUE(LEFT(ScheduleCompile!T425,FIND("F",ScheduleCompile!T425)-1)),ScheduleCompile!T425)))))),"",IF(ScheduleCompile!T425="Off",0,IF(ScheduleCompile!T425="On",1,IF(ISNUMBER(ScheduleCompile!T425),ScheduleCompile!T425/1,IF(ISTEXT(ScheduleCompile!T425),IF(OR(ISNUMBER(FIND("5F",ScheduleCompile!T425)),ISNUMBER(FIND("0F",ScheduleCompile!T425)),ISNUMBER(FIND("8F",ScheduleCompile!T425)),ISNUMBER(FIND("1F",ScheduleCompile!T425)),ISNUMBER(FIND("2F",ScheduleCompile!T425)),ISNUMBER(FIND("3F",ScheduleCompile!T425)),ISNUMBER(FIND("6F",ScheduleCompile!T425)),ISNUMBER(FIND("7F",ScheduleCompile!T425)),ISNUMBER(FIND("9F",ScheduleCompile!T425)),ISNUMBER(FIND("4F",ScheduleCompile!T425))),VALUE(LEFT(ScheduleCompile!T425,FIND("F",ScheduleCompile!T425)-1)),ScheduleCompile!T425)))))))</f>
        <v>0.42</v>
      </c>
      <c r="Z432" s="1">
        <f>IF(AND(ISERROR(IF(ScheduleCompile!U425="Off",0,IF(ScheduleCompile!U425="On",1,IF(ISNUMBER(ScheduleCompile!U425),ScheduleCompile!U425/1,IF(ISTEXT(ScheduleCompile!U425),IF(OR(ISNUMBER(FIND("5F",ScheduleCompile!U425)),ISNUMBER(FIND("0F",ScheduleCompile!U425)),ISNUMBER(FIND("8F",ScheduleCompile!U425)),ISNUMBER(FIND("1F",ScheduleCompile!U425)),ISNUMBER(FIND("2F",ScheduleCompile!U425)),ISNUMBER(FIND("3F",ScheduleCompile!U425)),ISNUMBER(FIND("6F",ScheduleCompile!U425)),ISNUMBER(FIND("7F",ScheduleCompile!U425)),ISNUMBER(FIND("9F",ScheduleCompile!U425)),ISNUMBER(FIND("4F",ScheduleCompile!U425))),VALUE(LEFT(ScheduleCompile!U425,FIND("F",ScheduleCompile!U425)-1)),ScheduleCompile!U425)))))),ISTEXT(ScheduleCompile!#REF!)),"ENDTABLE",IF(ISERROR(IF(ScheduleCompile!U425="Off",0,IF(ScheduleCompile!U425="On",1,IF(ISNUMBER(ScheduleCompile!U425),ScheduleCompile!U425/1,IF(ISTEXT(ScheduleCompile!U425),IF(OR(ISNUMBER(FIND("5F",ScheduleCompile!U425)),ISNUMBER(FIND("0F",ScheduleCompile!U425)),ISNUMBER(FIND("8F",ScheduleCompile!U425)),ISNUMBER(FIND("1F",ScheduleCompile!U425)),ISNUMBER(FIND("2F",ScheduleCompile!U425)),ISNUMBER(FIND("3F",ScheduleCompile!U425)),ISNUMBER(FIND("6F",ScheduleCompile!U425)),ISNUMBER(FIND("7F",ScheduleCompile!U425)),ISNUMBER(FIND("9F",ScheduleCompile!U425)),ISNUMBER(FIND("4F",ScheduleCompile!U425))),VALUE(LEFT(ScheduleCompile!U425,FIND("F",ScheduleCompile!U425)-1)),ScheduleCompile!U425)))))),"",IF(ScheduleCompile!U425="Off",0,IF(ScheduleCompile!U425="On",1,IF(ISNUMBER(ScheduleCompile!U425),ScheduleCompile!U425/1,IF(ISTEXT(ScheduleCompile!U425),IF(OR(ISNUMBER(FIND("5F",ScheduleCompile!U425)),ISNUMBER(FIND("0F",ScheduleCompile!U425)),ISNUMBER(FIND("8F",ScheduleCompile!U425)),ISNUMBER(FIND("1F",ScheduleCompile!U425)),ISNUMBER(FIND("2F",ScheduleCompile!U425)),ISNUMBER(FIND("3F",ScheduleCompile!U425)),ISNUMBER(FIND("6F",ScheduleCompile!U425)),ISNUMBER(FIND("7F",ScheduleCompile!U425)),ISNUMBER(FIND("9F",ScheduleCompile!U425)),ISNUMBER(FIND("4F",ScheduleCompile!U425))),VALUE(LEFT(ScheduleCompile!U425,FIND("F",ScheduleCompile!U425)-1)),ScheduleCompile!U425)))))))</f>
        <v>0.34</v>
      </c>
      <c r="AA432" s="1">
        <f>IF(AND(ISERROR(IF(ScheduleCompile!V425="Off",0,IF(ScheduleCompile!V425="On",1,IF(ISNUMBER(ScheduleCompile!V425),ScheduleCompile!V425/1,IF(ISTEXT(ScheduleCompile!V425),IF(OR(ISNUMBER(FIND("5F",ScheduleCompile!V425)),ISNUMBER(FIND("0F",ScheduleCompile!V425)),ISNUMBER(FIND("8F",ScheduleCompile!V425)),ISNUMBER(FIND("1F",ScheduleCompile!V425)),ISNUMBER(FIND("2F",ScheduleCompile!V425)),ISNUMBER(FIND("3F",ScheduleCompile!V425)),ISNUMBER(FIND("6F",ScheduleCompile!V425)),ISNUMBER(FIND("7F",ScheduleCompile!V425)),ISNUMBER(FIND("9F",ScheduleCompile!V425)),ISNUMBER(FIND("4F",ScheduleCompile!V425))),VALUE(LEFT(ScheduleCompile!V425,FIND("F",ScheduleCompile!V425)-1)),ScheduleCompile!V425)))))),ISTEXT(ScheduleCompile!#REF!)),"ENDTABLE",IF(ISERROR(IF(ScheduleCompile!V425="Off",0,IF(ScheduleCompile!V425="On",1,IF(ISNUMBER(ScheduleCompile!V425),ScheduleCompile!V425/1,IF(ISTEXT(ScheduleCompile!V425),IF(OR(ISNUMBER(FIND("5F",ScheduleCompile!V425)),ISNUMBER(FIND("0F",ScheduleCompile!V425)),ISNUMBER(FIND("8F",ScheduleCompile!V425)),ISNUMBER(FIND("1F",ScheduleCompile!V425)),ISNUMBER(FIND("2F",ScheduleCompile!V425)),ISNUMBER(FIND("3F",ScheduleCompile!V425)),ISNUMBER(FIND("6F",ScheduleCompile!V425)),ISNUMBER(FIND("7F",ScheduleCompile!V425)),ISNUMBER(FIND("9F",ScheduleCompile!V425)),ISNUMBER(FIND("4F",ScheduleCompile!V425))),VALUE(LEFT(ScheduleCompile!V425,FIND("F",ScheduleCompile!V425)-1)),ScheduleCompile!V425)))))),"",IF(ScheduleCompile!V425="Off",0,IF(ScheduleCompile!V425="On",1,IF(ISNUMBER(ScheduleCompile!V425),ScheduleCompile!V425/1,IF(ISTEXT(ScheduleCompile!V425),IF(OR(ISNUMBER(FIND("5F",ScheduleCompile!V425)),ISNUMBER(FIND("0F",ScheduleCompile!V425)),ISNUMBER(FIND("8F",ScheduleCompile!V425)),ISNUMBER(FIND("1F",ScheduleCompile!V425)),ISNUMBER(FIND("2F",ScheduleCompile!V425)),ISNUMBER(FIND("3F",ScheduleCompile!V425)),ISNUMBER(FIND("6F",ScheduleCompile!V425)),ISNUMBER(FIND("7F",ScheduleCompile!V425)),ISNUMBER(FIND("9F",ScheduleCompile!V425)),ISNUMBER(FIND("4F",ScheduleCompile!V425))),VALUE(LEFT(ScheduleCompile!V425,FIND("F",ScheduleCompile!V425)-1)),ScheduleCompile!V425)))))))</f>
        <v>0.33</v>
      </c>
      <c r="AB432" s="1">
        <f>IF(AND(ISERROR(IF(ScheduleCompile!W425="Off",0,IF(ScheduleCompile!W425="On",1,IF(ISNUMBER(ScheduleCompile!W425),ScheduleCompile!W425/1,IF(ISTEXT(ScheduleCompile!W425),IF(OR(ISNUMBER(FIND("5F",ScheduleCompile!W425)),ISNUMBER(FIND("0F",ScheduleCompile!W425)),ISNUMBER(FIND("8F",ScheduleCompile!W425)),ISNUMBER(FIND("1F",ScheduleCompile!W425)),ISNUMBER(FIND("2F",ScheduleCompile!W425)),ISNUMBER(FIND("3F",ScheduleCompile!W425)),ISNUMBER(FIND("6F",ScheduleCompile!W425)),ISNUMBER(FIND("7F",ScheduleCompile!W425)),ISNUMBER(FIND("9F",ScheduleCompile!W425)),ISNUMBER(FIND("4F",ScheduleCompile!W425))),VALUE(LEFT(ScheduleCompile!W425,FIND("F",ScheduleCompile!W425)-1)),ScheduleCompile!W425)))))),ISTEXT(ScheduleCompile!#REF!)),"ENDTABLE",IF(ISERROR(IF(ScheduleCompile!W425="Off",0,IF(ScheduleCompile!W425="On",1,IF(ISNUMBER(ScheduleCompile!W425),ScheduleCompile!W425/1,IF(ISTEXT(ScheduleCompile!W425),IF(OR(ISNUMBER(FIND("5F",ScheduleCompile!W425)),ISNUMBER(FIND("0F",ScheduleCompile!W425)),ISNUMBER(FIND("8F",ScheduleCompile!W425)),ISNUMBER(FIND("1F",ScheduleCompile!W425)),ISNUMBER(FIND("2F",ScheduleCompile!W425)),ISNUMBER(FIND("3F",ScheduleCompile!W425)),ISNUMBER(FIND("6F",ScheduleCompile!W425)),ISNUMBER(FIND("7F",ScheduleCompile!W425)),ISNUMBER(FIND("9F",ScheduleCompile!W425)),ISNUMBER(FIND("4F",ScheduleCompile!W425))),VALUE(LEFT(ScheduleCompile!W425,FIND("F",ScheduleCompile!W425)-1)),ScheduleCompile!W425)))))),"",IF(ScheduleCompile!W425="Off",0,IF(ScheduleCompile!W425="On",1,IF(ISNUMBER(ScheduleCompile!W425),ScheduleCompile!W425/1,IF(ISTEXT(ScheduleCompile!W425),IF(OR(ISNUMBER(FIND("5F",ScheduleCompile!W425)),ISNUMBER(FIND("0F",ScheduleCompile!W425)),ISNUMBER(FIND("8F",ScheduleCompile!W425)),ISNUMBER(FIND("1F",ScheduleCompile!W425)),ISNUMBER(FIND("2F",ScheduleCompile!W425)),ISNUMBER(FIND("3F",ScheduleCompile!W425)),ISNUMBER(FIND("6F",ScheduleCompile!W425)),ISNUMBER(FIND("7F",ScheduleCompile!W425)),ISNUMBER(FIND("9F",ScheduleCompile!W425)),ISNUMBER(FIND("4F",ScheduleCompile!W425))),VALUE(LEFT(ScheduleCompile!W425,FIND("F",ScheduleCompile!W425)-1)),ScheduleCompile!W425)))))))</f>
        <v>0.23</v>
      </c>
      <c r="AC432" s="1">
        <f>IF(AND(ISERROR(IF(ScheduleCompile!X425="Off",0,IF(ScheduleCompile!X425="On",1,IF(ISNUMBER(ScheduleCompile!X425),ScheduleCompile!X425/1,IF(ISTEXT(ScheduleCompile!X425),IF(OR(ISNUMBER(FIND("5F",ScheduleCompile!X425)),ISNUMBER(FIND("0F",ScheduleCompile!X425)),ISNUMBER(FIND("8F",ScheduleCompile!X425)),ISNUMBER(FIND("1F",ScheduleCompile!X425)),ISNUMBER(FIND("2F",ScheduleCompile!X425)),ISNUMBER(FIND("3F",ScheduleCompile!X425)),ISNUMBER(FIND("6F",ScheduleCompile!X425)),ISNUMBER(FIND("7F",ScheduleCompile!X425)),ISNUMBER(FIND("9F",ScheduleCompile!X425)),ISNUMBER(FIND("4F",ScheduleCompile!X425))),VALUE(LEFT(ScheduleCompile!X425,FIND("F",ScheduleCompile!X425)-1)),ScheduleCompile!X425)))))),ISTEXT(ScheduleCompile!#REF!)),"ENDTABLE",IF(ISERROR(IF(ScheduleCompile!X425="Off",0,IF(ScheduleCompile!X425="On",1,IF(ISNUMBER(ScheduleCompile!X425),ScheduleCompile!X425/1,IF(ISTEXT(ScheduleCompile!X425),IF(OR(ISNUMBER(FIND("5F",ScheduleCompile!X425)),ISNUMBER(FIND("0F",ScheduleCompile!X425)),ISNUMBER(FIND("8F",ScheduleCompile!X425)),ISNUMBER(FIND("1F",ScheduleCompile!X425)),ISNUMBER(FIND("2F",ScheduleCompile!X425)),ISNUMBER(FIND("3F",ScheduleCompile!X425)),ISNUMBER(FIND("6F",ScheduleCompile!X425)),ISNUMBER(FIND("7F",ScheduleCompile!X425)),ISNUMBER(FIND("9F",ScheduleCompile!X425)),ISNUMBER(FIND("4F",ScheduleCompile!X425))),VALUE(LEFT(ScheduleCompile!X425,FIND("F",ScheduleCompile!X425)-1)),ScheduleCompile!X425)))))),"",IF(ScheduleCompile!X425="Off",0,IF(ScheduleCompile!X425="On",1,IF(ISNUMBER(ScheduleCompile!X425),ScheduleCompile!X425/1,IF(ISTEXT(ScheduleCompile!X425),IF(OR(ISNUMBER(FIND("5F",ScheduleCompile!X425)),ISNUMBER(FIND("0F",ScheduleCompile!X425)),ISNUMBER(FIND("8F",ScheduleCompile!X425)),ISNUMBER(FIND("1F",ScheduleCompile!X425)),ISNUMBER(FIND("2F",ScheduleCompile!X425)),ISNUMBER(FIND("3F",ScheduleCompile!X425)),ISNUMBER(FIND("6F",ScheduleCompile!X425)),ISNUMBER(FIND("7F",ScheduleCompile!X425)),ISNUMBER(FIND("9F",ScheduleCompile!X425)),ISNUMBER(FIND("4F",ScheduleCompile!X425))),VALUE(LEFT(ScheduleCompile!X425,FIND("F",ScheduleCompile!X425)-1)),ScheduleCompile!X425)))))))</f>
        <v>0.13</v>
      </c>
      <c r="AD432" s="1">
        <f>IF(AND(ISERROR(IF(ScheduleCompile!Y425="Off",0,IF(ScheduleCompile!Y425="On",1,IF(ISNUMBER(ScheduleCompile!Y425),ScheduleCompile!Y425/1,IF(ISTEXT(ScheduleCompile!Y425),IF(OR(ISNUMBER(FIND("5F",ScheduleCompile!Y425)),ISNUMBER(FIND("0F",ScheduleCompile!Y425)),ISNUMBER(FIND("8F",ScheduleCompile!Y425)),ISNUMBER(FIND("1F",ScheduleCompile!Y425)),ISNUMBER(FIND("2F",ScheduleCompile!Y425)),ISNUMBER(FIND("3F",ScheduleCompile!Y425)),ISNUMBER(FIND("6F",ScheduleCompile!Y425)),ISNUMBER(FIND("7F",ScheduleCompile!Y425)),ISNUMBER(FIND("9F",ScheduleCompile!Y425)),ISNUMBER(FIND("4F",ScheduleCompile!Y425))),VALUE(LEFT(ScheduleCompile!Y425,FIND("F",ScheduleCompile!Y425)-1)),ScheduleCompile!Y425)))))),ISTEXT(ScheduleCompile!#REF!)),"ENDTABLE",IF(ISERROR(IF(ScheduleCompile!Y425="Off",0,IF(ScheduleCompile!Y425="On",1,IF(ISNUMBER(ScheduleCompile!Y425),ScheduleCompile!Y425/1,IF(ISTEXT(ScheduleCompile!Y425),IF(OR(ISNUMBER(FIND("5F",ScheduleCompile!Y425)),ISNUMBER(FIND("0F",ScheduleCompile!Y425)),ISNUMBER(FIND("8F",ScheduleCompile!Y425)),ISNUMBER(FIND("1F",ScheduleCompile!Y425)),ISNUMBER(FIND("2F",ScheduleCompile!Y425)),ISNUMBER(FIND("3F",ScheduleCompile!Y425)),ISNUMBER(FIND("6F",ScheduleCompile!Y425)),ISNUMBER(FIND("7F",ScheduleCompile!Y425)),ISNUMBER(FIND("9F",ScheduleCompile!Y425)),ISNUMBER(FIND("4F",ScheduleCompile!Y425))),VALUE(LEFT(ScheduleCompile!Y425,FIND("F",ScheduleCompile!Y425)-1)),ScheduleCompile!Y425)))))),"",IF(ScheduleCompile!Y425="Off",0,IF(ScheduleCompile!Y425="On",1,IF(ISNUMBER(ScheduleCompile!Y425),ScheduleCompile!Y425/1,IF(ISTEXT(ScheduleCompile!Y425),IF(OR(ISNUMBER(FIND("5F",ScheduleCompile!Y425)),ISNUMBER(FIND("0F",ScheduleCompile!Y425)),ISNUMBER(FIND("8F",ScheduleCompile!Y425)),ISNUMBER(FIND("1F",ScheduleCompile!Y425)),ISNUMBER(FIND("2F",ScheduleCompile!Y425)),ISNUMBER(FIND("3F",ScheduleCompile!Y425)),ISNUMBER(FIND("6F",ScheduleCompile!Y425)),ISNUMBER(FIND("7F",ScheduleCompile!Y425)),ISNUMBER(FIND("9F",ScheduleCompile!Y425)),ISNUMBER(FIND("4F",ScheduleCompile!Y425))),VALUE(LEFT(ScheduleCompile!Y425,FIND("F",ScheduleCompile!Y425)-1)),ScheduleCompile!Y425)))))))</f>
        <v>0.08</v>
      </c>
    </row>
    <row r="433" spans="1:30" x14ac:dyDescent="0.25">
      <c r="A433" t="str">
        <f t="shared" si="27"/>
        <v>SchDay "RetailServiceHotWaterSat"  Type = "Fraction" Hr = (0.11, 0.1, 0.08, 0.06, 0.06, 0.06, 0.07, 0.2, 0.24, 0.27, 0.42, 0.54, 0.59, 0.6, 0.49, 0.48, 0.47, 0.46, 0.44, 0.36, 0.29, 0.22, 0.16, 0.13) ..</v>
      </c>
      <c r="B433" s="1" t="s">
        <v>623</v>
      </c>
      <c r="C433" t="str">
        <f t="shared" si="28"/>
        <v xml:space="preserve">SchDay "RetailServiceHotWaterSat"  Type = "Fraction" Hr = </v>
      </c>
      <c r="D433" t="str">
        <f t="shared" si="29"/>
        <v>(0.11, 0.1, 0.08, 0.06, 0.06, 0.06, 0.07, 0.2, 0.24, 0.27, 0.42, 0.54, 0.59, 0.6, 0.49, 0.48, 0.47, 0.46, 0.44, 0.36, 0.29, 0.22, 0.16, 0.13) ..</v>
      </c>
      <c r="E433" s="30" t="str">
        <f>ScheduleCompile!A426</f>
        <v>RetailServiceHotWaterSat</v>
      </c>
      <c r="F433" t="str">
        <f t="shared" si="30"/>
        <v>Fraction</v>
      </c>
      <c r="G433" s="1">
        <f>IF(AND(ISERROR(IF(ScheduleCompile!B426="Off",0,IF(ScheduleCompile!B426="On",1,IF(ISNUMBER(ScheduleCompile!B426),ScheduleCompile!B426/1,IF(ISTEXT(ScheduleCompile!B426),IF(OR(ISNUMBER(FIND("5F",ScheduleCompile!B426)),ISNUMBER(FIND("0F",ScheduleCompile!B426)),ISNUMBER(FIND("8F",ScheduleCompile!B426)),ISNUMBER(FIND("1F",ScheduleCompile!B426)),ISNUMBER(FIND("2F",ScheduleCompile!B426)),ISNUMBER(FIND("3F",ScheduleCompile!B426)),ISNUMBER(FIND("6F",ScheduleCompile!B426)),ISNUMBER(FIND("7F",ScheduleCompile!B426)),ISNUMBER(FIND("9F",ScheduleCompile!B426)),ISNUMBER(FIND("4F",ScheduleCompile!B426))),VALUE(LEFT(ScheduleCompile!B426,FIND("F",ScheduleCompile!B426)-1)),ScheduleCompile!B426)))))),ISTEXT(ScheduleCompile!#REF!)),"ENDTABLE",IF(ISERROR(IF(ScheduleCompile!B426="Off",0,IF(ScheduleCompile!B426="On",1,IF(ISNUMBER(ScheduleCompile!B426),ScheduleCompile!B426/1,IF(ISTEXT(ScheduleCompile!B426),IF(OR(ISNUMBER(FIND("5F",ScheduleCompile!B426)),ISNUMBER(FIND("0F",ScheduleCompile!B426)),ISNUMBER(FIND("8F",ScheduleCompile!B426)),ISNUMBER(FIND("1F",ScheduleCompile!B426)),ISNUMBER(FIND("2F",ScheduleCompile!B426)),ISNUMBER(FIND("3F",ScheduleCompile!B426)),ISNUMBER(FIND("6F",ScheduleCompile!B426)),ISNUMBER(FIND("7F",ScheduleCompile!B426)),ISNUMBER(FIND("9F",ScheduleCompile!B426)),ISNUMBER(FIND("4F",ScheduleCompile!B426))),VALUE(LEFT(ScheduleCompile!B426,FIND("F",ScheduleCompile!B426)-1)),ScheduleCompile!B426)))))),"",IF(ScheduleCompile!B426="Off",0,IF(ScheduleCompile!B426="On",1,IF(ISNUMBER(ScheduleCompile!B426),ScheduleCompile!B426/1,IF(ISTEXT(ScheduleCompile!B426),IF(OR(ISNUMBER(FIND("5F",ScheduleCompile!B426)),ISNUMBER(FIND("0F",ScheduleCompile!B426)),ISNUMBER(FIND("8F",ScheduleCompile!B426)),ISNUMBER(FIND("1F",ScheduleCompile!B426)),ISNUMBER(FIND("2F",ScheduleCompile!B426)),ISNUMBER(FIND("3F",ScheduleCompile!B426)),ISNUMBER(FIND("6F",ScheduleCompile!B426)),ISNUMBER(FIND("7F",ScheduleCompile!B426)),ISNUMBER(FIND("9F",ScheduleCompile!B426)),ISNUMBER(FIND("4F",ScheduleCompile!B426))),VALUE(LEFT(ScheduleCompile!B426,FIND("F",ScheduleCompile!B426)-1)),ScheduleCompile!B426)))))))</f>
        <v>0.11</v>
      </c>
      <c r="H433" s="1">
        <f>IF(AND(ISERROR(IF(ScheduleCompile!C426="Off",0,IF(ScheduleCompile!C426="On",1,IF(ISNUMBER(ScheduleCompile!C426),ScheduleCompile!C426/1,IF(ISTEXT(ScheduleCompile!C426),IF(OR(ISNUMBER(FIND("5F",ScheduleCompile!C426)),ISNUMBER(FIND("0F",ScheduleCompile!C426)),ISNUMBER(FIND("8F",ScheduleCompile!C426)),ISNUMBER(FIND("1F",ScheduleCompile!C426)),ISNUMBER(FIND("2F",ScheduleCompile!C426)),ISNUMBER(FIND("3F",ScheduleCompile!C426)),ISNUMBER(FIND("6F",ScheduleCompile!C426)),ISNUMBER(FIND("7F",ScheduleCompile!C426)),ISNUMBER(FIND("9F",ScheduleCompile!C426)),ISNUMBER(FIND("4F",ScheduleCompile!C426))),VALUE(LEFT(ScheduleCompile!C426,FIND("F",ScheduleCompile!C426)-1)),ScheduleCompile!C426)))))),ISTEXT(ScheduleCompile!#REF!)),"ENDTABLE",IF(ISERROR(IF(ScheduleCompile!C426="Off",0,IF(ScheduleCompile!C426="On",1,IF(ISNUMBER(ScheduleCompile!C426),ScheduleCompile!C426/1,IF(ISTEXT(ScheduleCompile!C426),IF(OR(ISNUMBER(FIND("5F",ScheduleCompile!C426)),ISNUMBER(FIND("0F",ScheduleCompile!C426)),ISNUMBER(FIND("8F",ScheduleCompile!C426)),ISNUMBER(FIND("1F",ScheduleCompile!C426)),ISNUMBER(FIND("2F",ScheduleCompile!C426)),ISNUMBER(FIND("3F",ScheduleCompile!C426)),ISNUMBER(FIND("6F",ScheduleCompile!C426)),ISNUMBER(FIND("7F",ScheduleCompile!C426)),ISNUMBER(FIND("9F",ScheduleCompile!C426)),ISNUMBER(FIND("4F",ScheduleCompile!C426))),VALUE(LEFT(ScheduleCompile!C426,FIND("F",ScheduleCompile!C426)-1)),ScheduleCompile!C426)))))),"",IF(ScheduleCompile!C426="Off",0,IF(ScheduleCompile!C426="On",1,IF(ISNUMBER(ScheduleCompile!C426),ScheduleCompile!C426/1,IF(ISTEXT(ScheduleCompile!C426),IF(OR(ISNUMBER(FIND("5F",ScheduleCompile!C426)),ISNUMBER(FIND("0F",ScheduleCompile!C426)),ISNUMBER(FIND("8F",ScheduleCompile!C426)),ISNUMBER(FIND("1F",ScheduleCompile!C426)),ISNUMBER(FIND("2F",ScheduleCompile!C426)),ISNUMBER(FIND("3F",ScheduleCompile!C426)),ISNUMBER(FIND("6F",ScheduleCompile!C426)),ISNUMBER(FIND("7F",ScheduleCompile!C426)),ISNUMBER(FIND("9F",ScheduleCompile!C426)),ISNUMBER(FIND("4F",ScheduleCompile!C426))),VALUE(LEFT(ScheduleCompile!C426,FIND("F",ScheduleCompile!C426)-1)),ScheduleCompile!C426)))))))</f>
        <v>0.1</v>
      </c>
      <c r="I433" s="1">
        <f>IF(AND(ISERROR(IF(ScheduleCompile!D426="Off",0,IF(ScheduleCompile!D426="On",1,IF(ISNUMBER(ScheduleCompile!D426),ScheduleCompile!D426/1,IF(ISTEXT(ScheduleCompile!D426),IF(OR(ISNUMBER(FIND("5F",ScheduleCompile!D426)),ISNUMBER(FIND("0F",ScheduleCompile!D426)),ISNUMBER(FIND("8F",ScheduleCompile!D426)),ISNUMBER(FIND("1F",ScheduleCompile!D426)),ISNUMBER(FIND("2F",ScheduleCompile!D426)),ISNUMBER(FIND("3F",ScheduleCompile!D426)),ISNUMBER(FIND("6F",ScheduleCompile!D426)),ISNUMBER(FIND("7F",ScheduleCompile!D426)),ISNUMBER(FIND("9F",ScheduleCompile!D426)),ISNUMBER(FIND("4F",ScheduleCompile!D426))),VALUE(LEFT(ScheduleCompile!D426,FIND("F",ScheduleCompile!D426)-1)),ScheduleCompile!D426)))))),ISTEXT(ScheduleCompile!#REF!)),"ENDTABLE",IF(ISERROR(IF(ScheduleCompile!D426="Off",0,IF(ScheduleCompile!D426="On",1,IF(ISNUMBER(ScheduleCompile!D426),ScheduleCompile!D426/1,IF(ISTEXT(ScheduleCompile!D426),IF(OR(ISNUMBER(FIND("5F",ScheduleCompile!D426)),ISNUMBER(FIND("0F",ScheduleCompile!D426)),ISNUMBER(FIND("8F",ScheduleCompile!D426)),ISNUMBER(FIND("1F",ScheduleCompile!D426)),ISNUMBER(FIND("2F",ScheduleCompile!D426)),ISNUMBER(FIND("3F",ScheduleCompile!D426)),ISNUMBER(FIND("6F",ScheduleCompile!D426)),ISNUMBER(FIND("7F",ScheduleCompile!D426)),ISNUMBER(FIND("9F",ScheduleCompile!D426)),ISNUMBER(FIND("4F",ScheduleCompile!D426))),VALUE(LEFT(ScheduleCompile!D426,FIND("F",ScheduleCompile!D426)-1)),ScheduleCompile!D426)))))),"",IF(ScheduleCompile!D426="Off",0,IF(ScheduleCompile!D426="On",1,IF(ISNUMBER(ScheduleCompile!D426),ScheduleCompile!D426/1,IF(ISTEXT(ScheduleCompile!D426),IF(OR(ISNUMBER(FIND("5F",ScheduleCompile!D426)),ISNUMBER(FIND("0F",ScheduleCompile!D426)),ISNUMBER(FIND("8F",ScheduleCompile!D426)),ISNUMBER(FIND("1F",ScheduleCompile!D426)),ISNUMBER(FIND("2F",ScheduleCompile!D426)),ISNUMBER(FIND("3F",ScheduleCompile!D426)),ISNUMBER(FIND("6F",ScheduleCompile!D426)),ISNUMBER(FIND("7F",ScheduleCompile!D426)),ISNUMBER(FIND("9F",ScheduleCompile!D426)),ISNUMBER(FIND("4F",ScheduleCompile!D426))),VALUE(LEFT(ScheduleCompile!D426,FIND("F",ScheduleCompile!D426)-1)),ScheduleCompile!D426)))))))</f>
        <v>0.08</v>
      </c>
      <c r="J433" s="1">
        <f>IF(AND(ISERROR(IF(ScheduleCompile!E426="Off",0,IF(ScheduleCompile!E426="On",1,IF(ISNUMBER(ScheduleCompile!E426),ScheduleCompile!E426/1,IF(ISTEXT(ScheduleCompile!E426),IF(OR(ISNUMBER(FIND("5F",ScheduleCompile!E426)),ISNUMBER(FIND("0F",ScheduleCompile!E426)),ISNUMBER(FIND("8F",ScheduleCompile!E426)),ISNUMBER(FIND("1F",ScheduleCompile!E426)),ISNUMBER(FIND("2F",ScheduleCompile!E426)),ISNUMBER(FIND("3F",ScheduleCompile!E426)),ISNUMBER(FIND("6F",ScheduleCompile!E426)),ISNUMBER(FIND("7F",ScheduleCompile!E426)),ISNUMBER(FIND("9F",ScheduleCompile!E426)),ISNUMBER(FIND("4F",ScheduleCompile!E426))),VALUE(LEFT(ScheduleCompile!E426,FIND("F",ScheduleCompile!E426)-1)),ScheduleCompile!E426)))))),ISTEXT(ScheduleCompile!#REF!)),"ENDTABLE",IF(ISERROR(IF(ScheduleCompile!E426="Off",0,IF(ScheduleCompile!E426="On",1,IF(ISNUMBER(ScheduleCompile!E426),ScheduleCompile!E426/1,IF(ISTEXT(ScheduleCompile!E426),IF(OR(ISNUMBER(FIND("5F",ScheduleCompile!E426)),ISNUMBER(FIND("0F",ScheduleCompile!E426)),ISNUMBER(FIND("8F",ScheduleCompile!E426)),ISNUMBER(FIND("1F",ScheduleCompile!E426)),ISNUMBER(FIND("2F",ScheduleCompile!E426)),ISNUMBER(FIND("3F",ScheduleCompile!E426)),ISNUMBER(FIND("6F",ScheduleCompile!E426)),ISNUMBER(FIND("7F",ScheduleCompile!E426)),ISNUMBER(FIND("9F",ScheduleCompile!E426)),ISNUMBER(FIND("4F",ScheduleCompile!E426))),VALUE(LEFT(ScheduleCompile!E426,FIND("F",ScheduleCompile!E426)-1)),ScheduleCompile!E426)))))),"",IF(ScheduleCompile!E426="Off",0,IF(ScheduleCompile!E426="On",1,IF(ISNUMBER(ScheduleCompile!E426),ScheduleCompile!E426/1,IF(ISTEXT(ScheduleCompile!E426),IF(OR(ISNUMBER(FIND("5F",ScheduleCompile!E426)),ISNUMBER(FIND("0F",ScheduleCompile!E426)),ISNUMBER(FIND("8F",ScheduleCompile!E426)),ISNUMBER(FIND("1F",ScheduleCompile!E426)),ISNUMBER(FIND("2F",ScheduleCompile!E426)),ISNUMBER(FIND("3F",ScheduleCompile!E426)),ISNUMBER(FIND("6F",ScheduleCompile!E426)),ISNUMBER(FIND("7F",ScheduleCompile!E426)),ISNUMBER(FIND("9F",ScheduleCompile!E426)),ISNUMBER(FIND("4F",ScheduleCompile!E426))),VALUE(LEFT(ScheduleCompile!E426,FIND("F",ScheduleCompile!E426)-1)),ScheduleCompile!E426)))))))</f>
        <v>0.06</v>
      </c>
      <c r="K433" s="1">
        <f>IF(AND(ISERROR(IF(ScheduleCompile!F426="Off",0,IF(ScheduleCompile!F426="On",1,IF(ISNUMBER(ScheduleCompile!F426),ScheduleCompile!F426/1,IF(ISTEXT(ScheduleCompile!F426),IF(OR(ISNUMBER(FIND("5F",ScheduleCompile!F426)),ISNUMBER(FIND("0F",ScheduleCompile!F426)),ISNUMBER(FIND("8F",ScheduleCompile!F426)),ISNUMBER(FIND("1F",ScheduleCompile!F426)),ISNUMBER(FIND("2F",ScheduleCompile!F426)),ISNUMBER(FIND("3F",ScheduleCompile!F426)),ISNUMBER(FIND("6F",ScheduleCompile!F426)),ISNUMBER(FIND("7F",ScheduleCompile!F426)),ISNUMBER(FIND("9F",ScheduleCompile!F426)),ISNUMBER(FIND("4F",ScheduleCompile!F426))),VALUE(LEFT(ScheduleCompile!F426,FIND("F",ScheduleCompile!F426)-1)),ScheduleCompile!F426)))))),ISTEXT(ScheduleCompile!#REF!)),"ENDTABLE",IF(ISERROR(IF(ScheduleCompile!F426="Off",0,IF(ScheduleCompile!F426="On",1,IF(ISNUMBER(ScheduleCompile!F426),ScheduleCompile!F426/1,IF(ISTEXT(ScheduleCompile!F426),IF(OR(ISNUMBER(FIND("5F",ScheduleCompile!F426)),ISNUMBER(FIND("0F",ScheduleCompile!F426)),ISNUMBER(FIND("8F",ScheduleCompile!F426)),ISNUMBER(FIND("1F",ScheduleCompile!F426)),ISNUMBER(FIND("2F",ScheduleCompile!F426)),ISNUMBER(FIND("3F",ScheduleCompile!F426)),ISNUMBER(FIND("6F",ScheduleCompile!F426)),ISNUMBER(FIND("7F",ScheduleCompile!F426)),ISNUMBER(FIND("9F",ScheduleCompile!F426)),ISNUMBER(FIND("4F",ScheduleCompile!F426))),VALUE(LEFT(ScheduleCompile!F426,FIND("F",ScheduleCompile!F426)-1)),ScheduleCompile!F426)))))),"",IF(ScheduleCompile!F426="Off",0,IF(ScheduleCompile!F426="On",1,IF(ISNUMBER(ScheduleCompile!F426),ScheduleCompile!F426/1,IF(ISTEXT(ScheduleCompile!F426),IF(OR(ISNUMBER(FIND("5F",ScheduleCompile!F426)),ISNUMBER(FIND("0F",ScheduleCompile!F426)),ISNUMBER(FIND("8F",ScheduleCompile!F426)),ISNUMBER(FIND("1F",ScheduleCompile!F426)),ISNUMBER(FIND("2F",ScheduleCompile!F426)),ISNUMBER(FIND("3F",ScheduleCompile!F426)),ISNUMBER(FIND("6F",ScheduleCompile!F426)),ISNUMBER(FIND("7F",ScheduleCompile!F426)),ISNUMBER(FIND("9F",ScheduleCompile!F426)),ISNUMBER(FIND("4F",ScheduleCompile!F426))),VALUE(LEFT(ScheduleCompile!F426,FIND("F",ScheduleCompile!F426)-1)),ScheduleCompile!F426)))))))</f>
        <v>0.06</v>
      </c>
      <c r="L433" s="1">
        <f>IF(AND(ISERROR(IF(ScheduleCompile!G426="Off",0,IF(ScheduleCompile!G426="On",1,IF(ISNUMBER(ScheduleCompile!G426),ScheduleCompile!G426/1,IF(ISTEXT(ScheduleCompile!G426),IF(OR(ISNUMBER(FIND("5F",ScheduleCompile!G426)),ISNUMBER(FIND("0F",ScheduleCompile!G426)),ISNUMBER(FIND("8F",ScheduleCompile!G426)),ISNUMBER(FIND("1F",ScheduleCompile!G426)),ISNUMBER(FIND("2F",ScheduleCompile!G426)),ISNUMBER(FIND("3F",ScheduleCompile!G426)),ISNUMBER(FIND("6F",ScheduleCompile!G426)),ISNUMBER(FIND("7F",ScheduleCompile!G426)),ISNUMBER(FIND("9F",ScheduleCompile!G426)),ISNUMBER(FIND("4F",ScheduleCompile!G426))),VALUE(LEFT(ScheduleCompile!G426,FIND("F",ScheduleCompile!G426)-1)),ScheduleCompile!G426)))))),ISTEXT(ScheduleCompile!#REF!)),"ENDTABLE",IF(ISERROR(IF(ScheduleCompile!G426="Off",0,IF(ScheduleCompile!G426="On",1,IF(ISNUMBER(ScheduleCompile!G426),ScheduleCompile!G426/1,IF(ISTEXT(ScheduleCompile!G426),IF(OR(ISNUMBER(FIND("5F",ScheduleCompile!G426)),ISNUMBER(FIND("0F",ScheduleCompile!G426)),ISNUMBER(FIND("8F",ScheduleCompile!G426)),ISNUMBER(FIND("1F",ScheduleCompile!G426)),ISNUMBER(FIND("2F",ScheduleCompile!G426)),ISNUMBER(FIND("3F",ScheduleCompile!G426)),ISNUMBER(FIND("6F",ScheduleCompile!G426)),ISNUMBER(FIND("7F",ScheduleCompile!G426)),ISNUMBER(FIND("9F",ScheduleCompile!G426)),ISNUMBER(FIND("4F",ScheduleCompile!G426))),VALUE(LEFT(ScheduleCompile!G426,FIND("F",ScheduleCompile!G426)-1)),ScheduleCompile!G426)))))),"",IF(ScheduleCompile!G426="Off",0,IF(ScheduleCompile!G426="On",1,IF(ISNUMBER(ScheduleCompile!G426),ScheduleCompile!G426/1,IF(ISTEXT(ScheduleCompile!G426),IF(OR(ISNUMBER(FIND("5F",ScheduleCompile!G426)),ISNUMBER(FIND("0F",ScheduleCompile!G426)),ISNUMBER(FIND("8F",ScheduleCompile!G426)),ISNUMBER(FIND("1F",ScheduleCompile!G426)),ISNUMBER(FIND("2F",ScheduleCompile!G426)),ISNUMBER(FIND("3F",ScheduleCompile!G426)),ISNUMBER(FIND("6F",ScheduleCompile!G426)),ISNUMBER(FIND("7F",ScheduleCompile!G426)),ISNUMBER(FIND("9F",ScheduleCompile!G426)),ISNUMBER(FIND("4F",ScheduleCompile!G426))),VALUE(LEFT(ScheduleCompile!G426,FIND("F",ScheduleCompile!G426)-1)),ScheduleCompile!G426)))))))</f>
        <v>0.06</v>
      </c>
      <c r="M433" s="1">
        <f>IF(AND(ISERROR(IF(ScheduleCompile!H426="Off",0,IF(ScheduleCompile!H426="On",1,IF(ISNUMBER(ScheduleCompile!H426),ScheduleCompile!H426/1,IF(ISTEXT(ScheduleCompile!H426),IF(OR(ISNUMBER(FIND("5F",ScheduleCompile!H426)),ISNUMBER(FIND("0F",ScheduleCompile!H426)),ISNUMBER(FIND("8F",ScheduleCompile!H426)),ISNUMBER(FIND("1F",ScheduleCompile!H426)),ISNUMBER(FIND("2F",ScheduleCompile!H426)),ISNUMBER(FIND("3F",ScheduleCompile!H426)),ISNUMBER(FIND("6F",ScheduleCompile!H426)),ISNUMBER(FIND("7F",ScheduleCompile!H426)),ISNUMBER(FIND("9F",ScheduleCompile!H426)),ISNUMBER(FIND("4F",ScheduleCompile!H426))),VALUE(LEFT(ScheduleCompile!H426,FIND("F",ScheduleCompile!H426)-1)),ScheduleCompile!H426)))))),ISTEXT(ScheduleCompile!#REF!)),"ENDTABLE",IF(ISERROR(IF(ScheduleCompile!H426="Off",0,IF(ScheduleCompile!H426="On",1,IF(ISNUMBER(ScheduleCompile!H426),ScheduleCompile!H426/1,IF(ISTEXT(ScheduleCompile!H426),IF(OR(ISNUMBER(FIND("5F",ScheduleCompile!H426)),ISNUMBER(FIND("0F",ScheduleCompile!H426)),ISNUMBER(FIND("8F",ScheduleCompile!H426)),ISNUMBER(FIND("1F",ScheduleCompile!H426)),ISNUMBER(FIND("2F",ScheduleCompile!H426)),ISNUMBER(FIND("3F",ScheduleCompile!H426)),ISNUMBER(FIND("6F",ScheduleCompile!H426)),ISNUMBER(FIND("7F",ScheduleCompile!H426)),ISNUMBER(FIND("9F",ScheduleCompile!H426)),ISNUMBER(FIND("4F",ScheduleCompile!H426))),VALUE(LEFT(ScheduleCompile!H426,FIND("F",ScheduleCompile!H426)-1)),ScheduleCompile!H426)))))),"",IF(ScheduleCompile!H426="Off",0,IF(ScheduleCompile!H426="On",1,IF(ISNUMBER(ScheduleCompile!H426),ScheduleCompile!H426/1,IF(ISTEXT(ScheduleCompile!H426),IF(OR(ISNUMBER(FIND("5F",ScheduleCompile!H426)),ISNUMBER(FIND("0F",ScheduleCompile!H426)),ISNUMBER(FIND("8F",ScheduleCompile!H426)),ISNUMBER(FIND("1F",ScheduleCompile!H426)),ISNUMBER(FIND("2F",ScheduleCompile!H426)),ISNUMBER(FIND("3F",ScheduleCompile!H426)),ISNUMBER(FIND("6F",ScheduleCompile!H426)),ISNUMBER(FIND("7F",ScheduleCompile!H426)),ISNUMBER(FIND("9F",ScheduleCompile!H426)),ISNUMBER(FIND("4F",ScheduleCompile!H426))),VALUE(LEFT(ScheduleCompile!H426,FIND("F",ScheduleCompile!H426)-1)),ScheduleCompile!H426)))))))</f>
        <v>7.0000000000000007E-2</v>
      </c>
      <c r="N433" s="1">
        <f>IF(AND(ISERROR(IF(ScheduleCompile!I426="Off",0,IF(ScheduleCompile!I426="On",1,IF(ISNUMBER(ScheduleCompile!I426),ScheduleCompile!I426/1,IF(ISTEXT(ScheduleCompile!I426),IF(OR(ISNUMBER(FIND("5F",ScheduleCompile!I426)),ISNUMBER(FIND("0F",ScheduleCompile!I426)),ISNUMBER(FIND("8F",ScheduleCompile!I426)),ISNUMBER(FIND("1F",ScheduleCompile!I426)),ISNUMBER(FIND("2F",ScheduleCompile!I426)),ISNUMBER(FIND("3F",ScheduleCompile!I426)),ISNUMBER(FIND("6F",ScheduleCompile!I426)),ISNUMBER(FIND("7F",ScheduleCompile!I426)),ISNUMBER(FIND("9F",ScheduleCompile!I426)),ISNUMBER(FIND("4F",ScheduleCompile!I426))),VALUE(LEFT(ScheduleCompile!I426,FIND("F",ScheduleCompile!I426)-1)),ScheduleCompile!I426)))))),ISTEXT(ScheduleCompile!#REF!)),"ENDTABLE",IF(ISERROR(IF(ScheduleCompile!I426="Off",0,IF(ScheduleCompile!I426="On",1,IF(ISNUMBER(ScheduleCompile!I426),ScheduleCompile!I426/1,IF(ISTEXT(ScheduleCompile!I426),IF(OR(ISNUMBER(FIND("5F",ScheduleCompile!I426)),ISNUMBER(FIND("0F",ScheduleCompile!I426)),ISNUMBER(FIND("8F",ScheduleCompile!I426)),ISNUMBER(FIND("1F",ScheduleCompile!I426)),ISNUMBER(FIND("2F",ScheduleCompile!I426)),ISNUMBER(FIND("3F",ScheduleCompile!I426)),ISNUMBER(FIND("6F",ScheduleCompile!I426)),ISNUMBER(FIND("7F",ScheduleCompile!I426)),ISNUMBER(FIND("9F",ScheduleCompile!I426)),ISNUMBER(FIND("4F",ScheduleCompile!I426))),VALUE(LEFT(ScheduleCompile!I426,FIND("F",ScheduleCompile!I426)-1)),ScheduleCompile!I426)))))),"",IF(ScheduleCompile!I426="Off",0,IF(ScheduleCompile!I426="On",1,IF(ISNUMBER(ScheduleCompile!I426),ScheduleCompile!I426/1,IF(ISTEXT(ScheduleCompile!I426),IF(OR(ISNUMBER(FIND("5F",ScheduleCompile!I426)),ISNUMBER(FIND("0F",ScheduleCompile!I426)),ISNUMBER(FIND("8F",ScheduleCompile!I426)),ISNUMBER(FIND("1F",ScheduleCompile!I426)),ISNUMBER(FIND("2F",ScheduleCompile!I426)),ISNUMBER(FIND("3F",ScheduleCompile!I426)),ISNUMBER(FIND("6F",ScheduleCompile!I426)),ISNUMBER(FIND("7F",ScheduleCompile!I426)),ISNUMBER(FIND("9F",ScheduleCompile!I426)),ISNUMBER(FIND("4F",ScheduleCompile!I426))),VALUE(LEFT(ScheduleCompile!I426,FIND("F",ScheduleCompile!I426)-1)),ScheduleCompile!I426)))))))</f>
        <v>0.2</v>
      </c>
      <c r="O433" s="1">
        <f>IF(AND(ISERROR(IF(ScheduleCompile!J426="Off",0,IF(ScheduleCompile!J426="On",1,IF(ISNUMBER(ScheduleCompile!J426),ScheduleCompile!J426/1,IF(ISTEXT(ScheduleCompile!J426),IF(OR(ISNUMBER(FIND("5F",ScheduleCompile!J426)),ISNUMBER(FIND("0F",ScheduleCompile!J426)),ISNUMBER(FIND("8F",ScheduleCompile!J426)),ISNUMBER(FIND("1F",ScheduleCompile!J426)),ISNUMBER(FIND("2F",ScheduleCompile!J426)),ISNUMBER(FIND("3F",ScheduleCompile!J426)),ISNUMBER(FIND("6F",ScheduleCompile!J426)),ISNUMBER(FIND("7F",ScheduleCompile!J426)),ISNUMBER(FIND("9F",ScheduleCompile!J426)),ISNUMBER(FIND("4F",ScheduleCompile!J426))),VALUE(LEFT(ScheduleCompile!J426,FIND("F",ScheduleCompile!J426)-1)),ScheduleCompile!J426)))))),ISTEXT(ScheduleCompile!#REF!)),"ENDTABLE",IF(ISERROR(IF(ScheduleCompile!J426="Off",0,IF(ScheduleCompile!J426="On",1,IF(ISNUMBER(ScheduleCompile!J426),ScheduleCompile!J426/1,IF(ISTEXT(ScheduleCompile!J426),IF(OR(ISNUMBER(FIND("5F",ScheduleCompile!J426)),ISNUMBER(FIND("0F",ScheduleCompile!J426)),ISNUMBER(FIND("8F",ScheduleCompile!J426)),ISNUMBER(FIND("1F",ScheduleCompile!J426)),ISNUMBER(FIND("2F",ScheduleCompile!J426)),ISNUMBER(FIND("3F",ScheduleCompile!J426)),ISNUMBER(FIND("6F",ScheduleCompile!J426)),ISNUMBER(FIND("7F",ScheduleCompile!J426)),ISNUMBER(FIND("9F",ScheduleCompile!J426)),ISNUMBER(FIND("4F",ScheduleCompile!J426))),VALUE(LEFT(ScheduleCompile!J426,FIND("F",ScheduleCompile!J426)-1)),ScheduleCompile!J426)))))),"",IF(ScheduleCompile!J426="Off",0,IF(ScheduleCompile!J426="On",1,IF(ISNUMBER(ScheduleCompile!J426),ScheduleCompile!J426/1,IF(ISTEXT(ScheduleCompile!J426),IF(OR(ISNUMBER(FIND("5F",ScheduleCompile!J426)),ISNUMBER(FIND("0F",ScheduleCompile!J426)),ISNUMBER(FIND("8F",ScheduleCompile!J426)),ISNUMBER(FIND("1F",ScheduleCompile!J426)),ISNUMBER(FIND("2F",ScheduleCompile!J426)),ISNUMBER(FIND("3F",ScheduleCompile!J426)),ISNUMBER(FIND("6F",ScheduleCompile!J426)),ISNUMBER(FIND("7F",ScheduleCompile!J426)),ISNUMBER(FIND("9F",ScheduleCompile!J426)),ISNUMBER(FIND("4F",ScheduleCompile!J426))),VALUE(LEFT(ScheduleCompile!J426,FIND("F",ScheduleCompile!J426)-1)),ScheduleCompile!J426)))))))</f>
        <v>0.24</v>
      </c>
      <c r="P433" s="1">
        <f>IF(AND(ISERROR(IF(ScheduleCompile!K426="Off",0,IF(ScheduleCompile!K426="On",1,IF(ISNUMBER(ScheduleCompile!K426),ScheduleCompile!K426/1,IF(ISTEXT(ScheduleCompile!K426),IF(OR(ISNUMBER(FIND("5F",ScheduleCompile!K426)),ISNUMBER(FIND("0F",ScheduleCompile!K426)),ISNUMBER(FIND("8F",ScheduleCompile!K426)),ISNUMBER(FIND("1F",ScheduleCompile!K426)),ISNUMBER(FIND("2F",ScheduleCompile!K426)),ISNUMBER(FIND("3F",ScheduleCompile!K426)),ISNUMBER(FIND("6F",ScheduleCompile!K426)),ISNUMBER(FIND("7F",ScheduleCompile!K426)),ISNUMBER(FIND("9F",ScheduleCompile!K426)),ISNUMBER(FIND("4F",ScheduleCompile!K426))),VALUE(LEFT(ScheduleCompile!K426,FIND("F",ScheduleCompile!K426)-1)),ScheduleCompile!K426)))))),ISTEXT(ScheduleCompile!#REF!)),"ENDTABLE",IF(ISERROR(IF(ScheduleCompile!K426="Off",0,IF(ScheduleCompile!K426="On",1,IF(ISNUMBER(ScheduleCompile!K426),ScheduleCompile!K426/1,IF(ISTEXT(ScheduleCompile!K426),IF(OR(ISNUMBER(FIND("5F",ScheduleCompile!K426)),ISNUMBER(FIND("0F",ScheduleCompile!K426)),ISNUMBER(FIND("8F",ScheduleCompile!K426)),ISNUMBER(FIND("1F",ScheduleCompile!K426)),ISNUMBER(FIND("2F",ScheduleCompile!K426)),ISNUMBER(FIND("3F",ScheduleCompile!K426)),ISNUMBER(FIND("6F",ScheduleCompile!K426)),ISNUMBER(FIND("7F",ScheduleCompile!K426)),ISNUMBER(FIND("9F",ScheduleCompile!K426)),ISNUMBER(FIND("4F",ScheduleCompile!K426))),VALUE(LEFT(ScheduleCompile!K426,FIND("F",ScheduleCompile!K426)-1)),ScheduleCompile!K426)))))),"",IF(ScheduleCompile!K426="Off",0,IF(ScheduleCompile!K426="On",1,IF(ISNUMBER(ScheduleCompile!K426),ScheduleCompile!K426/1,IF(ISTEXT(ScheduleCompile!K426),IF(OR(ISNUMBER(FIND("5F",ScheduleCompile!K426)),ISNUMBER(FIND("0F",ScheduleCompile!K426)),ISNUMBER(FIND("8F",ScheduleCompile!K426)),ISNUMBER(FIND("1F",ScheduleCompile!K426)),ISNUMBER(FIND("2F",ScheduleCompile!K426)),ISNUMBER(FIND("3F",ScheduleCompile!K426)),ISNUMBER(FIND("6F",ScheduleCompile!K426)),ISNUMBER(FIND("7F",ScheduleCompile!K426)),ISNUMBER(FIND("9F",ScheduleCompile!K426)),ISNUMBER(FIND("4F",ScheduleCompile!K426))),VALUE(LEFT(ScheduleCompile!K426,FIND("F",ScheduleCompile!K426)-1)),ScheduleCompile!K426)))))))</f>
        <v>0.27</v>
      </c>
      <c r="Q433" s="1">
        <f>IF(AND(ISERROR(IF(ScheduleCompile!L426="Off",0,IF(ScheduleCompile!L426="On",1,IF(ISNUMBER(ScheduleCompile!L426),ScheduleCompile!L426/1,IF(ISTEXT(ScheduleCompile!L426),IF(OR(ISNUMBER(FIND("5F",ScheduleCompile!L426)),ISNUMBER(FIND("0F",ScheduleCompile!L426)),ISNUMBER(FIND("8F",ScheduleCompile!L426)),ISNUMBER(FIND("1F",ScheduleCompile!L426)),ISNUMBER(FIND("2F",ScheduleCompile!L426)),ISNUMBER(FIND("3F",ScheduleCompile!L426)),ISNUMBER(FIND("6F",ScheduleCompile!L426)),ISNUMBER(FIND("7F",ScheduleCompile!L426)),ISNUMBER(FIND("9F",ScheduleCompile!L426)),ISNUMBER(FIND("4F",ScheduleCompile!L426))),VALUE(LEFT(ScheduleCompile!L426,FIND("F",ScheduleCompile!L426)-1)),ScheduleCompile!L426)))))),ISTEXT(ScheduleCompile!#REF!)),"ENDTABLE",IF(ISERROR(IF(ScheduleCompile!L426="Off",0,IF(ScheduleCompile!L426="On",1,IF(ISNUMBER(ScheduleCompile!L426),ScheduleCompile!L426/1,IF(ISTEXT(ScheduleCompile!L426),IF(OR(ISNUMBER(FIND("5F",ScheduleCompile!L426)),ISNUMBER(FIND("0F",ScheduleCompile!L426)),ISNUMBER(FIND("8F",ScheduleCompile!L426)),ISNUMBER(FIND("1F",ScheduleCompile!L426)),ISNUMBER(FIND("2F",ScheduleCompile!L426)),ISNUMBER(FIND("3F",ScheduleCompile!L426)),ISNUMBER(FIND("6F",ScheduleCompile!L426)),ISNUMBER(FIND("7F",ScheduleCompile!L426)),ISNUMBER(FIND("9F",ScheduleCompile!L426)),ISNUMBER(FIND("4F",ScheduleCompile!L426))),VALUE(LEFT(ScheduleCompile!L426,FIND("F",ScheduleCompile!L426)-1)),ScheduleCompile!L426)))))),"",IF(ScheduleCompile!L426="Off",0,IF(ScheduleCompile!L426="On",1,IF(ISNUMBER(ScheduleCompile!L426),ScheduleCompile!L426/1,IF(ISTEXT(ScheduleCompile!L426),IF(OR(ISNUMBER(FIND("5F",ScheduleCompile!L426)),ISNUMBER(FIND("0F",ScheduleCompile!L426)),ISNUMBER(FIND("8F",ScheduleCompile!L426)),ISNUMBER(FIND("1F",ScheduleCompile!L426)),ISNUMBER(FIND("2F",ScheduleCompile!L426)),ISNUMBER(FIND("3F",ScheduleCompile!L426)),ISNUMBER(FIND("6F",ScheduleCompile!L426)),ISNUMBER(FIND("7F",ScheduleCompile!L426)),ISNUMBER(FIND("9F",ScheduleCompile!L426)),ISNUMBER(FIND("4F",ScheduleCompile!L426))),VALUE(LEFT(ScheduleCompile!L426,FIND("F",ScheduleCompile!L426)-1)),ScheduleCompile!L426)))))))</f>
        <v>0.42</v>
      </c>
      <c r="R433" s="1">
        <f>IF(AND(ISERROR(IF(ScheduleCompile!M426="Off",0,IF(ScheduleCompile!M426="On",1,IF(ISNUMBER(ScheduleCompile!M426),ScheduleCompile!M426/1,IF(ISTEXT(ScheduleCompile!M426),IF(OR(ISNUMBER(FIND("5F",ScheduleCompile!M426)),ISNUMBER(FIND("0F",ScheduleCompile!M426)),ISNUMBER(FIND("8F",ScheduleCompile!M426)),ISNUMBER(FIND("1F",ScheduleCompile!M426)),ISNUMBER(FIND("2F",ScheduleCompile!M426)),ISNUMBER(FIND("3F",ScheduleCompile!M426)),ISNUMBER(FIND("6F",ScheduleCompile!M426)),ISNUMBER(FIND("7F",ScheduleCompile!M426)),ISNUMBER(FIND("9F",ScheduleCompile!M426)),ISNUMBER(FIND("4F",ScheduleCompile!M426))),VALUE(LEFT(ScheduleCompile!M426,FIND("F",ScheduleCompile!M426)-1)),ScheduleCompile!M426)))))),ISTEXT(ScheduleCompile!#REF!)),"ENDTABLE",IF(ISERROR(IF(ScheduleCompile!M426="Off",0,IF(ScheduleCompile!M426="On",1,IF(ISNUMBER(ScheduleCompile!M426),ScheduleCompile!M426/1,IF(ISTEXT(ScheduleCompile!M426),IF(OR(ISNUMBER(FIND("5F",ScheduleCompile!M426)),ISNUMBER(FIND("0F",ScheduleCompile!M426)),ISNUMBER(FIND("8F",ScheduleCompile!M426)),ISNUMBER(FIND("1F",ScheduleCompile!M426)),ISNUMBER(FIND("2F",ScheduleCompile!M426)),ISNUMBER(FIND("3F",ScheduleCompile!M426)),ISNUMBER(FIND("6F",ScheduleCompile!M426)),ISNUMBER(FIND("7F",ScheduleCompile!M426)),ISNUMBER(FIND("9F",ScheduleCompile!M426)),ISNUMBER(FIND("4F",ScheduleCompile!M426))),VALUE(LEFT(ScheduleCompile!M426,FIND("F",ScheduleCompile!M426)-1)),ScheduleCompile!M426)))))),"",IF(ScheduleCompile!M426="Off",0,IF(ScheduleCompile!M426="On",1,IF(ISNUMBER(ScheduleCompile!M426),ScheduleCompile!M426/1,IF(ISTEXT(ScheduleCompile!M426),IF(OR(ISNUMBER(FIND("5F",ScheduleCompile!M426)),ISNUMBER(FIND("0F",ScheduleCompile!M426)),ISNUMBER(FIND("8F",ScheduleCompile!M426)),ISNUMBER(FIND("1F",ScheduleCompile!M426)),ISNUMBER(FIND("2F",ScheduleCompile!M426)),ISNUMBER(FIND("3F",ScheduleCompile!M426)),ISNUMBER(FIND("6F",ScheduleCompile!M426)),ISNUMBER(FIND("7F",ScheduleCompile!M426)),ISNUMBER(FIND("9F",ScheduleCompile!M426)),ISNUMBER(FIND("4F",ScheduleCompile!M426))),VALUE(LEFT(ScheduleCompile!M426,FIND("F",ScheduleCompile!M426)-1)),ScheduleCompile!M426)))))))</f>
        <v>0.54</v>
      </c>
      <c r="S433" s="1">
        <f>IF(AND(ISERROR(IF(ScheduleCompile!N426="Off",0,IF(ScheduleCompile!N426="On",1,IF(ISNUMBER(ScheduleCompile!N426),ScheduleCompile!N426/1,IF(ISTEXT(ScheduleCompile!N426),IF(OR(ISNUMBER(FIND("5F",ScheduleCompile!N426)),ISNUMBER(FIND("0F",ScheduleCompile!N426)),ISNUMBER(FIND("8F",ScheduleCompile!N426)),ISNUMBER(FIND("1F",ScheduleCompile!N426)),ISNUMBER(FIND("2F",ScheduleCompile!N426)),ISNUMBER(FIND("3F",ScheduleCompile!N426)),ISNUMBER(FIND("6F",ScheduleCompile!N426)),ISNUMBER(FIND("7F",ScheduleCompile!N426)),ISNUMBER(FIND("9F",ScheduleCompile!N426)),ISNUMBER(FIND("4F",ScheduleCompile!N426))),VALUE(LEFT(ScheduleCompile!N426,FIND("F",ScheduleCompile!N426)-1)),ScheduleCompile!N426)))))),ISTEXT(ScheduleCompile!#REF!)),"ENDTABLE",IF(ISERROR(IF(ScheduleCompile!N426="Off",0,IF(ScheduleCompile!N426="On",1,IF(ISNUMBER(ScheduleCompile!N426),ScheduleCompile!N426/1,IF(ISTEXT(ScheduleCompile!N426),IF(OR(ISNUMBER(FIND("5F",ScheduleCompile!N426)),ISNUMBER(FIND("0F",ScheduleCompile!N426)),ISNUMBER(FIND("8F",ScheduleCompile!N426)),ISNUMBER(FIND("1F",ScheduleCompile!N426)),ISNUMBER(FIND("2F",ScheduleCompile!N426)),ISNUMBER(FIND("3F",ScheduleCompile!N426)),ISNUMBER(FIND("6F",ScheduleCompile!N426)),ISNUMBER(FIND("7F",ScheduleCompile!N426)),ISNUMBER(FIND("9F",ScheduleCompile!N426)),ISNUMBER(FIND("4F",ScheduleCompile!N426))),VALUE(LEFT(ScheduleCompile!N426,FIND("F",ScheduleCompile!N426)-1)),ScheduleCompile!N426)))))),"",IF(ScheduleCompile!N426="Off",0,IF(ScheduleCompile!N426="On",1,IF(ISNUMBER(ScheduleCompile!N426),ScheduleCompile!N426/1,IF(ISTEXT(ScheduleCompile!N426),IF(OR(ISNUMBER(FIND("5F",ScheduleCompile!N426)),ISNUMBER(FIND("0F",ScheduleCompile!N426)),ISNUMBER(FIND("8F",ScheduleCompile!N426)),ISNUMBER(FIND("1F",ScheduleCompile!N426)),ISNUMBER(FIND("2F",ScheduleCompile!N426)),ISNUMBER(FIND("3F",ScheduleCompile!N426)),ISNUMBER(FIND("6F",ScheduleCompile!N426)),ISNUMBER(FIND("7F",ScheduleCompile!N426)),ISNUMBER(FIND("9F",ScheduleCompile!N426)),ISNUMBER(FIND("4F",ScheduleCompile!N426))),VALUE(LEFT(ScheduleCompile!N426,FIND("F",ScheduleCompile!N426)-1)),ScheduleCompile!N426)))))))</f>
        <v>0.59</v>
      </c>
      <c r="T433" s="1">
        <f>IF(AND(ISERROR(IF(ScheduleCompile!O426="Off",0,IF(ScheduleCompile!O426="On",1,IF(ISNUMBER(ScheduleCompile!O426),ScheduleCompile!O426/1,IF(ISTEXT(ScheduleCompile!O426),IF(OR(ISNUMBER(FIND("5F",ScheduleCompile!O426)),ISNUMBER(FIND("0F",ScheduleCompile!O426)),ISNUMBER(FIND("8F",ScheduleCompile!O426)),ISNUMBER(FIND("1F",ScheduleCompile!O426)),ISNUMBER(FIND("2F",ScheduleCompile!O426)),ISNUMBER(FIND("3F",ScheduleCompile!O426)),ISNUMBER(FIND("6F",ScheduleCompile!O426)),ISNUMBER(FIND("7F",ScheduleCompile!O426)),ISNUMBER(FIND("9F",ScheduleCompile!O426)),ISNUMBER(FIND("4F",ScheduleCompile!O426))),VALUE(LEFT(ScheduleCompile!O426,FIND("F",ScheduleCompile!O426)-1)),ScheduleCompile!O426)))))),ISTEXT(ScheduleCompile!#REF!)),"ENDTABLE",IF(ISERROR(IF(ScheduleCompile!O426="Off",0,IF(ScheduleCompile!O426="On",1,IF(ISNUMBER(ScheduleCompile!O426),ScheduleCompile!O426/1,IF(ISTEXT(ScheduleCompile!O426),IF(OR(ISNUMBER(FIND("5F",ScheduleCompile!O426)),ISNUMBER(FIND("0F",ScheduleCompile!O426)),ISNUMBER(FIND("8F",ScheduleCompile!O426)),ISNUMBER(FIND("1F",ScheduleCompile!O426)),ISNUMBER(FIND("2F",ScheduleCompile!O426)),ISNUMBER(FIND("3F",ScheduleCompile!O426)),ISNUMBER(FIND("6F",ScheduleCompile!O426)),ISNUMBER(FIND("7F",ScheduleCompile!O426)),ISNUMBER(FIND("9F",ScheduleCompile!O426)),ISNUMBER(FIND("4F",ScheduleCompile!O426))),VALUE(LEFT(ScheduleCompile!O426,FIND("F",ScheduleCompile!O426)-1)),ScheduleCompile!O426)))))),"",IF(ScheduleCompile!O426="Off",0,IF(ScheduleCompile!O426="On",1,IF(ISNUMBER(ScheduleCompile!O426),ScheduleCompile!O426/1,IF(ISTEXT(ScheduleCompile!O426),IF(OR(ISNUMBER(FIND("5F",ScheduleCompile!O426)),ISNUMBER(FIND("0F",ScheduleCompile!O426)),ISNUMBER(FIND("8F",ScheduleCompile!O426)),ISNUMBER(FIND("1F",ScheduleCompile!O426)),ISNUMBER(FIND("2F",ScheduleCompile!O426)),ISNUMBER(FIND("3F",ScheduleCompile!O426)),ISNUMBER(FIND("6F",ScheduleCompile!O426)),ISNUMBER(FIND("7F",ScheduleCompile!O426)),ISNUMBER(FIND("9F",ScheduleCompile!O426)),ISNUMBER(FIND("4F",ScheduleCompile!O426))),VALUE(LEFT(ScheduleCompile!O426,FIND("F",ScheduleCompile!O426)-1)),ScheduleCompile!O426)))))))</f>
        <v>0.6</v>
      </c>
      <c r="U433" s="1">
        <f>IF(AND(ISERROR(IF(ScheduleCompile!P426="Off",0,IF(ScheduleCompile!P426="On",1,IF(ISNUMBER(ScheduleCompile!P426),ScheduleCompile!P426/1,IF(ISTEXT(ScheduleCompile!P426),IF(OR(ISNUMBER(FIND("5F",ScheduleCompile!P426)),ISNUMBER(FIND("0F",ScheduleCompile!P426)),ISNUMBER(FIND("8F",ScheduleCompile!P426)),ISNUMBER(FIND("1F",ScheduleCompile!P426)),ISNUMBER(FIND("2F",ScheduleCompile!P426)),ISNUMBER(FIND("3F",ScheduleCompile!P426)),ISNUMBER(FIND("6F",ScheduleCompile!P426)),ISNUMBER(FIND("7F",ScheduleCompile!P426)),ISNUMBER(FIND("9F",ScheduleCompile!P426)),ISNUMBER(FIND("4F",ScheduleCompile!P426))),VALUE(LEFT(ScheduleCompile!P426,FIND("F",ScheduleCompile!P426)-1)),ScheduleCompile!P426)))))),ISTEXT(ScheduleCompile!#REF!)),"ENDTABLE",IF(ISERROR(IF(ScheduleCompile!P426="Off",0,IF(ScheduleCompile!P426="On",1,IF(ISNUMBER(ScheduleCompile!P426),ScheduleCompile!P426/1,IF(ISTEXT(ScheduleCompile!P426),IF(OR(ISNUMBER(FIND("5F",ScheduleCompile!P426)),ISNUMBER(FIND("0F",ScheduleCompile!P426)),ISNUMBER(FIND("8F",ScheduleCompile!P426)),ISNUMBER(FIND("1F",ScheduleCompile!P426)),ISNUMBER(FIND("2F",ScheduleCompile!P426)),ISNUMBER(FIND("3F",ScheduleCompile!P426)),ISNUMBER(FIND("6F",ScheduleCompile!P426)),ISNUMBER(FIND("7F",ScheduleCompile!P426)),ISNUMBER(FIND("9F",ScheduleCompile!P426)),ISNUMBER(FIND("4F",ScheduleCompile!P426))),VALUE(LEFT(ScheduleCompile!P426,FIND("F",ScheduleCompile!P426)-1)),ScheduleCompile!P426)))))),"",IF(ScheduleCompile!P426="Off",0,IF(ScheduleCompile!P426="On",1,IF(ISNUMBER(ScheduleCompile!P426),ScheduleCompile!P426/1,IF(ISTEXT(ScheduleCompile!P426),IF(OR(ISNUMBER(FIND("5F",ScheduleCompile!P426)),ISNUMBER(FIND("0F",ScheduleCompile!P426)),ISNUMBER(FIND("8F",ScheduleCompile!P426)),ISNUMBER(FIND("1F",ScheduleCompile!P426)),ISNUMBER(FIND("2F",ScheduleCompile!P426)),ISNUMBER(FIND("3F",ScheduleCompile!P426)),ISNUMBER(FIND("6F",ScheduleCompile!P426)),ISNUMBER(FIND("7F",ScheduleCompile!P426)),ISNUMBER(FIND("9F",ScheduleCompile!P426)),ISNUMBER(FIND("4F",ScheduleCompile!P426))),VALUE(LEFT(ScheduleCompile!P426,FIND("F",ScheduleCompile!P426)-1)),ScheduleCompile!P426)))))))</f>
        <v>0.49</v>
      </c>
      <c r="V433" s="1">
        <f>IF(AND(ISERROR(IF(ScheduleCompile!Q426="Off",0,IF(ScheduleCompile!Q426="On",1,IF(ISNUMBER(ScheduleCompile!Q426),ScheduleCompile!Q426/1,IF(ISTEXT(ScheduleCompile!Q426),IF(OR(ISNUMBER(FIND("5F",ScheduleCompile!Q426)),ISNUMBER(FIND("0F",ScheduleCompile!Q426)),ISNUMBER(FIND("8F",ScheduleCompile!Q426)),ISNUMBER(FIND("1F",ScheduleCompile!Q426)),ISNUMBER(FIND("2F",ScheduleCompile!Q426)),ISNUMBER(FIND("3F",ScheduleCompile!Q426)),ISNUMBER(FIND("6F",ScheduleCompile!Q426)),ISNUMBER(FIND("7F",ScheduleCompile!Q426)),ISNUMBER(FIND("9F",ScheduleCompile!Q426)),ISNUMBER(FIND("4F",ScheduleCompile!Q426))),VALUE(LEFT(ScheduleCompile!Q426,FIND("F",ScheduleCompile!Q426)-1)),ScheduleCompile!Q426)))))),ISTEXT(ScheduleCompile!#REF!)),"ENDTABLE",IF(ISERROR(IF(ScheduleCompile!Q426="Off",0,IF(ScheduleCompile!Q426="On",1,IF(ISNUMBER(ScheduleCompile!Q426),ScheduleCompile!Q426/1,IF(ISTEXT(ScheduleCompile!Q426),IF(OR(ISNUMBER(FIND("5F",ScheduleCompile!Q426)),ISNUMBER(FIND("0F",ScheduleCompile!Q426)),ISNUMBER(FIND("8F",ScheduleCompile!Q426)),ISNUMBER(FIND("1F",ScheduleCompile!Q426)),ISNUMBER(FIND("2F",ScheduleCompile!Q426)),ISNUMBER(FIND("3F",ScheduleCompile!Q426)),ISNUMBER(FIND("6F",ScheduleCompile!Q426)),ISNUMBER(FIND("7F",ScheduleCompile!Q426)),ISNUMBER(FIND("9F",ScheduleCompile!Q426)),ISNUMBER(FIND("4F",ScheduleCompile!Q426))),VALUE(LEFT(ScheduleCompile!Q426,FIND("F",ScheduleCompile!Q426)-1)),ScheduleCompile!Q426)))))),"",IF(ScheduleCompile!Q426="Off",0,IF(ScheduleCompile!Q426="On",1,IF(ISNUMBER(ScheduleCompile!Q426),ScheduleCompile!Q426/1,IF(ISTEXT(ScheduleCompile!Q426),IF(OR(ISNUMBER(FIND("5F",ScheduleCompile!Q426)),ISNUMBER(FIND("0F",ScheduleCompile!Q426)),ISNUMBER(FIND("8F",ScheduleCompile!Q426)),ISNUMBER(FIND("1F",ScheduleCompile!Q426)),ISNUMBER(FIND("2F",ScheduleCompile!Q426)),ISNUMBER(FIND("3F",ScheduleCompile!Q426)),ISNUMBER(FIND("6F",ScheduleCompile!Q426)),ISNUMBER(FIND("7F",ScheduleCompile!Q426)),ISNUMBER(FIND("9F",ScheduleCompile!Q426)),ISNUMBER(FIND("4F",ScheduleCompile!Q426))),VALUE(LEFT(ScheduleCompile!Q426,FIND("F",ScheduleCompile!Q426)-1)),ScheduleCompile!Q426)))))))</f>
        <v>0.48</v>
      </c>
      <c r="W433" s="1">
        <f>IF(AND(ISERROR(IF(ScheduleCompile!R426="Off",0,IF(ScheduleCompile!R426="On",1,IF(ISNUMBER(ScheduleCompile!R426),ScheduleCompile!R426/1,IF(ISTEXT(ScheduleCompile!R426),IF(OR(ISNUMBER(FIND("5F",ScheduleCompile!R426)),ISNUMBER(FIND("0F",ScheduleCompile!R426)),ISNUMBER(FIND("8F",ScheduleCompile!R426)),ISNUMBER(FIND("1F",ScheduleCompile!R426)),ISNUMBER(FIND("2F",ScheduleCompile!R426)),ISNUMBER(FIND("3F",ScheduleCompile!R426)),ISNUMBER(FIND("6F",ScheduleCompile!R426)),ISNUMBER(FIND("7F",ScheduleCompile!R426)),ISNUMBER(FIND("9F",ScheduleCompile!R426)),ISNUMBER(FIND("4F",ScheduleCompile!R426))),VALUE(LEFT(ScheduleCompile!R426,FIND("F",ScheduleCompile!R426)-1)),ScheduleCompile!R426)))))),ISTEXT(ScheduleCompile!#REF!)),"ENDTABLE",IF(ISERROR(IF(ScheduleCompile!R426="Off",0,IF(ScheduleCompile!R426="On",1,IF(ISNUMBER(ScheduleCompile!R426),ScheduleCompile!R426/1,IF(ISTEXT(ScheduleCompile!R426),IF(OR(ISNUMBER(FIND("5F",ScheduleCompile!R426)),ISNUMBER(FIND("0F",ScheduleCompile!R426)),ISNUMBER(FIND("8F",ScheduleCompile!R426)),ISNUMBER(FIND("1F",ScheduleCompile!R426)),ISNUMBER(FIND("2F",ScheduleCompile!R426)),ISNUMBER(FIND("3F",ScheduleCompile!R426)),ISNUMBER(FIND("6F",ScheduleCompile!R426)),ISNUMBER(FIND("7F",ScheduleCompile!R426)),ISNUMBER(FIND("9F",ScheduleCompile!R426)),ISNUMBER(FIND("4F",ScheduleCompile!R426))),VALUE(LEFT(ScheduleCompile!R426,FIND("F",ScheduleCompile!R426)-1)),ScheduleCompile!R426)))))),"",IF(ScheduleCompile!R426="Off",0,IF(ScheduleCompile!R426="On",1,IF(ISNUMBER(ScheduleCompile!R426),ScheduleCompile!R426/1,IF(ISTEXT(ScheduleCompile!R426),IF(OR(ISNUMBER(FIND("5F",ScheduleCompile!R426)),ISNUMBER(FIND("0F",ScheduleCompile!R426)),ISNUMBER(FIND("8F",ScheduleCompile!R426)),ISNUMBER(FIND("1F",ScheduleCompile!R426)),ISNUMBER(FIND("2F",ScheduleCompile!R426)),ISNUMBER(FIND("3F",ScheduleCompile!R426)),ISNUMBER(FIND("6F",ScheduleCompile!R426)),ISNUMBER(FIND("7F",ScheduleCompile!R426)),ISNUMBER(FIND("9F",ScheduleCompile!R426)),ISNUMBER(FIND("4F",ScheduleCompile!R426))),VALUE(LEFT(ScheduleCompile!R426,FIND("F",ScheduleCompile!R426)-1)),ScheduleCompile!R426)))))))</f>
        <v>0.47</v>
      </c>
      <c r="X433" s="1">
        <f>IF(AND(ISERROR(IF(ScheduleCompile!S426="Off",0,IF(ScheduleCompile!S426="On",1,IF(ISNUMBER(ScheduleCompile!S426),ScheduleCompile!S426/1,IF(ISTEXT(ScheduleCompile!S426),IF(OR(ISNUMBER(FIND("5F",ScheduleCompile!S426)),ISNUMBER(FIND("0F",ScheduleCompile!S426)),ISNUMBER(FIND("8F",ScheduleCompile!S426)),ISNUMBER(FIND("1F",ScheduleCompile!S426)),ISNUMBER(FIND("2F",ScheduleCompile!S426)),ISNUMBER(FIND("3F",ScheduleCompile!S426)),ISNUMBER(FIND("6F",ScheduleCompile!S426)),ISNUMBER(FIND("7F",ScheduleCompile!S426)),ISNUMBER(FIND("9F",ScheduleCompile!S426)),ISNUMBER(FIND("4F",ScheduleCompile!S426))),VALUE(LEFT(ScheduleCompile!S426,FIND("F",ScheduleCompile!S426)-1)),ScheduleCompile!S426)))))),ISTEXT(ScheduleCompile!#REF!)),"ENDTABLE",IF(ISERROR(IF(ScheduleCompile!S426="Off",0,IF(ScheduleCompile!S426="On",1,IF(ISNUMBER(ScheduleCompile!S426),ScheduleCompile!S426/1,IF(ISTEXT(ScheduleCompile!S426),IF(OR(ISNUMBER(FIND("5F",ScheduleCompile!S426)),ISNUMBER(FIND("0F",ScheduleCompile!S426)),ISNUMBER(FIND("8F",ScheduleCompile!S426)),ISNUMBER(FIND("1F",ScheduleCompile!S426)),ISNUMBER(FIND("2F",ScheduleCompile!S426)),ISNUMBER(FIND("3F",ScheduleCompile!S426)),ISNUMBER(FIND("6F",ScheduleCompile!S426)),ISNUMBER(FIND("7F",ScheduleCompile!S426)),ISNUMBER(FIND("9F",ScheduleCompile!S426)),ISNUMBER(FIND("4F",ScheduleCompile!S426))),VALUE(LEFT(ScheduleCompile!S426,FIND("F",ScheduleCompile!S426)-1)),ScheduleCompile!S426)))))),"",IF(ScheduleCompile!S426="Off",0,IF(ScheduleCompile!S426="On",1,IF(ISNUMBER(ScheduleCompile!S426),ScheduleCompile!S426/1,IF(ISTEXT(ScheduleCompile!S426),IF(OR(ISNUMBER(FIND("5F",ScheduleCompile!S426)),ISNUMBER(FIND("0F",ScheduleCompile!S426)),ISNUMBER(FIND("8F",ScheduleCompile!S426)),ISNUMBER(FIND("1F",ScheduleCompile!S426)),ISNUMBER(FIND("2F",ScheduleCompile!S426)),ISNUMBER(FIND("3F",ScheduleCompile!S426)),ISNUMBER(FIND("6F",ScheduleCompile!S426)),ISNUMBER(FIND("7F",ScheduleCompile!S426)),ISNUMBER(FIND("9F",ScheduleCompile!S426)),ISNUMBER(FIND("4F",ScheduleCompile!S426))),VALUE(LEFT(ScheduleCompile!S426,FIND("F",ScheduleCompile!S426)-1)),ScheduleCompile!S426)))))))</f>
        <v>0.46</v>
      </c>
      <c r="Y433" s="1">
        <f>IF(AND(ISERROR(IF(ScheduleCompile!T426="Off",0,IF(ScheduleCompile!T426="On",1,IF(ISNUMBER(ScheduleCompile!T426),ScheduleCompile!T426/1,IF(ISTEXT(ScheduleCompile!T426),IF(OR(ISNUMBER(FIND("5F",ScheduleCompile!T426)),ISNUMBER(FIND("0F",ScheduleCompile!T426)),ISNUMBER(FIND("8F",ScheduleCompile!T426)),ISNUMBER(FIND("1F",ScheduleCompile!T426)),ISNUMBER(FIND("2F",ScheduleCompile!T426)),ISNUMBER(FIND("3F",ScheduleCompile!T426)),ISNUMBER(FIND("6F",ScheduleCompile!T426)),ISNUMBER(FIND("7F",ScheduleCompile!T426)),ISNUMBER(FIND("9F",ScheduleCompile!T426)),ISNUMBER(FIND("4F",ScheduleCompile!T426))),VALUE(LEFT(ScheduleCompile!T426,FIND("F",ScheduleCompile!T426)-1)),ScheduleCompile!T426)))))),ISTEXT(ScheduleCompile!#REF!)),"ENDTABLE",IF(ISERROR(IF(ScheduleCompile!T426="Off",0,IF(ScheduleCompile!T426="On",1,IF(ISNUMBER(ScheduleCompile!T426),ScheduleCompile!T426/1,IF(ISTEXT(ScheduleCompile!T426),IF(OR(ISNUMBER(FIND("5F",ScheduleCompile!T426)),ISNUMBER(FIND("0F",ScheduleCompile!T426)),ISNUMBER(FIND("8F",ScheduleCompile!T426)),ISNUMBER(FIND("1F",ScheduleCompile!T426)),ISNUMBER(FIND("2F",ScheduleCompile!T426)),ISNUMBER(FIND("3F",ScheduleCompile!T426)),ISNUMBER(FIND("6F",ScheduleCompile!T426)),ISNUMBER(FIND("7F",ScheduleCompile!T426)),ISNUMBER(FIND("9F",ScheduleCompile!T426)),ISNUMBER(FIND("4F",ScheduleCompile!T426))),VALUE(LEFT(ScheduleCompile!T426,FIND("F",ScheduleCompile!T426)-1)),ScheduleCompile!T426)))))),"",IF(ScheduleCompile!T426="Off",0,IF(ScheduleCompile!T426="On",1,IF(ISNUMBER(ScheduleCompile!T426),ScheduleCompile!T426/1,IF(ISTEXT(ScheduleCompile!T426),IF(OR(ISNUMBER(FIND("5F",ScheduleCompile!T426)),ISNUMBER(FIND("0F",ScheduleCompile!T426)),ISNUMBER(FIND("8F",ScheduleCompile!T426)),ISNUMBER(FIND("1F",ScheduleCompile!T426)),ISNUMBER(FIND("2F",ScheduleCompile!T426)),ISNUMBER(FIND("3F",ScheduleCompile!T426)),ISNUMBER(FIND("6F",ScheduleCompile!T426)),ISNUMBER(FIND("7F",ScheduleCompile!T426)),ISNUMBER(FIND("9F",ScheduleCompile!T426)),ISNUMBER(FIND("4F",ScheduleCompile!T426))),VALUE(LEFT(ScheduleCompile!T426,FIND("F",ScheduleCompile!T426)-1)),ScheduleCompile!T426)))))))</f>
        <v>0.44</v>
      </c>
      <c r="Z433" s="1">
        <f>IF(AND(ISERROR(IF(ScheduleCompile!U426="Off",0,IF(ScheduleCompile!U426="On",1,IF(ISNUMBER(ScheduleCompile!U426),ScheduleCompile!U426/1,IF(ISTEXT(ScheduleCompile!U426),IF(OR(ISNUMBER(FIND("5F",ScheduleCompile!U426)),ISNUMBER(FIND("0F",ScheduleCompile!U426)),ISNUMBER(FIND("8F",ScheduleCompile!U426)),ISNUMBER(FIND("1F",ScheduleCompile!U426)),ISNUMBER(FIND("2F",ScheduleCompile!U426)),ISNUMBER(FIND("3F",ScheduleCompile!U426)),ISNUMBER(FIND("6F",ScheduleCompile!U426)),ISNUMBER(FIND("7F",ScheduleCompile!U426)),ISNUMBER(FIND("9F",ScheduleCompile!U426)),ISNUMBER(FIND("4F",ScheduleCompile!U426))),VALUE(LEFT(ScheduleCompile!U426,FIND("F",ScheduleCompile!U426)-1)),ScheduleCompile!U426)))))),ISTEXT(ScheduleCompile!#REF!)),"ENDTABLE",IF(ISERROR(IF(ScheduleCompile!U426="Off",0,IF(ScheduleCompile!U426="On",1,IF(ISNUMBER(ScheduleCompile!U426),ScheduleCompile!U426/1,IF(ISTEXT(ScheduleCompile!U426),IF(OR(ISNUMBER(FIND("5F",ScheduleCompile!U426)),ISNUMBER(FIND("0F",ScheduleCompile!U426)),ISNUMBER(FIND("8F",ScheduleCompile!U426)),ISNUMBER(FIND("1F",ScheduleCompile!U426)),ISNUMBER(FIND("2F",ScheduleCompile!U426)),ISNUMBER(FIND("3F",ScheduleCompile!U426)),ISNUMBER(FIND("6F",ScheduleCompile!U426)),ISNUMBER(FIND("7F",ScheduleCompile!U426)),ISNUMBER(FIND("9F",ScheduleCompile!U426)),ISNUMBER(FIND("4F",ScheduleCompile!U426))),VALUE(LEFT(ScheduleCompile!U426,FIND("F",ScheduleCompile!U426)-1)),ScheduleCompile!U426)))))),"",IF(ScheduleCompile!U426="Off",0,IF(ScheduleCompile!U426="On",1,IF(ISNUMBER(ScheduleCompile!U426),ScheduleCompile!U426/1,IF(ISTEXT(ScheduleCompile!U426),IF(OR(ISNUMBER(FIND("5F",ScheduleCompile!U426)),ISNUMBER(FIND("0F",ScheduleCompile!U426)),ISNUMBER(FIND("8F",ScheduleCompile!U426)),ISNUMBER(FIND("1F",ScheduleCompile!U426)),ISNUMBER(FIND("2F",ScheduleCompile!U426)),ISNUMBER(FIND("3F",ScheduleCompile!U426)),ISNUMBER(FIND("6F",ScheduleCompile!U426)),ISNUMBER(FIND("7F",ScheduleCompile!U426)),ISNUMBER(FIND("9F",ScheduleCompile!U426)),ISNUMBER(FIND("4F",ScheduleCompile!U426))),VALUE(LEFT(ScheduleCompile!U426,FIND("F",ScheduleCompile!U426)-1)),ScheduleCompile!U426)))))))</f>
        <v>0.36</v>
      </c>
      <c r="AA433" s="1">
        <f>IF(AND(ISERROR(IF(ScheduleCompile!V426="Off",0,IF(ScheduleCompile!V426="On",1,IF(ISNUMBER(ScheduleCompile!V426),ScheduleCompile!V426/1,IF(ISTEXT(ScheduleCompile!V426),IF(OR(ISNUMBER(FIND("5F",ScheduleCompile!V426)),ISNUMBER(FIND("0F",ScheduleCompile!V426)),ISNUMBER(FIND("8F",ScheduleCompile!V426)),ISNUMBER(FIND("1F",ScheduleCompile!V426)),ISNUMBER(FIND("2F",ScheduleCompile!V426)),ISNUMBER(FIND("3F",ScheduleCompile!V426)),ISNUMBER(FIND("6F",ScheduleCompile!V426)),ISNUMBER(FIND("7F",ScheduleCompile!V426)),ISNUMBER(FIND("9F",ScheduleCompile!V426)),ISNUMBER(FIND("4F",ScheduleCompile!V426))),VALUE(LEFT(ScheduleCompile!V426,FIND("F",ScheduleCompile!V426)-1)),ScheduleCompile!V426)))))),ISTEXT(ScheduleCompile!#REF!)),"ENDTABLE",IF(ISERROR(IF(ScheduleCompile!V426="Off",0,IF(ScheduleCompile!V426="On",1,IF(ISNUMBER(ScheduleCompile!V426),ScheduleCompile!V426/1,IF(ISTEXT(ScheduleCompile!V426),IF(OR(ISNUMBER(FIND("5F",ScheduleCompile!V426)),ISNUMBER(FIND("0F",ScheduleCompile!V426)),ISNUMBER(FIND("8F",ScheduleCompile!V426)),ISNUMBER(FIND("1F",ScheduleCompile!V426)),ISNUMBER(FIND("2F",ScheduleCompile!V426)),ISNUMBER(FIND("3F",ScheduleCompile!V426)),ISNUMBER(FIND("6F",ScheduleCompile!V426)),ISNUMBER(FIND("7F",ScheduleCompile!V426)),ISNUMBER(FIND("9F",ScheduleCompile!V426)),ISNUMBER(FIND("4F",ScheduleCompile!V426))),VALUE(LEFT(ScheduleCompile!V426,FIND("F",ScheduleCompile!V426)-1)),ScheduleCompile!V426)))))),"",IF(ScheduleCompile!V426="Off",0,IF(ScheduleCompile!V426="On",1,IF(ISNUMBER(ScheduleCompile!V426),ScheduleCompile!V426/1,IF(ISTEXT(ScheduleCompile!V426),IF(OR(ISNUMBER(FIND("5F",ScheduleCompile!V426)),ISNUMBER(FIND("0F",ScheduleCompile!V426)),ISNUMBER(FIND("8F",ScheduleCompile!V426)),ISNUMBER(FIND("1F",ScheduleCompile!V426)),ISNUMBER(FIND("2F",ScheduleCompile!V426)),ISNUMBER(FIND("3F",ScheduleCompile!V426)),ISNUMBER(FIND("6F",ScheduleCompile!V426)),ISNUMBER(FIND("7F",ScheduleCompile!V426)),ISNUMBER(FIND("9F",ScheduleCompile!V426)),ISNUMBER(FIND("4F",ScheduleCompile!V426))),VALUE(LEFT(ScheduleCompile!V426,FIND("F",ScheduleCompile!V426)-1)),ScheduleCompile!V426)))))))</f>
        <v>0.28999999999999998</v>
      </c>
      <c r="AB433" s="1">
        <f>IF(AND(ISERROR(IF(ScheduleCompile!W426="Off",0,IF(ScheduleCompile!W426="On",1,IF(ISNUMBER(ScheduleCompile!W426),ScheduleCompile!W426/1,IF(ISTEXT(ScheduleCompile!W426),IF(OR(ISNUMBER(FIND("5F",ScheduleCompile!W426)),ISNUMBER(FIND("0F",ScheduleCompile!W426)),ISNUMBER(FIND("8F",ScheduleCompile!W426)),ISNUMBER(FIND("1F",ScheduleCompile!W426)),ISNUMBER(FIND("2F",ScheduleCompile!W426)),ISNUMBER(FIND("3F",ScheduleCompile!W426)),ISNUMBER(FIND("6F",ScheduleCompile!W426)),ISNUMBER(FIND("7F",ScheduleCompile!W426)),ISNUMBER(FIND("9F",ScheduleCompile!W426)),ISNUMBER(FIND("4F",ScheduleCompile!W426))),VALUE(LEFT(ScheduleCompile!W426,FIND("F",ScheduleCompile!W426)-1)),ScheduleCompile!W426)))))),ISTEXT(ScheduleCompile!#REF!)),"ENDTABLE",IF(ISERROR(IF(ScheduleCompile!W426="Off",0,IF(ScheduleCompile!W426="On",1,IF(ISNUMBER(ScheduleCompile!W426),ScheduleCompile!W426/1,IF(ISTEXT(ScheduleCompile!W426),IF(OR(ISNUMBER(FIND("5F",ScheduleCompile!W426)),ISNUMBER(FIND("0F",ScheduleCompile!W426)),ISNUMBER(FIND("8F",ScheduleCompile!W426)),ISNUMBER(FIND("1F",ScheduleCompile!W426)),ISNUMBER(FIND("2F",ScheduleCompile!W426)),ISNUMBER(FIND("3F",ScheduleCompile!W426)),ISNUMBER(FIND("6F",ScheduleCompile!W426)),ISNUMBER(FIND("7F",ScheduleCompile!W426)),ISNUMBER(FIND("9F",ScheduleCompile!W426)),ISNUMBER(FIND("4F",ScheduleCompile!W426))),VALUE(LEFT(ScheduleCompile!W426,FIND("F",ScheduleCompile!W426)-1)),ScheduleCompile!W426)))))),"",IF(ScheduleCompile!W426="Off",0,IF(ScheduleCompile!W426="On",1,IF(ISNUMBER(ScheduleCompile!W426),ScheduleCompile!W426/1,IF(ISTEXT(ScheduleCompile!W426),IF(OR(ISNUMBER(FIND("5F",ScheduleCompile!W426)),ISNUMBER(FIND("0F",ScheduleCompile!W426)),ISNUMBER(FIND("8F",ScheduleCompile!W426)),ISNUMBER(FIND("1F",ScheduleCompile!W426)),ISNUMBER(FIND("2F",ScheduleCompile!W426)),ISNUMBER(FIND("3F",ScheduleCompile!W426)),ISNUMBER(FIND("6F",ScheduleCompile!W426)),ISNUMBER(FIND("7F",ScheduleCompile!W426)),ISNUMBER(FIND("9F",ScheduleCompile!W426)),ISNUMBER(FIND("4F",ScheduleCompile!W426))),VALUE(LEFT(ScheduleCompile!W426,FIND("F",ScheduleCompile!W426)-1)),ScheduleCompile!W426)))))))</f>
        <v>0.22</v>
      </c>
      <c r="AC433" s="1">
        <f>IF(AND(ISERROR(IF(ScheduleCompile!X426="Off",0,IF(ScheduleCompile!X426="On",1,IF(ISNUMBER(ScheduleCompile!X426),ScheduleCompile!X426/1,IF(ISTEXT(ScheduleCompile!X426),IF(OR(ISNUMBER(FIND("5F",ScheduleCompile!X426)),ISNUMBER(FIND("0F",ScheduleCompile!X426)),ISNUMBER(FIND("8F",ScheduleCompile!X426)),ISNUMBER(FIND("1F",ScheduleCompile!X426)),ISNUMBER(FIND("2F",ScheduleCompile!X426)),ISNUMBER(FIND("3F",ScheduleCompile!X426)),ISNUMBER(FIND("6F",ScheduleCompile!X426)),ISNUMBER(FIND("7F",ScheduleCompile!X426)),ISNUMBER(FIND("9F",ScheduleCompile!X426)),ISNUMBER(FIND("4F",ScheduleCompile!X426))),VALUE(LEFT(ScheduleCompile!X426,FIND("F",ScheduleCompile!X426)-1)),ScheduleCompile!X426)))))),ISTEXT(ScheduleCompile!#REF!)),"ENDTABLE",IF(ISERROR(IF(ScheduleCompile!X426="Off",0,IF(ScheduleCompile!X426="On",1,IF(ISNUMBER(ScheduleCompile!X426),ScheduleCompile!X426/1,IF(ISTEXT(ScheduleCompile!X426),IF(OR(ISNUMBER(FIND("5F",ScheduleCompile!X426)),ISNUMBER(FIND("0F",ScheduleCompile!X426)),ISNUMBER(FIND("8F",ScheduleCompile!X426)),ISNUMBER(FIND("1F",ScheduleCompile!X426)),ISNUMBER(FIND("2F",ScheduleCompile!X426)),ISNUMBER(FIND("3F",ScheduleCompile!X426)),ISNUMBER(FIND("6F",ScheduleCompile!X426)),ISNUMBER(FIND("7F",ScheduleCompile!X426)),ISNUMBER(FIND("9F",ScheduleCompile!X426)),ISNUMBER(FIND("4F",ScheduleCompile!X426))),VALUE(LEFT(ScheduleCompile!X426,FIND("F",ScheduleCompile!X426)-1)),ScheduleCompile!X426)))))),"",IF(ScheduleCompile!X426="Off",0,IF(ScheduleCompile!X426="On",1,IF(ISNUMBER(ScheduleCompile!X426),ScheduleCompile!X426/1,IF(ISTEXT(ScheduleCompile!X426),IF(OR(ISNUMBER(FIND("5F",ScheduleCompile!X426)),ISNUMBER(FIND("0F",ScheduleCompile!X426)),ISNUMBER(FIND("8F",ScheduleCompile!X426)),ISNUMBER(FIND("1F",ScheduleCompile!X426)),ISNUMBER(FIND("2F",ScheduleCompile!X426)),ISNUMBER(FIND("3F",ScheduleCompile!X426)),ISNUMBER(FIND("6F",ScheduleCompile!X426)),ISNUMBER(FIND("7F",ScheduleCompile!X426)),ISNUMBER(FIND("9F",ScheduleCompile!X426)),ISNUMBER(FIND("4F",ScheduleCompile!X426))),VALUE(LEFT(ScheduleCompile!X426,FIND("F",ScheduleCompile!X426)-1)),ScheduleCompile!X426)))))))</f>
        <v>0.16</v>
      </c>
      <c r="AD433" s="1">
        <f>IF(AND(ISERROR(IF(ScheduleCompile!Y426="Off",0,IF(ScheduleCompile!Y426="On",1,IF(ISNUMBER(ScheduleCompile!Y426),ScheduleCompile!Y426/1,IF(ISTEXT(ScheduleCompile!Y426),IF(OR(ISNUMBER(FIND("5F",ScheduleCompile!Y426)),ISNUMBER(FIND("0F",ScheduleCompile!Y426)),ISNUMBER(FIND("8F",ScheduleCompile!Y426)),ISNUMBER(FIND("1F",ScheduleCompile!Y426)),ISNUMBER(FIND("2F",ScheduleCompile!Y426)),ISNUMBER(FIND("3F",ScheduleCompile!Y426)),ISNUMBER(FIND("6F",ScheduleCompile!Y426)),ISNUMBER(FIND("7F",ScheduleCompile!Y426)),ISNUMBER(FIND("9F",ScheduleCompile!Y426)),ISNUMBER(FIND("4F",ScheduleCompile!Y426))),VALUE(LEFT(ScheduleCompile!Y426,FIND("F",ScheduleCompile!Y426)-1)),ScheduleCompile!Y426)))))),ISTEXT(ScheduleCompile!#REF!)),"ENDTABLE",IF(ISERROR(IF(ScheduleCompile!Y426="Off",0,IF(ScheduleCompile!Y426="On",1,IF(ISNUMBER(ScheduleCompile!Y426),ScheduleCompile!Y426/1,IF(ISTEXT(ScheduleCompile!Y426),IF(OR(ISNUMBER(FIND("5F",ScheduleCompile!Y426)),ISNUMBER(FIND("0F",ScheduleCompile!Y426)),ISNUMBER(FIND("8F",ScheduleCompile!Y426)),ISNUMBER(FIND("1F",ScheduleCompile!Y426)),ISNUMBER(FIND("2F",ScheduleCompile!Y426)),ISNUMBER(FIND("3F",ScheduleCompile!Y426)),ISNUMBER(FIND("6F",ScheduleCompile!Y426)),ISNUMBER(FIND("7F",ScheduleCompile!Y426)),ISNUMBER(FIND("9F",ScheduleCompile!Y426)),ISNUMBER(FIND("4F",ScheduleCompile!Y426))),VALUE(LEFT(ScheduleCompile!Y426,FIND("F",ScheduleCompile!Y426)-1)),ScheduleCompile!Y426)))))),"",IF(ScheduleCompile!Y426="Off",0,IF(ScheduleCompile!Y426="On",1,IF(ISNUMBER(ScheduleCompile!Y426),ScheduleCompile!Y426/1,IF(ISTEXT(ScheduleCompile!Y426),IF(OR(ISNUMBER(FIND("5F",ScheduleCompile!Y426)),ISNUMBER(FIND("0F",ScheduleCompile!Y426)),ISNUMBER(FIND("8F",ScheduleCompile!Y426)),ISNUMBER(FIND("1F",ScheduleCompile!Y426)),ISNUMBER(FIND("2F",ScheduleCompile!Y426)),ISNUMBER(FIND("3F",ScheduleCompile!Y426)),ISNUMBER(FIND("6F",ScheduleCompile!Y426)),ISNUMBER(FIND("7F",ScheduleCompile!Y426)),ISNUMBER(FIND("9F",ScheduleCompile!Y426)),ISNUMBER(FIND("4F",ScheduleCompile!Y426))),VALUE(LEFT(ScheduleCompile!Y426,FIND("F",ScheduleCompile!Y426)-1)),ScheduleCompile!Y426)))))))</f>
        <v>0.13</v>
      </c>
    </row>
    <row r="434" spans="1:30" x14ac:dyDescent="0.25">
      <c r="A434" t="str">
        <f t="shared" si="27"/>
        <v>SchDay "RetailServiceHotWaterSun"  Type = "Fraction" Hr = (0.07, 0.07, 0.07, 0.06, 0.06, 0.06, 0.07, 0.1, 0.12, 0.14, 0.29, 0.31, 0.36, 0.36, 0.34, 0.35, 0.37, 0.34, 0.25, 0.27, 0.21, 0.16, 0.1, 0.06) ..</v>
      </c>
      <c r="B434" s="1" t="s">
        <v>623</v>
      </c>
      <c r="C434" t="str">
        <f t="shared" si="28"/>
        <v xml:space="preserve">SchDay "RetailServiceHotWaterSun"  Type = "Fraction" Hr = </v>
      </c>
      <c r="D434" t="str">
        <f t="shared" si="29"/>
        <v>(0.07, 0.07, 0.07, 0.06, 0.06, 0.06, 0.07, 0.1, 0.12, 0.14, 0.29, 0.31, 0.36, 0.36, 0.34, 0.35, 0.37, 0.34, 0.25, 0.27, 0.21, 0.16, 0.1, 0.06) ..</v>
      </c>
      <c r="E434" s="30" t="str">
        <f>ScheduleCompile!A427</f>
        <v>RetailServiceHotWaterSun</v>
      </c>
      <c r="F434" t="str">
        <f t="shared" si="30"/>
        <v>Fraction</v>
      </c>
      <c r="G434" s="1">
        <f>IF(AND(ISERROR(IF(ScheduleCompile!B427="Off",0,IF(ScheduleCompile!B427="On",1,IF(ISNUMBER(ScheduleCompile!B427),ScheduleCompile!B427/1,IF(ISTEXT(ScheduleCompile!B427),IF(OR(ISNUMBER(FIND("5F",ScheduleCompile!B427)),ISNUMBER(FIND("0F",ScheduleCompile!B427)),ISNUMBER(FIND("8F",ScheduleCompile!B427)),ISNUMBER(FIND("1F",ScheduleCompile!B427)),ISNUMBER(FIND("2F",ScheduleCompile!B427)),ISNUMBER(FIND("3F",ScheduleCompile!B427)),ISNUMBER(FIND("6F",ScheduleCompile!B427)),ISNUMBER(FIND("7F",ScheduleCompile!B427)),ISNUMBER(FIND("9F",ScheduleCompile!B427)),ISNUMBER(FIND("4F",ScheduleCompile!B427))),VALUE(LEFT(ScheduleCompile!B427,FIND("F",ScheduleCompile!B427)-1)),ScheduleCompile!B427)))))),ISTEXT(ScheduleCompile!#REF!)),"ENDTABLE",IF(ISERROR(IF(ScheduleCompile!B427="Off",0,IF(ScheduleCompile!B427="On",1,IF(ISNUMBER(ScheduleCompile!B427),ScheduleCompile!B427/1,IF(ISTEXT(ScheduleCompile!B427),IF(OR(ISNUMBER(FIND("5F",ScheduleCompile!B427)),ISNUMBER(FIND("0F",ScheduleCompile!B427)),ISNUMBER(FIND("8F",ScheduleCompile!B427)),ISNUMBER(FIND("1F",ScheduleCompile!B427)),ISNUMBER(FIND("2F",ScheduleCompile!B427)),ISNUMBER(FIND("3F",ScheduleCompile!B427)),ISNUMBER(FIND("6F",ScheduleCompile!B427)),ISNUMBER(FIND("7F",ScheduleCompile!B427)),ISNUMBER(FIND("9F",ScheduleCompile!B427)),ISNUMBER(FIND("4F",ScheduleCompile!B427))),VALUE(LEFT(ScheduleCompile!B427,FIND("F",ScheduleCompile!B427)-1)),ScheduleCompile!B427)))))),"",IF(ScheduleCompile!B427="Off",0,IF(ScheduleCompile!B427="On",1,IF(ISNUMBER(ScheduleCompile!B427),ScheduleCompile!B427/1,IF(ISTEXT(ScheduleCompile!B427),IF(OR(ISNUMBER(FIND("5F",ScheduleCompile!B427)),ISNUMBER(FIND("0F",ScheduleCompile!B427)),ISNUMBER(FIND("8F",ScheduleCompile!B427)),ISNUMBER(FIND("1F",ScheduleCompile!B427)),ISNUMBER(FIND("2F",ScheduleCompile!B427)),ISNUMBER(FIND("3F",ScheduleCompile!B427)),ISNUMBER(FIND("6F",ScheduleCompile!B427)),ISNUMBER(FIND("7F",ScheduleCompile!B427)),ISNUMBER(FIND("9F",ScheduleCompile!B427)),ISNUMBER(FIND("4F",ScheduleCompile!B427))),VALUE(LEFT(ScheduleCompile!B427,FIND("F",ScheduleCompile!B427)-1)),ScheduleCompile!B427)))))))</f>
        <v>7.0000000000000007E-2</v>
      </c>
      <c r="H434" s="1">
        <f>IF(AND(ISERROR(IF(ScheduleCompile!C427="Off",0,IF(ScheduleCompile!C427="On",1,IF(ISNUMBER(ScheduleCompile!C427),ScheduleCompile!C427/1,IF(ISTEXT(ScheduleCompile!C427),IF(OR(ISNUMBER(FIND("5F",ScheduleCompile!C427)),ISNUMBER(FIND("0F",ScheduleCompile!C427)),ISNUMBER(FIND("8F",ScheduleCompile!C427)),ISNUMBER(FIND("1F",ScheduleCompile!C427)),ISNUMBER(FIND("2F",ScheduleCompile!C427)),ISNUMBER(FIND("3F",ScheduleCompile!C427)),ISNUMBER(FIND("6F",ScheduleCompile!C427)),ISNUMBER(FIND("7F",ScheduleCompile!C427)),ISNUMBER(FIND("9F",ScheduleCompile!C427)),ISNUMBER(FIND("4F",ScheduleCompile!C427))),VALUE(LEFT(ScheduleCompile!C427,FIND("F",ScheduleCompile!C427)-1)),ScheduleCompile!C427)))))),ISTEXT(ScheduleCompile!#REF!)),"ENDTABLE",IF(ISERROR(IF(ScheduleCompile!C427="Off",0,IF(ScheduleCompile!C427="On",1,IF(ISNUMBER(ScheduleCompile!C427),ScheduleCompile!C427/1,IF(ISTEXT(ScheduleCompile!C427),IF(OR(ISNUMBER(FIND("5F",ScheduleCompile!C427)),ISNUMBER(FIND("0F",ScheduleCompile!C427)),ISNUMBER(FIND("8F",ScheduleCompile!C427)),ISNUMBER(FIND("1F",ScheduleCompile!C427)),ISNUMBER(FIND("2F",ScheduleCompile!C427)),ISNUMBER(FIND("3F",ScheduleCompile!C427)),ISNUMBER(FIND("6F",ScheduleCompile!C427)),ISNUMBER(FIND("7F",ScheduleCompile!C427)),ISNUMBER(FIND("9F",ScheduleCompile!C427)),ISNUMBER(FIND("4F",ScheduleCompile!C427))),VALUE(LEFT(ScheduleCompile!C427,FIND("F",ScheduleCompile!C427)-1)),ScheduleCompile!C427)))))),"",IF(ScheduleCompile!C427="Off",0,IF(ScheduleCompile!C427="On",1,IF(ISNUMBER(ScheduleCompile!C427),ScheduleCompile!C427/1,IF(ISTEXT(ScheduleCompile!C427),IF(OR(ISNUMBER(FIND("5F",ScheduleCompile!C427)),ISNUMBER(FIND("0F",ScheduleCompile!C427)),ISNUMBER(FIND("8F",ScheduleCompile!C427)),ISNUMBER(FIND("1F",ScheduleCompile!C427)),ISNUMBER(FIND("2F",ScheduleCompile!C427)),ISNUMBER(FIND("3F",ScheduleCompile!C427)),ISNUMBER(FIND("6F",ScheduleCompile!C427)),ISNUMBER(FIND("7F",ScheduleCompile!C427)),ISNUMBER(FIND("9F",ScheduleCompile!C427)),ISNUMBER(FIND("4F",ScheduleCompile!C427))),VALUE(LEFT(ScheduleCompile!C427,FIND("F",ScheduleCompile!C427)-1)),ScheduleCompile!C427)))))))</f>
        <v>7.0000000000000007E-2</v>
      </c>
      <c r="I434" s="1">
        <f>IF(AND(ISERROR(IF(ScheduleCompile!D427="Off",0,IF(ScheduleCompile!D427="On",1,IF(ISNUMBER(ScheduleCompile!D427),ScheduleCompile!D427/1,IF(ISTEXT(ScheduleCompile!D427),IF(OR(ISNUMBER(FIND("5F",ScheduleCompile!D427)),ISNUMBER(FIND("0F",ScheduleCompile!D427)),ISNUMBER(FIND("8F",ScheduleCompile!D427)),ISNUMBER(FIND("1F",ScheduleCompile!D427)),ISNUMBER(FIND("2F",ScheduleCompile!D427)),ISNUMBER(FIND("3F",ScheduleCompile!D427)),ISNUMBER(FIND("6F",ScheduleCompile!D427)),ISNUMBER(FIND("7F",ScheduleCompile!D427)),ISNUMBER(FIND("9F",ScheduleCompile!D427)),ISNUMBER(FIND("4F",ScheduleCompile!D427))),VALUE(LEFT(ScheduleCompile!D427,FIND("F",ScheduleCompile!D427)-1)),ScheduleCompile!D427)))))),ISTEXT(ScheduleCompile!#REF!)),"ENDTABLE",IF(ISERROR(IF(ScheduleCompile!D427="Off",0,IF(ScheduleCompile!D427="On",1,IF(ISNUMBER(ScheduleCompile!D427),ScheduleCompile!D427/1,IF(ISTEXT(ScheduleCompile!D427),IF(OR(ISNUMBER(FIND("5F",ScheduleCompile!D427)),ISNUMBER(FIND("0F",ScheduleCompile!D427)),ISNUMBER(FIND("8F",ScheduleCompile!D427)),ISNUMBER(FIND("1F",ScheduleCompile!D427)),ISNUMBER(FIND("2F",ScheduleCompile!D427)),ISNUMBER(FIND("3F",ScheduleCompile!D427)),ISNUMBER(FIND("6F",ScheduleCompile!D427)),ISNUMBER(FIND("7F",ScheduleCompile!D427)),ISNUMBER(FIND("9F",ScheduleCompile!D427)),ISNUMBER(FIND("4F",ScheduleCompile!D427))),VALUE(LEFT(ScheduleCompile!D427,FIND("F",ScheduleCompile!D427)-1)),ScheduleCompile!D427)))))),"",IF(ScheduleCompile!D427="Off",0,IF(ScheduleCompile!D427="On",1,IF(ISNUMBER(ScheduleCompile!D427),ScheduleCompile!D427/1,IF(ISTEXT(ScheduleCompile!D427),IF(OR(ISNUMBER(FIND("5F",ScheduleCompile!D427)),ISNUMBER(FIND("0F",ScheduleCompile!D427)),ISNUMBER(FIND("8F",ScheduleCompile!D427)),ISNUMBER(FIND("1F",ScheduleCompile!D427)),ISNUMBER(FIND("2F",ScheduleCompile!D427)),ISNUMBER(FIND("3F",ScheduleCompile!D427)),ISNUMBER(FIND("6F",ScheduleCompile!D427)),ISNUMBER(FIND("7F",ScheduleCompile!D427)),ISNUMBER(FIND("9F",ScheduleCompile!D427)),ISNUMBER(FIND("4F",ScheduleCompile!D427))),VALUE(LEFT(ScheduleCompile!D427,FIND("F",ScheduleCompile!D427)-1)),ScheduleCompile!D427)))))))</f>
        <v>7.0000000000000007E-2</v>
      </c>
      <c r="J434" s="1">
        <f>IF(AND(ISERROR(IF(ScheduleCompile!E427="Off",0,IF(ScheduleCompile!E427="On",1,IF(ISNUMBER(ScheduleCompile!E427),ScheduleCompile!E427/1,IF(ISTEXT(ScheduleCompile!E427),IF(OR(ISNUMBER(FIND("5F",ScheduleCompile!E427)),ISNUMBER(FIND("0F",ScheduleCompile!E427)),ISNUMBER(FIND("8F",ScheduleCompile!E427)),ISNUMBER(FIND("1F",ScheduleCompile!E427)),ISNUMBER(FIND("2F",ScheduleCompile!E427)),ISNUMBER(FIND("3F",ScheduleCompile!E427)),ISNUMBER(FIND("6F",ScheduleCompile!E427)),ISNUMBER(FIND("7F",ScheduleCompile!E427)),ISNUMBER(FIND("9F",ScheduleCompile!E427)),ISNUMBER(FIND("4F",ScheduleCompile!E427))),VALUE(LEFT(ScheduleCompile!E427,FIND("F",ScheduleCompile!E427)-1)),ScheduleCompile!E427)))))),ISTEXT(ScheduleCompile!#REF!)),"ENDTABLE",IF(ISERROR(IF(ScheduleCompile!E427="Off",0,IF(ScheduleCompile!E427="On",1,IF(ISNUMBER(ScheduleCompile!E427),ScheduleCompile!E427/1,IF(ISTEXT(ScheduleCompile!E427),IF(OR(ISNUMBER(FIND("5F",ScheduleCompile!E427)),ISNUMBER(FIND("0F",ScheduleCompile!E427)),ISNUMBER(FIND("8F",ScheduleCompile!E427)),ISNUMBER(FIND("1F",ScheduleCompile!E427)),ISNUMBER(FIND("2F",ScheduleCompile!E427)),ISNUMBER(FIND("3F",ScheduleCompile!E427)),ISNUMBER(FIND("6F",ScheduleCompile!E427)),ISNUMBER(FIND("7F",ScheduleCompile!E427)),ISNUMBER(FIND("9F",ScheduleCompile!E427)),ISNUMBER(FIND("4F",ScheduleCompile!E427))),VALUE(LEFT(ScheduleCompile!E427,FIND("F",ScheduleCompile!E427)-1)),ScheduleCompile!E427)))))),"",IF(ScheduleCompile!E427="Off",0,IF(ScheduleCompile!E427="On",1,IF(ISNUMBER(ScheduleCompile!E427),ScheduleCompile!E427/1,IF(ISTEXT(ScheduleCompile!E427),IF(OR(ISNUMBER(FIND("5F",ScheduleCompile!E427)),ISNUMBER(FIND("0F",ScheduleCompile!E427)),ISNUMBER(FIND("8F",ScheduleCompile!E427)),ISNUMBER(FIND("1F",ScheduleCompile!E427)),ISNUMBER(FIND("2F",ScheduleCompile!E427)),ISNUMBER(FIND("3F",ScheduleCompile!E427)),ISNUMBER(FIND("6F",ScheduleCompile!E427)),ISNUMBER(FIND("7F",ScheduleCompile!E427)),ISNUMBER(FIND("9F",ScheduleCompile!E427)),ISNUMBER(FIND("4F",ScheduleCompile!E427))),VALUE(LEFT(ScheduleCompile!E427,FIND("F",ScheduleCompile!E427)-1)),ScheduleCompile!E427)))))))</f>
        <v>0.06</v>
      </c>
      <c r="K434" s="1">
        <f>IF(AND(ISERROR(IF(ScheduleCompile!F427="Off",0,IF(ScheduleCompile!F427="On",1,IF(ISNUMBER(ScheduleCompile!F427),ScheduleCompile!F427/1,IF(ISTEXT(ScheduleCompile!F427),IF(OR(ISNUMBER(FIND("5F",ScheduleCompile!F427)),ISNUMBER(FIND("0F",ScheduleCompile!F427)),ISNUMBER(FIND("8F",ScheduleCompile!F427)),ISNUMBER(FIND("1F",ScheduleCompile!F427)),ISNUMBER(FIND("2F",ScheduleCompile!F427)),ISNUMBER(FIND("3F",ScheduleCompile!F427)),ISNUMBER(FIND("6F",ScheduleCompile!F427)),ISNUMBER(FIND("7F",ScheduleCompile!F427)),ISNUMBER(FIND("9F",ScheduleCompile!F427)),ISNUMBER(FIND("4F",ScheduleCompile!F427))),VALUE(LEFT(ScheduleCompile!F427,FIND("F",ScheduleCompile!F427)-1)),ScheduleCompile!F427)))))),ISTEXT(ScheduleCompile!#REF!)),"ENDTABLE",IF(ISERROR(IF(ScheduleCompile!F427="Off",0,IF(ScheduleCompile!F427="On",1,IF(ISNUMBER(ScheduleCompile!F427),ScheduleCompile!F427/1,IF(ISTEXT(ScheduleCompile!F427),IF(OR(ISNUMBER(FIND("5F",ScheduleCompile!F427)),ISNUMBER(FIND("0F",ScheduleCompile!F427)),ISNUMBER(FIND("8F",ScheduleCompile!F427)),ISNUMBER(FIND("1F",ScheduleCompile!F427)),ISNUMBER(FIND("2F",ScheduleCompile!F427)),ISNUMBER(FIND("3F",ScheduleCompile!F427)),ISNUMBER(FIND("6F",ScheduleCompile!F427)),ISNUMBER(FIND("7F",ScheduleCompile!F427)),ISNUMBER(FIND("9F",ScheduleCompile!F427)),ISNUMBER(FIND("4F",ScheduleCompile!F427))),VALUE(LEFT(ScheduleCompile!F427,FIND("F",ScheduleCompile!F427)-1)),ScheduleCompile!F427)))))),"",IF(ScheduleCompile!F427="Off",0,IF(ScheduleCompile!F427="On",1,IF(ISNUMBER(ScheduleCompile!F427),ScheduleCompile!F427/1,IF(ISTEXT(ScheduleCompile!F427),IF(OR(ISNUMBER(FIND("5F",ScheduleCompile!F427)),ISNUMBER(FIND("0F",ScheduleCompile!F427)),ISNUMBER(FIND("8F",ScheduleCompile!F427)),ISNUMBER(FIND("1F",ScheduleCompile!F427)),ISNUMBER(FIND("2F",ScheduleCompile!F427)),ISNUMBER(FIND("3F",ScheduleCompile!F427)),ISNUMBER(FIND("6F",ScheduleCompile!F427)),ISNUMBER(FIND("7F",ScheduleCompile!F427)),ISNUMBER(FIND("9F",ScheduleCompile!F427)),ISNUMBER(FIND("4F",ScheduleCompile!F427))),VALUE(LEFT(ScheduleCompile!F427,FIND("F",ScheduleCompile!F427)-1)),ScheduleCompile!F427)))))))</f>
        <v>0.06</v>
      </c>
      <c r="L434" s="1">
        <f>IF(AND(ISERROR(IF(ScheduleCompile!G427="Off",0,IF(ScheduleCompile!G427="On",1,IF(ISNUMBER(ScheduleCompile!G427),ScheduleCompile!G427/1,IF(ISTEXT(ScheduleCompile!G427),IF(OR(ISNUMBER(FIND("5F",ScheduleCompile!G427)),ISNUMBER(FIND("0F",ScheduleCompile!G427)),ISNUMBER(FIND("8F",ScheduleCompile!G427)),ISNUMBER(FIND("1F",ScheduleCompile!G427)),ISNUMBER(FIND("2F",ScheduleCompile!G427)),ISNUMBER(FIND("3F",ScheduleCompile!G427)),ISNUMBER(FIND("6F",ScheduleCompile!G427)),ISNUMBER(FIND("7F",ScheduleCompile!G427)),ISNUMBER(FIND("9F",ScheduleCompile!G427)),ISNUMBER(FIND("4F",ScheduleCompile!G427))),VALUE(LEFT(ScheduleCompile!G427,FIND("F",ScheduleCompile!G427)-1)),ScheduleCompile!G427)))))),ISTEXT(ScheduleCompile!#REF!)),"ENDTABLE",IF(ISERROR(IF(ScheduleCompile!G427="Off",0,IF(ScheduleCompile!G427="On",1,IF(ISNUMBER(ScheduleCompile!G427),ScheduleCompile!G427/1,IF(ISTEXT(ScheduleCompile!G427),IF(OR(ISNUMBER(FIND("5F",ScheduleCompile!G427)),ISNUMBER(FIND("0F",ScheduleCompile!G427)),ISNUMBER(FIND("8F",ScheduleCompile!G427)),ISNUMBER(FIND("1F",ScheduleCompile!G427)),ISNUMBER(FIND("2F",ScheduleCompile!G427)),ISNUMBER(FIND("3F",ScheduleCompile!G427)),ISNUMBER(FIND("6F",ScheduleCompile!G427)),ISNUMBER(FIND("7F",ScheduleCompile!G427)),ISNUMBER(FIND("9F",ScheduleCompile!G427)),ISNUMBER(FIND("4F",ScheduleCompile!G427))),VALUE(LEFT(ScheduleCompile!G427,FIND("F",ScheduleCompile!G427)-1)),ScheduleCompile!G427)))))),"",IF(ScheduleCompile!G427="Off",0,IF(ScheduleCompile!G427="On",1,IF(ISNUMBER(ScheduleCompile!G427),ScheduleCompile!G427/1,IF(ISTEXT(ScheduleCompile!G427),IF(OR(ISNUMBER(FIND("5F",ScheduleCompile!G427)),ISNUMBER(FIND("0F",ScheduleCompile!G427)),ISNUMBER(FIND("8F",ScheduleCompile!G427)),ISNUMBER(FIND("1F",ScheduleCompile!G427)),ISNUMBER(FIND("2F",ScheduleCompile!G427)),ISNUMBER(FIND("3F",ScheduleCompile!G427)),ISNUMBER(FIND("6F",ScheduleCompile!G427)),ISNUMBER(FIND("7F",ScheduleCompile!G427)),ISNUMBER(FIND("9F",ScheduleCompile!G427)),ISNUMBER(FIND("4F",ScheduleCompile!G427))),VALUE(LEFT(ScheduleCompile!G427,FIND("F",ScheduleCompile!G427)-1)),ScheduleCompile!G427)))))))</f>
        <v>0.06</v>
      </c>
      <c r="M434" s="1">
        <f>IF(AND(ISERROR(IF(ScheduleCompile!H427="Off",0,IF(ScheduleCompile!H427="On",1,IF(ISNUMBER(ScheduleCompile!H427),ScheduleCompile!H427/1,IF(ISTEXT(ScheduleCompile!H427),IF(OR(ISNUMBER(FIND("5F",ScheduleCompile!H427)),ISNUMBER(FIND("0F",ScheduleCompile!H427)),ISNUMBER(FIND("8F",ScheduleCompile!H427)),ISNUMBER(FIND("1F",ScheduleCompile!H427)),ISNUMBER(FIND("2F",ScheduleCompile!H427)),ISNUMBER(FIND("3F",ScheduleCompile!H427)),ISNUMBER(FIND("6F",ScheduleCompile!H427)),ISNUMBER(FIND("7F",ScheduleCompile!H427)),ISNUMBER(FIND("9F",ScheduleCompile!H427)),ISNUMBER(FIND("4F",ScheduleCompile!H427))),VALUE(LEFT(ScheduleCompile!H427,FIND("F",ScheduleCompile!H427)-1)),ScheduleCompile!H427)))))),ISTEXT(ScheduleCompile!#REF!)),"ENDTABLE",IF(ISERROR(IF(ScheduleCompile!H427="Off",0,IF(ScheduleCompile!H427="On",1,IF(ISNUMBER(ScheduleCompile!H427),ScheduleCompile!H427/1,IF(ISTEXT(ScheduleCompile!H427),IF(OR(ISNUMBER(FIND("5F",ScheduleCompile!H427)),ISNUMBER(FIND("0F",ScheduleCompile!H427)),ISNUMBER(FIND("8F",ScheduleCompile!H427)),ISNUMBER(FIND("1F",ScheduleCompile!H427)),ISNUMBER(FIND("2F",ScheduleCompile!H427)),ISNUMBER(FIND("3F",ScheduleCompile!H427)),ISNUMBER(FIND("6F",ScheduleCompile!H427)),ISNUMBER(FIND("7F",ScheduleCompile!H427)),ISNUMBER(FIND("9F",ScheduleCompile!H427)),ISNUMBER(FIND("4F",ScheduleCompile!H427))),VALUE(LEFT(ScheduleCompile!H427,FIND("F",ScheduleCompile!H427)-1)),ScheduleCompile!H427)))))),"",IF(ScheduleCompile!H427="Off",0,IF(ScheduleCompile!H427="On",1,IF(ISNUMBER(ScheduleCompile!H427),ScheduleCompile!H427/1,IF(ISTEXT(ScheduleCompile!H427),IF(OR(ISNUMBER(FIND("5F",ScheduleCompile!H427)),ISNUMBER(FIND("0F",ScheduleCompile!H427)),ISNUMBER(FIND("8F",ScheduleCompile!H427)),ISNUMBER(FIND("1F",ScheduleCompile!H427)),ISNUMBER(FIND("2F",ScheduleCompile!H427)),ISNUMBER(FIND("3F",ScheduleCompile!H427)),ISNUMBER(FIND("6F",ScheduleCompile!H427)),ISNUMBER(FIND("7F",ScheduleCompile!H427)),ISNUMBER(FIND("9F",ScheduleCompile!H427)),ISNUMBER(FIND("4F",ScheduleCompile!H427))),VALUE(LEFT(ScheduleCompile!H427,FIND("F",ScheduleCompile!H427)-1)),ScheduleCompile!H427)))))))</f>
        <v>7.0000000000000007E-2</v>
      </c>
      <c r="N434" s="1">
        <f>IF(AND(ISERROR(IF(ScheduleCompile!I427="Off",0,IF(ScheduleCompile!I427="On",1,IF(ISNUMBER(ScheduleCompile!I427),ScheduleCompile!I427/1,IF(ISTEXT(ScheduleCompile!I427),IF(OR(ISNUMBER(FIND("5F",ScheduleCompile!I427)),ISNUMBER(FIND("0F",ScheduleCompile!I427)),ISNUMBER(FIND("8F",ScheduleCompile!I427)),ISNUMBER(FIND("1F",ScheduleCompile!I427)),ISNUMBER(FIND("2F",ScheduleCompile!I427)),ISNUMBER(FIND("3F",ScheduleCompile!I427)),ISNUMBER(FIND("6F",ScheduleCompile!I427)),ISNUMBER(FIND("7F",ScheduleCompile!I427)),ISNUMBER(FIND("9F",ScheduleCompile!I427)),ISNUMBER(FIND("4F",ScheduleCompile!I427))),VALUE(LEFT(ScheduleCompile!I427,FIND("F",ScheduleCompile!I427)-1)),ScheduleCompile!I427)))))),ISTEXT(ScheduleCompile!#REF!)),"ENDTABLE",IF(ISERROR(IF(ScheduleCompile!I427="Off",0,IF(ScheduleCompile!I427="On",1,IF(ISNUMBER(ScheduleCompile!I427),ScheduleCompile!I427/1,IF(ISTEXT(ScheduleCompile!I427),IF(OR(ISNUMBER(FIND("5F",ScheduleCompile!I427)),ISNUMBER(FIND("0F",ScheduleCompile!I427)),ISNUMBER(FIND("8F",ScheduleCompile!I427)),ISNUMBER(FIND("1F",ScheduleCompile!I427)),ISNUMBER(FIND("2F",ScheduleCompile!I427)),ISNUMBER(FIND("3F",ScheduleCompile!I427)),ISNUMBER(FIND("6F",ScheduleCompile!I427)),ISNUMBER(FIND("7F",ScheduleCompile!I427)),ISNUMBER(FIND("9F",ScheduleCompile!I427)),ISNUMBER(FIND("4F",ScheduleCompile!I427))),VALUE(LEFT(ScheduleCompile!I427,FIND("F",ScheduleCompile!I427)-1)),ScheduleCompile!I427)))))),"",IF(ScheduleCompile!I427="Off",0,IF(ScheduleCompile!I427="On",1,IF(ISNUMBER(ScheduleCompile!I427),ScheduleCompile!I427/1,IF(ISTEXT(ScheduleCompile!I427),IF(OR(ISNUMBER(FIND("5F",ScheduleCompile!I427)),ISNUMBER(FIND("0F",ScheduleCompile!I427)),ISNUMBER(FIND("8F",ScheduleCompile!I427)),ISNUMBER(FIND("1F",ScheduleCompile!I427)),ISNUMBER(FIND("2F",ScheduleCompile!I427)),ISNUMBER(FIND("3F",ScheduleCompile!I427)),ISNUMBER(FIND("6F",ScheduleCompile!I427)),ISNUMBER(FIND("7F",ScheduleCompile!I427)),ISNUMBER(FIND("9F",ScheduleCompile!I427)),ISNUMBER(FIND("4F",ScheduleCompile!I427))),VALUE(LEFT(ScheduleCompile!I427,FIND("F",ScheduleCompile!I427)-1)),ScheduleCompile!I427)))))))</f>
        <v>0.1</v>
      </c>
      <c r="O434" s="1">
        <f>IF(AND(ISERROR(IF(ScheduleCompile!J427="Off",0,IF(ScheduleCompile!J427="On",1,IF(ISNUMBER(ScheduleCompile!J427),ScheduleCompile!J427/1,IF(ISTEXT(ScheduleCompile!J427),IF(OR(ISNUMBER(FIND("5F",ScheduleCompile!J427)),ISNUMBER(FIND("0F",ScheduleCompile!J427)),ISNUMBER(FIND("8F",ScheduleCompile!J427)),ISNUMBER(FIND("1F",ScheduleCompile!J427)),ISNUMBER(FIND("2F",ScheduleCompile!J427)),ISNUMBER(FIND("3F",ScheduleCompile!J427)),ISNUMBER(FIND("6F",ScheduleCompile!J427)),ISNUMBER(FIND("7F",ScheduleCompile!J427)),ISNUMBER(FIND("9F",ScheduleCompile!J427)),ISNUMBER(FIND("4F",ScheduleCompile!J427))),VALUE(LEFT(ScheduleCompile!J427,FIND("F",ScheduleCompile!J427)-1)),ScheduleCompile!J427)))))),ISTEXT(ScheduleCompile!#REF!)),"ENDTABLE",IF(ISERROR(IF(ScheduleCompile!J427="Off",0,IF(ScheduleCompile!J427="On",1,IF(ISNUMBER(ScheduleCompile!J427),ScheduleCompile!J427/1,IF(ISTEXT(ScheduleCompile!J427),IF(OR(ISNUMBER(FIND("5F",ScheduleCompile!J427)),ISNUMBER(FIND("0F",ScheduleCompile!J427)),ISNUMBER(FIND("8F",ScheduleCompile!J427)),ISNUMBER(FIND("1F",ScheduleCompile!J427)),ISNUMBER(FIND("2F",ScheduleCompile!J427)),ISNUMBER(FIND("3F",ScheduleCompile!J427)),ISNUMBER(FIND("6F",ScheduleCompile!J427)),ISNUMBER(FIND("7F",ScheduleCompile!J427)),ISNUMBER(FIND("9F",ScheduleCompile!J427)),ISNUMBER(FIND("4F",ScheduleCompile!J427))),VALUE(LEFT(ScheduleCompile!J427,FIND("F",ScheduleCompile!J427)-1)),ScheduleCompile!J427)))))),"",IF(ScheduleCompile!J427="Off",0,IF(ScheduleCompile!J427="On",1,IF(ISNUMBER(ScheduleCompile!J427),ScheduleCompile!J427/1,IF(ISTEXT(ScheduleCompile!J427),IF(OR(ISNUMBER(FIND("5F",ScheduleCompile!J427)),ISNUMBER(FIND("0F",ScheduleCompile!J427)),ISNUMBER(FIND("8F",ScheduleCompile!J427)),ISNUMBER(FIND("1F",ScheduleCompile!J427)),ISNUMBER(FIND("2F",ScheduleCompile!J427)),ISNUMBER(FIND("3F",ScheduleCompile!J427)),ISNUMBER(FIND("6F",ScheduleCompile!J427)),ISNUMBER(FIND("7F",ScheduleCompile!J427)),ISNUMBER(FIND("9F",ScheduleCompile!J427)),ISNUMBER(FIND("4F",ScheduleCompile!J427))),VALUE(LEFT(ScheduleCompile!J427,FIND("F",ScheduleCompile!J427)-1)),ScheduleCompile!J427)))))))</f>
        <v>0.12</v>
      </c>
      <c r="P434" s="1">
        <f>IF(AND(ISERROR(IF(ScheduleCompile!K427="Off",0,IF(ScheduleCompile!K427="On",1,IF(ISNUMBER(ScheduleCompile!K427),ScheduleCompile!K427/1,IF(ISTEXT(ScheduleCompile!K427),IF(OR(ISNUMBER(FIND("5F",ScheduleCompile!K427)),ISNUMBER(FIND("0F",ScheduleCompile!K427)),ISNUMBER(FIND("8F",ScheduleCompile!K427)),ISNUMBER(FIND("1F",ScheduleCompile!K427)),ISNUMBER(FIND("2F",ScheduleCompile!K427)),ISNUMBER(FIND("3F",ScheduleCompile!K427)),ISNUMBER(FIND("6F",ScheduleCompile!K427)),ISNUMBER(FIND("7F",ScheduleCompile!K427)),ISNUMBER(FIND("9F",ScheduleCompile!K427)),ISNUMBER(FIND("4F",ScheduleCompile!K427))),VALUE(LEFT(ScheduleCompile!K427,FIND("F",ScheduleCompile!K427)-1)),ScheduleCompile!K427)))))),ISTEXT(ScheduleCompile!#REF!)),"ENDTABLE",IF(ISERROR(IF(ScheduleCompile!K427="Off",0,IF(ScheduleCompile!K427="On",1,IF(ISNUMBER(ScheduleCompile!K427),ScheduleCompile!K427/1,IF(ISTEXT(ScheduleCompile!K427),IF(OR(ISNUMBER(FIND("5F",ScheduleCompile!K427)),ISNUMBER(FIND("0F",ScheduleCompile!K427)),ISNUMBER(FIND("8F",ScheduleCompile!K427)),ISNUMBER(FIND("1F",ScheduleCompile!K427)),ISNUMBER(FIND("2F",ScheduleCompile!K427)),ISNUMBER(FIND("3F",ScheduleCompile!K427)),ISNUMBER(FIND("6F",ScheduleCompile!K427)),ISNUMBER(FIND("7F",ScheduleCompile!K427)),ISNUMBER(FIND("9F",ScheduleCompile!K427)),ISNUMBER(FIND("4F",ScheduleCompile!K427))),VALUE(LEFT(ScheduleCompile!K427,FIND("F",ScheduleCompile!K427)-1)),ScheduleCompile!K427)))))),"",IF(ScheduleCompile!K427="Off",0,IF(ScheduleCompile!K427="On",1,IF(ISNUMBER(ScheduleCompile!K427),ScheduleCompile!K427/1,IF(ISTEXT(ScheduleCompile!K427),IF(OR(ISNUMBER(FIND("5F",ScheduleCompile!K427)),ISNUMBER(FIND("0F",ScheduleCompile!K427)),ISNUMBER(FIND("8F",ScheduleCompile!K427)),ISNUMBER(FIND("1F",ScheduleCompile!K427)),ISNUMBER(FIND("2F",ScheduleCompile!K427)),ISNUMBER(FIND("3F",ScheduleCompile!K427)),ISNUMBER(FIND("6F",ScheduleCompile!K427)),ISNUMBER(FIND("7F",ScheduleCompile!K427)),ISNUMBER(FIND("9F",ScheduleCompile!K427)),ISNUMBER(FIND("4F",ScheduleCompile!K427))),VALUE(LEFT(ScheduleCompile!K427,FIND("F",ScheduleCompile!K427)-1)),ScheduleCompile!K427)))))))</f>
        <v>0.14000000000000001</v>
      </c>
      <c r="Q434" s="1">
        <f>IF(AND(ISERROR(IF(ScheduleCompile!L427="Off",0,IF(ScheduleCompile!L427="On",1,IF(ISNUMBER(ScheduleCompile!L427),ScheduleCompile!L427/1,IF(ISTEXT(ScheduleCompile!L427),IF(OR(ISNUMBER(FIND("5F",ScheduleCompile!L427)),ISNUMBER(FIND("0F",ScheduleCompile!L427)),ISNUMBER(FIND("8F",ScheduleCompile!L427)),ISNUMBER(FIND("1F",ScheduleCompile!L427)),ISNUMBER(FIND("2F",ScheduleCompile!L427)),ISNUMBER(FIND("3F",ScheduleCompile!L427)),ISNUMBER(FIND("6F",ScheduleCompile!L427)),ISNUMBER(FIND("7F",ScheduleCompile!L427)),ISNUMBER(FIND("9F",ScheduleCompile!L427)),ISNUMBER(FIND("4F",ScheduleCompile!L427))),VALUE(LEFT(ScheduleCompile!L427,FIND("F",ScheduleCompile!L427)-1)),ScheduleCompile!L427)))))),ISTEXT(ScheduleCompile!#REF!)),"ENDTABLE",IF(ISERROR(IF(ScheduleCompile!L427="Off",0,IF(ScheduleCompile!L427="On",1,IF(ISNUMBER(ScheduleCompile!L427),ScheduleCompile!L427/1,IF(ISTEXT(ScheduleCompile!L427),IF(OR(ISNUMBER(FIND("5F",ScheduleCompile!L427)),ISNUMBER(FIND("0F",ScheduleCompile!L427)),ISNUMBER(FIND("8F",ScheduleCompile!L427)),ISNUMBER(FIND("1F",ScheduleCompile!L427)),ISNUMBER(FIND("2F",ScheduleCompile!L427)),ISNUMBER(FIND("3F",ScheduleCompile!L427)),ISNUMBER(FIND("6F",ScheduleCompile!L427)),ISNUMBER(FIND("7F",ScheduleCompile!L427)),ISNUMBER(FIND("9F",ScheduleCompile!L427)),ISNUMBER(FIND("4F",ScheduleCompile!L427))),VALUE(LEFT(ScheduleCompile!L427,FIND("F",ScheduleCompile!L427)-1)),ScheduleCompile!L427)))))),"",IF(ScheduleCompile!L427="Off",0,IF(ScheduleCompile!L427="On",1,IF(ISNUMBER(ScheduleCompile!L427),ScheduleCompile!L427/1,IF(ISTEXT(ScheduleCompile!L427),IF(OR(ISNUMBER(FIND("5F",ScheduleCompile!L427)),ISNUMBER(FIND("0F",ScheduleCompile!L427)),ISNUMBER(FIND("8F",ScheduleCompile!L427)),ISNUMBER(FIND("1F",ScheduleCompile!L427)),ISNUMBER(FIND("2F",ScheduleCompile!L427)),ISNUMBER(FIND("3F",ScheduleCompile!L427)),ISNUMBER(FIND("6F",ScheduleCompile!L427)),ISNUMBER(FIND("7F",ScheduleCompile!L427)),ISNUMBER(FIND("9F",ScheduleCompile!L427)),ISNUMBER(FIND("4F",ScheduleCompile!L427))),VALUE(LEFT(ScheduleCompile!L427,FIND("F",ScheduleCompile!L427)-1)),ScheduleCompile!L427)))))))</f>
        <v>0.28999999999999998</v>
      </c>
      <c r="R434" s="1">
        <f>IF(AND(ISERROR(IF(ScheduleCompile!M427="Off",0,IF(ScheduleCompile!M427="On",1,IF(ISNUMBER(ScheduleCompile!M427),ScheduleCompile!M427/1,IF(ISTEXT(ScheduleCompile!M427),IF(OR(ISNUMBER(FIND("5F",ScheduleCompile!M427)),ISNUMBER(FIND("0F",ScheduleCompile!M427)),ISNUMBER(FIND("8F",ScheduleCompile!M427)),ISNUMBER(FIND("1F",ScheduleCompile!M427)),ISNUMBER(FIND("2F",ScheduleCompile!M427)),ISNUMBER(FIND("3F",ScheduleCompile!M427)),ISNUMBER(FIND("6F",ScheduleCompile!M427)),ISNUMBER(FIND("7F",ScheduleCompile!M427)),ISNUMBER(FIND("9F",ScheduleCompile!M427)),ISNUMBER(FIND("4F",ScheduleCompile!M427))),VALUE(LEFT(ScheduleCompile!M427,FIND("F",ScheduleCompile!M427)-1)),ScheduleCompile!M427)))))),ISTEXT(ScheduleCompile!#REF!)),"ENDTABLE",IF(ISERROR(IF(ScheduleCompile!M427="Off",0,IF(ScheduleCompile!M427="On",1,IF(ISNUMBER(ScheduleCompile!M427),ScheduleCompile!M427/1,IF(ISTEXT(ScheduleCompile!M427),IF(OR(ISNUMBER(FIND("5F",ScheduleCompile!M427)),ISNUMBER(FIND("0F",ScheduleCompile!M427)),ISNUMBER(FIND("8F",ScheduleCompile!M427)),ISNUMBER(FIND("1F",ScheduleCompile!M427)),ISNUMBER(FIND("2F",ScheduleCompile!M427)),ISNUMBER(FIND("3F",ScheduleCompile!M427)),ISNUMBER(FIND("6F",ScheduleCompile!M427)),ISNUMBER(FIND("7F",ScheduleCompile!M427)),ISNUMBER(FIND("9F",ScheduleCompile!M427)),ISNUMBER(FIND("4F",ScheduleCompile!M427))),VALUE(LEFT(ScheduleCompile!M427,FIND("F",ScheduleCompile!M427)-1)),ScheduleCompile!M427)))))),"",IF(ScheduleCompile!M427="Off",0,IF(ScheduleCompile!M427="On",1,IF(ISNUMBER(ScheduleCompile!M427),ScheduleCompile!M427/1,IF(ISTEXT(ScheduleCompile!M427),IF(OR(ISNUMBER(FIND("5F",ScheduleCompile!M427)),ISNUMBER(FIND("0F",ScheduleCompile!M427)),ISNUMBER(FIND("8F",ScheduleCompile!M427)),ISNUMBER(FIND("1F",ScheduleCompile!M427)),ISNUMBER(FIND("2F",ScheduleCompile!M427)),ISNUMBER(FIND("3F",ScheduleCompile!M427)),ISNUMBER(FIND("6F",ScheduleCompile!M427)),ISNUMBER(FIND("7F",ScheduleCompile!M427)),ISNUMBER(FIND("9F",ScheduleCompile!M427)),ISNUMBER(FIND("4F",ScheduleCompile!M427))),VALUE(LEFT(ScheduleCompile!M427,FIND("F",ScheduleCompile!M427)-1)),ScheduleCompile!M427)))))))</f>
        <v>0.31</v>
      </c>
      <c r="S434" s="1">
        <f>IF(AND(ISERROR(IF(ScheduleCompile!N427="Off",0,IF(ScheduleCompile!N427="On",1,IF(ISNUMBER(ScheduleCompile!N427),ScheduleCompile!N427/1,IF(ISTEXT(ScheduleCompile!N427),IF(OR(ISNUMBER(FIND("5F",ScheduleCompile!N427)),ISNUMBER(FIND("0F",ScheduleCompile!N427)),ISNUMBER(FIND("8F",ScheduleCompile!N427)),ISNUMBER(FIND("1F",ScheduleCompile!N427)),ISNUMBER(FIND("2F",ScheduleCompile!N427)),ISNUMBER(FIND("3F",ScheduleCompile!N427)),ISNUMBER(FIND("6F",ScheduleCompile!N427)),ISNUMBER(FIND("7F",ScheduleCompile!N427)),ISNUMBER(FIND("9F",ScheduleCompile!N427)),ISNUMBER(FIND("4F",ScheduleCompile!N427))),VALUE(LEFT(ScheduleCompile!N427,FIND("F",ScheduleCompile!N427)-1)),ScheduleCompile!N427)))))),ISTEXT(ScheduleCompile!#REF!)),"ENDTABLE",IF(ISERROR(IF(ScheduleCompile!N427="Off",0,IF(ScheduleCompile!N427="On",1,IF(ISNUMBER(ScheduleCompile!N427),ScheduleCompile!N427/1,IF(ISTEXT(ScheduleCompile!N427),IF(OR(ISNUMBER(FIND("5F",ScheduleCompile!N427)),ISNUMBER(FIND("0F",ScheduleCompile!N427)),ISNUMBER(FIND("8F",ScheduleCompile!N427)),ISNUMBER(FIND("1F",ScheduleCompile!N427)),ISNUMBER(FIND("2F",ScheduleCompile!N427)),ISNUMBER(FIND("3F",ScheduleCompile!N427)),ISNUMBER(FIND("6F",ScheduleCompile!N427)),ISNUMBER(FIND("7F",ScheduleCompile!N427)),ISNUMBER(FIND("9F",ScheduleCompile!N427)),ISNUMBER(FIND("4F",ScheduleCompile!N427))),VALUE(LEFT(ScheduleCompile!N427,FIND("F",ScheduleCompile!N427)-1)),ScheduleCompile!N427)))))),"",IF(ScheduleCompile!N427="Off",0,IF(ScheduleCompile!N427="On",1,IF(ISNUMBER(ScheduleCompile!N427),ScheduleCompile!N427/1,IF(ISTEXT(ScheduleCompile!N427),IF(OR(ISNUMBER(FIND("5F",ScheduleCompile!N427)),ISNUMBER(FIND("0F",ScheduleCompile!N427)),ISNUMBER(FIND("8F",ScheduleCompile!N427)),ISNUMBER(FIND("1F",ScheduleCompile!N427)),ISNUMBER(FIND("2F",ScheduleCompile!N427)),ISNUMBER(FIND("3F",ScheduleCompile!N427)),ISNUMBER(FIND("6F",ScheduleCompile!N427)),ISNUMBER(FIND("7F",ScheduleCompile!N427)),ISNUMBER(FIND("9F",ScheduleCompile!N427)),ISNUMBER(FIND("4F",ScheduleCompile!N427))),VALUE(LEFT(ScheduleCompile!N427,FIND("F",ScheduleCompile!N427)-1)),ScheduleCompile!N427)))))))</f>
        <v>0.36</v>
      </c>
      <c r="T434" s="1">
        <f>IF(AND(ISERROR(IF(ScheduleCompile!O427="Off",0,IF(ScheduleCompile!O427="On",1,IF(ISNUMBER(ScheduleCompile!O427),ScheduleCompile!O427/1,IF(ISTEXT(ScheduleCompile!O427),IF(OR(ISNUMBER(FIND("5F",ScheduleCompile!O427)),ISNUMBER(FIND("0F",ScheduleCompile!O427)),ISNUMBER(FIND("8F",ScheduleCompile!O427)),ISNUMBER(FIND("1F",ScheduleCompile!O427)),ISNUMBER(FIND("2F",ScheduleCompile!O427)),ISNUMBER(FIND("3F",ScheduleCompile!O427)),ISNUMBER(FIND("6F",ScheduleCompile!O427)),ISNUMBER(FIND("7F",ScheduleCompile!O427)),ISNUMBER(FIND("9F",ScheduleCompile!O427)),ISNUMBER(FIND("4F",ScheduleCompile!O427))),VALUE(LEFT(ScheduleCompile!O427,FIND("F",ScheduleCompile!O427)-1)),ScheduleCompile!O427)))))),ISTEXT(ScheduleCompile!#REF!)),"ENDTABLE",IF(ISERROR(IF(ScheduleCompile!O427="Off",0,IF(ScheduleCompile!O427="On",1,IF(ISNUMBER(ScheduleCompile!O427),ScheduleCompile!O427/1,IF(ISTEXT(ScheduleCompile!O427),IF(OR(ISNUMBER(FIND("5F",ScheduleCompile!O427)),ISNUMBER(FIND("0F",ScheduleCompile!O427)),ISNUMBER(FIND("8F",ScheduleCompile!O427)),ISNUMBER(FIND("1F",ScheduleCompile!O427)),ISNUMBER(FIND("2F",ScheduleCompile!O427)),ISNUMBER(FIND("3F",ScheduleCompile!O427)),ISNUMBER(FIND("6F",ScheduleCompile!O427)),ISNUMBER(FIND("7F",ScheduleCompile!O427)),ISNUMBER(FIND("9F",ScheduleCompile!O427)),ISNUMBER(FIND("4F",ScheduleCompile!O427))),VALUE(LEFT(ScheduleCompile!O427,FIND("F",ScheduleCompile!O427)-1)),ScheduleCompile!O427)))))),"",IF(ScheduleCompile!O427="Off",0,IF(ScheduleCompile!O427="On",1,IF(ISNUMBER(ScheduleCompile!O427),ScheduleCompile!O427/1,IF(ISTEXT(ScheduleCompile!O427),IF(OR(ISNUMBER(FIND("5F",ScheduleCompile!O427)),ISNUMBER(FIND("0F",ScheduleCompile!O427)),ISNUMBER(FIND("8F",ScheduleCompile!O427)),ISNUMBER(FIND("1F",ScheduleCompile!O427)),ISNUMBER(FIND("2F",ScheduleCompile!O427)),ISNUMBER(FIND("3F",ScheduleCompile!O427)),ISNUMBER(FIND("6F",ScheduleCompile!O427)),ISNUMBER(FIND("7F",ScheduleCompile!O427)),ISNUMBER(FIND("9F",ScheduleCompile!O427)),ISNUMBER(FIND("4F",ScheduleCompile!O427))),VALUE(LEFT(ScheduleCompile!O427,FIND("F",ScheduleCompile!O427)-1)),ScheduleCompile!O427)))))))</f>
        <v>0.36</v>
      </c>
      <c r="U434" s="1">
        <f>IF(AND(ISERROR(IF(ScheduleCompile!P427="Off",0,IF(ScheduleCompile!P427="On",1,IF(ISNUMBER(ScheduleCompile!P427),ScheduleCompile!P427/1,IF(ISTEXT(ScheduleCompile!P427),IF(OR(ISNUMBER(FIND("5F",ScheduleCompile!P427)),ISNUMBER(FIND("0F",ScheduleCompile!P427)),ISNUMBER(FIND("8F",ScheduleCompile!P427)),ISNUMBER(FIND("1F",ScheduleCompile!P427)),ISNUMBER(FIND("2F",ScheduleCompile!P427)),ISNUMBER(FIND("3F",ScheduleCompile!P427)),ISNUMBER(FIND("6F",ScheduleCompile!P427)),ISNUMBER(FIND("7F",ScheduleCompile!P427)),ISNUMBER(FIND("9F",ScheduleCompile!P427)),ISNUMBER(FIND("4F",ScheduleCompile!P427))),VALUE(LEFT(ScheduleCompile!P427,FIND("F",ScheduleCompile!P427)-1)),ScheduleCompile!P427)))))),ISTEXT(ScheduleCompile!#REF!)),"ENDTABLE",IF(ISERROR(IF(ScheduleCompile!P427="Off",0,IF(ScheduleCompile!P427="On",1,IF(ISNUMBER(ScheduleCompile!P427),ScheduleCompile!P427/1,IF(ISTEXT(ScheduleCompile!P427),IF(OR(ISNUMBER(FIND("5F",ScheduleCompile!P427)),ISNUMBER(FIND("0F",ScheduleCompile!P427)),ISNUMBER(FIND("8F",ScheduleCompile!P427)),ISNUMBER(FIND("1F",ScheduleCompile!P427)),ISNUMBER(FIND("2F",ScheduleCompile!P427)),ISNUMBER(FIND("3F",ScheduleCompile!P427)),ISNUMBER(FIND("6F",ScheduleCompile!P427)),ISNUMBER(FIND("7F",ScheduleCompile!P427)),ISNUMBER(FIND("9F",ScheduleCompile!P427)),ISNUMBER(FIND("4F",ScheduleCompile!P427))),VALUE(LEFT(ScheduleCompile!P427,FIND("F",ScheduleCompile!P427)-1)),ScheduleCompile!P427)))))),"",IF(ScheduleCompile!P427="Off",0,IF(ScheduleCompile!P427="On",1,IF(ISNUMBER(ScheduleCompile!P427),ScheduleCompile!P427/1,IF(ISTEXT(ScheduleCompile!P427),IF(OR(ISNUMBER(FIND("5F",ScheduleCompile!P427)),ISNUMBER(FIND("0F",ScheduleCompile!P427)),ISNUMBER(FIND("8F",ScheduleCompile!P427)),ISNUMBER(FIND("1F",ScheduleCompile!P427)),ISNUMBER(FIND("2F",ScheduleCompile!P427)),ISNUMBER(FIND("3F",ScheduleCompile!P427)),ISNUMBER(FIND("6F",ScheduleCompile!P427)),ISNUMBER(FIND("7F",ScheduleCompile!P427)),ISNUMBER(FIND("9F",ScheduleCompile!P427)),ISNUMBER(FIND("4F",ScheduleCompile!P427))),VALUE(LEFT(ScheduleCompile!P427,FIND("F",ScheduleCompile!P427)-1)),ScheduleCompile!P427)))))))</f>
        <v>0.34</v>
      </c>
      <c r="V434" s="1">
        <f>IF(AND(ISERROR(IF(ScheduleCompile!Q427="Off",0,IF(ScheduleCompile!Q427="On",1,IF(ISNUMBER(ScheduleCompile!Q427),ScheduleCompile!Q427/1,IF(ISTEXT(ScheduleCompile!Q427),IF(OR(ISNUMBER(FIND("5F",ScheduleCompile!Q427)),ISNUMBER(FIND("0F",ScheduleCompile!Q427)),ISNUMBER(FIND("8F",ScheduleCompile!Q427)),ISNUMBER(FIND("1F",ScheduleCompile!Q427)),ISNUMBER(FIND("2F",ScheduleCompile!Q427)),ISNUMBER(FIND("3F",ScheduleCompile!Q427)),ISNUMBER(FIND("6F",ScheduleCompile!Q427)),ISNUMBER(FIND("7F",ScheduleCompile!Q427)),ISNUMBER(FIND("9F",ScheduleCompile!Q427)),ISNUMBER(FIND("4F",ScheduleCompile!Q427))),VALUE(LEFT(ScheduleCompile!Q427,FIND("F",ScheduleCompile!Q427)-1)),ScheduleCompile!Q427)))))),ISTEXT(ScheduleCompile!#REF!)),"ENDTABLE",IF(ISERROR(IF(ScheduleCompile!Q427="Off",0,IF(ScheduleCompile!Q427="On",1,IF(ISNUMBER(ScheduleCompile!Q427),ScheduleCompile!Q427/1,IF(ISTEXT(ScheduleCompile!Q427),IF(OR(ISNUMBER(FIND("5F",ScheduleCompile!Q427)),ISNUMBER(FIND("0F",ScheduleCompile!Q427)),ISNUMBER(FIND("8F",ScheduleCompile!Q427)),ISNUMBER(FIND("1F",ScheduleCompile!Q427)),ISNUMBER(FIND("2F",ScheduleCompile!Q427)),ISNUMBER(FIND("3F",ScheduleCompile!Q427)),ISNUMBER(FIND("6F",ScheduleCompile!Q427)),ISNUMBER(FIND("7F",ScheduleCompile!Q427)),ISNUMBER(FIND("9F",ScheduleCompile!Q427)),ISNUMBER(FIND("4F",ScheduleCompile!Q427))),VALUE(LEFT(ScheduleCompile!Q427,FIND("F",ScheduleCompile!Q427)-1)),ScheduleCompile!Q427)))))),"",IF(ScheduleCompile!Q427="Off",0,IF(ScheduleCompile!Q427="On",1,IF(ISNUMBER(ScheduleCompile!Q427),ScheduleCompile!Q427/1,IF(ISTEXT(ScheduleCompile!Q427),IF(OR(ISNUMBER(FIND("5F",ScheduleCompile!Q427)),ISNUMBER(FIND("0F",ScheduleCompile!Q427)),ISNUMBER(FIND("8F",ScheduleCompile!Q427)),ISNUMBER(FIND("1F",ScheduleCompile!Q427)),ISNUMBER(FIND("2F",ScheduleCompile!Q427)),ISNUMBER(FIND("3F",ScheduleCompile!Q427)),ISNUMBER(FIND("6F",ScheduleCompile!Q427)),ISNUMBER(FIND("7F",ScheduleCompile!Q427)),ISNUMBER(FIND("9F",ScheduleCompile!Q427)),ISNUMBER(FIND("4F",ScheduleCompile!Q427))),VALUE(LEFT(ScheduleCompile!Q427,FIND("F",ScheduleCompile!Q427)-1)),ScheduleCompile!Q427)))))))</f>
        <v>0.35</v>
      </c>
      <c r="W434" s="1">
        <f>IF(AND(ISERROR(IF(ScheduleCompile!R427="Off",0,IF(ScheduleCompile!R427="On",1,IF(ISNUMBER(ScheduleCompile!R427),ScheduleCompile!R427/1,IF(ISTEXT(ScheduleCompile!R427),IF(OR(ISNUMBER(FIND("5F",ScheduleCompile!R427)),ISNUMBER(FIND("0F",ScheduleCompile!R427)),ISNUMBER(FIND("8F",ScheduleCompile!R427)),ISNUMBER(FIND("1F",ScheduleCompile!R427)),ISNUMBER(FIND("2F",ScheduleCompile!R427)),ISNUMBER(FIND("3F",ScheduleCompile!R427)),ISNUMBER(FIND("6F",ScheduleCompile!R427)),ISNUMBER(FIND("7F",ScheduleCompile!R427)),ISNUMBER(FIND("9F",ScheduleCompile!R427)),ISNUMBER(FIND("4F",ScheduleCompile!R427))),VALUE(LEFT(ScheduleCompile!R427,FIND("F",ScheduleCompile!R427)-1)),ScheduleCompile!R427)))))),ISTEXT(ScheduleCompile!#REF!)),"ENDTABLE",IF(ISERROR(IF(ScheduleCompile!R427="Off",0,IF(ScheduleCompile!R427="On",1,IF(ISNUMBER(ScheduleCompile!R427),ScheduleCompile!R427/1,IF(ISTEXT(ScheduleCompile!R427),IF(OR(ISNUMBER(FIND("5F",ScheduleCompile!R427)),ISNUMBER(FIND("0F",ScheduleCompile!R427)),ISNUMBER(FIND("8F",ScheduleCompile!R427)),ISNUMBER(FIND("1F",ScheduleCompile!R427)),ISNUMBER(FIND("2F",ScheduleCompile!R427)),ISNUMBER(FIND("3F",ScheduleCompile!R427)),ISNUMBER(FIND("6F",ScheduleCompile!R427)),ISNUMBER(FIND("7F",ScheduleCompile!R427)),ISNUMBER(FIND("9F",ScheduleCompile!R427)),ISNUMBER(FIND("4F",ScheduleCompile!R427))),VALUE(LEFT(ScheduleCompile!R427,FIND("F",ScheduleCompile!R427)-1)),ScheduleCompile!R427)))))),"",IF(ScheduleCompile!R427="Off",0,IF(ScheduleCompile!R427="On",1,IF(ISNUMBER(ScheduleCompile!R427),ScheduleCompile!R427/1,IF(ISTEXT(ScheduleCompile!R427),IF(OR(ISNUMBER(FIND("5F",ScheduleCompile!R427)),ISNUMBER(FIND("0F",ScheduleCompile!R427)),ISNUMBER(FIND("8F",ScheduleCompile!R427)),ISNUMBER(FIND("1F",ScheduleCompile!R427)),ISNUMBER(FIND("2F",ScheduleCompile!R427)),ISNUMBER(FIND("3F",ScheduleCompile!R427)),ISNUMBER(FIND("6F",ScheduleCompile!R427)),ISNUMBER(FIND("7F",ScheduleCompile!R427)),ISNUMBER(FIND("9F",ScheduleCompile!R427)),ISNUMBER(FIND("4F",ScheduleCompile!R427))),VALUE(LEFT(ScheduleCompile!R427,FIND("F",ScheduleCompile!R427)-1)),ScheduleCompile!R427)))))))</f>
        <v>0.37</v>
      </c>
      <c r="X434" s="1">
        <f>IF(AND(ISERROR(IF(ScheduleCompile!S427="Off",0,IF(ScheduleCompile!S427="On",1,IF(ISNUMBER(ScheduleCompile!S427),ScheduleCompile!S427/1,IF(ISTEXT(ScheduleCompile!S427),IF(OR(ISNUMBER(FIND("5F",ScheduleCompile!S427)),ISNUMBER(FIND("0F",ScheduleCompile!S427)),ISNUMBER(FIND("8F",ScheduleCompile!S427)),ISNUMBER(FIND("1F",ScheduleCompile!S427)),ISNUMBER(FIND("2F",ScheduleCompile!S427)),ISNUMBER(FIND("3F",ScheduleCompile!S427)),ISNUMBER(FIND("6F",ScheduleCompile!S427)),ISNUMBER(FIND("7F",ScheduleCompile!S427)),ISNUMBER(FIND("9F",ScheduleCompile!S427)),ISNUMBER(FIND("4F",ScheduleCompile!S427))),VALUE(LEFT(ScheduleCompile!S427,FIND("F",ScheduleCompile!S427)-1)),ScheduleCompile!S427)))))),ISTEXT(ScheduleCompile!#REF!)),"ENDTABLE",IF(ISERROR(IF(ScheduleCompile!S427="Off",0,IF(ScheduleCompile!S427="On",1,IF(ISNUMBER(ScheduleCompile!S427),ScheduleCompile!S427/1,IF(ISTEXT(ScheduleCompile!S427),IF(OR(ISNUMBER(FIND("5F",ScheduleCompile!S427)),ISNUMBER(FIND("0F",ScheduleCompile!S427)),ISNUMBER(FIND("8F",ScheduleCompile!S427)),ISNUMBER(FIND("1F",ScheduleCompile!S427)),ISNUMBER(FIND("2F",ScheduleCompile!S427)),ISNUMBER(FIND("3F",ScheduleCompile!S427)),ISNUMBER(FIND("6F",ScheduleCompile!S427)),ISNUMBER(FIND("7F",ScheduleCompile!S427)),ISNUMBER(FIND("9F",ScheduleCompile!S427)),ISNUMBER(FIND("4F",ScheduleCompile!S427))),VALUE(LEFT(ScheduleCompile!S427,FIND("F",ScheduleCompile!S427)-1)),ScheduleCompile!S427)))))),"",IF(ScheduleCompile!S427="Off",0,IF(ScheduleCompile!S427="On",1,IF(ISNUMBER(ScheduleCompile!S427),ScheduleCompile!S427/1,IF(ISTEXT(ScheduleCompile!S427),IF(OR(ISNUMBER(FIND("5F",ScheduleCompile!S427)),ISNUMBER(FIND("0F",ScheduleCompile!S427)),ISNUMBER(FIND("8F",ScheduleCompile!S427)),ISNUMBER(FIND("1F",ScheduleCompile!S427)),ISNUMBER(FIND("2F",ScheduleCompile!S427)),ISNUMBER(FIND("3F",ScheduleCompile!S427)),ISNUMBER(FIND("6F",ScheduleCompile!S427)),ISNUMBER(FIND("7F",ScheduleCompile!S427)),ISNUMBER(FIND("9F",ScheduleCompile!S427)),ISNUMBER(FIND("4F",ScheduleCompile!S427))),VALUE(LEFT(ScheduleCompile!S427,FIND("F",ScheduleCompile!S427)-1)),ScheduleCompile!S427)))))))</f>
        <v>0.34</v>
      </c>
      <c r="Y434" s="1">
        <f>IF(AND(ISERROR(IF(ScheduleCompile!T427="Off",0,IF(ScheduleCompile!T427="On",1,IF(ISNUMBER(ScheduleCompile!T427),ScheduleCompile!T427/1,IF(ISTEXT(ScheduleCompile!T427),IF(OR(ISNUMBER(FIND("5F",ScheduleCompile!T427)),ISNUMBER(FIND("0F",ScheduleCompile!T427)),ISNUMBER(FIND("8F",ScheduleCompile!T427)),ISNUMBER(FIND("1F",ScheduleCompile!T427)),ISNUMBER(FIND("2F",ScheduleCompile!T427)),ISNUMBER(FIND("3F",ScheduleCompile!T427)),ISNUMBER(FIND("6F",ScheduleCompile!T427)),ISNUMBER(FIND("7F",ScheduleCompile!T427)),ISNUMBER(FIND("9F",ScheduleCompile!T427)),ISNUMBER(FIND("4F",ScheduleCompile!T427))),VALUE(LEFT(ScheduleCompile!T427,FIND("F",ScheduleCompile!T427)-1)),ScheduleCompile!T427)))))),ISTEXT(ScheduleCompile!#REF!)),"ENDTABLE",IF(ISERROR(IF(ScheduleCompile!T427="Off",0,IF(ScheduleCompile!T427="On",1,IF(ISNUMBER(ScheduleCompile!T427),ScheduleCompile!T427/1,IF(ISTEXT(ScheduleCompile!T427),IF(OR(ISNUMBER(FIND("5F",ScheduleCompile!T427)),ISNUMBER(FIND("0F",ScheduleCompile!T427)),ISNUMBER(FIND("8F",ScheduleCompile!T427)),ISNUMBER(FIND("1F",ScheduleCompile!T427)),ISNUMBER(FIND("2F",ScheduleCompile!T427)),ISNUMBER(FIND("3F",ScheduleCompile!T427)),ISNUMBER(FIND("6F",ScheduleCompile!T427)),ISNUMBER(FIND("7F",ScheduleCompile!T427)),ISNUMBER(FIND("9F",ScheduleCompile!T427)),ISNUMBER(FIND("4F",ScheduleCompile!T427))),VALUE(LEFT(ScheduleCompile!T427,FIND("F",ScheduleCompile!T427)-1)),ScheduleCompile!T427)))))),"",IF(ScheduleCompile!T427="Off",0,IF(ScheduleCompile!T427="On",1,IF(ISNUMBER(ScheduleCompile!T427),ScheduleCompile!T427/1,IF(ISTEXT(ScheduleCompile!T427),IF(OR(ISNUMBER(FIND("5F",ScheduleCompile!T427)),ISNUMBER(FIND("0F",ScheduleCompile!T427)),ISNUMBER(FIND("8F",ScheduleCompile!T427)),ISNUMBER(FIND("1F",ScheduleCompile!T427)),ISNUMBER(FIND("2F",ScheduleCompile!T427)),ISNUMBER(FIND("3F",ScheduleCompile!T427)),ISNUMBER(FIND("6F",ScheduleCompile!T427)),ISNUMBER(FIND("7F",ScheduleCompile!T427)),ISNUMBER(FIND("9F",ScheduleCompile!T427)),ISNUMBER(FIND("4F",ScheduleCompile!T427))),VALUE(LEFT(ScheduleCompile!T427,FIND("F",ScheduleCompile!T427)-1)),ScheduleCompile!T427)))))))</f>
        <v>0.25</v>
      </c>
      <c r="Z434" s="1">
        <f>IF(AND(ISERROR(IF(ScheduleCompile!U427="Off",0,IF(ScheduleCompile!U427="On",1,IF(ISNUMBER(ScheduleCompile!U427),ScheduleCompile!U427/1,IF(ISTEXT(ScheduleCompile!U427),IF(OR(ISNUMBER(FIND("5F",ScheduleCompile!U427)),ISNUMBER(FIND("0F",ScheduleCompile!U427)),ISNUMBER(FIND("8F",ScheduleCompile!U427)),ISNUMBER(FIND("1F",ScheduleCompile!U427)),ISNUMBER(FIND("2F",ScheduleCompile!U427)),ISNUMBER(FIND("3F",ScheduleCompile!U427)),ISNUMBER(FIND("6F",ScheduleCompile!U427)),ISNUMBER(FIND("7F",ScheduleCompile!U427)),ISNUMBER(FIND("9F",ScheduleCompile!U427)),ISNUMBER(FIND("4F",ScheduleCompile!U427))),VALUE(LEFT(ScheduleCompile!U427,FIND("F",ScheduleCompile!U427)-1)),ScheduleCompile!U427)))))),ISTEXT(ScheduleCompile!#REF!)),"ENDTABLE",IF(ISERROR(IF(ScheduleCompile!U427="Off",0,IF(ScheduleCompile!U427="On",1,IF(ISNUMBER(ScheduleCompile!U427),ScheduleCompile!U427/1,IF(ISTEXT(ScheduleCompile!U427),IF(OR(ISNUMBER(FIND("5F",ScheduleCompile!U427)),ISNUMBER(FIND("0F",ScheduleCompile!U427)),ISNUMBER(FIND("8F",ScheduleCompile!U427)),ISNUMBER(FIND("1F",ScheduleCompile!U427)),ISNUMBER(FIND("2F",ScheduleCompile!U427)),ISNUMBER(FIND("3F",ScheduleCompile!U427)),ISNUMBER(FIND("6F",ScheduleCompile!U427)),ISNUMBER(FIND("7F",ScheduleCompile!U427)),ISNUMBER(FIND("9F",ScheduleCompile!U427)),ISNUMBER(FIND("4F",ScheduleCompile!U427))),VALUE(LEFT(ScheduleCompile!U427,FIND("F",ScheduleCompile!U427)-1)),ScheduleCompile!U427)))))),"",IF(ScheduleCompile!U427="Off",0,IF(ScheduleCompile!U427="On",1,IF(ISNUMBER(ScheduleCompile!U427),ScheduleCompile!U427/1,IF(ISTEXT(ScheduleCompile!U427),IF(OR(ISNUMBER(FIND("5F",ScheduleCompile!U427)),ISNUMBER(FIND("0F",ScheduleCompile!U427)),ISNUMBER(FIND("8F",ScheduleCompile!U427)),ISNUMBER(FIND("1F",ScheduleCompile!U427)),ISNUMBER(FIND("2F",ScheduleCompile!U427)),ISNUMBER(FIND("3F",ScheduleCompile!U427)),ISNUMBER(FIND("6F",ScheduleCompile!U427)),ISNUMBER(FIND("7F",ScheduleCompile!U427)),ISNUMBER(FIND("9F",ScheduleCompile!U427)),ISNUMBER(FIND("4F",ScheduleCompile!U427))),VALUE(LEFT(ScheduleCompile!U427,FIND("F",ScheduleCompile!U427)-1)),ScheduleCompile!U427)))))))</f>
        <v>0.27</v>
      </c>
      <c r="AA434" s="1">
        <f>IF(AND(ISERROR(IF(ScheduleCompile!V427="Off",0,IF(ScheduleCompile!V427="On",1,IF(ISNUMBER(ScheduleCompile!V427),ScheduleCompile!V427/1,IF(ISTEXT(ScheduleCompile!V427),IF(OR(ISNUMBER(FIND("5F",ScheduleCompile!V427)),ISNUMBER(FIND("0F",ScheduleCompile!V427)),ISNUMBER(FIND("8F",ScheduleCompile!V427)),ISNUMBER(FIND("1F",ScheduleCompile!V427)),ISNUMBER(FIND("2F",ScheduleCompile!V427)),ISNUMBER(FIND("3F",ScheduleCompile!V427)),ISNUMBER(FIND("6F",ScheduleCompile!V427)),ISNUMBER(FIND("7F",ScheduleCompile!V427)),ISNUMBER(FIND("9F",ScheduleCompile!V427)),ISNUMBER(FIND("4F",ScheduleCompile!V427))),VALUE(LEFT(ScheduleCompile!V427,FIND("F",ScheduleCompile!V427)-1)),ScheduleCompile!V427)))))),ISTEXT(ScheduleCompile!#REF!)),"ENDTABLE",IF(ISERROR(IF(ScheduleCompile!V427="Off",0,IF(ScheduleCompile!V427="On",1,IF(ISNUMBER(ScheduleCompile!V427),ScheduleCompile!V427/1,IF(ISTEXT(ScheduleCompile!V427),IF(OR(ISNUMBER(FIND("5F",ScheduleCompile!V427)),ISNUMBER(FIND("0F",ScheduleCompile!V427)),ISNUMBER(FIND("8F",ScheduleCompile!V427)),ISNUMBER(FIND("1F",ScheduleCompile!V427)),ISNUMBER(FIND("2F",ScheduleCompile!V427)),ISNUMBER(FIND("3F",ScheduleCompile!V427)),ISNUMBER(FIND("6F",ScheduleCompile!V427)),ISNUMBER(FIND("7F",ScheduleCompile!V427)),ISNUMBER(FIND("9F",ScheduleCompile!V427)),ISNUMBER(FIND("4F",ScheduleCompile!V427))),VALUE(LEFT(ScheduleCompile!V427,FIND("F",ScheduleCompile!V427)-1)),ScheduleCompile!V427)))))),"",IF(ScheduleCompile!V427="Off",0,IF(ScheduleCompile!V427="On",1,IF(ISNUMBER(ScheduleCompile!V427),ScheduleCompile!V427/1,IF(ISTEXT(ScheduleCompile!V427),IF(OR(ISNUMBER(FIND("5F",ScheduleCompile!V427)),ISNUMBER(FIND("0F",ScheduleCompile!V427)),ISNUMBER(FIND("8F",ScheduleCompile!V427)),ISNUMBER(FIND("1F",ScheduleCompile!V427)),ISNUMBER(FIND("2F",ScheduleCompile!V427)),ISNUMBER(FIND("3F",ScheduleCompile!V427)),ISNUMBER(FIND("6F",ScheduleCompile!V427)),ISNUMBER(FIND("7F",ScheduleCompile!V427)),ISNUMBER(FIND("9F",ScheduleCompile!V427)),ISNUMBER(FIND("4F",ScheduleCompile!V427))),VALUE(LEFT(ScheduleCompile!V427,FIND("F",ScheduleCompile!V427)-1)),ScheduleCompile!V427)))))))</f>
        <v>0.21</v>
      </c>
      <c r="AB434" s="1">
        <f>IF(AND(ISERROR(IF(ScheduleCompile!W427="Off",0,IF(ScheduleCompile!W427="On",1,IF(ISNUMBER(ScheduleCompile!W427),ScheduleCompile!W427/1,IF(ISTEXT(ScheduleCompile!W427),IF(OR(ISNUMBER(FIND("5F",ScheduleCompile!W427)),ISNUMBER(FIND("0F",ScheduleCompile!W427)),ISNUMBER(FIND("8F",ScheduleCompile!W427)),ISNUMBER(FIND("1F",ScheduleCompile!W427)),ISNUMBER(FIND("2F",ScheduleCompile!W427)),ISNUMBER(FIND("3F",ScheduleCompile!W427)),ISNUMBER(FIND("6F",ScheduleCompile!W427)),ISNUMBER(FIND("7F",ScheduleCompile!W427)),ISNUMBER(FIND("9F",ScheduleCompile!W427)),ISNUMBER(FIND("4F",ScheduleCompile!W427))),VALUE(LEFT(ScheduleCompile!W427,FIND("F",ScheduleCompile!W427)-1)),ScheduleCompile!W427)))))),ISTEXT(ScheduleCompile!#REF!)),"ENDTABLE",IF(ISERROR(IF(ScheduleCompile!W427="Off",0,IF(ScheduleCompile!W427="On",1,IF(ISNUMBER(ScheduleCompile!W427),ScheduleCompile!W427/1,IF(ISTEXT(ScheduleCompile!W427),IF(OR(ISNUMBER(FIND("5F",ScheduleCompile!W427)),ISNUMBER(FIND("0F",ScheduleCompile!W427)),ISNUMBER(FIND("8F",ScheduleCompile!W427)),ISNUMBER(FIND("1F",ScheduleCompile!W427)),ISNUMBER(FIND("2F",ScheduleCompile!W427)),ISNUMBER(FIND("3F",ScheduleCompile!W427)),ISNUMBER(FIND("6F",ScheduleCompile!W427)),ISNUMBER(FIND("7F",ScheduleCompile!W427)),ISNUMBER(FIND("9F",ScheduleCompile!W427)),ISNUMBER(FIND("4F",ScheduleCompile!W427))),VALUE(LEFT(ScheduleCompile!W427,FIND("F",ScheduleCompile!W427)-1)),ScheduleCompile!W427)))))),"",IF(ScheduleCompile!W427="Off",0,IF(ScheduleCompile!W427="On",1,IF(ISNUMBER(ScheduleCompile!W427),ScheduleCompile!W427/1,IF(ISTEXT(ScheduleCompile!W427),IF(OR(ISNUMBER(FIND("5F",ScheduleCompile!W427)),ISNUMBER(FIND("0F",ScheduleCompile!W427)),ISNUMBER(FIND("8F",ScheduleCompile!W427)),ISNUMBER(FIND("1F",ScheduleCompile!W427)),ISNUMBER(FIND("2F",ScheduleCompile!W427)),ISNUMBER(FIND("3F",ScheduleCompile!W427)),ISNUMBER(FIND("6F",ScheduleCompile!W427)),ISNUMBER(FIND("7F",ScheduleCompile!W427)),ISNUMBER(FIND("9F",ScheduleCompile!W427)),ISNUMBER(FIND("4F",ScheduleCompile!W427))),VALUE(LEFT(ScheduleCompile!W427,FIND("F",ScheduleCompile!W427)-1)),ScheduleCompile!W427)))))))</f>
        <v>0.16</v>
      </c>
      <c r="AC434" s="1">
        <f>IF(AND(ISERROR(IF(ScheduleCompile!X427="Off",0,IF(ScheduleCompile!X427="On",1,IF(ISNUMBER(ScheduleCompile!X427),ScheduleCompile!X427/1,IF(ISTEXT(ScheduleCompile!X427),IF(OR(ISNUMBER(FIND("5F",ScheduleCompile!X427)),ISNUMBER(FIND("0F",ScheduleCompile!X427)),ISNUMBER(FIND("8F",ScheduleCompile!X427)),ISNUMBER(FIND("1F",ScheduleCompile!X427)),ISNUMBER(FIND("2F",ScheduleCompile!X427)),ISNUMBER(FIND("3F",ScheduleCompile!X427)),ISNUMBER(FIND("6F",ScheduleCompile!X427)),ISNUMBER(FIND("7F",ScheduleCompile!X427)),ISNUMBER(FIND("9F",ScheduleCompile!X427)),ISNUMBER(FIND("4F",ScheduleCompile!X427))),VALUE(LEFT(ScheduleCompile!X427,FIND("F",ScheduleCompile!X427)-1)),ScheduleCompile!X427)))))),ISTEXT(ScheduleCompile!#REF!)),"ENDTABLE",IF(ISERROR(IF(ScheduleCompile!X427="Off",0,IF(ScheduleCompile!X427="On",1,IF(ISNUMBER(ScheduleCompile!X427),ScheduleCompile!X427/1,IF(ISTEXT(ScheduleCompile!X427),IF(OR(ISNUMBER(FIND("5F",ScheduleCompile!X427)),ISNUMBER(FIND("0F",ScheduleCompile!X427)),ISNUMBER(FIND("8F",ScheduleCompile!X427)),ISNUMBER(FIND("1F",ScheduleCompile!X427)),ISNUMBER(FIND("2F",ScheduleCompile!X427)),ISNUMBER(FIND("3F",ScheduleCompile!X427)),ISNUMBER(FIND("6F",ScheduleCompile!X427)),ISNUMBER(FIND("7F",ScheduleCompile!X427)),ISNUMBER(FIND("9F",ScheduleCompile!X427)),ISNUMBER(FIND("4F",ScheduleCompile!X427))),VALUE(LEFT(ScheduleCompile!X427,FIND("F",ScheduleCompile!X427)-1)),ScheduleCompile!X427)))))),"",IF(ScheduleCompile!X427="Off",0,IF(ScheduleCompile!X427="On",1,IF(ISNUMBER(ScheduleCompile!X427),ScheduleCompile!X427/1,IF(ISTEXT(ScheduleCompile!X427),IF(OR(ISNUMBER(FIND("5F",ScheduleCompile!X427)),ISNUMBER(FIND("0F",ScheduleCompile!X427)),ISNUMBER(FIND("8F",ScheduleCompile!X427)),ISNUMBER(FIND("1F",ScheduleCompile!X427)),ISNUMBER(FIND("2F",ScheduleCompile!X427)),ISNUMBER(FIND("3F",ScheduleCompile!X427)),ISNUMBER(FIND("6F",ScheduleCompile!X427)),ISNUMBER(FIND("7F",ScheduleCompile!X427)),ISNUMBER(FIND("9F",ScheduleCompile!X427)),ISNUMBER(FIND("4F",ScheduleCompile!X427))),VALUE(LEFT(ScheduleCompile!X427,FIND("F",ScheduleCompile!X427)-1)),ScheduleCompile!X427)))))))</f>
        <v>0.1</v>
      </c>
      <c r="AD434" s="1">
        <f>IF(AND(ISERROR(IF(ScheduleCompile!Y427="Off",0,IF(ScheduleCompile!Y427="On",1,IF(ISNUMBER(ScheduleCompile!Y427),ScheduleCompile!Y427/1,IF(ISTEXT(ScheduleCompile!Y427),IF(OR(ISNUMBER(FIND("5F",ScheduleCompile!Y427)),ISNUMBER(FIND("0F",ScheduleCompile!Y427)),ISNUMBER(FIND("8F",ScheduleCompile!Y427)),ISNUMBER(FIND("1F",ScheduleCompile!Y427)),ISNUMBER(FIND("2F",ScheduleCompile!Y427)),ISNUMBER(FIND("3F",ScheduleCompile!Y427)),ISNUMBER(FIND("6F",ScheduleCompile!Y427)),ISNUMBER(FIND("7F",ScheduleCompile!Y427)),ISNUMBER(FIND("9F",ScheduleCompile!Y427)),ISNUMBER(FIND("4F",ScheduleCompile!Y427))),VALUE(LEFT(ScheduleCompile!Y427,FIND("F",ScheduleCompile!Y427)-1)),ScheduleCompile!Y427)))))),ISTEXT(ScheduleCompile!#REF!)),"ENDTABLE",IF(ISERROR(IF(ScheduleCompile!Y427="Off",0,IF(ScheduleCompile!Y427="On",1,IF(ISNUMBER(ScheduleCompile!Y427),ScheduleCompile!Y427/1,IF(ISTEXT(ScheduleCompile!Y427),IF(OR(ISNUMBER(FIND("5F",ScheduleCompile!Y427)),ISNUMBER(FIND("0F",ScheduleCompile!Y427)),ISNUMBER(FIND("8F",ScheduleCompile!Y427)),ISNUMBER(FIND("1F",ScheduleCompile!Y427)),ISNUMBER(FIND("2F",ScheduleCompile!Y427)),ISNUMBER(FIND("3F",ScheduleCompile!Y427)),ISNUMBER(FIND("6F",ScheduleCompile!Y427)),ISNUMBER(FIND("7F",ScheduleCompile!Y427)),ISNUMBER(FIND("9F",ScheduleCompile!Y427)),ISNUMBER(FIND("4F",ScheduleCompile!Y427))),VALUE(LEFT(ScheduleCompile!Y427,FIND("F",ScheduleCompile!Y427)-1)),ScheduleCompile!Y427)))))),"",IF(ScheduleCompile!Y427="Off",0,IF(ScheduleCompile!Y427="On",1,IF(ISNUMBER(ScheduleCompile!Y427),ScheduleCompile!Y427/1,IF(ISTEXT(ScheduleCompile!Y427),IF(OR(ISNUMBER(FIND("5F",ScheduleCompile!Y427)),ISNUMBER(FIND("0F",ScheduleCompile!Y427)),ISNUMBER(FIND("8F",ScheduleCompile!Y427)),ISNUMBER(FIND("1F",ScheduleCompile!Y427)),ISNUMBER(FIND("2F",ScheduleCompile!Y427)),ISNUMBER(FIND("3F",ScheduleCompile!Y427)),ISNUMBER(FIND("6F",ScheduleCompile!Y427)),ISNUMBER(FIND("7F",ScheduleCompile!Y427)),ISNUMBER(FIND("9F",ScheduleCompile!Y427)),ISNUMBER(FIND("4F",ScheduleCompile!Y427))),VALUE(LEFT(ScheduleCompile!Y427,FIND("F",ScheduleCompile!Y427)-1)),ScheduleCompile!Y427)))))))</f>
        <v>0.06</v>
      </c>
    </row>
    <row r="435" spans="1:30" x14ac:dyDescent="0.25">
      <c r="A435" t="str">
        <f t="shared" si="27"/>
        <v>SchDay "RetailElevatorWD"  Type = "Fraction" Hr = (0, 0, 0, 0, 0, 0, 0, 0.12, 0.22, 0.64, 0.74, 0.68, 0.68, 0.71, 0.72, 0.72, 0.73, 0.68, 0.68, 0.58, 0.54, 0, 0, 0) ..</v>
      </c>
      <c r="B435" s="1" t="s">
        <v>623</v>
      </c>
      <c r="C435" t="str">
        <f t="shared" si="28"/>
        <v xml:space="preserve">SchDay "RetailElevatorWD"  Type = "Fraction" Hr = </v>
      </c>
      <c r="D435" t="str">
        <f t="shared" si="29"/>
        <v>(0, 0, 0, 0, 0, 0, 0, 0.12, 0.22, 0.64, 0.74, 0.68, 0.68, 0.71, 0.72, 0.72, 0.73, 0.68, 0.68, 0.58, 0.54, 0, 0, 0) ..</v>
      </c>
      <c r="E435" s="30" t="str">
        <f>ScheduleCompile!A428</f>
        <v>RetailElevatorWD</v>
      </c>
      <c r="F435" t="str">
        <f t="shared" si="30"/>
        <v>Fraction</v>
      </c>
      <c r="G435" s="1">
        <f>IF(AND(ISERROR(IF(ScheduleCompile!B428="Off",0,IF(ScheduleCompile!B428="On",1,IF(ISNUMBER(ScheduleCompile!B428),ScheduleCompile!B428/1,IF(ISTEXT(ScheduleCompile!B428),IF(OR(ISNUMBER(FIND("5F",ScheduleCompile!B428)),ISNUMBER(FIND("0F",ScheduleCompile!B428)),ISNUMBER(FIND("8F",ScheduleCompile!B428)),ISNUMBER(FIND("1F",ScheduleCompile!B428)),ISNUMBER(FIND("2F",ScheduleCompile!B428)),ISNUMBER(FIND("3F",ScheduleCompile!B428)),ISNUMBER(FIND("6F",ScheduleCompile!B428)),ISNUMBER(FIND("7F",ScheduleCompile!B428)),ISNUMBER(FIND("9F",ScheduleCompile!B428)),ISNUMBER(FIND("4F",ScheduleCompile!B428))),VALUE(LEFT(ScheduleCompile!B428,FIND("F",ScheduleCompile!B428)-1)),ScheduleCompile!B428)))))),ISTEXT(ScheduleCompile!#REF!)),"ENDTABLE",IF(ISERROR(IF(ScheduleCompile!B428="Off",0,IF(ScheduleCompile!B428="On",1,IF(ISNUMBER(ScheduleCompile!B428),ScheduleCompile!B428/1,IF(ISTEXT(ScheduleCompile!B428),IF(OR(ISNUMBER(FIND("5F",ScheduleCompile!B428)),ISNUMBER(FIND("0F",ScheduleCompile!B428)),ISNUMBER(FIND("8F",ScheduleCompile!B428)),ISNUMBER(FIND("1F",ScheduleCompile!B428)),ISNUMBER(FIND("2F",ScheduleCompile!B428)),ISNUMBER(FIND("3F",ScheduleCompile!B428)),ISNUMBER(FIND("6F",ScheduleCompile!B428)),ISNUMBER(FIND("7F",ScheduleCompile!B428)),ISNUMBER(FIND("9F",ScheduleCompile!B428)),ISNUMBER(FIND("4F",ScheduleCompile!B428))),VALUE(LEFT(ScheduleCompile!B428,FIND("F",ScheduleCompile!B428)-1)),ScheduleCompile!B428)))))),"",IF(ScheduleCompile!B428="Off",0,IF(ScheduleCompile!B428="On",1,IF(ISNUMBER(ScheduleCompile!B428),ScheduleCompile!B428/1,IF(ISTEXT(ScheduleCompile!B428),IF(OR(ISNUMBER(FIND("5F",ScheduleCompile!B428)),ISNUMBER(FIND("0F",ScheduleCompile!B428)),ISNUMBER(FIND("8F",ScheduleCompile!B428)),ISNUMBER(FIND("1F",ScheduleCompile!B428)),ISNUMBER(FIND("2F",ScheduleCompile!B428)),ISNUMBER(FIND("3F",ScheduleCompile!B428)),ISNUMBER(FIND("6F",ScheduleCompile!B428)),ISNUMBER(FIND("7F",ScheduleCompile!B428)),ISNUMBER(FIND("9F",ScheduleCompile!B428)),ISNUMBER(FIND("4F",ScheduleCompile!B428))),VALUE(LEFT(ScheduleCompile!B428,FIND("F",ScheduleCompile!B428)-1)),ScheduleCompile!B428)))))))</f>
        <v>0</v>
      </c>
      <c r="H435" s="1">
        <f>IF(AND(ISERROR(IF(ScheduleCompile!C428="Off",0,IF(ScheduleCompile!C428="On",1,IF(ISNUMBER(ScheduleCompile!C428),ScheduleCompile!C428/1,IF(ISTEXT(ScheduleCompile!C428),IF(OR(ISNUMBER(FIND("5F",ScheduleCompile!C428)),ISNUMBER(FIND("0F",ScheduleCompile!C428)),ISNUMBER(FIND("8F",ScheduleCompile!C428)),ISNUMBER(FIND("1F",ScheduleCompile!C428)),ISNUMBER(FIND("2F",ScheduleCompile!C428)),ISNUMBER(FIND("3F",ScheduleCompile!C428)),ISNUMBER(FIND("6F",ScheduleCompile!C428)),ISNUMBER(FIND("7F",ScheduleCompile!C428)),ISNUMBER(FIND("9F",ScheduleCompile!C428)),ISNUMBER(FIND("4F",ScheduleCompile!C428))),VALUE(LEFT(ScheduleCompile!C428,FIND("F",ScheduleCompile!C428)-1)),ScheduleCompile!C428)))))),ISTEXT(ScheduleCompile!#REF!)),"ENDTABLE",IF(ISERROR(IF(ScheduleCompile!C428="Off",0,IF(ScheduleCompile!C428="On",1,IF(ISNUMBER(ScheduleCompile!C428),ScheduleCompile!C428/1,IF(ISTEXT(ScheduleCompile!C428),IF(OR(ISNUMBER(FIND("5F",ScheduleCompile!C428)),ISNUMBER(FIND("0F",ScheduleCompile!C428)),ISNUMBER(FIND("8F",ScheduleCompile!C428)),ISNUMBER(FIND("1F",ScheduleCompile!C428)),ISNUMBER(FIND("2F",ScheduleCompile!C428)),ISNUMBER(FIND("3F",ScheduleCompile!C428)),ISNUMBER(FIND("6F",ScheduleCompile!C428)),ISNUMBER(FIND("7F",ScheduleCompile!C428)),ISNUMBER(FIND("9F",ScheduleCompile!C428)),ISNUMBER(FIND("4F",ScheduleCompile!C428))),VALUE(LEFT(ScheduleCompile!C428,FIND("F",ScheduleCompile!C428)-1)),ScheduleCompile!C428)))))),"",IF(ScheduleCompile!C428="Off",0,IF(ScheduleCompile!C428="On",1,IF(ISNUMBER(ScheduleCompile!C428),ScheduleCompile!C428/1,IF(ISTEXT(ScheduleCompile!C428),IF(OR(ISNUMBER(FIND("5F",ScheduleCompile!C428)),ISNUMBER(FIND("0F",ScheduleCompile!C428)),ISNUMBER(FIND("8F",ScheduleCompile!C428)),ISNUMBER(FIND("1F",ScheduleCompile!C428)),ISNUMBER(FIND("2F",ScheduleCompile!C428)),ISNUMBER(FIND("3F",ScheduleCompile!C428)),ISNUMBER(FIND("6F",ScheduleCompile!C428)),ISNUMBER(FIND("7F",ScheduleCompile!C428)),ISNUMBER(FIND("9F",ScheduleCompile!C428)),ISNUMBER(FIND("4F",ScheduleCompile!C428))),VALUE(LEFT(ScheduleCompile!C428,FIND("F",ScheduleCompile!C428)-1)),ScheduleCompile!C428)))))))</f>
        <v>0</v>
      </c>
      <c r="I435" s="1">
        <f>IF(AND(ISERROR(IF(ScheduleCompile!D428="Off",0,IF(ScheduleCompile!D428="On",1,IF(ISNUMBER(ScheduleCompile!D428),ScheduleCompile!D428/1,IF(ISTEXT(ScheduleCompile!D428),IF(OR(ISNUMBER(FIND("5F",ScheduleCompile!D428)),ISNUMBER(FIND("0F",ScheduleCompile!D428)),ISNUMBER(FIND("8F",ScheduleCompile!D428)),ISNUMBER(FIND("1F",ScheduleCompile!D428)),ISNUMBER(FIND("2F",ScheduleCompile!D428)),ISNUMBER(FIND("3F",ScheduleCompile!D428)),ISNUMBER(FIND("6F",ScheduleCompile!D428)),ISNUMBER(FIND("7F",ScheduleCompile!D428)),ISNUMBER(FIND("9F",ScheduleCompile!D428)),ISNUMBER(FIND("4F",ScheduleCompile!D428))),VALUE(LEFT(ScheduleCompile!D428,FIND("F",ScheduleCompile!D428)-1)),ScheduleCompile!D428)))))),ISTEXT(ScheduleCompile!#REF!)),"ENDTABLE",IF(ISERROR(IF(ScheduleCompile!D428="Off",0,IF(ScheduleCompile!D428="On",1,IF(ISNUMBER(ScheduleCompile!D428),ScheduleCompile!D428/1,IF(ISTEXT(ScheduleCompile!D428),IF(OR(ISNUMBER(FIND("5F",ScheduleCompile!D428)),ISNUMBER(FIND("0F",ScheduleCompile!D428)),ISNUMBER(FIND("8F",ScheduleCompile!D428)),ISNUMBER(FIND("1F",ScheduleCompile!D428)),ISNUMBER(FIND("2F",ScheduleCompile!D428)),ISNUMBER(FIND("3F",ScheduleCompile!D428)),ISNUMBER(FIND("6F",ScheduleCompile!D428)),ISNUMBER(FIND("7F",ScheduleCompile!D428)),ISNUMBER(FIND("9F",ScheduleCompile!D428)),ISNUMBER(FIND("4F",ScheduleCompile!D428))),VALUE(LEFT(ScheduleCompile!D428,FIND("F",ScheduleCompile!D428)-1)),ScheduleCompile!D428)))))),"",IF(ScheduleCompile!D428="Off",0,IF(ScheduleCompile!D428="On",1,IF(ISNUMBER(ScheduleCompile!D428),ScheduleCompile!D428/1,IF(ISTEXT(ScheduleCompile!D428),IF(OR(ISNUMBER(FIND("5F",ScheduleCompile!D428)),ISNUMBER(FIND("0F",ScheduleCompile!D428)),ISNUMBER(FIND("8F",ScheduleCompile!D428)),ISNUMBER(FIND("1F",ScheduleCompile!D428)),ISNUMBER(FIND("2F",ScheduleCompile!D428)),ISNUMBER(FIND("3F",ScheduleCompile!D428)),ISNUMBER(FIND("6F",ScheduleCompile!D428)),ISNUMBER(FIND("7F",ScheduleCompile!D428)),ISNUMBER(FIND("9F",ScheduleCompile!D428)),ISNUMBER(FIND("4F",ScheduleCompile!D428))),VALUE(LEFT(ScheduleCompile!D428,FIND("F",ScheduleCompile!D428)-1)),ScheduleCompile!D428)))))))</f>
        <v>0</v>
      </c>
      <c r="J435" s="1">
        <f>IF(AND(ISERROR(IF(ScheduleCompile!E428="Off",0,IF(ScheduleCompile!E428="On",1,IF(ISNUMBER(ScheduleCompile!E428),ScheduleCompile!E428/1,IF(ISTEXT(ScheduleCompile!E428),IF(OR(ISNUMBER(FIND("5F",ScheduleCompile!E428)),ISNUMBER(FIND("0F",ScheduleCompile!E428)),ISNUMBER(FIND("8F",ScheduleCompile!E428)),ISNUMBER(FIND("1F",ScheduleCompile!E428)),ISNUMBER(FIND("2F",ScheduleCompile!E428)),ISNUMBER(FIND("3F",ScheduleCompile!E428)),ISNUMBER(FIND("6F",ScheduleCompile!E428)),ISNUMBER(FIND("7F",ScheduleCompile!E428)),ISNUMBER(FIND("9F",ScheduleCompile!E428)),ISNUMBER(FIND("4F",ScheduleCompile!E428))),VALUE(LEFT(ScheduleCompile!E428,FIND("F",ScheduleCompile!E428)-1)),ScheduleCompile!E428)))))),ISTEXT(ScheduleCompile!#REF!)),"ENDTABLE",IF(ISERROR(IF(ScheduleCompile!E428="Off",0,IF(ScheduleCompile!E428="On",1,IF(ISNUMBER(ScheduleCompile!E428),ScheduleCompile!E428/1,IF(ISTEXT(ScheduleCompile!E428),IF(OR(ISNUMBER(FIND("5F",ScheduleCompile!E428)),ISNUMBER(FIND("0F",ScheduleCompile!E428)),ISNUMBER(FIND("8F",ScheduleCompile!E428)),ISNUMBER(FIND("1F",ScheduleCompile!E428)),ISNUMBER(FIND("2F",ScheduleCompile!E428)),ISNUMBER(FIND("3F",ScheduleCompile!E428)),ISNUMBER(FIND("6F",ScheduleCompile!E428)),ISNUMBER(FIND("7F",ScheduleCompile!E428)),ISNUMBER(FIND("9F",ScheduleCompile!E428)),ISNUMBER(FIND("4F",ScheduleCompile!E428))),VALUE(LEFT(ScheduleCompile!E428,FIND("F",ScheduleCompile!E428)-1)),ScheduleCompile!E428)))))),"",IF(ScheduleCompile!E428="Off",0,IF(ScheduleCompile!E428="On",1,IF(ISNUMBER(ScheduleCompile!E428),ScheduleCompile!E428/1,IF(ISTEXT(ScheduleCompile!E428),IF(OR(ISNUMBER(FIND("5F",ScheduleCompile!E428)),ISNUMBER(FIND("0F",ScheduleCompile!E428)),ISNUMBER(FIND("8F",ScheduleCompile!E428)),ISNUMBER(FIND("1F",ScheduleCompile!E428)),ISNUMBER(FIND("2F",ScheduleCompile!E428)),ISNUMBER(FIND("3F",ScheduleCompile!E428)),ISNUMBER(FIND("6F",ScheduleCompile!E428)),ISNUMBER(FIND("7F",ScheduleCompile!E428)),ISNUMBER(FIND("9F",ScheduleCompile!E428)),ISNUMBER(FIND("4F",ScheduleCompile!E428))),VALUE(LEFT(ScheduleCompile!E428,FIND("F",ScheduleCompile!E428)-1)),ScheduleCompile!E428)))))))</f>
        <v>0</v>
      </c>
      <c r="K435" s="1">
        <f>IF(AND(ISERROR(IF(ScheduleCompile!F428="Off",0,IF(ScheduleCompile!F428="On",1,IF(ISNUMBER(ScheduleCompile!F428),ScheduleCompile!F428/1,IF(ISTEXT(ScheduleCompile!F428),IF(OR(ISNUMBER(FIND("5F",ScheduleCompile!F428)),ISNUMBER(FIND("0F",ScheduleCompile!F428)),ISNUMBER(FIND("8F",ScheduleCompile!F428)),ISNUMBER(FIND("1F",ScheduleCompile!F428)),ISNUMBER(FIND("2F",ScheduleCompile!F428)),ISNUMBER(FIND("3F",ScheduleCompile!F428)),ISNUMBER(FIND("6F",ScheduleCompile!F428)),ISNUMBER(FIND("7F",ScheduleCompile!F428)),ISNUMBER(FIND("9F",ScheduleCompile!F428)),ISNUMBER(FIND("4F",ScheduleCompile!F428))),VALUE(LEFT(ScheduleCompile!F428,FIND("F",ScheduleCompile!F428)-1)),ScheduleCompile!F428)))))),ISTEXT(ScheduleCompile!#REF!)),"ENDTABLE",IF(ISERROR(IF(ScheduleCompile!F428="Off",0,IF(ScheduleCompile!F428="On",1,IF(ISNUMBER(ScheduleCompile!F428),ScheduleCompile!F428/1,IF(ISTEXT(ScheduleCompile!F428),IF(OR(ISNUMBER(FIND("5F",ScheduleCompile!F428)),ISNUMBER(FIND("0F",ScheduleCompile!F428)),ISNUMBER(FIND("8F",ScheduleCompile!F428)),ISNUMBER(FIND("1F",ScheduleCompile!F428)),ISNUMBER(FIND("2F",ScheduleCompile!F428)),ISNUMBER(FIND("3F",ScheduleCompile!F428)),ISNUMBER(FIND("6F",ScheduleCompile!F428)),ISNUMBER(FIND("7F",ScheduleCompile!F428)),ISNUMBER(FIND("9F",ScheduleCompile!F428)),ISNUMBER(FIND("4F",ScheduleCompile!F428))),VALUE(LEFT(ScheduleCompile!F428,FIND("F",ScheduleCompile!F428)-1)),ScheduleCompile!F428)))))),"",IF(ScheduleCompile!F428="Off",0,IF(ScheduleCompile!F428="On",1,IF(ISNUMBER(ScheduleCompile!F428),ScheduleCompile!F428/1,IF(ISTEXT(ScheduleCompile!F428),IF(OR(ISNUMBER(FIND("5F",ScheduleCompile!F428)),ISNUMBER(FIND("0F",ScheduleCompile!F428)),ISNUMBER(FIND("8F",ScheduleCompile!F428)),ISNUMBER(FIND("1F",ScheduleCompile!F428)),ISNUMBER(FIND("2F",ScheduleCompile!F428)),ISNUMBER(FIND("3F",ScheduleCompile!F428)),ISNUMBER(FIND("6F",ScheduleCompile!F428)),ISNUMBER(FIND("7F",ScheduleCompile!F428)),ISNUMBER(FIND("9F",ScheduleCompile!F428)),ISNUMBER(FIND("4F",ScheduleCompile!F428))),VALUE(LEFT(ScheduleCompile!F428,FIND("F",ScheduleCompile!F428)-1)),ScheduleCompile!F428)))))))</f>
        <v>0</v>
      </c>
      <c r="L435" s="1">
        <f>IF(AND(ISERROR(IF(ScheduleCompile!G428="Off",0,IF(ScheduleCompile!G428="On",1,IF(ISNUMBER(ScheduleCompile!G428),ScheduleCompile!G428/1,IF(ISTEXT(ScheduleCompile!G428),IF(OR(ISNUMBER(FIND("5F",ScheduleCompile!G428)),ISNUMBER(FIND("0F",ScheduleCompile!G428)),ISNUMBER(FIND("8F",ScheduleCompile!G428)),ISNUMBER(FIND("1F",ScheduleCompile!G428)),ISNUMBER(FIND("2F",ScheduleCompile!G428)),ISNUMBER(FIND("3F",ScheduleCompile!G428)),ISNUMBER(FIND("6F",ScheduleCompile!G428)),ISNUMBER(FIND("7F",ScheduleCompile!G428)),ISNUMBER(FIND("9F",ScheduleCompile!G428)),ISNUMBER(FIND("4F",ScheduleCompile!G428))),VALUE(LEFT(ScheduleCompile!G428,FIND("F",ScheduleCompile!G428)-1)),ScheduleCompile!G428)))))),ISTEXT(ScheduleCompile!#REF!)),"ENDTABLE",IF(ISERROR(IF(ScheduleCompile!G428="Off",0,IF(ScheduleCompile!G428="On",1,IF(ISNUMBER(ScheduleCompile!G428),ScheduleCompile!G428/1,IF(ISTEXT(ScheduleCompile!G428),IF(OR(ISNUMBER(FIND("5F",ScheduleCompile!G428)),ISNUMBER(FIND("0F",ScheduleCompile!G428)),ISNUMBER(FIND("8F",ScheduleCompile!G428)),ISNUMBER(FIND("1F",ScheduleCompile!G428)),ISNUMBER(FIND("2F",ScheduleCompile!G428)),ISNUMBER(FIND("3F",ScheduleCompile!G428)),ISNUMBER(FIND("6F",ScheduleCompile!G428)),ISNUMBER(FIND("7F",ScheduleCompile!G428)),ISNUMBER(FIND("9F",ScheduleCompile!G428)),ISNUMBER(FIND("4F",ScheduleCompile!G428))),VALUE(LEFT(ScheduleCompile!G428,FIND("F",ScheduleCompile!G428)-1)),ScheduleCompile!G428)))))),"",IF(ScheduleCompile!G428="Off",0,IF(ScheduleCompile!G428="On",1,IF(ISNUMBER(ScheduleCompile!G428),ScheduleCompile!G428/1,IF(ISTEXT(ScheduleCompile!G428),IF(OR(ISNUMBER(FIND("5F",ScheduleCompile!G428)),ISNUMBER(FIND("0F",ScheduleCompile!G428)),ISNUMBER(FIND("8F",ScheduleCompile!G428)),ISNUMBER(FIND("1F",ScheduleCompile!G428)),ISNUMBER(FIND("2F",ScheduleCompile!G428)),ISNUMBER(FIND("3F",ScheduleCompile!G428)),ISNUMBER(FIND("6F",ScheduleCompile!G428)),ISNUMBER(FIND("7F",ScheduleCompile!G428)),ISNUMBER(FIND("9F",ScheduleCompile!G428)),ISNUMBER(FIND("4F",ScheduleCompile!G428))),VALUE(LEFT(ScheduleCompile!G428,FIND("F",ScheduleCompile!G428)-1)),ScheduleCompile!G428)))))))</f>
        <v>0</v>
      </c>
      <c r="M435" s="1">
        <f>IF(AND(ISERROR(IF(ScheduleCompile!H428="Off",0,IF(ScheduleCompile!H428="On",1,IF(ISNUMBER(ScheduleCompile!H428),ScheduleCompile!H428/1,IF(ISTEXT(ScheduleCompile!H428),IF(OR(ISNUMBER(FIND("5F",ScheduleCompile!H428)),ISNUMBER(FIND("0F",ScheduleCompile!H428)),ISNUMBER(FIND("8F",ScheduleCompile!H428)),ISNUMBER(FIND("1F",ScheduleCompile!H428)),ISNUMBER(FIND("2F",ScheduleCompile!H428)),ISNUMBER(FIND("3F",ScheduleCompile!H428)),ISNUMBER(FIND("6F",ScheduleCompile!H428)),ISNUMBER(FIND("7F",ScheduleCompile!H428)),ISNUMBER(FIND("9F",ScheduleCompile!H428)),ISNUMBER(FIND("4F",ScheduleCompile!H428))),VALUE(LEFT(ScheduleCompile!H428,FIND("F",ScheduleCompile!H428)-1)),ScheduleCompile!H428)))))),ISTEXT(ScheduleCompile!#REF!)),"ENDTABLE",IF(ISERROR(IF(ScheduleCompile!H428="Off",0,IF(ScheduleCompile!H428="On",1,IF(ISNUMBER(ScheduleCompile!H428),ScheduleCompile!H428/1,IF(ISTEXT(ScheduleCompile!H428),IF(OR(ISNUMBER(FIND("5F",ScheduleCompile!H428)),ISNUMBER(FIND("0F",ScheduleCompile!H428)),ISNUMBER(FIND("8F",ScheduleCompile!H428)),ISNUMBER(FIND("1F",ScheduleCompile!H428)),ISNUMBER(FIND("2F",ScheduleCompile!H428)),ISNUMBER(FIND("3F",ScheduleCompile!H428)),ISNUMBER(FIND("6F",ScheduleCompile!H428)),ISNUMBER(FIND("7F",ScheduleCompile!H428)),ISNUMBER(FIND("9F",ScheduleCompile!H428)),ISNUMBER(FIND("4F",ScheduleCompile!H428))),VALUE(LEFT(ScheduleCompile!H428,FIND("F",ScheduleCompile!H428)-1)),ScheduleCompile!H428)))))),"",IF(ScheduleCompile!H428="Off",0,IF(ScheduleCompile!H428="On",1,IF(ISNUMBER(ScheduleCompile!H428),ScheduleCompile!H428/1,IF(ISTEXT(ScheduleCompile!H428),IF(OR(ISNUMBER(FIND("5F",ScheduleCompile!H428)),ISNUMBER(FIND("0F",ScheduleCompile!H428)),ISNUMBER(FIND("8F",ScheduleCompile!H428)),ISNUMBER(FIND("1F",ScheduleCompile!H428)),ISNUMBER(FIND("2F",ScheduleCompile!H428)),ISNUMBER(FIND("3F",ScheduleCompile!H428)),ISNUMBER(FIND("6F",ScheduleCompile!H428)),ISNUMBER(FIND("7F",ScheduleCompile!H428)),ISNUMBER(FIND("9F",ScheduleCompile!H428)),ISNUMBER(FIND("4F",ScheduleCompile!H428))),VALUE(LEFT(ScheduleCompile!H428,FIND("F",ScheduleCompile!H428)-1)),ScheduleCompile!H428)))))))</f>
        <v>0</v>
      </c>
      <c r="N435" s="1">
        <f>IF(AND(ISERROR(IF(ScheduleCompile!I428="Off",0,IF(ScheduleCompile!I428="On",1,IF(ISNUMBER(ScheduleCompile!I428),ScheduleCompile!I428/1,IF(ISTEXT(ScheduleCompile!I428),IF(OR(ISNUMBER(FIND("5F",ScheduleCompile!I428)),ISNUMBER(FIND("0F",ScheduleCompile!I428)),ISNUMBER(FIND("8F",ScheduleCompile!I428)),ISNUMBER(FIND("1F",ScheduleCompile!I428)),ISNUMBER(FIND("2F",ScheduleCompile!I428)),ISNUMBER(FIND("3F",ScheduleCompile!I428)),ISNUMBER(FIND("6F",ScheduleCompile!I428)),ISNUMBER(FIND("7F",ScheduleCompile!I428)),ISNUMBER(FIND("9F",ScheduleCompile!I428)),ISNUMBER(FIND("4F",ScheduleCompile!I428))),VALUE(LEFT(ScheduleCompile!I428,FIND("F",ScheduleCompile!I428)-1)),ScheduleCompile!I428)))))),ISTEXT(ScheduleCompile!#REF!)),"ENDTABLE",IF(ISERROR(IF(ScheduleCompile!I428="Off",0,IF(ScheduleCompile!I428="On",1,IF(ISNUMBER(ScheduleCompile!I428),ScheduleCompile!I428/1,IF(ISTEXT(ScheduleCompile!I428),IF(OR(ISNUMBER(FIND("5F",ScheduleCompile!I428)),ISNUMBER(FIND("0F",ScheduleCompile!I428)),ISNUMBER(FIND("8F",ScheduleCompile!I428)),ISNUMBER(FIND("1F",ScheduleCompile!I428)),ISNUMBER(FIND("2F",ScheduleCompile!I428)),ISNUMBER(FIND("3F",ScheduleCompile!I428)),ISNUMBER(FIND("6F",ScheduleCompile!I428)),ISNUMBER(FIND("7F",ScheduleCompile!I428)),ISNUMBER(FIND("9F",ScheduleCompile!I428)),ISNUMBER(FIND("4F",ScheduleCompile!I428))),VALUE(LEFT(ScheduleCompile!I428,FIND("F",ScheduleCompile!I428)-1)),ScheduleCompile!I428)))))),"",IF(ScheduleCompile!I428="Off",0,IF(ScheduleCompile!I428="On",1,IF(ISNUMBER(ScheduleCompile!I428),ScheduleCompile!I428/1,IF(ISTEXT(ScheduleCompile!I428),IF(OR(ISNUMBER(FIND("5F",ScheduleCompile!I428)),ISNUMBER(FIND("0F",ScheduleCompile!I428)),ISNUMBER(FIND("8F",ScheduleCompile!I428)),ISNUMBER(FIND("1F",ScheduleCompile!I428)),ISNUMBER(FIND("2F",ScheduleCompile!I428)),ISNUMBER(FIND("3F",ScheduleCompile!I428)),ISNUMBER(FIND("6F",ScheduleCompile!I428)),ISNUMBER(FIND("7F",ScheduleCompile!I428)),ISNUMBER(FIND("9F",ScheduleCompile!I428)),ISNUMBER(FIND("4F",ScheduleCompile!I428))),VALUE(LEFT(ScheduleCompile!I428,FIND("F",ScheduleCompile!I428)-1)),ScheduleCompile!I428)))))))</f>
        <v>0.12</v>
      </c>
      <c r="O435" s="1">
        <f>IF(AND(ISERROR(IF(ScheduleCompile!J428="Off",0,IF(ScheduleCompile!J428="On",1,IF(ISNUMBER(ScheduleCompile!J428),ScheduleCompile!J428/1,IF(ISTEXT(ScheduleCompile!J428),IF(OR(ISNUMBER(FIND("5F",ScheduleCompile!J428)),ISNUMBER(FIND("0F",ScheduleCompile!J428)),ISNUMBER(FIND("8F",ScheduleCompile!J428)),ISNUMBER(FIND("1F",ScheduleCompile!J428)),ISNUMBER(FIND("2F",ScheduleCompile!J428)),ISNUMBER(FIND("3F",ScheduleCompile!J428)),ISNUMBER(FIND("6F",ScheduleCompile!J428)),ISNUMBER(FIND("7F",ScheduleCompile!J428)),ISNUMBER(FIND("9F",ScheduleCompile!J428)),ISNUMBER(FIND("4F",ScheduleCompile!J428))),VALUE(LEFT(ScheduleCompile!J428,FIND("F",ScheduleCompile!J428)-1)),ScheduleCompile!J428)))))),ISTEXT(ScheduleCompile!#REF!)),"ENDTABLE",IF(ISERROR(IF(ScheduleCompile!J428="Off",0,IF(ScheduleCompile!J428="On",1,IF(ISNUMBER(ScheduleCompile!J428),ScheduleCompile!J428/1,IF(ISTEXT(ScheduleCompile!J428),IF(OR(ISNUMBER(FIND("5F",ScheduleCompile!J428)),ISNUMBER(FIND("0F",ScheduleCompile!J428)),ISNUMBER(FIND("8F",ScheduleCompile!J428)),ISNUMBER(FIND("1F",ScheduleCompile!J428)),ISNUMBER(FIND("2F",ScheduleCompile!J428)),ISNUMBER(FIND("3F",ScheduleCompile!J428)),ISNUMBER(FIND("6F",ScheduleCompile!J428)),ISNUMBER(FIND("7F",ScheduleCompile!J428)),ISNUMBER(FIND("9F",ScheduleCompile!J428)),ISNUMBER(FIND("4F",ScheduleCompile!J428))),VALUE(LEFT(ScheduleCompile!J428,FIND("F",ScheduleCompile!J428)-1)),ScheduleCompile!J428)))))),"",IF(ScheduleCompile!J428="Off",0,IF(ScheduleCompile!J428="On",1,IF(ISNUMBER(ScheduleCompile!J428),ScheduleCompile!J428/1,IF(ISTEXT(ScheduleCompile!J428),IF(OR(ISNUMBER(FIND("5F",ScheduleCompile!J428)),ISNUMBER(FIND("0F",ScheduleCompile!J428)),ISNUMBER(FIND("8F",ScheduleCompile!J428)),ISNUMBER(FIND("1F",ScheduleCompile!J428)),ISNUMBER(FIND("2F",ScheduleCompile!J428)),ISNUMBER(FIND("3F",ScheduleCompile!J428)),ISNUMBER(FIND("6F",ScheduleCompile!J428)),ISNUMBER(FIND("7F",ScheduleCompile!J428)),ISNUMBER(FIND("9F",ScheduleCompile!J428)),ISNUMBER(FIND("4F",ScheduleCompile!J428))),VALUE(LEFT(ScheduleCompile!J428,FIND("F",ScheduleCompile!J428)-1)),ScheduleCompile!J428)))))))</f>
        <v>0.22</v>
      </c>
      <c r="P435" s="1">
        <f>IF(AND(ISERROR(IF(ScheduleCompile!K428="Off",0,IF(ScheduleCompile!K428="On",1,IF(ISNUMBER(ScheduleCompile!K428),ScheduleCompile!K428/1,IF(ISTEXT(ScheduleCompile!K428),IF(OR(ISNUMBER(FIND("5F",ScheduleCompile!K428)),ISNUMBER(FIND("0F",ScheduleCompile!K428)),ISNUMBER(FIND("8F",ScheduleCompile!K428)),ISNUMBER(FIND("1F",ScheduleCompile!K428)),ISNUMBER(FIND("2F",ScheduleCompile!K428)),ISNUMBER(FIND("3F",ScheduleCompile!K428)),ISNUMBER(FIND("6F",ScheduleCompile!K428)),ISNUMBER(FIND("7F",ScheduleCompile!K428)),ISNUMBER(FIND("9F",ScheduleCompile!K428)),ISNUMBER(FIND("4F",ScheduleCompile!K428))),VALUE(LEFT(ScheduleCompile!K428,FIND("F",ScheduleCompile!K428)-1)),ScheduleCompile!K428)))))),ISTEXT(ScheduleCompile!#REF!)),"ENDTABLE",IF(ISERROR(IF(ScheduleCompile!K428="Off",0,IF(ScheduleCompile!K428="On",1,IF(ISNUMBER(ScheduleCompile!K428),ScheduleCompile!K428/1,IF(ISTEXT(ScheduleCompile!K428),IF(OR(ISNUMBER(FIND("5F",ScheduleCompile!K428)),ISNUMBER(FIND("0F",ScheduleCompile!K428)),ISNUMBER(FIND("8F",ScheduleCompile!K428)),ISNUMBER(FIND("1F",ScheduleCompile!K428)),ISNUMBER(FIND("2F",ScheduleCompile!K428)),ISNUMBER(FIND("3F",ScheduleCompile!K428)),ISNUMBER(FIND("6F",ScheduleCompile!K428)),ISNUMBER(FIND("7F",ScheduleCompile!K428)),ISNUMBER(FIND("9F",ScheduleCompile!K428)),ISNUMBER(FIND("4F",ScheduleCompile!K428))),VALUE(LEFT(ScheduleCompile!K428,FIND("F",ScheduleCompile!K428)-1)),ScheduleCompile!K428)))))),"",IF(ScheduleCompile!K428="Off",0,IF(ScheduleCompile!K428="On",1,IF(ISNUMBER(ScheduleCompile!K428),ScheduleCompile!K428/1,IF(ISTEXT(ScheduleCompile!K428),IF(OR(ISNUMBER(FIND("5F",ScheduleCompile!K428)),ISNUMBER(FIND("0F",ScheduleCompile!K428)),ISNUMBER(FIND("8F",ScheduleCompile!K428)),ISNUMBER(FIND("1F",ScheduleCompile!K428)),ISNUMBER(FIND("2F",ScheduleCompile!K428)),ISNUMBER(FIND("3F",ScheduleCompile!K428)),ISNUMBER(FIND("6F",ScheduleCompile!K428)),ISNUMBER(FIND("7F",ScheduleCompile!K428)),ISNUMBER(FIND("9F",ScheduleCompile!K428)),ISNUMBER(FIND("4F",ScheduleCompile!K428))),VALUE(LEFT(ScheduleCompile!K428,FIND("F",ScheduleCompile!K428)-1)),ScheduleCompile!K428)))))))</f>
        <v>0.64</v>
      </c>
      <c r="Q435" s="1">
        <f>IF(AND(ISERROR(IF(ScheduleCompile!L428="Off",0,IF(ScheduleCompile!L428="On",1,IF(ISNUMBER(ScheduleCompile!L428),ScheduleCompile!L428/1,IF(ISTEXT(ScheduleCompile!L428),IF(OR(ISNUMBER(FIND("5F",ScheduleCompile!L428)),ISNUMBER(FIND("0F",ScheduleCompile!L428)),ISNUMBER(FIND("8F",ScheduleCompile!L428)),ISNUMBER(FIND("1F",ScheduleCompile!L428)),ISNUMBER(FIND("2F",ScheduleCompile!L428)),ISNUMBER(FIND("3F",ScheduleCompile!L428)),ISNUMBER(FIND("6F",ScheduleCompile!L428)),ISNUMBER(FIND("7F",ScheduleCompile!L428)),ISNUMBER(FIND("9F",ScheduleCompile!L428)),ISNUMBER(FIND("4F",ScheduleCompile!L428))),VALUE(LEFT(ScheduleCompile!L428,FIND("F",ScheduleCompile!L428)-1)),ScheduleCompile!L428)))))),ISTEXT(ScheduleCompile!#REF!)),"ENDTABLE",IF(ISERROR(IF(ScheduleCompile!L428="Off",0,IF(ScheduleCompile!L428="On",1,IF(ISNUMBER(ScheduleCompile!L428),ScheduleCompile!L428/1,IF(ISTEXT(ScheduleCompile!L428),IF(OR(ISNUMBER(FIND("5F",ScheduleCompile!L428)),ISNUMBER(FIND("0F",ScheduleCompile!L428)),ISNUMBER(FIND("8F",ScheduleCompile!L428)),ISNUMBER(FIND("1F",ScheduleCompile!L428)),ISNUMBER(FIND("2F",ScheduleCompile!L428)),ISNUMBER(FIND("3F",ScheduleCompile!L428)),ISNUMBER(FIND("6F",ScheduleCompile!L428)),ISNUMBER(FIND("7F",ScheduleCompile!L428)),ISNUMBER(FIND("9F",ScheduleCompile!L428)),ISNUMBER(FIND("4F",ScheduleCompile!L428))),VALUE(LEFT(ScheduleCompile!L428,FIND("F",ScheduleCompile!L428)-1)),ScheduleCompile!L428)))))),"",IF(ScheduleCompile!L428="Off",0,IF(ScheduleCompile!L428="On",1,IF(ISNUMBER(ScheduleCompile!L428),ScheduleCompile!L428/1,IF(ISTEXT(ScheduleCompile!L428),IF(OR(ISNUMBER(FIND("5F",ScheduleCompile!L428)),ISNUMBER(FIND("0F",ScheduleCompile!L428)),ISNUMBER(FIND("8F",ScheduleCompile!L428)),ISNUMBER(FIND("1F",ScheduleCompile!L428)),ISNUMBER(FIND("2F",ScheduleCompile!L428)),ISNUMBER(FIND("3F",ScheduleCompile!L428)),ISNUMBER(FIND("6F",ScheduleCompile!L428)),ISNUMBER(FIND("7F",ScheduleCompile!L428)),ISNUMBER(FIND("9F",ScheduleCompile!L428)),ISNUMBER(FIND("4F",ScheduleCompile!L428))),VALUE(LEFT(ScheduleCompile!L428,FIND("F",ScheduleCompile!L428)-1)),ScheduleCompile!L428)))))))</f>
        <v>0.74</v>
      </c>
      <c r="R435" s="1">
        <f>IF(AND(ISERROR(IF(ScheduleCompile!M428="Off",0,IF(ScheduleCompile!M428="On",1,IF(ISNUMBER(ScheduleCompile!M428),ScheduleCompile!M428/1,IF(ISTEXT(ScheduleCompile!M428),IF(OR(ISNUMBER(FIND("5F",ScheduleCompile!M428)),ISNUMBER(FIND("0F",ScheduleCompile!M428)),ISNUMBER(FIND("8F",ScheduleCompile!M428)),ISNUMBER(FIND("1F",ScheduleCompile!M428)),ISNUMBER(FIND("2F",ScheduleCompile!M428)),ISNUMBER(FIND("3F",ScheduleCompile!M428)),ISNUMBER(FIND("6F",ScheduleCompile!M428)),ISNUMBER(FIND("7F",ScheduleCompile!M428)),ISNUMBER(FIND("9F",ScheduleCompile!M428)),ISNUMBER(FIND("4F",ScheduleCompile!M428))),VALUE(LEFT(ScheduleCompile!M428,FIND("F",ScheduleCompile!M428)-1)),ScheduleCompile!M428)))))),ISTEXT(ScheduleCompile!#REF!)),"ENDTABLE",IF(ISERROR(IF(ScheduleCompile!M428="Off",0,IF(ScheduleCompile!M428="On",1,IF(ISNUMBER(ScheduleCompile!M428),ScheduleCompile!M428/1,IF(ISTEXT(ScheduleCompile!M428),IF(OR(ISNUMBER(FIND("5F",ScheduleCompile!M428)),ISNUMBER(FIND("0F",ScheduleCompile!M428)),ISNUMBER(FIND("8F",ScheduleCompile!M428)),ISNUMBER(FIND("1F",ScheduleCompile!M428)),ISNUMBER(FIND("2F",ScheduleCompile!M428)),ISNUMBER(FIND("3F",ScheduleCompile!M428)),ISNUMBER(FIND("6F",ScheduleCompile!M428)),ISNUMBER(FIND("7F",ScheduleCompile!M428)),ISNUMBER(FIND("9F",ScheduleCompile!M428)),ISNUMBER(FIND("4F",ScheduleCompile!M428))),VALUE(LEFT(ScheduleCompile!M428,FIND("F",ScheduleCompile!M428)-1)),ScheduleCompile!M428)))))),"",IF(ScheduleCompile!M428="Off",0,IF(ScheduleCompile!M428="On",1,IF(ISNUMBER(ScheduleCompile!M428),ScheduleCompile!M428/1,IF(ISTEXT(ScheduleCompile!M428),IF(OR(ISNUMBER(FIND("5F",ScheduleCompile!M428)),ISNUMBER(FIND("0F",ScheduleCompile!M428)),ISNUMBER(FIND("8F",ScheduleCompile!M428)),ISNUMBER(FIND("1F",ScheduleCompile!M428)),ISNUMBER(FIND("2F",ScheduleCompile!M428)),ISNUMBER(FIND("3F",ScheduleCompile!M428)),ISNUMBER(FIND("6F",ScheduleCompile!M428)),ISNUMBER(FIND("7F",ScheduleCompile!M428)),ISNUMBER(FIND("9F",ScheduleCompile!M428)),ISNUMBER(FIND("4F",ScheduleCompile!M428))),VALUE(LEFT(ScheduleCompile!M428,FIND("F",ScheduleCompile!M428)-1)),ScheduleCompile!M428)))))))</f>
        <v>0.68</v>
      </c>
      <c r="S435" s="1">
        <f>IF(AND(ISERROR(IF(ScheduleCompile!N428="Off",0,IF(ScheduleCompile!N428="On",1,IF(ISNUMBER(ScheduleCompile!N428),ScheduleCompile!N428/1,IF(ISTEXT(ScheduleCompile!N428),IF(OR(ISNUMBER(FIND("5F",ScheduleCompile!N428)),ISNUMBER(FIND("0F",ScheduleCompile!N428)),ISNUMBER(FIND("8F",ScheduleCompile!N428)),ISNUMBER(FIND("1F",ScheduleCompile!N428)),ISNUMBER(FIND("2F",ScheduleCompile!N428)),ISNUMBER(FIND("3F",ScheduleCompile!N428)),ISNUMBER(FIND("6F",ScheduleCompile!N428)),ISNUMBER(FIND("7F",ScheduleCompile!N428)),ISNUMBER(FIND("9F",ScheduleCompile!N428)),ISNUMBER(FIND("4F",ScheduleCompile!N428))),VALUE(LEFT(ScheduleCompile!N428,FIND("F",ScheduleCompile!N428)-1)),ScheduleCompile!N428)))))),ISTEXT(ScheduleCompile!#REF!)),"ENDTABLE",IF(ISERROR(IF(ScheduleCompile!N428="Off",0,IF(ScheduleCompile!N428="On",1,IF(ISNUMBER(ScheduleCompile!N428),ScheduleCompile!N428/1,IF(ISTEXT(ScheduleCompile!N428),IF(OR(ISNUMBER(FIND("5F",ScheduleCompile!N428)),ISNUMBER(FIND("0F",ScheduleCompile!N428)),ISNUMBER(FIND("8F",ScheduleCompile!N428)),ISNUMBER(FIND("1F",ScheduleCompile!N428)),ISNUMBER(FIND("2F",ScheduleCompile!N428)),ISNUMBER(FIND("3F",ScheduleCompile!N428)),ISNUMBER(FIND("6F",ScheduleCompile!N428)),ISNUMBER(FIND("7F",ScheduleCompile!N428)),ISNUMBER(FIND("9F",ScheduleCompile!N428)),ISNUMBER(FIND("4F",ScheduleCompile!N428))),VALUE(LEFT(ScheduleCompile!N428,FIND("F",ScheduleCompile!N428)-1)),ScheduleCompile!N428)))))),"",IF(ScheduleCompile!N428="Off",0,IF(ScheduleCompile!N428="On",1,IF(ISNUMBER(ScheduleCompile!N428),ScheduleCompile!N428/1,IF(ISTEXT(ScheduleCompile!N428),IF(OR(ISNUMBER(FIND("5F",ScheduleCompile!N428)),ISNUMBER(FIND("0F",ScheduleCompile!N428)),ISNUMBER(FIND("8F",ScheduleCompile!N428)),ISNUMBER(FIND("1F",ScheduleCompile!N428)),ISNUMBER(FIND("2F",ScheduleCompile!N428)),ISNUMBER(FIND("3F",ScheduleCompile!N428)),ISNUMBER(FIND("6F",ScheduleCompile!N428)),ISNUMBER(FIND("7F",ScheduleCompile!N428)),ISNUMBER(FIND("9F",ScheduleCompile!N428)),ISNUMBER(FIND("4F",ScheduleCompile!N428))),VALUE(LEFT(ScheduleCompile!N428,FIND("F",ScheduleCompile!N428)-1)),ScheduleCompile!N428)))))))</f>
        <v>0.68</v>
      </c>
      <c r="T435" s="1">
        <f>IF(AND(ISERROR(IF(ScheduleCompile!O428="Off",0,IF(ScheduleCompile!O428="On",1,IF(ISNUMBER(ScheduleCompile!O428),ScheduleCompile!O428/1,IF(ISTEXT(ScheduleCompile!O428),IF(OR(ISNUMBER(FIND("5F",ScheduleCompile!O428)),ISNUMBER(FIND("0F",ScheduleCompile!O428)),ISNUMBER(FIND("8F",ScheduleCompile!O428)),ISNUMBER(FIND("1F",ScheduleCompile!O428)),ISNUMBER(FIND("2F",ScheduleCompile!O428)),ISNUMBER(FIND("3F",ScheduleCompile!O428)),ISNUMBER(FIND("6F",ScheduleCompile!O428)),ISNUMBER(FIND("7F",ScheduleCompile!O428)),ISNUMBER(FIND("9F",ScheduleCompile!O428)),ISNUMBER(FIND("4F",ScheduleCompile!O428))),VALUE(LEFT(ScheduleCompile!O428,FIND("F",ScheduleCompile!O428)-1)),ScheduleCompile!O428)))))),ISTEXT(ScheduleCompile!#REF!)),"ENDTABLE",IF(ISERROR(IF(ScheduleCompile!O428="Off",0,IF(ScheduleCompile!O428="On",1,IF(ISNUMBER(ScheduleCompile!O428),ScheduleCompile!O428/1,IF(ISTEXT(ScheduleCompile!O428),IF(OR(ISNUMBER(FIND("5F",ScheduleCompile!O428)),ISNUMBER(FIND("0F",ScheduleCompile!O428)),ISNUMBER(FIND("8F",ScheduleCompile!O428)),ISNUMBER(FIND("1F",ScheduleCompile!O428)),ISNUMBER(FIND("2F",ScheduleCompile!O428)),ISNUMBER(FIND("3F",ScheduleCompile!O428)),ISNUMBER(FIND("6F",ScheduleCompile!O428)),ISNUMBER(FIND("7F",ScheduleCompile!O428)),ISNUMBER(FIND("9F",ScheduleCompile!O428)),ISNUMBER(FIND("4F",ScheduleCompile!O428))),VALUE(LEFT(ScheduleCompile!O428,FIND("F",ScheduleCompile!O428)-1)),ScheduleCompile!O428)))))),"",IF(ScheduleCompile!O428="Off",0,IF(ScheduleCompile!O428="On",1,IF(ISNUMBER(ScheduleCompile!O428),ScheduleCompile!O428/1,IF(ISTEXT(ScheduleCompile!O428),IF(OR(ISNUMBER(FIND("5F",ScheduleCompile!O428)),ISNUMBER(FIND("0F",ScheduleCompile!O428)),ISNUMBER(FIND("8F",ScheduleCompile!O428)),ISNUMBER(FIND("1F",ScheduleCompile!O428)),ISNUMBER(FIND("2F",ScheduleCompile!O428)),ISNUMBER(FIND("3F",ScheduleCompile!O428)),ISNUMBER(FIND("6F",ScheduleCompile!O428)),ISNUMBER(FIND("7F",ScheduleCompile!O428)),ISNUMBER(FIND("9F",ScheduleCompile!O428)),ISNUMBER(FIND("4F",ScheduleCompile!O428))),VALUE(LEFT(ScheduleCompile!O428,FIND("F",ScheduleCompile!O428)-1)),ScheduleCompile!O428)))))))</f>
        <v>0.71</v>
      </c>
      <c r="U435" s="1">
        <f>IF(AND(ISERROR(IF(ScheduleCompile!P428="Off",0,IF(ScheduleCompile!P428="On",1,IF(ISNUMBER(ScheduleCompile!P428),ScheduleCompile!P428/1,IF(ISTEXT(ScheduleCompile!P428),IF(OR(ISNUMBER(FIND("5F",ScheduleCompile!P428)),ISNUMBER(FIND("0F",ScheduleCompile!P428)),ISNUMBER(FIND("8F",ScheduleCompile!P428)),ISNUMBER(FIND("1F",ScheduleCompile!P428)),ISNUMBER(FIND("2F",ScheduleCompile!P428)),ISNUMBER(FIND("3F",ScheduleCompile!P428)),ISNUMBER(FIND("6F",ScheduleCompile!P428)),ISNUMBER(FIND("7F",ScheduleCompile!P428)),ISNUMBER(FIND("9F",ScheduleCompile!P428)),ISNUMBER(FIND("4F",ScheduleCompile!P428))),VALUE(LEFT(ScheduleCompile!P428,FIND("F",ScheduleCompile!P428)-1)),ScheduleCompile!P428)))))),ISTEXT(ScheduleCompile!#REF!)),"ENDTABLE",IF(ISERROR(IF(ScheduleCompile!P428="Off",0,IF(ScheduleCompile!P428="On",1,IF(ISNUMBER(ScheduleCompile!P428),ScheduleCompile!P428/1,IF(ISTEXT(ScheduleCompile!P428),IF(OR(ISNUMBER(FIND("5F",ScheduleCompile!P428)),ISNUMBER(FIND("0F",ScheduleCompile!P428)),ISNUMBER(FIND("8F",ScheduleCompile!P428)),ISNUMBER(FIND("1F",ScheduleCompile!P428)),ISNUMBER(FIND("2F",ScheduleCompile!P428)),ISNUMBER(FIND("3F",ScheduleCompile!P428)),ISNUMBER(FIND("6F",ScheduleCompile!P428)),ISNUMBER(FIND("7F",ScheduleCompile!P428)),ISNUMBER(FIND("9F",ScheduleCompile!P428)),ISNUMBER(FIND("4F",ScheduleCompile!P428))),VALUE(LEFT(ScheduleCompile!P428,FIND("F",ScheduleCompile!P428)-1)),ScheduleCompile!P428)))))),"",IF(ScheduleCompile!P428="Off",0,IF(ScheduleCompile!P428="On",1,IF(ISNUMBER(ScheduleCompile!P428),ScheduleCompile!P428/1,IF(ISTEXT(ScheduleCompile!P428),IF(OR(ISNUMBER(FIND("5F",ScheduleCompile!P428)),ISNUMBER(FIND("0F",ScheduleCompile!P428)),ISNUMBER(FIND("8F",ScheduleCompile!P428)),ISNUMBER(FIND("1F",ScheduleCompile!P428)),ISNUMBER(FIND("2F",ScheduleCompile!P428)),ISNUMBER(FIND("3F",ScheduleCompile!P428)),ISNUMBER(FIND("6F",ScheduleCompile!P428)),ISNUMBER(FIND("7F",ScheduleCompile!P428)),ISNUMBER(FIND("9F",ScheduleCompile!P428)),ISNUMBER(FIND("4F",ScheduleCompile!P428))),VALUE(LEFT(ScheduleCompile!P428,FIND("F",ScheduleCompile!P428)-1)),ScheduleCompile!P428)))))))</f>
        <v>0.72</v>
      </c>
      <c r="V435" s="1">
        <f>IF(AND(ISERROR(IF(ScheduleCompile!Q428="Off",0,IF(ScheduleCompile!Q428="On",1,IF(ISNUMBER(ScheduleCompile!Q428),ScheduleCompile!Q428/1,IF(ISTEXT(ScheduleCompile!Q428),IF(OR(ISNUMBER(FIND("5F",ScheduleCompile!Q428)),ISNUMBER(FIND("0F",ScheduleCompile!Q428)),ISNUMBER(FIND("8F",ScheduleCompile!Q428)),ISNUMBER(FIND("1F",ScheduleCompile!Q428)),ISNUMBER(FIND("2F",ScheduleCompile!Q428)),ISNUMBER(FIND("3F",ScheduleCompile!Q428)),ISNUMBER(FIND("6F",ScheduleCompile!Q428)),ISNUMBER(FIND("7F",ScheduleCompile!Q428)),ISNUMBER(FIND("9F",ScheduleCompile!Q428)),ISNUMBER(FIND("4F",ScheduleCompile!Q428))),VALUE(LEFT(ScheduleCompile!Q428,FIND("F",ScheduleCompile!Q428)-1)),ScheduleCompile!Q428)))))),ISTEXT(ScheduleCompile!#REF!)),"ENDTABLE",IF(ISERROR(IF(ScheduleCompile!Q428="Off",0,IF(ScheduleCompile!Q428="On",1,IF(ISNUMBER(ScheduleCompile!Q428),ScheduleCompile!Q428/1,IF(ISTEXT(ScheduleCompile!Q428),IF(OR(ISNUMBER(FIND("5F",ScheduleCompile!Q428)),ISNUMBER(FIND("0F",ScheduleCompile!Q428)),ISNUMBER(FIND("8F",ScheduleCompile!Q428)),ISNUMBER(FIND("1F",ScheduleCompile!Q428)),ISNUMBER(FIND("2F",ScheduleCompile!Q428)),ISNUMBER(FIND("3F",ScheduleCompile!Q428)),ISNUMBER(FIND("6F",ScheduleCompile!Q428)),ISNUMBER(FIND("7F",ScheduleCompile!Q428)),ISNUMBER(FIND("9F",ScheduleCompile!Q428)),ISNUMBER(FIND("4F",ScheduleCompile!Q428))),VALUE(LEFT(ScheduleCompile!Q428,FIND("F",ScheduleCompile!Q428)-1)),ScheduleCompile!Q428)))))),"",IF(ScheduleCompile!Q428="Off",0,IF(ScheduleCompile!Q428="On",1,IF(ISNUMBER(ScheduleCompile!Q428),ScheduleCompile!Q428/1,IF(ISTEXT(ScheduleCompile!Q428),IF(OR(ISNUMBER(FIND("5F",ScheduleCompile!Q428)),ISNUMBER(FIND("0F",ScheduleCompile!Q428)),ISNUMBER(FIND("8F",ScheduleCompile!Q428)),ISNUMBER(FIND("1F",ScheduleCompile!Q428)),ISNUMBER(FIND("2F",ScheduleCompile!Q428)),ISNUMBER(FIND("3F",ScheduleCompile!Q428)),ISNUMBER(FIND("6F",ScheduleCompile!Q428)),ISNUMBER(FIND("7F",ScheduleCompile!Q428)),ISNUMBER(FIND("9F",ScheduleCompile!Q428)),ISNUMBER(FIND("4F",ScheduleCompile!Q428))),VALUE(LEFT(ScheduleCompile!Q428,FIND("F",ScheduleCompile!Q428)-1)),ScheduleCompile!Q428)))))))</f>
        <v>0.72</v>
      </c>
      <c r="W435" s="1">
        <f>IF(AND(ISERROR(IF(ScheduleCompile!R428="Off",0,IF(ScheduleCompile!R428="On",1,IF(ISNUMBER(ScheduleCompile!R428),ScheduleCompile!R428/1,IF(ISTEXT(ScheduleCompile!R428),IF(OR(ISNUMBER(FIND("5F",ScheduleCompile!R428)),ISNUMBER(FIND("0F",ScheduleCompile!R428)),ISNUMBER(FIND("8F",ScheduleCompile!R428)),ISNUMBER(FIND("1F",ScheduleCompile!R428)),ISNUMBER(FIND("2F",ScheduleCompile!R428)),ISNUMBER(FIND("3F",ScheduleCompile!R428)),ISNUMBER(FIND("6F",ScheduleCompile!R428)),ISNUMBER(FIND("7F",ScheduleCompile!R428)),ISNUMBER(FIND("9F",ScheduleCompile!R428)),ISNUMBER(FIND("4F",ScheduleCompile!R428))),VALUE(LEFT(ScheduleCompile!R428,FIND("F",ScheduleCompile!R428)-1)),ScheduleCompile!R428)))))),ISTEXT(ScheduleCompile!#REF!)),"ENDTABLE",IF(ISERROR(IF(ScheduleCompile!R428="Off",0,IF(ScheduleCompile!R428="On",1,IF(ISNUMBER(ScheduleCompile!R428),ScheduleCompile!R428/1,IF(ISTEXT(ScheduleCompile!R428),IF(OR(ISNUMBER(FIND("5F",ScheduleCompile!R428)),ISNUMBER(FIND("0F",ScheduleCompile!R428)),ISNUMBER(FIND("8F",ScheduleCompile!R428)),ISNUMBER(FIND("1F",ScheduleCompile!R428)),ISNUMBER(FIND("2F",ScheduleCompile!R428)),ISNUMBER(FIND("3F",ScheduleCompile!R428)),ISNUMBER(FIND("6F",ScheduleCompile!R428)),ISNUMBER(FIND("7F",ScheduleCompile!R428)),ISNUMBER(FIND("9F",ScheduleCompile!R428)),ISNUMBER(FIND("4F",ScheduleCompile!R428))),VALUE(LEFT(ScheduleCompile!R428,FIND("F",ScheduleCompile!R428)-1)),ScheduleCompile!R428)))))),"",IF(ScheduleCompile!R428="Off",0,IF(ScheduleCompile!R428="On",1,IF(ISNUMBER(ScheduleCompile!R428),ScheduleCompile!R428/1,IF(ISTEXT(ScheduleCompile!R428),IF(OR(ISNUMBER(FIND("5F",ScheduleCompile!R428)),ISNUMBER(FIND("0F",ScheduleCompile!R428)),ISNUMBER(FIND("8F",ScheduleCompile!R428)),ISNUMBER(FIND("1F",ScheduleCompile!R428)),ISNUMBER(FIND("2F",ScheduleCompile!R428)),ISNUMBER(FIND("3F",ScheduleCompile!R428)),ISNUMBER(FIND("6F",ScheduleCompile!R428)),ISNUMBER(FIND("7F",ScheduleCompile!R428)),ISNUMBER(FIND("9F",ScheduleCompile!R428)),ISNUMBER(FIND("4F",ScheduleCompile!R428))),VALUE(LEFT(ScheduleCompile!R428,FIND("F",ScheduleCompile!R428)-1)),ScheduleCompile!R428)))))))</f>
        <v>0.73</v>
      </c>
      <c r="X435" s="1">
        <f>IF(AND(ISERROR(IF(ScheduleCompile!S428="Off",0,IF(ScheduleCompile!S428="On",1,IF(ISNUMBER(ScheduleCompile!S428),ScheduleCompile!S428/1,IF(ISTEXT(ScheduleCompile!S428),IF(OR(ISNUMBER(FIND("5F",ScheduleCompile!S428)),ISNUMBER(FIND("0F",ScheduleCompile!S428)),ISNUMBER(FIND("8F",ScheduleCompile!S428)),ISNUMBER(FIND("1F",ScheduleCompile!S428)),ISNUMBER(FIND("2F",ScheduleCompile!S428)),ISNUMBER(FIND("3F",ScheduleCompile!S428)),ISNUMBER(FIND("6F",ScheduleCompile!S428)),ISNUMBER(FIND("7F",ScheduleCompile!S428)),ISNUMBER(FIND("9F",ScheduleCompile!S428)),ISNUMBER(FIND("4F",ScheduleCompile!S428))),VALUE(LEFT(ScheduleCompile!S428,FIND("F",ScheduleCompile!S428)-1)),ScheduleCompile!S428)))))),ISTEXT(ScheduleCompile!#REF!)),"ENDTABLE",IF(ISERROR(IF(ScheduleCompile!S428="Off",0,IF(ScheduleCompile!S428="On",1,IF(ISNUMBER(ScheduleCompile!S428),ScheduleCompile!S428/1,IF(ISTEXT(ScheduleCompile!S428),IF(OR(ISNUMBER(FIND("5F",ScheduleCompile!S428)),ISNUMBER(FIND("0F",ScheduleCompile!S428)),ISNUMBER(FIND("8F",ScheduleCompile!S428)),ISNUMBER(FIND("1F",ScheduleCompile!S428)),ISNUMBER(FIND("2F",ScheduleCompile!S428)),ISNUMBER(FIND("3F",ScheduleCompile!S428)),ISNUMBER(FIND("6F",ScheduleCompile!S428)),ISNUMBER(FIND("7F",ScheduleCompile!S428)),ISNUMBER(FIND("9F",ScheduleCompile!S428)),ISNUMBER(FIND("4F",ScheduleCompile!S428))),VALUE(LEFT(ScheduleCompile!S428,FIND("F",ScheduleCompile!S428)-1)),ScheduleCompile!S428)))))),"",IF(ScheduleCompile!S428="Off",0,IF(ScheduleCompile!S428="On",1,IF(ISNUMBER(ScheduleCompile!S428),ScheduleCompile!S428/1,IF(ISTEXT(ScheduleCompile!S428),IF(OR(ISNUMBER(FIND("5F",ScheduleCompile!S428)),ISNUMBER(FIND("0F",ScheduleCompile!S428)),ISNUMBER(FIND("8F",ScheduleCompile!S428)),ISNUMBER(FIND("1F",ScheduleCompile!S428)),ISNUMBER(FIND("2F",ScheduleCompile!S428)),ISNUMBER(FIND("3F",ScheduleCompile!S428)),ISNUMBER(FIND("6F",ScheduleCompile!S428)),ISNUMBER(FIND("7F",ScheduleCompile!S428)),ISNUMBER(FIND("9F",ScheduleCompile!S428)),ISNUMBER(FIND("4F",ScheduleCompile!S428))),VALUE(LEFT(ScheduleCompile!S428,FIND("F",ScheduleCompile!S428)-1)),ScheduleCompile!S428)))))))</f>
        <v>0.68</v>
      </c>
      <c r="Y435" s="1">
        <f>IF(AND(ISERROR(IF(ScheduleCompile!T428="Off",0,IF(ScheduleCompile!T428="On",1,IF(ISNUMBER(ScheduleCompile!T428),ScheduleCompile!T428/1,IF(ISTEXT(ScheduleCompile!T428),IF(OR(ISNUMBER(FIND("5F",ScheduleCompile!T428)),ISNUMBER(FIND("0F",ScheduleCompile!T428)),ISNUMBER(FIND("8F",ScheduleCompile!T428)),ISNUMBER(FIND("1F",ScheduleCompile!T428)),ISNUMBER(FIND("2F",ScheduleCompile!T428)),ISNUMBER(FIND("3F",ScheduleCompile!T428)),ISNUMBER(FIND("6F",ScheduleCompile!T428)),ISNUMBER(FIND("7F",ScheduleCompile!T428)),ISNUMBER(FIND("9F",ScheduleCompile!T428)),ISNUMBER(FIND("4F",ScheduleCompile!T428))),VALUE(LEFT(ScheduleCompile!T428,FIND("F",ScheduleCompile!T428)-1)),ScheduleCompile!T428)))))),ISTEXT(ScheduleCompile!#REF!)),"ENDTABLE",IF(ISERROR(IF(ScheduleCompile!T428="Off",0,IF(ScheduleCompile!T428="On",1,IF(ISNUMBER(ScheduleCompile!T428),ScheduleCompile!T428/1,IF(ISTEXT(ScheduleCompile!T428),IF(OR(ISNUMBER(FIND("5F",ScheduleCompile!T428)),ISNUMBER(FIND("0F",ScheduleCompile!T428)),ISNUMBER(FIND("8F",ScheduleCompile!T428)),ISNUMBER(FIND("1F",ScheduleCompile!T428)),ISNUMBER(FIND("2F",ScheduleCompile!T428)),ISNUMBER(FIND("3F",ScheduleCompile!T428)),ISNUMBER(FIND("6F",ScheduleCompile!T428)),ISNUMBER(FIND("7F",ScheduleCompile!T428)),ISNUMBER(FIND("9F",ScheduleCompile!T428)),ISNUMBER(FIND("4F",ScheduleCompile!T428))),VALUE(LEFT(ScheduleCompile!T428,FIND("F",ScheduleCompile!T428)-1)),ScheduleCompile!T428)))))),"",IF(ScheduleCompile!T428="Off",0,IF(ScheduleCompile!T428="On",1,IF(ISNUMBER(ScheduleCompile!T428),ScheduleCompile!T428/1,IF(ISTEXT(ScheduleCompile!T428),IF(OR(ISNUMBER(FIND("5F",ScheduleCompile!T428)),ISNUMBER(FIND("0F",ScheduleCompile!T428)),ISNUMBER(FIND("8F",ScheduleCompile!T428)),ISNUMBER(FIND("1F",ScheduleCompile!T428)),ISNUMBER(FIND("2F",ScheduleCompile!T428)),ISNUMBER(FIND("3F",ScheduleCompile!T428)),ISNUMBER(FIND("6F",ScheduleCompile!T428)),ISNUMBER(FIND("7F",ScheduleCompile!T428)),ISNUMBER(FIND("9F",ScheduleCompile!T428)),ISNUMBER(FIND("4F",ScheduleCompile!T428))),VALUE(LEFT(ScheduleCompile!T428,FIND("F",ScheduleCompile!T428)-1)),ScheduleCompile!T428)))))))</f>
        <v>0.68</v>
      </c>
      <c r="Z435" s="1">
        <f>IF(AND(ISERROR(IF(ScheduleCompile!U428="Off",0,IF(ScheduleCompile!U428="On",1,IF(ISNUMBER(ScheduleCompile!U428),ScheduleCompile!U428/1,IF(ISTEXT(ScheduleCompile!U428),IF(OR(ISNUMBER(FIND("5F",ScheduleCompile!U428)),ISNUMBER(FIND("0F",ScheduleCompile!U428)),ISNUMBER(FIND("8F",ScheduleCompile!U428)),ISNUMBER(FIND("1F",ScheduleCompile!U428)),ISNUMBER(FIND("2F",ScheduleCompile!U428)),ISNUMBER(FIND("3F",ScheduleCompile!U428)),ISNUMBER(FIND("6F",ScheduleCompile!U428)),ISNUMBER(FIND("7F",ScheduleCompile!U428)),ISNUMBER(FIND("9F",ScheduleCompile!U428)),ISNUMBER(FIND("4F",ScheduleCompile!U428))),VALUE(LEFT(ScheduleCompile!U428,FIND("F",ScheduleCompile!U428)-1)),ScheduleCompile!U428)))))),ISTEXT(ScheduleCompile!#REF!)),"ENDTABLE",IF(ISERROR(IF(ScheduleCompile!U428="Off",0,IF(ScheduleCompile!U428="On",1,IF(ISNUMBER(ScheduleCompile!U428),ScheduleCompile!U428/1,IF(ISTEXT(ScheduleCompile!U428),IF(OR(ISNUMBER(FIND("5F",ScheduleCompile!U428)),ISNUMBER(FIND("0F",ScheduleCompile!U428)),ISNUMBER(FIND("8F",ScheduleCompile!U428)),ISNUMBER(FIND("1F",ScheduleCompile!U428)),ISNUMBER(FIND("2F",ScheduleCompile!U428)),ISNUMBER(FIND("3F",ScheduleCompile!U428)),ISNUMBER(FIND("6F",ScheduleCompile!U428)),ISNUMBER(FIND("7F",ScheduleCompile!U428)),ISNUMBER(FIND("9F",ScheduleCompile!U428)),ISNUMBER(FIND("4F",ScheduleCompile!U428))),VALUE(LEFT(ScheduleCompile!U428,FIND("F",ScheduleCompile!U428)-1)),ScheduleCompile!U428)))))),"",IF(ScheduleCompile!U428="Off",0,IF(ScheduleCompile!U428="On",1,IF(ISNUMBER(ScheduleCompile!U428),ScheduleCompile!U428/1,IF(ISTEXT(ScheduleCompile!U428),IF(OR(ISNUMBER(FIND("5F",ScheduleCompile!U428)),ISNUMBER(FIND("0F",ScheduleCompile!U428)),ISNUMBER(FIND("8F",ScheduleCompile!U428)),ISNUMBER(FIND("1F",ScheduleCompile!U428)),ISNUMBER(FIND("2F",ScheduleCompile!U428)),ISNUMBER(FIND("3F",ScheduleCompile!U428)),ISNUMBER(FIND("6F",ScheduleCompile!U428)),ISNUMBER(FIND("7F",ScheduleCompile!U428)),ISNUMBER(FIND("9F",ScheduleCompile!U428)),ISNUMBER(FIND("4F",ScheduleCompile!U428))),VALUE(LEFT(ScheduleCompile!U428,FIND("F",ScheduleCompile!U428)-1)),ScheduleCompile!U428)))))))</f>
        <v>0.57999999999999996</v>
      </c>
      <c r="AA435" s="1">
        <f>IF(AND(ISERROR(IF(ScheduleCompile!V428="Off",0,IF(ScheduleCompile!V428="On",1,IF(ISNUMBER(ScheduleCompile!V428),ScheduleCompile!V428/1,IF(ISTEXT(ScheduleCompile!V428),IF(OR(ISNUMBER(FIND("5F",ScheduleCompile!V428)),ISNUMBER(FIND("0F",ScheduleCompile!V428)),ISNUMBER(FIND("8F",ScheduleCompile!V428)),ISNUMBER(FIND("1F",ScheduleCompile!V428)),ISNUMBER(FIND("2F",ScheduleCompile!V428)),ISNUMBER(FIND("3F",ScheduleCompile!V428)),ISNUMBER(FIND("6F",ScheduleCompile!V428)),ISNUMBER(FIND("7F",ScheduleCompile!V428)),ISNUMBER(FIND("9F",ScheduleCompile!V428)),ISNUMBER(FIND("4F",ScheduleCompile!V428))),VALUE(LEFT(ScheduleCompile!V428,FIND("F",ScheduleCompile!V428)-1)),ScheduleCompile!V428)))))),ISTEXT(ScheduleCompile!#REF!)),"ENDTABLE",IF(ISERROR(IF(ScheduleCompile!V428="Off",0,IF(ScheduleCompile!V428="On",1,IF(ISNUMBER(ScheduleCompile!V428),ScheduleCompile!V428/1,IF(ISTEXT(ScheduleCompile!V428),IF(OR(ISNUMBER(FIND("5F",ScheduleCompile!V428)),ISNUMBER(FIND("0F",ScheduleCompile!V428)),ISNUMBER(FIND("8F",ScheduleCompile!V428)),ISNUMBER(FIND("1F",ScheduleCompile!V428)),ISNUMBER(FIND("2F",ScheduleCompile!V428)),ISNUMBER(FIND("3F",ScheduleCompile!V428)),ISNUMBER(FIND("6F",ScheduleCompile!V428)),ISNUMBER(FIND("7F",ScheduleCompile!V428)),ISNUMBER(FIND("9F",ScheduleCompile!V428)),ISNUMBER(FIND("4F",ScheduleCompile!V428))),VALUE(LEFT(ScheduleCompile!V428,FIND("F",ScheduleCompile!V428)-1)),ScheduleCompile!V428)))))),"",IF(ScheduleCompile!V428="Off",0,IF(ScheduleCompile!V428="On",1,IF(ISNUMBER(ScheduleCompile!V428),ScheduleCompile!V428/1,IF(ISTEXT(ScheduleCompile!V428),IF(OR(ISNUMBER(FIND("5F",ScheduleCompile!V428)),ISNUMBER(FIND("0F",ScheduleCompile!V428)),ISNUMBER(FIND("8F",ScheduleCompile!V428)),ISNUMBER(FIND("1F",ScheduleCompile!V428)),ISNUMBER(FIND("2F",ScheduleCompile!V428)),ISNUMBER(FIND("3F",ScheduleCompile!V428)),ISNUMBER(FIND("6F",ScheduleCompile!V428)),ISNUMBER(FIND("7F",ScheduleCompile!V428)),ISNUMBER(FIND("9F",ScheduleCompile!V428)),ISNUMBER(FIND("4F",ScheduleCompile!V428))),VALUE(LEFT(ScheduleCompile!V428,FIND("F",ScheduleCompile!V428)-1)),ScheduleCompile!V428)))))))</f>
        <v>0.54</v>
      </c>
      <c r="AB435" s="1">
        <f>IF(AND(ISERROR(IF(ScheduleCompile!W428="Off",0,IF(ScheduleCompile!W428="On",1,IF(ISNUMBER(ScheduleCompile!W428),ScheduleCompile!W428/1,IF(ISTEXT(ScheduleCompile!W428),IF(OR(ISNUMBER(FIND("5F",ScheduleCompile!W428)),ISNUMBER(FIND("0F",ScheduleCompile!W428)),ISNUMBER(FIND("8F",ScheduleCompile!W428)),ISNUMBER(FIND("1F",ScheduleCompile!W428)),ISNUMBER(FIND("2F",ScheduleCompile!W428)),ISNUMBER(FIND("3F",ScheduleCompile!W428)),ISNUMBER(FIND("6F",ScheduleCompile!W428)),ISNUMBER(FIND("7F",ScheduleCompile!W428)),ISNUMBER(FIND("9F",ScheduleCompile!W428)),ISNUMBER(FIND("4F",ScheduleCompile!W428))),VALUE(LEFT(ScheduleCompile!W428,FIND("F",ScheduleCompile!W428)-1)),ScheduleCompile!W428)))))),ISTEXT(ScheduleCompile!#REF!)),"ENDTABLE",IF(ISERROR(IF(ScheduleCompile!W428="Off",0,IF(ScheduleCompile!W428="On",1,IF(ISNUMBER(ScheduleCompile!W428),ScheduleCompile!W428/1,IF(ISTEXT(ScheduleCompile!W428),IF(OR(ISNUMBER(FIND("5F",ScheduleCompile!W428)),ISNUMBER(FIND("0F",ScheduleCompile!W428)),ISNUMBER(FIND("8F",ScheduleCompile!W428)),ISNUMBER(FIND("1F",ScheduleCompile!W428)),ISNUMBER(FIND("2F",ScheduleCompile!W428)),ISNUMBER(FIND("3F",ScheduleCompile!W428)),ISNUMBER(FIND("6F",ScheduleCompile!W428)),ISNUMBER(FIND("7F",ScheduleCompile!W428)),ISNUMBER(FIND("9F",ScheduleCompile!W428)),ISNUMBER(FIND("4F",ScheduleCompile!W428))),VALUE(LEFT(ScheduleCompile!W428,FIND("F",ScheduleCompile!W428)-1)),ScheduleCompile!W428)))))),"",IF(ScheduleCompile!W428="Off",0,IF(ScheduleCompile!W428="On",1,IF(ISNUMBER(ScheduleCompile!W428),ScheduleCompile!W428/1,IF(ISTEXT(ScheduleCompile!W428),IF(OR(ISNUMBER(FIND("5F",ScheduleCompile!W428)),ISNUMBER(FIND("0F",ScheduleCompile!W428)),ISNUMBER(FIND("8F",ScheduleCompile!W428)),ISNUMBER(FIND("1F",ScheduleCompile!W428)),ISNUMBER(FIND("2F",ScheduleCompile!W428)),ISNUMBER(FIND("3F",ScheduleCompile!W428)),ISNUMBER(FIND("6F",ScheduleCompile!W428)),ISNUMBER(FIND("7F",ScheduleCompile!W428)),ISNUMBER(FIND("9F",ScheduleCompile!W428)),ISNUMBER(FIND("4F",ScheduleCompile!W428))),VALUE(LEFT(ScheduleCompile!W428,FIND("F",ScheduleCompile!W428)-1)),ScheduleCompile!W428)))))))</f>
        <v>0</v>
      </c>
      <c r="AC435" s="1">
        <f>IF(AND(ISERROR(IF(ScheduleCompile!X428="Off",0,IF(ScheduleCompile!X428="On",1,IF(ISNUMBER(ScheduleCompile!X428),ScheduleCompile!X428/1,IF(ISTEXT(ScheduleCompile!X428),IF(OR(ISNUMBER(FIND("5F",ScheduleCompile!X428)),ISNUMBER(FIND("0F",ScheduleCompile!X428)),ISNUMBER(FIND("8F",ScheduleCompile!X428)),ISNUMBER(FIND("1F",ScheduleCompile!X428)),ISNUMBER(FIND("2F",ScheduleCompile!X428)),ISNUMBER(FIND("3F",ScheduleCompile!X428)),ISNUMBER(FIND("6F",ScheduleCompile!X428)),ISNUMBER(FIND("7F",ScheduleCompile!X428)),ISNUMBER(FIND("9F",ScheduleCompile!X428)),ISNUMBER(FIND("4F",ScheduleCompile!X428))),VALUE(LEFT(ScheduleCompile!X428,FIND("F",ScheduleCompile!X428)-1)),ScheduleCompile!X428)))))),ISTEXT(ScheduleCompile!#REF!)),"ENDTABLE",IF(ISERROR(IF(ScheduleCompile!X428="Off",0,IF(ScheduleCompile!X428="On",1,IF(ISNUMBER(ScheduleCompile!X428),ScheduleCompile!X428/1,IF(ISTEXT(ScheduleCompile!X428),IF(OR(ISNUMBER(FIND("5F",ScheduleCompile!X428)),ISNUMBER(FIND("0F",ScheduleCompile!X428)),ISNUMBER(FIND("8F",ScheduleCompile!X428)),ISNUMBER(FIND("1F",ScheduleCompile!X428)),ISNUMBER(FIND("2F",ScheduleCompile!X428)),ISNUMBER(FIND("3F",ScheduleCompile!X428)),ISNUMBER(FIND("6F",ScheduleCompile!X428)),ISNUMBER(FIND("7F",ScheduleCompile!X428)),ISNUMBER(FIND("9F",ScheduleCompile!X428)),ISNUMBER(FIND("4F",ScheduleCompile!X428))),VALUE(LEFT(ScheduleCompile!X428,FIND("F",ScheduleCompile!X428)-1)),ScheduleCompile!X428)))))),"",IF(ScheduleCompile!X428="Off",0,IF(ScheduleCompile!X428="On",1,IF(ISNUMBER(ScheduleCompile!X428),ScheduleCompile!X428/1,IF(ISTEXT(ScheduleCompile!X428),IF(OR(ISNUMBER(FIND("5F",ScheduleCompile!X428)),ISNUMBER(FIND("0F",ScheduleCompile!X428)),ISNUMBER(FIND("8F",ScheduleCompile!X428)),ISNUMBER(FIND("1F",ScheduleCompile!X428)),ISNUMBER(FIND("2F",ScheduleCompile!X428)),ISNUMBER(FIND("3F",ScheduleCompile!X428)),ISNUMBER(FIND("6F",ScheduleCompile!X428)),ISNUMBER(FIND("7F",ScheduleCompile!X428)),ISNUMBER(FIND("9F",ScheduleCompile!X428)),ISNUMBER(FIND("4F",ScheduleCompile!X428))),VALUE(LEFT(ScheduleCompile!X428,FIND("F",ScheduleCompile!X428)-1)),ScheduleCompile!X428)))))))</f>
        <v>0</v>
      </c>
      <c r="AD435" s="1">
        <f>IF(AND(ISERROR(IF(ScheduleCompile!Y428="Off",0,IF(ScheduleCompile!Y428="On",1,IF(ISNUMBER(ScheduleCompile!Y428),ScheduleCompile!Y428/1,IF(ISTEXT(ScheduleCompile!Y428),IF(OR(ISNUMBER(FIND("5F",ScheduleCompile!Y428)),ISNUMBER(FIND("0F",ScheduleCompile!Y428)),ISNUMBER(FIND("8F",ScheduleCompile!Y428)),ISNUMBER(FIND("1F",ScheduleCompile!Y428)),ISNUMBER(FIND("2F",ScheduleCompile!Y428)),ISNUMBER(FIND("3F",ScheduleCompile!Y428)),ISNUMBER(FIND("6F",ScheduleCompile!Y428)),ISNUMBER(FIND("7F",ScheduleCompile!Y428)),ISNUMBER(FIND("9F",ScheduleCompile!Y428)),ISNUMBER(FIND("4F",ScheduleCompile!Y428))),VALUE(LEFT(ScheduleCompile!Y428,FIND("F",ScheduleCompile!Y428)-1)),ScheduleCompile!Y428)))))),ISTEXT(ScheduleCompile!#REF!)),"ENDTABLE",IF(ISERROR(IF(ScheduleCompile!Y428="Off",0,IF(ScheduleCompile!Y428="On",1,IF(ISNUMBER(ScheduleCompile!Y428),ScheduleCompile!Y428/1,IF(ISTEXT(ScheduleCompile!Y428),IF(OR(ISNUMBER(FIND("5F",ScheduleCompile!Y428)),ISNUMBER(FIND("0F",ScheduleCompile!Y428)),ISNUMBER(FIND("8F",ScheduleCompile!Y428)),ISNUMBER(FIND("1F",ScheduleCompile!Y428)),ISNUMBER(FIND("2F",ScheduleCompile!Y428)),ISNUMBER(FIND("3F",ScheduleCompile!Y428)),ISNUMBER(FIND("6F",ScheduleCompile!Y428)),ISNUMBER(FIND("7F",ScheduleCompile!Y428)),ISNUMBER(FIND("9F",ScheduleCompile!Y428)),ISNUMBER(FIND("4F",ScheduleCompile!Y428))),VALUE(LEFT(ScheduleCompile!Y428,FIND("F",ScheduleCompile!Y428)-1)),ScheduleCompile!Y428)))))),"",IF(ScheduleCompile!Y428="Off",0,IF(ScheduleCompile!Y428="On",1,IF(ISNUMBER(ScheduleCompile!Y428),ScheduleCompile!Y428/1,IF(ISTEXT(ScheduleCompile!Y428),IF(OR(ISNUMBER(FIND("5F",ScheduleCompile!Y428)),ISNUMBER(FIND("0F",ScheduleCompile!Y428)),ISNUMBER(FIND("8F",ScheduleCompile!Y428)),ISNUMBER(FIND("1F",ScheduleCompile!Y428)),ISNUMBER(FIND("2F",ScheduleCompile!Y428)),ISNUMBER(FIND("3F",ScheduleCompile!Y428)),ISNUMBER(FIND("6F",ScheduleCompile!Y428)),ISNUMBER(FIND("7F",ScheduleCompile!Y428)),ISNUMBER(FIND("9F",ScheduleCompile!Y428)),ISNUMBER(FIND("4F",ScheduleCompile!Y428))),VALUE(LEFT(ScheduleCompile!Y428,FIND("F",ScheduleCompile!Y428)-1)),ScheduleCompile!Y428)))))))</f>
        <v>0</v>
      </c>
    </row>
    <row r="436" spans="1:30" x14ac:dyDescent="0.25">
      <c r="A436" t="str">
        <f t="shared" si="27"/>
        <v>SchDay "RetailElevatorSat"  Type = "Fraction" Hr = (0, 0, 0, 0, 0, 0, 0, 0.09, 0.21, 0.56, 0.66, 0.68, 0.68, 0.69, 0.7, 0.69, 0.66, 0.58, 0.47, 0.43, 0.43, 0.08, 0, 0) ..</v>
      </c>
      <c r="B436" s="1" t="s">
        <v>623</v>
      </c>
      <c r="C436" t="str">
        <f t="shared" si="28"/>
        <v xml:space="preserve">SchDay "RetailElevatorSat"  Type = "Fraction" Hr = </v>
      </c>
      <c r="D436" t="str">
        <f t="shared" si="29"/>
        <v>(0, 0, 0, 0, 0, 0, 0, 0.09, 0.21, 0.56, 0.66, 0.68, 0.68, 0.69, 0.7, 0.69, 0.66, 0.58, 0.47, 0.43, 0.43, 0.08, 0, 0) ..</v>
      </c>
      <c r="E436" s="30" t="str">
        <f>ScheduleCompile!A429</f>
        <v>RetailElevatorSat</v>
      </c>
      <c r="F436" t="str">
        <f t="shared" si="30"/>
        <v>Fraction</v>
      </c>
      <c r="G436" s="1">
        <f>IF(AND(ISERROR(IF(ScheduleCompile!B429="Off",0,IF(ScheduleCompile!B429="On",1,IF(ISNUMBER(ScheduleCompile!B429),ScheduleCompile!B429/1,IF(ISTEXT(ScheduleCompile!B429),IF(OR(ISNUMBER(FIND("5F",ScheduleCompile!B429)),ISNUMBER(FIND("0F",ScheduleCompile!B429)),ISNUMBER(FIND("8F",ScheduleCompile!B429)),ISNUMBER(FIND("1F",ScheduleCompile!B429)),ISNUMBER(FIND("2F",ScheduleCompile!B429)),ISNUMBER(FIND("3F",ScheduleCompile!B429)),ISNUMBER(FIND("6F",ScheduleCompile!B429)),ISNUMBER(FIND("7F",ScheduleCompile!B429)),ISNUMBER(FIND("9F",ScheduleCompile!B429)),ISNUMBER(FIND("4F",ScheduleCompile!B429))),VALUE(LEFT(ScheduleCompile!B429,FIND("F",ScheduleCompile!B429)-1)),ScheduleCompile!B429)))))),ISTEXT(ScheduleCompile!#REF!)),"ENDTABLE",IF(ISERROR(IF(ScheduleCompile!B429="Off",0,IF(ScheduleCompile!B429="On",1,IF(ISNUMBER(ScheduleCompile!B429),ScheduleCompile!B429/1,IF(ISTEXT(ScheduleCompile!B429),IF(OR(ISNUMBER(FIND("5F",ScheduleCompile!B429)),ISNUMBER(FIND("0F",ScheduleCompile!B429)),ISNUMBER(FIND("8F",ScheduleCompile!B429)),ISNUMBER(FIND("1F",ScheduleCompile!B429)),ISNUMBER(FIND("2F",ScheduleCompile!B429)),ISNUMBER(FIND("3F",ScheduleCompile!B429)),ISNUMBER(FIND("6F",ScheduleCompile!B429)),ISNUMBER(FIND("7F",ScheduleCompile!B429)),ISNUMBER(FIND("9F",ScheduleCompile!B429)),ISNUMBER(FIND("4F",ScheduleCompile!B429))),VALUE(LEFT(ScheduleCompile!B429,FIND("F",ScheduleCompile!B429)-1)),ScheduleCompile!B429)))))),"",IF(ScheduleCompile!B429="Off",0,IF(ScheduleCompile!B429="On",1,IF(ISNUMBER(ScheduleCompile!B429),ScheduleCompile!B429/1,IF(ISTEXT(ScheduleCompile!B429),IF(OR(ISNUMBER(FIND("5F",ScheduleCompile!B429)),ISNUMBER(FIND("0F",ScheduleCompile!B429)),ISNUMBER(FIND("8F",ScheduleCompile!B429)),ISNUMBER(FIND("1F",ScheduleCompile!B429)),ISNUMBER(FIND("2F",ScheduleCompile!B429)),ISNUMBER(FIND("3F",ScheduleCompile!B429)),ISNUMBER(FIND("6F",ScheduleCompile!B429)),ISNUMBER(FIND("7F",ScheduleCompile!B429)),ISNUMBER(FIND("9F",ScheduleCompile!B429)),ISNUMBER(FIND("4F",ScheduleCompile!B429))),VALUE(LEFT(ScheduleCompile!B429,FIND("F",ScheduleCompile!B429)-1)),ScheduleCompile!B429)))))))</f>
        <v>0</v>
      </c>
      <c r="H436" s="1">
        <f>IF(AND(ISERROR(IF(ScheduleCompile!C429="Off",0,IF(ScheduleCompile!C429="On",1,IF(ISNUMBER(ScheduleCompile!C429),ScheduleCompile!C429/1,IF(ISTEXT(ScheduleCompile!C429),IF(OR(ISNUMBER(FIND("5F",ScheduleCompile!C429)),ISNUMBER(FIND("0F",ScheduleCompile!C429)),ISNUMBER(FIND("8F",ScheduleCompile!C429)),ISNUMBER(FIND("1F",ScheduleCompile!C429)),ISNUMBER(FIND("2F",ScheduleCompile!C429)),ISNUMBER(FIND("3F",ScheduleCompile!C429)),ISNUMBER(FIND("6F",ScheduleCompile!C429)),ISNUMBER(FIND("7F",ScheduleCompile!C429)),ISNUMBER(FIND("9F",ScheduleCompile!C429)),ISNUMBER(FIND("4F",ScheduleCompile!C429))),VALUE(LEFT(ScheduleCompile!C429,FIND("F",ScheduleCompile!C429)-1)),ScheduleCompile!C429)))))),ISTEXT(ScheduleCompile!#REF!)),"ENDTABLE",IF(ISERROR(IF(ScheduleCompile!C429="Off",0,IF(ScheduleCompile!C429="On",1,IF(ISNUMBER(ScheduleCompile!C429),ScheduleCompile!C429/1,IF(ISTEXT(ScheduleCompile!C429),IF(OR(ISNUMBER(FIND("5F",ScheduleCompile!C429)),ISNUMBER(FIND("0F",ScheduleCompile!C429)),ISNUMBER(FIND("8F",ScheduleCompile!C429)),ISNUMBER(FIND("1F",ScheduleCompile!C429)),ISNUMBER(FIND("2F",ScheduleCompile!C429)),ISNUMBER(FIND("3F",ScheduleCompile!C429)),ISNUMBER(FIND("6F",ScheduleCompile!C429)),ISNUMBER(FIND("7F",ScheduleCompile!C429)),ISNUMBER(FIND("9F",ScheduleCompile!C429)),ISNUMBER(FIND("4F",ScheduleCompile!C429))),VALUE(LEFT(ScheduleCompile!C429,FIND("F",ScheduleCompile!C429)-1)),ScheduleCompile!C429)))))),"",IF(ScheduleCompile!C429="Off",0,IF(ScheduleCompile!C429="On",1,IF(ISNUMBER(ScheduleCompile!C429),ScheduleCompile!C429/1,IF(ISTEXT(ScheduleCompile!C429),IF(OR(ISNUMBER(FIND("5F",ScheduleCompile!C429)),ISNUMBER(FIND("0F",ScheduleCompile!C429)),ISNUMBER(FIND("8F",ScheduleCompile!C429)),ISNUMBER(FIND("1F",ScheduleCompile!C429)),ISNUMBER(FIND("2F",ScheduleCompile!C429)),ISNUMBER(FIND("3F",ScheduleCompile!C429)),ISNUMBER(FIND("6F",ScheduleCompile!C429)),ISNUMBER(FIND("7F",ScheduleCompile!C429)),ISNUMBER(FIND("9F",ScheduleCompile!C429)),ISNUMBER(FIND("4F",ScheduleCompile!C429))),VALUE(LEFT(ScheduleCompile!C429,FIND("F",ScheduleCompile!C429)-1)),ScheduleCompile!C429)))))))</f>
        <v>0</v>
      </c>
      <c r="I436" s="1">
        <f>IF(AND(ISERROR(IF(ScheduleCompile!D429="Off",0,IF(ScheduleCompile!D429="On",1,IF(ISNUMBER(ScheduleCompile!D429),ScheduleCompile!D429/1,IF(ISTEXT(ScheduleCompile!D429),IF(OR(ISNUMBER(FIND("5F",ScheduleCompile!D429)),ISNUMBER(FIND("0F",ScheduleCompile!D429)),ISNUMBER(FIND("8F",ScheduleCompile!D429)),ISNUMBER(FIND("1F",ScheduleCompile!D429)),ISNUMBER(FIND("2F",ScheduleCompile!D429)),ISNUMBER(FIND("3F",ScheduleCompile!D429)),ISNUMBER(FIND("6F",ScheduleCompile!D429)),ISNUMBER(FIND("7F",ScheduleCompile!D429)),ISNUMBER(FIND("9F",ScheduleCompile!D429)),ISNUMBER(FIND("4F",ScheduleCompile!D429))),VALUE(LEFT(ScheduleCompile!D429,FIND("F",ScheduleCompile!D429)-1)),ScheduleCompile!D429)))))),ISTEXT(ScheduleCompile!#REF!)),"ENDTABLE",IF(ISERROR(IF(ScheduleCompile!D429="Off",0,IF(ScheduleCompile!D429="On",1,IF(ISNUMBER(ScheduleCompile!D429),ScheduleCompile!D429/1,IF(ISTEXT(ScheduleCompile!D429),IF(OR(ISNUMBER(FIND("5F",ScheduleCompile!D429)),ISNUMBER(FIND("0F",ScheduleCompile!D429)),ISNUMBER(FIND("8F",ScheduleCompile!D429)),ISNUMBER(FIND("1F",ScheduleCompile!D429)),ISNUMBER(FIND("2F",ScheduleCompile!D429)),ISNUMBER(FIND("3F",ScheduleCompile!D429)),ISNUMBER(FIND("6F",ScheduleCompile!D429)),ISNUMBER(FIND("7F",ScheduleCompile!D429)),ISNUMBER(FIND("9F",ScheduleCompile!D429)),ISNUMBER(FIND("4F",ScheduleCompile!D429))),VALUE(LEFT(ScheduleCompile!D429,FIND("F",ScheduleCompile!D429)-1)),ScheduleCompile!D429)))))),"",IF(ScheduleCompile!D429="Off",0,IF(ScheduleCompile!D429="On",1,IF(ISNUMBER(ScheduleCompile!D429),ScheduleCompile!D429/1,IF(ISTEXT(ScheduleCompile!D429),IF(OR(ISNUMBER(FIND("5F",ScheduleCompile!D429)),ISNUMBER(FIND("0F",ScheduleCompile!D429)),ISNUMBER(FIND("8F",ScheduleCompile!D429)),ISNUMBER(FIND("1F",ScheduleCompile!D429)),ISNUMBER(FIND("2F",ScheduleCompile!D429)),ISNUMBER(FIND("3F",ScheduleCompile!D429)),ISNUMBER(FIND("6F",ScheduleCompile!D429)),ISNUMBER(FIND("7F",ScheduleCompile!D429)),ISNUMBER(FIND("9F",ScheduleCompile!D429)),ISNUMBER(FIND("4F",ScheduleCompile!D429))),VALUE(LEFT(ScheduleCompile!D429,FIND("F",ScheduleCompile!D429)-1)),ScheduleCompile!D429)))))))</f>
        <v>0</v>
      </c>
      <c r="J436" s="1">
        <f>IF(AND(ISERROR(IF(ScheduleCompile!E429="Off",0,IF(ScheduleCompile!E429="On",1,IF(ISNUMBER(ScheduleCompile!E429),ScheduleCompile!E429/1,IF(ISTEXT(ScheduleCompile!E429),IF(OR(ISNUMBER(FIND("5F",ScheduleCompile!E429)),ISNUMBER(FIND("0F",ScheduleCompile!E429)),ISNUMBER(FIND("8F",ScheduleCompile!E429)),ISNUMBER(FIND("1F",ScheduleCompile!E429)),ISNUMBER(FIND("2F",ScheduleCompile!E429)),ISNUMBER(FIND("3F",ScheduleCompile!E429)),ISNUMBER(FIND("6F",ScheduleCompile!E429)),ISNUMBER(FIND("7F",ScheduleCompile!E429)),ISNUMBER(FIND("9F",ScheduleCompile!E429)),ISNUMBER(FIND("4F",ScheduleCompile!E429))),VALUE(LEFT(ScheduleCompile!E429,FIND("F",ScheduleCompile!E429)-1)),ScheduleCompile!E429)))))),ISTEXT(ScheduleCompile!#REF!)),"ENDTABLE",IF(ISERROR(IF(ScheduleCompile!E429="Off",0,IF(ScheduleCompile!E429="On",1,IF(ISNUMBER(ScheduleCompile!E429),ScheduleCompile!E429/1,IF(ISTEXT(ScheduleCompile!E429),IF(OR(ISNUMBER(FIND("5F",ScheduleCompile!E429)),ISNUMBER(FIND("0F",ScheduleCompile!E429)),ISNUMBER(FIND("8F",ScheduleCompile!E429)),ISNUMBER(FIND("1F",ScheduleCompile!E429)),ISNUMBER(FIND("2F",ScheduleCompile!E429)),ISNUMBER(FIND("3F",ScheduleCompile!E429)),ISNUMBER(FIND("6F",ScheduleCompile!E429)),ISNUMBER(FIND("7F",ScheduleCompile!E429)),ISNUMBER(FIND("9F",ScheduleCompile!E429)),ISNUMBER(FIND("4F",ScheduleCompile!E429))),VALUE(LEFT(ScheduleCompile!E429,FIND("F",ScheduleCompile!E429)-1)),ScheduleCompile!E429)))))),"",IF(ScheduleCompile!E429="Off",0,IF(ScheduleCompile!E429="On",1,IF(ISNUMBER(ScheduleCompile!E429),ScheduleCompile!E429/1,IF(ISTEXT(ScheduleCompile!E429),IF(OR(ISNUMBER(FIND("5F",ScheduleCompile!E429)),ISNUMBER(FIND("0F",ScheduleCompile!E429)),ISNUMBER(FIND("8F",ScheduleCompile!E429)),ISNUMBER(FIND("1F",ScheduleCompile!E429)),ISNUMBER(FIND("2F",ScheduleCompile!E429)),ISNUMBER(FIND("3F",ScheduleCompile!E429)),ISNUMBER(FIND("6F",ScheduleCompile!E429)),ISNUMBER(FIND("7F",ScheduleCompile!E429)),ISNUMBER(FIND("9F",ScheduleCompile!E429)),ISNUMBER(FIND("4F",ScheduleCompile!E429))),VALUE(LEFT(ScheduleCompile!E429,FIND("F",ScheduleCompile!E429)-1)),ScheduleCompile!E429)))))))</f>
        <v>0</v>
      </c>
      <c r="K436" s="1">
        <f>IF(AND(ISERROR(IF(ScheduleCompile!F429="Off",0,IF(ScheduleCompile!F429="On",1,IF(ISNUMBER(ScheduleCompile!F429),ScheduleCompile!F429/1,IF(ISTEXT(ScheduleCompile!F429),IF(OR(ISNUMBER(FIND("5F",ScheduleCompile!F429)),ISNUMBER(FIND("0F",ScheduleCompile!F429)),ISNUMBER(FIND("8F",ScheduleCompile!F429)),ISNUMBER(FIND("1F",ScheduleCompile!F429)),ISNUMBER(FIND("2F",ScheduleCompile!F429)),ISNUMBER(FIND("3F",ScheduleCompile!F429)),ISNUMBER(FIND("6F",ScheduleCompile!F429)),ISNUMBER(FIND("7F",ScheduleCompile!F429)),ISNUMBER(FIND("9F",ScheduleCompile!F429)),ISNUMBER(FIND("4F",ScheduleCompile!F429))),VALUE(LEFT(ScheduleCompile!F429,FIND("F",ScheduleCompile!F429)-1)),ScheduleCompile!F429)))))),ISTEXT(ScheduleCompile!#REF!)),"ENDTABLE",IF(ISERROR(IF(ScheduleCompile!F429="Off",0,IF(ScheduleCompile!F429="On",1,IF(ISNUMBER(ScheduleCompile!F429),ScheduleCompile!F429/1,IF(ISTEXT(ScheduleCompile!F429),IF(OR(ISNUMBER(FIND("5F",ScheduleCompile!F429)),ISNUMBER(FIND("0F",ScheduleCompile!F429)),ISNUMBER(FIND("8F",ScheduleCompile!F429)),ISNUMBER(FIND("1F",ScheduleCompile!F429)),ISNUMBER(FIND("2F",ScheduleCompile!F429)),ISNUMBER(FIND("3F",ScheduleCompile!F429)),ISNUMBER(FIND("6F",ScheduleCompile!F429)),ISNUMBER(FIND("7F",ScheduleCompile!F429)),ISNUMBER(FIND("9F",ScheduleCompile!F429)),ISNUMBER(FIND("4F",ScheduleCompile!F429))),VALUE(LEFT(ScheduleCompile!F429,FIND("F",ScheduleCompile!F429)-1)),ScheduleCompile!F429)))))),"",IF(ScheduleCompile!F429="Off",0,IF(ScheduleCompile!F429="On",1,IF(ISNUMBER(ScheduleCompile!F429),ScheduleCompile!F429/1,IF(ISTEXT(ScheduleCompile!F429),IF(OR(ISNUMBER(FIND("5F",ScheduleCompile!F429)),ISNUMBER(FIND("0F",ScheduleCompile!F429)),ISNUMBER(FIND("8F",ScheduleCompile!F429)),ISNUMBER(FIND("1F",ScheduleCompile!F429)),ISNUMBER(FIND("2F",ScheduleCompile!F429)),ISNUMBER(FIND("3F",ScheduleCompile!F429)),ISNUMBER(FIND("6F",ScheduleCompile!F429)),ISNUMBER(FIND("7F",ScheduleCompile!F429)),ISNUMBER(FIND("9F",ScheduleCompile!F429)),ISNUMBER(FIND("4F",ScheduleCompile!F429))),VALUE(LEFT(ScheduleCompile!F429,FIND("F",ScheduleCompile!F429)-1)),ScheduleCompile!F429)))))))</f>
        <v>0</v>
      </c>
      <c r="L436" s="1">
        <f>IF(AND(ISERROR(IF(ScheduleCompile!G429="Off",0,IF(ScheduleCompile!G429="On",1,IF(ISNUMBER(ScheduleCompile!G429),ScheduleCompile!G429/1,IF(ISTEXT(ScheduleCompile!G429),IF(OR(ISNUMBER(FIND("5F",ScheduleCompile!G429)),ISNUMBER(FIND("0F",ScheduleCompile!G429)),ISNUMBER(FIND("8F",ScheduleCompile!G429)),ISNUMBER(FIND("1F",ScheduleCompile!G429)),ISNUMBER(FIND("2F",ScheduleCompile!G429)),ISNUMBER(FIND("3F",ScheduleCompile!G429)),ISNUMBER(FIND("6F",ScheduleCompile!G429)),ISNUMBER(FIND("7F",ScheduleCompile!G429)),ISNUMBER(FIND("9F",ScheduleCompile!G429)),ISNUMBER(FIND("4F",ScheduleCompile!G429))),VALUE(LEFT(ScheduleCompile!G429,FIND("F",ScheduleCompile!G429)-1)),ScheduleCompile!G429)))))),ISTEXT(ScheduleCompile!#REF!)),"ENDTABLE",IF(ISERROR(IF(ScheduleCompile!G429="Off",0,IF(ScheduleCompile!G429="On",1,IF(ISNUMBER(ScheduleCompile!G429),ScheduleCompile!G429/1,IF(ISTEXT(ScheduleCompile!G429),IF(OR(ISNUMBER(FIND("5F",ScheduleCompile!G429)),ISNUMBER(FIND("0F",ScheduleCompile!G429)),ISNUMBER(FIND("8F",ScheduleCompile!G429)),ISNUMBER(FIND("1F",ScheduleCompile!G429)),ISNUMBER(FIND("2F",ScheduleCompile!G429)),ISNUMBER(FIND("3F",ScheduleCompile!G429)),ISNUMBER(FIND("6F",ScheduleCompile!G429)),ISNUMBER(FIND("7F",ScheduleCompile!G429)),ISNUMBER(FIND("9F",ScheduleCompile!G429)),ISNUMBER(FIND("4F",ScheduleCompile!G429))),VALUE(LEFT(ScheduleCompile!G429,FIND("F",ScheduleCompile!G429)-1)),ScheduleCompile!G429)))))),"",IF(ScheduleCompile!G429="Off",0,IF(ScheduleCompile!G429="On",1,IF(ISNUMBER(ScheduleCompile!G429),ScheduleCompile!G429/1,IF(ISTEXT(ScheduleCompile!G429),IF(OR(ISNUMBER(FIND("5F",ScheduleCompile!G429)),ISNUMBER(FIND("0F",ScheduleCompile!G429)),ISNUMBER(FIND("8F",ScheduleCompile!G429)),ISNUMBER(FIND("1F",ScheduleCompile!G429)),ISNUMBER(FIND("2F",ScheduleCompile!G429)),ISNUMBER(FIND("3F",ScheduleCompile!G429)),ISNUMBER(FIND("6F",ScheduleCompile!G429)),ISNUMBER(FIND("7F",ScheduleCompile!G429)),ISNUMBER(FIND("9F",ScheduleCompile!G429)),ISNUMBER(FIND("4F",ScheduleCompile!G429))),VALUE(LEFT(ScheduleCompile!G429,FIND("F",ScheduleCompile!G429)-1)),ScheduleCompile!G429)))))))</f>
        <v>0</v>
      </c>
      <c r="M436" s="1">
        <f>IF(AND(ISERROR(IF(ScheduleCompile!H429="Off",0,IF(ScheduleCompile!H429="On",1,IF(ISNUMBER(ScheduleCompile!H429),ScheduleCompile!H429/1,IF(ISTEXT(ScheduleCompile!H429),IF(OR(ISNUMBER(FIND("5F",ScheduleCompile!H429)),ISNUMBER(FIND("0F",ScheduleCompile!H429)),ISNUMBER(FIND("8F",ScheduleCompile!H429)),ISNUMBER(FIND("1F",ScheduleCompile!H429)),ISNUMBER(FIND("2F",ScheduleCompile!H429)),ISNUMBER(FIND("3F",ScheduleCompile!H429)),ISNUMBER(FIND("6F",ScheduleCompile!H429)),ISNUMBER(FIND("7F",ScheduleCompile!H429)),ISNUMBER(FIND("9F",ScheduleCompile!H429)),ISNUMBER(FIND("4F",ScheduleCompile!H429))),VALUE(LEFT(ScheduleCompile!H429,FIND("F",ScheduleCompile!H429)-1)),ScheduleCompile!H429)))))),ISTEXT(ScheduleCompile!#REF!)),"ENDTABLE",IF(ISERROR(IF(ScheduleCompile!H429="Off",0,IF(ScheduleCompile!H429="On",1,IF(ISNUMBER(ScheduleCompile!H429),ScheduleCompile!H429/1,IF(ISTEXT(ScheduleCompile!H429),IF(OR(ISNUMBER(FIND("5F",ScheduleCompile!H429)),ISNUMBER(FIND("0F",ScheduleCompile!H429)),ISNUMBER(FIND("8F",ScheduleCompile!H429)),ISNUMBER(FIND("1F",ScheduleCompile!H429)),ISNUMBER(FIND("2F",ScheduleCompile!H429)),ISNUMBER(FIND("3F",ScheduleCompile!H429)),ISNUMBER(FIND("6F",ScheduleCompile!H429)),ISNUMBER(FIND("7F",ScheduleCompile!H429)),ISNUMBER(FIND("9F",ScheduleCompile!H429)),ISNUMBER(FIND("4F",ScheduleCompile!H429))),VALUE(LEFT(ScheduleCompile!H429,FIND("F",ScheduleCompile!H429)-1)),ScheduleCompile!H429)))))),"",IF(ScheduleCompile!H429="Off",0,IF(ScheduleCompile!H429="On",1,IF(ISNUMBER(ScheduleCompile!H429),ScheduleCompile!H429/1,IF(ISTEXT(ScheduleCompile!H429),IF(OR(ISNUMBER(FIND("5F",ScheduleCompile!H429)),ISNUMBER(FIND("0F",ScheduleCompile!H429)),ISNUMBER(FIND("8F",ScheduleCompile!H429)),ISNUMBER(FIND("1F",ScheduleCompile!H429)),ISNUMBER(FIND("2F",ScheduleCompile!H429)),ISNUMBER(FIND("3F",ScheduleCompile!H429)),ISNUMBER(FIND("6F",ScheduleCompile!H429)),ISNUMBER(FIND("7F",ScheduleCompile!H429)),ISNUMBER(FIND("9F",ScheduleCompile!H429)),ISNUMBER(FIND("4F",ScheduleCompile!H429))),VALUE(LEFT(ScheduleCompile!H429,FIND("F",ScheduleCompile!H429)-1)),ScheduleCompile!H429)))))))</f>
        <v>0</v>
      </c>
      <c r="N436" s="1">
        <f>IF(AND(ISERROR(IF(ScheduleCompile!I429="Off",0,IF(ScheduleCompile!I429="On",1,IF(ISNUMBER(ScheduleCompile!I429),ScheduleCompile!I429/1,IF(ISTEXT(ScheduleCompile!I429),IF(OR(ISNUMBER(FIND("5F",ScheduleCompile!I429)),ISNUMBER(FIND("0F",ScheduleCompile!I429)),ISNUMBER(FIND("8F",ScheduleCompile!I429)),ISNUMBER(FIND("1F",ScheduleCompile!I429)),ISNUMBER(FIND("2F",ScheduleCompile!I429)),ISNUMBER(FIND("3F",ScheduleCompile!I429)),ISNUMBER(FIND("6F",ScheduleCompile!I429)),ISNUMBER(FIND("7F",ScheduleCompile!I429)),ISNUMBER(FIND("9F",ScheduleCompile!I429)),ISNUMBER(FIND("4F",ScheduleCompile!I429))),VALUE(LEFT(ScheduleCompile!I429,FIND("F",ScheduleCompile!I429)-1)),ScheduleCompile!I429)))))),ISTEXT(ScheduleCompile!#REF!)),"ENDTABLE",IF(ISERROR(IF(ScheduleCompile!I429="Off",0,IF(ScheduleCompile!I429="On",1,IF(ISNUMBER(ScheduleCompile!I429),ScheduleCompile!I429/1,IF(ISTEXT(ScheduleCompile!I429),IF(OR(ISNUMBER(FIND("5F",ScheduleCompile!I429)),ISNUMBER(FIND("0F",ScheduleCompile!I429)),ISNUMBER(FIND("8F",ScheduleCompile!I429)),ISNUMBER(FIND("1F",ScheduleCompile!I429)),ISNUMBER(FIND("2F",ScheduleCompile!I429)),ISNUMBER(FIND("3F",ScheduleCompile!I429)),ISNUMBER(FIND("6F",ScheduleCompile!I429)),ISNUMBER(FIND("7F",ScheduleCompile!I429)),ISNUMBER(FIND("9F",ScheduleCompile!I429)),ISNUMBER(FIND("4F",ScheduleCompile!I429))),VALUE(LEFT(ScheduleCompile!I429,FIND("F",ScheduleCompile!I429)-1)),ScheduleCompile!I429)))))),"",IF(ScheduleCompile!I429="Off",0,IF(ScheduleCompile!I429="On",1,IF(ISNUMBER(ScheduleCompile!I429),ScheduleCompile!I429/1,IF(ISTEXT(ScheduleCompile!I429),IF(OR(ISNUMBER(FIND("5F",ScheduleCompile!I429)),ISNUMBER(FIND("0F",ScheduleCompile!I429)),ISNUMBER(FIND("8F",ScheduleCompile!I429)),ISNUMBER(FIND("1F",ScheduleCompile!I429)),ISNUMBER(FIND("2F",ScheduleCompile!I429)),ISNUMBER(FIND("3F",ScheduleCompile!I429)),ISNUMBER(FIND("6F",ScheduleCompile!I429)),ISNUMBER(FIND("7F",ScheduleCompile!I429)),ISNUMBER(FIND("9F",ScheduleCompile!I429)),ISNUMBER(FIND("4F",ScheduleCompile!I429))),VALUE(LEFT(ScheduleCompile!I429,FIND("F",ScheduleCompile!I429)-1)),ScheduleCompile!I429)))))))</f>
        <v>0.09</v>
      </c>
      <c r="O436" s="1">
        <f>IF(AND(ISERROR(IF(ScheduleCompile!J429="Off",0,IF(ScheduleCompile!J429="On",1,IF(ISNUMBER(ScheduleCompile!J429),ScheduleCompile!J429/1,IF(ISTEXT(ScheduleCompile!J429),IF(OR(ISNUMBER(FIND("5F",ScheduleCompile!J429)),ISNUMBER(FIND("0F",ScheduleCompile!J429)),ISNUMBER(FIND("8F",ScheduleCompile!J429)),ISNUMBER(FIND("1F",ScheduleCompile!J429)),ISNUMBER(FIND("2F",ScheduleCompile!J429)),ISNUMBER(FIND("3F",ScheduleCompile!J429)),ISNUMBER(FIND("6F",ScheduleCompile!J429)),ISNUMBER(FIND("7F",ScheduleCompile!J429)),ISNUMBER(FIND("9F",ScheduleCompile!J429)),ISNUMBER(FIND("4F",ScheduleCompile!J429))),VALUE(LEFT(ScheduleCompile!J429,FIND("F",ScheduleCompile!J429)-1)),ScheduleCompile!J429)))))),ISTEXT(ScheduleCompile!#REF!)),"ENDTABLE",IF(ISERROR(IF(ScheduleCompile!J429="Off",0,IF(ScheduleCompile!J429="On",1,IF(ISNUMBER(ScheduleCompile!J429),ScheduleCompile!J429/1,IF(ISTEXT(ScheduleCompile!J429),IF(OR(ISNUMBER(FIND("5F",ScheduleCompile!J429)),ISNUMBER(FIND("0F",ScheduleCompile!J429)),ISNUMBER(FIND("8F",ScheduleCompile!J429)),ISNUMBER(FIND("1F",ScheduleCompile!J429)),ISNUMBER(FIND("2F",ScheduleCompile!J429)),ISNUMBER(FIND("3F",ScheduleCompile!J429)),ISNUMBER(FIND("6F",ScheduleCompile!J429)),ISNUMBER(FIND("7F",ScheduleCompile!J429)),ISNUMBER(FIND("9F",ScheduleCompile!J429)),ISNUMBER(FIND("4F",ScheduleCompile!J429))),VALUE(LEFT(ScheduleCompile!J429,FIND("F",ScheduleCompile!J429)-1)),ScheduleCompile!J429)))))),"",IF(ScheduleCompile!J429="Off",0,IF(ScheduleCompile!J429="On",1,IF(ISNUMBER(ScheduleCompile!J429),ScheduleCompile!J429/1,IF(ISTEXT(ScheduleCompile!J429),IF(OR(ISNUMBER(FIND("5F",ScheduleCompile!J429)),ISNUMBER(FIND("0F",ScheduleCompile!J429)),ISNUMBER(FIND("8F",ScheduleCompile!J429)),ISNUMBER(FIND("1F",ScheduleCompile!J429)),ISNUMBER(FIND("2F",ScheduleCompile!J429)),ISNUMBER(FIND("3F",ScheduleCompile!J429)),ISNUMBER(FIND("6F",ScheduleCompile!J429)),ISNUMBER(FIND("7F",ScheduleCompile!J429)),ISNUMBER(FIND("9F",ScheduleCompile!J429)),ISNUMBER(FIND("4F",ScheduleCompile!J429))),VALUE(LEFT(ScheduleCompile!J429,FIND("F",ScheduleCompile!J429)-1)),ScheduleCompile!J429)))))))</f>
        <v>0.21</v>
      </c>
      <c r="P436" s="1">
        <f>IF(AND(ISERROR(IF(ScheduleCompile!K429="Off",0,IF(ScheduleCompile!K429="On",1,IF(ISNUMBER(ScheduleCompile!K429),ScheduleCompile!K429/1,IF(ISTEXT(ScheduleCompile!K429),IF(OR(ISNUMBER(FIND("5F",ScheduleCompile!K429)),ISNUMBER(FIND("0F",ScheduleCompile!K429)),ISNUMBER(FIND("8F",ScheduleCompile!K429)),ISNUMBER(FIND("1F",ScheduleCompile!K429)),ISNUMBER(FIND("2F",ScheduleCompile!K429)),ISNUMBER(FIND("3F",ScheduleCompile!K429)),ISNUMBER(FIND("6F",ScheduleCompile!K429)),ISNUMBER(FIND("7F",ScheduleCompile!K429)),ISNUMBER(FIND("9F",ScheduleCompile!K429)),ISNUMBER(FIND("4F",ScheduleCompile!K429))),VALUE(LEFT(ScheduleCompile!K429,FIND("F",ScheduleCompile!K429)-1)),ScheduleCompile!K429)))))),ISTEXT(ScheduleCompile!#REF!)),"ENDTABLE",IF(ISERROR(IF(ScheduleCompile!K429="Off",0,IF(ScheduleCompile!K429="On",1,IF(ISNUMBER(ScheduleCompile!K429),ScheduleCompile!K429/1,IF(ISTEXT(ScheduleCompile!K429),IF(OR(ISNUMBER(FIND("5F",ScheduleCompile!K429)),ISNUMBER(FIND("0F",ScheduleCompile!K429)),ISNUMBER(FIND("8F",ScheduleCompile!K429)),ISNUMBER(FIND("1F",ScheduleCompile!K429)),ISNUMBER(FIND("2F",ScheduleCompile!K429)),ISNUMBER(FIND("3F",ScheduleCompile!K429)),ISNUMBER(FIND("6F",ScheduleCompile!K429)),ISNUMBER(FIND("7F",ScheduleCompile!K429)),ISNUMBER(FIND("9F",ScheduleCompile!K429)),ISNUMBER(FIND("4F",ScheduleCompile!K429))),VALUE(LEFT(ScheduleCompile!K429,FIND("F",ScheduleCompile!K429)-1)),ScheduleCompile!K429)))))),"",IF(ScheduleCompile!K429="Off",0,IF(ScheduleCompile!K429="On",1,IF(ISNUMBER(ScheduleCompile!K429),ScheduleCompile!K429/1,IF(ISTEXT(ScheduleCompile!K429),IF(OR(ISNUMBER(FIND("5F",ScheduleCompile!K429)),ISNUMBER(FIND("0F",ScheduleCompile!K429)),ISNUMBER(FIND("8F",ScheduleCompile!K429)),ISNUMBER(FIND("1F",ScheduleCompile!K429)),ISNUMBER(FIND("2F",ScheduleCompile!K429)),ISNUMBER(FIND("3F",ScheduleCompile!K429)),ISNUMBER(FIND("6F",ScheduleCompile!K429)),ISNUMBER(FIND("7F",ScheduleCompile!K429)),ISNUMBER(FIND("9F",ScheduleCompile!K429)),ISNUMBER(FIND("4F",ScheduleCompile!K429))),VALUE(LEFT(ScheduleCompile!K429,FIND("F",ScheduleCompile!K429)-1)),ScheduleCompile!K429)))))))</f>
        <v>0.56000000000000005</v>
      </c>
      <c r="Q436" s="1">
        <f>IF(AND(ISERROR(IF(ScheduleCompile!L429="Off",0,IF(ScheduleCompile!L429="On",1,IF(ISNUMBER(ScheduleCompile!L429),ScheduleCompile!L429/1,IF(ISTEXT(ScheduleCompile!L429),IF(OR(ISNUMBER(FIND("5F",ScheduleCompile!L429)),ISNUMBER(FIND("0F",ScheduleCompile!L429)),ISNUMBER(FIND("8F",ScheduleCompile!L429)),ISNUMBER(FIND("1F",ScheduleCompile!L429)),ISNUMBER(FIND("2F",ScheduleCompile!L429)),ISNUMBER(FIND("3F",ScheduleCompile!L429)),ISNUMBER(FIND("6F",ScheduleCompile!L429)),ISNUMBER(FIND("7F",ScheduleCompile!L429)),ISNUMBER(FIND("9F",ScheduleCompile!L429)),ISNUMBER(FIND("4F",ScheduleCompile!L429))),VALUE(LEFT(ScheduleCompile!L429,FIND("F",ScheduleCompile!L429)-1)),ScheduleCompile!L429)))))),ISTEXT(ScheduleCompile!#REF!)),"ENDTABLE",IF(ISERROR(IF(ScheduleCompile!L429="Off",0,IF(ScheduleCompile!L429="On",1,IF(ISNUMBER(ScheduleCompile!L429),ScheduleCompile!L429/1,IF(ISTEXT(ScheduleCompile!L429),IF(OR(ISNUMBER(FIND("5F",ScheduleCompile!L429)),ISNUMBER(FIND("0F",ScheduleCompile!L429)),ISNUMBER(FIND("8F",ScheduleCompile!L429)),ISNUMBER(FIND("1F",ScheduleCompile!L429)),ISNUMBER(FIND("2F",ScheduleCompile!L429)),ISNUMBER(FIND("3F",ScheduleCompile!L429)),ISNUMBER(FIND("6F",ScheduleCompile!L429)),ISNUMBER(FIND("7F",ScheduleCompile!L429)),ISNUMBER(FIND("9F",ScheduleCompile!L429)),ISNUMBER(FIND("4F",ScheduleCompile!L429))),VALUE(LEFT(ScheduleCompile!L429,FIND("F",ScheduleCompile!L429)-1)),ScheduleCompile!L429)))))),"",IF(ScheduleCompile!L429="Off",0,IF(ScheduleCompile!L429="On",1,IF(ISNUMBER(ScheduleCompile!L429),ScheduleCompile!L429/1,IF(ISTEXT(ScheduleCompile!L429),IF(OR(ISNUMBER(FIND("5F",ScheduleCompile!L429)),ISNUMBER(FIND("0F",ScheduleCompile!L429)),ISNUMBER(FIND("8F",ScheduleCompile!L429)),ISNUMBER(FIND("1F",ScheduleCompile!L429)),ISNUMBER(FIND("2F",ScheduleCompile!L429)),ISNUMBER(FIND("3F",ScheduleCompile!L429)),ISNUMBER(FIND("6F",ScheduleCompile!L429)),ISNUMBER(FIND("7F",ScheduleCompile!L429)),ISNUMBER(FIND("9F",ScheduleCompile!L429)),ISNUMBER(FIND("4F",ScheduleCompile!L429))),VALUE(LEFT(ScheduleCompile!L429,FIND("F",ScheduleCompile!L429)-1)),ScheduleCompile!L429)))))))</f>
        <v>0.66</v>
      </c>
      <c r="R436" s="1">
        <f>IF(AND(ISERROR(IF(ScheduleCompile!M429="Off",0,IF(ScheduleCompile!M429="On",1,IF(ISNUMBER(ScheduleCompile!M429),ScheduleCompile!M429/1,IF(ISTEXT(ScheduleCompile!M429),IF(OR(ISNUMBER(FIND("5F",ScheduleCompile!M429)),ISNUMBER(FIND("0F",ScheduleCompile!M429)),ISNUMBER(FIND("8F",ScheduleCompile!M429)),ISNUMBER(FIND("1F",ScheduleCompile!M429)),ISNUMBER(FIND("2F",ScheduleCompile!M429)),ISNUMBER(FIND("3F",ScheduleCompile!M429)),ISNUMBER(FIND("6F",ScheduleCompile!M429)),ISNUMBER(FIND("7F",ScheduleCompile!M429)),ISNUMBER(FIND("9F",ScheduleCompile!M429)),ISNUMBER(FIND("4F",ScheduleCompile!M429))),VALUE(LEFT(ScheduleCompile!M429,FIND("F",ScheduleCompile!M429)-1)),ScheduleCompile!M429)))))),ISTEXT(ScheduleCompile!#REF!)),"ENDTABLE",IF(ISERROR(IF(ScheduleCompile!M429="Off",0,IF(ScheduleCompile!M429="On",1,IF(ISNUMBER(ScheduleCompile!M429),ScheduleCompile!M429/1,IF(ISTEXT(ScheduleCompile!M429),IF(OR(ISNUMBER(FIND("5F",ScheduleCompile!M429)),ISNUMBER(FIND("0F",ScheduleCompile!M429)),ISNUMBER(FIND("8F",ScheduleCompile!M429)),ISNUMBER(FIND("1F",ScheduleCompile!M429)),ISNUMBER(FIND("2F",ScheduleCompile!M429)),ISNUMBER(FIND("3F",ScheduleCompile!M429)),ISNUMBER(FIND("6F",ScheduleCompile!M429)),ISNUMBER(FIND("7F",ScheduleCompile!M429)),ISNUMBER(FIND("9F",ScheduleCompile!M429)),ISNUMBER(FIND("4F",ScheduleCompile!M429))),VALUE(LEFT(ScheduleCompile!M429,FIND("F",ScheduleCompile!M429)-1)),ScheduleCompile!M429)))))),"",IF(ScheduleCompile!M429="Off",0,IF(ScheduleCompile!M429="On",1,IF(ISNUMBER(ScheduleCompile!M429),ScheduleCompile!M429/1,IF(ISTEXT(ScheduleCompile!M429),IF(OR(ISNUMBER(FIND("5F",ScheduleCompile!M429)),ISNUMBER(FIND("0F",ScheduleCompile!M429)),ISNUMBER(FIND("8F",ScheduleCompile!M429)),ISNUMBER(FIND("1F",ScheduleCompile!M429)),ISNUMBER(FIND("2F",ScheduleCompile!M429)),ISNUMBER(FIND("3F",ScheduleCompile!M429)),ISNUMBER(FIND("6F",ScheduleCompile!M429)),ISNUMBER(FIND("7F",ScheduleCompile!M429)),ISNUMBER(FIND("9F",ScheduleCompile!M429)),ISNUMBER(FIND("4F",ScheduleCompile!M429))),VALUE(LEFT(ScheduleCompile!M429,FIND("F",ScheduleCompile!M429)-1)),ScheduleCompile!M429)))))))</f>
        <v>0.68</v>
      </c>
      <c r="S436" s="1">
        <f>IF(AND(ISERROR(IF(ScheduleCompile!N429="Off",0,IF(ScheduleCompile!N429="On",1,IF(ISNUMBER(ScheduleCompile!N429),ScheduleCompile!N429/1,IF(ISTEXT(ScheduleCompile!N429),IF(OR(ISNUMBER(FIND("5F",ScheduleCompile!N429)),ISNUMBER(FIND("0F",ScheduleCompile!N429)),ISNUMBER(FIND("8F",ScheduleCompile!N429)),ISNUMBER(FIND("1F",ScheduleCompile!N429)),ISNUMBER(FIND("2F",ScheduleCompile!N429)),ISNUMBER(FIND("3F",ScheduleCompile!N429)),ISNUMBER(FIND("6F",ScheduleCompile!N429)),ISNUMBER(FIND("7F",ScheduleCompile!N429)),ISNUMBER(FIND("9F",ScheduleCompile!N429)),ISNUMBER(FIND("4F",ScheduleCompile!N429))),VALUE(LEFT(ScheduleCompile!N429,FIND("F",ScheduleCompile!N429)-1)),ScheduleCompile!N429)))))),ISTEXT(ScheduleCompile!#REF!)),"ENDTABLE",IF(ISERROR(IF(ScheduleCompile!N429="Off",0,IF(ScheduleCompile!N429="On",1,IF(ISNUMBER(ScheduleCompile!N429),ScheduleCompile!N429/1,IF(ISTEXT(ScheduleCompile!N429),IF(OR(ISNUMBER(FIND("5F",ScheduleCompile!N429)),ISNUMBER(FIND("0F",ScheduleCompile!N429)),ISNUMBER(FIND("8F",ScheduleCompile!N429)),ISNUMBER(FIND("1F",ScheduleCompile!N429)),ISNUMBER(FIND("2F",ScheduleCompile!N429)),ISNUMBER(FIND("3F",ScheduleCompile!N429)),ISNUMBER(FIND("6F",ScheduleCompile!N429)),ISNUMBER(FIND("7F",ScheduleCompile!N429)),ISNUMBER(FIND("9F",ScheduleCompile!N429)),ISNUMBER(FIND("4F",ScheduleCompile!N429))),VALUE(LEFT(ScheduleCompile!N429,FIND("F",ScheduleCompile!N429)-1)),ScheduleCompile!N429)))))),"",IF(ScheduleCompile!N429="Off",0,IF(ScheduleCompile!N429="On",1,IF(ISNUMBER(ScheduleCompile!N429),ScheduleCompile!N429/1,IF(ISTEXT(ScheduleCompile!N429),IF(OR(ISNUMBER(FIND("5F",ScheduleCompile!N429)),ISNUMBER(FIND("0F",ScheduleCompile!N429)),ISNUMBER(FIND("8F",ScheduleCompile!N429)),ISNUMBER(FIND("1F",ScheduleCompile!N429)),ISNUMBER(FIND("2F",ScheduleCompile!N429)),ISNUMBER(FIND("3F",ScheduleCompile!N429)),ISNUMBER(FIND("6F",ScheduleCompile!N429)),ISNUMBER(FIND("7F",ScheduleCompile!N429)),ISNUMBER(FIND("9F",ScheduleCompile!N429)),ISNUMBER(FIND("4F",ScheduleCompile!N429))),VALUE(LEFT(ScheduleCompile!N429,FIND("F",ScheduleCompile!N429)-1)),ScheduleCompile!N429)))))))</f>
        <v>0.68</v>
      </c>
      <c r="T436" s="1">
        <f>IF(AND(ISERROR(IF(ScheduleCompile!O429="Off",0,IF(ScheduleCompile!O429="On",1,IF(ISNUMBER(ScheduleCompile!O429),ScheduleCompile!O429/1,IF(ISTEXT(ScheduleCompile!O429),IF(OR(ISNUMBER(FIND("5F",ScheduleCompile!O429)),ISNUMBER(FIND("0F",ScheduleCompile!O429)),ISNUMBER(FIND("8F",ScheduleCompile!O429)),ISNUMBER(FIND("1F",ScheduleCompile!O429)),ISNUMBER(FIND("2F",ScheduleCompile!O429)),ISNUMBER(FIND("3F",ScheduleCompile!O429)),ISNUMBER(FIND("6F",ScheduleCompile!O429)),ISNUMBER(FIND("7F",ScheduleCompile!O429)),ISNUMBER(FIND("9F",ScheduleCompile!O429)),ISNUMBER(FIND("4F",ScheduleCompile!O429))),VALUE(LEFT(ScheduleCompile!O429,FIND("F",ScheduleCompile!O429)-1)),ScheduleCompile!O429)))))),ISTEXT(ScheduleCompile!#REF!)),"ENDTABLE",IF(ISERROR(IF(ScheduleCompile!O429="Off",0,IF(ScheduleCompile!O429="On",1,IF(ISNUMBER(ScheduleCompile!O429),ScheduleCompile!O429/1,IF(ISTEXT(ScheduleCompile!O429),IF(OR(ISNUMBER(FIND("5F",ScheduleCompile!O429)),ISNUMBER(FIND("0F",ScheduleCompile!O429)),ISNUMBER(FIND("8F",ScheduleCompile!O429)),ISNUMBER(FIND("1F",ScheduleCompile!O429)),ISNUMBER(FIND("2F",ScheduleCompile!O429)),ISNUMBER(FIND("3F",ScheduleCompile!O429)),ISNUMBER(FIND("6F",ScheduleCompile!O429)),ISNUMBER(FIND("7F",ScheduleCompile!O429)),ISNUMBER(FIND("9F",ScheduleCompile!O429)),ISNUMBER(FIND("4F",ScheduleCompile!O429))),VALUE(LEFT(ScheduleCompile!O429,FIND("F",ScheduleCompile!O429)-1)),ScheduleCompile!O429)))))),"",IF(ScheduleCompile!O429="Off",0,IF(ScheduleCompile!O429="On",1,IF(ISNUMBER(ScheduleCompile!O429),ScheduleCompile!O429/1,IF(ISTEXT(ScheduleCompile!O429),IF(OR(ISNUMBER(FIND("5F",ScheduleCompile!O429)),ISNUMBER(FIND("0F",ScheduleCompile!O429)),ISNUMBER(FIND("8F",ScheduleCompile!O429)),ISNUMBER(FIND("1F",ScheduleCompile!O429)),ISNUMBER(FIND("2F",ScheduleCompile!O429)),ISNUMBER(FIND("3F",ScheduleCompile!O429)),ISNUMBER(FIND("6F",ScheduleCompile!O429)),ISNUMBER(FIND("7F",ScheduleCompile!O429)),ISNUMBER(FIND("9F",ScheduleCompile!O429)),ISNUMBER(FIND("4F",ScheduleCompile!O429))),VALUE(LEFT(ScheduleCompile!O429,FIND("F",ScheduleCompile!O429)-1)),ScheduleCompile!O429)))))))</f>
        <v>0.69</v>
      </c>
      <c r="U436" s="1">
        <f>IF(AND(ISERROR(IF(ScheduleCompile!P429="Off",0,IF(ScheduleCompile!P429="On",1,IF(ISNUMBER(ScheduleCompile!P429),ScheduleCompile!P429/1,IF(ISTEXT(ScheduleCompile!P429),IF(OR(ISNUMBER(FIND("5F",ScheduleCompile!P429)),ISNUMBER(FIND("0F",ScheduleCompile!P429)),ISNUMBER(FIND("8F",ScheduleCompile!P429)),ISNUMBER(FIND("1F",ScheduleCompile!P429)),ISNUMBER(FIND("2F",ScheduleCompile!P429)),ISNUMBER(FIND("3F",ScheduleCompile!P429)),ISNUMBER(FIND("6F",ScheduleCompile!P429)),ISNUMBER(FIND("7F",ScheduleCompile!P429)),ISNUMBER(FIND("9F",ScheduleCompile!P429)),ISNUMBER(FIND("4F",ScheduleCompile!P429))),VALUE(LEFT(ScheduleCompile!P429,FIND("F",ScheduleCompile!P429)-1)),ScheduleCompile!P429)))))),ISTEXT(ScheduleCompile!#REF!)),"ENDTABLE",IF(ISERROR(IF(ScheduleCompile!P429="Off",0,IF(ScheduleCompile!P429="On",1,IF(ISNUMBER(ScheduleCompile!P429),ScheduleCompile!P429/1,IF(ISTEXT(ScheduleCompile!P429),IF(OR(ISNUMBER(FIND("5F",ScheduleCompile!P429)),ISNUMBER(FIND("0F",ScheduleCompile!P429)),ISNUMBER(FIND("8F",ScheduleCompile!P429)),ISNUMBER(FIND("1F",ScheduleCompile!P429)),ISNUMBER(FIND("2F",ScheduleCompile!P429)),ISNUMBER(FIND("3F",ScheduleCompile!P429)),ISNUMBER(FIND("6F",ScheduleCompile!P429)),ISNUMBER(FIND("7F",ScheduleCompile!P429)),ISNUMBER(FIND("9F",ScheduleCompile!P429)),ISNUMBER(FIND("4F",ScheduleCompile!P429))),VALUE(LEFT(ScheduleCompile!P429,FIND("F",ScheduleCompile!P429)-1)),ScheduleCompile!P429)))))),"",IF(ScheduleCompile!P429="Off",0,IF(ScheduleCompile!P429="On",1,IF(ISNUMBER(ScheduleCompile!P429),ScheduleCompile!P429/1,IF(ISTEXT(ScheduleCompile!P429),IF(OR(ISNUMBER(FIND("5F",ScheduleCompile!P429)),ISNUMBER(FIND("0F",ScheduleCompile!P429)),ISNUMBER(FIND("8F",ScheduleCompile!P429)),ISNUMBER(FIND("1F",ScheduleCompile!P429)),ISNUMBER(FIND("2F",ScheduleCompile!P429)),ISNUMBER(FIND("3F",ScheduleCompile!P429)),ISNUMBER(FIND("6F",ScheduleCompile!P429)),ISNUMBER(FIND("7F",ScheduleCompile!P429)),ISNUMBER(FIND("9F",ScheduleCompile!P429)),ISNUMBER(FIND("4F",ScheduleCompile!P429))),VALUE(LEFT(ScheduleCompile!P429,FIND("F",ScheduleCompile!P429)-1)),ScheduleCompile!P429)))))))</f>
        <v>0.7</v>
      </c>
      <c r="V436" s="1">
        <f>IF(AND(ISERROR(IF(ScheduleCompile!Q429="Off",0,IF(ScheduleCompile!Q429="On",1,IF(ISNUMBER(ScheduleCompile!Q429),ScheduleCompile!Q429/1,IF(ISTEXT(ScheduleCompile!Q429),IF(OR(ISNUMBER(FIND("5F",ScheduleCompile!Q429)),ISNUMBER(FIND("0F",ScheduleCompile!Q429)),ISNUMBER(FIND("8F",ScheduleCompile!Q429)),ISNUMBER(FIND("1F",ScheduleCompile!Q429)),ISNUMBER(FIND("2F",ScheduleCompile!Q429)),ISNUMBER(FIND("3F",ScheduleCompile!Q429)),ISNUMBER(FIND("6F",ScheduleCompile!Q429)),ISNUMBER(FIND("7F",ScheduleCompile!Q429)),ISNUMBER(FIND("9F",ScheduleCompile!Q429)),ISNUMBER(FIND("4F",ScheduleCompile!Q429))),VALUE(LEFT(ScheduleCompile!Q429,FIND("F",ScheduleCompile!Q429)-1)),ScheduleCompile!Q429)))))),ISTEXT(ScheduleCompile!#REF!)),"ENDTABLE",IF(ISERROR(IF(ScheduleCompile!Q429="Off",0,IF(ScheduleCompile!Q429="On",1,IF(ISNUMBER(ScheduleCompile!Q429),ScheduleCompile!Q429/1,IF(ISTEXT(ScheduleCompile!Q429),IF(OR(ISNUMBER(FIND("5F",ScheduleCompile!Q429)),ISNUMBER(FIND("0F",ScheduleCompile!Q429)),ISNUMBER(FIND("8F",ScheduleCompile!Q429)),ISNUMBER(FIND("1F",ScheduleCompile!Q429)),ISNUMBER(FIND("2F",ScheduleCompile!Q429)),ISNUMBER(FIND("3F",ScheduleCompile!Q429)),ISNUMBER(FIND("6F",ScheduleCompile!Q429)),ISNUMBER(FIND("7F",ScheduleCompile!Q429)),ISNUMBER(FIND("9F",ScheduleCompile!Q429)),ISNUMBER(FIND("4F",ScheduleCompile!Q429))),VALUE(LEFT(ScheduleCompile!Q429,FIND("F",ScheduleCompile!Q429)-1)),ScheduleCompile!Q429)))))),"",IF(ScheduleCompile!Q429="Off",0,IF(ScheduleCompile!Q429="On",1,IF(ISNUMBER(ScheduleCompile!Q429),ScheduleCompile!Q429/1,IF(ISTEXT(ScheduleCompile!Q429),IF(OR(ISNUMBER(FIND("5F",ScheduleCompile!Q429)),ISNUMBER(FIND("0F",ScheduleCompile!Q429)),ISNUMBER(FIND("8F",ScheduleCompile!Q429)),ISNUMBER(FIND("1F",ScheduleCompile!Q429)),ISNUMBER(FIND("2F",ScheduleCompile!Q429)),ISNUMBER(FIND("3F",ScheduleCompile!Q429)),ISNUMBER(FIND("6F",ScheduleCompile!Q429)),ISNUMBER(FIND("7F",ScheduleCompile!Q429)),ISNUMBER(FIND("9F",ScheduleCompile!Q429)),ISNUMBER(FIND("4F",ScheduleCompile!Q429))),VALUE(LEFT(ScheduleCompile!Q429,FIND("F",ScheduleCompile!Q429)-1)),ScheduleCompile!Q429)))))))</f>
        <v>0.69</v>
      </c>
      <c r="W436" s="1">
        <f>IF(AND(ISERROR(IF(ScheduleCompile!R429="Off",0,IF(ScheduleCompile!R429="On",1,IF(ISNUMBER(ScheduleCompile!R429),ScheduleCompile!R429/1,IF(ISTEXT(ScheduleCompile!R429),IF(OR(ISNUMBER(FIND("5F",ScheduleCompile!R429)),ISNUMBER(FIND("0F",ScheduleCompile!R429)),ISNUMBER(FIND("8F",ScheduleCompile!R429)),ISNUMBER(FIND("1F",ScheduleCompile!R429)),ISNUMBER(FIND("2F",ScheduleCompile!R429)),ISNUMBER(FIND("3F",ScheduleCompile!R429)),ISNUMBER(FIND("6F",ScheduleCompile!R429)),ISNUMBER(FIND("7F",ScheduleCompile!R429)),ISNUMBER(FIND("9F",ScheduleCompile!R429)),ISNUMBER(FIND("4F",ScheduleCompile!R429))),VALUE(LEFT(ScheduleCompile!R429,FIND("F",ScheduleCompile!R429)-1)),ScheduleCompile!R429)))))),ISTEXT(ScheduleCompile!#REF!)),"ENDTABLE",IF(ISERROR(IF(ScheduleCompile!R429="Off",0,IF(ScheduleCompile!R429="On",1,IF(ISNUMBER(ScheduleCompile!R429),ScheduleCompile!R429/1,IF(ISTEXT(ScheduleCompile!R429),IF(OR(ISNUMBER(FIND("5F",ScheduleCompile!R429)),ISNUMBER(FIND("0F",ScheduleCompile!R429)),ISNUMBER(FIND("8F",ScheduleCompile!R429)),ISNUMBER(FIND("1F",ScheduleCompile!R429)),ISNUMBER(FIND("2F",ScheduleCompile!R429)),ISNUMBER(FIND("3F",ScheduleCompile!R429)),ISNUMBER(FIND("6F",ScheduleCompile!R429)),ISNUMBER(FIND("7F",ScheduleCompile!R429)),ISNUMBER(FIND("9F",ScheduleCompile!R429)),ISNUMBER(FIND("4F",ScheduleCompile!R429))),VALUE(LEFT(ScheduleCompile!R429,FIND("F",ScheduleCompile!R429)-1)),ScheduleCompile!R429)))))),"",IF(ScheduleCompile!R429="Off",0,IF(ScheduleCompile!R429="On",1,IF(ISNUMBER(ScheduleCompile!R429),ScheduleCompile!R429/1,IF(ISTEXT(ScheduleCompile!R429),IF(OR(ISNUMBER(FIND("5F",ScheduleCompile!R429)),ISNUMBER(FIND("0F",ScheduleCompile!R429)),ISNUMBER(FIND("8F",ScheduleCompile!R429)),ISNUMBER(FIND("1F",ScheduleCompile!R429)),ISNUMBER(FIND("2F",ScheduleCompile!R429)),ISNUMBER(FIND("3F",ScheduleCompile!R429)),ISNUMBER(FIND("6F",ScheduleCompile!R429)),ISNUMBER(FIND("7F",ScheduleCompile!R429)),ISNUMBER(FIND("9F",ScheduleCompile!R429)),ISNUMBER(FIND("4F",ScheduleCompile!R429))),VALUE(LEFT(ScheduleCompile!R429,FIND("F",ScheduleCompile!R429)-1)),ScheduleCompile!R429)))))))</f>
        <v>0.66</v>
      </c>
      <c r="X436" s="1">
        <f>IF(AND(ISERROR(IF(ScheduleCompile!S429="Off",0,IF(ScheduleCompile!S429="On",1,IF(ISNUMBER(ScheduleCompile!S429),ScheduleCompile!S429/1,IF(ISTEXT(ScheduleCompile!S429),IF(OR(ISNUMBER(FIND("5F",ScheduleCompile!S429)),ISNUMBER(FIND("0F",ScheduleCompile!S429)),ISNUMBER(FIND("8F",ScheduleCompile!S429)),ISNUMBER(FIND("1F",ScheduleCompile!S429)),ISNUMBER(FIND("2F",ScheduleCompile!S429)),ISNUMBER(FIND("3F",ScheduleCompile!S429)),ISNUMBER(FIND("6F",ScheduleCompile!S429)),ISNUMBER(FIND("7F",ScheduleCompile!S429)),ISNUMBER(FIND("9F",ScheduleCompile!S429)),ISNUMBER(FIND("4F",ScheduleCompile!S429))),VALUE(LEFT(ScheduleCompile!S429,FIND("F",ScheduleCompile!S429)-1)),ScheduleCompile!S429)))))),ISTEXT(ScheduleCompile!#REF!)),"ENDTABLE",IF(ISERROR(IF(ScheduleCompile!S429="Off",0,IF(ScheduleCompile!S429="On",1,IF(ISNUMBER(ScheduleCompile!S429),ScheduleCompile!S429/1,IF(ISTEXT(ScheduleCompile!S429),IF(OR(ISNUMBER(FIND("5F",ScheduleCompile!S429)),ISNUMBER(FIND("0F",ScheduleCompile!S429)),ISNUMBER(FIND("8F",ScheduleCompile!S429)),ISNUMBER(FIND("1F",ScheduleCompile!S429)),ISNUMBER(FIND("2F",ScheduleCompile!S429)),ISNUMBER(FIND("3F",ScheduleCompile!S429)),ISNUMBER(FIND("6F",ScheduleCompile!S429)),ISNUMBER(FIND("7F",ScheduleCompile!S429)),ISNUMBER(FIND("9F",ScheduleCompile!S429)),ISNUMBER(FIND("4F",ScheduleCompile!S429))),VALUE(LEFT(ScheduleCompile!S429,FIND("F",ScheduleCompile!S429)-1)),ScheduleCompile!S429)))))),"",IF(ScheduleCompile!S429="Off",0,IF(ScheduleCompile!S429="On",1,IF(ISNUMBER(ScheduleCompile!S429),ScheduleCompile!S429/1,IF(ISTEXT(ScheduleCompile!S429),IF(OR(ISNUMBER(FIND("5F",ScheduleCompile!S429)),ISNUMBER(FIND("0F",ScheduleCompile!S429)),ISNUMBER(FIND("8F",ScheduleCompile!S429)),ISNUMBER(FIND("1F",ScheduleCompile!S429)),ISNUMBER(FIND("2F",ScheduleCompile!S429)),ISNUMBER(FIND("3F",ScheduleCompile!S429)),ISNUMBER(FIND("6F",ScheduleCompile!S429)),ISNUMBER(FIND("7F",ScheduleCompile!S429)),ISNUMBER(FIND("9F",ScheduleCompile!S429)),ISNUMBER(FIND("4F",ScheduleCompile!S429))),VALUE(LEFT(ScheduleCompile!S429,FIND("F",ScheduleCompile!S429)-1)),ScheduleCompile!S429)))))))</f>
        <v>0.57999999999999996</v>
      </c>
      <c r="Y436" s="1">
        <f>IF(AND(ISERROR(IF(ScheduleCompile!T429="Off",0,IF(ScheduleCompile!T429="On",1,IF(ISNUMBER(ScheduleCompile!T429),ScheduleCompile!T429/1,IF(ISTEXT(ScheduleCompile!T429),IF(OR(ISNUMBER(FIND("5F",ScheduleCompile!T429)),ISNUMBER(FIND("0F",ScheduleCompile!T429)),ISNUMBER(FIND("8F",ScheduleCompile!T429)),ISNUMBER(FIND("1F",ScheduleCompile!T429)),ISNUMBER(FIND("2F",ScheduleCompile!T429)),ISNUMBER(FIND("3F",ScheduleCompile!T429)),ISNUMBER(FIND("6F",ScheduleCompile!T429)),ISNUMBER(FIND("7F",ScheduleCompile!T429)),ISNUMBER(FIND("9F",ScheduleCompile!T429)),ISNUMBER(FIND("4F",ScheduleCompile!T429))),VALUE(LEFT(ScheduleCompile!T429,FIND("F",ScheduleCompile!T429)-1)),ScheduleCompile!T429)))))),ISTEXT(ScheduleCompile!#REF!)),"ENDTABLE",IF(ISERROR(IF(ScheduleCompile!T429="Off",0,IF(ScheduleCompile!T429="On",1,IF(ISNUMBER(ScheduleCompile!T429),ScheduleCompile!T429/1,IF(ISTEXT(ScheduleCompile!T429),IF(OR(ISNUMBER(FIND("5F",ScheduleCompile!T429)),ISNUMBER(FIND("0F",ScheduleCompile!T429)),ISNUMBER(FIND("8F",ScheduleCompile!T429)),ISNUMBER(FIND("1F",ScheduleCompile!T429)),ISNUMBER(FIND("2F",ScheduleCompile!T429)),ISNUMBER(FIND("3F",ScheduleCompile!T429)),ISNUMBER(FIND("6F",ScheduleCompile!T429)),ISNUMBER(FIND("7F",ScheduleCompile!T429)),ISNUMBER(FIND("9F",ScheduleCompile!T429)),ISNUMBER(FIND("4F",ScheduleCompile!T429))),VALUE(LEFT(ScheduleCompile!T429,FIND("F",ScheduleCompile!T429)-1)),ScheduleCompile!T429)))))),"",IF(ScheduleCompile!T429="Off",0,IF(ScheduleCompile!T429="On",1,IF(ISNUMBER(ScheduleCompile!T429),ScheduleCompile!T429/1,IF(ISTEXT(ScheduleCompile!T429),IF(OR(ISNUMBER(FIND("5F",ScheduleCompile!T429)),ISNUMBER(FIND("0F",ScheduleCompile!T429)),ISNUMBER(FIND("8F",ScheduleCompile!T429)),ISNUMBER(FIND("1F",ScheduleCompile!T429)),ISNUMBER(FIND("2F",ScheduleCompile!T429)),ISNUMBER(FIND("3F",ScheduleCompile!T429)),ISNUMBER(FIND("6F",ScheduleCompile!T429)),ISNUMBER(FIND("7F",ScheduleCompile!T429)),ISNUMBER(FIND("9F",ScheduleCompile!T429)),ISNUMBER(FIND("4F",ScheduleCompile!T429))),VALUE(LEFT(ScheduleCompile!T429,FIND("F",ScheduleCompile!T429)-1)),ScheduleCompile!T429)))))))</f>
        <v>0.47</v>
      </c>
      <c r="Z436" s="1">
        <f>IF(AND(ISERROR(IF(ScheduleCompile!U429="Off",0,IF(ScheduleCompile!U429="On",1,IF(ISNUMBER(ScheduleCompile!U429),ScheduleCompile!U429/1,IF(ISTEXT(ScheduleCompile!U429),IF(OR(ISNUMBER(FIND("5F",ScheduleCompile!U429)),ISNUMBER(FIND("0F",ScheduleCompile!U429)),ISNUMBER(FIND("8F",ScheduleCompile!U429)),ISNUMBER(FIND("1F",ScheduleCompile!U429)),ISNUMBER(FIND("2F",ScheduleCompile!U429)),ISNUMBER(FIND("3F",ScheduleCompile!U429)),ISNUMBER(FIND("6F",ScheduleCompile!U429)),ISNUMBER(FIND("7F",ScheduleCompile!U429)),ISNUMBER(FIND("9F",ScheduleCompile!U429)),ISNUMBER(FIND("4F",ScheduleCompile!U429))),VALUE(LEFT(ScheduleCompile!U429,FIND("F",ScheduleCompile!U429)-1)),ScheduleCompile!U429)))))),ISTEXT(ScheduleCompile!#REF!)),"ENDTABLE",IF(ISERROR(IF(ScheduleCompile!U429="Off",0,IF(ScheduleCompile!U429="On",1,IF(ISNUMBER(ScheduleCompile!U429),ScheduleCompile!U429/1,IF(ISTEXT(ScheduleCompile!U429),IF(OR(ISNUMBER(FIND("5F",ScheduleCompile!U429)),ISNUMBER(FIND("0F",ScheduleCompile!U429)),ISNUMBER(FIND("8F",ScheduleCompile!U429)),ISNUMBER(FIND("1F",ScheduleCompile!U429)),ISNUMBER(FIND("2F",ScheduleCompile!U429)),ISNUMBER(FIND("3F",ScheduleCompile!U429)),ISNUMBER(FIND("6F",ScheduleCompile!U429)),ISNUMBER(FIND("7F",ScheduleCompile!U429)),ISNUMBER(FIND("9F",ScheduleCompile!U429)),ISNUMBER(FIND("4F",ScheduleCompile!U429))),VALUE(LEFT(ScheduleCompile!U429,FIND("F",ScheduleCompile!U429)-1)),ScheduleCompile!U429)))))),"",IF(ScheduleCompile!U429="Off",0,IF(ScheduleCompile!U429="On",1,IF(ISNUMBER(ScheduleCompile!U429),ScheduleCompile!U429/1,IF(ISTEXT(ScheduleCompile!U429),IF(OR(ISNUMBER(FIND("5F",ScheduleCompile!U429)),ISNUMBER(FIND("0F",ScheduleCompile!U429)),ISNUMBER(FIND("8F",ScheduleCompile!U429)),ISNUMBER(FIND("1F",ScheduleCompile!U429)),ISNUMBER(FIND("2F",ScheduleCompile!U429)),ISNUMBER(FIND("3F",ScheduleCompile!U429)),ISNUMBER(FIND("6F",ScheduleCompile!U429)),ISNUMBER(FIND("7F",ScheduleCompile!U429)),ISNUMBER(FIND("9F",ScheduleCompile!U429)),ISNUMBER(FIND("4F",ScheduleCompile!U429))),VALUE(LEFT(ScheduleCompile!U429,FIND("F",ScheduleCompile!U429)-1)),ScheduleCompile!U429)))))))</f>
        <v>0.43</v>
      </c>
      <c r="AA436" s="1">
        <f>IF(AND(ISERROR(IF(ScheduleCompile!V429="Off",0,IF(ScheduleCompile!V429="On",1,IF(ISNUMBER(ScheduleCompile!V429),ScheduleCompile!V429/1,IF(ISTEXT(ScheduleCompile!V429),IF(OR(ISNUMBER(FIND("5F",ScheduleCompile!V429)),ISNUMBER(FIND("0F",ScheduleCompile!V429)),ISNUMBER(FIND("8F",ScheduleCompile!V429)),ISNUMBER(FIND("1F",ScheduleCompile!V429)),ISNUMBER(FIND("2F",ScheduleCompile!V429)),ISNUMBER(FIND("3F",ScheduleCompile!V429)),ISNUMBER(FIND("6F",ScheduleCompile!V429)),ISNUMBER(FIND("7F",ScheduleCompile!V429)),ISNUMBER(FIND("9F",ScheduleCompile!V429)),ISNUMBER(FIND("4F",ScheduleCompile!V429))),VALUE(LEFT(ScheduleCompile!V429,FIND("F",ScheduleCompile!V429)-1)),ScheduleCompile!V429)))))),ISTEXT(ScheduleCompile!#REF!)),"ENDTABLE",IF(ISERROR(IF(ScheduleCompile!V429="Off",0,IF(ScheduleCompile!V429="On",1,IF(ISNUMBER(ScheduleCompile!V429),ScheduleCompile!V429/1,IF(ISTEXT(ScheduleCompile!V429),IF(OR(ISNUMBER(FIND("5F",ScheduleCompile!V429)),ISNUMBER(FIND("0F",ScheduleCompile!V429)),ISNUMBER(FIND("8F",ScheduleCompile!V429)),ISNUMBER(FIND("1F",ScheduleCompile!V429)),ISNUMBER(FIND("2F",ScheduleCompile!V429)),ISNUMBER(FIND("3F",ScheduleCompile!V429)),ISNUMBER(FIND("6F",ScheduleCompile!V429)),ISNUMBER(FIND("7F",ScheduleCompile!V429)),ISNUMBER(FIND("9F",ScheduleCompile!V429)),ISNUMBER(FIND("4F",ScheduleCompile!V429))),VALUE(LEFT(ScheduleCompile!V429,FIND("F",ScheduleCompile!V429)-1)),ScheduleCompile!V429)))))),"",IF(ScheduleCompile!V429="Off",0,IF(ScheduleCompile!V429="On",1,IF(ISNUMBER(ScheduleCompile!V429),ScheduleCompile!V429/1,IF(ISTEXT(ScheduleCompile!V429),IF(OR(ISNUMBER(FIND("5F",ScheduleCompile!V429)),ISNUMBER(FIND("0F",ScheduleCompile!V429)),ISNUMBER(FIND("8F",ScheduleCompile!V429)),ISNUMBER(FIND("1F",ScheduleCompile!V429)),ISNUMBER(FIND("2F",ScheduleCompile!V429)),ISNUMBER(FIND("3F",ScheduleCompile!V429)),ISNUMBER(FIND("6F",ScheduleCompile!V429)),ISNUMBER(FIND("7F",ScheduleCompile!V429)),ISNUMBER(FIND("9F",ScheduleCompile!V429)),ISNUMBER(FIND("4F",ScheduleCompile!V429))),VALUE(LEFT(ScheduleCompile!V429,FIND("F",ScheduleCompile!V429)-1)),ScheduleCompile!V429)))))))</f>
        <v>0.43</v>
      </c>
      <c r="AB436" s="1">
        <f>IF(AND(ISERROR(IF(ScheduleCompile!W429="Off",0,IF(ScheduleCompile!W429="On",1,IF(ISNUMBER(ScheduleCompile!W429),ScheduleCompile!W429/1,IF(ISTEXT(ScheduleCompile!W429),IF(OR(ISNUMBER(FIND("5F",ScheduleCompile!W429)),ISNUMBER(FIND("0F",ScheduleCompile!W429)),ISNUMBER(FIND("8F",ScheduleCompile!W429)),ISNUMBER(FIND("1F",ScheduleCompile!W429)),ISNUMBER(FIND("2F",ScheduleCompile!W429)),ISNUMBER(FIND("3F",ScheduleCompile!W429)),ISNUMBER(FIND("6F",ScheduleCompile!W429)),ISNUMBER(FIND("7F",ScheduleCompile!W429)),ISNUMBER(FIND("9F",ScheduleCompile!W429)),ISNUMBER(FIND("4F",ScheduleCompile!W429))),VALUE(LEFT(ScheduleCompile!W429,FIND("F",ScheduleCompile!W429)-1)),ScheduleCompile!W429)))))),ISTEXT(ScheduleCompile!#REF!)),"ENDTABLE",IF(ISERROR(IF(ScheduleCompile!W429="Off",0,IF(ScheduleCompile!W429="On",1,IF(ISNUMBER(ScheduleCompile!W429),ScheduleCompile!W429/1,IF(ISTEXT(ScheduleCompile!W429),IF(OR(ISNUMBER(FIND("5F",ScheduleCompile!W429)),ISNUMBER(FIND("0F",ScheduleCompile!W429)),ISNUMBER(FIND("8F",ScheduleCompile!W429)),ISNUMBER(FIND("1F",ScheduleCompile!W429)),ISNUMBER(FIND("2F",ScheduleCompile!W429)),ISNUMBER(FIND("3F",ScheduleCompile!W429)),ISNUMBER(FIND("6F",ScheduleCompile!W429)),ISNUMBER(FIND("7F",ScheduleCompile!W429)),ISNUMBER(FIND("9F",ScheduleCompile!W429)),ISNUMBER(FIND("4F",ScheduleCompile!W429))),VALUE(LEFT(ScheduleCompile!W429,FIND("F",ScheduleCompile!W429)-1)),ScheduleCompile!W429)))))),"",IF(ScheduleCompile!W429="Off",0,IF(ScheduleCompile!W429="On",1,IF(ISNUMBER(ScheduleCompile!W429),ScheduleCompile!W429/1,IF(ISTEXT(ScheduleCompile!W429),IF(OR(ISNUMBER(FIND("5F",ScheduleCompile!W429)),ISNUMBER(FIND("0F",ScheduleCompile!W429)),ISNUMBER(FIND("8F",ScheduleCompile!W429)),ISNUMBER(FIND("1F",ScheduleCompile!W429)),ISNUMBER(FIND("2F",ScheduleCompile!W429)),ISNUMBER(FIND("3F",ScheduleCompile!W429)),ISNUMBER(FIND("6F",ScheduleCompile!W429)),ISNUMBER(FIND("7F",ScheduleCompile!W429)),ISNUMBER(FIND("9F",ScheduleCompile!W429)),ISNUMBER(FIND("4F",ScheduleCompile!W429))),VALUE(LEFT(ScheduleCompile!W429,FIND("F",ScheduleCompile!W429)-1)),ScheduleCompile!W429)))))))</f>
        <v>0.08</v>
      </c>
      <c r="AC436" s="1">
        <f>IF(AND(ISERROR(IF(ScheduleCompile!X429="Off",0,IF(ScheduleCompile!X429="On",1,IF(ISNUMBER(ScheduleCompile!X429),ScheduleCompile!X429/1,IF(ISTEXT(ScheduleCompile!X429),IF(OR(ISNUMBER(FIND("5F",ScheduleCompile!X429)),ISNUMBER(FIND("0F",ScheduleCompile!X429)),ISNUMBER(FIND("8F",ScheduleCompile!X429)),ISNUMBER(FIND("1F",ScheduleCompile!X429)),ISNUMBER(FIND("2F",ScheduleCompile!X429)),ISNUMBER(FIND("3F",ScheduleCompile!X429)),ISNUMBER(FIND("6F",ScheduleCompile!X429)),ISNUMBER(FIND("7F",ScheduleCompile!X429)),ISNUMBER(FIND("9F",ScheduleCompile!X429)),ISNUMBER(FIND("4F",ScheduleCompile!X429))),VALUE(LEFT(ScheduleCompile!X429,FIND("F",ScheduleCompile!X429)-1)),ScheduleCompile!X429)))))),ISTEXT(ScheduleCompile!#REF!)),"ENDTABLE",IF(ISERROR(IF(ScheduleCompile!X429="Off",0,IF(ScheduleCompile!X429="On",1,IF(ISNUMBER(ScheduleCompile!X429),ScheduleCompile!X429/1,IF(ISTEXT(ScheduleCompile!X429),IF(OR(ISNUMBER(FIND("5F",ScheduleCompile!X429)),ISNUMBER(FIND("0F",ScheduleCompile!X429)),ISNUMBER(FIND("8F",ScheduleCompile!X429)),ISNUMBER(FIND("1F",ScheduleCompile!X429)),ISNUMBER(FIND("2F",ScheduleCompile!X429)),ISNUMBER(FIND("3F",ScheduleCompile!X429)),ISNUMBER(FIND("6F",ScheduleCompile!X429)),ISNUMBER(FIND("7F",ScheduleCompile!X429)),ISNUMBER(FIND("9F",ScheduleCompile!X429)),ISNUMBER(FIND("4F",ScheduleCompile!X429))),VALUE(LEFT(ScheduleCompile!X429,FIND("F",ScheduleCompile!X429)-1)),ScheduleCompile!X429)))))),"",IF(ScheduleCompile!X429="Off",0,IF(ScheduleCompile!X429="On",1,IF(ISNUMBER(ScheduleCompile!X429),ScheduleCompile!X429/1,IF(ISTEXT(ScheduleCompile!X429),IF(OR(ISNUMBER(FIND("5F",ScheduleCompile!X429)),ISNUMBER(FIND("0F",ScheduleCompile!X429)),ISNUMBER(FIND("8F",ScheduleCompile!X429)),ISNUMBER(FIND("1F",ScheduleCompile!X429)),ISNUMBER(FIND("2F",ScheduleCompile!X429)),ISNUMBER(FIND("3F",ScheduleCompile!X429)),ISNUMBER(FIND("6F",ScheduleCompile!X429)),ISNUMBER(FIND("7F",ScheduleCompile!X429)),ISNUMBER(FIND("9F",ScheduleCompile!X429)),ISNUMBER(FIND("4F",ScheduleCompile!X429))),VALUE(LEFT(ScheduleCompile!X429,FIND("F",ScheduleCompile!X429)-1)),ScheduleCompile!X429)))))))</f>
        <v>0</v>
      </c>
      <c r="AD436" s="1">
        <f>IF(AND(ISERROR(IF(ScheduleCompile!Y429="Off",0,IF(ScheduleCompile!Y429="On",1,IF(ISNUMBER(ScheduleCompile!Y429),ScheduleCompile!Y429/1,IF(ISTEXT(ScheduleCompile!Y429),IF(OR(ISNUMBER(FIND("5F",ScheduleCompile!Y429)),ISNUMBER(FIND("0F",ScheduleCompile!Y429)),ISNUMBER(FIND("8F",ScheduleCompile!Y429)),ISNUMBER(FIND("1F",ScheduleCompile!Y429)),ISNUMBER(FIND("2F",ScheduleCompile!Y429)),ISNUMBER(FIND("3F",ScheduleCompile!Y429)),ISNUMBER(FIND("6F",ScheduleCompile!Y429)),ISNUMBER(FIND("7F",ScheduleCompile!Y429)),ISNUMBER(FIND("9F",ScheduleCompile!Y429)),ISNUMBER(FIND("4F",ScheduleCompile!Y429))),VALUE(LEFT(ScheduleCompile!Y429,FIND("F",ScheduleCompile!Y429)-1)),ScheduleCompile!Y429)))))),ISTEXT(ScheduleCompile!#REF!)),"ENDTABLE",IF(ISERROR(IF(ScheduleCompile!Y429="Off",0,IF(ScheduleCompile!Y429="On",1,IF(ISNUMBER(ScheduleCompile!Y429),ScheduleCompile!Y429/1,IF(ISTEXT(ScheduleCompile!Y429),IF(OR(ISNUMBER(FIND("5F",ScheduleCompile!Y429)),ISNUMBER(FIND("0F",ScheduleCompile!Y429)),ISNUMBER(FIND("8F",ScheduleCompile!Y429)),ISNUMBER(FIND("1F",ScheduleCompile!Y429)),ISNUMBER(FIND("2F",ScheduleCompile!Y429)),ISNUMBER(FIND("3F",ScheduleCompile!Y429)),ISNUMBER(FIND("6F",ScheduleCompile!Y429)),ISNUMBER(FIND("7F",ScheduleCompile!Y429)),ISNUMBER(FIND("9F",ScheduleCompile!Y429)),ISNUMBER(FIND("4F",ScheduleCompile!Y429))),VALUE(LEFT(ScheduleCompile!Y429,FIND("F",ScheduleCompile!Y429)-1)),ScheduleCompile!Y429)))))),"",IF(ScheduleCompile!Y429="Off",0,IF(ScheduleCompile!Y429="On",1,IF(ISNUMBER(ScheduleCompile!Y429),ScheduleCompile!Y429/1,IF(ISTEXT(ScheduleCompile!Y429),IF(OR(ISNUMBER(FIND("5F",ScheduleCompile!Y429)),ISNUMBER(FIND("0F",ScheduleCompile!Y429)),ISNUMBER(FIND("8F",ScheduleCompile!Y429)),ISNUMBER(FIND("1F",ScheduleCompile!Y429)),ISNUMBER(FIND("2F",ScheduleCompile!Y429)),ISNUMBER(FIND("3F",ScheduleCompile!Y429)),ISNUMBER(FIND("6F",ScheduleCompile!Y429)),ISNUMBER(FIND("7F",ScheduleCompile!Y429)),ISNUMBER(FIND("9F",ScheduleCompile!Y429)),ISNUMBER(FIND("4F",ScheduleCompile!Y429))),VALUE(LEFT(ScheduleCompile!Y429,FIND("F",ScheduleCompile!Y429)-1)),ScheduleCompile!Y429)))))))</f>
        <v>0</v>
      </c>
    </row>
    <row r="437" spans="1:30" x14ac:dyDescent="0.25">
      <c r="A437" t="str">
        <f t="shared" si="27"/>
        <v>SchDay "RetailElevatorSun"  Type = "Fraction" Hr = (0, 0, 0, 0, 0, 0, 0, 0, 0, 0.11, 0.13, 0.35, 0.37, 0.37, 0.39, 0.41, 0.38, 0.34, 0.03, 0, 0, 0, 0, 0) ..</v>
      </c>
      <c r="B437" s="1" t="s">
        <v>623</v>
      </c>
      <c r="C437" t="str">
        <f t="shared" si="28"/>
        <v xml:space="preserve">SchDay "RetailElevatorSun"  Type = "Fraction" Hr = </v>
      </c>
      <c r="D437" t="str">
        <f t="shared" si="29"/>
        <v>(0, 0, 0, 0, 0, 0, 0, 0, 0, 0.11, 0.13, 0.35, 0.37, 0.37, 0.39, 0.41, 0.38, 0.34, 0.03, 0, 0, 0, 0, 0) ..</v>
      </c>
      <c r="E437" s="30" t="str">
        <f>ScheduleCompile!A430</f>
        <v>RetailElevatorSun</v>
      </c>
      <c r="F437" t="str">
        <f t="shared" si="30"/>
        <v>Fraction</v>
      </c>
      <c r="G437" s="1">
        <f>IF(AND(ISERROR(IF(ScheduleCompile!B430="Off",0,IF(ScheduleCompile!B430="On",1,IF(ISNUMBER(ScheduleCompile!B430),ScheduleCompile!B430/1,IF(ISTEXT(ScheduleCompile!B430),IF(OR(ISNUMBER(FIND("5F",ScheduleCompile!B430)),ISNUMBER(FIND("0F",ScheduleCompile!B430)),ISNUMBER(FIND("8F",ScheduleCompile!B430)),ISNUMBER(FIND("1F",ScheduleCompile!B430)),ISNUMBER(FIND("2F",ScheduleCompile!B430)),ISNUMBER(FIND("3F",ScheduleCompile!B430)),ISNUMBER(FIND("6F",ScheduleCompile!B430)),ISNUMBER(FIND("7F",ScheduleCompile!B430)),ISNUMBER(FIND("9F",ScheduleCompile!B430)),ISNUMBER(FIND("4F",ScheduleCompile!B430))),VALUE(LEFT(ScheduleCompile!B430,FIND("F",ScheduleCompile!B430)-1)),ScheduleCompile!B430)))))),ISTEXT(ScheduleCompile!#REF!)),"ENDTABLE",IF(ISERROR(IF(ScheduleCompile!B430="Off",0,IF(ScheduleCompile!B430="On",1,IF(ISNUMBER(ScheduleCompile!B430),ScheduleCompile!B430/1,IF(ISTEXT(ScheduleCompile!B430),IF(OR(ISNUMBER(FIND("5F",ScheduleCompile!B430)),ISNUMBER(FIND("0F",ScheduleCompile!B430)),ISNUMBER(FIND("8F",ScheduleCompile!B430)),ISNUMBER(FIND("1F",ScheduleCompile!B430)),ISNUMBER(FIND("2F",ScheduleCompile!B430)),ISNUMBER(FIND("3F",ScheduleCompile!B430)),ISNUMBER(FIND("6F",ScheduleCompile!B430)),ISNUMBER(FIND("7F",ScheduleCompile!B430)),ISNUMBER(FIND("9F",ScheduleCompile!B430)),ISNUMBER(FIND("4F",ScheduleCompile!B430))),VALUE(LEFT(ScheduleCompile!B430,FIND("F",ScheduleCompile!B430)-1)),ScheduleCompile!B430)))))),"",IF(ScheduleCompile!B430="Off",0,IF(ScheduleCompile!B430="On",1,IF(ISNUMBER(ScheduleCompile!B430),ScheduleCompile!B430/1,IF(ISTEXT(ScheduleCompile!B430),IF(OR(ISNUMBER(FIND("5F",ScheduleCompile!B430)),ISNUMBER(FIND("0F",ScheduleCompile!B430)),ISNUMBER(FIND("8F",ScheduleCompile!B430)),ISNUMBER(FIND("1F",ScheduleCompile!B430)),ISNUMBER(FIND("2F",ScheduleCompile!B430)),ISNUMBER(FIND("3F",ScheduleCompile!B430)),ISNUMBER(FIND("6F",ScheduleCompile!B430)),ISNUMBER(FIND("7F",ScheduleCompile!B430)),ISNUMBER(FIND("9F",ScheduleCompile!B430)),ISNUMBER(FIND("4F",ScheduleCompile!B430))),VALUE(LEFT(ScheduleCompile!B430,FIND("F",ScheduleCompile!B430)-1)),ScheduleCompile!B430)))))))</f>
        <v>0</v>
      </c>
      <c r="H437" s="1">
        <f>IF(AND(ISERROR(IF(ScheduleCompile!C430="Off",0,IF(ScheduleCompile!C430="On",1,IF(ISNUMBER(ScheduleCompile!C430),ScheduleCompile!C430/1,IF(ISTEXT(ScheduleCompile!C430),IF(OR(ISNUMBER(FIND("5F",ScheduleCompile!C430)),ISNUMBER(FIND("0F",ScheduleCompile!C430)),ISNUMBER(FIND("8F",ScheduleCompile!C430)),ISNUMBER(FIND("1F",ScheduleCompile!C430)),ISNUMBER(FIND("2F",ScheduleCompile!C430)),ISNUMBER(FIND("3F",ScheduleCompile!C430)),ISNUMBER(FIND("6F",ScheduleCompile!C430)),ISNUMBER(FIND("7F",ScheduleCompile!C430)),ISNUMBER(FIND("9F",ScheduleCompile!C430)),ISNUMBER(FIND("4F",ScheduleCompile!C430))),VALUE(LEFT(ScheduleCompile!C430,FIND("F",ScheduleCompile!C430)-1)),ScheduleCompile!C430)))))),ISTEXT(ScheduleCompile!#REF!)),"ENDTABLE",IF(ISERROR(IF(ScheduleCompile!C430="Off",0,IF(ScheduleCompile!C430="On",1,IF(ISNUMBER(ScheduleCompile!C430),ScheduleCompile!C430/1,IF(ISTEXT(ScheduleCompile!C430),IF(OR(ISNUMBER(FIND("5F",ScheduleCompile!C430)),ISNUMBER(FIND("0F",ScheduleCompile!C430)),ISNUMBER(FIND("8F",ScheduleCompile!C430)),ISNUMBER(FIND("1F",ScheduleCompile!C430)),ISNUMBER(FIND("2F",ScheduleCompile!C430)),ISNUMBER(FIND("3F",ScheduleCompile!C430)),ISNUMBER(FIND("6F",ScheduleCompile!C430)),ISNUMBER(FIND("7F",ScheduleCompile!C430)),ISNUMBER(FIND("9F",ScheduleCompile!C430)),ISNUMBER(FIND("4F",ScheduleCompile!C430))),VALUE(LEFT(ScheduleCompile!C430,FIND("F",ScheduleCompile!C430)-1)),ScheduleCompile!C430)))))),"",IF(ScheduleCompile!C430="Off",0,IF(ScheduleCompile!C430="On",1,IF(ISNUMBER(ScheduleCompile!C430),ScheduleCompile!C430/1,IF(ISTEXT(ScheduleCompile!C430),IF(OR(ISNUMBER(FIND("5F",ScheduleCompile!C430)),ISNUMBER(FIND("0F",ScheduleCompile!C430)),ISNUMBER(FIND("8F",ScheduleCompile!C430)),ISNUMBER(FIND("1F",ScheduleCompile!C430)),ISNUMBER(FIND("2F",ScheduleCompile!C430)),ISNUMBER(FIND("3F",ScheduleCompile!C430)),ISNUMBER(FIND("6F",ScheduleCompile!C430)),ISNUMBER(FIND("7F",ScheduleCompile!C430)),ISNUMBER(FIND("9F",ScheduleCompile!C430)),ISNUMBER(FIND("4F",ScheduleCompile!C430))),VALUE(LEFT(ScheduleCompile!C430,FIND("F",ScheduleCompile!C430)-1)),ScheduleCompile!C430)))))))</f>
        <v>0</v>
      </c>
      <c r="I437" s="1">
        <f>IF(AND(ISERROR(IF(ScheduleCompile!D430="Off",0,IF(ScheduleCompile!D430="On",1,IF(ISNUMBER(ScheduleCompile!D430),ScheduleCompile!D430/1,IF(ISTEXT(ScheduleCompile!D430),IF(OR(ISNUMBER(FIND("5F",ScheduleCompile!D430)),ISNUMBER(FIND("0F",ScheduleCompile!D430)),ISNUMBER(FIND("8F",ScheduleCompile!D430)),ISNUMBER(FIND("1F",ScheduleCompile!D430)),ISNUMBER(FIND("2F",ScheduleCompile!D430)),ISNUMBER(FIND("3F",ScheduleCompile!D430)),ISNUMBER(FIND("6F",ScheduleCompile!D430)),ISNUMBER(FIND("7F",ScheduleCompile!D430)),ISNUMBER(FIND("9F",ScheduleCompile!D430)),ISNUMBER(FIND("4F",ScheduleCompile!D430))),VALUE(LEFT(ScheduleCompile!D430,FIND("F",ScheduleCompile!D430)-1)),ScheduleCompile!D430)))))),ISTEXT(ScheduleCompile!#REF!)),"ENDTABLE",IF(ISERROR(IF(ScheduleCompile!D430="Off",0,IF(ScheduleCompile!D430="On",1,IF(ISNUMBER(ScheduleCompile!D430),ScheduleCompile!D430/1,IF(ISTEXT(ScheduleCompile!D430),IF(OR(ISNUMBER(FIND("5F",ScheduleCompile!D430)),ISNUMBER(FIND("0F",ScheduleCompile!D430)),ISNUMBER(FIND("8F",ScheduleCompile!D430)),ISNUMBER(FIND("1F",ScheduleCompile!D430)),ISNUMBER(FIND("2F",ScheduleCompile!D430)),ISNUMBER(FIND("3F",ScheduleCompile!D430)),ISNUMBER(FIND("6F",ScheduleCompile!D430)),ISNUMBER(FIND("7F",ScheduleCompile!D430)),ISNUMBER(FIND("9F",ScheduleCompile!D430)),ISNUMBER(FIND("4F",ScheduleCompile!D430))),VALUE(LEFT(ScheduleCompile!D430,FIND("F",ScheduleCompile!D430)-1)),ScheduleCompile!D430)))))),"",IF(ScheduleCompile!D430="Off",0,IF(ScheduleCompile!D430="On",1,IF(ISNUMBER(ScheduleCompile!D430),ScheduleCompile!D430/1,IF(ISTEXT(ScheduleCompile!D430),IF(OR(ISNUMBER(FIND("5F",ScheduleCompile!D430)),ISNUMBER(FIND("0F",ScheduleCompile!D430)),ISNUMBER(FIND("8F",ScheduleCompile!D430)),ISNUMBER(FIND("1F",ScheduleCompile!D430)),ISNUMBER(FIND("2F",ScheduleCompile!D430)),ISNUMBER(FIND("3F",ScheduleCompile!D430)),ISNUMBER(FIND("6F",ScheduleCompile!D430)),ISNUMBER(FIND("7F",ScheduleCompile!D430)),ISNUMBER(FIND("9F",ScheduleCompile!D430)),ISNUMBER(FIND("4F",ScheduleCompile!D430))),VALUE(LEFT(ScheduleCompile!D430,FIND("F",ScheduleCompile!D430)-1)),ScheduleCompile!D430)))))))</f>
        <v>0</v>
      </c>
      <c r="J437" s="1">
        <f>IF(AND(ISERROR(IF(ScheduleCompile!E430="Off",0,IF(ScheduleCompile!E430="On",1,IF(ISNUMBER(ScheduleCompile!E430),ScheduleCompile!E430/1,IF(ISTEXT(ScheduleCompile!E430),IF(OR(ISNUMBER(FIND("5F",ScheduleCompile!E430)),ISNUMBER(FIND("0F",ScheduleCompile!E430)),ISNUMBER(FIND("8F",ScheduleCompile!E430)),ISNUMBER(FIND("1F",ScheduleCompile!E430)),ISNUMBER(FIND("2F",ScheduleCompile!E430)),ISNUMBER(FIND("3F",ScheduleCompile!E430)),ISNUMBER(FIND("6F",ScheduleCompile!E430)),ISNUMBER(FIND("7F",ScheduleCompile!E430)),ISNUMBER(FIND("9F",ScheduleCompile!E430)),ISNUMBER(FIND("4F",ScheduleCompile!E430))),VALUE(LEFT(ScheduleCompile!E430,FIND("F",ScheduleCompile!E430)-1)),ScheduleCompile!E430)))))),ISTEXT(ScheduleCompile!#REF!)),"ENDTABLE",IF(ISERROR(IF(ScheduleCompile!E430="Off",0,IF(ScheduleCompile!E430="On",1,IF(ISNUMBER(ScheduleCompile!E430),ScheduleCompile!E430/1,IF(ISTEXT(ScheduleCompile!E430),IF(OR(ISNUMBER(FIND("5F",ScheduleCompile!E430)),ISNUMBER(FIND("0F",ScheduleCompile!E430)),ISNUMBER(FIND("8F",ScheduleCompile!E430)),ISNUMBER(FIND("1F",ScheduleCompile!E430)),ISNUMBER(FIND("2F",ScheduleCompile!E430)),ISNUMBER(FIND("3F",ScheduleCompile!E430)),ISNUMBER(FIND("6F",ScheduleCompile!E430)),ISNUMBER(FIND("7F",ScheduleCompile!E430)),ISNUMBER(FIND("9F",ScheduleCompile!E430)),ISNUMBER(FIND("4F",ScheduleCompile!E430))),VALUE(LEFT(ScheduleCompile!E430,FIND("F",ScheduleCompile!E430)-1)),ScheduleCompile!E430)))))),"",IF(ScheduleCompile!E430="Off",0,IF(ScheduleCompile!E430="On",1,IF(ISNUMBER(ScheduleCompile!E430),ScheduleCompile!E430/1,IF(ISTEXT(ScheduleCompile!E430),IF(OR(ISNUMBER(FIND("5F",ScheduleCompile!E430)),ISNUMBER(FIND("0F",ScheduleCompile!E430)),ISNUMBER(FIND("8F",ScheduleCompile!E430)),ISNUMBER(FIND("1F",ScheduleCompile!E430)),ISNUMBER(FIND("2F",ScheduleCompile!E430)),ISNUMBER(FIND("3F",ScheduleCompile!E430)),ISNUMBER(FIND("6F",ScheduleCompile!E430)),ISNUMBER(FIND("7F",ScheduleCompile!E430)),ISNUMBER(FIND("9F",ScheduleCompile!E430)),ISNUMBER(FIND("4F",ScheduleCompile!E430))),VALUE(LEFT(ScheduleCompile!E430,FIND("F",ScheduleCompile!E430)-1)),ScheduleCompile!E430)))))))</f>
        <v>0</v>
      </c>
      <c r="K437" s="1">
        <f>IF(AND(ISERROR(IF(ScheduleCompile!F430="Off",0,IF(ScheduleCompile!F430="On",1,IF(ISNUMBER(ScheduleCompile!F430),ScheduleCompile!F430/1,IF(ISTEXT(ScheduleCompile!F430),IF(OR(ISNUMBER(FIND("5F",ScheduleCompile!F430)),ISNUMBER(FIND("0F",ScheduleCompile!F430)),ISNUMBER(FIND("8F",ScheduleCompile!F430)),ISNUMBER(FIND("1F",ScheduleCompile!F430)),ISNUMBER(FIND("2F",ScheduleCompile!F430)),ISNUMBER(FIND("3F",ScheduleCompile!F430)),ISNUMBER(FIND("6F",ScheduleCompile!F430)),ISNUMBER(FIND("7F",ScheduleCompile!F430)),ISNUMBER(FIND("9F",ScheduleCompile!F430)),ISNUMBER(FIND("4F",ScheduleCompile!F430))),VALUE(LEFT(ScheduleCompile!F430,FIND("F",ScheduleCompile!F430)-1)),ScheduleCompile!F430)))))),ISTEXT(ScheduleCompile!#REF!)),"ENDTABLE",IF(ISERROR(IF(ScheduleCompile!F430="Off",0,IF(ScheduleCompile!F430="On",1,IF(ISNUMBER(ScheduleCompile!F430),ScheduleCompile!F430/1,IF(ISTEXT(ScheduleCompile!F430),IF(OR(ISNUMBER(FIND("5F",ScheduleCompile!F430)),ISNUMBER(FIND("0F",ScheduleCompile!F430)),ISNUMBER(FIND("8F",ScheduleCompile!F430)),ISNUMBER(FIND("1F",ScheduleCompile!F430)),ISNUMBER(FIND("2F",ScheduleCompile!F430)),ISNUMBER(FIND("3F",ScheduleCompile!F430)),ISNUMBER(FIND("6F",ScheduleCompile!F430)),ISNUMBER(FIND("7F",ScheduleCompile!F430)),ISNUMBER(FIND("9F",ScheduleCompile!F430)),ISNUMBER(FIND("4F",ScheduleCompile!F430))),VALUE(LEFT(ScheduleCompile!F430,FIND("F",ScheduleCompile!F430)-1)),ScheduleCompile!F430)))))),"",IF(ScheduleCompile!F430="Off",0,IF(ScheduleCompile!F430="On",1,IF(ISNUMBER(ScheduleCompile!F430),ScheduleCompile!F430/1,IF(ISTEXT(ScheduleCompile!F430),IF(OR(ISNUMBER(FIND("5F",ScheduleCompile!F430)),ISNUMBER(FIND("0F",ScheduleCompile!F430)),ISNUMBER(FIND("8F",ScheduleCompile!F430)),ISNUMBER(FIND("1F",ScheduleCompile!F430)),ISNUMBER(FIND("2F",ScheduleCompile!F430)),ISNUMBER(FIND("3F",ScheduleCompile!F430)),ISNUMBER(FIND("6F",ScheduleCompile!F430)),ISNUMBER(FIND("7F",ScheduleCompile!F430)),ISNUMBER(FIND("9F",ScheduleCompile!F430)),ISNUMBER(FIND("4F",ScheduleCompile!F430))),VALUE(LEFT(ScheduleCompile!F430,FIND("F",ScheduleCompile!F430)-1)),ScheduleCompile!F430)))))))</f>
        <v>0</v>
      </c>
      <c r="L437" s="1">
        <f>IF(AND(ISERROR(IF(ScheduleCompile!G430="Off",0,IF(ScheduleCompile!G430="On",1,IF(ISNUMBER(ScheduleCompile!G430),ScheduleCompile!G430/1,IF(ISTEXT(ScheduleCompile!G430),IF(OR(ISNUMBER(FIND("5F",ScheduleCompile!G430)),ISNUMBER(FIND("0F",ScheduleCompile!G430)),ISNUMBER(FIND("8F",ScheduleCompile!G430)),ISNUMBER(FIND("1F",ScheduleCompile!G430)),ISNUMBER(FIND("2F",ScheduleCompile!G430)),ISNUMBER(FIND("3F",ScheduleCompile!G430)),ISNUMBER(FIND("6F",ScheduleCompile!G430)),ISNUMBER(FIND("7F",ScheduleCompile!G430)),ISNUMBER(FIND("9F",ScheduleCompile!G430)),ISNUMBER(FIND("4F",ScheduleCompile!G430))),VALUE(LEFT(ScheduleCompile!G430,FIND("F",ScheduleCompile!G430)-1)),ScheduleCompile!G430)))))),ISTEXT(ScheduleCompile!#REF!)),"ENDTABLE",IF(ISERROR(IF(ScheduleCompile!G430="Off",0,IF(ScheduleCompile!G430="On",1,IF(ISNUMBER(ScheduleCompile!G430),ScheduleCompile!G430/1,IF(ISTEXT(ScheduleCompile!G430),IF(OR(ISNUMBER(FIND("5F",ScheduleCompile!G430)),ISNUMBER(FIND("0F",ScheduleCompile!G430)),ISNUMBER(FIND("8F",ScheduleCompile!G430)),ISNUMBER(FIND("1F",ScheduleCompile!G430)),ISNUMBER(FIND("2F",ScheduleCompile!G430)),ISNUMBER(FIND("3F",ScheduleCompile!G430)),ISNUMBER(FIND("6F",ScheduleCompile!G430)),ISNUMBER(FIND("7F",ScheduleCompile!G430)),ISNUMBER(FIND("9F",ScheduleCompile!G430)),ISNUMBER(FIND("4F",ScheduleCompile!G430))),VALUE(LEFT(ScheduleCompile!G430,FIND("F",ScheduleCompile!G430)-1)),ScheduleCompile!G430)))))),"",IF(ScheduleCompile!G430="Off",0,IF(ScheduleCompile!G430="On",1,IF(ISNUMBER(ScheduleCompile!G430),ScheduleCompile!G430/1,IF(ISTEXT(ScheduleCompile!G430),IF(OR(ISNUMBER(FIND("5F",ScheduleCompile!G430)),ISNUMBER(FIND("0F",ScheduleCompile!G430)),ISNUMBER(FIND("8F",ScheduleCompile!G430)),ISNUMBER(FIND("1F",ScheduleCompile!G430)),ISNUMBER(FIND("2F",ScheduleCompile!G430)),ISNUMBER(FIND("3F",ScheduleCompile!G430)),ISNUMBER(FIND("6F",ScheduleCompile!G430)),ISNUMBER(FIND("7F",ScheduleCompile!G430)),ISNUMBER(FIND("9F",ScheduleCompile!G430)),ISNUMBER(FIND("4F",ScheduleCompile!G430))),VALUE(LEFT(ScheduleCompile!G430,FIND("F",ScheduleCompile!G430)-1)),ScheduleCompile!G430)))))))</f>
        <v>0</v>
      </c>
      <c r="M437" s="1">
        <f>IF(AND(ISERROR(IF(ScheduleCompile!H430="Off",0,IF(ScheduleCompile!H430="On",1,IF(ISNUMBER(ScheduleCompile!H430),ScheduleCompile!H430/1,IF(ISTEXT(ScheduleCompile!H430),IF(OR(ISNUMBER(FIND("5F",ScheduleCompile!H430)),ISNUMBER(FIND("0F",ScheduleCompile!H430)),ISNUMBER(FIND("8F",ScheduleCompile!H430)),ISNUMBER(FIND("1F",ScheduleCompile!H430)),ISNUMBER(FIND("2F",ScheduleCompile!H430)),ISNUMBER(FIND("3F",ScheduleCompile!H430)),ISNUMBER(FIND("6F",ScheduleCompile!H430)),ISNUMBER(FIND("7F",ScheduleCompile!H430)),ISNUMBER(FIND("9F",ScheduleCompile!H430)),ISNUMBER(FIND("4F",ScheduleCompile!H430))),VALUE(LEFT(ScheduleCompile!H430,FIND("F",ScheduleCompile!H430)-1)),ScheduleCompile!H430)))))),ISTEXT(ScheduleCompile!#REF!)),"ENDTABLE",IF(ISERROR(IF(ScheduleCompile!H430="Off",0,IF(ScheduleCompile!H430="On",1,IF(ISNUMBER(ScheduleCompile!H430),ScheduleCompile!H430/1,IF(ISTEXT(ScheduleCompile!H430),IF(OR(ISNUMBER(FIND("5F",ScheduleCompile!H430)),ISNUMBER(FIND("0F",ScheduleCompile!H430)),ISNUMBER(FIND("8F",ScheduleCompile!H430)),ISNUMBER(FIND("1F",ScheduleCompile!H430)),ISNUMBER(FIND("2F",ScheduleCompile!H430)),ISNUMBER(FIND("3F",ScheduleCompile!H430)),ISNUMBER(FIND("6F",ScheduleCompile!H430)),ISNUMBER(FIND("7F",ScheduleCompile!H430)),ISNUMBER(FIND("9F",ScheduleCompile!H430)),ISNUMBER(FIND("4F",ScheduleCompile!H430))),VALUE(LEFT(ScheduleCompile!H430,FIND("F",ScheduleCompile!H430)-1)),ScheduleCompile!H430)))))),"",IF(ScheduleCompile!H430="Off",0,IF(ScheduleCompile!H430="On",1,IF(ISNUMBER(ScheduleCompile!H430),ScheduleCompile!H430/1,IF(ISTEXT(ScheduleCompile!H430),IF(OR(ISNUMBER(FIND("5F",ScheduleCompile!H430)),ISNUMBER(FIND("0F",ScheduleCompile!H430)),ISNUMBER(FIND("8F",ScheduleCompile!H430)),ISNUMBER(FIND("1F",ScheduleCompile!H430)),ISNUMBER(FIND("2F",ScheduleCompile!H430)),ISNUMBER(FIND("3F",ScheduleCompile!H430)),ISNUMBER(FIND("6F",ScheduleCompile!H430)),ISNUMBER(FIND("7F",ScheduleCompile!H430)),ISNUMBER(FIND("9F",ScheduleCompile!H430)),ISNUMBER(FIND("4F",ScheduleCompile!H430))),VALUE(LEFT(ScheduleCompile!H430,FIND("F",ScheduleCompile!H430)-1)),ScheduleCompile!H430)))))))</f>
        <v>0</v>
      </c>
      <c r="N437" s="1">
        <f>IF(AND(ISERROR(IF(ScheduleCompile!I430="Off",0,IF(ScheduleCompile!I430="On",1,IF(ISNUMBER(ScheduleCompile!I430),ScheduleCompile!I430/1,IF(ISTEXT(ScheduleCompile!I430),IF(OR(ISNUMBER(FIND("5F",ScheduleCompile!I430)),ISNUMBER(FIND("0F",ScheduleCompile!I430)),ISNUMBER(FIND("8F",ScheduleCompile!I430)),ISNUMBER(FIND("1F",ScheduleCompile!I430)),ISNUMBER(FIND("2F",ScheduleCompile!I430)),ISNUMBER(FIND("3F",ScheduleCompile!I430)),ISNUMBER(FIND("6F",ScheduleCompile!I430)),ISNUMBER(FIND("7F",ScheduleCompile!I430)),ISNUMBER(FIND("9F",ScheduleCompile!I430)),ISNUMBER(FIND("4F",ScheduleCompile!I430))),VALUE(LEFT(ScheduleCompile!I430,FIND("F",ScheduleCompile!I430)-1)),ScheduleCompile!I430)))))),ISTEXT(ScheduleCompile!#REF!)),"ENDTABLE",IF(ISERROR(IF(ScheduleCompile!I430="Off",0,IF(ScheduleCompile!I430="On",1,IF(ISNUMBER(ScheduleCompile!I430),ScheduleCompile!I430/1,IF(ISTEXT(ScheduleCompile!I430),IF(OR(ISNUMBER(FIND("5F",ScheduleCompile!I430)),ISNUMBER(FIND("0F",ScheduleCompile!I430)),ISNUMBER(FIND("8F",ScheduleCompile!I430)),ISNUMBER(FIND("1F",ScheduleCompile!I430)),ISNUMBER(FIND("2F",ScheduleCompile!I430)),ISNUMBER(FIND("3F",ScheduleCompile!I430)),ISNUMBER(FIND("6F",ScheduleCompile!I430)),ISNUMBER(FIND("7F",ScheduleCompile!I430)),ISNUMBER(FIND("9F",ScheduleCompile!I430)),ISNUMBER(FIND("4F",ScheduleCompile!I430))),VALUE(LEFT(ScheduleCompile!I430,FIND("F",ScheduleCompile!I430)-1)),ScheduleCompile!I430)))))),"",IF(ScheduleCompile!I430="Off",0,IF(ScheduleCompile!I430="On",1,IF(ISNUMBER(ScheduleCompile!I430),ScheduleCompile!I430/1,IF(ISTEXT(ScheduleCompile!I430),IF(OR(ISNUMBER(FIND("5F",ScheduleCompile!I430)),ISNUMBER(FIND("0F",ScheduleCompile!I430)),ISNUMBER(FIND("8F",ScheduleCompile!I430)),ISNUMBER(FIND("1F",ScheduleCompile!I430)),ISNUMBER(FIND("2F",ScheduleCompile!I430)),ISNUMBER(FIND("3F",ScheduleCompile!I430)),ISNUMBER(FIND("6F",ScheduleCompile!I430)),ISNUMBER(FIND("7F",ScheduleCompile!I430)),ISNUMBER(FIND("9F",ScheduleCompile!I430)),ISNUMBER(FIND("4F",ScheduleCompile!I430))),VALUE(LEFT(ScheduleCompile!I430,FIND("F",ScheduleCompile!I430)-1)),ScheduleCompile!I430)))))))</f>
        <v>0</v>
      </c>
      <c r="O437" s="1">
        <f>IF(AND(ISERROR(IF(ScheduleCompile!J430="Off",0,IF(ScheduleCompile!J430="On",1,IF(ISNUMBER(ScheduleCompile!J430),ScheduleCompile!J430/1,IF(ISTEXT(ScheduleCompile!J430),IF(OR(ISNUMBER(FIND("5F",ScheduleCompile!J430)),ISNUMBER(FIND("0F",ScheduleCompile!J430)),ISNUMBER(FIND("8F",ScheduleCompile!J430)),ISNUMBER(FIND("1F",ScheduleCompile!J430)),ISNUMBER(FIND("2F",ScheduleCompile!J430)),ISNUMBER(FIND("3F",ScheduleCompile!J430)),ISNUMBER(FIND("6F",ScheduleCompile!J430)),ISNUMBER(FIND("7F",ScheduleCompile!J430)),ISNUMBER(FIND("9F",ScheduleCompile!J430)),ISNUMBER(FIND("4F",ScheduleCompile!J430))),VALUE(LEFT(ScheduleCompile!J430,FIND("F",ScheduleCompile!J430)-1)),ScheduleCompile!J430)))))),ISTEXT(ScheduleCompile!#REF!)),"ENDTABLE",IF(ISERROR(IF(ScheduleCompile!J430="Off",0,IF(ScheduleCompile!J430="On",1,IF(ISNUMBER(ScheduleCompile!J430),ScheduleCompile!J430/1,IF(ISTEXT(ScheduleCompile!J430),IF(OR(ISNUMBER(FIND("5F",ScheduleCompile!J430)),ISNUMBER(FIND("0F",ScheduleCompile!J430)),ISNUMBER(FIND("8F",ScheduleCompile!J430)),ISNUMBER(FIND("1F",ScheduleCompile!J430)),ISNUMBER(FIND("2F",ScheduleCompile!J430)),ISNUMBER(FIND("3F",ScheduleCompile!J430)),ISNUMBER(FIND("6F",ScheduleCompile!J430)),ISNUMBER(FIND("7F",ScheduleCompile!J430)),ISNUMBER(FIND("9F",ScheduleCompile!J430)),ISNUMBER(FIND("4F",ScheduleCompile!J430))),VALUE(LEFT(ScheduleCompile!J430,FIND("F",ScheduleCompile!J430)-1)),ScheduleCompile!J430)))))),"",IF(ScheduleCompile!J430="Off",0,IF(ScheduleCompile!J430="On",1,IF(ISNUMBER(ScheduleCompile!J430),ScheduleCompile!J430/1,IF(ISTEXT(ScheduleCompile!J430),IF(OR(ISNUMBER(FIND("5F",ScheduleCompile!J430)),ISNUMBER(FIND("0F",ScheduleCompile!J430)),ISNUMBER(FIND("8F",ScheduleCompile!J430)),ISNUMBER(FIND("1F",ScheduleCompile!J430)),ISNUMBER(FIND("2F",ScheduleCompile!J430)),ISNUMBER(FIND("3F",ScheduleCompile!J430)),ISNUMBER(FIND("6F",ScheduleCompile!J430)),ISNUMBER(FIND("7F",ScheduleCompile!J430)),ISNUMBER(FIND("9F",ScheduleCompile!J430)),ISNUMBER(FIND("4F",ScheduleCompile!J430))),VALUE(LEFT(ScheduleCompile!J430,FIND("F",ScheduleCompile!J430)-1)),ScheduleCompile!J430)))))))</f>
        <v>0</v>
      </c>
      <c r="P437" s="1">
        <f>IF(AND(ISERROR(IF(ScheduleCompile!K430="Off",0,IF(ScheduleCompile!K430="On",1,IF(ISNUMBER(ScheduleCompile!K430),ScheduleCompile!K430/1,IF(ISTEXT(ScheduleCompile!K430),IF(OR(ISNUMBER(FIND("5F",ScheduleCompile!K430)),ISNUMBER(FIND("0F",ScheduleCompile!K430)),ISNUMBER(FIND("8F",ScheduleCompile!K430)),ISNUMBER(FIND("1F",ScheduleCompile!K430)),ISNUMBER(FIND("2F",ScheduleCompile!K430)),ISNUMBER(FIND("3F",ScheduleCompile!K430)),ISNUMBER(FIND("6F",ScheduleCompile!K430)),ISNUMBER(FIND("7F",ScheduleCompile!K430)),ISNUMBER(FIND("9F",ScheduleCompile!K430)),ISNUMBER(FIND("4F",ScheduleCompile!K430))),VALUE(LEFT(ScheduleCompile!K430,FIND("F",ScheduleCompile!K430)-1)),ScheduleCompile!K430)))))),ISTEXT(ScheduleCompile!#REF!)),"ENDTABLE",IF(ISERROR(IF(ScheduleCompile!K430="Off",0,IF(ScheduleCompile!K430="On",1,IF(ISNUMBER(ScheduleCompile!K430),ScheduleCompile!K430/1,IF(ISTEXT(ScheduleCompile!K430),IF(OR(ISNUMBER(FIND("5F",ScheduleCompile!K430)),ISNUMBER(FIND("0F",ScheduleCompile!K430)),ISNUMBER(FIND("8F",ScheduleCompile!K430)),ISNUMBER(FIND("1F",ScheduleCompile!K430)),ISNUMBER(FIND("2F",ScheduleCompile!K430)),ISNUMBER(FIND("3F",ScheduleCompile!K430)),ISNUMBER(FIND("6F",ScheduleCompile!K430)),ISNUMBER(FIND("7F",ScheduleCompile!K430)),ISNUMBER(FIND("9F",ScheduleCompile!K430)),ISNUMBER(FIND("4F",ScheduleCompile!K430))),VALUE(LEFT(ScheduleCompile!K430,FIND("F",ScheduleCompile!K430)-1)),ScheduleCompile!K430)))))),"",IF(ScheduleCompile!K430="Off",0,IF(ScheduleCompile!K430="On",1,IF(ISNUMBER(ScheduleCompile!K430),ScheduleCompile!K430/1,IF(ISTEXT(ScheduleCompile!K430),IF(OR(ISNUMBER(FIND("5F",ScheduleCompile!K430)),ISNUMBER(FIND("0F",ScheduleCompile!K430)),ISNUMBER(FIND("8F",ScheduleCompile!K430)),ISNUMBER(FIND("1F",ScheduleCompile!K430)),ISNUMBER(FIND("2F",ScheduleCompile!K430)),ISNUMBER(FIND("3F",ScheduleCompile!K430)),ISNUMBER(FIND("6F",ScheduleCompile!K430)),ISNUMBER(FIND("7F",ScheduleCompile!K430)),ISNUMBER(FIND("9F",ScheduleCompile!K430)),ISNUMBER(FIND("4F",ScheduleCompile!K430))),VALUE(LEFT(ScheduleCompile!K430,FIND("F",ScheduleCompile!K430)-1)),ScheduleCompile!K430)))))))</f>
        <v>0.11</v>
      </c>
      <c r="Q437" s="1">
        <f>IF(AND(ISERROR(IF(ScheduleCompile!L430="Off",0,IF(ScheduleCompile!L430="On",1,IF(ISNUMBER(ScheduleCompile!L430),ScheduleCompile!L430/1,IF(ISTEXT(ScheduleCompile!L430),IF(OR(ISNUMBER(FIND("5F",ScheduleCompile!L430)),ISNUMBER(FIND("0F",ScheduleCompile!L430)),ISNUMBER(FIND("8F",ScheduleCompile!L430)),ISNUMBER(FIND("1F",ScheduleCompile!L430)),ISNUMBER(FIND("2F",ScheduleCompile!L430)),ISNUMBER(FIND("3F",ScheduleCompile!L430)),ISNUMBER(FIND("6F",ScheduleCompile!L430)),ISNUMBER(FIND("7F",ScheduleCompile!L430)),ISNUMBER(FIND("9F",ScheduleCompile!L430)),ISNUMBER(FIND("4F",ScheduleCompile!L430))),VALUE(LEFT(ScheduleCompile!L430,FIND("F",ScheduleCompile!L430)-1)),ScheduleCompile!L430)))))),ISTEXT(ScheduleCompile!#REF!)),"ENDTABLE",IF(ISERROR(IF(ScheduleCompile!L430="Off",0,IF(ScheduleCompile!L430="On",1,IF(ISNUMBER(ScheduleCompile!L430),ScheduleCompile!L430/1,IF(ISTEXT(ScheduleCompile!L430),IF(OR(ISNUMBER(FIND("5F",ScheduleCompile!L430)),ISNUMBER(FIND("0F",ScheduleCompile!L430)),ISNUMBER(FIND("8F",ScheduleCompile!L430)),ISNUMBER(FIND("1F",ScheduleCompile!L430)),ISNUMBER(FIND("2F",ScheduleCompile!L430)),ISNUMBER(FIND("3F",ScheduleCompile!L430)),ISNUMBER(FIND("6F",ScheduleCompile!L430)),ISNUMBER(FIND("7F",ScheduleCompile!L430)),ISNUMBER(FIND("9F",ScheduleCompile!L430)),ISNUMBER(FIND("4F",ScheduleCompile!L430))),VALUE(LEFT(ScheduleCompile!L430,FIND("F",ScheduleCompile!L430)-1)),ScheduleCompile!L430)))))),"",IF(ScheduleCompile!L430="Off",0,IF(ScheduleCompile!L430="On",1,IF(ISNUMBER(ScheduleCompile!L430),ScheduleCompile!L430/1,IF(ISTEXT(ScheduleCompile!L430),IF(OR(ISNUMBER(FIND("5F",ScheduleCompile!L430)),ISNUMBER(FIND("0F",ScheduleCompile!L430)),ISNUMBER(FIND("8F",ScheduleCompile!L430)),ISNUMBER(FIND("1F",ScheduleCompile!L430)),ISNUMBER(FIND("2F",ScheduleCompile!L430)),ISNUMBER(FIND("3F",ScheduleCompile!L430)),ISNUMBER(FIND("6F",ScheduleCompile!L430)),ISNUMBER(FIND("7F",ScheduleCompile!L430)),ISNUMBER(FIND("9F",ScheduleCompile!L430)),ISNUMBER(FIND("4F",ScheduleCompile!L430))),VALUE(LEFT(ScheduleCompile!L430,FIND("F",ScheduleCompile!L430)-1)),ScheduleCompile!L430)))))))</f>
        <v>0.13</v>
      </c>
      <c r="R437" s="1">
        <f>IF(AND(ISERROR(IF(ScheduleCompile!M430="Off",0,IF(ScheduleCompile!M430="On",1,IF(ISNUMBER(ScheduleCompile!M430),ScheduleCompile!M430/1,IF(ISTEXT(ScheduleCompile!M430),IF(OR(ISNUMBER(FIND("5F",ScheduleCompile!M430)),ISNUMBER(FIND("0F",ScheduleCompile!M430)),ISNUMBER(FIND("8F",ScheduleCompile!M430)),ISNUMBER(FIND("1F",ScheduleCompile!M430)),ISNUMBER(FIND("2F",ScheduleCompile!M430)),ISNUMBER(FIND("3F",ScheduleCompile!M430)),ISNUMBER(FIND("6F",ScheduleCompile!M430)),ISNUMBER(FIND("7F",ScheduleCompile!M430)),ISNUMBER(FIND("9F",ScheduleCompile!M430)),ISNUMBER(FIND("4F",ScheduleCompile!M430))),VALUE(LEFT(ScheduleCompile!M430,FIND("F",ScheduleCompile!M430)-1)),ScheduleCompile!M430)))))),ISTEXT(ScheduleCompile!#REF!)),"ENDTABLE",IF(ISERROR(IF(ScheduleCompile!M430="Off",0,IF(ScheduleCompile!M430="On",1,IF(ISNUMBER(ScheduleCompile!M430),ScheduleCompile!M430/1,IF(ISTEXT(ScheduleCompile!M430),IF(OR(ISNUMBER(FIND("5F",ScheduleCompile!M430)),ISNUMBER(FIND("0F",ScheduleCompile!M430)),ISNUMBER(FIND("8F",ScheduleCompile!M430)),ISNUMBER(FIND("1F",ScheduleCompile!M430)),ISNUMBER(FIND("2F",ScheduleCompile!M430)),ISNUMBER(FIND("3F",ScheduleCompile!M430)),ISNUMBER(FIND("6F",ScheduleCompile!M430)),ISNUMBER(FIND("7F",ScheduleCompile!M430)),ISNUMBER(FIND("9F",ScheduleCompile!M430)),ISNUMBER(FIND("4F",ScheduleCompile!M430))),VALUE(LEFT(ScheduleCompile!M430,FIND("F",ScheduleCompile!M430)-1)),ScheduleCompile!M430)))))),"",IF(ScheduleCompile!M430="Off",0,IF(ScheduleCompile!M430="On",1,IF(ISNUMBER(ScheduleCompile!M430),ScheduleCompile!M430/1,IF(ISTEXT(ScheduleCompile!M430),IF(OR(ISNUMBER(FIND("5F",ScheduleCompile!M430)),ISNUMBER(FIND("0F",ScheduleCompile!M430)),ISNUMBER(FIND("8F",ScheduleCompile!M430)),ISNUMBER(FIND("1F",ScheduleCompile!M430)),ISNUMBER(FIND("2F",ScheduleCompile!M430)),ISNUMBER(FIND("3F",ScheduleCompile!M430)),ISNUMBER(FIND("6F",ScheduleCompile!M430)),ISNUMBER(FIND("7F",ScheduleCompile!M430)),ISNUMBER(FIND("9F",ScheduleCompile!M430)),ISNUMBER(FIND("4F",ScheduleCompile!M430))),VALUE(LEFT(ScheduleCompile!M430,FIND("F",ScheduleCompile!M430)-1)),ScheduleCompile!M430)))))))</f>
        <v>0.35</v>
      </c>
      <c r="S437" s="1">
        <f>IF(AND(ISERROR(IF(ScheduleCompile!N430="Off",0,IF(ScheduleCompile!N430="On",1,IF(ISNUMBER(ScheduleCompile!N430),ScheduleCompile!N430/1,IF(ISTEXT(ScheduleCompile!N430),IF(OR(ISNUMBER(FIND("5F",ScheduleCompile!N430)),ISNUMBER(FIND("0F",ScheduleCompile!N430)),ISNUMBER(FIND("8F",ScheduleCompile!N430)),ISNUMBER(FIND("1F",ScheduleCompile!N430)),ISNUMBER(FIND("2F",ScheduleCompile!N430)),ISNUMBER(FIND("3F",ScheduleCompile!N430)),ISNUMBER(FIND("6F",ScheduleCompile!N430)),ISNUMBER(FIND("7F",ScheduleCompile!N430)),ISNUMBER(FIND("9F",ScheduleCompile!N430)),ISNUMBER(FIND("4F",ScheduleCompile!N430))),VALUE(LEFT(ScheduleCompile!N430,FIND("F",ScheduleCompile!N430)-1)),ScheduleCompile!N430)))))),ISTEXT(ScheduleCompile!#REF!)),"ENDTABLE",IF(ISERROR(IF(ScheduleCompile!N430="Off",0,IF(ScheduleCompile!N430="On",1,IF(ISNUMBER(ScheduleCompile!N430),ScheduleCompile!N430/1,IF(ISTEXT(ScheduleCompile!N430),IF(OR(ISNUMBER(FIND("5F",ScheduleCompile!N430)),ISNUMBER(FIND("0F",ScheduleCompile!N430)),ISNUMBER(FIND("8F",ScheduleCompile!N430)),ISNUMBER(FIND("1F",ScheduleCompile!N430)),ISNUMBER(FIND("2F",ScheduleCompile!N430)),ISNUMBER(FIND("3F",ScheduleCompile!N430)),ISNUMBER(FIND("6F",ScheduleCompile!N430)),ISNUMBER(FIND("7F",ScheduleCompile!N430)),ISNUMBER(FIND("9F",ScheduleCompile!N430)),ISNUMBER(FIND("4F",ScheduleCompile!N430))),VALUE(LEFT(ScheduleCompile!N430,FIND("F",ScheduleCompile!N430)-1)),ScheduleCompile!N430)))))),"",IF(ScheduleCompile!N430="Off",0,IF(ScheduleCompile!N430="On",1,IF(ISNUMBER(ScheduleCompile!N430),ScheduleCompile!N430/1,IF(ISTEXT(ScheduleCompile!N430),IF(OR(ISNUMBER(FIND("5F",ScheduleCompile!N430)),ISNUMBER(FIND("0F",ScheduleCompile!N430)),ISNUMBER(FIND("8F",ScheduleCompile!N430)),ISNUMBER(FIND("1F",ScheduleCompile!N430)),ISNUMBER(FIND("2F",ScheduleCompile!N430)),ISNUMBER(FIND("3F",ScheduleCompile!N430)),ISNUMBER(FIND("6F",ScheduleCompile!N430)),ISNUMBER(FIND("7F",ScheduleCompile!N430)),ISNUMBER(FIND("9F",ScheduleCompile!N430)),ISNUMBER(FIND("4F",ScheduleCompile!N430))),VALUE(LEFT(ScheduleCompile!N430,FIND("F",ScheduleCompile!N430)-1)),ScheduleCompile!N430)))))))</f>
        <v>0.37</v>
      </c>
      <c r="T437" s="1">
        <f>IF(AND(ISERROR(IF(ScheduleCompile!O430="Off",0,IF(ScheduleCompile!O430="On",1,IF(ISNUMBER(ScheduleCompile!O430),ScheduleCompile!O430/1,IF(ISTEXT(ScheduleCompile!O430),IF(OR(ISNUMBER(FIND("5F",ScheduleCompile!O430)),ISNUMBER(FIND("0F",ScheduleCompile!O430)),ISNUMBER(FIND("8F",ScheduleCompile!O430)),ISNUMBER(FIND("1F",ScheduleCompile!O430)),ISNUMBER(FIND("2F",ScheduleCompile!O430)),ISNUMBER(FIND("3F",ScheduleCompile!O430)),ISNUMBER(FIND("6F",ScheduleCompile!O430)),ISNUMBER(FIND("7F",ScheduleCompile!O430)),ISNUMBER(FIND("9F",ScheduleCompile!O430)),ISNUMBER(FIND("4F",ScheduleCompile!O430))),VALUE(LEFT(ScheduleCompile!O430,FIND("F",ScheduleCompile!O430)-1)),ScheduleCompile!O430)))))),ISTEXT(ScheduleCompile!#REF!)),"ENDTABLE",IF(ISERROR(IF(ScheduleCompile!O430="Off",0,IF(ScheduleCompile!O430="On",1,IF(ISNUMBER(ScheduleCompile!O430),ScheduleCompile!O430/1,IF(ISTEXT(ScheduleCompile!O430),IF(OR(ISNUMBER(FIND("5F",ScheduleCompile!O430)),ISNUMBER(FIND("0F",ScheduleCompile!O430)),ISNUMBER(FIND("8F",ScheduleCompile!O430)),ISNUMBER(FIND("1F",ScheduleCompile!O430)),ISNUMBER(FIND("2F",ScheduleCompile!O430)),ISNUMBER(FIND("3F",ScheduleCompile!O430)),ISNUMBER(FIND("6F",ScheduleCompile!O430)),ISNUMBER(FIND("7F",ScheduleCompile!O430)),ISNUMBER(FIND("9F",ScheduleCompile!O430)),ISNUMBER(FIND("4F",ScheduleCompile!O430))),VALUE(LEFT(ScheduleCompile!O430,FIND("F",ScheduleCompile!O430)-1)),ScheduleCompile!O430)))))),"",IF(ScheduleCompile!O430="Off",0,IF(ScheduleCompile!O430="On",1,IF(ISNUMBER(ScheduleCompile!O430),ScheduleCompile!O430/1,IF(ISTEXT(ScheduleCompile!O430),IF(OR(ISNUMBER(FIND("5F",ScheduleCompile!O430)),ISNUMBER(FIND("0F",ScheduleCompile!O430)),ISNUMBER(FIND("8F",ScheduleCompile!O430)),ISNUMBER(FIND("1F",ScheduleCompile!O430)),ISNUMBER(FIND("2F",ScheduleCompile!O430)),ISNUMBER(FIND("3F",ScheduleCompile!O430)),ISNUMBER(FIND("6F",ScheduleCompile!O430)),ISNUMBER(FIND("7F",ScheduleCompile!O430)),ISNUMBER(FIND("9F",ScheduleCompile!O430)),ISNUMBER(FIND("4F",ScheduleCompile!O430))),VALUE(LEFT(ScheduleCompile!O430,FIND("F",ScheduleCompile!O430)-1)),ScheduleCompile!O430)))))))</f>
        <v>0.37</v>
      </c>
      <c r="U437" s="1">
        <f>IF(AND(ISERROR(IF(ScheduleCompile!P430="Off",0,IF(ScheduleCompile!P430="On",1,IF(ISNUMBER(ScheduleCompile!P430),ScheduleCompile!P430/1,IF(ISTEXT(ScheduleCompile!P430),IF(OR(ISNUMBER(FIND("5F",ScheduleCompile!P430)),ISNUMBER(FIND("0F",ScheduleCompile!P430)),ISNUMBER(FIND("8F",ScheduleCompile!P430)),ISNUMBER(FIND("1F",ScheduleCompile!P430)),ISNUMBER(FIND("2F",ScheduleCompile!P430)),ISNUMBER(FIND("3F",ScheduleCompile!P430)),ISNUMBER(FIND("6F",ScheduleCompile!P430)),ISNUMBER(FIND("7F",ScheduleCompile!P430)),ISNUMBER(FIND("9F",ScheduleCompile!P430)),ISNUMBER(FIND("4F",ScheduleCompile!P430))),VALUE(LEFT(ScheduleCompile!P430,FIND("F",ScheduleCompile!P430)-1)),ScheduleCompile!P430)))))),ISTEXT(ScheduleCompile!#REF!)),"ENDTABLE",IF(ISERROR(IF(ScheduleCompile!P430="Off",0,IF(ScheduleCompile!P430="On",1,IF(ISNUMBER(ScheduleCompile!P430),ScheduleCompile!P430/1,IF(ISTEXT(ScheduleCompile!P430),IF(OR(ISNUMBER(FIND("5F",ScheduleCompile!P430)),ISNUMBER(FIND("0F",ScheduleCompile!P430)),ISNUMBER(FIND("8F",ScheduleCompile!P430)),ISNUMBER(FIND("1F",ScheduleCompile!P430)),ISNUMBER(FIND("2F",ScheduleCompile!P430)),ISNUMBER(FIND("3F",ScheduleCompile!P430)),ISNUMBER(FIND("6F",ScheduleCompile!P430)),ISNUMBER(FIND("7F",ScheduleCompile!P430)),ISNUMBER(FIND("9F",ScheduleCompile!P430)),ISNUMBER(FIND("4F",ScheduleCompile!P430))),VALUE(LEFT(ScheduleCompile!P430,FIND("F",ScheduleCompile!P430)-1)),ScheduleCompile!P430)))))),"",IF(ScheduleCompile!P430="Off",0,IF(ScheduleCompile!P430="On",1,IF(ISNUMBER(ScheduleCompile!P430),ScheduleCompile!P430/1,IF(ISTEXT(ScheduleCompile!P430),IF(OR(ISNUMBER(FIND("5F",ScheduleCompile!P430)),ISNUMBER(FIND("0F",ScheduleCompile!P430)),ISNUMBER(FIND("8F",ScheduleCompile!P430)),ISNUMBER(FIND("1F",ScheduleCompile!P430)),ISNUMBER(FIND("2F",ScheduleCompile!P430)),ISNUMBER(FIND("3F",ScheduleCompile!P430)),ISNUMBER(FIND("6F",ScheduleCompile!P430)),ISNUMBER(FIND("7F",ScheduleCompile!P430)),ISNUMBER(FIND("9F",ScheduleCompile!P430)),ISNUMBER(FIND("4F",ScheduleCompile!P430))),VALUE(LEFT(ScheduleCompile!P430,FIND("F",ScheduleCompile!P430)-1)),ScheduleCompile!P430)))))))</f>
        <v>0.39</v>
      </c>
      <c r="V437" s="1">
        <f>IF(AND(ISERROR(IF(ScheduleCompile!Q430="Off",0,IF(ScheduleCompile!Q430="On",1,IF(ISNUMBER(ScheduleCompile!Q430),ScheduleCompile!Q430/1,IF(ISTEXT(ScheduleCompile!Q430),IF(OR(ISNUMBER(FIND("5F",ScheduleCompile!Q430)),ISNUMBER(FIND("0F",ScheduleCompile!Q430)),ISNUMBER(FIND("8F",ScheduleCompile!Q430)),ISNUMBER(FIND("1F",ScheduleCompile!Q430)),ISNUMBER(FIND("2F",ScheduleCompile!Q430)),ISNUMBER(FIND("3F",ScheduleCompile!Q430)),ISNUMBER(FIND("6F",ScheduleCompile!Q430)),ISNUMBER(FIND("7F",ScheduleCompile!Q430)),ISNUMBER(FIND("9F",ScheduleCompile!Q430)),ISNUMBER(FIND("4F",ScheduleCompile!Q430))),VALUE(LEFT(ScheduleCompile!Q430,FIND("F",ScheduleCompile!Q430)-1)),ScheduleCompile!Q430)))))),ISTEXT(ScheduleCompile!#REF!)),"ENDTABLE",IF(ISERROR(IF(ScheduleCompile!Q430="Off",0,IF(ScheduleCompile!Q430="On",1,IF(ISNUMBER(ScheduleCompile!Q430),ScheduleCompile!Q430/1,IF(ISTEXT(ScheduleCompile!Q430),IF(OR(ISNUMBER(FIND("5F",ScheduleCompile!Q430)),ISNUMBER(FIND("0F",ScheduleCompile!Q430)),ISNUMBER(FIND("8F",ScheduleCompile!Q430)),ISNUMBER(FIND("1F",ScheduleCompile!Q430)),ISNUMBER(FIND("2F",ScheduleCompile!Q430)),ISNUMBER(FIND("3F",ScheduleCompile!Q430)),ISNUMBER(FIND("6F",ScheduleCompile!Q430)),ISNUMBER(FIND("7F",ScheduleCompile!Q430)),ISNUMBER(FIND("9F",ScheduleCompile!Q430)),ISNUMBER(FIND("4F",ScheduleCompile!Q430))),VALUE(LEFT(ScheduleCompile!Q430,FIND("F",ScheduleCompile!Q430)-1)),ScheduleCompile!Q430)))))),"",IF(ScheduleCompile!Q430="Off",0,IF(ScheduleCompile!Q430="On",1,IF(ISNUMBER(ScheduleCompile!Q430),ScheduleCompile!Q430/1,IF(ISTEXT(ScheduleCompile!Q430),IF(OR(ISNUMBER(FIND("5F",ScheduleCompile!Q430)),ISNUMBER(FIND("0F",ScheduleCompile!Q430)),ISNUMBER(FIND("8F",ScheduleCompile!Q430)),ISNUMBER(FIND("1F",ScheduleCompile!Q430)),ISNUMBER(FIND("2F",ScheduleCompile!Q430)),ISNUMBER(FIND("3F",ScheduleCompile!Q430)),ISNUMBER(FIND("6F",ScheduleCompile!Q430)),ISNUMBER(FIND("7F",ScheduleCompile!Q430)),ISNUMBER(FIND("9F",ScheduleCompile!Q430)),ISNUMBER(FIND("4F",ScheduleCompile!Q430))),VALUE(LEFT(ScheduleCompile!Q430,FIND("F",ScheduleCompile!Q430)-1)),ScheduleCompile!Q430)))))))</f>
        <v>0.41</v>
      </c>
      <c r="W437" s="1">
        <f>IF(AND(ISERROR(IF(ScheduleCompile!R430="Off",0,IF(ScheduleCompile!R430="On",1,IF(ISNUMBER(ScheduleCompile!R430),ScheduleCompile!R430/1,IF(ISTEXT(ScheduleCompile!R430),IF(OR(ISNUMBER(FIND("5F",ScheduleCompile!R430)),ISNUMBER(FIND("0F",ScheduleCompile!R430)),ISNUMBER(FIND("8F",ScheduleCompile!R430)),ISNUMBER(FIND("1F",ScheduleCompile!R430)),ISNUMBER(FIND("2F",ScheduleCompile!R430)),ISNUMBER(FIND("3F",ScheduleCompile!R430)),ISNUMBER(FIND("6F",ScheduleCompile!R430)),ISNUMBER(FIND("7F",ScheduleCompile!R430)),ISNUMBER(FIND("9F",ScheduleCompile!R430)),ISNUMBER(FIND("4F",ScheduleCompile!R430))),VALUE(LEFT(ScheduleCompile!R430,FIND("F",ScheduleCompile!R430)-1)),ScheduleCompile!R430)))))),ISTEXT(ScheduleCompile!#REF!)),"ENDTABLE",IF(ISERROR(IF(ScheduleCompile!R430="Off",0,IF(ScheduleCompile!R430="On",1,IF(ISNUMBER(ScheduleCompile!R430),ScheduleCompile!R430/1,IF(ISTEXT(ScheduleCompile!R430),IF(OR(ISNUMBER(FIND("5F",ScheduleCompile!R430)),ISNUMBER(FIND("0F",ScheduleCompile!R430)),ISNUMBER(FIND("8F",ScheduleCompile!R430)),ISNUMBER(FIND("1F",ScheduleCompile!R430)),ISNUMBER(FIND("2F",ScheduleCompile!R430)),ISNUMBER(FIND("3F",ScheduleCompile!R430)),ISNUMBER(FIND("6F",ScheduleCompile!R430)),ISNUMBER(FIND("7F",ScheduleCompile!R430)),ISNUMBER(FIND("9F",ScheduleCompile!R430)),ISNUMBER(FIND("4F",ScheduleCompile!R430))),VALUE(LEFT(ScheduleCompile!R430,FIND("F",ScheduleCompile!R430)-1)),ScheduleCompile!R430)))))),"",IF(ScheduleCompile!R430="Off",0,IF(ScheduleCompile!R430="On",1,IF(ISNUMBER(ScheduleCompile!R430),ScheduleCompile!R430/1,IF(ISTEXT(ScheduleCompile!R430),IF(OR(ISNUMBER(FIND("5F",ScheduleCompile!R430)),ISNUMBER(FIND("0F",ScheduleCompile!R430)),ISNUMBER(FIND("8F",ScheduleCompile!R430)),ISNUMBER(FIND("1F",ScheduleCompile!R430)),ISNUMBER(FIND("2F",ScheduleCompile!R430)),ISNUMBER(FIND("3F",ScheduleCompile!R430)),ISNUMBER(FIND("6F",ScheduleCompile!R430)),ISNUMBER(FIND("7F",ScheduleCompile!R430)),ISNUMBER(FIND("9F",ScheduleCompile!R430)),ISNUMBER(FIND("4F",ScheduleCompile!R430))),VALUE(LEFT(ScheduleCompile!R430,FIND("F",ScheduleCompile!R430)-1)),ScheduleCompile!R430)))))))</f>
        <v>0.38</v>
      </c>
      <c r="X437" s="1">
        <f>IF(AND(ISERROR(IF(ScheduleCompile!S430="Off",0,IF(ScheduleCompile!S430="On",1,IF(ISNUMBER(ScheduleCompile!S430),ScheduleCompile!S430/1,IF(ISTEXT(ScheduleCompile!S430),IF(OR(ISNUMBER(FIND("5F",ScheduleCompile!S430)),ISNUMBER(FIND("0F",ScheduleCompile!S430)),ISNUMBER(FIND("8F",ScheduleCompile!S430)),ISNUMBER(FIND("1F",ScheduleCompile!S430)),ISNUMBER(FIND("2F",ScheduleCompile!S430)),ISNUMBER(FIND("3F",ScheduleCompile!S430)),ISNUMBER(FIND("6F",ScheduleCompile!S430)),ISNUMBER(FIND("7F",ScheduleCompile!S430)),ISNUMBER(FIND("9F",ScheduleCompile!S430)),ISNUMBER(FIND("4F",ScheduleCompile!S430))),VALUE(LEFT(ScheduleCompile!S430,FIND("F",ScheduleCompile!S430)-1)),ScheduleCompile!S430)))))),ISTEXT(ScheduleCompile!#REF!)),"ENDTABLE",IF(ISERROR(IF(ScheduleCompile!S430="Off",0,IF(ScheduleCompile!S430="On",1,IF(ISNUMBER(ScheduleCompile!S430),ScheduleCompile!S430/1,IF(ISTEXT(ScheduleCompile!S430),IF(OR(ISNUMBER(FIND("5F",ScheduleCompile!S430)),ISNUMBER(FIND("0F",ScheduleCompile!S430)),ISNUMBER(FIND("8F",ScheduleCompile!S430)),ISNUMBER(FIND("1F",ScheduleCompile!S430)),ISNUMBER(FIND("2F",ScheduleCompile!S430)),ISNUMBER(FIND("3F",ScheduleCompile!S430)),ISNUMBER(FIND("6F",ScheduleCompile!S430)),ISNUMBER(FIND("7F",ScheduleCompile!S430)),ISNUMBER(FIND("9F",ScheduleCompile!S430)),ISNUMBER(FIND("4F",ScheduleCompile!S430))),VALUE(LEFT(ScheduleCompile!S430,FIND("F",ScheduleCompile!S430)-1)),ScheduleCompile!S430)))))),"",IF(ScheduleCompile!S430="Off",0,IF(ScheduleCompile!S430="On",1,IF(ISNUMBER(ScheduleCompile!S430),ScheduleCompile!S430/1,IF(ISTEXT(ScheduleCompile!S430),IF(OR(ISNUMBER(FIND("5F",ScheduleCompile!S430)),ISNUMBER(FIND("0F",ScheduleCompile!S430)),ISNUMBER(FIND("8F",ScheduleCompile!S430)),ISNUMBER(FIND("1F",ScheduleCompile!S430)),ISNUMBER(FIND("2F",ScheduleCompile!S430)),ISNUMBER(FIND("3F",ScheduleCompile!S430)),ISNUMBER(FIND("6F",ScheduleCompile!S430)),ISNUMBER(FIND("7F",ScheduleCompile!S430)),ISNUMBER(FIND("9F",ScheduleCompile!S430)),ISNUMBER(FIND("4F",ScheduleCompile!S430))),VALUE(LEFT(ScheduleCompile!S430,FIND("F",ScheduleCompile!S430)-1)),ScheduleCompile!S430)))))))</f>
        <v>0.34</v>
      </c>
      <c r="Y437" s="1">
        <f>IF(AND(ISERROR(IF(ScheduleCompile!T430="Off",0,IF(ScheduleCompile!T430="On",1,IF(ISNUMBER(ScheduleCompile!T430),ScheduleCompile!T430/1,IF(ISTEXT(ScheduleCompile!T430),IF(OR(ISNUMBER(FIND("5F",ScheduleCompile!T430)),ISNUMBER(FIND("0F",ScheduleCompile!T430)),ISNUMBER(FIND("8F",ScheduleCompile!T430)),ISNUMBER(FIND("1F",ScheduleCompile!T430)),ISNUMBER(FIND("2F",ScheduleCompile!T430)),ISNUMBER(FIND("3F",ScheduleCompile!T430)),ISNUMBER(FIND("6F",ScheduleCompile!T430)),ISNUMBER(FIND("7F",ScheduleCompile!T430)),ISNUMBER(FIND("9F",ScheduleCompile!T430)),ISNUMBER(FIND("4F",ScheduleCompile!T430))),VALUE(LEFT(ScheduleCompile!T430,FIND("F",ScheduleCompile!T430)-1)),ScheduleCompile!T430)))))),ISTEXT(ScheduleCompile!#REF!)),"ENDTABLE",IF(ISERROR(IF(ScheduleCompile!T430="Off",0,IF(ScheduleCompile!T430="On",1,IF(ISNUMBER(ScheduleCompile!T430),ScheduleCompile!T430/1,IF(ISTEXT(ScheduleCompile!T430),IF(OR(ISNUMBER(FIND("5F",ScheduleCompile!T430)),ISNUMBER(FIND("0F",ScheduleCompile!T430)),ISNUMBER(FIND("8F",ScheduleCompile!T430)),ISNUMBER(FIND("1F",ScheduleCompile!T430)),ISNUMBER(FIND("2F",ScheduleCompile!T430)),ISNUMBER(FIND("3F",ScheduleCompile!T430)),ISNUMBER(FIND("6F",ScheduleCompile!T430)),ISNUMBER(FIND("7F",ScheduleCompile!T430)),ISNUMBER(FIND("9F",ScheduleCompile!T430)),ISNUMBER(FIND("4F",ScheduleCompile!T430))),VALUE(LEFT(ScheduleCompile!T430,FIND("F",ScheduleCompile!T430)-1)),ScheduleCompile!T430)))))),"",IF(ScheduleCompile!T430="Off",0,IF(ScheduleCompile!T430="On",1,IF(ISNUMBER(ScheduleCompile!T430),ScheduleCompile!T430/1,IF(ISTEXT(ScheduleCompile!T430),IF(OR(ISNUMBER(FIND("5F",ScheduleCompile!T430)),ISNUMBER(FIND("0F",ScheduleCompile!T430)),ISNUMBER(FIND("8F",ScheduleCompile!T430)),ISNUMBER(FIND("1F",ScheduleCompile!T430)),ISNUMBER(FIND("2F",ScheduleCompile!T430)),ISNUMBER(FIND("3F",ScheduleCompile!T430)),ISNUMBER(FIND("6F",ScheduleCompile!T430)),ISNUMBER(FIND("7F",ScheduleCompile!T430)),ISNUMBER(FIND("9F",ScheduleCompile!T430)),ISNUMBER(FIND("4F",ScheduleCompile!T430))),VALUE(LEFT(ScheduleCompile!T430,FIND("F",ScheduleCompile!T430)-1)),ScheduleCompile!T430)))))))</f>
        <v>0.03</v>
      </c>
      <c r="Z437" s="1">
        <f>IF(AND(ISERROR(IF(ScheduleCompile!U430="Off",0,IF(ScheduleCompile!U430="On",1,IF(ISNUMBER(ScheduleCompile!U430),ScheduleCompile!U430/1,IF(ISTEXT(ScheduleCompile!U430),IF(OR(ISNUMBER(FIND("5F",ScheduleCompile!U430)),ISNUMBER(FIND("0F",ScheduleCompile!U430)),ISNUMBER(FIND("8F",ScheduleCompile!U430)),ISNUMBER(FIND("1F",ScheduleCompile!U430)),ISNUMBER(FIND("2F",ScheduleCompile!U430)),ISNUMBER(FIND("3F",ScheduleCompile!U430)),ISNUMBER(FIND("6F",ScheduleCompile!U430)),ISNUMBER(FIND("7F",ScheduleCompile!U430)),ISNUMBER(FIND("9F",ScheduleCompile!U430)),ISNUMBER(FIND("4F",ScheduleCompile!U430))),VALUE(LEFT(ScheduleCompile!U430,FIND("F",ScheduleCompile!U430)-1)),ScheduleCompile!U430)))))),ISTEXT(ScheduleCompile!#REF!)),"ENDTABLE",IF(ISERROR(IF(ScheduleCompile!U430="Off",0,IF(ScheduleCompile!U430="On",1,IF(ISNUMBER(ScheduleCompile!U430),ScheduleCompile!U430/1,IF(ISTEXT(ScheduleCompile!U430),IF(OR(ISNUMBER(FIND("5F",ScheduleCompile!U430)),ISNUMBER(FIND("0F",ScheduleCompile!U430)),ISNUMBER(FIND("8F",ScheduleCompile!U430)),ISNUMBER(FIND("1F",ScheduleCompile!U430)),ISNUMBER(FIND("2F",ScheduleCompile!U430)),ISNUMBER(FIND("3F",ScheduleCompile!U430)),ISNUMBER(FIND("6F",ScheduleCompile!U430)),ISNUMBER(FIND("7F",ScheduleCompile!U430)),ISNUMBER(FIND("9F",ScheduleCompile!U430)),ISNUMBER(FIND("4F",ScheduleCompile!U430))),VALUE(LEFT(ScheduleCompile!U430,FIND("F",ScheduleCompile!U430)-1)),ScheduleCompile!U430)))))),"",IF(ScheduleCompile!U430="Off",0,IF(ScheduleCompile!U430="On",1,IF(ISNUMBER(ScheduleCompile!U430),ScheduleCompile!U430/1,IF(ISTEXT(ScheduleCompile!U430),IF(OR(ISNUMBER(FIND("5F",ScheduleCompile!U430)),ISNUMBER(FIND("0F",ScheduleCompile!U430)),ISNUMBER(FIND("8F",ScheduleCompile!U430)),ISNUMBER(FIND("1F",ScheduleCompile!U430)),ISNUMBER(FIND("2F",ScheduleCompile!U430)),ISNUMBER(FIND("3F",ScheduleCompile!U430)),ISNUMBER(FIND("6F",ScheduleCompile!U430)),ISNUMBER(FIND("7F",ScheduleCompile!U430)),ISNUMBER(FIND("9F",ScheduleCompile!U430)),ISNUMBER(FIND("4F",ScheduleCompile!U430))),VALUE(LEFT(ScheduleCompile!U430,FIND("F",ScheduleCompile!U430)-1)),ScheduleCompile!U430)))))))</f>
        <v>0</v>
      </c>
      <c r="AA437" s="1">
        <f>IF(AND(ISERROR(IF(ScheduleCompile!V430="Off",0,IF(ScheduleCompile!V430="On",1,IF(ISNUMBER(ScheduleCompile!V430),ScheduleCompile!V430/1,IF(ISTEXT(ScheduleCompile!V430),IF(OR(ISNUMBER(FIND("5F",ScheduleCompile!V430)),ISNUMBER(FIND("0F",ScheduleCompile!V430)),ISNUMBER(FIND("8F",ScheduleCompile!V430)),ISNUMBER(FIND("1F",ScheduleCompile!V430)),ISNUMBER(FIND("2F",ScheduleCompile!V430)),ISNUMBER(FIND("3F",ScheduleCompile!V430)),ISNUMBER(FIND("6F",ScheduleCompile!V430)),ISNUMBER(FIND("7F",ScheduleCompile!V430)),ISNUMBER(FIND("9F",ScheduleCompile!V430)),ISNUMBER(FIND("4F",ScheduleCompile!V430))),VALUE(LEFT(ScheduleCompile!V430,FIND("F",ScheduleCompile!V430)-1)),ScheduleCompile!V430)))))),ISTEXT(ScheduleCompile!#REF!)),"ENDTABLE",IF(ISERROR(IF(ScheduleCompile!V430="Off",0,IF(ScheduleCompile!V430="On",1,IF(ISNUMBER(ScheduleCompile!V430),ScheduleCompile!V430/1,IF(ISTEXT(ScheduleCompile!V430),IF(OR(ISNUMBER(FIND("5F",ScheduleCompile!V430)),ISNUMBER(FIND("0F",ScheduleCompile!V430)),ISNUMBER(FIND("8F",ScheduleCompile!V430)),ISNUMBER(FIND("1F",ScheduleCompile!V430)),ISNUMBER(FIND("2F",ScheduleCompile!V430)),ISNUMBER(FIND("3F",ScheduleCompile!V430)),ISNUMBER(FIND("6F",ScheduleCompile!V430)),ISNUMBER(FIND("7F",ScheduleCompile!V430)),ISNUMBER(FIND("9F",ScheduleCompile!V430)),ISNUMBER(FIND("4F",ScheduleCompile!V430))),VALUE(LEFT(ScheduleCompile!V430,FIND("F",ScheduleCompile!V430)-1)),ScheduleCompile!V430)))))),"",IF(ScheduleCompile!V430="Off",0,IF(ScheduleCompile!V430="On",1,IF(ISNUMBER(ScheduleCompile!V430),ScheduleCompile!V430/1,IF(ISTEXT(ScheduleCompile!V430),IF(OR(ISNUMBER(FIND("5F",ScheduleCompile!V430)),ISNUMBER(FIND("0F",ScheduleCompile!V430)),ISNUMBER(FIND("8F",ScheduleCompile!V430)),ISNUMBER(FIND("1F",ScheduleCompile!V430)),ISNUMBER(FIND("2F",ScheduleCompile!V430)),ISNUMBER(FIND("3F",ScheduleCompile!V430)),ISNUMBER(FIND("6F",ScheduleCompile!V430)),ISNUMBER(FIND("7F",ScheduleCompile!V430)),ISNUMBER(FIND("9F",ScheduleCompile!V430)),ISNUMBER(FIND("4F",ScheduleCompile!V430))),VALUE(LEFT(ScheduleCompile!V430,FIND("F",ScheduleCompile!V430)-1)),ScheduleCompile!V430)))))))</f>
        <v>0</v>
      </c>
      <c r="AB437" s="1">
        <f>IF(AND(ISERROR(IF(ScheduleCompile!W430="Off",0,IF(ScheduleCompile!W430="On",1,IF(ISNUMBER(ScheduleCompile!W430),ScheduleCompile!W430/1,IF(ISTEXT(ScheduleCompile!W430),IF(OR(ISNUMBER(FIND("5F",ScheduleCompile!W430)),ISNUMBER(FIND("0F",ScheduleCompile!W430)),ISNUMBER(FIND("8F",ScheduleCompile!W430)),ISNUMBER(FIND("1F",ScheduleCompile!W430)),ISNUMBER(FIND("2F",ScheduleCompile!W430)),ISNUMBER(FIND("3F",ScheduleCompile!W430)),ISNUMBER(FIND("6F",ScheduleCompile!W430)),ISNUMBER(FIND("7F",ScheduleCompile!W430)),ISNUMBER(FIND("9F",ScheduleCompile!W430)),ISNUMBER(FIND("4F",ScheduleCompile!W430))),VALUE(LEFT(ScheduleCompile!W430,FIND("F",ScheduleCompile!W430)-1)),ScheduleCompile!W430)))))),ISTEXT(ScheduleCompile!#REF!)),"ENDTABLE",IF(ISERROR(IF(ScheduleCompile!W430="Off",0,IF(ScheduleCompile!W430="On",1,IF(ISNUMBER(ScheduleCompile!W430),ScheduleCompile!W430/1,IF(ISTEXT(ScheduleCompile!W430),IF(OR(ISNUMBER(FIND("5F",ScheduleCompile!W430)),ISNUMBER(FIND("0F",ScheduleCompile!W430)),ISNUMBER(FIND("8F",ScheduleCompile!W430)),ISNUMBER(FIND("1F",ScheduleCompile!W430)),ISNUMBER(FIND("2F",ScheduleCompile!W430)),ISNUMBER(FIND("3F",ScheduleCompile!W430)),ISNUMBER(FIND("6F",ScheduleCompile!W430)),ISNUMBER(FIND("7F",ScheduleCompile!W430)),ISNUMBER(FIND("9F",ScheduleCompile!W430)),ISNUMBER(FIND("4F",ScheduleCompile!W430))),VALUE(LEFT(ScheduleCompile!W430,FIND("F",ScheduleCompile!W430)-1)),ScheduleCompile!W430)))))),"",IF(ScheduleCompile!W430="Off",0,IF(ScheduleCompile!W430="On",1,IF(ISNUMBER(ScheduleCompile!W430),ScheduleCompile!W430/1,IF(ISTEXT(ScheduleCompile!W430),IF(OR(ISNUMBER(FIND("5F",ScheduleCompile!W430)),ISNUMBER(FIND("0F",ScheduleCompile!W430)),ISNUMBER(FIND("8F",ScheduleCompile!W430)),ISNUMBER(FIND("1F",ScheduleCompile!W430)),ISNUMBER(FIND("2F",ScheduleCompile!W430)),ISNUMBER(FIND("3F",ScheduleCompile!W430)),ISNUMBER(FIND("6F",ScheduleCompile!W430)),ISNUMBER(FIND("7F",ScheduleCompile!W430)),ISNUMBER(FIND("9F",ScheduleCompile!W430)),ISNUMBER(FIND("4F",ScheduleCompile!W430))),VALUE(LEFT(ScheduleCompile!W430,FIND("F",ScheduleCompile!W430)-1)),ScheduleCompile!W430)))))))</f>
        <v>0</v>
      </c>
      <c r="AC437" s="1">
        <f>IF(AND(ISERROR(IF(ScheduleCompile!X430="Off",0,IF(ScheduleCompile!X430="On",1,IF(ISNUMBER(ScheduleCompile!X430),ScheduleCompile!X430/1,IF(ISTEXT(ScheduleCompile!X430),IF(OR(ISNUMBER(FIND("5F",ScheduleCompile!X430)),ISNUMBER(FIND("0F",ScheduleCompile!X430)),ISNUMBER(FIND("8F",ScheduleCompile!X430)),ISNUMBER(FIND("1F",ScheduleCompile!X430)),ISNUMBER(FIND("2F",ScheduleCompile!X430)),ISNUMBER(FIND("3F",ScheduleCompile!X430)),ISNUMBER(FIND("6F",ScheduleCompile!X430)),ISNUMBER(FIND("7F",ScheduleCompile!X430)),ISNUMBER(FIND("9F",ScheduleCompile!X430)),ISNUMBER(FIND("4F",ScheduleCompile!X430))),VALUE(LEFT(ScheduleCompile!X430,FIND("F",ScheduleCompile!X430)-1)),ScheduleCompile!X430)))))),ISTEXT(ScheduleCompile!#REF!)),"ENDTABLE",IF(ISERROR(IF(ScheduleCompile!X430="Off",0,IF(ScheduleCompile!X430="On",1,IF(ISNUMBER(ScheduleCompile!X430),ScheduleCompile!X430/1,IF(ISTEXT(ScheduleCompile!X430),IF(OR(ISNUMBER(FIND("5F",ScheduleCompile!X430)),ISNUMBER(FIND("0F",ScheduleCompile!X430)),ISNUMBER(FIND("8F",ScheduleCompile!X430)),ISNUMBER(FIND("1F",ScheduleCompile!X430)),ISNUMBER(FIND("2F",ScheduleCompile!X430)),ISNUMBER(FIND("3F",ScheduleCompile!X430)),ISNUMBER(FIND("6F",ScheduleCompile!X430)),ISNUMBER(FIND("7F",ScheduleCompile!X430)),ISNUMBER(FIND("9F",ScheduleCompile!X430)),ISNUMBER(FIND("4F",ScheduleCompile!X430))),VALUE(LEFT(ScheduleCompile!X430,FIND("F",ScheduleCompile!X430)-1)),ScheduleCompile!X430)))))),"",IF(ScheduleCompile!X430="Off",0,IF(ScheduleCompile!X430="On",1,IF(ISNUMBER(ScheduleCompile!X430),ScheduleCompile!X430/1,IF(ISTEXT(ScheduleCompile!X430),IF(OR(ISNUMBER(FIND("5F",ScheduleCompile!X430)),ISNUMBER(FIND("0F",ScheduleCompile!X430)),ISNUMBER(FIND("8F",ScheduleCompile!X430)),ISNUMBER(FIND("1F",ScheduleCompile!X430)),ISNUMBER(FIND("2F",ScheduleCompile!X430)),ISNUMBER(FIND("3F",ScheduleCompile!X430)),ISNUMBER(FIND("6F",ScheduleCompile!X430)),ISNUMBER(FIND("7F",ScheduleCompile!X430)),ISNUMBER(FIND("9F",ScheduleCompile!X430)),ISNUMBER(FIND("4F",ScheduleCompile!X430))),VALUE(LEFT(ScheduleCompile!X430,FIND("F",ScheduleCompile!X430)-1)),ScheduleCompile!X430)))))))</f>
        <v>0</v>
      </c>
      <c r="AD437" s="1">
        <f>IF(AND(ISERROR(IF(ScheduleCompile!Y430="Off",0,IF(ScheduleCompile!Y430="On",1,IF(ISNUMBER(ScheduleCompile!Y430),ScheduleCompile!Y430/1,IF(ISTEXT(ScheduleCompile!Y430),IF(OR(ISNUMBER(FIND("5F",ScheduleCompile!Y430)),ISNUMBER(FIND("0F",ScheduleCompile!Y430)),ISNUMBER(FIND("8F",ScheduleCompile!Y430)),ISNUMBER(FIND("1F",ScheduleCompile!Y430)),ISNUMBER(FIND("2F",ScheduleCompile!Y430)),ISNUMBER(FIND("3F",ScheduleCompile!Y430)),ISNUMBER(FIND("6F",ScheduleCompile!Y430)),ISNUMBER(FIND("7F",ScheduleCompile!Y430)),ISNUMBER(FIND("9F",ScheduleCompile!Y430)),ISNUMBER(FIND("4F",ScheduleCompile!Y430))),VALUE(LEFT(ScheduleCompile!Y430,FIND("F",ScheduleCompile!Y430)-1)),ScheduleCompile!Y430)))))),ISTEXT(ScheduleCompile!#REF!)),"ENDTABLE",IF(ISERROR(IF(ScheduleCompile!Y430="Off",0,IF(ScheduleCompile!Y430="On",1,IF(ISNUMBER(ScheduleCompile!Y430),ScheduleCompile!Y430/1,IF(ISTEXT(ScheduleCompile!Y430),IF(OR(ISNUMBER(FIND("5F",ScheduleCompile!Y430)),ISNUMBER(FIND("0F",ScheduleCompile!Y430)),ISNUMBER(FIND("8F",ScheduleCompile!Y430)),ISNUMBER(FIND("1F",ScheduleCompile!Y430)),ISNUMBER(FIND("2F",ScheduleCompile!Y430)),ISNUMBER(FIND("3F",ScheduleCompile!Y430)),ISNUMBER(FIND("6F",ScheduleCompile!Y430)),ISNUMBER(FIND("7F",ScheduleCompile!Y430)),ISNUMBER(FIND("9F",ScheduleCompile!Y430)),ISNUMBER(FIND("4F",ScheduleCompile!Y430))),VALUE(LEFT(ScheduleCompile!Y430,FIND("F",ScheduleCompile!Y430)-1)),ScheduleCompile!Y430)))))),"",IF(ScheduleCompile!Y430="Off",0,IF(ScheduleCompile!Y430="On",1,IF(ISNUMBER(ScheduleCompile!Y430),ScheduleCompile!Y430/1,IF(ISTEXT(ScheduleCompile!Y430),IF(OR(ISNUMBER(FIND("5F",ScheduleCompile!Y430)),ISNUMBER(FIND("0F",ScheduleCompile!Y430)),ISNUMBER(FIND("8F",ScheduleCompile!Y430)),ISNUMBER(FIND("1F",ScheduleCompile!Y430)),ISNUMBER(FIND("2F",ScheduleCompile!Y430)),ISNUMBER(FIND("3F",ScheduleCompile!Y430)),ISNUMBER(FIND("6F",ScheduleCompile!Y430)),ISNUMBER(FIND("7F",ScheduleCompile!Y430)),ISNUMBER(FIND("9F",ScheduleCompile!Y430)),ISNUMBER(FIND("4F",ScheduleCompile!Y430))),VALUE(LEFT(ScheduleCompile!Y430,FIND("F",ScheduleCompile!Y430)-1)),ScheduleCompile!Y430)))))))</f>
        <v>0</v>
      </c>
    </row>
    <row r="438" spans="1:30" x14ac:dyDescent="0.25">
      <c r="A438" t="str">
        <f t="shared" si="27"/>
        <v>SchDay "RetailRefrigerationWD"  Type = "Fraction" Hr = (0.9, 0.9, 0.9, 0.9, 0.9, 0.9, 0.9, 0.9, 0.9, 0.9, 0.9, 0.9, 0.9, 0.9, 0.9, 0.9, 0.9, 0.9, 0.9, 0.9, 0.9, 0.9, 0.9, 0.9) ..</v>
      </c>
      <c r="B438" s="1" t="s">
        <v>623</v>
      </c>
      <c r="C438" t="str">
        <f t="shared" si="28"/>
        <v xml:space="preserve">SchDay "RetailRefrigerationWD"  Type = "Fraction" Hr = </v>
      </c>
      <c r="D438" t="str">
        <f t="shared" si="29"/>
        <v>(0.9, 0.9, 0.9, 0.9, 0.9, 0.9, 0.9, 0.9, 0.9, 0.9, 0.9, 0.9, 0.9, 0.9, 0.9, 0.9, 0.9, 0.9, 0.9, 0.9, 0.9, 0.9, 0.9, 0.9) ..</v>
      </c>
      <c r="E438" s="30" t="str">
        <f>ScheduleCompile!A431</f>
        <v>RetailRefrigerationWD</v>
      </c>
      <c r="F438" t="str">
        <f t="shared" si="30"/>
        <v>Fraction</v>
      </c>
      <c r="G438" s="1">
        <f>IF(AND(ISERROR(IF(ScheduleCompile!B431="Off",0,IF(ScheduleCompile!B431="On",1,IF(ISNUMBER(ScheduleCompile!B431),ScheduleCompile!B431/1,IF(ISTEXT(ScheduleCompile!B431),IF(OR(ISNUMBER(FIND("5F",ScheduleCompile!B431)),ISNUMBER(FIND("0F",ScheduleCompile!B431)),ISNUMBER(FIND("8F",ScheduleCompile!B431)),ISNUMBER(FIND("1F",ScheduleCompile!B431)),ISNUMBER(FIND("2F",ScheduleCompile!B431)),ISNUMBER(FIND("3F",ScheduleCompile!B431)),ISNUMBER(FIND("6F",ScheduleCompile!B431)),ISNUMBER(FIND("7F",ScheduleCompile!B431)),ISNUMBER(FIND("9F",ScheduleCompile!B431)),ISNUMBER(FIND("4F",ScheduleCompile!B431))),VALUE(LEFT(ScheduleCompile!B431,FIND("F",ScheduleCompile!B431)-1)),ScheduleCompile!B431)))))),ISTEXT(ScheduleCompile!#REF!)),"ENDTABLE",IF(ISERROR(IF(ScheduleCompile!B431="Off",0,IF(ScheduleCompile!B431="On",1,IF(ISNUMBER(ScheduleCompile!B431),ScheduleCompile!B431/1,IF(ISTEXT(ScheduleCompile!B431),IF(OR(ISNUMBER(FIND("5F",ScheduleCompile!B431)),ISNUMBER(FIND("0F",ScheduleCompile!B431)),ISNUMBER(FIND("8F",ScheduleCompile!B431)),ISNUMBER(FIND("1F",ScheduleCompile!B431)),ISNUMBER(FIND("2F",ScheduleCompile!B431)),ISNUMBER(FIND("3F",ScheduleCompile!B431)),ISNUMBER(FIND("6F",ScheduleCompile!B431)),ISNUMBER(FIND("7F",ScheduleCompile!B431)),ISNUMBER(FIND("9F",ScheduleCompile!B431)),ISNUMBER(FIND("4F",ScheduleCompile!B431))),VALUE(LEFT(ScheduleCompile!B431,FIND("F",ScheduleCompile!B431)-1)),ScheduleCompile!B431)))))),"",IF(ScheduleCompile!B431="Off",0,IF(ScheduleCompile!B431="On",1,IF(ISNUMBER(ScheduleCompile!B431),ScheduleCompile!B431/1,IF(ISTEXT(ScheduleCompile!B431),IF(OR(ISNUMBER(FIND("5F",ScheduleCompile!B431)),ISNUMBER(FIND("0F",ScheduleCompile!B431)),ISNUMBER(FIND("8F",ScheduleCompile!B431)),ISNUMBER(FIND("1F",ScheduleCompile!B431)),ISNUMBER(FIND("2F",ScheduleCompile!B431)),ISNUMBER(FIND("3F",ScheduleCompile!B431)),ISNUMBER(FIND("6F",ScheduleCompile!B431)),ISNUMBER(FIND("7F",ScheduleCompile!B431)),ISNUMBER(FIND("9F",ScheduleCompile!B431)),ISNUMBER(FIND("4F",ScheduleCompile!B431))),VALUE(LEFT(ScheduleCompile!B431,FIND("F",ScheduleCompile!B431)-1)),ScheduleCompile!B431)))))))</f>
        <v>0.9</v>
      </c>
      <c r="H438" s="1">
        <f>IF(AND(ISERROR(IF(ScheduleCompile!C431="Off",0,IF(ScheduleCompile!C431="On",1,IF(ISNUMBER(ScheduleCompile!C431),ScheduleCompile!C431/1,IF(ISTEXT(ScheduleCompile!C431),IF(OR(ISNUMBER(FIND("5F",ScheduleCompile!C431)),ISNUMBER(FIND("0F",ScheduleCompile!C431)),ISNUMBER(FIND("8F",ScheduleCompile!C431)),ISNUMBER(FIND("1F",ScheduleCompile!C431)),ISNUMBER(FIND("2F",ScheduleCompile!C431)),ISNUMBER(FIND("3F",ScheduleCompile!C431)),ISNUMBER(FIND("6F",ScheduleCompile!C431)),ISNUMBER(FIND("7F",ScheduleCompile!C431)),ISNUMBER(FIND("9F",ScheduleCompile!C431)),ISNUMBER(FIND("4F",ScheduleCompile!C431))),VALUE(LEFT(ScheduleCompile!C431,FIND("F",ScheduleCompile!C431)-1)),ScheduleCompile!C431)))))),ISTEXT(ScheduleCompile!#REF!)),"ENDTABLE",IF(ISERROR(IF(ScheduleCompile!C431="Off",0,IF(ScheduleCompile!C431="On",1,IF(ISNUMBER(ScheduleCompile!C431),ScheduleCompile!C431/1,IF(ISTEXT(ScheduleCompile!C431),IF(OR(ISNUMBER(FIND("5F",ScheduleCompile!C431)),ISNUMBER(FIND("0F",ScheduleCompile!C431)),ISNUMBER(FIND("8F",ScheduleCompile!C431)),ISNUMBER(FIND("1F",ScheduleCompile!C431)),ISNUMBER(FIND("2F",ScheduleCompile!C431)),ISNUMBER(FIND("3F",ScheduleCompile!C431)),ISNUMBER(FIND("6F",ScheduleCompile!C431)),ISNUMBER(FIND("7F",ScheduleCompile!C431)),ISNUMBER(FIND("9F",ScheduleCompile!C431)),ISNUMBER(FIND("4F",ScheduleCompile!C431))),VALUE(LEFT(ScheduleCompile!C431,FIND("F",ScheduleCompile!C431)-1)),ScheduleCompile!C431)))))),"",IF(ScheduleCompile!C431="Off",0,IF(ScheduleCompile!C431="On",1,IF(ISNUMBER(ScheduleCompile!C431),ScheduleCompile!C431/1,IF(ISTEXT(ScheduleCompile!C431),IF(OR(ISNUMBER(FIND("5F",ScheduleCompile!C431)),ISNUMBER(FIND("0F",ScheduleCompile!C431)),ISNUMBER(FIND("8F",ScheduleCompile!C431)),ISNUMBER(FIND("1F",ScheduleCompile!C431)),ISNUMBER(FIND("2F",ScheduleCompile!C431)),ISNUMBER(FIND("3F",ScheduleCompile!C431)),ISNUMBER(FIND("6F",ScheduleCompile!C431)),ISNUMBER(FIND("7F",ScheduleCompile!C431)),ISNUMBER(FIND("9F",ScheduleCompile!C431)),ISNUMBER(FIND("4F",ScheduleCompile!C431))),VALUE(LEFT(ScheduleCompile!C431,FIND("F",ScheduleCompile!C431)-1)),ScheduleCompile!C431)))))))</f>
        <v>0.9</v>
      </c>
      <c r="I438" s="1">
        <f>IF(AND(ISERROR(IF(ScheduleCompile!D431="Off",0,IF(ScheduleCompile!D431="On",1,IF(ISNUMBER(ScheduleCompile!D431),ScheduleCompile!D431/1,IF(ISTEXT(ScheduleCompile!D431),IF(OR(ISNUMBER(FIND("5F",ScheduleCompile!D431)),ISNUMBER(FIND("0F",ScheduleCompile!D431)),ISNUMBER(FIND("8F",ScheduleCompile!D431)),ISNUMBER(FIND("1F",ScheduleCompile!D431)),ISNUMBER(FIND("2F",ScheduleCompile!D431)),ISNUMBER(FIND("3F",ScheduleCompile!D431)),ISNUMBER(FIND("6F",ScheduleCompile!D431)),ISNUMBER(FIND("7F",ScheduleCompile!D431)),ISNUMBER(FIND("9F",ScheduleCompile!D431)),ISNUMBER(FIND("4F",ScheduleCompile!D431))),VALUE(LEFT(ScheduleCompile!D431,FIND("F",ScheduleCompile!D431)-1)),ScheduleCompile!D431)))))),ISTEXT(ScheduleCompile!#REF!)),"ENDTABLE",IF(ISERROR(IF(ScheduleCompile!D431="Off",0,IF(ScheduleCompile!D431="On",1,IF(ISNUMBER(ScheduleCompile!D431),ScheduleCompile!D431/1,IF(ISTEXT(ScheduleCompile!D431),IF(OR(ISNUMBER(FIND("5F",ScheduleCompile!D431)),ISNUMBER(FIND("0F",ScheduleCompile!D431)),ISNUMBER(FIND("8F",ScheduleCompile!D431)),ISNUMBER(FIND("1F",ScheduleCompile!D431)),ISNUMBER(FIND("2F",ScheduleCompile!D431)),ISNUMBER(FIND("3F",ScheduleCompile!D431)),ISNUMBER(FIND("6F",ScheduleCompile!D431)),ISNUMBER(FIND("7F",ScheduleCompile!D431)),ISNUMBER(FIND("9F",ScheduleCompile!D431)),ISNUMBER(FIND("4F",ScheduleCompile!D431))),VALUE(LEFT(ScheduleCompile!D431,FIND("F",ScheduleCompile!D431)-1)),ScheduleCompile!D431)))))),"",IF(ScheduleCompile!D431="Off",0,IF(ScheduleCompile!D431="On",1,IF(ISNUMBER(ScheduleCompile!D431),ScheduleCompile!D431/1,IF(ISTEXT(ScheduleCompile!D431),IF(OR(ISNUMBER(FIND("5F",ScheduleCompile!D431)),ISNUMBER(FIND("0F",ScheduleCompile!D431)),ISNUMBER(FIND("8F",ScheduleCompile!D431)),ISNUMBER(FIND("1F",ScheduleCompile!D431)),ISNUMBER(FIND("2F",ScheduleCompile!D431)),ISNUMBER(FIND("3F",ScheduleCompile!D431)),ISNUMBER(FIND("6F",ScheduleCompile!D431)),ISNUMBER(FIND("7F",ScheduleCompile!D431)),ISNUMBER(FIND("9F",ScheduleCompile!D431)),ISNUMBER(FIND("4F",ScheduleCompile!D431))),VALUE(LEFT(ScheduleCompile!D431,FIND("F",ScheduleCompile!D431)-1)),ScheduleCompile!D431)))))))</f>
        <v>0.9</v>
      </c>
      <c r="J438" s="1">
        <f>IF(AND(ISERROR(IF(ScheduleCompile!E431="Off",0,IF(ScheduleCompile!E431="On",1,IF(ISNUMBER(ScheduleCompile!E431),ScheduleCompile!E431/1,IF(ISTEXT(ScheduleCompile!E431),IF(OR(ISNUMBER(FIND("5F",ScheduleCompile!E431)),ISNUMBER(FIND("0F",ScheduleCompile!E431)),ISNUMBER(FIND("8F",ScheduleCompile!E431)),ISNUMBER(FIND("1F",ScheduleCompile!E431)),ISNUMBER(FIND("2F",ScheduleCompile!E431)),ISNUMBER(FIND("3F",ScheduleCompile!E431)),ISNUMBER(FIND("6F",ScheduleCompile!E431)),ISNUMBER(FIND("7F",ScheduleCompile!E431)),ISNUMBER(FIND("9F",ScheduleCompile!E431)),ISNUMBER(FIND("4F",ScheduleCompile!E431))),VALUE(LEFT(ScheduleCompile!E431,FIND("F",ScheduleCompile!E431)-1)),ScheduleCompile!E431)))))),ISTEXT(ScheduleCompile!#REF!)),"ENDTABLE",IF(ISERROR(IF(ScheduleCompile!E431="Off",0,IF(ScheduleCompile!E431="On",1,IF(ISNUMBER(ScheduleCompile!E431),ScheduleCompile!E431/1,IF(ISTEXT(ScheduleCompile!E431),IF(OR(ISNUMBER(FIND("5F",ScheduleCompile!E431)),ISNUMBER(FIND("0F",ScheduleCompile!E431)),ISNUMBER(FIND("8F",ScheduleCompile!E431)),ISNUMBER(FIND("1F",ScheduleCompile!E431)),ISNUMBER(FIND("2F",ScheduleCompile!E431)),ISNUMBER(FIND("3F",ScheduleCompile!E431)),ISNUMBER(FIND("6F",ScheduleCompile!E431)),ISNUMBER(FIND("7F",ScheduleCompile!E431)),ISNUMBER(FIND("9F",ScheduleCompile!E431)),ISNUMBER(FIND("4F",ScheduleCompile!E431))),VALUE(LEFT(ScheduleCompile!E431,FIND("F",ScheduleCompile!E431)-1)),ScheduleCompile!E431)))))),"",IF(ScheduleCompile!E431="Off",0,IF(ScheduleCompile!E431="On",1,IF(ISNUMBER(ScheduleCompile!E431),ScheduleCompile!E431/1,IF(ISTEXT(ScheduleCompile!E431),IF(OR(ISNUMBER(FIND("5F",ScheduleCompile!E431)),ISNUMBER(FIND("0F",ScheduleCompile!E431)),ISNUMBER(FIND("8F",ScheduleCompile!E431)),ISNUMBER(FIND("1F",ScheduleCompile!E431)),ISNUMBER(FIND("2F",ScheduleCompile!E431)),ISNUMBER(FIND("3F",ScheduleCompile!E431)),ISNUMBER(FIND("6F",ScheduleCompile!E431)),ISNUMBER(FIND("7F",ScheduleCompile!E431)),ISNUMBER(FIND("9F",ScheduleCompile!E431)),ISNUMBER(FIND("4F",ScheduleCompile!E431))),VALUE(LEFT(ScheduleCompile!E431,FIND("F",ScheduleCompile!E431)-1)),ScheduleCompile!E431)))))))</f>
        <v>0.9</v>
      </c>
      <c r="K438" s="1">
        <f>IF(AND(ISERROR(IF(ScheduleCompile!F431="Off",0,IF(ScheduleCompile!F431="On",1,IF(ISNUMBER(ScheduleCompile!F431),ScheduleCompile!F431/1,IF(ISTEXT(ScheduleCompile!F431),IF(OR(ISNUMBER(FIND("5F",ScheduleCompile!F431)),ISNUMBER(FIND("0F",ScheduleCompile!F431)),ISNUMBER(FIND("8F",ScheduleCompile!F431)),ISNUMBER(FIND("1F",ScheduleCompile!F431)),ISNUMBER(FIND("2F",ScheduleCompile!F431)),ISNUMBER(FIND("3F",ScheduleCompile!F431)),ISNUMBER(FIND("6F",ScheduleCompile!F431)),ISNUMBER(FIND("7F",ScheduleCompile!F431)),ISNUMBER(FIND("9F",ScheduleCompile!F431)),ISNUMBER(FIND("4F",ScheduleCompile!F431))),VALUE(LEFT(ScheduleCompile!F431,FIND("F",ScheduleCompile!F431)-1)),ScheduleCompile!F431)))))),ISTEXT(ScheduleCompile!#REF!)),"ENDTABLE",IF(ISERROR(IF(ScheduleCompile!F431="Off",0,IF(ScheduleCompile!F431="On",1,IF(ISNUMBER(ScheduleCompile!F431),ScheduleCompile!F431/1,IF(ISTEXT(ScheduleCompile!F431),IF(OR(ISNUMBER(FIND("5F",ScheduleCompile!F431)),ISNUMBER(FIND("0F",ScheduleCompile!F431)),ISNUMBER(FIND("8F",ScheduleCompile!F431)),ISNUMBER(FIND("1F",ScheduleCompile!F431)),ISNUMBER(FIND("2F",ScheduleCompile!F431)),ISNUMBER(FIND("3F",ScheduleCompile!F431)),ISNUMBER(FIND("6F",ScheduleCompile!F431)),ISNUMBER(FIND("7F",ScheduleCompile!F431)),ISNUMBER(FIND("9F",ScheduleCompile!F431)),ISNUMBER(FIND("4F",ScheduleCompile!F431))),VALUE(LEFT(ScheduleCompile!F431,FIND("F",ScheduleCompile!F431)-1)),ScheduleCompile!F431)))))),"",IF(ScheduleCompile!F431="Off",0,IF(ScheduleCompile!F431="On",1,IF(ISNUMBER(ScheduleCompile!F431),ScheduleCompile!F431/1,IF(ISTEXT(ScheduleCompile!F431),IF(OR(ISNUMBER(FIND("5F",ScheduleCompile!F431)),ISNUMBER(FIND("0F",ScheduleCompile!F431)),ISNUMBER(FIND("8F",ScheduleCompile!F431)),ISNUMBER(FIND("1F",ScheduleCompile!F431)),ISNUMBER(FIND("2F",ScheduleCompile!F431)),ISNUMBER(FIND("3F",ScheduleCompile!F431)),ISNUMBER(FIND("6F",ScheduleCompile!F431)),ISNUMBER(FIND("7F",ScheduleCompile!F431)),ISNUMBER(FIND("9F",ScheduleCompile!F431)),ISNUMBER(FIND("4F",ScheduleCompile!F431))),VALUE(LEFT(ScheduleCompile!F431,FIND("F",ScheduleCompile!F431)-1)),ScheduleCompile!F431)))))))</f>
        <v>0.9</v>
      </c>
      <c r="L438" s="1">
        <f>IF(AND(ISERROR(IF(ScheduleCompile!G431="Off",0,IF(ScheduleCompile!G431="On",1,IF(ISNUMBER(ScheduleCompile!G431),ScheduleCompile!G431/1,IF(ISTEXT(ScheduleCompile!G431),IF(OR(ISNUMBER(FIND("5F",ScheduleCompile!G431)),ISNUMBER(FIND("0F",ScheduleCompile!G431)),ISNUMBER(FIND("8F",ScheduleCompile!G431)),ISNUMBER(FIND("1F",ScheduleCompile!G431)),ISNUMBER(FIND("2F",ScheduleCompile!G431)),ISNUMBER(FIND("3F",ScheduleCompile!G431)),ISNUMBER(FIND("6F",ScheduleCompile!G431)),ISNUMBER(FIND("7F",ScheduleCompile!G431)),ISNUMBER(FIND("9F",ScheduleCompile!G431)),ISNUMBER(FIND("4F",ScheduleCompile!G431))),VALUE(LEFT(ScheduleCompile!G431,FIND("F",ScheduleCompile!G431)-1)),ScheduleCompile!G431)))))),ISTEXT(ScheduleCompile!#REF!)),"ENDTABLE",IF(ISERROR(IF(ScheduleCompile!G431="Off",0,IF(ScheduleCompile!G431="On",1,IF(ISNUMBER(ScheduleCompile!G431),ScheduleCompile!G431/1,IF(ISTEXT(ScheduleCompile!G431),IF(OR(ISNUMBER(FIND("5F",ScheduleCompile!G431)),ISNUMBER(FIND("0F",ScheduleCompile!G431)),ISNUMBER(FIND("8F",ScheduleCompile!G431)),ISNUMBER(FIND("1F",ScheduleCompile!G431)),ISNUMBER(FIND("2F",ScheduleCompile!G431)),ISNUMBER(FIND("3F",ScheduleCompile!G431)),ISNUMBER(FIND("6F",ScheduleCompile!G431)),ISNUMBER(FIND("7F",ScheduleCompile!G431)),ISNUMBER(FIND("9F",ScheduleCompile!G431)),ISNUMBER(FIND("4F",ScheduleCompile!G431))),VALUE(LEFT(ScheduleCompile!G431,FIND("F",ScheduleCompile!G431)-1)),ScheduleCompile!G431)))))),"",IF(ScheduleCompile!G431="Off",0,IF(ScheduleCompile!G431="On",1,IF(ISNUMBER(ScheduleCompile!G431),ScheduleCompile!G431/1,IF(ISTEXT(ScheduleCompile!G431),IF(OR(ISNUMBER(FIND("5F",ScheduleCompile!G431)),ISNUMBER(FIND("0F",ScheduleCompile!G431)),ISNUMBER(FIND("8F",ScheduleCompile!G431)),ISNUMBER(FIND("1F",ScheduleCompile!G431)),ISNUMBER(FIND("2F",ScheduleCompile!G431)),ISNUMBER(FIND("3F",ScheduleCompile!G431)),ISNUMBER(FIND("6F",ScheduleCompile!G431)),ISNUMBER(FIND("7F",ScheduleCompile!G431)),ISNUMBER(FIND("9F",ScheduleCompile!G431)),ISNUMBER(FIND("4F",ScheduleCompile!G431))),VALUE(LEFT(ScheduleCompile!G431,FIND("F",ScheduleCompile!G431)-1)),ScheduleCompile!G431)))))))</f>
        <v>0.9</v>
      </c>
      <c r="M438" s="1">
        <f>IF(AND(ISERROR(IF(ScheduleCompile!H431="Off",0,IF(ScheduleCompile!H431="On",1,IF(ISNUMBER(ScheduleCompile!H431),ScheduleCompile!H431/1,IF(ISTEXT(ScheduleCompile!H431),IF(OR(ISNUMBER(FIND("5F",ScheduleCompile!H431)),ISNUMBER(FIND("0F",ScheduleCompile!H431)),ISNUMBER(FIND("8F",ScheduleCompile!H431)),ISNUMBER(FIND("1F",ScheduleCompile!H431)),ISNUMBER(FIND("2F",ScheduleCompile!H431)),ISNUMBER(FIND("3F",ScheduleCompile!H431)),ISNUMBER(FIND("6F",ScheduleCompile!H431)),ISNUMBER(FIND("7F",ScheduleCompile!H431)),ISNUMBER(FIND("9F",ScheduleCompile!H431)),ISNUMBER(FIND("4F",ScheduleCompile!H431))),VALUE(LEFT(ScheduleCompile!H431,FIND("F",ScheduleCompile!H431)-1)),ScheduleCompile!H431)))))),ISTEXT(ScheduleCompile!#REF!)),"ENDTABLE",IF(ISERROR(IF(ScheduleCompile!H431="Off",0,IF(ScheduleCompile!H431="On",1,IF(ISNUMBER(ScheduleCompile!H431),ScheduleCompile!H431/1,IF(ISTEXT(ScheduleCompile!H431),IF(OR(ISNUMBER(FIND("5F",ScheduleCompile!H431)),ISNUMBER(FIND("0F",ScheduleCompile!H431)),ISNUMBER(FIND("8F",ScheduleCompile!H431)),ISNUMBER(FIND("1F",ScheduleCompile!H431)),ISNUMBER(FIND("2F",ScheduleCompile!H431)),ISNUMBER(FIND("3F",ScheduleCompile!H431)),ISNUMBER(FIND("6F",ScheduleCompile!H431)),ISNUMBER(FIND("7F",ScheduleCompile!H431)),ISNUMBER(FIND("9F",ScheduleCompile!H431)),ISNUMBER(FIND("4F",ScheduleCompile!H431))),VALUE(LEFT(ScheduleCompile!H431,FIND("F",ScheduleCompile!H431)-1)),ScheduleCompile!H431)))))),"",IF(ScheduleCompile!H431="Off",0,IF(ScheduleCompile!H431="On",1,IF(ISNUMBER(ScheduleCompile!H431),ScheduleCompile!H431/1,IF(ISTEXT(ScheduleCompile!H431),IF(OR(ISNUMBER(FIND("5F",ScheduleCompile!H431)),ISNUMBER(FIND("0F",ScheduleCompile!H431)),ISNUMBER(FIND("8F",ScheduleCompile!H431)),ISNUMBER(FIND("1F",ScheduleCompile!H431)),ISNUMBER(FIND("2F",ScheduleCompile!H431)),ISNUMBER(FIND("3F",ScheduleCompile!H431)),ISNUMBER(FIND("6F",ScheduleCompile!H431)),ISNUMBER(FIND("7F",ScheduleCompile!H431)),ISNUMBER(FIND("9F",ScheduleCompile!H431)),ISNUMBER(FIND("4F",ScheduleCompile!H431))),VALUE(LEFT(ScheduleCompile!H431,FIND("F",ScheduleCompile!H431)-1)),ScheduleCompile!H431)))))))</f>
        <v>0.9</v>
      </c>
      <c r="N438" s="1">
        <f>IF(AND(ISERROR(IF(ScheduleCompile!I431="Off",0,IF(ScheduleCompile!I431="On",1,IF(ISNUMBER(ScheduleCompile!I431),ScheduleCompile!I431/1,IF(ISTEXT(ScheduleCompile!I431),IF(OR(ISNUMBER(FIND("5F",ScheduleCompile!I431)),ISNUMBER(FIND("0F",ScheduleCompile!I431)),ISNUMBER(FIND("8F",ScheduleCompile!I431)),ISNUMBER(FIND("1F",ScheduleCompile!I431)),ISNUMBER(FIND("2F",ScheduleCompile!I431)),ISNUMBER(FIND("3F",ScheduleCompile!I431)),ISNUMBER(FIND("6F",ScheduleCompile!I431)),ISNUMBER(FIND("7F",ScheduleCompile!I431)),ISNUMBER(FIND("9F",ScheduleCompile!I431)),ISNUMBER(FIND("4F",ScheduleCompile!I431))),VALUE(LEFT(ScheduleCompile!I431,FIND("F",ScheduleCompile!I431)-1)),ScheduleCompile!I431)))))),ISTEXT(ScheduleCompile!#REF!)),"ENDTABLE",IF(ISERROR(IF(ScheduleCompile!I431="Off",0,IF(ScheduleCompile!I431="On",1,IF(ISNUMBER(ScheduleCompile!I431),ScheduleCompile!I431/1,IF(ISTEXT(ScheduleCompile!I431),IF(OR(ISNUMBER(FIND("5F",ScheduleCompile!I431)),ISNUMBER(FIND("0F",ScheduleCompile!I431)),ISNUMBER(FIND("8F",ScheduleCompile!I431)),ISNUMBER(FIND("1F",ScheduleCompile!I431)),ISNUMBER(FIND("2F",ScheduleCompile!I431)),ISNUMBER(FIND("3F",ScheduleCompile!I431)),ISNUMBER(FIND("6F",ScheduleCompile!I431)),ISNUMBER(FIND("7F",ScheduleCompile!I431)),ISNUMBER(FIND("9F",ScheduleCompile!I431)),ISNUMBER(FIND("4F",ScheduleCompile!I431))),VALUE(LEFT(ScheduleCompile!I431,FIND("F",ScheduleCompile!I431)-1)),ScheduleCompile!I431)))))),"",IF(ScheduleCompile!I431="Off",0,IF(ScheduleCompile!I431="On",1,IF(ISNUMBER(ScheduleCompile!I431),ScheduleCompile!I431/1,IF(ISTEXT(ScheduleCompile!I431),IF(OR(ISNUMBER(FIND("5F",ScheduleCompile!I431)),ISNUMBER(FIND("0F",ScheduleCompile!I431)),ISNUMBER(FIND("8F",ScheduleCompile!I431)),ISNUMBER(FIND("1F",ScheduleCompile!I431)),ISNUMBER(FIND("2F",ScheduleCompile!I431)),ISNUMBER(FIND("3F",ScheduleCompile!I431)),ISNUMBER(FIND("6F",ScheduleCompile!I431)),ISNUMBER(FIND("7F",ScheduleCompile!I431)),ISNUMBER(FIND("9F",ScheduleCompile!I431)),ISNUMBER(FIND("4F",ScheduleCompile!I431))),VALUE(LEFT(ScheduleCompile!I431,FIND("F",ScheduleCompile!I431)-1)),ScheduleCompile!I431)))))))</f>
        <v>0.9</v>
      </c>
      <c r="O438" s="1">
        <f>IF(AND(ISERROR(IF(ScheduleCompile!J431="Off",0,IF(ScheduleCompile!J431="On",1,IF(ISNUMBER(ScheduleCompile!J431),ScheduleCompile!J431/1,IF(ISTEXT(ScheduleCompile!J431),IF(OR(ISNUMBER(FIND("5F",ScheduleCompile!J431)),ISNUMBER(FIND("0F",ScheduleCompile!J431)),ISNUMBER(FIND("8F",ScheduleCompile!J431)),ISNUMBER(FIND("1F",ScheduleCompile!J431)),ISNUMBER(FIND("2F",ScheduleCompile!J431)),ISNUMBER(FIND("3F",ScheduleCompile!J431)),ISNUMBER(FIND("6F",ScheduleCompile!J431)),ISNUMBER(FIND("7F",ScheduleCompile!J431)),ISNUMBER(FIND("9F",ScheduleCompile!J431)),ISNUMBER(FIND("4F",ScheduleCompile!J431))),VALUE(LEFT(ScheduleCompile!J431,FIND("F",ScheduleCompile!J431)-1)),ScheduleCompile!J431)))))),ISTEXT(ScheduleCompile!#REF!)),"ENDTABLE",IF(ISERROR(IF(ScheduleCompile!J431="Off",0,IF(ScheduleCompile!J431="On",1,IF(ISNUMBER(ScheduleCompile!J431),ScheduleCompile!J431/1,IF(ISTEXT(ScheduleCompile!J431),IF(OR(ISNUMBER(FIND("5F",ScheduleCompile!J431)),ISNUMBER(FIND("0F",ScheduleCompile!J431)),ISNUMBER(FIND("8F",ScheduleCompile!J431)),ISNUMBER(FIND("1F",ScheduleCompile!J431)),ISNUMBER(FIND("2F",ScheduleCompile!J431)),ISNUMBER(FIND("3F",ScheduleCompile!J431)),ISNUMBER(FIND("6F",ScheduleCompile!J431)),ISNUMBER(FIND("7F",ScheduleCompile!J431)),ISNUMBER(FIND("9F",ScheduleCompile!J431)),ISNUMBER(FIND("4F",ScheduleCompile!J431))),VALUE(LEFT(ScheduleCompile!J431,FIND("F",ScheduleCompile!J431)-1)),ScheduleCompile!J431)))))),"",IF(ScheduleCompile!J431="Off",0,IF(ScheduleCompile!J431="On",1,IF(ISNUMBER(ScheduleCompile!J431),ScheduleCompile!J431/1,IF(ISTEXT(ScheduleCompile!J431),IF(OR(ISNUMBER(FIND("5F",ScheduleCompile!J431)),ISNUMBER(FIND("0F",ScheduleCompile!J431)),ISNUMBER(FIND("8F",ScheduleCompile!J431)),ISNUMBER(FIND("1F",ScheduleCompile!J431)),ISNUMBER(FIND("2F",ScheduleCompile!J431)),ISNUMBER(FIND("3F",ScheduleCompile!J431)),ISNUMBER(FIND("6F",ScheduleCompile!J431)),ISNUMBER(FIND("7F",ScheduleCompile!J431)),ISNUMBER(FIND("9F",ScheduleCompile!J431)),ISNUMBER(FIND("4F",ScheduleCompile!J431))),VALUE(LEFT(ScheduleCompile!J431,FIND("F",ScheduleCompile!J431)-1)),ScheduleCompile!J431)))))))</f>
        <v>0.9</v>
      </c>
      <c r="P438" s="1">
        <f>IF(AND(ISERROR(IF(ScheduleCompile!K431="Off",0,IF(ScheduleCompile!K431="On",1,IF(ISNUMBER(ScheduleCompile!K431),ScheduleCompile!K431/1,IF(ISTEXT(ScheduleCompile!K431),IF(OR(ISNUMBER(FIND("5F",ScheduleCompile!K431)),ISNUMBER(FIND("0F",ScheduleCompile!K431)),ISNUMBER(FIND("8F",ScheduleCompile!K431)),ISNUMBER(FIND("1F",ScheduleCompile!K431)),ISNUMBER(FIND("2F",ScheduleCompile!K431)),ISNUMBER(FIND("3F",ScheduleCompile!K431)),ISNUMBER(FIND("6F",ScheduleCompile!K431)),ISNUMBER(FIND("7F",ScheduleCompile!K431)),ISNUMBER(FIND("9F",ScheduleCompile!K431)),ISNUMBER(FIND("4F",ScheduleCompile!K431))),VALUE(LEFT(ScheduleCompile!K431,FIND("F",ScheduleCompile!K431)-1)),ScheduleCompile!K431)))))),ISTEXT(ScheduleCompile!#REF!)),"ENDTABLE",IF(ISERROR(IF(ScheduleCompile!K431="Off",0,IF(ScheduleCompile!K431="On",1,IF(ISNUMBER(ScheduleCompile!K431),ScheduleCompile!K431/1,IF(ISTEXT(ScheduleCompile!K431),IF(OR(ISNUMBER(FIND("5F",ScheduleCompile!K431)),ISNUMBER(FIND("0F",ScheduleCompile!K431)),ISNUMBER(FIND("8F",ScheduleCompile!K431)),ISNUMBER(FIND("1F",ScheduleCompile!K431)),ISNUMBER(FIND("2F",ScheduleCompile!K431)),ISNUMBER(FIND("3F",ScheduleCompile!K431)),ISNUMBER(FIND("6F",ScheduleCompile!K431)),ISNUMBER(FIND("7F",ScheduleCompile!K431)),ISNUMBER(FIND("9F",ScheduleCompile!K431)),ISNUMBER(FIND("4F",ScheduleCompile!K431))),VALUE(LEFT(ScheduleCompile!K431,FIND("F",ScheduleCompile!K431)-1)),ScheduleCompile!K431)))))),"",IF(ScheduleCompile!K431="Off",0,IF(ScheduleCompile!K431="On",1,IF(ISNUMBER(ScheduleCompile!K431),ScheduleCompile!K431/1,IF(ISTEXT(ScheduleCompile!K431),IF(OR(ISNUMBER(FIND("5F",ScheduleCompile!K431)),ISNUMBER(FIND("0F",ScheduleCompile!K431)),ISNUMBER(FIND("8F",ScheduleCompile!K431)),ISNUMBER(FIND("1F",ScheduleCompile!K431)),ISNUMBER(FIND("2F",ScheduleCompile!K431)),ISNUMBER(FIND("3F",ScheduleCompile!K431)),ISNUMBER(FIND("6F",ScheduleCompile!K431)),ISNUMBER(FIND("7F",ScheduleCompile!K431)),ISNUMBER(FIND("9F",ScheduleCompile!K431)),ISNUMBER(FIND("4F",ScheduleCompile!K431))),VALUE(LEFT(ScheduleCompile!K431,FIND("F",ScheduleCompile!K431)-1)),ScheduleCompile!K431)))))))</f>
        <v>0.9</v>
      </c>
      <c r="Q438" s="1">
        <f>IF(AND(ISERROR(IF(ScheduleCompile!L431="Off",0,IF(ScheduleCompile!L431="On",1,IF(ISNUMBER(ScheduleCompile!L431),ScheduleCompile!L431/1,IF(ISTEXT(ScheduleCompile!L431),IF(OR(ISNUMBER(FIND("5F",ScheduleCompile!L431)),ISNUMBER(FIND("0F",ScheduleCompile!L431)),ISNUMBER(FIND("8F",ScheduleCompile!L431)),ISNUMBER(FIND("1F",ScheduleCompile!L431)),ISNUMBER(FIND("2F",ScheduleCompile!L431)),ISNUMBER(FIND("3F",ScheduleCompile!L431)),ISNUMBER(FIND("6F",ScheduleCompile!L431)),ISNUMBER(FIND("7F",ScheduleCompile!L431)),ISNUMBER(FIND("9F",ScheduleCompile!L431)),ISNUMBER(FIND("4F",ScheduleCompile!L431))),VALUE(LEFT(ScheduleCompile!L431,FIND("F",ScheduleCompile!L431)-1)),ScheduleCompile!L431)))))),ISTEXT(ScheduleCompile!#REF!)),"ENDTABLE",IF(ISERROR(IF(ScheduleCompile!L431="Off",0,IF(ScheduleCompile!L431="On",1,IF(ISNUMBER(ScheduleCompile!L431),ScheduleCompile!L431/1,IF(ISTEXT(ScheduleCompile!L431),IF(OR(ISNUMBER(FIND("5F",ScheduleCompile!L431)),ISNUMBER(FIND("0F",ScheduleCompile!L431)),ISNUMBER(FIND("8F",ScheduleCompile!L431)),ISNUMBER(FIND("1F",ScheduleCompile!L431)),ISNUMBER(FIND("2F",ScheduleCompile!L431)),ISNUMBER(FIND("3F",ScheduleCompile!L431)),ISNUMBER(FIND("6F",ScheduleCompile!L431)),ISNUMBER(FIND("7F",ScheduleCompile!L431)),ISNUMBER(FIND("9F",ScheduleCompile!L431)),ISNUMBER(FIND("4F",ScheduleCompile!L431))),VALUE(LEFT(ScheduleCompile!L431,FIND("F",ScheduleCompile!L431)-1)),ScheduleCompile!L431)))))),"",IF(ScheduleCompile!L431="Off",0,IF(ScheduleCompile!L431="On",1,IF(ISNUMBER(ScheduleCompile!L431),ScheduleCompile!L431/1,IF(ISTEXT(ScheduleCompile!L431),IF(OR(ISNUMBER(FIND("5F",ScheduleCompile!L431)),ISNUMBER(FIND("0F",ScheduleCompile!L431)),ISNUMBER(FIND("8F",ScheduleCompile!L431)),ISNUMBER(FIND("1F",ScheduleCompile!L431)),ISNUMBER(FIND("2F",ScheduleCompile!L431)),ISNUMBER(FIND("3F",ScheduleCompile!L431)),ISNUMBER(FIND("6F",ScheduleCompile!L431)),ISNUMBER(FIND("7F",ScheduleCompile!L431)),ISNUMBER(FIND("9F",ScheduleCompile!L431)),ISNUMBER(FIND("4F",ScheduleCompile!L431))),VALUE(LEFT(ScheduleCompile!L431,FIND("F",ScheduleCompile!L431)-1)),ScheduleCompile!L431)))))))</f>
        <v>0.9</v>
      </c>
      <c r="R438" s="1">
        <f>IF(AND(ISERROR(IF(ScheduleCompile!M431="Off",0,IF(ScheduleCompile!M431="On",1,IF(ISNUMBER(ScheduleCompile!M431),ScheduleCompile!M431/1,IF(ISTEXT(ScheduleCompile!M431),IF(OR(ISNUMBER(FIND("5F",ScheduleCompile!M431)),ISNUMBER(FIND("0F",ScheduleCompile!M431)),ISNUMBER(FIND("8F",ScheduleCompile!M431)),ISNUMBER(FIND("1F",ScheduleCompile!M431)),ISNUMBER(FIND("2F",ScheduleCompile!M431)),ISNUMBER(FIND("3F",ScheduleCompile!M431)),ISNUMBER(FIND("6F",ScheduleCompile!M431)),ISNUMBER(FIND("7F",ScheduleCompile!M431)),ISNUMBER(FIND("9F",ScheduleCompile!M431)),ISNUMBER(FIND("4F",ScheduleCompile!M431))),VALUE(LEFT(ScheduleCompile!M431,FIND("F",ScheduleCompile!M431)-1)),ScheduleCompile!M431)))))),ISTEXT(ScheduleCompile!#REF!)),"ENDTABLE",IF(ISERROR(IF(ScheduleCompile!M431="Off",0,IF(ScheduleCompile!M431="On",1,IF(ISNUMBER(ScheduleCompile!M431),ScheduleCompile!M431/1,IF(ISTEXT(ScheduleCompile!M431),IF(OR(ISNUMBER(FIND("5F",ScheduleCompile!M431)),ISNUMBER(FIND("0F",ScheduleCompile!M431)),ISNUMBER(FIND("8F",ScheduleCompile!M431)),ISNUMBER(FIND("1F",ScheduleCompile!M431)),ISNUMBER(FIND("2F",ScheduleCompile!M431)),ISNUMBER(FIND("3F",ScheduleCompile!M431)),ISNUMBER(FIND("6F",ScheduleCompile!M431)),ISNUMBER(FIND("7F",ScheduleCompile!M431)),ISNUMBER(FIND("9F",ScheduleCompile!M431)),ISNUMBER(FIND("4F",ScheduleCompile!M431))),VALUE(LEFT(ScheduleCompile!M431,FIND("F",ScheduleCompile!M431)-1)),ScheduleCompile!M431)))))),"",IF(ScheduleCompile!M431="Off",0,IF(ScheduleCompile!M431="On",1,IF(ISNUMBER(ScheduleCompile!M431),ScheduleCompile!M431/1,IF(ISTEXT(ScheduleCompile!M431),IF(OR(ISNUMBER(FIND("5F",ScheduleCompile!M431)),ISNUMBER(FIND("0F",ScheduleCompile!M431)),ISNUMBER(FIND("8F",ScheduleCompile!M431)),ISNUMBER(FIND("1F",ScheduleCompile!M431)),ISNUMBER(FIND("2F",ScheduleCompile!M431)),ISNUMBER(FIND("3F",ScheduleCompile!M431)),ISNUMBER(FIND("6F",ScheduleCompile!M431)),ISNUMBER(FIND("7F",ScheduleCompile!M431)),ISNUMBER(FIND("9F",ScheduleCompile!M431)),ISNUMBER(FIND("4F",ScheduleCompile!M431))),VALUE(LEFT(ScheduleCompile!M431,FIND("F",ScheduleCompile!M431)-1)),ScheduleCompile!M431)))))))</f>
        <v>0.9</v>
      </c>
      <c r="S438" s="1">
        <f>IF(AND(ISERROR(IF(ScheduleCompile!N431="Off",0,IF(ScheduleCompile!N431="On",1,IF(ISNUMBER(ScheduleCompile!N431),ScheduleCompile!N431/1,IF(ISTEXT(ScheduleCompile!N431),IF(OR(ISNUMBER(FIND("5F",ScheduleCompile!N431)),ISNUMBER(FIND("0F",ScheduleCompile!N431)),ISNUMBER(FIND("8F",ScheduleCompile!N431)),ISNUMBER(FIND("1F",ScheduleCompile!N431)),ISNUMBER(FIND("2F",ScheduleCompile!N431)),ISNUMBER(FIND("3F",ScheduleCompile!N431)),ISNUMBER(FIND("6F",ScheduleCompile!N431)),ISNUMBER(FIND("7F",ScheduleCompile!N431)),ISNUMBER(FIND("9F",ScheduleCompile!N431)),ISNUMBER(FIND("4F",ScheduleCompile!N431))),VALUE(LEFT(ScheduleCompile!N431,FIND("F",ScheduleCompile!N431)-1)),ScheduleCompile!N431)))))),ISTEXT(ScheduleCompile!#REF!)),"ENDTABLE",IF(ISERROR(IF(ScheduleCompile!N431="Off",0,IF(ScheduleCompile!N431="On",1,IF(ISNUMBER(ScheduleCompile!N431),ScheduleCompile!N431/1,IF(ISTEXT(ScheduleCompile!N431),IF(OR(ISNUMBER(FIND("5F",ScheduleCompile!N431)),ISNUMBER(FIND("0F",ScheduleCompile!N431)),ISNUMBER(FIND("8F",ScheduleCompile!N431)),ISNUMBER(FIND("1F",ScheduleCompile!N431)),ISNUMBER(FIND("2F",ScheduleCompile!N431)),ISNUMBER(FIND("3F",ScheduleCompile!N431)),ISNUMBER(FIND("6F",ScheduleCompile!N431)),ISNUMBER(FIND("7F",ScheduleCompile!N431)),ISNUMBER(FIND("9F",ScheduleCompile!N431)),ISNUMBER(FIND("4F",ScheduleCompile!N431))),VALUE(LEFT(ScheduleCompile!N431,FIND("F",ScheduleCompile!N431)-1)),ScheduleCompile!N431)))))),"",IF(ScheduleCompile!N431="Off",0,IF(ScheduleCompile!N431="On",1,IF(ISNUMBER(ScheduleCompile!N431),ScheduleCompile!N431/1,IF(ISTEXT(ScheduleCompile!N431),IF(OR(ISNUMBER(FIND("5F",ScheduleCompile!N431)),ISNUMBER(FIND("0F",ScheduleCompile!N431)),ISNUMBER(FIND("8F",ScheduleCompile!N431)),ISNUMBER(FIND("1F",ScheduleCompile!N431)),ISNUMBER(FIND("2F",ScheduleCompile!N431)),ISNUMBER(FIND("3F",ScheduleCompile!N431)),ISNUMBER(FIND("6F",ScheduleCompile!N431)),ISNUMBER(FIND("7F",ScheduleCompile!N431)),ISNUMBER(FIND("9F",ScheduleCompile!N431)),ISNUMBER(FIND("4F",ScheduleCompile!N431))),VALUE(LEFT(ScheduleCompile!N431,FIND("F",ScheduleCompile!N431)-1)),ScheduleCompile!N431)))))))</f>
        <v>0.9</v>
      </c>
      <c r="T438" s="1">
        <f>IF(AND(ISERROR(IF(ScheduleCompile!O431="Off",0,IF(ScheduleCompile!O431="On",1,IF(ISNUMBER(ScheduleCompile!O431),ScheduleCompile!O431/1,IF(ISTEXT(ScheduleCompile!O431),IF(OR(ISNUMBER(FIND("5F",ScheduleCompile!O431)),ISNUMBER(FIND("0F",ScheduleCompile!O431)),ISNUMBER(FIND("8F",ScheduleCompile!O431)),ISNUMBER(FIND("1F",ScheduleCompile!O431)),ISNUMBER(FIND("2F",ScheduleCompile!O431)),ISNUMBER(FIND("3F",ScheduleCompile!O431)),ISNUMBER(FIND("6F",ScheduleCompile!O431)),ISNUMBER(FIND("7F",ScheduleCompile!O431)),ISNUMBER(FIND("9F",ScheduleCompile!O431)),ISNUMBER(FIND("4F",ScheduleCompile!O431))),VALUE(LEFT(ScheduleCompile!O431,FIND("F",ScheduleCompile!O431)-1)),ScheduleCompile!O431)))))),ISTEXT(ScheduleCompile!#REF!)),"ENDTABLE",IF(ISERROR(IF(ScheduleCompile!O431="Off",0,IF(ScheduleCompile!O431="On",1,IF(ISNUMBER(ScheduleCompile!O431),ScheduleCompile!O431/1,IF(ISTEXT(ScheduleCompile!O431),IF(OR(ISNUMBER(FIND("5F",ScheduleCompile!O431)),ISNUMBER(FIND("0F",ScheduleCompile!O431)),ISNUMBER(FIND("8F",ScheduleCompile!O431)),ISNUMBER(FIND("1F",ScheduleCompile!O431)),ISNUMBER(FIND("2F",ScheduleCompile!O431)),ISNUMBER(FIND("3F",ScheduleCompile!O431)),ISNUMBER(FIND("6F",ScheduleCompile!O431)),ISNUMBER(FIND("7F",ScheduleCompile!O431)),ISNUMBER(FIND("9F",ScheduleCompile!O431)),ISNUMBER(FIND("4F",ScheduleCompile!O431))),VALUE(LEFT(ScheduleCompile!O431,FIND("F",ScheduleCompile!O431)-1)),ScheduleCompile!O431)))))),"",IF(ScheduleCompile!O431="Off",0,IF(ScheduleCompile!O431="On",1,IF(ISNUMBER(ScheduleCompile!O431),ScheduleCompile!O431/1,IF(ISTEXT(ScheduleCompile!O431),IF(OR(ISNUMBER(FIND("5F",ScheduleCompile!O431)),ISNUMBER(FIND("0F",ScheduleCompile!O431)),ISNUMBER(FIND("8F",ScheduleCompile!O431)),ISNUMBER(FIND("1F",ScheduleCompile!O431)),ISNUMBER(FIND("2F",ScheduleCompile!O431)),ISNUMBER(FIND("3F",ScheduleCompile!O431)),ISNUMBER(FIND("6F",ScheduleCompile!O431)),ISNUMBER(FIND("7F",ScheduleCompile!O431)),ISNUMBER(FIND("9F",ScheduleCompile!O431)),ISNUMBER(FIND("4F",ScheduleCompile!O431))),VALUE(LEFT(ScheduleCompile!O431,FIND("F",ScheduleCompile!O431)-1)),ScheduleCompile!O431)))))))</f>
        <v>0.9</v>
      </c>
      <c r="U438" s="1">
        <f>IF(AND(ISERROR(IF(ScheduleCompile!P431="Off",0,IF(ScheduleCompile!P431="On",1,IF(ISNUMBER(ScheduleCompile!P431),ScheduleCompile!P431/1,IF(ISTEXT(ScheduleCompile!P431),IF(OR(ISNUMBER(FIND("5F",ScheduleCompile!P431)),ISNUMBER(FIND("0F",ScheduleCompile!P431)),ISNUMBER(FIND("8F",ScheduleCompile!P431)),ISNUMBER(FIND("1F",ScheduleCompile!P431)),ISNUMBER(FIND("2F",ScheduleCompile!P431)),ISNUMBER(FIND("3F",ScheduleCompile!P431)),ISNUMBER(FIND("6F",ScheduleCompile!P431)),ISNUMBER(FIND("7F",ScheduleCompile!P431)),ISNUMBER(FIND("9F",ScheduleCompile!P431)),ISNUMBER(FIND("4F",ScheduleCompile!P431))),VALUE(LEFT(ScheduleCompile!P431,FIND("F",ScheduleCompile!P431)-1)),ScheduleCompile!P431)))))),ISTEXT(ScheduleCompile!#REF!)),"ENDTABLE",IF(ISERROR(IF(ScheduleCompile!P431="Off",0,IF(ScheduleCompile!P431="On",1,IF(ISNUMBER(ScheduleCompile!P431),ScheduleCompile!P431/1,IF(ISTEXT(ScheduleCompile!P431),IF(OR(ISNUMBER(FIND("5F",ScheduleCompile!P431)),ISNUMBER(FIND("0F",ScheduleCompile!P431)),ISNUMBER(FIND("8F",ScheduleCompile!P431)),ISNUMBER(FIND("1F",ScheduleCompile!P431)),ISNUMBER(FIND("2F",ScheduleCompile!P431)),ISNUMBER(FIND("3F",ScheduleCompile!P431)),ISNUMBER(FIND("6F",ScheduleCompile!P431)),ISNUMBER(FIND("7F",ScheduleCompile!P431)),ISNUMBER(FIND("9F",ScheduleCompile!P431)),ISNUMBER(FIND("4F",ScheduleCompile!P431))),VALUE(LEFT(ScheduleCompile!P431,FIND("F",ScheduleCompile!P431)-1)),ScheduleCompile!P431)))))),"",IF(ScheduleCompile!P431="Off",0,IF(ScheduleCompile!P431="On",1,IF(ISNUMBER(ScheduleCompile!P431),ScheduleCompile!P431/1,IF(ISTEXT(ScheduleCompile!P431),IF(OR(ISNUMBER(FIND("5F",ScheduleCompile!P431)),ISNUMBER(FIND("0F",ScheduleCompile!P431)),ISNUMBER(FIND("8F",ScheduleCompile!P431)),ISNUMBER(FIND("1F",ScheduleCompile!P431)),ISNUMBER(FIND("2F",ScheduleCompile!P431)),ISNUMBER(FIND("3F",ScheduleCompile!P431)),ISNUMBER(FIND("6F",ScheduleCompile!P431)),ISNUMBER(FIND("7F",ScheduleCompile!P431)),ISNUMBER(FIND("9F",ScheduleCompile!P431)),ISNUMBER(FIND("4F",ScheduleCompile!P431))),VALUE(LEFT(ScheduleCompile!P431,FIND("F",ScheduleCompile!P431)-1)),ScheduleCompile!P431)))))))</f>
        <v>0.9</v>
      </c>
      <c r="V438" s="1">
        <f>IF(AND(ISERROR(IF(ScheduleCompile!Q431="Off",0,IF(ScheduleCompile!Q431="On",1,IF(ISNUMBER(ScheduleCompile!Q431),ScheduleCompile!Q431/1,IF(ISTEXT(ScheduleCompile!Q431),IF(OR(ISNUMBER(FIND("5F",ScheduleCompile!Q431)),ISNUMBER(FIND("0F",ScheduleCompile!Q431)),ISNUMBER(FIND("8F",ScheduleCompile!Q431)),ISNUMBER(FIND("1F",ScheduleCompile!Q431)),ISNUMBER(FIND("2F",ScheduleCompile!Q431)),ISNUMBER(FIND("3F",ScheduleCompile!Q431)),ISNUMBER(FIND("6F",ScheduleCompile!Q431)),ISNUMBER(FIND("7F",ScheduleCompile!Q431)),ISNUMBER(FIND("9F",ScheduleCompile!Q431)),ISNUMBER(FIND("4F",ScheduleCompile!Q431))),VALUE(LEFT(ScheduleCompile!Q431,FIND("F",ScheduleCompile!Q431)-1)),ScheduleCompile!Q431)))))),ISTEXT(ScheduleCompile!#REF!)),"ENDTABLE",IF(ISERROR(IF(ScheduleCompile!Q431="Off",0,IF(ScheduleCompile!Q431="On",1,IF(ISNUMBER(ScheduleCompile!Q431),ScheduleCompile!Q431/1,IF(ISTEXT(ScheduleCompile!Q431),IF(OR(ISNUMBER(FIND("5F",ScheduleCompile!Q431)),ISNUMBER(FIND("0F",ScheduleCompile!Q431)),ISNUMBER(FIND("8F",ScheduleCompile!Q431)),ISNUMBER(FIND("1F",ScheduleCompile!Q431)),ISNUMBER(FIND("2F",ScheduleCompile!Q431)),ISNUMBER(FIND("3F",ScheduleCompile!Q431)),ISNUMBER(FIND("6F",ScheduleCompile!Q431)),ISNUMBER(FIND("7F",ScheduleCompile!Q431)),ISNUMBER(FIND("9F",ScheduleCompile!Q431)),ISNUMBER(FIND("4F",ScheduleCompile!Q431))),VALUE(LEFT(ScheduleCompile!Q431,FIND("F",ScheduleCompile!Q431)-1)),ScheduleCompile!Q431)))))),"",IF(ScheduleCompile!Q431="Off",0,IF(ScheduleCompile!Q431="On",1,IF(ISNUMBER(ScheduleCompile!Q431),ScheduleCompile!Q431/1,IF(ISTEXT(ScheduleCompile!Q431),IF(OR(ISNUMBER(FIND("5F",ScheduleCompile!Q431)),ISNUMBER(FIND("0F",ScheduleCompile!Q431)),ISNUMBER(FIND("8F",ScheduleCompile!Q431)),ISNUMBER(FIND("1F",ScheduleCompile!Q431)),ISNUMBER(FIND("2F",ScheduleCompile!Q431)),ISNUMBER(FIND("3F",ScheduleCompile!Q431)),ISNUMBER(FIND("6F",ScheduleCompile!Q431)),ISNUMBER(FIND("7F",ScheduleCompile!Q431)),ISNUMBER(FIND("9F",ScheduleCompile!Q431)),ISNUMBER(FIND("4F",ScheduleCompile!Q431))),VALUE(LEFT(ScheduleCompile!Q431,FIND("F",ScheduleCompile!Q431)-1)),ScheduleCompile!Q431)))))))</f>
        <v>0.9</v>
      </c>
      <c r="W438" s="1">
        <f>IF(AND(ISERROR(IF(ScheduleCompile!R431="Off",0,IF(ScheduleCompile!R431="On",1,IF(ISNUMBER(ScheduleCompile!R431),ScheduleCompile!R431/1,IF(ISTEXT(ScheduleCompile!R431),IF(OR(ISNUMBER(FIND("5F",ScheduleCompile!R431)),ISNUMBER(FIND("0F",ScheduleCompile!R431)),ISNUMBER(FIND("8F",ScheduleCompile!R431)),ISNUMBER(FIND("1F",ScheduleCompile!R431)),ISNUMBER(FIND("2F",ScheduleCompile!R431)),ISNUMBER(FIND("3F",ScheduleCompile!R431)),ISNUMBER(FIND("6F",ScheduleCompile!R431)),ISNUMBER(FIND("7F",ScheduleCompile!R431)),ISNUMBER(FIND("9F",ScheduleCompile!R431)),ISNUMBER(FIND("4F",ScheduleCompile!R431))),VALUE(LEFT(ScheduleCompile!R431,FIND("F",ScheduleCompile!R431)-1)),ScheduleCompile!R431)))))),ISTEXT(ScheduleCompile!#REF!)),"ENDTABLE",IF(ISERROR(IF(ScheduleCompile!R431="Off",0,IF(ScheduleCompile!R431="On",1,IF(ISNUMBER(ScheduleCompile!R431),ScheduleCompile!R431/1,IF(ISTEXT(ScheduleCompile!R431),IF(OR(ISNUMBER(FIND("5F",ScheduleCompile!R431)),ISNUMBER(FIND("0F",ScheduleCompile!R431)),ISNUMBER(FIND("8F",ScheduleCompile!R431)),ISNUMBER(FIND("1F",ScheduleCompile!R431)),ISNUMBER(FIND("2F",ScheduleCompile!R431)),ISNUMBER(FIND("3F",ScheduleCompile!R431)),ISNUMBER(FIND("6F",ScheduleCompile!R431)),ISNUMBER(FIND("7F",ScheduleCompile!R431)),ISNUMBER(FIND("9F",ScheduleCompile!R431)),ISNUMBER(FIND("4F",ScheduleCompile!R431))),VALUE(LEFT(ScheduleCompile!R431,FIND("F",ScheduleCompile!R431)-1)),ScheduleCompile!R431)))))),"",IF(ScheduleCompile!R431="Off",0,IF(ScheduleCompile!R431="On",1,IF(ISNUMBER(ScheduleCompile!R431),ScheduleCompile!R431/1,IF(ISTEXT(ScheduleCompile!R431),IF(OR(ISNUMBER(FIND("5F",ScheduleCompile!R431)),ISNUMBER(FIND("0F",ScheduleCompile!R431)),ISNUMBER(FIND("8F",ScheduleCompile!R431)),ISNUMBER(FIND("1F",ScheduleCompile!R431)),ISNUMBER(FIND("2F",ScheduleCompile!R431)),ISNUMBER(FIND("3F",ScheduleCompile!R431)),ISNUMBER(FIND("6F",ScheduleCompile!R431)),ISNUMBER(FIND("7F",ScheduleCompile!R431)),ISNUMBER(FIND("9F",ScheduleCompile!R431)),ISNUMBER(FIND("4F",ScheduleCompile!R431))),VALUE(LEFT(ScheduleCompile!R431,FIND("F",ScheduleCompile!R431)-1)),ScheduleCompile!R431)))))))</f>
        <v>0.9</v>
      </c>
      <c r="X438" s="1">
        <f>IF(AND(ISERROR(IF(ScheduleCompile!S431="Off",0,IF(ScheduleCompile!S431="On",1,IF(ISNUMBER(ScheduleCompile!S431),ScheduleCompile!S431/1,IF(ISTEXT(ScheduleCompile!S431),IF(OR(ISNUMBER(FIND("5F",ScheduleCompile!S431)),ISNUMBER(FIND("0F",ScheduleCompile!S431)),ISNUMBER(FIND("8F",ScheduleCompile!S431)),ISNUMBER(FIND("1F",ScheduleCompile!S431)),ISNUMBER(FIND("2F",ScheduleCompile!S431)),ISNUMBER(FIND("3F",ScheduleCompile!S431)),ISNUMBER(FIND("6F",ScheduleCompile!S431)),ISNUMBER(FIND("7F",ScheduleCompile!S431)),ISNUMBER(FIND("9F",ScheduleCompile!S431)),ISNUMBER(FIND("4F",ScheduleCompile!S431))),VALUE(LEFT(ScheduleCompile!S431,FIND("F",ScheduleCompile!S431)-1)),ScheduleCompile!S431)))))),ISTEXT(ScheduleCompile!#REF!)),"ENDTABLE",IF(ISERROR(IF(ScheduleCompile!S431="Off",0,IF(ScheduleCompile!S431="On",1,IF(ISNUMBER(ScheduleCompile!S431),ScheduleCompile!S431/1,IF(ISTEXT(ScheduleCompile!S431),IF(OR(ISNUMBER(FIND("5F",ScheduleCompile!S431)),ISNUMBER(FIND("0F",ScheduleCompile!S431)),ISNUMBER(FIND("8F",ScheduleCompile!S431)),ISNUMBER(FIND("1F",ScheduleCompile!S431)),ISNUMBER(FIND("2F",ScheduleCompile!S431)),ISNUMBER(FIND("3F",ScheduleCompile!S431)),ISNUMBER(FIND("6F",ScheduleCompile!S431)),ISNUMBER(FIND("7F",ScheduleCompile!S431)),ISNUMBER(FIND("9F",ScheduleCompile!S431)),ISNUMBER(FIND("4F",ScheduleCompile!S431))),VALUE(LEFT(ScheduleCompile!S431,FIND("F",ScheduleCompile!S431)-1)),ScheduleCompile!S431)))))),"",IF(ScheduleCompile!S431="Off",0,IF(ScheduleCompile!S431="On",1,IF(ISNUMBER(ScheduleCompile!S431),ScheduleCompile!S431/1,IF(ISTEXT(ScheduleCompile!S431),IF(OR(ISNUMBER(FIND("5F",ScheduleCompile!S431)),ISNUMBER(FIND("0F",ScheduleCompile!S431)),ISNUMBER(FIND("8F",ScheduleCompile!S431)),ISNUMBER(FIND("1F",ScheduleCompile!S431)),ISNUMBER(FIND("2F",ScheduleCompile!S431)),ISNUMBER(FIND("3F",ScheduleCompile!S431)),ISNUMBER(FIND("6F",ScheduleCompile!S431)),ISNUMBER(FIND("7F",ScheduleCompile!S431)),ISNUMBER(FIND("9F",ScheduleCompile!S431)),ISNUMBER(FIND("4F",ScheduleCompile!S431))),VALUE(LEFT(ScheduleCompile!S431,FIND("F",ScheduleCompile!S431)-1)),ScheduleCompile!S431)))))))</f>
        <v>0.9</v>
      </c>
      <c r="Y438" s="1">
        <f>IF(AND(ISERROR(IF(ScheduleCompile!T431="Off",0,IF(ScheduleCompile!T431="On",1,IF(ISNUMBER(ScheduleCompile!T431),ScheduleCompile!T431/1,IF(ISTEXT(ScheduleCompile!T431),IF(OR(ISNUMBER(FIND("5F",ScheduleCompile!T431)),ISNUMBER(FIND("0F",ScheduleCompile!T431)),ISNUMBER(FIND("8F",ScheduleCompile!T431)),ISNUMBER(FIND("1F",ScheduleCompile!T431)),ISNUMBER(FIND("2F",ScheduleCompile!T431)),ISNUMBER(FIND("3F",ScheduleCompile!T431)),ISNUMBER(FIND("6F",ScheduleCompile!T431)),ISNUMBER(FIND("7F",ScheduleCompile!T431)),ISNUMBER(FIND("9F",ScheduleCompile!T431)),ISNUMBER(FIND("4F",ScheduleCompile!T431))),VALUE(LEFT(ScheduleCompile!T431,FIND("F",ScheduleCompile!T431)-1)),ScheduleCompile!T431)))))),ISTEXT(ScheduleCompile!#REF!)),"ENDTABLE",IF(ISERROR(IF(ScheduleCompile!T431="Off",0,IF(ScheduleCompile!T431="On",1,IF(ISNUMBER(ScheduleCompile!T431),ScheduleCompile!T431/1,IF(ISTEXT(ScheduleCompile!T431),IF(OR(ISNUMBER(FIND("5F",ScheduleCompile!T431)),ISNUMBER(FIND("0F",ScheduleCompile!T431)),ISNUMBER(FIND("8F",ScheduleCompile!T431)),ISNUMBER(FIND("1F",ScheduleCompile!T431)),ISNUMBER(FIND("2F",ScheduleCompile!T431)),ISNUMBER(FIND("3F",ScheduleCompile!T431)),ISNUMBER(FIND("6F",ScheduleCompile!T431)),ISNUMBER(FIND("7F",ScheduleCompile!T431)),ISNUMBER(FIND("9F",ScheduleCompile!T431)),ISNUMBER(FIND("4F",ScheduleCompile!T431))),VALUE(LEFT(ScheduleCompile!T431,FIND("F",ScheduleCompile!T431)-1)),ScheduleCompile!T431)))))),"",IF(ScheduleCompile!T431="Off",0,IF(ScheduleCompile!T431="On",1,IF(ISNUMBER(ScheduleCompile!T431),ScheduleCompile!T431/1,IF(ISTEXT(ScheduleCompile!T431),IF(OR(ISNUMBER(FIND("5F",ScheduleCompile!T431)),ISNUMBER(FIND("0F",ScheduleCompile!T431)),ISNUMBER(FIND("8F",ScheduleCompile!T431)),ISNUMBER(FIND("1F",ScheduleCompile!T431)),ISNUMBER(FIND("2F",ScheduleCompile!T431)),ISNUMBER(FIND("3F",ScheduleCompile!T431)),ISNUMBER(FIND("6F",ScheduleCompile!T431)),ISNUMBER(FIND("7F",ScheduleCompile!T431)),ISNUMBER(FIND("9F",ScheduleCompile!T431)),ISNUMBER(FIND("4F",ScheduleCompile!T431))),VALUE(LEFT(ScheduleCompile!T431,FIND("F",ScheduleCompile!T431)-1)),ScheduleCompile!T431)))))))</f>
        <v>0.9</v>
      </c>
      <c r="Z438" s="1">
        <f>IF(AND(ISERROR(IF(ScheduleCompile!U431="Off",0,IF(ScheduleCompile!U431="On",1,IF(ISNUMBER(ScheduleCompile!U431),ScheduleCompile!U431/1,IF(ISTEXT(ScheduleCompile!U431),IF(OR(ISNUMBER(FIND("5F",ScheduleCompile!U431)),ISNUMBER(FIND("0F",ScheduleCompile!U431)),ISNUMBER(FIND("8F",ScheduleCompile!U431)),ISNUMBER(FIND("1F",ScheduleCompile!U431)),ISNUMBER(FIND("2F",ScheduleCompile!U431)),ISNUMBER(FIND("3F",ScheduleCompile!U431)),ISNUMBER(FIND("6F",ScheduleCompile!U431)),ISNUMBER(FIND("7F",ScheduleCompile!U431)),ISNUMBER(FIND("9F",ScheduleCompile!U431)),ISNUMBER(FIND("4F",ScheduleCompile!U431))),VALUE(LEFT(ScheduleCompile!U431,FIND("F",ScheduleCompile!U431)-1)),ScheduleCompile!U431)))))),ISTEXT(ScheduleCompile!#REF!)),"ENDTABLE",IF(ISERROR(IF(ScheduleCompile!U431="Off",0,IF(ScheduleCompile!U431="On",1,IF(ISNUMBER(ScheduleCompile!U431),ScheduleCompile!U431/1,IF(ISTEXT(ScheduleCompile!U431),IF(OR(ISNUMBER(FIND("5F",ScheduleCompile!U431)),ISNUMBER(FIND("0F",ScheduleCompile!U431)),ISNUMBER(FIND("8F",ScheduleCompile!U431)),ISNUMBER(FIND("1F",ScheduleCompile!U431)),ISNUMBER(FIND("2F",ScheduleCompile!U431)),ISNUMBER(FIND("3F",ScheduleCompile!U431)),ISNUMBER(FIND("6F",ScheduleCompile!U431)),ISNUMBER(FIND("7F",ScheduleCompile!U431)),ISNUMBER(FIND("9F",ScheduleCompile!U431)),ISNUMBER(FIND("4F",ScheduleCompile!U431))),VALUE(LEFT(ScheduleCompile!U431,FIND("F",ScheduleCompile!U431)-1)),ScheduleCompile!U431)))))),"",IF(ScheduleCompile!U431="Off",0,IF(ScheduleCompile!U431="On",1,IF(ISNUMBER(ScheduleCompile!U431),ScheduleCompile!U431/1,IF(ISTEXT(ScheduleCompile!U431),IF(OR(ISNUMBER(FIND("5F",ScheduleCompile!U431)),ISNUMBER(FIND("0F",ScheduleCompile!U431)),ISNUMBER(FIND("8F",ScheduleCompile!U431)),ISNUMBER(FIND("1F",ScheduleCompile!U431)),ISNUMBER(FIND("2F",ScheduleCompile!U431)),ISNUMBER(FIND("3F",ScheduleCompile!U431)),ISNUMBER(FIND("6F",ScheduleCompile!U431)),ISNUMBER(FIND("7F",ScheduleCompile!U431)),ISNUMBER(FIND("9F",ScheduleCompile!U431)),ISNUMBER(FIND("4F",ScheduleCompile!U431))),VALUE(LEFT(ScheduleCompile!U431,FIND("F",ScheduleCompile!U431)-1)),ScheduleCompile!U431)))))))</f>
        <v>0.9</v>
      </c>
      <c r="AA438" s="1">
        <f>IF(AND(ISERROR(IF(ScheduleCompile!V431="Off",0,IF(ScheduleCompile!V431="On",1,IF(ISNUMBER(ScheduleCompile!V431),ScheduleCompile!V431/1,IF(ISTEXT(ScheduleCompile!V431),IF(OR(ISNUMBER(FIND("5F",ScheduleCompile!V431)),ISNUMBER(FIND("0F",ScheduleCompile!V431)),ISNUMBER(FIND("8F",ScheduleCompile!V431)),ISNUMBER(FIND("1F",ScheduleCompile!V431)),ISNUMBER(FIND("2F",ScheduleCompile!V431)),ISNUMBER(FIND("3F",ScheduleCompile!V431)),ISNUMBER(FIND("6F",ScheduleCompile!V431)),ISNUMBER(FIND("7F",ScheduleCompile!V431)),ISNUMBER(FIND("9F",ScheduleCompile!V431)),ISNUMBER(FIND("4F",ScheduleCompile!V431))),VALUE(LEFT(ScheduleCompile!V431,FIND("F",ScheduleCompile!V431)-1)),ScheduleCompile!V431)))))),ISTEXT(ScheduleCompile!#REF!)),"ENDTABLE",IF(ISERROR(IF(ScheduleCompile!V431="Off",0,IF(ScheduleCompile!V431="On",1,IF(ISNUMBER(ScheduleCompile!V431),ScheduleCompile!V431/1,IF(ISTEXT(ScheduleCompile!V431),IF(OR(ISNUMBER(FIND("5F",ScheduleCompile!V431)),ISNUMBER(FIND("0F",ScheduleCompile!V431)),ISNUMBER(FIND("8F",ScheduleCompile!V431)),ISNUMBER(FIND("1F",ScheduleCompile!V431)),ISNUMBER(FIND("2F",ScheduleCompile!V431)),ISNUMBER(FIND("3F",ScheduleCompile!V431)),ISNUMBER(FIND("6F",ScheduleCompile!V431)),ISNUMBER(FIND("7F",ScheduleCompile!V431)),ISNUMBER(FIND("9F",ScheduleCompile!V431)),ISNUMBER(FIND("4F",ScheduleCompile!V431))),VALUE(LEFT(ScheduleCompile!V431,FIND("F",ScheduleCompile!V431)-1)),ScheduleCompile!V431)))))),"",IF(ScheduleCompile!V431="Off",0,IF(ScheduleCompile!V431="On",1,IF(ISNUMBER(ScheduleCompile!V431),ScheduleCompile!V431/1,IF(ISTEXT(ScheduleCompile!V431),IF(OR(ISNUMBER(FIND("5F",ScheduleCompile!V431)),ISNUMBER(FIND("0F",ScheduleCompile!V431)),ISNUMBER(FIND("8F",ScheduleCompile!V431)),ISNUMBER(FIND("1F",ScheduleCompile!V431)),ISNUMBER(FIND("2F",ScheduleCompile!V431)),ISNUMBER(FIND("3F",ScheduleCompile!V431)),ISNUMBER(FIND("6F",ScheduleCompile!V431)),ISNUMBER(FIND("7F",ScheduleCompile!V431)),ISNUMBER(FIND("9F",ScheduleCompile!V431)),ISNUMBER(FIND("4F",ScheduleCompile!V431))),VALUE(LEFT(ScheduleCompile!V431,FIND("F",ScheduleCompile!V431)-1)),ScheduleCompile!V431)))))))</f>
        <v>0.9</v>
      </c>
      <c r="AB438" s="1">
        <f>IF(AND(ISERROR(IF(ScheduleCompile!W431="Off",0,IF(ScheduleCompile!W431="On",1,IF(ISNUMBER(ScheduleCompile!W431),ScheduleCompile!W431/1,IF(ISTEXT(ScheduleCompile!W431),IF(OR(ISNUMBER(FIND("5F",ScheduleCompile!W431)),ISNUMBER(FIND("0F",ScheduleCompile!W431)),ISNUMBER(FIND("8F",ScheduleCompile!W431)),ISNUMBER(FIND("1F",ScheduleCompile!W431)),ISNUMBER(FIND("2F",ScheduleCompile!W431)),ISNUMBER(FIND("3F",ScheduleCompile!W431)),ISNUMBER(FIND("6F",ScheduleCompile!W431)),ISNUMBER(FIND("7F",ScheduleCompile!W431)),ISNUMBER(FIND("9F",ScheduleCompile!W431)),ISNUMBER(FIND("4F",ScheduleCompile!W431))),VALUE(LEFT(ScheduleCompile!W431,FIND("F",ScheduleCompile!W431)-1)),ScheduleCompile!W431)))))),ISTEXT(ScheduleCompile!#REF!)),"ENDTABLE",IF(ISERROR(IF(ScheduleCompile!W431="Off",0,IF(ScheduleCompile!W431="On",1,IF(ISNUMBER(ScheduleCompile!W431),ScheduleCompile!W431/1,IF(ISTEXT(ScheduleCompile!W431),IF(OR(ISNUMBER(FIND("5F",ScheduleCompile!W431)),ISNUMBER(FIND("0F",ScheduleCompile!W431)),ISNUMBER(FIND("8F",ScheduleCompile!W431)),ISNUMBER(FIND("1F",ScheduleCompile!W431)),ISNUMBER(FIND("2F",ScheduleCompile!W431)),ISNUMBER(FIND("3F",ScheduleCompile!W431)),ISNUMBER(FIND("6F",ScheduleCompile!W431)),ISNUMBER(FIND("7F",ScheduleCompile!W431)),ISNUMBER(FIND("9F",ScheduleCompile!W431)),ISNUMBER(FIND("4F",ScheduleCompile!W431))),VALUE(LEFT(ScheduleCompile!W431,FIND("F",ScheduleCompile!W431)-1)),ScheduleCompile!W431)))))),"",IF(ScheduleCompile!W431="Off",0,IF(ScheduleCompile!W431="On",1,IF(ISNUMBER(ScheduleCompile!W431),ScheduleCompile!W431/1,IF(ISTEXT(ScheduleCompile!W431),IF(OR(ISNUMBER(FIND("5F",ScheduleCompile!W431)),ISNUMBER(FIND("0F",ScheduleCompile!W431)),ISNUMBER(FIND("8F",ScheduleCompile!W431)),ISNUMBER(FIND("1F",ScheduleCompile!W431)),ISNUMBER(FIND("2F",ScheduleCompile!W431)),ISNUMBER(FIND("3F",ScheduleCompile!W431)),ISNUMBER(FIND("6F",ScheduleCompile!W431)),ISNUMBER(FIND("7F",ScheduleCompile!W431)),ISNUMBER(FIND("9F",ScheduleCompile!W431)),ISNUMBER(FIND("4F",ScheduleCompile!W431))),VALUE(LEFT(ScheduleCompile!W431,FIND("F",ScheduleCompile!W431)-1)),ScheduleCompile!W431)))))))</f>
        <v>0.9</v>
      </c>
      <c r="AC438" s="1">
        <f>IF(AND(ISERROR(IF(ScheduleCompile!X431="Off",0,IF(ScheduleCompile!X431="On",1,IF(ISNUMBER(ScheduleCompile!X431),ScheduleCompile!X431/1,IF(ISTEXT(ScheduleCompile!X431),IF(OR(ISNUMBER(FIND("5F",ScheduleCompile!X431)),ISNUMBER(FIND("0F",ScheduleCompile!X431)),ISNUMBER(FIND("8F",ScheduleCompile!X431)),ISNUMBER(FIND("1F",ScheduleCompile!X431)),ISNUMBER(FIND("2F",ScheduleCompile!X431)),ISNUMBER(FIND("3F",ScheduleCompile!X431)),ISNUMBER(FIND("6F",ScheduleCompile!X431)),ISNUMBER(FIND("7F",ScheduleCompile!X431)),ISNUMBER(FIND("9F",ScheduleCompile!X431)),ISNUMBER(FIND("4F",ScheduleCompile!X431))),VALUE(LEFT(ScheduleCompile!X431,FIND("F",ScheduleCompile!X431)-1)),ScheduleCompile!X431)))))),ISTEXT(ScheduleCompile!#REF!)),"ENDTABLE",IF(ISERROR(IF(ScheduleCompile!X431="Off",0,IF(ScheduleCompile!X431="On",1,IF(ISNUMBER(ScheduleCompile!X431),ScheduleCompile!X431/1,IF(ISTEXT(ScheduleCompile!X431),IF(OR(ISNUMBER(FIND("5F",ScheduleCompile!X431)),ISNUMBER(FIND("0F",ScheduleCompile!X431)),ISNUMBER(FIND("8F",ScheduleCompile!X431)),ISNUMBER(FIND("1F",ScheduleCompile!X431)),ISNUMBER(FIND("2F",ScheduleCompile!X431)),ISNUMBER(FIND("3F",ScheduleCompile!X431)),ISNUMBER(FIND("6F",ScheduleCompile!X431)),ISNUMBER(FIND("7F",ScheduleCompile!X431)),ISNUMBER(FIND("9F",ScheduleCompile!X431)),ISNUMBER(FIND("4F",ScheduleCompile!X431))),VALUE(LEFT(ScheduleCompile!X431,FIND("F",ScheduleCompile!X431)-1)),ScheduleCompile!X431)))))),"",IF(ScheduleCompile!X431="Off",0,IF(ScheduleCompile!X431="On",1,IF(ISNUMBER(ScheduleCompile!X431),ScheduleCompile!X431/1,IF(ISTEXT(ScheduleCompile!X431),IF(OR(ISNUMBER(FIND("5F",ScheduleCompile!X431)),ISNUMBER(FIND("0F",ScheduleCompile!X431)),ISNUMBER(FIND("8F",ScheduleCompile!X431)),ISNUMBER(FIND("1F",ScheduleCompile!X431)),ISNUMBER(FIND("2F",ScheduleCompile!X431)),ISNUMBER(FIND("3F",ScheduleCompile!X431)),ISNUMBER(FIND("6F",ScheduleCompile!X431)),ISNUMBER(FIND("7F",ScheduleCompile!X431)),ISNUMBER(FIND("9F",ScheduleCompile!X431)),ISNUMBER(FIND("4F",ScheduleCompile!X431))),VALUE(LEFT(ScheduleCompile!X431,FIND("F",ScheduleCompile!X431)-1)),ScheduleCompile!X431)))))))</f>
        <v>0.9</v>
      </c>
      <c r="AD438" s="1">
        <f>IF(AND(ISERROR(IF(ScheduleCompile!Y431="Off",0,IF(ScheduleCompile!Y431="On",1,IF(ISNUMBER(ScheduleCompile!Y431),ScheduleCompile!Y431/1,IF(ISTEXT(ScheduleCompile!Y431),IF(OR(ISNUMBER(FIND("5F",ScheduleCompile!Y431)),ISNUMBER(FIND("0F",ScheduleCompile!Y431)),ISNUMBER(FIND("8F",ScheduleCompile!Y431)),ISNUMBER(FIND("1F",ScheduleCompile!Y431)),ISNUMBER(FIND("2F",ScheduleCompile!Y431)),ISNUMBER(FIND("3F",ScheduleCompile!Y431)),ISNUMBER(FIND("6F",ScheduleCompile!Y431)),ISNUMBER(FIND("7F",ScheduleCompile!Y431)),ISNUMBER(FIND("9F",ScheduleCompile!Y431)),ISNUMBER(FIND("4F",ScheduleCompile!Y431))),VALUE(LEFT(ScheduleCompile!Y431,FIND("F",ScheduleCompile!Y431)-1)),ScheduleCompile!Y431)))))),ISTEXT(ScheduleCompile!#REF!)),"ENDTABLE",IF(ISERROR(IF(ScheduleCompile!Y431="Off",0,IF(ScheduleCompile!Y431="On",1,IF(ISNUMBER(ScheduleCompile!Y431),ScheduleCompile!Y431/1,IF(ISTEXT(ScheduleCompile!Y431),IF(OR(ISNUMBER(FIND("5F",ScheduleCompile!Y431)),ISNUMBER(FIND("0F",ScheduleCompile!Y431)),ISNUMBER(FIND("8F",ScheduleCompile!Y431)),ISNUMBER(FIND("1F",ScheduleCompile!Y431)),ISNUMBER(FIND("2F",ScheduleCompile!Y431)),ISNUMBER(FIND("3F",ScheduleCompile!Y431)),ISNUMBER(FIND("6F",ScheduleCompile!Y431)),ISNUMBER(FIND("7F",ScheduleCompile!Y431)),ISNUMBER(FIND("9F",ScheduleCompile!Y431)),ISNUMBER(FIND("4F",ScheduleCompile!Y431))),VALUE(LEFT(ScheduleCompile!Y431,FIND("F",ScheduleCompile!Y431)-1)),ScheduleCompile!Y431)))))),"",IF(ScheduleCompile!Y431="Off",0,IF(ScheduleCompile!Y431="On",1,IF(ISNUMBER(ScheduleCompile!Y431),ScheduleCompile!Y431/1,IF(ISTEXT(ScheduleCompile!Y431),IF(OR(ISNUMBER(FIND("5F",ScheduleCompile!Y431)),ISNUMBER(FIND("0F",ScheduleCompile!Y431)),ISNUMBER(FIND("8F",ScheduleCompile!Y431)),ISNUMBER(FIND("1F",ScheduleCompile!Y431)),ISNUMBER(FIND("2F",ScheduleCompile!Y431)),ISNUMBER(FIND("3F",ScheduleCompile!Y431)),ISNUMBER(FIND("6F",ScheduleCompile!Y431)),ISNUMBER(FIND("7F",ScheduleCompile!Y431)),ISNUMBER(FIND("9F",ScheduleCompile!Y431)),ISNUMBER(FIND("4F",ScheduleCompile!Y431))),VALUE(LEFT(ScheduleCompile!Y431,FIND("F",ScheduleCompile!Y431)-1)),ScheduleCompile!Y431)))))))</f>
        <v>0.9</v>
      </c>
    </row>
    <row r="439" spans="1:30" x14ac:dyDescent="0.25">
      <c r="A439" t="str">
        <f t="shared" si="27"/>
        <v>SchDay "RetailRefrigerationSat"  Type = "Fraction" Hr = (0.9, 0.9, 0.9, 0.9, 0.9, 0.9, 0.9, 0.9, 0.9, 0.9, 0.9, 0.9, 0.9, 0.9, 0.9, 0.9, 0.9, 0.9, 0.9, 0.9, 0.9, 0.9, 0.9, 0.9) ..</v>
      </c>
      <c r="B439" s="1" t="s">
        <v>623</v>
      </c>
      <c r="C439" t="str">
        <f t="shared" si="28"/>
        <v xml:space="preserve">SchDay "RetailRefrigerationSat"  Type = "Fraction" Hr = </v>
      </c>
      <c r="D439" t="str">
        <f t="shared" si="29"/>
        <v>(0.9, 0.9, 0.9, 0.9, 0.9, 0.9, 0.9, 0.9, 0.9, 0.9, 0.9, 0.9, 0.9, 0.9, 0.9, 0.9, 0.9, 0.9, 0.9, 0.9, 0.9, 0.9, 0.9, 0.9) ..</v>
      </c>
      <c r="E439" s="30" t="str">
        <f>ScheduleCompile!A432</f>
        <v>RetailRefrigerationSat</v>
      </c>
      <c r="F439" t="str">
        <f t="shared" si="30"/>
        <v>Fraction</v>
      </c>
      <c r="G439" s="1">
        <f>IF(AND(ISERROR(IF(ScheduleCompile!B432="Off",0,IF(ScheduleCompile!B432="On",1,IF(ISNUMBER(ScheduleCompile!B432),ScheduleCompile!B432/1,IF(ISTEXT(ScheduleCompile!B432),IF(OR(ISNUMBER(FIND("5F",ScheduleCompile!B432)),ISNUMBER(FIND("0F",ScheduleCompile!B432)),ISNUMBER(FIND("8F",ScheduleCompile!B432)),ISNUMBER(FIND("1F",ScheduleCompile!B432)),ISNUMBER(FIND("2F",ScheduleCompile!B432)),ISNUMBER(FIND("3F",ScheduleCompile!B432)),ISNUMBER(FIND("6F",ScheduleCompile!B432)),ISNUMBER(FIND("7F",ScheduleCompile!B432)),ISNUMBER(FIND("9F",ScheduleCompile!B432)),ISNUMBER(FIND("4F",ScheduleCompile!B432))),VALUE(LEFT(ScheduleCompile!B432,FIND("F",ScheduleCompile!B432)-1)),ScheduleCompile!B432)))))),ISTEXT(ScheduleCompile!#REF!)),"ENDTABLE",IF(ISERROR(IF(ScheduleCompile!B432="Off",0,IF(ScheduleCompile!B432="On",1,IF(ISNUMBER(ScheduleCompile!B432),ScheduleCompile!B432/1,IF(ISTEXT(ScheduleCompile!B432),IF(OR(ISNUMBER(FIND("5F",ScheduleCompile!B432)),ISNUMBER(FIND("0F",ScheduleCompile!B432)),ISNUMBER(FIND("8F",ScheduleCompile!B432)),ISNUMBER(FIND("1F",ScheduleCompile!B432)),ISNUMBER(FIND("2F",ScheduleCompile!B432)),ISNUMBER(FIND("3F",ScheduleCompile!B432)),ISNUMBER(FIND("6F",ScheduleCompile!B432)),ISNUMBER(FIND("7F",ScheduleCompile!B432)),ISNUMBER(FIND("9F",ScheduleCompile!B432)),ISNUMBER(FIND("4F",ScheduleCompile!B432))),VALUE(LEFT(ScheduleCompile!B432,FIND("F",ScheduleCompile!B432)-1)),ScheduleCompile!B432)))))),"",IF(ScheduleCompile!B432="Off",0,IF(ScheduleCompile!B432="On",1,IF(ISNUMBER(ScheduleCompile!B432),ScheduleCompile!B432/1,IF(ISTEXT(ScheduleCompile!B432),IF(OR(ISNUMBER(FIND("5F",ScheduleCompile!B432)),ISNUMBER(FIND("0F",ScheduleCompile!B432)),ISNUMBER(FIND("8F",ScheduleCompile!B432)),ISNUMBER(FIND("1F",ScheduleCompile!B432)),ISNUMBER(FIND("2F",ScheduleCompile!B432)),ISNUMBER(FIND("3F",ScheduleCompile!B432)),ISNUMBER(FIND("6F",ScheduleCompile!B432)),ISNUMBER(FIND("7F",ScheduleCompile!B432)),ISNUMBER(FIND("9F",ScheduleCompile!B432)),ISNUMBER(FIND("4F",ScheduleCompile!B432))),VALUE(LEFT(ScheduleCompile!B432,FIND("F",ScheduleCompile!B432)-1)),ScheduleCompile!B432)))))))</f>
        <v>0.9</v>
      </c>
      <c r="H439" s="1">
        <f>IF(AND(ISERROR(IF(ScheduleCompile!C432="Off",0,IF(ScheduleCompile!C432="On",1,IF(ISNUMBER(ScheduleCompile!C432),ScheduleCompile!C432/1,IF(ISTEXT(ScheduleCompile!C432),IF(OR(ISNUMBER(FIND("5F",ScheduleCompile!C432)),ISNUMBER(FIND("0F",ScheduleCompile!C432)),ISNUMBER(FIND("8F",ScheduleCompile!C432)),ISNUMBER(FIND("1F",ScheduleCompile!C432)),ISNUMBER(FIND("2F",ScheduleCompile!C432)),ISNUMBER(FIND("3F",ScheduleCompile!C432)),ISNUMBER(FIND("6F",ScheduleCompile!C432)),ISNUMBER(FIND("7F",ScheduleCompile!C432)),ISNUMBER(FIND("9F",ScheduleCompile!C432)),ISNUMBER(FIND("4F",ScheduleCompile!C432))),VALUE(LEFT(ScheduleCompile!C432,FIND("F",ScheduleCompile!C432)-1)),ScheduleCompile!C432)))))),ISTEXT(ScheduleCompile!#REF!)),"ENDTABLE",IF(ISERROR(IF(ScheduleCompile!C432="Off",0,IF(ScheduleCompile!C432="On",1,IF(ISNUMBER(ScheduleCompile!C432),ScheduleCompile!C432/1,IF(ISTEXT(ScheduleCompile!C432),IF(OR(ISNUMBER(FIND("5F",ScheduleCompile!C432)),ISNUMBER(FIND("0F",ScheduleCompile!C432)),ISNUMBER(FIND("8F",ScheduleCompile!C432)),ISNUMBER(FIND("1F",ScheduleCompile!C432)),ISNUMBER(FIND("2F",ScheduleCompile!C432)),ISNUMBER(FIND("3F",ScheduleCompile!C432)),ISNUMBER(FIND("6F",ScheduleCompile!C432)),ISNUMBER(FIND("7F",ScheduleCompile!C432)),ISNUMBER(FIND("9F",ScheduleCompile!C432)),ISNUMBER(FIND("4F",ScheduleCompile!C432))),VALUE(LEFT(ScheduleCompile!C432,FIND("F",ScheduleCompile!C432)-1)),ScheduleCompile!C432)))))),"",IF(ScheduleCompile!C432="Off",0,IF(ScheduleCompile!C432="On",1,IF(ISNUMBER(ScheduleCompile!C432),ScheduleCompile!C432/1,IF(ISTEXT(ScheduleCompile!C432),IF(OR(ISNUMBER(FIND("5F",ScheduleCompile!C432)),ISNUMBER(FIND("0F",ScheduleCompile!C432)),ISNUMBER(FIND("8F",ScheduleCompile!C432)),ISNUMBER(FIND("1F",ScheduleCompile!C432)),ISNUMBER(FIND("2F",ScheduleCompile!C432)),ISNUMBER(FIND("3F",ScheduleCompile!C432)),ISNUMBER(FIND("6F",ScheduleCompile!C432)),ISNUMBER(FIND("7F",ScheduleCompile!C432)),ISNUMBER(FIND("9F",ScheduleCompile!C432)),ISNUMBER(FIND("4F",ScheduleCompile!C432))),VALUE(LEFT(ScheduleCompile!C432,FIND("F",ScheduleCompile!C432)-1)),ScheduleCompile!C432)))))))</f>
        <v>0.9</v>
      </c>
      <c r="I439" s="1">
        <f>IF(AND(ISERROR(IF(ScheduleCompile!D432="Off",0,IF(ScheduleCompile!D432="On",1,IF(ISNUMBER(ScheduleCompile!D432),ScheduleCompile!D432/1,IF(ISTEXT(ScheduleCompile!D432),IF(OR(ISNUMBER(FIND("5F",ScheduleCompile!D432)),ISNUMBER(FIND("0F",ScheduleCompile!D432)),ISNUMBER(FIND("8F",ScheduleCompile!D432)),ISNUMBER(FIND("1F",ScheduleCompile!D432)),ISNUMBER(FIND("2F",ScheduleCompile!D432)),ISNUMBER(FIND("3F",ScheduleCompile!D432)),ISNUMBER(FIND("6F",ScheduleCompile!D432)),ISNUMBER(FIND("7F",ScheduleCompile!D432)),ISNUMBER(FIND("9F",ScheduleCompile!D432)),ISNUMBER(FIND("4F",ScheduleCompile!D432))),VALUE(LEFT(ScheduleCompile!D432,FIND("F",ScheduleCompile!D432)-1)),ScheduleCompile!D432)))))),ISTEXT(ScheduleCompile!#REF!)),"ENDTABLE",IF(ISERROR(IF(ScheduleCompile!D432="Off",0,IF(ScheduleCompile!D432="On",1,IF(ISNUMBER(ScheduleCompile!D432),ScheduleCompile!D432/1,IF(ISTEXT(ScheduleCompile!D432),IF(OR(ISNUMBER(FIND("5F",ScheduleCompile!D432)),ISNUMBER(FIND("0F",ScheduleCompile!D432)),ISNUMBER(FIND("8F",ScheduleCompile!D432)),ISNUMBER(FIND("1F",ScheduleCompile!D432)),ISNUMBER(FIND("2F",ScheduleCompile!D432)),ISNUMBER(FIND("3F",ScheduleCompile!D432)),ISNUMBER(FIND("6F",ScheduleCompile!D432)),ISNUMBER(FIND("7F",ScheduleCompile!D432)),ISNUMBER(FIND("9F",ScheduleCompile!D432)),ISNUMBER(FIND("4F",ScheduleCompile!D432))),VALUE(LEFT(ScheduleCompile!D432,FIND("F",ScheduleCompile!D432)-1)),ScheduleCompile!D432)))))),"",IF(ScheduleCompile!D432="Off",0,IF(ScheduleCompile!D432="On",1,IF(ISNUMBER(ScheduleCompile!D432),ScheduleCompile!D432/1,IF(ISTEXT(ScheduleCompile!D432),IF(OR(ISNUMBER(FIND("5F",ScheduleCompile!D432)),ISNUMBER(FIND("0F",ScheduleCompile!D432)),ISNUMBER(FIND("8F",ScheduleCompile!D432)),ISNUMBER(FIND("1F",ScheduleCompile!D432)),ISNUMBER(FIND("2F",ScheduleCompile!D432)),ISNUMBER(FIND("3F",ScheduleCompile!D432)),ISNUMBER(FIND("6F",ScheduleCompile!D432)),ISNUMBER(FIND("7F",ScheduleCompile!D432)),ISNUMBER(FIND("9F",ScheduleCompile!D432)),ISNUMBER(FIND("4F",ScheduleCompile!D432))),VALUE(LEFT(ScheduleCompile!D432,FIND("F",ScheduleCompile!D432)-1)),ScheduleCompile!D432)))))))</f>
        <v>0.9</v>
      </c>
      <c r="J439" s="1">
        <f>IF(AND(ISERROR(IF(ScheduleCompile!E432="Off",0,IF(ScheduleCompile!E432="On",1,IF(ISNUMBER(ScheduleCompile!E432),ScheduleCompile!E432/1,IF(ISTEXT(ScheduleCompile!E432),IF(OR(ISNUMBER(FIND("5F",ScheduleCompile!E432)),ISNUMBER(FIND("0F",ScheduleCompile!E432)),ISNUMBER(FIND("8F",ScheduleCompile!E432)),ISNUMBER(FIND("1F",ScheduleCompile!E432)),ISNUMBER(FIND("2F",ScheduleCompile!E432)),ISNUMBER(FIND("3F",ScheduleCompile!E432)),ISNUMBER(FIND("6F",ScheduleCompile!E432)),ISNUMBER(FIND("7F",ScheduleCompile!E432)),ISNUMBER(FIND("9F",ScheduleCompile!E432)),ISNUMBER(FIND("4F",ScheduleCompile!E432))),VALUE(LEFT(ScheduleCompile!E432,FIND("F",ScheduleCompile!E432)-1)),ScheduleCompile!E432)))))),ISTEXT(ScheduleCompile!#REF!)),"ENDTABLE",IF(ISERROR(IF(ScheduleCompile!E432="Off",0,IF(ScheduleCompile!E432="On",1,IF(ISNUMBER(ScheduleCompile!E432),ScheduleCompile!E432/1,IF(ISTEXT(ScheduleCompile!E432),IF(OR(ISNUMBER(FIND("5F",ScheduleCompile!E432)),ISNUMBER(FIND("0F",ScheduleCompile!E432)),ISNUMBER(FIND("8F",ScheduleCompile!E432)),ISNUMBER(FIND("1F",ScheduleCompile!E432)),ISNUMBER(FIND("2F",ScheduleCompile!E432)),ISNUMBER(FIND("3F",ScheduleCompile!E432)),ISNUMBER(FIND("6F",ScheduleCompile!E432)),ISNUMBER(FIND("7F",ScheduleCompile!E432)),ISNUMBER(FIND("9F",ScheduleCompile!E432)),ISNUMBER(FIND("4F",ScheduleCompile!E432))),VALUE(LEFT(ScheduleCompile!E432,FIND("F",ScheduleCompile!E432)-1)),ScheduleCompile!E432)))))),"",IF(ScheduleCompile!E432="Off",0,IF(ScheduleCompile!E432="On",1,IF(ISNUMBER(ScheduleCompile!E432),ScheduleCompile!E432/1,IF(ISTEXT(ScheduleCompile!E432),IF(OR(ISNUMBER(FIND("5F",ScheduleCompile!E432)),ISNUMBER(FIND("0F",ScheduleCompile!E432)),ISNUMBER(FIND("8F",ScheduleCompile!E432)),ISNUMBER(FIND("1F",ScheduleCompile!E432)),ISNUMBER(FIND("2F",ScheduleCompile!E432)),ISNUMBER(FIND("3F",ScheduleCompile!E432)),ISNUMBER(FIND("6F",ScheduleCompile!E432)),ISNUMBER(FIND("7F",ScheduleCompile!E432)),ISNUMBER(FIND("9F",ScheduleCompile!E432)),ISNUMBER(FIND("4F",ScheduleCompile!E432))),VALUE(LEFT(ScheduleCompile!E432,FIND("F",ScheduleCompile!E432)-1)),ScheduleCompile!E432)))))))</f>
        <v>0.9</v>
      </c>
      <c r="K439" s="1">
        <f>IF(AND(ISERROR(IF(ScheduleCompile!F432="Off",0,IF(ScheduleCompile!F432="On",1,IF(ISNUMBER(ScheduleCompile!F432),ScheduleCompile!F432/1,IF(ISTEXT(ScheduleCompile!F432),IF(OR(ISNUMBER(FIND("5F",ScheduleCompile!F432)),ISNUMBER(FIND("0F",ScheduleCompile!F432)),ISNUMBER(FIND("8F",ScheduleCompile!F432)),ISNUMBER(FIND("1F",ScheduleCompile!F432)),ISNUMBER(FIND("2F",ScheduleCompile!F432)),ISNUMBER(FIND("3F",ScheduleCompile!F432)),ISNUMBER(FIND("6F",ScheduleCompile!F432)),ISNUMBER(FIND("7F",ScheduleCompile!F432)),ISNUMBER(FIND("9F",ScheduleCompile!F432)),ISNUMBER(FIND("4F",ScheduleCompile!F432))),VALUE(LEFT(ScheduleCompile!F432,FIND("F",ScheduleCompile!F432)-1)),ScheduleCompile!F432)))))),ISTEXT(ScheduleCompile!#REF!)),"ENDTABLE",IF(ISERROR(IF(ScheduleCompile!F432="Off",0,IF(ScheduleCompile!F432="On",1,IF(ISNUMBER(ScheduleCompile!F432),ScheduleCompile!F432/1,IF(ISTEXT(ScheduleCompile!F432),IF(OR(ISNUMBER(FIND("5F",ScheduleCompile!F432)),ISNUMBER(FIND("0F",ScheduleCompile!F432)),ISNUMBER(FIND("8F",ScheduleCompile!F432)),ISNUMBER(FIND("1F",ScheduleCompile!F432)),ISNUMBER(FIND("2F",ScheduleCompile!F432)),ISNUMBER(FIND("3F",ScheduleCompile!F432)),ISNUMBER(FIND("6F",ScheduleCompile!F432)),ISNUMBER(FIND("7F",ScheduleCompile!F432)),ISNUMBER(FIND("9F",ScheduleCompile!F432)),ISNUMBER(FIND("4F",ScheduleCompile!F432))),VALUE(LEFT(ScheduleCompile!F432,FIND("F",ScheduleCompile!F432)-1)),ScheduleCompile!F432)))))),"",IF(ScheduleCompile!F432="Off",0,IF(ScheduleCompile!F432="On",1,IF(ISNUMBER(ScheduleCompile!F432),ScheduleCompile!F432/1,IF(ISTEXT(ScheduleCompile!F432),IF(OR(ISNUMBER(FIND("5F",ScheduleCompile!F432)),ISNUMBER(FIND("0F",ScheduleCompile!F432)),ISNUMBER(FIND("8F",ScheduleCompile!F432)),ISNUMBER(FIND("1F",ScheduleCompile!F432)),ISNUMBER(FIND("2F",ScheduleCompile!F432)),ISNUMBER(FIND("3F",ScheduleCompile!F432)),ISNUMBER(FIND("6F",ScheduleCompile!F432)),ISNUMBER(FIND("7F",ScheduleCompile!F432)),ISNUMBER(FIND("9F",ScheduleCompile!F432)),ISNUMBER(FIND("4F",ScheduleCompile!F432))),VALUE(LEFT(ScheduleCompile!F432,FIND("F",ScheduleCompile!F432)-1)),ScheduleCompile!F432)))))))</f>
        <v>0.9</v>
      </c>
      <c r="L439" s="1">
        <f>IF(AND(ISERROR(IF(ScheduleCompile!G432="Off",0,IF(ScheduleCompile!G432="On",1,IF(ISNUMBER(ScheduleCompile!G432),ScheduleCompile!G432/1,IF(ISTEXT(ScheduleCompile!G432),IF(OR(ISNUMBER(FIND("5F",ScheduleCompile!G432)),ISNUMBER(FIND("0F",ScheduleCompile!G432)),ISNUMBER(FIND("8F",ScheduleCompile!G432)),ISNUMBER(FIND("1F",ScheduleCompile!G432)),ISNUMBER(FIND("2F",ScheduleCompile!G432)),ISNUMBER(FIND("3F",ScheduleCompile!G432)),ISNUMBER(FIND("6F",ScheduleCompile!G432)),ISNUMBER(FIND("7F",ScheduleCompile!G432)),ISNUMBER(FIND("9F",ScheduleCompile!G432)),ISNUMBER(FIND("4F",ScheduleCompile!G432))),VALUE(LEFT(ScheduleCompile!G432,FIND("F",ScheduleCompile!G432)-1)),ScheduleCompile!G432)))))),ISTEXT(ScheduleCompile!#REF!)),"ENDTABLE",IF(ISERROR(IF(ScheduleCompile!G432="Off",0,IF(ScheduleCompile!G432="On",1,IF(ISNUMBER(ScheduleCompile!G432),ScheduleCompile!G432/1,IF(ISTEXT(ScheduleCompile!G432),IF(OR(ISNUMBER(FIND("5F",ScheduleCompile!G432)),ISNUMBER(FIND("0F",ScheduleCompile!G432)),ISNUMBER(FIND("8F",ScheduleCompile!G432)),ISNUMBER(FIND("1F",ScheduleCompile!G432)),ISNUMBER(FIND("2F",ScheduleCompile!G432)),ISNUMBER(FIND("3F",ScheduleCompile!G432)),ISNUMBER(FIND("6F",ScheduleCompile!G432)),ISNUMBER(FIND("7F",ScheduleCompile!G432)),ISNUMBER(FIND("9F",ScheduleCompile!G432)),ISNUMBER(FIND("4F",ScheduleCompile!G432))),VALUE(LEFT(ScheduleCompile!G432,FIND("F",ScheduleCompile!G432)-1)),ScheduleCompile!G432)))))),"",IF(ScheduleCompile!G432="Off",0,IF(ScheduleCompile!G432="On",1,IF(ISNUMBER(ScheduleCompile!G432),ScheduleCompile!G432/1,IF(ISTEXT(ScheduleCompile!G432),IF(OR(ISNUMBER(FIND("5F",ScheduleCompile!G432)),ISNUMBER(FIND("0F",ScheduleCompile!G432)),ISNUMBER(FIND("8F",ScheduleCompile!G432)),ISNUMBER(FIND("1F",ScheduleCompile!G432)),ISNUMBER(FIND("2F",ScheduleCompile!G432)),ISNUMBER(FIND("3F",ScheduleCompile!G432)),ISNUMBER(FIND("6F",ScheduleCompile!G432)),ISNUMBER(FIND("7F",ScheduleCompile!G432)),ISNUMBER(FIND("9F",ScheduleCompile!G432)),ISNUMBER(FIND("4F",ScheduleCompile!G432))),VALUE(LEFT(ScheduleCompile!G432,FIND("F",ScheduleCompile!G432)-1)),ScheduleCompile!G432)))))))</f>
        <v>0.9</v>
      </c>
      <c r="M439" s="1">
        <f>IF(AND(ISERROR(IF(ScheduleCompile!H432="Off",0,IF(ScheduleCompile!H432="On",1,IF(ISNUMBER(ScheduleCompile!H432),ScheduleCompile!H432/1,IF(ISTEXT(ScheduleCompile!H432),IF(OR(ISNUMBER(FIND("5F",ScheduleCompile!H432)),ISNUMBER(FIND("0F",ScheduleCompile!H432)),ISNUMBER(FIND("8F",ScheduleCompile!H432)),ISNUMBER(FIND("1F",ScheduleCompile!H432)),ISNUMBER(FIND("2F",ScheduleCompile!H432)),ISNUMBER(FIND("3F",ScheduleCompile!H432)),ISNUMBER(FIND("6F",ScheduleCompile!H432)),ISNUMBER(FIND("7F",ScheduleCompile!H432)),ISNUMBER(FIND("9F",ScheduleCompile!H432)),ISNUMBER(FIND("4F",ScheduleCompile!H432))),VALUE(LEFT(ScheduleCompile!H432,FIND("F",ScheduleCompile!H432)-1)),ScheduleCompile!H432)))))),ISTEXT(ScheduleCompile!#REF!)),"ENDTABLE",IF(ISERROR(IF(ScheduleCompile!H432="Off",0,IF(ScheduleCompile!H432="On",1,IF(ISNUMBER(ScheduleCompile!H432),ScheduleCompile!H432/1,IF(ISTEXT(ScheduleCompile!H432),IF(OR(ISNUMBER(FIND("5F",ScheduleCompile!H432)),ISNUMBER(FIND("0F",ScheduleCompile!H432)),ISNUMBER(FIND("8F",ScheduleCompile!H432)),ISNUMBER(FIND("1F",ScheduleCompile!H432)),ISNUMBER(FIND("2F",ScheduleCompile!H432)),ISNUMBER(FIND("3F",ScheduleCompile!H432)),ISNUMBER(FIND("6F",ScheduleCompile!H432)),ISNUMBER(FIND("7F",ScheduleCompile!H432)),ISNUMBER(FIND("9F",ScheduleCompile!H432)),ISNUMBER(FIND("4F",ScheduleCompile!H432))),VALUE(LEFT(ScheduleCompile!H432,FIND("F",ScheduleCompile!H432)-1)),ScheduleCompile!H432)))))),"",IF(ScheduleCompile!H432="Off",0,IF(ScheduleCompile!H432="On",1,IF(ISNUMBER(ScheduleCompile!H432),ScheduleCompile!H432/1,IF(ISTEXT(ScheduleCompile!H432),IF(OR(ISNUMBER(FIND("5F",ScheduleCompile!H432)),ISNUMBER(FIND("0F",ScheduleCompile!H432)),ISNUMBER(FIND("8F",ScheduleCompile!H432)),ISNUMBER(FIND("1F",ScheduleCompile!H432)),ISNUMBER(FIND("2F",ScheduleCompile!H432)),ISNUMBER(FIND("3F",ScheduleCompile!H432)),ISNUMBER(FIND("6F",ScheduleCompile!H432)),ISNUMBER(FIND("7F",ScheduleCompile!H432)),ISNUMBER(FIND("9F",ScheduleCompile!H432)),ISNUMBER(FIND("4F",ScheduleCompile!H432))),VALUE(LEFT(ScheduleCompile!H432,FIND("F",ScheduleCompile!H432)-1)),ScheduleCompile!H432)))))))</f>
        <v>0.9</v>
      </c>
      <c r="N439" s="1">
        <f>IF(AND(ISERROR(IF(ScheduleCompile!I432="Off",0,IF(ScheduleCompile!I432="On",1,IF(ISNUMBER(ScheduleCompile!I432),ScheduleCompile!I432/1,IF(ISTEXT(ScheduleCompile!I432),IF(OR(ISNUMBER(FIND("5F",ScheduleCompile!I432)),ISNUMBER(FIND("0F",ScheduleCompile!I432)),ISNUMBER(FIND("8F",ScheduleCompile!I432)),ISNUMBER(FIND("1F",ScheduleCompile!I432)),ISNUMBER(FIND("2F",ScheduleCompile!I432)),ISNUMBER(FIND("3F",ScheduleCompile!I432)),ISNUMBER(FIND("6F",ScheduleCompile!I432)),ISNUMBER(FIND("7F",ScheduleCompile!I432)),ISNUMBER(FIND("9F",ScheduleCompile!I432)),ISNUMBER(FIND("4F",ScheduleCompile!I432))),VALUE(LEFT(ScheduleCompile!I432,FIND("F",ScheduleCompile!I432)-1)),ScheduleCompile!I432)))))),ISTEXT(ScheduleCompile!#REF!)),"ENDTABLE",IF(ISERROR(IF(ScheduleCompile!I432="Off",0,IF(ScheduleCompile!I432="On",1,IF(ISNUMBER(ScheduleCompile!I432),ScheduleCompile!I432/1,IF(ISTEXT(ScheduleCompile!I432),IF(OR(ISNUMBER(FIND("5F",ScheduleCompile!I432)),ISNUMBER(FIND("0F",ScheduleCompile!I432)),ISNUMBER(FIND("8F",ScheduleCompile!I432)),ISNUMBER(FIND("1F",ScheduleCompile!I432)),ISNUMBER(FIND("2F",ScheduleCompile!I432)),ISNUMBER(FIND("3F",ScheduleCompile!I432)),ISNUMBER(FIND("6F",ScheduleCompile!I432)),ISNUMBER(FIND("7F",ScheduleCompile!I432)),ISNUMBER(FIND("9F",ScheduleCompile!I432)),ISNUMBER(FIND("4F",ScheduleCompile!I432))),VALUE(LEFT(ScheduleCompile!I432,FIND("F",ScheduleCompile!I432)-1)),ScheduleCompile!I432)))))),"",IF(ScheduleCompile!I432="Off",0,IF(ScheduleCompile!I432="On",1,IF(ISNUMBER(ScheduleCompile!I432),ScheduleCompile!I432/1,IF(ISTEXT(ScheduleCompile!I432),IF(OR(ISNUMBER(FIND("5F",ScheduleCompile!I432)),ISNUMBER(FIND("0F",ScheduleCompile!I432)),ISNUMBER(FIND("8F",ScheduleCompile!I432)),ISNUMBER(FIND("1F",ScheduleCompile!I432)),ISNUMBER(FIND("2F",ScheduleCompile!I432)),ISNUMBER(FIND("3F",ScheduleCompile!I432)),ISNUMBER(FIND("6F",ScheduleCompile!I432)),ISNUMBER(FIND("7F",ScheduleCompile!I432)),ISNUMBER(FIND("9F",ScheduleCompile!I432)),ISNUMBER(FIND("4F",ScheduleCompile!I432))),VALUE(LEFT(ScheduleCompile!I432,FIND("F",ScheduleCompile!I432)-1)),ScheduleCompile!I432)))))))</f>
        <v>0.9</v>
      </c>
      <c r="O439" s="1">
        <f>IF(AND(ISERROR(IF(ScheduleCompile!J432="Off",0,IF(ScheduleCompile!J432="On",1,IF(ISNUMBER(ScheduleCompile!J432),ScheduleCompile!J432/1,IF(ISTEXT(ScheduleCompile!J432),IF(OR(ISNUMBER(FIND("5F",ScheduleCompile!J432)),ISNUMBER(FIND("0F",ScheduleCompile!J432)),ISNUMBER(FIND("8F",ScheduleCompile!J432)),ISNUMBER(FIND("1F",ScheduleCompile!J432)),ISNUMBER(FIND("2F",ScheduleCompile!J432)),ISNUMBER(FIND("3F",ScheduleCompile!J432)),ISNUMBER(FIND("6F",ScheduleCompile!J432)),ISNUMBER(FIND("7F",ScheduleCompile!J432)),ISNUMBER(FIND("9F",ScheduleCompile!J432)),ISNUMBER(FIND("4F",ScheduleCompile!J432))),VALUE(LEFT(ScheduleCompile!J432,FIND("F",ScheduleCompile!J432)-1)),ScheduleCompile!J432)))))),ISTEXT(ScheduleCompile!#REF!)),"ENDTABLE",IF(ISERROR(IF(ScheduleCompile!J432="Off",0,IF(ScheduleCompile!J432="On",1,IF(ISNUMBER(ScheduleCompile!J432),ScheduleCompile!J432/1,IF(ISTEXT(ScheduleCompile!J432),IF(OR(ISNUMBER(FIND("5F",ScheduleCompile!J432)),ISNUMBER(FIND("0F",ScheduleCompile!J432)),ISNUMBER(FIND("8F",ScheduleCompile!J432)),ISNUMBER(FIND("1F",ScheduleCompile!J432)),ISNUMBER(FIND("2F",ScheduleCompile!J432)),ISNUMBER(FIND("3F",ScheduleCompile!J432)),ISNUMBER(FIND("6F",ScheduleCompile!J432)),ISNUMBER(FIND("7F",ScheduleCompile!J432)),ISNUMBER(FIND("9F",ScheduleCompile!J432)),ISNUMBER(FIND("4F",ScheduleCompile!J432))),VALUE(LEFT(ScheduleCompile!J432,FIND("F",ScheduleCompile!J432)-1)),ScheduleCompile!J432)))))),"",IF(ScheduleCompile!J432="Off",0,IF(ScheduleCompile!J432="On",1,IF(ISNUMBER(ScheduleCompile!J432),ScheduleCompile!J432/1,IF(ISTEXT(ScheduleCompile!J432),IF(OR(ISNUMBER(FIND("5F",ScheduleCompile!J432)),ISNUMBER(FIND("0F",ScheduleCompile!J432)),ISNUMBER(FIND("8F",ScheduleCompile!J432)),ISNUMBER(FIND("1F",ScheduleCompile!J432)),ISNUMBER(FIND("2F",ScheduleCompile!J432)),ISNUMBER(FIND("3F",ScheduleCompile!J432)),ISNUMBER(FIND("6F",ScheduleCompile!J432)),ISNUMBER(FIND("7F",ScheduleCompile!J432)),ISNUMBER(FIND("9F",ScheduleCompile!J432)),ISNUMBER(FIND("4F",ScheduleCompile!J432))),VALUE(LEFT(ScheduleCompile!J432,FIND("F",ScheduleCompile!J432)-1)),ScheduleCompile!J432)))))))</f>
        <v>0.9</v>
      </c>
      <c r="P439" s="1">
        <f>IF(AND(ISERROR(IF(ScheduleCompile!K432="Off",0,IF(ScheduleCompile!K432="On",1,IF(ISNUMBER(ScheduleCompile!K432),ScheduleCompile!K432/1,IF(ISTEXT(ScheduleCompile!K432),IF(OR(ISNUMBER(FIND("5F",ScheduleCompile!K432)),ISNUMBER(FIND("0F",ScheduleCompile!K432)),ISNUMBER(FIND("8F",ScheduleCompile!K432)),ISNUMBER(FIND("1F",ScheduleCompile!K432)),ISNUMBER(FIND("2F",ScheduleCompile!K432)),ISNUMBER(FIND("3F",ScheduleCompile!K432)),ISNUMBER(FIND("6F",ScheduleCompile!K432)),ISNUMBER(FIND("7F",ScheduleCompile!K432)),ISNUMBER(FIND("9F",ScheduleCompile!K432)),ISNUMBER(FIND("4F",ScheduleCompile!K432))),VALUE(LEFT(ScheduleCompile!K432,FIND("F",ScheduleCompile!K432)-1)),ScheduleCompile!K432)))))),ISTEXT(ScheduleCompile!#REF!)),"ENDTABLE",IF(ISERROR(IF(ScheduleCompile!K432="Off",0,IF(ScheduleCompile!K432="On",1,IF(ISNUMBER(ScheduleCompile!K432),ScheduleCompile!K432/1,IF(ISTEXT(ScheduleCompile!K432),IF(OR(ISNUMBER(FIND("5F",ScheduleCompile!K432)),ISNUMBER(FIND("0F",ScheduleCompile!K432)),ISNUMBER(FIND("8F",ScheduleCompile!K432)),ISNUMBER(FIND("1F",ScheduleCompile!K432)),ISNUMBER(FIND("2F",ScheduleCompile!K432)),ISNUMBER(FIND("3F",ScheduleCompile!K432)),ISNUMBER(FIND("6F",ScheduleCompile!K432)),ISNUMBER(FIND("7F",ScheduleCompile!K432)),ISNUMBER(FIND("9F",ScheduleCompile!K432)),ISNUMBER(FIND("4F",ScheduleCompile!K432))),VALUE(LEFT(ScheduleCompile!K432,FIND("F",ScheduleCompile!K432)-1)),ScheduleCompile!K432)))))),"",IF(ScheduleCompile!K432="Off",0,IF(ScheduleCompile!K432="On",1,IF(ISNUMBER(ScheduleCompile!K432),ScheduleCompile!K432/1,IF(ISTEXT(ScheduleCompile!K432),IF(OR(ISNUMBER(FIND("5F",ScheduleCompile!K432)),ISNUMBER(FIND("0F",ScheduleCompile!K432)),ISNUMBER(FIND("8F",ScheduleCompile!K432)),ISNUMBER(FIND("1F",ScheduleCompile!K432)),ISNUMBER(FIND("2F",ScheduleCompile!K432)),ISNUMBER(FIND("3F",ScheduleCompile!K432)),ISNUMBER(FIND("6F",ScheduleCompile!K432)),ISNUMBER(FIND("7F",ScheduleCompile!K432)),ISNUMBER(FIND("9F",ScheduleCompile!K432)),ISNUMBER(FIND("4F",ScheduleCompile!K432))),VALUE(LEFT(ScheduleCompile!K432,FIND("F",ScheduleCompile!K432)-1)),ScheduleCompile!K432)))))))</f>
        <v>0.9</v>
      </c>
      <c r="Q439" s="1">
        <f>IF(AND(ISERROR(IF(ScheduleCompile!L432="Off",0,IF(ScheduleCompile!L432="On",1,IF(ISNUMBER(ScheduleCompile!L432),ScheduleCompile!L432/1,IF(ISTEXT(ScheduleCompile!L432),IF(OR(ISNUMBER(FIND("5F",ScheduleCompile!L432)),ISNUMBER(FIND("0F",ScheduleCompile!L432)),ISNUMBER(FIND("8F",ScheduleCompile!L432)),ISNUMBER(FIND("1F",ScheduleCompile!L432)),ISNUMBER(FIND("2F",ScheduleCompile!L432)),ISNUMBER(FIND("3F",ScheduleCompile!L432)),ISNUMBER(FIND("6F",ScheduleCompile!L432)),ISNUMBER(FIND("7F",ScheduleCompile!L432)),ISNUMBER(FIND("9F",ScheduleCompile!L432)),ISNUMBER(FIND("4F",ScheduleCompile!L432))),VALUE(LEFT(ScheduleCompile!L432,FIND("F",ScheduleCompile!L432)-1)),ScheduleCompile!L432)))))),ISTEXT(ScheduleCompile!#REF!)),"ENDTABLE",IF(ISERROR(IF(ScheduleCompile!L432="Off",0,IF(ScheduleCompile!L432="On",1,IF(ISNUMBER(ScheduleCompile!L432),ScheduleCompile!L432/1,IF(ISTEXT(ScheduleCompile!L432),IF(OR(ISNUMBER(FIND("5F",ScheduleCompile!L432)),ISNUMBER(FIND("0F",ScheduleCompile!L432)),ISNUMBER(FIND("8F",ScheduleCompile!L432)),ISNUMBER(FIND("1F",ScheduleCompile!L432)),ISNUMBER(FIND("2F",ScheduleCompile!L432)),ISNUMBER(FIND("3F",ScheduleCompile!L432)),ISNUMBER(FIND("6F",ScheduleCompile!L432)),ISNUMBER(FIND("7F",ScheduleCompile!L432)),ISNUMBER(FIND("9F",ScheduleCompile!L432)),ISNUMBER(FIND("4F",ScheduleCompile!L432))),VALUE(LEFT(ScheduleCompile!L432,FIND("F",ScheduleCompile!L432)-1)),ScheduleCompile!L432)))))),"",IF(ScheduleCompile!L432="Off",0,IF(ScheduleCompile!L432="On",1,IF(ISNUMBER(ScheduleCompile!L432),ScheduleCompile!L432/1,IF(ISTEXT(ScheduleCompile!L432),IF(OR(ISNUMBER(FIND("5F",ScheduleCompile!L432)),ISNUMBER(FIND("0F",ScheduleCompile!L432)),ISNUMBER(FIND("8F",ScheduleCompile!L432)),ISNUMBER(FIND("1F",ScheduleCompile!L432)),ISNUMBER(FIND("2F",ScheduleCompile!L432)),ISNUMBER(FIND("3F",ScheduleCompile!L432)),ISNUMBER(FIND("6F",ScheduleCompile!L432)),ISNUMBER(FIND("7F",ScheduleCompile!L432)),ISNUMBER(FIND("9F",ScheduleCompile!L432)),ISNUMBER(FIND("4F",ScheduleCompile!L432))),VALUE(LEFT(ScheduleCompile!L432,FIND("F",ScheduleCompile!L432)-1)),ScheduleCompile!L432)))))))</f>
        <v>0.9</v>
      </c>
      <c r="R439" s="1">
        <f>IF(AND(ISERROR(IF(ScheduleCompile!M432="Off",0,IF(ScheduleCompile!M432="On",1,IF(ISNUMBER(ScheduleCompile!M432),ScheduleCompile!M432/1,IF(ISTEXT(ScheduleCompile!M432),IF(OR(ISNUMBER(FIND("5F",ScheduleCompile!M432)),ISNUMBER(FIND("0F",ScheduleCompile!M432)),ISNUMBER(FIND("8F",ScheduleCompile!M432)),ISNUMBER(FIND("1F",ScheduleCompile!M432)),ISNUMBER(FIND("2F",ScheduleCompile!M432)),ISNUMBER(FIND("3F",ScheduleCompile!M432)),ISNUMBER(FIND("6F",ScheduleCompile!M432)),ISNUMBER(FIND("7F",ScheduleCompile!M432)),ISNUMBER(FIND("9F",ScheduleCompile!M432)),ISNUMBER(FIND("4F",ScheduleCompile!M432))),VALUE(LEFT(ScheduleCompile!M432,FIND("F",ScheduleCompile!M432)-1)),ScheduleCompile!M432)))))),ISTEXT(ScheduleCompile!#REF!)),"ENDTABLE",IF(ISERROR(IF(ScheduleCompile!M432="Off",0,IF(ScheduleCompile!M432="On",1,IF(ISNUMBER(ScheduleCompile!M432),ScheduleCompile!M432/1,IF(ISTEXT(ScheduleCompile!M432),IF(OR(ISNUMBER(FIND("5F",ScheduleCompile!M432)),ISNUMBER(FIND("0F",ScheduleCompile!M432)),ISNUMBER(FIND("8F",ScheduleCompile!M432)),ISNUMBER(FIND("1F",ScheduleCompile!M432)),ISNUMBER(FIND("2F",ScheduleCompile!M432)),ISNUMBER(FIND("3F",ScheduleCompile!M432)),ISNUMBER(FIND("6F",ScheduleCompile!M432)),ISNUMBER(FIND("7F",ScheduleCompile!M432)),ISNUMBER(FIND("9F",ScheduleCompile!M432)),ISNUMBER(FIND("4F",ScheduleCompile!M432))),VALUE(LEFT(ScheduleCompile!M432,FIND("F",ScheduleCompile!M432)-1)),ScheduleCompile!M432)))))),"",IF(ScheduleCompile!M432="Off",0,IF(ScheduleCompile!M432="On",1,IF(ISNUMBER(ScheduleCompile!M432),ScheduleCompile!M432/1,IF(ISTEXT(ScheduleCompile!M432),IF(OR(ISNUMBER(FIND("5F",ScheduleCompile!M432)),ISNUMBER(FIND("0F",ScheduleCompile!M432)),ISNUMBER(FIND("8F",ScheduleCompile!M432)),ISNUMBER(FIND("1F",ScheduleCompile!M432)),ISNUMBER(FIND("2F",ScheduleCompile!M432)),ISNUMBER(FIND("3F",ScheduleCompile!M432)),ISNUMBER(FIND("6F",ScheduleCompile!M432)),ISNUMBER(FIND("7F",ScheduleCompile!M432)),ISNUMBER(FIND("9F",ScheduleCompile!M432)),ISNUMBER(FIND("4F",ScheduleCompile!M432))),VALUE(LEFT(ScheduleCompile!M432,FIND("F",ScheduleCompile!M432)-1)),ScheduleCompile!M432)))))))</f>
        <v>0.9</v>
      </c>
      <c r="S439" s="1">
        <f>IF(AND(ISERROR(IF(ScheduleCompile!N432="Off",0,IF(ScheduleCompile!N432="On",1,IF(ISNUMBER(ScheduleCompile!N432),ScheduleCompile!N432/1,IF(ISTEXT(ScheduleCompile!N432),IF(OR(ISNUMBER(FIND("5F",ScheduleCompile!N432)),ISNUMBER(FIND("0F",ScheduleCompile!N432)),ISNUMBER(FIND("8F",ScheduleCompile!N432)),ISNUMBER(FIND("1F",ScheduleCompile!N432)),ISNUMBER(FIND("2F",ScheduleCompile!N432)),ISNUMBER(FIND("3F",ScheduleCompile!N432)),ISNUMBER(FIND("6F",ScheduleCompile!N432)),ISNUMBER(FIND("7F",ScheduleCompile!N432)),ISNUMBER(FIND("9F",ScheduleCompile!N432)),ISNUMBER(FIND("4F",ScheduleCompile!N432))),VALUE(LEFT(ScheduleCompile!N432,FIND("F",ScheduleCompile!N432)-1)),ScheduleCompile!N432)))))),ISTEXT(ScheduleCompile!#REF!)),"ENDTABLE",IF(ISERROR(IF(ScheduleCompile!N432="Off",0,IF(ScheduleCompile!N432="On",1,IF(ISNUMBER(ScheduleCompile!N432),ScheduleCompile!N432/1,IF(ISTEXT(ScheduleCompile!N432),IF(OR(ISNUMBER(FIND("5F",ScheduleCompile!N432)),ISNUMBER(FIND("0F",ScheduleCompile!N432)),ISNUMBER(FIND("8F",ScheduleCompile!N432)),ISNUMBER(FIND("1F",ScheduleCompile!N432)),ISNUMBER(FIND("2F",ScheduleCompile!N432)),ISNUMBER(FIND("3F",ScheduleCompile!N432)),ISNUMBER(FIND("6F",ScheduleCompile!N432)),ISNUMBER(FIND("7F",ScheduleCompile!N432)),ISNUMBER(FIND("9F",ScheduleCompile!N432)),ISNUMBER(FIND("4F",ScheduleCompile!N432))),VALUE(LEFT(ScheduleCompile!N432,FIND("F",ScheduleCompile!N432)-1)),ScheduleCompile!N432)))))),"",IF(ScheduleCompile!N432="Off",0,IF(ScheduleCompile!N432="On",1,IF(ISNUMBER(ScheduleCompile!N432),ScheduleCompile!N432/1,IF(ISTEXT(ScheduleCompile!N432),IF(OR(ISNUMBER(FIND("5F",ScheduleCompile!N432)),ISNUMBER(FIND("0F",ScheduleCompile!N432)),ISNUMBER(FIND("8F",ScheduleCompile!N432)),ISNUMBER(FIND("1F",ScheduleCompile!N432)),ISNUMBER(FIND("2F",ScheduleCompile!N432)),ISNUMBER(FIND("3F",ScheduleCompile!N432)),ISNUMBER(FIND("6F",ScheduleCompile!N432)),ISNUMBER(FIND("7F",ScheduleCompile!N432)),ISNUMBER(FIND("9F",ScheduleCompile!N432)),ISNUMBER(FIND("4F",ScheduleCompile!N432))),VALUE(LEFT(ScheduleCompile!N432,FIND("F",ScheduleCompile!N432)-1)),ScheduleCompile!N432)))))))</f>
        <v>0.9</v>
      </c>
      <c r="T439" s="1">
        <f>IF(AND(ISERROR(IF(ScheduleCompile!O432="Off",0,IF(ScheduleCompile!O432="On",1,IF(ISNUMBER(ScheduleCompile!O432),ScheduleCompile!O432/1,IF(ISTEXT(ScheduleCompile!O432),IF(OR(ISNUMBER(FIND("5F",ScheduleCompile!O432)),ISNUMBER(FIND("0F",ScheduleCompile!O432)),ISNUMBER(FIND("8F",ScheduleCompile!O432)),ISNUMBER(FIND("1F",ScheduleCompile!O432)),ISNUMBER(FIND("2F",ScheduleCompile!O432)),ISNUMBER(FIND("3F",ScheduleCompile!O432)),ISNUMBER(FIND("6F",ScheduleCompile!O432)),ISNUMBER(FIND("7F",ScheduleCompile!O432)),ISNUMBER(FIND("9F",ScheduleCompile!O432)),ISNUMBER(FIND("4F",ScheduleCompile!O432))),VALUE(LEFT(ScheduleCompile!O432,FIND("F",ScheduleCompile!O432)-1)),ScheduleCompile!O432)))))),ISTEXT(ScheduleCompile!#REF!)),"ENDTABLE",IF(ISERROR(IF(ScheduleCompile!O432="Off",0,IF(ScheduleCompile!O432="On",1,IF(ISNUMBER(ScheduleCompile!O432),ScheduleCompile!O432/1,IF(ISTEXT(ScheduleCompile!O432),IF(OR(ISNUMBER(FIND("5F",ScheduleCompile!O432)),ISNUMBER(FIND("0F",ScheduleCompile!O432)),ISNUMBER(FIND("8F",ScheduleCompile!O432)),ISNUMBER(FIND("1F",ScheduleCompile!O432)),ISNUMBER(FIND("2F",ScheduleCompile!O432)),ISNUMBER(FIND("3F",ScheduleCompile!O432)),ISNUMBER(FIND("6F",ScheduleCompile!O432)),ISNUMBER(FIND("7F",ScheduleCompile!O432)),ISNUMBER(FIND("9F",ScheduleCompile!O432)),ISNUMBER(FIND("4F",ScheduleCompile!O432))),VALUE(LEFT(ScheduleCompile!O432,FIND("F",ScheduleCompile!O432)-1)),ScheduleCompile!O432)))))),"",IF(ScheduleCompile!O432="Off",0,IF(ScheduleCompile!O432="On",1,IF(ISNUMBER(ScheduleCompile!O432),ScheduleCompile!O432/1,IF(ISTEXT(ScheduleCompile!O432),IF(OR(ISNUMBER(FIND("5F",ScheduleCompile!O432)),ISNUMBER(FIND("0F",ScheduleCompile!O432)),ISNUMBER(FIND("8F",ScheduleCompile!O432)),ISNUMBER(FIND("1F",ScheduleCompile!O432)),ISNUMBER(FIND("2F",ScheduleCompile!O432)),ISNUMBER(FIND("3F",ScheduleCompile!O432)),ISNUMBER(FIND("6F",ScheduleCompile!O432)),ISNUMBER(FIND("7F",ScheduleCompile!O432)),ISNUMBER(FIND("9F",ScheduleCompile!O432)),ISNUMBER(FIND("4F",ScheduleCompile!O432))),VALUE(LEFT(ScheduleCompile!O432,FIND("F",ScheduleCompile!O432)-1)),ScheduleCompile!O432)))))))</f>
        <v>0.9</v>
      </c>
      <c r="U439" s="1">
        <f>IF(AND(ISERROR(IF(ScheduleCompile!P432="Off",0,IF(ScheduleCompile!P432="On",1,IF(ISNUMBER(ScheduleCompile!P432),ScheduleCompile!P432/1,IF(ISTEXT(ScheduleCompile!P432),IF(OR(ISNUMBER(FIND("5F",ScheduleCompile!P432)),ISNUMBER(FIND("0F",ScheduleCompile!P432)),ISNUMBER(FIND("8F",ScheduleCompile!P432)),ISNUMBER(FIND("1F",ScheduleCompile!P432)),ISNUMBER(FIND("2F",ScheduleCompile!P432)),ISNUMBER(FIND("3F",ScheduleCompile!P432)),ISNUMBER(FIND("6F",ScheduleCompile!P432)),ISNUMBER(FIND("7F",ScheduleCompile!P432)),ISNUMBER(FIND("9F",ScheduleCompile!P432)),ISNUMBER(FIND("4F",ScheduleCompile!P432))),VALUE(LEFT(ScheduleCompile!P432,FIND("F",ScheduleCompile!P432)-1)),ScheduleCompile!P432)))))),ISTEXT(ScheduleCompile!#REF!)),"ENDTABLE",IF(ISERROR(IF(ScheduleCompile!P432="Off",0,IF(ScheduleCompile!P432="On",1,IF(ISNUMBER(ScheduleCompile!P432),ScheduleCompile!P432/1,IF(ISTEXT(ScheduleCompile!P432),IF(OR(ISNUMBER(FIND("5F",ScheduleCompile!P432)),ISNUMBER(FIND("0F",ScheduleCompile!P432)),ISNUMBER(FIND("8F",ScheduleCompile!P432)),ISNUMBER(FIND("1F",ScheduleCompile!P432)),ISNUMBER(FIND("2F",ScheduleCompile!P432)),ISNUMBER(FIND("3F",ScheduleCompile!P432)),ISNUMBER(FIND("6F",ScheduleCompile!P432)),ISNUMBER(FIND("7F",ScheduleCompile!P432)),ISNUMBER(FIND("9F",ScheduleCompile!P432)),ISNUMBER(FIND("4F",ScheduleCompile!P432))),VALUE(LEFT(ScheduleCompile!P432,FIND("F",ScheduleCompile!P432)-1)),ScheduleCompile!P432)))))),"",IF(ScheduleCompile!P432="Off",0,IF(ScheduleCompile!P432="On",1,IF(ISNUMBER(ScheduleCompile!P432),ScheduleCompile!P432/1,IF(ISTEXT(ScheduleCompile!P432),IF(OR(ISNUMBER(FIND("5F",ScheduleCompile!P432)),ISNUMBER(FIND("0F",ScheduleCompile!P432)),ISNUMBER(FIND("8F",ScheduleCompile!P432)),ISNUMBER(FIND("1F",ScheduleCompile!P432)),ISNUMBER(FIND("2F",ScheduleCompile!P432)),ISNUMBER(FIND("3F",ScheduleCompile!P432)),ISNUMBER(FIND("6F",ScheduleCompile!P432)),ISNUMBER(FIND("7F",ScheduleCompile!P432)),ISNUMBER(FIND("9F",ScheduleCompile!P432)),ISNUMBER(FIND("4F",ScheduleCompile!P432))),VALUE(LEFT(ScheduleCompile!P432,FIND("F",ScheduleCompile!P432)-1)),ScheduleCompile!P432)))))))</f>
        <v>0.9</v>
      </c>
      <c r="V439" s="1">
        <f>IF(AND(ISERROR(IF(ScheduleCompile!Q432="Off",0,IF(ScheduleCompile!Q432="On",1,IF(ISNUMBER(ScheduleCompile!Q432),ScheduleCompile!Q432/1,IF(ISTEXT(ScheduleCompile!Q432),IF(OR(ISNUMBER(FIND("5F",ScheduleCompile!Q432)),ISNUMBER(FIND("0F",ScheduleCompile!Q432)),ISNUMBER(FIND("8F",ScheduleCompile!Q432)),ISNUMBER(FIND("1F",ScheduleCompile!Q432)),ISNUMBER(FIND("2F",ScheduleCompile!Q432)),ISNUMBER(FIND("3F",ScheduleCompile!Q432)),ISNUMBER(FIND("6F",ScheduleCompile!Q432)),ISNUMBER(FIND("7F",ScheduleCompile!Q432)),ISNUMBER(FIND("9F",ScheduleCompile!Q432)),ISNUMBER(FIND("4F",ScheduleCompile!Q432))),VALUE(LEFT(ScheduleCompile!Q432,FIND("F",ScheduleCompile!Q432)-1)),ScheduleCompile!Q432)))))),ISTEXT(ScheduleCompile!#REF!)),"ENDTABLE",IF(ISERROR(IF(ScheduleCompile!Q432="Off",0,IF(ScheduleCompile!Q432="On",1,IF(ISNUMBER(ScheduleCompile!Q432),ScheduleCompile!Q432/1,IF(ISTEXT(ScheduleCompile!Q432),IF(OR(ISNUMBER(FIND("5F",ScheduleCompile!Q432)),ISNUMBER(FIND("0F",ScheduleCompile!Q432)),ISNUMBER(FIND("8F",ScheduleCompile!Q432)),ISNUMBER(FIND("1F",ScheduleCompile!Q432)),ISNUMBER(FIND("2F",ScheduleCompile!Q432)),ISNUMBER(FIND("3F",ScheduleCompile!Q432)),ISNUMBER(FIND("6F",ScheduleCompile!Q432)),ISNUMBER(FIND("7F",ScheduleCompile!Q432)),ISNUMBER(FIND("9F",ScheduleCompile!Q432)),ISNUMBER(FIND("4F",ScheduleCompile!Q432))),VALUE(LEFT(ScheduleCompile!Q432,FIND("F",ScheduleCompile!Q432)-1)),ScheduleCompile!Q432)))))),"",IF(ScheduleCompile!Q432="Off",0,IF(ScheduleCompile!Q432="On",1,IF(ISNUMBER(ScheduleCompile!Q432),ScheduleCompile!Q432/1,IF(ISTEXT(ScheduleCompile!Q432),IF(OR(ISNUMBER(FIND("5F",ScheduleCompile!Q432)),ISNUMBER(FIND("0F",ScheduleCompile!Q432)),ISNUMBER(FIND("8F",ScheduleCompile!Q432)),ISNUMBER(FIND("1F",ScheduleCompile!Q432)),ISNUMBER(FIND("2F",ScheduleCompile!Q432)),ISNUMBER(FIND("3F",ScheduleCompile!Q432)),ISNUMBER(FIND("6F",ScheduleCompile!Q432)),ISNUMBER(FIND("7F",ScheduleCompile!Q432)),ISNUMBER(FIND("9F",ScheduleCompile!Q432)),ISNUMBER(FIND("4F",ScheduleCompile!Q432))),VALUE(LEFT(ScheduleCompile!Q432,FIND("F",ScheduleCompile!Q432)-1)),ScheduleCompile!Q432)))))))</f>
        <v>0.9</v>
      </c>
      <c r="W439" s="1">
        <f>IF(AND(ISERROR(IF(ScheduleCompile!R432="Off",0,IF(ScheduleCompile!R432="On",1,IF(ISNUMBER(ScheduleCompile!R432),ScheduleCompile!R432/1,IF(ISTEXT(ScheduleCompile!R432),IF(OR(ISNUMBER(FIND("5F",ScheduleCompile!R432)),ISNUMBER(FIND("0F",ScheduleCompile!R432)),ISNUMBER(FIND("8F",ScheduleCompile!R432)),ISNUMBER(FIND("1F",ScheduleCompile!R432)),ISNUMBER(FIND("2F",ScheduleCompile!R432)),ISNUMBER(FIND("3F",ScheduleCompile!R432)),ISNUMBER(FIND("6F",ScheduleCompile!R432)),ISNUMBER(FIND("7F",ScheduleCompile!R432)),ISNUMBER(FIND("9F",ScheduleCompile!R432)),ISNUMBER(FIND("4F",ScheduleCompile!R432))),VALUE(LEFT(ScheduleCompile!R432,FIND("F",ScheduleCompile!R432)-1)),ScheduleCompile!R432)))))),ISTEXT(ScheduleCompile!#REF!)),"ENDTABLE",IF(ISERROR(IF(ScheduleCompile!R432="Off",0,IF(ScheduleCompile!R432="On",1,IF(ISNUMBER(ScheduleCompile!R432),ScheduleCompile!R432/1,IF(ISTEXT(ScheduleCompile!R432),IF(OR(ISNUMBER(FIND("5F",ScheduleCompile!R432)),ISNUMBER(FIND("0F",ScheduleCompile!R432)),ISNUMBER(FIND("8F",ScheduleCompile!R432)),ISNUMBER(FIND("1F",ScheduleCompile!R432)),ISNUMBER(FIND("2F",ScheduleCompile!R432)),ISNUMBER(FIND("3F",ScheduleCompile!R432)),ISNUMBER(FIND("6F",ScheduleCompile!R432)),ISNUMBER(FIND("7F",ScheduleCompile!R432)),ISNUMBER(FIND("9F",ScheduleCompile!R432)),ISNUMBER(FIND("4F",ScheduleCompile!R432))),VALUE(LEFT(ScheduleCompile!R432,FIND("F",ScheduleCompile!R432)-1)),ScheduleCompile!R432)))))),"",IF(ScheduleCompile!R432="Off",0,IF(ScheduleCompile!R432="On",1,IF(ISNUMBER(ScheduleCompile!R432),ScheduleCompile!R432/1,IF(ISTEXT(ScheduleCompile!R432),IF(OR(ISNUMBER(FIND("5F",ScheduleCompile!R432)),ISNUMBER(FIND("0F",ScheduleCompile!R432)),ISNUMBER(FIND("8F",ScheduleCompile!R432)),ISNUMBER(FIND("1F",ScheduleCompile!R432)),ISNUMBER(FIND("2F",ScheduleCompile!R432)),ISNUMBER(FIND("3F",ScheduleCompile!R432)),ISNUMBER(FIND("6F",ScheduleCompile!R432)),ISNUMBER(FIND("7F",ScheduleCompile!R432)),ISNUMBER(FIND("9F",ScheduleCompile!R432)),ISNUMBER(FIND("4F",ScheduleCompile!R432))),VALUE(LEFT(ScheduleCompile!R432,FIND("F",ScheduleCompile!R432)-1)),ScheduleCompile!R432)))))))</f>
        <v>0.9</v>
      </c>
      <c r="X439" s="1">
        <f>IF(AND(ISERROR(IF(ScheduleCompile!S432="Off",0,IF(ScheduleCompile!S432="On",1,IF(ISNUMBER(ScheduleCompile!S432),ScheduleCompile!S432/1,IF(ISTEXT(ScheduleCompile!S432),IF(OR(ISNUMBER(FIND("5F",ScheduleCompile!S432)),ISNUMBER(FIND("0F",ScheduleCompile!S432)),ISNUMBER(FIND("8F",ScheduleCompile!S432)),ISNUMBER(FIND("1F",ScheduleCompile!S432)),ISNUMBER(FIND("2F",ScheduleCompile!S432)),ISNUMBER(FIND("3F",ScheduleCompile!S432)),ISNUMBER(FIND("6F",ScheduleCompile!S432)),ISNUMBER(FIND("7F",ScheduleCompile!S432)),ISNUMBER(FIND("9F",ScheduleCompile!S432)),ISNUMBER(FIND("4F",ScheduleCompile!S432))),VALUE(LEFT(ScheduleCompile!S432,FIND("F",ScheduleCompile!S432)-1)),ScheduleCompile!S432)))))),ISTEXT(ScheduleCompile!#REF!)),"ENDTABLE",IF(ISERROR(IF(ScheduleCompile!S432="Off",0,IF(ScheduleCompile!S432="On",1,IF(ISNUMBER(ScheduleCompile!S432),ScheduleCompile!S432/1,IF(ISTEXT(ScheduleCompile!S432),IF(OR(ISNUMBER(FIND("5F",ScheduleCompile!S432)),ISNUMBER(FIND("0F",ScheduleCompile!S432)),ISNUMBER(FIND("8F",ScheduleCompile!S432)),ISNUMBER(FIND("1F",ScheduleCompile!S432)),ISNUMBER(FIND("2F",ScheduleCompile!S432)),ISNUMBER(FIND("3F",ScheduleCompile!S432)),ISNUMBER(FIND("6F",ScheduleCompile!S432)),ISNUMBER(FIND("7F",ScheduleCompile!S432)),ISNUMBER(FIND("9F",ScheduleCompile!S432)),ISNUMBER(FIND("4F",ScheduleCompile!S432))),VALUE(LEFT(ScheduleCompile!S432,FIND("F",ScheduleCompile!S432)-1)),ScheduleCompile!S432)))))),"",IF(ScheduleCompile!S432="Off",0,IF(ScheduleCompile!S432="On",1,IF(ISNUMBER(ScheduleCompile!S432),ScheduleCompile!S432/1,IF(ISTEXT(ScheduleCompile!S432),IF(OR(ISNUMBER(FIND("5F",ScheduleCompile!S432)),ISNUMBER(FIND("0F",ScheduleCompile!S432)),ISNUMBER(FIND("8F",ScheduleCompile!S432)),ISNUMBER(FIND("1F",ScheduleCompile!S432)),ISNUMBER(FIND("2F",ScheduleCompile!S432)),ISNUMBER(FIND("3F",ScheduleCompile!S432)),ISNUMBER(FIND("6F",ScheduleCompile!S432)),ISNUMBER(FIND("7F",ScheduleCompile!S432)),ISNUMBER(FIND("9F",ScheduleCompile!S432)),ISNUMBER(FIND("4F",ScheduleCompile!S432))),VALUE(LEFT(ScheduleCompile!S432,FIND("F",ScheduleCompile!S432)-1)),ScheduleCompile!S432)))))))</f>
        <v>0.9</v>
      </c>
      <c r="Y439" s="1">
        <f>IF(AND(ISERROR(IF(ScheduleCompile!T432="Off",0,IF(ScheduleCompile!T432="On",1,IF(ISNUMBER(ScheduleCompile!T432),ScheduleCompile!T432/1,IF(ISTEXT(ScheduleCompile!T432),IF(OR(ISNUMBER(FIND("5F",ScheduleCompile!T432)),ISNUMBER(FIND("0F",ScheduleCompile!T432)),ISNUMBER(FIND("8F",ScheduleCompile!T432)),ISNUMBER(FIND("1F",ScheduleCompile!T432)),ISNUMBER(FIND("2F",ScheduleCompile!T432)),ISNUMBER(FIND("3F",ScheduleCompile!T432)),ISNUMBER(FIND("6F",ScheduleCompile!T432)),ISNUMBER(FIND("7F",ScheduleCompile!T432)),ISNUMBER(FIND("9F",ScheduleCompile!T432)),ISNUMBER(FIND("4F",ScheduleCompile!T432))),VALUE(LEFT(ScheduleCompile!T432,FIND("F",ScheduleCompile!T432)-1)),ScheduleCompile!T432)))))),ISTEXT(ScheduleCompile!#REF!)),"ENDTABLE",IF(ISERROR(IF(ScheduleCompile!T432="Off",0,IF(ScheduleCompile!T432="On",1,IF(ISNUMBER(ScheduleCompile!T432),ScheduleCompile!T432/1,IF(ISTEXT(ScheduleCompile!T432),IF(OR(ISNUMBER(FIND("5F",ScheduleCompile!T432)),ISNUMBER(FIND("0F",ScheduleCompile!T432)),ISNUMBER(FIND("8F",ScheduleCompile!T432)),ISNUMBER(FIND("1F",ScheduleCompile!T432)),ISNUMBER(FIND("2F",ScheduleCompile!T432)),ISNUMBER(FIND("3F",ScheduleCompile!T432)),ISNUMBER(FIND("6F",ScheduleCompile!T432)),ISNUMBER(FIND("7F",ScheduleCompile!T432)),ISNUMBER(FIND("9F",ScheduleCompile!T432)),ISNUMBER(FIND("4F",ScheduleCompile!T432))),VALUE(LEFT(ScheduleCompile!T432,FIND("F",ScheduleCompile!T432)-1)),ScheduleCompile!T432)))))),"",IF(ScheduleCompile!T432="Off",0,IF(ScheduleCompile!T432="On",1,IF(ISNUMBER(ScheduleCompile!T432),ScheduleCompile!T432/1,IF(ISTEXT(ScheduleCompile!T432),IF(OR(ISNUMBER(FIND("5F",ScheduleCompile!T432)),ISNUMBER(FIND("0F",ScheduleCompile!T432)),ISNUMBER(FIND("8F",ScheduleCompile!T432)),ISNUMBER(FIND("1F",ScheduleCompile!T432)),ISNUMBER(FIND("2F",ScheduleCompile!T432)),ISNUMBER(FIND("3F",ScheduleCompile!T432)),ISNUMBER(FIND("6F",ScheduleCompile!T432)),ISNUMBER(FIND("7F",ScheduleCompile!T432)),ISNUMBER(FIND("9F",ScheduleCompile!T432)),ISNUMBER(FIND("4F",ScheduleCompile!T432))),VALUE(LEFT(ScheduleCompile!T432,FIND("F",ScheduleCompile!T432)-1)),ScheduleCompile!T432)))))))</f>
        <v>0.9</v>
      </c>
      <c r="Z439" s="1">
        <f>IF(AND(ISERROR(IF(ScheduleCompile!U432="Off",0,IF(ScheduleCompile!U432="On",1,IF(ISNUMBER(ScheduleCompile!U432),ScheduleCompile!U432/1,IF(ISTEXT(ScheduleCompile!U432),IF(OR(ISNUMBER(FIND("5F",ScheduleCompile!U432)),ISNUMBER(FIND("0F",ScheduleCompile!U432)),ISNUMBER(FIND("8F",ScheduleCompile!U432)),ISNUMBER(FIND("1F",ScheduleCompile!U432)),ISNUMBER(FIND("2F",ScheduleCompile!U432)),ISNUMBER(FIND("3F",ScheduleCompile!U432)),ISNUMBER(FIND("6F",ScheduleCompile!U432)),ISNUMBER(FIND("7F",ScheduleCompile!U432)),ISNUMBER(FIND("9F",ScheduleCompile!U432)),ISNUMBER(FIND("4F",ScheduleCompile!U432))),VALUE(LEFT(ScheduleCompile!U432,FIND("F",ScheduleCompile!U432)-1)),ScheduleCompile!U432)))))),ISTEXT(ScheduleCompile!#REF!)),"ENDTABLE",IF(ISERROR(IF(ScheduleCompile!U432="Off",0,IF(ScheduleCompile!U432="On",1,IF(ISNUMBER(ScheduleCompile!U432),ScheduleCompile!U432/1,IF(ISTEXT(ScheduleCompile!U432),IF(OR(ISNUMBER(FIND("5F",ScheduleCompile!U432)),ISNUMBER(FIND("0F",ScheduleCompile!U432)),ISNUMBER(FIND("8F",ScheduleCompile!U432)),ISNUMBER(FIND("1F",ScheduleCompile!U432)),ISNUMBER(FIND("2F",ScheduleCompile!U432)),ISNUMBER(FIND("3F",ScheduleCompile!U432)),ISNUMBER(FIND("6F",ScheduleCompile!U432)),ISNUMBER(FIND("7F",ScheduleCompile!U432)),ISNUMBER(FIND("9F",ScheduleCompile!U432)),ISNUMBER(FIND("4F",ScheduleCompile!U432))),VALUE(LEFT(ScheduleCompile!U432,FIND("F",ScheduleCompile!U432)-1)),ScheduleCompile!U432)))))),"",IF(ScheduleCompile!U432="Off",0,IF(ScheduleCompile!U432="On",1,IF(ISNUMBER(ScheduleCompile!U432),ScheduleCompile!U432/1,IF(ISTEXT(ScheduleCompile!U432),IF(OR(ISNUMBER(FIND("5F",ScheduleCompile!U432)),ISNUMBER(FIND("0F",ScheduleCompile!U432)),ISNUMBER(FIND("8F",ScheduleCompile!U432)),ISNUMBER(FIND("1F",ScheduleCompile!U432)),ISNUMBER(FIND("2F",ScheduleCompile!U432)),ISNUMBER(FIND("3F",ScheduleCompile!U432)),ISNUMBER(FIND("6F",ScheduleCompile!U432)),ISNUMBER(FIND("7F",ScheduleCompile!U432)),ISNUMBER(FIND("9F",ScheduleCompile!U432)),ISNUMBER(FIND("4F",ScheduleCompile!U432))),VALUE(LEFT(ScheduleCompile!U432,FIND("F",ScheduleCompile!U432)-1)),ScheduleCompile!U432)))))))</f>
        <v>0.9</v>
      </c>
      <c r="AA439" s="1">
        <f>IF(AND(ISERROR(IF(ScheduleCompile!V432="Off",0,IF(ScheduleCompile!V432="On",1,IF(ISNUMBER(ScheduleCompile!V432),ScheduleCompile!V432/1,IF(ISTEXT(ScheduleCompile!V432),IF(OR(ISNUMBER(FIND("5F",ScheduleCompile!V432)),ISNUMBER(FIND("0F",ScheduleCompile!V432)),ISNUMBER(FIND("8F",ScheduleCompile!V432)),ISNUMBER(FIND("1F",ScheduleCompile!V432)),ISNUMBER(FIND("2F",ScheduleCompile!V432)),ISNUMBER(FIND("3F",ScheduleCompile!V432)),ISNUMBER(FIND("6F",ScheduleCompile!V432)),ISNUMBER(FIND("7F",ScheduleCompile!V432)),ISNUMBER(FIND("9F",ScheduleCompile!V432)),ISNUMBER(FIND("4F",ScheduleCompile!V432))),VALUE(LEFT(ScheduleCompile!V432,FIND("F",ScheduleCompile!V432)-1)),ScheduleCompile!V432)))))),ISTEXT(ScheduleCompile!#REF!)),"ENDTABLE",IF(ISERROR(IF(ScheduleCompile!V432="Off",0,IF(ScheduleCompile!V432="On",1,IF(ISNUMBER(ScheduleCompile!V432),ScheduleCompile!V432/1,IF(ISTEXT(ScheduleCompile!V432),IF(OR(ISNUMBER(FIND("5F",ScheduleCompile!V432)),ISNUMBER(FIND("0F",ScheduleCompile!V432)),ISNUMBER(FIND("8F",ScheduleCompile!V432)),ISNUMBER(FIND("1F",ScheduleCompile!V432)),ISNUMBER(FIND("2F",ScheduleCompile!V432)),ISNUMBER(FIND("3F",ScheduleCompile!V432)),ISNUMBER(FIND("6F",ScheduleCompile!V432)),ISNUMBER(FIND("7F",ScheduleCompile!V432)),ISNUMBER(FIND("9F",ScheduleCompile!V432)),ISNUMBER(FIND("4F",ScheduleCompile!V432))),VALUE(LEFT(ScheduleCompile!V432,FIND("F",ScheduleCompile!V432)-1)),ScheduleCompile!V432)))))),"",IF(ScheduleCompile!V432="Off",0,IF(ScheduleCompile!V432="On",1,IF(ISNUMBER(ScheduleCompile!V432),ScheduleCompile!V432/1,IF(ISTEXT(ScheduleCompile!V432),IF(OR(ISNUMBER(FIND("5F",ScheduleCompile!V432)),ISNUMBER(FIND("0F",ScheduleCompile!V432)),ISNUMBER(FIND("8F",ScheduleCompile!V432)),ISNUMBER(FIND("1F",ScheduleCompile!V432)),ISNUMBER(FIND("2F",ScheduleCompile!V432)),ISNUMBER(FIND("3F",ScheduleCompile!V432)),ISNUMBER(FIND("6F",ScheduleCompile!V432)),ISNUMBER(FIND("7F",ScheduleCompile!V432)),ISNUMBER(FIND("9F",ScheduleCompile!V432)),ISNUMBER(FIND("4F",ScheduleCompile!V432))),VALUE(LEFT(ScheduleCompile!V432,FIND("F",ScheduleCompile!V432)-1)),ScheduleCompile!V432)))))))</f>
        <v>0.9</v>
      </c>
      <c r="AB439" s="1">
        <f>IF(AND(ISERROR(IF(ScheduleCompile!W432="Off",0,IF(ScheduleCompile!W432="On",1,IF(ISNUMBER(ScheduleCompile!W432),ScheduleCompile!W432/1,IF(ISTEXT(ScheduleCompile!W432),IF(OR(ISNUMBER(FIND("5F",ScheduleCompile!W432)),ISNUMBER(FIND("0F",ScheduleCompile!W432)),ISNUMBER(FIND("8F",ScheduleCompile!W432)),ISNUMBER(FIND("1F",ScheduleCompile!W432)),ISNUMBER(FIND("2F",ScheduleCompile!W432)),ISNUMBER(FIND("3F",ScheduleCompile!W432)),ISNUMBER(FIND("6F",ScheduleCompile!W432)),ISNUMBER(FIND("7F",ScheduleCompile!W432)),ISNUMBER(FIND("9F",ScheduleCompile!W432)),ISNUMBER(FIND("4F",ScheduleCompile!W432))),VALUE(LEFT(ScheduleCompile!W432,FIND("F",ScheduleCompile!W432)-1)),ScheduleCompile!W432)))))),ISTEXT(ScheduleCompile!#REF!)),"ENDTABLE",IF(ISERROR(IF(ScheduleCompile!W432="Off",0,IF(ScheduleCompile!W432="On",1,IF(ISNUMBER(ScheduleCompile!W432),ScheduleCompile!W432/1,IF(ISTEXT(ScheduleCompile!W432),IF(OR(ISNUMBER(FIND("5F",ScheduleCompile!W432)),ISNUMBER(FIND("0F",ScheduleCompile!W432)),ISNUMBER(FIND("8F",ScheduleCompile!W432)),ISNUMBER(FIND("1F",ScheduleCompile!W432)),ISNUMBER(FIND("2F",ScheduleCompile!W432)),ISNUMBER(FIND("3F",ScheduleCompile!W432)),ISNUMBER(FIND("6F",ScheduleCompile!W432)),ISNUMBER(FIND("7F",ScheduleCompile!W432)),ISNUMBER(FIND("9F",ScheduleCompile!W432)),ISNUMBER(FIND("4F",ScheduleCompile!W432))),VALUE(LEFT(ScheduleCompile!W432,FIND("F",ScheduleCompile!W432)-1)),ScheduleCompile!W432)))))),"",IF(ScheduleCompile!W432="Off",0,IF(ScheduleCompile!W432="On",1,IF(ISNUMBER(ScheduleCompile!W432),ScheduleCompile!W432/1,IF(ISTEXT(ScheduleCompile!W432),IF(OR(ISNUMBER(FIND("5F",ScheduleCompile!W432)),ISNUMBER(FIND("0F",ScheduleCompile!W432)),ISNUMBER(FIND("8F",ScheduleCompile!W432)),ISNUMBER(FIND("1F",ScheduleCompile!W432)),ISNUMBER(FIND("2F",ScheduleCompile!W432)),ISNUMBER(FIND("3F",ScheduleCompile!W432)),ISNUMBER(FIND("6F",ScheduleCompile!W432)),ISNUMBER(FIND("7F",ScheduleCompile!W432)),ISNUMBER(FIND("9F",ScheduleCompile!W432)),ISNUMBER(FIND("4F",ScheduleCompile!W432))),VALUE(LEFT(ScheduleCompile!W432,FIND("F",ScheduleCompile!W432)-1)),ScheduleCompile!W432)))))))</f>
        <v>0.9</v>
      </c>
      <c r="AC439" s="1">
        <f>IF(AND(ISERROR(IF(ScheduleCompile!X432="Off",0,IF(ScheduleCompile!X432="On",1,IF(ISNUMBER(ScheduleCompile!X432),ScheduleCompile!X432/1,IF(ISTEXT(ScheduleCompile!X432),IF(OR(ISNUMBER(FIND("5F",ScheduleCompile!X432)),ISNUMBER(FIND("0F",ScheduleCompile!X432)),ISNUMBER(FIND("8F",ScheduleCompile!X432)),ISNUMBER(FIND("1F",ScheduleCompile!X432)),ISNUMBER(FIND("2F",ScheduleCompile!X432)),ISNUMBER(FIND("3F",ScheduleCompile!X432)),ISNUMBER(FIND("6F",ScheduleCompile!X432)),ISNUMBER(FIND("7F",ScheduleCompile!X432)),ISNUMBER(FIND("9F",ScheduleCompile!X432)),ISNUMBER(FIND("4F",ScheduleCompile!X432))),VALUE(LEFT(ScheduleCompile!X432,FIND("F",ScheduleCompile!X432)-1)),ScheduleCompile!X432)))))),ISTEXT(ScheduleCompile!#REF!)),"ENDTABLE",IF(ISERROR(IF(ScheduleCompile!X432="Off",0,IF(ScheduleCompile!X432="On",1,IF(ISNUMBER(ScheduleCompile!X432),ScheduleCompile!X432/1,IF(ISTEXT(ScheduleCompile!X432),IF(OR(ISNUMBER(FIND("5F",ScheduleCompile!X432)),ISNUMBER(FIND("0F",ScheduleCompile!X432)),ISNUMBER(FIND("8F",ScheduleCompile!X432)),ISNUMBER(FIND("1F",ScheduleCompile!X432)),ISNUMBER(FIND("2F",ScheduleCompile!X432)),ISNUMBER(FIND("3F",ScheduleCompile!X432)),ISNUMBER(FIND("6F",ScheduleCompile!X432)),ISNUMBER(FIND("7F",ScheduleCompile!X432)),ISNUMBER(FIND("9F",ScheduleCompile!X432)),ISNUMBER(FIND("4F",ScheduleCompile!X432))),VALUE(LEFT(ScheduleCompile!X432,FIND("F",ScheduleCompile!X432)-1)),ScheduleCompile!X432)))))),"",IF(ScheduleCompile!X432="Off",0,IF(ScheduleCompile!X432="On",1,IF(ISNUMBER(ScheduleCompile!X432),ScheduleCompile!X432/1,IF(ISTEXT(ScheduleCompile!X432),IF(OR(ISNUMBER(FIND("5F",ScheduleCompile!X432)),ISNUMBER(FIND("0F",ScheduleCompile!X432)),ISNUMBER(FIND("8F",ScheduleCompile!X432)),ISNUMBER(FIND("1F",ScheduleCompile!X432)),ISNUMBER(FIND("2F",ScheduleCompile!X432)),ISNUMBER(FIND("3F",ScheduleCompile!X432)),ISNUMBER(FIND("6F",ScheduleCompile!X432)),ISNUMBER(FIND("7F",ScheduleCompile!X432)),ISNUMBER(FIND("9F",ScheduleCompile!X432)),ISNUMBER(FIND("4F",ScheduleCompile!X432))),VALUE(LEFT(ScheduleCompile!X432,FIND("F",ScheduleCompile!X432)-1)),ScheduleCompile!X432)))))))</f>
        <v>0.9</v>
      </c>
      <c r="AD439" s="1">
        <f>IF(AND(ISERROR(IF(ScheduleCompile!Y432="Off",0,IF(ScheduleCompile!Y432="On",1,IF(ISNUMBER(ScheduleCompile!Y432),ScheduleCompile!Y432/1,IF(ISTEXT(ScheduleCompile!Y432),IF(OR(ISNUMBER(FIND("5F",ScheduleCompile!Y432)),ISNUMBER(FIND("0F",ScheduleCompile!Y432)),ISNUMBER(FIND("8F",ScheduleCompile!Y432)),ISNUMBER(FIND("1F",ScheduleCompile!Y432)),ISNUMBER(FIND("2F",ScheduleCompile!Y432)),ISNUMBER(FIND("3F",ScheduleCompile!Y432)),ISNUMBER(FIND("6F",ScheduleCompile!Y432)),ISNUMBER(FIND("7F",ScheduleCompile!Y432)),ISNUMBER(FIND("9F",ScheduleCompile!Y432)),ISNUMBER(FIND("4F",ScheduleCompile!Y432))),VALUE(LEFT(ScheduleCompile!Y432,FIND("F",ScheduleCompile!Y432)-1)),ScheduleCompile!Y432)))))),ISTEXT(ScheduleCompile!#REF!)),"ENDTABLE",IF(ISERROR(IF(ScheduleCompile!Y432="Off",0,IF(ScheduleCompile!Y432="On",1,IF(ISNUMBER(ScheduleCompile!Y432),ScheduleCompile!Y432/1,IF(ISTEXT(ScheduleCompile!Y432),IF(OR(ISNUMBER(FIND("5F",ScheduleCompile!Y432)),ISNUMBER(FIND("0F",ScheduleCompile!Y432)),ISNUMBER(FIND("8F",ScheduleCompile!Y432)),ISNUMBER(FIND("1F",ScheduleCompile!Y432)),ISNUMBER(FIND("2F",ScheduleCompile!Y432)),ISNUMBER(FIND("3F",ScheduleCompile!Y432)),ISNUMBER(FIND("6F",ScheduleCompile!Y432)),ISNUMBER(FIND("7F",ScheduleCompile!Y432)),ISNUMBER(FIND("9F",ScheduleCompile!Y432)),ISNUMBER(FIND("4F",ScheduleCompile!Y432))),VALUE(LEFT(ScheduleCompile!Y432,FIND("F",ScheduleCompile!Y432)-1)),ScheduleCompile!Y432)))))),"",IF(ScheduleCompile!Y432="Off",0,IF(ScheduleCompile!Y432="On",1,IF(ISNUMBER(ScheduleCompile!Y432),ScheduleCompile!Y432/1,IF(ISTEXT(ScheduleCompile!Y432),IF(OR(ISNUMBER(FIND("5F",ScheduleCompile!Y432)),ISNUMBER(FIND("0F",ScheduleCompile!Y432)),ISNUMBER(FIND("8F",ScheduleCompile!Y432)),ISNUMBER(FIND("1F",ScheduleCompile!Y432)),ISNUMBER(FIND("2F",ScheduleCompile!Y432)),ISNUMBER(FIND("3F",ScheduleCompile!Y432)),ISNUMBER(FIND("6F",ScheduleCompile!Y432)),ISNUMBER(FIND("7F",ScheduleCompile!Y432)),ISNUMBER(FIND("9F",ScheduleCompile!Y432)),ISNUMBER(FIND("4F",ScheduleCompile!Y432))),VALUE(LEFT(ScheduleCompile!Y432,FIND("F",ScheduleCompile!Y432)-1)),ScheduleCompile!Y432)))))))</f>
        <v>0.9</v>
      </c>
    </row>
    <row r="440" spans="1:30" x14ac:dyDescent="0.25">
      <c r="A440" t="str">
        <f t="shared" si="27"/>
        <v>SchDay "RetailRefrigerationSun"  Type = "Fraction" Hr = (0.9, 0.9, 0.9, 0.9, 0.9, 0.9, 0.9, 0.9, 0.9, 0.9, 0.9, 0.9, 0.9, 0.9, 0.9, 0.9, 0.9, 0.9, 0.9, 0.9, 0.9, 0.9, 0.9, 0.9) ..</v>
      </c>
      <c r="B440" s="1" t="s">
        <v>623</v>
      </c>
      <c r="C440" t="str">
        <f t="shared" si="28"/>
        <v xml:space="preserve">SchDay "RetailRefrigerationSun"  Type = "Fraction" Hr = </v>
      </c>
      <c r="D440" t="str">
        <f t="shared" si="29"/>
        <v>(0.9, 0.9, 0.9, 0.9, 0.9, 0.9, 0.9, 0.9, 0.9, 0.9, 0.9, 0.9, 0.9, 0.9, 0.9, 0.9, 0.9, 0.9, 0.9, 0.9, 0.9, 0.9, 0.9, 0.9) ..</v>
      </c>
      <c r="E440" s="30" t="str">
        <f>ScheduleCompile!A433</f>
        <v>RetailRefrigerationSun</v>
      </c>
      <c r="F440" t="str">
        <f t="shared" si="30"/>
        <v>Fraction</v>
      </c>
      <c r="G440" s="1">
        <f>IF(AND(ISERROR(IF(ScheduleCompile!B433="Off",0,IF(ScheduleCompile!B433="On",1,IF(ISNUMBER(ScheduleCompile!B433),ScheduleCompile!B433/1,IF(ISTEXT(ScheduleCompile!B433),IF(OR(ISNUMBER(FIND("5F",ScheduleCompile!B433)),ISNUMBER(FIND("0F",ScheduleCompile!B433)),ISNUMBER(FIND("8F",ScheduleCompile!B433)),ISNUMBER(FIND("1F",ScheduleCompile!B433)),ISNUMBER(FIND("2F",ScheduleCompile!B433)),ISNUMBER(FIND("3F",ScheduleCompile!B433)),ISNUMBER(FIND("6F",ScheduleCompile!B433)),ISNUMBER(FIND("7F",ScheduleCompile!B433)),ISNUMBER(FIND("9F",ScheduleCompile!B433)),ISNUMBER(FIND("4F",ScheduleCompile!B433))),VALUE(LEFT(ScheduleCompile!B433,FIND("F",ScheduleCompile!B433)-1)),ScheduleCompile!B433)))))),ISTEXT(ScheduleCompile!#REF!)),"ENDTABLE",IF(ISERROR(IF(ScheduleCompile!B433="Off",0,IF(ScheduleCompile!B433="On",1,IF(ISNUMBER(ScheduleCompile!B433),ScheduleCompile!B433/1,IF(ISTEXT(ScheduleCompile!B433),IF(OR(ISNUMBER(FIND("5F",ScheduleCompile!B433)),ISNUMBER(FIND("0F",ScheduleCompile!B433)),ISNUMBER(FIND("8F",ScheduleCompile!B433)),ISNUMBER(FIND("1F",ScheduleCompile!B433)),ISNUMBER(FIND("2F",ScheduleCompile!B433)),ISNUMBER(FIND("3F",ScheduleCompile!B433)),ISNUMBER(FIND("6F",ScheduleCompile!B433)),ISNUMBER(FIND("7F",ScheduleCompile!B433)),ISNUMBER(FIND("9F",ScheduleCompile!B433)),ISNUMBER(FIND("4F",ScheduleCompile!B433))),VALUE(LEFT(ScheduleCompile!B433,FIND("F",ScheduleCompile!B433)-1)),ScheduleCompile!B433)))))),"",IF(ScheduleCompile!B433="Off",0,IF(ScheduleCompile!B433="On",1,IF(ISNUMBER(ScheduleCompile!B433),ScheduleCompile!B433/1,IF(ISTEXT(ScheduleCompile!B433),IF(OR(ISNUMBER(FIND("5F",ScheduleCompile!B433)),ISNUMBER(FIND("0F",ScheduleCompile!B433)),ISNUMBER(FIND("8F",ScheduleCompile!B433)),ISNUMBER(FIND("1F",ScheduleCompile!B433)),ISNUMBER(FIND("2F",ScheduleCompile!B433)),ISNUMBER(FIND("3F",ScheduleCompile!B433)),ISNUMBER(FIND("6F",ScheduleCompile!B433)),ISNUMBER(FIND("7F",ScheduleCompile!B433)),ISNUMBER(FIND("9F",ScheduleCompile!B433)),ISNUMBER(FIND("4F",ScheduleCompile!B433))),VALUE(LEFT(ScheduleCompile!B433,FIND("F",ScheduleCompile!B433)-1)),ScheduleCompile!B433)))))))</f>
        <v>0.9</v>
      </c>
      <c r="H440" s="1">
        <f>IF(AND(ISERROR(IF(ScheduleCompile!C433="Off",0,IF(ScheduleCompile!C433="On",1,IF(ISNUMBER(ScheduleCompile!C433),ScheduleCompile!C433/1,IF(ISTEXT(ScheduleCompile!C433),IF(OR(ISNUMBER(FIND("5F",ScheduleCompile!C433)),ISNUMBER(FIND("0F",ScheduleCompile!C433)),ISNUMBER(FIND("8F",ScheduleCompile!C433)),ISNUMBER(FIND("1F",ScheduleCompile!C433)),ISNUMBER(FIND("2F",ScheduleCompile!C433)),ISNUMBER(FIND("3F",ScheduleCompile!C433)),ISNUMBER(FIND("6F",ScheduleCompile!C433)),ISNUMBER(FIND("7F",ScheduleCompile!C433)),ISNUMBER(FIND("9F",ScheduleCompile!C433)),ISNUMBER(FIND("4F",ScheduleCompile!C433))),VALUE(LEFT(ScheduleCompile!C433,FIND("F",ScheduleCompile!C433)-1)),ScheduleCompile!C433)))))),ISTEXT(ScheduleCompile!#REF!)),"ENDTABLE",IF(ISERROR(IF(ScheduleCompile!C433="Off",0,IF(ScheduleCompile!C433="On",1,IF(ISNUMBER(ScheduleCompile!C433),ScheduleCompile!C433/1,IF(ISTEXT(ScheduleCompile!C433),IF(OR(ISNUMBER(FIND("5F",ScheduleCompile!C433)),ISNUMBER(FIND("0F",ScheduleCompile!C433)),ISNUMBER(FIND("8F",ScheduleCompile!C433)),ISNUMBER(FIND("1F",ScheduleCompile!C433)),ISNUMBER(FIND("2F",ScheduleCompile!C433)),ISNUMBER(FIND("3F",ScheduleCompile!C433)),ISNUMBER(FIND("6F",ScheduleCompile!C433)),ISNUMBER(FIND("7F",ScheduleCompile!C433)),ISNUMBER(FIND("9F",ScheduleCompile!C433)),ISNUMBER(FIND("4F",ScheduleCompile!C433))),VALUE(LEFT(ScheduleCompile!C433,FIND("F",ScheduleCompile!C433)-1)),ScheduleCompile!C433)))))),"",IF(ScheduleCompile!C433="Off",0,IF(ScheduleCompile!C433="On",1,IF(ISNUMBER(ScheduleCompile!C433),ScheduleCompile!C433/1,IF(ISTEXT(ScheduleCompile!C433),IF(OR(ISNUMBER(FIND("5F",ScheduleCompile!C433)),ISNUMBER(FIND("0F",ScheduleCompile!C433)),ISNUMBER(FIND("8F",ScheduleCompile!C433)),ISNUMBER(FIND("1F",ScheduleCompile!C433)),ISNUMBER(FIND("2F",ScheduleCompile!C433)),ISNUMBER(FIND("3F",ScheduleCompile!C433)),ISNUMBER(FIND("6F",ScheduleCompile!C433)),ISNUMBER(FIND("7F",ScheduleCompile!C433)),ISNUMBER(FIND("9F",ScheduleCompile!C433)),ISNUMBER(FIND("4F",ScheduleCompile!C433))),VALUE(LEFT(ScheduleCompile!C433,FIND("F",ScheduleCompile!C433)-1)),ScheduleCompile!C433)))))))</f>
        <v>0.9</v>
      </c>
      <c r="I440" s="1">
        <f>IF(AND(ISERROR(IF(ScheduleCompile!D433="Off",0,IF(ScheduleCompile!D433="On",1,IF(ISNUMBER(ScheduleCompile!D433),ScheduleCompile!D433/1,IF(ISTEXT(ScheduleCompile!D433),IF(OR(ISNUMBER(FIND("5F",ScheduleCompile!D433)),ISNUMBER(FIND("0F",ScheduleCompile!D433)),ISNUMBER(FIND("8F",ScheduleCompile!D433)),ISNUMBER(FIND("1F",ScheduleCompile!D433)),ISNUMBER(FIND("2F",ScheduleCompile!D433)),ISNUMBER(FIND("3F",ScheduleCompile!D433)),ISNUMBER(FIND("6F",ScheduleCompile!D433)),ISNUMBER(FIND("7F",ScheduleCompile!D433)),ISNUMBER(FIND("9F",ScheduleCompile!D433)),ISNUMBER(FIND("4F",ScheduleCompile!D433))),VALUE(LEFT(ScheduleCompile!D433,FIND("F",ScheduleCompile!D433)-1)),ScheduleCompile!D433)))))),ISTEXT(ScheduleCompile!#REF!)),"ENDTABLE",IF(ISERROR(IF(ScheduleCompile!D433="Off",0,IF(ScheduleCompile!D433="On",1,IF(ISNUMBER(ScheduleCompile!D433),ScheduleCompile!D433/1,IF(ISTEXT(ScheduleCompile!D433),IF(OR(ISNUMBER(FIND("5F",ScheduleCompile!D433)),ISNUMBER(FIND("0F",ScheduleCompile!D433)),ISNUMBER(FIND("8F",ScheduleCompile!D433)),ISNUMBER(FIND("1F",ScheduleCompile!D433)),ISNUMBER(FIND("2F",ScheduleCompile!D433)),ISNUMBER(FIND("3F",ScheduleCompile!D433)),ISNUMBER(FIND("6F",ScheduleCompile!D433)),ISNUMBER(FIND("7F",ScheduleCompile!D433)),ISNUMBER(FIND("9F",ScheduleCompile!D433)),ISNUMBER(FIND("4F",ScheduleCompile!D433))),VALUE(LEFT(ScheduleCompile!D433,FIND("F",ScheduleCompile!D433)-1)),ScheduleCompile!D433)))))),"",IF(ScheduleCompile!D433="Off",0,IF(ScheduleCompile!D433="On",1,IF(ISNUMBER(ScheduleCompile!D433),ScheduleCompile!D433/1,IF(ISTEXT(ScheduleCompile!D433),IF(OR(ISNUMBER(FIND("5F",ScheduleCompile!D433)),ISNUMBER(FIND("0F",ScheduleCompile!D433)),ISNUMBER(FIND("8F",ScheduleCompile!D433)),ISNUMBER(FIND("1F",ScheduleCompile!D433)),ISNUMBER(FIND("2F",ScheduleCompile!D433)),ISNUMBER(FIND("3F",ScheduleCompile!D433)),ISNUMBER(FIND("6F",ScheduleCompile!D433)),ISNUMBER(FIND("7F",ScheduleCompile!D433)),ISNUMBER(FIND("9F",ScheduleCompile!D433)),ISNUMBER(FIND("4F",ScheduleCompile!D433))),VALUE(LEFT(ScheduleCompile!D433,FIND("F",ScheduleCompile!D433)-1)),ScheduleCompile!D433)))))))</f>
        <v>0.9</v>
      </c>
      <c r="J440" s="1">
        <f>IF(AND(ISERROR(IF(ScheduleCompile!E433="Off",0,IF(ScheduleCompile!E433="On",1,IF(ISNUMBER(ScheduleCompile!E433),ScheduleCompile!E433/1,IF(ISTEXT(ScheduleCompile!E433),IF(OR(ISNUMBER(FIND("5F",ScheduleCompile!E433)),ISNUMBER(FIND("0F",ScheduleCompile!E433)),ISNUMBER(FIND("8F",ScheduleCompile!E433)),ISNUMBER(FIND("1F",ScheduleCompile!E433)),ISNUMBER(FIND("2F",ScheduleCompile!E433)),ISNUMBER(FIND("3F",ScheduleCompile!E433)),ISNUMBER(FIND("6F",ScheduleCompile!E433)),ISNUMBER(FIND("7F",ScheduleCompile!E433)),ISNUMBER(FIND("9F",ScheduleCompile!E433)),ISNUMBER(FIND("4F",ScheduleCompile!E433))),VALUE(LEFT(ScheduleCompile!E433,FIND("F",ScheduleCompile!E433)-1)),ScheduleCompile!E433)))))),ISTEXT(ScheduleCompile!#REF!)),"ENDTABLE",IF(ISERROR(IF(ScheduleCompile!E433="Off",0,IF(ScheduleCompile!E433="On",1,IF(ISNUMBER(ScheduleCompile!E433),ScheduleCompile!E433/1,IF(ISTEXT(ScheduleCompile!E433),IF(OR(ISNUMBER(FIND("5F",ScheduleCompile!E433)),ISNUMBER(FIND("0F",ScheduleCompile!E433)),ISNUMBER(FIND("8F",ScheduleCompile!E433)),ISNUMBER(FIND("1F",ScheduleCompile!E433)),ISNUMBER(FIND("2F",ScheduleCompile!E433)),ISNUMBER(FIND("3F",ScheduleCompile!E433)),ISNUMBER(FIND("6F",ScheduleCompile!E433)),ISNUMBER(FIND("7F",ScheduleCompile!E433)),ISNUMBER(FIND("9F",ScheduleCompile!E433)),ISNUMBER(FIND("4F",ScheduleCompile!E433))),VALUE(LEFT(ScheduleCompile!E433,FIND("F",ScheduleCompile!E433)-1)),ScheduleCompile!E433)))))),"",IF(ScheduleCompile!E433="Off",0,IF(ScheduleCompile!E433="On",1,IF(ISNUMBER(ScheduleCompile!E433),ScheduleCompile!E433/1,IF(ISTEXT(ScheduleCompile!E433),IF(OR(ISNUMBER(FIND("5F",ScheduleCompile!E433)),ISNUMBER(FIND("0F",ScheduleCompile!E433)),ISNUMBER(FIND("8F",ScheduleCompile!E433)),ISNUMBER(FIND("1F",ScheduleCompile!E433)),ISNUMBER(FIND("2F",ScheduleCompile!E433)),ISNUMBER(FIND("3F",ScheduleCompile!E433)),ISNUMBER(FIND("6F",ScheduleCompile!E433)),ISNUMBER(FIND("7F",ScheduleCompile!E433)),ISNUMBER(FIND("9F",ScheduleCompile!E433)),ISNUMBER(FIND("4F",ScheduleCompile!E433))),VALUE(LEFT(ScheduleCompile!E433,FIND("F",ScheduleCompile!E433)-1)),ScheduleCompile!E433)))))))</f>
        <v>0.9</v>
      </c>
      <c r="K440" s="1">
        <f>IF(AND(ISERROR(IF(ScheduleCompile!F433="Off",0,IF(ScheduleCompile!F433="On",1,IF(ISNUMBER(ScheduleCompile!F433),ScheduleCompile!F433/1,IF(ISTEXT(ScheduleCompile!F433),IF(OR(ISNUMBER(FIND("5F",ScheduleCompile!F433)),ISNUMBER(FIND("0F",ScheduleCompile!F433)),ISNUMBER(FIND("8F",ScheduleCompile!F433)),ISNUMBER(FIND("1F",ScheduleCompile!F433)),ISNUMBER(FIND("2F",ScheduleCompile!F433)),ISNUMBER(FIND("3F",ScheduleCompile!F433)),ISNUMBER(FIND("6F",ScheduleCompile!F433)),ISNUMBER(FIND("7F",ScheduleCompile!F433)),ISNUMBER(FIND("9F",ScheduleCompile!F433)),ISNUMBER(FIND("4F",ScheduleCompile!F433))),VALUE(LEFT(ScheduleCompile!F433,FIND("F",ScheduleCompile!F433)-1)),ScheduleCompile!F433)))))),ISTEXT(ScheduleCompile!#REF!)),"ENDTABLE",IF(ISERROR(IF(ScheduleCompile!F433="Off",0,IF(ScheduleCompile!F433="On",1,IF(ISNUMBER(ScheduleCompile!F433),ScheduleCompile!F433/1,IF(ISTEXT(ScheduleCompile!F433),IF(OR(ISNUMBER(FIND("5F",ScheduleCompile!F433)),ISNUMBER(FIND("0F",ScheduleCompile!F433)),ISNUMBER(FIND("8F",ScheduleCompile!F433)),ISNUMBER(FIND("1F",ScheduleCompile!F433)),ISNUMBER(FIND("2F",ScheduleCompile!F433)),ISNUMBER(FIND("3F",ScheduleCompile!F433)),ISNUMBER(FIND("6F",ScheduleCompile!F433)),ISNUMBER(FIND("7F",ScheduleCompile!F433)),ISNUMBER(FIND("9F",ScheduleCompile!F433)),ISNUMBER(FIND("4F",ScheduleCompile!F433))),VALUE(LEFT(ScheduleCompile!F433,FIND("F",ScheduleCompile!F433)-1)),ScheduleCompile!F433)))))),"",IF(ScheduleCompile!F433="Off",0,IF(ScheduleCompile!F433="On",1,IF(ISNUMBER(ScheduleCompile!F433),ScheduleCompile!F433/1,IF(ISTEXT(ScheduleCompile!F433),IF(OR(ISNUMBER(FIND("5F",ScheduleCompile!F433)),ISNUMBER(FIND("0F",ScheduleCompile!F433)),ISNUMBER(FIND("8F",ScheduleCompile!F433)),ISNUMBER(FIND("1F",ScheduleCompile!F433)),ISNUMBER(FIND("2F",ScheduleCompile!F433)),ISNUMBER(FIND("3F",ScheduleCompile!F433)),ISNUMBER(FIND("6F",ScheduleCompile!F433)),ISNUMBER(FIND("7F",ScheduleCompile!F433)),ISNUMBER(FIND("9F",ScheduleCompile!F433)),ISNUMBER(FIND("4F",ScheduleCompile!F433))),VALUE(LEFT(ScheduleCompile!F433,FIND("F",ScheduleCompile!F433)-1)),ScheduleCompile!F433)))))))</f>
        <v>0.9</v>
      </c>
      <c r="L440" s="1">
        <f>IF(AND(ISERROR(IF(ScheduleCompile!G433="Off",0,IF(ScheduleCompile!G433="On",1,IF(ISNUMBER(ScheduleCompile!G433),ScheduleCompile!G433/1,IF(ISTEXT(ScheduleCompile!G433),IF(OR(ISNUMBER(FIND("5F",ScheduleCompile!G433)),ISNUMBER(FIND("0F",ScheduleCompile!G433)),ISNUMBER(FIND("8F",ScheduleCompile!G433)),ISNUMBER(FIND("1F",ScheduleCompile!G433)),ISNUMBER(FIND("2F",ScheduleCompile!G433)),ISNUMBER(FIND("3F",ScheduleCompile!G433)),ISNUMBER(FIND("6F",ScheduleCompile!G433)),ISNUMBER(FIND("7F",ScheduleCompile!G433)),ISNUMBER(FIND("9F",ScheduleCompile!G433)),ISNUMBER(FIND("4F",ScheduleCompile!G433))),VALUE(LEFT(ScheduleCompile!G433,FIND("F",ScheduleCompile!G433)-1)),ScheduleCompile!G433)))))),ISTEXT(ScheduleCompile!#REF!)),"ENDTABLE",IF(ISERROR(IF(ScheduleCompile!G433="Off",0,IF(ScheduleCompile!G433="On",1,IF(ISNUMBER(ScheduleCompile!G433),ScheduleCompile!G433/1,IF(ISTEXT(ScheduleCompile!G433),IF(OR(ISNUMBER(FIND("5F",ScheduleCompile!G433)),ISNUMBER(FIND("0F",ScheduleCompile!G433)),ISNUMBER(FIND("8F",ScheduleCompile!G433)),ISNUMBER(FIND("1F",ScheduleCompile!G433)),ISNUMBER(FIND("2F",ScheduleCompile!G433)),ISNUMBER(FIND("3F",ScheduleCompile!G433)),ISNUMBER(FIND("6F",ScheduleCompile!G433)),ISNUMBER(FIND("7F",ScheduleCompile!G433)),ISNUMBER(FIND("9F",ScheduleCompile!G433)),ISNUMBER(FIND("4F",ScheduleCompile!G433))),VALUE(LEFT(ScheduleCompile!G433,FIND("F",ScheduleCompile!G433)-1)),ScheduleCompile!G433)))))),"",IF(ScheduleCompile!G433="Off",0,IF(ScheduleCompile!G433="On",1,IF(ISNUMBER(ScheduleCompile!G433),ScheduleCompile!G433/1,IF(ISTEXT(ScheduleCompile!G433),IF(OR(ISNUMBER(FIND("5F",ScheduleCompile!G433)),ISNUMBER(FIND("0F",ScheduleCompile!G433)),ISNUMBER(FIND("8F",ScheduleCompile!G433)),ISNUMBER(FIND("1F",ScheduleCompile!G433)),ISNUMBER(FIND("2F",ScheduleCompile!G433)),ISNUMBER(FIND("3F",ScheduleCompile!G433)),ISNUMBER(FIND("6F",ScheduleCompile!G433)),ISNUMBER(FIND("7F",ScheduleCompile!G433)),ISNUMBER(FIND("9F",ScheduleCompile!G433)),ISNUMBER(FIND("4F",ScheduleCompile!G433))),VALUE(LEFT(ScheduleCompile!G433,FIND("F",ScheduleCompile!G433)-1)),ScheduleCompile!G433)))))))</f>
        <v>0.9</v>
      </c>
      <c r="M440" s="1">
        <f>IF(AND(ISERROR(IF(ScheduleCompile!H433="Off",0,IF(ScheduleCompile!H433="On",1,IF(ISNUMBER(ScheduleCompile!H433),ScheduleCompile!H433/1,IF(ISTEXT(ScheduleCompile!H433),IF(OR(ISNUMBER(FIND("5F",ScheduleCompile!H433)),ISNUMBER(FIND("0F",ScheduleCompile!H433)),ISNUMBER(FIND("8F",ScheduleCompile!H433)),ISNUMBER(FIND("1F",ScheduleCompile!H433)),ISNUMBER(FIND("2F",ScheduleCompile!H433)),ISNUMBER(FIND("3F",ScheduleCompile!H433)),ISNUMBER(FIND("6F",ScheduleCompile!H433)),ISNUMBER(FIND("7F",ScheduleCompile!H433)),ISNUMBER(FIND("9F",ScheduleCompile!H433)),ISNUMBER(FIND("4F",ScheduleCompile!H433))),VALUE(LEFT(ScheduleCompile!H433,FIND("F",ScheduleCompile!H433)-1)),ScheduleCompile!H433)))))),ISTEXT(ScheduleCompile!#REF!)),"ENDTABLE",IF(ISERROR(IF(ScheduleCompile!H433="Off",0,IF(ScheduleCompile!H433="On",1,IF(ISNUMBER(ScheduleCompile!H433),ScheduleCompile!H433/1,IF(ISTEXT(ScheduleCompile!H433),IF(OR(ISNUMBER(FIND("5F",ScheduleCompile!H433)),ISNUMBER(FIND("0F",ScheduleCompile!H433)),ISNUMBER(FIND("8F",ScheduleCompile!H433)),ISNUMBER(FIND("1F",ScheduleCompile!H433)),ISNUMBER(FIND("2F",ScheduleCompile!H433)),ISNUMBER(FIND("3F",ScheduleCompile!H433)),ISNUMBER(FIND("6F",ScheduleCompile!H433)),ISNUMBER(FIND("7F",ScheduleCompile!H433)),ISNUMBER(FIND("9F",ScheduleCompile!H433)),ISNUMBER(FIND("4F",ScheduleCompile!H433))),VALUE(LEFT(ScheduleCompile!H433,FIND("F",ScheduleCompile!H433)-1)),ScheduleCompile!H433)))))),"",IF(ScheduleCompile!H433="Off",0,IF(ScheduleCompile!H433="On",1,IF(ISNUMBER(ScheduleCompile!H433),ScheduleCompile!H433/1,IF(ISTEXT(ScheduleCompile!H433),IF(OR(ISNUMBER(FIND("5F",ScheduleCompile!H433)),ISNUMBER(FIND("0F",ScheduleCompile!H433)),ISNUMBER(FIND("8F",ScheduleCompile!H433)),ISNUMBER(FIND("1F",ScheduleCompile!H433)),ISNUMBER(FIND("2F",ScheduleCompile!H433)),ISNUMBER(FIND("3F",ScheduleCompile!H433)),ISNUMBER(FIND("6F",ScheduleCompile!H433)),ISNUMBER(FIND("7F",ScheduleCompile!H433)),ISNUMBER(FIND("9F",ScheduleCompile!H433)),ISNUMBER(FIND("4F",ScheduleCompile!H433))),VALUE(LEFT(ScheduleCompile!H433,FIND("F",ScheduleCompile!H433)-1)),ScheduleCompile!H433)))))))</f>
        <v>0.9</v>
      </c>
      <c r="N440" s="1">
        <f>IF(AND(ISERROR(IF(ScheduleCompile!I433="Off",0,IF(ScheduleCompile!I433="On",1,IF(ISNUMBER(ScheduleCompile!I433),ScheduleCompile!I433/1,IF(ISTEXT(ScheduleCompile!I433),IF(OR(ISNUMBER(FIND("5F",ScheduleCompile!I433)),ISNUMBER(FIND("0F",ScheduleCompile!I433)),ISNUMBER(FIND("8F",ScheduleCompile!I433)),ISNUMBER(FIND("1F",ScheduleCompile!I433)),ISNUMBER(FIND("2F",ScheduleCompile!I433)),ISNUMBER(FIND("3F",ScheduleCompile!I433)),ISNUMBER(FIND("6F",ScheduleCompile!I433)),ISNUMBER(FIND("7F",ScheduleCompile!I433)),ISNUMBER(FIND("9F",ScheduleCompile!I433)),ISNUMBER(FIND("4F",ScheduleCompile!I433))),VALUE(LEFT(ScheduleCompile!I433,FIND("F",ScheduleCompile!I433)-1)),ScheduleCompile!I433)))))),ISTEXT(ScheduleCompile!#REF!)),"ENDTABLE",IF(ISERROR(IF(ScheduleCompile!I433="Off",0,IF(ScheduleCompile!I433="On",1,IF(ISNUMBER(ScheduleCompile!I433),ScheduleCompile!I433/1,IF(ISTEXT(ScheduleCompile!I433),IF(OR(ISNUMBER(FIND("5F",ScheduleCompile!I433)),ISNUMBER(FIND("0F",ScheduleCompile!I433)),ISNUMBER(FIND("8F",ScheduleCompile!I433)),ISNUMBER(FIND("1F",ScheduleCompile!I433)),ISNUMBER(FIND("2F",ScheduleCompile!I433)),ISNUMBER(FIND("3F",ScheduleCompile!I433)),ISNUMBER(FIND("6F",ScheduleCompile!I433)),ISNUMBER(FIND("7F",ScheduleCompile!I433)),ISNUMBER(FIND("9F",ScheduleCompile!I433)),ISNUMBER(FIND("4F",ScheduleCompile!I433))),VALUE(LEFT(ScheduleCompile!I433,FIND("F",ScheduleCompile!I433)-1)),ScheduleCompile!I433)))))),"",IF(ScheduleCompile!I433="Off",0,IF(ScheduleCompile!I433="On",1,IF(ISNUMBER(ScheduleCompile!I433),ScheduleCompile!I433/1,IF(ISTEXT(ScheduleCompile!I433),IF(OR(ISNUMBER(FIND("5F",ScheduleCompile!I433)),ISNUMBER(FIND("0F",ScheduleCompile!I433)),ISNUMBER(FIND("8F",ScheduleCompile!I433)),ISNUMBER(FIND("1F",ScheduleCompile!I433)),ISNUMBER(FIND("2F",ScheduleCompile!I433)),ISNUMBER(FIND("3F",ScheduleCompile!I433)),ISNUMBER(FIND("6F",ScheduleCompile!I433)),ISNUMBER(FIND("7F",ScheduleCompile!I433)),ISNUMBER(FIND("9F",ScheduleCompile!I433)),ISNUMBER(FIND("4F",ScheduleCompile!I433))),VALUE(LEFT(ScheduleCompile!I433,FIND("F",ScheduleCompile!I433)-1)),ScheduleCompile!I433)))))))</f>
        <v>0.9</v>
      </c>
      <c r="O440" s="1">
        <f>IF(AND(ISERROR(IF(ScheduleCompile!J433="Off",0,IF(ScheduleCompile!J433="On",1,IF(ISNUMBER(ScheduleCompile!J433),ScheduleCompile!J433/1,IF(ISTEXT(ScheduleCompile!J433),IF(OR(ISNUMBER(FIND("5F",ScheduleCompile!J433)),ISNUMBER(FIND("0F",ScheduleCompile!J433)),ISNUMBER(FIND("8F",ScheduleCompile!J433)),ISNUMBER(FIND("1F",ScheduleCompile!J433)),ISNUMBER(FIND("2F",ScheduleCompile!J433)),ISNUMBER(FIND("3F",ScheduleCompile!J433)),ISNUMBER(FIND("6F",ScheduleCompile!J433)),ISNUMBER(FIND("7F",ScheduleCompile!J433)),ISNUMBER(FIND("9F",ScheduleCompile!J433)),ISNUMBER(FIND("4F",ScheduleCompile!J433))),VALUE(LEFT(ScheduleCompile!J433,FIND("F",ScheduleCompile!J433)-1)),ScheduleCompile!J433)))))),ISTEXT(ScheduleCompile!#REF!)),"ENDTABLE",IF(ISERROR(IF(ScheduleCompile!J433="Off",0,IF(ScheduleCompile!J433="On",1,IF(ISNUMBER(ScheduleCompile!J433),ScheduleCompile!J433/1,IF(ISTEXT(ScheduleCompile!J433),IF(OR(ISNUMBER(FIND("5F",ScheduleCompile!J433)),ISNUMBER(FIND("0F",ScheduleCompile!J433)),ISNUMBER(FIND("8F",ScheduleCompile!J433)),ISNUMBER(FIND("1F",ScheduleCompile!J433)),ISNUMBER(FIND("2F",ScheduleCompile!J433)),ISNUMBER(FIND("3F",ScheduleCompile!J433)),ISNUMBER(FIND("6F",ScheduleCompile!J433)),ISNUMBER(FIND("7F",ScheduleCompile!J433)),ISNUMBER(FIND("9F",ScheduleCompile!J433)),ISNUMBER(FIND("4F",ScheduleCompile!J433))),VALUE(LEFT(ScheduleCompile!J433,FIND("F",ScheduleCompile!J433)-1)),ScheduleCompile!J433)))))),"",IF(ScheduleCompile!J433="Off",0,IF(ScheduleCompile!J433="On",1,IF(ISNUMBER(ScheduleCompile!J433),ScheduleCompile!J433/1,IF(ISTEXT(ScheduleCompile!J433),IF(OR(ISNUMBER(FIND("5F",ScheduleCompile!J433)),ISNUMBER(FIND("0F",ScheduleCompile!J433)),ISNUMBER(FIND("8F",ScheduleCompile!J433)),ISNUMBER(FIND("1F",ScheduleCompile!J433)),ISNUMBER(FIND("2F",ScheduleCompile!J433)),ISNUMBER(FIND("3F",ScheduleCompile!J433)),ISNUMBER(FIND("6F",ScheduleCompile!J433)),ISNUMBER(FIND("7F",ScheduleCompile!J433)),ISNUMBER(FIND("9F",ScheduleCompile!J433)),ISNUMBER(FIND("4F",ScheduleCompile!J433))),VALUE(LEFT(ScheduleCompile!J433,FIND("F",ScheduleCompile!J433)-1)),ScheduleCompile!J433)))))))</f>
        <v>0.9</v>
      </c>
      <c r="P440" s="1">
        <f>IF(AND(ISERROR(IF(ScheduleCompile!K433="Off",0,IF(ScheduleCompile!K433="On",1,IF(ISNUMBER(ScheduleCompile!K433),ScheduleCompile!K433/1,IF(ISTEXT(ScheduleCompile!K433),IF(OR(ISNUMBER(FIND("5F",ScheduleCompile!K433)),ISNUMBER(FIND("0F",ScheduleCompile!K433)),ISNUMBER(FIND("8F",ScheduleCompile!K433)),ISNUMBER(FIND("1F",ScheduleCompile!K433)),ISNUMBER(FIND("2F",ScheduleCompile!K433)),ISNUMBER(FIND("3F",ScheduleCompile!K433)),ISNUMBER(FIND("6F",ScheduleCompile!K433)),ISNUMBER(FIND("7F",ScheduleCompile!K433)),ISNUMBER(FIND("9F",ScheduleCompile!K433)),ISNUMBER(FIND("4F",ScheduleCompile!K433))),VALUE(LEFT(ScheduleCompile!K433,FIND("F",ScheduleCompile!K433)-1)),ScheduleCompile!K433)))))),ISTEXT(ScheduleCompile!#REF!)),"ENDTABLE",IF(ISERROR(IF(ScheduleCompile!K433="Off",0,IF(ScheduleCompile!K433="On",1,IF(ISNUMBER(ScheduleCompile!K433),ScheduleCompile!K433/1,IF(ISTEXT(ScheduleCompile!K433),IF(OR(ISNUMBER(FIND("5F",ScheduleCompile!K433)),ISNUMBER(FIND("0F",ScheduleCompile!K433)),ISNUMBER(FIND("8F",ScheduleCompile!K433)),ISNUMBER(FIND("1F",ScheduleCompile!K433)),ISNUMBER(FIND("2F",ScheduleCompile!K433)),ISNUMBER(FIND("3F",ScheduleCompile!K433)),ISNUMBER(FIND("6F",ScheduleCompile!K433)),ISNUMBER(FIND("7F",ScheduleCompile!K433)),ISNUMBER(FIND("9F",ScheduleCompile!K433)),ISNUMBER(FIND("4F",ScheduleCompile!K433))),VALUE(LEFT(ScheduleCompile!K433,FIND("F",ScheduleCompile!K433)-1)),ScheduleCompile!K433)))))),"",IF(ScheduleCompile!K433="Off",0,IF(ScheduleCompile!K433="On",1,IF(ISNUMBER(ScheduleCompile!K433),ScheduleCompile!K433/1,IF(ISTEXT(ScheduleCompile!K433),IF(OR(ISNUMBER(FIND("5F",ScheduleCompile!K433)),ISNUMBER(FIND("0F",ScheduleCompile!K433)),ISNUMBER(FIND("8F",ScheduleCompile!K433)),ISNUMBER(FIND("1F",ScheduleCompile!K433)),ISNUMBER(FIND("2F",ScheduleCompile!K433)),ISNUMBER(FIND("3F",ScheduleCompile!K433)),ISNUMBER(FIND("6F",ScheduleCompile!K433)),ISNUMBER(FIND("7F",ScheduleCompile!K433)),ISNUMBER(FIND("9F",ScheduleCompile!K433)),ISNUMBER(FIND("4F",ScheduleCompile!K433))),VALUE(LEFT(ScheduleCompile!K433,FIND("F",ScheduleCompile!K433)-1)),ScheduleCompile!K433)))))))</f>
        <v>0.9</v>
      </c>
      <c r="Q440" s="1">
        <f>IF(AND(ISERROR(IF(ScheduleCompile!L433="Off",0,IF(ScheduleCompile!L433="On",1,IF(ISNUMBER(ScheduleCompile!L433),ScheduleCompile!L433/1,IF(ISTEXT(ScheduleCompile!L433),IF(OR(ISNUMBER(FIND("5F",ScheduleCompile!L433)),ISNUMBER(FIND("0F",ScheduleCompile!L433)),ISNUMBER(FIND("8F",ScheduleCompile!L433)),ISNUMBER(FIND("1F",ScheduleCompile!L433)),ISNUMBER(FIND("2F",ScheduleCompile!L433)),ISNUMBER(FIND("3F",ScheduleCompile!L433)),ISNUMBER(FIND("6F",ScheduleCompile!L433)),ISNUMBER(FIND("7F",ScheduleCompile!L433)),ISNUMBER(FIND("9F",ScheduleCompile!L433)),ISNUMBER(FIND("4F",ScheduleCompile!L433))),VALUE(LEFT(ScheduleCompile!L433,FIND("F",ScheduleCompile!L433)-1)),ScheduleCompile!L433)))))),ISTEXT(ScheduleCompile!#REF!)),"ENDTABLE",IF(ISERROR(IF(ScheduleCompile!L433="Off",0,IF(ScheduleCompile!L433="On",1,IF(ISNUMBER(ScheduleCompile!L433),ScheduleCompile!L433/1,IF(ISTEXT(ScheduleCompile!L433),IF(OR(ISNUMBER(FIND("5F",ScheduleCompile!L433)),ISNUMBER(FIND("0F",ScheduleCompile!L433)),ISNUMBER(FIND("8F",ScheduleCompile!L433)),ISNUMBER(FIND("1F",ScheduleCompile!L433)),ISNUMBER(FIND("2F",ScheduleCompile!L433)),ISNUMBER(FIND("3F",ScheduleCompile!L433)),ISNUMBER(FIND("6F",ScheduleCompile!L433)),ISNUMBER(FIND("7F",ScheduleCompile!L433)),ISNUMBER(FIND("9F",ScheduleCompile!L433)),ISNUMBER(FIND("4F",ScheduleCompile!L433))),VALUE(LEFT(ScheduleCompile!L433,FIND("F",ScheduleCompile!L433)-1)),ScheduleCompile!L433)))))),"",IF(ScheduleCompile!L433="Off",0,IF(ScheduleCompile!L433="On",1,IF(ISNUMBER(ScheduleCompile!L433),ScheduleCompile!L433/1,IF(ISTEXT(ScheduleCompile!L433),IF(OR(ISNUMBER(FIND("5F",ScheduleCompile!L433)),ISNUMBER(FIND("0F",ScheduleCompile!L433)),ISNUMBER(FIND("8F",ScheduleCompile!L433)),ISNUMBER(FIND("1F",ScheduleCompile!L433)),ISNUMBER(FIND("2F",ScheduleCompile!L433)),ISNUMBER(FIND("3F",ScheduleCompile!L433)),ISNUMBER(FIND("6F",ScheduleCompile!L433)),ISNUMBER(FIND("7F",ScheduleCompile!L433)),ISNUMBER(FIND("9F",ScheduleCompile!L433)),ISNUMBER(FIND("4F",ScheduleCompile!L433))),VALUE(LEFT(ScheduleCompile!L433,FIND("F",ScheduleCompile!L433)-1)),ScheduleCompile!L433)))))))</f>
        <v>0.9</v>
      </c>
      <c r="R440" s="1">
        <f>IF(AND(ISERROR(IF(ScheduleCompile!M433="Off",0,IF(ScheduleCompile!M433="On",1,IF(ISNUMBER(ScheduleCompile!M433),ScheduleCompile!M433/1,IF(ISTEXT(ScheduleCompile!M433),IF(OR(ISNUMBER(FIND("5F",ScheduleCompile!M433)),ISNUMBER(FIND("0F",ScheduleCompile!M433)),ISNUMBER(FIND("8F",ScheduleCompile!M433)),ISNUMBER(FIND("1F",ScheduleCompile!M433)),ISNUMBER(FIND("2F",ScheduleCompile!M433)),ISNUMBER(FIND("3F",ScheduleCompile!M433)),ISNUMBER(FIND("6F",ScheduleCompile!M433)),ISNUMBER(FIND("7F",ScheduleCompile!M433)),ISNUMBER(FIND("9F",ScheduleCompile!M433)),ISNUMBER(FIND("4F",ScheduleCompile!M433))),VALUE(LEFT(ScheduleCompile!M433,FIND("F",ScheduleCompile!M433)-1)),ScheduleCompile!M433)))))),ISTEXT(ScheduleCompile!#REF!)),"ENDTABLE",IF(ISERROR(IF(ScheduleCompile!M433="Off",0,IF(ScheduleCompile!M433="On",1,IF(ISNUMBER(ScheduleCompile!M433),ScheduleCompile!M433/1,IF(ISTEXT(ScheduleCompile!M433),IF(OR(ISNUMBER(FIND("5F",ScheduleCompile!M433)),ISNUMBER(FIND("0F",ScheduleCompile!M433)),ISNUMBER(FIND("8F",ScheduleCompile!M433)),ISNUMBER(FIND("1F",ScheduleCompile!M433)),ISNUMBER(FIND("2F",ScheduleCompile!M433)),ISNUMBER(FIND("3F",ScheduleCompile!M433)),ISNUMBER(FIND("6F",ScheduleCompile!M433)),ISNUMBER(FIND("7F",ScheduleCompile!M433)),ISNUMBER(FIND("9F",ScheduleCompile!M433)),ISNUMBER(FIND("4F",ScheduleCompile!M433))),VALUE(LEFT(ScheduleCompile!M433,FIND("F",ScheduleCompile!M433)-1)),ScheduleCompile!M433)))))),"",IF(ScheduleCompile!M433="Off",0,IF(ScheduleCompile!M433="On",1,IF(ISNUMBER(ScheduleCompile!M433),ScheduleCompile!M433/1,IF(ISTEXT(ScheduleCompile!M433),IF(OR(ISNUMBER(FIND("5F",ScheduleCompile!M433)),ISNUMBER(FIND("0F",ScheduleCompile!M433)),ISNUMBER(FIND("8F",ScheduleCompile!M433)),ISNUMBER(FIND("1F",ScheduleCompile!M433)),ISNUMBER(FIND("2F",ScheduleCompile!M433)),ISNUMBER(FIND("3F",ScheduleCompile!M433)),ISNUMBER(FIND("6F",ScheduleCompile!M433)),ISNUMBER(FIND("7F",ScheduleCompile!M433)),ISNUMBER(FIND("9F",ScheduleCompile!M433)),ISNUMBER(FIND("4F",ScheduleCompile!M433))),VALUE(LEFT(ScheduleCompile!M433,FIND("F",ScheduleCompile!M433)-1)),ScheduleCompile!M433)))))))</f>
        <v>0.9</v>
      </c>
      <c r="S440" s="1">
        <f>IF(AND(ISERROR(IF(ScheduleCompile!N433="Off",0,IF(ScheduleCompile!N433="On",1,IF(ISNUMBER(ScheduleCompile!N433),ScheduleCompile!N433/1,IF(ISTEXT(ScheduleCompile!N433),IF(OR(ISNUMBER(FIND("5F",ScheduleCompile!N433)),ISNUMBER(FIND("0F",ScheduleCompile!N433)),ISNUMBER(FIND("8F",ScheduleCompile!N433)),ISNUMBER(FIND("1F",ScheduleCompile!N433)),ISNUMBER(FIND("2F",ScheduleCompile!N433)),ISNUMBER(FIND("3F",ScheduleCompile!N433)),ISNUMBER(FIND("6F",ScheduleCompile!N433)),ISNUMBER(FIND("7F",ScheduleCompile!N433)),ISNUMBER(FIND("9F",ScheduleCompile!N433)),ISNUMBER(FIND("4F",ScheduleCompile!N433))),VALUE(LEFT(ScheduleCompile!N433,FIND("F",ScheduleCompile!N433)-1)),ScheduleCompile!N433)))))),ISTEXT(ScheduleCompile!#REF!)),"ENDTABLE",IF(ISERROR(IF(ScheduleCompile!N433="Off",0,IF(ScheduleCompile!N433="On",1,IF(ISNUMBER(ScheduleCompile!N433),ScheduleCompile!N433/1,IF(ISTEXT(ScheduleCompile!N433),IF(OR(ISNUMBER(FIND("5F",ScheduleCompile!N433)),ISNUMBER(FIND("0F",ScheduleCompile!N433)),ISNUMBER(FIND("8F",ScheduleCompile!N433)),ISNUMBER(FIND("1F",ScheduleCompile!N433)),ISNUMBER(FIND("2F",ScheduleCompile!N433)),ISNUMBER(FIND("3F",ScheduleCompile!N433)),ISNUMBER(FIND("6F",ScheduleCompile!N433)),ISNUMBER(FIND("7F",ScheduleCompile!N433)),ISNUMBER(FIND("9F",ScheduleCompile!N433)),ISNUMBER(FIND("4F",ScheduleCompile!N433))),VALUE(LEFT(ScheduleCompile!N433,FIND("F",ScheduleCompile!N433)-1)),ScheduleCompile!N433)))))),"",IF(ScheduleCompile!N433="Off",0,IF(ScheduleCompile!N433="On",1,IF(ISNUMBER(ScheduleCompile!N433),ScheduleCompile!N433/1,IF(ISTEXT(ScheduleCompile!N433),IF(OR(ISNUMBER(FIND("5F",ScheduleCompile!N433)),ISNUMBER(FIND("0F",ScheduleCompile!N433)),ISNUMBER(FIND("8F",ScheduleCompile!N433)),ISNUMBER(FIND("1F",ScheduleCompile!N433)),ISNUMBER(FIND("2F",ScheduleCompile!N433)),ISNUMBER(FIND("3F",ScheduleCompile!N433)),ISNUMBER(FIND("6F",ScheduleCompile!N433)),ISNUMBER(FIND("7F",ScheduleCompile!N433)),ISNUMBER(FIND("9F",ScheduleCompile!N433)),ISNUMBER(FIND("4F",ScheduleCompile!N433))),VALUE(LEFT(ScheduleCompile!N433,FIND("F",ScheduleCompile!N433)-1)),ScheduleCompile!N433)))))))</f>
        <v>0.9</v>
      </c>
      <c r="T440" s="1">
        <f>IF(AND(ISERROR(IF(ScheduleCompile!O433="Off",0,IF(ScheduleCompile!O433="On",1,IF(ISNUMBER(ScheduleCompile!O433),ScheduleCompile!O433/1,IF(ISTEXT(ScheduleCompile!O433),IF(OR(ISNUMBER(FIND("5F",ScheduleCompile!O433)),ISNUMBER(FIND("0F",ScheduleCompile!O433)),ISNUMBER(FIND("8F",ScheduleCompile!O433)),ISNUMBER(FIND("1F",ScheduleCompile!O433)),ISNUMBER(FIND("2F",ScheduleCompile!O433)),ISNUMBER(FIND("3F",ScheduleCompile!O433)),ISNUMBER(FIND("6F",ScheduleCompile!O433)),ISNUMBER(FIND("7F",ScheduleCompile!O433)),ISNUMBER(FIND("9F",ScheduleCompile!O433)),ISNUMBER(FIND("4F",ScheduleCompile!O433))),VALUE(LEFT(ScheduleCompile!O433,FIND("F",ScheduleCompile!O433)-1)),ScheduleCompile!O433)))))),ISTEXT(ScheduleCompile!#REF!)),"ENDTABLE",IF(ISERROR(IF(ScheduleCompile!O433="Off",0,IF(ScheduleCompile!O433="On",1,IF(ISNUMBER(ScheduleCompile!O433),ScheduleCompile!O433/1,IF(ISTEXT(ScheduleCompile!O433),IF(OR(ISNUMBER(FIND("5F",ScheduleCompile!O433)),ISNUMBER(FIND("0F",ScheduleCompile!O433)),ISNUMBER(FIND("8F",ScheduleCompile!O433)),ISNUMBER(FIND("1F",ScheduleCompile!O433)),ISNUMBER(FIND("2F",ScheduleCompile!O433)),ISNUMBER(FIND("3F",ScheduleCompile!O433)),ISNUMBER(FIND("6F",ScheduleCompile!O433)),ISNUMBER(FIND("7F",ScheduleCompile!O433)),ISNUMBER(FIND("9F",ScheduleCompile!O433)),ISNUMBER(FIND("4F",ScheduleCompile!O433))),VALUE(LEFT(ScheduleCompile!O433,FIND("F",ScheduleCompile!O433)-1)),ScheduleCompile!O433)))))),"",IF(ScheduleCompile!O433="Off",0,IF(ScheduleCompile!O433="On",1,IF(ISNUMBER(ScheduleCompile!O433),ScheduleCompile!O433/1,IF(ISTEXT(ScheduleCompile!O433),IF(OR(ISNUMBER(FIND("5F",ScheduleCompile!O433)),ISNUMBER(FIND("0F",ScheduleCompile!O433)),ISNUMBER(FIND("8F",ScheduleCompile!O433)),ISNUMBER(FIND("1F",ScheduleCompile!O433)),ISNUMBER(FIND("2F",ScheduleCompile!O433)),ISNUMBER(FIND("3F",ScheduleCompile!O433)),ISNUMBER(FIND("6F",ScheduleCompile!O433)),ISNUMBER(FIND("7F",ScheduleCompile!O433)),ISNUMBER(FIND("9F",ScheduleCompile!O433)),ISNUMBER(FIND("4F",ScheduleCompile!O433))),VALUE(LEFT(ScheduleCompile!O433,FIND("F",ScheduleCompile!O433)-1)),ScheduleCompile!O433)))))))</f>
        <v>0.9</v>
      </c>
      <c r="U440" s="1">
        <f>IF(AND(ISERROR(IF(ScheduleCompile!P433="Off",0,IF(ScheduleCompile!P433="On",1,IF(ISNUMBER(ScheduleCompile!P433),ScheduleCompile!P433/1,IF(ISTEXT(ScheduleCompile!P433),IF(OR(ISNUMBER(FIND("5F",ScheduleCompile!P433)),ISNUMBER(FIND("0F",ScheduleCompile!P433)),ISNUMBER(FIND("8F",ScheduleCompile!P433)),ISNUMBER(FIND("1F",ScheduleCompile!P433)),ISNUMBER(FIND("2F",ScheduleCompile!P433)),ISNUMBER(FIND("3F",ScheduleCompile!P433)),ISNUMBER(FIND("6F",ScheduleCompile!P433)),ISNUMBER(FIND("7F",ScheduleCompile!P433)),ISNUMBER(FIND("9F",ScheduleCompile!P433)),ISNUMBER(FIND("4F",ScheduleCompile!P433))),VALUE(LEFT(ScheduleCompile!P433,FIND("F",ScheduleCompile!P433)-1)),ScheduleCompile!P433)))))),ISTEXT(ScheduleCompile!#REF!)),"ENDTABLE",IF(ISERROR(IF(ScheduleCompile!P433="Off",0,IF(ScheduleCompile!P433="On",1,IF(ISNUMBER(ScheduleCompile!P433),ScheduleCompile!P433/1,IF(ISTEXT(ScheduleCompile!P433),IF(OR(ISNUMBER(FIND("5F",ScheduleCompile!P433)),ISNUMBER(FIND("0F",ScheduleCompile!P433)),ISNUMBER(FIND("8F",ScheduleCompile!P433)),ISNUMBER(FIND("1F",ScheduleCompile!P433)),ISNUMBER(FIND("2F",ScheduleCompile!P433)),ISNUMBER(FIND("3F",ScheduleCompile!P433)),ISNUMBER(FIND("6F",ScheduleCompile!P433)),ISNUMBER(FIND("7F",ScheduleCompile!P433)),ISNUMBER(FIND("9F",ScheduleCompile!P433)),ISNUMBER(FIND("4F",ScheduleCompile!P433))),VALUE(LEFT(ScheduleCompile!P433,FIND("F",ScheduleCompile!P433)-1)),ScheduleCompile!P433)))))),"",IF(ScheduleCompile!P433="Off",0,IF(ScheduleCompile!P433="On",1,IF(ISNUMBER(ScheduleCompile!P433),ScheduleCompile!P433/1,IF(ISTEXT(ScheduleCompile!P433),IF(OR(ISNUMBER(FIND("5F",ScheduleCompile!P433)),ISNUMBER(FIND("0F",ScheduleCompile!P433)),ISNUMBER(FIND("8F",ScheduleCompile!P433)),ISNUMBER(FIND("1F",ScheduleCompile!P433)),ISNUMBER(FIND("2F",ScheduleCompile!P433)),ISNUMBER(FIND("3F",ScheduleCompile!P433)),ISNUMBER(FIND("6F",ScheduleCompile!P433)),ISNUMBER(FIND("7F",ScheduleCompile!P433)),ISNUMBER(FIND("9F",ScheduleCompile!P433)),ISNUMBER(FIND("4F",ScheduleCompile!P433))),VALUE(LEFT(ScheduleCompile!P433,FIND("F",ScheduleCompile!P433)-1)),ScheduleCompile!P433)))))))</f>
        <v>0.9</v>
      </c>
      <c r="V440" s="1">
        <f>IF(AND(ISERROR(IF(ScheduleCompile!Q433="Off",0,IF(ScheduleCompile!Q433="On",1,IF(ISNUMBER(ScheduleCompile!Q433),ScheduleCompile!Q433/1,IF(ISTEXT(ScheduleCompile!Q433),IF(OR(ISNUMBER(FIND("5F",ScheduleCompile!Q433)),ISNUMBER(FIND("0F",ScheduleCompile!Q433)),ISNUMBER(FIND("8F",ScheduleCompile!Q433)),ISNUMBER(FIND("1F",ScheduleCompile!Q433)),ISNUMBER(FIND("2F",ScheduleCompile!Q433)),ISNUMBER(FIND("3F",ScheduleCompile!Q433)),ISNUMBER(FIND("6F",ScheduleCompile!Q433)),ISNUMBER(FIND("7F",ScheduleCompile!Q433)),ISNUMBER(FIND("9F",ScheduleCompile!Q433)),ISNUMBER(FIND("4F",ScheduleCompile!Q433))),VALUE(LEFT(ScheduleCompile!Q433,FIND("F",ScheduleCompile!Q433)-1)),ScheduleCompile!Q433)))))),ISTEXT(ScheduleCompile!#REF!)),"ENDTABLE",IF(ISERROR(IF(ScheduleCompile!Q433="Off",0,IF(ScheduleCompile!Q433="On",1,IF(ISNUMBER(ScheduleCompile!Q433),ScheduleCompile!Q433/1,IF(ISTEXT(ScheduleCompile!Q433),IF(OR(ISNUMBER(FIND("5F",ScheduleCompile!Q433)),ISNUMBER(FIND("0F",ScheduleCompile!Q433)),ISNUMBER(FIND("8F",ScheduleCompile!Q433)),ISNUMBER(FIND("1F",ScheduleCompile!Q433)),ISNUMBER(FIND("2F",ScheduleCompile!Q433)),ISNUMBER(FIND("3F",ScheduleCompile!Q433)),ISNUMBER(FIND("6F",ScheduleCompile!Q433)),ISNUMBER(FIND("7F",ScheduleCompile!Q433)),ISNUMBER(FIND("9F",ScheduleCompile!Q433)),ISNUMBER(FIND("4F",ScheduleCompile!Q433))),VALUE(LEFT(ScheduleCompile!Q433,FIND("F",ScheduleCompile!Q433)-1)),ScheduleCompile!Q433)))))),"",IF(ScheduleCompile!Q433="Off",0,IF(ScheduleCompile!Q433="On",1,IF(ISNUMBER(ScheduleCompile!Q433),ScheduleCompile!Q433/1,IF(ISTEXT(ScheduleCompile!Q433),IF(OR(ISNUMBER(FIND("5F",ScheduleCompile!Q433)),ISNUMBER(FIND("0F",ScheduleCompile!Q433)),ISNUMBER(FIND("8F",ScheduleCompile!Q433)),ISNUMBER(FIND("1F",ScheduleCompile!Q433)),ISNUMBER(FIND("2F",ScheduleCompile!Q433)),ISNUMBER(FIND("3F",ScheduleCompile!Q433)),ISNUMBER(FIND("6F",ScheduleCompile!Q433)),ISNUMBER(FIND("7F",ScheduleCompile!Q433)),ISNUMBER(FIND("9F",ScheduleCompile!Q433)),ISNUMBER(FIND("4F",ScheduleCompile!Q433))),VALUE(LEFT(ScheduleCompile!Q433,FIND("F",ScheduleCompile!Q433)-1)),ScheduleCompile!Q433)))))))</f>
        <v>0.9</v>
      </c>
      <c r="W440" s="1">
        <f>IF(AND(ISERROR(IF(ScheduleCompile!R433="Off",0,IF(ScheduleCompile!R433="On",1,IF(ISNUMBER(ScheduleCompile!R433),ScheduleCompile!R433/1,IF(ISTEXT(ScheduleCompile!R433),IF(OR(ISNUMBER(FIND("5F",ScheduleCompile!R433)),ISNUMBER(FIND("0F",ScheduleCompile!R433)),ISNUMBER(FIND("8F",ScheduleCompile!R433)),ISNUMBER(FIND("1F",ScheduleCompile!R433)),ISNUMBER(FIND("2F",ScheduleCompile!R433)),ISNUMBER(FIND("3F",ScheduleCompile!R433)),ISNUMBER(FIND("6F",ScheduleCompile!R433)),ISNUMBER(FIND("7F",ScheduleCompile!R433)),ISNUMBER(FIND("9F",ScheduleCompile!R433)),ISNUMBER(FIND("4F",ScheduleCompile!R433))),VALUE(LEFT(ScheduleCompile!R433,FIND("F",ScheduleCompile!R433)-1)),ScheduleCompile!R433)))))),ISTEXT(ScheduleCompile!#REF!)),"ENDTABLE",IF(ISERROR(IF(ScheduleCompile!R433="Off",0,IF(ScheduleCompile!R433="On",1,IF(ISNUMBER(ScheduleCompile!R433),ScheduleCompile!R433/1,IF(ISTEXT(ScheduleCompile!R433),IF(OR(ISNUMBER(FIND("5F",ScheduleCompile!R433)),ISNUMBER(FIND("0F",ScheduleCompile!R433)),ISNUMBER(FIND("8F",ScheduleCompile!R433)),ISNUMBER(FIND("1F",ScheduleCompile!R433)),ISNUMBER(FIND("2F",ScheduleCompile!R433)),ISNUMBER(FIND("3F",ScheduleCompile!R433)),ISNUMBER(FIND("6F",ScheduleCompile!R433)),ISNUMBER(FIND("7F",ScheduleCompile!R433)),ISNUMBER(FIND("9F",ScheduleCompile!R433)),ISNUMBER(FIND("4F",ScheduleCompile!R433))),VALUE(LEFT(ScheduleCompile!R433,FIND("F",ScheduleCompile!R433)-1)),ScheduleCompile!R433)))))),"",IF(ScheduleCompile!R433="Off",0,IF(ScheduleCompile!R433="On",1,IF(ISNUMBER(ScheduleCompile!R433),ScheduleCompile!R433/1,IF(ISTEXT(ScheduleCompile!R433),IF(OR(ISNUMBER(FIND("5F",ScheduleCompile!R433)),ISNUMBER(FIND("0F",ScheduleCompile!R433)),ISNUMBER(FIND("8F",ScheduleCompile!R433)),ISNUMBER(FIND("1F",ScheduleCompile!R433)),ISNUMBER(FIND("2F",ScheduleCompile!R433)),ISNUMBER(FIND("3F",ScheduleCompile!R433)),ISNUMBER(FIND("6F",ScheduleCompile!R433)),ISNUMBER(FIND("7F",ScheduleCompile!R433)),ISNUMBER(FIND("9F",ScheduleCompile!R433)),ISNUMBER(FIND("4F",ScheduleCompile!R433))),VALUE(LEFT(ScheduleCompile!R433,FIND("F",ScheduleCompile!R433)-1)),ScheduleCompile!R433)))))))</f>
        <v>0.9</v>
      </c>
      <c r="X440" s="1">
        <f>IF(AND(ISERROR(IF(ScheduleCompile!S433="Off",0,IF(ScheduleCompile!S433="On",1,IF(ISNUMBER(ScheduleCompile!S433),ScheduleCompile!S433/1,IF(ISTEXT(ScheduleCompile!S433),IF(OR(ISNUMBER(FIND("5F",ScheduleCompile!S433)),ISNUMBER(FIND("0F",ScheduleCompile!S433)),ISNUMBER(FIND("8F",ScheduleCompile!S433)),ISNUMBER(FIND("1F",ScheduleCompile!S433)),ISNUMBER(FIND("2F",ScheduleCompile!S433)),ISNUMBER(FIND("3F",ScheduleCompile!S433)),ISNUMBER(FIND("6F",ScheduleCompile!S433)),ISNUMBER(FIND("7F",ScheduleCompile!S433)),ISNUMBER(FIND("9F",ScheduleCompile!S433)),ISNUMBER(FIND("4F",ScheduleCompile!S433))),VALUE(LEFT(ScheduleCompile!S433,FIND("F",ScheduleCompile!S433)-1)),ScheduleCompile!S433)))))),ISTEXT(ScheduleCompile!#REF!)),"ENDTABLE",IF(ISERROR(IF(ScheduleCompile!S433="Off",0,IF(ScheduleCompile!S433="On",1,IF(ISNUMBER(ScheduleCompile!S433),ScheduleCompile!S433/1,IF(ISTEXT(ScheduleCompile!S433),IF(OR(ISNUMBER(FIND("5F",ScheduleCompile!S433)),ISNUMBER(FIND("0F",ScheduleCompile!S433)),ISNUMBER(FIND("8F",ScheduleCompile!S433)),ISNUMBER(FIND("1F",ScheduleCompile!S433)),ISNUMBER(FIND("2F",ScheduleCompile!S433)),ISNUMBER(FIND("3F",ScheduleCompile!S433)),ISNUMBER(FIND("6F",ScheduleCompile!S433)),ISNUMBER(FIND("7F",ScheduleCompile!S433)),ISNUMBER(FIND("9F",ScheduleCompile!S433)),ISNUMBER(FIND("4F",ScheduleCompile!S433))),VALUE(LEFT(ScheduleCompile!S433,FIND("F",ScheduleCompile!S433)-1)),ScheduleCompile!S433)))))),"",IF(ScheduleCompile!S433="Off",0,IF(ScheduleCompile!S433="On",1,IF(ISNUMBER(ScheduleCompile!S433),ScheduleCompile!S433/1,IF(ISTEXT(ScheduleCompile!S433),IF(OR(ISNUMBER(FIND("5F",ScheduleCompile!S433)),ISNUMBER(FIND("0F",ScheduleCompile!S433)),ISNUMBER(FIND("8F",ScheduleCompile!S433)),ISNUMBER(FIND("1F",ScheduleCompile!S433)),ISNUMBER(FIND("2F",ScheduleCompile!S433)),ISNUMBER(FIND("3F",ScheduleCompile!S433)),ISNUMBER(FIND("6F",ScheduleCompile!S433)),ISNUMBER(FIND("7F",ScheduleCompile!S433)),ISNUMBER(FIND("9F",ScheduleCompile!S433)),ISNUMBER(FIND("4F",ScheduleCompile!S433))),VALUE(LEFT(ScheduleCompile!S433,FIND("F",ScheduleCompile!S433)-1)),ScheduleCompile!S433)))))))</f>
        <v>0.9</v>
      </c>
      <c r="Y440" s="1">
        <f>IF(AND(ISERROR(IF(ScheduleCompile!T433="Off",0,IF(ScheduleCompile!T433="On",1,IF(ISNUMBER(ScheduleCompile!T433),ScheduleCompile!T433/1,IF(ISTEXT(ScheduleCompile!T433),IF(OR(ISNUMBER(FIND("5F",ScheduleCompile!T433)),ISNUMBER(FIND("0F",ScheduleCompile!T433)),ISNUMBER(FIND("8F",ScheduleCompile!T433)),ISNUMBER(FIND("1F",ScheduleCompile!T433)),ISNUMBER(FIND("2F",ScheduleCompile!T433)),ISNUMBER(FIND("3F",ScheduleCompile!T433)),ISNUMBER(FIND("6F",ScheduleCompile!T433)),ISNUMBER(FIND("7F",ScheduleCompile!T433)),ISNUMBER(FIND("9F",ScheduleCompile!T433)),ISNUMBER(FIND("4F",ScheduleCompile!T433))),VALUE(LEFT(ScheduleCompile!T433,FIND("F",ScheduleCompile!T433)-1)),ScheduleCompile!T433)))))),ISTEXT(ScheduleCompile!#REF!)),"ENDTABLE",IF(ISERROR(IF(ScheduleCompile!T433="Off",0,IF(ScheduleCompile!T433="On",1,IF(ISNUMBER(ScheduleCompile!T433),ScheduleCompile!T433/1,IF(ISTEXT(ScheduleCompile!T433),IF(OR(ISNUMBER(FIND("5F",ScheduleCompile!T433)),ISNUMBER(FIND("0F",ScheduleCompile!T433)),ISNUMBER(FIND("8F",ScheduleCompile!T433)),ISNUMBER(FIND("1F",ScheduleCompile!T433)),ISNUMBER(FIND("2F",ScheduleCompile!T433)),ISNUMBER(FIND("3F",ScheduleCompile!T433)),ISNUMBER(FIND("6F",ScheduleCompile!T433)),ISNUMBER(FIND("7F",ScheduleCompile!T433)),ISNUMBER(FIND("9F",ScheduleCompile!T433)),ISNUMBER(FIND("4F",ScheduleCompile!T433))),VALUE(LEFT(ScheduleCompile!T433,FIND("F",ScheduleCompile!T433)-1)),ScheduleCompile!T433)))))),"",IF(ScheduleCompile!T433="Off",0,IF(ScheduleCompile!T433="On",1,IF(ISNUMBER(ScheduleCompile!T433),ScheduleCompile!T433/1,IF(ISTEXT(ScheduleCompile!T433),IF(OR(ISNUMBER(FIND("5F",ScheduleCompile!T433)),ISNUMBER(FIND("0F",ScheduleCompile!T433)),ISNUMBER(FIND("8F",ScheduleCompile!T433)),ISNUMBER(FIND("1F",ScheduleCompile!T433)),ISNUMBER(FIND("2F",ScheduleCompile!T433)),ISNUMBER(FIND("3F",ScheduleCompile!T433)),ISNUMBER(FIND("6F",ScheduleCompile!T433)),ISNUMBER(FIND("7F",ScheduleCompile!T433)),ISNUMBER(FIND("9F",ScheduleCompile!T433)),ISNUMBER(FIND("4F",ScheduleCompile!T433))),VALUE(LEFT(ScheduleCompile!T433,FIND("F",ScheduleCompile!T433)-1)),ScheduleCompile!T433)))))))</f>
        <v>0.9</v>
      </c>
      <c r="Z440" s="1">
        <f>IF(AND(ISERROR(IF(ScheduleCompile!U433="Off",0,IF(ScheduleCompile!U433="On",1,IF(ISNUMBER(ScheduleCompile!U433),ScheduleCompile!U433/1,IF(ISTEXT(ScheduleCompile!U433),IF(OR(ISNUMBER(FIND("5F",ScheduleCompile!U433)),ISNUMBER(FIND("0F",ScheduleCompile!U433)),ISNUMBER(FIND("8F",ScheduleCompile!U433)),ISNUMBER(FIND("1F",ScheduleCompile!U433)),ISNUMBER(FIND("2F",ScheduleCompile!U433)),ISNUMBER(FIND("3F",ScheduleCompile!U433)),ISNUMBER(FIND("6F",ScheduleCompile!U433)),ISNUMBER(FIND("7F",ScheduleCompile!U433)),ISNUMBER(FIND("9F",ScheduleCompile!U433)),ISNUMBER(FIND("4F",ScheduleCompile!U433))),VALUE(LEFT(ScheduleCompile!U433,FIND("F",ScheduleCompile!U433)-1)),ScheduleCompile!U433)))))),ISTEXT(ScheduleCompile!#REF!)),"ENDTABLE",IF(ISERROR(IF(ScheduleCompile!U433="Off",0,IF(ScheduleCompile!U433="On",1,IF(ISNUMBER(ScheduleCompile!U433),ScheduleCompile!U433/1,IF(ISTEXT(ScheduleCompile!U433),IF(OR(ISNUMBER(FIND("5F",ScheduleCompile!U433)),ISNUMBER(FIND("0F",ScheduleCompile!U433)),ISNUMBER(FIND("8F",ScheduleCompile!U433)),ISNUMBER(FIND("1F",ScheduleCompile!U433)),ISNUMBER(FIND("2F",ScheduleCompile!U433)),ISNUMBER(FIND("3F",ScheduleCompile!U433)),ISNUMBER(FIND("6F",ScheduleCompile!U433)),ISNUMBER(FIND("7F",ScheduleCompile!U433)),ISNUMBER(FIND("9F",ScheduleCompile!U433)),ISNUMBER(FIND("4F",ScheduleCompile!U433))),VALUE(LEFT(ScheduleCompile!U433,FIND("F",ScheduleCompile!U433)-1)),ScheduleCompile!U433)))))),"",IF(ScheduleCompile!U433="Off",0,IF(ScheduleCompile!U433="On",1,IF(ISNUMBER(ScheduleCompile!U433),ScheduleCompile!U433/1,IF(ISTEXT(ScheduleCompile!U433),IF(OR(ISNUMBER(FIND("5F",ScheduleCompile!U433)),ISNUMBER(FIND("0F",ScheduleCompile!U433)),ISNUMBER(FIND("8F",ScheduleCompile!U433)),ISNUMBER(FIND("1F",ScheduleCompile!U433)),ISNUMBER(FIND("2F",ScheduleCompile!U433)),ISNUMBER(FIND("3F",ScheduleCompile!U433)),ISNUMBER(FIND("6F",ScheduleCompile!U433)),ISNUMBER(FIND("7F",ScheduleCompile!U433)),ISNUMBER(FIND("9F",ScheduleCompile!U433)),ISNUMBER(FIND("4F",ScheduleCompile!U433))),VALUE(LEFT(ScheduleCompile!U433,FIND("F",ScheduleCompile!U433)-1)),ScheduleCompile!U433)))))))</f>
        <v>0.9</v>
      </c>
      <c r="AA440" s="1">
        <f>IF(AND(ISERROR(IF(ScheduleCompile!V433="Off",0,IF(ScheduleCompile!V433="On",1,IF(ISNUMBER(ScheduleCompile!V433),ScheduleCompile!V433/1,IF(ISTEXT(ScheduleCompile!V433),IF(OR(ISNUMBER(FIND("5F",ScheduleCompile!V433)),ISNUMBER(FIND("0F",ScheduleCompile!V433)),ISNUMBER(FIND("8F",ScheduleCompile!V433)),ISNUMBER(FIND("1F",ScheduleCompile!V433)),ISNUMBER(FIND("2F",ScheduleCompile!V433)),ISNUMBER(FIND("3F",ScheduleCompile!V433)),ISNUMBER(FIND("6F",ScheduleCompile!V433)),ISNUMBER(FIND("7F",ScheduleCompile!V433)),ISNUMBER(FIND("9F",ScheduleCompile!V433)),ISNUMBER(FIND("4F",ScheduleCompile!V433))),VALUE(LEFT(ScheduleCompile!V433,FIND("F",ScheduleCompile!V433)-1)),ScheduleCompile!V433)))))),ISTEXT(ScheduleCompile!#REF!)),"ENDTABLE",IF(ISERROR(IF(ScheduleCompile!V433="Off",0,IF(ScheduleCompile!V433="On",1,IF(ISNUMBER(ScheduleCompile!V433),ScheduleCompile!V433/1,IF(ISTEXT(ScheduleCompile!V433),IF(OR(ISNUMBER(FIND("5F",ScheduleCompile!V433)),ISNUMBER(FIND("0F",ScheduleCompile!V433)),ISNUMBER(FIND("8F",ScheduleCompile!V433)),ISNUMBER(FIND("1F",ScheduleCompile!V433)),ISNUMBER(FIND("2F",ScheduleCompile!V433)),ISNUMBER(FIND("3F",ScheduleCompile!V433)),ISNUMBER(FIND("6F",ScheduleCompile!V433)),ISNUMBER(FIND("7F",ScheduleCompile!V433)),ISNUMBER(FIND("9F",ScheduleCompile!V433)),ISNUMBER(FIND("4F",ScheduleCompile!V433))),VALUE(LEFT(ScheduleCompile!V433,FIND("F",ScheduleCompile!V433)-1)),ScheduleCompile!V433)))))),"",IF(ScheduleCompile!V433="Off",0,IF(ScheduleCompile!V433="On",1,IF(ISNUMBER(ScheduleCompile!V433),ScheduleCompile!V433/1,IF(ISTEXT(ScheduleCompile!V433),IF(OR(ISNUMBER(FIND("5F",ScheduleCompile!V433)),ISNUMBER(FIND("0F",ScheduleCompile!V433)),ISNUMBER(FIND("8F",ScheduleCompile!V433)),ISNUMBER(FIND("1F",ScheduleCompile!V433)),ISNUMBER(FIND("2F",ScheduleCompile!V433)),ISNUMBER(FIND("3F",ScheduleCompile!V433)),ISNUMBER(FIND("6F",ScheduleCompile!V433)),ISNUMBER(FIND("7F",ScheduleCompile!V433)),ISNUMBER(FIND("9F",ScheduleCompile!V433)),ISNUMBER(FIND("4F",ScheduleCompile!V433))),VALUE(LEFT(ScheduleCompile!V433,FIND("F",ScheduleCompile!V433)-1)),ScheduleCompile!V433)))))))</f>
        <v>0.9</v>
      </c>
      <c r="AB440" s="1">
        <f>IF(AND(ISERROR(IF(ScheduleCompile!W433="Off",0,IF(ScheduleCompile!W433="On",1,IF(ISNUMBER(ScheduleCompile!W433),ScheduleCompile!W433/1,IF(ISTEXT(ScheduleCompile!W433),IF(OR(ISNUMBER(FIND("5F",ScheduleCompile!W433)),ISNUMBER(FIND("0F",ScheduleCompile!W433)),ISNUMBER(FIND("8F",ScheduleCompile!W433)),ISNUMBER(FIND("1F",ScheduleCompile!W433)),ISNUMBER(FIND("2F",ScheduleCompile!W433)),ISNUMBER(FIND("3F",ScheduleCompile!W433)),ISNUMBER(FIND("6F",ScheduleCompile!W433)),ISNUMBER(FIND("7F",ScheduleCompile!W433)),ISNUMBER(FIND("9F",ScheduleCompile!W433)),ISNUMBER(FIND("4F",ScheduleCompile!W433))),VALUE(LEFT(ScheduleCompile!W433,FIND("F",ScheduleCompile!W433)-1)),ScheduleCompile!W433)))))),ISTEXT(ScheduleCompile!#REF!)),"ENDTABLE",IF(ISERROR(IF(ScheduleCompile!W433="Off",0,IF(ScheduleCompile!W433="On",1,IF(ISNUMBER(ScheduleCompile!W433),ScheduleCompile!W433/1,IF(ISTEXT(ScheduleCompile!W433),IF(OR(ISNUMBER(FIND("5F",ScheduleCompile!W433)),ISNUMBER(FIND("0F",ScheduleCompile!W433)),ISNUMBER(FIND("8F",ScheduleCompile!W433)),ISNUMBER(FIND("1F",ScheduleCompile!W433)),ISNUMBER(FIND("2F",ScheduleCompile!W433)),ISNUMBER(FIND("3F",ScheduleCompile!W433)),ISNUMBER(FIND("6F",ScheduleCompile!W433)),ISNUMBER(FIND("7F",ScheduleCompile!W433)),ISNUMBER(FIND("9F",ScheduleCompile!W433)),ISNUMBER(FIND("4F",ScheduleCompile!W433))),VALUE(LEFT(ScheduleCompile!W433,FIND("F",ScheduleCompile!W433)-1)),ScheduleCompile!W433)))))),"",IF(ScheduleCompile!W433="Off",0,IF(ScheduleCompile!W433="On",1,IF(ISNUMBER(ScheduleCompile!W433),ScheduleCompile!W433/1,IF(ISTEXT(ScheduleCompile!W433),IF(OR(ISNUMBER(FIND("5F",ScheduleCompile!W433)),ISNUMBER(FIND("0F",ScheduleCompile!W433)),ISNUMBER(FIND("8F",ScheduleCompile!W433)),ISNUMBER(FIND("1F",ScheduleCompile!W433)),ISNUMBER(FIND("2F",ScheduleCompile!W433)),ISNUMBER(FIND("3F",ScheduleCompile!W433)),ISNUMBER(FIND("6F",ScheduleCompile!W433)),ISNUMBER(FIND("7F",ScheduleCompile!W433)),ISNUMBER(FIND("9F",ScheduleCompile!W433)),ISNUMBER(FIND("4F",ScheduleCompile!W433))),VALUE(LEFT(ScheduleCompile!W433,FIND("F",ScheduleCompile!W433)-1)),ScheduleCompile!W433)))))))</f>
        <v>0.9</v>
      </c>
      <c r="AC440" s="1">
        <f>IF(AND(ISERROR(IF(ScheduleCompile!X433="Off",0,IF(ScheduleCompile!X433="On",1,IF(ISNUMBER(ScheduleCompile!X433),ScheduleCompile!X433/1,IF(ISTEXT(ScheduleCompile!X433),IF(OR(ISNUMBER(FIND("5F",ScheduleCompile!X433)),ISNUMBER(FIND("0F",ScheduleCompile!X433)),ISNUMBER(FIND("8F",ScheduleCompile!X433)),ISNUMBER(FIND("1F",ScheduleCompile!X433)),ISNUMBER(FIND("2F",ScheduleCompile!X433)),ISNUMBER(FIND("3F",ScheduleCompile!X433)),ISNUMBER(FIND("6F",ScheduleCompile!X433)),ISNUMBER(FIND("7F",ScheduleCompile!X433)),ISNUMBER(FIND("9F",ScheduleCompile!X433)),ISNUMBER(FIND("4F",ScheduleCompile!X433))),VALUE(LEFT(ScheduleCompile!X433,FIND("F",ScheduleCompile!X433)-1)),ScheduleCompile!X433)))))),ISTEXT(ScheduleCompile!#REF!)),"ENDTABLE",IF(ISERROR(IF(ScheduleCompile!X433="Off",0,IF(ScheduleCompile!X433="On",1,IF(ISNUMBER(ScheduleCompile!X433),ScheduleCompile!X433/1,IF(ISTEXT(ScheduleCompile!X433),IF(OR(ISNUMBER(FIND("5F",ScheduleCompile!X433)),ISNUMBER(FIND("0F",ScheduleCompile!X433)),ISNUMBER(FIND("8F",ScheduleCompile!X433)),ISNUMBER(FIND("1F",ScheduleCompile!X433)),ISNUMBER(FIND("2F",ScheduleCompile!X433)),ISNUMBER(FIND("3F",ScheduleCompile!X433)),ISNUMBER(FIND("6F",ScheduleCompile!X433)),ISNUMBER(FIND("7F",ScheduleCompile!X433)),ISNUMBER(FIND("9F",ScheduleCompile!X433)),ISNUMBER(FIND("4F",ScheduleCompile!X433))),VALUE(LEFT(ScheduleCompile!X433,FIND("F",ScheduleCompile!X433)-1)),ScheduleCompile!X433)))))),"",IF(ScheduleCompile!X433="Off",0,IF(ScheduleCompile!X433="On",1,IF(ISNUMBER(ScheduleCompile!X433),ScheduleCompile!X433/1,IF(ISTEXT(ScheduleCompile!X433),IF(OR(ISNUMBER(FIND("5F",ScheduleCompile!X433)),ISNUMBER(FIND("0F",ScheduleCompile!X433)),ISNUMBER(FIND("8F",ScheduleCompile!X433)),ISNUMBER(FIND("1F",ScheduleCompile!X433)),ISNUMBER(FIND("2F",ScheduleCompile!X433)),ISNUMBER(FIND("3F",ScheduleCompile!X433)),ISNUMBER(FIND("6F",ScheduleCompile!X433)),ISNUMBER(FIND("7F",ScheduleCompile!X433)),ISNUMBER(FIND("9F",ScheduleCompile!X433)),ISNUMBER(FIND("4F",ScheduleCompile!X433))),VALUE(LEFT(ScheduleCompile!X433,FIND("F",ScheduleCompile!X433)-1)),ScheduleCompile!X433)))))))</f>
        <v>0.9</v>
      </c>
      <c r="AD440" s="1">
        <f>IF(AND(ISERROR(IF(ScheduleCompile!Y433="Off",0,IF(ScheduleCompile!Y433="On",1,IF(ISNUMBER(ScheduleCompile!Y433),ScheduleCompile!Y433/1,IF(ISTEXT(ScheduleCompile!Y433),IF(OR(ISNUMBER(FIND("5F",ScheduleCompile!Y433)),ISNUMBER(FIND("0F",ScheduleCompile!Y433)),ISNUMBER(FIND("8F",ScheduleCompile!Y433)),ISNUMBER(FIND("1F",ScheduleCompile!Y433)),ISNUMBER(FIND("2F",ScheduleCompile!Y433)),ISNUMBER(FIND("3F",ScheduleCompile!Y433)),ISNUMBER(FIND("6F",ScheduleCompile!Y433)),ISNUMBER(FIND("7F",ScheduleCompile!Y433)),ISNUMBER(FIND("9F",ScheduleCompile!Y433)),ISNUMBER(FIND("4F",ScheduleCompile!Y433))),VALUE(LEFT(ScheduleCompile!Y433,FIND("F",ScheduleCompile!Y433)-1)),ScheduleCompile!Y433)))))),ISTEXT(ScheduleCompile!#REF!)),"ENDTABLE",IF(ISERROR(IF(ScheduleCompile!Y433="Off",0,IF(ScheduleCompile!Y433="On",1,IF(ISNUMBER(ScheduleCompile!Y433),ScheduleCompile!Y433/1,IF(ISTEXT(ScheduleCompile!Y433),IF(OR(ISNUMBER(FIND("5F",ScheduleCompile!Y433)),ISNUMBER(FIND("0F",ScheduleCompile!Y433)),ISNUMBER(FIND("8F",ScheduleCompile!Y433)),ISNUMBER(FIND("1F",ScheduleCompile!Y433)),ISNUMBER(FIND("2F",ScheduleCompile!Y433)),ISNUMBER(FIND("3F",ScheduleCompile!Y433)),ISNUMBER(FIND("6F",ScheduleCompile!Y433)),ISNUMBER(FIND("7F",ScheduleCompile!Y433)),ISNUMBER(FIND("9F",ScheduleCompile!Y433)),ISNUMBER(FIND("4F",ScheduleCompile!Y433))),VALUE(LEFT(ScheduleCompile!Y433,FIND("F",ScheduleCompile!Y433)-1)),ScheduleCompile!Y433)))))),"",IF(ScheduleCompile!Y433="Off",0,IF(ScheduleCompile!Y433="On",1,IF(ISNUMBER(ScheduleCompile!Y433),ScheduleCompile!Y433/1,IF(ISTEXT(ScheduleCompile!Y433),IF(OR(ISNUMBER(FIND("5F",ScheduleCompile!Y433)),ISNUMBER(FIND("0F",ScheduleCompile!Y433)),ISNUMBER(FIND("8F",ScheduleCompile!Y433)),ISNUMBER(FIND("1F",ScheduleCompile!Y433)),ISNUMBER(FIND("2F",ScheduleCompile!Y433)),ISNUMBER(FIND("3F",ScheduleCompile!Y433)),ISNUMBER(FIND("6F",ScheduleCompile!Y433)),ISNUMBER(FIND("7F",ScheduleCompile!Y433)),ISNUMBER(FIND("9F",ScheduleCompile!Y433)),ISNUMBER(FIND("4F",ScheduleCompile!Y433))),VALUE(LEFT(ScheduleCompile!Y433,FIND("F",ScheduleCompile!Y433)-1)),ScheduleCompile!Y433)))))))</f>
        <v>0.9</v>
      </c>
    </row>
    <row r="441" spans="1:30" x14ac:dyDescent="0.25">
      <c r="A441" t="str">
        <f t="shared" si="27"/>
        <v>SchDay "RetailGasEquipWD"  Type = "Fraction" Hr = (0, 0, 0, 0, 0, 0, 0, 0.5, 0.5, 0.75, 0.9, 0.9, 0.9, 0.75, 0.75, 0.9, 0.9, 0.9, 0.75, 0.5, 0.5, 0, 0, 0) ..</v>
      </c>
      <c r="B441" s="1" t="s">
        <v>623</v>
      </c>
      <c r="C441" t="str">
        <f t="shared" si="28"/>
        <v xml:space="preserve">SchDay "RetailGasEquipWD"  Type = "Fraction" Hr = </v>
      </c>
      <c r="D441" t="str">
        <f t="shared" si="29"/>
        <v>(0, 0, 0, 0, 0, 0, 0, 0.5, 0.5, 0.75, 0.9, 0.9, 0.9, 0.75, 0.75, 0.9, 0.9, 0.9, 0.75, 0.5, 0.5, 0, 0, 0) ..</v>
      </c>
      <c r="E441" s="30" t="str">
        <f>ScheduleCompile!A434</f>
        <v>RetailGasEquipWD</v>
      </c>
      <c r="F441" t="str">
        <f t="shared" si="30"/>
        <v>Fraction</v>
      </c>
      <c r="G441" s="1">
        <f>IF(AND(ISERROR(IF(ScheduleCompile!B434="Off",0,IF(ScheduleCompile!B434="On",1,IF(ISNUMBER(ScheduleCompile!B434),ScheduleCompile!B434/1,IF(ISTEXT(ScheduleCompile!B434),IF(OR(ISNUMBER(FIND("5F",ScheduleCompile!B434)),ISNUMBER(FIND("0F",ScheduleCompile!B434)),ISNUMBER(FIND("8F",ScheduleCompile!B434)),ISNUMBER(FIND("1F",ScheduleCompile!B434)),ISNUMBER(FIND("2F",ScheduleCompile!B434)),ISNUMBER(FIND("3F",ScheduleCompile!B434)),ISNUMBER(FIND("6F",ScheduleCompile!B434)),ISNUMBER(FIND("7F",ScheduleCompile!B434)),ISNUMBER(FIND("9F",ScheduleCompile!B434)),ISNUMBER(FIND("4F",ScheduleCompile!B434))),VALUE(LEFT(ScheduleCompile!B434,FIND("F",ScheduleCompile!B434)-1)),ScheduleCompile!B434)))))),ISTEXT(ScheduleCompile!#REF!)),"ENDTABLE",IF(ISERROR(IF(ScheduleCompile!B434="Off",0,IF(ScheduleCompile!B434="On",1,IF(ISNUMBER(ScheduleCompile!B434),ScheduleCompile!B434/1,IF(ISTEXT(ScheduleCompile!B434),IF(OR(ISNUMBER(FIND("5F",ScheduleCompile!B434)),ISNUMBER(FIND("0F",ScheduleCompile!B434)),ISNUMBER(FIND("8F",ScheduleCompile!B434)),ISNUMBER(FIND("1F",ScheduleCompile!B434)),ISNUMBER(FIND("2F",ScheduleCompile!B434)),ISNUMBER(FIND("3F",ScheduleCompile!B434)),ISNUMBER(FIND("6F",ScheduleCompile!B434)),ISNUMBER(FIND("7F",ScheduleCompile!B434)),ISNUMBER(FIND("9F",ScheduleCompile!B434)),ISNUMBER(FIND("4F",ScheduleCompile!B434))),VALUE(LEFT(ScheduleCompile!B434,FIND("F",ScheduleCompile!B434)-1)),ScheduleCompile!B434)))))),"",IF(ScheduleCompile!B434="Off",0,IF(ScheduleCompile!B434="On",1,IF(ISNUMBER(ScheduleCompile!B434),ScheduleCompile!B434/1,IF(ISTEXT(ScheduleCompile!B434),IF(OR(ISNUMBER(FIND("5F",ScheduleCompile!B434)),ISNUMBER(FIND("0F",ScheduleCompile!B434)),ISNUMBER(FIND("8F",ScheduleCompile!B434)),ISNUMBER(FIND("1F",ScheduleCompile!B434)),ISNUMBER(FIND("2F",ScheduleCompile!B434)),ISNUMBER(FIND("3F",ScheduleCompile!B434)),ISNUMBER(FIND("6F",ScheduleCompile!B434)),ISNUMBER(FIND("7F",ScheduleCompile!B434)),ISNUMBER(FIND("9F",ScheduleCompile!B434)),ISNUMBER(FIND("4F",ScheduleCompile!B434))),VALUE(LEFT(ScheduleCompile!B434,FIND("F",ScheduleCompile!B434)-1)),ScheduleCompile!B434)))))))</f>
        <v>0</v>
      </c>
      <c r="H441" s="1">
        <f>IF(AND(ISERROR(IF(ScheduleCompile!C434="Off",0,IF(ScheduleCompile!C434="On",1,IF(ISNUMBER(ScheduleCompile!C434),ScheduleCompile!C434/1,IF(ISTEXT(ScheduleCompile!C434),IF(OR(ISNUMBER(FIND("5F",ScheduleCompile!C434)),ISNUMBER(FIND("0F",ScheduleCompile!C434)),ISNUMBER(FIND("8F",ScheduleCompile!C434)),ISNUMBER(FIND("1F",ScheduleCompile!C434)),ISNUMBER(FIND("2F",ScheduleCompile!C434)),ISNUMBER(FIND("3F",ScheduleCompile!C434)),ISNUMBER(FIND("6F",ScheduleCompile!C434)),ISNUMBER(FIND("7F",ScheduleCompile!C434)),ISNUMBER(FIND("9F",ScheduleCompile!C434)),ISNUMBER(FIND("4F",ScheduleCompile!C434))),VALUE(LEFT(ScheduleCompile!C434,FIND("F",ScheduleCompile!C434)-1)),ScheduleCompile!C434)))))),ISTEXT(ScheduleCompile!#REF!)),"ENDTABLE",IF(ISERROR(IF(ScheduleCompile!C434="Off",0,IF(ScheduleCompile!C434="On",1,IF(ISNUMBER(ScheduleCompile!C434),ScheduleCompile!C434/1,IF(ISTEXT(ScheduleCompile!C434),IF(OR(ISNUMBER(FIND("5F",ScheduleCompile!C434)),ISNUMBER(FIND("0F",ScheduleCompile!C434)),ISNUMBER(FIND("8F",ScheduleCompile!C434)),ISNUMBER(FIND("1F",ScheduleCompile!C434)),ISNUMBER(FIND("2F",ScheduleCompile!C434)),ISNUMBER(FIND("3F",ScheduleCompile!C434)),ISNUMBER(FIND("6F",ScheduleCompile!C434)),ISNUMBER(FIND("7F",ScheduleCompile!C434)),ISNUMBER(FIND("9F",ScheduleCompile!C434)),ISNUMBER(FIND("4F",ScheduleCompile!C434))),VALUE(LEFT(ScheduleCompile!C434,FIND("F",ScheduleCompile!C434)-1)),ScheduleCompile!C434)))))),"",IF(ScheduleCompile!C434="Off",0,IF(ScheduleCompile!C434="On",1,IF(ISNUMBER(ScheduleCompile!C434),ScheduleCompile!C434/1,IF(ISTEXT(ScheduleCompile!C434),IF(OR(ISNUMBER(FIND("5F",ScheduleCompile!C434)),ISNUMBER(FIND("0F",ScheduleCompile!C434)),ISNUMBER(FIND("8F",ScheduleCompile!C434)),ISNUMBER(FIND("1F",ScheduleCompile!C434)),ISNUMBER(FIND("2F",ScheduleCompile!C434)),ISNUMBER(FIND("3F",ScheduleCompile!C434)),ISNUMBER(FIND("6F",ScheduleCompile!C434)),ISNUMBER(FIND("7F",ScheduleCompile!C434)),ISNUMBER(FIND("9F",ScheduleCompile!C434)),ISNUMBER(FIND("4F",ScheduleCompile!C434))),VALUE(LEFT(ScheduleCompile!C434,FIND("F",ScheduleCompile!C434)-1)),ScheduleCompile!C434)))))))</f>
        <v>0</v>
      </c>
      <c r="I441" s="1">
        <f>IF(AND(ISERROR(IF(ScheduleCompile!D434="Off",0,IF(ScheduleCompile!D434="On",1,IF(ISNUMBER(ScheduleCompile!D434),ScheduleCompile!D434/1,IF(ISTEXT(ScheduleCompile!D434),IF(OR(ISNUMBER(FIND("5F",ScheduleCompile!D434)),ISNUMBER(FIND("0F",ScheduleCompile!D434)),ISNUMBER(FIND("8F",ScheduleCompile!D434)),ISNUMBER(FIND("1F",ScheduleCompile!D434)),ISNUMBER(FIND("2F",ScheduleCompile!D434)),ISNUMBER(FIND("3F",ScheduleCompile!D434)),ISNUMBER(FIND("6F",ScheduleCompile!D434)),ISNUMBER(FIND("7F",ScheduleCompile!D434)),ISNUMBER(FIND("9F",ScheduleCompile!D434)),ISNUMBER(FIND("4F",ScheduleCompile!D434))),VALUE(LEFT(ScheduleCompile!D434,FIND("F",ScheduleCompile!D434)-1)),ScheduleCompile!D434)))))),ISTEXT(ScheduleCompile!#REF!)),"ENDTABLE",IF(ISERROR(IF(ScheduleCompile!D434="Off",0,IF(ScheduleCompile!D434="On",1,IF(ISNUMBER(ScheduleCompile!D434),ScheduleCompile!D434/1,IF(ISTEXT(ScheduleCompile!D434),IF(OR(ISNUMBER(FIND("5F",ScheduleCompile!D434)),ISNUMBER(FIND("0F",ScheduleCompile!D434)),ISNUMBER(FIND("8F",ScheduleCompile!D434)),ISNUMBER(FIND("1F",ScheduleCompile!D434)),ISNUMBER(FIND("2F",ScheduleCompile!D434)),ISNUMBER(FIND("3F",ScheduleCompile!D434)),ISNUMBER(FIND("6F",ScheduleCompile!D434)),ISNUMBER(FIND("7F",ScheduleCompile!D434)),ISNUMBER(FIND("9F",ScheduleCompile!D434)),ISNUMBER(FIND("4F",ScheduleCompile!D434))),VALUE(LEFT(ScheduleCompile!D434,FIND("F",ScheduleCompile!D434)-1)),ScheduleCompile!D434)))))),"",IF(ScheduleCompile!D434="Off",0,IF(ScheduleCompile!D434="On",1,IF(ISNUMBER(ScheduleCompile!D434),ScheduleCompile!D434/1,IF(ISTEXT(ScheduleCompile!D434),IF(OR(ISNUMBER(FIND("5F",ScheduleCompile!D434)),ISNUMBER(FIND("0F",ScheduleCompile!D434)),ISNUMBER(FIND("8F",ScheduleCompile!D434)),ISNUMBER(FIND("1F",ScheduleCompile!D434)),ISNUMBER(FIND("2F",ScheduleCompile!D434)),ISNUMBER(FIND("3F",ScheduleCompile!D434)),ISNUMBER(FIND("6F",ScheduleCompile!D434)),ISNUMBER(FIND("7F",ScheduleCompile!D434)),ISNUMBER(FIND("9F",ScheduleCompile!D434)),ISNUMBER(FIND("4F",ScheduleCompile!D434))),VALUE(LEFT(ScheduleCompile!D434,FIND("F",ScheduleCompile!D434)-1)),ScheduleCompile!D434)))))))</f>
        <v>0</v>
      </c>
      <c r="J441" s="1">
        <f>IF(AND(ISERROR(IF(ScheduleCompile!E434="Off",0,IF(ScheduleCompile!E434="On",1,IF(ISNUMBER(ScheduleCompile!E434),ScheduleCompile!E434/1,IF(ISTEXT(ScheduleCompile!E434),IF(OR(ISNUMBER(FIND("5F",ScheduleCompile!E434)),ISNUMBER(FIND("0F",ScheduleCompile!E434)),ISNUMBER(FIND("8F",ScheduleCompile!E434)),ISNUMBER(FIND("1F",ScheduleCompile!E434)),ISNUMBER(FIND("2F",ScheduleCompile!E434)),ISNUMBER(FIND("3F",ScheduleCompile!E434)),ISNUMBER(FIND("6F",ScheduleCompile!E434)),ISNUMBER(FIND("7F",ScheduleCompile!E434)),ISNUMBER(FIND("9F",ScheduleCompile!E434)),ISNUMBER(FIND("4F",ScheduleCompile!E434))),VALUE(LEFT(ScheduleCompile!E434,FIND("F",ScheduleCompile!E434)-1)),ScheduleCompile!E434)))))),ISTEXT(ScheduleCompile!#REF!)),"ENDTABLE",IF(ISERROR(IF(ScheduleCompile!E434="Off",0,IF(ScheduleCompile!E434="On",1,IF(ISNUMBER(ScheduleCompile!E434),ScheduleCompile!E434/1,IF(ISTEXT(ScheduleCompile!E434),IF(OR(ISNUMBER(FIND("5F",ScheduleCompile!E434)),ISNUMBER(FIND("0F",ScheduleCompile!E434)),ISNUMBER(FIND("8F",ScheduleCompile!E434)),ISNUMBER(FIND("1F",ScheduleCompile!E434)),ISNUMBER(FIND("2F",ScheduleCompile!E434)),ISNUMBER(FIND("3F",ScheduleCompile!E434)),ISNUMBER(FIND("6F",ScheduleCompile!E434)),ISNUMBER(FIND("7F",ScheduleCompile!E434)),ISNUMBER(FIND("9F",ScheduleCompile!E434)),ISNUMBER(FIND("4F",ScheduleCompile!E434))),VALUE(LEFT(ScheduleCompile!E434,FIND("F",ScheduleCompile!E434)-1)),ScheduleCompile!E434)))))),"",IF(ScheduleCompile!E434="Off",0,IF(ScheduleCompile!E434="On",1,IF(ISNUMBER(ScheduleCompile!E434),ScheduleCompile!E434/1,IF(ISTEXT(ScheduleCompile!E434),IF(OR(ISNUMBER(FIND("5F",ScheduleCompile!E434)),ISNUMBER(FIND("0F",ScheduleCompile!E434)),ISNUMBER(FIND("8F",ScheduleCompile!E434)),ISNUMBER(FIND("1F",ScheduleCompile!E434)),ISNUMBER(FIND("2F",ScheduleCompile!E434)),ISNUMBER(FIND("3F",ScheduleCompile!E434)),ISNUMBER(FIND("6F",ScheduleCompile!E434)),ISNUMBER(FIND("7F",ScheduleCompile!E434)),ISNUMBER(FIND("9F",ScheduleCompile!E434)),ISNUMBER(FIND("4F",ScheduleCompile!E434))),VALUE(LEFT(ScheduleCompile!E434,FIND("F",ScheduleCompile!E434)-1)),ScheduleCompile!E434)))))))</f>
        <v>0</v>
      </c>
      <c r="K441" s="1">
        <f>IF(AND(ISERROR(IF(ScheduleCompile!F434="Off",0,IF(ScheduleCompile!F434="On",1,IF(ISNUMBER(ScheduleCompile!F434),ScheduleCompile!F434/1,IF(ISTEXT(ScheduleCompile!F434),IF(OR(ISNUMBER(FIND("5F",ScheduleCompile!F434)),ISNUMBER(FIND("0F",ScheduleCompile!F434)),ISNUMBER(FIND("8F",ScheduleCompile!F434)),ISNUMBER(FIND("1F",ScheduleCompile!F434)),ISNUMBER(FIND("2F",ScheduleCompile!F434)),ISNUMBER(FIND("3F",ScheduleCompile!F434)),ISNUMBER(FIND("6F",ScheduleCompile!F434)),ISNUMBER(FIND("7F",ScheduleCompile!F434)),ISNUMBER(FIND("9F",ScheduleCompile!F434)),ISNUMBER(FIND("4F",ScheduleCompile!F434))),VALUE(LEFT(ScheduleCompile!F434,FIND("F",ScheduleCompile!F434)-1)),ScheduleCompile!F434)))))),ISTEXT(ScheduleCompile!#REF!)),"ENDTABLE",IF(ISERROR(IF(ScheduleCompile!F434="Off",0,IF(ScheduleCompile!F434="On",1,IF(ISNUMBER(ScheduleCompile!F434),ScheduleCompile!F434/1,IF(ISTEXT(ScheduleCompile!F434),IF(OR(ISNUMBER(FIND("5F",ScheduleCompile!F434)),ISNUMBER(FIND("0F",ScheduleCompile!F434)),ISNUMBER(FIND("8F",ScheduleCompile!F434)),ISNUMBER(FIND("1F",ScheduleCompile!F434)),ISNUMBER(FIND("2F",ScheduleCompile!F434)),ISNUMBER(FIND("3F",ScheduleCompile!F434)),ISNUMBER(FIND("6F",ScheduleCompile!F434)),ISNUMBER(FIND("7F",ScheduleCompile!F434)),ISNUMBER(FIND("9F",ScheduleCompile!F434)),ISNUMBER(FIND("4F",ScheduleCompile!F434))),VALUE(LEFT(ScheduleCompile!F434,FIND("F",ScheduleCompile!F434)-1)),ScheduleCompile!F434)))))),"",IF(ScheduleCompile!F434="Off",0,IF(ScheduleCompile!F434="On",1,IF(ISNUMBER(ScheduleCompile!F434),ScheduleCompile!F434/1,IF(ISTEXT(ScheduleCompile!F434),IF(OR(ISNUMBER(FIND("5F",ScheduleCompile!F434)),ISNUMBER(FIND("0F",ScheduleCompile!F434)),ISNUMBER(FIND("8F",ScheduleCompile!F434)),ISNUMBER(FIND("1F",ScheduleCompile!F434)),ISNUMBER(FIND("2F",ScheduleCompile!F434)),ISNUMBER(FIND("3F",ScheduleCompile!F434)),ISNUMBER(FIND("6F",ScheduleCompile!F434)),ISNUMBER(FIND("7F",ScheduleCompile!F434)),ISNUMBER(FIND("9F",ScheduleCompile!F434)),ISNUMBER(FIND("4F",ScheduleCompile!F434))),VALUE(LEFT(ScheduleCompile!F434,FIND("F",ScheduleCompile!F434)-1)),ScheduleCompile!F434)))))))</f>
        <v>0</v>
      </c>
      <c r="L441" s="1">
        <f>IF(AND(ISERROR(IF(ScheduleCompile!G434="Off",0,IF(ScheduleCompile!G434="On",1,IF(ISNUMBER(ScheduleCompile!G434),ScheduleCompile!G434/1,IF(ISTEXT(ScheduleCompile!G434),IF(OR(ISNUMBER(FIND("5F",ScheduleCompile!G434)),ISNUMBER(FIND("0F",ScheduleCompile!G434)),ISNUMBER(FIND("8F",ScheduleCompile!G434)),ISNUMBER(FIND("1F",ScheduleCompile!G434)),ISNUMBER(FIND("2F",ScheduleCompile!G434)),ISNUMBER(FIND("3F",ScheduleCompile!G434)),ISNUMBER(FIND("6F",ScheduleCompile!G434)),ISNUMBER(FIND("7F",ScheduleCompile!G434)),ISNUMBER(FIND("9F",ScheduleCompile!G434)),ISNUMBER(FIND("4F",ScheduleCompile!G434))),VALUE(LEFT(ScheduleCompile!G434,FIND("F",ScheduleCompile!G434)-1)),ScheduleCompile!G434)))))),ISTEXT(ScheduleCompile!#REF!)),"ENDTABLE",IF(ISERROR(IF(ScheduleCompile!G434="Off",0,IF(ScheduleCompile!G434="On",1,IF(ISNUMBER(ScheduleCompile!G434),ScheduleCompile!G434/1,IF(ISTEXT(ScheduleCompile!G434),IF(OR(ISNUMBER(FIND("5F",ScheduleCompile!G434)),ISNUMBER(FIND("0F",ScheduleCompile!G434)),ISNUMBER(FIND("8F",ScheduleCompile!G434)),ISNUMBER(FIND("1F",ScheduleCompile!G434)),ISNUMBER(FIND("2F",ScheduleCompile!G434)),ISNUMBER(FIND("3F",ScheduleCompile!G434)),ISNUMBER(FIND("6F",ScheduleCompile!G434)),ISNUMBER(FIND("7F",ScheduleCompile!G434)),ISNUMBER(FIND("9F",ScheduleCompile!G434)),ISNUMBER(FIND("4F",ScheduleCompile!G434))),VALUE(LEFT(ScheduleCompile!G434,FIND("F",ScheduleCompile!G434)-1)),ScheduleCompile!G434)))))),"",IF(ScheduleCompile!G434="Off",0,IF(ScheduleCompile!G434="On",1,IF(ISNUMBER(ScheduleCompile!G434),ScheduleCompile!G434/1,IF(ISTEXT(ScheduleCompile!G434),IF(OR(ISNUMBER(FIND("5F",ScheduleCompile!G434)),ISNUMBER(FIND("0F",ScheduleCompile!G434)),ISNUMBER(FIND("8F",ScheduleCompile!G434)),ISNUMBER(FIND("1F",ScheduleCompile!G434)),ISNUMBER(FIND("2F",ScheduleCompile!G434)),ISNUMBER(FIND("3F",ScheduleCompile!G434)),ISNUMBER(FIND("6F",ScheduleCompile!G434)),ISNUMBER(FIND("7F",ScheduleCompile!G434)),ISNUMBER(FIND("9F",ScheduleCompile!G434)),ISNUMBER(FIND("4F",ScheduleCompile!G434))),VALUE(LEFT(ScheduleCompile!G434,FIND("F",ScheduleCompile!G434)-1)),ScheduleCompile!G434)))))))</f>
        <v>0</v>
      </c>
      <c r="M441" s="1">
        <f>IF(AND(ISERROR(IF(ScheduleCompile!H434="Off",0,IF(ScheduleCompile!H434="On",1,IF(ISNUMBER(ScheduleCompile!H434),ScheduleCompile!H434/1,IF(ISTEXT(ScheduleCompile!H434),IF(OR(ISNUMBER(FIND("5F",ScheduleCompile!H434)),ISNUMBER(FIND("0F",ScheduleCompile!H434)),ISNUMBER(FIND("8F",ScheduleCompile!H434)),ISNUMBER(FIND("1F",ScheduleCompile!H434)),ISNUMBER(FIND("2F",ScheduleCompile!H434)),ISNUMBER(FIND("3F",ScheduleCompile!H434)),ISNUMBER(FIND("6F",ScheduleCompile!H434)),ISNUMBER(FIND("7F",ScheduleCompile!H434)),ISNUMBER(FIND("9F",ScheduleCompile!H434)),ISNUMBER(FIND("4F",ScheduleCompile!H434))),VALUE(LEFT(ScheduleCompile!H434,FIND("F",ScheduleCompile!H434)-1)),ScheduleCompile!H434)))))),ISTEXT(ScheduleCompile!#REF!)),"ENDTABLE",IF(ISERROR(IF(ScheduleCompile!H434="Off",0,IF(ScheduleCompile!H434="On",1,IF(ISNUMBER(ScheduleCompile!H434),ScheduleCompile!H434/1,IF(ISTEXT(ScheduleCompile!H434),IF(OR(ISNUMBER(FIND("5F",ScheduleCompile!H434)),ISNUMBER(FIND("0F",ScheduleCompile!H434)),ISNUMBER(FIND("8F",ScheduleCompile!H434)),ISNUMBER(FIND("1F",ScheduleCompile!H434)),ISNUMBER(FIND("2F",ScheduleCompile!H434)),ISNUMBER(FIND("3F",ScheduleCompile!H434)),ISNUMBER(FIND("6F",ScheduleCompile!H434)),ISNUMBER(FIND("7F",ScheduleCompile!H434)),ISNUMBER(FIND("9F",ScheduleCompile!H434)),ISNUMBER(FIND("4F",ScheduleCompile!H434))),VALUE(LEFT(ScheduleCompile!H434,FIND("F",ScheduleCompile!H434)-1)),ScheduleCompile!H434)))))),"",IF(ScheduleCompile!H434="Off",0,IF(ScheduleCompile!H434="On",1,IF(ISNUMBER(ScheduleCompile!H434),ScheduleCompile!H434/1,IF(ISTEXT(ScheduleCompile!H434),IF(OR(ISNUMBER(FIND("5F",ScheduleCompile!H434)),ISNUMBER(FIND("0F",ScheduleCompile!H434)),ISNUMBER(FIND("8F",ScheduleCompile!H434)),ISNUMBER(FIND("1F",ScheduleCompile!H434)),ISNUMBER(FIND("2F",ScheduleCompile!H434)),ISNUMBER(FIND("3F",ScheduleCompile!H434)),ISNUMBER(FIND("6F",ScheduleCompile!H434)),ISNUMBER(FIND("7F",ScheduleCompile!H434)),ISNUMBER(FIND("9F",ScheduleCompile!H434)),ISNUMBER(FIND("4F",ScheduleCompile!H434))),VALUE(LEFT(ScheduleCompile!H434,FIND("F",ScheduleCompile!H434)-1)),ScheduleCompile!H434)))))))</f>
        <v>0</v>
      </c>
      <c r="N441" s="1">
        <f>IF(AND(ISERROR(IF(ScheduleCompile!I434="Off",0,IF(ScheduleCompile!I434="On",1,IF(ISNUMBER(ScheduleCompile!I434),ScheduleCompile!I434/1,IF(ISTEXT(ScheduleCompile!I434),IF(OR(ISNUMBER(FIND("5F",ScheduleCompile!I434)),ISNUMBER(FIND("0F",ScheduleCompile!I434)),ISNUMBER(FIND("8F",ScheduleCompile!I434)),ISNUMBER(FIND("1F",ScheduleCompile!I434)),ISNUMBER(FIND("2F",ScheduleCompile!I434)),ISNUMBER(FIND("3F",ScheduleCompile!I434)),ISNUMBER(FIND("6F",ScheduleCompile!I434)),ISNUMBER(FIND("7F",ScheduleCompile!I434)),ISNUMBER(FIND("9F",ScheduleCompile!I434)),ISNUMBER(FIND("4F",ScheduleCompile!I434))),VALUE(LEFT(ScheduleCompile!I434,FIND("F",ScheduleCompile!I434)-1)),ScheduleCompile!I434)))))),ISTEXT(ScheduleCompile!#REF!)),"ENDTABLE",IF(ISERROR(IF(ScheduleCompile!I434="Off",0,IF(ScheduleCompile!I434="On",1,IF(ISNUMBER(ScheduleCompile!I434),ScheduleCompile!I434/1,IF(ISTEXT(ScheduleCompile!I434),IF(OR(ISNUMBER(FIND("5F",ScheduleCompile!I434)),ISNUMBER(FIND("0F",ScheduleCompile!I434)),ISNUMBER(FIND("8F",ScheduleCompile!I434)),ISNUMBER(FIND("1F",ScheduleCompile!I434)),ISNUMBER(FIND("2F",ScheduleCompile!I434)),ISNUMBER(FIND("3F",ScheduleCompile!I434)),ISNUMBER(FIND("6F",ScheduleCompile!I434)),ISNUMBER(FIND("7F",ScheduleCompile!I434)),ISNUMBER(FIND("9F",ScheduleCompile!I434)),ISNUMBER(FIND("4F",ScheduleCompile!I434))),VALUE(LEFT(ScheduleCompile!I434,FIND("F",ScheduleCompile!I434)-1)),ScheduleCompile!I434)))))),"",IF(ScheduleCompile!I434="Off",0,IF(ScheduleCompile!I434="On",1,IF(ISNUMBER(ScheduleCompile!I434),ScheduleCompile!I434/1,IF(ISTEXT(ScheduleCompile!I434),IF(OR(ISNUMBER(FIND("5F",ScheduleCompile!I434)),ISNUMBER(FIND("0F",ScheduleCompile!I434)),ISNUMBER(FIND("8F",ScheduleCompile!I434)),ISNUMBER(FIND("1F",ScheduleCompile!I434)),ISNUMBER(FIND("2F",ScheduleCompile!I434)),ISNUMBER(FIND("3F",ScheduleCompile!I434)),ISNUMBER(FIND("6F",ScheduleCompile!I434)),ISNUMBER(FIND("7F",ScheduleCompile!I434)),ISNUMBER(FIND("9F",ScheduleCompile!I434)),ISNUMBER(FIND("4F",ScheduleCompile!I434))),VALUE(LEFT(ScheduleCompile!I434,FIND("F",ScheduleCompile!I434)-1)),ScheduleCompile!I434)))))))</f>
        <v>0.5</v>
      </c>
      <c r="O441" s="1">
        <f>IF(AND(ISERROR(IF(ScheduleCompile!J434="Off",0,IF(ScheduleCompile!J434="On",1,IF(ISNUMBER(ScheduleCompile!J434),ScheduleCompile!J434/1,IF(ISTEXT(ScheduleCompile!J434),IF(OR(ISNUMBER(FIND("5F",ScheduleCompile!J434)),ISNUMBER(FIND("0F",ScheduleCompile!J434)),ISNUMBER(FIND("8F",ScheduleCompile!J434)),ISNUMBER(FIND("1F",ScheduleCompile!J434)),ISNUMBER(FIND("2F",ScheduleCompile!J434)),ISNUMBER(FIND("3F",ScheduleCompile!J434)),ISNUMBER(FIND("6F",ScheduleCompile!J434)),ISNUMBER(FIND("7F",ScheduleCompile!J434)),ISNUMBER(FIND("9F",ScheduleCompile!J434)),ISNUMBER(FIND("4F",ScheduleCompile!J434))),VALUE(LEFT(ScheduleCompile!J434,FIND("F",ScheduleCompile!J434)-1)),ScheduleCompile!J434)))))),ISTEXT(ScheduleCompile!#REF!)),"ENDTABLE",IF(ISERROR(IF(ScheduleCompile!J434="Off",0,IF(ScheduleCompile!J434="On",1,IF(ISNUMBER(ScheduleCompile!J434),ScheduleCompile!J434/1,IF(ISTEXT(ScheduleCompile!J434),IF(OR(ISNUMBER(FIND("5F",ScheduleCompile!J434)),ISNUMBER(FIND("0F",ScheduleCompile!J434)),ISNUMBER(FIND("8F",ScheduleCompile!J434)),ISNUMBER(FIND("1F",ScheduleCompile!J434)),ISNUMBER(FIND("2F",ScheduleCompile!J434)),ISNUMBER(FIND("3F",ScheduleCompile!J434)),ISNUMBER(FIND("6F",ScheduleCompile!J434)),ISNUMBER(FIND("7F",ScheduleCompile!J434)),ISNUMBER(FIND("9F",ScheduleCompile!J434)),ISNUMBER(FIND("4F",ScheduleCompile!J434))),VALUE(LEFT(ScheduleCompile!J434,FIND("F",ScheduleCompile!J434)-1)),ScheduleCompile!J434)))))),"",IF(ScheduleCompile!J434="Off",0,IF(ScheduleCompile!J434="On",1,IF(ISNUMBER(ScheduleCompile!J434),ScheduleCompile!J434/1,IF(ISTEXT(ScheduleCompile!J434),IF(OR(ISNUMBER(FIND("5F",ScheduleCompile!J434)),ISNUMBER(FIND("0F",ScheduleCompile!J434)),ISNUMBER(FIND("8F",ScheduleCompile!J434)),ISNUMBER(FIND("1F",ScheduleCompile!J434)),ISNUMBER(FIND("2F",ScheduleCompile!J434)),ISNUMBER(FIND("3F",ScheduleCompile!J434)),ISNUMBER(FIND("6F",ScheduleCompile!J434)),ISNUMBER(FIND("7F",ScheduleCompile!J434)),ISNUMBER(FIND("9F",ScheduleCompile!J434)),ISNUMBER(FIND("4F",ScheduleCompile!J434))),VALUE(LEFT(ScheduleCompile!J434,FIND("F",ScheduleCompile!J434)-1)),ScheduleCompile!J434)))))))</f>
        <v>0.5</v>
      </c>
      <c r="P441" s="1">
        <f>IF(AND(ISERROR(IF(ScheduleCompile!K434="Off",0,IF(ScheduleCompile!K434="On",1,IF(ISNUMBER(ScheduleCompile!K434),ScheduleCompile!K434/1,IF(ISTEXT(ScheduleCompile!K434),IF(OR(ISNUMBER(FIND("5F",ScheduleCompile!K434)),ISNUMBER(FIND("0F",ScheduleCompile!K434)),ISNUMBER(FIND("8F",ScheduleCompile!K434)),ISNUMBER(FIND("1F",ScheduleCompile!K434)),ISNUMBER(FIND("2F",ScheduleCompile!K434)),ISNUMBER(FIND("3F",ScheduleCompile!K434)),ISNUMBER(FIND("6F",ScheduleCompile!K434)),ISNUMBER(FIND("7F",ScheduleCompile!K434)),ISNUMBER(FIND("9F",ScheduleCompile!K434)),ISNUMBER(FIND("4F",ScheduleCompile!K434))),VALUE(LEFT(ScheduleCompile!K434,FIND("F",ScheduleCompile!K434)-1)),ScheduleCompile!K434)))))),ISTEXT(ScheduleCompile!#REF!)),"ENDTABLE",IF(ISERROR(IF(ScheduleCompile!K434="Off",0,IF(ScheduleCompile!K434="On",1,IF(ISNUMBER(ScheduleCompile!K434),ScheduleCompile!K434/1,IF(ISTEXT(ScheduleCompile!K434),IF(OR(ISNUMBER(FIND("5F",ScheduleCompile!K434)),ISNUMBER(FIND("0F",ScheduleCompile!K434)),ISNUMBER(FIND("8F",ScheduleCompile!K434)),ISNUMBER(FIND("1F",ScheduleCompile!K434)),ISNUMBER(FIND("2F",ScheduleCompile!K434)),ISNUMBER(FIND("3F",ScheduleCompile!K434)),ISNUMBER(FIND("6F",ScheduleCompile!K434)),ISNUMBER(FIND("7F",ScheduleCompile!K434)),ISNUMBER(FIND("9F",ScheduleCompile!K434)),ISNUMBER(FIND("4F",ScheduleCompile!K434))),VALUE(LEFT(ScheduleCompile!K434,FIND("F",ScheduleCompile!K434)-1)),ScheduleCompile!K434)))))),"",IF(ScheduleCompile!K434="Off",0,IF(ScheduleCompile!K434="On",1,IF(ISNUMBER(ScheduleCompile!K434),ScheduleCompile!K434/1,IF(ISTEXT(ScheduleCompile!K434),IF(OR(ISNUMBER(FIND("5F",ScheduleCompile!K434)),ISNUMBER(FIND("0F",ScheduleCompile!K434)),ISNUMBER(FIND("8F",ScheduleCompile!K434)),ISNUMBER(FIND("1F",ScheduleCompile!K434)),ISNUMBER(FIND("2F",ScheduleCompile!K434)),ISNUMBER(FIND("3F",ScheduleCompile!K434)),ISNUMBER(FIND("6F",ScheduleCompile!K434)),ISNUMBER(FIND("7F",ScheduleCompile!K434)),ISNUMBER(FIND("9F",ScheduleCompile!K434)),ISNUMBER(FIND("4F",ScheduleCompile!K434))),VALUE(LEFT(ScheduleCompile!K434,FIND("F",ScheduleCompile!K434)-1)),ScheduleCompile!K434)))))))</f>
        <v>0.75</v>
      </c>
      <c r="Q441" s="1">
        <f>IF(AND(ISERROR(IF(ScheduleCompile!L434="Off",0,IF(ScheduleCompile!L434="On",1,IF(ISNUMBER(ScheduleCompile!L434),ScheduleCompile!L434/1,IF(ISTEXT(ScheduleCompile!L434),IF(OR(ISNUMBER(FIND("5F",ScheduleCompile!L434)),ISNUMBER(FIND("0F",ScheduleCompile!L434)),ISNUMBER(FIND("8F",ScheduleCompile!L434)),ISNUMBER(FIND("1F",ScheduleCompile!L434)),ISNUMBER(FIND("2F",ScheduleCompile!L434)),ISNUMBER(FIND("3F",ScheduleCompile!L434)),ISNUMBER(FIND("6F",ScheduleCompile!L434)),ISNUMBER(FIND("7F",ScheduleCompile!L434)),ISNUMBER(FIND("9F",ScheduleCompile!L434)),ISNUMBER(FIND("4F",ScheduleCompile!L434))),VALUE(LEFT(ScheduleCompile!L434,FIND("F",ScheduleCompile!L434)-1)),ScheduleCompile!L434)))))),ISTEXT(ScheduleCompile!#REF!)),"ENDTABLE",IF(ISERROR(IF(ScheduleCompile!L434="Off",0,IF(ScheduleCompile!L434="On",1,IF(ISNUMBER(ScheduleCompile!L434),ScheduleCompile!L434/1,IF(ISTEXT(ScheduleCompile!L434),IF(OR(ISNUMBER(FIND("5F",ScheduleCompile!L434)),ISNUMBER(FIND("0F",ScheduleCompile!L434)),ISNUMBER(FIND("8F",ScheduleCompile!L434)),ISNUMBER(FIND("1F",ScheduleCompile!L434)),ISNUMBER(FIND("2F",ScheduleCompile!L434)),ISNUMBER(FIND("3F",ScheduleCompile!L434)),ISNUMBER(FIND("6F",ScheduleCompile!L434)),ISNUMBER(FIND("7F",ScheduleCompile!L434)),ISNUMBER(FIND("9F",ScheduleCompile!L434)),ISNUMBER(FIND("4F",ScheduleCompile!L434))),VALUE(LEFT(ScheduleCompile!L434,FIND("F",ScheduleCompile!L434)-1)),ScheduleCompile!L434)))))),"",IF(ScheduleCompile!L434="Off",0,IF(ScheduleCompile!L434="On",1,IF(ISNUMBER(ScheduleCompile!L434),ScheduleCompile!L434/1,IF(ISTEXT(ScheduleCompile!L434),IF(OR(ISNUMBER(FIND("5F",ScheduleCompile!L434)),ISNUMBER(FIND("0F",ScheduleCompile!L434)),ISNUMBER(FIND("8F",ScheduleCompile!L434)),ISNUMBER(FIND("1F",ScheduleCompile!L434)),ISNUMBER(FIND("2F",ScheduleCompile!L434)),ISNUMBER(FIND("3F",ScheduleCompile!L434)),ISNUMBER(FIND("6F",ScheduleCompile!L434)),ISNUMBER(FIND("7F",ScheduleCompile!L434)),ISNUMBER(FIND("9F",ScheduleCompile!L434)),ISNUMBER(FIND("4F",ScheduleCompile!L434))),VALUE(LEFT(ScheduleCompile!L434,FIND("F",ScheduleCompile!L434)-1)),ScheduleCompile!L434)))))))</f>
        <v>0.9</v>
      </c>
      <c r="R441" s="1">
        <f>IF(AND(ISERROR(IF(ScheduleCompile!M434="Off",0,IF(ScheduleCompile!M434="On",1,IF(ISNUMBER(ScheduleCompile!M434),ScheduleCompile!M434/1,IF(ISTEXT(ScheduleCompile!M434),IF(OR(ISNUMBER(FIND("5F",ScheduleCompile!M434)),ISNUMBER(FIND("0F",ScheduleCompile!M434)),ISNUMBER(FIND("8F",ScheduleCompile!M434)),ISNUMBER(FIND("1F",ScheduleCompile!M434)),ISNUMBER(FIND("2F",ScheduleCompile!M434)),ISNUMBER(FIND("3F",ScheduleCompile!M434)),ISNUMBER(FIND("6F",ScheduleCompile!M434)),ISNUMBER(FIND("7F",ScheduleCompile!M434)),ISNUMBER(FIND("9F",ScheduleCompile!M434)),ISNUMBER(FIND("4F",ScheduleCompile!M434))),VALUE(LEFT(ScheduleCompile!M434,FIND("F",ScheduleCompile!M434)-1)),ScheduleCompile!M434)))))),ISTEXT(ScheduleCompile!#REF!)),"ENDTABLE",IF(ISERROR(IF(ScheduleCompile!M434="Off",0,IF(ScheduleCompile!M434="On",1,IF(ISNUMBER(ScheduleCompile!M434),ScheduleCompile!M434/1,IF(ISTEXT(ScheduleCompile!M434),IF(OR(ISNUMBER(FIND("5F",ScheduleCompile!M434)),ISNUMBER(FIND("0F",ScheduleCompile!M434)),ISNUMBER(FIND("8F",ScheduleCompile!M434)),ISNUMBER(FIND("1F",ScheduleCompile!M434)),ISNUMBER(FIND("2F",ScheduleCompile!M434)),ISNUMBER(FIND("3F",ScheduleCompile!M434)),ISNUMBER(FIND("6F",ScheduleCompile!M434)),ISNUMBER(FIND("7F",ScheduleCompile!M434)),ISNUMBER(FIND("9F",ScheduleCompile!M434)),ISNUMBER(FIND("4F",ScheduleCompile!M434))),VALUE(LEFT(ScheduleCompile!M434,FIND("F",ScheduleCompile!M434)-1)),ScheduleCompile!M434)))))),"",IF(ScheduleCompile!M434="Off",0,IF(ScheduleCompile!M434="On",1,IF(ISNUMBER(ScheduleCompile!M434),ScheduleCompile!M434/1,IF(ISTEXT(ScheduleCompile!M434),IF(OR(ISNUMBER(FIND("5F",ScheduleCompile!M434)),ISNUMBER(FIND("0F",ScheduleCompile!M434)),ISNUMBER(FIND("8F",ScheduleCompile!M434)),ISNUMBER(FIND("1F",ScheduleCompile!M434)),ISNUMBER(FIND("2F",ScheduleCompile!M434)),ISNUMBER(FIND("3F",ScheduleCompile!M434)),ISNUMBER(FIND("6F",ScheduleCompile!M434)),ISNUMBER(FIND("7F",ScheduleCompile!M434)),ISNUMBER(FIND("9F",ScheduleCompile!M434)),ISNUMBER(FIND("4F",ScheduleCompile!M434))),VALUE(LEFT(ScheduleCompile!M434,FIND("F",ScheduleCompile!M434)-1)),ScheduleCompile!M434)))))))</f>
        <v>0.9</v>
      </c>
      <c r="S441" s="1">
        <f>IF(AND(ISERROR(IF(ScheduleCompile!N434="Off",0,IF(ScheduleCompile!N434="On",1,IF(ISNUMBER(ScheduleCompile!N434),ScheduleCompile!N434/1,IF(ISTEXT(ScheduleCompile!N434),IF(OR(ISNUMBER(FIND("5F",ScheduleCompile!N434)),ISNUMBER(FIND("0F",ScheduleCompile!N434)),ISNUMBER(FIND("8F",ScheduleCompile!N434)),ISNUMBER(FIND("1F",ScheduleCompile!N434)),ISNUMBER(FIND("2F",ScheduleCompile!N434)),ISNUMBER(FIND("3F",ScheduleCompile!N434)),ISNUMBER(FIND("6F",ScheduleCompile!N434)),ISNUMBER(FIND("7F",ScheduleCompile!N434)),ISNUMBER(FIND("9F",ScheduleCompile!N434)),ISNUMBER(FIND("4F",ScheduleCompile!N434))),VALUE(LEFT(ScheduleCompile!N434,FIND("F",ScheduleCompile!N434)-1)),ScheduleCompile!N434)))))),ISTEXT(ScheduleCompile!#REF!)),"ENDTABLE",IF(ISERROR(IF(ScheduleCompile!N434="Off",0,IF(ScheduleCompile!N434="On",1,IF(ISNUMBER(ScheduleCompile!N434),ScheduleCompile!N434/1,IF(ISTEXT(ScheduleCompile!N434),IF(OR(ISNUMBER(FIND("5F",ScheduleCompile!N434)),ISNUMBER(FIND("0F",ScheduleCompile!N434)),ISNUMBER(FIND("8F",ScheduleCompile!N434)),ISNUMBER(FIND("1F",ScheduleCompile!N434)),ISNUMBER(FIND("2F",ScheduleCompile!N434)),ISNUMBER(FIND("3F",ScheduleCompile!N434)),ISNUMBER(FIND("6F",ScheduleCompile!N434)),ISNUMBER(FIND("7F",ScheduleCompile!N434)),ISNUMBER(FIND("9F",ScheduleCompile!N434)),ISNUMBER(FIND("4F",ScheduleCompile!N434))),VALUE(LEFT(ScheduleCompile!N434,FIND("F",ScheduleCompile!N434)-1)),ScheduleCompile!N434)))))),"",IF(ScheduleCompile!N434="Off",0,IF(ScheduleCompile!N434="On",1,IF(ISNUMBER(ScheduleCompile!N434),ScheduleCompile!N434/1,IF(ISTEXT(ScheduleCompile!N434),IF(OR(ISNUMBER(FIND("5F",ScheduleCompile!N434)),ISNUMBER(FIND("0F",ScheduleCompile!N434)),ISNUMBER(FIND("8F",ScheduleCompile!N434)),ISNUMBER(FIND("1F",ScheduleCompile!N434)),ISNUMBER(FIND("2F",ScheduleCompile!N434)),ISNUMBER(FIND("3F",ScheduleCompile!N434)),ISNUMBER(FIND("6F",ScheduleCompile!N434)),ISNUMBER(FIND("7F",ScheduleCompile!N434)),ISNUMBER(FIND("9F",ScheduleCompile!N434)),ISNUMBER(FIND("4F",ScheduleCompile!N434))),VALUE(LEFT(ScheduleCompile!N434,FIND("F",ScheduleCompile!N434)-1)),ScheduleCompile!N434)))))))</f>
        <v>0.9</v>
      </c>
      <c r="T441" s="1">
        <f>IF(AND(ISERROR(IF(ScheduleCompile!O434="Off",0,IF(ScheduleCompile!O434="On",1,IF(ISNUMBER(ScheduleCompile!O434),ScheduleCompile!O434/1,IF(ISTEXT(ScheduleCompile!O434),IF(OR(ISNUMBER(FIND("5F",ScheduleCompile!O434)),ISNUMBER(FIND("0F",ScheduleCompile!O434)),ISNUMBER(FIND("8F",ScheduleCompile!O434)),ISNUMBER(FIND("1F",ScheduleCompile!O434)),ISNUMBER(FIND("2F",ScheduleCompile!O434)),ISNUMBER(FIND("3F",ScheduleCompile!O434)),ISNUMBER(FIND("6F",ScheduleCompile!O434)),ISNUMBER(FIND("7F",ScheduleCompile!O434)),ISNUMBER(FIND("9F",ScheduleCompile!O434)),ISNUMBER(FIND("4F",ScheduleCompile!O434))),VALUE(LEFT(ScheduleCompile!O434,FIND("F",ScheduleCompile!O434)-1)),ScheduleCompile!O434)))))),ISTEXT(ScheduleCompile!#REF!)),"ENDTABLE",IF(ISERROR(IF(ScheduleCompile!O434="Off",0,IF(ScheduleCompile!O434="On",1,IF(ISNUMBER(ScheduleCompile!O434),ScheduleCompile!O434/1,IF(ISTEXT(ScheduleCompile!O434),IF(OR(ISNUMBER(FIND("5F",ScheduleCompile!O434)),ISNUMBER(FIND("0F",ScheduleCompile!O434)),ISNUMBER(FIND("8F",ScheduleCompile!O434)),ISNUMBER(FIND("1F",ScheduleCompile!O434)),ISNUMBER(FIND("2F",ScheduleCompile!O434)),ISNUMBER(FIND("3F",ScheduleCompile!O434)),ISNUMBER(FIND("6F",ScheduleCompile!O434)),ISNUMBER(FIND("7F",ScheduleCompile!O434)),ISNUMBER(FIND("9F",ScheduleCompile!O434)),ISNUMBER(FIND("4F",ScheduleCompile!O434))),VALUE(LEFT(ScheduleCompile!O434,FIND("F",ScheduleCompile!O434)-1)),ScheduleCompile!O434)))))),"",IF(ScheduleCompile!O434="Off",0,IF(ScheduleCompile!O434="On",1,IF(ISNUMBER(ScheduleCompile!O434),ScheduleCompile!O434/1,IF(ISTEXT(ScheduleCompile!O434),IF(OR(ISNUMBER(FIND("5F",ScheduleCompile!O434)),ISNUMBER(FIND("0F",ScheduleCompile!O434)),ISNUMBER(FIND("8F",ScheduleCompile!O434)),ISNUMBER(FIND("1F",ScheduleCompile!O434)),ISNUMBER(FIND("2F",ScheduleCompile!O434)),ISNUMBER(FIND("3F",ScheduleCompile!O434)),ISNUMBER(FIND("6F",ScheduleCompile!O434)),ISNUMBER(FIND("7F",ScheduleCompile!O434)),ISNUMBER(FIND("9F",ScheduleCompile!O434)),ISNUMBER(FIND("4F",ScheduleCompile!O434))),VALUE(LEFT(ScheduleCompile!O434,FIND("F",ScheduleCompile!O434)-1)),ScheduleCompile!O434)))))))</f>
        <v>0.75</v>
      </c>
      <c r="U441" s="1">
        <f>IF(AND(ISERROR(IF(ScheduleCompile!P434="Off",0,IF(ScheduleCompile!P434="On",1,IF(ISNUMBER(ScheduleCompile!P434),ScheduleCompile!P434/1,IF(ISTEXT(ScheduleCompile!P434),IF(OR(ISNUMBER(FIND("5F",ScheduleCompile!P434)),ISNUMBER(FIND("0F",ScheduleCompile!P434)),ISNUMBER(FIND("8F",ScheduleCompile!P434)),ISNUMBER(FIND("1F",ScheduleCompile!P434)),ISNUMBER(FIND("2F",ScheduleCompile!P434)),ISNUMBER(FIND("3F",ScheduleCompile!P434)),ISNUMBER(FIND("6F",ScheduleCompile!P434)),ISNUMBER(FIND("7F",ScheduleCompile!P434)),ISNUMBER(FIND("9F",ScheduleCompile!P434)),ISNUMBER(FIND("4F",ScheduleCompile!P434))),VALUE(LEFT(ScheduleCompile!P434,FIND("F",ScheduleCompile!P434)-1)),ScheduleCompile!P434)))))),ISTEXT(ScheduleCompile!#REF!)),"ENDTABLE",IF(ISERROR(IF(ScheduleCompile!P434="Off",0,IF(ScheduleCompile!P434="On",1,IF(ISNUMBER(ScheduleCompile!P434),ScheduleCompile!P434/1,IF(ISTEXT(ScheduleCompile!P434),IF(OR(ISNUMBER(FIND("5F",ScheduleCompile!P434)),ISNUMBER(FIND("0F",ScheduleCompile!P434)),ISNUMBER(FIND("8F",ScheduleCompile!P434)),ISNUMBER(FIND("1F",ScheduleCompile!P434)),ISNUMBER(FIND("2F",ScheduleCompile!P434)),ISNUMBER(FIND("3F",ScheduleCompile!P434)),ISNUMBER(FIND("6F",ScheduleCompile!P434)),ISNUMBER(FIND("7F",ScheduleCompile!P434)),ISNUMBER(FIND("9F",ScheduleCompile!P434)),ISNUMBER(FIND("4F",ScheduleCompile!P434))),VALUE(LEFT(ScheduleCompile!P434,FIND("F",ScheduleCompile!P434)-1)),ScheduleCompile!P434)))))),"",IF(ScheduleCompile!P434="Off",0,IF(ScheduleCompile!P434="On",1,IF(ISNUMBER(ScheduleCompile!P434),ScheduleCompile!P434/1,IF(ISTEXT(ScheduleCompile!P434),IF(OR(ISNUMBER(FIND("5F",ScheduleCompile!P434)),ISNUMBER(FIND("0F",ScheduleCompile!P434)),ISNUMBER(FIND("8F",ScheduleCompile!P434)),ISNUMBER(FIND("1F",ScheduleCompile!P434)),ISNUMBER(FIND("2F",ScheduleCompile!P434)),ISNUMBER(FIND("3F",ScheduleCompile!P434)),ISNUMBER(FIND("6F",ScheduleCompile!P434)),ISNUMBER(FIND("7F",ScheduleCompile!P434)),ISNUMBER(FIND("9F",ScheduleCompile!P434)),ISNUMBER(FIND("4F",ScheduleCompile!P434))),VALUE(LEFT(ScheduleCompile!P434,FIND("F",ScheduleCompile!P434)-1)),ScheduleCompile!P434)))))))</f>
        <v>0.75</v>
      </c>
      <c r="V441" s="1">
        <f>IF(AND(ISERROR(IF(ScheduleCompile!Q434="Off",0,IF(ScheduleCompile!Q434="On",1,IF(ISNUMBER(ScheduleCompile!Q434),ScheduleCompile!Q434/1,IF(ISTEXT(ScheduleCompile!Q434),IF(OR(ISNUMBER(FIND("5F",ScheduleCompile!Q434)),ISNUMBER(FIND("0F",ScheduleCompile!Q434)),ISNUMBER(FIND("8F",ScheduleCompile!Q434)),ISNUMBER(FIND("1F",ScheduleCompile!Q434)),ISNUMBER(FIND("2F",ScheduleCompile!Q434)),ISNUMBER(FIND("3F",ScheduleCompile!Q434)),ISNUMBER(FIND("6F",ScheduleCompile!Q434)),ISNUMBER(FIND("7F",ScheduleCompile!Q434)),ISNUMBER(FIND("9F",ScheduleCompile!Q434)),ISNUMBER(FIND("4F",ScheduleCompile!Q434))),VALUE(LEFT(ScheduleCompile!Q434,FIND("F",ScheduleCompile!Q434)-1)),ScheduleCompile!Q434)))))),ISTEXT(ScheduleCompile!#REF!)),"ENDTABLE",IF(ISERROR(IF(ScheduleCompile!Q434="Off",0,IF(ScheduleCompile!Q434="On",1,IF(ISNUMBER(ScheduleCompile!Q434),ScheduleCompile!Q434/1,IF(ISTEXT(ScheduleCompile!Q434),IF(OR(ISNUMBER(FIND("5F",ScheduleCompile!Q434)),ISNUMBER(FIND("0F",ScheduleCompile!Q434)),ISNUMBER(FIND("8F",ScheduleCompile!Q434)),ISNUMBER(FIND("1F",ScheduleCompile!Q434)),ISNUMBER(FIND("2F",ScheduleCompile!Q434)),ISNUMBER(FIND("3F",ScheduleCompile!Q434)),ISNUMBER(FIND("6F",ScheduleCompile!Q434)),ISNUMBER(FIND("7F",ScheduleCompile!Q434)),ISNUMBER(FIND("9F",ScheduleCompile!Q434)),ISNUMBER(FIND("4F",ScheduleCompile!Q434))),VALUE(LEFT(ScheduleCompile!Q434,FIND("F",ScheduleCompile!Q434)-1)),ScheduleCompile!Q434)))))),"",IF(ScheduleCompile!Q434="Off",0,IF(ScheduleCompile!Q434="On",1,IF(ISNUMBER(ScheduleCompile!Q434),ScheduleCompile!Q434/1,IF(ISTEXT(ScheduleCompile!Q434),IF(OR(ISNUMBER(FIND("5F",ScheduleCompile!Q434)),ISNUMBER(FIND("0F",ScheduleCompile!Q434)),ISNUMBER(FIND("8F",ScheduleCompile!Q434)),ISNUMBER(FIND("1F",ScheduleCompile!Q434)),ISNUMBER(FIND("2F",ScheduleCompile!Q434)),ISNUMBER(FIND("3F",ScheduleCompile!Q434)),ISNUMBER(FIND("6F",ScheduleCompile!Q434)),ISNUMBER(FIND("7F",ScheduleCompile!Q434)),ISNUMBER(FIND("9F",ScheduleCompile!Q434)),ISNUMBER(FIND("4F",ScheduleCompile!Q434))),VALUE(LEFT(ScheduleCompile!Q434,FIND("F",ScheduleCompile!Q434)-1)),ScheduleCompile!Q434)))))))</f>
        <v>0.9</v>
      </c>
      <c r="W441" s="1">
        <f>IF(AND(ISERROR(IF(ScheduleCompile!R434="Off",0,IF(ScheduleCompile!R434="On",1,IF(ISNUMBER(ScheduleCompile!R434),ScheduleCompile!R434/1,IF(ISTEXT(ScheduleCompile!R434),IF(OR(ISNUMBER(FIND("5F",ScheduleCompile!R434)),ISNUMBER(FIND("0F",ScheduleCompile!R434)),ISNUMBER(FIND("8F",ScheduleCompile!R434)),ISNUMBER(FIND("1F",ScheduleCompile!R434)),ISNUMBER(FIND("2F",ScheduleCompile!R434)),ISNUMBER(FIND("3F",ScheduleCompile!R434)),ISNUMBER(FIND("6F",ScheduleCompile!R434)),ISNUMBER(FIND("7F",ScheduleCompile!R434)),ISNUMBER(FIND("9F",ScheduleCompile!R434)),ISNUMBER(FIND("4F",ScheduleCompile!R434))),VALUE(LEFT(ScheduleCompile!R434,FIND("F",ScheduleCompile!R434)-1)),ScheduleCompile!R434)))))),ISTEXT(ScheduleCompile!#REF!)),"ENDTABLE",IF(ISERROR(IF(ScheduleCompile!R434="Off",0,IF(ScheduleCompile!R434="On",1,IF(ISNUMBER(ScheduleCompile!R434),ScheduleCompile!R434/1,IF(ISTEXT(ScheduleCompile!R434),IF(OR(ISNUMBER(FIND("5F",ScheduleCompile!R434)),ISNUMBER(FIND("0F",ScheduleCompile!R434)),ISNUMBER(FIND("8F",ScheduleCompile!R434)),ISNUMBER(FIND("1F",ScheduleCompile!R434)),ISNUMBER(FIND("2F",ScheduleCompile!R434)),ISNUMBER(FIND("3F",ScheduleCompile!R434)),ISNUMBER(FIND("6F",ScheduleCompile!R434)),ISNUMBER(FIND("7F",ScheduleCompile!R434)),ISNUMBER(FIND("9F",ScheduleCompile!R434)),ISNUMBER(FIND("4F",ScheduleCompile!R434))),VALUE(LEFT(ScheduleCompile!R434,FIND("F",ScheduleCompile!R434)-1)),ScheduleCompile!R434)))))),"",IF(ScheduleCompile!R434="Off",0,IF(ScheduleCompile!R434="On",1,IF(ISNUMBER(ScheduleCompile!R434),ScheduleCompile!R434/1,IF(ISTEXT(ScheduleCompile!R434),IF(OR(ISNUMBER(FIND("5F",ScheduleCompile!R434)),ISNUMBER(FIND("0F",ScheduleCompile!R434)),ISNUMBER(FIND("8F",ScheduleCompile!R434)),ISNUMBER(FIND("1F",ScheduleCompile!R434)),ISNUMBER(FIND("2F",ScheduleCompile!R434)),ISNUMBER(FIND("3F",ScheduleCompile!R434)),ISNUMBER(FIND("6F",ScheduleCompile!R434)),ISNUMBER(FIND("7F",ScheduleCompile!R434)),ISNUMBER(FIND("9F",ScheduleCompile!R434)),ISNUMBER(FIND("4F",ScheduleCompile!R434))),VALUE(LEFT(ScheduleCompile!R434,FIND("F",ScheduleCompile!R434)-1)),ScheduleCompile!R434)))))))</f>
        <v>0.9</v>
      </c>
      <c r="X441" s="1">
        <f>IF(AND(ISERROR(IF(ScheduleCompile!S434="Off",0,IF(ScheduleCompile!S434="On",1,IF(ISNUMBER(ScheduleCompile!S434),ScheduleCompile!S434/1,IF(ISTEXT(ScheduleCompile!S434),IF(OR(ISNUMBER(FIND("5F",ScheduleCompile!S434)),ISNUMBER(FIND("0F",ScheduleCompile!S434)),ISNUMBER(FIND("8F",ScheduleCompile!S434)),ISNUMBER(FIND("1F",ScheduleCompile!S434)),ISNUMBER(FIND("2F",ScheduleCompile!S434)),ISNUMBER(FIND("3F",ScheduleCompile!S434)),ISNUMBER(FIND("6F",ScheduleCompile!S434)),ISNUMBER(FIND("7F",ScheduleCompile!S434)),ISNUMBER(FIND("9F",ScheduleCompile!S434)),ISNUMBER(FIND("4F",ScheduleCompile!S434))),VALUE(LEFT(ScheduleCompile!S434,FIND("F",ScheduleCompile!S434)-1)),ScheduleCompile!S434)))))),ISTEXT(ScheduleCompile!#REF!)),"ENDTABLE",IF(ISERROR(IF(ScheduleCompile!S434="Off",0,IF(ScheduleCompile!S434="On",1,IF(ISNUMBER(ScheduleCompile!S434),ScheduleCompile!S434/1,IF(ISTEXT(ScheduleCompile!S434),IF(OR(ISNUMBER(FIND("5F",ScheduleCompile!S434)),ISNUMBER(FIND("0F",ScheduleCompile!S434)),ISNUMBER(FIND("8F",ScheduleCompile!S434)),ISNUMBER(FIND("1F",ScheduleCompile!S434)),ISNUMBER(FIND("2F",ScheduleCompile!S434)),ISNUMBER(FIND("3F",ScheduleCompile!S434)),ISNUMBER(FIND("6F",ScheduleCompile!S434)),ISNUMBER(FIND("7F",ScheduleCompile!S434)),ISNUMBER(FIND("9F",ScheduleCompile!S434)),ISNUMBER(FIND("4F",ScheduleCompile!S434))),VALUE(LEFT(ScheduleCompile!S434,FIND("F",ScheduleCompile!S434)-1)),ScheduleCompile!S434)))))),"",IF(ScheduleCompile!S434="Off",0,IF(ScheduleCompile!S434="On",1,IF(ISNUMBER(ScheduleCompile!S434),ScheduleCompile!S434/1,IF(ISTEXT(ScheduleCompile!S434),IF(OR(ISNUMBER(FIND("5F",ScheduleCompile!S434)),ISNUMBER(FIND("0F",ScheduleCompile!S434)),ISNUMBER(FIND("8F",ScheduleCompile!S434)),ISNUMBER(FIND("1F",ScheduleCompile!S434)),ISNUMBER(FIND("2F",ScheduleCompile!S434)),ISNUMBER(FIND("3F",ScheduleCompile!S434)),ISNUMBER(FIND("6F",ScheduleCompile!S434)),ISNUMBER(FIND("7F",ScheduleCompile!S434)),ISNUMBER(FIND("9F",ScheduleCompile!S434)),ISNUMBER(FIND("4F",ScheduleCompile!S434))),VALUE(LEFT(ScheduleCompile!S434,FIND("F",ScheduleCompile!S434)-1)),ScheduleCompile!S434)))))))</f>
        <v>0.9</v>
      </c>
      <c r="Y441" s="1">
        <f>IF(AND(ISERROR(IF(ScheduleCompile!T434="Off",0,IF(ScheduleCompile!T434="On",1,IF(ISNUMBER(ScheduleCompile!T434),ScheduleCompile!T434/1,IF(ISTEXT(ScheduleCompile!T434),IF(OR(ISNUMBER(FIND("5F",ScheduleCompile!T434)),ISNUMBER(FIND("0F",ScheduleCompile!T434)),ISNUMBER(FIND("8F",ScheduleCompile!T434)),ISNUMBER(FIND("1F",ScheduleCompile!T434)),ISNUMBER(FIND("2F",ScheduleCompile!T434)),ISNUMBER(FIND("3F",ScheduleCompile!T434)),ISNUMBER(FIND("6F",ScheduleCompile!T434)),ISNUMBER(FIND("7F",ScheduleCompile!T434)),ISNUMBER(FIND("9F",ScheduleCompile!T434)),ISNUMBER(FIND("4F",ScheduleCompile!T434))),VALUE(LEFT(ScheduleCompile!T434,FIND("F",ScheduleCompile!T434)-1)),ScheduleCompile!T434)))))),ISTEXT(ScheduleCompile!#REF!)),"ENDTABLE",IF(ISERROR(IF(ScheduleCompile!T434="Off",0,IF(ScheduleCompile!T434="On",1,IF(ISNUMBER(ScheduleCompile!T434),ScheduleCompile!T434/1,IF(ISTEXT(ScheduleCompile!T434),IF(OR(ISNUMBER(FIND("5F",ScheduleCompile!T434)),ISNUMBER(FIND("0F",ScheduleCompile!T434)),ISNUMBER(FIND("8F",ScheduleCompile!T434)),ISNUMBER(FIND("1F",ScheduleCompile!T434)),ISNUMBER(FIND("2F",ScheduleCompile!T434)),ISNUMBER(FIND("3F",ScheduleCompile!T434)),ISNUMBER(FIND("6F",ScheduleCompile!T434)),ISNUMBER(FIND("7F",ScheduleCompile!T434)),ISNUMBER(FIND("9F",ScheduleCompile!T434)),ISNUMBER(FIND("4F",ScheduleCompile!T434))),VALUE(LEFT(ScheduleCompile!T434,FIND("F",ScheduleCompile!T434)-1)),ScheduleCompile!T434)))))),"",IF(ScheduleCompile!T434="Off",0,IF(ScheduleCompile!T434="On",1,IF(ISNUMBER(ScheduleCompile!T434),ScheduleCompile!T434/1,IF(ISTEXT(ScheduleCompile!T434),IF(OR(ISNUMBER(FIND("5F",ScheduleCompile!T434)),ISNUMBER(FIND("0F",ScheduleCompile!T434)),ISNUMBER(FIND("8F",ScheduleCompile!T434)),ISNUMBER(FIND("1F",ScheduleCompile!T434)),ISNUMBER(FIND("2F",ScheduleCompile!T434)),ISNUMBER(FIND("3F",ScheduleCompile!T434)),ISNUMBER(FIND("6F",ScheduleCompile!T434)),ISNUMBER(FIND("7F",ScheduleCompile!T434)),ISNUMBER(FIND("9F",ScheduleCompile!T434)),ISNUMBER(FIND("4F",ScheduleCompile!T434))),VALUE(LEFT(ScheduleCompile!T434,FIND("F",ScheduleCompile!T434)-1)),ScheduleCompile!T434)))))))</f>
        <v>0.75</v>
      </c>
      <c r="Z441" s="1">
        <f>IF(AND(ISERROR(IF(ScheduleCompile!U434="Off",0,IF(ScheduleCompile!U434="On",1,IF(ISNUMBER(ScheduleCompile!U434),ScheduleCompile!U434/1,IF(ISTEXT(ScheduleCompile!U434),IF(OR(ISNUMBER(FIND("5F",ScheduleCompile!U434)),ISNUMBER(FIND("0F",ScheduleCompile!U434)),ISNUMBER(FIND("8F",ScheduleCompile!U434)),ISNUMBER(FIND("1F",ScheduleCompile!U434)),ISNUMBER(FIND("2F",ScheduleCompile!U434)),ISNUMBER(FIND("3F",ScheduleCompile!U434)),ISNUMBER(FIND("6F",ScheduleCompile!U434)),ISNUMBER(FIND("7F",ScheduleCompile!U434)),ISNUMBER(FIND("9F",ScheduleCompile!U434)),ISNUMBER(FIND("4F",ScheduleCompile!U434))),VALUE(LEFT(ScheduleCompile!U434,FIND("F",ScheduleCompile!U434)-1)),ScheduleCompile!U434)))))),ISTEXT(ScheduleCompile!#REF!)),"ENDTABLE",IF(ISERROR(IF(ScheduleCompile!U434="Off",0,IF(ScheduleCompile!U434="On",1,IF(ISNUMBER(ScheduleCompile!U434),ScheduleCompile!U434/1,IF(ISTEXT(ScheduleCompile!U434),IF(OR(ISNUMBER(FIND("5F",ScheduleCompile!U434)),ISNUMBER(FIND("0F",ScheduleCompile!U434)),ISNUMBER(FIND("8F",ScheduleCompile!U434)),ISNUMBER(FIND("1F",ScheduleCompile!U434)),ISNUMBER(FIND("2F",ScheduleCompile!U434)),ISNUMBER(FIND("3F",ScheduleCompile!U434)),ISNUMBER(FIND("6F",ScheduleCompile!U434)),ISNUMBER(FIND("7F",ScheduleCompile!U434)),ISNUMBER(FIND("9F",ScheduleCompile!U434)),ISNUMBER(FIND("4F",ScheduleCompile!U434))),VALUE(LEFT(ScheduleCompile!U434,FIND("F",ScheduleCompile!U434)-1)),ScheduleCompile!U434)))))),"",IF(ScheduleCompile!U434="Off",0,IF(ScheduleCompile!U434="On",1,IF(ISNUMBER(ScheduleCompile!U434),ScheduleCompile!U434/1,IF(ISTEXT(ScheduleCompile!U434),IF(OR(ISNUMBER(FIND("5F",ScheduleCompile!U434)),ISNUMBER(FIND("0F",ScheduleCompile!U434)),ISNUMBER(FIND("8F",ScheduleCompile!U434)),ISNUMBER(FIND("1F",ScheduleCompile!U434)),ISNUMBER(FIND("2F",ScheduleCompile!U434)),ISNUMBER(FIND("3F",ScheduleCompile!U434)),ISNUMBER(FIND("6F",ScheduleCompile!U434)),ISNUMBER(FIND("7F",ScheduleCompile!U434)),ISNUMBER(FIND("9F",ScheduleCompile!U434)),ISNUMBER(FIND("4F",ScheduleCompile!U434))),VALUE(LEFT(ScheduleCompile!U434,FIND("F",ScheduleCompile!U434)-1)),ScheduleCompile!U434)))))))</f>
        <v>0.5</v>
      </c>
      <c r="AA441" s="1">
        <f>IF(AND(ISERROR(IF(ScheduleCompile!V434="Off",0,IF(ScheduleCompile!V434="On",1,IF(ISNUMBER(ScheduleCompile!V434),ScheduleCompile!V434/1,IF(ISTEXT(ScheduleCompile!V434),IF(OR(ISNUMBER(FIND("5F",ScheduleCompile!V434)),ISNUMBER(FIND("0F",ScheduleCompile!V434)),ISNUMBER(FIND("8F",ScheduleCompile!V434)),ISNUMBER(FIND("1F",ScheduleCompile!V434)),ISNUMBER(FIND("2F",ScheduleCompile!V434)),ISNUMBER(FIND("3F",ScheduleCompile!V434)),ISNUMBER(FIND("6F",ScheduleCompile!V434)),ISNUMBER(FIND("7F",ScheduleCompile!V434)),ISNUMBER(FIND("9F",ScheduleCompile!V434)),ISNUMBER(FIND("4F",ScheduleCompile!V434))),VALUE(LEFT(ScheduleCompile!V434,FIND("F",ScheduleCompile!V434)-1)),ScheduleCompile!V434)))))),ISTEXT(ScheduleCompile!#REF!)),"ENDTABLE",IF(ISERROR(IF(ScheduleCompile!V434="Off",0,IF(ScheduleCompile!V434="On",1,IF(ISNUMBER(ScheduleCompile!V434),ScheduleCompile!V434/1,IF(ISTEXT(ScheduleCompile!V434),IF(OR(ISNUMBER(FIND("5F",ScheduleCompile!V434)),ISNUMBER(FIND("0F",ScheduleCompile!V434)),ISNUMBER(FIND("8F",ScheduleCompile!V434)),ISNUMBER(FIND("1F",ScheduleCompile!V434)),ISNUMBER(FIND("2F",ScheduleCompile!V434)),ISNUMBER(FIND("3F",ScheduleCompile!V434)),ISNUMBER(FIND("6F",ScheduleCompile!V434)),ISNUMBER(FIND("7F",ScheduleCompile!V434)),ISNUMBER(FIND("9F",ScheduleCompile!V434)),ISNUMBER(FIND("4F",ScheduleCompile!V434))),VALUE(LEFT(ScheduleCompile!V434,FIND("F",ScheduleCompile!V434)-1)),ScheduleCompile!V434)))))),"",IF(ScheduleCompile!V434="Off",0,IF(ScheduleCompile!V434="On",1,IF(ISNUMBER(ScheduleCompile!V434),ScheduleCompile!V434/1,IF(ISTEXT(ScheduleCompile!V434),IF(OR(ISNUMBER(FIND("5F",ScheduleCompile!V434)),ISNUMBER(FIND("0F",ScheduleCompile!V434)),ISNUMBER(FIND("8F",ScheduleCompile!V434)),ISNUMBER(FIND("1F",ScheduleCompile!V434)),ISNUMBER(FIND("2F",ScheduleCompile!V434)),ISNUMBER(FIND("3F",ScheduleCompile!V434)),ISNUMBER(FIND("6F",ScheduleCompile!V434)),ISNUMBER(FIND("7F",ScheduleCompile!V434)),ISNUMBER(FIND("9F",ScheduleCompile!V434)),ISNUMBER(FIND("4F",ScheduleCompile!V434))),VALUE(LEFT(ScheduleCompile!V434,FIND("F",ScheduleCompile!V434)-1)),ScheduleCompile!V434)))))))</f>
        <v>0.5</v>
      </c>
      <c r="AB441" s="1">
        <f>IF(AND(ISERROR(IF(ScheduleCompile!W434="Off",0,IF(ScheduleCompile!W434="On",1,IF(ISNUMBER(ScheduleCompile!W434),ScheduleCompile!W434/1,IF(ISTEXT(ScheduleCompile!W434),IF(OR(ISNUMBER(FIND("5F",ScheduleCompile!W434)),ISNUMBER(FIND("0F",ScheduleCompile!W434)),ISNUMBER(FIND("8F",ScheduleCompile!W434)),ISNUMBER(FIND("1F",ScheduleCompile!W434)),ISNUMBER(FIND("2F",ScheduleCompile!W434)),ISNUMBER(FIND("3F",ScheduleCompile!W434)),ISNUMBER(FIND("6F",ScheduleCompile!W434)),ISNUMBER(FIND("7F",ScheduleCompile!W434)),ISNUMBER(FIND("9F",ScheduleCompile!W434)),ISNUMBER(FIND("4F",ScheduleCompile!W434))),VALUE(LEFT(ScheduleCompile!W434,FIND("F",ScheduleCompile!W434)-1)),ScheduleCompile!W434)))))),ISTEXT(ScheduleCompile!#REF!)),"ENDTABLE",IF(ISERROR(IF(ScheduleCompile!W434="Off",0,IF(ScheduleCompile!W434="On",1,IF(ISNUMBER(ScheduleCompile!W434),ScheduleCompile!W434/1,IF(ISTEXT(ScheduleCompile!W434),IF(OR(ISNUMBER(FIND("5F",ScheduleCompile!W434)),ISNUMBER(FIND("0F",ScheduleCompile!W434)),ISNUMBER(FIND("8F",ScheduleCompile!W434)),ISNUMBER(FIND("1F",ScheduleCompile!W434)),ISNUMBER(FIND("2F",ScheduleCompile!W434)),ISNUMBER(FIND("3F",ScheduleCompile!W434)),ISNUMBER(FIND("6F",ScheduleCompile!W434)),ISNUMBER(FIND("7F",ScheduleCompile!W434)),ISNUMBER(FIND("9F",ScheduleCompile!W434)),ISNUMBER(FIND("4F",ScheduleCompile!W434))),VALUE(LEFT(ScheduleCompile!W434,FIND("F",ScheduleCompile!W434)-1)),ScheduleCompile!W434)))))),"",IF(ScheduleCompile!W434="Off",0,IF(ScheduleCompile!W434="On",1,IF(ISNUMBER(ScheduleCompile!W434),ScheduleCompile!W434/1,IF(ISTEXT(ScheduleCompile!W434),IF(OR(ISNUMBER(FIND("5F",ScheduleCompile!W434)),ISNUMBER(FIND("0F",ScheduleCompile!W434)),ISNUMBER(FIND("8F",ScheduleCompile!W434)),ISNUMBER(FIND("1F",ScheduleCompile!W434)),ISNUMBER(FIND("2F",ScheduleCompile!W434)),ISNUMBER(FIND("3F",ScheduleCompile!W434)),ISNUMBER(FIND("6F",ScheduleCompile!W434)),ISNUMBER(FIND("7F",ScheduleCompile!W434)),ISNUMBER(FIND("9F",ScheduleCompile!W434)),ISNUMBER(FIND("4F",ScheduleCompile!W434))),VALUE(LEFT(ScheduleCompile!W434,FIND("F",ScheduleCompile!W434)-1)),ScheduleCompile!W434)))))))</f>
        <v>0</v>
      </c>
      <c r="AC441" s="1">
        <f>IF(AND(ISERROR(IF(ScheduleCompile!X434="Off",0,IF(ScheduleCompile!X434="On",1,IF(ISNUMBER(ScheduleCompile!X434),ScheduleCompile!X434/1,IF(ISTEXT(ScheduleCompile!X434),IF(OR(ISNUMBER(FIND("5F",ScheduleCompile!X434)),ISNUMBER(FIND("0F",ScheduleCompile!X434)),ISNUMBER(FIND("8F",ScheduleCompile!X434)),ISNUMBER(FIND("1F",ScheduleCompile!X434)),ISNUMBER(FIND("2F",ScheduleCompile!X434)),ISNUMBER(FIND("3F",ScheduleCompile!X434)),ISNUMBER(FIND("6F",ScheduleCompile!X434)),ISNUMBER(FIND("7F",ScheduleCompile!X434)),ISNUMBER(FIND("9F",ScheduleCompile!X434)),ISNUMBER(FIND("4F",ScheduleCompile!X434))),VALUE(LEFT(ScheduleCompile!X434,FIND("F",ScheduleCompile!X434)-1)),ScheduleCompile!X434)))))),ISTEXT(ScheduleCompile!#REF!)),"ENDTABLE",IF(ISERROR(IF(ScheduleCompile!X434="Off",0,IF(ScheduleCompile!X434="On",1,IF(ISNUMBER(ScheduleCompile!X434),ScheduleCompile!X434/1,IF(ISTEXT(ScheduleCompile!X434),IF(OR(ISNUMBER(FIND("5F",ScheduleCompile!X434)),ISNUMBER(FIND("0F",ScheduleCompile!X434)),ISNUMBER(FIND("8F",ScheduleCompile!X434)),ISNUMBER(FIND("1F",ScheduleCompile!X434)),ISNUMBER(FIND("2F",ScheduleCompile!X434)),ISNUMBER(FIND("3F",ScheduleCompile!X434)),ISNUMBER(FIND("6F",ScheduleCompile!X434)),ISNUMBER(FIND("7F",ScheduleCompile!X434)),ISNUMBER(FIND("9F",ScheduleCompile!X434)),ISNUMBER(FIND("4F",ScheduleCompile!X434))),VALUE(LEFT(ScheduleCompile!X434,FIND("F",ScheduleCompile!X434)-1)),ScheduleCompile!X434)))))),"",IF(ScheduleCompile!X434="Off",0,IF(ScheduleCompile!X434="On",1,IF(ISNUMBER(ScheduleCompile!X434),ScheduleCompile!X434/1,IF(ISTEXT(ScheduleCompile!X434),IF(OR(ISNUMBER(FIND("5F",ScheduleCompile!X434)),ISNUMBER(FIND("0F",ScheduleCompile!X434)),ISNUMBER(FIND("8F",ScheduleCompile!X434)),ISNUMBER(FIND("1F",ScheduleCompile!X434)),ISNUMBER(FIND("2F",ScheduleCompile!X434)),ISNUMBER(FIND("3F",ScheduleCompile!X434)),ISNUMBER(FIND("6F",ScheduleCompile!X434)),ISNUMBER(FIND("7F",ScheduleCompile!X434)),ISNUMBER(FIND("9F",ScheduleCompile!X434)),ISNUMBER(FIND("4F",ScheduleCompile!X434))),VALUE(LEFT(ScheduleCompile!X434,FIND("F",ScheduleCompile!X434)-1)),ScheduleCompile!X434)))))))</f>
        <v>0</v>
      </c>
      <c r="AD441" s="1">
        <f>IF(AND(ISERROR(IF(ScheduleCompile!Y434="Off",0,IF(ScheduleCompile!Y434="On",1,IF(ISNUMBER(ScheduleCompile!Y434),ScheduleCompile!Y434/1,IF(ISTEXT(ScheduleCompile!Y434),IF(OR(ISNUMBER(FIND("5F",ScheduleCompile!Y434)),ISNUMBER(FIND("0F",ScheduleCompile!Y434)),ISNUMBER(FIND("8F",ScheduleCompile!Y434)),ISNUMBER(FIND("1F",ScheduleCompile!Y434)),ISNUMBER(FIND("2F",ScheduleCompile!Y434)),ISNUMBER(FIND("3F",ScheduleCompile!Y434)),ISNUMBER(FIND("6F",ScheduleCompile!Y434)),ISNUMBER(FIND("7F",ScheduleCompile!Y434)),ISNUMBER(FIND("9F",ScheduleCompile!Y434)),ISNUMBER(FIND("4F",ScheduleCompile!Y434))),VALUE(LEFT(ScheduleCompile!Y434,FIND("F",ScheduleCompile!Y434)-1)),ScheduleCompile!Y434)))))),ISTEXT(ScheduleCompile!#REF!)),"ENDTABLE",IF(ISERROR(IF(ScheduleCompile!Y434="Off",0,IF(ScheduleCompile!Y434="On",1,IF(ISNUMBER(ScheduleCompile!Y434),ScheduleCompile!Y434/1,IF(ISTEXT(ScheduleCompile!Y434),IF(OR(ISNUMBER(FIND("5F",ScheduleCompile!Y434)),ISNUMBER(FIND("0F",ScheduleCompile!Y434)),ISNUMBER(FIND("8F",ScheduleCompile!Y434)),ISNUMBER(FIND("1F",ScheduleCompile!Y434)),ISNUMBER(FIND("2F",ScheduleCompile!Y434)),ISNUMBER(FIND("3F",ScheduleCompile!Y434)),ISNUMBER(FIND("6F",ScheduleCompile!Y434)),ISNUMBER(FIND("7F",ScheduleCompile!Y434)),ISNUMBER(FIND("9F",ScheduleCompile!Y434)),ISNUMBER(FIND("4F",ScheduleCompile!Y434))),VALUE(LEFT(ScheduleCompile!Y434,FIND("F",ScheduleCompile!Y434)-1)),ScheduleCompile!Y434)))))),"",IF(ScheduleCompile!Y434="Off",0,IF(ScheduleCompile!Y434="On",1,IF(ISNUMBER(ScheduleCompile!Y434),ScheduleCompile!Y434/1,IF(ISTEXT(ScheduleCompile!Y434),IF(OR(ISNUMBER(FIND("5F",ScheduleCompile!Y434)),ISNUMBER(FIND("0F",ScheduleCompile!Y434)),ISNUMBER(FIND("8F",ScheduleCompile!Y434)),ISNUMBER(FIND("1F",ScheduleCompile!Y434)),ISNUMBER(FIND("2F",ScheduleCompile!Y434)),ISNUMBER(FIND("3F",ScheduleCompile!Y434)),ISNUMBER(FIND("6F",ScheduleCompile!Y434)),ISNUMBER(FIND("7F",ScheduleCompile!Y434)),ISNUMBER(FIND("9F",ScheduleCompile!Y434)),ISNUMBER(FIND("4F",ScheduleCompile!Y434))),VALUE(LEFT(ScheduleCompile!Y434,FIND("F",ScheduleCompile!Y434)-1)),ScheduleCompile!Y434)))))))</f>
        <v>0</v>
      </c>
    </row>
    <row r="442" spans="1:30" x14ac:dyDescent="0.25">
      <c r="A442" t="str">
        <f t="shared" si="27"/>
        <v>SchDay "RetailGasEquipSat"  Type = "Fraction" Hr = (0, 0, 0, 0, 0, 0, 0, 0.5, 0.5, 0.75, 0.9, 0.9, 0.9, 0.75, 0.75, 0.9, 0.9, 0.9, 0.75, 0.5, 0.5, 0, 0, 0) ..</v>
      </c>
      <c r="B442" s="1" t="s">
        <v>623</v>
      </c>
      <c r="C442" t="str">
        <f t="shared" si="28"/>
        <v xml:space="preserve">SchDay "RetailGasEquipSat"  Type = "Fraction" Hr = </v>
      </c>
      <c r="D442" t="str">
        <f t="shared" si="29"/>
        <v>(0, 0, 0, 0, 0, 0, 0, 0.5, 0.5, 0.75, 0.9, 0.9, 0.9, 0.75, 0.75, 0.9, 0.9, 0.9, 0.75, 0.5, 0.5, 0, 0, 0) ..</v>
      </c>
      <c r="E442" s="30" t="str">
        <f>ScheduleCompile!A435</f>
        <v>RetailGasEquipSat</v>
      </c>
      <c r="F442" t="str">
        <f t="shared" si="30"/>
        <v>Fraction</v>
      </c>
      <c r="G442" s="1">
        <f>IF(AND(ISERROR(IF(ScheduleCompile!B435="Off",0,IF(ScheduleCompile!B435="On",1,IF(ISNUMBER(ScheduleCompile!B435),ScheduleCompile!B435/1,IF(ISTEXT(ScheduleCompile!B435),IF(OR(ISNUMBER(FIND("5F",ScheduleCompile!B435)),ISNUMBER(FIND("0F",ScheduleCompile!B435)),ISNUMBER(FIND("8F",ScheduleCompile!B435)),ISNUMBER(FIND("1F",ScheduleCompile!B435)),ISNUMBER(FIND("2F",ScheduleCompile!B435)),ISNUMBER(FIND("3F",ScheduleCompile!B435)),ISNUMBER(FIND("6F",ScheduleCompile!B435)),ISNUMBER(FIND("7F",ScheduleCompile!B435)),ISNUMBER(FIND("9F",ScheduleCompile!B435)),ISNUMBER(FIND("4F",ScheduleCompile!B435))),VALUE(LEFT(ScheduleCompile!B435,FIND("F",ScheduleCompile!B435)-1)),ScheduleCompile!B435)))))),ISTEXT(ScheduleCompile!#REF!)),"ENDTABLE",IF(ISERROR(IF(ScheduleCompile!B435="Off",0,IF(ScheduleCompile!B435="On",1,IF(ISNUMBER(ScheduleCompile!B435),ScheduleCompile!B435/1,IF(ISTEXT(ScheduleCompile!B435),IF(OR(ISNUMBER(FIND("5F",ScheduleCompile!B435)),ISNUMBER(FIND("0F",ScheduleCompile!B435)),ISNUMBER(FIND("8F",ScheduleCompile!B435)),ISNUMBER(FIND("1F",ScheduleCompile!B435)),ISNUMBER(FIND("2F",ScheduleCompile!B435)),ISNUMBER(FIND("3F",ScheduleCompile!B435)),ISNUMBER(FIND("6F",ScheduleCompile!B435)),ISNUMBER(FIND("7F",ScheduleCompile!B435)),ISNUMBER(FIND("9F",ScheduleCompile!B435)),ISNUMBER(FIND("4F",ScheduleCompile!B435))),VALUE(LEFT(ScheduleCompile!B435,FIND("F",ScheduleCompile!B435)-1)),ScheduleCompile!B435)))))),"",IF(ScheduleCompile!B435="Off",0,IF(ScheduleCompile!B435="On",1,IF(ISNUMBER(ScheduleCompile!B435),ScheduleCompile!B435/1,IF(ISTEXT(ScheduleCompile!B435),IF(OR(ISNUMBER(FIND("5F",ScheduleCompile!B435)),ISNUMBER(FIND("0F",ScheduleCompile!B435)),ISNUMBER(FIND("8F",ScheduleCompile!B435)),ISNUMBER(FIND("1F",ScheduleCompile!B435)),ISNUMBER(FIND("2F",ScheduleCompile!B435)),ISNUMBER(FIND("3F",ScheduleCompile!B435)),ISNUMBER(FIND("6F",ScheduleCompile!B435)),ISNUMBER(FIND("7F",ScheduleCompile!B435)),ISNUMBER(FIND("9F",ScheduleCompile!B435)),ISNUMBER(FIND("4F",ScheduleCompile!B435))),VALUE(LEFT(ScheduleCompile!B435,FIND("F",ScheduleCompile!B435)-1)),ScheduleCompile!B435)))))))</f>
        <v>0</v>
      </c>
      <c r="H442" s="1">
        <f>IF(AND(ISERROR(IF(ScheduleCompile!C435="Off",0,IF(ScheduleCompile!C435="On",1,IF(ISNUMBER(ScheduleCompile!C435),ScheduleCompile!C435/1,IF(ISTEXT(ScheduleCompile!C435),IF(OR(ISNUMBER(FIND("5F",ScheduleCompile!C435)),ISNUMBER(FIND("0F",ScheduleCompile!C435)),ISNUMBER(FIND("8F",ScheduleCompile!C435)),ISNUMBER(FIND("1F",ScheduleCompile!C435)),ISNUMBER(FIND("2F",ScheduleCompile!C435)),ISNUMBER(FIND("3F",ScheduleCompile!C435)),ISNUMBER(FIND("6F",ScheduleCompile!C435)),ISNUMBER(FIND("7F",ScheduleCompile!C435)),ISNUMBER(FIND("9F",ScheduleCompile!C435)),ISNUMBER(FIND("4F",ScheduleCompile!C435))),VALUE(LEFT(ScheduleCompile!C435,FIND("F",ScheduleCompile!C435)-1)),ScheduleCompile!C435)))))),ISTEXT(ScheduleCompile!#REF!)),"ENDTABLE",IF(ISERROR(IF(ScheduleCompile!C435="Off",0,IF(ScheduleCompile!C435="On",1,IF(ISNUMBER(ScheduleCompile!C435),ScheduleCompile!C435/1,IF(ISTEXT(ScheduleCompile!C435),IF(OR(ISNUMBER(FIND("5F",ScheduleCompile!C435)),ISNUMBER(FIND("0F",ScheduleCompile!C435)),ISNUMBER(FIND("8F",ScheduleCompile!C435)),ISNUMBER(FIND("1F",ScheduleCompile!C435)),ISNUMBER(FIND("2F",ScheduleCompile!C435)),ISNUMBER(FIND("3F",ScheduleCompile!C435)),ISNUMBER(FIND("6F",ScheduleCompile!C435)),ISNUMBER(FIND("7F",ScheduleCompile!C435)),ISNUMBER(FIND("9F",ScheduleCompile!C435)),ISNUMBER(FIND("4F",ScheduleCompile!C435))),VALUE(LEFT(ScheduleCompile!C435,FIND("F",ScheduleCompile!C435)-1)),ScheduleCompile!C435)))))),"",IF(ScheduleCompile!C435="Off",0,IF(ScheduleCompile!C435="On",1,IF(ISNUMBER(ScheduleCompile!C435),ScheduleCompile!C435/1,IF(ISTEXT(ScheduleCompile!C435),IF(OR(ISNUMBER(FIND("5F",ScheduleCompile!C435)),ISNUMBER(FIND("0F",ScheduleCompile!C435)),ISNUMBER(FIND("8F",ScheduleCompile!C435)),ISNUMBER(FIND("1F",ScheduleCompile!C435)),ISNUMBER(FIND("2F",ScheduleCompile!C435)),ISNUMBER(FIND("3F",ScheduleCompile!C435)),ISNUMBER(FIND("6F",ScheduleCompile!C435)),ISNUMBER(FIND("7F",ScheduleCompile!C435)),ISNUMBER(FIND("9F",ScheduleCompile!C435)),ISNUMBER(FIND("4F",ScheduleCompile!C435))),VALUE(LEFT(ScheduleCompile!C435,FIND("F",ScheduleCompile!C435)-1)),ScheduleCompile!C435)))))))</f>
        <v>0</v>
      </c>
      <c r="I442" s="1">
        <f>IF(AND(ISERROR(IF(ScheduleCompile!D435="Off",0,IF(ScheduleCompile!D435="On",1,IF(ISNUMBER(ScheduleCompile!D435),ScheduleCompile!D435/1,IF(ISTEXT(ScheduleCompile!D435),IF(OR(ISNUMBER(FIND("5F",ScheduleCompile!D435)),ISNUMBER(FIND("0F",ScheduleCompile!D435)),ISNUMBER(FIND("8F",ScheduleCompile!D435)),ISNUMBER(FIND("1F",ScheduleCompile!D435)),ISNUMBER(FIND("2F",ScheduleCompile!D435)),ISNUMBER(FIND("3F",ScheduleCompile!D435)),ISNUMBER(FIND("6F",ScheduleCompile!D435)),ISNUMBER(FIND("7F",ScheduleCompile!D435)),ISNUMBER(FIND("9F",ScheduleCompile!D435)),ISNUMBER(FIND("4F",ScheduleCompile!D435))),VALUE(LEFT(ScheduleCompile!D435,FIND("F",ScheduleCompile!D435)-1)),ScheduleCompile!D435)))))),ISTEXT(ScheduleCompile!#REF!)),"ENDTABLE",IF(ISERROR(IF(ScheduleCompile!D435="Off",0,IF(ScheduleCompile!D435="On",1,IF(ISNUMBER(ScheduleCompile!D435),ScheduleCompile!D435/1,IF(ISTEXT(ScheduleCompile!D435),IF(OR(ISNUMBER(FIND("5F",ScheduleCompile!D435)),ISNUMBER(FIND("0F",ScheduleCompile!D435)),ISNUMBER(FIND("8F",ScheduleCompile!D435)),ISNUMBER(FIND("1F",ScheduleCompile!D435)),ISNUMBER(FIND("2F",ScheduleCompile!D435)),ISNUMBER(FIND("3F",ScheduleCompile!D435)),ISNUMBER(FIND("6F",ScheduleCompile!D435)),ISNUMBER(FIND("7F",ScheduleCompile!D435)),ISNUMBER(FIND("9F",ScheduleCompile!D435)),ISNUMBER(FIND("4F",ScheduleCompile!D435))),VALUE(LEFT(ScheduleCompile!D435,FIND("F",ScheduleCompile!D435)-1)),ScheduleCompile!D435)))))),"",IF(ScheduleCompile!D435="Off",0,IF(ScheduleCompile!D435="On",1,IF(ISNUMBER(ScheduleCompile!D435),ScheduleCompile!D435/1,IF(ISTEXT(ScheduleCompile!D435),IF(OR(ISNUMBER(FIND("5F",ScheduleCompile!D435)),ISNUMBER(FIND("0F",ScheduleCompile!D435)),ISNUMBER(FIND("8F",ScheduleCompile!D435)),ISNUMBER(FIND("1F",ScheduleCompile!D435)),ISNUMBER(FIND("2F",ScheduleCompile!D435)),ISNUMBER(FIND("3F",ScheduleCompile!D435)),ISNUMBER(FIND("6F",ScheduleCompile!D435)),ISNUMBER(FIND("7F",ScheduleCompile!D435)),ISNUMBER(FIND("9F",ScheduleCompile!D435)),ISNUMBER(FIND("4F",ScheduleCompile!D435))),VALUE(LEFT(ScheduleCompile!D435,FIND("F",ScheduleCompile!D435)-1)),ScheduleCompile!D435)))))))</f>
        <v>0</v>
      </c>
      <c r="J442" s="1">
        <f>IF(AND(ISERROR(IF(ScheduleCompile!E435="Off",0,IF(ScheduleCompile!E435="On",1,IF(ISNUMBER(ScheduleCompile!E435),ScheduleCompile!E435/1,IF(ISTEXT(ScheduleCompile!E435),IF(OR(ISNUMBER(FIND("5F",ScheduleCompile!E435)),ISNUMBER(FIND("0F",ScheduleCompile!E435)),ISNUMBER(FIND("8F",ScheduleCompile!E435)),ISNUMBER(FIND("1F",ScheduleCompile!E435)),ISNUMBER(FIND("2F",ScheduleCompile!E435)),ISNUMBER(FIND("3F",ScheduleCompile!E435)),ISNUMBER(FIND("6F",ScheduleCompile!E435)),ISNUMBER(FIND("7F",ScheduleCompile!E435)),ISNUMBER(FIND("9F",ScheduleCompile!E435)),ISNUMBER(FIND("4F",ScheduleCompile!E435))),VALUE(LEFT(ScheduleCompile!E435,FIND("F",ScheduleCompile!E435)-1)),ScheduleCompile!E435)))))),ISTEXT(ScheduleCompile!#REF!)),"ENDTABLE",IF(ISERROR(IF(ScheduleCompile!E435="Off",0,IF(ScheduleCompile!E435="On",1,IF(ISNUMBER(ScheduleCompile!E435),ScheduleCompile!E435/1,IF(ISTEXT(ScheduleCompile!E435),IF(OR(ISNUMBER(FIND("5F",ScheduleCompile!E435)),ISNUMBER(FIND("0F",ScheduleCompile!E435)),ISNUMBER(FIND("8F",ScheduleCompile!E435)),ISNUMBER(FIND("1F",ScheduleCompile!E435)),ISNUMBER(FIND("2F",ScheduleCompile!E435)),ISNUMBER(FIND("3F",ScheduleCompile!E435)),ISNUMBER(FIND("6F",ScheduleCompile!E435)),ISNUMBER(FIND("7F",ScheduleCompile!E435)),ISNUMBER(FIND("9F",ScheduleCompile!E435)),ISNUMBER(FIND("4F",ScheduleCompile!E435))),VALUE(LEFT(ScheduleCompile!E435,FIND("F",ScheduleCompile!E435)-1)),ScheduleCompile!E435)))))),"",IF(ScheduleCompile!E435="Off",0,IF(ScheduleCompile!E435="On",1,IF(ISNUMBER(ScheduleCompile!E435),ScheduleCompile!E435/1,IF(ISTEXT(ScheduleCompile!E435),IF(OR(ISNUMBER(FIND("5F",ScheduleCompile!E435)),ISNUMBER(FIND("0F",ScheduleCompile!E435)),ISNUMBER(FIND("8F",ScheduleCompile!E435)),ISNUMBER(FIND("1F",ScheduleCompile!E435)),ISNUMBER(FIND("2F",ScheduleCompile!E435)),ISNUMBER(FIND("3F",ScheduleCompile!E435)),ISNUMBER(FIND("6F",ScheduleCompile!E435)),ISNUMBER(FIND("7F",ScheduleCompile!E435)),ISNUMBER(FIND("9F",ScheduleCompile!E435)),ISNUMBER(FIND("4F",ScheduleCompile!E435))),VALUE(LEFT(ScheduleCompile!E435,FIND("F",ScheduleCompile!E435)-1)),ScheduleCompile!E435)))))))</f>
        <v>0</v>
      </c>
      <c r="K442" s="1">
        <f>IF(AND(ISERROR(IF(ScheduleCompile!F435="Off",0,IF(ScheduleCompile!F435="On",1,IF(ISNUMBER(ScheduleCompile!F435),ScheduleCompile!F435/1,IF(ISTEXT(ScheduleCompile!F435),IF(OR(ISNUMBER(FIND("5F",ScheduleCompile!F435)),ISNUMBER(FIND("0F",ScheduleCompile!F435)),ISNUMBER(FIND("8F",ScheduleCompile!F435)),ISNUMBER(FIND("1F",ScheduleCompile!F435)),ISNUMBER(FIND("2F",ScheduleCompile!F435)),ISNUMBER(FIND("3F",ScheduleCompile!F435)),ISNUMBER(FIND("6F",ScheduleCompile!F435)),ISNUMBER(FIND("7F",ScheduleCompile!F435)),ISNUMBER(FIND("9F",ScheduleCompile!F435)),ISNUMBER(FIND("4F",ScheduleCompile!F435))),VALUE(LEFT(ScheduleCompile!F435,FIND("F",ScheduleCompile!F435)-1)),ScheduleCompile!F435)))))),ISTEXT(ScheduleCompile!#REF!)),"ENDTABLE",IF(ISERROR(IF(ScheduleCompile!F435="Off",0,IF(ScheduleCompile!F435="On",1,IF(ISNUMBER(ScheduleCompile!F435),ScheduleCompile!F435/1,IF(ISTEXT(ScheduleCompile!F435),IF(OR(ISNUMBER(FIND("5F",ScheduleCompile!F435)),ISNUMBER(FIND("0F",ScheduleCompile!F435)),ISNUMBER(FIND("8F",ScheduleCompile!F435)),ISNUMBER(FIND("1F",ScheduleCompile!F435)),ISNUMBER(FIND("2F",ScheduleCompile!F435)),ISNUMBER(FIND("3F",ScheduleCompile!F435)),ISNUMBER(FIND("6F",ScheduleCompile!F435)),ISNUMBER(FIND("7F",ScheduleCompile!F435)),ISNUMBER(FIND("9F",ScheduleCompile!F435)),ISNUMBER(FIND("4F",ScheduleCompile!F435))),VALUE(LEFT(ScheduleCompile!F435,FIND("F",ScheduleCompile!F435)-1)),ScheduleCompile!F435)))))),"",IF(ScheduleCompile!F435="Off",0,IF(ScheduleCompile!F435="On",1,IF(ISNUMBER(ScheduleCompile!F435),ScheduleCompile!F435/1,IF(ISTEXT(ScheduleCompile!F435),IF(OR(ISNUMBER(FIND("5F",ScheduleCompile!F435)),ISNUMBER(FIND("0F",ScheduleCompile!F435)),ISNUMBER(FIND("8F",ScheduleCompile!F435)),ISNUMBER(FIND("1F",ScheduleCompile!F435)),ISNUMBER(FIND("2F",ScheduleCompile!F435)),ISNUMBER(FIND("3F",ScheduleCompile!F435)),ISNUMBER(FIND("6F",ScheduleCompile!F435)),ISNUMBER(FIND("7F",ScheduleCompile!F435)),ISNUMBER(FIND("9F",ScheduleCompile!F435)),ISNUMBER(FIND("4F",ScheduleCompile!F435))),VALUE(LEFT(ScheduleCompile!F435,FIND("F",ScheduleCompile!F435)-1)),ScheduleCompile!F435)))))))</f>
        <v>0</v>
      </c>
      <c r="L442" s="1">
        <f>IF(AND(ISERROR(IF(ScheduleCompile!G435="Off",0,IF(ScheduleCompile!G435="On",1,IF(ISNUMBER(ScheduleCompile!G435),ScheduleCompile!G435/1,IF(ISTEXT(ScheduleCompile!G435),IF(OR(ISNUMBER(FIND("5F",ScheduleCompile!G435)),ISNUMBER(FIND("0F",ScheduleCompile!G435)),ISNUMBER(FIND("8F",ScheduleCompile!G435)),ISNUMBER(FIND("1F",ScheduleCompile!G435)),ISNUMBER(FIND("2F",ScheduleCompile!G435)),ISNUMBER(FIND("3F",ScheduleCompile!G435)),ISNUMBER(FIND("6F",ScheduleCompile!G435)),ISNUMBER(FIND("7F",ScheduleCompile!G435)),ISNUMBER(FIND("9F",ScheduleCompile!G435)),ISNUMBER(FIND("4F",ScheduleCompile!G435))),VALUE(LEFT(ScheduleCompile!G435,FIND("F",ScheduleCompile!G435)-1)),ScheduleCompile!G435)))))),ISTEXT(ScheduleCompile!#REF!)),"ENDTABLE",IF(ISERROR(IF(ScheduleCompile!G435="Off",0,IF(ScheduleCompile!G435="On",1,IF(ISNUMBER(ScheduleCompile!G435),ScheduleCompile!G435/1,IF(ISTEXT(ScheduleCompile!G435),IF(OR(ISNUMBER(FIND("5F",ScheduleCompile!G435)),ISNUMBER(FIND("0F",ScheduleCompile!G435)),ISNUMBER(FIND("8F",ScheduleCompile!G435)),ISNUMBER(FIND("1F",ScheduleCompile!G435)),ISNUMBER(FIND("2F",ScheduleCompile!G435)),ISNUMBER(FIND("3F",ScheduleCompile!G435)),ISNUMBER(FIND("6F",ScheduleCompile!G435)),ISNUMBER(FIND("7F",ScheduleCompile!G435)),ISNUMBER(FIND("9F",ScheduleCompile!G435)),ISNUMBER(FIND("4F",ScheduleCompile!G435))),VALUE(LEFT(ScheduleCompile!G435,FIND("F",ScheduleCompile!G435)-1)),ScheduleCompile!G435)))))),"",IF(ScheduleCompile!G435="Off",0,IF(ScheduleCompile!G435="On",1,IF(ISNUMBER(ScheduleCompile!G435),ScheduleCompile!G435/1,IF(ISTEXT(ScheduleCompile!G435),IF(OR(ISNUMBER(FIND("5F",ScheduleCompile!G435)),ISNUMBER(FIND("0F",ScheduleCompile!G435)),ISNUMBER(FIND("8F",ScheduleCompile!G435)),ISNUMBER(FIND("1F",ScheduleCompile!G435)),ISNUMBER(FIND("2F",ScheduleCompile!G435)),ISNUMBER(FIND("3F",ScheduleCompile!G435)),ISNUMBER(FIND("6F",ScheduleCompile!G435)),ISNUMBER(FIND("7F",ScheduleCompile!G435)),ISNUMBER(FIND("9F",ScheduleCompile!G435)),ISNUMBER(FIND("4F",ScheduleCompile!G435))),VALUE(LEFT(ScheduleCompile!G435,FIND("F",ScheduleCompile!G435)-1)),ScheduleCompile!G435)))))))</f>
        <v>0</v>
      </c>
      <c r="M442" s="1">
        <f>IF(AND(ISERROR(IF(ScheduleCompile!H435="Off",0,IF(ScheduleCompile!H435="On",1,IF(ISNUMBER(ScheduleCompile!H435),ScheduleCompile!H435/1,IF(ISTEXT(ScheduleCompile!H435),IF(OR(ISNUMBER(FIND("5F",ScheduleCompile!H435)),ISNUMBER(FIND("0F",ScheduleCompile!H435)),ISNUMBER(FIND("8F",ScheduleCompile!H435)),ISNUMBER(FIND("1F",ScheduleCompile!H435)),ISNUMBER(FIND("2F",ScheduleCompile!H435)),ISNUMBER(FIND("3F",ScheduleCompile!H435)),ISNUMBER(FIND("6F",ScheduleCompile!H435)),ISNUMBER(FIND("7F",ScheduleCompile!H435)),ISNUMBER(FIND("9F",ScheduleCompile!H435)),ISNUMBER(FIND("4F",ScheduleCompile!H435))),VALUE(LEFT(ScheduleCompile!H435,FIND("F",ScheduleCompile!H435)-1)),ScheduleCompile!H435)))))),ISTEXT(ScheduleCompile!#REF!)),"ENDTABLE",IF(ISERROR(IF(ScheduleCompile!H435="Off",0,IF(ScheduleCompile!H435="On",1,IF(ISNUMBER(ScheduleCompile!H435),ScheduleCompile!H435/1,IF(ISTEXT(ScheduleCompile!H435),IF(OR(ISNUMBER(FIND("5F",ScheduleCompile!H435)),ISNUMBER(FIND("0F",ScheduleCompile!H435)),ISNUMBER(FIND("8F",ScheduleCompile!H435)),ISNUMBER(FIND("1F",ScheduleCompile!H435)),ISNUMBER(FIND("2F",ScheduleCompile!H435)),ISNUMBER(FIND("3F",ScheduleCompile!H435)),ISNUMBER(FIND("6F",ScheduleCompile!H435)),ISNUMBER(FIND("7F",ScheduleCompile!H435)),ISNUMBER(FIND("9F",ScheduleCompile!H435)),ISNUMBER(FIND("4F",ScheduleCompile!H435))),VALUE(LEFT(ScheduleCompile!H435,FIND("F",ScheduleCompile!H435)-1)),ScheduleCompile!H435)))))),"",IF(ScheduleCompile!H435="Off",0,IF(ScheduleCompile!H435="On",1,IF(ISNUMBER(ScheduleCompile!H435),ScheduleCompile!H435/1,IF(ISTEXT(ScheduleCompile!H435),IF(OR(ISNUMBER(FIND("5F",ScheduleCompile!H435)),ISNUMBER(FIND("0F",ScheduleCompile!H435)),ISNUMBER(FIND("8F",ScheduleCompile!H435)),ISNUMBER(FIND("1F",ScheduleCompile!H435)),ISNUMBER(FIND("2F",ScheduleCompile!H435)),ISNUMBER(FIND("3F",ScheduleCompile!H435)),ISNUMBER(FIND("6F",ScheduleCompile!H435)),ISNUMBER(FIND("7F",ScheduleCompile!H435)),ISNUMBER(FIND("9F",ScheduleCompile!H435)),ISNUMBER(FIND("4F",ScheduleCompile!H435))),VALUE(LEFT(ScheduleCompile!H435,FIND("F",ScheduleCompile!H435)-1)),ScheduleCompile!H435)))))))</f>
        <v>0</v>
      </c>
      <c r="N442" s="1">
        <f>IF(AND(ISERROR(IF(ScheduleCompile!I435="Off",0,IF(ScheduleCompile!I435="On",1,IF(ISNUMBER(ScheduleCompile!I435),ScheduleCompile!I435/1,IF(ISTEXT(ScheduleCompile!I435),IF(OR(ISNUMBER(FIND("5F",ScheduleCompile!I435)),ISNUMBER(FIND("0F",ScheduleCompile!I435)),ISNUMBER(FIND("8F",ScheduleCompile!I435)),ISNUMBER(FIND("1F",ScheduleCompile!I435)),ISNUMBER(FIND("2F",ScheduleCompile!I435)),ISNUMBER(FIND("3F",ScheduleCompile!I435)),ISNUMBER(FIND("6F",ScheduleCompile!I435)),ISNUMBER(FIND("7F",ScheduleCompile!I435)),ISNUMBER(FIND("9F",ScheduleCompile!I435)),ISNUMBER(FIND("4F",ScheduleCompile!I435))),VALUE(LEFT(ScheduleCompile!I435,FIND("F",ScheduleCompile!I435)-1)),ScheduleCompile!I435)))))),ISTEXT(ScheduleCompile!#REF!)),"ENDTABLE",IF(ISERROR(IF(ScheduleCompile!I435="Off",0,IF(ScheduleCompile!I435="On",1,IF(ISNUMBER(ScheduleCompile!I435),ScheduleCompile!I435/1,IF(ISTEXT(ScheduleCompile!I435),IF(OR(ISNUMBER(FIND("5F",ScheduleCompile!I435)),ISNUMBER(FIND("0F",ScheduleCompile!I435)),ISNUMBER(FIND("8F",ScheduleCompile!I435)),ISNUMBER(FIND("1F",ScheduleCompile!I435)),ISNUMBER(FIND("2F",ScheduleCompile!I435)),ISNUMBER(FIND("3F",ScheduleCompile!I435)),ISNUMBER(FIND("6F",ScheduleCompile!I435)),ISNUMBER(FIND("7F",ScheduleCompile!I435)),ISNUMBER(FIND("9F",ScheduleCompile!I435)),ISNUMBER(FIND("4F",ScheduleCompile!I435))),VALUE(LEFT(ScheduleCompile!I435,FIND("F",ScheduleCompile!I435)-1)),ScheduleCompile!I435)))))),"",IF(ScheduleCompile!I435="Off",0,IF(ScheduleCompile!I435="On",1,IF(ISNUMBER(ScheduleCompile!I435),ScheduleCompile!I435/1,IF(ISTEXT(ScheduleCompile!I435),IF(OR(ISNUMBER(FIND("5F",ScheduleCompile!I435)),ISNUMBER(FIND("0F",ScheduleCompile!I435)),ISNUMBER(FIND("8F",ScheduleCompile!I435)),ISNUMBER(FIND("1F",ScheduleCompile!I435)),ISNUMBER(FIND("2F",ScheduleCompile!I435)),ISNUMBER(FIND("3F",ScheduleCompile!I435)),ISNUMBER(FIND("6F",ScheduleCompile!I435)),ISNUMBER(FIND("7F",ScheduleCompile!I435)),ISNUMBER(FIND("9F",ScheduleCompile!I435)),ISNUMBER(FIND("4F",ScheduleCompile!I435))),VALUE(LEFT(ScheduleCompile!I435,FIND("F",ScheduleCompile!I435)-1)),ScheduleCompile!I435)))))))</f>
        <v>0.5</v>
      </c>
      <c r="O442" s="1">
        <f>IF(AND(ISERROR(IF(ScheduleCompile!J435="Off",0,IF(ScheduleCompile!J435="On",1,IF(ISNUMBER(ScheduleCompile!J435),ScheduleCompile!J435/1,IF(ISTEXT(ScheduleCompile!J435),IF(OR(ISNUMBER(FIND("5F",ScheduleCompile!J435)),ISNUMBER(FIND("0F",ScheduleCompile!J435)),ISNUMBER(FIND("8F",ScheduleCompile!J435)),ISNUMBER(FIND("1F",ScheduleCompile!J435)),ISNUMBER(FIND("2F",ScheduleCompile!J435)),ISNUMBER(FIND("3F",ScheduleCompile!J435)),ISNUMBER(FIND("6F",ScheduleCompile!J435)),ISNUMBER(FIND("7F",ScheduleCompile!J435)),ISNUMBER(FIND("9F",ScheduleCompile!J435)),ISNUMBER(FIND("4F",ScheduleCompile!J435))),VALUE(LEFT(ScheduleCompile!J435,FIND("F",ScheduleCompile!J435)-1)),ScheduleCompile!J435)))))),ISTEXT(ScheduleCompile!#REF!)),"ENDTABLE",IF(ISERROR(IF(ScheduleCompile!J435="Off",0,IF(ScheduleCompile!J435="On",1,IF(ISNUMBER(ScheduleCompile!J435),ScheduleCompile!J435/1,IF(ISTEXT(ScheduleCompile!J435),IF(OR(ISNUMBER(FIND("5F",ScheduleCompile!J435)),ISNUMBER(FIND("0F",ScheduleCompile!J435)),ISNUMBER(FIND("8F",ScheduleCompile!J435)),ISNUMBER(FIND("1F",ScheduleCompile!J435)),ISNUMBER(FIND("2F",ScheduleCompile!J435)),ISNUMBER(FIND("3F",ScheduleCompile!J435)),ISNUMBER(FIND("6F",ScheduleCompile!J435)),ISNUMBER(FIND("7F",ScheduleCompile!J435)),ISNUMBER(FIND("9F",ScheduleCompile!J435)),ISNUMBER(FIND("4F",ScheduleCompile!J435))),VALUE(LEFT(ScheduleCompile!J435,FIND("F",ScheduleCompile!J435)-1)),ScheduleCompile!J435)))))),"",IF(ScheduleCompile!J435="Off",0,IF(ScheduleCompile!J435="On",1,IF(ISNUMBER(ScheduleCompile!J435),ScheduleCompile!J435/1,IF(ISTEXT(ScheduleCompile!J435),IF(OR(ISNUMBER(FIND("5F",ScheduleCompile!J435)),ISNUMBER(FIND("0F",ScheduleCompile!J435)),ISNUMBER(FIND("8F",ScheduleCompile!J435)),ISNUMBER(FIND("1F",ScheduleCompile!J435)),ISNUMBER(FIND("2F",ScheduleCompile!J435)),ISNUMBER(FIND("3F",ScheduleCompile!J435)),ISNUMBER(FIND("6F",ScheduleCompile!J435)),ISNUMBER(FIND("7F",ScheduleCompile!J435)),ISNUMBER(FIND("9F",ScheduleCompile!J435)),ISNUMBER(FIND("4F",ScheduleCompile!J435))),VALUE(LEFT(ScheduleCompile!J435,FIND("F",ScheduleCompile!J435)-1)),ScheduleCompile!J435)))))))</f>
        <v>0.5</v>
      </c>
      <c r="P442" s="1">
        <f>IF(AND(ISERROR(IF(ScheduleCompile!K435="Off",0,IF(ScheduleCompile!K435="On",1,IF(ISNUMBER(ScheduleCompile!K435),ScheduleCompile!K435/1,IF(ISTEXT(ScheduleCompile!K435),IF(OR(ISNUMBER(FIND("5F",ScheduleCompile!K435)),ISNUMBER(FIND("0F",ScheduleCompile!K435)),ISNUMBER(FIND("8F",ScheduleCompile!K435)),ISNUMBER(FIND("1F",ScheduleCompile!K435)),ISNUMBER(FIND("2F",ScheduleCompile!K435)),ISNUMBER(FIND("3F",ScheduleCompile!K435)),ISNUMBER(FIND("6F",ScheduleCompile!K435)),ISNUMBER(FIND("7F",ScheduleCompile!K435)),ISNUMBER(FIND("9F",ScheduleCompile!K435)),ISNUMBER(FIND("4F",ScheduleCompile!K435))),VALUE(LEFT(ScheduleCompile!K435,FIND("F",ScheduleCompile!K435)-1)),ScheduleCompile!K435)))))),ISTEXT(ScheduleCompile!#REF!)),"ENDTABLE",IF(ISERROR(IF(ScheduleCompile!K435="Off",0,IF(ScheduleCompile!K435="On",1,IF(ISNUMBER(ScheduleCompile!K435),ScheduleCompile!K435/1,IF(ISTEXT(ScheduleCompile!K435),IF(OR(ISNUMBER(FIND("5F",ScheduleCompile!K435)),ISNUMBER(FIND("0F",ScheduleCompile!K435)),ISNUMBER(FIND("8F",ScheduleCompile!K435)),ISNUMBER(FIND("1F",ScheduleCompile!K435)),ISNUMBER(FIND("2F",ScheduleCompile!K435)),ISNUMBER(FIND("3F",ScheduleCompile!K435)),ISNUMBER(FIND("6F",ScheduleCompile!K435)),ISNUMBER(FIND("7F",ScheduleCompile!K435)),ISNUMBER(FIND("9F",ScheduleCompile!K435)),ISNUMBER(FIND("4F",ScheduleCompile!K435))),VALUE(LEFT(ScheduleCompile!K435,FIND("F",ScheduleCompile!K435)-1)),ScheduleCompile!K435)))))),"",IF(ScheduleCompile!K435="Off",0,IF(ScheduleCompile!K435="On",1,IF(ISNUMBER(ScheduleCompile!K435),ScheduleCompile!K435/1,IF(ISTEXT(ScheduleCompile!K435),IF(OR(ISNUMBER(FIND("5F",ScheduleCompile!K435)),ISNUMBER(FIND("0F",ScheduleCompile!K435)),ISNUMBER(FIND("8F",ScheduleCompile!K435)),ISNUMBER(FIND("1F",ScheduleCompile!K435)),ISNUMBER(FIND("2F",ScheduleCompile!K435)),ISNUMBER(FIND("3F",ScheduleCompile!K435)),ISNUMBER(FIND("6F",ScheduleCompile!K435)),ISNUMBER(FIND("7F",ScheduleCompile!K435)),ISNUMBER(FIND("9F",ScheduleCompile!K435)),ISNUMBER(FIND("4F",ScheduleCompile!K435))),VALUE(LEFT(ScheduleCompile!K435,FIND("F",ScheduleCompile!K435)-1)),ScheduleCompile!K435)))))))</f>
        <v>0.75</v>
      </c>
      <c r="Q442" s="1">
        <f>IF(AND(ISERROR(IF(ScheduleCompile!L435="Off",0,IF(ScheduleCompile!L435="On",1,IF(ISNUMBER(ScheduleCompile!L435),ScheduleCompile!L435/1,IF(ISTEXT(ScheduleCompile!L435),IF(OR(ISNUMBER(FIND("5F",ScheduleCompile!L435)),ISNUMBER(FIND("0F",ScheduleCompile!L435)),ISNUMBER(FIND("8F",ScheduleCompile!L435)),ISNUMBER(FIND("1F",ScheduleCompile!L435)),ISNUMBER(FIND("2F",ScheduleCompile!L435)),ISNUMBER(FIND("3F",ScheduleCompile!L435)),ISNUMBER(FIND("6F",ScheduleCompile!L435)),ISNUMBER(FIND("7F",ScheduleCompile!L435)),ISNUMBER(FIND("9F",ScheduleCompile!L435)),ISNUMBER(FIND("4F",ScheduleCompile!L435))),VALUE(LEFT(ScheduleCompile!L435,FIND("F",ScheduleCompile!L435)-1)),ScheduleCompile!L435)))))),ISTEXT(ScheduleCompile!#REF!)),"ENDTABLE",IF(ISERROR(IF(ScheduleCompile!L435="Off",0,IF(ScheduleCompile!L435="On",1,IF(ISNUMBER(ScheduleCompile!L435),ScheduleCompile!L435/1,IF(ISTEXT(ScheduleCompile!L435),IF(OR(ISNUMBER(FIND("5F",ScheduleCompile!L435)),ISNUMBER(FIND("0F",ScheduleCompile!L435)),ISNUMBER(FIND("8F",ScheduleCompile!L435)),ISNUMBER(FIND("1F",ScheduleCompile!L435)),ISNUMBER(FIND("2F",ScheduleCompile!L435)),ISNUMBER(FIND("3F",ScheduleCompile!L435)),ISNUMBER(FIND("6F",ScheduleCompile!L435)),ISNUMBER(FIND("7F",ScheduleCompile!L435)),ISNUMBER(FIND("9F",ScheduleCompile!L435)),ISNUMBER(FIND("4F",ScheduleCompile!L435))),VALUE(LEFT(ScheduleCompile!L435,FIND("F",ScheduleCompile!L435)-1)),ScheduleCompile!L435)))))),"",IF(ScheduleCompile!L435="Off",0,IF(ScheduleCompile!L435="On",1,IF(ISNUMBER(ScheduleCompile!L435),ScheduleCompile!L435/1,IF(ISTEXT(ScheduleCompile!L435),IF(OR(ISNUMBER(FIND("5F",ScheduleCompile!L435)),ISNUMBER(FIND("0F",ScheduleCompile!L435)),ISNUMBER(FIND("8F",ScheduleCompile!L435)),ISNUMBER(FIND("1F",ScheduleCompile!L435)),ISNUMBER(FIND("2F",ScheduleCompile!L435)),ISNUMBER(FIND("3F",ScheduleCompile!L435)),ISNUMBER(FIND("6F",ScheduleCompile!L435)),ISNUMBER(FIND("7F",ScheduleCompile!L435)),ISNUMBER(FIND("9F",ScheduleCompile!L435)),ISNUMBER(FIND("4F",ScheduleCompile!L435))),VALUE(LEFT(ScheduleCompile!L435,FIND("F",ScheduleCompile!L435)-1)),ScheduleCompile!L435)))))))</f>
        <v>0.9</v>
      </c>
      <c r="R442" s="1">
        <f>IF(AND(ISERROR(IF(ScheduleCompile!M435="Off",0,IF(ScheduleCompile!M435="On",1,IF(ISNUMBER(ScheduleCompile!M435),ScheduleCompile!M435/1,IF(ISTEXT(ScheduleCompile!M435),IF(OR(ISNUMBER(FIND("5F",ScheduleCompile!M435)),ISNUMBER(FIND("0F",ScheduleCompile!M435)),ISNUMBER(FIND("8F",ScheduleCompile!M435)),ISNUMBER(FIND("1F",ScheduleCompile!M435)),ISNUMBER(FIND("2F",ScheduleCompile!M435)),ISNUMBER(FIND("3F",ScheduleCompile!M435)),ISNUMBER(FIND("6F",ScheduleCompile!M435)),ISNUMBER(FIND("7F",ScheduleCompile!M435)),ISNUMBER(FIND("9F",ScheduleCompile!M435)),ISNUMBER(FIND("4F",ScheduleCompile!M435))),VALUE(LEFT(ScheduleCompile!M435,FIND("F",ScheduleCompile!M435)-1)),ScheduleCompile!M435)))))),ISTEXT(ScheduleCompile!#REF!)),"ENDTABLE",IF(ISERROR(IF(ScheduleCompile!M435="Off",0,IF(ScheduleCompile!M435="On",1,IF(ISNUMBER(ScheduleCompile!M435),ScheduleCompile!M435/1,IF(ISTEXT(ScheduleCompile!M435),IF(OR(ISNUMBER(FIND("5F",ScheduleCompile!M435)),ISNUMBER(FIND("0F",ScheduleCompile!M435)),ISNUMBER(FIND("8F",ScheduleCompile!M435)),ISNUMBER(FIND("1F",ScheduleCompile!M435)),ISNUMBER(FIND("2F",ScheduleCompile!M435)),ISNUMBER(FIND("3F",ScheduleCompile!M435)),ISNUMBER(FIND("6F",ScheduleCompile!M435)),ISNUMBER(FIND("7F",ScheduleCompile!M435)),ISNUMBER(FIND("9F",ScheduleCompile!M435)),ISNUMBER(FIND("4F",ScheduleCompile!M435))),VALUE(LEFT(ScheduleCompile!M435,FIND("F",ScheduleCompile!M435)-1)),ScheduleCompile!M435)))))),"",IF(ScheduleCompile!M435="Off",0,IF(ScheduleCompile!M435="On",1,IF(ISNUMBER(ScheduleCompile!M435),ScheduleCompile!M435/1,IF(ISTEXT(ScheduleCompile!M435),IF(OR(ISNUMBER(FIND("5F",ScheduleCompile!M435)),ISNUMBER(FIND("0F",ScheduleCompile!M435)),ISNUMBER(FIND("8F",ScheduleCompile!M435)),ISNUMBER(FIND("1F",ScheduleCompile!M435)),ISNUMBER(FIND("2F",ScheduleCompile!M435)),ISNUMBER(FIND("3F",ScheduleCompile!M435)),ISNUMBER(FIND("6F",ScheduleCompile!M435)),ISNUMBER(FIND("7F",ScheduleCompile!M435)),ISNUMBER(FIND("9F",ScheduleCompile!M435)),ISNUMBER(FIND("4F",ScheduleCompile!M435))),VALUE(LEFT(ScheduleCompile!M435,FIND("F",ScheduleCompile!M435)-1)),ScheduleCompile!M435)))))))</f>
        <v>0.9</v>
      </c>
      <c r="S442" s="1">
        <f>IF(AND(ISERROR(IF(ScheduleCompile!N435="Off",0,IF(ScheduleCompile!N435="On",1,IF(ISNUMBER(ScheduleCompile!N435),ScheduleCompile!N435/1,IF(ISTEXT(ScheduleCompile!N435),IF(OR(ISNUMBER(FIND("5F",ScheduleCompile!N435)),ISNUMBER(FIND("0F",ScheduleCompile!N435)),ISNUMBER(FIND("8F",ScheduleCompile!N435)),ISNUMBER(FIND("1F",ScheduleCompile!N435)),ISNUMBER(FIND("2F",ScheduleCompile!N435)),ISNUMBER(FIND("3F",ScheduleCompile!N435)),ISNUMBER(FIND("6F",ScheduleCompile!N435)),ISNUMBER(FIND("7F",ScheduleCompile!N435)),ISNUMBER(FIND("9F",ScheduleCompile!N435)),ISNUMBER(FIND("4F",ScheduleCompile!N435))),VALUE(LEFT(ScheduleCompile!N435,FIND("F",ScheduleCompile!N435)-1)),ScheduleCompile!N435)))))),ISTEXT(ScheduleCompile!#REF!)),"ENDTABLE",IF(ISERROR(IF(ScheduleCompile!N435="Off",0,IF(ScheduleCompile!N435="On",1,IF(ISNUMBER(ScheduleCompile!N435),ScheduleCompile!N435/1,IF(ISTEXT(ScheduleCompile!N435),IF(OR(ISNUMBER(FIND("5F",ScheduleCompile!N435)),ISNUMBER(FIND("0F",ScheduleCompile!N435)),ISNUMBER(FIND("8F",ScheduleCompile!N435)),ISNUMBER(FIND("1F",ScheduleCompile!N435)),ISNUMBER(FIND("2F",ScheduleCompile!N435)),ISNUMBER(FIND("3F",ScheduleCompile!N435)),ISNUMBER(FIND("6F",ScheduleCompile!N435)),ISNUMBER(FIND("7F",ScheduleCompile!N435)),ISNUMBER(FIND("9F",ScheduleCompile!N435)),ISNUMBER(FIND("4F",ScheduleCompile!N435))),VALUE(LEFT(ScheduleCompile!N435,FIND("F",ScheduleCompile!N435)-1)),ScheduleCompile!N435)))))),"",IF(ScheduleCompile!N435="Off",0,IF(ScheduleCompile!N435="On",1,IF(ISNUMBER(ScheduleCompile!N435),ScheduleCompile!N435/1,IF(ISTEXT(ScheduleCompile!N435),IF(OR(ISNUMBER(FIND("5F",ScheduleCompile!N435)),ISNUMBER(FIND("0F",ScheduleCompile!N435)),ISNUMBER(FIND("8F",ScheduleCompile!N435)),ISNUMBER(FIND("1F",ScheduleCompile!N435)),ISNUMBER(FIND("2F",ScheduleCompile!N435)),ISNUMBER(FIND("3F",ScheduleCompile!N435)),ISNUMBER(FIND("6F",ScheduleCompile!N435)),ISNUMBER(FIND("7F",ScheduleCompile!N435)),ISNUMBER(FIND("9F",ScheduleCompile!N435)),ISNUMBER(FIND("4F",ScheduleCompile!N435))),VALUE(LEFT(ScheduleCompile!N435,FIND("F",ScheduleCompile!N435)-1)),ScheduleCompile!N435)))))))</f>
        <v>0.9</v>
      </c>
      <c r="T442" s="1">
        <f>IF(AND(ISERROR(IF(ScheduleCompile!O435="Off",0,IF(ScheduleCompile!O435="On",1,IF(ISNUMBER(ScheduleCompile!O435),ScheduleCompile!O435/1,IF(ISTEXT(ScheduleCompile!O435),IF(OR(ISNUMBER(FIND("5F",ScheduleCompile!O435)),ISNUMBER(FIND("0F",ScheduleCompile!O435)),ISNUMBER(FIND("8F",ScheduleCompile!O435)),ISNUMBER(FIND("1F",ScheduleCompile!O435)),ISNUMBER(FIND("2F",ScheduleCompile!O435)),ISNUMBER(FIND("3F",ScheduleCompile!O435)),ISNUMBER(FIND("6F",ScheduleCompile!O435)),ISNUMBER(FIND("7F",ScheduleCompile!O435)),ISNUMBER(FIND("9F",ScheduleCompile!O435)),ISNUMBER(FIND("4F",ScheduleCompile!O435))),VALUE(LEFT(ScheduleCompile!O435,FIND("F",ScheduleCompile!O435)-1)),ScheduleCompile!O435)))))),ISTEXT(ScheduleCompile!#REF!)),"ENDTABLE",IF(ISERROR(IF(ScheduleCompile!O435="Off",0,IF(ScheduleCompile!O435="On",1,IF(ISNUMBER(ScheduleCompile!O435),ScheduleCompile!O435/1,IF(ISTEXT(ScheduleCompile!O435),IF(OR(ISNUMBER(FIND("5F",ScheduleCompile!O435)),ISNUMBER(FIND("0F",ScheduleCompile!O435)),ISNUMBER(FIND("8F",ScheduleCompile!O435)),ISNUMBER(FIND("1F",ScheduleCompile!O435)),ISNUMBER(FIND("2F",ScheduleCompile!O435)),ISNUMBER(FIND("3F",ScheduleCompile!O435)),ISNUMBER(FIND("6F",ScheduleCompile!O435)),ISNUMBER(FIND("7F",ScheduleCompile!O435)),ISNUMBER(FIND("9F",ScheduleCompile!O435)),ISNUMBER(FIND("4F",ScheduleCompile!O435))),VALUE(LEFT(ScheduleCompile!O435,FIND("F",ScheduleCompile!O435)-1)),ScheduleCompile!O435)))))),"",IF(ScheduleCompile!O435="Off",0,IF(ScheduleCompile!O435="On",1,IF(ISNUMBER(ScheduleCompile!O435),ScheduleCompile!O435/1,IF(ISTEXT(ScheduleCompile!O435),IF(OR(ISNUMBER(FIND("5F",ScheduleCompile!O435)),ISNUMBER(FIND("0F",ScheduleCompile!O435)),ISNUMBER(FIND("8F",ScheduleCompile!O435)),ISNUMBER(FIND("1F",ScheduleCompile!O435)),ISNUMBER(FIND("2F",ScheduleCompile!O435)),ISNUMBER(FIND("3F",ScheduleCompile!O435)),ISNUMBER(FIND("6F",ScheduleCompile!O435)),ISNUMBER(FIND("7F",ScheduleCompile!O435)),ISNUMBER(FIND("9F",ScheduleCompile!O435)),ISNUMBER(FIND("4F",ScheduleCompile!O435))),VALUE(LEFT(ScheduleCompile!O435,FIND("F",ScheduleCompile!O435)-1)),ScheduleCompile!O435)))))))</f>
        <v>0.75</v>
      </c>
      <c r="U442" s="1">
        <f>IF(AND(ISERROR(IF(ScheduleCompile!P435="Off",0,IF(ScheduleCompile!P435="On",1,IF(ISNUMBER(ScheduleCompile!P435),ScheduleCompile!P435/1,IF(ISTEXT(ScheduleCompile!P435),IF(OR(ISNUMBER(FIND("5F",ScheduleCompile!P435)),ISNUMBER(FIND("0F",ScheduleCompile!P435)),ISNUMBER(FIND("8F",ScheduleCompile!P435)),ISNUMBER(FIND("1F",ScheduleCompile!P435)),ISNUMBER(FIND("2F",ScheduleCompile!P435)),ISNUMBER(FIND("3F",ScheduleCompile!P435)),ISNUMBER(FIND("6F",ScheduleCompile!P435)),ISNUMBER(FIND("7F",ScheduleCompile!P435)),ISNUMBER(FIND("9F",ScheduleCompile!P435)),ISNUMBER(FIND("4F",ScheduleCompile!P435))),VALUE(LEFT(ScheduleCompile!P435,FIND("F",ScheduleCompile!P435)-1)),ScheduleCompile!P435)))))),ISTEXT(ScheduleCompile!#REF!)),"ENDTABLE",IF(ISERROR(IF(ScheduleCompile!P435="Off",0,IF(ScheduleCompile!P435="On",1,IF(ISNUMBER(ScheduleCompile!P435),ScheduleCompile!P435/1,IF(ISTEXT(ScheduleCompile!P435),IF(OR(ISNUMBER(FIND("5F",ScheduleCompile!P435)),ISNUMBER(FIND("0F",ScheduleCompile!P435)),ISNUMBER(FIND("8F",ScheduleCompile!P435)),ISNUMBER(FIND("1F",ScheduleCompile!P435)),ISNUMBER(FIND("2F",ScheduleCompile!P435)),ISNUMBER(FIND("3F",ScheduleCompile!P435)),ISNUMBER(FIND("6F",ScheduleCompile!P435)),ISNUMBER(FIND("7F",ScheduleCompile!P435)),ISNUMBER(FIND("9F",ScheduleCompile!P435)),ISNUMBER(FIND("4F",ScheduleCompile!P435))),VALUE(LEFT(ScheduleCompile!P435,FIND("F",ScheduleCompile!P435)-1)),ScheduleCompile!P435)))))),"",IF(ScheduleCompile!P435="Off",0,IF(ScheduleCompile!P435="On",1,IF(ISNUMBER(ScheduleCompile!P435),ScheduleCompile!P435/1,IF(ISTEXT(ScheduleCompile!P435),IF(OR(ISNUMBER(FIND("5F",ScheduleCompile!P435)),ISNUMBER(FIND("0F",ScheduleCompile!P435)),ISNUMBER(FIND("8F",ScheduleCompile!P435)),ISNUMBER(FIND("1F",ScheduleCompile!P435)),ISNUMBER(FIND("2F",ScheduleCompile!P435)),ISNUMBER(FIND("3F",ScheduleCompile!P435)),ISNUMBER(FIND("6F",ScheduleCompile!P435)),ISNUMBER(FIND("7F",ScheduleCompile!P435)),ISNUMBER(FIND("9F",ScheduleCompile!P435)),ISNUMBER(FIND("4F",ScheduleCompile!P435))),VALUE(LEFT(ScheduleCompile!P435,FIND("F",ScheduleCompile!P435)-1)),ScheduleCompile!P435)))))))</f>
        <v>0.75</v>
      </c>
      <c r="V442" s="1">
        <f>IF(AND(ISERROR(IF(ScheduleCompile!Q435="Off",0,IF(ScheduleCompile!Q435="On",1,IF(ISNUMBER(ScheduleCompile!Q435),ScheduleCompile!Q435/1,IF(ISTEXT(ScheduleCompile!Q435),IF(OR(ISNUMBER(FIND("5F",ScheduleCompile!Q435)),ISNUMBER(FIND("0F",ScheduleCompile!Q435)),ISNUMBER(FIND("8F",ScheduleCompile!Q435)),ISNUMBER(FIND("1F",ScheduleCompile!Q435)),ISNUMBER(FIND("2F",ScheduleCompile!Q435)),ISNUMBER(FIND("3F",ScheduleCompile!Q435)),ISNUMBER(FIND("6F",ScheduleCompile!Q435)),ISNUMBER(FIND("7F",ScheduleCompile!Q435)),ISNUMBER(FIND("9F",ScheduleCompile!Q435)),ISNUMBER(FIND("4F",ScheduleCompile!Q435))),VALUE(LEFT(ScheduleCompile!Q435,FIND("F",ScheduleCompile!Q435)-1)),ScheduleCompile!Q435)))))),ISTEXT(ScheduleCompile!#REF!)),"ENDTABLE",IF(ISERROR(IF(ScheduleCompile!Q435="Off",0,IF(ScheduleCompile!Q435="On",1,IF(ISNUMBER(ScheduleCompile!Q435),ScheduleCompile!Q435/1,IF(ISTEXT(ScheduleCompile!Q435),IF(OR(ISNUMBER(FIND("5F",ScheduleCompile!Q435)),ISNUMBER(FIND("0F",ScheduleCompile!Q435)),ISNUMBER(FIND("8F",ScheduleCompile!Q435)),ISNUMBER(FIND("1F",ScheduleCompile!Q435)),ISNUMBER(FIND("2F",ScheduleCompile!Q435)),ISNUMBER(FIND("3F",ScheduleCompile!Q435)),ISNUMBER(FIND("6F",ScheduleCompile!Q435)),ISNUMBER(FIND("7F",ScheduleCompile!Q435)),ISNUMBER(FIND("9F",ScheduleCompile!Q435)),ISNUMBER(FIND("4F",ScheduleCompile!Q435))),VALUE(LEFT(ScheduleCompile!Q435,FIND("F",ScheduleCompile!Q435)-1)),ScheduleCompile!Q435)))))),"",IF(ScheduleCompile!Q435="Off",0,IF(ScheduleCompile!Q435="On",1,IF(ISNUMBER(ScheduleCompile!Q435),ScheduleCompile!Q435/1,IF(ISTEXT(ScheduleCompile!Q435),IF(OR(ISNUMBER(FIND("5F",ScheduleCompile!Q435)),ISNUMBER(FIND("0F",ScheduleCompile!Q435)),ISNUMBER(FIND("8F",ScheduleCompile!Q435)),ISNUMBER(FIND("1F",ScheduleCompile!Q435)),ISNUMBER(FIND("2F",ScheduleCompile!Q435)),ISNUMBER(FIND("3F",ScheduleCompile!Q435)),ISNUMBER(FIND("6F",ScheduleCompile!Q435)),ISNUMBER(FIND("7F",ScheduleCompile!Q435)),ISNUMBER(FIND("9F",ScheduleCompile!Q435)),ISNUMBER(FIND("4F",ScheduleCompile!Q435))),VALUE(LEFT(ScheduleCompile!Q435,FIND("F",ScheduleCompile!Q435)-1)),ScheduleCompile!Q435)))))))</f>
        <v>0.9</v>
      </c>
      <c r="W442" s="1">
        <f>IF(AND(ISERROR(IF(ScheduleCompile!R435="Off",0,IF(ScheduleCompile!R435="On",1,IF(ISNUMBER(ScheduleCompile!R435),ScheduleCompile!R435/1,IF(ISTEXT(ScheduleCompile!R435),IF(OR(ISNUMBER(FIND("5F",ScheduleCompile!R435)),ISNUMBER(FIND("0F",ScheduleCompile!R435)),ISNUMBER(FIND("8F",ScheduleCompile!R435)),ISNUMBER(FIND("1F",ScheduleCompile!R435)),ISNUMBER(FIND("2F",ScheduleCompile!R435)),ISNUMBER(FIND("3F",ScheduleCompile!R435)),ISNUMBER(FIND("6F",ScheduleCompile!R435)),ISNUMBER(FIND("7F",ScheduleCompile!R435)),ISNUMBER(FIND("9F",ScheduleCompile!R435)),ISNUMBER(FIND("4F",ScheduleCompile!R435))),VALUE(LEFT(ScheduleCompile!R435,FIND("F",ScheduleCompile!R435)-1)),ScheduleCompile!R435)))))),ISTEXT(ScheduleCompile!#REF!)),"ENDTABLE",IF(ISERROR(IF(ScheduleCompile!R435="Off",0,IF(ScheduleCompile!R435="On",1,IF(ISNUMBER(ScheduleCompile!R435),ScheduleCompile!R435/1,IF(ISTEXT(ScheduleCompile!R435),IF(OR(ISNUMBER(FIND("5F",ScheduleCompile!R435)),ISNUMBER(FIND("0F",ScheduleCompile!R435)),ISNUMBER(FIND("8F",ScheduleCompile!R435)),ISNUMBER(FIND("1F",ScheduleCompile!R435)),ISNUMBER(FIND("2F",ScheduleCompile!R435)),ISNUMBER(FIND("3F",ScheduleCompile!R435)),ISNUMBER(FIND("6F",ScheduleCompile!R435)),ISNUMBER(FIND("7F",ScheduleCompile!R435)),ISNUMBER(FIND("9F",ScheduleCompile!R435)),ISNUMBER(FIND("4F",ScheduleCompile!R435))),VALUE(LEFT(ScheduleCompile!R435,FIND("F",ScheduleCompile!R435)-1)),ScheduleCompile!R435)))))),"",IF(ScheduleCompile!R435="Off",0,IF(ScheduleCompile!R435="On",1,IF(ISNUMBER(ScheduleCompile!R435),ScheduleCompile!R435/1,IF(ISTEXT(ScheduleCompile!R435),IF(OR(ISNUMBER(FIND("5F",ScheduleCompile!R435)),ISNUMBER(FIND("0F",ScheduleCompile!R435)),ISNUMBER(FIND("8F",ScheduleCompile!R435)),ISNUMBER(FIND("1F",ScheduleCompile!R435)),ISNUMBER(FIND("2F",ScheduleCompile!R435)),ISNUMBER(FIND("3F",ScheduleCompile!R435)),ISNUMBER(FIND("6F",ScheduleCompile!R435)),ISNUMBER(FIND("7F",ScheduleCompile!R435)),ISNUMBER(FIND("9F",ScheduleCompile!R435)),ISNUMBER(FIND("4F",ScheduleCompile!R435))),VALUE(LEFT(ScheduleCompile!R435,FIND("F",ScheduleCompile!R435)-1)),ScheduleCompile!R435)))))))</f>
        <v>0.9</v>
      </c>
      <c r="X442" s="1">
        <f>IF(AND(ISERROR(IF(ScheduleCompile!S435="Off",0,IF(ScheduleCompile!S435="On",1,IF(ISNUMBER(ScheduleCompile!S435),ScheduleCompile!S435/1,IF(ISTEXT(ScheduleCompile!S435),IF(OR(ISNUMBER(FIND("5F",ScheduleCompile!S435)),ISNUMBER(FIND("0F",ScheduleCompile!S435)),ISNUMBER(FIND("8F",ScheduleCompile!S435)),ISNUMBER(FIND("1F",ScheduleCompile!S435)),ISNUMBER(FIND("2F",ScheduleCompile!S435)),ISNUMBER(FIND("3F",ScheduleCompile!S435)),ISNUMBER(FIND("6F",ScheduleCompile!S435)),ISNUMBER(FIND("7F",ScheduleCompile!S435)),ISNUMBER(FIND("9F",ScheduleCompile!S435)),ISNUMBER(FIND("4F",ScheduleCompile!S435))),VALUE(LEFT(ScheduleCompile!S435,FIND("F",ScheduleCompile!S435)-1)),ScheduleCompile!S435)))))),ISTEXT(ScheduleCompile!#REF!)),"ENDTABLE",IF(ISERROR(IF(ScheduleCompile!S435="Off",0,IF(ScheduleCompile!S435="On",1,IF(ISNUMBER(ScheduleCompile!S435),ScheduleCompile!S435/1,IF(ISTEXT(ScheduleCompile!S435),IF(OR(ISNUMBER(FIND("5F",ScheduleCompile!S435)),ISNUMBER(FIND("0F",ScheduleCompile!S435)),ISNUMBER(FIND("8F",ScheduleCompile!S435)),ISNUMBER(FIND("1F",ScheduleCompile!S435)),ISNUMBER(FIND("2F",ScheduleCompile!S435)),ISNUMBER(FIND("3F",ScheduleCompile!S435)),ISNUMBER(FIND("6F",ScheduleCompile!S435)),ISNUMBER(FIND("7F",ScheduleCompile!S435)),ISNUMBER(FIND("9F",ScheduleCompile!S435)),ISNUMBER(FIND("4F",ScheduleCompile!S435))),VALUE(LEFT(ScheduleCompile!S435,FIND("F",ScheduleCompile!S435)-1)),ScheduleCompile!S435)))))),"",IF(ScheduleCompile!S435="Off",0,IF(ScheduleCompile!S435="On",1,IF(ISNUMBER(ScheduleCompile!S435),ScheduleCompile!S435/1,IF(ISTEXT(ScheduleCompile!S435),IF(OR(ISNUMBER(FIND("5F",ScheduleCompile!S435)),ISNUMBER(FIND("0F",ScheduleCompile!S435)),ISNUMBER(FIND("8F",ScheduleCompile!S435)),ISNUMBER(FIND("1F",ScheduleCompile!S435)),ISNUMBER(FIND("2F",ScheduleCompile!S435)),ISNUMBER(FIND("3F",ScheduleCompile!S435)),ISNUMBER(FIND("6F",ScheduleCompile!S435)),ISNUMBER(FIND("7F",ScheduleCompile!S435)),ISNUMBER(FIND("9F",ScheduleCompile!S435)),ISNUMBER(FIND("4F",ScheduleCompile!S435))),VALUE(LEFT(ScheduleCompile!S435,FIND("F",ScheduleCompile!S435)-1)),ScheduleCompile!S435)))))))</f>
        <v>0.9</v>
      </c>
      <c r="Y442" s="1">
        <f>IF(AND(ISERROR(IF(ScheduleCompile!T435="Off",0,IF(ScheduleCompile!T435="On",1,IF(ISNUMBER(ScheduleCompile!T435),ScheduleCompile!T435/1,IF(ISTEXT(ScheduleCompile!T435),IF(OR(ISNUMBER(FIND("5F",ScheduleCompile!T435)),ISNUMBER(FIND("0F",ScheduleCompile!T435)),ISNUMBER(FIND("8F",ScheduleCompile!T435)),ISNUMBER(FIND("1F",ScheduleCompile!T435)),ISNUMBER(FIND("2F",ScheduleCompile!T435)),ISNUMBER(FIND("3F",ScheduleCompile!T435)),ISNUMBER(FIND("6F",ScheduleCompile!T435)),ISNUMBER(FIND("7F",ScheduleCompile!T435)),ISNUMBER(FIND("9F",ScheduleCompile!T435)),ISNUMBER(FIND("4F",ScheduleCompile!T435))),VALUE(LEFT(ScheduleCompile!T435,FIND("F",ScheduleCompile!T435)-1)),ScheduleCompile!T435)))))),ISTEXT(ScheduleCompile!#REF!)),"ENDTABLE",IF(ISERROR(IF(ScheduleCompile!T435="Off",0,IF(ScheduleCompile!T435="On",1,IF(ISNUMBER(ScheduleCompile!T435),ScheduleCompile!T435/1,IF(ISTEXT(ScheduleCompile!T435),IF(OR(ISNUMBER(FIND("5F",ScheduleCompile!T435)),ISNUMBER(FIND("0F",ScheduleCompile!T435)),ISNUMBER(FIND("8F",ScheduleCompile!T435)),ISNUMBER(FIND("1F",ScheduleCompile!T435)),ISNUMBER(FIND("2F",ScheduleCompile!T435)),ISNUMBER(FIND("3F",ScheduleCompile!T435)),ISNUMBER(FIND("6F",ScheduleCompile!T435)),ISNUMBER(FIND("7F",ScheduleCompile!T435)),ISNUMBER(FIND("9F",ScheduleCompile!T435)),ISNUMBER(FIND("4F",ScheduleCompile!T435))),VALUE(LEFT(ScheduleCompile!T435,FIND("F",ScheduleCompile!T435)-1)),ScheduleCompile!T435)))))),"",IF(ScheduleCompile!T435="Off",0,IF(ScheduleCompile!T435="On",1,IF(ISNUMBER(ScheduleCompile!T435),ScheduleCompile!T435/1,IF(ISTEXT(ScheduleCompile!T435),IF(OR(ISNUMBER(FIND("5F",ScheduleCompile!T435)),ISNUMBER(FIND("0F",ScheduleCompile!T435)),ISNUMBER(FIND("8F",ScheduleCompile!T435)),ISNUMBER(FIND("1F",ScheduleCompile!T435)),ISNUMBER(FIND("2F",ScheduleCompile!T435)),ISNUMBER(FIND("3F",ScheduleCompile!T435)),ISNUMBER(FIND("6F",ScheduleCompile!T435)),ISNUMBER(FIND("7F",ScheduleCompile!T435)),ISNUMBER(FIND("9F",ScheduleCompile!T435)),ISNUMBER(FIND("4F",ScheduleCompile!T435))),VALUE(LEFT(ScheduleCompile!T435,FIND("F",ScheduleCompile!T435)-1)),ScheduleCompile!T435)))))))</f>
        <v>0.75</v>
      </c>
      <c r="Z442" s="1">
        <f>IF(AND(ISERROR(IF(ScheduleCompile!U435="Off",0,IF(ScheduleCompile!U435="On",1,IF(ISNUMBER(ScheduleCompile!U435),ScheduleCompile!U435/1,IF(ISTEXT(ScheduleCompile!U435),IF(OR(ISNUMBER(FIND("5F",ScheduleCompile!U435)),ISNUMBER(FIND("0F",ScheduleCompile!U435)),ISNUMBER(FIND("8F",ScheduleCompile!U435)),ISNUMBER(FIND("1F",ScheduleCompile!U435)),ISNUMBER(FIND("2F",ScheduleCompile!U435)),ISNUMBER(FIND("3F",ScheduleCompile!U435)),ISNUMBER(FIND("6F",ScheduleCompile!U435)),ISNUMBER(FIND("7F",ScheduleCompile!U435)),ISNUMBER(FIND("9F",ScheduleCompile!U435)),ISNUMBER(FIND("4F",ScheduleCompile!U435))),VALUE(LEFT(ScheduleCompile!U435,FIND("F",ScheduleCompile!U435)-1)),ScheduleCompile!U435)))))),ISTEXT(ScheduleCompile!#REF!)),"ENDTABLE",IF(ISERROR(IF(ScheduleCompile!U435="Off",0,IF(ScheduleCompile!U435="On",1,IF(ISNUMBER(ScheduleCompile!U435),ScheduleCompile!U435/1,IF(ISTEXT(ScheduleCompile!U435),IF(OR(ISNUMBER(FIND("5F",ScheduleCompile!U435)),ISNUMBER(FIND("0F",ScheduleCompile!U435)),ISNUMBER(FIND("8F",ScheduleCompile!U435)),ISNUMBER(FIND("1F",ScheduleCompile!U435)),ISNUMBER(FIND("2F",ScheduleCompile!U435)),ISNUMBER(FIND("3F",ScheduleCompile!U435)),ISNUMBER(FIND("6F",ScheduleCompile!U435)),ISNUMBER(FIND("7F",ScheduleCompile!U435)),ISNUMBER(FIND("9F",ScheduleCompile!U435)),ISNUMBER(FIND("4F",ScheduleCompile!U435))),VALUE(LEFT(ScheduleCompile!U435,FIND("F",ScheduleCompile!U435)-1)),ScheduleCompile!U435)))))),"",IF(ScheduleCompile!U435="Off",0,IF(ScheduleCompile!U435="On",1,IF(ISNUMBER(ScheduleCompile!U435),ScheduleCompile!U435/1,IF(ISTEXT(ScheduleCompile!U435),IF(OR(ISNUMBER(FIND("5F",ScheduleCompile!U435)),ISNUMBER(FIND("0F",ScheduleCompile!U435)),ISNUMBER(FIND("8F",ScheduleCompile!U435)),ISNUMBER(FIND("1F",ScheduleCompile!U435)),ISNUMBER(FIND("2F",ScheduleCompile!U435)),ISNUMBER(FIND("3F",ScheduleCompile!U435)),ISNUMBER(FIND("6F",ScheduleCompile!U435)),ISNUMBER(FIND("7F",ScheduleCompile!U435)),ISNUMBER(FIND("9F",ScheduleCompile!U435)),ISNUMBER(FIND("4F",ScheduleCompile!U435))),VALUE(LEFT(ScheduleCompile!U435,FIND("F",ScheduleCompile!U435)-1)),ScheduleCompile!U435)))))))</f>
        <v>0.5</v>
      </c>
      <c r="AA442" s="1">
        <f>IF(AND(ISERROR(IF(ScheduleCompile!V435="Off",0,IF(ScheduleCompile!V435="On",1,IF(ISNUMBER(ScheduleCompile!V435),ScheduleCompile!V435/1,IF(ISTEXT(ScheduleCompile!V435),IF(OR(ISNUMBER(FIND("5F",ScheduleCompile!V435)),ISNUMBER(FIND("0F",ScheduleCompile!V435)),ISNUMBER(FIND("8F",ScheduleCompile!V435)),ISNUMBER(FIND("1F",ScheduleCompile!V435)),ISNUMBER(FIND("2F",ScheduleCompile!V435)),ISNUMBER(FIND("3F",ScheduleCompile!V435)),ISNUMBER(FIND("6F",ScheduleCompile!V435)),ISNUMBER(FIND("7F",ScheduleCompile!V435)),ISNUMBER(FIND("9F",ScheduleCompile!V435)),ISNUMBER(FIND("4F",ScheduleCompile!V435))),VALUE(LEFT(ScheduleCompile!V435,FIND("F",ScheduleCompile!V435)-1)),ScheduleCompile!V435)))))),ISTEXT(ScheduleCompile!#REF!)),"ENDTABLE",IF(ISERROR(IF(ScheduleCompile!V435="Off",0,IF(ScheduleCompile!V435="On",1,IF(ISNUMBER(ScheduleCompile!V435),ScheduleCompile!V435/1,IF(ISTEXT(ScheduleCompile!V435),IF(OR(ISNUMBER(FIND("5F",ScheduleCompile!V435)),ISNUMBER(FIND("0F",ScheduleCompile!V435)),ISNUMBER(FIND("8F",ScheduleCompile!V435)),ISNUMBER(FIND("1F",ScheduleCompile!V435)),ISNUMBER(FIND("2F",ScheduleCompile!V435)),ISNUMBER(FIND("3F",ScheduleCompile!V435)),ISNUMBER(FIND("6F",ScheduleCompile!V435)),ISNUMBER(FIND("7F",ScheduleCompile!V435)),ISNUMBER(FIND("9F",ScheduleCompile!V435)),ISNUMBER(FIND("4F",ScheduleCompile!V435))),VALUE(LEFT(ScheduleCompile!V435,FIND("F",ScheduleCompile!V435)-1)),ScheduleCompile!V435)))))),"",IF(ScheduleCompile!V435="Off",0,IF(ScheduleCompile!V435="On",1,IF(ISNUMBER(ScheduleCompile!V435),ScheduleCompile!V435/1,IF(ISTEXT(ScheduleCompile!V435),IF(OR(ISNUMBER(FIND("5F",ScheduleCompile!V435)),ISNUMBER(FIND("0F",ScheduleCompile!V435)),ISNUMBER(FIND("8F",ScheduleCompile!V435)),ISNUMBER(FIND("1F",ScheduleCompile!V435)),ISNUMBER(FIND("2F",ScheduleCompile!V435)),ISNUMBER(FIND("3F",ScheduleCompile!V435)),ISNUMBER(FIND("6F",ScheduleCompile!V435)),ISNUMBER(FIND("7F",ScheduleCompile!V435)),ISNUMBER(FIND("9F",ScheduleCompile!V435)),ISNUMBER(FIND("4F",ScheduleCompile!V435))),VALUE(LEFT(ScheduleCompile!V435,FIND("F",ScheduleCompile!V435)-1)),ScheduleCompile!V435)))))))</f>
        <v>0.5</v>
      </c>
      <c r="AB442" s="1">
        <f>IF(AND(ISERROR(IF(ScheduleCompile!W435="Off",0,IF(ScheduleCompile!W435="On",1,IF(ISNUMBER(ScheduleCompile!W435),ScheduleCompile!W435/1,IF(ISTEXT(ScheduleCompile!W435),IF(OR(ISNUMBER(FIND("5F",ScheduleCompile!W435)),ISNUMBER(FIND("0F",ScheduleCompile!W435)),ISNUMBER(FIND("8F",ScheduleCompile!W435)),ISNUMBER(FIND("1F",ScheduleCompile!W435)),ISNUMBER(FIND("2F",ScheduleCompile!W435)),ISNUMBER(FIND("3F",ScheduleCompile!W435)),ISNUMBER(FIND("6F",ScheduleCompile!W435)),ISNUMBER(FIND("7F",ScheduleCompile!W435)),ISNUMBER(FIND("9F",ScheduleCompile!W435)),ISNUMBER(FIND("4F",ScheduleCompile!W435))),VALUE(LEFT(ScheduleCompile!W435,FIND("F",ScheduleCompile!W435)-1)),ScheduleCompile!W435)))))),ISTEXT(ScheduleCompile!#REF!)),"ENDTABLE",IF(ISERROR(IF(ScheduleCompile!W435="Off",0,IF(ScheduleCompile!W435="On",1,IF(ISNUMBER(ScheduleCompile!W435),ScheduleCompile!W435/1,IF(ISTEXT(ScheduleCompile!W435),IF(OR(ISNUMBER(FIND("5F",ScheduleCompile!W435)),ISNUMBER(FIND("0F",ScheduleCompile!W435)),ISNUMBER(FIND("8F",ScheduleCompile!W435)),ISNUMBER(FIND("1F",ScheduleCompile!W435)),ISNUMBER(FIND("2F",ScheduleCompile!W435)),ISNUMBER(FIND("3F",ScheduleCompile!W435)),ISNUMBER(FIND("6F",ScheduleCompile!W435)),ISNUMBER(FIND("7F",ScheduleCompile!W435)),ISNUMBER(FIND("9F",ScheduleCompile!W435)),ISNUMBER(FIND("4F",ScheduleCompile!W435))),VALUE(LEFT(ScheduleCompile!W435,FIND("F",ScheduleCompile!W435)-1)),ScheduleCompile!W435)))))),"",IF(ScheduleCompile!W435="Off",0,IF(ScheduleCompile!W435="On",1,IF(ISNUMBER(ScheduleCompile!W435),ScheduleCompile!W435/1,IF(ISTEXT(ScheduleCompile!W435),IF(OR(ISNUMBER(FIND("5F",ScheduleCompile!W435)),ISNUMBER(FIND("0F",ScheduleCompile!W435)),ISNUMBER(FIND("8F",ScheduleCompile!W435)),ISNUMBER(FIND("1F",ScheduleCompile!W435)),ISNUMBER(FIND("2F",ScheduleCompile!W435)),ISNUMBER(FIND("3F",ScheduleCompile!W435)),ISNUMBER(FIND("6F",ScheduleCompile!W435)),ISNUMBER(FIND("7F",ScheduleCompile!W435)),ISNUMBER(FIND("9F",ScheduleCompile!W435)),ISNUMBER(FIND("4F",ScheduleCompile!W435))),VALUE(LEFT(ScheduleCompile!W435,FIND("F",ScheduleCompile!W435)-1)),ScheduleCompile!W435)))))))</f>
        <v>0</v>
      </c>
      <c r="AC442" s="1">
        <f>IF(AND(ISERROR(IF(ScheduleCompile!X435="Off",0,IF(ScheduleCompile!X435="On",1,IF(ISNUMBER(ScheduleCompile!X435),ScheduleCompile!X435/1,IF(ISTEXT(ScheduleCompile!X435),IF(OR(ISNUMBER(FIND("5F",ScheduleCompile!X435)),ISNUMBER(FIND("0F",ScheduleCompile!X435)),ISNUMBER(FIND("8F",ScheduleCompile!X435)),ISNUMBER(FIND("1F",ScheduleCompile!X435)),ISNUMBER(FIND("2F",ScheduleCompile!X435)),ISNUMBER(FIND("3F",ScheduleCompile!X435)),ISNUMBER(FIND("6F",ScheduleCompile!X435)),ISNUMBER(FIND("7F",ScheduleCompile!X435)),ISNUMBER(FIND("9F",ScheduleCompile!X435)),ISNUMBER(FIND("4F",ScheduleCompile!X435))),VALUE(LEFT(ScheduleCompile!X435,FIND("F",ScheduleCompile!X435)-1)),ScheduleCompile!X435)))))),ISTEXT(ScheduleCompile!#REF!)),"ENDTABLE",IF(ISERROR(IF(ScheduleCompile!X435="Off",0,IF(ScheduleCompile!X435="On",1,IF(ISNUMBER(ScheduleCompile!X435),ScheduleCompile!X435/1,IF(ISTEXT(ScheduleCompile!X435),IF(OR(ISNUMBER(FIND("5F",ScheduleCompile!X435)),ISNUMBER(FIND("0F",ScheduleCompile!X435)),ISNUMBER(FIND("8F",ScheduleCompile!X435)),ISNUMBER(FIND("1F",ScheduleCompile!X435)),ISNUMBER(FIND("2F",ScheduleCompile!X435)),ISNUMBER(FIND("3F",ScheduleCompile!X435)),ISNUMBER(FIND("6F",ScheduleCompile!X435)),ISNUMBER(FIND("7F",ScheduleCompile!X435)),ISNUMBER(FIND("9F",ScheduleCompile!X435)),ISNUMBER(FIND("4F",ScheduleCompile!X435))),VALUE(LEFT(ScheduleCompile!X435,FIND("F",ScheduleCompile!X435)-1)),ScheduleCompile!X435)))))),"",IF(ScheduleCompile!X435="Off",0,IF(ScheduleCompile!X435="On",1,IF(ISNUMBER(ScheduleCompile!X435),ScheduleCompile!X435/1,IF(ISTEXT(ScheduleCompile!X435),IF(OR(ISNUMBER(FIND("5F",ScheduleCompile!X435)),ISNUMBER(FIND("0F",ScheduleCompile!X435)),ISNUMBER(FIND("8F",ScheduleCompile!X435)),ISNUMBER(FIND("1F",ScheduleCompile!X435)),ISNUMBER(FIND("2F",ScheduleCompile!X435)),ISNUMBER(FIND("3F",ScheduleCompile!X435)),ISNUMBER(FIND("6F",ScheduleCompile!X435)),ISNUMBER(FIND("7F",ScheduleCompile!X435)),ISNUMBER(FIND("9F",ScheduleCompile!X435)),ISNUMBER(FIND("4F",ScheduleCompile!X435))),VALUE(LEFT(ScheduleCompile!X435,FIND("F",ScheduleCompile!X435)-1)),ScheduleCompile!X435)))))))</f>
        <v>0</v>
      </c>
      <c r="AD442" s="1">
        <f>IF(AND(ISERROR(IF(ScheduleCompile!Y435="Off",0,IF(ScheduleCompile!Y435="On",1,IF(ISNUMBER(ScheduleCompile!Y435),ScheduleCompile!Y435/1,IF(ISTEXT(ScheduleCompile!Y435),IF(OR(ISNUMBER(FIND("5F",ScheduleCompile!Y435)),ISNUMBER(FIND("0F",ScheduleCompile!Y435)),ISNUMBER(FIND("8F",ScheduleCompile!Y435)),ISNUMBER(FIND("1F",ScheduleCompile!Y435)),ISNUMBER(FIND("2F",ScheduleCompile!Y435)),ISNUMBER(FIND("3F",ScheduleCompile!Y435)),ISNUMBER(FIND("6F",ScheduleCompile!Y435)),ISNUMBER(FIND("7F",ScheduleCompile!Y435)),ISNUMBER(FIND("9F",ScheduleCompile!Y435)),ISNUMBER(FIND("4F",ScheduleCompile!Y435))),VALUE(LEFT(ScheduleCompile!Y435,FIND("F",ScheduleCompile!Y435)-1)),ScheduleCompile!Y435)))))),ISTEXT(ScheduleCompile!#REF!)),"ENDTABLE",IF(ISERROR(IF(ScheduleCompile!Y435="Off",0,IF(ScheduleCompile!Y435="On",1,IF(ISNUMBER(ScheduleCompile!Y435),ScheduleCompile!Y435/1,IF(ISTEXT(ScheduleCompile!Y435),IF(OR(ISNUMBER(FIND("5F",ScheduleCompile!Y435)),ISNUMBER(FIND("0F",ScheduleCompile!Y435)),ISNUMBER(FIND("8F",ScheduleCompile!Y435)),ISNUMBER(FIND("1F",ScheduleCompile!Y435)),ISNUMBER(FIND("2F",ScheduleCompile!Y435)),ISNUMBER(FIND("3F",ScheduleCompile!Y435)),ISNUMBER(FIND("6F",ScheduleCompile!Y435)),ISNUMBER(FIND("7F",ScheduleCompile!Y435)),ISNUMBER(FIND("9F",ScheduleCompile!Y435)),ISNUMBER(FIND("4F",ScheduleCompile!Y435))),VALUE(LEFT(ScheduleCompile!Y435,FIND("F",ScheduleCompile!Y435)-1)),ScheduleCompile!Y435)))))),"",IF(ScheduleCompile!Y435="Off",0,IF(ScheduleCompile!Y435="On",1,IF(ISNUMBER(ScheduleCompile!Y435),ScheduleCompile!Y435/1,IF(ISTEXT(ScheduleCompile!Y435),IF(OR(ISNUMBER(FIND("5F",ScheduleCompile!Y435)),ISNUMBER(FIND("0F",ScheduleCompile!Y435)),ISNUMBER(FIND("8F",ScheduleCompile!Y435)),ISNUMBER(FIND("1F",ScheduleCompile!Y435)),ISNUMBER(FIND("2F",ScheduleCompile!Y435)),ISNUMBER(FIND("3F",ScheduleCompile!Y435)),ISNUMBER(FIND("6F",ScheduleCompile!Y435)),ISNUMBER(FIND("7F",ScheduleCompile!Y435)),ISNUMBER(FIND("9F",ScheduleCompile!Y435)),ISNUMBER(FIND("4F",ScheduleCompile!Y435))),VALUE(LEFT(ScheduleCompile!Y435,FIND("F",ScheduleCompile!Y435)-1)),ScheduleCompile!Y435)))))))</f>
        <v>0</v>
      </c>
    </row>
    <row r="443" spans="1:30" x14ac:dyDescent="0.25">
      <c r="A443" t="str">
        <f t="shared" si="27"/>
        <v>SchDay "RetailGasEquipSun"  Type = "Fraction" Hr = (0, 0, 0, 0, 0, 0, 0, 0.5, 0.5, 0.75, 0.9, 0.9, 0.9, 0.75, 0.75, 0.9, 0.9, 0.9, 0.75, 0.5, 0.5, 0, 0, 0) ..</v>
      </c>
      <c r="B443" s="1" t="s">
        <v>623</v>
      </c>
      <c r="C443" t="str">
        <f t="shared" si="28"/>
        <v xml:space="preserve">SchDay "RetailGasEquipSun"  Type = "Fraction" Hr = </v>
      </c>
      <c r="D443" t="str">
        <f t="shared" si="29"/>
        <v>(0, 0, 0, 0, 0, 0, 0, 0.5, 0.5, 0.75, 0.9, 0.9, 0.9, 0.75, 0.75, 0.9, 0.9, 0.9, 0.75, 0.5, 0.5, 0, 0, 0) ..</v>
      </c>
      <c r="E443" s="30" t="str">
        <f>ScheduleCompile!A436</f>
        <v>RetailGasEquipSun</v>
      </c>
      <c r="F443" t="str">
        <f t="shared" si="30"/>
        <v>Fraction</v>
      </c>
      <c r="G443" s="1">
        <f>IF(AND(ISERROR(IF(ScheduleCompile!B436="Off",0,IF(ScheduleCompile!B436="On",1,IF(ISNUMBER(ScheduleCompile!B436),ScheduleCompile!B436/1,IF(ISTEXT(ScheduleCompile!B436),IF(OR(ISNUMBER(FIND("5F",ScheduleCompile!B436)),ISNUMBER(FIND("0F",ScheduleCompile!B436)),ISNUMBER(FIND("8F",ScheduleCompile!B436)),ISNUMBER(FIND("1F",ScheduleCompile!B436)),ISNUMBER(FIND("2F",ScheduleCompile!B436)),ISNUMBER(FIND("3F",ScheduleCompile!B436)),ISNUMBER(FIND("6F",ScheduleCompile!B436)),ISNUMBER(FIND("7F",ScheduleCompile!B436)),ISNUMBER(FIND("9F",ScheduleCompile!B436)),ISNUMBER(FIND("4F",ScheduleCompile!B436))),VALUE(LEFT(ScheduleCompile!B436,FIND("F",ScheduleCompile!B436)-1)),ScheduleCompile!B436)))))),ISTEXT(ScheduleCompile!#REF!)),"ENDTABLE",IF(ISERROR(IF(ScheduleCompile!B436="Off",0,IF(ScheduleCompile!B436="On",1,IF(ISNUMBER(ScheduleCompile!B436),ScheduleCompile!B436/1,IF(ISTEXT(ScheduleCompile!B436),IF(OR(ISNUMBER(FIND("5F",ScheduleCompile!B436)),ISNUMBER(FIND("0F",ScheduleCompile!B436)),ISNUMBER(FIND("8F",ScheduleCompile!B436)),ISNUMBER(FIND("1F",ScheduleCompile!B436)),ISNUMBER(FIND("2F",ScheduleCompile!B436)),ISNUMBER(FIND("3F",ScheduleCompile!B436)),ISNUMBER(FIND("6F",ScheduleCompile!B436)),ISNUMBER(FIND("7F",ScheduleCompile!B436)),ISNUMBER(FIND("9F",ScheduleCompile!B436)),ISNUMBER(FIND("4F",ScheduleCompile!B436))),VALUE(LEFT(ScheduleCompile!B436,FIND("F",ScheduleCompile!B436)-1)),ScheduleCompile!B436)))))),"",IF(ScheduleCompile!B436="Off",0,IF(ScheduleCompile!B436="On",1,IF(ISNUMBER(ScheduleCompile!B436),ScheduleCompile!B436/1,IF(ISTEXT(ScheduleCompile!B436),IF(OR(ISNUMBER(FIND("5F",ScheduleCompile!B436)),ISNUMBER(FIND("0F",ScheduleCompile!B436)),ISNUMBER(FIND("8F",ScheduleCompile!B436)),ISNUMBER(FIND("1F",ScheduleCompile!B436)),ISNUMBER(FIND("2F",ScheduleCompile!B436)),ISNUMBER(FIND("3F",ScheduleCompile!B436)),ISNUMBER(FIND("6F",ScheduleCompile!B436)),ISNUMBER(FIND("7F",ScheduleCompile!B436)),ISNUMBER(FIND("9F",ScheduleCompile!B436)),ISNUMBER(FIND("4F",ScheduleCompile!B436))),VALUE(LEFT(ScheduleCompile!B436,FIND("F",ScheduleCompile!B436)-1)),ScheduleCompile!B436)))))))</f>
        <v>0</v>
      </c>
      <c r="H443" s="1">
        <f>IF(AND(ISERROR(IF(ScheduleCompile!C436="Off",0,IF(ScheduleCompile!C436="On",1,IF(ISNUMBER(ScheduleCompile!C436),ScheduleCompile!C436/1,IF(ISTEXT(ScheduleCompile!C436),IF(OR(ISNUMBER(FIND("5F",ScheduleCompile!C436)),ISNUMBER(FIND("0F",ScheduleCompile!C436)),ISNUMBER(FIND("8F",ScheduleCompile!C436)),ISNUMBER(FIND("1F",ScheduleCompile!C436)),ISNUMBER(FIND("2F",ScheduleCompile!C436)),ISNUMBER(FIND("3F",ScheduleCompile!C436)),ISNUMBER(FIND("6F",ScheduleCompile!C436)),ISNUMBER(FIND("7F",ScheduleCompile!C436)),ISNUMBER(FIND("9F",ScheduleCompile!C436)),ISNUMBER(FIND("4F",ScheduleCompile!C436))),VALUE(LEFT(ScheduleCompile!C436,FIND("F",ScheduleCompile!C436)-1)),ScheduleCompile!C436)))))),ISTEXT(ScheduleCompile!#REF!)),"ENDTABLE",IF(ISERROR(IF(ScheduleCompile!C436="Off",0,IF(ScheduleCompile!C436="On",1,IF(ISNUMBER(ScheduleCompile!C436),ScheduleCompile!C436/1,IF(ISTEXT(ScheduleCompile!C436),IF(OR(ISNUMBER(FIND("5F",ScheduleCompile!C436)),ISNUMBER(FIND("0F",ScheduleCompile!C436)),ISNUMBER(FIND("8F",ScheduleCompile!C436)),ISNUMBER(FIND("1F",ScheduleCompile!C436)),ISNUMBER(FIND("2F",ScheduleCompile!C436)),ISNUMBER(FIND("3F",ScheduleCompile!C436)),ISNUMBER(FIND("6F",ScheduleCompile!C436)),ISNUMBER(FIND("7F",ScheduleCompile!C436)),ISNUMBER(FIND("9F",ScheduleCompile!C436)),ISNUMBER(FIND("4F",ScheduleCompile!C436))),VALUE(LEFT(ScheduleCompile!C436,FIND("F",ScheduleCompile!C436)-1)),ScheduleCompile!C436)))))),"",IF(ScheduleCompile!C436="Off",0,IF(ScheduleCompile!C436="On",1,IF(ISNUMBER(ScheduleCompile!C436),ScheduleCompile!C436/1,IF(ISTEXT(ScheduleCompile!C436),IF(OR(ISNUMBER(FIND("5F",ScheduleCompile!C436)),ISNUMBER(FIND("0F",ScheduleCompile!C436)),ISNUMBER(FIND("8F",ScheduleCompile!C436)),ISNUMBER(FIND("1F",ScheduleCompile!C436)),ISNUMBER(FIND("2F",ScheduleCompile!C436)),ISNUMBER(FIND("3F",ScheduleCompile!C436)),ISNUMBER(FIND("6F",ScheduleCompile!C436)),ISNUMBER(FIND("7F",ScheduleCompile!C436)),ISNUMBER(FIND("9F",ScheduleCompile!C436)),ISNUMBER(FIND("4F",ScheduleCompile!C436))),VALUE(LEFT(ScheduleCompile!C436,FIND("F",ScheduleCompile!C436)-1)),ScheduleCompile!C436)))))))</f>
        <v>0</v>
      </c>
      <c r="I443" s="1">
        <f>IF(AND(ISERROR(IF(ScheduleCompile!D436="Off",0,IF(ScheduleCompile!D436="On",1,IF(ISNUMBER(ScheduleCompile!D436),ScheduleCompile!D436/1,IF(ISTEXT(ScheduleCompile!D436),IF(OR(ISNUMBER(FIND("5F",ScheduleCompile!D436)),ISNUMBER(FIND("0F",ScheduleCompile!D436)),ISNUMBER(FIND("8F",ScheduleCompile!D436)),ISNUMBER(FIND("1F",ScheduleCompile!D436)),ISNUMBER(FIND("2F",ScheduleCompile!D436)),ISNUMBER(FIND("3F",ScheduleCompile!D436)),ISNUMBER(FIND("6F",ScheduleCompile!D436)),ISNUMBER(FIND("7F",ScheduleCompile!D436)),ISNUMBER(FIND("9F",ScheduleCompile!D436)),ISNUMBER(FIND("4F",ScheduleCompile!D436))),VALUE(LEFT(ScheduleCompile!D436,FIND("F",ScheduleCompile!D436)-1)),ScheduleCompile!D436)))))),ISTEXT(ScheduleCompile!#REF!)),"ENDTABLE",IF(ISERROR(IF(ScheduleCompile!D436="Off",0,IF(ScheduleCompile!D436="On",1,IF(ISNUMBER(ScheduleCompile!D436),ScheduleCompile!D436/1,IF(ISTEXT(ScheduleCompile!D436),IF(OR(ISNUMBER(FIND("5F",ScheduleCompile!D436)),ISNUMBER(FIND("0F",ScheduleCompile!D436)),ISNUMBER(FIND("8F",ScheduleCompile!D436)),ISNUMBER(FIND("1F",ScheduleCompile!D436)),ISNUMBER(FIND("2F",ScheduleCompile!D436)),ISNUMBER(FIND("3F",ScheduleCompile!D436)),ISNUMBER(FIND("6F",ScheduleCompile!D436)),ISNUMBER(FIND("7F",ScheduleCompile!D436)),ISNUMBER(FIND("9F",ScheduleCompile!D436)),ISNUMBER(FIND("4F",ScheduleCompile!D436))),VALUE(LEFT(ScheduleCompile!D436,FIND("F",ScheduleCompile!D436)-1)),ScheduleCompile!D436)))))),"",IF(ScheduleCompile!D436="Off",0,IF(ScheduleCompile!D436="On",1,IF(ISNUMBER(ScheduleCompile!D436),ScheduleCompile!D436/1,IF(ISTEXT(ScheduleCompile!D436),IF(OR(ISNUMBER(FIND("5F",ScheduleCompile!D436)),ISNUMBER(FIND("0F",ScheduleCompile!D436)),ISNUMBER(FIND("8F",ScheduleCompile!D436)),ISNUMBER(FIND("1F",ScheduleCompile!D436)),ISNUMBER(FIND("2F",ScheduleCompile!D436)),ISNUMBER(FIND("3F",ScheduleCompile!D436)),ISNUMBER(FIND("6F",ScheduleCompile!D436)),ISNUMBER(FIND("7F",ScheduleCompile!D436)),ISNUMBER(FIND("9F",ScheduleCompile!D436)),ISNUMBER(FIND("4F",ScheduleCompile!D436))),VALUE(LEFT(ScheduleCompile!D436,FIND("F",ScheduleCompile!D436)-1)),ScheduleCompile!D436)))))))</f>
        <v>0</v>
      </c>
      <c r="J443" s="1">
        <f>IF(AND(ISERROR(IF(ScheduleCompile!E436="Off",0,IF(ScheduleCompile!E436="On",1,IF(ISNUMBER(ScheduleCompile!E436),ScheduleCompile!E436/1,IF(ISTEXT(ScheduleCompile!E436),IF(OR(ISNUMBER(FIND("5F",ScheduleCompile!E436)),ISNUMBER(FIND("0F",ScheduleCompile!E436)),ISNUMBER(FIND("8F",ScheduleCompile!E436)),ISNUMBER(FIND("1F",ScheduleCompile!E436)),ISNUMBER(FIND("2F",ScheduleCompile!E436)),ISNUMBER(FIND("3F",ScheduleCompile!E436)),ISNUMBER(FIND("6F",ScheduleCompile!E436)),ISNUMBER(FIND("7F",ScheduleCompile!E436)),ISNUMBER(FIND("9F",ScheduleCompile!E436)),ISNUMBER(FIND("4F",ScheduleCompile!E436))),VALUE(LEFT(ScheduleCompile!E436,FIND("F",ScheduleCompile!E436)-1)),ScheduleCompile!E436)))))),ISTEXT(ScheduleCompile!#REF!)),"ENDTABLE",IF(ISERROR(IF(ScheduleCompile!E436="Off",0,IF(ScheduleCompile!E436="On",1,IF(ISNUMBER(ScheduleCompile!E436),ScheduleCompile!E436/1,IF(ISTEXT(ScheduleCompile!E436),IF(OR(ISNUMBER(FIND("5F",ScheduleCompile!E436)),ISNUMBER(FIND("0F",ScheduleCompile!E436)),ISNUMBER(FIND("8F",ScheduleCompile!E436)),ISNUMBER(FIND("1F",ScheduleCompile!E436)),ISNUMBER(FIND("2F",ScheduleCompile!E436)),ISNUMBER(FIND("3F",ScheduleCompile!E436)),ISNUMBER(FIND("6F",ScheduleCompile!E436)),ISNUMBER(FIND("7F",ScheduleCompile!E436)),ISNUMBER(FIND("9F",ScheduleCompile!E436)),ISNUMBER(FIND("4F",ScheduleCompile!E436))),VALUE(LEFT(ScheduleCompile!E436,FIND("F",ScheduleCompile!E436)-1)),ScheduleCompile!E436)))))),"",IF(ScheduleCompile!E436="Off",0,IF(ScheduleCompile!E436="On",1,IF(ISNUMBER(ScheduleCompile!E436),ScheduleCompile!E436/1,IF(ISTEXT(ScheduleCompile!E436),IF(OR(ISNUMBER(FIND("5F",ScheduleCompile!E436)),ISNUMBER(FIND("0F",ScheduleCompile!E436)),ISNUMBER(FIND("8F",ScheduleCompile!E436)),ISNUMBER(FIND("1F",ScheduleCompile!E436)),ISNUMBER(FIND("2F",ScheduleCompile!E436)),ISNUMBER(FIND("3F",ScheduleCompile!E436)),ISNUMBER(FIND("6F",ScheduleCompile!E436)),ISNUMBER(FIND("7F",ScheduleCompile!E436)),ISNUMBER(FIND("9F",ScheduleCompile!E436)),ISNUMBER(FIND("4F",ScheduleCompile!E436))),VALUE(LEFT(ScheduleCompile!E436,FIND("F",ScheduleCompile!E436)-1)),ScheduleCompile!E436)))))))</f>
        <v>0</v>
      </c>
      <c r="K443" s="1">
        <f>IF(AND(ISERROR(IF(ScheduleCompile!F436="Off",0,IF(ScheduleCompile!F436="On",1,IF(ISNUMBER(ScheduleCompile!F436),ScheduleCompile!F436/1,IF(ISTEXT(ScheduleCompile!F436),IF(OR(ISNUMBER(FIND("5F",ScheduleCompile!F436)),ISNUMBER(FIND("0F",ScheduleCompile!F436)),ISNUMBER(FIND("8F",ScheduleCompile!F436)),ISNUMBER(FIND("1F",ScheduleCompile!F436)),ISNUMBER(FIND("2F",ScheduleCompile!F436)),ISNUMBER(FIND("3F",ScheduleCompile!F436)),ISNUMBER(FIND("6F",ScheduleCompile!F436)),ISNUMBER(FIND("7F",ScheduleCompile!F436)),ISNUMBER(FIND("9F",ScheduleCompile!F436)),ISNUMBER(FIND("4F",ScheduleCompile!F436))),VALUE(LEFT(ScheduleCompile!F436,FIND("F",ScheduleCompile!F436)-1)),ScheduleCompile!F436)))))),ISTEXT(ScheduleCompile!#REF!)),"ENDTABLE",IF(ISERROR(IF(ScheduleCompile!F436="Off",0,IF(ScheduleCompile!F436="On",1,IF(ISNUMBER(ScheduleCompile!F436),ScheduleCompile!F436/1,IF(ISTEXT(ScheduleCompile!F436),IF(OR(ISNUMBER(FIND("5F",ScheduleCompile!F436)),ISNUMBER(FIND("0F",ScheduleCompile!F436)),ISNUMBER(FIND("8F",ScheduleCompile!F436)),ISNUMBER(FIND("1F",ScheduleCompile!F436)),ISNUMBER(FIND("2F",ScheduleCompile!F436)),ISNUMBER(FIND("3F",ScheduleCompile!F436)),ISNUMBER(FIND("6F",ScheduleCompile!F436)),ISNUMBER(FIND("7F",ScheduleCompile!F436)),ISNUMBER(FIND("9F",ScheduleCompile!F436)),ISNUMBER(FIND("4F",ScheduleCompile!F436))),VALUE(LEFT(ScheduleCompile!F436,FIND("F",ScheduleCompile!F436)-1)),ScheduleCompile!F436)))))),"",IF(ScheduleCompile!F436="Off",0,IF(ScheduleCompile!F436="On",1,IF(ISNUMBER(ScheduleCompile!F436),ScheduleCompile!F436/1,IF(ISTEXT(ScheduleCompile!F436),IF(OR(ISNUMBER(FIND("5F",ScheduleCompile!F436)),ISNUMBER(FIND("0F",ScheduleCompile!F436)),ISNUMBER(FIND("8F",ScheduleCompile!F436)),ISNUMBER(FIND("1F",ScheduleCompile!F436)),ISNUMBER(FIND("2F",ScheduleCompile!F436)),ISNUMBER(FIND("3F",ScheduleCompile!F436)),ISNUMBER(FIND("6F",ScheduleCompile!F436)),ISNUMBER(FIND("7F",ScheduleCompile!F436)),ISNUMBER(FIND("9F",ScheduleCompile!F436)),ISNUMBER(FIND("4F",ScheduleCompile!F436))),VALUE(LEFT(ScheduleCompile!F436,FIND("F",ScheduleCompile!F436)-1)),ScheduleCompile!F436)))))))</f>
        <v>0</v>
      </c>
      <c r="L443" s="1">
        <f>IF(AND(ISERROR(IF(ScheduleCompile!G436="Off",0,IF(ScheduleCompile!G436="On",1,IF(ISNUMBER(ScheduleCompile!G436),ScheduleCompile!G436/1,IF(ISTEXT(ScheduleCompile!G436),IF(OR(ISNUMBER(FIND("5F",ScheduleCompile!G436)),ISNUMBER(FIND("0F",ScheduleCompile!G436)),ISNUMBER(FIND("8F",ScheduleCompile!G436)),ISNUMBER(FIND("1F",ScheduleCompile!G436)),ISNUMBER(FIND("2F",ScheduleCompile!G436)),ISNUMBER(FIND("3F",ScheduleCompile!G436)),ISNUMBER(FIND("6F",ScheduleCompile!G436)),ISNUMBER(FIND("7F",ScheduleCompile!G436)),ISNUMBER(FIND("9F",ScheduleCompile!G436)),ISNUMBER(FIND("4F",ScheduleCompile!G436))),VALUE(LEFT(ScheduleCompile!G436,FIND("F",ScheduleCompile!G436)-1)),ScheduleCompile!G436)))))),ISTEXT(ScheduleCompile!#REF!)),"ENDTABLE",IF(ISERROR(IF(ScheduleCompile!G436="Off",0,IF(ScheduleCompile!G436="On",1,IF(ISNUMBER(ScheduleCompile!G436),ScheduleCompile!G436/1,IF(ISTEXT(ScheduleCompile!G436),IF(OR(ISNUMBER(FIND("5F",ScheduleCompile!G436)),ISNUMBER(FIND("0F",ScheduleCompile!G436)),ISNUMBER(FIND("8F",ScheduleCompile!G436)),ISNUMBER(FIND("1F",ScheduleCompile!G436)),ISNUMBER(FIND("2F",ScheduleCompile!G436)),ISNUMBER(FIND("3F",ScheduleCompile!G436)),ISNUMBER(FIND("6F",ScheduleCompile!G436)),ISNUMBER(FIND("7F",ScheduleCompile!G436)),ISNUMBER(FIND("9F",ScheduleCompile!G436)),ISNUMBER(FIND("4F",ScheduleCompile!G436))),VALUE(LEFT(ScheduleCompile!G436,FIND("F",ScheduleCompile!G436)-1)),ScheduleCompile!G436)))))),"",IF(ScheduleCompile!G436="Off",0,IF(ScheduleCompile!G436="On",1,IF(ISNUMBER(ScheduleCompile!G436),ScheduleCompile!G436/1,IF(ISTEXT(ScheduleCompile!G436),IF(OR(ISNUMBER(FIND("5F",ScheduleCompile!G436)),ISNUMBER(FIND("0F",ScheduleCompile!G436)),ISNUMBER(FIND("8F",ScheduleCompile!G436)),ISNUMBER(FIND("1F",ScheduleCompile!G436)),ISNUMBER(FIND("2F",ScheduleCompile!G436)),ISNUMBER(FIND("3F",ScheduleCompile!G436)),ISNUMBER(FIND("6F",ScheduleCompile!G436)),ISNUMBER(FIND("7F",ScheduleCompile!G436)),ISNUMBER(FIND("9F",ScheduleCompile!G436)),ISNUMBER(FIND("4F",ScheduleCompile!G436))),VALUE(LEFT(ScheduleCompile!G436,FIND("F",ScheduleCompile!G436)-1)),ScheduleCompile!G436)))))))</f>
        <v>0</v>
      </c>
      <c r="M443" s="1">
        <f>IF(AND(ISERROR(IF(ScheduleCompile!H436="Off",0,IF(ScheduleCompile!H436="On",1,IF(ISNUMBER(ScheduleCompile!H436),ScheduleCompile!H436/1,IF(ISTEXT(ScheduleCompile!H436),IF(OR(ISNUMBER(FIND("5F",ScheduleCompile!H436)),ISNUMBER(FIND("0F",ScheduleCompile!H436)),ISNUMBER(FIND("8F",ScheduleCompile!H436)),ISNUMBER(FIND("1F",ScheduleCompile!H436)),ISNUMBER(FIND("2F",ScheduleCompile!H436)),ISNUMBER(FIND("3F",ScheduleCompile!H436)),ISNUMBER(FIND("6F",ScheduleCompile!H436)),ISNUMBER(FIND("7F",ScheduleCompile!H436)),ISNUMBER(FIND("9F",ScheduleCompile!H436)),ISNUMBER(FIND("4F",ScheduleCompile!H436))),VALUE(LEFT(ScheduleCompile!H436,FIND("F",ScheduleCompile!H436)-1)),ScheduleCompile!H436)))))),ISTEXT(ScheduleCompile!#REF!)),"ENDTABLE",IF(ISERROR(IF(ScheduleCompile!H436="Off",0,IF(ScheduleCompile!H436="On",1,IF(ISNUMBER(ScheduleCompile!H436),ScheduleCompile!H436/1,IF(ISTEXT(ScheduleCompile!H436),IF(OR(ISNUMBER(FIND("5F",ScheduleCompile!H436)),ISNUMBER(FIND("0F",ScheduleCompile!H436)),ISNUMBER(FIND("8F",ScheduleCompile!H436)),ISNUMBER(FIND("1F",ScheduleCompile!H436)),ISNUMBER(FIND("2F",ScheduleCompile!H436)),ISNUMBER(FIND("3F",ScheduleCompile!H436)),ISNUMBER(FIND("6F",ScheduleCompile!H436)),ISNUMBER(FIND("7F",ScheduleCompile!H436)),ISNUMBER(FIND("9F",ScheduleCompile!H436)),ISNUMBER(FIND("4F",ScheduleCompile!H436))),VALUE(LEFT(ScheduleCompile!H436,FIND("F",ScheduleCompile!H436)-1)),ScheduleCompile!H436)))))),"",IF(ScheduleCompile!H436="Off",0,IF(ScheduleCompile!H436="On",1,IF(ISNUMBER(ScheduleCompile!H436),ScheduleCompile!H436/1,IF(ISTEXT(ScheduleCompile!H436),IF(OR(ISNUMBER(FIND("5F",ScheduleCompile!H436)),ISNUMBER(FIND("0F",ScheduleCompile!H436)),ISNUMBER(FIND("8F",ScheduleCompile!H436)),ISNUMBER(FIND("1F",ScheduleCompile!H436)),ISNUMBER(FIND("2F",ScheduleCompile!H436)),ISNUMBER(FIND("3F",ScheduleCompile!H436)),ISNUMBER(FIND("6F",ScheduleCompile!H436)),ISNUMBER(FIND("7F",ScheduleCompile!H436)),ISNUMBER(FIND("9F",ScheduleCompile!H436)),ISNUMBER(FIND("4F",ScheduleCompile!H436))),VALUE(LEFT(ScheduleCompile!H436,FIND("F",ScheduleCompile!H436)-1)),ScheduleCompile!H436)))))))</f>
        <v>0</v>
      </c>
      <c r="N443" s="1">
        <f>IF(AND(ISERROR(IF(ScheduleCompile!I436="Off",0,IF(ScheduleCompile!I436="On",1,IF(ISNUMBER(ScheduleCompile!I436),ScheduleCompile!I436/1,IF(ISTEXT(ScheduleCompile!I436),IF(OR(ISNUMBER(FIND("5F",ScheduleCompile!I436)),ISNUMBER(FIND("0F",ScheduleCompile!I436)),ISNUMBER(FIND("8F",ScheduleCompile!I436)),ISNUMBER(FIND("1F",ScheduleCompile!I436)),ISNUMBER(FIND("2F",ScheduleCompile!I436)),ISNUMBER(FIND("3F",ScheduleCompile!I436)),ISNUMBER(FIND("6F",ScheduleCompile!I436)),ISNUMBER(FIND("7F",ScheduleCompile!I436)),ISNUMBER(FIND("9F",ScheduleCompile!I436)),ISNUMBER(FIND("4F",ScheduleCompile!I436))),VALUE(LEFT(ScheduleCompile!I436,FIND("F",ScheduleCompile!I436)-1)),ScheduleCompile!I436)))))),ISTEXT(ScheduleCompile!#REF!)),"ENDTABLE",IF(ISERROR(IF(ScheduleCompile!I436="Off",0,IF(ScheduleCompile!I436="On",1,IF(ISNUMBER(ScheduleCompile!I436),ScheduleCompile!I436/1,IF(ISTEXT(ScheduleCompile!I436),IF(OR(ISNUMBER(FIND("5F",ScheduleCompile!I436)),ISNUMBER(FIND("0F",ScheduleCompile!I436)),ISNUMBER(FIND("8F",ScheduleCompile!I436)),ISNUMBER(FIND("1F",ScheduleCompile!I436)),ISNUMBER(FIND("2F",ScheduleCompile!I436)),ISNUMBER(FIND("3F",ScheduleCompile!I436)),ISNUMBER(FIND("6F",ScheduleCompile!I436)),ISNUMBER(FIND("7F",ScheduleCompile!I436)),ISNUMBER(FIND("9F",ScheduleCompile!I436)),ISNUMBER(FIND("4F",ScheduleCompile!I436))),VALUE(LEFT(ScheduleCompile!I436,FIND("F",ScheduleCompile!I436)-1)),ScheduleCompile!I436)))))),"",IF(ScheduleCompile!I436="Off",0,IF(ScheduleCompile!I436="On",1,IF(ISNUMBER(ScheduleCompile!I436),ScheduleCompile!I436/1,IF(ISTEXT(ScheduleCompile!I436),IF(OR(ISNUMBER(FIND("5F",ScheduleCompile!I436)),ISNUMBER(FIND("0F",ScheduleCompile!I436)),ISNUMBER(FIND("8F",ScheduleCompile!I436)),ISNUMBER(FIND("1F",ScheduleCompile!I436)),ISNUMBER(FIND("2F",ScheduleCompile!I436)),ISNUMBER(FIND("3F",ScheduleCompile!I436)),ISNUMBER(FIND("6F",ScheduleCompile!I436)),ISNUMBER(FIND("7F",ScheduleCompile!I436)),ISNUMBER(FIND("9F",ScheduleCompile!I436)),ISNUMBER(FIND("4F",ScheduleCompile!I436))),VALUE(LEFT(ScheduleCompile!I436,FIND("F",ScheduleCompile!I436)-1)),ScheduleCompile!I436)))))))</f>
        <v>0.5</v>
      </c>
      <c r="O443" s="1">
        <f>IF(AND(ISERROR(IF(ScheduleCompile!J436="Off",0,IF(ScheduleCompile!J436="On",1,IF(ISNUMBER(ScheduleCompile!J436),ScheduleCompile!J436/1,IF(ISTEXT(ScheduleCompile!J436),IF(OR(ISNUMBER(FIND("5F",ScheduleCompile!J436)),ISNUMBER(FIND("0F",ScheduleCompile!J436)),ISNUMBER(FIND("8F",ScheduleCompile!J436)),ISNUMBER(FIND("1F",ScheduleCompile!J436)),ISNUMBER(FIND("2F",ScheduleCompile!J436)),ISNUMBER(FIND("3F",ScheduleCompile!J436)),ISNUMBER(FIND("6F",ScheduleCompile!J436)),ISNUMBER(FIND("7F",ScheduleCompile!J436)),ISNUMBER(FIND("9F",ScheduleCompile!J436)),ISNUMBER(FIND("4F",ScheduleCompile!J436))),VALUE(LEFT(ScheduleCompile!J436,FIND("F",ScheduleCompile!J436)-1)),ScheduleCompile!J436)))))),ISTEXT(ScheduleCompile!#REF!)),"ENDTABLE",IF(ISERROR(IF(ScheduleCompile!J436="Off",0,IF(ScheduleCompile!J436="On",1,IF(ISNUMBER(ScheduleCompile!J436),ScheduleCompile!J436/1,IF(ISTEXT(ScheduleCompile!J436),IF(OR(ISNUMBER(FIND("5F",ScheduleCompile!J436)),ISNUMBER(FIND("0F",ScheduleCompile!J436)),ISNUMBER(FIND("8F",ScheduleCompile!J436)),ISNUMBER(FIND("1F",ScheduleCompile!J436)),ISNUMBER(FIND("2F",ScheduleCompile!J436)),ISNUMBER(FIND("3F",ScheduleCompile!J436)),ISNUMBER(FIND("6F",ScheduleCompile!J436)),ISNUMBER(FIND("7F",ScheduleCompile!J436)),ISNUMBER(FIND("9F",ScheduleCompile!J436)),ISNUMBER(FIND("4F",ScheduleCompile!J436))),VALUE(LEFT(ScheduleCompile!J436,FIND("F",ScheduleCompile!J436)-1)),ScheduleCompile!J436)))))),"",IF(ScheduleCompile!J436="Off",0,IF(ScheduleCompile!J436="On",1,IF(ISNUMBER(ScheduleCompile!J436),ScheduleCompile!J436/1,IF(ISTEXT(ScheduleCompile!J436),IF(OR(ISNUMBER(FIND("5F",ScheduleCompile!J436)),ISNUMBER(FIND("0F",ScheduleCompile!J436)),ISNUMBER(FIND("8F",ScheduleCompile!J436)),ISNUMBER(FIND("1F",ScheduleCompile!J436)),ISNUMBER(FIND("2F",ScheduleCompile!J436)),ISNUMBER(FIND("3F",ScheduleCompile!J436)),ISNUMBER(FIND("6F",ScheduleCompile!J436)),ISNUMBER(FIND("7F",ScheduleCompile!J436)),ISNUMBER(FIND("9F",ScheduleCompile!J436)),ISNUMBER(FIND("4F",ScheduleCompile!J436))),VALUE(LEFT(ScheduleCompile!J436,FIND("F",ScheduleCompile!J436)-1)),ScheduleCompile!J436)))))))</f>
        <v>0.5</v>
      </c>
      <c r="P443" s="1">
        <f>IF(AND(ISERROR(IF(ScheduleCompile!K436="Off",0,IF(ScheduleCompile!K436="On",1,IF(ISNUMBER(ScheduleCompile!K436),ScheduleCompile!K436/1,IF(ISTEXT(ScheduleCompile!K436),IF(OR(ISNUMBER(FIND("5F",ScheduleCompile!K436)),ISNUMBER(FIND("0F",ScheduleCompile!K436)),ISNUMBER(FIND("8F",ScheduleCompile!K436)),ISNUMBER(FIND("1F",ScheduleCompile!K436)),ISNUMBER(FIND("2F",ScheduleCompile!K436)),ISNUMBER(FIND("3F",ScheduleCompile!K436)),ISNUMBER(FIND("6F",ScheduleCompile!K436)),ISNUMBER(FIND("7F",ScheduleCompile!K436)),ISNUMBER(FIND("9F",ScheduleCompile!K436)),ISNUMBER(FIND("4F",ScheduleCompile!K436))),VALUE(LEFT(ScheduleCompile!K436,FIND("F",ScheduleCompile!K436)-1)),ScheduleCompile!K436)))))),ISTEXT(ScheduleCompile!#REF!)),"ENDTABLE",IF(ISERROR(IF(ScheduleCompile!K436="Off",0,IF(ScheduleCompile!K436="On",1,IF(ISNUMBER(ScheduleCompile!K436),ScheduleCompile!K436/1,IF(ISTEXT(ScheduleCompile!K436),IF(OR(ISNUMBER(FIND("5F",ScheduleCompile!K436)),ISNUMBER(FIND("0F",ScheduleCompile!K436)),ISNUMBER(FIND("8F",ScheduleCompile!K436)),ISNUMBER(FIND("1F",ScheduleCompile!K436)),ISNUMBER(FIND("2F",ScheduleCompile!K436)),ISNUMBER(FIND("3F",ScheduleCompile!K436)),ISNUMBER(FIND("6F",ScheduleCompile!K436)),ISNUMBER(FIND("7F",ScheduleCompile!K436)),ISNUMBER(FIND("9F",ScheduleCompile!K436)),ISNUMBER(FIND("4F",ScheduleCompile!K436))),VALUE(LEFT(ScheduleCompile!K436,FIND("F",ScheduleCompile!K436)-1)),ScheduleCompile!K436)))))),"",IF(ScheduleCompile!K436="Off",0,IF(ScheduleCompile!K436="On",1,IF(ISNUMBER(ScheduleCompile!K436),ScheduleCompile!K436/1,IF(ISTEXT(ScheduleCompile!K436),IF(OR(ISNUMBER(FIND("5F",ScheduleCompile!K436)),ISNUMBER(FIND("0F",ScheduleCompile!K436)),ISNUMBER(FIND("8F",ScheduleCompile!K436)),ISNUMBER(FIND("1F",ScheduleCompile!K436)),ISNUMBER(FIND("2F",ScheduleCompile!K436)),ISNUMBER(FIND("3F",ScheduleCompile!K436)),ISNUMBER(FIND("6F",ScheduleCompile!K436)),ISNUMBER(FIND("7F",ScheduleCompile!K436)),ISNUMBER(FIND("9F",ScheduleCompile!K436)),ISNUMBER(FIND("4F",ScheduleCompile!K436))),VALUE(LEFT(ScheduleCompile!K436,FIND("F",ScheduleCompile!K436)-1)),ScheduleCompile!K436)))))))</f>
        <v>0.75</v>
      </c>
      <c r="Q443" s="1">
        <f>IF(AND(ISERROR(IF(ScheduleCompile!L436="Off",0,IF(ScheduleCompile!L436="On",1,IF(ISNUMBER(ScheduleCompile!L436),ScheduleCompile!L436/1,IF(ISTEXT(ScheduleCompile!L436),IF(OR(ISNUMBER(FIND("5F",ScheduleCompile!L436)),ISNUMBER(FIND("0F",ScheduleCompile!L436)),ISNUMBER(FIND("8F",ScheduleCompile!L436)),ISNUMBER(FIND("1F",ScheduleCompile!L436)),ISNUMBER(FIND("2F",ScheduleCompile!L436)),ISNUMBER(FIND("3F",ScheduleCompile!L436)),ISNUMBER(FIND("6F",ScheduleCompile!L436)),ISNUMBER(FIND("7F",ScheduleCompile!L436)),ISNUMBER(FIND("9F",ScheduleCompile!L436)),ISNUMBER(FIND("4F",ScheduleCompile!L436))),VALUE(LEFT(ScheduleCompile!L436,FIND("F",ScheduleCompile!L436)-1)),ScheduleCompile!L436)))))),ISTEXT(ScheduleCompile!#REF!)),"ENDTABLE",IF(ISERROR(IF(ScheduleCompile!L436="Off",0,IF(ScheduleCompile!L436="On",1,IF(ISNUMBER(ScheduleCompile!L436),ScheduleCompile!L436/1,IF(ISTEXT(ScheduleCompile!L436),IF(OR(ISNUMBER(FIND("5F",ScheduleCompile!L436)),ISNUMBER(FIND("0F",ScheduleCompile!L436)),ISNUMBER(FIND("8F",ScheduleCompile!L436)),ISNUMBER(FIND("1F",ScheduleCompile!L436)),ISNUMBER(FIND("2F",ScheduleCompile!L436)),ISNUMBER(FIND("3F",ScheduleCompile!L436)),ISNUMBER(FIND("6F",ScheduleCompile!L436)),ISNUMBER(FIND("7F",ScheduleCompile!L436)),ISNUMBER(FIND("9F",ScheduleCompile!L436)),ISNUMBER(FIND("4F",ScheduleCompile!L436))),VALUE(LEFT(ScheduleCompile!L436,FIND("F",ScheduleCompile!L436)-1)),ScheduleCompile!L436)))))),"",IF(ScheduleCompile!L436="Off",0,IF(ScheduleCompile!L436="On",1,IF(ISNUMBER(ScheduleCompile!L436),ScheduleCompile!L436/1,IF(ISTEXT(ScheduleCompile!L436),IF(OR(ISNUMBER(FIND("5F",ScheduleCompile!L436)),ISNUMBER(FIND("0F",ScheduleCompile!L436)),ISNUMBER(FIND("8F",ScheduleCompile!L436)),ISNUMBER(FIND("1F",ScheduleCompile!L436)),ISNUMBER(FIND("2F",ScheduleCompile!L436)),ISNUMBER(FIND("3F",ScheduleCompile!L436)),ISNUMBER(FIND("6F",ScheduleCompile!L436)),ISNUMBER(FIND("7F",ScheduleCompile!L436)),ISNUMBER(FIND("9F",ScheduleCompile!L436)),ISNUMBER(FIND("4F",ScheduleCompile!L436))),VALUE(LEFT(ScheduleCompile!L436,FIND("F",ScheduleCompile!L436)-1)),ScheduleCompile!L436)))))))</f>
        <v>0.9</v>
      </c>
      <c r="R443" s="1">
        <f>IF(AND(ISERROR(IF(ScheduleCompile!M436="Off",0,IF(ScheduleCompile!M436="On",1,IF(ISNUMBER(ScheduleCompile!M436),ScheduleCompile!M436/1,IF(ISTEXT(ScheduleCompile!M436),IF(OR(ISNUMBER(FIND("5F",ScheduleCompile!M436)),ISNUMBER(FIND("0F",ScheduleCompile!M436)),ISNUMBER(FIND("8F",ScheduleCompile!M436)),ISNUMBER(FIND("1F",ScheduleCompile!M436)),ISNUMBER(FIND("2F",ScheduleCompile!M436)),ISNUMBER(FIND("3F",ScheduleCompile!M436)),ISNUMBER(FIND("6F",ScheduleCompile!M436)),ISNUMBER(FIND("7F",ScheduleCompile!M436)),ISNUMBER(FIND("9F",ScheduleCompile!M436)),ISNUMBER(FIND("4F",ScheduleCompile!M436))),VALUE(LEFT(ScheduleCompile!M436,FIND("F",ScheduleCompile!M436)-1)),ScheduleCompile!M436)))))),ISTEXT(ScheduleCompile!#REF!)),"ENDTABLE",IF(ISERROR(IF(ScheduleCompile!M436="Off",0,IF(ScheduleCompile!M436="On",1,IF(ISNUMBER(ScheduleCompile!M436),ScheduleCompile!M436/1,IF(ISTEXT(ScheduleCompile!M436),IF(OR(ISNUMBER(FIND("5F",ScheduleCompile!M436)),ISNUMBER(FIND("0F",ScheduleCompile!M436)),ISNUMBER(FIND("8F",ScheduleCompile!M436)),ISNUMBER(FIND("1F",ScheduleCompile!M436)),ISNUMBER(FIND("2F",ScheduleCompile!M436)),ISNUMBER(FIND("3F",ScheduleCompile!M436)),ISNUMBER(FIND("6F",ScheduleCompile!M436)),ISNUMBER(FIND("7F",ScheduleCompile!M436)),ISNUMBER(FIND("9F",ScheduleCompile!M436)),ISNUMBER(FIND("4F",ScheduleCompile!M436))),VALUE(LEFT(ScheduleCompile!M436,FIND("F",ScheduleCompile!M436)-1)),ScheduleCompile!M436)))))),"",IF(ScheduleCompile!M436="Off",0,IF(ScheduleCompile!M436="On",1,IF(ISNUMBER(ScheduleCompile!M436),ScheduleCompile!M436/1,IF(ISTEXT(ScheduleCompile!M436),IF(OR(ISNUMBER(FIND("5F",ScheduleCompile!M436)),ISNUMBER(FIND("0F",ScheduleCompile!M436)),ISNUMBER(FIND("8F",ScheduleCompile!M436)),ISNUMBER(FIND("1F",ScheduleCompile!M436)),ISNUMBER(FIND("2F",ScheduleCompile!M436)),ISNUMBER(FIND("3F",ScheduleCompile!M436)),ISNUMBER(FIND("6F",ScheduleCompile!M436)),ISNUMBER(FIND("7F",ScheduleCompile!M436)),ISNUMBER(FIND("9F",ScheduleCompile!M436)),ISNUMBER(FIND("4F",ScheduleCompile!M436))),VALUE(LEFT(ScheduleCompile!M436,FIND("F",ScheduleCompile!M436)-1)),ScheduleCompile!M436)))))))</f>
        <v>0.9</v>
      </c>
      <c r="S443" s="1">
        <f>IF(AND(ISERROR(IF(ScheduleCompile!N436="Off",0,IF(ScheduleCompile!N436="On",1,IF(ISNUMBER(ScheduleCompile!N436),ScheduleCompile!N436/1,IF(ISTEXT(ScheduleCompile!N436),IF(OR(ISNUMBER(FIND("5F",ScheduleCompile!N436)),ISNUMBER(FIND("0F",ScheduleCompile!N436)),ISNUMBER(FIND("8F",ScheduleCompile!N436)),ISNUMBER(FIND("1F",ScheduleCompile!N436)),ISNUMBER(FIND("2F",ScheduleCompile!N436)),ISNUMBER(FIND("3F",ScheduleCompile!N436)),ISNUMBER(FIND("6F",ScheduleCompile!N436)),ISNUMBER(FIND("7F",ScheduleCompile!N436)),ISNUMBER(FIND("9F",ScheduleCompile!N436)),ISNUMBER(FIND("4F",ScheduleCompile!N436))),VALUE(LEFT(ScheduleCompile!N436,FIND("F",ScheduleCompile!N436)-1)),ScheduleCompile!N436)))))),ISTEXT(ScheduleCompile!#REF!)),"ENDTABLE",IF(ISERROR(IF(ScheduleCompile!N436="Off",0,IF(ScheduleCompile!N436="On",1,IF(ISNUMBER(ScheduleCompile!N436),ScheduleCompile!N436/1,IF(ISTEXT(ScheduleCompile!N436),IF(OR(ISNUMBER(FIND("5F",ScheduleCompile!N436)),ISNUMBER(FIND("0F",ScheduleCompile!N436)),ISNUMBER(FIND("8F",ScheduleCompile!N436)),ISNUMBER(FIND("1F",ScheduleCompile!N436)),ISNUMBER(FIND("2F",ScheduleCompile!N436)),ISNUMBER(FIND("3F",ScheduleCompile!N436)),ISNUMBER(FIND("6F",ScheduleCompile!N436)),ISNUMBER(FIND("7F",ScheduleCompile!N436)),ISNUMBER(FIND("9F",ScheduleCompile!N436)),ISNUMBER(FIND("4F",ScheduleCompile!N436))),VALUE(LEFT(ScheduleCompile!N436,FIND("F",ScheduleCompile!N436)-1)),ScheduleCompile!N436)))))),"",IF(ScheduleCompile!N436="Off",0,IF(ScheduleCompile!N436="On",1,IF(ISNUMBER(ScheduleCompile!N436),ScheduleCompile!N436/1,IF(ISTEXT(ScheduleCompile!N436),IF(OR(ISNUMBER(FIND("5F",ScheduleCompile!N436)),ISNUMBER(FIND("0F",ScheduleCompile!N436)),ISNUMBER(FIND("8F",ScheduleCompile!N436)),ISNUMBER(FIND("1F",ScheduleCompile!N436)),ISNUMBER(FIND("2F",ScheduleCompile!N436)),ISNUMBER(FIND("3F",ScheduleCompile!N436)),ISNUMBER(FIND("6F",ScheduleCompile!N436)),ISNUMBER(FIND("7F",ScheduleCompile!N436)),ISNUMBER(FIND("9F",ScheduleCompile!N436)),ISNUMBER(FIND("4F",ScheduleCompile!N436))),VALUE(LEFT(ScheduleCompile!N436,FIND("F",ScheduleCompile!N436)-1)),ScheduleCompile!N436)))))))</f>
        <v>0.9</v>
      </c>
      <c r="T443" s="1">
        <f>IF(AND(ISERROR(IF(ScheduleCompile!O436="Off",0,IF(ScheduleCompile!O436="On",1,IF(ISNUMBER(ScheduleCompile!O436),ScheduleCompile!O436/1,IF(ISTEXT(ScheduleCompile!O436),IF(OR(ISNUMBER(FIND("5F",ScheduleCompile!O436)),ISNUMBER(FIND("0F",ScheduleCompile!O436)),ISNUMBER(FIND("8F",ScheduleCompile!O436)),ISNUMBER(FIND("1F",ScheduleCompile!O436)),ISNUMBER(FIND("2F",ScheduleCompile!O436)),ISNUMBER(FIND("3F",ScheduleCompile!O436)),ISNUMBER(FIND("6F",ScheduleCompile!O436)),ISNUMBER(FIND("7F",ScheduleCompile!O436)),ISNUMBER(FIND("9F",ScheduleCompile!O436)),ISNUMBER(FIND("4F",ScheduleCompile!O436))),VALUE(LEFT(ScheduleCompile!O436,FIND("F",ScheduleCompile!O436)-1)),ScheduleCompile!O436)))))),ISTEXT(ScheduleCompile!#REF!)),"ENDTABLE",IF(ISERROR(IF(ScheduleCompile!O436="Off",0,IF(ScheduleCompile!O436="On",1,IF(ISNUMBER(ScheduleCompile!O436),ScheduleCompile!O436/1,IF(ISTEXT(ScheduleCompile!O436),IF(OR(ISNUMBER(FIND("5F",ScheduleCompile!O436)),ISNUMBER(FIND("0F",ScheduleCompile!O436)),ISNUMBER(FIND("8F",ScheduleCompile!O436)),ISNUMBER(FIND("1F",ScheduleCompile!O436)),ISNUMBER(FIND("2F",ScheduleCompile!O436)),ISNUMBER(FIND("3F",ScheduleCompile!O436)),ISNUMBER(FIND("6F",ScheduleCompile!O436)),ISNUMBER(FIND("7F",ScheduleCompile!O436)),ISNUMBER(FIND("9F",ScheduleCompile!O436)),ISNUMBER(FIND("4F",ScheduleCompile!O436))),VALUE(LEFT(ScheduleCompile!O436,FIND("F",ScheduleCompile!O436)-1)),ScheduleCompile!O436)))))),"",IF(ScheduleCompile!O436="Off",0,IF(ScheduleCompile!O436="On",1,IF(ISNUMBER(ScheduleCompile!O436),ScheduleCompile!O436/1,IF(ISTEXT(ScheduleCompile!O436),IF(OR(ISNUMBER(FIND("5F",ScheduleCompile!O436)),ISNUMBER(FIND("0F",ScheduleCompile!O436)),ISNUMBER(FIND("8F",ScheduleCompile!O436)),ISNUMBER(FIND("1F",ScheduleCompile!O436)),ISNUMBER(FIND("2F",ScheduleCompile!O436)),ISNUMBER(FIND("3F",ScheduleCompile!O436)),ISNUMBER(FIND("6F",ScheduleCompile!O436)),ISNUMBER(FIND("7F",ScheduleCompile!O436)),ISNUMBER(FIND("9F",ScheduleCompile!O436)),ISNUMBER(FIND("4F",ScheduleCompile!O436))),VALUE(LEFT(ScheduleCompile!O436,FIND("F",ScheduleCompile!O436)-1)),ScheduleCompile!O436)))))))</f>
        <v>0.75</v>
      </c>
      <c r="U443" s="1">
        <f>IF(AND(ISERROR(IF(ScheduleCompile!P436="Off",0,IF(ScheduleCompile!P436="On",1,IF(ISNUMBER(ScheduleCompile!P436),ScheduleCompile!P436/1,IF(ISTEXT(ScheduleCompile!P436),IF(OR(ISNUMBER(FIND("5F",ScheduleCompile!P436)),ISNUMBER(FIND("0F",ScheduleCompile!P436)),ISNUMBER(FIND("8F",ScheduleCompile!P436)),ISNUMBER(FIND("1F",ScheduleCompile!P436)),ISNUMBER(FIND("2F",ScheduleCompile!P436)),ISNUMBER(FIND("3F",ScheduleCompile!P436)),ISNUMBER(FIND("6F",ScheduleCompile!P436)),ISNUMBER(FIND("7F",ScheduleCompile!P436)),ISNUMBER(FIND("9F",ScheduleCompile!P436)),ISNUMBER(FIND("4F",ScheduleCompile!P436))),VALUE(LEFT(ScheduleCompile!P436,FIND("F",ScheduleCompile!P436)-1)),ScheduleCompile!P436)))))),ISTEXT(ScheduleCompile!#REF!)),"ENDTABLE",IF(ISERROR(IF(ScheduleCompile!P436="Off",0,IF(ScheduleCompile!P436="On",1,IF(ISNUMBER(ScheduleCompile!P436),ScheduleCompile!P436/1,IF(ISTEXT(ScheduleCompile!P436),IF(OR(ISNUMBER(FIND("5F",ScheduleCompile!P436)),ISNUMBER(FIND("0F",ScheduleCompile!P436)),ISNUMBER(FIND("8F",ScheduleCompile!P436)),ISNUMBER(FIND("1F",ScheduleCompile!P436)),ISNUMBER(FIND("2F",ScheduleCompile!P436)),ISNUMBER(FIND("3F",ScheduleCompile!P436)),ISNUMBER(FIND("6F",ScheduleCompile!P436)),ISNUMBER(FIND("7F",ScheduleCompile!P436)),ISNUMBER(FIND("9F",ScheduleCompile!P436)),ISNUMBER(FIND("4F",ScheduleCompile!P436))),VALUE(LEFT(ScheduleCompile!P436,FIND("F",ScheduleCompile!P436)-1)),ScheduleCompile!P436)))))),"",IF(ScheduleCompile!P436="Off",0,IF(ScheduleCompile!P436="On",1,IF(ISNUMBER(ScheduleCompile!P436),ScheduleCompile!P436/1,IF(ISTEXT(ScheduleCompile!P436),IF(OR(ISNUMBER(FIND("5F",ScheduleCompile!P436)),ISNUMBER(FIND("0F",ScheduleCompile!P436)),ISNUMBER(FIND("8F",ScheduleCompile!P436)),ISNUMBER(FIND("1F",ScheduleCompile!P436)),ISNUMBER(FIND("2F",ScheduleCompile!P436)),ISNUMBER(FIND("3F",ScheduleCompile!P436)),ISNUMBER(FIND("6F",ScheduleCompile!P436)),ISNUMBER(FIND("7F",ScheduleCompile!P436)),ISNUMBER(FIND("9F",ScheduleCompile!P436)),ISNUMBER(FIND("4F",ScheduleCompile!P436))),VALUE(LEFT(ScheduleCompile!P436,FIND("F",ScheduleCompile!P436)-1)),ScheduleCompile!P436)))))))</f>
        <v>0.75</v>
      </c>
      <c r="V443" s="1">
        <f>IF(AND(ISERROR(IF(ScheduleCompile!Q436="Off",0,IF(ScheduleCompile!Q436="On",1,IF(ISNUMBER(ScheduleCompile!Q436),ScheduleCompile!Q436/1,IF(ISTEXT(ScheduleCompile!Q436),IF(OR(ISNUMBER(FIND("5F",ScheduleCompile!Q436)),ISNUMBER(FIND("0F",ScheduleCompile!Q436)),ISNUMBER(FIND("8F",ScheduleCompile!Q436)),ISNUMBER(FIND("1F",ScheduleCompile!Q436)),ISNUMBER(FIND("2F",ScheduleCompile!Q436)),ISNUMBER(FIND("3F",ScheduleCompile!Q436)),ISNUMBER(FIND("6F",ScheduleCompile!Q436)),ISNUMBER(FIND("7F",ScheduleCompile!Q436)),ISNUMBER(FIND("9F",ScheduleCompile!Q436)),ISNUMBER(FIND("4F",ScheduleCompile!Q436))),VALUE(LEFT(ScheduleCompile!Q436,FIND("F",ScheduleCompile!Q436)-1)),ScheduleCompile!Q436)))))),ISTEXT(ScheduleCompile!#REF!)),"ENDTABLE",IF(ISERROR(IF(ScheduleCompile!Q436="Off",0,IF(ScheduleCompile!Q436="On",1,IF(ISNUMBER(ScheduleCompile!Q436),ScheduleCompile!Q436/1,IF(ISTEXT(ScheduleCompile!Q436),IF(OR(ISNUMBER(FIND("5F",ScheduleCompile!Q436)),ISNUMBER(FIND("0F",ScheduleCompile!Q436)),ISNUMBER(FIND("8F",ScheduleCompile!Q436)),ISNUMBER(FIND("1F",ScheduleCompile!Q436)),ISNUMBER(FIND("2F",ScheduleCompile!Q436)),ISNUMBER(FIND("3F",ScheduleCompile!Q436)),ISNUMBER(FIND("6F",ScheduleCompile!Q436)),ISNUMBER(FIND("7F",ScheduleCompile!Q436)),ISNUMBER(FIND("9F",ScheduleCompile!Q436)),ISNUMBER(FIND("4F",ScheduleCompile!Q436))),VALUE(LEFT(ScheduleCompile!Q436,FIND("F",ScheduleCompile!Q436)-1)),ScheduleCompile!Q436)))))),"",IF(ScheduleCompile!Q436="Off",0,IF(ScheduleCompile!Q436="On",1,IF(ISNUMBER(ScheduleCompile!Q436),ScheduleCompile!Q436/1,IF(ISTEXT(ScheduleCompile!Q436),IF(OR(ISNUMBER(FIND("5F",ScheduleCompile!Q436)),ISNUMBER(FIND("0F",ScheduleCompile!Q436)),ISNUMBER(FIND("8F",ScheduleCompile!Q436)),ISNUMBER(FIND("1F",ScheduleCompile!Q436)),ISNUMBER(FIND("2F",ScheduleCompile!Q436)),ISNUMBER(FIND("3F",ScheduleCompile!Q436)),ISNUMBER(FIND("6F",ScheduleCompile!Q436)),ISNUMBER(FIND("7F",ScheduleCompile!Q436)),ISNUMBER(FIND("9F",ScheduleCompile!Q436)),ISNUMBER(FIND("4F",ScheduleCompile!Q436))),VALUE(LEFT(ScheduleCompile!Q436,FIND("F",ScheduleCompile!Q436)-1)),ScheduleCompile!Q436)))))))</f>
        <v>0.9</v>
      </c>
      <c r="W443" s="1">
        <f>IF(AND(ISERROR(IF(ScheduleCompile!R436="Off",0,IF(ScheduleCompile!R436="On",1,IF(ISNUMBER(ScheduleCompile!R436),ScheduleCompile!R436/1,IF(ISTEXT(ScheduleCompile!R436),IF(OR(ISNUMBER(FIND("5F",ScheduleCompile!R436)),ISNUMBER(FIND("0F",ScheduleCompile!R436)),ISNUMBER(FIND("8F",ScheduleCompile!R436)),ISNUMBER(FIND("1F",ScheduleCompile!R436)),ISNUMBER(FIND("2F",ScheduleCompile!R436)),ISNUMBER(FIND("3F",ScheduleCompile!R436)),ISNUMBER(FIND("6F",ScheduleCompile!R436)),ISNUMBER(FIND("7F",ScheduleCompile!R436)),ISNUMBER(FIND("9F",ScheduleCompile!R436)),ISNUMBER(FIND("4F",ScheduleCompile!R436))),VALUE(LEFT(ScheduleCompile!R436,FIND("F",ScheduleCompile!R436)-1)),ScheduleCompile!R436)))))),ISTEXT(ScheduleCompile!#REF!)),"ENDTABLE",IF(ISERROR(IF(ScheduleCompile!R436="Off",0,IF(ScheduleCompile!R436="On",1,IF(ISNUMBER(ScheduleCompile!R436),ScheduleCompile!R436/1,IF(ISTEXT(ScheduleCompile!R436),IF(OR(ISNUMBER(FIND("5F",ScheduleCompile!R436)),ISNUMBER(FIND("0F",ScheduleCompile!R436)),ISNUMBER(FIND("8F",ScheduleCompile!R436)),ISNUMBER(FIND("1F",ScheduleCompile!R436)),ISNUMBER(FIND("2F",ScheduleCompile!R436)),ISNUMBER(FIND("3F",ScheduleCompile!R436)),ISNUMBER(FIND("6F",ScheduleCompile!R436)),ISNUMBER(FIND("7F",ScheduleCompile!R436)),ISNUMBER(FIND("9F",ScheduleCompile!R436)),ISNUMBER(FIND("4F",ScheduleCompile!R436))),VALUE(LEFT(ScheduleCompile!R436,FIND("F",ScheduleCompile!R436)-1)),ScheduleCompile!R436)))))),"",IF(ScheduleCompile!R436="Off",0,IF(ScheduleCompile!R436="On",1,IF(ISNUMBER(ScheduleCompile!R436),ScheduleCompile!R436/1,IF(ISTEXT(ScheduleCompile!R436),IF(OR(ISNUMBER(FIND("5F",ScheduleCompile!R436)),ISNUMBER(FIND("0F",ScheduleCompile!R436)),ISNUMBER(FIND("8F",ScheduleCompile!R436)),ISNUMBER(FIND("1F",ScheduleCompile!R436)),ISNUMBER(FIND("2F",ScheduleCompile!R436)),ISNUMBER(FIND("3F",ScheduleCompile!R436)),ISNUMBER(FIND("6F",ScheduleCompile!R436)),ISNUMBER(FIND("7F",ScheduleCompile!R436)),ISNUMBER(FIND("9F",ScheduleCompile!R436)),ISNUMBER(FIND("4F",ScheduleCompile!R436))),VALUE(LEFT(ScheduleCompile!R436,FIND("F",ScheduleCompile!R436)-1)),ScheduleCompile!R436)))))))</f>
        <v>0.9</v>
      </c>
      <c r="X443" s="1">
        <f>IF(AND(ISERROR(IF(ScheduleCompile!S436="Off",0,IF(ScheduleCompile!S436="On",1,IF(ISNUMBER(ScheduleCompile!S436),ScheduleCompile!S436/1,IF(ISTEXT(ScheduleCompile!S436),IF(OR(ISNUMBER(FIND("5F",ScheduleCompile!S436)),ISNUMBER(FIND("0F",ScheduleCompile!S436)),ISNUMBER(FIND("8F",ScheduleCompile!S436)),ISNUMBER(FIND("1F",ScheduleCompile!S436)),ISNUMBER(FIND("2F",ScheduleCompile!S436)),ISNUMBER(FIND("3F",ScheduleCompile!S436)),ISNUMBER(FIND("6F",ScheduleCompile!S436)),ISNUMBER(FIND("7F",ScheduleCompile!S436)),ISNUMBER(FIND("9F",ScheduleCompile!S436)),ISNUMBER(FIND("4F",ScheduleCompile!S436))),VALUE(LEFT(ScheduleCompile!S436,FIND("F",ScheduleCompile!S436)-1)),ScheduleCompile!S436)))))),ISTEXT(ScheduleCompile!#REF!)),"ENDTABLE",IF(ISERROR(IF(ScheduleCompile!S436="Off",0,IF(ScheduleCompile!S436="On",1,IF(ISNUMBER(ScheduleCompile!S436),ScheduleCompile!S436/1,IF(ISTEXT(ScheduleCompile!S436),IF(OR(ISNUMBER(FIND("5F",ScheduleCompile!S436)),ISNUMBER(FIND("0F",ScheduleCompile!S436)),ISNUMBER(FIND("8F",ScheduleCompile!S436)),ISNUMBER(FIND("1F",ScheduleCompile!S436)),ISNUMBER(FIND("2F",ScheduleCompile!S436)),ISNUMBER(FIND("3F",ScheduleCompile!S436)),ISNUMBER(FIND("6F",ScheduleCompile!S436)),ISNUMBER(FIND("7F",ScheduleCompile!S436)),ISNUMBER(FIND("9F",ScheduleCompile!S436)),ISNUMBER(FIND("4F",ScheduleCompile!S436))),VALUE(LEFT(ScheduleCompile!S436,FIND("F",ScheduleCompile!S436)-1)),ScheduleCompile!S436)))))),"",IF(ScheduleCompile!S436="Off",0,IF(ScheduleCompile!S436="On",1,IF(ISNUMBER(ScheduleCompile!S436),ScheduleCompile!S436/1,IF(ISTEXT(ScheduleCompile!S436),IF(OR(ISNUMBER(FIND("5F",ScheduleCompile!S436)),ISNUMBER(FIND("0F",ScheduleCompile!S436)),ISNUMBER(FIND("8F",ScheduleCompile!S436)),ISNUMBER(FIND("1F",ScheduleCompile!S436)),ISNUMBER(FIND("2F",ScheduleCompile!S436)),ISNUMBER(FIND("3F",ScheduleCompile!S436)),ISNUMBER(FIND("6F",ScheduleCompile!S436)),ISNUMBER(FIND("7F",ScheduleCompile!S436)),ISNUMBER(FIND("9F",ScheduleCompile!S436)),ISNUMBER(FIND("4F",ScheduleCompile!S436))),VALUE(LEFT(ScheduleCompile!S436,FIND("F",ScheduleCompile!S436)-1)),ScheduleCompile!S436)))))))</f>
        <v>0.9</v>
      </c>
      <c r="Y443" s="1">
        <f>IF(AND(ISERROR(IF(ScheduleCompile!T436="Off",0,IF(ScheduleCompile!T436="On",1,IF(ISNUMBER(ScheduleCompile!T436),ScheduleCompile!T436/1,IF(ISTEXT(ScheduleCompile!T436),IF(OR(ISNUMBER(FIND("5F",ScheduleCompile!T436)),ISNUMBER(FIND("0F",ScheduleCompile!T436)),ISNUMBER(FIND("8F",ScheduleCompile!T436)),ISNUMBER(FIND("1F",ScheduleCompile!T436)),ISNUMBER(FIND("2F",ScheduleCompile!T436)),ISNUMBER(FIND("3F",ScheduleCompile!T436)),ISNUMBER(FIND("6F",ScheduleCompile!T436)),ISNUMBER(FIND("7F",ScheduleCompile!T436)),ISNUMBER(FIND("9F",ScheduleCompile!T436)),ISNUMBER(FIND("4F",ScheduleCompile!T436))),VALUE(LEFT(ScheduleCompile!T436,FIND("F",ScheduleCompile!T436)-1)),ScheduleCompile!T436)))))),ISTEXT(ScheduleCompile!#REF!)),"ENDTABLE",IF(ISERROR(IF(ScheduleCompile!T436="Off",0,IF(ScheduleCompile!T436="On",1,IF(ISNUMBER(ScheduleCompile!T436),ScheduleCompile!T436/1,IF(ISTEXT(ScheduleCompile!T436),IF(OR(ISNUMBER(FIND("5F",ScheduleCompile!T436)),ISNUMBER(FIND("0F",ScheduleCompile!T436)),ISNUMBER(FIND("8F",ScheduleCompile!T436)),ISNUMBER(FIND("1F",ScheduleCompile!T436)),ISNUMBER(FIND("2F",ScheduleCompile!T436)),ISNUMBER(FIND("3F",ScheduleCompile!T436)),ISNUMBER(FIND("6F",ScheduleCompile!T436)),ISNUMBER(FIND("7F",ScheduleCompile!T436)),ISNUMBER(FIND("9F",ScheduleCompile!T436)),ISNUMBER(FIND("4F",ScheduleCompile!T436))),VALUE(LEFT(ScheduleCompile!T436,FIND("F",ScheduleCompile!T436)-1)),ScheduleCompile!T436)))))),"",IF(ScheduleCompile!T436="Off",0,IF(ScheduleCompile!T436="On",1,IF(ISNUMBER(ScheduleCompile!T436),ScheduleCompile!T436/1,IF(ISTEXT(ScheduleCompile!T436),IF(OR(ISNUMBER(FIND("5F",ScheduleCompile!T436)),ISNUMBER(FIND("0F",ScheduleCompile!T436)),ISNUMBER(FIND("8F",ScheduleCompile!T436)),ISNUMBER(FIND("1F",ScheduleCompile!T436)),ISNUMBER(FIND("2F",ScheduleCompile!T436)),ISNUMBER(FIND("3F",ScheduleCompile!T436)),ISNUMBER(FIND("6F",ScheduleCompile!T436)),ISNUMBER(FIND("7F",ScheduleCompile!T436)),ISNUMBER(FIND("9F",ScheduleCompile!T436)),ISNUMBER(FIND("4F",ScheduleCompile!T436))),VALUE(LEFT(ScheduleCompile!T436,FIND("F",ScheduleCompile!T436)-1)),ScheduleCompile!T436)))))))</f>
        <v>0.75</v>
      </c>
      <c r="Z443" s="1">
        <f>IF(AND(ISERROR(IF(ScheduleCompile!U436="Off",0,IF(ScheduleCompile!U436="On",1,IF(ISNUMBER(ScheduleCompile!U436),ScheduleCompile!U436/1,IF(ISTEXT(ScheduleCompile!U436),IF(OR(ISNUMBER(FIND("5F",ScheduleCompile!U436)),ISNUMBER(FIND("0F",ScheduleCompile!U436)),ISNUMBER(FIND("8F",ScheduleCompile!U436)),ISNUMBER(FIND("1F",ScheduleCompile!U436)),ISNUMBER(FIND("2F",ScheduleCompile!U436)),ISNUMBER(FIND("3F",ScheduleCompile!U436)),ISNUMBER(FIND("6F",ScheduleCompile!U436)),ISNUMBER(FIND("7F",ScheduleCompile!U436)),ISNUMBER(FIND("9F",ScheduleCompile!U436)),ISNUMBER(FIND("4F",ScheduleCompile!U436))),VALUE(LEFT(ScheduleCompile!U436,FIND("F",ScheduleCompile!U436)-1)),ScheduleCompile!U436)))))),ISTEXT(ScheduleCompile!#REF!)),"ENDTABLE",IF(ISERROR(IF(ScheduleCompile!U436="Off",0,IF(ScheduleCompile!U436="On",1,IF(ISNUMBER(ScheduleCompile!U436),ScheduleCompile!U436/1,IF(ISTEXT(ScheduleCompile!U436),IF(OR(ISNUMBER(FIND("5F",ScheduleCompile!U436)),ISNUMBER(FIND("0F",ScheduleCompile!U436)),ISNUMBER(FIND("8F",ScheduleCompile!U436)),ISNUMBER(FIND("1F",ScheduleCompile!U436)),ISNUMBER(FIND("2F",ScheduleCompile!U436)),ISNUMBER(FIND("3F",ScheduleCompile!U436)),ISNUMBER(FIND("6F",ScheduleCompile!U436)),ISNUMBER(FIND("7F",ScheduleCompile!U436)),ISNUMBER(FIND("9F",ScheduleCompile!U436)),ISNUMBER(FIND("4F",ScheduleCompile!U436))),VALUE(LEFT(ScheduleCompile!U436,FIND("F",ScheduleCompile!U436)-1)),ScheduleCompile!U436)))))),"",IF(ScheduleCompile!U436="Off",0,IF(ScheduleCompile!U436="On",1,IF(ISNUMBER(ScheduleCompile!U436),ScheduleCompile!U436/1,IF(ISTEXT(ScheduleCompile!U436),IF(OR(ISNUMBER(FIND("5F",ScheduleCompile!U436)),ISNUMBER(FIND("0F",ScheduleCompile!U436)),ISNUMBER(FIND("8F",ScheduleCompile!U436)),ISNUMBER(FIND("1F",ScheduleCompile!U436)),ISNUMBER(FIND("2F",ScheduleCompile!U436)),ISNUMBER(FIND("3F",ScheduleCompile!U436)),ISNUMBER(FIND("6F",ScheduleCompile!U436)),ISNUMBER(FIND("7F",ScheduleCompile!U436)),ISNUMBER(FIND("9F",ScheduleCompile!U436)),ISNUMBER(FIND("4F",ScheduleCompile!U436))),VALUE(LEFT(ScheduleCompile!U436,FIND("F",ScheduleCompile!U436)-1)),ScheduleCompile!U436)))))))</f>
        <v>0.5</v>
      </c>
      <c r="AA443" s="1">
        <f>IF(AND(ISERROR(IF(ScheduleCompile!V436="Off",0,IF(ScheduleCompile!V436="On",1,IF(ISNUMBER(ScheduleCompile!V436),ScheduleCompile!V436/1,IF(ISTEXT(ScheduleCompile!V436),IF(OR(ISNUMBER(FIND("5F",ScheduleCompile!V436)),ISNUMBER(FIND("0F",ScheduleCompile!V436)),ISNUMBER(FIND("8F",ScheduleCompile!V436)),ISNUMBER(FIND("1F",ScheduleCompile!V436)),ISNUMBER(FIND("2F",ScheduleCompile!V436)),ISNUMBER(FIND("3F",ScheduleCompile!V436)),ISNUMBER(FIND("6F",ScheduleCompile!V436)),ISNUMBER(FIND("7F",ScheduleCompile!V436)),ISNUMBER(FIND("9F",ScheduleCompile!V436)),ISNUMBER(FIND("4F",ScheduleCompile!V436))),VALUE(LEFT(ScheduleCompile!V436,FIND("F",ScheduleCompile!V436)-1)),ScheduleCompile!V436)))))),ISTEXT(ScheduleCompile!#REF!)),"ENDTABLE",IF(ISERROR(IF(ScheduleCompile!V436="Off",0,IF(ScheduleCompile!V436="On",1,IF(ISNUMBER(ScheduleCompile!V436),ScheduleCompile!V436/1,IF(ISTEXT(ScheduleCompile!V436),IF(OR(ISNUMBER(FIND("5F",ScheduleCompile!V436)),ISNUMBER(FIND("0F",ScheduleCompile!V436)),ISNUMBER(FIND("8F",ScheduleCompile!V436)),ISNUMBER(FIND("1F",ScheduleCompile!V436)),ISNUMBER(FIND("2F",ScheduleCompile!V436)),ISNUMBER(FIND("3F",ScheduleCompile!V436)),ISNUMBER(FIND("6F",ScheduleCompile!V436)),ISNUMBER(FIND("7F",ScheduleCompile!V436)),ISNUMBER(FIND("9F",ScheduleCompile!V436)),ISNUMBER(FIND("4F",ScheduleCompile!V436))),VALUE(LEFT(ScheduleCompile!V436,FIND("F",ScheduleCompile!V436)-1)),ScheduleCompile!V436)))))),"",IF(ScheduleCompile!V436="Off",0,IF(ScheduleCompile!V436="On",1,IF(ISNUMBER(ScheduleCompile!V436),ScheduleCompile!V436/1,IF(ISTEXT(ScheduleCompile!V436),IF(OR(ISNUMBER(FIND("5F",ScheduleCompile!V436)),ISNUMBER(FIND("0F",ScheduleCompile!V436)),ISNUMBER(FIND("8F",ScheduleCompile!V436)),ISNUMBER(FIND("1F",ScheduleCompile!V436)),ISNUMBER(FIND("2F",ScheduleCompile!V436)),ISNUMBER(FIND("3F",ScheduleCompile!V436)),ISNUMBER(FIND("6F",ScheduleCompile!V436)),ISNUMBER(FIND("7F",ScheduleCompile!V436)),ISNUMBER(FIND("9F",ScheduleCompile!V436)),ISNUMBER(FIND("4F",ScheduleCompile!V436))),VALUE(LEFT(ScheduleCompile!V436,FIND("F",ScheduleCompile!V436)-1)),ScheduleCompile!V436)))))))</f>
        <v>0.5</v>
      </c>
      <c r="AB443" s="1">
        <f>IF(AND(ISERROR(IF(ScheduleCompile!W436="Off",0,IF(ScheduleCompile!W436="On",1,IF(ISNUMBER(ScheduleCompile!W436),ScheduleCompile!W436/1,IF(ISTEXT(ScheduleCompile!W436),IF(OR(ISNUMBER(FIND("5F",ScheduleCompile!W436)),ISNUMBER(FIND("0F",ScheduleCompile!W436)),ISNUMBER(FIND("8F",ScheduleCompile!W436)),ISNUMBER(FIND("1F",ScheduleCompile!W436)),ISNUMBER(FIND("2F",ScheduleCompile!W436)),ISNUMBER(FIND("3F",ScheduleCompile!W436)),ISNUMBER(FIND("6F",ScheduleCompile!W436)),ISNUMBER(FIND("7F",ScheduleCompile!W436)),ISNUMBER(FIND("9F",ScheduleCompile!W436)),ISNUMBER(FIND("4F",ScheduleCompile!W436))),VALUE(LEFT(ScheduleCompile!W436,FIND("F",ScheduleCompile!W436)-1)),ScheduleCompile!W436)))))),ISTEXT(ScheduleCompile!#REF!)),"ENDTABLE",IF(ISERROR(IF(ScheduleCompile!W436="Off",0,IF(ScheduleCompile!W436="On",1,IF(ISNUMBER(ScheduleCompile!W436),ScheduleCompile!W436/1,IF(ISTEXT(ScheduleCompile!W436),IF(OR(ISNUMBER(FIND("5F",ScheduleCompile!W436)),ISNUMBER(FIND("0F",ScheduleCompile!W436)),ISNUMBER(FIND("8F",ScheduleCompile!W436)),ISNUMBER(FIND("1F",ScheduleCompile!W436)),ISNUMBER(FIND("2F",ScheduleCompile!W436)),ISNUMBER(FIND("3F",ScheduleCompile!W436)),ISNUMBER(FIND("6F",ScheduleCompile!W436)),ISNUMBER(FIND("7F",ScheduleCompile!W436)),ISNUMBER(FIND("9F",ScheduleCompile!W436)),ISNUMBER(FIND("4F",ScheduleCompile!W436))),VALUE(LEFT(ScheduleCompile!W436,FIND("F",ScheduleCompile!W436)-1)),ScheduleCompile!W436)))))),"",IF(ScheduleCompile!W436="Off",0,IF(ScheduleCompile!W436="On",1,IF(ISNUMBER(ScheduleCompile!W436),ScheduleCompile!W436/1,IF(ISTEXT(ScheduleCompile!W436),IF(OR(ISNUMBER(FIND("5F",ScheduleCompile!W436)),ISNUMBER(FIND("0F",ScheduleCompile!W436)),ISNUMBER(FIND("8F",ScheduleCompile!W436)),ISNUMBER(FIND("1F",ScheduleCompile!W436)),ISNUMBER(FIND("2F",ScheduleCompile!W436)),ISNUMBER(FIND("3F",ScheduleCompile!W436)),ISNUMBER(FIND("6F",ScheduleCompile!W436)),ISNUMBER(FIND("7F",ScheduleCompile!W436)),ISNUMBER(FIND("9F",ScheduleCompile!W436)),ISNUMBER(FIND("4F",ScheduleCompile!W436))),VALUE(LEFT(ScheduleCompile!W436,FIND("F",ScheduleCompile!W436)-1)),ScheduleCompile!W436)))))))</f>
        <v>0</v>
      </c>
      <c r="AC443" s="1">
        <f>IF(AND(ISERROR(IF(ScheduleCompile!X436="Off",0,IF(ScheduleCompile!X436="On",1,IF(ISNUMBER(ScheduleCompile!X436),ScheduleCompile!X436/1,IF(ISTEXT(ScheduleCompile!X436),IF(OR(ISNUMBER(FIND("5F",ScheduleCompile!X436)),ISNUMBER(FIND("0F",ScheduleCompile!X436)),ISNUMBER(FIND("8F",ScheduleCompile!X436)),ISNUMBER(FIND("1F",ScheduleCompile!X436)),ISNUMBER(FIND("2F",ScheduleCompile!X436)),ISNUMBER(FIND("3F",ScheduleCompile!X436)),ISNUMBER(FIND("6F",ScheduleCompile!X436)),ISNUMBER(FIND("7F",ScheduleCompile!X436)),ISNUMBER(FIND("9F",ScheduleCompile!X436)),ISNUMBER(FIND("4F",ScheduleCompile!X436))),VALUE(LEFT(ScheduleCompile!X436,FIND("F",ScheduleCompile!X436)-1)),ScheduleCompile!X436)))))),ISTEXT(ScheduleCompile!#REF!)),"ENDTABLE",IF(ISERROR(IF(ScheduleCompile!X436="Off",0,IF(ScheduleCompile!X436="On",1,IF(ISNUMBER(ScheduleCompile!X436),ScheduleCompile!X436/1,IF(ISTEXT(ScheduleCompile!X436),IF(OR(ISNUMBER(FIND("5F",ScheduleCompile!X436)),ISNUMBER(FIND("0F",ScheduleCompile!X436)),ISNUMBER(FIND("8F",ScheduleCompile!X436)),ISNUMBER(FIND("1F",ScheduleCompile!X436)),ISNUMBER(FIND("2F",ScheduleCompile!X436)),ISNUMBER(FIND("3F",ScheduleCompile!X436)),ISNUMBER(FIND("6F",ScheduleCompile!X436)),ISNUMBER(FIND("7F",ScheduleCompile!X436)),ISNUMBER(FIND("9F",ScheduleCompile!X436)),ISNUMBER(FIND("4F",ScheduleCompile!X436))),VALUE(LEFT(ScheduleCompile!X436,FIND("F",ScheduleCompile!X436)-1)),ScheduleCompile!X436)))))),"",IF(ScheduleCompile!X436="Off",0,IF(ScheduleCompile!X436="On",1,IF(ISNUMBER(ScheduleCompile!X436),ScheduleCompile!X436/1,IF(ISTEXT(ScheduleCompile!X436),IF(OR(ISNUMBER(FIND("5F",ScheduleCompile!X436)),ISNUMBER(FIND("0F",ScheduleCompile!X436)),ISNUMBER(FIND("8F",ScheduleCompile!X436)),ISNUMBER(FIND("1F",ScheduleCompile!X436)),ISNUMBER(FIND("2F",ScheduleCompile!X436)),ISNUMBER(FIND("3F",ScheduleCompile!X436)),ISNUMBER(FIND("6F",ScheduleCompile!X436)),ISNUMBER(FIND("7F",ScheduleCompile!X436)),ISNUMBER(FIND("9F",ScheduleCompile!X436)),ISNUMBER(FIND("4F",ScheduleCompile!X436))),VALUE(LEFT(ScheduleCompile!X436,FIND("F",ScheduleCompile!X436)-1)),ScheduleCompile!X436)))))))</f>
        <v>0</v>
      </c>
      <c r="AD443" s="1">
        <f>IF(AND(ISERROR(IF(ScheduleCompile!Y436="Off",0,IF(ScheduleCompile!Y436="On",1,IF(ISNUMBER(ScheduleCompile!Y436),ScheduleCompile!Y436/1,IF(ISTEXT(ScheduleCompile!Y436),IF(OR(ISNUMBER(FIND("5F",ScheduleCompile!Y436)),ISNUMBER(FIND("0F",ScheduleCompile!Y436)),ISNUMBER(FIND("8F",ScheduleCompile!Y436)),ISNUMBER(FIND("1F",ScheduleCompile!Y436)),ISNUMBER(FIND("2F",ScheduleCompile!Y436)),ISNUMBER(FIND("3F",ScheduleCompile!Y436)),ISNUMBER(FIND("6F",ScheduleCompile!Y436)),ISNUMBER(FIND("7F",ScheduleCompile!Y436)),ISNUMBER(FIND("9F",ScheduleCompile!Y436)),ISNUMBER(FIND("4F",ScheduleCompile!Y436))),VALUE(LEFT(ScheduleCompile!Y436,FIND("F",ScheduleCompile!Y436)-1)),ScheduleCompile!Y436)))))),ISTEXT(ScheduleCompile!#REF!)),"ENDTABLE",IF(ISERROR(IF(ScheduleCompile!Y436="Off",0,IF(ScheduleCompile!Y436="On",1,IF(ISNUMBER(ScheduleCompile!Y436),ScheduleCompile!Y436/1,IF(ISTEXT(ScheduleCompile!Y436),IF(OR(ISNUMBER(FIND("5F",ScheduleCompile!Y436)),ISNUMBER(FIND("0F",ScheduleCompile!Y436)),ISNUMBER(FIND("8F",ScheduleCompile!Y436)),ISNUMBER(FIND("1F",ScheduleCompile!Y436)),ISNUMBER(FIND("2F",ScheduleCompile!Y436)),ISNUMBER(FIND("3F",ScheduleCompile!Y436)),ISNUMBER(FIND("6F",ScheduleCompile!Y436)),ISNUMBER(FIND("7F",ScheduleCompile!Y436)),ISNUMBER(FIND("9F",ScheduleCompile!Y436)),ISNUMBER(FIND("4F",ScheduleCompile!Y436))),VALUE(LEFT(ScheduleCompile!Y436,FIND("F",ScheduleCompile!Y436)-1)),ScheduleCompile!Y436)))))),"",IF(ScheduleCompile!Y436="Off",0,IF(ScheduleCompile!Y436="On",1,IF(ISNUMBER(ScheduleCompile!Y436),ScheduleCompile!Y436/1,IF(ISTEXT(ScheduleCompile!Y436),IF(OR(ISNUMBER(FIND("5F",ScheduleCompile!Y436)),ISNUMBER(FIND("0F",ScheduleCompile!Y436)),ISNUMBER(FIND("8F",ScheduleCompile!Y436)),ISNUMBER(FIND("1F",ScheduleCompile!Y436)),ISNUMBER(FIND("2F",ScheduleCompile!Y436)),ISNUMBER(FIND("3F",ScheduleCompile!Y436)),ISNUMBER(FIND("6F",ScheduleCompile!Y436)),ISNUMBER(FIND("7F",ScheduleCompile!Y436)),ISNUMBER(FIND("9F",ScheduleCompile!Y436)),ISNUMBER(FIND("4F",ScheduleCompile!Y436))),VALUE(LEFT(ScheduleCompile!Y436,FIND("F",ScheduleCompile!Y436)-1)),ScheduleCompile!Y436)))))))</f>
        <v>0</v>
      </c>
    </row>
    <row r="444" spans="1:30" x14ac:dyDescent="0.25">
      <c r="A444" t="str">
        <f t="shared" si="27"/>
        <v>SchDay "RetailHtgSetptWD"  Type = "Temperature" Hr = (60, 60, 60, 60, 60, 60, 70, 70, 70, 70, 70, 70, 70, 70, 70, 70, 70, 70, 70, 70, 70, 60, 60, 60) ..</v>
      </c>
      <c r="B444" s="1" t="s">
        <v>623</v>
      </c>
      <c r="C444" t="str">
        <f t="shared" si="28"/>
        <v xml:space="preserve">SchDay "RetailHtgSetptWD"  Type = "Temperature" Hr = </v>
      </c>
      <c r="D444" t="str">
        <f t="shared" si="29"/>
        <v>(60, 60, 60, 60, 60, 60, 70, 70, 70, 70, 70, 70, 70, 70, 70, 70, 70, 70, 70, 70, 70, 60, 60, 60) ..</v>
      </c>
      <c r="E444" s="30" t="str">
        <f>ScheduleCompile!A437</f>
        <v>RetailHtgSetptWD</v>
      </c>
      <c r="F444" t="str">
        <f t="shared" si="30"/>
        <v>Temperature</v>
      </c>
      <c r="G444" s="1">
        <f>IF(AND(ISERROR(IF(ScheduleCompile!B437="Off",0,IF(ScheduleCompile!B437="On",1,IF(ISNUMBER(ScheduleCompile!B437),ScheduleCompile!B437/1,IF(ISTEXT(ScheduleCompile!B437),IF(OR(ISNUMBER(FIND("5F",ScheduleCompile!B437)),ISNUMBER(FIND("0F",ScheduleCompile!B437)),ISNUMBER(FIND("8F",ScheduleCompile!B437)),ISNUMBER(FIND("1F",ScheduleCompile!B437)),ISNUMBER(FIND("2F",ScheduleCompile!B437)),ISNUMBER(FIND("3F",ScheduleCompile!B437)),ISNUMBER(FIND("6F",ScheduleCompile!B437)),ISNUMBER(FIND("7F",ScheduleCompile!B437)),ISNUMBER(FIND("9F",ScheduleCompile!B437)),ISNUMBER(FIND("4F",ScheduleCompile!B437))),VALUE(LEFT(ScheduleCompile!B437,FIND("F",ScheduleCompile!B437)-1)),ScheduleCompile!B437)))))),ISTEXT(ScheduleCompile!#REF!)),"ENDTABLE",IF(ISERROR(IF(ScheduleCompile!B437="Off",0,IF(ScheduleCompile!B437="On",1,IF(ISNUMBER(ScheduleCompile!B437),ScheduleCompile!B437/1,IF(ISTEXT(ScheduleCompile!B437),IF(OR(ISNUMBER(FIND("5F",ScheduleCompile!B437)),ISNUMBER(FIND("0F",ScheduleCompile!B437)),ISNUMBER(FIND("8F",ScheduleCompile!B437)),ISNUMBER(FIND("1F",ScheduleCompile!B437)),ISNUMBER(FIND("2F",ScheduleCompile!B437)),ISNUMBER(FIND("3F",ScheduleCompile!B437)),ISNUMBER(FIND("6F",ScheduleCompile!B437)),ISNUMBER(FIND("7F",ScheduleCompile!B437)),ISNUMBER(FIND("9F",ScheduleCompile!B437)),ISNUMBER(FIND("4F",ScheduleCompile!B437))),VALUE(LEFT(ScheduleCompile!B437,FIND("F",ScheduleCompile!B437)-1)),ScheduleCompile!B437)))))),"",IF(ScheduleCompile!B437="Off",0,IF(ScheduleCompile!B437="On",1,IF(ISNUMBER(ScheduleCompile!B437),ScheduleCompile!B437/1,IF(ISTEXT(ScheduleCompile!B437),IF(OR(ISNUMBER(FIND("5F",ScheduleCompile!B437)),ISNUMBER(FIND("0F",ScheduleCompile!B437)),ISNUMBER(FIND("8F",ScheduleCompile!B437)),ISNUMBER(FIND("1F",ScheduleCompile!B437)),ISNUMBER(FIND("2F",ScheduleCompile!B437)),ISNUMBER(FIND("3F",ScheduleCompile!B437)),ISNUMBER(FIND("6F",ScheduleCompile!B437)),ISNUMBER(FIND("7F",ScheduleCompile!B437)),ISNUMBER(FIND("9F",ScheduleCompile!B437)),ISNUMBER(FIND("4F",ScheduleCompile!B437))),VALUE(LEFT(ScheduleCompile!B437,FIND("F",ScheduleCompile!B437)-1)),ScheduleCompile!B437)))))))</f>
        <v>60</v>
      </c>
      <c r="H444" s="1">
        <f>IF(AND(ISERROR(IF(ScheduleCompile!C437="Off",0,IF(ScheduleCompile!C437="On",1,IF(ISNUMBER(ScheduleCompile!C437),ScheduleCompile!C437/1,IF(ISTEXT(ScheduleCompile!C437),IF(OR(ISNUMBER(FIND("5F",ScheduleCompile!C437)),ISNUMBER(FIND("0F",ScheduleCompile!C437)),ISNUMBER(FIND("8F",ScheduleCompile!C437)),ISNUMBER(FIND("1F",ScheduleCompile!C437)),ISNUMBER(FIND("2F",ScheduleCompile!C437)),ISNUMBER(FIND("3F",ScheduleCompile!C437)),ISNUMBER(FIND("6F",ScheduleCompile!C437)),ISNUMBER(FIND("7F",ScheduleCompile!C437)),ISNUMBER(FIND("9F",ScheduleCompile!C437)),ISNUMBER(FIND("4F",ScheduleCompile!C437))),VALUE(LEFT(ScheduleCompile!C437,FIND("F",ScheduleCompile!C437)-1)),ScheduleCompile!C437)))))),ISTEXT(ScheduleCompile!#REF!)),"ENDTABLE",IF(ISERROR(IF(ScheduleCompile!C437="Off",0,IF(ScheduleCompile!C437="On",1,IF(ISNUMBER(ScheduleCompile!C437),ScheduleCompile!C437/1,IF(ISTEXT(ScheduleCompile!C437),IF(OR(ISNUMBER(FIND("5F",ScheduleCompile!C437)),ISNUMBER(FIND("0F",ScheduleCompile!C437)),ISNUMBER(FIND("8F",ScheduleCompile!C437)),ISNUMBER(FIND("1F",ScheduleCompile!C437)),ISNUMBER(FIND("2F",ScheduleCompile!C437)),ISNUMBER(FIND("3F",ScheduleCompile!C437)),ISNUMBER(FIND("6F",ScheduleCompile!C437)),ISNUMBER(FIND("7F",ScheduleCompile!C437)),ISNUMBER(FIND("9F",ScheduleCompile!C437)),ISNUMBER(FIND("4F",ScheduleCompile!C437))),VALUE(LEFT(ScheduleCompile!C437,FIND("F",ScheduleCompile!C437)-1)),ScheduleCompile!C437)))))),"",IF(ScheduleCompile!C437="Off",0,IF(ScheduleCompile!C437="On",1,IF(ISNUMBER(ScheduleCompile!C437),ScheduleCompile!C437/1,IF(ISTEXT(ScheduleCompile!C437),IF(OR(ISNUMBER(FIND("5F",ScheduleCompile!C437)),ISNUMBER(FIND("0F",ScheduleCompile!C437)),ISNUMBER(FIND("8F",ScheduleCompile!C437)),ISNUMBER(FIND("1F",ScheduleCompile!C437)),ISNUMBER(FIND("2F",ScheduleCompile!C437)),ISNUMBER(FIND("3F",ScheduleCompile!C437)),ISNUMBER(FIND("6F",ScheduleCompile!C437)),ISNUMBER(FIND("7F",ScheduleCompile!C437)),ISNUMBER(FIND("9F",ScheduleCompile!C437)),ISNUMBER(FIND("4F",ScheduleCompile!C437))),VALUE(LEFT(ScheduleCompile!C437,FIND("F",ScheduleCompile!C437)-1)),ScheduleCompile!C437)))))))</f>
        <v>60</v>
      </c>
      <c r="I444" s="1">
        <f>IF(AND(ISERROR(IF(ScheduleCompile!D437="Off",0,IF(ScheduleCompile!D437="On",1,IF(ISNUMBER(ScheduleCompile!D437),ScheduleCompile!D437/1,IF(ISTEXT(ScheduleCompile!D437),IF(OR(ISNUMBER(FIND("5F",ScheduleCompile!D437)),ISNUMBER(FIND("0F",ScheduleCompile!D437)),ISNUMBER(FIND("8F",ScheduleCompile!D437)),ISNUMBER(FIND("1F",ScheduleCompile!D437)),ISNUMBER(FIND("2F",ScheduleCompile!D437)),ISNUMBER(FIND("3F",ScheduleCompile!D437)),ISNUMBER(FIND("6F",ScheduleCompile!D437)),ISNUMBER(FIND("7F",ScheduleCompile!D437)),ISNUMBER(FIND("9F",ScheduleCompile!D437)),ISNUMBER(FIND("4F",ScheduleCompile!D437))),VALUE(LEFT(ScheduleCompile!D437,FIND("F",ScheduleCompile!D437)-1)),ScheduleCompile!D437)))))),ISTEXT(ScheduleCompile!#REF!)),"ENDTABLE",IF(ISERROR(IF(ScheduleCompile!D437="Off",0,IF(ScheduleCompile!D437="On",1,IF(ISNUMBER(ScheduleCompile!D437),ScheduleCompile!D437/1,IF(ISTEXT(ScheduleCompile!D437),IF(OR(ISNUMBER(FIND("5F",ScheduleCompile!D437)),ISNUMBER(FIND("0F",ScheduleCompile!D437)),ISNUMBER(FIND("8F",ScheduleCompile!D437)),ISNUMBER(FIND("1F",ScheduleCompile!D437)),ISNUMBER(FIND("2F",ScheduleCompile!D437)),ISNUMBER(FIND("3F",ScheduleCompile!D437)),ISNUMBER(FIND("6F",ScheduleCompile!D437)),ISNUMBER(FIND("7F",ScheduleCompile!D437)),ISNUMBER(FIND("9F",ScheduleCompile!D437)),ISNUMBER(FIND("4F",ScheduleCompile!D437))),VALUE(LEFT(ScheduleCompile!D437,FIND("F",ScheduleCompile!D437)-1)),ScheduleCompile!D437)))))),"",IF(ScheduleCompile!D437="Off",0,IF(ScheduleCompile!D437="On",1,IF(ISNUMBER(ScheduleCompile!D437),ScheduleCompile!D437/1,IF(ISTEXT(ScheduleCompile!D437),IF(OR(ISNUMBER(FIND("5F",ScheduleCompile!D437)),ISNUMBER(FIND("0F",ScheduleCompile!D437)),ISNUMBER(FIND("8F",ScheduleCompile!D437)),ISNUMBER(FIND("1F",ScheduleCompile!D437)),ISNUMBER(FIND("2F",ScheduleCompile!D437)),ISNUMBER(FIND("3F",ScheduleCompile!D437)),ISNUMBER(FIND("6F",ScheduleCompile!D437)),ISNUMBER(FIND("7F",ScheduleCompile!D437)),ISNUMBER(FIND("9F",ScheduleCompile!D437)),ISNUMBER(FIND("4F",ScheduleCompile!D437))),VALUE(LEFT(ScheduleCompile!D437,FIND("F",ScheduleCompile!D437)-1)),ScheduleCompile!D437)))))))</f>
        <v>60</v>
      </c>
      <c r="J444" s="1">
        <f>IF(AND(ISERROR(IF(ScheduleCompile!E437="Off",0,IF(ScheduleCompile!E437="On",1,IF(ISNUMBER(ScheduleCompile!E437),ScheduleCompile!E437/1,IF(ISTEXT(ScheduleCompile!E437),IF(OR(ISNUMBER(FIND("5F",ScheduleCompile!E437)),ISNUMBER(FIND("0F",ScheduleCompile!E437)),ISNUMBER(FIND("8F",ScheduleCompile!E437)),ISNUMBER(FIND("1F",ScheduleCompile!E437)),ISNUMBER(FIND("2F",ScheduleCompile!E437)),ISNUMBER(FIND("3F",ScheduleCompile!E437)),ISNUMBER(FIND("6F",ScheduleCompile!E437)),ISNUMBER(FIND("7F",ScheduleCompile!E437)),ISNUMBER(FIND("9F",ScheduleCompile!E437)),ISNUMBER(FIND("4F",ScheduleCompile!E437))),VALUE(LEFT(ScheduleCompile!E437,FIND("F",ScheduleCompile!E437)-1)),ScheduleCompile!E437)))))),ISTEXT(ScheduleCompile!#REF!)),"ENDTABLE",IF(ISERROR(IF(ScheduleCompile!E437="Off",0,IF(ScheduleCompile!E437="On",1,IF(ISNUMBER(ScheduleCompile!E437),ScheduleCompile!E437/1,IF(ISTEXT(ScheduleCompile!E437),IF(OR(ISNUMBER(FIND("5F",ScheduleCompile!E437)),ISNUMBER(FIND("0F",ScheduleCompile!E437)),ISNUMBER(FIND("8F",ScheduleCompile!E437)),ISNUMBER(FIND("1F",ScheduleCompile!E437)),ISNUMBER(FIND("2F",ScheduleCompile!E437)),ISNUMBER(FIND("3F",ScheduleCompile!E437)),ISNUMBER(FIND("6F",ScheduleCompile!E437)),ISNUMBER(FIND("7F",ScheduleCompile!E437)),ISNUMBER(FIND("9F",ScheduleCompile!E437)),ISNUMBER(FIND("4F",ScheduleCompile!E437))),VALUE(LEFT(ScheduleCompile!E437,FIND("F",ScheduleCompile!E437)-1)),ScheduleCompile!E437)))))),"",IF(ScheduleCompile!E437="Off",0,IF(ScheduleCompile!E437="On",1,IF(ISNUMBER(ScheduleCompile!E437),ScheduleCompile!E437/1,IF(ISTEXT(ScheduleCompile!E437),IF(OR(ISNUMBER(FIND("5F",ScheduleCompile!E437)),ISNUMBER(FIND("0F",ScheduleCompile!E437)),ISNUMBER(FIND("8F",ScheduleCompile!E437)),ISNUMBER(FIND("1F",ScheduleCompile!E437)),ISNUMBER(FIND("2F",ScheduleCompile!E437)),ISNUMBER(FIND("3F",ScheduleCompile!E437)),ISNUMBER(FIND("6F",ScheduleCompile!E437)),ISNUMBER(FIND("7F",ScheduleCompile!E437)),ISNUMBER(FIND("9F",ScheduleCompile!E437)),ISNUMBER(FIND("4F",ScheduleCompile!E437))),VALUE(LEFT(ScheduleCompile!E437,FIND("F",ScheduleCompile!E437)-1)),ScheduleCompile!E437)))))))</f>
        <v>60</v>
      </c>
      <c r="K444" s="1">
        <f>IF(AND(ISERROR(IF(ScheduleCompile!F437="Off",0,IF(ScheduleCompile!F437="On",1,IF(ISNUMBER(ScheduleCompile!F437),ScheduleCompile!F437/1,IF(ISTEXT(ScheduleCompile!F437),IF(OR(ISNUMBER(FIND("5F",ScheduleCompile!F437)),ISNUMBER(FIND("0F",ScheduleCompile!F437)),ISNUMBER(FIND("8F",ScheduleCompile!F437)),ISNUMBER(FIND("1F",ScheduleCompile!F437)),ISNUMBER(FIND("2F",ScheduleCompile!F437)),ISNUMBER(FIND("3F",ScheduleCompile!F437)),ISNUMBER(FIND("6F",ScheduleCompile!F437)),ISNUMBER(FIND("7F",ScheduleCompile!F437)),ISNUMBER(FIND("9F",ScheduleCompile!F437)),ISNUMBER(FIND("4F",ScheduleCompile!F437))),VALUE(LEFT(ScheduleCompile!F437,FIND("F",ScheduleCompile!F437)-1)),ScheduleCompile!F437)))))),ISTEXT(ScheduleCompile!#REF!)),"ENDTABLE",IF(ISERROR(IF(ScheduleCompile!F437="Off",0,IF(ScheduleCompile!F437="On",1,IF(ISNUMBER(ScheduleCompile!F437),ScheduleCompile!F437/1,IF(ISTEXT(ScheduleCompile!F437),IF(OR(ISNUMBER(FIND("5F",ScheduleCompile!F437)),ISNUMBER(FIND("0F",ScheduleCompile!F437)),ISNUMBER(FIND("8F",ScheduleCompile!F437)),ISNUMBER(FIND("1F",ScheduleCompile!F437)),ISNUMBER(FIND("2F",ScheduleCompile!F437)),ISNUMBER(FIND("3F",ScheduleCompile!F437)),ISNUMBER(FIND("6F",ScheduleCompile!F437)),ISNUMBER(FIND("7F",ScheduleCompile!F437)),ISNUMBER(FIND("9F",ScheduleCompile!F437)),ISNUMBER(FIND("4F",ScheduleCompile!F437))),VALUE(LEFT(ScheduleCompile!F437,FIND("F",ScheduleCompile!F437)-1)),ScheduleCompile!F437)))))),"",IF(ScheduleCompile!F437="Off",0,IF(ScheduleCompile!F437="On",1,IF(ISNUMBER(ScheduleCompile!F437),ScheduleCompile!F437/1,IF(ISTEXT(ScheduleCompile!F437),IF(OR(ISNUMBER(FIND("5F",ScheduleCompile!F437)),ISNUMBER(FIND("0F",ScheduleCompile!F437)),ISNUMBER(FIND("8F",ScheduleCompile!F437)),ISNUMBER(FIND("1F",ScheduleCompile!F437)),ISNUMBER(FIND("2F",ScheduleCompile!F437)),ISNUMBER(FIND("3F",ScheduleCompile!F437)),ISNUMBER(FIND("6F",ScheduleCompile!F437)),ISNUMBER(FIND("7F",ScheduleCompile!F437)),ISNUMBER(FIND("9F",ScheduleCompile!F437)),ISNUMBER(FIND("4F",ScheduleCompile!F437))),VALUE(LEFT(ScheduleCompile!F437,FIND("F",ScheduleCompile!F437)-1)),ScheduleCompile!F437)))))))</f>
        <v>60</v>
      </c>
      <c r="L444" s="1">
        <f>IF(AND(ISERROR(IF(ScheduleCompile!G437="Off",0,IF(ScheduleCompile!G437="On",1,IF(ISNUMBER(ScheduleCompile!G437),ScheduleCompile!G437/1,IF(ISTEXT(ScheduleCompile!G437),IF(OR(ISNUMBER(FIND("5F",ScheduleCompile!G437)),ISNUMBER(FIND("0F",ScheduleCompile!G437)),ISNUMBER(FIND("8F",ScheduleCompile!G437)),ISNUMBER(FIND("1F",ScheduleCompile!G437)),ISNUMBER(FIND("2F",ScheduleCompile!G437)),ISNUMBER(FIND("3F",ScheduleCompile!G437)),ISNUMBER(FIND("6F",ScheduleCompile!G437)),ISNUMBER(FIND("7F",ScheduleCompile!G437)),ISNUMBER(FIND("9F",ScheduleCompile!G437)),ISNUMBER(FIND("4F",ScheduleCompile!G437))),VALUE(LEFT(ScheduleCompile!G437,FIND("F",ScheduleCompile!G437)-1)),ScheduleCompile!G437)))))),ISTEXT(ScheduleCompile!#REF!)),"ENDTABLE",IF(ISERROR(IF(ScheduleCompile!G437="Off",0,IF(ScheduleCompile!G437="On",1,IF(ISNUMBER(ScheduleCompile!G437),ScheduleCompile!G437/1,IF(ISTEXT(ScheduleCompile!G437),IF(OR(ISNUMBER(FIND("5F",ScheduleCompile!G437)),ISNUMBER(FIND("0F",ScheduleCompile!G437)),ISNUMBER(FIND("8F",ScheduleCompile!G437)),ISNUMBER(FIND("1F",ScheduleCompile!G437)),ISNUMBER(FIND("2F",ScheduleCompile!G437)),ISNUMBER(FIND("3F",ScheduleCompile!G437)),ISNUMBER(FIND("6F",ScheduleCompile!G437)),ISNUMBER(FIND("7F",ScheduleCompile!G437)),ISNUMBER(FIND("9F",ScheduleCompile!G437)),ISNUMBER(FIND("4F",ScheduleCompile!G437))),VALUE(LEFT(ScheduleCompile!G437,FIND("F",ScheduleCompile!G437)-1)),ScheduleCompile!G437)))))),"",IF(ScheduleCompile!G437="Off",0,IF(ScheduleCompile!G437="On",1,IF(ISNUMBER(ScheduleCompile!G437),ScheduleCompile!G437/1,IF(ISTEXT(ScheduleCompile!G437),IF(OR(ISNUMBER(FIND("5F",ScheduleCompile!G437)),ISNUMBER(FIND("0F",ScheduleCompile!G437)),ISNUMBER(FIND("8F",ScheduleCompile!G437)),ISNUMBER(FIND("1F",ScheduleCompile!G437)),ISNUMBER(FIND("2F",ScheduleCompile!G437)),ISNUMBER(FIND("3F",ScheduleCompile!G437)),ISNUMBER(FIND("6F",ScheduleCompile!G437)),ISNUMBER(FIND("7F",ScheduleCompile!G437)),ISNUMBER(FIND("9F",ScheduleCompile!G437)),ISNUMBER(FIND("4F",ScheduleCompile!G437))),VALUE(LEFT(ScheduleCompile!G437,FIND("F",ScheduleCompile!G437)-1)),ScheduleCompile!G437)))))))</f>
        <v>60</v>
      </c>
      <c r="M444" s="1">
        <f>IF(AND(ISERROR(IF(ScheduleCompile!H437="Off",0,IF(ScheduleCompile!H437="On",1,IF(ISNUMBER(ScheduleCompile!H437),ScheduleCompile!H437/1,IF(ISTEXT(ScheduleCompile!H437),IF(OR(ISNUMBER(FIND("5F",ScheduleCompile!H437)),ISNUMBER(FIND("0F",ScheduleCompile!H437)),ISNUMBER(FIND("8F",ScheduleCompile!H437)),ISNUMBER(FIND("1F",ScheduleCompile!H437)),ISNUMBER(FIND("2F",ScheduleCompile!H437)),ISNUMBER(FIND("3F",ScheduleCompile!H437)),ISNUMBER(FIND("6F",ScheduleCompile!H437)),ISNUMBER(FIND("7F",ScheduleCompile!H437)),ISNUMBER(FIND("9F",ScheduleCompile!H437)),ISNUMBER(FIND("4F",ScheduleCompile!H437))),VALUE(LEFT(ScheduleCompile!H437,FIND("F",ScheduleCompile!H437)-1)),ScheduleCompile!H437)))))),ISTEXT(ScheduleCompile!#REF!)),"ENDTABLE",IF(ISERROR(IF(ScheduleCompile!H437="Off",0,IF(ScheduleCompile!H437="On",1,IF(ISNUMBER(ScheduleCompile!H437),ScheduleCompile!H437/1,IF(ISTEXT(ScheduleCompile!H437),IF(OR(ISNUMBER(FIND("5F",ScheduleCompile!H437)),ISNUMBER(FIND("0F",ScheduleCompile!H437)),ISNUMBER(FIND("8F",ScheduleCompile!H437)),ISNUMBER(FIND("1F",ScheduleCompile!H437)),ISNUMBER(FIND("2F",ScheduleCompile!H437)),ISNUMBER(FIND("3F",ScheduleCompile!H437)),ISNUMBER(FIND("6F",ScheduleCompile!H437)),ISNUMBER(FIND("7F",ScheduleCompile!H437)),ISNUMBER(FIND("9F",ScheduleCompile!H437)),ISNUMBER(FIND("4F",ScheduleCompile!H437))),VALUE(LEFT(ScheduleCompile!H437,FIND("F",ScheduleCompile!H437)-1)),ScheduleCompile!H437)))))),"",IF(ScheduleCompile!H437="Off",0,IF(ScheduleCompile!H437="On",1,IF(ISNUMBER(ScheduleCompile!H437),ScheduleCompile!H437/1,IF(ISTEXT(ScheduleCompile!H437),IF(OR(ISNUMBER(FIND("5F",ScheduleCompile!H437)),ISNUMBER(FIND("0F",ScheduleCompile!H437)),ISNUMBER(FIND("8F",ScheduleCompile!H437)),ISNUMBER(FIND("1F",ScheduleCompile!H437)),ISNUMBER(FIND("2F",ScheduleCompile!H437)),ISNUMBER(FIND("3F",ScheduleCompile!H437)),ISNUMBER(FIND("6F",ScheduleCompile!H437)),ISNUMBER(FIND("7F",ScheduleCompile!H437)),ISNUMBER(FIND("9F",ScheduleCompile!H437)),ISNUMBER(FIND("4F",ScheduleCompile!H437))),VALUE(LEFT(ScheduleCompile!H437,FIND("F",ScheduleCompile!H437)-1)),ScheduleCompile!H437)))))))</f>
        <v>70</v>
      </c>
      <c r="N444" s="1">
        <f>IF(AND(ISERROR(IF(ScheduleCompile!I437="Off",0,IF(ScheduleCompile!I437="On",1,IF(ISNUMBER(ScheduleCompile!I437),ScheduleCompile!I437/1,IF(ISTEXT(ScheduleCompile!I437),IF(OR(ISNUMBER(FIND("5F",ScheduleCompile!I437)),ISNUMBER(FIND("0F",ScheduleCompile!I437)),ISNUMBER(FIND("8F",ScheduleCompile!I437)),ISNUMBER(FIND("1F",ScheduleCompile!I437)),ISNUMBER(FIND("2F",ScheduleCompile!I437)),ISNUMBER(FIND("3F",ScheduleCompile!I437)),ISNUMBER(FIND("6F",ScheduleCompile!I437)),ISNUMBER(FIND("7F",ScheduleCompile!I437)),ISNUMBER(FIND("9F",ScheduleCompile!I437)),ISNUMBER(FIND("4F",ScheduleCompile!I437))),VALUE(LEFT(ScheduleCompile!I437,FIND("F",ScheduleCompile!I437)-1)),ScheduleCompile!I437)))))),ISTEXT(ScheduleCompile!#REF!)),"ENDTABLE",IF(ISERROR(IF(ScheduleCompile!I437="Off",0,IF(ScheduleCompile!I437="On",1,IF(ISNUMBER(ScheduleCompile!I437),ScheduleCompile!I437/1,IF(ISTEXT(ScheduleCompile!I437),IF(OR(ISNUMBER(FIND("5F",ScheduleCompile!I437)),ISNUMBER(FIND("0F",ScheduleCompile!I437)),ISNUMBER(FIND("8F",ScheduleCompile!I437)),ISNUMBER(FIND("1F",ScheduleCompile!I437)),ISNUMBER(FIND("2F",ScheduleCompile!I437)),ISNUMBER(FIND("3F",ScheduleCompile!I437)),ISNUMBER(FIND("6F",ScheduleCompile!I437)),ISNUMBER(FIND("7F",ScheduleCompile!I437)),ISNUMBER(FIND("9F",ScheduleCompile!I437)),ISNUMBER(FIND("4F",ScheduleCompile!I437))),VALUE(LEFT(ScheduleCompile!I437,FIND("F",ScheduleCompile!I437)-1)),ScheduleCompile!I437)))))),"",IF(ScheduleCompile!I437="Off",0,IF(ScheduleCompile!I437="On",1,IF(ISNUMBER(ScheduleCompile!I437),ScheduleCompile!I437/1,IF(ISTEXT(ScheduleCompile!I437),IF(OR(ISNUMBER(FIND("5F",ScheduleCompile!I437)),ISNUMBER(FIND("0F",ScheduleCompile!I437)),ISNUMBER(FIND("8F",ScheduleCompile!I437)),ISNUMBER(FIND("1F",ScheduleCompile!I437)),ISNUMBER(FIND("2F",ScheduleCompile!I437)),ISNUMBER(FIND("3F",ScheduleCompile!I437)),ISNUMBER(FIND("6F",ScheduleCompile!I437)),ISNUMBER(FIND("7F",ScheduleCompile!I437)),ISNUMBER(FIND("9F",ScheduleCompile!I437)),ISNUMBER(FIND("4F",ScheduleCompile!I437))),VALUE(LEFT(ScheduleCompile!I437,FIND("F",ScheduleCompile!I437)-1)),ScheduleCompile!I437)))))))</f>
        <v>70</v>
      </c>
      <c r="O444" s="1">
        <f>IF(AND(ISERROR(IF(ScheduleCompile!J437="Off",0,IF(ScheduleCompile!J437="On",1,IF(ISNUMBER(ScheduleCompile!J437),ScheduleCompile!J437/1,IF(ISTEXT(ScheduleCompile!J437),IF(OR(ISNUMBER(FIND("5F",ScheduleCompile!J437)),ISNUMBER(FIND("0F",ScheduleCompile!J437)),ISNUMBER(FIND("8F",ScheduleCompile!J437)),ISNUMBER(FIND("1F",ScheduleCompile!J437)),ISNUMBER(FIND("2F",ScheduleCompile!J437)),ISNUMBER(FIND("3F",ScheduleCompile!J437)),ISNUMBER(FIND("6F",ScheduleCompile!J437)),ISNUMBER(FIND("7F",ScheduleCompile!J437)),ISNUMBER(FIND("9F",ScheduleCompile!J437)),ISNUMBER(FIND("4F",ScheduleCompile!J437))),VALUE(LEFT(ScheduleCompile!J437,FIND("F",ScheduleCompile!J437)-1)),ScheduleCompile!J437)))))),ISTEXT(ScheduleCompile!#REF!)),"ENDTABLE",IF(ISERROR(IF(ScheduleCompile!J437="Off",0,IF(ScheduleCompile!J437="On",1,IF(ISNUMBER(ScheduleCompile!J437),ScheduleCompile!J437/1,IF(ISTEXT(ScheduleCompile!J437),IF(OR(ISNUMBER(FIND("5F",ScheduleCompile!J437)),ISNUMBER(FIND("0F",ScheduleCompile!J437)),ISNUMBER(FIND("8F",ScheduleCompile!J437)),ISNUMBER(FIND("1F",ScheduleCompile!J437)),ISNUMBER(FIND("2F",ScheduleCompile!J437)),ISNUMBER(FIND("3F",ScheduleCompile!J437)),ISNUMBER(FIND("6F",ScheduleCompile!J437)),ISNUMBER(FIND("7F",ScheduleCompile!J437)),ISNUMBER(FIND("9F",ScheduleCompile!J437)),ISNUMBER(FIND("4F",ScheduleCompile!J437))),VALUE(LEFT(ScheduleCompile!J437,FIND("F",ScheduleCompile!J437)-1)),ScheduleCompile!J437)))))),"",IF(ScheduleCompile!J437="Off",0,IF(ScheduleCompile!J437="On",1,IF(ISNUMBER(ScheduleCompile!J437),ScheduleCompile!J437/1,IF(ISTEXT(ScheduleCompile!J437),IF(OR(ISNUMBER(FIND("5F",ScheduleCompile!J437)),ISNUMBER(FIND("0F",ScheduleCompile!J437)),ISNUMBER(FIND("8F",ScheduleCompile!J437)),ISNUMBER(FIND("1F",ScheduleCompile!J437)),ISNUMBER(FIND("2F",ScheduleCompile!J437)),ISNUMBER(FIND("3F",ScheduleCompile!J437)),ISNUMBER(FIND("6F",ScheduleCompile!J437)),ISNUMBER(FIND("7F",ScheduleCompile!J437)),ISNUMBER(FIND("9F",ScheduleCompile!J437)),ISNUMBER(FIND("4F",ScheduleCompile!J437))),VALUE(LEFT(ScheduleCompile!J437,FIND("F",ScheduleCompile!J437)-1)),ScheduleCompile!J437)))))))</f>
        <v>70</v>
      </c>
      <c r="P444" s="1">
        <f>IF(AND(ISERROR(IF(ScheduleCompile!K437="Off",0,IF(ScheduleCompile!K437="On",1,IF(ISNUMBER(ScheduleCompile!K437),ScheduleCompile!K437/1,IF(ISTEXT(ScheduleCompile!K437),IF(OR(ISNUMBER(FIND("5F",ScheduleCompile!K437)),ISNUMBER(FIND("0F",ScheduleCompile!K437)),ISNUMBER(FIND("8F",ScheduleCompile!K437)),ISNUMBER(FIND("1F",ScheduleCompile!K437)),ISNUMBER(FIND("2F",ScheduleCompile!K437)),ISNUMBER(FIND("3F",ScheduleCompile!K437)),ISNUMBER(FIND("6F",ScheduleCompile!K437)),ISNUMBER(FIND("7F",ScheduleCompile!K437)),ISNUMBER(FIND("9F",ScheduleCompile!K437)),ISNUMBER(FIND("4F",ScheduleCompile!K437))),VALUE(LEFT(ScheduleCompile!K437,FIND("F",ScheduleCompile!K437)-1)),ScheduleCompile!K437)))))),ISTEXT(ScheduleCompile!#REF!)),"ENDTABLE",IF(ISERROR(IF(ScheduleCompile!K437="Off",0,IF(ScheduleCompile!K437="On",1,IF(ISNUMBER(ScheduleCompile!K437),ScheduleCompile!K437/1,IF(ISTEXT(ScheduleCompile!K437),IF(OR(ISNUMBER(FIND("5F",ScheduleCompile!K437)),ISNUMBER(FIND("0F",ScheduleCompile!K437)),ISNUMBER(FIND("8F",ScheduleCompile!K437)),ISNUMBER(FIND("1F",ScheduleCompile!K437)),ISNUMBER(FIND("2F",ScheduleCompile!K437)),ISNUMBER(FIND("3F",ScheduleCompile!K437)),ISNUMBER(FIND("6F",ScheduleCompile!K437)),ISNUMBER(FIND("7F",ScheduleCompile!K437)),ISNUMBER(FIND("9F",ScheduleCompile!K437)),ISNUMBER(FIND("4F",ScheduleCompile!K437))),VALUE(LEFT(ScheduleCompile!K437,FIND("F",ScheduleCompile!K437)-1)),ScheduleCompile!K437)))))),"",IF(ScheduleCompile!K437="Off",0,IF(ScheduleCompile!K437="On",1,IF(ISNUMBER(ScheduleCompile!K437),ScheduleCompile!K437/1,IF(ISTEXT(ScheduleCompile!K437),IF(OR(ISNUMBER(FIND("5F",ScheduleCompile!K437)),ISNUMBER(FIND("0F",ScheduleCompile!K437)),ISNUMBER(FIND("8F",ScheduleCompile!K437)),ISNUMBER(FIND("1F",ScheduleCompile!K437)),ISNUMBER(FIND("2F",ScheduleCompile!K437)),ISNUMBER(FIND("3F",ScheduleCompile!K437)),ISNUMBER(FIND("6F",ScheduleCompile!K437)),ISNUMBER(FIND("7F",ScheduleCompile!K437)),ISNUMBER(FIND("9F",ScheduleCompile!K437)),ISNUMBER(FIND("4F",ScheduleCompile!K437))),VALUE(LEFT(ScheduleCompile!K437,FIND("F",ScheduleCompile!K437)-1)),ScheduleCompile!K437)))))))</f>
        <v>70</v>
      </c>
      <c r="Q444" s="1">
        <f>IF(AND(ISERROR(IF(ScheduleCompile!L437="Off",0,IF(ScheduleCompile!L437="On",1,IF(ISNUMBER(ScheduleCompile!L437),ScheduleCompile!L437/1,IF(ISTEXT(ScheduleCompile!L437),IF(OR(ISNUMBER(FIND("5F",ScheduleCompile!L437)),ISNUMBER(FIND("0F",ScheduleCompile!L437)),ISNUMBER(FIND("8F",ScheduleCompile!L437)),ISNUMBER(FIND("1F",ScheduleCompile!L437)),ISNUMBER(FIND("2F",ScheduleCompile!L437)),ISNUMBER(FIND("3F",ScheduleCompile!L437)),ISNUMBER(FIND("6F",ScheduleCompile!L437)),ISNUMBER(FIND("7F",ScheduleCompile!L437)),ISNUMBER(FIND("9F",ScheduleCompile!L437)),ISNUMBER(FIND("4F",ScheduleCompile!L437))),VALUE(LEFT(ScheduleCompile!L437,FIND("F",ScheduleCompile!L437)-1)),ScheduleCompile!L437)))))),ISTEXT(ScheduleCompile!#REF!)),"ENDTABLE",IF(ISERROR(IF(ScheduleCompile!L437="Off",0,IF(ScheduleCompile!L437="On",1,IF(ISNUMBER(ScheduleCompile!L437),ScheduleCompile!L437/1,IF(ISTEXT(ScheduleCompile!L437),IF(OR(ISNUMBER(FIND("5F",ScheduleCompile!L437)),ISNUMBER(FIND("0F",ScheduleCompile!L437)),ISNUMBER(FIND("8F",ScheduleCompile!L437)),ISNUMBER(FIND("1F",ScheduleCompile!L437)),ISNUMBER(FIND("2F",ScheduleCompile!L437)),ISNUMBER(FIND("3F",ScheduleCompile!L437)),ISNUMBER(FIND("6F",ScheduleCompile!L437)),ISNUMBER(FIND("7F",ScheduleCompile!L437)),ISNUMBER(FIND("9F",ScheduleCompile!L437)),ISNUMBER(FIND("4F",ScheduleCompile!L437))),VALUE(LEFT(ScheduleCompile!L437,FIND("F",ScheduleCompile!L437)-1)),ScheduleCompile!L437)))))),"",IF(ScheduleCompile!L437="Off",0,IF(ScheduleCompile!L437="On",1,IF(ISNUMBER(ScheduleCompile!L437),ScheduleCompile!L437/1,IF(ISTEXT(ScheduleCompile!L437),IF(OR(ISNUMBER(FIND("5F",ScheduleCompile!L437)),ISNUMBER(FIND("0F",ScheduleCompile!L437)),ISNUMBER(FIND("8F",ScheduleCompile!L437)),ISNUMBER(FIND("1F",ScheduleCompile!L437)),ISNUMBER(FIND("2F",ScheduleCompile!L437)),ISNUMBER(FIND("3F",ScheduleCompile!L437)),ISNUMBER(FIND("6F",ScheduleCompile!L437)),ISNUMBER(FIND("7F",ScheduleCompile!L437)),ISNUMBER(FIND("9F",ScheduleCompile!L437)),ISNUMBER(FIND("4F",ScheduleCompile!L437))),VALUE(LEFT(ScheduleCompile!L437,FIND("F",ScheduleCompile!L437)-1)),ScheduleCompile!L437)))))))</f>
        <v>70</v>
      </c>
      <c r="R444" s="1">
        <f>IF(AND(ISERROR(IF(ScheduleCompile!M437="Off",0,IF(ScheduleCompile!M437="On",1,IF(ISNUMBER(ScheduleCompile!M437),ScheduleCompile!M437/1,IF(ISTEXT(ScheduleCompile!M437),IF(OR(ISNUMBER(FIND("5F",ScheduleCompile!M437)),ISNUMBER(FIND("0F",ScheduleCompile!M437)),ISNUMBER(FIND("8F",ScheduleCompile!M437)),ISNUMBER(FIND("1F",ScheduleCompile!M437)),ISNUMBER(FIND("2F",ScheduleCompile!M437)),ISNUMBER(FIND("3F",ScheduleCompile!M437)),ISNUMBER(FIND("6F",ScheduleCompile!M437)),ISNUMBER(FIND("7F",ScheduleCompile!M437)),ISNUMBER(FIND("9F",ScheduleCompile!M437)),ISNUMBER(FIND("4F",ScheduleCompile!M437))),VALUE(LEFT(ScheduleCompile!M437,FIND("F",ScheduleCompile!M437)-1)),ScheduleCompile!M437)))))),ISTEXT(ScheduleCompile!#REF!)),"ENDTABLE",IF(ISERROR(IF(ScheduleCompile!M437="Off",0,IF(ScheduleCompile!M437="On",1,IF(ISNUMBER(ScheduleCompile!M437),ScheduleCompile!M437/1,IF(ISTEXT(ScheduleCompile!M437),IF(OR(ISNUMBER(FIND("5F",ScheduleCompile!M437)),ISNUMBER(FIND("0F",ScheduleCompile!M437)),ISNUMBER(FIND("8F",ScheduleCompile!M437)),ISNUMBER(FIND("1F",ScheduleCompile!M437)),ISNUMBER(FIND("2F",ScheduleCompile!M437)),ISNUMBER(FIND("3F",ScheduleCompile!M437)),ISNUMBER(FIND("6F",ScheduleCompile!M437)),ISNUMBER(FIND("7F",ScheduleCompile!M437)),ISNUMBER(FIND("9F",ScheduleCompile!M437)),ISNUMBER(FIND("4F",ScheduleCompile!M437))),VALUE(LEFT(ScheduleCompile!M437,FIND("F",ScheduleCompile!M437)-1)),ScheduleCompile!M437)))))),"",IF(ScheduleCompile!M437="Off",0,IF(ScheduleCompile!M437="On",1,IF(ISNUMBER(ScheduleCompile!M437),ScheduleCompile!M437/1,IF(ISTEXT(ScheduleCompile!M437),IF(OR(ISNUMBER(FIND("5F",ScheduleCompile!M437)),ISNUMBER(FIND("0F",ScheduleCompile!M437)),ISNUMBER(FIND("8F",ScheduleCompile!M437)),ISNUMBER(FIND("1F",ScheduleCompile!M437)),ISNUMBER(FIND("2F",ScheduleCompile!M437)),ISNUMBER(FIND("3F",ScheduleCompile!M437)),ISNUMBER(FIND("6F",ScheduleCompile!M437)),ISNUMBER(FIND("7F",ScheduleCompile!M437)),ISNUMBER(FIND("9F",ScheduleCompile!M437)),ISNUMBER(FIND("4F",ScheduleCompile!M437))),VALUE(LEFT(ScheduleCompile!M437,FIND("F",ScheduleCompile!M437)-1)),ScheduleCompile!M437)))))))</f>
        <v>70</v>
      </c>
      <c r="S444" s="1">
        <f>IF(AND(ISERROR(IF(ScheduleCompile!N437="Off",0,IF(ScheduleCompile!N437="On",1,IF(ISNUMBER(ScheduleCompile!N437),ScheduleCompile!N437/1,IF(ISTEXT(ScheduleCompile!N437),IF(OR(ISNUMBER(FIND("5F",ScheduleCompile!N437)),ISNUMBER(FIND("0F",ScheduleCompile!N437)),ISNUMBER(FIND("8F",ScheduleCompile!N437)),ISNUMBER(FIND("1F",ScheduleCompile!N437)),ISNUMBER(FIND("2F",ScheduleCompile!N437)),ISNUMBER(FIND("3F",ScheduleCompile!N437)),ISNUMBER(FIND("6F",ScheduleCompile!N437)),ISNUMBER(FIND("7F",ScheduleCompile!N437)),ISNUMBER(FIND("9F",ScheduleCompile!N437)),ISNUMBER(FIND("4F",ScheduleCompile!N437))),VALUE(LEFT(ScheduleCompile!N437,FIND("F",ScheduleCompile!N437)-1)),ScheduleCompile!N437)))))),ISTEXT(ScheduleCompile!#REF!)),"ENDTABLE",IF(ISERROR(IF(ScheduleCompile!N437="Off",0,IF(ScheduleCompile!N437="On",1,IF(ISNUMBER(ScheduleCompile!N437),ScheduleCompile!N437/1,IF(ISTEXT(ScheduleCompile!N437),IF(OR(ISNUMBER(FIND("5F",ScheduleCompile!N437)),ISNUMBER(FIND("0F",ScheduleCompile!N437)),ISNUMBER(FIND("8F",ScheduleCompile!N437)),ISNUMBER(FIND("1F",ScheduleCompile!N437)),ISNUMBER(FIND("2F",ScheduleCompile!N437)),ISNUMBER(FIND("3F",ScheduleCompile!N437)),ISNUMBER(FIND("6F",ScheduleCompile!N437)),ISNUMBER(FIND("7F",ScheduleCompile!N437)),ISNUMBER(FIND("9F",ScheduleCompile!N437)),ISNUMBER(FIND("4F",ScheduleCompile!N437))),VALUE(LEFT(ScheduleCompile!N437,FIND("F",ScheduleCompile!N437)-1)),ScheduleCompile!N437)))))),"",IF(ScheduleCompile!N437="Off",0,IF(ScheduleCompile!N437="On",1,IF(ISNUMBER(ScheduleCompile!N437),ScheduleCompile!N437/1,IF(ISTEXT(ScheduleCompile!N437),IF(OR(ISNUMBER(FIND("5F",ScheduleCompile!N437)),ISNUMBER(FIND("0F",ScheduleCompile!N437)),ISNUMBER(FIND("8F",ScheduleCompile!N437)),ISNUMBER(FIND("1F",ScheduleCompile!N437)),ISNUMBER(FIND("2F",ScheduleCompile!N437)),ISNUMBER(FIND("3F",ScheduleCompile!N437)),ISNUMBER(FIND("6F",ScheduleCompile!N437)),ISNUMBER(FIND("7F",ScheduleCompile!N437)),ISNUMBER(FIND("9F",ScheduleCompile!N437)),ISNUMBER(FIND("4F",ScheduleCompile!N437))),VALUE(LEFT(ScheduleCompile!N437,FIND("F",ScheduleCompile!N437)-1)),ScheduleCompile!N437)))))))</f>
        <v>70</v>
      </c>
      <c r="T444" s="1">
        <f>IF(AND(ISERROR(IF(ScheduleCompile!O437="Off",0,IF(ScheduleCompile!O437="On",1,IF(ISNUMBER(ScheduleCompile!O437),ScheduleCompile!O437/1,IF(ISTEXT(ScheduleCompile!O437),IF(OR(ISNUMBER(FIND("5F",ScheduleCompile!O437)),ISNUMBER(FIND("0F",ScheduleCompile!O437)),ISNUMBER(FIND("8F",ScheduleCompile!O437)),ISNUMBER(FIND("1F",ScheduleCompile!O437)),ISNUMBER(FIND("2F",ScheduleCompile!O437)),ISNUMBER(FIND("3F",ScheduleCompile!O437)),ISNUMBER(FIND("6F",ScheduleCompile!O437)),ISNUMBER(FIND("7F",ScheduleCompile!O437)),ISNUMBER(FIND("9F",ScheduleCompile!O437)),ISNUMBER(FIND("4F",ScheduleCompile!O437))),VALUE(LEFT(ScheduleCompile!O437,FIND("F",ScheduleCompile!O437)-1)),ScheduleCompile!O437)))))),ISTEXT(ScheduleCompile!#REF!)),"ENDTABLE",IF(ISERROR(IF(ScheduleCompile!O437="Off",0,IF(ScheduleCompile!O437="On",1,IF(ISNUMBER(ScheduleCompile!O437),ScheduleCompile!O437/1,IF(ISTEXT(ScheduleCompile!O437),IF(OR(ISNUMBER(FIND("5F",ScheduleCompile!O437)),ISNUMBER(FIND("0F",ScheduleCompile!O437)),ISNUMBER(FIND("8F",ScheduleCompile!O437)),ISNUMBER(FIND("1F",ScheduleCompile!O437)),ISNUMBER(FIND("2F",ScheduleCompile!O437)),ISNUMBER(FIND("3F",ScheduleCompile!O437)),ISNUMBER(FIND("6F",ScheduleCompile!O437)),ISNUMBER(FIND("7F",ScheduleCompile!O437)),ISNUMBER(FIND("9F",ScheduleCompile!O437)),ISNUMBER(FIND("4F",ScheduleCompile!O437))),VALUE(LEFT(ScheduleCompile!O437,FIND("F",ScheduleCompile!O437)-1)),ScheduleCompile!O437)))))),"",IF(ScheduleCompile!O437="Off",0,IF(ScheduleCompile!O437="On",1,IF(ISNUMBER(ScheduleCompile!O437),ScheduleCompile!O437/1,IF(ISTEXT(ScheduleCompile!O437),IF(OR(ISNUMBER(FIND("5F",ScheduleCompile!O437)),ISNUMBER(FIND("0F",ScheduleCompile!O437)),ISNUMBER(FIND("8F",ScheduleCompile!O437)),ISNUMBER(FIND("1F",ScheduleCompile!O437)),ISNUMBER(FIND("2F",ScheduleCompile!O437)),ISNUMBER(FIND("3F",ScheduleCompile!O437)),ISNUMBER(FIND("6F",ScheduleCompile!O437)),ISNUMBER(FIND("7F",ScheduleCompile!O437)),ISNUMBER(FIND("9F",ScheduleCompile!O437)),ISNUMBER(FIND("4F",ScheduleCompile!O437))),VALUE(LEFT(ScheduleCompile!O437,FIND("F",ScheduleCompile!O437)-1)),ScheduleCompile!O437)))))))</f>
        <v>70</v>
      </c>
      <c r="U444" s="1">
        <f>IF(AND(ISERROR(IF(ScheduleCompile!P437="Off",0,IF(ScheduleCompile!P437="On",1,IF(ISNUMBER(ScheduleCompile!P437),ScheduleCompile!P437/1,IF(ISTEXT(ScheduleCompile!P437),IF(OR(ISNUMBER(FIND("5F",ScheduleCompile!P437)),ISNUMBER(FIND("0F",ScheduleCompile!P437)),ISNUMBER(FIND("8F",ScheduleCompile!P437)),ISNUMBER(FIND("1F",ScheduleCompile!P437)),ISNUMBER(FIND("2F",ScheduleCompile!P437)),ISNUMBER(FIND("3F",ScheduleCompile!P437)),ISNUMBER(FIND("6F",ScheduleCompile!P437)),ISNUMBER(FIND("7F",ScheduleCompile!P437)),ISNUMBER(FIND("9F",ScheduleCompile!P437)),ISNUMBER(FIND("4F",ScheduleCompile!P437))),VALUE(LEFT(ScheduleCompile!P437,FIND("F",ScheduleCompile!P437)-1)),ScheduleCompile!P437)))))),ISTEXT(ScheduleCompile!#REF!)),"ENDTABLE",IF(ISERROR(IF(ScheduleCompile!P437="Off",0,IF(ScheduleCompile!P437="On",1,IF(ISNUMBER(ScheduleCompile!P437),ScheduleCompile!P437/1,IF(ISTEXT(ScheduleCompile!P437),IF(OR(ISNUMBER(FIND("5F",ScheduleCompile!P437)),ISNUMBER(FIND("0F",ScheduleCompile!P437)),ISNUMBER(FIND("8F",ScheduleCompile!P437)),ISNUMBER(FIND("1F",ScheduleCompile!P437)),ISNUMBER(FIND("2F",ScheduleCompile!P437)),ISNUMBER(FIND("3F",ScheduleCompile!P437)),ISNUMBER(FIND("6F",ScheduleCompile!P437)),ISNUMBER(FIND("7F",ScheduleCompile!P437)),ISNUMBER(FIND("9F",ScheduleCompile!P437)),ISNUMBER(FIND("4F",ScheduleCompile!P437))),VALUE(LEFT(ScheduleCompile!P437,FIND("F",ScheduleCompile!P437)-1)),ScheduleCompile!P437)))))),"",IF(ScheduleCompile!P437="Off",0,IF(ScheduleCompile!P437="On",1,IF(ISNUMBER(ScheduleCompile!P437),ScheduleCompile!P437/1,IF(ISTEXT(ScheduleCompile!P437),IF(OR(ISNUMBER(FIND("5F",ScheduleCompile!P437)),ISNUMBER(FIND("0F",ScheduleCompile!P437)),ISNUMBER(FIND("8F",ScheduleCompile!P437)),ISNUMBER(FIND("1F",ScheduleCompile!P437)),ISNUMBER(FIND("2F",ScheduleCompile!P437)),ISNUMBER(FIND("3F",ScheduleCompile!P437)),ISNUMBER(FIND("6F",ScheduleCompile!P437)),ISNUMBER(FIND("7F",ScheduleCompile!P437)),ISNUMBER(FIND("9F",ScheduleCompile!P437)),ISNUMBER(FIND("4F",ScheduleCompile!P437))),VALUE(LEFT(ScheduleCompile!P437,FIND("F",ScheduleCompile!P437)-1)),ScheduleCompile!P437)))))))</f>
        <v>70</v>
      </c>
      <c r="V444" s="1">
        <f>IF(AND(ISERROR(IF(ScheduleCompile!Q437="Off",0,IF(ScheduleCompile!Q437="On",1,IF(ISNUMBER(ScheduleCompile!Q437),ScheduleCompile!Q437/1,IF(ISTEXT(ScheduleCompile!Q437),IF(OR(ISNUMBER(FIND("5F",ScheduleCompile!Q437)),ISNUMBER(FIND("0F",ScheduleCompile!Q437)),ISNUMBER(FIND("8F",ScheduleCompile!Q437)),ISNUMBER(FIND("1F",ScheduleCompile!Q437)),ISNUMBER(FIND("2F",ScheduleCompile!Q437)),ISNUMBER(FIND("3F",ScheduleCompile!Q437)),ISNUMBER(FIND("6F",ScheduleCompile!Q437)),ISNUMBER(FIND("7F",ScheduleCompile!Q437)),ISNUMBER(FIND("9F",ScheduleCompile!Q437)),ISNUMBER(FIND("4F",ScheduleCompile!Q437))),VALUE(LEFT(ScheduleCompile!Q437,FIND("F",ScheduleCompile!Q437)-1)),ScheduleCompile!Q437)))))),ISTEXT(ScheduleCompile!#REF!)),"ENDTABLE",IF(ISERROR(IF(ScheduleCompile!Q437="Off",0,IF(ScheduleCompile!Q437="On",1,IF(ISNUMBER(ScheduleCompile!Q437),ScheduleCompile!Q437/1,IF(ISTEXT(ScheduleCompile!Q437),IF(OR(ISNUMBER(FIND("5F",ScheduleCompile!Q437)),ISNUMBER(FIND("0F",ScheduleCompile!Q437)),ISNUMBER(FIND("8F",ScheduleCompile!Q437)),ISNUMBER(FIND("1F",ScheduleCompile!Q437)),ISNUMBER(FIND("2F",ScheduleCompile!Q437)),ISNUMBER(FIND("3F",ScheduleCompile!Q437)),ISNUMBER(FIND("6F",ScheduleCompile!Q437)),ISNUMBER(FIND("7F",ScheduleCompile!Q437)),ISNUMBER(FIND("9F",ScheduleCompile!Q437)),ISNUMBER(FIND("4F",ScheduleCompile!Q437))),VALUE(LEFT(ScheduleCompile!Q437,FIND("F",ScheduleCompile!Q437)-1)),ScheduleCompile!Q437)))))),"",IF(ScheduleCompile!Q437="Off",0,IF(ScheduleCompile!Q437="On",1,IF(ISNUMBER(ScheduleCompile!Q437),ScheduleCompile!Q437/1,IF(ISTEXT(ScheduleCompile!Q437),IF(OR(ISNUMBER(FIND("5F",ScheduleCompile!Q437)),ISNUMBER(FIND("0F",ScheduleCompile!Q437)),ISNUMBER(FIND("8F",ScheduleCompile!Q437)),ISNUMBER(FIND("1F",ScheduleCompile!Q437)),ISNUMBER(FIND("2F",ScheduleCompile!Q437)),ISNUMBER(FIND("3F",ScheduleCompile!Q437)),ISNUMBER(FIND("6F",ScheduleCompile!Q437)),ISNUMBER(FIND("7F",ScheduleCompile!Q437)),ISNUMBER(FIND("9F",ScheduleCompile!Q437)),ISNUMBER(FIND("4F",ScheduleCompile!Q437))),VALUE(LEFT(ScheduleCompile!Q437,FIND("F",ScheduleCompile!Q437)-1)),ScheduleCompile!Q437)))))))</f>
        <v>70</v>
      </c>
      <c r="W444" s="1">
        <f>IF(AND(ISERROR(IF(ScheduleCompile!R437="Off",0,IF(ScheduleCompile!R437="On",1,IF(ISNUMBER(ScheduleCompile!R437),ScheduleCompile!R437/1,IF(ISTEXT(ScheduleCompile!R437),IF(OR(ISNUMBER(FIND("5F",ScheduleCompile!R437)),ISNUMBER(FIND("0F",ScheduleCompile!R437)),ISNUMBER(FIND("8F",ScheduleCompile!R437)),ISNUMBER(FIND("1F",ScheduleCompile!R437)),ISNUMBER(FIND("2F",ScheduleCompile!R437)),ISNUMBER(FIND("3F",ScheduleCompile!R437)),ISNUMBER(FIND("6F",ScheduleCompile!R437)),ISNUMBER(FIND("7F",ScheduleCompile!R437)),ISNUMBER(FIND("9F",ScheduleCompile!R437)),ISNUMBER(FIND("4F",ScheduleCompile!R437))),VALUE(LEFT(ScheduleCompile!R437,FIND("F",ScheduleCompile!R437)-1)),ScheduleCompile!R437)))))),ISTEXT(ScheduleCompile!#REF!)),"ENDTABLE",IF(ISERROR(IF(ScheduleCompile!R437="Off",0,IF(ScheduleCompile!R437="On",1,IF(ISNUMBER(ScheduleCompile!R437),ScheduleCompile!R437/1,IF(ISTEXT(ScheduleCompile!R437),IF(OR(ISNUMBER(FIND("5F",ScheduleCompile!R437)),ISNUMBER(FIND("0F",ScheduleCompile!R437)),ISNUMBER(FIND("8F",ScheduleCompile!R437)),ISNUMBER(FIND("1F",ScheduleCompile!R437)),ISNUMBER(FIND("2F",ScheduleCompile!R437)),ISNUMBER(FIND("3F",ScheduleCompile!R437)),ISNUMBER(FIND("6F",ScheduleCompile!R437)),ISNUMBER(FIND("7F",ScheduleCompile!R437)),ISNUMBER(FIND("9F",ScheduleCompile!R437)),ISNUMBER(FIND("4F",ScheduleCompile!R437))),VALUE(LEFT(ScheduleCompile!R437,FIND("F",ScheduleCompile!R437)-1)),ScheduleCompile!R437)))))),"",IF(ScheduleCompile!R437="Off",0,IF(ScheduleCompile!R437="On",1,IF(ISNUMBER(ScheduleCompile!R437),ScheduleCompile!R437/1,IF(ISTEXT(ScheduleCompile!R437),IF(OR(ISNUMBER(FIND("5F",ScheduleCompile!R437)),ISNUMBER(FIND("0F",ScheduleCompile!R437)),ISNUMBER(FIND("8F",ScheduleCompile!R437)),ISNUMBER(FIND("1F",ScheduleCompile!R437)),ISNUMBER(FIND("2F",ScheduleCompile!R437)),ISNUMBER(FIND("3F",ScheduleCompile!R437)),ISNUMBER(FIND("6F",ScheduleCompile!R437)),ISNUMBER(FIND("7F",ScheduleCompile!R437)),ISNUMBER(FIND("9F",ScheduleCompile!R437)),ISNUMBER(FIND("4F",ScheduleCompile!R437))),VALUE(LEFT(ScheduleCompile!R437,FIND("F",ScheduleCompile!R437)-1)),ScheduleCompile!R437)))))))</f>
        <v>70</v>
      </c>
      <c r="X444" s="1">
        <f>IF(AND(ISERROR(IF(ScheduleCompile!S437="Off",0,IF(ScheduleCompile!S437="On",1,IF(ISNUMBER(ScheduleCompile!S437),ScheduleCompile!S437/1,IF(ISTEXT(ScheduleCompile!S437),IF(OR(ISNUMBER(FIND("5F",ScheduleCompile!S437)),ISNUMBER(FIND("0F",ScheduleCompile!S437)),ISNUMBER(FIND("8F",ScheduleCompile!S437)),ISNUMBER(FIND("1F",ScheduleCompile!S437)),ISNUMBER(FIND("2F",ScheduleCompile!S437)),ISNUMBER(FIND("3F",ScheduleCompile!S437)),ISNUMBER(FIND("6F",ScheduleCompile!S437)),ISNUMBER(FIND("7F",ScheduleCompile!S437)),ISNUMBER(FIND("9F",ScheduleCompile!S437)),ISNUMBER(FIND("4F",ScheduleCompile!S437))),VALUE(LEFT(ScheduleCompile!S437,FIND("F",ScheduleCompile!S437)-1)),ScheduleCompile!S437)))))),ISTEXT(ScheduleCompile!#REF!)),"ENDTABLE",IF(ISERROR(IF(ScheduleCompile!S437="Off",0,IF(ScheduleCompile!S437="On",1,IF(ISNUMBER(ScheduleCompile!S437),ScheduleCompile!S437/1,IF(ISTEXT(ScheduleCompile!S437),IF(OR(ISNUMBER(FIND("5F",ScheduleCompile!S437)),ISNUMBER(FIND("0F",ScheduleCompile!S437)),ISNUMBER(FIND("8F",ScheduleCompile!S437)),ISNUMBER(FIND("1F",ScheduleCompile!S437)),ISNUMBER(FIND("2F",ScheduleCompile!S437)),ISNUMBER(FIND("3F",ScheduleCompile!S437)),ISNUMBER(FIND("6F",ScheduleCompile!S437)),ISNUMBER(FIND("7F",ScheduleCompile!S437)),ISNUMBER(FIND("9F",ScheduleCompile!S437)),ISNUMBER(FIND("4F",ScheduleCompile!S437))),VALUE(LEFT(ScheduleCompile!S437,FIND("F",ScheduleCompile!S437)-1)),ScheduleCompile!S437)))))),"",IF(ScheduleCompile!S437="Off",0,IF(ScheduleCompile!S437="On",1,IF(ISNUMBER(ScheduleCompile!S437),ScheduleCompile!S437/1,IF(ISTEXT(ScheduleCompile!S437),IF(OR(ISNUMBER(FIND("5F",ScheduleCompile!S437)),ISNUMBER(FIND("0F",ScheduleCompile!S437)),ISNUMBER(FIND("8F",ScheduleCompile!S437)),ISNUMBER(FIND("1F",ScheduleCompile!S437)),ISNUMBER(FIND("2F",ScheduleCompile!S437)),ISNUMBER(FIND("3F",ScheduleCompile!S437)),ISNUMBER(FIND("6F",ScheduleCompile!S437)),ISNUMBER(FIND("7F",ScheduleCompile!S437)),ISNUMBER(FIND("9F",ScheduleCompile!S437)),ISNUMBER(FIND("4F",ScheduleCompile!S437))),VALUE(LEFT(ScheduleCompile!S437,FIND("F",ScheduleCompile!S437)-1)),ScheduleCompile!S437)))))))</f>
        <v>70</v>
      </c>
      <c r="Y444" s="1">
        <f>IF(AND(ISERROR(IF(ScheduleCompile!T437="Off",0,IF(ScheduleCompile!T437="On",1,IF(ISNUMBER(ScheduleCompile!T437),ScheduleCompile!T437/1,IF(ISTEXT(ScheduleCompile!T437),IF(OR(ISNUMBER(FIND("5F",ScheduleCompile!T437)),ISNUMBER(FIND("0F",ScheduleCompile!T437)),ISNUMBER(FIND("8F",ScheduleCompile!T437)),ISNUMBER(FIND("1F",ScheduleCompile!T437)),ISNUMBER(FIND("2F",ScheduleCompile!T437)),ISNUMBER(FIND("3F",ScheduleCompile!T437)),ISNUMBER(FIND("6F",ScheduleCompile!T437)),ISNUMBER(FIND("7F",ScheduleCompile!T437)),ISNUMBER(FIND("9F",ScheduleCompile!T437)),ISNUMBER(FIND("4F",ScheduleCompile!T437))),VALUE(LEFT(ScheduleCompile!T437,FIND("F",ScheduleCompile!T437)-1)),ScheduleCompile!T437)))))),ISTEXT(ScheduleCompile!#REF!)),"ENDTABLE",IF(ISERROR(IF(ScheduleCompile!T437="Off",0,IF(ScheduleCompile!T437="On",1,IF(ISNUMBER(ScheduleCompile!T437),ScheduleCompile!T437/1,IF(ISTEXT(ScheduleCompile!T437),IF(OR(ISNUMBER(FIND("5F",ScheduleCompile!T437)),ISNUMBER(FIND("0F",ScheduleCompile!T437)),ISNUMBER(FIND("8F",ScheduleCompile!T437)),ISNUMBER(FIND("1F",ScheduleCompile!T437)),ISNUMBER(FIND("2F",ScheduleCompile!T437)),ISNUMBER(FIND("3F",ScheduleCompile!T437)),ISNUMBER(FIND("6F",ScheduleCompile!T437)),ISNUMBER(FIND("7F",ScheduleCompile!T437)),ISNUMBER(FIND("9F",ScheduleCompile!T437)),ISNUMBER(FIND("4F",ScheduleCompile!T437))),VALUE(LEFT(ScheduleCompile!T437,FIND("F",ScheduleCompile!T437)-1)),ScheduleCompile!T437)))))),"",IF(ScheduleCompile!T437="Off",0,IF(ScheduleCompile!T437="On",1,IF(ISNUMBER(ScheduleCompile!T437),ScheduleCompile!T437/1,IF(ISTEXT(ScheduleCompile!T437),IF(OR(ISNUMBER(FIND("5F",ScheduleCompile!T437)),ISNUMBER(FIND("0F",ScheduleCompile!T437)),ISNUMBER(FIND("8F",ScheduleCompile!T437)),ISNUMBER(FIND("1F",ScheduleCompile!T437)),ISNUMBER(FIND("2F",ScheduleCompile!T437)),ISNUMBER(FIND("3F",ScheduleCompile!T437)),ISNUMBER(FIND("6F",ScheduleCompile!T437)),ISNUMBER(FIND("7F",ScheduleCompile!T437)),ISNUMBER(FIND("9F",ScheduleCompile!T437)),ISNUMBER(FIND("4F",ScheduleCompile!T437))),VALUE(LEFT(ScheduleCompile!T437,FIND("F",ScheduleCompile!T437)-1)),ScheduleCompile!T437)))))))</f>
        <v>70</v>
      </c>
      <c r="Z444" s="1">
        <f>IF(AND(ISERROR(IF(ScheduleCompile!U437="Off",0,IF(ScheduleCompile!U437="On",1,IF(ISNUMBER(ScheduleCompile!U437),ScheduleCompile!U437/1,IF(ISTEXT(ScheduleCompile!U437),IF(OR(ISNUMBER(FIND("5F",ScheduleCompile!U437)),ISNUMBER(FIND("0F",ScheduleCompile!U437)),ISNUMBER(FIND("8F",ScheduleCompile!U437)),ISNUMBER(FIND("1F",ScheduleCompile!U437)),ISNUMBER(FIND("2F",ScheduleCompile!U437)),ISNUMBER(FIND("3F",ScheduleCompile!U437)),ISNUMBER(FIND("6F",ScheduleCompile!U437)),ISNUMBER(FIND("7F",ScheduleCompile!U437)),ISNUMBER(FIND("9F",ScheduleCompile!U437)),ISNUMBER(FIND("4F",ScheduleCompile!U437))),VALUE(LEFT(ScheduleCompile!U437,FIND("F",ScheduleCompile!U437)-1)),ScheduleCompile!U437)))))),ISTEXT(ScheduleCompile!#REF!)),"ENDTABLE",IF(ISERROR(IF(ScheduleCompile!U437="Off",0,IF(ScheduleCompile!U437="On",1,IF(ISNUMBER(ScheduleCompile!U437),ScheduleCompile!U437/1,IF(ISTEXT(ScheduleCompile!U437),IF(OR(ISNUMBER(FIND("5F",ScheduleCompile!U437)),ISNUMBER(FIND("0F",ScheduleCompile!U437)),ISNUMBER(FIND("8F",ScheduleCompile!U437)),ISNUMBER(FIND("1F",ScheduleCompile!U437)),ISNUMBER(FIND("2F",ScheduleCompile!U437)),ISNUMBER(FIND("3F",ScheduleCompile!U437)),ISNUMBER(FIND("6F",ScheduleCompile!U437)),ISNUMBER(FIND("7F",ScheduleCompile!U437)),ISNUMBER(FIND("9F",ScheduleCompile!U437)),ISNUMBER(FIND("4F",ScheduleCompile!U437))),VALUE(LEFT(ScheduleCompile!U437,FIND("F",ScheduleCompile!U437)-1)),ScheduleCompile!U437)))))),"",IF(ScheduleCompile!U437="Off",0,IF(ScheduleCompile!U437="On",1,IF(ISNUMBER(ScheduleCompile!U437),ScheduleCompile!U437/1,IF(ISTEXT(ScheduleCompile!U437),IF(OR(ISNUMBER(FIND("5F",ScheduleCompile!U437)),ISNUMBER(FIND("0F",ScheduleCompile!U437)),ISNUMBER(FIND("8F",ScheduleCompile!U437)),ISNUMBER(FIND("1F",ScheduleCompile!U437)),ISNUMBER(FIND("2F",ScheduleCompile!U437)),ISNUMBER(FIND("3F",ScheduleCompile!U437)),ISNUMBER(FIND("6F",ScheduleCompile!U437)),ISNUMBER(FIND("7F",ScheduleCompile!U437)),ISNUMBER(FIND("9F",ScheduleCompile!U437)),ISNUMBER(FIND("4F",ScheduleCompile!U437))),VALUE(LEFT(ScheduleCompile!U437,FIND("F",ScheduleCompile!U437)-1)),ScheduleCompile!U437)))))))</f>
        <v>70</v>
      </c>
      <c r="AA444" s="1">
        <f>IF(AND(ISERROR(IF(ScheduleCompile!V437="Off",0,IF(ScheduleCompile!V437="On",1,IF(ISNUMBER(ScheduleCompile!V437),ScheduleCompile!V437/1,IF(ISTEXT(ScheduleCompile!V437),IF(OR(ISNUMBER(FIND("5F",ScheduleCompile!V437)),ISNUMBER(FIND("0F",ScheduleCompile!V437)),ISNUMBER(FIND("8F",ScheduleCompile!V437)),ISNUMBER(FIND("1F",ScheduleCompile!V437)),ISNUMBER(FIND("2F",ScheduleCompile!V437)),ISNUMBER(FIND("3F",ScheduleCompile!V437)),ISNUMBER(FIND("6F",ScheduleCompile!V437)),ISNUMBER(FIND("7F",ScheduleCompile!V437)),ISNUMBER(FIND("9F",ScheduleCompile!V437)),ISNUMBER(FIND("4F",ScheduleCompile!V437))),VALUE(LEFT(ScheduleCompile!V437,FIND("F",ScheduleCompile!V437)-1)),ScheduleCompile!V437)))))),ISTEXT(ScheduleCompile!#REF!)),"ENDTABLE",IF(ISERROR(IF(ScheduleCompile!V437="Off",0,IF(ScheduleCompile!V437="On",1,IF(ISNUMBER(ScheduleCompile!V437),ScheduleCompile!V437/1,IF(ISTEXT(ScheduleCompile!V437),IF(OR(ISNUMBER(FIND("5F",ScheduleCompile!V437)),ISNUMBER(FIND("0F",ScheduleCompile!V437)),ISNUMBER(FIND("8F",ScheduleCompile!V437)),ISNUMBER(FIND("1F",ScheduleCompile!V437)),ISNUMBER(FIND("2F",ScheduleCompile!V437)),ISNUMBER(FIND("3F",ScheduleCompile!V437)),ISNUMBER(FIND("6F",ScheduleCompile!V437)),ISNUMBER(FIND("7F",ScheduleCompile!V437)),ISNUMBER(FIND("9F",ScheduleCompile!V437)),ISNUMBER(FIND("4F",ScheduleCompile!V437))),VALUE(LEFT(ScheduleCompile!V437,FIND("F",ScheduleCompile!V437)-1)),ScheduleCompile!V437)))))),"",IF(ScheduleCompile!V437="Off",0,IF(ScheduleCompile!V437="On",1,IF(ISNUMBER(ScheduleCompile!V437),ScheduleCompile!V437/1,IF(ISTEXT(ScheduleCompile!V437),IF(OR(ISNUMBER(FIND("5F",ScheduleCompile!V437)),ISNUMBER(FIND("0F",ScheduleCompile!V437)),ISNUMBER(FIND("8F",ScheduleCompile!V437)),ISNUMBER(FIND("1F",ScheduleCompile!V437)),ISNUMBER(FIND("2F",ScheduleCompile!V437)),ISNUMBER(FIND("3F",ScheduleCompile!V437)),ISNUMBER(FIND("6F",ScheduleCompile!V437)),ISNUMBER(FIND("7F",ScheduleCompile!V437)),ISNUMBER(FIND("9F",ScheduleCompile!V437)),ISNUMBER(FIND("4F",ScheduleCompile!V437))),VALUE(LEFT(ScheduleCompile!V437,FIND("F",ScheduleCompile!V437)-1)),ScheduleCompile!V437)))))))</f>
        <v>70</v>
      </c>
      <c r="AB444" s="1">
        <f>IF(AND(ISERROR(IF(ScheduleCompile!W437="Off",0,IF(ScheduleCompile!W437="On",1,IF(ISNUMBER(ScheduleCompile!W437),ScheduleCompile!W437/1,IF(ISTEXT(ScheduleCompile!W437),IF(OR(ISNUMBER(FIND("5F",ScheduleCompile!W437)),ISNUMBER(FIND("0F",ScheduleCompile!W437)),ISNUMBER(FIND("8F",ScheduleCompile!W437)),ISNUMBER(FIND("1F",ScheduleCompile!W437)),ISNUMBER(FIND("2F",ScheduleCompile!W437)),ISNUMBER(FIND("3F",ScheduleCompile!W437)),ISNUMBER(FIND("6F",ScheduleCompile!W437)),ISNUMBER(FIND("7F",ScheduleCompile!W437)),ISNUMBER(FIND("9F",ScheduleCompile!W437)),ISNUMBER(FIND("4F",ScheduleCompile!W437))),VALUE(LEFT(ScheduleCompile!W437,FIND("F",ScheduleCompile!W437)-1)),ScheduleCompile!W437)))))),ISTEXT(ScheduleCompile!#REF!)),"ENDTABLE",IF(ISERROR(IF(ScheduleCompile!W437="Off",0,IF(ScheduleCompile!W437="On",1,IF(ISNUMBER(ScheduleCompile!W437),ScheduleCompile!W437/1,IF(ISTEXT(ScheduleCompile!W437),IF(OR(ISNUMBER(FIND("5F",ScheduleCompile!W437)),ISNUMBER(FIND("0F",ScheduleCompile!W437)),ISNUMBER(FIND("8F",ScheduleCompile!W437)),ISNUMBER(FIND("1F",ScheduleCompile!W437)),ISNUMBER(FIND("2F",ScheduleCompile!W437)),ISNUMBER(FIND("3F",ScheduleCompile!W437)),ISNUMBER(FIND("6F",ScheduleCompile!W437)),ISNUMBER(FIND("7F",ScheduleCompile!W437)),ISNUMBER(FIND("9F",ScheduleCompile!W437)),ISNUMBER(FIND("4F",ScheduleCompile!W437))),VALUE(LEFT(ScheduleCompile!W437,FIND("F",ScheduleCompile!W437)-1)),ScheduleCompile!W437)))))),"",IF(ScheduleCompile!W437="Off",0,IF(ScheduleCompile!W437="On",1,IF(ISNUMBER(ScheduleCompile!W437),ScheduleCompile!W437/1,IF(ISTEXT(ScheduleCompile!W437),IF(OR(ISNUMBER(FIND("5F",ScheduleCompile!W437)),ISNUMBER(FIND("0F",ScheduleCompile!W437)),ISNUMBER(FIND("8F",ScheduleCompile!W437)),ISNUMBER(FIND("1F",ScheduleCompile!W437)),ISNUMBER(FIND("2F",ScheduleCompile!W437)),ISNUMBER(FIND("3F",ScheduleCompile!W437)),ISNUMBER(FIND("6F",ScheduleCompile!W437)),ISNUMBER(FIND("7F",ScheduleCompile!W437)),ISNUMBER(FIND("9F",ScheduleCompile!W437)),ISNUMBER(FIND("4F",ScheduleCompile!W437))),VALUE(LEFT(ScheduleCompile!W437,FIND("F",ScheduleCompile!W437)-1)),ScheduleCompile!W437)))))))</f>
        <v>60</v>
      </c>
      <c r="AC444" s="1">
        <f>IF(AND(ISERROR(IF(ScheduleCompile!X437="Off",0,IF(ScheduleCompile!X437="On",1,IF(ISNUMBER(ScheduleCompile!X437),ScheduleCompile!X437/1,IF(ISTEXT(ScheduleCompile!X437),IF(OR(ISNUMBER(FIND("5F",ScheduleCompile!X437)),ISNUMBER(FIND("0F",ScheduleCompile!X437)),ISNUMBER(FIND("8F",ScheduleCompile!X437)),ISNUMBER(FIND("1F",ScheduleCompile!X437)),ISNUMBER(FIND("2F",ScheduleCompile!X437)),ISNUMBER(FIND("3F",ScheduleCompile!X437)),ISNUMBER(FIND("6F",ScheduleCompile!X437)),ISNUMBER(FIND("7F",ScheduleCompile!X437)),ISNUMBER(FIND("9F",ScheduleCompile!X437)),ISNUMBER(FIND("4F",ScheduleCompile!X437))),VALUE(LEFT(ScheduleCompile!X437,FIND("F",ScheduleCompile!X437)-1)),ScheduleCompile!X437)))))),ISTEXT(ScheduleCompile!#REF!)),"ENDTABLE",IF(ISERROR(IF(ScheduleCompile!X437="Off",0,IF(ScheduleCompile!X437="On",1,IF(ISNUMBER(ScheduleCompile!X437),ScheduleCompile!X437/1,IF(ISTEXT(ScheduleCompile!X437),IF(OR(ISNUMBER(FIND("5F",ScheduleCompile!X437)),ISNUMBER(FIND("0F",ScheduleCompile!X437)),ISNUMBER(FIND("8F",ScheduleCompile!X437)),ISNUMBER(FIND("1F",ScheduleCompile!X437)),ISNUMBER(FIND("2F",ScheduleCompile!X437)),ISNUMBER(FIND("3F",ScheduleCompile!X437)),ISNUMBER(FIND("6F",ScheduleCompile!X437)),ISNUMBER(FIND("7F",ScheduleCompile!X437)),ISNUMBER(FIND("9F",ScheduleCompile!X437)),ISNUMBER(FIND("4F",ScheduleCompile!X437))),VALUE(LEFT(ScheduleCompile!X437,FIND("F",ScheduleCompile!X437)-1)),ScheduleCompile!X437)))))),"",IF(ScheduleCompile!X437="Off",0,IF(ScheduleCompile!X437="On",1,IF(ISNUMBER(ScheduleCompile!X437),ScheduleCompile!X437/1,IF(ISTEXT(ScheduleCompile!X437),IF(OR(ISNUMBER(FIND("5F",ScheduleCompile!X437)),ISNUMBER(FIND("0F",ScheduleCompile!X437)),ISNUMBER(FIND("8F",ScheduleCompile!X437)),ISNUMBER(FIND("1F",ScheduleCompile!X437)),ISNUMBER(FIND("2F",ScheduleCompile!X437)),ISNUMBER(FIND("3F",ScheduleCompile!X437)),ISNUMBER(FIND("6F",ScheduleCompile!X437)),ISNUMBER(FIND("7F",ScheduleCompile!X437)),ISNUMBER(FIND("9F",ScheduleCompile!X437)),ISNUMBER(FIND("4F",ScheduleCompile!X437))),VALUE(LEFT(ScheduleCompile!X437,FIND("F",ScheduleCompile!X437)-1)),ScheduleCompile!X437)))))))</f>
        <v>60</v>
      </c>
      <c r="AD444" s="1">
        <f>IF(AND(ISERROR(IF(ScheduleCompile!Y437="Off",0,IF(ScheduleCompile!Y437="On",1,IF(ISNUMBER(ScheduleCompile!Y437),ScheduleCompile!Y437/1,IF(ISTEXT(ScheduleCompile!Y437),IF(OR(ISNUMBER(FIND("5F",ScheduleCompile!Y437)),ISNUMBER(FIND("0F",ScheduleCompile!Y437)),ISNUMBER(FIND("8F",ScheduleCompile!Y437)),ISNUMBER(FIND("1F",ScheduleCompile!Y437)),ISNUMBER(FIND("2F",ScheduleCompile!Y437)),ISNUMBER(FIND("3F",ScheduleCompile!Y437)),ISNUMBER(FIND("6F",ScheduleCompile!Y437)),ISNUMBER(FIND("7F",ScheduleCompile!Y437)),ISNUMBER(FIND("9F",ScheduleCompile!Y437)),ISNUMBER(FIND("4F",ScheduleCompile!Y437))),VALUE(LEFT(ScheduleCompile!Y437,FIND("F",ScheduleCompile!Y437)-1)),ScheduleCompile!Y437)))))),ISTEXT(ScheduleCompile!#REF!)),"ENDTABLE",IF(ISERROR(IF(ScheduleCompile!Y437="Off",0,IF(ScheduleCompile!Y437="On",1,IF(ISNUMBER(ScheduleCompile!Y437),ScheduleCompile!Y437/1,IF(ISTEXT(ScheduleCompile!Y437),IF(OR(ISNUMBER(FIND("5F",ScheduleCompile!Y437)),ISNUMBER(FIND("0F",ScheduleCompile!Y437)),ISNUMBER(FIND("8F",ScheduleCompile!Y437)),ISNUMBER(FIND("1F",ScheduleCompile!Y437)),ISNUMBER(FIND("2F",ScheduleCompile!Y437)),ISNUMBER(FIND("3F",ScheduleCompile!Y437)),ISNUMBER(FIND("6F",ScheduleCompile!Y437)),ISNUMBER(FIND("7F",ScheduleCompile!Y437)),ISNUMBER(FIND("9F",ScheduleCompile!Y437)),ISNUMBER(FIND("4F",ScheduleCompile!Y437))),VALUE(LEFT(ScheduleCompile!Y437,FIND("F",ScheduleCompile!Y437)-1)),ScheduleCompile!Y437)))))),"",IF(ScheduleCompile!Y437="Off",0,IF(ScheduleCompile!Y437="On",1,IF(ISNUMBER(ScheduleCompile!Y437),ScheduleCompile!Y437/1,IF(ISTEXT(ScheduleCompile!Y437),IF(OR(ISNUMBER(FIND("5F",ScheduleCompile!Y437)),ISNUMBER(FIND("0F",ScheduleCompile!Y437)),ISNUMBER(FIND("8F",ScheduleCompile!Y437)),ISNUMBER(FIND("1F",ScheduleCompile!Y437)),ISNUMBER(FIND("2F",ScheduleCompile!Y437)),ISNUMBER(FIND("3F",ScheduleCompile!Y437)),ISNUMBER(FIND("6F",ScheduleCompile!Y437)),ISNUMBER(FIND("7F",ScheduleCompile!Y437)),ISNUMBER(FIND("9F",ScheduleCompile!Y437)),ISNUMBER(FIND("4F",ScheduleCompile!Y437))),VALUE(LEFT(ScheduleCompile!Y437,FIND("F",ScheduleCompile!Y437)-1)),ScheduleCompile!Y437)))))))</f>
        <v>60</v>
      </c>
    </row>
    <row r="445" spans="1:30" x14ac:dyDescent="0.25">
      <c r="A445" t="str">
        <f t="shared" si="27"/>
        <v>SchDay "RetailHtgSetptSat"  Type = "Temperature" Hr = (60, 60, 60, 60, 60, 60, 70, 70, 70, 70, 70, 70, 70, 70, 70, 70, 70, 70, 70, 70, 70, 70, 60, 60) ..</v>
      </c>
      <c r="B445" s="1" t="s">
        <v>623</v>
      </c>
      <c r="C445" t="str">
        <f t="shared" si="28"/>
        <v xml:space="preserve">SchDay "RetailHtgSetptSat"  Type = "Temperature" Hr = </v>
      </c>
      <c r="D445" t="str">
        <f t="shared" si="29"/>
        <v>(60, 60, 60, 60, 60, 60, 70, 70, 70, 70, 70, 70, 70, 70, 70, 70, 70, 70, 70, 70, 70, 70, 60, 60) ..</v>
      </c>
      <c r="E445" s="30" t="str">
        <f>ScheduleCompile!A438</f>
        <v>RetailHtgSetptSat</v>
      </c>
      <c r="F445" t="str">
        <f t="shared" si="30"/>
        <v>Temperature</v>
      </c>
      <c r="G445" s="1">
        <f>IF(AND(ISERROR(IF(ScheduleCompile!B438="Off",0,IF(ScheduleCompile!B438="On",1,IF(ISNUMBER(ScheduleCompile!B438),ScheduleCompile!B438/1,IF(ISTEXT(ScheduleCompile!B438),IF(OR(ISNUMBER(FIND("5F",ScheduleCompile!B438)),ISNUMBER(FIND("0F",ScheduleCompile!B438)),ISNUMBER(FIND("8F",ScheduleCompile!B438)),ISNUMBER(FIND("1F",ScheduleCompile!B438)),ISNUMBER(FIND("2F",ScheduleCompile!B438)),ISNUMBER(FIND("3F",ScheduleCompile!B438)),ISNUMBER(FIND("6F",ScheduleCompile!B438)),ISNUMBER(FIND("7F",ScheduleCompile!B438)),ISNUMBER(FIND("9F",ScheduleCompile!B438)),ISNUMBER(FIND("4F",ScheduleCompile!B438))),VALUE(LEFT(ScheduleCompile!B438,FIND("F",ScheduleCompile!B438)-1)),ScheduleCompile!B438)))))),ISTEXT(ScheduleCompile!#REF!)),"ENDTABLE",IF(ISERROR(IF(ScheduleCompile!B438="Off",0,IF(ScheduleCompile!B438="On",1,IF(ISNUMBER(ScheduleCompile!B438),ScheduleCompile!B438/1,IF(ISTEXT(ScheduleCompile!B438),IF(OR(ISNUMBER(FIND("5F",ScheduleCompile!B438)),ISNUMBER(FIND("0F",ScheduleCompile!B438)),ISNUMBER(FIND("8F",ScheduleCompile!B438)),ISNUMBER(FIND("1F",ScheduleCompile!B438)),ISNUMBER(FIND("2F",ScheduleCompile!B438)),ISNUMBER(FIND("3F",ScheduleCompile!B438)),ISNUMBER(FIND("6F",ScheduleCompile!B438)),ISNUMBER(FIND("7F",ScheduleCompile!B438)),ISNUMBER(FIND("9F",ScheduleCompile!B438)),ISNUMBER(FIND("4F",ScheduleCompile!B438))),VALUE(LEFT(ScheduleCompile!B438,FIND("F",ScheduleCompile!B438)-1)),ScheduleCompile!B438)))))),"",IF(ScheduleCompile!B438="Off",0,IF(ScheduleCompile!B438="On",1,IF(ISNUMBER(ScheduleCompile!B438),ScheduleCompile!B438/1,IF(ISTEXT(ScheduleCompile!B438),IF(OR(ISNUMBER(FIND("5F",ScheduleCompile!B438)),ISNUMBER(FIND("0F",ScheduleCompile!B438)),ISNUMBER(FIND("8F",ScheduleCompile!B438)),ISNUMBER(FIND("1F",ScheduleCompile!B438)),ISNUMBER(FIND("2F",ScheduleCompile!B438)),ISNUMBER(FIND("3F",ScheduleCompile!B438)),ISNUMBER(FIND("6F",ScheduleCompile!B438)),ISNUMBER(FIND("7F",ScheduleCompile!B438)),ISNUMBER(FIND("9F",ScheduleCompile!B438)),ISNUMBER(FIND("4F",ScheduleCompile!B438))),VALUE(LEFT(ScheduleCompile!B438,FIND("F",ScheduleCompile!B438)-1)),ScheduleCompile!B438)))))))</f>
        <v>60</v>
      </c>
      <c r="H445" s="1">
        <f>IF(AND(ISERROR(IF(ScheduleCompile!C438="Off",0,IF(ScheduleCompile!C438="On",1,IF(ISNUMBER(ScheduleCompile!C438),ScheduleCompile!C438/1,IF(ISTEXT(ScheduleCompile!C438),IF(OR(ISNUMBER(FIND("5F",ScheduleCompile!C438)),ISNUMBER(FIND("0F",ScheduleCompile!C438)),ISNUMBER(FIND("8F",ScheduleCompile!C438)),ISNUMBER(FIND("1F",ScheduleCompile!C438)),ISNUMBER(FIND("2F",ScheduleCompile!C438)),ISNUMBER(FIND("3F",ScheduleCompile!C438)),ISNUMBER(FIND("6F",ScheduleCompile!C438)),ISNUMBER(FIND("7F",ScheduleCompile!C438)),ISNUMBER(FIND("9F",ScheduleCompile!C438)),ISNUMBER(FIND("4F",ScheduleCompile!C438))),VALUE(LEFT(ScheduleCompile!C438,FIND("F",ScheduleCompile!C438)-1)),ScheduleCompile!C438)))))),ISTEXT(ScheduleCompile!#REF!)),"ENDTABLE",IF(ISERROR(IF(ScheduleCompile!C438="Off",0,IF(ScheduleCompile!C438="On",1,IF(ISNUMBER(ScheduleCompile!C438),ScheduleCompile!C438/1,IF(ISTEXT(ScheduleCompile!C438),IF(OR(ISNUMBER(FIND("5F",ScheduleCompile!C438)),ISNUMBER(FIND("0F",ScheduleCompile!C438)),ISNUMBER(FIND("8F",ScheduleCompile!C438)),ISNUMBER(FIND("1F",ScheduleCompile!C438)),ISNUMBER(FIND("2F",ScheduleCompile!C438)),ISNUMBER(FIND("3F",ScheduleCompile!C438)),ISNUMBER(FIND("6F",ScheduleCompile!C438)),ISNUMBER(FIND("7F",ScheduleCompile!C438)),ISNUMBER(FIND("9F",ScheduleCompile!C438)),ISNUMBER(FIND("4F",ScheduleCompile!C438))),VALUE(LEFT(ScheduleCompile!C438,FIND("F",ScheduleCompile!C438)-1)),ScheduleCompile!C438)))))),"",IF(ScheduleCompile!C438="Off",0,IF(ScheduleCompile!C438="On",1,IF(ISNUMBER(ScheduleCompile!C438),ScheduleCompile!C438/1,IF(ISTEXT(ScheduleCompile!C438),IF(OR(ISNUMBER(FIND("5F",ScheduleCompile!C438)),ISNUMBER(FIND("0F",ScheduleCompile!C438)),ISNUMBER(FIND("8F",ScheduleCompile!C438)),ISNUMBER(FIND("1F",ScheduleCompile!C438)),ISNUMBER(FIND("2F",ScheduleCompile!C438)),ISNUMBER(FIND("3F",ScheduleCompile!C438)),ISNUMBER(FIND("6F",ScheduleCompile!C438)),ISNUMBER(FIND("7F",ScheduleCompile!C438)),ISNUMBER(FIND("9F",ScheduleCompile!C438)),ISNUMBER(FIND("4F",ScheduleCompile!C438))),VALUE(LEFT(ScheduleCompile!C438,FIND("F",ScheduleCompile!C438)-1)),ScheduleCompile!C438)))))))</f>
        <v>60</v>
      </c>
      <c r="I445" s="1">
        <f>IF(AND(ISERROR(IF(ScheduleCompile!D438="Off",0,IF(ScheduleCompile!D438="On",1,IF(ISNUMBER(ScheduleCompile!D438),ScheduleCompile!D438/1,IF(ISTEXT(ScheduleCompile!D438),IF(OR(ISNUMBER(FIND("5F",ScheduleCompile!D438)),ISNUMBER(FIND("0F",ScheduleCompile!D438)),ISNUMBER(FIND("8F",ScheduleCompile!D438)),ISNUMBER(FIND("1F",ScheduleCompile!D438)),ISNUMBER(FIND("2F",ScheduleCompile!D438)),ISNUMBER(FIND("3F",ScheduleCompile!D438)),ISNUMBER(FIND("6F",ScheduleCompile!D438)),ISNUMBER(FIND("7F",ScheduleCompile!D438)),ISNUMBER(FIND("9F",ScheduleCompile!D438)),ISNUMBER(FIND("4F",ScheduleCompile!D438))),VALUE(LEFT(ScheduleCompile!D438,FIND("F",ScheduleCompile!D438)-1)),ScheduleCompile!D438)))))),ISTEXT(ScheduleCompile!#REF!)),"ENDTABLE",IF(ISERROR(IF(ScheduleCompile!D438="Off",0,IF(ScheduleCompile!D438="On",1,IF(ISNUMBER(ScheduleCompile!D438),ScheduleCompile!D438/1,IF(ISTEXT(ScheduleCompile!D438),IF(OR(ISNUMBER(FIND("5F",ScheduleCompile!D438)),ISNUMBER(FIND("0F",ScheduleCompile!D438)),ISNUMBER(FIND("8F",ScheduleCompile!D438)),ISNUMBER(FIND("1F",ScheduleCompile!D438)),ISNUMBER(FIND("2F",ScheduleCompile!D438)),ISNUMBER(FIND("3F",ScheduleCompile!D438)),ISNUMBER(FIND("6F",ScheduleCompile!D438)),ISNUMBER(FIND("7F",ScheduleCompile!D438)),ISNUMBER(FIND("9F",ScheduleCompile!D438)),ISNUMBER(FIND("4F",ScheduleCompile!D438))),VALUE(LEFT(ScheduleCompile!D438,FIND("F",ScheduleCompile!D438)-1)),ScheduleCompile!D438)))))),"",IF(ScheduleCompile!D438="Off",0,IF(ScheduleCompile!D438="On",1,IF(ISNUMBER(ScheduleCompile!D438),ScheduleCompile!D438/1,IF(ISTEXT(ScheduleCompile!D438),IF(OR(ISNUMBER(FIND("5F",ScheduleCompile!D438)),ISNUMBER(FIND("0F",ScheduleCompile!D438)),ISNUMBER(FIND("8F",ScheduleCompile!D438)),ISNUMBER(FIND("1F",ScheduleCompile!D438)),ISNUMBER(FIND("2F",ScheduleCompile!D438)),ISNUMBER(FIND("3F",ScheduleCompile!D438)),ISNUMBER(FIND("6F",ScheduleCompile!D438)),ISNUMBER(FIND("7F",ScheduleCompile!D438)),ISNUMBER(FIND("9F",ScheduleCompile!D438)),ISNUMBER(FIND("4F",ScheduleCompile!D438))),VALUE(LEFT(ScheduleCompile!D438,FIND("F",ScheduleCompile!D438)-1)),ScheduleCompile!D438)))))))</f>
        <v>60</v>
      </c>
      <c r="J445" s="1">
        <f>IF(AND(ISERROR(IF(ScheduleCompile!E438="Off",0,IF(ScheduleCompile!E438="On",1,IF(ISNUMBER(ScheduleCompile!E438),ScheduleCompile!E438/1,IF(ISTEXT(ScheduleCompile!E438),IF(OR(ISNUMBER(FIND("5F",ScheduleCompile!E438)),ISNUMBER(FIND("0F",ScheduleCompile!E438)),ISNUMBER(FIND("8F",ScheduleCompile!E438)),ISNUMBER(FIND("1F",ScheduleCompile!E438)),ISNUMBER(FIND("2F",ScheduleCompile!E438)),ISNUMBER(FIND("3F",ScheduleCompile!E438)),ISNUMBER(FIND("6F",ScheduleCompile!E438)),ISNUMBER(FIND("7F",ScheduleCompile!E438)),ISNUMBER(FIND("9F",ScheduleCompile!E438)),ISNUMBER(FIND("4F",ScheduleCompile!E438))),VALUE(LEFT(ScheduleCompile!E438,FIND("F",ScheduleCompile!E438)-1)),ScheduleCompile!E438)))))),ISTEXT(ScheduleCompile!#REF!)),"ENDTABLE",IF(ISERROR(IF(ScheduleCompile!E438="Off",0,IF(ScheduleCompile!E438="On",1,IF(ISNUMBER(ScheduleCompile!E438),ScheduleCompile!E438/1,IF(ISTEXT(ScheduleCompile!E438),IF(OR(ISNUMBER(FIND("5F",ScheduleCompile!E438)),ISNUMBER(FIND("0F",ScheduleCompile!E438)),ISNUMBER(FIND("8F",ScheduleCompile!E438)),ISNUMBER(FIND("1F",ScheduleCompile!E438)),ISNUMBER(FIND("2F",ScheduleCompile!E438)),ISNUMBER(FIND("3F",ScheduleCompile!E438)),ISNUMBER(FIND("6F",ScheduleCompile!E438)),ISNUMBER(FIND("7F",ScheduleCompile!E438)),ISNUMBER(FIND("9F",ScheduleCompile!E438)),ISNUMBER(FIND("4F",ScheduleCompile!E438))),VALUE(LEFT(ScheduleCompile!E438,FIND("F",ScheduleCompile!E438)-1)),ScheduleCompile!E438)))))),"",IF(ScheduleCompile!E438="Off",0,IF(ScheduleCompile!E438="On",1,IF(ISNUMBER(ScheduleCompile!E438),ScheduleCompile!E438/1,IF(ISTEXT(ScheduleCompile!E438),IF(OR(ISNUMBER(FIND("5F",ScheduleCompile!E438)),ISNUMBER(FIND("0F",ScheduleCompile!E438)),ISNUMBER(FIND("8F",ScheduleCompile!E438)),ISNUMBER(FIND("1F",ScheduleCompile!E438)),ISNUMBER(FIND("2F",ScheduleCompile!E438)),ISNUMBER(FIND("3F",ScheduleCompile!E438)),ISNUMBER(FIND("6F",ScheduleCompile!E438)),ISNUMBER(FIND("7F",ScheduleCompile!E438)),ISNUMBER(FIND("9F",ScheduleCompile!E438)),ISNUMBER(FIND("4F",ScheduleCompile!E438))),VALUE(LEFT(ScheduleCompile!E438,FIND("F",ScheduleCompile!E438)-1)),ScheduleCompile!E438)))))))</f>
        <v>60</v>
      </c>
      <c r="K445" s="1">
        <f>IF(AND(ISERROR(IF(ScheduleCompile!F438="Off",0,IF(ScheduleCompile!F438="On",1,IF(ISNUMBER(ScheduleCompile!F438),ScheduleCompile!F438/1,IF(ISTEXT(ScheduleCompile!F438),IF(OR(ISNUMBER(FIND("5F",ScheduleCompile!F438)),ISNUMBER(FIND("0F",ScheduleCompile!F438)),ISNUMBER(FIND("8F",ScheduleCompile!F438)),ISNUMBER(FIND("1F",ScheduleCompile!F438)),ISNUMBER(FIND("2F",ScheduleCompile!F438)),ISNUMBER(FIND("3F",ScheduleCompile!F438)),ISNUMBER(FIND("6F",ScheduleCompile!F438)),ISNUMBER(FIND("7F",ScheduleCompile!F438)),ISNUMBER(FIND("9F",ScheduleCompile!F438)),ISNUMBER(FIND("4F",ScheduleCompile!F438))),VALUE(LEFT(ScheduleCompile!F438,FIND("F",ScheduleCompile!F438)-1)),ScheduleCompile!F438)))))),ISTEXT(ScheduleCompile!#REF!)),"ENDTABLE",IF(ISERROR(IF(ScheduleCompile!F438="Off",0,IF(ScheduleCompile!F438="On",1,IF(ISNUMBER(ScheduleCompile!F438),ScheduleCompile!F438/1,IF(ISTEXT(ScheduleCompile!F438),IF(OR(ISNUMBER(FIND("5F",ScheduleCompile!F438)),ISNUMBER(FIND("0F",ScheduleCompile!F438)),ISNUMBER(FIND("8F",ScheduleCompile!F438)),ISNUMBER(FIND("1F",ScheduleCompile!F438)),ISNUMBER(FIND("2F",ScheduleCompile!F438)),ISNUMBER(FIND("3F",ScheduleCompile!F438)),ISNUMBER(FIND("6F",ScheduleCompile!F438)),ISNUMBER(FIND("7F",ScheduleCompile!F438)),ISNUMBER(FIND("9F",ScheduleCompile!F438)),ISNUMBER(FIND("4F",ScheduleCompile!F438))),VALUE(LEFT(ScheduleCompile!F438,FIND("F",ScheduleCompile!F438)-1)),ScheduleCompile!F438)))))),"",IF(ScheduleCompile!F438="Off",0,IF(ScheduleCompile!F438="On",1,IF(ISNUMBER(ScheduleCompile!F438),ScheduleCompile!F438/1,IF(ISTEXT(ScheduleCompile!F438),IF(OR(ISNUMBER(FIND("5F",ScheduleCompile!F438)),ISNUMBER(FIND("0F",ScheduleCompile!F438)),ISNUMBER(FIND("8F",ScheduleCompile!F438)),ISNUMBER(FIND("1F",ScheduleCompile!F438)),ISNUMBER(FIND("2F",ScheduleCompile!F438)),ISNUMBER(FIND("3F",ScheduleCompile!F438)),ISNUMBER(FIND("6F",ScheduleCompile!F438)),ISNUMBER(FIND("7F",ScheduleCompile!F438)),ISNUMBER(FIND("9F",ScheduleCompile!F438)),ISNUMBER(FIND("4F",ScheduleCompile!F438))),VALUE(LEFT(ScheduleCompile!F438,FIND("F",ScheduleCompile!F438)-1)),ScheduleCompile!F438)))))))</f>
        <v>60</v>
      </c>
      <c r="L445" s="1">
        <f>IF(AND(ISERROR(IF(ScheduleCompile!G438="Off",0,IF(ScheduleCompile!G438="On",1,IF(ISNUMBER(ScheduleCompile!G438),ScheduleCompile!G438/1,IF(ISTEXT(ScheduleCompile!G438),IF(OR(ISNUMBER(FIND("5F",ScheduleCompile!G438)),ISNUMBER(FIND("0F",ScheduleCompile!G438)),ISNUMBER(FIND("8F",ScheduleCompile!G438)),ISNUMBER(FIND("1F",ScheduleCompile!G438)),ISNUMBER(FIND("2F",ScheduleCompile!G438)),ISNUMBER(FIND("3F",ScheduleCompile!G438)),ISNUMBER(FIND("6F",ScheduleCompile!G438)),ISNUMBER(FIND("7F",ScheduleCompile!G438)),ISNUMBER(FIND("9F",ScheduleCompile!G438)),ISNUMBER(FIND("4F",ScheduleCompile!G438))),VALUE(LEFT(ScheduleCompile!G438,FIND("F",ScheduleCompile!G438)-1)),ScheduleCompile!G438)))))),ISTEXT(ScheduleCompile!#REF!)),"ENDTABLE",IF(ISERROR(IF(ScheduleCompile!G438="Off",0,IF(ScheduleCompile!G438="On",1,IF(ISNUMBER(ScheduleCompile!G438),ScheduleCompile!G438/1,IF(ISTEXT(ScheduleCompile!G438),IF(OR(ISNUMBER(FIND("5F",ScheduleCompile!G438)),ISNUMBER(FIND("0F",ScheduleCompile!G438)),ISNUMBER(FIND("8F",ScheduleCompile!G438)),ISNUMBER(FIND("1F",ScheduleCompile!G438)),ISNUMBER(FIND("2F",ScheduleCompile!G438)),ISNUMBER(FIND("3F",ScheduleCompile!G438)),ISNUMBER(FIND("6F",ScheduleCompile!G438)),ISNUMBER(FIND("7F",ScheduleCompile!G438)),ISNUMBER(FIND("9F",ScheduleCompile!G438)),ISNUMBER(FIND("4F",ScheduleCompile!G438))),VALUE(LEFT(ScheduleCompile!G438,FIND("F",ScheduleCompile!G438)-1)),ScheduleCompile!G438)))))),"",IF(ScheduleCompile!G438="Off",0,IF(ScheduleCompile!G438="On",1,IF(ISNUMBER(ScheduleCompile!G438),ScheduleCompile!G438/1,IF(ISTEXT(ScheduleCompile!G438),IF(OR(ISNUMBER(FIND("5F",ScheduleCompile!G438)),ISNUMBER(FIND("0F",ScheduleCompile!G438)),ISNUMBER(FIND("8F",ScheduleCompile!G438)),ISNUMBER(FIND("1F",ScheduleCompile!G438)),ISNUMBER(FIND("2F",ScheduleCompile!G438)),ISNUMBER(FIND("3F",ScheduleCompile!G438)),ISNUMBER(FIND("6F",ScheduleCompile!G438)),ISNUMBER(FIND("7F",ScheduleCompile!G438)),ISNUMBER(FIND("9F",ScheduleCompile!G438)),ISNUMBER(FIND("4F",ScheduleCompile!G438))),VALUE(LEFT(ScheduleCompile!G438,FIND("F",ScheduleCompile!G438)-1)),ScheduleCompile!G438)))))))</f>
        <v>60</v>
      </c>
      <c r="M445" s="1">
        <f>IF(AND(ISERROR(IF(ScheduleCompile!H438="Off",0,IF(ScheduleCompile!H438="On",1,IF(ISNUMBER(ScheduleCompile!H438),ScheduleCompile!H438/1,IF(ISTEXT(ScheduleCompile!H438),IF(OR(ISNUMBER(FIND("5F",ScheduleCompile!H438)),ISNUMBER(FIND("0F",ScheduleCompile!H438)),ISNUMBER(FIND("8F",ScheduleCompile!H438)),ISNUMBER(FIND("1F",ScheduleCompile!H438)),ISNUMBER(FIND("2F",ScheduleCompile!H438)),ISNUMBER(FIND("3F",ScheduleCompile!H438)),ISNUMBER(FIND("6F",ScheduleCompile!H438)),ISNUMBER(FIND("7F",ScheduleCompile!H438)),ISNUMBER(FIND("9F",ScheduleCompile!H438)),ISNUMBER(FIND("4F",ScheduleCompile!H438))),VALUE(LEFT(ScheduleCompile!H438,FIND("F",ScheduleCompile!H438)-1)),ScheduleCompile!H438)))))),ISTEXT(ScheduleCompile!#REF!)),"ENDTABLE",IF(ISERROR(IF(ScheduleCompile!H438="Off",0,IF(ScheduleCompile!H438="On",1,IF(ISNUMBER(ScheduleCompile!H438),ScheduleCompile!H438/1,IF(ISTEXT(ScheduleCompile!H438),IF(OR(ISNUMBER(FIND("5F",ScheduleCompile!H438)),ISNUMBER(FIND("0F",ScheduleCompile!H438)),ISNUMBER(FIND("8F",ScheduleCompile!H438)),ISNUMBER(FIND("1F",ScheduleCompile!H438)),ISNUMBER(FIND("2F",ScheduleCompile!H438)),ISNUMBER(FIND("3F",ScheduleCompile!H438)),ISNUMBER(FIND("6F",ScheduleCompile!H438)),ISNUMBER(FIND("7F",ScheduleCompile!H438)),ISNUMBER(FIND("9F",ScheduleCompile!H438)),ISNUMBER(FIND("4F",ScheduleCompile!H438))),VALUE(LEFT(ScheduleCompile!H438,FIND("F",ScheduleCompile!H438)-1)),ScheduleCompile!H438)))))),"",IF(ScheduleCompile!H438="Off",0,IF(ScheduleCompile!H438="On",1,IF(ISNUMBER(ScheduleCompile!H438),ScheduleCompile!H438/1,IF(ISTEXT(ScheduleCompile!H438),IF(OR(ISNUMBER(FIND("5F",ScheduleCompile!H438)),ISNUMBER(FIND("0F",ScheduleCompile!H438)),ISNUMBER(FIND("8F",ScheduleCompile!H438)),ISNUMBER(FIND("1F",ScheduleCompile!H438)),ISNUMBER(FIND("2F",ScheduleCompile!H438)),ISNUMBER(FIND("3F",ScheduleCompile!H438)),ISNUMBER(FIND("6F",ScheduleCompile!H438)),ISNUMBER(FIND("7F",ScheduleCompile!H438)),ISNUMBER(FIND("9F",ScheduleCompile!H438)),ISNUMBER(FIND("4F",ScheduleCompile!H438))),VALUE(LEFT(ScheduleCompile!H438,FIND("F",ScheduleCompile!H438)-1)),ScheduleCompile!H438)))))))</f>
        <v>70</v>
      </c>
      <c r="N445" s="1">
        <f>IF(AND(ISERROR(IF(ScheduleCompile!I438="Off",0,IF(ScheduleCompile!I438="On",1,IF(ISNUMBER(ScheduleCompile!I438),ScheduleCompile!I438/1,IF(ISTEXT(ScheduleCompile!I438),IF(OR(ISNUMBER(FIND("5F",ScheduleCompile!I438)),ISNUMBER(FIND("0F",ScheduleCompile!I438)),ISNUMBER(FIND("8F",ScheduleCompile!I438)),ISNUMBER(FIND("1F",ScheduleCompile!I438)),ISNUMBER(FIND("2F",ScheduleCompile!I438)),ISNUMBER(FIND("3F",ScheduleCompile!I438)),ISNUMBER(FIND("6F",ScheduleCompile!I438)),ISNUMBER(FIND("7F",ScheduleCompile!I438)),ISNUMBER(FIND("9F",ScheduleCompile!I438)),ISNUMBER(FIND("4F",ScheduleCompile!I438))),VALUE(LEFT(ScheduleCompile!I438,FIND("F",ScheduleCompile!I438)-1)),ScheduleCompile!I438)))))),ISTEXT(ScheduleCompile!#REF!)),"ENDTABLE",IF(ISERROR(IF(ScheduleCompile!I438="Off",0,IF(ScheduleCompile!I438="On",1,IF(ISNUMBER(ScheduleCompile!I438),ScheduleCompile!I438/1,IF(ISTEXT(ScheduleCompile!I438),IF(OR(ISNUMBER(FIND("5F",ScheduleCompile!I438)),ISNUMBER(FIND("0F",ScheduleCompile!I438)),ISNUMBER(FIND("8F",ScheduleCompile!I438)),ISNUMBER(FIND("1F",ScheduleCompile!I438)),ISNUMBER(FIND("2F",ScheduleCompile!I438)),ISNUMBER(FIND("3F",ScheduleCompile!I438)),ISNUMBER(FIND("6F",ScheduleCompile!I438)),ISNUMBER(FIND("7F",ScheduleCompile!I438)),ISNUMBER(FIND("9F",ScheduleCompile!I438)),ISNUMBER(FIND("4F",ScheduleCompile!I438))),VALUE(LEFT(ScheduleCompile!I438,FIND("F",ScheduleCompile!I438)-1)),ScheduleCompile!I438)))))),"",IF(ScheduleCompile!I438="Off",0,IF(ScheduleCompile!I438="On",1,IF(ISNUMBER(ScheduleCompile!I438),ScheduleCompile!I438/1,IF(ISTEXT(ScheduleCompile!I438),IF(OR(ISNUMBER(FIND("5F",ScheduleCompile!I438)),ISNUMBER(FIND("0F",ScheduleCompile!I438)),ISNUMBER(FIND("8F",ScheduleCompile!I438)),ISNUMBER(FIND("1F",ScheduleCompile!I438)),ISNUMBER(FIND("2F",ScheduleCompile!I438)),ISNUMBER(FIND("3F",ScheduleCompile!I438)),ISNUMBER(FIND("6F",ScheduleCompile!I438)),ISNUMBER(FIND("7F",ScheduleCompile!I438)),ISNUMBER(FIND("9F",ScheduleCompile!I438)),ISNUMBER(FIND("4F",ScheduleCompile!I438))),VALUE(LEFT(ScheduleCompile!I438,FIND("F",ScheduleCompile!I438)-1)),ScheduleCompile!I438)))))))</f>
        <v>70</v>
      </c>
      <c r="O445" s="1">
        <f>IF(AND(ISERROR(IF(ScheduleCompile!J438="Off",0,IF(ScheduleCompile!J438="On",1,IF(ISNUMBER(ScheduleCompile!J438),ScheduleCompile!J438/1,IF(ISTEXT(ScheduleCompile!J438),IF(OR(ISNUMBER(FIND("5F",ScheduleCompile!J438)),ISNUMBER(FIND("0F",ScheduleCompile!J438)),ISNUMBER(FIND("8F",ScheduleCompile!J438)),ISNUMBER(FIND("1F",ScheduleCompile!J438)),ISNUMBER(FIND("2F",ScheduleCompile!J438)),ISNUMBER(FIND("3F",ScheduleCompile!J438)),ISNUMBER(FIND("6F",ScheduleCompile!J438)),ISNUMBER(FIND("7F",ScheduleCompile!J438)),ISNUMBER(FIND("9F",ScheduleCompile!J438)),ISNUMBER(FIND("4F",ScheduleCompile!J438))),VALUE(LEFT(ScheduleCompile!J438,FIND("F",ScheduleCompile!J438)-1)),ScheduleCompile!J438)))))),ISTEXT(ScheduleCompile!#REF!)),"ENDTABLE",IF(ISERROR(IF(ScheduleCompile!J438="Off",0,IF(ScheduleCompile!J438="On",1,IF(ISNUMBER(ScheduleCompile!J438),ScheduleCompile!J438/1,IF(ISTEXT(ScheduleCompile!J438),IF(OR(ISNUMBER(FIND("5F",ScheduleCompile!J438)),ISNUMBER(FIND("0F",ScheduleCompile!J438)),ISNUMBER(FIND("8F",ScheduleCompile!J438)),ISNUMBER(FIND("1F",ScheduleCompile!J438)),ISNUMBER(FIND("2F",ScheduleCompile!J438)),ISNUMBER(FIND("3F",ScheduleCompile!J438)),ISNUMBER(FIND("6F",ScheduleCompile!J438)),ISNUMBER(FIND("7F",ScheduleCompile!J438)),ISNUMBER(FIND("9F",ScheduleCompile!J438)),ISNUMBER(FIND("4F",ScheduleCompile!J438))),VALUE(LEFT(ScheduleCompile!J438,FIND("F",ScheduleCompile!J438)-1)),ScheduleCompile!J438)))))),"",IF(ScheduleCompile!J438="Off",0,IF(ScheduleCompile!J438="On",1,IF(ISNUMBER(ScheduleCompile!J438),ScheduleCompile!J438/1,IF(ISTEXT(ScheduleCompile!J438),IF(OR(ISNUMBER(FIND("5F",ScheduleCompile!J438)),ISNUMBER(FIND("0F",ScheduleCompile!J438)),ISNUMBER(FIND("8F",ScheduleCompile!J438)),ISNUMBER(FIND("1F",ScheduleCompile!J438)),ISNUMBER(FIND("2F",ScheduleCompile!J438)),ISNUMBER(FIND("3F",ScheduleCompile!J438)),ISNUMBER(FIND("6F",ScheduleCompile!J438)),ISNUMBER(FIND("7F",ScheduleCompile!J438)),ISNUMBER(FIND("9F",ScheduleCompile!J438)),ISNUMBER(FIND("4F",ScheduleCompile!J438))),VALUE(LEFT(ScheduleCompile!J438,FIND("F",ScheduleCompile!J438)-1)),ScheduleCompile!J438)))))))</f>
        <v>70</v>
      </c>
      <c r="P445" s="1">
        <f>IF(AND(ISERROR(IF(ScheduleCompile!K438="Off",0,IF(ScheduleCompile!K438="On",1,IF(ISNUMBER(ScheduleCompile!K438),ScheduleCompile!K438/1,IF(ISTEXT(ScheduleCompile!K438),IF(OR(ISNUMBER(FIND("5F",ScheduleCompile!K438)),ISNUMBER(FIND("0F",ScheduleCompile!K438)),ISNUMBER(FIND("8F",ScheduleCompile!K438)),ISNUMBER(FIND("1F",ScheduleCompile!K438)),ISNUMBER(FIND("2F",ScheduleCompile!K438)),ISNUMBER(FIND("3F",ScheduleCompile!K438)),ISNUMBER(FIND("6F",ScheduleCompile!K438)),ISNUMBER(FIND("7F",ScheduleCompile!K438)),ISNUMBER(FIND("9F",ScheduleCompile!K438)),ISNUMBER(FIND("4F",ScheduleCompile!K438))),VALUE(LEFT(ScheduleCompile!K438,FIND("F",ScheduleCompile!K438)-1)),ScheduleCompile!K438)))))),ISTEXT(ScheduleCompile!#REF!)),"ENDTABLE",IF(ISERROR(IF(ScheduleCompile!K438="Off",0,IF(ScheduleCompile!K438="On",1,IF(ISNUMBER(ScheduleCompile!K438),ScheduleCompile!K438/1,IF(ISTEXT(ScheduleCompile!K438),IF(OR(ISNUMBER(FIND("5F",ScheduleCompile!K438)),ISNUMBER(FIND("0F",ScheduleCompile!K438)),ISNUMBER(FIND("8F",ScheduleCompile!K438)),ISNUMBER(FIND("1F",ScheduleCompile!K438)),ISNUMBER(FIND("2F",ScheduleCompile!K438)),ISNUMBER(FIND("3F",ScheduleCompile!K438)),ISNUMBER(FIND("6F",ScheduleCompile!K438)),ISNUMBER(FIND("7F",ScheduleCompile!K438)),ISNUMBER(FIND("9F",ScheduleCompile!K438)),ISNUMBER(FIND("4F",ScheduleCompile!K438))),VALUE(LEFT(ScheduleCompile!K438,FIND("F",ScheduleCompile!K438)-1)),ScheduleCompile!K438)))))),"",IF(ScheduleCompile!K438="Off",0,IF(ScheduleCompile!K438="On",1,IF(ISNUMBER(ScheduleCompile!K438),ScheduleCompile!K438/1,IF(ISTEXT(ScheduleCompile!K438),IF(OR(ISNUMBER(FIND("5F",ScheduleCompile!K438)),ISNUMBER(FIND("0F",ScheduleCompile!K438)),ISNUMBER(FIND("8F",ScheduleCompile!K438)),ISNUMBER(FIND("1F",ScheduleCompile!K438)),ISNUMBER(FIND("2F",ScheduleCompile!K438)),ISNUMBER(FIND("3F",ScheduleCompile!K438)),ISNUMBER(FIND("6F",ScheduleCompile!K438)),ISNUMBER(FIND("7F",ScheduleCompile!K438)),ISNUMBER(FIND("9F",ScheduleCompile!K438)),ISNUMBER(FIND("4F",ScheduleCompile!K438))),VALUE(LEFT(ScheduleCompile!K438,FIND("F",ScheduleCompile!K438)-1)),ScheduleCompile!K438)))))))</f>
        <v>70</v>
      </c>
      <c r="Q445" s="1">
        <f>IF(AND(ISERROR(IF(ScheduleCompile!L438="Off",0,IF(ScheduleCompile!L438="On",1,IF(ISNUMBER(ScheduleCompile!L438),ScheduleCompile!L438/1,IF(ISTEXT(ScheduleCompile!L438),IF(OR(ISNUMBER(FIND("5F",ScheduleCompile!L438)),ISNUMBER(FIND("0F",ScheduleCompile!L438)),ISNUMBER(FIND("8F",ScheduleCompile!L438)),ISNUMBER(FIND("1F",ScheduleCompile!L438)),ISNUMBER(FIND("2F",ScheduleCompile!L438)),ISNUMBER(FIND("3F",ScheduleCompile!L438)),ISNUMBER(FIND("6F",ScheduleCompile!L438)),ISNUMBER(FIND("7F",ScheduleCompile!L438)),ISNUMBER(FIND("9F",ScheduleCompile!L438)),ISNUMBER(FIND("4F",ScheduleCompile!L438))),VALUE(LEFT(ScheduleCompile!L438,FIND("F",ScheduleCompile!L438)-1)),ScheduleCompile!L438)))))),ISTEXT(ScheduleCompile!#REF!)),"ENDTABLE",IF(ISERROR(IF(ScheduleCompile!L438="Off",0,IF(ScheduleCompile!L438="On",1,IF(ISNUMBER(ScheduleCompile!L438),ScheduleCompile!L438/1,IF(ISTEXT(ScheduleCompile!L438),IF(OR(ISNUMBER(FIND("5F",ScheduleCompile!L438)),ISNUMBER(FIND("0F",ScheduleCompile!L438)),ISNUMBER(FIND("8F",ScheduleCompile!L438)),ISNUMBER(FIND("1F",ScheduleCompile!L438)),ISNUMBER(FIND("2F",ScheduleCompile!L438)),ISNUMBER(FIND("3F",ScheduleCompile!L438)),ISNUMBER(FIND("6F",ScheduleCompile!L438)),ISNUMBER(FIND("7F",ScheduleCompile!L438)),ISNUMBER(FIND("9F",ScheduleCompile!L438)),ISNUMBER(FIND("4F",ScheduleCompile!L438))),VALUE(LEFT(ScheduleCompile!L438,FIND("F",ScheduleCompile!L438)-1)),ScheduleCompile!L438)))))),"",IF(ScheduleCompile!L438="Off",0,IF(ScheduleCompile!L438="On",1,IF(ISNUMBER(ScheduleCompile!L438),ScheduleCompile!L438/1,IF(ISTEXT(ScheduleCompile!L438),IF(OR(ISNUMBER(FIND("5F",ScheduleCompile!L438)),ISNUMBER(FIND("0F",ScheduleCompile!L438)),ISNUMBER(FIND("8F",ScheduleCompile!L438)),ISNUMBER(FIND("1F",ScheduleCompile!L438)),ISNUMBER(FIND("2F",ScheduleCompile!L438)),ISNUMBER(FIND("3F",ScheduleCompile!L438)),ISNUMBER(FIND("6F",ScheduleCompile!L438)),ISNUMBER(FIND("7F",ScheduleCompile!L438)),ISNUMBER(FIND("9F",ScheduleCompile!L438)),ISNUMBER(FIND("4F",ScheduleCompile!L438))),VALUE(LEFT(ScheduleCompile!L438,FIND("F",ScheduleCompile!L438)-1)),ScheduleCompile!L438)))))))</f>
        <v>70</v>
      </c>
      <c r="R445" s="1">
        <f>IF(AND(ISERROR(IF(ScheduleCompile!M438="Off",0,IF(ScheduleCompile!M438="On",1,IF(ISNUMBER(ScheduleCompile!M438),ScheduleCompile!M438/1,IF(ISTEXT(ScheduleCompile!M438),IF(OR(ISNUMBER(FIND("5F",ScheduleCompile!M438)),ISNUMBER(FIND("0F",ScheduleCompile!M438)),ISNUMBER(FIND("8F",ScheduleCompile!M438)),ISNUMBER(FIND("1F",ScheduleCompile!M438)),ISNUMBER(FIND("2F",ScheduleCompile!M438)),ISNUMBER(FIND("3F",ScheduleCompile!M438)),ISNUMBER(FIND("6F",ScheduleCompile!M438)),ISNUMBER(FIND("7F",ScheduleCompile!M438)),ISNUMBER(FIND("9F",ScheduleCompile!M438)),ISNUMBER(FIND("4F",ScheduleCompile!M438))),VALUE(LEFT(ScheduleCompile!M438,FIND("F",ScheduleCompile!M438)-1)),ScheduleCompile!M438)))))),ISTEXT(ScheduleCompile!#REF!)),"ENDTABLE",IF(ISERROR(IF(ScheduleCompile!M438="Off",0,IF(ScheduleCompile!M438="On",1,IF(ISNUMBER(ScheduleCompile!M438),ScheduleCompile!M438/1,IF(ISTEXT(ScheduleCompile!M438),IF(OR(ISNUMBER(FIND("5F",ScheduleCompile!M438)),ISNUMBER(FIND("0F",ScheduleCompile!M438)),ISNUMBER(FIND("8F",ScheduleCompile!M438)),ISNUMBER(FIND("1F",ScheduleCompile!M438)),ISNUMBER(FIND("2F",ScheduleCompile!M438)),ISNUMBER(FIND("3F",ScheduleCompile!M438)),ISNUMBER(FIND("6F",ScheduleCompile!M438)),ISNUMBER(FIND("7F",ScheduleCompile!M438)),ISNUMBER(FIND("9F",ScheduleCompile!M438)),ISNUMBER(FIND("4F",ScheduleCompile!M438))),VALUE(LEFT(ScheduleCompile!M438,FIND("F",ScheduleCompile!M438)-1)),ScheduleCompile!M438)))))),"",IF(ScheduleCompile!M438="Off",0,IF(ScheduleCompile!M438="On",1,IF(ISNUMBER(ScheduleCompile!M438),ScheduleCompile!M438/1,IF(ISTEXT(ScheduleCompile!M438),IF(OR(ISNUMBER(FIND("5F",ScheduleCompile!M438)),ISNUMBER(FIND("0F",ScheduleCompile!M438)),ISNUMBER(FIND("8F",ScheduleCompile!M438)),ISNUMBER(FIND("1F",ScheduleCompile!M438)),ISNUMBER(FIND("2F",ScheduleCompile!M438)),ISNUMBER(FIND("3F",ScheduleCompile!M438)),ISNUMBER(FIND("6F",ScheduleCompile!M438)),ISNUMBER(FIND("7F",ScheduleCompile!M438)),ISNUMBER(FIND("9F",ScheduleCompile!M438)),ISNUMBER(FIND("4F",ScheduleCompile!M438))),VALUE(LEFT(ScheduleCompile!M438,FIND("F",ScheduleCompile!M438)-1)),ScheduleCompile!M438)))))))</f>
        <v>70</v>
      </c>
      <c r="S445" s="1">
        <f>IF(AND(ISERROR(IF(ScheduleCompile!N438="Off",0,IF(ScheduleCompile!N438="On",1,IF(ISNUMBER(ScheduleCompile!N438),ScheduleCompile!N438/1,IF(ISTEXT(ScheduleCompile!N438),IF(OR(ISNUMBER(FIND("5F",ScheduleCompile!N438)),ISNUMBER(FIND("0F",ScheduleCompile!N438)),ISNUMBER(FIND("8F",ScheduleCompile!N438)),ISNUMBER(FIND("1F",ScheduleCompile!N438)),ISNUMBER(FIND("2F",ScheduleCompile!N438)),ISNUMBER(FIND("3F",ScheduleCompile!N438)),ISNUMBER(FIND("6F",ScheduleCompile!N438)),ISNUMBER(FIND("7F",ScheduleCompile!N438)),ISNUMBER(FIND("9F",ScheduleCompile!N438)),ISNUMBER(FIND("4F",ScheduleCompile!N438))),VALUE(LEFT(ScheduleCompile!N438,FIND("F",ScheduleCompile!N438)-1)),ScheduleCompile!N438)))))),ISTEXT(ScheduleCompile!#REF!)),"ENDTABLE",IF(ISERROR(IF(ScheduleCompile!N438="Off",0,IF(ScheduleCompile!N438="On",1,IF(ISNUMBER(ScheduleCompile!N438),ScheduleCompile!N438/1,IF(ISTEXT(ScheduleCompile!N438),IF(OR(ISNUMBER(FIND("5F",ScheduleCompile!N438)),ISNUMBER(FIND("0F",ScheduleCompile!N438)),ISNUMBER(FIND("8F",ScheduleCompile!N438)),ISNUMBER(FIND("1F",ScheduleCompile!N438)),ISNUMBER(FIND("2F",ScheduleCompile!N438)),ISNUMBER(FIND("3F",ScheduleCompile!N438)),ISNUMBER(FIND("6F",ScheduleCompile!N438)),ISNUMBER(FIND("7F",ScheduleCompile!N438)),ISNUMBER(FIND("9F",ScheduleCompile!N438)),ISNUMBER(FIND("4F",ScheduleCompile!N438))),VALUE(LEFT(ScheduleCompile!N438,FIND("F",ScheduleCompile!N438)-1)),ScheduleCompile!N438)))))),"",IF(ScheduleCompile!N438="Off",0,IF(ScheduleCompile!N438="On",1,IF(ISNUMBER(ScheduleCompile!N438),ScheduleCompile!N438/1,IF(ISTEXT(ScheduleCompile!N438),IF(OR(ISNUMBER(FIND("5F",ScheduleCompile!N438)),ISNUMBER(FIND("0F",ScheduleCompile!N438)),ISNUMBER(FIND("8F",ScheduleCompile!N438)),ISNUMBER(FIND("1F",ScheduleCompile!N438)),ISNUMBER(FIND("2F",ScheduleCompile!N438)),ISNUMBER(FIND("3F",ScheduleCompile!N438)),ISNUMBER(FIND("6F",ScheduleCompile!N438)),ISNUMBER(FIND("7F",ScheduleCompile!N438)),ISNUMBER(FIND("9F",ScheduleCompile!N438)),ISNUMBER(FIND("4F",ScheduleCompile!N438))),VALUE(LEFT(ScheduleCompile!N438,FIND("F",ScheduleCompile!N438)-1)),ScheduleCompile!N438)))))))</f>
        <v>70</v>
      </c>
      <c r="T445" s="1">
        <f>IF(AND(ISERROR(IF(ScheduleCompile!O438="Off",0,IF(ScheduleCompile!O438="On",1,IF(ISNUMBER(ScheduleCompile!O438),ScheduleCompile!O438/1,IF(ISTEXT(ScheduleCompile!O438),IF(OR(ISNUMBER(FIND("5F",ScheduleCompile!O438)),ISNUMBER(FIND("0F",ScheduleCompile!O438)),ISNUMBER(FIND("8F",ScheduleCompile!O438)),ISNUMBER(FIND("1F",ScheduleCompile!O438)),ISNUMBER(FIND("2F",ScheduleCompile!O438)),ISNUMBER(FIND("3F",ScheduleCompile!O438)),ISNUMBER(FIND("6F",ScheduleCompile!O438)),ISNUMBER(FIND("7F",ScheduleCompile!O438)),ISNUMBER(FIND("9F",ScheduleCompile!O438)),ISNUMBER(FIND("4F",ScheduleCompile!O438))),VALUE(LEFT(ScheduleCompile!O438,FIND("F",ScheduleCompile!O438)-1)),ScheduleCompile!O438)))))),ISTEXT(ScheduleCompile!#REF!)),"ENDTABLE",IF(ISERROR(IF(ScheduleCompile!O438="Off",0,IF(ScheduleCompile!O438="On",1,IF(ISNUMBER(ScheduleCompile!O438),ScheduleCompile!O438/1,IF(ISTEXT(ScheduleCompile!O438),IF(OR(ISNUMBER(FIND("5F",ScheduleCompile!O438)),ISNUMBER(FIND("0F",ScheduleCompile!O438)),ISNUMBER(FIND("8F",ScheduleCompile!O438)),ISNUMBER(FIND("1F",ScheduleCompile!O438)),ISNUMBER(FIND("2F",ScheduleCompile!O438)),ISNUMBER(FIND("3F",ScheduleCompile!O438)),ISNUMBER(FIND("6F",ScheduleCompile!O438)),ISNUMBER(FIND("7F",ScheduleCompile!O438)),ISNUMBER(FIND("9F",ScheduleCompile!O438)),ISNUMBER(FIND("4F",ScheduleCompile!O438))),VALUE(LEFT(ScheduleCompile!O438,FIND("F",ScheduleCompile!O438)-1)),ScheduleCompile!O438)))))),"",IF(ScheduleCompile!O438="Off",0,IF(ScheduleCompile!O438="On",1,IF(ISNUMBER(ScheduleCompile!O438),ScheduleCompile!O438/1,IF(ISTEXT(ScheduleCompile!O438),IF(OR(ISNUMBER(FIND("5F",ScheduleCompile!O438)),ISNUMBER(FIND("0F",ScheduleCompile!O438)),ISNUMBER(FIND("8F",ScheduleCompile!O438)),ISNUMBER(FIND("1F",ScheduleCompile!O438)),ISNUMBER(FIND("2F",ScheduleCompile!O438)),ISNUMBER(FIND("3F",ScheduleCompile!O438)),ISNUMBER(FIND("6F",ScheduleCompile!O438)),ISNUMBER(FIND("7F",ScheduleCompile!O438)),ISNUMBER(FIND("9F",ScheduleCompile!O438)),ISNUMBER(FIND("4F",ScheduleCompile!O438))),VALUE(LEFT(ScheduleCompile!O438,FIND("F",ScheduleCompile!O438)-1)),ScheduleCompile!O438)))))))</f>
        <v>70</v>
      </c>
      <c r="U445" s="1">
        <f>IF(AND(ISERROR(IF(ScheduleCompile!P438="Off",0,IF(ScheduleCompile!P438="On",1,IF(ISNUMBER(ScheduleCompile!P438),ScheduleCompile!P438/1,IF(ISTEXT(ScheduleCompile!P438),IF(OR(ISNUMBER(FIND("5F",ScheduleCompile!P438)),ISNUMBER(FIND("0F",ScheduleCompile!P438)),ISNUMBER(FIND("8F",ScheduleCompile!P438)),ISNUMBER(FIND("1F",ScheduleCompile!P438)),ISNUMBER(FIND("2F",ScheduleCompile!P438)),ISNUMBER(FIND("3F",ScheduleCompile!P438)),ISNUMBER(FIND("6F",ScheduleCompile!P438)),ISNUMBER(FIND("7F",ScheduleCompile!P438)),ISNUMBER(FIND("9F",ScheduleCompile!P438)),ISNUMBER(FIND("4F",ScheduleCompile!P438))),VALUE(LEFT(ScheduleCompile!P438,FIND("F",ScheduleCompile!P438)-1)),ScheduleCompile!P438)))))),ISTEXT(ScheduleCompile!#REF!)),"ENDTABLE",IF(ISERROR(IF(ScheduleCompile!P438="Off",0,IF(ScheduleCompile!P438="On",1,IF(ISNUMBER(ScheduleCompile!P438),ScheduleCompile!P438/1,IF(ISTEXT(ScheduleCompile!P438),IF(OR(ISNUMBER(FIND("5F",ScheduleCompile!P438)),ISNUMBER(FIND("0F",ScheduleCompile!P438)),ISNUMBER(FIND("8F",ScheduleCompile!P438)),ISNUMBER(FIND("1F",ScheduleCompile!P438)),ISNUMBER(FIND("2F",ScheduleCompile!P438)),ISNUMBER(FIND("3F",ScheduleCompile!P438)),ISNUMBER(FIND("6F",ScheduleCompile!P438)),ISNUMBER(FIND("7F",ScheduleCompile!P438)),ISNUMBER(FIND("9F",ScheduleCompile!P438)),ISNUMBER(FIND("4F",ScheduleCompile!P438))),VALUE(LEFT(ScheduleCompile!P438,FIND("F",ScheduleCompile!P438)-1)),ScheduleCompile!P438)))))),"",IF(ScheduleCompile!P438="Off",0,IF(ScheduleCompile!P438="On",1,IF(ISNUMBER(ScheduleCompile!P438),ScheduleCompile!P438/1,IF(ISTEXT(ScheduleCompile!P438),IF(OR(ISNUMBER(FIND("5F",ScheduleCompile!P438)),ISNUMBER(FIND("0F",ScheduleCompile!P438)),ISNUMBER(FIND("8F",ScheduleCompile!P438)),ISNUMBER(FIND("1F",ScheduleCompile!P438)),ISNUMBER(FIND("2F",ScheduleCompile!P438)),ISNUMBER(FIND("3F",ScheduleCompile!P438)),ISNUMBER(FIND("6F",ScheduleCompile!P438)),ISNUMBER(FIND("7F",ScheduleCompile!P438)),ISNUMBER(FIND("9F",ScheduleCompile!P438)),ISNUMBER(FIND("4F",ScheduleCompile!P438))),VALUE(LEFT(ScheduleCompile!P438,FIND("F",ScheduleCompile!P438)-1)),ScheduleCompile!P438)))))))</f>
        <v>70</v>
      </c>
      <c r="V445" s="1">
        <f>IF(AND(ISERROR(IF(ScheduleCompile!Q438="Off",0,IF(ScheduleCompile!Q438="On",1,IF(ISNUMBER(ScheduleCompile!Q438),ScheduleCompile!Q438/1,IF(ISTEXT(ScheduleCompile!Q438),IF(OR(ISNUMBER(FIND("5F",ScheduleCompile!Q438)),ISNUMBER(FIND("0F",ScheduleCompile!Q438)),ISNUMBER(FIND("8F",ScheduleCompile!Q438)),ISNUMBER(FIND("1F",ScheduleCompile!Q438)),ISNUMBER(FIND("2F",ScheduleCompile!Q438)),ISNUMBER(FIND("3F",ScheduleCompile!Q438)),ISNUMBER(FIND("6F",ScheduleCompile!Q438)),ISNUMBER(FIND("7F",ScheduleCompile!Q438)),ISNUMBER(FIND("9F",ScheduleCompile!Q438)),ISNUMBER(FIND("4F",ScheduleCompile!Q438))),VALUE(LEFT(ScheduleCompile!Q438,FIND("F",ScheduleCompile!Q438)-1)),ScheduleCompile!Q438)))))),ISTEXT(ScheduleCompile!#REF!)),"ENDTABLE",IF(ISERROR(IF(ScheduleCompile!Q438="Off",0,IF(ScheduleCompile!Q438="On",1,IF(ISNUMBER(ScheduleCompile!Q438),ScheduleCompile!Q438/1,IF(ISTEXT(ScheduleCompile!Q438),IF(OR(ISNUMBER(FIND("5F",ScheduleCompile!Q438)),ISNUMBER(FIND("0F",ScheduleCompile!Q438)),ISNUMBER(FIND("8F",ScheduleCompile!Q438)),ISNUMBER(FIND("1F",ScheduleCompile!Q438)),ISNUMBER(FIND("2F",ScheduleCompile!Q438)),ISNUMBER(FIND("3F",ScheduleCompile!Q438)),ISNUMBER(FIND("6F",ScheduleCompile!Q438)),ISNUMBER(FIND("7F",ScheduleCompile!Q438)),ISNUMBER(FIND("9F",ScheduleCompile!Q438)),ISNUMBER(FIND("4F",ScheduleCompile!Q438))),VALUE(LEFT(ScheduleCompile!Q438,FIND("F",ScheduleCompile!Q438)-1)),ScheduleCompile!Q438)))))),"",IF(ScheduleCompile!Q438="Off",0,IF(ScheduleCompile!Q438="On",1,IF(ISNUMBER(ScheduleCompile!Q438),ScheduleCompile!Q438/1,IF(ISTEXT(ScheduleCompile!Q438),IF(OR(ISNUMBER(FIND("5F",ScheduleCompile!Q438)),ISNUMBER(FIND("0F",ScheduleCompile!Q438)),ISNUMBER(FIND("8F",ScheduleCompile!Q438)),ISNUMBER(FIND("1F",ScheduleCompile!Q438)),ISNUMBER(FIND("2F",ScheduleCompile!Q438)),ISNUMBER(FIND("3F",ScheduleCompile!Q438)),ISNUMBER(FIND("6F",ScheduleCompile!Q438)),ISNUMBER(FIND("7F",ScheduleCompile!Q438)),ISNUMBER(FIND("9F",ScheduleCompile!Q438)),ISNUMBER(FIND("4F",ScheduleCompile!Q438))),VALUE(LEFT(ScheduleCompile!Q438,FIND("F",ScheduleCompile!Q438)-1)),ScheduleCompile!Q438)))))))</f>
        <v>70</v>
      </c>
      <c r="W445" s="1">
        <f>IF(AND(ISERROR(IF(ScheduleCompile!R438="Off",0,IF(ScheduleCompile!R438="On",1,IF(ISNUMBER(ScheduleCompile!R438),ScheduleCompile!R438/1,IF(ISTEXT(ScheduleCompile!R438),IF(OR(ISNUMBER(FIND("5F",ScheduleCompile!R438)),ISNUMBER(FIND("0F",ScheduleCompile!R438)),ISNUMBER(FIND("8F",ScheduleCompile!R438)),ISNUMBER(FIND("1F",ScheduleCompile!R438)),ISNUMBER(FIND("2F",ScheduleCompile!R438)),ISNUMBER(FIND("3F",ScheduleCompile!R438)),ISNUMBER(FIND("6F",ScheduleCompile!R438)),ISNUMBER(FIND("7F",ScheduleCompile!R438)),ISNUMBER(FIND("9F",ScheduleCompile!R438)),ISNUMBER(FIND("4F",ScheduleCompile!R438))),VALUE(LEFT(ScheduleCompile!R438,FIND("F",ScheduleCompile!R438)-1)),ScheduleCompile!R438)))))),ISTEXT(ScheduleCompile!#REF!)),"ENDTABLE",IF(ISERROR(IF(ScheduleCompile!R438="Off",0,IF(ScheduleCompile!R438="On",1,IF(ISNUMBER(ScheduleCompile!R438),ScheduleCompile!R438/1,IF(ISTEXT(ScheduleCompile!R438),IF(OR(ISNUMBER(FIND("5F",ScheduleCompile!R438)),ISNUMBER(FIND("0F",ScheduleCompile!R438)),ISNUMBER(FIND("8F",ScheduleCompile!R438)),ISNUMBER(FIND("1F",ScheduleCompile!R438)),ISNUMBER(FIND("2F",ScheduleCompile!R438)),ISNUMBER(FIND("3F",ScheduleCompile!R438)),ISNUMBER(FIND("6F",ScheduleCompile!R438)),ISNUMBER(FIND("7F",ScheduleCompile!R438)),ISNUMBER(FIND("9F",ScheduleCompile!R438)),ISNUMBER(FIND("4F",ScheduleCompile!R438))),VALUE(LEFT(ScheduleCompile!R438,FIND("F",ScheduleCompile!R438)-1)),ScheduleCompile!R438)))))),"",IF(ScheduleCompile!R438="Off",0,IF(ScheduleCompile!R438="On",1,IF(ISNUMBER(ScheduleCompile!R438),ScheduleCompile!R438/1,IF(ISTEXT(ScheduleCompile!R438),IF(OR(ISNUMBER(FIND("5F",ScheduleCompile!R438)),ISNUMBER(FIND("0F",ScheduleCompile!R438)),ISNUMBER(FIND("8F",ScheduleCompile!R438)),ISNUMBER(FIND("1F",ScheduleCompile!R438)),ISNUMBER(FIND("2F",ScheduleCompile!R438)),ISNUMBER(FIND("3F",ScheduleCompile!R438)),ISNUMBER(FIND("6F",ScheduleCompile!R438)),ISNUMBER(FIND("7F",ScheduleCompile!R438)),ISNUMBER(FIND("9F",ScheduleCompile!R438)),ISNUMBER(FIND("4F",ScheduleCompile!R438))),VALUE(LEFT(ScheduleCompile!R438,FIND("F",ScheduleCompile!R438)-1)),ScheduleCompile!R438)))))))</f>
        <v>70</v>
      </c>
      <c r="X445" s="1">
        <f>IF(AND(ISERROR(IF(ScheduleCompile!S438="Off",0,IF(ScheduleCompile!S438="On",1,IF(ISNUMBER(ScheduleCompile!S438),ScheduleCompile!S438/1,IF(ISTEXT(ScheduleCompile!S438),IF(OR(ISNUMBER(FIND("5F",ScheduleCompile!S438)),ISNUMBER(FIND("0F",ScheduleCompile!S438)),ISNUMBER(FIND("8F",ScheduleCompile!S438)),ISNUMBER(FIND("1F",ScheduleCompile!S438)),ISNUMBER(FIND("2F",ScheduleCompile!S438)),ISNUMBER(FIND("3F",ScheduleCompile!S438)),ISNUMBER(FIND("6F",ScheduleCompile!S438)),ISNUMBER(FIND("7F",ScheduleCompile!S438)),ISNUMBER(FIND("9F",ScheduleCompile!S438)),ISNUMBER(FIND("4F",ScheduleCompile!S438))),VALUE(LEFT(ScheduleCompile!S438,FIND("F",ScheduleCompile!S438)-1)),ScheduleCompile!S438)))))),ISTEXT(ScheduleCompile!#REF!)),"ENDTABLE",IF(ISERROR(IF(ScheduleCompile!S438="Off",0,IF(ScheduleCompile!S438="On",1,IF(ISNUMBER(ScheduleCompile!S438),ScheduleCompile!S438/1,IF(ISTEXT(ScheduleCompile!S438),IF(OR(ISNUMBER(FIND("5F",ScheduleCompile!S438)),ISNUMBER(FIND("0F",ScheduleCompile!S438)),ISNUMBER(FIND("8F",ScheduleCompile!S438)),ISNUMBER(FIND("1F",ScheduleCompile!S438)),ISNUMBER(FIND("2F",ScheduleCompile!S438)),ISNUMBER(FIND("3F",ScheduleCompile!S438)),ISNUMBER(FIND("6F",ScheduleCompile!S438)),ISNUMBER(FIND("7F",ScheduleCompile!S438)),ISNUMBER(FIND("9F",ScheduleCompile!S438)),ISNUMBER(FIND("4F",ScheduleCompile!S438))),VALUE(LEFT(ScheduleCompile!S438,FIND("F",ScheduleCompile!S438)-1)),ScheduleCompile!S438)))))),"",IF(ScheduleCompile!S438="Off",0,IF(ScheduleCompile!S438="On",1,IF(ISNUMBER(ScheduleCompile!S438),ScheduleCompile!S438/1,IF(ISTEXT(ScheduleCompile!S438),IF(OR(ISNUMBER(FIND("5F",ScheduleCompile!S438)),ISNUMBER(FIND("0F",ScheduleCompile!S438)),ISNUMBER(FIND("8F",ScheduleCompile!S438)),ISNUMBER(FIND("1F",ScheduleCompile!S438)),ISNUMBER(FIND("2F",ScheduleCompile!S438)),ISNUMBER(FIND("3F",ScheduleCompile!S438)),ISNUMBER(FIND("6F",ScheduleCompile!S438)),ISNUMBER(FIND("7F",ScheduleCompile!S438)),ISNUMBER(FIND("9F",ScheduleCompile!S438)),ISNUMBER(FIND("4F",ScheduleCompile!S438))),VALUE(LEFT(ScheduleCompile!S438,FIND("F",ScheduleCompile!S438)-1)),ScheduleCompile!S438)))))))</f>
        <v>70</v>
      </c>
      <c r="Y445" s="1">
        <f>IF(AND(ISERROR(IF(ScheduleCompile!T438="Off",0,IF(ScheduleCompile!T438="On",1,IF(ISNUMBER(ScheduleCompile!T438),ScheduleCompile!T438/1,IF(ISTEXT(ScheduleCompile!T438),IF(OR(ISNUMBER(FIND("5F",ScheduleCompile!T438)),ISNUMBER(FIND("0F",ScheduleCompile!T438)),ISNUMBER(FIND("8F",ScheduleCompile!T438)),ISNUMBER(FIND("1F",ScheduleCompile!T438)),ISNUMBER(FIND("2F",ScheduleCompile!T438)),ISNUMBER(FIND("3F",ScheduleCompile!T438)),ISNUMBER(FIND("6F",ScheduleCompile!T438)),ISNUMBER(FIND("7F",ScheduleCompile!T438)),ISNUMBER(FIND("9F",ScheduleCompile!T438)),ISNUMBER(FIND("4F",ScheduleCompile!T438))),VALUE(LEFT(ScheduleCompile!T438,FIND("F",ScheduleCompile!T438)-1)),ScheduleCompile!T438)))))),ISTEXT(ScheduleCompile!#REF!)),"ENDTABLE",IF(ISERROR(IF(ScheduleCompile!T438="Off",0,IF(ScheduleCompile!T438="On",1,IF(ISNUMBER(ScheduleCompile!T438),ScheduleCompile!T438/1,IF(ISTEXT(ScheduleCompile!T438),IF(OR(ISNUMBER(FIND("5F",ScheduleCompile!T438)),ISNUMBER(FIND("0F",ScheduleCompile!T438)),ISNUMBER(FIND("8F",ScheduleCompile!T438)),ISNUMBER(FIND("1F",ScheduleCompile!T438)),ISNUMBER(FIND("2F",ScheduleCompile!T438)),ISNUMBER(FIND("3F",ScheduleCompile!T438)),ISNUMBER(FIND("6F",ScheduleCompile!T438)),ISNUMBER(FIND("7F",ScheduleCompile!T438)),ISNUMBER(FIND("9F",ScheduleCompile!T438)),ISNUMBER(FIND("4F",ScheduleCompile!T438))),VALUE(LEFT(ScheduleCompile!T438,FIND("F",ScheduleCompile!T438)-1)),ScheduleCompile!T438)))))),"",IF(ScheduleCompile!T438="Off",0,IF(ScheduleCompile!T438="On",1,IF(ISNUMBER(ScheduleCompile!T438),ScheduleCompile!T438/1,IF(ISTEXT(ScheduleCompile!T438),IF(OR(ISNUMBER(FIND("5F",ScheduleCompile!T438)),ISNUMBER(FIND("0F",ScheduleCompile!T438)),ISNUMBER(FIND("8F",ScheduleCompile!T438)),ISNUMBER(FIND("1F",ScheduleCompile!T438)),ISNUMBER(FIND("2F",ScheduleCompile!T438)),ISNUMBER(FIND("3F",ScheduleCompile!T438)),ISNUMBER(FIND("6F",ScheduleCompile!T438)),ISNUMBER(FIND("7F",ScheduleCompile!T438)),ISNUMBER(FIND("9F",ScheduleCompile!T438)),ISNUMBER(FIND("4F",ScheduleCompile!T438))),VALUE(LEFT(ScheduleCompile!T438,FIND("F",ScheduleCompile!T438)-1)),ScheduleCompile!T438)))))))</f>
        <v>70</v>
      </c>
      <c r="Z445" s="1">
        <f>IF(AND(ISERROR(IF(ScheduleCompile!U438="Off",0,IF(ScheduleCompile!U438="On",1,IF(ISNUMBER(ScheduleCompile!U438),ScheduleCompile!U438/1,IF(ISTEXT(ScheduleCompile!U438),IF(OR(ISNUMBER(FIND("5F",ScheduleCompile!U438)),ISNUMBER(FIND("0F",ScheduleCompile!U438)),ISNUMBER(FIND("8F",ScheduleCompile!U438)),ISNUMBER(FIND("1F",ScheduleCompile!U438)),ISNUMBER(FIND("2F",ScheduleCompile!U438)),ISNUMBER(FIND("3F",ScheduleCompile!U438)),ISNUMBER(FIND("6F",ScheduleCompile!U438)),ISNUMBER(FIND("7F",ScheduleCompile!U438)),ISNUMBER(FIND("9F",ScheduleCompile!U438)),ISNUMBER(FIND("4F",ScheduleCompile!U438))),VALUE(LEFT(ScheduleCompile!U438,FIND("F",ScheduleCompile!U438)-1)),ScheduleCompile!U438)))))),ISTEXT(ScheduleCompile!#REF!)),"ENDTABLE",IF(ISERROR(IF(ScheduleCompile!U438="Off",0,IF(ScheduleCompile!U438="On",1,IF(ISNUMBER(ScheduleCompile!U438),ScheduleCompile!U438/1,IF(ISTEXT(ScheduleCompile!U438),IF(OR(ISNUMBER(FIND("5F",ScheduleCompile!U438)),ISNUMBER(FIND("0F",ScheduleCompile!U438)),ISNUMBER(FIND("8F",ScheduleCompile!U438)),ISNUMBER(FIND("1F",ScheduleCompile!U438)),ISNUMBER(FIND("2F",ScheduleCompile!U438)),ISNUMBER(FIND("3F",ScheduleCompile!U438)),ISNUMBER(FIND("6F",ScheduleCompile!U438)),ISNUMBER(FIND("7F",ScheduleCompile!U438)),ISNUMBER(FIND("9F",ScheduleCompile!U438)),ISNUMBER(FIND("4F",ScheduleCompile!U438))),VALUE(LEFT(ScheduleCompile!U438,FIND("F",ScheduleCompile!U438)-1)),ScheduleCompile!U438)))))),"",IF(ScheduleCompile!U438="Off",0,IF(ScheduleCompile!U438="On",1,IF(ISNUMBER(ScheduleCompile!U438),ScheduleCompile!U438/1,IF(ISTEXT(ScheduleCompile!U438),IF(OR(ISNUMBER(FIND("5F",ScheduleCompile!U438)),ISNUMBER(FIND("0F",ScheduleCompile!U438)),ISNUMBER(FIND("8F",ScheduleCompile!U438)),ISNUMBER(FIND("1F",ScheduleCompile!U438)),ISNUMBER(FIND("2F",ScheduleCompile!U438)),ISNUMBER(FIND("3F",ScheduleCompile!U438)),ISNUMBER(FIND("6F",ScheduleCompile!U438)),ISNUMBER(FIND("7F",ScheduleCompile!U438)),ISNUMBER(FIND("9F",ScheduleCompile!U438)),ISNUMBER(FIND("4F",ScheduleCompile!U438))),VALUE(LEFT(ScheduleCompile!U438,FIND("F",ScheduleCompile!U438)-1)),ScheduleCompile!U438)))))))</f>
        <v>70</v>
      </c>
      <c r="AA445" s="1">
        <f>IF(AND(ISERROR(IF(ScheduleCompile!V438="Off",0,IF(ScheduleCompile!V438="On",1,IF(ISNUMBER(ScheduleCompile!V438),ScheduleCompile!V438/1,IF(ISTEXT(ScheduleCompile!V438),IF(OR(ISNUMBER(FIND("5F",ScheduleCompile!V438)),ISNUMBER(FIND("0F",ScheduleCompile!V438)),ISNUMBER(FIND("8F",ScheduleCompile!V438)),ISNUMBER(FIND("1F",ScheduleCompile!V438)),ISNUMBER(FIND("2F",ScheduleCompile!V438)),ISNUMBER(FIND("3F",ScheduleCompile!V438)),ISNUMBER(FIND("6F",ScheduleCompile!V438)),ISNUMBER(FIND("7F",ScheduleCompile!V438)),ISNUMBER(FIND("9F",ScheduleCompile!V438)),ISNUMBER(FIND("4F",ScheduleCompile!V438))),VALUE(LEFT(ScheduleCompile!V438,FIND("F",ScheduleCompile!V438)-1)),ScheduleCompile!V438)))))),ISTEXT(ScheduleCompile!#REF!)),"ENDTABLE",IF(ISERROR(IF(ScheduleCompile!V438="Off",0,IF(ScheduleCompile!V438="On",1,IF(ISNUMBER(ScheduleCompile!V438),ScheduleCompile!V438/1,IF(ISTEXT(ScheduleCompile!V438),IF(OR(ISNUMBER(FIND("5F",ScheduleCompile!V438)),ISNUMBER(FIND("0F",ScheduleCompile!V438)),ISNUMBER(FIND("8F",ScheduleCompile!V438)),ISNUMBER(FIND("1F",ScheduleCompile!V438)),ISNUMBER(FIND("2F",ScheduleCompile!V438)),ISNUMBER(FIND("3F",ScheduleCompile!V438)),ISNUMBER(FIND("6F",ScheduleCompile!V438)),ISNUMBER(FIND("7F",ScheduleCompile!V438)),ISNUMBER(FIND("9F",ScheduleCompile!V438)),ISNUMBER(FIND("4F",ScheduleCompile!V438))),VALUE(LEFT(ScheduleCompile!V438,FIND("F",ScheduleCompile!V438)-1)),ScheduleCompile!V438)))))),"",IF(ScheduleCompile!V438="Off",0,IF(ScheduleCompile!V438="On",1,IF(ISNUMBER(ScheduleCompile!V438),ScheduleCompile!V438/1,IF(ISTEXT(ScheduleCompile!V438),IF(OR(ISNUMBER(FIND("5F",ScheduleCompile!V438)),ISNUMBER(FIND("0F",ScheduleCompile!V438)),ISNUMBER(FIND("8F",ScheduleCompile!V438)),ISNUMBER(FIND("1F",ScheduleCompile!V438)),ISNUMBER(FIND("2F",ScheduleCompile!V438)),ISNUMBER(FIND("3F",ScheduleCompile!V438)),ISNUMBER(FIND("6F",ScheduleCompile!V438)),ISNUMBER(FIND("7F",ScheduleCompile!V438)),ISNUMBER(FIND("9F",ScheduleCompile!V438)),ISNUMBER(FIND("4F",ScheduleCompile!V438))),VALUE(LEFT(ScheduleCompile!V438,FIND("F",ScheduleCompile!V438)-1)),ScheduleCompile!V438)))))))</f>
        <v>70</v>
      </c>
      <c r="AB445" s="1">
        <f>IF(AND(ISERROR(IF(ScheduleCompile!W438="Off",0,IF(ScheduleCompile!W438="On",1,IF(ISNUMBER(ScheduleCompile!W438),ScheduleCompile!W438/1,IF(ISTEXT(ScheduleCompile!W438),IF(OR(ISNUMBER(FIND("5F",ScheduleCompile!W438)),ISNUMBER(FIND("0F",ScheduleCompile!W438)),ISNUMBER(FIND("8F",ScheduleCompile!W438)),ISNUMBER(FIND("1F",ScheduleCompile!W438)),ISNUMBER(FIND("2F",ScheduleCompile!W438)),ISNUMBER(FIND("3F",ScheduleCompile!W438)),ISNUMBER(FIND("6F",ScheduleCompile!W438)),ISNUMBER(FIND("7F",ScheduleCompile!W438)),ISNUMBER(FIND("9F",ScheduleCompile!W438)),ISNUMBER(FIND("4F",ScheduleCompile!W438))),VALUE(LEFT(ScheduleCompile!W438,FIND("F",ScheduleCompile!W438)-1)),ScheduleCompile!W438)))))),ISTEXT(ScheduleCompile!#REF!)),"ENDTABLE",IF(ISERROR(IF(ScheduleCompile!W438="Off",0,IF(ScheduleCompile!W438="On",1,IF(ISNUMBER(ScheduleCompile!W438),ScheduleCompile!W438/1,IF(ISTEXT(ScheduleCompile!W438),IF(OR(ISNUMBER(FIND("5F",ScheduleCompile!W438)),ISNUMBER(FIND("0F",ScheduleCompile!W438)),ISNUMBER(FIND("8F",ScheduleCompile!W438)),ISNUMBER(FIND("1F",ScheduleCompile!W438)),ISNUMBER(FIND("2F",ScheduleCompile!W438)),ISNUMBER(FIND("3F",ScheduleCompile!W438)),ISNUMBER(FIND("6F",ScheduleCompile!W438)),ISNUMBER(FIND("7F",ScheduleCompile!W438)),ISNUMBER(FIND("9F",ScheduleCompile!W438)),ISNUMBER(FIND("4F",ScheduleCompile!W438))),VALUE(LEFT(ScheduleCompile!W438,FIND("F",ScheduleCompile!W438)-1)),ScheduleCompile!W438)))))),"",IF(ScheduleCompile!W438="Off",0,IF(ScheduleCompile!W438="On",1,IF(ISNUMBER(ScheduleCompile!W438),ScheduleCompile!W438/1,IF(ISTEXT(ScheduleCompile!W438),IF(OR(ISNUMBER(FIND("5F",ScheduleCompile!W438)),ISNUMBER(FIND("0F",ScheduleCompile!W438)),ISNUMBER(FIND("8F",ScheduleCompile!W438)),ISNUMBER(FIND("1F",ScheduleCompile!W438)),ISNUMBER(FIND("2F",ScheduleCompile!W438)),ISNUMBER(FIND("3F",ScheduleCompile!W438)),ISNUMBER(FIND("6F",ScheduleCompile!W438)),ISNUMBER(FIND("7F",ScheduleCompile!W438)),ISNUMBER(FIND("9F",ScheduleCompile!W438)),ISNUMBER(FIND("4F",ScheduleCompile!W438))),VALUE(LEFT(ScheduleCompile!W438,FIND("F",ScheduleCompile!W438)-1)),ScheduleCompile!W438)))))))</f>
        <v>70</v>
      </c>
      <c r="AC445" s="1">
        <f>IF(AND(ISERROR(IF(ScheduleCompile!X438="Off",0,IF(ScheduleCompile!X438="On",1,IF(ISNUMBER(ScheduleCompile!X438),ScheduleCompile!X438/1,IF(ISTEXT(ScheduleCompile!X438),IF(OR(ISNUMBER(FIND("5F",ScheduleCompile!X438)),ISNUMBER(FIND("0F",ScheduleCompile!X438)),ISNUMBER(FIND("8F",ScheduleCompile!X438)),ISNUMBER(FIND("1F",ScheduleCompile!X438)),ISNUMBER(FIND("2F",ScheduleCompile!X438)),ISNUMBER(FIND("3F",ScheduleCompile!X438)),ISNUMBER(FIND("6F",ScheduleCompile!X438)),ISNUMBER(FIND("7F",ScheduleCompile!X438)),ISNUMBER(FIND("9F",ScheduleCompile!X438)),ISNUMBER(FIND("4F",ScheduleCompile!X438))),VALUE(LEFT(ScheduleCompile!X438,FIND("F",ScheduleCompile!X438)-1)),ScheduleCompile!X438)))))),ISTEXT(ScheduleCompile!#REF!)),"ENDTABLE",IF(ISERROR(IF(ScheduleCompile!X438="Off",0,IF(ScheduleCompile!X438="On",1,IF(ISNUMBER(ScheduleCompile!X438),ScheduleCompile!X438/1,IF(ISTEXT(ScheduleCompile!X438),IF(OR(ISNUMBER(FIND("5F",ScheduleCompile!X438)),ISNUMBER(FIND("0F",ScheduleCompile!X438)),ISNUMBER(FIND("8F",ScheduleCompile!X438)),ISNUMBER(FIND("1F",ScheduleCompile!X438)),ISNUMBER(FIND("2F",ScheduleCompile!X438)),ISNUMBER(FIND("3F",ScheduleCompile!X438)),ISNUMBER(FIND("6F",ScheduleCompile!X438)),ISNUMBER(FIND("7F",ScheduleCompile!X438)),ISNUMBER(FIND("9F",ScheduleCompile!X438)),ISNUMBER(FIND("4F",ScheduleCompile!X438))),VALUE(LEFT(ScheduleCompile!X438,FIND("F",ScheduleCompile!X438)-1)),ScheduleCompile!X438)))))),"",IF(ScheduleCompile!X438="Off",0,IF(ScheduleCompile!X438="On",1,IF(ISNUMBER(ScheduleCompile!X438),ScheduleCompile!X438/1,IF(ISTEXT(ScheduleCompile!X438),IF(OR(ISNUMBER(FIND("5F",ScheduleCompile!X438)),ISNUMBER(FIND("0F",ScheduleCompile!X438)),ISNUMBER(FIND("8F",ScheduleCompile!X438)),ISNUMBER(FIND("1F",ScheduleCompile!X438)),ISNUMBER(FIND("2F",ScheduleCompile!X438)),ISNUMBER(FIND("3F",ScheduleCompile!X438)),ISNUMBER(FIND("6F",ScheduleCompile!X438)),ISNUMBER(FIND("7F",ScheduleCompile!X438)),ISNUMBER(FIND("9F",ScheduleCompile!X438)),ISNUMBER(FIND("4F",ScheduleCompile!X438))),VALUE(LEFT(ScheduleCompile!X438,FIND("F",ScheduleCompile!X438)-1)),ScheduleCompile!X438)))))))</f>
        <v>60</v>
      </c>
      <c r="AD445" s="1">
        <f>IF(AND(ISERROR(IF(ScheduleCompile!Y438="Off",0,IF(ScheduleCompile!Y438="On",1,IF(ISNUMBER(ScheduleCompile!Y438),ScheduleCompile!Y438/1,IF(ISTEXT(ScheduleCompile!Y438),IF(OR(ISNUMBER(FIND("5F",ScheduleCompile!Y438)),ISNUMBER(FIND("0F",ScheduleCompile!Y438)),ISNUMBER(FIND("8F",ScheduleCompile!Y438)),ISNUMBER(FIND("1F",ScheduleCompile!Y438)),ISNUMBER(FIND("2F",ScheduleCompile!Y438)),ISNUMBER(FIND("3F",ScheduleCompile!Y438)),ISNUMBER(FIND("6F",ScheduleCompile!Y438)),ISNUMBER(FIND("7F",ScheduleCompile!Y438)),ISNUMBER(FIND("9F",ScheduleCompile!Y438)),ISNUMBER(FIND("4F",ScheduleCompile!Y438))),VALUE(LEFT(ScheduleCompile!Y438,FIND("F",ScheduleCompile!Y438)-1)),ScheduleCompile!Y438)))))),ISTEXT(ScheduleCompile!#REF!)),"ENDTABLE",IF(ISERROR(IF(ScheduleCompile!Y438="Off",0,IF(ScheduleCompile!Y438="On",1,IF(ISNUMBER(ScheduleCompile!Y438),ScheduleCompile!Y438/1,IF(ISTEXT(ScheduleCompile!Y438),IF(OR(ISNUMBER(FIND("5F",ScheduleCompile!Y438)),ISNUMBER(FIND("0F",ScheduleCompile!Y438)),ISNUMBER(FIND("8F",ScheduleCompile!Y438)),ISNUMBER(FIND("1F",ScheduleCompile!Y438)),ISNUMBER(FIND("2F",ScheduleCompile!Y438)),ISNUMBER(FIND("3F",ScheduleCompile!Y438)),ISNUMBER(FIND("6F",ScheduleCompile!Y438)),ISNUMBER(FIND("7F",ScheduleCompile!Y438)),ISNUMBER(FIND("9F",ScheduleCompile!Y438)),ISNUMBER(FIND("4F",ScheduleCompile!Y438))),VALUE(LEFT(ScheduleCompile!Y438,FIND("F",ScheduleCompile!Y438)-1)),ScheduleCompile!Y438)))))),"",IF(ScheduleCompile!Y438="Off",0,IF(ScheduleCompile!Y438="On",1,IF(ISNUMBER(ScheduleCompile!Y438),ScheduleCompile!Y438/1,IF(ISTEXT(ScheduleCompile!Y438),IF(OR(ISNUMBER(FIND("5F",ScheduleCompile!Y438)),ISNUMBER(FIND("0F",ScheduleCompile!Y438)),ISNUMBER(FIND("8F",ScheduleCompile!Y438)),ISNUMBER(FIND("1F",ScheduleCompile!Y438)),ISNUMBER(FIND("2F",ScheduleCompile!Y438)),ISNUMBER(FIND("3F",ScheduleCompile!Y438)),ISNUMBER(FIND("6F",ScheduleCompile!Y438)),ISNUMBER(FIND("7F",ScheduleCompile!Y438)),ISNUMBER(FIND("9F",ScheduleCompile!Y438)),ISNUMBER(FIND("4F",ScheduleCompile!Y438))),VALUE(LEFT(ScheduleCompile!Y438,FIND("F",ScheduleCompile!Y438)-1)),ScheduleCompile!Y438)))))))</f>
        <v>60</v>
      </c>
    </row>
    <row r="446" spans="1:30" x14ac:dyDescent="0.25">
      <c r="A446" t="str">
        <f t="shared" si="27"/>
        <v>SchDay "RetailHtgSetptSun"  Type = "Temperature" Hr = (60, 60, 60, 60, 60, 60, 60, 60, 70, 70, 70, 70, 70, 70, 70, 70, 70, 70, 70, 60, 60, 60, 60, 60) ..</v>
      </c>
      <c r="B446" s="1" t="s">
        <v>623</v>
      </c>
      <c r="C446" t="str">
        <f t="shared" si="28"/>
        <v xml:space="preserve">SchDay "RetailHtgSetptSun"  Type = "Temperature" Hr = </v>
      </c>
      <c r="D446" t="str">
        <f t="shared" si="29"/>
        <v>(60, 60, 60, 60, 60, 60, 60, 60, 70, 70, 70, 70, 70, 70, 70, 70, 70, 70, 70, 60, 60, 60, 60, 60) ..</v>
      </c>
      <c r="E446" s="30" t="str">
        <f>ScheduleCompile!A439</f>
        <v>RetailHtgSetptSun</v>
      </c>
      <c r="F446" t="str">
        <f t="shared" si="30"/>
        <v>Temperature</v>
      </c>
      <c r="G446" s="1">
        <f>IF(AND(ISERROR(IF(ScheduleCompile!B439="Off",0,IF(ScheduleCompile!B439="On",1,IF(ISNUMBER(ScheduleCompile!B439),ScheduleCompile!B439/1,IF(ISTEXT(ScheduleCompile!B439),IF(OR(ISNUMBER(FIND("5F",ScheduleCompile!B439)),ISNUMBER(FIND("0F",ScheduleCompile!B439)),ISNUMBER(FIND("8F",ScheduleCompile!B439)),ISNUMBER(FIND("1F",ScheduleCompile!B439)),ISNUMBER(FIND("2F",ScheduleCompile!B439)),ISNUMBER(FIND("3F",ScheduleCompile!B439)),ISNUMBER(FIND("6F",ScheduleCompile!B439)),ISNUMBER(FIND("7F",ScheduleCompile!B439)),ISNUMBER(FIND("9F",ScheduleCompile!B439)),ISNUMBER(FIND("4F",ScheduleCompile!B439))),VALUE(LEFT(ScheduleCompile!B439,FIND("F",ScheduleCompile!B439)-1)),ScheduleCompile!B439)))))),ISTEXT(ScheduleCompile!#REF!)),"ENDTABLE",IF(ISERROR(IF(ScheduleCompile!B439="Off",0,IF(ScheduleCompile!B439="On",1,IF(ISNUMBER(ScheduleCompile!B439),ScheduleCompile!B439/1,IF(ISTEXT(ScheduleCompile!B439),IF(OR(ISNUMBER(FIND("5F",ScheduleCompile!B439)),ISNUMBER(FIND("0F",ScheduleCompile!B439)),ISNUMBER(FIND("8F",ScheduleCompile!B439)),ISNUMBER(FIND("1F",ScheduleCompile!B439)),ISNUMBER(FIND("2F",ScheduleCompile!B439)),ISNUMBER(FIND("3F",ScheduleCompile!B439)),ISNUMBER(FIND("6F",ScheduleCompile!B439)),ISNUMBER(FIND("7F",ScheduleCompile!B439)),ISNUMBER(FIND("9F",ScheduleCompile!B439)),ISNUMBER(FIND("4F",ScheduleCompile!B439))),VALUE(LEFT(ScheduleCompile!B439,FIND("F",ScheduleCompile!B439)-1)),ScheduleCompile!B439)))))),"",IF(ScheduleCompile!B439="Off",0,IF(ScheduleCompile!B439="On",1,IF(ISNUMBER(ScheduleCompile!B439),ScheduleCompile!B439/1,IF(ISTEXT(ScheduleCompile!B439),IF(OR(ISNUMBER(FIND("5F",ScheduleCompile!B439)),ISNUMBER(FIND("0F",ScheduleCompile!B439)),ISNUMBER(FIND("8F",ScheduleCompile!B439)),ISNUMBER(FIND("1F",ScheduleCompile!B439)),ISNUMBER(FIND("2F",ScheduleCompile!B439)),ISNUMBER(FIND("3F",ScheduleCompile!B439)),ISNUMBER(FIND("6F",ScheduleCompile!B439)),ISNUMBER(FIND("7F",ScheduleCompile!B439)),ISNUMBER(FIND("9F",ScheduleCompile!B439)),ISNUMBER(FIND("4F",ScheduleCompile!B439))),VALUE(LEFT(ScheduleCompile!B439,FIND("F",ScheduleCompile!B439)-1)),ScheduleCompile!B439)))))))</f>
        <v>60</v>
      </c>
      <c r="H446" s="1">
        <f>IF(AND(ISERROR(IF(ScheduleCompile!C439="Off",0,IF(ScheduleCompile!C439="On",1,IF(ISNUMBER(ScheduleCompile!C439),ScheduleCompile!C439/1,IF(ISTEXT(ScheduleCompile!C439),IF(OR(ISNUMBER(FIND("5F",ScheduleCompile!C439)),ISNUMBER(FIND("0F",ScheduleCompile!C439)),ISNUMBER(FIND("8F",ScheduleCompile!C439)),ISNUMBER(FIND("1F",ScheduleCompile!C439)),ISNUMBER(FIND("2F",ScheduleCompile!C439)),ISNUMBER(FIND("3F",ScheduleCompile!C439)),ISNUMBER(FIND("6F",ScheduleCompile!C439)),ISNUMBER(FIND("7F",ScheduleCompile!C439)),ISNUMBER(FIND("9F",ScheduleCompile!C439)),ISNUMBER(FIND("4F",ScheduleCompile!C439))),VALUE(LEFT(ScheduleCompile!C439,FIND("F",ScheduleCompile!C439)-1)),ScheduleCompile!C439)))))),ISTEXT(ScheduleCompile!#REF!)),"ENDTABLE",IF(ISERROR(IF(ScheduleCompile!C439="Off",0,IF(ScheduleCompile!C439="On",1,IF(ISNUMBER(ScheduleCompile!C439),ScheduleCompile!C439/1,IF(ISTEXT(ScheduleCompile!C439),IF(OR(ISNUMBER(FIND("5F",ScheduleCompile!C439)),ISNUMBER(FIND("0F",ScheduleCompile!C439)),ISNUMBER(FIND("8F",ScheduleCompile!C439)),ISNUMBER(FIND("1F",ScheduleCompile!C439)),ISNUMBER(FIND("2F",ScheduleCompile!C439)),ISNUMBER(FIND("3F",ScheduleCompile!C439)),ISNUMBER(FIND("6F",ScheduleCompile!C439)),ISNUMBER(FIND("7F",ScheduleCompile!C439)),ISNUMBER(FIND("9F",ScheduleCompile!C439)),ISNUMBER(FIND("4F",ScheduleCompile!C439))),VALUE(LEFT(ScheduleCompile!C439,FIND("F",ScheduleCompile!C439)-1)),ScheduleCompile!C439)))))),"",IF(ScheduleCompile!C439="Off",0,IF(ScheduleCompile!C439="On",1,IF(ISNUMBER(ScheduleCompile!C439),ScheduleCompile!C439/1,IF(ISTEXT(ScheduleCompile!C439),IF(OR(ISNUMBER(FIND("5F",ScheduleCompile!C439)),ISNUMBER(FIND("0F",ScheduleCompile!C439)),ISNUMBER(FIND("8F",ScheduleCompile!C439)),ISNUMBER(FIND("1F",ScheduleCompile!C439)),ISNUMBER(FIND("2F",ScheduleCompile!C439)),ISNUMBER(FIND("3F",ScheduleCompile!C439)),ISNUMBER(FIND("6F",ScheduleCompile!C439)),ISNUMBER(FIND("7F",ScheduleCompile!C439)),ISNUMBER(FIND("9F",ScheduleCompile!C439)),ISNUMBER(FIND("4F",ScheduleCompile!C439))),VALUE(LEFT(ScheduleCompile!C439,FIND("F",ScheduleCompile!C439)-1)),ScheduleCompile!C439)))))))</f>
        <v>60</v>
      </c>
      <c r="I446" s="1">
        <f>IF(AND(ISERROR(IF(ScheduleCompile!D439="Off",0,IF(ScheduleCompile!D439="On",1,IF(ISNUMBER(ScheduleCompile!D439),ScheduleCompile!D439/1,IF(ISTEXT(ScheduleCompile!D439),IF(OR(ISNUMBER(FIND("5F",ScheduleCompile!D439)),ISNUMBER(FIND("0F",ScheduleCompile!D439)),ISNUMBER(FIND("8F",ScheduleCompile!D439)),ISNUMBER(FIND("1F",ScheduleCompile!D439)),ISNUMBER(FIND("2F",ScheduleCompile!D439)),ISNUMBER(FIND("3F",ScheduleCompile!D439)),ISNUMBER(FIND("6F",ScheduleCompile!D439)),ISNUMBER(FIND("7F",ScheduleCompile!D439)),ISNUMBER(FIND("9F",ScheduleCompile!D439)),ISNUMBER(FIND("4F",ScheduleCompile!D439))),VALUE(LEFT(ScheduleCompile!D439,FIND("F",ScheduleCompile!D439)-1)),ScheduleCompile!D439)))))),ISTEXT(ScheduleCompile!#REF!)),"ENDTABLE",IF(ISERROR(IF(ScheduleCompile!D439="Off",0,IF(ScheduleCompile!D439="On",1,IF(ISNUMBER(ScheduleCompile!D439),ScheduleCompile!D439/1,IF(ISTEXT(ScheduleCompile!D439),IF(OR(ISNUMBER(FIND("5F",ScheduleCompile!D439)),ISNUMBER(FIND("0F",ScheduleCompile!D439)),ISNUMBER(FIND("8F",ScheduleCompile!D439)),ISNUMBER(FIND("1F",ScheduleCompile!D439)),ISNUMBER(FIND("2F",ScheduleCompile!D439)),ISNUMBER(FIND("3F",ScheduleCompile!D439)),ISNUMBER(FIND("6F",ScheduleCompile!D439)),ISNUMBER(FIND("7F",ScheduleCompile!D439)),ISNUMBER(FIND("9F",ScheduleCompile!D439)),ISNUMBER(FIND("4F",ScheduleCompile!D439))),VALUE(LEFT(ScheduleCompile!D439,FIND("F",ScheduleCompile!D439)-1)),ScheduleCompile!D439)))))),"",IF(ScheduleCompile!D439="Off",0,IF(ScheduleCompile!D439="On",1,IF(ISNUMBER(ScheduleCompile!D439),ScheduleCompile!D439/1,IF(ISTEXT(ScheduleCompile!D439),IF(OR(ISNUMBER(FIND("5F",ScheduleCompile!D439)),ISNUMBER(FIND("0F",ScheduleCompile!D439)),ISNUMBER(FIND("8F",ScheduleCompile!D439)),ISNUMBER(FIND("1F",ScheduleCompile!D439)),ISNUMBER(FIND("2F",ScheduleCompile!D439)),ISNUMBER(FIND("3F",ScheduleCompile!D439)),ISNUMBER(FIND("6F",ScheduleCompile!D439)),ISNUMBER(FIND("7F",ScheduleCompile!D439)),ISNUMBER(FIND("9F",ScheduleCompile!D439)),ISNUMBER(FIND("4F",ScheduleCompile!D439))),VALUE(LEFT(ScheduleCompile!D439,FIND("F",ScheduleCompile!D439)-1)),ScheduleCompile!D439)))))))</f>
        <v>60</v>
      </c>
      <c r="J446" s="1">
        <f>IF(AND(ISERROR(IF(ScheduleCompile!E439="Off",0,IF(ScheduleCompile!E439="On",1,IF(ISNUMBER(ScheduleCompile!E439),ScheduleCompile!E439/1,IF(ISTEXT(ScheduleCompile!E439),IF(OR(ISNUMBER(FIND("5F",ScheduleCompile!E439)),ISNUMBER(FIND("0F",ScheduleCompile!E439)),ISNUMBER(FIND("8F",ScheduleCompile!E439)),ISNUMBER(FIND("1F",ScheduleCompile!E439)),ISNUMBER(FIND("2F",ScheduleCompile!E439)),ISNUMBER(FIND("3F",ScheduleCompile!E439)),ISNUMBER(FIND("6F",ScheduleCompile!E439)),ISNUMBER(FIND("7F",ScheduleCompile!E439)),ISNUMBER(FIND("9F",ScheduleCompile!E439)),ISNUMBER(FIND("4F",ScheduleCompile!E439))),VALUE(LEFT(ScheduleCompile!E439,FIND("F",ScheduleCompile!E439)-1)),ScheduleCompile!E439)))))),ISTEXT(ScheduleCompile!#REF!)),"ENDTABLE",IF(ISERROR(IF(ScheduleCompile!E439="Off",0,IF(ScheduleCompile!E439="On",1,IF(ISNUMBER(ScheduleCompile!E439),ScheduleCompile!E439/1,IF(ISTEXT(ScheduleCompile!E439),IF(OR(ISNUMBER(FIND("5F",ScheduleCompile!E439)),ISNUMBER(FIND("0F",ScheduleCompile!E439)),ISNUMBER(FIND("8F",ScheduleCompile!E439)),ISNUMBER(FIND("1F",ScheduleCompile!E439)),ISNUMBER(FIND("2F",ScheduleCompile!E439)),ISNUMBER(FIND("3F",ScheduleCompile!E439)),ISNUMBER(FIND("6F",ScheduleCompile!E439)),ISNUMBER(FIND("7F",ScheduleCompile!E439)),ISNUMBER(FIND("9F",ScheduleCompile!E439)),ISNUMBER(FIND("4F",ScheduleCompile!E439))),VALUE(LEFT(ScheduleCompile!E439,FIND("F",ScheduleCompile!E439)-1)),ScheduleCompile!E439)))))),"",IF(ScheduleCompile!E439="Off",0,IF(ScheduleCompile!E439="On",1,IF(ISNUMBER(ScheduleCompile!E439),ScheduleCompile!E439/1,IF(ISTEXT(ScheduleCompile!E439),IF(OR(ISNUMBER(FIND("5F",ScheduleCompile!E439)),ISNUMBER(FIND("0F",ScheduleCompile!E439)),ISNUMBER(FIND("8F",ScheduleCompile!E439)),ISNUMBER(FIND("1F",ScheduleCompile!E439)),ISNUMBER(FIND("2F",ScheduleCompile!E439)),ISNUMBER(FIND("3F",ScheduleCompile!E439)),ISNUMBER(FIND("6F",ScheduleCompile!E439)),ISNUMBER(FIND("7F",ScheduleCompile!E439)),ISNUMBER(FIND("9F",ScheduleCompile!E439)),ISNUMBER(FIND("4F",ScheduleCompile!E439))),VALUE(LEFT(ScheduleCompile!E439,FIND("F",ScheduleCompile!E439)-1)),ScheduleCompile!E439)))))))</f>
        <v>60</v>
      </c>
      <c r="K446" s="1">
        <f>IF(AND(ISERROR(IF(ScheduleCompile!F439="Off",0,IF(ScheduleCompile!F439="On",1,IF(ISNUMBER(ScheduleCompile!F439),ScheduleCompile!F439/1,IF(ISTEXT(ScheduleCompile!F439),IF(OR(ISNUMBER(FIND("5F",ScheduleCompile!F439)),ISNUMBER(FIND("0F",ScheduleCompile!F439)),ISNUMBER(FIND("8F",ScheduleCompile!F439)),ISNUMBER(FIND("1F",ScheduleCompile!F439)),ISNUMBER(FIND("2F",ScheduleCompile!F439)),ISNUMBER(FIND("3F",ScheduleCompile!F439)),ISNUMBER(FIND("6F",ScheduleCompile!F439)),ISNUMBER(FIND("7F",ScheduleCompile!F439)),ISNUMBER(FIND("9F",ScheduleCompile!F439)),ISNUMBER(FIND("4F",ScheduleCompile!F439))),VALUE(LEFT(ScheduleCompile!F439,FIND("F",ScheduleCompile!F439)-1)),ScheduleCompile!F439)))))),ISTEXT(ScheduleCompile!#REF!)),"ENDTABLE",IF(ISERROR(IF(ScheduleCompile!F439="Off",0,IF(ScheduleCompile!F439="On",1,IF(ISNUMBER(ScheduleCompile!F439),ScheduleCompile!F439/1,IF(ISTEXT(ScheduleCompile!F439),IF(OR(ISNUMBER(FIND("5F",ScheduleCompile!F439)),ISNUMBER(FIND("0F",ScheduleCompile!F439)),ISNUMBER(FIND("8F",ScheduleCompile!F439)),ISNUMBER(FIND("1F",ScheduleCompile!F439)),ISNUMBER(FIND("2F",ScheduleCompile!F439)),ISNUMBER(FIND("3F",ScheduleCompile!F439)),ISNUMBER(FIND("6F",ScheduleCompile!F439)),ISNUMBER(FIND("7F",ScheduleCompile!F439)),ISNUMBER(FIND("9F",ScheduleCompile!F439)),ISNUMBER(FIND("4F",ScheduleCompile!F439))),VALUE(LEFT(ScheduleCompile!F439,FIND("F",ScheduleCompile!F439)-1)),ScheduleCompile!F439)))))),"",IF(ScheduleCompile!F439="Off",0,IF(ScheduleCompile!F439="On",1,IF(ISNUMBER(ScheduleCompile!F439),ScheduleCompile!F439/1,IF(ISTEXT(ScheduleCompile!F439),IF(OR(ISNUMBER(FIND("5F",ScheduleCompile!F439)),ISNUMBER(FIND("0F",ScheduleCompile!F439)),ISNUMBER(FIND("8F",ScheduleCompile!F439)),ISNUMBER(FIND("1F",ScheduleCompile!F439)),ISNUMBER(FIND("2F",ScheduleCompile!F439)),ISNUMBER(FIND("3F",ScheduleCompile!F439)),ISNUMBER(FIND("6F",ScheduleCompile!F439)),ISNUMBER(FIND("7F",ScheduleCompile!F439)),ISNUMBER(FIND("9F",ScheduleCompile!F439)),ISNUMBER(FIND("4F",ScheduleCompile!F439))),VALUE(LEFT(ScheduleCompile!F439,FIND("F",ScheduleCompile!F439)-1)),ScheduleCompile!F439)))))))</f>
        <v>60</v>
      </c>
      <c r="L446" s="1">
        <f>IF(AND(ISERROR(IF(ScheduleCompile!G439="Off",0,IF(ScheduleCompile!G439="On",1,IF(ISNUMBER(ScheduleCompile!G439),ScheduleCompile!G439/1,IF(ISTEXT(ScheduleCompile!G439),IF(OR(ISNUMBER(FIND("5F",ScheduleCompile!G439)),ISNUMBER(FIND("0F",ScheduleCompile!G439)),ISNUMBER(FIND("8F",ScheduleCompile!G439)),ISNUMBER(FIND("1F",ScheduleCompile!G439)),ISNUMBER(FIND("2F",ScheduleCompile!G439)),ISNUMBER(FIND("3F",ScheduleCompile!G439)),ISNUMBER(FIND("6F",ScheduleCompile!G439)),ISNUMBER(FIND("7F",ScheduleCompile!G439)),ISNUMBER(FIND("9F",ScheduleCompile!G439)),ISNUMBER(FIND("4F",ScheduleCompile!G439))),VALUE(LEFT(ScheduleCompile!G439,FIND("F",ScheduleCompile!G439)-1)),ScheduleCompile!G439)))))),ISTEXT(ScheduleCompile!#REF!)),"ENDTABLE",IF(ISERROR(IF(ScheduleCompile!G439="Off",0,IF(ScheduleCompile!G439="On",1,IF(ISNUMBER(ScheduleCompile!G439),ScheduleCompile!G439/1,IF(ISTEXT(ScheduleCompile!G439),IF(OR(ISNUMBER(FIND("5F",ScheduleCompile!G439)),ISNUMBER(FIND("0F",ScheduleCompile!G439)),ISNUMBER(FIND("8F",ScheduleCompile!G439)),ISNUMBER(FIND("1F",ScheduleCompile!G439)),ISNUMBER(FIND("2F",ScheduleCompile!G439)),ISNUMBER(FIND("3F",ScheduleCompile!G439)),ISNUMBER(FIND("6F",ScheduleCompile!G439)),ISNUMBER(FIND("7F",ScheduleCompile!G439)),ISNUMBER(FIND("9F",ScheduleCompile!G439)),ISNUMBER(FIND("4F",ScheduleCompile!G439))),VALUE(LEFT(ScheduleCompile!G439,FIND("F",ScheduleCompile!G439)-1)),ScheduleCompile!G439)))))),"",IF(ScheduleCompile!G439="Off",0,IF(ScheduleCompile!G439="On",1,IF(ISNUMBER(ScheduleCompile!G439),ScheduleCompile!G439/1,IF(ISTEXT(ScheduleCompile!G439),IF(OR(ISNUMBER(FIND("5F",ScheduleCompile!G439)),ISNUMBER(FIND("0F",ScheduleCompile!G439)),ISNUMBER(FIND("8F",ScheduleCompile!G439)),ISNUMBER(FIND("1F",ScheduleCompile!G439)),ISNUMBER(FIND("2F",ScheduleCompile!G439)),ISNUMBER(FIND("3F",ScheduleCompile!G439)),ISNUMBER(FIND("6F",ScheduleCompile!G439)),ISNUMBER(FIND("7F",ScheduleCompile!G439)),ISNUMBER(FIND("9F",ScheduleCompile!G439)),ISNUMBER(FIND("4F",ScheduleCompile!G439))),VALUE(LEFT(ScheduleCompile!G439,FIND("F",ScheduleCompile!G439)-1)),ScheduleCompile!G439)))))))</f>
        <v>60</v>
      </c>
      <c r="M446" s="1">
        <f>IF(AND(ISERROR(IF(ScheduleCompile!H439="Off",0,IF(ScheduleCompile!H439="On",1,IF(ISNUMBER(ScheduleCompile!H439),ScheduleCompile!H439/1,IF(ISTEXT(ScheduleCompile!H439),IF(OR(ISNUMBER(FIND("5F",ScheduleCompile!H439)),ISNUMBER(FIND("0F",ScheduleCompile!H439)),ISNUMBER(FIND("8F",ScheduleCompile!H439)),ISNUMBER(FIND("1F",ScheduleCompile!H439)),ISNUMBER(FIND("2F",ScheduleCompile!H439)),ISNUMBER(FIND("3F",ScheduleCompile!H439)),ISNUMBER(FIND("6F",ScheduleCompile!H439)),ISNUMBER(FIND("7F",ScheduleCompile!H439)),ISNUMBER(FIND("9F",ScheduleCompile!H439)),ISNUMBER(FIND("4F",ScheduleCompile!H439))),VALUE(LEFT(ScheduleCompile!H439,FIND("F",ScheduleCompile!H439)-1)),ScheduleCompile!H439)))))),ISTEXT(ScheduleCompile!#REF!)),"ENDTABLE",IF(ISERROR(IF(ScheduleCompile!H439="Off",0,IF(ScheduleCompile!H439="On",1,IF(ISNUMBER(ScheduleCompile!H439),ScheduleCompile!H439/1,IF(ISTEXT(ScheduleCompile!H439),IF(OR(ISNUMBER(FIND("5F",ScheduleCompile!H439)),ISNUMBER(FIND("0F",ScheduleCompile!H439)),ISNUMBER(FIND("8F",ScheduleCompile!H439)),ISNUMBER(FIND("1F",ScheduleCompile!H439)),ISNUMBER(FIND("2F",ScheduleCompile!H439)),ISNUMBER(FIND("3F",ScheduleCompile!H439)),ISNUMBER(FIND("6F",ScheduleCompile!H439)),ISNUMBER(FIND("7F",ScheduleCompile!H439)),ISNUMBER(FIND("9F",ScheduleCompile!H439)),ISNUMBER(FIND("4F",ScheduleCompile!H439))),VALUE(LEFT(ScheduleCompile!H439,FIND("F",ScheduleCompile!H439)-1)),ScheduleCompile!H439)))))),"",IF(ScheduleCompile!H439="Off",0,IF(ScheduleCompile!H439="On",1,IF(ISNUMBER(ScheduleCompile!H439),ScheduleCompile!H439/1,IF(ISTEXT(ScheduleCompile!H439),IF(OR(ISNUMBER(FIND("5F",ScheduleCompile!H439)),ISNUMBER(FIND("0F",ScheduleCompile!H439)),ISNUMBER(FIND("8F",ScheduleCompile!H439)),ISNUMBER(FIND("1F",ScheduleCompile!H439)),ISNUMBER(FIND("2F",ScheduleCompile!H439)),ISNUMBER(FIND("3F",ScheduleCompile!H439)),ISNUMBER(FIND("6F",ScheduleCompile!H439)),ISNUMBER(FIND("7F",ScheduleCompile!H439)),ISNUMBER(FIND("9F",ScheduleCompile!H439)),ISNUMBER(FIND("4F",ScheduleCompile!H439))),VALUE(LEFT(ScheduleCompile!H439,FIND("F",ScheduleCompile!H439)-1)),ScheduleCompile!H439)))))))</f>
        <v>60</v>
      </c>
      <c r="N446" s="1">
        <f>IF(AND(ISERROR(IF(ScheduleCompile!I439="Off",0,IF(ScheduleCompile!I439="On",1,IF(ISNUMBER(ScheduleCompile!I439),ScheduleCompile!I439/1,IF(ISTEXT(ScheduleCompile!I439),IF(OR(ISNUMBER(FIND("5F",ScheduleCompile!I439)),ISNUMBER(FIND("0F",ScheduleCompile!I439)),ISNUMBER(FIND("8F",ScheduleCompile!I439)),ISNUMBER(FIND("1F",ScheduleCompile!I439)),ISNUMBER(FIND("2F",ScheduleCompile!I439)),ISNUMBER(FIND("3F",ScheduleCompile!I439)),ISNUMBER(FIND("6F",ScheduleCompile!I439)),ISNUMBER(FIND("7F",ScheduleCompile!I439)),ISNUMBER(FIND("9F",ScheduleCompile!I439)),ISNUMBER(FIND("4F",ScheduleCompile!I439))),VALUE(LEFT(ScheduleCompile!I439,FIND("F",ScheduleCompile!I439)-1)),ScheduleCompile!I439)))))),ISTEXT(ScheduleCompile!#REF!)),"ENDTABLE",IF(ISERROR(IF(ScheduleCompile!I439="Off",0,IF(ScheduleCompile!I439="On",1,IF(ISNUMBER(ScheduleCompile!I439),ScheduleCompile!I439/1,IF(ISTEXT(ScheduleCompile!I439),IF(OR(ISNUMBER(FIND("5F",ScheduleCompile!I439)),ISNUMBER(FIND("0F",ScheduleCompile!I439)),ISNUMBER(FIND("8F",ScheduleCompile!I439)),ISNUMBER(FIND("1F",ScheduleCompile!I439)),ISNUMBER(FIND("2F",ScheduleCompile!I439)),ISNUMBER(FIND("3F",ScheduleCompile!I439)),ISNUMBER(FIND("6F",ScheduleCompile!I439)),ISNUMBER(FIND("7F",ScheduleCompile!I439)),ISNUMBER(FIND("9F",ScheduleCompile!I439)),ISNUMBER(FIND("4F",ScheduleCompile!I439))),VALUE(LEFT(ScheduleCompile!I439,FIND("F",ScheduleCompile!I439)-1)),ScheduleCompile!I439)))))),"",IF(ScheduleCompile!I439="Off",0,IF(ScheduleCompile!I439="On",1,IF(ISNUMBER(ScheduleCompile!I439),ScheduleCompile!I439/1,IF(ISTEXT(ScheduleCompile!I439),IF(OR(ISNUMBER(FIND("5F",ScheduleCompile!I439)),ISNUMBER(FIND("0F",ScheduleCompile!I439)),ISNUMBER(FIND("8F",ScheduleCompile!I439)),ISNUMBER(FIND("1F",ScheduleCompile!I439)),ISNUMBER(FIND("2F",ScheduleCompile!I439)),ISNUMBER(FIND("3F",ScheduleCompile!I439)),ISNUMBER(FIND("6F",ScheduleCompile!I439)),ISNUMBER(FIND("7F",ScheduleCompile!I439)),ISNUMBER(FIND("9F",ScheduleCompile!I439)),ISNUMBER(FIND("4F",ScheduleCompile!I439))),VALUE(LEFT(ScheduleCompile!I439,FIND("F",ScheduleCompile!I439)-1)),ScheduleCompile!I439)))))))</f>
        <v>60</v>
      </c>
      <c r="O446" s="1">
        <f>IF(AND(ISERROR(IF(ScheduleCompile!J439="Off",0,IF(ScheduleCompile!J439="On",1,IF(ISNUMBER(ScheduleCompile!J439),ScheduleCompile!J439/1,IF(ISTEXT(ScheduleCompile!J439),IF(OR(ISNUMBER(FIND("5F",ScheduleCompile!J439)),ISNUMBER(FIND("0F",ScheduleCompile!J439)),ISNUMBER(FIND("8F",ScheduleCompile!J439)),ISNUMBER(FIND("1F",ScheduleCompile!J439)),ISNUMBER(FIND("2F",ScheduleCompile!J439)),ISNUMBER(FIND("3F",ScheduleCompile!J439)),ISNUMBER(FIND("6F",ScheduleCompile!J439)),ISNUMBER(FIND("7F",ScheduleCompile!J439)),ISNUMBER(FIND("9F",ScheduleCompile!J439)),ISNUMBER(FIND("4F",ScheduleCompile!J439))),VALUE(LEFT(ScheduleCompile!J439,FIND("F",ScheduleCompile!J439)-1)),ScheduleCompile!J439)))))),ISTEXT(ScheduleCompile!#REF!)),"ENDTABLE",IF(ISERROR(IF(ScheduleCompile!J439="Off",0,IF(ScheduleCompile!J439="On",1,IF(ISNUMBER(ScheduleCompile!J439),ScheduleCompile!J439/1,IF(ISTEXT(ScheduleCompile!J439),IF(OR(ISNUMBER(FIND("5F",ScheduleCompile!J439)),ISNUMBER(FIND("0F",ScheduleCompile!J439)),ISNUMBER(FIND("8F",ScheduleCompile!J439)),ISNUMBER(FIND("1F",ScheduleCompile!J439)),ISNUMBER(FIND("2F",ScheduleCompile!J439)),ISNUMBER(FIND("3F",ScheduleCompile!J439)),ISNUMBER(FIND("6F",ScheduleCompile!J439)),ISNUMBER(FIND("7F",ScheduleCompile!J439)),ISNUMBER(FIND("9F",ScheduleCompile!J439)),ISNUMBER(FIND("4F",ScheduleCompile!J439))),VALUE(LEFT(ScheduleCompile!J439,FIND("F",ScheduleCompile!J439)-1)),ScheduleCompile!J439)))))),"",IF(ScheduleCompile!J439="Off",0,IF(ScheduleCompile!J439="On",1,IF(ISNUMBER(ScheduleCompile!J439),ScheduleCompile!J439/1,IF(ISTEXT(ScheduleCompile!J439),IF(OR(ISNUMBER(FIND("5F",ScheduleCompile!J439)),ISNUMBER(FIND("0F",ScheduleCompile!J439)),ISNUMBER(FIND("8F",ScheduleCompile!J439)),ISNUMBER(FIND("1F",ScheduleCompile!J439)),ISNUMBER(FIND("2F",ScheduleCompile!J439)),ISNUMBER(FIND("3F",ScheduleCompile!J439)),ISNUMBER(FIND("6F",ScheduleCompile!J439)),ISNUMBER(FIND("7F",ScheduleCompile!J439)),ISNUMBER(FIND("9F",ScheduleCompile!J439)),ISNUMBER(FIND("4F",ScheduleCompile!J439))),VALUE(LEFT(ScheduleCompile!J439,FIND("F",ScheduleCompile!J439)-1)),ScheduleCompile!J439)))))))</f>
        <v>70</v>
      </c>
      <c r="P446" s="1">
        <f>IF(AND(ISERROR(IF(ScheduleCompile!K439="Off",0,IF(ScheduleCompile!K439="On",1,IF(ISNUMBER(ScheduleCompile!K439),ScheduleCompile!K439/1,IF(ISTEXT(ScheduleCompile!K439),IF(OR(ISNUMBER(FIND("5F",ScheduleCompile!K439)),ISNUMBER(FIND("0F",ScheduleCompile!K439)),ISNUMBER(FIND("8F",ScheduleCompile!K439)),ISNUMBER(FIND("1F",ScheduleCompile!K439)),ISNUMBER(FIND("2F",ScheduleCompile!K439)),ISNUMBER(FIND("3F",ScheduleCompile!K439)),ISNUMBER(FIND("6F",ScheduleCompile!K439)),ISNUMBER(FIND("7F",ScheduleCompile!K439)),ISNUMBER(FIND("9F",ScheduleCompile!K439)),ISNUMBER(FIND("4F",ScheduleCompile!K439))),VALUE(LEFT(ScheduleCompile!K439,FIND("F",ScheduleCompile!K439)-1)),ScheduleCompile!K439)))))),ISTEXT(ScheduleCompile!#REF!)),"ENDTABLE",IF(ISERROR(IF(ScheduleCompile!K439="Off",0,IF(ScheduleCompile!K439="On",1,IF(ISNUMBER(ScheduleCompile!K439),ScheduleCompile!K439/1,IF(ISTEXT(ScheduleCompile!K439),IF(OR(ISNUMBER(FIND("5F",ScheduleCompile!K439)),ISNUMBER(FIND("0F",ScheduleCompile!K439)),ISNUMBER(FIND("8F",ScheduleCompile!K439)),ISNUMBER(FIND("1F",ScheduleCompile!K439)),ISNUMBER(FIND("2F",ScheduleCompile!K439)),ISNUMBER(FIND("3F",ScheduleCompile!K439)),ISNUMBER(FIND("6F",ScheduleCompile!K439)),ISNUMBER(FIND("7F",ScheduleCompile!K439)),ISNUMBER(FIND("9F",ScheduleCompile!K439)),ISNUMBER(FIND("4F",ScheduleCompile!K439))),VALUE(LEFT(ScheduleCompile!K439,FIND("F",ScheduleCompile!K439)-1)),ScheduleCompile!K439)))))),"",IF(ScheduleCompile!K439="Off",0,IF(ScheduleCompile!K439="On",1,IF(ISNUMBER(ScheduleCompile!K439),ScheduleCompile!K439/1,IF(ISTEXT(ScheduleCompile!K439),IF(OR(ISNUMBER(FIND("5F",ScheduleCompile!K439)),ISNUMBER(FIND("0F",ScheduleCompile!K439)),ISNUMBER(FIND("8F",ScheduleCompile!K439)),ISNUMBER(FIND("1F",ScheduleCompile!K439)),ISNUMBER(FIND("2F",ScheduleCompile!K439)),ISNUMBER(FIND("3F",ScheduleCompile!K439)),ISNUMBER(FIND("6F",ScheduleCompile!K439)),ISNUMBER(FIND("7F",ScheduleCompile!K439)),ISNUMBER(FIND("9F",ScheduleCompile!K439)),ISNUMBER(FIND("4F",ScheduleCompile!K439))),VALUE(LEFT(ScheduleCompile!K439,FIND("F",ScheduleCompile!K439)-1)),ScheduleCompile!K439)))))))</f>
        <v>70</v>
      </c>
      <c r="Q446" s="1">
        <f>IF(AND(ISERROR(IF(ScheduleCompile!L439="Off",0,IF(ScheduleCompile!L439="On",1,IF(ISNUMBER(ScheduleCompile!L439),ScheduleCompile!L439/1,IF(ISTEXT(ScheduleCompile!L439),IF(OR(ISNUMBER(FIND("5F",ScheduleCompile!L439)),ISNUMBER(FIND("0F",ScheduleCompile!L439)),ISNUMBER(FIND("8F",ScheduleCompile!L439)),ISNUMBER(FIND("1F",ScheduleCompile!L439)),ISNUMBER(FIND("2F",ScheduleCompile!L439)),ISNUMBER(FIND("3F",ScheduleCompile!L439)),ISNUMBER(FIND("6F",ScheduleCompile!L439)),ISNUMBER(FIND("7F",ScheduleCompile!L439)),ISNUMBER(FIND("9F",ScheduleCompile!L439)),ISNUMBER(FIND("4F",ScheduleCompile!L439))),VALUE(LEFT(ScheduleCompile!L439,FIND("F",ScheduleCompile!L439)-1)),ScheduleCompile!L439)))))),ISTEXT(ScheduleCompile!#REF!)),"ENDTABLE",IF(ISERROR(IF(ScheduleCompile!L439="Off",0,IF(ScheduleCompile!L439="On",1,IF(ISNUMBER(ScheduleCompile!L439),ScheduleCompile!L439/1,IF(ISTEXT(ScheduleCompile!L439),IF(OR(ISNUMBER(FIND("5F",ScheduleCompile!L439)),ISNUMBER(FIND("0F",ScheduleCompile!L439)),ISNUMBER(FIND("8F",ScheduleCompile!L439)),ISNUMBER(FIND("1F",ScheduleCompile!L439)),ISNUMBER(FIND("2F",ScheduleCompile!L439)),ISNUMBER(FIND("3F",ScheduleCompile!L439)),ISNUMBER(FIND("6F",ScheduleCompile!L439)),ISNUMBER(FIND("7F",ScheduleCompile!L439)),ISNUMBER(FIND("9F",ScheduleCompile!L439)),ISNUMBER(FIND("4F",ScheduleCompile!L439))),VALUE(LEFT(ScheduleCompile!L439,FIND("F",ScheduleCompile!L439)-1)),ScheduleCompile!L439)))))),"",IF(ScheduleCompile!L439="Off",0,IF(ScheduleCompile!L439="On",1,IF(ISNUMBER(ScheduleCompile!L439),ScheduleCompile!L439/1,IF(ISTEXT(ScheduleCompile!L439),IF(OR(ISNUMBER(FIND("5F",ScheduleCompile!L439)),ISNUMBER(FIND("0F",ScheduleCompile!L439)),ISNUMBER(FIND("8F",ScheduleCompile!L439)),ISNUMBER(FIND("1F",ScheduleCompile!L439)),ISNUMBER(FIND("2F",ScheduleCompile!L439)),ISNUMBER(FIND("3F",ScheduleCompile!L439)),ISNUMBER(FIND("6F",ScheduleCompile!L439)),ISNUMBER(FIND("7F",ScheduleCompile!L439)),ISNUMBER(FIND("9F",ScheduleCompile!L439)),ISNUMBER(FIND("4F",ScheduleCompile!L439))),VALUE(LEFT(ScheduleCompile!L439,FIND("F",ScheduleCompile!L439)-1)),ScheduleCompile!L439)))))))</f>
        <v>70</v>
      </c>
      <c r="R446" s="1">
        <f>IF(AND(ISERROR(IF(ScheduleCompile!M439="Off",0,IF(ScheduleCompile!M439="On",1,IF(ISNUMBER(ScheduleCompile!M439),ScheduleCompile!M439/1,IF(ISTEXT(ScheduleCompile!M439),IF(OR(ISNUMBER(FIND("5F",ScheduleCompile!M439)),ISNUMBER(FIND("0F",ScheduleCompile!M439)),ISNUMBER(FIND("8F",ScheduleCompile!M439)),ISNUMBER(FIND("1F",ScheduleCompile!M439)),ISNUMBER(FIND("2F",ScheduleCompile!M439)),ISNUMBER(FIND("3F",ScheduleCompile!M439)),ISNUMBER(FIND("6F",ScheduleCompile!M439)),ISNUMBER(FIND("7F",ScheduleCompile!M439)),ISNUMBER(FIND("9F",ScheduleCompile!M439)),ISNUMBER(FIND("4F",ScheduleCompile!M439))),VALUE(LEFT(ScheduleCompile!M439,FIND("F",ScheduleCompile!M439)-1)),ScheduleCompile!M439)))))),ISTEXT(ScheduleCompile!#REF!)),"ENDTABLE",IF(ISERROR(IF(ScheduleCompile!M439="Off",0,IF(ScheduleCompile!M439="On",1,IF(ISNUMBER(ScheduleCompile!M439),ScheduleCompile!M439/1,IF(ISTEXT(ScheduleCompile!M439),IF(OR(ISNUMBER(FIND("5F",ScheduleCompile!M439)),ISNUMBER(FIND("0F",ScheduleCompile!M439)),ISNUMBER(FIND("8F",ScheduleCompile!M439)),ISNUMBER(FIND("1F",ScheduleCompile!M439)),ISNUMBER(FIND("2F",ScheduleCompile!M439)),ISNUMBER(FIND("3F",ScheduleCompile!M439)),ISNUMBER(FIND("6F",ScheduleCompile!M439)),ISNUMBER(FIND("7F",ScheduleCompile!M439)),ISNUMBER(FIND("9F",ScheduleCompile!M439)),ISNUMBER(FIND("4F",ScheduleCompile!M439))),VALUE(LEFT(ScheduleCompile!M439,FIND("F",ScheduleCompile!M439)-1)),ScheduleCompile!M439)))))),"",IF(ScheduleCompile!M439="Off",0,IF(ScheduleCompile!M439="On",1,IF(ISNUMBER(ScheduleCompile!M439),ScheduleCompile!M439/1,IF(ISTEXT(ScheduleCompile!M439),IF(OR(ISNUMBER(FIND("5F",ScheduleCompile!M439)),ISNUMBER(FIND("0F",ScheduleCompile!M439)),ISNUMBER(FIND("8F",ScheduleCompile!M439)),ISNUMBER(FIND("1F",ScheduleCompile!M439)),ISNUMBER(FIND("2F",ScheduleCompile!M439)),ISNUMBER(FIND("3F",ScheduleCompile!M439)),ISNUMBER(FIND("6F",ScheduleCompile!M439)),ISNUMBER(FIND("7F",ScheduleCompile!M439)),ISNUMBER(FIND("9F",ScheduleCompile!M439)),ISNUMBER(FIND("4F",ScheduleCompile!M439))),VALUE(LEFT(ScheduleCompile!M439,FIND("F",ScheduleCompile!M439)-1)),ScheduleCompile!M439)))))))</f>
        <v>70</v>
      </c>
      <c r="S446" s="1">
        <f>IF(AND(ISERROR(IF(ScheduleCompile!N439="Off",0,IF(ScheduleCompile!N439="On",1,IF(ISNUMBER(ScheduleCompile!N439),ScheduleCompile!N439/1,IF(ISTEXT(ScheduleCompile!N439),IF(OR(ISNUMBER(FIND("5F",ScheduleCompile!N439)),ISNUMBER(FIND("0F",ScheduleCompile!N439)),ISNUMBER(FIND("8F",ScheduleCompile!N439)),ISNUMBER(FIND("1F",ScheduleCompile!N439)),ISNUMBER(FIND("2F",ScheduleCompile!N439)),ISNUMBER(FIND("3F",ScheduleCompile!N439)),ISNUMBER(FIND("6F",ScheduleCompile!N439)),ISNUMBER(FIND("7F",ScheduleCompile!N439)),ISNUMBER(FIND("9F",ScheduleCompile!N439)),ISNUMBER(FIND("4F",ScheduleCompile!N439))),VALUE(LEFT(ScheduleCompile!N439,FIND("F",ScheduleCompile!N439)-1)),ScheduleCompile!N439)))))),ISTEXT(ScheduleCompile!#REF!)),"ENDTABLE",IF(ISERROR(IF(ScheduleCompile!N439="Off",0,IF(ScheduleCompile!N439="On",1,IF(ISNUMBER(ScheduleCompile!N439),ScheduleCompile!N439/1,IF(ISTEXT(ScheduleCompile!N439),IF(OR(ISNUMBER(FIND("5F",ScheduleCompile!N439)),ISNUMBER(FIND("0F",ScheduleCompile!N439)),ISNUMBER(FIND("8F",ScheduleCompile!N439)),ISNUMBER(FIND("1F",ScheduleCompile!N439)),ISNUMBER(FIND("2F",ScheduleCompile!N439)),ISNUMBER(FIND("3F",ScheduleCompile!N439)),ISNUMBER(FIND("6F",ScheduleCompile!N439)),ISNUMBER(FIND("7F",ScheduleCompile!N439)),ISNUMBER(FIND("9F",ScheduleCompile!N439)),ISNUMBER(FIND("4F",ScheduleCompile!N439))),VALUE(LEFT(ScheduleCompile!N439,FIND("F",ScheduleCompile!N439)-1)),ScheduleCompile!N439)))))),"",IF(ScheduleCompile!N439="Off",0,IF(ScheduleCompile!N439="On",1,IF(ISNUMBER(ScheduleCompile!N439),ScheduleCompile!N439/1,IF(ISTEXT(ScheduleCompile!N439),IF(OR(ISNUMBER(FIND("5F",ScheduleCompile!N439)),ISNUMBER(FIND("0F",ScheduleCompile!N439)),ISNUMBER(FIND("8F",ScheduleCompile!N439)),ISNUMBER(FIND("1F",ScheduleCompile!N439)),ISNUMBER(FIND("2F",ScheduleCompile!N439)),ISNUMBER(FIND("3F",ScheduleCompile!N439)),ISNUMBER(FIND("6F",ScheduleCompile!N439)),ISNUMBER(FIND("7F",ScheduleCompile!N439)),ISNUMBER(FIND("9F",ScheduleCompile!N439)),ISNUMBER(FIND("4F",ScheduleCompile!N439))),VALUE(LEFT(ScheduleCompile!N439,FIND("F",ScheduleCompile!N439)-1)),ScheduleCompile!N439)))))))</f>
        <v>70</v>
      </c>
      <c r="T446" s="1">
        <f>IF(AND(ISERROR(IF(ScheduleCompile!O439="Off",0,IF(ScheduleCompile!O439="On",1,IF(ISNUMBER(ScheduleCompile!O439),ScheduleCompile!O439/1,IF(ISTEXT(ScheduleCompile!O439),IF(OR(ISNUMBER(FIND("5F",ScheduleCompile!O439)),ISNUMBER(FIND("0F",ScheduleCompile!O439)),ISNUMBER(FIND("8F",ScheduleCompile!O439)),ISNUMBER(FIND("1F",ScheduleCompile!O439)),ISNUMBER(FIND("2F",ScheduleCompile!O439)),ISNUMBER(FIND("3F",ScheduleCompile!O439)),ISNUMBER(FIND("6F",ScheduleCompile!O439)),ISNUMBER(FIND("7F",ScheduleCompile!O439)),ISNUMBER(FIND("9F",ScheduleCompile!O439)),ISNUMBER(FIND("4F",ScheduleCompile!O439))),VALUE(LEFT(ScheduleCompile!O439,FIND("F",ScheduleCompile!O439)-1)),ScheduleCompile!O439)))))),ISTEXT(ScheduleCompile!#REF!)),"ENDTABLE",IF(ISERROR(IF(ScheduleCompile!O439="Off",0,IF(ScheduleCompile!O439="On",1,IF(ISNUMBER(ScheduleCompile!O439),ScheduleCompile!O439/1,IF(ISTEXT(ScheduleCompile!O439),IF(OR(ISNUMBER(FIND("5F",ScheduleCompile!O439)),ISNUMBER(FIND("0F",ScheduleCompile!O439)),ISNUMBER(FIND("8F",ScheduleCompile!O439)),ISNUMBER(FIND("1F",ScheduleCompile!O439)),ISNUMBER(FIND("2F",ScheduleCompile!O439)),ISNUMBER(FIND("3F",ScheduleCompile!O439)),ISNUMBER(FIND("6F",ScheduleCompile!O439)),ISNUMBER(FIND("7F",ScheduleCompile!O439)),ISNUMBER(FIND("9F",ScheduleCompile!O439)),ISNUMBER(FIND("4F",ScheduleCompile!O439))),VALUE(LEFT(ScheduleCompile!O439,FIND("F",ScheduleCompile!O439)-1)),ScheduleCompile!O439)))))),"",IF(ScheduleCompile!O439="Off",0,IF(ScheduleCompile!O439="On",1,IF(ISNUMBER(ScheduleCompile!O439),ScheduleCompile!O439/1,IF(ISTEXT(ScheduleCompile!O439),IF(OR(ISNUMBER(FIND("5F",ScheduleCompile!O439)),ISNUMBER(FIND("0F",ScheduleCompile!O439)),ISNUMBER(FIND("8F",ScheduleCompile!O439)),ISNUMBER(FIND("1F",ScheduleCompile!O439)),ISNUMBER(FIND("2F",ScheduleCompile!O439)),ISNUMBER(FIND("3F",ScheduleCompile!O439)),ISNUMBER(FIND("6F",ScheduleCompile!O439)),ISNUMBER(FIND("7F",ScheduleCompile!O439)),ISNUMBER(FIND("9F",ScheduleCompile!O439)),ISNUMBER(FIND("4F",ScheduleCompile!O439))),VALUE(LEFT(ScheduleCompile!O439,FIND("F",ScheduleCompile!O439)-1)),ScheduleCompile!O439)))))))</f>
        <v>70</v>
      </c>
      <c r="U446" s="1">
        <f>IF(AND(ISERROR(IF(ScheduleCompile!P439="Off",0,IF(ScheduleCompile!P439="On",1,IF(ISNUMBER(ScheduleCompile!P439),ScheduleCompile!P439/1,IF(ISTEXT(ScheduleCompile!P439),IF(OR(ISNUMBER(FIND("5F",ScheduleCompile!P439)),ISNUMBER(FIND("0F",ScheduleCompile!P439)),ISNUMBER(FIND("8F",ScheduleCompile!P439)),ISNUMBER(FIND("1F",ScheduleCompile!P439)),ISNUMBER(FIND("2F",ScheduleCompile!P439)),ISNUMBER(FIND("3F",ScheduleCompile!P439)),ISNUMBER(FIND("6F",ScheduleCompile!P439)),ISNUMBER(FIND("7F",ScheduleCompile!P439)),ISNUMBER(FIND("9F",ScheduleCompile!P439)),ISNUMBER(FIND("4F",ScheduleCompile!P439))),VALUE(LEFT(ScheduleCompile!P439,FIND("F",ScheduleCompile!P439)-1)),ScheduleCompile!P439)))))),ISTEXT(ScheduleCompile!#REF!)),"ENDTABLE",IF(ISERROR(IF(ScheduleCompile!P439="Off",0,IF(ScheduleCompile!P439="On",1,IF(ISNUMBER(ScheduleCompile!P439),ScheduleCompile!P439/1,IF(ISTEXT(ScheduleCompile!P439),IF(OR(ISNUMBER(FIND("5F",ScheduleCompile!P439)),ISNUMBER(FIND("0F",ScheduleCompile!P439)),ISNUMBER(FIND("8F",ScheduleCompile!P439)),ISNUMBER(FIND("1F",ScheduleCompile!P439)),ISNUMBER(FIND("2F",ScheduleCompile!P439)),ISNUMBER(FIND("3F",ScheduleCompile!P439)),ISNUMBER(FIND("6F",ScheduleCompile!P439)),ISNUMBER(FIND("7F",ScheduleCompile!P439)),ISNUMBER(FIND("9F",ScheduleCompile!P439)),ISNUMBER(FIND("4F",ScheduleCompile!P439))),VALUE(LEFT(ScheduleCompile!P439,FIND("F",ScheduleCompile!P439)-1)),ScheduleCompile!P439)))))),"",IF(ScheduleCompile!P439="Off",0,IF(ScheduleCompile!P439="On",1,IF(ISNUMBER(ScheduleCompile!P439),ScheduleCompile!P439/1,IF(ISTEXT(ScheduleCompile!P439),IF(OR(ISNUMBER(FIND("5F",ScheduleCompile!P439)),ISNUMBER(FIND("0F",ScheduleCompile!P439)),ISNUMBER(FIND("8F",ScheduleCompile!P439)),ISNUMBER(FIND("1F",ScheduleCompile!P439)),ISNUMBER(FIND("2F",ScheduleCompile!P439)),ISNUMBER(FIND("3F",ScheduleCompile!P439)),ISNUMBER(FIND("6F",ScheduleCompile!P439)),ISNUMBER(FIND("7F",ScheduleCompile!P439)),ISNUMBER(FIND("9F",ScheduleCompile!P439)),ISNUMBER(FIND("4F",ScheduleCompile!P439))),VALUE(LEFT(ScheduleCompile!P439,FIND("F",ScheduleCompile!P439)-1)),ScheduleCompile!P439)))))))</f>
        <v>70</v>
      </c>
      <c r="V446" s="1">
        <f>IF(AND(ISERROR(IF(ScheduleCompile!Q439="Off",0,IF(ScheduleCompile!Q439="On",1,IF(ISNUMBER(ScheduleCompile!Q439),ScheduleCompile!Q439/1,IF(ISTEXT(ScheduleCompile!Q439),IF(OR(ISNUMBER(FIND("5F",ScheduleCompile!Q439)),ISNUMBER(FIND("0F",ScheduleCompile!Q439)),ISNUMBER(FIND("8F",ScheduleCompile!Q439)),ISNUMBER(FIND("1F",ScheduleCompile!Q439)),ISNUMBER(FIND("2F",ScheduleCompile!Q439)),ISNUMBER(FIND("3F",ScheduleCompile!Q439)),ISNUMBER(FIND("6F",ScheduleCompile!Q439)),ISNUMBER(FIND("7F",ScheduleCompile!Q439)),ISNUMBER(FIND("9F",ScheduleCompile!Q439)),ISNUMBER(FIND("4F",ScheduleCompile!Q439))),VALUE(LEFT(ScheduleCompile!Q439,FIND("F",ScheduleCompile!Q439)-1)),ScheduleCompile!Q439)))))),ISTEXT(ScheduleCompile!#REF!)),"ENDTABLE",IF(ISERROR(IF(ScheduleCompile!Q439="Off",0,IF(ScheduleCompile!Q439="On",1,IF(ISNUMBER(ScheduleCompile!Q439),ScheduleCompile!Q439/1,IF(ISTEXT(ScheduleCompile!Q439),IF(OR(ISNUMBER(FIND("5F",ScheduleCompile!Q439)),ISNUMBER(FIND("0F",ScheduleCompile!Q439)),ISNUMBER(FIND("8F",ScheduleCompile!Q439)),ISNUMBER(FIND("1F",ScheduleCompile!Q439)),ISNUMBER(FIND("2F",ScheduleCompile!Q439)),ISNUMBER(FIND("3F",ScheduleCompile!Q439)),ISNUMBER(FIND("6F",ScheduleCompile!Q439)),ISNUMBER(FIND("7F",ScheduleCompile!Q439)),ISNUMBER(FIND("9F",ScheduleCompile!Q439)),ISNUMBER(FIND("4F",ScheduleCompile!Q439))),VALUE(LEFT(ScheduleCompile!Q439,FIND("F",ScheduleCompile!Q439)-1)),ScheduleCompile!Q439)))))),"",IF(ScheduleCompile!Q439="Off",0,IF(ScheduleCompile!Q439="On",1,IF(ISNUMBER(ScheduleCompile!Q439),ScheduleCompile!Q439/1,IF(ISTEXT(ScheduleCompile!Q439),IF(OR(ISNUMBER(FIND("5F",ScheduleCompile!Q439)),ISNUMBER(FIND("0F",ScheduleCompile!Q439)),ISNUMBER(FIND("8F",ScheduleCompile!Q439)),ISNUMBER(FIND("1F",ScheduleCompile!Q439)),ISNUMBER(FIND("2F",ScheduleCompile!Q439)),ISNUMBER(FIND("3F",ScheduleCompile!Q439)),ISNUMBER(FIND("6F",ScheduleCompile!Q439)),ISNUMBER(FIND("7F",ScheduleCompile!Q439)),ISNUMBER(FIND("9F",ScheduleCompile!Q439)),ISNUMBER(FIND("4F",ScheduleCompile!Q439))),VALUE(LEFT(ScheduleCompile!Q439,FIND("F",ScheduleCompile!Q439)-1)),ScheduleCompile!Q439)))))))</f>
        <v>70</v>
      </c>
      <c r="W446" s="1">
        <f>IF(AND(ISERROR(IF(ScheduleCompile!R439="Off",0,IF(ScheduleCompile!R439="On",1,IF(ISNUMBER(ScheduleCompile!R439),ScheduleCompile!R439/1,IF(ISTEXT(ScheduleCompile!R439),IF(OR(ISNUMBER(FIND("5F",ScheduleCompile!R439)),ISNUMBER(FIND("0F",ScheduleCompile!R439)),ISNUMBER(FIND("8F",ScheduleCompile!R439)),ISNUMBER(FIND("1F",ScheduleCompile!R439)),ISNUMBER(FIND("2F",ScheduleCompile!R439)),ISNUMBER(FIND("3F",ScheduleCompile!R439)),ISNUMBER(FIND("6F",ScheduleCompile!R439)),ISNUMBER(FIND("7F",ScheduleCompile!R439)),ISNUMBER(FIND("9F",ScheduleCompile!R439)),ISNUMBER(FIND("4F",ScheduleCompile!R439))),VALUE(LEFT(ScheduleCompile!R439,FIND("F",ScheduleCompile!R439)-1)),ScheduleCompile!R439)))))),ISTEXT(ScheduleCompile!#REF!)),"ENDTABLE",IF(ISERROR(IF(ScheduleCompile!R439="Off",0,IF(ScheduleCompile!R439="On",1,IF(ISNUMBER(ScheduleCompile!R439),ScheduleCompile!R439/1,IF(ISTEXT(ScheduleCompile!R439),IF(OR(ISNUMBER(FIND("5F",ScheduleCompile!R439)),ISNUMBER(FIND("0F",ScheduleCompile!R439)),ISNUMBER(FIND("8F",ScheduleCompile!R439)),ISNUMBER(FIND("1F",ScheduleCompile!R439)),ISNUMBER(FIND("2F",ScheduleCompile!R439)),ISNUMBER(FIND("3F",ScheduleCompile!R439)),ISNUMBER(FIND("6F",ScheduleCompile!R439)),ISNUMBER(FIND("7F",ScheduleCompile!R439)),ISNUMBER(FIND("9F",ScheduleCompile!R439)),ISNUMBER(FIND("4F",ScheduleCompile!R439))),VALUE(LEFT(ScheduleCompile!R439,FIND("F",ScheduleCompile!R439)-1)),ScheduleCompile!R439)))))),"",IF(ScheduleCompile!R439="Off",0,IF(ScheduleCompile!R439="On",1,IF(ISNUMBER(ScheduleCompile!R439),ScheduleCompile!R439/1,IF(ISTEXT(ScheduleCompile!R439),IF(OR(ISNUMBER(FIND("5F",ScheduleCompile!R439)),ISNUMBER(FIND("0F",ScheduleCompile!R439)),ISNUMBER(FIND("8F",ScheduleCompile!R439)),ISNUMBER(FIND("1F",ScheduleCompile!R439)),ISNUMBER(FIND("2F",ScheduleCompile!R439)),ISNUMBER(FIND("3F",ScheduleCompile!R439)),ISNUMBER(FIND("6F",ScheduleCompile!R439)),ISNUMBER(FIND("7F",ScheduleCompile!R439)),ISNUMBER(FIND("9F",ScheduleCompile!R439)),ISNUMBER(FIND("4F",ScheduleCompile!R439))),VALUE(LEFT(ScheduleCompile!R439,FIND("F",ScheduleCompile!R439)-1)),ScheduleCompile!R439)))))))</f>
        <v>70</v>
      </c>
      <c r="X446" s="1">
        <f>IF(AND(ISERROR(IF(ScheduleCompile!S439="Off",0,IF(ScheduleCompile!S439="On",1,IF(ISNUMBER(ScheduleCompile!S439),ScheduleCompile!S439/1,IF(ISTEXT(ScheduleCompile!S439),IF(OR(ISNUMBER(FIND("5F",ScheduleCompile!S439)),ISNUMBER(FIND("0F",ScheduleCompile!S439)),ISNUMBER(FIND("8F",ScheduleCompile!S439)),ISNUMBER(FIND("1F",ScheduleCompile!S439)),ISNUMBER(FIND("2F",ScheduleCompile!S439)),ISNUMBER(FIND("3F",ScheduleCompile!S439)),ISNUMBER(FIND("6F",ScheduleCompile!S439)),ISNUMBER(FIND("7F",ScheduleCompile!S439)),ISNUMBER(FIND("9F",ScheduleCompile!S439)),ISNUMBER(FIND("4F",ScheduleCompile!S439))),VALUE(LEFT(ScheduleCompile!S439,FIND("F",ScheduleCompile!S439)-1)),ScheduleCompile!S439)))))),ISTEXT(ScheduleCompile!#REF!)),"ENDTABLE",IF(ISERROR(IF(ScheduleCompile!S439="Off",0,IF(ScheduleCompile!S439="On",1,IF(ISNUMBER(ScheduleCompile!S439),ScheduleCompile!S439/1,IF(ISTEXT(ScheduleCompile!S439),IF(OR(ISNUMBER(FIND("5F",ScheduleCompile!S439)),ISNUMBER(FIND("0F",ScheduleCompile!S439)),ISNUMBER(FIND("8F",ScheduleCompile!S439)),ISNUMBER(FIND("1F",ScheduleCompile!S439)),ISNUMBER(FIND("2F",ScheduleCompile!S439)),ISNUMBER(FIND("3F",ScheduleCompile!S439)),ISNUMBER(FIND("6F",ScheduleCompile!S439)),ISNUMBER(FIND("7F",ScheduleCompile!S439)),ISNUMBER(FIND("9F",ScheduleCompile!S439)),ISNUMBER(FIND("4F",ScheduleCompile!S439))),VALUE(LEFT(ScheduleCompile!S439,FIND("F",ScheduleCompile!S439)-1)),ScheduleCompile!S439)))))),"",IF(ScheduleCompile!S439="Off",0,IF(ScheduleCompile!S439="On",1,IF(ISNUMBER(ScheduleCompile!S439),ScheduleCompile!S439/1,IF(ISTEXT(ScheduleCompile!S439),IF(OR(ISNUMBER(FIND("5F",ScheduleCompile!S439)),ISNUMBER(FIND("0F",ScheduleCompile!S439)),ISNUMBER(FIND("8F",ScheduleCompile!S439)),ISNUMBER(FIND("1F",ScheduleCompile!S439)),ISNUMBER(FIND("2F",ScheduleCompile!S439)),ISNUMBER(FIND("3F",ScheduleCompile!S439)),ISNUMBER(FIND("6F",ScheduleCompile!S439)),ISNUMBER(FIND("7F",ScheduleCompile!S439)),ISNUMBER(FIND("9F",ScheduleCompile!S439)),ISNUMBER(FIND("4F",ScheduleCompile!S439))),VALUE(LEFT(ScheduleCompile!S439,FIND("F",ScheduleCompile!S439)-1)),ScheduleCompile!S439)))))))</f>
        <v>70</v>
      </c>
      <c r="Y446" s="1">
        <f>IF(AND(ISERROR(IF(ScheduleCompile!T439="Off",0,IF(ScheduleCompile!T439="On",1,IF(ISNUMBER(ScheduleCompile!T439),ScheduleCompile!T439/1,IF(ISTEXT(ScheduleCompile!T439),IF(OR(ISNUMBER(FIND("5F",ScheduleCompile!T439)),ISNUMBER(FIND("0F",ScheduleCompile!T439)),ISNUMBER(FIND("8F",ScheduleCompile!T439)),ISNUMBER(FIND("1F",ScheduleCompile!T439)),ISNUMBER(FIND("2F",ScheduleCompile!T439)),ISNUMBER(FIND("3F",ScheduleCompile!T439)),ISNUMBER(FIND("6F",ScheduleCompile!T439)),ISNUMBER(FIND("7F",ScheduleCompile!T439)),ISNUMBER(FIND("9F",ScheduleCompile!T439)),ISNUMBER(FIND("4F",ScheduleCompile!T439))),VALUE(LEFT(ScheduleCompile!T439,FIND("F",ScheduleCompile!T439)-1)),ScheduleCompile!T439)))))),ISTEXT(ScheduleCompile!#REF!)),"ENDTABLE",IF(ISERROR(IF(ScheduleCompile!T439="Off",0,IF(ScheduleCompile!T439="On",1,IF(ISNUMBER(ScheduleCompile!T439),ScheduleCompile!T439/1,IF(ISTEXT(ScheduleCompile!T439),IF(OR(ISNUMBER(FIND("5F",ScheduleCompile!T439)),ISNUMBER(FIND("0F",ScheduleCompile!T439)),ISNUMBER(FIND("8F",ScheduleCompile!T439)),ISNUMBER(FIND("1F",ScheduleCompile!T439)),ISNUMBER(FIND("2F",ScheduleCompile!T439)),ISNUMBER(FIND("3F",ScheduleCompile!T439)),ISNUMBER(FIND("6F",ScheduleCompile!T439)),ISNUMBER(FIND("7F",ScheduleCompile!T439)),ISNUMBER(FIND("9F",ScheduleCompile!T439)),ISNUMBER(FIND("4F",ScheduleCompile!T439))),VALUE(LEFT(ScheduleCompile!T439,FIND("F",ScheduleCompile!T439)-1)),ScheduleCompile!T439)))))),"",IF(ScheduleCompile!T439="Off",0,IF(ScheduleCompile!T439="On",1,IF(ISNUMBER(ScheduleCompile!T439),ScheduleCompile!T439/1,IF(ISTEXT(ScheduleCompile!T439),IF(OR(ISNUMBER(FIND("5F",ScheduleCompile!T439)),ISNUMBER(FIND("0F",ScheduleCompile!T439)),ISNUMBER(FIND("8F",ScheduleCompile!T439)),ISNUMBER(FIND("1F",ScheduleCompile!T439)),ISNUMBER(FIND("2F",ScheduleCompile!T439)),ISNUMBER(FIND("3F",ScheduleCompile!T439)),ISNUMBER(FIND("6F",ScheduleCompile!T439)),ISNUMBER(FIND("7F",ScheduleCompile!T439)),ISNUMBER(FIND("9F",ScheduleCompile!T439)),ISNUMBER(FIND("4F",ScheduleCompile!T439))),VALUE(LEFT(ScheduleCompile!T439,FIND("F",ScheduleCompile!T439)-1)),ScheduleCompile!T439)))))))</f>
        <v>70</v>
      </c>
      <c r="Z446" s="1">
        <f>IF(AND(ISERROR(IF(ScheduleCompile!U439="Off",0,IF(ScheduleCompile!U439="On",1,IF(ISNUMBER(ScheduleCompile!U439),ScheduleCompile!U439/1,IF(ISTEXT(ScheduleCompile!U439),IF(OR(ISNUMBER(FIND("5F",ScheduleCompile!U439)),ISNUMBER(FIND("0F",ScheduleCompile!U439)),ISNUMBER(FIND("8F",ScheduleCompile!U439)),ISNUMBER(FIND("1F",ScheduleCompile!U439)),ISNUMBER(FIND("2F",ScheduleCompile!U439)),ISNUMBER(FIND("3F",ScheduleCompile!U439)),ISNUMBER(FIND("6F",ScheduleCompile!U439)),ISNUMBER(FIND("7F",ScheduleCompile!U439)),ISNUMBER(FIND("9F",ScheduleCompile!U439)),ISNUMBER(FIND("4F",ScheduleCompile!U439))),VALUE(LEFT(ScheduleCompile!U439,FIND("F",ScheduleCompile!U439)-1)),ScheduleCompile!U439)))))),ISTEXT(ScheduleCompile!#REF!)),"ENDTABLE",IF(ISERROR(IF(ScheduleCompile!U439="Off",0,IF(ScheduleCompile!U439="On",1,IF(ISNUMBER(ScheduleCompile!U439),ScheduleCompile!U439/1,IF(ISTEXT(ScheduleCompile!U439),IF(OR(ISNUMBER(FIND("5F",ScheduleCompile!U439)),ISNUMBER(FIND("0F",ScheduleCompile!U439)),ISNUMBER(FIND("8F",ScheduleCompile!U439)),ISNUMBER(FIND("1F",ScheduleCompile!U439)),ISNUMBER(FIND("2F",ScheduleCompile!U439)),ISNUMBER(FIND("3F",ScheduleCompile!U439)),ISNUMBER(FIND("6F",ScheduleCompile!U439)),ISNUMBER(FIND("7F",ScheduleCompile!U439)),ISNUMBER(FIND("9F",ScheduleCompile!U439)),ISNUMBER(FIND("4F",ScheduleCompile!U439))),VALUE(LEFT(ScheduleCompile!U439,FIND("F",ScheduleCompile!U439)-1)),ScheduleCompile!U439)))))),"",IF(ScheduleCompile!U439="Off",0,IF(ScheduleCompile!U439="On",1,IF(ISNUMBER(ScheduleCompile!U439),ScheduleCompile!U439/1,IF(ISTEXT(ScheduleCompile!U439),IF(OR(ISNUMBER(FIND("5F",ScheduleCompile!U439)),ISNUMBER(FIND("0F",ScheduleCompile!U439)),ISNUMBER(FIND("8F",ScheduleCompile!U439)),ISNUMBER(FIND("1F",ScheduleCompile!U439)),ISNUMBER(FIND("2F",ScheduleCompile!U439)),ISNUMBER(FIND("3F",ScheduleCompile!U439)),ISNUMBER(FIND("6F",ScheduleCompile!U439)),ISNUMBER(FIND("7F",ScheduleCompile!U439)),ISNUMBER(FIND("9F",ScheduleCompile!U439)),ISNUMBER(FIND("4F",ScheduleCompile!U439))),VALUE(LEFT(ScheduleCompile!U439,FIND("F",ScheduleCompile!U439)-1)),ScheduleCompile!U439)))))))</f>
        <v>60</v>
      </c>
      <c r="AA446" s="1">
        <f>IF(AND(ISERROR(IF(ScheduleCompile!V439="Off",0,IF(ScheduleCompile!V439="On",1,IF(ISNUMBER(ScheduleCompile!V439),ScheduleCompile!V439/1,IF(ISTEXT(ScheduleCompile!V439),IF(OR(ISNUMBER(FIND("5F",ScheduleCompile!V439)),ISNUMBER(FIND("0F",ScheduleCompile!V439)),ISNUMBER(FIND("8F",ScheduleCompile!V439)),ISNUMBER(FIND("1F",ScheduleCompile!V439)),ISNUMBER(FIND("2F",ScheduleCompile!V439)),ISNUMBER(FIND("3F",ScheduleCompile!V439)),ISNUMBER(FIND("6F",ScheduleCompile!V439)),ISNUMBER(FIND("7F",ScheduleCompile!V439)),ISNUMBER(FIND("9F",ScheduleCompile!V439)),ISNUMBER(FIND("4F",ScheduleCompile!V439))),VALUE(LEFT(ScheduleCompile!V439,FIND("F",ScheduleCompile!V439)-1)),ScheduleCompile!V439)))))),ISTEXT(ScheduleCompile!#REF!)),"ENDTABLE",IF(ISERROR(IF(ScheduleCompile!V439="Off",0,IF(ScheduleCompile!V439="On",1,IF(ISNUMBER(ScheduleCompile!V439),ScheduleCompile!V439/1,IF(ISTEXT(ScheduleCompile!V439),IF(OR(ISNUMBER(FIND("5F",ScheduleCompile!V439)),ISNUMBER(FIND("0F",ScheduleCompile!V439)),ISNUMBER(FIND("8F",ScheduleCompile!V439)),ISNUMBER(FIND("1F",ScheduleCompile!V439)),ISNUMBER(FIND("2F",ScheduleCompile!V439)),ISNUMBER(FIND("3F",ScheduleCompile!V439)),ISNUMBER(FIND("6F",ScheduleCompile!V439)),ISNUMBER(FIND("7F",ScheduleCompile!V439)),ISNUMBER(FIND("9F",ScheduleCompile!V439)),ISNUMBER(FIND("4F",ScheduleCompile!V439))),VALUE(LEFT(ScheduleCompile!V439,FIND("F",ScheduleCompile!V439)-1)),ScheduleCompile!V439)))))),"",IF(ScheduleCompile!V439="Off",0,IF(ScheduleCompile!V439="On",1,IF(ISNUMBER(ScheduleCompile!V439),ScheduleCompile!V439/1,IF(ISTEXT(ScheduleCompile!V439),IF(OR(ISNUMBER(FIND("5F",ScheduleCompile!V439)),ISNUMBER(FIND("0F",ScheduleCompile!V439)),ISNUMBER(FIND("8F",ScheduleCompile!V439)),ISNUMBER(FIND("1F",ScheduleCompile!V439)),ISNUMBER(FIND("2F",ScheduleCompile!V439)),ISNUMBER(FIND("3F",ScheduleCompile!V439)),ISNUMBER(FIND("6F",ScheduleCompile!V439)),ISNUMBER(FIND("7F",ScheduleCompile!V439)),ISNUMBER(FIND("9F",ScheduleCompile!V439)),ISNUMBER(FIND("4F",ScheduleCompile!V439))),VALUE(LEFT(ScheduleCompile!V439,FIND("F",ScheduleCompile!V439)-1)),ScheduleCompile!V439)))))))</f>
        <v>60</v>
      </c>
      <c r="AB446" s="1">
        <f>IF(AND(ISERROR(IF(ScheduleCompile!W439="Off",0,IF(ScheduleCompile!W439="On",1,IF(ISNUMBER(ScheduleCompile!W439),ScheduleCompile!W439/1,IF(ISTEXT(ScheduleCompile!W439),IF(OR(ISNUMBER(FIND("5F",ScheduleCompile!W439)),ISNUMBER(FIND("0F",ScheduleCompile!W439)),ISNUMBER(FIND("8F",ScheduleCompile!W439)),ISNUMBER(FIND("1F",ScheduleCompile!W439)),ISNUMBER(FIND("2F",ScheduleCompile!W439)),ISNUMBER(FIND("3F",ScheduleCompile!W439)),ISNUMBER(FIND("6F",ScheduleCompile!W439)),ISNUMBER(FIND("7F",ScheduleCompile!W439)),ISNUMBER(FIND("9F",ScheduleCompile!W439)),ISNUMBER(FIND("4F",ScheduleCompile!W439))),VALUE(LEFT(ScheduleCompile!W439,FIND("F",ScheduleCompile!W439)-1)),ScheduleCompile!W439)))))),ISTEXT(ScheduleCompile!#REF!)),"ENDTABLE",IF(ISERROR(IF(ScheduleCompile!W439="Off",0,IF(ScheduleCompile!W439="On",1,IF(ISNUMBER(ScheduleCompile!W439),ScheduleCompile!W439/1,IF(ISTEXT(ScheduleCompile!W439),IF(OR(ISNUMBER(FIND("5F",ScheduleCompile!W439)),ISNUMBER(FIND("0F",ScheduleCompile!W439)),ISNUMBER(FIND("8F",ScheduleCompile!W439)),ISNUMBER(FIND("1F",ScheduleCompile!W439)),ISNUMBER(FIND("2F",ScheduleCompile!W439)),ISNUMBER(FIND("3F",ScheduleCompile!W439)),ISNUMBER(FIND("6F",ScheduleCompile!W439)),ISNUMBER(FIND("7F",ScheduleCompile!W439)),ISNUMBER(FIND("9F",ScheduleCompile!W439)),ISNUMBER(FIND("4F",ScheduleCompile!W439))),VALUE(LEFT(ScheduleCompile!W439,FIND("F",ScheduleCompile!W439)-1)),ScheduleCompile!W439)))))),"",IF(ScheduleCompile!W439="Off",0,IF(ScheduleCompile!W439="On",1,IF(ISNUMBER(ScheduleCompile!W439),ScheduleCompile!W439/1,IF(ISTEXT(ScheduleCompile!W439),IF(OR(ISNUMBER(FIND("5F",ScheduleCompile!W439)),ISNUMBER(FIND("0F",ScheduleCompile!W439)),ISNUMBER(FIND("8F",ScheduleCompile!W439)),ISNUMBER(FIND("1F",ScheduleCompile!W439)),ISNUMBER(FIND("2F",ScheduleCompile!W439)),ISNUMBER(FIND("3F",ScheduleCompile!W439)),ISNUMBER(FIND("6F",ScheduleCompile!W439)),ISNUMBER(FIND("7F",ScheduleCompile!W439)),ISNUMBER(FIND("9F",ScheduleCompile!W439)),ISNUMBER(FIND("4F",ScheduleCompile!W439))),VALUE(LEFT(ScheduleCompile!W439,FIND("F",ScheduleCompile!W439)-1)),ScheduleCompile!W439)))))))</f>
        <v>60</v>
      </c>
      <c r="AC446" s="1">
        <f>IF(AND(ISERROR(IF(ScheduleCompile!X439="Off",0,IF(ScheduleCompile!X439="On",1,IF(ISNUMBER(ScheduleCompile!X439),ScheduleCompile!X439/1,IF(ISTEXT(ScheduleCompile!X439),IF(OR(ISNUMBER(FIND("5F",ScheduleCompile!X439)),ISNUMBER(FIND("0F",ScheduleCompile!X439)),ISNUMBER(FIND("8F",ScheduleCompile!X439)),ISNUMBER(FIND("1F",ScheduleCompile!X439)),ISNUMBER(FIND("2F",ScheduleCompile!X439)),ISNUMBER(FIND("3F",ScheduleCompile!X439)),ISNUMBER(FIND("6F",ScheduleCompile!X439)),ISNUMBER(FIND("7F",ScheduleCompile!X439)),ISNUMBER(FIND("9F",ScheduleCompile!X439)),ISNUMBER(FIND("4F",ScheduleCompile!X439))),VALUE(LEFT(ScheduleCompile!X439,FIND("F",ScheduleCompile!X439)-1)),ScheduleCompile!X439)))))),ISTEXT(ScheduleCompile!#REF!)),"ENDTABLE",IF(ISERROR(IF(ScheduleCompile!X439="Off",0,IF(ScheduleCompile!X439="On",1,IF(ISNUMBER(ScheduleCompile!X439),ScheduleCompile!X439/1,IF(ISTEXT(ScheduleCompile!X439),IF(OR(ISNUMBER(FIND("5F",ScheduleCompile!X439)),ISNUMBER(FIND("0F",ScheduleCompile!X439)),ISNUMBER(FIND("8F",ScheduleCompile!X439)),ISNUMBER(FIND("1F",ScheduleCompile!X439)),ISNUMBER(FIND("2F",ScheduleCompile!X439)),ISNUMBER(FIND("3F",ScheduleCompile!X439)),ISNUMBER(FIND("6F",ScheduleCompile!X439)),ISNUMBER(FIND("7F",ScheduleCompile!X439)),ISNUMBER(FIND("9F",ScheduleCompile!X439)),ISNUMBER(FIND("4F",ScheduleCompile!X439))),VALUE(LEFT(ScheduleCompile!X439,FIND("F",ScheduleCompile!X439)-1)),ScheduleCompile!X439)))))),"",IF(ScheduleCompile!X439="Off",0,IF(ScheduleCompile!X439="On",1,IF(ISNUMBER(ScheduleCompile!X439),ScheduleCompile!X439/1,IF(ISTEXT(ScheduleCompile!X439),IF(OR(ISNUMBER(FIND("5F",ScheduleCompile!X439)),ISNUMBER(FIND("0F",ScheduleCompile!X439)),ISNUMBER(FIND("8F",ScheduleCompile!X439)),ISNUMBER(FIND("1F",ScheduleCompile!X439)),ISNUMBER(FIND("2F",ScheduleCompile!X439)),ISNUMBER(FIND("3F",ScheduleCompile!X439)),ISNUMBER(FIND("6F",ScheduleCompile!X439)),ISNUMBER(FIND("7F",ScheduleCompile!X439)),ISNUMBER(FIND("9F",ScheduleCompile!X439)),ISNUMBER(FIND("4F",ScheduleCompile!X439))),VALUE(LEFT(ScheduleCompile!X439,FIND("F",ScheduleCompile!X439)-1)),ScheduleCompile!X439)))))))</f>
        <v>60</v>
      </c>
      <c r="AD446" s="1">
        <f>IF(AND(ISERROR(IF(ScheduleCompile!Y439="Off",0,IF(ScheduleCompile!Y439="On",1,IF(ISNUMBER(ScheduleCompile!Y439),ScheduleCompile!Y439/1,IF(ISTEXT(ScheduleCompile!Y439),IF(OR(ISNUMBER(FIND("5F",ScheduleCompile!Y439)),ISNUMBER(FIND("0F",ScheduleCompile!Y439)),ISNUMBER(FIND("8F",ScheduleCompile!Y439)),ISNUMBER(FIND("1F",ScheduleCompile!Y439)),ISNUMBER(FIND("2F",ScheduleCompile!Y439)),ISNUMBER(FIND("3F",ScheduleCompile!Y439)),ISNUMBER(FIND("6F",ScheduleCompile!Y439)),ISNUMBER(FIND("7F",ScheduleCompile!Y439)),ISNUMBER(FIND("9F",ScheduleCompile!Y439)),ISNUMBER(FIND("4F",ScheduleCompile!Y439))),VALUE(LEFT(ScheduleCompile!Y439,FIND("F",ScheduleCompile!Y439)-1)),ScheduleCompile!Y439)))))),ISTEXT(ScheduleCompile!#REF!)),"ENDTABLE",IF(ISERROR(IF(ScheduleCompile!Y439="Off",0,IF(ScheduleCompile!Y439="On",1,IF(ISNUMBER(ScheduleCompile!Y439),ScheduleCompile!Y439/1,IF(ISTEXT(ScheduleCompile!Y439),IF(OR(ISNUMBER(FIND("5F",ScheduleCompile!Y439)),ISNUMBER(FIND("0F",ScheduleCompile!Y439)),ISNUMBER(FIND("8F",ScheduleCompile!Y439)),ISNUMBER(FIND("1F",ScheduleCompile!Y439)),ISNUMBER(FIND("2F",ScheduleCompile!Y439)),ISNUMBER(FIND("3F",ScheduleCompile!Y439)),ISNUMBER(FIND("6F",ScheduleCompile!Y439)),ISNUMBER(FIND("7F",ScheduleCompile!Y439)),ISNUMBER(FIND("9F",ScheduleCompile!Y439)),ISNUMBER(FIND("4F",ScheduleCompile!Y439))),VALUE(LEFT(ScheduleCompile!Y439,FIND("F",ScheduleCompile!Y439)-1)),ScheduleCompile!Y439)))))),"",IF(ScheduleCompile!Y439="Off",0,IF(ScheduleCompile!Y439="On",1,IF(ISNUMBER(ScheduleCompile!Y439),ScheduleCompile!Y439/1,IF(ISTEXT(ScheduleCompile!Y439),IF(OR(ISNUMBER(FIND("5F",ScheduleCompile!Y439)),ISNUMBER(FIND("0F",ScheduleCompile!Y439)),ISNUMBER(FIND("8F",ScheduleCompile!Y439)),ISNUMBER(FIND("1F",ScheduleCompile!Y439)),ISNUMBER(FIND("2F",ScheduleCompile!Y439)),ISNUMBER(FIND("3F",ScheduleCompile!Y439)),ISNUMBER(FIND("6F",ScheduleCompile!Y439)),ISNUMBER(FIND("7F",ScheduleCompile!Y439)),ISNUMBER(FIND("9F",ScheduleCompile!Y439)),ISNUMBER(FIND("4F",ScheduleCompile!Y439))),VALUE(LEFT(ScheduleCompile!Y439,FIND("F",ScheduleCompile!Y439)-1)),ScheduleCompile!Y439)))))))</f>
        <v>60</v>
      </c>
    </row>
    <row r="447" spans="1:30" x14ac:dyDescent="0.25">
      <c r="A447" t="str">
        <f t="shared" si="27"/>
        <v>SchDay "RetailClgSetptWD"  Type = "Temperature" Hr = (85, 85, 85, 85, 85, 85, 75, 75, 75, 75, 75, 75, 75, 75, 75, 75, 75, 75, 75, 75, 75, 85, 85, 85) ..</v>
      </c>
      <c r="B447" s="1" t="s">
        <v>623</v>
      </c>
      <c r="C447" t="str">
        <f t="shared" si="28"/>
        <v xml:space="preserve">SchDay "RetailClgSetptWD"  Type = "Temperature" Hr = </v>
      </c>
      <c r="D447" t="str">
        <f t="shared" si="29"/>
        <v>(85, 85, 85, 85, 85, 85, 75, 75, 75, 75, 75, 75, 75, 75, 75, 75, 75, 75, 75, 75, 75, 85, 85, 85) ..</v>
      </c>
      <c r="E447" s="30" t="str">
        <f>ScheduleCompile!A440</f>
        <v>RetailClgSetptWD</v>
      </c>
      <c r="F447" t="str">
        <f t="shared" si="30"/>
        <v>Temperature</v>
      </c>
      <c r="G447" s="1">
        <f>IF(AND(ISERROR(IF(ScheduleCompile!B440="Off",0,IF(ScheduleCompile!B440="On",1,IF(ISNUMBER(ScheduleCompile!B440),ScheduleCompile!B440/1,IF(ISTEXT(ScheduleCompile!B440),IF(OR(ISNUMBER(FIND("5F",ScheduleCompile!B440)),ISNUMBER(FIND("0F",ScheduleCompile!B440)),ISNUMBER(FIND("8F",ScheduleCompile!B440)),ISNUMBER(FIND("1F",ScheduleCompile!B440)),ISNUMBER(FIND("2F",ScheduleCompile!B440)),ISNUMBER(FIND("3F",ScheduleCompile!B440)),ISNUMBER(FIND("6F",ScheduleCompile!B440)),ISNUMBER(FIND("7F",ScheduleCompile!B440)),ISNUMBER(FIND("9F",ScheduleCompile!B440)),ISNUMBER(FIND("4F",ScheduleCompile!B440))),VALUE(LEFT(ScheduleCompile!B440,FIND("F",ScheduleCompile!B440)-1)),ScheduleCompile!B440)))))),ISTEXT(ScheduleCompile!#REF!)),"ENDTABLE",IF(ISERROR(IF(ScheduleCompile!B440="Off",0,IF(ScheduleCompile!B440="On",1,IF(ISNUMBER(ScheduleCompile!B440),ScheduleCompile!B440/1,IF(ISTEXT(ScheduleCompile!B440),IF(OR(ISNUMBER(FIND("5F",ScheduleCompile!B440)),ISNUMBER(FIND("0F",ScheduleCompile!B440)),ISNUMBER(FIND("8F",ScheduleCompile!B440)),ISNUMBER(FIND("1F",ScheduleCompile!B440)),ISNUMBER(FIND("2F",ScheduleCompile!B440)),ISNUMBER(FIND("3F",ScheduleCompile!B440)),ISNUMBER(FIND("6F",ScheduleCompile!B440)),ISNUMBER(FIND("7F",ScheduleCompile!B440)),ISNUMBER(FIND("9F",ScheduleCompile!B440)),ISNUMBER(FIND("4F",ScheduleCompile!B440))),VALUE(LEFT(ScheduleCompile!B440,FIND("F",ScheduleCompile!B440)-1)),ScheduleCompile!B440)))))),"",IF(ScheduleCompile!B440="Off",0,IF(ScheduleCompile!B440="On",1,IF(ISNUMBER(ScheduleCompile!B440),ScheduleCompile!B440/1,IF(ISTEXT(ScheduleCompile!B440),IF(OR(ISNUMBER(FIND("5F",ScheduleCompile!B440)),ISNUMBER(FIND("0F",ScheduleCompile!B440)),ISNUMBER(FIND("8F",ScheduleCompile!B440)),ISNUMBER(FIND("1F",ScheduleCompile!B440)),ISNUMBER(FIND("2F",ScheduleCompile!B440)),ISNUMBER(FIND("3F",ScheduleCompile!B440)),ISNUMBER(FIND("6F",ScheduleCompile!B440)),ISNUMBER(FIND("7F",ScheduleCompile!B440)),ISNUMBER(FIND("9F",ScheduleCompile!B440)),ISNUMBER(FIND("4F",ScheduleCompile!B440))),VALUE(LEFT(ScheduleCompile!B440,FIND("F",ScheduleCompile!B440)-1)),ScheduleCompile!B440)))))))</f>
        <v>85</v>
      </c>
      <c r="H447" s="1">
        <f>IF(AND(ISERROR(IF(ScheduleCompile!C440="Off",0,IF(ScheduleCompile!C440="On",1,IF(ISNUMBER(ScheduleCompile!C440),ScheduleCompile!C440/1,IF(ISTEXT(ScheduleCompile!C440),IF(OR(ISNUMBER(FIND("5F",ScheduleCompile!C440)),ISNUMBER(FIND("0F",ScheduleCompile!C440)),ISNUMBER(FIND("8F",ScheduleCompile!C440)),ISNUMBER(FIND("1F",ScheduleCompile!C440)),ISNUMBER(FIND("2F",ScheduleCompile!C440)),ISNUMBER(FIND("3F",ScheduleCompile!C440)),ISNUMBER(FIND("6F",ScheduleCompile!C440)),ISNUMBER(FIND("7F",ScheduleCompile!C440)),ISNUMBER(FIND("9F",ScheduleCompile!C440)),ISNUMBER(FIND("4F",ScheduleCompile!C440))),VALUE(LEFT(ScheduleCompile!C440,FIND("F",ScheduleCompile!C440)-1)),ScheduleCompile!C440)))))),ISTEXT(ScheduleCompile!#REF!)),"ENDTABLE",IF(ISERROR(IF(ScheduleCompile!C440="Off",0,IF(ScheduleCompile!C440="On",1,IF(ISNUMBER(ScheduleCompile!C440),ScheduleCompile!C440/1,IF(ISTEXT(ScheduleCompile!C440),IF(OR(ISNUMBER(FIND("5F",ScheduleCompile!C440)),ISNUMBER(FIND("0F",ScheduleCompile!C440)),ISNUMBER(FIND("8F",ScheduleCompile!C440)),ISNUMBER(FIND("1F",ScheduleCompile!C440)),ISNUMBER(FIND("2F",ScheduleCompile!C440)),ISNUMBER(FIND("3F",ScheduleCompile!C440)),ISNUMBER(FIND("6F",ScheduleCompile!C440)),ISNUMBER(FIND("7F",ScheduleCompile!C440)),ISNUMBER(FIND("9F",ScheduleCompile!C440)),ISNUMBER(FIND("4F",ScheduleCompile!C440))),VALUE(LEFT(ScheduleCompile!C440,FIND("F",ScheduleCompile!C440)-1)),ScheduleCompile!C440)))))),"",IF(ScheduleCompile!C440="Off",0,IF(ScheduleCompile!C440="On",1,IF(ISNUMBER(ScheduleCompile!C440),ScheduleCompile!C440/1,IF(ISTEXT(ScheduleCompile!C440),IF(OR(ISNUMBER(FIND("5F",ScheduleCompile!C440)),ISNUMBER(FIND("0F",ScheduleCompile!C440)),ISNUMBER(FIND("8F",ScheduleCompile!C440)),ISNUMBER(FIND("1F",ScheduleCompile!C440)),ISNUMBER(FIND("2F",ScheduleCompile!C440)),ISNUMBER(FIND("3F",ScheduleCompile!C440)),ISNUMBER(FIND("6F",ScheduleCompile!C440)),ISNUMBER(FIND("7F",ScheduleCompile!C440)),ISNUMBER(FIND("9F",ScheduleCompile!C440)),ISNUMBER(FIND("4F",ScheduleCompile!C440))),VALUE(LEFT(ScheduleCompile!C440,FIND("F",ScheduleCompile!C440)-1)),ScheduleCompile!C440)))))))</f>
        <v>85</v>
      </c>
      <c r="I447" s="1">
        <f>IF(AND(ISERROR(IF(ScheduleCompile!D440="Off",0,IF(ScheduleCompile!D440="On",1,IF(ISNUMBER(ScheduleCompile!D440),ScheduleCompile!D440/1,IF(ISTEXT(ScheduleCompile!D440),IF(OR(ISNUMBER(FIND("5F",ScheduleCompile!D440)),ISNUMBER(FIND("0F",ScheduleCompile!D440)),ISNUMBER(FIND("8F",ScheduleCompile!D440)),ISNUMBER(FIND("1F",ScheduleCompile!D440)),ISNUMBER(FIND("2F",ScheduleCompile!D440)),ISNUMBER(FIND("3F",ScheduleCompile!D440)),ISNUMBER(FIND("6F",ScheduleCompile!D440)),ISNUMBER(FIND("7F",ScheduleCompile!D440)),ISNUMBER(FIND("9F",ScheduleCompile!D440)),ISNUMBER(FIND("4F",ScheduleCompile!D440))),VALUE(LEFT(ScheduleCompile!D440,FIND("F",ScheduleCompile!D440)-1)),ScheduleCompile!D440)))))),ISTEXT(ScheduleCompile!#REF!)),"ENDTABLE",IF(ISERROR(IF(ScheduleCompile!D440="Off",0,IF(ScheduleCompile!D440="On",1,IF(ISNUMBER(ScheduleCompile!D440),ScheduleCompile!D440/1,IF(ISTEXT(ScheduleCompile!D440),IF(OR(ISNUMBER(FIND("5F",ScheduleCompile!D440)),ISNUMBER(FIND("0F",ScheduleCompile!D440)),ISNUMBER(FIND("8F",ScheduleCompile!D440)),ISNUMBER(FIND("1F",ScheduleCompile!D440)),ISNUMBER(FIND("2F",ScheduleCompile!D440)),ISNUMBER(FIND("3F",ScheduleCompile!D440)),ISNUMBER(FIND("6F",ScheduleCompile!D440)),ISNUMBER(FIND("7F",ScheduleCompile!D440)),ISNUMBER(FIND("9F",ScheduleCompile!D440)),ISNUMBER(FIND("4F",ScheduleCompile!D440))),VALUE(LEFT(ScheduleCompile!D440,FIND("F",ScheduleCompile!D440)-1)),ScheduleCompile!D440)))))),"",IF(ScheduleCompile!D440="Off",0,IF(ScheduleCompile!D440="On",1,IF(ISNUMBER(ScheduleCompile!D440),ScheduleCompile!D440/1,IF(ISTEXT(ScheduleCompile!D440),IF(OR(ISNUMBER(FIND("5F",ScheduleCompile!D440)),ISNUMBER(FIND("0F",ScheduleCompile!D440)),ISNUMBER(FIND("8F",ScheduleCompile!D440)),ISNUMBER(FIND("1F",ScheduleCompile!D440)),ISNUMBER(FIND("2F",ScheduleCompile!D440)),ISNUMBER(FIND("3F",ScheduleCompile!D440)),ISNUMBER(FIND("6F",ScheduleCompile!D440)),ISNUMBER(FIND("7F",ScheduleCompile!D440)),ISNUMBER(FIND("9F",ScheduleCompile!D440)),ISNUMBER(FIND("4F",ScheduleCompile!D440))),VALUE(LEFT(ScheduleCompile!D440,FIND("F",ScheduleCompile!D440)-1)),ScheduleCompile!D440)))))))</f>
        <v>85</v>
      </c>
      <c r="J447" s="1">
        <f>IF(AND(ISERROR(IF(ScheduleCompile!E440="Off",0,IF(ScheduleCompile!E440="On",1,IF(ISNUMBER(ScheduleCompile!E440),ScheduleCompile!E440/1,IF(ISTEXT(ScheduleCompile!E440),IF(OR(ISNUMBER(FIND("5F",ScheduleCompile!E440)),ISNUMBER(FIND("0F",ScheduleCompile!E440)),ISNUMBER(FIND("8F",ScheduleCompile!E440)),ISNUMBER(FIND("1F",ScheduleCompile!E440)),ISNUMBER(FIND("2F",ScheduleCompile!E440)),ISNUMBER(FIND("3F",ScheduleCompile!E440)),ISNUMBER(FIND("6F",ScheduleCompile!E440)),ISNUMBER(FIND("7F",ScheduleCompile!E440)),ISNUMBER(FIND("9F",ScheduleCompile!E440)),ISNUMBER(FIND("4F",ScheduleCompile!E440))),VALUE(LEFT(ScheduleCompile!E440,FIND("F",ScheduleCompile!E440)-1)),ScheduleCompile!E440)))))),ISTEXT(ScheduleCompile!#REF!)),"ENDTABLE",IF(ISERROR(IF(ScheduleCompile!E440="Off",0,IF(ScheduleCompile!E440="On",1,IF(ISNUMBER(ScheduleCompile!E440),ScheduleCompile!E440/1,IF(ISTEXT(ScheduleCompile!E440),IF(OR(ISNUMBER(FIND("5F",ScheduleCompile!E440)),ISNUMBER(FIND("0F",ScheduleCompile!E440)),ISNUMBER(FIND("8F",ScheduleCompile!E440)),ISNUMBER(FIND("1F",ScheduleCompile!E440)),ISNUMBER(FIND("2F",ScheduleCompile!E440)),ISNUMBER(FIND("3F",ScheduleCompile!E440)),ISNUMBER(FIND("6F",ScheduleCompile!E440)),ISNUMBER(FIND("7F",ScheduleCompile!E440)),ISNUMBER(FIND("9F",ScheduleCompile!E440)),ISNUMBER(FIND("4F",ScheduleCompile!E440))),VALUE(LEFT(ScheduleCompile!E440,FIND("F",ScheduleCompile!E440)-1)),ScheduleCompile!E440)))))),"",IF(ScheduleCompile!E440="Off",0,IF(ScheduleCompile!E440="On",1,IF(ISNUMBER(ScheduleCompile!E440),ScheduleCompile!E440/1,IF(ISTEXT(ScheduleCompile!E440),IF(OR(ISNUMBER(FIND("5F",ScheduleCompile!E440)),ISNUMBER(FIND("0F",ScheduleCompile!E440)),ISNUMBER(FIND("8F",ScheduleCompile!E440)),ISNUMBER(FIND("1F",ScheduleCompile!E440)),ISNUMBER(FIND("2F",ScheduleCompile!E440)),ISNUMBER(FIND("3F",ScheduleCompile!E440)),ISNUMBER(FIND("6F",ScheduleCompile!E440)),ISNUMBER(FIND("7F",ScheduleCompile!E440)),ISNUMBER(FIND("9F",ScheduleCompile!E440)),ISNUMBER(FIND("4F",ScheduleCompile!E440))),VALUE(LEFT(ScheduleCompile!E440,FIND("F",ScheduleCompile!E440)-1)),ScheduleCompile!E440)))))))</f>
        <v>85</v>
      </c>
      <c r="K447" s="1">
        <f>IF(AND(ISERROR(IF(ScheduleCompile!F440="Off",0,IF(ScheduleCompile!F440="On",1,IF(ISNUMBER(ScheduleCompile!F440),ScheduleCompile!F440/1,IF(ISTEXT(ScheduleCompile!F440),IF(OR(ISNUMBER(FIND("5F",ScheduleCompile!F440)),ISNUMBER(FIND("0F",ScheduleCompile!F440)),ISNUMBER(FIND("8F",ScheduleCompile!F440)),ISNUMBER(FIND("1F",ScheduleCompile!F440)),ISNUMBER(FIND("2F",ScheduleCompile!F440)),ISNUMBER(FIND("3F",ScheduleCompile!F440)),ISNUMBER(FIND("6F",ScheduleCompile!F440)),ISNUMBER(FIND("7F",ScheduleCompile!F440)),ISNUMBER(FIND("9F",ScheduleCompile!F440)),ISNUMBER(FIND("4F",ScheduleCompile!F440))),VALUE(LEFT(ScheduleCompile!F440,FIND("F",ScheduleCompile!F440)-1)),ScheduleCompile!F440)))))),ISTEXT(ScheduleCompile!#REF!)),"ENDTABLE",IF(ISERROR(IF(ScheduleCompile!F440="Off",0,IF(ScheduleCompile!F440="On",1,IF(ISNUMBER(ScheduleCompile!F440),ScheduleCompile!F440/1,IF(ISTEXT(ScheduleCompile!F440),IF(OR(ISNUMBER(FIND("5F",ScheduleCompile!F440)),ISNUMBER(FIND("0F",ScheduleCompile!F440)),ISNUMBER(FIND("8F",ScheduleCompile!F440)),ISNUMBER(FIND("1F",ScheduleCompile!F440)),ISNUMBER(FIND("2F",ScheduleCompile!F440)),ISNUMBER(FIND("3F",ScheduleCompile!F440)),ISNUMBER(FIND("6F",ScheduleCompile!F440)),ISNUMBER(FIND("7F",ScheduleCompile!F440)),ISNUMBER(FIND("9F",ScheduleCompile!F440)),ISNUMBER(FIND("4F",ScheduleCompile!F440))),VALUE(LEFT(ScheduleCompile!F440,FIND("F",ScheduleCompile!F440)-1)),ScheduleCompile!F440)))))),"",IF(ScheduleCompile!F440="Off",0,IF(ScheduleCompile!F440="On",1,IF(ISNUMBER(ScheduleCompile!F440),ScheduleCompile!F440/1,IF(ISTEXT(ScheduleCompile!F440),IF(OR(ISNUMBER(FIND("5F",ScheduleCompile!F440)),ISNUMBER(FIND("0F",ScheduleCompile!F440)),ISNUMBER(FIND("8F",ScheduleCompile!F440)),ISNUMBER(FIND("1F",ScheduleCompile!F440)),ISNUMBER(FIND("2F",ScheduleCompile!F440)),ISNUMBER(FIND("3F",ScheduleCompile!F440)),ISNUMBER(FIND("6F",ScheduleCompile!F440)),ISNUMBER(FIND("7F",ScheduleCompile!F440)),ISNUMBER(FIND("9F",ScheduleCompile!F440)),ISNUMBER(FIND("4F",ScheduleCompile!F440))),VALUE(LEFT(ScheduleCompile!F440,FIND("F",ScheduleCompile!F440)-1)),ScheduleCompile!F440)))))))</f>
        <v>85</v>
      </c>
      <c r="L447" s="1">
        <f>IF(AND(ISERROR(IF(ScheduleCompile!G440="Off",0,IF(ScheduleCompile!G440="On",1,IF(ISNUMBER(ScheduleCompile!G440),ScheduleCompile!G440/1,IF(ISTEXT(ScheduleCompile!G440),IF(OR(ISNUMBER(FIND("5F",ScheduleCompile!G440)),ISNUMBER(FIND("0F",ScheduleCompile!G440)),ISNUMBER(FIND("8F",ScheduleCompile!G440)),ISNUMBER(FIND("1F",ScheduleCompile!G440)),ISNUMBER(FIND("2F",ScheduleCompile!G440)),ISNUMBER(FIND("3F",ScheduleCompile!G440)),ISNUMBER(FIND("6F",ScheduleCompile!G440)),ISNUMBER(FIND("7F",ScheduleCompile!G440)),ISNUMBER(FIND("9F",ScheduleCompile!G440)),ISNUMBER(FIND("4F",ScheduleCompile!G440))),VALUE(LEFT(ScheduleCompile!G440,FIND("F",ScheduleCompile!G440)-1)),ScheduleCompile!G440)))))),ISTEXT(ScheduleCompile!#REF!)),"ENDTABLE",IF(ISERROR(IF(ScheduleCompile!G440="Off",0,IF(ScheduleCompile!G440="On",1,IF(ISNUMBER(ScheduleCompile!G440),ScheduleCompile!G440/1,IF(ISTEXT(ScheduleCompile!G440),IF(OR(ISNUMBER(FIND("5F",ScheduleCompile!G440)),ISNUMBER(FIND("0F",ScheduleCompile!G440)),ISNUMBER(FIND("8F",ScheduleCompile!G440)),ISNUMBER(FIND("1F",ScheduleCompile!G440)),ISNUMBER(FIND("2F",ScheduleCompile!G440)),ISNUMBER(FIND("3F",ScheduleCompile!G440)),ISNUMBER(FIND("6F",ScheduleCompile!G440)),ISNUMBER(FIND("7F",ScheduleCompile!G440)),ISNUMBER(FIND("9F",ScheduleCompile!G440)),ISNUMBER(FIND("4F",ScheduleCompile!G440))),VALUE(LEFT(ScheduleCompile!G440,FIND("F",ScheduleCompile!G440)-1)),ScheduleCompile!G440)))))),"",IF(ScheduleCompile!G440="Off",0,IF(ScheduleCompile!G440="On",1,IF(ISNUMBER(ScheduleCompile!G440),ScheduleCompile!G440/1,IF(ISTEXT(ScheduleCompile!G440),IF(OR(ISNUMBER(FIND("5F",ScheduleCompile!G440)),ISNUMBER(FIND("0F",ScheduleCompile!G440)),ISNUMBER(FIND("8F",ScheduleCompile!G440)),ISNUMBER(FIND("1F",ScheduleCompile!G440)),ISNUMBER(FIND("2F",ScheduleCompile!G440)),ISNUMBER(FIND("3F",ScheduleCompile!G440)),ISNUMBER(FIND("6F",ScheduleCompile!G440)),ISNUMBER(FIND("7F",ScheduleCompile!G440)),ISNUMBER(FIND("9F",ScheduleCompile!G440)),ISNUMBER(FIND("4F",ScheduleCompile!G440))),VALUE(LEFT(ScheduleCompile!G440,FIND("F",ScheduleCompile!G440)-1)),ScheduleCompile!G440)))))))</f>
        <v>85</v>
      </c>
      <c r="M447" s="1">
        <f>IF(AND(ISERROR(IF(ScheduleCompile!H440="Off",0,IF(ScheduleCompile!H440="On",1,IF(ISNUMBER(ScheduleCompile!H440),ScheduleCompile!H440/1,IF(ISTEXT(ScheduleCompile!H440),IF(OR(ISNUMBER(FIND("5F",ScheduleCompile!H440)),ISNUMBER(FIND("0F",ScheduleCompile!H440)),ISNUMBER(FIND("8F",ScheduleCompile!H440)),ISNUMBER(FIND("1F",ScheduleCompile!H440)),ISNUMBER(FIND("2F",ScheduleCompile!H440)),ISNUMBER(FIND("3F",ScheduleCompile!H440)),ISNUMBER(FIND("6F",ScheduleCompile!H440)),ISNUMBER(FIND("7F",ScheduleCompile!H440)),ISNUMBER(FIND("9F",ScheduleCompile!H440)),ISNUMBER(FIND("4F",ScheduleCompile!H440))),VALUE(LEFT(ScheduleCompile!H440,FIND("F",ScheduleCompile!H440)-1)),ScheduleCompile!H440)))))),ISTEXT(ScheduleCompile!#REF!)),"ENDTABLE",IF(ISERROR(IF(ScheduleCompile!H440="Off",0,IF(ScheduleCompile!H440="On",1,IF(ISNUMBER(ScheduleCompile!H440),ScheduleCompile!H440/1,IF(ISTEXT(ScheduleCompile!H440),IF(OR(ISNUMBER(FIND("5F",ScheduleCompile!H440)),ISNUMBER(FIND("0F",ScheduleCompile!H440)),ISNUMBER(FIND("8F",ScheduleCompile!H440)),ISNUMBER(FIND("1F",ScheduleCompile!H440)),ISNUMBER(FIND("2F",ScheduleCompile!H440)),ISNUMBER(FIND("3F",ScheduleCompile!H440)),ISNUMBER(FIND("6F",ScheduleCompile!H440)),ISNUMBER(FIND("7F",ScheduleCompile!H440)),ISNUMBER(FIND("9F",ScheduleCompile!H440)),ISNUMBER(FIND("4F",ScheduleCompile!H440))),VALUE(LEFT(ScheduleCompile!H440,FIND("F",ScheduleCompile!H440)-1)),ScheduleCompile!H440)))))),"",IF(ScheduleCompile!H440="Off",0,IF(ScheduleCompile!H440="On",1,IF(ISNUMBER(ScheduleCompile!H440),ScheduleCompile!H440/1,IF(ISTEXT(ScheduleCompile!H440),IF(OR(ISNUMBER(FIND("5F",ScheduleCompile!H440)),ISNUMBER(FIND("0F",ScheduleCompile!H440)),ISNUMBER(FIND("8F",ScheduleCompile!H440)),ISNUMBER(FIND("1F",ScheduleCompile!H440)),ISNUMBER(FIND("2F",ScheduleCompile!H440)),ISNUMBER(FIND("3F",ScheduleCompile!H440)),ISNUMBER(FIND("6F",ScheduleCompile!H440)),ISNUMBER(FIND("7F",ScheduleCompile!H440)),ISNUMBER(FIND("9F",ScheduleCompile!H440)),ISNUMBER(FIND("4F",ScheduleCompile!H440))),VALUE(LEFT(ScheduleCompile!H440,FIND("F",ScheduleCompile!H440)-1)),ScheduleCompile!H440)))))))</f>
        <v>75</v>
      </c>
      <c r="N447" s="1">
        <f>IF(AND(ISERROR(IF(ScheduleCompile!I440="Off",0,IF(ScheduleCompile!I440="On",1,IF(ISNUMBER(ScheduleCompile!I440),ScheduleCompile!I440/1,IF(ISTEXT(ScheduleCompile!I440),IF(OR(ISNUMBER(FIND("5F",ScheduleCompile!I440)),ISNUMBER(FIND("0F",ScheduleCompile!I440)),ISNUMBER(FIND("8F",ScheduleCompile!I440)),ISNUMBER(FIND("1F",ScheduleCompile!I440)),ISNUMBER(FIND("2F",ScheduleCompile!I440)),ISNUMBER(FIND("3F",ScheduleCompile!I440)),ISNUMBER(FIND("6F",ScheduleCompile!I440)),ISNUMBER(FIND("7F",ScheduleCompile!I440)),ISNUMBER(FIND("9F",ScheduleCompile!I440)),ISNUMBER(FIND("4F",ScheduleCompile!I440))),VALUE(LEFT(ScheduleCompile!I440,FIND("F",ScheduleCompile!I440)-1)),ScheduleCompile!I440)))))),ISTEXT(ScheduleCompile!#REF!)),"ENDTABLE",IF(ISERROR(IF(ScheduleCompile!I440="Off",0,IF(ScheduleCompile!I440="On",1,IF(ISNUMBER(ScheduleCompile!I440),ScheduleCompile!I440/1,IF(ISTEXT(ScheduleCompile!I440),IF(OR(ISNUMBER(FIND("5F",ScheduleCompile!I440)),ISNUMBER(FIND("0F",ScheduleCompile!I440)),ISNUMBER(FIND("8F",ScheduleCompile!I440)),ISNUMBER(FIND("1F",ScheduleCompile!I440)),ISNUMBER(FIND("2F",ScheduleCompile!I440)),ISNUMBER(FIND("3F",ScheduleCompile!I440)),ISNUMBER(FIND("6F",ScheduleCompile!I440)),ISNUMBER(FIND("7F",ScheduleCompile!I440)),ISNUMBER(FIND("9F",ScheduleCompile!I440)),ISNUMBER(FIND("4F",ScheduleCompile!I440))),VALUE(LEFT(ScheduleCompile!I440,FIND("F",ScheduleCompile!I440)-1)),ScheduleCompile!I440)))))),"",IF(ScheduleCompile!I440="Off",0,IF(ScheduleCompile!I440="On",1,IF(ISNUMBER(ScheduleCompile!I440),ScheduleCompile!I440/1,IF(ISTEXT(ScheduleCompile!I440),IF(OR(ISNUMBER(FIND("5F",ScheduleCompile!I440)),ISNUMBER(FIND("0F",ScheduleCompile!I440)),ISNUMBER(FIND("8F",ScheduleCompile!I440)),ISNUMBER(FIND("1F",ScheduleCompile!I440)),ISNUMBER(FIND("2F",ScheduleCompile!I440)),ISNUMBER(FIND("3F",ScheduleCompile!I440)),ISNUMBER(FIND("6F",ScheduleCompile!I440)),ISNUMBER(FIND("7F",ScheduleCompile!I440)),ISNUMBER(FIND("9F",ScheduleCompile!I440)),ISNUMBER(FIND("4F",ScheduleCompile!I440))),VALUE(LEFT(ScheduleCompile!I440,FIND("F",ScheduleCompile!I440)-1)),ScheduleCompile!I440)))))))</f>
        <v>75</v>
      </c>
      <c r="O447" s="1">
        <f>IF(AND(ISERROR(IF(ScheduleCompile!J440="Off",0,IF(ScheduleCompile!J440="On",1,IF(ISNUMBER(ScheduleCompile!J440),ScheduleCompile!J440/1,IF(ISTEXT(ScheduleCompile!J440),IF(OR(ISNUMBER(FIND("5F",ScheduleCompile!J440)),ISNUMBER(FIND("0F",ScheduleCompile!J440)),ISNUMBER(FIND("8F",ScheduleCompile!J440)),ISNUMBER(FIND("1F",ScheduleCompile!J440)),ISNUMBER(FIND("2F",ScheduleCompile!J440)),ISNUMBER(FIND("3F",ScheduleCompile!J440)),ISNUMBER(FIND("6F",ScheduleCompile!J440)),ISNUMBER(FIND("7F",ScheduleCompile!J440)),ISNUMBER(FIND("9F",ScheduleCompile!J440)),ISNUMBER(FIND("4F",ScheduleCompile!J440))),VALUE(LEFT(ScheduleCompile!J440,FIND("F",ScheduleCompile!J440)-1)),ScheduleCompile!J440)))))),ISTEXT(ScheduleCompile!#REF!)),"ENDTABLE",IF(ISERROR(IF(ScheduleCompile!J440="Off",0,IF(ScheduleCompile!J440="On",1,IF(ISNUMBER(ScheduleCompile!J440),ScheduleCompile!J440/1,IF(ISTEXT(ScheduleCompile!J440),IF(OR(ISNUMBER(FIND("5F",ScheduleCompile!J440)),ISNUMBER(FIND("0F",ScheduleCompile!J440)),ISNUMBER(FIND("8F",ScheduleCompile!J440)),ISNUMBER(FIND("1F",ScheduleCompile!J440)),ISNUMBER(FIND("2F",ScheduleCompile!J440)),ISNUMBER(FIND("3F",ScheduleCompile!J440)),ISNUMBER(FIND("6F",ScheduleCompile!J440)),ISNUMBER(FIND("7F",ScheduleCompile!J440)),ISNUMBER(FIND("9F",ScheduleCompile!J440)),ISNUMBER(FIND("4F",ScheduleCompile!J440))),VALUE(LEFT(ScheduleCompile!J440,FIND("F",ScheduleCompile!J440)-1)),ScheduleCompile!J440)))))),"",IF(ScheduleCompile!J440="Off",0,IF(ScheduleCompile!J440="On",1,IF(ISNUMBER(ScheduleCompile!J440),ScheduleCompile!J440/1,IF(ISTEXT(ScheduleCompile!J440),IF(OR(ISNUMBER(FIND("5F",ScheduleCompile!J440)),ISNUMBER(FIND("0F",ScheduleCompile!J440)),ISNUMBER(FIND("8F",ScheduleCompile!J440)),ISNUMBER(FIND("1F",ScheduleCompile!J440)),ISNUMBER(FIND("2F",ScheduleCompile!J440)),ISNUMBER(FIND("3F",ScheduleCompile!J440)),ISNUMBER(FIND("6F",ScheduleCompile!J440)),ISNUMBER(FIND("7F",ScheduleCompile!J440)),ISNUMBER(FIND("9F",ScheduleCompile!J440)),ISNUMBER(FIND("4F",ScheduleCompile!J440))),VALUE(LEFT(ScheduleCompile!J440,FIND("F",ScheduleCompile!J440)-1)),ScheduleCompile!J440)))))))</f>
        <v>75</v>
      </c>
      <c r="P447" s="1">
        <f>IF(AND(ISERROR(IF(ScheduleCompile!K440="Off",0,IF(ScheduleCompile!K440="On",1,IF(ISNUMBER(ScheduleCompile!K440),ScheduleCompile!K440/1,IF(ISTEXT(ScheduleCompile!K440),IF(OR(ISNUMBER(FIND("5F",ScheduleCompile!K440)),ISNUMBER(FIND("0F",ScheduleCompile!K440)),ISNUMBER(FIND("8F",ScheduleCompile!K440)),ISNUMBER(FIND("1F",ScheduleCompile!K440)),ISNUMBER(FIND("2F",ScheduleCompile!K440)),ISNUMBER(FIND("3F",ScheduleCompile!K440)),ISNUMBER(FIND("6F",ScheduleCompile!K440)),ISNUMBER(FIND("7F",ScheduleCompile!K440)),ISNUMBER(FIND("9F",ScheduleCompile!K440)),ISNUMBER(FIND("4F",ScheduleCompile!K440))),VALUE(LEFT(ScheduleCompile!K440,FIND("F",ScheduleCompile!K440)-1)),ScheduleCompile!K440)))))),ISTEXT(ScheduleCompile!#REF!)),"ENDTABLE",IF(ISERROR(IF(ScheduleCompile!K440="Off",0,IF(ScheduleCompile!K440="On",1,IF(ISNUMBER(ScheduleCompile!K440),ScheduleCompile!K440/1,IF(ISTEXT(ScheduleCompile!K440),IF(OR(ISNUMBER(FIND("5F",ScheduleCompile!K440)),ISNUMBER(FIND("0F",ScheduleCompile!K440)),ISNUMBER(FIND("8F",ScheduleCompile!K440)),ISNUMBER(FIND("1F",ScheduleCompile!K440)),ISNUMBER(FIND("2F",ScheduleCompile!K440)),ISNUMBER(FIND("3F",ScheduleCompile!K440)),ISNUMBER(FIND("6F",ScheduleCompile!K440)),ISNUMBER(FIND("7F",ScheduleCompile!K440)),ISNUMBER(FIND("9F",ScheduleCompile!K440)),ISNUMBER(FIND("4F",ScheduleCompile!K440))),VALUE(LEFT(ScheduleCompile!K440,FIND("F",ScheduleCompile!K440)-1)),ScheduleCompile!K440)))))),"",IF(ScheduleCompile!K440="Off",0,IF(ScheduleCompile!K440="On",1,IF(ISNUMBER(ScheduleCompile!K440),ScheduleCompile!K440/1,IF(ISTEXT(ScheduleCompile!K440),IF(OR(ISNUMBER(FIND("5F",ScheduleCompile!K440)),ISNUMBER(FIND("0F",ScheduleCompile!K440)),ISNUMBER(FIND("8F",ScheduleCompile!K440)),ISNUMBER(FIND("1F",ScheduleCompile!K440)),ISNUMBER(FIND("2F",ScheduleCompile!K440)),ISNUMBER(FIND("3F",ScheduleCompile!K440)),ISNUMBER(FIND("6F",ScheduleCompile!K440)),ISNUMBER(FIND("7F",ScheduleCompile!K440)),ISNUMBER(FIND("9F",ScheduleCompile!K440)),ISNUMBER(FIND("4F",ScheduleCompile!K440))),VALUE(LEFT(ScheduleCompile!K440,FIND("F",ScheduleCompile!K440)-1)),ScheduleCompile!K440)))))))</f>
        <v>75</v>
      </c>
      <c r="Q447" s="1">
        <f>IF(AND(ISERROR(IF(ScheduleCompile!L440="Off",0,IF(ScheduleCompile!L440="On",1,IF(ISNUMBER(ScheduleCompile!L440),ScheduleCompile!L440/1,IF(ISTEXT(ScheduleCompile!L440),IF(OR(ISNUMBER(FIND("5F",ScheduleCompile!L440)),ISNUMBER(FIND("0F",ScheduleCompile!L440)),ISNUMBER(FIND("8F",ScheduleCompile!L440)),ISNUMBER(FIND("1F",ScheduleCompile!L440)),ISNUMBER(FIND("2F",ScheduleCompile!L440)),ISNUMBER(FIND("3F",ScheduleCompile!L440)),ISNUMBER(FIND("6F",ScheduleCompile!L440)),ISNUMBER(FIND("7F",ScheduleCompile!L440)),ISNUMBER(FIND("9F",ScheduleCompile!L440)),ISNUMBER(FIND("4F",ScheduleCompile!L440))),VALUE(LEFT(ScheduleCompile!L440,FIND("F",ScheduleCompile!L440)-1)),ScheduleCompile!L440)))))),ISTEXT(ScheduleCompile!#REF!)),"ENDTABLE",IF(ISERROR(IF(ScheduleCompile!L440="Off",0,IF(ScheduleCompile!L440="On",1,IF(ISNUMBER(ScheduleCompile!L440),ScheduleCompile!L440/1,IF(ISTEXT(ScheduleCompile!L440),IF(OR(ISNUMBER(FIND("5F",ScheduleCompile!L440)),ISNUMBER(FIND("0F",ScheduleCompile!L440)),ISNUMBER(FIND("8F",ScheduleCompile!L440)),ISNUMBER(FIND("1F",ScheduleCompile!L440)),ISNUMBER(FIND("2F",ScheduleCompile!L440)),ISNUMBER(FIND("3F",ScheduleCompile!L440)),ISNUMBER(FIND("6F",ScheduleCompile!L440)),ISNUMBER(FIND("7F",ScheduleCompile!L440)),ISNUMBER(FIND("9F",ScheduleCompile!L440)),ISNUMBER(FIND("4F",ScheduleCompile!L440))),VALUE(LEFT(ScheduleCompile!L440,FIND("F",ScheduleCompile!L440)-1)),ScheduleCompile!L440)))))),"",IF(ScheduleCompile!L440="Off",0,IF(ScheduleCompile!L440="On",1,IF(ISNUMBER(ScheduleCompile!L440),ScheduleCompile!L440/1,IF(ISTEXT(ScheduleCompile!L440),IF(OR(ISNUMBER(FIND("5F",ScheduleCompile!L440)),ISNUMBER(FIND("0F",ScheduleCompile!L440)),ISNUMBER(FIND("8F",ScheduleCompile!L440)),ISNUMBER(FIND("1F",ScheduleCompile!L440)),ISNUMBER(FIND("2F",ScheduleCompile!L440)),ISNUMBER(FIND("3F",ScheduleCompile!L440)),ISNUMBER(FIND("6F",ScheduleCompile!L440)),ISNUMBER(FIND("7F",ScheduleCompile!L440)),ISNUMBER(FIND("9F",ScheduleCompile!L440)),ISNUMBER(FIND("4F",ScheduleCompile!L440))),VALUE(LEFT(ScheduleCompile!L440,FIND("F",ScheduleCompile!L440)-1)),ScheduleCompile!L440)))))))</f>
        <v>75</v>
      </c>
      <c r="R447" s="1">
        <f>IF(AND(ISERROR(IF(ScheduleCompile!M440="Off",0,IF(ScheduleCompile!M440="On",1,IF(ISNUMBER(ScheduleCompile!M440),ScheduleCompile!M440/1,IF(ISTEXT(ScheduleCompile!M440),IF(OR(ISNUMBER(FIND("5F",ScheduleCompile!M440)),ISNUMBER(FIND("0F",ScheduleCompile!M440)),ISNUMBER(FIND("8F",ScheduleCompile!M440)),ISNUMBER(FIND("1F",ScheduleCompile!M440)),ISNUMBER(FIND("2F",ScheduleCompile!M440)),ISNUMBER(FIND("3F",ScheduleCompile!M440)),ISNUMBER(FIND("6F",ScheduleCompile!M440)),ISNUMBER(FIND("7F",ScheduleCompile!M440)),ISNUMBER(FIND("9F",ScheduleCompile!M440)),ISNUMBER(FIND("4F",ScheduleCompile!M440))),VALUE(LEFT(ScheduleCompile!M440,FIND("F",ScheduleCompile!M440)-1)),ScheduleCompile!M440)))))),ISTEXT(ScheduleCompile!#REF!)),"ENDTABLE",IF(ISERROR(IF(ScheduleCompile!M440="Off",0,IF(ScheduleCompile!M440="On",1,IF(ISNUMBER(ScheduleCompile!M440),ScheduleCompile!M440/1,IF(ISTEXT(ScheduleCompile!M440),IF(OR(ISNUMBER(FIND("5F",ScheduleCompile!M440)),ISNUMBER(FIND("0F",ScheduleCompile!M440)),ISNUMBER(FIND("8F",ScheduleCompile!M440)),ISNUMBER(FIND("1F",ScheduleCompile!M440)),ISNUMBER(FIND("2F",ScheduleCompile!M440)),ISNUMBER(FIND("3F",ScheduleCompile!M440)),ISNUMBER(FIND("6F",ScheduleCompile!M440)),ISNUMBER(FIND("7F",ScheduleCompile!M440)),ISNUMBER(FIND("9F",ScheduleCompile!M440)),ISNUMBER(FIND("4F",ScheduleCompile!M440))),VALUE(LEFT(ScheduleCompile!M440,FIND("F",ScheduleCompile!M440)-1)),ScheduleCompile!M440)))))),"",IF(ScheduleCompile!M440="Off",0,IF(ScheduleCompile!M440="On",1,IF(ISNUMBER(ScheduleCompile!M440),ScheduleCompile!M440/1,IF(ISTEXT(ScheduleCompile!M440),IF(OR(ISNUMBER(FIND("5F",ScheduleCompile!M440)),ISNUMBER(FIND("0F",ScheduleCompile!M440)),ISNUMBER(FIND("8F",ScheduleCompile!M440)),ISNUMBER(FIND("1F",ScheduleCompile!M440)),ISNUMBER(FIND("2F",ScheduleCompile!M440)),ISNUMBER(FIND("3F",ScheduleCompile!M440)),ISNUMBER(FIND("6F",ScheduleCompile!M440)),ISNUMBER(FIND("7F",ScheduleCompile!M440)),ISNUMBER(FIND("9F",ScheduleCompile!M440)),ISNUMBER(FIND("4F",ScheduleCompile!M440))),VALUE(LEFT(ScheduleCompile!M440,FIND("F",ScheduleCompile!M440)-1)),ScheduleCompile!M440)))))))</f>
        <v>75</v>
      </c>
      <c r="S447" s="1">
        <f>IF(AND(ISERROR(IF(ScheduleCompile!N440="Off",0,IF(ScheduleCompile!N440="On",1,IF(ISNUMBER(ScheduleCompile!N440),ScheduleCompile!N440/1,IF(ISTEXT(ScheduleCompile!N440),IF(OR(ISNUMBER(FIND("5F",ScheduleCompile!N440)),ISNUMBER(FIND("0F",ScheduleCompile!N440)),ISNUMBER(FIND("8F",ScheduleCompile!N440)),ISNUMBER(FIND("1F",ScheduleCompile!N440)),ISNUMBER(FIND("2F",ScheduleCompile!N440)),ISNUMBER(FIND("3F",ScheduleCompile!N440)),ISNUMBER(FIND("6F",ScheduleCompile!N440)),ISNUMBER(FIND("7F",ScheduleCompile!N440)),ISNUMBER(FIND("9F",ScheduleCompile!N440)),ISNUMBER(FIND("4F",ScheduleCompile!N440))),VALUE(LEFT(ScheduleCompile!N440,FIND("F",ScheduleCompile!N440)-1)),ScheduleCompile!N440)))))),ISTEXT(ScheduleCompile!#REF!)),"ENDTABLE",IF(ISERROR(IF(ScheduleCompile!N440="Off",0,IF(ScheduleCompile!N440="On",1,IF(ISNUMBER(ScheduleCompile!N440),ScheduleCompile!N440/1,IF(ISTEXT(ScheduleCompile!N440),IF(OR(ISNUMBER(FIND("5F",ScheduleCompile!N440)),ISNUMBER(FIND("0F",ScheduleCompile!N440)),ISNUMBER(FIND("8F",ScheduleCompile!N440)),ISNUMBER(FIND("1F",ScheduleCompile!N440)),ISNUMBER(FIND("2F",ScheduleCompile!N440)),ISNUMBER(FIND("3F",ScheduleCompile!N440)),ISNUMBER(FIND("6F",ScheduleCompile!N440)),ISNUMBER(FIND("7F",ScheduleCompile!N440)),ISNUMBER(FIND("9F",ScheduleCompile!N440)),ISNUMBER(FIND("4F",ScheduleCompile!N440))),VALUE(LEFT(ScheduleCompile!N440,FIND("F",ScheduleCompile!N440)-1)),ScheduleCompile!N440)))))),"",IF(ScheduleCompile!N440="Off",0,IF(ScheduleCompile!N440="On",1,IF(ISNUMBER(ScheduleCompile!N440),ScheduleCompile!N440/1,IF(ISTEXT(ScheduleCompile!N440),IF(OR(ISNUMBER(FIND("5F",ScheduleCompile!N440)),ISNUMBER(FIND("0F",ScheduleCompile!N440)),ISNUMBER(FIND("8F",ScheduleCompile!N440)),ISNUMBER(FIND("1F",ScheduleCompile!N440)),ISNUMBER(FIND("2F",ScheduleCompile!N440)),ISNUMBER(FIND("3F",ScheduleCompile!N440)),ISNUMBER(FIND("6F",ScheduleCompile!N440)),ISNUMBER(FIND("7F",ScheduleCompile!N440)),ISNUMBER(FIND("9F",ScheduleCompile!N440)),ISNUMBER(FIND("4F",ScheduleCompile!N440))),VALUE(LEFT(ScheduleCompile!N440,FIND("F",ScheduleCompile!N440)-1)),ScheduleCompile!N440)))))))</f>
        <v>75</v>
      </c>
      <c r="T447" s="1">
        <f>IF(AND(ISERROR(IF(ScheduleCompile!O440="Off",0,IF(ScheduleCompile!O440="On",1,IF(ISNUMBER(ScheduleCompile!O440),ScheduleCompile!O440/1,IF(ISTEXT(ScheduleCompile!O440),IF(OR(ISNUMBER(FIND("5F",ScheduleCompile!O440)),ISNUMBER(FIND("0F",ScheduleCompile!O440)),ISNUMBER(FIND("8F",ScheduleCompile!O440)),ISNUMBER(FIND("1F",ScheduleCompile!O440)),ISNUMBER(FIND("2F",ScheduleCompile!O440)),ISNUMBER(FIND("3F",ScheduleCompile!O440)),ISNUMBER(FIND("6F",ScheduleCompile!O440)),ISNUMBER(FIND("7F",ScheduleCompile!O440)),ISNUMBER(FIND("9F",ScheduleCompile!O440)),ISNUMBER(FIND("4F",ScheduleCompile!O440))),VALUE(LEFT(ScheduleCompile!O440,FIND("F",ScheduleCompile!O440)-1)),ScheduleCompile!O440)))))),ISTEXT(ScheduleCompile!#REF!)),"ENDTABLE",IF(ISERROR(IF(ScheduleCompile!O440="Off",0,IF(ScheduleCompile!O440="On",1,IF(ISNUMBER(ScheduleCompile!O440),ScheduleCompile!O440/1,IF(ISTEXT(ScheduleCompile!O440),IF(OR(ISNUMBER(FIND("5F",ScheduleCompile!O440)),ISNUMBER(FIND("0F",ScheduleCompile!O440)),ISNUMBER(FIND("8F",ScheduleCompile!O440)),ISNUMBER(FIND("1F",ScheduleCompile!O440)),ISNUMBER(FIND("2F",ScheduleCompile!O440)),ISNUMBER(FIND("3F",ScheduleCompile!O440)),ISNUMBER(FIND("6F",ScheduleCompile!O440)),ISNUMBER(FIND("7F",ScheduleCompile!O440)),ISNUMBER(FIND("9F",ScheduleCompile!O440)),ISNUMBER(FIND("4F",ScheduleCompile!O440))),VALUE(LEFT(ScheduleCompile!O440,FIND("F",ScheduleCompile!O440)-1)),ScheduleCompile!O440)))))),"",IF(ScheduleCompile!O440="Off",0,IF(ScheduleCompile!O440="On",1,IF(ISNUMBER(ScheduleCompile!O440),ScheduleCompile!O440/1,IF(ISTEXT(ScheduleCompile!O440),IF(OR(ISNUMBER(FIND("5F",ScheduleCompile!O440)),ISNUMBER(FIND("0F",ScheduleCompile!O440)),ISNUMBER(FIND("8F",ScheduleCompile!O440)),ISNUMBER(FIND("1F",ScheduleCompile!O440)),ISNUMBER(FIND("2F",ScheduleCompile!O440)),ISNUMBER(FIND("3F",ScheduleCompile!O440)),ISNUMBER(FIND("6F",ScheduleCompile!O440)),ISNUMBER(FIND("7F",ScheduleCompile!O440)),ISNUMBER(FIND("9F",ScheduleCompile!O440)),ISNUMBER(FIND("4F",ScheduleCompile!O440))),VALUE(LEFT(ScheduleCompile!O440,FIND("F",ScheduleCompile!O440)-1)),ScheduleCompile!O440)))))))</f>
        <v>75</v>
      </c>
      <c r="U447" s="1">
        <f>IF(AND(ISERROR(IF(ScheduleCompile!P440="Off",0,IF(ScheduleCompile!P440="On",1,IF(ISNUMBER(ScheduleCompile!P440),ScheduleCompile!P440/1,IF(ISTEXT(ScheduleCompile!P440),IF(OR(ISNUMBER(FIND("5F",ScheduleCompile!P440)),ISNUMBER(FIND("0F",ScheduleCompile!P440)),ISNUMBER(FIND("8F",ScheduleCompile!P440)),ISNUMBER(FIND("1F",ScheduleCompile!P440)),ISNUMBER(FIND("2F",ScheduleCompile!P440)),ISNUMBER(FIND("3F",ScheduleCompile!P440)),ISNUMBER(FIND("6F",ScheduleCompile!P440)),ISNUMBER(FIND("7F",ScheduleCompile!P440)),ISNUMBER(FIND("9F",ScheduleCompile!P440)),ISNUMBER(FIND("4F",ScheduleCompile!P440))),VALUE(LEFT(ScheduleCompile!P440,FIND("F",ScheduleCompile!P440)-1)),ScheduleCompile!P440)))))),ISTEXT(ScheduleCompile!#REF!)),"ENDTABLE",IF(ISERROR(IF(ScheduleCompile!P440="Off",0,IF(ScheduleCompile!P440="On",1,IF(ISNUMBER(ScheduleCompile!P440),ScheduleCompile!P440/1,IF(ISTEXT(ScheduleCompile!P440),IF(OR(ISNUMBER(FIND("5F",ScheduleCompile!P440)),ISNUMBER(FIND("0F",ScheduleCompile!P440)),ISNUMBER(FIND("8F",ScheduleCompile!P440)),ISNUMBER(FIND("1F",ScheduleCompile!P440)),ISNUMBER(FIND("2F",ScheduleCompile!P440)),ISNUMBER(FIND("3F",ScheduleCompile!P440)),ISNUMBER(FIND("6F",ScheduleCompile!P440)),ISNUMBER(FIND("7F",ScheduleCompile!P440)),ISNUMBER(FIND("9F",ScheduleCompile!P440)),ISNUMBER(FIND("4F",ScheduleCompile!P440))),VALUE(LEFT(ScheduleCompile!P440,FIND("F",ScheduleCompile!P440)-1)),ScheduleCompile!P440)))))),"",IF(ScheduleCompile!P440="Off",0,IF(ScheduleCompile!P440="On",1,IF(ISNUMBER(ScheduleCompile!P440),ScheduleCompile!P440/1,IF(ISTEXT(ScheduleCompile!P440),IF(OR(ISNUMBER(FIND("5F",ScheduleCompile!P440)),ISNUMBER(FIND("0F",ScheduleCompile!P440)),ISNUMBER(FIND("8F",ScheduleCompile!P440)),ISNUMBER(FIND("1F",ScheduleCompile!P440)),ISNUMBER(FIND("2F",ScheduleCompile!P440)),ISNUMBER(FIND("3F",ScheduleCompile!P440)),ISNUMBER(FIND("6F",ScheduleCompile!P440)),ISNUMBER(FIND("7F",ScheduleCompile!P440)),ISNUMBER(FIND("9F",ScheduleCompile!P440)),ISNUMBER(FIND("4F",ScheduleCompile!P440))),VALUE(LEFT(ScheduleCompile!P440,FIND("F",ScheduleCompile!P440)-1)),ScheduleCompile!P440)))))))</f>
        <v>75</v>
      </c>
      <c r="V447" s="1">
        <f>IF(AND(ISERROR(IF(ScheduleCompile!Q440="Off",0,IF(ScheduleCompile!Q440="On",1,IF(ISNUMBER(ScheduleCompile!Q440),ScheduleCompile!Q440/1,IF(ISTEXT(ScheduleCompile!Q440),IF(OR(ISNUMBER(FIND("5F",ScheduleCompile!Q440)),ISNUMBER(FIND("0F",ScheduleCompile!Q440)),ISNUMBER(FIND("8F",ScheduleCompile!Q440)),ISNUMBER(FIND("1F",ScheduleCompile!Q440)),ISNUMBER(FIND("2F",ScheduleCompile!Q440)),ISNUMBER(FIND("3F",ScheduleCompile!Q440)),ISNUMBER(FIND("6F",ScheduleCompile!Q440)),ISNUMBER(FIND("7F",ScheduleCompile!Q440)),ISNUMBER(FIND("9F",ScheduleCompile!Q440)),ISNUMBER(FIND("4F",ScheduleCompile!Q440))),VALUE(LEFT(ScheduleCompile!Q440,FIND("F",ScheduleCompile!Q440)-1)),ScheduleCompile!Q440)))))),ISTEXT(ScheduleCompile!#REF!)),"ENDTABLE",IF(ISERROR(IF(ScheduleCompile!Q440="Off",0,IF(ScheduleCompile!Q440="On",1,IF(ISNUMBER(ScheduleCompile!Q440),ScheduleCompile!Q440/1,IF(ISTEXT(ScheduleCompile!Q440),IF(OR(ISNUMBER(FIND("5F",ScheduleCompile!Q440)),ISNUMBER(FIND("0F",ScheduleCompile!Q440)),ISNUMBER(FIND("8F",ScheduleCompile!Q440)),ISNUMBER(FIND("1F",ScheduleCompile!Q440)),ISNUMBER(FIND("2F",ScheduleCompile!Q440)),ISNUMBER(FIND("3F",ScheduleCompile!Q440)),ISNUMBER(FIND("6F",ScheduleCompile!Q440)),ISNUMBER(FIND("7F",ScheduleCompile!Q440)),ISNUMBER(FIND("9F",ScheduleCompile!Q440)),ISNUMBER(FIND("4F",ScheduleCompile!Q440))),VALUE(LEFT(ScheduleCompile!Q440,FIND("F",ScheduleCompile!Q440)-1)),ScheduleCompile!Q440)))))),"",IF(ScheduleCompile!Q440="Off",0,IF(ScheduleCompile!Q440="On",1,IF(ISNUMBER(ScheduleCompile!Q440),ScheduleCompile!Q440/1,IF(ISTEXT(ScheduleCompile!Q440),IF(OR(ISNUMBER(FIND("5F",ScheduleCompile!Q440)),ISNUMBER(FIND("0F",ScheduleCompile!Q440)),ISNUMBER(FIND("8F",ScheduleCompile!Q440)),ISNUMBER(FIND("1F",ScheduleCompile!Q440)),ISNUMBER(FIND("2F",ScheduleCompile!Q440)),ISNUMBER(FIND("3F",ScheduleCompile!Q440)),ISNUMBER(FIND("6F",ScheduleCompile!Q440)),ISNUMBER(FIND("7F",ScheduleCompile!Q440)),ISNUMBER(FIND("9F",ScheduleCompile!Q440)),ISNUMBER(FIND("4F",ScheduleCompile!Q440))),VALUE(LEFT(ScheduleCompile!Q440,FIND("F",ScheduleCompile!Q440)-1)),ScheduleCompile!Q440)))))))</f>
        <v>75</v>
      </c>
      <c r="W447" s="1">
        <f>IF(AND(ISERROR(IF(ScheduleCompile!R440="Off",0,IF(ScheduleCompile!R440="On",1,IF(ISNUMBER(ScheduleCompile!R440),ScheduleCompile!R440/1,IF(ISTEXT(ScheduleCompile!R440),IF(OR(ISNUMBER(FIND("5F",ScheduleCompile!R440)),ISNUMBER(FIND("0F",ScheduleCompile!R440)),ISNUMBER(FIND("8F",ScheduleCompile!R440)),ISNUMBER(FIND("1F",ScheduleCompile!R440)),ISNUMBER(FIND("2F",ScheduleCompile!R440)),ISNUMBER(FIND("3F",ScheduleCompile!R440)),ISNUMBER(FIND("6F",ScheduleCompile!R440)),ISNUMBER(FIND("7F",ScheduleCompile!R440)),ISNUMBER(FIND("9F",ScheduleCompile!R440)),ISNUMBER(FIND("4F",ScheduleCompile!R440))),VALUE(LEFT(ScheduleCompile!R440,FIND("F",ScheduleCompile!R440)-1)),ScheduleCompile!R440)))))),ISTEXT(ScheduleCompile!#REF!)),"ENDTABLE",IF(ISERROR(IF(ScheduleCompile!R440="Off",0,IF(ScheduleCompile!R440="On",1,IF(ISNUMBER(ScheduleCompile!R440),ScheduleCompile!R440/1,IF(ISTEXT(ScheduleCompile!R440),IF(OR(ISNUMBER(FIND("5F",ScheduleCompile!R440)),ISNUMBER(FIND("0F",ScheduleCompile!R440)),ISNUMBER(FIND("8F",ScheduleCompile!R440)),ISNUMBER(FIND("1F",ScheduleCompile!R440)),ISNUMBER(FIND("2F",ScheduleCompile!R440)),ISNUMBER(FIND("3F",ScheduleCompile!R440)),ISNUMBER(FIND("6F",ScheduleCompile!R440)),ISNUMBER(FIND("7F",ScheduleCompile!R440)),ISNUMBER(FIND("9F",ScheduleCompile!R440)),ISNUMBER(FIND("4F",ScheduleCompile!R440))),VALUE(LEFT(ScheduleCompile!R440,FIND("F",ScheduleCompile!R440)-1)),ScheduleCompile!R440)))))),"",IF(ScheduleCompile!R440="Off",0,IF(ScheduleCompile!R440="On",1,IF(ISNUMBER(ScheduleCompile!R440),ScheduleCompile!R440/1,IF(ISTEXT(ScheduleCompile!R440),IF(OR(ISNUMBER(FIND("5F",ScheduleCompile!R440)),ISNUMBER(FIND("0F",ScheduleCompile!R440)),ISNUMBER(FIND("8F",ScheduleCompile!R440)),ISNUMBER(FIND("1F",ScheduleCompile!R440)),ISNUMBER(FIND("2F",ScheduleCompile!R440)),ISNUMBER(FIND("3F",ScheduleCompile!R440)),ISNUMBER(FIND("6F",ScheduleCompile!R440)),ISNUMBER(FIND("7F",ScheduleCompile!R440)),ISNUMBER(FIND("9F",ScheduleCompile!R440)),ISNUMBER(FIND("4F",ScheduleCompile!R440))),VALUE(LEFT(ScheduleCompile!R440,FIND("F",ScheduleCompile!R440)-1)),ScheduleCompile!R440)))))))</f>
        <v>75</v>
      </c>
      <c r="X447" s="1">
        <f>IF(AND(ISERROR(IF(ScheduleCompile!S440="Off",0,IF(ScheduleCompile!S440="On",1,IF(ISNUMBER(ScheduleCompile!S440),ScheduleCompile!S440/1,IF(ISTEXT(ScheduleCompile!S440),IF(OR(ISNUMBER(FIND("5F",ScheduleCompile!S440)),ISNUMBER(FIND("0F",ScheduleCompile!S440)),ISNUMBER(FIND("8F",ScheduleCompile!S440)),ISNUMBER(FIND("1F",ScheduleCompile!S440)),ISNUMBER(FIND("2F",ScheduleCompile!S440)),ISNUMBER(FIND("3F",ScheduleCompile!S440)),ISNUMBER(FIND("6F",ScheduleCompile!S440)),ISNUMBER(FIND("7F",ScheduleCompile!S440)),ISNUMBER(FIND("9F",ScheduleCompile!S440)),ISNUMBER(FIND("4F",ScheduleCompile!S440))),VALUE(LEFT(ScheduleCompile!S440,FIND("F",ScheduleCompile!S440)-1)),ScheduleCompile!S440)))))),ISTEXT(ScheduleCompile!#REF!)),"ENDTABLE",IF(ISERROR(IF(ScheduleCompile!S440="Off",0,IF(ScheduleCompile!S440="On",1,IF(ISNUMBER(ScheduleCompile!S440),ScheduleCompile!S440/1,IF(ISTEXT(ScheduleCompile!S440),IF(OR(ISNUMBER(FIND("5F",ScheduleCompile!S440)),ISNUMBER(FIND("0F",ScheduleCompile!S440)),ISNUMBER(FIND("8F",ScheduleCompile!S440)),ISNUMBER(FIND("1F",ScheduleCompile!S440)),ISNUMBER(FIND("2F",ScheduleCompile!S440)),ISNUMBER(FIND("3F",ScheduleCompile!S440)),ISNUMBER(FIND("6F",ScheduleCompile!S440)),ISNUMBER(FIND("7F",ScheduleCompile!S440)),ISNUMBER(FIND("9F",ScheduleCompile!S440)),ISNUMBER(FIND("4F",ScheduleCompile!S440))),VALUE(LEFT(ScheduleCompile!S440,FIND("F",ScheduleCompile!S440)-1)),ScheduleCompile!S440)))))),"",IF(ScheduleCompile!S440="Off",0,IF(ScheduleCompile!S440="On",1,IF(ISNUMBER(ScheduleCompile!S440),ScheduleCompile!S440/1,IF(ISTEXT(ScheduleCompile!S440),IF(OR(ISNUMBER(FIND("5F",ScheduleCompile!S440)),ISNUMBER(FIND("0F",ScheduleCompile!S440)),ISNUMBER(FIND("8F",ScheduleCompile!S440)),ISNUMBER(FIND("1F",ScheduleCompile!S440)),ISNUMBER(FIND("2F",ScheduleCompile!S440)),ISNUMBER(FIND("3F",ScheduleCompile!S440)),ISNUMBER(FIND("6F",ScheduleCompile!S440)),ISNUMBER(FIND("7F",ScheduleCompile!S440)),ISNUMBER(FIND("9F",ScheduleCompile!S440)),ISNUMBER(FIND("4F",ScheduleCompile!S440))),VALUE(LEFT(ScheduleCompile!S440,FIND("F",ScheduleCompile!S440)-1)),ScheduleCompile!S440)))))))</f>
        <v>75</v>
      </c>
      <c r="Y447" s="1">
        <f>IF(AND(ISERROR(IF(ScheduleCompile!T440="Off",0,IF(ScheduleCompile!T440="On",1,IF(ISNUMBER(ScheduleCompile!T440),ScheduleCompile!T440/1,IF(ISTEXT(ScheduleCompile!T440),IF(OR(ISNUMBER(FIND("5F",ScheduleCompile!T440)),ISNUMBER(FIND("0F",ScheduleCompile!T440)),ISNUMBER(FIND("8F",ScheduleCompile!T440)),ISNUMBER(FIND("1F",ScheduleCompile!T440)),ISNUMBER(FIND("2F",ScheduleCompile!T440)),ISNUMBER(FIND("3F",ScheduleCompile!T440)),ISNUMBER(FIND("6F",ScheduleCompile!T440)),ISNUMBER(FIND("7F",ScheduleCompile!T440)),ISNUMBER(FIND("9F",ScheduleCompile!T440)),ISNUMBER(FIND("4F",ScheduleCompile!T440))),VALUE(LEFT(ScheduleCompile!T440,FIND("F",ScheduleCompile!T440)-1)),ScheduleCompile!T440)))))),ISTEXT(ScheduleCompile!#REF!)),"ENDTABLE",IF(ISERROR(IF(ScheduleCompile!T440="Off",0,IF(ScheduleCompile!T440="On",1,IF(ISNUMBER(ScheduleCompile!T440),ScheduleCompile!T440/1,IF(ISTEXT(ScheduleCompile!T440),IF(OR(ISNUMBER(FIND("5F",ScheduleCompile!T440)),ISNUMBER(FIND("0F",ScheduleCompile!T440)),ISNUMBER(FIND("8F",ScheduleCompile!T440)),ISNUMBER(FIND("1F",ScheduleCompile!T440)),ISNUMBER(FIND("2F",ScheduleCompile!T440)),ISNUMBER(FIND("3F",ScheduleCompile!T440)),ISNUMBER(FIND("6F",ScheduleCompile!T440)),ISNUMBER(FIND("7F",ScheduleCompile!T440)),ISNUMBER(FIND("9F",ScheduleCompile!T440)),ISNUMBER(FIND("4F",ScheduleCompile!T440))),VALUE(LEFT(ScheduleCompile!T440,FIND("F",ScheduleCompile!T440)-1)),ScheduleCompile!T440)))))),"",IF(ScheduleCompile!T440="Off",0,IF(ScheduleCompile!T440="On",1,IF(ISNUMBER(ScheduleCompile!T440),ScheduleCompile!T440/1,IF(ISTEXT(ScheduleCompile!T440),IF(OR(ISNUMBER(FIND("5F",ScheduleCompile!T440)),ISNUMBER(FIND("0F",ScheduleCompile!T440)),ISNUMBER(FIND("8F",ScheduleCompile!T440)),ISNUMBER(FIND("1F",ScheduleCompile!T440)),ISNUMBER(FIND("2F",ScheduleCompile!T440)),ISNUMBER(FIND("3F",ScheduleCompile!T440)),ISNUMBER(FIND("6F",ScheduleCompile!T440)),ISNUMBER(FIND("7F",ScheduleCompile!T440)),ISNUMBER(FIND("9F",ScheduleCompile!T440)),ISNUMBER(FIND("4F",ScheduleCompile!T440))),VALUE(LEFT(ScheduleCompile!T440,FIND("F",ScheduleCompile!T440)-1)),ScheduleCompile!T440)))))))</f>
        <v>75</v>
      </c>
      <c r="Z447" s="1">
        <f>IF(AND(ISERROR(IF(ScheduleCompile!U440="Off",0,IF(ScheduleCompile!U440="On",1,IF(ISNUMBER(ScheduleCompile!U440),ScheduleCompile!U440/1,IF(ISTEXT(ScheduleCompile!U440),IF(OR(ISNUMBER(FIND("5F",ScheduleCompile!U440)),ISNUMBER(FIND("0F",ScheduleCompile!U440)),ISNUMBER(FIND("8F",ScheduleCompile!U440)),ISNUMBER(FIND("1F",ScheduleCompile!U440)),ISNUMBER(FIND("2F",ScheduleCompile!U440)),ISNUMBER(FIND("3F",ScheduleCompile!U440)),ISNUMBER(FIND("6F",ScheduleCompile!U440)),ISNUMBER(FIND("7F",ScheduleCompile!U440)),ISNUMBER(FIND("9F",ScheduleCompile!U440)),ISNUMBER(FIND("4F",ScheduleCompile!U440))),VALUE(LEFT(ScheduleCompile!U440,FIND("F",ScheduleCompile!U440)-1)),ScheduleCompile!U440)))))),ISTEXT(ScheduleCompile!#REF!)),"ENDTABLE",IF(ISERROR(IF(ScheduleCompile!U440="Off",0,IF(ScheduleCompile!U440="On",1,IF(ISNUMBER(ScheduleCompile!U440),ScheduleCompile!U440/1,IF(ISTEXT(ScheduleCompile!U440),IF(OR(ISNUMBER(FIND("5F",ScheduleCompile!U440)),ISNUMBER(FIND("0F",ScheduleCompile!U440)),ISNUMBER(FIND("8F",ScheduleCompile!U440)),ISNUMBER(FIND("1F",ScheduleCompile!U440)),ISNUMBER(FIND("2F",ScheduleCompile!U440)),ISNUMBER(FIND("3F",ScheduleCompile!U440)),ISNUMBER(FIND("6F",ScheduleCompile!U440)),ISNUMBER(FIND("7F",ScheduleCompile!U440)),ISNUMBER(FIND("9F",ScheduleCompile!U440)),ISNUMBER(FIND("4F",ScheduleCompile!U440))),VALUE(LEFT(ScheduleCompile!U440,FIND("F",ScheduleCompile!U440)-1)),ScheduleCompile!U440)))))),"",IF(ScheduleCompile!U440="Off",0,IF(ScheduleCompile!U440="On",1,IF(ISNUMBER(ScheduleCompile!U440),ScheduleCompile!U440/1,IF(ISTEXT(ScheduleCompile!U440),IF(OR(ISNUMBER(FIND("5F",ScheduleCompile!U440)),ISNUMBER(FIND("0F",ScheduleCompile!U440)),ISNUMBER(FIND("8F",ScheduleCompile!U440)),ISNUMBER(FIND("1F",ScheduleCompile!U440)),ISNUMBER(FIND("2F",ScheduleCompile!U440)),ISNUMBER(FIND("3F",ScheduleCompile!U440)),ISNUMBER(FIND("6F",ScheduleCompile!U440)),ISNUMBER(FIND("7F",ScheduleCompile!U440)),ISNUMBER(FIND("9F",ScheduleCompile!U440)),ISNUMBER(FIND("4F",ScheduleCompile!U440))),VALUE(LEFT(ScheduleCompile!U440,FIND("F",ScheduleCompile!U440)-1)),ScheduleCompile!U440)))))))</f>
        <v>75</v>
      </c>
      <c r="AA447" s="1">
        <f>IF(AND(ISERROR(IF(ScheduleCompile!V440="Off",0,IF(ScheduleCompile!V440="On",1,IF(ISNUMBER(ScheduleCompile!V440),ScheduleCompile!V440/1,IF(ISTEXT(ScheduleCompile!V440),IF(OR(ISNUMBER(FIND("5F",ScheduleCompile!V440)),ISNUMBER(FIND("0F",ScheduleCompile!V440)),ISNUMBER(FIND("8F",ScheduleCompile!V440)),ISNUMBER(FIND("1F",ScheduleCompile!V440)),ISNUMBER(FIND("2F",ScheduleCompile!V440)),ISNUMBER(FIND("3F",ScheduleCompile!V440)),ISNUMBER(FIND("6F",ScheduleCompile!V440)),ISNUMBER(FIND("7F",ScheduleCompile!V440)),ISNUMBER(FIND("9F",ScheduleCompile!V440)),ISNUMBER(FIND("4F",ScheduleCompile!V440))),VALUE(LEFT(ScheduleCompile!V440,FIND("F",ScheduleCompile!V440)-1)),ScheduleCompile!V440)))))),ISTEXT(ScheduleCompile!#REF!)),"ENDTABLE",IF(ISERROR(IF(ScheduleCompile!V440="Off",0,IF(ScheduleCompile!V440="On",1,IF(ISNUMBER(ScheduleCompile!V440),ScheduleCompile!V440/1,IF(ISTEXT(ScheduleCompile!V440),IF(OR(ISNUMBER(FIND("5F",ScheduleCompile!V440)),ISNUMBER(FIND("0F",ScheduleCompile!V440)),ISNUMBER(FIND("8F",ScheduleCompile!V440)),ISNUMBER(FIND("1F",ScheduleCompile!V440)),ISNUMBER(FIND("2F",ScheduleCompile!V440)),ISNUMBER(FIND("3F",ScheduleCompile!V440)),ISNUMBER(FIND("6F",ScheduleCompile!V440)),ISNUMBER(FIND("7F",ScheduleCompile!V440)),ISNUMBER(FIND("9F",ScheduleCompile!V440)),ISNUMBER(FIND("4F",ScheduleCompile!V440))),VALUE(LEFT(ScheduleCompile!V440,FIND("F",ScheduleCompile!V440)-1)),ScheduleCompile!V440)))))),"",IF(ScheduleCompile!V440="Off",0,IF(ScheduleCompile!V440="On",1,IF(ISNUMBER(ScheduleCompile!V440),ScheduleCompile!V440/1,IF(ISTEXT(ScheduleCompile!V440),IF(OR(ISNUMBER(FIND("5F",ScheduleCompile!V440)),ISNUMBER(FIND("0F",ScheduleCompile!V440)),ISNUMBER(FIND("8F",ScheduleCompile!V440)),ISNUMBER(FIND("1F",ScheduleCompile!V440)),ISNUMBER(FIND("2F",ScheduleCompile!V440)),ISNUMBER(FIND("3F",ScheduleCompile!V440)),ISNUMBER(FIND("6F",ScheduleCompile!V440)),ISNUMBER(FIND("7F",ScheduleCompile!V440)),ISNUMBER(FIND("9F",ScheduleCompile!V440)),ISNUMBER(FIND("4F",ScheduleCompile!V440))),VALUE(LEFT(ScheduleCompile!V440,FIND("F",ScheduleCompile!V440)-1)),ScheduleCompile!V440)))))))</f>
        <v>75</v>
      </c>
      <c r="AB447" s="1">
        <f>IF(AND(ISERROR(IF(ScheduleCompile!W440="Off",0,IF(ScheduleCompile!W440="On",1,IF(ISNUMBER(ScheduleCompile!W440),ScheduleCompile!W440/1,IF(ISTEXT(ScheduleCompile!W440),IF(OR(ISNUMBER(FIND("5F",ScheduleCompile!W440)),ISNUMBER(FIND("0F",ScheduleCompile!W440)),ISNUMBER(FIND("8F",ScheduleCompile!W440)),ISNUMBER(FIND("1F",ScheduleCompile!W440)),ISNUMBER(FIND("2F",ScheduleCompile!W440)),ISNUMBER(FIND("3F",ScheduleCompile!W440)),ISNUMBER(FIND("6F",ScheduleCompile!W440)),ISNUMBER(FIND("7F",ScheduleCompile!W440)),ISNUMBER(FIND("9F",ScheduleCompile!W440)),ISNUMBER(FIND("4F",ScheduleCompile!W440))),VALUE(LEFT(ScheduleCompile!W440,FIND("F",ScheduleCompile!W440)-1)),ScheduleCompile!W440)))))),ISTEXT(ScheduleCompile!#REF!)),"ENDTABLE",IF(ISERROR(IF(ScheduleCompile!W440="Off",0,IF(ScheduleCompile!W440="On",1,IF(ISNUMBER(ScheduleCompile!W440),ScheduleCompile!W440/1,IF(ISTEXT(ScheduleCompile!W440),IF(OR(ISNUMBER(FIND("5F",ScheduleCompile!W440)),ISNUMBER(FIND("0F",ScheduleCompile!W440)),ISNUMBER(FIND("8F",ScheduleCompile!W440)),ISNUMBER(FIND("1F",ScheduleCompile!W440)),ISNUMBER(FIND("2F",ScheduleCompile!W440)),ISNUMBER(FIND("3F",ScheduleCompile!W440)),ISNUMBER(FIND("6F",ScheduleCompile!W440)),ISNUMBER(FIND("7F",ScheduleCompile!W440)),ISNUMBER(FIND("9F",ScheduleCompile!W440)),ISNUMBER(FIND("4F",ScheduleCompile!W440))),VALUE(LEFT(ScheduleCompile!W440,FIND("F",ScheduleCompile!W440)-1)),ScheduleCompile!W440)))))),"",IF(ScheduleCompile!W440="Off",0,IF(ScheduleCompile!W440="On",1,IF(ISNUMBER(ScheduleCompile!W440),ScheduleCompile!W440/1,IF(ISTEXT(ScheduleCompile!W440),IF(OR(ISNUMBER(FIND("5F",ScheduleCompile!W440)),ISNUMBER(FIND("0F",ScheduleCompile!W440)),ISNUMBER(FIND("8F",ScheduleCompile!W440)),ISNUMBER(FIND("1F",ScheduleCompile!W440)),ISNUMBER(FIND("2F",ScheduleCompile!W440)),ISNUMBER(FIND("3F",ScheduleCompile!W440)),ISNUMBER(FIND("6F",ScheduleCompile!W440)),ISNUMBER(FIND("7F",ScheduleCompile!W440)),ISNUMBER(FIND("9F",ScheduleCompile!W440)),ISNUMBER(FIND("4F",ScheduleCompile!W440))),VALUE(LEFT(ScheduleCompile!W440,FIND("F",ScheduleCompile!W440)-1)),ScheduleCompile!W440)))))))</f>
        <v>85</v>
      </c>
      <c r="AC447" s="1">
        <f>IF(AND(ISERROR(IF(ScheduleCompile!X440="Off",0,IF(ScheduleCompile!X440="On",1,IF(ISNUMBER(ScheduleCompile!X440),ScheduleCompile!X440/1,IF(ISTEXT(ScheduleCompile!X440),IF(OR(ISNUMBER(FIND("5F",ScheduleCompile!X440)),ISNUMBER(FIND("0F",ScheduleCompile!X440)),ISNUMBER(FIND("8F",ScheduleCompile!X440)),ISNUMBER(FIND("1F",ScheduleCompile!X440)),ISNUMBER(FIND("2F",ScheduleCompile!X440)),ISNUMBER(FIND("3F",ScheduleCompile!X440)),ISNUMBER(FIND("6F",ScheduleCompile!X440)),ISNUMBER(FIND("7F",ScheduleCompile!X440)),ISNUMBER(FIND("9F",ScheduleCompile!X440)),ISNUMBER(FIND("4F",ScheduleCompile!X440))),VALUE(LEFT(ScheduleCompile!X440,FIND("F",ScheduleCompile!X440)-1)),ScheduleCompile!X440)))))),ISTEXT(ScheduleCompile!#REF!)),"ENDTABLE",IF(ISERROR(IF(ScheduleCompile!X440="Off",0,IF(ScheduleCompile!X440="On",1,IF(ISNUMBER(ScheduleCompile!X440),ScheduleCompile!X440/1,IF(ISTEXT(ScheduleCompile!X440),IF(OR(ISNUMBER(FIND("5F",ScheduleCompile!X440)),ISNUMBER(FIND("0F",ScheduleCompile!X440)),ISNUMBER(FIND("8F",ScheduleCompile!X440)),ISNUMBER(FIND("1F",ScheduleCompile!X440)),ISNUMBER(FIND("2F",ScheduleCompile!X440)),ISNUMBER(FIND("3F",ScheduleCompile!X440)),ISNUMBER(FIND("6F",ScheduleCompile!X440)),ISNUMBER(FIND("7F",ScheduleCompile!X440)),ISNUMBER(FIND("9F",ScheduleCompile!X440)),ISNUMBER(FIND("4F",ScheduleCompile!X440))),VALUE(LEFT(ScheduleCompile!X440,FIND("F",ScheduleCompile!X440)-1)),ScheduleCompile!X440)))))),"",IF(ScheduleCompile!X440="Off",0,IF(ScheduleCompile!X440="On",1,IF(ISNUMBER(ScheduleCompile!X440),ScheduleCompile!X440/1,IF(ISTEXT(ScheduleCompile!X440),IF(OR(ISNUMBER(FIND("5F",ScheduleCompile!X440)),ISNUMBER(FIND("0F",ScheduleCompile!X440)),ISNUMBER(FIND("8F",ScheduleCompile!X440)),ISNUMBER(FIND("1F",ScheduleCompile!X440)),ISNUMBER(FIND("2F",ScheduleCompile!X440)),ISNUMBER(FIND("3F",ScheduleCompile!X440)),ISNUMBER(FIND("6F",ScheduleCompile!X440)),ISNUMBER(FIND("7F",ScheduleCompile!X440)),ISNUMBER(FIND("9F",ScheduleCompile!X440)),ISNUMBER(FIND("4F",ScheduleCompile!X440))),VALUE(LEFT(ScheduleCompile!X440,FIND("F",ScheduleCompile!X440)-1)),ScheduleCompile!X440)))))))</f>
        <v>85</v>
      </c>
      <c r="AD447" s="1">
        <f>IF(AND(ISERROR(IF(ScheduleCompile!Y440="Off",0,IF(ScheduleCompile!Y440="On",1,IF(ISNUMBER(ScheduleCompile!Y440),ScheduleCompile!Y440/1,IF(ISTEXT(ScheduleCompile!Y440),IF(OR(ISNUMBER(FIND("5F",ScheduleCompile!Y440)),ISNUMBER(FIND("0F",ScheduleCompile!Y440)),ISNUMBER(FIND("8F",ScheduleCompile!Y440)),ISNUMBER(FIND("1F",ScheduleCompile!Y440)),ISNUMBER(FIND("2F",ScheduleCompile!Y440)),ISNUMBER(FIND("3F",ScheduleCompile!Y440)),ISNUMBER(FIND("6F",ScheduleCompile!Y440)),ISNUMBER(FIND("7F",ScheduleCompile!Y440)),ISNUMBER(FIND("9F",ScheduleCompile!Y440)),ISNUMBER(FIND("4F",ScheduleCompile!Y440))),VALUE(LEFT(ScheduleCompile!Y440,FIND("F",ScheduleCompile!Y440)-1)),ScheduleCompile!Y440)))))),ISTEXT(ScheduleCompile!#REF!)),"ENDTABLE",IF(ISERROR(IF(ScheduleCompile!Y440="Off",0,IF(ScheduleCompile!Y440="On",1,IF(ISNUMBER(ScheduleCompile!Y440),ScheduleCompile!Y440/1,IF(ISTEXT(ScheduleCompile!Y440),IF(OR(ISNUMBER(FIND("5F",ScheduleCompile!Y440)),ISNUMBER(FIND("0F",ScheduleCompile!Y440)),ISNUMBER(FIND("8F",ScheduleCompile!Y440)),ISNUMBER(FIND("1F",ScheduleCompile!Y440)),ISNUMBER(FIND("2F",ScheduleCompile!Y440)),ISNUMBER(FIND("3F",ScheduleCompile!Y440)),ISNUMBER(FIND("6F",ScheduleCompile!Y440)),ISNUMBER(FIND("7F",ScheduleCompile!Y440)),ISNUMBER(FIND("9F",ScheduleCompile!Y440)),ISNUMBER(FIND("4F",ScheduleCompile!Y440))),VALUE(LEFT(ScheduleCompile!Y440,FIND("F",ScheduleCompile!Y440)-1)),ScheduleCompile!Y440)))))),"",IF(ScheduleCompile!Y440="Off",0,IF(ScheduleCompile!Y440="On",1,IF(ISNUMBER(ScheduleCompile!Y440),ScheduleCompile!Y440/1,IF(ISTEXT(ScheduleCompile!Y440),IF(OR(ISNUMBER(FIND("5F",ScheduleCompile!Y440)),ISNUMBER(FIND("0F",ScheduleCompile!Y440)),ISNUMBER(FIND("8F",ScheduleCompile!Y440)),ISNUMBER(FIND("1F",ScheduleCompile!Y440)),ISNUMBER(FIND("2F",ScheduleCompile!Y440)),ISNUMBER(FIND("3F",ScheduleCompile!Y440)),ISNUMBER(FIND("6F",ScheduleCompile!Y440)),ISNUMBER(FIND("7F",ScheduleCompile!Y440)),ISNUMBER(FIND("9F",ScheduleCompile!Y440)),ISNUMBER(FIND("4F",ScheduleCompile!Y440))),VALUE(LEFT(ScheduleCompile!Y440,FIND("F",ScheduleCompile!Y440)-1)),ScheduleCompile!Y440)))))))</f>
        <v>85</v>
      </c>
    </row>
    <row r="448" spans="1:30" x14ac:dyDescent="0.25">
      <c r="A448" t="str">
        <f t="shared" si="27"/>
        <v>SchDay "RetailClgSetptSat"  Type = "Temperature" Hr = (85, 85, 85, 85, 85, 85, 75, 75, 75, 75, 75, 75, 75, 75, 75, 75, 75, 75, 75, 75, 75, 75, 85, 85) ..</v>
      </c>
      <c r="B448" s="1" t="s">
        <v>623</v>
      </c>
      <c r="C448" t="str">
        <f t="shared" si="28"/>
        <v xml:space="preserve">SchDay "RetailClgSetptSat"  Type = "Temperature" Hr = </v>
      </c>
      <c r="D448" t="str">
        <f t="shared" si="29"/>
        <v>(85, 85, 85, 85, 85, 85, 75, 75, 75, 75, 75, 75, 75, 75, 75, 75, 75, 75, 75, 75, 75, 75, 85, 85) ..</v>
      </c>
      <c r="E448" s="30" t="str">
        <f>ScheduleCompile!A441</f>
        <v>RetailClgSetptSat</v>
      </c>
      <c r="F448" t="str">
        <f t="shared" si="30"/>
        <v>Temperature</v>
      </c>
      <c r="G448" s="1">
        <f>IF(AND(ISERROR(IF(ScheduleCompile!B441="Off",0,IF(ScheduleCompile!B441="On",1,IF(ISNUMBER(ScheduleCompile!B441),ScheduleCompile!B441/1,IF(ISTEXT(ScheduleCompile!B441),IF(OR(ISNUMBER(FIND("5F",ScheduleCompile!B441)),ISNUMBER(FIND("0F",ScheduleCompile!B441)),ISNUMBER(FIND("8F",ScheduleCompile!B441)),ISNUMBER(FIND("1F",ScheduleCompile!B441)),ISNUMBER(FIND("2F",ScheduleCompile!B441)),ISNUMBER(FIND("3F",ScheduleCompile!B441)),ISNUMBER(FIND("6F",ScheduleCompile!B441)),ISNUMBER(FIND("7F",ScheduleCompile!B441)),ISNUMBER(FIND("9F",ScheduleCompile!B441)),ISNUMBER(FIND("4F",ScheduleCompile!B441))),VALUE(LEFT(ScheduleCompile!B441,FIND("F",ScheduleCompile!B441)-1)),ScheduleCompile!B441)))))),ISTEXT(ScheduleCompile!#REF!)),"ENDTABLE",IF(ISERROR(IF(ScheduleCompile!B441="Off",0,IF(ScheduleCompile!B441="On",1,IF(ISNUMBER(ScheduleCompile!B441),ScheduleCompile!B441/1,IF(ISTEXT(ScheduleCompile!B441),IF(OR(ISNUMBER(FIND("5F",ScheduleCompile!B441)),ISNUMBER(FIND("0F",ScheduleCompile!B441)),ISNUMBER(FIND("8F",ScheduleCompile!B441)),ISNUMBER(FIND("1F",ScheduleCompile!B441)),ISNUMBER(FIND("2F",ScheduleCompile!B441)),ISNUMBER(FIND("3F",ScheduleCompile!B441)),ISNUMBER(FIND("6F",ScheduleCompile!B441)),ISNUMBER(FIND("7F",ScheduleCompile!B441)),ISNUMBER(FIND("9F",ScheduleCompile!B441)),ISNUMBER(FIND("4F",ScheduleCompile!B441))),VALUE(LEFT(ScheduleCompile!B441,FIND("F",ScheduleCompile!B441)-1)),ScheduleCompile!B441)))))),"",IF(ScheduleCompile!B441="Off",0,IF(ScheduleCompile!B441="On",1,IF(ISNUMBER(ScheduleCompile!B441),ScheduleCompile!B441/1,IF(ISTEXT(ScheduleCompile!B441),IF(OR(ISNUMBER(FIND("5F",ScheduleCompile!B441)),ISNUMBER(FIND("0F",ScheduleCompile!B441)),ISNUMBER(FIND("8F",ScheduleCompile!B441)),ISNUMBER(FIND("1F",ScheduleCompile!B441)),ISNUMBER(FIND("2F",ScheduleCompile!B441)),ISNUMBER(FIND("3F",ScheduleCompile!B441)),ISNUMBER(FIND("6F",ScheduleCompile!B441)),ISNUMBER(FIND("7F",ScheduleCompile!B441)),ISNUMBER(FIND("9F",ScheduleCompile!B441)),ISNUMBER(FIND("4F",ScheduleCompile!B441))),VALUE(LEFT(ScheduleCompile!B441,FIND("F",ScheduleCompile!B441)-1)),ScheduleCompile!B441)))))))</f>
        <v>85</v>
      </c>
      <c r="H448" s="1">
        <f>IF(AND(ISERROR(IF(ScheduleCompile!C441="Off",0,IF(ScheduleCompile!C441="On",1,IF(ISNUMBER(ScheduleCompile!C441),ScheduleCompile!C441/1,IF(ISTEXT(ScheduleCompile!C441),IF(OR(ISNUMBER(FIND("5F",ScheduleCompile!C441)),ISNUMBER(FIND("0F",ScheduleCompile!C441)),ISNUMBER(FIND("8F",ScheduleCompile!C441)),ISNUMBER(FIND("1F",ScheduleCompile!C441)),ISNUMBER(FIND("2F",ScheduleCompile!C441)),ISNUMBER(FIND("3F",ScheduleCompile!C441)),ISNUMBER(FIND("6F",ScheduleCompile!C441)),ISNUMBER(FIND("7F",ScheduleCompile!C441)),ISNUMBER(FIND("9F",ScheduleCompile!C441)),ISNUMBER(FIND("4F",ScheduleCompile!C441))),VALUE(LEFT(ScheduleCompile!C441,FIND("F",ScheduleCompile!C441)-1)),ScheduleCompile!C441)))))),ISTEXT(ScheduleCompile!#REF!)),"ENDTABLE",IF(ISERROR(IF(ScheduleCompile!C441="Off",0,IF(ScheduleCompile!C441="On",1,IF(ISNUMBER(ScheduleCompile!C441),ScheduleCompile!C441/1,IF(ISTEXT(ScheduleCompile!C441),IF(OR(ISNUMBER(FIND("5F",ScheduleCompile!C441)),ISNUMBER(FIND("0F",ScheduleCompile!C441)),ISNUMBER(FIND("8F",ScheduleCompile!C441)),ISNUMBER(FIND("1F",ScheduleCompile!C441)),ISNUMBER(FIND("2F",ScheduleCompile!C441)),ISNUMBER(FIND("3F",ScheduleCompile!C441)),ISNUMBER(FIND("6F",ScheduleCompile!C441)),ISNUMBER(FIND("7F",ScheduleCompile!C441)),ISNUMBER(FIND("9F",ScheduleCompile!C441)),ISNUMBER(FIND("4F",ScheduleCompile!C441))),VALUE(LEFT(ScheduleCompile!C441,FIND("F",ScheduleCompile!C441)-1)),ScheduleCompile!C441)))))),"",IF(ScheduleCompile!C441="Off",0,IF(ScheduleCompile!C441="On",1,IF(ISNUMBER(ScheduleCompile!C441),ScheduleCompile!C441/1,IF(ISTEXT(ScheduleCompile!C441),IF(OR(ISNUMBER(FIND("5F",ScheduleCompile!C441)),ISNUMBER(FIND("0F",ScheduleCompile!C441)),ISNUMBER(FIND("8F",ScheduleCompile!C441)),ISNUMBER(FIND("1F",ScheduleCompile!C441)),ISNUMBER(FIND("2F",ScheduleCompile!C441)),ISNUMBER(FIND("3F",ScheduleCompile!C441)),ISNUMBER(FIND("6F",ScheduleCompile!C441)),ISNUMBER(FIND("7F",ScheduleCompile!C441)),ISNUMBER(FIND("9F",ScheduleCompile!C441)),ISNUMBER(FIND("4F",ScheduleCompile!C441))),VALUE(LEFT(ScheduleCompile!C441,FIND("F",ScheduleCompile!C441)-1)),ScheduleCompile!C441)))))))</f>
        <v>85</v>
      </c>
      <c r="I448" s="1">
        <f>IF(AND(ISERROR(IF(ScheduleCompile!D441="Off",0,IF(ScheduleCompile!D441="On",1,IF(ISNUMBER(ScheduleCompile!D441),ScheduleCompile!D441/1,IF(ISTEXT(ScheduleCompile!D441),IF(OR(ISNUMBER(FIND("5F",ScheduleCompile!D441)),ISNUMBER(FIND("0F",ScheduleCompile!D441)),ISNUMBER(FIND("8F",ScheduleCompile!D441)),ISNUMBER(FIND("1F",ScheduleCompile!D441)),ISNUMBER(FIND("2F",ScheduleCompile!D441)),ISNUMBER(FIND("3F",ScheduleCompile!D441)),ISNUMBER(FIND("6F",ScheduleCompile!D441)),ISNUMBER(FIND("7F",ScheduleCompile!D441)),ISNUMBER(FIND("9F",ScheduleCompile!D441)),ISNUMBER(FIND("4F",ScheduleCompile!D441))),VALUE(LEFT(ScheduleCompile!D441,FIND("F",ScheduleCompile!D441)-1)),ScheduleCompile!D441)))))),ISTEXT(ScheduleCompile!#REF!)),"ENDTABLE",IF(ISERROR(IF(ScheduleCompile!D441="Off",0,IF(ScheduleCompile!D441="On",1,IF(ISNUMBER(ScheduleCompile!D441),ScheduleCompile!D441/1,IF(ISTEXT(ScheduleCompile!D441),IF(OR(ISNUMBER(FIND("5F",ScheduleCompile!D441)),ISNUMBER(FIND("0F",ScheduleCompile!D441)),ISNUMBER(FIND("8F",ScheduleCompile!D441)),ISNUMBER(FIND("1F",ScheduleCompile!D441)),ISNUMBER(FIND("2F",ScheduleCompile!D441)),ISNUMBER(FIND("3F",ScheduleCompile!D441)),ISNUMBER(FIND("6F",ScheduleCompile!D441)),ISNUMBER(FIND("7F",ScheduleCompile!D441)),ISNUMBER(FIND("9F",ScheduleCompile!D441)),ISNUMBER(FIND("4F",ScheduleCompile!D441))),VALUE(LEFT(ScheduleCompile!D441,FIND("F",ScheduleCompile!D441)-1)),ScheduleCompile!D441)))))),"",IF(ScheduleCompile!D441="Off",0,IF(ScheduleCompile!D441="On",1,IF(ISNUMBER(ScheduleCompile!D441),ScheduleCompile!D441/1,IF(ISTEXT(ScheduleCompile!D441),IF(OR(ISNUMBER(FIND("5F",ScheduleCompile!D441)),ISNUMBER(FIND("0F",ScheduleCompile!D441)),ISNUMBER(FIND("8F",ScheduleCompile!D441)),ISNUMBER(FIND("1F",ScheduleCompile!D441)),ISNUMBER(FIND("2F",ScheduleCompile!D441)),ISNUMBER(FIND("3F",ScheduleCompile!D441)),ISNUMBER(FIND("6F",ScheduleCompile!D441)),ISNUMBER(FIND("7F",ScheduleCompile!D441)),ISNUMBER(FIND("9F",ScheduleCompile!D441)),ISNUMBER(FIND("4F",ScheduleCompile!D441))),VALUE(LEFT(ScheduleCompile!D441,FIND("F",ScheduleCompile!D441)-1)),ScheduleCompile!D441)))))))</f>
        <v>85</v>
      </c>
      <c r="J448" s="1">
        <f>IF(AND(ISERROR(IF(ScheduleCompile!E441="Off",0,IF(ScheduleCompile!E441="On",1,IF(ISNUMBER(ScheduleCompile!E441),ScheduleCompile!E441/1,IF(ISTEXT(ScheduleCompile!E441),IF(OR(ISNUMBER(FIND("5F",ScheduleCompile!E441)),ISNUMBER(FIND("0F",ScheduleCompile!E441)),ISNUMBER(FIND("8F",ScheduleCompile!E441)),ISNUMBER(FIND("1F",ScheduleCompile!E441)),ISNUMBER(FIND("2F",ScheduleCompile!E441)),ISNUMBER(FIND("3F",ScheduleCompile!E441)),ISNUMBER(FIND("6F",ScheduleCompile!E441)),ISNUMBER(FIND("7F",ScheduleCompile!E441)),ISNUMBER(FIND("9F",ScheduleCompile!E441)),ISNUMBER(FIND("4F",ScheduleCompile!E441))),VALUE(LEFT(ScheduleCompile!E441,FIND("F",ScheduleCompile!E441)-1)),ScheduleCompile!E441)))))),ISTEXT(ScheduleCompile!#REF!)),"ENDTABLE",IF(ISERROR(IF(ScheduleCompile!E441="Off",0,IF(ScheduleCompile!E441="On",1,IF(ISNUMBER(ScheduleCompile!E441),ScheduleCompile!E441/1,IF(ISTEXT(ScheduleCompile!E441),IF(OR(ISNUMBER(FIND("5F",ScheduleCompile!E441)),ISNUMBER(FIND("0F",ScheduleCompile!E441)),ISNUMBER(FIND("8F",ScheduleCompile!E441)),ISNUMBER(FIND("1F",ScheduleCompile!E441)),ISNUMBER(FIND("2F",ScheduleCompile!E441)),ISNUMBER(FIND("3F",ScheduleCompile!E441)),ISNUMBER(FIND("6F",ScheduleCompile!E441)),ISNUMBER(FIND("7F",ScheduleCompile!E441)),ISNUMBER(FIND("9F",ScheduleCompile!E441)),ISNUMBER(FIND("4F",ScheduleCompile!E441))),VALUE(LEFT(ScheduleCompile!E441,FIND("F",ScheduleCompile!E441)-1)),ScheduleCompile!E441)))))),"",IF(ScheduleCompile!E441="Off",0,IF(ScheduleCompile!E441="On",1,IF(ISNUMBER(ScheduleCompile!E441),ScheduleCompile!E441/1,IF(ISTEXT(ScheduleCompile!E441),IF(OR(ISNUMBER(FIND("5F",ScheduleCompile!E441)),ISNUMBER(FIND("0F",ScheduleCompile!E441)),ISNUMBER(FIND("8F",ScheduleCompile!E441)),ISNUMBER(FIND("1F",ScheduleCompile!E441)),ISNUMBER(FIND("2F",ScheduleCompile!E441)),ISNUMBER(FIND("3F",ScheduleCompile!E441)),ISNUMBER(FIND("6F",ScheduleCompile!E441)),ISNUMBER(FIND("7F",ScheduleCompile!E441)),ISNUMBER(FIND("9F",ScheduleCompile!E441)),ISNUMBER(FIND("4F",ScheduleCompile!E441))),VALUE(LEFT(ScheduleCompile!E441,FIND("F",ScheduleCompile!E441)-1)),ScheduleCompile!E441)))))))</f>
        <v>85</v>
      </c>
      <c r="K448" s="1">
        <f>IF(AND(ISERROR(IF(ScheduleCompile!F441="Off",0,IF(ScheduleCompile!F441="On",1,IF(ISNUMBER(ScheduleCompile!F441),ScheduleCompile!F441/1,IF(ISTEXT(ScheduleCompile!F441),IF(OR(ISNUMBER(FIND("5F",ScheduleCompile!F441)),ISNUMBER(FIND("0F",ScheduleCompile!F441)),ISNUMBER(FIND("8F",ScheduleCompile!F441)),ISNUMBER(FIND("1F",ScheduleCompile!F441)),ISNUMBER(FIND("2F",ScheduleCompile!F441)),ISNUMBER(FIND("3F",ScheduleCompile!F441)),ISNUMBER(FIND("6F",ScheduleCompile!F441)),ISNUMBER(FIND("7F",ScheduleCompile!F441)),ISNUMBER(FIND("9F",ScheduleCompile!F441)),ISNUMBER(FIND("4F",ScheduleCompile!F441))),VALUE(LEFT(ScheduleCompile!F441,FIND("F",ScheduleCompile!F441)-1)),ScheduleCompile!F441)))))),ISTEXT(ScheduleCompile!#REF!)),"ENDTABLE",IF(ISERROR(IF(ScheduleCompile!F441="Off",0,IF(ScheduleCompile!F441="On",1,IF(ISNUMBER(ScheduleCompile!F441),ScheduleCompile!F441/1,IF(ISTEXT(ScheduleCompile!F441),IF(OR(ISNUMBER(FIND("5F",ScheduleCompile!F441)),ISNUMBER(FIND("0F",ScheduleCompile!F441)),ISNUMBER(FIND("8F",ScheduleCompile!F441)),ISNUMBER(FIND("1F",ScheduleCompile!F441)),ISNUMBER(FIND("2F",ScheduleCompile!F441)),ISNUMBER(FIND("3F",ScheduleCompile!F441)),ISNUMBER(FIND("6F",ScheduleCompile!F441)),ISNUMBER(FIND("7F",ScheduleCompile!F441)),ISNUMBER(FIND("9F",ScheduleCompile!F441)),ISNUMBER(FIND("4F",ScheduleCompile!F441))),VALUE(LEFT(ScheduleCompile!F441,FIND("F",ScheduleCompile!F441)-1)),ScheduleCompile!F441)))))),"",IF(ScheduleCompile!F441="Off",0,IF(ScheduleCompile!F441="On",1,IF(ISNUMBER(ScheduleCompile!F441),ScheduleCompile!F441/1,IF(ISTEXT(ScheduleCompile!F441),IF(OR(ISNUMBER(FIND("5F",ScheduleCompile!F441)),ISNUMBER(FIND("0F",ScheduleCompile!F441)),ISNUMBER(FIND("8F",ScheduleCompile!F441)),ISNUMBER(FIND("1F",ScheduleCompile!F441)),ISNUMBER(FIND("2F",ScheduleCompile!F441)),ISNUMBER(FIND("3F",ScheduleCompile!F441)),ISNUMBER(FIND("6F",ScheduleCompile!F441)),ISNUMBER(FIND("7F",ScheduleCompile!F441)),ISNUMBER(FIND("9F",ScheduleCompile!F441)),ISNUMBER(FIND("4F",ScheduleCompile!F441))),VALUE(LEFT(ScheduleCompile!F441,FIND("F",ScheduleCompile!F441)-1)),ScheduleCompile!F441)))))))</f>
        <v>85</v>
      </c>
      <c r="L448" s="1">
        <f>IF(AND(ISERROR(IF(ScheduleCompile!G441="Off",0,IF(ScheduleCompile!G441="On",1,IF(ISNUMBER(ScheduleCompile!G441),ScheduleCompile!G441/1,IF(ISTEXT(ScheduleCompile!G441),IF(OR(ISNUMBER(FIND("5F",ScheduleCompile!G441)),ISNUMBER(FIND("0F",ScheduleCompile!G441)),ISNUMBER(FIND("8F",ScheduleCompile!G441)),ISNUMBER(FIND("1F",ScheduleCompile!G441)),ISNUMBER(FIND("2F",ScheduleCompile!G441)),ISNUMBER(FIND("3F",ScheduleCompile!G441)),ISNUMBER(FIND("6F",ScheduleCompile!G441)),ISNUMBER(FIND("7F",ScheduleCompile!G441)),ISNUMBER(FIND("9F",ScheduleCompile!G441)),ISNUMBER(FIND("4F",ScheduleCompile!G441))),VALUE(LEFT(ScheduleCompile!G441,FIND("F",ScheduleCompile!G441)-1)),ScheduleCompile!G441)))))),ISTEXT(ScheduleCompile!#REF!)),"ENDTABLE",IF(ISERROR(IF(ScheduleCompile!G441="Off",0,IF(ScheduleCompile!G441="On",1,IF(ISNUMBER(ScheduleCompile!G441),ScheduleCompile!G441/1,IF(ISTEXT(ScheduleCompile!G441),IF(OR(ISNUMBER(FIND("5F",ScheduleCompile!G441)),ISNUMBER(FIND("0F",ScheduleCompile!G441)),ISNUMBER(FIND("8F",ScheduleCompile!G441)),ISNUMBER(FIND("1F",ScheduleCompile!G441)),ISNUMBER(FIND("2F",ScheduleCompile!G441)),ISNUMBER(FIND("3F",ScheduleCompile!G441)),ISNUMBER(FIND("6F",ScheduleCompile!G441)),ISNUMBER(FIND("7F",ScheduleCompile!G441)),ISNUMBER(FIND("9F",ScheduleCompile!G441)),ISNUMBER(FIND("4F",ScheduleCompile!G441))),VALUE(LEFT(ScheduleCompile!G441,FIND("F",ScheduleCompile!G441)-1)),ScheduleCompile!G441)))))),"",IF(ScheduleCompile!G441="Off",0,IF(ScheduleCompile!G441="On",1,IF(ISNUMBER(ScheduleCompile!G441),ScheduleCompile!G441/1,IF(ISTEXT(ScheduleCompile!G441),IF(OR(ISNUMBER(FIND("5F",ScheduleCompile!G441)),ISNUMBER(FIND("0F",ScheduleCompile!G441)),ISNUMBER(FIND("8F",ScheduleCompile!G441)),ISNUMBER(FIND("1F",ScheduleCompile!G441)),ISNUMBER(FIND("2F",ScheduleCompile!G441)),ISNUMBER(FIND("3F",ScheduleCompile!G441)),ISNUMBER(FIND("6F",ScheduleCompile!G441)),ISNUMBER(FIND("7F",ScheduleCompile!G441)),ISNUMBER(FIND("9F",ScheduleCompile!G441)),ISNUMBER(FIND("4F",ScheduleCompile!G441))),VALUE(LEFT(ScheduleCompile!G441,FIND("F",ScheduleCompile!G441)-1)),ScheduleCompile!G441)))))))</f>
        <v>85</v>
      </c>
      <c r="M448" s="1">
        <f>IF(AND(ISERROR(IF(ScheduleCompile!H441="Off",0,IF(ScheduleCompile!H441="On",1,IF(ISNUMBER(ScheduleCompile!H441),ScheduleCompile!H441/1,IF(ISTEXT(ScheduleCompile!H441),IF(OR(ISNUMBER(FIND("5F",ScheduleCompile!H441)),ISNUMBER(FIND("0F",ScheduleCompile!H441)),ISNUMBER(FIND("8F",ScheduleCompile!H441)),ISNUMBER(FIND("1F",ScheduleCompile!H441)),ISNUMBER(FIND("2F",ScheduleCompile!H441)),ISNUMBER(FIND("3F",ScheduleCompile!H441)),ISNUMBER(FIND("6F",ScheduleCompile!H441)),ISNUMBER(FIND("7F",ScheduleCompile!H441)),ISNUMBER(FIND("9F",ScheduleCompile!H441)),ISNUMBER(FIND("4F",ScheduleCompile!H441))),VALUE(LEFT(ScheduleCompile!H441,FIND("F",ScheduleCompile!H441)-1)),ScheduleCompile!H441)))))),ISTEXT(ScheduleCompile!#REF!)),"ENDTABLE",IF(ISERROR(IF(ScheduleCompile!H441="Off",0,IF(ScheduleCompile!H441="On",1,IF(ISNUMBER(ScheduleCompile!H441),ScheduleCompile!H441/1,IF(ISTEXT(ScheduleCompile!H441),IF(OR(ISNUMBER(FIND("5F",ScheduleCompile!H441)),ISNUMBER(FIND("0F",ScheduleCompile!H441)),ISNUMBER(FIND("8F",ScheduleCompile!H441)),ISNUMBER(FIND("1F",ScheduleCompile!H441)),ISNUMBER(FIND("2F",ScheduleCompile!H441)),ISNUMBER(FIND("3F",ScheduleCompile!H441)),ISNUMBER(FIND("6F",ScheduleCompile!H441)),ISNUMBER(FIND("7F",ScheduleCompile!H441)),ISNUMBER(FIND("9F",ScheduleCompile!H441)),ISNUMBER(FIND("4F",ScheduleCompile!H441))),VALUE(LEFT(ScheduleCompile!H441,FIND("F",ScheduleCompile!H441)-1)),ScheduleCompile!H441)))))),"",IF(ScheduleCompile!H441="Off",0,IF(ScheduleCompile!H441="On",1,IF(ISNUMBER(ScheduleCompile!H441),ScheduleCompile!H441/1,IF(ISTEXT(ScheduleCompile!H441),IF(OR(ISNUMBER(FIND("5F",ScheduleCompile!H441)),ISNUMBER(FIND("0F",ScheduleCompile!H441)),ISNUMBER(FIND("8F",ScheduleCompile!H441)),ISNUMBER(FIND("1F",ScheduleCompile!H441)),ISNUMBER(FIND("2F",ScheduleCompile!H441)),ISNUMBER(FIND("3F",ScheduleCompile!H441)),ISNUMBER(FIND("6F",ScheduleCompile!H441)),ISNUMBER(FIND("7F",ScheduleCompile!H441)),ISNUMBER(FIND("9F",ScheduleCompile!H441)),ISNUMBER(FIND("4F",ScheduleCompile!H441))),VALUE(LEFT(ScheduleCompile!H441,FIND("F",ScheduleCompile!H441)-1)),ScheduleCompile!H441)))))))</f>
        <v>75</v>
      </c>
      <c r="N448" s="1">
        <f>IF(AND(ISERROR(IF(ScheduleCompile!I441="Off",0,IF(ScheduleCompile!I441="On",1,IF(ISNUMBER(ScheduleCompile!I441),ScheduleCompile!I441/1,IF(ISTEXT(ScheduleCompile!I441),IF(OR(ISNUMBER(FIND("5F",ScheduleCompile!I441)),ISNUMBER(FIND("0F",ScheduleCompile!I441)),ISNUMBER(FIND("8F",ScheduleCompile!I441)),ISNUMBER(FIND("1F",ScheduleCompile!I441)),ISNUMBER(FIND("2F",ScheduleCompile!I441)),ISNUMBER(FIND("3F",ScheduleCompile!I441)),ISNUMBER(FIND("6F",ScheduleCompile!I441)),ISNUMBER(FIND("7F",ScheduleCompile!I441)),ISNUMBER(FIND("9F",ScheduleCompile!I441)),ISNUMBER(FIND("4F",ScheduleCompile!I441))),VALUE(LEFT(ScheduleCompile!I441,FIND("F",ScheduleCompile!I441)-1)),ScheduleCompile!I441)))))),ISTEXT(ScheduleCompile!#REF!)),"ENDTABLE",IF(ISERROR(IF(ScheduleCompile!I441="Off",0,IF(ScheduleCompile!I441="On",1,IF(ISNUMBER(ScheduleCompile!I441),ScheduleCompile!I441/1,IF(ISTEXT(ScheduleCompile!I441),IF(OR(ISNUMBER(FIND("5F",ScheduleCompile!I441)),ISNUMBER(FIND("0F",ScheduleCompile!I441)),ISNUMBER(FIND("8F",ScheduleCompile!I441)),ISNUMBER(FIND("1F",ScheduleCompile!I441)),ISNUMBER(FIND("2F",ScheduleCompile!I441)),ISNUMBER(FIND("3F",ScheduleCompile!I441)),ISNUMBER(FIND("6F",ScheduleCompile!I441)),ISNUMBER(FIND("7F",ScheduleCompile!I441)),ISNUMBER(FIND("9F",ScheduleCompile!I441)),ISNUMBER(FIND("4F",ScheduleCompile!I441))),VALUE(LEFT(ScheduleCompile!I441,FIND("F",ScheduleCompile!I441)-1)),ScheduleCompile!I441)))))),"",IF(ScheduleCompile!I441="Off",0,IF(ScheduleCompile!I441="On",1,IF(ISNUMBER(ScheduleCompile!I441),ScheduleCompile!I441/1,IF(ISTEXT(ScheduleCompile!I441),IF(OR(ISNUMBER(FIND("5F",ScheduleCompile!I441)),ISNUMBER(FIND("0F",ScheduleCompile!I441)),ISNUMBER(FIND("8F",ScheduleCompile!I441)),ISNUMBER(FIND("1F",ScheduleCompile!I441)),ISNUMBER(FIND("2F",ScheduleCompile!I441)),ISNUMBER(FIND("3F",ScheduleCompile!I441)),ISNUMBER(FIND("6F",ScheduleCompile!I441)),ISNUMBER(FIND("7F",ScheduleCompile!I441)),ISNUMBER(FIND("9F",ScheduleCompile!I441)),ISNUMBER(FIND("4F",ScheduleCompile!I441))),VALUE(LEFT(ScheduleCompile!I441,FIND("F",ScheduleCompile!I441)-1)),ScheduleCompile!I441)))))))</f>
        <v>75</v>
      </c>
      <c r="O448" s="1">
        <f>IF(AND(ISERROR(IF(ScheduleCompile!J441="Off",0,IF(ScheduleCompile!J441="On",1,IF(ISNUMBER(ScheduleCompile!J441),ScheduleCompile!J441/1,IF(ISTEXT(ScheduleCompile!J441),IF(OR(ISNUMBER(FIND("5F",ScheduleCompile!J441)),ISNUMBER(FIND("0F",ScheduleCompile!J441)),ISNUMBER(FIND("8F",ScheduleCompile!J441)),ISNUMBER(FIND("1F",ScheduleCompile!J441)),ISNUMBER(FIND("2F",ScheduleCompile!J441)),ISNUMBER(FIND("3F",ScheduleCompile!J441)),ISNUMBER(FIND("6F",ScheduleCompile!J441)),ISNUMBER(FIND("7F",ScheduleCompile!J441)),ISNUMBER(FIND("9F",ScheduleCompile!J441)),ISNUMBER(FIND("4F",ScheduleCompile!J441))),VALUE(LEFT(ScheduleCompile!J441,FIND("F",ScheduleCompile!J441)-1)),ScheduleCompile!J441)))))),ISTEXT(ScheduleCompile!#REF!)),"ENDTABLE",IF(ISERROR(IF(ScheduleCompile!J441="Off",0,IF(ScheduleCompile!J441="On",1,IF(ISNUMBER(ScheduleCompile!J441),ScheduleCompile!J441/1,IF(ISTEXT(ScheduleCompile!J441),IF(OR(ISNUMBER(FIND("5F",ScheduleCompile!J441)),ISNUMBER(FIND("0F",ScheduleCompile!J441)),ISNUMBER(FIND("8F",ScheduleCompile!J441)),ISNUMBER(FIND("1F",ScheduleCompile!J441)),ISNUMBER(FIND("2F",ScheduleCompile!J441)),ISNUMBER(FIND("3F",ScheduleCompile!J441)),ISNUMBER(FIND("6F",ScheduleCompile!J441)),ISNUMBER(FIND("7F",ScheduleCompile!J441)),ISNUMBER(FIND("9F",ScheduleCompile!J441)),ISNUMBER(FIND("4F",ScheduleCompile!J441))),VALUE(LEFT(ScheduleCompile!J441,FIND("F",ScheduleCompile!J441)-1)),ScheduleCompile!J441)))))),"",IF(ScheduleCompile!J441="Off",0,IF(ScheduleCompile!J441="On",1,IF(ISNUMBER(ScheduleCompile!J441),ScheduleCompile!J441/1,IF(ISTEXT(ScheduleCompile!J441),IF(OR(ISNUMBER(FIND("5F",ScheduleCompile!J441)),ISNUMBER(FIND("0F",ScheduleCompile!J441)),ISNUMBER(FIND("8F",ScheduleCompile!J441)),ISNUMBER(FIND("1F",ScheduleCompile!J441)),ISNUMBER(FIND("2F",ScheduleCompile!J441)),ISNUMBER(FIND("3F",ScheduleCompile!J441)),ISNUMBER(FIND("6F",ScheduleCompile!J441)),ISNUMBER(FIND("7F",ScheduleCompile!J441)),ISNUMBER(FIND("9F",ScheduleCompile!J441)),ISNUMBER(FIND("4F",ScheduleCompile!J441))),VALUE(LEFT(ScheduleCompile!J441,FIND("F",ScheduleCompile!J441)-1)),ScheduleCompile!J441)))))))</f>
        <v>75</v>
      </c>
      <c r="P448" s="1">
        <f>IF(AND(ISERROR(IF(ScheduleCompile!K441="Off",0,IF(ScheduleCompile!K441="On",1,IF(ISNUMBER(ScheduleCompile!K441),ScheduleCompile!K441/1,IF(ISTEXT(ScheduleCompile!K441),IF(OR(ISNUMBER(FIND("5F",ScheduleCompile!K441)),ISNUMBER(FIND("0F",ScheduleCompile!K441)),ISNUMBER(FIND("8F",ScheduleCompile!K441)),ISNUMBER(FIND("1F",ScheduleCompile!K441)),ISNUMBER(FIND("2F",ScheduleCompile!K441)),ISNUMBER(FIND("3F",ScheduleCompile!K441)),ISNUMBER(FIND("6F",ScheduleCompile!K441)),ISNUMBER(FIND("7F",ScheduleCompile!K441)),ISNUMBER(FIND("9F",ScheduleCompile!K441)),ISNUMBER(FIND("4F",ScheduleCompile!K441))),VALUE(LEFT(ScheduleCompile!K441,FIND("F",ScheduleCompile!K441)-1)),ScheduleCompile!K441)))))),ISTEXT(ScheduleCompile!#REF!)),"ENDTABLE",IF(ISERROR(IF(ScheduleCompile!K441="Off",0,IF(ScheduleCompile!K441="On",1,IF(ISNUMBER(ScheduleCompile!K441),ScheduleCompile!K441/1,IF(ISTEXT(ScheduleCompile!K441),IF(OR(ISNUMBER(FIND("5F",ScheduleCompile!K441)),ISNUMBER(FIND("0F",ScheduleCompile!K441)),ISNUMBER(FIND("8F",ScheduleCompile!K441)),ISNUMBER(FIND("1F",ScheduleCompile!K441)),ISNUMBER(FIND("2F",ScheduleCompile!K441)),ISNUMBER(FIND("3F",ScheduleCompile!K441)),ISNUMBER(FIND("6F",ScheduleCompile!K441)),ISNUMBER(FIND("7F",ScheduleCompile!K441)),ISNUMBER(FIND("9F",ScheduleCompile!K441)),ISNUMBER(FIND("4F",ScheduleCompile!K441))),VALUE(LEFT(ScheduleCompile!K441,FIND("F",ScheduleCompile!K441)-1)),ScheduleCompile!K441)))))),"",IF(ScheduleCompile!K441="Off",0,IF(ScheduleCompile!K441="On",1,IF(ISNUMBER(ScheduleCompile!K441),ScheduleCompile!K441/1,IF(ISTEXT(ScheduleCompile!K441),IF(OR(ISNUMBER(FIND("5F",ScheduleCompile!K441)),ISNUMBER(FIND("0F",ScheduleCompile!K441)),ISNUMBER(FIND("8F",ScheduleCompile!K441)),ISNUMBER(FIND("1F",ScheduleCompile!K441)),ISNUMBER(FIND("2F",ScheduleCompile!K441)),ISNUMBER(FIND("3F",ScheduleCompile!K441)),ISNUMBER(FIND("6F",ScheduleCompile!K441)),ISNUMBER(FIND("7F",ScheduleCompile!K441)),ISNUMBER(FIND("9F",ScheduleCompile!K441)),ISNUMBER(FIND("4F",ScheduleCompile!K441))),VALUE(LEFT(ScheduleCompile!K441,FIND("F",ScheduleCompile!K441)-1)),ScheduleCompile!K441)))))))</f>
        <v>75</v>
      </c>
      <c r="Q448" s="1">
        <f>IF(AND(ISERROR(IF(ScheduleCompile!L441="Off",0,IF(ScheduleCompile!L441="On",1,IF(ISNUMBER(ScheduleCompile!L441),ScheduleCompile!L441/1,IF(ISTEXT(ScheduleCompile!L441),IF(OR(ISNUMBER(FIND("5F",ScheduleCompile!L441)),ISNUMBER(FIND("0F",ScheduleCompile!L441)),ISNUMBER(FIND("8F",ScheduleCompile!L441)),ISNUMBER(FIND("1F",ScheduleCompile!L441)),ISNUMBER(FIND("2F",ScheduleCompile!L441)),ISNUMBER(FIND("3F",ScheduleCompile!L441)),ISNUMBER(FIND("6F",ScheduleCompile!L441)),ISNUMBER(FIND("7F",ScheduleCompile!L441)),ISNUMBER(FIND("9F",ScheduleCompile!L441)),ISNUMBER(FIND("4F",ScheduleCompile!L441))),VALUE(LEFT(ScheduleCompile!L441,FIND("F",ScheduleCompile!L441)-1)),ScheduleCompile!L441)))))),ISTEXT(ScheduleCompile!#REF!)),"ENDTABLE",IF(ISERROR(IF(ScheduleCompile!L441="Off",0,IF(ScheduleCompile!L441="On",1,IF(ISNUMBER(ScheduleCompile!L441),ScheduleCompile!L441/1,IF(ISTEXT(ScheduleCompile!L441),IF(OR(ISNUMBER(FIND("5F",ScheduleCompile!L441)),ISNUMBER(FIND("0F",ScheduleCompile!L441)),ISNUMBER(FIND("8F",ScheduleCompile!L441)),ISNUMBER(FIND("1F",ScheduleCompile!L441)),ISNUMBER(FIND("2F",ScheduleCompile!L441)),ISNUMBER(FIND("3F",ScheduleCompile!L441)),ISNUMBER(FIND("6F",ScheduleCompile!L441)),ISNUMBER(FIND("7F",ScheduleCompile!L441)),ISNUMBER(FIND("9F",ScheduleCompile!L441)),ISNUMBER(FIND("4F",ScheduleCompile!L441))),VALUE(LEFT(ScheduleCompile!L441,FIND("F",ScheduleCompile!L441)-1)),ScheduleCompile!L441)))))),"",IF(ScheduleCompile!L441="Off",0,IF(ScheduleCompile!L441="On",1,IF(ISNUMBER(ScheduleCompile!L441),ScheduleCompile!L441/1,IF(ISTEXT(ScheduleCompile!L441),IF(OR(ISNUMBER(FIND("5F",ScheduleCompile!L441)),ISNUMBER(FIND("0F",ScheduleCompile!L441)),ISNUMBER(FIND("8F",ScheduleCompile!L441)),ISNUMBER(FIND("1F",ScheduleCompile!L441)),ISNUMBER(FIND("2F",ScheduleCompile!L441)),ISNUMBER(FIND("3F",ScheduleCompile!L441)),ISNUMBER(FIND("6F",ScheduleCompile!L441)),ISNUMBER(FIND("7F",ScheduleCompile!L441)),ISNUMBER(FIND("9F",ScheduleCompile!L441)),ISNUMBER(FIND("4F",ScheduleCompile!L441))),VALUE(LEFT(ScheduleCompile!L441,FIND("F",ScheduleCompile!L441)-1)),ScheduleCompile!L441)))))))</f>
        <v>75</v>
      </c>
      <c r="R448" s="1">
        <f>IF(AND(ISERROR(IF(ScheduleCompile!M441="Off",0,IF(ScheduleCompile!M441="On",1,IF(ISNUMBER(ScheduleCompile!M441),ScheduleCompile!M441/1,IF(ISTEXT(ScheduleCompile!M441),IF(OR(ISNUMBER(FIND("5F",ScheduleCompile!M441)),ISNUMBER(FIND("0F",ScheduleCompile!M441)),ISNUMBER(FIND("8F",ScheduleCompile!M441)),ISNUMBER(FIND("1F",ScheduleCompile!M441)),ISNUMBER(FIND("2F",ScheduleCompile!M441)),ISNUMBER(FIND("3F",ScheduleCompile!M441)),ISNUMBER(FIND("6F",ScheduleCompile!M441)),ISNUMBER(FIND("7F",ScheduleCompile!M441)),ISNUMBER(FIND("9F",ScheduleCompile!M441)),ISNUMBER(FIND("4F",ScheduleCompile!M441))),VALUE(LEFT(ScheduleCompile!M441,FIND("F",ScheduleCompile!M441)-1)),ScheduleCompile!M441)))))),ISTEXT(ScheduleCompile!#REF!)),"ENDTABLE",IF(ISERROR(IF(ScheduleCompile!M441="Off",0,IF(ScheduleCompile!M441="On",1,IF(ISNUMBER(ScheduleCompile!M441),ScheduleCompile!M441/1,IF(ISTEXT(ScheduleCompile!M441),IF(OR(ISNUMBER(FIND("5F",ScheduleCompile!M441)),ISNUMBER(FIND("0F",ScheduleCompile!M441)),ISNUMBER(FIND("8F",ScheduleCompile!M441)),ISNUMBER(FIND("1F",ScheduleCompile!M441)),ISNUMBER(FIND("2F",ScheduleCompile!M441)),ISNUMBER(FIND("3F",ScheduleCompile!M441)),ISNUMBER(FIND("6F",ScheduleCompile!M441)),ISNUMBER(FIND("7F",ScheduleCompile!M441)),ISNUMBER(FIND("9F",ScheduleCompile!M441)),ISNUMBER(FIND("4F",ScheduleCompile!M441))),VALUE(LEFT(ScheduleCompile!M441,FIND("F",ScheduleCompile!M441)-1)),ScheduleCompile!M441)))))),"",IF(ScheduleCompile!M441="Off",0,IF(ScheduleCompile!M441="On",1,IF(ISNUMBER(ScheduleCompile!M441),ScheduleCompile!M441/1,IF(ISTEXT(ScheduleCompile!M441),IF(OR(ISNUMBER(FIND("5F",ScheduleCompile!M441)),ISNUMBER(FIND("0F",ScheduleCompile!M441)),ISNUMBER(FIND("8F",ScheduleCompile!M441)),ISNUMBER(FIND("1F",ScheduleCompile!M441)),ISNUMBER(FIND("2F",ScheduleCompile!M441)),ISNUMBER(FIND("3F",ScheduleCompile!M441)),ISNUMBER(FIND("6F",ScheduleCompile!M441)),ISNUMBER(FIND("7F",ScheduleCompile!M441)),ISNUMBER(FIND("9F",ScheduleCompile!M441)),ISNUMBER(FIND("4F",ScheduleCompile!M441))),VALUE(LEFT(ScheduleCompile!M441,FIND("F",ScheduleCompile!M441)-1)),ScheduleCompile!M441)))))))</f>
        <v>75</v>
      </c>
      <c r="S448" s="1">
        <f>IF(AND(ISERROR(IF(ScheduleCompile!N441="Off",0,IF(ScheduleCompile!N441="On",1,IF(ISNUMBER(ScheduleCompile!N441),ScheduleCompile!N441/1,IF(ISTEXT(ScheduleCompile!N441),IF(OR(ISNUMBER(FIND("5F",ScheduleCompile!N441)),ISNUMBER(FIND("0F",ScheduleCompile!N441)),ISNUMBER(FIND("8F",ScheduleCompile!N441)),ISNUMBER(FIND("1F",ScheduleCompile!N441)),ISNUMBER(FIND("2F",ScheduleCompile!N441)),ISNUMBER(FIND("3F",ScheduleCompile!N441)),ISNUMBER(FIND("6F",ScheduleCompile!N441)),ISNUMBER(FIND("7F",ScheduleCompile!N441)),ISNUMBER(FIND("9F",ScheduleCompile!N441)),ISNUMBER(FIND("4F",ScheduleCompile!N441))),VALUE(LEFT(ScheduleCompile!N441,FIND("F",ScheduleCompile!N441)-1)),ScheduleCompile!N441)))))),ISTEXT(ScheduleCompile!#REF!)),"ENDTABLE",IF(ISERROR(IF(ScheduleCompile!N441="Off",0,IF(ScheduleCompile!N441="On",1,IF(ISNUMBER(ScheduleCompile!N441),ScheduleCompile!N441/1,IF(ISTEXT(ScheduleCompile!N441),IF(OR(ISNUMBER(FIND("5F",ScheduleCompile!N441)),ISNUMBER(FIND("0F",ScheduleCompile!N441)),ISNUMBER(FIND("8F",ScheduleCompile!N441)),ISNUMBER(FIND("1F",ScheduleCompile!N441)),ISNUMBER(FIND("2F",ScheduleCompile!N441)),ISNUMBER(FIND("3F",ScheduleCompile!N441)),ISNUMBER(FIND("6F",ScheduleCompile!N441)),ISNUMBER(FIND("7F",ScheduleCompile!N441)),ISNUMBER(FIND("9F",ScheduleCompile!N441)),ISNUMBER(FIND("4F",ScheduleCompile!N441))),VALUE(LEFT(ScheduleCompile!N441,FIND("F",ScheduleCompile!N441)-1)),ScheduleCompile!N441)))))),"",IF(ScheduleCompile!N441="Off",0,IF(ScheduleCompile!N441="On",1,IF(ISNUMBER(ScheduleCompile!N441),ScheduleCompile!N441/1,IF(ISTEXT(ScheduleCompile!N441),IF(OR(ISNUMBER(FIND("5F",ScheduleCompile!N441)),ISNUMBER(FIND("0F",ScheduleCompile!N441)),ISNUMBER(FIND("8F",ScheduleCompile!N441)),ISNUMBER(FIND("1F",ScheduleCompile!N441)),ISNUMBER(FIND("2F",ScheduleCompile!N441)),ISNUMBER(FIND("3F",ScheduleCompile!N441)),ISNUMBER(FIND("6F",ScheduleCompile!N441)),ISNUMBER(FIND("7F",ScheduleCompile!N441)),ISNUMBER(FIND("9F",ScheduleCompile!N441)),ISNUMBER(FIND("4F",ScheduleCompile!N441))),VALUE(LEFT(ScheduleCompile!N441,FIND("F",ScheduleCompile!N441)-1)),ScheduleCompile!N441)))))))</f>
        <v>75</v>
      </c>
      <c r="T448" s="1">
        <f>IF(AND(ISERROR(IF(ScheduleCompile!O441="Off",0,IF(ScheduleCompile!O441="On",1,IF(ISNUMBER(ScheduleCompile!O441),ScheduleCompile!O441/1,IF(ISTEXT(ScheduleCompile!O441),IF(OR(ISNUMBER(FIND("5F",ScheduleCompile!O441)),ISNUMBER(FIND("0F",ScheduleCompile!O441)),ISNUMBER(FIND("8F",ScheduleCompile!O441)),ISNUMBER(FIND("1F",ScheduleCompile!O441)),ISNUMBER(FIND("2F",ScheduleCompile!O441)),ISNUMBER(FIND("3F",ScheduleCompile!O441)),ISNUMBER(FIND("6F",ScheduleCompile!O441)),ISNUMBER(FIND("7F",ScheduleCompile!O441)),ISNUMBER(FIND("9F",ScheduleCompile!O441)),ISNUMBER(FIND("4F",ScheduleCompile!O441))),VALUE(LEFT(ScheduleCompile!O441,FIND("F",ScheduleCompile!O441)-1)),ScheduleCompile!O441)))))),ISTEXT(ScheduleCompile!#REF!)),"ENDTABLE",IF(ISERROR(IF(ScheduleCompile!O441="Off",0,IF(ScheduleCompile!O441="On",1,IF(ISNUMBER(ScheduleCompile!O441),ScheduleCompile!O441/1,IF(ISTEXT(ScheduleCompile!O441),IF(OR(ISNUMBER(FIND("5F",ScheduleCompile!O441)),ISNUMBER(FIND("0F",ScheduleCompile!O441)),ISNUMBER(FIND("8F",ScheduleCompile!O441)),ISNUMBER(FIND("1F",ScheduleCompile!O441)),ISNUMBER(FIND("2F",ScheduleCompile!O441)),ISNUMBER(FIND("3F",ScheduleCompile!O441)),ISNUMBER(FIND("6F",ScheduleCompile!O441)),ISNUMBER(FIND("7F",ScheduleCompile!O441)),ISNUMBER(FIND("9F",ScheduleCompile!O441)),ISNUMBER(FIND("4F",ScheduleCompile!O441))),VALUE(LEFT(ScheduleCompile!O441,FIND("F",ScheduleCompile!O441)-1)),ScheduleCompile!O441)))))),"",IF(ScheduleCompile!O441="Off",0,IF(ScheduleCompile!O441="On",1,IF(ISNUMBER(ScheduleCompile!O441),ScheduleCompile!O441/1,IF(ISTEXT(ScheduleCompile!O441),IF(OR(ISNUMBER(FIND("5F",ScheduleCompile!O441)),ISNUMBER(FIND("0F",ScheduleCompile!O441)),ISNUMBER(FIND("8F",ScheduleCompile!O441)),ISNUMBER(FIND("1F",ScheduleCompile!O441)),ISNUMBER(FIND("2F",ScheduleCompile!O441)),ISNUMBER(FIND("3F",ScheduleCompile!O441)),ISNUMBER(FIND("6F",ScheduleCompile!O441)),ISNUMBER(FIND("7F",ScheduleCompile!O441)),ISNUMBER(FIND("9F",ScheduleCompile!O441)),ISNUMBER(FIND("4F",ScheduleCompile!O441))),VALUE(LEFT(ScheduleCompile!O441,FIND("F",ScheduleCompile!O441)-1)),ScheduleCompile!O441)))))))</f>
        <v>75</v>
      </c>
      <c r="U448" s="1">
        <f>IF(AND(ISERROR(IF(ScheduleCompile!P441="Off",0,IF(ScheduleCompile!P441="On",1,IF(ISNUMBER(ScheduleCompile!P441),ScheduleCompile!P441/1,IF(ISTEXT(ScheduleCompile!P441),IF(OR(ISNUMBER(FIND("5F",ScheduleCompile!P441)),ISNUMBER(FIND("0F",ScheduleCompile!P441)),ISNUMBER(FIND("8F",ScheduleCompile!P441)),ISNUMBER(FIND("1F",ScheduleCompile!P441)),ISNUMBER(FIND("2F",ScheduleCompile!P441)),ISNUMBER(FIND("3F",ScheduleCompile!P441)),ISNUMBER(FIND("6F",ScheduleCompile!P441)),ISNUMBER(FIND("7F",ScheduleCompile!P441)),ISNUMBER(FIND("9F",ScheduleCompile!P441)),ISNUMBER(FIND("4F",ScheduleCompile!P441))),VALUE(LEFT(ScheduleCompile!P441,FIND("F",ScheduleCompile!P441)-1)),ScheduleCompile!P441)))))),ISTEXT(ScheduleCompile!#REF!)),"ENDTABLE",IF(ISERROR(IF(ScheduleCompile!P441="Off",0,IF(ScheduleCompile!P441="On",1,IF(ISNUMBER(ScheduleCompile!P441),ScheduleCompile!P441/1,IF(ISTEXT(ScheduleCompile!P441),IF(OR(ISNUMBER(FIND("5F",ScheduleCompile!P441)),ISNUMBER(FIND("0F",ScheduleCompile!P441)),ISNUMBER(FIND("8F",ScheduleCompile!P441)),ISNUMBER(FIND("1F",ScheduleCompile!P441)),ISNUMBER(FIND("2F",ScheduleCompile!P441)),ISNUMBER(FIND("3F",ScheduleCompile!P441)),ISNUMBER(FIND("6F",ScheduleCompile!P441)),ISNUMBER(FIND("7F",ScheduleCompile!P441)),ISNUMBER(FIND("9F",ScheduleCompile!P441)),ISNUMBER(FIND("4F",ScheduleCompile!P441))),VALUE(LEFT(ScheduleCompile!P441,FIND("F",ScheduleCompile!P441)-1)),ScheduleCompile!P441)))))),"",IF(ScheduleCompile!P441="Off",0,IF(ScheduleCompile!P441="On",1,IF(ISNUMBER(ScheduleCompile!P441),ScheduleCompile!P441/1,IF(ISTEXT(ScheduleCompile!P441),IF(OR(ISNUMBER(FIND("5F",ScheduleCompile!P441)),ISNUMBER(FIND("0F",ScheduleCompile!P441)),ISNUMBER(FIND("8F",ScheduleCompile!P441)),ISNUMBER(FIND("1F",ScheduleCompile!P441)),ISNUMBER(FIND("2F",ScheduleCompile!P441)),ISNUMBER(FIND("3F",ScheduleCompile!P441)),ISNUMBER(FIND("6F",ScheduleCompile!P441)),ISNUMBER(FIND("7F",ScheduleCompile!P441)),ISNUMBER(FIND("9F",ScheduleCompile!P441)),ISNUMBER(FIND("4F",ScheduleCompile!P441))),VALUE(LEFT(ScheduleCompile!P441,FIND("F",ScheduleCompile!P441)-1)),ScheduleCompile!P441)))))))</f>
        <v>75</v>
      </c>
      <c r="V448" s="1">
        <f>IF(AND(ISERROR(IF(ScheduleCompile!Q441="Off",0,IF(ScheduleCompile!Q441="On",1,IF(ISNUMBER(ScheduleCompile!Q441),ScheduleCompile!Q441/1,IF(ISTEXT(ScheduleCompile!Q441),IF(OR(ISNUMBER(FIND("5F",ScheduleCompile!Q441)),ISNUMBER(FIND("0F",ScheduleCompile!Q441)),ISNUMBER(FIND("8F",ScheduleCompile!Q441)),ISNUMBER(FIND("1F",ScheduleCompile!Q441)),ISNUMBER(FIND("2F",ScheduleCompile!Q441)),ISNUMBER(FIND("3F",ScheduleCompile!Q441)),ISNUMBER(FIND("6F",ScheduleCompile!Q441)),ISNUMBER(FIND("7F",ScheduleCompile!Q441)),ISNUMBER(FIND("9F",ScheduleCompile!Q441)),ISNUMBER(FIND("4F",ScheduleCompile!Q441))),VALUE(LEFT(ScheduleCompile!Q441,FIND("F",ScheduleCompile!Q441)-1)),ScheduleCompile!Q441)))))),ISTEXT(ScheduleCompile!#REF!)),"ENDTABLE",IF(ISERROR(IF(ScheduleCompile!Q441="Off",0,IF(ScheduleCompile!Q441="On",1,IF(ISNUMBER(ScheduleCompile!Q441),ScheduleCompile!Q441/1,IF(ISTEXT(ScheduleCompile!Q441),IF(OR(ISNUMBER(FIND("5F",ScheduleCompile!Q441)),ISNUMBER(FIND("0F",ScheduleCompile!Q441)),ISNUMBER(FIND("8F",ScheduleCompile!Q441)),ISNUMBER(FIND("1F",ScheduleCompile!Q441)),ISNUMBER(FIND("2F",ScheduleCompile!Q441)),ISNUMBER(FIND("3F",ScheduleCompile!Q441)),ISNUMBER(FIND("6F",ScheduleCompile!Q441)),ISNUMBER(FIND("7F",ScheduleCompile!Q441)),ISNUMBER(FIND("9F",ScheduleCompile!Q441)),ISNUMBER(FIND("4F",ScheduleCompile!Q441))),VALUE(LEFT(ScheduleCompile!Q441,FIND("F",ScheduleCompile!Q441)-1)),ScheduleCompile!Q441)))))),"",IF(ScheduleCompile!Q441="Off",0,IF(ScheduleCompile!Q441="On",1,IF(ISNUMBER(ScheduleCompile!Q441),ScheduleCompile!Q441/1,IF(ISTEXT(ScheduleCompile!Q441),IF(OR(ISNUMBER(FIND("5F",ScheduleCompile!Q441)),ISNUMBER(FIND("0F",ScheduleCompile!Q441)),ISNUMBER(FIND("8F",ScheduleCompile!Q441)),ISNUMBER(FIND("1F",ScheduleCompile!Q441)),ISNUMBER(FIND("2F",ScheduleCompile!Q441)),ISNUMBER(FIND("3F",ScheduleCompile!Q441)),ISNUMBER(FIND("6F",ScheduleCompile!Q441)),ISNUMBER(FIND("7F",ScheduleCompile!Q441)),ISNUMBER(FIND("9F",ScheduleCompile!Q441)),ISNUMBER(FIND("4F",ScheduleCompile!Q441))),VALUE(LEFT(ScheduleCompile!Q441,FIND("F",ScheduleCompile!Q441)-1)),ScheduleCompile!Q441)))))))</f>
        <v>75</v>
      </c>
      <c r="W448" s="1">
        <f>IF(AND(ISERROR(IF(ScheduleCompile!R441="Off",0,IF(ScheduleCompile!R441="On",1,IF(ISNUMBER(ScheduleCompile!R441),ScheduleCompile!R441/1,IF(ISTEXT(ScheduleCompile!R441),IF(OR(ISNUMBER(FIND("5F",ScheduleCompile!R441)),ISNUMBER(FIND("0F",ScheduleCompile!R441)),ISNUMBER(FIND("8F",ScheduleCompile!R441)),ISNUMBER(FIND("1F",ScheduleCompile!R441)),ISNUMBER(FIND("2F",ScheduleCompile!R441)),ISNUMBER(FIND("3F",ScheduleCompile!R441)),ISNUMBER(FIND("6F",ScheduleCompile!R441)),ISNUMBER(FIND("7F",ScheduleCompile!R441)),ISNUMBER(FIND("9F",ScheduleCompile!R441)),ISNUMBER(FIND("4F",ScheduleCompile!R441))),VALUE(LEFT(ScheduleCompile!R441,FIND("F",ScheduleCompile!R441)-1)),ScheduleCompile!R441)))))),ISTEXT(ScheduleCompile!#REF!)),"ENDTABLE",IF(ISERROR(IF(ScheduleCompile!R441="Off",0,IF(ScheduleCompile!R441="On",1,IF(ISNUMBER(ScheduleCompile!R441),ScheduleCompile!R441/1,IF(ISTEXT(ScheduleCompile!R441),IF(OR(ISNUMBER(FIND("5F",ScheduleCompile!R441)),ISNUMBER(FIND("0F",ScheduleCompile!R441)),ISNUMBER(FIND("8F",ScheduleCompile!R441)),ISNUMBER(FIND("1F",ScheduleCompile!R441)),ISNUMBER(FIND("2F",ScheduleCompile!R441)),ISNUMBER(FIND("3F",ScheduleCompile!R441)),ISNUMBER(FIND("6F",ScheduleCompile!R441)),ISNUMBER(FIND("7F",ScheduleCompile!R441)),ISNUMBER(FIND("9F",ScheduleCompile!R441)),ISNUMBER(FIND("4F",ScheduleCompile!R441))),VALUE(LEFT(ScheduleCompile!R441,FIND("F",ScheduleCompile!R441)-1)),ScheduleCompile!R441)))))),"",IF(ScheduleCompile!R441="Off",0,IF(ScheduleCompile!R441="On",1,IF(ISNUMBER(ScheduleCompile!R441),ScheduleCompile!R441/1,IF(ISTEXT(ScheduleCompile!R441),IF(OR(ISNUMBER(FIND("5F",ScheduleCompile!R441)),ISNUMBER(FIND("0F",ScheduleCompile!R441)),ISNUMBER(FIND("8F",ScheduleCompile!R441)),ISNUMBER(FIND("1F",ScheduleCompile!R441)),ISNUMBER(FIND("2F",ScheduleCompile!R441)),ISNUMBER(FIND("3F",ScheduleCompile!R441)),ISNUMBER(FIND("6F",ScheduleCompile!R441)),ISNUMBER(FIND("7F",ScheduleCompile!R441)),ISNUMBER(FIND("9F",ScheduleCompile!R441)),ISNUMBER(FIND("4F",ScheduleCompile!R441))),VALUE(LEFT(ScheduleCompile!R441,FIND("F",ScheduleCompile!R441)-1)),ScheduleCompile!R441)))))))</f>
        <v>75</v>
      </c>
      <c r="X448" s="1">
        <f>IF(AND(ISERROR(IF(ScheduleCompile!S441="Off",0,IF(ScheduleCompile!S441="On",1,IF(ISNUMBER(ScheduleCompile!S441),ScheduleCompile!S441/1,IF(ISTEXT(ScheduleCompile!S441),IF(OR(ISNUMBER(FIND("5F",ScheduleCompile!S441)),ISNUMBER(FIND("0F",ScheduleCompile!S441)),ISNUMBER(FIND("8F",ScheduleCompile!S441)),ISNUMBER(FIND("1F",ScheduleCompile!S441)),ISNUMBER(FIND("2F",ScheduleCompile!S441)),ISNUMBER(FIND("3F",ScheduleCompile!S441)),ISNUMBER(FIND("6F",ScheduleCompile!S441)),ISNUMBER(FIND("7F",ScheduleCompile!S441)),ISNUMBER(FIND("9F",ScheduleCompile!S441)),ISNUMBER(FIND("4F",ScheduleCompile!S441))),VALUE(LEFT(ScheduleCompile!S441,FIND("F",ScheduleCompile!S441)-1)),ScheduleCompile!S441)))))),ISTEXT(ScheduleCompile!#REF!)),"ENDTABLE",IF(ISERROR(IF(ScheduleCompile!S441="Off",0,IF(ScheduleCompile!S441="On",1,IF(ISNUMBER(ScheduleCompile!S441),ScheduleCompile!S441/1,IF(ISTEXT(ScheduleCompile!S441),IF(OR(ISNUMBER(FIND("5F",ScheduleCompile!S441)),ISNUMBER(FIND("0F",ScheduleCompile!S441)),ISNUMBER(FIND("8F",ScheduleCompile!S441)),ISNUMBER(FIND("1F",ScheduleCompile!S441)),ISNUMBER(FIND("2F",ScheduleCompile!S441)),ISNUMBER(FIND("3F",ScheduleCompile!S441)),ISNUMBER(FIND("6F",ScheduleCompile!S441)),ISNUMBER(FIND("7F",ScheduleCompile!S441)),ISNUMBER(FIND("9F",ScheduleCompile!S441)),ISNUMBER(FIND("4F",ScheduleCompile!S441))),VALUE(LEFT(ScheduleCompile!S441,FIND("F",ScheduleCompile!S441)-1)),ScheduleCompile!S441)))))),"",IF(ScheduleCompile!S441="Off",0,IF(ScheduleCompile!S441="On",1,IF(ISNUMBER(ScheduleCompile!S441),ScheduleCompile!S441/1,IF(ISTEXT(ScheduleCompile!S441),IF(OR(ISNUMBER(FIND("5F",ScheduleCompile!S441)),ISNUMBER(FIND("0F",ScheduleCompile!S441)),ISNUMBER(FIND("8F",ScheduleCompile!S441)),ISNUMBER(FIND("1F",ScheduleCompile!S441)),ISNUMBER(FIND("2F",ScheduleCompile!S441)),ISNUMBER(FIND("3F",ScheduleCompile!S441)),ISNUMBER(FIND("6F",ScheduleCompile!S441)),ISNUMBER(FIND("7F",ScheduleCompile!S441)),ISNUMBER(FIND("9F",ScheduleCompile!S441)),ISNUMBER(FIND("4F",ScheduleCompile!S441))),VALUE(LEFT(ScheduleCompile!S441,FIND("F",ScheduleCompile!S441)-1)),ScheduleCompile!S441)))))))</f>
        <v>75</v>
      </c>
      <c r="Y448" s="1">
        <f>IF(AND(ISERROR(IF(ScheduleCompile!T441="Off",0,IF(ScheduleCompile!T441="On",1,IF(ISNUMBER(ScheduleCompile!T441),ScheduleCompile!T441/1,IF(ISTEXT(ScheduleCompile!T441),IF(OR(ISNUMBER(FIND("5F",ScheduleCompile!T441)),ISNUMBER(FIND("0F",ScheduleCompile!T441)),ISNUMBER(FIND("8F",ScheduleCompile!T441)),ISNUMBER(FIND("1F",ScheduleCompile!T441)),ISNUMBER(FIND("2F",ScheduleCompile!T441)),ISNUMBER(FIND("3F",ScheduleCompile!T441)),ISNUMBER(FIND("6F",ScheduleCompile!T441)),ISNUMBER(FIND("7F",ScheduleCompile!T441)),ISNUMBER(FIND("9F",ScheduleCompile!T441)),ISNUMBER(FIND("4F",ScheduleCompile!T441))),VALUE(LEFT(ScheduleCompile!T441,FIND("F",ScheduleCompile!T441)-1)),ScheduleCompile!T441)))))),ISTEXT(ScheduleCompile!#REF!)),"ENDTABLE",IF(ISERROR(IF(ScheduleCompile!T441="Off",0,IF(ScheduleCompile!T441="On",1,IF(ISNUMBER(ScheduleCompile!T441),ScheduleCompile!T441/1,IF(ISTEXT(ScheduleCompile!T441),IF(OR(ISNUMBER(FIND("5F",ScheduleCompile!T441)),ISNUMBER(FIND("0F",ScheduleCompile!T441)),ISNUMBER(FIND("8F",ScheduleCompile!T441)),ISNUMBER(FIND("1F",ScheduleCompile!T441)),ISNUMBER(FIND("2F",ScheduleCompile!T441)),ISNUMBER(FIND("3F",ScheduleCompile!T441)),ISNUMBER(FIND("6F",ScheduleCompile!T441)),ISNUMBER(FIND("7F",ScheduleCompile!T441)),ISNUMBER(FIND("9F",ScheduleCompile!T441)),ISNUMBER(FIND("4F",ScheduleCompile!T441))),VALUE(LEFT(ScheduleCompile!T441,FIND("F",ScheduleCompile!T441)-1)),ScheduleCompile!T441)))))),"",IF(ScheduleCompile!T441="Off",0,IF(ScheduleCompile!T441="On",1,IF(ISNUMBER(ScheduleCompile!T441),ScheduleCompile!T441/1,IF(ISTEXT(ScheduleCompile!T441),IF(OR(ISNUMBER(FIND("5F",ScheduleCompile!T441)),ISNUMBER(FIND("0F",ScheduleCompile!T441)),ISNUMBER(FIND("8F",ScheduleCompile!T441)),ISNUMBER(FIND("1F",ScheduleCompile!T441)),ISNUMBER(FIND("2F",ScheduleCompile!T441)),ISNUMBER(FIND("3F",ScheduleCompile!T441)),ISNUMBER(FIND("6F",ScheduleCompile!T441)),ISNUMBER(FIND("7F",ScheduleCompile!T441)),ISNUMBER(FIND("9F",ScheduleCompile!T441)),ISNUMBER(FIND("4F",ScheduleCompile!T441))),VALUE(LEFT(ScheduleCompile!T441,FIND("F",ScheduleCompile!T441)-1)),ScheduleCompile!T441)))))))</f>
        <v>75</v>
      </c>
      <c r="Z448" s="1">
        <f>IF(AND(ISERROR(IF(ScheduleCompile!U441="Off",0,IF(ScheduleCompile!U441="On",1,IF(ISNUMBER(ScheduleCompile!U441),ScheduleCompile!U441/1,IF(ISTEXT(ScheduleCompile!U441),IF(OR(ISNUMBER(FIND("5F",ScheduleCompile!U441)),ISNUMBER(FIND("0F",ScheduleCompile!U441)),ISNUMBER(FIND("8F",ScheduleCompile!U441)),ISNUMBER(FIND("1F",ScheduleCompile!U441)),ISNUMBER(FIND("2F",ScheduleCompile!U441)),ISNUMBER(FIND("3F",ScheduleCompile!U441)),ISNUMBER(FIND("6F",ScheduleCompile!U441)),ISNUMBER(FIND("7F",ScheduleCompile!U441)),ISNUMBER(FIND("9F",ScheduleCompile!U441)),ISNUMBER(FIND("4F",ScheduleCompile!U441))),VALUE(LEFT(ScheduleCompile!U441,FIND("F",ScheduleCompile!U441)-1)),ScheduleCompile!U441)))))),ISTEXT(ScheduleCompile!#REF!)),"ENDTABLE",IF(ISERROR(IF(ScheduleCompile!U441="Off",0,IF(ScheduleCompile!U441="On",1,IF(ISNUMBER(ScheduleCompile!U441),ScheduleCompile!U441/1,IF(ISTEXT(ScheduleCompile!U441),IF(OR(ISNUMBER(FIND("5F",ScheduleCompile!U441)),ISNUMBER(FIND("0F",ScheduleCompile!U441)),ISNUMBER(FIND("8F",ScheduleCompile!U441)),ISNUMBER(FIND("1F",ScheduleCompile!U441)),ISNUMBER(FIND("2F",ScheduleCompile!U441)),ISNUMBER(FIND("3F",ScheduleCompile!U441)),ISNUMBER(FIND("6F",ScheduleCompile!U441)),ISNUMBER(FIND("7F",ScheduleCompile!U441)),ISNUMBER(FIND("9F",ScheduleCompile!U441)),ISNUMBER(FIND("4F",ScheduleCompile!U441))),VALUE(LEFT(ScheduleCompile!U441,FIND("F",ScheduleCompile!U441)-1)),ScheduleCompile!U441)))))),"",IF(ScheduleCompile!U441="Off",0,IF(ScheduleCompile!U441="On",1,IF(ISNUMBER(ScheduleCompile!U441),ScheduleCompile!U441/1,IF(ISTEXT(ScheduleCompile!U441),IF(OR(ISNUMBER(FIND("5F",ScheduleCompile!U441)),ISNUMBER(FIND("0F",ScheduleCompile!U441)),ISNUMBER(FIND("8F",ScheduleCompile!U441)),ISNUMBER(FIND("1F",ScheduleCompile!U441)),ISNUMBER(FIND("2F",ScheduleCompile!U441)),ISNUMBER(FIND("3F",ScheduleCompile!U441)),ISNUMBER(FIND("6F",ScheduleCompile!U441)),ISNUMBER(FIND("7F",ScheduleCompile!U441)),ISNUMBER(FIND("9F",ScheduleCompile!U441)),ISNUMBER(FIND("4F",ScheduleCompile!U441))),VALUE(LEFT(ScheduleCompile!U441,FIND("F",ScheduleCompile!U441)-1)),ScheduleCompile!U441)))))))</f>
        <v>75</v>
      </c>
      <c r="AA448" s="1">
        <f>IF(AND(ISERROR(IF(ScheduleCompile!V441="Off",0,IF(ScheduleCompile!V441="On",1,IF(ISNUMBER(ScheduleCompile!V441),ScheduleCompile!V441/1,IF(ISTEXT(ScheduleCompile!V441),IF(OR(ISNUMBER(FIND("5F",ScheduleCompile!V441)),ISNUMBER(FIND("0F",ScheduleCompile!V441)),ISNUMBER(FIND("8F",ScheduleCompile!V441)),ISNUMBER(FIND("1F",ScheduleCompile!V441)),ISNUMBER(FIND("2F",ScheduleCompile!V441)),ISNUMBER(FIND("3F",ScheduleCompile!V441)),ISNUMBER(FIND("6F",ScheduleCompile!V441)),ISNUMBER(FIND("7F",ScheduleCompile!V441)),ISNUMBER(FIND("9F",ScheduleCompile!V441)),ISNUMBER(FIND("4F",ScheduleCompile!V441))),VALUE(LEFT(ScheduleCompile!V441,FIND("F",ScheduleCompile!V441)-1)),ScheduleCompile!V441)))))),ISTEXT(ScheduleCompile!#REF!)),"ENDTABLE",IF(ISERROR(IF(ScheduleCompile!V441="Off",0,IF(ScheduleCompile!V441="On",1,IF(ISNUMBER(ScheduleCompile!V441),ScheduleCompile!V441/1,IF(ISTEXT(ScheduleCompile!V441),IF(OR(ISNUMBER(FIND("5F",ScheduleCompile!V441)),ISNUMBER(FIND("0F",ScheduleCompile!V441)),ISNUMBER(FIND("8F",ScheduleCompile!V441)),ISNUMBER(FIND("1F",ScheduleCompile!V441)),ISNUMBER(FIND("2F",ScheduleCompile!V441)),ISNUMBER(FIND("3F",ScheduleCompile!V441)),ISNUMBER(FIND("6F",ScheduleCompile!V441)),ISNUMBER(FIND("7F",ScheduleCompile!V441)),ISNUMBER(FIND("9F",ScheduleCompile!V441)),ISNUMBER(FIND("4F",ScheduleCompile!V441))),VALUE(LEFT(ScheduleCompile!V441,FIND("F",ScheduleCompile!V441)-1)),ScheduleCompile!V441)))))),"",IF(ScheduleCompile!V441="Off",0,IF(ScheduleCompile!V441="On",1,IF(ISNUMBER(ScheduleCompile!V441),ScheduleCompile!V441/1,IF(ISTEXT(ScheduleCompile!V441),IF(OR(ISNUMBER(FIND("5F",ScheduleCompile!V441)),ISNUMBER(FIND("0F",ScheduleCompile!V441)),ISNUMBER(FIND("8F",ScheduleCompile!V441)),ISNUMBER(FIND("1F",ScheduleCompile!V441)),ISNUMBER(FIND("2F",ScheduleCompile!V441)),ISNUMBER(FIND("3F",ScheduleCompile!V441)),ISNUMBER(FIND("6F",ScheduleCompile!V441)),ISNUMBER(FIND("7F",ScheduleCompile!V441)),ISNUMBER(FIND("9F",ScheduleCompile!V441)),ISNUMBER(FIND("4F",ScheduleCompile!V441))),VALUE(LEFT(ScheduleCompile!V441,FIND("F",ScheduleCompile!V441)-1)),ScheduleCompile!V441)))))))</f>
        <v>75</v>
      </c>
      <c r="AB448" s="1">
        <f>IF(AND(ISERROR(IF(ScheduleCompile!W441="Off",0,IF(ScheduleCompile!W441="On",1,IF(ISNUMBER(ScheduleCompile!W441),ScheduleCompile!W441/1,IF(ISTEXT(ScheduleCompile!W441),IF(OR(ISNUMBER(FIND("5F",ScheduleCompile!W441)),ISNUMBER(FIND("0F",ScheduleCompile!W441)),ISNUMBER(FIND("8F",ScheduleCompile!W441)),ISNUMBER(FIND("1F",ScheduleCompile!W441)),ISNUMBER(FIND("2F",ScheduleCompile!W441)),ISNUMBER(FIND("3F",ScheduleCompile!W441)),ISNUMBER(FIND("6F",ScheduleCompile!W441)),ISNUMBER(FIND("7F",ScheduleCompile!W441)),ISNUMBER(FIND("9F",ScheduleCompile!W441)),ISNUMBER(FIND("4F",ScheduleCompile!W441))),VALUE(LEFT(ScheduleCompile!W441,FIND("F",ScheduleCompile!W441)-1)),ScheduleCompile!W441)))))),ISTEXT(ScheduleCompile!#REF!)),"ENDTABLE",IF(ISERROR(IF(ScheduleCompile!W441="Off",0,IF(ScheduleCompile!W441="On",1,IF(ISNUMBER(ScheduleCompile!W441),ScheduleCompile!W441/1,IF(ISTEXT(ScheduleCompile!W441),IF(OR(ISNUMBER(FIND("5F",ScheduleCompile!W441)),ISNUMBER(FIND("0F",ScheduleCompile!W441)),ISNUMBER(FIND("8F",ScheduleCompile!W441)),ISNUMBER(FIND("1F",ScheduleCompile!W441)),ISNUMBER(FIND("2F",ScheduleCompile!W441)),ISNUMBER(FIND("3F",ScheduleCompile!W441)),ISNUMBER(FIND("6F",ScheduleCompile!W441)),ISNUMBER(FIND("7F",ScheduleCompile!W441)),ISNUMBER(FIND("9F",ScheduleCompile!W441)),ISNUMBER(FIND("4F",ScheduleCompile!W441))),VALUE(LEFT(ScheduleCompile!W441,FIND("F",ScheduleCompile!W441)-1)),ScheduleCompile!W441)))))),"",IF(ScheduleCompile!W441="Off",0,IF(ScheduleCompile!W441="On",1,IF(ISNUMBER(ScheduleCompile!W441),ScheduleCompile!W441/1,IF(ISTEXT(ScheduleCompile!W441),IF(OR(ISNUMBER(FIND("5F",ScheduleCompile!W441)),ISNUMBER(FIND("0F",ScheduleCompile!W441)),ISNUMBER(FIND("8F",ScheduleCompile!W441)),ISNUMBER(FIND("1F",ScheduleCompile!W441)),ISNUMBER(FIND("2F",ScheduleCompile!W441)),ISNUMBER(FIND("3F",ScheduleCompile!W441)),ISNUMBER(FIND("6F",ScheduleCompile!W441)),ISNUMBER(FIND("7F",ScheduleCompile!W441)),ISNUMBER(FIND("9F",ScheduleCompile!W441)),ISNUMBER(FIND("4F",ScheduleCompile!W441))),VALUE(LEFT(ScheduleCompile!W441,FIND("F",ScheduleCompile!W441)-1)),ScheduleCompile!W441)))))))</f>
        <v>75</v>
      </c>
      <c r="AC448" s="1">
        <f>IF(AND(ISERROR(IF(ScheduleCompile!X441="Off",0,IF(ScheduleCompile!X441="On",1,IF(ISNUMBER(ScheduleCompile!X441),ScheduleCompile!X441/1,IF(ISTEXT(ScheduleCompile!X441),IF(OR(ISNUMBER(FIND("5F",ScheduleCompile!X441)),ISNUMBER(FIND("0F",ScheduleCompile!X441)),ISNUMBER(FIND("8F",ScheduleCompile!X441)),ISNUMBER(FIND("1F",ScheduleCompile!X441)),ISNUMBER(FIND("2F",ScheduleCompile!X441)),ISNUMBER(FIND("3F",ScheduleCompile!X441)),ISNUMBER(FIND("6F",ScheduleCompile!X441)),ISNUMBER(FIND("7F",ScheduleCompile!X441)),ISNUMBER(FIND("9F",ScheduleCompile!X441)),ISNUMBER(FIND("4F",ScheduleCompile!X441))),VALUE(LEFT(ScheduleCompile!X441,FIND("F",ScheduleCompile!X441)-1)),ScheduleCompile!X441)))))),ISTEXT(ScheduleCompile!#REF!)),"ENDTABLE",IF(ISERROR(IF(ScheduleCompile!X441="Off",0,IF(ScheduleCompile!X441="On",1,IF(ISNUMBER(ScheduleCompile!X441),ScheduleCompile!X441/1,IF(ISTEXT(ScheduleCompile!X441),IF(OR(ISNUMBER(FIND("5F",ScheduleCompile!X441)),ISNUMBER(FIND("0F",ScheduleCompile!X441)),ISNUMBER(FIND("8F",ScheduleCompile!X441)),ISNUMBER(FIND("1F",ScheduleCompile!X441)),ISNUMBER(FIND("2F",ScheduleCompile!X441)),ISNUMBER(FIND("3F",ScheduleCompile!X441)),ISNUMBER(FIND("6F",ScheduleCompile!X441)),ISNUMBER(FIND("7F",ScheduleCompile!X441)),ISNUMBER(FIND("9F",ScheduleCompile!X441)),ISNUMBER(FIND("4F",ScheduleCompile!X441))),VALUE(LEFT(ScheduleCompile!X441,FIND("F",ScheduleCompile!X441)-1)),ScheduleCompile!X441)))))),"",IF(ScheduleCompile!X441="Off",0,IF(ScheduleCompile!X441="On",1,IF(ISNUMBER(ScheduleCompile!X441),ScheduleCompile!X441/1,IF(ISTEXT(ScheduleCompile!X441),IF(OR(ISNUMBER(FIND("5F",ScheduleCompile!X441)),ISNUMBER(FIND("0F",ScheduleCompile!X441)),ISNUMBER(FIND("8F",ScheduleCompile!X441)),ISNUMBER(FIND("1F",ScheduleCompile!X441)),ISNUMBER(FIND("2F",ScheduleCompile!X441)),ISNUMBER(FIND("3F",ScheduleCompile!X441)),ISNUMBER(FIND("6F",ScheduleCompile!X441)),ISNUMBER(FIND("7F",ScheduleCompile!X441)),ISNUMBER(FIND("9F",ScheduleCompile!X441)),ISNUMBER(FIND("4F",ScheduleCompile!X441))),VALUE(LEFT(ScheduleCompile!X441,FIND("F",ScheduleCompile!X441)-1)),ScheduleCompile!X441)))))))</f>
        <v>85</v>
      </c>
      <c r="AD448" s="1">
        <f>IF(AND(ISERROR(IF(ScheduleCompile!Y441="Off",0,IF(ScheduleCompile!Y441="On",1,IF(ISNUMBER(ScheduleCompile!Y441),ScheduleCompile!Y441/1,IF(ISTEXT(ScheduleCompile!Y441),IF(OR(ISNUMBER(FIND("5F",ScheduleCompile!Y441)),ISNUMBER(FIND("0F",ScheduleCompile!Y441)),ISNUMBER(FIND("8F",ScheduleCompile!Y441)),ISNUMBER(FIND("1F",ScheduleCompile!Y441)),ISNUMBER(FIND("2F",ScheduleCompile!Y441)),ISNUMBER(FIND("3F",ScheduleCompile!Y441)),ISNUMBER(FIND("6F",ScheduleCompile!Y441)),ISNUMBER(FIND("7F",ScheduleCompile!Y441)),ISNUMBER(FIND("9F",ScheduleCompile!Y441)),ISNUMBER(FIND("4F",ScheduleCompile!Y441))),VALUE(LEFT(ScheduleCompile!Y441,FIND("F",ScheduleCompile!Y441)-1)),ScheduleCompile!Y441)))))),ISTEXT(ScheduleCompile!#REF!)),"ENDTABLE",IF(ISERROR(IF(ScheduleCompile!Y441="Off",0,IF(ScheduleCompile!Y441="On",1,IF(ISNUMBER(ScheduleCompile!Y441),ScheduleCompile!Y441/1,IF(ISTEXT(ScheduleCompile!Y441),IF(OR(ISNUMBER(FIND("5F",ScheduleCompile!Y441)),ISNUMBER(FIND("0F",ScheduleCompile!Y441)),ISNUMBER(FIND("8F",ScheduleCompile!Y441)),ISNUMBER(FIND("1F",ScheduleCompile!Y441)),ISNUMBER(FIND("2F",ScheduleCompile!Y441)),ISNUMBER(FIND("3F",ScheduleCompile!Y441)),ISNUMBER(FIND("6F",ScheduleCompile!Y441)),ISNUMBER(FIND("7F",ScheduleCompile!Y441)),ISNUMBER(FIND("9F",ScheduleCompile!Y441)),ISNUMBER(FIND("4F",ScheduleCompile!Y441))),VALUE(LEFT(ScheduleCompile!Y441,FIND("F",ScheduleCompile!Y441)-1)),ScheduleCompile!Y441)))))),"",IF(ScheduleCompile!Y441="Off",0,IF(ScheduleCompile!Y441="On",1,IF(ISNUMBER(ScheduleCompile!Y441),ScheduleCompile!Y441/1,IF(ISTEXT(ScheduleCompile!Y441),IF(OR(ISNUMBER(FIND("5F",ScheduleCompile!Y441)),ISNUMBER(FIND("0F",ScheduleCompile!Y441)),ISNUMBER(FIND("8F",ScheduleCompile!Y441)),ISNUMBER(FIND("1F",ScheduleCompile!Y441)),ISNUMBER(FIND("2F",ScheduleCompile!Y441)),ISNUMBER(FIND("3F",ScheduleCompile!Y441)),ISNUMBER(FIND("6F",ScheduleCompile!Y441)),ISNUMBER(FIND("7F",ScheduleCompile!Y441)),ISNUMBER(FIND("9F",ScheduleCompile!Y441)),ISNUMBER(FIND("4F",ScheduleCompile!Y441))),VALUE(LEFT(ScheduleCompile!Y441,FIND("F",ScheduleCompile!Y441)-1)),ScheduleCompile!Y441)))))))</f>
        <v>85</v>
      </c>
    </row>
    <row r="449" spans="1:30" x14ac:dyDescent="0.25">
      <c r="A449" t="str">
        <f t="shared" si="27"/>
        <v>SchDay "RetailClgSetptSun"  Type = "Temperature" Hr = (85, 85, 85, 85, 85, 85, 85, 85, 75, 75, 75, 75, 75, 75, 75, 75, 75, 75, 75, 85, 85, 85, 85, 85) ..</v>
      </c>
      <c r="B449" s="1" t="s">
        <v>623</v>
      </c>
      <c r="C449" t="str">
        <f t="shared" si="28"/>
        <v xml:space="preserve">SchDay "RetailClgSetptSun"  Type = "Temperature" Hr = </v>
      </c>
      <c r="D449" t="str">
        <f t="shared" si="29"/>
        <v>(85, 85, 85, 85, 85, 85, 85, 85, 75, 75, 75, 75, 75, 75, 75, 75, 75, 75, 75, 85, 85, 85, 85, 85) ..</v>
      </c>
      <c r="E449" s="30" t="str">
        <f>ScheduleCompile!A442</f>
        <v>RetailClgSetptSun</v>
      </c>
      <c r="F449" t="str">
        <f t="shared" si="30"/>
        <v>Temperature</v>
      </c>
      <c r="G449" s="1">
        <f>IF(AND(ISERROR(IF(ScheduleCompile!B442="Off",0,IF(ScheduleCompile!B442="On",1,IF(ISNUMBER(ScheduleCompile!B442),ScheduleCompile!B442/1,IF(ISTEXT(ScheduleCompile!B442),IF(OR(ISNUMBER(FIND("5F",ScheduleCompile!B442)),ISNUMBER(FIND("0F",ScheduleCompile!B442)),ISNUMBER(FIND("8F",ScheduleCompile!B442)),ISNUMBER(FIND("1F",ScheduleCompile!B442)),ISNUMBER(FIND("2F",ScheduleCompile!B442)),ISNUMBER(FIND("3F",ScheduleCompile!B442)),ISNUMBER(FIND("6F",ScheduleCompile!B442)),ISNUMBER(FIND("7F",ScheduleCompile!B442)),ISNUMBER(FIND("9F",ScheduleCompile!B442)),ISNUMBER(FIND("4F",ScheduleCompile!B442))),VALUE(LEFT(ScheduleCompile!B442,FIND("F",ScheduleCompile!B442)-1)),ScheduleCompile!B442)))))),ISTEXT(ScheduleCompile!#REF!)),"ENDTABLE",IF(ISERROR(IF(ScheduleCompile!B442="Off",0,IF(ScheduleCompile!B442="On",1,IF(ISNUMBER(ScheduleCompile!B442),ScheduleCompile!B442/1,IF(ISTEXT(ScheduleCompile!B442),IF(OR(ISNUMBER(FIND("5F",ScheduleCompile!B442)),ISNUMBER(FIND("0F",ScheduleCompile!B442)),ISNUMBER(FIND("8F",ScheduleCompile!B442)),ISNUMBER(FIND("1F",ScheduleCompile!B442)),ISNUMBER(FIND("2F",ScheduleCompile!B442)),ISNUMBER(FIND("3F",ScheduleCompile!B442)),ISNUMBER(FIND("6F",ScheduleCompile!B442)),ISNUMBER(FIND("7F",ScheduleCompile!B442)),ISNUMBER(FIND("9F",ScheduleCompile!B442)),ISNUMBER(FIND("4F",ScheduleCompile!B442))),VALUE(LEFT(ScheduleCompile!B442,FIND("F",ScheduleCompile!B442)-1)),ScheduleCompile!B442)))))),"",IF(ScheduleCompile!B442="Off",0,IF(ScheduleCompile!B442="On",1,IF(ISNUMBER(ScheduleCompile!B442),ScheduleCompile!B442/1,IF(ISTEXT(ScheduleCompile!B442),IF(OR(ISNUMBER(FIND("5F",ScheduleCompile!B442)),ISNUMBER(FIND("0F",ScheduleCompile!B442)),ISNUMBER(FIND("8F",ScheduleCompile!B442)),ISNUMBER(FIND("1F",ScheduleCompile!B442)),ISNUMBER(FIND("2F",ScheduleCompile!B442)),ISNUMBER(FIND("3F",ScheduleCompile!B442)),ISNUMBER(FIND("6F",ScheduleCompile!B442)),ISNUMBER(FIND("7F",ScheduleCompile!B442)),ISNUMBER(FIND("9F",ScheduleCompile!B442)),ISNUMBER(FIND("4F",ScheduleCompile!B442))),VALUE(LEFT(ScheduleCompile!B442,FIND("F",ScheduleCompile!B442)-1)),ScheduleCompile!B442)))))))</f>
        <v>85</v>
      </c>
      <c r="H449" s="1">
        <f>IF(AND(ISERROR(IF(ScheduleCompile!C442="Off",0,IF(ScheduleCompile!C442="On",1,IF(ISNUMBER(ScheduleCompile!C442),ScheduleCompile!C442/1,IF(ISTEXT(ScheduleCompile!C442),IF(OR(ISNUMBER(FIND("5F",ScheduleCompile!C442)),ISNUMBER(FIND("0F",ScheduleCompile!C442)),ISNUMBER(FIND("8F",ScheduleCompile!C442)),ISNUMBER(FIND("1F",ScheduleCompile!C442)),ISNUMBER(FIND("2F",ScheduleCompile!C442)),ISNUMBER(FIND("3F",ScheduleCompile!C442)),ISNUMBER(FIND("6F",ScheduleCompile!C442)),ISNUMBER(FIND("7F",ScheduleCompile!C442)),ISNUMBER(FIND("9F",ScheduleCompile!C442)),ISNUMBER(FIND("4F",ScheduleCompile!C442))),VALUE(LEFT(ScheduleCompile!C442,FIND("F",ScheduleCompile!C442)-1)),ScheduleCompile!C442)))))),ISTEXT(ScheduleCompile!#REF!)),"ENDTABLE",IF(ISERROR(IF(ScheduleCompile!C442="Off",0,IF(ScheduleCompile!C442="On",1,IF(ISNUMBER(ScheduleCompile!C442),ScheduleCompile!C442/1,IF(ISTEXT(ScheduleCompile!C442),IF(OR(ISNUMBER(FIND("5F",ScheduleCompile!C442)),ISNUMBER(FIND("0F",ScheduleCompile!C442)),ISNUMBER(FIND("8F",ScheduleCompile!C442)),ISNUMBER(FIND("1F",ScheduleCompile!C442)),ISNUMBER(FIND("2F",ScheduleCompile!C442)),ISNUMBER(FIND("3F",ScheduleCompile!C442)),ISNUMBER(FIND("6F",ScheduleCompile!C442)),ISNUMBER(FIND("7F",ScheduleCompile!C442)),ISNUMBER(FIND("9F",ScheduleCompile!C442)),ISNUMBER(FIND("4F",ScheduleCompile!C442))),VALUE(LEFT(ScheduleCompile!C442,FIND("F",ScheduleCompile!C442)-1)),ScheduleCompile!C442)))))),"",IF(ScheduleCompile!C442="Off",0,IF(ScheduleCompile!C442="On",1,IF(ISNUMBER(ScheduleCompile!C442),ScheduleCompile!C442/1,IF(ISTEXT(ScheduleCompile!C442),IF(OR(ISNUMBER(FIND("5F",ScheduleCompile!C442)),ISNUMBER(FIND("0F",ScheduleCompile!C442)),ISNUMBER(FIND("8F",ScheduleCompile!C442)),ISNUMBER(FIND("1F",ScheduleCompile!C442)),ISNUMBER(FIND("2F",ScheduleCompile!C442)),ISNUMBER(FIND("3F",ScheduleCompile!C442)),ISNUMBER(FIND("6F",ScheduleCompile!C442)),ISNUMBER(FIND("7F",ScheduleCompile!C442)),ISNUMBER(FIND("9F",ScheduleCompile!C442)),ISNUMBER(FIND("4F",ScheduleCompile!C442))),VALUE(LEFT(ScheduleCompile!C442,FIND("F",ScheduleCompile!C442)-1)),ScheduleCompile!C442)))))))</f>
        <v>85</v>
      </c>
      <c r="I449" s="1">
        <f>IF(AND(ISERROR(IF(ScheduleCompile!D442="Off",0,IF(ScheduleCompile!D442="On",1,IF(ISNUMBER(ScheduleCompile!D442),ScheduleCompile!D442/1,IF(ISTEXT(ScheduleCompile!D442),IF(OR(ISNUMBER(FIND("5F",ScheduleCompile!D442)),ISNUMBER(FIND("0F",ScheduleCompile!D442)),ISNUMBER(FIND("8F",ScheduleCompile!D442)),ISNUMBER(FIND("1F",ScheduleCompile!D442)),ISNUMBER(FIND("2F",ScheduleCompile!D442)),ISNUMBER(FIND("3F",ScheduleCompile!D442)),ISNUMBER(FIND("6F",ScheduleCompile!D442)),ISNUMBER(FIND("7F",ScheduleCompile!D442)),ISNUMBER(FIND("9F",ScheduleCompile!D442)),ISNUMBER(FIND("4F",ScheduleCompile!D442))),VALUE(LEFT(ScheduleCompile!D442,FIND("F",ScheduleCompile!D442)-1)),ScheduleCompile!D442)))))),ISTEXT(ScheduleCompile!#REF!)),"ENDTABLE",IF(ISERROR(IF(ScheduleCompile!D442="Off",0,IF(ScheduleCompile!D442="On",1,IF(ISNUMBER(ScheduleCompile!D442),ScheduleCompile!D442/1,IF(ISTEXT(ScheduleCompile!D442),IF(OR(ISNUMBER(FIND("5F",ScheduleCompile!D442)),ISNUMBER(FIND("0F",ScheduleCompile!D442)),ISNUMBER(FIND("8F",ScheduleCompile!D442)),ISNUMBER(FIND("1F",ScheduleCompile!D442)),ISNUMBER(FIND("2F",ScheduleCompile!D442)),ISNUMBER(FIND("3F",ScheduleCompile!D442)),ISNUMBER(FIND("6F",ScheduleCompile!D442)),ISNUMBER(FIND("7F",ScheduleCompile!D442)),ISNUMBER(FIND("9F",ScheduleCompile!D442)),ISNUMBER(FIND("4F",ScheduleCompile!D442))),VALUE(LEFT(ScheduleCompile!D442,FIND("F",ScheduleCompile!D442)-1)),ScheduleCompile!D442)))))),"",IF(ScheduleCompile!D442="Off",0,IF(ScheduleCompile!D442="On",1,IF(ISNUMBER(ScheduleCompile!D442),ScheduleCompile!D442/1,IF(ISTEXT(ScheduleCompile!D442),IF(OR(ISNUMBER(FIND("5F",ScheduleCompile!D442)),ISNUMBER(FIND("0F",ScheduleCompile!D442)),ISNUMBER(FIND("8F",ScheduleCompile!D442)),ISNUMBER(FIND("1F",ScheduleCompile!D442)),ISNUMBER(FIND("2F",ScheduleCompile!D442)),ISNUMBER(FIND("3F",ScheduleCompile!D442)),ISNUMBER(FIND("6F",ScheduleCompile!D442)),ISNUMBER(FIND("7F",ScheduleCompile!D442)),ISNUMBER(FIND("9F",ScheduleCompile!D442)),ISNUMBER(FIND("4F",ScheduleCompile!D442))),VALUE(LEFT(ScheduleCompile!D442,FIND("F",ScheduleCompile!D442)-1)),ScheduleCompile!D442)))))))</f>
        <v>85</v>
      </c>
      <c r="J449" s="1">
        <f>IF(AND(ISERROR(IF(ScheduleCompile!E442="Off",0,IF(ScheduleCompile!E442="On",1,IF(ISNUMBER(ScheduleCompile!E442),ScheduleCompile!E442/1,IF(ISTEXT(ScheduleCompile!E442),IF(OR(ISNUMBER(FIND("5F",ScheduleCompile!E442)),ISNUMBER(FIND("0F",ScheduleCompile!E442)),ISNUMBER(FIND("8F",ScheduleCompile!E442)),ISNUMBER(FIND("1F",ScheduleCompile!E442)),ISNUMBER(FIND("2F",ScheduleCompile!E442)),ISNUMBER(FIND("3F",ScheduleCompile!E442)),ISNUMBER(FIND("6F",ScheduleCompile!E442)),ISNUMBER(FIND("7F",ScheduleCompile!E442)),ISNUMBER(FIND("9F",ScheduleCompile!E442)),ISNUMBER(FIND("4F",ScheduleCompile!E442))),VALUE(LEFT(ScheduleCompile!E442,FIND("F",ScheduleCompile!E442)-1)),ScheduleCompile!E442)))))),ISTEXT(ScheduleCompile!#REF!)),"ENDTABLE",IF(ISERROR(IF(ScheduleCompile!E442="Off",0,IF(ScheduleCompile!E442="On",1,IF(ISNUMBER(ScheduleCompile!E442),ScheduleCompile!E442/1,IF(ISTEXT(ScheduleCompile!E442),IF(OR(ISNUMBER(FIND("5F",ScheduleCompile!E442)),ISNUMBER(FIND("0F",ScheduleCompile!E442)),ISNUMBER(FIND("8F",ScheduleCompile!E442)),ISNUMBER(FIND("1F",ScheduleCompile!E442)),ISNUMBER(FIND("2F",ScheduleCompile!E442)),ISNUMBER(FIND("3F",ScheduleCompile!E442)),ISNUMBER(FIND("6F",ScheduleCompile!E442)),ISNUMBER(FIND("7F",ScheduleCompile!E442)),ISNUMBER(FIND("9F",ScheduleCompile!E442)),ISNUMBER(FIND("4F",ScheduleCompile!E442))),VALUE(LEFT(ScheduleCompile!E442,FIND("F",ScheduleCompile!E442)-1)),ScheduleCompile!E442)))))),"",IF(ScheduleCompile!E442="Off",0,IF(ScheduleCompile!E442="On",1,IF(ISNUMBER(ScheduleCompile!E442),ScheduleCompile!E442/1,IF(ISTEXT(ScheduleCompile!E442),IF(OR(ISNUMBER(FIND("5F",ScheduleCompile!E442)),ISNUMBER(FIND("0F",ScheduleCompile!E442)),ISNUMBER(FIND("8F",ScheduleCompile!E442)),ISNUMBER(FIND("1F",ScheduleCompile!E442)),ISNUMBER(FIND("2F",ScheduleCompile!E442)),ISNUMBER(FIND("3F",ScheduleCompile!E442)),ISNUMBER(FIND("6F",ScheduleCompile!E442)),ISNUMBER(FIND("7F",ScheduleCompile!E442)),ISNUMBER(FIND("9F",ScheduleCompile!E442)),ISNUMBER(FIND("4F",ScheduleCompile!E442))),VALUE(LEFT(ScheduleCompile!E442,FIND("F",ScheduleCompile!E442)-1)),ScheduleCompile!E442)))))))</f>
        <v>85</v>
      </c>
      <c r="K449" s="1">
        <f>IF(AND(ISERROR(IF(ScheduleCompile!F442="Off",0,IF(ScheduleCompile!F442="On",1,IF(ISNUMBER(ScheduleCompile!F442),ScheduleCompile!F442/1,IF(ISTEXT(ScheduleCompile!F442),IF(OR(ISNUMBER(FIND("5F",ScheduleCompile!F442)),ISNUMBER(FIND("0F",ScheduleCompile!F442)),ISNUMBER(FIND("8F",ScheduleCompile!F442)),ISNUMBER(FIND("1F",ScheduleCompile!F442)),ISNUMBER(FIND("2F",ScheduleCompile!F442)),ISNUMBER(FIND("3F",ScheduleCompile!F442)),ISNUMBER(FIND("6F",ScheduleCompile!F442)),ISNUMBER(FIND("7F",ScheduleCompile!F442)),ISNUMBER(FIND("9F",ScheduleCompile!F442)),ISNUMBER(FIND("4F",ScheduleCompile!F442))),VALUE(LEFT(ScheduleCompile!F442,FIND("F",ScheduleCompile!F442)-1)),ScheduleCompile!F442)))))),ISTEXT(ScheduleCompile!#REF!)),"ENDTABLE",IF(ISERROR(IF(ScheduleCompile!F442="Off",0,IF(ScheduleCompile!F442="On",1,IF(ISNUMBER(ScheduleCompile!F442),ScheduleCompile!F442/1,IF(ISTEXT(ScheduleCompile!F442),IF(OR(ISNUMBER(FIND("5F",ScheduleCompile!F442)),ISNUMBER(FIND("0F",ScheduleCompile!F442)),ISNUMBER(FIND("8F",ScheduleCompile!F442)),ISNUMBER(FIND("1F",ScheduleCompile!F442)),ISNUMBER(FIND("2F",ScheduleCompile!F442)),ISNUMBER(FIND("3F",ScheduleCompile!F442)),ISNUMBER(FIND("6F",ScheduleCompile!F442)),ISNUMBER(FIND("7F",ScheduleCompile!F442)),ISNUMBER(FIND("9F",ScheduleCompile!F442)),ISNUMBER(FIND("4F",ScheduleCompile!F442))),VALUE(LEFT(ScheduleCompile!F442,FIND("F",ScheduleCompile!F442)-1)),ScheduleCompile!F442)))))),"",IF(ScheduleCompile!F442="Off",0,IF(ScheduleCompile!F442="On",1,IF(ISNUMBER(ScheduleCompile!F442),ScheduleCompile!F442/1,IF(ISTEXT(ScheduleCompile!F442),IF(OR(ISNUMBER(FIND("5F",ScheduleCompile!F442)),ISNUMBER(FIND("0F",ScheduleCompile!F442)),ISNUMBER(FIND("8F",ScheduleCompile!F442)),ISNUMBER(FIND("1F",ScheduleCompile!F442)),ISNUMBER(FIND("2F",ScheduleCompile!F442)),ISNUMBER(FIND("3F",ScheduleCompile!F442)),ISNUMBER(FIND("6F",ScheduleCompile!F442)),ISNUMBER(FIND("7F",ScheduleCompile!F442)),ISNUMBER(FIND("9F",ScheduleCompile!F442)),ISNUMBER(FIND("4F",ScheduleCompile!F442))),VALUE(LEFT(ScheduleCompile!F442,FIND("F",ScheduleCompile!F442)-1)),ScheduleCompile!F442)))))))</f>
        <v>85</v>
      </c>
      <c r="L449" s="1">
        <f>IF(AND(ISERROR(IF(ScheduleCompile!G442="Off",0,IF(ScheduleCompile!G442="On",1,IF(ISNUMBER(ScheduleCompile!G442),ScheduleCompile!G442/1,IF(ISTEXT(ScheduleCompile!G442),IF(OR(ISNUMBER(FIND("5F",ScheduleCompile!G442)),ISNUMBER(FIND("0F",ScheduleCompile!G442)),ISNUMBER(FIND("8F",ScheduleCompile!G442)),ISNUMBER(FIND("1F",ScheduleCompile!G442)),ISNUMBER(FIND("2F",ScheduleCompile!G442)),ISNUMBER(FIND("3F",ScheduleCompile!G442)),ISNUMBER(FIND("6F",ScheduleCompile!G442)),ISNUMBER(FIND("7F",ScheduleCompile!G442)),ISNUMBER(FIND("9F",ScheduleCompile!G442)),ISNUMBER(FIND("4F",ScheduleCompile!G442))),VALUE(LEFT(ScheduleCompile!G442,FIND("F",ScheduleCompile!G442)-1)),ScheduleCompile!G442)))))),ISTEXT(ScheduleCompile!#REF!)),"ENDTABLE",IF(ISERROR(IF(ScheduleCompile!G442="Off",0,IF(ScheduleCompile!G442="On",1,IF(ISNUMBER(ScheduleCompile!G442),ScheduleCompile!G442/1,IF(ISTEXT(ScheduleCompile!G442),IF(OR(ISNUMBER(FIND("5F",ScheduleCompile!G442)),ISNUMBER(FIND("0F",ScheduleCompile!G442)),ISNUMBER(FIND("8F",ScheduleCompile!G442)),ISNUMBER(FIND("1F",ScheduleCompile!G442)),ISNUMBER(FIND("2F",ScheduleCompile!G442)),ISNUMBER(FIND("3F",ScheduleCompile!G442)),ISNUMBER(FIND("6F",ScheduleCompile!G442)),ISNUMBER(FIND("7F",ScheduleCompile!G442)),ISNUMBER(FIND("9F",ScheduleCompile!G442)),ISNUMBER(FIND("4F",ScheduleCompile!G442))),VALUE(LEFT(ScheduleCompile!G442,FIND("F",ScheduleCompile!G442)-1)),ScheduleCompile!G442)))))),"",IF(ScheduleCompile!G442="Off",0,IF(ScheduleCompile!G442="On",1,IF(ISNUMBER(ScheduleCompile!G442),ScheduleCompile!G442/1,IF(ISTEXT(ScheduleCompile!G442),IF(OR(ISNUMBER(FIND("5F",ScheduleCompile!G442)),ISNUMBER(FIND("0F",ScheduleCompile!G442)),ISNUMBER(FIND("8F",ScheduleCompile!G442)),ISNUMBER(FIND("1F",ScheduleCompile!G442)),ISNUMBER(FIND("2F",ScheduleCompile!G442)),ISNUMBER(FIND("3F",ScheduleCompile!G442)),ISNUMBER(FIND("6F",ScheduleCompile!G442)),ISNUMBER(FIND("7F",ScheduleCompile!G442)),ISNUMBER(FIND("9F",ScheduleCompile!G442)),ISNUMBER(FIND("4F",ScheduleCompile!G442))),VALUE(LEFT(ScheduleCompile!G442,FIND("F",ScheduleCompile!G442)-1)),ScheduleCompile!G442)))))))</f>
        <v>85</v>
      </c>
      <c r="M449" s="1">
        <f>IF(AND(ISERROR(IF(ScheduleCompile!H442="Off",0,IF(ScheduleCompile!H442="On",1,IF(ISNUMBER(ScheduleCompile!H442),ScheduleCompile!H442/1,IF(ISTEXT(ScheduleCompile!H442),IF(OR(ISNUMBER(FIND("5F",ScheduleCompile!H442)),ISNUMBER(FIND("0F",ScheduleCompile!H442)),ISNUMBER(FIND("8F",ScheduleCompile!H442)),ISNUMBER(FIND("1F",ScheduleCompile!H442)),ISNUMBER(FIND("2F",ScheduleCompile!H442)),ISNUMBER(FIND("3F",ScheduleCompile!H442)),ISNUMBER(FIND("6F",ScheduleCompile!H442)),ISNUMBER(FIND("7F",ScheduleCompile!H442)),ISNUMBER(FIND("9F",ScheduleCompile!H442)),ISNUMBER(FIND("4F",ScheduleCompile!H442))),VALUE(LEFT(ScheduleCompile!H442,FIND("F",ScheduleCompile!H442)-1)),ScheduleCompile!H442)))))),ISTEXT(ScheduleCompile!#REF!)),"ENDTABLE",IF(ISERROR(IF(ScheduleCompile!H442="Off",0,IF(ScheduleCompile!H442="On",1,IF(ISNUMBER(ScheduleCompile!H442),ScheduleCompile!H442/1,IF(ISTEXT(ScheduleCompile!H442),IF(OR(ISNUMBER(FIND("5F",ScheduleCompile!H442)),ISNUMBER(FIND("0F",ScheduleCompile!H442)),ISNUMBER(FIND("8F",ScheduleCompile!H442)),ISNUMBER(FIND("1F",ScheduleCompile!H442)),ISNUMBER(FIND("2F",ScheduleCompile!H442)),ISNUMBER(FIND("3F",ScheduleCompile!H442)),ISNUMBER(FIND("6F",ScheduleCompile!H442)),ISNUMBER(FIND("7F",ScheduleCompile!H442)),ISNUMBER(FIND("9F",ScheduleCompile!H442)),ISNUMBER(FIND("4F",ScheduleCompile!H442))),VALUE(LEFT(ScheduleCompile!H442,FIND("F",ScheduleCompile!H442)-1)),ScheduleCompile!H442)))))),"",IF(ScheduleCompile!H442="Off",0,IF(ScheduleCompile!H442="On",1,IF(ISNUMBER(ScheduleCompile!H442),ScheduleCompile!H442/1,IF(ISTEXT(ScheduleCompile!H442),IF(OR(ISNUMBER(FIND("5F",ScheduleCompile!H442)),ISNUMBER(FIND("0F",ScheduleCompile!H442)),ISNUMBER(FIND("8F",ScheduleCompile!H442)),ISNUMBER(FIND("1F",ScheduleCompile!H442)),ISNUMBER(FIND("2F",ScheduleCompile!H442)),ISNUMBER(FIND("3F",ScheduleCompile!H442)),ISNUMBER(FIND("6F",ScheduleCompile!H442)),ISNUMBER(FIND("7F",ScheduleCompile!H442)),ISNUMBER(FIND("9F",ScheduleCompile!H442)),ISNUMBER(FIND("4F",ScheduleCompile!H442))),VALUE(LEFT(ScheduleCompile!H442,FIND("F",ScheduleCompile!H442)-1)),ScheduleCompile!H442)))))))</f>
        <v>85</v>
      </c>
      <c r="N449" s="1">
        <f>IF(AND(ISERROR(IF(ScheduleCompile!I442="Off",0,IF(ScheduleCompile!I442="On",1,IF(ISNUMBER(ScheduleCompile!I442),ScheduleCompile!I442/1,IF(ISTEXT(ScheduleCompile!I442),IF(OR(ISNUMBER(FIND("5F",ScheduleCompile!I442)),ISNUMBER(FIND("0F",ScheduleCompile!I442)),ISNUMBER(FIND("8F",ScheduleCompile!I442)),ISNUMBER(FIND("1F",ScheduleCompile!I442)),ISNUMBER(FIND("2F",ScheduleCompile!I442)),ISNUMBER(FIND("3F",ScheduleCompile!I442)),ISNUMBER(FIND("6F",ScheduleCompile!I442)),ISNUMBER(FIND("7F",ScheduleCompile!I442)),ISNUMBER(FIND("9F",ScheduleCompile!I442)),ISNUMBER(FIND("4F",ScheduleCompile!I442))),VALUE(LEFT(ScheduleCompile!I442,FIND("F",ScheduleCompile!I442)-1)),ScheduleCompile!I442)))))),ISTEXT(ScheduleCompile!#REF!)),"ENDTABLE",IF(ISERROR(IF(ScheduleCompile!I442="Off",0,IF(ScheduleCompile!I442="On",1,IF(ISNUMBER(ScheduleCompile!I442),ScheduleCompile!I442/1,IF(ISTEXT(ScheduleCompile!I442),IF(OR(ISNUMBER(FIND("5F",ScheduleCompile!I442)),ISNUMBER(FIND("0F",ScheduleCompile!I442)),ISNUMBER(FIND("8F",ScheduleCompile!I442)),ISNUMBER(FIND("1F",ScheduleCompile!I442)),ISNUMBER(FIND("2F",ScheduleCompile!I442)),ISNUMBER(FIND("3F",ScheduleCompile!I442)),ISNUMBER(FIND("6F",ScheduleCompile!I442)),ISNUMBER(FIND("7F",ScheduleCompile!I442)),ISNUMBER(FIND("9F",ScheduleCompile!I442)),ISNUMBER(FIND("4F",ScheduleCompile!I442))),VALUE(LEFT(ScheduleCompile!I442,FIND("F",ScheduleCompile!I442)-1)),ScheduleCompile!I442)))))),"",IF(ScheduleCompile!I442="Off",0,IF(ScheduleCompile!I442="On",1,IF(ISNUMBER(ScheduleCompile!I442),ScheduleCompile!I442/1,IF(ISTEXT(ScheduleCompile!I442),IF(OR(ISNUMBER(FIND("5F",ScheduleCompile!I442)),ISNUMBER(FIND("0F",ScheduleCompile!I442)),ISNUMBER(FIND("8F",ScheduleCompile!I442)),ISNUMBER(FIND("1F",ScheduleCompile!I442)),ISNUMBER(FIND("2F",ScheduleCompile!I442)),ISNUMBER(FIND("3F",ScheduleCompile!I442)),ISNUMBER(FIND("6F",ScheduleCompile!I442)),ISNUMBER(FIND("7F",ScheduleCompile!I442)),ISNUMBER(FIND("9F",ScheduleCompile!I442)),ISNUMBER(FIND("4F",ScheduleCompile!I442))),VALUE(LEFT(ScheduleCompile!I442,FIND("F",ScheduleCompile!I442)-1)),ScheduleCompile!I442)))))))</f>
        <v>85</v>
      </c>
      <c r="O449" s="1">
        <f>IF(AND(ISERROR(IF(ScheduleCompile!J442="Off",0,IF(ScheduleCompile!J442="On",1,IF(ISNUMBER(ScheduleCompile!J442),ScheduleCompile!J442/1,IF(ISTEXT(ScheduleCompile!J442),IF(OR(ISNUMBER(FIND("5F",ScheduleCompile!J442)),ISNUMBER(FIND("0F",ScheduleCompile!J442)),ISNUMBER(FIND("8F",ScheduleCompile!J442)),ISNUMBER(FIND("1F",ScheduleCompile!J442)),ISNUMBER(FIND("2F",ScheduleCompile!J442)),ISNUMBER(FIND("3F",ScheduleCompile!J442)),ISNUMBER(FIND("6F",ScheduleCompile!J442)),ISNUMBER(FIND("7F",ScheduleCompile!J442)),ISNUMBER(FIND("9F",ScheduleCompile!J442)),ISNUMBER(FIND("4F",ScheduleCompile!J442))),VALUE(LEFT(ScheduleCompile!J442,FIND("F",ScheduleCompile!J442)-1)),ScheduleCompile!J442)))))),ISTEXT(ScheduleCompile!#REF!)),"ENDTABLE",IF(ISERROR(IF(ScheduleCompile!J442="Off",0,IF(ScheduleCompile!J442="On",1,IF(ISNUMBER(ScheduleCompile!J442),ScheduleCompile!J442/1,IF(ISTEXT(ScheduleCompile!J442),IF(OR(ISNUMBER(FIND("5F",ScheduleCompile!J442)),ISNUMBER(FIND("0F",ScheduleCompile!J442)),ISNUMBER(FIND("8F",ScheduleCompile!J442)),ISNUMBER(FIND("1F",ScheduleCompile!J442)),ISNUMBER(FIND("2F",ScheduleCompile!J442)),ISNUMBER(FIND("3F",ScheduleCompile!J442)),ISNUMBER(FIND("6F",ScheduleCompile!J442)),ISNUMBER(FIND("7F",ScheduleCompile!J442)),ISNUMBER(FIND("9F",ScheduleCompile!J442)),ISNUMBER(FIND("4F",ScheduleCompile!J442))),VALUE(LEFT(ScheduleCompile!J442,FIND("F",ScheduleCompile!J442)-1)),ScheduleCompile!J442)))))),"",IF(ScheduleCompile!J442="Off",0,IF(ScheduleCompile!J442="On",1,IF(ISNUMBER(ScheduleCompile!J442),ScheduleCompile!J442/1,IF(ISTEXT(ScheduleCompile!J442),IF(OR(ISNUMBER(FIND("5F",ScheduleCompile!J442)),ISNUMBER(FIND("0F",ScheduleCompile!J442)),ISNUMBER(FIND("8F",ScheduleCompile!J442)),ISNUMBER(FIND("1F",ScheduleCompile!J442)),ISNUMBER(FIND("2F",ScheduleCompile!J442)),ISNUMBER(FIND("3F",ScheduleCompile!J442)),ISNUMBER(FIND("6F",ScheduleCompile!J442)),ISNUMBER(FIND("7F",ScheduleCompile!J442)),ISNUMBER(FIND("9F",ScheduleCompile!J442)),ISNUMBER(FIND("4F",ScheduleCompile!J442))),VALUE(LEFT(ScheduleCompile!J442,FIND("F",ScheduleCompile!J442)-1)),ScheduleCompile!J442)))))))</f>
        <v>75</v>
      </c>
      <c r="P449" s="1">
        <f>IF(AND(ISERROR(IF(ScheduleCompile!K442="Off",0,IF(ScheduleCompile!K442="On",1,IF(ISNUMBER(ScheduleCompile!K442),ScheduleCompile!K442/1,IF(ISTEXT(ScheduleCompile!K442),IF(OR(ISNUMBER(FIND("5F",ScheduleCompile!K442)),ISNUMBER(FIND("0F",ScheduleCompile!K442)),ISNUMBER(FIND("8F",ScheduleCompile!K442)),ISNUMBER(FIND("1F",ScheduleCompile!K442)),ISNUMBER(FIND("2F",ScheduleCompile!K442)),ISNUMBER(FIND("3F",ScheduleCompile!K442)),ISNUMBER(FIND("6F",ScheduleCompile!K442)),ISNUMBER(FIND("7F",ScheduleCompile!K442)),ISNUMBER(FIND("9F",ScheduleCompile!K442)),ISNUMBER(FIND("4F",ScheduleCompile!K442))),VALUE(LEFT(ScheduleCompile!K442,FIND("F",ScheduleCompile!K442)-1)),ScheduleCompile!K442)))))),ISTEXT(ScheduleCompile!#REF!)),"ENDTABLE",IF(ISERROR(IF(ScheduleCompile!K442="Off",0,IF(ScheduleCompile!K442="On",1,IF(ISNUMBER(ScheduleCompile!K442),ScheduleCompile!K442/1,IF(ISTEXT(ScheduleCompile!K442),IF(OR(ISNUMBER(FIND("5F",ScheduleCompile!K442)),ISNUMBER(FIND("0F",ScheduleCompile!K442)),ISNUMBER(FIND("8F",ScheduleCompile!K442)),ISNUMBER(FIND("1F",ScheduleCompile!K442)),ISNUMBER(FIND("2F",ScheduleCompile!K442)),ISNUMBER(FIND("3F",ScheduleCompile!K442)),ISNUMBER(FIND("6F",ScheduleCompile!K442)),ISNUMBER(FIND("7F",ScheduleCompile!K442)),ISNUMBER(FIND("9F",ScheduleCompile!K442)),ISNUMBER(FIND("4F",ScheduleCompile!K442))),VALUE(LEFT(ScheduleCompile!K442,FIND("F",ScheduleCompile!K442)-1)),ScheduleCompile!K442)))))),"",IF(ScheduleCompile!K442="Off",0,IF(ScheduleCompile!K442="On",1,IF(ISNUMBER(ScheduleCompile!K442),ScheduleCompile!K442/1,IF(ISTEXT(ScheduleCompile!K442),IF(OR(ISNUMBER(FIND("5F",ScheduleCompile!K442)),ISNUMBER(FIND("0F",ScheduleCompile!K442)),ISNUMBER(FIND("8F",ScheduleCompile!K442)),ISNUMBER(FIND("1F",ScheduleCompile!K442)),ISNUMBER(FIND("2F",ScheduleCompile!K442)),ISNUMBER(FIND("3F",ScheduleCompile!K442)),ISNUMBER(FIND("6F",ScheduleCompile!K442)),ISNUMBER(FIND("7F",ScheduleCompile!K442)),ISNUMBER(FIND("9F",ScheduleCompile!K442)),ISNUMBER(FIND("4F",ScheduleCompile!K442))),VALUE(LEFT(ScheduleCompile!K442,FIND("F",ScheduleCompile!K442)-1)),ScheduleCompile!K442)))))))</f>
        <v>75</v>
      </c>
      <c r="Q449" s="1">
        <f>IF(AND(ISERROR(IF(ScheduleCompile!L442="Off",0,IF(ScheduleCompile!L442="On",1,IF(ISNUMBER(ScheduleCompile!L442),ScheduleCompile!L442/1,IF(ISTEXT(ScheduleCompile!L442),IF(OR(ISNUMBER(FIND("5F",ScheduleCompile!L442)),ISNUMBER(FIND("0F",ScheduleCompile!L442)),ISNUMBER(FIND("8F",ScheduleCompile!L442)),ISNUMBER(FIND("1F",ScheduleCompile!L442)),ISNUMBER(FIND("2F",ScheduleCompile!L442)),ISNUMBER(FIND("3F",ScheduleCompile!L442)),ISNUMBER(FIND("6F",ScheduleCompile!L442)),ISNUMBER(FIND("7F",ScheduleCompile!L442)),ISNUMBER(FIND("9F",ScheduleCompile!L442)),ISNUMBER(FIND("4F",ScheduleCompile!L442))),VALUE(LEFT(ScheduleCompile!L442,FIND("F",ScheduleCompile!L442)-1)),ScheduleCompile!L442)))))),ISTEXT(ScheduleCompile!#REF!)),"ENDTABLE",IF(ISERROR(IF(ScheduleCompile!L442="Off",0,IF(ScheduleCompile!L442="On",1,IF(ISNUMBER(ScheduleCompile!L442),ScheduleCompile!L442/1,IF(ISTEXT(ScheduleCompile!L442),IF(OR(ISNUMBER(FIND("5F",ScheduleCompile!L442)),ISNUMBER(FIND("0F",ScheduleCompile!L442)),ISNUMBER(FIND("8F",ScheduleCompile!L442)),ISNUMBER(FIND("1F",ScheduleCompile!L442)),ISNUMBER(FIND("2F",ScheduleCompile!L442)),ISNUMBER(FIND("3F",ScheduleCompile!L442)),ISNUMBER(FIND("6F",ScheduleCompile!L442)),ISNUMBER(FIND("7F",ScheduleCompile!L442)),ISNUMBER(FIND("9F",ScheduleCompile!L442)),ISNUMBER(FIND("4F",ScheduleCompile!L442))),VALUE(LEFT(ScheduleCompile!L442,FIND("F",ScheduleCompile!L442)-1)),ScheduleCompile!L442)))))),"",IF(ScheduleCompile!L442="Off",0,IF(ScheduleCompile!L442="On",1,IF(ISNUMBER(ScheduleCompile!L442),ScheduleCompile!L442/1,IF(ISTEXT(ScheduleCompile!L442),IF(OR(ISNUMBER(FIND("5F",ScheduleCompile!L442)),ISNUMBER(FIND("0F",ScheduleCompile!L442)),ISNUMBER(FIND("8F",ScheduleCompile!L442)),ISNUMBER(FIND("1F",ScheduleCompile!L442)),ISNUMBER(FIND("2F",ScheduleCompile!L442)),ISNUMBER(FIND("3F",ScheduleCompile!L442)),ISNUMBER(FIND("6F",ScheduleCompile!L442)),ISNUMBER(FIND("7F",ScheduleCompile!L442)),ISNUMBER(FIND("9F",ScheduleCompile!L442)),ISNUMBER(FIND("4F",ScheduleCompile!L442))),VALUE(LEFT(ScheduleCompile!L442,FIND("F",ScheduleCompile!L442)-1)),ScheduleCompile!L442)))))))</f>
        <v>75</v>
      </c>
      <c r="R449" s="1">
        <f>IF(AND(ISERROR(IF(ScheduleCompile!M442="Off",0,IF(ScheduleCompile!M442="On",1,IF(ISNUMBER(ScheduleCompile!M442),ScheduleCompile!M442/1,IF(ISTEXT(ScheduleCompile!M442),IF(OR(ISNUMBER(FIND("5F",ScheduleCompile!M442)),ISNUMBER(FIND("0F",ScheduleCompile!M442)),ISNUMBER(FIND("8F",ScheduleCompile!M442)),ISNUMBER(FIND("1F",ScheduleCompile!M442)),ISNUMBER(FIND("2F",ScheduleCompile!M442)),ISNUMBER(FIND("3F",ScheduleCompile!M442)),ISNUMBER(FIND("6F",ScheduleCompile!M442)),ISNUMBER(FIND("7F",ScheduleCompile!M442)),ISNUMBER(FIND("9F",ScheduleCompile!M442)),ISNUMBER(FIND("4F",ScheduleCompile!M442))),VALUE(LEFT(ScheduleCompile!M442,FIND("F",ScheduleCompile!M442)-1)),ScheduleCompile!M442)))))),ISTEXT(ScheduleCompile!#REF!)),"ENDTABLE",IF(ISERROR(IF(ScheduleCompile!M442="Off",0,IF(ScheduleCompile!M442="On",1,IF(ISNUMBER(ScheduleCompile!M442),ScheduleCompile!M442/1,IF(ISTEXT(ScheduleCompile!M442),IF(OR(ISNUMBER(FIND("5F",ScheduleCompile!M442)),ISNUMBER(FIND("0F",ScheduleCompile!M442)),ISNUMBER(FIND("8F",ScheduleCompile!M442)),ISNUMBER(FIND("1F",ScheduleCompile!M442)),ISNUMBER(FIND("2F",ScheduleCompile!M442)),ISNUMBER(FIND("3F",ScheduleCompile!M442)),ISNUMBER(FIND("6F",ScheduleCompile!M442)),ISNUMBER(FIND("7F",ScheduleCompile!M442)),ISNUMBER(FIND("9F",ScheduleCompile!M442)),ISNUMBER(FIND("4F",ScheduleCompile!M442))),VALUE(LEFT(ScheduleCompile!M442,FIND("F",ScheduleCompile!M442)-1)),ScheduleCompile!M442)))))),"",IF(ScheduleCompile!M442="Off",0,IF(ScheduleCompile!M442="On",1,IF(ISNUMBER(ScheduleCompile!M442),ScheduleCompile!M442/1,IF(ISTEXT(ScheduleCompile!M442),IF(OR(ISNUMBER(FIND("5F",ScheduleCompile!M442)),ISNUMBER(FIND("0F",ScheduleCompile!M442)),ISNUMBER(FIND("8F",ScheduleCompile!M442)),ISNUMBER(FIND("1F",ScheduleCompile!M442)),ISNUMBER(FIND("2F",ScheduleCompile!M442)),ISNUMBER(FIND("3F",ScheduleCompile!M442)),ISNUMBER(FIND("6F",ScheduleCompile!M442)),ISNUMBER(FIND("7F",ScheduleCompile!M442)),ISNUMBER(FIND("9F",ScheduleCompile!M442)),ISNUMBER(FIND("4F",ScheduleCompile!M442))),VALUE(LEFT(ScheduleCompile!M442,FIND("F",ScheduleCompile!M442)-1)),ScheduleCompile!M442)))))))</f>
        <v>75</v>
      </c>
      <c r="S449" s="1">
        <f>IF(AND(ISERROR(IF(ScheduleCompile!N442="Off",0,IF(ScheduleCompile!N442="On",1,IF(ISNUMBER(ScheduleCompile!N442),ScheduleCompile!N442/1,IF(ISTEXT(ScheduleCompile!N442),IF(OR(ISNUMBER(FIND("5F",ScheduleCompile!N442)),ISNUMBER(FIND("0F",ScheduleCompile!N442)),ISNUMBER(FIND("8F",ScheduleCompile!N442)),ISNUMBER(FIND("1F",ScheduleCompile!N442)),ISNUMBER(FIND("2F",ScheduleCompile!N442)),ISNUMBER(FIND("3F",ScheduleCompile!N442)),ISNUMBER(FIND("6F",ScheduleCompile!N442)),ISNUMBER(FIND("7F",ScheduleCompile!N442)),ISNUMBER(FIND("9F",ScheduleCompile!N442)),ISNUMBER(FIND("4F",ScheduleCompile!N442))),VALUE(LEFT(ScheduleCompile!N442,FIND("F",ScheduleCompile!N442)-1)),ScheduleCompile!N442)))))),ISTEXT(ScheduleCompile!#REF!)),"ENDTABLE",IF(ISERROR(IF(ScheduleCompile!N442="Off",0,IF(ScheduleCompile!N442="On",1,IF(ISNUMBER(ScheduleCompile!N442),ScheduleCompile!N442/1,IF(ISTEXT(ScheduleCompile!N442),IF(OR(ISNUMBER(FIND("5F",ScheduleCompile!N442)),ISNUMBER(FIND("0F",ScheduleCompile!N442)),ISNUMBER(FIND("8F",ScheduleCompile!N442)),ISNUMBER(FIND("1F",ScheduleCompile!N442)),ISNUMBER(FIND("2F",ScheduleCompile!N442)),ISNUMBER(FIND("3F",ScheduleCompile!N442)),ISNUMBER(FIND("6F",ScheduleCompile!N442)),ISNUMBER(FIND("7F",ScheduleCompile!N442)),ISNUMBER(FIND("9F",ScheduleCompile!N442)),ISNUMBER(FIND("4F",ScheduleCompile!N442))),VALUE(LEFT(ScheduleCompile!N442,FIND("F",ScheduleCompile!N442)-1)),ScheduleCompile!N442)))))),"",IF(ScheduleCompile!N442="Off",0,IF(ScheduleCompile!N442="On",1,IF(ISNUMBER(ScheduleCompile!N442),ScheduleCompile!N442/1,IF(ISTEXT(ScheduleCompile!N442),IF(OR(ISNUMBER(FIND("5F",ScheduleCompile!N442)),ISNUMBER(FIND("0F",ScheduleCompile!N442)),ISNUMBER(FIND("8F",ScheduleCompile!N442)),ISNUMBER(FIND("1F",ScheduleCompile!N442)),ISNUMBER(FIND("2F",ScheduleCompile!N442)),ISNUMBER(FIND("3F",ScheduleCompile!N442)),ISNUMBER(FIND("6F",ScheduleCompile!N442)),ISNUMBER(FIND("7F",ScheduleCompile!N442)),ISNUMBER(FIND("9F",ScheduleCompile!N442)),ISNUMBER(FIND("4F",ScheduleCompile!N442))),VALUE(LEFT(ScheduleCompile!N442,FIND("F",ScheduleCompile!N442)-1)),ScheduleCompile!N442)))))))</f>
        <v>75</v>
      </c>
      <c r="T449" s="1">
        <f>IF(AND(ISERROR(IF(ScheduleCompile!O442="Off",0,IF(ScheduleCompile!O442="On",1,IF(ISNUMBER(ScheduleCompile!O442),ScheduleCompile!O442/1,IF(ISTEXT(ScheduleCompile!O442),IF(OR(ISNUMBER(FIND("5F",ScheduleCompile!O442)),ISNUMBER(FIND("0F",ScheduleCompile!O442)),ISNUMBER(FIND("8F",ScheduleCompile!O442)),ISNUMBER(FIND("1F",ScheduleCompile!O442)),ISNUMBER(FIND("2F",ScheduleCompile!O442)),ISNUMBER(FIND("3F",ScheduleCompile!O442)),ISNUMBER(FIND("6F",ScheduleCompile!O442)),ISNUMBER(FIND("7F",ScheduleCompile!O442)),ISNUMBER(FIND("9F",ScheduleCompile!O442)),ISNUMBER(FIND("4F",ScheduleCompile!O442))),VALUE(LEFT(ScheduleCompile!O442,FIND("F",ScheduleCompile!O442)-1)),ScheduleCompile!O442)))))),ISTEXT(ScheduleCompile!#REF!)),"ENDTABLE",IF(ISERROR(IF(ScheduleCompile!O442="Off",0,IF(ScheduleCompile!O442="On",1,IF(ISNUMBER(ScheduleCompile!O442),ScheduleCompile!O442/1,IF(ISTEXT(ScheduleCompile!O442),IF(OR(ISNUMBER(FIND("5F",ScheduleCompile!O442)),ISNUMBER(FIND("0F",ScheduleCompile!O442)),ISNUMBER(FIND("8F",ScheduleCompile!O442)),ISNUMBER(FIND("1F",ScheduleCompile!O442)),ISNUMBER(FIND("2F",ScheduleCompile!O442)),ISNUMBER(FIND("3F",ScheduleCompile!O442)),ISNUMBER(FIND("6F",ScheduleCompile!O442)),ISNUMBER(FIND("7F",ScheduleCompile!O442)),ISNUMBER(FIND("9F",ScheduleCompile!O442)),ISNUMBER(FIND("4F",ScheduleCompile!O442))),VALUE(LEFT(ScheduleCompile!O442,FIND("F",ScheduleCompile!O442)-1)),ScheduleCompile!O442)))))),"",IF(ScheduleCompile!O442="Off",0,IF(ScheduleCompile!O442="On",1,IF(ISNUMBER(ScheduleCompile!O442),ScheduleCompile!O442/1,IF(ISTEXT(ScheduleCompile!O442),IF(OR(ISNUMBER(FIND("5F",ScheduleCompile!O442)),ISNUMBER(FIND("0F",ScheduleCompile!O442)),ISNUMBER(FIND("8F",ScheduleCompile!O442)),ISNUMBER(FIND("1F",ScheduleCompile!O442)),ISNUMBER(FIND("2F",ScheduleCompile!O442)),ISNUMBER(FIND("3F",ScheduleCompile!O442)),ISNUMBER(FIND("6F",ScheduleCompile!O442)),ISNUMBER(FIND("7F",ScheduleCompile!O442)),ISNUMBER(FIND("9F",ScheduleCompile!O442)),ISNUMBER(FIND("4F",ScheduleCompile!O442))),VALUE(LEFT(ScheduleCompile!O442,FIND("F",ScheduleCompile!O442)-1)),ScheduleCompile!O442)))))))</f>
        <v>75</v>
      </c>
      <c r="U449" s="1">
        <f>IF(AND(ISERROR(IF(ScheduleCompile!P442="Off",0,IF(ScheduleCompile!P442="On",1,IF(ISNUMBER(ScheduleCompile!P442),ScheduleCompile!P442/1,IF(ISTEXT(ScheduleCompile!P442),IF(OR(ISNUMBER(FIND("5F",ScheduleCompile!P442)),ISNUMBER(FIND("0F",ScheduleCompile!P442)),ISNUMBER(FIND("8F",ScheduleCompile!P442)),ISNUMBER(FIND("1F",ScheduleCompile!P442)),ISNUMBER(FIND("2F",ScheduleCompile!P442)),ISNUMBER(FIND("3F",ScheduleCompile!P442)),ISNUMBER(FIND("6F",ScheduleCompile!P442)),ISNUMBER(FIND("7F",ScheduleCompile!P442)),ISNUMBER(FIND("9F",ScheduleCompile!P442)),ISNUMBER(FIND("4F",ScheduleCompile!P442))),VALUE(LEFT(ScheduleCompile!P442,FIND("F",ScheduleCompile!P442)-1)),ScheduleCompile!P442)))))),ISTEXT(ScheduleCompile!#REF!)),"ENDTABLE",IF(ISERROR(IF(ScheduleCompile!P442="Off",0,IF(ScheduleCompile!P442="On",1,IF(ISNUMBER(ScheduleCompile!P442),ScheduleCompile!P442/1,IF(ISTEXT(ScheduleCompile!P442),IF(OR(ISNUMBER(FIND("5F",ScheduleCompile!P442)),ISNUMBER(FIND("0F",ScheduleCompile!P442)),ISNUMBER(FIND("8F",ScheduleCompile!P442)),ISNUMBER(FIND("1F",ScheduleCompile!P442)),ISNUMBER(FIND("2F",ScheduleCompile!P442)),ISNUMBER(FIND("3F",ScheduleCompile!P442)),ISNUMBER(FIND("6F",ScheduleCompile!P442)),ISNUMBER(FIND("7F",ScheduleCompile!P442)),ISNUMBER(FIND("9F",ScheduleCompile!P442)),ISNUMBER(FIND("4F",ScheduleCompile!P442))),VALUE(LEFT(ScheduleCompile!P442,FIND("F",ScheduleCompile!P442)-1)),ScheduleCompile!P442)))))),"",IF(ScheduleCompile!P442="Off",0,IF(ScheduleCompile!P442="On",1,IF(ISNUMBER(ScheduleCompile!P442),ScheduleCompile!P442/1,IF(ISTEXT(ScheduleCompile!P442),IF(OR(ISNUMBER(FIND("5F",ScheduleCompile!P442)),ISNUMBER(FIND("0F",ScheduleCompile!P442)),ISNUMBER(FIND("8F",ScheduleCompile!P442)),ISNUMBER(FIND("1F",ScheduleCompile!P442)),ISNUMBER(FIND("2F",ScheduleCompile!P442)),ISNUMBER(FIND("3F",ScheduleCompile!P442)),ISNUMBER(FIND("6F",ScheduleCompile!P442)),ISNUMBER(FIND("7F",ScheduleCompile!P442)),ISNUMBER(FIND("9F",ScheduleCompile!P442)),ISNUMBER(FIND("4F",ScheduleCompile!P442))),VALUE(LEFT(ScheduleCompile!P442,FIND("F",ScheduleCompile!P442)-1)),ScheduleCompile!P442)))))))</f>
        <v>75</v>
      </c>
      <c r="V449" s="1">
        <f>IF(AND(ISERROR(IF(ScheduleCompile!Q442="Off",0,IF(ScheduleCompile!Q442="On",1,IF(ISNUMBER(ScheduleCompile!Q442),ScheduleCompile!Q442/1,IF(ISTEXT(ScheduleCompile!Q442),IF(OR(ISNUMBER(FIND("5F",ScheduleCompile!Q442)),ISNUMBER(FIND("0F",ScheduleCompile!Q442)),ISNUMBER(FIND("8F",ScheduleCompile!Q442)),ISNUMBER(FIND("1F",ScheduleCompile!Q442)),ISNUMBER(FIND("2F",ScheduleCompile!Q442)),ISNUMBER(FIND("3F",ScheduleCompile!Q442)),ISNUMBER(FIND("6F",ScheduleCompile!Q442)),ISNUMBER(FIND("7F",ScheduleCompile!Q442)),ISNUMBER(FIND("9F",ScheduleCompile!Q442)),ISNUMBER(FIND("4F",ScheduleCompile!Q442))),VALUE(LEFT(ScheduleCompile!Q442,FIND("F",ScheduleCompile!Q442)-1)),ScheduleCompile!Q442)))))),ISTEXT(ScheduleCompile!#REF!)),"ENDTABLE",IF(ISERROR(IF(ScheduleCompile!Q442="Off",0,IF(ScheduleCompile!Q442="On",1,IF(ISNUMBER(ScheduleCompile!Q442),ScheduleCompile!Q442/1,IF(ISTEXT(ScheduleCompile!Q442),IF(OR(ISNUMBER(FIND("5F",ScheduleCompile!Q442)),ISNUMBER(FIND("0F",ScheduleCompile!Q442)),ISNUMBER(FIND("8F",ScheduleCompile!Q442)),ISNUMBER(FIND("1F",ScheduleCompile!Q442)),ISNUMBER(FIND("2F",ScheduleCompile!Q442)),ISNUMBER(FIND("3F",ScheduleCompile!Q442)),ISNUMBER(FIND("6F",ScheduleCompile!Q442)),ISNUMBER(FIND("7F",ScheduleCompile!Q442)),ISNUMBER(FIND("9F",ScheduleCompile!Q442)),ISNUMBER(FIND("4F",ScheduleCompile!Q442))),VALUE(LEFT(ScheduleCompile!Q442,FIND("F",ScheduleCompile!Q442)-1)),ScheduleCompile!Q442)))))),"",IF(ScheduleCompile!Q442="Off",0,IF(ScheduleCompile!Q442="On",1,IF(ISNUMBER(ScheduleCompile!Q442),ScheduleCompile!Q442/1,IF(ISTEXT(ScheduleCompile!Q442),IF(OR(ISNUMBER(FIND("5F",ScheduleCompile!Q442)),ISNUMBER(FIND("0F",ScheduleCompile!Q442)),ISNUMBER(FIND("8F",ScheduleCompile!Q442)),ISNUMBER(FIND("1F",ScheduleCompile!Q442)),ISNUMBER(FIND("2F",ScheduleCompile!Q442)),ISNUMBER(FIND("3F",ScheduleCompile!Q442)),ISNUMBER(FIND("6F",ScheduleCompile!Q442)),ISNUMBER(FIND("7F",ScheduleCompile!Q442)),ISNUMBER(FIND("9F",ScheduleCompile!Q442)),ISNUMBER(FIND("4F",ScheduleCompile!Q442))),VALUE(LEFT(ScheduleCompile!Q442,FIND("F",ScheduleCompile!Q442)-1)),ScheduleCompile!Q442)))))))</f>
        <v>75</v>
      </c>
      <c r="W449" s="1">
        <f>IF(AND(ISERROR(IF(ScheduleCompile!R442="Off",0,IF(ScheduleCompile!R442="On",1,IF(ISNUMBER(ScheduleCompile!R442),ScheduleCompile!R442/1,IF(ISTEXT(ScheduleCompile!R442),IF(OR(ISNUMBER(FIND("5F",ScheduleCompile!R442)),ISNUMBER(FIND("0F",ScheduleCompile!R442)),ISNUMBER(FIND("8F",ScheduleCompile!R442)),ISNUMBER(FIND("1F",ScheduleCompile!R442)),ISNUMBER(FIND("2F",ScheduleCompile!R442)),ISNUMBER(FIND("3F",ScheduleCompile!R442)),ISNUMBER(FIND("6F",ScheduleCompile!R442)),ISNUMBER(FIND("7F",ScheduleCompile!R442)),ISNUMBER(FIND("9F",ScheduleCompile!R442)),ISNUMBER(FIND("4F",ScheduleCompile!R442))),VALUE(LEFT(ScheduleCompile!R442,FIND("F",ScheduleCompile!R442)-1)),ScheduleCompile!R442)))))),ISTEXT(ScheduleCompile!#REF!)),"ENDTABLE",IF(ISERROR(IF(ScheduleCompile!R442="Off",0,IF(ScheduleCompile!R442="On",1,IF(ISNUMBER(ScheduleCompile!R442),ScheduleCompile!R442/1,IF(ISTEXT(ScheduleCompile!R442),IF(OR(ISNUMBER(FIND("5F",ScheduleCompile!R442)),ISNUMBER(FIND("0F",ScheduleCompile!R442)),ISNUMBER(FIND("8F",ScheduleCompile!R442)),ISNUMBER(FIND("1F",ScheduleCompile!R442)),ISNUMBER(FIND("2F",ScheduleCompile!R442)),ISNUMBER(FIND("3F",ScheduleCompile!R442)),ISNUMBER(FIND("6F",ScheduleCompile!R442)),ISNUMBER(FIND("7F",ScheduleCompile!R442)),ISNUMBER(FIND("9F",ScheduleCompile!R442)),ISNUMBER(FIND("4F",ScheduleCompile!R442))),VALUE(LEFT(ScheduleCompile!R442,FIND("F",ScheduleCompile!R442)-1)),ScheduleCompile!R442)))))),"",IF(ScheduleCompile!R442="Off",0,IF(ScheduleCompile!R442="On",1,IF(ISNUMBER(ScheduleCompile!R442),ScheduleCompile!R442/1,IF(ISTEXT(ScheduleCompile!R442),IF(OR(ISNUMBER(FIND("5F",ScheduleCompile!R442)),ISNUMBER(FIND("0F",ScheduleCompile!R442)),ISNUMBER(FIND("8F",ScheduleCompile!R442)),ISNUMBER(FIND("1F",ScheduleCompile!R442)),ISNUMBER(FIND("2F",ScheduleCompile!R442)),ISNUMBER(FIND("3F",ScheduleCompile!R442)),ISNUMBER(FIND("6F",ScheduleCompile!R442)),ISNUMBER(FIND("7F",ScheduleCompile!R442)),ISNUMBER(FIND("9F",ScheduleCompile!R442)),ISNUMBER(FIND("4F",ScheduleCompile!R442))),VALUE(LEFT(ScheduleCompile!R442,FIND("F",ScheduleCompile!R442)-1)),ScheduleCompile!R442)))))))</f>
        <v>75</v>
      </c>
      <c r="X449" s="1">
        <f>IF(AND(ISERROR(IF(ScheduleCompile!S442="Off",0,IF(ScheduleCompile!S442="On",1,IF(ISNUMBER(ScheduleCompile!S442),ScheduleCompile!S442/1,IF(ISTEXT(ScheduleCompile!S442),IF(OR(ISNUMBER(FIND("5F",ScheduleCompile!S442)),ISNUMBER(FIND("0F",ScheduleCompile!S442)),ISNUMBER(FIND("8F",ScheduleCompile!S442)),ISNUMBER(FIND("1F",ScheduleCompile!S442)),ISNUMBER(FIND("2F",ScheduleCompile!S442)),ISNUMBER(FIND("3F",ScheduleCompile!S442)),ISNUMBER(FIND("6F",ScheduleCompile!S442)),ISNUMBER(FIND("7F",ScheduleCompile!S442)),ISNUMBER(FIND("9F",ScheduleCompile!S442)),ISNUMBER(FIND("4F",ScheduleCompile!S442))),VALUE(LEFT(ScheduleCompile!S442,FIND("F",ScheduleCompile!S442)-1)),ScheduleCompile!S442)))))),ISTEXT(ScheduleCompile!#REF!)),"ENDTABLE",IF(ISERROR(IF(ScheduleCompile!S442="Off",0,IF(ScheduleCompile!S442="On",1,IF(ISNUMBER(ScheduleCompile!S442),ScheduleCompile!S442/1,IF(ISTEXT(ScheduleCompile!S442),IF(OR(ISNUMBER(FIND("5F",ScheduleCompile!S442)),ISNUMBER(FIND("0F",ScheduleCompile!S442)),ISNUMBER(FIND("8F",ScheduleCompile!S442)),ISNUMBER(FIND("1F",ScheduleCompile!S442)),ISNUMBER(FIND("2F",ScheduleCompile!S442)),ISNUMBER(FIND("3F",ScheduleCompile!S442)),ISNUMBER(FIND("6F",ScheduleCompile!S442)),ISNUMBER(FIND("7F",ScheduleCompile!S442)),ISNUMBER(FIND("9F",ScheduleCompile!S442)),ISNUMBER(FIND("4F",ScheduleCompile!S442))),VALUE(LEFT(ScheduleCompile!S442,FIND("F",ScheduleCompile!S442)-1)),ScheduleCompile!S442)))))),"",IF(ScheduleCompile!S442="Off",0,IF(ScheduleCompile!S442="On",1,IF(ISNUMBER(ScheduleCompile!S442),ScheduleCompile!S442/1,IF(ISTEXT(ScheduleCompile!S442),IF(OR(ISNUMBER(FIND("5F",ScheduleCompile!S442)),ISNUMBER(FIND("0F",ScheduleCompile!S442)),ISNUMBER(FIND("8F",ScheduleCompile!S442)),ISNUMBER(FIND("1F",ScheduleCompile!S442)),ISNUMBER(FIND("2F",ScheduleCompile!S442)),ISNUMBER(FIND("3F",ScheduleCompile!S442)),ISNUMBER(FIND("6F",ScheduleCompile!S442)),ISNUMBER(FIND("7F",ScheduleCompile!S442)),ISNUMBER(FIND("9F",ScheduleCompile!S442)),ISNUMBER(FIND("4F",ScheduleCompile!S442))),VALUE(LEFT(ScheduleCompile!S442,FIND("F",ScheduleCompile!S442)-1)),ScheduleCompile!S442)))))))</f>
        <v>75</v>
      </c>
      <c r="Y449" s="1">
        <f>IF(AND(ISERROR(IF(ScheduleCompile!T442="Off",0,IF(ScheduleCompile!T442="On",1,IF(ISNUMBER(ScheduleCompile!T442),ScheduleCompile!T442/1,IF(ISTEXT(ScheduleCompile!T442),IF(OR(ISNUMBER(FIND("5F",ScheduleCompile!T442)),ISNUMBER(FIND("0F",ScheduleCompile!T442)),ISNUMBER(FIND("8F",ScheduleCompile!T442)),ISNUMBER(FIND("1F",ScheduleCompile!T442)),ISNUMBER(FIND("2F",ScheduleCompile!T442)),ISNUMBER(FIND("3F",ScheduleCompile!T442)),ISNUMBER(FIND("6F",ScheduleCompile!T442)),ISNUMBER(FIND("7F",ScheduleCompile!T442)),ISNUMBER(FIND("9F",ScheduleCompile!T442)),ISNUMBER(FIND("4F",ScheduleCompile!T442))),VALUE(LEFT(ScheduleCompile!T442,FIND("F",ScheduleCompile!T442)-1)),ScheduleCompile!T442)))))),ISTEXT(ScheduleCompile!#REF!)),"ENDTABLE",IF(ISERROR(IF(ScheduleCompile!T442="Off",0,IF(ScheduleCompile!T442="On",1,IF(ISNUMBER(ScheduleCompile!T442),ScheduleCompile!T442/1,IF(ISTEXT(ScheduleCompile!T442),IF(OR(ISNUMBER(FIND("5F",ScheduleCompile!T442)),ISNUMBER(FIND("0F",ScheduleCompile!T442)),ISNUMBER(FIND("8F",ScheduleCompile!T442)),ISNUMBER(FIND("1F",ScheduleCompile!T442)),ISNUMBER(FIND("2F",ScheduleCompile!T442)),ISNUMBER(FIND("3F",ScheduleCompile!T442)),ISNUMBER(FIND("6F",ScheduleCompile!T442)),ISNUMBER(FIND("7F",ScheduleCompile!T442)),ISNUMBER(FIND("9F",ScheduleCompile!T442)),ISNUMBER(FIND("4F",ScheduleCompile!T442))),VALUE(LEFT(ScheduleCompile!T442,FIND("F",ScheduleCompile!T442)-1)),ScheduleCompile!T442)))))),"",IF(ScheduleCompile!T442="Off",0,IF(ScheduleCompile!T442="On",1,IF(ISNUMBER(ScheduleCompile!T442),ScheduleCompile!T442/1,IF(ISTEXT(ScheduleCompile!T442),IF(OR(ISNUMBER(FIND("5F",ScheduleCompile!T442)),ISNUMBER(FIND("0F",ScheduleCompile!T442)),ISNUMBER(FIND("8F",ScheduleCompile!T442)),ISNUMBER(FIND("1F",ScheduleCompile!T442)),ISNUMBER(FIND("2F",ScheduleCompile!T442)),ISNUMBER(FIND("3F",ScheduleCompile!T442)),ISNUMBER(FIND("6F",ScheduleCompile!T442)),ISNUMBER(FIND("7F",ScheduleCompile!T442)),ISNUMBER(FIND("9F",ScheduleCompile!T442)),ISNUMBER(FIND("4F",ScheduleCompile!T442))),VALUE(LEFT(ScheduleCompile!T442,FIND("F",ScheduleCompile!T442)-1)),ScheduleCompile!T442)))))))</f>
        <v>75</v>
      </c>
      <c r="Z449" s="1">
        <f>IF(AND(ISERROR(IF(ScheduleCompile!U442="Off",0,IF(ScheduleCompile!U442="On",1,IF(ISNUMBER(ScheduleCompile!U442),ScheduleCompile!U442/1,IF(ISTEXT(ScheduleCompile!U442),IF(OR(ISNUMBER(FIND("5F",ScheduleCompile!U442)),ISNUMBER(FIND("0F",ScheduleCompile!U442)),ISNUMBER(FIND("8F",ScheduleCompile!U442)),ISNUMBER(FIND("1F",ScheduleCompile!U442)),ISNUMBER(FIND("2F",ScheduleCompile!U442)),ISNUMBER(FIND("3F",ScheduleCompile!U442)),ISNUMBER(FIND("6F",ScheduleCompile!U442)),ISNUMBER(FIND("7F",ScheduleCompile!U442)),ISNUMBER(FIND("9F",ScheduleCompile!U442)),ISNUMBER(FIND("4F",ScheduleCompile!U442))),VALUE(LEFT(ScheduleCompile!U442,FIND("F",ScheduleCompile!U442)-1)),ScheduleCompile!U442)))))),ISTEXT(ScheduleCompile!#REF!)),"ENDTABLE",IF(ISERROR(IF(ScheduleCompile!U442="Off",0,IF(ScheduleCompile!U442="On",1,IF(ISNUMBER(ScheduleCompile!U442),ScheduleCompile!U442/1,IF(ISTEXT(ScheduleCompile!U442),IF(OR(ISNUMBER(FIND("5F",ScheduleCompile!U442)),ISNUMBER(FIND("0F",ScheduleCompile!U442)),ISNUMBER(FIND("8F",ScheduleCompile!U442)),ISNUMBER(FIND("1F",ScheduleCompile!U442)),ISNUMBER(FIND("2F",ScheduleCompile!U442)),ISNUMBER(FIND("3F",ScheduleCompile!U442)),ISNUMBER(FIND("6F",ScheduleCompile!U442)),ISNUMBER(FIND("7F",ScheduleCompile!U442)),ISNUMBER(FIND("9F",ScheduleCompile!U442)),ISNUMBER(FIND("4F",ScheduleCompile!U442))),VALUE(LEFT(ScheduleCompile!U442,FIND("F",ScheduleCompile!U442)-1)),ScheduleCompile!U442)))))),"",IF(ScheduleCompile!U442="Off",0,IF(ScheduleCompile!U442="On",1,IF(ISNUMBER(ScheduleCompile!U442),ScheduleCompile!U442/1,IF(ISTEXT(ScheduleCompile!U442),IF(OR(ISNUMBER(FIND("5F",ScheduleCompile!U442)),ISNUMBER(FIND("0F",ScheduleCompile!U442)),ISNUMBER(FIND("8F",ScheduleCompile!U442)),ISNUMBER(FIND("1F",ScheduleCompile!U442)),ISNUMBER(FIND("2F",ScheduleCompile!U442)),ISNUMBER(FIND("3F",ScheduleCompile!U442)),ISNUMBER(FIND("6F",ScheduleCompile!U442)),ISNUMBER(FIND("7F",ScheduleCompile!U442)),ISNUMBER(FIND("9F",ScheduleCompile!U442)),ISNUMBER(FIND("4F",ScheduleCompile!U442))),VALUE(LEFT(ScheduleCompile!U442,FIND("F",ScheduleCompile!U442)-1)),ScheduleCompile!U442)))))))</f>
        <v>85</v>
      </c>
      <c r="AA449" s="1">
        <f>IF(AND(ISERROR(IF(ScheduleCompile!V442="Off",0,IF(ScheduleCompile!V442="On",1,IF(ISNUMBER(ScheduleCompile!V442),ScheduleCompile!V442/1,IF(ISTEXT(ScheduleCompile!V442),IF(OR(ISNUMBER(FIND("5F",ScheduleCompile!V442)),ISNUMBER(FIND("0F",ScheduleCompile!V442)),ISNUMBER(FIND("8F",ScheduleCompile!V442)),ISNUMBER(FIND("1F",ScheduleCompile!V442)),ISNUMBER(FIND("2F",ScheduleCompile!V442)),ISNUMBER(FIND("3F",ScheduleCompile!V442)),ISNUMBER(FIND("6F",ScheduleCompile!V442)),ISNUMBER(FIND("7F",ScheduleCompile!V442)),ISNUMBER(FIND("9F",ScheduleCompile!V442)),ISNUMBER(FIND("4F",ScheduleCompile!V442))),VALUE(LEFT(ScheduleCompile!V442,FIND("F",ScheduleCompile!V442)-1)),ScheduleCompile!V442)))))),ISTEXT(ScheduleCompile!#REF!)),"ENDTABLE",IF(ISERROR(IF(ScheduleCompile!V442="Off",0,IF(ScheduleCompile!V442="On",1,IF(ISNUMBER(ScheduleCompile!V442),ScheduleCompile!V442/1,IF(ISTEXT(ScheduleCompile!V442),IF(OR(ISNUMBER(FIND("5F",ScheduleCompile!V442)),ISNUMBER(FIND("0F",ScheduleCompile!V442)),ISNUMBER(FIND("8F",ScheduleCompile!V442)),ISNUMBER(FIND("1F",ScheduleCompile!V442)),ISNUMBER(FIND("2F",ScheduleCompile!V442)),ISNUMBER(FIND("3F",ScheduleCompile!V442)),ISNUMBER(FIND("6F",ScheduleCompile!V442)),ISNUMBER(FIND("7F",ScheduleCompile!V442)),ISNUMBER(FIND("9F",ScheduleCompile!V442)),ISNUMBER(FIND("4F",ScheduleCompile!V442))),VALUE(LEFT(ScheduleCompile!V442,FIND("F",ScheduleCompile!V442)-1)),ScheduleCompile!V442)))))),"",IF(ScheduleCompile!V442="Off",0,IF(ScheduleCompile!V442="On",1,IF(ISNUMBER(ScheduleCompile!V442),ScheduleCompile!V442/1,IF(ISTEXT(ScheduleCompile!V442),IF(OR(ISNUMBER(FIND("5F",ScheduleCompile!V442)),ISNUMBER(FIND("0F",ScheduleCompile!V442)),ISNUMBER(FIND("8F",ScheduleCompile!V442)),ISNUMBER(FIND("1F",ScheduleCompile!V442)),ISNUMBER(FIND("2F",ScheduleCompile!V442)),ISNUMBER(FIND("3F",ScheduleCompile!V442)),ISNUMBER(FIND("6F",ScheduleCompile!V442)),ISNUMBER(FIND("7F",ScheduleCompile!V442)),ISNUMBER(FIND("9F",ScheduleCompile!V442)),ISNUMBER(FIND("4F",ScheduleCompile!V442))),VALUE(LEFT(ScheduleCompile!V442,FIND("F",ScheduleCompile!V442)-1)),ScheduleCompile!V442)))))))</f>
        <v>85</v>
      </c>
      <c r="AB449" s="1">
        <f>IF(AND(ISERROR(IF(ScheduleCompile!W442="Off",0,IF(ScheduleCompile!W442="On",1,IF(ISNUMBER(ScheduleCompile!W442),ScheduleCompile!W442/1,IF(ISTEXT(ScheduleCompile!W442),IF(OR(ISNUMBER(FIND("5F",ScheduleCompile!W442)),ISNUMBER(FIND("0F",ScheduleCompile!W442)),ISNUMBER(FIND("8F",ScheduleCompile!W442)),ISNUMBER(FIND("1F",ScheduleCompile!W442)),ISNUMBER(FIND("2F",ScheduleCompile!W442)),ISNUMBER(FIND("3F",ScheduleCompile!W442)),ISNUMBER(FIND("6F",ScheduleCompile!W442)),ISNUMBER(FIND("7F",ScheduleCompile!W442)),ISNUMBER(FIND("9F",ScheduleCompile!W442)),ISNUMBER(FIND("4F",ScheduleCompile!W442))),VALUE(LEFT(ScheduleCompile!W442,FIND("F",ScheduleCompile!W442)-1)),ScheduleCompile!W442)))))),ISTEXT(ScheduleCompile!#REF!)),"ENDTABLE",IF(ISERROR(IF(ScheduleCompile!W442="Off",0,IF(ScheduleCompile!W442="On",1,IF(ISNUMBER(ScheduleCompile!W442),ScheduleCompile!W442/1,IF(ISTEXT(ScheduleCompile!W442),IF(OR(ISNUMBER(FIND("5F",ScheduleCompile!W442)),ISNUMBER(FIND("0F",ScheduleCompile!W442)),ISNUMBER(FIND("8F",ScheduleCompile!W442)),ISNUMBER(FIND("1F",ScheduleCompile!W442)),ISNUMBER(FIND("2F",ScheduleCompile!W442)),ISNUMBER(FIND("3F",ScheduleCompile!W442)),ISNUMBER(FIND("6F",ScheduleCompile!W442)),ISNUMBER(FIND("7F",ScheduleCompile!W442)),ISNUMBER(FIND("9F",ScheduleCompile!W442)),ISNUMBER(FIND("4F",ScheduleCompile!W442))),VALUE(LEFT(ScheduleCompile!W442,FIND("F",ScheduleCompile!W442)-1)),ScheduleCompile!W442)))))),"",IF(ScheduleCompile!W442="Off",0,IF(ScheduleCompile!W442="On",1,IF(ISNUMBER(ScheduleCompile!W442),ScheduleCompile!W442/1,IF(ISTEXT(ScheduleCompile!W442),IF(OR(ISNUMBER(FIND("5F",ScheduleCompile!W442)),ISNUMBER(FIND("0F",ScheduleCompile!W442)),ISNUMBER(FIND("8F",ScheduleCompile!W442)),ISNUMBER(FIND("1F",ScheduleCompile!W442)),ISNUMBER(FIND("2F",ScheduleCompile!W442)),ISNUMBER(FIND("3F",ScheduleCompile!W442)),ISNUMBER(FIND("6F",ScheduleCompile!W442)),ISNUMBER(FIND("7F",ScheduleCompile!W442)),ISNUMBER(FIND("9F",ScheduleCompile!W442)),ISNUMBER(FIND("4F",ScheduleCompile!W442))),VALUE(LEFT(ScheduleCompile!W442,FIND("F",ScheduleCompile!W442)-1)),ScheduleCompile!W442)))))))</f>
        <v>85</v>
      </c>
      <c r="AC449" s="1">
        <f>IF(AND(ISERROR(IF(ScheduleCompile!X442="Off",0,IF(ScheduleCompile!X442="On",1,IF(ISNUMBER(ScheduleCompile!X442),ScheduleCompile!X442/1,IF(ISTEXT(ScheduleCompile!X442),IF(OR(ISNUMBER(FIND("5F",ScheduleCompile!X442)),ISNUMBER(FIND("0F",ScheduleCompile!X442)),ISNUMBER(FIND("8F",ScheduleCompile!X442)),ISNUMBER(FIND("1F",ScheduleCompile!X442)),ISNUMBER(FIND("2F",ScheduleCompile!X442)),ISNUMBER(FIND("3F",ScheduleCompile!X442)),ISNUMBER(FIND("6F",ScheduleCompile!X442)),ISNUMBER(FIND("7F",ScheduleCompile!X442)),ISNUMBER(FIND("9F",ScheduleCompile!X442)),ISNUMBER(FIND("4F",ScheduleCompile!X442))),VALUE(LEFT(ScheduleCompile!X442,FIND("F",ScheduleCompile!X442)-1)),ScheduleCompile!X442)))))),ISTEXT(ScheduleCompile!#REF!)),"ENDTABLE",IF(ISERROR(IF(ScheduleCompile!X442="Off",0,IF(ScheduleCompile!X442="On",1,IF(ISNUMBER(ScheduleCompile!X442),ScheduleCompile!X442/1,IF(ISTEXT(ScheduleCompile!X442),IF(OR(ISNUMBER(FIND("5F",ScheduleCompile!X442)),ISNUMBER(FIND("0F",ScheduleCompile!X442)),ISNUMBER(FIND("8F",ScheduleCompile!X442)),ISNUMBER(FIND("1F",ScheduleCompile!X442)),ISNUMBER(FIND("2F",ScheduleCompile!X442)),ISNUMBER(FIND("3F",ScheduleCompile!X442)),ISNUMBER(FIND("6F",ScheduleCompile!X442)),ISNUMBER(FIND("7F",ScheduleCompile!X442)),ISNUMBER(FIND("9F",ScheduleCompile!X442)),ISNUMBER(FIND("4F",ScheduleCompile!X442))),VALUE(LEFT(ScheduleCompile!X442,FIND("F",ScheduleCompile!X442)-1)),ScheduleCompile!X442)))))),"",IF(ScheduleCompile!X442="Off",0,IF(ScheduleCompile!X442="On",1,IF(ISNUMBER(ScheduleCompile!X442),ScheduleCompile!X442/1,IF(ISTEXT(ScheduleCompile!X442),IF(OR(ISNUMBER(FIND("5F",ScheduleCompile!X442)),ISNUMBER(FIND("0F",ScheduleCompile!X442)),ISNUMBER(FIND("8F",ScheduleCompile!X442)),ISNUMBER(FIND("1F",ScheduleCompile!X442)),ISNUMBER(FIND("2F",ScheduleCompile!X442)),ISNUMBER(FIND("3F",ScheduleCompile!X442)),ISNUMBER(FIND("6F",ScheduleCompile!X442)),ISNUMBER(FIND("7F",ScheduleCompile!X442)),ISNUMBER(FIND("9F",ScheduleCompile!X442)),ISNUMBER(FIND("4F",ScheduleCompile!X442))),VALUE(LEFT(ScheduleCompile!X442,FIND("F",ScheduleCompile!X442)-1)),ScheduleCompile!X442)))))))</f>
        <v>85</v>
      </c>
      <c r="AD449" s="1">
        <f>IF(AND(ISERROR(IF(ScheduleCompile!Y442="Off",0,IF(ScheduleCompile!Y442="On",1,IF(ISNUMBER(ScheduleCompile!Y442),ScheduleCompile!Y442/1,IF(ISTEXT(ScheduleCompile!Y442),IF(OR(ISNUMBER(FIND("5F",ScheduleCompile!Y442)),ISNUMBER(FIND("0F",ScheduleCompile!Y442)),ISNUMBER(FIND("8F",ScheduleCompile!Y442)),ISNUMBER(FIND("1F",ScheduleCompile!Y442)),ISNUMBER(FIND("2F",ScheduleCompile!Y442)),ISNUMBER(FIND("3F",ScheduleCompile!Y442)),ISNUMBER(FIND("6F",ScheduleCompile!Y442)),ISNUMBER(FIND("7F",ScheduleCompile!Y442)),ISNUMBER(FIND("9F",ScheduleCompile!Y442)),ISNUMBER(FIND("4F",ScheduleCompile!Y442))),VALUE(LEFT(ScheduleCompile!Y442,FIND("F",ScheduleCompile!Y442)-1)),ScheduleCompile!Y442)))))),ISTEXT(ScheduleCompile!#REF!)),"ENDTABLE",IF(ISERROR(IF(ScheduleCompile!Y442="Off",0,IF(ScheduleCompile!Y442="On",1,IF(ISNUMBER(ScheduleCompile!Y442),ScheduleCompile!Y442/1,IF(ISTEXT(ScheduleCompile!Y442),IF(OR(ISNUMBER(FIND("5F",ScheduleCompile!Y442)),ISNUMBER(FIND("0F",ScheduleCompile!Y442)),ISNUMBER(FIND("8F",ScheduleCompile!Y442)),ISNUMBER(FIND("1F",ScheduleCompile!Y442)),ISNUMBER(FIND("2F",ScheduleCompile!Y442)),ISNUMBER(FIND("3F",ScheduleCompile!Y442)),ISNUMBER(FIND("6F",ScheduleCompile!Y442)),ISNUMBER(FIND("7F",ScheduleCompile!Y442)),ISNUMBER(FIND("9F",ScheduleCompile!Y442)),ISNUMBER(FIND("4F",ScheduleCompile!Y442))),VALUE(LEFT(ScheduleCompile!Y442,FIND("F",ScheduleCompile!Y442)-1)),ScheduleCompile!Y442)))))),"",IF(ScheduleCompile!Y442="Off",0,IF(ScheduleCompile!Y442="On",1,IF(ISNUMBER(ScheduleCompile!Y442),ScheduleCompile!Y442/1,IF(ISTEXT(ScheduleCompile!Y442),IF(OR(ISNUMBER(FIND("5F",ScheduleCompile!Y442)),ISNUMBER(FIND("0F",ScheduleCompile!Y442)),ISNUMBER(FIND("8F",ScheduleCompile!Y442)),ISNUMBER(FIND("1F",ScheduleCompile!Y442)),ISNUMBER(FIND("2F",ScheduleCompile!Y442)),ISNUMBER(FIND("3F",ScheduleCompile!Y442)),ISNUMBER(FIND("6F",ScheduleCompile!Y442)),ISNUMBER(FIND("7F",ScheduleCompile!Y442)),ISNUMBER(FIND("9F",ScheduleCompile!Y442)),ISNUMBER(FIND("4F",ScheduleCompile!Y442))),VALUE(LEFT(ScheduleCompile!Y442,FIND("F",ScheduleCompile!Y442)-1)),ScheduleCompile!Y442)))))))</f>
        <v>85</v>
      </c>
    </row>
    <row r="450" spans="1:30" x14ac:dyDescent="0.25">
      <c r="A450" t="str">
        <f t="shared" si="27"/>
        <v>SchDay "RetailInfiltrationWD"  Type = "Fraction" Hr = (1, 1, 1, 1, 1, 1, 0.25, 0.25, 0.25, 0.25, 0.25, 0.25, 0.25, 0.25, 0.25, 0.25, 0.25, 0.25, 0.25, 0.25, 0.25, 1, 1, 1) ..</v>
      </c>
      <c r="B450" s="1" t="s">
        <v>623</v>
      </c>
      <c r="C450" t="str">
        <f t="shared" si="28"/>
        <v xml:space="preserve">SchDay "RetailInfiltrationWD"  Type = "Fraction" Hr = </v>
      </c>
      <c r="D450" t="str">
        <f t="shared" si="29"/>
        <v>(1, 1, 1, 1, 1, 1, 0.25, 0.25, 0.25, 0.25, 0.25, 0.25, 0.25, 0.25, 0.25, 0.25, 0.25, 0.25, 0.25, 0.25, 0.25, 1, 1, 1) ..</v>
      </c>
      <c r="E450" s="30" t="str">
        <f>ScheduleCompile!A443</f>
        <v>RetailInfiltrationWD</v>
      </c>
      <c r="F450" t="str">
        <f t="shared" si="30"/>
        <v>Fraction</v>
      </c>
      <c r="G450" s="1">
        <f>IF(AND(ISERROR(IF(ScheduleCompile!B443="Off",0,IF(ScheduleCompile!B443="On",1,IF(ISNUMBER(ScheduleCompile!B443),ScheduleCompile!B443/1,IF(ISTEXT(ScheduleCompile!B443),IF(OR(ISNUMBER(FIND("5F",ScheduleCompile!B443)),ISNUMBER(FIND("0F",ScheduleCompile!B443)),ISNUMBER(FIND("8F",ScheduleCompile!B443)),ISNUMBER(FIND("1F",ScheduleCompile!B443)),ISNUMBER(FIND("2F",ScheduleCompile!B443)),ISNUMBER(FIND("3F",ScheduleCompile!B443)),ISNUMBER(FIND("6F",ScheduleCompile!B443)),ISNUMBER(FIND("7F",ScheduleCompile!B443)),ISNUMBER(FIND("9F",ScheduleCompile!B443)),ISNUMBER(FIND("4F",ScheduleCompile!B443))),VALUE(LEFT(ScheduleCompile!B443,FIND("F",ScheduleCompile!B443)-1)),ScheduleCompile!B443)))))),ISTEXT(ScheduleCompile!#REF!)),"ENDTABLE",IF(ISERROR(IF(ScheduleCompile!B443="Off",0,IF(ScheduleCompile!B443="On",1,IF(ISNUMBER(ScheduleCompile!B443),ScheduleCompile!B443/1,IF(ISTEXT(ScheduleCompile!B443),IF(OR(ISNUMBER(FIND("5F",ScheduleCompile!B443)),ISNUMBER(FIND("0F",ScheduleCompile!B443)),ISNUMBER(FIND("8F",ScheduleCompile!B443)),ISNUMBER(FIND("1F",ScheduleCompile!B443)),ISNUMBER(FIND("2F",ScheduleCompile!B443)),ISNUMBER(FIND("3F",ScheduleCompile!B443)),ISNUMBER(FIND("6F",ScheduleCompile!B443)),ISNUMBER(FIND("7F",ScheduleCompile!B443)),ISNUMBER(FIND("9F",ScheduleCompile!B443)),ISNUMBER(FIND("4F",ScheduleCompile!B443))),VALUE(LEFT(ScheduleCompile!B443,FIND("F",ScheduleCompile!B443)-1)),ScheduleCompile!B443)))))),"",IF(ScheduleCompile!B443="Off",0,IF(ScheduleCompile!B443="On",1,IF(ISNUMBER(ScheduleCompile!B443),ScheduleCompile!B443/1,IF(ISTEXT(ScheduleCompile!B443),IF(OR(ISNUMBER(FIND("5F",ScheduleCompile!B443)),ISNUMBER(FIND("0F",ScheduleCompile!B443)),ISNUMBER(FIND("8F",ScheduleCompile!B443)),ISNUMBER(FIND("1F",ScheduleCompile!B443)),ISNUMBER(FIND("2F",ScheduleCompile!B443)),ISNUMBER(FIND("3F",ScheduleCompile!B443)),ISNUMBER(FIND("6F",ScheduleCompile!B443)),ISNUMBER(FIND("7F",ScheduleCompile!B443)),ISNUMBER(FIND("9F",ScheduleCompile!B443)),ISNUMBER(FIND("4F",ScheduleCompile!B443))),VALUE(LEFT(ScheduleCompile!B443,FIND("F",ScheduleCompile!B443)-1)),ScheduleCompile!B443)))))))</f>
        <v>1</v>
      </c>
      <c r="H450" s="1">
        <f>IF(AND(ISERROR(IF(ScheduleCompile!C443="Off",0,IF(ScheduleCompile!C443="On",1,IF(ISNUMBER(ScheduleCompile!C443),ScheduleCompile!C443/1,IF(ISTEXT(ScheduleCompile!C443),IF(OR(ISNUMBER(FIND("5F",ScheduleCompile!C443)),ISNUMBER(FIND("0F",ScheduleCompile!C443)),ISNUMBER(FIND("8F",ScheduleCompile!C443)),ISNUMBER(FIND("1F",ScheduleCompile!C443)),ISNUMBER(FIND("2F",ScheduleCompile!C443)),ISNUMBER(FIND("3F",ScheduleCompile!C443)),ISNUMBER(FIND("6F",ScheduleCompile!C443)),ISNUMBER(FIND("7F",ScheduleCompile!C443)),ISNUMBER(FIND("9F",ScheduleCompile!C443)),ISNUMBER(FIND("4F",ScheduleCompile!C443))),VALUE(LEFT(ScheduleCompile!C443,FIND("F",ScheduleCompile!C443)-1)),ScheduleCompile!C443)))))),ISTEXT(ScheduleCompile!#REF!)),"ENDTABLE",IF(ISERROR(IF(ScheduleCompile!C443="Off",0,IF(ScheduleCompile!C443="On",1,IF(ISNUMBER(ScheduleCompile!C443),ScheduleCompile!C443/1,IF(ISTEXT(ScheduleCompile!C443),IF(OR(ISNUMBER(FIND("5F",ScheduleCompile!C443)),ISNUMBER(FIND("0F",ScheduleCompile!C443)),ISNUMBER(FIND("8F",ScheduleCompile!C443)),ISNUMBER(FIND("1F",ScheduleCompile!C443)),ISNUMBER(FIND("2F",ScheduleCompile!C443)),ISNUMBER(FIND("3F",ScheduleCompile!C443)),ISNUMBER(FIND("6F",ScheduleCompile!C443)),ISNUMBER(FIND("7F",ScheduleCompile!C443)),ISNUMBER(FIND("9F",ScheduleCompile!C443)),ISNUMBER(FIND("4F",ScheduleCompile!C443))),VALUE(LEFT(ScheduleCompile!C443,FIND("F",ScheduleCompile!C443)-1)),ScheduleCompile!C443)))))),"",IF(ScheduleCompile!C443="Off",0,IF(ScheduleCompile!C443="On",1,IF(ISNUMBER(ScheduleCompile!C443),ScheduleCompile!C443/1,IF(ISTEXT(ScheduleCompile!C443),IF(OR(ISNUMBER(FIND("5F",ScheduleCompile!C443)),ISNUMBER(FIND("0F",ScheduleCompile!C443)),ISNUMBER(FIND("8F",ScheduleCompile!C443)),ISNUMBER(FIND("1F",ScheduleCompile!C443)),ISNUMBER(FIND("2F",ScheduleCompile!C443)),ISNUMBER(FIND("3F",ScheduleCompile!C443)),ISNUMBER(FIND("6F",ScheduleCompile!C443)),ISNUMBER(FIND("7F",ScheduleCompile!C443)),ISNUMBER(FIND("9F",ScheduleCompile!C443)),ISNUMBER(FIND("4F",ScheduleCompile!C443))),VALUE(LEFT(ScheduleCompile!C443,FIND("F",ScheduleCompile!C443)-1)),ScheduleCompile!C443)))))))</f>
        <v>1</v>
      </c>
      <c r="I450" s="1">
        <f>IF(AND(ISERROR(IF(ScheduleCompile!D443="Off",0,IF(ScheduleCompile!D443="On",1,IF(ISNUMBER(ScheduleCompile!D443),ScheduleCompile!D443/1,IF(ISTEXT(ScheduleCompile!D443),IF(OR(ISNUMBER(FIND("5F",ScheduleCompile!D443)),ISNUMBER(FIND("0F",ScheduleCompile!D443)),ISNUMBER(FIND("8F",ScheduleCompile!D443)),ISNUMBER(FIND("1F",ScheduleCompile!D443)),ISNUMBER(FIND("2F",ScheduleCompile!D443)),ISNUMBER(FIND("3F",ScheduleCompile!D443)),ISNUMBER(FIND("6F",ScheduleCompile!D443)),ISNUMBER(FIND("7F",ScheduleCompile!D443)),ISNUMBER(FIND("9F",ScheduleCompile!D443)),ISNUMBER(FIND("4F",ScheduleCompile!D443))),VALUE(LEFT(ScheduleCompile!D443,FIND("F",ScheduleCompile!D443)-1)),ScheduleCompile!D443)))))),ISTEXT(ScheduleCompile!#REF!)),"ENDTABLE",IF(ISERROR(IF(ScheduleCompile!D443="Off",0,IF(ScheduleCompile!D443="On",1,IF(ISNUMBER(ScheduleCompile!D443),ScheduleCompile!D443/1,IF(ISTEXT(ScheduleCompile!D443),IF(OR(ISNUMBER(FIND("5F",ScheduleCompile!D443)),ISNUMBER(FIND("0F",ScheduleCompile!D443)),ISNUMBER(FIND("8F",ScheduleCompile!D443)),ISNUMBER(FIND("1F",ScheduleCompile!D443)),ISNUMBER(FIND("2F",ScheduleCompile!D443)),ISNUMBER(FIND("3F",ScheduleCompile!D443)),ISNUMBER(FIND("6F",ScheduleCompile!D443)),ISNUMBER(FIND("7F",ScheduleCompile!D443)),ISNUMBER(FIND("9F",ScheduleCompile!D443)),ISNUMBER(FIND("4F",ScheduleCompile!D443))),VALUE(LEFT(ScheduleCompile!D443,FIND("F",ScheduleCompile!D443)-1)),ScheduleCompile!D443)))))),"",IF(ScheduleCompile!D443="Off",0,IF(ScheduleCompile!D443="On",1,IF(ISNUMBER(ScheduleCompile!D443),ScheduleCompile!D443/1,IF(ISTEXT(ScheduleCompile!D443),IF(OR(ISNUMBER(FIND("5F",ScheduleCompile!D443)),ISNUMBER(FIND("0F",ScheduleCompile!D443)),ISNUMBER(FIND("8F",ScheduleCompile!D443)),ISNUMBER(FIND("1F",ScheduleCompile!D443)),ISNUMBER(FIND("2F",ScheduleCompile!D443)),ISNUMBER(FIND("3F",ScheduleCompile!D443)),ISNUMBER(FIND("6F",ScheduleCompile!D443)),ISNUMBER(FIND("7F",ScheduleCompile!D443)),ISNUMBER(FIND("9F",ScheduleCompile!D443)),ISNUMBER(FIND("4F",ScheduleCompile!D443))),VALUE(LEFT(ScheduleCompile!D443,FIND("F",ScheduleCompile!D443)-1)),ScheduleCompile!D443)))))))</f>
        <v>1</v>
      </c>
      <c r="J450" s="1">
        <f>IF(AND(ISERROR(IF(ScheduleCompile!E443="Off",0,IF(ScheduleCompile!E443="On",1,IF(ISNUMBER(ScheduleCompile!E443),ScheduleCompile!E443/1,IF(ISTEXT(ScheduleCompile!E443),IF(OR(ISNUMBER(FIND("5F",ScheduleCompile!E443)),ISNUMBER(FIND("0F",ScheduleCompile!E443)),ISNUMBER(FIND("8F",ScheduleCompile!E443)),ISNUMBER(FIND("1F",ScheduleCompile!E443)),ISNUMBER(FIND("2F",ScheduleCompile!E443)),ISNUMBER(FIND("3F",ScheduleCompile!E443)),ISNUMBER(FIND("6F",ScheduleCompile!E443)),ISNUMBER(FIND("7F",ScheduleCompile!E443)),ISNUMBER(FIND("9F",ScheduleCompile!E443)),ISNUMBER(FIND("4F",ScheduleCompile!E443))),VALUE(LEFT(ScheduleCompile!E443,FIND("F",ScheduleCompile!E443)-1)),ScheduleCompile!E443)))))),ISTEXT(ScheduleCompile!#REF!)),"ENDTABLE",IF(ISERROR(IF(ScheduleCompile!E443="Off",0,IF(ScheduleCompile!E443="On",1,IF(ISNUMBER(ScheduleCompile!E443),ScheduleCompile!E443/1,IF(ISTEXT(ScheduleCompile!E443),IF(OR(ISNUMBER(FIND("5F",ScheduleCompile!E443)),ISNUMBER(FIND("0F",ScheduleCompile!E443)),ISNUMBER(FIND("8F",ScheduleCompile!E443)),ISNUMBER(FIND("1F",ScheduleCompile!E443)),ISNUMBER(FIND("2F",ScheduleCompile!E443)),ISNUMBER(FIND("3F",ScheduleCompile!E443)),ISNUMBER(FIND("6F",ScheduleCompile!E443)),ISNUMBER(FIND("7F",ScheduleCompile!E443)),ISNUMBER(FIND("9F",ScheduleCompile!E443)),ISNUMBER(FIND("4F",ScheduleCompile!E443))),VALUE(LEFT(ScheduleCompile!E443,FIND("F",ScheduleCompile!E443)-1)),ScheduleCompile!E443)))))),"",IF(ScheduleCompile!E443="Off",0,IF(ScheduleCompile!E443="On",1,IF(ISNUMBER(ScheduleCompile!E443),ScheduleCompile!E443/1,IF(ISTEXT(ScheduleCompile!E443),IF(OR(ISNUMBER(FIND("5F",ScheduleCompile!E443)),ISNUMBER(FIND("0F",ScheduleCompile!E443)),ISNUMBER(FIND("8F",ScheduleCompile!E443)),ISNUMBER(FIND("1F",ScheduleCompile!E443)),ISNUMBER(FIND("2F",ScheduleCompile!E443)),ISNUMBER(FIND("3F",ScheduleCompile!E443)),ISNUMBER(FIND("6F",ScheduleCompile!E443)),ISNUMBER(FIND("7F",ScheduleCompile!E443)),ISNUMBER(FIND("9F",ScheduleCompile!E443)),ISNUMBER(FIND("4F",ScheduleCompile!E443))),VALUE(LEFT(ScheduleCompile!E443,FIND("F",ScheduleCompile!E443)-1)),ScheduleCompile!E443)))))))</f>
        <v>1</v>
      </c>
      <c r="K450" s="1">
        <f>IF(AND(ISERROR(IF(ScheduleCompile!F443="Off",0,IF(ScheduleCompile!F443="On",1,IF(ISNUMBER(ScheduleCompile!F443),ScheduleCompile!F443/1,IF(ISTEXT(ScheduleCompile!F443),IF(OR(ISNUMBER(FIND("5F",ScheduleCompile!F443)),ISNUMBER(FIND("0F",ScheduleCompile!F443)),ISNUMBER(FIND("8F",ScheduleCompile!F443)),ISNUMBER(FIND("1F",ScheduleCompile!F443)),ISNUMBER(FIND("2F",ScheduleCompile!F443)),ISNUMBER(FIND("3F",ScheduleCompile!F443)),ISNUMBER(FIND("6F",ScheduleCompile!F443)),ISNUMBER(FIND("7F",ScheduleCompile!F443)),ISNUMBER(FIND("9F",ScheduleCompile!F443)),ISNUMBER(FIND("4F",ScheduleCompile!F443))),VALUE(LEFT(ScheduleCompile!F443,FIND("F",ScheduleCompile!F443)-1)),ScheduleCompile!F443)))))),ISTEXT(ScheduleCompile!#REF!)),"ENDTABLE",IF(ISERROR(IF(ScheduleCompile!F443="Off",0,IF(ScheduleCompile!F443="On",1,IF(ISNUMBER(ScheduleCompile!F443),ScheduleCompile!F443/1,IF(ISTEXT(ScheduleCompile!F443),IF(OR(ISNUMBER(FIND("5F",ScheduleCompile!F443)),ISNUMBER(FIND("0F",ScheduleCompile!F443)),ISNUMBER(FIND("8F",ScheduleCompile!F443)),ISNUMBER(FIND("1F",ScheduleCompile!F443)),ISNUMBER(FIND("2F",ScheduleCompile!F443)),ISNUMBER(FIND("3F",ScheduleCompile!F443)),ISNUMBER(FIND("6F",ScheduleCompile!F443)),ISNUMBER(FIND("7F",ScheduleCompile!F443)),ISNUMBER(FIND("9F",ScheduleCompile!F443)),ISNUMBER(FIND("4F",ScheduleCompile!F443))),VALUE(LEFT(ScheduleCompile!F443,FIND("F",ScheduleCompile!F443)-1)),ScheduleCompile!F443)))))),"",IF(ScheduleCompile!F443="Off",0,IF(ScheduleCompile!F443="On",1,IF(ISNUMBER(ScheduleCompile!F443),ScheduleCompile!F443/1,IF(ISTEXT(ScheduleCompile!F443),IF(OR(ISNUMBER(FIND("5F",ScheduleCompile!F443)),ISNUMBER(FIND("0F",ScheduleCompile!F443)),ISNUMBER(FIND("8F",ScheduleCompile!F443)),ISNUMBER(FIND("1F",ScheduleCompile!F443)),ISNUMBER(FIND("2F",ScheduleCompile!F443)),ISNUMBER(FIND("3F",ScheduleCompile!F443)),ISNUMBER(FIND("6F",ScheduleCompile!F443)),ISNUMBER(FIND("7F",ScheduleCompile!F443)),ISNUMBER(FIND("9F",ScheduleCompile!F443)),ISNUMBER(FIND("4F",ScheduleCompile!F443))),VALUE(LEFT(ScheduleCompile!F443,FIND("F",ScheduleCompile!F443)-1)),ScheduleCompile!F443)))))))</f>
        <v>1</v>
      </c>
      <c r="L450" s="1">
        <f>IF(AND(ISERROR(IF(ScheduleCompile!G443="Off",0,IF(ScheduleCompile!G443="On",1,IF(ISNUMBER(ScheduleCompile!G443),ScheduleCompile!G443/1,IF(ISTEXT(ScheduleCompile!G443),IF(OR(ISNUMBER(FIND("5F",ScheduleCompile!G443)),ISNUMBER(FIND("0F",ScheduleCompile!G443)),ISNUMBER(FIND("8F",ScheduleCompile!G443)),ISNUMBER(FIND("1F",ScheduleCompile!G443)),ISNUMBER(FIND("2F",ScheduleCompile!G443)),ISNUMBER(FIND("3F",ScheduleCompile!G443)),ISNUMBER(FIND("6F",ScheduleCompile!G443)),ISNUMBER(FIND("7F",ScheduleCompile!G443)),ISNUMBER(FIND("9F",ScheduleCompile!G443)),ISNUMBER(FIND("4F",ScheduleCompile!G443))),VALUE(LEFT(ScheduleCompile!G443,FIND("F",ScheduleCompile!G443)-1)),ScheduleCompile!G443)))))),ISTEXT(ScheduleCompile!#REF!)),"ENDTABLE",IF(ISERROR(IF(ScheduleCompile!G443="Off",0,IF(ScheduleCompile!G443="On",1,IF(ISNUMBER(ScheduleCompile!G443),ScheduleCompile!G443/1,IF(ISTEXT(ScheduleCompile!G443),IF(OR(ISNUMBER(FIND("5F",ScheduleCompile!G443)),ISNUMBER(FIND("0F",ScheduleCompile!G443)),ISNUMBER(FIND("8F",ScheduleCompile!G443)),ISNUMBER(FIND("1F",ScheduleCompile!G443)),ISNUMBER(FIND("2F",ScheduleCompile!G443)),ISNUMBER(FIND("3F",ScheduleCompile!G443)),ISNUMBER(FIND("6F",ScheduleCompile!G443)),ISNUMBER(FIND("7F",ScheduleCompile!G443)),ISNUMBER(FIND("9F",ScheduleCompile!G443)),ISNUMBER(FIND("4F",ScheduleCompile!G443))),VALUE(LEFT(ScheduleCompile!G443,FIND("F",ScheduleCompile!G443)-1)),ScheduleCompile!G443)))))),"",IF(ScheduleCompile!G443="Off",0,IF(ScheduleCompile!G443="On",1,IF(ISNUMBER(ScheduleCompile!G443),ScheduleCompile!G443/1,IF(ISTEXT(ScheduleCompile!G443),IF(OR(ISNUMBER(FIND("5F",ScheduleCompile!G443)),ISNUMBER(FIND("0F",ScheduleCompile!G443)),ISNUMBER(FIND("8F",ScheduleCompile!G443)),ISNUMBER(FIND("1F",ScheduleCompile!G443)),ISNUMBER(FIND("2F",ScheduleCompile!G443)),ISNUMBER(FIND("3F",ScheduleCompile!G443)),ISNUMBER(FIND("6F",ScheduleCompile!G443)),ISNUMBER(FIND("7F",ScheduleCompile!G443)),ISNUMBER(FIND("9F",ScheduleCompile!G443)),ISNUMBER(FIND("4F",ScheduleCompile!G443))),VALUE(LEFT(ScheduleCompile!G443,FIND("F",ScheduleCompile!G443)-1)),ScheduleCompile!G443)))))))</f>
        <v>1</v>
      </c>
      <c r="M450" s="1">
        <f>IF(AND(ISERROR(IF(ScheduleCompile!H443="Off",0,IF(ScheduleCompile!H443="On",1,IF(ISNUMBER(ScheduleCompile!H443),ScheduleCompile!H443/1,IF(ISTEXT(ScheduleCompile!H443),IF(OR(ISNUMBER(FIND("5F",ScheduleCompile!H443)),ISNUMBER(FIND("0F",ScheduleCompile!H443)),ISNUMBER(FIND("8F",ScheduleCompile!H443)),ISNUMBER(FIND("1F",ScheduleCompile!H443)),ISNUMBER(FIND("2F",ScheduleCompile!H443)),ISNUMBER(FIND("3F",ScheduleCompile!H443)),ISNUMBER(FIND("6F",ScheduleCompile!H443)),ISNUMBER(FIND("7F",ScheduleCompile!H443)),ISNUMBER(FIND("9F",ScheduleCompile!H443)),ISNUMBER(FIND("4F",ScheduleCompile!H443))),VALUE(LEFT(ScheduleCompile!H443,FIND("F",ScheduleCompile!H443)-1)),ScheduleCompile!H443)))))),ISTEXT(ScheduleCompile!#REF!)),"ENDTABLE",IF(ISERROR(IF(ScheduleCompile!H443="Off",0,IF(ScheduleCompile!H443="On",1,IF(ISNUMBER(ScheduleCompile!H443),ScheduleCompile!H443/1,IF(ISTEXT(ScheduleCompile!H443),IF(OR(ISNUMBER(FIND("5F",ScheduleCompile!H443)),ISNUMBER(FIND("0F",ScheduleCompile!H443)),ISNUMBER(FIND("8F",ScheduleCompile!H443)),ISNUMBER(FIND("1F",ScheduleCompile!H443)),ISNUMBER(FIND("2F",ScheduleCompile!H443)),ISNUMBER(FIND("3F",ScheduleCompile!H443)),ISNUMBER(FIND("6F",ScheduleCompile!H443)),ISNUMBER(FIND("7F",ScheduleCompile!H443)),ISNUMBER(FIND("9F",ScheduleCompile!H443)),ISNUMBER(FIND("4F",ScheduleCompile!H443))),VALUE(LEFT(ScheduleCompile!H443,FIND("F",ScheduleCompile!H443)-1)),ScheduleCompile!H443)))))),"",IF(ScheduleCompile!H443="Off",0,IF(ScheduleCompile!H443="On",1,IF(ISNUMBER(ScheduleCompile!H443),ScheduleCompile!H443/1,IF(ISTEXT(ScheduleCompile!H443),IF(OR(ISNUMBER(FIND("5F",ScheduleCompile!H443)),ISNUMBER(FIND("0F",ScheduleCompile!H443)),ISNUMBER(FIND("8F",ScheduleCompile!H443)),ISNUMBER(FIND("1F",ScheduleCompile!H443)),ISNUMBER(FIND("2F",ScheduleCompile!H443)),ISNUMBER(FIND("3F",ScheduleCompile!H443)),ISNUMBER(FIND("6F",ScheduleCompile!H443)),ISNUMBER(FIND("7F",ScheduleCompile!H443)),ISNUMBER(FIND("9F",ScheduleCompile!H443)),ISNUMBER(FIND("4F",ScheduleCompile!H443))),VALUE(LEFT(ScheduleCompile!H443,FIND("F",ScheduleCompile!H443)-1)),ScheduleCompile!H443)))))))</f>
        <v>0.25</v>
      </c>
      <c r="N450" s="1">
        <f>IF(AND(ISERROR(IF(ScheduleCompile!I443="Off",0,IF(ScheduleCompile!I443="On",1,IF(ISNUMBER(ScheduleCompile!I443),ScheduleCompile!I443/1,IF(ISTEXT(ScheduleCompile!I443),IF(OR(ISNUMBER(FIND("5F",ScheduleCompile!I443)),ISNUMBER(FIND("0F",ScheduleCompile!I443)),ISNUMBER(FIND("8F",ScheduleCompile!I443)),ISNUMBER(FIND("1F",ScheduleCompile!I443)),ISNUMBER(FIND("2F",ScheduleCompile!I443)),ISNUMBER(FIND("3F",ScheduleCompile!I443)),ISNUMBER(FIND("6F",ScheduleCompile!I443)),ISNUMBER(FIND("7F",ScheduleCompile!I443)),ISNUMBER(FIND("9F",ScheduleCompile!I443)),ISNUMBER(FIND("4F",ScheduleCompile!I443))),VALUE(LEFT(ScheduleCompile!I443,FIND("F",ScheduleCompile!I443)-1)),ScheduleCompile!I443)))))),ISTEXT(ScheduleCompile!#REF!)),"ENDTABLE",IF(ISERROR(IF(ScheduleCompile!I443="Off",0,IF(ScheduleCompile!I443="On",1,IF(ISNUMBER(ScheduleCompile!I443),ScheduleCompile!I443/1,IF(ISTEXT(ScheduleCompile!I443),IF(OR(ISNUMBER(FIND("5F",ScheduleCompile!I443)),ISNUMBER(FIND("0F",ScheduleCompile!I443)),ISNUMBER(FIND("8F",ScheduleCompile!I443)),ISNUMBER(FIND("1F",ScheduleCompile!I443)),ISNUMBER(FIND("2F",ScheduleCompile!I443)),ISNUMBER(FIND("3F",ScheduleCompile!I443)),ISNUMBER(FIND("6F",ScheduleCompile!I443)),ISNUMBER(FIND("7F",ScheduleCompile!I443)),ISNUMBER(FIND("9F",ScheduleCompile!I443)),ISNUMBER(FIND("4F",ScheduleCompile!I443))),VALUE(LEFT(ScheduleCompile!I443,FIND("F",ScheduleCompile!I443)-1)),ScheduleCompile!I443)))))),"",IF(ScheduleCompile!I443="Off",0,IF(ScheduleCompile!I443="On",1,IF(ISNUMBER(ScheduleCompile!I443),ScheduleCompile!I443/1,IF(ISTEXT(ScheduleCompile!I443),IF(OR(ISNUMBER(FIND("5F",ScheduleCompile!I443)),ISNUMBER(FIND("0F",ScheduleCompile!I443)),ISNUMBER(FIND("8F",ScheduleCompile!I443)),ISNUMBER(FIND("1F",ScheduleCompile!I443)),ISNUMBER(FIND("2F",ScheduleCompile!I443)),ISNUMBER(FIND("3F",ScheduleCompile!I443)),ISNUMBER(FIND("6F",ScheduleCompile!I443)),ISNUMBER(FIND("7F",ScheduleCompile!I443)),ISNUMBER(FIND("9F",ScheduleCompile!I443)),ISNUMBER(FIND("4F",ScheduleCompile!I443))),VALUE(LEFT(ScheduleCompile!I443,FIND("F",ScheduleCompile!I443)-1)),ScheduleCompile!I443)))))))</f>
        <v>0.25</v>
      </c>
      <c r="O450" s="1">
        <f>IF(AND(ISERROR(IF(ScheduleCompile!J443="Off",0,IF(ScheduleCompile!J443="On",1,IF(ISNUMBER(ScheduleCompile!J443),ScheduleCompile!J443/1,IF(ISTEXT(ScheduleCompile!J443),IF(OR(ISNUMBER(FIND("5F",ScheduleCompile!J443)),ISNUMBER(FIND("0F",ScheduleCompile!J443)),ISNUMBER(FIND("8F",ScheduleCompile!J443)),ISNUMBER(FIND("1F",ScheduleCompile!J443)),ISNUMBER(FIND("2F",ScheduleCompile!J443)),ISNUMBER(FIND("3F",ScheduleCompile!J443)),ISNUMBER(FIND("6F",ScheduleCompile!J443)),ISNUMBER(FIND("7F",ScheduleCompile!J443)),ISNUMBER(FIND("9F",ScheduleCompile!J443)),ISNUMBER(FIND("4F",ScheduleCompile!J443))),VALUE(LEFT(ScheduleCompile!J443,FIND("F",ScheduleCompile!J443)-1)),ScheduleCompile!J443)))))),ISTEXT(ScheduleCompile!#REF!)),"ENDTABLE",IF(ISERROR(IF(ScheduleCompile!J443="Off",0,IF(ScheduleCompile!J443="On",1,IF(ISNUMBER(ScheduleCompile!J443),ScheduleCompile!J443/1,IF(ISTEXT(ScheduleCompile!J443),IF(OR(ISNUMBER(FIND("5F",ScheduleCompile!J443)),ISNUMBER(FIND("0F",ScheduleCompile!J443)),ISNUMBER(FIND("8F",ScheduleCompile!J443)),ISNUMBER(FIND("1F",ScheduleCompile!J443)),ISNUMBER(FIND("2F",ScheduleCompile!J443)),ISNUMBER(FIND("3F",ScheduleCompile!J443)),ISNUMBER(FIND("6F",ScheduleCompile!J443)),ISNUMBER(FIND("7F",ScheduleCompile!J443)),ISNUMBER(FIND("9F",ScheduleCompile!J443)),ISNUMBER(FIND("4F",ScheduleCompile!J443))),VALUE(LEFT(ScheduleCompile!J443,FIND("F",ScheduleCompile!J443)-1)),ScheduleCompile!J443)))))),"",IF(ScheduleCompile!J443="Off",0,IF(ScheduleCompile!J443="On",1,IF(ISNUMBER(ScheduleCompile!J443),ScheduleCompile!J443/1,IF(ISTEXT(ScheduleCompile!J443),IF(OR(ISNUMBER(FIND("5F",ScheduleCompile!J443)),ISNUMBER(FIND("0F",ScheduleCompile!J443)),ISNUMBER(FIND("8F",ScheduleCompile!J443)),ISNUMBER(FIND("1F",ScheduleCompile!J443)),ISNUMBER(FIND("2F",ScheduleCompile!J443)),ISNUMBER(FIND("3F",ScheduleCompile!J443)),ISNUMBER(FIND("6F",ScheduleCompile!J443)),ISNUMBER(FIND("7F",ScheduleCompile!J443)),ISNUMBER(FIND("9F",ScheduleCompile!J443)),ISNUMBER(FIND("4F",ScheduleCompile!J443))),VALUE(LEFT(ScheduleCompile!J443,FIND("F",ScheduleCompile!J443)-1)),ScheduleCompile!J443)))))))</f>
        <v>0.25</v>
      </c>
      <c r="P450" s="1">
        <f>IF(AND(ISERROR(IF(ScheduleCompile!K443="Off",0,IF(ScheduleCompile!K443="On",1,IF(ISNUMBER(ScheduleCompile!K443),ScheduleCompile!K443/1,IF(ISTEXT(ScheduleCompile!K443),IF(OR(ISNUMBER(FIND("5F",ScheduleCompile!K443)),ISNUMBER(FIND("0F",ScheduleCompile!K443)),ISNUMBER(FIND("8F",ScheduleCompile!K443)),ISNUMBER(FIND("1F",ScheduleCompile!K443)),ISNUMBER(FIND("2F",ScheduleCompile!K443)),ISNUMBER(FIND("3F",ScheduleCompile!K443)),ISNUMBER(FIND("6F",ScheduleCompile!K443)),ISNUMBER(FIND("7F",ScheduleCompile!K443)),ISNUMBER(FIND("9F",ScheduleCompile!K443)),ISNUMBER(FIND("4F",ScheduleCompile!K443))),VALUE(LEFT(ScheduleCompile!K443,FIND("F",ScheduleCompile!K443)-1)),ScheduleCompile!K443)))))),ISTEXT(ScheduleCompile!#REF!)),"ENDTABLE",IF(ISERROR(IF(ScheduleCompile!K443="Off",0,IF(ScheduleCompile!K443="On",1,IF(ISNUMBER(ScheduleCompile!K443),ScheduleCompile!K443/1,IF(ISTEXT(ScheduleCompile!K443),IF(OR(ISNUMBER(FIND("5F",ScheduleCompile!K443)),ISNUMBER(FIND("0F",ScheduleCompile!K443)),ISNUMBER(FIND("8F",ScheduleCompile!K443)),ISNUMBER(FIND("1F",ScheduleCompile!K443)),ISNUMBER(FIND("2F",ScheduleCompile!K443)),ISNUMBER(FIND("3F",ScheduleCompile!K443)),ISNUMBER(FIND("6F",ScheduleCompile!K443)),ISNUMBER(FIND("7F",ScheduleCompile!K443)),ISNUMBER(FIND("9F",ScheduleCompile!K443)),ISNUMBER(FIND("4F",ScheduleCompile!K443))),VALUE(LEFT(ScheduleCompile!K443,FIND("F",ScheduleCompile!K443)-1)),ScheduleCompile!K443)))))),"",IF(ScheduleCompile!K443="Off",0,IF(ScheduleCompile!K443="On",1,IF(ISNUMBER(ScheduleCompile!K443),ScheduleCompile!K443/1,IF(ISTEXT(ScheduleCompile!K443),IF(OR(ISNUMBER(FIND("5F",ScheduleCompile!K443)),ISNUMBER(FIND("0F",ScheduleCompile!K443)),ISNUMBER(FIND("8F",ScheduleCompile!K443)),ISNUMBER(FIND("1F",ScheduleCompile!K443)),ISNUMBER(FIND("2F",ScheduleCompile!K443)),ISNUMBER(FIND("3F",ScheduleCompile!K443)),ISNUMBER(FIND("6F",ScheduleCompile!K443)),ISNUMBER(FIND("7F",ScheduleCompile!K443)),ISNUMBER(FIND("9F",ScheduleCompile!K443)),ISNUMBER(FIND("4F",ScheduleCompile!K443))),VALUE(LEFT(ScheduleCompile!K443,FIND("F",ScheduleCompile!K443)-1)),ScheduleCompile!K443)))))))</f>
        <v>0.25</v>
      </c>
      <c r="Q450" s="1">
        <f>IF(AND(ISERROR(IF(ScheduleCompile!L443="Off",0,IF(ScheduleCompile!L443="On",1,IF(ISNUMBER(ScheduleCompile!L443),ScheduleCompile!L443/1,IF(ISTEXT(ScheduleCompile!L443),IF(OR(ISNUMBER(FIND("5F",ScheduleCompile!L443)),ISNUMBER(FIND("0F",ScheduleCompile!L443)),ISNUMBER(FIND("8F",ScheduleCompile!L443)),ISNUMBER(FIND("1F",ScheduleCompile!L443)),ISNUMBER(FIND("2F",ScheduleCompile!L443)),ISNUMBER(FIND("3F",ScheduleCompile!L443)),ISNUMBER(FIND("6F",ScheduleCompile!L443)),ISNUMBER(FIND("7F",ScheduleCompile!L443)),ISNUMBER(FIND("9F",ScheduleCompile!L443)),ISNUMBER(FIND("4F",ScheduleCompile!L443))),VALUE(LEFT(ScheduleCompile!L443,FIND("F",ScheduleCompile!L443)-1)),ScheduleCompile!L443)))))),ISTEXT(ScheduleCompile!#REF!)),"ENDTABLE",IF(ISERROR(IF(ScheduleCompile!L443="Off",0,IF(ScheduleCompile!L443="On",1,IF(ISNUMBER(ScheduleCompile!L443),ScheduleCompile!L443/1,IF(ISTEXT(ScheduleCompile!L443),IF(OR(ISNUMBER(FIND("5F",ScheduleCompile!L443)),ISNUMBER(FIND("0F",ScheduleCompile!L443)),ISNUMBER(FIND("8F",ScheduleCompile!L443)),ISNUMBER(FIND("1F",ScheduleCompile!L443)),ISNUMBER(FIND("2F",ScheduleCompile!L443)),ISNUMBER(FIND("3F",ScheduleCompile!L443)),ISNUMBER(FIND("6F",ScheduleCompile!L443)),ISNUMBER(FIND("7F",ScheduleCompile!L443)),ISNUMBER(FIND("9F",ScheduleCompile!L443)),ISNUMBER(FIND("4F",ScheduleCompile!L443))),VALUE(LEFT(ScheduleCompile!L443,FIND("F",ScheduleCompile!L443)-1)),ScheduleCompile!L443)))))),"",IF(ScheduleCompile!L443="Off",0,IF(ScheduleCompile!L443="On",1,IF(ISNUMBER(ScheduleCompile!L443),ScheduleCompile!L443/1,IF(ISTEXT(ScheduleCompile!L443),IF(OR(ISNUMBER(FIND("5F",ScheduleCompile!L443)),ISNUMBER(FIND("0F",ScheduleCompile!L443)),ISNUMBER(FIND("8F",ScheduleCompile!L443)),ISNUMBER(FIND("1F",ScheduleCompile!L443)),ISNUMBER(FIND("2F",ScheduleCompile!L443)),ISNUMBER(FIND("3F",ScheduleCompile!L443)),ISNUMBER(FIND("6F",ScheduleCompile!L443)),ISNUMBER(FIND("7F",ScheduleCompile!L443)),ISNUMBER(FIND("9F",ScheduleCompile!L443)),ISNUMBER(FIND("4F",ScheduleCompile!L443))),VALUE(LEFT(ScheduleCompile!L443,FIND("F",ScheduleCompile!L443)-1)),ScheduleCompile!L443)))))))</f>
        <v>0.25</v>
      </c>
      <c r="R450" s="1">
        <f>IF(AND(ISERROR(IF(ScheduleCompile!M443="Off",0,IF(ScheduleCompile!M443="On",1,IF(ISNUMBER(ScheduleCompile!M443),ScheduleCompile!M443/1,IF(ISTEXT(ScheduleCompile!M443),IF(OR(ISNUMBER(FIND("5F",ScheduleCompile!M443)),ISNUMBER(FIND("0F",ScheduleCompile!M443)),ISNUMBER(FIND("8F",ScheduleCompile!M443)),ISNUMBER(FIND("1F",ScheduleCompile!M443)),ISNUMBER(FIND("2F",ScheduleCompile!M443)),ISNUMBER(FIND("3F",ScheduleCompile!M443)),ISNUMBER(FIND("6F",ScheduleCompile!M443)),ISNUMBER(FIND("7F",ScheduleCompile!M443)),ISNUMBER(FIND("9F",ScheduleCompile!M443)),ISNUMBER(FIND("4F",ScheduleCompile!M443))),VALUE(LEFT(ScheduleCompile!M443,FIND("F",ScheduleCompile!M443)-1)),ScheduleCompile!M443)))))),ISTEXT(ScheduleCompile!#REF!)),"ENDTABLE",IF(ISERROR(IF(ScheduleCompile!M443="Off",0,IF(ScheduleCompile!M443="On",1,IF(ISNUMBER(ScheduleCompile!M443),ScheduleCompile!M443/1,IF(ISTEXT(ScheduleCompile!M443),IF(OR(ISNUMBER(FIND("5F",ScheduleCompile!M443)),ISNUMBER(FIND("0F",ScheduleCompile!M443)),ISNUMBER(FIND("8F",ScheduleCompile!M443)),ISNUMBER(FIND("1F",ScheduleCompile!M443)),ISNUMBER(FIND("2F",ScheduleCompile!M443)),ISNUMBER(FIND("3F",ScheduleCompile!M443)),ISNUMBER(FIND("6F",ScheduleCompile!M443)),ISNUMBER(FIND("7F",ScheduleCompile!M443)),ISNUMBER(FIND("9F",ScheduleCompile!M443)),ISNUMBER(FIND("4F",ScheduleCompile!M443))),VALUE(LEFT(ScheduleCompile!M443,FIND("F",ScheduleCompile!M443)-1)),ScheduleCompile!M443)))))),"",IF(ScheduleCompile!M443="Off",0,IF(ScheduleCompile!M443="On",1,IF(ISNUMBER(ScheduleCompile!M443),ScheduleCompile!M443/1,IF(ISTEXT(ScheduleCompile!M443),IF(OR(ISNUMBER(FIND("5F",ScheduleCompile!M443)),ISNUMBER(FIND("0F",ScheduleCompile!M443)),ISNUMBER(FIND("8F",ScheduleCompile!M443)),ISNUMBER(FIND("1F",ScheduleCompile!M443)),ISNUMBER(FIND("2F",ScheduleCompile!M443)),ISNUMBER(FIND("3F",ScheduleCompile!M443)),ISNUMBER(FIND("6F",ScheduleCompile!M443)),ISNUMBER(FIND("7F",ScheduleCompile!M443)),ISNUMBER(FIND("9F",ScheduleCompile!M443)),ISNUMBER(FIND("4F",ScheduleCompile!M443))),VALUE(LEFT(ScheduleCompile!M443,FIND("F",ScheduleCompile!M443)-1)),ScheduleCompile!M443)))))))</f>
        <v>0.25</v>
      </c>
      <c r="S450" s="1">
        <f>IF(AND(ISERROR(IF(ScheduleCompile!N443="Off",0,IF(ScheduleCompile!N443="On",1,IF(ISNUMBER(ScheduleCompile!N443),ScheduleCompile!N443/1,IF(ISTEXT(ScheduleCompile!N443),IF(OR(ISNUMBER(FIND("5F",ScheduleCompile!N443)),ISNUMBER(FIND("0F",ScheduleCompile!N443)),ISNUMBER(FIND("8F",ScheduleCompile!N443)),ISNUMBER(FIND("1F",ScheduleCompile!N443)),ISNUMBER(FIND("2F",ScheduleCompile!N443)),ISNUMBER(FIND("3F",ScheduleCompile!N443)),ISNUMBER(FIND("6F",ScheduleCompile!N443)),ISNUMBER(FIND("7F",ScheduleCompile!N443)),ISNUMBER(FIND("9F",ScheduleCompile!N443)),ISNUMBER(FIND("4F",ScheduleCompile!N443))),VALUE(LEFT(ScheduleCompile!N443,FIND("F",ScheduleCompile!N443)-1)),ScheduleCompile!N443)))))),ISTEXT(ScheduleCompile!#REF!)),"ENDTABLE",IF(ISERROR(IF(ScheduleCompile!N443="Off",0,IF(ScheduleCompile!N443="On",1,IF(ISNUMBER(ScheduleCompile!N443),ScheduleCompile!N443/1,IF(ISTEXT(ScheduleCompile!N443),IF(OR(ISNUMBER(FIND("5F",ScheduleCompile!N443)),ISNUMBER(FIND("0F",ScheduleCompile!N443)),ISNUMBER(FIND("8F",ScheduleCompile!N443)),ISNUMBER(FIND("1F",ScheduleCompile!N443)),ISNUMBER(FIND("2F",ScheduleCompile!N443)),ISNUMBER(FIND("3F",ScheduleCompile!N443)),ISNUMBER(FIND("6F",ScheduleCompile!N443)),ISNUMBER(FIND("7F",ScheduleCompile!N443)),ISNUMBER(FIND("9F",ScheduleCompile!N443)),ISNUMBER(FIND("4F",ScheduleCompile!N443))),VALUE(LEFT(ScheduleCompile!N443,FIND("F",ScheduleCompile!N443)-1)),ScheduleCompile!N443)))))),"",IF(ScheduleCompile!N443="Off",0,IF(ScheduleCompile!N443="On",1,IF(ISNUMBER(ScheduleCompile!N443),ScheduleCompile!N443/1,IF(ISTEXT(ScheduleCompile!N443),IF(OR(ISNUMBER(FIND("5F",ScheduleCompile!N443)),ISNUMBER(FIND("0F",ScheduleCompile!N443)),ISNUMBER(FIND("8F",ScheduleCompile!N443)),ISNUMBER(FIND("1F",ScheduleCompile!N443)),ISNUMBER(FIND("2F",ScheduleCompile!N443)),ISNUMBER(FIND("3F",ScheduleCompile!N443)),ISNUMBER(FIND("6F",ScheduleCompile!N443)),ISNUMBER(FIND("7F",ScheduleCompile!N443)),ISNUMBER(FIND("9F",ScheduleCompile!N443)),ISNUMBER(FIND("4F",ScheduleCompile!N443))),VALUE(LEFT(ScheduleCompile!N443,FIND("F",ScheduleCompile!N443)-1)),ScheduleCompile!N443)))))))</f>
        <v>0.25</v>
      </c>
      <c r="T450" s="1">
        <f>IF(AND(ISERROR(IF(ScheduleCompile!O443="Off",0,IF(ScheduleCompile!O443="On",1,IF(ISNUMBER(ScheduleCompile!O443),ScheduleCompile!O443/1,IF(ISTEXT(ScheduleCompile!O443),IF(OR(ISNUMBER(FIND("5F",ScheduleCompile!O443)),ISNUMBER(FIND("0F",ScheduleCompile!O443)),ISNUMBER(FIND("8F",ScheduleCompile!O443)),ISNUMBER(FIND("1F",ScheduleCompile!O443)),ISNUMBER(FIND("2F",ScheduleCompile!O443)),ISNUMBER(FIND("3F",ScheduleCompile!O443)),ISNUMBER(FIND("6F",ScheduleCompile!O443)),ISNUMBER(FIND("7F",ScheduleCompile!O443)),ISNUMBER(FIND("9F",ScheduleCompile!O443)),ISNUMBER(FIND("4F",ScheduleCompile!O443))),VALUE(LEFT(ScheduleCompile!O443,FIND("F",ScheduleCompile!O443)-1)),ScheduleCompile!O443)))))),ISTEXT(ScheduleCompile!#REF!)),"ENDTABLE",IF(ISERROR(IF(ScheduleCompile!O443="Off",0,IF(ScheduleCompile!O443="On",1,IF(ISNUMBER(ScheduleCompile!O443),ScheduleCompile!O443/1,IF(ISTEXT(ScheduleCompile!O443),IF(OR(ISNUMBER(FIND("5F",ScheduleCompile!O443)),ISNUMBER(FIND("0F",ScheduleCompile!O443)),ISNUMBER(FIND("8F",ScheduleCompile!O443)),ISNUMBER(FIND("1F",ScheduleCompile!O443)),ISNUMBER(FIND("2F",ScheduleCompile!O443)),ISNUMBER(FIND("3F",ScheduleCompile!O443)),ISNUMBER(FIND("6F",ScheduleCompile!O443)),ISNUMBER(FIND("7F",ScheduleCompile!O443)),ISNUMBER(FIND("9F",ScheduleCompile!O443)),ISNUMBER(FIND("4F",ScheduleCompile!O443))),VALUE(LEFT(ScheduleCompile!O443,FIND("F",ScheduleCompile!O443)-1)),ScheduleCompile!O443)))))),"",IF(ScheduleCompile!O443="Off",0,IF(ScheduleCompile!O443="On",1,IF(ISNUMBER(ScheduleCompile!O443),ScheduleCompile!O443/1,IF(ISTEXT(ScheduleCompile!O443),IF(OR(ISNUMBER(FIND("5F",ScheduleCompile!O443)),ISNUMBER(FIND("0F",ScheduleCompile!O443)),ISNUMBER(FIND("8F",ScheduleCompile!O443)),ISNUMBER(FIND("1F",ScheduleCompile!O443)),ISNUMBER(FIND("2F",ScheduleCompile!O443)),ISNUMBER(FIND("3F",ScheduleCompile!O443)),ISNUMBER(FIND("6F",ScheduleCompile!O443)),ISNUMBER(FIND("7F",ScheduleCompile!O443)),ISNUMBER(FIND("9F",ScheduleCompile!O443)),ISNUMBER(FIND("4F",ScheduleCompile!O443))),VALUE(LEFT(ScheduleCompile!O443,FIND("F",ScheduleCompile!O443)-1)),ScheduleCompile!O443)))))))</f>
        <v>0.25</v>
      </c>
      <c r="U450" s="1">
        <f>IF(AND(ISERROR(IF(ScheduleCompile!P443="Off",0,IF(ScheduleCompile!P443="On",1,IF(ISNUMBER(ScheduleCompile!P443),ScheduleCompile!P443/1,IF(ISTEXT(ScheduleCompile!P443),IF(OR(ISNUMBER(FIND("5F",ScheduleCompile!P443)),ISNUMBER(FIND("0F",ScheduleCompile!P443)),ISNUMBER(FIND("8F",ScheduleCompile!P443)),ISNUMBER(FIND("1F",ScheduleCompile!P443)),ISNUMBER(FIND("2F",ScheduleCompile!P443)),ISNUMBER(FIND("3F",ScheduleCompile!P443)),ISNUMBER(FIND("6F",ScheduleCompile!P443)),ISNUMBER(FIND("7F",ScheduleCompile!P443)),ISNUMBER(FIND("9F",ScheduleCompile!P443)),ISNUMBER(FIND("4F",ScheduleCompile!P443))),VALUE(LEFT(ScheduleCompile!P443,FIND("F",ScheduleCompile!P443)-1)),ScheduleCompile!P443)))))),ISTEXT(ScheduleCompile!#REF!)),"ENDTABLE",IF(ISERROR(IF(ScheduleCompile!P443="Off",0,IF(ScheduleCompile!P443="On",1,IF(ISNUMBER(ScheduleCompile!P443),ScheduleCompile!P443/1,IF(ISTEXT(ScheduleCompile!P443),IF(OR(ISNUMBER(FIND("5F",ScheduleCompile!P443)),ISNUMBER(FIND("0F",ScheduleCompile!P443)),ISNUMBER(FIND("8F",ScheduleCompile!P443)),ISNUMBER(FIND("1F",ScheduleCompile!P443)),ISNUMBER(FIND("2F",ScheduleCompile!P443)),ISNUMBER(FIND("3F",ScheduleCompile!P443)),ISNUMBER(FIND("6F",ScheduleCompile!P443)),ISNUMBER(FIND("7F",ScheduleCompile!P443)),ISNUMBER(FIND("9F",ScheduleCompile!P443)),ISNUMBER(FIND("4F",ScheduleCompile!P443))),VALUE(LEFT(ScheduleCompile!P443,FIND("F",ScheduleCompile!P443)-1)),ScheduleCompile!P443)))))),"",IF(ScheduleCompile!P443="Off",0,IF(ScheduleCompile!P443="On",1,IF(ISNUMBER(ScheduleCompile!P443),ScheduleCompile!P443/1,IF(ISTEXT(ScheduleCompile!P443),IF(OR(ISNUMBER(FIND("5F",ScheduleCompile!P443)),ISNUMBER(FIND("0F",ScheduleCompile!P443)),ISNUMBER(FIND("8F",ScheduleCompile!P443)),ISNUMBER(FIND("1F",ScheduleCompile!P443)),ISNUMBER(FIND("2F",ScheduleCompile!P443)),ISNUMBER(FIND("3F",ScheduleCompile!P443)),ISNUMBER(FIND("6F",ScheduleCompile!P443)),ISNUMBER(FIND("7F",ScheduleCompile!P443)),ISNUMBER(FIND("9F",ScheduleCompile!P443)),ISNUMBER(FIND("4F",ScheduleCompile!P443))),VALUE(LEFT(ScheduleCompile!P443,FIND("F",ScheduleCompile!P443)-1)),ScheduleCompile!P443)))))))</f>
        <v>0.25</v>
      </c>
      <c r="V450" s="1">
        <f>IF(AND(ISERROR(IF(ScheduleCompile!Q443="Off",0,IF(ScheduleCompile!Q443="On",1,IF(ISNUMBER(ScheduleCompile!Q443),ScheduleCompile!Q443/1,IF(ISTEXT(ScheduleCompile!Q443),IF(OR(ISNUMBER(FIND("5F",ScheduleCompile!Q443)),ISNUMBER(FIND("0F",ScheduleCompile!Q443)),ISNUMBER(FIND("8F",ScheduleCompile!Q443)),ISNUMBER(FIND("1F",ScheduleCompile!Q443)),ISNUMBER(FIND("2F",ScheduleCompile!Q443)),ISNUMBER(FIND("3F",ScheduleCompile!Q443)),ISNUMBER(FIND("6F",ScheduleCompile!Q443)),ISNUMBER(FIND("7F",ScheduleCompile!Q443)),ISNUMBER(FIND("9F",ScheduleCompile!Q443)),ISNUMBER(FIND("4F",ScheduleCompile!Q443))),VALUE(LEFT(ScheduleCompile!Q443,FIND("F",ScheduleCompile!Q443)-1)),ScheduleCompile!Q443)))))),ISTEXT(ScheduleCompile!#REF!)),"ENDTABLE",IF(ISERROR(IF(ScheduleCompile!Q443="Off",0,IF(ScheduleCompile!Q443="On",1,IF(ISNUMBER(ScheduleCompile!Q443),ScheduleCompile!Q443/1,IF(ISTEXT(ScheduleCompile!Q443),IF(OR(ISNUMBER(FIND("5F",ScheduleCompile!Q443)),ISNUMBER(FIND("0F",ScheduleCompile!Q443)),ISNUMBER(FIND("8F",ScheduleCompile!Q443)),ISNUMBER(FIND("1F",ScheduleCompile!Q443)),ISNUMBER(FIND("2F",ScheduleCompile!Q443)),ISNUMBER(FIND("3F",ScheduleCompile!Q443)),ISNUMBER(FIND("6F",ScheduleCompile!Q443)),ISNUMBER(FIND("7F",ScheduleCompile!Q443)),ISNUMBER(FIND("9F",ScheduleCompile!Q443)),ISNUMBER(FIND("4F",ScheduleCompile!Q443))),VALUE(LEFT(ScheduleCompile!Q443,FIND("F",ScheduleCompile!Q443)-1)),ScheduleCompile!Q443)))))),"",IF(ScheduleCompile!Q443="Off",0,IF(ScheduleCompile!Q443="On",1,IF(ISNUMBER(ScheduleCompile!Q443),ScheduleCompile!Q443/1,IF(ISTEXT(ScheduleCompile!Q443),IF(OR(ISNUMBER(FIND("5F",ScheduleCompile!Q443)),ISNUMBER(FIND("0F",ScheduleCompile!Q443)),ISNUMBER(FIND("8F",ScheduleCompile!Q443)),ISNUMBER(FIND("1F",ScheduleCompile!Q443)),ISNUMBER(FIND("2F",ScheduleCompile!Q443)),ISNUMBER(FIND("3F",ScheduleCompile!Q443)),ISNUMBER(FIND("6F",ScheduleCompile!Q443)),ISNUMBER(FIND("7F",ScheduleCompile!Q443)),ISNUMBER(FIND("9F",ScheduleCompile!Q443)),ISNUMBER(FIND("4F",ScheduleCompile!Q443))),VALUE(LEFT(ScheduleCompile!Q443,FIND("F",ScheduleCompile!Q443)-1)),ScheduleCompile!Q443)))))))</f>
        <v>0.25</v>
      </c>
      <c r="W450" s="1">
        <f>IF(AND(ISERROR(IF(ScheduleCompile!R443="Off",0,IF(ScheduleCompile!R443="On",1,IF(ISNUMBER(ScheduleCompile!R443),ScheduleCompile!R443/1,IF(ISTEXT(ScheduleCompile!R443),IF(OR(ISNUMBER(FIND("5F",ScheduleCompile!R443)),ISNUMBER(FIND("0F",ScheduleCompile!R443)),ISNUMBER(FIND("8F",ScheduleCompile!R443)),ISNUMBER(FIND("1F",ScheduleCompile!R443)),ISNUMBER(FIND("2F",ScheduleCompile!R443)),ISNUMBER(FIND("3F",ScheduleCompile!R443)),ISNUMBER(FIND("6F",ScheduleCompile!R443)),ISNUMBER(FIND("7F",ScheduleCompile!R443)),ISNUMBER(FIND("9F",ScheduleCompile!R443)),ISNUMBER(FIND("4F",ScheduleCompile!R443))),VALUE(LEFT(ScheduleCompile!R443,FIND("F",ScheduleCompile!R443)-1)),ScheduleCompile!R443)))))),ISTEXT(ScheduleCompile!#REF!)),"ENDTABLE",IF(ISERROR(IF(ScheduleCompile!R443="Off",0,IF(ScheduleCompile!R443="On",1,IF(ISNUMBER(ScheduleCompile!R443),ScheduleCompile!R443/1,IF(ISTEXT(ScheduleCompile!R443),IF(OR(ISNUMBER(FIND("5F",ScheduleCompile!R443)),ISNUMBER(FIND("0F",ScheduleCompile!R443)),ISNUMBER(FIND("8F",ScheduleCompile!R443)),ISNUMBER(FIND("1F",ScheduleCompile!R443)),ISNUMBER(FIND("2F",ScheduleCompile!R443)),ISNUMBER(FIND("3F",ScheduleCompile!R443)),ISNUMBER(FIND("6F",ScheduleCompile!R443)),ISNUMBER(FIND("7F",ScheduleCompile!R443)),ISNUMBER(FIND("9F",ScheduleCompile!R443)),ISNUMBER(FIND("4F",ScheduleCompile!R443))),VALUE(LEFT(ScheduleCompile!R443,FIND("F",ScheduleCompile!R443)-1)),ScheduleCompile!R443)))))),"",IF(ScheduleCompile!R443="Off",0,IF(ScheduleCompile!R443="On",1,IF(ISNUMBER(ScheduleCompile!R443),ScheduleCompile!R443/1,IF(ISTEXT(ScheduleCompile!R443),IF(OR(ISNUMBER(FIND("5F",ScheduleCompile!R443)),ISNUMBER(FIND("0F",ScheduleCompile!R443)),ISNUMBER(FIND("8F",ScheduleCompile!R443)),ISNUMBER(FIND("1F",ScheduleCompile!R443)),ISNUMBER(FIND("2F",ScheduleCompile!R443)),ISNUMBER(FIND("3F",ScheduleCompile!R443)),ISNUMBER(FIND("6F",ScheduleCompile!R443)),ISNUMBER(FIND("7F",ScheduleCompile!R443)),ISNUMBER(FIND("9F",ScheduleCompile!R443)),ISNUMBER(FIND("4F",ScheduleCompile!R443))),VALUE(LEFT(ScheduleCompile!R443,FIND("F",ScheduleCompile!R443)-1)),ScheduleCompile!R443)))))))</f>
        <v>0.25</v>
      </c>
      <c r="X450" s="1">
        <f>IF(AND(ISERROR(IF(ScheduleCompile!S443="Off",0,IF(ScheduleCompile!S443="On",1,IF(ISNUMBER(ScheduleCompile!S443),ScheduleCompile!S443/1,IF(ISTEXT(ScheduleCompile!S443),IF(OR(ISNUMBER(FIND("5F",ScheduleCompile!S443)),ISNUMBER(FIND("0F",ScheduleCompile!S443)),ISNUMBER(FIND("8F",ScheduleCompile!S443)),ISNUMBER(FIND("1F",ScheduleCompile!S443)),ISNUMBER(FIND("2F",ScheduleCompile!S443)),ISNUMBER(FIND("3F",ScheduleCompile!S443)),ISNUMBER(FIND("6F",ScheduleCompile!S443)),ISNUMBER(FIND("7F",ScheduleCompile!S443)),ISNUMBER(FIND("9F",ScheduleCompile!S443)),ISNUMBER(FIND("4F",ScheduleCompile!S443))),VALUE(LEFT(ScheduleCompile!S443,FIND("F",ScheduleCompile!S443)-1)),ScheduleCompile!S443)))))),ISTEXT(ScheduleCompile!#REF!)),"ENDTABLE",IF(ISERROR(IF(ScheduleCompile!S443="Off",0,IF(ScheduleCompile!S443="On",1,IF(ISNUMBER(ScheduleCompile!S443),ScheduleCompile!S443/1,IF(ISTEXT(ScheduleCompile!S443),IF(OR(ISNUMBER(FIND("5F",ScheduleCompile!S443)),ISNUMBER(FIND("0F",ScheduleCompile!S443)),ISNUMBER(FIND("8F",ScheduleCompile!S443)),ISNUMBER(FIND("1F",ScheduleCompile!S443)),ISNUMBER(FIND("2F",ScheduleCompile!S443)),ISNUMBER(FIND("3F",ScheduleCompile!S443)),ISNUMBER(FIND("6F",ScheduleCompile!S443)),ISNUMBER(FIND("7F",ScheduleCompile!S443)),ISNUMBER(FIND("9F",ScheduleCompile!S443)),ISNUMBER(FIND("4F",ScheduleCompile!S443))),VALUE(LEFT(ScheduleCompile!S443,FIND("F",ScheduleCompile!S443)-1)),ScheduleCompile!S443)))))),"",IF(ScheduleCompile!S443="Off",0,IF(ScheduleCompile!S443="On",1,IF(ISNUMBER(ScheduleCompile!S443),ScheduleCompile!S443/1,IF(ISTEXT(ScheduleCompile!S443),IF(OR(ISNUMBER(FIND("5F",ScheduleCompile!S443)),ISNUMBER(FIND("0F",ScheduleCompile!S443)),ISNUMBER(FIND("8F",ScheduleCompile!S443)),ISNUMBER(FIND("1F",ScheduleCompile!S443)),ISNUMBER(FIND("2F",ScheduleCompile!S443)),ISNUMBER(FIND("3F",ScheduleCompile!S443)),ISNUMBER(FIND("6F",ScheduleCompile!S443)),ISNUMBER(FIND("7F",ScheduleCompile!S443)),ISNUMBER(FIND("9F",ScheduleCompile!S443)),ISNUMBER(FIND("4F",ScheduleCompile!S443))),VALUE(LEFT(ScheduleCompile!S443,FIND("F",ScheduleCompile!S443)-1)),ScheduleCompile!S443)))))))</f>
        <v>0.25</v>
      </c>
      <c r="Y450" s="1">
        <f>IF(AND(ISERROR(IF(ScheduleCompile!T443="Off",0,IF(ScheduleCompile!T443="On",1,IF(ISNUMBER(ScheduleCompile!T443),ScheduleCompile!T443/1,IF(ISTEXT(ScheduleCompile!T443),IF(OR(ISNUMBER(FIND("5F",ScheduleCompile!T443)),ISNUMBER(FIND("0F",ScheduleCompile!T443)),ISNUMBER(FIND("8F",ScheduleCompile!T443)),ISNUMBER(FIND("1F",ScheduleCompile!T443)),ISNUMBER(FIND("2F",ScheduleCompile!T443)),ISNUMBER(FIND("3F",ScheduleCompile!T443)),ISNUMBER(FIND("6F",ScheduleCompile!T443)),ISNUMBER(FIND("7F",ScheduleCompile!T443)),ISNUMBER(FIND("9F",ScheduleCompile!T443)),ISNUMBER(FIND("4F",ScheduleCompile!T443))),VALUE(LEFT(ScheduleCompile!T443,FIND("F",ScheduleCompile!T443)-1)),ScheduleCompile!T443)))))),ISTEXT(ScheduleCompile!#REF!)),"ENDTABLE",IF(ISERROR(IF(ScheduleCompile!T443="Off",0,IF(ScheduleCompile!T443="On",1,IF(ISNUMBER(ScheduleCompile!T443),ScheduleCompile!T443/1,IF(ISTEXT(ScheduleCompile!T443),IF(OR(ISNUMBER(FIND("5F",ScheduleCompile!T443)),ISNUMBER(FIND("0F",ScheduleCompile!T443)),ISNUMBER(FIND("8F",ScheduleCompile!T443)),ISNUMBER(FIND("1F",ScheduleCompile!T443)),ISNUMBER(FIND("2F",ScheduleCompile!T443)),ISNUMBER(FIND("3F",ScheduleCompile!T443)),ISNUMBER(FIND("6F",ScheduleCompile!T443)),ISNUMBER(FIND("7F",ScheduleCompile!T443)),ISNUMBER(FIND("9F",ScheduleCompile!T443)),ISNUMBER(FIND("4F",ScheduleCompile!T443))),VALUE(LEFT(ScheduleCompile!T443,FIND("F",ScheduleCompile!T443)-1)),ScheduleCompile!T443)))))),"",IF(ScheduleCompile!T443="Off",0,IF(ScheduleCompile!T443="On",1,IF(ISNUMBER(ScheduleCompile!T443),ScheduleCompile!T443/1,IF(ISTEXT(ScheduleCompile!T443),IF(OR(ISNUMBER(FIND("5F",ScheduleCompile!T443)),ISNUMBER(FIND("0F",ScheduleCompile!T443)),ISNUMBER(FIND("8F",ScheduleCompile!T443)),ISNUMBER(FIND("1F",ScheduleCompile!T443)),ISNUMBER(FIND("2F",ScheduleCompile!T443)),ISNUMBER(FIND("3F",ScheduleCompile!T443)),ISNUMBER(FIND("6F",ScheduleCompile!T443)),ISNUMBER(FIND("7F",ScheduleCompile!T443)),ISNUMBER(FIND("9F",ScheduleCompile!T443)),ISNUMBER(FIND("4F",ScheduleCompile!T443))),VALUE(LEFT(ScheduleCompile!T443,FIND("F",ScheduleCompile!T443)-1)),ScheduleCompile!T443)))))))</f>
        <v>0.25</v>
      </c>
      <c r="Z450" s="1">
        <f>IF(AND(ISERROR(IF(ScheduleCompile!U443="Off",0,IF(ScheduleCompile!U443="On",1,IF(ISNUMBER(ScheduleCompile!U443),ScheduleCompile!U443/1,IF(ISTEXT(ScheduleCompile!U443),IF(OR(ISNUMBER(FIND("5F",ScheduleCompile!U443)),ISNUMBER(FIND("0F",ScheduleCompile!U443)),ISNUMBER(FIND("8F",ScheduleCompile!U443)),ISNUMBER(FIND("1F",ScheduleCompile!U443)),ISNUMBER(FIND("2F",ScheduleCompile!U443)),ISNUMBER(FIND("3F",ScheduleCompile!U443)),ISNUMBER(FIND("6F",ScheduleCompile!U443)),ISNUMBER(FIND("7F",ScheduleCompile!U443)),ISNUMBER(FIND("9F",ScheduleCompile!U443)),ISNUMBER(FIND("4F",ScheduleCompile!U443))),VALUE(LEFT(ScheduleCompile!U443,FIND("F",ScheduleCompile!U443)-1)),ScheduleCompile!U443)))))),ISTEXT(ScheduleCompile!#REF!)),"ENDTABLE",IF(ISERROR(IF(ScheduleCompile!U443="Off",0,IF(ScheduleCompile!U443="On",1,IF(ISNUMBER(ScheduleCompile!U443),ScheduleCompile!U443/1,IF(ISTEXT(ScheduleCompile!U443),IF(OR(ISNUMBER(FIND("5F",ScheduleCompile!U443)),ISNUMBER(FIND("0F",ScheduleCompile!U443)),ISNUMBER(FIND("8F",ScheduleCompile!U443)),ISNUMBER(FIND("1F",ScheduleCompile!U443)),ISNUMBER(FIND("2F",ScheduleCompile!U443)),ISNUMBER(FIND("3F",ScheduleCompile!U443)),ISNUMBER(FIND("6F",ScheduleCompile!U443)),ISNUMBER(FIND("7F",ScheduleCompile!U443)),ISNUMBER(FIND("9F",ScheduleCompile!U443)),ISNUMBER(FIND("4F",ScheduleCompile!U443))),VALUE(LEFT(ScheduleCompile!U443,FIND("F",ScheduleCompile!U443)-1)),ScheduleCompile!U443)))))),"",IF(ScheduleCompile!U443="Off",0,IF(ScheduleCompile!U443="On",1,IF(ISNUMBER(ScheduleCompile!U443),ScheduleCompile!U443/1,IF(ISTEXT(ScheduleCompile!U443),IF(OR(ISNUMBER(FIND("5F",ScheduleCompile!U443)),ISNUMBER(FIND("0F",ScheduleCompile!U443)),ISNUMBER(FIND("8F",ScheduleCompile!U443)),ISNUMBER(FIND("1F",ScheduleCompile!U443)),ISNUMBER(FIND("2F",ScheduleCompile!U443)),ISNUMBER(FIND("3F",ScheduleCompile!U443)),ISNUMBER(FIND("6F",ScheduleCompile!U443)),ISNUMBER(FIND("7F",ScheduleCompile!U443)),ISNUMBER(FIND("9F",ScheduleCompile!U443)),ISNUMBER(FIND("4F",ScheduleCompile!U443))),VALUE(LEFT(ScheduleCompile!U443,FIND("F",ScheduleCompile!U443)-1)),ScheduleCompile!U443)))))))</f>
        <v>0.25</v>
      </c>
      <c r="AA450" s="1">
        <f>IF(AND(ISERROR(IF(ScheduleCompile!V443="Off",0,IF(ScheduleCompile!V443="On",1,IF(ISNUMBER(ScheduleCompile!V443),ScheduleCompile!V443/1,IF(ISTEXT(ScheduleCompile!V443),IF(OR(ISNUMBER(FIND("5F",ScheduleCompile!V443)),ISNUMBER(FIND("0F",ScheduleCompile!V443)),ISNUMBER(FIND("8F",ScheduleCompile!V443)),ISNUMBER(FIND("1F",ScheduleCompile!V443)),ISNUMBER(FIND("2F",ScheduleCompile!V443)),ISNUMBER(FIND("3F",ScheduleCompile!V443)),ISNUMBER(FIND("6F",ScheduleCompile!V443)),ISNUMBER(FIND("7F",ScheduleCompile!V443)),ISNUMBER(FIND("9F",ScheduleCompile!V443)),ISNUMBER(FIND("4F",ScheduleCompile!V443))),VALUE(LEFT(ScheduleCompile!V443,FIND("F",ScheduleCompile!V443)-1)),ScheduleCompile!V443)))))),ISTEXT(ScheduleCompile!#REF!)),"ENDTABLE",IF(ISERROR(IF(ScheduleCompile!V443="Off",0,IF(ScheduleCompile!V443="On",1,IF(ISNUMBER(ScheduleCompile!V443),ScheduleCompile!V443/1,IF(ISTEXT(ScheduleCompile!V443),IF(OR(ISNUMBER(FIND("5F",ScheduleCompile!V443)),ISNUMBER(FIND("0F",ScheduleCompile!V443)),ISNUMBER(FIND("8F",ScheduleCompile!V443)),ISNUMBER(FIND("1F",ScheduleCompile!V443)),ISNUMBER(FIND("2F",ScheduleCompile!V443)),ISNUMBER(FIND("3F",ScheduleCompile!V443)),ISNUMBER(FIND("6F",ScheduleCompile!V443)),ISNUMBER(FIND("7F",ScheduleCompile!V443)),ISNUMBER(FIND("9F",ScheduleCompile!V443)),ISNUMBER(FIND("4F",ScheduleCompile!V443))),VALUE(LEFT(ScheduleCompile!V443,FIND("F",ScheduleCompile!V443)-1)),ScheduleCompile!V443)))))),"",IF(ScheduleCompile!V443="Off",0,IF(ScheduleCompile!V443="On",1,IF(ISNUMBER(ScheduleCompile!V443),ScheduleCompile!V443/1,IF(ISTEXT(ScheduleCompile!V443),IF(OR(ISNUMBER(FIND("5F",ScheduleCompile!V443)),ISNUMBER(FIND("0F",ScheduleCompile!V443)),ISNUMBER(FIND("8F",ScheduleCompile!V443)),ISNUMBER(FIND("1F",ScheduleCompile!V443)),ISNUMBER(FIND("2F",ScheduleCompile!V443)),ISNUMBER(FIND("3F",ScheduleCompile!V443)),ISNUMBER(FIND("6F",ScheduleCompile!V443)),ISNUMBER(FIND("7F",ScheduleCompile!V443)),ISNUMBER(FIND("9F",ScheduleCompile!V443)),ISNUMBER(FIND("4F",ScheduleCompile!V443))),VALUE(LEFT(ScheduleCompile!V443,FIND("F",ScheduleCompile!V443)-1)),ScheduleCompile!V443)))))))</f>
        <v>0.25</v>
      </c>
      <c r="AB450" s="1">
        <f>IF(AND(ISERROR(IF(ScheduleCompile!W443="Off",0,IF(ScheduleCompile!W443="On",1,IF(ISNUMBER(ScheduleCompile!W443),ScheduleCompile!W443/1,IF(ISTEXT(ScheduleCompile!W443),IF(OR(ISNUMBER(FIND("5F",ScheduleCompile!W443)),ISNUMBER(FIND("0F",ScheduleCompile!W443)),ISNUMBER(FIND("8F",ScheduleCompile!W443)),ISNUMBER(FIND("1F",ScheduleCompile!W443)),ISNUMBER(FIND("2F",ScheduleCompile!W443)),ISNUMBER(FIND("3F",ScheduleCompile!W443)),ISNUMBER(FIND("6F",ScheduleCompile!W443)),ISNUMBER(FIND("7F",ScheduleCompile!W443)),ISNUMBER(FIND("9F",ScheduleCompile!W443)),ISNUMBER(FIND("4F",ScheduleCompile!W443))),VALUE(LEFT(ScheduleCompile!W443,FIND("F",ScheduleCompile!W443)-1)),ScheduleCompile!W443)))))),ISTEXT(ScheduleCompile!#REF!)),"ENDTABLE",IF(ISERROR(IF(ScheduleCompile!W443="Off",0,IF(ScheduleCompile!W443="On",1,IF(ISNUMBER(ScheduleCompile!W443),ScheduleCompile!W443/1,IF(ISTEXT(ScheduleCompile!W443),IF(OR(ISNUMBER(FIND("5F",ScheduleCompile!W443)),ISNUMBER(FIND("0F",ScheduleCompile!W443)),ISNUMBER(FIND("8F",ScheduleCompile!W443)),ISNUMBER(FIND("1F",ScheduleCompile!W443)),ISNUMBER(FIND("2F",ScheduleCompile!W443)),ISNUMBER(FIND("3F",ScheduleCompile!W443)),ISNUMBER(FIND("6F",ScheduleCompile!W443)),ISNUMBER(FIND("7F",ScheduleCompile!W443)),ISNUMBER(FIND("9F",ScheduleCompile!W443)),ISNUMBER(FIND("4F",ScheduleCompile!W443))),VALUE(LEFT(ScheduleCompile!W443,FIND("F",ScheduleCompile!W443)-1)),ScheduleCompile!W443)))))),"",IF(ScheduleCompile!W443="Off",0,IF(ScheduleCompile!W443="On",1,IF(ISNUMBER(ScheduleCompile!W443),ScheduleCompile!W443/1,IF(ISTEXT(ScheduleCompile!W443),IF(OR(ISNUMBER(FIND("5F",ScheduleCompile!W443)),ISNUMBER(FIND("0F",ScheduleCompile!W443)),ISNUMBER(FIND("8F",ScheduleCompile!W443)),ISNUMBER(FIND("1F",ScheduleCompile!W443)),ISNUMBER(FIND("2F",ScheduleCompile!W443)),ISNUMBER(FIND("3F",ScheduleCompile!W443)),ISNUMBER(FIND("6F",ScheduleCompile!W443)),ISNUMBER(FIND("7F",ScheduleCompile!W443)),ISNUMBER(FIND("9F",ScheduleCompile!W443)),ISNUMBER(FIND("4F",ScheduleCompile!W443))),VALUE(LEFT(ScheduleCompile!W443,FIND("F",ScheduleCompile!W443)-1)),ScheduleCompile!W443)))))))</f>
        <v>1</v>
      </c>
      <c r="AC450" s="1">
        <f>IF(AND(ISERROR(IF(ScheduleCompile!X443="Off",0,IF(ScheduleCompile!X443="On",1,IF(ISNUMBER(ScheduleCompile!X443),ScheduleCompile!X443/1,IF(ISTEXT(ScheduleCompile!X443),IF(OR(ISNUMBER(FIND("5F",ScheduleCompile!X443)),ISNUMBER(FIND("0F",ScheduleCompile!X443)),ISNUMBER(FIND("8F",ScheduleCompile!X443)),ISNUMBER(FIND("1F",ScheduleCompile!X443)),ISNUMBER(FIND("2F",ScheduleCompile!X443)),ISNUMBER(FIND("3F",ScheduleCompile!X443)),ISNUMBER(FIND("6F",ScheduleCompile!X443)),ISNUMBER(FIND("7F",ScheduleCompile!X443)),ISNUMBER(FIND("9F",ScheduleCompile!X443)),ISNUMBER(FIND("4F",ScheduleCompile!X443))),VALUE(LEFT(ScheduleCompile!X443,FIND("F",ScheduleCompile!X443)-1)),ScheduleCompile!X443)))))),ISTEXT(ScheduleCompile!#REF!)),"ENDTABLE",IF(ISERROR(IF(ScheduleCompile!X443="Off",0,IF(ScheduleCompile!X443="On",1,IF(ISNUMBER(ScheduleCompile!X443),ScheduleCompile!X443/1,IF(ISTEXT(ScheduleCompile!X443),IF(OR(ISNUMBER(FIND("5F",ScheduleCompile!X443)),ISNUMBER(FIND("0F",ScheduleCompile!X443)),ISNUMBER(FIND("8F",ScheduleCompile!X443)),ISNUMBER(FIND("1F",ScheduleCompile!X443)),ISNUMBER(FIND("2F",ScheduleCompile!X443)),ISNUMBER(FIND("3F",ScheduleCompile!X443)),ISNUMBER(FIND("6F",ScheduleCompile!X443)),ISNUMBER(FIND("7F",ScheduleCompile!X443)),ISNUMBER(FIND("9F",ScheduleCompile!X443)),ISNUMBER(FIND("4F",ScheduleCompile!X443))),VALUE(LEFT(ScheduleCompile!X443,FIND("F",ScheduleCompile!X443)-1)),ScheduleCompile!X443)))))),"",IF(ScheduleCompile!X443="Off",0,IF(ScheduleCompile!X443="On",1,IF(ISNUMBER(ScheduleCompile!X443),ScheduleCompile!X443/1,IF(ISTEXT(ScheduleCompile!X443),IF(OR(ISNUMBER(FIND("5F",ScheduleCompile!X443)),ISNUMBER(FIND("0F",ScheduleCompile!X443)),ISNUMBER(FIND("8F",ScheduleCompile!X443)),ISNUMBER(FIND("1F",ScheduleCompile!X443)),ISNUMBER(FIND("2F",ScheduleCompile!X443)),ISNUMBER(FIND("3F",ScheduleCompile!X443)),ISNUMBER(FIND("6F",ScheduleCompile!X443)),ISNUMBER(FIND("7F",ScheduleCompile!X443)),ISNUMBER(FIND("9F",ScheduleCompile!X443)),ISNUMBER(FIND("4F",ScheduleCompile!X443))),VALUE(LEFT(ScheduleCompile!X443,FIND("F",ScheduleCompile!X443)-1)),ScheduleCompile!X443)))))))</f>
        <v>1</v>
      </c>
      <c r="AD450" s="1">
        <f>IF(AND(ISERROR(IF(ScheduleCompile!Y443="Off",0,IF(ScheduleCompile!Y443="On",1,IF(ISNUMBER(ScheduleCompile!Y443),ScheduleCompile!Y443/1,IF(ISTEXT(ScheduleCompile!Y443),IF(OR(ISNUMBER(FIND("5F",ScheduleCompile!Y443)),ISNUMBER(FIND("0F",ScheduleCompile!Y443)),ISNUMBER(FIND("8F",ScheduleCompile!Y443)),ISNUMBER(FIND("1F",ScheduleCompile!Y443)),ISNUMBER(FIND("2F",ScheduleCompile!Y443)),ISNUMBER(FIND("3F",ScheduleCompile!Y443)),ISNUMBER(FIND("6F",ScheduleCompile!Y443)),ISNUMBER(FIND("7F",ScheduleCompile!Y443)),ISNUMBER(FIND("9F",ScheduleCompile!Y443)),ISNUMBER(FIND("4F",ScheduleCompile!Y443))),VALUE(LEFT(ScheduleCompile!Y443,FIND("F",ScheduleCompile!Y443)-1)),ScheduleCompile!Y443)))))),ISTEXT(ScheduleCompile!#REF!)),"ENDTABLE",IF(ISERROR(IF(ScheduleCompile!Y443="Off",0,IF(ScheduleCompile!Y443="On",1,IF(ISNUMBER(ScheduleCompile!Y443),ScheduleCompile!Y443/1,IF(ISTEXT(ScheduleCompile!Y443),IF(OR(ISNUMBER(FIND("5F",ScheduleCompile!Y443)),ISNUMBER(FIND("0F",ScheduleCompile!Y443)),ISNUMBER(FIND("8F",ScheduleCompile!Y443)),ISNUMBER(FIND("1F",ScheduleCompile!Y443)),ISNUMBER(FIND("2F",ScheduleCompile!Y443)),ISNUMBER(FIND("3F",ScheduleCompile!Y443)),ISNUMBER(FIND("6F",ScheduleCompile!Y443)),ISNUMBER(FIND("7F",ScheduleCompile!Y443)),ISNUMBER(FIND("9F",ScheduleCompile!Y443)),ISNUMBER(FIND("4F",ScheduleCompile!Y443))),VALUE(LEFT(ScheduleCompile!Y443,FIND("F",ScheduleCompile!Y443)-1)),ScheduleCompile!Y443)))))),"",IF(ScheduleCompile!Y443="Off",0,IF(ScheduleCompile!Y443="On",1,IF(ISNUMBER(ScheduleCompile!Y443),ScheduleCompile!Y443/1,IF(ISTEXT(ScheduleCompile!Y443),IF(OR(ISNUMBER(FIND("5F",ScheduleCompile!Y443)),ISNUMBER(FIND("0F",ScheduleCompile!Y443)),ISNUMBER(FIND("8F",ScheduleCompile!Y443)),ISNUMBER(FIND("1F",ScheduleCompile!Y443)),ISNUMBER(FIND("2F",ScheduleCompile!Y443)),ISNUMBER(FIND("3F",ScheduleCompile!Y443)),ISNUMBER(FIND("6F",ScheduleCompile!Y443)),ISNUMBER(FIND("7F",ScheduleCompile!Y443)),ISNUMBER(FIND("9F",ScheduleCompile!Y443)),ISNUMBER(FIND("4F",ScheduleCompile!Y443))),VALUE(LEFT(ScheduleCompile!Y443,FIND("F",ScheduleCompile!Y443)-1)),ScheduleCompile!Y443)))))))</f>
        <v>1</v>
      </c>
    </row>
    <row r="451" spans="1:30" x14ac:dyDescent="0.25">
      <c r="A451" t="str">
        <f t="shared" si="27"/>
        <v>SchDay "RetailInfiltrationSat"  Type = "Fraction" Hr = (1, 1, 1, 1, 1, 1, 0.25, 0.25, 0.25, 0.25, 0.25, 0.25, 0.25, 0.25, 0.25, 0.25, 0.25, 0.25, 0.25, 0.25, 0.25, 0.25, 1, 1) ..</v>
      </c>
      <c r="B451" s="1" t="s">
        <v>623</v>
      </c>
      <c r="C451" t="str">
        <f t="shared" si="28"/>
        <v xml:space="preserve">SchDay "RetailInfiltrationSat"  Type = "Fraction" Hr = </v>
      </c>
      <c r="D451" t="str">
        <f t="shared" si="29"/>
        <v>(1, 1, 1, 1, 1, 1, 0.25, 0.25, 0.25, 0.25, 0.25, 0.25, 0.25, 0.25, 0.25, 0.25, 0.25, 0.25, 0.25, 0.25, 0.25, 0.25, 1, 1) ..</v>
      </c>
      <c r="E451" s="30" t="str">
        <f>ScheduleCompile!A444</f>
        <v>RetailInfiltrationSat</v>
      </c>
      <c r="F451" t="str">
        <f t="shared" si="30"/>
        <v>Fraction</v>
      </c>
      <c r="G451" s="1">
        <f>IF(AND(ISERROR(IF(ScheduleCompile!B444="Off",0,IF(ScheduleCompile!B444="On",1,IF(ISNUMBER(ScheduleCompile!B444),ScheduleCompile!B444/1,IF(ISTEXT(ScheduleCompile!B444),IF(OR(ISNUMBER(FIND("5F",ScheduleCompile!B444)),ISNUMBER(FIND("0F",ScheduleCompile!B444)),ISNUMBER(FIND("8F",ScheduleCompile!B444)),ISNUMBER(FIND("1F",ScheduleCompile!B444)),ISNUMBER(FIND("2F",ScheduleCompile!B444)),ISNUMBER(FIND("3F",ScheduleCompile!B444)),ISNUMBER(FIND("6F",ScheduleCompile!B444)),ISNUMBER(FIND("7F",ScheduleCompile!B444)),ISNUMBER(FIND("9F",ScheduleCompile!B444)),ISNUMBER(FIND("4F",ScheduleCompile!B444))),VALUE(LEFT(ScheduleCompile!B444,FIND("F",ScheduleCompile!B444)-1)),ScheduleCompile!B444)))))),ISTEXT(ScheduleCompile!#REF!)),"ENDTABLE",IF(ISERROR(IF(ScheduleCompile!B444="Off",0,IF(ScheduleCompile!B444="On",1,IF(ISNUMBER(ScheduleCompile!B444),ScheduleCompile!B444/1,IF(ISTEXT(ScheduleCompile!B444),IF(OR(ISNUMBER(FIND("5F",ScheduleCompile!B444)),ISNUMBER(FIND("0F",ScheduleCompile!B444)),ISNUMBER(FIND("8F",ScheduleCompile!B444)),ISNUMBER(FIND("1F",ScheduleCompile!B444)),ISNUMBER(FIND("2F",ScheduleCompile!B444)),ISNUMBER(FIND("3F",ScheduleCompile!B444)),ISNUMBER(FIND("6F",ScheduleCompile!B444)),ISNUMBER(FIND("7F",ScheduleCompile!B444)),ISNUMBER(FIND("9F",ScheduleCompile!B444)),ISNUMBER(FIND("4F",ScheduleCompile!B444))),VALUE(LEFT(ScheduleCompile!B444,FIND("F",ScheduleCompile!B444)-1)),ScheduleCompile!B444)))))),"",IF(ScheduleCompile!B444="Off",0,IF(ScheduleCompile!B444="On",1,IF(ISNUMBER(ScheduleCompile!B444),ScheduleCompile!B444/1,IF(ISTEXT(ScheduleCompile!B444),IF(OR(ISNUMBER(FIND("5F",ScheduleCompile!B444)),ISNUMBER(FIND("0F",ScheduleCompile!B444)),ISNUMBER(FIND("8F",ScheduleCompile!B444)),ISNUMBER(FIND("1F",ScheduleCompile!B444)),ISNUMBER(FIND("2F",ScheduleCompile!B444)),ISNUMBER(FIND("3F",ScheduleCompile!B444)),ISNUMBER(FIND("6F",ScheduleCompile!B444)),ISNUMBER(FIND("7F",ScheduleCompile!B444)),ISNUMBER(FIND("9F",ScheduleCompile!B444)),ISNUMBER(FIND("4F",ScheduleCompile!B444))),VALUE(LEFT(ScheduleCompile!B444,FIND("F",ScheduleCompile!B444)-1)),ScheduleCompile!B444)))))))</f>
        <v>1</v>
      </c>
      <c r="H451" s="1">
        <f>IF(AND(ISERROR(IF(ScheduleCompile!C444="Off",0,IF(ScheduleCompile!C444="On",1,IF(ISNUMBER(ScheduleCompile!C444),ScheduleCompile!C444/1,IF(ISTEXT(ScheduleCompile!C444),IF(OR(ISNUMBER(FIND("5F",ScheduleCompile!C444)),ISNUMBER(FIND("0F",ScheduleCompile!C444)),ISNUMBER(FIND("8F",ScheduleCompile!C444)),ISNUMBER(FIND("1F",ScheduleCompile!C444)),ISNUMBER(FIND("2F",ScheduleCompile!C444)),ISNUMBER(FIND("3F",ScheduleCompile!C444)),ISNUMBER(FIND("6F",ScheduleCompile!C444)),ISNUMBER(FIND("7F",ScheduleCompile!C444)),ISNUMBER(FIND("9F",ScheduleCompile!C444)),ISNUMBER(FIND("4F",ScheduleCompile!C444))),VALUE(LEFT(ScheduleCompile!C444,FIND("F",ScheduleCompile!C444)-1)),ScheduleCompile!C444)))))),ISTEXT(ScheduleCompile!#REF!)),"ENDTABLE",IF(ISERROR(IF(ScheduleCompile!C444="Off",0,IF(ScheduleCompile!C444="On",1,IF(ISNUMBER(ScheduleCompile!C444),ScheduleCompile!C444/1,IF(ISTEXT(ScheduleCompile!C444),IF(OR(ISNUMBER(FIND("5F",ScheduleCompile!C444)),ISNUMBER(FIND("0F",ScheduleCompile!C444)),ISNUMBER(FIND("8F",ScheduleCompile!C444)),ISNUMBER(FIND("1F",ScheduleCompile!C444)),ISNUMBER(FIND("2F",ScheduleCompile!C444)),ISNUMBER(FIND("3F",ScheduleCompile!C444)),ISNUMBER(FIND("6F",ScheduleCompile!C444)),ISNUMBER(FIND("7F",ScheduleCompile!C444)),ISNUMBER(FIND("9F",ScheduleCompile!C444)),ISNUMBER(FIND("4F",ScheduleCompile!C444))),VALUE(LEFT(ScheduleCompile!C444,FIND("F",ScheduleCompile!C444)-1)),ScheduleCompile!C444)))))),"",IF(ScheduleCompile!C444="Off",0,IF(ScheduleCompile!C444="On",1,IF(ISNUMBER(ScheduleCompile!C444),ScheduleCompile!C444/1,IF(ISTEXT(ScheduleCompile!C444),IF(OR(ISNUMBER(FIND("5F",ScheduleCompile!C444)),ISNUMBER(FIND("0F",ScheduleCompile!C444)),ISNUMBER(FIND("8F",ScheduleCompile!C444)),ISNUMBER(FIND("1F",ScheduleCompile!C444)),ISNUMBER(FIND("2F",ScheduleCompile!C444)),ISNUMBER(FIND("3F",ScheduleCompile!C444)),ISNUMBER(FIND("6F",ScheduleCompile!C444)),ISNUMBER(FIND("7F",ScheduleCompile!C444)),ISNUMBER(FIND("9F",ScheduleCompile!C444)),ISNUMBER(FIND("4F",ScheduleCompile!C444))),VALUE(LEFT(ScheduleCompile!C444,FIND("F",ScheduleCompile!C444)-1)),ScheduleCompile!C444)))))))</f>
        <v>1</v>
      </c>
      <c r="I451" s="1">
        <f>IF(AND(ISERROR(IF(ScheduleCompile!D444="Off",0,IF(ScheduleCompile!D444="On",1,IF(ISNUMBER(ScheduleCompile!D444),ScheduleCompile!D444/1,IF(ISTEXT(ScheduleCompile!D444),IF(OR(ISNUMBER(FIND("5F",ScheduleCompile!D444)),ISNUMBER(FIND("0F",ScheduleCompile!D444)),ISNUMBER(FIND("8F",ScheduleCompile!D444)),ISNUMBER(FIND("1F",ScheduleCompile!D444)),ISNUMBER(FIND("2F",ScheduleCompile!D444)),ISNUMBER(FIND("3F",ScheduleCompile!D444)),ISNUMBER(FIND("6F",ScheduleCompile!D444)),ISNUMBER(FIND("7F",ScheduleCompile!D444)),ISNUMBER(FIND("9F",ScheduleCompile!D444)),ISNUMBER(FIND("4F",ScheduleCompile!D444))),VALUE(LEFT(ScheduleCompile!D444,FIND("F",ScheduleCompile!D444)-1)),ScheduleCompile!D444)))))),ISTEXT(ScheduleCompile!#REF!)),"ENDTABLE",IF(ISERROR(IF(ScheduleCompile!D444="Off",0,IF(ScheduleCompile!D444="On",1,IF(ISNUMBER(ScheduleCompile!D444),ScheduleCompile!D444/1,IF(ISTEXT(ScheduleCompile!D444),IF(OR(ISNUMBER(FIND("5F",ScheduleCompile!D444)),ISNUMBER(FIND("0F",ScheduleCompile!D444)),ISNUMBER(FIND("8F",ScheduleCompile!D444)),ISNUMBER(FIND("1F",ScheduleCompile!D444)),ISNUMBER(FIND("2F",ScheduleCompile!D444)),ISNUMBER(FIND("3F",ScheduleCompile!D444)),ISNUMBER(FIND("6F",ScheduleCompile!D444)),ISNUMBER(FIND("7F",ScheduleCompile!D444)),ISNUMBER(FIND("9F",ScheduleCompile!D444)),ISNUMBER(FIND("4F",ScheduleCompile!D444))),VALUE(LEFT(ScheduleCompile!D444,FIND("F",ScheduleCompile!D444)-1)),ScheduleCompile!D444)))))),"",IF(ScheduleCompile!D444="Off",0,IF(ScheduleCompile!D444="On",1,IF(ISNUMBER(ScheduleCompile!D444),ScheduleCompile!D444/1,IF(ISTEXT(ScheduleCompile!D444),IF(OR(ISNUMBER(FIND("5F",ScheduleCompile!D444)),ISNUMBER(FIND("0F",ScheduleCompile!D444)),ISNUMBER(FIND("8F",ScheduleCompile!D444)),ISNUMBER(FIND("1F",ScheduleCompile!D444)),ISNUMBER(FIND("2F",ScheduleCompile!D444)),ISNUMBER(FIND("3F",ScheduleCompile!D444)),ISNUMBER(FIND("6F",ScheduleCompile!D444)),ISNUMBER(FIND("7F",ScheduleCompile!D444)),ISNUMBER(FIND("9F",ScheduleCompile!D444)),ISNUMBER(FIND("4F",ScheduleCompile!D444))),VALUE(LEFT(ScheduleCompile!D444,FIND("F",ScheduleCompile!D444)-1)),ScheduleCompile!D444)))))))</f>
        <v>1</v>
      </c>
      <c r="J451" s="1">
        <f>IF(AND(ISERROR(IF(ScheduleCompile!E444="Off",0,IF(ScheduleCompile!E444="On",1,IF(ISNUMBER(ScheduleCompile!E444),ScheduleCompile!E444/1,IF(ISTEXT(ScheduleCompile!E444),IF(OR(ISNUMBER(FIND("5F",ScheduleCompile!E444)),ISNUMBER(FIND("0F",ScheduleCompile!E444)),ISNUMBER(FIND("8F",ScheduleCompile!E444)),ISNUMBER(FIND("1F",ScheduleCompile!E444)),ISNUMBER(FIND("2F",ScheduleCompile!E444)),ISNUMBER(FIND("3F",ScheduleCompile!E444)),ISNUMBER(FIND("6F",ScheduleCompile!E444)),ISNUMBER(FIND("7F",ScheduleCompile!E444)),ISNUMBER(FIND("9F",ScheduleCompile!E444)),ISNUMBER(FIND("4F",ScheduleCompile!E444))),VALUE(LEFT(ScheduleCompile!E444,FIND("F",ScheduleCompile!E444)-1)),ScheduleCompile!E444)))))),ISTEXT(ScheduleCompile!#REF!)),"ENDTABLE",IF(ISERROR(IF(ScheduleCompile!E444="Off",0,IF(ScheduleCompile!E444="On",1,IF(ISNUMBER(ScheduleCompile!E444),ScheduleCompile!E444/1,IF(ISTEXT(ScheduleCompile!E444),IF(OR(ISNUMBER(FIND("5F",ScheduleCompile!E444)),ISNUMBER(FIND("0F",ScheduleCompile!E444)),ISNUMBER(FIND("8F",ScheduleCompile!E444)),ISNUMBER(FIND("1F",ScheduleCompile!E444)),ISNUMBER(FIND("2F",ScheduleCompile!E444)),ISNUMBER(FIND("3F",ScheduleCompile!E444)),ISNUMBER(FIND("6F",ScheduleCompile!E444)),ISNUMBER(FIND("7F",ScheduleCompile!E444)),ISNUMBER(FIND("9F",ScheduleCompile!E444)),ISNUMBER(FIND("4F",ScheduleCompile!E444))),VALUE(LEFT(ScheduleCompile!E444,FIND("F",ScheduleCompile!E444)-1)),ScheduleCompile!E444)))))),"",IF(ScheduleCompile!E444="Off",0,IF(ScheduleCompile!E444="On",1,IF(ISNUMBER(ScheduleCompile!E444),ScheduleCompile!E444/1,IF(ISTEXT(ScheduleCompile!E444),IF(OR(ISNUMBER(FIND("5F",ScheduleCompile!E444)),ISNUMBER(FIND("0F",ScheduleCompile!E444)),ISNUMBER(FIND("8F",ScheduleCompile!E444)),ISNUMBER(FIND("1F",ScheduleCompile!E444)),ISNUMBER(FIND("2F",ScheduleCompile!E444)),ISNUMBER(FIND("3F",ScheduleCompile!E444)),ISNUMBER(FIND("6F",ScheduleCompile!E444)),ISNUMBER(FIND("7F",ScheduleCompile!E444)),ISNUMBER(FIND("9F",ScheduleCompile!E444)),ISNUMBER(FIND("4F",ScheduleCompile!E444))),VALUE(LEFT(ScheduleCompile!E444,FIND("F",ScheduleCompile!E444)-1)),ScheduleCompile!E444)))))))</f>
        <v>1</v>
      </c>
      <c r="K451" s="1">
        <f>IF(AND(ISERROR(IF(ScheduleCompile!F444="Off",0,IF(ScheduleCompile!F444="On",1,IF(ISNUMBER(ScheduleCompile!F444),ScheduleCompile!F444/1,IF(ISTEXT(ScheduleCompile!F444),IF(OR(ISNUMBER(FIND("5F",ScheduleCompile!F444)),ISNUMBER(FIND("0F",ScheduleCompile!F444)),ISNUMBER(FIND("8F",ScheduleCompile!F444)),ISNUMBER(FIND("1F",ScheduleCompile!F444)),ISNUMBER(FIND("2F",ScheduleCompile!F444)),ISNUMBER(FIND("3F",ScheduleCompile!F444)),ISNUMBER(FIND("6F",ScheduleCompile!F444)),ISNUMBER(FIND("7F",ScheduleCompile!F444)),ISNUMBER(FIND("9F",ScheduleCompile!F444)),ISNUMBER(FIND("4F",ScheduleCompile!F444))),VALUE(LEFT(ScheduleCompile!F444,FIND("F",ScheduleCompile!F444)-1)),ScheduleCompile!F444)))))),ISTEXT(ScheduleCompile!#REF!)),"ENDTABLE",IF(ISERROR(IF(ScheduleCompile!F444="Off",0,IF(ScheduleCompile!F444="On",1,IF(ISNUMBER(ScheduleCompile!F444),ScheduleCompile!F444/1,IF(ISTEXT(ScheduleCompile!F444),IF(OR(ISNUMBER(FIND("5F",ScheduleCompile!F444)),ISNUMBER(FIND("0F",ScheduleCompile!F444)),ISNUMBER(FIND("8F",ScheduleCompile!F444)),ISNUMBER(FIND("1F",ScheduleCompile!F444)),ISNUMBER(FIND("2F",ScheduleCompile!F444)),ISNUMBER(FIND("3F",ScheduleCompile!F444)),ISNUMBER(FIND("6F",ScheduleCompile!F444)),ISNUMBER(FIND("7F",ScheduleCompile!F444)),ISNUMBER(FIND("9F",ScheduleCompile!F444)),ISNUMBER(FIND("4F",ScheduleCompile!F444))),VALUE(LEFT(ScheduleCompile!F444,FIND("F",ScheduleCompile!F444)-1)),ScheduleCompile!F444)))))),"",IF(ScheduleCompile!F444="Off",0,IF(ScheduleCompile!F444="On",1,IF(ISNUMBER(ScheduleCompile!F444),ScheduleCompile!F444/1,IF(ISTEXT(ScheduleCompile!F444),IF(OR(ISNUMBER(FIND("5F",ScheduleCompile!F444)),ISNUMBER(FIND("0F",ScheduleCompile!F444)),ISNUMBER(FIND("8F",ScheduleCompile!F444)),ISNUMBER(FIND("1F",ScheduleCompile!F444)),ISNUMBER(FIND("2F",ScheduleCompile!F444)),ISNUMBER(FIND("3F",ScheduleCompile!F444)),ISNUMBER(FIND("6F",ScheduleCompile!F444)),ISNUMBER(FIND("7F",ScheduleCompile!F444)),ISNUMBER(FIND("9F",ScheduleCompile!F444)),ISNUMBER(FIND("4F",ScheduleCompile!F444))),VALUE(LEFT(ScheduleCompile!F444,FIND("F",ScheduleCompile!F444)-1)),ScheduleCompile!F444)))))))</f>
        <v>1</v>
      </c>
      <c r="L451" s="1">
        <f>IF(AND(ISERROR(IF(ScheduleCompile!G444="Off",0,IF(ScheduleCompile!G444="On",1,IF(ISNUMBER(ScheduleCompile!G444),ScheduleCompile!G444/1,IF(ISTEXT(ScheduleCompile!G444),IF(OR(ISNUMBER(FIND("5F",ScheduleCompile!G444)),ISNUMBER(FIND("0F",ScheduleCompile!G444)),ISNUMBER(FIND("8F",ScheduleCompile!G444)),ISNUMBER(FIND("1F",ScheduleCompile!G444)),ISNUMBER(FIND("2F",ScheduleCompile!G444)),ISNUMBER(FIND("3F",ScheduleCompile!G444)),ISNUMBER(FIND("6F",ScheduleCompile!G444)),ISNUMBER(FIND("7F",ScheduleCompile!G444)),ISNUMBER(FIND("9F",ScheduleCompile!G444)),ISNUMBER(FIND("4F",ScheduleCompile!G444))),VALUE(LEFT(ScheduleCompile!G444,FIND("F",ScheduleCompile!G444)-1)),ScheduleCompile!G444)))))),ISTEXT(ScheduleCompile!#REF!)),"ENDTABLE",IF(ISERROR(IF(ScheduleCompile!G444="Off",0,IF(ScheduleCompile!G444="On",1,IF(ISNUMBER(ScheduleCompile!G444),ScheduleCompile!G444/1,IF(ISTEXT(ScheduleCompile!G444),IF(OR(ISNUMBER(FIND("5F",ScheduleCompile!G444)),ISNUMBER(FIND("0F",ScheduleCompile!G444)),ISNUMBER(FIND("8F",ScheduleCompile!G444)),ISNUMBER(FIND("1F",ScheduleCompile!G444)),ISNUMBER(FIND("2F",ScheduleCompile!G444)),ISNUMBER(FIND("3F",ScheduleCompile!G444)),ISNUMBER(FIND("6F",ScheduleCompile!G444)),ISNUMBER(FIND("7F",ScheduleCompile!G444)),ISNUMBER(FIND("9F",ScheduleCompile!G444)),ISNUMBER(FIND("4F",ScheduleCompile!G444))),VALUE(LEFT(ScheduleCompile!G444,FIND("F",ScheduleCompile!G444)-1)),ScheduleCompile!G444)))))),"",IF(ScheduleCompile!G444="Off",0,IF(ScheduleCompile!G444="On",1,IF(ISNUMBER(ScheduleCompile!G444),ScheduleCompile!G444/1,IF(ISTEXT(ScheduleCompile!G444),IF(OR(ISNUMBER(FIND("5F",ScheduleCompile!G444)),ISNUMBER(FIND("0F",ScheduleCompile!G444)),ISNUMBER(FIND("8F",ScheduleCompile!G444)),ISNUMBER(FIND("1F",ScheduleCompile!G444)),ISNUMBER(FIND("2F",ScheduleCompile!G444)),ISNUMBER(FIND("3F",ScheduleCompile!G444)),ISNUMBER(FIND("6F",ScheduleCompile!G444)),ISNUMBER(FIND("7F",ScheduleCompile!G444)),ISNUMBER(FIND("9F",ScheduleCompile!G444)),ISNUMBER(FIND("4F",ScheduleCompile!G444))),VALUE(LEFT(ScheduleCompile!G444,FIND("F",ScheduleCompile!G444)-1)),ScheduleCompile!G444)))))))</f>
        <v>1</v>
      </c>
      <c r="M451" s="1">
        <f>IF(AND(ISERROR(IF(ScheduleCompile!H444="Off",0,IF(ScheduleCompile!H444="On",1,IF(ISNUMBER(ScheduleCompile!H444),ScheduleCompile!H444/1,IF(ISTEXT(ScheduleCompile!H444),IF(OR(ISNUMBER(FIND("5F",ScheduleCompile!H444)),ISNUMBER(FIND("0F",ScheduleCompile!H444)),ISNUMBER(FIND("8F",ScheduleCompile!H444)),ISNUMBER(FIND("1F",ScheduleCompile!H444)),ISNUMBER(FIND("2F",ScheduleCompile!H444)),ISNUMBER(FIND("3F",ScheduleCompile!H444)),ISNUMBER(FIND("6F",ScheduleCompile!H444)),ISNUMBER(FIND("7F",ScheduleCompile!H444)),ISNUMBER(FIND("9F",ScheduleCompile!H444)),ISNUMBER(FIND("4F",ScheduleCompile!H444))),VALUE(LEFT(ScheduleCompile!H444,FIND("F",ScheduleCompile!H444)-1)),ScheduleCompile!H444)))))),ISTEXT(ScheduleCompile!#REF!)),"ENDTABLE",IF(ISERROR(IF(ScheduleCompile!H444="Off",0,IF(ScheduleCompile!H444="On",1,IF(ISNUMBER(ScheduleCompile!H444),ScheduleCompile!H444/1,IF(ISTEXT(ScheduleCompile!H444),IF(OR(ISNUMBER(FIND("5F",ScheduleCompile!H444)),ISNUMBER(FIND("0F",ScheduleCompile!H444)),ISNUMBER(FIND("8F",ScheduleCompile!H444)),ISNUMBER(FIND("1F",ScheduleCompile!H444)),ISNUMBER(FIND("2F",ScheduleCompile!H444)),ISNUMBER(FIND("3F",ScheduleCompile!H444)),ISNUMBER(FIND("6F",ScheduleCompile!H444)),ISNUMBER(FIND("7F",ScheduleCompile!H444)),ISNUMBER(FIND("9F",ScheduleCompile!H444)),ISNUMBER(FIND("4F",ScheduleCompile!H444))),VALUE(LEFT(ScheduleCompile!H444,FIND("F",ScheduleCompile!H444)-1)),ScheduleCompile!H444)))))),"",IF(ScheduleCompile!H444="Off",0,IF(ScheduleCompile!H444="On",1,IF(ISNUMBER(ScheduleCompile!H444),ScheduleCompile!H444/1,IF(ISTEXT(ScheduleCompile!H444),IF(OR(ISNUMBER(FIND("5F",ScheduleCompile!H444)),ISNUMBER(FIND("0F",ScheduleCompile!H444)),ISNUMBER(FIND("8F",ScheduleCompile!H444)),ISNUMBER(FIND("1F",ScheduleCompile!H444)),ISNUMBER(FIND("2F",ScheduleCompile!H444)),ISNUMBER(FIND("3F",ScheduleCompile!H444)),ISNUMBER(FIND("6F",ScheduleCompile!H444)),ISNUMBER(FIND("7F",ScheduleCompile!H444)),ISNUMBER(FIND("9F",ScheduleCompile!H444)),ISNUMBER(FIND("4F",ScheduleCompile!H444))),VALUE(LEFT(ScheduleCompile!H444,FIND("F",ScheduleCompile!H444)-1)),ScheduleCompile!H444)))))))</f>
        <v>0.25</v>
      </c>
      <c r="N451" s="1">
        <f>IF(AND(ISERROR(IF(ScheduleCompile!I444="Off",0,IF(ScheduleCompile!I444="On",1,IF(ISNUMBER(ScheduleCompile!I444),ScheduleCompile!I444/1,IF(ISTEXT(ScheduleCompile!I444),IF(OR(ISNUMBER(FIND("5F",ScheduleCompile!I444)),ISNUMBER(FIND("0F",ScheduleCompile!I444)),ISNUMBER(FIND("8F",ScheduleCompile!I444)),ISNUMBER(FIND("1F",ScheduleCompile!I444)),ISNUMBER(FIND("2F",ScheduleCompile!I444)),ISNUMBER(FIND("3F",ScheduleCompile!I444)),ISNUMBER(FIND("6F",ScheduleCompile!I444)),ISNUMBER(FIND("7F",ScheduleCompile!I444)),ISNUMBER(FIND("9F",ScheduleCompile!I444)),ISNUMBER(FIND("4F",ScheduleCompile!I444))),VALUE(LEFT(ScheduleCompile!I444,FIND("F",ScheduleCompile!I444)-1)),ScheduleCompile!I444)))))),ISTEXT(ScheduleCompile!#REF!)),"ENDTABLE",IF(ISERROR(IF(ScheduleCompile!I444="Off",0,IF(ScheduleCompile!I444="On",1,IF(ISNUMBER(ScheduleCompile!I444),ScheduleCompile!I444/1,IF(ISTEXT(ScheduleCompile!I444),IF(OR(ISNUMBER(FIND("5F",ScheduleCompile!I444)),ISNUMBER(FIND("0F",ScheduleCompile!I444)),ISNUMBER(FIND("8F",ScheduleCompile!I444)),ISNUMBER(FIND("1F",ScheduleCompile!I444)),ISNUMBER(FIND("2F",ScheduleCompile!I444)),ISNUMBER(FIND("3F",ScheduleCompile!I444)),ISNUMBER(FIND("6F",ScheduleCompile!I444)),ISNUMBER(FIND("7F",ScheduleCompile!I444)),ISNUMBER(FIND("9F",ScheduleCompile!I444)),ISNUMBER(FIND("4F",ScheduleCompile!I444))),VALUE(LEFT(ScheduleCompile!I444,FIND("F",ScheduleCompile!I444)-1)),ScheduleCompile!I444)))))),"",IF(ScheduleCompile!I444="Off",0,IF(ScheduleCompile!I444="On",1,IF(ISNUMBER(ScheduleCompile!I444),ScheduleCompile!I444/1,IF(ISTEXT(ScheduleCompile!I444),IF(OR(ISNUMBER(FIND("5F",ScheduleCompile!I444)),ISNUMBER(FIND("0F",ScheduleCompile!I444)),ISNUMBER(FIND("8F",ScheduleCompile!I444)),ISNUMBER(FIND("1F",ScheduleCompile!I444)),ISNUMBER(FIND("2F",ScheduleCompile!I444)),ISNUMBER(FIND("3F",ScheduleCompile!I444)),ISNUMBER(FIND("6F",ScheduleCompile!I444)),ISNUMBER(FIND("7F",ScheduleCompile!I444)),ISNUMBER(FIND("9F",ScheduleCompile!I444)),ISNUMBER(FIND("4F",ScheduleCompile!I444))),VALUE(LEFT(ScheduleCompile!I444,FIND("F",ScheduleCompile!I444)-1)),ScheduleCompile!I444)))))))</f>
        <v>0.25</v>
      </c>
      <c r="O451" s="1">
        <f>IF(AND(ISERROR(IF(ScheduleCompile!J444="Off",0,IF(ScheduleCompile!J444="On",1,IF(ISNUMBER(ScheduleCompile!J444),ScheduleCompile!J444/1,IF(ISTEXT(ScheduleCompile!J444),IF(OR(ISNUMBER(FIND("5F",ScheduleCompile!J444)),ISNUMBER(FIND("0F",ScheduleCompile!J444)),ISNUMBER(FIND("8F",ScheduleCompile!J444)),ISNUMBER(FIND("1F",ScheduleCompile!J444)),ISNUMBER(FIND("2F",ScheduleCompile!J444)),ISNUMBER(FIND("3F",ScheduleCompile!J444)),ISNUMBER(FIND("6F",ScheduleCompile!J444)),ISNUMBER(FIND("7F",ScheduleCompile!J444)),ISNUMBER(FIND("9F",ScheduleCompile!J444)),ISNUMBER(FIND("4F",ScheduleCompile!J444))),VALUE(LEFT(ScheduleCompile!J444,FIND("F",ScheduleCompile!J444)-1)),ScheduleCompile!J444)))))),ISTEXT(ScheduleCompile!#REF!)),"ENDTABLE",IF(ISERROR(IF(ScheduleCompile!J444="Off",0,IF(ScheduleCompile!J444="On",1,IF(ISNUMBER(ScheduleCompile!J444),ScheduleCompile!J444/1,IF(ISTEXT(ScheduleCompile!J444),IF(OR(ISNUMBER(FIND("5F",ScheduleCompile!J444)),ISNUMBER(FIND("0F",ScheduleCompile!J444)),ISNUMBER(FIND("8F",ScheduleCompile!J444)),ISNUMBER(FIND("1F",ScheduleCompile!J444)),ISNUMBER(FIND("2F",ScheduleCompile!J444)),ISNUMBER(FIND("3F",ScheduleCompile!J444)),ISNUMBER(FIND("6F",ScheduleCompile!J444)),ISNUMBER(FIND("7F",ScheduleCompile!J444)),ISNUMBER(FIND("9F",ScheduleCompile!J444)),ISNUMBER(FIND("4F",ScheduleCompile!J444))),VALUE(LEFT(ScheduleCompile!J444,FIND("F",ScheduleCompile!J444)-1)),ScheduleCompile!J444)))))),"",IF(ScheduleCompile!J444="Off",0,IF(ScheduleCompile!J444="On",1,IF(ISNUMBER(ScheduleCompile!J444),ScheduleCompile!J444/1,IF(ISTEXT(ScheduleCompile!J444),IF(OR(ISNUMBER(FIND("5F",ScheduleCompile!J444)),ISNUMBER(FIND("0F",ScheduleCompile!J444)),ISNUMBER(FIND("8F",ScheduleCompile!J444)),ISNUMBER(FIND("1F",ScheduleCompile!J444)),ISNUMBER(FIND("2F",ScheduleCompile!J444)),ISNUMBER(FIND("3F",ScheduleCompile!J444)),ISNUMBER(FIND("6F",ScheduleCompile!J444)),ISNUMBER(FIND("7F",ScheduleCompile!J444)),ISNUMBER(FIND("9F",ScheduleCompile!J444)),ISNUMBER(FIND("4F",ScheduleCompile!J444))),VALUE(LEFT(ScheduleCompile!J444,FIND("F",ScheduleCompile!J444)-1)),ScheduleCompile!J444)))))))</f>
        <v>0.25</v>
      </c>
      <c r="P451" s="1">
        <f>IF(AND(ISERROR(IF(ScheduleCompile!K444="Off",0,IF(ScheduleCompile!K444="On",1,IF(ISNUMBER(ScheduleCompile!K444),ScheduleCompile!K444/1,IF(ISTEXT(ScheduleCompile!K444),IF(OR(ISNUMBER(FIND("5F",ScheduleCompile!K444)),ISNUMBER(FIND("0F",ScheduleCompile!K444)),ISNUMBER(FIND("8F",ScheduleCompile!K444)),ISNUMBER(FIND("1F",ScheduleCompile!K444)),ISNUMBER(FIND("2F",ScheduleCompile!K444)),ISNUMBER(FIND("3F",ScheduleCompile!K444)),ISNUMBER(FIND("6F",ScheduleCompile!K444)),ISNUMBER(FIND("7F",ScheduleCompile!K444)),ISNUMBER(FIND("9F",ScheduleCompile!K444)),ISNUMBER(FIND("4F",ScheduleCompile!K444))),VALUE(LEFT(ScheduleCompile!K444,FIND("F",ScheduleCompile!K444)-1)),ScheduleCompile!K444)))))),ISTEXT(ScheduleCompile!#REF!)),"ENDTABLE",IF(ISERROR(IF(ScheduleCompile!K444="Off",0,IF(ScheduleCompile!K444="On",1,IF(ISNUMBER(ScheduleCompile!K444),ScheduleCompile!K444/1,IF(ISTEXT(ScheduleCompile!K444),IF(OR(ISNUMBER(FIND("5F",ScheduleCompile!K444)),ISNUMBER(FIND("0F",ScheduleCompile!K444)),ISNUMBER(FIND("8F",ScheduleCompile!K444)),ISNUMBER(FIND("1F",ScheduleCompile!K444)),ISNUMBER(FIND("2F",ScheduleCompile!K444)),ISNUMBER(FIND("3F",ScheduleCompile!K444)),ISNUMBER(FIND("6F",ScheduleCompile!K444)),ISNUMBER(FIND("7F",ScheduleCompile!K444)),ISNUMBER(FIND("9F",ScheduleCompile!K444)),ISNUMBER(FIND("4F",ScheduleCompile!K444))),VALUE(LEFT(ScheduleCompile!K444,FIND("F",ScheduleCompile!K444)-1)),ScheduleCompile!K444)))))),"",IF(ScheduleCompile!K444="Off",0,IF(ScheduleCompile!K444="On",1,IF(ISNUMBER(ScheduleCompile!K444),ScheduleCompile!K444/1,IF(ISTEXT(ScheduleCompile!K444),IF(OR(ISNUMBER(FIND("5F",ScheduleCompile!K444)),ISNUMBER(FIND("0F",ScheduleCompile!K444)),ISNUMBER(FIND("8F",ScheduleCompile!K444)),ISNUMBER(FIND("1F",ScheduleCompile!K444)),ISNUMBER(FIND("2F",ScheduleCompile!K444)),ISNUMBER(FIND("3F",ScheduleCompile!K444)),ISNUMBER(FIND("6F",ScheduleCompile!K444)),ISNUMBER(FIND("7F",ScheduleCompile!K444)),ISNUMBER(FIND("9F",ScheduleCompile!K444)),ISNUMBER(FIND("4F",ScheduleCompile!K444))),VALUE(LEFT(ScheduleCompile!K444,FIND("F",ScheduleCompile!K444)-1)),ScheduleCompile!K444)))))))</f>
        <v>0.25</v>
      </c>
      <c r="Q451" s="1">
        <f>IF(AND(ISERROR(IF(ScheduleCompile!L444="Off",0,IF(ScheduleCompile!L444="On",1,IF(ISNUMBER(ScheduleCompile!L444),ScheduleCompile!L444/1,IF(ISTEXT(ScheduleCompile!L444),IF(OR(ISNUMBER(FIND("5F",ScheduleCompile!L444)),ISNUMBER(FIND("0F",ScheduleCompile!L444)),ISNUMBER(FIND("8F",ScheduleCompile!L444)),ISNUMBER(FIND("1F",ScheduleCompile!L444)),ISNUMBER(FIND("2F",ScheduleCompile!L444)),ISNUMBER(FIND("3F",ScheduleCompile!L444)),ISNUMBER(FIND("6F",ScheduleCompile!L444)),ISNUMBER(FIND("7F",ScheduleCompile!L444)),ISNUMBER(FIND("9F",ScheduleCompile!L444)),ISNUMBER(FIND("4F",ScheduleCompile!L444))),VALUE(LEFT(ScheduleCompile!L444,FIND("F",ScheduleCompile!L444)-1)),ScheduleCompile!L444)))))),ISTEXT(ScheduleCompile!#REF!)),"ENDTABLE",IF(ISERROR(IF(ScheduleCompile!L444="Off",0,IF(ScheduleCompile!L444="On",1,IF(ISNUMBER(ScheduleCompile!L444),ScheduleCompile!L444/1,IF(ISTEXT(ScheduleCompile!L444),IF(OR(ISNUMBER(FIND("5F",ScheduleCompile!L444)),ISNUMBER(FIND("0F",ScheduleCompile!L444)),ISNUMBER(FIND("8F",ScheduleCompile!L444)),ISNUMBER(FIND("1F",ScheduleCompile!L444)),ISNUMBER(FIND("2F",ScheduleCompile!L444)),ISNUMBER(FIND("3F",ScheduleCompile!L444)),ISNUMBER(FIND("6F",ScheduleCompile!L444)),ISNUMBER(FIND("7F",ScheduleCompile!L444)),ISNUMBER(FIND("9F",ScheduleCompile!L444)),ISNUMBER(FIND("4F",ScheduleCompile!L444))),VALUE(LEFT(ScheduleCompile!L444,FIND("F",ScheduleCompile!L444)-1)),ScheduleCompile!L444)))))),"",IF(ScheduleCompile!L444="Off",0,IF(ScheduleCompile!L444="On",1,IF(ISNUMBER(ScheduleCompile!L444),ScheduleCompile!L444/1,IF(ISTEXT(ScheduleCompile!L444),IF(OR(ISNUMBER(FIND("5F",ScheduleCompile!L444)),ISNUMBER(FIND("0F",ScheduleCompile!L444)),ISNUMBER(FIND("8F",ScheduleCompile!L444)),ISNUMBER(FIND("1F",ScheduleCompile!L444)),ISNUMBER(FIND("2F",ScheduleCompile!L444)),ISNUMBER(FIND("3F",ScheduleCompile!L444)),ISNUMBER(FIND("6F",ScheduleCompile!L444)),ISNUMBER(FIND("7F",ScheduleCompile!L444)),ISNUMBER(FIND("9F",ScheduleCompile!L444)),ISNUMBER(FIND("4F",ScheduleCompile!L444))),VALUE(LEFT(ScheduleCompile!L444,FIND("F",ScheduleCompile!L444)-1)),ScheduleCompile!L444)))))))</f>
        <v>0.25</v>
      </c>
      <c r="R451" s="1">
        <f>IF(AND(ISERROR(IF(ScheduleCompile!M444="Off",0,IF(ScheduleCompile!M444="On",1,IF(ISNUMBER(ScheduleCompile!M444),ScheduleCompile!M444/1,IF(ISTEXT(ScheduleCompile!M444),IF(OR(ISNUMBER(FIND("5F",ScheduleCompile!M444)),ISNUMBER(FIND("0F",ScheduleCompile!M444)),ISNUMBER(FIND("8F",ScheduleCompile!M444)),ISNUMBER(FIND("1F",ScheduleCompile!M444)),ISNUMBER(FIND("2F",ScheduleCompile!M444)),ISNUMBER(FIND("3F",ScheduleCompile!M444)),ISNUMBER(FIND("6F",ScheduleCompile!M444)),ISNUMBER(FIND("7F",ScheduleCompile!M444)),ISNUMBER(FIND("9F",ScheduleCompile!M444)),ISNUMBER(FIND("4F",ScheduleCompile!M444))),VALUE(LEFT(ScheduleCompile!M444,FIND("F",ScheduleCompile!M444)-1)),ScheduleCompile!M444)))))),ISTEXT(ScheduleCompile!#REF!)),"ENDTABLE",IF(ISERROR(IF(ScheduleCompile!M444="Off",0,IF(ScheduleCompile!M444="On",1,IF(ISNUMBER(ScheduleCompile!M444),ScheduleCompile!M444/1,IF(ISTEXT(ScheduleCompile!M444),IF(OR(ISNUMBER(FIND("5F",ScheduleCompile!M444)),ISNUMBER(FIND("0F",ScheduleCompile!M444)),ISNUMBER(FIND("8F",ScheduleCompile!M444)),ISNUMBER(FIND("1F",ScheduleCompile!M444)),ISNUMBER(FIND("2F",ScheduleCompile!M444)),ISNUMBER(FIND("3F",ScheduleCompile!M444)),ISNUMBER(FIND("6F",ScheduleCompile!M444)),ISNUMBER(FIND("7F",ScheduleCompile!M444)),ISNUMBER(FIND("9F",ScheduleCompile!M444)),ISNUMBER(FIND("4F",ScheduleCompile!M444))),VALUE(LEFT(ScheduleCompile!M444,FIND("F",ScheduleCompile!M444)-1)),ScheduleCompile!M444)))))),"",IF(ScheduleCompile!M444="Off",0,IF(ScheduleCompile!M444="On",1,IF(ISNUMBER(ScheduleCompile!M444),ScheduleCompile!M444/1,IF(ISTEXT(ScheduleCompile!M444),IF(OR(ISNUMBER(FIND("5F",ScheduleCompile!M444)),ISNUMBER(FIND("0F",ScheduleCompile!M444)),ISNUMBER(FIND("8F",ScheduleCompile!M444)),ISNUMBER(FIND("1F",ScheduleCompile!M444)),ISNUMBER(FIND("2F",ScheduleCompile!M444)),ISNUMBER(FIND("3F",ScheduleCompile!M444)),ISNUMBER(FIND("6F",ScheduleCompile!M444)),ISNUMBER(FIND("7F",ScheduleCompile!M444)),ISNUMBER(FIND("9F",ScheduleCompile!M444)),ISNUMBER(FIND("4F",ScheduleCompile!M444))),VALUE(LEFT(ScheduleCompile!M444,FIND("F",ScheduleCompile!M444)-1)),ScheduleCompile!M444)))))))</f>
        <v>0.25</v>
      </c>
      <c r="S451" s="1">
        <f>IF(AND(ISERROR(IF(ScheduleCompile!N444="Off",0,IF(ScheduleCompile!N444="On",1,IF(ISNUMBER(ScheduleCompile!N444),ScheduleCompile!N444/1,IF(ISTEXT(ScheduleCompile!N444),IF(OR(ISNUMBER(FIND("5F",ScheduleCompile!N444)),ISNUMBER(FIND("0F",ScheduleCompile!N444)),ISNUMBER(FIND("8F",ScheduleCompile!N444)),ISNUMBER(FIND("1F",ScheduleCompile!N444)),ISNUMBER(FIND("2F",ScheduleCompile!N444)),ISNUMBER(FIND("3F",ScheduleCompile!N444)),ISNUMBER(FIND("6F",ScheduleCompile!N444)),ISNUMBER(FIND("7F",ScheduleCompile!N444)),ISNUMBER(FIND("9F",ScheduleCompile!N444)),ISNUMBER(FIND("4F",ScheduleCompile!N444))),VALUE(LEFT(ScheduleCompile!N444,FIND("F",ScheduleCompile!N444)-1)),ScheduleCompile!N444)))))),ISTEXT(ScheduleCompile!#REF!)),"ENDTABLE",IF(ISERROR(IF(ScheduleCompile!N444="Off",0,IF(ScheduleCompile!N444="On",1,IF(ISNUMBER(ScheduleCompile!N444),ScheduleCompile!N444/1,IF(ISTEXT(ScheduleCompile!N444),IF(OR(ISNUMBER(FIND("5F",ScheduleCompile!N444)),ISNUMBER(FIND("0F",ScheduleCompile!N444)),ISNUMBER(FIND("8F",ScheduleCompile!N444)),ISNUMBER(FIND("1F",ScheduleCompile!N444)),ISNUMBER(FIND("2F",ScheduleCompile!N444)),ISNUMBER(FIND("3F",ScheduleCompile!N444)),ISNUMBER(FIND("6F",ScheduleCompile!N444)),ISNUMBER(FIND("7F",ScheduleCompile!N444)),ISNUMBER(FIND("9F",ScheduleCompile!N444)),ISNUMBER(FIND("4F",ScheduleCompile!N444))),VALUE(LEFT(ScheduleCompile!N444,FIND("F",ScheduleCompile!N444)-1)),ScheduleCompile!N444)))))),"",IF(ScheduleCompile!N444="Off",0,IF(ScheduleCompile!N444="On",1,IF(ISNUMBER(ScheduleCompile!N444),ScheduleCompile!N444/1,IF(ISTEXT(ScheduleCompile!N444),IF(OR(ISNUMBER(FIND("5F",ScheduleCompile!N444)),ISNUMBER(FIND("0F",ScheduleCompile!N444)),ISNUMBER(FIND("8F",ScheduleCompile!N444)),ISNUMBER(FIND("1F",ScheduleCompile!N444)),ISNUMBER(FIND("2F",ScheduleCompile!N444)),ISNUMBER(FIND("3F",ScheduleCompile!N444)),ISNUMBER(FIND("6F",ScheduleCompile!N444)),ISNUMBER(FIND("7F",ScheduleCompile!N444)),ISNUMBER(FIND("9F",ScheduleCompile!N444)),ISNUMBER(FIND("4F",ScheduleCompile!N444))),VALUE(LEFT(ScheduleCompile!N444,FIND("F",ScheduleCompile!N444)-1)),ScheduleCompile!N444)))))))</f>
        <v>0.25</v>
      </c>
      <c r="T451" s="1">
        <f>IF(AND(ISERROR(IF(ScheduleCompile!O444="Off",0,IF(ScheduleCompile!O444="On",1,IF(ISNUMBER(ScheduleCompile!O444),ScheduleCompile!O444/1,IF(ISTEXT(ScheduleCompile!O444),IF(OR(ISNUMBER(FIND("5F",ScheduleCompile!O444)),ISNUMBER(FIND("0F",ScheduleCompile!O444)),ISNUMBER(FIND("8F",ScheduleCompile!O444)),ISNUMBER(FIND("1F",ScheduleCompile!O444)),ISNUMBER(FIND("2F",ScheduleCompile!O444)),ISNUMBER(FIND("3F",ScheduleCompile!O444)),ISNUMBER(FIND("6F",ScheduleCompile!O444)),ISNUMBER(FIND("7F",ScheduleCompile!O444)),ISNUMBER(FIND("9F",ScheduleCompile!O444)),ISNUMBER(FIND("4F",ScheduleCompile!O444))),VALUE(LEFT(ScheduleCompile!O444,FIND("F",ScheduleCompile!O444)-1)),ScheduleCompile!O444)))))),ISTEXT(ScheduleCompile!#REF!)),"ENDTABLE",IF(ISERROR(IF(ScheduleCompile!O444="Off",0,IF(ScheduleCompile!O444="On",1,IF(ISNUMBER(ScheduleCompile!O444),ScheduleCompile!O444/1,IF(ISTEXT(ScheduleCompile!O444),IF(OR(ISNUMBER(FIND("5F",ScheduleCompile!O444)),ISNUMBER(FIND("0F",ScheduleCompile!O444)),ISNUMBER(FIND("8F",ScheduleCompile!O444)),ISNUMBER(FIND("1F",ScheduleCompile!O444)),ISNUMBER(FIND("2F",ScheduleCompile!O444)),ISNUMBER(FIND("3F",ScheduleCompile!O444)),ISNUMBER(FIND("6F",ScheduleCompile!O444)),ISNUMBER(FIND("7F",ScheduleCompile!O444)),ISNUMBER(FIND("9F",ScheduleCompile!O444)),ISNUMBER(FIND("4F",ScheduleCompile!O444))),VALUE(LEFT(ScheduleCompile!O444,FIND("F",ScheduleCompile!O444)-1)),ScheduleCompile!O444)))))),"",IF(ScheduleCompile!O444="Off",0,IF(ScheduleCompile!O444="On",1,IF(ISNUMBER(ScheduleCompile!O444),ScheduleCompile!O444/1,IF(ISTEXT(ScheduleCompile!O444),IF(OR(ISNUMBER(FIND("5F",ScheduleCompile!O444)),ISNUMBER(FIND("0F",ScheduleCompile!O444)),ISNUMBER(FIND("8F",ScheduleCompile!O444)),ISNUMBER(FIND("1F",ScheduleCompile!O444)),ISNUMBER(FIND("2F",ScheduleCompile!O444)),ISNUMBER(FIND("3F",ScheduleCompile!O444)),ISNUMBER(FIND("6F",ScheduleCompile!O444)),ISNUMBER(FIND("7F",ScheduleCompile!O444)),ISNUMBER(FIND("9F",ScheduleCompile!O444)),ISNUMBER(FIND("4F",ScheduleCompile!O444))),VALUE(LEFT(ScheduleCompile!O444,FIND("F",ScheduleCompile!O444)-1)),ScheduleCompile!O444)))))))</f>
        <v>0.25</v>
      </c>
      <c r="U451" s="1">
        <f>IF(AND(ISERROR(IF(ScheduleCompile!P444="Off",0,IF(ScheduleCompile!P444="On",1,IF(ISNUMBER(ScheduleCompile!P444),ScheduleCompile!P444/1,IF(ISTEXT(ScheduleCompile!P444),IF(OR(ISNUMBER(FIND("5F",ScheduleCompile!P444)),ISNUMBER(FIND("0F",ScheduleCompile!P444)),ISNUMBER(FIND("8F",ScheduleCompile!P444)),ISNUMBER(FIND("1F",ScheduleCompile!P444)),ISNUMBER(FIND("2F",ScheduleCompile!P444)),ISNUMBER(FIND("3F",ScheduleCompile!P444)),ISNUMBER(FIND("6F",ScheduleCompile!P444)),ISNUMBER(FIND("7F",ScheduleCompile!P444)),ISNUMBER(FIND("9F",ScheduleCompile!P444)),ISNUMBER(FIND("4F",ScheduleCompile!P444))),VALUE(LEFT(ScheduleCompile!P444,FIND("F",ScheduleCompile!P444)-1)),ScheduleCompile!P444)))))),ISTEXT(ScheduleCompile!#REF!)),"ENDTABLE",IF(ISERROR(IF(ScheduleCompile!P444="Off",0,IF(ScheduleCompile!P444="On",1,IF(ISNUMBER(ScheduleCompile!P444),ScheduleCompile!P444/1,IF(ISTEXT(ScheduleCompile!P444),IF(OR(ISNUMBER(FIND("5F",ScheduleCompile!P444)),ISNUMBER(FIND("0F",ScheduleCompile!P444)),ISNUMBER(FIND("8F",ScheduleCompile!P444)),ISNUMBER(FIND("1F",ScheduleCompile!P444)),ISNUMBER(FIND("2F",ScheduleCompile!P444)),ISNUMBER(FIND("3F",ScheduleCompile!P444)),ISNUMBER(FIND("6F",ScheduleCompile!P444)),ISNUMBER(FIND("7F",ScheduleCompile!P444)),ISNUMBER(FIND("9F",ScheduleCompile!P444)),ISNUMBER(FIND("4F",ScheduleCompile!P444))),VALUE(LEFT(ScheduleCompile!P444,FIND("F",ScheduleCompile!P444)-1)),ScheduleCompile!P444)))))),"",IF(ScheduleCompile!P444="Off",0,IF(ScheduleCompile!P444="On",1,IF(ISNUMBER(ScheduleCompile!P444),ScheduleCompile!P444/1,IF(ISTEXT(ScheduleCompile!P444),IF(OR(ISNUMBER(FIND("5F",ScheduleCompile!P444)),ISNUMBER(FIND("0F",ScheduleCompile!P444)),ISNUMBER(FIND("8F",ScheduleCompile!P444)),ISNUMBER(FIND("1F",ScheduleCompile!P444)),ISNUMBER(FIND("2F",ScheduleCompile!P444)),ISNUMBER(FIND("3F",ScheduleCompile!P444)),ISNUMBER(FIND("6F",ScheduleCompile!P444)),ISNUMBER(FIND("7F",ScheduleCompile!P444)),ISNUMBER(FIND("9F",ScheduleCompile!P444)),ISNUMBER(FIND("4F",ScheduleCompile!P444))),VALUE(LEFT(ScheduleCompile!P444,FIND("F",ScheduleCompile!P444)-1)),ScheduleCompile!P444)))))))</f>
        <v>0.25</v>
      </c>
      <c r="V451" s="1">
        <f>IF(AND(ISERROR(IF(ScheduleCompile!Q444="Off",0,IF(ScheduleCompile!Q444="On",1,IF(ISNUMBER(ScheduleCompile!Q444),ScheduleCompile!Q444/1,IF(ISTEXT(ScheduleCompile!Q444),IF(OR(ISNUMBER(FIND("5F",ScheduleCompile!Q444)),ISNUMBER(FIND("0F",ScheduleCompile!Q444)),ISNUMBER(FIND("8F",ScheduleCompile!Q444)),ISNUMBER(FIND("1F",ScheduleCompile!Q444)),ISNUMBER(FIND("2F",ScheduleCompile!Q444)),ISNUMBER(FIND("3F",ScheduleCompile!Q444)),ISNUMBER(FIND("6F",ScheduleCompile!Q444)),ISNUMBER(FIND("7F",ScheduleCompile!Q444)),ISNUMBER(FIND("9F",ScheduleCompile!Q444)),ISNUMBER(FIND("4F",ScheduleCompile!Q444))),VALUE(LEFT(ScheduleCompile!Q444,FIND("F",ScheduleCompile!Q444)-1)),ScheduleCompile!Q444)))))),ISTEXT(ScheduleCompile!#REF!)),"ENDTABLE",IF(ISERROR(IF(ScheduleCompile!Q444="Off",0,IF(ScheduleCompile!Q444="On",1,IF(ISNUMBER(ScheduleCompile!Q444),ScheduleCompile!Q444/1,IF(ISTEXT(ScheduleCompile!Q444),IF(OR(ISNUMBER(FIND("5F",ScheduleCompile!Q444)),ISNUMBER(FIND("0F",ScheduleCompile!Q444)),ISNUMBER(FIND("8F",ScheduleCompile!Q444)),ISNUMBER(FIND("1F",ScheduleCompile!Q444)),ISNUMBER(FIND("2F",ScheduleCompile!Q444)),ISNUMBER(FIND("3F",ScheduleCompile!Q444)),ISNUMBER(FIND("6F",ScheduleCompile!Q444)),ISNUMBER(FIND("7F",ScheduleCompile!Q444)),ISNUMBER(FIND("9F",ScheduleCompile!Q444)),ISNUMBER(FIND("4F",ScheduleCompile!Q444))),VALUE(LEFT(ScheduleCompile!Q444,FIND("F",ScheduleCompile!Q444)-1)),ScheduleCompile!Q444)))))),"",IF(ScheduleCompile!Q444="Off",0,IF(ScheduleCompile!Q444="On",1,IF(ISNUMBER(ScheduleCompile!Q444),ScheduleCompile!Q444/1,IF(ISTEXT(ScheduleCompile!Q444),IF(OR(ISNUMBER(FIND("5F",ScheduleCompile!Q444)),ISNUMBER(FIND("0F",ScheduleCompile!Q444)),ISNUMBER(FIND("8F",ScheduleCompile!Q444)),ISNUMBER(FIND("1F",ScheduleCompile!Q444)),ISNUMBER(FIND("2F",ScheduleCompile!Q444)),ISNUMBER(FIND("3F",ScheduleCompile!Q444)),ISNUMBER(FIND("6F",ScheduleCompile!Q444)),ISNUMBER(FIND("7F",ScheduleCompile!Q444)),ISNUMBER(FIND("9F",ScheduleCompile!Q444)),ISNUMBER(FIND("4F",ScheduleCompile!Q444))),VALUE(LEFT(ScheduleCompile!Q444,FIND("F",ScheduleCompile!Q444)-1)),ScheduleCompile!Q444)))))))</f>
        <v>0.25</v>
      </c>
      <c r="W451" s="1">
        <f>IF(AND(ISERROR(IF(ScheduleCompile!R444="Off",0,IF(ScheduleCompile!R444="On",1,IF(ISNUMBER(ScheduleCompile!R444),ScheduleCompile!R444/1,IF(ISTEXT(ScheduleCompile!R444),IF(OR(ISNUMBER(FIND("5F",ScheduleCompile!R444)),ISNUMBER(FIND("0F",ScheduleCompile!R444)),ISNUMBER(FIND("8F",ScheduleCompile!R444)),ISNUMBER(FIND("1F",ScheduleCompile!R444)),ISNUMBER(FIND("2F",ScheduleCompile!R444)),ISNUMBER(FIND("3F",ScheduleCompile!R444)),ISNUMBER(FIND("6F",ScheduleCompile!R444)),ISNUMBER(FIND("7F",ScheduleCompile!R444)),ISNUMBER(FIND("9F",ScheduleCompile!R444)),ISNUMBER(FIND("4F",ScheduleCompile!R444))),VALUE(LEFT(ScheduleCompile!R444,FIND("F",ScheduleCompile!R444)-1)),ScheduleCompile!R444)))))),ISTEXT(ScheduleCompile!#REF!)),"ENDTABLE",IF(ISERROR(IF(ScheduleCompile!R444="Off",0,IF(ScheduleCompile!R444="On",1,IF(ISNUMBER(ScheduleCompile!R444),ScheduleCompile!R444/1,IF(ISTEXT(ScheduleCompile!R444),IF(OR(ISNUMBER(FIND("5F",ScheduleCompile!R444)),ISNUMBER(FIND("0F",ScheduleCompile!R444)),ISNUMBER(FIND("8F",ScheduleCompile!R444)),ISNUMBER(FIND("1F",ScheduleCompile!R444)),ISNUMBER(FIND("2F",ScheduleCompile!R444)),ISNUMBER(FIND("3F",ScheduleCompile!R444)),ISNUMBER(FIND("6F",ScheduleCompile!R444)),ISNUMBER(FIND("7F",ScheduleCompile!R444)),ISNUMBER(FIND("9F",ScheduleCompile!R444)),ISNUMBER(FIND("4F",ScheduleCompile!R444))),VALUE(LEFT(ScheduleCompile!R444,FIND("F",ScheduleCompile!R444)-1)),ScheduleCompile!R444)))))),"",IF(ScheduleCompile!R444="Off",0,IF(ScheduleCompile!R444="On",1,IF(ISNUMBER(ScheduleCompile!R444),ScheduleCompile!R444/1,IF(ISTEXT(ScheduleCompile!R444),IF(OR(ISNUMBER(FIND("5F",ScheduleCompile!R444)),ISNUMBER(FIND("0F",ScheduleCompile!R444)),ISNUMBER(FIND("8F",ScheduleCompile!R444)),ISNUMBER(FIND("1F",ScheduleCompile!R444)),ISNUMBER(FIND("2F",ScheduleCompile!R444)),ISNUMBER(FIND("3F",ScheduleCompile!R444)),ISNUMBER(FIND("6F",ScheduleCompile!R444)),ISNUMBER(FIND("7F",ScheduleCompile!R444)),ISNUMBER(FIND("9F",ScheduleCompile!R444)),ISNUMBER(FIND("4F",ScheduleCompile!R444))),VALUE(LEFT(ScheduleCompile!R444,FIND("F",ScheduleCompile!R444)-1)),ScheduleCompile!R444)))))))</f>
        <v>0.25</v>
      </c>
      <c r="X451" s="1">
        <f>IF(AND(ISERROR(IF(ScheduleCompile!S444="Off",0,IF(ScheduleCompile!S444="On",1,IF(ISNUMBER(ScheduleCompile!S444),ScheduleCompile!S444/1,IF(ISTEXT(ScheduleCompile!S444),IF(OR(ISNUMBER(FIND("5F",ScheduleCompile!S444)),ISNUMBER(FIND("0F",ScheduleCompile!S444)),ISNUMBER(FIND("8F",ScheduleCompile!S444)),ISNUMBER(FIND("1F",ScheduleCompile!S444)),ISNUMBER(FIND("2F",ScheduleCompile!S444)),ISNUMBER(FIND("3F",ScheduleCompile!S444)),ISNUMBER(FIND("6F",ScheduleCompile!S444)),ISNUMBER(FIND("7F",ScheduleCompile!S444)),ISNUMBER(FIND("9F",ScheduleCompile!S444)),ISNUMBER(FIND("4F",ScheduleCompile!S444))),VALUE(LEFT(ScheduleCompile!S444,FIND("F",ScheduleCompile!S444)-1)),ScheduleCompile!S444)))))),ISTEXT(ScheduleCompile!#REF!)),"ENDTABLE",IF(ISERROR(IF(ScheduleCompile!S444="Off",0,IF(ScheduleCompile!S444="On",1,IF(ISNUMBER(ScheduleCompile!S444),ScheduleCompile!S444/1,IF(ISTEXT(ScheduleCompile!S444),IF(OR(ISNUMBER(FIND("5F",ScheduleCompile!S444)),ISNUMBER(FIND("0F",ScheduleCompile!S444)),ISNUMBER(FIND("8F",ScheduleCompile!S444)),ISNUMBER(FIND("1F",ScheduleCompile!S444)),ISNUMBER(FIND("2F",ScheduleCompile!S444)),ISNUMBER(FIND("3F",ScheduleCompile!S444)),ISNUMBER(FIND("6F",ScheduleCompile!S444)),ISNUMBER(FIND("7F",ScheduleCompile!S444)),ISNUMBER(FIND("9F",ScheduleCompile!S444)),ISNUMBER(FIND("4F",ScheduleCompile!S444))),VALUE(LEFT(ScheduleCompile!S444,FIND("F",ScheduleCompile!S444)-1)),ScheduleCompile!S444)))))),"",IF(ScheduleCompile!S444="Off",0,IF(ScheduleCompile!S444="On",1,IF(ISNUMBER(ScheduleCompile!S444),ScheduleCompile!S444/1,IF(ISTEXT(ScheduleCompile!S444),IF(OR(ISNUMBER(FIND("5F",ScheduleCompile!S444)),ISNUMBER(FIND("0F",ScheduleCompile!S444)),ISNUMBER(FIND("8F",ScheduleCompile!S444)),ISNUMBER(FIND("1F",ScheduleCompile!S444)),ISNUMBER(FIND("2F",ScheduleCompile!S444)),ISNUMBER(FIND("3F",ScheduleCompile!S444)),ISNUMBER(FIND("6F",ScheduleCompile!S444)),ISNUMBER(FIND("7F",ScheduleCompile!S444)),ISNUMBER(FIND("9F",ScheduleCompile!S444)),ISNUMBER(FIND("4F",ScheduleCompile!S444))),VALUE(LEFT(ScheduleCompile!S444,FIND("F",ScheduleCompile!S444)-1)),ScheduleCompile!S444)))))))</f>
        <v>0.25</v>
      </c>
      <c r="Y451" s="1">
        <f>IF(AND(ISERROR(IF(ScheduleCompile!T444="Off",0,IF(ScheduleCompile!T444="On",1,IF(ISNUMBER(ScheduleCompile!T444),ScheduleCompile!T444/1,IF(ISTEXT(ScheduleCompile!T444),IF(OR(ISNUMBER(FIND("5F",ScheduleCompile!T444)),ISNUMBER(FIND("0F",ScheduleCompile!T444)),ISNUMBER(FIND("8F",ScheduleCompile!T444)),ISNUMBER(FIND("1F",ScheduleCompile!T444)),ISNUMBER(FIND("2F",ScheduleCompile!T444)),ISNUMBER(FIND("3F",ScheduleCompile!T444)),ISNUMBER(FIND("6F",ScheduleCompile!T444)),ISNUMBER(FIND("7F",ScheduleCompile!T444)),ISNUMBER(FIND("9F",ScheduleCompile!T444)),ISNUMBER(FIND("4F",ScheduleCompile!T444))),VALUE(LEFT(ScheduleCompile!T444,FIND("F",ScheduleCompile!T444)-1)),ScheduleCompile!T444)))))),ISTEXT(ScheduleCompile!#REF!)),"ENDTABLE",IF(ISERROR(IF(ScheduleCompile!T444="Off",0,IF(ScheduleCompile!T444="On",1,IF(ISNUMBER(ScheduleCompile!T444),ScheduleCompile!T444/1,IF(ISTEXT(ScheduleCompile!T444),IF(OR(ISNUMBER(FIND("5F",ScheduleCompile!T444)),ISNUMBER(FIND("0F",ScheduleCompile!T444)),ISNUMBER(FIND("8F",ScheduleCompile!T444)),ISNUMBER(FIND("1F",ScheduleCompile!T444)),ISNUMBER(FIND("2F",ScheduleCompile!T444)),ISNUMBER(FIND("3F",ScheduleCompile!T444)),ISNUMBER(FIND("6F",ScheduleCompile!T444)),ISNUMBER(FIND("7F",ScheduleCompile!T444)),ISNUMBER(FIND("9F",ScheduleCompile!T444)),ISNUMBER(FIND("4F",ScheduleCompile!T444))),VALUE(LEFT(ScheduleCompile!T444,FIND("F",ScheduleCompile!T444)-1)),ScheduleCompile!T444)))))),"",IF(ScheduleCompile!T444="Off",0,IF(ScheduleCompile!T444="On",1,IF(ISNUMBER(ScheduleCompile!T444),ScheduleCompile!T444/1,IF(ISTEXT(ScheduleCompile!T444),IF(OR(ISNUMBER(FIND("5F",ScheduleCompile!T444)),ISNUMBER(FIND("0F",ScheduleCompile!T444)),ISNUMBER(FIND("8F",ScheduleCompile!T444)),ISNUMBER(FIND("1F",ScheduleCompile!T444)),ISNUMBER(FIND("2F",ScheduleCompile!T444)),ISNUMBER(FIND("3F",ScheduleCompile!T444)),ISNUMBER(FIND("6F",ScheduleCompile!T444)),ISNUMBER(FIND("7F",ScheduleCompile!T444)),ISNUMBER(FIND("9F",ScheduleCompile!T444)),ISNUMBER(FIND("4F",ScheduleCompile!T444))),VALUE(LEFT(ScheduleCompile!T444,FIND("F",ScheduleCompile!T444)-1)),ScheduleCompile!T444)))))))</f>
        <v>0.25</v>
      </c>
      <c r="Z451" s="1">
        <f>IF(AND(ISERROR(IF(ScheduleCompile!U444="Off",0,IF(ScheduleCompile!U444="On",1,IF(ISNUMBER(ScheduleCompile!U444),ScheduleCompile!U444/1,IF(ISTEXT(ScheduleCompile!U444),IF(OR(ISNUMBER(FIND("5F",ScheduleCompile!U444)),ISNUMBER(FIND("0F",ScheduleCompile!U444)),ISNUMBER(FIND("8F",ScheduleCompile!U444)),ISNUMBER(FIND("1F",ScheduleCompile!U444)),ISNUMBER(FIND("2F",ScheduleCompile!U444)),ISNUMBER(FIND("3F",ScheduleCompile!U444)),ISNUMBER(FIND("6F",ScheduleCompile!U444)),ISNUMBER(FIND("7F",ScheduleCompile!U444)),ISNUMBER(FIND("9F",ScheduleCompile!U444)),ISNUMBER(FIND("4F",ScheduleCompile!U444))),VALUE(LEFT(ScheduleCompile!U444,FIND("F",ScheduleCompile!U444)-1)),ScheduleCompile!U444)))))),ISTEXT(ScheduleCompile!#REF!)),"ENDTABLE",IF(ISERROR(IF(ScheduleCompile!U444="Off",0,IF(ScheduleCompile!U444="On",1,IF(ISNUMBER(ScheduleCompile!U444),ScheduleCompile!U444/1,IF(ISTEXT(ScheduleCompile!U444),IF(OR(ISNUMBER(FIND("5F",ScheduleCompile!U444)),ISNUMBER(FIND("0F",ScheduleCompile!U444)),ISNUMBER(FIND("8F",ScheduleCompile!U444)),ISNUMBER(FIND("1F",ScheduleCompile!U444)),ISNUMBER(FIND("2F",ScheduleCompile!U444)),ISNUMBER(FIND("3F",ScheduleCompile!U444)),ISNUMBER(FIND("6F",ScheduleCompile!U444)),ISNUMBER(FIND("7F",ScheduleCompile!U444)),ISNUMBER(FIND("9F",ScheduleCompile!U444)),ISNUMBER(FIND("4F",ScheduleCompile!U444))),VALUE(LEFT(ScheduleCompile!U444,FIND("F",ScheduleCompile!U444)-1)),ScheduleCompile!U444)))))),"",IF(ScheduleCompile!U444="Off",0,IF(ScheduleCompile!U444="On",1,IF(ISNUMBER(ScheduleCompile!U444),ScheduleCompile!U444/1,IF(ISTEXT(ScheduleCompile!U444),IF(OR(ISNUMBER(FIND("5F",ScheduleCompile!U444)),ISNUMBER(FIND("0F",ScheduleCompile!U444)),ISNUMBER(FIND("8F",ScheduleCompile!U444)),ISNUMBER(FIND("1F",ScheduleCompile!U444)),ISNUMBER(FIND("2F",ScheduleCompile!U444)),ISNUMBER(FIND("3F",ScheduleCompile!U444)),ISNUMBER(FIND("6F",ScheduleCompile!U444)),ISNUMBER(FIND("7F",ScheduleCompile!U444)),ISNUMBER(FIND("9F",ScheduleCompile!U444)),ISNUMBER(FIND("4F",ScheduleCompile!U444))),VALUE(LEFT(ScheduleCompile!U444,FIND("F",ScheduleCompile!U444)-1)),ScheduleCompile!U444)))))))</f>
        <v>0.25</v>
      </c>
      <c r="AA451" s="1">
        <f>IF(AND(ISERROR(IF(ScheduleCompile!V444="Off",0,IF(ScheduleCompile!V444="On",1,IF(ISNUMBER(ScheduleCompile!V444),ScheduleCompile!V444/1,IF(ISTEXT(ScheduleCompile!V444),IF(OR(ISNUMBER(FIND("5F",ScheduleCompile!V444)),ISNUMBER(FIND("0F",ScheduleCompile!V444)),ISNUMBER(FIND("8F",ScheduleCompile!V444)),ISNUMBER(FIND("1F",ScheduleCompile!V444)),ISNUMBER(FIND("2F",ScheduleCompile!V444)),ISNUMBER(FIND("3F",ScheduleCompile!V444)),ISNUMBER(FIND("6F",ScheduleCompile!V444)),ISNUMBER(FIND("7F",ScheduleCompile!V444)),ISNUMBER(FIND("9F",ScheduleCompile!V444)),ISNUMBER(FIND("4F",ScheduleCompile!V444))),VALUE(LEFT(ScheduleCompile!V444,FIND("F",ScheduleCompile!V444)-1)),ScheduleCompile!V444)))))),ISTEXT(ScheduleCompile!#REF!)),"ENDTABLE",IF(ISERROR(IF(ScheduleCompile!V444="Off",0,IF(ScheduleCompile!V444="On",1,IF(ISNUMBER(ScheduleCompile!V444),ScheduleCompile!V444/1,IF(ISTEXT(ScheduleCompile!V444),IF(OR(ISNUMBER(FIND("5F",ScheduleCompile!V444)),ISNUMBER(FIND("0F",ScheduleCompile!V444)),ISNUMBER(FIND("8F",ScheduleCompile!V444)),ISNUMBER(FIND("1F",ScheduleCompile!V444)),ISNUMBER(FIND("2F",ScheduleCompile!V444)),ISNUMBER(FIND("3F",ScheduleCompile!V444)),ISNUMBER(FIND("6F",ScheduleCompile!V444)),ISNUMBER(FIND("7F",ScheduleCompile!V444)),ISNUMBER(FIND("9F",ScheduleCompile!V444)),ISNUMBER(FIND("4F",ScheduleCompile!V444))),VALUE(LEFT(ScheduleCompile!V444,FIND("F",ScheduleCompile!V444)-1)),ScheduleCompile!V444)))))),"",IF(ScheduleCompile!V444="Off",0,IF(ScheduleCompile!V444="On",1,IF(ISNUMBER(ScheduleCompile!V444),ScheduleCompile!V444/1,IF(ISTEXT(ScheduleCompile!V444),IF(OR(ISNUMBER(FIND("5F",ScheduleCompile!V444)),ISNUMBER(FIND("0F",ScheduleCompile!V444)),ISNUMBER(FIND("8F",ScheduleCompile!V444)),ISNUMBER(FIND("1F",ScheduleCompile!V444)),ISNUMBER(FIND("2F",ScheduleCompile!V444)),ISNUMBER(FIND("3F",ScheduleCompile!V444)),ISNUMBER(FIND("6F",ScheduleCompile!V444)),ISNUMBER(FIND("7F",ScheduleCompile!V444)),ISNUMBER(FIND("9F",ScheduleCompile!V444)),ISNUMBER(FIND("4F",ScheduleCompile!V444))),VALUE(LEFT(ScheduleCompile!V444,FIND("F",ScheduleCompile!V444)-1)),ScheduleCompile!V444)))))))</f>
        <v>0.25</v>
      </c>
      <c r="AB451" s="1">
        <f>IF(AND(ISERROR(IF(ScheduleCompile!W444="Off",0,IF(ScheduleCompile!W444="On",1,IF(ISNUMBER(ScheduleCompile!W444),ScheduleCompile!W444/1,IF(ISTEXT(ScheduleCompile!W444),IF(OR(ISNUMBER(FIND("5F",ScheduleCompile!W444)),ISNUMBER(FIND("0F",ScheduleCompile!W444)),ISNUMBER(FIND("8F",ScheduleCompile!W444)),ISNUMBER(FIND("1F",ScheduleCompile!W444)),ISNUMBER(FIND("2F",ScheduleCompile!W444)),ISNUMBER(FIND("3F",ScheduleCompile!W444)),ISNUMBER(FIND("6F",ScheduleCompile!W444)),ISNUMBER(FIND("7F",ScheduleCompile!W444)),ISNUMBER(FIND("9F",ScheduleCompile!W444)),ISNUMBER(FIND("4F",ScheduleCompile!W444))),VALUE(LEFT(ScheduleCompile!W444,FIND("F",ScheduleCompile!W444)-1)),ScheduleCompile!W444)))))),ISTEXT(ScheduleCompile!#REF!)),"ENDTABLE",IF(ISERROR(IF(ScheduleCompile!W444="Off",0,IF(ScheduleCompile!W444="On",1,IF(ISNUMBER(ScheduleCompile!W444),ScheduleCompile!W444/1,IF(ISTEXT(ScheduleCompile!W444),IF(OR(ISNUMBER(FIND("5F",ScheduleCompile!W444)),ISNUMBER(FIND("0F",ScheduleCompile!W444)),ISNUMBER(FIND("8F",ScheduleCompile!W444)),ISNUMBER(FIND("1F",ScheduleCompile!W444)),ISNUMBER(FIND("2F",ScheduleCompile!W444)),ISNUMBER(FIND("3F",ScheduleCompile!W444)),ISNUMBER(FIND("6F",ScheduleCompile!W444)),ISNUMBER(FIND("7F",ScheduleCompile!W444)),ISNUMBER(FIND("9F",ScheduleCompile!W444)),ISNUMBER(FIND("4F",ScheduleCompile!W444))),VALUE(LEFT(ScheduleCompile!W444,FIND("F",ScheduleCompile!W444)-1)),ScheduleCompile!W444)))))),"",IF(ScheduleCompile!W444="Off",0,IF(ScheduleCompile!W444="On",1,IF(ISNUMBER(ScheduleCompile!W444),ScheduleCompile!W444/1,IF(ISTEXT(ScheduleCompile!W444),IF(OR(ISNUMBER(FIND("5F",ScheduleCompile!W444)),ISNUMBER(FIND("0F",ScheduleCompile!W444)),ISNUMBER(FIND("8F",ScheduleCompile!W444)),ISNUMBER(FIND("1F",ScheduleCompile!W444)),ISNUMBER(FIND("2F",ScheduleCompile!W444)),ISNUMBER(FIND("3F",ScheduleCompile!W444)),ISNUMBER(FIND("6F",ScheduleCompile!W444)),ISNUMBER(FIND("7F",ScheduleCompile!W444)),ISNUMBER(FIND("9F",ScheduleCompile!W444)),ISNUMBER(FIND("4F",ScheduleCompile!W444))),VALUE(LEFT(ScheduleCompile!W444,FIND("F",ScheduleCompile!W444)-1)),ScheduleCompile!W444)))))))</f>
        <v>0.25</v>
      </c>
      <c r="AC451" s="1">
        <f>IF(AND(ISERROR(IF(ScheduleCompile!X444="Off",0,IF(ScheduleCompile!X444="On",1,IF(ISNUMBER(ScheduleCompile!X444),ScheduleCompile!X444/1,IF(ISTEXT(ScheduleCompile!X444),IF(OR(ISNUMBER(FIND("5F",ScheduleCompile!X444)),ISNUMBER(FIND("0F",ScheduleCompile!X444)),ISNUMBER(FIND("8F",ScheduleCompile!X444)),ISNUMBER(FIND("1F",ScheduleCompile!X444)),ISNUMBER(FIND("2F",ScheduleCompile!X444)),ISNUMBER(FIND("3F",ScheduleCompile!X444)),ISNUMBER(FIND("6F",ScheduleCompile!X444)),ISNUMBER(FIND("7F",ScheduleCompile!X444)),ISNUMBER(FIND("9F",ScheduleCompile!X444)),ISNUMBER(FIND("4F",ScheduleCompile!X444))),VALUE(LEFT(ScheduleCompile!X444,FIND("F",ScheduleCompile!X444)-1)),ScheduleCompile!X444)))))),ISTEXT(ScheduleCompile!#REF!)),"ENDTABLE",IF(ISERROR(IF(ScheduleCompile!X444="Off",0,IF(ScheduleCompile!X444="On",1,IF(ISNUMBER(ScheduleCompile!X444),ScheduleCompile!X444/1,IF(ISTEXT(ScheduleCompile!X444),IF(OR(ISNUMBER(FIND("5F",ScheduleCompile!X444)),ISNUMBER(FIND("0F",ScheduleCompile!X444)),ISNUMBER(FIND("8F",ScheduleCompile!X444)),ISNUMBER(FIND("1F",ScheduleCompile!X444)),ISNUMBER(FIND("2F",ScheduleCompile!X444)),ISNUMBER(FIND("3F",ScheduleCompile!X444)),ISNUMBER(FIND("6F",ScheduleCompile!X444)),ISNUMBER(FIND("7F",ScheduleCompile!X444)),ISNUMBER(FIND("9F",ScheduleCompile!X444)),ISNUMBER(FIND("4F",ScheduleCompile!X444))),VALUE(LEFT(ScheduleCompile!X444,FIND("F",ScheduleCompile!X444)-1)),ScheduleCompile!X444)))))),"",IF(ScheduleCompile!X444="Off",0,IF(ScheduleCompile!X444="On",1,IF(ISNUMBER(ScheduleCompile!X444),ScheduleCompile!X444/1,IF(ISTEXT(ScheduleCompile!X444),IF(OR(ISNUMBER(FIND("5F",ScheduleCompile!X444)),ISNUMBER(FIND("0F",ScheduleCompile!X444)),ISNUMBER(FIND("8F",ScheduleCompile!X444)),ISNUMBER(FIND("1F",ScheduleCompile!X444)),ISNUMBER(FIND("2F",ScheduleCompile!X444)),ISNUMBER(FIND("3F",ScheduleCompile!X444)),ISNUMBER(FIND("6F",ScheduleCompile!X444)),ISNUMBER(FIND("7F",ScheduleCompile!X444)),ISNUMBER(FIND("9F",ScheduleCompile!X444)),ISNUMBER(FIND("4F",ScheduleCompile!X444))),VALUE(LEFT(ScheduleCompile!X444,FIND("F",ScheduleCompile!X444)-1)),ScheduleCompile!X444)))))))</f>
        <v>1</v>
      </c>
      <c r="AD451" s="1">
        <f>IF(AND(ISERROR(IF(ScheduleCompile!Y444="Off",0,IF(ScheduleCompile!Y444="On",1,IF(ISNUMBER(ScheduleCompile!Y444),ScheduleCompile!Y444/1,IF(ISTEXT(ScheduleCompile!Y444),IF(OR(ISNUMBER(FIND("5F",ScheduleCompile!Y444)),ISNUMBER(FIND("0F",ScheduleCompile!Y444)),ISNUMBER(FIND("8F",ScheduleCompile!Y444)),ISNUMBER(FIND("1F",ScheduleCompile!Y444)),ISNUMBER(FIND("2F",ScheduleCompile!Y444)),ISNUMBER(FIND("3F",ScheduleCompile!Y444)),ISNUMBER(FIND("6F",ScheduleCompile!Y444)),ISNUMBER(FIND("7F",ScheduleCompile!Y444)),ISNUMBER(FIND("9F",ScheduleCompile!Y444)),ISNUMBER(FIND("4F",ScheduleCompile!Y444))),VALUE(LEFT(ScheduleCompile!Y444,FIND("F",ScheduleCompile!Y444)-1)),ScheduleCompile!Y444)))))),ISTEXT(ScheduleCompile!#REF!)),"ENDTABLE",IF(ISERROR(IF(ScheduleCompile!Y444="Off",0,IF(ScheduleCompile!Y444="On",1,IF(ISNUMBER(ScheduleCompile!Y444),ScheduleCompile!Y444/1,IF(ISTEXT(ScheduleCompile!Y444),IF(OR(ISNUMBER(FIND("5F",ScheduleCompile!Y444)),ISNUMBER(FIND("0F",ScheduleCompile!Y444)),ISNUMBER(FIND("8F",ScheduleCompile!Y444)),ISNUMBER(FIND("1F",ScheduleCompile!Y444)),ISNUMBER(FIND("2F",ScheduleCompile!Y444)),ISNUMBER(FIND("3F",ScheduleCompile!Y444)),ISNUMBER(FIND("6F",ScheduleCompile!Y444)),ISNUMBER(FIND("7F",ScheduleCompile!Y444)),ISNUMBER(FIND("9F",ScheduleCompile!Y444)),ISNUMBER(FIND("4F",ScheduleCompile!Y444))),VALUE(LEFT(ScheduleCompile!Y444,FIND("F",ScheduleCompile!Y444)-1)),ScheduleCompile!Y444)))))),"",IF(ScheduleCompile!Y444="Off",0,IF(ScheduleCompile!Y444="On",1,IF(ISNUMBER(ScheduleCompile!Y444),ScheduleCompile!Y444/1,IF(ISTEXT(ScheduleCompile!Y444),IF(OR(ISNUMBER(FIND("5F",ScheduleCompile!Y444)),ISNUMBER(FIND("0F",ScheduleCompile!Y444)),ISNUMBER(FIND("8F",ScheduleCompile!Y444)),ISNUMBER(FIND("1F",ScheduleCompile!Y444)),ISNUMBER(FIND("2F",ScheduleCompile!Y444)),ISNUMBER(FIND("3F",ScheduleCompile!Y444)),ISNUMBER(FIND("6F",ScheduleCompile!Y444)),ISNUMBER(FIND("7F",ScheduleCompile!Y444)),ISNUMBER(FIND("9F",ScheduleCompile!Y444)),ISNUMBER(FIND("4F",ScheduleCompile!Y444))),VALUE(LEFT(ScheduleCompile!Y444,FIND("F",ScheduleCompile!Y444)-1)),ScheduleCompile!Y444)))))))</f>
        <v>1</v>
      </c>
    </row>
    <row r="452" spans="1:30" x14ac:dyDescent="0.25">
      <c r="A452" t="str">
        <f t="shared" si="27"/>
        <v>SchDay "RetailInfiltrationSun"  Type = "Fraction" Hr = (1, 1, 1, 1, 1, 1, 1, 1, 0.25, 0.25, 0.25, 0.25, 0.25, 0.25, 0.25, 0.25, 0.25, 0.25, 0.25, 1, 1, 1, 1, 1) ..</v>
      </c>
      <c r="B452" s="1" t="s">
        <v>623</v>
      </c>
      <c r="C452" t="str">
        <f t="shared" si="28"/>
        <v xml:space="preserve">SchDay "RetailInfiltrationSun"  Type = "Fraction" Hr = </v>
      </c>
      <c r="D452" t="str">
        <f t="shared" si="29"/>
        <v>(1, 1, 1, 1, 1, 1, 1, 1, 0.25, 0.25, 0.25, 0.25, 0.25, 0.25, 0.25, 0.25, 0.25, 0.25, 0.25, 1, 1, 1, 1, 1) ..</v>
      </c>
      <c r="E452" s="30" t="str">
        <f>ScheduleCompile!A445</f>
        <v>RetailInfiltrationSun</v>
      </c>
      <c r="F452" t="str">
        <f t="shared" si="30"/>
        <v>Fraction</v>
      </c>
      <c r="G452" s="1">
        <f>IF(AND(ISERROR(IF(ScheduleCompile!B445="Off",0,IF(ScheduleCompile!B445="On",1,IF(ISNUMBER(ScheduleCompile!B445),ScheduleCompile!B445/1,IF(ISTEXT(ScheduleCompile!B445),IF(OR(ISNUMBER(FIND("5F",ScheduleCompile!B445)),ISNUMBER(FIND("0F",ScheduleCompile!B445)),ISNUMBER(FIND("8F",ScheduleCompile!B445)),ISNUMBER(FIND("1F",ScheduleCompile!B445)),ISNUMBER(FIND("2F",ScheduleCompile!B445)),ISNUMBER(FIND("3F",ScheduleCompile!B445)),ISNUMBER(FIND("6F",ScheduleCompile!B445)),ISNUMBER(FIND("7F",ScheduleCompile!B445)),ISNUMBER(FIND("9F",ScheduleCompile!B445)),ISNUMBER(FIND("4F",ScheduleCompile!B445))),VALUE(LEFT(ScheduleCompile!B445,FIND("F",ScheduleCompile!B445)-1)),ScheduleCompile!B445)))))),ISTEXT(ScheduleCompile!#REF!)),"ENDTABLE",IF(ISERROR(IF(ScheduleCompile!B445="Off",0,IF(ScheduleCompile!B445="On",1,IF(ISNUMBER(ScheduleCompile!B445),ScheduleCompile!B445/1,IF(ISTEXT(ScheduleCompile!B445),IF(OR(ISNUMBER(FIND("5F",ScheduleCompile!B445)),ISNUMBER(FIND("0F",ScheduleCompile!B445)),ISNUMBER(FIND("8F",ScheduleCompile!B445)),ISNUMBER(FIND("1F",ScheduleCompile!B445)),ISNUMBER(FIND("2F",ScheduleCompile!B445)),ISNUMBER(FIND("3F",ScheduleCompile!B445)),ISNUMBER(FIND("6F",ScheduleCompile!B445)),ISNUMBER(FIND("7F",ScheduleCompile!B445)),ISNUMBER(FIND("9F",ScheduleCompile!B445)),ISNUMBER(FIND("4F",ScheduleCompile!B445))),VALUE(LEFT(ScheduleCompile!B445,FIND("F",ScheduleCompile!B445)-1)),ScheduleCompile!B445)))))),"",IF(ScheduleCompile!B445="Off",0,IF(ScheduleCompile!B445="On",1,IF(ISNUMBER(ScheduleCompile!B445),ScheduleCompile!B445/1,IF(ISTEXT(ScheduleCompile!B445),IF(OR(ISNUMBER(FIND("5F",ScheduleCompile!B445)),ISNUMBER(FIND("0F",ScheduleCompile!B445)),ISNUMBER(FIND("8F",ScheduleCompile!B445)),ISNUMBER(FIND("1F",ScheduleCompile!B445)),ISNUMBER(FIND("2F",ScheduleCompile!B445)),ISNUMBER(FIND("3F",ScheduleCompile!B445)),ISNUMBER(FIND("6F",ScheduleCompile!B445)),ISNUMBER(FIND("7F",ScheduleCompile!B445)),ISNUMBER(FIND("9F",ScheduleCompile!B445)),ISNUMBER(FIND("4F",ScheduleCompile!B445))),VALUE(LEFT(ScheduleCompile!B445,FIND("F",ScheduleCompile!B445)-1)),ScheduleCompile!B445)))))))</f>
        <v>1</v>
      </c>
      <c r="H452" s="1">
        <f>IF(AND(ISERROR(IF(ScheduleCompile!C445="Off",0,IF(ScheduleCompile!C445="On",1,IF(ISNUMBER(ScheduleCompile!C445),ScheduleCompile!C445/1,IF(ISTEXT(ScheduleCompile!C445),IF(OR(ISNUMBER(FIND("5F",ScheduleCompile!C445)),ISNUMBER(FIND("0F",ScheduleCompile!C445)),ISNUMBER(FIND("8F",ScheduleCompile!C445)),ISNUMBER(FIND("1F",ScheduleCompile!C445)),ISNUMBER(FIND("2F",ScheduleCompile!C445)),ISNUMBER(FIND("3F",ScheduleCompile!C445)),ISNUMBER(FIND("6F",ScheduleCompile!C445)),ISNUMBER(FIND("7F",ScheduleCompile!C445)),ISNUMBER(FIND("9F",ScheduleCompile!C445)),ISNUMBER(FIND("4F",ScheduleCompile!C445))),VALUE(LEFT(ScheduleCompile!C445,FIND("F",ScheduleCompile!C445)-1)),ScheduleCompile!C445)))))),ISTEXT(ScheduleCompile!#REF!)),"ENDTABLE",IF(ISERROR(IF(ScheduleCompile!C445="Off",0,IF(ScheduleCompile!C445="On",1,IF(ISNUMBER(ScheduleCompile!C445),ScheduleCompile!C445/1,IF(ISTEXT(ScheduleCompile!C445),IF(OR(ISNUMBER(FIND("5F",ScheduleCompile!C445)),ISNUMBER(FIND("0F",ScheduleCompile!C445)),ISNUMBER(FIND("8F",ScheduleCompile!C445)),ISNUMBER(FIND("1F",ScheduleCompile!C445)),ISNUMBER(FIND("2F",ScheduleCompile!C445)),ISNUMBER(FIND("3F",ScheduleCompile!C445)),ISNUMBER(FIND("6F",ScheduleCompile!C445)),ISNUMBER(FIND("7F",ScheduleCompile!C445)),ISNUMBER(FIND("9F",ScheduleCompile!C445)),ISNUMBER(FIND("4F",ScheduleCompile!C445))),VALUE(LEFT(ScheduleCompile!C445,FIND("F",ScheduleCompile!C445)-1)),ScheduleCompile!C445)))))),"",IF(ScheduleCompile!C445="Off",0,IF(ScheduleCompile!C445="On",1,IF(ISNUMBER(ScheduleCompile!C445),ScheduleCompile!C445/1,IF(ISTEXT(ScheduleCompile!C445),IF(OR(ISNUMBER(FIND("5F",ScheduleCompile!C445)),ISNUMBER(FIND("0F",ScheduleCompile!C445)),ISNUMBER(FIND("8F",ScheduleCompile!C445)),ISNUMBER(FIND("1F",ScheduleCompile!C445)),ISNUMBER(FIND("2F",ScheduleCompile!C445)),ISNUMBER(FIND("3F",ScheduleCompile!C445)),ISNUMBER(FIND("6F",ScheduleCompile!C445)),ISNUMBER(FIND("7F",ScheduleCompile!C445)),ISNUMBER(FIND("9F",ScheduleCompile!C445)),ISNUMBER(FIND("4F",ScheduleCompile!C445))),VALUE(LEFT(ScheduleCompile!C445,FIND("F",ScheduleCompile!C445)-1)),ScheduleCompile!C445)))))))</f>
        <v>1</v>
      </c>
      <c r="I452" s="1">
        <f>IF(AND(ISERROR(IF(ScheduleCompile!D445="Off",0,IF(ScheduleCompile!D445="On",1,IF(ISNUMBER(ScheduleCompile!D445),ScheduleCompile!D445/1,IF(ISTEXT(ScheduleCompile!D445),IF(OR(ISNUMBER(FIND("5F",ScheduleCompile!D445)),ISNUMBER(FIND("0F",ScheduleCompile!D445)),ISNUMBER(FIND("8F",ScheduleCompile!D445)),ISNUMBER(FIND("1F",ScheduleCompile!D445)),ISNUMBER(FIND("2F",ScheduleCompile!D445)),ISNUMBER(FIND("3F",ScheduleCompile!D445)),ISNUMBER(FIND("6F",ScheduleCompile!D445)),ISNUMBER(FIND("7F",ScheduleCompile!D445)),ISNUMBER(FIND("9F",ScheduleCompile!D445)),ISNUMBER(FIND("4F",ScheduleCompile!D445))),VALUE(LEFT(ScheduleCompile!D445,FIND("F",ScheduleCompile!D445)-1)),ScheduleCompile!D445)))))),ISTEXT(ScheduleCompile!#REF!)),"ENDTABLE",IF(ISERROR(IF(ScheduleCompile!D445="Off",0,IF(ScheduleCompile!D445="On",1,IF(ISNUMBER(ScheduleCompile!D445),ScheduleCompile!D445/1,IF(ISTEXT(ScheduleCompile!D445),IF(OR(ISNUMBER(FIND("5F",ScheduleCompile!D445)),ISNUMBER(FIND("0F",ScheduleCompile!D445)),ISNUMBER(FIND("8F",ScheduleCompile!D445)),ISNUMBER(FIND("1F",ScheduleCompile!D445)),ISNUMBER(FIND("2F",ScheduleCompile!D445)),ISNUMBER(FIND("3F",ScheduleCompile!D445)),ISNUMBER(FIND("6F",ScheduleCompile!D445)),ISNUMBER(FIND("7F",ScheduleCompile!D445)),ISNUMBER(FIND("9F",ScheduleCompile!D445)),ISNUMBER(FIND("4F",ScheduleCompile!D445))),VALUE(LEFT(ScheduleCompile!D445,FIND("F",ScheduleCompile!D445)-1)),ScheduleCompile!D445)))))),"",IF(ScheduleCompile!D445="Off",0,IF(ScheduleCompile!D445="On",1,IF(ISNUMBER(ScheduleCompile!D445),ScheduleCompile!D445/1,IF(ISTEXT(ScheduleCompile!D445),IF(OR(ISNUMBER(FIND("5F",ScheduleCompile!D445)),ISNUMBER(FIND("0F",ScheduleCompile!D445)),ISNUMBER(FIND("8F",ScheduleCompile!D445)),ISNUMBER(FIND("1F",ScheduleCompile!D445)),ISNUMBER(FIND("2F",ScheduleCompile!D445)),ISNUMBER(FIND("3F",ScheduleCompile!D445)),ISNUMBER(FIND("6F",ScheduleCompile!D445)),ISNUMBER(FIND("7F",ScheduleCompile!D445)),ISNUMBER(FIND("9F",ScheduleCompile!D445)),ISNUMBER(FIND("4F",ScheduleCompile!D445))),VALUE(LEFT(ScheduleCompile!D445,FIND("F",ScheduleCompile!D445)-1)),ScheduleCompile!D445)))))))</f>
        <v>1</v>
      </c>
      <c r="J452" s="1">
        <f>IF(AND(ISERROR(IF(ScheduleCompile!E445="Off",0,IF(ScheduleCompile!E445="On",1,IF(ISNUMBER(ScheduleCompile!E445),ScheduleCompile!E445/1,IF(ISTEXT(ScheduleCompile!E445),IF(OR(ISNUMBER(FIND("5F",ScheduleCompile!E445)),ISNUMBER(FIND("0F",ScheduleCompile!E445)),ISNUMBER(FIND("8F",ScheduleCompile!E445)),ISNUMBER(FIND("1F",ScheduleCompile!E445)),ISNUMBER(FIND("2F",ScheduleCompile!E445)),ISNUMBER(FIND("3F",ScheduleCompile!E445)),ISNUMBER(FIND("6F",ScheduleCompile!E445)),ISNUMBER(FIND("7F",ScheduleCompile!E445)),ISNUMBER(FIND("9F",ScheduleCompile!E445)),ISNUMBER(FIND("4F",ScheduleCompile!E445))),VALUE(LEFT(ScheduleCompile!E445,FIND("F",ScheduleCompile!E445)-1)),ScheduleCompile!E445)))))),ISTEXT(ScheduleCompile!#REF!)),"ENDTABLE",IF(ISERROR(IF(ScheduleCompile!E445="Off",0,IF(ScheduleCompile!E445="On",1,IF(ISNUMBER(ScheduleCompile!E445),ScheduleCompile!E445/1,IF(ISTEXT(ScheduleCompile!E445),IF(OR(ISNUMBER(FIND("5F",ScheduleCompile!E445)),ISNUMBER(FIND("0F",ScheduleCompile!E445)),ISNUMBER(FIND("8F",ScheduleCompile!E445)),ISNUMBER(FIND("1F",ScheduleCompile!E445)),ISNUMBER(FIND("2F",ScheduleCompile!E445)),ISNUMBER(FIND("3F",ScheduleCompile!E445)),ISNUMBER(FIND("6F",ScheduleCompile!E445)),ISNUMBER(FIND("7F",ScheduleCompile!E445)),ISNUMBER(FIND("9F",ScheduleCompile!E445)),ISNUMBER(FIND("4F",ScheduleCompile!E445))),VALUE(LEFT(ScheduleCompile!E445,FIND("F",ScheduleCompile!E445)-1)),ScheduleCompile!E445)))))),"",IF(ScheduleCompile!E445="Off",0,IF(ScheduleCompile!E445="On",1,IF(ISNUMBER(ScheduleCompile!E445),ScheduleCompile!E445/1,IF(ISTEXT(ScheduleCompile!E445),IF(OR(ISNUMBER(FIND("5F",ScheduleCompile!E445)),ISNUMBER(FIND("0F",ScheduleCompile!E445)),ISNUMBER(FIND("8F",ScheduleCompile!E445)),ISNUMBER(FIND("1F",ScheduleCompile!E445)),ISNUMBER(FIND("2F",ScheduleCompile!E445)),ISNUMBER(FIND("3F",ScheduleCompile!E445)),ISNUMBER(FIND("6F",ScheduleCompile!E445)),ISNUMBER(FIND("7F",ScheduleCompile!E445)),ISNUMBER(FIND("9F",ScheduleCompile!E445)),ISNUMBER(FIND("4F",ScheduleCompile!E445))),VALUE(LEFT(ScheduleCompile!E445,FIND("F",ScheduleCompile!E445)-1)),ScheduleCompile!E445)))))))</f>
        <v>1</v>
      </c>
      <c r="K452" s="1">
        <f>IF(AND(ISERROR(IF(ScheduleCompile!F445="Off",0,IF(ScheduleCompile!F445="On",1,IF(ISNUMBER(ScheduleCompile!F445),ScheduleCompile!F445/1,IF(ISTEXT(ScheduleCompile!F445),IF(OR(ISNUMBER(FIND("5F",ScheduleCompile!F445)),ISNUMBER(FIND("0F",ScheduleCompile!F445)),ISNUMBER(FIND("8F",ScheduleCompile!F445)),ISNUMBER(FIND("1F",ScheduleCompile!F445)),ISNUMBER(FIND("2F",ScheduleCompile!F445)),ISNUMBER(FIND("3F",ScheduleCompile!F445)),ISNUMBER(FIND("6F",ScheduleCompile!F445)),ISNUMBER(FIND("7F",ScheduleCompile!F445)),ISNUMBER(FIND("9F",ScheduleCompile!F445)),ISNUMBER(FIND("4F",ScheduleCompile!F445))),VALUE(LEFT(ScheduleCompile!F445,FIND("F",ScheduleCompile!F445)-1)),ScheduleCompile!F445)))))),ISTEXT(ScheduleCompile!#REF!)),"ENDTABLE",IF(ISERROR(IF(ScheduleCompile!F445="Off",0,IF(ScheduleCompile!F445="On",1,IF(ISNUMBER(ScheduleCompile!F445),ScheduleCompile!F445/1,IF(ISTEXT(ScheduleCompile!F445),IF(OR(ISNUMBER(FIND("5F",ScheduleCompile!F445)),ISNUMBER(FIND("0F",ScheduleCompile!F445)),ISNUMBER(FIND("8F",ScheduleCompile!F445)),ISNUMBER(FIND("1F",ScheduleCompile!F445)),ISNUMBER(FIND("2F",ScheduleCompile!F445)),ISNUMBER(FIND("3F",ScheduleCompile!F445)),ISNUMBER(FIND("6F",ScheduleCompile!F445)),ISNUMBER(FIND("7F",ScheduleCompile!F445)),ISNUMBER(FIND("9F",ScheduleCompile!F445)),ISNUMBER(FIND("4F",ScheduleCompile!F445))),VALUE(LEFT(ScheduleCompile!F445,FIND("F",ScheduleCompile!F445)-1)),ScheduleCompile!F445)))))),"",IF(ScheduleCompile!F445="Off",0,IF(ScheduleCompile!F445="On",1,IF(ISNUMBER(ScheduleCompile!F445),ScheduleCompile!F445/1,IF(ISTEXT(ScheduleCompile!F445),IF(OR(ISNUMBER(FIND("5F",ScheduleCompile!F445)),ISNUMBER(FIND("0F",ScheduleCompile!F445)),ISNUMBER(FIND("8F",ScheduleCompile!F445)),ISNUMBER(FIND("1F",ScheduleCompile!F445)),ISNUMBER(FIND("2F",ScheduleCompile!F445)),ISNUMBER(FIND("3F",ScheduleCompile!F445)),ISNUMBER(FIND("6F",ScheduleCompile!F445)),ISNUMBER(FIND("7F",ScheduleCompile!F445)),ISNUMBER(FIND("9F",ScheduleCompile!F445)),ISNUMBER(FIND("4F",ScheduleCompile!F445))),VALUE(LEFT(ScheduleCompile!F445,FIND("F",ScheduleCompile!F445)-1)),ScheduleCompile!F445)))))))</f>
        <v>1</v>
      </c>
      <c r="L452" s="1">
        <f>IF(AND(ISERROR(IF(ScheduleCompile!G445="Off",0,IF(ScheduleCompile!G445="On",1,IF(ISNUMBER(ScheduleCompile!G445),ScheduleCompile!G445/1,IF(ISTEXT(ScheduleCompile!G445),IF(OR(ISNUMBER(FIND("5F",ScheduleCompile!G445)),ISNUMBER(FIND("0F",ScheduleCompile!G445)),ISNUMBER(FIND("8F",ScheduleCompile!G445)),ISNUMBER(FIND("1F",ScheduleCompile!G445)),ISNUMBER(FIND("2F",ScheduleCompile!G445)),ISNUMBER(FIND("3F",ScheduleCompile!G445)),ISNUMBER(FIND("6F",ScheduleCompile!G445)),ISNUMBER(FIND("7F",ScheduleCompile!G445)),ISNUMBER(FIND("9F",ScheduleCompile!G445)),ISNUMBER(FIND("4F",ScheduleCompile!G445))),VALUE(LEFT(ScheduleCompile!G445,FIND("F",ScheduleCompile!G445)-1)),ScheduleCompile!G445)))))),ISTEXT(ScheduleCompile!#REF!)),"ENDTABLE",IF(ISERROR(IF(ScheduleCompile!G445="Off",0,IF(ScheduleCompile!G445="On",1,IF(ISNUMBER(ScheduleCompile!G445),ScheduleCompile!G445/1,IF(ISTEXT(ScheduleCompile!G445),IF(OR(ISNUMBER(FIND("5F",ScheduleCompile!G445)),ISNUMBER(FIND("0F",ScheduleCompile!G445)),ISNUMBER(FIND("8F",ScheduleCompile!G445)),ISNUMBER(FIND("1F",ScheduleCompile!G445)),ISNUMBER(FIND("2F",ScheduleCompile!G445)),ISNUMBER(FIND("3F",ScheduleCompile!G445)),ISNUMBER(FIND("6F",ScheduleCompile!G445)),ISNUMBER(FIND("7F",ScheduleCompile!G445)),ISNUMBER(FIND("9F",ScheduleCompile!G445)),ISNUMBER(FIND("4F",ScheduleCompile!G445))),VALUE(LEFT(ScheduleCompile!G445,FIND("F",ScheduleCompile!G445)-1)),ScheduleCompile!G445)))))),"",IF(ScheduleCompile!G445="Off",0,IF(ScheduleCompile!G445="On",1,IF(ISNUMBER(ScheduleCompile!G445),ScheduleCompile!G445/1,IF(ISTEXT(ScheduleCompile!G445),IF(OR(ISNUMBER(FIND("5F",ScheduleCompile!G445)),ISNUMBER(FIND("0F",ScheduleCompile!G445)),ISNUMBER(FIND("8F",ScheduleCompile!G445)),ISNUMBER(FIND("1F",ScheduleCompile!G445)),ISNUMBER(FIND("2F",ScheduleCompile!G445)),ISNUMBER(FIND("3F",ScheduleCompile!G445)),ISNUMBER(FIND("6F",ScheduleCompile!G445)),ISNUMBER(FIND("7F",ScheduleCompile!G445)),ISNUMBER(FIND("9F",ScheduleCompile!G445)),ISNUMBER(FIND("4F",ScheduleCompile!G445))),VALUE(LEFT(ScheduleCompile!G445,FIND("F",ScheduleCompile!G445)-1)),ScheduleCompile!G445)))))))</f>
        <v>1</v>
      </c>
      <c r="M452" s="1">
        <f>IF(AND(ISERROR(IF(ScheduleCompile!H445="Off",0,IF(ScheduleCompile!H445="On",1,IF(ISNUMBER(ScheduleCompile!H445),ScheduleCompile!H445/1,IF(ISTEXT(ScheduleCompile!H445),IF(OR(ISNUMBER(FIND("5F",ScheduleCompile!H445)),ISNUMBER(FIND("0F",ScheduleCompile!H445)),ISNUMBER(FIND("8F",ScheduleCompile!H445)),ISNUMBER(FIND("1F",ScheduleCompile!H445)),ISNUMBER(FIND("2F",ScheduleCompile!H445)),ISNUMBER(FIND("3F",ScheduleCompile!H445)),ISNUMBER(FIND("6F",ScheduleCompile!H445)),ISNUMBER(FIND("7F",ScheduleCompile!H445)),ISNUMBER(FIND("9F",ScheduleCompile!H445)),ISNUMBER(FIND("4F",ScheduleCompile!H445))),VALUE(LEFT(ScheduleCompile!H445,FIND("F",ScheduleCompile!H445)-1)),ScheduleCompile!H445)))))),ISTEXT(ScheduleCompile!#REF!)),"ENDTABLE",IF(ISERROR(IF(ScheduleCompile!H445="Off",0,IF(ScheduleCompile!H445="On",1,IF(ISNUMBER(ScheduleCompile!H445),ScheduleCompile!H445/1,IF(ISTEXT(ScheduleCompile!H445),IF(OR(ISNUMBER(FIND("5F",ScheduleCompile!H445)),ISNUMBER(FIND("0F",ScheduleCompile!H445)),ISNUMBER(FIND("8F",ScheduleCompile!H445)),ISNUMBER(FIND("1F",ScheduleCompile!H445)),ISNUMBER(FIND("2F",ScheduleCompile!H445)),ISNUMBER(FIND("3F",ScheduleCompile!H445)),ISNUMBER(FIND("6F",ScheduleCompile!H445)),ISNUMBER(FIND("7F",ScheduleCompile!H445)),ISNUMBER(FIND("9F",ScheduleCompile!H445)),ISNUMBER(FIND("4F",ScheduleCompile!H445))),VALUE(LEFT(ScheduleCompile!H445,FIND("F",ScheduleCompile!H445)-1)),ScheduleCompile!H445)))))),"",IF(ScheduleCompile!H445="Off",0,IF(ScheduleCompile!H445="On",1,IF(ISNUMBER(ScheduleCompile!H445),ScheduleCompile!H445/1,IF(ISTEXT(ScheduleCompile!H445),IF(OR(ISNUMBER(FIND("5F",ScheduleCompile!H445)),ISNUMBER(FIND("0F",ScheduleCompile!H445)),ISNUMBER(FIND("8F",ScheduleCompile!H445)),ISNUMBER(FIND("1F",ScheduleCompile!H445)),ISNUMBER(FIND("2F",ScheduleCompile!H445)),ISNUMBER(FIND("3F",ScheduleCompile!H445)),ISNUMBER(FIND("6F",ScheduleCompile!H445)),ISNUMBER(FIND("7F",ScheduleCompile!H445)),ISNUMBER(FIND("9F",ScheduleCompile!H445)),ISNUMBER(FIND("4F",ScheduleCompile!H445))),VALUE(LEFT(ScheduleCompile!H445,FIND("F",ScheduleCompile!H445)-1)),ScheduleCompile!H445)))))))</f>
        <v>1</v>
      </c>
      <c r="N452" s="1">
        <f>IF(AND(ISERROR(IF(ScheduleCompile!I445="Off",0,IF(ScheduleCompile!I445="On",1,IF(ISNUMBER(ScheduleCompile!I445),ScheduleCompile!I445/1,IF(ISTEXT(ScheduleCompile!I445),IF(OR(ISNUMBER(FIND("5F",ScheduleCompile!I445)),ISNUMBER(FIND("0F",ScheduleCompile!I445)),ISNUMBER(FIND("8F",ScheduleCompile!I445)),ISNUMBER(FIND("1F",ScheduleCompile!I445)),ISNUMBER(FIND("2F",ScheduleCompile!I445)),ISNUMBER(FIND("3F",ScheduleCompile!I445)),ISNUMBER(FIND("6F",ScheduleCompile!I445)),ISNUMBER(FIND("7F",ScheduleCompile!I445)),ISNUMBER(FIND("9F",ScheduleCompile!I445)),ISNUMBER(FIND("4F",ScheduleCompile!I445))),VALUE(LEFT(ScheduleCompile!I445,FIND("F",ScheduleCompile!I445)-1)),ScheduleCompile!I445)))))),ISTEXT(ScheduleCompile!#REF!)),"ENDTABLE",IF(ISERROR(IF(ScheduleCompile!I445="Off",0,IF(ScheduleCompile!I445="On",1,IF(ISNUMBER(ScheduleCompile!I445),ScheduleCompile!I445/1,IF(ISTEXT(ScheduleCompile!I445),IF(OR(ISNUMBER(FIND("5F",ScheduleCompile!I445)),ISNUMBER(FIND("0F",ScheduleCompile!I445)),ISNUMBER(FIND("8F",ScheduleCompile!I445)),ISNUMBER(FIND("1F",ScheduleCompile!I445)),ISNUMBER(FIND("2F",ScheduleCompile!I445)),ISNUMBER(FIND("3F",ScheduleCompile!I445)),ISNUMBER(FIND("6F",ScheduleCompile!I445)),ISNUMBER(FIND("7F",ScheduleCompile!I445)),ISNUMBER(FIND("9F",ScheduleCompile!I445)),ISNUMBER(FIND("4F",ScheduleCompile!I445))),VALUE(LEFT(ScheduleCompile!I445,FIND("F",ScheduleCompile!I445)-1)),ScheduleCompile!I445)))))),"",IF(ScheduleCompile!I445="Off",0,IF(ScheduleCompile!I445="On",1,IF(ISNUMBER(ScheduleCompile!I445),ScheduleCompile!I445/1,IF(ISTEXT(ScheduleCompile!I445),IF(OR(ISNUMBER(FIND("5F",ScheduleCompile!I445)),ISNUMBER(FIND("0F",ScheduleCompile!I445)),ISNUMBER(FIND("8F",ScheduleCompile!I445)),ISNUMBER(FIND("1F",ScheduleCompile!I445)),ISNUMBER(FIND("2F",ScheduleCompile!I445)),ISNUMBER(FIND("3F",ScheduleCompile!I445)),ISNUMBER(FIND("6F",ScheduleCompile!I445)),ISNUMBER(FIND("7F",ScheduleCompile!I445)),ISNUMBER(FIND("9F",ScheduleCompile!I445)),ISNUMBER(FIND("4F",ScheduleCompile!I445))),VALUE(LEFT(ScheduleCompile!I445,FIND("F",ScheduleCompile!I445)-1)),ScheduleCompile!I445)))))))</f>
        <v>1</v>
      </c>
      <c r="O452" s="1">
        <f>IF(AND(ISERROR(IF(ScheduleCompile!J445="Off",0,IF(ScheduleCompile!J445="On",1,IF(ISNUMBER(ScheduleCompile!J445),ScheduleCompile!J445/1,IF(ISTEXT(ScheduleCompile!J445),IF(OR(ISNUMBER(FIND("5F",ScheduleCompile!J445)),ISNUMBER(FIND("0F",ScheduleCompile!J445)),ISNUMBER(FIND("8F",ScheduleCompile!J445)),ISNUMBER(FIND("1F",ScheduleCompile!J445)),ISNUMBER(FIND("2F",ScheduleCompile!J445)),ISNUMBER(FIND("3F",ScheduleCompile!J445)),ISNUMBER(FIND("6F",ScheduleCompile!J445)),ISNUMBER(FIND("7F",ScheduleCompile!J445)),ISNUMBER(FIND("9F",ScheduleCompile!J445)),ISNUMBER(FIND("4F",ScheduleCompile!J445))),VALUE(LEFT(ScheduleCompile!J445,FIND("F",ScheduleCompile!J445)-1)),ScheduleCompile!J445)))))),ISTEXT(ScheduleCompile!#REF!)),"ENDTABLE",IF(ISERROR(IF(ScheduleCompile!J445="Off",0,IF(ScheduleCompile!J445="On",1,IF(ISNUMBER(ScheduleCompile!J445),ScheduleCompile!J445/1,IF(ISTEXT(ScheduleCompile!J445),IF(OR(ISNUMBER(FIND("5F",ScheduleCompile!J445)),ISNUMBER(FIND("0F",ScheduleCompile!J445)),ISNUMBER(FIND("8F",ScheduleCompile!J445)),ISNUMBER(FIND("1F",ScheduleCompile!J445)),ISNUMBER(FIND("2F",ScheduleCompile!J445)),ISNUMBER(FIND("3F",ScheduleCompile!J445)),ISNUMBER(FIND("6F",ScheduleCompile!J445)),ISNUMBER(FIND("7F",ScheduleCompile!J445)),ISNUMBER(FIND("9F",ScheduleCompile!J445)),ISNUMBER(FIND("4F",ScheduleCompile!J445))),VALUE(LEFT(ScheduleCompile!J445,FIND("F",ScheduleCompile!J445)-1)),ScheduleCompile!J445)))))),"",IF(ScheduleCompile!J445="Off",0,IF(ScheduleCompile!J445="On",1,IF(ISNUMBER(ScheduleCompile!J445),ScheduleCompile!J445/1,IF(ISTEXT(ScheduleCompile!J445),IF(OR(ISNUMBER(FIND("5F",ScheduleCompile!J445)),ISNUMBER(FIND("0F",ScheduleCompile!J445)),ISNUMBER(FIND("8F",ScheduleCompile!J445)),ISNUMBER(FIND("1F",ScheduleCompile!J445)),ISNUMBER(FIND("2F",ScheduleCompile!J445)),ISNUMBER(FIND("3F",ScheduleCompile!J445)),ISNUMBER(FIND("6F",ScheduleCompile!J445)),ISNUMBER(FIND("7F",ScheduleCompile!J445)),ISNUMBER(FIND("9F",ScheduleCompile!J445)),ISNUMBER(FIND("4F",ScheduleCompile!J445))),VALUE(LEFT(ScheduleCompile!J445,FIND("F",ScheduleCompile!J445)-1)),ScheduleCompile!J445)))))))</f>
        <v>0.25</v>
      </c>
      <c r="P452" s="1">
        <f>IF(AND(ISERROR(IF(ScheduleCompile!K445="Off",0,IF(ScheduleCompile!K445="On",1,IF(ISNUMBER(ScheduleCompile!K445),ScheduleCompile!K445/1,IF(ISTEXT(ScheduleCompile!K445),IF(OR(ISNUMBER(FIND("5F",ScheduleCompile!K445)),ISNUMBER(FIND("0F",ScheduleCompile!K445)),ISNUMBER(FIND("8F",ScheduleCompile!K445)),ISNUMBER(FIND("1F",ScheduleCompile!K445)),ISNUMBER(FIND("2F",ScheduleCompile!K445)),ISNUMBER(FIND("3F",ScheduleCompile!K445)),ISNUMBER(FIND("6F",ScheduleCompile!K445)),ISNUMBER(FIND("7F",ScheduleCompile!K445)),ISNUMBER(FIND("9F",ScheduleCompile!K445)),ISNUMBER(FIND("4F",ScheduleCompile!K445))),VALUE(LEFT(ScheduleCompile!K445,FIND("F",ScheduleCompile!K445)-1)),ScheduleCompile!K445)))))),ISTEXT(ScheduleCompile!#REF!)),"ENDTABLE",IF(ISERROR(IF(ScheduleCompile!K445="Off",0,IF(ScheduleCompile!K445="On",1,IF(ISNUMBER(ScheduleCompile!K445),ScheduleCompile!K445/1,IF(ISTEXT(ScheduleCompile!K445),IF(OR(ISNUMBER(FIND("5F",ScheduleCompile!K445)),ISNUMBER(FIND("0F",ScheduleCompile!K445)),ISNUMBER(FIND("8F",ScheduleCompile!K445)),ISNUMBER(FIND("1F",ScheduleCompile!K445)),ISNUMBER(FIND("2F",ScheduleCompile!K445)),ISNUMBER(FIND("3F",ScheduleCompile!K445)),ISNUMBER(FIND("6F",ScheduleCompile!K445)),ISNUMBER(FIND("7F",ScheduleCompile!K445)),ISNUMBER(FIND("9F",ScheduleCompile!K445)),ISNUMBER(FIND("4F",ScheduleCompile!K445))),VALUE(LEFT(ScheduleCompile!K445,FIND("F",ScheduleCompile!K445)-1)),ScheduleCompile!K445)))))),"",IF(ScheduleCompile!K445="Off",0,IF(ScheduleCompile!K445="On",1,IF(ISNUMBER(ScheduleCompile!K445),ScheduleCompile!K445/1,IF(ISTEXT(ScheduleCompile!K445),IF(OR(ISNUMBER(FIND("5F",ScheduleCompile!K445)),ISNUMBER(FIND("0F",ScheduleCompile!K445)),ISNUMBER(FIND("8F",ScheduleCompile!K445)),ISNUMBER(FIND("1F",ScheduleCompile!K445)),ISNUMBER(FIND("2F",ScheduleCompile!K445)),ISNUMBER(FIND("3F",ScheduleCompile!K445)),ISNUMBER(FIND("6F",ScheduleCompile!K445)),ISNUMBER(FIND("7F",ScheduleCompile!K445)),ISNUMBER(FIND("9F",ScheduleCompile!K445)),ISNUMBER(FIND("4F",ScheduleCompile!K445))),VALUE(LEFT(ScheduleCompile!K445,FIND("F",ScheduleCompile!K445)-1)),ScheduleCompile!K445)))))))</f>
        <v>0.25</v>
      </c>
      <c r="Q452" s="1">
        <f>IF(AND(ISERROR(IF(ScheduleCompile!L445="Off",0,IF(ScheduleCompile!L445="On",1,IF(ISNUMBER(ScheduleCompile!L445),ScheduleCompile!L445/1,IF(ISTEXT(ScheduleCompile!L445),IF(OR(ISNUMBER(FIND("5F",ScheduleCompile!L445)),ISNUMBER(FIND("0F",ScheduleCompile!L445)),ISNUMBER(FIND("8F",ScheduleCompile!L445)),ISNUMBER(FIND("1F",ScheduleCompile!L445)),ISNUMBER(FIND("2F",ScheduleCompile!L445)),ISNUMBER(FIND("3F",ScheduleCompile!L445)),ISNUMBER(FIND("6F",ScheduleCompile!L445)),ISNUMBER(FIND("7F",ScheduleCompile!L445)),ISNUMBER(FIND("9F",ScheduleCompile!L445)),ISNUMBER(FIND("4F",ScheduleCompile!L445))),VALUE(LEFT(ScheduleCompile!L445,FIND("F",ScheduleCompile!L445)-1)),ScheduleCompile!L445)))))),ISTEXT(ScheduleCompile!#REF!)),"ENDTABLE",IF(ISERROR(IF(ScheduleCompile!L445="Off",0,IF(ScheduleCompile!L445="On",1,IF(ISNUMBER(ScheduleCompile!L445),ScheduleCompile!L445/1,IF(ISTEXT(ScheduleCompile!L445),IF(OR(ISNUMBER(FIND("5F",ScheduleCompile!L445)),ISNUMBER(FIND("0F",ScheduleCompile!L445)),ISNUMBER(FIND("8F",ScheduleCompile!L445)),ISNUMBER(FIND("1F",ScheduleCompile!L445)),ISNUMBER(FIND("2F",ScheduleCompile!L445)),ISNUMBER(FIND("3F",ScheduleCompile!L445)),ISNUMBER(FIND("6F",ScheduleCompile!L445)),ISNUMBER(FIND("7F",ScheduleCompile!L445)),ISNUMBER(FIND("9F",ScheduleCompile!L445)),ISNUMBER(FIND("4F",ScheduleCompile!L445))),VALUE(LEFT(ScheduleCompile!L445,FIND("F",ScheduleCompile!L445)-1)),ScheduleCompile!L445)))))),"",IF(ScheduleCompile!L445="Off",0,IF(ScheduleCompile!L445="On",1,IF(ISNUMBER(ScheduleCompile!L445),ScheduleCompile!L445/1,IF(ISTEXT(ScheduleCompile!L445),IF(OR(ISNUMBER(FIND("5F",ScheduleCompile!L445)),ISNUMBER(FIND("0F",ScheduleCompile!L445)),ISNUMBER(FIND("8F",ScheduleCompile!L445)),ISNUMBER(FIND("1F",ScheduleCompile!L445)),ISNUMBER(FIND("2F",ScheduleCompile!L445)),ISNUMBER(FIND("3F",ScheduleCompile!L445)),ISNUMBER(FIND("6F",ScheduleCompile!L445)),ISNUMBER(FIND("7F",ScheduleCompile!L445)),ISNUMBER(FIND("9F",ScheduleCompile!L445)),ISNUMBER(FIND("4F",ScheduleCompile!L445))),VALUE(LEFT(ScheduleCompile!L445,FIND("F",ScheduleCompile!L445)-1)),ScheduleCompile!L445)))))))</f>
        <v>0.25</v>
      </c>
      <c r="R452" s="1">
        <f>IF(AND(ISERROR(IF(ScheduleCompile!M445="Off",0,IF(ScheduleCompile!M445="On",1,IF(ISNUMBER(ScheduleCompile!M445),ScheduleCompile!M445/1,IF(ISTEXT(ScheduleCompile!M445),IF(OR(ISNUMBER(FIND("5F",ScheduleCompile!M445)),ISNUMBER(FIND("0F",ScheduleCompile!M445)),ISNUMBER(FIND("8F",ScheduleCompile!M445)),ISNUMBER(FIND("1F",ScheduleCompile!M445)),ISNUMBER(FIND("2F",ScheduleCompile!M445)),ISNUMBER(FIND("3F",ScheduleCompile!M445)),ISNUMBER(FIND("6F",ScheduleCompile!M445)),ISNUMBER(FIND("7F",ScheduleCompile!M445)),ISNUMBER(FIND("9F",ScheduleCompile!M445)),ISNUMBER(FIND("4F",ScheduleCompile!M445))),VALUE(LEFT(ScheduleCompile!M445,FIND("F",ScheduleCompile!M445)-1)),ScheduleCompile!M445)))))),ISTEXT(ScheduleCompile!#REF!)),"ENDTABLE",IF(ISERROR(IF(ScheduleCompile!M445="Off",0,IF(ScheduleCompile!M445="On",1,IF(ISNUMBER(ScheduleCompile!M445),ScheduleCompile!M445/1,IF(ISTEXT(ScheduleCompile!M445),IF(OR(ISNUMBER(FIND("5F",ScheduleCompile!M445)),ISNUMBER(FIND("0F",ScheduleCompile!M445)),ISNUMBER(FIND("8F",ScheduleCompile!M445)),ISNUMBER(FIND("1F",ScheduleCompile!M445)),ISNUMBER(FIND("2F",ScheduleCompile!M445)),ISNUMBER(FIND("3F",ScheduleCompile!M445)),ISNUMBER(FIND("6F",ScheduleCompile!M445)),ISNUMBER(FIND("7F",ScheduleCompile!M445)),ISNUMBER(FIND("9F",ScheduleCompile!M445)),ISNUMBER(FIND("4F",ScheduleCompile!M445))),VALUE(LEFT(ScheduleCompile!M445,FIND("F",ScheduleCompile!M445)-1)),ScheduleCompile!M445)))))),"",IF(ScheduleCompile!M445="Off",0,IF(ScheduleCompile!M445="On",1,IF(ISNUMBER(ScheduleCompile!M445),ScheduleCompile!M445/1,IF(ISTEXT(ScheduleCompile!M445),IF(OR(ISNUMBER(FIND("5F",ScheduleCompile!M445)),ISNUMBER(FIND("0F",ScheduleCompile!M445)),ISNUMBER(FIND("8F",ScheduleCompile!M445)),ISNUMBER(FIND("1F",ScheduleCompile!M445)),ISNUMBER(FIND("2F",ScheduleCompile!M445)),ISNUMBER(FIND("3F",ScheduleCompile!M445)),ISNUMBER(FIND("6F",ScheduleCompile!M445)),ISNUMBER(FIND("7F",ScheduleCompile!M445)),ISNUMBER(FIND("9F",ScheduleCompile!M445)),ISNUMBER(FIND("4F",ScheduleCompile!M445))),VALUE(LEFT(ScheduleCompile!M445,FIND("F",ScheduleCompile!M445)-1)),ScheduleCompile!M445)))))))</f>
        <v>0.25</v>
      </c>
      <c r="S452" s="1">
        <f>IF(AND(ISERROR(IF(ScheduleCompile!N445="Off",0,IF(ScheduleCompile!N445="On",1,IF(ISNUMBER(ScheduleCompile!N445),ScheduleCompile!N445/1,IF(ISTEXT(ScheduleCompile!N445),IF(OR(ISNUMBER(FIND("5F",ScheduleCompile!N445)),ISNUMBER(FIND("0F",ScheduleCompile!N445)),ISNUMBER(FIND("8F",ScheduleCompile!N445)),ISNUMBER(FIND("1F",ScheduleCompile!N445)),ISNUMBER(FIND("2F",ScheduleCompile!N445)),ISNUMBER(FIND("3F",ScheduleCompile!N445)),ISNUMBER(FIND("6F",ScheduleCompile!N445)),ISNUMBER(FIND("7F",ScheduleCompile!N445)),ISNUMBER(FIND("9F",ScheduleCompile!N445)),ISNUMBER(FIND("4F",ScheduleCompile!N445))),VALUE(LEFT(ScheduleCompile!N445,FIND("F",ScheduleCompile!N445)-1)),ScheduleCompile!N445)))))),ISTEXT(ScheduleCompile!#REF!)),"ENDTABLE",IF(ISERROR(IF(ScheduleCompile!N445="Off",0,IF(ScheduleCompile!N445="On",1,IF(ISNUMBER(ScheduleCompile!N445),ScheduleCompile!N445/1,IF(ISTEXT(ScheduleCompile!N445),IF(OR(ISNUMBER(FIND("5F",ScheduleCompile!N445)),ISNUMBER(FIND("0F",ScheduleCompile!N445)),ISNUMBER(FIND("8F",ScheduleCompile!N445)),ISNUMBER(FIND("1F",ScheduleCompile!N445)),ISNUMBER(FIND("2F",ScheduleCompile!N445)),ISNUMBER(FIND("3F",ScheduleCompile!N445)),ISNUMBER(FIND("6F",ScheduleCompile!N445)),ISNUMBER(FIND("7F",ScheduleCompile!N445)),ISNUMBER(FIND("9F",ScheduleCompile!N445)),ISNUMBER(FIND("4F",ScheduleCompile!N445))),VALUE(LEFT(ScheduleCompile!N445,FIND("F",ScheduleCompile!N445)-1)),ScheduleCompile!N445)))))),"",IF(ScheduleCompile!N445="Off",0,IF(ScheduleCompile!N445="On",1,IF(ISNUMBER(ScheduleCompile!N445),ScheduleCompile!N445/1,IF(ISTEXT(ScheduleCompile!N445),IF(OR(ISNUMBER(FIND("5F",ScheduleCompile!N445)),ISNUMBER(FIND("0F",ScheduleCompile!N445)),ISNUMBER(FIND("8F",ScheduleCompile!N445)),ISNUMBER(FIND("1F",ScheduleCompile!N445)),ISNUMBER(FIND("2F",ScheduleCompile!N445)),ISNUMBER(FIND("3F",ScheduleCompile!N445)),ISNUMBER(FIND("6F",ScheduleCompile!N445)),ISNUMBER(FIND("7F",ScheduleCompile!N445)),ISNUMBER(FIND("9F",ScheduleCompile!N445)),ISNUMBER(FIND("4F",ScheduleCompile!N445))),VALUE(LEFT(ScheduleCompile!N445,FIND("F",ScheduleCompile!N445)-1)),ScheduleCompile!N445)))))))</f>
        <v>0.25</v>
      </c>
      <c r="T452" s="1">
        <f>IF(AND(ISERROR(IF(ScheduleCompile!O445="Off",0,IF(ScheduleCompile!O445="On",1,IF(ISNUMBER(ScheduleCompile!O445),ScheduleCompile!O445/1,IF(ISTEXT(ScheduleCompile!O445),IF(OR(ISNUMBER(FIND("5F",ScheduleCompile!O445)),ISNUMBER(FIND("0F",ScheduleCompile!O445)),ISNUMBER(FIND("8F",ScheduleCompile!O445)),ISNUMBER(FIND("1F",ScheduleCompile!O445)),ISNUMBER(FIND("2F",ScheduleCompile!O445)),ISNUMBER(FIND("3F",ScheduleCompile!O445)),ISNUMBER(FIND("6F",ScheduleCompile!O445)),ISNUMBER(FIND("7F",ScheduleCompile!O445)),ISNUMBER(FIND("9F",ScheduleCompile!O445)),ISNUMBER(FIND("4F",ScheduleCompile!O445))),VALUE(LEFT(ScheduleCompile!O445,FIND("F",ScheduleCompile!O445)-1)),ScheduleCompile!O445)))))),ISTEXT(ScheduleCompile!#REF!)),"ENDTABLE",IF(ISERROR(IF(ScheduleCompile!O445="Off",0,IF(ScheduleCompile!O445="On",1,IF(ISNUMBER(ScheduleCompile!O445),ScheduleCompile!O445/1,IF(ISTEXT(ScheduleCompile!O445),IF(OR(ISNUMBER(FIND("5F",ScheduleCompile!O445)),ISNUMBER(FIND("0F",ScheduleCompile!O445)),ISNUMBER(FIND("8F",ScheduleCompile!O445)),ISNUMBER(FIND("1F",ScheduleCompile!O445)),ISNUMBER(FIND("2F",ScheduleCompile!O445)),ISNUMBER(FIND("3F",ScheduleCompile!O445)),ISNUMBER(FIND("6F",ScheduleCompile!O445)),ISNUMBER(FIND("7F",ScheduleCompile!O445)),ISNUMBER(FIND("9F",ScheduleCompile!O445)),ISNUMBER(FIND("4F",ScheduleCompile!O445))),VALUE(LEFT(ScheduleCompile!O445,FIND("F",ScheduleCompile!O445)-1)),ScheduleCompile!O445)))))),"",IF(ScheduleCompile!O445="Off",0,IF(ScheduleCompile!O445="On",1,IF(ISNUMBER(ScheduleCompile!O445),ScheduleCompile!O445/1,IF(ISTEXT(ScheduleCompile!O445),IF(OR(ISNUMBER(FIND("5F",ScheduleCompile!O445)),ISNUMBER(FIND("0F",ScheduleCompile!O445)),ISNUMBER(FIND("8F",ScheduleCompile!O445)),ISNUMBER(FIND("1F",ScheduleCompile!O445)),ISNUMBER(FIND("2F",ScheduleCompile!O445)),ISNUMBER(FIND("3F",ScheduleCompile!O445)),ISNUMBER(FIND("6F",ScheduleCompile!O445)),ISNUMBER(FIND("7F",ScheduleCompile!O445)),ISNUMBER(FIND("9F",ScheduleCompile!O445)),ISNUMBER(FIND("4F",ScheduleCompile!O445))),VALUE(LEFT(ScheduleCompile!O445,FIND("F",ScheduleCompile!O445)-1)),ScheduleCompile!O445)))))))</f>
        <v>0.25</v>
      </c>
      <c r="U452" s="1">
        <f>IF(AND(ISERROR(IF(ScheduleCompile!P445="Off",0,IF(ScheduleCompile!P445="On",1,IF(ISNUMBER(ScheduleCompile!P445),ScheduleCompile!P445/1,IF(ISTEXT(ScheduleCompile!P445),IF(OR(ISNUMBER(FIND("5F",ScheduleCompile!P445)),ISNUMBER(FIND("0F",ScheduleCompile!P445)),ISNUMBER(FIND("8F",ScheduleCompile!P445)),ISNUMBER(FIND("1F",ScheduleCompile!P445)),ISNUMBER(FIND("2F",ScheduleCompile!P445)),ISNUMBER(FIND("3F",ScheduleCompile!P445)),ISNUMBER(FIND("6F",ScheduleCompile!P445)),ISNUMBER(FIND("7F",ScheduleCompile!P445)),ISNUMBER(FIND("9F",ScheduleCompile!P445)),ISNUMBER(FIND("4F",ScheduleCompile!P445))),VALUE(LEFT(ScheduleCompile!P445,FIND("F",ScheduleCompile!P445)-1)),ScheduleCompile!P445)))))),ISTEXT(ScheduleCompile!#REF!)),"ENDTABLE",IF(ISERROR(IF(ScheduleCompile!P445="Off",0,IF(ScheduleCompile!P445="On",1,IF(ISNUMBER(ScheduleCompile!P445),ScheduleCompile!P445/1,IF(ISTEXT(ScheduleCompile!P445),IF(OR(ISNUMBER(FIND("5F",ScheduleCompile!P445)),ISNUMBER(FIND("0F",ScheduleCompile!P445)),ISNUMBER(FIND("8F",ScheduleCompile!P445)),ISNUMBER(FIND("1F",ScheduleCompile!P445)),ISNUMBER(FIND("2F",ScheduleCompile!P445)),ISNUMBER(FIND("3F",ScheduleCompile!P445)),ISNUMBER(FIND("6F",ScheduleCompile!P445)),ISNUMBER(FIND("7F",ScheduleCompile!P445)),ISNUMBER(FIND("9F",ScheduleCompile!P445)),ISNUMBER(FIND("4F",ScheduleCompile!P445))),VALUE(LEFT(ScheduleCompile!P445,FIND("F",ScheduleCompile!P445)-1)),ScheduleCompile!P445)))))),"",IF(ScheduleCompile!P445="Off",0,IF(ScheduleCompile!P445="On",1,IF(ISNUMBER(ScheduleCompile!P445),ScheduleCompile!P445/1,IF(ISTEXT(ScheduleCompile!P445),IF(OR(ISNUMBER(FIND("5F",ScheduleCompile!P445)),ISNUMBER(FIND("0F",ScheduleCompile!P445)),ISNUMBER(FIND("8F",ScheduleCompile!P445)),ISNUMBER(FIND("1F",ScheduleCompile!P445)),ISNUMBER(FIND("2F",ScheduleCompile!P445)),ISNUMBER(FIND("3F",ScheduleCompile!P445)),ISNUMBER(FIND("6F",ScheduleCompile!P445)),ISNUMBER(FIND("7F",ScheduleCompile!P445)),ISNUMBER(FIND("9F",ScheduleCompile!P445)),ISNUMBER(FIND("4F",ScheduleCompile!P445))),VALUE(LEFT(ScheduleCompile!P445,FIND("F",ScheduleCompile!P445)-1)),ScheduleCompile!P445)))))))</f>
        <v>0.25</v>
      </c>
      <c r="V452" s="1">
        <f>IF(AND(ISERROR(IF(ScheduleCompile!Q445="Off",0,IF(ScheduleCompile!Q445="On",1,IF(ISNUMBER(ScheduleCompile!Q445),ScheduleCompile!Q445/1,IF(ISTEXT(ScheduleCompile!Q445),IF(OR(ISNUMBER(FIND("5F",ScheduleCompile!Q445)),ISNUMBER(FIND("0F",ScheduleCompile!Q445)),ISNUMBER(FIND("8F",ScheduleCompile!Q445)),ISNUMBER(FIND("1F",ScheduleCompile!Q445)),ISNUMBER(FIND("2F",ScheduleCompile!Q445)),ISNUMBER(FIND("3F",ScheduleCompile!Q445)),ISNUMBER(FIND("6F",ScheduleCompile!Q445)),ISNUMBER(FIND("7F",ScheduleCompile!Q445)),ISNUMBER(FIND("9F",ScheduleCompile!Q445)),ISNUMBER(FIND("4F",ScheduleCompile!Q445))),VALUE(LEFT(ScheduleCompile!Q445,FIND("F",ScheduleCompile!Q445)-1)),ScheduleCompile!Q445)))))),ISTEXT(ScheduleCompile!#REF!)),"ENDTABLE",IF(ISERROR(IF(ScheduleCompile!Q445="Off",0,IF(ScheduleCompile!Q445="On",1,IF(ISNUMBER(ScheduleCompile!Q445),ScheduleCompile!Q445/1,IF(ISTEXT(ScheduleCompile!Q445),IF(OR(ISNUMBER(FIND("5F",ScheduleCompile!Q445)),ISNUMBER(FIND("0F",ScheduleCompile!Q445)),ISNUMBER(FIND("8F",ScheduleCompile!Q445)),ISNUMBER(FIND("1F",ScheduleCompile!Q445)),ISNUMBER(FIND("2F",ScheduleCompile!Q445)),ISNUMBER(FIND("3F",ScheduleCompile!Q445)),ISNUMBER(FIND("6F",ScheduleCompile!Q445)),ISNUMBER(FIND("7F",ScheduleCompile!Q445)),ISNUMBER(FIND("9F",ScheduleCompile!Q445)),ISNUMBER(FIND("4F",ScheduleCompile!Q445))),VALUE(LEFT(ScheduleCompile!Q445,FIND("F",ScheduleCompile!Q445)-1)),ScheduleCompile!Q445)))))),"",IF(ScheduleCompile!Q445="Off",0,IF(ScheduleCompile!Q445="On",1,IF(ISNUMBER(ScheduleCompile!Q445),ScheduleCompile!Q445/1,IF(ISTEXT(ScheduleCompile!Q445),IF(OR(ISNUMBER(FIND("5F",ScheduleCompile!Q445)),ISNUMBER(FIND("0F",ScheduleCompile!Q445)),ISNUMBER(FIND("8F",ScheduleCompile!Q445)),ISNUMBER(FIND("1F",ScheduleCompile!Q445)),ISNUMBER(FIND("2F",ScheduleCompile!Q445)),ISNUMBER(FIND("3F",ScheduleCompile!Q445)),ISNUMBER(FIND("6F",ScheduleCompile!Q445)),ISNUMBER(FIND("7F",ScheduleCompile!Q445)),ISNUMBER(FIND("9F",ScheduleCompile!Q445)),ISNUMBER(FIND("4F",ScheduleCompile!Q445))),VALUE(LEFT(ScheduleCompile!Q445,FIND("F",ScheduleCompile!Q445)-1)),ScheduleCompile!Q445)))))))</f>
        <v>0.25</v>
      </c>
      <c r="W452" s="1">
        <f>IF(AND(ISERROR(IF(ScheduleCompile!R445="Off",0,IF(ScheduleCompile!R445="On",1,IF(ISNUMBER(ScheduleCompile!R445),ScheduleCompile!R445/1,IF(ISTEXT(ScheduleCompile!R445),IF(OR(ISNUMBER(FIND("5F",ScheduleCompile!R445)),ISNUMBER(FIND("0F",ScheduleCompile!R445)),ISNUMBER(FIND("8F",ScheduleCompile!R445)),ISNUMBER(FIND("1F",ScheduleCompile!R445)),ISNUMBER(FIND("2F",ScheduleCompile!R445)),ISNUMBER(FIND("3F",ScheduleCompile!R445)),ISNUMBER(FIND("6F",ScheduleCompile!R445)),ISNUMBER(FIND("7F",ScheduleCompile!R445)),ISNUMBER(FIND("9F",ScheduleCompile!R445)),ISNUMBER(FIND("4F",ScheduleCompile!R445))),VALUE(LEFT(ScheduleCompile!R445,FIND("F",ScheduleCompile!R445)-1)),ScheduleCompile!R445)))))),ISTEXT(ScheduleCompile!#REF!)),"ENDTABLE",IF(ISERROR(IF(ScheduleCompile!R445="Off",0,IF(ScheduleCompile!R445="On",1,IF(ISNUMBER(ScheduleCompile!R445),ScheduleCompile!R445/1,IF(ISTEXT(ScheduleCompile!R445),IF(OR(ISNUMBER(FIND("5F",ScheduleCompile!R445)),ISNUMBER(FIND("0F",ScheduleCompile!R445)),ISNUMBER(FIND("8F",ScheduleCompile!R445)),ISNUMBER(FIND("1F",ScheduleCompile!R445)),ISNUMBER(FIND("2F",ScheduleCompile!R445)),ISNUMBER(FIND("3F",ScheduleCompile!R445)),ISNUMBER(FIND("6F",ScheduleCompile!R445)),ISNUMBER(FIND("7F",ScheduleCompile!R445)),ISNUMBER(FIND("9F",ScheduleCompile!R445)),ISNUMBER(FIND("4F",ScheduleCompile!R445))),VALUE(LEFT(ScheduleCompile!R445,FIND("F",ScheduleCompile!R445)-1)),ScheduleCompile!R445)))))),"",IF(ScheduleCompile!R445="Off",0,IF(ScheduleCompile!R445="On",1,IF(ISNUMBER(ScheduleCompile!R445),ScheduleCompile!R445/1,IF(ISTEXT(ScheduleCompile!R445),IF(OR(ISNUMBER(FIND("5F",ScheduleCompile!R445)),ISNUMBER(FIND("0F",ScheduleCompile!R445)),ISNUMBER(FIND("8F",ScheduleCompile!R445)),ISNUMBER(FIND("1F",ScheduleCompile!R445)),ISNUMBER(FIND("2F",ScheduleCompile!R445)),ISNUMBER(FIND("3F",ScheduleCompile!R445)),ISNUMBER(FIND("6F",ScheduleCompile!R445)),ISNUMBER(FIND("7F",ScheduleCompile!R445)),ISNUMBER(FIND("9F",ScheduleCompile!R445)),ISNUMBER(FIND("4F",ScheduleCompile!R445))),VALUE(LEFT(ScheduleCompile!R445,FIND("F",ScheduleCompile!R445)-1)),ScheduleCompile!R445)))))))</f>
        <v>0.25</v>
      </c>
      <c r="X452" s="1">
        <f>IF(AND(ISERROR(IF(ScheduleCompile!S445="Off",0,IF(ScheduleCompile!S445="On",1,IF(ISNUMBER(ScheduleCompile!S445),ScheduleCompile!S445/1,IF(ISTEXT(ScheduleCompile!S445),IF(OR(ISNUMBER(FIND("5F",ScheduleCompile!S445)),ISNUMBER(FIND("0F",ScheduleCompile!S445)),ISNUMBER(FIND("8F",ScheduleCompile!S445)),ISNUMBER(FIND("1F",ScheduleCompile!S445)),ISNUMBER(FIND("2F",ScheduleCompile!S445)),ISNUMBER(FIND("3F",ScheduleCompile!S445)),ISNUMBER(FIND("6F",ScheduleCompile!S445)),ISNUMBER(FIND("7F",ScheduleCompile!S445)),ISNUMBER(FIND("9F",ScheduleCompile!S445)),ISNUMBER(FIND("4F",ScheduleCompile!S445))),VALUE(LEFT(ScheduleCompile!S445,FIND("F",ScheduleCompile!S445)-1)),ScheduleCompile!S445)))))),ISTEXT(ScheduleCompile!#REF!)),"ENDTABLE",IF(ISERROR(IF(ScheduleCompile!S445="Off",0,IF(ScheduleCompile!S445="On",1,IF(ISNUMBER(ScheduleCompile!S445),ScheduleCompile!S445/1,IF(ISTEXT(ScheduleCompile!S445),IF(OR(ISNUMBER(FIND("5F",ScheduleCompile!S445)),ISNUMBER(FIND("0F",ScheduleCompile!S445)),ISNUMBER(FIND("8F",ScheduleCompile!S445)),ISNUMBER(FIND("1F",ScheduleCompile!S445)),ISNUMBER(FIND("2F",ScheduleCompile!S445)),ISNUMBER(FIND("3F",ScheduleCompile!S445)),ISNUMBER(FIND("6F",ScheduleCompile!S445)),ISNUMBER(FIND("7F",ScheduleCompile!S445)),ISNUMBER(FIND("9F",ScheduleCompile!S445)),ISNUMBER(FIND("4F",ScheduleCompile!S445))),VALUE(LEFT(ScheduleCompile!S445,FIND("F",ScheduleCompile!S445)-1)),ScheduleCompile!S445)))))),"",IF(ScheduleCompile!S445="Off",0,IF(ScheduleCompile!S445="On",1,IF(ISNUMBER(ScheduleCompile!S445),ScheduleCompile!S445/1,IF(ISTEXT(ScheduleCompile!S445),IF(OR(ISNUMBER(FIND("5F",ScheduleCompile!S445)),ISNUMBER(FIND("0F",ScheduleCompile!S445)),ISNUMBER(FIND("8F",ScheduleCompile!S445)),ISNUMBER(FIND("1F",ScheduleCompile!S445)),ISNUMBER(FIND("2F",ScheduleCompile!S445)),ISNUMBER(FIND("3F",ScheduleCompile!S445)),ISNUMBER(FIND("6F",ScheduleCompile!S445)),ISNUMBER(FIND("7F",ScheduleCompile!S445)),ISNUMBER(FIND("9F",ScheduleCompile!S445)),ISNUMBER(FIND("4F",ScheduleCompile!S445))),VALUE(LEFT(ScheduleCompile!S445,FIND("F",ScheduleCompile!S445)-1)),ScheduleCompile!S445)))))))</f>
        <v>0.25</v>
      </c>
      <c r="Y452" s="1">
        <f>IF(AND(ISERROR(IF(ScheduleCompile!T445="Off",0,IF(ScheduleCompile!T445="On",1,IF(ISNUMBER(ScheduleCompile!T445),ScheduleCompile!T445/1,IF(ISTEXT(ScheduleCompile!T445),IF(OR(ISNUMBER(FIND("5F",ScheduleCompile!T445)),ISNUMBER(FIND("0F",ScheduleCompile!T445)),ISNUMBER(FIND("8F",ScheduleCompile!T445)),ISNUMBER(FIND("1F",ScheduleCompile!T445)),ISNUMBER(FIND("2F",ScheduleCompile!T445)),ISNUMBER(FIND("3F",ScheduleCompile!T445)),ISNUMBER(FIND("6F",ScheduleCompile!T445)),ISNUMBER(FIND("7F",ScheduleCompile!T445)),ISNUMBER(FIND("9F",ScheduleCompile!T445)),ISNUMBER(FIND("4F",ScheduleCompile!T445))),VALUE(LEFT(ScheduleCompile!T445,FIND("F",ScheduleCompile!T445)-1)),ScheduleCompile!T445)))))),ISTEXT(ScheduleCompile!#REF!)),"ENDTABLE",IF(ISERROR(IF(ScheduleCompile!T445="Off",0,IF(ScheduleCompile!T445="On",1,IF(ISNUMBER(ScheduleCompile!T445),ScheduleCompile!T445/1,IF(ISTEXT(ScheduleCompile!T445),IF(OR(ISNUMBER(FIND("5F",ScheduleCompile!T445)),ISNUMBER(FIND("0F",ScheduleCompile!T445)),ISNUMBER(FIND("8F",ScheduleCompile!T445)),ISNUMBER(FIND("1F",ScheduleCompile!T445)),ISNUMBER(FIND("2F",ScheduleCompile!T445)),ISNUMBER(FIND("3F",ScheduleCompile!T445)),ISNUMBER(FIND("6F",ScheduleCompile!T445)),ISNUMBER(FIND("7F",ScheduleCompile!T445)),ISNUMBER(FIND("9F",ScheduleCompile!T445)),ISNUMBER(FIND("4F",ScheduleCompile!T445))),VALUE(LEFT(ScheduleCompile!T445,FIND("F",ScheduleCompile!T445)-1)),ScheduleCompile!T445)))))),"",IF(ScheduleCompile!T445="Off",0,IF(ScheduleCompile!T445="On",1,IF(ISNUMBER(ScheduleCompile!T445),ScheduleCompile!T445/1,IF(ISTEXT(ScheduleCompile!T445),IF(OR(ISNUMBER(FIND("5F",ScheduleCompile!T445)),ISNUMBER(FIND("0F",ScheduleCompile!T445)),ISNUMBER(FIND("8F",ScheduleCompile!T445)),ISNUMBER(FIND("1F",ScheduleCompile!T445)),ISNUMBER(FIND("2F",ScheduleCompile!T445)),ISNUMBER(FIND("3F",ScheduleCompile!T445)),ISNUMBER(FIND("6F",ScheduleCompile!T445)),ISNUMBER(FIND("7F",ScheduleCompile!T445)),ISNUMBER(FIND("9F",ScheduleCompile!T445)),ISNUMBER(FIND("4F",ScheduleCompile!T445))),VALUE(LEFT(ScheduleCompile!T445,FIND("F",ScheduleCompile!T445)-1)),ScheduleCompile!T445)))))))</f>
        <v>0.25</v>
      </c>
      <c r="Z452" s="1">
        <f>IF(AND(ISERROR(IF(ScheduleCompile!U445="Off",0,IF(ScheduleCompile!U445="On",1,IF(ISNUMBER(ScheduleCompile!U445),ScheduleCompile!U445/1,IF(ISTEXT(ScheduleCompile!U445),IF(OR(ISNUMBER(FIND("5F",ScheduleCompile!U445)),ISNUMBER(FIND("0F",ScheduleCompile!U445)),ISNUMBER(FIND("8F",ScheduleCompile!U445)),ISNUMBER(FIND("1F",ScheduleCompile!U445)),ISNUMBER(FIND("2F",ScheduleCompile!U445)),ISNUMBER(FIND("3F",ScheduleCompile!U445)),ISNUMBER(FIND("6F",ScheduleCompile!U445)),ISNUMBER(FIND("7F",ScheduleCompile!U445)),ISNUMBER(FIND("9F",ScheduleCompile!U445)),ISNUMBER(FIND("4F",ScheduleCompile!U445))),VALUE(LEFT(ScheduleCompile!U445,FIND("F",ScheduleCompile!U445)-1)),ScheduleCompile!U445)))))),ISTEXT(ScheduleCompile!#REF!)),"ENDTABLE",IF(ISERROR(IF(ScheduleCompile!U445="Off",0,IF(ScheduleCompile!U445="On",1,IF(ISNUMBER(ScheduleCompile!U445),ScheduleCompile!U445/1,IF(ISTEXT(ScheduleCompile!U445),IF(OR(ISNUMBER(FIND("5F",ScheduleCompile!U445)),ISNUMBER(FIND("0F",ScheduleCompile!U445)),ISNUMBER(FIND("8F",ScheduleCompile!U445)),ISNUMBER(FIND("1F",ScheduleCompile!U445)),ISNUMBER(FIND("2F",ScheduleCompile!U445)),ISNUMBER(FIND("3F",ScheduleCompile!U445)),ISNUMBER(FIND("6F",ScheduleCompile!U445)),ISNUMBER(FIND("7F",ScheduleCompile!U445)),ISNUMBER(FIND("9F",ScheduleCompile!U445)),ISNUMBER(FIND("4F",ScheduleCompile!U445))),VALUE(LEFT(ScheduleCompile!U445,FIND("F",ScheduleCompile!U445)-1)),ScheduleCompile!U445)))))),"",IF(ScheduleCompile!U445="Off",0,IF(ScheduleCompile!U445="On",1,IF(ISNUMBER(ScheduleCompile!U445),ScheduleCompile!U445/1,IF(ISTEXT(ScheduleCompile!U445),IF(OR(ISNUMBER(FIND("5F",ScheduleCompile!U445)),ISNUMBER(FIND("0F",ScheduleCompile!U445)),ISNUMBER(FIND("8F",ScheduleCompile!U445)),ISNUMBER(FIND("1F",ScheduleCompile!U445)),ISNUMBER(FIND("2F",ScheduleCompile!U445)),ISNUMBER(FIND("3F",ScheduleCompile!U445)),ISNUMBER(FIND("6F",ScheduleCompile!U445)),ISNUMBER(FIND("7F",ScheduleCompile!U445)),ISNUMBER(FIND("9F",ScheduleCompile!U445)),ISNUMBER(FIND("4F",ScheduleCompile!U445))),VALUE(LEFT(ScheduleCompile!U445,FIND("F",ScheduleCompile!U445)-1)),ScheduleCompile!U445)))))))</f>
        <v>1</v>
      </c>
      <c r="AA452" s="1">
        <f>IF(AND(ISERROR(IF(ScheduleCompile!V445="Off",0,IF(ScheduleCompile!V445="On",1,IF(ISNUMBER(ScheduleCompile!V445),ScheduleCompile!V445/1,IF(ISTEXT(ScheduleCompile!V445),IF(OR(ISNUMBER(FIND("5F",ScheduleCompile!V445)),ISNUMBER(FIND("0F",ScheduleCompile!V445)),ISNUMBER(FIND("8F",ScheduleCompile!V445)),ISNUMBER(FIND("1F",ScheduleCompile!V445)),ISNUMBER(FIND("2F",ScheduleCompile!V445)),ISNUMBER(FIND("3F",ScheduleCompile!V445)),ISNUMBER(FIND("6F",ScheduleCompile!V445)),ISNUMBER(FIND("7F",ScheduleCompile!V445)),ISNUMBER(FIND("9F",ScheduleCompile!V445)),ISNUMBER(FIND("4F",ScheduleCompile!V445))),VALUE(LEFT(ScheduleCompile!V445,FIND("F",ScheduleCompile!V445)-1)),ScheduleCompile!V445)))))),ISTEXT(ScheduleCompile!#REF!)),"ENDTABLE",IF(ISERROR(IF(ScheduleCompile!V445="Off",0,IF(ScheduleCompile!V445="On",1,IF(ISNUMBER(ScheduleCompile!V445),ScheduleCompile!V445/1,IF(ISTEXT(ScheduleCompile!V445),IF(OR(ISNUMBER(FIND("5F",ScheduleCompile!V445)),ISNUMBER(FIND("0F",ScheduleCompile!V445)),ISNUMBER(FIND("8F",ScheduleCompile!V445)),ISNUMBER(FIND("1F",ScheduleCompile!V445)),ISNUMBER(FIND("2F",ScheduleCompile!V445)),ISNUMBER(FIND("3F",ScheduleCompile!V445)),ISNUMBER(FIND("6F",ScheduleCompile!V445)),ISNUMBER(FIND("7F",ScheduleCompile!V445)),ISNUMBER(FIND("9F",ScheduleCompile!V445)),ISNUMBER(FIND("4F",ScheduleCompile!V445))),VALUE(LEFT(ScheduleCompile!V445,FIND("F",ScheduleCompile!V445)-1)),ScheduleCompile!V445)))))),"",IF(ScheduleCompile!V445="Off",0,IF(ScheduleCompile!V445="On",1,IF(ISNUMBER(ScheduleCompile!V445),ScheduleCompile!V445/1,IF(ISTEXT(ScheduleCompile!V445),IF(OR(ISNUMBER(FIND("5F",ScheduleCompile!V445)),ISNUMBER(FIND("0F",ScheduleCompile!V445)),ISNUMBER(FIND("8F",ScheduleCompile!V445)),ISNUMBER(FIND("1F",ScheduleCompile!V445)),ISNUMBER(FIND("2F",ScheduleCompile!V445)),ISNUMBER(FIND("3F",ScheduleCompile!V445)),ISNUMBER(FIND("6F",ScheduleCompile!V445)),ISNUMBER(FIND("7F",ScheduleCompile!V445)),ISNUMBER(FIND("9F",ScheduleCompile!V445)),ISNUMBER(FIND("4F",ScheduleCompile!V445))),VALUE(LEFT(ScheduleCompile!V445,FIND("F",ScheduleCompile!V445)-1)),ScheduleCompile!V445)))))))</f>
        <v>1</v>
      </c>
      <c r="AB452" s="1">
        <f>IF(AND(ISERROR(IF(ScheduleCompile!W445="Off",0,IF(ScheduleCompile!W445="On",1,IF(ISNUMBER(ScheduleCompile!W445),ScheduleCompile!W445/1,IF(ISTEXT(ScheduleCompile!W445),IF(OR(ISNUMBER(FIND("5F",ScheduleCompile!W445)),ISNUMBER(FIND("0F",ScheduleCompile!W445)),ISNUMBER(FIND("8F",ScheduleCompile!W445)),ISNUMBER(FIND("1F",ScheduleCompile!W445)),ISNUMBER(FIND("2F",ScheduleCompile!W445)),ISNUMBER(FIND("3F",ScheduleCompile!W445)),ISNUMBER(FIND("6F",ScheduleCompile!W445)),ISNUMBER(FIND("7F",ScheduleCompile!W445)),ISNUMBER(FIND("9F",ScheduleCompile!W445)),ISNUMBER(FIND("4F",ScheduleCompile!W445))),VALUE(LEFT(ScheduleCompile!W445,FIND("F",ScheduleCompile!W445)-1)),ScheduleCompile!W445)))))),ISTEXT(ScheduleCompile!#REF!)),"ENDTABLE",IF(ISERROR(IF(ScheduleCompile!W445="Off",0,IF(ScheduleCompile!W445="On",1,IF(ISNUMBER(ScheduleCompile!W445),ScheduleCompile!W445/1,IF(ISTEXT(ScheduleCompile!W445),IF(OR(ISNUMBER(FIND("5F",ScheduleCompile!W445)),ISNUMBER(FIND("0F",ScheduleCompile!W445)),ISNUMBER(FIND("8F",ScheduleCompile!W445)),ISNUMBER(FIND("1F",ScheduleCompile!W445)),ISNUMBER(FIND("2F",ScheduleCompile!W445)),ISNUMBER(FIND("3F",ScheduleCompile!W445)),ISNUMBER(FIND("6F",ScheduleCompile!W445)),ISNUMBER(FIND("7F",ScheduleCompile!W445)),ISNUMBER(FIND("9F",ScheduleCompile!W445)),ISNUMBER(FIND("4F",ScheduleCompile!W445))),VALUE(LEFT(ScheduleCompile!W445,FIND("F",ScheduleCompile!W445)-1)),ScheduleCompile!W445)))))),"",IF(ScheduleCompile!W445="Off",0,IF(ScheduleCompile!W445="On",1,IF(ISNUMBER(ScheduleCompile!W445),ScheduleCompile!W445/1,IF(ISTEXT(ScheduleCompile!W445),IF(OR(ISNUMBER(FIND("5F",ScheduleCompile!W445)),ISNUMBER(FIND("0F",ScheduleCompile!W445)),ISNUMBER(FIND("8F",ScheduleCompile!W445)),ISNUMBER(FIND("1F",ScheduleCompile!W445)),ISNUMBER(FIND("2F",ScheduleCompile!W445)),ISNUMBER(FIND("3F",ScheduleCompile!W445)),ISNUMBER(FIND("6F",ScheduleCompile!W445)),ISNUMBER(FIND("7F",ScheduleCompile!W445)),ISNUMBER(FIND("9F",ScheduleCompile!W445)),ISNUMBER(FIND("4F",ScheduleCompile!W445))),VALUE(LEFT(ScheduleCompile!W445,FIND("F",ScheduleCompile!W445)-1)),ScheduleCompile!W445)))))))</f>
        <v>1</v>
      </c>
      <c r="AC452" s="1">
        <f>IF(AND(ISERROR(IF(ScheduleCompile!X445="Off",0,IF(ScheduleCompile!X445="On",1,IF(ISNUMBER(ScheduleCompile!X445),ScheduleCompile!X445/1,IF(ISTEXT(ScheduleCompile!X445),IF(OR(ISNUMBER(FIND("5F",ScheduleCompile!X445)),ISNUMBER(FIND("0F",ScheduleCompile!X445)),ISNUMBER(FIND("8F",ScheduleCompile!X445)),ISNUMBER(FIND("1F",ScheduleCompile!X445)),ISNUMBER(FIND("2F",ScheduleCompile!X445)),ISNUMBER(FIND("3F",ScheduleCompile!X445)),ISNUMBER(FIND("6F",ScheduleCompile!X445)),ISNUMBER(FIND("7F",ScheduleCompile!X445)),ISNUMBER(FIND("9F",ScheduleCompile!X445)),ISNUMBER(FIND("4F",ScheduleCompile!X445))),VALUE(LEFT(ScheduleCompile!X445,FIND("F",ScheduleCompile!X445)-1)),ScheduleCompile!X445)))))),ISTEXT(ScheduleCompile!#REF!)),"ENDTABLE",IF(ISERROR(IF(ScheduleCompile!X445="Off",0,IF(ScheduleCompile!X445="On",1,IF(ISNUMBER(ScheduleCompile!X445),ScheduleCompile!X445/1,IF(ISTEXT(ScheduleCompile!X445),IF(OR(ISNUMBER(FIND("5F",ScheduleCompile!X445)),ISNUMBER(FIND("0F",ScheduleCompile!X445)),ISNUMBER(FIND("8F",ScheduleCompile!X445)),ISNUMBER(FIND("1F",ScheduleCompile!X445)),ISNUMBER(FIND("2F",ScheduleCompile!X445)),ISNUMBER(FIND("3F",ScheduleCompile!X445)),ISNUMBER(FIND("6F",ScheduleCompile!X445)),ISNUMBER(FIND("7F",ScheduleCompile!X445)),ISNUMBER(FIND("9F",ScheduleCompile!X445)),ISNUMBER(FIND("4F",ScheduleCompile!X445))),VALUE(LEFT(ScheduleCompile!X445,FIND("F",ScheduleCompile!X445)-1)),ScheduleCompile!X445)))))),"",IF(ScheduleCompile!X445="Off",0,IF(ScheduleCompile!X445="On",1,IF(ISNUMBER(ScheduleCompile!X445),ScheduleCompile!X445/1,IF(ISTEXT(ScheduleCompile!X445),IF(OR(ISNUMBER(FIND("5F",ScheduleCompile!X445)),ISNUMBER(FIND("0F",ScheduleCompile!X445)),ISNUMBER(FIND("8F",ScheduleCompile!X445)),ISNUMBER(FIND("1F",ScheduleCompile!X445)),ISNUMBER(FIND("2F",ScheduleCompile!X445)),ISNUMBER(FIND("3F",ScheduleCompile!X445)),ISNUMBER(FIND("6F",ScheduleCompile!X445)),ISNUMBER(FIND("7F",ScheduleCompile!X445)),ISNUMBER(FIND("9F",ScheduleCompile!X445)),ISNUMBER(FIND("4F",ScheduleCompile!X445))),VALUE(LEFT(ScheduleCompile!X445,FIND("F",ScheduleCompile!X445)-1)),ScheduleCompile!X445)))))))</f>
        <v>1</v>
      </c>
      <c r="AD452" s="1">
        <f>IF(AND(ISERROR(IF(ScheduleCompile!Y445="Off",0,IF(ScheduleCompile!Y445="On",1,IF(ISNUMBER(ScheduleCompile!Y445),ScheduleCompile!Y445/1,IF(ISTEXT(ScheduleCompile!Y445),IF(OR(ISNUMBER(FIND("5F",ScheduleCompile!Y445)),ISNUMBER(FIND("0F",ScheduleCompile!Y445)),ISNUMBER(FIND("8F",ScheduleCompile!Y445)),ISNUMBER(FIND("1F",ScheduleCompile!Y445)),ISNUMBER(FIND("2F",ScheduleCompile!Y445)),ISNUMBER(FIND("3F",ScheduleCompile!Y445)),ISNUMBER(FIND("6F",ScheduleCompile!Y445)),ISNUMBER(FIND("7F",ScheduleCompile!Y445)),ISNUMBER(FIND("9F",ScheduleCompile!Y445)),ISNUMBER(FIND("4F",ScheduleCompile!Y445))),VALUE(LEFT(ScheduleCompile!Y445,FIND("F",ScheduleCompile!Y445)-1)),ScheduleCompile!Y445)))))),ISTEXT(ScheduleCompile!#REF!)),"ENDTABLE",IF(ISERROR(IF(ScheduleCompile!Y445="Off",0,IF(ScheduleCompile!Y445="On",1,IF(ISNUMBER(ScheduleCompile!Y445),ScheduleCompile!Y445/1,IF(ISTEXT(ScheduleCompile!Y445),IF(OR(ISNUMBER(FIND("5F",ScheduleCompile!Y445)),ISNUMBER(FIND("0F",ScheduleCompile!Y445)),ISNUMBER(FIND("8F",ScheduleCompile!Y445)),ISNUMBER(FIND("1F",ScheduleCompile!Y445)),ISNUMBER(FIND("2F",ScheduleCompile!Y445)),ISNUMBER(FIND("3F",ScheduleCompile!Y445)),ISNUMBER(FIND("6F",ScheduleCompile!Y445)),ISNUMBER(FIND("7F",ScheduleCompile!Y445)),ISNUMBER(FIND("9F",ScheduleCompile!Y445)),ISNUMBER(FIND("4F",ScheduleCompile!Y445))),VALUE(LEFT(ScheduleCompile!Y445,FIND("F",ScheduleCompile!Y445)-1)),ScheduleCompile!Y445)))))),"",IF(ScheduleCompile!Y445="Off",0,IF(ScheduleCompile!Y445="On",1,IF(ISNUMBER(ScheduleCompile!Y445),ScheduleCompile!Y445/1,IF(ISTEXT(ScheduleCompile!Y445),IF(OR(ISNUMBER(FIND("5F",ScheduleCompile!Y445)),ISNUMBER(FIND("0F",ScheduleCompile!Y445)),ISNUMBER(FIND("8F",ScheduleCompile!Y445)),ISNUMBER(FIND("1F",ScheduleCompile!Y445)),ISNUMBER(FIND("2F",ScheduleCompile!Y445)),ISNUMBER(FIND("3F",ScheduleCompile!Y445)),ISNUMBER(FIND("6F",ScheduleCompile!Y445)),ISNUMBER(FIND("7F",ScheduleCompile!Y445)),ISNUMBER(FIND("9F",ScheduleCompile!Y445)),ISNUMBER(FIND("4F",ScheduleCompile!Y445))),VALUE(LEFT(ScheduleCompile!Y445,FIND("F",ScheduleCompile!Y445)-1)),ScheduleCompile!Y445)))))))</f>
        <v>1</v>
      </c>
    </row>
    <row r="453" spans="1:30" x14ac:dyDescent="0.25">
      <c r="A453" t="str">
        <f t="shared" si="27"/>
        <v>SchDay "RetailEscalatorWD"  Type = "Fraction" Hr = (0, 0, 0, 0, 0, 0, 1, 1, 1, 1, 1, 1, 1, 1, 1, 1, 1, 1, 1, 1, 1, 0, 0, 0) ..</v>
      </c>
      <c r="B453" s="1" t="s">
        <v>623</v>
      </c>
      <c r="C453" t="str">
        <f t="shared" si="28"/>
        <v xml:space="preserve">SchDay "RetailEscalatorWD"  Type = "Fraction" Hr = </v>
      </c>
      <c r="D453" t="str">
        <f t="shared" si="29"/>
        <v>(0, 0, 0, 0, 0, 0, 1, 1, 1, 1, 1, 1, 1, 1, 1, 1, 1, 1, 1, 1, 1, 0, 0, 0) ..</v>
      </c>
      <c r="E453" s="30" t="str">
        <f>ScheduleCompile!A446</f>
        <v>RetailEscalatorWD</v>
      </c>
      <c r="F453" t="str">
        <f t="shared" si="30"/>
        <v>Fraction</v>
      </c>
      <c r="G453" s="1">
        <f>IF(AND(ISERROR(IF(ScheduleCompile!B446="Off",0,IF(ScheduleCompile!B446="On",1,IF(ISNUMBER(ScheduleCompile!B446),ScheduleCompile!B446/1,IF(ISTEXT(ScheduleCompile!B446),IF(OR(ISNUMBER(FIND("5F",ScheduleCompile!B446)),ISNUMBER(FIND("0F",ScheduleCompile!B446)),ISNUMBER(FIND("8F",ScheduleCompile!B446)),ISNUMBER(FIND("1F",ScheduleCompile!B446)),ISNUMBER(FIND("2F",ScheduleCompile!B446)),ISNUMBER(FIND("3F",ScheduleCompile!B446)),ISNUMBER(FIND("6F",ScheduleCompile!B446)),ISNUMBER(FIND("7F",ScheduleCompile!B446)),ISNUMBER(FIND("9F",ScheduleCompile!B446)),ISNUMBER(FIND("4F",ScheduleCompile!B446))),VALUE(LEFT(ScheduleCompile!B446,FIND("F",ScheduleCompile!B446)-1)),ScheduleCompile!B446)))))),ISTEXT(ScheduleCompile!#REF!)),"ENDTABLE",IF(ISERROR(IF(ScheduleCompile!B446="Off",0,IF(ScheduleCompile!B446="On",1,IF(ISNUMBER(ScheduleCompile!B446),ScheduleCompile!B446/1,IF(ISTEXT(ScheduleCompile!B446),IF(OR(ISNUMBER(FIND("5F",ScheduleCompile!B446)),ISNUMBER(FIND("0F",ScheduleCompile!B446)),ISNUMBER(FIND("8F",ScheduleCompile!B446)),ISNUMBER(FIND("1F",ScheduleCompile!B446)),ISNUMBER(FIND("2F",ScheduleCompile!B446)),ISNUMBER(FIND("3F",ScheduleCompile!B446)),ISNUMBER(FIND("6F",ScheduleCompile!B446)),ISNUMBER(FIND("7F",ScheduleCompile!B446)),ISNUMBER(FIND("9F",ScheduleCompile!B446)),ISNUMBER(FIND("4F",ScheduleCompile!B446))),VALUE(LEFT(ScheduleCompile!B446,FIND("F",ScheduleCompile!B446)-1)),ScheduleCompile!B446)))))),"",IF(ScheduleCompile!B446="Off",0,IF(ScheduleCompile!B446="On",1,IF(ISNUMBER(ScheduleCompile!B446),ScheduleCompile!B446/1,IF(ISTEXT(ScheduleCompile!B446),IF(OR(ISNUMBER(FIND("5F",ScheduleCompile!B446)),ISNUMBER(FIND("0F",ScheduleCompile!B446)),ISNUMBER(FIND("8F",ScheduleCompile!B446)),ISNUMBER(FIND("1F",ScheduleCompile!B446)),ISNUMBER(FIND("2F",ScheduleCompile!B446)),ISNUMBER(FIND("3F",ScheduleCompile!B446)),ISNUMBER(FIND("6F",ScheduleCompile!B446)),ISNUMBER(FIND("7F",ScheduleCompile!B446)),ISNUMBER(FIND("9F",ScheduleCompile!B446)),ISNUMBER(FIND("4F",ScheduleCompile!B446))),VALUE(LEFT(ScheduleCompile!B446,FIND("F",ScheduleCompile!B446)-1)),ScheduleCompile!B446)))))))</f>
        <v>0</v>
      </c>
      <c r="H453" s="1">
        <f>IF(AND(ISERROR(IF(ScheduleCompile!C446="Off",0,IF(ScheduleCompile!C446="On",1,IF(ISNUMBER(ScheduleCompile!C446),ScheduleCompile!C446/1,IF(ISTEXT(ScheduleCompile!C446),IF(OR(ISNUMBER(FIND("5F",ScheduleCompile!C446)),ISNUMBER(FIND("0F",ScheduleCompile!C446)),ISNUMBER(FIND("8F",ScheduleCompile!C446)),ISNUMBER(FIND("1F",ScheduleCompile!C446)),ISNUMBER(FIND("2F",ScheduleCompile!C446)),ISNUMBER(FIND("3F",ScheduleCompile!C446)),ISNUMBER(FIND("6F",ScheduleCompile!C446)),ISNUMBER(FIND("7F",ScheduleCompile!C446)),ISNUMBER(FIND("9F",ScheduleCompile!C446)),ISNUMBER(FIND("4F",ScheduleCompile!C446))),VALUE(LEFT(ScheduleCompile!C446,FIND("F",ScheduleCompile!C446)-1)),ScheduleCompile!C446)))))),ISTEXT(ScheduleCompile!#REF!)),"ENDTABLE",IF(ISERROR(IF(ScheduleCompile!C446="Off",0,IF(ScheduleCompile!C446="On",1,IF(ISNUMBER(ScheduleCompile!C446),ScheduleCompile!C446/1,IF(ISTEXT(ScheduleCompile!C446),IF(OR(ISNUMBER(FIND("5F",ScheduleCompile!C446)),ISNUMBER(FIND("0F",ScheduleCompile!C446)),ISNUMBER(FIND("8F",ScheduleCompile!C446)),ISNUMBER(FIND("1F",ScheduleCompile!C446)),ISNUMBER(FIND("2F",ScheduleCompile!C446)),ISNUMBER(FIND("3F",ScheduleCompile!C446)),ISNUMBER(FIND("6F",ScheduleCompile!C446)),ISNUMBER(FIND("7F",ScheduleCompile!C446)),ISNUMBER(FIND("9F",ScheduleCompile!C446)),ISNUMBER(FIND("4F",ScheduleCompile!C446))),VALUE(LEFT(ScheduleCompile!C446,FIND("F",ScheduleCompile!C446)-1)),ScheduleCompile!C446)))))),"",IF(ScheduleCompile!C446="Off",0,IF(ScheduleCompile!C446="On",1,IF(ISNUMBER(ScheduleCompile!C446),ScheduleCompile!C446/1,IF(ISTEXT(ScheduleCompile!C446),IF(OR(ISNUMBER(FIND("5F",ScheduleCompile!C446)),ISNUMBER(FIND("0F",ScheduleCompile!C446)),ISNUMBER(FIND("8F",ScheduleCompile!C446)),ISNUMBER(FIND("1F",ScheduleCompile!C446)),ISNUMBER(FIND("2F",ScheduleCompile!C446)),ISNUMBER(FIND("3F",ScheduleCompile!C446)),ISNUMBER(FIND("6F",ScheduleCompile!C446)),ISNUMBER(FIND("7F",ScheduleCompile!C446)),ISNUMBER(FIND("9F",ScheduleCompile!C446)),ISNUMBER(FIND("4F",ScheduleCompile!C446))),VALUE(LEFT(ScheduleCompile!C446,FIND("F",ScheduleCompile!C446)-1)),ScheduleCompile!C446)))))))</f>
        <v>0</v>
      </c>
      <c r="I453" s="1">
        <f>IF(AND(ISERROR(IF(ScheduleCompile!D446="Off",0,IF(ScheduleCompile!D446="On",1,IF(ISNUMBER(ScheduleCompile!D446),ScheduleCompile!D446/1,IF(ISTEXT(ScheduleCompile!D446),IF(OR(ISNUMBER(FIND("5F",ScheduleCompile!D446)),ISNUMBER(FIND("0F",ScheduleCompile!D446)),ISNUMBER(FIND("8F",ScheduleCompile!D446)),ISNUMBER(FIND("1F",ScheduleCompile!D446)),ISNUMBER(FIND("2F",ScheduleCompile!D446)),ISNUMBER(FIND("3F",ScheduleCompile!D446)),ISNUMBER(FIND("6F",ScheduleCompile!D446)),ISNUMBER(FIND("7F",ScheduleCompile!D446)),ISNUMBER(FIND("9F",ScheduleCompile!D446)),ISNUMBER(FIND("4F",ScheduleCompile!D446))),VALUE(LEFT(ScheduleCompile!D446,FIND("F",ScheduleCompile!D446)-1)),ScheduleCompile!D446)))))),ISTEXT(ScheduleCompile!#REF!)),"ENDTABLE",IF(ISERROR(IF(ScheduleCompile!D446="Off",0,IF(ScheduleCompile!D446="On",1,IF(ISNUMBER(ScheduleCompile!D446),ScheduleCompile!D446/1,IF(ISTEXT(ScheduleCompile!D446),IF(OR(ISNUMBER(FIND("5F",ScheduleCompile!D446)),ISNUMBER(FIND("0F",ScheduleCompile!D446)),ISNUMBER(FIND("8F",ScheduleCompile!D446)),ISNUMBER(FIND("1F",ScheduleCompile!D446)),ISNUMBER(FIND("2F",ScheduleCompile!D446)),ISNUMBER(FIND("3F",ScheduleCompile!D446)),ISNUMBER(FIND("6F",ScheduleCompile!D446)),ISNUMBER(FIND("7F",ScheduleCompile!D446)),ISNUMBER(FIND("9F",ScheduleCompile!D446)),ISNUMBER(FIND("4F",ScheduleCompile!D446))),VALUE(LEFT(ScheduleCompile!D446,FIND("F",ScheduleCompile!D446)-1)),ScheduleCompile!D446)))))),"",IF(ScheduleCompile!D446="Off",0,IF(ScheduleCompile!D446="On",1,IF(ISNUMBER(ScheduleCompile!D446),ScheduleCompile!D446/1,IF(ISTEXT(ScheduleCompile!D446),IF(OR(ISNUMBER(FIND("5F",ScheduleCompile!D446)),ISNUMBER(FIND("0F",ScheduleCompile!D446)),ISNUMBER(FIND("8F",ScheduleCompile!D446)),ISNUMBER(FIND("1F",ScheduleCompile!D446)),ISNUMBER(FIND("2F",ScheduleCompile!D446)),ISNUMBER(FIND("3F",ScheduleCompile!D446)),ISNUMBER(FIND("6F",ScheduleCompile!D446)),ISNUMBER(FIND("7F",ScheduleCompile!D446)),ISNUMBER(FIND("9F",ScheduleCompile!D446)),ISNUMBER(FIND("4F",ScheduleCompile!D446))),VALUE(LEFT(ScheduleCompile!D446,FIND("F",ScheduleCompile!D446)-1)),ScheduleCompile!D446)))))))</f>
        <v>0</v>
      </c>
      <c r="J453" s="1">
        <f>IF(AND(ISERROR(IF(ScheduleCompile!E446="Off",0,IF(ScheduleCompile!E446="On",1,IF(ISNUMBER(ScheduleCompile!E446),ScheduleCompile!E446/1,IF(ISTEXT(ScheduleCompile!E446),IF(OR(ISNUMBER(FIND("5F",ScheduleCompile!E446)),ISNUMBER(FIND("0F",ScheduleCompile!E446)),ISNUMBER(FIND("8F",ScheduleCompile!E446)),ISNUMBER(FIND("1F",ScheduleCompile!E446)),ISNUMBER(FIND("2F",ScheduleCompile!E446)),ISNUMBER(FIND("3F",ScheduleCompile!E446)),ISNUMBER(FIND("6F",ScheduleCompile!E446)),ISNUMBER(FIND("7F",ScheduleCompile!E446)),ISNUMBER(FIND("9F",ScheduleCompile!E446)),ISNUMBER(FIND("4F",ScheduleCompile!E446))),VALUE(LEFT(ScheduleCompile!E446,FIND("F",ScheduleCompile!E446)-1)),ScheduleCompile!E446)))))),ISTEXT(ScheduleCompile!#REF!)),"ENDTABLE",IF(ISERROR(IF(ScheduleCompile!E446="Off",0,IF(ScheduleCompile!E446="On",1,IF(ISNUMBER(ScheduleCompile!E446),ScheduleCompile!E446/1,IF(ISTEXT(ScheduleCompile!E446),IF(OR(ISNUMBER(FIND("5F",ScheduleCompile!E446)),ISNUMBER(FIND("0F",ScheduleCompile!E446)),ISNUMBER(FIND("8F",ScheduleCompile!E446)),ISNUMBER(FIND("1F",ScheduleCompile!E446)),ISNUMBER(FIND("2F",ScheduleCompile!E446)),ISNUMBER(FIND("3F",ScheduleCompile!E446)),ISNUMBER(FIND("6F",ScheduleCompile!E446)),ISNUMBER(FIND("7F",ScheduleCompile!E446)),ISNUMBER(FIND("9F",ScheduleCompile!E446)),ISNUMBER(FIND("4F",ScheduleCompile!E446))),VALUE(LEFT(ScheduleCompile!E446,FIND("F",ScheduleCompile!E446)-1)),ScheduleCompile!E446)))))),"",IF(ScheduleCompile!E446="Off",0,IF(ScheduleCompile!E446="On",1,IF(ISNUMBER(ScheduleCompile!E446),ScheduleCompile!E446/1,IF(ISTEXT(ScheduleCompile!E446),IF(OR(ISNUMBER(FIND("5F",ScheduleCompile!E446)),ISNUMBER(FIND("0F",ScheduleCompile!E446)),ISNUMBER(FIND("8F",ScheduleCompile!E446)),ISNUMBER(FIND("1F",ScheduleCompile!E446)),ISNUMBER(FIND("2F",ScheduleCompile!E446)),ISNUMBER(FIND("3F",ScheduleCompile!E446)),ISNUMBER(FIND("6F",ScheduleCompile!E446)),ISNUMBER(FIND("7F",ScheduleCompile!E446)),ISNUMBER(FIND("9F",ScheduleCompile!E446)),ISNUMBER(FIND("4F",ScheduleCompile!E446))),VALUE(LEFT(ScheduleCompile!E446,FIND("F",ScheduleCompile!E446)-1)),ScheduleCompile!E446)))))))</f>
        <v>0</v>
      </c>
      <c r="K453" s="1">
        <f>IF(AND(ISERROR(IF(ScheduleCompile!F446="Off",0,IF(ScheduleCompile!F446="On",1,IF(ISNUMBER(ScheduleCompile!F446),ScheduleCompile!F446/1,IF(ISTEXT(ScheduleCompile!F446),IF(OR(ISNUMBER(FIND("5F",ScheduleCompile!F446)),ISNUMBER(FIND("0F",ScheduleCompile!F446)),ISNUMBER(FIND("8F",ScheduleCompile!F446)),ISNUMBER(FIND("1F",ScheduleCompile!F446)),ISNUMBER(FIND("2F",ScheduleCompile!F446)),ISNUMBER(FIND("3F",ScheduleCompile!F446)),ISNUMBER(FIND("6F",ScheduleCompile!F446)),ISNUMBER(FIND("7F",ScheduleCompile!F446)),ISNUMBER(FIND("9F",ScheduleCompile!F446)),ISNUMBER(FIND("4F",ScheduleCompile!F446))),VALUE(LEFT(ScheduleCompile!F446,FIND("F",ScheduleCompile!F446)-1)),ScheduleCompile!F446)))))),ISTEXT(ScheduleCompile!#REF!)),"ENDTABLE",IF(ISERROR(IF(ScheduleCompile!F446="Off",0,IF(ScheduleCompile!F446="On",1,IF(ISNUMBER(ScheduleCompile!F446),ScheduleCompile!F446/1,IF(ISTEXT(ScheduleCompile!F446),IF(OR(ISNUMBER(FIND("5F",ScheduleCompile!F446)),ISNUMBER(FIND("0F",ScheduleCompile!F446)),ISNUMBER(FIND("8F",ScheduleCompile!F446)),ISNUMBER(FIND("1F",ScheduleCompile!F446)),ISNUMBER(FIND("2F",ScheduleCompile!F446)),ISNUMBER(FIND("3F",ScheduleCompile!F446)),ISNUMBER(FIND("6F",ScheduleCompile!F446)),ISNUMBER(FIND("7F",ScheduleCompile!F446)),ISNUMBER(FIND("9F",ScheduleCompile!F446)),ISNUMBER(FIND("4F",ScheduleCompile!F446))),VALUE(LEFT(ScheduleCompile!F446,FIND("F",ScheduleCompile!F446)-1)),ScheduleCompile!F446)))))),"",IF(ScheduleCompile!F446="Off",0,IF(ScheduleCompile!F446="On",1,IF(ISNUMBER(ScheduleCompile!F446),ScheduleCompile!F446/1,IF(ISTEXT(ScheduleCompile!F446),IF(OR(ISNUMBER(FIND("5F",ScheduleCompile!F446)),ISNUMBER(FIND("0F",ScheduleCompile!F446)),ISNUMBER(FIND("8F",ScheduleCompile!F446)),ISNUMBER(FIND("1F",ScheduleCompile!F446)),ISNUMBER(FIND("2F",ScheduleCompile!F446)),ISNUMBER(FIND("3F",ScheduleCompile!F446)),ISNUMBER(FIND("6F",ScheduleCompile!F446)),ISNUMBER(FIND("7F",ScheduleCompile!F446)),ISNUMBER(FIND("9F",ScheduleCompile!F446)),ISNUMBER(FIND("4F",ScheduleCompile!F446))),VALUE(LEFT(ScheduleCompile!F446,FIND("F",ScheduleCompile!F446)-1)),ScheduleCompile!F446)))))))</f>
        <v>0</v>
      </c>
      <c r="L453" s="1">
        <f>IF(AND(ISERROR(IF(ScheduleCompile!G446="Off",0,IF(ScheduleCompile!G446="On",1,IF(ISNUMBER(ScheduleCompile!G446),ScheduleCompile!G446/1,IF(ISTEXT(ScheduleCompile!G446),IF(OR(ISNUMBER(FIND("5F",ScheduleCompile!G446)),ISNUMBER(FIND("0F",ScheduleCompile!G446)),ISNUMBER(FIND("8F",ScheduleCompile!G446)),ISNUMBER(FIND("1F",ScheduleCompile!G446)),ISNUMBER(FIND("2F",ScheduleCompile!G446)),ISNUMBER(FIND("3F",ScheduleCompile!G446)),ISNUMBER(FIND("6F",ScheduleCompile!G446)),ISNUMBER(FIND("7F",ScheduleCompile!G446)),ISNUMBER(FIND("9F",ScheduleCompile!G446)),ISNUMBER(FIND("4F",ScheduleCompile!G446))),VALUE(LEFT(ScheduleCompile!G446,FIND("F",ScheduleCompile!G446)-1)),ScheduleCompile!G446)))))),ISTEXT(ScheduleCompile!#REF!)),"ENDTABLE",IF(ISERROR(IF(ScheduleCompile!G446="Off",0,IF(ScheduleCompile!G446="On",1,IF(ISNUMBER(ScheduleCompile!G446),ScheduleCompile!G446/1,IF(ISTEXT(ScheduleCompile!G446),IF(OR(ISNUMBER(FIND("5F",ScheduleCompile!G446)),ISNUMBER(FIND("0F",ScheduleCompile!G446)),ISNUMBER(FIND("8F",ScheduleCompile!G446)),ISNUMBER(FIND("1F",ScheduleCompile!G446)),ISNUMBER(FIND("2F",ScheduleCompile!G446)),ISNUMBER(FIND("3F",ScheduleCompile!G446)),ISNUMBER(FIND("6F",ScheduleCompile!G446)),ISNUMBER(FIND("7F",ScheduleCompile!G446)),ISNUMBER(FIND("9F",ScheduleCompile!G446)),ISNUMBER(FIND("4F",ScheduleCompile!G446))),VALUE(LEFT(ScheduleCompile!G446,FIND("F",ScheduleCompile!G446)-1)),ScheduleCompile!G446)))))),"",IF(ScheduleCompile!G446="Off",0,IF(ScheduleCompile!G446="On",1,IF(ISNUMBER(ScheduleCompile!G446),ScheduleCompile!G446/1,IF(ISTEXT(ScheduleCompile!G446),IF(OR(ISNUMBER(FIND("5F",ScheduleCompile!G446)),ISNUMBER(FIND("0F",ScheduleCompile!G446)),ISNUMBER(FIND("8F",ScheduleCompile!G446)),ISNUMBER(FIND("1F",ScheduleCompile!G446)),ISNUMBER(FIND("2F",ScheduleCompile!G446)),ISNUMBER(FIND("3F",ScheduleCompile!G446)),ISNUMBER(FIND("6F",ScheduleCompile!G446)),ISNUMBER(FIND("7F",ScheduleCompile!G446)),ISNUMBER(FIND("9F",ScheduleCompile!G446)),ISNUMBER(FIND("4F",ScheduleCompile!G446))),VALUE(LEFT(ScheduleCompile!G446,FIND("F",ScheduleCompile!G446)-1)),ScheduleCompile!G446)))))))</f>
        <v>0</v>
      </c>
      <c r="M453" s="1">
        <f>IF(AND(ISERROR(IF(ScheduleCompile!H446="Off",0,IF(ScheduleCompile!H446="On",1,IF(ISNUMBER(ScheduleCompile!H446),ScheduleCompile!H446/1,IF(ISTEXT(ScheduleCompile!H446),IF(OR(ISNUMBER(FIND("5F",ScheduleCompile!H446)),ISNUMBER(FIND("0F",ScheduleCompile!H446)),ISNUMBER(FIND("8F",ScheduleCompile!H446)),ISNUMBER(FIND("1F",ScheduleCompile!H446)),ISNUMBER(FIND("2F",ScheduleCompile!H446)),ISNUMBER(FIND("3F",ScheduleCompile!H446)),ISNUMBER(FIND("6F",ScheduleCompile!H446)),ISNUMBER(FIND("7F",ScheduleCompile!H446)),ISNUMBER(FIND("9F",ScheduleCompile!H446)),ISNUMBER(FIND("4F",ScheduleCompile!H446))),VALUE(LEFT(ScheduleCompile!H446,FIND("F",ScheduleCompile!H446)-1)),ScheduleCompile!H446)))))),ISTEXT(ScheduleCompile!#REF!)),"ENDTABLE",IF(ISERROR(IF(ScheduleCompile!H446="Off",0,IF(ScheduleCompile!H446="On",1,IF(ISNUMBER(ScheduleCompile!H446),ScheduleCompile!H446/1,IF(ISTEXT(ScheduleCompile!H446),IF(OR(ISNUMBER(FIND("5F",ScheduleCompile!H446)),ISNUMBER(FIND("0F",ScheduleCompile!H446)),ISNUMBER(FIND("8F",ScheduleCompile!H446)),ISNUMBER(FIND("1F",ScheduleCompile!H446)),ISNUMBER(FIND("2F",ScheduleCompile!H446)),ISNUMBER(FIND("3F",ScheduleCompile!H446)),ISNUMBER(FIND("6F",ScheduleCompile!H446)),ISNUMBER(FIND("7F",ScheduleCompile!H446)),ISNUMBER(FIND("9F",ScheduleCompile!H446)),ISNUMBER(FIND("4F",ScheduleCompile!H446))),VALUE(LEFT(ScheduleCompile!H446,FIND("F",ScheduleCompile!H446)-1)),ScheduleCompile!H446)))))),"",IF(ScheduleCompile!H446="Off",0,IF(ScheduleCompile!H446="On",1,IF(ISNUMBER(ScheduleCompile!H446),ScheduleCompile!H446/1,IF(ISTEXT(ScheduleCompile!H446),IF(OR(ISNUMBER(FIND("5F",ScheduleCompile!H446)),ISNUMBER(FIND("0F",ScheduleCompile!H446)),ISNUMBER(FIND("8F",ScheduleCompile!H446)),ISNUMBER(FIND("1F",ScheduleCompile!H446)),ISNUMBER(FIND("2F",ScheduleCompile!H446)),ISNUMBER(FIND("3F",ScheduleCompile!H446)),ISNUMBER(FIND("6F",ScheduleCompile!H446)),ISNUMBER(FIND("7F",ScheduleCompile!H446)),ISNUMBER(FIND("9F",ScheduleCompile!H446)),ISNUMBER(FIND("4F",ScheduleCompile!H446))),VALUE(LEFT(ScheduleCompile!H446,FIND("F",ScheduleCompile!H446)-1)),ScheduleCompile!H446)))))))</f>
        <v>1</v>
      </c>
      <c r="N453" s="1">
        <f>IF(AND(ISERROR(IF(ScheduleCompile!I446="Off",0,IF(ScheduleCompile!I446="On",1,IF(ISNUMBER(ScheduleCompile!I446),ScheduleCompile!I446/1,IF(ISTEXT(ScheduleCompile!I446),IF(OR(ISNUMBER(FIND("5F",ScheduleCompile!I446)),ISNUMBER(FIND("0F",ScheduleCompile!I446)),ISNUMBER(FIND("8F",ScheduleCompile!I446)),ISNUMBER(FIND("1F",ScheduleCompile!I446)),ISNUMBER(FIND("2F",ScheduleCompile!I446)),ISNUMBER(FIND("3F",ScheduleCompile!I446)),ISNUMBER(FIND("6F",ScheduleCompile!I446)),ISNUMBER(FIND("7F",ScheduleCompile!I446)),ISNUMBER(FIND("9F",ScheduleCompile!I446)),ISNUMBER(FIND("4F",ScheduleCompile!I446))),VALUE(LEFT(ScheduleCompile!I446,FIND("F",ScheduleCompile!I446)-1)),ScheduleCompile!I446)))))),ISTEXT(ScheduleCompile!#REF!)),"ENDTABLE",IF(ISERROR(IF(ScheduleCompile!I446="Off",0,IF(ScheduleCompile!I446="On",1,IF(ISNUMBER(ScheduleCompile!I446),ScheduleCompile!I446/1,IF(ISTEXT(ScheduleCompile!I446),IF(OR(ISNUMBER(FIND("5F",ScheduleCompile!I446)),ISNUMBER(FIND("0F",ScheduleCompile!I446)),ISNUMBER(FIND("8F",ScheduleCompile!I446)),ISNUMBER(FIND("1F",ScheduleCompile!I446)),ISNUMBER(FIND("2F",ScheduleCompile!I446)),ISNUMBER(FIND("3F",ScheduleCompile!I446)),ISNUMBER(FIND("6F",ScheduleCompile!I446)),ISNUMBER(FIND("7F",ScheduleCompile!I446)),ISNUMBER(FIND("9F",ScheduleCompile!I446)),ISNUMBER(FIND("4F",ScheduleCompile!I446))),VALUE(LEFT(ScheduleCompile!I446,FIND("F",ScheduleCompile!I446)-1)),ScheduleCompile!I446)))))),"",IF(ScheduleCompile!I446="Off",0,IF(ScheduleCompile!I446="On",1,IF(ISNUMBER(ScheduleCompile!I446),ScheduleCompile!I446/1,IF(ISTEXT(ScheduleCompile!I446),IF(OR(ISNUMBER(FIND("5F",ScheduleCompile!I446)),ISNUMBER(FIND("0F",ScheduleCompile!I446)),ISNUMBER(FIND("8F",ScheduleCompile!I446)),ISNUMBER(FIND("1F",ScheduleCompile!I446)),ISNUMBER(FIND("2F",ScheduleCompile!I446)),ISNUMBER(FIND("3F",ScheduleCompile!I446)),ISNUMBER(FIND("6F",ScheduleCompile!I446)),ISNUMBER(FIND("7F",ScheduleCompile!I446)),ISNUMBER(FIND("9F",ScheduleCompile!I446)),ISNUMBER(FIND("4F",ScheduleCompile!I446))),VALUE(LEFT(ScheduleCompile!I446,FIND("F",ScheduleCompile!I446)-1)),ScheduleCompile!I446)))))))</f>
        <v>1</v>
      </c>
      <c r="O453" s="1">
        <f>IF(AND(ISERROR(IF(ScheduleCompile!J446="Off",0,IF(ScheduleCompile!J446="On",1,IF(ISNUMBER(ScheduleCompile!J446),ScheduleCompile!J446/1,IF(ISTEXT(ScheduleCompile!J446),IF(OR(ISNUMBER(FIND("5F",ScheduleCompile!J446)),ISNUMBER(FIND("0F",ScheduleCompile!J446)),ISNUMBER(FIND("8F",ScheduleCompile!J446)),ISNUMBER(FIND("1F",ScheduleCompile!J446)),ISNUMBER(FIND("2F",ScheduleCompile!J446)),ISNUMBER(FIND("3F",ScheduleCompile!J446)),ISNUMBER(FIND("6F",ScheduleCompile!J446)),ISNUMBER(FIND("7F",ScheduleCompile!J446)),ISNUMBER(FIND("9F",ScheduleCompile!J446)),ISNUMBER(FIND("4F",ScheduleCompile!J446))),VALUE(LEFT(ScheduleCompile!J446,FIND("F",ScheduleCompile!J446)-1)),ScheduleCompile!J446)))))),ISTEXT(ScheduleCompile!#REF!)),"ENDTABLE",IF(ISERROR(IF(ScheduleCompile!J446="Off",0,IF(ScheduleCompile!J446="On",1,IF(ISNUMBER(ScheduleCompile!J446),ScheduleCompile!J446/1,IF(ISTEXT(ScheduleCompile!J446),IF(OR(ISNUMBER(FIND("5F",ScheduleCompile!J446)),ISNUMBER(FIND("0F",ScheduleCompile!J446)),ISNUMBER(FIND("8F",ScheduleCompile!J446)),ISNUMBER(FIND("1F",ScheduleCompile!J446)),ISNUMBER(FIND("2F",ScheduleCompile!J446)),ISNUMBER(FIND("3F",ScheduleCompile!J446)),ISNUMBER(FIND("6F",ScheduleCompile!J446)),ISNUMBER(FIND("7F",ScheduleCompile!J446)),ISNUMBER(FIND("9F",ScheduleCompile!J446)),ISNUMBER(FIND("4F",ScheduleCompile!J446))),VALUE(LEFT(ScheduleCompile!J446,FIND("F",ScheduleCompile!J446)-1)),ScheduleCompile!J446)))))),"",IF(ScheduleCompile!J446="Off",0,IF(ScheduleCompile!J446="On",1,IF(ISNUMBER(ScheduleCompile!J446),ScheduleCompile!J446/1,IF(ISTEXT(ScheduleCompile!J446),IF(OR(ISNUMBER(FIND("5F",ScheduleCompile!J446)),ISNUMBER(FIND("0F",ScheduleCompile!J446)),ISNUMBER(FIND("8F",ScheduleCompile!J446)),ISNUMBER(FIND("1F",ScheduleCompile!J446)),ISNUMBER(FIND("2F",ScheduleCompile!J446)),ISNUMBER(FIND("3F",ScheduleCompile!J446)),ISNUMBER(FIND("6F",ScheduleCompile!J446)),ISNUMBER(FIND("7F",ScheduleCompile!J446)),ISNUMBER(FIND("9F",ScheduleCompile!J446)),ISNUMBER(FIND("4F",ScheduleCompile!J446))),VALUE(LEFT(ScheduleCompile!J446,FIND("F",ScheduleCompile!J446)-1)),ScheduleCompile!J446)))))))</f>
        <v>1</v>
      </c>
      <c r="P453" s="1">
        <f>IF(AND(ISERROR(IF(ScheduleCompile!K446="Off",0,IF(ScheduleCompile!K446="On",1,IF(ISNUMBER(ScheduleCompile!K446),ScheduleCompile!K446/1,IF(ISTEXT(ScheduleCompile!K446),IF(OR(ISNUMBER(FIND("5F",ScheduleCompile!K446)),ISNUMBER(FIND("0F",ScheduleCompile!K446)),ISNUMBER(FIND("8F",ScheduleCompile!K446)),ISNUMBER(FIND("1F",ScheduleCompile!K446)),ISNUMBER(FIND("2F",ScheduleCompile!K446)),ISNUMBER(FIND("3F",ScheduleCompile!K446)),ISNUMBER(FIND("6F",ScheduleCompile!K446)),ISNUMBER(FIND("7F",ScheduleCompile!K446)),ISNUMBER(FIND("9F",ScheduleCompile!K446)),ISNUMBER(FIND("4F",ScheduleCompile!K446))),VALUE(LEFT(ScheduleCompile!K446,FIND("F",ScheduleCompile!K446)-1)),ScheduleCompile!K446)))))),ISTEXT(ScheduleCompile!#REF!)),"ENDTABLE",IF(ISERROR(IF(ScheduleCompile!K446="Off",0,IF(ScheduleCompile!K446="On",1,IF(ISNUMBER(ScheduleCompile!K446),ScheduleCompile!K446/1,IF(ISTEXT(ScheduleCompile!K446),IF(OR(ISNUMBER(FIND("5F",ScheduleCompile!K446)),ISNUMBER(FIND("0F",ScheduleCompile!K446)),ISNUMBER(FIND("8F",ScheduleCompile!K446)),ISNUMBER(FIND("1F",ScheduleCompile!K446)),ISNUMBER(FIND("2F",ScheduleCompile!K446)),ISNUMBER(FIND("3F",ScheduleCompile!K446)),ISNUMBER(FIND("6F",ScheduleCompile!K446)),ISNUMBER(FIND("7F",ScheduleCompile!K446)),ISNUMBER(FIND("9F",ScheduleCompile!K446)),ISNUMBER(FIND("4F",ScheduleCompile!K446))),VALUE(LEFT(ScheduleCompile!K446,FIND("F",ScheduleCompile!K446)-1)),ScheduleCompile!K446)))))),"",IF(ScheduleCompile!K446="Off",0,IF(ScheduleCompile!K446="On",1,IF(ISNUMBER(ScheduleCompile!K446),ScheduleCompile!K446/1,IF(ISTEXT(ScheduleCompile!K446),IF(OR(ISNUMBER(FIND("5F",ScheduleCompile!K446)),ISNUMBER(FIND("0F",ScheduleCompile!K446)),ISNUMBER(FIND("8F",ScheduleCompile!K446)),ISNUMBER(FIND("1F",ScheduleCompile!K446)),ISNUMBER(FIND("2F",ScheduleCompile!K446)),ISNUMBER(FIND("3F",ScheduleCompile!K446)),ISNUMBER(FIND("6F",ScheduleCompile!K446)),ISNUMBER(FIND("7F",ScheduleCompile!K446)),ISNUMBER(FIND("9F",ScheduleCompile!K446)),ISNUMBER(FIND("4F",ScheduleCompile!K446))),VALUE(LEFT(ScheduleCompile!K446,FIND("F",ScheduleCompile!K446)-1)),ScheduleCompile!K446)))))))</f>
        <v>1</v>
      </c>
      <c r="Q453" s="1">
        <f>IF(AND(ISERROR(IF(ScheduleCompile!L446="Off",0,IF(ScheduleCompile!L446="On",1,IF(ISNUMBER(ScheduleCompile!L446),ScheduleCompile!L446/1,IF(ISTEXT(ScheduleCompile!L446),IF(OR(ISNUMBER(FIND("5F",ScheduleCompile!L446)),ISNUMBER(FIND("0F",ScheduleCompile!L446)),ISNUMBER(FIND("8F",ScheduleCompile!L446)),ISNUMBER(FIND("1F",ScheduleCompile!L446)),ISNUMBER(FIND("2F",ScheduleCompile!L446)),ISNUMBER(FIND("3F",ScheduleCompile!L446)),ISNUMBER(FIND("6F",ScheduleCompile!L446)),ISNUMBER(FIND("7F",ScheduleCompile!L446)),ISNUMBER(FIND("9F",ScheduleCompile!L446)),ISNUMBER(FIND("4F",ScheduleCompile!L446))),VALUE(LEFT(ScheduleCompile!L446,FIND("F",ScheduleCompile!L446)-1)),ScheduleCompile!L446)))))),ISTEXT(ScheduleCompile!#REF!)),"ENDTABLE",IF(ISERROR(IF(ScheduleCompile!L446="Off",0,IF(ScheduleCompile!L446="On",1,IF(ISNUMBER(ScheduleCompile!L446),ScheduleCompile!L446/1,IF(ISTEXT(ScheduleCompile!L446),IF(OR(ISNUMBER(FIND("5F",ScheduleCompile!L446)),ISNUMBER(FIND("0F",ScheduleCompile!L446)),ISNUMBER(FIND("8F",ScheduleCompile!L446)),ISNUMBER(FIND("1F",ScheduleCompile!L446)),ISNUMBER(FIND("2F",ScheduleCompile!L446)),ISNUMBER(FIND("3F",ScheduleCompile!L446)),ISNUMBER(FIND("6F",ScheduleCompile!L446)),ISNUMBER(FIND("7F",ScheduleCompile!L446)),ISNUMBER(FIND("9F",ScheduleCompile!L446)),ISNUMBER(FIND("4F",ScheduleCompile!L446))),VALUE(LEFT(ScheduleCompile!L446,FIND("F",ScheduleCompile!L446)-1)),ScheduleCompile!L446)))))),"",IF(ScheduleCompile!L446="Off",0,IF(ScheduleCompile!L446="On",1,IF(ISNUMBER(ScheduleCompile!L446),ScheduleCompile!L446/1,IF(ISTEXT(ScheduleCompile!L446),IF(OR(ISNUMBER(FIND("5F",ScheduleCompile!L446)),ISNUMBER(FIND("0F",ScheduleCompile!L446)),ISNUMBER(FIND("8F",ScheduleCompile!L446)),ISNUMBER(FIND("1F",ScheduleCompile!L446)),ISNUMBER(FIND("2F",ScheduleCompile!L446)),ISNUMBER(FIND("3F",ScheduleCompile!L446)),ISNUMBER(FIND("6F",ScheduleCompile!L446)),ISNUMBER(FIND("7F",ScheduleCompile!L446)),ISNUMBER(FIND("9F",ScheduleCompile!L446)),ISNUMBER(FIND("4F",ScheduleCompile!L446))),VALUE(LEFT(ScheduleCompile!L446,FIND("F",ScheduleCompile!L446)-1)),ScheduleCompile!L446)))))))</f>
        <v>1</v>
      </c>
      <c r="R453" s="1">
        <f>IF(AND(ISERROR(IF(ScheduleCompile!M446="Off",0,IF(ScheduleCompile!M446="On",1,IF(ISNUMBER(ScheduleCompile!M446),ScheduleCompile!M446/1,IF(ISTEXT(ScheduleCompile!M446),IF(OR(ISNUMBER(FIND("5F",ScheduleCompile!M446)),ISNUMBER(FIND("0F",ScheduleCompile!M446)),ISNUMBER(FIND("8F",ScheduleCompile!M446)),ISNUMBER(FIND("1F",ScheduleCompile!M446)),ISNUMBER(FIND("2F",ScheduleCompile!M446)),ISNUMBER(FIND("3F",ScheduleCompile!M446)),ISNUMBER(FIND("6F",ScheduleCompile!M446)),ISNUMBER(FIND("7F",ScheduleCompile!M446)),ISNUMBER(FIND("9F",ScheduleCompile!M446)),ISNUMBER(FIND("4F",ScheduleCompile!M446))),VALUE(LEFT(ScheduleCompile!M446,FIND("F",ScheduleCompile!M446)-1)),ScheduleCompile!M446)))))),ISTEXT(ScheduleCompile!#REF!)),"ENDTABLE",IF(ISERROR(IF(ScheduleCompile!M446="Off",0,IF(ScheduleCompile!M446="On",1,IF(ISNUMBER(ScheduleCompile!M446),ScheduleCompile!M446/1,IF(ISTEXT(ScheduleCompile!M446),IF(OR(ISNUMBER(FIND("5F",ScheduleCompile!M446)),ISNUMBER(FIND("0F",ScheduleCompile!M446)),ISNUMBER(FIND("8F",ScheduleCompile!M446)),ISNUMBER(FIND("1F",ScheduleCompile!M446)),ISNUMBER(FIND("2F",ScheduleCompile!M446)),ISNUMBER(FIND("3F",ScheduleCompile!M446)),ISNUMBER(FIND("6F",ScheduleCompile!M446)),ISNUMBER(FIND("7F",ScheduleCompile!M446)),ISNUMBER(FIND("9F",ScheduleCompile!M446)),ISNUMBER(FIND("4F",ScheduleCompile!M446))),VALUE(LEFT(ScheduleCompile!M446,FIND("F",ScheduleCompile!M446)-1)),ScheduleCompile!M446)))))),"",IF(ScheduleCompile!M446="Off",0,IF(ScheduleCompile!M446="On",1,IF(ISNUMBER(ScheduleCompile!M446),ScheduleCompile!M446/1,IF(ISTEXT(ScheduleCompile!M446),IF(OR(ISNUMBER(FIND("5F",ScheduleCompile!M446)),ISNUMBER(FIND("0F",ScheduleCompile!M446)),ISNUMBER(FIND("8F",ScheduleCompile!M446)),ISNUMBER(FIND("1F",ScheduleCompile!M446)),ISNUMBER(FIND("2F",ScheduleCompile!M446)),ISNUMBER(FIND("3F",ScheduleCompile!M446)),ISNUMBER(FIND("6F",ScheduleCompile!M446)),ISNUMBER(FIND("7F",ScheduleCompile!M446)),ISNUMBER(FIND("9F",ScheduleCompile!M446)),ISNUMBER(FIND("4F",ScheduleCompile!M446))),VALUE(LEFT(ScheduleCompile!M446,FIND("F",ScheduleCompile!M446)-1)),ScheduleCompile!M446)))))))</f>
        <v>1</v>
      </c>
      <c r="S453" s="1">
        <f>IF(AND(ISERROR(IF(ScheduleCompile!N446="Off",0,IF(ScheduleCompile!N446="On",1,IF(ISNUMBER(ScheduleCompile!N446),ScheduleCompile!N446/1,IF(ISTEXT(ScheduleCompile!N446),IF(OR(ISNUMBER(FIND("5F",ScheduleCompile!N446)),ISNUMBER(FIND("0F",ScheduleCompile!N446)),ISNUMBER(FIND("8F",ScheduleCompile!N446)),ISNUMBER(FIND("1F",ScheduleCompile!N446)),ISNUMBER(FIND("2F",ScheduleCompile!N446)),ISNUMBER(FIND("3F",ScheduleCompile!N446)),ISNUMBER(FIND("6F",ScheduleCompile!N446)),ISNUMBER(FIND("7F",ScheduleCompile!N446)),ISNUMBER(FIND("9F",ScheduleCompile!N446)),ISNUMBER(FIND("4F",ScheduleCompile!N446))),VALUE(LEFT(ScheduleCompile!N446,FIND("F",ScheduleCompile!N446)-1)),ScheduleCompile!N446)))))),ISTEXT(ScheduleCompile!#REF!)),"ENDTABLE",IF(ISERROR(IF(ScheduleCompile!N446="Off",0,IF(ScheduleCompile!N446="On",1,IF(ISNUMBER(ScheduleCompile!N446),ScheduleCompile!N446/1,IF(ISTEXT(ScheduleCompile!N446),IF(OR(ISNUMBER(FIND("5F",ScheduleCompile!N446)),ISNUMBER(FIND("0F",ScheduleCompile!N446)),ISNUMBER(FIND("8F",ScheduleCompile!N446)),ISNUMBER(FIND("1F",ScheduleCompile!N446)),ISNUMBER(FIND("2F",ScheduleCompile!N446)),ISNUMBER(FIND("3F",ScheduleCompile!N446)),ISNUMBER(FIND("6F",ScheduleCompile!N446)),ISNUMBER(FIND("7F",ScheduleCompile!N446)),ISNUMBER(FIND("9F",ScheduleCompile!N446)),ISNUMBER(FIND("4F",ScheduleCompile!N446))),VALUE(LEFT(ScheduleCompile!N446,FIND("F",ScheduleCompile!N446)-1)),ScheduleCompile!N446)))))),"",IF(ScheduleCompile!N446="Off",0,IF(ScheduleCompile!N446="On",1,IF(ISNUMBER(ScheduleCompile!N446),ScheduleCompile!N446/1,IF(ISTEXT(ScheduleCompile!N446),IF(OR(ISNUMBER(FIND("5F",ScheduleCompile!N446)),ISNUMBER(FIND("0F",ScheduleCompile!N446)),ISNUMBER(FIND("8F",ScheduleCompile!N446)),ISNUMBER(FIND("1F",ScheduleCompile!N446)),ISNUMBER(FIND("2F",ScheduleCompile!N446)),ISNUMBER(FIND("3F",ScheduleCompile!N446)),ISNUMBER(FIND("6F",ScheduleCompile!N446)),ISNUMBER(FIND("7F",ScheduleCompile!N446)),ISNUMBER(FIND("9F",ScheduleCompile!N446)),ISNUMBER(FIND("4F",ScheduleCompile!N446))),VALUE(LEFT(ScheduleCompile!N446,FIND("F",ScheduleCompile!N446)-1)),ScheduleCompile!N446)))))))</f>
        <v>1</v>
      </c>
      <c r="T453" s="1">
        <f>IF(AND(ISERROR(IF(ScheduleCompile!O446="Off",0,IF(ScheduleCompile!O446="On",1,IF(ISNUMBER(ScheduleCompile!O446),ScheduleCompile!O446/1,IF(ISTEXT(ScheduleCompile!O446),IF(OR(ISNUMBER(FIND("5F",ScheduleCompile!O446)),ISNUMBER(FIND("0F",ScheduleCompile!O446)),ISNUMBER(FIND("8F",ScheduleCompile!O446)),ISNUMBER(FIND("1F",ScheduleCompile!O446)),ISNUMBER(FIND("2F",ScheduleCompile!O446)),ISNUMBER(FIND("3F",ScheduleCompile!O446)),ISNUMBER(FIND("6F",ScheduleCompile!O446)),ISNUMBER(FIND("7F",ScheduleCompile!O446)),ISNUMBER(FIND("9F",ScheduleCompile!O446)),ISNUMBER(FIND("4F",ScheduleCompile!O446))),VALUE(LEFT(ScheduleCompile!O446,FIND("F",ScheduleCompile!O446)-1)),ScheduleCompile!O446)))))),ISTEXT(ScheduleCompile!#REF!)),"ENDTABLE",IF(ISERROR(IF(ScheduleCompile!O446="Off",0,IF(ScheduleCompile!O446="On",1,IF(ISNUMBER(ScheduleCompile!O446),ScheduleCompile!O446/1,IF(ISTEXT(ScheduleCompile!O446),IF(OR(ISNUMBER(FIND("5F",ScheduleCompile!O446)),ISNUMBER(FIND("0F",ScheduleCompile!O446)),ISNUMBER(FIND("8F",ScheduleCompile!O446)),ISNUMBER(FIND("1F",ScheduleCompile!O446)),ISNUMBER(FIND("2F",ScheduleCompile!O446)),ISNUMBER(FIND("3F",ScheduleCompile!O446)),ISNUMBER(FIND("6F",ScheduleCompile!O446)),ISNUMBER(FIND("7F",ScheduleCompile!O446)),ISNUMBER(FIND("9F",ScheduleCompile!O446)),ISNUMBER(FIND("4F",ScheduleCompile!O446))),VALUE(LEFT(ScheduleCompile!O446,FIND("F",ScheduleCompile!O446)-1)),ScheduleCompile!O446)))))),"",IF(ScheduleCompile!O446="Off",0,IF(ScheduleCompile!O446="On",1,IF(ISNUMBER(ScheduleCompile!O446),ScheduleCompile!O446/1,IF(ISTEXT(ScheduleCompile!O446),IF(OR(ISNUMBER(FIND("5F",ScheduleCompile!O446)),ISNUMBER(FIND("0F",ScheduleCompile!O446)),ISNUMBER(FIND("8F",ScheduleCompile!O446)),ISNUMBER(FIND("1F",ScheduleCompile!O446)),ISNUMBER(FIND("2F",ScheduleCompile!O446)),ISNUMBER(FIND("3F",ScheduleCompile!O446)),ISNUMBER(FIND("6F",ScheduleCompile!O446)),ISNUMBER(FIND("7F",ScheduleCompile!O446)),ISNUMBER(FIND("9F",ScheduleCompile!O446)),ISNUMBER(FIND("4F",ScheduleCompile!O446))),VALUE(LEFT(ScheduleCompile!O446,FIND("F",ScheduleCompile!O446)-1)),ScheduleCompile!O446)))))))</f>
        <v>1</v>
      </c>
      <c r="U453" s="1">
        <f>IF(AND(ISERROR(IF(ScheduleCompile!P446="Off",0,IF(ScheduleCompile!P446="On",1,IF(ISNUMBER(ScheduleCompile!P446),ScheduleCompile!P446/1,IF(ISTEXT(ScheduleCompile!P446),IF(OR(ISNUMBER(FIND("5F",ScheduleCompile!P446)),ISNUMBER(FIND("0F",ScheduleCompile!P446)),ISNUMBER(FIND("8F",ScheduleCompile!P446)),ISNUMBER(FIND("1F",ScheduleCompile!P446)),ISNUMBER(FIND("2F",ScheduleCompile!P446)),ISNUMBER(FIND("3F",ScheduleCompile!P446)),ISNUMBER(FIND("6F",ScheduleCompile!P446)),ISNUMBER(FIND("7F",ScheduleCompile!P446)),ISNUMBER(FIND("9F",ScheduleCompile!P446)),ISNUMBER(FIND("4F",ScheduleCompile!P446))),VALUE(LEFT(ScheduleCompile!P446,FIND("F",ScheduleCompile!P446)-1)),ScheduleCompile!P446)))))),ISTEXT(ScheduleCompile!#REF!)),"ENDTABLE",IF(ISERROR(IF(ScheduleCompile!P446="Off",0,IF(ScheduleCompile!P446="On",1,IF(ISNUMBER(ScheduleCompile!P446),ScheduleCompile!P446/1,IF(ISTEXT(ScheduleCompile!P446),IF(OR(ISNUMBER(FIND("5F",ScheduleCompile!P446)),ISNUMBER(FIND("0F",ScheduleCompile!P446)),ISNUMBER(FIND("8F",ScheduleCompile!P446)),ISNUMBER(FIND("1F",ScheduleCompile!P446)),ISNUMBER(FIND("2F",ScheduleCompile!P446)),ISNUMBER(FIND("3F",ScheduleCompile!P446)),ISNUMBER(FIND("6F",ScheduleCompile!P446)),ISNUMBER(FIND("7F",ScheduleCompile!P446)),ISNUMBER(FIND("9F",ScheduleCompile!P446)),ISNUMBER(FIND("4F",ScheduleCompile!P446))),VALUE(LEFT(ScheduleCompile!P446,FIND("F",ScheduleCompile!P446)-1)),ScheduleCompile!P446)))))),"",IF(ScheduleCompile!P446="Off",0,IF(ScheduleCompile!P446="On",1,IF(ISNUMBER(ScheduleCompile!P446),ScheduleCompile!P446/1,IF(ISTEXT(ScheduleCompile!P446),IF(OR(ISNUMBER(FIND("5F",ScheduleCompile!P446)),ISNUMBER(FIND("0F",ScheduleCompile!P446)),ISNUMBER(FIND("8F",ScheduleCompile!P446)),ISNUMBER(FIND("1F",ScheduleCompile!P446)),ISNUMBER(FIND("2F",ScheduleCompile!P446)),ISNUMBER(FIND("3F",ScheduleCompile!P446)),ISNUMBER(FIND("6F",ScheduleCompile!P446)),ISNUMBER(FIND("7F",ScheduleCompile!P446)),ISNUMBER(FIND("9F",ScheduleCompile!P446)),ISNUMBER(FIND("4F",ScheduleCompile!P446))),VALUE(LEFT(ScheduleCompile!P446,FIND("F",ScheduleCompile!P446)-1)),ScheduleCompile!P446)))))))</f>
        <v>1</v>
      </c>
      <c r="V453" s="1">
        <f>IF(AND(ISERROR(IF(ScheduleCompile!Q446="Off",0,IF(ScheduleCompile!Q446="On",1,IF(ISNUMBER(ScheduleCompile!Q446),ScheduleCompile!Q446/1,IF(ISTEXT(ScheduleCompile!Q446),IF(OR(ISNUMBER(FIND("5F",ScheduleCompile!Q446)),ISNUMBER(FIND("0F",ScheduleCompile!Q446)),ISNUMBER(FIND("8F",ScheduleCompile!Q446)),ISNUMBER(FIND("1F",ScheduleCompile!Q446)),ISNUMBER(FIND("2F",ScheduleCompile!Q446)),ISNUMBER(FIND("3F",ScheduleCompile!Q446)),ISNUMBER(FIND("6F",ScheduleCompile!Q446)),ISNUMBER(FIND("7F",ScheduleCompile!Q446)),ISNUMBER(FIND("9F",ScheduleCompile!Q446)),ISNUMBER(FIND("4F",ScheduleCompile!Q446))),VALUE(LEFT(ScheduleCompile!Q446,FIND("F",ScheduleCompile!Q446)-1)),ScheduleCompile!Q446)))))),ISTEXT(ScheduleCompile!#REF!)),"ENDTABLE",IF(ISERROR(IF(ScheduleCompile!Q446="Off",0,IF(ScheduleCompile!Q446="On",1,IF(ISNUMBER(ScheduleCompile!Q446),ScheduleCompile!Q446/1,IF(ISTEXT(ScheduleCompile!Q446),IF(OR(ISNUMBER(FIND("5F",ScheduleCompile!Q446)),ISNUMBER(FIND("0F",ScheduleCompile!Q446)),ISNUMBER(FIND("8F",ScheduleCompile!Q446)),ISNUMBER(FIND("1F",ScheduleCompile!Q446)),ISNUMBER(FIND("2F",ScheduleCompile!Q446)),ISNUMBER(FIND("3F",ScheduleCompile!Q446)),ISNUMBER(FIND("6F",ScheduleCompile!Q446)),ISNUMBER(FIND("7F",ScheduleCompile!Q446)),ISNUMBER(FIND("9F",ScheduleCompile!Q446)),ISNUMBER(FIND("4F",ScheduleCompile!Q446))),VALUE(LEFT(ScheduleCompile!Q446,FIND("F",ScheduleCompile!Q446)-1)),ScheduleCompile!Q446)))))),"",IF(ScheduleCompile!Q446="Off",0,IF(ScheduleCompile!Q446="On",1,IF(ISNUMBER(ScheduleCompile!Q446),ScheduleCompile!Q446/1,IF(ISTEXT(ScheduleCompile!Q446),IF(OR(ISNUMBER(FIND("5F",ScheduleCompile!Q446)),ISNUMBER(FIND("0F",ScheduleCompile!Q446)),ISNUMBER(FIND("8F",ScheduleCompile!Q446)),ISNUMBER(FIND("1F",ScheduleCompile!Q446)),ISNUMBER(FIND("2F",ScheduleCompile!Q446)),ISNUMBER(FIND("3F",ScheduleCompile!Q446)),ISNUMBER(FIND("6F",ScheduleCompile!Q446)),ISNUMBER(FIND("7F",ScheduleCompile!Q446)),ISNUMBER(FIND("9F",ScheduleCompile!Q446)),ISNUMBER(FIND("4F",ScheduleCompile!Q446))),VALUE(LEFT(ScheduleCompile!Q446,FIND("F",ScheduleCompile!Q446)-1)),ScheduleCompile!Q446)))))))</f>
        <v>1</v>
      </c>
      <c r="W453" s="1">
        <f>IF(AND(ISERROR(IF(ScheduleCompile!R446="Off",0,IF(ScheduleCompile!R446="On",1,IF(ISNUMBER(ScheduleCompile!R446),ScheduleCompile!R446/1,IF(ISTEXT(ScheduleCompile!R446),IF(OR(ISNUMBER(FIND("5F",ScheduleCompile!R446)),ISNUMBER(FIND("0F",ScheduleCompile!R446)),ISNUMBER(FIND("8F",ScheduleCompile!R446)),ISNUMBER(FIND("1F",ScheduleCompile!R446)),ISNUMBER(FIND("2F",ScheduleCompile!R446)),ISNUMBER(FIND("3F",ScheduleCompile!R446)),ISNUMBER(FIND("6F",ScheduleCompile!R446)),ISNUMBER(FIND("7F",ScheduleCompile!R446)),ISNUMBER(FIND("9F",ScheduleCompile!R446)),ISNUMBER(FIND("4F",ScheduleCompile!R446))),VALUE(LEFT(ScheduleCompile!R446,FIND("F",ScheduleCompile!R446)-1)),ScheduleCompile!R446)))))),ISTEXT(ScheduleCompile!#REF!)),"ENDTABLE",IF(ISERROR(IF(ScheduleCompile!R446="Off",0,IF(ScheduleCompile!R446="On",1,IF(ISNUMBER(ScheduleCompile!R446),ScheduleCompile!R446/1,IF(ISTEXT(ScheduleCompile!R446),IF(OR(ISNUMBER(FIND("5F",ScheduleCompile!R446)),ISNUMBER(FIND("0F",ScheduleCompile!R446)),ISNUMBER(FIND("8F",ScheduleCompile!R446)),ISNUMBER(FIND("1F",ScheduleCompile!R446)),ISNUMBER(FIND("2F",ScheduleCompile!R446)),ISNUMBER(FIND("3F",ScheduleCompile!R446)),ISNUMBER(FIND("6F",ScheduleCompile!R446)),ISNUMBER(FIND("7F",ScheduleCompile!R446)),ISNUMBER(FIND("9F",ScheduleCompile!R446)),ISNUMBER(FIND("4F",ScheduleCompile!R446))),VALUE(LEFT(ScheduleCompile!R446,FIND("F",ScheduleCompile!R446)-1)),ScheduleCompile!R446)))))),"",IF(ScheduleCompile!R446="Off",0,IF(ScheduleCompile!R446="On",1,IF(ISNUMBER(ScheduleCompile!R446),ScheduleCompile!R446/1,IF(ISTEXT(ScheduleCompile!R446),IF(OR(ISNUMBER(FIND("5F",ScheduleCompile!R446)),ISNUMBER(FIND("0F",ScheduleCompile!R446)),ISNUMBER(FIND("8F",ScheduleCompile!R446)),ISNUMBER(FIND("1F",ScheduleCompile!R446)),ISNUMBER(FIND("2F",ScheduleCompile!R446)),ISNUMBER(FIND("3F",ScheduleCompile!R446)),ISNUMBER(FIND("6F",ScheduleCompile!R446)),ISNUMBER(FIND("7F",ScheduleCompile!R446)),ISNUMBER(FIND("9F",ScheduleCompile!R446)),ISNUMBER(FIND("4F",ScheduleCompile!R446))),VALUE(LEFT(ScheduleCompile!R446,FIND("F",ScheduleCompile!R446)-1)),ScheduleCompile!R446)))))))</f>
        <v>1</v>
      </c>
      <c r="X453" s="1">
        <f>IF(AND(ISERROR(IF(ScheduleCompile!S446="Off",0,IF(ScheduleCompile!S446="On",1,IF(ISNUMBER(ScheduleCompile!S446),ScheduleCompile!S446/1,IF(ISTEXT(ScheduleCompile!S446),IF(OR(ISNUMBER(FIND("5F",ScheduleCompile!S446)),ISNUMBER(FIND("0F",ScheduleCompile!S446)),ISNUMBER(FIND("8F",ScheduleCompile!S446)),ISNUMBER(FIND("1F",ScheduleCompile!S446)),ISNUMBER(FIND("2F",ScheduleCompile!S446)),ISNUMBER(FIND("3F",ScheduleCompile!S446)),ISNUMBER(FIND("6F",ScheduleCompile!S446)),ISNUMBER(FIND("7F",ScheduleCompile!S446)),ISNUMBER(FIND("9F",ScheduleCompile!S446)),ISNUMBER(FIND("4F",ScheduleCompile!S446))),VALUE(LEFT(ScheduleCompile!S446,FIND("F",ScheduleCompile!S446)-1)),ScheduleCompile!S446)))))),ISTEXT(ScheduleCompile!#REF!)),"ENDTABLE",IF(ISERROR(IF(ScheduleCompile!S446="Off",0,IF(ScheduleCompile!S446="On",1,IF(ISNUMBER(ScheduleCompile!S446),ScheduleCompile!S446/1,IF(ISTEXT(ScheduleCompile!S446),IF(OR(ISNUMBER(FIND("5F",ScheduleCompile!S446)),ISNUMBER(FIND("0F",ScheduleCompile!S446)),ISNUMBER(FIND("8F",ScheduleCompile!S446)),ISNUMBER(FIND("1F",ScheduleCompile!S446)),ISNUMBER(FIND("2F",ScheduleCompile!S446)),ISNUMBER(FIND("3F",ScheduleCompile!S446)),ISNUMBER(FIND("6F",ScheduleCompile!S446)),ISNUMBER(FIND("7F",ScheduleCompile!S446)),ISNUMBER(FIND("9F",ScheduleCompile!S446)),ISNUMBER(FIND("4F",ScheduleCompile!S446))),VALUE(LEFT(ScheduleCompile!S446,FIND("F",ScheduleCompile!S446)-1)),ScheduleCompile!S446)))))),"",IF(ScheduleCompile!S446="Off",0,IF(ScheduleCompile!S446="On",1,IF(ISNUMBER(ScheduleCompile!S446),ScheduleCompile!S446/1,IF(ISTEXT(ScheduleCompile!S446),IF(OR(ISNUMBER(FIND("5F",ScheduleCompile!S446)),ISNUMBER(FIND("0F",ScheduleCompile!S446)),ISNUMBER(FIND("8F",ScheduleCompile!S446)),ISNUMBER(FIND("1F",ScheduleCompile!S446)),ISNUMBER(FIND("2F",ScheduleCompile!S446)),ISNUMBER(FIND("3F",ScheduleCompile!S446)),ISNUMBER(FIND("6F",ScheduleCompile!S446)),ISNUMBER(FIND("7F",ScheduleCompile!S446)),ISNUMBER(FIND("9F",ScheduleCompile!S446)),ISNUMBER(FIND("4F",ScheduleCompile!S446))),VALUE(LEFT(ScheduleCompile!S446,FIND("F",ScheduleCompile!S446)-1)),ScheduleCompile!S446)))))))</f>
        <v>1</v>
      </c>
      <c r="Y453" s="1">
        <f>IF(AND(ISERROR(IF(ScheduleCompile!T446="Off",0,IF(ScheduleCompile!T446="On",1,IF(ISNUMBER(ScheduleCompile!T446),ScheduleCompile!T446/1,IF(ISTEXT(ScheduleCompile!T446),IF(OR(ISNUMBER(FIND("5F",ScheduleCompile!T446)),ISNUMBER(FIND("0F",ScheduleCompile!T446)),ISNUMBER(FIND("8F",ScheduleCompile!T446)),ISNUMBER(FIND("1F",ScheduleCompile!T446)),ISNUMBER(FIND("2F",ScheduleCompile!T446)),ISNUMBER(FIND("3F",ScheduleCompile!T446)),ISNUMBER(FIND("6F",ScheduleCompile!T446)),ISNUMBER(FIND("7F",ScheduleCompile!T446)),ISNUMBER(FIND("9F",ScheduleCompile!T446)),ISNUMBER(FIND("4F",ScheduleCompile!T446))),VALUE(LEFT(ScheduleCompile!T446,FIND("F",ScheduleCompile!T446)-1)),ScheduleCompile!T446)))))),ISTEXT(ScheduleCompile!#REF!)),"ENDTABLE",IF(ISERROR(IF(ScheduleCompile!T446="Off",0,IF(ScheduleCompile!T446="On",1,IF(ISNUMBER(ScheduleCompile!T446),ScheduleCompile!T446/1,IF(ISTEXT(ScheduleCompile!T446),IF(OR(ISNUMBER(FIND("5F",ScheduleCompile!T446)),ISNUMBER(FIND("0F",ScheduleCompile!T446)),ISNUMBER(FIND("8F",ScheduleCompile!T446)),ISNUMBER(FIND("1F",ScheduleCompile!T446)),ISNUMBER(FIND("2F",ScheduleCompile!T446)),ISNUMBER(FIND("3F",ScheduleCompile!T446)),ISNUMBER(FIND("6F",ScheduleCompile!T446)),ISNUMBER(FIND("7F",ScheduleCompile!T446)),ISNUMBER(FIND("9F",ScheduleCompile!T446)),ISNUMBER(FIND("4F",ScheduleCompile!T446))),VALUE(LEFT(ScheduleCompile!T446,FIND("F",ScheduleCompile!T446)-1)),ScheduleCompile!T446)))))),"",IF(ScheduleCompile!T446="Off",0,IF(ScheduleCompile!T446="On",1,IF(ISNUMBER(ScheduleCompile!T446),ScheduleCompile!T446/1,IF(ISTEXT(ScheduleCompile!T446),IF(OR(ISNUMBER(FIND("5F",ScheduleCompile!T446)),ISNUMBER(FIND("0F",ScheduleCompile!T446)),ISNUMBER(FIND("8F",ScheduleCompile!T446)),ISNUMBER(FIND("1F",ScheduleCompile!T446)),ISNUMBER(FIND("2F",ScheduleCompile!T446)),ISNUMBER(FIND("3F",ScheduleCompile!T446)),ISNUMBER(FIND("6F",ScheduleCompile!T446)),ISNUMBER(FIND("7F",ScheduleCompile!T446)),ISNUMBER(FIND("9F",ScheduleCompile!T446)),ISNUMBER(FIND("4F",ScheduleCompile!T446))),VALUE(LEFT(ScheduleCompile!T446,FIND("F",ScheduleCompile!T446)-1)),ScheduleCompile!T446)))))))</f>
        <v>1</v>
      </c>
      <c r="Z453" s="1">
        <f>IF(AND(ISERROR(IF(ScheduleCompile!U446="Off",0,IF(ScheduleCompile!U446="On",1,IF(ISNUMBER(ScheduleCompile!U446),ScheduleCompile!U446/1,IF(ISTEXT(ScheduleCompile!U446),IF(OR(ISNUMBER(FIND("5F",ScheduleCompile!U446)),ISNUMBER(FIND("0F",ScheduleCompile!U446)),ISNUMBER(FIND("8F",ScheduleCompile!U446)),ISNUMBER(FIND("1F",ScheduleCompile!U446)),ISNUMBER(FIND("2F",ScheduleCompile!U446)),ISNUMBER(FIND("3F",ScheduleCompile!U446)),ISNUMBER(FIND("6F",ScheduleCompile!U446)),ISNUMBER(FIND("7F",ScheduleCompile!U446)),ISNUMBER(FIND("9F",ScheduleCompile!U446)),ISNUMBER(FIND("4F",ScheduleCompile!U446))),VALUE(LEFT(ScheduleCompile!U446,FIND("F",ScheduleCompile!U446)-1)),ScheduleCompile!U446)))))),ISTEXT(ScheduleCompile!#REF!)),"ENDTABLE",IF(ISERROR(IF(ScheduleCompile!U446="Off",0,IF(ScheduleCompile!U446="On",1,IF(ISNUMBER(ScheduleCompile!U446),ScheduleCompile!U446/1,IF(ISTEXT(ScheduleCompile!U446),IF(OR(ISNUMBER(FIND("5F",ScheduleCompile!U446)),ISNUMBER(FIND("0F",ScheduleCompile!U446)),ISNUMBER(FIND("8F",ScheduleCompile!U446)),ISNUMBER(FIND("1F",ScheduleCompile!U446)),ISNUMBER(FIND("2F",ScheduleCompile!U446)),ISNUMBER(FIND("3F",ScheduleCompile!U446)),ISNUMBER(FIND("6F",ScheduleCompile!U446)),ISNUMBER(FIND("7F",ScheduleCompile!U446)),ISNUMBER(FIND("9F",ScheduleCompile!U446)),ISNUMBER(FIND("4F",ScheduleCompile!U446))),VALUE(LEFT(ScheduleCompile!U446,FIND("F",ScheduleCompile!U446)-1)),ScheduleCompile!U446)))))),"",IF(ScheduleCompile!U446="Off",0,IF(ScheduleCompile!U446="On",1,IF(ISNUMBER(ScheduleCompile!U446),ScheduleCompile!U446/1,IF(ISTEXT(ScheduleCompile!U446),IF(OR(ISNUMBER(FIND("5F",ScheduleCompile!U446)),ISNUMBER(FIND("0F",ScheduleCompile!U446)),ISNUMBER(FIND("8F",ScheduleCompile!U446)),ISNUMBER(FIND("1F",ScheduleCompile!U446)),ISNUMBER(FIND("2F",ScheduleCompile!U446)),ISNUMBER(FIND("3F",ScheduleCompile!U446)),ISNUMBER(FIND("6F",ScheduleCompile!U446)),ISNUMBER(FIND("7F",ScheduleCompile!U446)),ISNUMBER(FIND("9F",ScheduleCompile!U446)),ISNUMBER(FIND("4F",ScheduleCompile!U446))),VALUE(LEFT(ScheduleCompile!U446,FIND("F",ScheduleCompile!U446)-1)),ScheduleCompile!U446)))))))</f>
        <v>1</v>
      </c>
      <c r="AA453" s="1">
        <f>IF(AND(ISERROR(IF(ScheduleCompile!V446="Off",0,IF(ScheduleCompile!V446="On",1,IF(ISNUMBER(ScheduleCompile!V446),ScheduleCompile!V446/1,IF(ISTEXT(ScheduleCompile!V446),IF(OR(ISNUMBER(FIND("5F",ScheduleCompile!V446)),ISNUMBER(FIND("0F",ScheduleCompile!V446)),ISNUMBER(FIND("8F",ScheduleCompile!V446)),ISNUMBER(FIND("1F",ScheduleCompile!V446)),ISNUMBER(FIND("2F",ScheduleCompile!V446)),ISNUMBER(FIND("3F",ScheduleCompile!V446)),ISNUMBER(FIND("6F",ScheduleCompile!V446)),ISNUMBER(FIND("7F",ScheduleCompile!V446)),ISNUMBER(FIND("9F",ScheduleCompile!V446)),ISNUMBER(FIND("4F",ScheduleCompile!V446))),VALUE(LEFT(ScheduleCompile!V446,FIND("F",ScheduleCompile!V446)-1)),ScheduleCompile!V446)))))),ISTEXT(ScheduleCompile!#REF!)),"ENDTABLE",IF(ISERROR(IF(ScheduleCompile!V446="Off",0,IF(ScheduleCompile!V446="On",1,IF(ISNUMBER(ScheduleCompile!V446),ScheduleCompile!V446/1,IF(ISTEXT(ScheduleCompile!V446),IF(OR(ISNUMBER(FIND("5F",ScheduleCompile!V446)),ISNUMBER(FIND("0F",ScheduleCompile!V446)),ISNUMBER(FIND("8F",ScheduleCompile!V446)),ISNUMBER(FIND("1F",ScheduleCompile!V446)),ISNUMBER(FIND("2F",ScheduleCompile!V446)),ISNUMBER(FIND("3F",ScheduleCompile!V446)),ISNUMBER(FIND("6F",ScheduleCompile!V446)),ISNUMBER(FIND("7F",ScheduleCompile!V446)),ISNUMBER(FIND("9F",ScheduleCompile!V446)),ISNUMBER(FIND("4F",ScheduleCompile!V446))),VALUE(LEFT(ScheduleCompile!V446,FIND("F",ScheduleCompile!V446)-1)),ScheduleCompile!V446)))))),"",IF(ScheduleCompile!V446="Off",0,IF(ScheduleCompile!V446="On",1,IF(ISNUMBER(ScheduleCompile!V446),ScheduleCompile!V446/1,IF(ISTEXT(ScheduleCompile!V446),IF(OR(ISNUMBER(FIND("5F",ScheduleCompile!V446)),ISNUMBER(FIND("0F",ScheduleCompile!V446)),ISNUMBER(FIND("8F",ScheduleCompile!V446)),ISNUMBER(FIND("1F",ScheduleCompile!V446)),ISNUMBER(FIND("2F",ScheduleCompile!V446)),ISNUMBER(FIND("3F",ScheduleCompile!V446)),ISNUMBER(FIND("6F",ScheduleCompile!V446)),ISNUMBER(FIND("7F",ScheduleCompile!V446)),ISNUMBER(FIND("9F",ScheduleCompile!V446)),ISNUMBER(FIND("4F",ScheduleCompile!V446))),VALUE(LEFT(ScheduleCompile!V446,FIND("F",ScheduleCompile!V446)-1)),ScheduleCompile!V446)))))))</f>
        <v>1</v>
      </c>
      <c r="AB453" s="1">
        <f>IF(AND(ISERROR(IF(ScheduleCompile!W446="Off",0,IF(ScheduleCompile!W446="On",1,IF(ISNUMBER(ScheduleCompile!W446),ScheduleCompile!W446/1,IF(ISTEXT(ScheduleCompile!W446),IF(OR(ISNUMBER(FIND("5F",ScheduleCompile!W446)),ISNUMBER(FIND("0F",ScheduleCompile!W446)),ISNUMBER(FIND("8F",ScheduleCompile!W446)),ISNUMBER(FIND("1F",ScheduleCompile!W446)),ISNUMBER(FIND("2F",ScheduleCompile!W446)),ISNUMBER(FIND("3F",ScheduleCompile!W446)),ISNUMBER(FIND("6F",ScheduleCompile!W446)),ISNUMBER(FIND("7F",ScheduleCompile!W446)),ISNUMBER(FIND("9F",ScheduleCompile!W446)),ISNUMBER(FIND("4F",ScheduleCompile!W446))),VALUE(LEFT(ScheduleCompile!W446,FIND("F",ScheduleCompile!W446)-1)),ScheduleCompile!W446)))))),ISTEXT(ScheduleCompile!#REF!)),"ENDTABLE",IF(ISERROR(IF(ScheduleCompile!W446="Off",0,IF(ScheduleCompile!W446="On",1,IF(ISNUMBER(ScheduleCompile!W446),ScheduleCompile!W446/1,IF(ISTEXT(ScheduleCompile!W446),IF(OR(ISNUMBER(FIND("5F",ScheduleCompile!W446)),ISNUMBER(FIND("0F",ScheduleCompile!W446)),ISNUMBER(FIND("8F",ScheduleCompile!W446)),ISNUMBER(FIND("1F",ScheduleCompile!W446)),ISNUMBER(FIND("2F",ScheduleCompile!W446)),ISNUMBER(FIND("3F",ScheduleCompile!W446)),ISNUMBER(FIND("6F",ScheduleCompile!W446)),ISNUMBER(FIND("7F",ScheduleCompile!W446)),ISNUMBER(FIND("9F",ScheduleCompile!W446)),ISNUMBER(FIND("4F",ScheduleCompile!W446))),VALUE(LEFT(ScheduleCompile!W446,FIND("F",ScheduleCompile!W446)-1)),ScheduleCompile!W446)))))),"",IF(ScheduleCompile!W446="Off",0,IF(ScheduleCompile!W446="On",1,IF(ISNUMBER(ScheduleCompile!W446),ScheduleCompile!W446/1,IF(ISTEXT(ScheduleCompile!W446),IF(OR(ISNUMBER(FIND("5F",ScheduleCompile!W446)),ISNUMBER(FIND("0F",ScheduleCompile!W446)),ISNUMBER(FIND("8F",ScheduleCompile!W446)),ISNUMBER(FIND("1F",ScheduleCompile!W446)),ISNUMBER(FIND("2F",ScheduleCompile!W446)),ISNUMBER(FIND("3F",ScheduleCompile!W446)),ISNUMBER(FIND("6F",ScheduleCompile!W446)),ISNUMBER(FIND("7F",ScheduleCompile!W446)),ISNUMBER(FIND("9F",ScheduleCompile!W446)),ISNUMBER(FIND("4F",ScheduleCompile!W446))),VALUE(LEFT(ScheduleCompile!W446,FIND("F",ScheduleCompile!W446)-1)),ScheduleCompile!W446)))))))</f>
        <v>0</v>
      </c>
      <c r="AC453" s="1">
        <f>IF(AND(ISERROR(IF(ScheduleCompile!X446="Off",0,IF(ScheduleCompile!X446="On",1,IF(ISNUMBER(ScheduleCompile!X446),ScheduleCompile!X446/1,IF(ISTEXT(ScheduleCompile!X446),IF(OR(ISNUMBER(FIND("5F",ScheduleCompile!X446)),ISNUMBER(FIND("0F",ScheduleCompile!X446)),ISNUMBER(FIND("8F",ScheduleCompile!X446)),ISNUMBER(FIND("1F",ScheduleCompile!X446)),ISNUMBER(FIND("2F",ScheduleCompile!X446)),ISNUMBER(FIND("3F",ScheduleCompile!X446)),ISNUMBER(FIND("6F",ScheduleCompile!X446)),ISNUMBER(FIND("7F",ScheduleCompile!X446)),ISNUMBER(FIND("9F",ScheduleCompile!X446)),ISNUMBER(FIND("4F",ScheduleCompile!X446))),VALUE(LEFT(ScheduleCompile!X446,FIND("F",ScheduleCompile!X446)-1)),ScheduleCompile!X446)))))),ISTEXT(ScheduleCompile!#REF!)),"ENDTABLE",IF(ISERROR(IF(ScheduleCompile!X446="Off",0,IF(ScheduleCompile!X446="On",1,IF(ISNUMBER(ScheduleCompile!X446),ScheduleCompile!X446/1,IF(ISTEXT(ScheduleCompile!X446),IF(OR(ISNUMBER(FIND("5F",ScheduleCompile!X446)),ISNUMBER(FIND("0F",ScheduleCompile!X446)),ISNUMBER(FIND("8F",ScheduleCompile!X446)),ISNUMBER(FIND("1F",ScheduleCompile!X446)),ISNUMBER(FIND("2F",ScheduleCompile!X446)),ISNUMBER(FIND("3F",ScheduleCompile!X446)),ISNUMBER(FIND("6F",ScheduleCompile!X446)),ISNUMBER(FIND("7F",ScheduleCompile!X446)),ISNUMBER(FIND("9F",ScheduleCompile!X446)),ISNUMBER(FIND("4F",ScheduleCompile!X446))),VALUE(LEFT(ScheduleCompile!X446,FIND("F",ScheduleCompile!X446)-1)),ScheduleCompile!X446)))))),"",IF(ScheduleCompile!X446="Off",0,IF(ScheduleCompile!X446="On",1,IF(ISNUMBER(ScheduleCompile!X446),ScheduleCompile!X446/1,IF(ISTEXT(ScheduleCompile!X446),IF(OR(ISNUMBER(FIND("5F",ScheduleCompile!X446)),ISNUMBER(FIND("0F",ScheduleCompile!X446)),ISNUMBER(FIND("8F",ScheduleCompile!X446)),ISNUMBER(FIND("1F",ScheduleCompile!X446)),ISNUMBER(FIND("2F",ScheduleCompile!X446)),ISNUMBER(FIND("3F",ScheduleCompile!X446)),ISNUMBER(FIND("6F",ScheduleCompile!X446)),ISNUMBER(FIND("7F",ScheduleCompile!X446)),ISNUMBER(FIND("9F",ScheduleCompile!X446)),ISNUMBER(FIND("4F",ScheduleCompile!X446))),VALUE(LEFT(ScheduleCompile!X446,FIND("F",ScheduleCompile!X446)-1)),ScheduleCompile!X446)))))))</f>
        <v>0</v>
      </c>
      <c r="AD453" s="1">
        <f>IF(AND(ISERROR(IF(ScheduleCompile!Y446="Off",0,IF(ScheduleCompile!Y446="On",1,IF(ISNUMBER(ScheduleCompile!Y446),ScheduleCompile!Y446/1,IF(ISTEXT(ScheduleCompile!Y446),IF(OR(ISNUMBER(FIND("5F",ScheduleCompile!Y446)),ISNUMBER(FIND("0F",ScheduleCompile!Y446)),ISNUMBER(FIND("8F",ScheduleCompile!Y446)),ISNUMBER(FIND("1F",ScheduleCompile!Y446)),ISNUMBER(FIND("2F",ScheduleCompile!Y446)),ISNUMBER(FIND("3F",ScheduleCompile!Y446)),ISNUMBER(FIND("6F",ScheduleCompile!Y446)),ISNUMBER(FIND("7F",ScheduleCompile!Y446)),ISNUMBER(FIND("9F",ScheduleCompile!Y446)),ISNUMBER(FIND("4F",ScheduleCompile!Y446))),VALUE(LEFT(ScheduleCompile!Y446,FIND("F",ScheduleCompile!Y446)-1)),ScheduleCompile!Y446)))))),ISTEXT(ScheduleCompile!#REF!)),"ENDTABLE",IF(ISERROR(IF(ScheduleCompile!Y446="Off",0,IF(ScheduleCompile!Y446="On",1,IF(ISNUMBER(ScheduleCompile!Y446),ScheduleCompile!Y446/1,IF(ISTEXT(ScheduleCompile!Y446),IF(OR(ISNUMBER(FIND("5F",ScheduleCompile!Y446)),ISNUMBER(FIND("0F",ScheduleCompile!Y446)),ISNUMBER(FIND("8F",ScheduleCompile!Y446)),ISNUMBER(FIND("1F",ScheduleCompile!Y446)),ISNUMBER(FIND("2F",ScheduleCompile!Y446)),ISNUMBER(FIND("3F",ScheduleCompile!Y446)),ISNUMBER(FIND("6F",ScheduleCompile!Y446)),ISNUMBER(FIND("7F",ScheduleCompile!Y446)),ISNUMBER(FIND("9F",ScheduleCompile!Y446)),ISNUMBER(FIND("4F",ScheduleCompile!Y446))),VALUE(LEFT(ScheduleCompile!Y446,FIND("F",ScheduleCompile!Y446)-1)),ScheduleCompile!Y446)))))),"",IF(ScheduleCompile!Y446="Off",0,IF(ScheduleCompile!Y446="On",1,IF(ISNUMBER(ScheduleCompile!Y446),ScheduleCompile!Y446/1,IF(ISTEXT(ScheduleCompile!Y446),IF(OR(ISNUMBER(FIND("5F",ScheduleCompile!Y446)),ISNUMBER(FIND("0F",ScheduleCompile!Y446)),ISNUMBER(FIND("8F",ScheduleCompile!Y446)),ISNUMBER(FIND("1F",ScheduleCompile!Y446)),ISNUMBER(FIND("2F",ScheduleCompile!Y446)),ISNUMBER(FIND("3F",ScheduleCompile!Y446)),ISNUMBER(FIND("6F",ScheduleCompile!Y446)),ISNUMBER(FIND("7F",ScheduleCompile!Y446)),ISNUMBER(FIND("9F",ScheduleCompile!Y446)),ISNUMBER(FIND("4F",ScheduleCompile!Y446))),VALUE(LEFT(ScheduleCompile!Y446,FIND("F",ScheduleCompile!Y446)-1)),ScheduleCompile!Y446)))))))</f>
        <v>0</v>
      </c>
    </row>
    <row r="454" spans="1:30" x14ac:dyDescent="0.25">
      <c r="A454" t="str">
        <f t="shared" si="27"/>
        <v>SchDay "RetailEscalatorSat"  Type = "Fraction" Hr = (0, 0, 0, 0, 0, 0, 1, 1, 1, 1, 1, 1, 1, 1, 1, 1, 1, 1, 1, 1, 1, 1, 0, 0) ..</v>
      </c>
      <c r="B454" s="1" t="s">
        <v>623</v>
      </c>
      <c r="C454" t="str">
        <f t="shared" si="28"/>
        <v xml:space="preserve">SchDay "RetailEscalatorSat"  Type = "Fraction" Hr = </v>
      </c>
      <c r="D454" t="str">
        <f t="shared" si="29"/>
        <v>(0, 0, 0, 0, 0, 0, 1, 1, 1, 1, 1, 1, 1, 1, 1, 1, 1, 1, 1, 1, 1, 1, 0, 0) ..</v>
      </c>
      <c r="E454" s="30" t="str">
        <f>ScheduleCompile!A447</f>
        <v>RetailEscalatorSat</v>
      </c>
      <c r="F454" t="str">
        <f t="shared" si="30"/>
        <v>Fraction</v>
      </c>
      <c r="G454" s="1">
        <f>IF(AND(ISERROR(IF(ScheduleCompile!B447="Off",0,IF(ScheduleCompile!B447="On",1,IF(ISNUMBER(ScheduleCompile!B447),ScheduleCompile!B447/1,IF(ISTEXT(ScheduleCompile!B447),IF(OR(ISNUMBER(FIND("5F",ScheduleCompile!B447)),ISNUMBER(FIND("0F",ScheduleCompile!B447)),ISNUMBER(FIND("8F",ScheduleCompile!B447)),ISNUMBER(FIND("1F",ScheduleCompile!B447)),ISNUMBER(FIND("2F",ScheduleCompile!B447)),ISNUMBER(FIND("3F",ScheduleCompile!B447)),ISNUMBER(FIND("6F",ScheduleCompile!B447)),ISNUMBER(FIND("7F",ScheduleCompile!B447)),ISNUMBER(FIND("9F",ScheduleCompile!B447)),ISNUMBER(FIND("4F",ScheduleCompile!B447))),VALUE(LEFT(ScheduleCompile!B447,FIND("F",ScheduleCompile!B447)-1)),ScheduleCompile!B447)))))),ISTEXT(ScheduleCompile!#REF!)),"ENDTABLE",IF(ISERROR(IF(ScheduleCompile!B447="Off",0,IF(ScheduleCompile!B447="On",1,IF(ISNUMBER(ScheduleCompile!B447),ScheduleCompile!B447/1,IF(ISTEXT(ScheduleCompile!B447),IF(OR(ISNUMBER(FIND("5F",ScheduleCompile!B447)),ISNUMBER(FIND("0F",ScheduleCompile!B447)),ISNUMBER(FIND("8F",ScheduleCompile!B447)),ISNUMBER(FIND("1F",ScheduleCompile!B447)),ISNUMBER(FIND("2F",ScheduleCompile!B447)),ISNUMBER(FIND("3F",ScheduleCompile!B447)),ISNUMBER(FIND("6F",ScheduleCompile!B447)),ISNUMBER(FIND("7F",ScheduleCompile!B447)),ISNUMBER(FIND("9F",ScheduleCompile!B447)),ISNUMBER(FIND("4F",ScheduleCompile!B447))),VALUE(LEFT(ScheduleCompile!B447,FIND("F",ScheduleCompile!B447)-1)),ScheduleCompile!B447)))))),"",IF(ScheduleCompile!B447="Off",0,IF(ScheduleCompile!B447="On",1,IF(ISNUMBER(ScheduleCompile!B447),ScheduleCompile!B447/1,IF(ISTEXT(ScheduleCompile!B447),IF(OR(ISNUMBER(FIND("5F",ScheduleCompile!B447)),ISNUMBER(FIND("0F",ScheduleCompile!B447)),ISNUMBER(FIND("8F",ScheduleCompile!B447)),ISNUMBER(FIND("1F",ScheduleCompile!B447)),ISNUMBER(FIND("2F",ScheduleCompile!B447)),ISNUMBER(FIND("3F",ScheduleCompile!B447)),ISNUMBER(FIND("6F",ScheduleCompile!B447)),ISNUMBER(FIND("7F",ScheduleCompile!B447)),ISNUMBER(FIND("9F",ScheduleCompile!B447)),ISNUMBER(FIND("4F",ScheduleCompile!B447))),VALUE(LEFT(ScheduleCompile!B447,FIND("F",ScheduleCompile!B447)-1)),ScheduleCompile!B447)))))))</f>
        <v>0</v>
      </c>
      <c r="H454" s="1">
        <f>IF(AND(ISERROR(IF(ScheduleCompile!C447="Off",0,IF(ScheduleCompile!C447="On",1,IF(ISNUMBER(ScheduleCompile!C447),ScheduleCompile!C447/1,IF(ISTEXT(ScheduleCompile!C447),IF(OR(ISNUMBER(FIND("5F",ScheduleCompile!C447)),ISNUMBER(FIND("0F",ScheduleCompile!C447)),ISNUMBER(FIND("8F",ScheduleCompile!C447)),ISNUMBER(FIND("1F",ScheduleCompile!C447)),ISNUMBER(FIND("2F",ScheduleCompile!C447)),ISNUMBER(FIND("3F",ScheduleCompile!C447)),ISNUMBER(FIND("6F",ScheduleCompile!C447)),ISNUMBER(FIND("7F",ScheduleCompile!C447)),ISNUMBER(FIND("9F",ScheduleCompile!C447)),ISNUMBER(FIND("4F",ScheduleCompile!C447))),VALUE(LEFT(ScheduleCompile!C447,FIND("F",ScheduleCompile!C447)-1)),ScheduleCompile!C447)))))),ISTEXT(ScheduleCompile!#REF!)),"ENDTABLE",IF(ISERROR(IF(ScheduleCompile!C447="Off",0,IF(ScheduleCompile!C447="On",1,IF(ISNUMBER(ScheduleCompile!C447),ScheduleCompile!C447/1,IF(ISTEXT(ScheduleCompile!C447),IF(OR(ISNUMBER(FIND("5F",ScheduleCompile!C447)),ISNUMBER(FIND("0F",ScheduleCompile!C447)),ISNUMBER(FIND("8F",ScheduleCompile!C447)),ISNUMBER(FIND("1F",ScheduleCompile!C447)),ISNUMBER(FIND("2F",ScheduleCompile!C447)),ISNUMBER(FIND("3F",ScheduleCompile!C447)),ISNUMBER(FIND("6F",ScheduleCompile!C447)),ISNUMBER(FIND("7F",ScheduleCompile!C447)),ISNUMBER(FIND("9F",ScheduleCompile!C447)),ISNUMBER(FIND("4F",ScheduleCompile!C447))),VALUE(LEFT(ScheduleCompile!C447,FIND("F",ScheduleCompile!C447)-1)),ScheduleCompile!C447)))))),"",IF(ScheduleCompile!C447="Off",0,IF(ScheduleCompile!C447="On",1,IF(ISNUMBER(ScheduleCompile!C447),ScheduleCompile!C447/1,IF(ISTEXT(ScheduleCompile!C447),IF(OR(ISNUMBER(FIND("5F",ScheduleCompile!C447)),ISNUMBER(FIND("0F",ScheduleCompile!C447)),ISNUMBER(FIND("8F",ScheduleCompile!C447)),ISNUMBER(FIND("1F",ScheduleCompile!C447)),ISNUMBER(FIND("2F",ScheduleCompile!C447)),ISNUMBER(FIND("3F",ScheduleCompile!C447)),ISNUMBER(FIND("6F",ScheduleCompile!C447)),ISNUMBER(FIND("7F",ScheduleCompile!C447)),ISNUMBER(FIND("9F",ScheduleCompile!C447)),ISNUMBER(FIND("4F",ScheduleCompile!C447))),VALUE(LEFT(ScheduleCompile!C447,FIND("F",ScheduleCompile!C447)-1)),ScheduleCompile!C447)))))))</f>
        <v>0</v>
      </c>
      <c r="I454" s="1">
        <f>IF(AND(ISERROR(IF(ScheduleCompile!D447="Off",0,IF(ScheduleCompile!D447="On",1,IF(ISNUMBER(ScheduleCompile!D447),ScheduleCompile!D447/1,IF(ISTEXT(ScheduleCompile!D447),IF(OR(ISNUMBER(FIND("5F",ScheduleCompile!D447)),ISNUMBER(FIND("0F",ScheduleCompile!D447)),ISNUMBER(FIND("8F",ScheduleCompile!D447)),ISNUMBER(FIND("1F",ScheduleCompile!D447)),ISNUMBER(FIND("2F",ScheduleCompile!D447)),ISNUMBER(FIND("3F",ScheduleCompile!D447)),ISNUMBER(FIND("6F",ScheduleCompile!D447)),ISNUMBER(FIND("7F",ScheduleCompile!D447)),ISNUMBER(FIND("9F",ScheduleCompile!D447)),ISNUMBER(FIND("4F",ScheduleCompile!D447))),VALUE(LEFT(ScheduleCompile!D447,FIND("F",ScheduleCompile!D447)-1)),ScheduleCompile!D447)))))),ISTEXT(ScheduleCompile!#REF!)),"ENDTABLE",IF(ISERROR(IF(ScheduleCompile!D447="Off",0,IF(ScheduleCompile!D447="On",1,IF(ISNUMBER(ScheduleCompile!D447),ScheduleCompile!D447/1,IF(ISTEXT(ScheduleCompile!D447),IF(OR(ISNUMBER(FIND("5F",ScheduleCompile!D447)),ISNUMBER(FIND("0F",ScheduleCompile!D447)),ISNUMBER(FIND("8F",ScheduleCompile!D447)),ISNUMBER(FIND("1F",ScheduleCompile!D447)),ISNUMBER(FIND("2F",ScheduleCompile!D447)),ISNUMBER(FIND("3F",ScheduleCompile!D447)),ISNUMBER(FIND("6F",ScheduleCompile!D447)),ISNUMBER(FIND("7F",ScheduleCompile!D447)),ISNUMBER(FIND("9F",ScheduleCompile!D447)),ISNUMBER(FIND("4F",ScheduleCompile!D447))),VALUE(LEFT(ScheduleCompile!D447,FIND("F",ScheduleCompile!D447)-1)),ScheduleCompile!D447)))))),"",IF(ScheduleCompile!D447="Off",0,IF(ScheduleCompile!D447="On",1,IF(ISNUMBER(ScheduleCompile!D447),ScheduleCompile!D447/1,IF(ISTEXT(ScheduleCompile!D447),IF(OR(ISNUMBER(FIND("5F",ScheduleCompile!D447)),ISNUMBER(FIND("0F",ScheduleCompile!D447)),ISNUMBER(FIND("8F",ScheduleCompile!D447)),ISNUMBER(FIND("1F",ScheduleCompile!D447)),ISNUMBER(FIND("2F",ScheduleCompile!D447)),ISNUMBER(FIND("3F",ScheduleCompile!D447)),ISNUMBER(FIND("6F",ScheduleCompile!D447)),ISNUMBER(FIND("7F",ScheduleCompile!D447)),ISNUMBER(FIND("9F",ScheduleCompile!D447)),ISNUMBER(FIND("4F",ScheduleCompile!D447))),VALUE(LEFT(ScheduleCompile!D447,FIND("F",ScheduleCompile!D447)-1)),ScheduleCompile!D447)))))))</f>
        <v>0</v>
      </c>
      <c r="J454" s="1">
        <f>IF(AND(ISERROR(IF(ScheduleCompile!E447="Off",0,IF(ScheduleCompile!E447="On",1,IF(ISNUMBER(ScheduleCompile!E447),ScheduleCompile!E447/1,IF(ISTEXT(ScheduleCompile!E447),IF(OR(ISNUMBER(FIND("5F",ScheduleCompile!E447)),ISNUMBER(FIND("0F",ScheduleCompile!E447)),ISNUMBER(FIND("8F",ScheduleCompile!E447)),ISNUMBER(FIND("1F",ScheduleCompile!E447)),ISNUMBER(FIND("2F",ScheduleCompile!E447)),ISNUMBER(FIND("3F",ScheduleCompile!E447)),ISNUMBER(FIND("6F",ScheduleCompile!E447)),ISNUMBER(FIND("7F",ScheduleCompile!E447)),ISNUMBER(FIND("9F",ScheduleCompile!E447)),ISNUMBER(FIND("4F",ScheduleCompile!E447))),VALUE(LEFT(ScheduleCompile!E447,FIND("F",ScheduleCompile!E447)-1)),ScheduleCompile!E447)))))),ISTEXT(ScheduleCompile!#REF!)),"ENDTABLE",IF(ISERROR(IF(ScheduleCompile!E447="Off",0,IF(ScheduleCompile!E447="On",1,IF(ISNUMBER(ScheduleCompile!E447),ScheduleCompile!E447/1,IF(ISTEXT(ScheduleCompile!E447),IF(OR(ISNUMBER(FIND("5F",ScheduleCompile!E447)),ISNUMBER(FIND("0F",ScheduleCompile!E447)),ISNUMBER(FIND("8F",ScheduleCompile!E447)),ISNUMBER(FIND("1F",ScheduleCompile!E447)),ISNUMBER(FIND("2F",ScheduleCompile!E447)),ISNUMBER(FIND("3F",ScheduleCompile!E447)),ISNUMBER(FIND("6F",ScheduleCompile!E447)),ISNUMBER(FIND("7F",ScheduleCompile!E447)),ISNUMBER(FIND("9F",ScheduleCompile!E447)),ISNUMBER(FIND("4F",ScheduleCompile!E447))),VALUE(LEFT(ScheduleCompile!E447,FIND("F",ScheduleCompile!E447)-1)),ScheduleCompile!E447)))))),"",IF(ScheduleCompile!E447="Off",0,IF(ScheduleCompile!E447="On",1,IF(ISNUMBER(ScheduleCompile!E447),ScheduleCompile!E447/1,IF(ISTEXT(ScheduleCompile!E447),IF(OR(ISNUMBER(FIND("5F",ScheduleCompile!E447)),ISNUMBER(FIND("0F",ScheduleCompile!E447)),ISNUMBER(FIND("8F",ScheduleCompile!E447)),ISNUMBER(FIND("1F",ScheduleCompile!E447)),ISNUMBER(FIND("2F",ScheduleCompile!E447)),ISNUMBER(FIND("3F",ScheduleCompile!E447)),ISNUMBER(FIND("6F",ScheduleCompile!E447)),ISNUMBER(FIND("7F",ScheduleCompile!E447)),ISNUMBER(FIND("9F",ScheduleCompile!E447)),ISNUMBER(FIND("4F",ScheduleCompile!E447))),VALUE(LEFT(ScheduleCompile!E447,FIND("F",ScheduleCompile!E447)-1)),ScheduleCompile!E447)))))))</f>
        <v>0</v>
      </c>
      <c r="K454" s="1">
        <f>IF(AND(ISERROR(IF(ScheduleCompile!F447="Off",0,IF(ScheduleCompile!F447="On",1,IF(ISNUMBER(ScheduleCompile!F447),ScheduleCompile!F447/1,IF(ISTEXT(ScheduleCompile!F447),IF(OR(ISNUMBER(FIND("5F",ScheduleCompile!F447)),ISNUMBER(FIND("0F",ScheduleCompile!F447)),ISNUMBER(FIND("8F",ScheduleCompile!F447)),ISNUMBER(FIND("1F",ScheduleCompile!F447)),ISNUMBER(FIND("2F",ScheduleCompile!F447)),ISNUMBER(FIND("3F",ScheduleCompile!F447)),ISNUMBER(FIND("6F",ScheduleCompile!F447)),ISNUMBER(FIND("7F",ScheduleCompile!F447)),ISNUMBER(FIND("9F",ScheduleCompile!F447)),ISNUMBER(FIND("4F",ScheduleCompile!F447))),VALUE(LEFT(ScheduleCompile!F447,FIND("F",ScheduleCompile!F447)-1)),ScheduleCompile!F447)))))),ISTEXT(ScheduleCompile!#REF!)),"ENDTABLE",IF(ISERROR(IF(ScheduleCompile!F447="Off",0,IF(ScheduleCompile!F447="On",1,IF(ISNUMBER(ScheduleCompile!F447),ScheduleCompile!F447/1,IF(ISTEXT(ScheduleCompile!F447),IF(OR(ISNUMBER(FIND("5F",ScheduleCompile!F447)),ISNUMBER(FIND("0F",ScheduleCompile!F447)),ISNUMBER(FIND("8F",ScheduleCompile!F447)),ISNUMBER(FIND("1F",ScheduleCompile!F447)),ISNUMBER(FIND("2F",ScheduleCompile!F447)),ISNUMBER(FIND("3F",ScheduleCompile!F447)),ISNUMBER(FIND("6F",ScheduleCompile!F447)),ISNUMBER(FIND("7F",ScheduleCompile!F447)),ISNUMBER(FIND("9F",ScheduleCompile!F447)),ISNUMBER(FIND("4F",ScheduleCompile!F447))),VALUE(LEFT(ScheduleCompile!F447,FIND("F",ScheduleCompile!F447)-1)),ScheduleCompile!F447)))))),"",IF(ScheduleCompile!F447="Off",0,IF(ScheduleCompile!F447="On",1,IF(ISNUMBER(ScheduleCompile!F447),ScheduleCompile!F447/1,IF(ISTEXT(ScheduleCompile!F447),IF(OR(ISNUMBER(FIND("5F",ScheduleCompile!F447)),ISNUMBER(FIND("0F",ScheduleCompile!F447)),ISNUMBER(FIND("8F",ScheduleCompile!F447)),ISNUMBER(FIND("1F",ScheduleCompile!F447)),ISNUMBER(FIND("2F",ScheduleCompile!F447)),ISNUMBER(FIND("3F",ScheduleCompile!F447)),ISNUMBER(FIND("6F",ScheduleCompile!F447)),ISNUMBER(FIND("7F",ScheduleCompile!F447)),ISNUMBER(FIND("9F",ScheduleCompile!F447)),ISNUMBER(FIND("4F",ScheduleCompile!F447))),VALUE(LEFT(ScheduleCompile!F447,FIND("F",ScheduleCompile!F447)-1)),ScheduleCompile!F447)))))))</f>
        <v>0</v>
      </c>
      <c r="L454" s="1">
        <f>IF(AND(ISERROR(IF(ScheduleCompile!G447="Off",0,IF(ScheduleCompile!G447="On",1,IF(ISNUMBER(ScheduleCompile!G447),ScheduleCompile!G447/1,IF(ISTEXT(ScheduleCompile!G447),IF(OR(ISNUMBER(FIND("5F",ScheduleCompile!G447)),ISNUMBER(FIND("0F",ScheduleCompile!G447)),ISNUMBER(FIND("8F",ScheduleCompile!G447)),ISNUMBER(FIND("1F",ScheduleCompile!G447)),ISNUMBER(FIND("2F",ScheduleCompile!G447)),ISNUMBER(FIND("3F",ScheduleCompile!G447)),ISNUMBER(FIND("6F",ScheduleCompile!G447)),ISNUMBER(FIND("7F",ScheduleCompile!G447)),ISNUMBER(FIND("9F",ScheduleCompile!G447)),ISNUMBER(FIND("4F",ScheduleCompile!G447))),VALUE(LEFT(ScheduleCompile!G447,FIND("F",ScheduleCompile!G447)-1)),ScheduleCompile!G447)))))),ISTEXT(ScheduleCompile!#REF!)),"ENDTABLE",IF(ISERROR(IF(ScheduleCompile!G447="Off",0,IF(ScheduleCompile!G447="On",1,IF(ISNUMBER(ScheduleCompile!G447),ScheduleCompile!G447/1,IF(ISTEXT(ScheduleCompile!G447),IF(OR(ISNUMBER(FIND("5F",ScheduleCompile!G447)),ISNUMBER(FIND("0F",ScheduleCompile!G447)),ISNUMBER(FIND("8F",ScheduleCompile!G447)),ISNUMBER(FIND("1F",ScheduleCompile!G447)),ISNUMBER(FIND("2F",ScheduleCompile!G447)),ISNUMBER(FIND("3F",ScheduleCompile!G447)),ISNUMBER(FIND("6F",ScheduleCompile!G447)),ISNUMBER(FIND("7F",ScheduleCompile!G447)),ISNUMBER(FIND("9F",ScheduleCompile!G447)),ISNUMBER(FIND("4F",ScheduleCompile!G447))),VALUE(LEFT(ScheduleCompile!G447,FIND("F",ScheduleCompile!G447)-1)),ScheduleCompile!G447)))))),"",IF(ScheduleCompile!G447="Off",0,IF(ScheduleCompile!G447="On",1,IF(ISNUMBER(ScheduleCompile!G447),ScheduleCompile!G447/1,IF(ISTEXT(ScheduleCompile!G447),IF(OR(ISNUMBER(FIND("5F",ScheduleCompile!G447)),ISNUMBER(FIND("0F",ScheduleCompile!G447)),ISNUMBER(FIND("8F",ScheduleCompile!G447)),ISNUMBER(FIND("1F",ScheduleCompile!G447)),ISNUMBER(FIND("2F",ScheduleCompile!G447)),ISNUMBER(FIND("3F",ScheduleCompile!G447)),ISNUMBER(FIND("6F",ScheduleCompile!G447)),ISNUMBER(FIND("7F",ScheduleCompile!G447)),ISNUMBER(FIND("9F",ScheduleCompile!G447)),ISNUMBER(FIND("4F",ScheduleCompile!G447))),VALUE(LEFT(ScheduleCompile!G447,FIND("F",ScheduleCompile!G447)-1)),ScheduleCompile!G447)))))))</f>
        <v>0</v>
      </c>
      <c r="M454" s="1">
        <f>IF(AND(ISERROR(IF(ScheduleCompile!H447="Off",0,IF(ScheduleCompile!H447="On",1,IF(ISNUMBER(ScheduleCompile!H447),ScheduleCompile!H447/1,IF(ISTEXT(ScheduleCompile!H447),IF(OR(ISNUMBER(FIND("5F",ScheduleCompile!H447)),ISNUMBER(FIND("0F",ScheduleCompile!H447)),ISNUMBER(FIND("8F",ScheduleCompile!H447)),ISNUMBER(FIND("1F",ScheduleCompile!H447)),ISNUMBER(FIND("2F",ScheduleCompile!H447)),ISNUMBER(FIND("3F",ScheduleCompile!H447)),ISNUMBER(FIND("6F",ScheduleCompile!H447)),ISNUMBER(FIND("7F",ScheduleCompile!H447)),ISNUMBER(FIND("9F",ScheduleCompile!H447)),ISNUMBER(FIND("4F",ScheduleCompile!H447))),VALUE(LEFT(ScheduleCompile!H447,FIND("F",ScheduleCompile!H447)-1)),ScheduleCompile!H447)))))),ISTEXT(ScheduleCompile!#REF!)),"ENDTABLE",IF(ISERROR(IF(ScheduleCompile!H447="Off",0,IF(ScheduleCompile!H447="On",1,IF(ISNUMBER(ScheduleCompile!H447),ScheduleCompile!H447/1,IF(ISTEXT(ScheduleCompile!H447),IF(OR(ISNUMBER(FIND("5F",ScheduleCompile!H447)),ISNUMBER(FIND("0F",ScheduleCompile!H447)),ISNUMBER(FIND("8F",ScheduleCompile!H447)),ISNUMBER(FIND("1F",ScheduleCompile!H447)),ISNUMBER(FIND("2F",ScheduleCompile!H447)),ISNUMBER(FIND("3F",ScheduleCompile!H447)),ISNUMBER(FIND("6F",ScheduleCompile!H447)),ISNUMBER(FIND("7F",ScheduleCompile!H447)),ISNUMBER(FIND("9F",ScheduleCompile!H447)),ISNUMBER(FIND("4F",ScheduleCompile!H447))),VALUE(LEFT(ScheduleCompile!H447,FIND("F",ScheduleCompile!H447)-1)),ScheduleCompile!H447)))))),"",IF(ScheduleCompile!H447="Off",0,IF(ScheduleCompile!H447="On",1,IF(ISNUMBER(ScheduleCompile!H447),ScheduleCompile!H447/1,IF(ISTEXT(ScheduleCompile!H447),IF(OR(ISNUMBER(FIND("5F",ScheduleCompile!H447)),ISNUMBER(FIND("0F",ScheduleCompile!H447)),ISNUMBER(FIND("8F",ScheduleCompile!H447)),ISNUMBER(FIND("1F",ScheduleCompile!H447)),ISNUMBER(FIND("2F",ScheduleCompile!H447)),ISNUMBER(FIND("3F",ScheduleCompile!H447)),ISNUMBER(FIND("6F",ScheduleCompile!H447)),ISNUMBER(FIND("7F",ScheduleCompile!H447)),ISNUMBER(FIND("9F",ScheduleCompile!H447)),ISNUMBER(FIND("4F",ScheduleCompile!H447))),VALUE(LEFT(ScheduleCompile!H447,FIND("F",ScheduleCompile!H447)-1)),ScheduleCompile!H447)))))))</f>
        <v>1</v>
      </c>
      <c r="N454" s="1">
        <f>IF(AND(ISERROR(IF(ScheduleCompile!I447="Off",0,IF(ScheduleCompile!I447="On",1,IF(ISNUMBER(ScheduleCompile!I447),ScheduleCompile!I447/1,IF(ISTEXT(ScheduleCompile!I447),IF(OR(ISNUMBER(FIND("5F",ScheduleCompile!I447)),ISNUMBER(FIND("0F",ScheduleCompile!I447)),ISNUMBER(FIND("8F",ScheduleCompile!I447)),ISNUMBER(FIND("1F",ScheduleCompile!I447)),ISNUMBER(FIND("2F",ScheduleCompile!I447)),ISNUMBER(FIND("3F",ScheduleCompile!I447)),ISNUMBER(FIND("6F",ScheduleCompile!I447)),ISNUMBER(FIND("7F",ScheduleCompile!I447)),ISNUMBER(FIND("9F",ScheduleCompile!I447)),ISNUMBER(FIND("4F",ScheduleCompile!I447))),VALUE(LEFT(ScheduleCompile!I447,FIND("F",ScheduleCompile!I447)-1)),ScheduleCompile!I447)))))),ISTEXT(ScheduleCompile!#REF!)),"ENDTABLE",IF(ISERROR(IF(ScheduleCompile!I447="Off",0,IF(ScheduleCompile!I447="On",1,IF(ISNUMBER(ScheduleCompile!I447),ScheduleCompile!I447/1,IF(ISTEXT(ScheduleCompile!I447),IF(OR(ISNUMBER(FIND("5F",ScheduleCompile!I447)),ISNUMBER(FIND("0F",ScheduleCompile!I447)),ISNUMBER(FIND("8F",ScheduleCompile!I447)),ISNUMBER(FIND("1F",ScheduleCompile!I447)),ISNUMBER(FIND("2F",ScheduleCompile!I447)),ISNUMBER(FIND("3F",ScheduleCompile!I447)),ISNUMBER(FIND("6F",ScheduleCompile!I447)),ISNUMBER(FIND("7F",ScheduleCompile!I447)),ISNUMBER(FIND("9F",ScheduleCompile!I447)),ISNUMBER(FIND("4F",ScheduleCompile!I447))),VALUE(LEFT(ScheduleCompile!I447,FIND("F",ScheduleCompile!I447)-1)),ScheduleCompile!I447)))))),"",IF(ScheduleCompile!I447="Off",0,IF(ScheduleCompile!I447="On",1,IF(ISNUMBER(ScheduleCompile!I447),ScheduleCompile!I447/1,IF(ISTEXT(ScheduleCompile!I447),IF(OR(ISNUMBER(FIND("5F",ScheduleCompile!I447)),ISNUMBER(FIND("0F",ScheduleCompile!I447)),ISNUMBER(FIND("8F",ScheduleCompile!I447)),ISNUMBER(FIND("1F",ScheduleCompile!I447)),ISNUMBER(FIND("2F",ScheduleCompile!I447)),ISNUMBER(FIND("3F",ScheduleCompile!I447)),ISNUMBER(FIND("6F",ScheduleCompile!I447)),ISNUMBER(FIND("7F",ScheduleCompile!I447)),ISNUMBER(FIND("9F",ScheduleCompile!I447)),ISNUMBER(FIND("4F",ScheduleCompile!I447))),VALUE(LEFT(ScheduleCompile!I447,FIND("F",ScheduleCompile!I447)-1)),ScheduleCompile!I447)))))))</f>
        <v>1</v>
      </c>
      <c r="O454" s="1">
        <f>IF(AND(ISERROR(IF(ScheduleCompile!J447="Off",0,IF(ScheduleCompile!J447="On",1,IF(ISNUMBER(ScheduleCompile!J447),ScheduleCompile!J447/1,IF(ISTEXT(ScheduleCompile!J447),IF(OR(ISNUMBER(FIND("5F",ScheduleCompile!J447)),ISNUMBER(FIND("0F",ScheduleCompile!J447)),ISNUMBER(FIND("8F",ScheduleCompile!J447)),ISNUMBER(FIND("1F",ScheduleCompile!J447)),ISNUMBER(FIND("2F",ScheduleCompile!J447)),ISNUMBER(FIND("3F",ScheduleCompile!J447)),ISNUMBER(FIND("6F",ScheduleCompile!J447)),ISNUMBER(FIND("7F",ScheduleCompile!J447)),ISNUMBER(FIND("9F",ScheduleCompile!J447)),ISNUMBER(FIND("4F",ScheduleCompile!J447))),VALUE(LEFT(ScheduleCompile!J447,FIND("F",ScheduleCompile!J447)-1)),ScheduleCompile!J447)))))),ISTEXT(ScheduleCompile!#REF!)),"ENDTABLE",IF(ISERROR(IF(ScheduleCompile!J447="Off",0,IF(ScheduleCompile!J447="On",1,IF(ISNUMBER(ScheduleCompile!J447),ScheduleCompile!J447/1,IF(ISTEXT(ScheduleCompile!J447),IF(OR(ISNUMBER(FIND("5F",ScheduleCompile!J447)),ISNUMBER(FIND("0F",ScheduleCompile!J447)),ISNUMBER(FIND("8F",ScheduleCompile!J447)),ISNUMBER(FIND("1F",ScheduleCompile!J447)),ISNUMBER(FIND("2F",ScheduleCompile!J447)),ISNUMBER(FIND("3F",ScheduleCompile!J447)),ISNUMBER(FIND("6F",ScheduleCompile!J447)),ISNUMBER(FIND("7F",ScheduleCompile!J447)),ISNUMBER(FIND("9F",ScheduleCompile!J447)),ISNUMBER(FIND("4F",ScheduleCompile!J447))),VALUE(LEFT(ScheduleCompile!J447,FIND("F",ScheduleCompile!J447)-1)),ScheduleCompile!J447)))))),"",IF(ScheduleCompile!J447="Off",0,IF(ScheduleCompile!J447="On",1,IF(ISNUMBER(ScheduleCompile!J447),ScheduleCompile!J447/1,IF(ISTEXT(ScheduleCompile!J447),IF(OR(ISNUMBER(FIND("5F",ScheduleCompile!J447)),ISNUMBER(FIND("0F",ScheduleCompile!J447)),ISNUMBER(FIND("8F",ScheduleCompile!J447)),ISNUMBER(FIND("1F",ScheduleCompile!J447)),ISNUMBER(FIND("2F",ScheduleCompile!J447)),ISNUMBER(FIND("3F",ScheduleCompile!J447)),ISNUMBER(FIND("6F",ScheduleCompile!J447)),ISNUMBER(FIND("7F",ScheduleCompile!J447)),ISNUMBER(FIND("9F",ScheduleCompile!J447)),ISNUMBER(FIND("4F",ScheduleCompile!J447))),VALUE(LEFT(ScheduleCompile!J447,FIND("F",ScheduleCompile!J447)-1)),ScheduleCompile!J447)))))))</f>
        <v>1</v>
      </c>
      <c r="P454" s="1">
        <f>IF(AND(ISERROR(IF(ScheduleCompile!K447="Off",0,IF(ScheduleCompile!K447="On",1,IF(ISNUMBER(ScheduleCompile!K447),ScheduleCompile!K447/1,IF(ISTEXT(ScheduleCompile!K447),IF(OR(ISNUMBER(FIND("5F",ScheduleCompile!K447)),ISNUMBER(FIND("0F",ScheduleCompile!K447)),ISNUMBER(FIND("8F",ScheduleCompile!K447)),ISNUMBER(FIND("1F",ScheduleCompile!K447)),ISNUMBER(FIND("2F",ScheduleCompile!K447)),ISNUMBER(FIND("3F",ScheduleCompile!K447)),ISNUMBER(FIND("6F",ScheduleCompile!K447)),ISNUMBER(FIND("7F",ScheduleCompile!K447)),ISNUMBER(FIND("9F",ScheduleCompile!K447)),ISNUMBER(FIND("4F",ScheduleCompile!K447))),VALUE(LEFT(ScheduleCompile!K447,FIND("F",ScheduleCompile!K447)-1)),ScheduleCompile!K447)))))),ISTEXT(ScheduleCompile!#REF!)),"ENDTABLE",IF(ISERROR(IF(ScheduleCompile!K447="Off",0,IF(ScheduleCompile!K447="On",1,IF(ISNUMBER(ScheduleCompile!K447),ScheduleCompile!K447/1,IF(ISTEXT(ScheduleCompile!K447),IF(OR(ISNUMBER(FIND("5F",ScheduleCompile!K447)),ISNUMBER(FIND("0F",ScheduleCompile!K447)),ISNUMBER(FIND("8F",ScheduleCompile!K447)),ISNUMBER(FIND("1F",ScheduleCompile!K447)),ISNUMBER(FIND("2F",ScheduleCompile!K447)),ISNUMBER(FIND("3F",ScheduleCompile!K447)),ISNUMBER(FIND("6F",ScheduleCompile!K447)),ISNUMBER(FIND("7F",ScheduleCompile!K447)),ISNUMBER(FIND("9F",ScheduleCompile!K447)),ISNUMBER(FIND("4F",ScheduleCompile!K447))),VALUE(LEFT(ScheduleCompile!K447,FIND("F",ScheduleCompile!K447)-1)),ScheduleCompile!K447)))))),"",IF(ScheduleCompile!K447="Off",0,IF(ScheduleCompile!K447="On",1,IF(ISNUMBER(ScheduleCompile!K447),ScheduleCompile!K447/1,IF(ISTEXT(ScheduleCompile!K447),IF(OR(ISNUMBER(FIND("5F",ScheduleCompile!K447)),ISNUMBER(FIND("0F",ScheduleCompile!K447)),ISNUMBER(FIND("8F",ScheduleCompile!K447)),ISNUMBER(FIND("1F",ScheduleCompile!K447)),ISNUMBER(FIND("2F",ScheduleCompile!K447)),ISNUMBER(FIND("3F",ScheduleCompile!K447)),ISNUMBER(FIND("6F",ScheduleCompile!K447)),ISNUMBER(FIND("7F",ScheduleCompile!K447)),ISNUMBER(FIND("9F",ScheduleCompile!K447)),ISNUMBER(FIND("4F",ScheduleCompile!K447))),VALUE(LEFT(ScheduleCompile!K447,FIND("F",ScheduleCompile!K447)-1)),ScheduleCompile!K447)))))))</f>
        <v>1</v>
      </c>
      <c r="Q454" s="1">
        <f>IF(AND(ISERROR(IF(ScheduleCompile!L447="Off",0,IF(ScheduleCompile!L447="On",1,IF(ISNUMBER(ScheduleCompile!L447),ScheduleCompile!L447/1,IF(ISTEXT(ScheduleCompile!L447),IF(OR(ISNUMBER(FIND("5F",ScheduleCompile!L447)),ISNUMBER(FIND("0F",ScheduleCompile!L447)),ISNUMBER(FIND("8F",ScheduleCompile!L447)),ISNUMBER(FIND("1F",ScheduleCompile!L447)),ISNUMBER(FIND("2F",ScheduleCompile!L447)),ISNUMBER(FIND("3F",ScheduleCompile!L447)),ISNUMBER(FIND("6F",ScheduleCompile!L447)),ISNUMBER(FIND("7F",ScheduleCompile!L447)),ISNUMBER(FIND("9F",ScheduleCompile!L447)),ISNUMBER(FIND("4F",ScheduleCompile!L447))),VALUE(LEFT(ScheduleCompile!L447,FIND("F",ScheduleCompile!L447)-1)),ScheduleCompile!L447)))))),ISTEXT(ScheduleCompile!#REF!)),"ENDTABLE",IF(ISERROR(IF(ScheduleCompile!L447="Off",0,IF(ScheduleCompile!L447="On",1,IF(ISNUMBER(ScheduleCompile!L447),ScheduleCompile!L447/1,IF(ISTEXT(ScheduleCompile!L447),IF(OR(ISNUMBER(FIND("5F",ScheduleCompile!L447)),ISNUMBER(FIND("0F",ScheduleCompile!L447)),ISNUMBER(FIND("8F",ScheduleCompile!L447)),ISNUMBER(FIND("1F",ScheduleCompile!L447)),ISNUMBER(FIND("2F",ScheduleCompile!L447)),ISNUMBER(FIND("3F",ScheduleCompile!L447)),ISNUMBER(FIND("6F",ScheduleCompile!L447)),ISNUMBER(FIND("7F",ScheduleCompile!L447)),ISNUMBER(FIND("9F",ScheduleCompile!L447)),ISNUMBER(FIND("4F",ScheduleCompile!L447))),VALUE(LEFT(ScheduleCompile!L447,FIND("F",ScheduleCompile!L447)-1)),ScheduleCompile!L447)))))),"",IF(ScheduleCompile!L447="Off",0,IF(ScheduleCompile!L447="On",1,IF(ISNUMBER(ScheduleCompile!L447),ScheduleCompile!L447/1,IF(ISTEXT(ScheduleCompile!L447),IF(OR(ISNUMBER(FIND("5F",ScheduleCompile!L447)),ISNUMBER(FIND("0F",ScheduleCompile!L447)),ISNUMBER(FIND("8F",ScheduleCompile!L447)),ISNUMBER(FIND("1F",ScheduleCompile!L447)),ISNUMBER(FIND("2F",ScheduleCompile!L447)),ISNUMBER(FIND("3F",ScheduleCompile!L447)),ISNUMBER(FIND("6F",ScheduleCompile!L447)),ISNUMBER(FIND("7F",ScheduleCompile!L447)),ISNUMBER(FIND("9F",ScheduleCompile!L447)),ISNUMBER(FIND("4F",ScheduleCompile!L447))),VALUE(LEFT(ScheduleCompile!L447,FIND("F",ScheduleCompile!L447)-1)),ScheduleCompile!L447)))))))</f>
        <v>1</v>
      </c>
      <c r="R454" s="1">
        <f>IF(AND(ISERROR(IF(ScheduleCompile!M447="Off",0,IF(ScheduleCompile!M447="On",1,IF(ISNUMBER(ScheduleCompile!M447),ScheduleCompile!M447/1,IF(ISTEXT(ScheduleCompile!M447),IF(OR(ISNUMBER(FIND("5F",ScheduleCompile!M447)),ISNUMBER(FIND("0F",ScheduleCompile!M447)),ISNUMBER(FIND("8F",ScheduleCompile!M447)),ISNUMBER(FIND("1F",ScheduleCompile!M447)),ISNUMBER(FIND("2F",ScheduleCompile!M447)),ISNUMBER(FIND("3F",ScheduleCompile!M447)),ISNUMBER(FIND("6F",ScheduleCompile!M447)),ISNUMBER(FIND("7F",ScheduleCompile!M447)),ISNUMBER(FIND("9F",ScheduleCompile!M447)),ISNUMBER(FIND("4F",ScheduleCompile!M447))),VALUE(LEFT(ScheduleCompile!M447,FIND("F",ScheduleCompile!M447)-1)),ScheduleCompile!M447)))))),ISTEXT(ScheduleCompile!#REF!)),"ENDTABLE",IF(ISERROR(IF(ScheduleCompile!M447="Off",0,IF(ScheduleCompile!M447="On",1,IF(ISNUMBER(ScheduleCompile!M447),ScheduleCompile!M447/1,IF(ISTEXT(ScheduleCompile!M447),IF(OR(ISNUMBER(FIND("5F",ScheduleCompile!M447)),ISNUMBER(FIND("0F",ScheduleCompile!M447)),ISNUMBER(FIND("8F",ScheduleCompile!M447)),ISNUMBER(FIND("1F",ScheduleCompile!M447)),ISNUMBER(FIND("2F",ScheduleCompile!M447)),ISNUMBER(FIND("3F",ScheduleCompile!M447)),ISNUMBER(FIND("6F",ScheduleCompile!M447)),ISNUMBER(FIND("7F",ScheduleCompile!M447)),ISNUMBER(FIND("9F",ScheduleCompile!M447)),ISNUMBER(FIND("4F",ScheduleCompile!M447))),VALUE(LEFT(ScheduleCompile!M447,FIND("F",ScheduleCompile!M447)-1)),ScheduleCompile!M447)))))),"",IF(ScheduleCompile!M447="Off",0,IF(ScheduleCompile!M447="On",1,IF(ISNUMBER(ScheduleCompile!M447),ScheduleCompile!M447/1,IF(ISTEXT(ScheduleCompile!M447),IF(OR(ISNUMBER(FIND("5F",ScheduleCompile!M447)),ISNUMBER(FIND("0F",ScheduleCompile!M447)),ISNUMBER(FIND("8F",ScheduleCompile!M447)),ISNUMBER(FIND("1F",ScheduleCompile!M447)),ISNUMBER(FIND("2F",ScheduleCompile!M447)),ISNUMBER(FIND("3F",ScheduleCompile!M447)),ISNUMBER(FIND("6F",ScheduleCompile!M447)),ISNUMBER(FIND("7F",ScheduleCompile!M447)),ISNUMBER(FIND("9F",ScheduleCompile!M447)),ISNUMBER(FIND("4F",ScheduleCompile!M447))),VALUE(LEFT(ScheduleCompile!M447,FIND("F",ScheduleCompile!M447)-1)),ScheduleCompile!M447)))))))</f>
        <v>1</v>
      </c>
      <c r="S454" s="1">
        <f>IF(AND(ISERROR(IF(ScheduleCompile!N447="Off",0,IF(ScheduleCompile!N447="On",1,IF(ISNUMBER(ScheduleCompile!N447),ScheduleCompile!N447/1,IF(ISTEXT(ScheduleCompile!N447),IF(OR(ISNUMBER(FIND("5F",ScheduleCompile!N447)),ISNUMBER(FIND("0F",ScheduleCompile!N447)),ISNUMBER(FIND("8F",ScheduleCompile!N447)),ISNUMBER(FIND("1F",ScheduleCompile!N447)),ISNUMBER(FIND("2F",ScheduleCompile!N447)),ISNUMBER(FIND("3F",ScheduleCompile!N447)),ISNUMBER(FIND("6F",ScheduleCompile!N447)),ISNUMBER(FIND("7F",ScheduleCompile!N447)),ISNUMBER(FIND("9F",ScheduleCompile!N447)),ISNUMBER(FIND("4F",ScheduleCompile!N447))),VALUE(LEFT(ScheduleCompile!N447,FIND("F",ScheduleCompile!N447)-1)),ScheduleCompile!N447)))))),ISTEXT(ScheduleCompile!#REF!)),"ENDTABLE",IF(ISERROR(IF(ScheduleCompile!N447="Off",0,IF(ScheduleCompile!N447="On",1,IF(ISNUMBER(ScheduleCompile!N447),ScheduleCompile!N447/1,IF(ISTEXT(ScheduleCompile!N447),IF(OR(ISNUMBER(FIND("5F",ScheduleCompile!N447)),ISNUMBER(FIND("0F",ScheduleCompile!N447)),ISNUMBER(FIND("8F",ScheduleCompile!N447)),ISNUMBER(FIND("1F",ScheduleCompile!N447)),ISNUMBER(FIND("2F",ScheduleCompile!N447)),ISNUMBER(FIND("3F",ScheduleCompile!N447)),ISNUMBER(FIND("6F",ScheduleCompile!N447)),ISNUMBER(FIND("7F",ScheduleCompile!N447)),ISNUMBER(FIND("9F",ScheduleCompile!N447)),ISNUMBER(FIND("4F",ScheduleCompile!N447))),VALUE(LEFT(ScheduleCompile!N447,FIND("F",ScheduleCompile!N447)-1)),ScheduleCompile!N447)))))),"",IF(ScheduleCompile!N447="Off",0,IF(ScheduleCompile!N447="On",1,IF(ISNUMBER(ScheduleCompile!N447),ScheduleCompile!N447/1,IF(ISTEXT(ScheduleCompile!N447),IF(OR(ISNUMBER(FIND("5F",ScheduleCompile!N447)),ISNUMBER(FIND("0F",ScheduleCompile!N447)),ISNUMBER(FIND("8F",ScheduleCompile!N447)),ISNUMBER(FIND("1F",ScheduleCompile!N447)),ISNUMBER(FIND("2F",ScheduleCompile!N447)),ISNUMBER(FIND("3F",ScheduleCompile!N447)),ISNUMBER(FIND("6F",ScheduleCompile!N447)),ISNUMBER(FIND("7F",ScheduleCompile!N447)),ISNUMBER(FIND("9F",ScheduleCompile!N447)),ISNUMBER(FIND("4F",ScheduleCompile!N447))),VALUE(LEFT(ScheduleCompile!N447,FIND("F",ScheduleCompile!N447)-1)),ScheduleCompile!N447)))))))</f>
        <v>1</v>
      </c>
      <c r="T454" s="1">
        <f>IF(AND(ISERROR(IF(ScheduleCompile!O447="Off",0,IF(ScheduleCompile!O447="On",1,IF(ISNUMBER(ScheduleCompile!O447),ScheduleCompile!O447/1,IF(ISTEXT(ScheduleCompile!O447),IF(OR(ISNUMBER(FIND("5F",ScheduleCompile!O447)),ISNUMBER(FIND("0F",ScheduleCompile!O447)),ISNUMBER(FIND("8F",ScheduleCompile!O447)),ISNUMBER(FIND("1F",ScheduleCompile!O447)),ISNUMBER(FIND("2F",ScheduleCompile!O447)),ISNUMBER(FIND("3F",ScheduleCompile!O447)),ISNUMBER(FIND("6F",ScheduleCompile!O447)),ISNUMBER(FIND("7F",ScheduleCompile!O447)),ISNUMBER(FIND("9F",ScheduleCompile!O447)),ISNUMBER(FIND("4F",ScheduleCompile!O447))),VALUE(LEFT(ScheduleCompile!O447,FIND("F",ScheduleCompile!O447)-1)),ScheduleCompile!O447)))))),ISTEXT(ScheduleCompile!#REF!)),"ENDTABLE",IF(ISERROR(IF(ScheduleCompile!O447="Off",0,IF(ScheduleCompile!O447="On",1,IF(ISNUMBER(ScheduleCompile!O447),ScheduleCompile!O447/1,IF(ISTEXT(ScheduleCompile!O447),IF(OR(ISNUMBER(FIND("5F",ScheduleCompile!O447)),ISNUMBER(FIND("0F",ScheduleCompile!O447)),ISNUMBER(FIND("8F",ScheduleCompile!O447)),ISNUMBER(FIND("1F",ScheduleCompile!O447)),ISNUMBER(FIND("2F",ScheduleCompile!O447)),ISNUMBER(FIND("3F",ScheduleCompile!O447)),ISNUMBER(FIND("6F",ScheduleCompile!O447)),ISNUMBER(FIND("7F",ScheduleCompile!O447)),ISNUMBER(FIND("9F",ScheduleCompile!O447)),ISNUMBER(FIND("4F",ScheduleCompile!O447))),VALUE(LEFT(ScheduleCompile!O447,FIND("F",ScheduleCompile!O447)-1)),ScheduleCompile!O447)))))),"",IF(ScheduleCompile!O447="Off",0,IF(ScheduleCompile!O447="On",1,IF(ISNUMBER(ScheduleCompile!O447),ScheduleCompile!O447/1,IF(ISTEXT(ScheduleCompile!O447),IF(OR(ISNUMBER(FIND("5F",ScheduleCompile!O447)),ISNUMBER(FIND("0F",ScheduleCompile!O447)),ISNUMBER(FIND("8F",ScheduleCompile!O447)),ISNUMBER(FIND("1F",ScheduleCompile!O447)),ISNUMBER(FIND("2F",ScheduleCompile!O447)),ISNUMBER(FIND("3F",ScheduleCompile!O447)),ISNUMBER(FIND("6F",ScheduleCompile!O447)),ISNUMBER(FIND("7F",ScheduleCompile!O447)),ISNUMBER(FIND("9F",ScheduleCompile!O447)),ISNUMBER(FIND("4F",ScheduleCompile!O447))),VALUE(LEFT(ScheduleCompile!O447,FIND("F",ScheduleCompile!O447)-1)),ScheduleCompile!O447)))))))</f>
        <v>1</v>
      </c>
      <c r="U454" s="1">
        <f>IF(AND(ISERROR(IF(ScheduleCompile!P447="Off",0,IF(ScheduleCompile!P447="On",1,IF(ISNUMBER(ScheduleCompile!P447),ScheduleCompile!P447/1,IF(ISTEXT(ScheduleCompile!P447),IF(OR(ISNUMBER(FIND("5F",ScheduleCompile!P447)),ISNUMBER(FIND("0F",ScheduleCompile!P447)),ISNUMBER(FIND("8F",ScheduleCompile!P447)),ISNUMBER(FIND("1F",ScheduleCompile!P447)),ISNUMBER(FIND("2F",ScheduleCompile!P447)),ISNUMBER(FIND("3F",ScheduleCompile!P447)),ISNUMBER(FIND("6F",ScheduleCompile!P447)),ISNUMBER(FIND("7F",ScheduleCompile!P447)),ISNUMBER(FIND("9F",ScheduleCompile!P447)),ISNUMBER(FIND("4F",ScheduleCompile!P447))),VALUE(LEFT(ScheduleCompile!P447,FIND("F",ScheduleCompile!P447)-1)),ScheduleCompile!P447)))))),ISTEXT(ScheduleCompile!#REF!)),"ENDTABLE",IF(ISERROR(IF(ScheduleCompile!P447="Off",0,IF(ScheduleCompile!P447="On",1,IF(ISNUMBER(ScheduleCompile!P447),ScheduleCompile!P447/1,IF(ISTEXT(ScheduleCompile!P447),IF(OR(ISNUMBER(FIND("5F",ScheduleCompile!P447)),ISNUMBER(FIND("0F",ScheduleCompile!P447)),ISNUMBER(FIND("8F",ScheduleCompile!P447)),ISNUMBER(FIND("1F",ScheduleCompile!P447)),ISNUMBER(FIND("2F",ScheduleCompile!P447)),ISNUMBER(FIND("3F",ScheduleCompile!P447)),ISNUMBER(FIND("6F",ScheduleCompile!P447)),ISNUMBER(FIND("7F",ScheduleCompile!P447)),ISNUMBER(FIND("9F",ScheduleCompile!P447)),ISNUMBER(FIND("4F",ScheduleCompile!P447))),VALUE(LEFT(ScheduleCompile!P447,FIND("F",ScheduleCompile!P447)-1)),ScheduleCompile!P447)))))),"",IF(ScheduleCompile!P447="Off",0,IF(ScheduleCompile!P447="On",1,IF(ISNUMBER(ScheduleCompile!P447),ScheduleCompile!P447/1,IF(ISTEXT(ScheduleCompile!P447),IF(OR(ISNUMBER(FIND("5F",ScheduleCompile!P447)),ISNUMBER(FIND("0F",ScheduleCompile!P447)),ISNUMBER(FIND("8F",ScheduleCompile!P447)),ISNUMBER(FIND("1F",ScheduleCompile!P447)),ISNUMBER(FIND("2F",ScheduleCompile!P447)),ISNUMBER(FIND("3F",ScheduleCompile!P447)),ISNUMBER(FIND("6F",ScheduleCompile!P447)),ISNUMBER(FIND("7F",ScheduleCompile!P447)),ISNUMBER(FIND("9F",ScheduleCompile!P447)),ISNUMBER(FIND("4F",ScheduleCompile!P447))),VALUE(LEFT(ScheduleCompile!P447,FIND("F",ScheduleCompile!P447)-1)),ScheduleCompile!P447)))))))</f>
        <v>1</v>
      </c>
      <c r="V454" s="1">
        <f>IF(AND(ISERROR(IF(ScheduleCompile!Q447="Off",0,IF(ScheduleCompile!Q447="On",1,IF(ISNUMBER(ScheduleCompile!Q447),ScheduleCompile!Q447/1,IF(ISTEXT(ScheduleCompile!Q447),IF(OR(ISNUMBER(FIND("5F",ScheduleCompile!Q447)),ISNUMBER(FIND("0F",ScheduleCompile!Q447)),ISNUMBER(FIND("8F",ScheduleCompile!Q447)),ISNUMBER(FIND("1F",ScheduleCompile!Q447)),ISNUMBER(FIND("2F",ScheduleCompile!Q447)),ISNUMBER(FIND("3F",ScheduleCompile!Q447)),ISNUMBER(FIND("6F",ScheduleCompile!Q447)),ISNUMBER(FIND("7F",ScheduleCompile!Q447)),ISNUMBER(FIND("9F",ScheduleCompile!Q447)),ISNUMBER(FIND("4F",ScheduleCompile!Q447))),VALUE(LEFT(ScheduleCompile!Q447,FIND("F",ScheduleCompile!Q447)-1)),ScheduleCompile!Q447)))))),ISTEXT(ScheduleCompile!#REF!)),"ENDTABLE",IF(ISERROR(IF(ScheduleCompile!Q447="Off",0,IF(ScheduleCompile!Q447="On",1,IF(ISNUMBER(ScheduleCompile!Q447),ScheduleCompile!Q447/1,IF(ISTEXT(ScheduleCompile!Q447),IF(OR(ISNUMBER(FIND("5F",ScheduleCompile!Q447)),ISNUMBER(FIND("0F",ScheduleCompile!Q447)),ISNUMBER(FIND("8F",ScheduleCompile!Q447)),ISNUMBER(FIND("1F",ScheduleCompile!Q447)),ISNUMBER(FIND("2F",ScheduleCompile!Q447)),ISNUMBER(FIND("3F",ScheduleCompile!Q447)),ISNUMBER(FIND("6F",ScheduleCompile!Q447)),ISNUMBER(FIND("7F",ScheduleCompile!Q447)),ISNUMBER(FIND("9F",ScheduleCompile!Q447)),ISNUMBER(FIND("4F",ScheduleCompile!Q447))),VALUE(LEFT(ScheduleCompile!Q447,FIND("F",ScheduleCompile!Q447)-1)),ScheduleCompile!Q447)))))),"",IF(ScheduleCompile!Q447="Off",0,IF(ScheduleCompile!Q447="On",1,IF(ISNUMBER(ScheduleCompile!Q447),ScheduleCompile!Q447/1,IF(ISTEXT(ScheduleCompile!Q447),IF(OR(ISNUMBER(FIND("5F",ScheduleCompile!Q447)),ISNUMBER(FIND("0F",ScheduleCompile!Q447)),ISNUMBER(FIND("8F",ScheduleCompile!Q447)),ISNUMBER(FIND("1F",ScheduleCompile!Q447)),ISNUMBER(FIND("2F",ScheduleCompile!Q447)),ISNUMBER(FIND("3F",ScheduleCompile!Q447)),ISNUMBER(FIND("6F",ScheduleCompile!Q447)),ISNUMBER(FIND("7F",ScheduleCompile!Q447)),ISNUMBER(FIND("9F",ScheduleCompile!Q447)),ISNUMBER(FIND("4F",ScheduleCompile!Q447))),VALUE(LEFT(ScheduleCompile!Q447,FIND("F",ScheduleCompile!Q447)-1)),ScheduleCompile!Q447)))))))</f>
        <v>1</v>
      </c>
      <c r="W454" s="1">
        <f>IF(AND(ISERROR(IF(ScheduleCompile!R447="Off",0,IF(ScheduleCompile!R447="On",1,IF(ISNUMBER(ScheduleCompile!R447),ScheduleCompile!R447/1,IF(ISTEXT(ScheduleCompile!R447),IF(OR(ISNUMBER(FIND("5F",ScheduleCompile!R447)),ISNUMBER(FIND("0F",ScheduleCompile!R447)),ISNUMBER(FIND("8F",ScheduleCompile!R447)),ISNUMBER(FIND("1F",ScheduleCompile!R447)),ISNUMBER(FIND("2F",ScheduleCompile!R447)),ISNUMBER(FIND("3F",ScheduleCompile!R447)),ISNUMBER(FIND("6F",ScheduleCompile!R447)),ISNUMBER(FIND("7F",ScheduleCompile!R447)),ISNUMBER(FIND("9F",ScheduleCompile!R447)),ISNUMBER(FIND("4F",ScheduleCompile!R447))),VALUE(LEFT(ScheduleCompile!R447,FIND("F",ScheduleCompile!R447)-1)),ScheduleCompile!R447)))))),ISTEXT(ScheduleCompile!#REF!)),"ENDTABLE",IF(ISERROR(IF(ScheduleCompile!R447="Off",0,IF(ScheduleCompile!R447="On",1,IF(ISNUMBER(ScheduleCompile!R447),ScheduleCompile!R447/1,IF(ISTEXT(ScheduleCompile!R447),IF(OR(ISNUMBER(FIND("5F",ScheduleCompile!R447)),ISNUMBER(FIND("0F",ScheduleCompile!R447)),ISNUMBER(FIND("8F",ScheduleCompile!R447)),ISNUMBER(FIND("1F",ScheduleCompile!R447)),ISNUMBER(FIND("2F",ScheduleCompile!R447)),ISNUMBER(FIND("3F",ScheduleCompile!R447)),ISNUMBER(FIND("6F",ScheduleCompile!R447)),ISNUMBER(FIND("7F",ScheduleCompile!R447)),ISNUMBER(FIND("9F",ScheduleCompile!R447)),ISNUMBER(FIND("4F",ScheduleCompile!R447))),VALUE(LEFT(ScheduleCompile!R447,FIND("F",ScheduleCompile!R447)-1)),ScheduleCompile!R447)))))),"",IF(ScheduleCompile!R447="Off",0,IF(ScheduleCompile!R447="On",1,IF(ISNUMBER(ScheduleCompile!R447),ScheduleCompile!R447/1,IF(ISTEXT(ScheduleCompile!R447),IF(OR(ISNUMBER(FIND("5F",ScheduleCompile!R447)),ISNUMBER(FIND("0F",ScheduleCompile!R447)),ISNUMBER(FIND("8F",ScheduleCompile!R447)),ISNUMBER(FIND("1F",ScheduleCompile!R447)),ISNUMBER(FIND("2F",ScheduleCompile!R447)),ISNUMBER(FIND("3F",ScheduleCompile!R447)),ISNUMBER(FIND("6F",ScheduleCompile!R447)),ISNUMBER(FIND("7F",ScheduleCompile!R447)),ISNUMBER(FIND("9F",ScheduleCompile!R447)),ISNUMBER(FIND("4F",ScheduleCompile!R447))),VALUE(LEFT(ScheduleCompile!R447,FIND("F",ScheduleCompile!R447)-1)),ScheduleCompile!R447)))))))</f>
        <v>1</v>
      </c>
      <c r="X454" s="1">
        <f>IF(AND(ISERROR(IF(ScheduleCompile!S447="Off",0,IF(ScheduleCompile!S447="On",1,IF(ISNUMBER(ScheduleCompile!S447),ScheduleCompile!S447/1,IF(ISTEXT(ScheduleCompile!S447),IF(OR(ISNUMBER(FIND("5F",ScheduleCompile!S447)),ISNUMBER(FIND("0F",ScheduleCompile!S447)),ISNUMBER(FIND("8F",ScheduleCompile!S447)),ISNUMBER(FIND("1F",ScheduleCompile!S447)),ISNUMBER(FIND("2F",ScheduleCompile!S447)),ISNUMBER(FIND("3F",ScheduleCompile!S447)),ISNUMBER(FIND("6F",ScheduleCompile!S447)),ISNUMBER(FIND("7F",ScheduleCompile!S447)),ISNUMBER(FIND("9F",ScheduleCompile!S447)),ISNUMBER(FIND("4F",ScheduleCompile!S447))),VALUE(LEFT(ScheduleCompile!S447,FIND("F",ScheduleCompile!S447)-1)),ScheduleCompile!S447)))))),ISTEXT(ScheduleCompile!#REF!)),"ENDTABLE",IF(ISERROR(IF(ScheduleCompile!S447="Off",0,IF(ScheduleCompile!S447="On",1,IF(ISNUMBER(ScheduleCompile!S447),ScheduleCompile!S447/1,IF(ISTEXT(ScheduleCompile!S447),IF(OR(ISNUMBER(FIND("5F",ScheduleCompile!S447)),ISNUMBER(FIND("0F",ScheduleCompile!S447)),ISNUMBER(FIND("8F",ScheduleCompile!S447)),ISNUMBER(FIND("1F",ScheduleCompile!S447)),ISNUMBER(FIND("2F",ScheduleCompile!S447)),ISNUMBER(FIND("3F",ScheduleCompile!S447)),ISNUMBER(FIND("6F",ScheduleCompile!S447)),ISNUMBER(FIND("7F",ScheduleCompile!S447)),ISNUMBER(FIND("9F",ScheduleCompile!S447)),ISNUMBER(FIND("4F",ScheduleCompile!S447))),VALUE(LEFT(ScheduleCompile!S447,FIND("F",ScheduleCompile!S447)-1)),ScheduleCompile!S447)))))),"",IF(ScheduleCompile!S447="Off",0,IF(ScheduleCompile!S447="On",1,IF(ISNUMBER(ScheduleCompile!S447),ScheduleCompile!S447/1,IF(ISTEXT(ScheduleCompile!S447),IF(OR(ISNUMBER(FIND("5F",ScheduleCompile!S447)),ISNUMBER(FIND("0F",ScheduleCompile!S447)),ISNUMBER(FIND("8F",ScheduleCompile!S447)),ISNUMBER(FIND("1F",ScheduleCompile!S447)),ISNUMBER(FIND("2F",ScheduleCompile!S447)),ISNUMBER(FIND("3F",ScheduleCompile!S447)),ISNUMBER(FIND("6F",ScheduleCompile!S447)),ISNUMBER(FIND("7F",ScheduleCompile!S447)),ISNUMBER(FIND("9F",ScheduleCompile!S447)),ISNUMBER(FIND("4F",ScheduleCompile!S447))),VALUE(LEFT(ScheduleCompile!S447,FIND("F",ScheduleCompile!S447)-1)),ScheduleCompile!S447)))))))</f>
        <v>1</v>
      </c>
      <c r="Y454" s="1">
        <f>IF(AND(ISERROR(IF(ScheduleCompile!T447="Off",0,IF(ScheduleCompile!T447="On",1,IF(ISNUMBER(ScheduleCompile!T447),ScheduleCompile!T447/1,IF(ISTEXT(ScheduleCompile!T447),IF(OR(ISNUMBER(FIND("5F",ScheduleCompile!T447)),ISNUMBER(FIND("0F",ScheduleCompile!T447)),ISNUMBER(FIND("8F",ScheduleCompile!T447)),ISNUMBER(FIND("1F",ScheduleCompile!T447)),ISNUMBER(FIND("2F",ScheduleCompile!T447)),ISNUMBER(FIND("3F",ScheduleCompile!T447)),ISNUMBER(FIND("6F",ScheduleCompile!T447)),ISNUMBER(FIND("7F",ScheduleCompile!T447)),ISNUMBER(FIND("9F",ScheduleCompile!T447)),ISNUMBER(FIND("4F",ScheduleCompile!T447))),VALUE(LEFT(ScheduleCompile!T447,FIND("F",ScheduleCompile!T447)-1)),ScheduleCompile!T447)))))),ISTEXT(ScheduleCompile!#REF!)),"ENDTABLE",IF(ISERROR(IF(ScheduleCompile!T447="Off",0,IF(ScheduleCompile!T447="On",1,IF(ISNUMBER(ScheduleCompile!T447),ScheduleCompile!T447/1,IF(ISTEXT(ScheduleCompile!T447),IF(OR(ISNUMBER(FIND("5F",ScheduleCompile!T447)),ISNUMBER(FIND("0F",ScheduleCompile!T447)),ISNUMBER(FIND("8F",ScheduleCompile!T447)),ISNUMBER(FIND("1F",ScheduleCompile!T447)),ISNUMBER(FIND("2F",ScheduleCompile!T447)),ISNUMBER(FIND("3F",ScheduleCompile!T447)),ISNUMBER(FIND("6F",ScheduleCompile!T447)),ISNUMBER(FIND("7F",ScheduleCompile!T447)),ISNUMBER(FIND("9F",ScheduleCompile!T447)),ISNUMBER(FIND("4F",ScheduleCompile!T447))),VALUE(LEFT(ScheduleCompile!T447,FIND("F",ScheduleCompile!T447)-1)),ScheduleCompile!T447)))))),"",IF(ScheduleCompile!T447="Off",0,IF(ScheduleCompile!T447="On",1,IF(ISNUMBER(ScheduleCompile!T447),ScheduleCompile!T447/1,IF(ISTEXT(ScheduleCompile!T447),IF(OR(ISNUMBER(FIND("5F",ScheduleCompile!T447)),ISNUMBER(FIND("0F",ScheduleCompile!T447)),ISNUMBER(FIND("8F",ScheduleCompile!T447)),ISNUMBER(FIND("1F",ScheduleCompile!T447)),ISNUMBER(FIND("2F",ScheduleCompile!T447)),ISNUMBER(FIND("3F",ScheduleCompile!T447)),ISNUMBER(FIND("6F",ScheduleCompile!T447)),ISNUMBER(FIND("7F",ScheduleCompile!T447)),ISNUMBER(FIND("9F",ScheduleCompile!T447)),ISNUMBER(FIND("4F",ScheduleCompile!T447))),VALUE(LEFT(ScheduleCompile!T447,FIND("F",ScheduleCompile!T447)-1)),ScheduleCompile!T447)))))))</f>
        <v>1</v>
      </c>
      <c r="Z454" s="1">
        <f>IF(AND(ISERROR(IF(ScheduleCompile!U447="Off",0,IF(ScheduleCompile!U447="On",1,IF(ISNUMBER(ScheduleCompile!U447),ScheduleCompile!U447/1,IF(ISTEXT(ScheduleCompile!U447),IF(OR(ISNUMBER(FIND("5F",ScheduleCompile!U447)),ISNUMBER(FIND("0F",ScheduleCompile!U447)),ISNUMBER(FIND("8F",ScheduleCompile!U447)),ISNUMBER(FIND("1F",ScheduleCompile!U447)),ISNUMBER(FIND("2F",ScheduleCompile!U447)),ISNUMBER(FIND("3F",ScheduleCompile!U447)),ISNUMBER(FIND("6F",ScheduleCompile!U447)),ISNUMBER(FIND("7F",ScheduleCompile!U447)),ISNUMBER(FIND("9F",ScheduleCompile!U447)),ISNUMBER(FIND("4F",ScheduleCompile!U447))),VALUE(LEFT(ScheduleCompile!U447,FIND("F",ScheduleCompile!U447)-1)),ScheduleCompile!U447)))))),ISTEXT(ScheduleCompile!#REF!)),"ENDTABLE",IF(ISERROR(IF(ScheduleCompile!U447="Off",0,IF(ScheduleCompile!U447="On",1,IF(ISNUMBER(ScheduleCompile!U447),ScheduleCompile!U447/1,IF(ISTEXT(ScheduleCompile!U447),IF(OR(ISNUMBER(FIND("5F",ScheduleCompile!U447)),ISNUMBER(FIND("0F",ScheduleCompile!U447)),ISNUMBER(FIND("8F",ScheduleCompile!U447)),ISNUMBER(FIND("1F",ScheduleCompile!U447)),ISNUMBER(FIND("2F",ScheduleCompile!U447)),ISNUMBER(FIND("3F",ScheduleCompile!U447)),ISNUMBER(FIND("6F",ScheduleCompile!U447)),ISNUMBER(FIND("7F",ScheduleCompile!U447)),ISNUMBER(FIND("9F",ScheduleCompile!U447)),ISNUMBER(FIND("4F",ScheduleCompile!U447))),VALUE(LEFT(ScheduleCompile!U447,FIND("F",ScheduleCompile!U447)-1)),ScheduleCompile!U447)))))),"",IF(ScheduleCompile!U447="Off",0,IF(ScheduleCompile!U447="On",1,IF(ISNUMBER(ScheduleCompile!U447),ScheduleCompile!U447/1,IF(ISTEXT(ScheduleCompile!U447),IF(OR(ISNUMBER(FIND("5F",ScheduleCompile!U447)),ISNUMBER(FIND("0F",ScheduleCompile!U447)),ISNUMBER(FIND("8F",ScheduleCompile!U447)),ISNUMBER(FIND("1F",ScheduleCompile!U447)),ISNUMBER(FIND("2F",ScheduleCompile!U447)),ISNUMBER(FIND("3F",ScheduleCompile!U447)),ISNUMBER(FIND("6F",ScheduleCompile!U447)),ISNUMBER(FIND("7F",ScheduleCompile!U447)),ISNUMBER(FIND("9F",ScheduleCompile!U447)),ISNUMBER(FIND("4F",ScheduleCompile!U447))),VALUE(LEFT(ScheduleCompile!U447,FIND("F",ScheduleCompile!U447)-1)),ScheduleCompile!U447)))))))</f>
        <v>1</v>
      </c>
      <c r="AA454" s="1">
        <f>IF(AND(ISERROR(IF(ScheduleCompile!V447="Off",0,IF(ScheduleCompile!V447="On",1,IF(ISNUMBER(ScheduleCompile!V447),ScheduleCompile!V447/1,IF(ISTEXT(ScheduleCompile!V447),IF(OR(ISNUMBER(FIND("5F",ScheduleCompile!V447)),ISNUMBER(FIND("0F",ScheduleCompile!V447)),ISNUMBER(FIND("8F",ScheduleCompile!V447)),ISNUMBER(FIND("1F",ScheduleCompile!V447)),ISNUMBER(FIND("2F",ScheduleCompile!V447)),ISNUMBER(FIND("3F",ScheduleCompile!V447)),ISNUMBER(FIND("6F",ScheduleCompile!V447)),ISNUMBER(FIND("7F",ScheduleCompile!V447)),ISNUMBER(FIND("9F",ScheduleCompile!V447)),ISNUMBER(FIND("4F",ScheduleCompile!V447))),VALUE(LEFT(ScheduleCompile!V447,FIND("F",ScheduleCompile!V447)-1)),ScheduleCompile!V447)))))),ISTEXT(ScheduleCompile!#REF!)),"ENDTABLE",IF(ISERROR(IF(ScheduleCompile!V447="Off",0,IF(ScheduleCompile!V447="On",1,IF(ISNUMBER(ScheduleCompile!V447),ScheduleCompile!V447/1,IF(ISTEXT(ScheduleCompile!V447),IF(OR(ISNUMBER(FIND("5F",ScheduleCompile!V447)),ISNUMBER(FIND("0F",ScheduleCompile!V447)),ISNUMBER(FIND("8F",ScheduleCompile!V447)),ISNUMBER(FIND("1F",ScheduleCompile!V447)),ISNUMBER(FIND("2F",ScheduleCompile!V447)),ISNUMBER(FIND("3F",ScheduleCompile!V447)),ISNUMBER(FIND("6F",ScheduleCompile!V447)),ISNUMBER(FIND("7F",ScheduleCompile!V447)),ISNUMBER(FIND("9F",ScheduleCompile!V447)),ISNUMBER(FIND("4F",ScheduleCompile!V447))),VALUE(LEFT(ScheduleCompile!V447,FIND("F",ScheduleCompile!V447)-1)),ScheduleCompile!V447)))))),"",IF(ScheduleCompile!V447="Off",0,IF(ScheduleCompile!V447="On",1,IF(ISNUMBER(ScheduleCompile!V447),ScheduleCompile!V447/1,IF(ISTEXT(ScheduleCompile!V447),IF(OR(ISNUMBER(FIND("5F",ScheduleCompile!V447)),ISNUMBER(FIND("0F",ScheduleCompile!V447)),ISNUMBER(FIND("8F",ScheduleCompile!V447)),ISNUMBER(FIND("1F",ScheduleCompile!V447)),ISNUMBER(FIND("2F",ScheduleCompile!V447)),ISNUMBER(FIND("3F",ScheduleCompile!V447)),ISNUMBER(FIND("6F",ScheduleCompile!V447)),ISNUMBER(FIND("7F",ScheduleCompile!V447)),ISNUMBER(FIND("9F",ScheduleCompile!V447)),ISNUMBER(FIND("4F",ScheduleCompile!V447))),VALUE(LEFT(ScheduleCompile!V447,FIND("F",ScheduleCompile!V447)-1)),ScheduleCompile!V447)))))))</f>
        <v>1</v>
      </c>
      <c r="AB454" s="1">
        <f>IF(AND(ISERROR(IF(ScheduleCompile!W447="Off",0,IF(ScheduleCompile!W447="On",1,IF(ISNUMBER(ScheduleCompile!W447),ScheduleCompile!W447/1,IF(ISTEXT(ScheduleCompile!W447),IF(OR(ISNUMBER(FIND("5F",ScheduleCompile!W447)),ISNUMBER(FIND("0F",ScheduleCompile!W447)),ISNUMBER(FIND("8F",ScheduleCompile!W447)),ISNUMBER(FIND("1F",ScheduleCompile!W447)),ISNUMBER(FIND("2F",ScheduleCompile!W447)),ISNUMBER(FIND("3F",ScheduleCompile!W447)),ISNUMBER(FIND("6F",ScheduleCompile!W447)),ISNUMBER(FIND("7F",ScheduleCompile!W447)),ISNUMBER(FIND("9F",ScheduleCompile!W447)),ISNUMBER(FIND("4F",ScheduleCompile!W447))),VALUE(LEFT(ScheduleCompile!W447,FIND("F",ScheduleCompile!W447)-1)),ScheduleCompile!W447)))))),ISTEXT(ScheduleCompile!#REF!)),"ENDTABLE",IF(ISERROR(IF(ScheduleCompile!W447="Off",0,IF(ScheduleCompile!W447="On",1,IF(ISNUMBER(ScheduleCompile!W447),ScheduleCompile!W447/1,IF(ISTEXT(ScheduleCompile!W447),IF(OR(ISNUMBER(FIND("5F",ScheduleCompile!W447)),ISNUMBER(FIND("0F",ScheduleCompile!W447)),ISNUMBER(FIND("8F",ScheduleCompile!W447)),ISNUMBER(FIND("1F",ScheduleCompile!W447)),ISNUMBER(FIND("2F",ScheduleCompile!W447)),ISNUMBER(FIND("3F",ScheduleCompile!W447)),ISNUMBER(FIND("6F",ScheduleCompile!W447)),ISNUMBER(FIND("7F",ScheduleCompile!W447)),ISNUMBER(FIND("9F",ScheduleCompile!W447)),ISNUMBER(FIND("4F",ScheduleCompile!W447))),VALUE(LEFT(ScheduleCompile!W447,FIND("F",ScheduleCompile!W447)-1)),ScheduleCompile!W447)))))),"",IF(ScheduleCompile!W447="Off",0,IF(ScheduleCompile!W447="On",1,IF(ISNUMBER(ScheduleCompile!W447),ScheduleCompile!W447/1,IF(ISTEXT(ScheduleCompile!W447),IF(OR(ISNUMBER(FIND("5F",ScheduleCompile!W447)),ISNUMBER(FIND("0F",ScheduleCompile!W447)),ISNUMBER(FIND("8F",ScheduleCompile!W447)),ISNUMBER(FIND("1F",ScheduleCompile!W447)),ISNUMBER(FIND("2F",ScheduleCompile!W447)),ISNUMBER(FIND("3F",ScheduleCompile!W447)),ISNUMBER(FIND("6F",ScheduleCompile!W447)),ISNUMBER(FIND("7F",ScheduleCompile!W447)),ISNUMBER(FIND("9F",ScheduleCompile!W447)),ISNUMBER(FIND("4F",ScheduleCompile!W447))),VALUE(LEFT(ScheduleCompile!W447,FIND("F",ScheduleCompile!W447)-1)),ScheduleCompile!W447)))))))</f>
        <v>1</v>
      </c>
      <c r="AC454" s="1">
        <f>IF(AND(ISERROR(IF(ScheduleCompile!X447="Off",0,IF(ScheduleCompile!X447="On",1,IF(ISNUMBER(ScheduleCompile!X447),ScheduleCompile!X447/1,IF(ISTEXT(ScheduleCompile!X447),IF(OR(ISNUMBER(FIND("5F",ScheduleCompile!X447)),ISNUMBER(FIND("0F",ScheduleCompile!X447)),ISNUMBER(FIND("8F",ScheduleCompile!X447)),ISNUMBER(FIND("1F",ScheduleCompile!X447)),ISNUMBER(FIND("2F",ScheduleCompile!X447)),ISNUMBER(FIND("3F",ScheduleCompile!X447)),ISNUMBER(FIND("6F",ScheduleCompile!X447)),ISNUMBER(FIND("7F",ScheduleCompile!X447)),ISNUMBER(FIND("9F",ScheduleCompile!X447)),ISNUMBER(FIND("4F",ScheduleCompile!X447))),VALUE(LEFT(ScheduleCompile!X447,FIND("F",ScheduleCompile!X447)-1)),ScheduleCompile!X447)))))),ISTEXT(ScheduleCompile!#REF!)),"ENDTABLE",IF(ISERROR(IF(ScheduleCompile!X447="Off",0,IF(ScheduleCompile!X447="On",1,IF(ISNUMBER(ScheduleCompile!X447),ScheduleCompile!X447/1,IF(ISTEXT(ScheduleCompile!X447),IF(OR(ISNUMBER(FIND("5F",ScheduleCompile!X447)),ISNUMBER(FIND("0F",ScheduleCompile!X447)),ISNUMBER(FIND("8F",ScheduleCompile!X447)),ISNUMBER(FIND("1F",ScheduleCompile!X447)),ISNUMBER(FIND("2F",ScheduleCompile!X447)),ISNUMBER(FIND("3F",ScheduleCompile!X447)),ISNUMBER(FIND("6F",ScheduleCompile!X447)),ISNUMBER(FIND("7F",ScheduleCompile!X447)),ISNUMBER(FIND("9F",ScheduleCompile!X447)),ISNUMBER(FIND("4F",ScheduleCompile!X447))),VALUE(LEFT(ScheduleCompile!X447,FIND("F",ScheduleCompile!X447)-1)),ScheduleCompile!X447)))))),"",IF(ScheduleCompile!X447="Off",0,IF(ScheduleCompile!X447="On",1,IF(ISNUMBER(ScheduleCompile!X447),ScheduleCompile!X447/1,IF(ISTEXT(ScheduleCompile!X447),IF(OR(ISNUMBER(FIND("5F",ScheduleCompile!X447)),ISNUMBER(FIND("0F",ScheduleCompile!X447)),ISNUMBER(FIND("8F",ScheduleCompile!X447)),ISNUMBER(FIND("1F",ScheduleCompile!X447)),ISNUMBER(FIND("2F",ScheduleCompile!X447)),ISNUMBER(FIND("3F",ScheduleCompile!X447)),ISNUMBER(FIND("6F",ScheduleCompile!X447)),ISNUMBER(FIND("7F",ScheduleCompile!X447)),ISNUMBER(FIND("9F",ScheduleCompile!X447)),ISNUMBER(FIND("4F",ScheduleCompile!X447))),VALUE(LEFT(ScheduleCompile!X447,FIND("F",ScheduleCompile!X447)-1)),ScheduleCompile!X447)))))))</f>
        <v>0</v>
      </c>
      <c r="AD454" s="1">
        <f>IF(AND(ISERROR(IF(ScheduleCompile!Y447="Off",0,IF(ScheduleCompile!Y447="On",1,IF(ISNUMBER(ScheduleCompile!Y447),ScheduleCompile!Y447/1,IF(ISTEXT(ScheduleCompile!Y447),IF(OR(ISNUMBER(FIND("5F",ScheduleCompile!Y447)),ISNUMBER(FIND("0F",ScheduleCompile!Y447)),ISNUMBER(FIND("8F",ScheduleCompile!Y447)),ISNUMBER(FIND("1F",ScheduleCompile!Y447)),ISNUMBER(FIND("2F",ScheduleCompile!Y447)),ISNUMBER(FIND("3F",ScheduleCompile!Y447)),ISNUMBER(FIND("6F",ScheduleCompile!Y447)),ISNUMBER(FIND("7F",ScheduleCompile!Y447)),ISNUMBER(FIND("9F",ScheduleCompile!Y447)),ISNUMBER(FIND("4F",ScheduleCompile!Y447))),VALUE(LEFT(ScheduleCompile!Y447,FIND("F",ScheduleCompile!Y447)-1)),ScheduleCompile!Y447)))))),ISTEXT(ScheduleCompile!#REF!)),"ENDTABLE",IF(ISERROR(IF(ScheduleCompile!Y447="Off",0,IF(ScheduleCompile!Y447="On",1,IF(ISNUMBER(ScheduleCompile!Y447),ScheduleCompile!Y447/1,IF(ISTEXT(ScheduleCompile!Y447),IF(OR(ISNUMBER(FIND("5F",ScheduleCompile!Y447)),ISNUMBER(FIND("0F",ScheduleCompile!Y447)),ISNUMBER(FIND("8F",ScheduleCompile!Y447)),ISNUMBER(FIND("1F",ScheduleCompile!Y447)),ISNUMBER(FIND("2F",ScheduleCompile!Y447)),ISNUMBER(FIND("3F",ScheduleCompile!Y447)),ISNUMBER(FIND("6F",ScheduleCompile!Y447)),ISNUMBER(FIND("7F",ScheduleCompile!Y447)),ISNUMBER(FIND("9F",ScheduleCompile!Y447)),ISNUMBER(FIND("4F",ScheduleCompile!Y447))),VALUE(LEFT(ScheduleCompile!Y447,FIND("F",ScheduleCompile!Y447)-1)),ScheduleCompile!Y447)))))),"",IF(ScheduleCompile!Y447="Off",0,IF(ScheduleCompile!Y447="On",1,IF(ISNUMBER(ScheduleCompile!Y447),ScheduleCompile!Y447/1,IF(ISTEXT(ScheduleCompile!Y447),IF(OR(ISNUMBER(FIND("5F",ScheduleCompile!Y447)),ISNUMBER(FIND("0F",ScheduleCompile!Y447)),ISNUMBER(FIND("8F",ScheduleCompile!Y447)),ISNUMBER(FIND("1F",ScheduleCompile!Y447)),ISNUMBER(FIND("2F",ScheduleCompile!Y447)),ISNUMBER(FIND("3F",ScheduleCompile!Y447)),ISNUMBER(FIND("6F",ScheduleCompile!Y447)),ISNUMBER(FIND("7F",ScheduleCompile!Y447)),ISNUMBER(FIND("9F",ScheduleCompile!Y447)),ISNUMBER(FIND("4F",ScheduleCompile!Y447))),VALUE(LEFT(ScheduleCompile!Y447,FIND("F",ScheduleCompile!Y447)-1)),ScheduleCompile!Y447)))))))</f>
        <v>0</v>
      </c>
    </row>
    <row r="455" spans="1:30" x14ac:dyDescent="0.25">
      <c r="A455" t="str">
        <f t="shared" ref="A455:A518" si="31">CONCATENATE(C455,D455)</f>
        <v>SchDay "RetailEscalatorSun"  Type = "Fraction" Hr = (0, 0, 0, 0, 0, 0, 0, 0, 1, 1, 1, 1, 1, 1, 1, 1, 1, 1, 1, 0, 0, 0, 0, 0) ..</v>
      </c>
      <c r="B455" s="1" t="s">
        <v>623</v>
      </c>
      <c r="C455" t="str">
        <f t="shared" ref="C455:C518" si="32">CONCATENATE("SchDay """,E455,"""  Type = """,F455,""" Hr = ")</f>
        <v xml:space="preserve">SchDay "RetailEscalatorSun"  Type = "Fraction" Hr = </v>
      </c>
      <c r="D455" t="str">
        <f t="shared" ref="D455:D518" si="33">CONCATENATE("(",G455,", ",H455,", ",I455,", ",J455,", ",K455,", ",L455,", ",M455,", ",N455,", ",O455,", ",P455,", ",Q455,", ",R455,", ",S455,", ",T455,", ",U455,", ",V455,", ",W455,", ",X455,", ",Y455,", ",Z455,", ",AA455,", ",AB455,", ",AC455,", ",AD455,") ..")</f>
        <v>(0, 0, 0, 0, 0, 0, 0, 0, 1, 1, 1, 1, 1, 1, 1, 1, 1, 1, 1, 0, 0, 0, 0, 0) ..</v>
      </c>
      <c r="E455" s="30" t="str">
        <f>ScheduleCompile!A448</f>
        <v>RetailEscalatorSun</v>
      </c>
      <c r="F455" t="str">
        <f t="shared" si="30"/>
        <v>Fraction</v>
      </c>
      <c r="G455" s="1">
        <f>IF(AND(ISERROR(IF(ScheduleCompile!B448="Off",0,IF(ScheduleCompile!B448="On",1,IF(ISNUMBER(ScheduleCompile!B448),ScheduleCompile!B448/1,IF(ISTEXT(ScheduleCompile!B448),IF(OR(ISNUMBER(FIND("5F",ScheduleCompile!B448)),ISNUMBER(FIND("0F",ScheduleCompile!B448)),ISNUMBER(FIND("8F",ScheduleCompile!B448)),ISNUMBER(FIND("1F",ScheduleCompile!B448)),ISNUMBER(FIND("2F",ScheduleCompile!B448)),ISNUMBER(FIND("3F",ScheduleCompile!B448)),ISNUMBER(FIND("6F",ScheduleCompile!B448)),ISNUMBER(FIND("7F",ScheduleCompile!B448)),ISNUMBER(FIND("9F",ScheduleCompile!B448)),ISNUMBER(FIND("4F",ScheduleCompile!B448))),VALUE(LEFT(ScheduleCompile!B448,FIND("F",ScheduleCompile!B448)-1)),ScheduleCompile!B448)))))),ISTEXT(ScheduleCompile!#REF!)),"ENDTABLE",IF(ISERROR(IF(ScheduleCompile!B448="Off",0,IF(ScheduleCompile!B448="On",1,IF(ISNUMBER(ScheduleCompile!B448),ScheduleCompile!B448/1,IF(ISTEXT(ScheduleCompile!B448),IF(OR(ISNUMBER(FIND("5F",ScheduleCompile!B448)),ISNUMBER(FIND("0F",ScheduleCompile!B448)),ISNUMBER(FIND("8F",ScheduleCompile!B448)),ISNUMBER(FIND("1F",ScheduleCompile!B448)),ISNUMBER(FIND("2F",ScheduleCompile!B448)),ISNUMBER(FIND("3F",ScheduleCompile!B448)),ISNUMBER(FIND("6F",ScheduleCompile!B448)),ISNUMBER(FIND("7F",ScheduleCompile!B448)),ISNUMBER(FIND("9F",ScheduleCompile!B448)),ISNUMBER(FIND("4F",ScheduleCompile!B448))),VALUE(LEFT(ScheduleCompile!B448,FIND("F",ScheduleCompile!B448)-1)),ScheduleCompile!B448)))))),"",IF(ScheduleCompile!B448="Off",0,IF(ScheduleCompile!B448="On",1,IF(ISNUMBER(ScheduleCompile!B448),ScheduleCompile!B448/1,IF(ISTEXT(ScheduleCompile!B448),IF(OR(ISNUMBER(FIND("5F",ScheduleCompile!B448)),ISNUMBER(FIND("0F",ScheduleCompile!B448)),ISNUMBER(FIND("8F",ScheduleCompile!B448)),ISNUMBER(FIND("1F",ScheduleCompile!B448)),ISNUMBER(FIND("2F",ScheduleCompile!B448)),ISNUMBER(FIND("3F",ScheduleCompile!B448)),ISNUMBER(FIND("6F",ScheduleCompile!B448)),ISNUMBER(FIND("7F",ScheduleCompile!B448)),ISNUMBER(FIND("9F",ScheduleCompile!B448)),ISNUMBER(FIND("4F",ScheduleCompile!B448))),VALUE(LEFT(ScheduleCompile!B448,FIND("F",ScheduleCompile!B448)-1)),ScheduleCompile!B448)))))))</f>
        <v>0</v>
      </c>
      <c r="H455" s="1">
        <f>IF(AND(ISERROR(IF(ScheduleCompile!C448="Off",0,IF(ScheduleCompile!C448="On",1,IF(ISNUMBER(ScheduleCompile!C448),ScheduleCompile!C448/1,IF(ISTEXT(ScheduleCompile!C448),IF(OR(ISNUMBER(FIND("5F",ScheduleCompile!C448)),ISNUMBER(FIND("0F",ScheduleCompile!C448)),ISNUMBER(FIND("8F",ScheduleCompile!C448)),ISNUMBER(FIND("1F",ScheduleCompile!C448)),ISNUMBER(FIND("2F",ScheduleCompile!C448)),ISNUMBER(FIND("3F",ScheduleCompile!C448)),ISNUMBER(FIND("6F",ScheduleCompile!C448)),ISNUMBER(FIND("7F",ScheduleCompile!C448)),ISNUMBER(FIND("9F",ScheduleCompile!C448)),ISNUMBER(FIND("4F",ScheduleCompile!C448))),VALUE(LEFT(ScheduleCompile!C448,FIND("F",ScheduleCompile!C448)-1)),ScheduleCompile!C448)))))),ISTEXT(ScheduleCompile!#REF!)),"ENDTABLE",IF(ISERROR(IF(ScheduleCompile!C448="Off",0,IF(ScheduleCompile!C448="On",1,IF(ISNUMBER(ScheduleCompile!C448),ScheduleCompile!C448/1,IF(ISTEXT(ScheduleCompile!C448),IF(OR(ISNUMBER(FIND("5F",ScheduleCompile!C448)),ISNUMBER(FIND("0F",ScheduleCompile!C448)),ISNUMBER(FIND("8F",ScheduleCompile!C448)),ISNUMBER(FIND("1F",ScheduleCompile!C448)),ISNUMBER(FIND("2F",ScheduleCompile!C448)),ISNUMBER(FIND("3F",ScheduleCompile!C448)),ISNUMBER(FIND("6F",ScheduleCompile!C448)),ISNUMBER(FIND("7F",ScheduleCompile!C448)),ISNUMBER(FIND("9F",ScheduleCompile!C448)),ISNUMBER(FIND("4F",ScheduleCompile!C448))),VALUE(LEFT(ScheduleCompile!C448,FIND("F",ScheduleCompile!C448)-1)),ScheduleCompile!C448)))))),"",IF(ScheduleCompile!C448="Off",0,IF(ScheduleCompile!C448="On",1,IF(ISNUMBER(ScheduleCompile!C448),ScheduleCompile!C448/1,IF(ISTEXT(ScheduleCompile!C448),IF(OR(ISNUMBER(FIND("5F",ScheduleCompile!C448)),ISNUMBER(FIND("0F",ScheduleCompile!C448)),ISNUMBER(FIND("8F",ScheduleCompile!C448)),ISNUMBER(FIND("1F",ScheduleCompile!C448)),ISNUMBER(FIND("2F",ScheduleCompile!C448)),ISNUMBER(FIND("3F",ScheduleCompile!C448)),ISNUMBER(FIND("6F",ScheduleCompile!C448)),ISNUMBER(FIND("7F",ScheduleCompile!C448)),ISNUMBER(FIND("9F",ScheduleCompile!C448)),ISNUMBER(FIND("4F",ScheduleCompile!C448))),VALUE(LEFT(ScheduleCompile!C448,FIND("F",ScheduleCompile!C448)-1)),ScheduleCompile!C448)))))))</f>
        <v>0</v>
      </c>
      <c r="I455" s="1">
        <f>IF(AND(ISERROR(IF(ScheduleCompile!D448="Off",0,IF(ScheduleCompile!D448="On",1,IF(ISNUMBER(ScheduleCompile!D448),ScheduleCompile!D448/1,IF(ISTEXT(ScheduleCompile!D448),IF(OR(ISNUMBER(FIND("5F",ScheduleCompile!D448)),ISNUMBER(FIND("0F",ScheduleCompile!D448)),ISNUMBER(FIND("8F",ScheduleCompile!D448)),ISNUMBER(FIND("1F",ScheduleCompile!D448)),ISNUMBER(FIND("2F",ScheduleCompile!D448)),ISNUMBER(FIND("3F",ScheduleCompile!D448)),ISNUMBER(FIND("6F",ScheduleCompile!D448)),ISNUMBER(FIND("7F",ScheduleCompile!D448)),ISNUMBER(FIND("9F",ScheduleCompile!D448)),ISNUMBER(FIND("4F",ScheduleCompile!D448))),VALUE(LEFT(ScheduleCompile!D448,FIND("F",ScheduleCompile!D448)-1)),ScheduleCompile!D448)))))),ISTEXT(ScheduleCompile!#REF!)),"ENDTABLE",IF(ISERROR(IF(ScheduleCompile!D448="Off",0,IF(ScheduleCompile!D448="On",1,IF(ISNUMBER(ScheduleCompile!D448),ScheduleCompile!D448/1,IF(ISTEXT(ScheduleCompile!D448),IF(OR(ISNUMBER(FIND("5F",ScheduleCompile!D448)),ISNUMBER(FIND("0F",ScheduleCompile!D448)),ISNUMBER(FIND("8F",ScheduleCompile!D448)),ISNUMBER(FIND("1F",ScheduleCompile!D448)),ISNUMBER(FIND("2F",ScheduleCompile!D448)),ISNUMBER(FIND("3F",ScheduleCompile!D448)),ISNUMBER(FIND("6F",ScheduleCompile!D448)),ISNUMBER(FIND("7F",ScheduleCompile!D448)),ISNUMBER(FIND("9F",ScheduleCompile!D448)),ISNUMBER(FIND("4F",ScheduleCompile!D448))),VALUE(LEFT(ScheduleCompile!D448,FIND("F",ScheduleCompile!D448)-1)),ScheduleCompile!D448)))))),"",IF(ScheduleCompile!D448="Off",0,IF(ScheduleCompile!D448="On",1,IF(ISNUMBER(ScheduleCompile!D448),ScheduleCompile!D448/1,IF(ISTEXT(ScheduleCompile!D448),IF(OR(ISNUMBER(FIND("5F",ScheduleCompile!D448)),ISNUMBER(FIND("0F",ScheduleCompile!D448)),ISNUMBER(FIND("8F",ScheduleCompile!D448)),ISNUMBER(FIND("1F",ScheduleCompile!D448)),ISNUMBER(FIND("2F",ScheduleCompile!D448)),ISNUMBER(FIND("3F",ScheduleCompile!D448)),ISNUMBER(FIND("6F",ScheduleCompile!D448)),ISNUMBER(FIND("7F",ScheduleCompile!D448)),ISNUMBER(FIND("9F",ScheduleCompile!D448)),ISNUMBER(FIND("4F",ScheduleCompile!D448))),VALUE(LEFT(ScheduleCompile!D448,FIND("F",ScheduleCompile!D448)-1)),ScheduleCompile!D448)))))))</f>
        <v>0</v>
      </c>
      <c r="J455" s="1">
        <f>IF(AND(ISERROR(IF(ScheduleCompile!E448="Off",0,IF(ScheduleCompile!E448="On",1,IF(ISNUMBER(ScheduleCompile!E448),ScheduleCompile!E448/1,IF(ISTEXT(ScheduleCompile!E448),IF(OR(ISNUMBER(FIND("5F",ScheduleCompile!E448)),ISNUMBER(FIND("0F",ScheduleCompile!E448)),ISNUMBER(FIND("8F",ScheduleCompile!E448)),ISNUMBER(FIND("1F",ScheduleCompile!E448)),ISNUMBER(FIND("2F",ScheduleCompile!E448)),ISNUMBER(FIND("3F",ScheduleCompile!E448)),ISNUMBER(FIND("6F",ScheduleCompile!E448)),ISNUMBER(FIND("7F",ScheduleCompile!E448)),ISNUMBER(FIND("9F",ScheduleCompile!E448)),ISNUMBER(FIND("4F",ScheduleCompile!E448))),VALUE(LEFT(ScheduleCompile!E448,FIND("F",ScheduleCompile!E448)-1)),ScheduleCompile!E448)))))),ISTEXT(ScheduleCompile!#REF!)),"ENDTABLE",IF(ISERROR(IF(ScheduleCompile!E448="Off",0,IF(ScheduleCompile!E448="On",1,IF(ISNUMBER(ScheduleCompile!E448),ScheduleCompile!E448/1,IF(ISTEXT(ScheduleCompile!E448),IF(OR(ISNUMBER(FIND("5F",ScheduleCompile!E448)),ISNUMBER(FIND("0F",ScheduleCompile!E448)),ISNUMBER(FIND("8F",ScheduleCompile!E448)),ISNUMBER(FIND("1F",ScheduleCompile!E448)),ISNUMBER(FIND("2F",ScheduleCompile!E448)),ISNUMBER(FIND("3F",ScheduleCompile!E448)),ISNUMBER(FIND("6F",ScheduleCompile!E448)),ISNUMBER(FIND("7F",ScheduleCompile!E448)),ISNUMBER(FIND("9F",ScheduleCompile!E448)),ISNUMBER(FIND("4F",ScheduleCompile!E448))),VALUE(LEFT(ScheduleCompile!E448,FIND("F",ScheduleCompile!E448)-1)),ScheduleCompile!E448)))))),"",IF(ScheduleCompile!E448="Off",0,IF(ScheduleCompile!E448="On",1,IF(ISNUMBER(ScheduleCompile!E448),ScheduleCompile!E448/1,IF(ISTEXT(ScheduleCompile!E448),IF(OR(ISNUMBER(FIND("5F",ScheduleCompile!E448)),ISNUMBER(FIND("0F",ScheduleCompile!E448)),ISNUMBER(FIND("8F",ScheduleCompile!E448)),ISNUMBER(FIND("1F",ScheduleCompile!E448)),ISNUMBER(FIND("2F",ScheduleCompile!E448)),ISNUMBER(FIND("3F",ScheduleCompile!E448)),ISNUMBER(FIND("6F",ScheduleCompile!E448)),ISNUMBER(FIND("7F",ScheduleCompile!E448)),ISNUMBER(FIND("9F",ScheduleCompile!E448)),ISNUMBER(FIND("4F",ScheduleCompile!E448))),VALUE(LEFT(ScheduleCompile!E448,FIND("F",ScheduleCompile!E448)-1)),ScheduleCompile!E448)))))))</f>
        <v>0</v>
      </c>
      <c r="K455" s="1">
        <f>IF(AND(ISERROR(IF(ScheduleCompile!F448="Off",0,IF(ScheduleCompile!F448="On",1,IF(ISNUMBER(ScheduleCompile!F448),ScheduleCompile!F448/1,IF(ISTEXT(ScheduleCompile!F448),IF(OR(ISNUMBER(FIND("5F",ScheduleCompile!F448)),ISNUMBER(FIND("0F",ScheduleCompile!F448)),ISNUMBER(FIND("8F",ScheduleCompile!F448)),ISNUMBER(FIND("1F",ScheduleCompile!F448)),ISNUMBER(FIND("2F",ScheduleCompile!F448)),ISNUMBER(FIND("3F",ScheduleCompile!F448)),ISNUMBER(FIND("6F",ScheduleCompile!F448)),ISNUMBER(FIND("7F",ScheduleCompile!F448)),ISNUMBER(FIND("9F",ScheduleCompile!F448)),ISNUMBER(FIND("4F",ScheduleCompile!F448))),VALUE(LEFT(ScheduleCompile!F448,FIND("F",ScheduleCompile!F448)-1)),ScheduleCompile!F448)))))),ISTEXT(ScheduleCompile!#REF!)),"ENDTABLE",IF(ISERROR(IF(ScheduleCompile!F448="Off",0,IF(ScheduleCompile!F448="On",1,IF(ISNUMBER(ScheduleCompile!F448),ScheduleCompile!F448/1,IF(ISTEXT(ScheduleCompile!F448),IF(OR(ISNUMBER(FIND("5F",ScheduleCompile!F448)),ISNUMBER(FIND("0F",ScheduleCompile!F448)),ISNUMBER(FIND("8F",ScheduleCompile!F448)),ISNUMBER(FIND("1F",ScheduleCompile!F448)),ISNUMBER(FIND("2F",ScheduleCompile!F448)),ISNUMBER(FIND("3F",ScheduleCompile!F448)),ISNUMBER(FIND("6F",ScheduleCompile!F448)),ISNUMBER(FIND("7F",ScheduleCompile!F448)),ISNUMBER(FIND("9F",ScheduleCompile!F448)),ISNUMBER(FIND("4F",ScheduleCompile!F448))),VALUE(LEFT(ScheduleCompile!F448,FIND("F",ScheduleCompile!F448)-1)),ScheduleCompile!F448)))))),"",IF(ScheduleCompile!F448="Off",0,IF(ScheduleCompile!F448="On",1,IF(ISNUMBER(ScheduleCompile!F448),ScheduleCompile!F448/1,IF(ISTEXT(ScheduleCompile!F448),IF(OR(ISNUMBER(FIND("5F",ScheduleCompile!F448)),ISNUMBER(FIND("0F",ScheduleCompile!F448)),ISNUMBER(FIND("8F",ScheduleCompile!F448)),ISNUMBER(FIND("1F",ScheduleCompile!F448)),ISNUMBER(FIND("2F",ScheduleCompile!F448)),ISNUMBER(FIND("3F",ScheduleCompile!F448)),ISNUMBER(FIND("6F",ScheduleCompile!F448)),ISNUMBER(FIND("7F",ScheduleCompile!F448)),ISNUMBER(FIND("9F",ScheduleCompile!F448)),ISNUMBER(FIND("4F",ScheduleCompile!F448))),VALUE(LEFT(ScheduleCompile!F448,FIND("F",ScheduleCompile!F448)-1)),ScheduleCompile!F448)))))))</f>
        <v>0</v>
      </c>
      <c r="L455" s="1">
        <f>IF(AND(ISERROR(IF(ScheduleCompile!G448="Off",0,IF(ScheduleCompile!G448="On",1,IF(ISNUMBER(ScheduleCompile!G448),ScheduleCompile!G448/1,IF(ISTEXT(ScheduleCompile!G448),IF(OR(ISNUMBER(FIND("5F",ScheduleCompile!G448)),ISNUMBER(FIND("0F",ScheduleCompile!G448)),ISNUMBER(FIND("8F",ScheduleCompile!G448)),ISNUMBER(FIND("1F",ScheduleCompile!G448)),ISNUMBER(FIND("2F",ScheduleCompile!G448)),ISNUMBER(FIND("3F",ScheduleCompile!G448)),ISNUMBER(FIND("6F",ScheduleCompile!G448)),ISNUMBER(FIND("7F",ScheduleCompile!G448)),ISNUMBER(FIND("9F",ScheduleCompile!G448)),ISNUMBER(FIND("4F",ScheduleCompile!G448))),VALUE(LEFT(ScheduleCompile!G448,FIND("F",ScheduleCompile!G448)-1)),ScheduleCompile!G448)))))),ISTEXT(ScheduleCompile!#REF!)),"ENDTABLE",IF(ISERROR(IF(ScheduleCompile!G448="Off",0,IF(ScheduleCompile!G448="On",1,IF(ISNUMBER(ScheduleCompile!G448),ScheduleCompile!G448/1,IF(ISTEXT(ScheduleCompile!G448),IF(OR(ISNUMBER(FIND("5F",ScheduleCompile!G448)),ISNUMBER(FIND("0F",ScheduleCompile!G448)),ISNUMBER(FIND("8F",ScheduleCompile!G448)),ISNUMBER(FIND("1F",ScheduleCompile!G448)),ISNUMBER(FIND("2F",ScheduleCompile!G448)),ISNUMBER(FIND("3F",ScheduleCompile!G448)),ISNUMBER(FIND("6F",ScheduleCompile!G448)),ISNUMBER(FIND("7F",ScheduleCompile!G448)),ISNUMBER(FIND("9F",ScheduleCompile!G448)),ISNUMBER(FIND("4F",ScheduleCompile!G448))),VALUE(LEFT(ScheduleCompile!G448,FIND("F",ScheduleCompile!G448)-1)),ScheduleCompile!G448)))))),"",IF(ScheduleCompile!G448="Off",0,IF(ScheduleCompile!G448="On",1,IF(ISNUMBER(ScheduleCompile!G448),ScheduleCompile!G448/1,IF(ISTEXT(ScheduleCompile!G448),IF(OR(ISNUMBER(FIND("5F",ScheduleCompile!G448)),ISNUMBER(FIND("0F",ScheduleCompile!G448)),ISNUMBER(FIND("8F",ScheduleCompile!G448)),ISNUMBER(FIND("1F",ScheduleCompile!G448)),ISNUMBER(FIND("2F",ScheduleCompile!G448)),ISNUMBER(FIND("3F",ScheduleCompile!G448)),ISNUMBER(FIND("6F",ScheduleCompile!G448)),ISNUMBER(FIND("7F",ScheduleCompile!G448)),ISNUMBER(FIND("9F",ScheduleCompile!G448)),ISNUMBER(FIND("4F",ScheduleCompile!G448))),VALUE(LEFT(ScheduleCompile!G448,FIND("F",ScheduleCompile!G448)-1)),ScheduleCompile!G448)))))))</f>
        <v>0</v>
      </c>
      <c r="M455" s="1">
        <f>IF(AND(ISERROR(IF(ScheduleCompile!H448="Off",0,IF(ScheduleCompile!H448="On",1,IF(ISNUMBER(ScheduleCompile!H448),ScheduleCompile!H448/1,IF(ISTEXT(ScheduleCompile!H448),IF(OR(ISNUMBER(FIND("5F",ScheduleCompile!H448)),ISNUMBER(FIND("0F",ScheduleCompile!H448)),ISNUMBER(FIND("8F",ScheduleCompile!H448)),ISNUMBER(FIND("1F",ScheduleCompile!H448)),ISNUMBER(FIND("2F",ScheduleCompile!H448)),ISNUMBER(FIND("3F",ScheduleCompile!H448)),ISNUMBER(FIND("6F",ScheduleCompile!H448)),ISNUMBER(FIND("7F",ScheduleCompile!H448)),ISNUMBER(FIND("9F",ScheduleCompile!H448)),ISNUMBER(FIND("4F",ScheduleCompile!H448))),VALUE(LEFT(ScheduleCompile!H448,FIND("F",ScheduleCompile!H448)-1)),ScheduleCompile!H448)))))),ISTEXT(ScheduleCompile!#REF!)),"ENDTABLE",IF(ISERROR(IF(ScheduleCompile!H448="Off",0,IF(ScheduleCompile!H448="On",1,IF(ISNUMBER(ScheduleCompile!H448),ScheduleCompile!H448/1,IF(ISTEXT(ScheduleCompile!H448),IF(OR(ISNUMBER(FIND("5F",ScheduleCompile!H448)),ISNUMBER(FIND("0F",ScheduleCompile!H448)),ISNUMBER(FIND("8F",ScheduleCompile!H448)),ISNUMBER(FIND("1F",ScheduleCompile!H448)),ISNUMBER(FIND("2F",ScheduleCompile!H448)),ISNUMBER(FIND("3F",ScheduleCompile!H448)),ISNUMBER(FIND("6F",ScheduleCompile!H448)),ISNUMBER(FIND("7F",ScheduleCompile!H448)),ISNUMBER(FIND("9F",ScheduleCompile!H448)),ISNUMBER(FIND("4F",ScheduleCompile!H448))),VALUE(LEFT(ScheduleCompile!H448,FIND("F",ScheduleCompile!H448)-1)),ScheduleCompile!H448)))))),"",IF(ScheduleCompile!H448="Off",0,IF(ScheduleCompile!H448="On",1,IF(ISNUMBER(ScheduleCompile!H448),ScheduleCompile!H448/1,IF(ISTEXT(ScheduleCompile!H448),IF(OR(ISNUMBER(FIND("5F",ScheduleCompile!H448)),ISNUMBER(FIND("0F",ScheduleCompile!H448)),ISNUMBER(FIND("8F",ScheduleCompile!H448)),ISNUMBER(FIND("1F",ScheduleCompile!H448)),ISNUMBER(FIND("2F",ScheduleCompile!H448)),ISNUMBER(FIND("3F",ScheduleCompile!H448)),ISNUMBER(FIND("6F",ScheduleCompile!H448)),ISNUMBER(FIND("7F",ScheduleCompile!H448)),ISNUMBER(FIND("9F",ScheduleCompile!H448)),ISNUMBER(FIND("4F",ScheduleCompile!H448))),VALUE(LEFT(ScheduleCompile!H448,FIND("F",ScheduleCompile!H448)-1)),ScheduleCompile!H448)))))))</f>
        <v>0</v>
      </c>
      <c r="N455" s="1">
        <f>IF(AND(ISERROR(IF(ScheduleCompile!I448="Off",0,IF(ScheduleCompile!I448="On",1,IF(ISNUMBER(ScheduleCompile!I448),ScheduleCompile!I448/1,IF(ISTEXT(ScheduleCompile!I448),IF(OR(ISNUMBER(FIND("5F",ScheduleCompile!I448)),ISNUMBER(FIND("0F",ScheduleCompile!I448)),ISNUMBER(FIND("8F",ScheduleCompile!I448)),ISNUMBER(FIND("1F",ScheduleCompile!I448)),ISNUMBER(FIND("2F",ScheduleCompile!I448)),ISNUMBER(FIND("3F",ScheduleCompile!I448)),ISNUMBER(FIND("6F",ScheduleCompile!I448)),ISNUMBER(FIND("7F",ScheduleCompile!I448)),ISNUMBER(FIND("9F",ScheduleCompile!I448)),ISNUMBER(FIND("4F",ScheduleCompile!I448))),VALUE(LEFT(ScheduleCompile!I448,FIND("F",ScheduleCompile!I448)-1)),ScheduleCompile!I448)))))),ISTEXT(ScheduleCompile!#REF!)),"ENDTABLE",IF(ISERROR(IF(ScheduleCompile!I448="Off",0,IF(ScheduleCompile!I448="On",1,IF(ISNUMBER(ScheduleCompile!I448),ScheduleCompile!I448/1,IF(ISTEXT(ScheduleCompile!I448),IF(OR(ISNUMBER(FIND("5F",ScheduleCompile!I448)),ISNUMBER(FIND("0F",ScheduleCompile!I448)),ISNUMBER(FIND("8F",ScheduleCompile!I448)),ISNUMBER(FIND("1F",ScheduleCompile!I448)),ISNUMBER(FIND("2F",ScheduleCompile!I448)),ISNUMBER(FIND("3F",ScheduleCompile!I448)),ISNUMBER(FIND("6F",ScheduleCompile!I448)),ISNUMBER(FIND("7F",ScheduleCompile!I448)),ISNUMBER(FIND("9F",ScheduleCompile!I448)),ISNUMBER(FIND("4F",ScheduleCompile!I448))),VALUE(LEFT(ScheduleCompile!I448,FIND("F",ScheduleCompile!I448)-1)),ScheduleCompile!I448)))))),"",IF(ScheduleCompile!I448="Off",0,IF(ScheduleCompile!I448="On",1,IF(ISNUMBER(ScheduleCompile!I448),ScheduleCompile!I448/1,IF(ISTEXT(ScheduleCompile!I448),IF(OR(ISNUMBER(FIND("5F",ScheduleCompile!I448)),ISNUMBER(FIND("0F",ScheduleCompile!I448)),ISNUMBER(FIND("8F",ScheduleCompile!I448)),ISNUMBER(FIND("1F",ScheduleCompile!I448)),ISNUMBER(FIND("2F",ScheduleCompile!I448)),ISNUMBER(FIND("3F",ScheduleCompile!I448)),ISNUMBER(FIND("6F",ScheduleCompile!I448)),ISNUMBER(FIND("7F",ScheduleCompile!I448)),ISNUMBER(FIND("9F",ScheduleCompile!I448)),ISNUMBER(FIND("4F",ScheduleCompile!I448))),VALUE(LEFT(ScheduleCompile!I448,FIND("F",ScheduleCompile!I448)-1)),ScheduleCompile!I448)))))))</f>
        <v>0</v>
      </c>
      <c r="O455" s="1">
        <f>IF(AND(ISERROR(IF(ScheduleCompile!J448="Off",0,IF(ScheduleCompile!J448="On",1,IF(ISNUMBER(ScheduleCompile!J448),ScheduleCompile!J448/1,IF(ISTEXT(ScheduleCompile!J448),IF(OR(ISNUMBER(FIND("5F",ScheduleCompile!J448)),ISNUMBER(FIND("0F",ScheduleCompile!J448)),ISNUMBER(FIND("8F",ScheduleCompile!J448)),ISNUMBER(FIND("1F",ScheduleCompile!J448)),ISNUMBER(FIND("2F",ScheduleCompile!J448)),ISNUMBER(FIND("3F",ScheduleCompile!J448)),ISNUMBER(FIND("6F",ScheduleCompile!J448)),ISNUMBER(FIND("7F",ScheduleCompile!J448)),ISNUMBER(FIND("9F",ScheduleCompile!J448)),ISNUMBER(FIND("4F",ScheduleCompile!J448))),VALUE(LEFT(ScheduleCompile!J448,FIND("F",ScheduleCompile!J448)-1)),ScheduleCompile!J448)))))),ISTEXT(ScheduleCompile!#REF!)),"ENDTABLE",IF(ISERROR(IF(ScheduleCompile!J448="Off",0,IF(ScheduleCompile!J448="On",1,IF(ISNUMBER(ScheduleCompile!J448),ScheduleCompile!J448/1,IF(ISTEXT(ScheduleCompile!J448),IF(OR(ISNUMBER(FIND("5F",ScheduleCompile!J448)),ISNUMBER(FIND("0F",ScheduleCompile!J448)),ISNUMBER(FIND("8F",ScheduleCompile!J448)),ISNUMBER(FIND("1F",ScheduleCompile!J448)),ISNUMBER(FIND("2F",ScheduleCompile!J448)),ISNUMBER(FIND("3F",ScheduleCompile!J448)),ISNUMBER(FIND("6F",ScheduleCompile!J448)),ISNUMBER(FIND("7F",ScheduleCompile!J448)),ISNUMBER(FIND("9F",ScheduleCompile!J448)),ISNUMBER(FIND("4F",ScheduleCompile!J448))),VALUE(LEFT(ScheduleCompile!J448,FIND("F",ScheduleCompile!J448)-1)),ScheduleCompile!J448)))))),"",IF(ScheduleCompile!J448="Off",0,IF(ScheduleCompile!J448="On",1,IF(ISNUMBER(ScheduleCompile!J448),ScheduleCompile!J448/1,IF(ISTEXT(ScheduleCompile!J448),IF(OR(ISNUMBER(FIND("5F",ScheduleCompile!J448)),ISNUMBER(FIND("0F",ScheduleCompile!J448)),ISNUMBER(FIND("8F",ScheduleCompile!J448)),ISNUMBER(FIND("1F",ScheduleCompile!J448)),ISNUMBER(FIND("2F",ScheduleCompile!J448)),ISNUMBER(FIND("3F",ScheduleCompile!J448)),ISNUMBER(FIND("6F",ScheduleCompile!J448)),ISNUMBER(FIND("7F",ScheduleCompile!J448)),ISNUMBER(FIND("9F",ScheduleCompile!J448)),ISNUMBER(FIND("4F",ScheduleCompile!J448))),VALUE(LEFT(ScheduleCompile!J448,FIND("F",ScheduleCompile!J448)-1)),ScheduleCompile!J448)))))))</f>
        <v>1</v>
      </c>
      <c r="P455" s="1">
        <f>IF(AND(ISERROR(IF(ScheduleCompile!K448="Off",0,IF(ScheduleCompile!K448="On",1,IF(ISNUMBER(ScheduleCompile!K448),ScheduleCompile!K448/1,IF(ISTEXT(ScheduleCompile!K448),IF(OR(ISNUMBER(FIND("5F",ScheduleCompile!K448)),ISNUMBER(FIND("0F",ScheduleCompile!K448)),ISNUMBER(FIND("8F",ScheduleCompile!K448)),ISNUMBER(FIND("1F",ScheduleCompile!K448)),ISNUMBER(FIND("2F",ScheduleCompile!K448)),ISNUMBER(FIND("3F",ScheduleCompile!K448)),ISNUMBER(FIND("6F",ScheduleCompile!K448)),ISNUMBER(FIND("7F",ScheduleCompile!K448)),ISNUMBER(FIND("9F",ScheduleCompile!K448)),ISNUMBER(FIND("4F",ScheduleCompile!K448))),VALUE(LEFT(ScheduleCompile!K448,FIND("F",ScheduleCompile!K448)-1)),ScheduleCompile!K448)))))),ISTEXT(ScheduleCompile!#REF!)),"ENDTABLE",IF(ISERROR(IF(ScheduleCompile!K448="Off",0,IF(ScheduleCompile!K448="On",1,IF(ISNUMBER(ScheduleCompile!K448),ScheduleCompile!K448/1,IF(ISTEXT(ScheduleCompile!K448),IF(OR(ISNUMBER(FIND("5F",ScheduleCompile!K448)),ISNUMBER(FIND("0F",ScheduleCompile!K448)),ISNUMBER(FIND("8F",ScheduleCompile!K448)),ISNUMBER(FIND("1F",ScheduleCompile!K448)),ISNUMBER(FIND("2F",ScheduleCompile!K448)),ISNUMBER(FIND("3F",ScheduleCompile!K448)),ISNUMBER(FIND("6F",ScheduleCompile!K448)),ISNUMBER(FIND("7F",ScheduleCompile!K448)),ISNUMBER(FIND("9F",ScheduleCompile!K448)),ISNUMBER(FIND("4F",ScheduleCompile!K448))),VALUE(LEFT(ScheduleCompile!K448,FIND("F",ScheduleCompile!K448)-1)),ScheduleCompile!K448)))))),"",IF(ScheduleCompile!K448="Off",0,IF(ScheduleCompile!K448="On",1,IF(ISNUMBER(ScheduleCompile!K448),ScheduleCompile!K448/1,IF(ISTEXT(ScheduleCompile!K448),IF(OR(ISNUMBER(FIND("5F",ScheduleCompile!K448)),ISNUMBER(FIND("0F",ScheduleCompile!K448)),ISNUMBER(FIND("8F",ScheduleCompile!K448)),ISNUMBER(FIND("1F",ScheduleCompile!K448)),ISNUMBER(FIND("2F",ScheduleCompile!K448)),ISNUMBER(FIND("3F",ScheduleCompile!K448)),ISNUMBER(FIND("6F",ScheduleCompile!K448)),ISNUMBER(FIND("7F",ScheduleCompile!K448)),ISNUMBER(FIND("9F",ScheduleCompile!K448)),ISNUMBER(FIND("4F",ScheduleCompile!K448))),VALUE(LEFT(ScheduleCompile!K448,FIND("F",ScheduleCompile!K448)-1)),ScheduleCompile!K448)))))))</f>
        <v>1</v>
      </c>
      <c r="Q455" s="1">
        <f>IF(AND(ISERROR(IF(ScheduleCompile!L448="Off",0,IF(ScheduleCompile!L448="On",1,IF(ISNUMBER(ScheduleCompile!L448),ScheduleCompile!L448/1,IF(ISTEXT(ScheduleCompile!L448),IF(OR(ISNUMBER(FIND("5F",ScheduleCompile!L448)),ISNUMBER(FIND("0F",ScheduleCompile!L448)),ISNUMBER(FIND("8F",ScheduleCompile!L448)),ISNUMBER(FIND("1F",ScheduleCompile!L448)),ISNUMBER(FIND("2F",ScheduleCompile!L448)),ISNUMBER(FIND("3F",ScheduleCompile!L448)),ISNUMBER(FIND("6F",ScheduleCompile!L448)),ISNUMBER(FIND("7F",ScheduleCompile!L448)),ISNUMBER(FIND("9F",ScheduleCompile!L448)),ISNUMBER(FIND("4F",ScheduleCompile!L448))),VALUE(LEFT(ScheduleCompile!L448,FIND("F",ScheduleCompile!L448)-1)),ScheduleCompile!L448)))))),ISTEXT(ScheduleCompile!#REF!)),"ENDTABLE",IF(ISERROR(IF(ScheduleCompile!L448="Off",0,IF(ScheduleCompile!L448="On",1,IF(ISNUMBER(ScheduleCompile!L448),ScheduleCompile!L448/1,IF(ISTEXT(ScheduleCompile!L448),IF(OR(ISNUMBER(FIND("5F",ScheduleCompile!L448)),ISNUMBER(FIND("0F",ScheduleCompile!L448)),ISNUMBER(FIND("8F",ScheduleCompile!L448)),ISNUMBER(FIND("1F",ScheduleCompile!L448)),ISNUMBER(FIND("2F",ScheduleCompile!L448)),ISNUMBER(FIND("3F",ScheduleCompile!L448)),ISNUMBER(FIND("6F",ScheduleCompile!L448)),ISNUMBER(FIND("7F",ScheduleCompile!L448)),ISNUMBER(FIND("9F",ScheduleCompile!L448)),ISNUMBER(FIND("4F",ScheduleCompile!L448))),VALUE(LEFT(ScheduleCompile!L448,FIND("F",ScheduleCompile!L448)-1)),ScheduleCompile!L448)))))),"",IF(ScheduleCompile!L448="Off",0,IF(ScheduleCompile!L448="On",1,IF(ISNUMBER(ScheduleCompile!L448),ScheduleCompile!L448/1,IF(ISTEXT(ScheduleCompile!L448),IF(OR(ISNUMBER(FIND("5F",ScheduleCompile!L448)),ISNUMBER(FIND("0F",ScheduleCompile!L448)),ISNUMBER(FIND("8F",ScheduleCompile!L448)),ISNUMBER(FIND("1F",ScheduleCompile!L448)),ISNUMBER(FIND("2F",ScheduleCompile!L448)),ISNUMBER(FIND("3F",ScheduleCompile!L448)),ISNUMBER(FIND("6F",ScheduleCompile!L448)),ISNUMBER(FIND("7F",ScheduleCompile!L448)),ISNUMBER(FIND("9F",ScheduleCompile!L448)),ISNUMBER(FIND("4F",ScheduleCompile!L448))),VALUE(LEFT(ScheduleCompile!L448,FIND("F",ScheduleCompile!L448)-1)),ScheduleCompile!L448)))))))</f>
        <v>1</v>
      </c>
      <c r="R455" s="1">
        <f>IF(AND(ISERROR(IF(ScheduleCompile!M448="Off",0,IF(ScheduleCompile!M448="On",1,IF(ISNUMBER(ScheduleCompile!M448),ScheduleCompile!M448/1,IF(ISTEXT(ScheduleCompile!M448),IF(OR(ISNUMBER(FIND("5F",ScheduleCompile!M448)),ISNUMBER(FIND("0F",ScheduleCompile!M448)),ISNUMBER(FIND("8F",ScheduleCompile!M448)),ISNUMBER(FIND("1F",ScheduleCompile!M448)),ISNUMBER(FIND("2F",ScheduleCompile!M448)),ISNUMBER(FIND("3F",ScheduleCompile!M448)),ISNUMBER(FIND("6F",ScheduleCompile!M448)),ISNUMBER(FIND("7F",ScheduleCompile!M448)),ISNUMBER(FIND("9F",ScheduleCompile!M448)),ISNUMBER(FIND("4F",ScheduleCompile!M448))),VALUE(LEFT(ScheduleCompile!M448,FIND("F",ScheduleCompile!M448)-1)),ScheduleCompile!M448)))))),ISTEXT(ScheduleCompile!#REF!)),"ENDTABLE",IF(ISERROR(IF(ScheduleCompile!M448="Off",0,IF(ScheduleCompile!M448="On",1,IF(ISNUMBER(ScheduleCompile!M448),ScheduleCompile!M448/1,IF(ISTEXT(ScheduleCompile!M448),IF(OR(ISNUMBER(FIND("5F",ScheduleCompile!M448)),ISNUMBER(FIND("0F",ScheduleCompile!M448)),ISNUMBER(FIND("8F",ScheduleCompile!M448)),ISNUMBER(FIND("1F",ScheduleCompile!M448)),ISNUMBER(FIND("2F",ScheduleCompile!M448)),ISNUMBER(FIND("3F",ScheduleCompile!M448)),ISNUMBER(FIND("6F",ScheduleCompile!M448)),ISNUMBER(FIND("7F",ScheduleCompile!M448)),ISNUMBER(FIND("9F",ScheduleCompile!M448)),ISNUMBER(FIND("4F",ScheduleCompile!M448))),VALUE(LEFT(ScheduleCompile!M448,FIND("F",ScheduleCompile!M448)-1)),ScheduleCompile!M448)))))),"",IF(ScheduleCompile!M448="Off",0,IF(ScheduleCompile!M448="On",1,IF(ISNUMBER(ScheduleCompile!M448),ScheduleCompile!M448/1,IF(ISTEXT(ScheduleCompile!M448),IF(OR(ISNUMBER(FIND("5F",ScheduleCompile!M448)),ISNUMBER(FIND("0F",ScheduleCompile!M448)),ISNUMBER(FIND("8F",ScheduleCompile!M448)),ISNUMBER(FIND("1F",ScheduleCompile!M448)),ISNUMBER(FIND("2F",ScheduleCompile!M448)),ISNUMBER(FIND("3F",ScheduleCompile!M448)),ISNUMBER(FIND("6F",ScheduleCompile!M448)),ISNUMBER(FIND("7F",ScheduleCompile!M448)),ISNUMBER(FIND("9F",ScheduleCompile!M448)),ISNUMBER(FIND("4F",ScheduleCompile!M448))),VALUE(LEFT(ScheduleCompile!M448,FIND("F",ScheduleCompile!M448)-1)),ScheduleCompile!M448)))))))</f>
        <v>1</v>
      </c>
      <c r="S455" s="1">
        <f>IF(AND(ISERROR(IF(ScheduleCompile!N448="Off",0,IF(ScheduleCompile!N448="On",1,IF(ISNUMBER(ScheduleCompile!N448),ScheduleCompile!N448/1,IF(ISTEXT(ScheduleCompile!N448),IF(OR(ISNUMBER(FIND("5F",ScheduleCompile!N448)),ISNUMBER(FIND("0F",ScheduleCompile!N448)),ISNUMBER(FIND("8F",ScheduleCompile!N448)),ISNUMBER(FIND("1F",ScheduleCompile!N448)),ISNUMBER(FIND("2F",ScheduleCompile!N448)),ISNUMBER(FIND("3F",ScheduleCompile!N448)),ISNUMBER(FIND("6F",ScheduleCompile!N448)),ISNUMBER(FIND("7F",ScheduleCompile!N448)),ISNUMBER(FIND("9F",ScheduleCompile!N448)),ISNUMBER(FIND("4F",ScheduleCompile!N448))),VALUE(LEFT(ScheduleCompile!N448,FIND("F",ScheduleCompile!N448)-1)),ScheduleCompile!N448)))))),ISTEXT(ScheduleCompile!#REF!)),"ENDTABLE",IF(ISERROR(IF(ScheduleCompile!N448="Off",0,IF(ScheduleCompile!N448="On",1,IF(ISNUMBER(ScheduleCompile!N448),ScheduleCompile!N448/1,IF(ISTEXT(ScheduleCompile!N448),IF(OR(ISNUMBER(FIND("5F",ScheduleCompile!N448)),ISNUMBER(FIND("0F",ScheduleCompile!N448)),ISNUMBER(FIND("8F",ScheduleCompile!N448)),ISNUMBER(FIND("1F",ScheduleCompile!N448)),ISNUMBER(FIND("2F",ScheduleCompile!N448)),ISNUMBER(FIND("3F",ScheduleCompile!N448)),ISNUMBER(FIND("6F",ScheduleCompile!N448)),ISNUMBER(FIND("7F",ScheduleCompile!N448)),ISNUMBER(FIND("9F",ScheduleCompile!N448)),ISNUMBER(FIND("4F",ScheduleCompile!N448))),VALUE(LEFT(ScheduleCompile!N448,FIND("F",ScheduleCompile!N448)-1)),ScheduleCompile!N448)))))),"",IF(ScheduleCompile!N448="Off",0,IF(ScheduleCompile!N448="On",1,IF(ISNUMBER(ScheduleCompile!N448),ScheduleCompile!N448/1,IF(ISTEXT(ScheduleCompile!N448),IF(OR(ISNUMBER(FIND("5F",ScheduleCompile!N448)),ISNUMBER(FIND("0F",ScheduleCompile!N448)),ISNUMBER(FIND("8F",ScheduleCompile!N448)),ISNUMBER(FIND("1F",ScheduleCompile!N448)),ISNUMBER(FIND("2F",ScheduleCompile!N448)),ISNUMBER(FIND("3F",ScheduleCompile!N448)),ISNUMBER(FIND("6F",ScheduleCompile!N448)),ISNUMBER(FIND("7F",ScheduleCompile!N448)),ISNUMBER(FIND("9F",ScheduleCompile!N448)),ISNUMBER(FIND("4F",ScheduleCompile!N448))),VALUE(LEFT(ScheduleCompile!N448,FIND("F",ScheduleCompile!N448)-1)),ScheduleCompile!N448)))))))</f>
        <v>1</v>
      </c>
      <c r="T455" s="1">
        <f>IF(AND(ISERROR(IF(ScheduleCompile!O448="Off",0,IF(ScheduleCompile!O448="On",1,IF(ISNUMBER(ScheduleCompile!O448),ScheduleCompile!O448/1,IF(ISTEXT(ScheduleCompile!O448),IF(OR(ISNUMBER(FIND("5F",ScheduleCompile!O448)),ISNUMBER(FIND("0F",ScheduleCompile!O448)),ISNUMBER(FIND("8F",ScheduleCompile!O448)),ISNUMBER(FIND("1F",ScheduleCompile!O448)),ISNUMBER(FIND("2F",ScheduleCompile!O448)),ISNUMBER(FIND("3F",ScheduleCompile!O448)),ISNUMBER(FIND("6F",ScheduleCompile!O448)),ISNUMBER(FIND("7F",ScheduleCompile!O448)),ISNUMBER(FIND("9F",ScheduleCompile!O448)),ISNUMBER(FIND("4F",ScheduleCompile!O448))),VALUE(LEFT(ScheduleCompile!O448,FIND("F",ScheduleCompile!O448)-1)),ScheduleCompile!O448)))))),ISTEXT(ScheduleCompile!#REF!)),"ENDTABLE",IF(ISERROR(IF(ScheduleCompile!O448="Off",0,IF(ScheduleCompile!O448="On",1,IF(ISNUMBER(ScheduleCompile!O448),ScheduleCompile!O448/1,IF(ISTEXT(ScheduleCompile!O448),IF(OR(ISNUMBER(FIND("5F",ScheduleCompile!O448)),ISNUMBER(FIND("0F",ScheduleCompile!O448)),ISNUMBER(FIND("8F",ScheduleCompile!O448)),ISNUMBER(FIND("1F",ScheduleCompile!O448)),ISNUMBER(FIND("2F",ScheduleCompile!O448)),ISNUMBER(FIND("3F",ScheduleCompile!O448)),ISNUMBER(FIND("6F",ScheduleCompile!O448)),ISNUMBER(FIND("7F",ScheduleCompile!O448)),ISNUMBER(FIND("9F",ScheduleCompile!O448)),ISNUMBER(FIND("4F",ScheduleCompile!O448))),VALUE(LEFT(ScheduleCompile!O448,FIND("F",ScheduleCompile!O448)-1)),ScheduleCompile!O448)))))),"",IF(ScheduleCompile!O448="Off",0,IF(ScheduleCompile!O448="On",1,IF(ISNUMBER(ScheduleCompile!O448),ScheduleCompile!O448/1,IF(ISTEXT(ScheduleCompile!O448),IF(OR(ISNUMBER(FIND("5F",ScheduleCompile!O448)),ISNUMBER(FIND("0F",ScheduleCompile!O448)),ISNUMBER(FIND("8F",ScheduleCompile!O448)),ISNUMBER(FIND("1F",ScheduleCompile!O448)),ISNUMBER(FIND("2F",ScheduleCompile!O448)),ISNUMBER(FIND("3F",ScheduleCompile!O448)),ISNUMBER(FIND("6F",ScheduleCompile!O448)),ISNUMBER(FIND("7F",ScheduleCompile!O448)),ISNUMBER(FIND("9F",ScheduleCompile!O448)),ISNUMBER(FIND("4F",ScheduleCompile!O448))),VALUE(LEFT(ScheduleCompile!O448,FIND("F",ScheduleCompile!O448)-1)),ScheduleCompile!O448)))))))</f>
        <v>1</v>
      </c>
      <c r="U455" s="1">
        <f>IF(AND(ISERROR(IF(ScheduleCompile!P448="Off",0,IF(ScheduleCompile!P448="On",1,IF(ISNUMBER(ScheduleCompile!P448),ScheduleCompile!P448/1,IF(ISTEXT(ScheduleCompile!P448),IF(OR(ISNUMBER(FIND("5F",ScheduleCompile!P448)),ISNUMBER(FIND("0F",ScheduleCompile!P448)),ISNUMBER(FIND("8F",ScheduleCompile!P448)),ISNUMBER(FIND("1F",ScheduleCompile!P448)),ISNUMBER(FIND("2F",ScheduleCompile!P448)),ISNUMBER(FIND("3F",ScheduleCompile!P448)),ISNUMBER(FIND("6F",ScheduleCompile!P448)),ISNUMBER(FIND("7F",ScheduleCompile!P448)),ISNUMBER(FIND("9F",ScheduleCompile!P448)),ISNUMBER(FIND("4F",ScheduleCompile!P448))),VALUE(LEFT(ScheduleCompile!P448,FIND("F",ScheduleCompile!P448)-1)),ScheduleCompile!P448)))))),ISTEXT(ScheduleCompile!#REF!)),"ENDTABLE",IF(ISERROR(IF(ScheduleCompile!P448="Off",0,IF(ScheduleCompile!P448="On",1,IF(ISNUMBER(ScheduleCompile!P448),ScheduleCompile!P448/1,IF(ISTEXT(ScheduleCompile!P448),IF(OR(ISNUMBER(FIND("5F",ScheduleCompile!P448)),ISNUMBER(FIND("0F",ScheduleCompile!P448)),ISNUMBER(FIND("8F",ScheduleCompile!P448)),ISNUMBER(FIND("1F",ScheduleCompile!P448)),ISNUMBER(FIND("2F",ScheduleCompile!P448)),ISNUMBER(FIND("3F",ScheduleCompile!P448)),ISNUMBER(FIND("6F",ScheduleCompile!P448)),ISNUMBER(FIND("7F",ScheduleCompile!P448)),ISNUMBER(FIND("9F",ScheduleCompile!P448)),ISNUMBER(FIND("4F",ScheduleCompile!P448))),VALUE(LEFT(ScheduleCompile!P448,FIND("F",ScheduleCompile!P448)-1)),ScheduleCompile!P448)))))),"",IF(ScheduleCompile!P448="Off",0,IF(ScheduleCompile!P448="On",1,IF(ISNUMBER(ScheduleCompile!P448),ScheduleCompile!P448/1,IF(ISTEXT(ScheduleCompile!P448),IF(OR(ISNUMBER(FIND("5F",ScheduleCompile!P448)),ISNUMBER(FIND("0F",ScheduleCompile!P448)),ISNUMBER(FIND("8F",ScheduleCompile!P448)),ISNUMBER(FIND("1F",ScheduleCompile!P448)),ISNUMBER(FIND("2F",ScheduleCompile!P448)),ISNUMBER(FIND("3F",ScheduleCompile!P448)),ISNUMBER(FIND("6F",ScheduleCompile!P448)),ISNUMBER(FIND("7F",ScheduleCompile!P448)),ISNUMBER(FIND("9F",ScheduleCompile!P448)),ISNUMBER(FIND("4F",ScheduleCompile!P448))),VALUE(LEFT(ScheduleCompile!P448,FIND("F",ScheduleCompile!P448)-1)),ScheduleCompile!P448)))))))</f>
        <v>1</v>
      </c>
      <c r="V455" s="1">
        <f>IF(AND(ISERROR(IF(ScheduleCompile!Q448="Off",0,IF(ScheduleCompile!Q448="On",1,IF(ISNUMBER(ScheduleCompile!Q448),ScheduleCompile!Q448/1,IF(ISTEXT(ScheduleCompile!Q448),IF(OR(ISNUMBER(FIND("5F",ScheduleCompile!Q448)),ISNUMBER(FIND("0F",ScheduleCompile!Q448)),ISNUMBER(FIND("8F",ScheduleCompile!Q448)),ISNUMBER(FIND("1F",ScheduleCompile!Q448)),ISNUMBER(FIND("2F",ScheduleCompile!Q448)),ISNUMBER(FIND("3F",ScheduleCompile!Q448)),ISNUMBER(FIND("6F",ScheduleCompile!Q448)),ISNUMBER(FIND("7F",ScheduleCompile!Q448)),ISNUMBER(FIND("9F",ScheduleCompile!Q448)),ISNUMBER(FIND("4F",ScheduleCompile!Q448))),VALUE(LEFT(ScheduleCompile!Q448,FIND("F",ScheduleCompile!Q448)-1)),ScheduleCompile!Q448)))))),ISTEXT(ScheduleCompile!#REF!)),"ENDTABLE",IF(ISERROR(IF(ScheduleCompile!Q448="Off",0,IF(ScheduleCompile!Q448="On",1,IF(ISNUMBER(ScheduleCompile!Q448),ScheduleCompile!Q448/1,IF(ISTEXT(ScheduleCompile!Q448),IF(OR(ISNUMBER(FIND("5F",ScheduleCompile!Q448)),ISNUMBER(FIND("0F",ScheduleCompile!Q448)),ISNUMBER(FIND("8F",ScheduleCompile!Q448)),ISNUMBER(FIND("1F",ScheduleCompile!Q448)),ISNUMBER(FIND("2F",ScheduleCompile!Q448)),ISNUMBER(FIND("3F",ScheduleCompile!Q448)),ISNUMBER(FIND("6F",ScheduleCompile!Q448)),ISNUMBER(FIND("7F",ScheduleCompile!Q448)),ISNUMBER(FIND("9F",ScheduleCompile!Q448)),ISNUMBER(FIND("4F",ScheduleCompile!Q448))),VALUE(LEFT(ScheduleCompile!Q448,FIND("F",ScheduleCompile!Q448)-1)),ScheduleCompile!Q448)))))),"",IF(ScheduleCompile!Q448="Off",0,IF(ScheduleCompile!Q448="On",1,IF(ISNUMBER(ScheduleCompile!Q448),ScheduleCompile!Q448/1,IF(ISTEXT(ScheduleCompile!Q448),IF(OR(ISNUMBER(FIND("5F",ScheduleCompile!Q448)),ISNUMBER(FIND("0F",ScheduleCompile!Q448)),ISNUMBER(FIND("8F",ScheduleCompile!Q448)),ISNUMBER(FIND("1F",ScheduleCompile!Q448)),ISNUMBER(FIND("2F",ScheduleCompile!Q448)),ISNUMBER(FIND("3F",ScheduleCompile!Q448)),ISNUMBER(FIND("6F",ScheduleCompile!Q448)),ISNUMBER(FIND("7F",ScheduleCompile!Q448)),ISNUMBER(FIND("9F",ScheduleCompile!Q448)),ISNUMBER(FIND("4F",ScheduleCompile!Q448))),VALUE(LEFT(ScheduleCompile!Q448,FIND("F",ScheduleCompile!Q448)-1)),ScheduleCompile!Q448)))))))</f>
        <v>1</v>
      </c>
      <c r="W455" s="1">
        <f>IF(AND(ISERROR(IF(ScheduleCompile!R448="Off",0,IF(ScheduleCompile!R448="On",1,IF(ISNUMBER(ScheduleCompile!R448),ScheduleCompile!R448/1,IF(ISTEXT(ScheduleCompile!R448),IF(OR(ISNUMBER(FIND("5F",ScheduleCompile!R448)),ISNUMBER(FIND("0F",ScheduleCompile!R448)),ISNUMBER(FIND("8F",ScheduleCompile!R448)),ISNUMBER(FIND("1F",ScheduleCompile!R448)),ISNUMBER(FIND("2F",ScheduleCompile!R448)),ISNUMBER(FIND("3F",ScheduleCompile!R448)),ISNUMBER(FIND("6F",ScheduleCompile!R448)),ISNUMBER(FIND("7F",ScheduleCompile!R448)),ISNUMBER(FIND("9F",ScheduleCompile!R448)),ISNUMBER(FIND("4F",ScheduleCompile!R448))),VALUE(LEFT(ScheduleCompile!R448,FIND("F",ScheduleCompile!R448)-1)),ScheduleCompile!R448)))))),ISTEXT(ScheduleCompile!#REF!)),"ENDTABLE",IF(ISERROR(IF(ScheduleCompile!R448="Off",0,IF(ScheduleCompile!R448="On",1,IF(ISNUMBER(ScheduleCompile!R448),ScheduleCompile!R448/1,IF(ISTEXT(ScheduleCompile!R448),IF(OR(ISNUMBER(FIND("5F",ScheduleCompile!R448)),ISNUMBER(FIND("0F",ScheduleCompile!R448)),ISNUMBER(FIND("8F",ScheduleCompile!R448)),ISNUMBER(FIND("1F",ScheduleCompile!R448)),ISNUMBER(FIND("2F",ScheduleCompile!R448)),ISNUMBER(FIND("3F",ScheduleCompile!R448)),ISNUMBER(FIND("6F",ScheduleCompile!R448)),ISNUMBER(FIND("7F",ScheduleCompile!R448)),ISNUMBER(FIND("9F",ScheduleCompile!R448)),ISNUMBER(FIND("4F",ScheduleCompile!R448))),VALUE(LEFT(ScheduleCompile!R448,FIND("F",ScheduleCompile!R448)-1)),ScheduleCompile!R448)))))),"",IF(ScheduleCompile!R448="Off",0,IF(ScheduleCompile!R448="On",1,IF(ISNUMBER(ScheduleCompile!R448),ScheduleCompile!R448/1,IF(ISTEXT(ScheduleCompile!R448),IF(OR(ISNUMBER(FIND("5F",ScheduleCompile!R448)),ISNUMBER(FIND("0F",ScheduleCompile!R448)),ISNUMBER(FIND("8F",ScheduleCompile!R448)),ISNUMBER(FIND("1F",ScheduleCompile!R448)),ISNUMBER(FIND("2F",ScheduleCompile!R448)),ISNUMBER(FIND("3F",ScheduleCompile!R448)),ISNUMBER(FIND("6F",ScheduleCompile!R448)),ISNUMBER(FIND("7F",ScheduleCompile!R448)),ISNUMBER(FIND("9F",ScheduleCompile!R448)),ISNUMBER(FIND("4F",ScheduleCompile!R448))),VALUE(LEFT(ScheduleCompile!R448,FIND("F",ScheduleCompile!R448)-1)),ScheduleCompile!R448)))))))</f>
        <v>1</v>
      </c>
      <c r="X455" s="1">
        <f>IF(AND(ISERROR(IF(ScheduleCompile!S448="Off",0,IF(ScheduleCompile!S448="On",1,IF(ISNUMBER(ScheduleCompile!S448),ScheduleCompile!S448/1,IF(ISTEXT(ScheduleCompile!S448),IF(OR(ISNUMBER(FIND("5F",ScheduleCompile!S448)),ISNUMBER(FIND("0F",ScheduleCompile!S448)),ISNUMBER(FIND("8F",ScheduleCompile!S448)),ISNUMBER(FIND("1F",ScheduleCompile!S448)),ISNUMBER(FIND("2F",ScheduleCompile!S448)),ISNUMBER(FIND("3F",ScheduleCompile!S448)),ISNUMBER(FIND("6F",ScheduleCompile!S448)),ISNUMBER(FIND("7F",ScheduleCompile!S448)),ISNUMBER(FIND("9F",ScheduleCompile!S448)),ISNUMBER(FIND("4F",ScheduleCompile!S448))),VALUE(LEFT(ScheduleCompile!S448,FIND("F",ScheduleCompile!S448)-1)),ScheduleCompile!S448)))))),ISTEXT(ScheduleCompile!#REF!)),"ENDTABLE",IF(ISERROR(IF(ScheduleCompile!S448="Off",0,IF(ScheduleCompile!S448="On",1,IF(ISNUMBER(ScheduleCompile!S448),ScheduleCompile!S448/1,IF(ISTEXT(ScheduleCompile!S448),IF(OR(ISNUMBER(FIND("5F",ScheduleCompile!S448)),ISNUMBER(FIND("0F",ScheduleCompile!S448)),ISNUMBER(FIND("8F",ScheduleCompile!S448)),ISNUMBER(FIND("1F",ScheduleCompile!S448)),ISNUMBER(FIND("2F",ScheduleCompile!S448)),ISNUMBER(FIND("3F",ScheduleCompile!S448)),ISNUMBER(FIND("6F",ScheduleCompile!S448)),ISNUMBER(FIND("7F",ScheduleCompile!S448)),ISNUMBER(FIND("9F",ScheduleCompile!S448)),ISNUMBER(FIND("4F",ScheduleCompile!S448))),VALUE(LEFT(ScheduleCompile!S448,FIND("F",ScheduleCompile!S448)-1)),ScheduleCompile!S448)))))),"",IF(ScheduleCompile!S448="Off",0,IF(ScheduleCompile!S448="On",1,IF(ISNUMBER(ScheduleCompile!S448),ScheduleCompile!S448/1,IF(ISTEXT(ScheduleCompile!S448),IF(OR(ISNUMBER(FIND("5F",ScheduleCompile!S448)),ISNUMBER(FIND("0F",ScheduleCompile!S448)),ISNUMBER(FIND("8F",ScheduleCompile!S448)),ISNUMBER(FIND("1F",ScheduleCompile!S448)),ISNUMBER(FIND("2F",ScheduleCompile!S448)),ISNUMBER(FIND("3F",ScheduleCompile!S448)),ISNUMBER(FIND("6F",ScheduleCompile!S448)),ISNUMBER(FIND("7F",ScheduleCompile!S448)),ISNUMBER(FIND("9F",ScheduleCompile!S448)),ISNUMBER(FIND("4F",ScheduleCompile!S448))),VALUE(LEFT(ScheduleCompile!S448,FIND("F",ScheduleCompile!S448)-1)),ScheduleCompile!S448)))))))</f>
        <v>1</v>
      </c>
      <c r="Y455" s="1">
        <f>IF(AND(ISERROR(IF(ScheduleCompile!T448="Off",0,IF(ScheduleCompile!T448="On",1,IF(ISNUMBER(ScheduleCompile!T448),ScheduleCompile!T448/1,IF(ISTEXT(ScheduleCompile!T448),IF(OR(ISNUMBER(FIND("5F",ScheduleCompile!T448)),ISNUMBER(FIND("0F",ScheduleCompile!T448)),ISNUMBER(FIND("8F",ScheduleCompile!T448)),ISNUMBER(FIND("1F",ScheduleCompile!T448)),ISNUMBER(FIND("2F",ScheduleCompile!T448)),ISNUMBER(FIND("3F",ScheduleCompile!T448)),ISNUMBER(FIND("6F",ScheduleCompile!T448)),ISNUMBER(FIND("7F",ScheduleCompile!T448)),ISNUMBER(FIND("9F",ScheduleCompile!T448)),ISNUMBER(FIND("4F",ScheduleCompile!T448))),VALUE(LEFT(ScheduleCompile!T448,FIND("F",ScheduleCompile!T448)-1)),ScheduleCompile!T448)))))),ISTEXT(ScheduleCompile!#REF!)),"ENDTABLE",IF(ISERROR(IF(ScheduleCompile!T448="Off",0,IF(ScheduleCompile!T448="On",1,IF(ISNUMBER(ScheduleCompile!T448),ScheduleCompile!T448/1,IF(ISTEXT(ScheduleCompile!T448),IF(OR(ISNUMBER(FIND("5F",ScheduleCompile!T448)),ISNUMBER(FIND("0F",ScheduleCompile!T448)),ISNUMBER(FIND("8F",ScheduleCompile!T448)),ISNUMBER(FIND("1F",ScheduleCompile!T448)),ISNUMBER(FIND("2F",ScheduleCompile!T448)),ISNUMBER(FIND("3F",ScheduleCompile!T448)),ISNUMBER(FIND("6F",ScheduleCompile!T448)),ISNUMBER(FIND("7F",ScheduleCompile!T448)),ISNUMBER(FIND("9F",ScheduleCompile!T448)),ISNUMBER(FIND("4F",ScheduleCompile!T448))),VALUE(LEFT(ScheduleCompile!T448,FIND("F",ScheduleCompile!T448)-1)),ScheduleCompile!T448)))))),"",IF(ScheduleCompile!T448="Off",0,IF(ScheduleCompile!T448="On",1,IF(ISNUMBER(ScheduleCompile!T448),ScheduleCompile!T448/1,IF(ISTEXT(ScheduleCompile!T448),IF(OR(ISNUMBER(FIND("5F",ScheduleCompile!T448)),ISNUMBER(FIND("0F",ScheduleCompile!T448)),ISNUMBER(FIND("8F",ScheduleCompile!T448)),ISNUMBER(FIND("1F",ScheduleCompile!T448)),ISNUMBER(FIND("2F",ScheduleCompile!T448)),ISNUMBER(FIND("3F",ScheduleCompile!T448)),ISNUMBER(FIND("6F",ScheduleCompile!T448)),ISNUMBER(FIND("7F",ScheduleCompile!T448)),ISNUMBER(FIND("9F",ScheduleCompile!T448)),ISNUMBER(FIND("4F",ScheduleCompile!T448))),VALUE(LEFT(ScheduleCompile!T448,FIND("F",ScheduleCompile!T448)-1)),ScheduleCompile!T448)))))))</f>
        <v>1</v>
      </c>
      <c r="Z455" s="1">
        <f>IF(AND(ISERROR(IF(ScheduleCompile!U448="Off",0,IF(ScheduleCompile!U448="On",1,IF(ISNUMBER(ScheduleCompile!U448),ScheduleCompile!U448/1,IF(ISTEXT(ScheduleCompile!U448),IF(OR(ISNUMBER(FIND("5F",ScheduleCompile!U448)),ISNUMBER(FIND("0F",ScheduleCompile!U448)),ISNUMBER(FIND("8F",ScheduleCompile!U448)),ISNUMBER(FIND("1F",ScheduleCompile!U448)),ISNUMBER(FIND("2F",ScheduleCompile!U448)),ISNUMBER(FIND("3F",ScheduleCompile!U448)),ISNUMBER(FIND("6F",ScheduleCompile!U448)),ISNUMBER(FIND("7F",ScheduleCompile!U448)),ISNUMBER(FIND("9F",ScheduleCompile!U448)),ISNUMBER(FIND("4F",ScheduleCompile!U448))),VALUE(LEFT(ScheduleCompile!U448,FIND("F",ScheduleCompile!U448)-1)),ScheduleCompile!U448)))))),ISTEXT(ScheduleCompile!#REF!)),"ENDTABLE",IF(ISERROR(IF(ScheduleCompile!U448="Off",0,IF(ScheduleCompile!U448="On",1,IF(ISNUMBER(ScheduleCompile!U448),ScheduleCompile!U448/1,IF(ISTEXT(ScheduleCompile!U448),IF(OR(ISNUMBER(FIND("5F",ScheduleCompile!U448)),ISNUMBER(FIND("0F",ScheduleCompile!U448)),ISNUMBER(FIND("8F",ScheduleCompile!U448)),ISNUMBER(FIND("1F",ScheduleCompile!U448)),ISNUMBER(FIND("2F",ScheduleCompile!U448)),ISNUMBER(FIND("3F",ScheduleCompile!U448)),ISNUMBER(FIND("6F",ScheduleCompile!U448)),ISNUMBER(FIND("7F",ScheduleCompile!U448)),ISNUMBER(FIND("9F",ScheduleCompile!U448)),ISNUMBER(FIND("4F",ScheduleCompile!U448))),VALUE(LEFT(ScheduleCompile!U448,FIND("F",ScheduleCompile!U448)-1)),ScheduleCompile!U448)))))),"",IF(ScheduleCompile!U448="Off",0,IF(ScheduleCompile!U448="On",1,IF(ISNUMBER(ScheduleCompile!U448),ScheduleCompile!U448/1,IF(ISTEXT(ScheduleCompile!U448),IF(OR(ISNUMBER(FIND("5F",ScheduleCompile!U448)),ISNUMBER(FIND("0F",ScheduleCompile!U448)),ISNUMBER(FIND("8F",ScheduleCompile!U448)),ISNUMBER(FIND("1F",ScheduleCompile!U448)),ISNUMBER(FIND("2F",ScheduleCompile!U448)),ISNUMBER(FIND("3F",ScheduleCompile!U448)),ISNUMBER(FIND("6F",ScheduleCompile!U448)),ISNUMBER(FIND("7F",ScheduleCompile!U448)),ISNUMBER(FIND("9F",ScheduleCompile!U448)),ISNUMBER(FIND("4F",ScheduleCompile!U448))),VALUE(LEFT(ScheduleCompile!U448,FIND("F",ScheduleCompile!U448)-1)),ScheduleCompile!U448)))))))</f>
        <v>0</v>
      </c>
      <c r="AA455" s="1">
        <f>IF(AND(ISERROR(IF(ScheduleCompile!V448="Off",0,IF(ScheduleCompile!V448="On",1,IF(ISNUMBER(ScheduleCompile!V448),ScheduleCompile!V448/1,IF(ISTEXT(ScheduleCompile!V448),IF(OR(ISNUMBER(FIND("5F",ScheduleCompile!V448)),ISNUMBER(FIND("0F",ScheduleCompile!V448)),ISNUMBER(FIND("8F",ScheduleCompile!V448)),ISNUMBER(FIND("1F",ScheduleCompile!V448)),ISNUMBER(FIND("2F",ScheduleCompile!V448)),ISNUMBER(FIND("3F",ScheduleCompile!V448)),ISNUMBER(FIND("6F",ScheduleCompile!V448)),ISNUMBER(FIND("7F",ScheduleCompile!V448)),ISNUMBER(FIND("9F",ScheduleCompile!V448)),ISNUMBER(FIND("4F",ScheduleCompile!V448))),VALUE(LEFT(ScheduleCompile!V448,FIND("F",ScheduleCompile!V448)-1)),ScheduleCompile!V448)))))),ISTEXT(ScheduleCompile!#REF!)),"ENDTABLE",IF(ISERROR(IF(ScheduleCompile!V448="Off",0,IF(ScheduleCompile!V448="On",1,IF(ISNUMBER(ScheduleCompile!V448),ScheduleCompile!V448/1,IF(ISTEXT(ScheduleCompile!V448),IF(OR(ISNUMBER(FIND("5F",ScheduleCompile!V448)),ISNUMBER(FIND("0F",ScheduleCompile!V448)),ISNUMBER(FIND("8F",ScheduleCompile!V448)),ISNUMBER(FIND("1F",ScheduleCompile!V448)),ISNUMBER(FIND("2F",ScheduleCompile!V448)),ISNUMBER(FIND("3F",ScheduleCompile!V448)),ISNUMBER(FIND("6F",ScheduleCompile!V448)),ISNUMBER(FIND("7F",ScheduleCompile!V448)),ISNUMBER(FIND("9F",ScheduleCompile!V448)),ISNUMBER(FIND("4F",ScheduleCompile!V448))),VALUE(LEFT(ScheduleCompile!V448,FIND("F",ScheduleCompile!V448)-1)),ScheduleCompile!V448)))))),"",IF(ScheduleCompile!V448="Off",0,IF(ScheduleCompile!V448="On",1,IF(ISNUMBER(ScheduleCompile!V448),ScheduleCompile!V448/1,IF(ISTEXT(ScheduleCompile!V448),IF(OR(ISNUMBER(FIND("5F",ScheduleCompile!V448)),ISNUMBER(FIND("0F",ScheduleCompile!V448)),ISNUMBER(FIND("8F",ScheduleCompile!V448)),ISNUMBER(FIND("1F",ScheduleCompile!V448)),ISNUMBER(FIND("2F",ScheduleCompile!V448)),ISNUMBER(FIND("3F",ScheduleCompile!V448)),ISNUMBER(FIND("6F",ScheduleCompile!V448)),ISNUMBER(FIND("7F",ScheduleCompile!V448)),ISNUMBER(FIND("9F",ScheduleCompile!V448)),ISNUMBER(FIND("4F",ScheduleCompile!V448))),VALUE(LEFT(ScheduleCompile!V448,FIND("F",ScheduleCompile!V448)-1)),ScheduleCompile!V448)))))))</f>
        <v>0</v>
      </c>
      <c r="AB455" s="1">
        <f>IF(AND(ISERROR(IF(ScheduleCompile!W448="Off",0,IF(ScheduleCompile!W448="On",1,IF(ISNUMBER(ScheduleCompile!W448),ScheduleCompile!W448/1,IF(ISTEXT(ScheduleCompile!W448),IF(OR(ISNUMBER(FIND("5F",ScheduleCompile!W448)),ISNUMBER(FIND("0F",ScheduleCompile!W448)),ISNUMBER(FIND("8F",ScheduleCompile!W448)),ISNUMBER(FIND("1F",ScheduleCompile!W448)),ISNUMBER(FIND("2F",ScheduleCompile!W448)),ISNUMBER(FIND("3F",ScheduleCompile!W448)),ISNUMBER(FIND("6F",ScheduleCompile!W448)),ISNUMBER(FIND("7F",ScheduleCompile!W448)),ISNUMBER(FIND("9F",ScheduleCompile!W448)),ISNUMBER(FIND("4F",ScheduleCompile!W448))),VALUE(LEFT(ScheduleCompile!W448,FIND("F",ScheduleCompile!W448)-1)),ScheduleCompile!W448)))))),ISTEXT(ScheduleCompile!#REF!)),"ENDTABLE",IF(ISERROR(IF(ScheduleCompile!W448="Off",0,IF(ScheduleCompile!W448="On",1,IF(ISNUMBER(ScheduleCompile!W448),ScheduleCompile!W448/1,IF(ISTEXT(ScheduleCompile!W448),IF(OR(ISNUMBER(FIND("5F",ScheduleCompile!W448)),ISNUMBER(FIND("0F",ScheduleCompile!W448)),ISNUMBER(FIND("8F",ScheduleCompile!W448)),ISNUMBER(FIND("1F",ScheduleCompile!W448)),ISNUMBER(FIND("2F",ScheduleCompile!W448)),ISNUMBER(FIND("3F",ScheduleCompile!W448)),ISNUMBER(FIND("6F",ScheduleCompile!W448)),ISNUMBER(FIND("7F",ScheduleCompile!W448)),ISNUMBER(FIND("9F",ScheduleCompile!W448)),ISNUMBER(FIND("4F",ScheduleCompile!W448))),VALUE(LEFT(ScheduleCompile!W448,FIND("F",ScheduleCompile!W448)-1)),ScheduleCompile!W448)))))),"",IF(ScheduleCompile!W448="Off",0,IF(ScheduleCompile!W448="On",1,IF(ISNUMBER(ScheduleCompile!W448),ScheduleCompile!W448/1,IF(ISTEXT(ScheduleCompile!W448),IF(OR(ISNUMBER(FIND("5F",ScheduleCompile!W448)),ISNUMBER(FIND("0F",ScheduleCompile!W448)),ISNUMBER(FIND("8F",ScheduleCompile!W448)),ISNUMBER(FIND("1F",ScheduleCompile!W448)),ISNUMBER(FIND("2F",ScheduleCompile!W448)),ISNUMBER(FIND("3F",ScheduleCompile!W448)),ISNUMBER(FIND("6F",ScheduleCompile!W448)),ISNUMBER(FIND("7F",ScheduleCompile!W448)),ISNUMBER(FIND("9F",ScheduleCompile!W448)),ISNUMBER(FIND("4F",ScheduleCompile!W448))),VALUE(LEFT(ScheduleCompile!W448,FIND("F",ScheduleCompile!W448)-1)),ScheduleCompile!W448)))))))</f>
        <v>0</v>
      </c>
      <c r="AC455" s="1">
        <f>IF(AND(ISERROR(IF(ScheduleCompile!X448="Off",0,IF(ScheduleCompile!X448="On",1,IF(ISNUMBER(ScheduleCompile!X448),ScheduleCompile!X448/1,IF(ISTEXT(ScheduleCompile!X448),IF(OR(ISNUMBER(FIND("5F",ScheduleCompile!X448)),ISNUMBER(FIND("0F",ScheduleCompile!X448)),ISNUMBER(FIND("8F",ScheduleCompile!X448)),ISNUMBER(FIND("1F",ScheduleCompile!X448)),ISNUMBER(FIND("2F",ScheduleCompile!X448)),ISNUMBER(FIND("3F",ScheduleCompile!X448)),ISNUMBER(FIND("6F",ScheduleCompile!X448)),ISNUMBER(FIND("7F",ScheduleCompile!X448)),ISNUMBER(FIND("9F",ScheduleCompile!X448)),ISNUMBER(FIND("4F",ScheduleCompile!X448))),VALUE(LEFT(ScheduleCompile!X448,FIND("F",ScheduleCompile!X448)-1)),ScheduleCompile!X448)))))),ISTEXT(ScheduleCompile!#REF!)),"ENDTABLE",IF(ISERROR(IF(ScheduleCompile!X448="Off",0,IF(ScheduleCompile!X448="On",1,IF(ISNUMBER(ScheduleCompile!X448),ScheduleCompile!X448/1,IF(ISTEXT(ScheduleCompile!X448),IF(OR(ISNUMBER(FIND("5F",ScheduleCompile!X448)),ISNUMBER(FIND("0F",ScheduleCompile!X448)),ISNUMBER(FIND("8F",ScheduleCompile!X448)),ISNUMBER(FIND("1F",ScheduleCompile!X448)),ISNUMBER(FIND("2F",ScheduleCompile!X448)),ISNUMBER(FIND("3F",ScheduleCompile!X448)),ISNUMBER(FIND("6F",ScheduleCompile!X448)),ISNUMBER(FIND("7F",ScheduleCompile!X448)),ISNUMBER(FIND("9F",ScheduleCompile!X448)),ISNUMBER(FIND("4F",ScheduleCompile!X448))),VALUE(LEFT(ScheduleCompile!X448,FIND("F",ScheduleCompile!X448)-1)),ScheduleCompile!X448)))))),"",IF(ScheduleCompile!X448="Off",0,IF(ScheduleCompile!X448="On",1,IF(ISNUMBER(ScheduleCompile!X448),ScheduleCompile!X448/1,IF(ISTEXT(ScheduleCompile!X448),IF(OR(ISNUMBER(FIND("5F",ScheduleCompile!X448)),ISNUMBER(FIND("0F",ScheduleCompile!X448)),ISNUMBER(FIND("8F",ScheduleCompile!X448)),ISNUMBER(FIND("1F",ScheduleCompile!X448)),ISNUMBER(FIND("2F",ScheduleCompile!X448)),ISNUMBER(FIND("3F",ScheduleCompile!X448)),ISNUMBER(FIND("6F",ScheduleCompile!X448)),ISNUMBER(FIND("7F",ScheduleCompile!X448)),ISNUMBER(FIND("9F",ScheduleCompile!X448)),ISNUMBER(FIND("4F",ScheduleCompile!X448))),VALUE(LEFT(ScheduleCompile!X448,FIND("F",ScheduleCompile!X448)-1)),ScheduleCompile!X448)))))))</f>
        <v>0</v>
      </c>
      <c r="AD455" s="1">
        <f>IF(AND(ISERROR(IF(ScheduleCompile!Y448="Off",0,IF(ScheduleCompile!Y448="On",1,IF(ISNUMBER(ScheduleCompile!Y448),ScheduleCompile!Y448/1,IF(ISTEXT(ScheduleCompile!Y448),IF(OR(ISNUMBER(FIND("5F",ScheduleCompile!Y448)),ISNUMBER(FIND("0F",ScheduleCompile!Y448)),ISNUMBER(FIND("8F",ScheduleCompile!Y448)),ISNUMBER(FIND("1F",ScheduleCompile!Y448)),ISNUMBER(FIND("2F",ScheduleCompile!Y448)),ISNUMBER(FIND("3F",ScheduleCompile!Y448)),ISNUMBER(FIND("6F",ScheduleCompile!Y448)),ISNUMBER(FIND("7F",ScheduleCompile!Y448)),ISNUMBER(FIND("9F",ScheduleCompile!Y448)),ISNUMBER(FIND("4F",ScheduleCompile!Y448))),VALUE(LEFT(ScheduleCompile!Y448,FIND("F",ScheduleCompile!Y448)-1)),ScheduleCompile!Y448)))))),ISTEXT(ScheduleCompile!#REF!)),"ENDTABLE",IF(ISERROR(IF(ScheduleCompile!Y448="Off",0,IF(ScheduleCompile!Y448="On",1,IF(ISNUMBER(ScheduleCompile!Y448),ScheduleCompile!Y448/1,IF(ISTEXT(ScheduleCompile!Y448),IF(OR(ISNUMBER(FIND("5F",ScheduleCompile!Y448)),ISNUMBER(FIND("0F",ScheduleCompile!Y448)),ISNUMBER(FIND("8F",ScheduleCompile!Y448)),ISNUMBER(FIND("1F",ScheduleCompile!Y448)),ISNUMBER(FIND("2F",ScheduleCompile!Y448)),ISNUMBER(FIND("3F",ScheduleCompile!Y448)),ISNUMBER(FIND("6F",ScheduleCompile!Y448)),ISNUMBER(FIND("7F",ScheduleCompile!Y448)),ISNUMBER(FIND("9F",ScheduleCompile!Y448)),ISNUMBER(FIND("4F",ScheduleCompile!Y448))),VALUE(LEFT(ScheduleCompile!Y448,FIND("F",ScheduleCompile!Y448)-1)),ScheduleCompile!Y448)))))),"",IF(ScheduleCompile!Y448="Off",0,IF(ScheduleCompile!Y448="On",1,IF(ISNUMBER(ScheduleCompile!Y448),ScheduleCompile!Y448/1,IF(ISTEXT(ScheduleCompile!Y448),IF(OR(ISNUMBER(FIND("5F",ScheduleCompile!Y448)),ISNUMBER(FIND("0F",ScheduleCompile!Y448)),ISNUMBER(FIND("8F",ScheduleCompile!Y448)),ISNUMBER(FIND("1F",ScheduleCompile!Y448)),ISNUMBER(FIND("2F",ScheduleCompile!Y448)),ISNUMBER(FIND("3F",ScheduleCompile!Y448)),ISNUMBER(FIND("6F",ScheduleCompile!Y448)),ISNUMBER(FIND("7F",ScheduleCompile!Y448)),ISNUMBER(FIND("9F",ScheduleCompile!Y448)),ISNUMBER(FIND("4F",ScheduleCompile!Y448))),VALUE(LEFT(ScheduleCompile!Y448,FIND("F",ScheduleCompile!Y448)-1)),ScheduleCompile!Y448)))))))</f>
        <v>0</v>
      </c>
    </row>
    <row r="456" spans="1:30" x14ac:dyDescent="0.25">
      <c r="A456" t="str">
        <f t="shared" si="31"/>
        <v>SchDay "RetailWtrHtrSetptWD"  Type = "Temperature" Hr = (135, 135, 135, 135, 135, 135, 135, 135, 135, 135, 135, 135, 135, 135, 135, 135, 135, 135, 135, 135, 135, 135, 135, 135) ..</v>
      </c>
      <c r="B456" s="1" t="s">
        <v>623</v>
      </c>
      <c r="C456" t="str">
        <f t="shared" si="32"/>
        <v xml:space="preserve">SchDay "RetailWtrHtrSetptWD"  Type = "Temperature" Hr = </v>
      </c>
      <c r="D456" t="str">
        <f t="shared" si="33"/>
        <v>(135, 135, 135, 135, 135, 135, 135, 135, 135, 135, 135, 135, 135, 135, 135, 135, 135, 135, 135, 135, 135, 135, 135, 135) ..</v>
      </c>
      <c r="E456" s="30" t="str">
        <f>ScheduleCompile!A449</f>
        <v>RetailWtrHtrSetptWD</v>
      </c>
      <c r="F456" t="str">
        <f t="shared" ref="F456:F519" si="34">IF(ISNUMBER(FIND("HVAC",E456)),"OnOff",IF(ISNUMBER(FIND("ClgSetpt",E456)),"Temperature",IF(ISNUMBER(FIND("HtgSetpt",E456)),"Temperature",IF(ISNUMBER(FIND("WaterMain",E456)),"Temperature",IF(ISNUMBER(FIND("WtrHtrSetpt",E456)),"Temperature","Fraction")))))</f>
        <v>Temperature</v>
      </c>
      <c r="G456" s="1">
        <f>IF(AND(ISERROR(IF(ScheduleCompile!B449="Off",0,IF(ScheduleCompile!B449="On",1,IF(ISNUMBER(ScheduleCompile!B449),ScheduleCompile!B449/1,IF(ISTEXT(ScheduleCompile!B449),IF(OR(ISNUMBER(FIND("5F",ScheduleCompile!B449)),ISNUMBER(FIND("0F",ScheduleCompile!B449)),ISNUMBER(FIND("8F",ScheduleCompile!B449)),ISNUMBER(FIND("1F",ScheduleCompile!B449)),ISNUMBER(FIND("2F",ScheduleCompile!B449)),ISNUMBER(FIND("3F",ScheduleCompile!B449)),ISNUMBER(FIND("6F",ScheduleCompile!B449)),ISNUMBER(FIND("7F",ScheduleCompile!B449)),ISNUMBER(FIND("9F",ScheduleCompile!B449)),ISNUMBER(FIND("4F",ScheduleCompile!B449))),VALUE(LEFT(ScheduleCompile!B449,FIND("F",ScheduleCompile!B449)-1)),ScheduleCompile!B449)))))),ISTEXT(ScheduleCompile!#REF!)),"ENDTABLE",IF(ISERROR(IF(ScheduleCompile!B449="Off",0,IF(ScheduleCompile!B449="On",1,IF(ISNUMBER(ScheduleCompile!B449),ScheduleCompile!B449/1,IF(ISTEXT(ScheduleCompile!B449),IF(OR(ISNUMBER(FIND("5F",ScheduleCompile!B449)),ISNUMBER(FIND("0F",ScheduleCompile!B449)),ISNUMBER(FIND("8F",ScheduleCompile!B449)),ISNUMBER(FIND("1F",ScheduleCompile!B449)),ISNUMBER(FIND("2F",ScheduleCompile!B449)),ISNUMBER(FIND("3F",ScheduleCompile!B449)),ISNUMBER(FIND("6F",ScheduleCompile!B449)),ISNUMBER(FIND("7F",ScheduleCompile!B449)),ISNUMBER(FIND("9F",ScheduleCompile!B449)),ISNUMBER(FIND("4F",ScheduleCompile!B449))),VALUE(LEFT(ScheduleCompile!B449,FIND("F",ScheduleCompile!B449)-1)),ScheduleCompile!B449)))))),"",IF(ScheduleCompile!B449="Off",0,IF(ScheduleCompile!B449="On",1,IF(ISNUMBER(ScheduleCompile!B449),ScheduleCompile!B449/1,IF(ISTEXT(ScheduleCompile!B449),IF(OR(ISNUMBER(FIND("5F",ScheduleCompile!B449)),ISNUMBER(FIND("0F",ScheduleCompile!B449)),ISNUMBER(FIND("8F",ScheduleCompile!B449)),ISNUMBER(FIND("1F",ScheduleCompile!B449)),ISNUMBER(FIND("2F",ScheduleCompile!B449)),ISNUMBER(FIND("3F",ScheduleCompile!B449)),ISNUMBER(FIND("6F",ScheduleCompile!B449)),ISNUMBER(FIND("7F",ScheduleCompile!B449)),ISNUMBER(FIND("9F",ScheduleCompile!B449)),ISNUMBER(FIND("4F",ScheduleCompile!B449))),VALUE(LEFT(ScheduleCompile!B449,FIND("F",ScheduleCompile!B449)-1)),ScheduleCompile!B449)))))))</f>
        <v>135</v>
      </c>
      <c r="H456" s="1">
        <f>IF(AND(ISERROR(IF(ScheduleCompile!C449="Off",0,IF(ScheduleCompile!C449="On",1,IF(ISNUMBER(ScheduleCompile!C449),ScheduleCompile!C449/1,IF(ISTEXT(ScheduleCompile!C449),IF(OR(ISNUMBER(FIND("5F",ScheduleCompile!C449)),ISNUMBER(FIND("0F",ScheduleCompile!C449)),ISNUMBER(FIND("8F",ScheduleCompile!C449)),ISNUMBER(FIND("1F",ScheduleCompile!C449)),ISNUMBER(FIND("2F",ScheduleCompile!C449)),ISNUMBER(FIND("3F",ScheduleCompile!C449)),ISNUMBER(FIND("6F",ScheduleCompile!C449)),ISNUMBER(FIND("7F",ScheduleCompile!C449)),ISNUMBER(FIND("9F",ScheduleCompile!C449)),ISNUMBER(FIND("4F",ScheduleCompile!C449))),VALUE(LEFT(ScheduleCompile!C449,FIND("F",ScheduleCompile!C449)-1)),ScheduleCompile!C449)))))),ISTEXT(ScheduleCompile!#REF!)),"ENDTABLE",IF(ISERROR(IF(ScheduleCompile!C449="Off",0,IF(ScheduleCompile!C449="On",1,IF(ISNUMBER(ScheduleCompile!C449),ScheduleCompile!C449/1,IF(ISTEXT(ScheduleCompile!C449),IF(OR(ISNUMBER(FIND("5F",ScheduleCompile!C449)),ISNUMBER(FIND("0F",ScheduleCompile!C449)),ISNUMBER(FIND("8F",ScheduleCompile!C449)),ISNUMBER(FIND("1F",ScheduleCompile!C449)),ISNUMBER(FIND("2F",ScheduleCompile!C449)),ISNUMBER(FIND("3F",ScheduleCompile!C449)),ISNUMBER(FIND("6F",ScheduleCompile!C449)),ISNUMBER(FIND("7F",ScheduleCompile!C449)),ISNUMBER(FIND("9F",ScheduleCompile!C449)),ISNUMBER(FIND("4F",ScheduleCompile!C449))),VALUE(LEFT(ScheduleCompile!C449,FIND("F",ScheduleCompile!C449)-1)),ScheduleCompile!C449)))))),"",IF(ScheduleCompile!C449="Off",0,IF(ScheduleCompile!C449="On",1,IF(ISNUMBER(ScheduleCompile!C449),ScheduleCompile!C449/1,IF(ISTEXT(ScheduleCompile!C449),IF(OR(ISNUMBER(FIND("5F",ScheduleCompile!C449)),ISNUMBER(FIND("0F",ScheduleCompile!C449)),ISNUMBER(FIND("8F",ScheduleCompile!C449)),ISNUMBER(FIND("1F",ScheduleCompile!C449)),ISNUMBER(FIND("2F",ScheduleCompile!C449)),ISNUMBER(FIND("3F",ScheduleCompile!C449)),ISNUMBER(FIND("6F",ScheduleCompile!C449)),ISNUMBER(FIND("7F",ScheduleCompile!C449)),ISNUMBER(FIND("9F",ScheduleCompile!C449)),ISNUMBER(FIND("4F",ScheduleCompile!C449))),VALUE(LEFT(ScheduleCompile!C449,FIND("F",ScheduleCompile!C449)-1)),ScheduleCompile!C449)))))))</f>
        <v>135</v>
      </c>
      <c r="I456" s="1">
        <f>IF(AND(ISERROR(IF(ScheduleCompile!D449="Off",0,IF(ScheduleCompile!D449="On",1,IF(ISNUMBER(ScheduleCompile!D449),ScheduleCompile!D449/1,IF(ISTEXT(ScheduleCompile!D449),IF(OR(ISNUMBER(FIND("5F",ScheduleCompile!D449)),ISNUMBER(FIND("0F",ScheduleCompile!D449)),ISNUMBER(FIND("8F",ScheduleCompile!D449)),ISNUMBER(FIND("1F",ScheduleCompile!D449)),ISNUMBER(FIND("2F",ScheduleCompile!D449)),ISNUMBER(FIND("3F",ScheduleCompile!D449)),ISNUMBER(FIND("6F",ScheduleCompile!D449)),ISNUMBER(FIND("7F",ScheduleCompile!D449)),ISNUMBER(FIND("9F",ScheduleCompile!D449)),ISNUMBER(FIND("4F",ScheduleCompile!D449))),VALUE(LEFT(ScheduleCompile!D449,FIND("F",ScheduleCompile!D449)-1)),ScheduleCompile!D449)))))),ISTEXT(ScheduleCompile!#REF!)),"ENDTABLE",IF(ISERROR(IF(ScheduleCompile!D449="Off",0,IF(ScheduleCompile!D449="On",1,IF(ISNUMBER(ScheduleCompile!D449),ScheduleCompile!D449/1,IF(ISTEXT(ScheduleCompile!D449),IF(OR(ISNUMBER(FIND("5F",ScheduleCompile!D449)),ISNUMBER(FIND("0F",ScheduleCompile!D449)),ISNUMBER(FIND("8F",ScheduleCompile!D449)),ISNUMBER(FIND("1F",ScheduleCompile!D449)),ISNUMBER(FIND("2F",ScheduleCompile!D449)),ISNUMBER(FIND("3F",ScheduleCompile!D449)),ISNUMBER(FIND("6F",ScheduleCompile!D449)),ISNUMBER(FIND("7F",ScheduleCompile!D449)),ISNUMBER(FIND("9F",ScheduleCompile!D449)),ISNUMBER(FIND("4F",ScheduleCompile!D449))),VALUE(LEFT(ScheduleCompile!D449,FIND("F",ScheduleCompile!D449)-1)),ScheduleCompile!D449)))))),"",IF(ScheduleCompile!D449="Off",0,IF(ScheduleCompile!D449="On",1,IF(ISNUMBER(ScheduleCompile!D449),ScheduleCompile!D449/1,IF(ISTEXT(ScheduleCompile!D449),IF(OR(ISNUMBER(FIND("5F",ScheduleCompile!D449)),ISNUMBER(FIND("0F",ScheduleCompile!D449)),ISNUMBER(FIND("8F",ScheduleCompile!D449)),ISNUMBER(FIND("1F",ScheduleCompile!D449)),ISNUMBER(FIND("2F",ScheduleCompile!D449)),ISNUMBER(FIND("3F",ScheduleCompile!D449)),ISNUMBER(FIND("6F",ScheduleCompile!D449)),ISNUMBER(FIND("7F",ScheduleCompile!D449)),ISNUMBER(FIND("9F",ScheduleCompile!D449)),ISNUMBER(FIND("4F",ScheduleCompile!D449))),VALUE(LEFT(ScheduleCompile!D449,FIND("F",ScheduleCompile!D449)-1)),ScheduleCompile!D449)))))))</f>
        <v>135</v>
      </c>
      <c r="J456" s="1">
        <f>IF(AND(ISERROR(IF(ScheduleCompile!E449="Off",0,IF(ScheduleCompile!E449="On",1,IF(ISNUMBER(ScheduleCompile!E449),ScheduleCompile!E449/1,IF(ISTEXT(ScheduleCompile!E449),IF(OR(ISNUMBER(FIND("5F",ScheduleCompile!E449)),ISNUMBER(FIND("0F",ScheduleCompile!E449)),ISNUMBER(FIND("8F",ScheduleCompile!E449)),ISNUMBER(FIND("1F",ScheduleCompile!E449)),ISNUMBER(FIND("2F",ScheduleCompile!E449)),ISNUMBER(FIND("3F",ScheduleCompile!E449)),ISNUMBER(FIND("6F",ScheduleCompile!E449)),ISNUMBER(FIND("7F",ScheduleCompile!E449)),ISNUMBER(FIND("9F",ScheduleCompile!E449)),ISNUMBER(FIND("4F",ScheduleCompile!E449))),VALUE(LEFT(ScheduleCompile!E449,FIND("F",ScheduleCompile!E449)-1)),ScheduleCompile!E449)))))),ISTEXT(ScheduleCompile!#REF!)),"ENDTABLE",IF(ISERROR(IF(ScheduleCompile!E449="Off",0,IF(ScheduleCompile!E449="On",1,IF(ISNUMBER(ScheduleCompile!E449),ScheduleCompile!E449/1,IF(ISTEXT(ScheduleCompile!E449),IF(OR(ISNUMBER(FIND("5F",ScheduleCompile!E449)),ISNUMBER(FIND("0F",ScheduleCompile!E449)),ISNUMBER(FIND("8F",ScheduleCompile!E449)),ISNUMBER(FIND("1F",ScheduleCompile!E449)),ISNUMBER(FIND("2F",ScheduleCompile!E449)),ISNUMBER(FIND("3F",ScheduleCompile!E449)),ISNUMBER(FIND("6F",ScheduleCompile!E449)),ISNUMBER(FIND("7F",ScheduleCompile!E449)),ISNUMBER(FIND("9F",ScheduleCompile!E449)),ISNUMBER(FIND("4F",ScheduleCompile!E449))),VALUE(LEFT(ScheduleCompile!E449,FIND("F",ScheduleCompile!E449)-1)),ScheduleCompile!E449)))))),"",IF(ScheduleCompile!E449="Off",0,IF(ScheduleCompile!E449="On",1,IF(ISNUMBER(ScheduleCompile!E449),ScheduleCompile!E449/1,IF(ISTEXT(ScheduleCompile!E449),IF(OR(ISNUMBER(FIND("5F",ScheduleCompile!E449)),ISNUMBER(FIND("0F",ScheduleCompile!E449)),ISNUMBER(FIND("8F",ScheduleCompile!E449)),ISNUMBER(FIND("1F",ScheduleCompile!E449)),ISNUMBER(FIND("2F",ScheduleCompile!E449)),ISNUMBER(FIND("3F",ScheduleCompile!E449)),ISNUMBER(FIND("6F",ScheduleCompile!E449)),ISNUMBER(FIND("7F",ScheduleCompile!E449)),ISNUMBER(FIND("9F",ScheduleCompile!E449)),ISNUMBER(FIND("4F",ScheduleCompile!E449))),VALUE(LEFT(ScheduleCompile!E449,FIND("F",ScheduleCompile!E449)-1)),ScheduleCompile!E449)))))))</f>
        <v>135</v>
      </c>
      <c r="K456" s="1">
        <f>IF(AND(ISERROR(IF(ScheduleCompile!F449="Off",0,IF(ScheduleCompile!F449="On",1,IF(ISNUMBER(ScheduleCompile!F449),ScheduleCompile!F449/1,IF(ISTEXT(ScheduleCompile!F449),IF(OR(ISNUMBER(FIND("5F",ScheduleCompile!F449)),ISNUMBER(FIND("0F",ScheduleCompile!F449)),ISNUMBER(FIND("8F",ScheduleCompile!F449)),ISNUMBER(FIND("1F",ScheduleCompile!F449)),ISNUMBER(FIND("2F",ScheduleCompile!F449)),ISNUMBER(FIND("3F",ScheduleCompile!F449)),ISNUMBER(FIND("6F",ScheduleCompile!F449)),ISNUMBER(FIND("7F",ScheduleCompile!F449)),ISNUMBER(FIND("9F",ScheduleCompile!F449)),ISNUMBER(FIND("4F",ScheduleCompile!F449))),VALUE(LEFT(ScheduleCompile!F449,FIND("F",ScheduleCompile!F449)-1)),ScheduleCompile!F449)))))),ISTEXT(ScheduleCompile!#REF!)),"ENDTABLE",IF(ISERROR(IF(ScheduleCompile!F449="Off",0,IF(ScheduleCompile!F449="On",1,IF(ISNUMBER(ScheduleCompile!F449),ScheduleCompile!F449/1,IF(ISTEXT(ScheduleCompile!F449),IF(OR(ISNUMBER(FIND("5F",ScheduleCompile!F449)),ISNUMBER(FIND("0F",ScheduleCompile!F449)),ISNUMBER(FIND("8F",ScheduleCompile!F449)),ISNUMBER(FIND("1F",ScheduleCompile!F449)),ISNUMBER(FIND("2F",ScheduleCompile!F449)),ISNUMBER(FIND("3F",ScheduleCompile!F449)),ISNUMBER(FIND("6F",ScheduleCompile!F449)),ISNUMBER(FIND("7F",ScheduleCompile!F449)),ISNUMBER(FIND("9F",ScheduleCompile!F449)),ISNUMBER(FIND("4F",ScheduleCompile!F449))),VALUE(LEFT(ScheduleCompile!F449,FIND("F",ScheduleCompile!F449)-1)),ScheduleCompile!F449)))))),"",IF(ScheduleCompile!F449="Off",0,IF(ScheduleCompile!F449="On",1,IF(ISNUMBER(ScheduleCompile!F449),ScheduleCompile!F449/1,IF(ISTEXT(ScheduleCompile!F449),IF(OR(ISNUMBER(FIND("5F",ScheduleCompile!F449)),ISNUMBER(FIND("0F",ScheduleCompile!F449)),ISNUMBER(FIND("8F",ScheduleCompile!F449)),ISNUMBER(FIND("1F",ScheduleCompile!F449)),ISNUMBER(FIND("2F",ScheduleCompile!F449)),ISNUMBER(FIND("3F",ScheduleCompile!F449)),ISNUMBER(FIND("6F",ScheduleCompile!F449)),ISNUMBER(FIND("7F",ScheduleCompile!F449)),ISNUMBER(FIND("9F",ScheduleCompile!F449)),ISNUMBER(FIND("4F",ScheduleCompile!F449))),VALUE(LEFT(ScheduleCompile!F449,FIND("F",ScheduleCompile!F449)-1)),ScheduleCompile!F449)))))))</f>
        <v>135</v>
      </c>
      <c r="L456" s="1">
        <f>IF(AND(ISERROR(IF(ScheduleCompile!G449="Off",0,IF(ScheduleCompile!G449="On",1,IF(ISNUMBER(ScheduleCompile!G449),ScheduleCompile!G449/1,IF(ISTEXT(ScheduleCompile!G449),IF(OR(ISNUMBER(FIND("5F",ScheduleCompile!G449)),ISNUMBER(FIND("0F",ScheduleCompile!G449)),ISNUMBER(FIND("8F",ScheduleCompile!G449)),ISNUMBER(FIND("1F",ScheduleCompile!G449)),ISNUMBER(FIND("2F",ScheduleCompile!G449)),ISNUMBER(FIND("3F",ScheduleCompile!G449)),ISNUMBER(FIND("6F",ScheduleCompile!G449)),ISNUMBER(FIND("7F",ScheduleCompile!G449)),ISNUMBER(FIND("9F",ScheduleCompile!G449)),ISNUMBER(FIND("4F",ScheduleCompile!G449))),VALUE(LEFT(ScheduleCompile!G449,FIND("F",ScheduleCompile!G449)-1)),ScheduleCompile!G449)))))),ISTEXT(ScheduleCompile!#REF!)),"ENDTABLE",IF(ISERROR(IF(ScheduleCompile!G449="Off",0,IF(ScheduleCompile!G449="On",1,IF(ISNUMBER(ScheduleCompile!G449),ScheduleCompile!G449/1,IF(ISTEXT(ScheduleCompile!G449),IF(OR(ISNUMBER(FIND("5F",ScheduleCompile!G449)),ISNUMBER(FIND("0F",ScheduleCompile!G449)),ISNUMBER(FIND("8F",ScheduleCompile!G449)),ISNUMBER(FIND("1F",ScheduleCompile!G449)),ISNUMBER(FIND("2F",ScheduleCompile!G449)),ISNUMBER(FIND("3F",ScheduleCompile!G449)),ISNUMBER(FIND("6F",ScheduleCompile!G449)),ISNUMBER(FIND("7F",ScheduleCompile!G449)),ISNUMBER(FIND("9F",ScheduleCompile!G449)),ISNUMBER(FIND("4F",ScheduleCompile!G449))),VALUE(LEFT(ScheduleCompile!G449,FIND("F",ScheduleCompile!G449)-1)),ScheduleCompile!G449)))))),"",IF(ScheduleCompile!G449="Off",0,IF(ScheduleCompile!G449="On",1,IF(ISNUMBER(ScheduleCompile!G449),ScheduleCompile!G449/1,IF(ISTEXT(ScheduleCompile!G449),IF(OR(ISNUMBER(FIND("5F",ScheduleCompile!G449)),ISNUMBER(FIND("0F",ScheduleCompile!G449)),ISNUMBER(FIND("8F",ScheduleCompile!G449)),ISNUMBER(FIND("1F",ScheduleCompile!G449)),ISNUMBER(FIND("2F",ScheduleCompile!G449)),ISNUMBER(FIND("3F",ScheduleCompile!G449)),ISNUMBER(FIND("6F",ScheduleCompile!G449)),ISNUMBER(FIND("7F",ScheduleCompile!G449)),ISNUMBER(FIND("9F",ScheduleCompile!G449)),ISNUMBER(FIND("4F",ScheduleCompile!G449))),VALUE(LEFT(ScheduleCompile!G449,FIND("F",ScheduleCompile!G449)-1)),ScheduleCompile!G449)))))))</f>
        <v>135</v>
      </c>
      <c r="M456" s="1">
        <f>IF(AND(ISERROR(IF(ScheduleCompile!H449="Off",0,IF(ScheduleCompile!H449="On",1,IF(ISNUMBER(ScheduleCompile!H449),ScheduleCompile!H449/1,IF(ISTEXT(ScheduleCompile!H449),IF(OR(ISNUMBER(FIND("5F",ScheduleCompile!H449)),ISNUMBER(FIND("0F",ScheduleCompile!H449)),ISNUMBER(FIND("8F",ScheduleCompile!H449)),ISNUMBER(FIND("1F",ScheduleCompile!H449)),ISNUMBER(FIND("2F",ScheduleCompile!H449)),ISNUMBER(FIND("3F",ScheduleCompile!H449)),ISNUMBER(FIND("6F",ScheduleCompile!H449)),ISNUMBER(FIND("7F",ScheduleCompile!H449)),ISNUMBER(FIND("9F",ScheduleCompile!H449)),ISNUMBER(FIND("4F",ScheduleCompile!H449))),VALUE(LEFT(ScheduleCompile!H449,FIND("F",ScheduleCompile!H449)-1)),ScheduleCompile!H449)))))),ISTEXT(ScheduleCompile!#REF!)),"ENDTABLE",IF(ISERROR(IF(ScheduleCompile!H449="Off",0,IF(ScheduleCompile!H449="On",1,IF(ISNUMBER(ScheduleCompile!H449),ScheduleCompile!H449/1,IF(ISTEXT(ScheduleCompile!H449),IF(OR(ISNUMBER(FIND("5F",ScheduleCompile!H449)),ISNUMBER(FIND("0F",ScheduleCompile!H449)),ISNUMBER(FIND("8F",ScheduleCompile!H449)),ISNUMBER(FIND("1F",ScheduleCompile!H449)),ISNUMBER(FIND("2F",ScheduleCompile!H449)),ISNUMBER(FIND("3F",ScheduleCompile!H449)),ISNUMBER(FIND("6F",ScheduleCompile!H449)),ISNUMBER(FIND("7F",ScheduleCompile!H449)),ISNUMBER(FIND("9F",ScheduleCompile!H449)),ISNUMBER(FIND("4F",ScheduleCompile!H449))),VALUE(LEFT(ScheduleCompile!H449,FIND("F",ScheduleCompile!H449)-1)),ScheduleCompile!H449)))))),"",IF(ScheduleCompile!H449="Off",0,IF(ScheduleCompile!H449="On",1,IF(ISNUMBER(ScheduleCompile!H449),ScheduleCompile!H449/1,IF(ISTEXT(ScheduleCompile!H449),IF(OR(ISNUMBER(FIND("5F",ScheduleCompile!H449)),ISNUMBER(FIND("0F",ScheduleCompile!H449)),ISNUMBER(FIND("8F",ScheduleCompile!H449)),ISNUMBER(FIND("1F",ScheduleCompile!H449)),ISNUMBER(FIND("2F",ScheduleCompile!H449)),ISNUMBER(FIND("3F",ScheduleCompile!H449)),ISNUMBER(FIND("6F",ScheduleCompile!H449)),ISNUMBER(FIND("7F",ScheduleCompile!H449)),ISNUMBER(FIND("9F",ScheduleCompile!H449)),ISNUMBER(FIND("4F",ScheduleCompile!H449))),VALUE(LEFT(ScheduleCompile!H449,FIND("F",ScheduleCompile!H449)-1)),ScheduleCompile!H449)))))))</f>
        <v>135</v>
      </c>
      <c r="N456" s="1">
        <f>IF(AND(ISERROR(IF(ScheduleCompile!I449="Off",0,IF(ScheduleCompile!I449="On",1,IF(ISNUMBER(ScheduleCompile!I449),ScheduleCompile!I449/1,IF(ISTEXT(ScheduleCompile!I449),IF(OR(ISNUMBER(FIND("5F",ScheduleCompile!I449)),ISNUMBER(FIND("0F",ScheduleCompile!I449)),ISNUMBER(FIND("8F",ScheduleCompile!I449)),ISNUMBER(FIND("1F",ScheduleCompile!I449)),ISNUMBER(FIND("2F",ScheduleCompile!I449)),ISNUMBER(FIND("3F",ScheduleCompile!I449)),ISNUMBER(FIND("6F",ScheduleCompile!I449)),ISNUMBER(FIND("7F",ScheduleCompile!I449)),ISNUMBER(FIND("9F",ScheduleCompile!I449)),ISNUMBER(FIND("4F",ScheduleCompile!I449))),VALUE(LEFT(ScheduleCompile!I449,FIND("F",ScheduleCompile!I449)-1)),ScheduleCompile!I449)))))),ISTEXT(ScheduleCompile!#REF!)),"ENDTABLE",IF(ISERROR(IF(ScheduleCompile!I449="Off",0,IF(ScheduleCompile!I449="On",1,IF(ISNUMBER(ScheduleCompile!I449),ScheduleCompile!I449/1,IF(ISTEXT(ScheduleCompile!I449),IF(OR(ISNUMBER(FIND("5F",ScheduleCompile!I449)),ISNUMBER(FIND("0F",ScheduleCompile!I449)),ISNUMBER(FIND("8F",ScheduleCompile!I449)),ISNUMBER(FIND("1F",ScheduleCompile!I449)),ISNUMBER(FIND("2F",ScheduleCompile!I449)),ISNUMBER(FIND("3F",ScheduleCompile!I449)),ISNUMBER(FIND("6F",ScheduleCompile!I449)),ISNUMBER(FIND("7F",ScheduleCompile!I449)),ISNUMBER(FIND("9F",ScheduleCompile!I449)),ISNUMBER(FIND("4F",ScheduleCompile!I449))),VALUE(LEFT(ScheduleCompile!I449,FIND("F",ScheduleCompile!I449)-1)),ScheduleCompile!I449)))))),"",IF(ScheduleCompile!I449="Off",0,IF(ScheduleCompile!I449="On",1,IF(ISNUMBER(ScheduleCompile!I449),ScheduleCompile!I449/1,IF(ISTEXT(ScheduleCompile!I449),IF(OR(ISNUMBER(FIND("5F",ScheduleCompile!I449)),ISNUMBER(FIND("0F",ScheduleCompile!I449)),ISNUMBER(FIND("8F",ScheduleCompile!I449)),ISNUMBER(FIND("1F",ScheduleCompile!I449)),ISNUMBER(FIND("2F",ScheduleCompile!I449)),ISNUMBER(FIND("3F",ScheduleCompile!I449)),ISNUMBER(FIND("6F",ScheduleCompile!I449)),ISNUMBER(FIND("7F",ScheduleCompile!I449)),ISNUMBER(FIND("9F",ScheduleCompile!I449)),ISNUMBER(FIND("4F",ScheduleCompile!I449))),VALUE(LEFT(ScheduleCompile!I449,FIND("F",ScheduleCompile!I449)-1)),ScheduleCompile!I449)))))))</f>
        <v>135</v>
      </c>
      <c r="O456" s="1">
        <f>IF(AND(ISERROR(IF(ScheduleCompile!J449="Off",0,IF(ScheduleCompile!J449="On",1,IF(ISNUMBER(ScheduleCompile!J449),ScheduleCompile!J449/1,IF(ISTEXT(ScheduleCompile!J449),IF(OR(ISNUMBER(FIND("5F",ScheduleCompile!J449)),ISNUMBER(FIND("0F",ScheduleCompile!J449)),ISNUMBER(FIND("8F",ScheduleCompile!J449)),ISNUMBER(FIND("1F",ScheduleCompile!J449)),ISNUMBER(FIND("2F",ScheduleCompile!J449)),ISNUMBER(FIND("3F",ScheduleCompile!J449)),ISNUMBER(FIND("6F",ScheduleCompile!J449)),ISNUMBER(FIND("7F",ScheduleCompile!J449)),ISNUMBER(FIND("9F",ScheduleCompile!J449)),ISNUMBER(FIND("4F",ScheduleCompile!J449))),VALUE(LEFT(ScheduleCompile!J449,FIND("F",ScheduleCompile!J449)-1)),ScheduleCompile!J449)))))),ISTEXT(ScheduleCompile!#REF!)),"ENDTABLE",IF(ISERROR(IF(ScheduleCompile!J449="Off",0,IF(ScheduleCompile!J449="On",1,IF(ISNUMBER(ScheduleCompile!J449),ScheduleCompile!J449/1,IF(ISTEXT(ScheduleCompile!J449),IF(OR(ISNUMBER(FIND("5F",ScheduleCompile!J449)),ISNUMBER(FIND("0F",ScheduleCompile!J449)),ISNUMBER(FIND("8F",ScheduleCompile!J449)),ISNUMBER(FIND("1F",ScheduleCompile!J449)),ISNUMBER(FIND("2F",ScheduleCompile!J449)),ISNUMBER(FIND("3F",ScheduleCompile!J449)),ISNUMBER(FIND("6F",ScheduleCompile!J449)),ISNUMBER(FIND("7F",ScheduleCompile!J449)),ISNUMBER(FIND("9F",ScheduleCompile!J449)),ISNUMBER(FIND("4F",ScheduleCompile!J449))),VALUE(LEFT(ScheduleCompile!J449,FIND("F",ScheduleCompile!J449)-1)),ScheduleCompile!J449)))))),"",IF(ScheduleCompile!J449="Off",0,IF(ScheduleCompile!J449="On",1,IF(ISNUMBER(ScheduleCompile!J449),ScheduleCompile!J449/1,IF(ISTEXT(ScheduleCompile!J449),IF(OR(ISNUMBER(FIND("5F",ScheduleCompile!J449)),ISNUMBER(FIND("0F",ScheduleCompile!J449)),ISNUMBER(FIND("8F",ScheduleCompile!J449)),ISNUMBER(FIND("1F",ScheduleCompile!J449)),ISNUMBER(FIND("2F",ScheduleCompile!J449)),ISNUMBER(FIND("3F",ScheduleCompile!J449)),ISNUMBER(FIND("6F",ScheduleCompile!J449)),ISNUMBER(FIND("7F",ScheduleCompile!J449)),ISNUMBER(FIND("9F",ScheduleCompile!J449)),ISNUMBER(FIND("4F",ScheduleCompile!J449))),VALUE(LEFT(ScheduleCompile!J449,FIND("F",ScheduleCompile!J449)-1)),ScheduleCompile!J449)))))))</f>
        <v>135</v>
      </c>
      <c r="P456" s="1">
        <f>IF(AND(ISERROR(IF(ScheduleCompile!K449="Off",0,IF(ScheduleCompile!K449="On",1,IF(ISNUMBER(ScheduleCompile!K449),ScheduleCompile!K449/1,IF(ISTEXT(ScheduleCompile!K449),IF(OR(ISNUMBER(FIND("5F",ScheduleCompile!K449)),ISNUMBER(FIND("0F",ScheduleCompile!K449)),ISNUMBER(FIND("8F",ScheduleCompile!K449)),ISNUMBER(FIND("1F",ScheduleCompile!K449)),ISNUMBER(FIND("2F",ScheduleCompile!K449)),ISNUMBER(FIND("3F",ScheduleCompile!K449)),ISNUMBER(FIND("6F",ScheduleCompile!K449)),ISNUMBER(FIND("7F",ScheduleCompile!K449)),ISNUMBER(FIND("9F",ScheduleCompile!K449)),ISNUMBER(FIND("4F",ScheduleCompile!K449))),VALUE(LEFT(ScheduleCompile!K449,FIND("F",ScheduleCompile!K449)-1)),ScheduleCompile!K449)))))),ISTEXT(ScheduleCompile!#REF!)),"ENDTABLE",IF(ISERROR(IF(ScheduleCompile!K449="Off",0,IF(ScheduleCompile!K449="On",1,IF(ISNUMBER(ScheduleCompile!K449),ScheduleCompile!K449/1,IF(ISTEXT(ScheduleCompile!K449),IF(OR(ISNUMBER(FIND("5F",ScheduleCompile!K449)),ISNUMBER(FIND("0F",ScheduleCompile!K449)),ISNUMBER(FIND("8F",ScheduleCompile!K449)),ISNUMBER(FIND("1F",ScheduleCompile!K449)),ISNUMBER(FIND("2F",ScheduleCompile!K449)),ISNUMBER(FIND("3F",ScheduleCompile!K449)),ISNUMBER(FIND("6F",ScheduleCompile!K449)),ISNUMBER(FIND("7F",ScheduleCompile!K449)),ISNUMBER(FIND("9F",ScheduleCompile!K449)),ISNUMBER(FIND("4F",ScheduleCompile!K449))),VALUE(LEFT(ScheduleCompile!K449,FIND("F",ScheduleCompile!K449)-1)),ScheduleCompile!K449)))))),"",IF(ScheduleCompile!K449="Off",0,IF(ScheduleCompile!K449="On",1,IF(ISNUMBER(ScheduleCompile!K449),ScheduleCompile!K449/1,IF(ISTEXT(ScheduleCompile!K449),IF(OR(ISNUMBER(FIND("5F",ScheduleCompile!K449)),ISNUMBER(FIND("0F",ScheduleCompile!K449)),ISNUMBER(FIND("8F",ScheduleCompile!K449)),ISNUMBER(FIND("1F",ScheduleCompile!K449)),ISNUMBER(FIND("2F",ScheduleCompile!K449)),ISNUMBER(FIND("3F",ScheduleCompile!K449)),ISNUMBER(FIND("6F",ScheduleCompile!K449)),ISNUMBER(FIND("7F",ScheduleCompile!K449)),ISNUMBER(FIND("9F",ScheduleCompile!K449)),ISNUMBER(FIND("4F",ScheduleCompile!K449))),VALUE(LEFT(ScheduleCompile!K449,FIND("F",ScheduleCompile!K449)-1)),ScheduleCompile!K449)))))))</f>
        <v>135</v>
      </c>
      <c r="Q456" s="1">
        <f>IF(AND(ISERROR(IF(ScheduleCompile!L449="Off",0,IF(ScheduleCompile!L449="On",1,IF(ISNUMBER(ScheduleCompile!L449),ScheduleCompile!L449/1,IF(ISTEXT(ScheduleCompile!L449),IF(OR(ISNUMBER(FIND("5F",ScheduleCompile!L449)),ISNUMBER(FIND("0F",ScheduleCompile!L449)),ISNUMBER(FIND("8F",ScheduleCompile!L449)),ISNUMBER(FIND("1F",ScheduleCompile!L449)),ISNUMBER(FIND("2F",ScheduleCompile!L449)),ISNUMBER(FIND("3F",ScheduleCompile!L449)),ISNUMBER(FIND("6F",ScheduleCompile!L449)),ISNUMBER(FIND("7F",ScheduleCompile!L449)),ISNUMBER(FIND("9F",ScheduleCompile!L449)),ISNUMBER(FIND("4F",ScheduleCompile!L449))),VALUE(LEFT(ScheduleCompile!L449,FIND("F",ScheduleCompile!L449)-1)),ScheduleCompile!L449)))))),ISTEXT(ScheduleCompile!#REF!)),"ENDTABLE",IF(ISERROR(IF(ScheduleCompile!L449="Off",0,IF(ScheduleCompile!L449="On",1,IF(ISNUMBER(ScheduleCompile!L449),ScheduleCompile!L449/1,IF(ISTEXT(ScheduleCompile!L449),IF(OR(ISNUMBER(FIND("5F",ScheduleCompile!L449)),ISNUMBER(FIND("0F",ScheduleCompile!L449)),ISNUMBER(FIND("8F",ScheduleCompile!L449)),ISNUMBER(FIND("1F",ScheduleCompile!L449)),ISNUMBER(FIND("2F",ScheduleCompile!L449)),ISNUMBER(FIND("3F",ScheduleCompile!L449)),ISNUMBER(FIND("6F",ScheduleCompile!L449)),ISNUMBER(FIND("7F",ScheduleCompile!L449)),ISNUMBER(FIND("9F",ScheduleCompile!L449)),ISNUMBER(FIND("4F",ScheduleCompile!L449))),VALUE(LEFT(ScheduleCompile!L449,FIND("F",ScheduleCompile!L449)-1)),ScheduleCompile!L449)))))),"",IF(ScheduleCompile!L449="Off",0,IF(ScheduleCompile!L449="On",1,IF(ISNUMBER(ScheduleCompile!L449),ScheduleCompile!L449/1,IF(ISTEXT(ScheduleCompile!L449),IF(OR(ISNUMBER(FIND("5F",ScheduleCompile!L449)),ISNUMBER(FIND("0F",ScheduleCompile!L449)),ISNUMBER(FIND("8F",ScheduleCompile!L449)),ISNUMBER(FIND("1F",ScheduleCompile!L449)),ISNUMBER(FIND("2F",ScheduleCompile!L449)),ISNUMBER(FIND("3F",ScheduleCompile!L449)),ISNUMBER(FIND("6F",ScheduleCompile!L449)),ISNUMBER(FIND("7F",ScheduleCompile!L449)),ISNUMBER(FIND("9F",ScheduleCompile!L449)),ISNUMBER(FIND("4F",ScheduleCompile!L449))),VALUE(LEFT(ScheduleCompile!L449,FIND("F",ScheduleCompile!L449)-1)),ScheduleCompile!L449)))))))</f>
        <v>135</v>
      </c>
      <c r="R456" s="1">
        <f>IF(AND(ISERROR(IF(ScheduleCompile!M449="Off",0,IF(ScheduleCompile!M449="On",1,IF(ISNUMBER(ScheduleCompile!M449),ScheduleCompile!M449/1,IF(ISTEXT(ScheduleCompile!M449),IF(OR(ISNUMBER(FIND("5F",ScheduleCompile!M449)),ISNUMBER(FIND("0F",ScheduleCompile!M449)),ISNUMBER(FIND("8F",ScheduleCompile!M449)),ISNUMBER(FIND("1F",ScheduleCompile!M449)),ISNUMBER(FIND("2F",ScheduleCompile!M449)),ISNUMBER(FIND("3F",ScheduleCompile!M449)),ISNUMBER(FIND("6F",ScheduleCompile!M449)),ISNUMBER(FIND("7F",ScheduleCompile!M449)),ISNUMBER(FIND("9F",ScheduleCompile!M449)),ISNUMBER(FIND("4F",ScheduleCompile!M449))),VALUE(LEFT(ScheduleCompile!M449,FIND("F",ScheduleCompile!M449)-1)),ScheduleCompile!M449)))))),ISTEXT(ScheduleCompile!#REF!)),"ENDTABLE",IF(ISERROR(IF(ScheduleCompile!M449="Off",0,IF(ScheduleCompile!M449="On",1,IF(ISNUMBER(ScheduleCompile!M449),ScheduleCompile!M449/1,IF(ISTEXT(ScheduleCompile!M449),IF(OR(ISNUMBER(FIND("5F",ScheduleCompile!M449)),ISNUMBER(FIND("0F",ScheduleCompile!M449)),ISNUMBER(FIND("8F",ScheduleCompile!M449)),ISNUMBER(FIND("1F",ScheduleCompile!M449)),ISNUMBER(FIND("2F",ScheduleCompile!M449)),ISNUMBER(FIND("3F",ScheduleCompile!M449)),ISNUMBER(FIND("6F",ScheduleCompile!M449)),ISNUMBER(FIND("7F",ScheduleCompile!M449)),ISNUMBER(FIND("9F",ScheduleCompile!M449)),ISNUMBER(FIND("4F",ScheduleCompile!M449))),VALUE(LEFT(ScheduleCompile!M449,FIND("F",ScheduleCompile!M449)-1)),ScheduleCompile!M449)))))),"",IF(ScheduleCompile!M449="Off",0,IF(ScheduleCompile!M449="On",1,IF(ISNUMBER(ScheduleCompile!M449),ScheduleCompile!M449/1,IF(ISTEXT(ScheduleCompile!M449),IF(OR(ISNUMBER(FIND("5F",ScheduleCompile!M449)),ISNUMBER(FIND("0F",ScheduleCompile!M449)),ISNUMBER(FIND("8F",ScheduleCompile!M449)),ISNUMBER(FIND("1F",ScheduleCompile!M449)),ISNUMBER(FIND("2F",ScheduleCompile!M449)),ISNUMBER(FIND("3F",ScheduleCompile!M449)),ISNUMBER(FIND("6F",ScheduleCompile!M449)),ISNUMBER(FIND("7F",ScheduleCompile!M449)),ISNUMBER(FIND("9F",ScheduleCompile!M449)),ISNUMBER(FIND("4F",ScheduleCompile!M449))),VALUE(LEFT(ScheduleCompile!M449,FIND("F",ScheduleCompile!M449)-1)),ScheduleCompile!M449)))))))</f>
        <v>135</v>
      </c>
      <c r="S456" s="1">
        <f>IF(AND(ISERROR(IF(ScheduleCompile!N449="Off",0,IF(ScheduleCompile!N449="On",1,IF(ISNUMBER(ScheduleCompile!N449),ScheduleCompile!N449/1,IF(ISTEXT(ScheduleCompile!N449),IF(OR(ISNUMBER(FIND("5F",ScheduleCompile!N449)),ISNUMBER(FIND("0F",ScheduleCompile!N449)),ISNUMBER(FIND("8F",ScheduleCompile!N449)),ISNUMBER(FIND("1F",ScheduleCompile!N449)),ISNUMBER(FIND("2F",ScheduleCompile!N449)),ISNUMBER(FIND("3F",ScheduleCompile!N449)),ISNUMBER(FIND("6F",ScheduleCompile!N449)),ISNUMBER(FIND("7F",ScheduleCompile!N449)),ISNUMBER(FIND("9F",ScheduleCompile!N449)),ISNUMBER(FIND("4F",ScheduleCompile!N449))),VALUE(LEFT(ScheduleCompile!N449,FIND("F",ScheduleCompile!N449)-1)),ScheduleCompile!N449)))))),ISTEXT(ScheduleCompile!#REF!)),"ENDTABLE",IF(ISERROR(IF(ScheduleCompile!N449="Off",0,IF(ScheduleCompile!N449="On",1,IF(ISNUMBER(ScheduleCompile!N449),ScheduleCompile!N449/1,IF(ISTEXT(ScheduleCompile!N449),IF(OR(ISNUMBER(FIND("5F",ScheduleCompile!N449)),ISNUMBER(FIND("0F",ScheduleCompile!N449)),ISNUMBER(FIND("8F",ScheduleCompile!N449)),ISNUMBER(FIND("1F",ScheduleCompile!N449)),ISNUMBER(FIND("2F",ScheduleCompile!N449)),ISNUMBER(FIND("3F",ScheduleCompile!N449)),ISNUMBER(FIND("6F",ScheduleCompile!N449)),ISNUMBER(FIND("7F",ScheduleCompile!N449)),ISNUMBER(FIND("9F",ScheduleCompile!N449)),ISNUMBER(FIND("4F",ScheduleCompile!N449))),VALUE(LEFT(ScheduleCompile!N449,FIND("F",ScheduleCompile!N449)-1)),ScheduleCompile!N449)))))),"",IF(ScheduleCompile!N449="Off",0,IF(ScheduleCompile!N449="On",1,IF(ISNUMBER(ScheduleCompile!N449),ScheduleCompile!N449/1,IF(ISTEXT(ScheduleCompile!N449),IF(OR(ISNUMBER(FIND("5F",ScheduleCompile!N449)),ISNUMBER(FIND("0F",ScheduleCompile!N449)),ISNUMBER(FIND("8F",ScheduleCompile!N449)),ISNUMBER(FIND("1F",ScheduleCompile!N449)),ISNUMBER(FIND("2F",ScheduleCompile!N449)),ISNUMBER(FIND("3F",ScheduleCompile!N449)),ISNUMBER(FIND("6F",ScheduleCompile!N449)),ISNUMBER(FIND("7F",ScheduleCompile!N449)),ISNUMBER(FIND("9F",ScheduleCompile!N449)),ISNUMBER(FIND("4F",ScheduleCompile!N449))),VALUE(LEFT(ScheduleCompile!N449,FIND("F",ScheduleCompile!N449)-1)),ScheduleCompile!N449)))))))</f>
        <v>135</v>
      </c>
      <c r="T456" s="1">
        <f>IF(AND(ISERROR(IF(ScheduleCompile!O449="Off",0,IF(ScheduleCompile!O449="On",1,IF(ISNUMBER(ScheduleCompile!O449),ScheduleCompile!O449/1,IF(ISTEXT(ScheduleCompile!O449),IF(OR(ISNUMBER(FIND("5F",ScheduleCompile!O449)),ISNUMBER(FIND("0F",ScheduleCompile!O449)),ISNUMBER(FIND("8F",ScheduleCompile!O449)),ISNUMBER(FIND("1F",ScheduleCompile!O449)),ISNUMBER(FIND("2F",ScheduleCompile!O449)),ISNUMBER(FIND("3F",ScheduleCompile!O449)),ISNUMBER(FIND("6F",ScheduleCompile!O449)),ISNUMBER(FIND("7F",ScheduleCompile!O449)),ISNUMBER(FIND("9F",ScheduleCompile!O449)),ISNUMBER(FIND("4F",ScheduleCompile!O449))),VALUE(LEFT(ScheduleCompile!O449,FIND("F",ScheduleCompile!O449)-1)),ScheduleCompile!O449)))))),ISTEXT(ScheduleCompile!#REF!)),"ENDTABLE",IF(ISERROR(IF(ScheduleCompile!O449="Off",0,IF(ScheduleCompile!O449="On",1,IF(ISNUMBER(ScheduleCompile!O449),ScheduleCompile!O449/1,IF(ISTEXT(ScheduleCompile!O449),IF(OR(ISNUMBER(FIND("5F",ScheduleCompile!O449)),ISNUMBER(FIND("0F",ScheduleCompile!O449)),ISNUMBER(FIND("8F",ScheduleCompile!O449)),ISNUMBER(FIND("1F",ScheduleCompile!O449)),ISNUMBER(FIND("2F",ScheduleCompile!O449)),ISNUMBER(FIND("3F",ScheduleCompile!O449)),ISNUMBER(FIND("6F",ScheduleCompile!O449)),ISNUMBER(FIND("7F",ScheduleCompile!O449)),ISNUMBER(FIND("9F",ScheduleCompile!O449)),ISNUMBER(FIND("4F",ScheduleCompile!O449))),VALUE(LEFT(ScheduleCompile!O449,FIND("F",ScheduleCompile!O449)-1)),ScheduleCompile!O449)))))),"",IF(ScheduleCompile!O449="Off",0,IF(ScheduleCompile!O449="On",1,IF(ISNUMBER(ScheduleCompile!O449),ScheduleCompile!O449/1,IF(ISTEXT(ScheduleCompile!O449),IF(OR(ISNUMBER(FIND("5F",ScheduleCompile!O449)),ISNUMBER(FIND("0F",ScheduleCompile!O449)),ISNUMBER(FIND("8F",ScheduleCompile!O449)),ISNUMBER(FIND("1F",ScheduleCompile!O449)),ISNUMBER(FIND("2F",ScheduleCompile!O449)),ISNUMBER(FIND("3F",ScheduleCompile!O449)),ISNUMBER(FIND("6F",ScheduleCompile!O449)),ISNUMBER(FIND("7F",ScheduleCompile!O449)),ISNUMBER(FIND("9F",ScheduleCompile!O449)),ISNUMBER(FIND("4F",ScheduleCompile!O449))),VALUE(LEFT(ScheduleCompile!O449,FIND("F",ScheduleCompile!O449)-1)),ScheduleCompile!O449)))))))</f>
        <v>135</v>
      </c>
      <c r="U456" s="1">
        <f>IF(AND(ISERROR(IF(ScheduleCompile!P449="Off",0,IF(ScheduleCompile!P449="On",1,IF(ISNUMBER(ScheduleCompile!P449),ScheduleCompile!P449/1,IF(ISTEXT(ScheduleCompile!P449),IF(OR(ISNUMBER(FIND("5F",ScheduleCompile!P449)),ISNUMBER(FIND("0F",ScheduleCompile!P449)),ISNUMBER(FIND("8F",ScheduleCompile!P449)),ISNUMBER(FIND("1F",ScheduleCompile!P449)),ISNUMBER(FIND("2F",ScheduleCompile!P449)),ISNUMBER(FIND("3F",ScheduleCompile!P449)),ISNUMBER(FIND("6F",ScheduleCompile!P449)),ISNUMBER(FIND("7F",ScheduleCompile!P449)),ISNUMBER(FIND("9F",ScheduleCompile!P449)),ISNUMBER(FIND("4F",ScheduleCompile!P449))),VALUE(LEFT(ScheduleCompile!P449,FIND("F",ScheduleCompile!P449)-1)),ScheduleCompile!P449)))))),ISTEXT(ScheduleCompile!#REF!)),"ENDTABLE",IF(ISERROR(IF(ScheduleCompile!P449="Off",0,IF(ScheduleCompile!P449="On",1,IF(ISNUMBER(ScheduleCompile!P449),ScheduleCompile!P449/1,IF(ISTEXT(ScheduleCompile!P449),IF(OR(ISNUMBER(FIND("5F",ScheduleCompile!P449)),ISNUMBER(FIND("0F",ScheduleCompile!P449)),ISNUMBER(FIND("8F",ScheduleCompile!P449)),ISNUMBER(FIND("1F",ScheduleCompile!P449)),ISNUMBER(FIND("2F",ScheduleCompile!P449)),ISNUMBER(FIND("3F",ScheduleCompile!P449)),ISNUMBER(FIND("6F",ScheduleCompile!P449)),ISNUMBER(FIND("7F",ScheduleCompile!P449)),ISNUMBER(FIND("9F",ScheduleCompile!P449)),ISNUMBER(FIND("4F",ScheduleCompile!P449))),VALUE(LEFT(ScheduleCompile!P449,FIND("F",ScheduleCompile!P449)-1)),ScheduleCompile!P449)))))),"",IF(ScheduleCompile!P449="Off",0,IF(ScheduleCompile!P449="On",1,IF(ISNUMBER(ScheduleCompile!P449),ScheduleCompile!P449/1,IF(ISTEXT(ScheduleCompile!P449),IF(OR(ISNUMBER(FIND("5F",ScheduleCompile!P449)),ISNUMBER(FIND("0F",ScheduleCompile!P449)),ISNUMBER(FIND("8F",ScheduleCompile!P449)),ISNUMBER(FIND("1F",ScheduleCompile!P449)),ISNUMBER(FIND("2F",ScheduleCompile!P449)),ISNUMBER(FIND("3F",ScheduleCompile!P449)),ISNUMBER(FIND("6F",ScheduleCompile!P449)),ISNUMBER(FIND("7F",ScheduleCompile!P449)),ISNUMBER(FIND("9F",ScheduleCompile!P449)),ISNUMBER(FIND("4F",ScheduleCompile!P449))),VALUE(LEFT(ScheduleCompile!P449,FIND("F",ScheduleCompile!P449)-1)),ScheduleCompile!P449)))))))</f>
        <v>135</v>
      </c>
      <c r="V456" s="1">
        <f>IF(AND(ISERROR(IF(ScheduleCompile!Q449="Off",0,IF(ScheduleCompile!Q449="On",1,IF(ISNUMBER(ScheduleCompile!Q449),ScheduleCompile!Q449/1,IF(ISTEXT(ScheduleCompile!Q449),IF(OR(ISNUMBER(FIND("5F",ScheduleCompile!Q449)),ISNUMBER(FIND("0F",ScheduleCompile!Q449)),ISNUMBER(FIND("8F",ScheduleCompile!Q449)),ISNUMBER(FIND("1F",ScheduleCompile!Q449)),ISNUMBER(FIND("2F",ScheduleCompile!Q449)),ISNUMBER(FIND("3F",ScheduleCompile!Q449)),ISNUMBER(FIND("6F",ScheduleCompile!Q449)),ISNUMBER(FIND("7F",ScheduleCompile!Q449)),ISNUMBER(FIND("9F",ScheduleCompile!Q449)),ISNUMBER(FIND("4F",ScheduleCompile!Q449))),VALUE(LEFT(ScheduleCompile!Q449,FIND("F",ScheduleCompile!Q449)-1)),ScheduleCompile!Q449)))))),ISTEXT(ScheduleCompile!#REF!)),"ENDTABLE",IF(ISERROR(IF(ScheduleCompile!Q449="Off",0,IF(ScheduleCompile!Q449="On",1,IF(ISNUMBER(ScheduleCompile!Q449),ScheduleCompile!Q449/1,IF(ISTEXT(ScheduleCompile!Q449),IF(OR(ISNUMBER(FIND("5F",ScheduleCompile!Q449)),ISNUMBER(FIND("0F",ScheduleCompile!Q449)),ISNUMBER(FIND("8F",ScheduleCompile!Q449)),ISNUMBER(FIND("1F",ScheduleCompile!Q449)),ISNUMBER(FIND("2F",ScheduleCompile!Q449)),ISNUMBER(FIND("3F",ScheduleCompile!Q449)),ISNUMBER(FIND("6F",ScheduleCompile!Q449)),ISNUMBER(FIND("7F",ScheduleCompile!Q449)),ISNUMBER(FIND("9F",ScheduleCompile!Q449)),ISNUMBER(FIND("4F",ScheduleCompile!Q449))),VALUE(LEFT(ScheduleCompile!Q449,FIND("F",ScheduleCompile!Q449)-1)),ScheduleCompile!Q449)))))),"",IF(ScheduleCompile!Q449="Off",0,IF(ScheduleCompile!Q449="On",1,IF(ISNUMBER(ScheduleCompile!Q449),ScheduleCompile!Q449/1,IF(ISTEXT(ScheduleCompile!Q449),IF(OR(ISNUMBER(FIND("5F",ScheduleCompile!Q449)),ISNUMBER(FIND("0F",ScheduleCompile!Q449)),ISNUMBER(FIND("8F",ScheduleCompile!Q449)),ISNUMBER(FIND("1F",ScheduleCompile!Q449)),ISNUMBER(FIND("2F",ScheduleCompile!Q449)),ISNUMBER(FIND("3F",ScheduleCompile!Q449)),ISNUMBER(FIND("6F",ScheduleCompile!Q449)),ISNUMBER(FIND("7F",ScheduleCompile!Q449)),ISNUMBER(FIND("9F",ScheduleCompile!Q449)),ISNUMBER(FIND("4F",ScheduleCompile!Q449))),VALUE(LEFT(ScheduleCompile!Q449,FIND("F",ScheduleCompile!Q449)-1)),ScheduleCompile!Q449)))))))</f>
        <v>135</v>
      </c>
      <c r="W456" s="1">
        <f>IF(AND(ISERROR(IF(ScheduleCompile!R449="Off",0,IF(ScheduleCompile!R449="On",1,IF(ISNUMBER(ScheduleCompile!R449),ScheduleCompile!R449/1,IF(ISTEXT(ScheduleCompile!R449),IF(OR(ISNUMBER(FIND("5F",ScheduleCompile!R449)),ISNUMBER(FIND("0F",ScheduleCompile!R449)),ISNUMBER(FIND("8F",ScheduleCompile!R449)),ISNUMBER(FIND("1F",ScheduleCompile!R449)),ISNUMBER(FIND("2F",ScheduleCompile!R449)),ISNUMBER(FIND("3F",ScheduleCompile!R449)),ISNUMBER(FIND("6F",ScheduleCompile!R449)),ISNUMBER(FIND("7F",ScheduleCompile!R449)),ISNUMBER(FIND("9F",ScheduleCompile!R449)),ISNUMBER(FIND("4F",ScheduleCompile!R449))),VALUE(LEFT(ScheduleCompile!R449,FIND("F",ScheduleCompile!R449)-1)),ScheduleCompile!R449)))))),ISTEXT(ScheduleCompile!#REF!)),"ENDTABLE",IF(ISERROR(IF(ScheduleCompile!R449="Off",0,IF(ScheduleCompile!R449="On",1,IF(ISNUMBER(ScheduleCompile!R449),ScheduleCompile!R449/1,IF(ISTEXT(ScheduleCompile!R449),IF(OR(ISNUMBER(FIND("5F",ScheduleCompile!R449)),ISNUMBER(FIND("0F",ScheduleCompile!R449)),ISNUMBER(FIND("8F",ScheduleCompile!R449)),ISNUMBER(FIND("1F",ScheduleCompile!R449)),ISNUMBER(FIND("2F",ScheduleCompile!R449)),ISNUMBER(FIND("3F",ScheduleCompile!R449)),ISNUMBER(FIND("6F",ScheduleCompile!R449)),ISNUMBER(FIND("7F",ScheduleCompile!R449)),ISNUMBER(FIND("9F",ScheduleCompile!R449)),ISNUMBER(FIND("4F",ScheduleCompile!R449))),VALUE(LEFT(ScheduleCompile!R449,FIND("F",ScheduleCompile!R449)-1)),ScheduleCompile!R449)))))),"",IF(ScheduleCompile!R449="Off",0,IF(ScheduleCompile!R449="On",1,IF(ISNUMBER(ScheduleCompile!R449),ScheduleCompile!R449/1,IF(ISTEXT(ScheduleCompile!R449),IF(OR(ISNUMBER(FIND("5F",ScheduleCompile!R449)),ISNUMBER(FIND("0F",ScheduleCompile!R449)),ISNUMBER(FIND("8F",ScheduleCompile!R449)),ISNUMBER(FIND("1F",ScheduleCompile!R449)),ISNUMBER(FIND("2F",ScheduleCompile!R449)),ISNUMBER(FIND("3F",ScheduleCompile!R449)),ISNUMBER(FIND("6F",ScheduleCompile!R449)),ISNUMBER(FIND("7F",ScheduleCompile!R449)),ISNUMBER(FIND("9F",ScheduleCompile!R449)),ISNUMBER(FIND("4F",ScheduleCompile!R449))),VALUE(LEFT(ScheduleCompile!R449,FIND("F",ScheduleCompile!R449)-1)),ScheduleCompile!R449)))))))</f>
        <v>135</v>
      </c>
      <c r="X456" s="1">
        <f>IF(AND(ISERROR(IF(ScheduleCompile!S449="Off",0,IF(ScheduleCompile!S449="On",1,IF(ISNUMBER(ScheduleCompile!S449),ScheduleCompile!S449/1,IF(ISTEXT(ScheduleCompile!S449),IF(OR(ISNUMBER(FIND("5F",ScheduleCompile!S449)),ISNUMBER(FIND("0F",ScheduleCompile!S449)),ISNUMBER(FIND("8F",ScheduleCompile!S449)),ISNUMBER(FIND("1F",ScheduleCompile!S449)),ISNUMBER(FIND("2F",ScheduleCompile!S449)),ISNUMBER(FIND("3F",ScheduleCompile!S449)),ISNUMBER(FIND("6F",ScheduleCompile!S449)),ISNUMBER(FIND("7F",ScheduleCompile!S449)),ISNUMBER(FIND("9F",ScheduleCompile!S449)),ISNUMBER(FIND("4F",ScheduleCompile!S449))),VALUE(LEFT(ScheduleCompile!S449,FIND("F",ScheduleCompile!S449)-1)),ScheduleCompile!S449)))))),ISTEXT(ScheduleCompile!#REF!)),"ENDTABLE",IF(ISERROR(IF(ScheduleCompile!S449="Off",0,IF(ScheduleCompile!S449="On",1,IF(ISNUMBER(ScheduleCompile!S449),ScheduleCompile!S449/1,IF(ISTEXT(ScheduleCompile!S449),IF(OR(ISNUMBER(FIND("5F",ScheduleCompile!S449)),ISNUMBER(FIND("0F",ScheduleCompile!S449)),ISNUMBER(FIND("8F",ScheduleCompile!S449)),ISNUMBER(FIND("1F",ScheduleCompile!S449)),ISNUMBER(FIND("2F",ScheduleCompile!S449)),ISNUMBER(FIND("3F",ScheduleCompile!S449)),ISNUMBER(FIND("6F",ScheduleCompile!S449)),ISNUMBER(FIND("7F",ScheduleCompile!S449)),ISNUMBER(FIND("9F",ScheduleCompile!S449)),ISNUMBER(FIND("4F",ScheduleCompile!S449))),VALUE(LEFT(ScheduleCompile!S449,FIND("F",ScheduleCompile!S449)-1)),ScheduleCompile!S449)))))),"",IF(ScheduleCompile!S449="Off",0,IF(ScheduleCompile!S449="On",1,IF(ISNUMBER(ScheduleCompile!S449),ScheduleCompile!S449/1,IF(ISTEXT(ScheduleCompile!S449),IF(OR(ISNUMBER(FIND("5F",ScheduleCompile!S449)),ISNUMBER(FIND("0F",ScheduleCompile!S449)),ISNUMBER(FIND("8F",ScheduleCompile!S449)),ISNUMBER(FIND("1F",ScheduleCompile!S449)),ISNUMBER(FIND("2F",ScheduleCompile!S449)),ISNUMBER(FIND("3F",ScheduleCompile!S449)),ISNUMBER(FIND("6F",ScheduleCompile!S449)),ISNUMBER(FIND("7F",ScheduleCompile!S449)),ISNUMBER(FIND("9F",ScheduleCompile!S449)),ISNUMBER(FIND("4F",ScheduleCompile!S449))),VALUE(LEFT(ScheduleCompile!S449,FIND("F",ScheduleCompile!S449)-1)),ScheduleCompile!S449)))))))</f>
        <v>135</v>
      </c>
      <c r="Y456" s="1">
        <f>IF(AND(ISERROR(IF(ScheduleCompile!T449="Off",0,IF(ScheduleCompile!T449="On",1,IF(ISNUMBER(ScheduleCompile!T449),ScheduleCompile!T449/1,IF(ISTEXT(ScheduleCompile!T449),IF(OR(ISNUMBER(FIND("5F",ScheduleCompile!T449)),ISNUMBER(FIND("0F",ScheduleCompile!T449)),ISNUMBER(FIND("8F",ScheduleCompile!T449)),ISNUMBER(FIND("1F",ScheduleCompile!T449)),ISNUMBER(FIND("2F",ScheduleCompile!T449)),ISNUMBER(FIND("3F",ScheduleCompile!T449)),ISNUMBER(FIND("6F",ScheduleCompile!T449)),ISNUMBER(FIND("7F",ScheduleCompile!T449)),ISNUMBER(FIND("9F",ScheduleCompile!T449)),ISNUMBER(FIND("4F",ScheduleCompile!T449))),VALUE(LEFT(ScheduleCompile!T449,FIND("F",ScheduleCompile!T449)-1)),ScheduleCompile!T449)))))),ISTEXT(ScheduleCompile!#REF!)),"ENDTABLE",IF(ISERROR(IF(ScheduleCompile!T449="Off",0,IF(ScheduleCompile!T449="On",1,IF(ISNUMBER(ScheduleCompile!T449),ScheduleCompile!T449/1,IF(ISTEXT(ScheduleCompile!T449),IF(OR(ISNUMBER(FIND("5F",ScheduleCompile!T449)),ISNUMBER(FIND("0F",ScheduleCompile!T449)),ISNUMBER(FIND("8F",ScheduleCompile!T449)),ISNUMBER(FIND("1F",ScheduleCompile!T449)),ISNUMBER(FIND("2F",ScheduleCompile!T449)),ISNUMBER(FIND("3F",ScheduleCompile!T449)),ISNUMBER(FIND("6F",ScheduleCompile!T449)),ISNUMBER(FIND("7F",ScheduleCompile!T449)),ISNUMBER(FIND("9F",ScheduleCompile!T449)),ISNUMBER(FIND("4F",ScheduleCompile!T449))),VALUE(LEFT(ScheduleCompile!T449,FIND("F",ScheduleCompile!T449)-1)),ScheduleCompile!T449)))))),"",IF(ScheduleCompile!T449="Off",0,IF(ScheduleCompile!T449="On",1,IF(ISNUMBER(ScheduleCompile!T449),ScheduleCompile!T449/1,IF(ISTEXT(ScheduleCompile!T449),IF(OR(ISNUMBER(FIND("5F",ScheduleCompile!T449)),ISNUMBER(FIND("0F",ScheduleCompile!T449)),ISNUMBER(FIND("8F",ScheduleCompile!T449)),ISNUMBER(FIND("1F",ScheduleCompile!T449)),ISNUMBER(FIND("2F",ScheduleCompile!T449)),ISNUMBER(FIND("3F",ScheduleCompile!T449)),ISNUMBER(FIND("6F",ScheduleCompile!T449)),ISNUMBER(FIND("7F",ScheduleCompile!T449)),ISNUMBER(FIND("9F",ScheduleCompile!T449)),ISNUMBER(FIND("4F",ScheduleCompile!T449))),VALUE(LEFT(ScheduleCompile!T449,FIND("F",ScheduleCompile!T449)-1)),ScheduleCompile!T449)))))))</f>
        <v>135</v>
      </c>
      <c r="Z456" s="1">
        <f>IF(AND(ISERROR(IF(ScheduleCompile!U449="Off",0,IF(ScheduleCompile!U449="On",1,IF(ISNUMBER(ScheduleCompile!U449),ScheduleCompile!U449/1,IF(ISTEXT(ScheduleCompile!U449),IF(OR(ISNUMBER(FIND("5F",ScheduleCompile!U449)),ISNUMBER(FIND("0F",ScheduleCompile!U449)),ISNUMBER(FIND("8F",ScheduleCompile!U449)),ISNUMBER(FIND("1F",ScheduleCompile!U449)),ISNUMBER(FIND("2F",ScheduleCompile!U449)),ISNUMBER(FIND("3F",ScheduleCompile!U449)),ISNUMBER(FIND("6F",ScheduleCompile!U449)),ISNUMBER(FIND("7F",ScheduleCompile!U449)),ISNUMBER(FIND("9F",ScheduleCompile!U449)),ISNUMBER(FIND("4F",ScheduleCompile!U449))),VALUE(LEFT(ScheduleCompile!U449,FIND("F",ScheduleCompile!U449)-1)),ScheduleCompile!U449)))))),ISTEXT(ScheduleCompile!#REF!)),"ENDTABLE",IF(ISERROR(IF(ScheduleCompile!U449="Off",0,IF(ScheduleCompile!U449="On",1,IF(ISNUMBER(ScheduleCompile!U449),ScheduleCompile!U449/1,IF(ISTEXT(ScheduleCompile!U449),IF(OR(ISNUMBER(FIND("5F",ScheduleCompile!U449)),ISNUMBER(FIND("0F",ScheduleCompile!U449)),ISNUMBER(FIND("8F",ScheduleCompile!U449)),ISNUMBER(FIND("1F",ScheduleCompile!U449)),ISNUMBER(FIND("2F",ScheduleCompile!U449)),ISNUMBER(FIND("3F",ScheduleCompile!U449)),ISNUMBER(FIND("6F",ScheduleCompile!U449)),ISNUMBER(FIND("7F",ScheduleCompile!U449)),ISNUMBER(FIND("9F",ScheduleCompile!U449)),ISNUMBER(FIND("4F",ScheduleCompile!U449))),VALUE(LEFT(ScheduleCompile!U449,FIND("F",ScheduleCompile!U449)-1)),ScheduleCompile!U449)))))),"",IF(ScheduleCompile!U449="Off",0,IF(ScheduleCompile!U449="On",1,IF(ISNUMBER(ScheduleCompile!U449),ScheduleCompile!U449/1,IF(ISTEXT(ScheduleCompile!U449),IF(OR(ISNUMBER(FIND("5F",ScheduleCompile!U449)),ISNUMBER(FIND("0F",ScheduleCompile!U449)),ISNUMBER(FIND("8F",ScheduleCompile!U449)),ISNUMBER(FIND("1F",ScheduleCompile!U449)),ISNUMBER(FIND("2F",ScheduleCompile!U449)),ISNUMBER(FIND("3F",ScheduleCompile!U449)),ISNUMBER(FIND("6F",ScheduleCompile!U449)),ISNUMBER(FIND("7F",ScheduleCompile!U449)),ISNUMBER(FIND("9F",ScheduleCompile!U449)),ISNUMBER(FIND("4F",ScheduleCompile!U449))),VALUE(LEFT(ScheduleCompile!U449,FIND("F",ScheduleCompile!U449)-1)),ScheduleCompile!U449)))))))</f>
        <v>135</v>
      </c>
      <c r="AA456" s="1">
        <f>IF(AND(ISERROR(IF(ScheduleCompile!V449="Off",0,IF(ScheduleCompile!V449="On",1,IF(ISNUMBER(ScheduleCompile!V449),ScheduleCompile!V449/1,IF(ISTEXT(ScheduleCompile!V449),IF(OR(ISNUMBER(FIND("5F",ScheduleCompile!V449)),ISNUMBER(FIND("0F",ScheduleCompile!V449)),ISNUMBER(FIND("8F",ScheduleCompile!V449)),ISNUMBER(FIND("1F",ScheduleCompile!V449)),ISNUMBER(FIND("2F",ScheduleCompile!V449)),ISNUMBER(FIND("3F",ScheduleCompile!V449)),ISNUMBER(FIND("6F",ScheduleCompile!V449)),ISNUMBER(FIND("7F",ScheduleCompile!V449)),ISNUMBER(FIND("9F",ScheduleCompile!V449)),ISNUMBER(FIND("4F",ScheduleCompile!V449))),VALUE(LEFT(ScheduleCompile!V449,FIND("F",ScheduleCompile!V449)-1)),ScheduleCompile!V449)))))),ISTEXT(ScheduleCompile!#REF!)),"ENDTABLE",IF(ISERROR(IF(ScheduleCompile!V449="Off",0,IF(ScheduleCompile!V449="On",1,IF(ISNUMBER(ScheduleCompile!V449),ScheduleCompile!V449/1,IF(ISTEXT(ScheduleCompile!V449),IF(OR(ISNUMBER(FIND("5F",ScheduleCompile!V449)),ISNUMBER(FIND("0F",ScheduleCompile!V449)),ISNUMBER(FIND("8F",ScheduleCompile!V449)),ISNUMBER(FIND("1F",ScheduleCompile!V449)),ISNUMBER(FIND("2F",ScheduleCompile!V449)),ISNUMBER(FIND("3F",ScheduleCompile!V449)),ISNUMBER(FIND("6F",ScheduleCompile!V449)),ISNUMBER(FIND("7F",ScheduleCompile!V449)),ISNUMBER(FIND("9F",ScheduleCompile!V449)),ISNUMBER(FIND("4F",ScheduleCompile!V449))),VALUE(LEFT(ScheduleCompile!V449,FIND("F",ScheduleCompile!V449)-1)),ScheduleCompile!V449)))))),"",IF(ScheduleCompile!V449="Off",0,IF(ScheduleCompile!V449="On",1,IF(ISNUMBER(ScheduleCompile!V449),ScheduleCompile!V449/1,IF(ISTEXT(ScheduleCompile!V449),IF(OR(ISNUMBER(FIND("5F",ScheduleCompile!V449)),ISNUMBER(FIND("0F",ScheduleCompile!V449)),ISNUMBER(FIND("8F",ScheduleCompile!V449)),ISNUMBER(FIND("1F",ScheduleCompile!V449)),ISNUMBER(FIND("2F",ScheduleCompile!V449)),ISNUMBER(FIND("3F",ScheduleCompile!V449)),ISNUMBER(FIND("6F",ScheduleCompile!V449)),ISNUMBER(FIND("7F",ScheduleCompile!V449)),ISNUMBER(FIND("9F",ScheduleCompile!V449)),ISNUMBER(FIND("4F",ScheduleCompile!V449))),VALUE(LEFT(ScheduleCompile!V449,FIND("F",ScheduleCompile!V449)-1)),ScheduleCompile!V449)))))))</f>
        <v>135</v>
      </c>
      <c r="AB456" s="1">
        <f>IF(AND(ISERROR(IF(ScheduleCompile!W449="Off",0,IF(ScheduleCompile!W449="On",1,IF(ISNUMBER(ScheduleCompile!W449),ScheduleCompile!W449/1,IF(ISTEXT(ScheduleCompile!W449),IF(OR(ISNUMBER(FIND("5F",ScheduleCompile!W449)),ISNUMBER(FIND("0F",ScheduleCompile!W449)),ISNUMBER(FIND("8F",ScheduleCompile!W449)),ISNUMBER(FIND("1F",ScheduleCompile!W449)),ISNUMBER(FIND("2F",ScheduleCompile!W449)),ISNUMBER(FIND("3F",ScheduleCompile!W449)),ISNUMBER(FIND("6F",ScheduleCompile!W449)),ISNUMBER(FIND("7F",ScheduleCompile!W449)),ISNUMBER(FIND("9F",ScheduleCompile!W449)),ISNUMBER(FIND("4F",ScheduleCompile!W449))),VALUE(LEFT(ScheduleCompile!W449,FIND("F",ScheduleCompile!W449)-1)),ScheduleCompile!W449)))))),ISTEXT(ScheduleCompile!#REF!)),"ENDTABLE",IF(ISERROR(IF(ScheduleCompile!W449="Off",0,IF(ScheduleCompile!W449="On",1,IF(ISNUMBER(ScheduleCompile!W449),ScheduleCompile!W449/1,IF(ISTEXT(ScheduleCompile!W449),IF(OR(ISNUMBER(FIND("5F",ScheduleCompile!W449)),ISNUMBER(FIND("0F",ScheduleCompile!W449)),ISNUMBER(FIND("8F",ScheduleCompile!W449)),ISNUMBER(FIND("1F",ScheduleCompile!W449)),ISNUMBER(FIND("2F",ScheduleCompile!W449)),ISNUMBER(FIND("3F",ScheduleCompile!W449)),ISNUMBER(FIND("6F",ScheduleCompile!W449)),ISNUMBER(FIND("7F",ScheduleCompile!W449)),ISNUMBER(FIND("9F",ScheduleCompile!W449)),ISNUMBER(FIND("4F",ScheduleCompile!W449))),VALUE(LEFT(ScheduleCompile!W449,FIND("F",ScheduleCompile!W449)-1)),ScheduleCompile!W449)))))),"",IF(ScheduleCompile!W449="Off",0,IF(ScheduleCompile!W449="On",1,IF(ISNUMBER(ScheduleCompile!W449),ScheduleCompile!W449/1,IF(ISTEXT(ScheduleCompile!W449),IF(OR(ISNUMBER(FIND("5F",ScheduleCompile!W449)),ISNUMBER(FIND("0F",ScheduleCompile!W449)),ISNUMBER(FIND("8F",ScheduleCompile!W449)),ISNUMBER(FIND("1F",ScheduleCompile!W449)),ISNUMBER(FIND("2F",ScheduleCompile!W449)),ISNUMBER(FIND("3F",ScheduleCompile!W449)),ISNUMBER(FIND("6F",ScheduleCompile!W449)),ISNUMBER(FIND("7F",ScheduleCompile!W449)),ISNUMBER(FIND("9F",ScheduleCompile!W449)),ISNUMBER(FIND("4F",ScheduleCompile!W449))),VALUE(LEFT(ScheduleCompile!W449,FIND("F",ScheduleCompile!W449)-1)),ScheduleCompile!W449)))))))</f>
        <v>135</v>
      </c>
      <c r="AC456" s="1">
        <f>IF(AND(ISERROR(IF(ScheduleCompile!X449="Off",0,IF(ScheduleCompile!X449="On",1,IF(ISNUMBER(ScheduleCompile!X449),ScheduleCompile!X449/1,IF(ISTEXT(ScheduleCompile!X449),IF(OR(ISNUMBER(FIND("5F",ScheduleCompile!X449)),ISNUMBER(FIND("0F",ScheduleCompile!X449)),ISNUMBER(FIND("8F",ScheduleCompile!X449)),ISNUMBER(FIND("1F",ScheduleCompile!X449)),ISNUMBER(FIND("2F",ScheduleCompile!X449)),ISNUMBER(FIND("3F",ScheduleCompile!X449)),ISNUMBER(FIND("6F",ScheduleCompile!X449)),ISNUMBER(FIND("7F",ScheduleCompile!X449)),ISNUMBER(FIND("9F",ScheduleCompile!X449)),ISNUMBER(FIND("4F",ScheduleCompile!X449))),VALUE(LEFT(ScheduleCompile!X449,FIND("F",ScheduleCompile!X449)-1)),ScheduleCompile!X449)))))),ISTEXT(ScheduleCompile!#REF!)),"ENDTABLE",IF(ISERROR(IF(ScheduleCompile!X449="Off",0,IF(ScheduleCompile!X449="On",1,IF(ISNUMBER(ScheduleCompile!X449),ScheduleCompile!X449/1,IF(ISTEXT(ScheduleCompile!X449),IF(OR(ISNUMBER(FIND("5F",ScheduleCompile!X449)),ISNUMBER(FIND("0F",ScheduleCompile!X449)),ISNUMBER(FIND("8F",ScheduleCompile!X449)),ISNUMBER(FIND("1F",ScheduleCompile!X449)),ISNUMBER(FIND("2F",ScheduleCompile!X449)),ISNUMBER(FIND("3F",ScheduleCompile!X449)),ISNUMBER(FIND("6F",ScheduleCompile!X449)),ISNUMBER(FIND("7F",ScheduleCompile!X449)),ISNUMBER(FIND("9F",ScheduleCompile!X449)),ISNUMBER(FIND("4F",ScheduleCompile!X449))),VALUE(LEFT(ScheduleCompile!X449,FIND("F",ScheduleCompile!X449)-1)),ScheduleCompile!X449)))))),"",IF(ScheduleCompile!X449="Off",0,IF(ScheduleCompile!X449="On",1,IF(ISNUMBER(ScheduleCompile!X449),ScheduleCompile!X449/1,IF(ISTEXT(ScheduleCompile!X449),IF(OR(ISNUMBER(FIND("5F",ScheduleCompile!X449)),ISNUMBER(FIND("0F",ScheduleCompile!X449)),ISNUMBER(FIND("8F",ScheduleCompile!X449)),ISNUMBER(FIND("1F",ScheduleCompile!X449)),ISNUMBER(FIND("2F",ScheduleCompile!X449)),ISNUMBER(FIND("3F",ScheduleCompile!X449)),ISNUMBER(FIND("6F",ScheduleCompile!X449)),ISNUMBER(FIND("7F",ScheduleCompile!X449)),ISNUMBER(FIND("9F",ScheduleCompile!X449)),ISNUMBER(FIND("4F",ScheduleCompile!X449))),VALUE(LEFT(ScheduleCompile!X449,FIND("F",ScheduleCompile!X449)-1)),ScheduleCompile!X449)))))))</f>
        <v>135</v>
      </c>
      <c r="AD456" s="1">
        <f>IF(AND(ISERROR(IF(ScheduleCompile!Y449="Off",0,IF(ScheduleCompile!Y449="On",1,IF(ISNUMBER(ScheduleCompile!Y449),ScheduleCompile!Y449/1,IF(ISTEXT(ScheduleCompile!Y449),IF(OR(ISNUMBER(FIND("5F",ScheduleCompile!Y449)),ISNUMBER(FIND("0F",ScheduleCompile!Y449)),ISNUMBER(FIND("8F",ScheduleCompile!Y449)),ISNUMBER(FIND("1F",ScheduleCompile!Y449)),ISNUMBER(FIND("2F",ScheduleCompile!Y449)),ISNUMBER(FIND("3F",ScheduleCompile!Y449)),ISNUMBER(FIND("6F",ScheduleCompile!Y449)),ISNUMBER(FIND("7F",ScheduleCompile!Y449)),ISNUMBER(FIND("9F",ScheduleCompile!Y449)),ISNUMBER(FIND("4F",ScheduleCompile!Y449))),VALUE(LEFT(ScheduleCompile!Y449,FIND("F",ScheduleCompile!Y449)-1)),ScheduleCompile!Y449)))))),ISTEXT(ScheduleCompile!#REF!)),"ENDTABLE",IF(ISERROR(IF(ScheduleCompile!Y449="Off",0,IF(ScheduleCompile!Y449="On",1,IF(ISNUMBER(ScheduleCompile!Y449),ScheduleCompile!Y449/1,IF(ISTEXT(ScheduleCompile!Y449),IF(OR(ISNUMBER(FIND("5F",ScheduleCompile!Y449)),ISNUMBER(FIND("0F",ScheduleCompile!Y449)),ISNUMBER(FIND("8F",ScheduleCompile!Y449)),ISNUMBER(FIND("1F",ScheduleCompile!Y449)),ISNUMBER(FIND("2F",ScheduleCompile!Y449)),ISNUMBER(FIND("3F",ScheduleCompile!Y449)),ISNUMBER(FIND("6F",ScheduleCompile!Y449)),ISNUMBER(FIND("7F",ScheduleCompile!Y449)),ISNUMBER(FIND("9F",ScheduleCompile!Y449)),ISNUMBER(FIND("4F",ScheduleCompile!Y449))),VALUE(LEFT(ScheduleCompile!Y449,FIND("F",ScheduleCompile!Y449)-1)),ScheduleCompile!Y449)))))),"",IF(ScheduleCompile!Y449="Off",0,IF(ScheduleCompile!Y449="On",1,IF(ISNUMBER(ScheduleCompile!Y449),ScheduleCompile!Y449/1,IF(ISTEXT(ScheduleCompile!Y449),IF(OR(ISNUMBER(FIND("5F",ScheduleCompile!Y449)),ISNUMBER(FIND("0F",ScheduleCompile!Y449)),ISNUMBER(FIND("8F",ScheduleCompile!Y449)),ISNUMBER(FIND("1F",ScheduleCompile!Y449)),ISNUMBER(FIND("2F",ScheduleCompile!Y449)),ISNUMBER(FIND("3F",ScheduleCompile!Y449)),ISNUMBER(FIND("6F",ScheduleCompile!Y449)),ISNUMBER(FIND("7F",ScheduleCompile!Y449)),ISNUMBER(FIND("9F",ScheduleCompile!Y449)),ISNUMBER(FIND("4F",ScheduleCompile!Y449))),VALUE(LEFT(ScheduleCompile!Y449,FIND("F",ScheduleCompile!Y449)-1)),ScheduleCompile!Y449)))))))</f>
        <v>135</v>
      </c>
    </row>
    <row r="457" spans="1:30" x14ac:dyDescent="0.25">
      <c r="A457" t="str">
        <f t="shared" si="31"/>
        <v>SchDay "RetailWtrHtrSetptSat"  Type = "Temperature" Hr = (135, 135, 135, 135, 135, 135, 135, 135, 135, 135, 135, 135, 135, 135, 135, 135, 135, 135, 135, 135, 135, 135, 135, 135) ..</v>
      </c>
      <c r="B457" s="1" t="s">
        <v>623</v>
      </c>
      <c r="C457" t="str">
        <f t="shared" si="32"/>
        <v xml:space="preserve">SchDay "RetailWtrHtrSetptSat"  Type = "Temperature" Hr = </v>
      </c>
      <c r="D457" t="str">
        <f t="shared" si="33"/>
        <v>(135, 135, 135, 135, 135, 135, 135, 135, 135, 135, 135, 135, 135, 135, 135, 135, 135, 135, 135, 135, 135, 135, 135, 135) ..</v>
      </c>
      <c r="E457" s="30" t="str">
        <f>ScheduleCompile!A450</f>
        <v>RetailWtrHtrSetptSat</v>
      </c>
      <c r="F457" t="str">
        <f t="shared" si="34"/>
        <v>Temperature</v>
      </c>
      <c r="G457" s="1">
        <f>IF(AND(ISERROR(IF(ScheduleCompile!B450="Off",0,IF(ScheduleCompile!B450="On",1,IF(ISNUMBER(ScheduleCompile!B450),ScheduleCompile!B450/1,IF(ISTEXT(ScheduleCompile!B450),IF(OR(ISNUMBER(FIND("5F",ScheduleCompile!B450)),ISNUMBER(FIND("0F",ScheduleCompile!B450)),ISNUMBER(FIND("8F",ScheduleCompile!B450)),ISNUMBER(FIND("1F",ScheduleCompile!B450)),ISNUMBER(FIND("2F",ScheduleCompile!B450)),ISNUMBER(FIND("3F",ScheduleCompile!B450)),ISNUMBER(FIND("6F",ScheduleCompile!B450)),ISNUMBER(FIND("7F",ScheduleCompile!B450)),ISNUMBER(FIND("9F",ScheduleCompile!B450)),ISNUMBER(FIND("4F",ScheduleCompile!B450))),VALUE(LEFT(ScheduleCompile!B450,FIND("F",ScheduleCompile!B450)-1)),ScheduleCompile!B450)))))),ISTEXT(ScheduleCompile!#REF!)),"ENDTABLE",IF(ISERROR(IF(ScheduleCompile!B450="Off",0,IF(ScheduleCompile!B450="On",1,IF(ISNUMBER(ScheduleCompile!B450),ScheduleCompile!B450/1,IF(ISTEXT(ScheduleCompile!B450),IF(OR(ISNUMBER(FIND("5F",ScheduleCompile!B450)),ISNUMBER(FIND("0F",ScheduleCompile!B450)),ISNUMBER(FIND("8F",ScheduleCompile!B450)),ISNUMBER(FIND("1F",ScheduleCompile!B450)),ISNUMBER(FIND("2F",ScheduleCompile!B450)),ISNUMBER(FIND("3F",ScheduleCompile!B450)),ISNUMBER(FIND("6F",ScheduleCompile!B450)),ISNUMBER(FIND("7F",ScheduleCompile!B450)),ISNUMBER(FIND("9F",ScheduleCompile!B450)),ISNUMBER(FIND("4F",ScheduleCompile!B450))),VALUE(LEFT(ScheduleCompile!B450,FIND("F",ScheduleCompile!B450)-1)),ScheduleCompile!B450)))))),"",IF(ScheduleCompile!B450="Off",0,IF(ScheduleCompile!B450="On",1,IF(ISNUMBER(ScheduleCompile!B450),ScheduleCompile!B450/1,IF(ISTEXT(ScheduleCompile!B450),IF(OR(ISNUMBER(FIND("5F",ScheduleCompile!B450)),ISNUMBER(FIND("0F",ScheduleCompile!B450)),ISNUMBER(FIND("8F",ScheduleCompile!B450)),ISNUMBER(FIND("1F",ScheduleCompile!B450)),ISNUMBER(FIND("2F",ScheduleCompile!B450)),ISNUMBER(FIND("3F",ScheduleCompile!B450)),ISNUMBER(FIND("6F",ScheduleCompile!B450)),ISNUMBER(FIND("7F",ScheduleCompile!B450)),ISNUMBER(FIND("9F",ScheduleCompile!B450)),ISNUMBER(FIND("4F",ScheduleCompile!B450))),VALUE(LEFT(ScheduleCompile!B450,FIND("F",ScheduleCompile!B450)-1)),ScheduleCompile!B450)))))))</f>
        <v>135</v>
      </c>
      <c r="H457" s="1">
        <f>IF(AND(ISERROR(IF(ScheduleCompile!C450="Off",0,IF(ScheduleCompile!C450="On",1,IF(ISNUMBER(ScheduleCompile!C450),ScheduleCompile!C450/1,IF(ISTEXT(ScheduleCompile!C450),IF(OR(ISNUMBER(FIND("5F",ScheduleCompile!C450)),ISNUMBER(FIND("0F",ScheduleCompile!C450)),ISNUMBER(FIND("8F",ScheduleCompile!C450)),ISNUMBER(FIND("1F",ScheduleCompile!C450)),ISNUMBER(FIND("2F",ScheduleCompile!C450)),ISNUMBER(FIND("3F",ScheduleCompile!C450)),ISNUMBER(FIND("6F",ScheduleCompile!C450)),ISNUMBER(FIND("7F",ScheduleCompile!C450)),ISNUMBER(FIND("9F",ScheduleCompile!C450)),ISNUMBER(FIND("4F",ScheduleCompile!C450))),VALUE(LEFT(ScheduleCompile!C450,FIND("F",ScheduleCompile!C450)-1)),ScheduleCompile!C450)))))),ISTEXT(ScheduleCompile!#REF!)),"ENDTABLE",IF(ISERROR(IF(ScheduleCompile!C450="Off",0,IF(ScheduleCompile!C450="On",1,IF(ISNUMBER(ScheduleCompile!C450),ScheduleCompile!C450/1,IF(ISTEXT(ScheduleCompile!C450),IF(OR(ISNUMBER(FIND("5F",ScheduleCompile!C450)),ISNUMBER(FIND("0F",ScheduleCompile!C450)),ISNUMBER(FIND("8F",ScheduleCompile!C450)),ISNUMBER(FIND("1F",ScheduleCompile!C450)),ISNUMBER(FIND("2F",ScheduleCompile!C450)),ISNUMBER(FIND("3F",ScheduleCompile!C450)),ISNUMBER(FIND("6F",ScheduleCompile!C450)),ISNUMBER(FIND("7F",ScheduleCompile!C450)),ISNUMBER(FIND("9F",ScheduleCompile!C450)),ISNUMBER(FIND("4F",ScheduleCompile!C450))),VALUE(LEFT(ScheduleCompile!C450,FIND("F",ScheduleCompile!C450)-1)),ScheduleCompile!C450)))))),"",IF(ScheduleCompile!C450="Off",0,IF(ScheduleCompile!C450="On",1,IF(ISNUMBER(ScheduleCompile!C450),ScheduleCompile!C450/1,IF(ISTEXT(ScheduleCompile!C450),IF(OR(ISNUMBER(FIND("5F",ScheduleCompile!C450)),ISNUMBER(FIND("0F",ScheduleCompile!C450)),ISNUMBER(FIND("8F",ScheduleCompile!C450)),ISNUMBER(FIND("1F",ScheduleCompile!C450)),ISNUMBER(FIND("2F",ScheduleCompile!C450)),ISNUMBER(FIND("3F",ScheduleCompile!C450)),ISNUMBER(FIND("6F",ScheduleCompile!C450)),ISNUMBER(FIND("7F",ScheduleCompile!C450)),ISNUMBER(FIND("9F",ScheduleCompile!C450)),ISNUMBER(FIND("4F",ScheduleCompile!C450))),VALUE(LEFT(ScheduleCompile!C450,FIND("F",ScheduleCompile!C450)-1)),ScheduleCompile!C450)))))))</f>
        <v>135</v>
      </c>
      <c r="I457" s="1">
        <f>IF(AND(ISERROR(IF(ScheduleCompile!D450="Off",0,IF(ScheduleCompile!D450="On",1,IF(ISNUMBER(ScheduleCompile!D450),ScheduleCompile!D450/1,IF(ISTEXT(ScheduleCompile!D450),IF(OR(ISNUMBER(FIND("5F",ScheduleCompile!D450)),ISNUMBER(FIND("0F",ScheduleCompile!D450)),ISNUMBER(FIND("8F",ScheduleCompile!D450)),ISNUMBER(FIND("1F",ScheduleCompile!D450)),ISNUMBER(FIND("2F",ScheduleCompile!D450)),ISNUMBER(FIND("3F",ScheduleCompile!D450)),ISNUMBER(FIND("6F",ScheduleCompile!D450)),ISNUMBER(FIND("7F",ScheduleCompile!D450)),ISNUMBER(FIND("9F",ScheduleCompile!D450)),ISNUMBER(FIND("4F",ScheduleCompile!D450))),VALUE(LEFT(ScheduleCompile!D450,FIND("F",ScheduleCompile!D450)-1)),ScheduleCompile!D450)))))),ISTEXT(ScheduleCompile!#REF!)),"ENDTABLE",IF(ISERROR(IF(ScheduleCompile!D450="Off",0,IF(ScheduleCompile!D450="On",1,IF(ISNUMBER(ScheduleCompile!D450),ScheduleCompile!D450/1,IF(ISTEXT(ScheduleCompile!D450),IF(OR(ISNUMBER(FIND("5F",ScheduleCompile!D450)),ISNUMBER(FIND("0F",ScheduleCompile!D450)),ISNUMBER(FIND("8F",ScheduleCompile!D450)),ISNUMBER(FIND("1F",ScheduleCompile!D450)),ISNUMBER(FIND("2F",ScheduleCompile!D450)),ISNUMBER(FIND("3F",ScheduleCompile!D450)),ISNUMBER(FIND("6F",ScheduleCompile!D450)),ISNUMBER(FIND("7F",ScheduleCompile!D450)),ISNUMBER(FIND("9F",ScheduleCompile!D450)),ISNUMBER(FIND("4F",ScheduleCompile!D450))),VALUE(LEFT(ScheduleCompile!D450,FIND("F",ScheduleCompile!D450)-1)),ScheduleCompile!D450)))))),"",IF(ScheduleCompile!D450="Off",0,IF(ScheduleCompile!D450="On",1,IF(ISNUMBER(ScheduleCompile!D450),ScheduleCompile!D450/1,IF(ISTEXT(ScheduleCompile!D450),IF(OR(ISNUMBER(FIND("5F",ScheduleCompile!D450)),ISNUMBER(FIND("0F",ScheduleCompile!D450)),ISNUMBER(FIND("8F",ScheduleCompile!D450)),ISNUMBER(FIND("1F",ScheduleCompile!D450)),ISNUMBER(FIND("2F",ScheduleCompile!D450)),ISNUMBER(FIND("3F",ScheduleCompile!D450)),ISNUMBER(FIND("6F",ScheduleCompile!D450)),ISNUMBER(FIND("7F",ScheduleCompile!D450)),ISNUMBER(FIND("9F",ScheduleCompile!D450)),ISNUMBER(FIND("4F",ScheduleCompile!D450))),VALUE(LEFT(ScheduleCompile!D450,FIND("F",ScheduleCompile!D450)-1)),ScheduleCompile!D450)))))))</f>
        <v>135</v>
      </c>
      <c r="J457" s="1">
        <f>IF(AND(ISERROR(IF(ScheduleCompile!E450="Off",0,IF(ScheduleCompile!E450="On",1,IF(ISNUMBER(ScheduleCompile!E450),ScheduleCompile!E450/1,IF(ISTEXT(ScheduleCompile!E450),IF(OR(ISNUMBER(FIND("5F",ScheduleCompile!E450)),ISNUMBER(FIND("0F",ScheduleCompile!E450)),ISNUMBER(FIND("8F",ScheduleCompile!E450)),ISNUMBER(FIND("1F",ScheduleCompile!E450)),ISNUMBER(FIND("2F",ScheduleCompile!E450)),ISNUMBER(FIND("3F",ScheduleCompile!E450)),ISNUMBER(FIND("6F",ScheduleCompile!E450)),ISNUMBER(FIND("7F",ScheduleCompile!E450)),ISNUMBER(FIND("9F",ScheduleCompile!E450)),ISNUMBER(FIND("4F",ScheduleCompile!E450))),VALUE(LEFT(ScheduleCompile!E450,FIND("F",ScheduleCompile!E450)-1)),ScheduleCompile!E450)))))),ISTEXT(ScheduleCompile!#REF!)),"ENDTABLE",IF(ISERROR(IF(ScheduleCompile!E450="Off",0,IF(ScheduleCompile!E450="On",1,IF(ISNUMBER(ScheduleCompile!E450),ScheduleCompile!E450/1,IF(ISTEXT(ScheduleCompile!E450),IF(OR(ISNUMBER(FIND("5F",ScheduleCompile!E450)),ISNUMBER(FIND("0F",ScheduleCompile!E450)),ISNUMBER(FIND("8F",ScheduleCompile!E450)),ISNUMBER(FIND("1F",ScheduleCompile!E450)),ISNUMBER(FIND("2F",ScheduleCompile!E450)),ISNUMBER(FIND("3F",ScheduleCompile!E450)),ISNUMBER(FIND("6F",ScheduleCompile!E450)),ISNUMBER(FIND("7F",ScheduleCompile!E450)),ISNUMBER(FIND("9F",ScheduleCompile!E450)),ISNUMBER(FIND("4F",ScheduleCompile!E450))),VALUE(LEFT(ScheduleCompile!E450,FIND("F",ScheduleCompile!E450)-1)),ScheduleCompile!E450)))))),"",IF(ScheduleCompile!E450="Off",0,IF(ScheduleCompile!E450="On",1,IF(ISNUMBER(ScheduleCompile!E450),ScheduleCompile!E450/1,IF(ISTEXT(ScheduleCompile!E450),IF(OR(ISNUMBER(FIND("5F",ScheduleCompile!E450)),ISNUMBER(FIND("0F",ScheduleCompile!E450)),ISNUMBER(FIND("8F",ScheduleCompile!E450)),ISNUMBER(FIND("1F",ScheduleCompile!E450)),ISNUMBER(FIND("2F",ScheduleCompile!E450)),ISNUMBER(FIND("3F",ScheduleCompile!E450)),ISNUMBER(FIND("6F",ScheduleCompile!E450)),ISNUMBER(FIND("7F",ScheduleCompile!E450)),ISNUMBER(FIND("9F",ScheduleCompile!E450)),ISNUMBER(FIND("4F",ScheduleCompile!E450))),VALUE(LEFT(ScheduleCompile!E450,FIND("F",ScheduleCompile!E450)-1)),ScheduleCompile!E450)))))))</f>
        <v>135</v>
      </c>
      <c r="K457" s="1">
        <f>IF(AND(ISERROR(IF(ScheduleCompile!F450="Off",0,IF(ScheduleCompile!F450="On",1,IF(ISNUMBER(ScheduleCompile!F450),ScheduleCompile!F450/1,IF(ISTEXT(ScheduleCompile!F450),IF(OR(ISNUMBER(FIND("5F",ScheduleCompile!F450)),ISNUMBER(FIND("0F",ScheduleCompile!F450)),ISNUMBER(FIND("8F",ScheduleCompile!F450)),ISNUMBER(FIND("1F",ScheduleCompile!F450)),ISNUMBER(FIND("2F",ScheduleCompile!F450)),ISNUMBER(FIND("3F",ScheduleCompile!F450)),ISNUMBER(FIND("6F",ScheduleCompile!F450)),ISNUMBER(FIND("7F",ScheduleCompile!F450)),ISNUMBER(FIND("9F",ScheduleCompile!F450)),ISNUMBER(FIND("4F",ScheduleCompile!F450))),VALUE(LEFT(ScheduleCompile!F450,FIND("F",ScheduleCompile!F450)-1)),ScheduleCompile!F450)))))),ISTEXT(ScheduleCompile!#REF!)),"ENDTABLE",IF(ISERROR(IF(ScheduleCompile!F450="Off",0,IF(ScheduleCompile!F450="On",1,IF(ISNUMBER(ScheduleCompile!F450),ScheduleCompile!F450/1,IF(ISTEXT(ScheduleCompile!F450),IF(OR(ISNUMBER(FIND("5F",ScheduleCompile!F450)),ISNUMBER(FIND("0F",ScheduleCompile!F450)),ISNUMBER(FIND("8F",ScheduleCompile!F450)),ISNUMBER(FIND("1F",ScheduleCompile!F450)),ISNUMBER(FIND("2F",ScheduleCompile!F450)),ISNUMBER(FIND("3F",ScheduleCompile!F450)),ISNUMBER(FIND("6F",ScheduleCompile!F450)),ISNUMBER(FIND("7F",ScheduleCompile!F450)),ISNUMBER(FIND("9F",ScheduleCompile!F450)),ISNUMBER(FIND("4F",ScheduleCompile!F450))),VALUE(LEFT(ScheduleCompile!F450,FIND("F",ScheduleCompile!F450)-1)),ScheduleCompile!F450)))))),"",IF(ScheduleCompile!F450="Off",0,IF(ScheduleCompile!F450="On",1,IF(ISNUMBER(ScheduleCompile!F450),ScheduleCompile!F450/1,IF(ISTEXT(ScheduleCompile!F450),IF(OR(ISNUMBER(FIND("5F",ScheduleCompile!F450)),ISNUMBER(FIND("0F",ScheduleCompile!F450)),ISNUMBER(FIND("8F",ScheduleCompile!F450)),ISNUMBER(FIND("1F",ScheduleCompile!F450)),ISNUMBER(FIND("2F",ScheduleCompile!F450)),ISNUMBER(FIND("3F",ScheduleCompile!F450)),ISNUMBER(FIND("6F",ScheduleCompile!F450)),ISNUMBER(FIND("7F",ScheduleCompile!F450)),ISNUMBER(FIND("9F",ScheduleCompile!F450)),ISNUMBER(FIND("4F",ScheduleCompile!F450))),VALUE(LEFT(ScheduleCompile!F450,FIND("F",ScheduleCompile!F450)-1)),ScheduleCompile!F450)))))))</f>
        <v>135</v>
      </c>
      <c r="L457" s="1">
        <f>IF(AND(ISERROR(IF(ScheduleCompile!G450="Off",0,IF(ScheduleCompile!G450="On",1,IF(ISNUMBER(ScheduleCompile!G450),ScheduleCompile!G450/1,IF(ISTEXT(ScheduleCompile!G450),IF(OR(ISNUMBER(FIND("5F",ScheduleCompile!G450)),ISNUMBER(FIND("0F",ScheduleCompile!G450)),ISNUMBER(FIND("8F",ScheduleCompile!G450)),ISNUMBER(FIND("1F",ScheduleCompile!G450)),ISNUMBER(FIND("2F",ScheduleCompile!G450)),ISNUMBER(FIND("3F",ScheduleCompile!G450)),ISNUMBER(FIND("6F",ScheduleCompile!G450)),ISNUMBER(FIND("7F",ScheduleCompile!G450)),ISNUMBER(FIND("9F",ScheduleCompile!G450)),ISNUMBER(FIND("4F",ScheduleCompile!G450))),VALUE(LEFT(ScheduleCompile!G450,FIND("F",ScheduleCompile!G450)-1)),ScheduleCompile!G450)))))),ISTEXT(ScheduleCompile!#REF!)),"ENDTABLE",IF(ISERROR(IF(ScheduleCompile!G450="Off",0,IF(ScheduleCompile!G450="On",1,IF(ISNUMBER(ScheduleCompile!G450),ScheduleCompile!G450/1,IF(ISTEXT(ScheduleCompile!G450),IF(OR(ISNUMBER(FIND("5F",ScheduleCompile!G450)),ISNUMBER(FIND("0F",ScheduleCompile!G450)),ISNUMBER(FIND("8F",ScheduleCompile!G450)),ISNUMBER(FIND("1F",ScheduleCompile!G450)),ISNUMBER(FIND("2F",ScheduleCompile!G450)),ISNUMBER(FIND("3F",ScheduleCompile!G450)),ISNUMBER(FIND("6F",ScheduleCompile!G450)),ISNUMBER(FIND("7F",ScheduleCompile!G450)),ISNUMBER(FIND("9F",ScheduleCompile!G450)),ISNUMBER(FIND("4F",ScheduleCompile!G450))),VALUE(LEFT(ScheduleCompile!G450,FIND("F",ScheduleCompile!G450)-1)),ScheduleCompile!G450)))))),"",IF(ScheduleCompile!G450="Off",0,IF(ScheduleCompile!G450="On",1,IF(ISNUMBER(ScheduleCompile!G450),ScheduleCompile!G450/1,IF(ISTEXT(ScheduleCompile!G450),IF(OR(ISNUMBER(FIND("5F",ScheduleCompile!G450)),ISNUMBER(FIND("0F",ScheduleCompile!G450)),ISNUMBER(FIND("8F",ScheduleCompile!G450)),ISNUMBER(FIND("1F",ScheduleCompile!G450)),ISNUMBER(FIND("2F",ScheduleCompile!G450)),ISNUMBER(FIND("3F",ScheduleCompile!G450)),ISNUMBER(FIND("6F",ScheduleCompile!G450)),ISNUMBER(FIND("7F",ScheduleCompile!G450)),ISNUMBER(FIND("9F",ScheduleCompile!G450)),ISNUMBER(FIND("4F",ScheduleCompile!G450))),VALUE(LEFT(ScheduleCompile!G450,FIND("F",ScheduleCompile!G450)-1)),ScheduleCompile!G450)))))))</f>
        <v>135</v>
      </c>
      <c r="M457" s="1">
        <f>IF(AND(ISERROR(IF(ScheduleCompile!H450="Off",0,IF(ScheduleCompile!H450="On",1,IF(ISNUMBER(ScheduleCompile!H450),ScheduleCompile!H450/1,IF(ISTEXT(ScheduleCompile!H450),IF(OR(ISNUMBER(FIND("5F",ScheduleCompile!H450)),ISNUMBER(FIND("0F",ScheduleCompile!H450)),ISNUMBER(FIND("8F",ScheduleCompile!H450)),ISNUMBER(FIND("1F",ScheduleCompile!H450)),ISNUMBER(FIND("2F",ScheduleCompile!H450)),ISNUMBER(FIND("3F",ScheduleCompile!H450)),ISNUMBER(FIND("6F",ScheduleCompile!H450)),ISNUMBER(FIND("7F",ScheduleCompile!H450)),ISNUMBER(FIND("9F",ScheduleCompile!H450)),ISNUMBER(FIND("4F",ScheduleCompile!H450))),VALUE(LEFT(ScheduleCompile!H450,FIND("F",ScheduleCompile!H450)-1)),ScheduleCompile!H450)))))),ISTEXT(ScheduleCompile!#REF!)),"ENDTABLE",IF(ISERROR(IF(ScheduleCompile!H450="Off",0,IF(ScheduleCompile!H450="On",1,IF(ISNUMBER(ScheduleCompile!H450),ScheduleCompile!H450/1,IF(ISTEXT(ScheduleCompile!H450),IF(OR(ISNUMBER(FIND("5F",ScheduleCompile!H450)),ISNUMBER(FIND("0F",ScheduleCompile!H450)),ISNUMBER(FIND("8F",ScheduleCompile!H450)),ISNUMBER(FIND("1F",ScheduleCompile!H450)),ISNUMBER(FIND("2F",ScheduleCompile!H450)),ISNUMBER(FIND("3F",ScheduleCompile!H450)),ISNUMBER(FIND("6F",ScheduleCompile!H450)),ISNUMBER(FIND("7F",ScheduleCompile!H450)),ISNUMBER(FIND("9F",ScheduleCompile!H450)),ISNUMBER(FIND("4F",ScheduleCompile!H450))),VALUE(LEFT(ScheduleCompile!H450,FIND("F",ScheduleCompile!H450)-1)),ScheduleCompile!H450)))))),"",IF(ScheduleCompile!H450="Off",0,IF(ScheduleCompile!H450="On",1,IF(ISNUMBER(ScheduleCompile!H450),ScheduleCompile!H450/1,IF(ISTEXT(ScheduleCompile!H450),IF(OR(ISNUMBER(FIND("5F",ScheduleCompile!H450)),ISNUMBER(FIND("0F",ScheduleCompile!H450)),ISNUMBER(FIND("8F",ScheduleCompile!H450)),ISNUMBER(FIND("1F",ScheduleCompile!H450)),ISNUMBER(FIND("2F",ScheduleCompile!H450)),ISNUMBER(FIND("3F",ScheduleCompile!H450)),ISNUMBER(FIND("6F",ScheduleCompile!H450)),ISNUMBER(FIND("7F",ScheduleCompile!H450)),ISNUMBER(FIND("9F",ScheduleCompile!H450)),ISNUMBER(FIND("4F",ScheduleCompile!H450))),VALUE(LEFT(ScheduleCompile!H450,FIND("F",ScheduleCompile!H450)-1)),ScheduleCompile!H450)))))))</f>
        <v>135</v>
      </c>
      <c r="N457" s="1">
        <f>IF(AND(ISERROR(IF(ScheduleCompile!I450="Off",0,IF(ScheduleCompile!I450="On",1,IF(ISNUMBER(ScheduleCompile!I450),ScheduleCompile!I450/1,IF(ISTEXT(ScheduleCompile!I450),IF(OR(ISNUMBER(FIND("5F",ScheduleCompile!I450)),ISNUMBER(FIND("0F",ScheduleCompile!I450)),ISNUMBER(FIND("8F",ScheduleCompile!I450)),ISNUMBER(FIND("1F",ScheduleCompile!I450)),ISNUMBER(FIND("2F",ScheduleCompile!I450)),ISNUMBER(FIND("3F",ScheduleCompile!I450)),ISNUMBER(FIND("6F",ScheduleCompile!I450)),ISNUMBER(FIND("7F",ScheduleCompile!I450)),ISNUMBER(FIND("9F",ScheduleCompile!I450)),ISNUMBER(FIND("4F",ScheduleCompile!I450))),VALUE(LEFT(ScheduleCompile!I450,FIND("F",ScheduleCompile!I450)-1)),ScheduleCompile!I450)))))),ISTEXT(ScheduleCompile!#REF!)),"ENDTABLE",IF(ISERROR(IF(ScheduleCompile!I450="Off",0,IF(ScheduleCompile!I450="On",1,IF(ISNUMBER(ScheduleCompile!I450),ScheduleCompile!I450/1,IF(ISTEXT(ScheduleCompile!I450),IF(OR(ISNUMBER(FIND("5F",ScheduleCompile!I450)),ISNUMBER(FIND("0F",ScheduleCompile!I450)),ISNUMBER(FIND("8F",ScheduleCompile!I450)),ISNUMBER(FIND("1F",ScheduleCompile!I450)),ISNUMBER(FIND("2F",ScheduleCompile!I450)),ISNUMBER(FIND("3F",ScheduleCompile!I450)),ISNUMBER(FIND("6F",ScheduleCompile!I450)),ISNUMBER(FIND("7F",ScheduleCompile!I450)),ISNUMBER(FIND("9F",ScheduleCompile!I450)),ISNUMBER(FIND("4F",ScheduleCompile!I450))),VALUE(LEFT(ScheduleCompile!I450,FIND("F",ScheduleCompile!I450)-1)),ScheduleCompile!I450)))))),"",IF(ScheduleCompile!I450="Off",0,IF(ScheduleCompile!I450="On",1,IF(ISNUMBER(ScheduleCompile!I450),ScheduleCompile!I450/1,IF(ISTEXT(ScheduleCompile!I450),IF(OR(ISNUMBER(FIND("5F",ScheduleCompile!I450)),ISNUMBER(FIND("0F",ScheduleCompile!I450)),ISNUMBER(FIND("8F",ScheduleCompile!I450)),ISNUMBER(FIND("1F",ScheduleCompile!I450)),ISNUMBER(FIND("2F",ScheduleCompile!I450)),ISNUMBER(FIND("3F",ScheduleCompile!I450)),ISNUMBER(FIND("6F",ScheduleCompile!I450)),ISNUMBER(FIND("7F",ScheduleCompile!I450)),ISNUMBER(FIND("9F",ScheduleCompile!I450)),ISNUMBER(FIND("4F",ScheduleCompile!I450))),VALUE(LEFT(ScheduleCompile!I450,FIND("F",ScheduleCompile!I450)-1)),ScheduleCompile!I450)))))))</f>
        <v>135</v>
      </c>
      <c r="O457" s="1">
        <f>IF(AND(ISERROR(IF(ScheduleCompile!J450="Off",0,IF(ScheduleCompile!J450="On",1,IF(ISNUMBER(ScheduleCompile!J450),ScheduleCompile!J450/1,IF(ISTEXT(ScheduleCompile!J450),IF(OR(ISNUMBER(FIND("5F",ScheduleCompile!J450)),ISNUMBER(FIND("0F",ScheduleCompile!J450)),ISNUMBER(FIND("8F",ScheduleCompile!J450)),ISNUMBER(FIND("1F",ScheduleCompile!J450)),ISNUMBER(FIND("2F",ScheduleCompile!J450)),ISNUMBER(FIND("3F",ScheduleCompile!J450)),ISNUMBER(FIND("6F",ScheduleCompile!J450)),ISNUMBER(FIND("7F",ScheduleCompile!J450)),ISNUMBER(FIND("9F",ScheduleCompile!J450)),ISNUMBER(FIND("4F",ScheduleCompile!J450))),VALUE(LEFT(ScheduleCompile!J450,FIND("F",ScheduleCompile!J450)-1)),ScheduleCompile!J450)))))),ISTEXT(ScheduleCompile!#REF!)),"ENDTABLE",IF(ISERROR(IF(ScheduleCompile!J450="Off",0,IF(ScheduleCompile!J450="On",1,IF(ISNUMBER(ScheduleCompile!J450),ScheduleCompile!J450/1,IF(ISTEXT(ScheduleCompile!J450),IF(OR(ISNUMBER(FIND("5F",ScheduleCompile!J450)),ISNUMBER(FIND("0F",ScheduleCompile!J450)),ISNUMBER(FIND("8F",ScheduleCompile!J450)),ISNUMBER(FIND("1F",ScheduleCompile!J450)),ISNUMBER(FIND("2F",ScheduleCompile!J450)),ISNUMBER(FIND("3F",ScheduleCompile!J450)),ISNUMBER(FIND("6F",ScheduleCompile!J450)),ISNUMBER(FIND("7F",ScheduleCompile!J450)),ISNUMBER(FIND("9F",ScheduleCompile!J450)),ISNUMBER(FIND("4F",ScheduleCompile!J450))),VALUE(LEFT(ScheduleCompile!J450,FIND("F",ScheduleCompile!J450)-1)),ScheduleCompile!J450)))))),"",IF(ScheduleCompile!J450="Off",0,IF(ScheduleCompile!J450="On",1,IF(ISNUMBER(ScheduleCompile!J450),ScheduleCompile!J450/1,IF(ISTEXT(ScheduleCompile!J450),IF(OR(ISNUMBER(FIND("5F",ScheduleCompile!J450)),ISNUMBER(FIND("0F",ScheduleCompile!J450)),ISNUMBER(FIND("8F",ScheduleCompile!J450)),ISNUMBER(FIND("1F",ScheduleCompile!J450)),ISNUMBER(FIND("2F",ScheduleCompile!J450)),ISNUMBER(FIND("3F",ScheduleCompile!J450)),ISNUMBER(FIND("6F",ScheduleCompile!J450)),ISNUMBER(FIND("7F",ScheduleCompile!J450)),ISNUMBER(FIND("9F",ScheduleCompile!J450)),ISNUMBER(FIND("4F",ScheduleCompile!J450))),VALUE(LEFT(ScheduleCompile!J450,FIND("F",ScheduleCompile!J450)-1)),ScheduleCompile!J450)))))))</f>
        <v>135</v>
      </c>
      <c r="P457" s="1">
        <f>IF(AND(ISERROR(IF(ScheduleCompile!K450="Off",0,IF(ScheduleCompile!K450="On",1,IF(ISNUMBER(ScheduleCompile!K450),ScheduleCompile!K450/1,IF(ISTEXT(ScheduleCompile!K450),IF(OR(ISNUMBER(FIND("5F",ScheduleCompile!K450)),ISNUMBER(FIND("0F",ScheduleCompile!K450)),ISNUMBER(FIND("8F",ScheduleCompile!K450)),ISNUMBER(FIND("1F",ScheduleCompile!K450)),ISNUMBER(FIND("2F",ScheduleCompile!K450)),ISNUMBER(FIND("3F",ScheduleCompile!K450)),ISNUMBER(FIND("6F",ScheduleCompile!K450)),ISNUMBER(FIND("7F",ScheduleCompile!K450)),ISNUMBER(FIND("9F",ScheduleCompile!K450)),ISNUMBER(FIND("4F",ScheduleCompile!K450))),VALUE(LEFT(ScheduleCompile!K450,FIND("F",ScheduleCompile!K450)-1)),ScheduleCompile!K450)))))),ISTEXT(ScheduleCompile!#REF!)),"ENDTABLE",IF(ISERROR(IF(ScheduleCompile!K450="Off",0,IF(ScheduleCompile!K450="On",1,IF(ISNUMBER(ScheduleCompile!K450),ScheduleCompile!K450/1,IF(ISTEXT(ScheduleCompile!K450),IF(OR(ISNUMBER(FIND("5F",ScheduleCompile!K450)),ISNUMBER(FIND("0F",ScheduleCompile!K450)),ISNUMBER(FIND("8F",ScheduleCompile!K450)),ISNUMBER(FIND("1F",ScheduleCompile!K450)),ISNUMBER(FIND("2F",ScheduleCompile!K450)),ISNUMBER(FIND("3F",ScheduleCompile!K450)),ISNUMBER(FIND("6F",ScheduleCompile!K450)),ISNUMBER(FIND("7F",ScheduleCompile!K450)),ISNUMBER(FIND("9F",ScheduleCompile!K450)),ISNUMBER(FIND("4F",ScheduleCompile!K450))),VALUE(LEFT(ScheduleCompile!K450,FIND("F",ScheduleCompile!K450)-1)),ScheduleCompile!K450)))))),"",IF(ScheduleCompile!K450="Off",0,IF(ScheduleCompile!K450="On",1,IF(ISNUMBER(ScheduleCompile!K450),ScheduleCompile!K450/1,IF(ISTEXT(ScheduleCompile!K450),IF(OR(ISNUMBER(FIND("5F",ScheduleCompile!K450)),ISNUMBER(FIND("0F",ScheduleCompile!K450)),ISNUMBER(FIND("8F",ScheduleCompile!K450)),ISNUMBER(FIND("1F",ScheduleCompile!K450)),ISNUMBER(FIND("2F",ScheduleCompile!K450)),ISNUMBER(FIND("3F",ScheduleCompile!K450)),ISNUMBER(FIND("6F",ScheduleCompile!K450)),ISNUMBER(FIND("7F",ScheduleCompile!K450)),ISNUMBER(FIND("9F",ScheduleCompile!K450)),ISNUMBER(FIND("4F",ScheduleCompile!K450))),VALUE(LEFT(ScheduleCompile!K450,FIND("F",ScheduleCompile!K450)-1)),ScheduleCompile!K450)))))))</f>
        <v>135</v>
      </c>
      <c r="Q457" s="1">
        <f>IF(AND(ISERROR(IF(ScheduleCompile!L450="Off",0,IF(ScheduleCompile!L450="On",1,IF(ISNUMBER(ScheduleCompile!L450),ScheduleCompile!L450/1,IF(ISTEXT(ScheduleCompile!L450),IF(OR(ISNUMBER(FIND("5F",ScheduleCompile!L450)),ISNUMBER(FIND("0F",ScheduleCompile!L450)),ISNUMBER(FIND("8F",ScheduleCompile!L450)),ISNUMBER(FIND("1F",ScheduleCompile!L450)),ISNUMBER(FIND("2F",ScheduleCompile!L450)),ISNUMBER(FIND("3F",ScheduleCompile!L450)),ISNUMBER(FIND("6F",ScheduleCompile!L450)),ISNUMBER(FIND("7F",ScheduleCompile!L450)),ISNUMBER(FIND("9F",ScheduleCompile!L450)),ISNUMBER(FIND("4F",ScheduleCompile!L450))),VALUE(LEFT(ScheduleCompile!L450,FIND("F",ScheduleCompile!L450)-1)),ScheduleCompile!L450)))))),ISTEXT(ScheduleCompile!#REF!)),"ENDTABLE",IF(ISERROR(IF(ScheduleCompile!L450="Off",0,IF(ScheduleCompile!L450="On",1,IF(ISNUMBER(ScheduleCompile!L450),ScheduleCompile!L450/1,IF(ISTEXT(ScheduleCompile!L450),IF(OR(ISNUMBER(FIND("5F",ScheduleCompile!L450)),ISNUMBER(FIND("0F",ScheduleCompile!L450)),ISNUMBER(FIND("8F",ScheduleCompile!L450)),ISNUMBER(FIND("1F",ScheduleCompile!L450)),ISNUMBER(FIND("2F",ScheduleCompile!L450)),ISNUMBER(FIND("3F",ScheduleCompile!L450)),ISNUMBER(FIND("6F",ScheduleCompile!L450)),ISNUMBER(FIND("7F",ScheduleCompile!L450)),ISNUMBER(FIND("9F",ScheduleCompile!L450)),ISNUMBER(FIND("4F",ScheduleCompile!L450))),VALUE(LEFT(ScheduleCompile!L450,FIND("F",ScheduleCompile!L450)-1)),ScheduleCompile!L450)))))),"",IF(ScheduleCompile!L450="Off",0,IF(ScheduleCompile!L450="On",1,IF(ISNUMBER(ScheduleCompile!L450),ScheduleCompile!L450/1,IF(ISTEXT(ScheduleCompile!L450),IF(OR(ISNUMBER(FIND("5F",ScheduleCompile!L450)),ISNUMBER(FIND("0F",ScheduleCompile!L450)),ISNUMBER(FIND("8F",ScheduleCompile!L450)),ISNUMBER(FIND("1F",ScheduleCompile!L450)),ISNUMBER(FIND("2F",ScheduleCompile!L450)),ISNUMBER(FIND("3F",ScheduleCompile!L450)),ISNUMBER(FIND("6F",ScheduleCompile!L450)),ISNUMBER(FIND("7F",ScheduleCompile!L450)),ISNUMBER(FIND("9F",ScheduleCompile!L450)),ISNUMBER(FIND("4F",ScheduleCompile!L450))),VALUE(LEFT(ScheduleCompile!L450,FIND("F",ScheduleCompile!L450)-1)),ScheduleCompile!L450)))))))</f>
        <v>135</v>
      </c>
      <c r="R457" s="1">
        <f>IF(AND(ISERROR(IF(ScheduleCompile!M450="Off",0,IF(ScheduleCompile!M450="On",1,IF(ISNUMBER(ScheduleCompile!M450),ScheduleCompile!M450/1,IF(ISTEXT(ScheduleCompile!M450),IF(OR(ISNUMBER(FIND("5F",ScheduleCompile!M450)),ISNUMBER(FIND("0F",ScheduleCompile!M450)),ISNUMBER(FIND("8F",ScheduleCompile!M450)),ISNUMBER(FIND("1F",ScheduleCompile!M450)),ISNUMBER(FIND("2F",ScheduleCompile!M450)),ISNUMBER(FIND("3F",ScheduleCompile!M450)),ISNUMBER(FIND("6F",ScheduleCompile!M450)),ISNUMBER(FIND("7F",ScheduleCompile!M450)),ISNUMBER(FIND("9F",ScheduleCompile!M450)),ISNUMBER(FIND("4F",ScheduleCompile!M450))),VALUE(LEFT(ScheduleCompile!M450,FIND("F",ScheduleCompile!M450)-1)),ScheduleCompile!M450)))))),ISTEXT(ScheduleCompile!#REF!)),"ENDTABLE",IF(ISERROR(IF(ScheduleCompile!M450="Off",0,IF(ScheduleCompile!M450="On",1,IF(ISNUMBER(ScheduleCompile!M450),ScheduleCompile!M450/1,IF(ISTEXT(ScheduleCompile!M450),IF(OR(ISNUMBER(FIND("5F",ScheduleCompile!M450)),ISNUMBER(FIND("0F",ScheduleCompile!M450)),ISNUMBER(FIND("8F",ScheduleCompile!M450)),ISNUMBER(FIND("1F",ScheduleCompile!M450)),ISNUMBER(FIND("2F",ScheduleCompile!M450)),ISNUMBER(FIND("3F",ScheduleCompile!M450)),ISNUMBER(FIND("6F",ScheduleCompile!M450)),ISNUMBER(FIND("7F",ScheduleCompile!M450)),ISNUMBER(FIND("9F",ScheduleCompile!M450)),ISNUMBER(FIND("4F",ScheduleCompile!M450))),VALUE(LEFT(ScheduleCompile!M450,FIND("F",ScheduleCompile!M450)-1)),ScheduleCompile!M450)))))),"",IF(ScheduleCompile!M450="Off",0,IF(ScheduleCompile!M450="On",1,IF(ISNUMBER(ScheduleCompile!M450),ScheduleCompile!M450/1,IF(ISTEXT(ScheduleCompile!M450),IF(OR(ISNUMBER(FIND("5F",ScheduleCompile!M450)),ISNUMBER(FIND("0F",ScheduleCompile!M450)),ISNUMBER(FIND("8F",ScheduleCompile!M450)),ISNUMBER(FIND("1F",ScheduleCompile!M450)),ISNUMBER(FIND("2F",ScheduleCompile!M450)),ISNUMBER(FIND("3F",ScheduleCompile!M450)),ISNUMBER(FIND("6F",ScheduleCompile!M450)),ISNUMBER(FIND("7F",ScheduleCompile!M450)),ISNUMBER(FIND("9F",ScheduleCompile!M450)),ISNUMBER(FIND("4F",ScheduleCompile!M450))),VALUE(LEFT(ScheduleCompile!M450,FIND("F",ScheduleCompile!M450)-1)),ScheduleCompile!M450)))))))</f>
        <v>135</v>
      </c>
      <c r="S457" s="1">
        <f>IF(AND(ISERROR(IF(ScheduleCompile!N450="Off",0,IF(ScheduleCompile!N450="On",1,IF(ISNUMBER(ScheduleCompile!N450),ScheduleCompile!N450/1,IF(ISTEXT(ScheduleCompile!N450),IF(OR(ISNUMBER(FIND("5F",ScheduleCompile!N450)),ISNUMBER(FIND("0F",ScheduleCompile!N450)),ISNUMBER(FIND("8F",ScheduleCompile!N450)),ISNUMBER(FIND("1F",ScheduleCompile!N450)),ISNUMBER(FIND("2F",ScheduleCompile!N450)),ISNUMBER(FIND("3F",ScheduleCompile!N450)),ISNUMBER(FIND("6F",ScheduleCompile!N450)),ISNUMBER(FIND("7F",ScheduleCompile!N450)),ISNUMBER(FIND("9F",ScheduleCompile!N450)),ISNUMBER(FIND("4F",ScheduleCompile!N450))),VALUE(LEFT(ScheduleCompile!N450,FIND("F",ScheduleCompile!N450)-1)),ScheduleCompile!N450)))))),ISTEXT(ScheduleCompile!#REF!)),"ENDTABLE",IF(ISERROR(IF(ScheduleCompile!N450="Off",0,IF(ScheduleCompile!N450="On",1,IF(ISNUMBER(ScheduleCompile!N450),ScheduleCompile!N450/1,IF(ISTEXT(ScheduleCompile!N450),IF(OR(ISNUMBER(FIND("5F",ScheduleCompile!N450)),ISNUMBER(FIND("0F",ScheduleCompile!N450)),ISNUMBER(FIND("8F",ScheduleCompile!N450)),ISNUMBER(FIND("1F",ScheduleCompile!N450)),ISNUMBER(FIND("2F",ScheduleCompile!N450)),ISNUMBER(FIND("3F",ScheduleCompile!N450)),ISNUMBER(FIND("6F",ScheduleCompile!N450)),ISNUMBER(FIND("7F",ScheduleCompile!N450)),ISNUMBER(FIND("9F",ScheduleCompile!N450)),ISNUMBER(FIND("4F",ScheduleCompile!N450))),VALUE(LEFT(ScheduleCompile!N450,FIND("F",ScheduleCompile!N450)-1)),ScheduleCompile!N450)))))),"",IF(ScheduleCompile!N450="Off",0,IF(ScheduleCompile!N450="On",1,IF(ISNUMBER(ScheduleCompile!N450),ScheduleCompile!N450/1,IF(ISTEXT(ScheduleCompile!N450),IF(OR(ISNUMBER(FIND("5F",ScheduleCompile!N450)),ISNUMBER(FIND("0F",ScheduleCompile!N450)),ISNUMBER(FIND("8F",ScheduleCompile!N450)),ISNUMBER(FIND("1F",ScheduleCompile!N450)),ISNUMBER(FIND("2F",ScheduleCompile!N450)),ISNUMBER(FIND("3F",ScheduleCompile!N450)),ISNUMBER(FIND("6F",ScheduleCompile!N450)),ISNUMBER(FIND("7F",ScheduleCompile!N450)),ISNUMBER(FIND("9F",ScheduleCompile!N450)),ISNUMBER(FIND("4F",ScheduleCompile!N450))),VALUE(LEFT(ScheduleCompile!N450,FIND("F",ScheduleCompile!N450)-1)),ScheduleCompile!N450)))))))</f>
        <v>135</v>
      </c>
      <c r="T457" s="1">
        <f>IF(AND(ISERROR(IF(ScheduleCompile!O450="Off",0,IF(ScheduleCompile!O450="On",1,IF(ISNUMBER(ScheduleCompile!O450),ScheduleCompile!O450/1,IF(ISTEXT(ScheduleCompile!O450),IF(OR(ISNUMBER(FIND("5F",ScheduleCompile!O450)),ISNUMBER(FIND("0F",ScheduleCompile!O450)),ISNUMBER(FIND("8F",ScheduleCompile!O450)),ISNUMBER(FIND("1F",ScheduleCompile!O450)),ISNUMBER(FIND("2F",ScheduleCompile!O450)),ISNUMBER(FIND("3F",ScheduleCompile!O450)),ISNUMBER(FIND("6F",ScheduleCompile!O450)),ISNUMBER(FIND("7F",ScheduleCompile!O450)),ISNUMBER(FIND("9F",ScheduleCompile!O450)),ISNUMBER(FIND("4F",ScheduleCompile!O450))),VALUE(LEFT(ScheduleCompile!O450,FIND("F",ScheduleCompile!O450)-1)),ScheduleCompile!O450)))))),ISTEXT(ScheduleCompile!#REF!)),"ENDTABLE",IF(ISERROR(IF(ScheduleCompile!O450="Off",0,IF(ScheduleCompile!O450="On",1,IF(ISNUMBER(ScheduleCompile!O450),ScheduleCompile!O450/1,IF(ISTEXT(ScheduleCompile!O450),IF(OR(ISNUMBER(FIND("5F",ScheduleCompile!O450)),ISNUMBER(FIND("0F",ScheduleCompile!O450)),ISNUMBER(FIND("8F",ScheduleCompile!O450)),ISNUMBER(FIND("1F",ScheduleCompile!O450)),ISNUMBER(FIND("2F",ScheduleCompile!O450)),ISNUMBER(FIND("3F",ScheduleCompile!O450)),ISNUMBER(FIND("6F",ScheduleCompile!O450)),ISNUMBER(FIND("7F",ScheduleCompile!O450)),ISNUMBER(FIND("9F",ScheduleCompile!O450)),ISNUMBER(FIND("4F",ScheduleCompile!O450))),VALUE(LEFT(ScheduleCompile!O450,FIND("F",ScheduleCompile!O450)-1)),ScheduleCompile!O450)))))),"",IF(ScheduleCompile!O450="Off",0,IF(ScheduleCompile!O450="On",1,IF(ISNUMBER(ScheduleCompile!O450),ScheduleCompile!O450/1,IF(ISTEXT(ScheduleCompile!O450),IF(OR(ISNUMBER(FIND("5F",ScheduleCompile!O450)),ISNUMBER(FIND("0F",ScheduleCompile!O450)),ISNUMBER(FIND("8F",ScheduleCompile!O450)),ISNUMBER(FIND("1F",ScheduleCompile!O450)),ISNUMBER(FIND("2F",ScheduleCompile!O450)),ISNUMBER(FIND("3F",ScheduleCompile!O450)),ISNUMBER(FIND("6F",ScheduleCompile!O450)),ISNUMBER(FIND("7F",ScheduleCompile!O450)),ISNUMBER(FIND("9F",ScheduleCompile!O450)),ISNUMBER(FIND("4F",ScheduleCompile!O450))),VALUE(LEFT(ScheduleCompile!O450,FIND("F",ScheduleCompile!O450)-1)),ScheduleCompile!O450)))))))</f>
        <v>135</v>
      </c>
      <c r="U457" s="1">
        <f>IF(AND(ISERROR(IF(ScheduleCompile!P450="Off",0,IF(ScheduleCompile!P450="On",1,IF(ISNUMBER(ScheduleCompile!P450),ScheduleCompile!P450/1,IF(ISTEXT(ScheduleCompile!P450),IF(OR(ISNUMBER(FIND("5F",ScheduleCompile!P450)),ISNUMBER(FIND("0F",ScheduleCompile!P450)),ISNUMBER(FIND("8F",ScheduleCompile!P450)),ISNUMBER(FIND("1F",ScheduleCompile!P450)),ISNUMBER(FIND("2F",ScheduleCompile!P450)),ISNUMBER(FIND("3F",ScheduleCompile!P450)),ISNUMBER(FIND("6F",ScheduleCompile!P450)),ISNUMBER(FIND("7F",ScheduleCompile!P450)),ISNUMBER(FIND("9F",ScheduleCompile!P450)),ISNUMBER(FIND("4F",ScheduleCompile!P450))),VALUE(LEFT(ScheduleCompile!P450,FIND("F",ScheduleCompile!P450)-1)),ScheduleCompile!P450)))))),ISTEXT(ScheduleCompile!#REF!)),"ENDTABLE",IF(ISERROR(IF(ScheduleCompile!P450="Off",0,IF(ScheduleCompile!P450="On",1,IF(ISNUMBER(ScheduleCompile!P450),ScheduleCompile!P450/1,IF(ISTEXT(ScheduleCompile!P450),IF(OR(ISNUMBER(FIND("5F",ScheduleCompile!P450)),ISNUMBER(FIND("0F",ScheduleCompile!P450)),ISNUMBER(FIND("8F",ScheduleCompile!P450)),ISNUMBER(FIND("1F",ScheduleCompile!P450)),ISNUMBER(FIND("2F",ScheduleCompile!P450)),ISNUMBER(FIND("3F",ScheduleCompile!P450)),ISNUMBER(FIND("6F",ScheduleCompile!P450)),ISNUMBER(FIND("7F",ScheduleCompile!P450)),ISNUMBER(FIND("9F",ScheduleCompile!P450)),ISNUMBER(FIND("4F",ScheduleCompile!P450))),VALUE(LEFT(ScheduleCompile!P450,FIND("F",ScheduleCompile!P450)-1)),ScheduleCompile!P450)))))),"",IF(ScheduleCompile!P450="Off",0,IF(ScheduleCompile!P450="On",1,IF(ISNUMBER(ScheduleCompile!P450),ScheduleCompile!P450/1,IF(ISTEXT(ScheduleCompile!P450),IF(OR(ISNUMBER(FIND("5F",ScheduleCompile!P450)),ISNUMBER(FIND("0F",ScheduleCompile!P450)),ISNUMBER(FIND("8F",ScheduleCompile!P450)),ISNUMBER(FIND("1F",ScheduleCompile!P450)),ISNUMBER(FIND("2F",ScheduleCompile!P450)),ISNUMBER(FIND("3F",ScheduleCompile!P450)),ISNUMBER(FIND("6F",ScheduleCompile!P450)),ISNUMBER(FIND("7F",ScheduleCompile!P450)),ISNUMBER(FIND("9F",ScheduleCompile!P450)),ISNUMBER(FIND("4F",ScheduleCompile!P450))),VALUE(LEFT(ScheduleCompile!P450,FIND("F",ScheduleCompile!P450)-1)),ScheduleCompile!P450)))))))</f>
        <v>135</v>
      </c>
      <c r="V457" s="1">
        <f>IF(AND(ISERROR(IF(ScheduleCompile!Q450="Off",0,IF(ScheduleCompile!Q450="On",1,IF(ISNUMBER(ScheduleCompile!Q450),ScheduleCompile!Q450/1,IF(ISTEXT(ScheduleCompile!Q450),IF(OR(ISNUMBER(FIND("5F",ScheduleCompile!Q450)),ISNUMBER(FIND("0F",ScheduleCompile!Q450)),ISNUMBER(FIND("8F",ScheduleCompile!Q450)),ISNUMBER(FIND("1F",ScheduleCompile!Q450)),ISNUMBER(FIND("2F",ScheduleCompile!Q450)),ISNUMBER(FIND("3F",ScheduleCompile!Q450)),ISNUMBER(FIND("6F",ScheduleCompile!Q450)),ISNUMBER(FIND("7F",ScheduleCompile!Q450)),ISNUMBER(FIND("9F",ScheduleCompile!Q450)),ISNUMBER(FIND("4F",ScheduleCompile!Q450))),VALUE(LEFT(ScheduleCompile!Q450,FIND("F",ScheduleCompile!Q450)-1)),ScheduleCompile!Q450)))))),ISTEXT(ScheduleCompile!#REF!)),"ENDTABLE",IF(ISERROR(IF(ScheduleCompile!Q450="Off",0,IF(ScheduleCompile!Q450="On",1,IF(ISNUMBER(ScheduleCompile!Q450),ScheduleCompile!Q450/1,IF(ISTEXT(ScheduleCompile!Q450),IF(OR(ISNUMBER(FIND("5F",ScheduleCompile!Q450)),ISNUMBER(FIND("0F",ScheduleCompile!Q450)),ISNUMBER(FIND("8F",ScheduleCompile!Q450)),ISNUMBER(FIND("1F",ScheduleCompile!Q450)),ISNUMBER(FIND("2F",ScheduleCompile!Q450)),ISNUMBER(FIND("3F",ScheduleCompile!Q450)),ISNUMBER(FIND("6F",ScheduleCompile!Q450)),ISNUMBER(FIND("7F",ScheduleCompile!Q450)),ISNUMBER(FIND("9F",ScheduleCompile!Q450)),ISNUMBER(FIND("4F",ScheduleCompile!Q450))),VALUE(LEFT(ScheduleCompile!Q450,FIND("F",ScheduleCompile!Q450)-1)),ScheduleCompile!Q450)))))),"",IF(ScheduleCompile!Q450="Off",0,IF(ScheduleCompile!Q450="On",1,IF(ISNUMBER(ScheduleCompile!Q450),ScheduleCompile!Q450/1,IF(ISTEXT(ScheduleCompile!Q450),IF(OR(ISNUMBER(FIND("5F",ScheduleCompile!Q450)),ISNUMBER(FIND("0F",ScheduleCompile!Q450)),ISNUMBER(FIND("8F",ScheduleCompile!Q450)),ISNUMBER(FIND("1F",ScheduleCompile!Q450)),ISNUMBER(FIND("2F",ScheduleCompile!Q450)),ISNUMBER(FIND("3F",ScheduleCompile!Q450)),ISNUMBER(FIND("6F",ScheduleCompile!Q450)),ISNUMBER(FIND("7F",ScheduleCompile!Q450)),ISNUMBER(FIND("9F",ScheduleCompile!Q450)),ISNUMBER(FIND("4F",ScheduleCompile!Q450))),VALUE(LEFT(ScheduleCompile!Q450,FIND("F",ScheduleCompile!Q450)-1)),ScheduleCompile!Q450)))))))</f>
        <v>135</v>
      </c>
      <c r="W457" s="1">
        <f>IF(AND(ISERROR(IF(ScheduleCompile!R450="Off",0,IF(ScheduleCompile!R450="On",1,IF(ISNUMBER(ScheduleCompile!R450),ScheduleCompile!R450/1,IF(ISTEXT(ScheduleCompile!R450),IF(OR(ISNUMBER(FIND("5F",ScheduleCompile!R450)),ISNUMBER(FIND("0F",ScheduleCompile!R450)),ISNUMBER(FIND("8F",ScheduleCompile!R450)),ISNUMBER(FIND("1F",ScheduleCompile!R450)),ISNUMBER(FIND("2F",ScheduleCompile!R450)),ISNUMBER(FIND("3F",ScheduleCompile!R450)),ISNUMBER(FIND("6F",ScheduleCompile!R450)),ISNUMBER(FIND("7F",ScheduleCompile!R450)),ISNUMBER(FIND("9F",ScheduleCompile!R450)),ISNUMBER(FIND("4F",ScheduleCompile!R450))),VALUE(LEFT(ScheduleCompile!R450,FIND("F",ScheduleCompile!R450)-1)),ScheduleCompile!R450)))))),ISTEXT(ScheduleCompile!#REF!)),"ENDTABLE",IF(ISERROR(IF(ScheduleCompile!R450="Off",0,IF(ScheduleCompile!R450="On",1,IF(ISNUMBER(ScheduleCompile!R450),ScheduleCompile!R450/1,IF(ISTEXT(ScheduleCompile!R450),IF(OR(ISNUMBER(FIND("5F",ScheduleCompile!R450)),ISNUMBER(FIND("0F",ScheduleCompile!R450)),ISNUMBER(FIND("8F",ScheduleCompile!R450)),ISNUMBER(FIND("1F",ScheduleCompile!R450)),ISNUMBER(FIND("2F",ScheduleCompile!R450)),ISNUMBER(FIND("3F",ScheduleCompile!R450)),ISNUMBER(FIND("6F",ScheduleCompile!R450)),ISNUMBER(FIND("7F",ScheduleCompile!R450)),ISNUMBER(FIND("9F",ScheduleCompile!R450)),ISNUMBER(FIND("4F",ScheduleCompile!R450))),VALUE(LEFT(ScheduleCompile!R450,FIND("F",ScheduleCompile!R450)-1)),ScheduleCompile!R450)))))),"",IF(ScheduleCompile!R450="Off",0,IF(ScheduleCompile!R450="On",1,IF(ISNUMBER(ScheduleCompile!R450),ScheduleCompile!R450/1,IF(ISTEXT(ScheduleCompile!R450),IF(OR(ISNUMBER(FIND("5F",ScheduleCompile!R450)),ISNUMBER(FIND("0F",ScheduleCompile!R450)),ISNUMBER(FIND("8F",ScheduleCompile!R450)),ISNUMBER(FIND("1F",ScheduleCompile!R450)),ISNUMBER(FIND("2F",ScheduleCompile!R450)),ISNUMBER(FIND("3F",ScheduleCompile!R450)),ISNUMBER(FIND("6F",ScheduleCompile!R450)),ISNUMBER(FIND("7F",ScheduleCompile!R450)),ISNUMBER(FIND("9F",ScheduleCompile!R450)),ISNUMBER(FIND("4F",ScheduleCompile!R450))),VALUE(LEFT(ScheduleCompile!R450,FIND("F",ScheduleCompile!R450)-1)),ScheduleCompile!R450)))))))</f>
        <v>135</v>
      </c>
      <c r="X457" s="1">
        <f>IF(AND(ISERROR(IF(ScheduleCompile!S450="Off",0,IF(ScheduleCompile!S450="On",1,IF(ISNUMBER(ScheduleCompile!S450),ScheduleCompile!S450/1,IF(ISTEXT(ScheduleCompile!S450),IF(OR(ISNUMBER(FIND("5F",ScheduleCompile!S450)),ISNUMBER(FIND("0F",ScheduleCompile!S450)),ISNUMBER(FIND("8F",ScheduleCompile!S450)),ISNUMBER(FIND("1F",ScheduleCompile!S450)),ISNUMBER(FIND("2F",ScheduleCompile!S450)),ISNUMBER(FIND("3F",ScheduleCompile!S450)),ISNUMBER(FIND("6F",ScheduleCompile!S450)),ISNUMBER(FIND("7F",ScheduleCompile!S450)),ISNUMBER(FIND("9F",ScheduleCompile!S450)),ISNUMBER(FIND("4F",ScheduleCompile!S450))),VALUE(LEFT(ScheduleCompile!S450,FIND("F",ScheduleCompile!S450)-1)),ScheduleCompile!S450)))))),ISTEXT(ScheduleCompile!#REF!)),"ENDTABLE",IF(ISERROR(IF(ScheduleCompile!S450="Off",0,IF(ScheduleCompile!S450="On",1,IF(ISNUMBER(ScheduleCompile!S450),ScheduleCompile!S450/1,IF(ISTEXT(ScheduleCompile!S450),IF(OR(ISNUMBER(FIND("5F",ScheduleCompile!S450)),ISNUMBER(FIND("0F",ScheduleCompile!S450)),ISNUMBER(FIND("8F",ScheduleCompile!S450)),ISNUMBER(FIND("1F",ScheduleCompile!S450)),ISNUMBER(FIND("2F",ScheduleCompile!S450)),ISNUMBER(FIND("3F",ScheduleCompile!S450)),ISNUMBER(FIND("6F",ScheduleCompile!S450)),ISNUMBER(FIND("7F",ScheduleCompile!S450)),ISNUMBER(FIND("9F",ScheduleCompile!S450)),ISNUMBER(FIND("4F",ScheduleCompile!S450))),VALUE(LEFT(ScheduleCompile!S450,FIND("F",ScheduleCompile!S450)-1)),ScheduleCompile!S450)))))),"",IF(ScheduleCompile!S450="Off",0,IF(ScheduleCompile!S450="On",1,IF(ISNUMBER(ScheduleCompile!S450),ScheduleCompile!S450/1,IF(ISTEXT(ScheduleCompile!S450),IF(OR(ISNUMBER(FIND("5F",ScheduleCompile!S450)),ISNUMBER(FIND("0F",ScheduleCompile!S450)),ISNUMBER(FIND("8F",ScheduleCompile!S450)),ISNUMBER(FIND("1F",ScheduleCompile!S450)),ISNUMBER(FIND("2F",ScheduleCompile!S450)),ISNUMBER(FIND("3F",ScheduleCompile!S450)),ISNUMBER(FIND("6F",ScheduleCompile!S450)),ISNUMBER(FIND("7F",ScheduleCompile!S450)),ISNUMBER(FIND("9F",ScheduleCompile!S450)),ISNUMBER(FIND("4F",ScheduleCompile!S450))),VALUE(LEFT(ScheduleCompile!S450,FIND("F",ScheduleCompile!S450)-1)),ScheduleCompile!S450)))))))</f>
        <v>135</v>
      </c>
      <c r="Y457" s="1">
        <f>IF(AND(ISERROR(IF(ScheduleCompile!T450="Off",0,IF(ScheduleCompile!T450="On",1,IF(ISNUMBER(ScheduleCompile!T450),ScheduleCompile!T450/1,IF(ISTEXT(ScheduleCompile!T450),IF(OR(ISNUMBER(FIND("5F",ScheduleCompile!T450)),ISNUMBER(FIND("0F",ScheduleCompile!T450)),ISNUMBER(FIND("8F",ScheduleCompile!T450)),ISNUMBER(FIND("1F",ScheduleCompile!T450)),ISNUMBER(FIND("2F",ScheduleCompile!T450)),ISNUMBER(FIND("3F",ScheduleCompile!T450)),ISNUMBER(FIND("6F",ScheduleCompile!T450)),ISNUMBER(FIND("7F",ScheduleCompile!T450)),ISNUMBER(FIND("9F",ScheduleCompile!T450)),ISNUMBER(FIND("4F",ScheduleCompile!T450))),VALUE(LEFT(ScheduleCompile!T450,FIND("F",ScheduleCompile!T450)-1)),ScheduleCompile!T450)))))),ISTEXT(ScheduleCompile!#REF!)),"ENDTABLE",IF(ISERROR(IF(ScheduleCompile!T450="Off",0,IF(ScheduleCompile!T450="On",1,IF(ISNUMBER(ScheduleCompile!T450),ScheduleCompile!T450/1,IF(ISTEXT(ScheduleCompile!T450),IF(OR(ISNUMBER(FIND("5F",ScheduleCompile!T450)),ISNUMBER(FIND("0F",ScheduleCompile!T450)),ISNUMBER(FIND("8F",ScheduleCompile!T450)),ISNUMBER(FIND("1F",ScheduleCompile!T450)),ISNUMBER(FIND("2F",ScheduleCompile!T450)),ISNUMBER(FIND("3F",ScheduleCompile!T450)),ISNUMBER(FIND("6F",ScheduleCompile!T450)),ISNUMBER(FIND("7F",ScheduleCompile!T450)),ISNUMBER(FIND("9F",ScheduleCompile!T450)),ISNUMBER(FIND("4F",ScheduleCompile!T450))),VALUE(LEFT(ScheduleCompile!T450,FIND("F",ScheduleCompile!T450)-1)),ScheduleCompile!T450)))))),"",IF(ScheduleCompile!T450="Off",0,IF(ScheduleCompile!T450="On",1,IF(ISNUMBER(ScheduleCompile!T450),ScheduleCompile!T450/1,IF(ISTEXT(ScheduleCompile!T450),IF(OR(ISNUMBER(FIND("5F",ScheduleCompile!T450)),ISNUMBER(FIND("0F",ScheduleCompile!T450)),ISNUMBER(FIND("8F",ScheduleCompile!T450)),ISNUMBER(FIND("1F",ScheduleCompile!T450)),ISNUMBER(FIND("2F",ScheduleCompile!T450)),ISNUMBER(FIND("3F",ScheduleCompile!T450)),ISNUMBER(FIND("6F",ScheduleCompile!T450)),ISNUMBER(FIND("7F",ScheduleCompile!T450)),ISNUMBER(FIND("9F",ScheduleCompile!T450)),ISNUMBER(FIND("4F",ScheduleCompile!T450))),VALUE(LEFT(ScheduleCompile!T450,FIND("F",ScheduleCompile!T450)-1)),ScheduleCompile!T450)))))))</f>
        <v>135</v>
      </c>
      <c r="Z457" s="1">
        <f>IF(AND(ISERROR(IF(ScheduleCompile!U450="Off",0,IF(ScheduleCompile!U450="On",1,IF(ISNUMBER(ScheduleCompile!U450),ScheduleCompile!U450/1,IF(ISTEXT(ScheduleCompile!U450),IF(OR(ISNUMBER(FIND("5F",ScheduleCompile!U450)),ISNUMBER(FIND("0F",ScheduleCompile!U450)),ISNUMBER(FIND("8F",ScheduleCompile!U450)),ISNUMBER(FIND("1F",ScheduleCompile!U450)),ISNUMBER(FIND("2F",ScheduleCompile!U450)),ISNUMBER(FIND("3F",ScheduleCompile!U450)),ISNUMBER(FIND("6F",ScheduleCompile!U450)),ISNUMBER(FIND("7F",ScheduleCompile!U450)),ISNUMBER(FIND("9F",ScheduleCompile!U450)),ISNUMBER(FIND("4F",ScheduleCompile!U450))),VALUE(LEFT(ScheduleCompile!U450,FIND("F",ScheduleCompile!U450)-1)),ScheduleCompile!U450)))))),ISTEXT(ScheduleCompile!#REF!)),"ENDTABLE",IF(ISERROR(IF(ScheduleCompile!U450="Off",0,IF(ScheduleCompile!U450="On",1,IF(ISNUMBER(ScheduleCompile!U450),ScheduleCompile!U450/1,IF(ISTEXT(ScheduleCompile!U450),IF(OR(ISNUMBER(FIND("5F",ScheduleCompile!U450)),ISNUMBER(FIND("0F",ScheduleCompile!U450)),ISNUMBER(FIND("8F",ScheduleCompile!U450)),ISNUMBER(FIND("1F",ScheduleCompile!U450)),ISNUMBER(FIND("2F",ScheduleCompile!U450)),ISNUMBER(FIND("3F",ScheduleCompile!U450)),ISNUMBER(FIND("6F",ScheduleCompile!U450)),ISNUMBER(FIND("7F",ScheduleCompile!U450)),ISNUMBER(FIND("9F",ScheduleCompile!U450)),ISNUMBER(FIND("4F",ScheduleCompile!U450))),VALUE(LEFT(ScheduleCompile!U450,FIND("F",ScheduleCompile!U450)-1)),ScheduleCompile!U450)))))),"",IF(ScheduleCompile!U450="Off",0,IF(ScheduleCompile!U450="On",1,IF(ISNUMBER(ScheduleCompile!U450),ScheduleCompile!U450/1,IF(ISTEXT(ScheduleCompile!U450),IF(OR(ISNUMBER(FIND("5F",ScheduleCompile!U450)),ISNUMBER(FIND("0F",ScheduleCompile!U450)),ISNUMBER(FIND("8F",ScheduleCompile!U450)),ISNUMBER(FIND("1F",ScheduleCompile!U450)),ISNUMBER(FIND("2F",ScheduleCompile!U450)),ISNUMBER(FIND("3F",ScheduleCompile!U450)),ISNUMBER(FIND("6F",ScheduleCompile!U450)),ISNUMBER(FIND("7F",ScheduleCompile!U450)),ISNUMBER(FIND("9F",ScheduleCompile!U450)),ISNUMBER(FIND("4F",ScheduleCompile!U450))),VALUE(LEFT(ScheduleCompile!U450,FIND("F",ScheduleCompile!U450)-1)),ScheduleCompile!U450)))))))</f>
        <v>135</v>
      </c>
      <c r="AA457" s="1">
        <f>IF(AND(ISERROR(IF(ScheduleCompile!V450="Off",0,IF(ScheduleCompile!V450="On",1,IF(ISNUMBER(ScheduleCompile!V450),ScheduleCompile!V450/1,IF(ISTEXT(ScheduleCompile!V450),IF(OR(ISNUMBER(FIND("5F",ScheduleCompile!V450)),ISNUMBER(FIND("0F",ScheduleCompile!V450)),ISNUMBER(FIND("8F",ScheduleCompile!V450)),ISNUMBER(FIND("1F",ScheduleCompile!V450)),ISNUMBER(FIND("2F",ScheduleCompile!V450)),ISNUMBER(FIND("3F",ScheduleCompile!V450)),ISNUMBER(FIND("6F",ScheduleCompile!V450)),ISNUMBER(FIND("7F",ScheduleCompile!V450)),ISNUMBER(FIND("9F",ScheduleCompile!V450)),ISNUMBER(FIND("4F",ScheduleCompile!V450))),VALUE(LEFT(ScheduleCompile!V450,FIND("F",ScheduleCompile!V450)-1)),ScheduleCompile!V450)))))),ISTEXT(ScheduleCompile!#REF!)),"ENDTABLE",IF(ISERROR(IF(ScheduleCompile!V450="Off",0,IF(ScheduleCompile!V450="On",1,IF(ISNUMBER(ScheduleCompile!V450),ScheduleCompile!V450/1,IF(ISTEXT(ScheduleCompile!V450),IF(OR(ISNUMBER(FIND("5F",ScheduleCompile!V450)),ISNUMBER(FIND("0F",ScheduleCompile!V450)),ISNUMBER(FIND("8F",ScheduleCompile!V450)),ISNUMBER(FIND("1F",ScheduleCompile!V450)),ISNUMBER(FIND("2F",ScheduleCompile!V450)),ISNUMBER(FIND("3F",ScheduleCompile!V450)),ISNUMBER(FIND("6F",ScheduleCompile!V450)),ISNUMBER(FIND("7F",ScheduleCompile!V450)),ISNUMBER(FIND("9F",ScheduleCompile!V450)),ISNUMBER(FIND("4F",ScheduleCompile!V450))),VALUE(LEFT(ScheduleCompile!V450,FIND("F",ScheduleCompile!V450)-1)),ScheduleCompile!V450)))))),"",IF(ScheduleCompile!V450="Off",0,IF(ScheduleCompile!V450="On",1,IF(ISNUMBER(ScheduleCompile!V450),ScheduleCompile!V450/1,IF(ISTEXT(ScheduleCompile!V450),IF(OR(ISNUMBER(FIND("5F",ScheduleCompile!V450)),ISNUMBER(FIND("0F",ScheduleCompile!V450)),ISNUMBER(FIND("8F",ScheduleCompile!V450)),ISNUMBER(FIND("1F",ScheduleCompile!V450)),ISNUMBER(FIND("2F",ScheduleCompile!V450)),ISNUMBER(FIND("3F",ScheduleCompile!V450)),ISNUMBER(FIND("6F",ScheduleCompile!V450)),ISNUMBER(FIND("7F",ScheduleCompile!V450)),ISNUMBER(FIND("9F",ScheduleCompile!V450)),ISNUMBER(FIND("4F",ScheduleCompile!V450))),VALUE(LEFT(ScheduleCompile!V450,FIND("F",ScheduleCompile!V450)-1)),ScheduleCompile!V450)))))))</f>
        <v>135</v>
      </c>
      <c r="AB457" s="1">
        <f>IF(AND(ISERROR(IF(ScheduleCompile!W450="Off",0,IF(ScheduleCompile!W450="On",1,IF(ISNUMBER(ScheduleCompile!W450),ScheduleCompile!W450/1,IF(ISTEXT(ScheduleCompile!W450),IF(OR(ISNUMBER(FIND("5F",ScheduleCompile!W450)),ISNUMBER(FIND("0F",ScheduleCompile!W450)),ISNUMBER(FIND("8F",ScheduleCompile!W450)),ISNUMBER(FIND("1F",ScheduleCompile!W450)),ISNUMBER(FIND("2F",ScheduleCompile!W450)),ISNUMBER(FIND("3F",ScheduleCompile!W450)),ISNUMBER(FIND("6F",ScheduleCompile!W450)),ISNUMBER(FIND("7F",ScheduleCompile!W450)),ISNUMBER(FIND("9F",ScheduleCompile!W450)),ISNUMBER(FIND("4F",ScheduleCompile!W450))),VALUE(LEFT(ScheduleCompile!W450,FIND("F",ScheduleCompile!W450)-1)),ScheduleCompile!W450)))))),ISTEXT(ScheduleCompile!#REF!)),"ENDTABLE",IF(ISERROR(IF(ScheduleCompile!W450="Off",0,IF(ScheduleCompile!W450="On",1,IF(ISNUMBER(ScheduleCompile!W450),ScheduleCompile!W450/1,IF(ISTEXT(ScheduleCompile!W450),IF(OR(ISNUMBER(FIND("5F",ScheduleCompile!W450)),ISNUMBER(FIND("0F",ScheduleCompile!W450)),ISNUMBER(FIND("8F",ScheduleCompile!W450)),ISNUMBER(FIND("1F",ScheduleCompile!W450)),ISNUMBER(FIND("2F",ScheduleCompile!W450)),ISNUMBER(FIND("3F",ScheduleCompile!W450)),ISNUMBER(FIND("6F",ScheduleCompile!W450)),ISNUMBER(FIND("7F",ScheduleCompile!W450)),ISNUMBER(FIND("9F",ScheduleCompile!W450)),ISNUMBER(FIND("4F",ScheduleCompile!W450))),VALUE(LEFT(ScheduleCompile!W450,FIND("F",ScheduleCompile!W450)-1)),ScheduleCompile!W450)))))),"",IF(ScheduleCompile!W450="Off",0,IF(ScheduleCompile!W450="On",1,IF(ISNUMBER(ScheduleCompile!W450),ScheduleCompile!W450/1,IF(ISTEXT(ScheduleCompile!W450),IF(OR(ISNUMBER(FIND("5F",ScheduleCompile!W450)),ISNUMBER(FIND("0F",ScheduleCompile!W450)),ISNUMBER(FIND("8F",ScheduleCompile!W450)),ISNUMBER(FIND("1F",ScheduleCompile!W450)),ISNUMBER(FIND("2F",ScheduleCompile!W450)),ISNUMBER(FIND("3F",ScheduleCompile!W450)),ISNUMBER(FIND("6F",ScheduleCompile!W450)),ISNUMBER(FIND("7F",ScheduleCompile!W450)),ISNUMBER(FIND("9F",ScheduleCompile!W450)),ISNUMBER(FIND("4F",ScheduleCompile!W450))),VALUE(LEFT(ScheduleCompile!W450,FIND("F",ScheduleCompile!W450)-1)),ScheduleCompile!W450)))))))</f>
        <v>135</v>
      </c>
      <c r="AC457" s="1">
        <f>IF(AND(ISERROR(IF(ScheduleCompile!X450="Off",0,IF(ScheduleCompile!X450="On",1,IF(ISNUMBER(ScheduleCompile!X450),ScheduleCompile!X450/1,IF(ISTEXT(ScheduleCompile!X450),IF(OR(ISNUMBER(FIND("5F",ScheduleCompile!X450)),ISNUMBER(FIND("0F",ScheduleCompile!X450)),ISNUMBER(FIND("8F",ScheduleCompile!X450)),ISNUMBER(FIND("1F",ScheduleCompile!X450)),ISNUMBER(FIND("2F",ScheduleCompile!X450)),ISNUMBER(FIND("3F",ScheduleCompile!X450)),ISNUMBER(FIND("6F",ScheduleCompile!X450)),ISNUMBER(FIND("7F",ScheduleCompile!X450)),ISNUMBER(FIND("9F",ScheduleCompile!X450)),ISNUMBER(FIND("4F",ScheduleCompile!X450))),VALUE(LEFT(ScheduleCompile!X450,FIND("F",ScheduleCompile!X450)-1)),ScheduleCompile!X450)))))),ISTEXT(ScheduleCompile!#REF!)),"ENDTABLE",IF(ISERROR(IF(ScheduleCompile!X450="Off",0,IF(ScheduleCompile!X450="On",1,IF(ISNUMBER(ScheduleCompile!X450),ScheduleCompile!X450/1,IF(ISTEXT(ScheduleCompile!X450),IF(OR(ISNUMBER(FIND("5F",ScheduleCompile!X450)),ISNUMBER(FIND("0F",ScheduleCompile!X450)),ISNUMBER(FIND("8F",ScheduleCompile!X450)),ISNUMBER(FIND("1F",ScheduleCompile!X450)),ISNUMBER(FIND("2F",ScheduleCompile!X450)),ISNUMBER(FIND("3F",ScheduleCompile!X450)),ISNUMBER(FIND("6F",ScheduleCompile!X450)),ISNUMBER(FIND("7F",ScheduleCompile!X450)),ISNUMBER(FIND("9F",ScheduleCompile!X450)),ISNUMBER(FIND("4F",ScheduleCompile!X450))),VALUE(LEFT(ScheduleCompile!X450,FIND("F",ScheduleCompile!X450)-1)),ScheduleCompile!X450)))))),"",IF(ScheduleCompile!X450="Off",0,IF(ScheduleCompile!X450="On",1,IF(ISNUMBER(ScheduleCompile!X450),ScheduleCompile!X450/1,IF(ISTEXT(ScheduleCompile!X450),IF(OR(ISNUMBER(FIND("5F",ScheduleCompile!X450)),ISNUMBER(FIND("0F",ScheduleCompile!X450)),ISNUMBER(FIND("8F",ScheduleCompile!X450)),ISNUMBER(FIND("1F",ScheduleCompile!X450)),ISNUMBER(FIND("2F",ScheduleCompile!X450)),ISNUMBER(FIND("3F",ScheduleCompile!X450)),ISNUMBER(FIND("6F",ScheduleCompile!X450)),ISNUMBER(FIND("7F",ScheduleCompile!X450)),ISNUMBER(FIND("9F",ScheduleCompile!X450)),ISNUMBER(FIND("4F",ScheduleCompile!X450))),VALUE(LEFT(ScheduleCompile!X450,FIND("F",ScheduleCompile!X450)-1)),ScheduleCompile!X450)))))))</f>
        <v>135</v>
      </c>
      <c r="AD457" s="1">
        <f>IF(AND(ISERROR(IF(ScheduleCompile!Y450="Off",0,IF(ScheduleCompile!Y450="On",1,IF(ISNUMBER(ScheduleCompile!Y450),ScheduleCompile!Y450/1,IF(ISTEXT(ScheduleCompile!Y450),IF(OR(ISNUMBER(FIND("5F",ScheduleCompile!Y450)),ISNUMBER(FIND("0F",ScheduleCompile!Y450)),ISNUMBER(FIND("8F",ScheduleCompile!Y450)),ISNUMBER(FIND("1F",ScheduleCompile!Y450)),ISNUMBER(FIND("2F",ScheduleCompile!Y450)),ISNUMBER(FIND("3F",ScheduleCompile!Y450)),ISNUMBER(FIND("6F",ScheduleCompile!Y450)),ISNUMBER(FIND("7F",ScheduleCompile!Y450)),ISNUMBER(FIND("9F",ScheduleCompile!Y450)),ISNUMBER(FIND("4F",ScheduleCompile!Y450))),VALUE(LEFT(ScheduleCompile!Y450,FIND("F",ScheduleCompile!Y450)-1)),ScheduleCompile!Y450)))))),ISTEXT(ScheduleCompile!#REF!)),"ENDTABLE",IF(ISERROR(IF(ScheduleCompile!Y450="Off",0,IF(ScheduleCompile!Y450="On",1,IF(ISNUMBER(ScheduleCompile!Y450),ScheduleCompile!Y450/1,IF(ISTEXT(ScheduleCompile!Y450),IF(OR(ISNUMBER(FIND("5F",ScheduleCompile!Y450)),ISNUMBER(FIND("0F",ScheduleCompile!Y450)),ISNUMBER(FIND("8F",ScheduleCompile!Y450)),ISNUMBER(FIND("1F",ScheduleCompile!Y450)),ISNUMBER(FIND("2F",ScheduleCompile!Y450)),ISNUMBER(FIND("3F",ScheduleCompile!Y450)),ISNUMBER(FIND("6F",ScheduleCompile!Y450)),ISNUMBER(FIND("7F",ScheduleCompile!Y450)),ISNUMBER(FIND("9F",ScheduleCompile!Y450)),ISNUMBER(FIND("4F",ScheduleCompile!Y450))),VALUE(LEFT(ScheduleCompile!Y450,FIND("F",ScheduleCompile!Y450)-1)),ScheduleCompile!Y450)))))),"",IF(ScheduleCompile!Y450="Off",0,IF(ScheduleCompile!Y450="On",1,IF(ISNUMBER(ScheduleCompile!Y450),ScheduleCompile!Y450/1,IF(ISTEXT(ScheduleCompile!Y450),IF(OR(ISNUMBER(FIND("5F",ScheduleCompile!Y450)),ISNUMBER(FIND("0F",ScheduleCompile!Y450)),ISNUMBER(FIND("8F",ScheduleCompile!Y450)),ISNUMBER(FIND("1F",ScheduleCompile!Y450)),ISNUMBER(FIND("2F",ScheduleCompile!Y450)),ISNUMBER(FIND("3F",ScheduleCompile!Y450)),ISNUMBER(FIND("6F",ScheduleCompile!Y450)),ISNUMBER(FIND("7F",ScheduleCompile!Y450)),ISNUMBER(FIND("9F",ScheduleCompile!Y450)),ISNUMBER(FIND("4F",ScheduleCompile!Y450))),VALUE(LEFT(ScheduleCompile!Y450,FIND("F",ScheduleCompile!Y450)-1)),ScheduleCompile!Y450)))))))</f>
        <v>135</v>
      </c>
    </row>
    <row r="458" spans="1:30" x14ac:dyDescent="0.25">
      <c r="A458" t="str">
        <f t="shared" si="31"/>
        <v>SchDay "RetailWtrHtrSetptSun"  Type = "Temperature" Hr = (135, 135, 135, 135, 135, 135, 135, 135, 135, 135, 135, 135, 135, 135, 135, 135, 135, 135, 135, 135, 135, 135, 135, 135) ..</v>
      </c>
      <c r="B458" s="1" t="s">
        <v>623</v>
      </c>
      <c r="C458" t="str">
        <f t="shared" si="32"/>
        <v xml:space="preserve">SchDay "RetailWtrHtrSetptSun"  Type = "Temperature" Hr = </v>
      </c>
      <c r="D458" t="str">
        <f t="shared" si="33"/>
        <v>(135, 135, 135, 135, 135, 135, 135, 135, 135, 135, 135, 135, 135, 135, 135, 135, 135, 135, 135, 135, 135, 135, 135, 135) ..</v>
      </c>
      <c r="E458" s="30" t="str">
        <f>ScheduleCompile!A451</f>
        <v>RetailWtrHtrSetptSun</v>
      </c>
      <c r="F458" t="str">
        <f t="shared" si="34"/>
        <v>Temperature</v>
      </c>
      <c r="G458" s="1">
        <f>IF(AND(ISERROR(IF(ScheduleCompile!B451="Off",0,IF(ScheduleCompile!B451="On",1,IF(ISNUMBER(ScheduleCompile!B451),ScheduleCompile!B451/1,IF(ISTEXT(ScheduleCompile!B451),IF(OR(ISNUMBER(FIND("5F",ScheduleCompile!B451)),ISNUMBER(FIND("0F",ScheduleCompile!B451)),ISNUMBER(FIND("8F",ScheduleCompile!B451)),ISNUMBER(FIND("1F",ScheduleCompile!B451)),ISNUMBER(FIND("2F",ScheduleCompile!B451)),ISNUMBER(FIND("3F",ScheduleCompile!B451)),ISNUMBER(FIND("6F",ScheduleCompile!B451)),ISNUMBER(FIND("7F",ScheduleCompile!B451)),ISNUMBER(FIND("9F",ScheduleCompile!B451)),ISNUMBER(FIND("4F",ScheduleCompile!B451))),VALUE(LEFT(ScheduleCompile!B451,FIND("F",ScheduleCompile!B451)-1)),ScheduleCompile!B451)))))),ISTEXT(ScheduleCompile!#REF!)),"ENDTABLE",IF(ISERROR(IF(ScheduleCompile!B451="Off",0,IF(ScheduleCompile!B451="On",1,IF(ISNUMBER(ScheduleCompile!B451),ScheduleCompile!B451/1,IF(ISTEXT(ScheduleCompile!B451),IF(OR(ISNUMBER(FIND("5F",ScheduleCompile!B451)),ISNUMBER(FIND("0F",ScheduleCompile!B451)),ISNUMBER(FIND("8F",ScheduleCompile!B451)),ISNUMBER(FIND("1F",ScheduleCompile!B451)),ISNUMBER(FIND("2F",ScheduleCompile!B451)),ISNUMBER(FIND("3F",ScheduleCompile!B451)),ISNUMBER(FIND("6F",ScheduleCompile!B451)),ISNUMBER(FIND("7F",ScheduleCompile!B451)),ISNUMBER(FIND("9F",ScheduleCompile!B451)),ISNUMBER(FIND("4F",ScheduleCompile!B451))),VALUE(LEFT(ScheduleCompile!B451,FIND("F",ScheduleCompile!B451)-1)),ScheduleCompile!B451)))))),"",IF(ScheduleCompile!B451="Off",0,IF(ScheduleCompile!B451="On",1,IF(ISNUMBER(ScheduleCompile!B451),ScheduleCompile!B451/1,IF(ISTEXT(ScheduleCompile!B451),IF(OR(ISNUMBER(FIND("5F",ScheduleCompile!B451)),ISNUMBER(FIND("0F",ScheduleCompile!B451)),ISNUMBER(FIND("8F",ScheduleCompile!B451)),ISNUMBER(FIND("1F",ScheduleCompile!B451)),ISNUMBER(FIND("2F",ScheduleCompile!B451)),ISNUMBER(FIND("3F",ScheduleCompile!B451)),ISNUMBER(FIND("6F",ScheduleCompile!B451)),ISNUMBER(FIND("7F",ScheduleCompile!B451)),ISNUMBER(FIND("9F",ScheduleCompile!B451)),ISNUMBER(FIND("4F",ScheduleCompile!B451))),VALUE(LEFT(ScheduleCompile!B451,FIND("F",ScheduleCompile!B451)-1)),ScheduleCompile!B451)))))))</f>
        <v>135</v>
      </c>
      <c r="H458" s="1">
        <f>IF(AND(ISERROR(IF(ScheduleCompile!C451="Off",0,IF(ScheduleCompile!C451="On",1,IF(ISNUMBER(ScheduleCompile!C451),ScheduleCompile!C451/1,IF(ISTEXT(ScheduleCompile!C451),IF(OR(ISNUMBER(FIND("5F",ScheduleCompile!C451)),ISNUMBER(FIND("0F",ScheduleCompile!C451)),ISNUMBER(FIND("8F",ScheduleCompile!C451)),ISNUMBER(FIND("1F",ScheduleCompile!C451)),ISNUMBER(FIND("2F",ScheduleCompile!C451)),ISNUMBER(FIND("3F",ScheduleCompile!C451)),ISNUMBER(FIND("6F",ScheduleCompile!C451)),ISNUMBER(FIND("7F",ScheduleCompile!C451)),ISNUMBER(FIND("9F",ScheduleCompile!C451)),ISNUMBER(FIND("4F",ScheduleCompile!C451))),VALUE(LEFT(ScheduleCompile!C451,FIND("F",ScheduleCompile!C451)-1)),ScheduleCompile!C451)))))),ISTEXT(ScheduleCompile!#REF!)),"ENDTABLE",IF(ISERROR(IF(ScheduleCompile!C451="Off",0,IF(ScheduleCompile!C451="On",1,IF(ISNUMBER(ScheduleCompile!C451),ScheduleCompile!C451/1,IF(ISTEXT(ScheduleCompile!C451),IF(OR(ISNUMBER(FIND("5F",ScheduleCompile!C451)),ISNUMBER(FIND("0F",ScheduleCompile!C451)),ISNUMBER(FIND("8F",ScheduleCompile!C451)),ISNUMBER(FIND("1F",ScheduleCompile!C451)),ISNUMBER(FIND("2F",ScheduleCompile!C451)),ISNUMBER(FIND("3F",ScheduleCompile!C451)),ISNUMBER(FIND("6F",ScheduleCompile!C451)),ISNUMBER(FIND("7F",ScheduleCompile!C451)),ISNUMBER(FIND("9F",ScheduleCompile!C451)),ISNUMBER(FIND("4F",ScheduleCompile!C451))),VALUE(LEFT(ScheduleCompile!C451,FIND("F",ScheduleCompile!C451)-1)),ScheduleCompile!C451)))))),"",IF(ScheduleCompile!C451="Off",0,IF(ScheduleCompile!C451="On",1,IF(ISNUMBER(ScheduleCompile!C451),ScheduleCompile!C451/1,IF(ISTEXT(ScheduleCompile!C451),IF(OR(ISNUMBER(FIND("5F",ScheduleCompile!C451)),ISNUMBER(FIND("0F",ScheduleCompile!C451)),ISNUMBER(FIND("8F",ScheduleCompile!C451)),ISNUMBER(FIND("1F",ScheduleCompile!C451)),ISNUMBER(FIND("2F",ScheduleCompile!C451)),ISNUMBER(FIND("3F",ScheduleCompile!C451)),ISNUMBER(FIND("6F",ScheduleCompile!C451)),ISNUMBER(FIND("7F",ScheduleCompile!C451)),ISNUMBER(FIND("9F",ScheduleCompile!C451)),ISNUMBER(FIND("4F",ScheduleCompile!C451))),VALUE(LEFT(ScheduleCompile!C451,FIND("F",ScheduleCompile!C451)-1)),ScheduleCompile!C451)))))))</f>
        <v>135</v>
      </c>
      <c r="I458" s="1">
        <f>IF(AND(ISERROR(IF(ScheduleCompile!D451="Off",0,IF(ScheduleCompile!D451="On",1,IF(ISNUMBER(ScheduleCompile!D451),ScheduleCompile!D451/1,IF(ISTEXT(ScheduleCompile!D451),IF(OR(ISNUMBER(FIND("5F",ScheduleCompile!D451)),ISNUMBER(FIND("0F",ScheduleCompile!D451)),ISNUMBER(FIND("8F",ScheduleCompile!D451)),ISNUMBER(FIND("1F",ScheduleCompile!D451)),ISNUMBER(FIND("2F",ScheduleCompile!D451)),ISNUMBER(FIND("3F",ScheduleCompile!D451)),ISNUMBER(FIND("6F",ScheduleCompile!D451)),ISNUMBER(FIND("7F",ScheduleCompile!D451)),ISNUMBER(FIND("9F",ScheduleCompile!D451)),ISNUMBER(FIND("4F",ScheduleCompile!D451))),VALUE(LEFT(ScheduleCompile!D451,FIND("F",ScheduleCompile!D451)-1)),ScheduleCompile!D451)))))),ISTEXT(ScheduleCompile!#REF!)),"ENDTABLE",IF(ISERROR(IF(ScheduleCompile!D451="Off",0,IF(ScheduleCompile!D451="On",1,IF(ISNUMBER(ScheduleCompile!D451),ScheduleCompile!D451/1,IF(ISTEXT(ScheduleCompile!D451),IF(OR(ISNUMBER(FIND("5F",ScheduleCompile!D451)),ISNUMBER(FIND("0F",ScheduleCompile!D451)),ISNUMBER(FIND("8F",ScheduleCompile!D451)),ISNUMBER(FIND("1F",ScheduleCompile!D451)),ISNUMBER(FIND("2F",ScheduleCompile!D451)),ISNUMBER(FIND("3F",ScheduleCompile!D451)),ISNUMBER(FIND("6F",ScheduleCompile!D451)),ISNUMBER(FIND("7F",ScheduleCompile!D451)),ISNUMBER(FIND("9F",ScheduleCompile!D451)),ISNUMBER(FIND("4F",ScheduleCompile!D451))),VALUE(LEFT(ScheduleCompile!D451,FIND("F",ScheduleCompile!D451)-1)),ScheduleCompile!D451)))))),"",IF(ScheduleCompile!D451="Off",0,IF(ScheduleCompile!D451="On",1,IF(ISNUMBER(ScheduleCompile!D451),ScheduleCompile!D451/1,IF(ISTEXT(ScheduleCompile!D451),IF(OR(ISNUMBER(FIND("5F",ScheduleCompile!D451)),ISNUMBER(FIND("0F",ScheduleCompile!D451)),ISNUMBER(FIND("8F",ScheduleCompile!D451)),ISNUMBER(FIND("1F",ScheduleCompile!D451)),ISNUMBER(FIND("2F",ScheduleCompile!D451)),ISNUMBER(FIND("3F",ScheduleCompile!D451)),ISNUMBER(FIND("6F",ScheduleCompile!D451)),ISNUMBER(FIND("7F",ScheduleCompile!D451)),ISNUMBER(FIND("9F",ScheduleCompile!D451)),ISNUMBER(FIND("4F",ScheduleCompile!D451))),VALUE(LEFT(ScheduleCompile!D451,FIND("F",ScheduleCompile!D451)-1)),ScheduleCompile!D451)))))))</f>
        <v>135</v>
      </c>
      <c r="J458" s="1">
        <f>IF(AND(ISERROR(IF(ScheduleCompile!E451="Off",0,IF(ScheduleCompile!E451="On",1,IF(ISNUMBER(ScheduleCompile!E451),ScheduleCompile!E451/1,IF(ISTEXT(ScheduleCompile!E451),IF(OR(ISNUMBER(FIND("5F",ScheduleCompile!E451)),ISNUMBER(FIND("0F",ScheduleCompile!E451)),ISNUMBER(FIND("8F",ScheduleCompile!E451)),ISNUMBER(FIND("1F",ScheduleCompile!E451)),ISNUMBER(FIND("2F",ScheduleCompile!E451)),ISNUMBER(FIND("3F",ScheduleCompile!E451)),ISNUMBER(FIND("6F",ScheduleCompile!E451)),ISNUMBER(FIND("7F",ScheduleCompile!E451)),ISNUMBER(FIND("9F",ScheduleCompile!E451)),ISNUMBER(FIND("4F",ScheduleCompile!E451))),VALUE(LEFT(ScheduleCompile!E451,FIND("F",ScheduleCompile!E451)-1)),ScheduleCompile!E451)))))),ISTEXT(ScheduleCompile!#REF!)),"ENDTABLE",IF(ISERROR(IF(ScheduleCompile!E451="Off",0,IF(ScheduleCompile!E451="On",1,IF(ISNUMBER(ScheduleCompile!E451),ScheduleCompile!E451/1,IF(ISTEXT(ScheduleCompile!E451),IF(OR(ISNUMBER(FIND("5F",ScheduleCompile!E451)),ISNUMBER(FIND("0F",ScheduleCompile!E451)),ISNUMBER(FIND("8F",ScheduleCompile!E451)),ISNUMBER(FIND("1F",ScheduleCompile!E451)),ISNUMBER(FIND("2F",ScheduleCompile!E451)),ISNUMBER(FIND("3F",ScheduleCompile!E451)),ISNUMBER(FIND("6F",ScheduleCompile!E451)),ISNUMBER(FIND("7F",ScheduleCompile!E451)),ISNUMBER(FIND("9F",ScheduleCompile!E451)),ISNUMBER(FIND("4F",ScheduleCompile!E451))),VALUE(LEFT(ScheduleCompile!E451,FIND("F",ScheduleCompile!E451)-1)),ScheduleCompile!E451)))))),"",IF(ScheduleCompile!E451="Off",0,IF(ScheduleCompile!E451="On",1,IF(ISNUMBER(ScheduleCompile!E451),ScheduleCompile!E451/1,IF(ISTEXT(ScheduleCompile!E451),IF(OR(ISNUMBER(FIND("5F",ScheduleCompile!E451)),ISNUMBER(FIND("0F",ScheduleCompile!E451)),ISNUMBER(FIND("8F",ScheduleCompile!E451)),ISNUMBER(FIND("1F",ScheduleCompile!E451)),ISNUMBER(FIND("2F",ScheduleCompile!E451)),ISNUMBER(FIND("3F",ScheduleCompile!E451)),ISNUMBER(FIND("6F",ScheduleCompile!E451)),ISNUMBER(FIND("7F",ScheduleCompile!E451)),ISNUMBER(FIND("9F",ScheduleCompile!E451)),ISNUMBER(FIND("4F",ScheduleCompile!E451))),VALUE(LEFT(ScheduleCompile!E451,FIND("F",ScheduleCompile!E451)-1)),ScheduleCompile!E451)))))))</f>
        <v>135</v>
      </c>
      <c r="K458" s="1">
        <f>IF(AND(ISERROR(IF(ScheduleCompile!F451="Off",0,IF(ScheduleCompile!F451="On",1,IF(ISNUMBER(ScheduleCompile!F451),ScheduleCompile!F451/1,IF(ISTEXT(ScheduleCompile!F451),IF(OR(ISNUMBER(FIND("5F",ScheduleCompile!F451)),ISNUMBER(FIND("0F",ScheduleCompile!F451)),ISNUMBER(FIND("8F",ScheduleCompile!F451)),ISNUMBER(FIND("1F",ScheduleCompile!F451)),ISNUMBER(FIND("2F",ScheduleCompile!F451)),ISNUMBER(FIND("3F",ScheduleCompile!F451)),ISNUMBER(FIND("6F",ScheduleCompile!F451)),ISNUMBER(FIND("7F",ScheduleCompile!F451)),ISNUMBER(FIND("9F",ScheduleCompile!F451)),ISNUMBER(FIND("4F",ScheduleCompile!F451))),VALUE(LEFT(ScheduleCompile!F451,FIND("F",ScheduleCompile!F451)-1)),ScheduleCompile!F451)))))),ISTEXT(ScheduleCompile!#REF!)),"ENDTABLE",IF(ISERROR(IF(ScheduleCompile!F451="Off",0,IF(ScheduleCompile!F451="On",1,IF(ISNUMBER(ScheduleCompile!F451),ScheduleCompile!F451/1,IF(ISTEXT(ScheduleCompile!F451),IF(OR(ISNUMBER(FIND("5F",ScheduleCompile!F451)),ISNUMBER(FIND("0F",ScheduleCompile!F451)),ISNUMBER(FIND("8F",ScheduleCompile!F451)),ISNUMBER(FIND("1F",ScheduleCompile!F451)),ISNUMBER(FIND("2F",ScheduleCompile!F451)),ISNUMBER(FIND("3F",ScheduleCompile!F451)),ISNUMBER(FIND("6F",ScheduleCompile!F451)),ISNUMBER(FIND("7F",ScheduleCompile!F451)),ISNUMBER(FIND("9F",ScheduleCompile!F451)),ISNUMBER(FIND("4F",ScheduleCompile!F451))),VALUE(LEFT(ScheduleCompile!F451,FIND("F",ScheduleCompile!F451)-1)),ScheduleCompile!F451)))))),"",IF(ScheduleCompile!F451="Off",0,IF(ScheduleCompile!F451="On",1,IF(ISNUMBER(ScheduleCompile!F451),ScheduleCompile!F451/1,IF(ISTEXT(ScheduleCompile!F451),IF(OR(ISNUMBER(FIND("5F",ScheduleCompile!F451)),ISNUMBER(FIND("0F",ScheduleCompile!F451)),ISNUMBER(FIND("8F",ScheduleCompile!F451)),ISNUMBER(FIND("1F",ScheduleCompile!F451)),ISNUMBER(FIND("2F",ScheduleCompile!F451)),ISNUMBER(FIND("3F",ScheduleCompile!F451)),ISNUMBER(FIND("6F",ScheduleCompile!F451)),ISNUMBER(FIND("7F",ScheduleCompile!F451)),ISNUMBER(FIND("9F",ScheduleCompile!F451)),ISNUMBER(FIND("4F",ScheduleCompile!F451))),VALUE(LEFT(ScheduleCompile!F451,FIND("F",ScheduleCompile!F451)-1)),ScheduleCompile!F451)))))))</f>
        <v>135</v>
      </c>
      <c r="L458" s="1">
        <f>IF(AND(ISERROR(IF(ScheduleCompile!G451="Off",0,IF(ScheduleCompile!G451="On",1,IF(ISNUMBER(ScheduleCompile!G451),ScheduleCompile!G451/1,IF(ISTEXT(ScheduleCompile!G451),IF(OR(ISNUMBER(FIND("5F",ScheduleCompile!G451)),ISNUMBER(FIND("0F",ScheduleCompile!G451)),ISNUMBER(FIND("8F",ScheduleCompile!G451)),ISNUMBER(FIND("1F",ScheduleCompile!G451)),ISNUMBER(FIND("2F",ScheduleCompile!G451)),ISNUMBER(FIND("3F",ScheduleCompile!G451)),ISNUMBER(FIND("6F",ScheduleCompile!G451)),ISNUMBER(FIND("7F",ScheduleCompile!G451)),ISNUMBER(FIND("9F",ScheduleCompile!G451)),ISNUMBER(FIND("4F",ScheduleCompile!G451))),VALUE(LEFT(ScheduleCompile!G451,FIND("F",ScheduleCompile!G451)-1)),ScheduleCompile!G451)))))),ISTEXT(ScheduleCompile!#REF!)),"ENDTABLE",IF(ISERROR(IF(ScheduleCompile!G451="Off",0,IF(ScheduleCompile!G451="On",1,IF(ISNUMBER(ScheduleCompile!G451),ScheduleCompile!G451/1,IF(ISTEXT(ScheduleCompile!G451),IF(OR(ISNUMBER(FIND("5F",ScheduleCompile!G451)),ISNUMBER(FIND("0F",ScheduleCompile!G451)),ISNUMBER(FIND("8F",ScheduleCompile!G451)),ISNUMBER(FIND("1F",ScheduleCompile!G451)),ISNUMBER(FIND("2F",ScheduleCompile!G451)),ISNUMBER(FIND("3F",ScheduleCompile!G451)),ISNUMBER(FIND("6F",ScheduleCompile!G451)),ISNUMBER(FIND("7F",ScheduleCompile!G451)),ISNUMBER(FIND("9F",ScheduleCompile!G451)),ISNUMBER(FIND("4F",ScheduleCompile!G451))),VALUE(LEFT(ScheduleCompile!G451,FIND("F",ScheduleCompile!G451)-1)),ScheduleCompile!G451)))))),"",IF(ScheduleCompile!G451="Off",0,IF(ScheduleCompile!G451="On",1,IF(ISNUMBER(ScheduleCompile!G451),ScheduleCompile!G451/1,IF(ISTEXT(ScheduleCompile!G451),IF(OR(ISNUMBER(FIND("5F",ScheduleCompile!G451)),ISNUMBER(FIND("0F",ScheduleCompile!G451)),ISNUMBER(FIND("8F",ScheduleCompile!G451)),ISNUMBER(FIND("1F",ScheduleCompile!G451)),ISNUMBER(FIND("2F",ScheduleCompile!G451)),ISNUMBER(FIND("3F",ScheduleCompile!G451)),ISNUMBER(FIND("6F",ScheduleCompile!G451)),ISNUMBER(FIND("7F",ScheduleCompile!G451)),ISNUMBER(FIND("9F",ScheduleCompile!G451)),ISNUMBER(FIND("4F",ScheduleCompile!G451))),VALUE(LEFT(ScheduleCompile!G451,FIND("F",ScheduleCompile!G451)-1)),ScheduleCompile!G451)))))))</f>
        <v>135</v>
      </c>
      <c r="M458" s="1">
        <f>IF(AND(ISERROR(IF(ScheduleCompile!H451="Off",0,IF(ScheduleCompile!H451="On",1,IF(ISNUMBER(ScheduleCompile!H451),ScheduleCompile!H451/1,IF(ISTEXT(ScheduleCompile!H451),IF(OR(ISNUMBER(FIND("5F",ScheduleCompile!H451)),ISNUMBER(FIND("0F",ScheduleCompile!H451)),ISNUMBER(FIND("8F",ScheduleCompile!H451)),ISNUMBER(FIND("1F",ScheduleCompile!H451)),ISNUMBER(FIND("2F",ScheduleCompile!H451)),ISNUMBER(FIND("3F",ScheduleCompile!H451)),ISNUMBER(FIND("6F",ScheduleCompile!H451)),ISNUMBER(FIND("7F",ScheduleCompile!H451)),ISNUMBER(FIND("9F",ScheduleCompile!H451)),ISNUMBER(FIND("4F",ScheduleCompile!H451))),VALUE(LEFT(ScheduleCompile!H451,FIND("F",ScheduleCompile!H451)-1)),ScheduleCompile!H451)))))),ISTEXT(ScheduleCompile!#REF!)),"ENDTABLE",IF(ISERROR(IF(ScheduleCompile!H451="Off",0,IF(ScheduleCompile!H451="On",1,IF(ISNUMBER(ScheduleCompile!H451),ScheduleCompile!H451/1,IF(ISTEXT(ScheduleCompile!H451),IF(OR(ISNUMBER(FIND("5F",ScheduleCompile!H451)),ISNUMBER(FIND("0F",ScheduleCompile!H451)),ISNUMBER(FIND("8F",ScheduleCompile!H451)),ISNUMBER(FIND("1F",ScheduleCompile!H451)),ISNUMBER(FIND("2F",ScheduleCompile!H451)),ISNUMBER(FIND("3F",ScheduleCompile!H451)),ISNUMBER(FIND("6F",ScheduleCompile!H451)),ISNUMBER(FIND("7F",ScheduleCompile!H451)),ISNUMBER(FIND("9F",ScheduleCompile!H451)),ISNUMBER(FIND("4F",ScheduleCompile!H451))),VALUE(LEFT(ScheduleCompile!H451,FIND("F",ScheduleCompile!H451)-1)),ScheduleCompile!H451)))))),"",IF(ScheduleCompile!H451="Off",0,IF(ScheduleCompile!H451="On",1,IF(ISNUMBER(ScheduleCompile!H451),ScheduleCompile!H451/1,IF(ISTEXT(ScheduleCompile!H451),IF(OR(ISNUMBER(FIND("5F",ScheduleCompile!H451)),ISNUMBER(FIND("0F",ScheduleCompile!H451)),ISNUMBER(FIND("8F",ScheduleCompile!H451)),ISNUMBER(FIND("1F",ScheduleCompile!H451)),ISNUMBER(FIND("2F",ScheduleCompile!H451)),ISNUMBER(FIND("3F",ScheduleCompile!H451)),ISNUMBER(FIND("6F",ScheduleCompile!H451)),ISNUMBER(FIND("7F",ScheduleCompile!H451)),ISNUMBER(FIND("9F",ScheduleCompile!H451)),ISNUMBER(FIND("4F",ScheduleCompile!H451))),VALUE(LEFT(ScheduleCompile!H451,FIND("F",ScheduleCompile!H451)-1)),ScheduleCompile!H451)))))))</f>
        <v>135</v>
      </c>
      <c r="N458" s="1">
        <f>IF(AND(ISERROR(IF(ScheduleCompile!I451="Off",0,IF(ScheduleCompile!I451="On",1,IF(ISNUMBER(ScheduleCompile!I451),ScheduleCompile!I451/1,IF(ISTEXT(ScheduleCompile!I451),IF(OR(ISNUMBER(FIND("5F",ScheduleCompile!I451)),ISNUMBER(FIND("0F",ScheduleCompile!I451)),ISNUMBER(FIND("8F",ScheduleCompile!I451)),ISNUMBER(FIND("1F",ScheduleCompile!I451)),ISNUMBER(FIND("2F",ScheduleCompile!I451)),ISNUMBER(FIND("3F",ScheduleCompile!I451)),ISNUMBER(FIND("6F",ScheduleCompile!I451)),ISNUMBER(FIND("7F",ScheduleCompile!I451)),ISNUMBER(FIND("9F",ScheduleCompile!I451)),ISNUMBER(FIND("4F",ScheduleCompile!I451))),VALUE(LEFT(ScheduleCompile!I451,FIND("F",ScheduleCompile!I451)-1)),ScheduleCompile!I451)))))),ISTEXT(ScheduleCompile!#REF!)),"ENDTABLE",IF(ISERROR(IF(ScheduleCompile!I451="Off",0,IF(ScheduleCompile!I451="On",1,IF(ISNUMBER(ScheduleCompile!I451),ScheduleCompile!I451/1,IF(ISTEXT(ScheduleCompile!I451),IF(OR(ISNUMBER(FIND("5F",ScheduleCompile!I451)),ISNUMBER(FIND("0F",ScheduleCompile!I451)),ISNUMBER(FIND("8F",ScheduleCompile!I451)),ISNUMBER(FIND("1F",ScheduleCompile!I451)),ISNUMBER(FIND("2F",ScheduleCompile!I451)),ISNUMBER(FIND("3F",ScheduleCompile!I451)),ISNUMBER(FIND("6F",ScheduleCompile!I451)),ISNUMBER(FIND("7F",ScheduleCompile!I451)),ISNUMBER(FIND("9F",ScheduleCompile!I451)),ISNUMBER(FIND("4F",ScheduleCompile!I451))),VALUE(LEFT(ScheduleCompile!I451,FIND("F",ScheduleCompile!I451)-1)),ScheduleCompile!I451)))))),"",IF(ScheduleCompile!I451="Off",0,IF(ScheduleCompile!I451="On",1,IF(ISNUMBER(ScheduleCompile!I451),ScheduleCompile!I451/1,IF(ISTEXT(ScheduleCompile!I451),IF(OR(ISNUMBER(FIND("5F",ScheduleCompile!I451)),ISNUMBER(FIND("0F",ScheduleCompile!I451)),ISNUMBER(FIND("8F",ScheduleCompile!I451)),ISNUMBER(FIND("1F",ScheduleCompile!I451)),ISNUMBER(FIND("2F",ScheduleCompile!I451)),ISNUMBER(FIND("3F",ScheduleCompile!I451)),ISNUMBER(FIND("6F",ScheduleCompile!I451)),ISNUMBER(FIND("7F",ScheduleCompile!I451)),ISNUMBER(FIND("9F",ScheduleCompile!I451)),ISNUMBER(FIND("4F",ScheduleCompile!I451))),VALUE(LEFT(ScheduleCompile!I451,FIND("F",ScheduleCompile!I451)-1)),ScheduleCompile!I451)))))))</f>
        <v>135</v>
      </c>
      <c r="O458" s="1">
        <f>IF(AND(ISERROR(IF(ScheduleCompile!J451="Off",0,IF(ScheduleCompile!J451="On",1,IF(ISNUMBER(ScheduleCompile!J451),ScheduleCompile!J451/1,IF(ISTEXT(ScheduleCompile!J451),IF(OR(ISNUMBER(FIND("5F",ScheduleCompile!J451)),ISNUMBER(FIND("0F",ScheduleCompile!J451)),ISNUMBER(FIND("8F",ScheduleCompile!J451)),ISNUMBER(FIND("1F",ScheduleCompile!J451)),ISNUMBER(FIND("2F",ScheduleCompile!J451)),ISNUMBER(FIND("3F",ScheduleCompile!J451)),ISNUMBER(FIND("6F",ScheduleCompile!J451)),ISNUMBER(FIND("7F",ScheduleCompile!J451)),ISNUMBER(FIND("9F",ScheduleCompile!J451)),ISNUMBER(FIND("4F",ScheduleCompile!J451))),VALUE(LEFT(ScheduleCompile!J451,FIND("F",ScheduleCompile!J451)-1)),ScheduleCompile!J451)))))),ISTEXT(ScheduleCompile!#REF!)),"ENDTABLE",IF(ISERROR(IF(ScheduleCompile!J451="Off",0,IF(ScheduleCompile!J451="On",1,IF(ISNUMBER(ScheduleCompile!J451),ScheduleCompile!J451/1,IF(ISTEXT(ScheduleCompile!J451),IF(OR(ISNUMBER(FIND("5F",ScheduleCompile!J451)),ISNUMBER(FIND("0F",ScheduleCompile!J451)),ISNUMBER(FIND("8F",ScheduleCompile!J451)),ISNUMBER(FIND("1F",ScheduleCompile!J451)),ISNUMBER(FIND("2F",ScheduleCompile!J451)),ISNUMBER(FIND("3F",ScheduleCompile!J451)),ISNUMBER(FIND("6F",ScheduleCompile!J451)),ISNUMBER(FIND("7F",ScheduleCompile!J451)),ISNUMBER(FIND("9F",ScheduleCompile!J451)),ISNUMBER(FIND("4F",ScheduleCompile!J451))),VALUE(LEFT(ScheduleCompile!J451,FIND("F",ScheduleCompile!J451)-1)),ScheduleCompile!J451)))))),"",IF(ScheduleCompile!J451="Off",0,IF(ScheduleCompile!J451="On",1,IF(ISNUMBER(ScheduleCompile!J451),ScheduleCompile!J451/1,IF(ISTEXT(ScheduleCompile!J451),IF(OR(ISNUMBER(FIND("5F",ScheduleCompile!J451)),ISNUMBER(FIND("0F",ScheduleCompile!J451)),ISNUMBER(FIND("8F",ScheduleCompile!J451)),ISNUMBER(FIND("1F",ScheduleCompile!J451)),ISNUMBER(FIND("2F",ScheduleCompile!J451)),ISNUMBER(FIND("3F",ScheduleCompile!J451)),ISNUMBER(FIND("6F",ScheduleCompile!J451)),ISNUMBER(FIND("7F",ScheduleCompile!J451)),ISNUMBER(FIND("9F",ScheduleCompile!J451)),ISNUMBER(FIND("4F",ScheduleCompile!J451))),VALUE(LEFT(ScheduleCompile!J451,FIND("F",ScheduleCompile!J451)-1)),ScheduleCompile!J451)))))))</f>
        <v>135</v>
      </c>
      <c r="P458" s="1">
        <f>IF(AND(ISERROR(IF(ScheduleCompile!K451="Off",0,IF(ScheduleCompile!K451="On",1,IF(ISNUMBER(ScheduleCompile!K451),ScheduleCompile!K451/1,IF(ISTEXT(ScheduleCompile!K451),IF(OR(ISNUMBER(FIND("5F",ScheduleCompile!K451)),ISNUMBER(FIND("0F",ScheduleCompile!K451)),ISNUMBER(FIND("8F",ScheduleCompile!K451)),ISNUMBER(FIND("1F",ScheduleCompile!K451)),ISNUMBER(FIND("2F",ScheduleCompile!K451)),ISNUMBER(FIND("3F",ScheduleCompile!K451)),ISNUMBER(FIND("6F",ScheduleCompile!K451)),ISNUMBER(FIND("7F",ScheduleCompile!K451)),ISNUMBER(FIND("9F",ScheduleCompile!K451)),ISNUMBER(FIND("4F",ScheduleCompile!K451))),VALUE(LEFT(ScheduleCompile!K451,FIND("F",ScheduleCompile!K451)-1)),ScheduleCompile!K451)))))),ISTEXT(ScheduleCompile!#REF!)),"ENDTABLE",IF(ISERROR(IF(ScheduleCompile!K451="Off",0,IF(ScheduleCompile!K451="On",1,IF(ISNUMBER(ScheduleCompile!K451),ScheduleCompile!K451/1,IF(ISTEXT(ScheduleCompile!K451),IF(OR(ISNUMBER(FIND("5F",ScheduleCompile!K451)),ISNUMBER(FIND("0F",ScheduleCompile!K451)),ISNUMBER(FIND("8F",ScheduleCompile!K451)),ISNUMBER(FIND("1F",ScheduleCompile!K451)),ISNUMBER(FIND("2F",ScheduleCompile!K451)),ISNUMBER(FIND("3F",ScheduleCompile!K451)),ISNUMBER(FIND("6F",ScheduleCompile!K451)),ISNUMBER(FIND("7F",ScheduleCompile!K451)),ISNUMBER(FIND("9F",ScheduleCompile!K451)),ISNUMBER(FIND("4F",ScheduleCompile!K451))),VALUE(LEFT(ScheduleCompile!K451,FIND("F",ScheduleCompile!K451)-1)),ScheduleCompile!K451)))))),"",IF(ScheduleCompile!K451="Off",0,IF(ScheduleCompile!K451="On",1,IF(ISNUMBER(ScheduleCompile!K451),ScheduleCompile!K451/1,IF(ISTEXT(ScheduleCompile!K451),IF(OR(ISNUMBER(FIND("5F",ScheduleCompile!K451)),ISNUMBER(FIND("0F",ScheduleCompile!K451)),ISNUMBER(FIND("8F",ScheduleCompile!K451)),ISNUMBER(FIND("1F",ScheduleCompile!K451)),ISNUMBER(FIND("2F",ScheduleCompile!K451)),ISNUMBER(FIND("3F",ScheduleCompile!K451)),ISNUMBER(FIND("6F",ScheduleCompile!K451)),ISNUMBER(FIND("7F",ScheduleCompile!K451)),ISNUMBER(FIND("9F",ScheduleCompile!K451)),ISNUMBER(FIND("4F",ScheduleCompile!K451))),VALUE(LEFT(ScheduleCompile!K451,FIND("F",ScheduleCompile!K451)-1)),ScheduleCompile!K451)))))))</f>
        <v>135</v>
      </c>
      <c r="Q458" s="1">
        <f>IF(AND(ISERROR(IF(ScheduleCompile!L451="Off",0,IF(ScheduleCompile!L451="On",1,IF(ISNUMBER(ScheduleCompile!L451),ScheduleCompile!L451/1,IF(ISTEXT(ScheduleCompile!L451),IF(OR(ISNUMBER(FIND("5F",ScheduleCompile!L451)),ISNUMBER(FIND("0F",ScheduleCompile!L451)),ISNUMBER(FIND("8F",ScheduleCompile!L451)),ISNUMBER(FIND("1F",ScheduleCompile!L451)),ISNUMBER(FIND("2F",ScheduleCompile!L451)),ISNUMBER(FIND("3F",ScheduleCompile!L451)),ISNUMBER(FIND("6F",ScheduleCompile!L451)),ISNUMBER(FIND("7F",ScheduleCompile!L451)),ISNUMBER(FIND("9F",ScheduleCompile!L451)),ISNUMBER(FIND("4F",ScheduleCompile!L451))),VALUE(LEFT(ScheduleCompile!L451,FIND("F",ScheduleCompile!L451)-1)),ScheduleCompile!L451)))))),ISTEXT(ScheduleCompile!#REF!)),"ENDTABLE",IF(ISERROR(IF(ScheduleCompile!L451="Off",0,IF(ScheduleCompile!L451="On",1,IF(ISNUMBER(ScheduleCompile!L451),ScheduleCompile!L451/1,IF(ISTEXT(ScheduleCompile!L451),IF(OR(ISNUMBER(FIND("5F",ScheduleCompile!L451)),ISNUMBER(FIND("0F",ScheduleCompile!L451)),ISNUMBER(FIND("8F",ScheduleCompile!L451)),ISNUMBER(FIND("1F",ScheduleCompile!L451)),ISNUMBER(FIND("2F",ScheduleCompile!L451)),ISNUMBER(FIND("3F",ScheduleCompile!L451)),ISNUMBER(FIND("6F",ScheduleCompile!L451)),ISNUMBER(FIND("7F",ScheduleCompile!L451)),ISNUMBER(FIND("9F",ScheduleCompile!L451)),ISNUMBER(FIND("4F",ScheduleCompile!L451))),VALUE(LEFT(ScheduleCompile!L451,FIND("F",ScheduleCompile!L451)-1)),ScheduleCompile!L451)))))),"",IF(ScheduleCompile!L451="Off",0,IF(ScheduleCompile!L451="On",1,IF(ISNUMBER(ScheduleCompile!L451),ScheduleCompile!L451/1,IF(ISTEXT(ScheduleCompile!L451),IF(OR(ISNUMBER(FIND("5F",ScheduleCompile!L451)),ISNUMBER(FIND("0F",ScheduleCompile!L451)),ISNUMBER(FIND("8F",ScheduleCompile!L451)),ISNUMBER(FIND("1F",ScheduleCompile!L451)),ISNUMBER(FIND("2F",ScheduleCompile!L451)),ISNUMBER(FIND("3F",ScheduleCompile!L451)),ISNUMBER(FIND("6F",ScheduleCompile!L451)),ISNUMBER(FIND("7F",ScheduleCompile!L451)),ISNUMBER(FIND("9F",ScheduleCompile!L451)),ISNUMBER(FIND("4F",ScheduleCompile!L451))),VALUE(LEFT(ScheduleCompile!L451,FIND("F",ScheduleCompile!L451)-1)),ScheduleCompile!L451)))))))</f>
        <v>135</v>
      </c>
      <c r="R458" s="1">
        <f>IF(AND(ISERROR(IF(ScheduleCompile!M451="Off",0,IF(ScheduleCompile!M451="On",1,IF(ISNUMBER(ScheduleCompile!M451),ScheduleCompile!M451/1,IF(ISTEXT(ScheduleCompile!M451),IF(OR(ISNUMBER(FIND("5F",ScheduleCompile!M451)),ISNUMBER(FIND("0F",ScheduleCompile!M451)),ISNUMBER(FIND("8F",ScheduleCompile!M451)),ISNUMBER(FIND("1F",ScheduleCompile!M451)),ISNUMBER(FIND("2F",ScheduleCompile!M451)),ISNUMBER(FIND("3F",ScheduleCompile!M451)),ISNUMBER(FIND("6F",ScheduleCompile!M451)),ISNUMBER(FIND("7F",ScheduleCompile!M451)),ISNUMBER(FIND("9F",ScheduleCompile!M451)),ISNUMBER(FIND("4F",ScheduleCompile!M451))),VALUE(LEFT(ScheduleCompile!M451,FIND("F",ScheduleCompile!M451)-1)),ScheduleCompile!M451)))))),ISTEXT(ScheduleCompile!#REF!)),"ENDTABLE",IF(ISERROR(IF(ScheduleCompile!M451="Off",0,IF(ScheduleCompile!M451="On",1,IF(ISNUMBER(ScheduleCompile!M451),ScheduleCompile!M451/1,IF(ISTEXT(ScheduleCompile!M451),IF(OR(ISNUMBER(FIND("5F",ScheduleCompile!M451)),ISNUMBER(FIND("0F",ScheduleCompile!M451)),ISNUMBER(FIND("8F",ScheduleCompile!M451)),ISNUMBER(FIND("1F",ScheduleCompile!M451)),ISNUMBER(FIND("2F",ScheduleCompile!M451)),ISNUMBER(FIND("3F",ScheduleCompile!M451)),ISNUMBER(FIND("6F",ScheduleCompile!M451)),ISNUMBER(FIND("7F",ScheduleCompile!M451)),ISNUMBER(FIND("9F",ScheduleCompile!M451)),ISNUMBER(FIND("4F",ScheduleCompile!M451))),VALUE(LEFT(ScheduleCompile!M451,FIND("F",ScheduleCompile!M451)-1)),ScheduleCompile!M451)))))),"",IF(ScheduleCompile!M451="Off",0,IF(ScheduleCompile!M451="On",1,IF(ISNUMBER(ScheduleCompile!M451),ScheduleCompile!M451/1,IF(ISTEXT(ScheduleCompile!M451),IF(OR(ISNUMBER(FIND("5F",ScheduleCompile!M451)),ISNUMBER(FIND("0F",ScheduleCompile!M451)),ISNUMBER(FIND("8F",ScheduleCompile!M451)),ISNUMBER(FIND("1F",ScheduleCompile!M451)),ISNUMBER(FIND("2F",ScheduleCompile!M451)),ISNUMBER(FIND("3F",ScheduleCompile!M451)),ISNUMBER(FIND("6F",ScheduleCompile!M451)),ISNUMBER(FIND("7F",ScheduleCompile!M451)),ISNUMBER(FIND("9F",ScheduleCompile!M451)),ISNUMBER(FIND("4F",ScheduleCompile!M451))),VALUE(LEFT(ScheduleCompile!M451,FIND("F",ScheduleCompile!M451)-1)),ScheduleCompile!M451)))))))</f>
        <v>135</v>
      </c>
      <c r="S458" s="1">
        <f>IF(AND(ISERROR(IF(ScheduleCompile!N451="Off",0,IF(ScheduleCompile!N451="On",1,IF(ISNUMBER(ScheduleCompile!N451),ScheduleCompile!N451/1,IF(ISTEXT(ScheduleCompile!N451),IF(OR(ISNUMBER(FIND("5F",ScheduleCompile!N451)),ISNUMBER(FIND("0F",ScheduleCompile!N451)),ISNUMBER(FIND("8F",ScheduleCompile!N451)),ISNUMBER(FIND("1F",ScheduleCompile!N451)),ISNUMBER(FIND("2F",ScheduleCompile!N451)),ISNUMBER(FIND("3F",ScheduleCompile!N451)),ISNUMBER(FIND("6F",ScheduleCompile!N451)),ISNUMBER(FIND("7F",ScheduleCompile!N451)),ISNUMBER(FIND("9F",ScheduleCompile!N451)),ISNUMBER(FIND("4F",ScheduleCompile!N451))),VALUE(LEFT(ScheduleCompile!N451,FIND("F",ScheduleCompile!N451)-1)),ScheduleCompile!N451)))))),ISTEXT(ScheduleCompile!#REF!)),"ENDTABLE",IF(ISERROR(IF(ScheduleCompile!N451="Off",0,IF(ScheduleCompile!N451="On",1,IF(ISNUMBER(ScheduleCompile!N451),ScheduleCompile!N451/1,IF(ISTEXT(ScheduleCompile!N451),IF(OR(ISNUMBER(FIND("5F",ScheduleCompile!N451)),ISNUMBER(FIND("0F",ScheduleCompile!N451)),ISNUMBER(FIND("8F",ScheduleCompile!N451)),ISNUMBER(FIND("1F",ScheduleCompile!N451)),ISNUMBER(FIND("2F",ScheduleCompile!N451)),ISNUMBER(FIND("3F",ScheduleCompile!N451)),ISNUMBER(FIND("6F",ScheduleCompile!N451)),ISNUMBER(FIND("7F",ScheduleCompile!N451)),ISNUMBER(FIND("9F",ScheduleCompile!N451)),ISNUMBER(FIND("4F",ScheduleCompile!N451))),VALUE(LEFT(ScheduleCompile!N451,FIND("F",ScheduleCompile!N451)-1)),ScheduleCompile!N451)))))),"",IF(ScheduleCompile!N451="Off",0,IF(ScheduleCompile!N451="On",1,IF(ISNUMBER(ScheduleCompile!N451),ScheduleCompile!N451/1,IF(ISTEXT(ScheduleCompile!N451),IF(OR(ISNUMBER(FIND("5F",ScheduleCompile!N451)),ISNUMBER(FIND("0F",ScheduleCompile!N451)),ISNUMBER(FIND("8F",ScheduleCompile!N451)),ISNUMBER(FIND("1F",ScheduleCompile!N451)),ISNUMBER(FIND("2F",ScheduleCompile!N451)),ISNUMBER(FIND("3F",ScheduleCompile!N451)),ISNUMBER(FIND("6F",ScheduleCompile!N451)),ISNUMBER(FIND("7F",ScheduleCompile!N451)),ISNUMBER(FIND("9F",ScheduleCompile!N451)),ISNUMBER(FIND("4F",ScheduleCompile!N451))),VALUE(LEFT(ScheduleCompile!N451,FIND("F",ScheduleCompile!N451)-1)),ScheduleCompile!N451)))))))</f>
        <v>135</v>
      </c>
      <c r="T458" s="1">
        <f>IF(AND(ISERROR(IF(ScheduleCompile!O451="Off",0,IF(ScheduleCompile!O451="On",1,IF(ISNUMBER(ScheduleCompile!O451),ScheduleCompile!O451/1,IF(ISTEXT(ScheduleCompile!O451),IF(OR(ISNUMBER(FIND("5F",ScheduleCompile!O451)),ISNUMBER(FIND("0F",ScheduleCompile!O451)),ISNUMBER(FIND("8F",ScheduleCompile!O451)),ISNUMBER(FIND("1F",ScheduleCompile!O451)),ISNUMBER(FIND("2F",ScheduleCompile!O451)),ISNUMBER(FIND("3F",ScheduleCompile!O451)),ISNUMBER(FIND("6F",ScheduleCompile!O451)),ISNUMBER(FIND("7F",ScheduleCompile!O451)),ISNUMBER(FIND("9F",ScheduleCompile!O451)),ISNUMBER(FIND("4F",ScheduleCompile!O451))),VALUE(LEFT(ScheduleCompile!O451,FIND("F",ScheduleCompile!O451)-1)),ScheduleCompile!O451)))))),ISTEXT(ScheduleCompile!#REF!)),"ENDTABLE",IF(ISERROR(IF(ScheduleCompile!O451="Off",0,IF(ScheduleCompile!O451="On",1,IF(ISNUMBER(ScheduleCompile!O451),ScheduleCompile!O451/1,IF(ISTEXT(ScheduleCompile!O451),IF(OR(ISNUMBER(FIND("5F",ScheduleCompile!O451)),ISNUMBER(FIND("0F",ScheduleCompile!O451)),ISNUMBER(FIND("8F",ScheduleCompile!O451)),ISNUMBER(FIND("1F",ScheduleCompile!O451)),ISNUMBER(FIND("2F",ScheduleCompile!O451)),ISNUMBER(FIND("3F",ScheduleCompile!O451)),ISNUMBER(FIND("6F",ScheduleCompile!O451)),ISNUMBER(FIND("7F",ScheduleCompile!O451)),ISNUMBER(FIND("9F",ScheduleCompile!O451)),ISNUMBER(FIND("4F",ScheduleCompile!O451))),VALUE(LEFT(ScheduleCompile!O451,FIND("F",ScheduleCompile!O451)-1)),ScheduleCompile!O451)))))),"",IF(ScheduleCompile!O451="Off",0,IF(ScheduleCompile!O451="On",1,IF(ISNUMBER(ScheduleCompile!O451),ScheduleCompile!O451/1,IF(ISTEXT(ScheduleCompile!O451),IF(OR(ISNUMBER(FIND("5F",ScheduleCompile!O451)),ISNUMBER(FIND("0F",ScheduleCompile!O451)),ISNUMBER(FIND("8F",ScheduleCompile!O451)),ISNUMBER(FIND("1F",ScheduleCompile!O451)),ISNUMBER(FIND("2F",ScheduleCompile!O451)),ISNUMBER(FIND("3F",ScheduleCompile!O451)),ISNUMBER(FIND("6F",ScheduleCompile!O451)),ISNUMBER(FIND("7F",ScheduleCompile!O451)),ISNUMBER(FIND("9F",ScheduleCompile!O451)),ISNUMBER(FIND("4F",ScheduleCompile!O451))),VALUE(LEFT(ScheduleCompile!O451,FIND("F",ScheduleCompile!O451)-1)),ScheduleCompile!O451)))))))</f>
        <v>135</v>
      </c>
      <c r="U458" s="1">
        <f>IF(AND(ISERROR(IF(ScheduleCompile!P451="Off",0,IF(ScheduleCompile!P451="On",1,IF(ISNUMBER(ScheduleCompile!P451),ScheduleCompile!P451/1,IF(ISTEXT(ScheduleCompile!P451),IF(OR(ISNUMBER(FIND("5F",ScheduleCompile!P451)),ISNUMBER(FIND("0F",ScheduleCompile!P451)),ISNUMBER(FIND("8F",ScheduleCompile!P451)),ISNUMBER(FIND("1F",ScheduleCompile!P451)),ISNUMBER(FIND("2F",ScheduleCompile!P451)),ISNUMBER(FIND("3F",ScheduleCompile!P451)),ISNUMBER(FIND("6F",ScheduleCompile!P451)),ISNUMBER(FIND("7F",ScheduleCompile!P451)),ISNUMBER(FIND("9F",ScheduleCompile!P451)),ISNUMBER(FIND("4F",ScheduleCompile!P451))),VALUE(LEFT(ScheduleCompile!P451,FIND("F",ScheduleCompile!P451)-1)),ScheduleCompile!P451)))))),ISTEXT(ScheduleCompile!#REF!)),"ENDTABLE",IF(ISERROR(IF(ScheduleCompile!P451="Off",0,IF(ScheduleCompile!P451="On",1,IF(ISNUMBER(ScheduleCompile!P451),ScheduleCompile!P451/1,IF(ISTEXT(ScheduleCompile!P451),IF(OR(ISNUMBER(FIND("5F",ScheduleCompile!P451)),ISNUMBER(FIND("0F",ScheduleCompile!P451)),ISNUMBER(FIND("8F",ScheduleCompile!P451)),ISNUMBER(FIND("1F",ScheduleCompile!P451)),ISNUMBER(FIND("2F",ScheduleCompile!P451)),ISNUMBER(FIND("3F",ScheduleCompile!P451)),ISNUMBER(FIND("6F",ScheduleCompile!P451)),ISNUMBER(FIND("7F",ScheduleCompile!P451)),ISNUMBER(FIND("9F",ScheduleCompile!P451)),ISNUMBER(FIND("4F",ScheduleCompile!P451))),VALUE(LEFT(ScheduleCompile!P451,FIND("F",ScheduleCompile!P451)-1)),ScheduleCompile!P451)))))),"",IF(ScheduleCompile!P451="Off",0,IF(ScheduleCompile!P451="On",1,IF(ISNUMBER(ScheduleCompile!P451),ScheduleCompile!P451/1,IF(ISTEXT(ScheduleCompile!P451),IF(OR(ISNUMBER(FIND("5F",ScheduleCompile!P451)),ISNUMBER(FIND("0F",ScheduleCompile!P451)),ISNUMBER(FIND("8F",ScheduleCompile!P451)),ISNUMBER(FIND("1F",ScheduleCompile!P451)),ISNUMBER(FIND("2F",ScheduleCompile!P451)),ISNUMBER(FIND("3F",ScheduleCompile!P451)),ISNUMBER(FIND("6F",ScheduleCompile!P451)),ISNUMBER(FIND("7F",ScheduleCompile!P451)),ISNUMBER(FIND("9F",ScheduleCompile!P451)),ISNUMBER(FIND("4F",ScheduleCompile!P451))),VALUE(LEFT(ScheduleCompile!P451,FIND("F",ScheduleCompile!P451)-1)),ScheduleCompile!P451)))))))</f>
        <v>135</v>
      </c>
      <c r="V458" s="1">
        <f>IF(AND(ISERROR(IF(ScheduleCompile!Q451="Off",0,IF(ScheduleCompile!Q451="On",1,IF(ISNUMBER(ScheduleCompile!Q451),ScheduleCompile!Q451/1,IF(ISTEXT(ScheduleCompile!Q451),IF(OR(ISNUMBER(FIND("5F",ScheduleCompile!Q451)),ISNUMBER(FIND("0F",ScheduleCompile!Q451)),ISNUMBER(FIND("8F",ScheduleCompile!Q451)),ISNUMBER(FIND("1F",ScheduleCompile!Q451)),ISNUMBER(FIND("2F",ScheduleCompile!Q451)),ISNUMBER(FIND("3F",ScheduleCompile!Q451)),ISNUMBER(FIND("6F",ScheduleCompile!Q451)),ISNUMBER(FIND("7F",ScheduleCompile!Q451)),ISNUMBER(FIND("9F",ScheduleCompile!Q451)),ISNUMBER(FIND("4F",ScheduleCompile!Q451))),VALUE(LEFT(ScheduleCompile!Q451,FIND("F",ScheduleCompile!Q451)-1)),ScheduleCompile!Q451)))))),ISTEXT(ScheduleCompile!#REF!)),"ENDTABLE",IF(ISERROR(IF(ScheduleCompile!Q451="Off",0,IF(ScheduleCompile!Q451="On",1,IF(ISNUMBER(ScheduleCompile!Q451),ScheduleCompile!Q451/1,IF(ISTEXT(ScheduleCompile!Q451),IF(OR(ISNUMBER(FIND("5F",ScheduleCompile!Q451)),ISNUMBER(FIND("0F",ScheduleCompile!Q451)),ISNUMBER(FIND("8F",ScheduleCompile!Q451)),ISNUMBER(FIND("1F",ScheduleCompile!Q451)),ISNUMBER(FIND("2F",ScheduleCompile!Q451)),ISNUMBER(FIND("3F",ScheduleCompile!Q451)),ISNUMBER(FIND("6F",ScheduleCompile!Q451)),ISNUMBER(FIND("7F",ScheduleCompile!Q451)),ISNUMBER(FIND("9F",ScheduleCompile!Q451)),ISNUMBER(FIND("4F",ScheduleCompile!Q451))),VALUE(LEFT(ScheduleCompile!Q451,FIND("F",ScheduleCompile!Q451)-1)),ScheduleCompile!Q451)))))),"",IF(ScheduleCompile!Q451="Off",0,IF(ScheduleCompile!Q451="On",1,IF(ISNUMBER(ScheduleCompile!Q451),ScheduleCompile!Q451/1,IF(ISTEXT(ScheduleCompile!Q451),IF(OR(ISNUMBER(FIND("5F",ScheduleCompile!Q451)),ISNUMBER(FIND("0F",ScheduleCompile!Q451)),ISNUMBER(FIND("8F",ScheduleCompile!Q451)),ISNUMBER(FIND("1F",ScheduleCompile!Q451)),ISNUMBER(FIND("2F",ScheduleCompile!Q451)),ISNUMBER(FIND("3F",ScheduleCompile!Q451)),ISNUMBER(FIND("6F",ScheduleCompile!Q451)),ISNUMBER(FIND("7F",ScheduleCompile!Q451)),ISNUMBER(FIND("9F",ScheduleCompile!Q451)),ISNUMBER(FIND("4F",ScheduleCompile!Q451))),VALUE(LEFT(ScheduleCompile!Q451,FIND("F",ScheduleCompile!Q451)-1)),ScheduleCompile!Q451)))))))</f>
        <v>135</v>
      </c>
      <c r="W458" s="1">
        <f>IF(AND(ISERROR(IF(ScheduleCompile!R451="Off",0,IF(ScheduleCompile!R451="On",1,IF(ISNUMBER(ScheduleCompile!R451),ScheduleCompile!R451/1,IF(ISTEXT(ScheduleCompile!R451),IF(OR(ISNUMBER(FIND("5F",ScheduleCompile!R451)),ISNUMBER(FIND("0F",ScheduleCompile!R451)),ISNUMBER(FIND("8F",ScheduleCompile!R451)),ISNUMBER(FIND("1F",ScheduleCompile!R451)),ISNUMBER(FIND("2F",ScheduleCompile!R451)),ISNUMBER(FIND("3F",ScheduleCompile!R451)),ISNUMBER(FIND("6F",ScheduleCompile!R451)),ISNUMBER(FIND("7F",ScheduleCompile!R451)),ISNUMBER(FIND("9F",ScheduleCompile!R451)),ISNUMBER(FIND("4F",ScheduleCompile!R451))),VALUE(LEFT(ScheduleCompile!R451,FIND("F",ScheduleCompile!R451)-1)),ScheduleCompile!R451)))))),ISTEXT(ScheduleCompile!#REF!)),"ENDTABLE",IF(ISERROR(IF(ScheduleCompile!R451="Off",0,IF(ScheduleCompile!R451="On",1,IF(ISNUMBER(ScheduleCompile!R451),ScheduleCompile!R451/1,IF(ISTEXT(ScheduleCompile!R451),IF(OR(ISNUMBER(FIND("5F",ScheduleCompile!R451)),ISNUMBER(FIND("0F",ScheduleCompile!R451)),ISNUMBER(FIND("8F",ScheduleCompile!R451)),ISNUMBER(FIND("1F",ScheduleCompile!R451)),ISNUMBER(FIND("2F",ScheduleCompile!R451)),ISNUMBER(FIND("3F",ScheduleCompile!R451)),ISNUMBER(FIND("6F",ScheduleCompile!R451)),ISNUMBER(FIND("7F",ScheduleCompile!R451)),ISNUMBER(FIND("9F",ScheduleCompile!R451)),ISNUMBER(FIND("4F",ScheduleCompile!R451))),VALUE(LEFT(ScheduleCompile!R451,FIND("F",ScheduleCompile!R451)-1)),ScheduleCompile!R451)))))),"",IF(ScheduleCompile!R451="Off",0,IF(ScheduleCompile!R451="On",1,IF(ISNUMBER(ScheduleCompile!R451),ScheduleCompile!R451/1,IF(ISTEXT(ScheduleCompile!R451),IF(OR(ISNUMBER(FIND("5F",ScheduleCompile!R451)),ISNUMBER(FIND("0F",ScheduleCompile!R451)),ISNUMBER(FIND("8F",ScheduleCompile!R451)),ISNUMBER(FIND("1F",ScheduleCompile!R451)),ISNUMBER(FIND("2F",ScheduleCompile!R451)),ISNUMBER(FIND("3F",ScheduleCompile!R451)),ISNUMBER(FIND("6F",ScheduleCompile!R451)),ISNUMBER(FIND("7F",ScheduleCompile!R451)),ISNUMBER(FIND("9F",ScheduleCompile!R451)),ISNUMBER(FIND("4F",ScheduleCompile!R451))),VALUE(LEFT(ScheduleCompile!R451,FIND("F",ScheduleCompile!R451)-1)),ScheduleCompile!R451)))))))</f>
        <v>135</v>
      </c>
      <c r="X458" s="1">
        <f>IF(AND(ISERROR(IF(ScheduleCompile!S451="Off",0,IF(ScheduleCompile!S451="On",1,IF(ISNUMBER(ScheduleCompile!S451),ScheduleCompile!S451/1,IF(ISTEXT(ScheduleCompile!S451),IF(OR(ISNUMBER(FIND("5F",ScheduleCompile!S451)),ISNUMBER(FIND("0F",ScheduleCompile!S451)),ISNUMBER(FIND("8F",ScheduleCompile!S451)),ISNUMBER(FIND("1F",ScheduleCompile!S451)),ISNUMBER(FIND("2F",ScheduleCompile!S451)),ISNUMBER(FIND("3F",ScheduleCompile!S451)),ISNUMBER(FIND("6F",ScheduleCompile!S451)),ISNUMBER(FIND("7F",ScheduleCompile!S451)),ISNUMBER(FIND("9F",ScheduleCompile!S451)),ISNUMBER(FIND("4F",ScheduleCompile!S451))),VALUE(LEFT(ScheduleCompile!S451,FIND("F",ScheduleCompile!S451)-1)),ScheduleCompile!S451)))))),ISTEXT(ScheduleCompile!#REF!)),"ENDTABLE",IF(ISERROR(IF(ScheduleCompile!S451="Off",0,IF(ScheduleCompile!S451="On",1,IF(ISNUMBER(ScheduleCompile!S451),ScheduleCompile!S451/1,IF(ISTEXT(ScheduleCompile!S451),IF(OR(ISNUMBER(FIND("5F",ScheduleCompile!S451)),ISNUMBER(FIND("0F",ScheduleCompile!S451)),ISNUMBER(FIND("8F",ScheduleCompile!S451)),ISNUMBER(FIND("1F",ScheduleCompile!S451)),ISNUMBER(FIND("2F",ScheduleCompile!S451)),ISNUMBER(FIND("3F",ScheduleCompile!S451)),ISNUMBER(FIND("6F",ScheduleCompile!S451)),ISNUMBER(FIND("7F",ScheduleCompile!S451)),ISNUMBER(FIND("9F",ScheduleCompile!S451)),ISNUMBER(FIND("4F",ScheduleCompile!S451))),VALUE(LEFT(ScheduleCompile!S451,FIND("F",ScheduleCompile!S451)-1)),ScheduleCompile!S451)))))),"",IF(ScheduleCompile!S451="Off",0,IF(ScheduleCompile!S451="On",1,IF(ISNUMBER(ScheduleCompile!S451),ScheduleCompile!S451/1,IF(ISTEXT(ScheduleCompile!S451),IF(OR(ISNUMBER(FIND("5F",ScheduleCompile!S451)),ISNUMBER(FIND("0F",ScheduleCompile!S451)),ISNUMBER(FIND("8F",ScheduleCompile!S451)),ISNUMBER(FIND("1F",ScheduleCompile!S451)),ISNUMBER(FIND("2F",ScheduleCompile!S451)),ISNUMBER(FIND("3F",ScheduleCompile!S451)),ISNUMBER(FIND("6F",ScheduleCompile!S451)),ISNUMBER(FIND("7F",ScheduleCompile!S451)),ISNUMBER(FIND("9F",ScheduleCompile!S451)),ISNUMBER(FIND("4F",ScheduleCompile!S451))),VALUE(LEFT(ScheduleCompile!S451,FIND("F",ScheduleCompile!S451)-1)),ScheduleCompile!S451)))))))</f>
        <v>135</v>
      </c>
      <c r="Y458" s="1">
        <f>IF(AND(ISERROR(IF(ScheduleCompile!T451="Off",0,IF(ScheduleCompile!T451="On",1,IF(ISNUMBER(ScheduleCompile!T451),ScheduleCompile!T451/1,IF(ISTEXT(ScheduleCompile!T451),IF(OR(ISNUMBER(FIND("5F",ScheduleCompile!T451)),ISNUMBER(FIND("0F",ScheduleCompile!T451)),ISNUMBER(FIND("8F",ScheduleCompile!T451)),ISNUMBER(FIND("1F",ScheduleCompile!T451)),ISNUMBER(FIND("2F",ScheduleCompile!T451)),ISNUMBER(FIND("3F",ScheduleCompile!T451)),ISNUMBER(FIND("6F",ScheduleCompile!T451)),ISNUMBER(FIND("7F",ScheduleCompile!T451)),ISNUMBER(FIND("9F",ScheduleCompile!T451)),ISNUMBER(FIND("4F",ScheduleCompile!T451))),VALUE(LEFT(ScheduleCompile!T451,FIND("F",ScheduleCompile!T451)-1)),ScheduleCompile!T451)))))),ISTEXT(ScheduleCompile!#REF!)),"ENDTABLE",IF(ISERROR(IF(ScheduleCompile!T451="Off",0,IF(ScheduleCompile!T451="On",1,IF(ISNUMBER(ScheduleCompile!T451),ScheduleCompile!T451/1,IF(ISTEXT(ScheduleCompile!T451),IF(OR(ISNUMBER(FIND("5F",ScheduleCompile!T451)),ISNUMBER(FIND("0F",ScheduleCompile!T451)),ISNUMBER(FIND("8F",ScheduleCompile!T451)),ISNUMBER(FIND("1F",ScheduleCompile!T451)),ISNUMBER(FIND("2F",ScheduleCompile!T451)),ISNUMBER(FIND("3F",ScheduleCompile!T451)),ISNUMBER(FIND("6F",ScheduleCompile!T451)),ISNUMBER(FIND("7F",ScheduleCompile!T451)),ISNUMBER(FIND("9F",ScheduleCompile!T451)),ISNUMBER(FIND("4F",ScheduleCompile!T451))),VALUE(LEFT(ScheduleCompile!T451,FIND("F",ScheduleCompile!T451)-1)),ScheduleCompile!T451)))))),"",IF(ScheduleCompile!T451="Off",0,IF(ScheduleCompile!T451="On",1,IF(ISNUMBER(ScheduleCompile!T451),ScheduleCompile!T451/1,IF(ISTEXT(ScheduleCompile!T451),IF(OR(ISNUMBER(FIND("5F",ScheduleCompile!T451)),ISNUMBER(FIND("0F",ScheduleCompile!T451)),ISNUMBER(FIND("8F",ScheduleCompile!T451)),ISNUMBER(FIND("1F",ScheduleCompile!T451)),ISNUMBER(FIND("2F",ScheduleCompile!T451)),ISNUMBER(FIND("3F",ScheduleCompile!T451)),ISNUMBER(FIND("6F",ScheduleCompile!T451)),ISNUMBER(FIND("7F",ScheduleCompile!T451)),ISNUMBER(FIND("9F",ScheduleCompile!T451)),ISNUMBER(FIND("4F",ScheduleCompile!T451))),VALUE(LEFT(ScheduleCompile!T451,FIND("F",ScheduleCompile!T451)-1)),ScheduleCompile!T451)))))))</f>
        <v>135</v>
      </c>
      <c r="Z458" s="1">
        <f>IF(AND(ISERROR(IF(ScheduleCompile!U451="Off",0,IF(ScheduleCompile!U451="On",1,IF(ISNUMBER(ScheduleCompile!U451),ScheduleCompile!U451/1,IF(ISTEXT(ScheduleCompile!U451),IF(OR(ISNUMBER(FIND("5F",ScheduleCompile!U451)),ISNUMBER(FIND("0F",ScheduleCompile!U451)),ISNUMBER(FIND("8F",ScheduleCompile!U451)),ISNUMBER(FIND("1F",ScheduleCompile!U451)),ISNUMBER(FIND("2F",ScheduleCompile!U451)),ISNUMBER(FIND("3F",ScheduleCompile!U451)),ISNUMBER(FIND("6F",ScheduleCompile!U451)),ISNUMBER(FIND("7F",ScheduleCompile!U451)),ISNUMBER(FIND("9F",ScheduleCompile!U451)),ISNUMBER(FIND("4F",ScheduleCompile!U451))),VALUE(LEFT(ScheduleCompile!U451,FIND("F",ScheduleCompile!U451)-1)),ScheduleCompile!U451)))))),ISTEXT(ScheduleCompile!#REF!)),"ENDTABLE",IF(ISERROR(IF(ScheduleCompile!U451="Off",0,IF(ScheduleCompile!U451="On",1,IF(ISNUMBER(ScheduleCompile!U451),ScheduleCompile!U451/1,IF(ISTEXT(ScheduleCompile!U451),IF(OR(ISNUMBER(FIND("5F",ScheduleCompile!U451)),ISNUMBER(FIND("0F",ScheduleCompile!U451)),ISNUMBER(FIND("8F",ScheduleCompile!U451)),ISNUMBER(FIND("1F",ScheduleCompile!U451)),ISNUMBER(FIND("2F",ScheduleCompile!U451)),ISNUMBER(FIND("3F",ScheduleCompile!U451)),ISNUMBER(FIND("6F",ScheduleCompile!U451)),ISNUMBER(FIND("7F",ScheduleCompile!U451)),ISNUMBER(FIND("9F",ScheduleCompile!U451)),ISNUMBER(FIND("4F",ScheduleCompile!U451))),VALUE(LEFT(ScheduleCompile!U451,FIND("F",ScheduleCompile!U451)-1)),ScheduleCompile!U451)))))),"",IF(ScheduleCompile!U451="Off",0,IF(ScheduleCompile!U451="On",1,IF(ISNUMBER(ScheduleCompile!U451),ScheduleCompile!U451/1,IF(ISTEXT(ScheduleCompile!U451),IF(OR(ISNUMBER(FIND("5F",ScheduleCompile!U451)),ISNUMBER(FIND("0F",ScheduleCompile!U451)),ISNUMBER(FIND("8F",ScheduleCompile!U451)),ISNUMBER(FIND("1F",ScheduleCompile!U451)),ISNUMBER(FIND("2F",ScheduleCompile!U451)),ISNUMBER(FIND("3F",ScheduleCompile!U451)),ISNUMBER(FIND("6F",ScheduleCompile!U451)),ISNUMBER(FIND("7F",ScheduleCompile!U451)),ISNUMBER(FIND("9F",ScheduleCompile!U451)),ISNUMBER(FIND("4F",ScheduleCompile!U451))),VALUE(LEFT(ScheduleCompile!U451,FIND("F",ScheduleCompile!U451)-1)),ScheduleCompile!U451)))))))</f>
        <v>135</v>
      </c>
      <c r="AA458" s="1">
        <f>IF(AND(ISERROR(IF(ScheduleCompile!V451="Off",0,IF(ScheduleCompile!V451="On",1,IF(ISNUMBER(ScheduleCompile!V451),ScheduleCompile!V451/1,IF(ISTEXT(ScheduleCompile!V451),IF(OR(ISNUMBER(FIND("5F",ScheduleCompile!V451)),ISNUMBER(FIND("0F",ScheduleCompile!V451)),ISNUMBER(FIND("8F",ScheduleCompile!V451)),ISNUMBER(FIND("1F",ScheduleCompile!V451)),ISNUMBER(FIND("2F",ScheduleCompile!V451)),ISNUMBER(FIND("3F",ScheduleCompile!V451)),ISNUMBER(FIND("6F",ScheduleCompile!V451)),ISNUMBER(FIND("7F",ScheduleCompile!V451)),ISNUMBER(FIND("9F",ScheduleCompile!V451)),ISNUMBER(FIND("4F",ScheduleCompile!V451))),VALUE(LEFT(ScheduleCompile!V451,FIND("F",ScheduleCompile!V451)-1)),ScheduleCompile!V451)))))),ISTEXT(ScheduleCompile!#REF!)),"ENDTABLE",IF(ISERROR(IF(ScheduleCompile!V451="Off",0,IF(ScheduleCompile!V451="On",1,IF(ISNUMBER(ScheduleCompile!V451),ScheduleCompile!V451/1,IF(ISTEXT(ScheduleCompile!V451),IF(OR(ISNUMBER(FIND("5F",ScheduleCompile!V451)),ISNUMBER(FIND("0F",ScheduleCompile!V451)),ISNUMBER(FIND("8F",ScheduleCompile!V451)),ISNUMBER(FIND("1F",ScheduleCompile!V451)),ISNUMBER(FIND("2F",ScheduleCompile!V451)),ISNUMBER(FIND("3F",ScheduleCompile!V451)),ISNUMBER(FIND("6F",ScheduleCompile!V451)),ISNUMBER(FIND("7F",ScheduleCompile!V451)),ISNUMBER(FIND("9F",ScheduleCompile!V451)),ISNUMBER(FIND("4F",ScheduleCompile!V451))),VALUE(LEFT(ScheduleCompile!V451,FIND("F",ScheduleCompile!V451)-1)),ScheduleCompile!V451)))))),"",IF(ScheduleCompile!V451="Off",0,IF(ScheduleCompile!V451="On",1,IF(ISNUMBER(ScheduleCompile!V451),ScheduleCompile!V451/1,IF(ISTEXT(ScheduleCompile!V451),IF(OR(ISNUMBER(FIND("5F",ScheduleCompile!V451)),ISNUMBER(FIND("0F",ScheduleCompile!V451)),ISNUMBER(FIND("8F",ScheduleCompile!V451)),ISNUMBER(FIND("1F",ScheduleCompile!V451)),ISNUMBER(FIND("2F",ScheduleCompile!V451)),ISNUMBER(FIND("3F",ScheduleCompile!V451)),ISNUMBER(FIND("6F",ScheduleCompile!V451)),ISNUMBER(FIND("7F",ScheduleCompile!V451)),ISNUMBER(FIND("9F",ScheduleCompile!V451)),ISNUMBER(FIND("4F",ScheduleCompile!V451))),VALUE(LEFT(ScheduleCompile!V451,FIND("F",ScheduleCompile!V451)-1)),ScheduleCompile!V451)))))))</f>
        <v>135</v>
      </c>
      <c r="AB458" s="1">
        <f>IF(AND(ISERROR(IF(ScheduleCompile!W451="Off",0,IF(ScheduleCompile!W451="On",1,IF(ISNUMBER(ScheduleCompile!W451),ScheduleCompile!W451/1,IF(ISTEXT(ScheduleCompile!W451),IF(OR(ISNUMBER(FIND("5F",ScheduleCompile!W451)),ISNUMBER(FIND("0F",ScheduleCompile!W451)),ISNUMBER(FIND("8F",ScheduleCompile!W451)),ISNUMBER(FIND("1F",ScheduleCompile!W451)),ISNUMBER(FIND("2F",ScheduleCompile!W451)),ISNUMBER(FIND("3F",ScheduleCompile!W451)),ISNUMBER(FIND("6F",ScheduleCompile!W451)),ISNUMBER(FIND("7F",ScheduleCompile!W451)),ISNUMBER(FIND("9F",ScheduleCompile!W451)),ISNUMBER(FIND("4F",ScheduleCompile!W451))),VALUE(LEFT(ScheduleCompile!W451,FIND("F",ScheduleCompile!W451)-1)),ScheduleCompile!W451)))))),ISTEXT(ScheduleCompile!#REF!)),"ENDTABLE",IF(ISERROR(IF(ScheduleCompile!W451="Off",0,IF(ScheduleCompile!W451="On",1,IF(ISNUMBER(ScheduleCompile!W451),ScheduleCompile!W451/1,IF(ISTEXT(ScheduleCompile!W451),IF(OR(ISNUMBER(FIND("5F",ScheduleCompile!W451)),ISNUMBER(FIND("0F",ScheduleCompile!W451)),ISNUMBER(FIND("8F",ScheduleCompile!W451)),ISNUMBER(FIND("1F",ScheduleCompile!W451)),ISNUMBER(FIND("2F",ScheduleCompile!W451)),ISNUMBER(FIND("3F",ScheduleCompile!W451)),ISNUMBER(FIND("6F",ScheduleCompile!W451)),ISNUMBER(FIND("7F",ScheduleCompile!W451)),ISNUMBER(FIND("9F",ScheduleCompile!W451)),ISNUMBER(FIND("4F",ScheduleCompile!W451))),VALUE(LEFT(ScheduleCompile!W451,FIND("F",ScheduleCompile!W451)-1)),ScheduleCompile!W451)))))),"",IF(ScheduleCompile!W451="Off",0,IF(ScheduleCompile!W451="On",1,IF(ISNUMBER(ScheduleCompile!W451),ScheduleCompile!W451/1,IF(ISTEXT(ScheduleCompile!W451),IF(OR(ISNUMBER(FIND("5F",ScheduleCompile!W451)),ISNUMBER(FIND("0F",ScheduleCompile!W451)),ISNUMBER(FIND("8F",ScheduleCompile!W451)),ISNUMBER(FIND("1F",ScheduleCompile!W451)),ISNUMBER(FIND("2F",ScheduleCompile!W451)),ISNUMBER(FIND("3F",ScheduleCompile!W451)),ISNUMBER(FIND("6F",ScheduleCompile!W451)),ISNUMBER(FIND("7F",ScheduleCompile!W451)),ISNUMBER(FIND("9F",ScheduleCompile!W451)),ISNUMBER(FIND("4F",ScheduleCompile!W451))),VALUE(LEFT(ScheduleCompile!W451,FIND("F",ScheduleCompile!W451)-1)),ScheduleCompile!W451)))))))</f>
        <v>135</v>
      </c>
      <c r="AC458" s="1">
        <f>IF(AND(ISERROR(IF(ScheduleCompile!X451="Off",0,IF(ScheduleCompile!X451="On",1,IF(ISNUMBER(ScheduleCompile!X451),ScheduleCompile!X451/1,IF(ISTEXT(ScheduleCompile!X451),IF(OR(ISNUMBER(FIND("5F",ScheduleCompile!X451)),ISNUMBER(FIND("0F",ScheduleCompile!X451)),ISNUMBER(FIND("8F",ScheduleCompile!X451)),ISNUMBER(FIND("1F",ScheduleCompile!X451)),ISNUMBER(FIND("2F",ScheduleCompile!X451)),ISNUMBER(FIND("3F",ScheduleCompile!X451)),ISNUMBER(FIND("6F",ScheduleCompile!X451)),ISNUMBER(FIND("7F",ScheduleCompile!X451)),ISNUMBER(FIND("9F",ScheduleCompile!X451)),ISNUMBER(FIND("4F",ScheduleCompile!X451))),VALUE(LEFT(ScheduleCompile!X451,FIND("F",ScheduleCompile!X451)-1)),ScheduleCompile!X451)))))),ISTEXT(ScheduleCompile!#REF!)),"ENDTABLE",IF(ISERROR(IF(ScheduleCompile!X451="Off",0,IF(ScheduleCompile!X451="On",1,IF(ISNUMBER(ScheduleCompile!X451),ScheduleCompile!X451/1,IF(ISTEXT(ScheduleCompile!X451),IF(OR(ISNUMBER(FIND("5F",ScheduleCompile!X451)),ISNUMBER(FIND("0F",ScheduleCompile!X451)),ISNUMBER(FIND("8F",ScheduleCompile!X451)),ISNUMBER(FIND("1F",ScheduleCompile!X451)),ISNUMBER(FIND("2F",ScheduleCompile!X451)),ISNUMBER(FIND("3F",ScheduleCompile!X451)),ISNUMBER(FIND("6F",ScheduleCompile!X451)),ISNUMBER(FIND("7F",ScheduleCompile!X451)),ISNUMBER(FIND("9F",ScheduleCompile!X451)),ISNUMBER(FIND("4F",ScheduleCompile!X451))),VALUE(LEFT(ScheduleCompile!X451,FIND("F",ScheduleCompile!X451)-1)),ScheduleCompile!X451)))))),"",IF(ScheduleCompile!X451="Off",0,IF(ScheduleCompile!X451="On",1,IF(ISNUMBER(ScheduleCompile!X451),ScheduleCompile!X451/1,IF(ISTEXT(ScheduleCompile!X451),IF(OR(ISNUMBER(FIND("5F",ScheduleCompile!X451)),ISNUMBER(FIND("0F",ScheduleCompile!X451)),ISNUMBER(FIND("8F",ScheduleCompile!X451)),ISNUMBER(FIND("1F",ScheduleCompile!X451)),ISNUMBER(FIND("2F",ScheduleCompile!X451)),ISNUMBER(FIND("3F",ScheduleCompile!X451)),ISNUMBER(FIND("6F",ScheduleCompile!X451)),ISNUMBER(FIND("7F",ScheduleCompile!X451)),ISNUMBER(FIND("9F",ScheduleCompile!X451)),ISNUMBER(FIND("4F",ScheduleCompile!X451))),VALUE(LEFT(ScheduleCompile!X451,FIND("F",ScheduleCompile!X451)-1)),ScheduleCompile!X451)))))))</f>
        <v>135</v>
      </c>
      <c r="AD458" s="1">
        <f>IF(AND(ISERROR(IF(ScheduleCompile!Y451="Off",0,IF(ScheduleCompile!Y451="On",1,IF(ISNUMBER(ScheduleCompile!Y451),ScheduleCompile!Y451/1,IF(ISTEXT(ScheduleCompile!Y451),IF(OR(ISNUMBER(FIND("5F",ScheduleCompile!Y451)),ISNUMBER(FIND("0F",ScheduleCompile!Y451)),ISNUMBER(FIND("8F",ScheduleCompile!Y451)),ISNUMBER(FIND("1F",ScheduleCompile!Y451)),ISNUMBER(FIND("2F",ScheduleCompile!Y451)),ISNUMBER(FIND("3F",ScheduleCompile!Y451)),ISNUMBER(FIND("6F",ScheduleCompile!Y451)),ISNUMBER(FIND("7F",ScheduleCompile!Y451)),ISNUMBER(FIND("9F",ScheduleCompile!Y451)),ISNUMBER(FIND("4F",ScheduleCompile!Y451))),VALUE(LEFT(ScheduleCompile!Y451,FIND("F",ScheduleCompile!Y451)-1)),ScheduleCompile!Y451)))))),ISTEXT(ScheduleCompile!#REF!)),"ENDTABLE",IF(ISERROR(IF(ScheduleCompile!Y451="Off",0,IF(ScheduleCompile!Y451="On",1,IF(ISNUMBER(ScheduleCompile!Y451),ScheduleCompile!Y451/1,IF(ISTEXT(ScheduleCompile!Y451),IF(OR(ISNUMBER(FIND("5F",ScheduleCompile!Y451)),ISNUMBER(FIND("0F",ScheduleCompile!Y451)),ISNUMBER(FIND("8F",ScheduleCompile!Y451)),ISNUMBER(FIND("1F",ScheduleCompile!Y451)),ISNUMBER(FIND("2F",ScheduleCompile!Y451)),ISNUMBER(FIND("3F",ScheduleCompile!Y451)),ISNUMBER(FIND("6F",ScheduleCompile!Y451)),ISNUMBER(FIND("7F",ScheduleCompile!Y451)),ISNUMBER(FIND("9F",ScheduleCompile!Y451)),ISNUMBER(FIND("4F",ScheduleCompile!Y451))),VALUE(LEFT(ScheduleCompile!Y451,FIND("F",ScheduleCompile!Y451)-1)),ScheduleCompile!Y451)))))),"",IF(ScheduleCompile!Y451="Off",0,IF(ScheduleCompile!Y451="On",1,IF(ISNUMBER(ScheduleCompile!Y451),ScheduleCompile!Y451/1,IF(ISTEXT(ScheduleCompile!Y451),IF(OR(ISNUMBER(FIND("5F",ScheduleCompile!Y451)),ISNUMBER(FIND("0F",ScheduleCompile!Y451)),ISNUMBER(FIND("8F",ScheduleCompile!Y451)),ISNUMBER(FIND("1F",ScheduleCompile!Y451)),ISNUMBER(FIND("2F",ScheduleCompile!Y451)),ISNUMBER(FIND("3F",ScheduleCompile!Y451)),ISNUMBER(FIND("6F",ScheduleCompile!Y451)),ISNUMBER(FIND("7F",ScheduleCompile!Y451)),ISNUMBER(FIND("9F",ScheduleCompile!Y451)),ISNUMBER(FIND("4F",ScheduleCompile!Y451))),VALUE(LEFT(ScheduleCompile!Y451,FIND("F",ScheduleCompile!Y451)-1)),ScheduleCompile!Y451)))))))</f>
        <v>135</v>
      </c>
    </row>
    <row r="459" spans="1:30" x14ac:dyDescent="0.25">
      <c r="A459" t="str">
        <f t="shared" si="31"/>
        <v>SchDay "SchoolOccupancyWD"  Type = "Fraction" Hr = (0, 0, 0, 0, 0, 0, 0, 0.05, 0.75, 0.9, 0.9, 0.8, 0.8, 0.8, 0.8, 0.45, 0.15, 0.05, 0.15, 0.2, 0.2, 0.1, 0, 0) ..</v>
      </c>
      <c r="B459" s="1" t="s">
        <v>623</v>
      </c>
      <c r="C459" t="str">
        <f t="shared" si="32"/>
        <v xml:space="preserve">SchDay "SchoolOccupancyWD"  Type = "Fraction" Hr = </v>
      </c>
      <c r="D459" t="str">
        <f t="shared" si="33"/>
        <v>(0, 0, 0, 0, 0, 0, 0, 0.05, 0.75, 0.9, 0.9, 0.8, 0.8, 0.8, 0.8, 0.45, 0.15, 0.05, 0.15, 0.2, 0.2, 0.1, 0, 0) ..</v>
      </c>
      <c r="E459" s="30" t="str">
        <f>ScheduleCompile!A452</f>
        <v>SchoolOccupancyWD</v>
      </c>
      <c r="F459" t="str">
        <f t="shared" si="34"/>
        <v>Fraction</v>
      </c>
      <c r="G459" s="1">
        <f>IF(AND(ISERROR(IF(ScheduleCompile!B452="Off",0,IF(ScheduleCompile!B452="On",1,IF(ISNUMBER(ScheduleCompile!B452),ScheduleCompile!B452/1,IF(ISTEXT(ScheduleCompile!B452),IF(OR(ISNUMBER(FIND("5F",ScheduleCompile!B452)),ISNUMBER(FIND("0F",ScheduleCompile!B452)),ISNUMBER(FIND("8F",ScheduleCompile!B452)),ISNUMBER(FIND("1F",ScheduleCompile!B452)),ISNUMBER(FIND("2F",ScheduleCompile!B452)),ISNUMBER(FIND("3F",ScheduleCompile!B452)),ISNUMBER(FIND("6F",ScheduleCompile!B452)),ISNUMBER(FIND("7F",ScheduleCompile!B452)),ISNUMBER(FIND("9F",ScheduleCompile!B452)),ISNUMBER(FIND("4F",ScheduleCompile!B452))),VALUE(LEFT(ScheduleCompile!B452,FIND("F",ScheduleCompile!B452)-1)),ScheduleCompile!B452)))))),ISTEXT(ScheduleCompile!#REF!)),"ENDTABLE",IF(ISERROR(IF(ScheduleCompile!B452="Off",0,IF(ScheduleCompile!B452="On",1,IF(ISNUMBER(ScheduleCompile!B452),ScheduleCompile!B452/1,IF(ISTEXT(ScheduleCompile!B452),IF(OR(ISNUMBER(FIND("5F",ScheduleCompile!B452)),ISNUMBER(FIND("0F",ScheduleCompile!B452)),ISNUMBER(FIND("8F",ScheduleCompile!B452)),ISNUMBER(FIND("1F",ScheduleCompile!B452)),ISNUMBER(FIND("2F",ScheduleCompile!B452)),ISNUMBER(FIND("3F",ScheduleCompile!B452)),ISNUMBER(FIND("6F",ScheduleCompile!B452)),ISNUMBER(FIND("7F",ScheduleCompile!B452)),ISNUMBER(FIND("9F",ScheduleCompile!B452)),ISNUMBER(FIND("4F",ScheduleCompile!B452))),VALUE(LEFT(ScheduleCompile!B452,FIND("F",ScheduleCompile!B452)-1)),ScheduleCompile!B452)))))),"",IF(ScheduleCompile!B452="Off",0,IF(ScheduleCompile!B452="On",1,IF(ISNUMBER(ScheduleCompile!B452),ScheduleCompile!B452/1,IF(ISTEXT(ScheduleCompile!B452),IF(OR(ISNUMBER(FIND("5F",ScheduleCompile!B452)),ISNUMBER(FIND("0F",ScheduleCompile!B452)),ISNUMBER(FIND("8F",ScheduleCompile!B452)),ISNUMBER(FIND("1F",ScheduleCompile!B452)),ISNUMBER(FIND("2F",ScheduleCompile!B452)),ISNUMBER(FIND("3F",ScheduleCompile!B452)),ISNUMBER(FIND("6F",ScheduleCompile!B452)),ISNUMBER(FIND("7F",ScheduleCompile!B452)),ISNUMBER(FIND("9F",ScheduleCompile!B452)),ISNUMBER(FIND("4F",ScheduleCompile!B452))),VALUE(LEFT(ScheduleCompile!B452,FIND("F",ScheduleCompile!B452)-1)),ScheduleCompile!B452)))))))</f>
        <v>0</v>
      </c>
      <c r="H459" s="1">
        <f>IF(AND(ISERROR(IF(ScheduleCompile!C452="Off",0,IF(ScheduleCompile!C452="On",1,IF(ISNUMBER(ScheduleCompile!C452),ScheduleCompile!C452/1,IF(ISTEXT(ScheduleCompile!C452),IF(OR(ISNUMBER(FIND("5F",ScheduleCompile!C452)),ISNUMBER(FIND("0F",ScheduleCompile!C452)),ISNUMBER(FIND("8F",ScheduleCompile!C452)),ISNUMBER(FIND("1F",ScheduleCompile!C452)),ISNUMBER(FIND("2F",ScheduleCompile!C452)),ISNUMBER(FIND("3F",ScheduleCompile!C452)),ISNUMBER(FIND("6F",ScheduleCompile!C452)),ISNUMBER(FIND("7F",ScheduleCompile!C452)),ISNUMBER(FIND("9F",ScheduleCompile!C452)),ISNUMBER(FIND("4F",ScheduleCompile!C452))),VALUE(LEFT(ScheduleCompile!C452,FIND("F",ScheduleCompile!C452)-1)),ScheduleCompile!C452)))))),ISTEXT(ScheduleCompile!#REF!)),"ENDTABLE",IF(ISERROR(IF(ScheduleCompile!C452="Off",0,IF(ScheduleCompile!C452="On",1,IF(ISNUMBER(ScheduleCompile!C452),ScheduleCompile!C452/1,IF(ISTEXT(ScheduleCompile!C452),IF(OR(ISNUMBER(FIND("5F",ScheduleCompile!C452)),ISNUMBER(FIND("0F",ScheduleCompile!C452)),ISNUMBER(FIND("8F",ScheduleCompile!C452)),ISNUMBER(FIND("1F",ScheduleCompile!C452)),ISNUMBER(FIND("2F",ScheduleCompile!C452)),ISNUMBER(FIND("3F",ScheduleCompile!C452)),ISNUMBER(FIND("6F",ScheduleCompile!C452)),ISNUMBER(FIND("7F",ScheduleCompile!C452)),ISNUMBER(FIND("9F",ScheduleCompile!C452)),ISNUMBER(FIND("4F",ScheduleCompile!C452))),VALUE(LEFT(ScheduleCompile!C452,FIND("F",ScheduleCompile!C452)-1)),ScheduleCompile!C452)))))),"",IF(ScheduleCompile!C452="Off",0,IF(ScheduleCompile!C452="On",1,IF(ISNUMBER(ScheduleCompile!C452),ScheduleCompile!C452/1,IF(ISTEXT(ScheduleCompile!C452),IF(OR(ISNUMBER(FIND("5F",ScheduleCompile!C452)),ISNUMBER(FIND("0F",ScheduleCompile!C452)),ISNUMBER(FIND("8F",ScheduleCompile!C452)),ISNUMBER(FIND("1F",ScheduleCompile!C452)),ISNUMBER(FIND("2F",ScheduleCompile!C452)),ISNUMBER(FIND("3F",ScheduleCompile!C452)),ISNUMBER(FIND("6F",ScheduleCompile!C452)),ISNUMBER(FIND("7F",ScheduleCompile!C452)),ISNUMBER(FIND("9F",ScheduleCompile!C452)),ISNUMBER(FIND("4F",ScheduleCompile!C452))),VALUE(LEFT(ScheduleCompile!C452,FIND("F",ScheduleCompile!C452)-1)),ScheduleCompile!C452)))))))</f>
        <v>0</v>
      </c>
      <c r="I459" s="1">
        <f>IF(AND(ISERROR(IF(ScheduleCompile!D452="Off",0,IF(ScheduleCompile!D452="On",1,IF(ISNUMBER(ScheduleCompile!D452),ScheduleCompile!D452/1,IF(ISTEXT(ScheduleCompile!D452),IF(OR(ISNUMBER(FIND("5F",ScheduleCompile!D452)),ISNUMBER(FIND("0F",ScheduleCompile!D452)),ISNUMBER(FIND("8F",ScheduleCompile!D452)),ISNUMBER(FIND("1F",ScheduleCompile!D452)),ISNUMBER(FIND("2F",ScheduleCompile!D452)),ISNUMBER(FIND("3F",ScheduleCompile!D452)),ISNUMBER(FIND("6F",ScheduleCompile!D452)),ISNUMBER(FIND("7F",ScheduleCompile!D452)),ISNUMBER(FIND("9F",ScheduleCompile!D452)),ISNUMBER(FIND("4F",ScheduleCompile!D452))),VALUE(LEFT(ScheduleCompile!D452,FIND("F",ScheduleCompile!D452)-1)),ScheduleCompile!D452)))))),ISTEXT(ScheduleCompile!#REF!)),"ENDTABLE",IF(ISERROR(IF(ScheduleCompile!D452="Off",0,IF(ScheduleCompile!D452="On",1,IF(ISNUMBER(ScheduleCompile!D452),ScheduleCompile!D452/1,IF(ISTEXT(ScheduleCompile!D452),IF(OR(ISNUMBER(FIND("5F",ScheduleCompile!D452)),ISNUMBER(FIND("0F",ScheduleCompile!D452)),ISNUMBER(FIND("8F",ScheduleCompile!D452)),ISNUMBER(FIND("1F",ScheduleCompile!D452)),ISNUMBER(FIND("2F",ScheduleCompile!D452)),ISNUMBER(FIND("3F",ScheduleCompile!D452)),ISNUMBER(FIND("6F",ScheduleCompile!D452)),ISNUMBER(FIND("7F",ScheduleCompile!D452)),ISNUMBER(FIND("9F",ScheduleCompile!D452)),ISNUMBER(FIND("4F",ScheduleCompile!D452))),VALUE(LEFT(ScheduleCompile!D452,FIND("F",ScheduleCompile!D452)-1)),ScheduleCompile!D452)))))),"",IF(ScheduleCompile!D452="Off",0,IF(ScheduleCompile!D452="On",1,IF(ISNUMBER(ScheduleCompile!D452),ScheduleCompile!D452/1,IF(ISTEXT(ScheduleCompile!D452),IF(OR(ISNUMBER(FIND("5F",ScheduleCompile!D452)),ISNUMBER(FIND("0F",ScheduleCompile!D452)),ISNUMBER(FIND("8F",ScheduleCompile!D452)),ISNUMBER(FIND("1F",ScheduleCompile!D452)),ISNUMBER(FIND("2F",ScheduleCompile!D452)),ISNUMBER(FIND("3F",ScheduleCompile!D452)),ISNUMBER(FIND("6F",ScheduleCompile!D452)),ISNUMBER(FIND("7F",ScheduleCompile!D452)),ISNUMBER(FIND("9F",ScheduleCompile!D452)),ISNUMBER(FIND("4F",ScheduleCompile!D452))),VALUE(LEFT(ScheduleCompile!D452,FIND("F",ScheduleCompile!D452)-1)),ScheduleCompile!D452)))))))</f>
        <v>0</v>
      </c>
      <c r="J459" s="1">
        <f>IF(AND(ISERROR(IF(ScheduleCompile!E452="Off",0,IF(ScheduleCompile!E452="On",1,IF(ISNUMBER(ScheduleCompile!E452),ScheduleCompile!E452/1,IF(ISTEXT(ScheduleCompile!E452),IF(OR(ISNUMBER(FIND("5F",ScheduleCompile!E452)),ISNUMBER(FIND("0F",ScheduleCompile!E452)),ISNUMBER(FIND("8F",ScheduleCompile!E452)),ISNUMBER(FIND("1F",ScheduleCompile!E452)),ISNUMBER(FIND("2F",ScheduleCompile!E452)),ISNUMBER(FIND("3F",ScheduleCompile!E452)),ISNUMBER(FIND("6F",ScheduleCompile!E452)),ISNUMBER(FIND("7F",ScheduleCompile!E452)),ISNUMBER(FIND("9F",ScheduleCompile!E452)),ISNUMBER(FIND("4F",ScheduleCompile!E452))),VALUE(LEFT(ScheduleCompile!E452,FIND("F",ScheduleCompile!E452)-1)),ScheduleCompile!E452)))))),ISTEXT(ScheduleCompile!#REF!)),"ENDTABLE",IF(ISERROR(IF(ScheduleCompile!E452="Off",0,IF(ScheduleCompile!E452="On",1,IF(ISNUMBER(ScheduleCompile!E452),ScheduleCompile!E452/1,IF(ISTEXT(ScheduleCompile!E452),IF(OR(ISNUMBER(FIND("5F",ScheduleCompile!E452)),ISNUMBER(FIND("0F",ScheduleCompile!E452)),ISNUMBER(FIND("8F",ScheduleCompile!E452)),ISNUMBER(FIND("1F",ScheduleCompile!E452)),ISNUMBER(FIND("2F",ScheduleCompile!E452)),ISNUMBER(FIND("3F",ScheduleCompile!E452)),ISNUMBER(FIND("6F",ScheduleCompile!E452)),ISNUMBER(FIND("7F",ScheduleCompile!E452)),ISNUMBER(FIND("9F",ScheduleCompile!E452)),ISNUMBER(FIND("4F",ScheduleCompile!E452))),VALUE(LEFT(ScheduleCompile!E452,FIND("F",ScheduleCompile!E452)-1)),ScheduleCompile!E452)))))),"",IF(ScheduleCompile!E452="Off",0,IF(ScheduleCompile!E452="On",1,IF(ISNUMBER(ScheduleCompile!E452),ScheduleCompile!E452/1,IF(ISTEXT(ScheduleCompile!E452),IF(OR(ISNUMBER(FIND("5F",ScheduleCompile!E452)),ISNUMBER(FIND("0F",ScheduleCompile!E452)),ISNUMBER(FIND("8F",ScheduleCompile!E452)),ISNUMBER(FIND("1F",ScheduleCompile!E452)),ISNUMBER(FIND("2F",ScheduleCompile!E452)),ISNUMBER(FIND("3F",ScheduleCompile!E452)),ISNUMBER(FIND("6F",ScheduleCompile!E452)),ISNUMBER(FIND("7F",ScheduleCompile!E452)),ISNUMBER(FIND("9F",ScheduleCompile!E452)),ISNUMBER(FIND("4F",ScheduleCompile!E452))),VALUE(LEFT(ScheduleCompile!E452,FIND("F",ScheduleCompile!E452)-1)),ScheduleCompile!E452)))))))</f>
        <v>0</v>
      </c>
      <c r="K459" s="1">
        <f>IF(AND(ISERROR(IF(ScheduleCompile!F452="Off",0,IF(ScheduleCompile!F452="On",1,IF(ISNUMBER(ScheduleCompile!F452),ScheduleCompile!F452/1,IF(ISTEXT(ScheduleCompile!F452),IF(OR(ISNUMBER(FIND("5F",ScheduleCompile!F452)),ISNUMBER(FIND("0F",ScheduleCompile!F452)),ISNUMBER(FIND("8F",ScheduleCompile!F452)),ISNUMBER(FIND("1F",ScheduleCompile!F452)),ISNUMBER(FIND("2F",ScheduleCompile!F452)),ISNUMBER(FIND("3F",ScheduleCompile!F452)),ISNUMBER(FIND("6F",ScheduleCompile!F452)),ISNUMBER(FIND("7F",ScheduleCompile!F452)),ISNUMBER(FIND("9F",ScheduleCompile!F452)),ISNUMBER(FIND("4F",ScheduleCompile!F452))),VALUE(LEFT(ScheduleCompile!F452,FIND("F",ScheduleCompile!F452)-1)),ScheduleCompile!F452)))))),ISTEXT(ScheduleCompile!#REF!)),"ENDTABLE",IF(ISERROR(IF(ScheduleCompile!F452="Off",0,IF(ScheduleCompile!F452="On",1,IF(ISNUMBER(ScheduleCompile!F452),ScheduleCompile!F452/1,IF(ISTEXT(ScheduleCompile!F452),IF(OR(ISNUMBER(FIND("5F",ScheduleCompile!F452)),ISNUMBER(FIND("0F",ScheduleCompile!F452)),ISNUMBER(FIND("8F",ScheduleCompile!F452)),ISNUMBER(FIND("1F",ScheduleCompile!F452)),ISNUMBER(FIND("2F",ScheduleCompile!F452)),ISNUMBER(FIND("3F",ScheduleCompile!F452)),ISNUMBER(FIND("6F",ScheduleCompile!F452)),ISNUMBER(FIND("7F",ScheduleCompile!F452)),ISNUMBER(FIND("9F",ScheduleCompile!F452)),ISNUMBER(FIND("4F",ScheduleCompile!F452))),VALUE(LEFT(ScheduleCompile!F452,FIND("F",ScheduleCompile!F452)-1)),ScheduleCompile!F452)))))),"",IF(ScheduleCompile!F452="Off",0,IF(ScheduleCompile!F452="On",1,IF(ISNUMBER(ScheduleCompile!F452),ScheduleCompile!F452/1,IF(ISTEXT(ScheduleCompile!F452),IF(OR(ISNUMBER(FIND("5F",ScheduleCompile!F452)),ISNUMBER(FIND("0F",ScheduleCompile!F452)),ISNUMBER(FIND("8F",ScheduleCompile!F452)),ISNUMBER(FIND("1F",ScheduleCompile!F452)),ISNUMBER(FIND("2F",ScheduleCompile!F452)),ISNUMBER(FIND("3F",ScheduleCompile!F452)),ISNUMBER(FIND("6F",ScheduleCompile!F452)),ISNUMBER(FIND("7F",ScheduleCompile!F452)),ISNUMBER(FIND("9F",ScheduleCompile!F452)),ISNUMBER(FIND("4F",ScheduleCompile!F452))),VALUE(LEFT(ScheduleCompile!F452,FIND("F",ScheduleCompile!F452)-1)),ScheduleCompile!F452)))))))</f>
        <v>0</v>
      </c>
      <c r="L459" s="1">
        <f>IF(AND(ISERROR(IF(ScheduleCompile!G452="Off",0,IF(ScheduleCompile!G452="On",1,IF(ISNUMBER(ScheduleCompile!G452),ScheduleCompile!G452/1,IF(ISTEXT(ScheduleCompile!G452),IF(OR(ISNUMBER(FIND("5F",ScheduleCompile!G452)),ISNUMBER(FIND("0F",ScheduleCompile!G452)),ISNUMBER(FIND("8F",ScheduleCompile!G452)),ISNUMBER(FIND("1F",ScheduleCompile!G452)),ISNUMBER(FIND("2F",ScheduleCompile!G452)),ISNUMBER(FIND("3F",ScheduleCompile!G452)),ISNUMBER(FIND("6F",ScheduleCompile!G452)),ISNUMBER(FIND("7F",ScheduleCompile!G452)),ISNUMBER(FIND("9F",ScheduleCompile!G452)),ISNUMBER(FIND("4F",ScheduleCompile!G452))),VALUE(LEFT(ScheduleCompile!G452,FIND("F",ScheduleCompile!G452)-1)),ScheduleCompile!G452)))))),ISTEXT(ScheduleCompile!#REF!)),"ENDTABLE",IF(ISERROR(IF(ScheduleCompile!G452="Off",0,IF(ScheduleCompile!G452="On",1,IF(ISNUMBER(ScheduleCompile!G452),ScheduleCompile!G452/1,IF(ISTEXT(ScheduleCompile!G452),IF(OR(ISNUMBER(FIND("5F",ScheduleCompile!G452)),ISNUMBER(FIND("0F",ScheduleCompile!G452)),ISNUMBER(FIND("8F",ScheduleCompile!G452)),ISNUMBER(FIND("1F",ScheduleCompile!G452)),ISNUMBER(FIND("2F",ScheduleCompile!G452)),ISNUMBER(FIND("3F",ScheduleCompile!G452)),ISNUMBER(FIND("6F",ScheduleCompile!G452)),ISNUMBER(FIND("7F",ScheduleCompile!G452)),ISNUMBER(FIND("9F",ScheduleCompile!G452)),ISNUMBER(FIND("4F",ScheduleCompile!G452))),VALUE(LEFT(ScheduleCompile!G452,FIND("F",ScheduleCompile!G452)-1)),ScheduleCompile!G452)))))),"",IF(ScheduleCompile!G452="Off",0,IF(ScheduleCompile!G452="On",1,IF(ISNUMBER(ScheduleCompile!G452),ScheduleCompile!G452/1,IF(ISTEXT(ScheduleCompile!G452),IF(OR(ISNUMBER(FIND("5F",ScheduleCompile!G452)),ISNUMBER(FIND("0F",ScheduleCompile!G452)),ISNUMBER(FIND("8F",ScheduleCompile!G452)),ISNUMBER(FIND("1F",ScheduleCompile!G452)),ISNUMBER(FIND("2F",ScheduleCompile!G452)),ISNUMBER(FIND("3F",ScheduleCompile!G452)),ISNUMBER(FIND("6F",ScheduleCompile!G452)),ISNUMBER(FIND("7F",ScheduleCompile!G452)),ISNUMBER(FIND("9F",ScheduleCompile!G452)),ISNUMBER(FIND("4F",ScheduleCompile!G452))),VALUE(LEFT(ScheduleCompile!G452,FIND("F",ScheduleCompile!G452)-1)),ScheduleCompile!G452)))))))</f>
        <v>0</v>
      </c>
      <c r="M459" s="1">
        <f>IF(AND(ISERROR(IF(ScheduleCompile!H452="Off",0,IF(ScheduleCompile!H452="On",1,IF(ISNUMBER(ScheduleCompile!H452),ScheduleCompile!H452/1,IF(ISTEXT(ScheduleCompile!H452),IF(OR(ISNUMBER(FIND("5F",ScheduleCompile!H452)),ISNUMBER(FIND("0F",ScheduleCompile!H452)),ISNUMBER(FIND("8F",ScheduleCompile!H452)),ISNUMBER(FIND("1F",ScheduleCompile!H452)),ISNUMBER(FIND("2F",ScheduleCompile!H452)),ISNUMBER(FIND("3F",ScheduleCompile!H452)),ISNUMBER(FIND("6F",ScheduleCompile!H452)),ISNUMBER(FIND("7F",ScheduleCompile!H452)),ISNUMBER(FIND("9F",ScheduleCompile!H452)),ISNUMBER(FIND("4F",ScheduleCompile!H452))),VALUE(LEFT(ScheduleCompile!H452,FIND("F",ScheduleCompile!H452)-1)),ScheduleCompile!H452)))))),ISTEXT(ScheduleCompile!#REF!)),"ENDTABLE",IF(ISERROR(IF(ScheduleCompile!H452="Off",0,IF(ScheduleCompile!H452="On",1,IF(ISNUMBER(ScheduleCompile!H452),ScheduleCompile!H452/1,IF(ISTEXT(ScheduleCompile!H452),IF(OR(ISNUMBER(FIND("5F",ScheduleCompile!H452)),ISNUMBER(FIND("0F",ScheduleCompile!H452)),ISNUMBER(FIND("8F",ScheduleCompile!H452)),ISNUMBER(FIND("1F",ScheduleCompile!H452)),ISNUMBER(FIND("2F",ScheduleCompile!H452)),ISNUMBER(FIND("3F",ScheduleCompile!H452)),ISNUMBER(FIND("6F",ScheduleCompile!H452)),ISNUMBER(FIND("7F",ScheduleCompile!H452)),ISNUMBER(FIND("9F",ScheduleCompile!H452)),ISNUMBER(FIND("4F",ScheduleCompile!H452))),VALUE(LEFT(ScheduleCompile!H452,FIND("F",ScheduleCompile!H452)-1)),ScheduleCompile!H452)))))),"",IF(ScheduleCompile!H452="Off",0,IF(ScheduleCompile!H452="On",1,IF(ISNUMBER(ScheduleCompile!H452),ScheduleCompile!H452/1,IF(ISTEXT(ScheduleCompile!H452),IF(OR(ISNUMBER(FIND("5F",ScheduleCompile!H452)),ISNUMBER(FIND("0F",ScheduleCompile!H452)),ISNUMBER(FIND("8F",ScheduleCompile!H452)),ISNUMBER(FIND("1F",ScheduleCompile!H452)),ISNUMBER(FIND("2F",ScheduleCompile!H452)),ISNUMBER(FIND("3F",ScheduleCompile!H452)),ISNUMBER(FIND("6F",ScheduleCompile!H452)),ISNUMBER(FIND("7F",ScheduleCompile!H452)),ISNUMBER(FIND("9F",ScheduleCompile!H452)),ISNUMBER(FIND("4F",ScheduleCompile!H452))),VALUE(LEFT(ScheduleCompile!H452,FIND("F",ScheduleCompile!H452)-1)),ScheduleCompile!H452)))))))</f>
        <v>0</v>
      </c>
      <c r="N459" s="1">
        <f>IF(AND(ISERROR(IF(ScheduleCompile!I452="Off",0,IF(ScheduleCompile!I452="On",1,IF(ISNUMBER(ScheduleCompile!I452),ScheduleCompile!I452/1,IF(ISTEXT(ScheduleCompile!I452),IF(OR(ISNUMBER(FIND("5F",ScheduleCompile!I452)),ISNUMBER(FIND("0F",ScheduleCompile!I452)),ISNUMBER(FIND("8F",ScheduleCompile!I452)),ISNUMBER(FIND("1F",ScheduleCompile!I452)),ISNUMBER(FIND("2F",ScheduleCompile!I452)),ISNUMBER(FIND("3F",ScheduleCompile!I452)),ISNUMBER(FIND("6F",ScheduleCompile!I452)),ISNUMBER(FIND("7F",ScheduleCompile!I452)),ISNUMBER(FIND("9F",ScheduleCompile!I452)),ISNUMBER(FIND("4F",ScheduleCompile!I452))),VALUE(LEFT(ScheduleCompile!I452,FIND("F",ScheduleCompile!I452)-1)),ScheduleCompile!I452)))))),ISTEXT(ScheduleCompile!#REF!)),"ENDTABLE",IF(ISERROR(IF(ScheduleCompile!I452="Off",0,IF(ScheduleCompile!I452="On",1,IF(ISNUMBER(ScheduleCompile!I452),ScheduleCompile!I452/1,IF(ISTEXT(ScheduleCompile!I452),IF(OR(ISNUMBER(FIND("5F",ScheduleCompile!I452)),ISNUMBER(FIND("0F",ScheduleCompile!I452)),ISNUMBER(FIND("8F",ScheduleCompile!I452)),ISNUMBER(FIND("1F",ScheduleCompile!I452)),ISNUMBER(FIND("2F",ScheduleCompile!I452)),ISNUMBER(FIND("3F",ScheduleCompile!I452)),ISNUMBER(FIND("6F",ScheduleCompile!I452)),ISNUMBER(FIND("7F",ScheduleCompile!I452)),ISNUMBER(FIND("9F",ScheduleCompile!I452)),ISNUMBER(FIND("4F",ScheduleCompile!I452))),VALUE(LEFT(ScheduleCompile!I452,FIND("F",ScheduleCompile!I452)-1)),ScheduleCompile!I452)))))),"",IF(ScheduleCompile!I452="Off",0,IF(ScheduleCompile!I452="On",1,IF(ISNUMBER(ScheduleCompile!I452),ScheduleCompile!I452/1,IF(ISTEXT(ScheduleCompile!I452),IF(OR(ISNUMBER(FIND("5F",ScheduleCompile!I452)),ISNUMBER(FIND("0F",ScheduleCompile!I452)),ISNUMBER(FIND("8F",ScheduleCompile!I452)),ISNUMBER(FIND("1F",ScheduleCompile!I452)),ISNUMBER(FIND("2F",ScheduleCompile!I452)),ISNUMBER(FIND("3F",ScheduleCompile!I452)),ISNUMBER(FIND("6F",ScheduleCompile!I452)),ISNUMBER(FIND("7F",ScheduleCompile!I452)),ISNUMBER(FIND("9F",ScheduleCompile!I452)),ISNUMBER(FIND("4F",ScheduleCompile!I452))),VALUE(LEFT(ScheduleCompile!I452,FIND("F",ScheduleCompile!I452)-1)),ScheduleCompile!I452)))))))</f>
        <v>0.05</v>
      </c>
      <c r="O459" s="1">
        <f>IF(AND(ISERROR(IF(ScheduleCompile!J452="Off",0,IF(ScheduleCompile!J452="On",1,IF(ISNUMBER(ScheduleCompile!J452),ScheduleCompile!J452/1,IF(ISTEXT(ScheduleCompile!J452),IF(OR(ISNUMBER(FIND("5F",ScheduleCompile!J452)),ISNUMBER(FIND("0F",ScheduleCompile!J452)),ISNUMBER(FIND("8F",ScheduleCompile!J452)),ISNUMBER(FIND("1F",ScheduleCompile!J452)),ISNUMBER(FIND("2F",ScheduleCompile!J452)),ISNUMBER(FIND("3F",ScheduleCompile!J452)),ISNUMBER(FIND("6F",ScheduleCompile!J452)),ISNUMBER(FIND("7F",ScheduleCompile!J452)),ISNUMBER(FIND("9F",ScheduleCompile!J452)),ISNUMBER(FIND("4F",ScheduleCompile!J452))),VALUE(LEFT(ScheduleCompile!J452,FIND("F",ScheduleCompile!J452)-1)),ScheduleCompile!J452)))))),ISTEXT(ScheduleCompile!#REF!)),"ENDTABLE",IF(ISERROR(IF(ScheduleCompile!J452="Off",0,IF(ScheduleCompile!J452="On",1,IF(ISNUMBER(ScheduleCompile!J452),ScheduleCompile!J452/1,IF(ISTEXT(ScheduleCompile!J452),IF(OR(ISNUMBER(FIND("5F",ScheduleCompile!J452)),ISNUMBER(FIND("0F",ScheduleCompile!J452)),ISNUMBER(FIND("8F",ScheduleCompile!J452)),ISNUMBER(FIND("1F",ScheduleCompile!J452)),ISNUMBER(FIND("2F",ScheduleCompile!J452)),ISNUMBER(FIND("3F",ScheduleCompile!J452)),ISNUMBER(FIND("6F",ScheduleCompile!J452)),ISNUMBER(FIND("7F",ScheduleCompile!J452)),ISNUMBER(FIND("9F",ScheduleCompile!J452)),ISNUMBER(FIND("4F",ScheduleCompile!J452))),VALUE(LEFT(ScheduleCompile!J452,FIND("F",ScheduleCompile!J452)-1)),ScheduleCompile!J452)))))),"",IF(ScheduleCompile!J452="Off",0,IF(ScheduleCompile!J452="On",1,IF(ISNUMBER(ScheduleCompile!J452),ScheduleCompile!J452/1,IF(ISTEXT(ScheduleCompile!J452),IF(OR(ISNUMBER(FIND("5F",ScheduleCompile!J452)),ISNUMBER(FIND("0F",ScheduleCompile!J452)),ISNUMBER(FIND("8F",ScheduleCompile!J452)),ISNUMBER(FIND("1F",ScheduleCompile!J452)),ISNUMBER(FIND("2F",ScheduleCompile!J452)),ISNUMBER(FIND("3F",ScheduleCompile!J452)),ISNUMBER(FIND("6F",ScheduleCompile!J452)),ISNUMBER(FIND("7F",ScheduleCompile!J452)),ISNUMBER(FIND("9F",ScheduleCompile!J452)),ISNUMBER(FIND("4F",ScheduleCompile!J452))),VALUE(LEFT(ScheduleCompile!J452,FIND("F",ScheduleCompile!J452)-1)),ScheduleCompile!J452)))))))</f>
        <v>0.75</v>
      </c>
      <c r="P459" s="1">
        <f>IF(AND(ISERROR(IF(ScheduleCompile!K452="Off",0,IF(ScheduleCompile!K452="On",1,IF(ISNUMBER(ScheduleCompile!K452),ScheduleCompile!K452/1,IF(ISTEXT(ScheduleCompile!K452),IF(OR(ISNUMBER(FIND("5F",ScheduleCompile!K452)),ISNUMBER(FIND("0F",ScheduleCompile!K452)),ISNUMBER(FIND("8F",ScheduleCompile!K452)),ISNUMBER(FIND("1F",ScheduleCompile!K452)),ISNUMBER(FIND("2F",ScheduleCompile!K452)),ISNUMBER(FIND("3F",ScheduleCompile!K452)),ISNUMBER(FIND("6F",ScheduleCompile!K452)),ISNUMBER(FIND("7F",ScheduleCompile!K452)),ISNUMBER(FIND("9F",ScheduleCompile!K452)),ISNUMBER(FIND("4F",ScheduleCompile!K452))),VALUE(LEFT(ScheduleCompile!K452,FIND("F",ScheduleCompile!K452)-1)),ScheduleCompile!K452)))))),ISTEXT(ScheduleCompile!#REF!)),"ENDTABLE",IF(ISERROR(IF(ScheduleCompile!K452="Off",0,IF(ScheduleCompile!K452="On",1,IF(ISNUMBER(ScheduleCompile!K452),ScheduleCompile!K452/1,IF(ISTEXT(ScheduleCompile!K452),IF(OR(ISNUMBER(FIND("5F",ScheduleCompile!K452)),ISNUMBER(FIND("0F",ScheduleCompile!K452)),ISNUMBER(FIND("8F",ScheduleCompile!K452)),ISNUMBER(FIND("1F",ScheduleCompile!K452)),ISNUMBER(FIND("2F",ScheduleCompile!K452)),ISNUMBER(FIND("3F",ScheduleCompile!K452)),ISNUMBER(FIND("6F",ScheduleCompile!K452)),ISNUMBER(FIND("7F",ScheduleCompile!K452)),ISNUMBER(FIND("9F",ScheduleCompile!K452)),ISNUMBER(FIND("4F",ScheduleCompile!K452))),VALUE(LEFT(ScheduleCompile!K452,FIND("F",ScheduleCompile!K452)-1)),ScheduleCompile!K452)))))),"",IF(ScheduleCompile!K452="Off",0,IF(ScheduleCompile!K452="On",1,IF(ISNUMBER(ScheduleCompile!K452),ScheduleCompile!K452/1,IF(ISTEXT(ScheduleCompile!K452),IF(OR(ISNUMBER(FIND("5F",ScheduleCompile!K452)),ISNUMBER(FIND("0F",ScheduleCompile!K452)),ISNUMBER(FIND("8F",ScheduleCompile!K452)),ISNUMBER(FIND("1F",ScheduleCompile!K452)),ISNUMBER(FIND("2F",ScheduleCompile!K452)),ISNUMBER(FIND("3F",ScheduleCompile!K452)),ISNUMBER(FIND("6F",ScheduleCompile!K452)),ISNUMBER(FIND("7F",ScheduleCompile!K452)),ISNUMBER(FIND("9F",ScheduleCompile!K452)),ISNUMBER(FIND("4F",ScheduleCompile!K452))),VALUE(LEFT(ScheduleCompile!K452,FIND("F",ScheduleCompile!K452)-1)),ScheduleCompile!K452)))))))</f>
        <v>0.9</v>
      </c>
      <c r="Q459" s="1">
        <f>IF(AND(ISERROR(IF(ScheduleCompile!L452="Off",0,IF(ScheduleCompile!L452="On",1,IF(ISNUMBER(ScheduleCompile!L452),ScheduleCompile!L452/1,IF(ISTEXT(ScheduleCompile!L452),IF(OR(ISNUMBER(FIND("5F",ScheduleCompile!L452)),ISNUMBER(FIND("0F",ScheduleCompile!L452)),ISNUMBER(FIND("8F",ScheduleCompile!L452)),ISNUMBER(FIND("1F",ScheduleCompile!L452)),ISNUMBER(FIND("2F",ScheduleCompile!L452)),ISNUMBER(FIND("3F",ScheduleCompile!L452)),ISNUMBER(FIND("6F",ScheduleCompile!L452)),ISNUMBER(FIND("7F",ScheduleCompile!L452)),ISNUMBER(FIND("9F",ScheduleCompile!L452)),ISNUMBER(FIND("4F",ScheduleCompile!L452))),VALUE(LEFT(ScheduleCompile!L452,FIND("F",ScheduleCompile!L452)-1)),ScheduleCompile!L452)))))),ISTEXT(ScheduleCompile!#REF!)),"ENDTABLE",IF(ISERROR(IF(ScheduleCompile!L452="Off",0,IF(ScheduleCompile!L452="On",1,IF(ISNUMBER(ScheduleCompile!L452),ScheduleCompile!L452/1,IF(ISTEXT(ScheduleCompile!L452),IF(OR(ISNUMBER(FIND("5F",ScheduleCompile!L452)),ISNUMBER(FIND("0F",ScheduleCompile!L452)),ISNUMBER(FIND("8F",ScheduleCompile!L452)),ISNUMBER(FIND("1F",ScheduleCompile!L452)),ISNUMBER(FIND("2F",ScheduleCompile!L452)),ISNUMBER(FIND("3F",ScheduleCompile!L452)),ISNUMBER(FIND("6F",ScheduleCompile!L452)),ISNUMBER(FIND("7F",ScheduleCompile!L452)),ISNUMBER(FIND("9F",ScheduleCompile!L452)),ISNUMBER(FIND("4F",ScheduleCompile!L452))),VALUE(LEFT(ScheduleCompile!L452,FIND("F",ScheduleCompile!L452)-1)),ScheduleCompile!L452)))))),"",IF(ScheduleCompile!L452="Off",0,IF(ScheduleCompile!L452="On",1,IF(ISNUMBER(ScheduleCompile!L452),ScheduleCompile!L452/1,IF(ISTEXT(ScheduleCompile!L452),IF(OR(ISNUMBER(FIND("5F",ScheduleCompile!L452)),ISNUMBER(FIND("0F",ScheduleCompile!L452)),ISNUMBER(FIND("8F",ScheduleCompile!L452)),ISNUMBER(FIND("1F",ScheduleCompile!L452)),ISNUMBER(FIND("2F",ScheduleCompile!L452)),ISNUMBER(FIND("3F",ScheduleCompile!L452)),ISNUMBER(FIND("6F",ScheduleCompile!L452)),ISNUMBER(FIND("7F",ScheduleCompile!L452)),ISNUMBER(FIND("9F",ScheduleCompile!L452)),ISNUMBER(FIND("4F",ScheduleCompile!L452))),VALUE(LEFT(ScheduleCompile!L452,FIND("F",ScheduleCompile!L452)-1)),ScheduleCompile!L452)))))))</f>
        <v>0.9</v>
      </c>
      <c r="R459" s="1">
        <f>IF(AND(ISERROR(IF(ScheduleCompile!M452="Off",0,IF(ScheduleCompile!M452="On",1,IF(ISNUMBER(ScheduleCompile!M452),ScheduleCompile!M452/1,IF(ISTEXT(ScheduleCompile!M452),IF(OR(ISNUMBER(FIND("5F",ScheduleCompile!M452)),ISNUMBER(FIND("0F",ScheduleCompile!M452)),ISNUMBER(FIND("8F",ScheduleCompile!M452)),ISNUMBER(FIND("1F",ScheduleCompile!M452)),ISNUMBER(FIND("2F",ScheduleCompile!M452)),ISNUMBER(FIND("3F",ScheduleCompile!M452)),ISNUMBER(FIND("6F",ScheduleCompile!M452)),ISNUMBER(FIND("7F",ScheduleCompile!M452)),ISNUMBER(FIND("9F",ScheduleCompile!M452)),ISNUMBER(FIND("4F",ScheduleCompile!M452))),VALUE(LEFT(ScheduleCompile!M452,FIND("F",ScheduleCompile!M452)-1)),ScheduleCompile!M452)))))),ISTEXT(ScheduleCompile!#REF!)),"ENDTABLE",IF(ISERROR(IF(ScheduleCompile!M452="Off",0,IF(ScheduleCompile!M452="On",1,IF(ISNUMBER(ScheduleCompile!M452),ScheduleCompile!M452/1,IF(ISTEXT(ScheduleCompile!M452),IF(OR(ISNUMBER(FIND("5F",ScheduleCompile!M452)),ISNUMBER(FIND("0F",ScheduleCompile!M452)),ISNUMBER(FIND("8F",ScheduleCompile!M452)),ISNUMBER(FIND("1F",ScheduleCompile!M452)),ISNUMBER(FIND("2F",ScheduleCompile!M452)),ISNUMBER(FIND("3F",ScheduleCompile!M452)),ISNUMBER(FIND("6F",ScheduleCompile!M452)),ISNUMBER(FIND("7F",ScheduleCompile!M452)),ISNUMBER(FIND("9F",ScheduleCompile!M452)),ISNUMBER(FIND("4F",ScheduleCompile!M452))),VALUE(LEFT(ScheduleCompile!M452,FIND("F",ScheduleCompile!M452)-1)),ScheduleCompile!M452)))))),"",IF(ScheduleCompile!M452="Off",0,IF(ScheduleCompile!M452="On",1,IF(ISNUMBER(ScheduleCompile!M452),ScheduleCompile!M452/1,IF(ISTEXT(ScheduleCompile!M452),IF(OR(ISNUMBER(FIND("5F",ScheduleCompile!M452)),ISNUMBER(FIND("0F",ScheduleCompile!M452)),ISNUMBER(FIND("8F",ScheduleCompile!M452)),ISNUMBER(FIND("1F",ScheduleCompile!M452)),ISNUMBER(FIND("2F",ScheduleCompile!M452)),ISNUMBER(FIND("3F",ScheduleCompile!M452)),ISNUMBER(FIND("6F",ScheduleCompile!M452)),ISNUMBER(FIND("7F",ScheduleCompile!M452)),ISNUMBER(FIND("9F",ScheduleCompile!M452)),ISNUMBER(FIND("4F",ScheduleCompile!M452))),VALUE(LEFT(ScheduleCompile!M452,FIND("F",ScheduleCompile!M452)-1)),ScheduleCompile!M452)))))))</f>
        <v>0.8</v>
      </c>
      <c r="S459" s="1">
        <f>IF(AND(ISERROR(IF(ScheduleCompile!N452="Off",0,IF(ScheduleCompile!N452="On",1,IF(ISNUMBER(ScheduleCompile!N452),ScheduleCompile!N452/1,IF(ISTEXT(ScheduleCompile!N452),IF(OR(ISNUMBER(FIND("5F",ScheduleCompile!N452)),ISNUMBER(FIND("0F",ScheduleCompile!N452)),ISNUMBER(FIND("8F",ScheduleCompile!N452)),ISNUMBER(FIND("1F",ScheduleCompile!N452)),ISNUMBER(FIND("2F",ScheduleCompile!N452)),ISNUMBER(FIND("3F",ScheduleCompile!N452)),ISNUMBER(FIND("6F",ScheduleCompile!N452)),ISNUMBER(FIND("7F",ScheduleCompile!N452)),ISNUMBER(FIND("9F",ScheduleCompile!N452)),ISNUMBER(FIND("4F",ScheduleCompile!N452))),VALUE(LEFT(ScheduleCompile!N452,FIND("F",ScheduleCompile!N452)-1)),ScheduleCompile!N452)))))),ISTEXT(ScheduleCompile!#REF!)),"ENDTABLE",IF(ISERROR(IF(ScheduleCompile!N452="Off",0,IF(ScheduleCompile!N452="On",1,IF(ISNUMBER(ScheduleCompile!N452),ScheduleCompile!N452/1,IF(ISTEXT(ScheduleCompile!N452),IF(OR(ISNUMBER(FIND("5F",ScheduleCompile!N452)),ISNUMBER(FIND("0F",ScheduleCompile!N452)),ISNUMBER(FIND("8F",ScheduleCompile!N452)),ISNUMBER(FIND("1F",ScheduleCompile!N452)),ISNUMBER(FIND("2F",ScheduleCompile!N452)),ISNUMBER(FIND("3F",ScheduleCompile!N452)),ISNUMBER(FIND("6F",ScheduleCompile!N452)),ISNUMBER(FIND("7F",ScheduleCompile!N452)),ISNUMBER(FIND("9F",ScheduleCompile!N452)),ISNUMBER(FIND("4F",ScheduleCompile!N452))),VALUE(LEFT(ScheduleCompile!N452,FIND("F",ScheduleCompile!N452)-1)),ScheduleCompile!N452)))))),"",IF(ScheduleCompile!N452="Off",0,IF(ScheduleCompile!N452="On",1,IF(ISNUMBER(ScheduleCompile!N452),ScheduleCompile!N452/1,IF(ISTEXT(ScheduleCompile!N452),IF(OR(ISNUMBER(FIND("5F",ScheduleCompile!N452)),ISNUMBER(FIND("0F",ScheduleCompile!N452)),ISNUMBER(FIND("8F",ScheduleCompile!N452)),ISNUMBER(FIND("1F",ScheduleCompile!N452)),ISNUMBER(FIND("2F",ScheduleCompile!N452)),ISNUMBER(FIND("3F",ScheduleCompile!N452)),ISNUMBER(FIND("6F",ScheduleCompile!N452)),ISNUMBER(FIND("7F",ScheduleCompile!N452)),ISNUMBER(FIND("9F",ScheduleCompile!N452)),ISNUMBER(FIND("4F",ScheduleCompile!N452))),VALUE(LEFT(ScheduleCompile!N452,FIND("F",ScheduleCompile!N452)-1)),ScheduleCompile!N452)))))))</f>
        <v>0.8</v>
      </c>
      <c r="T459" s="1">
        <f>IF(AND(ISERROR(IF(ScheduleCompile!O452="Off",0,IF(ScheduleCompile!O452="On",1,IF(ISNUMBER(ScheduleCompile!O452),ScheduleCompile!O452/1,IF(ISTEXT(ScheduleCompile!O452),IF(OR(ISNUMBER(FIND("5F",ScheduleCompile!O452)),ISNUMBER(FIND("0F",ScheduleCompile!O452)),ISNUMBER(FIND("8F",ScheduleCompile!O452)),ISNUMBER(FIND("1F",ScheduleCompile!O452)),ISNUMBER(FIND("2F",ScheduleCompile!O452)),ISNUMBER(FIND("3F",ScheduleCompile!O452)),ISNUMBER(FIND("6F",ScheduleCompile!O452)),ISNUMBER(FIND("7F",ScheduleCompile!O452)),ISNUMBER(FIND("9F",ScheduleCompile!O452)),ISNUMBER(FIND("4F",ScheduleCompile!O452))),VALUE(LEFT(ScheduleCompile!O452,FIND("F",ScheduleCompile!O452)-1)),ScheduleCompile!O452)))))),ISTEXT(ScheduleCompile!#REF!)),"ENDTABLE",IF(ISERROR(IF(ScheduleCompile!O452="Off",0,IF(ScheduleCompile!O452="On",1,IF(ISNUMBER(ScheduleCompile!O452),ScheduleCompile!O452/1,IF(ISTEXT(ScheduleCompile!O452),IF(OR(ISNUMBER(FIND("5F",ScheduleCompile!O452)),ISNUMBER(FIND("0F",ScheduleCompile!O452)),ISNUMBER(FIND("8F",ScheduleCompile!O452)),ISNUMBER(FIND("1F",ScheduleCompile!O452)),ISNUMBER(FIND("2F",ScheduleCompile!O452)),ISNUMBER(FIND("3F",ScheduleCompile!O452)),ISNUMBER(FIND("6F",ScheduleCompile!O452)),ISNUMBER(FIND("7F",ScheduleCompile!O452)),ISNUMBER(FIND("9F",ScheduleCompile!O452)),ISNUMBER(FIND("4F",ScheduleCompile!O452))),VALUE(LEFT(ScheduleCompile!O452,FIND("F",ScheduleCompile!O452)-1)),ScheduleCompile!O452)))))),"",IF(ScheduleCompile!O452="Off",0,IF(ScheduleCompile!O452="On",1,IF(ISNUMBER(ScheduleCompile!O452),ScheduleCompile!O452/1,IF(ISTEXT(ScheduleCompile!O452),IF(OR(ISNUMBER(FIND("5F",ScheduleCompile!O452)),ISNUMBER(FIND("0F",ScheduleCompile!O452)),ISNUMBER(FIND("8F",ScheduleCompile!O452)),ISNUMBER(FIND("1F",ScheduleCompile!O452)),ISNUMBER(FIND("2F",ScheduleCompile!O452)),ISNUMBER(FIND("3F",ScheduleCompile!O452)),ISNUMBER(FIND("6F",ScheduleCompile!O452)),ISNUMBER(FIND("7F",ScheduleCompile!O452)),ISNUMBER(FIND("9F",ScheduleCompile!O452)),ISNUMBER(FIND("4F",ScheduleCompile!O452))),VALUE(LEFT(ScheduleCompile!O452,FIND("F",ScheduleCompile!O452)-1)),ScheduleCompile!O452)))))))</f>
        <v>0.8</v>
      </c>
      <c r="U459" s="1">
        <f>IF(AND(ISERROR(IF(ScheduleCompile!P452="Off",0,IF(ScheduleCompile!P452="On",1,IF(ISNUMBER(ScheduleCompile!P452),ScheduleCompile!P452/1,IF(ISTEXT(ScheduleCompile!P452),IF(OR(ISNUMBER(FIND("5F",ScheduleCompile!P452)),ISNUMBER(FIND("0F",ScheduleCompile!P452)),ISNUMBER(FIND("8F",ScheduleCompile!P452)),ISNUMBER(FIND("1F",ScheduleCompile!P452)),ISNUMBER(FIND("2F",ScheduleCompile!P452)),ISNUMBER(FIND("3F",ScheduleCompile!P452)),ISNUMBER(FIND("6F",ScheduleCompile!P452)),ISNUMBER(FIND("7F",ScheduleCompile!P452)),ISNUMBER(FIND("9F",ScheduleCompile!P452)),ISNUMBER(FIND("4F",ScheduleCompile!P452))),VALUE(LEFT(ScheduleCompile!P452,FIND("F",ScheduleCompile!P452)-1)),ScheduleCompile!P452)))))),ISTEXT(ScheduleCompile!#REF!)),"ENDTABLE",IF(ISERROR(IF(ScheduleCompile!P452="Off",0,IF(ScheduleCompile!P452="On",1,IF(ISNUMBER(ScheduleCompile!P452),ScheduleCompile!P452/1,IF(ISTEXT(ScheduleCompile!P452),IF(OR(ISNUMBER(FIND("5F",ScheduleCompile!P452)),ISNUMBER(FIND("0F",ScheduleCompile!P452)),ISNUMBER(FIND("8F",ScheduleCompile!P452)),ISNUMBER(FIND("1F",ScheduleCompile!P452)),ISNUMBER(FIND("2F",ScheduleCompile!P452)),ISNUMBER(FIND("3F",ScheduleCompile!P452)),ISNUMBER(FIND("6F",ScheduleCompile!P452)),ISNUMBER(FIND("7F",ScheduleCompile!P452)),ISNUMBER(FIND("9F",ScheduleCompile!P452)),ISNUMBER(FIND("4F",ScheduleCompile!P452))),VALUE(LEFT(ScheduleCompile!P452,FIND("F",ScheduleCompile!P452)-1)),ScheduleCompile!P452)))))),"",IF(ScheduleCompile!P452="Off",0,IF(ScheduleCompile!P452="On",1,IF(ISNUMBER(ScheduleCompile!P452),ScheduleCompile!P452/1,IF(ISTEXT(ScheduleCompile!P452),IF(OR(ISNUMBER(FIND("5F",ScheduleCompile!P452)),ISNUMBER(FIND("0F",ScheduleCompile!P452)),ISNUMBER(FIND("8F",ScheduleCompile!P452)),ISNUMBER(FIND("1F",ScheduleCompile!P452)),ISNUMBER(FIND("2F",ScheduleCompile!P452)),ISNUMBER(FIND("3F",ScheduleCompile!P452)),ISNUMBER(FIND("6F",ScheduleCompile!P452)),ISNUMBER(FIND("7F",ScheduleCompile!P452)),ISNUMBER(FIND("9F",ScheduleCompile!P452)),ISNUMBER(FIND("4F",ScheduleCompile!P452))),VALUE(LEFT(ScheduleCompile!P452,FIND("F",ScheduleCompile!P452)-1)),ScheduleCompile!P452)))))))</f>
        <v>0.8</v>
      </c>
      <c r="V459" s="1">
        <f>IF(AND(ISERROR(IF(ScheduleCompile!Q452="Off",0,IF(ScheduleCompile!Q452="On",1,IF(ISNUMBER(ScheduleCompile!Q452),ScheduleCompile!Q452/1,IF(ISTEXT(ScheduleCompile!Q452),IF(OR(ISNUMBER(FIND("5F",ScheduleCompile!Q452)),ISNUMBER(FIND("0F",ScheduleCompile!Q452)),ISNUMBER(FIND("8F",ScheduleCompile!Q452)),ISNUMBER(FIND("1F",ScheduleCompile!Q452)),ISNUMBER(FIND("2F",ScheduleCompile!Q452)),ISNUMBER(FIND("3F",ScheduleCompile!Q452)),ISNUMBER(FIND("6F",ScheduleCompile!Q452)),ISNUMBER(FIND("7F",ScheduleCompile!Q452)),ISNUMBER(FIND("9F",ScheduleCompile!Q452)),ISNUMBER(FIND("4F",ScheduleCompile!Q452))),VALUE(LEFT(ScheduleCompile!Q452,FIND("F",ScheduleCompile!Q452)-1)),ScheduleCompile!Q452)))))),ISTEXT(ScheduleCompile!#REF!)),"ENDTABLE",IF(ISERROR(IF(ScheduleCompile!Q452="Off",0,IF(ScheduleCompile!Q452="On",1,IF(ISNUMBER(ScheduleCompile!Q452),ScheduleCompile!Q452/1,IF(ISTEXT(ScheduleCompile!Q452),IF(OR(ISNUMBER(FIND("5F",ScheduleCompile!Q452)),ISNUMBER(FIND("0F",ScheduleCompile!Q452)),ISNUMBER(FIND("8F",ScheduleCompile!Q452)),ISNUMBER(FIND("1F",ScheduleCompile!Q452)),ISNUMBER(FIND("2F",ScheduleCompile!Q452)),ISNUMBER(FIND("3F",ScheduleCompile!Q452)),ISNUMBER(FIND("6F",ScheduleCompile!Q452)),ISNUMBER(FIND("7F",ScheduleCompile!Q452)),ISNUMBER(FIND("9F",ScheduleCompile!Q452)),ISNUMBER(FIND("4F",ScheduleCompile!Q452))),VALUE(LEFT(ScheduleCompile!Q452,FIND("F",ScheduleCompile!Q452)-1)),ScheduleCompile!Q452)))))),"",IF(ScheduleCompile!Q452="Off",0,IF(ScheduleCompile!Q452="On",1,IF(ISNUMBER(ScheduleCompile!Q452),ScheduleCompile!Q452/1,IF(ISTEXT(ScheduleCompile!Q452),IF(OR(ISNUMBER(FIND("5F",ScheduleCompile!Q452)),ISNUMBER(FIND("0F",ScheduleCompile!Q452)),ISNUMBER(FIND("8F",ScheduleCompile!Q452)),ISNUMBER(FIND("1F",ScheduleCompile!Q452)),ISNUMBER(FIND("2F",ScheduleCompile!Q452)),ISNUMBER(FIND("3F",ScheduleCompile!Q452)),ISNUMBER(FIND("6F",ScheduleCompile!Q452)),ISNUMBER(FIND("7F",ScheduleCompile!Q452)),ISNUMBER(FIND("9F",ScheduleCompile!Q452)),ISNUMBER(FIND("4F",ScheduleCompile!Q452))),VALUE(LEFT(ScheduleCompile!Q452,FIND("F",ScheduleCompile!Q452)-1)),ScheduleCompile!Q452)))))))</f>
        <v>0.45</v>
      </c>
      <c r="W459" s="1">
        <f>IF(AND(ISERROR(IF(ScheduleCompile!R452="Off",0,IF(ScheduleCompile!R452="On",1,IF(ISNUMBER(ScheduleCompile!R452),ScheduleCompile!R452/1,IF(ISTEXT(ScheduleCompile!R452),IF(OR(ISNUMBER(FIND("5F",ScheduleCompile!R452)),ISNUMBER(FIND("0F",ScheduleCompile!R452)),ISNUMBER(FIND("8F",ScheduleCompile!R452)),ISNUMBER(FIND("1F",ScheduleCompile!R452)),ISNUMBER(FIND("2F",ScheduleCompile!R452)),ISNUMBER(FIND("3F",ScheduleCompile!R452)),ISNUMBER(FIND("6F",ScheduleCompile!R452)),ISNUMBER(FIND("7F",ScheduleCompile!R452)),ISNUMBER(FIND("9F",ScheduleCompile!R452)),ISNUMBER(FIND("4F",ScheduleCompile!R452))),VALUE(LEFT(ScheduleCompile!R452,FIND("F",ScheduleCompile!R452)-1)),ScheduleCompile!R452)))))),ISTEXT(ScheduleCompile!#REF!)),"ENDTABLE",IF(ISERROR(IF(ScheduleCompile!R452="Off",0,IF(ScheduleCompile!R452="On",1,IF(ISNUMBER(ScheduleCompile!R452),ScheduleCompile!R452/1,IF(ISTEXT(ScheduleCompile!R452),IF(OR(ISNUMBER(FIND("5F",ScheduleCompile!R452)),ISNUMBER(FIND("0F",ScheduleCompile!R452)),ISNUMBER(FIND("8F",ScheduleCompile!R452)),ISNUMBER(FIND("1F",ScheduleCompile!R452)),ISNUMBER(FIND("2F",ScheduleCompile!R452)),ISNUMBER(FIND("3F",ScheduleCompile!R452)),ISNUMBER(FIND("6F",ScheduleCompile!R452)),ISNUMBER(FIND("7F",ScheduleCompile!R452)),ISNUMBER(FIND("9F",ScheduleCompile!R452)),ISNUMBER(FIND("4F",ScheduleCompile!R452))),VALUE(LEFT(ScheduleCompile!R452,FIND("F",ScheduleCompile!R452)-1)),ScheduleCompile!R452)))))),"",IF(ScheduleCompile!R452="Off",0,IF(ScheduleCompile!R452="On",1,IF(ISNUMBER(ScheduleCompile!R452),ScheduleCompile!R452/1,IF(ISTEXT(ScheduleCompile!R452),IF(OR(ISNUMBER(FIND("5F",ScheduleCompile!R452)),ISNUMBER(FIND("0F",ScheduleCompile!R452)),ISNUMBER(FIND("8F",ScheduleCompile!R452)),ISNUMBER(FIND("1F",ScheduleCompile!R452)),ISNUMBER(FIND("2F",ScheduleCompile!R452)),ISNUMBER(FIND("3F",ScheduleCompile!R452)),ISNUMBER(FIND("6F",ScheduleCompile!R452)),ISNUMBER(FIND("7F",ScheduleCompile!R452)),ISNUMBER(FIND("9F",ScheduleCompile!R452)),ISNUMBER(FIND("4F",ScheduleCompile!R452))),VALUE(LEFT(ScheduleCompile!R452,FIND("F",ScheduleCompile!R452)-1)),ScheduleCompile!R452)))))))</f>
        <v>0.15</v>
      </c>
      <c r="X459" s="1">
        <f>IF(AND(ISERROR(IF(ScheduleCompile!S452="Off",0,IF(ScheduleCompile!S452="On",1,IF(ISNUMBER(ScheduleCompile!S452),ScheduleCompile!S452/1,IF(ISTEXT(ScheduleCompile!S452),IF(OR(ISNUMBER(FIND("5F",ScheduleCompile!S452)),ISNUMBER(FIND("0F",ScheduleCompile!S452)),ISNUMBER(FIND("8F",ScheduleCompile!S452)),ISNUMBER(FIND("1F",ScheduleCompile!S452)),ISNUMBER(FIND("2F",ScheduleCompile!S452)),ISNUMBER(FIND("3F",ScheduleCompile!S452)),ISNUMBER(FIND("6F",ScheduleCompile!S452)),ISNUMBER(FIND("7F",ScheduleCompile!S452)),ISNUMBER(FIND("9F",ScheduleCompile!S452)),ISNUMBER(FIND("4F",ScheduleCompile!S452))),VALUE(LEFT(ScheduleCompile!S452,FIND("F",ScheduleCompile!S452)-1)),ScheduleCompile!S452)))))),ISTEXT(ScheduleCompile!#REF!)),"ENDTABLE",IF(ISERROR(IF(ScheduleCompile!S452="Off",0,IF(ScheduleCompile!S452="On",1,IF(ISNUMBER(ScheduleCompile!S452),ScheduleCompile!S452/1,IF(ISTEXT(ScheduleCompile!S452),IF(OR(ISNUMBER(FIND("5F",ScheduleCompile!S452)),ISNUMBER(FIND("0F",ScheduleCompile!S452)),ISNUMBER(FIND("8F",ScheduleCompile!S452)),ISNUMBER(FIND("1F",ScheduleCompile!S452)),ISNUMBER(FIND("2F",ScheduleCompile!S452)),ISNUMBER(FIND("3F",ScheduleCompile!S452)),ISNUMBER(FIND("6F",ScheduleCompile!S452)),ISNUMBER(FIND("7F",ScheduleCompile!S452)),ISNUMBER(FIND("9F",ScheduleCompile!S452)),ISNUMBER(FIND("4F",ScheduleCompile!S452))),VALUE(LEFT(ScheduleCompile!S452,FIND("F",ScheduleCompile!S452)-1)),ScheduleCompile!S452)))))),"",IF(ScheduleCompile!S452="Off",0,IF(ScheduleCompile!S452="On",1,IF(ISNUMBER(ScheduleCompile!S452),ScheduleCompile!S452/1,IF(ISTEXT(ScheduleCompile!S452),IF(OR(ISNUMBER(FIND("5F",ScheduleCompile!S452)),ISNUMBER(FIND("0F",ScheduleCompile!S452)),ISNUMBER(FIND("8F",ScheduleCompile!S452)),ISNUMBER(FIND("1F",ScheduleCompile!S452)),ISNUMBER(FIND("2F",ScheduleCompile!S452)),ISNUMBER(FIND("3F",ScheduleCompile!S452)),ISNUMBER(FIND("6F",ScheduleCompile!S452)),ISNUMBER(FIND("7F",ScheduleCompile!S452)),ISNUMBER(FIND("9F",ScheduleCompile!S452)),ISNUMBER(FIND("4F",ScheduleCompile!S452))),VALUE(LEFT(ScheduleCompile!S452,FIND("F",ScheduleCompile!S452)-1)),ScheduleCompile!S452)))))))</f>
        <v>0.05</v>
      </c>
      <c r="Y459" s="1">
        <f>IF(AND(ISERROR(IF(ScheduleCompile!T452="Off",0,IF(ScheduleCompile!T452="On",1,IF(ISNUMBER(ScheduleCompile!T452),ScheduleCompile!T452/1,IF(ISTEXT(ScheduleCompile!T452),IF(OR(ISNUMBER(FIND("5F",ScheduleCompile!T452)),ISNUMBER(FIND("0F",ScheduleCompile!T452)),ISNUMBER(FIND("8F",ScheduleCompile!T452)),ISNUMBER(FIND("1F",ScheduleCompile!T452)),ISNUMBER(FIND("2F",ScheduleCompile!T452)),ISNUMBER(FIND("3F",ScheduleCompile!T452)),ISNUMBER(FIND("6F",ScheduleCompile!T452)),ISNUMBER(FIND("7F",ScheduleCompile!T452)),ISNUMBER(FIND("9F",ScheduleCompile!T452)),ISNUMBER(FIND("4F",ScheduleCompile!T452))),VALUE(LEFT(ScheduleCompile!T452,FIND("F",ScheduleCompile!T452)-1)),ScheduleCompile!T452)))))),ISTEXT(ScheduleCompile!#REF!)),"ENDTABLE",IF(ISERROR(IF(ScheduleCompile!T452="Off",0,IF(ScheduleCompile!T452="On",1,IF(ISNUMBER(ScheduleCompile!T452),ScheduleCompile!T452/1,IF(ISTEXT(ScheduleCompile!T452),IF(OR(ISNUMBER(FIND("5F",ScheduleCompile!T452)),ISNUMBER(FIND("0F",ScheduleCompile!T452)),ISNUMBER(FIND("8F",ScheduleCompile!T452)),ISNUMBER(FIND("1F",ScheduleCompile!T452)),ISNUMBER(FIND("2F",ScheduleCompile!T452)),ISNUMBER(FIND("3F",ScheduleCompile!T452)),ISNUMBER(FIND("6F",ScheduleCompile!T452)),ISNUMBER(FIND("7F",ScheduleCompile!T452)),ISNUMBER(FIND("9F",ScheduleCompile!T452)),ISNUMBER(FIND("4F",ScheduleCompile!T452))),VALUE(LEFT(ScheduleCompile!T452,FIND("F",ScheduleCompile!T452)-1)),ScheduleCompile!T452)))))),"",IF(ScheduleCompile!T452="Off",0,IF(ScheduleCompile!T452="On",1,IF(ISNUMBER(ScheduleCompile!T452),ScheduleCompile!T452/1,IF(ISTEXT(ScheduleCompile!T452),IF(OR(ISNUMBER(FIND("5F",ScheduleCompile!T452)),ISNUMBER(FIND("0F",ScheduleCompile!T452)),ISNUMBER(FIND("8F",ScheduleCompile!T452)),ISNUMBER(FIND("1F",ScheduleCompile!T452)),ISNUMBER(FIND("2F",ScheduleCompile!T452)),ISNUMBER(FIND("3F",ScheduleCompile!T452)),ISNUMBER(FIND("6F",ScheduleCompile!T452)),ISNUMBER(FIND("7F",ScheduleCompile!T452)),ISNUMBER(FIND("9F",ScheduleCompile!T452)),ISNUMBER(FIND("4F",ScheduleCompile!T452))),VALUE(LEFT(ScheduleCompile!T452,FIND("F",ScheduleCompile!T452)-1)),ScheduleCompile!T452)))))))</f>
        <v>0.15</v>
      </c>
      <c r="Z459" s="1">
        <f>IF(AND(ISERROR(IF(ScheduleCompile!U452="Off",0,IF(ScheduleCompile!U452="On",1,IF(ISNUMBER(ScheduleCompile!U452),ScheduleCompile!U452/1,IF(ISTEXT(ScheduleCompile!U452),IF(OR(ISNUMBER(FIND("5F",ScheduleCompile!U452)),ISNUMBER(FIND("0F",ScheduleCompile!U452)),ISNUMBER(FIND("8F",ScheduleCompile!U452)),ISNUMBER(FIND("1F",ScheduleCompile!U452)),ISNUMBER(FIND("2F",ScheduleCompile!U452)),ISNUMBER(FIND("3F",ScheduleCompile!U452)),ISNUMBER(FIND("6F",ScheduleCompile!U452)),ISNUMBER(FIND("7F",ScheduleCompile!U452)),ISNUMBER(FIND("9F",ScheduleCompile!U452)),ISNUMBER(FIND("4F",ScheduleCompile!U452))),VALUE(LEFT(ScheduleCompile!U452,FIND("F",ScheduleCompile!U452)-1)),ScheduleCompile!U452)))))),ISTEXT(ScheduleCompile!#REF!)),"ENDTABLE",IF(ISERROR(IF(ScheduleCompile!U452="Off",0,IF(ScheduleCompile!U452="On",1,IF(ISNUMBER(ScheduleCompile!U452),ScheduleCompile!U452/1,IF(ISTEXT(ScheduleCompile!U452),IF(OR(ISNUMBER(FIND("5F",ScheduleCompile!U452)),ISNUMBER(FIND("0F",ScheduleCompile!U452)),ISNUMBER(FIND("8F",ScheduleCompile!U452)),ISNUMBER(FIND("1F",ScheduleCompile!U452)),ISNUMBER(FIND("2F",ScheduleCompile!U452)),ISNUMBER(FIND("3F",ScheduleCompile!U452)),ISNUMBER(FIND("6F",ScheduleCompile!U452)),ISNUMBER(FIND("7F",ScheduleCompile!U452)),ISNUMBER(FIND("9F",ScheduleCompile!U452)),ISNUMBER(FIND("4F",ScheduleCompile!U452))),VALUE(LEFT(ScheduleCompile!U452,FIND("F",ScheduleCompile!U452)-1)),ScheduleCompile!U452)))))),"",IF(ScheduleCompile!U452="Off",0,IF(ScheduleCompile!U452="On",1,IF(ISNUMBER(ScheduleCompile!U452),ScheduleCompile!U452/1,IF(ISTEXT(ScheduleCompile!U452),IF(OR(ISNUMBER(FIND("5F",ScheduleCompile!U452)),ISNUMBER(FIND("0F",ScheduleCompile!U452)),ISNUMBER(FIND("8F",ScheduleCompile!U452)),ISNUMBER(FIND("1F",ScheduleCompile!U452)),ISNUMBER(FIND("2F",ScheduleCompile!U452)),ISNUMBER(FIND("3F",ScheduleCompile!U452)),ISNUMBER(FIND("6F",ScheduleCompile!U452)),ISNUMBER(FIND("7F",ScheduleCompile!U452)),ISNUMBER(FIND("9F",ScheduleCompile!U452)),ISNUMBER(FIND("4F",ScheduleCompile!U452))),VALUE(LEFT(ScheduleCompile!U452,FIND("F",ScheduleCompile!U452)-1)),ScheduleCompile!U452)))))))</f>
        <v>0.2</v>
      </c>
      <c r="AA459" s="1">
        <f>IF(AND(ISERROR(IF(ScheduleCompile!V452="Off",0,IF(ScheduleCompile!V452="On",1,IF(ISNUMBER(ScheduleCompile!V452),ScheduleCompile!V452/1,IF(ISTEXT(ScheduleCompile!V452),IF(OR(ISNUMBER(FIND("5F",ScheduleCompile!V452)),ISNUMBER(FIND("0F",ScheduleCompile!V452)),ISNUMBER(FIND("8F",ScheduleCompile!V452)),ISNUMBER(FIND("1F",ScheduleCompile!V452)),ISNUMBER(FIND("2F",ScheduleCompile!V452)),ISNUMBER(FIND("3F",ScheduleCompile!V452)),ISNUMBER(FIND("6F",ScheduleCompile!V452)),ISNUMBER(FIND("7F",ScheduleCompile!V452)),ISNUMBER(FIND("9F",ScheduleCompile!V452)),ISNUMBER(FIND("4F",ScheduleCompile!V452))),VALUE(LEFT(ScheduleCompile!V452,FIND("F",ScheduleCompile!V452)-1)),ScheduleCompile!V452)))))),ISTEXT(ScheduleCompile!#REF!)),"ENDTABLE",IF(ISERROR(IF(ScheduleCompile!V452="Off",0,IF(ScheduleCompile!V452="On",1,IF(ISNUMBER(ScheduleCompile!V452),ScheduleCompile!V452/1,IF(ISTEXT(ScheduleCompile!V452),IF(OR(ISNUMBER(FIND("5F",ScheduleCompile!V452)),ISNUMBER(FIND("0F",ScheduleCompile!V452)),ISNUMBER(FIND("8F",ScheduleCompile!V452)),ISNUMBER(FIND("1F",ScheduleCompile!V452)),ISNUMBER(FIND("2F",ScheduleCompile!V452)),ISNUMBER(FIND("3F",ScheduleCompile!V452)),ISNUMBER(FIND("6F",ScheduleCompile!V452)),ISNUMBER(FIND("7F",ScheduleCompile!V452)),ISNUMBER(FIND("9F",ScheduleCompile!V452)),ISNUMBER(FIND("4F",ScheduleCompile!V452))),VALUE(LEFT(ScheduleCompile!V452,FIND("F",ScheduleCompile!V452)-1)),ScheduleCompile!V452)))))),"",IF(ScheduleCompile!V452="Off",0,IF(ScheduleCompile!V452="On",1,IF(ISNUMBER(ScheduleCompile!V452),ScheduleCompile!V452/1,IF(ISTEXT(ScheduleCompile!V452),IF(OR(ISNUMBER(FIND("5F",ScheduleCompile!V452)),ISNUMBER(FIND("0F",ScheduleCompile!V452)),ISNUMBER(FIND("8F",ScheduleCompile!V452)),ISNUMBER(FIND("1F",ScheduleCompile!V452)),ISNUMBER(FIND("2F",ScheduleCompile!V452)),ISNUMBER(FIND("3F",ScheduleCompile!V452)),ISNUMBER(FIND("6F",ScheduleCompile!V452)),ISNUMBER(FIND("7F",ScheduleCompile!V452)),ISNUMBER(FIND("9F",ScheduleCompile!V452)),ISNUMBER(FIND("4F",ScheduleCompile!V452))),VALUE(LEFT(ScheduleCompile!V452,FIND("F",ScheduleCompile!V452)-1)),ScheduleCompile!V452)))))))</f>
        <v>0.2</v>
      </c>
      <c r="AB459" s="1">
        <f>IF(AND(ISERROR(IF(ScheduleCompile!W452="Off",0,IF(ScheduleCompile!W452="On",1,IF(ISNUMBER(ScheduleCompile!W452),ScheduleCompile!W452/1,IF(ISTEXT(ScheduleCompile!W452),IF(OR(ISNUMBER(FIND("5F",ScheduleCompile!W452)),ISNUMBER(FIND("0F",ScheduleCompile!W452)),ISNUMBER(FIND("8F",ScheduleCompile!W452)),ISNUMBER(FIND("1F",ScheduleCompile!W452)),ISNUMBER(FIND("2F",ScheduleCompile!W452)),ISNUMBER(FIND("3F",ScheduleCompile!W452)),ISNUMBER(FIND("6F",ScheduleCompile!W452)),ISNUMBER(FIND("7F",ScheduleCompile!W452)),ISNUMBER(FIND("9F",ScheduleCompile!W452)),ISNUMBER(FIND("4F",ScheduleCompile!W452))),VALUE(LEFT(ScheduleCompile!W452,FIND("F",ScheduleCompile!W452)-1)),ScheduleCompile!W452)))))),ISTEXT(ScheduleCompile!#REF!)),"ENDTABLE",IF(ISERROR(IF(ScheduleCompile!W452="Off",0,IF(ScheduleCompile!W452="On",1,IF(ISNUMBER(ScheduleCompile!W452),ScheduleCompile!W452/1,IF(ISTEXT(ScheduleCompile!W452),IF(OR(ISNUMBER(FIND("5F",ScheduleCompile!W452)),ISNUMBER(FIND("0F",ScheduleCompile!W452)),ISNUMBER(FIND("8F",ScheduleCompile!W452)),ISNUMBER(FIND("1F",ScheduleCompile!W452)),ISNUMBER(FIND("2F",ScheduleCompile!W452)),ISNUMBER(FIND("3F",ScheduleCompile!W452)),ISNUMBER(FIND("6F",ScheduleCompile!W452)),ISNUMBER(FIND("7F",ScheduleCompile!W452)),ISNUMBER(FIND("9F",ScheduleCompile!W452)),ISNUMBER(FIND("4F",ScheduleCompile!W452))),VALUE(LEFT(ScheduleCompile!W452,FIND("F",ScheduleCompile!W452)-1)),ScheduleCompile!W452)))))),"",IF(ScheduleCompile!W452="Off",0,IF(ScheduleCompile!W452="On",1,IF(ISNUMBER(ScheduleCompile!W452),ScheduleCompile!W452/1,IF(ISTEXT(ScheduleCompile!W452),IF(OR(ISNUMBER(FIND("5F",ScheduleCompile!W452)),ISNUMBER(FIND("0F",ScheduleCompile!W452)),ISNUMBER(FIND("8F",ScheduleCompile!W452)),ISNUMBER(FIND("1F",ScheduleCompile!W452)),ISNUMBER(FIND("2F",ScheduleCompile!W452)),ISNUMBER(FIND("3F",ScheduleCompile!W452)),ISNUMBER(FIND("6F",ScheduleCompile!W452)),ISNUMBER(FIND("7F",ScheduleCompile!W452)),ISNUMBER(FIND("9F",ScheduleCompile!W452)),ISNUMBER(FIND("4F",ScheduleCompile!W452))),VALUE(LEFT(ScheduleCompile!W452,FIND("F",ScheduleCompile!W452)-1)),ScheduleCompile!W452)))))))</f>
        <v>0.1</v>
      </c>
      <c r="AC459" s="1">
        <f>IF(AND(ISERROR(IF(ScheduleCompile!X452="Off",0,IF(ScheduleCompile!X452="On",1,IF(ISNUMBER(ScheduleCompile!X452),ScheduleCompile!X452/1,IF(ISTEXT(ScheduleCompile!X452),IF(OR(ISNUMBER(FIND("5F",ScheduleCompile!X452)),ISNUMBER(FIND("0F",ScheduleCompile!X452)),ISNUMBER(FIND("8F",ScheduleCompile!X452)),ISNUMBER(FIND("1F",ScheduleCompile!X452)),ISNUMBER(FIND("2F",ScheduleCompile!X452)),ISNUMBER(FIND("3F",ScheduleCompile!X452)),ISNUMBER(FIND("6F",ScheduleCompile!X452)),ISNUMBER(FIND("7F",ScheduleCompile!X452)),ISNUMBER(FIND("9F",ScheduleCompile!X452)),ISNUMBER(FIND("4F",ScheduleCompile!X452))),VALUE(LEFT(ScheduleCompile!X452,FIND("F",ScheduleCompile!X452)-1)),ScheduleCompile!X452)))))),ISTEXT(ScheduleCompile!#REF!)),"ENDTABLE",IF(ISERROR(IF(ScheduleCompile!X452="Off",0,IF(ScheduleCompile!X452="On",1,IF(ISNUMBER(ScheduleCompile!X452),ScheduleCompile!X452/1,IF(ISTEXT(ScheduleCompile!X452),IF(OR(ISNUMBER(FIND("5F",ScheduleCompile!X452)),ISNUMBER(FIND("0F",ScheduleCompile!X452)),ISNUMBER(FIND("8F",ScheduleCompile!X452)),ISNUMBER(FIND("1F",ScheduleCompile!X452)),ISNUMBER(FIND("2F",ScheduleCompile!X452)),ISNUMBER(FIND("3F",ScheduleCompile!X452)),ISNUMBER(FIND("6F",ScheduleCompile!X452)),ISNUMBER(FIND("7F",ScheduleCompile!X452)),ISNUMBER(FIND("9F",ScheduleCompile!X452)),ISNUMBER(FIND("4F",ScheduleCompile!X452))),VALUE(LEFT(ScheduleCompile!X452,FIND("F",ScheduleCompile!X452)-1)),ScheduleCompile!X452)))))),"",IF(ScheduleCompile!X452="Off",0,IF(ScheduleCompile!X452="On",1,IF(ISNUMBER(ScheduleCompile!X452),ScheduleCompile!X452/1,IF(ISTEXT(ScheduleCompile!X452),IF(OR(ISNUMBER(FIND("5F",ScheduleCompile!X452)),ISNUMBER(FIND("0F",ScheduleCompile!X452)),ISNUMBER(FIND("8F",ScheduleCompile!X452)),ISNUMBER(FIND("1F",ScheduleCompile!X452)),ISNUMBER(FIND("2F",ScheduleCompile!X452)),ISNUMBER(FIND("3F",ScheduleCompile!X452)),ISNUMBER(FIND("6F",ScheduleCompile!X452)),ISNUMBER(FIND("7F",ScheduleCompile!X452)),ISNUMBER(FIND("9F",ScheduleCompile!X452)),ISNUMBER(FIND("4F",ScheduleCompile!X452))),VALUE(LEFT(ScheduleCompile!X452,FIND("F",ScheduleCompile!X452)-1)),ScheduleCompile!X452)))))))</f>
        <v>0</v>
      </c>
      <c r="AD459" s="1">
        <f>IF(AND(ISERROR(IF(ScheduleCompile!Y452="Off",0,IF(ScheduleCompile!Y452="On",1,IF(ISNUMBER(ScheduleCompile!Y452),ScheduleCompile!Y452/1,IF(ISTEXT(ScheduleCompile!Y452),IF(OR(ISNUMBER(FIND("5F",ScheduleCompile!Y452)),ISNUMBER(FIND("0F",ScheduleCompile!Y452)),ISNUMBER(FIND("8F",ScheduleCompile!Y452)),ISNUMBER(FIND("1F",ScheduleCompile!Y452)),ISNUMBER(FIND("2F",ScheduleCompile!Y452)),ISNUMBER(FIND("3F",ScheduleCompile!Y452)),ISNUMBER(FIND("6F",ScheduleCompile!Y452)),ISNUMBER(FIND("7F",ScheduleCompile!Y452)),ISNUMBER(FIND("9F",ScheduleCompile!Y452)),ISNUMBER(FIND("4F",ScheduleCompile!Y452))),VALUE(LEFT(ScheduleCompile!Y452,FIND("F",ScheduleCompile!Y452)-1)),ScheduleCompile!Y452)))))),ISTEXT(ScheduleCompile!#REF!)),"ENDTABLE",IF(ISERROR(IF(ScheduleCompile!Y452="Off",0,IF(ScheduleCompile!Y452="On",1,IF(ISNUMBER(ScheduleCompile!Y452),ScheduleCompile!Y452/1,IF(ISTEXT(ScheduleCompile!Y452),IF(OR(ISNUMBER(FIND("5F",ScheduleCompile!Y452)),ISNUMBER(FIND("0F",ScheduleCompile!Y452)),ISNUMBER(FIND("8F",ScheduleCompile!Y452)),ISNUMBER(FIND("1F",ScheduleCompile!Y452)),ISNUMBER(FIND("2F",ScheduleCompile!Y452)),ISNUMBER(FIND("3F",ScheduleCompile!Y452)),ISNUMBER(FIND("6F",ScheduleCompile!Y452)),ISNUMBER(FIND("7F",ScheduleCompile!Y452)),ISNUMBER(FIND("9F",ScheduleCompile!Y452)),ISNUMBER(FIND("4F",ScheduleCompile!Y452))),VALUE(LEFT(ScheduleCompile!Y452,FIND("F",ScheduleCompile!Y452)-1)),ScheduleCompile!Y452)))))),"",IF(ScheduleCompile!Y452="Off",0,IF(ScheduleCompile!Y452="On",1,IF(ISNUMBER(ScheduleCompile!Y452),ScheduleCompile!Y452/1,IF(ISTEXT(ScheduleCompile!Y452),IF(OR(ISNUMBER(FIND("5F",ScheduleCompile!Y452)),ISNUMBER(FIND("0F",ScheduleCompile!Y452)),ISNUMBER(FIND("8F",ScheduleCompile!Y452)),ISNUMBER(FIND("1F",ScheduleCompile!Y452)),ISNUMBER(FIND("2F",ScheduleCompile!Y452)),ISNUMBER(FIND("3F",ScheduleCompile!Y452)),ISNUMBER(FIND("6F",ScheduleCompile!Y452)),ISNUMBER(FIND("7F",ScheduleCompile!Y452)),ISNUMBER(FIND("9F",ScheduleCompile!Y452)),ISNUMBER(FIND("4F",ScheduleCompile!Y452))),VALUE(LEFT(ScheduleCompile!Y452,FIND("F",ScheduleCompile!Y452)-1)),ScheduleCompile!Y452)))))))</f>
        <v>0</v>
      </c>
    </row>
    <row r="460" spans="1:30" x14ac:dyDescent="0.25">
      <c r="A460" t="str">
        <f t="shared" si="31"/>
        <v>SchDay "SchoolOccupancySat"  Type = "Fraction" Hr = (0, 0, 0, 0, 0, 0, 0, 0, 0.1, 0.1, 0.1, 0.1, 0.1, 0, 0, 0, 0, 0, 0, 0, 0, 0, 0, 0) ..</v>
      </c>
      <c r="B460" s="1" t="s">
        <v>623</v>
      </c>
      <c r="C460" t="str">
        <f t="shared" si="32"/>
        <v xml:space="preserve">SchDay "SchoolOccupancySat"  Type = "Fraction" Hr = </v>
      </c>
      <c r="D460" t="str">
        <f t="shared" si="33"/>
        <v>(0, 0, 0, 0, 0, 0, 0, 0, 0.1, 0.1, 0.1, 0.1, 0.1, 0, 0, 0, 0, 0, 0, 0, 0, 0, 0, 0) ..</v>
      </c>
      <c r="E460" s="30" t="str">
        <f>ScheduleCompile!A453</f>
        <v>SchoolOccupancySat</v>
      </c>
      <c r="F460" t="str">
        <f t="shared" si="34"/>
        <v>Fraction</v>
      </c>
      <c r="G460" s="1">
        <f>IF(AND(ISERROR(IF(ScheduleCompile!B453="Off",0,IF(ScheduleCompile!B453="On",1,IF(ISNUMBER(ScheduleCompile!B453),ScheduleCompile!B453/1,IF(ISTEXT(ScheduleCompile!B453),IF(OR(ISNUMBER(FIND("5F",ScheduleCompile!B453)),ISNUMBER(FIND("0F",ScheduleCompile!B453)),ISNUMBER(FIND("8F",ScheduleCompile!B453)),ISNUMBER(FIND("1F",ScheduleCompile!B453)),ISNUMBER(FIND("2F",ScheduleCompile!B453)),ISNUMBER(FIND("3F",ScheduleCompile!B453)),ISNUMBER(FIND("6F",ScheduleCompile!B453)),ISNUMBER(FIND("7F",ScheduleCompile!B453)),ISNUMBER(FIND("9F",ScheduleCompile!B453)),ISNUMBER(FIND("4F",ScheduleCompile!B453))),VALUE(LEFT(ScheduleCompile!B453,FIND("F",ScheduleCompile!B453)-1)),ScheduleCompile!B453)))))),ISTEXT(ScheduleCompile!#REF!)),"ENDTABLE",IF(ISERROR(IF(ScheduleCompile!B453="Off",0,IF(ScheduleCompile!B453="On",1,IF(ISNUMBER(ScheduleCompile!B453),ScheduleCompile!B453/1,IF(ISTEXT(ScheduleCompile!B453),IF(OR(ISNUMBER(FIND("5F",ScheduleCompile!B453)),ISNUMBER(FIND("0F",ScheduleCompile!B453)),ISNUMBER(FIND("8F",ScheduleCompile!B453)),ISNUMBER(FIND("1F",ScheduleCompile!B453)),ISNUMBER(FIND("2F",ScheduleCompile!B453)),ISNUMBER(FIND("3F",ScheduleCompile!B453)),ISNUMBER(FIND("6F",ScheduleCompile!B453)),ISNUMBER(FIND("7F",ScheduleCompile!B453)),ISNUMBER(FIND("9F",ScheduleCompile!B453)),ISNUMBER(FIND("4F",ScheduleCompile!B453))),VALUE(LEFT(ScheduleCompile!B453,FIND("F",ScheduleCompile!B453)-1)),ScheduleCompile!B453)))))),"",IF(ScheduleCompile!B453="Off",0,IF(ScheduleCompile!B453="On",1,IF(ISNUMBER(ScheduleCompile!B453),ScheduleCompile!B453/1,IF(ISTEXT(ScheduleCompile!B453),IF(OR(ISNUMBER(FIND("5F",ScheduleCompile!B453)),ISNUMBER(FIND("0F",ScheduleCompile!B453)),ISNUMBER(FIND("8F",ScheduleCompile!B453)),ISNUMBER(FIND("1F",ScheduleCompile!B453)),ISNUMBER(FIND("2F",ScheduleCompile!B453)),ISNUMBER(FIND("3F",ScheduleCompile!B453)),ISNUMBER(FIND("6F",ScheduleCompile!B453)),ISNUMBER(FIND("7F",ScheduleCompile!B453)),ISNUMBER(FIND("9F",ScheduleCompile!B453)),ISNUMBER(FIND("4F",ScheduleCompile!B453))),VALUE(LEFT(ScheduleCompile!B453,FIND("F",ScheduleCompile!B453)-1)),ScheduleCompile!B453)))))))</f>
        <v>0</v>
      </c>
      <c r="H460" s="1">
        <f>IF(AND(ISERROR(IF(ScheduleCompile!C453="Off",0,IF(ScheduleCompile!C453="On",1,IF(ISNUMBER(ScheduleCompile!C453),ScheduleCompile!C453/1,IF(ISTEXT(ScheduleCompile!C453),IF(OR(ISNUMBER(FIND("5F",ScheduleCompile!C453)),ISNUMBER(FIND("0F",ScheduleCompile!C453)),ISNUMBER(FIND("8F",ScheduleCompile!C453)),ISNUMBER(FIND("1F",ScheduleCompile!C453)),ISNUMBER(FIND("2F",ScheduleCompile!C453)),ISNUMBER(FIND("3F",ScheduleCompile!C453)),ISNUMBER(FIND("6F",ScheduleCompile!C453)),ISNUMBER(FIND("7F",ScheduleCompile!C453)),ISNUMBER(FIND("9F",ScheduleCompile!C453)),ISNUMBER(FIND("4F",ScheduleCompile!C453))),VALUE(LEFT(ScheduleCompile!C453,FIND("F",ScheduleCompile!C453)-1)),ScheduleCompile!C453)))))),ISTEXT(ScheduleCompile!#REF!)),"ENDTABLE",IF(ISERROR(IF(ScheduleCompile!C453="Off",0,IF(ScheduleCompile!C453="On",1,IF(ISNUMBER(ScheduleCompile!C453),ScheduleCompile!C453/1,IF(ISTEXT(ScheduleCompile!C453),IF(OR(ISNUMBER(FIND("5F",ScheduleCompile!C453)),ISNUMBER(FIND("0F",ScheduleCompile!C453)),ISNUMBER(FIND("8F",ScheduleCompile!C453)),ISNUMBER(FIND("1F",ScheduleCompile!C453)),ISNUMBER(FIND("2F",ScheduleCompile!C453)),ISNUMBER(FIND("3F",ScheduleCompile!C453)),ISNUMBER(FIND("6F",ScheduleCompile!C453)),ISNUMBER(FIND("7F",ScheduleCompile!C453)),ISNUMBER(FIND("9F",ScheduleCompile!C453)),ISNUMBER(FIND("4F",ScheduleCompile!C453))),VALUE(LEFT(ScheduleCompile!C453,FIND("F",ScheduleCompile!C453)-1)),ScheduleCompile!C453)))))),"",IF(ScheduleCompile!C453="Off",0,IF(ScheduleCompile!C453="On",1,IF(ISNUMBER(ScheduleCompile!C453),ScheduleCompile!C453/1,IF(ISTEXT(ScheduleCompile!C453),IF(OR(ISNUMBER(FIND("5F",ScheduleCompile!C453)),ISNUMBER(FIND("0F",ScheduleCompile!C453)),ISNUMBER(FIND("8F",ScheduleCompile!C453)),ISNUMBER(FIND("1F",ScheduleCompile!C453)),ISNUMBER(FIND("2F",ScheduleCompile!C453)),ISNUMBER(FIND("3F",ScheduleCompile!C453)),ISNUMBER(FIND("6F",ScheduleCompile!C453)),ISNUMBER(FIND("7F",ScheduleCompile!C453)),ISNUMBER(FIND("9F",ScheduleCompile!C453)),ISNUMBER(FIND("4F",ScheduleCompile!C453))),VALUE(LEFT(ScheduleCompile!C453,FIND("F",ScheduleCompile!C453)-1)),ScheduleCompile!C453)))))))</f>
        <v>0</v>
      </c>
      <c r="I460" s="1">
        <f>IF(AND(ISERROR(IF(ScheduleCompile!D453="Off",0,IF(ScheduleCompile!D453="On",1,IF(ISNUMBER(ScheduleCompile!D453),ScheduleCompile!D453/1,IF(ISTEXT(ScheduleCompile!D453),IF(OR(ISNUMBER(FIND("5F",ScheduleCompile!D453)),ISNUMBER(FIND("0F",ScheduleCompile!D453)),ISNUMBER(FIND("8F",ScheduleCompile!D453)),ISNUMBER(FIND("1F",ScheduleCompile!D453)),ISNUMBER(FIND("2F",ScheduleCompile!D453)),ISNUMBER(FIND("3F",ScheduleCompile!D453)),ISNUMBER(FIND("6F",ScheduleCompile!D453)),ISNUMBER(FIND("7F",ScheduleCompile!D453)),ISNUMBER(FIND("9F",ScheduleCompile!D453)),ISNUMBER(FIND("4F",ScheduleCompile!D453))),VALUE(LEFT(ScheduleCompile!D453,FIND("F",ScheduleCompile!D453)-1)),ScheduleCompile!D453)))))),ISTEXT(ScheduleCompile!#REF!)),"ENDTABLE",IF(ISERROR(IF(ScheduleCompile!D453="Off",0,IF(ScheduleCompile!D453="On",1,IF(ISNUMBER(ScheduleCompile!D453),ScheduleCompile!D453/1,IF(ISTEXT(ScheduleCompile!D453),IF(OR(ISNUMBER(FIND("5F",ScheduleCompile!D453)),ISNUMBER(FIND("0F",ScheduleCompile!D453)),ISNUMBER(FIND("8F",ScheduleCompile!D453)),ISNUMBER(FIND("1F",ScheduleCompile!D453)),ISNUMBER(FIND("2F",ScheduleCompile!D453)),ISNUMBER(FIND("3F",ScheduleCompile!D453)),ISNUMBER(FIND("6F",ScheduleCompile!D453)),ISNUMBER(FIND("7F",ScheduleCompile!D453)),ISNUMBER(FIND("9F",ScheduleCompile!D453)),ISNUMBER(FIND("4F",ScheduleCompile!D453))),VALUE(LEFT(ScheduleCompile!D453,FIND("F",ScheduleCompile!D453)-1)),ScheduleCompile!D453)))))),"",IF(ScheduleCompile!D453="Off",0,IF(ScheduleCompile!D453="On",1,IF(ISNUMBER(ScheduleCompile!D453),ScheduleCompile!D453/1,IF(ISTEXT(ScheduleCompile!D453),IF(OR(ISNUMBER(FIND("5F",ScheduleCompile!D453)),ISNUMBER(FIND("0F",ScheduleCompile!D453)),ISNUMBER(FIND("8F",ScheduleCompile!D453)),ISNUMBER(FIND("1F",ScheduleCompile!D453)),ISNUMBER(FIND("2F",ScheduleCompile!D453)),ISNUMBER(FIND("3F",ScheduleCompile!D453)),ISNUMBER(FIND("6F",ScheduleCompile!D453)),ISNUMBER(FIND("7F",ScheduleCompile!D453)),ISNUMBER(FIND("9F",ScheduleCompile!D453)),ISNUMBER(FIND("4F",ScheduleCompile!D453))),VALUE(LEFT(ScheduleCompile!D453,FIND("F",ScheduleCompile!D453)-1)),ScheduleCompile!D453)))))))</f>
        <v>0</v>
      </c>
      <c r="J460" s="1">
        <f>IF(AND(ISERROR(IF(ScheduleCompile!E453="Off",0,IF(ScheduleCompile!E453="On",1,IF(ISNUMBER(ScheduleCompile!E453),ScheduleCompile!E453/1,IF(ISTEXT(ScheduleCompile!E453),IF(OR(ISNUMBER(FIND("5F",ScheduleCompile!E453)),ISNUMBER(FIND("0F",ScheduleCompile!E453)),ISNUMBER(FIND("8F",ScheduleCompile!E453)),ISNUMBER(FIND("1F",ScheduleCompile!E453)),ISNUMBER(FIND("2F",ScheduleCompile!E453)),ISNUMBER(FIND("3F",ScheduleCompile!E453)),ISNUMBER(FIND("6F",ScheduleCompile!E453)),ISNUMBER(FIND("7F",ScheduleCompile!E453)),ISNUMBER(FIND("9F",ScheduleCompile!E453)),ISNUMBER(FIND("4F",ScheduleCompile!E453))),VALUE(LEFT(ScheduleCompile!E453,FIND("F",ScheduleCompile!E453)-1)),ScheduleCompile!E453)))))),ISTEXT(ScheduleCompile!#REF!)),"ENDTABLE",IF(ISERROR(IF(ScheduleCompile!E453="Off",0,IF(ScheduleCompile!E453="On",1,IF(ISNUMBER(ScheduleCompile!E453),ScheduleCompile!E453/1,IF(ISTEXT(ScheduleCompile!E453),IF(OR(ISNUMBER(FIND("5F",ScheduleCompile!E453)),ISNUMBER(FIND("0F",ScheduleCompile!E453)),ISNUMBER(FIND("8F",ScheduleCompile!E453)),ISNUMBER(FIND("1F",ScheduleCompile!E453)),ISNUMBER(FIND("2F",ScheduleCompile!E453)),ISNUMBER(FIND("3F",ScheduleCompile!E453)),ISNUMBER(FIND("6F",ScheduleCompile!E453)),ISNUMBER(FIND("7F",ScheduleCompile!E453)),ISNUMBER(FIND("9F",ScheduleCompile!E453)),ISNUMBER(FIND("4F",ScheduleCompile!E453))),VALUE(LEFT(ScheduleCompile!E453,FIND("F",ScheduleCompile!E453)-1)),ScheduleCompile!E453)))))),"",IF(ScheduleCompile!E453="Off",0,IF(ScheduleCompile!E453="On",1,IF(ISNUMBER(ScheduleCompile!E453),ScheduleCompile!E453/1,IF(ISTEXT(ScheduleCompile!E453),IF(OR(ISNUMBER(FIND("5F",ScheduleCompile!E453)),ISNUMBER(FIND("0F",ScheduleCompile!E453)),ISNUMBER(FIND("8F",ScheduleCompile!E453)),ISNUMBER(FIND("1F",ScheduleCompile!E453)),ISNUMBER(FIND("2F",ScheduleCompile!E453)),ISNUMBER(FIND("3F",ScheduleCompile!E453)),ISNUMBER(FIND("6F",ScheduleCompile!E453)),ISNUMBER(FIND("7F",ScheduleCompile!E453)),ISNUMBER(FIND("9F",ScheduleCompile!E453)),ISNUMBER(FIND("4F",ScheduleCompile!E453))),VALUE(LEFT(ScheduleCompile!E453,FIND("F",ScheduleCompile!E453)-1)),ScheduleCompile!E453)))))))</f>
        <v>0</v>
      </c>
      <c r="K460" s="1">
        <f>IF(AND(ISERROR(IF(ScheduleCompile!F453="Off",0,IF(ScheduleCompile!F453="On",1,IF(ISNUMBER(ScheduleCompile!F453),ScheduleCompile!F453/1,IF(ISTEXT(ScheduleCompile!F453),IF(OR(ISNUMBER(FIND("5F",ScheduleCompile!F453)),ISNUMBER(FIND("0F",ScheduleCompile!F453)),ISNUMBER(FIND("8F",ScheduleCompile!F453)),ISNUMBER(FIND("1F",ScheduleCompile!F453)),ISNUMBER(FIND("2F",ScheduleCompile!F453)),ISNUMBER(FIND("3F",ScheduleCompile!F453)),ISNUMBER(FIND("6F",ScheduleCompile!F453)),ISNUMBER(FIND("7F",ScheduleCompile!F453)),ISNUMBER(FIND("9F",ScheduleCompile!F453)),ISNUMBER(FIND("4F",ScheduleCompile!F453))),VALUE(LEFT(ScheduleCompile!F453,FIND("F",ScheduleCompile!F453)-1)),ScheduleCompile!F453)))))),ISTEXT(ScheduleCompile!#REF!)),"ENDTABLE",IF(ISERROR(IF(ScheduleCompile!F453="Off",0,IF(ScheduleCompile!F453="On",1,IF(ISNUMBER(ScheduleCompile!F453),ScheduleCompile!F453/1,IF(ISTEXT(ScheduleCompile!F453),IF(OR(ISNUMBER(FIND("5F",ScheduleCompile!F453)),ISNUMBER(FIND("0F",ScheduleCompile!F453)),ISNUMBER(FIND("8F",ScheduleCompile!F453)),ISNUMBER(FIND("1F",ScheduleCompile!F453)),ISNUMBER(FIND("2F",ScheduleCompile!F453)),ISNUMBER(FIND("3F",ScheduleCompile!F453)),ISNUMBER(FIND("6F",ScheduleCompile!F453)),ISNUMBER(FIND("7F",ScheduleCompile!F453)),ISNUMBER(FIND("9F",ScheduleCompile!F453)),ISNUMBER(FIND("4F",ScheduleCompile!F453))),VALUE(LEFT(ScheduleCompile!F453,FIND("F",ScheduleCompile!F453)-1)),ScheduleCompile!F453)))))),"",IF(ScheduleCompile!F453="Off",0,IF(ScheduleCompile!F453="On",1,IF(ISNUMBER(ScheduleCompile!F453),ScheduleCompile!F453/1,IF(ISTEXT(ScheduleCompile!F453),IF(OR(ISNUMBER(FIND("5F",ScheduleCompile!F453)),ISNUMBER(FIND("0F",ScheduleCompile!F453)),ISNUMBER(FIND("8F",ScheduleCompile!F453)),ISNUMBER(FIND("1F",ScheduleCompile!F453)),ISNUMBER(FIND("2F",ScheduleCompile!F453)),ISNUMBER(FIND("3F",ScheduleCompile!F453)),ISNUMBER(FIND("6F",ScheduleCompile!F453)),ISNUMBER(FIND("7F",ScheduleCompile!F453)),ISNUMBER(FIND("9F",ScheduleCompile!F453)),ISNUMBER(FIND("4F",ScheduleCompile!F453))),VALUE(LEFT(ScheduleCompile!F453,FIND("F",ScheduleCompile!F453)-1)),ScheduleCompile!F453)))))))</f>
        <v>0</v>
      </c>
      <c r="L460" s="1">
        <f>IF(AND(ISERROR(IF(ScheduleCompile!G453="Off",0,IF(ScheduleCompile!G453="On",1,IF(ISNUMBER(ScheduleCompile!G453),ScheduleCompile!G453/1,IF(ISTEXT(ScheduleCompile!G453),IF(OR(ISNUMBER(FIND("5F",ScheduleCompile!G453)),ISNUMBER(FIND("0F",ScheduleCompile!G453)),ISNUMBER(FIND("8F",ScheduleCompile!G453)),ISNUMBER(FIND("1F",ScheduleCompile!G453)),ISNUMBER(FIND("2F",ScheduleCompile!G453)),ISNUMBER(FIND("3F",ScheduleCompile!G453)),ISNUMBER(FIND("6F",ScheduleCompile!G453)),ISNUMBER(FIND("7F",ScheduleCompile!G453)),ISNUMBER(FIND("9F",ScheduleCompile!G453)),ISNUMBER(FIND("4F",ScheduleCompile!G453))),VALUE(LEFT(ScheduleCompile!G453,FIND("F",ScheduleCompile!G453)-1)),ScheduleCompile!G453)))))),ISTEXT(ScheduleCompile!#REF!)),"ENDTABLE",IF(ISERROR(IF(ScheduleCompile!G453="Off",0,IF(ScheduleCompile!G453="On",1,IF(ISNUMBER(ScheduleCompile!G453),ScheduleCompile!G453/1,IF(ISTEXT(ScheduleCompile!G453),IF(OR(ISNUMBER(FIND("5F",ScheduleCompile!G453)),ISNUMBER(FIND("0F",ScheduleCompile!G453)),ISNUMBER(FIND("8F",ScheduleCompile!G453)),ISNUMBER(FIND("1F",ScheduleCompile!G453)),ISNUMBER(FIND("2F",ScheduleCompile!G453)),ISNUMBER(FIND("3F",ScheduleCompile!G453)),ISNUMBER(FIND("6F",ScheduleCompile!G453)),ISNUMBER(FIND("7F",ScheduleCompile!G453)),ISNUMBER(FIND("9F",ScheduleCompile!G453)),ISNUMBER(FIND("4F",ScheduleCompile!G453))),VALUE(LEFT(ScheduleCompile!G453,FIND("F",ScheduleCompile!G453)-1)),ScheduleCompile!G453)))))),"",IF(ScheduleCompile!G453="Off",0,IF(ScheduleCompile!G453="On",1,IF(ISNUMBER(ScheduleCompile!G453),ScheduleCompile!G453/1,IF(ISTEXT(ScheduleCompile!G453),IF(OR(ISNUMBER(FIND("5F",ScheduleCompile!G453)),ISNUMBER(FIND("0F",ScheduleCompile!G453)),ISNUMBER(FIND("8F",ScheduleCompile!G453)),ISNUMBER(FIND("1F",ScheduleCompile!G453)),ISNUMBER(FIND("2F",ScheduleCompile!G453)),ISNUMBER(FIND("3F",ScheduleCompile!G453)),ISNUMBER(FIND("6F",ScheduleCompile!G453)),ISNUMBER(FIND("7F",ScheduleCompile!G453)),ISNUMBER(FIND("9F",ScheduleCompile!G453)),ISNUMBER(FIND("4F",ScheduleCompile!G453))),VALUE(LEFT(ScheduleCompile!G453,FIND("F",ScheduleCompile!G453)-1)),ScheduleCompile!G453)))))))</f>
        <v>0</v>
      </c>
      <c r="M460" s="1">
        <f>IF(AND(ISERROR(IF(ScheduleCompile!H453="Off",0,IF(ScheduleCompile!H453="On",1,IF(ISNUMBER(ScheduleCompile!H453),ScheduleCompile!H453/1,IF(ISTEXT(ScheduleCompile!H453),IF(OR(ISNUMBER(FIND("5F",ScheduleCompile!H453)),ISNUMBER(FIND("0F",ScheduleCompile!H453)),ISNUMBER(FIND("8F",ScheduleCompile!H453)),ISNUMBER(FIND("1F",ScheduleCompile!H453)),ISNUMBER(FIND("2F",ScheduleCompile!H453)),ISNUMBER(FIND("3F",ScheduleCompile!H453)),ISNUMBER(FIND("6F",ScheduleCompile!H453)),ISNUMBER(FIND("7F",ScheduleCompile!H453)),ISNUMBER(FIND("9F",ScheduleCompile!H453)),ISNUMBER(FIND("4F",ScheduleCompile!H453))),VALUE(LEFT(ScheduleCompile!H453,FIND("F",ScheduleCompile!H453)-1)),ScheduleCompile!H453)))))),ISTEXT(ScheduleCompile!#REF!)),"ENDTABLE",IF(ISERROR(IF(ScheduleCompile!H453="Off",0,IF(ScheduleCompile!H453="On",1,IF(ISNUMBER(ScheduleCompile!H453),ScheduleCompile!H453/1,IF(ISTEXT(ScheduleCompile!H453),IF(OR(ISNUMBER(FIND("5F",ScheduleCompile!H453)),ISNUMBER(FIND("0F",ScheduleCompile!H453)),ISNUMBER(FIND("8F",ScheduleCompile!H453)),ISNUMBER(FIND("1F",ScheduleCompile!H453)),ISNUMBER(FIND("2F",ScheduleCompile!H453)),ISNUMBER(FIND("3F",ScheduleCompile!H453)),ISNUMBER(FIND("6F",ScheduleCompile!H453)),ISNUMBER(FIND("7F",ScheduleCompile!H453)),ISNUMBER(FIND("9F",ScheduleCompile!H453)),ISNUMBER(FIND("4F",ScheduleCompile!H453))),VALUE(LEFT(ScheduleCompile!H453,FIND("F",ScheduleCompile!H453)-1)),ScheduleCompile!H453)))))),"",IF(ScheduleCompile!H453="Off",0,IF(ScheduleCompile!H453="On",1,IF(ISNUMBER(ScheduleCompile!H453),ScheduleCompile!H453/1,IF(ISTEXT(ScheduleCompile!H453),IF(OR(ISNUMBER(FIND("5F",ScheduleCompile!H453)),ISNUMBER(FIND("0F",ScheduleCompile!H453)),ISNUMBER(FIND("8F",ScheduleCompile!H453)),ISNUMBER(FIND("1F",ScheduleCompile!H453)),ISNUMBER(FIND("2F",ScheduleCompile!H453)),ISNUMBER(FIND("3F",ScheduleCompile!H453)),ISNUMBER(FIND("6F",ScheduleCompile!H453)),ISNUMBER(FIND("7F",ScheduleCompile!H453)),ISNUMBER(FIND("9F",ScheduleCompile!H453)),ISNUMBER(FIND("4F",ScheduleCompile!H453))),VALUE(LEFT(ScheduleCompile!H453,FIND("F",ScheduleCompile!H453)-1)),ScheduleCompile!H453)))))))</f>
        <v>0</v>
      </c>
      <c r="N460" s="1">
        <f>IF(AND(ISERROR(IF(ScheduleCompile!I453="Off",0,IF(ScheduleCompile!I453="On",1,IF(ISNUMBER(ScheduleCompile!I453),ScheduleCompile!I453/1,IF(ISTEXT(ScheduleCompile!I453),IF(OR(ISNUMBER(FIND("5F",ScheduleCompile!I453)),ISNUMBER(FIND("0F",ScheduleCompile!I453)),ISNUMBER(FIND("8F",ScheduleCompile!I453)),ISNUMBER(FIND("1F",ScheduleCompile!I453)),ISNUMBER(FIND("2F",ScheduleCompile!I453)),ISNUMBER(FIND("3F",ScheduleCompile!I453)),ISNUMBER(FIND("6F",ScheduleCompile!I453)),ISNUMBER(FIND("7F",ScheduleCompile!I453)),ISNUMBER(FIND("9F",ScheduleCompile!I453)),ISNUMBER(FIND("4F",ScheduleCompile!I453))),VALUE(LEFT(ScheduleCompile!I453,FIND("F",ScheduleCompile!I453)-1)),ScheduleCompile!I453)))))),ISTEXT(ScheduleCompile!#REF!)),"ENDTABLE",IF(ISERROR(IF(ScheduleCompile!I453="Off",0,IF(ScheduleCompile!I453="On",1,IF(ISNUMBER(ScheduleCompile!I453),ScheduleCompile!I453/1,IF(ISTEXT(ScheduleCompile!I453),IF(OR(ISNUMBER(FIND("5F",ScheduleCompile!I453)),ISNUMBER(FIND("0F",ScheduleCompile!I453)),ISNUMBER(FIND("8F",ScheduleCompile!I453)),ISNUMBER(FIND("1F",ScheduleCompile!I453)),ISNUMBER(FIND("2F",ScheduleCompile!I453)),ISNUMBER(FIND("3F",ScheduleCompile!I453)),ISNUMBER(FIND("6F",ScheduleCompile!I453)),ISNUMBER(FIND("7F",ScheduleCompile!I453)),ISNUMBER(FIND("9F",ScheduleCompile!I453)),ISNUMBER(FIND("4F",ScheduleCompile!I453))),VALUE(LEFT(ScheduleCompile!I453,FIND("F",ScheduleCompile!I453)-1)),ScheduleCompile!I453)))))),"",IF(ScheduleCompile!I453="Off",0,IF(ScheduleCompile!I453="On",1,IF(ISNUMBER(ScheduleCompile!I453),ScheduleCompile!I453/1,IF(ISTEXT(ScheduleCompile!I453),IF(OR(ISNUMBER(FIND("5F",ScheduleCompile!I453)),ISNUMBER(FIND("0F",ScheduleCompile!I453)),ISNUMBER(FIND("8F",ScheduleCompile!I453)),ISNUMBER(FIND("1F",ScheduleCompile!I453)),ISNUMBER(FIND("2F",ScheduleCompile!I453)),ISNUMBER(FIND("3F",ScheduleCompile!I453)),ISNUMBER(FIND("6F",ScheduleCompile!I453)),ISNUMBER(FIND("7F",ScheduleCompile!I453)),ISNUMBER(FIND("9F",ScheduleCompile!I453)),ISNUMBER(FIND("4F",ScheduleCompile!I453))),VALUE(LEFT(ScheduleCompile!I453,FIND("F",ScheduleCompile!I453)-1)),ScheduleCompile!I453)))))))</f>
        <v>0</v>
      </c>
      <c r="O460" s="1">
        <f>IF(AND(ISERROR(IF(ScheduleCompile!J453="Off",0,IF(ScheduleCompile!J453="On",1,IF(ISNUMBER(ScheduleCompile!J453),ScheduleCompile!J453/1,IF(ISTEXT(ScheduleCompile!J453),IF(OR(ISNUMBER(FIND("5F",ScheduleCompile!J453)),ISNUMBER(FIND("0F",ScheduleCompile!J453)),ISNUMBER(FIND("8F",ScheduleCompile!J453)),ISNUMBER(FIND("1F",ScheduleCompile!J453)),ISNUMBER(FIND("2F",ScheduleCompile!J453)),ISNUMBER(FIND("3F",ScheduleCompile!J453)),ISNUMBER(FIND("6F",ScheduleCompile!J453)),ISNUMBER(FIND("7F",ScheduleCompile!J453)),ISNUMBER(FIND("9F",ScheduleCompile!J453)),ISNUMBER(FIND("4F",ScheduleCompile!J453))),VALUE(LEFT(ScheduleCompile!J453,FIND("F",ScheduleCompile!J453)-1)),ScheduleCompile!J453)))))),ISTEXT(ScheduleCompile!#REF!)),"ENDTABLE",IF(ISERROR(IF(ScheduleCompile!J453="Off",0,IF(ScheduleCompile!J453="On",1,IF(ISNUMBER(ScheduleCompile!J453),ScheduleCompile!J453/1,IF(ISTEXT(ScheduleCompile!J453),IF(OR(ISNUMBER(FIND("5F",ScheduleCompile!J453)),ISNUMBER(FIND("0F",ScheduleCompile!J453)),ISNUMBER(FIND("8F",ScheduleCompile!J453)),ISNUMBER(FIND("1F",ScheduleCompile!J453)),ISNUMBER(FIND("2F",ScheduleCompile!J453)),ISNUMBER(FIND("3F",ScheduleCompile!J453)),ISNUMBER(FIND("6F",ScheduleCompile!J453)),ISNUMBER(FIND("7F",ScheduleCompile!J453)),ISNUMBER(FIND("9F",ScheduleCompile!J453)),ISNUMBER(FIND("4F",ScheduleCompile!J453))),VALUE(LEFT(ScheduleCompile!J453,FIND("F",ScheduleCompile!J453)-1)),ScheduleCompile!J453)))))),"",IF(ScheduleCompile!J453="Off",0,IF(ScheduleCompile!J453="On",1,IF(ISNUMBER(ScheduleCompile!J453),ScheduleCompile!J453/1,IF(ISTEXT(ScheduleCompile!J453),IF(OR(ISNUMBER(FIND("5F",ScheduleCompile!J453)),ISNUMBER(FIND("0F",ScheduleCompile!J453)),ISNUMBER(FIND("8F",ScheduleCompile!J453)),ISNUMBER(FIND("1F",ScheduleCompile!J453)),ISNUMBER(FIND("2F",ScheduleCompile!J453)),ISNUMBER(FIND("3F",ScheduleCompile!J453)),ISNUMBER(FIND("6F",ScheduleCompile!J453)),ISNUMBER(FIND("7F",ScheduleCompile!J453)),ISNUMBER(FIND("9F",ScheduleCompile!J453)),ISNUMBER(FIND("4F",ScheduleCompile!J453))),VALUE(LEFT(ScheduleCompile!J453,FIND("F",ScheduleCompile!J453)-1)),ScheduleCompile!J453)))))))</f>
        <v>0.1</v>
      </c>
      <c r="P460" s="1">
        <f>IF(AND(ISERROR(IF(ScheduleCompile!K453="Off",0,IF(ScheduleCompile!K453="On",1,IF(ISNUMBER(ScheduleCompile!K453),ScheduleCompile!K453/1,IF(ISTEXT(ScheduleCompile!K453),IF(OR(ISNUMBER(FIND("5F",ScheduleCompile!K453)),ISNUMBER(FIND("0F",ScheduleCompile!K453)),ISNUMBER(FIND("8F",ScheduleCompile!K453)),ISNUMBER(FIND("1F",ScheduleCompile!K453)),ISNUMBER(FIND("2F",ScheduleCompile!K453)),ISNUMBER(FIND("3F",ScheduleCompile!K453)),ISNUMBER(FIND("6F",ScheduleCompile!K453)),ISNUMBER(FIND("7F",ScheduleCompile!K453)),ISNUMBER(FIND("9F",ScheduleCompile!K453)),ISNUMBER(FIND("4F",ScheduleCompile!K453))),VALUE(LEFT(ScheduleCompile!K453,FIND("F",ScheduleCompile!K453)-1)),ScheduleCompile!K453)))))),ISTEXT(ScheduleCompile!#REF!)),"ENDTABLE",IF(ISERROR(IF(ScheduleCompile!K453="Off",0,IF(ScheduleCompile!K453="On",1,IF(ISNUMBER(ScheduleCompile!K453),ScheduleCompile!K453/1,IF(ISTEXT(ScheduleCompile!K453),IF(OR(ISNUMBER(FIND("5F",ScheduleCompile!K453)),ISNUMBER(FIND("0F",ScheduleCompile!K453)),ISNUMBER(FIND("8F",ScheduleCompile!K453)),ISNUMBER(FIND("1F",ScheduleCompile!K453)),ISNUMBER(FIND("2F",ScheduleCompile!K453)),ISNUMBER(FIND("3F",ScheduleCompile!K453)),ISNUMBER(FIND("6F",ScheduleCompile!K453)),ISNUMBER(FIND("7F",ScheduleCompile!K453)),ISNUMBER(FIND("9F",ScheduleCompile!K453)),ISNUMBER(FIND("4F",ScheduleCompile!K453))),VALUE(LEFT(ScheduleCompile!K453,FIND("F",ScheduleCompile!K453)-1)),ScheduleCompile!K453)))))),"",IF(ScheduleCompile!K453="Off",0,IF(ScheduleCompile!K453="On",1,IF(ISNUMBER(ScheduleCompile!K453),ScheduleCompile!K453/1,IF(ISTEXT(ScheduleCompile!K453),IF(OR(ISNUMBER(FIND("5F",ScheduleCompile!K453)),ISNUMBER(FIND("0F",ScheduleCompile!K453)),ISNUMBER(FIND("8F",ScheduleCompile!K453)),ISNUMBER(FIND("1F",ScheduleCompile!K453)),ISNUMBER(FIND("2F",ScheduleCompile!K453)),ISNUMBER(FIND("3F",ScheduleCompile!K453)),ISNUMBER(FIND("6F",ScheduleCompile!K453)),ISNUMBER(FIND("7F",ScheduleCompile!K453)),ISNUMBER(FIND("9F",ScheduleCompile!K453)),ISNUMBER(FIND("4F",ScheduleCompile!K453))),VALUE(LEFT(ScheduleCompile!K453,FIND("F",ScheduleCompile!K453)-1)),ScheduleCompile!K453)))))))</f>
        <v>0.1</v>
      </c>
      <c r="Q460" s="1">
        <f>IF(AND(ISERROR(IF(ScheduleCompile!L453="Off",0,IF(ScheduleCompile!L453="On",1,IF(ISNUMBER(ScheduleCompile!L453),ScheduleCompile!L453/1,IF(ISTEXT(ScheduleCompile!L453),IF(OR(ISNUMBER(FIND("5F",ScheduleCompile!L453)),ISNUMBER(FIND("0F",ScheduleCompile!L453)),ISNUMBER(FIND("8F",ScheduleCompile!L453)),ISNUMBER(FIND("1F",ScheduleCompile!L453)),ISNUMBER(FIND("2F",ScheduleCompile!L453)),ISNUMBER(FIND("3F",ScheduleCompile!L453)),ISNUMBER(FIND("6F",ScheduleCompile!L453)),ISNUMBER(FIND("7F",ScheduleCompile!L453)),ISNUMBER(FIND("9F",ScheduleCompile!L453)),ISNUMBER(FIND("4F",ScheduleCompile!L453))),VALUE(LEFT(ScheduleCompile!L453,FIND("F",ScheduleCompile!L453)-1)),ScheduleCompile!L453)))))),ISTEXT(ScheduleCompile!#REF!)),"ENDTABLE",IF(ISERROR(IF(ScheduleCompile!L453="Off",0,IF(ScheduleCompile!L453="On",1,IF(ISNUMBER(ScheduleCompile!L453),ScheduleCompile!L453/1,IF(ISTEXT(ScheduleCompile!L453),IF(OR(ISNUMBER(FIND("5F",ScheduleCompile!L453)),ISNUMBER(FIND("0F",ScheduleCompile!L453)),ISNUMBER(FIND("8F",ScheduleCompile!L453)),ISNUMBER(FIND("1F",ScheduleCompile!L453)),ISNUMBER(FIND("2F",ScheduleCompile!L453)),ISNUMBER(FIND("3F",ScheduleCompile!L453)),ISNUMBER(FIND("6F",ScheduleCompile!L453)),ISNUMBER(FIND("7F",ScheduleCompile!L453)),ISNUMBER(FIND("9F",ScheduleCompile!L453)),ISNUMBER(FIND("4F",ScheduleCompile!L453))),VALUE(LEFT(ScheduleCompile!L453,FIND("F",ScheduleCompile!L453)-1)),ScheduleCompile!L453)))))),"",IF(ScheduleCompile!L453="Off",0,IF(ScheduleCompile!L453="On",1,IF(ISNUMBER(ScheduleCompile!L453),ScheduleCompile!L453/1,IF(ISTEXT(ScheduleCompile!L453),IF(OR(ISNUMBER(FIND("5F",ScheduleCompile!L453)),ISNUMBER(FIND("0F",ScheduleCompile!L453)),ISNUMBER(FIND("8F",ScheduleCompile!L453)),ISNUMBER(FIND("1F",ScheduleCompile!L453)),ISNUMBER(FIND("2F",ScheduleCompile!L453)),ISNUMBER(FIND("3F",ScheduleCompile!L453)),ISNUMBER(FIND("6F",ScheduleCompile!L453)),ISNUMBER(FIND("7F",ScheduleCompile!L453)),ISNUMBER(FIND("9F",ScheduleCompile!L453)),ISNUMBER(FIND("4F",ScheduleCompile!L453))),VALUE(LEFT(ScheduleCompile!L453,FIND("F",ScheduleCompile!L453)-1)),ScheduleCompile!L453)))))))</f>
        <v>0.1</v>
      </c>
      <c r="R460" s="1">
        <f>IF(AND(ISERROR(IF(ScheduleCompile!M453="Off",0,IF(ScheduleCompile!M453="On",1,IF(ISNUMBER(ScheduleCompile!M453),ScheduleCompile!M453/1,IF(ISTEXT(ScheduleCompile!M453),IF(OR(ISNUMBER(FIND("5F",ScheduleCompile!M453)),ISNUMBER(FIND("0F",ScheduleCompile!M453)),ISNUMBER(FIND("8F",ScheduleCompile!M453)),ISNUMBER(FIND("1F",ScheduleCompile!M453)),ISNUMBER(FIND("2F",ScheduleCompile!M453)),ISNUMBER(FIND("3F",ScheduleCompile!M453)),ISNUMBER(FIND("6F",ScheduleCompile!M453)),ISNUMBER(FIND("7F",ScheduleCompile!M453)),ISNUMBER(FIND("9F",ScheduleCompile!M453)),ISNUMBER(FIND("4F",ScheduleCompile!M453))),VALUE(LEFT(ScheduleCompile!M453,FIND("F",ScheduleCompile!M453)-1)),ScheduleCompile!M453)))))),ISTEXT(ScheduleCompile!#REF!)),"ENDTABLE",IF(ISERROR(IF(ScheduleCompile!M453="Off",0,IF(ScheduleCompile!M453="On",1,IF(ISNUMBER(ScheduleCompile!M453),ScheduleCompile!M453/1,IF(ISTEXT(ScheduleCompile!M453),IF(OR(ISNUMBER(FIND("5F",ScheduleCompile!M453)),ISNUMBER(FIND("0F",ScheduleCompile!M453)),ISNUMBER(FIND("8F",ScheduleCompile!M453)),ISNUMBER(FIND("1F",ScheduleCompile!M453)),ISNUMBER(FIND("2F",ScheduleCompile!M453)),ISNUMBER(FIND("3F",ScheduleCompile!M453)),ISNUMBER(FIND("6F",ScheduleCompile!M453)),ISNUMBER(FIND("7F",ScheduleCompile!M453)),ISNUMBER(FIND("9F",ScheduleCompile!M453)),ISNUMBER(FIND("4F",ScheduleCompile!M453))),VALUE(LEFT(ScheduleCompile!M453,FIND("F",ScheduleCompile!M453)-1)),ScheduleCompile!M453)))))),"",IF(ScheduleCompile!M453="Off",0,IF(ScheduleCompile!M453="On",1,IF(ISNUMBER(ScheduleCompile!M453),ScheduleCompile!M453/1,IF(ISTEXT(ScheduleCompile!M453),IF(OR(ISNUMBER(FIND("5F",ScheduleCompile!M453)),ISNUMBER(FIND("0F",ScheduleCompile!M453)),ISNUMBER(FIND("8F",ScheduleCompile!M453)),ISNUMBER(FIND("1F",ScheduleCompile!M453)),ISNUMBER(FIND("2F",ScheduleCompile!M453)),ISNUMBER(FIND("3F",ScheduleCompile!M453)),ISNUMBER(FIND("6F",ScheduleCompile!M453)),ISNUMBER(FIND("7F",ScheduleCompile!M453)),ISNUMBER(FIND("9F",ScheduleCompile!M453)),ISNUMBER(FIND("4F",ScheduleCompile!M453))),VALUE(LEFT(ScheduleCompile!M453,FIND("F",ScheduleCompile!M453)-1)),ScheduleCompile!M453)))))))</f>
        <v>0.1</v>
      </c>
      <c r="S460" s="1">
        <f>IF(AND(ISERROR(IF(ScheduleCompile!N453="Off",0,IF(ScheduleCompile!N453="On",1,IF(ISNUMBER(ScheduleCompile!N453),ScheduleCompile!N453/1,IF(ISTEXT(ScheduleCompile!N453),IF(OR(ISNUMBER(FIND("5F",ScheduleCompile!N453)),ISNUMBER(FIND("0F",ScheduleCompile!N453)),ISNUMBER(FIND("8F",ScheduleCompile!N453)),ISNUMBER(FIND("1F",ScheduleCompile!N453)),ISNUMBER(FIND("2F",ScheduleCompile!N453)),ISNUMBER(FIND("3F",ScheduleCompile!N453)),ISNUMBER(FIND("6F",ScheduleCompile!N453)),ISNUMBER(FIND("7F",ScheduleCompile!N453)),ISNUMBER(FIND("9F",ScheduleCompile!N453)),ISNUMBER(FIND("4F",ScheduleCompile!N453))),VALUE(LEFT(ScheduleCompile!N453,FIND("F",ScheduleCompile!N453)-1)),ScheduleCompile!N453)))))),ISTEXT(ScheduleCompile!#REF!)),"ENDTABLE",IF(ISERROR(IF(ScheduleCompile!N453="Off",0,IF(ScheduleCompile!N453="On",1,IF(ISNUMBER(ScheduleCompile!N453),ScheduleCompile!N453/1,IF(ISTEXT(ScheduleCompile!N453),IF(OR(ISNUMBER(FIND("5F",ScheduleCompile!N453)),ISNUMBER(FIND("0F",ScheduleCompile!N453)),ISNUMBER(FIND("8F",ScheduleCompile!N453)),ISNUMBER(FIND("1F",ScheduleCompile!N453)),ISNUMBER(FIND("2F",ScheduleCompile!N453)),ISNUMBER(FIND("3F",ScheduleCompile!N453)),ISNUMBER(FIND("6F",ScheduleCompile!N453)),ISNUMBER(FIND("7F",ScheduleCompile!N453)),ISNUMBER(FIND("9F",ScheduleCompile!N453)),ISNUMBER(FIND("4F",ScheduleCompile!N453))),VALUE(LEFT(ScheduleCompile!N453,FIND("F",ScheduleCompile!N453)-1)),ScheduleCompile!N453)))))),"",IF(ScheduleCompile!N453="Off",0,IF(ScheduleCompile!N453="On",1,IF(ISNUMBER(ScheduleCompile!N453),ScheduleCompile!N453/1,IF(ISTEXT(ScheduleCompile!N453),IF(OR(ISNUMBER(FIND("5F",ScheduleCompile!N453)),ISNUMBER(FIND("0F",ScheduleCompile!N453)),ISNUMBER(FIND("8F",ScheduleCompile!N453)),ISNUMBER(FIND("1F",ScheduleCompile!N453)),ISNUMBER(FIND("2F",ScheduleCompile!N453)),ISNUMBER(FIND("3F",ScheduleCompile!N453)),ISNUMBER(FIND("6F",ScheduleCompile!N453)),ISNUMBER(FIND("7F",ScheduleCompile!N453)),ISNUMBER(FIND("9F",ScheduleCompile!N453)),ISNUMBER(FIND("4F",ScheduleCompile!N453))),VALUE(LEFT(ScheduleCompile!N453,FIND("F",ScheduleCompile!N453)-1)),ScheduleCompile!N453)))))))</f>
        <v>0.1</v>
      </c>
      <c r="T460" s="1">
        <f>IF(AND(ISERROR(IF(ScheduleCompile!O453="Off",0,IF(ScheduleCompile!O453="On",1,IF(ISNUMBER(ScheduleCompile!O453),ScheduleCompile!O453/1,IF(ISTEXT(ScheduleCompile!O453),IF(OR(ISNUMBER(FIND("5F",ScheduleCompile!O453)),ISNUMBER(FIND("0F",ScheduleCompile!O453)),ISNUMBER(FIND("8F",ScheduleCompile!O453)),ISNUMBER(FIND("1F",ScheduleCompile!O453)),ISNUMBER(FIND("2F",ScheduleCompile!O453)),ISNUMBER(FIND("3F",ScheduleCompile!O453)),ISNUMBER(FIND("6F",ScheduleCompile!O453)),ISNUMBER(FIND("7F",ScheduleCompile!O453)),ISNUMBER(FIND("9F",ScheduleCompile!O453)),ISNUMBER(FIND("4F",ScheduleCompile!O453))),VALUE(LEFT(ScheduleCompile!O453,FIND("F",ScheduleCompile!O453)-1)),ScheduleCompile!O453)))))),ISTEXT(ScheduleCompile!#REF!)),"ENDTABLE",IF(ISERROR(IF(ScheduleCompile!O453="Off",0,IF(ScheduleCompile!O453="On",1,IF(ISNUMBER(ScheduleCompile!O453),ScheduleCompile!O453/1,IF(ISTEXT(ScheduleCompile!O453),IF(OR(ISNUMBER(FIND("5F",ScheduleCompile!O453)),ISNUMBER(FIND("0F",ScheduleCompile!O453)),ISNUMBER(FIND("8F",ScheduleCompile!O453)),ISNUMBER(FIND("1F",ScheduleCompile!O453)),ISNUMBER(FIND("2F",ScheduleCompile!O453)),ISNUMBER(FIND("3F",ScheduleCompile!O453)),ISNUMBER(FIND("6F",ScheduleCompile!O453)),ISNUMBER(FIND("7F",ScheduleCompile!O453)),ISNUMBER(FIND("9F",ScheduleCompile!O453)),ISNUMBER(FIND("4F",ScheduleCompile!O453))),VALUE(LEFT(ScheduleCompile!O453,FIND("F",ScheduleCompile!O453)-1)),ScheduleCompile!O453)))))),"",IF(ScheduleCompile!O453="Off",0,IF(ScheduleCompile!O453="On",1,IF(ISNUMBER(ScheduleCompile!O453),ScheduleCompile!O453/1,IF(ISTEXT(ScheduleCompile!O453),IF(OR(ISNUMBER(FIND("5F",ScheduleCompile!O453)),ISNUMBER(FIND("0F",ScheduleCompile!O453)),ISNUMBER(FIND("8F",ScheduleCompile!O453)),ISNUMBER(FIND("1F",ScheduleCompile!O453)),ISNUMBER(FIND("2F",ScheduleCompile!O453)),ISNUMBER(FIND("3F",ScheduleCompile!O453)),ISNUMBER(FIND("6F",ScheduleCompile!O453)),ISNUMBER(FIND("7F",ScheduleCompile!O453)),ISNUMBER(FIND("9F",ScheduleCompile!O453)),ISNUMBER(FIND("4F",ScheduleCompile!O453))),VALUE(LEFT(ScheduleCompile!O453,FIND("F",ScheduleCompile!O453)-1)),ScheduleCompile!O453)))))))</f>
        <v>0</v>
      </c>
      <c r="U460" s="1">
        <f>IF(AND(ISERROR(IF(ScheduleCompile!P453="Off",0,IF(ScheduleCompile!P453="On",1,IF(ISNUMBER(ScheduleCompile!P453),ScheduleCompile!P453/1,IF(ISTEXT(ScheduleCompile!P453),IF(OR(ISNUMBER(FIND("5F",ScheduleCompile!P453)),ISNUMBER(FIND("0F",ScheduleCompile!P453)),ISNUMBER(FIND("8F",ScheduleCompile!P453)),ISNUMBER(FIND("1F",ScheduleCompile!P453)),ISNUMBER(FIND("2F",ScheduleCompile!P453)),ISNUMBER(FIND("3F",ScheduleCompile!P453)),ISNUMBER(FIND("6F",ScheduleCompile!P453)),ISNUMBER(FIND("7F",ScheduleCompile!P453)),ISNUMBER(FIND("9F",ScheduleCompile!P453)),ISNUMBER(FIND("4F",ScheduleCompile!P453))),VALUE(LEFT(ScheduleCompile!P453,FIND("F",ScheduleCompile!P453)-1)),ScheduleCompile!P453)))))),ISTEXT(ScheduleCompile!#REF!)),"ENDTABLE",IF(ISERROR(IF(ScheduleCompile!P453="Off",0,IF(ScheduleCompile!P453="On",1,IF(ISNUMBER(ScheduleCompile!P453),ScheduleCompile!P453/1,IF(ISTEXT(ScheduleCompile!P453),IF(OR(ISNUMBER(FIND("5F",ScheduleCompile!P453)),ISNUMBER(FIND("0F",ScheduleCompile!P453)),ISNUMBER(FIND("8F",ScheduleCompile!P453)),ISNUMBER(FIND("1F",ScheduleCompile!P453)),ISNUMBER(FIND("2F",ScheduleCompile!P453)),ISNUMBER(FIND("3F",ScheduleCompile!P453)),ISNUMBER(FIND("6F",ScheduleCompile!P453)),ISNUMBER(FIND("7F",ScheduleCompile!P453)),ISNUMBER(FIND("9F",ScheduleCompile!P453)),ISNUMBER(FIND("4F",ScheduleCompile!P453))),VALUE(LEFT(ScheduleCompile!P453,FIND("F",ScheduleCompile!P453)-1)),ScheduleCompile!P453)))))),"",IF(ScheduleCompile!P453="Off",0,IF(ScheduleCompile!P453="On",1,IF(ISNUMBER(ScheduleCompile!P453),ScheduleCompile!P453/1,IF(ISTEXT(ScheduleCompile!P453),IF(OR(ISNUMBER(FIND("5F",ScheduleCompile!P453)),ISNUMBER(FIND("0F",ScheduleCompile!P453)),ISNUMBER(FIND("8F",ScheduleCompile!P453)),ISNUMBER(FIND("1F",ScheduleCompile!P453)),ISNUMBER(FIND("2F",ScheduleCompile!P453)),ISNUMBER(FIND("3F",ScheduleCompile!P453)),ISNUMBER(FIND("6F",ScheduleCompile!P453)),ISNUMBER(FIND("7F",ScheduleCompile!P453)),ISNUMBER(FIND("9F",ScheduleCompile!P453)),ISNUMBER(FIND("4F",ScheduleCompile!P453))),VALUE(LEFT(ScheduleCompile!P453,FIND("F",ScheduleCompile!P453)-1)),ScheduleCompile!P453)))))))</f>
        <v>0</v>
      </c>
      <c r="V460" s="1">
        <f>IF(AND(ISERROR(IF(ScheduleCompile!Q453="Off",0,IF(ScheduleCompile!Q453="On",1,IF(ISNUMBER(ScheduleCompile!Q453),ScheduleCompile!Q453/1,IF(ISTEXT(ScheduleCompile!Q453),IF(OR(ISNUMBER(FIND("5F",ScheduleCompile!Q453)),ISNUMBER(FIND("0F",ScheduleCompile!Q453)),ISNUMBER(FIND("8F",ScheduleCompile!Q453)),ISNUMBER(FIND("1F",ScheduleCompile!Q453)),ISNUMBER(FIND("2F",ScheduleCompile!Q453)),ISNUMBER(FIND("3F",ScheduleCompile!Q453)),ISNUMBER(FIND("6F",ScheduleCompile!Q453)),ISNUMBER(FIND("7F",ScheduleCompile!Q453)),ISNUMBER(FIND("9F",ScheduleCompile!Q453)),ISNUMBER(FIND("4F",ScheduleCompile!Q453))),VALUE(LEFT(ScheduleCompile!Q453,FIND("F",ScheduleCompile!Q453)-1)),ScheduleCompile!Q453)))))),ISTEXT(ScheduleCompile!#REF!)),"ENDTABLE",IF(ISERROR(IF(ScheduleCompile!Q453="Off",0,IF(ScheduleCompile!Q453="On",1,IF(ISNUMBER(ScheduleCompile!Q453),ScheduleCompile!Q453/1,IF(ISTEXT(ScheduleCompile!Q453),IF(OR(ISNUMBER(FIND("5F",ScheduleCompile!Q453)),ISNUMBER(FIND("0F",ScheduleCompile!Q453)),ISNUMBER(FIND("8F",ScheduleCompile!Q453)),ISNUMBER(FIND("1F",ScheduleCompile!Q453)),ISNUMBER(FIND("2F",ScheduleCompile!Q453)),ISNUMBER(FIND("3F",ScheduleCompile!Q453)),ISNUMBER(FIND("6F",ScheduleCompile!Q453)),ISNUMBER(FIND("7F",ScheduleCompile!Q453)),ISNUMBER(FIND("9F",ScheduleCompile!Q453)),ISNUMBER(FIND("4F",ScheduleCompile!Q453))),VALUE(LEFT(ScheduleCompile!Q453,FIND("F",ScheduleCompile!Q453)-1)),ScheduleCompile!Q453)))))),"",IF(ScheduleCompile!Q453="Off",0,IF(ScheduleCompile!Q453="On",1,IF(ISNUMBER(ScheduleCompile!Q453),ScheduleCompile!Q453/1,IF(ISTEXT(ScheduleCompile!Q453),IF(OR(ISNUMBER(FIND("5F",ScheduleCompile!Q453)),ISNUMBER(FIND("0F",ScheduleCompile!Q453)),ISNUMBER(FIND("8F",ScheduleCompile!Q453)),ISNUMBER(FIND("1F",ScheduleCompile!Q453)),ISNUMBER(FIND("2F",ScheduleCompile!Q453)),ISNUMBER(FIND("3F",ScheduleCompile!Q453)),ISNUMBER(FIND("6F",ScheduleCompile!Q453)),ISNUMBER(FIND("7F",ScheduleCompile!Q453)),ISNUMBER(FIND("9F",ScheduleCompile!Q453)),ISNUMBER(FIND("4F",ScheduleCompile!Q453))),VALUE(LEFT(ScheduleCompile!Q453,FIND("F",ScheduleCompile!Q453)-1)),ScheduleCompile!Q453)))))))</f>
        <v>0</v>
      </c>
      <c r="W460" s="1">
        <f>IF(AND(ISERROR(IF(ScheduleCompile!R453="Off",0,IF(ScheduleCompile!R453="On",1,IF(ISNUMBER(ScheduleCompile!R453),ScheduleCompile!R453/1,IF(ISTEXT(ScheduleCompile!R453),IF(OR(ISNUMBER(FIND("5F",ScheduleCompile!R453)),ISNUMBER(FIND("0F",ScheduleCompile!R453)),ISNUMBER(FIND("8F",ScheduleCompile!R453)),ISNUMBER(FIND("1F",ScheduleCompile!R453)),ISNUMBER(FIND("2F",ScheduleCompile!R453)),ISNUMBER(FIND("3F",ScheduleCompile!R453)),ISNUMBER(FIND("6F",ScheduleCompile!R453)),ISNUMBER(FIND("7F",ScheduleCompile!R453)),ISNUMBER(FIND("9F",ScheduleCompile!R453)),ISNUMBER(FIND("4F",ScheduleCompile!R453))),VALUE(LEFT(ScheduleCompile!R453,FIND("F",ScheduleCompile!R453)-1)),ScheduleCompile!R453)))))),ISTEXT(ScheduleCompile!#REF!)),"ENDTABLE",IF(ISERROR(IF(ScheduleCompile!R453="Off",0,IF(ScheduleCompile!R453="On",1,IF(ISNUMBER(ScheduleCompile!R453),ScheduleCompile!R453/1,IF(ISTEXT(ScheduleCompile!R453),IF(OR(ISNUMBER(FIND("5F",ScheduleCompile!R453)),ISNUMBER(FIND("0F",ScheduleCompile!R453)),ISNUMBER(FIND("8F",ScheduleCompile!R453)),ISNUMBER(FIND("1F",ScheduleCompile!R453)),ISNUMBER(FIND("2F",ScheduleCompile!R453)),ISNUMBER(FIND("3F",ScheduleCompile!R453)),ISNUMBER(FIND("6F",ScheduleCompile!R453)),ISNUMBER(FIND("7F",ScheduleCompile!R453)),ISNUMBER(FIND("9F",ScheduleCompile!R453)),ISNUMBER(FIND("4F",ScheduleCompile!R453))),VALUE(LEFT(ScheduleCompile!R453,FIND("F",ScheduleCompile!R453)-1)),ScheduleCompile!R453)))))),"",IF(ScheduleCompile!R453="Off",0,IF(ScheduleCompile!R453="On",1,IF(ISNUMBER(ScheduleCompile!R453),ScheduleCompile!R453/1,IF(ISTEXT(ScheduleCompile!R453),IF(OR(ISNUMBER(FIND("5F",ScheduleCompile!R453)),ISNUMBER(FIND("0F",ScheduleCompile!R453)),ISNUMBER(FIND("8F",ScheduleCompile!R453)),ISNUMBER(FIND("1F",ScheduleCompile!R453)),ISNUMBER(FIND("2F",ScheduleCompile!R453)),ISNUMBER(FIND("3F",ScheduleCompile!R453)),ISNUMBER(FIND("6F",ScheduleCompile!R453)),ISNUMBER(FIND("7F",ScheduleCompile!R453)),ISNUMBER(FIND("9F",ScheduleCompile!R453)),ISNUMBER(FIND("4F",ScheduleCompile!R453))),VALUE(LEFT(ScheduleCompile!R453,FIND("F",ScheduleCompile!R453)-1)),ScheduleCompile!R453)))))))</f>
        <v>0</v>
      </c>
      <c r="X460" s="1">
        <f>IF(AND(ISERROR(IF(ScheduleCompile!S453="Off",0,IF(ScheduleCompile!S453="On",1,IF(ISNUMBER(ScheduleCompile!S453),ScheduleCompile!S453/1,IF(ISTEXT(ScheduleCompile!S453),IF(OR(ISNUMBER(FIND("5F",ScheduleCompile!S453)),ISNUMBER(FIND("0F",ScheduleCompile!S453)),ISNUMBER(FIND("8F",ScheduleCompile!S453)),ISNUMBER(FIND("1F",ScheduleCompile!S453)),ISNUMBER(FIND("2F",ScheduleCompile!S453)),ISNUMBER(FIND("3F",ScheduleCompile!S453)),ISNUMBER(FIND("6F",ScheduleCompile!S453)),ISNUMBER(FIND("7F",ScheduleCompile!S453)),ISNUMBER(FIND("9F",ScheduleCompile!S453)),ISNUMBER(FIND("4F",ScheduleCompile!S453))),VALUE(LEFT(ScheduleCompile!S453,FIND("F",ScheduleCompile!S453)-1)),ScheduleCompile!S453)))))),ISTEXT(ScheduleCompile!#REF!)),"ENDTABLE",IF(ISERROR(IF(ScheduleCompile!S453="Off",0,IF(ScheduleCompile!S453="On",1,IF(ISNUMBER(ScheduleCompile!S453),ScheduleCompile!S453/1,IF(ISTEXT(ScheduleCompile!S453),IF(OR(ISNUMBER(FIND("5F",ScheduleCompile!S453)),ISNUMBER(FIND("0F",ScheduleCompile!S453)),ISNUMBER(FIND("8F",ScheduleCompile!S453)),ISNUMBER(FIND("1F",ScheduleCompile!S453)),ISNUMBER(FIND("2F",ScheduleCompile!S453)),ISNUMBER(FIND("3F",ScheduleCompile!S453)),ISNUMBER(FIND("6F",ScheduleCompile!S453)),ISNUMBER(FIND("7F",ScheduleCompile!S453)),ISNUMBER(FIND("9F",ScheduleCompile!S453)),ISNUMBER(FIND("4F",ScheduleCompile!S453))),VALUE(LEFT(ScheduleCompile!S453,FIND("F",ScheduleCompile!S453)-1)),ScheduleCompile!S453)))))),"",IF(ScheduleCompile!S453="Off",0,IF(ScheduleCompile!S453="On",1,IF(ISNUMBER(ScheduleCompile!S453),ScheduleCompile!S453/1,IF(ISTEXT(ScheduleCompile!S453),IF(OR(ISNUMBER(FIND("5F",ScheduleCompile!S453)),ISNUMBER(FIND("0F",ScheduleCompile!S453)),ISNUMBER(FIND("8F",ScheduleCompile!S453)),ISNUMBER(FIND("1F",ScheduleCompile!S453)),ISNUMBER(FIND("2F",ScheduleCompile!S453)),ISNUMBER(FIND("3F",ScheduleCompile!S453)),ISNUMBER(FIND("6F",ScheduleCompile!S453)),ISNUMBER(FIND("7F",ScheduleCompile!S453)),ISNUMBER(FIND("9F",ScheduleCompile!S453)),ISNUMBER(FIND("4F",ScheduleCompile!S453))),VALUE(LEFT(ScheduleCompile!S453,FIND("F",ScheduleCompile!S453)-1)),ScheduleCompile!S453)))))))</f>
        <v>0</v>
      </c>
      <c r="Y460" s="1">
        <f>IF(AND(ISERROR(IF(ScheduleCompile!T453="Off",0,IF(ScheduleCompile!T453="On",1,IF(ISNUMBER(ScheduleCompile!T453),ScheduleCompile!T453/1,IF(ISTEXT(ScheduleCompile!T453),IF(OR(ISNUMBER(FIND("5F",ScheduleCompile!T453)),ISNUMBER(FIND("0F",ScheduleCompile!T453)),ISNUMBER(FIND("8F",ScheduleCompile!T453)),ISNUMBER(FIND("1F",ScheduleCompile!T453)),ISNUMBER(FIND("2F",ScheduleCompile!T453)),ISNUMBER(FIND("3F",ScheduleCompile!T453)),ISNUMBER(FIND("6F",ScheduleCompile!T453)),ISNUMBER(FIND("7F",ScheduleCompile!T453)),ISNUMBER(FIND("9F",ScheduleCompile!T453)),ISNUMBER(FIND("4F",ScheduleCompile!T453))),VALUE(LEFT(ScheduleCompile!T453,FIND("F",ScheduleCompile!T453)-1)),ScheduleCompile!T453)))))),ISTEXT(ScheduleCompile!#REF!)),"ENDTABLE",IF(ISERROR(IF(ScheduleCompile!T453="Off",0,IF(ScheduleCompile!T453="On",1,IF(ISNUMBER(ScheduleCompile!T453),ScheduleCompile!T453/1,IF(ISTEXT(ScheduleCompile!T453),IF(OR(ISNUMBER(FIND("5F",ScheduleCompile!T453)),ISNUMBER(FIND("0F",ScheduleCompile!T453)),ISNUMBER(FIND("8F",ScheduleCompile!T453)),ISNUMBER(FIND("1F",ScheduleCompile!T453)),ISNUMBER(FIND("2F",ScheduleCompile!T453)),ISNUMBER(FIND("3F",ScheduleCompile!T453)),ISNUMBER(FIND("6F",ScheduleCompile!T453)),ISNUMBER(FIND("7F",ScheduleCompile!T453)),ISNUMBER(FIND("9F",ScheduleCompile!T453)),ISNUMBER(FIND("4F",ScheduleCompile!T453))),VALUE(LEFT(ScheduleCompile!T453,FIND("F",ScheduleCompile!T453)-1)),ScheduleCompile!T453)))))),"",IF(ScheduleCompile!T453="Off",0,IF(ScheduleCompile!T453="On",1,IF(ISNUMBER(ScheduleCompile!T453),ScheduleCompile!T453/1,IF(ISTEXT(ScheduleCompile!T453),IF(OR(ISNUMBER(FIND("5F",ScheduleCompile!T453)),ISNUMBER(FIND("0F",ScheduleCompile!T453)),ISNUMBER(FIND("8F",ScheduleCompile!T453)),ISNUMBER(FIND("1F",ScheduleCompile!T453)),ISNUMBER(FIND("2F",ScheduleCompile!T453)),ISNUMBER(FIND("3F",ScheduleCompile!T453)),ISNUMBER(FIND("6F",ScheduleCompile!T453)),ISNUMBER(FIND("7F",ScheduleCompile!T453)),ISNUMBER(FIND("9F",ScheduleCompile!T453)),ISNUMBER(FIND("4F",ScheduleCompile!T453))),VALUE(LEFT(ScheduleCompile!T453,FIND("F",ScheduleCompile!T453)-1)),ScheduleCompile!T453)))))))</f>
        <v>0</v>
      </c>
      <c r="Z460" s="1">
        <f>IF(AND(ISERROR(IF(ScheduleCompile!U453="Off",0,IF(ScheduleCompile!U453="On",1,IF(ISNUMBER(ScheduleCompile!U453),ScheduleCompile!U453/1,IF(ISTEXT(ScheduleCompile!U453),IF(OR(ISNUMBER(FIND("5F",ScheduleCompile!U453)),ISNUMBER(FIND("0F",ScheduleCompile!U453)),ISNUMBER(FIND("8F",ScheduleCompile!U453)),ISNUMBER(FIND("1F",ScheduleCompile!U453)),ISNUMBER(FIND("2F",ScheduleCompile!U453)),ISNUMBER(FIND("3F",ScheduleCompile!U453)),ISNUMBER(FIND("6F",ScheduleCompile!U453)),ISNUMBER(FIND("7F",ScheduleCompile!U453)),ISNUMBER(FIND("9F",ScheduleCompile!U453)),ISNUMBER(FIND("4F",ScheduleCompile!U453))),VALUE(LEFT(ScheduleCompile!U453,FIND("F",ScheduleCompile!U453)-1)),ScheduleCompile!U453)))))),ISTEXT(ScheduleCompile!#REF!)),"ENDTABLE",IF(ISERROR(IF(ScheduleCompile!U453="Off",0,IF(ScheduleCompile!U453="On",1,IF(ISNUMBER(ScheduleCompile!U453),ScheduleCompile!U453/1,IF(ISTEXT(ScheduleCompile!U453),IF(OR(ISNUMBER(FIND("5F",ScheduleCompile!U453)),ISNUMBER(FIND("0F",ScheduleCompile!U453)),ISNUMBER(FIND("8F",ScheduleCompile!U453)),ISNUMBER(FIND("1F",ScheduleCompile!U453)),ISNUMBER(FIND("2F",ScheduleCompile!U453)),ISNUMBER(FIND("3F",ScheduleCompile!U453)),ISNUMBER(FIND("6F",ScheduleCompile!U453)),ISNUMBER(FIND("7F",ScheduleCompile!U453)),ISNUMBER(FIND("9F",ScheduleCompile!U453)),ISNUMBER(FIND("4F",ScheduleCompile!U453))),VALUE(LEFT(ScheduleCompile!U453,FIND("F",ScheduleCompile!U453)-1)),ScheduleCompile!U453)))))),"",IF(ScheduleCompile!U453="Off",0,IF(ScheduleCompile!U453="On",1,IF(ISNUMBER(ScheduleCompile!U453),ScheduleCompile!U453/1,IF(ISTEXT(ScheduleCompile!U453),IF(OR(ISNUMBER(FIND("5F",ScheduleCompile!U453)),ISNUMBER(FIND("0F",ScheduleCompile!U453)),ISNUMBER(FIND("8F",ScheduleCompile!U453)),ISNUMBER(FIND("1F",ScheduleCompile!U453)),ISNUMBER(FIND("2F",ScheduleCompile!U453)),ISNUMBER(FIND("3F",ScheduleCompile!U453)),ISNUMBER(FIND("6F",ScheduleCompile!U453)),ISNUMBER(FIND("7F",ScheduleCompile!U453)),ISNUMBER(FIND("9F",ScheduleCompile!U453)),ISNUMBER(FIND("4F",ScheduleCompile!U453))),VALUE(LEFT(ScheduleCompile!U453,FIND("F",ScheduleCompile!U453)-1)),ScheduleCompile!U453)))))))</f>
        <v>0</v>
      </c>
      <c r="AA460" s="1">
        <f>IF(AND(ISERROR(IF(ScheduleCompile!V453="Off",0,IF(ScheduleCompile!V453="On",1,IF(ISNUMBER(ScheduleCompile!V453),ScheduleCompile!V453/1,IF(ISTEXT(ScheduleCompile!V453),IF(OR(ISNUMBER(FIND("5F",ScheduleCompile!V453)),ISNUMBER(FIND("0F",ScheduleCompile!V453)),ISNUMBER(FIND("8F",ScheduleCompile!V453)),ISNUMBER(FIND("1F",ScheduleCompile!V453)),ISNUMBER(FIND("2F",ScheduleCompile!V453)),ISNUMBER(FIND("3F",ScheduleCompile!V453)),ISNUMBER(FIND("6F",ScheduleCompile!V453)),ISNUMBER(FIND("7F",ScheduleCompile!V453)),ISNUMBER(FIND("9F",ScheduleCompile!V453)),ISNUMBER(FIND("4F",ScheduleCompile!V453))),VALUE(LEFT(ScheduleCompile!V453,FIND("F",ScheduleCompile!V453)-1)),ScheduleCompile!V453)))))),ISTEXT(ScheduleCompile!#REF!)),"ENDTABLE",IF(ISERROR(IF(ScheduleCompile!V453="Off",0,IF(ScheduleCompile!V453="On",1,IF(ISNUMBER(ScheduleCompile!V453),ScheduleCompile!V453/1,IF(ISTEXT(ScheduleCompile!V453),IF(OR(ISNUMBER(FIND("5F",ScheduleCompile!V453)),ISNUMBER(FIND("0F",ScheduleCompile!V453)),ISNUMBER(FIND("8F",ScheduleCompile!V453)),ISNUMBER(FIND("1F",ScheduleCompile!V453)),ISNUMBER(FIND("2F",ScheduleCompile!V453)),ISNUMBER(FIND("3F",ScheduleCompile!V453)),ISNUMBER(FIND("6F",ScheduleCompile!V453)),ISNUMBER(FIND("7F",ScheduleCompile!V453)),ISNUMBER(FIND("9F",ScheduleCompile!V453)),ISNUMBER(FIND("4F",ScheduleCompile!V453))),VALUE(LEFT(ScheduleCompile!V453,FIND("F",ScheduleCompile!V453)-1)),ScheduleCompile!V453)))))),"",IF(ScheduleCompile!V453="Off",0,IF(ScheduleCompile!V453="On",1,IF(ISNUMBER(ScheduleCompile!V453),ScheduleCompile!V453/1,IF(ISTEXT(ScheduleCompile!V453),IF(OR(ISNUMBER(FIND("5F",ScheduleCompile!V453)),ISNUMBER(FIND("0F",ScheduleCompile!V453)),ISNUMBER(FIND("8F",ScheduleCompile!V453)),ISNUMBER(FIND("1F",ScheduleCompile!V453)),ISNUMBER(FIND("2F",ScheduleCompile!V453)),ISNUMBER(FIND("3F",ScheduleCompile!V453)),ISNUMBER(FIND("6F",ScheduleCompile!V453)),ISNUMBER(FIND("7F",ScheduleCompile!V453)),ISNUMBER(FIND("9F",ScheduleCompile!V453)),ISNUMBER(FIND("4F",ScheduleCompile!V453))),VALUE(LEFT(ScheduleCompile!V453,FIND("F",ScheduleCompile!V453)-1)),ScheduleCompile!V453)))))))</f>
        <v>0</v>
      </c>
      <c r="AB460" s="1">
        <f>IF(AND(ISERROR(IF(ScheduleCompile!W453="Off",0,IF(ScheduleCompile!W453="On",1,IF(ISNUMBER(ScheduleCompile!W453),ScheduleCompile!W453/1,IF(ISTEXT(ScheduleCompile!W453),IF(OR(ISNUMBER(FIND("5F",ScheduleCompile!W453)),ISNUMBER(FIND("0F",ScheduleCompile!W453)),ISNUMBER(FIND("8F",ScheduleCompile!W453)),ISNUMBER(FIND("1F",ScheduleCompile!W453)),ISNUMBER(FIND("2F",ScheduleCompile!W453)),ISNUMBER(FIND("3F",ScheduleCompile!W453)),ISNUMBER(FIND("6F",ScheduleCompile!W453)),ISNUMBER(FIND("7F",ScheduleCompile!W453)),ISNUMBER(FIND("9F",ScheduleCompile!W453)),ISNUMBER(FIND("4F",ScheduleCompile!W453))),VALUE(LEFT(ScheduleCompile!W453,FIND("F",ScheduleCompile!W453)-1)),ScheduleCompile!W453)))))),ISTEXT(ScheduleCompile!#REF!)),"ENDTABLE",IF(ISERROR(IF(ScheduleCompile!W453="Off",0,IF(ScheduleCompile!W453="On",1,IF(ISNUMBER(ScheduleCompile!W453),ScheduleCompile!W453/1,IF(ISTEXT(ScheduleCompile!W453),IF(OR(ISNUMBER(FIND("5F",ScheduleCompile!W453)),ISNUMBER(FIND("0F",ScheduleCompile!W453)),ISNUMBER(FIND("8F",ScheduleCompile!W453)),ISNUMBER(FIND("1F",ScheduleCompile!W453)),ISNUMBER(FIND("2F",ScheduleCompile!W453)),ISNUMBER(FIND("3F",ScheduleCompile!W453)),ISNUMBER(FIND("6F",ScheduleCompile!W453)),ISNUMBER(FIND("7F",ScheduleCompile!W453)),ISNUMBER(FIND("9F",ScheduleCompile!W453)),ISNUMBER(FIND("4F",ScheduleCompile!W453))),VALUE(LEFT(ScheduleCompile!W453,FIND("F",ScheduleCompile!W453)-1)),ScheduleCompile!W453)))))),"",IF(ScheduleCompile!W453="Off",0,IF(ScheduleCompile!W453="On",1,IF(ISNUMBER(ScheduleCompile!W453),ScheduleCompile!W453/1,IF(ISTEXT(ScheduleCompile!W453),IF(OR(ISNUMBER(FIND("5F",ScheduleCompile!W453)),ISNUMBER(FIND("0F",ScheduleCompile!W453)),ISNUMBER(FIND("8F",ScheduleCompile!W453)),ISNUMBER(FIND("1F",ScheduleCompile!W453)),ISNUMBER(FIND("2F",ScheduleCompile!W453)),ISNUMBER(FIND("3F",ScheduleCompile!W453)),ISNUMBER(FIND("6F",ScheduleCompile!W453)),ISNUMBER(FIND("7F",ScheduleCompile!W453)),ISNUMBER(FIND("9F",ScheduleCompile!W453)),ISNUMBER(FIND("4F",ScheduleCompile!W453))),VALUE(LEFT(ScheduleCompile!W453,FIND("F",ScheduleCompile!W453)-1)),ScheduleCompile!W453)))))))</f>
        <v>0</v>
      </c>
      <c r="AC460" s="1">
        <f>IF(AND(ISERROR(IF(ScheduleCompile!X453="Off",0,IF(ScheduleCompile!X453="On",1,IF(ISNUMBER(ScheduleCompile!X453),ScheduleCompile!X453/1,IF(ISTEXT(ScheduleCompile!X453),IF(OR(ISNUMBER(FIND("5F",ScheduleCompile!X453)),ISNUMBER(FIND("0F",ScheduleCompile!X453)),ISNUMBER(FIND("8F",ScheduleCompile!X453)),ISNUMBER(FIND("1F",ScheduleCompile!X453)),ISNUMBER(FIND("2F",ScheduleCompile!X453)),ISNUMBER(FIND("3F",ScheduleCompile!X453)),ISNUMBER(FIND("6F",ScheduleCompile!X453)),ISNUMBER(FIND("7F",ScheduleCompile!X453)),ISNUMBER(FIND("9F",ScheduleCompile!X453)),ISNUMBER(FIND("4F",ScheduleCompile!X453))),VALUE(LEFT(ScheduleCompile!X453,FIND("F",ScheduleCompile!X453)-1)),ScheduleCompile!X453)))))),ISTEXT(ScheduleCompile!#REF!)),"ENDTABLE",IF(ISERROR(IF(ScheduleCompile!X453="Off",0,IF(ScheduleCompile!X453="On",1,IF(ISNUMBER(ScheduleCompile!X453),ScheduleCompile!X453/1,IF(ISTEXT(ScheduleCompile!X453),IF(OR(ISNUMBER(FIND("5F",ScheduleCompile!X453)),ISNUMBER(FIND("0F",ScheduleCompile!X453)),ISNUMBER(FIND("8F",ScheduleCompile!X453)),ISNUMBER(FIND("1F",ScheduleCompile!X453)),ISNUMBER(FIND("2F",ScheduleCompile!X453)),ISNUMBER(FIND("3F",ScheduleCompile!X453)),ISNUMBER(FIND("6F",ScheduleCompile!X453)),ISNUMBER(FIND("7F",ScheduleCompile!X453)),ISNUMBER(FIND("9F",ScheduleCompile!X453)),ISNUMBER(FIND("4F",ScheduleCompile!X453))),VALUE(LEFT(ScheduleCompile!X453,FIND("F",ScheduleCompile!X453)-1)),ScheduleCompile!X453)))))),"",IF(ScheduleCompile!X453="Off",0,IF(ScheduleCompile!X453="On",1,IF(ISNUMBER(ScheduleCompile!X453),ScheduleCompile!X453/1,IF(ISTEXT(ScheduleCompile!X453),IF(OR(ISNUMBER(FIND("5F",ScheduleCompile!X453)),ISNUMBER(FIND("0F",ScheduleCompile!X453)),ISNUMBER(FIND("8F",ScheduleCompile!X453)),ISNUMBER(FIND("1F",ScheduleCompile!X453)),ISNUMBER(FIND("2F",ScheduleCompile!X453)),ISNUMBER(FIND("3F",ScheduleCompile!X453)),ISNUMBER(FIND("6F",ScheduleCompile!X453)),ISNUMBER(FIND("7F",ScheduleCompile!X453)),ISNUMBER(FIND("9F",ScheduleCompile!X453)),ISNUMBER(FIND("4F",ScheduleCompile!X453))),VALUE(LEFT(ScheduleCompile!X453,FIND("F",ScheduleCompile!X453)-1)),ScheduleCompile!X453)))))))</f>
        <v>0</v>
      </c>
      <c r="AD460" s="1">
        <f>IF(AND(ISERROR(IF(ScheduleCompile!Y453="Off",0,IF(ScheduleCompile!Y453="On",1,IF(ISNUMBER(ScheduleCompile!Y453),ScheduleCompile!Y453/1,IF(ISTEXT(ScheduleCompile!Y453),IF(OR(ISNUMBER(FIND("5F",ScheduleCompile!Y453)),ISNUMBER(FIND("0F",ScheduleCompile!Y453)),ISNUMBER(FIND("8F",ScheduleCompile!Y453)),ISNUMBER(FIND("1F",ScheduleCompile!Y453)),ISNUMBER(FIND("2F",ScheduleCompile!Y453)),ISNUMBER(FIND("3F",ScheduleCompile!Y453)),ISNUMBER(FIND("6F",ScheduleCompile!Y453)),ISNUMBER(FIND("7F",ScheduleCompile!Y453)),ISNUMBER(FIND("9F",ScheduleCompile!Y453)),ISNUMBER(FIND("4F",ScheduleCompile!Y453))),VALUE(LEFT(ScheduleCompile!Y453,FIND("F",ScheduleCompile!Y453)-1)),ScheduleCompile!Y453)))))),ISTEXT(ScheduleCompile!#REF!)),"ENDTABLE",IF(ISERROR(IF(ScheduleCompile!Y453="Off",0,IF(ScheduleCompile!Y453="On",1,IF(ISNUMBER(ScheduleCompile!Y453),ScheduleCompile!Y453/1,IF(ISTEXT(ScheduleCompile!Y453),IF(OR(ISNUMBER(FIND("5F",ScheduleCompile!Y453)),ISNUMBER(FIND("0F",ScheduleCompile!Y453)),ISNUMBER(FIND("8F",ScheduleCompile!Y453)),ISNUMBER(FIND("1F",ScheduleCompile!Y453)),ISNUMBER(FIND("2F",ScheduleCompile!Y453)),ISNUMBER(FIND("3F",ScheduleCompile!Y453)),ISNUMBER(FIND("6F",ScheduleCompile!Y453)),ISNUMBER(FIND("7F",ScheduleCompile!Y453)),ISNUMBER(FIND("9F",ScheduleCompile!Y453)),ISNUMBER(FIND("4F",ScheduleCompile!Y453))),VALUE(LEFT(ScheduleCompile!Y453,FIND("F",ScheduleCompile!Y453)-1)),ScheduleCompile!Y453)))))),"",IF(ScheduleCompile!Y453="Off",0,IF(ScheduleCompile!Y453="On",1,IF(ISNUMBER(ScheduleCompile!Y453),ScheduleCompile!Y453/1,IF(ISTEXT(ScheduleCompile!Y453),IF(OR(ISNUMBER(FIND("5F",ScheduleCompile!Y453)),ISNUMBER(FIND("0F",ScheduleCompile!Y453)),ISNUMBER(FIND("8F",ScheduleCompile!Y453)),ISNUMBER(FIND("1F",ScheduleCompile!Y453)),ISNUMBER(FIND("2F",ScheduleCompile!Y453)),ISNUMBER(FIND("3F",ScheduleCompile!Y453)),ISNUMBER(FIND("6F",ScheduleCompile!Y453)),ISNUMBER(FIND("7F",ScheduleCompile!Y453)),ISNUMBER(FIND("9F",ScheduleCompile!Y453)),ISNUMBER(FIND("4F",ScheduleCompile!Y453))),VALUE(LEFT(ScheduleCompile!Y453,FIND("F",ScheduleCompile!Y453)-1)),ScheduleCompile!Y453)))))))</f>
        <v>0</v>
      </c>
    </row>
    <row r="461" spans="1:30" x14ac:dyDescent="0.25">
      <c r="A461" t="str">
        <f t="shared" si="31"/>
        <v>SchDay "SchoolOccupancySun"  Type = "Fraction" Hr = (0, 0, 0, 0, 0, 0, 0, 0, 0, 0, 0, 0, 0, 0, 0, 0, 0, 0, 0, 0, 0, 0, 0, 0) ..</v>
      </c>
      <c r="B461" s="1" t="s">
        <v>623</v>
      </c>
      <c r="C461" t="str">
        <f t="shared" si="32"/>
        <v xml:space="preserve">SchDay "SchoolOccupancySun"  Type = "Fraction" Hr = </v>
      </c>
      <c r="D461" t="str">
        <f t="shared" si="33"/>
        <v>(0, 0, 0, 0, 0, 0, 0, 0, 0, 0, 0, 0, 0, 0, 0, 0, 0, 0, 0, 0, 0, 0, 0, 0) ..</v>
      </c>
      <c r="E461" s="30" t="str">
        <f>ScheduleCompile!A454</f>
        <v>SchoolOccupancySun</v>
      </c>
      <c r="F461" t="str">
        <f t="shared" si="34"/>
        <v>Fraction</v>
      </c>
      <c r="G461" s="1">
        <f>IF(AND(ISERROR(IF(ScheduleCompile!B454="Off",0,IF(ScheduleCompile!B454="On",1,IF(ISNUMBER(ScheduleCompile!B454),ScheduleCompile!B454/1,IF(ISTEXT(ScheduleCompile!B454),IF(OR(ISNUMBER(FIND("5F",ScheduleCompile!B454)),ISNUMBER(FIND("0F",ScheduleCompile!B454)),ISNUMBER(FIND("8F",ScheduleCompile!B454)),ISNUMBER(FIND("1F",ScheduleCompile!B454)),ISNUMBER(FIND("2F",ScheduleCompile!B454)),ISNUMBER(FIND("3F",ScheduleCompile!B454)),ISNUMBER(FIND("6F",ScheduleCompile!B454)),ISNUMBER(FIND("7F",ScheduleCompile!B454)),ISNUMBER(FIND("9F",ScheduleCompile!B454)),ISNUMBER(FIND("4F",ScheduleCompile!B454))),VALUE(LEFT(ScheduleCompile!B454,FIND("F",ScheduleCompile!B454)-1)),ScheduleCompile!B454)))))),ISTEXT(ScheduleCompile!#REF!)),"ENDTABLE",IF(ISERROR(IF(ScheduleCompile!B454="Off",0,IF(ScheduleCompile!B454="On",1,IF(ISNUMBER(ScheduleCompile!B454),ScheduleCompile!B454/1,IF(ISTEXT(ScheduleCompile!B454),IF(OR(ISNUMBER(FIND("5F",ScheduleCompile!B454)),ISNUMBER(FIND("0F",ScheduleCompile!B454)),ISNUMBER(FIND("8F",ScheduleCompile!B454)),ISNUMBER(FIND("1F",ScheduleCompile!B454)),ISNUMBER(FIND("2F",ScheduleCompile!B454)),ISNUMBER(FIND("3F",ScheduleCompile!B454)),ISNUMBER(FIND("6F",ScheduleCompile!B454)),ISNUMBER(FIND("7F",ScheduleCompile!B454)),ISNUMBER(FIND("9F",ScheduleCompile!B454)),ISNUMBER(FIND("4F",ScheduleCompile!B454))),VALUE(LEFT(ScheduleCompile!B454,FIND("F",ScheduleCompile!B454)-1)),ScheduleCompile!B454)))))),"",IF(ScheduleCompile!B454="Off",0,IF(ScheduleCompile!B454="On",1,IF(ISNUMBER(ScheduleCompile!B454),ScheduleCompile!B454/1,IF(ISTEXT(ScheduleCompile!B454),IF(OR(ISNUMBER(FIND("5F",ScheduleCompile!B454)),ISNUMBER(FIND("0F",ScheduleCompile!B454)),ISNUMBER(FIND("8F",ScheduleCompile!B454)),ISNUMBER(FIND("1F",ScheduleCompile!B454)),ISNUMBER(FIND("2F",ScheduleCompile!B454)),ISNUMBER(FIND("3F",ScheduleCompile!B454)),ISNUMBER(FIND("6F",ScheduleCompile!B454)),ISNUMBER(FIND("7F",ScheduleCompile!B454)),ISNUMBER(FIND("9F",ScheduleCompile!B454)),ISNUMBER(FIND("4F",ScheduleCompile!B454))),VALUE(LEFT(ScheduleCompile!B454,FIND("F",ScheduleCompile!B454)-1)),ScheduleCompile!B454)))))))</f>
        <v>0</v>
      </c>
      <c r="H461" s="1">
        <f>IF(AND(ISERROR(IF(ScheduleCompile!C454="Off",0,IF(ScheduleCompile!C454="On",1,IF(ISNUMBER(ScheduleCompile!C454),ScheduleCompile!C454/1,IF(ISTEXT(ScheduleCompile!C454),IF(OR(ISNUMBER(FIND("5F",ScheduleCompile!C454)),ISNUMBER(FIND("0F",ScheduleCompile!C454)),ISNUMBER(FIND("8F",ScheduleCompile!C454)),ISNUMBER(FIND("1F",ScheduleCompile!C454)),ISNUMBER(FIND("2F",ScheduleCompile!C454)),ISNUMBER(FIND("3F",ScheduleCompile!C454)),ISNUMBER(FIND("6F",ScheduleCompile!C454)),ISNUMBER(FIND("7F",ScheduleCompile!C454)),ISNUMBER(FIND("9F",ScheduleCompile!C454)),ISNUMBER(FIND("4F",ScheduleCompile!C454))),VALUE(LEFT(ScheduleCompile!C454,FIND("F",ScheduleCompile!C454)-1)),ScheduleCompile!C454)))))),ISTEXT(ScheduleCompile!#REF!)),"ENDTABLE",IF(ISERROR(IF(ScheduleCompile!C454="Off",0,IF(ScheduleCompile!C454="On",1,IF(ISNUMBER(ScheduleCompile!C454),ScheduleCompile!C454/1,IF(ISTEXT(ScheduleCompile!C454),IF(OR(ISNUMBER(FIND("5F",ScheduleCompile!C454)),ISNUMBER(FIND("0F",ScheduleCompile!C454)),ISNUMBER(FIND("8F",ScheduleCompile!C454)),ISNUMBER(FIND("1F",ScheduleCompile!C454)),ISNUMBER(FIND("2F",ScheduleCompile!C454)),ISNUMBER(FIND("3F",ScheduleCompile!C454)),ISNUMBER(FIND("6F",ScheduleCompile!C454)),ISNUMBER(FIND("7F",ScheduleCompile!C454)),ISNUMBER(FIND("9F",ScheduleCompile!C454)),ISNUMBER(FIND("4F",ScheduleCompile!C454))),VALUE(LEFT(ScheduleCompile!C454,FIND("F",ScheduleCompile!C454)-1)),ScheduleCompile!C454)))))),"",IF(ScheduleCompile!C454="Off",0,IF(ScheduleCompile!C454="On",1,IF(ISNUMBER(ScheduleCompile!C454),ScheduleCompile!C454/1,IF(ISTEXT(ScheduleCompile!C454),IF(OR(ISNUMBER(FIND("5F",ScheduleCompile!C454)),ISNUMBER(FIND("0F",ScheduleCompile!C454)),ISNUMBER(FIND("8F",ScheduleCompile!C454)),ISNUMBER(FIND("1F",ScheduleCompile!C454)),ISNUMBER(FIND("2F",ScheduleCompile!C454)),ISNUMBER(FIND("3F",ScheduleCompile!C454)),ISNUMBER(FIND("6F",ScheduleCompile!C454)),ISNUMBER(FIND("7F",ScheduleCompile!C454)),ISNUMBER(FIND("9F",ScheduleCompile!C454)),ISNUMBER(FIND("4F",ScheduleCompile!C454))),VALUE(LEFT(ScheduleCompile!C454,FIND("F",ScheduleCompile!C454)-1)),ScheduleCompile!C454)))))))</f>
        <v>0</v>
      </c>
      <c r="I461" s="1">
        <f>IF(AND(ISERROR(IF(ScheduleCompile!D454="Off",0,IF(ScheduleCompile!D454="On",1,IF(ISNUMBER(ScheduleCompile!D454),ScheduleCompile!D454/1,IF(ISTEXT(ScheduleCompile!D454),IF(OR(ISNUMBER(FIND("5F",ScheduleCompile!D454)),ISNUMBER(FIND("0F",ScheduleCompile!D454)),ISNUMBER(FIND("8F",ScheduleCompile!D454)),ISNUMBER(FIND("1F",ScheduleCompile!D454)),ISNUMBER(FIND("2F",ScheduleCompile!D454)),ISNUMBER(FIND("3F",ScheduleCompile!D454)),ISNUMBER(FIND("6F",ScheduleCompile!D454)),ISNUMBER(FIND("7F",ScheduleCompile!D454)),ISNUMBER(FIND("9F",ScheduleCompile!D454)),ISNUMBER(FIND("4F",ScheduleCompile!D454))),VALUE(LEFT(ScheduleCompile!D454,FIND("F",ScheduleCompile!D454)-1)),ScheduleCompile!D454)))))),ISTEXT(ScheduleCompile!#REF!)),"ENDTABLE",IF(ISERROR(IF(ScheduleCompile!D454="Off",0,IF(ScheduleCompile!D454="On",1,IF(ISNUMBER(ScheduleCompile!D454),ScheduleCompile!D454/1,IF(ISTEXT(ScheduleCompile!D454),IF(OR(ISNUMBER(FIND("5F",ScheduleCompile!D454)),ISNUMBER(FIND("0F",ScheduleCompile!D454)),ISNUMBER(FIND("8F",ScheduleCompile!D454)),ISNUMBER(FIND("1F",ScheduleCompile!D454)),ISNUMBER(FIND("2F",ScheduleCompile!D454)),ISNUMBER(FIND("3F",ScheduleCompile!D454)),ISNUMBER(FIND("6F",ScheduleCompile!D454)),ISNUMBER(FIND("7F",ScheduleCompile!D454)),ISNUMBER(FIND("9F",ScheduleCompile!D454)),ISNUMBER(FIND("4F",ScheduleCompile!D454))),VALUE(LEFT(ScheduleCompile!D454,FIND("F",ScheduleCompile!D454)-1)),ScheduleCompile!D454)))))),"",IF(ScheduleCompile!D454="Off",0,IF(ScheduleCompile!D454="On",1,IF(ISNUMBER(ScheduleCompile!D454),ScheduleCompile!D454/1,IF(ISTEXT(ScheduleCompile!D454),IF(OR(ISNUMBER(FIND("5F",ScheduleCompile!D454)),ISNUMBER(FIND("0F",ScheduleCompile!D454)),ISNUMBER(FIND("8F",ScheduleCompile!D454)),ISNUMBER(FIND("1F",ScheduleCompile!D454)),ISNUMBER(FIND("2F",ScheduleCompile!D454)),ISNUMBER(FIND("3F",ScheduleCompile!D454)),ISNUMBER(FIND("6F",ScheduleCompile!D454)),ISNUMBER(FIND("7F",ScheduleCompile!D454)),ISNUMBER(FIND("9F",ScheduleCompile!D454)),ISNUMBER(FIND("4F",ScheduleCompile!D454))),VALUE(LEFT(ScheduleCompile!D454,FIND("F",ScheduleCompile!D454)-1)),ScheduleCompile!D454)))))))</f>
        <v>0</v>
      </c>
      <c r="J461" s="1">
        <f>IF(AND(ISERROR(IF(ScheduleCompile!E454="Off",0,IF(ScheduleCompile!E454="On",1,IF(ISNUMBER(ScheduleCompile!E454),ScheduleCompile!E454/1,IF(ISTEXT(ScheduleCompile!E454),IF(OR(ISNUMBER(FIND("5F",ScheduleCompile!E454)),ISNUMBER(FIND("0F",ScheduleCompile!E454)),ISNUMBER(FIND("8F",ScheduleCompile!E454)),ISNUMBER(FIND("1F",ScheduleCompile!E454)),ISNUMBER(FIND("2F",ScheduleCompile!E454)),ISNUMBER(FIND("3F",ScheduleCompile!E454)),ISNUMBER(FIND("6F",ScheduleCompile!E454)),ISNUMBER(FIND("7F",ScheduleCompile!E454)),ISNUMBER(FIND("9F",ScheduleCompile!E454)),ISNUMBER(FIND("4F",ScheduleCompile!E454))),VALUE(LEFT(ScheduleCompile!E454,FIND("F",ScheduleCompile!E454)-1)),ScheduleCompile!E454)))))),ISTEXT(ScheduleCompile!#REF!)),"ENDTABLE",IF(ISERROR(IF(ScheduleCompile!E454="Off",0,IF(ScheduleCompile!E454="On",1,IF(ISNUMBER(ScheduleCompile!E454),ScheduleCompile!E454/1,IF(ISTEXT(ScheduleCompile!E454),IF(OR(ISNUMBER(FIND("5F",ScheduleCompile!E454)),ISNUMBER(FIND("0F",ScheduleCompile!E454)),ISNUMBER(FIND("8F",ScheduleCompile!E454)),ISNUMBER(FIND("1F",ScheduleCompile!E454)),ISNUMBER(FIND("2F",ScheduleCompile!E454)),ISNUMBER(FIND("3F",ScheduleCompile!E454)),ISNUMBER(FIND("6F",ScheduleCompile!E454)),ISNUMBER(FIND("7F",ScheduleCompile!E454)),ISNUMBER(FIND("9F",ScheduleCompile!E454)),ISNUMBER(FIND("4F",ScheduleCompile!E454))),VALUE(LEFT(ScheduleCompile!E454,FIND("F",ScheduleCompile!E454)-1)),ScheduleCompile!E454)))))),"",IF(ScheduleCompile!E454="Off",0,IF(ScheduleCompile!E454="On",1,IF(ISNUMBER(ScheduleCompile!E454),ScheduleCompile!E454/1,IF(ISTEXT(ScheduleCompile!E454),IF(OR(ISNUMBER(FIND("5F",ScheduleCompile!E454)),ISNUMBER(FIND("0F",ScheduleCompile!E454)),ISNUMBER(FIND("8F",ScheduleCompile!E454)),ISNUMBER(FIND("1F",ScheduleCompile!E454)),ISNUMBER(FIND("2F",ScheduleCompile!E454)),ISNUMBER(FIND("3F",ScheduleCompile!E454)),ISNUMBER(FIND("6F",ScheduleCompile!E454)),ISNUMBER(FIND("7F",ScheduleCompile!E454)),ISNUMBER(FIND("9F",ScheduleCompile!E454)),ISNUMBER(FIND("4F",ScheduleCompile!E454))),VALUE(LEFT(ScheduleCompile!E454,FIND("F",ScheduleCompile!E454)-1)),ScheduleCompile!E454)))))))</f>
        <v>0</v>
      </c>
      <c r="K461" s="1">
        <f>IF(AND(ISERROR(IF(ScheduleCompile!F454="Off",0,IF(ScheduleCompile!F454="On",1,IF(ISNUMBER(ScheduleCompile!F454),ScheduleCompile!F454/1,IF(ISTEXT(ScheduleCompile!F454),IF(OR(ISNUMBER(FIND("5F",ScheduleCompile!F454)),ISNUMBER(FIND("0F",ScheduleCompile!F454)),ISNUMBER(FIND("8F",ScheduleCompile!F454)),ISNUMBER(FIND("1F",ScheduleCompile!F454)),ISNUMBER(FIND("2F",ScheduleCompile!F454)),ISNUMBER(FIND("3F",ScheduleCompile!F454)),ISNUMBER(FIND("6F",ScheduleCompile!F454)),ISNUMBER(FIND("7F",ScheduleCompile!F454)),ISNUMBER(FIND("9F",ScheduleCompile!F454)),ISNUMBER(FIND("4F",ScheduleCompile!F454))),VALUE(LEFT(ScheduleCompile!F454,FIND("F",ScheduleCompile!F454)-1)),ScheduleCompile!F454)))))),ISTEXT(ScheduleCompile!#REF!)),"ENDTABLE",IF(ISERROR(IF(ScheduleCompile!F454="Off",0,IF(ScheduleCompile!F454="On",1,IF(ISNUMBER(ScheduleCompile!F454),ScheduleCompile!F454/1,IF(ISTEXT(ScheduleCompile!F454),IF(OR(ISNUMBER(FIND("5F",ScheduleCompile!F454)),ISNUMBER(FIND("0F",ScheduleCompile!F454)),ISNUMBER(FIND("8F",ScheduleCompile!F454)),ISNUMBER(FIND("1F",ScheduleCompile!F454)),ISNUMBER(FIND("2F",ScheduleCompile!F454)),ISNUMBER(FIND("3F",ScheduleCompile!F454)),ISNUMBER(FIND("6F",ScheduleCompile!F454)),ISNUMBER(FIND("7F",ScheduleCompile!F454)),ISNUMBER(FIND("9F",ScheduleCompile!F454)),ISNUMBER(FIND("4F",ScheduleCompile!F454))),VALUE(LEFT(ScheduleCompile!F454,FIND("F",ScheduleCompile!F454)-1)),ScheduleCompile!F454)))))),"",IF(ScheduleCompile!F454="Off",0,IF(ScheduleCompile!F454="On",1,IF(ISNUMBER(ScheduleCompile!F454),ScheduleCompile!F454/1,IF(ISTEXT(ScheduleCompile!F454),IF(OR(ISNUMBER(FIND("5F",ScheduleCompile!F454)),ISNUMBER(FIND("0F",ScheduleCompile!F454)),ISNUMBER(FIND("8F",ScheduleCompile!F454)),ISNUMBER(FIND("1F",ScheduleCompile!F454)),ISNUMBER(FIND("2F",ScheduleCompile!F454)),ISNUMBER(FIND("3F",ScheduleCompile!F454)),ISNUMBER(FIND("6F",ScheduleCompile!F454)),ISNUMBER(FIND("7F",ScheduleCompile!F454)),ISNUMBER(FIND("9F",ScheduleCompile!F454)),ISNUMBER(FIND("4F",ScheduleCompile!F454))),VALUE(LEFT(ScheduleCompile!F454,FIND("F",ScheduleCompile!F454)-1)),ScheduleCompile!F454)))))))</f>
        <v>0</v>
      </c>
      <c r="L461" s="1">
        <f>IF(AND(ISERROR(IF(ScheduleCompile!G454="Off",0,IF(ScheduleCompile!G454="On",1,IF(ISNUMBER(ScheduleCompile!G454),ScheduleCompile!G454/1,IF(ISTEXT(ScheduleCompile!G454),IF(OR(ISNUMBER(FIND("5F",ScheduleCompile!G454)),ISNUMBER(FIND("0F",ScheduleCompile!G454)),ISNUMBER(FIND("8F",ScheduleCompile!G454)),ISNUMBER(FIND("1F",ScheduleCompile!G454)),ISNUMBER(FIND("2F",ScheduleCompile!G454)),ISNUMBER(FIND("3F",ScheduleCompile!G454)),ISNUMBER(FIND("6F",ScheduleCompile!G454)),ISNUMBER(FIND("7F",ScheduleCompile!G454)),ISNUMBER(FIND("9F",ScheduleCompile!G454)),ISNUMBER(FIND("4F",ScheduleCompile!G454))),VALUE(LEFT(ScheduleCompile!G454,FIND("F",ScheduleCompile!G454)-1)),ScheduleCompile!G454)))))),ISTEXT(ScheduleCompile!#REF!)),"ENDTABLE",IF(ISERROR(IF(ScheduleCompile!G454="Off",0,IF(ScheduleCompile!G454="On",1,IF(ISNUMBER(ScheduleCompile!G454),ScheduleCompile!G454/1,IF(ISTEXT(ScheduleCompile!G454),IF(OR(ISNUMBER(FIND("5F",ScheduleCompile!G454)),ISNUMBER(FIND("0F",ScheduleCompile!G454)),ISNUMBER(FIND("8F",ScheduleCompile!G454)),ISNUMBER(FIND("1F",ScheduleCompile!G454)),ISNUMBER(FIND("2F",ScheduleCompile!G454)),ISNUMBER(FIND("3F",ScheduleCompile!G454)),ISNUMBER(FIND("6F",ScheduleCompile!G454)),ISNUMBER(FIND("7F",ScheduleCompile!G454)),ISNUMBER(FIND("9F",ScheduleCompile!G454)),ISNUMBER(FIND("4F",ScheduleCompile!G454))),VALUE(LEFT(ScheduleCompile!G454,FIND("F",ScheduleCompile!G454)-1)),ScheduleCompile!G454)))))),"",IF(ScheduleCompile!G454="Off",0,IF(ScheduleCompile!G454="On",1,IF(ISNUMBER(ScheduleCompile!G454),ScheduleCompile!G454/1,IF(ISTEXT(ScheduleCompile!G454),IF(OR(ISNUMBER(FIND("5F",ScheduleCompile!G454)),ISNUMBER(FIND("0F",ScheduleCompile!G454)),ISNUMBER(FIND("8F",ScheduleCompile!G454)),ISNUMBER(FIND("1F",ScheduleCompile!G454)),ISNUMBER(FIND("2F",ScheduleCompile!G454)),ISNUMBER(FIND("3F",ScheduleCompile!G454)),ISNUMBER(FIND("6F",ScheduleCompile!G454)),ISNUMBER(FIND("7F",ScheduleCompile!G454)),ISNUMBER(FIND("9F",ScheduleCompile!G454)),ISNUMBER(FIND("4F",ScheduleCompile!G454))),VALUE(LEFT(ScheduleCompile!G454,FIND("F",ScheduleCompile!G454)-1)),ScheduleCompile!G454)))))))</f>
        <v>0</v>
      </c>
      <c r="M461" s="1">
        <f>IF(AND(ISERROR(IF(ScheduleCompile!H454="Off",0,IF(ScheduleCompile!H454="On",1,IF(ISNUMBER(ScheduleCompile!H454),ScheduleCompile!H454/1,IF(ISTEXT(ScheduleCompile!H454),IF(OR(ISNUMBER(FIND("5F",ScheduleCompile!H454)),ISNUMBER(FIND("0F",ScheduleCompile!H454)),ISNUMBER(FIND("8F",ScheduleCompile!H454)),ISNUMBER(FIND("1F",ScheduleCompile!H454)),ISNUMBER(FIND("2F",ScheduleCompile!H454)),ISNUMBER(FIND("3F",ScheduleCompile!H454)),ISNUMBER(FIND("6F",ScheduleCompile!H454)),ISNUMBER(FIND("7F",ScheduleCompile!H454)),ISNUMBER(FIND("9F",ScheduleCompile!H454)),ISNUMBER(FIND("4F",ScheduleCompile!H454))),VALUE(LEFT(ScheduleCompile!H454,FIND("F",ScheduleCompile!H454)-1)),ScheduleCompile!H454)))))),ISTEXT(ScheduleCompile!#REF!)),"ENDTABLE",IF(ISERROR(IF(ScheduleCompile!H454="Off",0,IF(ScheduleCompile!H454="On",1,IF(ISNUMBER(ScheduleCompile!H454),ScheduleCompile!H454/1,IF(ISTEXT(ScheduleCompile!H454),IF(OR(ISNUMBER(FIND("5F",ScheduleCompile!H454)),ISNUMBER(FIND("0F",ScheduleCompile!H454)),ISNUMBER(FIND("8F",ScheduleCompile!H454)),ISNUMBER(FIND("1F",ScheduleCompile!H454)),ISNUMBER(FIND("2F",ScheduleCompile!H454)),ISNUMBER(FIND("3F",ScheduleCompile!H454)),ISNUMBER(FIND("6F",ScheduleCompile!H454)),ISNUMBER(FIND("7F",ScheduleCompile!H454)),ISNUMBER(FIND("9F",ScheduleCompile!H454)),ISNUMBER(FIND("4F",ScheduleCompile!H454))),VALUE(LEFT(ScheduleCompile!H454,FIND("F",ScheduleCompile!H454)-1)),ScheduleCompile!H454)))))),"",IF(ScheduleCompile!H454="Off",0,IF(ScheduleCompile!H454="On",1,IF(ISNUMBER(ScheduleCompile!H454),ScheduleCompile!H454/1,IF(ISTEXT(ScheduleCompile!H454),IF(OR(ISNUMBER(FIND("5F",ScheduleCompile!H454)),ISNUMBER(FIND("0F",ScheduleCompile!H454)),ISNUMBER(FIND("8F",ScheduleCompile!H454)),ISNUMBER(FIND("1F",ScheduleCompile!H454)),ISNUMBER(FIND("2F",ScheduleCompile!H454)),ISNUMBER(FIND("3F",ScheduleCompile!H454)),ISNUMBER(FIND("6F",ScheduleCompile!H454)),ISNUMBER(FIND("7F",ScheduleCompile!H454)),ISNUMBER(FIND("9F",ScheduleCompile!H454)),ISNUMBER(FIND("4F",ScheduleCompile!H454))),VALUE(LEFT(ScheduleCompile!H454,FIND("F",ScheduleCompile!H454)-1)),ScheduleCompile!H454)))))))</f>
        <v>0</v>
      </c>
      <c r="N461" s="1">
        <f>IF(AND(ISERROR(IF(ScheduleCompile!I454="Off",0,IF(ScheduleCompile!I454="On",1,IF(ISNUMBER(ScheduleCompile!I454),ScheduleCompile!I454/1,IF(ISTEXT(ScheduleCompile!I454),IF(OR(ISNUMBER(FIND("5F",ScheduleCompile!I454)),ISNUMBER(FIND("0F",ScheduleCompile!I454)),ISNUMBER(FIND("8F",ScheduleCompile!I454)),ISNUMBER(FIND("1F",ScheduleCompile!I454)),ISNUMBER(FIND("2F",ScheduleCompile!I454)),ISNUMBER(FIND("3F",ScheduleCompile!I454)),ISNUMBER(FIND("6F",ScheduleCompile!I454)),ISNUMBER(FIND("7F",ScheduleCompile!I454)),ISNUMBER(FIND("9F",ScheduleCompile!I454)),ISNUMBER(FIND("4F",ScheduleCompile!I454))),VALUE(LEFT(ScheduleCompile!I454,FIND("F",ScheduleCompile!I454)-1)),ScheduleCompile!I454)))))),ISTEXT(ScheduleCompile!#REF!)),"ENDTABLE",IF(ISERROR(IF(ScheduleCompile!I454="Off",0,IF(ScheduleCompile!I454="On",1,IF(ISNUMBER(ScheduleCompile!I454),ScheduleCompile!I454/1,IF(ISTEXT(ScheduleCompile!I454),IF(OR(ISNUMBER(FIND("5F",ScheduleCompile!I454)),ISNUMBER(FIND("0F",ScheduleCompile!I454)),ISNUMBER(FIND("8F",ScheduleCompile!I454)),ISNUMBER(FIND("1F",ScheduleCompile!I454)),ISNUMBER(FIND("2F",ScheduleCompile!I454)),ISNUMBER(FIND("3F",ScheduleCompile!I454)),ISNUMBER(FIND("6F",ScheduleCompile!I454)),ISNUMBER(FIND("7F",ScheduleCompile!I454)),ISNUMBER(FIND("9F",ScheduleCompile!I454)),ISNUMBER(FIND("4F",ScheduleCompile!I454))),VALUE(LEFT(ScheduleCompile!I454,FIND("F",ScheduleCompile!I454)-1)),ScheduleCompile!I454)))))),"",IF(ScheduleCompile!I454="Off",0,IF(ScheduleCompile!I454="On",1,IF(ISNUMBER(ScheduleCompile!I454),ScheduleCompile!I454/1,IF(ISTEXT(ScheduleCompile!I454),IF(OR(ISNUMBER(FIND("5F",ScheduleCompile!I454)),ISNUMBER(FIND("0F",ScheduleCompile!I454)),ISNUMBER(FIND("8F",ScheduleCompile!I454)),ISNUMBER(FIND("1F",ScheduleCompile!I454)),ISNUMBER(FIND("2F",ScheduleCompile!I454)),ISNUMBER(FIND("3F",ScheduleCompile!I454)),ISNUMBER(FIND("6F",ScheduleCompile!I454)),ISNUMBER(FIND("7F",ScheduleCompile!I454)),ISNUMBER(FIND("9F",ScheduleCompile!I454)),ISNUMBER(FIND("4F",ScheduleCompile!I454))),VALUE(LEFT(ScheduleCompile!I454,FIND("F",ScheduleCompile!I454)-1)),ScheduleCompile!I454)))))))</f>
        <v>0</v>
      </c>
      <c r="O461" s="1">
        <f>IF(AND(ISERROR(IF(ScheduleCompile!J454="Off",0,IF(ScheduleCompile!J454="On",1,IF(ISNUMBER(ScheduleCompile!J454),ScheduleCompile!J454/1,IF(ISTEXT(ScheduleCompile!J454),IF(OR(ISNUMBER(FIND("5F",ScheduleCompile!J454)),ISNUMBER(FIND("0F",ScheduleCompile!J454)),ISNUMBER(FIND("8F",ScheduleCompile!J454)),ISNUMBER(FIND("1F",ScheduleCompile!J454)),ISNUMBER(FIND("2F",ScheduleCompile!J454)),ISNUMBER(FIND("3F",ScheduleCompile!J454)),ISNUMBER(FIND("6F",ScheduleCompile!J454)),ISNUMBER(FIND("7F",ScheduleCompile!J454)),ISNUMBER(FIND("9F",ScheduleCompile!J454)),ISNUMBER(FIND("4F",ScheduleCompile!J454))),VALUE(LEFT(ScheduleCompile!J454,FIND("F",ScheduleCompile!J454)-1)),ScheduleCompile!J454)))))),ISTEXT(ScheduleCompile!#REF!)),"ENDTABLE",IF(ISERROR(IF(ScheduleCompile!J454="Off",0,IF(ScheduleCompile!J454="On",1,IF(ISNUMBER(ScheduleCompile!J454),ScheduleCompile!J454/1,IF(ISTEXT(ScheduleCompile!J454),IF(OR(ISNUMBER(FIND("5F",ScheduleCompile!J454)),ISNUMBER(FIND("0F",ScheduleCompile!J454)),ISNUMBER(FIND("8F",ScheduleCompile!J454)),ISNUMBER(FIND("1F",ScheduleCompile!J454)),ISNUMBER(FIND("2F",ScheduleCompile!J454)),ISNUMBER(FIND("3F",ScheduleCompile!J454)),ISNUMBER(FIND("6F",ScheduleCompile!J454)),ISNUMBER(FIND("7F",ScheduleCompile!J454)),ISNUMBER(FIND("9F",ScheduleCompile!J454)),ISNUMBER(FIND("4F",ScheduleCompile!J454))),VALUE(LEFT(ScheduleCompile!J454,FIND("F",ScheduleCompile!J454)-1)),ScheduleCompile!J454)))))),"",IF(ScheduleCompile!J454="Off",0,IF(ScheduleCompile!J454="On",1,IF(ISNUMBER(ScheduleCompile!J454),ScheduleCompile!J454/1,IF(ISTEXT(ScheduleCompile!J454),IF(OR(ISNUMBER(FIND("5F",ScheduleCompile!J454)),ISNUMBER(FIND("0F",ScheduleCompile!J454)),ISNUMBER(FIND("8F",ScheduleCompile!J454)),ISNUMBER(FIND("1F",ScheduleCompile!J454)),ISNUMBER(FIND("2F",ScheduleCompile!J454)),ISNUMBER(FIND("3F",ScheduleCompile!J454)),ISNUMBER(FIND("6F",ScheduleCompile!J454)),ISNUMBER(FIND("7F",ScheduleCompile!J454)),ISNUMBER(FIND("9F",ScheduleCompile!J454)),ISNUMBER(FIND("4F",ScheduleCompile!J454))),VALUE(LEFT(ScheduleCompile!J454,FIND("F",ScheduleCompile!J454)-1)),ScheduleCompile!J454)))))))</f>
        <v>0</v>
      </c>
      <c r="P461" s="1">
        <f>IF(AND(ISERROR(IF(ScheduleCompile!K454="Off",0,IF(ScheduleCompile!K454="On",1,IF(ISNUMBER(ScheduleCompile!K454),ScheduleCompile!K454/1,IF(ISTEXT(ScheduleCompile!K454),IF(OR(ISNUMBER(FIND("5F",ScheduleCompile!K454)),ISNUMBER(FIND("0F",ScheduleCompile!K454)),ISNUMBER(FIND("8F",ScheduleCompile!K454)),ISNUMBER(FIND("1F",ScheduleCompile!K454)),ISNUMBER(FIND("2F",ScheduleCompile!K454)),ISNUMBER(FIND("3F",ScheduleCompile!K454)),ISNUMBER(FIND("6F",ScheduleCompile!K454)),ISNUMBER(FIND("7F",ScheduleCompile!K454)),ISNUMBER(FIND("9F",ScheduleCompile!K454)),ISNUMBER(FIND("4F",ScheduleCompile!K454))),VALUE(LEFT(ScheduleCompile!K454,FIND("F",ScheduleCompile!K454)-1)),ScheduleCompile!K454)))))),ISTEXT(ScheduleCompile!#REF!)),"ENDTABLE",IF(ISERROR(IF(ScheduleCompile!K454="Off",0,IF(ScheduleCompile!K454="On",1,IF(ISNUMBER(ScheduleCompile!K454),ScheduleCompile!K454/1,IF(ISTEXT(ScheduleCompile!K454),IF(OR(ISNUMBER(FIND("5F",ScheduleCompile!K454)),ISNUMBER(FIND("0F",ScheduleCompile!K454)),ISNUMBER(FIND("8F",ScheduleCompile!K454)),ISNUMBER(FIND("1F",ScheduleCompile!K454)),ISNUMBER(FIND("2F",ScheduleCompile!K454)),ISNUMBER(FIND("3F",ScheduleCompile!K454)),ISNUMBER(FIND("6F",ScheduleCompile!K454)),ISNUMBER(FIND("7F",ScheduleCompile!K454)),ISNUMBER(FIND("9F",ScheduleCompile!K454)),ISNUMBER(FIND("4F",ScheduleCompile!K454))),VALUE(LEFT(ScheduleCompile!K454,FIND("F",ScheduleCompile!K454)-1)),ScheduleCompile!K454)))))),"",IF(ScheduleCompile!K454="Off",0,IF(ScheduleCompile!K454="On",1,IF(ISNUMBER(ScheduleCompile!K454),ScheduleCompile!K454/1,IF(ISTEXT(ScheduleCompile!K454),IF(OR(ISNUMBER(FIND("5F",ScheduleCompile!K454)),ISNUMBER(FIND("0F",ScheduleCompile!K454)),ISNUMBER(FIND("8F",ScheduleCompile!K454)),ISNUMBER(FIND("1F",ScheduleCompile!K454)),ISNUMBER(FIND("2F",ScheduleCompile!K454)),ISNUMBER(FIND("3F",ScheduleCompile!K454)),ISNUMBER(FIND("6F",ScheduleCompile!K454)),ISNUMBER(FIND("7F",ScheduleCompile!K454)),ISNUMBER(FIND("9F",ScheduleCompile!K454)),ISNUMBER(FIND("4F",ScheduleCompile!K454))),VALUE(LEFT(ScheduleCompile!K454,FIND("F",ScheduleCompile!K454)-1)),ScheduleCompile!K454)))))))</f>
        <v>0</v>
      </c>
      <c r="Q461" s="1">
        <f>IF(AND(ISERROR(IF(ScheduleCompile!L454="Off",0,IF(ScheduleCompile!L454="On",1,IF(ISNUMBER(ScheduleCompile!L454),ScheduleCompile!L454/1,IF(ISTEXT(ScheduleCompile!L454),IF(OR(ISNUMBER(FIND("5F",ScheduleCompile!L454)),ISNUMBER(FIND("0F",ScheduleCompile!L454)),ISNUMBER(FIND("8F",ScheduleCompile!L454)),ISNUMBER(FIND("1F",ScheduleCompile!L454)),ISNUMBER(FIND("2F",ScheduleCompile!L454)),ISNUMBER(FIND("3F",ScheduleCompile!L454)),ISNUMBER(FIND("6F",ScheduleCompile!L454)),ISNUMBER(FIND("7F",ScheduleCompile!L454)),ISNUMBER(FIND("9F",ScheduleCompile!L454)),ISNUMBER(FIND("4F",ScheduleCompile!L454))),VALUE(LEFT(ScheduleCompile!L454,FIND("F",ScheduleCompile!L454)-1)),ScheduleCompile!L454)))))),ISTEXT(ScheduleCompile!#REF!)),"ENDTABLE",IF(ISERROR(IF(ScheduleCompile!L454="Off",0,IF(ScheduleCompile!L454="On",1,IF(ISNUMBER(ScheduleCompile!L454),ScheduleCompile!L454/1,IF(ISTEXT(ScheduleCompile!L454),IF(OR(ISNUMBER(FIND("5F",ScheduleCompile!L454)),ISNUMBER(FIND("0F",ScheduleCompile!L454)),ISNUMBER(FIND("8F",ScheduleCompile!L454)),ISNUMBER(FIND("1F",ScheduleCompile!L454)),ISNUMBER(FIND("2F",ScheduleCompile!L454)),ISNUMBER(FIND("3F",ScheduleCompile!L454)),ISNUMBER(FIND("6F",ScheduleCompile!L454)),ISNUMBER(FIND("7F",ScheduleCompile!L454)),ISNUMBER(FIND("9F",ScheduleCompile!L454)),ISNUMBER(FIND("4F",ScheduleCompile!L454))),VALUE(LEFT(ScheduleCompile!L454,FIND("F",ScheduleCompile!L454)-1)),ScheduleCompile!L454)))))),"",IF(ScheduleCompile!L454="Off",0,IF(ScheduleCompile!L454="On",1,IF(ISNUMBER(ScheduleCompile!L454),ScheduleCompile!L454/1,IF(ISTEXT(ScheduleCompile!L454),IF(OR(ISNUMBER(FIND("5F",ScheduleCompile!L454)),ISNUMBER(FIND("0F",ScheduleCompile!L454)),ISNUMBER(FIND("8F",ScheduleCompile!L454)),ISNUMBER(FIND("1F",ScheduleCompile!L454)),ISNUMBER(FIND("2F",ScheduleCompile!L454)),ISNUMBER(FIND("3F",ScheduleCompile!L454)),ISNUMBER(FIND("6F",ScheduleCompile!L454)),ISNUMBER(FIND("7F",ScheduleCompile!L454)),ISNUMBER(FIND("9F",ScheduleCompile!L454)),ISNUMBER(FIND("4F",ScheduleCompile!L454))),VALUE(LEFT(ScheduleCompile!L454,FIND("F",ScheduleCompile!L454)-1)),ScheduleCompile!L454)))))))</f>
        <v>0</v>
      </c>
      <c r="R461" s="1">
        <f>IF(AND(ISERROR(IF(ScheduleCompile!M454="Off",0,IF(ScheduleCompile!M454="On",1,IF(ISNUMBER(ScheduleCompile!M454),ScheduleCompile!M454/1,IF(ISTEXT(ScheduleCompile!M454),IF(OR(ISNUMBER(FIND("5F",ScheduleCompile!M454)),ISNUMBER(FIND("0F",ScheduleCompile!M454)),ISNUMBER(FIND("8F",ScheduleCompile!M454)),ISNUMBER(FIND("1F",ScheduleCompile!M454)),ISNUMBER(FIND("2F",ScheduleCompile!M454)),ISNUMBER(FIND("3F",ScheduleCompile!M454)),ISNUMBER(FIND("6F",ScheduleCompile!M454)),ISNUMBER(FIND("7F",ScheduleCompile!M454)),ISNUMBER(FIND("9F",ScheduleCompile!M454)),ISNUMBER(FIND("4F",ScheduleCompile!M454))),VALUE(LEFT(ScheduleCompile!M454,FIND("F",ScheduleCompile!M454)-1)),ScheduleCompile!M454)))))),ISTEXT(ScheduleCompile!#REF!)),"ENDTABLE",IF(ISERROR(IF(ScheduleCompile!M454="Off",0,IF(ScheduleCompile!M454="On",1,IF(ISNUMBER(ScheduleCompile!M454),ScheduleCompile!M454/1,IF(ISTEXT(ScheduleCompile!M454),IF(OR(ISNUMBER(FIND("5F",ScheduleCompile!M454)),ISNUMBER(FIND("0F",ScheduleCompile!M454)),ISNUMBER(FIND("8F",ScheduleCompile!M454)),ISNUMBER(FIND("1F",ScheduleCompile!M454)),ISNUMBER(FIND("2F",ScheduleCompile!M454)),ISNUMBER(FIND("3F",ScheduleCompile!M454)),ISNUMBER(FIND("6F",ScheduleCompile!M454)),ISNUMBER(FIND("7F",ScheduleCompile!M454)),ISNUMBER(FIND("9F",ScheduleCompile!M454)),ISNUMBER(FIND("4F",ScheduleCompile!M454))),VALUE(LEFT(ScheduleCompile!M454,FIND("F",ScheduleCompile!M454)-1)),ScheduleCompile!M454)))))),"",IF(ScheduleCompile!M454="Off",0,IF(ScheduleCompile!M454="On",1,IF(ISNUMBER(ScheduleCompile!M454),ScheduleCompile!M454/1,IF(ISTEXT(ScheduleCompile!M454),IF(OR(ISNUMBER(FIND("5F",ScheduleCompile!M454)),ISNUMBER(FIND("0F",ScheduleCompile!M454)),ISNUMBER(FIND("8F",ScheduleCompile!M454)),ISNUMBER(FIND("1F",ScheduleCompile!M454)),ISNUMBER(FIND("2F",ScheduleCompile!M454)),ISNUMBER(FIND("3F",ScheduleCompile!M454)),ISNUMBER(FIND("6F",ScheduleCompile!M454)),ISNUMBER(FIND("7F",ScheduleCompile!M454)),ISNUMBER(FIND("9F",ScheduleCompile!M454)),ISNUMBER(FIND("4F",ScheduleCompile!M454))),VALUE(LEFT(ScheduleCompile!M454,FIND("F",ScheduleCompile!M454)-1)),ScheduleCompile!M454)))))))</f>
        <v>0</v>
      </c>
      <c r="S461" s="1">
        <f>IF(AND(ISERROR(IF(ScheduleCompile!N454="Off",0,IF(ScheduleCompile!N454="On",1,IF(ISNUMBER(ScheduleCompile!N454),ScheduleCompile!N454/1,IF(ISTEXT(ScheduleCompile!N454),IF(OR(ISNUMBER(FIND("5F",ScheduleCompile!N454)),ISNUMBER(FIND("0F",ScheduleCompile!N454)),ISNUMBER(FIND("8F",ScheduleCompile!N454)),ISNUMBER(FIND("1F",ScheduleCompile!N454)),ISNUMBER(FIND("2F",ScheduleCompile!N454)),ISNUMBER(FIND("3F",ScheduleCompile!N454)),ISNUMBER(FIND("6F",ScheduleCompile!N454)),ISNUMBER(FIND("7F",ScheduleCompile!N454)),ISNUMBER(FIND("9F",ScheduleCompile!N454)),ISNUMBER(FIND("4F",ScheduleCompile!N454))),VALUE(LEFT(ScheduleCompile!N454,FIND("F",ScheduleCompile!N454)-1)),ScheduleCompile!N454)))))),ISTEXT(ScheduleCompile!#REF!)),"ENDTABLE",IF(ISERROR(IF(ScheduleCompile!N454="Off",0,IF(ScheduleCompile!N454="On",1,IF(ISNUMBER(ScheduleCompile!N454),ScheduleCompile!N454/1,IF(ISTEXT(ScheduleCompile!N454),IF(OR(ISNUMBER(FIND("5F",ScheduleCompile!N454)),ISNUMBER(FIND("0F",ScheduleCompile!N454)),ISNUMBER(FIND("8F",ScheduleCompile!N454)),ISNUMBER(FIND("1F",ScheduleCompile!N454)),ISNUMBER(FIND("2F",ScheduleCompile!N454)),ISNUMBER(FIND("3F",ScheduleCompile!N454)),ISNUMBER(FIND("6F",ScheduleCompile!N454)),ISNUMBER(FIND("7F",ScheduleCompile!N454)),ISNUMBER(FIND("9F",ScheduleCompile!N454)),ISNUMBER(FIND("4F",ScheduleCompile!N454))),VALUE(LEFT(ScheduleCompile!N454,FIND("F",ScheduleCompile!N454)-1)),ScheduleCompile!N454)))))),"",IF(ScheduleCompile!N454="Off",0,IF(ScheduleCompile!N454="On",1,IF(ISNUMBER(ScheduleCompile!N454),ScheduleCompile!N454/1,IF(ISTEXT(ScheduleCompile!N454),IF(OR(ISNUMBER(FIND("5F",ScheduleCompile!N454)),ISNUMBER(FIND("0F",ScheduleCompile!N454)),ISNUMBER(FIND("8F",ScheduleCompile!N454)),ISNUMBER(FIND("1F",ScheduleCompile!N454)),ISNUMBER(FIND("2F",ScheduleCompile!N454)),ISNUMBER(FIND("3F",ScheduleCompile!N454)),ISNUMBER(FIND("6F",ScheduleCompile!N454)),ISNUMBER(FIND("7F",ScheduleCompile!N454)),ISNUMBER(FIND("9F",ScheduleCompile!N454)),ISNUMBER(FIND("4F",ScheduleCompile!N454))),VALUE(LEFT(ScheduleCompile!N454,FIND("F",ScheduleCompile!N454)-1)),ScheduleCompile!N454)))))))</f>
        <v>0</v>
      </c>
      <c r="T461" s="1">
        <f>IF(AND(ISERROR(IF(ScheduleCompile!O454="Off",0,IF(ScheduleCompile!O454="On",1,IF(ISNUMBER(ScheduleCompile!O454),ScheduleCompile!O454/1,IF(ISTEXT(ScheduleCompile!O454),IF(OR(ISNUMBER(FIND("5F",ScheduleCompile!O454)),ISNUMBER(FIND("0F",ScheduleCompile!O454)),ISNUMBER(FIND("8F",ScheduleCompile!O454)),ISNUMBER(FIND("1F",ScheduleCompile!O454)),ISNUMBER(FIND("2F",ScheduleCompile!O454)),ISNUMBER(FIND("3F",ScheduleCompile!O454)),ISNUMBER(FIND("6F",ScheduleCompile!O454)),ISNUMBER(FIND("7F",ScheduleCompile!O454)),ISNUMBER(FIND("9F",ScheduleCompile!O454)),ISNUMBER(FIND("4F",ScheduleCompile!O454))),VALUE(LEFT(ScheduleCompile!O454,FIND("F",ScheduleCompile!O454)-1)),ScheduleCompile!O454)))))),ISTEXT(ScheduleCompile!#REF!)),"ENDTABLE",IF(ISERROR(IF(ScheduleCompile!O454="Off",0,IF(ScheduleCompile!O454="On",1,IF(ISNUMBER(ScheduleCompile!O454),ScheduleCompile!O454/1,IF(ISTEXT(ScheduleCompile!O454),IF(OR(ISNUMBER(FIND("5F",ScheduleCompile!O454)),ISNUMBER(FIND("0F",ScheduleCompile!O454)),ISNUMBER(FIND("8F",ScheduleCompile!O454)),ISNUMBER(FIND("1F",ScheduleCompile!O454)),ISNUMBER(FIND("2F",ScheduleCompile!O454)),ISNUMBER(FIND("3F",ScheduleCompile!O454)),ISNUMBER(FIND("6F",ScheduleCompile!O454)),ISNUMBER(FIND("7F",ScheduleCompile!O454)),ISNUMBER(FIND("9F",ScheduleCompile!O454)),ISNUMBER(FIND("4F",ScheduleCompile!O454))),VALUE(LEFT(ScheduleCompile!O454,FIND("F",ScheduleCompile!O454)-1)),ScheduleCompile!O454)))))),"",IF(ScheduleCompile!O454="Off",0,IF(ScheduleCompile!O454="On",1,IF(ISNUMBER(ScheduleCompile!O454),ScheduleCompile!O454/1,IF(ISTEXT(ScheduleCompile!O454),IF(OR(ISNUMBER(FIND("5F",ScheduleCompile!O454)),ISNUMBER(FIND("0F",ScheduleCompile!O454)),ISNUMBER(FIND("8F",ScheduleCompile!O454)),ISNUMBER(FIND("1F",ScheduleCompile!O454)),ISNUMBER(FIND("2F",ScheduleCompile!O454)),ISNUMBER(FIND("3F",ScheduleCompile!O454)),ISNUMBER(FIND("6F",ScheduleCompile!O454)),ISNUMBER(FIND("7F",ScheduleCompile!O454)),ISNUMBER(FIND("9F",ScheduleCompile!O454)),ISNUMBER(FIND("4F",ScheduleCompile!O454))),VALUE(LEFT(ScheduleCompile!O454,FIND("F",ScheduleCompile!O454)-1)),ScheduleCompile!O454)))))))</f>
        <v>0</v>
      </c>
      <c r="U461" s="1">
        <f>IF(AND(ISERROR(IF(ScheduleCompile!P454="Off",0,IF(ScheduleCompile!P454="On",1,IF(ISNUMBER(ScheduleCompile!P454),ScheduleCompile!P454/1,IF(ISTEXT(ScheduleCompile!P454),IF(OR(ISNUMBER(FIND("5F",ScheduleCompile!P454)),ISNUMBER(FIND("0F",ScheduleCompile!P454)),ISNUMBER(FIND("8F",ScheduleCompile!P454)),ISNUMBER(FIND("1F",ScheduleCompile!P454)),ISNUMBER(FIND("2F",ScheduleCompile!P454)),ISNUMBER(FIND("3F",ScheduleCompile!P454)),ISNUMBER(FIND("6F",ScheduleCompile!P454)),ISNUMBER(FIND("7F",ScheduleCompile!P454)),ISNUMBER(FIND("9F",ScheduleCompile!P454)),ISNUMBER(FIND("4F",ScheduleCompile!P454))),VALUE(LEFT(ScheduleCompile!P454,FIND("F",ScheduleCompile!P454)-1)),ScheduleCompile!P454)))))),ISTEXT(ScheduleCompile!#REF!)),"ENDTABLE",IF(ISERROR(IF(ScheduleCompile!P454="Off",0,IF(ScheduleCompile!P454="On",1,IF(ISNUMBER(ScheduleCompile!P454),ScheduleCompile!P454/1,IF(ISTEXT(ScheduleCompile!P454),IF(OR(ISNUMBER(FIND("5F",ScheduleCompile!P454)),ISNUMBER(FIND("0F",ScheduleCompile!P454)),ISNUMBER(FIND("8F",ScheduleCompile!P454)),ISNUMBER(FIND("1F",ScheduleCompile!P454)),ISNUMBER(FIND("2F",ScheduleCompile!P454)),ISNUMBER(FIND("3F",ScheduleCompile!P454)),ISNUMBER(FIND("6F",ScheduleCompile!P454)),ISNUMBER(FIND("7F",ScheduleCompile!P454)),ISNUMBER(FIND("9F",ScheduleCompile!P454)),ISNUMBER(FIND("4F",ScheduleCompile!P454))),VALUE(LEFT(ScheduleCompile!P454,FIND("F",ScheduleCompile!P454)-1)),ScheduleCompile!P454)))))),"",IF(ScheduleCompile!P454="Off",0,IF(ScheduleCompile!P454="On",1,IF(ISNUMBER(ScheduleCompile!P454),ScheduleCompile!P454/1,IF(ISTEXT(ScheduleCompile!P454),IF(OR(ISNUMBER(FIND("5F",ScheduleCompile!P454)),ISNUMBER(FIND("0F",ScheduleCompile!P454)),ISNUMBER(FIND("8F",ScheduleCompile!P454)),ISNUMBER(FIND("1F",ScheduleCompile!P454)),ISNUMBER(FIND("2F",ScheduleCompile!P454)),ISNUMBER(FIND("3F",ScheduleCompile!P454)),ISNUMBER(FIND("6F",ScheduleCompile!P454)),ISNUMBER(FIND("7F",ScheduleCompile!P454)),ISNUMBER(FIND("9F",ScheduleCompile!P454)),ISNUMBER(FIND("4F",ScheduleCompile!P454))),VALUE(LEFT(ScheduleCompile!P454,FIND("F",ScheduleCompile!P454)-1)),ScheduleCompile!P454)))))))</f>
        <v>0</v>
      </c>
      <c r="V461" s="1">
        <f>IF(AND(ISERROR(IF(ScheduleCompile!Q454="Off",0,IF(ScheduleCompile!Q454="On",1,IF(ISNUMBER(ScheduleCompile!Q454),ScheduleCompile!Q454/1,IF(ISTEXT(ScheduleCompile!Q454),IF(OR(ISNUMBER(FIND("5F",ScheduleCompile!Q454)),ISNUMBER(FIND("0F",ScheduleCompile!Q454)),ISNUMBER(FIND("8F",ScheduleCompile!Q454)),ISNUMBER(FIND("1F",ScheduleCompile!Q454)),ISNUMBER(FIND("2F",ScheduleCompile!Q454)),ISNUMBER(FIND("3F",ScheduleCompile!Q454)),ISNUMBER(FIND("6F",ScheduleCompile!Q454)),ISNUMBER(FIND("7F",ScheduleCompile!Q454)),ISNUMBER(FIND("9F",ScheduleCompile!Q454)),ISNUMBER(FIND("4F",ScheduleCompile!Q454))),VALUE(LEFT(ScheduleCompile!Q454,FIND("F",ScheduleCompile!Q454)-1)),ScheduleCompile!Q454)))))),ISTEXT(ScheduleCompile!#REF!)),"ENDTABLE",IF(ISERROR(IF(ScheduleCompile!Q454="Off",0,IF(ScheduleCompile!Q454="On",1,IF(ISNUMBER(ScheduleCompile!Q454),ScheduleCompile!Q454/1,IF(ISTEXT(ScheduleCompile!Q454),IF(OR(ISNUMBER(FIND("5F",ScheduleCompile!Q454)),ISNUMBER(FIND("0F",ScheduleCompile!Q454)),ISNUMBER(FIND("8F",ScheduleCompile!Q454)),ISNUMBER(FIND("1F",ScheduleCompile!Q454)),ISNUMBER(FIND("2F",ScheduleCompile!Q454)),ISNUMBER(FIND("3F",ScheduleCompile!Q454)),ISNUMBER(FIND("6F",ScheduleCompile!Q454)),ISNUMBER(FIND("7F",ScheduleCompile!Q454)),ISNUMBER(FIND("9F",ScheduleCompile!Q454)),ISNUMBER(FIND("4F",ScheduleCompile!Q454))),VALUE(LEFT(ScheduleCompile!Q454,FIND("F",ScheduleCompile!Q454)-1)),ScheduleCompile!Q454)))))),"",IF(ScheduleCompile!Q454="Off",0,IF(ScheduleCompile!Q454="On",1,IF(ISNUMBER(ScheduleCompile!Q454),ScheduleCompile!Q454/1,IF(ISTEXT(ScheduleCompile!Q454),IF(OR(ISNUMBER(FIND("5F",ScheduleCompile!Q454)),ISNUMBER(FIND("0F",ScheduleCompile!Q454)),ISNUMBER(FIND("8F",ScheduleCompile!Q454)),ISNUMBER(FIND("1F",ScheduleCompile!Q454)),ISNUMBER(FIND("2F",ScheduleCompile!Q454)),ISNUMBER(FIND("3F",ScheduleCompile!Q454)),ISNUMBER(FIND("6F",ScheduleCompile!Q454)),ISNUMBER(FIND("7F",ScheduleCompile!Q454)),ISNUMBER(FIND("9F",ScheduleCompile!Q454)),ISNUMBER(FIND("4F",ScheduleCompile!Q454))),VALUE(LEFT(ScheduleCompile!Q454,FIND("F",ScheduleCompile!Q454)-1)),ScheduleCompile!Q454)))))))</f>
        <v>0</v>
      </c>
      <c r="W461" s="1">
        <f>IF(AND(ISERROR(IF(ScheduleCompile!R454="Off",0,IF(ScheduleCompile!R454="On",1,IF(ISNUMBER(ScheduleCompile!R454),ScheduleCompile!R454/1,IF(ISTEXT(ScheduleCompile!R454),IF(OR(ISNUMBER(FIND("5F",ScheduleCompile!R454)),ISNUMBER(FIND("0F",ScheduleCompile!R454)),ISNUMBER(FIND("8F",ScheduleCompile!R454)),ISNUMBER(FIND("1F",ScheduleCompile!R454)),ISNUMBER(FIND("2F",ScheduleCompile!R454)),ISNUMBER(FIND("3F",ScheduleCompile!R454)),ISNUMBER(FIND("6F",ScheduleCompile!R454)),ISNUMBER(FIND("7F",ScheduleCompile!R454)),ISNUMBER(FIND("9F",ScheduleCompile!R454)),ISNUMBER(FIND("4F",ScheduleCompile!R454))),VALUE(LEFT(ScheduleCompile!R454,FIND("F",ScheduleCompile!R454)-1)),ScheduleCompile!R454)))))),ISTEXT(ScheduleCompile!#REF!)),"ENDTABLE",IF(ISERROR(IF(ScheduleCompile!R454="Off",0,IF(ScheduleCompile!R454="On",1,IF(ISNUMBER(ScheduleCompile!R454),ScheduleCompile!R454/1,IF(ISTEXT(ScheduleCompile!R454),IF(OR(ISNUMBER(FIND("5F",ScheduleCompile!R454)),ISNUMBER(FIND("0F",ScheduleCompile!R454)),ISNUMBER(FIND("8F",ScheduleCompile!R454)),ISNUMBER(FIND("1F",ScheduleCompile!R454)),ISNUMBER(FIND("2F",ScheduleCompile!R454)),ISNUMBER(FIND("3F",ScheduleCompile!R454)),ISNUMBER(FIND("6F",ScheduleCompile!R454)),ISNUMBER(FIND("7F",ScheduleCompile!R454)),ISNUMBER(FIND("9F",ScheduleCompile!R454)),ISNUMBER(FIND("4F",ScheduleCompile!R454))),VALUE(LEFT(ScheduleCompile!R454,FIND("F",ScheduleCompile!R454)-1)),ScheduleCompile!R454)))))),"",IF(ScheduleCompile!R454="Off",0,IF(ScheduleCompile!R454="On",1,IF(ISNUMBER(ScheduleCompile!R454),ScheduleCompile!R454/1,IF(ISTEXT(ScheduleCompile!R454),IF(OR(ISNUMBER(FIND("5F",ScheduleCompile!R454)),ISNUMBER(FIND("0F",ScheduleCompile!R454)),ISNUMBER(FIND("8F",ScheduleCompile!R454)),ISNUMBER(FIND("1F",ScheduleCompile!R454)),ISNUMBER(FIND("2F",ScheduleCompile!R454)),ISNUMBER(FIND("3F",ScheduleCompile!R454)),ISNUMBER(FIND("6F",ScheduleCompile!R454)),ISNUMBER(FIND("7F",ScheduleCompile!R454)),ISNUMBER(FIND("9F",ScheduleCompile!R454)),ISNUMBER(FIND("4F",ScheduleCompile!R454))),VALUE(LEFT(ScheduleCompile!R454,FIND("F",ScheduleCompile!R454)-1)),ScheduleCompile!R454)))))))</f>
        <v>0</v>
      </c>
      <c r="X461" s="1">
        <f>IF(AND(ISERROR(IF(ScheduleCompile!S454="Off",0,IF(ScheduleCompile!S454="On",1,IF(ISNUMBER(ScheduleCompile!S454),ScheduleCompile!S454/1,IF(ISTEXT(ScheduleCompile!S454),IF(OR(ISNUMBER(FIND("5F",ScheduleCompile!S454)),ISNUMBER(FIND("0F",ScheduleCompile!S454)),ISNUMBER(FIND("8F",ScheduleCompile!S454)),ISNUMBER(FIND("1F",ScheduleCompile!S454)),ISNUMBER(FIND("2F",ScheduleCompile!S454)),ISNUMBER(FIND("3F",ScheduleCompile!S454)),ISNUMBER(FIND("6F",ScheduleCompile!S454)),ISNUMBER(FIND("7F",ScheduleCompile!S454)),ISNUMBER(FIND("9F",ScheduleCompile!S454)),ISNUMBER(FIND("4F",ScheduleCompile!S454))),VALUE(LEFT(ScheduleCompile!S454,FIND("F",ScheduleCompile!S454)-1)),ScheduleCompile!S454)))))),ISTEXT(ScheduleCompile!#REF!)),"ENDTABLE",IF(ISERROR(IF(ScheduleCompile!S454="Off",0,IF(ScheduleCompile!S454="On",1,IF(ISNUMBER(ScheduleCompile!S454),ScheduleCompile!S454/1,IF(ISTEXT(ScheduleCompile!S454),IF(OR(ISNUMBER(FIND("5F",ScheduleCompile!S454)),ISNUMBER(FIND("0F",ScheduleCompile!S454)),ISNUMBER(FIND("8F",ScheduleCompile!S454)),ISNUMBER(FIND("1F",ScheduleCompile!S454)),ISNUMBER(FIND("2F",ScheduleCompile!S454)),ISNUMBER(FIND("3F",ScheduleCompile!S454)),ISNUMBER(FIND("6F",ScheduleCompile!S454)),ISNUMBER(FIND("7F",ScheduleCompile!S454)),ISNUMBER(FIND("9F",ScheduleCompile!S454)),ISNUMBER(FIND("4F",ScheduleCompile!S454))),VALUE(LEFT(ScheduleCompile!S454,FIND("F",ScheduleCompile!S454)-1)),ScheduleCompile!S454)))))),"",IF(ScheduleCompile!S454="Off",0,IF(ScheduleCompile!S454="On",1,IF(ISNUMBER(ScheduleCompile!S454),ScheduleCompile!S454/1,IF(ISTEXT(ScheduleCompile!S454),IF(OR(ISNUMBER(FIND("5F",ScheduleCompile!S454)),ISNUMBER(FIND("0F",ScheduleCompile!S454)),ISNUMBER(FIND("8F",ScheduleCompile!S454)),ISNUMBER(FIND("1F",ScheduleCompile!S454)),ISNUMBER(FIND("2F",ScheduleCompile!S454)),ISNUMBER(FIND("3F",ScheduleCompile!S454)),ISNUMBER(FIND("6F",ScheduleCompile!S454)),ISNUMBER(FIND("7F",ScheduleCompile!S454)),ISNUMBER(FIND("9F",ScheduleCompile!S454)),ISNUMBER(FIND("4F",ScheduleCompile!S454))),VALUE(LEFT(ScheduleCompile!S454,FIND("F",ScheduleCompile!S454)-1)),ScheduleCompile!S454)))))))</f>
        <v>0</v>
      </c>
      <c r="Y461" s="1">
        <f>IF(AND(ISERROR(IF(ScheduleCompile!T454="Off",0,IF(ScheduleCompile!T454="On",1,IF(ISNUMBER(ScheduleCompile!T454),ScheduleCompile!T454/1,IF(ISTEXT(ScheduleCompile!T454),IF(OR(ISNUMBER(FIND("5F",ScheduleCompile!T454)),ISNUMBER(FIND("0F",ScheduleCompile!T454)),ISNUMBER(FIND("8F",ScheduleCompile!T454)),ISNUMBER(FIND("1F",ScheduleCompile!T454)),ISNUMBER(FIND("2F",ScheduleCompile!T454)),ISNUMBER(FIND("3F",ScheduleCompile!T454)),ISNUMBER(FIND("6F",ScheduleCompile!T454)),ISNUMBER(FIND("7F",ScheduleCompile!T454)),ISNUMBER(FIND("9F",ScheduleCompile!T454)),ISNUMBER(FIND("4F",ScheduleCompile!T454))),VALUE(LEFT(ScheduleCompile!T454,FIND("F",ScheduleCompile!T454)-1)),ScheduleCompile!T454)))))),ISTEXT(ScheduleCompile!#REF!)),"ENDTABLE",IF(ISERROR(IF(ScheduleCompile!T454="Off",0,IF(ScheduleCompile!T454="On",1,IF(ISNUMBER(ScheduleCompile!T454),ScheduleCompile!T454/1,IF(ISTEXT(ScheduleCompile!T454),IF(OR(ISNUMBER(FIND("5F",ScheduleCompile!T454)),ISNUMBER(FIND("0F",ScheduleCompile!T454)),ISNUMBER(FIND("8F",ScheduleCompile!T454)),ISNUMBER(FIND("1F",ScheduleCompile!T454)),ISNUMBER(FIND("2F",ScheduleCompile!T454)),ISNUMBER(FIND("3F",ScheduleCompile!T454)),ISNUMBER(FIND("6F",ScheduleCompile!T454)),ISNUMBER(FIND("7F",ScheduleCompile!T454)),ISNUMBER(FIND("9F",ScheduleCompile!T454)),ISNUMBER(FIND("4F",ScheduleCompile!T454))),VALUE(LEFT(ScheduleCompile!T454,FIND("F",ScheduleCompile!T454)-1)),ScheduleCompile!T454)))))),"",IF(ScheduleCompile!T454="Off",0,IF(ScheduleCompile!T454="On",1,IF(ISNUMBER(ScheduleCompile!T454),ScheduleCompile!T454/1,IF(ISTEXT(ScheduleCompile!T454),IF(OR(ISNUMBER(FIND("5F",ScheduleCompile!T454)),ISNUMBER(FIND("0F",ScheduleCompile!T454)),ISNUMBER(FIND("8F",ScheduleCompile!T454)),ISNUMBER(FIND("1F",ScheduleCompile!T454)),ISNUMBER(FIND("2F",ScheduleCompile!T454)),ISNUMBER(FIND("3F",ScheduleCompile!T454)),ISNUMBER(FIND("6F",ScheduleCompile!T454)),ISNUMBER(FIND("7F",ScheduleCompile!T454)),ISNUMBER(FIND("9F",ScheduleCompile!T454)),ISNUMBER(FIND("4F",ScheduleCompile!T454))),VALUE(LEFT(ScheduleCompile!T454,FIND("F",ScheduleCompile!T454)-1)),ScheduleCompile!T454)))))))</f>
        <v>0</v>
      </c>
      <c r="Z461" s="1">
        <f>IF(AND(ISERROR(IF(ScheduleCompile!U454="Off",0,IF(ScheduleCompile!U454="On",1,IF(ISNUMBER(ScheduleCompile!U454),ScheduleCompile!U454/1,IF(ISTEXT(ScheduleCompile!U454),IF(OR(ISNUMBER(FIND("5F",ScheduleCompile!U454)),ISNUMBER(FIND("0F",ScheduleCompile!U454)),ISNUMBER(FIND("8F",ScheduleCompile!U454)),ISNUMBER(FIND("1F",ScheduleCompile!U454)),ISNUMBER(FIND("2F",ScheduleCompile!U454)),ISNUMBER(FIND("3F",ScheduleCompile!U454)),ISNUMBER(FIND("6F",ScheduleCompile!U454)),ISNUMBER(FIND("7F",ScheduleCompile!U454)),ISNUMBER(FIND("9F",ScheduleCompile!U454)),ISNUMBER(FIND("4F",ScheduleCompile!U454))),VALUE(LEFT(ScheduleCompile!U454,FIND("F",ScheduleCompile!U454)-1)),ScheduleCompile!U454)))))),ISTEXT(ScheduleCompile!#REF!)),"ENDTABLE",IF(ISERROR(IF(ScheduleCompile!U454="Off",0,IF(ScheduleCompile!U454="On",1,IF(ISNUMBER(ScheduleCompile!U454),ScheduleCompile!U454/1,IF(ISTEXT(ScheduleCompile!U454),IF(OR(ISNUMBER(FIND("5F",ScheduleCompile!U454)),ISNUMBER(FIND("0F",ScheduleCompile!U454)),ISNUMBER(FIND("8F",ScheduleCompile!U454)),ISNUMBER(FIND("1F",ScheduleCompile!U454)),ISNUMBER(FIND("2F",ScheduleCompile!U454)),ISNUMBER(FIND("3F",ScheduleCompile!U454)),ISNUMBER(FIND("6F",ScheduleCompile!U454)),ISNUMBER(FIND("7F",ScheduleCompile!U454)),ISNUMBER(FIND("9F",ScheduleCompile!U454)),ISNUMBER(FIND("4F",ScheduleCompile!U454))),VALUE(LEFT(ScheduleCompile!U454,FIND("F",ScheduleCompile!U454)-1)),ScheduleCompile!U454)))))),"",IF(ScheduleCompile!U454="Off",0,IF(ScheduleCompile!U454="On",1,IF(ISNUMBER(ScheduleCompile!U454),ScheduleCompile!U454/1,IF(ISTEXT(ScheduleCompile!U454),IF(OR(ISNUMBER(FIND("5F",ScheduleCompile!U454)),ISNUMBER(FIND("0F",ScheduleCompile!U454)),ISNUMBER(FIND("8F",ScheduleCompile!U454)),ISNUMBER(FIND("1F",ScheduleCompile!U454)),ISNUMBER(FIND("2F",ScheduleCompile!U454)),ISNUMBER(FIND("3F",ScheduleCompile!U454)),ISNUMBER(FIND("6F",ScheduleCompile!U454)),ISNUMBER(FIND("7F",ScheduleCompile!U454)),ISNUMBER(FIND("9F",ScheduleCompile!U454)),ISNUMBER(FIND("4F",ScheduleCompile!U454))),VALUE(LEFT(ScheduleCompile!U454,FIND("F",ScheduleCompile!U454)-1)),ScheduleCompile!U454)))))))</f>
        <v>0</v>
      </c>
      <c r="AA461" s="1">
        <f>IF(AND(ISERROR(IF(ScheduleCompile!V454="Off",0,IF(ScheduleCompile!V454="On",1,IF(ISNUMBER(ScheduleCompile!V454),ScheduleCompile!V454/1,IF(ISTEXT(ScheduleCompile!V454),IF(OR(ISNUMBER(FIND("5F",ScheduleCompile!V454)),ISNUMBER(FIND("0F",ScheduleCompile!V454)),ISNUMBER(FIND("8F",ScheduleCompile!V454)),ISNUMBER(FIND("1F",ScheduleCompile!V454)),ISNUMBER(FIND("2F",ScheduleCompile!V454)),ISNUMBER(FIND("3F",ScheduleCompile!V454)),ISNUMBER(FIND("6F",ScheduleCompile!V454)),ISNUMBER(FIND("7F",ScheduleCompile!V454)),ISNUMBER(FIND("9F",ScheduleCompile!V454)),ISNUMBER(FIND("4F",ScheduleCompile!V454))),VALUE(LEFT(ScheduleCompile!V454,FIND("F",ScheduleCompile!V454)-1)),ScheduleCompile!V454)))))),ISTEXT(ScheduleCompile!#REF!)),"ENDTABLE",IF(ISERROR(IF(ScheduleCompile!V454="Off",0,IF(ScheduleCompile!V454="On",1,IF(ISNUMBER(ScheduleCompile!V454),ScheduleCompile!V454/1,IF(ISTEXT(ScheduleCompile!V454),IF(OR(ISNUMBER(FIND("5F",ScheduleCompile!V454)),ISNUMBER(FIND("0F",ScheduleCompile!V454)),ISNUMBER(FIND("8F",ScheduleCompile!V454)),ISNUMBER(FIND("1F",ScheduleCompile!V454)),ISNUMBER(FIND("2F",ScheduleCompile!V454)),ISNUMBER(FIND("3F",ScheduleCompile!V454)),ISNUMBER(FIND("6F",ScheduleCompile!V454)),ISNUMBER(FIND("7F",ScheduleCompile!V454)),ISNUMBER(FIND("9F",ScheduleCompile!V454)),ISNUMBER(FIND("4F",ScheduleCompile!V454))),VALUE(LEFT(ScheduleCompile!V454,FIND("F",ScheduleCompile!V454)-1)),ScheduleCompile!V454)))))),"",IF(ScheduleCompile!V454="Off",0,IF(ScheduleCompile!V454="On",1,IF(ISNUMBER(ScheduleCompile!V454),ScheduleCompile!V454/1,IF(ISTEXT(ScheduleCompile!V454),IF(OR(ISNUMBER(FIND("5F",ScheduleCompile!V454)),ISNUMBER(FIND("0F",ScheduleCompile!V454)),ISNUMBER(FIND("8F",ScheduleCompile!V454)),ISNUMBER(FIND("1F",ScheduleCompile!V454)),ISNUMBER(FIND("2F",ScheduleCompile!V454)),ISNUMBER(FIND("3F",ScheduleCompile!V454)),ISNUMBER(FIND("6F",ScheduleCompile!V454)),ISNUMBER(FIND("7F",ScheduleCompile!V454)),ISNUMBER(FIND("9F",ScheduleCompile!V454)),ISNUMBER(FIND("4F",ScheduleCompile!V454))),VALUE(LEFT(ScheduleCompile!V454,FIND("F",ScheduleCompile!V454)-1)),ScheduleCompile!V454)))))))</f>
        <v>0</v>
      </c>
      <c r="AB461" s="1">
        <f>IF(AND(ISERROR(IF(ScheduleCompile!W454="Off",0,IF(ScheduleCompile!W454="On",1,IF(ISNUMBER(ScheduleCompile!W454),ScheduleCompile!W454/1,IF(ISTEXT(ScheduleCompile!W454),IF(OR(ISNUMBER(FIND("5F",ScheduleCompile!W454)),ISNUMBER(FIND("0F",ScheduleCompile!W454)),ISNUMBER(FIND("8F",ScheduleCompile!W454)),ISNUMBER(FIND("1F",ScheduleCompile!W454)),ISNUMBER(FIND("2F",ScheduleCompile!W454)),ISNUMBER(FIND("3F",ScheduleCompile!W454)),ISNUMBER(FIND("6F",ScheduleCompile!W454)),ISNUMBER(FIND("7F",ScheduleCompile!W454)),ISNUMBER(FIND("9F",ScheduleCompile!W454)),ISNUMBER(FIND("4F",ScheduleCompile!W454))),VALUE(LEFT(ScheduleCompile!W454,FIND("F",ScheduleCompile!W454)-1)),ScheduleCompile!W454)))))),ISTEXT(ScheduleCompile!#REF!)),"ENDTABLE",IF(ISERROR(IF(ScheduleCompile!W454="Off",0,IF(ScheduleCompile!W454="On",1,IF(ISNUMBER(ScheduleCompile!W454),ScheduleCompile!W454/1,IF(ISTEXT(ScheduleCompile!W454),IF(OR(ISNUMBER(FIND("5F",ScheduleCompile!W454)),ISNUMBER(FIND("0F",ScheduleCompile!W454)),ISNUMBER(FIND("8F",ScheduleCompile!W454)),ISNUMBER(FIND("1F",ScheduleCompile!W454)),ISNUMBER(FIND("2F",ScheduleCompile!W454)),ISNUMBER(FIND("3F",ScheduleCompile!W454)),ISNUMBER(FIND("6F",ScheduleCompile!W454)),ISNUMBER(FIND("7F",ScheduleCompile!W454)),ISNUMBER(FIND("9F",ScheduleCompile!W454)),ISNUMBER(FIND("4F",ScheduleCompile!W454))),VALUE(LEFT(ScheduleCompile!W454,FIND("F",ScheduleCompile!W454)-1)),ScheduleCompile!W454)))))),"",IF(ScheduleCompile!W454="Off",0,IF(ScheduleCompile!W454="On",1,IF(ISNUMBER(ScheduleCompile!W454),ScheduleCompile!W454/1,IF(ISTEXT(ScheduleCompile!W454),IF(OR(ISNUMBER(FIND("5F",ScheduleCompile!W454)),ISNUMBER(FIND("0F",ScheduleCompile!W454)),ISNUMBER(FIND("8F",ScheduleCompile!W454)),ISNUMBER(FIND("1F",ScheduleCompile!W454)),ISNUMBER(FIND("2F",ScheduleCompile!W454)),ISNUMBER(FIND("3F",ScheduleCompile!W454)),ISNUMBER(FIND("6F",ScheduleCompile!W454)),ISNUMBER(FIND("7F",ScheduleCompile!W454)),ISNUMBER(FIND("9F",ScheduleCompile!W454)),ISNUMBER(FIND("4F",ScheduleCompile!W454))),VALUE(LEFT(ScheduleCompile!W454,FIND("F",ScheduleCompile!W454)-1)),ScheduleCompile!W454)))))))</f>
        <v>0</v>
      </c>
      <c r="AC461" s="1">
        <f>IF(AND(ISERROR(IF(ScheduleCompile!X454="Off",0,IF(ScheduleCompile!X454="On",1,IF(ISNUMBER(ScheduleCompile!X454),ScheduleCompile!X454/1,IF(ISTEXT(ScheduleCompile!X454),IF(OR(ISNUMBER(FIND("5F",ScheduleCompile!X454)),ISNUMBER(FIND("0F",ScheduleCompile!X454)),ISNUMBER(FIND("8F",ScheduleCompile!X454)),ISNUMBER(FIND("1F",ScheduleCompile!X454)),ISNUMBER(FIND("2F",ScheduleCompile!X454)),ISNUMBER(FIND("3F",ScheduleCompile!X454)),ISNUMBER(FIND("6F",ScheduleCompile!X454)),ISNUMBER(FIND("7F",ScheduleCompile!X454)),ISNUMBER(FIND("9F",ScheduleCompile!X454)),ISNUMBER(FIND("4F",ScheduleCompile!X454))),VALUE(LEFT(ScheduleCompile!X454,FIND("F",ScheduleCompile!X454)-1)),ScheduleCompile!X454)))))),ISTEXT(ScheduleCompile!#REF!)),"ENDTABLE",IF(ISERROR(IF(ScheduleCompile!X454="Off",0,IF(ScheduleCompile!X454="On",1,IF(ISNUMBER(ScheduleCompile!X454),ScheduleCompile!X454/1,IF(ISTEXT(ScheduleCompile!X454),IF(OR(ISNUMBER(FIND("5F",ScheduleCompile!X454)),ISNUMBER(FIND("0F",ScheduleCompile!X454)),ISNUMBER(FIND("8F",ScheduleCompile!X454)),ISNUMBER(FIND("1F",ScheduleCompile!X454)),ISNUMBER(FIND("2F",ScheduleCompile!X454)),ISNUMBER(FIND("3F",ScheduleCompile!X454)),ISNUMBER(FIND("6F",ScheduleCompile!X454)),ISNUMBER(FIND("7F",ScheduleCompile!X454)),ISNUMBER(FIND("9F",ScheduleCompile!X454)),ISNUMBER(FIND("4F",ScheduleCompile!X454))),VALUE(LEFT(ScheduleCompile!X454,FIND("F",ScheduleCompile!X454)-1)),ScheduleCompile!X454)))))),"",IF(ScheduleCompile!X454="Off",0,IF(ScheduleCompile!X454="On",1,IF(ISNUMBER(ScheduleCompile!X454),ScheduleCompile!X454/1,IF(ISTEXT(ScheduleCompile!X454),IF(OR(ISNUMBER(FIND("5F",ScheduleCompile!X454)),ISNUMBER(FIND("0F",ScheduleCompile!X454)),ISNUMBER(FIND("8F",ScheduleCompile!X454)),ISNUMBER(FIND("1F",ScheduleCompile!X454)),ISNUMBER(FIND("2F",ScheduleCompile!X454)),ISNUMBER(FIND("3F",ScheduleCompile!X454)),ISNUMBER(FIND("6F",ScheduleCompile!X454)),ISNUMBER(FIND("7F",ScheduleCompile!X454)),ISNUMBER(FIND("9F",ScheduleCompile!X454)),ISNUMBER(FIND("4F",ScheduleCompile!X454))),VALUE(LEFT(ScheduleCompile!X454,FIND("F",ScheduleCompile!X454)-1)),ScheduleCompile!X454)))))))</f>
        <v>0</v>
      </c>
      <c r="AD461" s="1">
        <f>IF(AND(ISERROR(IF(ScheduleCompile!Y454="Off",0,IF(ScheduleCompile!Y454="On",1,IF(ISNUMBER(ScheduleCompile!Y454),ScheduleCompile!Y454/1,IF(ISTEXT(ScheduleCompile!Y454),IF(OR(ISNUMBER(FIND("5F",ScheduleCompile!Y454)),ISNUMBER(FIND("0F",ScheduleCompile!Y454)),ISNUMBER(FIND("8F",ScheduleCompile!Y454)),ISNUMBER(FIND("1F",ScheduleCompile!Y454)),ISNUMBER(FIND("2F",ScheduleCompile!Y454)),ISNUMBER(FIND("3F",ScheduleCompile!Y454)),ISNUMBER(FIND("6F",ScheduleCompile!Y454)),ISNUMBER(FIND("7F",ScheduleCompile!Y454)),ISNUMBER(FIND("9F",ScheduleCompile!Y454)),ISNUMBER(FIND("4F",ScheduleCompile!Y454))),VALUE(LEFT(ScheduleCompile!Y454,FIND("F",ScheduleCompile!Y454)-1)),ScheduleCompile!Y454)))))),ISTEXT(ScheduleCompile!#REF!)),"ENDTABLE",IF(ISERROR(IF(ScheduleCompile!Y454="Off",0,IF(ScheduleCompile!Y454="On",1,IF(ISNUMBER(ScheduleCompile!Y454),ScheduleCompile!Y454/1,IF(ISTEXT(ScheduleCompile!Y454),IF(OR(ISNUMBER(FIND("5F",ScheduleCompile!Y454)),ISNUMBER(FIND("0F",ScheduleCompile!Y454)),ISNUMBER(FIND("8F",ScheduleCompile!Y454)),ISNUMBER(FIND("1F",ScheduleCompile!Y454)),ISNUMBER(FIND("2F",ScheduleCompile!Y454)),ISNUMBER(FIND("3F",ScheduleCompile!Y454)),ISNUMBER(FIND("6F",ScheduleCompile!Y454)),ISNUMBER(FIND("7F",ScheduleCompile!Y454)),ISNUMBER(FIND("9F",ScheduleCompile!Y454)),ISNUMBER(FIND("4F",ScheduleCompile!Y454))),VALUE(LEFT(ScheduleCompile!Y454,FIND("F",ScheduleCompile!Y454)-1)),ScheduleCompile!Y454)))))),"",IF(ScheduleCompile!Y454="Off",0,IF(ScheduleCompile!Y454="On",1,IF(ISNUMBER(ScheduleCompile!Y454),ScheduleCompile!Y454/1,IF(ISTEXT(ScheduleCompile!Y454),IF(OR(ISNUMBER(FIND("5F",ScheduleCompile!Y454)),ISNUMBER(FIND("0F",ScheduleCompile!Y454)),ISNUMBER(FIND("8F",ScheduleCompile!Y454)),ISNUMBER(FIND("1F",ScheduleCompile!Y454)),ISNUMBER(FIND("2F",ScheduleCompile!Y454)),ISNUMBER(FIND("3F",ScheduleCompile!Y454)),ISNUMBER(FIND("6F",ScheduleCompile!Y454)),ISNUMBER(FIND("7F",ScheduleCompile!Y454)),ISNUMBER(FIND("9F",ScheduleCompile!Y454)),ISNUMBER(FIND("4F",ScheduleCompile!Y454))),VALUE(LEFT(ScheduleCompile!Y454,FIND("F",ScheduleCompile!Y454)-1)),ScheduleCompile!Y454)))))))</f>
        <v>0</v>
      </c>
    </row>
    <row r="462" spans="1:30" x14ac:dyDescent="0.25">
      <c r="A462" t="str">
        <f t="shared" si="31"/>
        <v>SchDay "SchoolLightsWD"  Type = "Fraction" Hr = (0.05, 0.05, 0.05, 0.05, 0.05, 0.05, 0.05, 0.3, 0.6, 0.65, 0.65, 0.65, 0.55, 0.55, 0.55, 0.5, 0.35, 0.35, 0.35, 0.35, 0.35, 0.3, 0.05, 0.05) ..</v>
      </c>
      <c r="B462" s="1" t="s">
        <v>623</v>
      </c>
      <c r="C462" t="str">
        <f t="shared" si="32"/>
        <v xml:space="preserve">SchDay "SchoolLightsWD"  Type = "Fraction" Hr = </v>
      </c>
      <c r="D462" t="str">
        <f t="shared" si="33"/>
        <v>(0.05, 0.05, 0.05, 0.05, 0.05, 0.05, 0.05, 0.3, 0.6, 0.65, 0.65, 0.65, 0.55, 0.55, 0.55, 0.5, 0.35, 0.35, 0.35, 0.35, 0.35, 0.3, 0.05, 0.05) ..</v>
      </c>
      <c r="E462" s="30" t="str">
        <f>ScheduleCompile!A455</f>
        <v>SchoolLightsWD</v>
      </c>
      <c r="F462" t="str">
        <f t="shared" si="34"/>
        <v>Fraction</v>
      </c>
      <c r="G462" s="1">
        <f>IF(AND(ISERROR(IF(ScheduleCompile!B455="Off",0,IF(ScheduleCompile!B455="On",1,IF(ISNUMBER(ScheduleCompile!B455),ScheduleCompile!B455/1,IF(ISTEXT(ScheduleCompile!B455),IF(OR(ISNUMBER(FIND("5F",ScheduleCompile!B455)),ISNUMBER(FIND("0F",ScheduleCompile!B455)),ISNUMBER(FIND("8F",ScheduleCompile!B455)),ISNUMBER(FIND("1F",ScheduleCompile!B455)),ISNUMBER(FIND("2F",ScheduleCompile!B455)),ISNUMBER(FIND("3F",ScheduleCompile!B455)),ISNUMBER(FIND("6F",ScheduleCompile!B455)),ISNUMBER(FIND("7F",ScheduleCompile!B455)),ISNUMBER(FIND("9F",ScheduleCompile!B455)),ISNUMBER(FIND("4F",ScheduleCompile!B455))),VALUE(LEFT(ScheduleCompile!B455,FIND("F",ScheduleCompile!B455)-1)),ScheduleCompile!B455)))))),ISTEXT(ScheduleCompile!#REF!)),"ENDTABLE",IF(ISERROR(IF(ScheduleCompile!B455="Off",0,IF(ScheduleCompile!B455="On",1,IF(ISNUMBER(ScheduleCompile!B455),ScheduleCompile!B455/1,IF(ISTEXT(ScheduleCompile!B455),IF(OR(ISNUMBER(FIND("5F",ScheduleCompile!B455)),ISNUMBER(FIND("0F",ScheduleCompile!B455)),ISNUMBER(FIND("8F",ScheduleCompile!B455)),ISNUMBER(FIND("1F",ScheduleCompile!B455)),ISNUMBER(FIND("2F",ScheduleCompile!B455)),ISNUMBER(FIND("3F",ScheduleCompile!B455)),ISNUMBER(FIND("6F",ScheduleCompile!B455)),ISNUMBER(FIND("7F",ScheduleCompile!B455)),ISNUMBER(FIND("9F",ScheduleCompile!B455)),ISNUMBER(FIND("4F",ScheduleCompile!B455))),VALUE(LEFT(ScheduleCompile!B455,FIND("F",ScheduleCompile!B455)-1)),ScheduleCompile!B455)))))),"",IF(ScheduleCompile!B455="Off",0,IF(ScheduleCompile!B455="On",1,IF(ISNUMBER(ScheduleCompile!B455),ScheduleCompile!B455/1,IF(ISTEXT(ScheduleCompile!B455),IF(OR(ISNUMBER(FIND("5F",ScheduleCompile!B455)),ISNUMBER(FIND("0F",ScheduleCompile!B455)),ISNUMBER(FIND("8F",ScheduleCompile!B455)),ISNUMBER(FIND("1F",ScheduleCompile!B455)),ISNUMBER(FIND("2F",ScheduleCompile!B455)),ISNUMBER(FIND("3F",ScheduleCompile!B455)),ISNUMBER(FIND("6F",ScheduleCompile!B455)),ISNUMBER(FIND("7F",ScheduleCompile!B455)),ISNUMBER(FIND("9F",ScheduleCompile!B455)),ISNUMBER(FIND("4F",ScheduleCompile!B455))),VALUE(LEFT(ScheduleCompile!B455,FIND("F",ScheduleCompile!B455)-1)),ScheduleCompile!B455)))))))</f>
        <v>0.05</v>
      </c>
      <c r="H462" s="1">
        <f>IF(AND(ISERROR(IF(ScheduleCompile!C455="Off",0,IF(ScheduleCompile!C455="On",1,IF(ISNUMBER(ScheduleCompile!C455),ScheduleCompile!C455/1,IF(ISTEXT(ScheduleCompile!C455),IF(OR(ISNUMBER(FIND("5F",ScheduleCompile!C455)),ISNUMBER(FIND("0F",ScheduleCompile!C455)),ISNUMBER(FIND("8F",ScheduleCompile!C455)),ISNUMBER(FIND("1F",ScheduleCompile!C455)),ISNUMBER(FIND("2F",ScheduleCompile!C455)),ISNUMBER(FIND("3F",ScheduleCompile!C455)),ISNUMBER(FIND("6F",ScheduleCompile!C455)),ISNUMBER(FIND("7F",ScheduleCompile!C455)),ISNUMBER(FIND("9F",ScheduleCompile!C455)),ISNUMBER(FIND("4F",ScheduleCompile!C455))),VALUE(LEFT(ScheduleCompile!C455,FIND("F",ScheduleCompile!C455)-1)),ScheduleCompile!C455)))))),ISTEXT(ScheduleCompile!#REF!)),"ENDTABLE",IF(ISERROR(IF(ScheduleCompile!C455="Off",0,IF(ScheduleCompile!C455="On",1,IF(ISNUMBER(ScheduleCompile!C455),ScheduleCompile!C455/1,IF(ISTEXT(ScheduleCompile!C455),IF(OR(ISNUMBER(FIND("5F",ScheduleCompile!C455)),ISNUMBER(FIND("0F",ScheduleCompile!C455)),ISNUMBER(FIND("8F",ScheduleCompile!C455)),ISNUMBER(FIND("1F",ScheduleCompile!C455)),ISNUMBER(FIND("2F",ScheduleCompile!C455)),ISNUMBER(FIND("3F",ScheduleCompile!C455)),ISNUMBER(FIND("6F",ScheduleCompile!C455)),ISNUMBER(FIND("7F",ScheduleCompile!C455)),ISNUMBER(FIND("9F",ScheduleCompile!C455)),ISNUMBER(FIND("4F",ScheduleCompile!C455))),VALUE(LEFT(ScheduleCompile!C455,FIND("F",ScheduleCompile!C455)-1)),ScheduleCompile!C455)))))),"",IF(ScheduleCompile!C455="Off",0,IF(ScheduleCompile!C455="On",1,IF(ISNUMBER(ScheduleCompile!C455),ScheduleCompile!C455/1,IF(ISTEXT(ScheduleCompile!C455),IF(OR(ISNUMBER(FIND("5F",ScheduleCompile!C455)),ISNUMBER(FIND("0F",ScheduleCompile!C455)),ISNUMBER(FIND("8F",ScheduleCompile!C455)),ISNUMBER(FIND("1F",ScheduleCompile!C455)),ISNUMBER(FIND("2F",ScheduleCompile!C455)),ISNUMBER(FIND("3F",ScheduleCompile!C455)),ISNUMBER(FIND("6F",ScheduleCompile!C455)),ISNUMBER(FIND("7F",ScheduleCompile!C455)),ISNUMBER(FIND("9F",ScheduleCompile!C455)),ISNUMBER(FIND("4F",ScheduleCompile!C455))),VALUE(LEFT(ScheduleCompile!C455,FIND("F",ScheduleCompile!C455)-1)),ScheduleCompile!C455)))))))</f>
        <v>0.05</v>
      </c>
      <c r="I462" s="1">
        <f>IF(AND(ISERROR(IF(ScheduleCompile!D455="Off",0,IF(ScheduleCompile!D455="On",1,IF(ISNUMBER(ScheduleCompile!D455),ScheduleCompile!D455/1,IF(ISTEXT(ScheduleCompile!D455),IF(OR(ISNUMBER(FIND("5F",ScheduleCompile!D455)),ISNUMBER(FIND("0F",ScheduleCompile!D455)),ISNUMBER(FIND("8F",ScheduleCompile!D455)),ISNUMBER(FIND("1F",ScheduleCompile!D455)),ISNUMBER(FIND("2F",ScheduleCompile!D455)),ISNUMBER(FIND("3F",ScheduleCompile!D455)),ISNUMBER(FIND("6F",ScheduleCompile!D455)),ISNUMBER(FIND("7F",ScheduleCompile!D455)),ISNUMBER(FIND("9F",ScheduleCompile!D455)),ISNUMBER(FIND("4F",ScheduleCompile!D455))),VALUE(LEFT(ScheduleCompile!D455,FIND("F",ScheduleCompile!D455)-1)),ScheduleCompile!D455)))))),ISTEXT(ScheduleCompile!#REF!)),"ENDTABLE",IF(ISERROR(IF(ScheduleCompile!D455="Off",0,IF(ScheduleCompile!D455="On",1,IF(ISNUMBER(ScheduleCompile!D455),ScheduleCompile!D455/1,IF(ISTEXT(ScheduleCompile!D455),IF(OR(ISNUMBER(FIND("5F",ScheduleCompile!D455)),ISNUMBER(FIND("0F",ScheduleCompile!D455)),ISNUMBER(FIND("8F",ScheduleCompile!D455)),ISNUMBER(FIND("1F",ScheduleCompile!D455)),ISNUMBER(FIND("2F",ScheduleCompile!D455)),ISNUMBER(FIND("3F",ScheduleCompile!D455)),ISNUMBER(FIND("6F",ScheduleCompile!D455)),ISNUMBER(FIND("7F",ScheduleCompile!D455)),ISNUMBER(FIND("9F",ScheduleCompile!D455)),ISNUMBER(FIND("4F",ScheduleCompile!D455))),VALUE(LEFT(ScheduleCompile!D455,FIND("F",ScheduleCompile!D455)-1)),ScheduleCompile!D455)))))),"",IF(ScheduleCompile!D455="Off",0,IF(ScheduleCompile!D455="On",1,IF(ISNUMBER(ScheduleCompile!D455),ScheduleCompile!D455/1,IF(ISTEXT(ScheduleCompile!D455),IF(OR(ISNUMBER(FIND("5F",ScheduleCompile!D455)),ISNUMBER(FIND("0F",ScheduleCompile!D455)),ISNUMBER(FIND("8F",ScheduleCompile!D455)),ISNUMBER(FIND("1F",ScheduleCompile!D455)),ISNUMBER(FIND("2F",ScheduleCompile!D455)),ISNUMBER(FIND("3F",ScheduleCompile!D455)),ISNUMBER(FIND("6F",ScheduleCompile!D455)),ISNUMBER(FIND("7F",ScheduleCompile!D455)),ISNUMBER(FIND("9F",ScheduleCompile!D455)),ISNUMBER(FIND("4F",ScheduleCompile!D455))),VALUE(LEFT(ScheduleCompile!D455,FIND("F",ScheduleCompile!D455)-1)),ScheduleCompile!D455)))))))</f>
        <v>0.05</v>
      </c>
      <c r="J462" s="1">
        <f>IF(AND(ISERROR(IF(ScheduleCompile!E455="Off",0,IF(ScheduleCompile!E455="On",1,IF(ISNUMBER(ScheduleCompile!E455),ScheduleCompile!E455/1,IF(ISTEXT(ScheduleCompile!E455),IF(OR(ISNUMBER(FIND("5F",ScheduleCompile!E455)),ISNUMBER(FIND("0F",ScheduleCompile!E455)),ISNUMBER(FIND("8F",ScheduleCompile!E455)),ISNUMBER(FIND("1F",ScheduleCompile!E455)),ISNUMBER(FIND("2F",ScheduleCompile!E455)),ISNUMBER(FIND("3F",ScheduleCompile!E455)),ISNUMBER(FIND("6F",ScheduleCompile!E455)),ISNUMBER(FIND("7F",ScheduleCompile!E455)),ISNUMBER(FIND("9F",ScheduleCompile!E455)),ISNUMBER(FIND("4F",ScheduleCompile!E455))),VALUE(LEFT(ScheduleCompile!E455,FIND("F",ScheduleCompile!E455)-1)),ScheduleCompile!E455)))))),ISTEXT(ScheduleCompile!#REF!)),"ENDTABLE",IF(ISERROR(IF(ScheduleCompile!E455="Off",0,IF(ScheduleCompile!E455="On",1,IF(ISNUMBER(ScheduleCompile!E455),ScheduleCompile!E455/1,IF(ISTEXT(ScheduleCompile!E455),IF(OR(ISNUMBER(FIND("5F",ScheduleCompile!E455)),ISNUMBER(FIND("0F",ScheduleCompile!E455)),ISNUMBER(FIND("8F",ScheduleCompile!E455)),ISNUMBER(FIND("1F",ScheduleCompile!E455)),ISNUMBER(FIND("2F",ScheduleCompile!E455)),ISNUMBER(FIND("3F",ScheduleCompile!E455)),ISNUMBER(FIND("6F",ScheduleCompile!E455)),ISNUMBER(FIND("7F",ScheduleCompile!E455)),ISNUMBER(FIND("9F",ScheduleCompile!E455)),ISNUMBER(FIND("4F",ScheduleCompile!E455))),VALUE(LEFT(ScheduleCompile!E455,FIND("F",ScheduleCompile!E455)-1)),ScheduleCompile!E455)))))),"",IF(ScheduleCompile!E455="Off",0,IF(ScheduleCompile!E455="On",1,IF(ISNUMBER(ScheduleCompile!E455),ScheduleCompile!E455/1,IF(ISTEXT(ScheduleCompile!E455),IF(OR(ISNUMBER(FIND("5F",ScheduleCompile!E455)),ISNUMBER(FIND("0F",ScheduleCompile!E455)),ISNUMBER(FIND("8F",ScheduleCompile!E455)),ISNUMBER(FIND("1F",ScheduleCompile!E455)),ISNUMBER(FIND("2F",ScheduleCompile!E455)),ISNUMBER(FIND("3F",ScheduleCompile!E455)),ISNUMBER(FIND("6F",ScheduleCompile!E455)),ISNUMBER(FIND("7F",ScheduleCompile!E455)),ISNUMBER(FIND("9F",ScheduleCompile!E455)),ISNUMBER(FIND("4F",ScheduleCompile!E455))),VALUE(LEFT(ScheduleCompile!E455,FIND("F",ScheduleCompile!E455)-1)),ScheduleCompile!E455)))))))</f>
        <v>0.05</v>
      </c>
      <c r="K462" s="1">
        <f>IF(AND(ISERROR(IF(ScheduleCompile!F455="Off",0,IF(ScheduleCompile!F455="On",1,IF(ISNUMBER(ScheduleCompile!F455),ScheduleCompile!F455/1,IF(ISTEXT(ScheduleCompile!F455),IF(OR(ISNUMBER(FIND("5F",ScheduleCompile!F455)),ISNUMBER(FIND("0F",ScheduleCompile!F455)),ISNUMBER(FIND("8F",ScheduleCompile!F455)),ISNUMBER(FIND("1F",ScheduleCompile!F455)),ISNUMBER(FIND("2F",ScheduleCompile!F455)),ISNUMBER(FIND("3F",ScheduleCompile!F455)),ISNUMBER(FIND("6F",ScheduleCompile!F455)),ISNUMBER(FIND("7F",ScheduleCompile!F455)),ISNUMBER(FIND("9F",ScheduleCompile!F455)),ISNUMBER(FIND("4F",ScheduleCompile!F455))),VALUE(LEFT(ScheduleCompile!F455,FIND("F",ScheduleCompile!F455)-1)),ScheduleCompile!F455)))))),ISTEXT(ScheduleCompile!#REF!)),"ENDTABLE",IF(ISERROR(IF(ScheduleCompile!F455="Off",0,IF(ScheduleCompile!F455="On",1,IF(ISNUMBER(ScheduleCompile!F455),ScheduleCompile!F455/1,IF(ISTEXT(ScheduleCompile!F455),IF(OR(ISNUMBER(FIND("5F",ScheduleCompile!F455)),ISNUMBER(FIND("0F",ScheduleCompile!F455)),ISNUMBER(FIND("8F",ScheduleCompile!F455)),ISNUMBER(FIND("1F",ScheduleCompile!F455)),ISNUMBER(FIND("2F",ScheduleCompile!F455)),ISNUMBER(FIND("3F",ScheduleCompile!F455)),ISNUMBER(FIND("6F",ScheduleCompile!F455)),ISNUMBER(FIND("7F",ScheduleCompile!F455)),ISNUMBER(FIND("9F",ScheduleCompile!F455)),ISNUMBER(FIND("4F",ScheduleCompile!F455))),VALUE(LEFT(ScheduleCompile!F455,FIND("F",ScheduleCompile!F455)-1)),ScheduleCompile!F455)))))),"",IF(ScheduleCompile!F455="Off",0,IF(ScheduleCompile!F455="On",1,IF(ISNUMBER(ScheduleCompile!F455),ScheduleCompile!F455/1,IF(ISTEXT(ScheduleCompile!F455),IF(OR(ISNUMBER(FIND("5F",ScheduleCompile!F455)),ISNUMBER(FIND("0F",ScheduleCompile!F455)),ISNUMBER(FIND("8F",ScheduleCompile!F455)),ISNUMBER(FIND("1F",ScheduleCompile!F455)),ISNUMBER(FIND("2F",ScheduleCompile!F455)),ISNUMBER(FIND("3F",ScheduleCompile!F455)),ISNUMBER(FIND("6F",ScheduleCompile!F455)),ISNUMBER(FIND("7F",ScheduleCompile!F455)),ISNUMBER(FIND("9F",ScheduleCompile!F455)),ISNUMBER(FIND("4F",ScheduleCompile!F455))),VALUE(LEFT(ScheduleCompile!F455,FIND("F",ScheduleCompile!F455)-1)),ScheduleCompile!F455)))))))</f>
        <v>0.05</v>
      </c>
      <c r="L462" s="1">
        <f>IF(AND(ISERROR(IF(ScheduleCompile!G455="Off",0,IF(ScheduleCompile!G455="On",1,IF(ISNUMBER(ScheduleCompile!G455),ScheduleCompile!G455/1,IF(ISTEXT(ScheduleCompile!G455),IF(OR(ISNUMBER(FIND("5F",ScheduleCompile!G455)),ISNUMBER(FIND("0F",ScheduleCompile!G455)),ISNUMBER(FIND("8F",ScheduleCompile!G455)),ISNUMBER(FIND("1F",ScheduleCompile!G455)),ISNUMBER(FIND("2F",ScheduleCompile!G455)),ISNUMBER(FIND("3F",ScheduleCompile!G455)),ISNUMBER(FIND("6F",ScheduleCompile!G455)),ISNUMBER(FIND("7F",ScheduleCompile!G455)),ISNUMBER(FIND("9F",ScheduleCompile!G455)),ISNUMBER(FIND("4F",ScheduleCompile!G455))),VALUE(LEFT(ScheduleCompile!G455,FIND("F",ScheduleCompile!G455)-1)),ScheduleCompile!G455)))))),ISTEXT(ScheduleCompile!#REF!)),"ENDTABLE",IF(ISERROR(IF(ScheduleCompile!G455="Off",0,IF(ScheduleCompile!G455="On",1,IF(ISNUMBER(ScheduleCompile!G455),ScheduleCompile!G455/1,IF(ISTEXT(ScheduleCompile!G455),IF(OR(ISNUMBER(FIND("5F",ScheduleCompile!G455)),ISNUMBER(FIND("0F",ScheduleCompile!G455)),ISNUMBER(FIND("8F",ScheduleCompile!G455)),ISNUMBER(FIND("1F",ScheduleCompile!G455)),ISNUMBER(FIND("2F",ScheduleCompile!G455)),ISNUMBER(FIND("3F",ScheduleCompile!G455)),ISNUMBER(FIND("6F",ScheduleCompile!G455)),ISNUMBER(FIND("7F",ScheduleCompile!G455)),ISNUMBER(FIND("9F",ScheduleCompile!G455)),ISNUMBER(FIND("4F",ScheduleCompile!G455))),VALUE(LEFT(ScheduleCompile!G455,FIND("F",ScheduleCompile!G455)-1)),ScheduleCompile!G455)))))),"",IF(ScheduleCompile!G455="Off",0,IF(ScheduleCompile!G455="On",1,IF(ISNUMBER(ScheduleCompile!G455),ScheduleCompile!G455/1,IF(ISTEXT(ScheduleCompile!G455),IF(OR(ISNUMBER(FIND("5F",ScheduleCompile!G455)),ISNUMBER(FIND("0F",ScheduleCompile!G455)),ISNUMBER(FIND("8F",ScheduleCompile!G455)),ISNUMBER(FIND("1F",ScheduleCompile!G455)),ISNUMBER(FIND("2F",ScheduleCompile!G455)),ISNUMBER(FIND("3F",ScheduleCompile!G455)),ISNUMBER(FIND("6F",ScheduleCompile!G455)),ISNUMBER(FIND("7F",ScheduleCompile!G455)),ISNUMBER(FIND("9F",ScheduleCompile!G455)),ISNUMBER(FIND("4F",ScheduleCompile!G455))),VALUE(LEFT(ScheduleCompile!G455,FIND("F",ScheduleCompile!G455)-1)),ScheduleCompile!G455)))))))</f>
        <v>0.05</v>
      </c>
      <c r="M462" s="1">
        <f>IF(AND(ISERROR(IF(ScheduleCompile!H455="Off",0,IF(ScheduleCompile!H455="On",1,IF(ISNUMBER(ScheduleCompile!H455),ScheduleCompile!H455/1,IF(ISTEXT(ScheduleCompile!H455),IF(OR(ISNUMBER(FIND("5F",ScheduleCompile!H455)),ISNUMBER(FIND("0F",ScheduleCompile!H455)),ISNUMBER(FIND("8F",ScheduleCompile!H455)),ISNUMBER(FIND("1F",ScheduleCompile!H455)),ISNUMBER(FIND("2F",ScheduleCompile!H455)),ISNUMBER(FIND("3F",ScheduleCompile!H455)),ISNUMBER(FIND("6F",ScheduleCompile!H455)),ISNUMBER(FIND("7F",ScheduleCompile!H455)),ISNUMBER(FIND("9F",ScheduleCompile!H455)),ISNUMBER(FIND("4F",ScheduleCompile!H455))),VALUE(LEFT(ScheduleCompile!H455,FIND("F",ScheduleCompile!H455)-1)),ScheduleCompile!H455)))))),ISTEXT(ScheduleCompile!#REF!)),"ENDTABLE",IF(ISERROR(IF(ScheduleCompile!H455="Off",0,IF(ScheduleCompile!H455="On",1,IF(ISNUMBER(ScheduleCompile!H455),ScheduleCompile!H455/1,IF(ISTEXT(ScheduleCompile!H455),IF(OR(ISNUMBER(FIND("5F",ScheduleCompile!H455)),ISNUMBER(FIND("0F",ScheduleCompile!H455)),ISNUMBER(FIND("8F",ScheduleCompile!H455)),ISNUMBER(FIND("1F",ScheduleCompile!H455)),ISNUMBER(FIND("2F",ScheduleCompile!H455)),ISNUMBER(FIND("3F",ScheduleCompile!H455)),ISNUMBER(FIND("6F",ScheduleCompile!H455)),ISNUMBER(FIND("7F",ScheduleCompile!H455)),ISNUMBER(FIND("9F",ScheduleCompile!H455)),ISNUMBER(FIND("4F",ScheduleCompile!H455))),VALUE(LEFT(ScheduleCompile!H455,FIND("F",ScheduleCompile!H455)-1)),ScheduleCompile!H455)))))),"",IF(ScheduleCompile!H455="Off",0,IF(ScheduleCompile!H455="On",1,IF(ISNUMBER(ScheduleCompile!H455),ScheduleCompile!H455/1,IF(ISTEXT(ScheduleCompile!H455),IF(OR(ISNUMBER(FIND("5F",ScheduleCompile!H455)),ISNUMBER(FIND("0F",ScheduleCompile!H455)),ISNUMBER(FIND("8F",ScheduleCompile!H455)),ISNUMBER(FIND("1F",ScheduleCompile!H455)),ISNUMBER(FIND("2F",ScheduleCompile!H455)),ISNUMBER(FIND("3F",ScheduleCompile!H455)),ISNUMBER(FIND("6F",ScheduleCompile!H455)),ISNUMBER(FIND("7F",ScheduleCompile!H455)),ISNUMBER(FIND("9F",ScheduleCompile!H455)),ISNUMBER(FIND("4F",ScheduleCompile!H455))),VALUE(LEFT(ScheduleCompile!H455,FIND("F",ScheduleCompile!H455)-1)),ScheduleCompile!H455)))))))</f>
        <v>0.05</v>
      </c>
      <c r="N462" s="1">
        <f>IF(AND(ISERROR(IF(ScheduleCompile!I455="Off",0,IF(ScheduleCompile!I455="On",1,IF(ISNUMBER(ScheduleCompile!I455),ScheduleCompile!I455/1,IF(ISTEXT(ScheduleCompile!I455),IF(OR(ISNUMBER(FIND("5F",ScheduleCompile!I455)),ISNUMBER(FIND("0F",ScheduleCompile!I455)),ISNUMBER(FIND("8F",ScheduleCompile!I455)),ISNUMBER(FIND("1F",ScheduleCompile!I455)),ISNUMBER(FIND("2F",ScheduleCompile!I455)),ISNUMBER(FIND("3F",ScheduleCompile!I455)),ISNUMBER(FIND("6F",ScheduleCompile!I455)),ISNUMBER(FIND("7F",ScheduleCompile!I455)),ISNUMBER(FIND("9F",ScheduleCompile!I455)),ISNUMBER(FIND("4F",ScheduleCompile!I455))),VALUE(LEFT(ScheduleCompile!I455,FIND("F",ScheduleCompile!I455)-1)),ScheduleCompile!I455)))))),ISTEXT(ScheduleCompile!#REF!)),"ENDTABLE",IF(ISERROR(IF(ScheduleCompile!I455="Off",0,IF(ScheduleCompile!I455="On",1,IF(ISNUMBER(ScheduleCompile!I455),ScheduleCompile!I455/1,IF(ISTEXT(ScheduleCompile!I455),IF(OR(ISNUMBER(FIND("5F",ScheduleCompile!I455)),ISNUMBER(FIND("0F",ScheduleCompile!I455)),ISNUMBER(FIND("8F",ScheduleCompile!I455)),ISNUMBER(FIND("1F",ScheduleCompile!I455)),ISNUMBER(FIND("2F",ScheduleCompile!I455)),ISNUMBER(FIND("3F",ScheduleCompile!I455)),ISNUMBER(FIND("6F",ScheduleCompile!I455)),ISNUMBER(FIND("7F",ScheduleCompile!I455)),ISNUMBER(FIND("9F",ScheduleCompile!I455)),ISNUMBER(FIND("4F",ScheduleCompile!I455))),VALUE(LEFT(ScheduleCompile!I455,FIND("F",ScheduleCompile!I455)-1)),ScheduleCompile!I455)))))),"",IF(ScheduleCompile!I455="Off",0,IF(ScheduleCompile!I455="On",1,IF(ISNUMBER(ScheduleCompile!I455),ScheduleCompile!I455/1,IF(ISTEXT(ScheduleCompile!I455),IF(OR(ISNUMBER(FIND("5F",ScheduleCompile!I455)),ISNUMBER(FIND("0F",ScheduleCompile!I455)),ISNUMBER(FIND("8F",ScheduleCompile!I455)),ISNUMBER(FIND("1F",ScheduleCompile!I455)),ISNUMBER(FIND("2F",ScheduleCompile!I455)),ISNUMBER(FIND("3F",ScheduleCompile!I455)),ISNUMBER(FIND("6F",ScheduleCompile!I455)),ISNUMBER(FIND("7F",ScheduleCompile!I455)),ISNUMBER(FIND("9F",ScheduleCompile!I455)),ISNUMBER(FIND("4F",ScheduleCompile!I455))),VALUE(LEFT(ScheduleCompile!I455,FIND("F",ScheduleCompile!I455)-1)),ScheduleCompile!I455)))))))</f>
        <v>0.3</v>
      </c>
      <c r="O462" s="1">
        <f>IF(AND(ISERROR(IF(ScheduleCompile!J455="Off",0,IF(ScheduleCompile!J455="On",1,IF(ISNUMBER(ScheduleCompile!J455),ScheduleCompile!J455/1,IF(ISTEXT(ScheduleCompile!J455),IF(OR(ISNUMBER(FIND("5F",ScheduleCompile!J455)),ISNUMBER(FIND("0F",ScheduleCompile!J455)),ISNUMBER(FIND("8F",ScheduleCompile!J455)),ISNUMBER(FIND("1F",ScheduleCompile!J455)),ISNUMBER(FIND("2F",ScheduleCompile!J455)),ISNUMBER(FIND("3F",ScheduleCompile!J455)),ISNUMBER(FIND("6F",ScheduleCompile!J455)),ISNUMBER(FIND("7F",ScheduleCompile!J455)),ISNUMBER(FIND("9F",ScheduleCompile!J455)),ISNUMBER(FIND("4F",ScheduleCompile!J455))),VALUE(LEFT(ScheduleCompile!J455,FIND("F",ScheduleCompile!J455)-1)),ScheduleCompile!J455)))))),ISTEXT(ScheduleCompile!#REF!)),"ENDTABLE",IF(ISERROR(IF(ScheduleCompile!J455="Off",0,IF(ScheduleCompile!J455="On",1,IF(ISNUMBER(ScheduleCompile!J455),ScheduleCompile!J455/1,IF(ISTEXT(ScheduleCompile!J455),IF(OR(ISNUMBER(FIND("5F",ScheduleCompile!J455)),ISNUMBER(FIND("0F",ScheduleCompile!J455)),ISNUMBER(FIND("8F",ScheduleCompile!J455)),ISNUMBER(FIND("1F",ScheduleCompile!J455)),ISNUMBER(FIND("2F",ScheduleCompile!J455)),ISNUMBER(FIND("3F",ScheduleCompile!J455)),ISNUMBER(FIND("6F",ScheduleCompile!J455)),ISNUMBER(FIND("7F",ScheduleCompile!J455)),ISNUMBER(FIND("9F",ScheduleCompile!J455)),ISNUMBER(FIND("4F",ScheduleCompile!J455))),VALUE(LEFT(ScheduleCompile!J455,FIND("F",ScheduleCompile!J455)-1)),ScheduleCompile!J455)))))),"",IF(ScheduleCompile!J455="Off",0,IF(ScheduleCompile!J455="On",1,IF(ISNUMBER(ScheduleCompile!J455),ScheduleCompile!J455/1,IF(ISTEXT(ScheduleCompile!J455),IF(OR(ISNUMBER(FIND("5F",ScheduleCompile!J455)),ISNUMBER(FIND("0F",ScheduleCompile!J455)),ISNUMBER(FIND("8F",ScheduleCompile!J455)),ISNUMBER(FIND("1F",ScheduleCompile!J455)),ISNUMBER(FIND("2F",ScheduleCompile!J455)),ISNUMBER(FIND("3F",ScheduleCompile!J455)),ISNUMBER(FIND("6F",ScheduleCompile!J455)),ISNUMBER(FIND("7F",ScheduleCompile!J455)),ISNUMBER(FIND("9F",ScheduleCompile!J455)),ISNUMBER(FIND("4F",ScheduleCompile!J455))),VALUE(LEFT(ScheduleCompile!J455,FIND("F",ScheduleCompile!J455)-1)),ScheduleCompile!J455)))))))</f>
        <v>0.6</v>
      </c>
      <c r="P462" s="1">
        <f>IF(AND(ISERROR(IF(ScheduleCompile!K455="Off",0,IF(ScheduleCompile!K455="On",1,IF(ISNUMBER(ScheduleCompile!K455),ScheduleCompile!K455/1,IF(ISTEXT(ScheduleCompile!K455),IF(OR(ISNUMBER(FIND("5F",ScheduleCompile!K455)),ISNUMBER(FIND("0F",ScheduleCompile!K455)),ISNUMBER(FIND("8F",ScheduleCompile!K455)),ISNUMBER(FIND("1F",ScheduleCompile!K455)),ISNUMBER(FIND("2F",ScheduleCompile!K455)),ISNUMBER(FIND("3F",ScheduleCompile!K455)),ISNUMBER(FIND("6F",ScheduleCompile!K455)),ISNUMBER(FIND("7F",ScheduleCompile!K455)),ISNUMBER(FIND("9F",ScheduleCompile!K455)),ISNUMBER(FIND("4F",ScheduleCompile!K455))),VALUE(LEFT(ScheduleCompile!K455,FIND("F",ScheduleCompile!K455)-1)),ScheduleCompile!K455)))))),ISTEXT(ScheduleCompile!#REF!)),"ENDTABLE",IF(ISERROR(IF(ScheduleCompile!K455="Off",0,IF(ScheduleCompile!K455="On",1,IF(ISNUMBER(ScheduleCompile!K455),ScheduleCompile!K455/1,IF(ISTEXT(ScheduleCompile!K455),IF(OR(ISNUMBER(FIND("5F",ScheduleCompile!K455)),ISNUMBER(FIND("0F",ScheduleCompile!K455)),ISNUMBER(FIND("8F",ScheduleCompile!K455)),ISNUMBER(FIND("1F",ScheduleCompile!K455)),ISNUMBER(FIND("2F",ScheduleCompile!K455)),ISNUMBER(FIND("3F",ScheduleCompile!K455)),ISNUMBER(FIND("6F",ScheduleCompile!K455)),ISNUMBER(FIND("7F",ScheduleCompile!K455)),ISNUMBER(FIND("9F",ScheduleCompile!K455)),ISNUMBER(FIND("4F",ScheduleCompile!K455))),VALUE(LEFT(ScheduleCompile!K455,FIND("F",ScheduleCompile!K455)-1)),ScheduleCompile!K455)))))),"",IF(ScheduleCompile!K455="Off",0,IF(ScheduleCompile!K455="On",1,IF(ISNUMBER(ScheduleCompile!K455),ScheduleCompile!K455/1,IF(ISTEXT(ScheduleCompile!K455),IF(OR(ISNUMBER(FIND("5F",ScheduleCompile!K455)),ISNUMBER(FIND("0F",ScheduleCompile!K455)),ISNUMBER(FIND("8F",ScheduleCompile!K455)),ISNUMBER(FIND("1F",ScheduleCompile!K455)),ISNUMBER(FIND("2F",ScheduleCompile!K455)),ISNUMBER(FIND("3F",ScheduleCompile!K455)),ISNUMBER(FIND("6F",ScheduleCompile!K455)),ISNUMBER(FIND("7F",ScheduleCompile!K455)),ISNUMBER(FIND("9F",ScheduleCompile!K455)),ISNUMBER(FIND("4F",ScheduleCompile!K455))),VALUE(LEFT(ScheduleCompile!K455,FIND("F",ScheduleCompile!K455)-1)),ScheduleCompile!K455)))))))</f>
        <v>0.65</v>
      </c>
      <c r="Q462" s="1">
        <f>IF(AND(ISERROR(IF(ScheduleCompile!L455="Off",0,IF(ScheduleCompile!L455="On",1,IF(ISNUMBER(ScheduleCompile!L455),ScheduleCompile!L455/1,IF(ISTEXT(ScheduleCompile!L455),IF(OR(ISNUMBER(FIND("5F",ScheduleCompile!L455)),ISNUMBER(FIND("0F",ScheduleCompile!L455)),ISNUMBER(FIND("8F",ScheduleCompile!L455)),ISNUMBER(FIND("1F",ScheduleCompile!L455)),ISNUMBER(FIND("2F",ScheduleCompile!L455)),ISNUMBER(FIND("3F",ScheduleCompile!L455)),ISNUMBER(FIND("6F",ScheduleCompile!L455)),ISNUMBER(FIND("7F",ScheduleCompile!L455)),ISNUMBER(FIND("9F",ScheduleCompile!L455)),ISNUMBER(FIND("4F",ScheduleCompile!L455))),VALUE(LEFT(ScheduleCompile!L455,FIND("F",ScheduleCompile!L455)-1)),ScheduleCompile!L455)))))),ISTEXT(ScheduleCompile!#REF!)),"ENDTABLE",IF(ISERROR(IF(ScheduleCompile!L455="Off",0,IF(ScheduleCompile!L455="On",1,IF(ISNUMBER(ScheduleCompile!L455),ScheduleCompile!L455/1,IF(ISTEXT(ScheduleCompile!L455),IF(OR(ISNUMBER(FIND("5F",ScheduleCompile!L455)),ISNUMBER(FIND("0F",ScheduleCompile!L455)),ISNUMBER(FIND("8F",ScheduleCompile!L455)),ISNUMBER(FIND("1F",ScheduleCompile!L455)),ISNUMBER(FIND("2F",ScheduleCompile!L455)),ISNUMBER(FIND("3F",ScheduleCompile!L455)),ISNUMBER(FIND("6F",ScheduleCompile!L455)),ISNUMBER(FIND("7F",ScheduleCompile!L455)),ISNUMBER(FIND("9F",ScheduleCompile!L455)),ISNUMBER(FIND("4F",ScheduleCompile!L455))),VALUE(LEFT(ScheduleCompile!L455,FIND("F",ScheduleCompile!L455)-1)),ScheduleCompile!L455)))))),"",IF(ScheduleCompile!L455="Off",0,IF(ScheduleCompile!L455="On",1,IF(ISNUMBER(ScheduleCompile!L455),ScheduleCompile!L455/1,IF(ISTEXT(ScheduleCompile!L455),IF(OR(ISNUMBER(FIND("5F",ScheduleCompile!L455)),ISNUMBER(FIND("0F",ScheduleCompile!L455)),ISNUMBER(FIND("8F",ScheduleCompile!L455)),ISNUMBER(FIND("1F",ScheduleCompile!L455)),ISNUMBER(FIND("2F",ScheduleCompile!L455)),ISNUMBER(FIND("3F",ScheduleCompile!L455)),ISNUMBER(FIND("6F",ScheduleCompile!L455)),ISNUMBER(FIND("7F",ScheduleCompile!L455)),ISNUMBER(FIND("9F",ScheduleCompile!L455)),ISNUMBER(FIND("4F",ScheduleCompile!L455))),VALUE(LEFT(ScheduleCompile!L455,FIND("F",ScheduleCompile!L455)-1)),ScheduleCompile!L455)))))))</f>
        <v>0.65</v>
      </c>
      <c r="R462" s="1">
        <f>IF(AND(ISERROR(IF(ScheduleCompile!M455="Off",0,IF(ScheduleCompile!M455="On",1,IF(ISNUMBER(ScheduleCompile!M455),ScheduleCompile!M455/1,IF(ISTEXT(ScheduleCompile!M455),IF(OR(ISNUMBER(FIND("5F",ScheduleCompile!M455)),ISNUMBER(FIND("0F",ScheduleCompile!M455)),ISNUMBER(FIND("8F",ScheduleCompile!M455)),ISNUMBER(FIND("1F",ScheduleCompile!M455)),ISNUMBER(FIND("2F",ScheduleCompile!M455)),ISNUMBER(FIND("3F",ScheduleCompile!M455)),ISNUMBER(FIND("6F",ScheduleCompile!M455)),ISNUMBER(FIND("7F",ScheduleCompile!M455)),ISNUMBER(FIND("9F",ScheduleCompile!M455)),ISNUMBER(FIND("4F",ScheduleCompile!M455))),VALUE(LEFT(ScheduleCompile!M455,FIND("F",ScheduleCompile!M455)-1)),ScheduleCompile!M455)))))),ISTEXT(ScheduleCompile!#REF!)),"ENDTABLE",IF(ISERROR(IF(ScheduleCompile!M455="Off",0,IF(ScheduleCompile!M455="On",1,IF(ISNUMBER(ScheduleCompile!M455),ScheduleCompile!M455/1,IF(ISTEXT(ScheduleCompile!M455),IF(OR(ISNUMBER(FIND("5F",ScheduleCompile!M455)),ISNUMBER(FIND("0F",ScheduleCompile!M455)),ISNUMBER(FIND("8F",ScheduleCompile!M455)),ISNUMBER(FIND("1F",ScheduleCompile!M455)),ISNUMBER(FIND("2F",ScheduleCompile!M455)),ISNUMBER(FIND("3F",ScheduleCompile!M455)),ISNUMBER(FIND("6F",ScheduleCompile!M455)),ISNUMBER(FIND("7F",ScheduleCompile!M455)),ISNUMBER(FIND("9F",ScheduleCompile!M455)),ISNUMBER(FIND("4F",ScheduleCompile!M455))),VALUE(LEFT(ScheduleCompile!M455,FIND("F",ScheduleCompile!M455)-1)),ScheduleCompile!M455)))))),"",IF(ScheduleCompile!M455="Off",0,IF(ScheduleCompile!M455="On",1,IF(ISNUMBER(ScheduleCompile!M455),ScheduleCompile!M455/1,IF(ISTEXT(ScheduleCompile!M455),IF(OR(ISNUMBER(FIND("5F",ScheduleCompile!M455)),ISNUMBER(FIND("0F",ScheduleCompile!M455)),ISNUMBER(FIND("8F",ScheduleCompile!M455)),ISNUMBER(FIND("1F",ScheduleCompile!M455)),ISNUMBER(FIND("2F",ScheduleCompile!M455)),ISNUMBER(FIND("3F",ScheduleCompile!M455)),ISNUMBER(FIND("6F",ScheduleCompile!M455)),ISNUMBER(FIND("7F",ScheduleCompile!M455)),ISNUMBER(FIND("9F",ScheduleCompile!M455)),ISNUMBER(FIND("4F",ScheduleCompile!M455))),VALUE(LEFT(ScheduleCompile!M455,FIND("F",ScheduleCompile!M455)-1)),ScheduleCompile!M455)))))))</f>
        <v>0.65</v>
      </c>
      <c r="S462" s="1">
        <f>IF(AND(ISERROR(IF(ScheduleCompile!N455="Off",0,IF(ScheduleCompile!N455="On",1,IF(ISNUMBER(ScheduleCompile!N455),ScheduleCompile!N455/1,IF(ISTEXT(ScheduleCompile!N455),IF(OR(ISNUMBER(FIND("5F",ScheduleCompile!N455)),ISNUMBER(FIND("0F",ScheduleCompile!N455)),ISNUMBER(FIND("8F",ScheduleCompile!N455)),ISNUMBER(FIND("1F",ScheduleCompile!N455)),ISNUMBER(FIND("2F",ScheduleCompile!N455)),ISNUMBER(FIND("3F",ScheduleCompile!N455)),ISNUMBER(FIND("6F",ScheduleCompile!N455)),ISNUMBER(FIND("7F",ScheduleCompile!N455)),ISNUMBER(FIND("9F",ScheduleCompile!N455)),ISNUMBER(FIND("4F",ScheduleCompile!N455))),VALUE(LEFT(ScheduleCompile!N455,FIND("F",ScheduleCompile!N455)-1)),ScheduleCompile!N455)))))),ISTEXT(ScheduleCompile!#REF!)),"ENDTABLE",IF(ISERROR(IF(ScheduleCompile!N455="Off",0,IF(ScheduleCompile!N455="On",1,IF(ISNUMBER(ScheduleCompile!N455),ScheduleCompile!N455/1,IF(ISTEXT(ScheduleCompile!N455),IF(OR(ISNUMBER(FIND("5F",ScheduleCompile!N455)),ISNUMBER(FIND("0F",ScheduleCompile!N455)),ISNUMBER(FIND("8F",ScheduleCompile!N455)),ISNUMBER(FIND("1F",ScheduleCompile!N455)),ISNUMBER(FIND("2F",ScheduleCompile!N455)),ISNUMBER(FIND("3F",ScheduleCompile!N455)),ISNUMBER(FIND("6F",ScheduleCompile!N455)),ISNUMBER(FIND("7F",ScheduleCompile!N455)),ISNUMBER(FIND("9F",ScheduleCompile!N455)),ISNUMBER(FIND("4F",ScheduleCompile!N455))),VALUE(LEFT(ScheduleCompile!N455,FIND("F",ScheduleCompile!N455)-1)),ScheduleCompile!N455)))))),"",IF(ScheduleCompile!N455="Off",0,IF(ScheduleCompile!N455="On",1,IF(ISNUMBER(ScheduleCompile!N455),ScheduleCompile!N455/1,IF(ISTEXT(ScheduleCompile!N455),IF(OR(ISNUMBER(FIND("5F",ScheduleCompile!N455)),ISNUMBER(FIND("0F",ScheduleCompile!N455)),ISNUMBER(FIND("8F",ScheduleCompile!N455)),ISNUMBER(FIND("1F",ScheduleCompile!N455)),ISNUMBER(FIND("2F",ScheduleCompile!N455)),ISNUMBER(FIND("3F",ScheduleCompile!N455)),ISNUMBER(FIND("6F",ScheduleCompile!N455)),ISNUMBER(FIND("7F",ScheduleCompile!N455)),ISNUMBER(FIND("9F",ScheduleCompile!N455)),ISNUMBER(FIND("4F",ScheduleCompile!N455))),VALUE(LEFT(ScheduleCompile!N455,FIND("F",ScheduleCompile!N455)-1)),ScheduleCompile!N455)))))))</f>
        <v>0.55000000000000004</v>
      </c>
      <c r="T462" s="1">
        <f>IF(AND(ISERROR(IF(ScheduleCompile!O455="Off",0,IF(ScheduleCompile!O455="On",1,IF(ISNUMBER(ScheduleCompile!O455),ScheduleCompile!O455/1,IF(ISTEXT(ScheduleCompile!O455),IF(OR(ISNUMBER(FIND("5F",ScheduleCompile!O455)),ISNUMBER(FIND("0F",ScheduleCompile!O455)),ISNUMBER(FIND("8F",ScheduleCompile!O455)),ISNUMBER(FIND("1F",ScheduleCompile!O455)),ISNUMBER(FIND("2F",ScheduleCompile!O455)),ISNUMBER(FIND("3F",ScheduleCompile!O455)),ISNUMBER(FIND("6F",ScheduleCompile!O455)),ISNUMBER(FIND("7F",ScheduleCompile!O455)),ISNUMBER(FIND("9F",ScheduleCompile!O455)),ISNUMBER(FIND("4F",ScheduleCompile!O455))),VALUE(LEFT(ScheduleCompile!O455,FIND("F",ScheduleCompile!O455)-1)),ScheduleCompile!O455)))))),ISTEXT(ScheduleCompile!#REF!)),"ENDTABLE",IF(ISERROR(IF(ScheduleCompile!O455="Off",0,IF(ScheduleCompile!O455="On",1,IF(ISNUMBER(ScheduleCompile!O455),ScheduleCompile!O455/1,IF(ISTEXT(ScheduleCompile!O455),IF(OR(ISNUMBER(FIND("5F",ScheduleCompile!O455)),ISNUMBER(FIND("0F",ScheduleCompile!O455)),ISNUMBER(FIND("8F",ScheduleCompile!O455)),ISNUMBER(FIND("1F",ScheduleCompile!O455)),ISNUMBER(FIND("2F",ScheduleCompile!O455)),ISNUMBER(FIND("3F",ScheduleCompile!O455)),ISNUMBER(FIND("6F",ScheduleCompile!O455)),ISNUMBER(FIND("7F",ScheduleCompile!O455)),ISNUMBER(FIND("9F",ScheduleCompile!O455)),ISNUMBER(FIND("4F",ScheduleCompile!O455))),VALUE(LEFT(ScheduleCompile!O455,FIND("F",ScheduleCompile!O455)-1)),ScheduleCompile!O455)))))),"",IF(ScheduleCompile!O455="Off",0,IF(ScheduleCompile!O455="On",1,IF(ISNUMBER(ScheduleCompile!O455),ScheduleCompile!O455/1,IF(ISTEXT(ScheduleCompile!O455),IF(OR(ISNUMBER(FIND("5F",ScheduleCompile!O455)),ISNUMBER(FIND("0F",ScheduleCompile!O455)),ISNUMBER(FIND("8F",ScheduleCompile!O455)),ISNUMBER(FIND("1F",ScheduleCompile!O455)),ISNUMBER(FIND("2F",ScheduleCompile!O455)),ISNUMBER(FIND("3F",ScheduleCompile!O455)),ISNUMBER(FIND("6F",ScheduleCompile!O455)),ISNUMBER(FIND("7F",ScheduleCompile!O455)),ISNUMBER(FIND("9F",ScheduleCompile!O455)),ISNUMBER(FIND("4F",ScheduleCompile!O455))),VALUE(LEFT(ScheduleCompile!O455,FIND("F",ScheduleCompile!O455)-1)),ScheduleCompile!O455)))))))</f>
        <v>0.55000000000000004</v>
      </c>
      <c r="U462" s="1">
        <f>IF(AND(ISERROR(IF(ScheduleCompile!P455="Off",0,IF(ScheduleCompile!P455="On",1,IF(ISNUMBER(ScheduleCompile!P455),ScheduleCompile!P455/1,IF(ISTEXT(ScheduleCompile!P455),IF(OR(ISNUMBER(FIND("5F",ScheduleCompile!P455)),ISNUMBER(FIND("0F",ScheduleCompile!P455)),ISNUMBER(FIND("8F",ScheduleCompile!P455)),ISNUMBER(FIND("1F",ScheduleCompile!P455)),ISNUMBER(FIND("2F",ScheduleCompile!P455)),ISNUMBER(FIND("3F",ScheduleCompile!P455)),ISNUMBER(FIND("6F",ScheduleCompile!P455)),ISNUMBER(FIND("7F",ScheduleCompile!P455)),ISNUMBER(FIND("9F",ScheduleCompile!P455)),ISNUMBER(FIND("4F",ScheduleCompile!P455))),VALUE(LEFT(ScheduleCompile!P455,FIND("F",ScheduleCompile!P455)-1)),ScheduleCompile!P455)))))),ISTEXT(ScheduleCompile!#REF!)),"ENDTABLE",IF(ISERROR(IF(ScheduleCompile!P455="Off",0,IF(ScheduleCompile!P455="On",1,IF(ISNUMBER(ScheduleCompile!P455),ScheduleCompile!P455/1,IF(ISTEXT(ScheduleCompile!P455),IF(OR(ISNUMBER(FIND("5F",ScheduleCompile!P455)),ISNUMBER(FIND("0F",ScheduleCompile!P455)),ISNUMBER(FIND("8F",ScheduleCompile!P455)),ISNUMBER(FIND("1F",ScheduleCompile!P455)),ISNUMBER(FIND("2F",ScheduleCompile!P455)),ISNUMBER(FIND("3F",ScheduleCompile!P455)),ISNUMBER(FIND("6F",ScheduleCompile!P455)),ISNUMBER(FIND("7F",ScheduleCompile!P455)),ISNUMBER(FIND("9F",ScheduleCompile!P455)),ISNUMBER(FIND("4F",ScheduleCompile!P455))),VALUE(LEFT(ScheduleCompile!P455,FIND("F",ScheduleCompile!P455)-1)),ScheduleCompile!P455)))))),"",IF(ScheduleCompile!P455="Off",0,IF(ScheduleCompile!P455="On",1,IF(ISNUMBER(ScheduleCompile!P455),ScheduleCompile!P455/1,IF(ISTEXT(ScheduleCompile!P455),IF(OR(ISNUMBER(FIND("5F",ScheduleCompile!P455)),ISNUMBER(FIND("0F",ScheduleCompile!P455)),ISNUMBER(FIND("8F",ScheduleCompile!P455)),ISNUMBER(FIND("1F",ScheduleCompile!P455)),ISNUMBER(FIND("2F",ScheduleCompile!P455)),ISNUMBER(FIND("3F",ScheduleCompile!P455)),ISNUMBER(FIND("6F",ScheduleCompile!P455)),ISNUMBER(FIND("7F",ScheduleCompile!P455)),ISNUMBER(FIND("9F",ScheduleCompile!P455)),ISNUMBER(FIND("4F",ScheduleCompile!P455))),VALUE(LEFT(ScheduleCompile!P455,FIND("F",ScheduleCompile!P455)-1)),ScheduleCompile!P455)))))))</f>
        <v>0.55000000000000004</v>
      </c>
      <c r="V462" s="1">
        <f>IF(AND(ISERROR(IF(ScheduleCompile!Q455="Off",0,IF(ScheduleCompile!Q455="On",1,IF(ISNUMBER(ScheduleCompile!Q455),ScheduleCompile!Q455/1,IF(ISTEXT(ScheduleCompile!Q455),IF(OR(ISNUMBER(FIND("5F",ScheduleCompile!Q455)),ISNUMBER(FIND("0F",ScheduleCompile!Q455)),ISNUMBER(FIND("8F",ScheduleCompile!Q455)),ISNUMBER(FIND("1F",ScheduleCompile!Q455)),ISNUMBER(FIND("2F",ScheduleCompile!Q455)),ISNUMBER(FIND("3F",ScheduleCompile!Q455)),ISNUMBER(FIND("6F",ScheduleCompile!Q455)),ISNUMBER(FIND("7F",ScheduleCompile!Q455)),ISNUMBER(FIND("9F",ScheduleCompile!Q455)),ISNUMBER(FIND("4F",ScheduleCompile!Q455))),VALUE(LEFT(ScheduleCompile!Q455,FIND("F",ScheduleCompile!Q455)-1)),ScheduleCompile!Q455)))))),ISTEXT(ScheduleCompile!#REF!)),"ENDTABLE",IF(ISERROR(IF(ScheduleCompile!Q455="Off",0,IF(ScheduleCompile!Q455="On",1,IF(ISNUMBER(ScheduleCompile!Q455),ScheduleCompile!Q455/1,IF(ISTEXT(ScheduleCompile!Q455),IF(OR(ISNUMBER(FIND("5F",ScheduleCompile!Q455)),ISNUMBER(FIND("0F",ScheduleCompile!Q455)),ISNUMBER(FIND("8F",ScheduleCompile!Q455)),ISNUMBER(FIND("1F",ScheduleCompile!Q455)),ISNUMBER(FIND("2F",ScheduleCompile!Q455)),ISNUMBER(FIND("3F",ScheduleCompile!Q455)),ISNUMBER(FIND("6F",ScheduleCompile!Q455)),ISNUMBER(FIND("7F",ScheduleCompile!Q455)),ISNUMBER(FIND("9F",ScheduleCompile!Q455)),ISNUMBER(FIND("4F",ScheduleCompile!Q455))),VALUE(LEFT(ScheduleCompile!Q455,FIND("F",ScheduleCompile!Q455)-1)),ScheduleCompile!Q455)))))),"",IF(ScheduleCompile!Q455="Off",0,IF(ScheduleCompile!Q455="On",1,IF(ISNUMBER(ScheduleCompile!Q455),ScheduleCompile!Q455/1,IF(ISTEXT(ScheduleCompile!Q455),IF(OR(ISNUMBER(FIND("5F",ScheduleCompile!Q455)),ISNUMBER(FIND("0F",ScheduleCompile!Q455)),ISNUMBER(FIND("8F",ScheduleCompile!Q455)),ISNUMBER(FIND("1F",ScheduleCompile!Q455)),ISNUMBER(FIND("2F",ScheduleCompile!Q455)),ISNUMBER(FIND("3F",ScheduleCompile!Q455)),ISNUMBER(FIND("6F",ScheduleCompile!Q455)),ISNUMBER(FIND("7F",ScheduleCompile!Q455)),ISNUMBER(FIND("9F",ScheduleCompile!Q455)),ISNUMBER(FIND("4F",ScheduleCompile!Q455))),VALUE(LEFT(ScheduleCompile!Q455,FIND("F",ScheduleCompile!Q455)-1)),ScheduleCompile!Q455)))))))</f>
        <v>0.5</v>
      </c>
      <c r="W462" s="1">
        <f>IF(AND(ISERROR(IF(ScheduleCompile!R455="Off",0,IF(ScheduleCompile!R455="On",1,IF(ISNUMBER(ScheduleCompile!R455),ScheduleCompile!R455/1,IF(ISTEXT(ScheduleCompile!R455),IF(OR(ISNUMBER(FIND("5F",ScheduleCompile!R455)),ISNUMBER(FIND("0F",ScheduleCompile!R455)),ISNUMBER(FIND("8F",ScheduleCompile!R455)),ISNUMBER(FIND("1F",ScheduleCompile!R455)),ISNUMBER(FIND("2F",ScheduleCompile!R455)),ISNUMBER(FIND("3F",ScheduleCompile!R455)),ISNUMBER(FIND("6F",ScheduleCompile!R455)),ISNUMBER(FIND("7F",ScheduleCompile!R455)),ISNUMBER(FIND("9F",ScheduleCompile!R455)),ISNUMBER(FIND("4F",ScheduleCompile!R455))),VALUE(LEFT(ScheduleCompile!R455,FIND("F",ScheduleCompile!R455)-1)),ScheduleCompile!R455)))))),ISTEXT(ScheduleCompile!#REF!)),"ENDTABLE",IF(ISERROR(IF(ScheduleCompile!R455="Off",0,IF(ScheduleCompile!R455="On",1,IF(ISNUMBER(ScheduleCompile!R455),ScheduleCompile!R455/1,IF(ISTEXT(ScheduleCompile!R455),IF(OR(ISNUMBER(FIND("5F",ScheduleCompile!R455)),ISNUMBER(FIND("0F",ScheduleCompile!R455)),ISNUMBER(FIND("8F",ScheduleCompile!R455)),ISNUMBER(FIND("1F",ScheduleCompile!R455)),ISNUMBER(FIND("2F",ScheduleCompile!R455)),ISNUMBER(FIND("3F",ScheduleCompile!R455)),ISNUMBER(FIND("6F",ScheduleCompile!R455)),ISNUMBER(FIND("7F",ScheduleCompile!R455)),ISNUMBER(FIND("9F",ScheduleCompile!R455)),ISNUMBER(FIND("4F",ScheduleCompile!R455))),VALUE(LEFT(ScheduleCompile!R455,FIND("F",ScheduleCompile!R455)-1)),ScheduleCompile!R455)))))),"",IF(ScheduleCompile!R455="Off",0,IF(ScheduleCompile!R455="On",1,IF(ISNUMBER(ScheduleCompile!R455),ScheduleCompile!R455/1,IF(ISTEXT(ScheduleCompile!R455),IF(OR(ISNUMBER(FIND("5F",ScheduleCompile!R455)),ISNUMBER(FIND("0F",ScheduleCompile!R455)),ISNUMBER(FIND("8F",ScheduleCompile!R455)),ISNUMBER(FIND("1F",ScheduleCompile!R455)),ISNUMBER(FIND("2F",ScheduleCompile!R455)),ISNUMBER(FIND("3F",ScheduleCompile!R455)),ISNUMBER(FIND("6F",ScheduleCompile!R455)),ISNUMBER(FIND("7F",ScheduleCompile!R455)),ISNUMBER(FIND("9F",ScheduleCompile!R455)),ISNUMBER(FIND("4F",ScheduleCompile!R455))),VALUE(LEFT(ScheduleCompile!R455,FIND("F",ScheduleCompile!R455)-1)),ScheduleCompile!R455)))))))</f>
        <v>0.35</v>
      </c>
      <c r="X462" s="1">
        <f>IF(AND(ISERROR(IF(ScheduleCompile!S455="Off",0,IF(ScheduleCompile!S455="On",1,IF(ISNUMBER(ScheduleCompile!S455),ScheduleCompile!S455/1,IF(ISTEXT(ScheduleCompile!S455),IF(OR(ISNUMBER(FIND("5F",ScheduleCompile!S455)),ISNUMBER(FIND("0F",ScheduleCompile!S455)),ISNUMBER(FIND("8F",ScheduleCompile!S455)),ISNUMBER(FIND("1F",ScheduleCompile!S455)),ISNUMBER(FIND("2F",ScheduleCompile!S455)),ISNUMBER(FIND("3F",ScheduleCompile!S455)),ISNUMBER(FIND("6F",ScheduleCompile!S455)),ISNUMBER(FIND("7F",ScheduleCompile!S455)),ISNUMBER(FIND("9F",ScheduleCompile!S455)),ISNUMBER(FIND("4F",ScheduleCompile!S455))),VALUE(LEFT(ScheduleCompile!S455,FIND("F",ScheduleCompile!S455)-1)),ScheduleCompile!S455)))))),ISTEXT(ScheduleCompile!#REF!)),"ENDTABLE",IF(ISERROR(IF(ScheduleCompile!S455="Off",0,IF(ScheduleCompile!S455="On",1,IF(ISNUMBER(ScheduleCompile!S455),ScheduleCompile!S455/1,IF(ISTEXT(ScheduleCompile!S455),IF(OR(ISNUMBER(FIND("5F",ScheduleCompile!S455)),ISNUMBER(FIND("0F",ScheduleCompile!S455)),ISNUMBER(FIND("8F",ScheduleCompile!S455)),ISNUMBER(FIND("1F",ScheduleCompile!S455)),ISNUMBER(FIND("2F",ScheduleCompile!S455)),ISNUMBER(FIND("3F",ScheduleCompile!S455)),ISNUMBER(FIND("6F",ScheduleCompile!S455)),ISNUMBER(FIND("7F",ScheduleCompile!S455)),ISNUMBER(FIND("9F",ScheduleCompile!S455)),ISNUMBER(FIND("4F",ScheduleCompile!S455))),VALUE(LEFT(ScheduleCompile!S455,FIND("F",ScheduleCompile!S455)-1)),ScheduleCompile!S455)))))),"",IF(ScheduleCompile!S455="Off",0,IF(ScheduleCompile!S455="On",1,IF(ISNUMBER(ScheduleCompile!S455),ScheduleCompile!S455/1,IF(ISTEXT(ScheduleCompile!S455),IF(OR(ISNUMBER(FIND("5F",ScheduleCompile!S455)),ISNUMBER(FIND("0F",ScheduleCompile!S455)),ISNUMBER(FIND("8F",ScheduleCompile!S455)),ISNUMBER(FIND("1F",ScheduleCompile!S455)),ISNUMBER(FIND("2F",ScheduleCompile!S455)),ISNUMBER(FIND("3F",ScheduleCompile!S455)),ISNUMBER(FIND("6F",ScheduleCompile!S455)),ISNUMBER(FIND("7F",ScheduleCompile!S455)),ISNUMBER(FIND("9F",ScheduleCompile!S455)),ISNUMBER(FIND("4F",ScheduleCompile!S455))),VALUE(LEFT(ScheduleCompile!S455,FIND("F",ScheduleCompile!S455)-1)),ScheduleCompile!S455)))))))</f>
        <v>0.35</v>
      </c>
      <c r="Y462" s="1">
        <f>IF(AND(ISERROR(IF(ScheduleCompile!T455="Off",0,IF(ScheduleCompile!T455="On",1,IF(ISNUMBER(ScheduleCompile!T455),ScheduleCompile!T455/1,IF(ISTEXT(ScheduleCompile!T455),IF(OR(ISNUMBER(FIND("5F",ScheduleCompile!T455)),ISNUMBER(FIND("0F",ScheduleCompile!T455)),ISNUMBER(FIND("8F",ScheduleCompile!T455)),ISNUMBER(FIND("1F",ScheduleCompile!T455)),ISNUMBER(FIND("2F",ScheduleCompile!T455)),ISNUMBER(FIND("3F",ScheduleCompile!T455)),ISNUMBER(FIND("6F",ScheduleCompile!T455)),ISNUMBER(FIND("7F",ScheduleCompile!T455)),ISNUMBER(FIND("9F",ScheduleCompile!T455)),ISNUMBER(FIND("4F",ScheduleCompile!T455))),VALUE(LEFT(ScheduleCompile!T455,FIND("F",ScheduleCompile!T455)-1)),ScheduleCompile!T455)))))),ISTEXT(ScheduleCompile!#REF!)),"ENDTABLE",IF(ISERROR(IF(ScheduleCompile!T455="Off",0,IF(ScheduleCompile!T455="On",1,IF(ISNUMBER(ScheduleCompile!T455),ScheduleCompile!T455/1,IF(ISTEXT(ScheduleCompile!T455),IF(OR(ISNUMBER(FIND("5F",ScheduleCompile!T455)),ISNUMBER(FIND("0F",ScheduleCompile!T455)),ISNUMBER(FIND("8F",ScheduleCompile!T455)),ISNUMBER(FIND("1F",ScheduleCompile!T455)),ISNUMBER(FIND("2F",ScheduleCompile!T455)),ISNUMBER(FIND("3F",ScheduleCompile!T455)),ISNUMBER(FIND("6F",ScheduleCompile!T455)),ISNUMBER(FIND("7F",ScheduleCompile!T455)),ISNUMBER(FIND("9F",ScheduleCompile!T455)),ISNUMBER(FIND("4F",ScheduleCompile!T455))),VALUE(LEFT(ScheduleCompile!T455,FIND("F",ScheduleCompile!T455)-1)),ScheduleCompile!T455)))))),"",IF(ScheduleCompile!T455="Off",0,IF(ScheduleCompile!T455="On",1,IF(ISNUMBER(ScheduleCompile!T455),ScheduleCompile!T455/1,IF(ISTEXT(ScheduleCompile!T455),IF(OR(ISNUMBER(FIND("5F",ScheduleCompile!T455)),ISNUMBER(FIND("0F",ScheduleCompile!T455)),ISNUMBER(FIND("8F",ScheduleCompile!T455)),ISNUMBER(FIND("1F",ScheduleCompile!T455)),ISNUMBER(FIND("2F",ScheduleCompile!T455)),ISNUMBER(FIND("3F",ScheduleCompile!T455)),ISNUMBER(FIND("6F",ScheduleCompile!T455)),ISNUMBER(FIND("7F",ScheduleCompile!T455)),ISNUMBER(FIND("9F",ScheduleCompile!T455)),ISNUMBER(FIND("4F",ScheduleCompile!T455))),VALUE(LEFT(ScheduleCompile!T455,FIND("F",ScheduleCompile!T455)-1)),ScheduleCompile!T455)))))))</f>
        <v>0.35</v>
      </c>
      <c r="Z462" s="1">
        <f>IF(AND(ISERROR(IF(ScheduleCompile!U455="Off",0,IF(ScheduleCompile!U455="On",1,IF(ISNUMBER(ScheduleCompile!U455),ScheduleCompile!U455/1,IF(ISTEXT(ScheduleCompile!U455),IF(OR(ISNUMBER(FIND("5F",ScheduleCompile!U455)),ISNUMBER(FIND("0F",ScheduleCompile!U455)),ISNUMBER(FIND("8F",ScheduleCompile!U455)),ISNUMBER(FIND("1F",ScheduleCompile!U455)),ISNUMBER(FIND("2F",ScheduleCompile!U455)),ISNUMBER(FIND("3F",ScheduleCompile!U455)),ISNUMBER(FIND("6F",ScheduleCompile!U455)),ISNUMBER(FIND("7F",ScheduleCompile!U455)),ISNUMBER(FIND("9F",ScheduleCompile!U455)),ISNUMBER(FIND("4F",ScheduleCompile!U455))),VALUE(LEFT(ScheduleCompile!U455,FIND("F",ScheduleCompile!U455)-1)),ScheduleCompile!U455)))))),ISTEXT(ScheduleCompile!#REF!)),"ENDTABLE",IF(ISERROR(IF(ScheduleCompile!U455="Off",0,IF(ScheduleCompile!U455="On",1,IF(ISNUMBER(ScheduleCompile!U455),ScheduleCompile!U455/1,IF(ISTEXT(ScheduleCompile!U455),IF(OR(ISNUMBER(FIND("5F",ScheduleCompile!U455)),ISNUMBER(FIND("0F",ScheduleCompile!U455)),ISNUMBER(FIND("8F",ScheduleCompile!U455)),ISNUMBER(FIND("1F",ScheduleCompile!U455)),ISNUMBER(FIND("2F",ScheduleCompile!U455)),ISNUMBER(FIND("3F",ScheduleCompile!U455)),ISNUMBER(FIND("6F",ScheduleCompile!U455)),ISNUMBER(FIND("7F",ScheduleCompile!U455)),ISNUMBER(FIND("9F",ScheduleCompile!U455)),ISNUMBER(FIND("4F",ScheduleCompile!U455))),VALUE(LEFT(ScheduleCompile!U455,FIND("F",ScheduleCompile!U455)-1)),ScheduleCompile!U455)))))),"",IF(ScheduleCompile!U455="Off",0,IF(ScheduleCompile!U455="On",1,IF(ISNUMBER(ScheduleCompile!U455),ScheduleCompile!U455/1,IF(ISTEXT(ScheduleCompile!U455),IF(OR(ISNUMBER(FIND("5F",ScheduleCompile!U455)),ISNUMBER(FIND("0F",ScheduleCompile!U455)),ISNUMBER(FIND("8F",ScheduleCompile!U455)),ISNUMBER(FIND("1F",ScheduleCompile!U455)),ISNUMBER(FIND("2F",ScheduleCompile!U455)),ISNUMBER(FIND("3F",ScheduleCompile!U455)),ISNUMBER(FIND("6F",ScheduleCompile!U455)),ISNUMBER(FIND("7F",ScheduleCompile!U455)),ISNUMBER(FIND("9F",ScheduleCompile!U455)),ISNUMBER(FIND("4F",ScheduleCompile!U455))),VALUE(LEFT(ScheduleCompile!U455,FIND("F",ScheduleCompile!U455)-1)),ScheduleCompile!U455)))))))</f>
        <v>0.35</v>
      </c>
      <c r="AA462" s="1">
        <f>IF(AND(ISERROR(IF(ScheduleCompile!V455="Off",0,IF(ScheduleCompile!V455="On",1,IF(ISNUMBER(ScheduleCompile!V455),ScheduleCompile!V455/1,IF(ISTEXT(ScheduleCompile!V455),IF(OR(ISNUMBER(FIND("5F",ScheduleCompile!V455)),ISNUMBER(FIND("0F",ScheduleCompile!V455)),ISNUMBER(FIND("8F",ScheduleCompile!V455)),ISNUMBER(FIND("1F",ScheduleCompile!V455)),ISNUMBER(FIND("2F",ScheduleCompile!V455)),ISNUMBER(FIND("3F",ScheduleCompile!V455)),ISNUMBER(FIND("6F",ScheduleCompile!V455)),ISNUMBER(FIND("7F",ScheduleCompile!V455)),ISNUMBER(FIND("9F",ScheduleCompile!V455)),ISNUMBER(FIND("4F",ScheduleCompile!V455))),VALUE(LEFT(ScheduleCompile!V455,FIND("F",ScheduleCompile!V455)-1)),ScheduleCompile!V455)))))),ISTEXT(ScheduleCompile!#REF!)),"ENDTABLE",IF(ISERROR(IF(ScheduleCompile!V455="Off",0,IF(ScheduleCompile!V455="On",1,IF(ISNUMBER(ScheduleCompile!V455),ScheduleCompile!V455/1,IF(ISTEXT(ScheduleCompile!V455),IF(OR(ISNUMBER(FIND("5F",ScheduleCompile!V455)),ISNUMBER(FIND("0F",ScheduleCompile!V455)),ISNUMBER(FIND("8F",ScheduleCompile!V455)),ISNUMBER(FIND("1F",ScheduleCompile!V455)),ISNUMBER(FIND("2F",ScheduleCompile!V455)),ISNUMBER(FIND("3F",ScheduleCompile!V455)),ISNUMBER(FIND("6F",ScheduleCompile!V455)),ISNUMBER(FIND("7F",ScheduleCompile!V455)),ISNUMBER(FIND("9F",ScheduleCompile!V455)),ISNUMBER(FIND("4F",ScheduleCompile!V455))),VALUE(LEFT(ScheduleCompile!V455,FIND("F",ScheduleCompile!V455)-1)),ScheduleCompile!V455)))))),"",IF(ScheduleCompile!V455="Off",0,IF(ScheduleCompile!V455="On",1,IF(ISNUMBER(ScheduleCompile!V455),ScheduleCompile!V455/1,IF(ISTEXT(ScheduleCompile!V455),IF(OR(ISNUMBER(FIND("5F",ScheduleCompile!V455)),ISNUMBER(FIND("0F",ScheduleCompile!V455)),ISNUMBER(FIND("8F",ScheduleCompile!V455)),ISNUMBER(FIND("1F",ScheduleCompile!V455)),ISNUMBER(FIND("2F",ScheduleCompile!V455)),ISNUMBER(FIND("3F",ScheduleCompile!V455)),ISNUMBER(FIND("6F",ScheduleCompile!V455)),ISNUMBER(FIND("7F",ScheduleCompile!V455)),ISNUMBER(FIND("9F",ScheduleCompile!V455)),ISNUMBER(FIND("4F",ScheduleCompile!V455))),VALUE(LEFT(ScheduleCompile!V455,FIND("F",ScheduleCompile!V455)-1)),ScheduleCompile!V455)))))))</f>
        <v>0.35</v>
      </c>
      <c r="AB462" s="1">
        <f>IF(AND(ISERROR(IF(ScheduleCompile!W455="Off",0,IF(ScheduleCompile!W455="On",1,IF(ISNUMBER(ScheduleCompile!W455),ScheduleCompile!W455/1,IF(ISTEXT(ScheduleCompile!W455),IF(OR(ISNUMBER(FIND("5F",ScheduleCompile!W455)),ISNUMBER(FIND("0F",ScheduleCompile!W455)),ISNUMBER(FIND("8F",ScheduleCompile!W455)),ISNUMBER(FIND("1F",ScheduleCompile!W455)),ISNUMBER(FIND("2F",ScheduleCompile!W455)),ISNUMBER(FIND("3F",ScheduleCompile!W455)),ISNUMBER(FIND("6F",ScheduleCompile!W455)),ISNUMBER(FIND("7F",ScheduleCompile!W455)),ISNUMBER(FIND("9F",ScheduleCompile!W455)),ISNUMBER(FIND("4F",ScheduleCompile!W455))),VALUE(LEFT(ScheduleCompile!W455,FIND("F",ScheduleCompile!W455)-1)),ScheduleCompile!W455)))))),ISTEXT(ScheduleCompile!#REF!)),"ENDTABLE",IF(ISERROR(IF(ScheduleCompile!W455="Off",0,IF(ScheduleCompile!W455="On",1,IF(ISNUMBER(ScheduleCompile!W455),ScheduleCompile!W455/1,IF(ISTEXT(ScheduleCompile!W455),IF(OR(ISNUMBER(FIND("5F",ScheduleCompile!W455)),ISNUMBER(FIND("0F",ScheduleCompile!W455)),ISNUMBER(FIND("8F",ScheduleCompile!W455)),ISNUMBER(FIND("1F",ScheduleCompile!W455)),ISNUMBER(FIND("2F",ScheduleCompile!W455)),ISNUMBER(FIND("3F",ScheduleCompile!W455)),ISNUMBER(FIND("6F",ScheduleCompile!W455)),ISNUMBER(FIND("7F",ScheduleCompile!W455)),ISNUMBER(FIND("9F",ScheduleCompile!W455)),ISNUMBER(FIND("4F",ScheduleCompile!W455))),VALUE(LEFT(ScheduleCompile!W455,FIND("F",ScheduleCompile!W455)-1)),ScheduleCompile!W455)))))),"",IF(ScheduleCompile!W455="Off",0,IF(ScheduleCompile!W455="On",1,IF(ISNUMBER(ScheduleCompile!W455),ScheduleCompile!W455/1,IF(ISTEXT(ScheduleCompile!W455),IF(OR(ISNUMBER(FIND("5F",ScheduleCompile!W455)),ISNUMBER(FIND("0F",ScheduleCompile!W455)),ISNUMBER(FIND("8F",ScheduleCompile!W455)),ISNUMBER(FIND("1F",ScheduleCompile!W455)),ISNUMBER(FIND("2F",ScheduleCompile!W455)),ISNUMBER(FIND("3F",ScheduleCompile!W455)),ISNUMBER(FIND("6F",ScheduleCompile!W455)),ISNUMBER(FIND("7F",ScheduleCompile!W455)),ISNUMBER(FIND("9F",ScheduleCompile!W455)),ISNUMBER(FIND("4F",ScheduleCompile!W455))),VALUE(LEFT(ScheduleCompile!W455,FIND("F",ScheduleCompile!W455)-1)),ScheduleCompile!W455)))))))</f>
        <v>0.3</v>
      </c>
      <c r="AC462" s="1">
        <f>IF(AND(ISERROR(IF(ScheduleCompile!X455="Off",0,IF(ScheduleCompile!X455="On",1,IF(ISNUMBER(ScheduleCompile!X455),ScheduleCompile!X455/1,IF(ISTEXT(ScheduleCompile!X455),IF(OR(ISNUMBER(FIND("5F",ScheduleCompile!X455)),ISNUMBER(FIND("0F",ScheduleCompile!X455)),ISNUMBER(FIND("8F",ScheduleCompile!X455)),ISNUMBER(FIND("1F",ScheduleCompile!X455)),ISNUMBER(FIND("2F",ScheduleCompile!X455)),ISNUMBER(FIND("3F",ScheduleCompile!X455)),ISNUMBER(FIND("6F",ScheduleCompile!X455)),ISNUMBER(FIND("7F",ScheduleCompile!X455)),ISNUMBER(FIND("9F",ScheduleCompile!X455)),ISNUMBER(FIND("4F",ScheduleCompile!X455))),VALUE(LEFT(ScheduleCompile!X455,FIND("F",ScheduleCompile!X455)-1)),ScheduleCompile!X455)))))),ISTEXT(ScheduleCompile!#REF!)),"ENDTABLE",IF(ISERROR(IF(ScheduleCompile!X455="Off",0,IF(ScheduleCompile!X455="On",1,IF(ISNUMBER(ScheduleCompile!X455),ScheduleCompile!X455/1,IF(ISTEXT(ScheduleCompile!X455),IF(OR(ISNUMBER(FIND("5F",ScheduleCompile!X455)),ISNUMBER(FIND("0F",ScheduleCompile!X455)),ISNUMBER(FIND("8F",ScheduleCompile!X455)),ISNUMBER(FIND("1F",ScheduleCompile!X455)),ISNUMBER(FIND("2F",ScheduleCompile!X455)),ISNUMBER(FIND("3F",ScheduleCompile!X455)),ISNUMBER(FIND("6F",ScheduleCompile!X455)),ISNUMBER(FIND("7F",ScheduleCompile!X455)),ISNUMBER(FIND("9F",ScheduleCompile!X455)),ISNUMBER(FIND("4F",ScheduleCompile!X455))),VALUE(LEFT(ScheduleCompile!X455,FIND("F",ScheduleCompile!X455)-1)),ScheduleCompile!X455)))))),"",IF(ScheduleCompile!X455="Off",0,IF(ScheduleCompile!X455="On",1,IF(ISNUMBER(ScheduleCompile!X455),ScheduleCompile!X455/1,IF(ISTEXT(ScheduleCompile!X455),IF(OR(ISNUMBER(FIND("5F",ScheduleCompile!X455)),ISNUMBER(FIND("0F",ScheduleCompile!X455)),ISNUMBER(FIND("8F",ScheduleCompile!X455)),ISNUMBER(FIND("1F",ScheduleCompile!X455)),ISNUMBER(FIND("2F",ScheduleCompile!X455)),ISNUMBER(FIND("3F",ScheduleCompile!X455)),ISNUMBER(FIND("6F",ScheduleCompile!X455)),ISNUMBER(FIND("7F",ScheduleCompile!X455)),ISNUMBER(FIND("9F",ScheduleCompile!X455)),ISNUMBER(FIND("4F",ScheduleCompile!X455))),VALUE(LEFT(ScheduleCompile!X455,FIND("F",ScheduleCompile!X455)-1)),ScheduleCompile!X455)))))))</f>
        <v>0.05</v>
      </c>
      <c r="AD462" s="1">
        <f>IF(AND(ISERROR(IF(ScheduleCompile!Y455="Off",0,IF(ScheduleCompile!Y455="On",1,IF(ISNUMBER(ScheduleCompile!Y455),ScheduleCompile!Y455/1,IF(ISTEXT(ScheduleCompile!Y455),IF(OR(ISNUMBER(FIND("5F",ScheduleCompile!Y455)),ISNUMBER(FIND("0F",ScheduleCompile!Y455)),ISNUMBER(FIND("8F",ScheduleCompile!Y455)),ISNUMBER(FIND("1F",ScheduleCompile!Y455)),ISNUMBER(FIND("2F",ScheduleCompile!Y455)),ISNUMBER(FIND("3F",ScheduleCompile!Y455)),ISNUMBER(FIND("6F",ScheduleCompile!Y455)),ISNUMBER(FIND("7F",ScheduleCompile!Y455)),ISNUMBER(FIND("9F",ScheduleCompile!Y455)),ISNUMBER(FIND("4F",ScheduleCompile!Y455))),VALUE(LEFT(ScheduleCompile!Y455,FIND("F",ScheduleCompile!Y455)-1)),ScheduleCompile!Y455)))))),ISTEXT(ScheduleCompile!#REF!)),"ENDTABLE",IF(ISERROR(IF(ScheduleCompile!Y455="Off",0,IF(ScheduleCompile!Y455="On",1,IF(ISNUMBER(ScheduleCompile!Y455),ScheduleCompile!Y455/1,IF(ISTEXT(ScheduleCompile!Y455),IF(OR(ISNUMBER(FIND("5F",ScheduleCompile!Y455)),ISNUMBER(FIND("0F",ScheduleCompile!Y455)),ISNUMBER(FIND("8F",ScheduleCompile!Y455)),ISNUMBER(FIND("1F",ScheduleCompile!Y455)),ISNUMBER(FIND("2F",ScheduleCompile!Y455)),ISNUMBER(FIND("3F",ScheduleCompile!Y455)),ISNUMBER(FIND("6F",ScheduleCompile!Y455)),ISNUMBER(FIND("7F",ScheduleCompile!Y455)),ISNUMBER(FIND("9F",ScheduleCompile!Y455)),ISNUMBER(FIND("4F",ScheduleCompile!Y455))),VALUE(LEFT(ScheduleCompile!Y455,FIND("F",ScheduleCompile!Y455)-1)),ScheduleCompile!Y455)))))),"",IF(ScheduleCompile!Y455="Off",0,IF(ScheduleCompile!Y455="On",1,IF(ISNUMBER(ScheduleCompile!Y455),ScheduleCompile!Y455/1,IF(ISTEXT(ScheduleCompile!Y455),IF(OR(ISNUMBER(FIND("5F",ScheduleCompile!Y455)),ISNUMBER(FIND("0F",ScheduleCompile!Y455)),ISNUMBER(FIND("8F",ScheduleCompile!Y455)),ISNUMBER(FIND("1F",ScheduleCompile!Y455)),ISNUMBER(FIND("2F",ScheduleCompile!Y455)),ISNUMBER(FIND("3F",ScheduleCompile!Y455)),ISNUMBER(FIND("6F",ScheduleCompile!Y455)),ISNUMBER(FIND("7F",ScheduleCompile!Y455)),ISNUMBER(FIND("9F",ScheduleCompile!Y455)),ISNUMBER(FIND("4F",ScheduleCompile!Y455))),VALUE(LEFT(ScheduleCompile!Y455,FIND("F",ScheduleCompile!Y455)-1)),ScheduleCompile!Y455)))))))</f>
        <v>0.05</v>
      </c>
    </row>
    <row r="463" spans="1:30" x14ac:dyDescent="0.25">
      <c r="A463" t="str">
        <f t="shared" si="31"/>
        <v>SchDay "SchoolLightsSat"  Type = "Fraction" Hr = (0.05, 0.05, 0.05, 0.05, 0.05, 0.05, 0.05, 0.05, 0.15, 0.15, 0.15, 0.15, 0.15, 0.05, 0.05, 0.05, 0.05, 0.05, 0.05, 0.05, 0.05, 0.05, 0.05, 0.05) ..</v>
      </c>
      <c r="B463" s="1" t="s">
        <v>623</v>
      </c>
      <c r="C463" t="str">
        <f t="shared" si="32"/>
        <v xml:space="preserve">SchDay "SchoolLightsSat"  Type = "Fraction" Hr = </v>
      </c>
      <c r="D463" t="str">
        <f t="shared" si="33"/>
        <v>(0.05, 0.05, 0.05, 0.05, 0.05, 0.05, 0.05, 0.05, 0.15, 0.15, 0.15, 0.15, 0.15, 0.05, 0.05, 0.05, 0.05, 0.05, 0.05, 0.05, 0.05, 0.05, 0.05, 0.05) ..</v>
      </c>
      <c r="E463" s="30" t="str">
        <f>ScheduleCompile!A456</f>
        <v>SchoolLightsSat</v>
      </c>
      <c r="F463" t="str">
        <f t="shared" si="34"/>
        <v>Fraction</v>
      </c>
      <c r="G463" s="1">
        <f>IF(AND(ISERROR(IF(ScheduleCompile!B456="Off",0,IF(ScheduleCompile!B456="On",1,IF(ISNUMBER(ScheduleCompile!B456),ScheduleCompile!B456/1,IF(ISTEXT(ScheduleCompile!B456),IF(OR(ISNUMBER(FIND("5F",ScheduleCompile!B456)),ISNUMBER(FIND("0F",ScheduleCompile!B456)),ISNUMBER(FIND("8F",ScheduleCompile!B456)),ISNUMBER(FIND("1F",ScheduleCompile!B456)),ISNUMBER(FIND("2F",ScheduleCompile!B456)),ISNUMBER(FIND("3F",ScheduleCompile!B456)),ISNUMBER(FIND("6F",ScheduleCompile!B456)),ISNUMBER(FIND("7F",ScheduleCompile!B456)),ISNUMBER(FIND("9F",ScheduleCompile!B456)),ISNUMBER(FIND("4F",ScheduleCompile!B456))),VALUE(LEFT(ScheduleCompile!B456,FIND("F",ScheduleCompile!B456)-1)),ScheduleCompile!B456)))))),ISTEXT(ScheduleCompile!#REF!)),"ENDTABLE",IF(ISERROR(IF(ScheduleCompile!B456="Off",0,IF(ScheduleCompile!B456="On",1,IF(ISNUMBER(ScheduleCompile!B456),ScheduleCompile!B456/1,IF(ISTEXT(ScheduleCompile!B456),IF(OR(ISNUMBER(FIND("5F",ScheduleCompile!B456)),ISNUMBER(FIND("0F",ScheduleCompile!B456)),ISNUMBER(FIND("8F",ScheduleCompile!B456)),ISNUMBER(FIND("1F",ScheduleCompile!B456)),ISNUMBER(FIND("2F",ScheduleCompile!B456)),ISNUMBER(FIND("3F",ScheduleCompile!B456)),ISNUMBER(FIND("6F",ScheduleCompile!B456)),ISNUMBER(FIND("7F",ScheduleCompile!B456)),ISNUMBER(FIND("9F",ScheduleCompile!B456)),ISNUMBER(FIND("4F",ScheduleCompile!B456))),VALUE(LEFT(ScheduleCompile!B456,FIND("F",ScheduleCompile!B456)-1)),ScheduleCompile!B456)))))),"",IF(ScheduleCompile!B456="Off",0,IF(ScheduleCompile!B456="On",1,IF(ISNUMBER(ScheduleCompile!B456),ScheduleCompile!B456/1,IF(ISTEXT(ScheduleCompile!B456),IF(OR(ISNUMBER(FIND("5F",ScheduleCompile!B456)),ISNUMBER(FIND("0F",ScheduleCompile!B456)),ISNUMBER(FIND("8F",ScheduleCompile!B456)),ISNUMBER(FIND("1F",ScheduleCompile!B456)),ISNUMBER(FIND("2F",ScheduleCompile!B456)),ISNUMBER(FIND("3F",ScheduleCompile!B456)),ISNUMBER(FIND("6F",ScheduleCompile!B456)),ISNUMBER(FIND("7F",ScheduleCompile!B456)),ISNUMBER(FIND("9F",ScheduleCompile!B456)),ISNUMBER(FIND("4F",ScheduleCompile!B456))),VALUE(LEFT(ScheduleCompile!B456,FIND("F",ScheduleCompile!B456)-1)),ScheduleCompile!B456)))))))</f>
        <v>0.05</v>
      </c>
      <c r="H463" s="1">
        <f>IF(AND(ISERROR(IF(ScheduleCompile!C456="Off",0,IF(ScheduleCompile!C456="On",1,IF(ISNUMBER(ScheduleCompile!C456),ScheduleCompile!C456/1,IF(ISTEXT(ScheduleCompile!C456),IF(OR(ISNUMBER(FIND("5F",ScheduleCompile!C456)),ISNUMBER(FIND("0F",ScheduleCompile!C456)),ISNUMBER(FIND("8F",ScheduleCompile!C456)),ISNUMBER(FIND("1F",ScheduleCompile!C456)),ISNUMBER(FIND("2F",ScheduleCompile!C456)),ISNUMBER(FIND("3F",ScheduleCompile!C456)),ISNUMBER(FIND("6F",ScheduleCompile!C456)),ISNUMBER(FIND("7F",ScheduleCompile!C456)),ISNUMBER(FIND("9F",ScheduleCompile!C456)),ISNUMBER(FIND("4F",ScheduleCompile!C456))),VALUE(LEFT(ScheduleCompile!C456,FIND("F",ScheduleCompile!C456)-1)),ScheduleCompile!C456)))))),ISTEXT(ScheduleCompile!#REF!)),"ENDTABLE",IF(ISERROR(IF(ScheduleCompile!C456="Off",0,IF(ScheduleCompile!C456="On",1,IF(ISNUMBER(ScheduleCompile!C456),ScheduleCompile!C456/1,IF(ISTEXT(ScheduleCompile!C456),IF(OR(ISNUMBER(FIND("5F",ScheduleCompile!C456)),ISNUMBER(FIND("0F",ScheduleCompile!C456)),ISNUMBER(FIND("8F",ScheduleCompile!C456)),ISNUMBER(FIND("1F",ScheduleCompile!C456)),ISNUMBER(FIND("2F",ScheduleCompile!C456)),ISNUMBER(FIND("3F",ScheduleCompile!C456)),ISNUMBER(FIND("6F",ScheduleCompile!C456)),ISNUMBER(FIND("7F",ScheduleCompile!C456)),ISNUMBER(FIND("9F",ScheduleCompile!C456)),ISNUMBER(FIND("4F",ScheduleCompile!C456))),VALUE(LEFT(ScheduleCompile!C456,FIND("F",ScheduleCompile!C456)-1)),ScheduleCompile!C456)))))),"",IF(ScheduleCompile!C456="Off",0,IF(ScheduleCompile!C456="On",1,IF(ISNUMBER(ScheduleCompile!C456),ScheduleCompile!C456/1,IF(ISTEXT(ScheduleCompile!C456),IF(OR(ISNUMBER(FIND("5F",ScheduleCompile!C456)),ISNUMBER(FIND("0F",ScheduleCompile!C456)),ISNUMBER(FIND("8F",ScheduleCompile!C456)),ISNUMBER(FIND("1F",ScheduleCompile!C456)),ISNUMBER(FIND("2F",ScheduleCompile!C456)),ISNUMBER(FIND("3F",ScheduleCompile!C456)),ISNUMBER(FIND("6F",ScheduleCompile!C456)),ISNUMBER(FIND("7F",ScheduleCompile!C456)),ISNUMBER(FIND("9F",ScheduleCompile!C456)),ISNUMBER(FIND("4F",ScheduleCompile!C456))),VALUE(LEFT(ScheduleCompile!C456,FIND("F",ScheduleCompile!C456)-1)),ScheduleCompile!C456)))))))</f>
        <v>0.05</v>
      </c>
      <c r="I463" s="1">
        <f>IF(AND(ISERROR(IF(ScheduleCompile!D456="Off",0,IF(ScheduleCompile!D456="On",1,IF(ISNUMBER(ScheduleCompile!D456),ScheduleCompile!D456/1,IF(ISTEXT(ScheduleCompile!D456),IF(OR(ISNUMBER(FIND("5F",ScheduleCompile!D456)),ISNUMBER(FIND("0F",ScheduleCompile!D456)),ISNUMBER(FIND("8F",ScheduleCompile!D456)),ISNUMBER(FIND("1F",ScheduleCompile!D456)),ISNUMBER(FIND("2F",ScheduleCompile!D456)),ISNUMBER(FIND("3F",ScheduleCompile!D456)),ISNUMBER(FIND("6F",ScheduleCompile!D456)),ISNUMBER(FIND("7F",ScheduleCompile!D456)),ISNUMBER(FIND("9F",ScheduleCompile!D456)),ISNUMBER(FIND("4F",ScheduleCompile!D456))),VALUE(LEFT(ScheduleCompile!D456,FIND("F",ScheduleCompile!D456)-1)),ScheduleCompile!D456)))))),ISTEXT(ScheduleCompile!#REF!)),"ENDTABLE",IF(ISERROR(IF(ScheduleCompile!D456="Off",0,IF(ScheduleCompile!D456="On",1,IF(ISNUMBER(ScheduleCompile!D456),ScheduleCompile!D456/1,IF(ISTEXT(ScheduleCompile!D456),IF(OR(ISNUMBER(FIND("5F",ScheduleCompile!D456)),ISNUMBER(FIND("0F",ScheduleCompile!D456)),ISNUMBER(FIND("8F",ScheduleCompile!D456)),ISNUMBER(FIND("1F",ScheduleCompile!D456)),ISNUMBER(FIND("2F",ScheduleCompile!D456)),ISNUMBER(FIND("3F",ScheduleCompile!D456)),ISNUMBER(FIND("6F",ScheduleCompile!D456)),ISNUMBER(FIND("7F",ScheduleCompile!D456)),ISNUMBER(FIND("9F",ScheduleCompile!D456)),ISNUMBER(FIND("4F",ScheduleCompile!D456))),VALUE(LEFT(ScheduleCompile!D456,FIND("F",ScheduleCompile!D456)-1)),ScheduleCompile!D456)))))),"",IF(ScheduleCompile!D456="Off",0,IF(ScheduleCompile!D456="On",1,IF(ISNUMBER(ScheduleCompile!D456),ScheduleCompile!D456/1,IF(ISTEXT(ScheduleCompile!D456),IF(OR(ISNUMBER(FIND("5F",ScheduleCompile!D456)),ISNUMBER(FIND("0F",ScheduleCompile!D456)),ISNUMBER(FIND("8F",ScheduleCompile!D456)),ISNUMBER(FIND("1F",ScheduleCompile!D456)),ISNUMBER(FIND("2F",ScheduleCompile!D456)),ISNUMBER(FIND("3F",ScheduleCompile!D456)),ISNUMBER(FIND("6F",ScheduleCompile!D456)),ISNUMBER(FIND("7F",ScheduleCompile!D456)),ISNUMBER(FIND("9F",ScheduleCompile!D456)),ISNUMBER(FIND("4F",ScheduleCompile!D456))),VALUE(LEFT(ScheduleCompile!D456,FIND("F",ScheduleCompile!D456)-1)),ScheduleCompile!D456)))))))</f>
        <v>0.05</v>
      </c>
      <c r="J463" s="1">
        <f>IF(AND(ISERROR(IF(ScheduleCompile!E456="Off",0,IF(ScheduleCompile!E456="On",1,IF(ISNUMBER(ScheduleCompile!E456),ScheduleCompile!E456/1,IF(ISTEXT(ScheduleCompile!E456),IF(OR(ISNUMBER(FIND("5F",ScheduleCompile!E456)),ISNUMBER(FIND("0F",ScheduleCompile!E456)),ISNUMBER(FIND("8F",ScheduleCompile!E456)),ISNUMBER(FIND("1F",ScheduleCompile!E456)),ISNUMBER(FIND("2F",ScheduleCompile!E456)),ISNUMBER(FIND("3F",ScheduleCompile!E456)),ISNUMBER(FIND("6F",ScheduleCompile!E456)),ISNUMBER(FIND("7F",ScheduleCompile!E456)),ISNUMBER(FIND("9F",ScheduleCompile!E456)),ISNUMBER(FIND("4F",ScheduleCompile!E456))),VALUE(LEFT(ScheduleCompile!E456,FIND("F",ScheduleCompile!E456)-1)),ScheduleCompile!E456)))))),ISTEXT(ScheduleCompile!#REF!)),"ENDTABLE",IF(ISERROR(IF(ScheduleCompile!E456="Off",0,IF(ScheduleCompile!E456="On",1,IF(ISNUMBER(ScheduleCompile!E456),ScheduleCompile!E456/1,IF(ISTEXT(ScheduleCompile!E456),IF(OR(ISNUMBER(FIND("5F",ScheduleCompile!E456)),ISNUMBER(FIND("0F",ScheduleCompile!E456)),ISNUMBER(FIND("8F",ScheduleCompile!E456)),ISNUMBER(FIND("1F",ScheduleCompile!E456)),ISNUMBER(FIND("2F",ScheduleCompile!E456)),ISNUMBER(FIND("3F",ScheduleCompile!E456)),ISNUMBER(FIND("6F",ScheduleCompile!E456)),ISNUMBER(FIND("7F",ScheduleCompile!E456)),ISNUMBER(FIND("9F",ScheduleCompile!E456)),ISNUMBER(FIND("4F",ScheduleCompile!E456))),VALUE(LEFT(ScheduleCompile!E456,FIND("F",ScheduleCompile!E456)-1)),ScheduleCompile!E456)))))),"",IF(ScheduleCompile!E456="Off",0,IF(ScheduleCompile!E456="On",1,IF(ISNUMBER(ScheduleCompile!E456),ScheduleCompile!E456/1,IF(ISTEXT(ScheduleCompile!E456),IF(OR(ISNUMBER(FIND("5F",ScheduleCompile!E456)),ISNUMBER(FIND("0F",ScheduleCompile!E456)),ISNUMBER(FIND("8F",ScheduleCompile!E456)),ISNUMBER(FIND("1F",ScheduleCompile!E456)),ISNUMBER(FIND("2F",ScheduleCompile!E456)),ISNUMBER(FIND("3F",ScheduleCompile!E456)),ISNUMBER(FIND("6F",ScheduleCompile!E456)),ISNUMBER(FIND("7F",ScheduleCompile!E456)),ISNUMBER(FIND("9F",ScheduleCompile!E456)),ISNUMBER(FIND("4F",ScheduleCompile!E456))),VALUE(LEFT(ScheduleCompile!E456,FIND("F",ScheduleCompile!E456)-1)),ScheduleCompile!E456)))))))</f>
        <v>0.05</v>
      </c>
      <c r="K463" s="1">
        <f>IF(AND(ISERROR(IF(ScheduleCompile!F456="Off",0,IF(ScheduleCompile!F456="On",1,IF(ISNUMBER(ScheduleCompile!F456),ScheduleCompile!F456/1,IF(ISTEXT(ScheduleCompile!F456),IF(OR(ISNUMBER(FIND("5F",ScheduleCompile!F456)),ISNUMBER(FIND("0F",ScheduleCompile!F456)),ISNUMBER(FIND("8F",ScheduleCompile!F456)),ISNUMBER(FIND("1F",ScheduleCompile!F456)),ISNUMBER(FIND("2F",ScheduleCompile!F456)),ISNUMBER(FIND("3F",ScheduleCompile!F456)),ISNUMBER(FIND("6F",ScheduleCompile!F456)),ISNUMBER(FIND("7F",ScheduleCompile!F456)),ISNUMBER(FIND("9F",ScheduleCompile!F456)),ISNUMBER(FIND("4F",ScheduleCompile!F456))),VALUE(LEFT(ScheduleCompile!F456,FIND("F",ScheduleCompile!F456)-1)),ScheduleCompile!F456)))))),ISTEXT(ScheduleCompile!#REF!)),"ENDTABLE",IF(ISERROR(IF(ScheduleCompile!F456="Off",0,IF(ScheduleCompile!F456="On",1,IF(ISNUMBER(ScheduleCompile!F456),ScheduleCompile!F456/1,IF(ISTEXT(ScheduleCompile!F456),IF(OR(ISNUMBER(FIND("5F",ScheduleCompile!F456)),ISNUMBER(FIND("0F",ScheduleCompile!F456)),ISNUMBER(FIND("8F",ScheduleCompile!F456)),ISNUMBER(FIND("1F",ScheduleCompile!F456)),ISNUMBER(FIND("2F",ScheduleCompile!F456)),ISNUMBER(FIND("3F",ScheduleCompile!F456)),ISNUMBER(FIND("6F",ScheduleCompile!F456)),ISNUMBER(FIND("7F",ScheduleCompile!F456)),ISNUMBER(FIND("9F",ScheduleCompile!F456)),ISNUMBER(FIND("4F",ScheduleCompile!F456))),VALUE(LEFT(ScheduleCompile!F456,FIND("F",ScheduleCompile!F456)-1)),ScheduleCompile!F456)))))),"",IF(ScheduleCompile!F456="Off",0,IF(ScheduleCompile!F456="On",1,IF(ISNUMBER(ScheduleCompile!F456),ScheduleCompile!F456/1,IF(ISTEXT(ScheduleCompile!F456),IF(OR(ISNUMBER(FIND("5F",ScheduleCompile!F456)),ISNUMBER(FIND("0F",ScheduleCompile!F456)),ISNUMBER(FIND("8F",ScheduleCompile!F456)),ISNUMBER(FIND("1F",ScheduleCompile!F456)),ISNUMBER(FIND("2F",ScheduleCompile!F456)),ISNUMBER(FIND("3F",ScheduleCompile!F456)),ISNUMBER(FIND("6F",ScheduleCompile!F456)),ISNUMBER(FIND("7F",ScheduleCompile!F456)),ISNUMBER(FIND("9F",ScheduleCompile!F456)),ISNUMBER(FIND("4F",ScheduleCompile!F456))),VALUE(LEFT(ScheduleCompile!F456,FIND("F",ScheduleCompile!F456)-1)),ScheduleCompile!F456)))))))</f>
        <v>0.05</v>
      </c>
      <c r="L463" s="1">
        <f>IF(AND(ISERROR(IF(ScheduleCompile!G456="Off",0,IF(ScheduleCompile!G456="On",1,IF(ISNUMBER(ScheduleCompile!G456),ScheduleCompile!G456/1,IF(ISTEXT(ScheduleCompile!G456),IF(OR(ISNUMBER(FIND("5F",ScheduleCompile!G456)),ISNUMBER(FIND("0F",ScheduleCompile!G456)),ISNUMBER(FIND("8F",ScheduleCompile!G456)),ISNUMBER(FIND("1F",ScheduleCompile!G456)),ISNUMBER(FIND("2F",ScheduleCompile!G456)),ISNUMBER(FIND("3F",ScheduleCompile!G456)),ISNUMBER(FIND("6F",ScheduleCompile!G456)),ISNUMBER(FIND("7F",ScheduleCompile!G456)),ISNUMBER(FIND("9F",ScheduleCompile!G456)),ISNUMBER(FIND("4F",ScheduleCompile!G456))),VALUE(LEFT(ScheduleCompile!G456,FIND("F",ScheduleCompile!G456)-1)),ScheduleCompile!G456)))))),ISTEXT(ScheduleCompile!#REF!)),"ENDTABLE",IF(ISERROR(IF(ScheduleCompile!G456="Off",0,IF(ScheduleCompile!G456="On",1,IF(ISNUMBER(ScheduleCompile!G456),ScheduleCompile!G456/1,IF(ISTEXT(ScheduleCompile!G456),IF(OR(ISNUMBER(FIND("5F",ScheduleCompile!G456)),ISNUMBER(FIND("0F",ScheduleCompile!G456)),ISNUMBER(FIND("8F",ScheduleCompile!G456)),ISNUMBER(FIND("1F",ScheduleCompile!G456)),ISNUMBER(FIND("2F",ScheduleCompile!G456)),ISNUMBER(FIND("3F",ScheduleCompile!G456)),ISNUMBER(FIND("6F",ScheduleCompile!G456)),ISNUMBER(FIND("7F",ScheduleCompile!G456)),ISNUMBER(FIND("9F",ScheduleCompile!G456)),ISNUMBER(FIND("4F",ScheduleCompile!G456))),VALUE(LEFT(ScheduleCompile!G456,FIND("F",ScheduleCompile!G456)-1)),ScheduleCompile!G456)))))),"",IF(ScheduleCompile!G456="Off",0,IF(ScheduleCompile!G456="On",1,IF(ISNUMBER(ScheduleCompile!G456),ScheduleCompile!G456/1,IF(ISTEXT(ScheduleCompile!G456),IF(OR(ISNUMBER(FIND("5F",ScheduleCompile!G456)),ISNUMBER(FIND("0F",ScheduleCompile!G456)),ISNUMBER(FIND("8F",ScheduleCompile!G456)),ISNUMBER(FIND("1F",ScheduleCompile!G456)),ISNUMBER(FIND("2F",ScheduleCompile!G456)),ISNUMBER(FIND("3F",ScheduleCompile!G456)),ISNUMBER(FIND("6F",ScheduleCompile!G456)),ISNUMBER(FIND("7F",ScheduleCompile!G456)),ISNUMBER(FIND("9F",ScheduleCompile!G456)),ISNUMBER(FIND("4F",ScheduleCompile!G456))),VALUE(LEFT(ScheduleCompile!G456,FIND("F",ScheduleCompile!G456)-1)),ScheduleCompile!G456)))))))</f>
        <v>0.05</v>
      </c>
      <c r="M463" s="1">
        <f>IF(AND(ISERROR(IF(ScheduleCompile!H456="Off",0,IF(ScheduleCompile!H456="On",1,IF(ISNUMBER(ScheduleCompile!H456),ScheduleCompile!H456/1,IF(ISTEXT(ScheduleCompile!H456),IF(OR(ISNUMBER(FIND("5F",ScheduleCompile!H456)),ISNUMBER(FIND("0F",ScheduleCompile!H456)),ISNUMBER(FIND("8F",ScheduleCompile!H456)),ISNUMBER(FIND("1F",ScheduleCompile!H456)),ISNUMBER(FIND("2F",ScheduleCompile!H456)),ISNUMBER(FIND("3F",ScheduleCompile!H456)),ISNUMBER(FIND("6F",ScheduleCompile!H456)),ISNUMBER(FIND("7F",ScheduleCompile!H456)),ISNUMBER(FIND("9F",ScheduleCompile!H456)),ISNUMBER(FIND("4F",ScheduleCompile!H456))),VALUE(LEFT(ScheduleCompile!H456,FIND("F",ScheduleCompile!H456)-1)),ScheduleCompile!H456)))))),ISTEXT(ScheduleCompile!#REF!)),"ENDTABLE",IF(ISERROR(IF(ScheduleCompile!H456="Off",0,IF(ScheduleCompile!H456="On",1,IF(ISNUMBER(ScheduleCompile!H456),ScheduleCompile!H456/1,IF(ISTEXT(ScheduleCompile!H456),IF(OR(ISNUMBER(FIND("5F",ScheduleCompile!H456)),ISNUMBER(FIND("0F",ScheduleCompile!H456)),ISNUMBER(FIND("8F",ScheduleCompile!H456)),ISNUMBER(FIND("1F",ScheduleCompile!H456)),ISNUMBER(FIND("2F",ScheduleCompile!H456)),ISNUMBER(FIND("3F",ScheduleCompile!H456)),ISNUMBER(FIND("6F",ScheduleCompile!H456)),ISNUMBER(FIND("7F",ScheduleCompile!H456)),ISNUMBER(FIND("9F",ScheduleCompile!H456)),ISNUMBER(FIND("4F",ScheduleCompile!H456))),VALUE(LEFT(ScheduleCompile!H456,FIND("F",ScheduleCompile!H456)-1)),ScheduleCompile!H456)))))),"",IF(ScheduleCompile!H456="Off",0,IF(ScheduleCompile!H456="On",1,IF(ISNUMBER(ScheduleCompile!H456),ScheduleCompile!H456/1,IF(ISTEXT(ScheduleCompile!H456),IF(OR(ISNUMBER(FIND("5F",ScheduleCompile!H456)),ISNUMBER(FIND("0F",ScheduleCompile!H456)),ISNUMBER(FIND("8F",ScheduleCompile!H456)),ISNUMBER(FIND("1F",ScheduleCompile!H456)),ISNUMBER(FIND("2F",ScheduleCompile!H456)),ISNUMBER(FIND("3F",ScheduleCompile!H456)),ISNUMBER(FIND("6F",ScheduleCompile!H456)),ISNUMBER(FIND("7F",ScheduleCompile!H456)),ISNUMBER(FIND("9F",ScheduleCompile!H456)),ISNUMBER(FIND("4F",ScheduleCompile!H456))),VALUE(LEFT(ScheduleCompile!H456,FIND("F",ScheduleCompile!H456)-1)),ScheduleCompile!H456)))))))</f>
        <v>0.05</v>
      </c>
      <c r="N463" s="1">
        <f>IF(AND(ISERROR(IF(ScheduleCompile!I456="Off",0,IF(ScheduleCompile!I456="On",1,IF(ISNUMBER(ScheduleCompile!I456),ScheduleCompile!I456/1,IF(ISTEXT(ScheduleCompile!I456),IF(OR(ISNUMBER(FIND("5F",ScheduleCompile!I456)),ISNUMBER(FIND("0F",ScheduleCompile!I456)),ISNUMBER(FIND("8F",ScheduleCompile!I456)),ISNUMBER(FIND("1F",ScheduleCompile!I456)),ISNUMBER(FIND("2F",ScheduleCompile!I456)),ISNUMBER(FIND("3F",ScheduleCompile!I456)),ISNUMBER(FIND("6F",ScheduleCompile!I456)),ISNUMBER(FIND("7F",ScheduleCompile!I456)),ISNUMBER(FIND("9F",ScheduleCompile!I456)),ISNUMBER(FIND("4F",ScheduleCompile!I456))),VALUE(LEFT(ScheduleCompile!I456,FIND("F",ScheduleCompile!I456)-1)),ScheduleCompile!I456)))))),ISTEXT(ScheduleCompile!#REF!)),"ENDTABLE",IF(ISERROR(IF(ScheduleCompile!I456="Off",0,IF(ScheduleCompile!I456="On",1,IF(ISNUMBER(ScheduleCompile!I456),ScheduleCompile!I456/1,IF(ISTEXT(ScheduleCompile!I456),IF(OR(ISNUMBER(FIND("5F",ScheduleCompile!I456)),ISNUMBER(FIND("0F",ScheduleCompile!I456)),ISNUMBER(FIND("8F",ScheduleCompile!I456)),ISNUMBER(FIND("1F",ScheduleCompile!I456)),ISNUMBER(FIND("2F",ScheduleCompile!I456)),ISNUMBER(FIND("3F",ScheduleCompile!I456)),ISNUMBER(FIND("6F",ScheduleCompile!I456)),ISNUMBER(FIND("7F",ScheduleCompile!I456)),ISNUMBER(FIND("9F",ScheduleCompile!I456)),ISNUMBER(FIND("4F",ScheduleCompile!I456))),VALUE(LEFT(ScheduleCompile!I456,FIND("F",ScheduleCompile!I456)-1)),ScheduleCompile!I456)))))),"",IF(ScheduleCompile!I456="Off",0,IF(ScheduleCompile!I456="On",1,IF(ISNUMBER(ScheduleCompile!I456),ScheduleCompile!I456/1,IF(ISTEXT(ScheduleCompile!I456),IF(OR(ISNUMBER(FIND("5F",ScheduleCompile!I456)),ISNUMBER(FIND("0F",ScheduleCompile!I456)),ISNUMBER(FIND("8F",ScheduleCompile!I456)),ISNUMBER(FIND("1F",ScheduleCompile!I456)),ISNUMBER(FIND("2F",ScheduleCompile!I456)),ISNUMBER(FIND("3F",ScheduleCompile!I456)),ISNUMBER(FIND("6F",ScheduleCompile!I456)),ISNUMBER(FIND("7F",ScheduleCompile!I456)),ISNUMBER(FIND("9F",ScheduleCompile!I456)),ISNUMBER(FIND("4F",ScheduleCompile!I456))),VALUE(LEFT(ScheduleCompile!I456,FIND("F",ScheduleCompile!I456)-1)),ScheduleCompile!I456)))))))</f>
        <v>0.05</v>
      </c>
      <c r="O463" s="1">
        <f>IF(AND(ISERROR(IF(ScheduleCompile!J456="Off",0,IF(ScheduleCompile!J456="On",1,IF(ISNUMBER(ScheduleCompile!J456),ScheduleCompile!J456/1,IF(ISTEXT(ScheduleCompile!J456),IF(OR(ISNUMBER(FIND("5F",ScheduleCompile!J456)),ISNUMBER(FIND("0F",ScheduleCompile!J456)),ISNUMBER(FIND("8F",ScheduleCompile!J456)),ISNUMBER(FIND("1F",ScheduleCompile!J456)),ISNUMBER(FIND("2F",ScheduleCompile!J456)),ISNUMBER(FIND("3F",ScheduleCompile!J456)),ISNUMBER(FIND("6F",ScheduleCompile!J456)),ISNUMBER(FIND("7F",ScheduleCompile!J456)),ISNUMBER(FIND("9F",ScheduleCompile!J456)),ISNUMBER(FIND("4F",ScheduleCompile!J456))),VALUE(LEFT(ScheduleCompile!J456,FIND("F",ScheduleCompile!J456)-1)),ScheduleCompile!J456)))))),ISTEXT(ScheduleCompile!#REF!)),"ENDTABLE",IF(ISERROR(IF(ScheduleCompile!J456="Off",0,IF(ScheduleCompile!J456="On",1,IF(ISNUMBER(ScheduleCompile!J456),ScheduleCompile!J456/1,IF(ISTEXT(ScheduleCompile!J456),IF(OR(ISNUMBER(FIND("5F",ScheduleCompile!J456)),ISNUMBER(FIND("0F",ScheduleCompile!J456)),ISNUMBER(FIND("8F",ScheduleCompile!J456)),ISNUMBER(FIND("1F",ScheduleCompile!J456)),ISNUMBER(FIND("2F",ScheduleCompile!J456)),ISNUMBER(FIND("3F",ScheduleCompile!J456)),ISNUMBER(FIND("6F",ScheduleCompile!J456)),ISNUMBER(FIND("7F",ScheduleCompile!J456)),ISNUMBER(FIND("9F",ScheduleCompile!J456)),ISNUMBER(FIND("4F",ScheduleCompile!J456))),VALUE(LEFT(ScheduleCompile!J456,FIND("F",ScheduleCompile!J456)-1)),ScheduleCompile!J456)))))),"",IF(ScheduleCompile!J456="Off",0,IF(ScheduleCompile!J456="On",1,IF(ISNUMBER(ScheduleCompile!J456),ScheduleCompile!J456/1,IF(ISTEXT(ScheduleCompile!J456),IF(OR(ISNUMBER(FIND("5F",ScheduleCompile!J456)),ISNUMBER(FIND("0F",ScheduleCompile!J456)),ISNUMBER(FIND("8F",ScheduleCompile!J456)),ISNUMBER(FIND("1F",ScheduleCompile!J456)),ISNUMBER(FIND("2F",ScheduleCompile!J456)),ISNUMBER(FIND("3F",ScheduleCompile!J456)),ISNUMBER(FIND("6F",ScheduleCompile!J456)),ISNUMBER(FIND("7F",ScheduleCompile!J456)),ISNUMBER(FIND("9F",ScheduleCompile!J456)),ISNUMBER(FIND("4F",ScheduleCompile!J456))),VALUE(LEFT(ScheduleCompile!J456,FIND("F",ScheduleCompile!J456)-1)),ScheduleCompile!J456)))))))</f>
        <v>0.15</v>
      </c>
      <c r="P463" s="1">
        <f>IF(AND(ISERROR(IF(ScheduleCompile!K456="Off",0,IF(ScheduleCompile!K456="On",1,IF(ISNUMBER(ScheduleCompile!K456),ScheduleCompile!K456/1,IF(ISTEXT(ScheduleCompile!K456),IF(OR(ISNUMBER(FIND("5F",ScheduleCompile!K456)),ISNUMBER(FIND("0F",ScheduleCompile!K456)),ISNUMBER(FIND("8F",ScheduleCompile!K456)),ISNUMBER(FIND("1F",ScheduleCompile!K456)),ISNUMBER(FIND("2F",ScheduleCompile!K456)),ISNUMBER(FIND("3F",ScheduleCompile!K456)),ISNUMBER(FIND("6F",ScheduleCompile!K456)),ISNUMBER(FIND("7F",ScheduleCompile!K456)),ISNUMBER(FIND("9F",ScheduleCompile!K456)),ISNUMBER(FIND("4F",ScheduleCompile!K456))),VALUE(LEFT(ScheduleCompile!K456,FIND("F",ScheduleCompile!K456)-1)),ScheduleCompile!K456)))))),ISTEXT(ScheduleCompile!#REF!)),"ENDTABLE",IF(ISERROR(IF(ScheduleCompile!K456="Off",0,IF(ScheduleCompile!K456="On",1,IF(ISNUMBER(ScheduleCompile!K456),ScheduleCompile!K456/1,IF(ISTEXT(ScheduleCompile!K456),IF(OR(ISNUMBER(FIND("5F",ScheduleCompile!K456)),ISNUMBER(FIND("0F",ScheduleCompile!K456)),ISNUMBER(FIND("8F",ScheduleCompile!K456)),ISNUMBER(FIND("1F",ScheduleCompile!K456)),ISNUMBER(FIND("2F",ScheduleCompile!K456)),ISNUMBER(FIND("3F",ScheduleCompile!K456)),ISNUMBER(FIND("6F",ScheduleCompile!K456)),ISNUMBER(FIND("7F",ScheduleCompile!K456)),ISNUMBER(FIND("9F",ScheduleCompile!K456)),ISNUMBER(FIND("4F",ScheduleCompile!K456))),VALUE(LEFT(ScheduleCompile!K456,FIND("F",ScheduleCompile!K456)-1)),ScheduleCompile!K456)))))),"",IF(ScheduleCompile!K456="Off",0,IF(ScheduleCompile!K456="On",1,IF(ISNUMBER(ScheduleCompile!K456),ScheduleCompile!K456/1,IF(ISTEXT(ScheduleCompile!K456),IF(OR(ISNUMBER(FIND("5F",ScheduleCompile!K456)),ISNUMBER(FIND("0F",ScheduleCompile!K456)),ISNUMBER(FIND("8F",ScheduleCompile!K456)),ISNUMBER(FIND("1F",ScheduleCompile!K456)),ISNUMBER(FIND("2F",ScheduleCompile!K456)),ISNUMBER(FIND("3F",ScheduleCompile!K456)),ISNUMBER(FIND("6F",ScheduleCompile!K456)),ISNUMBER(FIND("7F",ScheduleCompile!K456)),ISNUMBER(FIND("9F",ScheduleCompile!K456)),ISNUMBER(FIND("4F",ScheduleCompile!K456))),VALUE(LEFT(ScheduleCompile!K456,FIND("F",ScheduleCompile!K456)-1)),ScheduleCompile!K456)))))))</f>
        <v>0.15</v>
      </c>
      <c r="Q463" s="1">
        <f>IF(AND(ISERROR(IF(ScheduleCompile!L456="Off",0,IF(ScheduleCompile!L456="On",1,IF(ISNUMBER(ScheduleCompile!L456),ScheduleCompile!L456/1,IF(ISTEXT(ScheduleCompile!L456),IF(OR(ISNUMBER(FIND("5F",ScheduleCompile!L456)),ISNUMBER(FIND("0F",ScheduleCompile!L456)),ISNUMBER(FIND("8F",ScheduleCompile!L456)),ISNUMBER(FIND("1F",ScheduleCompile!L456)),ISNUMBER(FIND("2F",ScheduleCompile!L456)),ISNUMBER(FIND("3F",ScheduleCompile!L456)),ISNUMBER(FIND("6F",ScheduleCompile!L456)),ISNUMBER(FIND("7F",ScheduleCompile!L456)),ISNUMBER(FIND("9F",ScheduleCompile!L456)),ISNUMBER(FIND("4F",ScheduleCompile!L456))),VALUE(LEFT(ScheduleCompile!L456,FIND("F",ScheduleCompile!L456)-1)),ScheduleCompile!L456)))))),ISTEXT(ScheduleCompile!#REF!)),"ENDTABLE",IF(ISERROR(IF(ScheduleCompile!L456="Off",0,IF(ScheduleCompile!L456="On",1,IF(ISNUMBER(ScheduleCompile!L456),ScheduleCompile!L456/1,IF(ISTEXT(ScheduleCompile!L456),IF(OR(ISNUMBER(FIND("5F",ScheduleCompile!L456)),ISNUMBER(FIND("0F",ScheduleCompile!L456)),ISNUMBER(FIND("8F",ScheduleCompile!L456)),ISNUMBER(FIND("1F",ScheduleCompile!L456)),ISNUMBER(FIND("2F",ScheduleCompile!L456)),ISNUMBER(FIND("3F",ScheduleCompile!L456)),ISNUMBER(FIND("6F",ScheduleCompile!L456)),ISNUMBER(FIND("7F",ScheduleCompile!L456)),ISNUMBER(FIND("9F",ScheduleCompile!L456)),ISNUMBER(FIND("4F",ScheduleCompile!L456))),VALUE(LEFT(ScheduleCompile!L456,FIND("F",ScheduleCompile!L456)-1)),ScheduleCompile!L456)))))),"",IF(ScheduleCompile!L456="Off",0,IF(ScheduleCompile!L456="On",1,IF(ISNUMBER(ScheduleCompile!L456),ScheduleCompile!L456/1,IF(ISTEXT(ScheduleCompile!L456),IF(OR(ISNUMBER(FIND("5F",ScheduleCompile!L456)),ISNUMBER(FIND("0F",ScheduleCompile!L456)),ISNUMBER(FIND("8F",ScheduleCompile!L456)),ISNUMBER(FIND("1F",ScheduleCompile!L456)),ISNUMBER(FIND("2F",ScheduleCompile!L456)),ISNUMBER(FIND("3F",ScheduleCompile!L456)),ISNUMBER(FIND("6F",ScheduleCompile!L456)),ISNUMBER(FIND("7F",ScheduleCompile!L456)),ISNUMBER(FIND("9F",ScheduleCompile!L456)),ISNUMBER(FIND("4F",ScheduleCompile!L456))),VALUE(LEFT(ScheduleCompile!L456,FIND("F",ScheduleCompile!L456)-1)),ScheduleCompile!L456)))))))</f>
        <v>0.15</v>
      </c>
      <c r="R463" s="1">
        <f>IF(AND(ISERROR(IF(ScheduleCompile!M456="Off",0,IF(ScheduleCompile!M456="On",1,IF(ISNUMBER(ScheduleCompile!M456),ScheduleCompile!M456/1,IF(ISTEXT(ScheduleCompile!M456),IF(OR(ISNUMBER(FIND("5F",ScheduleCompile!M456)),ISNUMBER(FIND("0F",ScheduleCompile!M456)),ISNUMBER(FIND("8F",ScheduleCompile!M456)),ISNUMBER(FIND("1F",ScheduleCompile!M456)),ISNUMBER(FIND("2F",ScheduleCompile!M456)),ISNUMBER(FIND("3F",ScheduleCompile!M456)),ISNUMBER(FIND("6F",ScheduleCompile!M456)),ISNUMBER(FIND("7F",ScheduleCompile!M456)),ISNUMBER(FIND("9F",ScheduleCompile!M456)),ISNUMBER(FIND("4F",ScheduleCompile!M456))),VALUE(LEFT(ScheduleCompile!M456,FIND("F",ScheduleCompile!M456)-1)),ScheduleCompile!M456)))))),ISTEXT(ScheduleCompile!#REF!)),"ENDTABLE",IF(ISERROR(IF(ScheduleCompile!M456="Off",0,IF(ScheduleCompile!M456="On",1,IF(ISNUMBER(ScheduleCompile!M456),ScheduleCompile!M456/1,IF(ISTEXT(ScheduleCompile!M456),IF(OR(ISNUMBER(FIND("5F",ScheduleCompile!M456)),ISNUMBER(FIND("0F",ScheduleCompile!M456)),ISNUMBER(FIND("8F",ScheduleCompile!M456)),ISNUMBER(FIND("1F",ScheduleCompile!M456)),ISNUMBER(FIND("2F",ScheduleCompile!M456)),ISNUMBER(FIND("3F",ScheduleCompile!M456)),ISNUMBER(FIND("6F",ScheduleCompile!M456)),ISNUMBER(FIND("7F",ScheduleCompile!M456)),ISNUMBER(FIND("9F",ScheduleCompile!M456)),ISNUMBER(FIND("4F",ScheduleCompile!M456))),VALUE(LEFT(ScheduleCompile!M456,FIND("F",ScheduleCompile!M456)-1)),ScheduleCompile!M456)))))),"",IF(ScheduleCompile!M456="Off",0,IF(ScheduleCompile!M456="On",1,IF(ISNUMBER(ScheduleCompile!M456),ScheduleCompile!M456/1,IF(ISTEXT(ScheduleCompile!M456),IF(OR(ISNUMBER(FIND("5F",ScheduleCompile!M456)),ISNUMBER(FIND("0F",ScheduleCompile!M456)),ISNUMBER(FIND("8F",ScheduleCompile!M456)),ISNUMBER(FIND("1F",ScheduleCompile!M456)),ISNUMBER(FIND("2F",ScheduleCompile!M456)),ISNUMBER(FIND("3F",ScheduleCompile!M456)),ISNUMBER(FIND("6F",ScheduleCompile!M456)),ISNUMBER(FIND("7F",ScheduleCompile!M456)),ISNUMBER(FIND("9F",ScheduleCompile!M456)),ISNUMBER(FIND("4F",ScheduleCompile!M456))),VALUE(LEFT(ScheduleCompile!M456,FIND("F",ScheduleCompile!M456)-1)),ScheduleCompile!M456)))))))</f>
        <v>0.15</v>
      </c>
      <c r="S463" s="1">
        <f>IF(AND(ISERROR(IF(ScheduleCompile!N456="Off",0,IF(ScheduleCompile!N456="On",1,IF(ISNUMBER(ScheduleCompile!N456),ScheduleCompile!N456/1,IF(ISTEXT(ScheduleCompile!N456),IF(OR(ISNUMBER(FIND("5F",ScheduleCompile!N456)),ISNUMBER(FIND("0F",ScheduleCompile!N456)),ISNUMBER(FIND("8F",ScheduleCompile!N456)),ISNUMBER(FIND("1F",ScheduleCompile!N456)),ISNUMBER(FIND("2F",ScheduleCompile!N456)),ISNUMBER(FIND("3F",ScheduleCompile!N456)),ISNUMBER(FIND("6F",ScheduleCompile!N456)),ISNUMBER(FIND("7F",ScheduleCompile!N456)),ISNUMBER(FIND("9F",ScheduleCompile!N456)),ISNUMBER(FIND("4F",ScheduleCompile!N456))),VALUE(LEFT(ScheduleCompile!N456,FIND("F",ScheduleCompile!N456)-1)),ScheduleCompile!N456)))))),ISTEXT(ScheduleCompile!#REF!)),"ENDTABLE",IF(ISERROR(IF(ScheduleCompile!N456="Off",0,IF(ScheduleCompile!N456="On",1,IF(ISNUMBER(ScheduleCompile!N456),ScheduleCompile!N456/1,IF(ISTEXT(ScheduleCompile!N456),IF(OR(ISNUMBER(FIND("5F",ScheduleCompile!N456)),ISNUMBER(FIND("0F",ScheduleCompile!N456)),ISNUMBER(FIND("8F",ScheduleCompile!N456)),ISNUMBER(FIND("1F",ScheduleCompile!N456)),ISNUMBER(FIND("2F",ScheduleCompile!N456)),ISNUMBER(FIND("3F",ScheduleCompile!N456)),ISNUMBER(FIND("6F",ScheduleCompile!N456)),ISNUMBER(FIND("7F",ScheduleCompile!N456)),ISNUMBER(FIND("9F",ScheduleCompile!N456)),ISNUMBER(FIND("4F",ScheduleCompile!N456))),VALUE(LEFT(ScheduleCompile!N456,FIND("F",ScheduleCompile!N456)-1)),ScheduleCompile!N456)))))),"",IF(ScheduleCompile!N456="Off",0,IF(ScheduleCompile!N456="On",1,IF(ISNUMBER(ScheduleCompile!N456),ScheduleCompile!N456/1,IF(ISTEXT(ScheduleCompile!N456),IF(OR(ISNUMBER(FIND("5F",ScheduleCompile!N456)),ISNUMBER(FIND("0F",ScheduleCompile!N456)),ISNUMBER(FIND("8F",ScheduleCompile!N456)),ISNUMBER(FIND("1F",ScheduleCompile!N456)),ISNUMBER(FIND("2F",ScheduleCompile!N456)),ISNUMBER(FIND("3F",ScheduleCompile!N456)),ISNUMBER(FIND("6F",ScheduleCompile!N456)),ISNUMBER(FIND("7F",ScheduleCompile!N456)),ISNUMBER(FIND("9F",ScheduleCompile!N456)),ISNUMBER(FIND("4F",ScheduleCompile!N456))),VALUE(LEFT(ScheduleCompile!N456,FIND("F",ScheduleCompile!N456)-1)),ScheduleCompile!N456)))))))</f>
        <v>0.15</v>
      </c>
      <c r="T463" s="1">
        <f>IF(AND(ISERROR(IF(ScheduleCompile!O456="Off",0,IF(ScheduleCompile!O456="On",1,IF(ISNUMBER(ScheduleCompile!O456),ScheduleCompile!O456/1,IF(ISTEXT(ScheduleCompile!O456),IF(OR(ISNUMBER(FIND("5F",ScheduleCompile!O456)),ISNUMBER(FIND("0F",ScheduleCompile!O456)),ISNUMBER(FIND("8F",ScheduleCompile!O456)),ISNUMBER(FIND("1F",ScheduleCompile!O456)),ISNUMBER(FIND("2F",ScheduleCompile!O456)),ISNUMBER(FIND("3F",ScheduleCompile!O456)),ISNUMBER(FIND("6F",ScheduleCompile!O456)),ISNUMBER(FIND("7F",ScheduleCompile!O456)),ISNUMBER(FIND("9F",ScheduleCompile!O456)),ISNUMBER(FIND("4F",ScheduleCompile!O456))),VALUE(LEFT(ScheduleCompile!O456,FIND("F",ScheduleCompile!O456)-1)),ScheduleCompile!O456)))))),ISTEXT(ScheduleCompile!#REF!)),"ENDTABLE",IF(ISERROR(IF(ScheduleCompile!O456="Off",0,IF(ScheduleCompile!O456="On",1,IF(ISNUMBER(ScheduleCompile!O456),ScheduleCompile!O456/1,IF(ISTEXT(ScheduleCompile!O456),IF(OR(ISNUMBER(FIND("5F",ScheduleCompile!O456)),ISNUMBER(FIND("0F",ScheduleCompile!O456)),ISNUMBER(FIND("8F",ScheduleCompile!O456)),ISNUMBER(FIND("1F",ScheduleCompile!O456)),ISNUMBER(FIND("2F",ScheduleCompile!O456)),ISNUMBER(FIND("3F",ScheduleCompile!O456)),ISNUMBER(FIND("6F",ScheduleCompile!O456)),ISNUMBER(FIND("7F",ScheduleCompile!O456)),ISNUMBER(FIND("9F",ScheduleCompile!O456)),ISNUMBER(FIND("4F",ScheduleCompile!O456))),VALUE(LEFT(ScheduleCompile!O456,FIND("F",ScheduleCompile!O456)-1)),ScheduleCompile!O456)))))),"",IF(ScheduleCompile!O456="Off",0,IF(ScheduleCompile!O456="On",1,IF(ISNUMBER(ScheduleCompile!O456),ScheduleCompile!O456/1,IF(ISTEXT(ScheduleCompile!O456),IF(OR(ISNUMBER(FIND("5F",ScheduleCompile!O456)),ISNUMBER(FIND("0F",ScheduleCompile!O456)),ISNUMBER(FIND("8F",ScheduleCompile!O456)),ISNUMBER(FIND("1F",ScheduleCompile!O456)),ISNUMBER(FIND("2F",ScheduleCompile!O456)),ISNUMBER(FIND("3F",ScheduleCompile!O456)),ISNUMBER(FIND("6F",ScheduleCompile!O456)),ISNUMBER(FIND("7F",ScheduleCompile!O456)),ISNUMBER(FIND("9F",ScheduleCompile!O456)),ISNUMBER(FIND("4F",ScheduleCompile!O456))),VALUE(LEFT(ScheduleCompile!O456,FIND("F",ScheduleCompile!O456)-1)),ScheduleCompile!O456)))))))</f>
        <v>0.05</v>
      </c>
      <c r="U463" s="1">
        <f>IF(AND(ISERROR(IF(ScheduleCompile!P456="Off",0,IF(ScheduleCompile!P456="On",1,IF(ISNUMBER(ScheduleCompile!P456),ScheduleCompile!P456/1,IF(ISTEXT(ScheduleCompile!P456),IF(OR(ISNUMBER(FIND("5F",ScheduleCompile!P456)),ISNUMBER(FIND("0F",ScheduleCompile!P456)),ISNUMBER(FIND("8F",ScheduleCompile!P456)),ISNUMBER(FIND("1F",ScheduleCompile!P456)),ISNUMBER(FIND("2F",ScheduleCompile!P456)),ISNUMBER(FIND("3F",ScheduleCompile!P456)),ISNUMBER(FIND("6F",ScheduleCompile!P456)),ISNUMBER(FIND("7F",ScheduleCompile!P456)),ISNUMBER(FIND("9F",ScheduleCompile!P456)),ISNUMBER(FIND("4F",ScheduleCompile!P456))),VALUE(LEFT(ScheduleCompile!P456,FIND("F",ScheduleCompile!P456)-1)),ScheduleCompile!P456)))))),ISTEXT(ScheduleCompile!#REF!)),"ENDTABLE",IF(ISERROR(IF(ScheduleCompile!P456="Off",0,IF(ScheduleCompile!P456="On",1,IF(ISNUMBER(ScheduleCompile!P456),ScheduleCompile!P456/1,IF(ISTEXT(ScheduleCompile!P456),IF(OR(ISNUMBER(FIND("5F",ScheduleCompile!P456)),ISNUMBER(FIND("0F",ScheduleCompile!P456)),ISNUMBER(FIND("8F",ScheduleCompile!P456)),ISNUMBER(FIND("1F",ScheduleCompile!P456)),ISNUMBER(FIND("2F",ScheduleCompile!P456)),ISNUMBER(FIND("3F",ScheduleCompile!P456)),ISNUMBER(FIND("6F",ScheduleCompile!P456)),ISNUMBER(FIND("7F",ScheduleCompile!P456)),ISNUMBER(FIND("9F",ScheduleCompile!P456)),ISNUMBER(FIND("4F",ScheduleCompile!P456))),VALUE(LEFT(ScheduleCompile!P456,FIND("F",ScheduleCompile!P456)-1)),ScheduleCompile!P456)))))),"",IF(ScheduleCompile!P456="Off",0,IF(ScheduleCompile!P456="On",1,IF(ISNUMBER(ScheduleCompile!P456),ScheduleCompile!P456/1,IF(ISTEXT(ScheduleCompile!P456),IF(OR(ISNUMBER(FIND("5F",ScheduleCompile!P456)),ISNUMBER(FIND("0F",ScheduleCompile!P456)),ISNUMBER(FIND("8F",ScheduleCompile!P456)),ISNUMBER(FIND("1F",ScheduleCompile!P456)),ISNUMBER(FIND("2F",ScheduleCompile!P456)),ISNUMBER(FIND("3F",ScheduleCompile!P456)),ISNUMBER(FIND("6F",ScheduleCompile!P456)),ISNUMBER(FIND("7F",ScheduleCompile!P456)),ISNUMBER(FIND("9F",ScheduleCompile!P456)),ISNUMBER(FIND("4F",ScheduleCompile!P456))),VALUE(LEFT(ScheduleCompile!P456,FIND("F",ScheduleCompile!P456)-1)),ScheduleCompile!P456)))))))</f>
        <v>0.05</v>
      </c>
      <c r="V463" s="1">
        <f>IF(AND(ISERROR(IF(ScheduleCompile!Q456="Off",0,IF(ScheduleCompile!Q456="On",1,IF(ISNUMBER(ScheduleCompile!Q456),ScheduleCompile!Q456/1,IF(ISTEXT(ScheduleCompile!Q456),IF(OR(ISNUMBER(FIND("5F",ScheduleCompile!Q456)),ISNUMBER(FIND("0F",ScheduleCompile!Q456)),ISNUMBER(FIND("8F",ScheduleCompile!Q456)),ISNUMBER(FIND("1F",ScheduleCompile!Q456)),ISNUMBER(FIND("2F",ScheduleCompile!Q456)),ISNUMBER(FIND("3F",ScheduleCompile!Q456)),ISNUMBER(FIND("6F",ScheduleCompile!Q456)),ISNUMBER(FIND("7F",ScheduleCompile!Q456)),ISNUMBER(FIND("9F",ScheduleCompile!Q456)),ISNUMBER(FIND("4F",ScheduleCompile!Q456))),VALUE(LEFT(ScheduleCompile!Q456,FIND("F",ScheduleCompile!Q456)-1)),ScheduleCompile!Q456)))))),ISTEXT(ScheduleCompile!#REF!)),"ENDTABLE",IF(ISERROR(IF(ScheduleCompile!Q456="Off",0,IF(ScheduleCompile!Q456="On",1,IF(ISNUMBER(ScheduleCompile!Q456),ScheduleCompile!Q456/1,IF(ISTEXT(ScheduleCompile!Q456),IF(OR(ISNUMBER(FIND("5F",ScheduleCompile!Q456)),ISNUMBER(FIND("0F",ScheduleCompile!Q456)),ISNUMBER(FIND("8F",ScheduleCompile!Q456)),ISNUMBER(FIND("1F",ScheduleCompile!Q456)),ISNUMBER(FIND("2F",ScheduleCompile!Q456)),ISNUMBER(FIND("3F",ScheduleCompile!Q456)),ISNUMBER(FIND("6F",ScheduleCompile!Q456)),ISNUMBER(FIND("7F",ScheduleCompile!Q456)),ISNUMBER(FIND("9F",ScheduleCompile!Q456)),ISNUMBER(FIND("4F",ScheduleCompile!Q456))),VALUE(LEFT(ScheduleCompile!Q456,FIND("F",ScheduleCompile!Q456)-1)),ScheduleCompile!Q456)))))),"",IF(ScheduleCompile!Q456="Off",0,IF(ScheduleCompile!Q456="On",1,IF(ISNUMBER(ScheduleCompile!Q456),ScheduleCompile!Q456/1,IF(ISTEXT(ScheduleCompile!Q456),IF(OR(ISNUMBER(FIND("5F",ScheduleCompile!Q456)),ISNUMBER(FIND("0F",ScheduleCompile!Q456)),ISNUMBER(FIND("8F",ScheduleCompile!Q456)),ISNUMBER(FIND("1F",ScheduleCompile!Q456)),ISNUMBER(FIND("2F",ScheduleCompile!Q456)),ISNUMBER(FIND("3F",ScheduleCompile!Q456)),ISNUMBER(FIND("6F",ScheduleCompile!Q456)),ISNUMBER(FIND("7F",ScheduleCompile!Q456)),ISNUMBER(FIND("9F",ScheduleCompile!Q456)),ISNUMBER(FIND("4F",ScheduleCompile!Q456))),VALUE(LEFT(ScheduleCompile!Q456,FIND("F",ScheduleCompile!Q456)-1)),ScheduleCompile!Q456)))))))</f>
        <v>0.05</v>
      </c>
      <c r="W463" s="1">
        <f>IF(AND(ISERROR(IF(ScheduleCompile!R456="Off",0,IF(ScheduleCompile!R456="On",1,IF(ISNUMBER(ScheduleCompile!R456),ScheduleCompile!R456/1,IF(ISTEXT(ScheduleCompile!R456),IF(OR(ISNUMBER(FIND("5F",ScheduleCompile!R456)),ISNUMBER(FIND("0F",ScheduleCompile!R456)),ISNUMBER(FIND("8F",ScheduleCompile!R456)),ISNUMBER(FIND("1F",ScheduleCompile!R456)),ISNUMBER(FIND("2F",ScheduleCompile!R456)),ISNUMBER(FIND("3F",ScheduleCompile!R456)),ISNUMBER(FIND("6F",ScheduleCompile!R456)),ISNUMBER(FIND("7F",ScheduleCompile!R456)),ISNUMBER(FIND("9F",ScheduleCompile!R456)),ISNUMBER(FIND("4F",ScheduleCompile!R456))),VALUE(LEFT(ScheduleCompile!R456,FIND("F",ScheduleCompile!R456)-1)),ScheduleCompile!R456)))))),ISTEXT(ScheduleCompile!#REF!)),"ENDTABLE",IF(ISERROR(IF(ScheduleCompile!R456="Off",0,IF(ScheduleCompile!R456="On",1,IF(ISNUMBER(ScheduleCompile!R456),ScheduleCompile!R456/1,IF(ISTEXT(ScheduleCompile!R456),IF(OR(ISNUMBER(FIND("5F",ScheduleCompile!R456)),ISNUMBER(FIND("0F",ScheduleCompile!R456)),ISNUMBER(FIND("8F",ScheduleCompile!R456)),ISNUMBER(FIND("1F",ScheduleCompile!R456)),ISNUMBER(FIND("2F",ScheduleCompile!R456)),ISNUMBER(FIND("3F",ScheduleCompile!R456)),ISNUMBER(FIND("6F",ScheduleCompile!R456)),ISNUMBER(FIND("7F",ScheduleCompile!R456)),ISNUMBER(FIND("9F",ScheduleCompile!R456)),ISNUMBER(FIND("4F",ScheduleCompile!R456))),VALUE(LEFT(ScheduleCompile!R456,FIND("F",ScheduleCompile!R456)-1)),ScheduleCompile!R456)))))),"",IF(ScheduleCompile!R456="Off",0,IF(ScheduleCompile!R456="On",1,IF(ISNUMBER(ScheduleCompile!R456),ScheduleCompile!R456/1,IF(ISTEXT(ScheduleCompile!R456),IF(OR(ISNUMBER(FIND("5F",ScheduleCompile!R456)),ISNUMBER(FIND("0F",ScheduleCompile!R456)),ISNUMBER(FIND("8F",ScheduleCompile!R456)),ISNUMBER(FIND("1F",ScheduleCompile!R456)),ISNUMBER(FIND("2F",ScheduleCompile!R456)),ISNUMBER(FIND("3F",ScheduleCompile!R456)),ISNUMBER(FIND("6F",ScheduleCompile!R456)),ISNUMBER(FIND("7F",ScheduleCompile!R456)),ISNUMBER(FIND("9F",ScheduleCompile!R456)),ISNUMBER(FIND("4F",ScheduleCompile!R456))),VALUE(LEFT(ScheduleCompile!R456,FIND("F",ScheduleCompile!R456)-1)),ScheduleCompile!R456)))))))</f>
        <v>0.05</v>
      </c>
      <c r="X463" s="1">
        <f>IF(AND(ISERROR(IF(ScheduleCompile!S456="Off",0,IF(ScheduleCompile!S456="On",1,IF(ISNUMBER(ScheduleCompile!S456),ScheduleCompile!S456/1,IF(ISTEXT(ScheduleCompile!S456),IF(OR(ISNUMBER(FIND("5F",ScheduleCompile!S456)),ISNUMBER(FIND("0F",ScheduleCompile!S456)),ISNUMBER(FIND("8F",ScheduleCompile!S456)),ISNUMBER(FIND("1F",ScheduleCompile!S456)),ISNUMBER(FIND("2F",ScheduleCompile!S456)),ISNUMBER(FIND("3F",ScheduleCompile!S456)),ISNUMBER(FIND("6F",ScheduleCompile!S456)),ISNUMBER(FIND("7F",ScheduleCompile!S456)),ISNUMBER(FIND("9F",ScheduleCompile!S456)),ISNUMBER(FIND("4F",ScheduleCompile!S456))),VALUE(LEFT(ScheduleCompile!S456,FIND("F",ScheduleCompile!S456)-1)),ScheduleCompile!S456)))))),ISTEXT(ScheduleCompile!#REF!)),"ENDTABLE",IF(ISERROR(IF(ScheduleCompile!S456="Off",0,IF(ScheduleCompile!S456="On",1,IF(ISNUMBER(ScheduleCompile!S456),ScheduleCompile!S456/1,IF(ISTEXT(ScheduleCompile!S456),IF(OR(ISNUMBER(FIND("5F",ScheduleCompile!S456)),ISNUMBER(FIND("0F",ScheduleCompile!S456)),ISNUMBER(FIND("8F",ScheduleCompile!S456)),ISNUMBER(FIND("1F",ScheduleCompile!S456)),ISNUMBER(FIND("2F",ScheduleCompile!S456)),ISNUMBER(FIND("3F",ScheduleCompile!S456)),ISNUMBER(FIND("6F",ScheduleCompile!S456)),ISNUMBER(FIND("7F",ScheduleCompile!S456)),ISNUMBER(FIND("9F",ScheduleCompile!S456)),ISNUMBER(FIND("4F",ScheduleCompile!S456))),VALUE(LEFT(ScheduleCompile!S456,FIND("F",ScheduleCompile!S456)-1)),ScheduleCompile!S456)))))),"",IF(ScheduleCompile!S456="Off",0,IF(ScheduleCompile!S456="On",1,IF(ISNUMBER(ScheduleCompile!S456),ScheduleCompile!S456/1,IF(ISTEXT(ScheduleCompile!S456),IF(OR(ISNUMBER(FIND("5F",ScheduleCompile!S456)),ISNUMBER(FIND("0F",ScheduleCompile!S456)),ISNUMBER(FIND("8F",ScheduleCompile!S456)),ISNUMBER(FIND("1F",ScheduleCompile!S456)),ISNUMBER(FIND("2F",ScheduleCompile!S456)),ISNUMBER(FIND("3F",ScheduleCompile!S456)),ISNUMBER(FIND("6F",ScheduleCompile!S456)),ISNUMBER(FIND("7F",ScheduleCompile!S456)),ISNUMBER(FIND("9F",ScheduleCompile!S456)),ISNUMBER(FIND("4F",ScheduleCompile!S456))),VALUE(LEFT(ScheduleCompile!S456,FIND("F",ScheduleCompile!S456)-1)),ScheduleCompile!S456)))))))</f>
        <v>0.05</v>
      </c>
      <c r="Y463" s="1">
        <f>IF(AND(ISERROR(IF(ScheduleCompile!T456="Off",0,IF(ScheduleCompile!T456="On",1,IF(ISNUMBER(ScheduleCompile!T456),ScheduleCompile!T456/1,IF(ISTEXT(ScheduleCompile!T456),IF(OR(ISNUMBER(FIND("5F",ScheduleCompile!T456)),ISNUMBER(FIND("0F",ScheduleCompile!T456)),ISNUMBER(FIND("8F",ScheduleCompile!T456)),ISNUMBER(FIND("1F",ScheduleCompile!T456)),ISNUMBER(FIND("2F",ScheduleCompile!T456)),ISNUMBER(FIND("3F",ScheduleCompile!T456)),ISNUMBER(FIND("6F",ScheduleCompile!T456)),ISNUMBER(FIND("7F",ScheduleCompile!T456)),ISNUMBER(FIND("9F",ScheduleCompile!T456)),ISNUMBER(FIND("4F",ScheduleCompile!T456))),VALUE(LEFT(ScheduleCompile!T456,FIND("F",ScheduleCompile!T456)-1)),ScheduleCompile!T456)))))),ISTEXT(ScheduleCompile!#REF!)),"ENDTABLE",IF(ISERROR(IF(ScheduleCompile!T456="Off",0,IF(ScheduleCompile!T456="On",1,IF(ISNUMBER(ScheduleCompile!T456),ScheduleCompile!T456/1,IF(ISTEXT(ScheduleCompile!T456),IF(OR(ISNUMBER(FIND("5F",ScheduleCompile!T456)),ISNUMBER(FIND("0F",ScheduleCompile!T456)),ISNUMBER(FIND("8F",ScheduleCompile!T456)),ISNUMBER(FIND("1F",ScheduleCompile!T456)),ISNUMBER(FIND("2F",ScheduleCompile!T456)),ISNUMBER(FIND("3F",ScheduleCompile!T456)),ISNUMBER(FIND("6F",ScheduleCompile!T456)),ISNUMBER(FIND("7F",ScheduleCompile!T456)),ISNUMBER(FIND("9F",ScheduleCompile!T456)),ISNUMBER(FIND("4F",ScheduleCompile!T456))),VALUE(LEFT(ScheduleCompile!T456,FIND("F",ScheduleCompile!T456)-1)),ScheduleCompile!T456)))))),"",IF(ScheduleCompile!T456="Off",0,IF(ScheduleCompile!T456="On",1,IF(ISNUMBER(ScheduleCompile!T456),ScheduleCompile!T456/1,IF(ISTEXT(ScheduleCompile!T456),IF(OR(ISNUMBER(FIND("5F",ScheduleCompile!T456)),ISNUMBER(FIND("0F",ScheduleCompile!T456)),ISNUMBER(FIND("8F",ScheduleCompile!T456)),ISNUMBER(FIND("1F",ScheduleCompile!T456)),ISNUMBER(FIND("2F",ScheduleCompile!T456)),ISNUMBER(FIND("3F",ScheduleCompile!T456)),ISNUMBER(FIND("6F",ScheduleCompile!T456)),ISNUMBER(FIND("7F",ScheduleCompile!T456)),ISNUMBER(FIND("9F",ScheduleCompile!T456)),ISNUMBER(FIND("4F",ScheduleCompile!T456))),VALUE(LEFT(ScheduleCompile!T456,FIND("F",ScheduleCompile!T456)-1)),ScheduleCompile!T456)))))))</f>
        <v>0.05</v>
      </c>
      <c r="Z463" s="1">
        <f>IF(AND(ISERROR(IF(ScheduleCompile!U456="Off",0,IF(ScheduleCompile!U456="On",1,IF(ISNUMBER(ScheduleCompile!U456),ScheduleCompile!U456/1,IF(ISTEXT(ScheduleCompile!U456),IF(OR(ISNUMBER(FIND("5F",ScheduleCompile!U456)),ISNUMBER(FIND("0F",ScheduleCompile!U456)),ISNUMBER(FIND("8F",ScheduleCompile!U456)),ISNUMBER(FIND("1F",ScheduleCompile!U456)),ISNUMBER(FIND("2F",ScheduleCompile!U456)),ISNUMBER(FIND("3F",ScheduleCompile!U456)),ISNUMBER(FIND("6F",ScheduleCompile!U456)),ISNUMBER(FIND("7F",ScheduleCompile!U456)),ISNUMBER(FIND("9F",ScheduleCompile!U456)),ISNUMBER(FIND("4F",ScheduleCompile!U456))),VALUE(LEFT(ScheduleCompile!U456,FIND("F",ScheduleCompile!U456)-1)),ScheduleCompile!U456)))))),ISTEXT(ScheduleCompile!#REF!)),"ENDTABLE",IF(ISERROR(IF(ScheduleCompile!U456="Off",0,IF(ScheduleCompile!U456="On",1,IF(ISNUMBER(ScheduleCompile!U456),ScheduleCompile!U456/1,IF(ISTEXT(ScheduleCompile!U456),IF(OR(ISNUMBER(FIND("5F",ScheduleCompile!U456)),ISNUMBER(FIND("0F",ScheduleCompile!U456)),ISNUMBER(FIND("8F",ScheduleCompile!U456)),ISNUMBER(FIND("1F",ScheduleCompile!U456)),ISNUMBER(FIND("2F",ScheduleCompile!U456)),ISNUMBER(FIND("3F",ScheduleCompile!U456)),ISNUMBER(FIND("6F",ScheduleCompile!U456)),ISNUMBER(FIND("7F",ScheduleCompile!U456)),ISNUMBER(FIND("9F",ScheduleCompile!U456)),ISNUMBER(FIND("4F",ScheduleCompile!U456))),VALUE(LEFT(ScheduleCompile!U456,FIND("F",ScheduleCompile!U456)-1)),ScheduleCompile!U456)))))),"",IF(ScheduleCompile!U456="Off",0,IF(ScheduleCompile!U456="On",1,IF(ISNUMBER(ScheduleCompile!U456),ScheduleCompile!U456/1,IF(ISTEXT(ScheduleCompile!U456),IF(OR(ISNUMBER(FIND("5F",ScheduleCompile!U456)),ISNUMBER(FIND("0F",ScheduleCompile!U456)),ISNUMBER(FIND("8F",ScheduleCompile!U456)),ISNUMBER(FIND("1F",ScheduleCompile!U456)),ISNUMBER(FIND("2F",ScheduleCompile!U456)),ISNUMBER(FIND("3F",ScheduleCompile!U456)),ISNUMBER(FIND("6F",ScheduleCompile!U456)),ISNUMBER(FIND("7F",ScheduleCompile!U456)),ISNUMBER(FIND("9F",ScheduleCompile!U456)),ISNUMBER(FIND("4F",ScheduleCompile!U456))),VALUE(LEFT(ScheduleCompile!U456,FIND("F",ScheduleCompile!U456)-1)),ScheduleCompile!U456)))))))</f>
        <v>0.05</v>
      </c>
      <c r="AA463" s="1">
        <f>IF(AND(ISERROR(IF(ScheduleCompile!V456="Off",0,IF(ScheduleCompile!V456="On",1,IF(ISNUMBER(ScheduleCompile!V456),ScheduleCompile!V456/1,IF(ISTEXT(ScheduleCompile!V456),IF(OR(ISNUMBER(FIND("5F",ScheduleCompile!V456)),ISNUMBER(FIND("0F",ScheduleCompile!V456)),ISNUMBER(FIND("8F",ScheduleCompile!V456)),ISNUMBER(FIND("1F",ScheduleCompile!V456)),ISNUMBER(FIND("2F",ScheduleCompile!V456)),ISNUMBER(FIND("3F",ScheduleCompile!V456)),ISNUMBER(FIND("6F",ScheduleCompile!V456)),ISNUMBER(FIND("7F",ScheduleCompile!V456)),ISNUMBER(FIND("9F",ScheduleCompile!V456)),ISNUMBER(FIND("4F",ScheduleCompile!V456))),VALUE(LEFT(ScheduleCompile!V456,FIND("F",ScheduleCompile!V456)-1)),ScheduleCompile!V456)))))),ISTEXT(ScheduleCompile!#REF!)),"ENDTABLE",IF(ISERROR(IF(ScheduleCompile!V456="Off",0,IF(ScheduleCompile!V456="On",1,IF(ISNUMBER(ScheduleCompile!V456),ScheduleCompile!V456/1,IF(ISTEXT(ScheduleCompile!V456),IF(OR(ISNUMBER(FIND("5F",ScheduleCompile!V456)),ISNUMBER(FIND("0F",ScheduleCompile!V456)),ISNUMBER(FIND("8F",ScheduleCompile!V456)),ISNUMBER(FIND("1F",ScheduleCompile!V456)),ISNUMBER(FIND("2F",ScheduleCompile!V456)),ISNUMBER(FIND("3F",ScheduleCompile!V456)),ISNUMBER(FIND("6F",ScheduleCompile!V456)),ISNUMBER(FIND("7F",ScheduleCompile!V456)),ISNUMBER(FIND("9F",ScheduleCompile!V456)),ISNUMBER(FIND("4F",ScheduleCompile!V456))),VALUE(LEFT(ScheduleCompile!V456,FIND("F",ScheduleCompile!V456)-1)),ScheduleCompile!V456)))))),"",IF(ScheduleCompile!V456="Off",0,IF(ScheduleCompile!V456="On",1,IF(ISNUMBER(ScheduleCompile!V456),ScheduleCompile!V456/1,IF(ISTEXT(ScheduleCompile!V456),IF(OR(ISNUMBER(FIND("5F",ScheduleCompile!V456)),ISNUMBER(FIND("0F",ScheduleCompile!V456)),ISNUMBER(FIND("8F",ScheduleCompile!V456)),ISNUMBER(FIND("1F",ScheduleCompile!V456)),ISNUMBER(FIND("2F",ScheduleCompile!V456)),ISNUMBER(FIND("3F",ScheduleCompile!V456)),ISNUMBER(FIND("6F",ScheduleCompile!V456)),ISNUMBER(FIND("7F",ScheduleCompile!V456)),ISNUMBER(FIND("9F",ScheduleCompile!V456)),ISNUMBER(FIND("4F",ScheduleCompile!V456))),VALUE(LEFT(ScheduleCompile!V456,FIND("F",ScheduleCompile!V456)-1)),ScheduleCompile!V456)))))))</f>
        <v>0.05</v>
      </c>
      <c r="AB463" s="1">
        <f>IF(AND(ISERROR(IF(ScheduleCompile!W456="Off",0,IF(ScheduleCompile!W456="On",1,IF(ISNUMBER(ScheduleCompile!W456),ScheduleCompile!W456/1,IF(ISTEXT(ScheduleCompile!W456),IF(OR(ISNUMBER(FIND("5F",ScheduleCompile!W456)),ISNUMBER(FIND("0F",ScheduleCompile!W456)),ISNUMBER(FIND("8F",ScheduleCompile!W456)),ISNUMBER(FIND("1F",ScheduleCompile!W456)),ISNUMBER(FIND("2F",ScheduleCompile!W456)),ISNUMBER(FIND("3F",ScheduleCompile!W456)),ISNUMBER(FIND("6F",ScheduleCompile!W456)),ISNUMBER(FIND("7F",ScheduleCompile!W456)),ISNUMBER(FIND("9F",ScheduleCompile!W456)),ISNUMBER(FIND("4F",ScheduleCompile!W456))),VALUE(LEFT(ScheduleCompile!W456,FIND("F",ScheduleCompile!W456)-1)),ScheduleCompile!W456)))))),ISTEXT(ScheduleCompile!#REF!)),"ENDTABLE",IF(ISERROR(IF(ScheduleCompile!W456="Off",0,IF(ScheduleCompile!W456="On",1,IF(ISNUMBER(ScheduleCompile!W456),ScheduleCompile!W456/1,IF(ISTEXT(ScheduleCompile!W456),IF(OR(ISNUMBER(FIND("5F",ScheduleCompile!W456)),ISNUMBER(FIND("0F",ScheduleCompile!W456)),ISNUMBER(FIND("8F",ScheduleCompile!W456)),ISNUMBER(FIND("1F",ScheduleCompile!W456)),ISNUMBER(FIND("2F",ScheduleCompile!W456)),ISNUMBER(FIND("3F",ScheduleCompile!W456)),ISNUMBER(FIND("6F",ScheduleCompile!W456)),ISNUMBER(FIND("7F",ScheduleCompile!W456)),ISNUMBER(FIND("9F",ScheduleCompile!W456)),ISNUMBER(FIND("4F",ScheduleCompile!W456))),VALUE(LEFT(ScheduleCompile!W456,FIND("F",ScheduleCompile!W456)-1)),ScheduleCompile!W456)))))),"",IF(ScheduleCompile!W456="Off",0,IF(ScheduleCompile!W456="On",1,IF(ISNUMBER(ScheduleCompile!W456),ScheduleCompile!W456/1,IF(ISTEXT(ScheduleCompile!W456),IF(OR(ISNUMBER(FIND("5F",ScheduleCompile!W456)),ISNUMBER(FIND("0F",ScheduleCompile!W456)),ISNUMBER(FIND("8F",ScheduleCompile!W456)),ISNUMBER(FIND("1F",ScheduleCompile!W456)),ISNUMBER(FIND("2F",ScheduleCompile!W456)),ISNUMBER(FIND("3F",ScheduleCompile!W456)),ISNUMBER(FIND("6F",ScheduleCompile!W456)),ISNUMBER(FIND("7F",ScheduleCompile!W456)),ISNUMBER(FIND("9F",ScheduleCompile!W456)),ISNUMBER(FIND("4F",ScheduleCompile!W456))),VALUE(LEFT(ScheduleCompile!W456,FIND("F",ScheduleCompile!W456)-1)),ScheduleCompile!W456)))))))</f>
        <v>0.05</v>
      </c>
      <c r="AC463" s="1">
        <f>IF(AND(ISERROR(IF(ScheduleCompile!X456="Off",0,IF(ScheduleCompile!X456="On",1,IF(ISNUMBER(ScheduleCompile!X456),ScheduleCompile!X456/1,IF(ISTEXT(ScheduleCompile!X456),IF(OR(ISNUMBER(FIND("5F",ScheduleCompile!X456)),ISNUMBER(FIND("0F",ScheduleCompile!X456)),ISNUMBER(FIND("8F",ScheduleCompile!X456)),ISNUMBER(FIND("1F",ScheduleCompile!X456)),ISNUMBER(FIND("2F",ScheduleCompile!X456)),ISNUMBER(FIND("3F",ScheduleCompile!X456)),ISNUMBER(FIND("6F",ScheduleCompile!X456)),ISNUMBER(FIND("7F",ScheduleCompile!X456)),ISNUMBER(FIND("9F",ScheduleCompile!X456)),ISNUMBER(FIND("4F",ScheduleCompile!X456))),VALUE(LEFT(ScheduleCompile!X456,FIND("F",ScheduleCompile!X456)-1)),ScheduleCompile!X456)))))),ISTEXT(ScheduleCompile!#REF!)),"ENDTABLE",IF(ISERROR(IF(ScheduleCompile!X456="Off",0,IF(ScheduleCompile!X456="On",1,IF(ISNUMBER(ScheduleCompile!X456),ScheduleCompile!X456/1,IF(ISTEXT(ScheduleCompile!X456),IF(OR(ISNUMBER(FIND("5F",ScheduleCompile!X456)),ISNUMBER(FIND("0F",ScheduleCompile!X456)),ISNUMBER(FIND("8F",ScheduleCompile!X456)),ISNUMBER(FIND("1F",ScheduleCompile!X456)),ISNUMBER(FIND("2F",ScheduleCompile!X456)),ISNUMBER(FIND("3F",ScheduleCompile!X456)),ISNUMBER(FIND("6F",ScheduleCompile!X456)),ISNUMBER(FIND("7F",ScheduleCompile!X456)),ISNUMBER(FIND("9F",ScheduleCompile!X456)),ISNUMBER(FIND("4F",ScheduleCompile!X456))),VALUE(LEFT(ScheduleCompile!X456,FIND("F",ScheduleCompile!X456)-1)),ScheduleCompile!X456)))))),"",IF(ScheduleCompile!X456="Off",0,IF(ScheduleCompile!X456="On",1,IF(ISNUMBER(ScheduleCompile!X456),ScheduleCompile!X456/1,IF(ISTEXT(ScheduleCompile!X456),IF(OR(ISNUMBER(FIND("5F",ScheduleCompile!X456)),ISNUMBER(FIND("0F",ScheduleCompile!X456)),ISNUMBER(FIND("8F",ScheduleCompile!X456)),ISNUMBER(FIND("1F",ScheduleCompile!X456)),ISNUMBER(FIND("2F",ScheduleCompile!X456)),ISNUMBER(FIND("3F",ScheduleCompile!X456)),ISNUMBER(FIND("6F",ScheduleCompile!X456)),ISNUMBER(FIND("7F",ScheduleCompile!X456)),ISNUMBER(FIND("9F",ScheduleCompile!X456)),ISNUMBER(FIND("4F",ScheduleCompile!X456))),VALUE(LEFT(ScheduleCompile!X456,FIND("F",ScheduleCompile!X456)-1)),ScheduleCompile!X456)))))))</f>
        <v>0.05</v>
      </c>
      <c r="AD463" s="1">
        <f>IF(AND(ISERROR(IF(ScheduleCompile!Y456="Off",0,IF(ScheduleCompile!Y456="On",1,IF(ISNUMBER(ScheduleCompile!Y456),ScheduleCompile!Y456/1,IF(ISTEXT(ScheduleCompile!Y456),IF(OR(ISNUMBER(FIND("5F",ScheduleCompile!Y456)),ISNUMBER(FIND("0F",ScheduleCompile!Y456)),ISNUMBER(FIND("8F",ScheduleCompile!Y456)),ISNUMBER(FIND("1F",ScheduleCompile!Y456)),ISNUMBER(FIND("2F",ScheduleCompile!Y456)),ISNUMBER(FIND("3F",ScheduleCompile!Y456)),ISNUMBER(FIND("6F",ScheduleCompile!Y456)),ISNUMBER(FIND("7F",ScheduleCompile!Y456)),ISNUMBER(FIND("9F",ScheduleCompile!Y456)),ISNUMBER(FIND("4F",ScheduleCompile!Y456))),VALUE(LEFT(ScheduleCompile!Y456,FIND("F",ScheduleCompile!Y456)-1)),ScheduleCompile!Y456)))))),ISTEXT(ScheduleCompile!#REF!)),"ENDTABLE",IF(ISERROR(IF(ScheduleCompile!Y456="Off",0,IF(ScheduleCompile!Y456="On",1,IF(ISNUMBER(ScheduleCompile!Y456),ScheduleCompile!Y456/1,IF(ISTEXT(ScheduleCompile!Y456),IF(OR(ISNUMBER(FIND("5F",ScheduleCompile!Y456)),ISNUMBER(FIND("0F",ScheduleCompile!Y456)),ISNUMBER(FIND("8F",ScheduleCompile!Y456)),ISNUMBER(FIND("1F",ScheduleCompile!Y456)),ISNUMBER(FIND("2F",ScheduleCompile!Y456)),ISNUMBER(FIND("3F",ScheduleCompile!Y456)),ISNUMBER(FIND("6F",ScheduleCompile!Y456)),ISNUMBER(FIND("7F",ScheduleCompile!Y456)),ISNUMBER(FIND("9F",ScheduleCompile!Y456)),ISNUMBER(FIND("4F",ScheduleCompile!Y456))),VALUE(LEFT(ScheduleCompile!Y456,FIND("F",ScheduleCompile!Y456)-1)),ScheduleCompile!Y456)))))),"",IF(ScheduleCompile!Y456="Off",0,IF(ScheduleCompile!Y456="On",1,IF(ISNUMBER(ScheduleCompile!Y456),ScheduleCompile!Y456/1,IF(ISTEXT(ScheduleCompile!Y456),IF(OR(ISNUMBER(FIND("5F",ScheduleCompile!Y456)),ISNUMBER(FIND("0F",ScheduleCompile!Y456)),ISNUMBER(FIND("8F",ScheduleCompile!Y456)),ISNUMBER(FIND("1F",ScheduleCompile!Y456)),ISNUMBER(FIND("2F",ScheduleCompile!Y456)),ISNUMBER(FIND("3F",ScheduleCompile!Y456)),ISNUMBER(FIND("6F",ScheduleCompile!Y456)),ISNUMBER(FIND("7F",ScheduleCompile!Y456)),ISNUMBER(FIND("9F",ScheduleCompile!Y456)),ISNUMBER(FIND("4F",ScheduleCompile!Y456))),VALUE(LEFT(ScheduleCompile!Y456,FIND("F",ScheduleCompile!Y456)-1)),ScheduleCompile!Y456)))))))</f>
        <v>0.05</v>
      </c>
    </row>
    <row r="464" spans="1:30" x14ac:dyDescent="0.25">
      <c r="A464" t="str">
        <f t="shared" si="31"/>
        <v>SchDay "SchoolLightsSun"  Type = "Fraction" Hr = (0.05, 0.05, 0.05, 0.05, 0.05, 0.05, 0.05, 0.05, 0.05, 0.05, 0.05, 0.05, 0.05, 0.05, 0.05, 0.05, 0.05, 0.05, 0.05, 0.05, 0.05, 0.05, 0.05, 0.05) ..</v>
      </c>
      <c r="B464" s="1" t="s">
        <v>623</v>
      </c>
      <c r="C464" t="str">
        <f t="shared" si="32"/>
        <v xml:space="preserve">SchDay "SchoolLightsSun"  Type = "Fraction" Hr = </v>
      </c>
      <c r="D464" t="str">
        <f t="shared" si="33"/>
        <v>(0.05, 0.05, 0.05, 0.05, 0.05, 0.05, 0.05, 0.05, 0.05, 0.05, 0.05, 0.05, 0.05, 0.05, 0.05, 0.05, 0.05, 0.05, 0.05, 0.05, 0.05, 0.05, 0.05, 0.05) ..</v>
      </c>
      <c r="E464" s="30" t="str">
        <f>ScheduleCompile!A457</f>
        <v>SchoolLightsSun</v>
      </c>
      <c r="F464" t="str">
        <f t="shared" si="34"/>
        <v>Fraction</v>
      </c>
      <c r="G464" s="1">
        <f>IF(AND(ISERROR(IF(ScheduleCompile!B457="Off",0,IF(ScheduleCompile!B457="On",1,IF(ISNUMBER(ScheduleCompile!B457),ScheduleCompile!B457/1,IF(ISTEXT(ScheduleCompile!B457),IF(OR(ISNUMBER(FIND("5F",ScheduleCompile!B457)),ISNUMBER(FIND("0F",ScheduleCompile!B457)),ISNUMBER(FIND("8F",ScheduleCompile!B457)),ISNUMBER(FIND("1F",ScheduleCompile!B457)),ISNUMBER(FIND("2F",ScheduleCompile!B457)),ISNUMBER(FIND("3F",ScheduleCompile!B457)),ISNUMBER(FIND("6F",ScheduleCompile!B457)),ISNUMBER(FIND("7F",ScheduleCompile!B457)),ISNUMBER(FIND("9F",ScheduleCompile!B457)),ISNUMBER(FIND("4F",ScheduleCompile!B457))),VALUE(LEFT(ScheduleCompile!B457,FIND("F",ScheduleCompile!B457)-1)),ScheduleCompile!B457)))))),ISTEXT(ScheduleCompile!#REF!)),"ENDTABLE",IF(ISERROR(IF(ScheduleCompile!B457="Off",0,IF(ScheduleCompile!B457="On",1,IF(ISNUMBER(ScheduleCompile!B457),ScheduleCompile!B457/1,IF(ISTEXT(ScheduleCompile!B457),IF(OR(ISNUMBER(FIND("5F",ScheduleCompile!B457)),ISNUMBER(FIND("0F",ScheduleCompile!B457)),ISNUMBER(FIND("8F",ScheduleCompile!B457)),ISNUMBER(FIND("1F",ScheduleCompile!B457)),ISNUMBER(FIND("2F",ScheduleCompile!B457)),ISNUMBER(FIND("3F",ScheduleCompile!B457)),ISNUMBER(FIND("6F",ScheduleCompile!B457)),ISNUMBER(FIND("7F",ScheduleCompile!B457)),ISNUMBER(FIND("9F",ScheduleCompile!B457)),ISNUMBER(FIND("4F",ScheduleCompile!B457))),VALUE(LEFT(ScheduleCompile!B457,FIND("F",ScheduleCompile!B457)-1)),ScheduleCompile!B457)))))),"",IF(ScheduleCompile!B457="Off",0,IF(ScheduleCompile!B457="On",1,IF(ISNUMBER(ScheduleCompile!B457),ScheduleCompile!B457/1,IF(ISTEXT(ScheduleCompile!B457),IF(OR(ISNUMBER(FIND("5F",ScheduleCompile!B457)),ISNUMBER(FIND("0F",ScheduleCompile!B457)),ISNUMBER(FIND("8F",ScheduleCompile!B457)),ISNUMBER(FIND("1F",ScheduleCompile!B457)),ISNUMBER(FIND("2F",ScheduleCompile!B457)),ISNUMBER(FIND("3F",ScheduleCompile!B457)),ISNUMBER(FIND("6F",ScheduleCompile!B457)),ISNUMBER(FIND("7F",ScheduleCompile!B457)),ISNUMBER(FIND("9F",ScheduleCompile!B457)),ISNUMBER(FIND("4F",ScheduleCompile!B457))),VALUE(LEFT(ScheduleCompile!B457,FIND("F",ScheduleCompile!B457)-1)),ScheduleCompile!B457)))))))</f>
        <v>0.05</v>
      </c>
      <c r="H464" s="1">
        <f>IF(AND(ISERROR(IF(ScheduleCompile!C457="Off",0,IF(ScheduleCompile!C457="On",1,IF(ISNUMBER(ScheduleCompile!C457),ScheduleCompile!C457/1,IF(ISTEXT(ScheduleCompile!C457),IF(OR(ISNUMBER(FIND("5F",ScheduleCompile!C457)),ISNUMBER(FIND("0F",ScheduleCompile!C457)),ISNUMBER(FIND("8F",ScheduleCompile!C457)),ISNUMBER(FIND("1F",ScheduleCompile!C457)),ISNUMBER(FIND("2F",ScheduleCompile!C457)),ISNUMBER(FIND("3F",ScheduleCompile!C457)),ISNUMBER(FIND("6F",ScheduleCompile!C457)),ISNUMBER(FIND("7F",ScheduleCompile!C457)),ISNUMBER(FIND("9F",ScheduleCompile!C457)),ISNUMBER(FIND("4F",ScheduleCompile!C457))),VALUE(LEFT(ScheduleCompile!C457,FIND("F",ScheduleCompile!C457)-1)),ScheduleCompile!C457)))))),ISTEXT(ScheduleCompile!#REF!)),"ENDTABLE",IF(ISERROR(IF(ScheduleCompile!C457="Off",0,IF(ScheduleCompile!C457="On",1,IF(ISNUMBER(ScheduleCompile!C457),ScheduleCompile!C457/1,IF(ISTEXT(ScheduleCompile!C457),IF(OR(ISNUMBER(FIND("5F",ScheduleCompile!C457)),ISNUMBER(FIND("0F",ScheduleCompile!C457)),ISNUMBER(FIND("8F",ScheduleCompile!C457)),ISNUMBER(FIND("1F",ScheduleCompile!C457)),ISNUMBER(FIND("2F",ScheduleCompile!C457)),ISNUMBER(FIND("3F",ScheduleCompile!C457)),ISNUMBER(FIND("6F",ScheduleCompile!C457)),ISNUMBER(FIND("7F",ScheduleCompile!C457)),ISNUMBER(FIND("9F",ScheduleCompile!C457)),ISNUMBER(FIND("4F",ScheduleCompile!C457))),VALUE(LEFT(ScheduleCompile!C457,FIND("F",ScheduleCompile!C457)-1)),ScheduleCompile!C457)))))),"",IF(ScheduleCompile!C457="Off",0,IF(ScheduleCompile!C457="On",1,IF(ISNUMBER(ScheduleCompile!C457),ScheduleCompile!C457/1,IF(ISTEXT(ScheduleCompile!C457),IF(OR(ISNUMBER(FIND("5F",ScheduleCompile!C457)),ISNUMBER(FIND("0F",ScheduleCompile!C457)),ISNUMBER(FIND("8F",ScheduleCompile!C457)),ISNUMBER(FIND("1F",ScheduleCompile!C457)),ISNUMBER(FIND("2F",ScheduleCompile!C457)),ISNUMBER(FIND("3F",ScheduleCompile!C457)),ISNUMBER(FIND("6F",ScheduleCompile!C457)),ISNUMBER(FIND("7F",ScheduleCompile!C457)),ISNUMBER(FIND("9F",ScheduleCompile!C457)),ISNUMBER(FIND("4F",ScheduleCompile!C457))),VALUE(LEFT(ScheduleCompile!C457,FIND("F",ScheduleCompile!C457)-1)),ScheduleCompile!C457)))))))</f>
        <v>0.05</v>
      </c>
      <c r="I464" s="1">
        <f>IF(AND(ISERROR(IF(ScheduleCompile!D457="Off",0,IF(ScheduleCompile!D457="On",1,IF(ISNUMBER(ScheduleCompile!D457),ScheduleCompile!D457/1,IF(ISTEXT(ScheduleCompile!D457),IF(OR(ISNUMBER(FIND("5F",ScheduleCompile!D457)),ISNUMBER(FIND("0F",ScheduleCompile!D457)),ISNUMBER(FIND("8F",ScheduleCompile!D457)),ISNUMBER(FIND("1F",ScheduleCompile!D457)),ISNUMBER(FIND("2F",ScheduleCompile!D457)),ISNUMBER(FIND("3F",ScheduleCompile!D457)),ISNUMBER(FIND("6F",ScheduleCompile!D457)),ISNUMBER(FIND("7F",ScheduleCompile!D457)),ISNUMBER(FIND("9F",ScheduleCompile!D457)),ISNUMBER(FIND("4F",ScheduleCompile!D457))),VALUE(LEFT(ScheduleCompile!D457,FIND("F",ScheduleCompile!D457)-1)),ScheduleCompile!D457)))))),ISTEXT(ScheduleCompile!#REF!)),"ENDTABLE",IF(ISERROR(IF(ScheduleCompile!D457="Off",0,IF(ScheduleCompile!D457="On",1,IF(ISNUMBER(ScheduleCompile!D457),ScheduleCompile!D457/1,IF(ISTEXT(ScheduleCompile!D457),IF(OR(ISNUMBER(FIND("5F",ScheduleCompile!D457)),ISNUMBER(FIND("0F",ScheduleCompile!D457)),ISNUMBER(FIND("8F",ScheduleCompile!D457)),ISNUMBER(FIND("1F",ScheduleCompile!D457)),ISNUMBER(FIND("2F",ScheduleCompile!D457)),ISNUMBER(FIND("3F",ScheduleCompile!D457)),ISNUMBER(FIND("6F",ScheduleCompile!D457)),ISNUMBER(FIND("7F",ScheduleCompile!D457)),ISNUMBER(FIND("9F",ScheduleCompile!D457)),ISNUMBER(FIND("4F",ScheduleCompile!D457))),VALUE(LEFT(ScheduleCompile!D457,FIND("F",ScheduleCompile!D457)-1)),ScheduleCompile!D457)))))),"",IF(ScheduleCompile!D457="Off",0,IF(ScheduleCompile!D457="On",1,IF(ISNUMBER(ScheduleCompile!D457),ScheduleCompile!D457/1,IF(ISTEXT(ScheduleCompile!D457),IF(OR(ISNUMBER(FIND("5F",ScheduleCompile!D457)),ISNUMBER(FIND("0F",ScheduleCompile!D457)),ISNUMBER(FIND("8F",ScheduleCompile!D457)),ISNUMBER(FIND("1F",ScheduleCompile!D457)),ISNUMBER(FIND("2F",ScheduleCompile!D457)),ISNUMBER(FIND("3F",ScheduleCompile!D457)),ISNUMBER(FIND("6F",ScheduleCompile!D457)),ISNUMBER(FIND("7F",ScheduleCompile!D457)),ISNUMBER(FIND("9F",ScheduleCompile!D457)),ISNUMBER(FIND("4F",ScheduleCompile!D457))),VALUE(LEFT(ScheduleCompile!D457,FIND("F",ScheduleCompile!D457)-1)),ScheduleCompile!D457)))))))</f>
        <v>0.05</v>
      </c>
      <c r="J464" s="1">
        <f>IF(AND(ISERROR(IF(ScheduleCompile!E457="Off",0,IF(ScheduleCompile!E457="On",1,IF(ISNUMBER(ScheduleCompile!E457),ScheduleCompile!E457/1,IF(ISTEXT(ScheduleCompile!E457),IF(OR(ISNUMBER(FIND("5F",ScheduleCompile!E457)),ISNUMBER(FIND("0F",ScheduleCompile!E457)),ISNUMBER(FIND("8F",ScheduleCompile!E457)),ISNUMBER(FIND("1F",ScheduleCompile!E457)),ISNUMBER(FIND("2F",ScheduleCompile!E457)),ISNUMBER(FIND("3F",ScheduleCompile!E457)),ISNUMBER(FIND("6F",ScheduleCompile!E457)),ISNUMBER(FIND("7F",ScheduleCompile!E457)),ISNUMBER(FIND("9F",ScheduleCompile!E457)),ISNUMBER(FIND("4F",ScheduleCompile!E457))),VALUE(LEFT(ScheduleCompile!E457,FIND("F",ScheduleCompile!E457)-1)),ScheduleCompile!E457)))))),ISTEXT(ScheduleCompile!#REF!)),"ENDTABLE",IF(ISERROR(IF(ScheduleCompile!E457="Off",0,IF(ScheduleCompile!E457="On",1,IF(ISNUMBER(ScheduleCompile!E457),ScheduleCompile!E457/1,IF(ISTEXT(ScheduleCompile!E457),IF(OR(ISNUMBER(FIND("5F",ScheduleCompile!E457)),ISNUMBER(FIND("0F",ScheduleCompile!E457)),ISNUMBER(FIND("8F",ScheduleCompile!E457)),ISNUMBER(FIND("1F",ScheduleCompile!E457)),ISNUMBER(FIND("2F",ScheduleCompile!E457)),ISNUMBER(FIND("3F",ScheduleCompile!E457)),ISNUMBER(FIND("6F",ScheduleCompile!E457)),ISNUMBER(FIND("7F",ScheduleCompile!E457)),ISNUMBER(FIND("9F",ScheduleCompile!E457)),ISNUMBER(FIND("4F",ScheduleCompile!E457))),VALUE(LEFT(ScheduleCompile!E457,FIND("F",ScheduleCompile!E457)-1)),ScheduleCompile!E457)))))),"",IF(ScheduleCompile!E457="Off",0,IF(ScheduleCompile!E457="On",1,IF(ISNUMBER(ScheduleCompile!E457),ScheduleCompile!E457/1,IF(ISTEXT(ScheduleCompile!E457),IF(OR(ISNUMBER(FIND("5F",ScheduleCompile!E457)),ISNUMBER(FIND("0F",ScheduleCompile!E457)),ISNUMBER(FIND("8F",ScheduleCompile!E457)),ISNUMBER(FIND("1F",ScheduleCompile!E457)),ISNUMBER(FIND("2F",ScheduleCompile!E457)),ISNUMBER(FIND("3F",ScheduleCompile!E457)),ISNUMBER(FIND("6F",ScheduleCompile!E457)),ISNUMBER(FIND("7F",ScheduleCompile!E457)),ISNUMBER(FIND("9F",ScheduleCompile!E457)),ISNUMBER(FIND("4F",ScheduleCompile!E457))),VALUE(LEFT(ScheduleCompile!E457,FIND("F",ScheduleCompile!E457)-1)),ScheduleCompile!E457)))))))</f>
        <v>0.05</v>
      </c>
      <c r="K464" s="1">
        <f>IF(AND(ISERROR(IF(ScheduleCompile!F457="Off",0,IF(ScheduleCompile!F457="On",1,IF(ISNUMBER(ScheduleCompile!F457),ScheduleCompile!F457/1,IF(ISTEXT(ScheduleCompile!F457),IF(OR(ISNUMBER(FIND("5F",ScheduleCompile!F457)),ISNUMBER(FIND("0F",ScheduleCompile!F457)),ISNUMBER(FIND("8F",ScheduleCompile!F457)),ISNUMBER(FIND("1F",ScheduleCompile!F457)),ISNUMBER(FIND("2F",ScheduleCompile!F457)),ISNUMBER(FIND("3F",ScheduleCompile!F457)),ISNUMBER(FIND("6F",ScheduleCompile!F457)),ISNUMBER(FIND("7F",ScheduleCompile!F457)),ISNUMBER(FIND("9F",ScheduleCompile!F457)),ISNUMBER(FIND("4F",ScheduleCompile!F457))),VALUE(LEFT(ScheduleCompile!F457,FIND("F",ScheduleCompile!F457)-1)),ScheduleCompile!F457)))))),ISTEXT(ScheduleCompile!#REF!)),"ENDTABLE",IF(ISERROR(IF(ScheduleCompile!F457="Off",0,IF(ScheduleCompile!F457="On",1,IF(ISNUMBER(ScheduleCompile!F457),ScheduleCompile!F457/1,IF(ISTEXT(ScheduleCompile!F457),IF(OR(ISNUMBER(FIND("5F",ScheduleCompile!F457)),ISNUMBER(FIND("0F",ScheduleCompile!F457)),ISNUMBER(FIND("8F",ScheduleCompile!F457)),ISNUMBER(FIND("1F",ScheduleCompile!F457)),ISNUMBER(FIND("2F",ScheduleCompile!F457)),ISNUMBER(FIND("3F",ScheduleCompile!F457)),ISNUMBER(FIND("6F",ScheduleCompile!F457)),ISNUMBER(FIND("7F",ScheduleCompile!F457)),ISNUMBER(FIND("9F",ScheduleCompile!F457)),ISNUMBER(FIND("4F",ScheduleCompile!F457))),VALUE(LEFT(ScheduleCompile!F457,FIND("F",ScheduleCompile!F457)-1)),ScheduleCompile!F457)))))),"",IF(ScheduleCompile!F457="Off",0,IF(ScheduleCompile!F457="On",1,IF(ISNUMBER(ScheduleCompile!F457),ScheduleCompile!F457/1,IF(ISTEXT(ScheduleCompile!F457),IF(OR(ISNUMBER(FIND("5F",ScheduleCompile!F457)),ISNUMBER(FIND("0F",ScheduleCompile!F457)),ISNUMBER(FIND("8F",ScheduleCompile!F457)),ISNUMBER(FIND("1F",ScheduleCompile!F457)),ISNUMBER(FIND("2F",ScheduleCompile!F457)),ISNUMBER(FIND("3F",ScheduleCompile!F457)),ISNUMBER(FIND("6F",ScheduleCompile!F457)),ISNUMBER(FIND("7F",ScheduleCompile!F457)),ISNUMBER(FIND("9F",ScheduleCompile!F457)),ISNUMBER(FIND("4F",ScheduleCompile!F457))),VALUE(LEFT(ScheduleCompile!F457,FIND("F",ScheduleCompile!F457)-1)),ScheduleCompile!F457)))))))</f>
        <v>0.05</v>
      </c>
      <c r="L464" s="1">
        <f>IF(AND(ISERROR(IF(ScheduleCompile!G457="Off",0,IF(ScheduleCompile!G457="On",1,IF(ISNUMBER(ScheduleCompile!G457),ScheduleCompile!G457/1,IF(ISTEXT(ScheduleCompile!G457),IF(OR(ISNUMBER(FIND("5F",ScheduleCompile!G457)),ISNUMBER(FIND("0F",ScheduleCompile!G457)),ISNUMBER(FIND("8F",ScheduleCompile!G457)),ISNUMBER(FIND("1F",ScheduleCompile!G457)),ISNUMBER(FIND("2F",ScheduleCompile!G457)),ISNUMBER(FIND("3F",ScheduleCompile!G457)),ISNUMBER(FIND("6F",ScheduleCompile!G457)),ISNUMBER(FIND("7F",ScheduleCompile!G457)),ISNUMBER(FIND("9F",ScheduleCompile!G457)),ISNUMBER(FIND("4F",ScheduleCompile!G457))),VALUE(LEFT(ScheduleCompile!G457,FIND("F",ScheduleCompile!G457)-1)),ScheduleCompile!G457)))))),ISTEXT(ScheduleCompile!#REF!)),"ENDTABLE",IF(ISERROR(IF(ScheduleCompile!G457="Off",0,IF(ScheduleCompile!G457="On",1,IF(ISNUMBER(ScheduleCompile!G457),ScheduleCompile!G457/1,IF(ISTEXT(ScheduleCompile!G457),IF(OR(ISNUMBER(FIND("5F",ScheduleCompile!G457)),ISNUMBER(FIND("0F",ScheduleCompile!G457)),ISNUMBER(FIND("8F",ScheduleCompile!G457)),ISNUMBER(FIND("1F",ScheduleCompile!G457)),ISNUMBER(FIND("2F",ScheduleCompile!G457)),ISNUMBER(FIND("3F",ScheduleCompile!G457)),ISNUMBER(FIND("6F",ScheduleCompile!G457)),ISNUMBER(FIND("7F",ScheduleCompile!G457)),ISNUMBER(FIND("9F",ScheduleCompile!G457)),ISNUMBER(FIND("4F",ScheduleCompile!G457))),VALUE(LEFT(ScheduleCompile!G457,FIND("F",ScheduleCompile!G457)-1)),ScheduleCompile!G457)))))),"",IF(ScheduleCompile!G457="Off",0,IF(ScheduleCompile!G457="On",1,IF(ISNUMBER(ScheduleCompile!G457),ScheduleCompile!G457/1,IF(ISTEXT(ScheduleCompile!G457),IF(OR(ISNUMBER(FIND("5F",ScheduleCompile!G457)),ISNUMBER(FIND("0F",ScheduleCompile!G457)),ISNUMBER(FIND("8F",ScheduleCompile!G457)),ISNUMBER(FIND("1F",ScheduleCompile!G457)),ISNUMBER(FIND("2F",ScheduleCompile!G457)),ISNUMBER(FIND("3F",ScheduleCompile!G457)),ISNUMBER(FIND("6F",ScheduleCompile!G457)),ISNUMBER(FIND("7F",ScheduleCompile!G457)),ISNUMBER(FIND("9F",ScheduleCompile!G457)),ISNUMBER(FIND("4F",ScheduleCompile!G457))),VALUE(LEFT(ScheduleCompile!G457,FIND("F",ScheduleCompile!G457)-1)),ScheduleCompile!G457)))))))</f>
        <v>0.05</v>
      </c>
      <c r="M464" s="1">
        <f>IF(AND(ISERROR(IF(ScheduleCompile!H457="Off",0,IF(ScheduleCompile!H457="On",1,IF(ISNUMBER(ScheduleCompile!H457),ScheduleCompile!H457/1,IF(ISTEXT(ScheduleCompile!H457),IF(OR(ISNUMBER(FIND("5F",ScheduleCompile!H457)),ISNUMBER(FIND("0F",ScheduleCompile!H457)),ISNUMBER(FIND("8F",ScheduleCompile!H457)),ISNUMBER(FIND("1F",ScheduleCompile!H457)),ISNUMBER(FIND("2F",ScheduleCompile!H457)),ISNUMBER(FIND("3F",ScheduleCompile!H457)),ISNUMBER(FIND("6F",ScheduleCompile!H457)),ISNUMBER(FIND("7F",ScheduleCompile!H457)),ISNUMBER(FIND("9F",ScheduleCompile!H457)),ISNUMBER(FIND("4F",ScheduleCompile!H457))),VALUE(LEFT(ScheduleCompile!H457,FIND("F",ScheduleCompile!H457)-1)),ScheduleCompile!H457)))))),ISTEXT(ScheduleCompile!#REF!)),"ENDTABLE",IF(ISERROR(IF(ScheduleCompile!H457="Off",0,IF(ScheduleCompile!H457="On",1,IF(ISNUMBER(ScheduleCompile!H457),ScheduleCompile!H457/1,IF(ISTEXT(ScheduleCompile!H457),IF(OR(ISNUMBER(FIND("5F",ScheduleCompile!H457)),ISNUMBER(FIND("0F",ScheduleCompile!H457)),ISNUMBER(FIND("8F",ScheduleCompile!H457)),ISNUMBER(FIND("1F",ScheduleCompile!H457)),ISNUMBER(FIND("2F",ScheduleCompile!H457)),ISNUMBER(FIND("3F",ScheduleCompile!H457)),ISNUMBER(FIND("6F",ScheduleCompile!H457)),ISNUMBER(FIND("7F",ScheduleCompile!H457)),ISNUMBER(FIND("9F",ScheduleCompile!H457)),ISNUMBER(FIND("4F",ScheduleCompile!H457))),VALUE(LEFT(ScheduleCompile!H457,FIND("F",ScheduleCompile!H457)-1)),ScheduleCompile!H457)))))),"",IF(ScheduleCompile!H457="Off",0,IF(ScheduleCompile!H457="On",1,IF(ISNUMBER(ScheduleCompile!H457),ScheduleCompile!H457/1,IF(ISTEXT(ScheduleCompile!H457),IF(OR(ISNUMBER(FIND("5F",ScheduleCompile!H457)),ISNUMBER(FIND("0F",ScheduleCompile!H457)),ISNUMBER(FIND("8F",ScheduleCompile!H457)),ISNUMBER(FIND("1F",ScheduleCompile!H457)),ISNUMBER(FIND("2F",ScheduleCompile!H457)),ISNUMBER(FIND("3F",ScheduleCompile!H457)),ISNUMBER(FIND("6F",ScheduleCompile!H457)),ISNUMBER(FIND("7F",ScheduleCompile!H457)),ISNUMBER(FIND("9F",ScheduleCompile!H457)),ISNUMBER(FIND("4F",ScheduleCompile!H457))),VALUE(LEFT(ScheduleCompile!H457,FIND("F",ScheduleCompile!H457)-1)),ScheduleCompile!H457)))))))</f>
        <v>0.05</v>
      </c>
      <c r="N464" s="1">
        <f>IF(AND(ISERROR(IF(ScheduleCompile!I457="Off",0,IF(ScheduleCompile!I457="On",1,IF(ISNUMBER(ScheduleCompile!I457),ScheduleCompile!I457/1,IF(ISTEXT(ScheduleCompile!I457),IF(OR(ISNUMBER(FIND("5F",ScheduleCompile!I457)),ISNUMBER(FIND("0F",ScheduleCompile!I457)),ISNUMBER(FIND("8F",ScheduleCompile!I457)),ISNUMBER(FIND("1F",ScheduleCompile!I457)),ISNUMBER(FIND("2F",ScheduleCompile!I457)),ISNUMBER(FIND("3F",ScheduleCompile!I457)),ISNUMBER(FIND("6F",ScheduleCompile!I457)),ISNUMBER(FIND("7F",ScheduleCompile!I457)),ISNUMBER(FIND("9F",ScheduleCompile!I457)),ISNUMBER(FIND("4F",ScheduleCompile!I457))),VALUE(LEFT(ScheduleCompile!I457,FIND("F",ScheduleCompile!I457)-1)),ScheduleCompile!I457)))))),ISTEXT(ScheduleCompile!#REF!)),"ENDTABLE",IF(ISERROR(IF(ScheduleCompile!I457="Off",0,IF(ScheduleCompile!I457="On",1,IF(ISNUMBER(ScheduleCompile!I457),ScheduleCompile!I457/1,IF(ISTEXT(ScheduleCompile!I457),IF(OR(ISNUMBER(FIND("5F",ScheduleCompile!I457)),ISNUMBER(FIND("0F",ScheduleCompile!I457)),ISNUMBER(FIND("8F",ScheduleCompile!I457)),ISNUMBER(FIND("1F",ScheduleCompile!I457)),ISNUMBER(FIND("2F",ScheduleCompile!I457)),ISNUMBER(FIND("3F",ScheduleCompile!I457)),ISNUMBER(FIND("6F",ScheduleCompile!I457)),ISNUMBER(FIND("7F",ScheduleCompile!I457)),ISNUMBER(FIND("9F",ScheduleCompile!I457)),ISNUMBER(FIND("4F",ScheduleCompile!I457))),VALUE(LEFT(ScheduleCompile!I457,FIND("F",ScheduleCompile!I457)-1)),ScheduleCompile!I457)))))),"",IF(ScheduleCompile!I457="Off",0,IF(ScheduleCompile!I457="On",1,IF(ISNUMBER(ScheduleCompile!I457),ScheduleCompile!I457/1,IF(ISTEXT(ScheduleCompile!I457),IF(OR(ISNUMBER(FIND("5F",ScheduleCompile!I457)),ISNUMBER(FIND("0F",ScheduleCompile!I457)),ISNUMBER(FIND("8F",ScheduleCompile!I457)),ISNUMBER(FIND("1F",ScheduleCompile!I457)),ISNUMBER(FIND("2F",ScheduleCompile!I457)),ISNUMBER(FIND("3F",ScheduleCompile!I457)),ISNUMBER(FIND("6F",ScheduleCompile!I457)),ISNUMBER(FIND("7F",ScheduleCompile!I457)),ISNUMBER(FIND("9F",ScheduleCompile!I457)),ISNUMBER(FIND("4F",ScheduleCompile!I457))),VALUE(LEFT(ScheduleCompile!I457,FIND("F",ScheduleCompile!I457)-1)),ScheduleCompile!I457)))))))</f>
        <v>0.05</v>
      </c>
      <c r="O464" s="1">
        <f>IF(AND(ISERROR(IF(ScheduleCompile!J457="Off",0,IF(ScheduleCompile!J457="On",1,IF(ISNUMBER(ScheduleCompile!J457),ScheduleCompile!J457/1,IF(ISTEXT(ScheduleCompile!J457),IF(OR(ISNUMBER(FIND("5F",ScheduleCompile!J457)),ISNUMBER(FIND("0F",ScheduleCompile!J457)),ISNUMBER(FIND("8F",ScheduleCompile!J457)),ISNUMBER(FIND("1F",ScheduleCompile!J457)),ISNUMBER(FIND("2F",ScheduleCompile!J457)),ISNUMBER(FIND("3F",ScheduleCompile!J457)),ISNUMBER(FIND("6F",ScheduleCompile!J457)),ISNUMBER(FIND("7F",ScheduleCompile!J457)),ISNUMBER(FIND("9F",ScheduleCompile!J457)),ISNUMBER(FIND("4F",ScheduleCompile!J457))),VALUE(LEFT(ScheduleCompile!J457,FIND("F",ScheduleCompile!J457)-1)),ScheduleCompile!J457)))))),ISTEXT(ScheduleCompile!#REF!)),"ENDTABLE",IF(ISERROR(IF(ScheduleCompile!J457="Off",0,IF(ScheduleCompile!J457="On",1,IF(ISNUMBER(ScheduleCompile!J457),ScheduleCompile!J457/1,IF(ISTEXT(ScheduleCompile!J457),IF(OR(ISNUMBER(FIND("5F",ScheduleCompile!J457)),ISNUMBER(FIND("0F",ScheduleCompile!J457)),ISNUMBER(FIND("8F",ScheduleCompile!J457)),ISNUMBER(FIND("1F",ScheduleCompile!J457)),ISNUMBER(FIND("2F",ScheduleCompile!J457)),ISNUMBER(FIND("3F",ScheduleCompile!J457)),ISNUMBER(FIND("6F",ScheduleCompile!J457)),ISNUMBER(FIND("7F",ScheduleCompile!J457)),ISNUMBER(FIND("9F",ScheduleCompile!J457)),ISNUMBER(FIND("4F",ScheduleCompile!J457))),VALUE(LEFT(ScheduleCompile!J457,FIND("F",ScheduleCompile!J457)-1)),ScheduleCompile!J457)))))),"",IF(ScheduleCompile!J457="Off",0,IF(ScheduleCompile!J457="On",1,IF(ISNUMBER(ScheduleCompile!J457),ScheduleCompile!J457/1,IF(ISTEXT(ScheduleCompile!J457),IF(OR(ISNUMBER(FIND("5F",ScheduleCompile!J457)),ISNUMBER(FIND("0F",ScheduleCompile!J457)),ISNUMBER(FIND("8F",ScheduleCompile!J457)),ISNUMBER(FIND("1F",ScheduleCompile!J457)),ISNUMBER(FIND("2F",ScheduleCompile!J457)),ISNUMBER(FIND("3F",ScheduleCompile!J457)),ISNUMBER(FIND("6F",ScheduleCompile!J457)),ISNUMBER(FIND("7F",ScheduleCompile!J457)),ISNUMBER(FIND("9F",ScheduleCompile!J457)),ISNUMBER(FIND("4F",ScheduleCompile!J457))),VALUE(LEFT(ScheduleCompile!J457,FIND("F",ScheduleCompile!J457)-1)),ScheduleCompile!J457)))))))</f>
        <v>0.05</v>
      </c>
      <c r="P464" s="1">
        <f>IF(AND(ISERROR(IF(ScheduleCompile!K457="Off",0,IF(ScheduleCompile!K457="On",1,IF(ISNUMBER(ScheduleCompile!K457),ScheduleCompile!K457/1,IF(ISTEXT(ScheduleCompile!K457),IF(OR(ISNUMBER(FIND("5F",ScheduleCompile!K457)),ISNUMBER(FIND("0F",ScheduleCompile!K457)),ISNUMBER(FIND("8F",ScheduleCompile!K457)),ISNUMBER(FIND("1F",ScheduleCompile!K457)),ISNUMBER(FIND("2F",ScheduleCompile!K457)),ISNUMBER(FIND("3F",ScheduleCompile!K457)),ISNUMBER(FIND("6F",ScheduleCompile!K457)),ISNUMBER(FIND("7F",ScheduleCompile!K457)),ISNUMBER(FIND("9F",ScheduleCompile!K457)),ISNUMBER(FIND("4F",ScheduleCompile!K457))),VALUE(LEFT(ScheduleCompile!K457,FIND("F",ScheduleCompile!K457)-1)),ScheduleCompile!K457)))))),ISTEXT(ScheduleCompile!#REF!)),"ENDTABLE",IF(ISERROR(IF(ScheduleCompile!K457="Off",0,IF(ScheduleCompile!K457="On",1,IF(ISNUMBER(ScheduleCompile!K457),ScheduleCompile!K457/1,IF(ISTEXT(ScheduleCompile!K457),IF(OR(ISNUMBER(FIND("5F",ScheduleCompile!K457)),ISNUMBER(FIND("0F",ScheduleCompile!K457)),ISNUMBER(FIND("8F",ScheduleCompile!K457)),ISNUMBER(FIND("1F",ScheduleCompile!K457)),ISNUMBER(FIND("2F",ScheduleCompile!K457)),ISNUMBER(FIND("3F",ScheduleCompile!K457)),ISNUMBER(FIND("6F",ScheduleCompile!K457)),ISNUMBER(FIND("7F",ScheduleCompile!K457)),ISNUMBER(FIND("9F",ScheduleCompile!K457)),ISNUMBER(FIND("4F",ScheduleCompile!K457))),VALUE(LEFT(ScheduleCompile!K457,FIND("F",ScheduleCompile!K457)-1)),ScheduleCompile!K457)))))),"",IF(ScheduleCompile!K457="Off",0,IF(ScheduleCompile!K457="On",1,IF(ISNUMBER(ScheduleCompile!K457),ScheduleCompile!K457/1,IF(ISTEXT(ScheduleCompile!K457),IF(OR(ISNUMBER(FIND("5F",ScheduleCompile!K457)),ISNUMBER(FIND("0F",ScheduleCompile!K457)),ISNUMBER(FIND("8F",ScheduleCompile!K457)),ISNUMBER(FIND("1F",ScheduleCompile!K457)),ISNUMBER(FIND("2F",ScheduleCompile!K457)),ISNUMBER(FIND("3F",ScheduleCompile!K457)),ISNUMBER(FIND("6F",ScheduleCompile!K457)),ISNUMBER(FIND("7F",ScheduleCompile!K457)),ISNUMBER(FIND("9F",ScheduleCompile!K457)),ISNUMBER(FIND("4F",ScheduleCompile!K457))),VALUE(LEFT(ScheduleCompile!K457,FIND("F",ScheduleCompile!K457)-1)),ScheduleCompile!K457)))))))</f>
        <v>0.05</v>
      </c>
      <c r="Q464" s="1">
        <f>IF(AND(ISERROR(IF(ScheduleCompile!L457="Off",0,IF(ScheduleCompile!L457="On",1,IF(ISNUMBER(ScheduleCompile!L457),ScheduleCompile!L457/1,IF(ISTEXT(ScheduleCompile!L457),IF(OR(ISNUMBER(FIND("5F",ScheduleCompile!L457)),ISNUMBER(FIND("0F",ScheduleCompile!L457)),ISNUMBER(FIND("8F",ScheduleCompile!L457)),ISNUMBER(FIND("1F",ScheduleCompile!L457)),ISNUMBER(FIND("2F",ScheduleCompile!L457)),ISNUMBER(FIND("3F",ScheduleCompile!L457)),ISNUMBER(FIND("6F",ScheduleCompile!L457)),ISNUMBER(FIND("7F",ScheduleCompile!L457)),ISNUMBER(FIND("9F",ScheduleCompile!L457)),ISNUMBER(FIND("4F",ScheduleCompile!L457))),VALUE(LEFT(ScheduleCompile!L457,FIND("F",ScheduleCompile!L457)-1)),ScheduleCompile!L457)))))),ISTEXT(ScheduleCompile!#REF!)),"ENDTABLE",IF(ISERROR(IF(ScheduleCompile!L457="Off",0,IF(ScheduleCompile!L457="On",1,IF(ISNUMBER(ScheduleCompile!L457),ScheduleCompile!L457/1,IF(ISTEXT(ScheduleCompile!L457),IF(OR(ISNUMBER(FIND("5F",ScheduleCompile!L457)),ISNUMBER(FIND("0F",ScheduleCompile!L457)),ISNUMBER(FIND("8F",ScheduleCompile!L457)),ISNUMBER(FIND("1F",ScheduleCompile!L457)),ISNUMBER(FIND("2F",ScheduleCompile!L457)),ISNUMBER(FIND("3F",ScheduleCompile!L457)),ISNUMBER(FIND("6F",ScheduleCompile!L457)),ISNUMBER(FIND("7F",ScheduleCompile!L457)),ISNUMBER(FIND("9F",ScheduleCompile!L457)),ISNUMBER(FIND("4F",ScheduleCompile!L457))),VALUE(LEFT(ScheduleCompile!L457,FIND("F",ScheduleCompile!L457)-1)),ScheduleCompile!L457)))))),"",IF(ScheduleCompile!L457="Off",0,IF(ScheduleCompile!L457="On",1,IF(ISNUMBER(ScheduleCompile!L457),ScheduleCompile!L457/1,IF(ISTEXT(ScheduleCompile!L457),IF(OR(ISNUMBER(FIND("5F",ScheduleCompile!L457)),ISNUMBER(FIND("0F",ScheduleCompile!L457)),ISNUMBER(FIND("8F",ScheduleCompile!L457)),ISNUMBER(FIND("1F",ScheduleCompile!L457)),ISNUMBER(FIND("2F",ScheduleCompile!L457)),ISNUMBER(FIND("3F",ScheduleCompile!L457)),ISNUMBER(FIND("6F",ScheduleCompile!L457)),ISNUMBER(FIND("7F",ScheduleCompile!L457)),ISNUMBER(FIND("9F",ScheduleCompile!L457)),ISNUMBER(FIND("4F",ScheduleCompile!L457))),VALUE(LEFT(ScheduleCompile!L457,FIND("F",ScheduleCompile!L457)-1)),ScheduleCompile!L457)))))))</f>
        <v>0.05</v>
      </c>
      <c r="R464" s="1">
        <f>IF(AND(ISERROR(IF(ScheduleCompile!M457="Off",0,IF(ScheduleCompile!M457="On",1,IF(ISNUMBER(ScheduleCompile!M457),ScheduleCompile!M457/1,IF(ISTEXT(ScheduleCompile!M457),IF(OR(ISNUMBER(FIND("5F",ScheduleCompile!M457)),ISNUMBER(FIND("0F",ScheduleCompile!M457)),ISNUMBER(FIND("8F",ScheduleCompile!M457)),ISNUMBER(FIND("1F",ScheduleCompile!M457)),ISNUMBER(FIND("2F",ScheduleCompile!M457)),ISNUMBER(FIND("3F",ScheduleCompile!M457)),ISNUMBER(FIND("6F",ScheduleCompile!M457)),ISNUMBER(FIND("7F",ScheduleCompile!M457)),ISNUMBER(FIND("9F",ScheduleCompile!M457)),ISNUMBER(FIND("4F",ScheduleCompile!M457))),VALUE(LEFT(ScheduleCompile!M457,FIND("F",ScheduleCompile!M457)-1)),ScheduleCompile!M457)))))),ISTEXT(ScheduleCompile!#REF!)),"ENDTABLE",IF(ISERROR(IF(ScheduleCompile!M457="Off",0,IF(ScheduleCompile!M457="On",1,IF(ISNUMBER(ScheduleCompile!M457),ScheduleCompile!M457/1,IF(ISTEXT(ScheduleCompile!M457),IF(OR(ISNUMBER(FIND("5F",ScheduleCompile!M457)),ISNUMBER(FIND("0F",ScheduleCompile!M457)),ISNUMBER(FIND("8F",ScheduleCompile!M457)),ISNUMBER(FIND("1F",ScheduleCompile!M457)),ISNUMBER(FIND("2F",ScheduleCompile!M457)),ISNUMBER(FIND("3F",ScheduleCompile!M457)),ISNUMBER(FIND("6F",ScheduleCompile!M457)),ISNUMBER(FIND("7F",ScheduleCompile!M457)),ISNUMBER(FIND("9F",ScheduleCompile!M457)),ISNUMBER(FIND("4F",ScheduleCompile!M457))),VALUE(LEFT(ScheduleCompile!M457,FIND("F",ScheduleCompile!M457)-1)),ScheduleCompile!M457)))))),"",IF(ScheduleCompile!M457="Off",0,IF(ScheduleCompile!M457="On",1,IF(ISNUMBER(ScheduleCompile!M457),ScheduleCompile!M457/1,IF(ISTEXT(ScheduleCompile!M457),IF(OR(ISNUMBER(FIND("5F",ScheduleCompile!M457)),ISNUMBER(FIND("0F",ScheduleCompile!M457)),ISNUMBER(FIND("8F",ScheduleCompile!M457)),ISNUMBER(FIND("1F",ScheduleCompile!M457)),ISNUMBER(FIND("2F",ScheduleCompile!M457)),ISNUMBER(FIND("3F",ScheduleCompile!M457)),ISNUMBER(FIND("6F",ScheduleCompile!M457)),ISNUMBER(FIND("7F",ScheduleCompile!M457)),ISNUMBER(FIND("9F",ScheduleCompile!M457)),ISNUMBER(FIND("4F",ScheduleCompile!M457))),VALUE(LEFT(ScheduleCompile!M457,FIND("F",ScheduleCompile!M457)-1)),ScheduleCompile!M457)))))))</f>
        <v>0.05</v>
      </c>
      <c r="S464" s="1">
        <f>IF(AND(ISERROR(IF(ScheduleCompile!N457="Off",0,IF(ScheduleCompile!N457="On",1,IF(ISNUMBER(ScheduleCompile!N457),ScheduleCompile!N457/1,IF(ISTEXT(ScheduleCompile!N457),IF(OR(ISNUMBER(FIND("5F",ScheduleCompile!N457)),ISNUMBER(FIND("0F",ScheduleCompile!N457)),ISNUMBER(FIND("8F",ScheduleCompile!N457)),ISNUMBER(FIND("1F",ScheduleCompile!N457)),ISNUMBER(FIND("2F",ScheduleCompile!N457)),ISNUMBER(FIND("3F",ScheduleCompile!N457)),ISNUMBER(FIND("6F",ScheduleCompile!N457)),ISNUMBER(FIND("7F",ScheduleCompile!N457)),ISNUMBER(FIND("9F",ScheduleCompile!N457)),ISNUMBER(FIND("4F",ScheduleCompile!N457))),VALUE(LEFT(ScheduleCompile!N457,FIND("F",ScheduleCompile!N457)-1)),ScheduleCompile!N457)))))),ISTEXT(ScheduleCompile!#REF!)),"ENDTABLE",IF(ISERROR(IF(ScheduleCompile!N457="Off",0,IF(ScheduleCompile!N457="On",1,IF(ISNUMBER(ScheduleCompile!N457),ScheduleCompile!N457/1,IF(ISTEXT(ScheduleCompile!N457),IF(OR(ISNUMBER(FIND("5F",ScheduleCompile!N457)),ISNUMBER(FIND("0F",ScheduleCompile!N457)),ISNUMBER(FIND("8F",ScheduleCompile!N457)),ISNUMBER(FIND("1F",ScheduleCompile!N457)),ISNUMBER(FIND("2F",ScheduleCompile!N457)),ISNUMBER(FIND("3F",ScheduleCompile!N457)),ISNUMBER(FIND("6F",ScheduleCompile!N457)),ISNUMBER(FIND("7F",ScheduleCompile!N457)),ISNUMBER(FIND("9F",ScheduleCompile!N457)),ISNUMBER(FIND("4F",ScheduleCompile!N457))),VALUE(LEFT(ScheduleCompile!N457,FIND("F",ScheduleCompile!N457)-1)),ScheduleCompile!N457)))))),"",IF(ScheduleCompile!N457="Off",0,IF(ScheduleCompile!N457="On",1,IF(ISNUMBER(ScheduleCompile!N457),ScheduleCompile!N457/1,IF(ISTEXT(ScheduleCompile!N457),IF(OR(ISNUMBER(FIND("5F",ScheduleCompile!N457)),ISNUMBER(FIND("0F",ScheduleCompile!N457)),ISNUMBER(FIND("8F",ScheduleCompile!N457)),ISNUMBER(FIND("1F",ScheduleCompile!N457)),ISNUMBER(FIND("2F",ScheduleCompile!N457)),ISNUMBER(FIND("3F",ScheduleCompile!N457)),ISNUMBER(FIND("6F",ScheduleCompile!N457)),ISNUMBER(FIND("7F",ScheduleCompile!N457)),ISNUMBER(FIND("9F",ScheduleCompile!N457)),ISNUMBER(FIND("4F",ScheduleCompile!N457))),VALUE(LEFT(ScheduleCompile!N457,FIND("F",ScheduleCompile!N457)-1)),ScheduleCompile!N457)))))))</f>
        <v>0.05</v>
      </c>
      <c r="T464" s="1">
        <f>IF(AND(ISERROR(IF(ScheduleCompile!O457="Off",0,IF(ScheduleCompile!O457="On",1,IF(ISNUMBER(ScheduleCompile!O457),ScheduleCompile!O457/1,IF(ISTEXT(ScheduleCompile!O457),IF(OR(ISNUMBER(FIND("5F",ScheduleCompile!O457)),ISNUMBER(FIND("0F",ScheduleCompile!O457)),ISNUMBER(FIND("8F",ScheduleCompile!O457)),ISNUMBER(FIND("1F",ScheduleCompile!O457)),ISNUMBER(FIND("2F",ScheduleCompile!O457)),ISNUMBER(FIND("3F",ScheduleCompile!O457)),ISNUMBER(FIND("6F",ScheduleCompile!O457)),ISNUMBER(FIND("7F",ScheduleCompile!O457)),ISNUMBER(FIND("9F",ScheduleCompile!O457)),ISNUMBER(FIND("4F",ScheduleCompile!O457))),VALUE(LEFT(ScheduleCompile!O457,FIND("F",ScheduleCompile!O457)-1)),ScheduleCompile!O457)))))),ISTEXT(ScheduleCompile!#REF!)),"ENDTABLE",IF(ISERROR(IF(ScheduleCompile!O457="Off",0,IF(ScheduleCompile!O457="On",1,IF(ISNUMBER(ScheduleCompile!O457),ScheduleCompile!O457/1,IF(ISTEXT(ScheduleCompile!O457),IF(OR(ISNUMBER(FIND("5F",ScheduleCompile!O457)),ISNUMBER(FIND("0F",ScheduleCompile!O457)),ISNUMBER(FIND("8F",ScheduleCompile!O457)),ISNUMBER(FIND("1F",ScheduleCompile!O457)),ISNUMBER(FIND("2F",ScheduleCompile!O457)),ISNUMBER(FIND("3F",ScheduleCompile!O457)),ISNUMBER(FIND("6F",ScheduleCompile!O457)),ISNUMBER(FIND("7F",ScheduleCompile!O457)),ISNUMBER(FIND("9F",ScheduleCompile!O457)),ISNUMBER(FIND("4F",ScheduleCompile!O457))),VALUE(LEFT(ScheduleCompile!O457,FIND("F",ScheduleCompile!O457)-1)),ScheduleCompile!O457)))))),"",IF(ScheduleCompile!O457="Off",0,IF(ScheduleCompile!O457="On",1,IF(ISNUMBER(ScheduleCompile!O457),ScheduleCompile!O457/1,IF(ISTEXT(ScheduleCompile!O457),IF(OR(ISNUMBER(FIND("5F",ScheduleCompile!O457)),ISNUMBER(FIND("0F",ScheduleCompile!O457)),ISNUMBER(FIND("8F",ScheduleCompile!O457)),ISNUMBER(FIND("1F",ScheduleCompile!O457)),ISNUMBER(FIND("2F",ScheduleCompile!O457)),ISNUMBER(FIND("3F",ScheduleCompile!O457)),ISNUMBER(FIND("6F",ScheduleCompile!O457)),ISNUMBER(FIND("7F",ScheduleCompile!O457)),ISNUMBER(FIND("9F",ScheduleCompile!O457)),ISNUMBER(FIND("4F",ScheduleCompile!O457))),VALUE(LEFT(ScheduleCompile!O457,FIND("F",ScheduleCompile!O457)-1)),ScheduleCompile!O457)))))))</f>
        <v>0.05</v>
      </c>
      <c r="U464" s="1">
        <f>IF(AND(ISERROR(IF(ScheduleCompile!P457="Off",0,IF(ScheduleCompile!P457="On",1,IF(ISNUMBER(ScheduleCompile!P457),ScheduleCompile!P457/1,IF(ISTEXT(ScheduleCompile!P457),IF(OR(ISNUMBER(FIND("5F",ScheduleCompile!P457)),ISNUMBER(FIND("0F",ScheduleCompile!P457)),ISNUMBER(FIND("8F",ScheduleCompile!P457)),ISNUMBER(FIND("1F",ScheduleCompile!P457)),ISNUMBER(FIND("2F",ScheduleCompile!P457)),ISNUMBER(FIND("3F",ScheduleCompile!P457)),ISNUMBER(FIND("6F",ScheduleCompile!P457)),ISNUMBER(FIND("7F",ScheduleCompile!P457)),ISNUMBER(FIND("9F",ScheduleCompile!P457)),ISNUMBER(FIND("4F",ScheduleCompile!P457))),VALUE(LEFT(ScheduleCompile!P457,FIND("F",ScheduleCompile!P457)-1)),ScheduleCompile!P457)))))),ISTEXT(ScheduleCompile!#REF!)),"ENDTABLE",IF(ISERROR(IF(ScheduleCompile!P457="Off",0,IF(ScheduleCompile!P457="On",1,IF(ISNUMBER(ScheduleCompile!P457),ScheduleCompile!P457/1,IF(ISTEXT(ScheduleCompile!P457),IF(OR(ISNUMBER(FIND("5F",ScheduleCompile!P457)),ISNUMBER(FIND("0F",ScheduleCompile!P457)),ISNUMBER(FIND("8F",ScheduleCompile!P457)),ISNUMBER(FIND("1F",ScheduleCompile!P457)),ISNUMBER(FIND("2F",ScheduleCompile!P457)),ISNUMBER(FIND("3F",ScheduleCompile!P457)),ISNUMBER(FIND("6F",ScheduleCompile!P457)),ISNUMBER(FIND("7F",ScheduleCompile!P457)),ISNUMBER(FIND("9F",ScheduleCompile!P457)),ISNUMBER(FIND("4F",ScheduleCompile!P457))),VALUE(LEFT(ScheduleCompile!P457,FIND("F",ScheduleCompile!P457)-1)),ScheduleCompile!P457)))))),"",IF(ScheduleCompile!P457="Off",0,IF(ScheduleCompile!P457="On",1,IF(ISNUMBER(ScheduleCompile!P457),ScheduleCompile!P457/1,IF(ISTEXT(ScheduleCompile!P457),IF(OR(ISNUMBER(FIND("5F",ScheduleCompile!P457)),ISNUMBER(FIND("0F",ScheduleCompile!P457)),ISNUMBER(FIND("8F",ScheduleCompile!P457)),ISNUMBER(FIND("1F",ScheduleCompile!P457)),ISNUMBER(FIND("2F",ScheduleCompile!P457)),ISNUMBER(FIND("3F",ScheduleCompile!P457)),ISNUMBER(FIND("6F",ScheduleCompile!P457)),ISNUMBER(FIND("7F",ScheduleCompile!P457)),ISNUMBER(FIND("9F",ScheduleCompile!P457)),ISNUMBER(FIND("4F",ScheduleCompile!P457))),VALUE(LEFT(ScheduleCompile!P457,FIND("F",ScheduleCompile!P457)-1)),ScheduleCompile!P457)))))))</f>
        <v>0.05</v>
      </c>
      <c r="V464" s="1">
        <f>IF(AND(ISERROR(IF(ScheduleCompile!Q457="Off",0,IF(ScheduleCompile!Q457="On",1,IF(ISNUMBER(ScheduleCompile!Q457),ScheduleCompile!Q457/1,IF(ISTEXT(ScheduleCompile!Q457),IF(OR(ISNUMBER(FIND("5F",ScheduleCompile!Q457)),ISNUMBER(FIND("0F",ScheduleCompile!Q457)),ISNUMBER(FIND("8F",ScheduleCompile!Q457)),ISNUMBER(FIND("1F",ScheduleCompile!Q457)),ISNUMBER(FIND("2F",ScheduleCompile!Q457)),ISNUMBER(FIND("3F",ScheduleCompile!Q457)),ISNUMBER(FIND("6F",ScheduleCompile!Q457)),ISNUMBER(FIND("7F",ScheduleCompile!Q457)),ISNUMBER(FIND("9F",ScheduleCompile!Q457)),ISNUMBER(FIND("4F",ScheduleCompile!Q457))),VALUE(LEFT(ScheduleCompile!Q457,FIND("F",ScheduleCompile!Q457)-1)),ScheduleCompile!Q457)))))),ISTEXT(ScheduleCompile!#REF!)),"ENDTABLE",IF(ISERROR(IF(ScheduleCompile!Q457="Off",0,IF(ScheduleCompile!Q457="On",1,IF(ISNUMBER(ScheduleCompile!Q457),ScheduleCompile!Q457/1,IF(ISTEXT(ScheduleCompile!Q457),IF(OR(ISNUMBER(FIND("5F",ScheduleCompile!Q457)),ISNUMBER(FIND("0F",ScheduleCompile!Q457)),ISNUMBER(FIND("8F",ScheduleCompile!Q457)),ISNUMBER(FIND("1F",ScheduleCompile!Q457)),ISNUMBER(FIND("2F",ScheduleCompile!Q457)),ISNUMBER(FIND("3F",ScheduleCompile!Q457)),ISNUMBER(FIND("6F",ScheduleCompile!Q457)),ISNUMBER(FIND("7F",ScheduleCompile!Q457)),ISNUMBER(FIND("9F",ScheduleCompile!Q457)),ISNUMBER(FIND("4F",ScheduleCompile!Q457))),VALUE(LEFT(ScheduleCompile!Q457,FIND("F",ScheduleCompile!Q457)-1)),ScheduleCompile!Q457)))))),"",IF(ScheduleCompile!Q457="Off",0,IF(ScheduleCompile!Q457="On",1,IF(ISNUMBER(ScheduleCompile!Q457),ScheduleCompile!Q457/1,IF(ISTEXT(ScheduleCompile!Q457),IF(OR(ISNUMBER(FIND("5F",ScheduleCompile!Q457)),ISNUMBER(FIND("0F",ScheduleCompile!Q457)),ISNUMBER(FIND("8F",ScheduleCompile!Q457)),ISNUMBER(FIND("1F",ScheduleCompile!Q457)),ISNUMBER(FIND("2F",ScheduleCompile!Q457)),ISNUMBER(FIND("3F",ScheduleCompile!Q457)),ISNUMBER(FIND("6F",ScheduleCompile!Q457)),ISNUMBER(FIND("7F",ScheduleCompile!Q457)),ISNUMBER(FIND("9F",ScheduleCompile!Q457)),ISNUMBER(FIND("4F",ScheduleCompile!Q457))),VALUE(LEFT(ScheduleCompile!Q457,FIND("F",ScheduleCompile!Q457)-1)),ScheduleCompile!Q457)))))))</f>
        <v>0.05</v>
      </c>
      <c r="W464" s="1">
        <f>IF(AND(ISERROR(IF(ScheduleCompile!R457="Off",0,IF(ScheduleCompile!R457="On",1,IF(ISNUMBER(ScheduleCompile!R457),ScheduleCompile!R457/1,IF(ISTEXT(ScheduleCompile!R457),IF(OR(ISNUMBER(FIND("5F",ScheduleCompile!R457)),ISNUMBER(FIND("0F",ScheduleCompile!R457)),ISNUMBER(FIND("8F",ScheduleCompile!R457)),ISNUMBER(FIND("1F",ScheduleCompile!R457)),ISNUMBER(FIND("2F",ScheduleCompile!R457)),ISNUMBER(FIND("3F",ScheduleCompile!R457)),ISNUMBER(FIND("6F",ScheduleCompile!R457)),ISNUMBER(FIND("7F",ScheduleCompile!R457)),ISNUMBER(FIND("9F",ScheduleCompile!R457)),ISNUMBER(FIND("4F",ScheduleCompile!R457))),VALUE(LEFT(ScheduleCompile!R457,FIND("F",ScheduleCompile!R457)-1)),ScheduleCompile!R457)))))),ISTEXT(ScheduleCompile!#REF!)),"ENDTABLE",IF(ISERROR(IF(ScheduleCompile!R457="Off",0,IF(ScheduleCompile!R457="On",1,IF(ISNUMBER(ScheduleCompile!R457),ScheduleCompile!R457/1,IF(ISTEXT(ScheduleCompile!R457),IF(OR(ISNUMBER(FIND("5F",ScheduleCompile!R457)),ISNUMBER(FIND("0F",ScheduleCompile!R457)),ISNUMBER(FIND("8F",ScheduleCompile!R457)),ISNUMBER(FIND("1F",ScheduleCompile!R457)),ISNUMBER(FIND("2F",ScheduleCompile!R457)),ISNUMBER(FIND("3F",ScheduleCompile!R457)),ISNUMBER(FIND("6F",ScheduleCompile!R457)),ISNUMBER(FIND("7F",ScheduleCompile!R457)),ISNUMBER(FIND("9F",ScheduleCompile!R457)),ISNUMBER(FIND("4F",ScheduleCompile!R457))),VALUE(LEFT(ScheduleCompile!R457,FIND("F",ScheduleCompile!R457)-1)),ScheduleCompile!R457)))))),"",IF(ScheduleCompile!R457="Off",0,IF(ScheduleCompile!R457="On",1,IF(ISNUMBER(ScheduleCompile!R457),ScheduleCompile!R457/1,IF(ISTEXT(ScheduleCompile!R457),IF(OR(ISNUMBER(FIND("5F",ScheduleCompile!R457)),ISNUMBER(FIND("0F",ScheduleCompile!R457)),ISNUMBER(FIND("8F",ScheduleCompile!R457)),ISNUMBER(FIND("1F",ScheduleCompile!R457)),ISNUMBER(FIND("2F",ScheduleCompile!R457)),ISNUMBER(FIND("3F",ScheduleCompile!R457)),ISNUMBER(FIND("6F",ScheduleCompile!R457)),ISNUMBER(FIND("7F",ScheduleCompile!R457)),ISNUMBER(FIND("9F",ScheduleCompile!R457)),ISNUMBER(FIND("4F",ScheduleCompile!R457))),VALUE(LEFT(ScheduleCompile!R457,FIND("F",ScheduleCompile!R457)-1)),ScheduleCompile!R457)))))))</f>
        <v>0.05</v>
      </c>
      <c r="X464" s="1">
        <f>IF(AND(ISERROR(IF(ScheduleCompile!S457="Off",0,IF(ScheduleCompile!S457="On",1,IF(ISNUMBER(ScheduleCompile!S457),ScheduleCompile!S457/1,IF(ISTEXT(ScheduleCompile!S457),IF(OR(ISNUMBER(FIND("5F",ScheduleCompile!S457)),ISNUMBER(FIND("0F",ScheduleCompile!S457)),ISNUMBER(FIND("8F",ScheduleCompile!S457)),ISNUMBER(FIND("1F",ScheduleCompile!S457)),ISNUMBER(FIND("2F",ScheduleCompile!S457)),ISNUMBER(FIND("3F",ScheduleCompile!S457)),ISNUMBER(FIND("6F",ScheduleCompile!S457)),ISNUMBER(FIND("7F",ScheduleCompile!S457)),ISNUMBER(FIND("9F",ScheduleCompile!S457)),ISNUMBER(FIND("4F",ScheduleCompile!S457))),VALUE(LEFT(ScheduleCompile!S457,FIND("F",ScheduleCompile!S457)-1)),ScheduleCompile!S457)))))),ISTEXT(ScheduleCompile!#REF!)),"ENDTABLE",IF(ISERROR(IF(ScheduleCompile!S457="Off",0,IF(ScheduleCompile!S457="On",1,IF(ISNUMBER(ScheduleCompile!S457),ScheduleCompile!S457/1,IF(ISTEXT(ScheduleCompile!S457),IF(OR(ISNUMBER(FIND("5F",ScheduleCompile!S457)),ISNUMBER(FIND("0F",ScheduleCompile!S457)),ISNUMBER(FIND("8F",ScheduleCompile!S457)),ISNUMBER(FIND("1F",ScheduleCompile!S457)),ISNUMBER(FIND("2F",ScheduleCompile!S457)),ISNUMBER(FIND("3F",ScheduleCompile!S457)),ISNUMBER(FIND("6F",ScheduleCompile!S457)),ISNUMBER(FIND("7F",ScheduleCompile!S457)),ISNUMBER(FIND("9F",ScheduleCompile!S457)),ISNUMBER(FIND("4F",ScheduleCompile!S457))),VALUE(LEFT(ScheduleCompile!S457,FIND("F",ScheduleCompile!S457)-1)),ScheduleCompile!S457)))))),"",IF(ScheduleCompile!S457="Off",0,IF(ScheduleCompile!S457="On",1,IF(ISNUMBER(ScheduleCompile!S457),ScheduleCompile!S457/1,IF(ISTEXT(ScheduleCompile!S457),IF(OR(ISNUMBER(FIND("5F",ScheduleCompile!S457)),ISNUMBER(FIND("0F",ScheduleCompile!S457)),ISNUMBER(FIND("8F",ScheduleCompile!S457)),ISNUMBER(FIND("1F",ScheduleCompile!S457)),ISNUMBER(FIND("2F",ScheduleCompile!S457)),ISNUMBER(FIND("3F",ScheduleCompile!S457)),ISNUMBER(FIND("6F",ScheduleCompile!S457)),ISNUMBER(FIND("7F",ScheduleCompile!S457)),ISNUMBER(FIND("9F",ScheduleCompile!S457)),ISNUMBER(FIND("4F",ScheduleCompile!S457))),VALUE(LEFT(ScheduleCompile!S457,FIND("F",ScheduleCompile!S457)-1)),ScheduleCompile!S457)))))))</f>
        <v>0.05</v>
      </c>
      <c r="Y464" s="1">
        <f>IF(AND(ISERROR(IF(ScheduleCompile!T457="Off",0,IF(ScheduleCompile!T457="On",1,IF(ISNUMBER(ScheduleCompile!T457),ScheduleCompile!T457/1,IF(ISTEXT(ScheduleCompile!T457),IF(OR(ISNUMBER(FIND("5F",ScheduleCompile!T457)),ISNUMBER(FIND("0F",ScheduleCompile!T457)),ISNUMBER(FIND("8F",ScheduleCompile!T457)),ISNUMBER(FIND("1F",ScheduleCompile!T457)),ISNUMBER(FIND("2F",ScheduleCompile!T457)),ISNUMBER(FIND("3F",ScheduleCompile!T457)),ISNUMBER(FIND("6F",ScheduleCompile!T457)),ISNUMBER(FIND("7F",ScheduleCompile!T457)),ISNUMBER(FIND("9F",ScheduleCompile!T457)),ISNUMBER(FIND("4F",ScheduleCompile!T457))),VALUE(LEFT(ScheduleCompile!T457,FIND("F",ScheduleCompile!T457)-1)),ScheduleCompile!T457)))))),ISTEXT(ScheduleCompile!#REF!)),"ENDTABLE",IF(ISERROR(IF(ScheduleCompile!T457="Off",0,IF(ScheduleCompile!T457="On",1,IF(ISNUMBER(ScheduleCompile!T457),ScheduleCompile!T457/1,IF(ISTEXT(ScheduleCompile!T457),IF(OR(ISNUMBER(FIND("5F",ScheduleCompile!T457)),ISNUMBER(FIND("0F",ScheduleCompile!T457)),ISNUMBER(FIND("8F",ScheduleCompile!T457)),ISNUMBER(FIND("1F",ScheduleCompile!T457)),ISNUMBER(FIND("2F",ScheduleCompile!T457)),ISNUMBER(FIND("3F",ScheduleCompile!T457)),ISNUMBER(FIND("6F",ScheduleCompile!T457)),ISNUMBER(FIND("7F",ScheduleCompile!T457)),ISNUMBER(FIND("9F",ScheduleCompile!T457)),ISNUMBER(FIND("4F",ScheduleCompile!T457))),VALUE(LEFT(ScheduleCompile!T457,FIND("F",ScheduleCompile!T457)-1)),ScheduleCompile!T457)))))),"",IF(ScheduleCompile!T457="Off",0,IF(ScheduleCompile!T457="On",1,IF(ISNUMBER(ScheduleCompile!T457),ScheduleCompile!T457/1,IF(ISTEXT(ScheduleCompile!T457),IF(OR(ISNUMBER(FIND("5F",ScheduleCompile!T457)),ISNUMBER(FIND("0F",ScheduleCompile!T457)),ISNUMBER(FIND("8F",ScheduleCompile!T457)),ISNUMBER(FIND("1F",ScheduleCompile!T457)),ISNUMBER(FIND("2F",ScheduleCompile!T457)),ISNUMBER(FIND("3F",ScheduleCompile!T457)),ISNUMBER(FIND("6F",ScheduleCompile!T457)),ISNUMBER(FIND("7F",ScheduleCompile!T457)),ISNUMBER(FIND("9F",ScheduleCompile!T457)),ISNUMBER(FIND("4F",ScheduleCompile!T457))),VALUE(LEFT(ScheduleCompile!T457,FIND("F",ScheduleCompile!T457)-1)),ScheduleCompile!T457)))))))</f>
        <v>0.05</v>
      </c>
      <c r="Z464" s="1">
        <f>IF(AND(ISERROR(IF(ScheduleCompile!U457="Off",0,IF(ScheduleCompile!U457="On",1,IF(ISNUMBER(ScheduleCompile!U457),ScheduleCompile!U457/1,IF(ISTEXT(ScheduleCompile!U457),IF(OR(ISNUMBER(FIND("5F",ScheduleCompile!U457)),ISNUMBER(FIND("0F",ScheduleCompile!U457)),ISNUMBER(FIND("8F",ScheduleCompile!U457)),ISNUMBER(FIND("1F",ScheduleCompile!U457)),ISNUMBER(FIND("2F",ScheduleCompile!U457)),ISNUMBER(FIND("3F",ScheduleCompile!U457)),ISNUMBER(FIND("6F",ScheduleCompile!U457)),ISNUMBER(FIND("7F",ScheduleCompile!U457)),ISNUMBER(FIND("9F",ScheduleCompile!U457)),ISNUMBER(FIND("4F",ScheduleCompile!U457))),VALUE(LEFT(ScheduleCompile!U457,FIND("F",ScheduleCompile!U457)-1)),ScheduleCompile!U457)))))),ISTEXT(ScheduleCompile!#REF!)),"ENDTABLE",IF(ISERROR(IF(ScheduleCompile!U457="Off",0,IF(ScheduleCompile!U457="On",1,IF(ISNUMBER(ScheduleCompile!U457),ScheduleCompile!U457/1,IF(ISTEXT(ScheduleCompile!U457),IF(OR(ISNUMBER(FIND("5F",ScheduleCompile!U457)),ISNUMBER(FIND("0F",ScheduleCompile!U457)),ISNUMBER(FIND("8F",ScheduleCompile!U457)),ISNUMBER(FIND("1F",ScheduleCompile!U457)),ISNUMBER(FIND("2F",ScheduleCompile!U457)),ISNUMBER(FIND("3F",ScheduleCompile!U457)),ISNUMBER(FIND("6F",ScheduleCompile!U457)),ISNUMBER(FIND("7F",ScheduleCompile!U457)),ISNUMBER(FIND("9F",ScheduleCompile!U457)),ISNUMBER(FIND("4F",ScheduleCompile!U457))),VALUE(LEFT(ScheduleCompile!U457,FIND("F",ScheduleCompile!U457)-1)),ScheduleCompile!U457)))))),"",IF(ScheduleCompile!U457="Off",0,IF(ScheduleCompile!U457="On",1,IF(ISNUMBER(ScheduleCompile!U457),ScheduleCompile!U457/1,IF(ISTEXT(ScheduleCompile!U457),IF(OR(ISNUMBER(FIND("5F",ScheduleCompile!U457)),ISNUMBER(FIND("0F",ScheduleCompile!U457)),ISNUMBER(FIND("8F",ScheduleCompile!U457)),ISNUMBER(FIND("1F",ScheduleCompile!U457)),ISNUMBER(FIND("2F",ScheduleCompile!U457)),ISNUMBER(FIND("3F",ScheduleCompile!U457)),ISNUMBER(FIND("6F",ScheduleCompile!U457)),ISNUMBER(FIND("7F",ScheduleCompile!U457)),ISNUMBER(FIND("9F",ScheduleCompile!U457)),ISNUMBER(FIND("4F",ScheduleCompile!U457))),VALUE(LEFT(ScheduleCompile!U457,FIND("F",ScheduleCompile!U457)-1)),ScheduleCompile!U457)))))))</f>
        <v>0.05</v>
      </c>
      <c r="AA464" s="1">
        <f>IF(AND(ISERROR(IF(ScheduleCompile!V457="Off",0,IF(ScheduleCompile!V457="On",1,IF(ISNUMBER(ScheduleCompile!V457),ScheduleCompile!V457/1,IF(ISTEXT(ScheduleCompile!V457),IF(OR(ISNUMBER(FIND("5F",ScheduleCompile!V457)),ISNUMBER(FIND("0F",ScheduleCompile!V457)),ISNUMBER(FIND("8F",ScheduleCompile!V457)),ISNUMBER(FIND("1F",ScheduleCompile!V457)),ISNUMBER(FIND("2F",ScheduleCompile!V457)),ISNUMBER(FIND("3F",ScheduleCompile!V457)),ISNUMBER(FIND("6F",ScheduleCompile!V457)),ISNUMBER(FIND("7F",ScheduleCompile!V457)),ISNUMBER(FIND("9F",ScheduleCompile!V457)),ISNUMBER(FIND("4F",ScheduleCompile!V457))),VALUE(LEFT(ScheduleCompile!V457,FIND("F",ScheduleCompile!V457)-1)),ScheduleCompile!V457)))))),ISTEXT(ScheduleCompile!#REF!)),"ENDTABLE",IF(ISERROR(IF(ScheduleCompile!V457="Off",0,IF(ScheduleCompile!V457="On",1,IF(ISNUMBER(ScheduleCompile!V457),ScheduleCompile!V457/1,IF(ISTEXT(ScheduleCompile!V457),IF(OR(ISNUMBER(FIND("5F",ScheduleCompile!V457)),ISNUMBER(FIND("0F",ScheduleCompile!V457)),ISNUMBER(FIND("8F",ScheduleCompile!V457)),ISNUMBER(FIND("1F",ScheduleCompile!V457)),ISNUMBER(FIND("2F",ScheduleCompile!V457)),ISNUMBER(FIND("3F",ScheduleCompile!V457)),ISNUMBER(FIND("6F",ScheduleCompile!V457)),ISNUMBER(FIND("7F",ScheduleCompile!V457)),ISNUMBER(FIND("9F",ScheduleCompile!V457)),ISNUMBER(FIND("4F",ScheduleCompile!V457))),VALUE(LEFT(ScheduleCompile!V457,FIND("F",ScheduleCompile!V457)-1)),ScheduleCompile!V457)))))),"",IF(ScheduleCompile!V457="Off",0,IF(ScheduleCompile!V457="On",1,IF(ISNUMBER(ScheduleCompile!V457),ScheduleCompile!V457/1,IF(ISTEXT(ScheduleCompile!V457),IF(OR(ISNUMBER(FIND("5F",ScheduleCompile!V457)),ISNUMBER(FIND("0F",ScheduleCompile!V457)),ISNUMBER(FIND("8F",ScheduleCompile!V457)),ISNUMBER(FIND("1F",ScheduleCompile!V457)),ISNUMBER(FIND("2F",ScheduleCompile!V457)),ISNUMBER(FIND("3F",ScheduleCompile!V457)),ISNUMBER(FIND("6F",ScheduleCompile!V457)),ISNUMBER(FIND("7F",ScheduleCompile!V457)),ISNUMBER(FIND("9F",ScheduleCompile!V457)),ISNUMBER(FIND("4F",ScheduleCompile!V457))),VALUE(LEFT(ScheduleCompile!V457,FIND("F",ScheduleCompile!V457)-1)),ScheduleCompile!V457)))))))</f>
        <v>0.05</v>
      </c>
      <c r="AB464" s="1">
        <f>IF(AND(ISERROR(IF(ScheduleCompile!W457="Off",0,IF(ScheduleCompile!W457="On",1,IF(ISNUMBER(ScheduleCompile!W457),ScheduleCompile!W457/1,IF(ISTEXT(ScheduleCompile!W457),IF(OR(ISNUMBER(FIND("5F",ScheduleCompile!W457)),ISNUMBER(FIND("0F",ScheduleCompile!W457)),ISNUMBER(FIND("8F",ScheduleCompile!W457)),ISNUMBER(FIND("1F",ScheduleCompile!W457)),ISNUMBER(FIND("2F",ScheduleCompile!W457)),ISNUMBER(FIND("3F",ScheduleCompile!W457)),ISNUMBER(FIND("6F",ScheduleCompile!W457)),ISNUMBER(FIND("7F",ScheduleCompile!W457)),ISNUMBER(FIND("9F",ScheduleCompile!W457)),ISNUMBER(FIND("4F",ScheduleCompile!W457))),VALUE(LEFT(ScheduleCompile!W457,FIND("F",ScheduleCompile!W457)-1)),ScheduleCompile!W457)))))),ISTEXT(ScheduleCompile!#REF!)),"ENDTABLE",IF(ISERROR(IF(ScheduleCompile!W457="Off",0,IF(ScheduleCompile!W457="On",1,IF(ISNUMBER(ScheduleCompile!W457),ScheduleCompile!W457/1,IF(ISTEXT(ScheduleCompile!W457),IF(OR(ISNUMBER(FIND("5F",ScheduleCompile!W457)),ISNUMBER(FIND("0F",ScheduleCompile!W457)),ISNUMBER(FIND("8F",ScheduleCompile!W457)),ISNUMBER(FIND("1F",ScheduleCompile!W457)),ISNUMBER(FIND("2F",ScheduleCompile!W457)),ISNUMBER(FIND("3F",ScheduleCompile!W457)),ISNUMBER(FIND("6F",ScheduleCompile!W457)),ISNUMBER(FIND("7F",ScheduleCompile!W457)),ISNUMBER(FIND("9F",ScheduleCompile!W457)),ISNUMBER(FIND("4F",ScheduleCompile!W457))),VALUE(LEFT(ScheduleCompile!W457,FIND("F",ScheduleCompile!W457)-1)),ScheduleCompile!W457)))))),"",IF(ScheduleCompile!W457="Off",0,IF(ScheduleCompile!W457="On",1,IF(ISNUMBER(ScheduleCompile!W457),ScheduleCompile!W457/1,IF(ISTEXT(ScheduleCompile!W457),IF(OR(ISNUMBER(FIND("5F",ScheduleCompile!W457)),ISNUMBER(FIND("0F",ScheduleCompile!W457)),ISNUMBER(FIND("8F",ScheduleCompile!W457)),ISNUMBER(FIND("1F",ScheduleCompile!W457)),ISNUMBER(FIND("2F",ScheduleCompile!W457)),ISNUMBER(FIND("3F",ScheduleCompile!W457)),ISNUMBER(FIND("6F",ScheduleCompile!W457)),ISNUMBER(FIND("7F",ScheduleCompile!W457)),ISNUMBER(FIND("9F",ScheduleCompile!W457)),ISNUMBER(FIND("4F",ScheduleCompile!W457))),VALUE(LEFT(ScheduleCompile!W457,FIND("F",ScheduleCompile!W457)-1)),ScheduleCompile!W457)))))))</f>
        <v>0.05</v>
      </c>
      <c r="AC464" s="1">
        <f>IF(AND(ISERROR(IF(ScheduleCompile!X457="Off",0,IF(ScheduleCompile!X457="On",1,IF(ISNUMBER(ScheduleCompile!X457),ScheduleCompile!X457/1,IF(ISTEXT(ScheduleCompile!X457),IF(OR(ISNUMBER(FIND("5F",ScheduleCompile!X457)),ISNUMBER(FIND("0F",ScheduleCompile!X457)),ISNUMBER(FIND("8F",ScheduleCompile!X457)),ISNUMBER(FIND("1F",ScheduleCompile!X457)),ISNUMBER(FIND("2F",ScheduleCompile!X457)),ISNUMBER(FIND("3F",ScheduleCompile!X457)),ISNUMBER(FIND("6F",ScheduleCompile!X457)),ISNUMBER(FIND("7F",ScheduleCompile!X457)),ISNUMBER(FIND("9F",ScheduleCompile!X457)),ISNUMBER(FIND("4F",ScheduleCompile!X457))),VALUE(LEFT(ScheduleCompile!X457,FIND("F",ScheduleCompile!X457)-1)),ScheduleCompile!X457)))))),ISTEXT(ScheduleCompile!#REF!)),"ENDTABLE",IF(ISERROR(IF(ScheduleCompile!X457="Off",0,IF(ScheduleCompile!X457="On",1,IF(ISNUMBER(ScheduleCompile!X457),ScheduleCompile!X457/1,IF(ISTEXT(ScheduleCompile!X457),IF(OR(ISNUMBER(FIND("5F",ScheduleCompile!X457)),ISNUMBER(FIND("0F",ScheduleCompile!X457)),ISNUMBER(FIND("8F",ScheduleCompile!X457)),ISNUMBER(FIND("1F",ScheduleCompile!X457)),ISNUMBER(FIND("2F",ScheduleCompile!X457)),ISNUMBER(FIND("3F",ScheduleCompile!X457)),ISNUMBER(FIND("6F",ScheduleCompile!X457)),ISNUMBER(FIND("7F",ScheduleCompile!X457)),ISNUMBER(FIND("9F",ScheduleCompile!X457)),ISNUMBER(FIND("4F",ScheduleCompile!X457))),VALUE(LEFT(ScheduleCompile!X457,FIND("F",ScheduleCompile!X457)-1)),ScheduleCompile!X457)))))),"",IF(ScheduleCompile!X457="Off",0,IF(ScheduleCompile!X457="On",1,IF(ISNUMBER(ScheduleCompile!X457),ScheduleCompile!X457/1,IF(ISTEXT(ScheduleCompile!X457),IF(OR(ISNUMBER(FIND("5F",ScheduleCompile!X457)),ISNUMBER(FIND("0F",ScheduleCompile!X457)),ISNUMBER(FIND("8F",ScheduleCompile!X457)),ISNUMBER(FIND("1F",ScheduleCompile!X457)),ISNUMBER(FIND("2F",ScheduleCompile!X457)),ISNUMBER(FIND("3F",ScheduleCompile!X457)),ISNUMBER(FIND("6F",ScheduleCompile!X457)),ISNUMBER(FIND("7F",ScheduleCompile!X457)),ISNUMBER(FIND("9F",ScheduleCompile!X457)),ISNUMBER(FIND("4F",ScheduleCompile!X457))),VALUE(LEFT(ScheduleCompile!X457,FIND("F",ScheduleCompile!X457)-1)),ScheduleCompile!X457)))))))</f>
        <v>0.05</v>
      </c>
      <c r="AD464" s="1">
        <f>IF(AND(ISERROR(IF(ScheduleCompile!Y457="Off",0,IF(ScheduleCompile!Y457="On",1,IF(ISNUMBER(ScheduleCompile!Y457),ScheduleCompile!Y457/1,IF(ISTEXT(ScheduleCompile!Y457),IF(OR(ISNUMBER(FIND("5F",ScheduleCompile!Y457)),ISNUMBER(FIND("0F",ScheduleCompile!Y457)),ISNUMBER(FIND("8F",ScheduleCompile!Y457)),ISNUMBER(FIND("1F",ScheduleCompile!Y457)),ISNUMBER(FIND("2F",ScheduleCompile!Y457)),ISNUMBER(FIND("3F",ScheduleCompile!Y457)),ISNUMBER(FIND("6F",ScheduleCompile!Y457)),ISNUMBER(FIND("7F",ScheduleCompile!Y457)),ISNUMBER(FIND("9F",ScheduleCompile!Y457)),ISNUMBER(FIND("4F",ScheduleCompile!Y457))),VALUE(LEFT(ScheduleCompile!Y457,FIND("F",ScheduleCompile!Y457)-1)),ScheduleCompile!Y457)))))),ISTEXT(ScheduleCompile!#REF!)),"ENDTABLE",IF(ISERROR(IF(ScheduleCompile!Y457="Off",0,IF(ScheduleCompile!Y457="On",1,IF(ISNUMBER(ScheduleCompile!Y457),ScheduleCompile!Y457/1,IF(ISTEXT(ScheduleCompile!Y457),IF(OR(ISNUMBER(FIND("5F",ScheduleCompile!Y457)),ISNUMBER(FIND("0F",ScheduleCompile!Y457)),ISNUMBER(FIND("8F",ScheduleCompile!Y457)),ISNUMBER(FIND("1F",ScheduleCompile!Y457)),ISNUMBER(FIND("2F",ScheduleCompile!Y457)),ISNUMBER(FIND("3F",ScheduleCompile!Y457)),ISNUMBER(FIND("6F",ScheduleCompile!Y457)),ISNUMBER(FIND("7F",ScheduleCompile!Y457)),ISNUMBER(FIND("9F",ScheduleCompile!Y457)),ISNUMBER(FIND("4F",ScheduleCompile!Y457))),VALUE(LEFT(ScheduleCompile!Y457,FIND("F",ScheduleCompile!Y457)-1)),ScheduleCompile!Y457)))))),"",IF(ScheduleCompile!Y457="Off",0,IF(ScheduleCompile!Y457="On",1,IF(ISNUMBER(ScheduleCompile!Y457),ScheduleCompile!Y457/1,IF(ISTEXT(ScheduleCompile!Y457),IF(OR(ISNUMBER(FIND("5F",ScheduleCompile!Y457)),ISNUMBER(FIND("0F",ScheduleCompile!Y457)),ISNUMBER(FIND("8F",ScheduleCompile!Y457)),ISNUMBER(FIND("1F",ScheduleCompile!Y457)),ISNUMBER(FIND("2F",ScheduleCompile!Y457)),ISNUMBER(FIND("3F",ScheduleCompile!Y457)),ISNUMBER(FIND("6F",ScheduleCompile!Y457)),ISNUMBER(FIND("7F",ScheduleCompile!Y457)),ISNUMBER(FIND("9F",ScheduleCompile!Y457)),ISNUMBER(FIND("4F",ScheduleCompile!Y457))),VALUE(LEFT(ScheduleCompile!Y457,FIND("F",ScheduleCompile!Y457)-1)),ScheduleCompile!Y457)))))))</f>
        <v>0.05</v>
      </c>
    </row>
    <row r="465" spans="1:30" x14ac:dyDescent="0.25">
      <c r="A465" t="str">
        <f t="shared" si="31"/>
        <v>SchDay "SchoolReceptacleWD"  Type = "Fraction" Hr = (0.05, 0.05, 0.05, 0.05, 0.05, 0.05, 0.05, 0.3, 0.85, 0.95, 0.95, 0.95, 0.8, 0.8, 0.8, 0.7, 0.5, 0.5, 0.35, 0.35, 0.35, 0.3, 0.05, 0.05) ..</v>
      </c>
      <c r="B465" s="1" t="s">
        <v>623</v>
      </c>
      <c r="C465" t="str">
        <f t="shared" si="32"/>
        <v xml:space="preserve">SchDay "SchoolReceptacleWD"  Type = "Fraction" Hr = </v>
      </c>
      <c r="D465" t="str">
        <f t="shared" si="33"/>
        <v>(0.05, 0.05, 0.05, 0.05, 0.05, 0.05, 0.05, 0.3, 0.85, 0.95, 0.95, 0.95, 0.8, 0.8, 0.8, 0.7, 0.5, 0.5, 0.35, 0.35, 0.35, 0.3, 0.05, 0.05) ..</v>
      </c>
      <c r="E465" s="30" t="str">
        <f>ScheduleCompile!A458</f>
        <v>SchoolReceptacleWD</v>
      </c>
      <c r="F465" t="str">
        <f t="shared" si="34"/>
        <v>Fraction</v>
      </c>
      <c r="G465" s="1">
        <f>IF(AND(ISERROR(IF(ScheduleCompile!B458="Off",0,IF(ScheduleCompile!B458="On",1,IF(ISNUMBER(ScheduleCompile!B458),ScheduleCompile!B458/1,IF(ISTEXT(ScheduleCompile!B458),IF(OR(ISNUMBER(FIND("5F",ScheduleCompile!B458)),ISNUMBER(FIND("0F",ScheduleCompile!B458)),ISNUMBER(FIND("8F",ScheduleCompile!B458)),ISNUMBER(FIND("1F",ScheduleCompile!B458)),ISNUMBER(FIND("2F",ScheduleCompile!B458)),ISNUMBER(FIND("3F",ScheduleCompile!B458)),ISNUMBER(FIND("6F",ScheduleCompile!B458)),ISNUMBER(FIND("7F",ScheduleCompile!B458)),ISNUMBER(FIND("9F",ScheduleCompile!B458)),ISNUMBER(FIND("4F",ScheduleCompile!B458))),VALUE(LEFT(ScheduleCompile!B458,FIND("F",ScheduleCompile!B458)-1)),ScheduleCompile!B458)))))),ISTEXT(ScheduleCompile!#REF!)),"ENDTABLE",IF(ISERROR(IF(ScheduleCompile!B458="Off",0,IF(ScheduleCompile!B458="On",1,IF(ISNUMBER(ScheduleCompile!B458),ScheduleCompile!B458/1,IF(ISTEXT(ScheduleCompile!B458),IF(OR(ISNUMBER(FIND("5F",ScheduleCompile!B458)),ISNUMBER(FIND("0F",ScheduleCompile!B458)),ISNUMBER(FIND("8F",ScheduleCompile!B458)),ISNUMBER(FIND("1F",ScheduleCompile!B458)),ISNUMBER(FIND("2F",ScheduleCompile!B458)),ISNUMBER(FIND("3F",ScheduleCompile!B458)),ISNUMBER(FIND("6F",ScheduleCompile!B458)),ISNUMBER(FIND("7F",ScheduleCompile!B458)),ISNUMBER(FIND("9F",ScheduleCompile!B458)),ISNUMBER(FIND("4F",ScheduleCompile!B458))),VALUE(LEFT(ScheduleCompile!B458,FIND("F",ScheduleCompile!B458)-1)),ScheduleCompile!B458)))))),"",IF(ScheduleCompile!B458="Off",0,IF(ScheduleCompile!B458="On",1,IF(ISNUMBER(ScheduleCompile!B458),ScheduleCompile!B458/1,IF(ISTEXT(ScheduleCompile!B458),IF(OR(ISNUMBER(FIND("5F",ScheduleCompile!B458)),ISNUMBER(FIND("0F",ScheduleCompile!B458)),ISNUMBER(FIND("8F",ScheduleCompile!B458)),ISNUMBER(FIND("1F",ScheduleCompile!B458)),ISNUMBER(FIND("2F",ScheduleCompile!B458)),ISNUMBER(FIND("3F",ScheduleCompile!B458)),ISNUMBER(FIND("6F",ScheduleCompile!B458)),ISNUMBER(FIND("7F",ScheduleCompile!B458)),ISNUMBER(FIND("9F",ScheduleCompile!B458)),ISNUMBER(FIND("4F",ScheduleCompile!B458))),VALUE(LEFT(ScheduleCompile!B458,FIND("F",ScheduleCompile!B458)-1)),ScheduleCompile!B458)))))))</f>
        <v>0.05</v>
      </c>
      <c r="H465" s="1">
        <f>IF(AND(ISERROR(IF(ScheduleCompile!C458="Off",0,IF(ScheduleCompile!C458="On",1,IF(ISNUMBER(ScheduleCompile!C458),ScheduleCompile!C458/1,IF(ISTEXT(ScheduleCompile!C458),IF(OR(ISNUMBER(FIND("5F",ScheduleCompile!C458)),ISNUMBER(FIND("0F",ScheduleCompile!C458)),ISNUMBER(FIND("8F",ScheduleCompile!C458)),ISNUMBER(FIND("1F",ScheduleCompile!C458)),ISNUMBER(FIND("2F",ScheduleCompile!C458)),ISNUMBER(FIND("3F",ScheduleCompile!C458)),ISNUMBER(FIND("6F",ScheduleCompile!C458)),ISNUMBER(FIND("7F",ScheduleCompile!C458)),ISNUMBER(FIND("9F",ScheduleCompile!C458)),ISNUMBER(FIND("4F",ScheduleCompile!C458))),VALUE(LEFT(ScheduleCompile!C458,FIND("F",ScheduleCompile!C458)-1)),ScheduleCompile!C458)))))),ISTEXT(ScheduleCompile!#REF!)),"ENDTABLE",IF(ISERROR(IF(ScheduleCompile!C458="Off",0,IF(ScheduleCompile!C458="On",1,IF(ISNUMBER(ScheduleCompile!C458),ScheduleCompile!C458/1,IF(ISTEXT(ScheduleCompile!C458),IF(OR(ISNUMBER(FIND("5F",ScheduleCompile!C458)),ISNUMBER(FIND("0F",ScheduleCompile!C458)),ISNUMBER(FIND("8F",ScheduleCompile!C458)),ISNUMBER(FIND("1F",ScheduleCompile!C458)),ISNUMBER(FIND("2F",ScheduleCompile!C458)),ISNUMBER(FIND("3F",ScheduleCompile!C458)),ISNUMBER(FIND("6F",ScheduleCompile!C458)),ISNUMBER(FIND("7F",ScheduleCompile!C458)),ISNUMBER(FIND("9F",ScheduleCompile!C458)),ISNUMBER(FIND("4F",ScheduleCompile!C458))),VALUE(LEFT(ScheduleCompile!C458,FIND("F",ScheduleCompile!C458)-1)),ScheduleCompile!C458)))))),"",IF(ScheduleCompile!C458="Off",0,IF(ScheduleCompile!C458="On",1,IF(ISNUMBER(ScheduleCompile!C458),ScheduleCompile!C458/1,IF(ISTEXT(ScheduleCompile!C458),IF(OR(ISNUMBER(FIND("5F",ScheduleCompile!C458)),ISNUMBER(FIND("0F",ScheduleCompile!C458)),ISNUMBER(FIND("8F",ScheduleCompile!C458)),ISNUMBER(FIND("1F",ScheduleCompile!C458)),ISNUMBER(FIND("2F",ScheduleCompile!C458)),ISNUMBER(FIND("3F",ScheduleCompile!C458)),ISNUMBER(FIND("6F",ScheduleCompile!C458)),ISNUMBER(FIND("7F",ScheduleCompile!C458)),ISNUMBER(FIND("9F",ScheduleCompile!C458)),ISNUMBER(FIND("4F",ScheduleCompile!C458))),VALUE(LEFT(ScheduleCompile!C458,FIND("F",ScheduleCompile!C458)-1)),ScheduleCompile!C458)))))))</f>
        <v>0.05</v>
      </c>
      <c r="I465" s="1">
        <f>IF(AND(ISERROR(IF(ScheduleCompile!D458="Off",0,IF(ScheduleCompile!D458="On",1,IF(ISNUMBER(ScheduleCompile!D458),ScheduleCompile!D458/1,IF(ISTEXT(ScheduleCompile!D458),IF(OR(ISNUMBER(FIND("5F",ScheduleCompile!D458)),ISNUMBER(FIND("0F",ScheduleCompile!D458)),ISNUMBER(FIND("8F",ScheduleCompile!D458)),ISNUMBER(FIND("1F",ScheduleCompile!D458)),ISNUMBER(FIND("2F",ScheduleCompile!D458)),ISNUMBER(FIND("3F",ScheduleCompile!D458)),ISNUMBER(FIND("6F",ScheduleCompile!D458)),ISNUMBER(FIND("7F",ScheduleCompile!D458)),ISNUMBER(FIND("9F",ScheduleCompile!D458)),ISNUMBER(FIND("4F",ScheduleCompile!D458))),VALUE(LEFT(ScheduleCompile!D458,FIND("F",ScheduleCompile!D458)-1)),ScheduleCompile!D458)))))),ISTEXT(ScheduleCompile!#REF!)),"ENDTABLE",IF(ISERROR(IF(ScheduleCompile!D458="Off",0,IF(ScheduleCompile!D458="On",1,IF(ISNUMBER(ScheduleCompile!D458),ScheduleCompile!D458/1,IF(ISTEXT(ScheduleCompile!D458),IF(OR(ISNUMBER(FIND("5F",ScheduleCompile!D458)),ISNUMBER(FIND("0F",ScheduleCompile!D458)),ISNUMBER(FIND("8F",ScheduleCompile!D458)),ISNUMBER(FIND("1F",ScheduleCompile!D458)),ISNUMBER(FIND("2F",ScheduleCompile!D458)),ISNUMBER(FIND("3F",ScheduleCompile!D458)),ISNUMBER(FIND("6F",ScheduleCompile!D458)),ISNUMBER(FIND("7F",ScheduleCompile!D458)),ISNUMBER(FIND("9F",ScheduleCompile!D458)),ISNUMBER(FIND("4F",ScheduleCompile!D458))),VALUE(LEFT(ScheduleCompile!D458,FIND("F",ScheduleCompile!D458)-1)),ScheduleCompile!D458)))))),"",IF(ScheduleCompile!D458="Off",0,IF(ScheduleCompile!D458="On",1,IF(ISNUMBER(ScheduleCompile!D458),ScheduleCompile!D458/1,IF(ISTEXT(ScheduleCompile!D458),IF(OR(ISNUMBER(FIND("5F",ScheduleCompile!D458)),ISNUMBER(FIND("0F",ScheduleCompile!D458)),ISNUMBER(FIND("8F",ScheduleCompile!D458)),ISNUMBER(FIND("1F",ScheduleCompile!D458)),ISNUMBER(FIND("2F",ScheduleCompile!D458)),ISNUMBER(FIND("3F",ScheduleCompile!D458)),ISNUMBER(FIND("6F",ScheduleCompile!D458)),ISNUMBER(FIND("7F",ScheduleCompile!D458)),ISNUMBER(FIND("9F",ScheduleCompile!D458)),ISNUMBER(FIND("4F",ScheduleCompile!D458))),VALUE(LEFT(ScheduleCompile!D458,FIND("F",ScheduleCompile!D458)-1)),ScheduleCompile!D458)))))))</f>
        <v>0.05</v>
      </c>
      <c r="J465" s="1">
        <f>IF(AND(ISERROR(IF(ScheduleCompile!E458="Off",0,IF(ScheduleCompile!E458="On",1,IF(ISNUMBER(ScheduleCompile!E458),ScheduleCompile!E458/1,IF(ISTEXT(ScheduleCompile!E458),IF(OR(ISNUMBER(FIND("5F",ScheduleCompile!E458)),ISNUMBER(FIND("0F",ScheduleCompile!E458)),ISNUMBER(FIND("8F",ScheduleCompile!E458)),ISNUMBER(FIND("1F",ScheduleCompile!E458)),ISNUMBER(FIND("2F",ScheduleCompile!E458)),ISNUMBER(FIND("3F",ScheduleCompile!E458)),ISNUMBER(FIND("6F",ScheduleCompile!E458)),ISNUMBER(FIND("7F",ScheduleCompile!E458)),ISNUMBER(FIND("9F",ScheduleCompile!E458)),ISNUMBER(FIND("4F",ScheduleCompile!E458))),VALUE(LEFT(ScheduleCompile!E458,FIND("F",ScheduleCompile!E458)-1)),ScheduleCompile!E458)))))),ISTEXT(ScheduleCompile!#REF!)),"ENDTABLE",IF(ISERROR(IF(ScheduleCompile!E458="Off",0,IF(ScheduleCompile!E458="On",1,IF(ISNUMBER(ScheduleCompile!E458),ScheduleCompile!E458/1,IF(ISTEXT(ScheduleCompile!E458),IF(OR(ISNUMBER(FIND("5F",ScheduleCompile!E458)),ISNUMBER(FIND("0F",ScheduleCompile!E458)),ISNUMBER(FIND("8F",ScheduleCompile!E458)),ISNUMBER(FIND("1F",ScheduleCompile!E458)),ISNUMBER(FIND("2F",ScheduleCompile!E458)),ISNUMBER(FIND("3F",ScheduleCompile!E458)),ISNUMBER(FIND("6F",ScheduleCompile!E458)),ISNUMBER(FIND("7F",ScheduleCompile!E458)),ISNUMBER(FIND("9F",ScheduleCompile!E458)),ISNUMBER(FIND("4F",ScheduleCompile!E458))),VALUE(LEFT(ScheduleCompile!E458,FIND("F",ScheduleCompile!E458)-1)),ScheduleCompile!E458)))))),"",IF(ScheduleCompile!E458="Off",0,IF(ScheduleCompile!E458="On",1,IF(ISNUMBER(ScheduleCompile!E458),ScheduleCompile!E458/1,IF(ISTEXT(ScheduleCompile!E458),IF(OR(ISNUMBER(FIND("5F",ScheduleCompile!E458)),ISNUMBER(FIND("0F",ScheduleCompile!E458)),ISNUMBER(FIND("8F",ScheduleCompile!E458)),ISNUMBER(FIND("1F",ScheduleCompile!E458)),ISNUMBER(FIND("2F",ScheduleCompile!E458)),ISNUMBER(FIND("3F",ScheduleCompile!E458)),ISNUMBER(FIND("6F",ScheduleCompile!E458)),ISNUMBER(FIND("7F",ScheduleCompile!E458)),ISNUMBER(FIND("9F",ScheduleCompile!E458)),ISNUMBER(FIND("4F",ScheduleCompile!E458))),VALUE(LEFT(ScheduleCompile!E458,FIND("F",ScheduleCompile!E458)-1)),ScheduleCompile!E458)))))))</f>
        <v>0.05</v>
      </c>
      <c r="K465" s="1">
        <f>IF(AND(ISERROR(IF(ScheduleCompile!F458="Off",0,IF(ScheduleCompile!F458="On",1,IF(ISNUMBER(ScheduleCompile!F458),ScheduleCompile!F458/1,IF(ISTEXT(ScheduleCompile!F458),IF(OR(ISNUMBER(FIND("5F",ScheduleCompile!F458)),ISNUMBER(FIND("0F",ScheduleCompile!F458)),ISNUMBER(FIND("8F",ScheduleCompile!F458)),ISNUMBER(FIND("1F",ScheduleCompile!F458)),ISNUMBER(FIND("2F",ScheduleCompile!F458)),ISNUMBER(FIND("3F",ScheduleCompile!F458)),ISNUMBER(FIND("6F",ScheduleCompile!F458)),ISNUMBER(FIND("7F",ScheduleCompile!F458)),ISNUMBER(FIND("9F",ScheduleCompile!F458)),ISNUMBER(FIND("4F",ScheduleCompile!F458))),VALUE(LEFT(ScheduleCompile!F458,FIND("F",ScheduleCompile!F458)-1)),ScheduleCompile!F458)))))),ISTEXT(ScheduleCompile!#REF!)),"ENDTABLE",IF(ISERROR(IF(ScheduleCompile!F458="Off",0,IF(ScheduleCompile!F458="On",1,IF(ISNUMBER(ScheduleCompile!F458),ScheduleCompile!F458/1,IF(ISTEXT(ScheduleCompile!F458),IF(OR(ISNUMBER(FIND("5F",ScheduleCompile!F458)),ISNUMBER(FIND("0F",ScheduleCompile!F458)),ISNUMBER(FIND("8F",ScheduleCompile!F458)),ISNUMBER(FIND("1F",ScheduleCompile!F458)),ISNUMBER(FIND("2F",ScheduleCompile!F458)),ISNUMBER(FIND("3F",ScheduleCompile!F458)),ISNUMBER(FIND("6F",ScheduleCompile!F458)),ISNUMBER(FIND("7F",ScheduleCompile!F458)),ISNUMBER(FIND("9F",ScheduleCompile!F458)),ISNUMBER(FIND("4F",ScheduleCompile!F458))),VALUE(LEFT(ScheduleCompile!F458,FIND("F",ScheduleCompile!F458)-1)),ScheduleCompile!F458)))))),"",IF(ScheduleCompile!F458="Off",0,IF(ScheduleCompile!F458="On",1,IF(ISNUMBER(ScheduleCompile!F458),ScheduleCompile!F458/1,IF(ISTEXT(ScheduleCompile!F458),IF(OR(ISNUMBER(FIND("5F",ScheduleCompile!F458)),ISNUMBER(FIND("0F",ScheduleCompile!F458)),ISNUMBER(FIND("8F",ScheduleCompile!F458)),ISNUMBER(FIND("1F",ScheduleCompile!F458)),ISNUMBER(FIND("2F",ScheduleCompile!F458)),ISNUMBER(FIND("3F",ScheduleCompile!F458)),ISNUMBER(FIND("6F",ScheduleCompile!F458)),ISNUMBER(FIND("7F",ScheduleCompile!F458)),ISNUMBER(FIND("9F",ScheduleCompile!F458)),ISNUMBER(FIND("4F",ScheduleCompile!F458))),VALUE(LEFT(ScheduleCompile!F458,FIND("F",ScheduleCompile!F458)-1)),ScheduleCompile!F458)))))))</f>
        <v>0.05</v>
      </c>
      <c r="L465" s="1">
        <f>IF(AND(ISERROR(IF(ScheduleCompile!G458="Off",0,IF(ScheduleCompile!G458="On",1,IF(ISNUMBER(ScheduleCompile!G458),ScheduleCompile!G458/1,IF(ISTEXT(ScheduleCompile!G458),IF(OR(ISNUMBER(FIND("5F",ScheduleCompile!G458)),ISNUMBER(FIND("0F",ScheduleCompile!G458)),ISNUMBER(FIND("8F",ScheduleCompile!G458)),ISNUMBER(FIND("1F",ScheduleCompile!G458)),ISNUMBER(FIND("2F",ScheduleCompile!G458)),ISNUMBER(FIND("3F",ScheduleCompile!G458)),ISNUMBER(FIND("6F",ScheduleCompile!G458)),ISNUMBER(FIND("7F",ScheduleCompile!G458)),ISNUMBER(FIND("9F",ScheduleCompile!G458)),ISNUMBER(FIND("4F",ScheduleCompile!G458))),VALUE(LEFT(ScheduleCompile!G458,FIND("F",ScheduleCompile!G458)-1)),ScheduleCompile!G458)))))),ISTEXT(ScheduleCompile!#REF!)),"ENDTABLE",IF(ISERROR(IF(ScheduleCompile!G458="Off",0,IF(ScheduleCompile!G458="On",1,IF(ISNUMBER(ScheduleCompile!G458),ScheduleCompile!G458/1,IF(ISTEXT(ScheduleCompile!G458),IF(OR(ISNUMBER(FIND("5F",ScheduleCompile!G458)),ISNUMBER(FIND("0F",ScheduleCompile!G458)),ISNUMBER(FIND("8F",ScheduleCompile!G458)),ISNUMBER(FIND("1F",ScheduleCompile!G458)),ISNUMBER(FIND("2F",ScheduleCompile!G458)),ISNUMBER(FIND("3F",ScheduleCompile!G458)),ISNUMBER(FIND("6F",ScheduleCompile!G458)),ISNUMBER(FIND("7F",ScheduleCompile!G458)),ISNUMBER(FIND("9F",ScheduleCompile!G458)),ISNUMBER(FIND("4F",ScheduleCompile!G458))),VALUE(LEFT(ScheduleCompile!G458,FIND("F",ScheduleCompile!G458)-1)),ScheduleCompile!G458)))))),"",IF(ScheduleCompile!G458="Off",0,IF(ScheduleCompile!G458="On",1,IF(ISNUMBER(ScheduleCompile!G458),ScheduleCompile!G458/1,IF(ISTEXT(ScheduleCompile!G458),IF(OR(ISNUMBER(FIND("5F",ScheduleCompile!G458)),ISNUMBER(FIND("0F",ScheduleCompile!G458)),ISNUMBER(FIND("8F",ScheduleCompile!G458)),ISNUMBER(FIND("1F",ScheduleCompile!G458)),ISNUMBER(FIND("2F",ScheduleCompile!G458)),ISNUMBER(FIND("3F",ScheduleCompile!G458)),ISNUMBER(FIND("6F",ScheduleCompile!G458)),ISNUMBER(FIND("7F",ScheduleCompile!G458)),ISNUMBER(FIND("9F",ScheduleCompile!G458)),ISNUMBER(FIND("4F",ScheduleCompile!G458))),VALUE(LEFT(ScheduleCompile!G458,FIND("F",ScheduleCompile!G458)-1)),ScheduleCompile!G458)))))))</f>
        <v>0.05</v>
      </c>
      <c r="M465" s="1">
        <f>IF(AND(ISERROR(IF(ScheduleCompile!H458="Off",0,IF(ScheduleCompile!H458="On",1,IF(ISNUMBER(ScheduleCompile!H458),ScheduleCompile!H458/1,IF(ISTEXT(ScheduleCompile!H458),IF(OR(ISNUMBER(FIND("5F",ScheduleCompile!H458)),ISNUMBER(FIND("0F",ScheduleCompile!H458)),ISNUMBER(FIND("8F",ScheduleCompile!H458)),ISNUMBER(FIND("1F",ScheduleCompile!H458)),ISNUMBER(FIND("2F",ScheduleCompile!H458)),ISNUMBER(FIND("3F",ScheduleCompile!H458)),ISNUMBER(FIND("6F",ScheduleCompile!H458)),ISNUMBER(FIND("7F",ScheduleCompile!H458)),ISNUMBER(FIND("9F",ScheduleCompile!H458)),ISNUMBER(FIND("4F",ScheduleCompile!H458))),VALUE(LEFT(ScheduleCompile!H458,FIND("F",ScheduleCompile!H458)-1)),ScheduleCompile!H458)))))),ISTEXT(ScheduleCompile!#REF!)),"ENDTABLE",IF(ISERROR(IF(ScheduleCompile!H458="Off",0,IF(ScheduleCompile!H458="On",1,IF(ISNUMBER(ScheduleCompile!H458),ScheduleCompile!H458/1,IF(ISTEXT(ScheduleCompile!H458),IF(OR(ISNUMBER(FIND("5F",ScheduleCompile!H458)),ISNUMBER(FIND("0F",ScheduleCompile!H458)),ISNUMBER(FIND("8F",ScheduleCompile!H458)),ISNUMBER(FIND("1F",ScheduleCompile!H458)),ISNUMBER(FIND("2F",ScheduleCompile!H458)),ISNUMBER(FIND("3F",ScheduleCompile!H458)),ISNUMBER(FIND("6F",ScheduleCompile!H458)),ISNUMBER(FIND("7F",ScheduleCompile!H458)),ISNUMBER(FIND("9F",ScheduleCompile!H458)),ISNUMBER(FIND("4F",ScheduleCompile!H458))),VALUE(LEFT(ScheduleCompile!H458,FIND("F",ScheduleCompile!H458)-1)),ScheduleCompile!H458)))))),"",IF(ScheduleCompile!H458="Off",0,IF(ScheduleCompile!H458="On",1,IF(ISNUMBER(ScheduleCompile!H458),ScheduleCompile!H458/1,IF(ISTEXT(ScheduleCompile!H458),IF(OR(ISNUMBER(FIND("5F",ScheduleCompile!H458)),ISNUMBER(FIND("0F",ScheduleCompile!H458)),ISNUMBER(FIND("8F",ScheduleCompile!H458)),ISNUMBER(FIND("1F",ScheduleCompile!H458)),ISNUMBER(FIND("2F",ScheduleCompile!H458)),ISNUMBER(FIND("3F",ScheduleCompile!H458)),ISNUMBER(FIND("6F",ScheduleCompile!H458)),ISNUMBER(FIND("7F",ScheduleCompile!H458)),ISNUMBER(FIND("9F",ScheduleCompile!H458)),ISNUMBER(FIND("4F",ScheduleCompile!H458))),VALUE(LEFT(ScheduleCompile!H458,FIND("F",ScheduleCompile!H458)-1)),ScheduleCompile!H458)))))))</f>
        <v>0.05</v>
      </c>
      <c r="N465" s="1">
        <f>IF(AND(ISERROR(IF(ScheduleCompile!I458="Off",0,IF(ScheduleCompile!I458="On",1,IF(ISNUMBER(ScheduleCompile!I458),ScheduleCompile!I458/1,IF(ISTEXT(ScheduleCompile!I458),IF(OR(ISNUMBER(FIND("5F",ScheduleCompile!I458)),ISNUMBER(FIND("0F",ScheduleCompile!I458)),ISNUMBER(FIND("8F",ScheduleCompile!I458)),ISNUMBER(FIND("1F",ScheduleCompile!I458)),ISNUMBER(FIND("2F",ScheduleCompile!I458)),ISNUMBER(FIND("3F",ScheduleCompile!I458)),ISNUMBER(FIND("6F",ScheduleCompile!I458)),ISNUMBER(FIND("7F",ScheduleCompile!I458)),ISNUMBER(FIND("9F",ScheduleCompile!I458)),ISNUMBER(FIND("4F",ScheduleCompile!I458))),VALUE(LEFT(ScheduleCompile!I458,FIND("F",ScheduleCompile!I458)-1)),ScheduleCompile!I458)))))),ISTEXT(ScheduleCompile!#REF!)),"ENDTABLE",IF(ISERROR(IF(ScheduleCompile!I458="Off",0,IF(ScheduleCompile!I458="On",1,IF(ISNUMBER(ScheduleCompile!I458),ScheduleCompile!I458/1,IF(ISTEXT(ScheduleCompile!I458),IF(OR(ISNUMBER(FIND("5F",ScheduleCompile!I458)),ISNUMBER(FIND("0F",ScheduleCompile!I458)),ISNUMBER(FIND("8F",ScheduleCompile!I458)),ISNUMBER(FIND("1F",ScheduleCompile!I458)),ISNUMBER(FIND("2F",ScheduleCompile!I458)),ISNUMBER(FIND("3F",ScheduleCompile!I458)),ISNUMBER(FIND("6F",ScheduleCompile!I458)),ISNUMBER(FIND("7F",ScheduleCompile!I458)),ISNUMBER(FIND("9F",ScheduleCompile!I458)),ISNUMBER(FIND("4F",ScheduleCompile!I458))),VALUE(LEFT(ScheduleCompile!I458,FIND("F",ScheduleCompile!I458)-1)),ScheduleCompile!I458)))))),"",IF(ScheduleCompile!I458="Off",0,IF(ScheduleCompile!I458="On",1,IF(ISNUMBER(ScheduleCompile!I458),ScheduleCompile!I458/1,IF(ISTEXT(ScheduleCompile!I458),IF(OR(ISNUMBER(FIND("5F",ScheduleCompile!I458)),ISNUMBER(FIND("0F",ScheduleCompile!I458)),ISNUMBER(FIND("8F",ScheduleCompile!I458)),ISNUMBER(FIND("1F",ScheduleCompile!I458)),ISNUMBER(FIND("2F",ScheduleCompile!I458)),ISNUMBER(FIND("3F",ScheduleCompile!I458)),ISNUMBER(FIND("6F",ScheduleCompile!I458)),ISNUMBER(FIND("7F",ScheduleCompile!I458)),ISNUMBER(FIND("9F",ScheduleCompile!I458)),ISNUMBER(FIND("4F",ScheduleCompile!I458))),VALUE(LEFT(ScheduleCompile!I458,FIND("F",ScheduleCompile!I458)-1)),ScheduleCompile!I458)))))))</f>
        <v>0.3</v>
      </c>
      <c r="O465" s="1">
        <f>IF(AND(ISERROR(IF(ScheduleCompile!J458="Off",0,IF(ScheduleCompile!J458="On",1,IF(ISNUMBER(ScheduleCompile!J458),ScheduleCompile!J458/1,IF(ISTEXT(ScheduleCompile!J458),IF(OR(ISNUMBER(FIND("5F",ScheduleCompile!J458)),ISNUMBER(FIND("0F",ScheduleCompile!J458)),ISNUMBER(FIND("8F",ScheduleCompile!J458)),ISNUMBER(FIND("1F",ScheduleCompile!J458)),ISNUMBER(FIND("2F",ScheduleCompile!J458)),ISNUMBER(FIND("3F",ScheduleCompile!J458)),ISNUMBER(FIND("6F",ScheduleCompile!J458)),ISNUMBER(FIND("7F",ScheduleCompile!J458)),ISNUMBER(FIND("9F",ScheduleCompile!J458)),ISNUMBER(FIND("4F",ScheduleCompile!J458))),VALUE(LEFT(ScheduleCompile!J458,FIND("F",ScheduleCompile!J458)-1)),ScheduleCompile!J458)))))),ISTEXT(ScheduleCompile!#REF!)),"ENDTABLE",IF(ISERROR(IF(ScheduleCompile!J458="Off",0,IF(ScheduleCompile!J458="On",1,IF(ISNUMBER(ScheduleCompile!J458),ScheduleCompile!J458/1,IF(ISTEXT(ScheduleCompile!J458),IF(OR(ISNUMBER(FIND("5F",ScheduleCompile!J458)),ISNUMBER(FIND("0F",ScheduleCompile!J458)),ISNUMBER(FIND("8F",ScheduleCompile!J458)),ISNUMBER(FIND("1F",ScheduleCompile!J458)),ISNUMBER(FIND("2F",ScheduleCompile!J458)),ISNUMBER(FIND("3F",ScheduleCompile!J458)),ISNUMBER(FIND("6F",ScheduleCompile!J458)),ISNUMBER(FIND("7F",ScheduleCompile!J458)),ISNUMBER(FIND("9F",ScheduleCompile!J458)),ISNUMBER(FIND("4F",ScheduleCompile!J458))),VALUE(LEFT(ScheduleCompile!J458,FIND("F",ScheduleCompile!J458)-1)),ScheduleCompile!J458)))))),"",IF(ScheduleCompile!J458="Off",0,IF(ScheduleCompile!J458="On",1,IF(ISNUMBER(ScheduleCompile!J458),ScheduleCompile!J458/1,IF(ISTEXT(ScheduleCompile!J458),IF(OR(ISNUMBER(FIND("5F",ScheduleCompile!J458)),ISNUMBER(FIND("0F",ScheduleCompile!J458)),ISNUMBER(FIND("8F",ScheduleCompile!J458)),ISNUMBER(FIND("1F",ScheduleCompile!J458)),ISNUMBER(FIND("2F",ScheduleCompile!J458)),ISNUMBER(FIND("3F",ScheduleCompile!J458)),ISNUMBER(FIND("6F",ScheduleCompile!J458)),ISNUMBER(FIND("7F",ScheduleCompile!J458)),ISNUMBER(FIND("9F",ScheduleCompile!J458)),ISNUMBER(FIND("4F",ScheduleCompile!J458))),VALUE(LEFT(ScheduleCompile!J458,FIND("F",ScheduleCompile!J458)-1)),ScheduleCompile!J458)))))))</f>
        <v>0.85</v>
      </c>
      <c r="P465" s="1">
        <f>IF(AND(ISERROR(IF(ScheduleCompile!K458="Off",0,IF(ScheduleCompile!K458="On",1,IF(ISNUMBER(ScheduleCompile!K458),ScheduleCompile!K458/1,IF(ISTEXT(ScheduleCompile!K458),IF(OR(ISNUMBER(FIND("5F",ScheduleCompile!K458)),ISNUMBER(FIND("0F",ScheduleCompile!K458)),ISNUMBER(FIND("8F",ScheduleCompile!K458)),ISNUMBER(FIND("1F",ScheduleCompile!K458)),ISNUMBER(FIND("2F",ScheduleCompile!K458)),ISNUMBER(FIND("3F",ScheduleCompile!K458)),ISNUMBER(FIND("6F",ScheduleCompile!K458)),ISNUMBER(FIND("7F",ScheduleCompile!K458)),ISNUMBER(FIND("9F",ScheduleCompile!K458)),ISNUMBER(FIND("4F",ScheduleCompile!K458))),VALUE(LEFT(ScheduleCompile!K458,FIND("F",ScheduleCompile!K458)-1)),ScheduleCompile!K458)))))),ISTEXT(ScheduleCompile!#REF!)),"ENDTABLE",IF(ISERROR(IF(ScheduleCompile!K458="Off",0,IF(ScheduleCompile!K458="On",1,IF(ISNUMBER(ScheduleCompile!K458),ScheduleCompile!K458/1,IF(ISTEXT(ScheduleCompile!K458),IF(OR(ISNUMBER(FIND("5F",ScheduleCompile!K458)),ISNUMBER(FIND("0F",ScheduleCompile!K458)),ISNUMBER(FIND("8F",ScheduleCompile!K458)),ISNUMBER(FIND("1F",ScheduleCompile!K458)),ISNUMBER(FIND("2F",ScheduleCompile!K458)),ISNUMBER(FIND("3F",ScheduleCompile!K458)),ISNUMBER(FIND("6F",ScheduleCompile!K458)),ISNUMBER(FIND("7F",ScheduleCompile!K458)),ISNUMBER(FIND("9F",ScheduleCompile!K458)),ISNUMBER(FIND("4F",ScheduleCompile!K458))),VALUE(LEFT(ScheduleCompile!K458,FIND("F",ScheduleCompile!K458)-1)),ScheduleCompile!K458)))))),"",IF(ScheduleCompile!K458="Off",0,IF(ScheduleCompile!K458="On",1,IF(ISNUMBER(ScheduleCompile!K458),ScheduleCompile!K458/1,IF(ISTEXT(ScheduleCompile!K458),IF(OR(ISNUMBER(FIND("5F",ScheduleCompile!K458)),ISNUMBER(FIND("0F",ScheduleCompile!K458)),ISNUMBER(FIND("8F",ScheduleCompile!K458)),ISNUMBER(FIND("1F",ScheduleCompile!K458)),ISNUMBER(FIND("2F",ScheduleCompile!K458)),ISNUMBER(FIND("3F",ScheduleCompile!K458)),ISNUMBER(FIND("6F",ScheduleCompile!K458)),ISNUMBER(FIND("7F",ScheduleCompile!K458)),ISNUMBER(FIND("9F",ScheduleCompile!K458)),ISNUMBER(FIND("4F",ScheduleCompile!K458))),VALUE(LEFT(ScheduleCompile!K458,FIND("F",ScheduleCompile!K458)-1)),ScheduleCompile!K458)))))))</f>
        <v>0.95</v>
      </c>
      <c r="Q465" s="1">
        <f>IF(AND(ISERROR(IF(ScheduleCompile!L458="Off",0,IF(ScheduleCompile!L458="On",1,IF(ISNUMBER(ScheduleCompile!L458),ScheduleCompile!L458/1,IF(ISTEXT(ScheduleCompile!L458),IF(OR(ISNUMBER(FIND("5F",ScheduleCompile!L458)),ISNUMBER(FIND("0F",ScheduleCompile!L458)),ISNUMBER(FIND("8F",ScheduleCompile!L458)),ISNUMBER(FIND("1F",ScheduleCompile!L458)),ISNUMBER(FIND("2F",ScheduleCompile!L458)),ISNUMBER(FIND("3F",ScheduleCompile!L458)),ISNUMBER(FIND("6F",ScheduleCompile!L458)),ISNUMBER(FIND("7F",ScheduleCompile!L458)),ISNUMBER(FIND("9F",ScheduleCompile!L458)),ISNUMBER(FIND("4F",ScheduleCompile!L458))),VALUE(LEFT(ScheduleCompile!L458,FIND("F",ScheduleCompile!L458)-1)),ScheduleCompile!L458)))))),ISTEXT(ScheduleCompile!#REF!)),"ENDTABLE",IF(ISERROR(IF(ScheduleCompile!L458="Off",0,IF(ScheduleCompile!L458="On",1,IF(ISNUMBER(ScheduleCompile!L458),ScheduleCompile!L458/1,IF(ISTEXT(ScheduleCompile!L458),IF(OR(ISNUMBER(FIND("5F",ScheduleCompile!L458)),ISNUMBER(FIND("0F",ScheduleCompile!L458)),ISNUMBER(FIND("8F",ScheduleCompile!L458)),ISNUMBER(FIND("1F",ScheduleCompile!L458)),ISNUMBER(FIND("2F",ScheduleCompile!L458)),ISNUMBER(FIND("3F",ScheduleCompile!L458)),ISNUMBER(FIND("6F",ScheduleCompile!L458)),ISNUMBER(FIND("7F",ScheduleCompile!L458)),ISNUMBER(FIND("9F",ScheduleCompile!L458)),ISNUMBER(FIND("4F",ScheduleCompile!L458))),VALUE(LEFT(ScheduleCompile!L458,FIND("F",ScheduleCompile!L458)-1)),ScheduleCompile!L458)))))),"",IF(ScheduleCompile!L458="Off",0,IF(ScheduleCompile!L458="On",1,IF(ISNUMBER(ScheduleCompile!L458),ScheduleCompile!L458/1,IF(ISTEXT(ScheduleCompile!L458),IF(OR(ISNUMBER(FIND("5F",ScheduleCompile!L458)),ISNUMBER(FIND("0F",ScheduleCompile!L458)),ISNUMBER(FIND("8F",ScheduleCompile!L458)),ISNUMBER(FIND("1F",ScheduleCompile!L458)),ISNUMBER(FIND("2F",ScheduleCompile!L458)),ISNUMBER(FIND("3F",ScheduleCompile!L458)),ISNUMBER(FIND("6F",ScheduleCompile!L458)),ISNUMBER(FIND("7F",ScheduleCompile!L458)),ISNUMBER(FIND("9F",ScheduleCompile!L458)),ISNUMBER(FIND("4F",ScheduleCompile!L458))),VALUE(LEFT(ScheduleCompile!L458,FIND("F",ScheduleCompile!L458)-1)),ScheduleCompile!L458)))))))</f>
        <v>0.95</v>
      </c>
      <c r="R465" s="1">
        <f>IF(AND(ISERROR(IF(ScheduleCompile!M458="Off",0,IF(ScheduleCompile!M458="On",1,IF(ISNUMBER(ScheduleCompile!M458),ScheduleCompile!M458/1,IF(ISTEXT(ScheduleCompile!M458),IF(OR(ISNUMBER(FIND("5F",ScheduleCompile!M458)),ISNUMBER(FIND("0F",ScheduleCompile!M458)),ISNUMBER(FIND("8F",ScheduleCompile!M458)),ISNUMBER(FIND("1F",ScheduleCompile!M458)),ISNUMBER(FIND("2F",ScheduleCompile!M458)),ISNUMBER(FIND("3F",ScheduleCompile!M458)),ISNUMBER(FIND("6F",ScheduleCompile!M458)),ISNUMBER(FIND("7F",ScheduleCompile!M458)),ISNUMBER(FIND("9F",ScheduleCompile!M458)),ISNUMBER(FIND("4F",ScheduleCompile!M458))),VALUE(LEFT(ScheduleCompile!M458,FIND("F",ScheduleCompile!M458)-1)),ScheduleCompile!M458)))))),ISTEXT(ScheduleCompile!#REF!)),"ENDTABLE",IF(ISERROR(IF(ScheduleCompile!M458="Off",0,IF(ScheduleCompile!M458="On",1,IF(ISNUMBER(ScheduleCompile!M458),ScheduleCompile!M458/1,IF(ISTEXT(ScheduleCompile!M458),IF(OR(ISNUMBER(FIND("5F",ScheduleCompile!M458)),ISNUMBER(FIND("0F",ScheduleCompile!M458)),ISNUMBER(FIND("8F",ScheduleCompile!M458)),ISNUMBER(FIND("1F",ScheduleCompile!M458)),ISNUMBER(FIND("2F",ScheduleCompile!M458)),ISNUMBER(FIND("3F",ScheduleCompile!M458)),ISNUMBER(FIND("6F",ScheduleCompile!M458)),ISNUMBER(FIND("7F",ScheduleCompile!M458)),ISNUMBER(FIND("9F",ScheduleCompile!M458)),ISNUMBER(FIND("4F",ScheduleCompile!M458))),VALUE(LEFT(ScheduleCompile!M458,FIND("F",ScheduleCompile!M458)-1)),ScheduleCompile!M458)))))),"",IF(ScheduleCompile!M458="Off",0,IF(ScheduleCompile!M458="On",1,IF(ISNUMBER(ScheduleCompile!M458),ScheduleCompile!M458/1,IF(ISTEXT(ScheduleCompile!M458),IF(OR(ISNUMBER(FIND("5F",ScheduleCompile!M458)),ISNUMBER(FIND("0F",ScheduleCompile!M458)),ISNUMBER(FIND("8F",ScheduleCompile!M458)),ISNUMBER(FIND("1F",ScheduleCompile!M458)),ISNUMBER(FIND("2F",ScheduleCompile!M458)),ISNUMBER(FIND("3F",ScheduleCompile!M458)),ISNUMBER(FIND("6F",ScheduleCompile!M458)),ISNUMBER(FIND("7F",ScheduleCompile!M458)),ISNUMBER(FIND("9F",ScheduleCompile!M458)),ISNUMBER(FIND("4F",ScheduleCompile!M458))),VALUE(LEFT(ScheduleCompile!M458,FIND("F",ScheduleCompile!M458)-1)),ScheduleCompile!M458)))))))</f>
        <v>0.95</v>
      </c>
      <c r="S465" s="1">
        <f>IF(AND(ISERROR(IF(ScheduleCompile!N458="Off",0,IF(ScheduleCompile!N458="On",1,IF(ISNUMBER(ScheduleCompile!N458),ScheduleCompile!N458/1,IF(ISTEXT(ScheduleCompile!N458),IF(OR(ISNUMBER(FIND("5F",ScheduleCompile!N458)),ISNUMBER(FIND("0F",ScheduleCompile!N458)),ISNUMBER(FIND("8F",ScheduleCompile!N458)),ISNUMBER(FIND("1F",ScheduleCompile!N458)),ISNUMBER(FIND("2F",ScheduleCompile!N458)),ISNUMBER(FIND("3F",ScheduleCompile!N458)),ISNUMBER(FIND("6F",ScheduleCompile!N458)),ISNUMBER(FIND("7F",ScheduleCompile!N458)),ISNUMBER(FIND("9F",ScheduleCompile!N458)),ISNUMBER(FIND("4F",ScheduleCompile!N458))),VALUE(LEFT(ScheduleCompile!N458,FIND("F",ScheduleCompile!N458)-1)),ScheduleCompile!N458)))))),ISTEXT(ScheduleCompile!#REF!)),"ENDTABLE",IF(ISERROR(IF(ScheduleCompile!N458="Off",0,IF(ScheduleCompile!N458="On",1,IF(ISNUMBER(ScheduleCompile!N458),ScheduleCompile!N458/1,IF(ISTEXT(ScheduleCompile!N458),IF(OR(ISNUMBER(FIND("5F",ScheduleCompile!N458)),ISNUMBER(FIND("0F",ScheduleCompile!N458)),ISNUMBER(FIND("8F",ScheduleCompile!N458)),ISNUMBER(FIND("1F",ScheduleCompile!N458)),ISNUMBER(FIND("2F",ScheduleCompile!N458)),ISNUMBER(FIND("3F",ScheduleCompile!N458)),ISNUMBER(FIND("6F",ScheduleCompile!N458)),ISNUMBER(FIND("7F",ScheduleCompile!N458)),ISNUMBER(FIND("9F",ScheduleCompile!N458)),ISNUMBER(FIND("4F",ScheduleCompile!N458))),VALUE(LEFT(ScheduleCompile!N458,FIND("F",ScheduleCompile!N458)-1)),ScheduleCompile!N458)))))),"",IF(ScheduleCompile!N458="Off",0,IF(ScheduleCompile!N458="On",1,IF(ISNUMBER(ScheduleCompile!N458),ScheduleCompile!N458/1,IF(ISTEXT(ScheduleCompile!N458),IF(OR(ISNUMBER(FIND("5F",ScheduleCompile!N458)),ISNUMBER(FIND("0F",ScheduleCompile!N458)),ISNUMBER(FIND("8F",ScheduleCompile!N458)),ISNUMBER(FIND("1F",ScheduleCompile!N458)),ISNUMBER(FIND("2F",ScheduleCompile!N458)),ISNUMBER(FIND("3F",ScheduleCompile!N458)),ISNUMBER(FIND("6F",ScheduleCompile!N458)),ISNUMBER(FIND("7F",ScheduleCompile!N458)),ISNUMBER(FIND("9F",ScheduleCompile!N458)),ISNUMBER(FIND("4F",ScheduleCompile!N458))),VALUE(LEFT(ScheduleCompile!N458,FIND("F",ScheduleCompile!N458)-1)),ScheduleCompile!N458)))))))</f>
        <v>0.8</v>
      </c>
      <c r="T465" s="1">
        <f>IF(AND(ISERROR(IF(ScheduleCompile!O458="Off",0,IF(ScheduleCompile!O458="On",1,IF(ISNUMBER(ScheduleCompile!O458),ScheduleCompile!O458/1,IF(ISTEXT(ScheduleCompile!O458),IF(OR(ISNUMBER(FIND("5F",ScheduleCompile!O458)),ISNUMBER(FIND("0F",ScheduleCompile!O458)),ISNUMBER(FIND("8F",ScheduleCompile!O458)),ISNUMBER(FIND("1F",ScheduleCompile!O458)),ISNUMBER(FIND("2F",ScheduleCompile!O458)),ISNUMBER(FIND("3F",ScheduleCompile!O458)),ISNUMBER(FIND("6F",ScheduleCompile!O458)),ISNUMBER(FIND("7F",ScheduleCompile!O458)),ISNUMBER(FIND("9F",ScheduleCompile!O458)),ISNUMBER(FIND("4F",ScheduleCompile!O458))),VALUE(LEFT(ScheduleCompile!O458,FIND("F",ScheduleCompile!O458)-1)),ScheduleCompile!O458)))))),ISTEXT(ScheduleCompile!#REF!)),"ENDTABLE",IF(ISERROR(IF(ScheduleCompile!O458="Off",0,IF(ScheduleCompile!O458="On",1,IF(ISNUMBER(ScheduleCompile!O458),ScheduleCompile!O458/1,IF(ISTEXT(ScheduleCompile!O458),IF(OR(ISNUMBER(FIND("5F",ScheduleCompile!O458)),ISNUMBER(FIND("0F",ScheduleCompile!O458)),ISNUMBER(FIND("8F",ScheduleCompile!O458)),ISNUMBER(FIND("1F",ScheduleCompile!O458)),ISNUMBER(FIND("2F",ScheduleCompile!O458)),ISNUMBER(FIND("3F",ScheduleCompile!O458)),ISNUMBER(FIND("6F",ScheduleCompile!O458)),ISNUMBER(FIND("7F",ScheduleCompile!O458)),ISNUMBER(FIND("9F",ScheduleCompile!O458)),ISNUMBER(FIND("4F",ScheduleCompile!O458))),VALUE(LEFT(ScheduleCompile!O458,FIND("F",ScheduleCompile!O458)-1)),ScheduleCompile!O458)))))),"",IF(ScheduleCompile!O458="Off",0,IF(ScheduleCompile!O458="On",1,IF(ISNUMBER(ScheduleCompile!O458),ScheduleCompile!O458/1,IF(ISTEXT(ScheduleCompile!O458),IF(OR(ISNUMBER(FIND("5F",ScheduleCompile!O458)),ISNUMBER(FIND("0F",ScheduleCompile!O458)),ISNUMBER(FIND("8F",ScheduleCompile!O458)),ISNUMBER(FIND("1F",ScheduleCompile!O458)),ISNUMBER(FIND("2F",ScheduleCompile!O458)),ISNUMBER(FIND("3F",ScheduleCompile!O458)),ISNUMBER(FIND("6F",ScheduleCompile!O458)),ISNUMBER(FIND("7F",ScheduleCompile!O458)),ISNUMBER(FIND("9F",ScheduleCompile!O458)),ISNUMBER(FIND("4F",ScheduleCompile!O458))),VALUE(LEFT(ScheduleCompile!O458,FIND("F",ScheduleCompile!O458)-1)),ScheduleCompile!O458)))))))</f>
        <v>0.8</v>
      </c>
      <c r="U465" s="1">
        <f>IF(AND(ISERROR(IF(ScheduleCompile!P458="Off",0,IF(ScheduleCompile!P458="On",1,IF(ISNUMBER(ScheduleCompile!P458),ScheduleCompile!P458/1,IF(ISTEXT(ScheduleCompile!P458),IF(OR(ISNUMBER(FIND("5F",ScheduleCompile!P458)),ISNUMBER(FIND("0F",ScheduleCompile!P458)),ISNUMBER(FIND("8F",ScheduleCompile!P458)),ISNUMBER(FIND("1F",ScheduleCompile!P458)),ISNUMBER(FIND("2F",ScheduleCompile!P458)),ISNUMBER(FIND("3F",ScheduleCompile!P458)),ISNUMBER(FIND("6F",ScheduleCompile!P458)),ISNUMBER(FIND("7F",ScheduleCompile!P458)),ISNUMBER(FIND("9F",ScheduleCompile!P458)),ISNUMBER(FIND("4F",ScheduleCompile!P458))),VALUE(LEFT(ScheduleCompile!P458,FIND("F",ScheduleCompile!P458)-1)),ScheduleCompile!P458)))))),ISTEXT(ScheduleCompile!#REF!)),"ENDTABLE",IF(ISERROR(IF(ScheduleCompile!P458="Off",0,IF(ScheduleCompile!P458="On",1,IF(ISNUMBER(ScheduleCompile!P458),ScheduleCompile!P458/1,IF(ISTEXT(ScheduleCompile!P458),IF(OR(ISNUMBER(FIND("5F",ScheduleCompile!P458)),ISNUMBER(FIND("0F",ScheduleCompile!P458)),ISNUMBER(FIND("8F",ScheduleCompile!P458)),ISNUMBER(FIND("1F",ScheduleCompile!P458)),ISNUMBER(FIND("2F",ScheduleCompile!P458)),ISNUMBER(FIND("3F",ScheduleCompile!P458)),ISNUMBER(FIND("6F",ScheduleCompile!P458)),ISNUMBER(FIND("7F",ScheduleCompile!P458)),ISNUMBER(FIND("9F",ScheduleCompile!P458)),ISNUMBER(FIND("4F",ScheduleCompile!P458))),VALUE(LEFT(ScheduleCompile!P458,FIND("F",ScheduleCompile!P458)-1)),ScheduleCompile!P458)))))),"",IF(ScheduleCompile!P458="Off",0,IF(ScheduleCompile!P458="On",1,IF(ISNUMBER(ScheduleCompile!P458),ScheduleCompile!P458/1,IF(ISTEXT(ScheduleCompile!P458),IF(OR(ISNUMBER(FIND("5F",ScheduleCompile!P458)),ISNUMBER(FIND("0F",ScheduleCompile!P458)),ISNUMBER(FIND("8F",ScheduleCompile!P458)),ISNUMBER(FIND("1F",ScheduleCompile!P458)),ISNUMBER(FIND("2F",ScheduleCompile!P458)),ISNUMBER(FIND("3F",ScheduleCompile!P458)),ISNUMBER(FIND("6F",ScheduleCompile!P458)),ISNUMBER(FIND("7F",ScheduleCompile!P458)),ISNUMBER(FIND("9F",ScheduleCompile!P458)),ISNUMBER(FIND("4F",ScheduleCompile!P458))),VALUE(LEFT(ScheduleCompile!P458,FIND("F",ScheduleCompile!P458)-1)),ScheduleCompile!P458)))))))</f>
        <v>0.8</v>
      </c>
      <c r="V465" s="1">
        <f>IF(AND(ISERROR(IF(ScheduleCompile!Q458="Off",0,IF(ScheduleCompile!Q458="On",1,IF(ISNUMBER(ScheduleCompile!Q458),ScheduleCompile!Q458/1,IF(ISTEXT(ScheduleCompile!Q458),IF(OR(ISNUMBER(FIND("5F",ScheduleCompile!Q458)),ISNUMBER(FIND("0F",ScheduleCompile!Q458)),ISNUMBER(FIND("8F",ScheduleCompile!Q458)),ISNUMBER(FIND("1F",ScheduleCompile!Q458)),ISNUMBER(FIND("2F",ScheduleCompile!Q458)),ISNUMBER(FIND("3F",ScheduleCompile!Q458)),ISNUMBER(FIND("6F",ScheduleCompile!Q458)),ISNUMBER(FIND("7F",ScheduleCompile!Q458)),ISNUMBER(FIND("9F",ScheduleCompile!Q458)),ISNUMBER(FIND("4F",ScheduleCompile!Q458))),VALUE(LEFT(ScheduleCompile!Q458,FIND("F",ScheduleCompile!Q458)-1)),ScheduleCompile!Q458)))))),ISTEXT(ScheduleCompile!#REF!)),"ENDTABLE",IF(ISERROR(IF(ScheduleCompile!Q458="Off",0,IF(ScheduleCompile!Q458="On",1,IF(ISNUMBER(ScheduleCompile!Q458),ScheduleCompile!Q458/1,IF(ISTEXT(ScheduleCompile!Q458),IF(OR(ISNUMBER(FIND("5F",ScheduleCompile!Q458)),ISNUMBER(FIND("0F",ScheduleCompile!Q458)),ISNUMBER(FIND("8F",ScheduleCompile!Q458)),ISNUMBER(FIND("1F",ScheduleCompile!Q458)),ISNUMBER(FIND("2F",ScheduleCompile!Q458)),ISNUMBER(FIND("3F",ScheduleCompile!Q458)),ISNUMBER(FIND("6F",ScheduleCompile!Q458)),ISNUMBER(FIND("7F",ScheduleCompile!Q458)),ISNUMBER(FIND("9F",ScheduleCompile!Q458)),ISNUMBER(FIND("4F",ScheduleCompile!Q458))),VALUE(LEFT(ScheduleCompile!Q458,FIND("F",ScheduleCompile!Q458)-1)),ScheduleCompile!Q458)))))),"",IF(ScheduleCompile!Q458="Off",0,IF(ScheduleCompile!Q458="On",1,IF(ISNUMBER(ScheduleCompile!Q458),ScheduleCompile!Q458/1,IF(ISTEXT(ScheduleCompile!Q458),IF(OR(ISNUMBER(FIND("5F",ScheduleCompile!Q458)),ISNUMBER(FIND("0F",ScheduleCompile!Q458)),ISNUMBER(FIND("8F",ScheduleCompile!Q458)),ISNUMBER(FIND("1F",ScheduleCompile!Q458)),ISNUMBER(FIND("2F",ScheduleCompile!Q458)),ISNUMBER(FIND("3F",ScheduleCompile!Q458)),ISNUMBER(FIND("6F",ScheduleCompile!Q458)),ISNUMBER(FIND("7F",ScheduleCompile!Q458)),ISNUMBER(FIND("9F",ScheduleCompile!Q458)),ISNUMBER(FIND("4F",ScheduleCompile!Q458))),VALUE(LEFT(ScheduleCompile!Q458,FIND("F",ScheduleCompile!Q458)-1)),ScheduleCompile!Q458)))))))</f>
        <v>0.7</v>
      </c>
      <c r="W465" s="1">
        <f>IF(AND(ISERROR(IF(ScheduleCompile!R458="Off",0,IF(ScheduleCompile!R458="On",1,IF(ISNUMBER(ScheduleCompile!R458),ScheduleCompile!R458/1,IF(ISTEXT(ScheduleCompile!R458),IF(OR(ISNUMBER(FIND("5F",ScheduleCompile!R458)),ISNUMBER(FIND("0F",ScheduleCompile!R458)),ISNUMBER(FIND("8F",ScheduleCompile!R458)),ISNUMBER(FIND("1F",ScheduleCompile!R458)),ISNUMBER(FIND("2F",ScheduleCompile!R458)),ISNUMBER(FIND("3F",ScheduleCompile!R458)),ISNUMBER(FIND("6F",ScheduleCompile!R458)),ISNUMBER(FIND("7F",ScheduleCompile!R458)),ISNUMBER(FIND("9F",ScheduleCompile!R458)),ISNUMBER(FIND("4F",ScheduleCompile!R458))),VALUE(LEFT(ScheduleCompile!R458,FIND("F",ScheduleCompile!R458)-1)),ScheduleCompile!R458)))))),ISTEXT(ScheduleCompile!#REF!)),"ENDTABLE",IF(ISERROR(IF(ScheduleCompile!R458="Off",0,IF(ScheduleCompile!R458="On",1,IF(ISNUMBER(ScheduleCompile!R458),ScheduleCompile!R458/1,IF(ISTEXT(ScheduleCompile!R458),IF(OR(ISNUMBER(FIND("5F",ScheduleCompile!R458)),ISNUMBER(FIND("0F",ScheduleCompile!R458)),ISNUMBER(FIND("8F",ScheduleCompile!R458)),ISNUMBER(FIND("1F",ScheduleCompile!R458)),ISNUMBER(FIND("2F",ScheduleCompile!R458)),ISNUMBER(FIND("3F",ScheduleCompile!R458)),ISNUMBER(FIND("6F",ScheduleCompile!R458)),ISNUMBER(FIND("7F",ScheduleCompile!R458)),ISNUMBER(FIND("9F",ScheduleCompile!R458)),ISNUMBER(FIND("4F",ScheduleCompile!R458))),VALUE(LEFT(ScheduleCompile!R458,FIND("F",ScheduleCompile!R458)-1)),ScheduleCompile!R458)))))),"",IF(ScheduleCompile!R458="Off",0,IF(ScheduleCompile!R458="On",1,IF(ISNUMBER(ScheduleCompile!R458),ScheduleCompile!R458/1,IF(ISTEXT(ScheduleCompile!R458),IF(OR(ISNUMBER(FIND("5F",ScheduleCompile!R458)),ISNUMBER(FIND("0F",ScheduleCompile!R458)),ISNUMBER(FIND("8F",ScheduleCompile!R458)),ISNUMBER(FIND("1F",ScheduleCompile!R458)),ISNUMBER(FIND("2F",ScheduleCompile!R458)),ISNUMBER(FIND("3F",ScheduleCompile!R458)),ISNUMBER(FIND("6F",ScheduleCompile!R458)),ISNUMBER(FIND("7F",ScheduleCompile!R458)),ISNUMBER(FIND("9F",ScheduleCompile!R458)),ISNUMBER(FIND("4F",ScheduleCompile!R458))),VALUE(LEFT(ScheduleCompile!R458,FIND("F",ScheduleCompile!R458)-1)),ScheduleCompile!R458)))))))</f>
        <v>0.5</v>
      </c>
      <c r="X465" s="1">
        <f>IF(AND(ISERROR(IF(ScheduleCompile!S458="Off",0,IF(ScheduleCompile!S458="On",1,IF(ISNUMBER(ScheduleCompile!S458),ScheduleCompile!S458/1,IF(ISTEXT(ScheduleCompile!S458),IF(OR(ISNUMBER(FIND("5F",ScheduleCompile!S458)),ISNUMBER(FIND("0F",ScheduleCompile!S458)),ISNUMBER(FIND("8F",ScheduleCompile!S458)),ISNUMBER(FIND("1F",ScheduleCompile!S458)),ISNUMBER(FIND("2F",ScheduleCompile!S458)),ISNUMBER(FIND("3F",ScheduleCompile!S458)),ISNUMBER(FIND("6F",ScheduleCompile!S458)),ISNUMBER(FIND("7F",ScheduleCompile!S458)),ISNUMBER(FIND("9F",ScheduleCompile!S458)),ISNUMBER(FIND("4F",ScheduleCompile!S458))),VALUE(LEFT(ScheduleCompile!S458,FIND("F",ScheduleCompile!S458)-1)),ScheduleCompile!S458)))))),ISTEXT(ScheduleCompile!#REF!)),"ENDTABLE",IF(ISERROR(IF(ScheduleCompile!S458="Off",0,IF(ScheduleCompile!S458="On",1,IF(ISNUMBER(ScheduleCompile!S458),ScheduleCompile!S458/1,IF(ISTEXT(ScheduleCompile!S458),IF(OR(ISNUMBER(FIND("5F",ScheduleCompile!S458)),ISNUMBER(FIND("0F",ScheduleCompile!S458)),ISNUMBER(FIND("8F",ScheduleCompile!S458)),ISNUMBER(FIND("1F",ScheduleCompile!S458)),ISNUMBER(FIND("2F",ScheduleCompile!S458)),ISNUMBER(FIND("3F",ScheduleCompile!S458)),ISNUMBER(FIND("6F",ScheduleCompile!S458)),ISNUMBER(FIND("7F",ScheduleCompile!S458)),ISNUMBER(FIND("9F",ScheduleCompile!S458)),ISNUMBER(FIND("4F",ScheduleCompile!S458))),VALUE(LEFT(ScheduleCompile!S458,FIND("F",ScheduleCompile!S458)-1)),ScheduleCompile!S458)))))),"",IF(ScheduleCompile!S458="Off",0,IF(ScheduleCompile!S458="On",1,IF(ISNUMBER(ScheduleCompile!S458),ScheduleCompile!S458/1,IF(ISTEXT(ScheduleCompile!S458),IF(OR(ISNUMBER(FIND("5F",ScheduleCompile!S458)),ISNUMBER(FIND("0F",ScheduleCompile!S458)),ISNUMBER(FIND("8F",ScheduleCompile!S458)),ISNUMBER(FIND("1F",ScheduleCompile!S458)),ISNUMBER(FIND("2F",ScheduleCompile!S458)),ISNUMBER(FIND("3F",ScheduleCompile!S458)),ISNUMBER(FIND("6F",ScheduleCompile!S458)),ISNUMBER(FIND("7F",ScheduleCompile!S458)),ISNUMBER(FIND("9F",ScheduleCompile!S458)),ISNUMBER(FIND("4F",ScheduleCompile!S458))),VALUE(LEFT(ScheduleCompile!S458,FIND("F",ScheduleCompile!S458)-1)),ScheduleCompile!S458)))))))</f>
        <v>0.5</v>
      </c>
      <c r="Y465" s="1">
        <f>IF(AND(ISERROR(IF(ScheduleCompile!T458="Off",0,IF(ScheduleCompile!T458="On",1,IF(ISNUMBER(ScheduleCompile!T458),ScheduleCompile!T458/1,IF(ISTEXT(ScheduleCompile!T458),IF(OR(ISNUMBER(FIND("5F",ScheduleCompile!T458)),ISNUMBER(FIND("0F",ScheduleCompile!T458)),ISNUMBER(FIND("8F",ScheduleCompile!T458)),ISNUMBER(FIND("1F",ScheduleCompile!T458)),ISNUMBER(FIND("2F",ScheduleCompile!T458)),ISNUMBER(FIND("3F",ScheduleCompile!T458)),ISNUMBER(FIND("6F",ScheduleCompile!T458)),ISNUMBER(FIND("7F",ScheduleCompile!T458)),ISNUMBER(FIND("9F",ScheduleCompile!T458)),ISNUMBER(FIND("4F",ScheduleCompile!T458))),VALUE(LEFT(ScheduleCompile!T458,FIND("F",ScheduleCompile!T458)-1)),ScheduleCompile!T458)))))),ISTEXT(ScheduleCompile!#REF!)),"ENDTABLE",IF(ISERROR(IF(ScheduleCompile!T458="Off",0,IF(ScheduleCompile!T458="On",1,IF(ISNUMBER(ScheduleCompile!T458),ScheduleCompile!T458/1,IF(ISTEXT(ScheduleCompile!T458),IF(OR(ISNUMBER(FIND("5F",ScheduleCompile!T458)),ISNUMBER(FIND("0F",ScheduleCompile!T458)),ISNUMBER(FIND("8F",ScheduleCompile!T458)),ISNUMBER(FIND("1F",ScheduleCompile!T458)),ISNUMBER(FIND("2F",ScheduleCompile!T458)),ISNUMBER(FIND("3F",ScheduleCompile!T458)),ISNUMBER(FIND("6F",ScheduleCompile!T458)),ISNUMBER(FIND("7F",ScheduleCompile!T458)),ISNUMBER(FIND("9F",ScheduleCompile!T458)),ISNUMBER(FIND("4F",ScheduleCompile!T458))),VALUE(LEFT(ScheduleCompile!T458,FIND("F",ScheduleCompile!T458)-1)),ScheduleCompile!T458)))))),"",IF(ScheduleCompile!T458="Off",0,IF(ScheduleCompile!T458="On",1,IF(ISNUMBER(ScheduleCompile!T458),ScheduleCompile!T458/1,IF(ISTEXT(ScheduleCompile!T458),IF(OR(ISNUMBER(FIND("5F",ScheduleCompile!T458)),ISNUMBER(FIND("0F",ScheduleCompile!T458)),ISNUMBER(FIND("8F",ScheduleCompile!T458)),ISNUMBER(FIND("1F",ScheduleCompile!T458)),ISNUMBER(FIND("2F",ScheduleCompile!T458)),ISNUMBER(FIND("3F",ScheduleCompile!T458)),ISNUMBER(FIND("6F",ScheduleCompile!T458)),ISNUMBER(FIND("7F",ScheduleCompile!T458)),ISNUMBER(FIND("9F",ScheduleCompile!T458)),ISNUMBER(FIND("4F",ScheduleCompile!T458))),VALUE(LEFT(ScheduleCompile!T458,FIND("F",ScheduleCompile!T458)-1)),ScheduleCompile!T458)))))))</f>
        <v>0.35</v>
      </c>
      <c r="Z465" s="1">
        <f>IF(AND(ISERROR(IF(ScheduleCompile!U458="Off",0,IF(ScheduleCompile!U458="On",1,IF(ISNUMBER(ScheduleCompile!U458),ScheduleCompile!U458/1,IF(ISTEXT(ScheduleCompile!U458),IF(OR(ISNUMBER(FIND("5F",ScheduleCompile!U458)),ISNUMBER(FIND("0F",ScheduleCompile!U458)),ISNUMBER(FIND("8F",ScheduleCompile!U458)),ISNUMBER(FIND("1F",ScheduleCompile!U458)),ISNUMBER(FIND("2F",ScheduleCompile!U458)),ISNUMBER(FIND("3F",ScheduleCompile!U458)),ISNUMBER(FIND("6F",ScheduleCompile!U458)),ISNUMBER(FIND("7F",ScheduleCompile!U458)),ISNUMBER(FIND("9F",ScheduleCompile!U458)),ISNUMBER(FIND("4F",ScheduleCompile!U458))),VALUE(LEFT(ScheduleCompile!U458,FIND("F",ScheduleCompile!U458)-1)),ScheduleCompile!U458)))))),ISTEXT(ScheduleCompile!#REF!)),"ENDTABLE",IF(ISERROR(IF(ScheduleCompile!U458="Off",0,IF(ScheduleCompile!U458="On",1,IF(ISNUMBER(ScheduleCompile!U458),ScheduleCompile!U458/1,IF(ISTEXT(ScheduleCompile!U458),IF(OR(ISNUMBER(FIND("5F",ScheduleCompile!U458)),ISNUMBER(FIND("0F",ScheduleCompile!U458)),ISNUMBER(FIND("8F",ScheduleCompile!U458)),ISNUMBER(FIND("1F",ScheduleCompile!U458)),ISNUMBER(FIND("2F",ScheduleCompile!U458)),ISNUMBER(FIND("3F",ScheduleCompile!U458)),ISNUMBER(FIND("6F",ScheduleCompile!U458)),ISNUMBER(FIND("7F",ScheduleCompile!U458)),ISNUMBER(FIND("9F",ScheduleCompile!U458)),ISNUMBER(FIND("4F",ScheduleCompile!U458))),VALUE(LEFT(ScheduleCompile!U458,FIND("F",ScheduleCompile!U458)-1)),ScheduleCompile!U458)))))),"",IF(ScheduleCompile!U458="Off",0,IF(ScheduleCompile!U458="On",1,IF(ISNUMBER(ScheduleCompile!U458),ScheduleCompile!U458/1,IF(ISTEXT(ScheduleCompile!U458),IF(OR(ISNUMBER(FIND("5F",ScheduleCompile!U458)),ISNUMBER(FIND("0F",ScheduleCompile!U458)),ISNUMBER(FIND("8F",ScheduleCompile!U458)),ISNUMBER(FIND("1F",ScheduleCompile!U458)),ISNUMBER(FIND("2F",ScheduleCompile!U458)),ISNUMBER(FIND("3F",ScheduleCompile!U458)),ISNUMBER(FIND("6F",ScheduleCompile!U458)),ISNUMBER(FIND("7F",ScheduleCompile!U458)),ISNUMBER(FIND("9F",ScheduleCompile!U458)),ISNUMBER(FIND("4F",ScheduleCompile!U458))),VALUE(LEFT(ScheduleCompile!U458,FIND("F",ScheduleCompile!U458)-1)),ScheduleCompile!U458)))))))</f>
        <v>0.35</v>
      </c>
      <c r="AA465" s="1">
        <f>IF(AND(ISERROR(IF(ScheduleCompile!V458="Off",0,IF(ScheduleCompile!V458="On",1,IF(ISNUMBER(ScheduleCompile!V458),ScheduleCompile!V458/1,IF(ISTEXT(ScheduleCompile!V458),IF(OR(ISNUMBER(FIND("5F",ScheduleCompile!V458)),ISNUMBER(FIND("0F",ScheduleCompile!V458)),ISNUMBER(FIND("8F",ScheduleCompile!V458)),ISNUMBER(FIND("1F",ScheduleCompile!V458)),ISNUMBER(FIND("2F",ScheduleCompile!V458)),ISNUMBER(FIND("3F",ScheduleCompile!V458)),ISNUMBER(FIND("6F",ScheduleCompile!V458)),ISNUMBER(FIND("7F",ScheduleCompile!V458)),ISNUMBER(FIND("9F",ScheduleCompile!V458)),ISNUMBER(FIND("4F",ScheduleCompile!V458))),VALUE(LEFT(ScheduleCompile!V458,FIND("F",ScheduleCompile!V458)-1)),ScheduleCompile!V458)))))),ISTEXT(ScheduleCompile!#REF!)),"ENDTABLE",IF(ISERROR(IF(ScheduleCompile!V458="Off",0,IF(ScheduleCompile!V458="On",1,IF(ISNUMBER(ScheduleCompile!V458),ScheduleCompile!V458/1,IF(ISTEXT(ScheduleCompile!V458),IF(OR(ISNUMBER(FIND("5F",ScheduleCompile!V458)),ISNUMBER(FIND("0F",ScheduleCompile!V458)),ISNUMBER(FIND("8F",ScheduleCompile!V458)),ISNUMBER(FIND("1F",ScheduleCompile!V458)),ISNUMBER(FIND("2F",ScheduleCompile!V458)),ISNUMBER(FIND("3F",ScheduleCompile!V458)),ISNUMBER(FIND("6F",ScheduleCompile!V458)),ISNUMBER(FIND("7F",ScheduleCompile!V458)),ISNUMBER(FIND("9F",ScheduleCompile!V458)),ISNUMBER(FIND("4F",ScheduleCompile!V458))),VALUE(LEFT(ScheduleCompile!V458,FIND("F",ScheduleCompile!V458)-1)),ScheduleCompile!V458)))))),"",IF(ScheduleCompile!V458="Off",0,IF(ScheduleCompile!V458="On",1,IF(ISNUMBER(ScheduleCompile!V458),ScheduleCompile!V458/1,IF(ISTEXT(ScheduleCompile!V458),IF(OR(ISNUMBER(FIND("5F",ScheduleCompile!V458)),ISNUMBER(FIND("0F",ScheduleCompile!V458)),ISNUMBER(FIND("8F",ScheduleCompile!V458)),ISNUMBER(FIND("1F",ScheduleCompile!V458)),ISNUMBER(FIND("2F",ScheduleCompile!V458)),ISNUMBER(FIND("3F",ScheduleCompile!V458)),ISNUMBER(FIND("6F",ScheduleCompile!V458)),ISNUMBER(FIND("7F",ScheduleCompile!V458)),ISNUMBER(FIND("9F",ScheduleCompile!V458)),ISNUMBER(FIND("4F",ScheduleCompile!V458))),VALUE(LEFT(ScheduleCompile!V458,FIND("F",ScheduleCompile!V458)-1)),ScheduleCompile!V458)))))))</f>
        <v>0.35</v>
      </c>
      <c r="AB465" s="1">
        <f>IF(AND(ISERROR(IF(ScheduleCompile!W458="Off",0,IF(ScheduleCompile!W458="On",1,IF(ISNUMBER(ScheduleCompile!W458),ScheduleCompile!W458/1,IF(ISTEXT(ScheduleCompile!W458),IF(OR(ISNUMBER(FIND("5F",ScheduleCompile!W458)),ISNUMBER(FIND("0F",ScheduleCompile!W458)),ISNUMBER(FIND("8F",ScheduleCompile!W458)),ISNUMBER(FIND("1F",ScheduleCompile!W458)),ISNUMBER(FIND("2F",ScheduleCompile!W458)),ISNUMBER(FIND("3F",ScheduleCompile!W458)),ISNUMBER(FIND("6F",ScheduleCompile!W458)),ISNUMBER(FIND("7F",ScheduleCompile!W458)),ISNUMBER(FIND("9F",ScheduleCompile!W458)),ISNUMBER(FIND("4F",ScheduleCompile!W458))),VALUE(LEFT(ScheduleCompile!W458,FIND("F",ScheduleCompile!W458)-1)),ScheduleCompile!W458)))))),ISTEXT(ScheduleCompile!#REF!)),"ENDTABLE",IF(ISERROR(IF(ScheduleCompile!W458="Off",0,IF(ScheduleCompile!W458="On",1,IF(ISNUMBER(ScheduleCompile!W458),ScheduleCompile!W458/1,IF(ISTEXT(ScheduleCompile!W458),IF(OR(ISNUMBER(FIND("5F",ScheduleCompile!W458)),ISNUMBER(FIND("0F",ScheduleCompile!W458)),ISNUMBER(FIND("8F",ScheduleCompile!W458)),ISNUMBER(FIND("1F",ScheduleCompile!W458)),ISNUMBER(FIND("2F",ScheduleCompile!W458)),ISNUMBER(FIND("3F",ScheduleCompile!W458)),ISNUMBER(FIND("6F",ScheduleCompile!W458)),ISNUMBER(FIND("7F",ScheduleCompile!W458)),ISNUMBER(FIND("9F",ScheduleCompile!W458)),ISNUMBER(FIND("4F",ScheduleCompile!W458))),VALUE(LEFT(ScheduleCompile!W458,FIND("F",ScheduleCompile!W458)-1)),ScheduleCompile!W458)))))),"",IF(ScheduleCompile!W458="Off",0,IF(ScheduleCompile!W458="On",1,IF(ISNUMBER(ScheduleCompile!W458),ScheduleCompile!W458/1,IF(ISTEXT(ScheduleCompile!W458),IF(OR(ISNUMBER(FIND("5F",ScheduleCompile!W458)),ISNUMBER(FIND("0F",ScheduleCompile!W458)),ISNUMBER(FIND("8F",ScheduleCompile!W458)),ISNUMBER(FIND("1F",ScheduleCompile!W458)),ISNUMBER(FIND("2F",ScheduleCompile!W458)),ISNUMBER(FIND("3F",ScheduleCompile!W458)),ISNUMBER(FIND("6F",ScheduleCompile!W458)),ISNUMBER(FIND("7F",ScheduleCompile!W458)),ISNUMBER(FIND("9F",ScheduleCompile!W458)),ISNUMBER(FIND("4F",ScheduleCompile!W458))),VALUE(LEFT(ScheduleCompile!W458,FIND("F",ScheduleCompile!W458)-1)),ScheduleCompile!W458)))))))</f>
        <v>0.3</v>
      </c>
      <c r="AC465" s="1">
        <f>IF(AND(ISERROR(IF(ScheduleCompile!X458="Off",0,IF(ScheduleCompile!X458="On",1,IF(ISNUMBER(ScheduleCompile!X458),ScheduleCompile!X458/1,IF(ISTEXT(ScheduleCompile!X458),IF(OR(ISNUMBER(FIND("5F",ScheduleCompile!X458)),ISNUMBER(FIND("0F",ScheduleCompile!X458)),ISNUMBER(FIND("8F",ScheduleCompile!X458)),ISNUMBER(FIND("1F",ScheduleCompile!X458)),ISNUMBER(FIND("2F",ScheduleCompile!X458)),ISNUMBER(FIND("3F",ScheduleCompile!X458)),ISNUMBER(FIND("6F",ScheduleCompile!X458)),ISNUMBER(FIND("7F",ScheduleCompile!X458)),ISNUMBER(FIND("9F",ScheduleCompile!X458)),ISNUMBER(FIND("4F",ScheduleCompile!X458))),VALUE(LEFT(ScheduleCompile!X458,FIND("F",ScheduleCompile!X458)-1)),ScheduleCompile!X458)))))),ISTEXT(ScheduleCompile!#REF!)),"ENDTABLE",IF(ISERROR(IF(ScheduleCompile!X458="Off",0,IF(ScheduleCompile!X458="On",1,IF(ISNUMBER(ScheduleCompile!X458),ScheduleCompile!X458/1,IF(ISTEXT(ScheduleCompile!X458),IF(OR(ISNUMBER(FIND("5F",ScheduleCompile!X458)),ISNUMBER(FIND("0F",ScheduleCompile!X458)),ISNUMBER(FIND("8F",ScheduleCompile!X458)),ISNUMBER(FIND("1F",ScheduleCompile!X458)),ISNUMBER(FIND("2F",ScheduleCompile!X458)),ISNUMBER(FIND("3F",ScheduleCompile!X458)),ISNUMBER(FIND("6F",ScheduleCompile!X458)),ISNUMBER(FIND("7F",ScheduleCompile!X458)),ISNUMBER(FIND("9F",ScheduleCompile!X458)),ISNUMBER(FIND("4F",ScheduleCompile!X458))),VALUE(LEFT(ScheduleCompile!X458,FIND("F",ScheduleCompile!X458)-1)),ScheduleCompile!X458)))))),"",IF(ScheduleCompile!X458="Off",0,IF(ScheduleCompile!X458="On",1,IF(ISNUMBER(ScheduleCompile!X458),ScheduleCompile!X458/1,IF(ISTEXT(ScheduleCompile!X458),IF(OR(ISNUMBER(FIND("5F",ScheduleCompile!X458)),ISNUMBER(FIND("0F",ScheduleCompile!X458)),ISNUMBER(FIND("8F",ScheduleCompile!X458)),ISNUMBER(FIND("1F",ScheduleCompile!X458)),ISNUMBER(FIND("2F",ScheduleCompile!X458)),ISNUMBER(FIND("3F",ScheduleCompile!X458)),ISNUMBER(FIND("6F",ScheduleCompile!X458)),ISNUMBER(FIND("7F",ScheduleCompile!X458)),ISNUMBER(FIND("9F",ScheduleCompile!X458)),ISNUMBER(FIND("4F",ScheduleCompile!X458))),VALUE(LEFT(ScheduleCompile!X458,FIND("F",ScheduleCompile!X458)-1)),ScheduleCompile!X458)))))))</f>
        <v>0.05</v>
      </c>
      <c r="AD465" s="1">
        <f>IF(AND(ISERROR(IF(ScheduleCompile!Y458="Off",0,IF(ScheduleCompile!Y458="On",1,IF(ISNUMBER(ScheduleCompile!Y458),ScheduleCompile!Y458/1,IF(ISTEXT(ScheduleCompile!Y458),IF(OR(ISNUMBER(FIND("5F",ScheduleCompile!Y458)),ISNUMBER(FIND("0F",ScheduleCompile!Y458)),ISNUMBER(FIND("8F",ScheduleCompile!Y458)),ISNUMBER(FIND("1F",ScheduleCompile!Y458)),ISNUMBER(FIND("2F",ScheduleCompile!Y458)),ISNUMBER(FIND("3F",ScheduleCompile!Y458)),ISNUMBER(FIND("6F",ScheduleCompile!Y458)),ISNUMBER(FIND("7F",ScheduleCompile!Y458)),ISNUMBER(FIND("9F",ScheduleCompile!Y458)),ISNUMBER(FIND("4F",ScheduleCompile!Y458))),VALUE(LEFT(ScheduleCompile!Y458,FIND("F",ScheduleCompile!Y458)-1)),ScheduleCompile!Y458)))))),ISTEXT(ScheduleCompile!#REF!)),"ENDTABLE",IF(ISERROR(IF(ScheduleCompile!Y458="Off",0,IF(ScheduleCompile!Y458="On",1,IF(ISNUMBER(ScheduleCompile!Y458),ScheduleCompile!Y458/1,IF(ISTEXT(ScheduleCompile!Y458),IF(OR(ISNUMBER(FIND("5F",ScheduleCompile!Y458)),ISNUMBER(FIND("0F",ScheduleCompile!Y458)),ISNUMBER(FIND("8F",ScheduleCompile!Y458)),ISNUMBER(FIND("1F",ScheduleCompile!Y458)),ISNUMBER(FIND("2F",ScheduleCompile!Y458)),ISNUMBER(FIND("3F",ScheduleCompile!Y458)),ISNUMBER(FIND("6F",ScheduleCompile!Y458)),ISNUMBER(FIND("7F",ScheduleCompile!Y458)),ISNUMBER(FIND("9F",ScheduleCompile!Y458)),ISNUMBER(FIND("4F",ScheduleCompile!Y458))),VALUE(LEFT(ScheduleCompile!Y458,FIND("F",ScheduleCompile!Y458)-1)),ScheduleCompile!Y458)))))),"",IF(ScheduleCompile!Y458="Off",0,IF(ScheduleCompile!Y458="On",1,IF(ISNUMBER(ScheduleCompile!Y458),ScheduleCompile!Y458/1,IF(ISTEXT(ScheduleCompile!Y458),IF(OR(ISNUMBER(FIND("5F",ScheduleCompile!Y458)),ISNUMBER(FIND("0F",ScheduleCompile!Y458)),ISNUMBER(FIND("8F",ScheduleCompile!Y458)),ISNUMBER(FIND("1F",ScheduleCompile!Y458)),ISNUMBER(FIND("2F",ScheduleCompile!Y458)),ISNUMBER(FIND("3F",ScheduleCompile!Y458)),ISNUMBER(FIND("6F",ScheduleCompile!Y458)),ISNUMBER(FIND("7F",ScheduleCompile!Y458)),ISNUMBER(FIND("9F",ScheduleCompile!Y458)),ISNUMBER(FIND("4F",ScheduleCompile!Y458))),VALUE(LEFT(ScheduleCompile!Y458,FIND("F",ScheduleCompile!Y458)-1)),ScheduleCompile!Y458)))))))</f>
        <v>0.05</v>
      </c>
    </row>
    <row r="466" spans="1:30" x14ac:dyDescent="0.25">
      <c r="A466" t="str">
        <f t="shared" si="31"/>
        <v>SchDay "SchoolReceptacleSat"  Type = "Fraction" Hr = (0.05, 0.05, 0.05, 0.05, 0.05, 0.05, 0.05, 0.05, 0.15, 0.15, 0.15, 0.15, 0.15, 0.05, 0.05, 0.05, 0.05, 0.05, 0.05, 0.05, 0.05, 0.05, 0.05, 0.05) ..</v>
      </c>
      <c r="B466" s="1" t="s">
        <v>623</v>
      </c>
      <c r="C466" t="str">
        <f t="shared" si="32"/>
        <v xml:space="preserve">SchDay "SchoolReceptacleSat"  Type = "Fraction" Hr = </v>
      </c>
      <c r="D466" t="str">
        <f t="shared" si="33"/>
        <v>(0.05, 0.05, 0.05, 0.05, 0.05, 0.05, 0.05, 0.05, 0.15, 0.15, 0.15, 0.15, 0.15, 0.05, 0.05, 0.05, 0.05, 0.05, 0.05, 0.05, 0.05, 0.05, 0.05, 0.05) ..</v>
      </c>
      <c r="E466" s="30" t="str">
        <f>ScheduleCompile!A459</f>
        <v>SchoolReceptacleSat</v>
      </c>
      <c r="F466" t="str">
        <f t="shared" si="34"/>
        <v>Fraction</v>
      </c>
      <c r="G466" s="1">
        <f>IF(AND(ISERROR(IF(ScheduleCompile!B459="Off",0,IF(ScheduleCompile!B459="On",1,IF(ISNUMBER(ScheduleCompile!B459),ScheduleCompile!B459/1,IF(ISTEXT(ScheduleCompile!B459),IF(OR(ISNUMBER(FIND("5F",ScheduleCompile!B459)),ISNUMBER(FIND("0F",ScheduleCompile!B459)),ISNUMBER(FIND("8F",ScheduleCompile!B459)),ISNUMBER(FIND("1F",ScheduleCompile!B459)),ISNUMBER(FIND("2F",ScheduleCompile!B459)),ISNUMBER(FIND("3F",ScheduleCompile!B459)),ISNUMBER(FIND("6F",ScheduleCompile!B459)),ISNUMBER(FIND("7F",ScheduleCompile!B459)),ISNUMBER(FIND("9F",ScheduleCompile!B459)),ISNUMBER(FIND("4F",ScheduleCompile!B459))),VALUE(LEFT(ScheduleCompile!B459,FIND("F",ScheduleCompile!B459)-1)),ScheduleCompile!B459)))))),ISTEXT(ScheduleCompile!#REF!)),"ENDTABLE",IF(ISERROR(IF(ScheduleCompile!B459="Off",0,IF(ScheduleCompile!B459="On",1,IF(ISNUMBER(ScheduleCompile!B459),ScheduleCompile!B459/1,IF(ISTEXT(ScheduleCompile!B459),IF(OR(ISNUMBER(FIND("5F",ScheduleCompile!B459)),ISNUMBER(FIND("0F",ScheduleCompile!B459)),ISNUMBER(FIND("8F",ScheduleCompile!B459)),ISNUMBER(FIND("1F",ScheduleCompile!B459)),ISNUMBER(FIND("2F",ScheduleCompile!B459)),ISNUMBER(FIND("3F",ScheduleCompile!B459)),ISNUMBER(FIND("6F",ScheduleCompile!B459)),ISNUMBER(FIND("7F",ScheduleCompile!B459)),ISNUMBER(FIND("9F",ScheduleCompile!B459)),ISNUMBER(FIND("4F",ScheduleCompile!B459))),VALUE(LEFT(ScheduleCompile!B459,FIND("F",ScheduleCompile!B459)-1)),ScheduleCompile!B459)))))),"",IF(ScheduleCompile!B459="Off",0,IF(ScheduleCompile!B459="On",1,IF(ISNUMBER(ScheduleCompile!B459),ScheduleCompile!B459/1,IF(ISTEXT(ScheduleCompile!B459),IF(OR(ISNUMBER(FIND("5F",ScheduleCompile!B459)),ISNUMBER(FIND("0F",ScheduleCompile!B459)),ISNUMBER(FIND("8F",ScheduleCompile!B459)),ISNUMBER(FIND("1F",ScheduleCompile!B459)),ISNUMBER(FIND("2F",ScheduleCompile!B459)),ISNUMBER(FIND("3F",ScheduleCompile!B459)),ISNUMBER(FIND("6F",ScheduleCompile!B459)),ISNUMBER(FIND("7F",ScheduleCompile!B459)),ISNUMBER(FIND("9F",ScheduleCompile!B459)),ISNUMBER(FIND("4F",ScheduleCompile!B459))),VALUE(LEFT(ScheduleCompile!B459,FIND("F",ScheduleCompile!B459)-1)),ScheduleCompile!B459)))))))</f>
        <v>0.05</v>
      </c>
      <c r="H466" s="1">
        <f>IF(AND(ISERROR(IF(ScheduleCompile!C459="Off",0,IF(ScheduleCompile!C459="On",1,IF(ISNUMBER(ScheduleCompile!C459),ScheduleCompile!C459/1,IF(ISTEXT(ScheduleCompile!C459),IF(OR(ISNUMBER(FIND("5F",ScheduleCompile!C459)),ISNUMBER(FIND("0F",ScheduleCompile!C459)),ISNUMBER(FIND("8F",ScheduleCompile!C459)),ISNUMBER(FIND("1F",ScheduleCompile!C459)),ISNUMBER(FIND("2F",ScheduleCompile!C459)),ISNUMBER(FIND("3F",ScheduleCompile!C459)),ISNUMBER(FIND("6F",ScheduleCompile!C459)),ISNUMBER(FIND("7F",ScheduleCompile!C459)),ISNUMBER(FIND("9F",ScheduleCompile!C459)),ISNUMBER(FIND("4F",ScheduleCompile!C459))),VALUE(LEFT(ScheduleCompile!C459,FIND("F",ScheduleCompile!C459)-1)),ScheduleCompile!C459)))))),ISTEXT(ScheduleCompile!#REF!)),"ENDTABLE",IF(ISERROR(IF(ScheduleCompile!C459="Off",0,IF(ScheduleCompile!C459="On",1,IF(ISNUMBER(ScheduleCompile!C459),ScheduleCompile!C459/1,IF(ISTEXT(ScheduleCompile!C459),IF(OR(ISNUMBER(FIND("5F",ScheduleCompile!C459)),ISNUMBER(FIND("0F",ScheduleCompile!C459)),ISNUMBER(FIND("8F",ScheduleCompile!C459)),ISNUMBER(FIND("1F",ScheduleCompile!C459)),ISNUMBER(FIND("2F",ScheduleCompile!C459)),ISNUMBER(FIND("3F",ScheduleCompile!C459)),ISNUMBER(FIND("6F",ScheduleCompile!C459)),ISNUMBER(FIND("7F",ScheduleCompile!C459)),ISNUMBER(FIND("9F",ScheduleCompile!C459)),ISNUMBER(FIND("4F",ScheduleCompile!C459))),VALUE(LEFT(ScheduleCompile!C459,FIND("F",ScheduleCompile!C459)-1)),ScheduleCompile!C459)))))),"",IF(ScheduleCompile!C459="Off",0,IF(ScheduleCompile!C459="On",1,IF(ISNUMBER(ScheduleCompile!C459),ScheduleCompile!C459/1,IF(ISTEXT(ScheduleCompile!C459),IF(OR(ISNUMBER(FIND("5F",ScheduleCompile!C459)),ISNUMBER(FIND("0F",ScheduleCompile!C459)),ISNUMBER(FIND("8F",ScheduleCompile!C459)),ISNUMBER(FIND("1F",ScheduleCompile!C459)),ISNUMBER(FIND("2F",ScheduleCompile!C459)),ISNUMBER(FIND("3F",ScheduleCompile!C459)),ISNUMBER(FIND("6F",ScheduleCompile!C459)),ISNUMBER(FIND("7F",ScheduleCompile!C459)),ISNUMBER(FIND("9F",ScheduleCompile!C459)),ISNUMBER(FIND("4F",ScheduleCompile!C459))),VALUE(LEFT(ScheduleCompile!C459,FIND("F",ScheduleCompile!C459)-1)),ScheduleCompile!C459)))))))</f>
        <v>0.05</v>
      </c>
      <c r="I466" s="1">
        <f>IF(AND(ISERROR(IF(ScheduleCompile!D459="Off",0,IF(ScheduleCompile!D459="On",1,IF(ISNUMBER(ScheduleCompile!D459),ScheduleCompile!D459/1,IF(ISTEXT(ScheduleCompile!D459),IF(OR(ISNUMBER(FIND("5F",ScheduleCompile!D459)),ISNUMBER(FIND("0F",ScheduleCompile!D459)),ISNUMBER(FIND("8F",ScheduleCompile!D459)),ISNUMBER(FIND("1F",ScheduleCompile!D459)),ISNUMBER(FIND("2F",ScheduleCompile!D459)),ISNUMBER(FIND("3F",ScheduleCompile!D459)),ISNUMBER(FIND("6F",ScheduleCompile!D459)),ISNUMBER(FIND("7F",ScheduleCompile!D459)),ISNUMBER(FIND("9F",ScheduleCompile!D459)),ISNUMBER(FIND("4F",ScheduleCompile!D459))),VALUE(LEFT(ScheduleCompile!D459,FIND("F",ScheduleCompile!D459)-1)),ScheduleCompile!D459)))))),ISTEXT(ScheduleCompile!#REF!)),"ENDTABLE",IF(ISERROR(IF(ScheduleCompile!D459="Off",0,IF(ScheduleCompile!D459="On",1,IF(ISNUMBER(ScheduleCompile!D459),ScheduleCompile!D459/1,IF(ISTEXT(ScheduleCompile!D459),IF(OR(ISNUMBER(FIND("5F",ScheduleCompile!D459)),ISNUMBER(FIND("0F",ScheduleCompile!D459)),ISNUMBER(FIND("8F",ScheduleCompile!D459)),ISNUMBER(FIND("1F",ScheduleCompile!D459)),ISNUMBER(FIND("2F",ScheduleCompile!D459)),ISNUMBER(FIND("3F",ScheduleCompile!D459)),ISNUMBER(FIND("6F",ScheduleCompile!D459)),ISNUMBER(FIND("7F",ScheduleCompile!D459)),ISNUMBER(FIND("9F",ScheduleCompile!D459)),ISNUMBER(FIND("4F",ScheduleCompile!D459))),VALUE(LEFT(ScheduleCompile!D459,FIND("F",ScheduleCompile!D459)-1)),ScheduleCompile!D459)))))),"",IF(ScheduleCompile!D459="Off",0,IF(ScheduleCompile!D459="On",1,IF(ISNUMBER(ScheduleCompile!D459),ScheduleCompile!D459/1,IF(ISTEXT(ScheduleCompile!D459),IF(OR(ISNUMBER(FIND("5F",ScheduleCompile!D459)),ISNUMBER(FIND("0F",ScheduleCompile!D459)),ISNUMBER(FIND("8F",ScheduleCompile!D459)),ISNUMBER(FIND("1F",ScheduleCompile!D459)),ISNUMBER(FIND("2F",ScheduleCompile!D459)),ISNUMBER(FIND("3F",ScheduleCompile!D459)),ISNUMBER(FIND("6F",ScheduleCompile!D459)),ISNUMBER(FIND("7F",ScheduleCompile!D459)),ISNUMBER(FIND("9F",ScheduleCompile!D459)),ISNUMBER(FIND("4F",ScheduleCompile!D459))),VALUE(LEFT(ScheduleCompile!D459,FIND("F",ScheduleCompile!D459)-1)),ScheduleCompile!D459)))))))</f>
        <v>0.05</v>
      </c>
      <c r="J466" s="1">
        <f>IF(AND(ISERROR(IF(ScheduleCompile!E459="Off",0,IF(ScheduleCompile!E459="On",1,IF(ISNUMBER(ScheduleCompile!E459),ScheduleCompile!E459/1,IF(ISTEXT(ScheduleCompile!E459),IF(OR(ISNUMBER(FIND("5F",ScheduleCompile!E459)),ISNUMBER(FIND("0F",ScheduleCompile!E459)),ISNUMBER(FIND("8F",ScheduleCompile!E459)),ISNUMBER(FIND("1F",ScheduleCompile!E459)),ISNUMBER(FIND("2F",ScheduleCompile!E459)),ISNUMBER(FIND("3F",ScheduleCompile!E459)),ISNUMBER(FIND("6F",ScheduleCompile!E459)),ISNUMBER(FIND("7F",ScheduleCompile!E459)),ISNUMBER(FIND("9F",ScheduleCompile!E459)),ISNUMBER(FIND("4F",ScheduleCompile!E459))),VALUE(LEFT(ScheduleCompile!E459,FIND("F",ScheduleCompile!E459)-1)),ScheduleCompile!E459)))))),ISTEXT(ScheduleCompile!#REF!)),"ENDTABLE",IF(ISERROR(IF(ScheduleCompile!E459="Off",0,IF(ScheduleCompile!E459="On",1,IF(ISNUMBER(ScheduleCompile!E459),ScheduleCompile!E459/1,IF(ISTEXT(ScheduleCompile!E459),IF(OR(ISNUMBER(FIND("5F",ScheduleCompile!E459)),ISNUMBER(FIND("0F",ScheduleCompile!E459)),ISNUMBER(FIND("8F",ScheduleCompile!E459)),ISNUMBER(FIND("1F",ScheduleCompile!E459)),ISNUMBER(FIND("2F",ScheduleCompile!E459)),ISNUMBER(FIND("3F",ScheduleCompile!E459)),ISNUMBER(FIND("6F",ScheduleCompile!E459)),ISNUMBER(FIND("7F",ScheduleCompile!E459)),ISNUMBER(FIND("9F",ScheduleCompile!E459)),ISNUMBER(FIND("4F",ScheduleCompile!E459))),VALUE(LEFT(ScheduleCompile!E459,FIND("F",ScheduleCompile!E459)-1)),ScheduleCompile!E459)))))),"",IF(ScheduleCompile!E459="Off",0,IF(ScheduleCompile!E459="On",1,IF(ISNUMBER(ScheduleCompile!E459),ScheduleCompile!E459/1,IF(ISTEXT(ScheduleCompile!E459),IF(OR(ISNUMBER(FIND("5F",ScheduleCompile!E459)),ISNUMBER(FIND("0F",ScheduleCompile!E459)),ISNUMBER(FIND("8F",ScheduleCompile!E459)),ISNUMBER(FIND("1F",ScheduleCompile!E459)),ISNUMBER(FIND("2F",ScheduleCompile!E459)),ISNUMBER(FIND("3F",ScheduleCompile!E459)),ISNUMBER(FIND("6F",ScheduleCompile!E459)),ISNUMBER(FIND("7F",ScheduleCompile!E459)),ISNUMBER(FIND("9F",ScheduleCompile!E459)),ISNUMBER(FIND("4F",ScheduleCompile!E459))),VALUE(LEFT(ScheduleCompile!E459,FIND("F",ScheduleCompile!E459)-1)),ScheduleCompile!E459)))))))</f>
        <v>0.05</v>
      </c>
      <c r="K466" s="1">
        <f>IF(AND(ISERROR(IF(ScheduleCompile!F459="Off",0,IF(ScheduleCompile!F459="On",1,IF(ISNUMBER(ScheduleCompile!F459),ScheduleCompile!F459/1,IF(ISTEXT(ScheduleCompile!F459),IF(OR(ISNUMBER(FIND("5F",ScheduleCompile!F459)),ISNUMBER(FIND("0F",ScheduleCompile!F459)),ISNUMBER(FIND("8F",ScheduleCompile!F459)),ISNUMBER(FIND("1F",ScheduleCompile!F459)),ISNUMBER(FIND("2F",ScheduleCompile!F459)),ISNUMBER(FIND("3F",ScheduleCompile!F459)),ISNUMBER(FIND("6F",ScheduleCompile!F459)),ISNUMBER(FIND("7F",ScheduleCompile!F459)),ISNUMBER(FIND("9F",ScheduleCompile!F459)),ISNUMBER(FIND("4F",ScheduleCompile!F459))),VALUE(LEFT(ScheduleCompile!F459,FIND("F",ScheduleCompile!F459)-1)),ScheduleCompile!F459)))))),ISTEXT(ScheduleCompile!#REF!)),"ENDTABLE",IF(ISERROR(IF(ScheduleCompile!F459="Off",0,IF(ScheduleCompile!F459="On",1,IF(ISNUMBER(ScheduleCompile!F459),ScheduleCompile!F459/1,IF(ISTEXT(ScheduleCompile!F459),IF(OR(ISNUMBER(FIND("5F",ScheduleCompile!F459)),ISNUMBER(FIND("0F",ScheduleCompile!F459)),ISNUMBER(FIND("8F",ScheduleCompile!F459)),ISNUMBER(FIND("1F",ScheduleCompile!F459)),ISNUMBER(FIND("2F",ScheduleCompile!F459)),ISNUMBER(FIND("3F",ScheduleCompile!F459)),ISNUMBER(FIND("6F",ScheduleCompile!F459)),ISNUMBER(FIND("7F",ScheduleCompile!F459)),ISNUMBER(FIND("9F",ScheduleCompile!F459)),ISNUMBER(FIND("4F",ScheduleCompile!F459))),VALUE(LEFT(ScheduleCompile!F459,FIND("F",ScheduleCompile!F459)-1)),ScheduleCompile!F459)))))),"",IF(ScheduleCompile!F459="Off",0,IF(ScheduleCompile!F459="On",1,IF(ISNUMBER(ScheduleCompile!F459),ScheduleCompile!F459/1,IF(ISTEXT(ScheduleCompile!F459),IF(OR(ISNUMBER(FIND("5F",ScheduleCompile!F459)),ISNUMBER(FIND("0F",ScheduleCompile!F459)),ISNUMBER(FIND("8F",ScheduleCompile!F459)),ISNUMBER(FIND("1F",ScheduleCompile!F459)),ISNUMBER(FIND("2F",ScheduleCompile!F459)),ISNUMBER(FIND("3F",ScheduleCompile!F459)),ISNUMBER(FIND("6F",ScheduleCompile!F459)),ISNUMBER(FIND("7F",ScheduleCompile!F459)),ISNUMBER(FIND("9F",ScheduleCompile!F459)),ISNUMBER(FIND("4F",ScheduleCompile!F459))),VALUE(LEFT(ScheduleCompile!F459,FIND("F",ScheduleCompile!F459)-1)),ScheduleCompile!F459)))))))</f>
        <v>0.05</v>
      </c>
      <c r="L466" s="1">
        <f>IF(AND(ISERROR(IF(ScheduleCompile!G459="Off",0,IF(ScheduleCompile!G459="On",1,IF(ISNUMBER(ScheduleCompile!G459),ScheduleCompile!G459/1,IF(ISTEXT(ScheduleCompile!G459),IF(OR(ISNUMBER(FIND("5F",ScheduleCompile!G459)),ISNUMBER(FIND("0F",ScheduleCompile!G459)),ISNUMBER(FIND("8F",ScheduleCompile!G459)),ISNUMBER(FIND("1F",ScheduleCompile!G459)),ISNUMBER(FIND("2F",ScheduleCompile!G459)),ISNUMBER(FIND("3F",ScheduleCompile!G459)),ISNUMBER(FIND("6F",ScheduleCompile!G459)),ISNUMBER(FIND("7F",ScheduleCompile!G459)),ISNUMBER(FIND("9F",ScheduleCompile!G459)),ISNUMBER(FIND("4F",ScheduleCompile!G459))),VALUE(LEFT(ScheduleCompile!G459,FIND("F",ScheduleCompile!G459)-1)),ScheduleCompile!G459)))))),ISTEXT(ScheduleCompile!#REF!)),"ENDTABLE",IF(ISERROR(IF(ScheduleCompile!G459="Off",0,IF(ScheduleCompile!G459="On",1,IF(ISNUMBER(ScheduleCompile!G459),ScheduleCompile!G459/1,IF(ISTEXT(ScheduleCompile!G459),IF(OR(ISNUMBER(FIND("5F",ScheduleCompile!G459)),ISNUMBER(FIND("0F",ScheduleCompile!G459)),ISNUMBER(FIND("8F",ScheduleCompile!G459)),ISNUMBER(FIND("1F",ScheduleCompile!G459)),ISNUMBER(FIND("2F",ScheduleCompile!G459)),ISNUMBER(FIND("3F",ScheduleCompile!G459)),ISNUMBER(FIND("6F",ScheduleCompile!G459)),ISNUMBER(FIND("7F",ScheduleCompile!G459)),ISNUMBER(FIND("9F",ScheduleCompile!G459)),ISNUMBER(FIND("4F",ScheduleCompile!G459))),VALUE(LEFT(ScheduleCompile!G459,FIND("F",ScheduleCompile!G459)-1)),ScheduleCompile!G459)))))),"",IF(ScheduleCompile!G459="Off",0,IF(ScheduleCompile!G459="On",1,IF(ISNUMBER(ScheduleCompile!G459),ScheduleCompile!G459/1,IF(ISTEXT(ScheduleCompile!G459),IF(OR(ISNUMBER(FIND("5F",ScheduleCompile!G459)),ISNUMBER(FIND("0F",ScheduleCompile!G459)),ISNUMBER(FIND("8F",ScheduleCompile!G459)),ISNUMBER(FIND("1F",ScheduleCompile!G459)),ISNUMBER(FIND("2F",ScheduleCompile!G459)),ISNUMBER(FIND("3F",ScheduleCompile!G459)),ISNUMBER(FIND("6F",ScheduleCompile!G459)),ISNUMBER(FIND("7F",ScheduleCompile!G459)),ISNUMBER(FIND("9F",ScheduleCompile!G459)),ISNUMBER(FIND("4F",ScheduleCompile!G459))),VALUE(LEFT(ScheduleCompile!G459,FIND("F",ScheduleCompile!G459)-1)),ScheduleCompile!G459)))))))</f>
        <v>0.05</v>
      </c>
      <c r="M466" s="1">
        <f>IF(AND(ISERROR(IF(ScheduleCompile!H459="Off",0,IF(ScheduleCompile!H459="On",1,IF(ISNUMBER(ScheduleCompile!H459),ScheduleCompile!H459/1,IF(ISTEXT(ScheduleCompile!H459),IF(OR(ISNUMBER(FIND("5F",ScheduleCompile!H459)),ISNUMBER(FIND("0F",ScheduleCompile!H459)),ISNUMBER(FIND("8F",ScheduleCompile!H459)),ISNUMBER(FIND("1F",ScheduleCompile!H459)),ISNUMBER(FIND("2F",ScheduleCompile!H459)),ISNUMBER(FIND("3F",ScheduleCompile!H459)),ISNUMBER(FIND("6F",ScheduleCompile!H459)),ISNUMBER(FIND("7F",ScheduleCompile!H459)),ISNUMBER(FIND("9F",ScheduleCompile!H459)),ISNUMBER(FIND("4F",ScheduleCompile!H459))),VALUE(LEFT(ScheduleCompile!H459,FIND("F",ScheduleCompile!H459)-1)),ScheduleCompile!H459)))))),ISTEXT(ScheduleCompile!#REF!)),"ENDTABLE",IF(ISERROR(IF(ScheduleCompile!H459="Off",0,IF(ScheduleCompile!H459="On",1,IF(ISNUMBER(ScheduleCompile!H459),ScheduleCompile!H459/1,IF(ISTEXT(ScheduleCompile!H459),IF(OR(ISNUMBER(FIND("5F",ScheduleCompile!H459)),ISNUMBER(FIND("0F",ScheduleCompile!H459)),ISNUMBER(FIND("8F",ScheduleCompile!H459)),ISNUMBER(FIND("1F",ScheduleCompile!H459)),ISNUMBER(FIND("2F",ScheduleCompile!H459)),ISNUMBER(FIND("3F",ScheduleCompile!H459)),ISNUMBER(FIND("6F",ScheduleCompile!H459)),ISNUMBER(FIND("7F",ScheduleCompile!H459)),ISNUMBER(FIND("9F",ScheduleCompile!H459)),ISNUMBER(FIND("4F",ScheduleCompile!H459))),VALUE(LEFT(ScheduleCompile!H459,FIND("F",ScheduleCompile!H459)-1)),ScheduleCompile!H459)))))),"",IF(ScheduleCompile!H459="Off",0,IF(ScheduleCompile!H459="On",1,IF(ISNUMBER(ScheduleCompile!H459),ScheduleCompile!H459/1,IF(ISTEXT(ScheduleCompile!H459),IF(OR(ISNUMBER(FIND("5F",ScheduleCompile!H459)),ISNUMBER(FIND("0F",ScheduleCompile!H459)),ISNUMBER(FIND("8F",ScheduleCompile!H459)),ISNUMBER(FIND("1F",ScheduleCompile!H459)),ISNUMBER(FIND("2F",ScheduleCompile!H459)),ISNUMBER(FIND("3F",ScheduleCompile!H459)),ISNUMBER(FIND("6F",ScheduleCompile!H459)),ISNUMBER(FIND("7F",ScheduleCompile!H459)),ISNUMBER(FIND("9F",ScheduleCompile!H459)),ISNUMBER(FIND("4F",ScheduleCompile!H459))),VALUE(LEFT(ScheduleCompile!H459,FIND("F",ScheduleCompile!H459)-1)),ScheduleCompile!H459)))))))</f>
        <v>0.05</v>
      </c>
      <c r="N466" s="1">
        <f>IF(AND(ISERROR(IF(ScheduleCompile!I459="Off",0,IF(ScheduleCompile!I459="On",1,IF(ISNUMBER(ScheduleCompile!I459),ScheduleCompile!I459/1,IF(ISTEXT(ScheduleCompile!I459),IF(OR(ISNUMBER(FIND("5F",ScheduleCompile!I459)),ISNUMBER(FIND("0F",ScheduleCompile!I459)),ISNUMBER(FIND("8F",ScheduleCompile!I459)),ISNUMBER(FIND("1F",ScheduleCompile!I459)),ISNUMBER(FIND("2F",ScheduleCompile!I459)),ISNUMBER(FIND("3F",ScheduleCompile!I459)),ISNUMBER(FIND("6F",ScheduleCompile!I459)),ISNUMBER(FIND("7F",ScheduleCompile!I459)),ISNUMBER(FIND("9F",ScheduleCompile!I459)),ISNUMBER(FIND("4F",ScheduleCompile!I459))),VALUE(LEFT(ScheduleCompile!I459,FIND("F",ScheduleCompile!I459)-1)),ScheduleCompile!I459)))))),ISTEXT(ScheduleCompile!#REF!)),"ENDTABLE",IF(ISERROR(IF(ScheduleCompile!I459="Off",0,IF(ScheduleCompile!I459="On",1,IF(ISNUMBER(ScheduleCompile!I459),ScheduleCompile!I459/1,IF(ISTEXT(ScheduleCompile!I459),IF(OR(ISNUMBER(FIND("5F",ScheduleCompile!I459)),ISNUMBER(FIND("0F",ScheduleCompile!I459)),ISNUMBER(FIND("8F",ScheduleCompile!I459)),ISNUMBER(FIND("1F",ScheduleCompile!I459)),ISNUMBER(FIND("2F",ScheduleCompile!I459)),ISNUMBER(FIND("3F",ScheduleCompile!I459)),ISNUMBER(FIND("6F",ScheduleCompile!I459)),ISNUMBER(FIND("7F",ScheduleCompile!I459)),ISNUMBER(FIND("9F",ScheduleCompile!I459)),ISNUMBER(FIND("4F",ScheduleCompile!I459))),VALUE(LEFT(ScheduleCompile!I459,FIND("F",ScheduleCompile!I459)-1)),ScheduleCompile!I459)))))),"",IF(ScheduleCompile!I459="Off",0,IF(ScheduleCompile!I459="On",1,IF(ISNUMBER(ScheduleCompile!I459),ScheduleCompile!I459/1,IF(ISTEXT(ScheduleCompile!I459),IF(OR(ISNUMBER(FIND("5F",ScheduleCompile!I459)),ISNUMBER(FIND("0F",ScheduleCompile!I459)),ISNUMBER(FIND("8F",ScheduleCompile!I459)),ISNUMBER(FIND("1F",ScheduleCompile!I459)),ISNUMBER(FIND("2F",ScheduleCompile!I459)),ISNUMBER(FIND("3F",ScheduleCompile!I459)),ISNUMBER(FIND("6F",ScheduleCompile!I459)),ISNUMBER(FIND("7F",ScheduleCompile!I459)),ISNUMBER(FIND("9F",ScheduleCompile!I459)),ISNUMBER(FIND("4F",ScheduleCompile!I459))),VALUE(LEFT(ScheduleCompile!I459,FIND("F",ScheduleCompile!I459)-1)),ScheduleCompile!I459)))))))</f>
        <v>0.05</v>
      </c>
      <c r="O466" s="1">
        <f>IF(AND(ISERROR(IF(ScheduleCompile!J459="Off",0,IF(ScheduleCompile!J459="On",1,IF(ISNUMBER(ScheduleCompile!J459),ScheduleCompile!J459/1,IF(ISTEXT(ScheduleCompile!J459),IF(OR(ISNUMBER(FIND("5F",ScheduleCompile!J459)),ISNUMBER(FIND("0F",ScheduleCompile!J459)),ISNUMBER(FIND("8F",ScheduleCompile!J459)),ISNUMBER(FIND("1F",ScheduleCompile!J459)),ISNUMBER(FIND("2F",ScheduleCompile!J459)),ISNUMBER(FIND("3F",ScheduleCompile!J459)),ISNUMBER(FIND("6F",ScheduleCompile!J459)),ISNUMBER(FIND("7F",ScheduleCompile!J459)),ISNUMBER(FIND("9F",ScheduleCompile!J459)),ISNUMBER(FIND("4F",ScheduleCompile!J459))),VALUE(LEFT(ScheduleCompile!J459,FIND("F",ScheduleCompile!J459)-1)),ScheduleCompile!J459)))))),ISTEXT(ScheduleCompile!#REF!)),"ENDTABLE",IF(ISERROR(IF(ScheduleCompile!J459="Off",0,IF(ScheduleCompile!J459="On",1,IF(ISNUMBER(ScheduleCompile!J459),ScheduleCompile!J459/1,IF(ISTEXT(ScheduleCompile!J459),IF(OR(ISNUMBER(FIND("5F",ScheduleCompile!J459)),ISNUMBER(FIND("0F",ScheduleCompile!J459)),ISNUMBER(FIND("8F",ScheduleCompile!J459)),ISNUMBER(FIND("1F",ScheduleCompile!J459)),ISNUMBER(FIND("2F",ScheduleCompile!J459)),ISNUMBER(FIND("3F",ScheduleCompile!J459)),ISNUMBER(FIND("6F",ScheduleCompile!J459)),ISNUMBER(FIND("7F",ScheduleCompile!J459)),ISNUMBER(FIND("9F",ScheduleCompile!J459)),ISNUMBER(FIND("4F",ScheduleCompile!J459))),VALUE(LEFT(ScheduleCompile!J459,FIND("F",ScheduleCompile!J459)-1)),ScheduleCompile!J459)))))),"",IF(ScheduleCompile!J459="Off",0,IF(ScheduleCompile!J459="On",1,IF(ISNUMBER(ScheduleCompile!J459),ScheduleCompile!J459/1,IF(ISTEXT(ScheduleCompile!J459),IF(OR(ISNUMBER(FIND("5F",ScheduleCompile!J459)),ISNUMBER(FIND("0F",ScheduleCompile!J459)),ISNUMBER(FIND("8F",ScheduleCompile!J459)),ISNUMBER(FIND("1F",ScheduleCompile!J459)),ISNUMBER(FIND("2F",ScheduleCompile!J459)),ISNUMBER(FIND("3F",ScheduleCompile!J459)),ISNUMBER(FIND("6F",ScheduleCompile!J459)),ISNUMBER(FIND("7F",ScheduleCompile!J459)),ISNUMBER(FIND("9F",ScheduleCompile!J459)),ISNUMBER(FIND("4F",ScheduleCompile!J459))),VALUE(LEFT(ScheduleCompile!J459,FIND("F",ScheduleCompile!J459)-1)),ScheduleCompile!J459)))))))</f>
        <v>0.15</v>
      </c>
      <c r="P466" s="1">
        <f>IF(AND(ISERROR(IF(ScheduleCompile!K459="Off",0,IF(ScheduleCompile!K459="On",1,IF(ISNUMBER(ScheduleCompile!K459),ScheduleCompile!K459/1,IF(ISTEXT(ScheduleCompile!K459),IF(OR(ISNUMBER(FIND("5F",ScheduleCompile!K459)),ISNUMBER(FIND("0F",ScheduleCompile!K459)),ISNUMBER(FIND("8F",ScheduleCompile!K459)),ISNUMBER(FIND("1F",ScheduleCompile!K459)),ISNUMBER(FIND("2F",ScheduleCompile!K459)),ISNUMBER(FIND("3F",ScheduleCompile!K459)),ISNUMBER(FIND("6F",ScheduleCompile!K459)),ISNUMBER(FIND("7F",ScheduleCompile!K459)),ISNUMBER(FIND("9F",ScheduleCompile!K459)),ISNUMBER(FIND("4F",ScheduleCompile!K459))),VALUE(LEFT(ScheduleCompile!K459,FIND("F",ScheduleCompile!K459)-1)),ScheduleCompile!K459)))))),ISTEXT(ScheduleCompile!#REF!)),"ENDTABLE",IF(ISERROR(IF(ScheduleCompile!K459="Off",0,IF(ScheduleCompile!K459="On",1,IF(ISNUMBER(ScheduleCompile!K459),ScheduleCompile!K459/1,IF(ISTEXT(ScheduleCompile!K459),IF(OR(ISNUMBER(FIND("5F",ScheduleCompile!K459)),ISNUMBER(FIND("0F",ScheduleCompile!K459)),ISNUMBER(FIND("8F",ScheduleCompile!K459)),ISNUMBER(FIND("1F",ScheduleCompile!K459)),ISNUMBER(FIND("2F",ScheduleCompile!K459)),ISNUMBER(FIND("3F",ScheduleCompile!K459)),ISNUMBER(FIND("6F",ScheduleCompile!K459)),ISNUMBER(FIND("7F",ScheduleCompile!K459)),ISNUMBER(FIND("9F",ScheduleCompile!K459)),ISNUMBER(FIND("4F",ScheduleCompile!K459))),VALUE(LEFT(ScheduleCompile!K459,FIND("F",ScheduleCompile!K459)-1)),ScheduleCompile!K459)))))),"",IF(ScheduleCompile!K459="Off",0,IF(ScheduleCompile!K459="On",1,IF(ISNUMBER(ScheduleCompile!K459),ScheduleCompile!K459/1,IF(ISTEXT(ScheduleCompile!K459),IF(OR(ISNUMBER(FIND("5F",ScheduleCompile!K459)),ISNUMBER(FIND("0F",ScheduleCompile!K459)),ISNUMBER(FIND("8F",ScheduleCompile!K459)),ISNUMBER(FIND("1F",ScheduleCompile!K459)),ISNUMBER(FIND("2F",ScheduleCompile!K459)),ISNUMBER(FIND("3F",ScheduleCompile!K459)),ISNUMBER(FIND("6F",ScheduleCompile!K459)),ISNUMBER(FIND("7F",ScheduleCompile!K459)),ISNUMBER(FIND("9F",ScheduleCompile!K459)),ISNUMBER(FIND("4F",ScheduleCompile!K459))),VALUE(LEFT(ScheduleCompile!K459,FIND("F",ScheduleCompile!K459)-1)),ScheduleCompile!K459)))))))</f>
        <v>0.15</v>
      </c>
      <c r="Q466" s="1">
        <f>IF(AND(ISERROR(IF(ScheduleCompile!L459="Off",0,IF(ScheduleCompile!L459="On",1,IF(ISNUMBER(ScheduleCompile!L459),ScheduleCompile!L459/1,IF(ISTEXT(ScheduleCompile!L459),IF(OR(ISNUMBER(FIND("5F",ScheduleCompile!L459)),ISNUMBER(FIND("0F",ScheduleCompile!L459)),ISNUMBER(FIND("8F",ScheduleCompile!L459)),ISNUMBER(FIND("1F",ScheduleCompile!L459)),ISNUMBER(FIND("2F",ScheduleCompile!L459)),ISNUMBER(FIND("3F",ScheduleCompile!L459)),ISNUMBER(FIND("6F",ScheduleCompile!L459)),ISNUMBER(FIND("7F",ScheduleCompile!L459)),ISNUMBER(FIND("9F",ScheduleCompile!L459)),ISNUMBER(FIND("4F",ScheduleCompile!L459))),VALUE(LEFT(ScheduleCompile!L459,FIND("F",ScheduleCompile!L459)-1)),ScheduleCompile!L459)))))),ISTEXT(ScheduleCompile!#REF!)),"ENDTABLE",IF(ISERROR(IF(ScheduleCompile!L459="Off",0,IF(ScheduleCompile!L459="On",1,IF(ISNUMBER(ScheduleCompile!L459),ScheduleCompile!L459/1,IF(ISTEXT(ScheduleCompile!L459),IF(OR(ISNUMBER(FIND("5F",ScheduleCompile!L459)),ISNUMBER(FIND("0F",ScheduleCompile!L459)),ISNUMBER(FIND("8F",ScheduleCompile!L459)),ISNUMBER(FIND("1F",ScheduleCompile!L459)),ISNUMBER(FIND("2F",ScheduleCompile!L459)),ISNUMBER(FIND("3F",ScheduleCompile!L459)),ISNUMBER(FIND("6F",ScheduleCompile!L459)),ISNUMBER(FIND("7F",ScheduleCompile!L459)),ISNUMBER(FIND("9F",ScheduleCompile!L459)),ISNUMBER(FIND("4F",ScheduleCompile!L459))),VALUE(LEFT(ScheduleCompile!L459,FIND("F",ScheduleCompile!L459)-1)),ScheduleCompile!L459)))))),"",IF(ScheduleCompile!L459="Off",0,IF(ScheduleCompile!L459="On",1,IF(ISNUMBER(ScheduleCompile!L459),ScheduleCompile!L459/1,IF(ISTEXT(ScheduleCompile!L459),IF(OR(ISNUMBER(FIND("5F",ScheduleCompile!L459)),ISNUMBER(FIND("0F",ScheduleCompile!L459)),ISNUMBER(FIND("8F",ScheduleCompile!L459)),ISNUMBER(FIND("1F",ScheduleCompile!L459)),ISNUMBER(FIND("2F",ScheduleCompile!L459)),ISNUMBER(FIND("3F",ScheduleCompile!L459)),ISNUMBER(FIND("6F",ScheduleCompile!L459)),ISNUMBER(FIND("7F",ScheduleCompile!L459)),ISNUMBER(FIND("9F",ScheduleCompile!L459)),ISNUMBER(FIND("4F",ScheduleCompile!L459))),VALUE(LEFT(ScheduleCompile!L459,FIND("F",ScheduleCompile!L459)-1)),ScheduleCompile!L459)))))))</f>
        <v>0.15</v>
      </c>
      <c r="R466" s="1">
        <f>IF(AND(ISERROR(IF(ScheduleCompile!M459="Off",0,IF(ScheduleCompile!M459="On",1,IF(ISNUMBER(ScheduleCompile!M459),ScheduleCompile!M459/1,IF(ISTEXT(ScheduleCompile!M459),IF(OR(ISNUMBER(FIND("5F",ScheduleCompile!M459)),ISNUMBER(FIND("0F",ScheduleCompile!M459)),ISNUMBER(FIND("8F",ScheduleCompile!M459)),ISNUMBER(FIND("1F",ScheduleCompile!M459)),ISNUMBER(FIND("2F",ScheduleCompile!M459)),ISNUMBER(FIND("3F",ScheduleCompile!M459)),ISNUMBER(FIND("6F",ScheduleCompile!M459)),ISNUMBER(FIND("7F",ScheduleCompile!M459)),ISNUMBER(FIND("9F",ScheduleCompile!M459)),ISNUMBER(FIND("4F",ScheduleCompile!M459))),VALUE(LEFT(ScheduleCompile!M459,FIND("F",ScheduleCompile!M459)-1)),ScheduleCompile!M459)))))),ISTEXT(ScheduleCompile!#REF!)),"ENDTABLE",IF(ISERROR(IF(ScheduleCompile!M459="Off",0,IF(ScheduleCompile!M459="On",1,IF(ISNUMBER(ScheduleCompile!M459),ScheduleCompile!M459/1,IF(ISTEXT(ScheduleCompile!M459),IF(OR(ISNUMBER(FIND("5F",ScheduleCompile!M459)),ISNUMBER(FIND("0F",ScheduleCompile!M459)),ISNUMBER(FIND("8F",ScheduleCompile!M459)),ISNUMBER(FIND("1F",ScheduleCompile!M459)),ISNUMBER(FIND("2F",ScheduleCompile!M459)),ISNUMBER(FIND("3F",ScheduleCompile!M459)),ISNUMBER(FIND("6F",ScheduleCompile!M459)),ISNUMBER(FIND("7F",ScheduleCompile!M459)),ISNUMBER(FIND("9F",ScheduleCompile!M459)),ISNUMBER(FIND("4F",ScheduleCompile!M459))),VALUE(LEFT(ScheduleCompile!M459,FIND("F",ScheduleCompile!M459)-1)),ScheduleCompile!M459)))))),"",IF(ScheduleCompile!M459="Off",0,IF(ScheduleCompile!M459="On",1,IF(ISNUMBER(ScheduleCompile!M459),ScheduleCompile!M459/1,IF(ISTEXT(ScheduleCompile!M459),IF(OR(ISNUMBER(FIND("5F",ScheduleCompile!M459)),ISNUMBER(FIND("0F",ScheduleCompile!M459)),ISNUMBER(FIND("8F",ScheduleCompile!M459)),ISNUMBER(FIND("1F",ScheduleCompile!M459)),ISNUMBER(FIND("2F",ScheduleCompile!M459)),ISNUMBER(FIND("3F",ScheduleCompile!M459)),ISNUMBER(FIND("6F",ScheduleCompile!M459)),ISNUMBER(FIND("7F",ScheduleCompile!M459)),ISNUMBER(FIND("9F",ScheduleCompile!M459)),ISNUMBER(FIND("4F",ScheduleCompile!M459))),VALUE(LEFT(ScheduleCompile!M459,FIND("F",ScheduleCompile!M459)-1)),ScheduleCompile!M459)))))))</f>
        <v>0.15</v>
      </c>
      <c r="S466" s="1">
        <f>IF(AND(ISERROR(IF(ScheduleCompile!N459="Off",0,IF(ScheduleCompile!N459="On",1,IF(ISNUMBER(ScheduleCompile!N459),ScheduleCompile!N459/1,IF(ISTEXT(ScheduleCompile!N459),IF(OR(ISNUMBER(FIND("5F",ScheduleCompile!N459)),ISNUMBER(FIND("0F",ScheduleCompile!N459)),ISNUMBER(FIND("8F",ScheduleCompile!N459)),ISNUMBER(FIND("1F",ScheduleCompile!N459)),ISNUMBER(FIND("2F",ScheduleCompile!N459)),ISNUMBER(FIND("3F",ScheduleCompile!N459)),ISNUMBER(FIND("6F",ScheduleCompile!N459)),ISNUMBER(FIND("7F",ScheduleCompile!N459)),ISNUMBER(FIND("9F",ScheduleCompile!N459)),ISNUMBER(FIND("4F",ScheduleCompile!N459))),VALUE(LEFT(ScheduleCompile!N459,FIND("F",ScheduleCompile!N459)-1)),ScheduleCompile!N459)))))),ISTEXT(ScheduleCompile!#REF!)),"ENDTABLE",IF(ISERROR(IF(ScheduleCompile!N459="Off",0,IF(ScheduleCompile!N459="On",1,IF(ISNUMBER(ScheduleCompile!N459),ScheduleCompile!N459/1,IF(ISTEXT(ScheduleCompile!N459),IF(OR(ISNUMBER(FIND("5F",ScheduleCompile!N459)),ISNUMBER(FIND("0F",ScheduleCompile!N459)),ISNUMBER(FIND("8F",ScheduleCompile!N459)),ISNUMBER(FIND("1F",ScheduleCompile!N459)),ISNUMBER(FIND("2F",ScheduleCompile!N459)),ISNUMBER(FIND("3F",ScheduleCompile!N459)),ISNUMBER(FIND("6F",ScheduleCompile!N459)),ISNUMBER(FIND("7F",ScheduleCompile!N459)),ISNUMBER(FIND("9F",ScheduleCompile!N459)),ISNUMBER(FIND("4F",ScheduleCompile!N459))),VALUE(LEFT(ScheduleCompile!N459,FIND("F",ScheduleCompile!N459)-1)),ScheduleCompile!N459)))))),"",IF(ScheduleCompile!N459="Off",0,IF(ScheduleCompile!N459="On",1,IF(ISNUMBER(ScheduleCompile!N459),ScheduleCompile!N459/1,IF(ISTEXT(ScheduleCompile!N459),IF(OR(ISNUMBER(FIND("5F",ScheduleCompile!N459)),ISNUMBER(FIND("0F",ScheduleCompile!N459)),ISNUMBER(FIND("8F",ScheduleCompile!N459)),ISNUMBER(FIND("1F",ScheduleCompile!N459)),ISNUMBER(FIND("2F",ScheduleCompile!N459)),ISNUMBER(FIND("3F",ScheduleCompile!N459)),ISNUMBER(FIND("6F",ScheduleCompile!N459)),ISNUMBER(FIND("7F",ScheduleCompile!N459)),ISNUMBER(FIND("9F",ScheduleCompile!N459)),ISNUMBER(FIND("4F",ScheduleCompile!N459))),VALUE(LEFT(ScheduleCompile!N459,FIND("F",ScheduleCompile!N459)-1)),ScheduleCompile!N459)))))))</f>
        <v>0.15</v>
      </c>
      <c r="T466" s="1">
        <f>IF(AND(ISERROR(IF(ScheduleCompile!O459="Off",0,IF(ScheduleCompile!O459="On",1,IF(ISNUMBER(ScheduleCompile!O459),ScheduleCompile!O459/1,IF(ISTEXT(ScheduleCompile!O459),IF(OR(ISNUMBER(FIND("5F",ScheduleCompile!O459)),ISNUMBER(FIND("0F",ScheduleCompile!O459)),ISNUMBER(FIND("8F",ScheduleCompile!O459)),ISNUMBER(FIND("1F",ScheduleCompile!O459)),ISNUMBER(FIND("2F",ScheduleCompile!O459)),ISNUMBER(FIND("3F",ScheduleCompile!O459)),ISNUMBER(FIND("6F",ScheduleCompile!O459)),ISNUMBER(FIND("7F",ScheduleCompile!O459)),ISNUMBER(FIND("9F",ScheduleCompile!O459)),ISNUMBER(FIND("4F",ScheduleCompile!O459))),VALUE(LEFT(ScheduleCompile!O459,FIND("F",ScheduleCompile!O459)-1)),ScheduleCompile!O459)))))),ISTEXT(ScheduleCompile!#REF!)),"ENDTABLE",IF(ISERROR(IF(ScheduleCompile!O459="Off",0,IF(ScheduleCompile!O459="On",1,IF(ISNUMBER(ScheduleCompile!O459),ScheduleCompile!O459/1,IF(ISTEXT(ScheduleCompile!O459),IF(OR(ISNUMBER(FIND("5F",ScheduleCompile!O459)),ISNUMBER(FIND("0F",ScheduleCompile!O459)),ISNUMBER(FIND("8F",ScheduleCompile!O459)),ISNUMBER(FIND("1F",ScheduleCompile!O459)),ISNUMBER(FIND("2F",ScheduleCompile!O459)),ISNUMBER(FIND("3F",ScheduleCompile!O459)),ISNUMBER(FIND("6F",ScheduleCompile!O459)),ISNUMBER(FIND("7F",ScheduleCompile!O459)),ISNUMBER(FIND("9F",ScheduleCompile!O459)),ISNUMBER(FIND("4F",ScheduleCompile!O459))),VALUE(LEFT(ScheduleCompile!O459,FIND("F",ScheduleCompile!O459)-1)),ScheduleCompile!O459)))))),"",IF(ScheduleCompile!O459="Off",0,IF(ScheduleCompile!O459="On",1,IF(ISNUMBER(ScheduleCompile!O459),ScheduleCompile!O459/1,IF(ISTEXT(ScheduleCompile!O459),IF(OR(ISNUMBER(FIND("5F",ScheduleCompile!O459)),ISNUMBER(FIND("0F",ScheduleCompile!O459)),ISNUMBER(FIND("8F",ScheduleCompile!O459)),ISNUMBER(FIND("1F",ScheduleCompile!O459)),ISNUMBER(FIND("2F",ScheduleCompile!O459)),ISNUMBER(FIND("3F",ScheduleCompile!O459)),ISNUMBER(FIND("6F",ScheduleCompile!O459)),ISNUMBER(FIND("7F",ScheduleCompile!O459)),ISNUMBER(FIND("9F",ScheduleCompile!O459)),ISNUMBER(FIND("4F",ScheduleCompile!O459))),VALUE(LEFT(ScheduleCompile!O459,FIND("F",ScheduleCompile!O459)-1)),ScheduleCompile!O459)))))))</f>
        <v>0.05</v>
      </c>
      <c r="U466" s="1">
        <f>IF(AND(ISERROR(IF(ScheduleCompile!P459="Off",0,IF(ScheduleCompile!P459="On",1,IF(ISNUMBER(ScheduleCompile!P459),ScheduleCompile!P459/1,IF(ISTEXT(ScheduleCompile!P459),IF(OR(ISNUMBER(FIND("5F",ScheduleCompile!P459)),ISNUMBER(FIND("0F",ScheduleCompile!P459)),ISNUMBER(FIND("8F",ScheduleCompile!P459)),ISNUMBER(FIND("1F",ScheduleCompile!P459)),ISNUMBER(FIND("2F",ScheduleCompile!P459)),ISNUMBER(FIND("3F",ScheduleCompile!P459)),ISNUMBER(FIND("6F",ScheduleCompile!P459)),ISNUMBER(FIND("7F",ScheduleCompile!P459)),ISNUMBER(FIND("9F",ScheduleCompile!P459)),ISNUMBER(FIND("4F",ScheduleCompile!P459))),VALUE(LEFT(ScheduleCompile!P459,FIND("F",ScheduleCompile!P459)-1)),ScheduleCompile!P459)))))),ISTEXT(ScheduleCompile!#REF!)),"ENDTABLE",IF(ISERROR(IF(ScheduleCompile!P459="Off",0,IF(ScheduleCompile!P459="On",1,IF(ISNUMBER(ScheduleCompile!P459),ScheduleCompile!P459/1,IF(ISTEXT(ScheduleCompile!P459),IF(OR(ISNUMBER(FIND("5F",ScheduleCompile!P459)),ISNUMBER(FIND("0F",ScheduleCompile!P459)),ISNUMBER(FIND("8F",ScheduleCompile!P459)),ISNUMBER(FIND("1F",ScheduleCompile!P459)),ISNUMBER(FIND("2F",ScheduleCompile!P459)),ISNUMBER(FIND("3F",ScheduleCompile!P459)),ISNUMBER(FIND("6F",ScheduleCompile!P459)),ISNUMBER(FIND("7F",ScheduleCompile!P459)),ISNUMBER(FIND("9F",ScheduleCompile!P459)),ISNUMBER(FIND("4F",ScheduleCompile!P459))),VALUE(LEFT(ScheduleCompile!P459,FIND("F",ScheduleCompile!P459)-1)),ScheduleCompile!P459)))))),"",IF(ScheduleCompile!P459="Off",0,IF(ScheduleCompile!P459="On",1,IF(ISNUMBER(ScheduleCompile!P459),ScheduleCompile!P459/1,IF(ISTEXT(ScheduleCompile!P459),IF(OR(ISNUMBER(FIND("5F",ScheduleCompile!P459)),ISNUMBER(FIND("0F",ScheduleCompile!P459)),ISNUMBER(FIND("8F",ScheduleCompile!P459)),ISNUMBER(FIND("1F",ScheduleCompile!P459)),ISNUMBER(FIND("2F",ScheduleCompile!P459)),ISNUMBER(FIND("3F",ScheduleCompile!P459)),ISNUMBER(FIND("6F",ScheduleCompile!P459)),ISNUMBER(FIND("7F",ScheduleCompile!P459)),ISNUMBER(FIND("9F",ScheduleCompile!P459)),ISNUMBER(FIND("4F",ScheduleCompile!P459))),VALUE(LEFT(ScheduleCompile!P459,FIND("F",ScheduleCompile!P459)-1)),ScheduleCompile!P459)))))))</f>
        <v>0.05</v>
      </c>
      <c r="V466" s="1">
        <f>IF(AND(ISERROR(IF(ScheduleCompile!Q459="Off",0,IF(ScheduleCompile!Q459="On",1,IF(ISNUMBER(ScheduleCompile!Q459),ScheduleCompile!Q459/1,IF(ISTEXT(ScheduleCompile!Q459),IF(OR(ISNUMBER(FIND("5F",ScheduleCompile!Q459)),ISNUMBER(FIND("0F",ScheduleCompile!Q459)),ISNUMBER(FIND("8F",ScheduleCompile!Q459)),ISNUMBER(FIND("1F",ScheduleCompile!Q459)),ISNUMBER(FIND("2F",ScheduleCompile!Q459)),ISNUMBER(FIND("3F",ScheduleCompile!Q459)),ISNUMBER(FIND("6F",ScheduleCompile!Q459)),ISNUMBER(FIND("7F",ScheduleCompile!Q459)),ISNUMBER(FIND("9F",ScheduleCompile!Q459)),ISNUMBER(FIND("4F",ScheduleCompile!Q459))),VALUE(LEFT(ScheduleCompile!Q459,FIND("F",ScheduleCompile!Q459)-1)),ScheduleCompile!Q459)))))),ISTEXT(ScheduleCompile!#REF!)),"ENDTABLE",IF(ISERROR(IF(ScheduleCompile!Q459="Off",0,IF(ScheduleCompile!Q459="On",1,IF(ISNUMBER(ScheduleCompile!Q459),ScheduleCompile!Q459/1,IF(ISTEXT(ScheduleCompile!Q459),IF(OR(ISNUMBER(FIND("5F",ScheduleCompile!Q459)),ISNUMBER(FIND("0F",ScheduleCompile!Q459)),ISNUMBER(FIND("8F",ScheduleCompile!Q459)),ISNUMBER(FIND("1F",ScheduleCompile!Q459)),ISNUMBER(FIND("2F",ScheduleCompile!Q459)),ISNUMBER(FIND("3F",ScheduleCompile!Q459)),ISNUMBER(FIND("6F",ScheduleCompile!Q459)),ISNUMBER(FIND("7F",ScheduleCompile!Q459)),ISNUMBER(FIND("9F",ScheduleCompile!Q459)),ISNUMBER(FIND("4F",ScheduleCompile!Q459))),VALUE(LEFT(ScheduleCompile!Q459,FIND("F",ScheduleCompile!Q459)-1)),ScheduleCompile!Q459)))))),"",IF(ScheduleCompile!Q459="Off",0,IF(ScheduleCompile!Q459="On",1,IF(ISNUMBER(ScheduleCompile!Q459),ScheduleCompile!Q459/1,IF(ISTEXT(ScheduleCompile!Q459),IF(OR(ISNUMBER(FIND("5F",ScheduleCompile!Q459)),ISNUMBER(FIND("0F",ScheduleCompile!Q459)),ISNUMBER(FIND("8F",ScheduleCompile!Q459)),ISNUMBER(FIND("1F",ScheduleCompile!Q459)),ISNUMBER(FIND("2F",ScheduleCompile!Q459)),ISNUMBER(FIND("3F",ScheduleCompile!Q459)),ISNUMBER(FIND("6F",ScheduleCompile!Q459)),ISNUMBER(FIND("7F",ScheduleCompile!Q459)),ISNUMBER(FIND("9F",ScheduleCompile!Q459)),ISNUMBER(FIND("4F",ScheduleCompile!Q459))),VALUE(LEFT(ScheduleCompile!Q459,FIND("F",ScheduleCompile!Q459)-1)),ScheduleCompile!Q459)))))))</f>
        <v>0.05</v>
      </c>
      <c r="W466" s="1">
        <f>IF(AND(ISERROR(IF(ScheduleCompile!R459="Off",0,IF(ScheduleCompile!R459="On",1,IF(ISNUMBER(ScheduleCompile!R459),ScheduleCompile!R459/1,IF(ISTEXT(ScheduleCompile!R459),IF(OR(ISNUMBER(FIND("5F",ScheduleCompile!R459)),ISNUMBER(FIND("0F",ScheduleCompile!R459)),ISNUMBER(FIND("8F",ScheduleCompile!R459)),ISNUMBER(FIND("1F",ScheduleCompile!R459)),ISNUMBER(FIND("2F",ScheduleCompile!R459)),ISNUMBER(FIND("3F",ScheduleCompile!R459)),ISNUMBER(FIND("6F",ScheduleCompile!R459)),ISNUMBER(FIND("7F",ScheduleCompile!R459)),ISNUMBER(FIND("9F",ScheduleCompile!R459)),ISNUMBER(FIND("4F",ScheduleCompile!R459))),VALUE(LEFT(ScheduleCompile!R459,FIND("F",ScheduleCompile!R459)-1)),ScheduleCompile!R459)))))),ISTEXT(ScheduleCompile!#REF!)),"ENDTABLE",IF(ISERROR(IF(ScheduleCompile!R459="Off",0,IF(ScheduleCompile!R459="On",1,IF(ISNUMBER(ScheduleCompile!R459),ScheduleCompile!R459/1,IF(ISTEXT(ScheduleCompile!R459),IF(OR(ISNUMBER(FIND("5F",ScheduleCompile!R459)),ISNUMBER(FIND("0F",ScheduleCompile!R459)),ISNUMBER(FIND("8F",ScheduleCompile!R459)),ISNUMBER(FIND("1F",ScheduleCompile!R459)),ISNUMBER(FIND("2F",ScheduleCompile!R459)),ISNUMBER(FIND("3F",ScheduleCompile!R459)),ISNUMBER(FIND("6F",ScheduleCompile!R459)),ISNUMBER(FIND("7F",ScheduleCompile!R459)),ISNUMBER(FIND("9F",ScheduleCompile!R459)),ISNUMBER(FIND("4F",ScheduleCompile!R459))),VALUE(LEFT(ScheduleCompile!R459,FIND("F",ScheduleCompile!R459)-1)),ScheduleCompile!R459)))))),"",IF(ScheduleCompile!R459="Off",0,IF(ScheduleCompile!R459="On",1,IF(ISNUMBER(ScheduleCompile!R459),ScheduleCompile!R459/1,IF(ISTEXT(ScheduleCompile!R459),IF(OR(ISNUMBER(FIND("5F",ScheduleCompile!R459)),ISNUMBER(FIND("0F",ScheduleCompile!R459)),ISNUMBER(FIND("8F",ScheduleCompile!R459)),ISNUMBER(FIND("1F",ScheduleCompile!R459)),ISNUMBER(FIND("2F",ScheduleCompile!R459)),ISNUMBER(FIND("3F",ScheduleCompile!R459)),ISNUMBER(FIND("6F",ScheduleCompile!R459)),ISNUMBER(FIND("7F",ScheduleCompile!R459)),ISNUMBER(FIND("9F",ScheduleCompile!R459)),ISNUMBER(FIND("4F",ScheduleCompile!R459))),VALUE(LEFT(ScheduleCompile!R459,FIND("F",ScheduleCompile!R459)-1)),ScheduleCompile!R459)))))))</f>
        <v>0.05</v>
      </c>
      <c r="X466" s="1">
        <f>IF(AND(ISERROR(IF(ScheduleCompile!S459="Off",0,IF(ScheduleCompile!S459="On",1,IF(ISNUMBER(ScheduleCompile!S459),ScheduleCompile!S459/1,IF(ISTEXT(ScheduleCompile!S459),IF(OR(ISNUMBER(FIND("5F",ScheduleCompile!S459)),ISNUMBER(FIND("0F",ScheduleCompile!S459)),ISNUMBER(FIND("8F",ScheduleCompile!S459)),ISNUMBER(FIND("1F",ScheduleCompile!S459)),ISNUMBER(FIND("2F",ScheduleCompile!S459)),ISNUMBER(FIND("3F",ScheduleCompile!S459)),ISNUMBER(FIND("6F",ScheduleCompile!S459)),ISNUMBER(FIND("7F",ScheduleCompile!S459)),ISNUMBER(FIND("9F",ScheduleCompile!S459)),ISNUMBER(FIND("4F",ScheduleCompile!S459))),VALUE(LEFT(ScheduleCompile!S459,FIND("F",ScheduleCompile!S459)-1)),ScheduleCompile!S459)))))),ISTEXT(ScheduleCompile!#REF!)),"ENDTABLE",IF(ISERROR(IF(ScheduleCompile!S459="Off",0,IF(ScheduleCompile!S459="On",1,IF(ISNUMBER(ScheduleCompile!S459),ScheduleCompile!S459/1,IF(ISTEXT(ScheduleCompile!S459),IF(OR(ISNUMBER(FIND("5F",ScheduleCompile!S459)),ISNUMBER(FIND("0F",ScheduleCompile!S459)),ISNUMBER(FIND("8F",ScheduleCompile!S459)),ISNUMBER(FIND("1F",ScheduleCompile!S459)),ISNUMBER(FIND("2F",ScheduleCompile!S459)),ISNUMBER(FIND("3F",ScheduleCompile!S459)),ISNUMBER(FIND("6F",ScheduleCompile!S459)),ISNUMBER(FIND("7F",ScheduleCompile!S459)),ISNUMBER(FIND("9F",ScheduleCompile!S459)),ISNUMBER(FIND("4F",ScheduleCompile!S459))),VALUE(LEFT(ScheduleCompile!S459,FIND("F",ScheduleCompile!S459)-1)),ScheduleCompile!S459)))))),"",IF(ScheduleCompile!S459="Off",0,IF(ScheduleCompile!S459="On",1,IF(ISNUMBER(ScheduleCompile!S459),ScheduleCompile!S459/1,IF(ISTEXT(ScheduleCompile!S459),IF(OR(ISNUMBER(FIND("5F",ScheduleCompile!S459)),ISNUMBER(FIND("0F",ScheduleCompile!S459)),ISNUMBER(FIND("8F",ScheduleCompile!S459)),ISNUMBER(FIND("1F",ScheduleCompile!S459)),ISNUMBER(FIND("2F",ScheduleCompile!S459)),ISNUMBER(FIND("3F",ScheduleCompile!S459)),ISNUMBER(FIND("6F",ScheduleCompile!S459)),ISNUMBER(FIND("7F",ScheduleCompile!S459)),ISNUMBER(FIND("9F",ScheduleCompile!S459)),ISNUMBER(FIND("4F",ScheduleCompile!S459))),VALUE(LEFT(ScheduleCompile!S459,FIND("F",ScheduleCompile!S459)-1)),ScheduleCompile!S459)))))))</f>
        <v>0.05</v>
      </c>
      <c r="Y466" s="1">
        <f>IF(AND(ISERROR(IF(ScheduleCompile!T459="Off",0,IF(ScheduleCompile!T459="On",1,IF(ISNUMBER(ScheduleCompile!T459),ScheduleCompile!T459/1,IF(ISTEXT(ScheduleCompile!T459),IF(OR(ISNUMBER(FIND("5F",ScheduleCompile!T459)),ISNUMBER(FIND("0F",ScheduleCompile!T459)),ISNUMBER(FIND("8F",ScheduleCompile!T459)),ISNUMBER(FIND("1F",ScheduleCompile!T459)),ISNUMBER(FIND("2F",ScheduleCompile!T459)),ISNUMBER(FIND("3F",ScheduleCompile!T459)),ISNUMBER(FIND("6F",ScheduleCompile!T459)),ISNUMBER(FIND("7F",ScheduleCompile!T459)),ISNUMBER(FIND("9F",ScheduleCompile!T459)),ISNUMBER(FIND("4F",ScheduleCompile!T459))),VALUE(LEFT(ScheduleCompile!T459,FIND("F",ScheduleCompile!T459)-1)),ScheduleCompile!T459)))))),ISTEXT(ScheduleCompile!#REF!)),"ENDTABLE",IF(ISERROR(IF(ScheduleCompile!T459="Off",0,IF(ScheduleCompile!T459="On",1,IF(ISNUMBER(ScheduleCompile!T459),ScheduleCompile!T459/1,IF(ISTEXT(ScheduleCompile!T459),IF(OR(ISNUMBER(FIND("5F",ScheduleCompile!T459)),ISNUMBER(FIND("0F",ScheduleCompile!T459)),ISNUMBER(FIND("8F",ScheduleCompile!T459)),ISNUMBER(FIND("1F",ScheduleCompile!T459)),ISNUMBER(FIND("2F",ScheduleCompile!T459)),ISNUMBER(FIND("3F",ScheduleCompile!T459)),ISNUMBER(FIND("6F",ScheduleCompile!T459)),ISNUMBER(FIND("7F",ScheduleCompile!T459)),ISNUMBER(FIND("9F",ScheduleCompile!T459)),ISNUMBER(FIND("4F",ScheduleCompile!T459))),VALUE(LEFT(ScheduleCompile!T459,FIND("F",ScheduleCompile!T459)-1)),ScheduleCompile!T459)))))),"",IF(ScheduleCompile!T459="Off",0,IF(ScheduleCompile!T459="On",1,IF(ISNUMBER(ScheduleCompile!T459),ScheduleCompile!T459/1,IF(ISTEXT(ScheduleCompile!T459),IF(OR(ISNUMBER(FIND("5F",ScheduleCompile!T459)),ISNUMBER(FIND("0F",ScheduleCompile!T459)),ISNUMBER(FIND("8F",ScheduleCompile!T459)),ISNUMBER(FIND("1F",ScheduleCompile!T459)),ISNUMBER(FIND("2F",ScheduleCompile!T459)),ISNUMBER(FIND("3F",ScheduleCompile!T459)),ISNUMBER(FIND("6F",ScheduleCompile!T459)),ISNUMBER(FIND("7F",ScheduleCompile!T459)),ISNUMBER(FIND("9F",ScheduleCompile!T459)),ISNUMBER(FIND("4F",ScheduleCompile!T459))),VALUE(LEFT(ScheduleCompile!T459,FIND("F",ScheduleCompile!T459)-1)),ScheduleCompile!T459)))))))</f>
        <v>0.05</v>
      </c>
      <c r="Z466" s="1">
        <f>IF(AND(ISERROR(IF(ScheduleCompile!U459="Off",0,IF(ScheduleCompile!U459="On",1,IF(ISNUMBER(ScheduleCompile!U459),ScheduleCompile!U459/1,IF(ISTEXT(ScheduleCompile!U459),IF(OR(ISNUMBER(FIND("5F",ScheduleCompile!U459)),ISNUMBER(FIND("0F",ScheduleCompile!U459)),ISNUMBER(FIND("8F",ScheduleCompile!U459)),ISNUMBER(FIND("1F",ScheduleCompile!U459)),ISNUMBER(FIND("2F",ScheduleCompile!U459)),ISNUMBER(FIND("3F",ScheduleCompile!U459)),ISNUMBER(FIND("6F",ScheduleCompile!U459)),ISNUMBER(FIND("7F",ScheduleCompile!U459)),ISNUMBER(FIND("9F",ScheduleCompile!U459)),ISNUMBER(FIND("4F",ScheduleCompile!U459))),VALUE(LEFT(ScheduleCompile!U459,FIND("F",ScheduleCompile!U459)-1)),ScheduleCompile!U459)))))),ISTEXT(ScheduleCompile!#REF!)),"ENDTABLE",IF(ISERROR(IF(ScheduleCompile!U459="Off",0,IF(ScheduleCompile!U459="On",1,IF(ISNUMBER(ScheduleCompile!U459),ScheduleCompile!U459/1,IF(ISTEXT(ScheduleCompile!U459),IF(OR(ISNUMBER(FIND("5F",ScheduleCompile!U459)),ISNUMBER(FIND("0F",ScheduleCompile!U459)),ISNUMBER(FIND("8F",ScheduleCompile!U459)),ISNUMBER(FIND("1F",ScheduleCompile!U459)),ISNUMBER(FIND("2F",ScheduleCompile!U459)),ISNUMBER(FIND("3F",ScheduleCompile!U459)),ISNUMBER(FIND("6F",ScheduleCompile!U459)),ISNUMBER(FIND("7F",ScheduleCompile!U459)),ISNUMBER(FIND("9F",ScheduleCompile!U459)),ISNUMBER(FIND("4F",ScheduleCompile!U459))),VALUE(LEFT(ScheduleCompile!U459,FIND("F",ScheduleCompile!U459)-1)),ScheduleCompile!U459)))))),"",IF(ScheduleCompile!U459="Off",0,IF(ScheduleCompile!U459="On",1,IF(ISNUMBER(ScheduleCompile!U459),ScheduleCompile!U459/1,IF(ISTEXT(ScheduleCompile!U459),IF(OR(ISNUMBER(FIND("5F",ScheduleCompile!U459)),ISNUMBER(FIND("0F",ScheduleCompile!U459)),ISNUMBER(FIND("8F",ScheduleCompile!U459)),ISNUMBER(FIND("1F",ScheduleCompile!U459)),ISNUMBER(FIND("2F",ScheduleCompile!U459)),ISNUMBER(FIND("3F",ScheduleCompile!U459)),ISNUMBER(FIND("6F",ScheduleCompile!U459)),ISNUMBER(FIND("7F",ScheduleCompile!U459)),ISNUMBER(FIND("9F",ScheduleCompile!U459)),ISNUMBER(FIND("4F",ScheduleCompile!U459))),VALUE(LEFT(ScheduleCompile!U459,FIND("F",ScheduleCompile!U459)-1)),ScheduleCompile!U459)))))))</f>
        <v>0.05</v>
      </c>
      <c r="AA466" s="1">
        <f>IF(AND(ISERROR(IF(ScheduleCompile!V459="Off",0,IF(ScheduleCompile!V459="On",1,IF(ISNUMBER(ScheduleCompile!V459),ScheduleCompile!V459/1,IF(ISTEXT(ScheduleCompile!V459),IF(OR(ISNUMBER(FIND("5F",ScheduleCompile!V459)),ISNUMBER(FIND("0F",ScheduleCompile!V459)),ISNUMBER(FIND("8F",ScheduleCompile!V459)),ISNUMBER(FIND("1F",ScheduleCompile!V459)),ISNUMBER(FIND("2F",ScheduleCompile!V459)),ISNUMBER(FIND("3F",ScheduleCompile!V459)),ISNUMBER(FIND("6F",ScheduleCompile!V459)),ISNUMBER(FIND("7F",ScheduleCompile!V459)),ISNUMBER(FIND("9F",ScheduleCompile!V459)),ISNUMBER(FIND("4F",ScheduleCompile!V459))),VALUE(LEFT(ScheduleCompile!V459,FIND("F",ScheduleCompile!V459)-1)),ScheduleCompile!V459)))))),ISTEXT(ScheduleCompile!#REF!)),"ENDTABLE",IF(ISERROR(IF(ScheduleCompile!V459="Off",0,IF(ScheduleCompile!V459="On",1,IF(ISNUMBER(ScheduleCompile!V459),ScheduleCompile!V459/1,IF(ISTEXT(ScheduleCompile!V459),IF(OR(ISNUMBER(FIND("5F",ScheduleCompile!V459)),ISNUMBER(FIND("0F",ScheduleCompile!V459)),ISNUMBER(FIND("8F",ScheduleCompile!V459)),ISNUMBER(FIND("1F",ScheduleCompile!V459)),ISNUMBER(FIND("2F",ScheduleCompile!V459)),ISNUMBER(FIND("3F",ScheduleCompile!V459)),ISNUMBER(FIND("6F",ScheduleCompile!V459)),ISNUMBER(FIND("7F",ScheduleCompile!V459)),ISNUMBER(FIND("9F",ScheduleCompile!V459)),ISNUMBER(FIND("4F",ScheduleCompile!V459))),VALUE(LEFT(ScheduleCompile!V459,FIND("F",ScheduleCompile!V459)-1)),ScheduleCompile!V459)))))),"",IF(ScheduleCompile!V459="Off",0,IF(ScheduleCompile!V459="On",1,IF(ISNUMBER(ScheduleCompile!V459),ScheduleCompile!V459/1,IF(ISTEXT(ScheduleCompile!V459),IF(OR(ISNUMBER(FIND("5F",ScheduleCompile!V459)),ISNUMBER(FIND("0F",ScheduleCompile!V459)),ISNUMBER(FIND("8F",ScheduleCompile!V459)),ISNUMBER(FIND("1F",ScheduleCompile!V459)),ISNUMBER(FIND("2F",ScheduleCompile!V459)),ISNUMBER(FIND("3F",ScheduleCompile!V459)),ISNUMBER(FIND("6F",ScheduleCompile!V459)),ISNUMBER(FIND("7F",ScheduleCompile!V459)),ISNUMBER(FIND("9F",ScheduleCompile!V459)),ISNUMBER(FIND("4F",ScheduleCompile!V459))),VALUE(LEFT(ScheduleCompile!V459,FIND("F",ScheduleCompile!V459)-1)),ScheduleCompile!V459)))))))</f>
        <v>0.05</v>
      </c>
      <c r="AB466" s="1">
        <f>IF(AND(ISERROR(IF(ScheduleCompile!W459="Off",0,IF(ScheduleCompile!W459="On",1,IF(ISNUMBER(ScheduleCompile!W459),ScheduleCompile!W459/1,IF(ISTEXT(ScheduleCompile!W459),IF(OR(ISNUMBER(FIND("5F",ScheduleCompile!W459)),ISNUMBER(FIND("0F",ScheduleCompile!W459)),ISNUMBER(FIND("8F",ScheduleCompile!W459)),ISNUMBER(FIND("1F",ScheduleCompile!W459)),ISNUMBER(FIND("2F",ScheduleCompile!W459)),ISNUMBER(FIND("3F",ScheduleCompile!W459)),ISNUMBER(FIND("6F",ScheduleCompile!W459)),ISNUMBER(FIND("7F",ScheduleCompile!W459)),ISNUMBER(FIND("9F",ScheduleCompile!W459)),ISNUMBER(FIND("4F",ScheduleCompile!W459))),VALUE(LEFT(ScheduleCompile!W459,FIND("F",ScheduleCompile!W459)-1)),ScheduleCompile!W459)))))),ISTEXT(ScheduleCompile!#REF!)),"ENDTABLE",IF(ISERROR(IF(ScheduleCompile!W459="Off",0,IF(ScheduleCompile!W459="On",1,IF(ISNUMBER(ScheduleCompile!W459),ScheduleCompile!W459/1,IF(ISTEXT(ScheduleCompile!W459),IF(OR(ISNUMBER(FIND("5F",ScheduleCompile!W459)),ISNUMBER(FIND("0F",ScheduleCompile!W459)),ISNUMBER(FIND("8F",ScheduleCompile!W459)),ISNUMBER(FIND("1F",ScheduleCompile!W459)),ISNUMBER(FIND("2F",ScheduleCompile!W459)),ISNUMBER(FIND("3F",ScheduleCompile!W459)),ISNUMBER(FIND("6F",ScheduleCompile!W459)),ISNUMBER(FIND("7F",ScheduleCompile!W459)),ISNUMBER(FIND("9F",ScheduleCompile!W459)),ISNUMBER(FIND("4F",ScheduleCompile!W459))),VALUE(LEFT(ScheduleCompile!W459,FIND("F",ScheduleCompile!W459)-1)),ScheduleCompile!W459)))))),"",IF(ScheduleCompile!W459="Off",0,IF(ScheduleCompile!W459="On",1,IF(ISNUMBER(ScheduleCompile!W459),ScheduleCompile!W459/1,IF(ISTEXT(ScheduleCompile!W459),IF(OR(ISNUMBER(FIND("5F",ScheduleCompile!W459)),ISNUMBER(FIND("0F",ScheduleCompile!W459)),ISNUMBER(FIND("8F",ScheduleCompile!W459)),ISNUMBER(FIND("1F",ScheduleCompile!W459)),ISNUMBER(FIND("2F",ScheduleCompile!W459)),ISNUMBER(FIND("3F",ScheduleCompile!W459)),ISNUMBER(FIND("6F",ScheduleCompile!W459)),ISNUMBER(FIND("7F",ScheduleCompile!W459)),ISNUMBER(FIND("9F",ScheduleCompile!W459)),ISNUMBER(FIND("4F",ScheduleCompile!W459))),VALUE(LEFT(ScheduleCompile!W459,FIND("F",ScheduleCompile!W459)-1)),ScheduleCompile!W459)))))))</f>
        <v>0.05</v>
      </c>
      <c r="AC466" s="1">
        <f>IF(AND(ISERROR(IF(ScheduleCompile!X459="Off",0,IF(ScheduleCompile!X459="On",1,IF(ISNUMBER(ScheduleCompile!X459),ScheduleCompile!X459/1,IF(ISTEXT(ScheduleCompile!X459),IF(OR(ISNUMBER(FIND("5F",ScheduleCompile!X459)),ISNUMBER(FIND("0F",ScheduleCompile!X459)),ISNUMBER(FIND("8F",ScheduleCompile!X459)),ISNUMBER(FIND("1F",ScheduleCompile!X459)),ISNUMBER(FIND("2F",ScheduleCompile!X459)),ISNUMBER(FIND("3F",ScheduleCompile!X459)),ISNUMBER(FIND("6F",ScheduleCompile!X459)),ISNUMBER(FIND("7F",ScheduleCompile!X459)),ISNUMBER(FIND("9F",ScheduleCompile!X459)),ISNUMBER(FIND("4F",ScheduleCompile!X459))),VALUE(LEFT(ScheduleCompile!X459,FIND("F",ScheduleCompile!X459)-1)),ScheduleCompile!X459)))))),ISTEXT(ScheduleCompile!#REF!)),"ENDTABLE",IF(ISERROR(IF(ScheduleCompile!X459="Off",0,IF(ScheduleCompile!X459="On",1,IF(ISNUMBER(ScheduleCompile!X459),ScheduleCompile!X459/1,IF(ISTEXT(ScheduleCompile!X459),IF(OR(ISNUMBER(FIND("5F",ScheduleCompile!X459)),ISNUMBER(FIND("0F",ScheduleCompile!X459)),ISNUMBER(FIND("8F",ScheduleCompile!X459)),ISNUMBER(FIND("1F",ScheduleCompile!X459)),ISNUMBER(FIND("2F",ScheduleCompile!X459)),ISNUMBER(FIND("3F",ScheduleCompile!X459)),ISNUMBER(FIND("6F",ScheduleCompile!X459)),ISNUMBER(FIND("7F",ScheduleCompile!X459)),ISNUMBER(FIND("9F",ScheduleCompile!X459)),ISNUMBER(FIND("4F",ScheduleCompile!X459))),VALUE(LEFT(ScheduleCompile!X459,FIND("F",ScheduleCompile!X459)-1)),ScheduleCompile!X459)))))),"",IF(ScheduleCompile!X459="Off",0,IF(ScheduleCompile!X459="On",1,IF(ISNUMBER(ScheduleCompile!X459),ScheduleCompile!X459/1,IF(ISTEXT(ScheduleCompile!X459),IF(OR(ISNUMBER(FIND("5F",ScheduleCompile!X459)),ISNUMBER(FIND("0F",ScheduleCompile!X459)),ISNUMBER(FIND("8F",ScheduleCompile!X459)),ISNUMBER(FIND("1F",ScheduleCompile!X459)),ISNUMBER(FIND("2F",ScheduleCompile!X459)),ISNUMBER(FIND("3F",ScheduleCompile!X459)),ISNUMBER(FIND("6F",ScheduleCompile!X459)),ISNUMBER(FIND("7F",ScheduleCompile!X459)),ISNUMBER(FIND("9F",ScheduleCompile!X459)),ISNUMBER(FIND("4F",ScheduleCompile!X459))),VALUE(LEFT(ScheduleCompile!X459,FIND("F",ScheduleCompile!X459)-1)),ScheduleCompile!X459)))))))</f>
        <v>0.05</v>
      </c>
      <c r="AD466" s="1">
        <f>IF(AND(ISERROR(IF(ScheduleCompile!Y459="Off",0,IF(ScheduleCompile!Y459="On",1,IF(ISNUMBER(ScheduleCompile!Y459),ScheduleCompile!Y459/1,IF(ISTEXT(ScheduleCompile!Y459),IF(OR(ISNUMBER(FIND("5F",ScheduleCompile!Y459)),ISNUMBER(FIND("0F",ScheduleCompile!Y459)),ISNUMBER(FIND("8F",ScheduleCompile!Y459)),ISNUMBER(FIND("1F",ScheduleCompile!Y459)),ISNUMBER(FIND("2F",ScheduleCompile!Y459)),ISNUMBER(FIND("3F",ScheduleCompile!Y459)),ISNUMBER(FIND("6F",ScheduleCompile!Y459)),ISNUMBER(FIND("7F",ScheduleCompile!Y459)),ISNUMBER(FIND("9F",ScheduleCompile!Y459)),ISNUMBER(FIND("4F",ScheduleCompile!Y459))),VALUE(LEFT(ScheduleCompile!Y459,FIND("F",ScheduleCompile!Y459)-1)),ScheduleCompile!Y459)))))),ISTEXT(ScheduleCompile!#REF!)),"ENDTABLE",IF(ISERROR(IF(ScheduleCompile!Y459="Off",0,IF(ScheduleCompile!Y459="On",1,IF(ISNUMBER(ScheduleCompile!Y459),ScheduleCompile!Y459/1,IF(ISTEXT(ScheduleCompile!Y459),IF(OR(ISNUMBER(FIND("5F",ScheduleCompile!Y459)),ISNUMBER(FIND("0F",ScheduleCompile!Y459)),ISNUMBER(FIND("8F",ScheduleCompile!Y459)),ISNUMBER(FIND("1F",ScheduleCompile!Y459)),ISNUMBER(FIND("2F",ScheduleCompile!Y459)),ISNUMBER(FIND("3F",ScheduleCompile!Y459)),ISNUMBER(FIND("6F",ScheduleCompile!Y459)),ISNUMBER(FIND("7F",ScheduleCompile!Y459)),ISNUMBER(FIND("9F",ScheduleCompile!Y459)),ISNUMBER(FIND("4F",ScheduleCompile!Y459))),VALUE(LEFT(ScheduleCompile!Y459,FIND("F",ScheduleCompile!Y459)-1)),ScheduleCompile!Y459)))))),"",IF(ScheduleCompile!Y459="Off",0,IF(ScheduleCompile!Y459="On",1,IF(ISNUMBER(ScheduleCompile!Y459),ScheduleCompile!Y459/1,IF(ISTEXT(ScheduleCompile!Y459),IF(OR(ISNUMBER(FIND("5F",ScheduleCompile!Y459)),ISNUMBER(FIND("0F",ScheduleCompile!Y459)),ISNUMBER(FIND("8F",ScheduleCompile!Y459)),ISNUMBER(FIND("1F",ScheduleCompile!Y459)),ISNUMBER(FIND("2F",ScheduleCompile!Y459)),ISNUMBER(FIND("3F",ScheduleCompile!Y459)),ISNUMBER(FIND("6F",ScheduleCompile!Y459)),ISNUMBER(FIND("7F",ScheduleCompile!Y459)),ISNUMBER(FIND("9F",ScheduleCompile!Y459)),ISNUMBER(FIND("4F",ScheduleCompile!Y459))),VALUE(LEFT(ScheduleCompile!Y459,FIND("F",ScheduleCompile!Y459)-1)),ScheduleCompile!Y459)))))))</f>
        <v>0.05</v>
      </c>
    </row>
    <row r="467" spans="1:30" x14ac:dyDescent="0.25">
      <c r="A467" t="str">
        <f t="shared" si="31"/>
        <v>SchDay "SchoolReceptacleSun"  Type = "Fraction" Hr = (0.05, 0.05, 0.05, 0.05, 0.05, 0.05, 0.05, 0.05, 0.05, 0.05, 0.05, 0.05, 0.05, 0.05, 0.05, 0.05, 0.05, 0.05, 0.05, 0.05, 0.05, 0.05, 0.05, 0.05) ..</v>
      </c>
      <c r="B467" s="1" t="s">
        <v>623</v>
      </c>
      <c r="C467" t="str">
        <f t="shared" si="32"/>
        <v xml:space="preserve">SchDay "SchoolReceptacleSun"  Type = "Fraction" Hr = </v>
      </c>
      <c r="D467" t="str">
        <f t="shared" si="33"/>
        <v>(0.05, 0.05, 0.05, 0.05, 0.05, 0.05, 0.05, 0.05, 0.05, 0.05, 0.05, 0.05, 0.05, 0.05, 0.05, 0.05, 0.05, 0.05, 0.05, 0.05, 0.05, 0.05, 0.05, 0.05) ..</v>
      </c>
      <c r="E467" s="30" t="str">
        <f>ScheduleCompile!A460</f>
        <v>SchoolReceptacleSun</v>
      </c>
      <c r="F467" t="str">
        <f t="shared" si="34"/>
        <v>Fraction</v>
      </c>
      <c r="G467" s="1">
        <f>IF(AND(ISERROR(IF(ScheduleCompile!B460="Off",0,IF(ScheduleCompile!B460="On",1,IF(ISNUMBER(ScheduleCompile!B460),ScheduleCompile!B460/1,IF(ISTEXT(ScheduleCompile!B460),IF(OR(ISNUMBER(FIND("5F",ScheduleCompile!B460)),ISNUMBER(FIND("0F",ScheduleCompile!B460)),ISNUMBER(FIND("8F",ScheduleCompile!B460)),ISNUMBER(FIND("1F",ScheduleCompile!B460)),ISNUMBER(FIND("2F",ScheduleCompile!B460)),ISNUMBER(FIND("3F",ScheduleCompile!B460)),ISNUMBER(FIND("6F",ScheduleCompile!B460)),ISNUMBER(FIND("7F",ScheduleCompile!B460)),ISNUMBER(FIND("9F",ScheduleCompile!B460)),ISNUMBER(FIND("4F",ScheduleCompile!B460))),VALUE(LEFT(ScheduleCompile!B460,FIND("F",ScheduleCompile!B460)-1)),ScheduleCompile!B460)))))),ISTEXT(ScheduleCompile!#REF!)),"ENDTABLE",IF(ISERROR(IF(ScheduleCompile!B460="Off",0,IF(ScheduleCompile!B460="On",1,IF(ISNUMBER(ScheduleCompile!B460),ScheduleCompile!B460/1,IF(ISTEXT(ScheduleCompile!B460),IF(OR(ISNUMBER(FIND("5F",ScheduleCompile!B460)),ISNUMBER(FIND("0F",ScheduleCompile!B460)),ISNUMBER(FIND("8F",ScheduleCompile!B460)),ISNUMBER(FIND("1F",ScheduleCompile!B460)),ISNUMBER(FIND("2F",ScheduleCompile!B460)),ISNUMBER(FIND("3F",ScheduleCompile!B460)),ISNUMBER(FIND("6F",ScheduleCompile!B460)),ISNUMBER(FIND("7F",ScheduleCompile!B460)),ISNUMBER(FIND("9F",ScheduleCompile!B460)),ISNUMBER(FIND("4F",ScheduleCompile!B460))),VALUE(LEFT(ScheduleCompile!B460,FIND("F",ScheduleCompile!B460)-1)),ScheduleCompile!B460)))))),"",IF(ScheduleCompile!B460="Off",0,IF(ScheduleCompile!B460="On",1,IF(ISNUMBER(ScheduleCompile!B460),ScheduleCompile!B460/1,IF(ISTEXT(ScheduleCompile!B460),IF(OR(ISNUMBER(FIND("5F",ScheduleCompile!B460)),ISNUMBER(FIND("0F",ScheduleCompile!B460)),ISNUMBER(FIND("8F",ScheduleCompile!B460)),ISNUMBER(FIND("1F",ScheduleCompile!B460)),ISNUMBER(FIND("2F",ScheduleCompile!B460)),ISNUMBER(FIND("3F",ScheduleCompile!B460)),ISNUMBER(FIND("6F",ScheduleCompile!B460)),ISNUMBER(FIND("7F",ScheduleCompile!B460)),ISNUMBER(FIND("9F",ScheduleCompile!B460)),ISNUMBER(FIND("4F",ScheduleCompile!B460))),VALUE(LEFT(ScheduleCompile!B460,FIND("F",ScheduleCompile!B460)-1)),ScheduleCompile!B460)))))))</f>
        <v>0.05</v>
      </c>
      <c r="H467" s="1">
        <f>IF(AND(ISERROR(IF(ScheduleCompile!C460="Off",0,IF(ScheduleCompile!C460="On",1,IF(ISNUMBER(ScheduleCompile!C460),ScheduleCompile!C460/1,IF(ISTEXT(ScheduleCompile!C460),IF(OR(ISNUMBER(FIND("5F",ScheduleCompile!C460)),ISNUMBER(FIND("0F",ScheduleCompile!C460)),ISNUMBER(FIND("8F",ScheduleCompile!C460)),ISNUMBER(FIND("1F",ScheduleCompile!C460)),ISNUMBER(FIND("2F",ScheduleCompile!C460)),ISNUMBER(FIND("3F",ScheduleCompile!C460)),ISNUMBER(FIND("6F",ScheduleCompile!C460)),ISNUMBER(FIND("7F",ScheduleCompile!C460)),ISNUMBER(FIND("9F",ScheduleCompile!C460)),ISNUMBER(FIND("4F",ScheduleCompile!C460))),VALUE(LEFT(ScheduleCompile!C460,FIND("F",ScheduleCompile!C460)-1)),ScheduleCompile!C460)))))),ISTEXT(ScheduleCompile!#REF!)),"ENDTABLE",IF(ISERROR(IF(ScheduleCompile!C460="Off",0,IF(ScheduleCompile!C460="On",1,IF(ISNUMBER(ScheduleCompile!C460),ScheduleCompile!C460/1,IF(ISTEXT(ScheduleCompile!C460),IF(OR(ISNUMBER(FIND("5F",ScheduleCompile!C460)),ISNUMBER(FIND("0F",ScheduleCompile!C460)),ISNUMBER(FIND("8F",ScheduleCompile!C460)),ISNUMBER(FIND("1F",ScheduleCompile!C460)),ISNUMBER(FIND("2F",ScheduleCompile!C460)),ISNUMBER(FIND("3F",ScheduleCompile!C460)),ISNUMBER(FIND("6F",ScheduleCompile!C460)),ISNUMBER(FIND("7F",ScheduleCompile!C460)),ISNUMBER(FIND("9F",ScheduleCompile!C460)),ISNUMBER(FIND("4F",ScheduleCompile!C460))),VALUE(LEFT(ScheduleCompile!C460,FIND("F",ScheduleCompile!C460)-1)),ScheduleCompile!C460)))))),"",IF(ScheduleCompile!C460="Off",0,IF(ScheduleCompile!C460="On",1,IF(ISNUMBER(ScheduleCompile!C460),ScheduleCompile!C460/1,IF(ISTEXT(ScheduleCompile!C460),IF(OR(ISNUMBER(FIND("5F",ScheduleCompile!C460)),ISNUMBER(FIND("0F",ScheduleCompile!C460)),ISNUMBER(FIND("8F",ScheduleCompile!C460)),ISNUMBER(FIND("1F",ScheduleCompile!C460)),ISNUMBER(FIND("2F",ScheduleCompile!C460)),ISNUMBER(FIND("3F",ScheduleCompile!C460)),ISNUMBER(FIND("6F",ScheduleCompile!C460)),ISNUMBER(FIND("7F",ScheduleCompile!C460)),ISNUMBER(FIND("9F",ScheduleCompile!C460)),ISNUMBER(FIND("4F",ScheduleCompile!C460))),VALUE(LEFT(ScheduleCompile!C460,FIND("F",ScheduleCompile!C460)-1)),ScheduleCompile!C460)))))))</f>
        <v>0.05</v>
      </c>
      <c r="I467" s="1">
        <f>IF(AND(ISERROR(IF(ScheduleCompile!D460="Off",0,IF(ScheduleCompile!D460="On",1,IF(ISNUMBER(ScheduleCompile!D460),ScheduleCompile!D460/1,IF(ISTEXT(ScheduleCompile!D460),IF(OR(ISNUMBER(FIND("5F",ScheduleCompile!D460)),ISNUMBER(FIND("0F",ScheduleCompile!D460)),ISNUMBER(FIND("8F",ScheduleCompile!D460)),ISNUMBER(FIND("1F",ScheduleCompile!D460)),ISNUMBER(FIND("2F",ScheduleCompile!D460)),ISNUMBER(FIND("3F",ScheduleCompile!D460)),ISNUMBER(FIND("6F",ScheduleCompile!D460)),ISNUMBER(FIND("7F",ScheduleCompile!D460)),ISNUMBER(FIND("9F",ScheduleCompile!D460)),ISNUMBER(FIND("4F",ScheduleCompile!D460))),VALUE(LEFT(ScheduleCompile!D460,FIND("F",ScheduleCompile!D460)-1)),ScheduleCompile!D460)))))),ISTEXT(ScheduleCompile!#REF!)),"ENDTABLE",IF(ISERROR(IF(ScheduleCompile!D460="Off",0,IF(ScheduleCompile!D460="On",1,IF(ISNUMBER(ScheduleCompile!D460),ScheduleCompile!D460/1,IF(ISTEXT(ScheduleCompile!D460),IF(OR(ISNUMBER(FIND("5F",ScheduleCompile!D460)),ISNUMBER(FIND("0F",ScheduleCompile!D460)),ISNUMBER(FIND("8F",ScheduleCompile!D460)),ISNUMBER(FIND("1F",ScheduleCompile!D460)),ISNUMBER(FIND("2F",ScheduleCompile!D460)),ISNUMBER(FIND("3F",ScheduleCompile!D460)),ISNUMBER(FIND("6F",ScheduleCompile!D460)),ISNUMBER(FIND("7F",ScheduleCompile!D460)),ISNUMBER(FIND("9F",ScheduleCompile!D460)),ISNUMBER(FIND("4F",ScheduleCompile!D460))),VALUE(LEFT(ScheduleCompile!D460,FIND("F",ScheduleCompile!D460)-1)),ScheduleCompile!D460)))))),"",IF(ScheduleCompile!D460="Off",0,IF(ScheduleCompile!D460="On",1,IF(ISNUMBER(ScheduleCompile!D460),ScheduleCompile!D460/1,IF(ISTEXT(ScheduleCompile!D460),IF(OR(ISNUMBER(FIND("5F",ScheduleCompile!D460)),ISNUMBER(FIND("0F",ScheduleCompile!D460)),ISNUMBER(FIND("8F",ScheduleCompile!D460)),ISNUMBER(FIND("1F",ScheduleCompile!D460)),ISNUMBER(FIND("2F",ScheduleCompile!D460)),ISNUMBER(FIND("3F",ScheduleCompile!D460)),ISNUMBER(FIND("6F",ScheduleCompile!D460)),ISNUMBER(FIND("7F",ScheduleCompile!D460)),ISNUMBER(FIND("9F",ScheduleCompile!D460)),ISNUMBER(FIND("4F",ScheduleCompile!D460))),VALUE(LEFT(ScheduleCompile!D460,FIND("F",ScheduleCompile!D460)-1)),ScheduleCompile!D460)))))))</f>
        <v>0.05</v>
      </c>
      <c r="J467" s="1">
        <f>IF(AND(ISERROR(IF(ScheduleCompile!E460="Off",0,IF(ScheduleCompile!E460="On",1,IF(ISNUMBER(ScheduleCompile!E460),ScheduleCompile!E460/1,IF(ISTEXT(ScheduleCompile!E460),IF(OR(ISNUMBER(FIND("5F",ScheduleCompile!E460)),ISNUMBER(FIND("0F",ScheduleCompile!E460)),ISNUMBER(FIND("8F",ScheduleCompile!E460)),ISNUMBER(FIND("1F",ScheduleCompile!E460)),ISNUMBER(FIND("2F",ScheduleCompile!E460)),ISNUMBER(FIND("3F",ScheduleCompile!E460)),ISNUMBER(FIND("6F",ScheduleCompile!E460)),ISNUMBER(FIND("7F",ScheduleCompile!E460)),ISNUMBER(FIND("9F",ScheduleCompile!E460)),ISNUMBER(FIND("4F",ScheduleCompile!E460))),VALUE(LEFT(ScheduleCompile!E460,FIND("F",ScheduleCompile!E460)-1)),ScheduleCompile!E460)))))),ISTEXT(ScheduleCompile!#REF!)),"ENDTABLE",IF(ISERROR(IF(ScheduleCompile!E460="Off",0,IF(ScheduleCompile!E460="On",1,IF(ISNUMBER(ScheduleCompile!E460),ScheduleCompile!E460/1,IF(ISTEXT(ScheduleCompile!E460),IF(OR(ISNUMBER(FIND("5F",ScheduleCompile!E460)),ISNUMBER(FIND("0F",ScheduleCompile!E460)),ISNUMBER(FIND("8F",ScheduleCompile!E460)),ISNUMBER(FIND("1F",ScheduleCompile!E460)),ISNUMBER(FIND("2F",ScheduleCompile!E460)),ISNUMBER(FIND("3F",ScheduleCompile!E460)),ISNUMBER(FIND("6F",ScheduleCompile!E460)),ISNUMBER(FIND("7F",ScheduleCompile!E460)),ISNUMBER(FIND("9F",ScheduleCompile!E460)),ISNUMBER(FIND("4F",ScheduleCompile!E460))),VALUE(LEFT(ScheduleCompile!E460,FIND("F",ScheduleCompile!E460)-1)),ScheduleCompile!E460)))))),"",IF(ScheduleCompile!E460="Off",0,IF(ScheduleCompile!E460="On",1,IF(ISNUMBER(ScheduleCompile!E460),ScheduleCompile!E460/1,IF(ISTEXT(ScheduleCompile!E460),IF(OR(ISNUMBER(FIND("5F",ScheduleCompile!E460)),ISNUMBER(FIND("0F",ScheduleCompile!E460)),ISNUMBER(FIND("8F",ScheduleCompile!E460)),ISNUMBER(FIND("1F",ScheduleCompile!E460)),ISNUMBER(FIND("2F",ScheduleCompile!E460)),ISNUMBER(FIND("3F",ScheduleCompile!E460)),ISNUMBER(FIND("6F",ScheduleCompile!E460)),ISNUMBER(FIND("7F",ScheduleCompile!E460)),ISNUMBER(FIND("9F",ScheduleCompile!E460)),ISNUMBER(FIND("4F",ScheduleCompile!E460))),VALUE(LEFT(ScheduleCompile!E460,FIND("F",ScheduleCompile!E460)-1)),ScheduleCompile!E460)))))))</f>
        <v>0.05</v>
      </c>
      <c r="K467" s="1">
        <f>IF(AND(ISERROR(IF(ScheduleCompile!F460="Off",0,IF(ScheduleCompile!F460="On",1,IF(ISNUMBER(ScheduleCompile!F460),ScheduleCompile!F460/1,IF(ISTEXT(ScheduleCompile!F460),IF(OR(ISNUMBER(FIND("5F",ScheduleCompile!F460)),ISNUMBER(FIND("0F",ScheduleCompile!F460)),ISNUMBER(FIND("8F",ScheduleCompile!F460)),ISNUMBER(FIND("1F",ScheduleCompile!F460)),ISNUMBER(FIND("2F",ScheduleCompile!F460)),ISNUMBER(FIND("3F",ScheduleCompile!F460)),ISNUMBER(FIND("6F",ScheduleCompile!F460)),ISNUMBER(FIND("7F",ScheduleCompile!F460)),ISNUMBER(FIND("9F",ScheduleCompile!F460)),ISNUMBER(FIND("4F",ScheduleCompile!F460))),VALUE(LEFT(ScheduleCompile!F460,FIND("F",ScheduleCompile!F460)-1)),ScheduleCompile!F460)))))),ISTEXT(ScheduleCompile!#REF!)),"ENDTABLE",IF(ISERROR(IF(ScheduleCompile!F460="Off",0,IF(ScheduleCompile!F460="On",1,IF(ISNUMBER(ScheduleCompile!F460),ScheduleCompile!F460/1,IF(ISTEXT(ScheduleCompile!F460),IF(OR(ISNUMBER(FIND("5F",ScheduleCompile!F460)),ISNUMBER(FIND("0F",ScheduleCompile!F460)),ISNUMBER(FIND("8F",ScheduleCompile!F460)),ISNUMBER(FIND("1F",ScheduleCompile!F460)),ISNUMBER(FIND("2F",ScheduleCompile!F460)),ISNUMBER(FIND("3F",ScheduleCompile!F460)),ISNUMBER(FIND("6F",ScheduleCompile!F460)),ISNUMBER(FIND("7F",ScheduleCompile!F460)),ISNUMBER(FIND("9F",ScheduleCompile!F460)),ISNUMBER(FIND("4F",ScheduleCompile!F460))),VALUE(LEFT(ScheduleCompile!F460,FIND("F",ScheduleCompile!F460)-1)),ScheduleCompile!F460)))))),"",IF(ScheduleCompile!F460="Off",0,IF(ScheduleCompile!F460="On",1,IF(ISNUMBER(ScheduleCompile!F460),ScheduleCompile!F460/1,IF(ISTEXT(ScheduleCompile!F460),IF(OR(ISNUMBER(FIND("5F",ScheduleCompile!F460)),ISNUMBER(FIND("0F",ScheduleCompile!F460)),ISNUMBER(FIND("8F",ScheduleCompile!F460)),ISNUMBER(FIND("1F",ScheduleCompile!F460)),ISNUMBER(FIND("2F",ScheduleCompile!F460)),ISNUMBER(FIND("3F",ScheduleCompile!F460)),ISNUMBER(FIND("6F",ScheduleCompile!F460)),ISNUMBER(FIND("7F",ScheduleCompile!F460)),ISNUMBER(FIND("9F",ScheduleCompile!F460)),ISNUMBER(FIND("4F",ScheduleCompile!F460))),VALUE(LEFT(ScheduleCompile!F460,FIND("F",ScheduleCompile!F460)-1)),ScheduleCompile!F460)))))))</f>
        <v>0.05</v>
      </c>
      <c r="L467" s="1">
        <f>IF(AND(ISERROR(IF(ScheduleCompile!G460="Off",0,IF(ScheduleCompile!G460="On",1,IF(ISNUMBER(ScheduleCompile!G460),ScheduleCompile!G460/1,IF(ISTEXT(ScheduleCompile!G460),IF(OR(ISNUMBER(FIND("5F",ScheduleCompile!G460)),ISNUMBER(FIND("0F",ScheduleCompile!G460)),ISNUMBER(FIND("8F",ScheduleCompile!G460)),ISNUMBER(FIND("1F",ScheduleCompile!G460)),ISNUMBER(FIND("2F",ScheduleCompile!G460)),ISNUMBER(FIND("3F",ScheduleCompile!G460)),ISNUMBER(FIND("6F",ScheduleCompile!G460)),ISNUMBER(FIND("7F",ScheduleCompile!G460)),ISNUMBER(FIND("9F",ScheduleCompile!G460)),ISNUMBER(FIND("4F",ScheduleCompile!G460))),VALUE(LEFT(ScheduleCompile!G460,FIND("F",ScheduleCompile!G460)-1)),ScheduleCompile!G460)))))),ISTEXT(ScheduleCompile!#REF!)),"ENDTABLE",IF(ISERROR(IF(ScheduleCompile!G460="Off",0,IF(ScheduleCompile!G460="On",1,IF(ISNUMBER(ScheduleCompile!G460),ScheduleCompile!G460/1,IF(ISTEXT(ScheduleCompile!G460),IF(OR(ISNUMBER(FIND("5F",ScheduleCompile!G460)),ISNUMBER(FIND("0F",ScheduleCompile!G460)),ISNUMBER(FIND("8F",ScheduleCompile!G460)),ISNUMBER(FIND("1F",ScheduleCompile!G460)),ISNUMBER(FIND("2F",ScheduleCompile!G460)),ISNUMBER(FIND("3F",ScheduleCompile!G460)),ISNUMBER(FIND("6F",ScheduleCompile!G460)),ISNUMBER(FIND("7F",ScheduleCompile!G460)),ISNUMBER(FIND("9F",ScheduleCompile!G460)),ISNUMBER(FIND("4F",ScheduleCompile!G460))),VALUE(LEFT(ScheduleCompile!G460,FIND("F",ScheduleCompile!G460)-1)),ScheduleCompile!G460)))))),"",IF(ScheduleCompile!G460="Off",0,IF(ScheduleCompile!G460="On",1,IF(ISNUMBER(ScheduleCompile!G460),ScheduleCompile!G460/1,IF(ISTEXT(ScheduleCompile!G460),IF(OR(ISNUMBER(FIND("5F",ScheduleCompile!G460)),ISNUMBER(FIND("0F",ScheduleCompile!G460)),ISNUMBER(FIND("8F",ScheduleCompile!G460)),ISNUMBER(FIND("1F",ScheduleCompile!G460)),ISNUMBER(FIND("2F",ScheduleCompile!G460)),ISNUMBER(FIND("3F",ScheduleCompile!G460)),ISNUMBER(FIND("6F",ScheduleCompile!G460)),ISNUMBER(FIND("7F",ScheduleCompile!G460)),ISNUMBER(FIND("9F",ScheduleCompile!G460)),ISNUMBER(FIND("4F",ScheduleCompile!G460))),VALUE(LEFT(ScheduleCompile!G460,FIND("F",ScheduleCompile!G460)-1)),ScheduleCompile!G460)))))))</f>
        <v>0.05</v>
      </c>
      <c r="M467" s="1">
        <f>IF(AND(ISERROR(IF(ScheduleCompile!H460="Off",0,IF(ScheduleCompile!H460="On",1,IF(ISNUMBER(ScheduleCompile!H460),ScheduleCompile!H460/1,IF(ISTEXT(ScheduleCompile!H460),IF(OR(ISNUMBER(FIND("5F",ScheduleCompile!H460)),ISNUMBER(FIND("0F",ScheduleCompile!H460)),ISNUMBER(FIND("8F",ScheduleCompile!H460)),ISNUMBER(FIND("1F",ScheduleCompile!H460)),ISNUMBER(FIND("2F",ScheduleCompile!H460)),ISNUMBER(FIND("3F",ScheduleCompile!H460)),ISNUMBER(FIND("6F",ScheduleCompile!H460)),ISNUMBER(FIND("7F",ScheduleCompile!H460)),ISNUMBER(FIND("9F",ScheduleCompile!H460)),ISNUMBER(FIND("4F",ScheduleCompile!H460))),VALUE(LEFT(ScheduleCompile!H460,FIND("F",ScheduleCompile!H460)-1)),ScheduleCompile!H460)))))),ISTEXT(ScheduleCompile!#REF!)),"ENDTABLE",IF(ISERROR(IF(ScheduleCompile!H460="Off",0,IF(ScheduleCompile!H460="On",1,IF(ISNUMBER(ScheduleCompile!H460),ScheduleCompile!H460/1,IF(ISTEXT(ScheduleCompile!H460),IF(OR(ISNUMBER(FIND("5F",ScheduleCompile!H460)),ISNUMBER(FIND("0F",ScheduleCompile!H460)),ISNUMBER(FIND("8F",ScheduleCompile!H460)),ISNUMBER(FIND("1F",ScheduleCompile!H460)),ISNUMBER(FIND("2F",ScheduleCompile!H460)),ISNUMBER(FIND("3F",ScheduleCompile!H460)),ISNUMBER(FIND("6F",ScheduleCompile!H460)),ISNUMBER(FIND("7F",ScheduleCompile!H460)),ISNUMBER(FIND("9F",ScheduleCompile!H460)),ISNUMBER(FIND("4F",ScheduleCompile!H460))),VALUE(LEFT(ScheduleCompile!H460,FIND("F",ScheduleCompile!H460)-1)),ScheduleCompile!H460)))))),"",IF(ScheduleCompile!H460="Off",0,IF(ScheduleCompile!H460="On",1,IF(ISNUMBER(ScheduleCompile!H460),ScheduleCompile!H460/1,IF(ISTEXT(ScheduleCompile!H460),IF(OR(ISNUMBER(FIND("5F",ScheduleCompile!H460)),ISNUMBER(FIND("0F",ScheduleCompile!H460)),ISNUMBER(FIND("8F",ScheduleCompile!H460)),ISNUMBER(FIND("1F",ScheduleCompile!H460)),ISNUMBER(FIND("2F",ScheduleCompile!H460)),ISNUMBER(FIND("3F",ScheduleCompile!H460)),ISNUMBER(FIND("6F",ScheduleCompile!H460)),ISNUMBER(FIND("7F",ScheduleCompile!H460)),ISNUMBER(FIND("9F",ScheduleCompile!H460)),ISNUMBER(FIND("4F",ScheduleCompile!H460))),VALUE(LEFT(ScheduleCompile!H460,FIND("F",ScheduleCompile!H460)-1)),ScheduleCompile!H460)))))))</f>
        <v>0.05</v>
      </c>
      <c r="N467" s="1">
        <f>IF(AND(ISERROR(IF(ScheduleCompile!I460="Off",0,IF(ScheduleCompile!I460="On",1,IF(ISNUMBER(ScheduleCompile!I460),ScheduleCompile!I460/1,IF(ISTEXT(ScheduleCompile!I460),IF(OR(ISNUMBER(FIND("5F",ScheduleCompile!I460)),ISNUMBER(FIND("0F",ScheduleCompile!I460)),ISNUMBER(FIND("8F",ScheduleCompile!I460)),ISNUMBER(FIND("1F",ScheduleCompile!I460)),ISNUMBER(FIND("2F",ScheduleCompile!I460)),ISNUMBER(FIND("3F",ScheduleCompile!I460)),ISNUMBER(FIND("6F",ScheduleCompile!I460)),ISNUMBER(FIND("7F",ScheduleCompile!I460)),ISNUMBER(FIND("9F",ScheduleCompile!I460)),ISNUMBER(FIND("4F",ScheduleCompile!I460))),VALUE(LEFT(ScheduleCompile!I460,FIND("F",ScheduleCompile!I460)-1)),ScheduleCompile!I460)))))),ISTEXT(ScheduleCompile!#REF!)),"ENDTABLE",IF(ISERROR(IF(ScheduleCompile!I460="Off",0,IF(ScheduleCompile!I460="On",1,IF(ISNUMBER(ScheduleCompile!I460),ScheduleCompile!I460/1,IF(ISTEXT(ScheduleCompile!I460),IF(OR(ISNUMBER(FIND("5F",ScheduleCompile!I460)),ISNUMBER(FIND("0F",ScheduleCompile!I460)),ISNUMBER(FIND("8F",ScheduleCompile!I460)),ISNUMBER(FIND("1F",ScheduleCompile!I460)),ISNUMBER(FIND("2F",ScheduleCompile!I460)),ISNUMBER(FIND("3F",ScheduleCompile!I460)),ISNUMBER(FIND("6F",ScheduleCompile!I460)),ISNUMBER(FIND("7F",ScheduleCompile!I460)),ISNUMBER(FIND("9F",ScheduleCompile!I460)),ISNUMBER(FIND("4F",ScheduleCompile!I460))),VALUE(LEFT(ScheduleCompile!I460,FIND("F",ScheduleCompile!I460)-1)),ScheduleCompile!I460)))))),"",IF(ScheduleCompile!I460="Off",0,IF(ScheduleCompile!I460="On",1,IF(ISNUMBER(ScheduleCompile!I460),ScheduleCompile!I460/1,IF(ISTEXT(ScheduleCompile!I460),IF(OR(ISNUMBER(FIND("5F",ScheduleCompile!I460)),ISNUMBER(FIND("0F",ScheduleCompile!I460)),ISNUMBER(FIND("8F",ScheduleCompile!I460)),ISNUMBER(FIND("1F",ScheduleCompile!I460)),ISNUMBER(FIND("2F",ScheduleCompile!I460)),ISNUMBER(FIND("3F",ScheduleCompile!I460)),ISNUMBER(FIND("6F",ScheduleCompile!I460)),ISNUMBER(FIND("7F",ScheduleCompile!I460)),ISNUMBER(FIND("9F",ScheduleCompile!I460)),ISNUMBER(FIND("4F",ScheduleCompile!I460))),VALUE(LEFT(ScheduleCompile!I460,FIND("F",ScheduleCompile!I460)-1)),ScheduleCompile!I460)))))))</f>
        <v>0.05</v>
      </c>
      <c r="O467" s="1">
        <f>IF(AND(ISERROR(IF(ScheduleCompile!J460="Off",0,IF(ScheduleCompile!J460="On",1,IF(ISNUMBER(ScheduleCompile!J460),ScheduleCompile!J460/1,IF(ISTEXT(ScheduleCompile!J460),IF(OR(ISNUMBER(FIND("5F",ScheduleCompile!J460)),ISNUMBER(FIND("0F",ScheduleCompile!J460)),ISNUMBER(FIND("8F",ScheduleCompile!J460)),ISNUMBER(FIND("1F",ScheduleCompile!J460)),ISNUMBER(FIND("2F",ScheduleCompile!J460)),ISNUMBER(FIND("3F",ScheduleCompile!J460)),ISNUMBER(FIND("6F",ScheduleCompile!J460)),ISNUMBER(FIND("7F",ScheduleCompile!J460)),ISNUMBER(FIND("9F",ScheduleCompile!J460)),ISNUMBER(FIND("4F",ScheduleCompile!J460))),VALUE(LEFT(ScheduleCompile!J460,FIND("F",ScheduleCompile!J460)-1)),ScheduleCompile!J460)))))),ISTEXT(ScheduleCompile!#REF!)),"ENDTABLE",IF(ISERROR(IF(ScheduleCompile!J460="Off",0,IF(ScheduleCompile!J460="On",1,IF(ISNUMBER(ScheduleCompile!J460),ScheduleCompile!J460/1,IF(ISTEXT(ScheduleCompile!J460),IF(OR(ISNUMBER(FIND("5F",ScheduleCompile!J460)),ISNUMBER(FIND("0F",ScheduleCompile!J460)),ISNUMBER(FIND("8F",ScheduleCompile!J460)),ISNUMBER(FIND("1F",ScheduleCompile!J460)),ISNUMBER(FIND("2F",ScheduleCompile!J460)),ISNUMBER(FIND("3F",ScheduleCompile!J460)),ISNUMBER(FIND("6F",ScheduleCompile!J460)),ISNUMBER(FIND("7F",ScheduleCompile!J460)),ISNUMBER(FIND("9F",ScheduleCompile!J460)),ISNUMBER(FIND("4F",ScheduleCompile!J460))),VALUE(LEFT(ScheduleCompile!J460,FIND("F",ScheduleCompile!J460)-1)),ScheduleCompile!J460)))))),"",IF(ScheduleCompile!J460="Off",0,IF(ScheduleCompile!J460="On",1,IF(ISNUMBER(ScheduleCompile!J460),ScheduleCompile!J460/1,IF(ISTEXT(ScheduleCompile!J460),IF(OR(ISNUMBER(FIND("5F",ScheduleCompile!J460)),ISNUMBER(FIND("0F",ScheduleCompile!J460)),ISNUMBER(FIND("8F",ScheduleCompile!J460)),ISNUMBER(FIND("1F",ScheduleCompile!J460)),ISNUMBER(FIND("2F",ScheduleCompile!J460)),ISNUMBER(FIND("3F",ScheduleCompile!J460)),ISNUMBER(FIND("6F",ScheduleCompile!J460)),ISNUMBER(FIND("7F",ScheduleCompile!J460)),ISNUMBER(FIND("9F",ScheduleCompile!J460)),ISNUMBER(FIND("4F",ScheduleCompile!J460))),VALUE(LEFT(ScheduleCompile!J460,FIND("F",ScheduleCompile!J460)-1)),ScheduleCompile!J460)))))))</f>
        <v>0.05</v>
      </c>
      <c r="P467" s="1">
        <f>IF(AND(ISERROR(IF(ScheduleCompile!K460="Off",0,IF(ScheduleCompile!K460="On",1,IF(ISNUMBER(ScheduleCompile!K460),ScheduleCompile!K460/1,IF(ISTEXT(ScheduleCompile!K460),IF(OR(ISNUMBER(FIND("5F",ScheduleCompile!K460)),ISNUMBER(FIND("0F",ScheduleCompile!K460)),ISNUMBER(FIND("8F",ScheduleCompile!K460)),ISNUMBER(FIND("1F",ScheduleCompile!K460)),ISNUMBER(FIND("2F",ScheduleCompile!K460)),ISNUMBER(FIND("3F",ScheduleCompile!K460)),ISNUMBER(FIND("6F",ScheduleCompile!K460)),ISNUMBER(FIND("7F",ScheduleCompile!K460)),ISNUMBER(FIND("9F",ScheduleCompile!K460)),ISNUMBER(FIND("4F",ScheduleCompile!K460))),VALUE(LEFT(ScheduleCompile!K460,FIND("F",ScheduleCompile!K460)-1)),ScheduleCompile!K460)))))),ISTEXT(ScheduleCompile!#REF!)),"ENDTABLE",IF(ISERROR(IF(ScheduleCompile!K460="Off",0,IF(ScheduleCompile!K460="On",1,IF(ISNUMBER(ScheduleCompile!K460),ScheduleCompile!K460/1,IF(ISTEXT(ScheduleCompile!K460),IF(OR(ISNUMBER(FIND("5F",ScheduleCompile!K460)),ISNUMBER(FIND("0F",ScheduleCompile!K460)),ISNUMBER(FIND("8F",ScheduleCompile!K460)),ISNUMBER(FIND("1F",ScheduleCompile!K460)),ISNUMBER(FIND("2F",ScheduleCompile!K460)),ISNUMBER(FIND("3F",ScheduleCompile!K460)),ISNUMBER(FIND("6F",ScheduleCompile!K460)),ISNUMBER(FIND("7F",ScheduleCompile!K460)),ISNUMBER(FIND("9F",ScheduleCompile!K460)),ISNUMBER(FIND("4F",ScheduleCompile!K460))),VALUE(LEFT(ScheduleCompile!K460,FIND("F",ScheduleCompile!K460)-1)),ScheduleCompile!K460)))))),"",IF(ScheduleCompile!K460="Off",0,IF(ScheduleCompile!K460="On",1,IF(ISNUMBER(ScheduleCompile!K460),ScheduleCompile!K460/1,IF(ISTEXT(ScheduleCompile!K460),IF(OR(ISNUMBER(FIND("5F",ScheduleCompile!K460)),ISNUMBER(FIND("0F",ScheduleCompile!K460)),ISNUMBER(FIND("8F",ScheduleCompile!K460)),ISNUMBER(FIND("1F",ScheduleCompile!K460)),ISNUMBER(FIND("2F",ScheduleCompile!K460)),ISNUMBER(FIND("3F",ScheduleCompile!K460)),ISNUMBER(FIND("6F",ScheduleCompile!K460)),ISNUMBER(FIND("7F",ScheduleCompile!K460)),ISNUMBER(FIND("9F",ScheduleCompile!K460)),ISNUMBER(FIND("4F",ScheduleCompile!K460))),VALUE(LEFT(ScheduleCompile!K460,FIND("F",ScheduleCompile!K460)-1)),ScheduleCompile!K460)))))))</f>
        <v>0.05</v>
      </c>
      <c r="Q467" s="1">
        <f>IF(AND(ISERROR(IF(ScheduleCompile!L460="Off",0,IF(ScheduleCompile!L460="On",1,IF(ISNUMBER(ScheduleCompile!L460),ScheduleCompile!L460/1,IF(ISTEXT(ScheduleCompile!L460),IF(OR(ISNUMBER(FIND("5F",ScheduleCompile!L460)),ISNUMBER(FIND("0F",ScheduleCompile!L460)),ISNUMBER(FIND("8F",ScheduleCompile!L460)),ISNUMBER(FIND("1F",ScheduleCompile!L460)),ISNUMBER(FIND("2F",ScheduleCompile!L460)),ISNUMBER(FIND("3F",ScheduleCompile!L460)),ISNUMBER(FIND("6F",ScheduleCompile!L460)),ISNUMBER(FIND("7F",ScheduleCompile!L460)),ISNUMBER(FIND("9F",ScheduleCompile!L460)),ISNUMBER(FIND("4F",ScheduleCompile!L460))),VALUE(LEFT(ScheduleCompile!L460,FIND("F",ScheduleCompile!L460)-1)),ScheduleCompile!L460)))))),ISTEXT(ScheduleCompile!#REF!)),"ENDTABLE",IF(ISERROR(IF(ScheduleCompile!L460="Off",0,IF(ScheduleCompile!L460="On",1,IF(ISNUMBER(ScheduleCompile!L460),ScheduleCompile!L460/1,IF(ISTEXT(ScheduleCompile!L460),IF(OR(ISNUMBER(FIND("5F",ScheduleCompile!L460)),ISNUMBER(FIND("0F",ScheduleCompile!L460)),ISNUMBER(FIND("8F",ScheduleCompile!L460)),ISNUMBER(FIND("1F",ScheduleCompile!L460)),ISNUMBER(FIND("2F",ScheduleCompile!L460)),ISNUMBER(FIND("3F",ScheduleCompile!L460)),ISNUMBER(FIND("6F",ScheduleCompile!L460)),ISNUMBER(FIND("7F",ScheduleCompile!L460)),ISNUMBER(FIND("9F",ScheduleCompile!L460)),ISNUMBER(FIND("4F",ScheduleCompile!L460))),VALUE(LEFT(ScheduleCompile!L460,FIND("F",ScheduleCompile!L460)-1)),ScheduleCompile!L460)))))),"",IF(ScheduleCompile!L460="Off",0,IF(ScheduleCompile!L460="On",1,IF(ISNUMBER(ScheduleCompile!L460),ScheduleCompile!L460/1,IF(ISTEXT(ScheduleCompile!L460),IF(OR(ISNUMBER(FIND("5F",ScheduleCompile!L460)),ISNUMBER(FIND("0F",ScheduleCompile!L460)),ISNUMBER(FIND("8F",ScheduleCompile!L460)),ISNUMBER(FIND("1F",ScheduleCompile!L460)),ISNUMBER(FIND("2F",ScheduleCompile!L460)),ISNUMBER(FIND("3F",ScheduleCompile!L460)),ISNUMBER(FIND("6F",ScheduleCompile!L460)),ISNUMBER(FIND("7F",ScheduleCompile!L460)),ISNUMBER(FIND("9F",ScheduleCompile!L460)),ISNUMBER(FIND("4F",ScheduleCompile!L460))),VALUE(LEFT(ScheduleCompile!L460,FIND("F",ScheduleCompile!L460)-1)),ScheduleCompile!L460)))))))</f>
        <v>0.05</v>
      </c>
      <c r="R467" s="1">
        <f>IF(AND(ISERROR(IF(ScheduleCompile!M460="Off",0,IF(ScheduleCompile!M460="On",1,IF(ISNUMBER(ScheduleCompile!M460),ScheduleCompile!M460/1,IF(ISTEXT(ScheduleCompile!M460),IF(OR(ISNUMBER(FIND("5F",ScheduleCompile!M460)),ISNUMBER(FIND("0F",ScheduleCompile!M460)),ISNUMBER(FIND("8F",ScheduleCompile!M460)),ISNUMBER(FIND("1F",ScheduleCompile!M460)),ISNUMBER(FIND("2F",ScheduleCompile!M460)),ISNUMBER(FIND("3F",ScheduleCompile!M460)),ISNUMBER(FIND("6F",ScheduleCompile!M460)),ISNUMBER(FIND("7F",ScheduleCompile!M460)),ISNUMBER(FIND("9F",ScheduleCompile!M460)),ISNUMBER(FIND("4F",ScheduleCompile!M460))),VALUE(LEFT(ScheduleCompile!M460,FIND("F",ScheduleCompile!M460)-1)),ScheduleCompile!M460)))))),ISTEXT(ScheduleCompile!#REF!)),"ENDTABLE",IF(ISERROR(IF(ScheduleCompile!M460="Off",0,IF(ScheduleCompile!M460="On",1,IF(ISNUMBER(ScheduleCompile!M460),ScheduleCompile!M460/1,IF(ISTEXT(ScheduleCompile!M460),IF(OR(ISNUMBER(FIND("5F",ScheduleCompile!M460)),ISNUMBER(FIND("0F",ScheduleCompile!M460)),ISNUMBER(FIND("8F",ScheduleCompile!M460)),ISNUMBER(FIND("1F",ScheduleCompile!M460)),ISNUMBER(FIND("2F",ScheduleCompile!M460)),ISNUMBER(FIND("3F",ScheduleCompile!M460)),ISNUMBER(FIND("6F",ScheduleCompile!M460)),ISNUMBER(FIND("7F",ScheduleCompile!M460)),ISNUMBER(FIND("9F",ScheduleCompile!M460)),ISNUMBER(FIND("4F",ScheduleCompile!M460))),VALUE(LEFT(ScheduleCompile!M460,FIND("F",ScheduleCompile!M460)-1)),ScheduleCompile!M460)))))),"",IF(ScheduleCompile!M460="Off",0,IF(ScheduleCompile!M460="On",1,IF(ISNUMBER(ScheduleCompile!M460),ScheduleCompile!M460/1,IF(ISTEXT(ScheduleCompile!M460),IF(OR(ISNUMBER(FIND("5F",ScheduleCompile!M460)),ISNUMBER(FIND("0F",ScheduleCompile!M460)),ISNUMBER(FIND("8F",ScheduleCompile!M460)),ISNUMBER(FIND("1F",ScheduleCompile!M460)),ISNUMBER(FIND("2F",ScheduleCompile!M460)),ISNUMBER(FIND("3F",ScheduleCompile!M460)),ISNUMBER(FIND("6F",ScheduleCompile!M460)),ISNUMBER(FIND("7F",ScheduleCompile!M460)),ISNUMBER(FIND("9F",ScheduleCompile!M460)),ISNUMBER(FIND("4F",ScheduleCompile!M460))),VALUE(LEFT(ScheduleCompile!M460,FIND("F",ScheduleCompile!M460)-1)),ScheduleCompile!M460)))))))</f>
        <v>0.05</v>
      </c>
      <c r="S467" s="1">
        <f>IF(AND(ISERROR(IF(ScheduleCompile!N460="Off",0,IF(ScheduleCompile!N460="On",1,IF(ISNUMBER(ScheduleCompile!N460),ScheduleCompile!N460/1,IF(ISTEXT(ScheduleCompile!N460),IF(OR(ISNUMBER(FIND("5F",ScheduleCompile!N460)),ISNUMBER(FIND("0F",ScheduleCompile!N460)),ISNUMBER(FIND("8F",ScheduleCompile!N460)),ISNUMBER(FIND("1F",ScheduleCompile!N460)),ISNUMBER(FIND("2F",ScheduleCompile!N460)),ISNUMBER(FIND("3F",ScheduleCompile!N460)),ISNUMBER(FIND("6F",ScheduleCompile!N460)),ISNUMBER(FIND("7F",ScheduleCompile!N460)),ISNUMBER(FIND("9F",ScheduleCompile!N460)),ISNUMBER(FIND("4F",ScheduleCompile!N460))),VALUE(LEFT(ScheduleCompile!N460,FIND("F",ScheduleCompile!N460)-1)),ScheduleCompile!N460)))))),ISTEXT(ScheduleCompile!#REF!)),"ENDTABLE",IF(ISERROR(IF(ScheduleCompile!N460="Off",0,IF(ScheduleCompile!N460="On",1,IF(ISNUMBER(ScheduleCompile!N460),ScheduleCompile!N460/1,IF(ISTEXT(ScheduleCompile!N460),IF(OR(ISNUMBER(FIND("5F",ScheduleCompile!N460)),ISNUMBER(FIND("0F",ScheduleCompile!N460)),ISNUMBER(FIND("8F",ScheduleCompile!N460)),ISNUMBER(FIND("1F",ScheduleCompile!N460)),ISNUMBER(FIND("2F",ScheduleCompile!N460)),ISNUMBER(FIND("3F",ScheduleCompile!N460)),ISNUMBER(FIND("6F",ScheduleCompile!N460)),ISNUMBER(FIND("7F",ScheduleCompile!N460)),ISNUMBER(FIND("9F",ScheduleCompile!N460)),ISNUMBER(FIND("4F",ScheduleCompile!N460))),VALUE(LEFT(ScheduleCompile!N460,FIND("F",ScheduleCompile!N460)-1)),ScheduleCompile!N460)))))),"",IF(ScheduleCompile!N460="Off",0,IF(ScheduleCompile!N460="On",1,IF(ISNUMBER(ScheduleCompile!N460),ScheduleCompile!N460/1,IF(ISTEXT(ScheduleCompile!N460),IF(OR(ISNUMBER(FIND("5F",ScheduleCompile!N460)),ISNUMBER(FIND("0F",ScheduleCompile!N460)),ISNUMBER(FIND("8F",ScheduleCompile!N460)),ISNUMBER(FIND("1F",ScheduleCompile!N460)),ISNUMBER(FIND("2F",ScheduleCompile!N460)),ISNUMBER(FIND("3F",ScheduleCompile!N460)),ISNUMBER(FIND("6F",ScheduleCompile!N460)),ISNUMBER(FIND("7F",ScheduleCompile!N460)),ISNUMBER(FIND("9F",ScheduleCompile!N460)),ISNUMBER(FIND("4F",ScheduleCompile!N460))),VALUE(LEFT(ScheduleCompile!N460,FIND("F",ScheduleCompile!N460)-1)),ScheduleCompile!N460)))))))</f>
        <v>0.05</v>
      </c>
      <c r="T467" s="1">
        <f>IF(AND(ISERROR(IF(ScheduleCompile!O460="Off",0,IF(ScheduleCompile!O460="On",1,IF(ISNUMBER(ScheduleCompile!O460),ScheduleCompile!O460/1,IF(ISTEXT(ScheduleCompile!O460),IF(OR(ISNUMBER(FIND("5F",ScheduleCompile!O460)),ISNUMBER(FIND("0F",ScheduleCompile!O460)),ISNUMBER(FIND("8F",ScheduleCompile!O460)),ISNUMBER(FIND("1F",ScheduleCompile!O460)),ISNUMBER(FIND("2F",ScheduleCompile!O460)),ISNUMBER(FIND("3F",ScheduleCompile!O460)),ISNUMBER(FIND("6F",ScheduleCompile!O460)),ISNUMBER(FIND("7F",ScheduleCompile!O460)),ISNUMBER(FIND("9F",ScheduleCompile!O460)),ISNUMBER(FIND("4F",ScheduleCompile!O460))),VALUE(LEFT(ScheduleCompile!O460,FIND("F",ScheduleCompile!O460)-1)),ScheduleCompile!O460)))))),ISTEXT(ScheduleCompile!#REF!)),"ENDTABLE",IF(ISERROR(IF(ScheduleCompile!O460="Off",0,IF(ScheduleCompile!O460="On",1,IF(ISNUMBER(ScheduleCompile!O460),ScheduleCompile!O460/1,IF(ISTEXT(ScheduleCompile!O460),IF(OR(ISNUMBER(FIND("5F",ScheduleCompile!O460)),ISNUMBER(FIND("0F",ScheduleCompile!O460)),ISNUMBER(FIND("8F",ScheduleCompile!O460)),ISNUMBER(FIND("1F",ScheduleCompile!O460)),ISNUMBER(FIND("2F",ScheduleCompile!O460)),ISNUMBER(FIND("3F",ScheduleCompile!O460)),ISNUMBER(FIND("6F",ScheduleCompile!O460)),ISNUMBER(FIND("7F",ScheduleCompile!O460)),ISNUMBER(FIND("9F",ScheduleCompile!O460)),ISNUMBER(FIND("4F",ScheduleCompile!O460))),VALUE(LEFT(ScheduleCompile!O460,FIND("F",ScheduleCompile!O460)-1)),ScheduleCompile!O460)))))),"",IF(ScheduleCompile!O460="Off",0,IF(ScheduleCompile!O460="On",1,IF(ISNUMBER(ScheduleCompile!O460),ScheduleCompile!O460/1,IF(ISTEXT(ScheduleCompile!O460),IF(OR(ISNUMBER(FIND("5F",ScheduleCompile!O460)),ISNUMBER(FIND("0F",ScheduleCompile!O460)),ISNUMBER(FIND("8F",ScheduleCompile!O460)),ISNUMBER(FIND("1F",ScheduleCompile!O460)),ISNUMBER(FIND("2F",ScheduleCompile!O460)),ISNUMBER(FIND("3F",ScheduleCompile!O460)),ISNUMBER(FIND("6F",ScheduleCompile!O460)),ISNUMBER(FIND("7F",ScheduleCompile!O460)),ISNUMBER(FIND("9F",ScheduleCompile!O460)),ISNUMBER(FIND("4F",ScheduleCompile!O460))),VALUE(LEFT(ScheduleCompile!O460,FIND("F",ScheduleCompile!O460)-1)),ScheduleCompile!O460)))))))</f>
        <v>0.05</v>
      </c>
      <c r="U467" s="1">
        <f>IF(AND(ISERROR(IF(ScheduleCompile!P460="Off",0,IF(ScheduleCompile!P460="On",1,IF(ISNUMBER(ScheduleCompile!P460),ScheduleCompile!P460/1,IF(ISTEXT(ScheduleCompile!P460),IF(OR(ISNUMBER(FIND("5F",ScheduleCompile!P460)),ISNUMBER(FIND("0F",ScheduleCompile!P460)),ISNUMBER(FIND("8F",ScheduleCompile!P460)),ISNUMBER(FIND("1F",ScheduleCompile!P460)),ISNUMBER(FIND("2F",ScheduleCompile!P460)),ISNUMBER(FIND("3F",ScheduleCompile!P460)),ISNUMBER(FIND("6F",ScheduleCompile!P460)),ISNUMBER(FIND("7F",ScheduleCompile!P460)),ISNUMBER(FIND("9F",ScheduleCompile!P460)),ISNUMBER(FIND("4F",ScheduleCompile!P460))),VALUE(LEFT(ScheduleCompile!P460,FIND("F",ScheduleCompile!P460)-1)),ScheduleCompile!P460)))))),ISTEXT(ScheduleCompile!#REF!)),"ENDTABLE",IF(ISERROR(IF(ScheduleCompile!P460="Off",0,IF(ScheduleCompile!P460="On",1,IF(ISNUMBER(ScheduleCompile!P460),ScheduleCompile!P460/1,IF(ISTEXT(ScheduleCompile!P460),IF(OR(ISNUMBER(FIND("5F",ScheduleCompile!P460)),ISNUMBER(FIND("0F",ScheduleCompile!P460)),ISNUMBER(FIND("8F",ScheduleCompile!P460)),ISNUMBER(FIND("1F",ScheduleCompile!P460)),ISNUMBER(FIND("2F",ScheduleCompile!P460)),ISNUMBER(FIND("3F",ScheduleCompile!P460)),ISNUMBER(FIND("6F",ScheduleCompile!P460)),ISNUMBER(FIND("7F",ScheduleCompile!P460)),ISNUMBER(FIND("9F",ScheduleCompile!P460)),ISNUMBER(FIND("4F",ScheduleCompile!P460))),VALUE(LEFT(ScheduleCompile!P460,FIND("F",ScheduleCompile!P460)-1)),ScheduleCompile!P460)))))),"",IF(ScheduleCompile!P460="Off",0,IF(ScheduleCompile!P460="On",1,IF(ISNUMBER(ScheduleCompile!P460),ScheduleCompile!P460/1,IF(ISTEXT(ScheduleCompile!P460),IF(OR(ISNUMBER(FIND("5F",ScheduleCompile!P460)),ISNUMBER(FIND("0F",ScheduleCompile!P460)),ISNUMBER(FIND("8F",ScheduleCompile!P460)),ISNUMBER(FIND("1F",ScheduleCompile!P460)),ISNUMBER(FIND("2F",ScheduleCompile!P460)),ISNUMBER(FIND("3F",ScheduleCompile!P460)),ISNUMBER(FIND("6F",ScheduleCompile!P460)),ISNUMBER(FIND("7F",ScheduleCompile!P460)),ISNUMBER(FIND("9F",ScheduleCompile!P460)),ISNUMBER(FIND("4F",ScheduleCompile!P460))),VALUE(LEFT(ScheduleCompile!P460,FIND("F",ScheduleCompile!P460)-1)),ScheduleCompile!P460)))))))</f>
        <v>0.05</v>
      </c>
      <c r="V467" s="1">
        <f>IF(AND(ISERROR(IF(ScheduleCompile!Q460="Off",0,IF(ScheduleCompile!Q460="On",1,IF(ISNUMBER(ScheduleCompile!Q460),ScheduleCompile!Q460/1,IF(ISTEXT(ScheduleCompile!Q460),IF(OR(ISNUMBER(FIND("5F",ScheduleCompile!Q460)),ISNUMBER(FIND("0F",ScheduleCompile!Q460)),ISNUMBER(FIND("8F",ScheduleCompile!Q460)),ISNUMBER(FIND("1F",ScheduleCompile!Q460)),ISNUMBER(FIND("2F",ScheduleCompile!Q460)),ISNUMBER(FIND("3F",ScheduleCompile!Q460)),ISNUMBER(FIND("6F",ScheduleCompile!Q460)),ISNUMBER(FIND("7F",ScheduleCompile!Q460)),ISNUMBER(FIND("9F",ScheduleCompile!Q460)),ISNUMBER(FIND("4F",ScheduleCompile!Q460))),VALUE(LEFT(ScheduleCompile!Q460,FIND("F",ScheduleCompile!Q460)-1)),ScheduleCompile!Q460)))))),ISTEXT(ScheduleCompile!#REF!)),"ENDTABLE",IF(ISERROR(IF(ScheduleCompile!Q460="Off",0,IF(ScheduleCompile!Q460="On",1,IF(ISNUMBER(ScheduleCompile!Q460),ScheduleCompile!Q460/1,IF(ISTEXT(ScheduleCompile!Q460),IF(OR(ISNUMBER(FIND("5F",ScheduleCompile!Q460)),ISNUMBER(FIND("0F",ScheduleCompile!Q460)),ISNUMBER(FIND("8F",ScheduleCompile!Q460)),ISNUMBER(FIND("1F",ScheduleCompile!Q460)),ISNUMBER(FIND("2F",ScheduleCompile!Q460)),ISNUMBER(FIND("3F",ScheduleCompile!Q460)),ISNUMBER(FIND("6F",ScheduleCompile!Q460)),ISNUMBER(FIND("7F",ScheduleCompile!Q460)),ISNUMBER(FIND("9F",ScheduleCompile!Q460)),ISNUMBER(FIND("4F",ScheduleCompile!Q460))),VALUE(LEFT(ScheduleCompile!Q460,FIND("F",ScheduleCompile!Q460)-1)),ScheduleCompile!Q460)))))),"",IF(ScheduleCompile!Q460="Off",0,IF(ScheduleCompile!Q460="On",1,IF(ISNUMBER(ScheduleCompile!Q460),ScheduleCompile!Q460/1,IF(ISTEXT(ScheduleCompile!Q460),IF(OR(ISNUMBER(FIND("5F",ScheduleCompile!Q460)),ISNUMBER(FIND("0F",ScheduleCompile!Q460)),ISNUMBER(FIND("8F",ScheduleCompile!Q460)),ISNUMBER(FIND("1F",ScheduleCompile!Q460)),ISNUMBER(FIND("2F",ScheduleCompile!Q460)),ISNUMBER(FIND("3F",ScheduleCompile!Q460)),ISNUMBER(FIND("6F",ScheduleCompile!Q460)),ISNUMBER(FIND("7F",ScheduleCompile!Q460)),ISNUMBER(FIND("9F",ScheduleCompile!Q460)),ISNUMBER(FIND("4F",ScheduleCompile!Q460))),VALUE(LEFT(ScheduleCompile!Q460,FIND("F",ScheduleCompile!Q460)-1)),ScheduleCompile!Q460)))))))</f>
        <v>0.05</v>
      </c>
      <c r="W467" s="1">
        <f>IF(AND(ISERROR(IF(ScheduleCompile!R460="Off",0,IF(ScheduleCompile!R460="On",1,IF(ISNUMBER(ScheduleCompile!R460),ScheduleCompile!R460/1,IF(ISTEXT(ScheduleCompile!R460),IF(OR(ISNUMBER(FIND("5F",ScheduleCompile!R460)),ISNUMBER(FIND("0F",ScheduleCompile!R460)),ISNUMBER(FIND("8F",ScheduleCompile!R460)),ISNUMBER(FIND("1F",ScheduleCompile!R460)),ISNUMBER(FIND("2F",ScheduleCompile!R460)),ISNUMBER(FIND("3F",ScheduleCompile!R460)),ISNUMBER(FIND("6F",ScheduleCompile!R460)),ISNUMBER(FIND("7F",ScheduleCompile!R460)),ISNUMBER(FIND("9F",ScheduleCompile!R460)),ISNUMBER(FIND("4F",ScheduleCompile!R460))),VALUE(LEFT(ScheduleCompile!R460,FIND("F",ScheduleCompile!R460)-1)),ScheduleCompile!R460)))))),ISTEXT(ScheduleCompile!#REF!)),"ENDTABLE",IF(ISERROR(IF(ScheduleCompile!R460="Off",0,IF(ScheduleCompile!R460="On",1,IF(ISNUMBER(ScheduleCompile!R460),ScheduleCompile!R460/1,IF(ISTEXT(ScheduleCompile!R460),IF(OR(ISNUMBER(FIND("5F",ScheduleCompile!R460)),ISNUMBER(FIND("0F",ScheduleCompile!R460)),ISNUMBER(FIND("8F",ScheduleCompile!R460)),ISNUMBER(FIND("1F",ScheduleCompile!R460)),ISNUMBER(FIND("2F",ScheduleCompile!R460)),ISNUMBER(FIND("3F",ScheduleCompile!R460)),ISNUMBER(FIND("6F",ScheduleCompile!R460)),ISNUMBER(FIND("7F",ScheduleCompile!R460)),ISNUMBER(FIND("9F",ScheduleCompile!R460)),ISNUMBER(FIND("4F",ScheduleCompile!R460))),VALUE(LEFT(ScheduleCompile!R460,FIND("F",ScheduleCompile!R460)-1)),ScheduleCompile!R460)))))),"",IF(ScheduleCompile!R460="Off",0,IF(ScheduleCompile!R460="On",1,IF(ISNUMBER(ScheduleCompile!R460),ScheduleCompile!R460/1,IF(ISTEXT(ScheduleCompile!R460),IF(OR(ISNUMBER(FIND("5F",ScheduleCompile!R460)),ISNUMBER(FIND("0F",ScheduleCompile!R460)),ISNUMBER(FIND("8F",ScheduleCompile!R460)),ISNUMBER(FIND("1F",ScheduleCompile!R460)),ISNUMBER(FIND("2F",ScheduleCompile!R460)),ISNUMBER(FIND("3F",ScheduleCompile!R460)),ISNUMBER(FIND("6F",ScheduleCompile!R460)),ISNUMBER(FIND("7F",ScheduleCompile!R460)),ISNUMBER(FIND("9F",ScheduleCompile!R460)),ISNUMBER(FIND("4F",ScheduleCompile!R460))),VALUE(LEFT(ScheduleCompile!R460,FIND("F",ScheduleCompile!R460)-1)),ScheduleCompile!R460)))))))</f>
        <v>0.05</v>
      </c>
      <c r="X467" s="1">
        <f>IF(AND(ISERROR(IF(ScheduleCompile!S460="Off",0,IF(ScheduleCompile!S460="On",1,IF(ISNUMBER(ScheduleCompile!S460),ScheduleCompile!S460/1,IF(ISTEXT(ScheduleCompile!S460),IF(OR(ISNUMBER(FIND("5F",ScheduleCompile!S460)),ISNUMBER(FIND("0F",ScheduleCompile!S460)),ISNUMBER(FIND("8F",ScheduleCompile!S460)),ISNUMBER(FIND("1F",ScheduleCompile!S460)),ISNUMBER(FIND("2F",ScheduleCompile!S460)),ISNUMBER(FIND("3F",ScheduleCompile!S460)),ISNUMBER(FIND("6F",ScheduleCompile!S460)),ISNUMBER(FIND("7F",ScheduleCompile!S460)),ISNUMBER(FIND("9F",ScheduleCompile!S460)),ISNUMBER(FIND("4F",ScheduleCompile!S460))),VALUE(LEFT(ScheduleCompile!S460,FIND("F",ScheduleCompile!S460)-1)),ScheduleCompile!S460)))))),ISTEXT(ScheduleCompile!#REF!)),"ENDTABLE",IF(ISERROR(IF(ScheduleCompile!S460="Off",0,IF(ScheduleCompile!S460="On",1,IF(ISNUMBER(ScheduleCompile!S460),ScheduleCompile!S460/1,IF(ISTEXT(ScheduleCompile!S460),IF(OR(ISNUMBER(FIND("5F",ScheduleCompile!S460)),ISNUMBER(FIND("0F",ScheduleCompile!S460)),ISNUMBER(FIND("8F",ScheduleCompile!S460)),ISNUMBER(FIND("1F",ScheduleCompile!S460)),ISNUMBER(FIND("2F",ScheduleCompile!S460)),ISNUMBER(FIND("3F",ScheduleCompile!S460)),ISNUMBER(FIND("6F",ScheduleCompile!S460)),ISNUMBER(FIND("7F",ScheduleCompile!S460)),ISNUMBER(FIND("9F",ScheduleCompile!S460)),ISNUMBER(FIND("4F",ScheduleCompile!S460))),VALUE(LEFT(ScheduleCompile!S460,FIND("F",ScheduleCompile!S460)-1)),ScheduleCompile!S460)))))),"",IF(ScheduleCompile!S460="Off",0,IF(ScheduleCompile!S460="On",1,IF(ISNUMBER(ScheduleCompile!S460),ScheduleCompile!S460/1,IF(ISTEXT(ScheduleCompile!S460),IF(OR(ISNUMBER(FIND("5F",ScheduleCompile!S460)),ISNUMBER(FIND("0F",ScheduleCompile!S460)),ISNUMBER(FIND("8F",ScheduleCompile!S460)),ISNUMBER(FIND("1F",ScheduleCompile!S460)),ISNUMBER(FIND("2F",ScheduleCompile!S460)),ISNUMBER(FIND("3F",ScheduleCompile!S460)),ISNUMBER(FIND("6F",ScheduleCompile!S460)),ISNUMBER(FIND("7F",ScheduleCompile!S460)),ISNUMBER(FIND("9F",ScheduleCompile!S460)),ISNUMBER(FIND("4F",ScheduleCompile!S460))),VALUE(LEFT(ScheduleCompile!S460,FIND("F",ScheduleCompile!S460)-1)),ScheduleCompile!S460)))))))</f>
        <v>0.05</v>
      </c>
      <c r="Y467" s="1">
        <f>IF(AND(ISERROR(IF(ScheduleCompile!T460="Off",0,IF(ScheduleCompile!T460="On",1,IF(ISNUMBER(ScheduleCompile!T460),ScheduleCompile!T460/1,IF(ISTEXT(ScheduleCompile!T460),IF(OR(ISNUMBER(FIND("5F",ScheduleCompile!T460)),ISNUMBER(FIND("0F",ScheduleCompile!T460)),ISNUMBER(FIND("8F",ScheduleCompile!T460)),ISNUMBER(FIND("1F",ScheduleCompile!T460)),ISNUMBER(FIND("2F",ScheduleCompile!T460)),ISNUMBER(FIND("3F",ScheduleCompile!T460)),ISNUMBER(FIND("6F",ScheduleCompile!T460)),ISNUMBER(FIND("7F",ScheduleCompile!T460)),ISNUMBER(FIND("9F",ScheduleCompile!T460)),ISNUMBER(FIND("4F",ScheduleCompile!T460))),VALUE(LEFT(ScheduleCompile!T460,FIND("F",ScheduleCompile!T460)-1)),ScheduleCompile!T460)))))),ISTEXT(ScheduleCompile!#REF!)),"ENDTABLE",IF(ISERROR(IF(ScheduleCompile!T460="Off",0,IF(ScheduleCompile!T460="On",1,IF(ISNUMBER(ScheduleCompile!T460),ScheduleCompile!T460/1,IF(ISTEXT(ScheduleCompile!T460),IF(OR(ISNUMBER(FIND("5F",ScheduleCompile!T460)),ISNUMBER(FIND("0F",ScheduleCompile!T460)),ISNUMBER(FIND("8F",ScheduleCompile!T460)),ISNUMBER(FIND("1F",ScheduleCompile!T460)),ISNUMBER(FIND("2F",ScheduleCompile!T460)),ISNUMBER(FIND("3F",ScheduleCompile!T460)),ISNUMBER(FIND("6F",ScheduleCompile!T460)),ISNUMBER(FIND("7F",ScheduleCompile!T460)),ISNUMBER(FIND("9F",ScheduleCompile!T460)),ISNUMBER(FIND("4F",ScheduleCompile!T460))),VALUE(LEFT(ScheduleCompile!T460,FIND("F",ScheduleCompile!T460)-1)),ScheduleCompile!T460)))))),"",IF(ScheduleCompile!T460="Off",0,IF(ScheduleCompile!T460="On",1,IF(ISNUMBER(ScheduleCompile!T460),ScheduleCompile!T460/1,IF(ISTEXT(ScheduleCompile!T460),IF(OR(ISNUMBER(FIND("5F",ScheduleCompile!T460)),ISNUMBER(FIND("0F",ScheduleCompile!T460)),ISNUMBER(FIND("8F",ScheduleCompile!T460)),ISNUMBER(FIND("1F",ScheduleCompile!T460)),ISNUMBER(FIND("2F",ScheduleCompile!T460)),ISNUMBER(FIND("3F",ScheduleCompile!T460)),ISNUMBER(FIND("6F",ScheduleCompile!T460)),ISNUMBER(FIND("7F",ScheduleCompile!T460)),ISNUMBER(FIND("9F",ScheduleCompile!T460)),ISNUMBER(FIND("4F",ScheduleCompile!T460))),VALUE(LEFT(ScheduleCompile!T460,FIND("F",ScheduleCompile!T460)-1)),ScheduleCompile!T460)))))))</f>
        <v>0.05</v>
      </c>
      <c r="Z467" s="1">
        <f>IF(AND(ISERROR(IF(ScheduleCompile!U460="Off",0,IF(ScheduleCompile!U460="On",1,IF(ISNUMBER(ScheduleCompile!U460),ScheduleCompile!U460/1,IF(ISTEXT(ScheduleCompile!U460),IF(OR(ISNUMBER(FIND("5F",ScheduleCompile!U460)),ISNUMBER(FIND("0F",ScheduleCompile!U460)),ISNUMBER(FIND("8F",ScheduleCompile!U460)),ISNUMBER(FIND("1F",ScheduleCompile!U460)),ISNUMBER(FIND("2F",ScheduleCompile!U460)),ISNUMBER(FIND("3F",ScheduleCompile!U460)),ISNUMBER(FIND("6F",ScheduleCompile!U460)),ISNUMBER(FIND("7F",ScheduleCompile!U460)),ISNUMBER(FIND("9F",ScheduleCompile!U460)),ISNUMBER(FIND("4F",ScheduleCompile!U460))),VALUE(LEFT(ScheduleCompile!U460,FIND("F",ScheduleCompile!U460)-1)),ScheduleCompile!U460)))))),ISTEXT(ScheduleCompile!#REF!)),"ENDTABLE",IF(ISERROR(IF(ScheduleCompile!U460="Off",0,IF(ScheduleCompile!U460="On",1,IF(ISNUMBER(ScheduleCompile!U460),ScheduleCompile!U460/1,IF(ISTEXT(ScheduleCompile!U460),IF(OR(ISNUMBER(FIND("5F",ScheduleCompile!U460)),ISNUMBER(FIND("0F",ScheduleCompile!U460)),ISNUMBER(FIND("8F",ScheduleCompile!U460)),ISNUMBER(FIND("1F",ScheduleCompile!U460)),ISNUMBER(FIND("2F",ScheduleCompile!U460)),ISNUMBER(FIND("3F",ScheduleCompile!U460)),ISNUMBER(FIND("6F",ScheduleCompile!U460)),ISNUMBER(FIND("7F",ScheduleCompile!U460)),ISNUMBER(FIND("9F",ScheduleCompile!U460)),ISNUMBER(FIND("4F",ScheduleCompile!U460))),VALUE(LEFT(ScheduleCompile!U460,FIND("F",ScheduleCompile!U460)-1)),ScheduleCompile!U460)))))),"",IF(ScheduleCompile!U460="Off",0,IF(ScheduleCompile!U460="On",1,IF(ISNUMBER(ScheduleCompile!U460),ScheduleCompile!U460/1,IF(ISTEXT(ScheduleCompile!U460),IF(OR(ISNUMBER(FIND("5F",ScheduleCompile!U460)),ISNUMBER(FIND("0F",ScheduleCompile!U460)),ISNUMBER(FIND("8F",ScheduleCompile!U460)),ISNUMBER(FIND("1F",ScheduleCompile!U460)),ISNUMBER(FIND("2F",ScheduleCompile!U460)),ISNUMBER(FIND("3F",ScheduleCompile!U460)),ISNUMBER(FIND("6F",ScheduleCompile!U460)),ISNUMBER(FIND("7F",ScheduleCompile!U460)),ISNUMBER(FIND("9F",ScheduleCompile!U460)),ISNUMBER(FIND("4F",ScheduleCompile!U460))),VALUE(LEFT(ScheduleCompile!U460,FIND("F",ScheduleCompile!U460)-1)),ScheduleCompile!U460)))))))</f>
        <v>0.05</v>
      </c>
      <c r="AA467" s="1">
        <f>IF(AND(ISERROR(IF(ScheduleCompile!V460="Off",0,IF(ScheduleCompile!V460="On",1,IF(ISNUMBER(ScheduleCompile!V460),ScheduleCompile!V460/1,IF(ISTEXT(ScheduleCompile!V460),IF(OR(ISNUMBER(FIND("5F",ScheduleCompile!V460)),ISNUMBER(FIND("0F",ScheduleCompile!V460)),ISNUMBER(FIND("8F",ScheduleCompile!V460)),ISNUMBER(FIND("1F",ScheduleCompile!V460)),ISNUMBER(FIND("2F",ScheduleCompile!V460)),ISNUMBER(FIND("3F",ScheduleCompile!V460)),ISNUMBER(FIND("6F",ScheduleCompile!V460)),ISNUMBER(FIND("7F",ScheduleCompile!V460)),ISNUMBER(FIND("9F",ScheduleCompile!V460)),ISNUMBER(FIND("4F",ScheduleCompile!V460))),VALUE(LEFT(ScheduleCompile!V460,FIND("F",ScheduleCompile!V460)-1)),ScheduleCompile!V460)))))),ISTEXT(ScheduleCompile!#REF!)),"ENDTABLE",IF(ISERROR(IF(ScheduleCompile!V460="Off",0,IF(ScheduleCompile!V460="On",1,IF(ISNUMBER(ScheduleCompile!V460),ScheduleCompile!V460/1,IF(ISTEXT(ScheduleCompile!V460),IF(OR(ISNUMBER(FIND("5F",ScheduleCompile!V460)),ISNUMBER(FIND("0F",ScheduleCompile!V460)),ISNUMBER(FIND("8F",ScheduleCompile!V460)),ISNUMBER(FIND("1F",ScheduleCompile!V460)),ISNUMBER(FIND("2F",ScheduleCompile!V460)),ISNUMBER(FIND("3F",ScheduleCompile!V460)),ISNUMBER(FIND("6F",ScheduleCompile!V460)),ISNUMBER(FIND("7F",ScheduleCompile!V460)),ISNUMBER(FIND("9F",ScheduleCompile!V460)),ISNUMBER(FIND("4F",ScheduleCompile!V460))),VALUE(LEFT(ScheduleCompile!V460,FIND("F",ScheduleCompile!V460)-1)),ScheduleCompile!V460)))))),"",IF(ScheduleCompile!V460="Off",0,IF(ScheduleCompile!V460="On",1,IF(ISNUMBER(ScheduleCompile!V460),ScheduleCompile!V460/1,IF(ISTEXT(ScheduleCompile!V460),IF(OR(ISNUMBER(FIND("5F",ScheduleCompile!V460)),ISNUMBER(FIND("0F",ScheduleCompile!V460)),ISNUMBER(FIND("8F",ScheduleCompile!V460)),ISNUMBER(FIND("1F",ScheduleCompile!V460)),ISNUMBER(FIND("2F",ScheduleCompile!V460)),ISNUMBER(FIND("3F",ScheduleCompile!V460)),ISNUMBER(FIND("6F",ScheduleCompile!V460)),ISNUMBER(FIND("7F",ScheduleCompile!V460)),ISNUMBER(FIND("9F",ScheduleCompile!V460)),ISNUMBER(FIND("4F",ScheduleCompile!V460))),VALUE(LEFT(ScheduleCompile!V460,FIND("F",ScheduleCompile!V460)-1)),ScheduleCompile!V460)))))))</f>
        <v>0.05</v>
      </c>
      <c r="AB467" s="1">
        <f>IF(AND(ISERROR(IF(ScheduleCompile!W460="Off",0,IF(ScheduleCompile!W460="On",1,IF(ISNUMBER(ScheduleCompile!W460),ScheduleCompile!W460/1,IF(ISTEXT(ScheduleCompile!W460),IF(OR(ISNUMBER(FIND("5F",ScheduleCompile!W460)),ISNUMBER(FIND("0F",ScheduleCompile!W460)),ISNUMBER(FIND("8F",ScheduleCompile!W460)),ISNUMBER(FIND("1F",ScheduleCompile!W460)),ISNUMBER(FIND("2F",ScheduleCompile!W460)),ISNUMBER(FIND("3F",ScheduleCompile!W460)),ISNUMBER(FIND("6F",ScheduleCompile!W460)),ISNUMBER(FIND("7F",ScheduleCompile!W460)),ISNUMBER(FIND("9F",ScheduleCompile!W460)),ISNUMBER(FIND("4F",ScheduleCompile!W460))),VALUE(LEFT(ScheduleCompile!W460,FIND("F",ScheduleCompile!W460)-1)),ScheduleCompile!W460)))))),ISTEXT(ScheduleCompile!#REF!)),"ENDTABLE",IF(ISERROR(IF(ScheduleCompile!W460="Off",0,IF(ScheduleCompile!W460="On",1,IF(ISNUMBER(ScheduleCompile!W460),ScheduleCompile!W460/1,IF(ISTEXT(ScheduleCompile!W460),IF(OR(ISNUMBER(FIND("5F",ScheduleCompile!W460)),ISNUMBER(FIND("0F",ScheduleCompile!W460)),ISNUMBER(FIND("8F",ScheduleCompile!W460)),ISNUMBER(FIND("1F",ScheduleCompile!W460)),ISNUMBER(FIND("2F",ScheduleCompile!W460)),ISNUMBER(FIND("3F",ScheduleCompile!W460)),ISNUMBER(FIND("6F",ScheduleCompile!W460)),ISNUMBER(FIND("7F",ScheduleCompile!W460)),ISNUMBER(FIND("9F",ScheduleCompile!W460)),ISNUMBER(FIND("4F",ScheduleCompile!W460))),VALUE(LEFT(ScheduleCompile!W460,FIND("F",ScheduleCompile!W460)-1)),ScheduleCompile!W460)))))),"",IF(ScheduleCompile!W460="Off",0,IF(ScheduleCompile!W460="On",1,IF(ISNUMBER(ScheduleCompile!W460),ScheduleCompile!W460/1,IF(ISTEXT(ScheduleCompile!W460),IF(OR(ISNUMBER(FIND("5F",ScheduleCompile!W460)),ISNUMBER(FIND("0F",ScheduleCompile!W460)),ISNUMBER(FIND("8F",ScheduleCompile!W460)),ISNUMBER(FIND("1F",ScheduleCompile!W460)),ISNUMBER(FIND("2F",ScheduleCompile!W460)),ISNUMBER(FIND("3F",ScheduleCompile!W460)),ISNUMBER(FIND("6F",ScheduleCompile!W460)),ISNUMBER(FIND("7F",ScheduleCompile!W460)),ISNUMBER(FIND("9F",ScheduleCompile!W460)),ISNUMBER(FIND("4F",ScheduleCompile!W460))),VALUE(LEFT(ScheduleCompile!W460,FIND("F",ScheduleCompile!W460)-1)),ScheduleCompile!W460)))))))</f>
        <v>0.05</v>
      </c>
      <c r="AC467" s="1">
        <f>IF(AND(ISERROR(IF(ScheduleCompile!X460="Off",0,IF(ScheduleCompile!X460="On",1,IF(ISNUMBER(ScheduleCompile!X460),ScheduleCompile!X460/1,IF(ISTEXT(ScheduleCompile!X460),IF(OR(ISNUMBER(FIND("5F",ScheduleCompile!X460)),ISNUMBER(FIND("0F",ScheduleCompile!X460)),ISNUMBER(FIND("8F",ScheduleCompile!X460)),ISNUMBER(FIND("1F",ScheduleCompile!X460)),ISNUMBER(FIND("2F",ScheduleCompile!X460)),ISNUMBER(FIND("3F",ScheduleCompile!X460)),ISNUMBER(FIND("6F",ScheduleCompile!X460)),ISNUMBER(FIND("7F",ScheduleCompile!X460)),ISNUMBER(FIND("9F",ScheduleCompile!X460)),ISNUMBER(FIND("4F",ScheduleCompile!X460))),VALUE(LEFT(ScheduleCompile!X460,FIND("F",ScheduleCompile!X460)-1)),ScheduleCompile!X460)))))),ISTEXT(ScheduleCompile!#REF!)),"ENDTABLE",IF(ISERROR(IF(ScheduleCompile!X460="Off",0,IF(ScheduleCompile!X460="On",1,IF(ISNUMBER(ScheduleCompile!X460),ScheduleCompile!X460/1,IF(ISTEXT(ScheduleCompile!X460),IF(OR(ISNUMBER(FIND("5F",ScheduleCompile!X460)),ISNUMBER(FIND("0F",ScheduleCompile!X460)),ISNUMBER(FIND("8F",ScheduleCompile!X460)),ISNUMBER(FIND("1F",ScheduleCompile!X460)),ISNUMBER(FIND("2F",ScheduleCompile!X460)),ISNUMBER(FIND("3F",ScheduleCompile!X460)),ISNUMBER(FIND("6F",ScheduleCompile!X460)),ISNUMBER(FIND("7F",ScheduleCompile!X460)),ISNUMBER(FIND("9F",ScheduleCompile!X460)),ISNUMBER(FIND("4F",ScheduleCompile!X460))),VALUE(LEFT(ScheduleCompile!X460,FIND("F",ScheduleCompile!X460)-1)),ScheduleCompile!X460)))))),"",IF(ScheduleCompile!X460="Off",0,IF(ScheduleCompile!X460="On",1,IF(ISNUMBER(ScheduleCompile!X460),ScheduleCompile!X460/1,IF(ISTEXT(ScheduleCompile!X460),IF(OR(ISNUMBER(FIND("5F",ScheduleCompile!X460)),ISNUMBER(FIND("0F",ScheduleCompile!X460)),ISNUMBER(FIND("8F",ScheduleCompile!X460)),ISNUMBER(FIND("1F",ScheduleCompile!X460)),ISNUMBER(FIND("2F",ScheduleCompile!X460)),ISNUMBER(FIND("3F",ScheduleCompile!X460)),ISNUMBER(FIND("6F",ScheduleCompile!X460)),ISNUMBER(FIND("7F",ScheduleCompile!X460)),ISNUMBER(FIND("9F",ScheduleCompile!X460)),ISNUMBER(FIND("4F",ScheduleCompile!X460))),VALUE(LEFT(ScheduleCompile!X460,FIND("F",ScheduleCompile!X460)-1)),ScheduleCompile!X460)))))))</f>
        <v>0.05</v>
      </c>
      <c r="AD467" s="1">
        <f>IF(AND(ISERROR(IF(ScheduleCompile!Y460="Off",0,IF(ScheduleCompile!Y460="On",1,IF(ISNUMBER(ScheduleCompile!Y460),ScheduleCompile!Y460/1,IF(ISTEXT(ScheduleCompile!Y460),IF(OR(ISNUMBER(FIND("5F",ScheduleCompile!Y460)),ISNUMBER(FIND("0F",ScheduleCompile!Y460)),ISNUMBER(FIND("8F",ScheduleCompile!Y460)),ISNUMBER(FIND("1F",ScheduleCompile!Y460)),ISNUMBER(FIND("2F",ScheduleCompile!Y460)),ISNUMBER(FIND("3F",ScheduleCompile!Y460)),ISNUMBER(FIND("6F",ScheduleCompile!Y460)),ISNUMBER(FIND("7F",ScheduleCompile!Y460)),ISNUMBER(FIND("9F",ScheduleCompile!Y460)),ISNUMBER(FIND("4F",ScheduleCompile!Y460))),VALUE(LEFT(ScheduleCompile!Y460,FIND("F",ScheduleCompile!Y460)-1)),ScheduleCompile!Y460)))))),ISTEXT(ScheduleCompile!#REF!)),"ENDTABLE",IF(ISERROR(IF(ScheduleCompile!Y460="Off",0,IF(ScheduleCompile!Y460="On",1,IF(ISNUMBER(ScheduleCompile!Y460),ScheduleCompile!Y460/1,IF(ISTEXT(ScheduleCompile!Y460),IF(OR(ISNUMBER(FIND("5F",ScheduleCompile!Y460)),ISNUMBER(FIND("0F",ScheduleCompile!Y460)),ISNUMBER(FIND("8F",ScheduleCompile!Y460)),ISNUMBER(FIND("1F",ScheduleCompile!Y460)),ISNUMBER(FIND("2F",ScheduleCompile!Y460)),ISNUMBER(FIND("3F",ScheduleCompile!Y460)),ISNUMBER(FIND("6F",ScheduleCompile!Y460)),ISNUMBER(FIND("7F",ScheduleCompile!Y460)),ISNUMBER(FIND("9F",ScheduleCompile!Y460)),ISNUMBER(FIND("4F",ScheduleCompile!Y460))),VALUE(LEFT(ScheduleCompile!Y460,FIND("F",ScheduleCompile!Y460)-1)),ScheduleCompile!Y460)))))),"",IF(ScheduleCompile!Y460="Off",0,IF(ScheduleCompile!Y460="On",1,IF(ISNUMBER(ScheduleCompile!Y460),ScheduleCompile!Y460/1,IF(ISTEXT(ScheduleCompile!Y460),IF(OR(ISNUMBER(FIND("5F",ScheduleCompile!Y460)),ISNUMBER(FIND("0F",ScheduleCompile!Y460)),ISNUMBER(FIND("8F",ScheduleCompile!Y460)),ISNUMBER(FIND("1F",ScheduleCompile!Y460)),ISNUMBER(FIND("2F",ScheduleCompile!Y460)),ISNUMBER(FIND("3F",ScheduleCompile!Y460)),ISNUMBER(FIND("6F",ScheduleCompile!Y460)),ISNUMBER(FIND("7F",ScheduleCompile!Y460)),ISNUMBER(FIND("9F",ScheduleCompile!Y460)),ISNUMBER(FIND("4F",ScheduleCompile!Y460))),VALUE(LEFT(ScheduleCompile!Y460,FIND("F",ScheduleCompile!Y460)-1)),ScheduleCompile!Y460)))))))</f>
        <v>0.05</v>
      </c>
    </row>
    <row r="468" spans="1:30" x14ac:dyDescent="0.25">
      <c r="A468" t="str">
        <f t="shared" si="31"/>
        <v>SchDay "SchoolHVACAvailWD"  Type = "OnOff" Hr = (0, 0, 0, 0, 0, 0, 1, 1, 1, 1, 1, 1, 1, 1, 1, 1, 1, 1, 1, 1, 1, 1, 0, 0) ..</v>
      </c>
      <c r="B468" s="1" t="s">
        <v>623</v>
      </c>
      <c r="C468" t="str">
        <f t="shared" si="32"/>
        <v xml:space="preserve">SchDay "SchoolHVACAvailWD"  Type = "OnOff" Hr = </v>
      </c>
      <c r="D468" t="str">
        <f t="shared" si="33"/>
        <v>(0, 0, 0, 0, 0, 0, 1, 1, 1, 1, 1, 1, 1, 1, 1, 1, 1, 1, 1, 1, 1, 1, 0, 0) ..</v>
      </c>
      <c r="E468" s="30" t="str">
        <f>ScheduleCompile!A461</f>
        <v>SchoolHVACAvailWD</v>
      </c>
      <c r="F468" t="str">
        <f t="shared" si="34"/>
        <v>OnOff</v>
      </c>
      <c r="G468" s="1">
        <f>IF(AND(ISERROR(IF(ScheduleCompile!B461="Off",0,IF(ScheduleCompile!B461="On",1,IF(ISNUMBER(ScheduleCompile!B461),ScheduleCompile!B461/1,IF(ISTEXT(ScheduleCompile!B461),IF(OR(ISNUMBER(FIND("5F",ScheduleCompile!B461)),ISNUMBER(FIND("0F",ScheduleCompile!B461)),ISNUMBER(FIND("8F",ScheduleCompile!B461)),ISNUMBER(FIND("1F",ScheduleCompile!B461)),ISNUMBER(FIND("2F",ScheduleCompile!B461)),ISNUMBER(FIND("3F",ScheduleCompile!B461)),ISNUMBER(FIND("6F",ScheduleCompile!B461)),ISNUMBER(FIND("7F",ScheduleCompile!B461)),ISNUMBER(FIND("9F",ScheduleCompile!B461)),ISNUMBER(FIND("4F",ScheduleCompile!B461))),VALUE(LEFT(ScheduleCompile!B461,FIND("F",ScheduleCompile!B461)-1)),ScheduleCompile!B461)))))),ISTEXT(ScheduleCompile!#REF!)),"ENDTABLE",IF(ISERROR(IF(ScheduleCompile!B461="Off",0,IF(ScheduleCompile!B461="On",1,IF(ISNUMBER(ScheduleCompile!B461),ScheduleCompile!B461/1,IF(ISTEXT(ScheduleCompile!B461),IF(OR(ISNUMBER(FIND("5F",ScheduleCompile!B461)),ISNUMBER(FIND("0F",ScheduleCompile!B461)),ISNUMBER(FIND("8F",ScheduleCompile!B461)),ISNUMBER(FIND("1F",ScheduleCompile!B461)),ISNUMBER(FIND("2F",ScheduleCompile!B461)),ISNUMBER(FIND("3F",ScheduleCompile!B461)),ISNUMBER(FIND("6F",ScheduleCompile!B461)),ISNUMBER(FIND("7F",ScheduleCompile!B461)),ISNUMBER(FIND("9F",ScheduleCompile!B461)),ISNUMBER(FIND("4F",ScheduleCompile!B461))),VALUE(LEFT(ScheduleCompile!B461,FIND("F",ScheduleCompile!B461)-1)),ScheduleCompile!B461)))))),"",IF(ScheduleCompile!B461="Off",0,IF(ScheduleCompile!B461="On",1,IF(ISNUMBER(ScheduleCompile!B461),ScheduleCompile!B461/1,IF(ISTEXT(ScheduleCompile!B461),IF(OR(ISNUMBER(FIND("5F",ScheduleCompile!B461)),ISNUMBER(FIND("0F",ScheduleCompile!B461)),ISNUMBER(FIND("8F",ScheduleCompile!B461)),ISNUMBER(FIND("1F",ScheduleCompile!B461)),ISNUMBER(FIND("2F",ScheduleCompile!B461)),ISNUMBER(FIND("3F",ScheduleCompile!B461)),ISNUMBER(FIND("6F",ScheduleCompile!B461)),ISNUMBER(FIND("7F",ScheduleCompile!B461)),ISNUMBER(FIND("9F",ScheduleCompile!B461)),ISNUMBER(FIND("4F",ScheduleCompile!B461))),VALUE(LEFT(ScheduleCompile!B461,FIND("F",ScheduleCompile!B461)-1)),ScheduleCompile!B461)))))))</f>
        <v>0</v>
      </c>
      <c r="H468" s="1">
        <f>IF(AND(ISERROR(IF(ScheduleCompile!C461="Off",0,IF(ScheduleCompile!C461="On",1,IF(ISNUMBER(ScheduleCompile!C461),ScheduleCompile!C461/1,IF(ISTEXT(ScheduleCompile!C461),IF(OR(ISNUMBER(FIND("5F",ScheduleCompile!C461)),ISNUMBER(FIND("0F",ScheduleCompile!C461)),ISNUMBER(FIND("8F",ScheduleCompile!C461)),ISNUMBER(FIND("1F",ScheduleCompile!C461)),ISNUMBER(FIND("2F",ScheduleCompile!C461)),ISNUMBER(FIND("3F",ScheduleCompile!C461)),ISNUMBER(FIND("6F",ScheduleCompile!C461)),ISNUMBER(FIND("7F",ScheduleCompile!C461)),ISNUMBER(FIND("9F",ScheduleCompile!C461)),ISNUMBER(FIND("4F",ScheduleCompile!C461))),VALUE(LEFT(ScheduleCompile!C461,FIND("F",ScheduleCompile!C461)-1)),ScheduleCompile!C461)))))),ISTEXT(ScheduleCompile!#REF!)),"ENDTABLE",IF(ISERROR(IF(ScheduleCompile!C461="Off",0,IF(ScheduleCompile!C461="On",1,IF(ISNUMBER(ScheduleCompile!C461),ScheduleCompile!C461/1,IF(ISTEXT(ScheduleCompile!C461),IF(OR(ISNUMBER(FIND("5F",ScheduleCompile!C461)),ISNUMBER(FIND("0F",ScheduleCompile!C461)),ISNUMBER(FIND("8F",ScheduleCompile!C461)),ISNUMBER(FIND("1F",ScheduleCompile!C461)),ISNUMBER(FIND("2F",ScheduleCompile!C461)),ISNUMBER(FIND("3F",ScheduleCompile!C461)),ISNUMBER(FIND("6F",ScheduleCompile!C461)),ISNUMBER(FIND("7F",ScheduleCompile!C461)),ISNUMBER(FIND("9F",ScheduleCompile!C461)),ISNUMBER(FIND("4F",ScheduleCompile!C461))),VALUE(LEFT(ScheduleCompile!C461,FIND("F",ScheduleCompile!C461)-1)),ScheduleCompile!C461)))))),"",IF(ScheduleCompile!C461="Off",0,IF(ScheduleCompile!C461="On",1,IF(ISNUMBER(ScheduleCompile!C461),ScheduleCompile!C461/1,IF(ISTEXT(ScheduleCompile!C461),IF(OR(ISNUMBER(FIND("5F",ScheduleCompile!C461)),ISNUMBER(FIND("0F",ScheduleCompile!C461)),ISNUMBER(FIND("8F",ScheduleCompile!C461)),ISNUMBER(FIND("1F",ScheduleCompile!C461)),ISNUMBER(FIND("2F",ScheduleCompile!C461)),ISNUMBER(FIND("3F",ScheduleCompile!C461)),ISNUMBER(FIND("6F",ScheduleCompile!C461)),ISNUMBER(FIND("7F",ScheduleCompile!C461)),ISNUMBER(FIND("9F",ScheduleCompile!C461)),ISNUMBER(FIND("4F",ScheduleCompile!C461))),VALUE(LEFT(ScheduleCompile!C461,FIND("F",ScheduleCompile!C461)-1)),ScheduleCompile!C461)))))))</f>
        <v>0</v>
      </c>
      <c r="I468" s="1">
        <f>IF(AND(ISERROR(IF(ScheduleCompile!D461="Off",0,IF(ScheduleCompile!D461="On",1,IF(ISNUMBER(ScheduleCompile!D461),ScheduleCompile!D461/1,IF(ISTEXT(ScheduleCompile!D461),IF(OR(ISNUMBER(FIND("5F",ScheduleCompile!D461)),ISNUMBER(FIND("0F",ScheduleCompile!D461)),ISNUMBER(FIND("8F",ScheduleCompile!D461)),ISNUMBER(FIND("1F",ScheduleCompile!D461)),ISNUMBER(FIND("2F",ScheduleCompile!D461)),ISNUMBER(FIND("3F",ScheduleCompile!D461)),ISNUMBER(FIND("6F",ScheduleCompile!D461)),ISNUMBER(FIND("7F",ScheduleCompile!D461)),ISNUMBER(FIND("9F",ScheduleCompile!D461)),ISNUMBER(FIND("4F",ScheduleCompile!D461))),VALUE(LEFT(ScheduleCompile!D461,FIND("F",ScheduleCompile!D461)-1)),ScheduleCompile!D461)))))),ISTEXT(ScheduleCompile!#REF!)),"ENDTABLE",IF(ISERROR(IF(ScheduleCompile!D461="Off",0,IF(ScheduleCompile!D461="On",1,IF(ISNUMBER(ScheduleCompile!D461),ScheduleCompile!D461/1,IF(ISTEXT(ScheduleCompile!D461),IF(OR(ISNUMBER(FIND("5F",ScheduleCompile!D461)),ISNUMBER(FIND("0F",ScheduleCompile!D461)),ISNUMBER(FIND("8F",ScheduleCompile!D461)),ISNUMBER(FIND("1F",ScheduleCompile!D461)),ISNUMBER(FIND("2F",ScheduleCompile!D461)),ISNUMBER(FIND("3F",ScheduleCompile!D461)),ISNUMBER(FIND("6F",ScheduleCompile!D461)),ISNUMBER(FIND("7F",ScheduleCompile!D461)),ISNUMBER(FIND("9F",ScheduleCompile!D461)),ISNUMBER(FIND("4F",ScheduleCompile!D461))),VALUE(LEFT(ScheduleCompile!D461,FIND("F",ScheduleCompile!D461)-1)),ScheduleCompile!D461)))))),"",IF(ScheduleCompile!D461="Off",0,IF(ScheduleCompile!D461="On",1,IF(ISNUMBER(ScheduleCompile!D461),ScheduleCompile!D461/1,IF(ISTEXT(ScheduleCompile!D461),IF(OR(ISNUMBER(FIND("5F",ScheduleCompile!D461)),ISNUMBER(FIND("0F",ScheduleCompile!D461)),ISNUMBER(FIND("8F",ScheduleCompile!D461)),ISNUMBER(FIND("1F",ScheduleCompile!D461)),ISNUMBER(FIND("2F",ScheduleCompile!D461)),ISNUMBER(FIND("3F",ScheduleCompile!D461)),ISNUMBER(FIND("6F",ScheduleCompile!D461)),ISNUMBER(FIND("7F",ScheduleCompile!D461)),ISNUMBER(FIND("9F",ScheduleCompile!D461)),ISNUMBER(FIND("4F",ScheduleCompile!D461))),VALUE(LEFT(ScheduleCompile!D461,FIND("F",ScheduleCompile!D461)-1)),ScheduleCompile!D461)))))))</f>
        <v>0</v>
      </c>
      <c r="J468" s="1">
        <f>IF(AND(ISERROR(IF(ScheduleCompile!E461="Off",0,IF(ScheduleCompile!E461="On",1,IF(ISNUMBER(ScheduleCompile!E461),ScheduleCompile!E461/1,IF(ISTEXT(ScheduleCompile!E461),IF(OR(ISNUMBER(FIND("5F",ScheduleCompile!E461)),ISNUMBER(FIND("0F",ScheduleCompile!E461)),ISNUMBER(FIND("8F",ScheduleCompile!E461)),ISNUMBER(FIND("1F",ScheduleCompile!E461)),ISNUMBER(FIND("2F",ScheduleCompile!E461)),ISNUMBER(FIND("3F",ScheduleCompile!E461)),ISNUMBER(FIND("6F",ScheduleCompile!E461)),ISNUMBER(FIND("7F",ScheduleCompile!E461)),ISNUMBER(FIND("9F",ScheduleCompile!E461)),ISNUMBER(FIND("4F",ScheduleCompile!E461))),VALUE(LEFT(ScheduleCompile!E461,FIND("F",ScheduleCompile!E461)-1)),ScheduleCompile!E461)))))),ISTEXT(ScheduleCompile!#REF!)),"ENDTABLE",IF(ISERROR(IF(ScheduleCompile!E461="Off",0,IF(ScheduleCompile!E461="On",1,IF(ISNUMBER(ScheduleCompile!E461),ScheduleCompile!E461/1,IF(ISTEXT(ScheduleCompile!E461),IF(OR(ISNUMBER(FIND("5F",ScheduleCompile!E461)),ISNUMBER(FIND("0F",ScheduleCompile!E461)),ISNUMBER(FIND("8F",ScheduleCompile!E461)),ISNUMBER(FIND("1F",ScheduleCompile!E461)),ISNUMBER(FIND("2F",ScheduleCompile!E461)),ISNUMBER(FIND("3F",ScheduleCompile!E461)),ISNUMBER(FIND("6F",ScheduleCompile!E461)),ISNUMBER(FIND("7F",ScheduleCompile!E461)),ISNUMBER(FIND("9F",ScheduleCompile!E461)),ISNUMBER(FIND("4F",ScheduleCompile!E461))),VALUE(LEFT(ScheduleCompile!E461,FIND("F",ScheduleCompile!E461)-1)),ScheduleCompile!E461)))))),"",IF(ScheduleCompile!E461="Off",0,IF(ScheduleCompile!E461="On",1,IF(ISNUMBER(ScheduleCompile!E461),ScheduleCompile!E461/1,IF(ISTEXT(ScheduleCompile!E461),IF(OR(ISNUMBER(FIND("5F",ScheduleCompile!E461)),ISNUMBER(FIND("0F",ScheduleCompile!E461)),ISNUMBER(FIND("8F",ScheduleCompile!E461)),ISNUMBER(FIND("1F",ScheduleCompile!E461)),ISNUMBER(FIND("2F",ScheduleCompile!E461)),ISNUMBER(FIND("3F",ScheduleCompile!E461)),ISNUMBER(FIND("6F",ScheduleCompile!E461)),ISNUMBER(FIND("7F",ScheduleCompile!E461)),ISNUMBER(FIND("9F",ScheduleCompile!E461)),ISNUMBER(FIND("4F",ScheduleCompile!E461))),VALUE(LEFT(ScheduleCompile!E461,FIND("F",ScheduleCompile!E461)-1)),ScheduleCompile!E461)))))))</f>
        <v>0</v>
      </c>
      <c r="K468" s="1">
        <f>IF(AND(ISERROR(IF(ScheduleCompile!F461="Off",0,IF(ScheduleCompile!F461="On",1,IF(ISNUMBER(ScheduleCompile!F461),ScheduleCompile!F461/1,IF(ISTEXT(ScheduleCompile!F461),IF(OR(ISNUMBER(FIND("5F",ScheduleCompile!F461)),ISNUMBER(FIND("0F",ScheduleCompile!F461)),ISNUMBER(FIND("8F",ScheduleCompile!F461)),ISNUMBER(FIND("1F",ScheduleCompile!F461)),ISNUMBER(FIND("2F",ScheduleCompile!F461)),ISNUMBER(FIND("3F",ScheduleCompile!F461)),ISNUMBER(FIND("6F",ScheduleCompile!F461)),ISNUMBER(FIND("7F",ScheduleCompile!F461)),ISNUMBER(FIND("9F",ScheduleCompile!F461)),ISNUMBER(FIND("4F",ScheduleCompile!F461))),VALUE(LEFT(ScheduleCompile!F461,FIND("F",ScheduleCompile!F461)-1)),ScheduleCompile!F461)))))),ISTEXT(ScheduleCompile!#REF!)),"ENDTABLE",IF(ISERROR(IF(ScheduleCompile!F461="Off",0,IF(ScheduleCompile!F461="On",1,IF(ISNUMBER(ScheduleCompile!F461),ScheduleCompile!F461/1,IF(ISTEXT(ScheduleCompile!F461),IF(OR(ISNUMBER(FIND("5F",ScheduleCompile!F461)),ISNUMBER(FIND("0F",ScheduleCompile!F461)),ISNUMBER(FIND("8F",ScheduleCompile!F461)),ISNUMBER(FIND("1F",ScheduleCompile!F461)),ISNUMBER(FIND("2F",ScheduleCompile!F461)),ISNUMBER(FIND("3F",ScheduleCompile!F461)),ISNUMBER(FIND("6F",ScheduleCompile!F461)),ISNUMBER(FIND("7F",ScheduleCompile!F461)),ISNUMBER(FIND("9F",ScheduleCompile!F461)),ISNUMBER(FIND("4F",ScheduleCompile!F461))),VALUE(LEFT(ScheduleCompile!F461,FIND("F",ScheduleCompile!F461)-1)),ScheduleCompile!F461)))))),"",IF(ScheduleCompile!F461="Off",0,IF(ScheduleCompile!F461="On",1,IF(ISNUMBER(ScheduleCompile!F461),ScheduleCompile!F461/1,IF(ISTEXT(ScheduleCompile!F461),IF(OR(ISNUMBER(FIND("5F",ScheduleCompile!F461)),ISNUMBER(FIND("0F",ScheduleCompile!F461)),ISNUMBER(FIND("8F",ScheduleCompile!F461)),ISNUMBER(FIND("1F",ScheduleCompile!F461)),ISNUMBER(FIND("2F",ScheduleCompile!F461)),ISNUMBER(FIND("3F",ScheduleCompile!F461)),ISNUMBER(FIND("6F",ScheduleCompile!F461)),ISNUMBER(FIND("7F",ScheduleCompile!F461)),ISNUMBER(FIND("9F",ScheduleCompile!F461)),ISNUMBER(FIND("4F",ScheduleCompile!F461))),VALUE(LEFT(ScheduleCompile!F461,FIND("F",ScheduleCompile!F461)-1)),ScheduleCompile!F461)))))))</f>
        <v>0</v>
      </c>
      <c r="L468" s="1">
        <f>IF(AND(ISERROR(IF(ScheduleCompile!G461="Off",0,IF(ScheduleCompile!G461="On",1,IF(ISNUMBER(ScheduleCompile!G461),ScheduleCompile!G461/1,IF(ISTEXT(ScheduleCompile!G461),IF(OR(ISNUMBER(FIND("5F",ScheduleCompile!G461)),ISNUMBER(FIND("0F",ScheduleCompile!G461)),ISNUMBER(FIND("8F",ScheduleCompile!G461)),ISNUMBER(FIND("1F",ScheduleCompile!G461)),ISNUMBER(FIND("2F",ScheduleCompile!G461)),ISNUMBER(FIND("3F",ScheduleCompile!G461)),ISNUMBER(FIND("6F",ScheduleCompile!G461)),ISNUMBER(FIND("7F",ScheduleCompile!G461)),ISNUMBER(FIND("9F",ScheduleCompile!G461)),ISNUMBER(FIND("4F",ScheduleCompile!G461))),VALUE(LEFT(ScheduleCompile!G461,FIND("F",ScheduleCompile!G461)-1)),ScheduleCompile!G461)))))),ISTEXT(ScheduleCompile!#REF!)),"ENDTABLE",IF(ISERROR(IF(ScheduleCompile!G461="Off",0,IF(ScheduleCompile!G461="On",1,IF(ISNUMBER(ScheduleCompile!G461),ScheduleCompile!G461/1,IF(ISTEXT(ScheduleCompile!G461),IF(OR(ISNUMBER(FIND("5F",ScheduleCompile!G461)),ISNUMBER(FIND("0F",ScheduleCompile!G461)),ISNUMBER(FIND("8F",ScheduleCompile!G461)),ISNUMBER(FIND("1F",ScheduleCompile!G461)),ISNUMBER(FIND("2F",ScheduleCompile!G461)),ISNUMBER(FIND("3F",ScheduleCompile!G461)),ISNUMBER(FIND("6F",ScheduleCompile!G461)),ISNUMBER(FIND("7F",ScheduleCompile!G461)),ISNUMBER(FIND("9F",ScheduleCompile!G461)),ISNUMBER(FIND("4F",ScheduleCompile!G461))),VALUE(LEFT(ScheduleCompile!G461,FIND("F",ScheduleCompile!G461)-1)),ScheduleCompile!G461)))))),"",IF(ScheduleCompile!G461="Off",0,IF(ScheduleCompile!G461="On",1,IF(ISNUMBER(ScheduleCompile!G461),ScheduleCompile!G461/1,IF(ISTEXT(ScheduleCompile!G461),IF(OR(ISNUMBER(FIND("5F",ScheduleCompile!G461)),ISNUMBER(FIND("0F",ScheduleCompile!G461)),ISNUMBER(FIND("8F",ScheduleCompile!G461)),ISNUMBER(FIND("1F",ScheduleCompile!G461)),ISNUMBER(FIND("2F",ScheduleCompile!G461)),ISNUMBER(FIND("3F",ScheduleCompile!G461)),ISNUMBER(FIND("6F",ScheduleCompile!G461)),ISNUMBER(FIND("7F",ScheduleCompile!G461)),ISNUMBER(FIND("9F",ScheduleCompile!G461)),ISNUMBER(FIND("4F",ScheduleCompile!G461))),VALUE(LEFT(ScheduleCompile!G461,FIND("F",ScheduleCompile!G461)-1)),ScheduleCompile!G461)))))))</f>
        <v>0</v>
      </c>
      <c r="M468" s="1">
        <f>IF(AND(ISERROR(IF(ScheduleCompile!H461="Off",0,IF(ScheduleCompile!H461="On",1,IF(ISNUMBER(ScheduleCompile!H461),ScheduleCompile!H461/1,IF(ISTEXT(ScheduleCompile!H461),IF(OR(ISNUMBER(FIND("5F",ScheduleCompile!H461)),ISNUMBER(FIND("0F",ScheduleCompile!H461)),ISNUMBER(FIND("8F",ScheduleCompile!H461)),ISNUMBER(FIND("1F",ScheduleCompile!H461)),ISNUMBER(FIND("2F",ScheduleCompile!H461)),ISNUMBER(FIND("3F",ScheduleCompile!H461)),ISNUMBER(FIND("6F",ScheduleCompile!H461)),ISNUMBER(FIND("7F",ScheduleCompile!H461)),ISNUMBER(FIND("9F",ScheduleCompile!H461)),ISNUMBER(FIND("4F",ScheduleCompile!H461))),VALUE(LEFT(ScheduleCompile!H461,FIND("F",ScheduleCompile!H461)-1)),ScheduleCompile!H461)))))),ISTEXT(ScheduleCompile!#REF!)),"ENDTABLE",IF(ISERROR(IF(ScheduleCompile!H461="Off",0,IF(ScheduleCompile!H461="On",1,IF(ISNUMBER(ScheduleCompile!H461),ScheduleCompile!H461/1,IF(ISTEXT(ScheduleCompile!H461),IF(OR(ISNUMBER(FIND("5F",ScheduleCompile!H461)),ISNUMBER(FIND("0F",ScheduleCompile!H461)),ISNUMBER(FIND("8F",ScheduleCompile!H461)),ISNUMBER(FIND("1F",ScheduleCompile!H461)),ISNUMBER(FIND("2F",ScheduleCompile!H461)),ISNUMBER(FIND("3F",ScheduleCompile!H461)),ISNUMBER(FIND("6F",ScheduleCompile!H461)),ISNUMBER(FIND("7F",ScheduleCompile!H461)),ISNUMBER(FIND("9F",ScheduleCompile!H461)),ISNUMBER(FIND("4F",ScheduleCompile!H461))),VALUE(LEFT(ScheduleCompile!H461,FIND("F",ScheduleCompile!H461)-1)),ScheduleCompile!H461)))))),"",IF(ScheduleCompile!H461="Off",0,IF(ScheduleCompile!H461="On",1,IF(ISNUMBER(ScheduleCompile!H461),ScheduleCompile!H461/1,IF(ISTEXT(ScheduleCompile!H461),IF(OR(ISNUMBER(FIND("5F",ScheduleCompile!H461)),ISNUMBER(FIND("0F",ScheduleCompile!H461)),ISNUMBER(FIND("8F",ScheduleCompile!H461)),ISNUMBER(FIND("1F",ScheduleCompile!H461)),ISNUMBER(FIND("2F",ScheduleCompile!H461)),ISNUMBER(FIND("3F",ScheduleCompile!H461)),ISNUMBER(FIND("6F",ScheduleCompile!H461)),ISNUMBER(FIND("7F",ScheduleCompile!H461)),ISNUMBER(FIND("9F",ScheduleCompile!H461)),ISNUMBER(FIND("4F",ScheduleCompile!H461))),VALUE(LEFT(ScheduleCompile!H461,FIND("F",ScheduleCompile!H461)-1)),ScheduleCompile!H461)))))))</f>
        <v>1</v>
      </c>
      <c r="N468" s="1">
        <f>IF(AND(ISERROR(IF(ScheduleCompile!I461="Off",0,IF(ScheduleCompile!I461="On",1,IF(ISNUMBER(ScheduleCompile!I461),ScheduleCompile!I461/1,IF(ISTEXT(ScheduleCompile!I461),IF(OR(ISNUMBER(FIND("5F",ScheduleCompile!I461)),ISNUMBER(FIND("0F",ScheduleCompile!I461)),ISNUMBER(FIND("8F",ScheduleCompile!I461)),ISNUMBER(FIND("1F",ScheduleCompile!I461)),ISNUMBER(FIND("2F",ScheduleCompile!I461)),ISNUMBER(FIND("3F",ScheduleCompile!I461)),ISNUMBER(FIND("6F",ScheduleCompile!I461)),ISNUMBER(FIND("7F",ScheduleCompile!I461)),ISNUMBER(FIND("9F",ScheduleCompile!I461)),ISNUMBER(FIND("4F",ScheduleCompile!I461))),VALUE(LEFT(ScheduleCompile!I461,FIND("F",ScheduleCompile!I461)-1)),ScheduleCompile!I461)))))),ISTEXT(ScheduleCompile!#REF!)),"ENDTABLE",IF(ISERROR(IF(ScheduleCompile!I461="Off",0,IF(ScheduleCompile!I461="On",1,IF(ISNUMBER(ScheduleCompile!I461),ScheduleCompile!I461/1,IF(ISTEXT(ScheduleCompile!I461),IF(OR(ISNUMBER(FIND("5F",ScheduleCompile!I461)),ISNUMBER(FIND("0F",ScheduleCompile!I461)),ISNUMBER(FIND("8F",ScheduleCompile!I461)),ISNUMBER(FIND("1F",ScheduleCompile!I461)),ISNUMBER(FIND("2F",ScheduleCompile!I461)),ISNUMBER(FIND("3F",ScheduleCompile!I461)),ISNUMBER(FIND("6F",ScheduleCompile!I461)),ISNUMBER(FIND("7F",ScheduleCompile!I461)),ISNUMBER(FIND("9F",ScheduleCompile!I461)),ISNUMBER(FIND("4F",ScheduleCompile!I461))),VALUE(LEFT(ScheduleCompile!I461,FIND("F",ScheduleCompile!I461)-1)),ScheduleCompile!I461)))))),"",IF(ScheduleCompile!I461="Off",0,IF(ScheduleCompile!I461="On",1,IF(ISNUMBER(ScheduleCompile!I461),ScheduleCompile!I461/1,IF(ISTEXT(ScheduleCompile!I461),IF(OR(ISNUMBER(FIND("5F",ScheduleCompile!I461)),ISNUMBER(FIND("0F",ScheduleCompile!I461)),ISNUMBER(FIND("8F",ScheduleCompile!I461)),ISNUMBER(FIND("1F",ScheduleCompile!I461)),ISNUMBER(FIND("2F",ScheduleCompile!I461)),ISNUMBER(FIND("3F",ScheduleCompile!I461)),ISNUMBER(FIND("6F",ScheduleCompile!I461)),ISNUMBER(FIND("7F",ScheduleCompile!I461)),ISNUMBER(FIND("9F",ScheduleCompile!I461)),ISNUMBER(FIND("4F",ScheduleCompile!I461))),VALUE(LEFT(ScheduleCompile!I461,FIND("F",ScheduleCompile!I461)-1)),ScheduleCompile!I461)))))))</f>
        <v>1</v>
      </c>
      <c r="O468" s="1">
        <f>IF(AND(ISERROR(IF(ScheduleCompile!J461="Off",0,IF(ScheduleCompile!J461="On",1,IF(ISNUMBER(ScheduleCompile!J461),ScheduleCompile!J461/1,IF(ISTEXT(ScheduleCompile!J461),IF(OR(ISNUMBER(FIND("5F",ScheduleCompile!J461)),ISNUMBER(FIND("0F",ScheduleCompile!J461)),ISNUMBER(FIND("8F",ScheduleCompile!J461)),ISNUMBER(FIND("1F",ScheduleCompile!J461)),ISNUMBER(FIND("2F",ScheduleCompile!J461)),ISNUMBER(FIND("3F",ScheduleCompile!J461)),ISNUMBER(FIND("6F",ScheduleCompile!J461)),ISNUMBER(FIND("7F",ScheduleCompile!J461)),ISNUMBER(FIND("9F",ScheduleCompile!J461)),ISNUMBER(FIND("4F",ScheduleCompile!J461))),VALUE(LEFT(ScheduleCompile!J461,FIND("F",ScheduleCompile!J461)-1)),ScheduleCompile!J461)))))),ISTEXT(ScheduleCompile!#REF!)),"ENDTABLE",IF(ISERROR(IF(ScheduleCompile!J461="Off",0,IF(ScheduleCompile!J461="On",1,IF(ISNUMBER(ScheduleCompile!J461),ScheduleCompile!J461/1,IF(ISTEXT(ScheduleCompile!J461),IF(OR(ISNUMBER(FIND("5F",ScheduleCompile!J461)),ISNUMBER(FIND("0F",ScheduleCompile!J461)),ISNUMBER(FIND("8F",ScheduleCompile!J461)),ISNUMBER(FIND("1F",ScheduleCompile!J461)),ISNUMBER(FIND("2F",ScheduleCompile!J461)),ISNUMBER(FIND("3F",ScheduleCompile!J461)),ISNUMBER(FIND("6F",ScheduleCompile!J461)),ISNUMBER(FIND("7F",ScheduleCompile!J461)),ISNUMBER(FIND("9F",ScheduleCompile!J461)),ISNUMBER(FIND("4F",ScheduleCompile!J461))),VALUE(LEFT(ScheduleCompile!J461,FIND("F",ScheduleCompile!J461)-1)),ScheduleCompile!J461)))))),"",IF(ScheduleCompile!J461="Off",0,IF(ScheduleCompile!J461="On",1,IF(ISNUMBER(ScheduleCompile!J461),ScheduleCompile!J461/1,IF(ISTEXT(ScheduleCompile!J461),IF(OR(ISNUMBER(FIND("5F",ScheduleCompile!J461)),ISNUMBER(FIND("0F",ScheduleCompile!J461)),ISNUMBER(FIND("8F",ScheduleCompile!J461)),ISNUMBER(FIND("1F",ScheduleCompile!J461)),ISNUMBER(FIND("2F",ScheduleCompile!J461)),ISNUMBER(FIND("3F",ScheduleCompile!J461)),ISNUMBER(FIND("6F",ScheduleCompile!J461)),ISNUMBER(FIND("7F",ScheduleCompile!J461)),ISNUMBER(FIND("9F",ScheduleCompile!J461)),ISNUMBER(FIND("4F",ScheduleCompile!J461))),VALUE(LEFT(ScheduleCompile!J461,FIND("F",ScheduleCompile!J461)-1)),ScheduleCompile!J461)))))))</f>
        <v>1</v>
      </c>
      <c r="P468" s="1">
        <f>IF(AND(ISERROR(IF(ScheduleCompile!K461="Off",0,IF(ScheduleCompile!K461="On",1,IF(ISNUMBER(ScheduleCompile!K461),ScheduleCompile!K461/1,IF(ISTEXT(ScheduleCompile!K461),IF(OR(ISNUMBER(FIND("5F",ScheduleCompile!K461)),ISNUMBER(FIND("0F",ScheduleCompile!K461)),ISNUMBER(FIND("8F",ScheduleCompile!K461)),ISNUMBER(FIND("1F",ScheduleCompile!K461)),ISNUMBER(FIND("2F",ScheduleCompile!K461)),ISNUMBER(FIND("3F",ScheduleCompile!K461)),ISNUMBER(FIND("6F",ScheduleCompile!K461)),ISNUMBER(FIND("7F",ScheduleCompile!K461)),ISNUMBER(FIND("9F",ScheduleCompile!K461)),ISNUMBER(FIND("4F",ScheduleCompile!K461))),VALUE(LEFT(ScheduleCompile!K461,FIND("F",ScheduleCompile!K461)-1)),ScheduleCompile!K461)))))),ISTEXT(ScheduleCompile!#REF!)),"ENDTABLE",IF(ISERROR(IF(ScheduleCompile!K461="Off",0,IF(ScheduleCompile!K461="On",1,IF(ISNUMBER(ScheduleCompile!K461),ScheduleCompile!K461/1,IF(ISTEXT(ScheduleCompile!K461),IF(OR(ISNUMBER(FIND("5F",ScheduleCompile!K461)),ISNUMBER(FIND("0F",ScheduleCompile!K461)),ISNUMBER(FIND("8F",ScheduleCompile!K461)),ISNUMBER(FIND("1F",ScheduleCompile!K461)),ISNUMBER(FIND("2F",ScheduleCompile!K461)),ISNUMBER(FIND("3F",ScheduleCompile!K461)),ISNUMBER(FIND("6F",ScheduleCompile!K461)),ISNUMBER(FIND("7F",ScheduleCompile!K461)),ISNUMBER(FIND("9F",ScheduleCompile!K461)),ISNUMBER(FIND("4F",ScheduleCompile!K461))),VALUE(LEFT(ScheduleCompile!K461,FIND("F",ScheduleCompile!K461)-1)),ScheduleCompile!K461)))))),"",IF(ScheduleCompile!K461="Off",0,IF(ScheduleCompile!K461="On",1,IF(ISNUMBER(ScheduleCompile!K461),ScheduleCompile!K461/1,IF(ISTEXT(ScheduleCompile!K461),IF(OR(ISNUMBER(FIND("5F",ScheduleCompile!K461)),ISNUMBER(FIND("0F",ScheduleCompile!K461)),ISNUMBER(FIND("8F",ScheduleCompile!K461)),ISNUMBER(FIND("1F",ScheduleCompile!K461)),ISNUMBER(FIND("2F",ScheduleCompile!K461)),ISNUMBER(FIND("3F",ScheduleCompile!K461)),ISNUMBER(FIND("6F",ScheduleCompile!K461)),ISNUMBER(FIND("7F",ScheduleCompile!K461)),ISNUMBER(FIND("9F",ScheduleCompile!K461)),ISNUMBER(FIND("4F",ScheduleCompile!K461))),VALUE(LEFT(ScheduleCompile!K461,FIND("F",ScheduleCompile!K461)-1)),ScheduleCompile!K461)))))))</f>
        <v>1</v>
      </c>
      <c r="Q468" s="1">
        <f>IF(AND(ISERROR(IF(ScheduleCompile!L461="Off",0,IF(ScheduleCompile!L461="On",1,IF(ISNUMBER(ScheduleCompile!L461),ScheduleCompile!L461/1,IF(ISTEXT(ScheduleCompile!L461),IF(OR(ISNUMBER(FIND("5F",ScheduleCompile!L461)),ISNUMBER(FIND("0F",ScheduleCompile!L461)),ISNUMBER(FIND("8F",ScheduleCompile!L461)),ISNUMBER(FIND("1F",ScheduleCompile!L461)),ISNUMBER(FIND("2F",ScheduleCompile!L461)),ISNUMBER(FIND("3F",ScheduleCompile!L461)),ISNUMBER(FIND("6F",ScheduleCompile!L461)),ISNUMBER(FIND("7F",ScheduleCompile!L461)),ISNUMBER(FIND("9F",ScheduleCompile!L461)),ISNUMBER(FIND("4F",ScheduleCompile!L461))),VALUE(LEFT(ScheduleCompile!L461,FIND("F",ScheduleCompile!L461)-1)),ScheduleCompile!L461)))))),ISTEXT(ScheduleCompile!#REF!)),"ENDTABLE",IF(ISERROR(IF(ScheduleCompile!L461="Off",0,IF(ScheduleCompile!L461="On",1,IF(ISNUMBER(ScheduleCompile!L461),ScheduleCompile!L461/1,IF(ISTEXT(ScheduleCompile!L461),IF(OR(ISNUMBER(FIND("5F",ScheduleCompile!L461)),ISNUMBER(FIND("0F",ScheduleCompile!L461)),ISNUMBER(FIND("8F",ScheduleCompile!L461)),ISNUMBER(FIND("1F",ScheduleCompile!L461)),ISNUMBER(FIND("2F",ScheduleCompile!L461)),ISNUMBER(FIND("3F",ScheduleCompile!L461)),ISNUMBER(FIND("6F",ScheduleCompile!L461)),ISNUMBER(FIND("7F",ScheduleCompile!L461)),ISNUMBER(FIND("9F",ScheduleCompile!L461)),ISNUMBER(FIND("4F",ScheduleCompile!L461))),VALUE(LEFT(ScheduleCompile!L461,FIND("F",ScheduleCompile!L461)-1)),ScheduleCompile!L461)))))),"",IF(ScheduleCompile!L461="Off",0,IF(ScheduleCompile!L461="On",1,IF(ISNUMBER(ScheduleCompile!L461),ScheduleCompile!L461/1,IF(ISTEXT(ScheduleCompile!L461),IF(OR(ISNUMBER(FIND("5F",ScheduleCompile!L461)),ISNUMBER(FIND("0F",ScheduleCompile!L461)),ISNUMBER(FIND("8F",ScheduleCompile!L461)),ISNUMBER(FIND("1F",ScheduleCompile!L461)),ISNUMBER(FIND("2F",ScheduleCompile!L461)),ISNUMBER(FIND("3F",ScheduleCompile!L461)),ISNUMBER(FIND("6F",ScheduleCompile!L461)),ISNUMBER(FIND("7F",ScheduleCompile!L461)),ISNUMBER(FIND("9F",ScheduleCompile!L461)),ISNUMBER(FIND("4F",ScheduleCompile!L461))),VALUE(LEFT(ScheduleCompile!L461,FIND("F",ScheduleCompile!L461)-1)),ScheduleCompile!L461)))))))</f>
        <v>1</v>
      </c>
      <c r="R468" s="1">
        <f>IF(AND(ISERROR(IF(ScheduleCompile!M461="Off",0,IF(ScheduleCompile!M461="On",1,IF(ISNUMBER(ScheduleCompile!M461),ScheduleCompile!M461/1,IF(ISTEXT(ScheduleCompile!M461),IF(OR(ISNUMBER(FIND("5F",ScheduleCompile!M461)),ISNUMBER(FIND("0F",ScheduleCompile!M461)),ISNUMBER(FIND("8F",ScheduleCompile!M461)),ISNUMBER(FIND("1F",ScheduleCompile!M461)),ISNUMBER(FIND("2F",ScheduleCompile!M461)),ISNUMBER(FIND("3F",ScheduleCompile!M461)),ISNUMBER(FIND("6F",ScheduleCompile!M461)),ISNUMBER(FIND("7F",ScheduleCompile!M461)),ISNUMBER(FIND("9F",ScheduleCompile!M461)),ISNUMBER(FIND("4F",ScheduleCompile!M461))),VALUE(LEFT(ScheduleCompile!M461,FIND("F",ScheduleCompile!M461)-1)),ScheduleCompile!M461)))))),ISTEXT(ScheduleCompile!#REF!)),"ENDTABLE",IF(ISERROR(IF(ScheduleCompile!M461="Off",0,IF(ScheduleCompile!M461="On",1,IF(ISNUMBER(ScheduleCompile!M461),ScheduleCompile!M461/1,IF(ISTEXT(ScheduleCompile!M461),IF(OR(ISNUMBER(FIND("5F",ScheduleCompile!M461)),ISNUMBER(FIND("0F",ScheduleCompile!M461)),ISNUMBER(FIND("8F",ScheduleCompile!M461)),ISNUMBER(FIND("1F",ScheduleCompile!M461)),ISNUMBER(FIND("2F",ScheduleCompile!M461)),ISNUMBER(FIND("3F",ScheduleCompile!M461)),ISNUMBER(FIND("6F",ScheduleCompile!M461)),ISNUMBER(FIND("7F",ScheduleCompile!M461)),ISNUMBER(FIND("9F",ScheduleCompile!M461)),ISNUMBER(FIND("4F",ScheduleCompile!M461))),VALUE(LEFT(ScheduleCompile!M461,FIND("F",ScheduleCompile!M461)-1)),ScheduleCompile!M461)))))),"",IF(ScheduleCompile!M461="Off",0,IF(ScheduleCompile!M461="On",1,IF(ISNUMBER(ScheduleCompile!M461),ScheduleCompile!M461/1,IF(ISTEXT(ScheduleCompile!M461),IF(OR(ISNUMBER(FIND("5F",ScheduleCompile!M461)),ISNUMBER(FIND("0F",ScheduleCompile!M461)),ISNUMBER(FIND("8F",ScheduleCompile!M461)),ISNUMBER(FIND("1F",ScheduleCompile!M461)),ISNUMBER(FIND("2F",ScheduleCompile!M461)),ISNUMBER(FIND("3F",ScheduleCompile!M461)),ISNUMBER(FIND("6F",ScheduleCompile!M461)),ISNUMBER(FIND("7F",ScheduleCompile!M461)),ISNUMBER(FIND("9F",ScheduleCompile!M461)),ISNUMBER(FIND("4F",ScheduleCompile!M461))),VALUE(LEFT(ScheduleCompile!M461,FIND("F",ScheduleCompile!M461)-1)),ScheduleCompile!M461)))))))</f>
        <v>1</v>
      </c>
      <c r="S468" s="1">
        <f>IF(AND(ISERROR(IF(ScheduleCompile!N461="Off",0,IF(ScheduleCompile!N461="On",1,IF(ISNUMBER(ScheduleCompile!N461),ScheduleCompile!N461/1,IF(ISTEXT(ScheduleCompile!N461),IF(OR(ISNUMBER(FIND("5F",ScheduleCompile!N461)),ISNUMBER(FIND("0F",ScheduleCompile!N461)),ISNUMBER(FIND("8F",ScheduleCompile!N461)),ISNUMBER(FIND("1F",ScheduleCompile!N461)),ISNUMBER(FIND("2F",ScheduleCompile!N461)),ISNUMBER(FIND("3F",ScheduleCompile!N461)),ISNUMBER(FIND("6F",ScheduleCompile!N461)),ISNUMBER(FIND("7F",ScheduleCompile!N461)),ISNUMBER(FIND("9F",ScheduleCompile!N461)),ISNUMBER(FIND("4F",ScheduleCompile!N461))),VALUE(LEFT(ScheduleCompile!N461,FIND("F",ScheduleCompile!N461)-1)),ScheduleCompile!N461)))))),ISTEXT(ScheduleCompile!#REF!)),"ENDTABLE",IF(ISERROR(IF(ScheduleCompile!N461="Off",0,IF(ScheduleCompile!N461="On",1,IF(ISNUMBER(ScheduleCompile!N461),ScheduleCompile!N461/1,IF(ISTEXT(ScheduleCompile!N461),IF(OR(ISNUMBER(FIND("5F",ScheduleCompile!N461)),ISNUMBER(FIND("0F",ScheduleCompile!N461)),ISNUMBER(FIND("8F",ScheduleCompile!N461)),ISNUMBER(FIND("1F",ScheduleCompile!N461)),ISNUMBER(FIND("2F",ScheduleCompile!N461)),ISNUMBER(FIND("3F",ScheduleCompile!N461)),ISNUMBER(FIND("6F",ScheduleCompile!N461)),ISNUMBER(FIND("7F",ScheduleCompile!N461)),ISNUMBER(FIND("9F",ScheduleCompile!N461)),ISNUMBER(FIND("4F",ScheduleCompile!N461))),VALUE(LEFT(ScheduleCompile!N461,FIND("F",ScheduleCompile!N461)-1)),ScheduleCompile!N461)))))),"",IF(ScheduleCompile!N461="Off",0,IF(ScheduleCompile!N461="On",1,IF(ISNUMBER(ScheduleCompile!N461),ScheduleCompile!N461/1,IF(ISTEXT(ScheduleCompile!N461),IF(OR(ISNUMBER(FIND("5F",ScheduleCompile!N461)),ISNUMBER(FIND("0F",ScheduleCompile!N461)),ISNUMBER(FIND("8F",ScheduleCompile!N461)),ISNUMBER(FIND("1F",ScheduleCompile!N461)),ISNUMBER(FIND("2F",ScheduleCompile!N461)),ISNUMBER(FIND("3F",ScheduleCompile!N461)),ISNUMBER(FIND("6F",ScheduleCompile!N461)),ISNUMBER(FIND("7F",ScheduleCompile!N461)),ISNUMBER(FIND("9F",ScheduleCompile!N461)),ISNUMBER(FIND("4F",ScheduleCompile!N461))),VALUE(LEFT(ScheduleCompile!N461,FIND("F",ScheduleCompile!N461)-1)),ScheduleCompile!N461)))))))</f>
        <v>1</v>
      </c>
      <c r="T468" s="1">
        <f>IF(AND(ISERROR(IF(ScheduleCompile!O461="Off",0,IF(ScheduleCompile!O461="On",1,IF(ISNUMBER(ScheduleCompile!O461),ScheduleCompile!O461/1,IF(ISTEXT(ScheduleCompile!O461),IF(OR(ISNUMBER(FIND("5F",ScheduleCompile!O461)),ISNUMBER(FIND("0F",ScheduleCompile!O461)),ISNUMBER(FIND("8F",ScheduleCompile!O461)),ISNUMBER(FIND("1F",ScheduleCompile!O461)),ISNUMBER(FIND("2F",ScheduleCompile!O461)),ISNUMBER(FIND("3F",ScheduleCompile!O461)),ISNUMBER(FIND("6F",ScheduleCompile!O461)),ISNUMBER(FIND("7F",ScheduleCompile!O461)),ISNUMBER(FIND("9F",ScheduleCompile!O461)),ISNUMBER(FIND("4F",ScheduleCompile!O461))),VALUE(LEFT(ScheduleCompile!O461,FIND("F",ScheduleCompile!O461)-1)),ScheduleCompile!O461)))))),ISTEXT(ScheduleCompile!#REF!)),"ENDTABLE",IF(ISERROR(IF(ScheduleCompile!O461="Off",0,IF(ScheduleCompile!O461="On",1,IF(ISNUMBER(ScheduleCompile!O461),ScheduleCompile!O461/1,IF(ISTEXT(ScheduleCompile!O461),IF(OR(ISNUMBER(FIND("5F",ScheduleCompile!O461)),ISNUMBER(FIND("0F",ScheduleCompile!O461)),ISNUMBER(FIND("8F",ScheduleCompile!O461)),ISNUMBER(FIND("1F",ScheduleCompile!O461)),ISNUMBER(FIND("2F",ScheduleCompile!O461)),ISNUMBER(FIND("3F",ScheduleCompile!O461)),ISNUMBER(FIND("6F",ScheduleCompile!O461)),ISNUMBER(FIND("7F",ScheduleCompile!O461)),ISNUMBER(FIND("9F",ScheduleCompile!O461)),ISNUMBER(FIND("4F",ScheduleCompile!O461))),VALUE(LEFT(ScheduleCompile!O461,FIND("F",ScheduleCompile!O461)-1)),ScheduleCompile!O461)))))),"",IF(ScheduleCompile!O461="Off",0,IF(ScheduleCompile!O461="On",1,IF(ISNUMBER(ScheduleCompile!O461),ScheduleCompile!O461/1,IF(ISTEXT(ScheduleCompile!O461),IF(OR(ISNUMBER(FIND("5F",ScheduleCompile!O461)),ISNUMBER(FIND("0F",ScheduleCompile!O461)),ISNUMBER(FIND("8F",ScheduleCompile!O461)),ISNUMBER(FIND("1F",ScheduleCompile!O461)),ISNUMBER(FIND("2F",ScheduleCompile!O461)),ISNUMBER(FIND("3F",ScheduleCompile!O461)),ISNUMBER(FIND("6F",ScheduleCompile!O461)),ISNUMBER(FIND("7F",ScheduleCompile!O461)),ISNUMBER(FIND("9F",ScheduleCompile!O461)),ISNUMBER(FIND("4F",ScheduleCompile!O461))),VALUE(LEFT(ScheduleCompile!O461,FIND("F",ScheduleCompile!O461)-1)),ScheduleCompile!O461)))))))</f>
        <v>1</v>
      </c>
      <c r="U468" s="1">
        <f>IF(AND(ISERROR(IF(ScheduleCompile!P461="Off",0,IF(ScheduleCompile!P461="On",1,IF(ISNUMBER(ScheduleCompile!P461),ScheduleCompile!P461/1,IF(ISTEXT(ScheduleCompile!P461),IF(OR(ISNUMBER(FIND("5F",ScheduleCompile!P461)),ISNUMBER(FIND("0F",ScheduleCompile!P461)),ISNUMBER(FIND("8F",ScheduleCompile!P461)),ISNUMBER(FIND("1F",ScheduleCompile!P461)),ISNUMBER(FIND("2F",ScheduleCompile!P461)),ISNUMBER(FIND("3F",ScheduleCompile!P461)),ISNUMBER(FIND("6F",ScheduleCompile!P461)),ISNUMBER(FIND("7F",ScheduleCompile!P461)),ISNUMBER(FIND("9F",ScheduleCompile!P461)),ISNUMBER(FIND("4F",ScheduleCompile!P461))),VALUE(LEFT(ScheduleCompile!P461,FIND("F",ScheduleCompile!P461)-1)),ScheduleCompile!P461)))))),ISTEXT(ScheduleCompile!#REF!)),"ENDTABLE",IF(ISERROR(IF(ScheduleCompile!P461="Off",0,IF(ScheduleCompile!P461="On",1,IF(ISNUMBER(ScheduleCompile!P461),ScheduleCompile!P461/1,IF(ISTEXT(ScheduleCompile!P461),IF(OR(ISNUMBER(FIND("5F",ScheduleCompile!P461)),ISNUMBER(FIND("0F",ScheduleCompile!P461)),ISNUMBER(FIND("8F",ScheduleCompile!P461)),ISNUMBER(FIND("1F",ScheduleCompile!P461)),ISNUMBER(FIND("2F",ScheduleCompile!P461)),ISNUMBER(FIND("3F",ScheduleCompile!P461)),ISNUMBER(FIND("6F",ScheduleCompile!P461)),ISNUMBER(FIND("7F",ScheduleCompile!P461)),ISNUMBER(FIND("9F",ScheduleCompile!P461)),ISNUMBER(FIND("4F",ScheduleCompile!P461))),VALUE(LEFT(ScheduleCompile!P461,FIND("F",ScheduleCompile!P461)-1)),ScheduleCompile!P461)))))),"",IF(ScheduleCompile!P461="Off",0,IF(ScheduleCompile!P461="On",1,IF(ISNUMBER(ScheduleCompile!P461),ScheduleCompile!P461/1,IF(ISTEXT(ScheduleCompile!P461),IF(OR(ISNUMBER(FIND("5F",ScheduleCompile!P461)),ISNUMBER(FIND("0F",ScheduleCompile!P461)),ISNUMBER(FIND("8F",ScheduleCompile!P461)),ISNUMBER(FIND("1F",ScheduleCompile!P461)),ISNUMBER(FIND("2F",ScheduleCompile!P461)),ISNUMBER(FIND("3F",ScheduleCompile!P461)),ISNUMBER(FIND("6F",ScheduleCompile!P461)),ISNUMBER(FIND("7F",ScheduleCompile!P461)),ISNUMBER(FIND("9F",ScheduleCompile!P461)),ISNUMBER(FIND("4F",ScheduleCompile!P461))),VALUE(LEFT(ScheduleCompile!P461,FIND("F",ScheduleCompile!P461)-1)),ScheduleCompile!P461)))))))</f>
        <v>1</v>
      </c>
      <c r="V468" s="1">
        <f>IF(AND(ISERROR(IF(ScheduleCompile!Q461="Off",0,IF(ScheduleCompile!Q461="On",1,IF(ISNUMBER(ScheduleCompile!Q461),ScheduleCompile!Q461/1,IF(ISTEXT(ScheduleCompile!Q461),IF(OR(ISNUMBER(FIND("5F",ScheduleCompile!Q461)),ISNUMBER(FIND("0F",ScheduleCompile!Q461)),ISNUMBER(FIND("8F",ScheduleCompile!Q461)),ISNUMBER(FIND("1F",ScheduleCompile!Q461)),ISNUMBER(FIND("2F",ScheduleCompile!Q461)),ISNUMBER(FIND("3F",ScheduleCompile!Q461)),ISNUMBER(FIND("6F",ScheduleCompile!Q461)),ISNUMBER(FIND("7F",ScheduleCompile!Q461)),ISNUMBER(FIND("9F",ScheduleCompile!Q461)),ISNUMBER(FIND("4F",ScheduleCompile!Q461))),VALUE(LEFT(ScheduleCompile!Q461,FIND("F",ScheduleCompile!Q461)-1)),ScheduleCompile!Q461)))))),ISTEXT(ScheduleCompile!#REF!)),"ENDTABLE",IF(ISERROR(IF(ScheduleCompile!Q461="Off",0,IF(ScheduleCompile!Q461="On",1,IF(ISNUMBER(ScheduleCompile!Q461),ScheduleCompile!Q461/1,IF(ISTEXT(ScheduleCompile!Q461),IF(OR(ISNUMBER(FIND("5F",ScheduleCompile!Q461)),ISNUMBER(FIND("0F",ScheduleCompile!Q461)),ISNUMBER(FIND("8F",ScheduleCompile!Q461)),ISNUMBER(FIND("1F",ScheduleCompile!Q461)),ISNUMBER(FIND("2F",ScheduleCompile!Q461)),ISNUMBER(FIND("3F",ScheduleCompile!Q461)),ISNUMBER(FIND("6F",ScheduleCompile!Q461)),ISNUMBER(FIND("7F",ScheduleCompile!Q461)),ISNUMBER(FIND("9F",ScheduleCompile!Q461)),ISNUMBER(FIND("4F",ScheduleCompile!Q461))),VALUE(LEFT(ScheduleCompile!Q461,FIND("F",ScheduleCompile!Q461)-1)),ScheduleCompile!Q461)))))),"",IF(ScheduleCompile!Q461="Off",0,IF(ScheduleCompile!Q461="On",1,IF(ISNUMBER(ScheduleCompile!Q461),ScheduleCompile!Q461/1,IF(ISTEXT(ScheduleCompile!Q461),IF(OR(ISNUMBER(FIND("5F",ScheduleCompile!Q461)),ISNUMBER(FIND("0F",ScheduleCompile!Q461)),ISNUMBER(FIND("8F",ScheduleCompile!Q461)),ISNUMBER(FIND("1F",ScheduleCompile!Q461)),ISNUMBER(FIND("2F",ScheduleCompile!Q461)),ISNUMBER(FIND("3F",ScheduleCompile!Q461)),ISNUMBER(FIND("6F",ScheduleCompile!Q461)),ISNUMBER(FIND("7F",ScheduleCompile!Q461)),ISNUMBER(FIND("9F",ScheduleCompile!Q461)),ISNUMBER(FIND("4F",ScheduleCompile!Q461))),VALUE(LEFT(ScheduleCompile!Q461,FIND("F",ScheduleCompile!Q461)-1)),ScheduleCompile!Q461)))))))</f>
        <v>1</v>
      </c>
      <c r="W468" s="1">
        <f>IF(AND(ISERROR(IF(ScheduleCompile!R461="Off",0,IF(ScheduleCompile!R461="On",1,IF(ISNUMBER(ScheduleCompile!R461),ScheduleCompile!R461/1,IF(ISTEXT(ScheduleCompile!R461),IF(OR(ISNUMBER(FIND("5F",ScheduleCompile!R461)),ISNUMBER(FIND("0F",ScheduleCompile!R461)),ISNUMBER(FIND("8F",ScheduleCompile!R461)),ISNUMBER(FIND("1F",ScheduleCompile!R461)),ISNUMBER(FIND("2F",ScheduleCompile!R461)),ISNUMBER(FIND("3F",ScheduleCompile!R461)),ISNUMBER(FIND("6F",ScheduleCompile!R461)),ISNUMBER(FIND("7F",ScheduleCompile!R461)),ISNUMBER(FIND("9F",ScheduleCompile!R461)),ISNUMBER(FIND("4F",ScheduleCompile!R461))),VALUE(LEFT(ScheduleCompile!R461,FIND("F",ScheduleCompile!R461)-1)),ScheduleCompile!R461)))))),ISTEXT(ScheduleCompile!#REF!)),"ENDTABLE",IF(ISERROR(IF(ScheduleCompile!R461="Off",0,IF(ScheduleCompile!R461="On",1,IF(ISNUMBER(ScheduleCompile!R461),ScheduleCompile!R461/1,IF(ISTEXT(ScheduleCompile!R461),IF(OR(ISNUMBER(FIND("5F",ScheduleCompile!R461)),ISNUMBER(FIND("0F",ScheduleCompile!R461)),ISNUMBER(FIND("8F",ScheduleCompile!R461)),ISNUMBER(FIND("1F",ScheduleCompile!R461)),ISNUMBER(FIND("2F",ScheduleCompile!R461)),ISNUMBER(FIND("3F",ScheduleCompile!R461)),ISNUMBER(FIND("6F",ScheduleCompile!R461)),ISNUMBER(FIND("7F",ScheduleCompile!R461)),ISNUMBER(FIND("9F",ScheduleCompile!R461)),ISNUMBER(FIND("4F",ScheduleCompile!R461))),VALUE(LEFT(ScheduleCompile!R461,FIND("F",ScheduleCompile!R461)-1)),ScheduleCompile!R461)))))),"",IF(ScheduleCompile!R461="Off",0,IF(ScheduleCompile!R461="On",1,IF(ISNUMBER(ScheduleCompile!R461),ScheduleCompile!R461/1,IF(ISTEXT(ScheduleCompile!R461),IF(OR(ISNUMBER(FIND("5F",ScheduleCompile!R461)),ISNUMBER(FIND("0F",ScheduleCompile!R461)),ISNUMBER(FIND("8F",ScheduleCompile!R461)),ISNUMBER(FIND("1F",ScheduleCompile!R461)),ISNUMBER(FIND("2F",ScheduleCompile!R461)),ISNUMBER(FIND("3F",ScheduleCompile!R461)),ISNUMBER(FIND("6F",ScheduleCompile!R461)),ISNUMBER(FIND("7F",ScheduleCompile!R461)),ISNUMBER(FIND("9F",ScheduleCompile!R461)),ISNUMBER(FIND("4F",ScheduleCompile!R461))),VALUE(LEFT(ScheduleCompile!R461,FIND("F",ScheduleCompile!R461)-1)),ScheduleCompile!R461)))))))</f>
        <v>1</v>
      </c>
      <c r="X468" s="1">
        <f>IF(AND(ISERROR(IF(ScheduleCompile!S461="Off",0,IF(ScheduleCompile!S461="On",1,IF(ISNUMBER(ScheduleCompile!S461),ScheduleCompile!S461/1,IF(ISTEXT(ScheduleCompile!S461),IF(OR(ISNUMBER(FIND("5F",ScheduleCompile!S461)),ISNUMBER(FIND("0F",ScheduleCompile!S461)),ISNUMBER(FIND("8F",ScheduleCompile!S461)),ISNUMBER(FIND("1F",ScheduleCompile!S461)),ISNUMBER(FIND("2F",ScheduleCompile!S461)),ISNUMBER(FIND("3F",ScheduleCompile!S461)),ISNUMBER(FIND("6F",ScheduleCompile!S461)),ISNUMBER(FIND("7F",ScheduleCompile!S461)),ISNUMBER(FIND("9F",ScheduleCompile!S461)),ISNUMBER(FIND("4F",ScheduleCompile!S461))),VALUE(LEFT(ScheduleCompile!S461,FIND("F",ScheduleCompile!S461)-1)),ScheduleCompile!S461)))))),ISTEXT(ScheduleCompile!#REF!)),"ENDTABLE",IF(ISERROR(IF(ScheduleCompile!S461="Off",0,IF(ScheduleCompile!S461="On",1,IF(ISNUMBER(ScheduleCompile!S461),ScheduleCompile!S461/1,IF(ISTEXT(ScheduleCompile!S461),IF(OR(ISNUMBER(FIND("5F",ScheduleCompile!S461)),ISNUMBER(FIND("0F",ScheduleCompile!S461)),ISNUMBER(FIND("8F",ScheduleCompile!S461)),ISNUMBER(FIND("1F",ScheduleCompile!S461)),ISNUMBER(FIND("2F",ScheduleCompile!S461)),ISNUMBER(FIND("3F",ScheduleCompile!S461)),ISNUMBER(FIND("6F",ScheduleCompile!S461)),ISNUMBER(FIND("7F",ScheduleCompile!S461)),ISNUMBER(FIND("9F",ScheduleCompile!S461)),ISNUMBER(FIND("4F",ScheduleCompile!S461))),VALUE(LEFT(ScheduleCompile!S461,FIND("F",ScheduleCompile!S461)-1)),ScheduleCompile!S461)))))),"",IF(ScheduleCompile!S461="Off",0,IF(ScheduleCompile!S461="On",1,IF(ISNUMBER(ScheduleCompile!S461),ScheduleCompile!S461/1,IF(ISTEXT(ScheduleCompile!S461),IF(OR(ISNUMBER(FIND("5F",ScheduleCompile!S461)),ISNUMBER(FIND("0F",ScheduleCompile!S461)),ISNUMBER(FIND("8F",ScheduleCompile!S461)),ISNUMBER(FIND("1F",ScheduleCompile!S461)),ISNUMBER(FIND("2F",ScheduleCompile!S461)),ISNUMBER(FIND("3F",ScheduleCompile!S461)),ISNUMBER(FIND("6F",ScheduleCompile!S461)),ISNUMBER(FIND("7F",ScheduleCompile!S461)),ISNUMBER(FIND("9F",ScheduleCompile!S461)),ISNUMBER(FIND("4F",ScheduleCompile!S461))),VALUE(LEFT(ScheduleCompile!S461,FIND("F",ScheduleCompile!S461)-1)),ScheduleCompile!S461)))))))</f>
        <v>1</v>
      </c>
      <c r="Y468" s="1">
        <f>IF(AND(ISERROR(IF(ScheduleCompile!T461="Off",0,IF(ScheduleCompile!T461="On",1,IF(ISNUMBER(ScheduleCompile!T461),ScheduleCompile!T461/1,IF(ISTEXT(ScheduleCompile!T461),IF(OR(ISNUMBER(FIND("5F",ScheduleCompile!T461)),ISNUMBER(FIND("0F",ScheduleCompile!T461)),ISNUMBER(FIND("8F",ScheduleCompile!T461)),ISNUMBER(FIND("1F",ScheduleCompile!T461)),ISNUMBER(FIND("2F",ScheduleCompile!T461)),ISNUMBER(FIND("3F",ScheduleCompile!T461)),ISNUMBER(FIND("6F",ScheduleCompile!T461)),ISNUMBER(FIND("7F",ScheduleCompile!T461)),ISNUMBER(FIND("9F",ScheduleCompile!T461)),ISNUMBER(FIND("4F",ScheduleCompile!T461))),VALUE(LEFT(ScheduleCompile!T461,FIND("F",ScheduleCompile!T461)-1)),ScheduleCompile!T461)))))),ISTEXT(ScheduleCompile!#REF!)),"ENDTABLE",IF(ISERROR(IF(ScheduleCompile!T461="Off",0,IF(ScheduleCompile!T461="On",1,IF(ISNUMBER(ScheduleCompile!T461),ScheduleCompile!T461/1,IF(ISTEXT(ScheduleCompile!T461),IF(OR(ISNUMBER(FIND("5F",ScheduleCompile!T461)),ISNUMBER(FIND("0F",ScheduleCompile!T461)),ISNUMBER(FIND("8F",ScheduleCompile!T461)),ISNUMBER(FIND("1F",ScheduleCompile!T461)),ISNUMBER(FIND("2F",ScheduleCompile!T461)),ISNUMBER(FIND("3F",ScheduleCompile!T461)),ISNUMBER(FIND("6F",ScheduleCompile!T461)),ISNUMBER(FIND("7F",ScheduleCompile!T461)),ISNUMBER(FIND("9F",ScheduleCompile!T461)),ISNUMBER(FIND("4F",ScheduleCompile!T461))),VALUE(LEFT(ScheduleCompile!T461,FIND("F",ScheduleCompile!T461)-1)),ScheduleCompile!T461)))))),"",IF(ScheduleCompile!T461="Off",0,IF(ScheduleCompile!T461="On",1,IF(ISNUMBER(ScheduleCompile!T461),ScheduleCompile!T461/1,IF(ISTEXT(ScheduleCompile!T461),IF(OR(ISNUMBER(FIND("5F",ScheduleCompile!T461)),ISNUMBER(FIND("0F",ScheduleCompile!T461)),ISNUMBER(FIND("8F",ScheduleCompile!T461)),ISNUMBER(FIND("1F",ScheduleCompile!T461)),ISNUMBER(FIND("2F",ScheduleCompile!T461)),ISNUMBER(FIND("3F",ScheduleCompile!T461)),ISNUMBER(FIND("6F",ScheduleCompile!T461)),ISNUMBER(FIND("7F",ScheduleCompile!T461)),ISNUMBER(FIND("9F",ScheduleCompile!T461)),ISNUMBER(FIND("4F",ScheduleCompile!T461))),VALUE(LEFT(ScheduleCompile!T461,FIND("F",ScheduleCompile!T461)-1)),ScheduleCompile!T461)))))))</f>
        <v>1</v>
      </c>
      <c r="Z468" s="1">
        <f>IF(AND(ISERROR(IF(ScheduleCompile!U461="Off",0,IF(ScheduleCompile!U461="On",1,IF(ISNUMBER(ScheduleCompile!U461),ScheduleCompile!U461/1,IF(ISTEXT(ScheduleCompile!U461),IF(OR(ISNUMBER(FIND("5F",ScheduleCompile!U461)),ISNUMBER(FIND("0F",ScheduleCompile!U461)),ISNUMBER(FIND("8F",ScheduleCompile!U461)),ISNUMBER(FIND("1F",ScheduleCompile!U461)),ISNUMBER(FIND("2F",ScheduleCompile!U461)),ISNUMBER(FIND("3F",ScheduleCompile!U461)),ISNUMBER(FIND("6F",ScheduleCompile!U461)),ISNUMBER(FIND("7F",ScheduleCompile!U461)),ISNUMBER(FIND("9F",ScheduleCompile!U461)),ISNUMBER(FIND("4F",ScheduleCompile!U461))),VALUE(LEFT(ScheduleCompile!U461,FIND("F",ScheduleCompile!U461)-1)),ScheduleCompile!U461)))))),ISTEXT(ScheduleCompile!#REF!)),"ENDTABLE",IF(ISERROR(IF(ScheduleCompile!U461="Off",0,IF(ScheduleCompile!U461="On",1,IF(ISNUMBER(ScheduleCompile!U461),ScheduleCompile!U461/1,IF(ISTEXT(ScheduleCompile!U461),IF(OR(ISNUMBER(FIND("5F",ScheduleCompile!U461)),ISNUMBER(FIND("0F",ScheduleCompile!U461)),ISNUMBER(FIND("8F",ScheduleCompile!U461)),ISNUMBER(FIND("1F",ScheduleCompile!U461)),ISNUMBER(FIND("2F",ScheduleCompile!U461)),ISNUMBER(FIND("3F",ScheduleCompile!U461)),ISNUMBER(FIND("6F",ScheduleCompile!U461)),ISNUMBER(FIND("7F",ScheduleCompile!U461)),ISNUMBER(FIND("9F",ScheduleCompile!U461)),ISNUMBER(FIND("4F",ScheduleCompile!U461))),VALUE(LEFT(ScheduleCompile!U461,FIND("F",ScheduleCompile!U461)-1)),ScheduleCompile!U461)))))),"",IF(ScheduleCompile!U461="Off",0,IF(ScheduleCompile!U461="On",1,IF(ISNUMBER(ScheduleCompile!U461),ScheduleCompile!U461/1,IF(ISTEXT(ScheduleCompile!U461),IF(OR(ISNUMBER(FIND("5F",ScheduleCompile!U461)),ISNUMBER(FIND("0F",ScheduleCompile!U461)),ISNUMBER(FIND("8F",ScheduleCompile!U461)),ISNUMBER(FIND("1F",ScheduleCompile!U461)),ISNUMBER(FIND("2F",ScheduleCompile!U461)),ISNUMBER(FIND("3F",ScheduleCompile!U461)),ISNUMBER(FIND("6F",ScheduleCompile!U461)),ISNUMBER(FIND("7F",ScheduleCompile!U461)),ISNUMBER(FIND("9F",ScheduleCompile!U461)),ISNUMBER(FIND("4F",ScheduleCompile!U461))),VALUE(LEFT(ScheduleCompile!U461,FIND("F",ScheduleCompile!U461)-1)),ScheduleCompile!U461)))))))</f>
        <v>1</v>
      </c>
      <c r="AA468" s="1">
        <f>IF(AND(ISERROR(IF(ScheduleCompile!V461="Off",0,IF(ScheduleCompile!V461="On",1,IF(ISNUMBER(ScheduleCompile!V461),ScheduleCompile!V461/1,IF(ISTEXT(ScheduleCompile!V461),IF(OR(ISNUMBER(FIND("5F",ScheduleCompile!V461)),ISNUMBER(FIND("0F",ScheduleCompile!V461)),ISNUMBER(FIND("8F",ScheduleCompile!V461)),ISNUMBER(FIND("1F",ScheduleCompile!V461)),ISNUMBER(FIND("2F",ScheduleCompile!V461)),ISNUMBER(FIND("3F",ScheduleCompile!V461)),ISNUMBER(FIND("6F",ScheduleCompile!V461)),ISNUMBER(FIND("7F",ScheduleCompile!V461)),ISNUMBER(FIND("9F",ScheduleCompile!V461)),ISNUMBER(FIND("4F",ScheduleCompile!V461))),VALUE(LEFT(ScheduleCompile!V461,FIND("F",ScheduleCompile!V461)-1)),ScheduleCompile!V461)))))),ISTEXT(ScheduleCompile!#REF!)),"ENDTABLE",IF(ISERROR(IF(ScheduleCompile!V461="Off",0,IF(ScheduleCompile!V461="On",1,IF(ISNUMBER(ScheduleCompile!V461),ScheduleCompile!V461/1,IF(ISTEXT(ScheduleCompile!V461),IF(OR(ISNUMBER(FIND("5F",ScheduleCompile!V461)),ISNUMBER(FIND("0F",ScheduleCompile!V461)),ISNUMBER(FIND("8F",ScheduleCompile!V461)),ISNUMBER(FIND("1F",ScheduleCompile!V461)),ISNUMBER(FIND("2F",ScheduleCompile!V461)),ISNUMBER(FIND("3F",ScheduleCompile!V461)),ISNUMBER(FIND("6F",ScheduleCompile!V461)),ISNUMBER(FIND("7F",ScheduleCompile!V461)),ISNUMBER(FIND("9F",ScheduleCompile!V461)),ISNUMBER(FIND("4F",ScheduleCompile!V461))),VALUE(LEFT(ScheduleCompile!V461,FIND("F",ScheduleCompile!V461)-1)),ScheduleCompile!V461)))))),"",IF(ScheduleCompile!V461="Off",0,IF(ScheduleCompile!V461="On",1,IF(ISNUMBER(ScheduleCompile!V461),ScheduleCompile!V461/1,IF(ISTEXT(ScheduleCompile!V461),IF(OR(ISNUMBER(FIND("5F",ScheduleCompile!V461)),ISNUMBER(FIND("0F",ScheduleCompile!V461)),ISNUMBER(FIND("8F",ScheduleCompile!V461)),ISNUMBER(FIND("1F",ScheduleCompile!V461)),ISNUMBER(FIND("2F",ScheduleCompile!V461)),ISNUMBER(FIND("3F",ScheduleCompile!V461)),ISNUMBER(FIND("6F",ScheduleCompile!V461)),ISNUMBER(FIND("7F",ScheduleCompile!V461)),ISNUMBER(FIND("9F",ScheduleCompile!V461)),ISNUMBER(FIND("4F",ScheduleCompile!V461))),VALUE(LEFT(ScheduleCompile!V461,FIND("F",ScheduleCompile!V461)-1)),ScheduleCompile!V461)))))))</f>
        <v>1</v>
      </c>
      <c r="AB468" s="1">
        <f>IF(AND(ISERROR(IF(ScheduleCompile!W461="Off",0,IF(ScheduleCompile!W461="On",1,IF(ISNUMBER(ScheduleCompile!W461),ScheduleCompile!W461/1,IF(ISTEXT(ScheduleCompile!W461),IF(OR(ISNUMBER(FIND("5F",ScheduleCompile!W461)),ISNUMBER(FIND("0F",ScheduleCompile!W461)),ISNUMBER(FIND("8F",ScheduleCompile!W461)),ISNUMBER(FIND("1F",ScheduleCompile!W461)),ISNUMBER(FIND("2F",ScheduleCompile!W461)),ISNUMBER(FIND("3F",ScheduleCompile!W461)),ISNUMBER(FIND("6F",ScheduleCompile!W461)),ISNUMBER(FIND("7F",ScheduleCompile!W461)),ISNUMBER(FIND("9F",ScheduleCompile!W461)),ISNUMBER(FIND("4F",ScheduleCompile!W461))),VALUE(LEFT(ScheduleCompile!W461,FIND("F",ScheduleCompile!W461)-1)),ScheduleCompile!W461)))))),ISTEXT(ScheduleCompile!#REF!)),"ENDTABLE",IF(ISERROR(IF(ScheduleCompile!W461="Off",0,IF(ScheduleCompile!W461="On",1,IF(ISNUMBER(ScheduleCompile!W461),ScheduleCompile!W461/1,IF(ISTEXT(ScheduleCompile!W461),IF(OR(ISNUMBER(FIND("5F",ScheduleCompile!W461)),ISNUMBER(FIND("0F",ScheduleCompile!W461)),ISNUMBER(FIND("8F",ScheduleCompile!W461)),ISNUMBER(FIND("1F",ScheduleCompile!W461)),ISNUMBER(FIND("2F",ScheduleCompile!W461)),ISNUMBER(FIND("3F",ScheduleCompile!W461)),ISNUMBER(FIND("6F",ScheduleCompile!W461)),ISNUMBER(FIND("7F",ScheduleCompile!W461)),ISNUMBER(FIND("9F",ScheduleCompile!W461)),ISNUMBER(FIND("4F",ScheduleCompile!W461))),VALUE(LEFT(ScheduleCompile!W461,FIND("F",ScheduleCompile!W461)-1)),ScheduleCompile!W461)))))),"",IF(ScheduleCompile!W461="Off",0,IF(ScheduleCompile!W461="On",1,IF(ISNUMBER(ScheduleCompile!W461),ScheduleCompile!W461/1,IF(ISTEXT(ScheduleCompile!W461),IF(OR(ISNUMBER(FIND("5F",ScheduleCompile!W461)),ISNUMBER(FIND("0F",ScheduleCompile!W461)),ISNUMBER(FIND("8F",ScheduleCompile!W461)),ISNUMBER(FIND("1F",ScheduleCompile!W461)),ISNUMBER(FIND("2F",ScheduleCompile!W461)),ISNUMBER(FIND("3F",ScheduleCompile!W461)),ISNUMBER(FIND("6F",ScheduleCompile!W461)),ISNUMBER(FIND("7F",ScheduleCompile!W461)),ISNUMBER(FIND("9F",ScheduleCompile!W461)),ISNUMBER(FIND("4F",ScheduleCompile!W461))),VALUE(LEFT(ScheduleCompile!W461,FIND("F",ScheduleCompile!W461)-1)),ScheduleCompile!W461)))))))</f>
        <v>1</v>
      </c>
      <c r="AC468" s="1">
        <f>IF(AND(ISERROR(IF(ScheduleCompile!X461="Off",0,IF(ScheduleCompile!X461="On",1,IF(ISNUMBER(ScheduleCompile!X461),ScheduleCompile!X461/1,IF(ISTEXT(ScheduleCompile!X461),IF(OR(ISNUMBER(FIND("5F",ScheduleCompile!X461)),ISNUMBER(FIND("0F",ScheduleCompile!X461)),ISNUMBER(FIND("8F",ScheduleCompile!X461)),ISNUMBER(FIND("1F",ScheduleCompile!X461)),ISNUMBER(FIND("2F",ScheduleCompile!X461)),ISNUMBER(FIND("3F",ScheduleCompile!X461)),ISNUMBER(FIND("6F",ScheduleCompile!X461)),ISNUMBER(FIND("7F",ScheduleCompile!X461)),ISNUMBER(FIND("9F",ScheduleCompile!X461)),ISNUMBER(FIND("4F",ScheduleCompile!X461))),VALUE(LEFT(ScheduleCompile!X461,FIND("F",ScheduleCompile!X461)-1)),ScheduleCompile!X461)))))),ISTEXT(ScheduleCompile!#REF!)),"ENDTABLE",IF(ISERROR(IF(ScheduleCompile!X461="Off",0,IF(ScheduleCompile!X461="On",1,IF(ISNUMBER(ScheduleCompile!X461),ScheduleCompile!X461/1,IF(ISTEXT(ScheduleCompile!X461),IF(OR(ISNUMBER(FIND("5F",ScheduleCompile!X461)),ISNUMBER(FIND("0F",ScheduleCompile!X461)),ISNUMBER(FIND("8F",ScheduleCompile!X461)),ISNUMBER(FIND("1F",ScheduleCompile!X461)),ISNUMBER(FIND("2F",ScheduleCompile!X461)),ISNUMBER(FIND("3F",ScheduleCompile!X461)),ISNUMBER(FIND("6F",ScheduleCompile!X461)),ISNUMBER(FIND("7F",ScheduleCompile!X461)),ISNUMBER(FIND("9F",ScheduleCompile!X461)),ISNUMBER(FIND("4F",ScheduleCompile!X461))),VALUE(LEFT(ScheduleCompile!X461,FIND("F",ScheduleCompile!X461)-1)),ScheduleCompile!X461)))))),"",IF(ScheduleCompile!X461="Off",0,IF(ScheduleCompile!X461="On",1,IF(ISNUMBER(ScheduleCompile!X461),ScheduleCompile!X461/1,IF(ISTEXT(ScheduleCompile!X461),IF(OR(ISNUMBER(FIND("5F",ScheduleCompile!X461)),ISNUMBER(FIND("0F",ScheduleCompile!X461)),ISNUMBER(FIND("8F",ScheduleCompile!X461)),ISNUMBER(FIND("1F",ScheduleCompile!X461)),ISNUMBER(FIND("2F",ScheduleCompile!X461)),ISNUMBER(FIND("3F",ScheduleCompile!X461)),ISNUMBER(FIND("6F",ScheduleCompile!X461)),ISNUMBER(FIND("7F",ScheduleCompile!X461)),ISNUMBER(FIND("9F",ScheduleCompile!X461)),ISNUMBER(FIND("4F",ScheduleCompile!X461))),VALUE(LEFT(ScheduleCompile!X461,FIND("F",ScheduleCompile!X461)-1)),ScheduleCompile!X461)))))))</f>
        <v>0</v>
      </c>
      <c r="AD468" s="1">
        <f>IF(AND(ISERROR(IF(ScheduleCompile!Y461="Off",0,IF(ScheduleCompile!Y461="On",1,IF(ISNUMBER(ScheduleCompile!Y461),ScheduleCompile!Y461/1,IF(ISTEXT(ScheduleCompile!Y461),IF(OR(ISNUMBER(FIND("5F",ScheduleCompile!Y461)),ISNUMBER(FIND("0F",ScheduleCompile!Y461)),ISNUMBER(FIND("8F",ScheduleCompile!Y461)),ISNUMBER(FIND("1F",ScheduleCompile!Y461)),ISNUMBER(FIND("2F",ScheduleCompile!Y461)),ISNUMBER(FIND("3F",ScheduleCompile!Y461)),ISNUMBER(FIND("6F",ScheduleCompile!Y461)),ISNUMBER(FIND("7F",ScheduleCompile!Y461)),ISNUMBER(FIND("9F",ScheduleCompile!Y461)),ISNUMBER(FIND("4F",ScheduleCompile!Y461))),VALUE(LEFT(ScheduleCompile!Y461,FIND("F",ScheduleCompile!Y461)-1)),ScheduleCompile!Y461)))))),ISTEXT(ScheduleCompile!#REF!)),"ENDTABLE",IF(ISERROR(IF(ScheduleCompile!Y461="Off",0,IF(ScheduleCompile!Y461="On",1,IF(ISNUMBER(ScheduleCompile!Y461),ScheduleCompile!Y461/1,IF(ISTEXT(ScheduleCompile!Y461),IF(OR(ISNUMBER(FIND("5F",ScheduleCompile!Y461)),ISNUMBER(FIND("0F",ScheduleCompile!Y461)),ISNUMBER(FIND("8F",ScheduleCompile!Y461)),ISNUMBER(FIND("1F",ScheduleCompile!Y461)),ISNUMBER(FIND("2F",ScheduleCompile!Y461)),ISNUMBER(FIND("3F",ScheduleCompile!Y461)),ISNUMBER(FIND("6F",ScheduleCompile!Y461)),ISNUMBER(FIND("7F",ScheduleCompile!Y461)),ISNUMBER(FIND("9F",ScheduleCompile!Y461)),ISNUMBER(FIND("4F",ScheduleCompile!Y461))),VALUE(LEFT(ScheduleCompile!Y461,FIND("F",ScheduleCompile!Y461)-1)),ScheduleCompile!Y461)))))),"",IF(ScheduleCompile!Y461="Off",0,IF(ScheduleCompile!Y461="On",1,IF(ISNUMBER(ScheduleCompile!Y461),ScheduleCompile!Y461/1,IF(ISTEXT(ScheduleCompile!Y461),IF(OR(ISNUMBER(FIND("5F",ScheduleCompile!Y461)),ISNUMBER(FIND("0F",ScheduleCompile!Y461)),ISNUMBER(FIND("8F",ScheduleCompile!Y461)),ISNUMBER(FIND("1F",ScheduleCompile!Y461)),ISNUMBER(FIND("2F",ScheduleCompile!Y461)),ISNUMBER(FIND("3F",ScheduleCompile!Y461)),ISNUMBER(FIND("6F",ScheduleCompile!Y461)),ISNUMBER(FIND("7F",ScheduleCompile!Y461)),ISNUMBER(FIND("9F",ScheduleCompile!Y461)),ISNUMBER(FIND("4F",ScheduleCompile!Y461))),VALUE(LEFT(ScheduleCompile!Y461,FIND("F",ScheduleCompile!Y461)-1)),ScheduleCompile!Y461)))))))</f>
        <v>0</v>
      </c>
    </row>
    <row r="469" spans="1:30" x14ac:dyDescent="0.25">
      <c r="A469" t="str">
        <f t="shared" si="31"/>
        <v>SchDay "SchoolHVACAvailSat"  Type = "OnOff" Hr = (0, 0, 0, 0, 0, 0, 0, 1, 1, 1, 1, 1, 1, 0, 0, 0, 0, 0, 0, 0, 0, 0, 0, 0) ..</v>
      </c>
      <c r="B469" s="1" t="s">
        <v>623</v>
      </c>
      <c r="C469" t="str">
        <f t="shared" si="32"/>
        <v xml:space="preserve">SchDay "SchoolHVACAvailSat"  Type = "OnOff" Hr = </v>
      </c>
      <c r="D469" t="str">
        <f t="shared" si="33"/>
        <v>(0, 0, 0, 0, 0, 0, 0, 1, 1, 1, 1, 1, 1, 0, 0, 0, 0, 0, 0, 0, 0, 0, 0, 0) ..</v>
      </c>
      <c r="E469" s="30" t="str">
        <f>ScheduleCompile!A462</f>
        <v>SchoolHVACAvailSat</v>
      </c>
      <c r="F469" t="str">
        <f t="shared" si="34"/>
        <v>OnOff</v>
      </c>
      <c r="G469" s="1">
        <f>IF(AND(ISERROR(IF(ScheduleCompile!B462="Off",0,IF(ScheduleCompile!B462="On",1,IF(ISNUMBER(ScheduleCompile!B462),ScheduleCompile!B462/1,IF(ISTEXT(ScheduleCompile!B462),IF(OR(ISNUMBER(FIND("5F",ScheduleCompile!B462)),ISNUMBER(FIND("0F",ScheduleCompile!B462)),ISNUMBER(FIND("8F",ScheduleCompile!B462)),ISNUMBER(FIND("1F",ScheduleCompile!B462)),ISNUMBER(FIND("2F",ScheduleCompile!B462)),ISNUMBER(FIND("3F",ScheduleCompile!B462)),ISNUMBER(FIND("6F",ScheduleCompile!B462)),ISNUMBER(FIND("7F",ScheduleCompile!B462)),ISNUMBER(FIND("9F",ScheduleCompile!B462)),ISNUMBER(FIND("4F",ScheduleCompile!B462))),VALUE(LEFT(ScheduleCompile!B462,FIND("F",ScheduleCompile!B462)-1)),ScheduleCompile!B462)))))),ISTEXT(ScheduleCompile!#REF!)),"ENDTABLE",IF(ISERROR(IF(ScheduleCompile!B462="Off",0,IF(ScheduleCompile!B462="On",1,IF(ISNUMBER(ScheduleCompile!B462),ScheduleCompile!B462/1,IF(ISTEXT(ScheduleCompile!B462),IF(OR(ISNUMBER(FIND("5F",ScheduleCompile!B462)),ISNUMBER(FIND("0F",ScheduleCompile!B462)),ISNUMBER(FIND("8F",ScheduleCompile!B462)),ISNUMBER(FIND("1F",ScheduleCompile!B462)),ISNUMBER(FIND("2F",ScheduleCompile!B462)),ISNUMBER(FIND("3F",ScheduleCompile!B462)),ISNUMBER(FIND("6F",ScheduleCompile!B462)),ISNUMBER(FIND("7F",ScheduleCompile!B462)),ISNUMBER(FIND("9F",ScheduleCompile!B462)),ISNUMBER(FIND("4F",ScheduleCompile!B462))),VALUE(LEFT(ScheduleCompile!B462,FIND("F",ScheduleCompile!B462)-1)),ScheduleCompile!B462)))))),"",IF(ScheduleCompile!B462="Off",0,IF(ScheduleCompile!B462="On",1,IF(ISNUMBER(ScheduleCompile!B462),ScheduleCompile!B462/1,IF(ISTEXT(ScheduleCompile!B462),IF(OR(ISNUMBER(FIND("5F",ScheduleCompile!B462)),ISNUMBER(FIND("0F",ScheduleCompile!B462)),ISNUMBER(FIND("8F",ScheduleCompile!B462)),ISNUMBER(FIND("1F",ScheduleCompile!B462)),ISNUMBER(FIND("2F",ScheduleCompile!B462)),ISNUMBER(FIND("3F",ScheduleCompile!B462)),ISNUMBER(FIND("6F",ScheduleCompile!B462)),ISNUMBER(FIND("7F",ScheduleCompile!B462)),ISNUMBER(FIND("9F",ScheduleCompile!B462)),ISNUMBER(FIND("4F",ScheduleCompile!B462))),VALUE(LEFT(ScheduleCompile!B462,FIND("F",ScheduleCompile!B462)-1)),ScheduleCompile!B462)))))))</f>
        <v>0</v>
      </c>
      <c r="H469" s="1">
        <f>IF(AND(ISERROR(IF(ScheduleCompile!C462="Off",0,IF(ScheduleCompile!C462="On",1,IF(ISNUMBER(ScheduleCompile!C462),ScheduleCompile!C462/1,IF(ISTEXT(ScheduleCompile!C462),IF(OR(ISNUMBER(FIND("5F",ScheduleCompile!C462)),ISNUMBER(FIND("0F",ScheduleCompile!C462)),ISNUMBER(FIND("8F",ScheduleCompile!C462)),ISNUMBER(FIND("1F",ScheduleCompile!C462)),ISNUMBER(FIND("2F",ScheduleCompile!C462)),ISNUMBER(FIND("3F",ScheduleCompile!C462)),ISNUMBER(FIND("6F",ScheduleCompile!C462)),ISNUMBER(FIND("7F",ScheduleCompile!C462)),ISNUMBER(FIND("9F",ScheduleCompile!C462)),ISNUMBER(FIND("4F",ScheduleCompile!C462))),VALUE(LEFT(ScheduleCompile!C462,FIND("F",ScheduleCompile!C462)-1)),ScheduleCompile!C462)))))),ISTEXT(ScheduleCompile!#REF!)),"ENDTABLE",IF(ISERROR(IF(ScheduleCompile!C462="Off",0,IF(ScheduleCompile!C462="On",1,IF(ISNUMBER(ScheduleCompile!C462),ScheduleCompile!C462/1,IF(ISTEXT(ScheduleCompile!C462),IF(OR(ISNUMBER(FIND("5F",ScheduleCompile!C462)),ISNUMBER(FIND("0F",ScheduleCompile!C462)),ISNUMBER(FIND("8F",ScheduleCompile!C462)),ISNUMBER(FIND("1F",ScheduleCompile!C462)),ISNUMBER(FIND("2F",ScheduleCompile!C462)),ISNUMBER(FIND("3F",ScheduleCompile!C462)),ISNUMBER(FIND("6F",ScheduleCompile!C462)),ISNUMBER(FIND("7F",ScheduleCompile!C462)),ISNUMBER(FIND("9F",ScheduleCompile!C462)),ISNUMBER(FIND("4F",ScheduleCompile!C462))),VALUE(LEFT(ScheduleCompile!C462,FIND("F",ScheduleCompile!C462)-1)),ScheduleCompile!C462)))))),"",IF(ScheduleCompile!C462="Off",0,IF(ScheduleCompile!C462="On",1,IF(ISNUMBER(ScheduleCompile!C462),ScheduleCompile!C462/1,IF(ISTEXT(ScheduleCompile!C462),IF(OR(ISNUMBER(FIND("5F",ScheduleCompile!C462)),ISNUMBER(FIND("0F",ScheduleCompile!C462)),ISNUMBER(FIND("8F",ScheduleCompile!C462)),ISNUMBER(FIND("1F",ScheduleCompile!C462)),ISNUMBER(FIND("2F",ScheduleCompile!C462)),ISNUMBER(FIND("3F",ScheduleCompile!C462)),ISNUMBER(FIND("6F",ScheduleCompile!C462)),ISNUMBER(FIND("7F",ScheduleCompile!C462)),ISNUMBER(FIND("9F",ScheduleCompile!C462)),ISNUMBER(FIND("4F",ScheduleCompile!C462))),VALUE(LEFT(ScheduleCompile!C462,FIND("F",ScheduleCompile!C462)-1)),ScheduleCompile!C462)))))))</f>
        <v>0</v>
      </c>
      <c r="I469" s="1">
        <f>IF(AND(ISERROR(IF(ScheduleCompile!D462="Off",0,IF(ScheduleCompile!D462="On",1,IF(ISNUMBER(ScheduleCompile!D462),ScheduleCompile!D462/1,IF(ISTEXT(ScheduleCompile!D462),IF(OR(ISNUMBER(FIND("5F",ScheduleCompile!D462)),ISNUMBER(FIND("0F",ScheduleCompile!D462)),ISNUMBER(FIND("8F",ScheduleCompile!D462)),ISNUMBER(FIND("1F",ScheduleCompile!D462)),ISNUMBER(FIND("2F",ScheduleCompile!D462)),ISNUMBER(FIND("3F",ScheduleCompile!D462)),ISNUMBER(FIND("6F",ScheduleCompile!D462)),ISNUMBER(FIND("7F",ScheduleCompile!D462)),ISNUMBER(FIND("9F",ScheduleCompile!D462)),ISNUMBER(FIND("4F",ScheduleCompile!D462))),VALUE(LEFT(ScheduleCompile!D462,FIND("F",ScheduleCompile!D462)-1)),ScheduleCompile!D462)))))),ISTEXT(ScheduleCompile!#REF!)),"ENDTABLE",IF(ISERROR(IF(ScheduleCompile!D462="Off",0,IF(ScheduleCompile!D462="On",1,IF(ISNUMBER(ScheduleCompile!D462),ScheduleCompile!D462/1,IF(ISTEXT(ScheduleCompile!D462),IF(OR(ISNUMBER(FIND("5F",ScheduleCompile!D462)),ISNUMBER(FIND("0F",ScheduleCompile!D462)),ISNUMBER(FIND("8F",ScheduleCompile!D462)),ISNUMBER(FIND("1F",ScheduleCompile!D462)),ISNUMBER(FIND("2F",ScheduleCompile!D462)),ISNUMBER(FIND("3F",ScheduleCompile!D462)),ISNUMBER(FIND("6F",ScheduleCompile!D462)),ISNUMBER(FIND("7F",ScheduleCompile!D462)),ISNUMBER(FIND("9F",ScheduleCompile!D462)),ISNUMBER(FIND("4F",ScheduleCompile!D462))),VALUE(LEFT(ScheduleCompile!D462,FIND("F",ScheduleCompile!D462)-1)),ScheduleCompile!D462)))))),"",IF(ScheduleCompile!D462="Off",0,IF(ScheduleCompile!D462="On",1,IF(ISNUMBER(ScheduleCompile!D462),ScheduleCompile!D462/1,IF(ISTEXT(ScheduleCompile!D462),IF(OR(ISNUMBER(FIND("5F",ScheduleCompile!D462)),ISNUMBER(FIND("0F",ScheduleCompile!D462)),ISNUMBER(FIND("8F",ScheduleCompile!D462)),ISNUMBER(FIND("1F",ScheduleCompile!D462)),ISNUMBER(FIND("2F",ScheduleCompile!D462)),ISNUMBER(FIND("3F",ScheduleCompile!D462)),ISNUMBER(FIND("6F",ScheduleCompile!D462)),ISNUMBER(FIND("7F",ScheduleCompile!D462)),ISNUMBER(FIND("9F",ScheduleCompile!D462)),ISNUMBER(FIND("4F",ScheduleCompile!D462))),VALUE(LEFT(ScheduleCompile!D462,FIND("F",ScheduleCompile!D462)-1)),ScheduleCompile!D462)))))))</f>
        <v>0</v>
      </c>
      <c r="J469" s="1">
        <f>IF(AND(ISERROR(IF(ScheduleCompile!E462="Off",0,IF(ScheduleCompile!E462="On",1,IF(ISNUMBER(ScheduleCompile!E462),ScheduleCompile!E462/1,IF(ISTEXT(ScheduleCompile!E462),IF(OR(ISNUMBER(FIND("5F",ScheduleCompile!E462)),ISNUMBER(FIND("0F",ScheduleCompile!E462)),ISNUMBER(FIND("8F",ScheduleCompile!E462)),ISNUMBER(FIND("1F",ScheduleCompile!E462)),ISNUMBER(FIND("2F",ScheduleCompile!E462)),ISNUMBER(FIND("3F",ScheduleCompile!E462)),ISNUMBER(FIND("6F",ScheduleCompile!E462)),ISNUMBER(FIND("7F",ScheduleCompile!E462)),ISNUMBER(FIND("9F",ScheduleCompile!E462)),ISNUMBER(FIND("4F",ScheduleCompile!E462))),VALUE(LEFT(ScheduleCompile!E462,FIND("F",ScheduleCompile!E462)-1)),ScheduleCompile!E462)))))),ISTEXT(ScheduleCompile!#REF!)),"ENDTABLE",IF(ISERROR(IF(ScheduleCompile!E462="Off",0,IF(ScheduleCompile!E462="On",1,IF(ISNUMBER(ScheduleCompile!E462),ScheduleCompile!E462/1,IF(ISTEXT(ScheduleCompile!E462),IF(OR(ISNUMBER(FIND("5F",ScheduleCompile!E462)),ISNUMBER(FIND("0F",ScheduleCompile!E462)),ISNUMBER(FIND("8F",ScheduleCompile!E462)),ISNUMBER(FIND("1F",ScheduleCompile!E462)),ISNUMBER(FIND("2F",ScheduleCompile!E462)),ISNUMBER(FIND("3F",ScheduleCompile!E462)),ISNUMBER(FIND("6F",ScheduleCompile!E462)),ISNUMBER(FIND("7F",ScheduleCompile!E462)),ISNUMBER(FIND("9F",ScheduleCompile!E462)),ISNUMBER(FIND("4F",ScheduleCompile!E462))),VALUE(LEFT(ScheduleCompile!E462,FIND("F",ScheduleCompile!E462)-1)),ScheduleCompile!E462)))))),"",IF(ScheduleCompile!E462="Off",0,IF(ScheduleCompile!E462="On",1,IF(ISNUMBER(ScheduleCompile!E462),ScheduleCompile!E462/1,IF(ISTEXT(ScheduleCompile!E462),IF(OR(ISNUMBER(FIND("5F",ScheduleCompile!E462)),ISNUMBER(FIND("0F",ScheduleCompile!E462)),ISNUMBER(FIND("8F",ScheduleCompile!E462)),ISNUMBER(FIND("1F",ScheduleCompile!E462)),ISNUMBER(FIND("2F",ScheduleCompile!E462)),ISNUMBER(FIND("3F",ScheduleCompile!E462)),ISNUMBER(FIND("6F",ScheduleCompile!E462)),ISNUMBER(FIND("7F",ScheduleCompile!E462)),ISNUMBER(FIND("9F",ScheduleCompile!E462)),ISNUMBER(FIND("4F",ScheduleCompile!E462))),VALUE(LEFT(ScheduleCompile!E462,FIND("F",ScheduleCompile!E462)-1)),ScheduleCompile!E462)))))))</f>
        <v>0</v>
      </c>
      <c r="K469" s="1">
        <f>IF(AND(ISERROR(IF(ScheduleCompile!F462="Off",0,IF(ScheduleCompile!F462="On",1,IF(ISNUMBER(ScheduleCompile!F462),ScheduleCompile!F462/1,IF(ISTEXT(ScheduleCompile!F462),IF(OR(ISNUMBER(FIND("5F",ScheduleCompile!F462)),ISNUMBER(FIND("0F",ScheduleCompile!F462)),ISNUMBER(FIND("8F",ScheduleCompile!F462)),ISNUMBER(FIND("1F",ScheduleCompile!F462)),ISNUMBER(FIND("2F",ScheduleCompile!F462)),ISNUMBER(FIND("3F",ScheduleCompile!F462)),ISNUMBER(FIND("6F",ScheduleCompile!F462)),ISNUMBER(FIND("7F",ScheduleCompile!F462)),ISNUMBER(FIND("9F",ScheduleCompile!F462)),ISNUMBER(FIND("4F",ScheduleCompile!F462))),VALUE(LEFT(ScheduleCompile!F462,FIND("F",ScheduleCompile!F462)-1)),ScheduleCompile!F462)))))),ISTEXT(ScheduleCompile!#REF!)),"ENDTABLE",IF(ISERROR(IF(ScheduleCompile!F462="Off",0,IF(ScheduleCompile!F462="On",1,IF(ISNUMBER(ScheduleCompile!F462),ScheduleCompile!F462/1,IF(ISTEXT(ScheduleCompile!F462),IF(OR(ISNUMBER(FIND("5F",ScheduleCompile!F462)),ISNUMBER(FIND("0F",ScheduleCompile!F462)),ISNUMBER(FIND("8F",ScheduleCompile!F462)),ISNUMBER(FIND("1F",ScheduleCompile!F462)),ISNUMBER(FIND("2F",ScheduleCompile!F462)),ISNUMBER(FIND("3F",ScheduleCompile!F462)),ISNUMBER(FIND("6F",ScheduleCompile!F462)),ISNUMBER(FIND("7F",ScheduleCompile!F462)),ISNUMBER(FIND("9F",ScheduleCompile!F462)),ISNUMBER(FIND("4F",ScheduleCompile!F462))),VALUE(LEFT(ScheduleCompile!F462,FIND("F",ScheduleCompile!F462)-1)),ScheduleCompile!F462)))))),"",IF(ScheduleCompile!F462="Off",0,IF(ScheduleCompile!F462="On",1,IF(ISNUMBER(ScheduleCompile!F462),ScheduleCompile!F462/1,IF(ISTEXT(ScheduleCompile!F462),IF(OR(ISNUMBER(FIND("5F",ScheduleCompile!F462)),ISNUMBER(FIND("0F",ScheduleCompile!F462)),ISNUMBER(FIND("8F",ScheduleCompile!F462)),ISNUMBER(FIND("1F",ScheduleCompile!F462)),ISNUMBER(FIND("2F",ScheduleCompile!F462)),ISNUMBER(FIND("3F",ScheduleCompile!F462)),ISNUMBER(FIND("6F",ScheduleCompile!F462)),ISNUMBER(FIND("7F",ScheduleCompile!F462)),ISNUMBER(FIND("9F",ScheduleCompile!F462)),ISNUMBER(FIND("4F",ScheduleCompile!F462))),VALUE(LEFT(ScheduleCompile!F462,FIND("F",ScheduleCompile!F462)-1)),ScheduleCompile!F462)))))))</f>
        <v>0</v>
      </c>
      <c r="L469" s="1">
        <f>IF(AND(ISERROR(IF(ScheduleCompile!G462="Off",0,IF(ScheduleCompile!G462="On",1,IF(ISNUMBER(ScheduleCompile!G462),ScheduleCompile!G462/1,IF(ISTEXT(ScheduleCompile!G462),IF(OR(ISNUMBER(FIND("5F",ScheduleCompile!G462)),ISNUMBER(FIND("0F",ScheduleCompile!G462)),ISNUMBER(FIND("8F",ScheduleCompile!G462)),ISNUMBER(FIND("1F",ScheduleCompile!G462)),ISNUMBER(FIND("2F",ScheduleCompile!G462)),ISNUMBER(FIND("3F",ScheduleCompile!G462)),ISNUMBER(FIND("6F",ScheduleCompile!G462)),ISNUMBER(FIND("7F",ScheduleCompile!G462)),ISNUMBER(FIND("9F",ScheduleCompile!G462)),ISNUMBER(FIND("4F",ScheduleCompile!G462))),VALUE(LEFT(ScheduleCompile!G462,FIND("F",ScheduleCompile!G462)-1)),ScheduleCompile!G462)))))),ISTEXT(ScheduleCompile!#REF!)),"ENDTABLE",IF(ISERROR(IF(ScheduleCompile!G462="Off",0,IF(ScheduleCompile!G462="On",1,IF(ISNUMBER(ScheduleCompile!G462),ScheduleCompile!G462/1,IF(ISTEXT(ScheduleCompile!G462),IF(OR(ISNUMBER(FIND("5F",ScheduleCompile!G462)),ISNUMBER(FIND("0F",ScheduleCompile!G462)),ISNUMBER(FIND("8F",ScheduleCompile!G462)),ISNUMBER(FIND("1F",ScheduleCompile!G462)),ISNUMBER(FIND("2F",ScheduleCompile!G462)),ISNUMBER(FIND("3F",ScheduleCompile!G462)),ISNUMBER(FIND("6F",ScheduleCompile!G462)),ISNUMBER(FIND("7F",ScheduleCompile!G462)),ISNUMBER(FIND("9F",ScheduleCompile!G462)),ISNUMBER(FIND("4F",ScheduleCompile!G462))),VALUE(LEFT(ScheduleCompile!G462,FIND("F",ScheduleCompile!G462)-1)),ScheduleCompile!G462)))))),"",IF(ScheduleCompile!G462="Off",0,IF(ScheduleCompile!G462="On",1,IF(ISNUMBER(ScheduleCompile!G462),ScheduleCompile!G462/1,IF(ISTEXT(ScheduleCompile!G462),IF(OR(ISNUMBER(FIND("5F",ScheduleCompile!G462)),ISNUMBER(FIND("0F",ScheduleCompile!G462)),ISNUMBER(FIND("8F",ScheduleCompile!G462)),ISNUMBER(FIND("1F",ScheduleCompile!G462)),ISNUMBER(FIND("2F",ScheduleCompile!G462)),ISNUMBER(FIND("3F",ScheduleCompile!G462)),ISNUMBER(FIND("6F",ScheduleCompile!G462)),ISNUMBER(FIND("7F",ScheduleCompile!G462)),ISNUMBER(FIND("9F",ScheduleCompile!G462)),ISNUMBER(FIND("4F",ScheduleCompile!G462))),VALUE(LEFT(ScheduleCompile!G462,FIND("F",ScheduleCompile!G462)-1)),ScheduleCompile!G462)))))))</f>
        <v>0</v>
      </c>
      <c r="M469" s="1">
        <f>IF(AND(ISERROR(IF(ScheduleCompile!H462="Off",0,IF(ScheduleCompile!H462="On",1,IF(ISNUMBER(ScheduleCompile!H462),ScheduleCompile!H462/1,IF(ISTEXT(ScheduleCompile!H462),IF(OR(ISNUMBER(FIND("5F",ScheduleCompile!H462)),ISNUMBER(FIND("0F",ScheduleCompile!H462)),ISNUMBER(FIND("8F",ScheduleCompile!H462)),ISNUMBER(FIND("1F",ScheduleCompile!H462)),ISNUMBER(FIND("2F",ScheduleCompile!H462)),ISNUMBER(FIND("3F",ScheduleCompile!H462)),ISNUMBER(FIND("6F",ScheduleCompile!H462)),ISNUMBER(FIND("7F",ScheduleCompile!H462)),ISNUMBER(FIND("9F",ScheduleCompile!H462)),ISNUMBER(FIND("4F",ScheduleCompile!H462))),VALUE(LEFT(ScheduleCompile!H462,FIND("F",ScheduleCompile!H462)-1)),ScheduleCompile!H462)))))),ISTEXT(ScheduleCompile!#REF!)),"ENDTABLE",IF(ISERROR(IF(ScheduleCompile!H462="Off",0,IF(ScheduleCompile!H462="On",1,IF(ISNUMBER(ScheduleCompile!H462),ScheduleCompile!H462/1,IF(ISTEXT(ScheduleCompile!H462),IF(OR(ISNUMBER(FIND("5F",ScheduleCompile!H462)),ISNUMBER(FIND("0F",ScheduleCompile!H462)),ISNUMBER(FIND("8F",ScheduleCompile!H462)),ISNUMBER(FIND("1F",ScheduleCompile!H462)),ISNUMBER(FIND("2F",ScheduleCompile!H462)),ISNUMBER(FIND("3F",ScheduleCompile!H462)),ISNUMBER(FIND("6F",ScheduleCompile!H462)),ISNUMBER(FIND("7F",ScheduleCompile!H462)),ISNUMBER(FIND("9F",ScheduleCompile!H462)),ISNUMBER(FIND("4F",ScheduleCompile!H462))),VALUE(LEFT(ScheduleCompile!H462,FIND("F",ScheduleCompile!H462)-1)),ScheduleCompile!H462)))))),"",IF(ScheduleCompile!H462="Off",0,IF(ScheduleCompile!H462="On",1,IF(ISNUMBER(ScheduleCompile!H462),ScheduleCompile!H462/1,IF(ISTEXT(ScheduleCompile!H462),IF(OR(ISNUMBER(FIND("5F",ScheduleCompile!H462)),ISNUMBER(FIND("0F",ScheduleCompile!H462)),ISNUMBER(FIND("8F",ScheduleCompile!H462)),ISNUMBER(FIND("1F",ScheduleCompile!H462)),ISNUMBER(FIND("2F",ScheduleCompile!H462)),ISNUMBER(FIND("3F",ScheduleCompile!H462)),ISNUMBER(FIND("6F",ScheduleCompile!H462)),ISNUMBER(FIND("7F",ScheduleCompile!H462)),ISNUMBER(FIND("9F",ScheduleCompile!H462)),ISNUMBER(FIND("4F",ScheduleCompile!H462))),VALUE(LEFT(ScheduleCompile!H462,FIND("F",ScheduleCompile!H462)-1)),ScheduleCompile!H462)))))))</f>
        <v>0</v>
      </c>
      <c r="N469" s="1">
        <f>IF(AND(ISERROR(IF(ScheduleCompile!I462="Off",0,IF(ScheduleCompile!I462="On",1,IF(ISNUMBER(ScheduleCompile!I462),ScheduleCompile!I462/1,IF(ISTEXT(ScheduleCompile!I462),IF(OR(ISNUMBER(FIND("5F",ScheduleCompile!I462)),ISNUMBER(FIND("0F",ScheduleCompile!I462)),ISNUMBER(FIND("8F",ScheduleCompile!I462)),ISNUMBER(FIND("1F",ScheduleCompile!I462)),ISNUMBER(FIND("2F",ScheduleCompile!I462)),ISNUMBER(FIND("3F",ScheduleCompile!I462)),ISNUMBER(FIND("6F",ScheduleCompile!I462)),ISNUMBER(FIND("7F",ScheduleCompile!I462)),ISNUMBER(FIND("9F",ScheduleCompile!I462)),ISNUMBER(FIND("4F",ScheduleCompile!I462))),VALUE(LEFT(ScheduleCompile!I462,FIND("F",ScheduleCompile!I462)-1)),ScheduleCompile!I462)))))),ISTEXT(ScheduleCompile!#REF!)),"ENDTABLE",IF(ISERROR(IF(ScheduleCompile!I462="Off",0,IF(ScheduleCompile!I462="On",1,IF(ISNUMBER(ScheduleCompile!I462),ScheduleCompile!I462/1,IF(ISTEXT(ScheduleCompile!I462),IF(OR(ISNUMBER(FIND("5F",ScheduleCompile!I462)),ISNUMBER(FIND("0F",ScheduleCompile!I462)),ISNUMBER(FIND("8F",ScheduleCompile!I462)),ISNUMBER(FIND("1F",ScheduleCompile!I462)),ISNUMBER(FIND("2F",ScheduleCompile!I462)),ISNUMBER(FIND("3F",ScheduleCompile!I462)),ISNUMBER(FIND("6F",ScheduleCompile!I462)),ISNUMBER(FIND("7F",ScheduleCompile!I462)),ISNUMBER(FIND("9F",ScheduleCompile!I462)),ISNUMBER(FIND("4F",ScheduleCompile!I462))),VALUE(LEFT(ScheduleCompile!I462,FIND("F",ScheduleCompile!I462)-1)),ScheduleCompile!I462)))))),"",IF(ScheduleCompile!I462="Off",0,IF(ScheduleCompile!I462="On",1,IF(ISNUMBER(ScheduleCompile!I462),ScheduleCompile!I462/1,IF(ISTEXT(ScheduleCompile!I462),IF(OR(ISNUMBER(FIND("5F",ScheduleCompile!I462)),ISNUMBER(FIND("0F",ScheduleCompile!I462)),ISNUMBER(FIND("8F",ScheduleCompile!I462)),ISNUMBER(FIND("1F",ScheduleCompile!I462)),ISNUMBER(FIND("2F",ScheduleCompile!I462)),ISNUMBER(FIND("3F",ScheduleCompile!I462)),ISNUMBER(FIND("6F",ScheduleCompile!I462)),ISNUMBER(FIND("7F",ScheduleCompile!I462)),ISNUMBER(FIND("9F",ScheduleCompile!I462)),ISNUMBER(FIND("4F",ScheduleCompile!I462))),VALUE(LEFT(ScheduleCompile!I462,FIND("F",ScheduleCompile!I462)-1)),ScheduleCompile!I462)))))))</f>
        <v>1</v>
      </c>
      <c r="O469" s="1">
        <f>IF(AND(ISERROR(IF(ScheduleCompile!J462="Off",0,IF(ScheduleCompile!J462="On",1,IF(ISNUMBER(ScheduleCompile!J462),ScheduleCompile!J462/1,IF(ISTEXT(ScheduleCompile!J462),IF(OR(ISNUMBER(FIND("5F",ScheduleCompile!J462)),ISNUMBER(FIND("0F",ScheduleCompile!J462)),ISNUMBER(FIND("8F",ScheduleCompile!J462)),ISNUMBER(FIND("1F",ScheduleCompile!J462)),ISNUMBER(FIND("2F",ScheduleCompile!J462)),ISNUMBER(FIND("3F",ScheduleCompile!J462)),ISNUMBER(FIND("6F",ScheduleCompile!J462)),ISNUMBER(FIND("7F",ScheduleCompile!J462)),ISNUMBER(FIND("9F",ScheduleCompile!J462)),ISNUMBER(FIND("4F",ScheduleCompile!J462))),VALUE(LEFT(ScheduleCompile!J462,FIND("F",ScheduleCompile!J462)-1)),ScheduleCompile!J462)))))),ISTEXT(ScheduleCompile!#REF!)),"ENDTABLE",IF(ISERROR(IF(ScheduleCompile!J462="Off",0,IF(ScheduleCompile!J462="On",1,IF(ISNUMBER(ScheduleCompile!J462),ScheduleCompile!J462/1,IF(ISTEXT(ScheduleCompile!J462),IF(OR(ISNUMBER(FIND("5F",ScheduleCompile!J462)),ISNUMBER(FIND("0F",ScheduleCompile!J462)),ISNUMBER(FIND("8F",ScheduleCompile!J462)),ISNUMBER(FIND("1F",ScheduleCompile!J462)),ISNUMBER(FIND("2F",ScheduleCompile!J462)),ISNUMBER(FIND("3F",ScheduleCompile!J462)),ISNUMBER(FIND("6F",ScheduleCompile!J462)),ISNUMBER(FIND("7F",ScheduleCompile!J462)),ISNUMBER(FIND("9F",ScheduleCompile!J462)),ISNUMBER(FIND("4F",ScheduleCompile!J462))),VALUE(LEFT(ScheduleCompile!J462,FIND("F",ScheduleCompile!J462)-1)),ScheduleCompile!J462)))))),"",IF(ScheduleCompile!J462="Off",0,IF(ScheduleCompile!J462="On",1,IF(ISNUMBER(ScheduleCompile!J462),ScheduleCompile!J462/1,IF(ISTEXT(ScheduleCompile!J462),IF(OR(ISNUMBER(FIND("5F",ScheduleCompile!J462)),ISNUMBER(FIND("0F",ScheduleCompile!J462)),ISNUMBER(FIND("8F",ScheduleCompile!J462)),ISNUMBER(FIND("1F",ScheduleCompile!J462)),ISNUMBER(FIND("2F",ScheduleCompile!J462)),ISNUMBER(FIND("3F",ScheduleCompile!J462)),ISNUMBER(FIND("6F",ScheduleCompile!J462)),ISNUMBER(FIND("7F",ScheduleCompile!J462)),ISNUMBER(FIND("9F",ScheduleCompile!J462)),ISNUMBER(FIND("4F",ScheduleCompile!J462))),VALUE(LEFT(ScheduleCompile!J462,FIND("F",ScheduleCompile!J462)-1)),ScheduleCompile!J462)))))))</f>
        <v>1</v>
      </c>
      <c r="P469" s="1">
        <f>IF(AND(ISERROR(IF(ScheduleCompile!K462="Off",0,IF(ScheduleCompile!K462="On",1,IF(ISNUMBER(ScheduleCompile!K462),ScheduleCompile!K462/1,IF(ISTEXT(ScheduleCompile!K462),IF(OR(ISNUMBER(FIND("5F",ScheduleCompile!K462)),ISNUMBER(FIND("0F",ScheduleCompile!K462)),ISNUMBER(FIND("8F",ScheduleCompile!K462)),ISNUMBER(FIND("1F",ScheduleCompile!K462)),ISNUMBER(FIND("2F",ScheduleCompile!K462)),ISNUMBER(FIND("3F",ScheduleCompile!K462)),ISNUMBER(FIND("6F",ScheduleCompile!K462)),ISNUMBER(FIND("7F",ScheduleCompile!K462)),ISNUMBER(FIND("9F",ScheduleCompile!K462)),ISNUMBER(FIND("4F",ScheduleCompile!K462))),VALUE(LEFT(ScheduleCompile!K462,FIND("F",ScheduleCompile!K462)-1)),ScheduleCompile!K462)))))),ISTEXT(ScheduleCompile!#REF!)),"ENDTABLE",IF(ISERROR(IF(ScheduleCompile!K462="Off",0,IF(ScheduleCompile!K462="On",1,IF(ISNUMBER(ScheduleCompile!K462),ScheduleCompile!K462/1,IF(ISTEXT(ScheduleCompile!K462),IF(OR(ISNUMBER(FIND("5F",ScheduleCompile!K462)),ISNUMBER(FIND("0F",ScheduleCompile!K462)),ISNUMBER(FIND("8F",ScheduleCompile!K462)),ISNUMBER(FIND("1F",ScheduleCompile!K462)),ISNUMBER(FIND("2F",ScheduleCompile!K462)),ISNUMBER(FIND("3F",ScheduleCompile!K462)),ISNUMBER(FIND("6F",ScheduleCompile!K462)),ISNUMBER(FIND("7F",ScheduleCompile!K462)),ISNUMBER(FIND("9F",ScheduleCompile!K462)),ISNUMBER(FIND("4F",ScheduleCompile!K462))),VALUE(LEFT(ScheduleCompile!K462,FIND("F",ScheduleCompile!K462)-1)),ScheduleCompile!K462)))))),"",IF(ScheduleCompile!K462="Off",0,IF(ScheduleCompile!K462="On",1,IF(ISNUMBER(ScheduleCompile!K462),ScheduleCompile!K462/1,IF(ISTEXT(ScheduleCompile!K462),IF(OR(ISNUMBER(FIND("5F",ScheduleCompile!K462)),ISNUMBER(FIND("0F",ScheduleCompile!K462)),ISNUMBER(FIND("8F",ScheduleCompile!K462)),ISNUMBER(FIND("1F",ScheduleCompile!K462)),ISNUMBER(FIND("2F",ScheduleCompile!K462)),ISNUMBER(FIND("3F",ScheduleCompile!K462)),ISNUMBER(FIND("6F",ScheduleCompile!K462)),ISNUMBER(FIND("7F",ScheduleCompile!K462)),ISNUMBER(FIND("9F",ScheduleCompile!K462)),ISNUMBER(FIND("4F",ScheduleCompile!K462))),VALUE(LEFT(ScheduleCompile!K462,FIND("F",ScheduleCompile!K462)-1)),ScheduleCompile!K462)))))))</f>
        <v>1</v>
      </c>
      <c r="Q469" s="1">
        <f>IF(AND(ISERROR(IF(ScheduleCompile!L462="Off",0,IF(ScheduleCompile!L462="On",1,IF(ISNUMBER(ScheduleCompile!L462),ScheduleCompile!L462/1,IF(ISTEXT(ScheduleCompile!L462),IF(OR(ISNUMBER(FIND("5F",ScheduleCompile!L462)),ISNUMBER(FIND("0F",ScheduleCompile!L462)),ISNUMBER(FIND("8F",ScheduleCompile!L462)),ISNUMBER(FIND("1F",ScheduleCompile!L462)),ISNUMBER(FIND("2F",ScheduleCompile!L462)),ISNUMBER(FIND("3F",ScheduleCompile!L462)),ISNUMBER(FIND("6F",ScheduleCompile!L462)),ISNUMBER(FIND("7F",ScheduleCompile!L462)),ISNUMBER(FIND("9F",ScheduleCompile!L462)),ISNUMBER(FIND("4F",ScheduleCompile!L462))),VALUE(LEFT(ScheduleCompile!L462,FIND("F",ScheduleCompile!L462)-1)),ScheduleCompile!L462)))))),ISTEXT(ScheduleCompile!#REF!)),"ENDTABLE",IF(ISERROR(IF(ScheduleCompile!L462="Off",0,IF(ScheduleCompile!L462="On",1,IF(ISNUMBER(ScheduleCompile!L462),ScheduleCompile!L462/1,IF(ISTEXT(ScheduleCompile!L462),IF(OR(ISNUMBER(FIND("5F",ScheduleCompile!L462)),ISNUMBER(FIND("0F",ScheduleCompile!L462)),ISNUMBER(FIND("8F",ScheduleCompile!L462)),ISNUMBER(FIND("1F",ScheduleCompile!L462)),ISNUMBER(FIND("2F",ScheduleCompile!L462)),ISNUMBER(FIND("3F",ScheduleCompile!L462)),ISNUMBER(FIND("6F",ScheduleCompile!L462)),ISNUMBER(FIND("7F",ScheduleCompile!L462)),ISNUMBER(FIND("9F",ScheduleCompile!L462)),ISNUMBER(FIND("4F",ScheduleCompile!L462))),VALUE(LEFT(ScheduleCompile!L462,FIND("F",ScheduleCompile!L462)-1)),ScheduleCompile!L462)))))),"",IF(ScheduleCompile!L462="Off",0,IF(ScheduleCompile!L462="On",1,IF(ISNUMBER(ScheduleCompile!L462),ScheduleCompile!L462/1,IF(ISTEXT(ScheduleCompile!L462),IF(OR(ISNUMBER(FIND("5F",ScheduleCompile!L462)),ISNUMBER(FIND("0F",ScheduleCompile!L462)),ISNUMBER(FIND("8F",ScheduleCompile!L462)),ISNUMBER(FIND("1F",ScheduleCompile!L462)),ISNUMBER(FIND("2F",ScheduleCompile!L462)),ISNUMBER(FIND("3F",ScheduleCompile!L462)),ISNUMBER(FIND("6F",ScheduleCompile!L462)),ISNUMBER(FIND("7F",ScheduleCompile!L462)),ISNUMBER(FIND("9F",ScheduleCompile!L462)),ISNUMBER(FIND("4F",ScheduleCompile!L462))),VALUE(LEFT(ScheduleCompile!L462,FIND("F",ScheduleCompile!L462)-1)),ScheduleCompile!L462)))))))</f>
        <v>1</v>
      </c>
      <c r="R469" s="1">
        <f>IF(AND(ISERROR(IF(ScheduleCompile!M462="Off",0,IF(ScheduleCompile!M462="On",1,IF(ISNUMBER(ScheduleCompile!M462),ScheduleCompile!M462/1,IF(ISTEXT(ScheduleCompile!M462),IF(OR(ISNUMBER(FIND("5F",ScheduleCompile!M462)),ISNUMBER(FIND("0F",ScheduleCompile!M462)),ISNUMBER(FIND("8F",ScheduleCompile!M462)),ISNUMBER(FIND("1F",ScheduleCompile!M462)),ISNUMBER(FIND("2F",ScheduleCompile!M462)),ISNUMBER(FIND("3F",ScheduleCompile!M462)),ISNUMBER(FIND("6F",ScheduleCompile!M462)),ISNUMBER(FIND("7F",ScheduleCompile!M462)),ISNUMBER(FIND("9F",ScheduleCompile!M462)),ISNUMBER(FIND("4F",ScheduleCompile!M462))),VALUE(LEFT(ScheduleCompile!M462,FIND("F",ScheduleCompile!M462)-1)),ScheduleCompile!M462)))))),ISTEXT(ScheduleCompile!#REF!)),"ENDTABLE",IF(ISERROR(IF(ScheduleCompile!M462="Off",0,IF(ScheduleCompile!M462="On",1,IF(ISNUMBER(ScheduleCompile!M462),ScheduleCompile!M462/1,IF(ISTEXT(ScheduleCompile!M462),IF(OR(ISNUMBER(FIND("5F",ScheduleCompile!M462)),ISNUMBER(FIND("0F",ScheduleCompile!M462)),ISNUMBER(FIND("8F",ScheduleCompile!M462)),ISNUMBER(FIND("1F",ScheduleCompile!M462)),ISNUMBER(FIND("2F",ScheduleCompile!M462)),ISNUMBER(FIND("3F",ScheduleCompile!M462)),ISNUMBER(FIND("6F",ScheduleCompile!M462)),ISNUMBER(FIND("7F",ScheduleCompile!M462)),ISNUMBER(FIND("9F",ScheduleCompile!M462)),ISNUMBER(FIND("4F",ScheduleCompile!M462))),VALUE(LEFT(ScheduleCompile!M462,FIND("F",ScheduleCompile!M462)-1)),ScheduleCompile!M462)))))),"",IF(ScheduleCompile!M462="Off",0,IF(ScheduleCompile!M462="On",1,IF(ISNUMBER(ScheduleCompile!M462),ScheduleCompile!M462/1,IF(ISTEXT(ScheduleCompile!M462),IF(OR(ISNUMBER(FIND("5F",ScheduleCompile!M462)),ISNUMBER(FIND("0F",ScheduleCompile!M462)),ISNUMBER(FIND("8F",ScheduleCompile!M462)),ISNUMBER(FIND("1F",ScheduleCompile!M462)),ISNUMBER(FIND("2F",ScheduleCompile!M462)),ISNUMBER(FIND("3F",ScheduleCompile!M462)),ISNUMBER(FIND("6F",ScheduleCompile!M462)),ISNUMBER(FIND("7F",ScheduleCompile!M462)),ISNUMBER(FIND("9F",ScheduleCompile!M462)),ISNUMBER(FIND("4F",ScheduleCompile!M462))),VALUE(LEFT(ScheduleCompile!M462,FIND("F",ScheduleCompile!M462)-1)),ScheduleCompile!M462)))))))</f>
        <v>1</v>
      </c>
      <c r="S469" s="1">
        <f>IF(AND(ISERROR(IF(ScheduleCompile!N462="Off",0,IF(ScheduleCompile!N462="On",1,IF(ISNUMBER(ScheduleCompile!N462),ScheduleCompile!N462/1,IF(ISTEXT(ScheduleCompile!N462),IF(OR(ISNUMBER(FIND("5F",ScheduleCompile!N462)),ISNUMBER(FIND("0F",ScheduleCompile!N462)),ISNUMBER(FIND("8F",ScheduleCompile!N462)),ISNUMBER(FIND("1F",ScheduleCompile!N462)),ISNUMBER(FIND("2F",ScheduleCompile!N462)),ISNUMBER(FIND("3F",ScheduleCompile!N462)),ISNUMBER(FIND("6F",ScheduleCompile!N462)),ISNUMBER(FIND("7F",ScheduleCompile!N462)),ISNUMBER(FIND("9F",ScheduleCompile!N462)),ISNUMBER(FIND("4F",ScheduleCompile!N462))),VALUE(LEFT(ScheduleCompile!N462,FIND("F",ScheduleCompile!N462)-1)),ScheduleCompile!N462)))))),ISTEXT(ScheduleCompile!#REF!)),"ENDTABLE",IF(ISERROR(IF(ScheduleCompile!N462="Off",0,IF(ScheduleCompile!N462="On",1,IF(ISNUMBER(ScheduleCompile!N462),ScheduleCompile!N462/1,IF(ISTEXT(ScheduleCompile!N462),IF(OR(ISNUMBER(FIND("5F",ScheduleCompile!N462)),ISNUMBER(FIND("0F",ScheduleCompile!N462)),ISNUMBER(FIND("8F",ScheduleCompile!N462)),ISNUMBER(FIND("1F",ScheduleCompile!N462)),ISNUMBER(FIND("2F",ScheduleCompile!N462)),ISNUMBER(FIND("3F",ScheduleCompile!N462)),ISNUMBER(FIND("6F",ScheduleCompile!N462)),ISNUMBER(FIND("7F",ScheduleCompile!N462)),ISNUMBER(FIND("9F",ScheduleCompile!N462)),ISNUMBER(FIND("4F",ScheduleCompile!N462))),VALUE(LEFT(ScheduleCompile!N462,FIND("F",ScheduleCompile!N462)-1)),ScheduleCompile!N462)))))),"",IF(ScheduleCompile!N462="Off",0,IF(ScheduleCompile!N462="On",1,IF(ISNUMBER(ScheduleCompile!N462),ScheduleCompile!N462/1,IF(ISTEXT(ScheduleCompile!N462),IF(OR(ISNUMBER(FIND("5F",ScheduleCompile!N462)),ISNUMBER(FIND("0F",ScheduleCompile!N462)),ISNUMBER(FIND("8F",ScheduleCompile!N462)),ISNUMBER(FIND("1F",ScheduleCompile!N462)),ISNUMBER(FIND("2F",ScheduleCompile!N462)),ISNUMBER(FIND("3F",ScheduleCompile!N462)),ISNUMBER(FIND("6F",ScheduleCompile!N462)),ISNUMBER(FIND("7F",ScheduleCompile!N462)),ISNUMBER(FIND("9F",ScheduleCompile!N462)),ISNUMBER(FIND("4F",ScheduleCompile!N462))),VALUE(LEFT(ScheduleCompile!N462,FIND("F",ScheduleCompile!N462)-1)),ScheduleCompile!N462)))))))</f>
        <v>1</v>
      </c>
      <c r="T469" s="1">
        <f>IF(AND(ISERROR(IF(ScheduleCompile!O462="Off",0,IF(ScheduleCompile!O462="On",1,IF(ISNUMBER(ScheduleCompile!O462),ScheduleCompile!O462/1,IF(ISTEXT(ScheduleCompile!O462),IF(OR(ISNUMBER(FIND("5F",ScheduleCompile!O462)),ISNUMBER(FIND("0F",ScheduleCompile!O462)),ISNUMBER(FIND("8F",ScheduleCompile!O462)),ISNUMBER(FIND("1F",ScheduleCompile!O462)),ISNUMBER(FIND("2F",ScheduleCompile!O462)),ISNUMBER(FIND("3F",ScheduleCompile!O462)),ISNUMBER(FIND("6F",ScheduleCompile!O462)),ISNUMBER(FIND("7F",ScheduleCompile!O462)),ISNUMBER(FIND("9F",ScheduleCompile!O462)),ISNUMBER(FIND("4F",ScheduleCompile!O462))),VALUE(LEFT(ScheduleCompile!O462,FIND("F",ScheduleCompile!O462)-1)),ScheduleCompile!O462)))))),ISTEXT(ScheduleCompile!#REF!)),"ENDTABLE",IF(ISERROR(IF(ScheduleCompile!O462="Off",0,IF(ScheduleCompile!O462="On",1,IF(ISNUMBER(ScheduleCompile!O462),ScheduleCompile!O462/1,IF(ISTEXT(ScheduleCompile!O462),IF(OR(ISNUMBER(FIND("5F",ScheduleCompile!O462)),ISNUMBER(FIND("0F",ScheduleCompile!O462)),ISNUMBER(FIND("8F",ScheduleCompile!O462)),ISNUMBER(FIND("1F",ScheduleCompile!O462)),ISNUMBER(FIND("2F",ScheduleCompile!O462)),ISNUMBER(FIND("3F",ScheduleCompile!O462)),ISNUMBER(FIND("6F",ScheduleCompile!O462)),ISNUMBER(FIND("7F",ScheduleCompile!O462)),ISNUMBER(FIND("9F",ScheduleCompile!O462)),ISNUMBER(FIND("4F",ScheduleCompile!O462))),VALUE(LEFT(ScheduleCompile!O462,FIND("F",ScheduleCompile!O462)-1)),ScheduleCompile!O462)))))),"",IF(ScheduleCompile!O462="Off",0,IF(ScheduleCompile!O462="On",1,IF(ISNUMBER(ScheduleCompile!O462),ScheduleCompile!O462/1,IF(ISTEXT(ScheduleCompile!O462),IF(OR(ISNUMBER(FIND("5F",ScheduleCompile!O462)),ISNUMBER(FIND("0F",ScheduleCompile!O462)),ISNUMBER(FIND("8F",ScheduleCompile!O462)),ISNUMBER(FIND("1F",ScheduleCompile!O462)),ISNUMBER(FIND("2F",ScheduleCompile!O462)),ISNUMBER(FIND("3F",ScheduleCompile!O462)),ISNUMBER(FIND("6F",ScheduleCompile!O462)),ISNUMBER(FIND("7F",ScheduleCompile!O462)),ISNUMBER(FIND("9F",ScheduleCompile!O462)),ISNUMBER(FIND("4F",ScheduleCompile!O462))),VALUE(LEFT(ScheduleCompile!O462,FIND("F",ScheduleCompile!O462)-1)),ScheduleCompile!O462)))))))</f>
        <v>0</v>
      </c>
      <c r="U469" s="1">
        <f>IF(AND(ISERROR(IF(ScheduleCompile!P462="Off",0,IF(ScheduleCompile!P462="On",1,IF(ISNUMBER(ScheduleCompile!P462),ScheduleCompile!P462/1,IF(ISTEXT(ScheduleCompile!P462),IF(OR(ISNUMBER(FIND("5F",ScheduleCompile!P462)),ISNUMBER(FIND("0F",ScheduleCompile!P462)),ISNUMBER(FIND("8F",ScheduleCompile!P462)),ISNUMBER(FIND("1F",ScheduleCompile!P462)),ISNUMBER(FIND("2F",ScheduleCompile!P462)),ISNUMBER(FIND("3F",ScheduleCompile!P462)),ISNUMBER(FIND("6F",ScheduleCompile!P462)),ISNUMBER(FIND("7F",ScheduleCompile!P462)),ISNUMBER(FIND("9F",ScheduleCompile!P462)),ISNUMBER(FIND("4F",ScheduleCompile!P462))),VALUE(LEFT(ScheduleCompile!P462,FIND("F",ScheduleCompile!P462)-1)),ScheduleCompile!P462)))))),ISTEXT(ScheduleCompile!#REF!)),"ENDTABLE",IF(ISERROR(IF(ScheduleCompile!P462="Off",0,IF(ScheduleCompile!P462="On",1,IF(ISNUMBER(ScheduleCompile!P462),ScheduleCompile!P462/1,IF(ISTEXT(ScheduleCompile!P462),IF(OR(ISNUMBER(FIND("5F",ScheduleCompile!P462)),ISNUMBER(FIND("0F",ScheduleCompile!P462)),ISNUMBER(FIND("8F",ScheduleCompile!P462)),ISNUMBER(FIND("1F",ScheduleCompile!P462)),ISNUMBER(FIND("2F",ScheduleCompile!P462)),ISNUMBER(FIND("3F",ScheduleCompile!P462)),ISNUMBER(FIND("6F",ScheduleCompile!P462)),ISNUMBER(FIND("7F",ScheduleCompile!P462)),ISNUMBER(FIND("9F",ScheduleCompile!P462)),ISNUMBER(FIND("4F",ScheduleCompile!P462))),VALUE(LEFT(ScheduleCompile!P462,FIND("F",ScheduleCompile!P462)-1)),ScheduleCompile!P462)))))),"",IF(ScheduleCompile!P462="Off",0,IF(ScheduleCompile!P462="On",1,IF(ISNUMBER(ScheduleCompile!P462),ScheduleCompile!P462/1,IF(ISTEXT(ScheduleCompile!P462),IF(OR(ISNUMBER(FIND("5F",ScheduleCompile!P462)),ISNUMBER(FIND("0F",ScheduleCompile!P462)),ISNUMBER(FIND("8F",ScheduleCompile!P462)),ISNUMBER(FIND("1F",ScheduleCompile!P462)),ISNUMBER(FIND("2F",ScheduleCompile!P462)),ISNUMBER(FIND("3F",ScheduleCompile!P462)),ISNUMBER(FIND("6F",ScheduleCompile!P462)),ISNUMBER(FIND("7F",ScheduleCompile!P462)),ISNUMBER(FIND("9F",ScheduleCompile!P462)),ISNUMBER(FIND("4F",ScheduleCompile!P462))),VALUE(LEFT(ScheduleCompile!P462,FIND("F",ScheduleCompile!P462)-1)),ScheduleCompile!P462)))))))</f>
        <v>0</v>
      </c>
      <c r="V469" s="1">
        <f>IF(AND(ISERROR(IF(ScheduleCompile!Q462="Off",0,IF(ScheduleCompile!Q462="On",1,IF(ISNUMBER(ScheduleCompile!Q462),ScheduleCompile!Q462/1,IF(ISTEXT(ScheduleCompile!Q462),IF(OR(ISNUMBER(FIND("5F",ScheduleCompile!Q462)),ISNUMBER(FIND("0F",ScheduleCompile!Q462)),ISNUMBER(FIND("8F",ScheduleCompile!Q462)),ISNUMBER(FIND("1F",ScheduleCompile!Q462)),ISNUMBER(FIND("2F",ScheduleCompile!Q462)),ISNUMBER(FIND("3F",ScheduleCompile!Q462)),ISNUMBER(FIND("6F",ScheduleCompile!Q462)),ISNUMBER(FIND("7F",ScheduleCompile!Q462)),ISNUMBER(FIND("9F",ScheduleCompile!Q462)),ISNUMBER(FIND("4F",ScheduleCompile!Q462))),VALUE(LEFT(ScheduleCompile!Q462,FIND("F",ScheduleCompile!Q462)-1)),ScheduleCompile!Q462)))))),ISTEXT(ScheduleCompile!#REF!)),"ENDTABLE",IF(ISERROR(IF(ScheduleCompile!Q462="Off",0,IF(ScheduleCompile!Q462="On",1,IF(ISNUMBER(ScheduleCompile!Q462),ScheduleCompile!Q462/1,IF(ISTEXT(ScheduleCompile!Q462),IF(OR(ISNUMBER(FIND("5F",ScheduleCompile!Q462)),ISNUMBER(FIND("0F",ScheduleCompile!Q462)),ISNUMBER(FIND("8F",ScheduleCompile!Q462)),ISNUMBER(FIND("1F",ScheduleCompile!Q462)),ISNUMBER(FIND("2F",ScheduleCompile!Q462)),ISNUMBER(FIND("3F",ScheduleCompile!Q462)),ISNUMBER(FIND("6F",ScheduleCompile!Q462)),ISNUMBER(FIND("7F",ScheduleCompile!Q462)),ISNUMBER(FIND("9F",ScheduleCompile!Q462)),ISNUMBER(FIND("4F",ScheduleCompile!Q462))),VALUE(LEFT(ScheduleCompile!Q462,FIND("F",ScheduleCompile!Q462)-1)),ScheduleCompile!Q462)))))),"",IF(ScheduleCompile!Q462="Off",0,IF(ScheduleCompile!Q462="On",1,IF(ISNUMBER(ScheduleCompile!Q462),ScheduleCompile!Q462/1,IF(ISTEXT(ScheduleCompile!Q462),IF(OR(ISNUMBER(FIND("5F",ScheduleCompile!Q462)),ISNUMBER(FIND("0F",ScheduleCompile!Q462)),ISNUMBER(FIND("8F",ScheduleCompile!Q462)),ISNUMBER(FIND("1F",ScheduleCompile!Q462)),ISNUMBER(FIND("2F",ScheduleCompile!Q462)),ISNUMBER(FIND("3F",ScheduleCompile!Q462)),ISNUMBER(FIND("6F",ScheduleCompile!Q462)),ISNUMBER(FIND("7F",ScheduleCompile!Q462)),ISNUMBER(FIND("9F",ScheduleCompile!Q462)),ISNUMBER(FIND("4F",ScheduleCompile!Q462))),VALUE(LEFT(ScheduleCompile!Q462,FIND("F",ScheduleCompile!Q462)-1)),ScheduleCompile!Q462)))))))</f>
        <v>0</v>
      </c>
      <c r="W469" s="1">
        <f>IF(AND(ISERROR(IF(ScheduleCompile!R462="Off",0,IF(ScheduleCompile!R462="On",1,IF(ISNUMBER(ScheduleCompile!R462),ScheduleCompile!R462/1,IF(ISTEXT(ScheduleCompile!R462),IF(OR(ISNUMBER(FIND("5F",ScheduleCompile!R462)),ISNUMBER(FIND("0F",ScheduleCompile!R462)),ISNUMBER(FIND("8F",ScheduleCompile!R462)),ISNUMBER(FIND("1F",ScheduleCompile!R462)),ISNUMBER(FIND("2F",ScheduleCompile!R462)),ISNUMBER(FIND("3F",ScheduleCompile!R462)),ISNUMBER(FIND("6F",ScheduleCompile!R462)),ISNUMBER(FIND("7F",ScheduleCompile!R462)),ISNUMBER(FIND("9F",ScheduleCompile!R462)),ISNUMBER(FIND("4F",ScheduleCompile!R462))),VALUE(LEFT(ScheduleCompile!R462,FIND("F",ScheduleCompile!R462)-1)),ScheduleCompile!R462)))))),ISTEXT(ScheduleCompile!#REF!)),"ENDTABLE",IF(ISERROR(IF(ScheduleCompile!R462="Off",0,IF(ScheduleCompile!R462="On",1,IF(ISNUMBER(ScheduleCompile!R462),ScheduleCompile!R462/1,IF(ISTEXT(ScheduleCompile!R462),IF(OR(ISNUMBER(FIND("5F",ScheduleCompile!R462)),ISNUMBER(FIND("0F",ScheduleCompile!R462)),ISNUMBER(FIND("8F",ScheduleCompile!R462)),ISNUMBER(FIND("1F",ScheduleCompile!R462)),ISNUMBER(FIND("2F",ScheduleCompile!R462)),ISNUMBER(FIND("3F",ScheduleCompile!R462)),ISNUMBER(FIND("6F",ScheduleCompile!R462)),ISNUMBER(FIND("7F",ScheduleCompile!R462)),ISNUMBER(FIND("9F",ScheduleCompile!R462)),ISNUMBER(FIND("4F",ScheduleCompile!R462))),VALUE(LEFT(ScheduleCompile!R462,FIND("F",ScheduleCompile!R462)-1)),ScheduleCompile!R462)))))),"",IF(ScheduleCompile!R462="Off",0,IF(ScheduleCompile!R462="On",1,IF(ISNUMBER(ScheduleCompile!R462),ScheduleCompile!R462/1,IF(ISTEXT(ScheduleCompile!R462),IF(OR(ISNUMBER(FIND("5F",ScheduleCompile!R462)),ISNUMBER(FIND("0F",ScheduleCompile!R462)),ISNUMBER(FIND("8F",ScheduleCompile!R462)),ISNUMBER(FIND("1F",ScheduleCompile!R462)),ISNUMBER(FIND("2F",ScheduleCompile!R462)),ISNUMBER(FIND("3F",ScheduleCompile!R462)),ISNUMBER(FIND("6F",ScheduleCompile!R462)),ISNUMBER(FIND("7F",ScheduleCompile!R462)),ISNUMBER(FIND("9F",ScheduleCompile!R462)),ISNUMBER(FIND("4F",ScheduleCompile!R462))),VALUE(LEFT(ScheduleCompile!R462,FIND("F",ScheduleCompile!R462)-1)),ScheduleCompile!R462)))))))</f>
        <v>0</v>
      </c>
      <c r="X469" s="1">
        <f>IF(AND(ISERROR(IF(ScheduleCompile!S462="Off",0,IF(ScheduleCompile!S462="On",1,IF(ISNUMBER(ScheduleCompile!S462),ScheduleCompile!S462/1,IF(ISTEXT(ScheduleCompile!S462),IF(OR(ISNUMBER(FIND("5F",ScheduleCompile!S462)),ISNUMBER(FIND("0F",ScheduleCompile!S462)),ISNUMBER(FIND("8F",ScheduleCompile!S462)),ISNUMBER(FIND("1F",ScheduleCompile!S462)),ISNUMBER(FIND("2F",ScheduleCompile!S462)),ISNUMBER(FIND("3F",ScheduleCompile!S462)),ISNUMBER(FIND("6F",ScheduleCompile!S462)),ISNUMBER(FIND("7F",ScheduleCompile!S462)),ISNUMBER(FIND("9F",ScheduleCompile!S462)),ISNUMBER(FIND("4F",ScheduleCompile!S462))),VALUE(LEFT(ScheduleCompile!S462,FIND("F",ScheduleCompile!S462)-1)),ScheduleCompile!S462)))))),ISTEXT(ScheduleCompile!#REF!)),"ENDTABLE",IF(ISERROR(IF(ScheduleCompile!S462="Off",0,IF(ScheduleCompile!S462="On",1,IF(ISNUMBER(ScheduleCompile!S462),ScheduleCompile!S462/1,IF(ISTEXT(ScheduleCompile!S462),IF(OR(ISNUMBER(FIND("5F",ScheduleCompile!S462)),ISNUMBER(FIND("0F",ScheduleCompile!S462)),ISNUMBER(FIND("8F",ScheduleCompile!S462)),ISNUMBER(FIND("1F",ScheduleCompile!S462)),ISNUMBER(FIND("2F",ScheduleCompile!S462)),ISNUMBER(FIND("3F",ScheduleCompile!S462)),ISNUMBER(FIND("6F",ScheduleCompile!S462)),ISNUMBER(FIND("7F",ScheduleCompile!S462)),ISNUMBER(FIND("9F",ScheduleCompile!S462)),ISNUMBER(FIND("4F",ScheduleCompile!S462))),VALUE(LEFT(ScheduleCompile!S462,FIND("F",ScheduleCompile!S462)-1)),ScheduleCompile!S462)))))),"",IF(ScheduleCompile!S462="Off",0,IF(ScheduleCompile!S462="On",1,IF(ISNUMBER(ScheduleCompile!S462),ScheduleCompile!S462/1,IF(ISTEXT(ScheduleCompile!S462),IF(OR(ISNUMBER(FIND("5F",ScheduleCompile!S462)),ISNUMBER(FIND("0F",ScheduleCompile!S462)),ISNUMBER(FIND("8F",ScheduleCompile!S462)),ISNUMBER(FIND("1F",ScheduleCompile!S462)),ISNUMBER(FIND("2F",ScheduleCompile!S462)),ISNUMBER(FIND("3F",ScheduleCompile!S462)),ISNUMBER(FIND("6F",ScheduleCompile!S462)),ISNUMBER(FIND("7F",ScheduleCompile!S462)),ISNUMBER(FIND("9F",ScheduleCompile!S462)),ISNUMBER(FIND("4F",ScheduleCompile!S462))),VALUE(LEFT(ScheduleCompile!S462,FIND("F",ScheduleCompile!S462)-1)),ScheduleCompile!S462)))))))</f>
        <v>0</v>
      </c>
      <c r="Y469" s="1">
        <f>IF(AND(ISERROR(IF(ScheduleCompile!T462="Off",0,IF(ScheduleCompile!T462="On",1,IF(ISNUMBER(ScheduleCompile!T462),ScheduleCompile!T462/1,IF(ISTEXT(ScheduleCompile!T462),IF(OR(ISNUMBER(FIND("5F",ScheduleCompile!T462)),ISNUMBER(FIND("0F",ScheduleCompile!T462)),ISNUMBER(FIND("8F",ScheduleCompile!T462)),ISNUMBER(FIND("1F",ScheduleCompile!T462)),ISNUMBER(FIND("2F",ScheduleCompile!T462)),ISNUMBER(FIND("3F",ScheduleCompile!T462)),ISNUMBER(FIND("6F",ScheduleCompile!T462)),ISNUMBER(FIND("7F",ScheduleCompile!T462)),ISNUMBER(FIND("9F",ScheduleCompile!T462)),ISNUMBER(FIND("4F",ScheduleCompile!T462))),VALUE(LEFT(ScheduleCompile!T462,FIND("F",ScheduleCompile!T462)-1)),ScheduleCompile!T462)))))),ISTEXT(ScheduleCompile!#REF!)),"ENDTABLE",IF(ISERROR(IF(ScheduleCompile!T462="Off",0,IF(ScheduleCompile!T462="On",1,IF(ISNUMBER(ScheduleCompile!T462),ScheduleCompile!T462/1,IF(ISTEXT(ScheduleCompile!T462),IF(OR(ISNUMBER(FIND("5F",ScheduleCompile!T462)),ISNUMBER(FIND("0F",ScheduleCompile!T462)),ISNUMBER(FIND("8F",ScheduleCompile!T462)),ISNUMBER(FIND("1F",ScheduleCompile!T462)),ISNUMBER(FIND("2F",ScheduleCompile!T462)),ISNUMBER(FIND("3F",ScheduleCompile!T462)),ISNUMBER(FIND("6F",ScheduleCompile!T462)),ISNUMBER(FIND("7F",ScheduleCompile!T462)),ISNUMBER(FIND("9F",ScheduleCompile!T462)),ISNUMBER(FIND("4F",ScheduleCompile!T462))),VALUE(LEFT(ScheduleCompile!T462,FIND("F",ScheduleCompile!T462)-1)),ScheduleCompile!T462)))))),"",IF(ScheduleCompile!T462="Off",0,IF(ScheduleCompile!T462="On",1,IF(ISNUMBER(ScheduleCompile!T462),ScheduleCompile!T462/1,IF(ISTEXT(ScheduleCompile!T462),IF(OR(ISNUMBER(FIND("5F",ScheduleCompile!T462)),ISNUMBER(FIND("0F",ScheduleCompile!T462)),ISNUMBER(FIND("8F",ScheduleCompile!T462)),ISNUMBER(FIND("1F",ScheduleCompile!T462)),ISNUMBER(FIND("2F",ScheduleCompile!T462)),ISNUMBER(FIND("3F",ScheduleCompile!T462)),ISNUMBER(FIND("6F",ScheduleCompile!T462)),ISNUMBER(FIND("7F",ScheduleCompile!T462)),ISNUMBER(FIND("9F",ScheduleCompile!T462)),ISNUMBER(FIND("4F",ScheduleCompile!T462))),VALUE(LEFT(ScheduleCompile!T462,FIND("F",ScheduleCompile!T462)-1)),ScheduleCompile!T462)))))))</f>
        <v>0</v>
      </c>
      <c r="Z469" s="1">
        <f>IF(AND(ISERROR(IF(ScheduleCompile!U462="Off",0,IF(ScheduleCompile!U462="On",1,IF(ISNUMBER(ScheduleCompile!U462),ScheduleCompile!U462/1,IF(ISTEXT(ScheduleCompile!U462),IF(OR(ISNUMBER(FIND("5F",ScheduleCompile!U462)),ISNUMBER(FIND("0F",ScheduleCompile!U462)),ISNUMBER(FIND("8F",ScheduleCompile!U462)),ISNUMBER(FIND("1F",ScheduleCompile!U462)),ISNUMBER(FIND("2F",ScheduleCompile!U462)),ISNUMBER(FIND("3F",ScheduleCompile!U462)),ISNUMBER(FIND("6F",ScheduleCompile!U462)),ISNUMBER(FIND("7F",ScheduleCompile!U462)),ISNUMBER(FIND("9F",ScheduleCompile!U462)),ISNUMBER(FIND("4F",ScheduleCompile!U462))),VALUE(LEFT(ScheduleCompile!U462,FIND("F",ScheduleCompile!U462)-1)),ScheduleCompile!U462)))))),ISTEXT(ScheduleCompile!#REF!)),"ENDTABLE",IF(ISERROR(IF(ScheduleCompile!U462="Off",0,IF(ScheduleCompile!U462="On",1,IF(ISNUMBER(ScheduleCompile!U462),ScheduleCompile!U462/1,IF(ISTEXT(ScheduleCompile!U462),IF(OR(ISNUMBER(FIND("5F",ScheduleCompile!U462)),ISNUMBER(FIND("0F",ScheduleCompile!U462)),ISNUMBER(FIND("8F",ScheduleCompile!U462)),ISNUMBER(FIND("1F",ScheduleCompile!U462)),ISNUMBER(FIND("2F",ScheduleCompile!U462)),ISNUMBER(FIND("3F",ScheduleCompile!U462)),ISNUMBER(FIND("6F",ScheduleCompile!U462)),ISNUMBER(FIND("7F",ScheduleCompile!U462)),ISNUMBER(FIND("9F",ScheduleCompile!U462)),ISNUMBER(FIND("4F",ScheduleCompile!U462))),VALUE(LEFT(ScheduleCompile!U462,FIND("F",ScheduleCompile!U462)-1)),ScheduleCompile!U462)))))),"",IF(ScheduleCompile!U462="Off",0,IF(ScheduleCompile!U462="On",1,IF(ISNUMBER(ScheduleCompile!U462),ScheduleCompile!U462/1,IF(ISTEXT(ScheduleCompile!U462),IF(OR(ISNUMBER(FIND("5F",ScheduleCompile!U462)),ISNUMBER(FIND("0F",ScheduleCompile!U462)),ISNUMBER(FIND("8F",ScheduleCompile!U462)),ISNUMBER(FIND("1F",ScheduleCompile!U462)),ISNUMBER(FIND("2F",ScheduleCompile!U462)),ISNUMBER(FIND("3F",ScheduleCompile!U462)),ISNUMBER(FIND("6F",ScheduleCompile!U462)),ISNUMBER(FIND("7F",ScheduleCompile!U462)),ISNUMBER(FIND("9F",ScheduleCompile!U462)),ISNUMBER(FIND("4F",ScheduleCompile!U462))),VALUE(LEFT(ScheduleCompile!U462,FIND("F",ScheduleCompile!U462)-1)),ScheduleCompile!U462)))))))</f>
        <v>0</v>
      </c>
      <c r="AA469" s="1">
        <f>IF(AND(ISERROR(IF(ScheduleCompile!V462="Off",0,IF(ScheduleCompile!V462="On",1,IF(ISNUMBER(ScheduleCompile!V462),ScheduleCompile!V462/1,IF(ISTEXT(ScheduleCompile!V462),IF(OR(ISNUMBER(FIND("5F",ScheduleCompile!V462)),ISNUMBER(FIND("0F",ScheduleCompile!V462)),ISNUMBER(FIND("8F",ScheduleCompile!V462)),ISNUMBER(FIND("1F",ScheduleCompile!V462)),ISNUMBER(FIND("2F",ScheduleCompile!V462)),ISNUMBER(FIND("3F",ScheduleCompile!V462)),ISNUMBER(FIND("6F",ScheduleCompile!V462)),ISNUMBER(FIND("7F",ScheduleCompile!V462)),ISNUMBER(FIND("9F",ScheduleCompile!V462)),ISNUMBER(FIND("4F",ScheduleCompile!V462))),VALUE(LEFT(ScheduleCompile!V462,FIND("F",ScheduleCompile!V462)-1)),ScheduleCompile!V462)))))),ISTEXT(ScheduleCompile!#REF!)),"ENDTABLE",IF(ISERROR(IF(ScheduleCompile!V462="Off",0,IF(ScheduleCompile!V462="On",1,IF(ISNUMBER(ScheduleCompile!V462),ScheduleCompile!V462/1,IF(ISTEXT(ScheduleCompile!V462),IF(OR(ISNUMBER(FIND("5F",ScheduleCompile!V462)),ISNUMBER(FIND("0F",ScheduleCompile!V462)),ISNUMBER(FIND("8F",ScheduleCompile!V462)),ISNUMBER(FIND("1F",ScheduleCompile!V462)),ISNUMBER(FIND("2F",ScheduleCompile!V462)),ISNUMBER(FIND("3F",ScheduleCompile!V462)),ISNUMBER(FIND("6F",ScheduleCompile!V462)),ISNUMBER(FIND("7F",ScheduleCompile!V462)),ISNUMBER(FIND("9F",ScheduleCompile!V462)),ISNUMBER(FIND("4F",ScheduleCompile!V462))),VALUE(LEFT(ScheduleCompile!V462,FIND("F",ScheduleCompile!V462)-1)),ScheduleCompile!V462)))))),"",IF(ScheduleCompile!V462="Off",0,IF(ScheduleCompile!V462="On",1,IF(ISNUMBER(ScheduleCompile!V462),ScheduleCompile!V462/1,IF(ISTEXT(ScheduleCompile!V462),IF(OR(ISNUMBER(FIND("5F",ScheduleCompile!V462)),ISNUMBER(FIND("0F",ScheduleCompile!V462)),ISNUMBER(FIND("8F",ScheduleCompile!V462)),ISNUMBER(FIND("1F",ScheduleCompile!V462)),ISNUMBER(FIND("2F",ScheduleCompile!V462)),ISNUMBER(FIND("3F",ScheduleCompile!V462)),ISNUMBER(FIND("6F",ScheduleCompile!V462)),ISNUMBER(FIND("7F",ScheduleCompile!V462)),ISNUMBER(FIND("9F",ScheduleCompile!V462)),ISNUMBER(FIND("4F",ScheduleCompile!V462))),VALUE(LEFT(ScheduleCompile!V462,FIND("F",ScheduleCompile!V462)-1)),ScheduleCompile!V462)))))))</f>
        <v>0</v>
      </c>
      <c r="AB469" s="1">
        <f>IF(AND(ISERROR(IF(ScheduleCompile!W462="Off",0,IF(ScheduleCompile!W462="On",1,IF(ISNUMBER(ScheduleCompile!W462),ScheduleCompile!W462/1,IF(ISTEXT(ScheduleCompile!W462),IF(OR(ISNUMBER(FIND("5F",ScheduleCompile!W462)),ISNUMBER(FIND("0F",ScheduleCompile!W462)),ISNUMBER(FIND("8F",ScheduleCompile!W462)),ISNUMBER(FIND("1F",ScheduleCompile!W462)),ISNUMBER(FIND("2F",ScheduleCompile!W462)),ISNUMBER(FIND("3F",ScheduleCompile!W462)),ISNUMBER(FIND("6F",ScheduleCompile!W462)),ISNUMBER(FIND("7F",ScheduleCompile!W462)),ISNUMBER(FIND("9F",ScheduleCompile!W462)),ISNUMBER(FIND("4F",ScheduleCompile!W462))),VALUE(LEFT(ScheduleCompile!W462,FIND("F",ScheduleCompile!W462)-1)),ScheduleCompile!W462)))))),ISTEXT(ScheduleCompile!#REF!)),"ENDTABLE",IF(ISERROR(IF(ScheduleCompile!W462="Off",0,IF(ScheduleCompile!W462="On",1,IF(ISNUMBER(ScheduleCompile!W462),ScheduleCompile!W462/1,IF(ISTEXT(ScheduleCompile!W462),IF(OR(ISNUMBER(FIND("5F",ScheduleCompile!W462)),ISNUMBER(FIND("0F",ScheduleCompile!W462)),ISNUMBER(FIND("8F",ScheduleCompile!W462)),ISNUMBER(FIND("1F",ScheduleCompile!W462)),ISNUMBER(FIND("2F",ScheduleCompile!W462)),ISNUMBER(FIND("3F",ScheduleCompile!W462)),ISNUMBER(FIND("6F",ScheduleCompile!W462)),ISNUMBER(FIND("7F",ScheduleCompile!W462)),ISNUMBER(FIND("9F",ScheduleCompile!W462)),ISNUMBER(FIND("4F",ScheduleCompile!W462))),VALUE(LEFT(ScheduleCompile!W462,FIND("F",ScheduleCompile!W462)-1)),ScheduleCompile!W462)))))),"",IF(ScheduleCompile!W462="Off",0,IF(ScheduleCompile!W462="On",1,IF(ISNUMBER(ScheduleCompile!W462),ScheduleCompile!W462/1,IF(ISTEXT(ScheduleCompile!W462),IF(OR(ISNUMBER(FIND("5F",ScheduleCompile!W462)),ISNUMBER(FIND("0F",ScheduleCompile!W462)),ISNUMBER(FIND("8F",ScheduleCompile!W462)),ISNUMBER(FIND("1F",ScheduleCompile!W462)),ISNUMBER(FIND("2F",ScheduleCompile!W462)),ISNUMBER(FIND("3F",ScheduleCompile!W462)),ISNUMBER(FIND("6F",ScheduleCompile!W462)),ISNUMBER(FIND("7F",ScheduleCompile!W462)),ISNUMBER(FIND("9F",ScheduleCompile!W462)),ISNUMBER(FIND("4F",ScheduleCompile!W462))),VALUE(LEFT(ScheduleCompile!W462,FIND("F",ScheduleCompile!W462)-1)),ScheduleCompile!W462)))))))</f>
        <v>0</v>
      </c>
      <c r="AC469" s="1">
        <f>IF(AND(ISERROR(IF(ScheduleCompile!X462="Off",0,IF(ScheduleCompile!X462="On",1,IF(ISNUMBER(ScheduleCompile!X462),ScheduleCompile!X462/1,IF(ISTEXT(ScheduleCompile!X462),IF(OR(ISNUMBER(FIND("5F",ScheduleCompile!X462)),ISNUMBER(FIND("0F",ScheduleCompile!X462)),ISNUMBER(FIND("8F",ScheduleCompile!X462)),ISNUMBER(FIND("1F",ScheduleCompile!X462)),ISNUMBER(FIND("2F",ScheduleCompile!X462)),ISNUMBER(FIND("3F",ScheduleCompile!X462)),ISNUMBER(FIND("6F",ScheduleCompile!X462)),ISNUMBER(FIND("7F",ScheduleCompile!X462)),ISNUMBER(FIND("9F",ScheduleCompile!X462)),ISNUMBER(FIND("4F",ScheduleCompile!X462))),VALUE(LEFT(ScheduleCompile!X462,FIND("F",ScheduleCompile!X462)-1)),ScheduleCompile!X462)))))),ISTEXT(ScheduleCompile!#REF!)),"ENDTABLE",IF(ISERROR(IF(ScheduleCompile!X462="Off",0,IF(ScheduleCompile!X462="On",1,IF(ISNUMBER(ScheduleCompile!X462),ScheduleCompile!X462/1,IF(ISTEXT(ScheduleCompile!X462),IF(OR(ISNUMBER(FIND("5F",ScheduleCompile!X462)),ISNUMBER(FIND("0F",ScheduleCompile!X462)),ISNUMBER(FIND("8F",ScheduleCompile!X462)),ISNUMBER(FIND("1F",ScheduleCompile!X462)),ISNUMBER(FIND("2F",ScheduleCompile!X462)),ISNUMBER(FIND("3F",ScheduleCompile!X462)),ISNUMBER(FIND("6F",ScheduleCompile!X462)),ISNUMBER(FIND("7F",ScheduleCompile!X462)),ISNUMBER(FIND("9F",ScheduleCompile!X462)),ISNUMBER(FIND("4F",ScheduleCompile!X462))),VALUE(LEFT(ScheduleCompile!X462,FIND("F",ScheduleCompile!X462)-1)),ScheduleCompile!X462)))))),"",IF(ScheduleCompile!X462="Off",0,IF(ScheduleCompile!X462="On",1,IF(ISNUMBER(ScheduleCompile!X462),ScheduleCompile!X462/1,IF(ISTEXT(ScheduleCompile!X462),IF(OR(ISNUMBER(FIND("5F",ScheduleCompile!X462)),ISNUMBER(FIND("0F",ScheduleCompile!X462)),ISNUMBER(FIND("8F",ScheduleCompile!X462)),ISNUMBER(FIND("1F",ScheduleCompile!X462)),ISNUMBER(FIND("2F",ScheduleCompile!X462)),ISNUMBER(FIND("3F",ScheduleCompile!X462)),ISNUMBER(FIND("6F",ScheduleCompile!X462)),ISNUMBER(FIND("7F",ScheduleCompile!X462)),ISNUMBER(FIND("9F",ScheduleCompile!X462)),ISNUMBER(FIND("4F",ScheduleCompile!X462))),VALUE(LEFT(ScheduleCompile!X462,FIND("F",ScheduleCompile!X462)-1)),ScheduleCompile!X462)))))))</f>
        <v>0</v>
      </c>
      <c r="AD469" s="1">
        <f>IF(AND(ISERROR(IF(ScheduleCompile!Y462="Off",0,IF(ScheduleCompile!Y462="On",1,IF(ISNUMBER(ScheduleCompile!Y462),ScheduleCompile!Y462/1,IF(ISTEXT(ScheduleCompile!Y462),IF(OR(ISNUMBER(FIND("5F",ScheduleCompile!Y462)),ISNUMBER(FIND("0F",ScheduleCompile!Y462)),ISNUMBER(FIND("8F",ScheduleCompile!Y462)),ISNUMBER(FIND("1F",ScheduleCompile!Y462)),ISNUMBER(FIND("2F",ScheduleCompile!Y462)),ISNUMBER(FIND("3F",ScheduleCompile!Y462)),ISNUMBER(FIND("6F",ScheduleCompile!Y462)),ISNUMBER(FIND("7F",ScheduleCompile!Y462)),ISNUMBER(FIND("9F",ScheduleCompile!Y462)),ISNUMBER(FIND("4F",ScheduleCompile!Y462))),VALUE(LEFT(ScheduleCompile!Y462,FIND("F",ScheduleCompile!Y462)-1)),ScheduleCompile!Y462)))))),ISTEXT(ScheduleCompile!#REF!)),"ENDTABLE",IF(ISERROR(IF(ScheduleCompile!Y462="Off",0,IF(ScheduleCompile!Y462="On",1,IF(ISNUMBER(ScheduleCompile!Y462),ScheduleCompile!Y462/1,IF(ISTEXT(ScheduleCompile!Y462),IF(OR(ISNUMBER(FIND("5F",ScheduleCompile!Y462)),ISNUMBER(FIND("0F",ScheduleCompile!Y462)),ISNUMBER(FIND("8F",ScheduleCompile!Y462)),ISNUMBER(FIND("1F",ScheduleCompile!Y462)),ISNUMBER(FIND("2F",ScheduleCompile!Y462)),ISNUMBER(FIND("3F",ScheduleCompile!Y462)),ISNUMBER(FIND("6F",ScheduleCompile!Y462)),ISNUMBER(FIND("7F",ScheduleCompile!Y462)),ISNUMBER(FIND("9F",ScheduleCompile!Y462)),ISNUMBER(FIND("4F",ScheduleCompile!Y462))),VALUE(LEFT(ScheduleCompile!Y462,FIND("F",ScheduleCompile!Y462)-1)),ScheduleCompile!Y462)))))),"",IF(ScheduleCompile!Y462="Off",0,IF(ScheduleCompile!Y462="On",1,IF(ISNUMBER(ScheduleCompile!Y462),ScheduleCompile!Y462/1,IF(ISTEXT(ScheduleCompile!Y462),IF(OR(ISNUMBER(FIND("5F",ScheduleCompile!Y462)),ISNUMBER(FIND("0F",ScheduleCompile!Y462)),ISNUMBER(FIND("8F",ScheduleCompile!Y462)),ISNUMBER(FIND("1F",ScheduleCompile!Y462)),ISNUMBER(FIND("2F",ScheduleCompile!Y462)),ISNUMBER(FIND("3F",ScheduleCompile!Y462)),ISNUMBER(FIND("6F",ScheduleCompile!Y462)),ISNUMBER(FIND("7F",ScheduleCompile!Y462)),ISNUMBER(FIND("9F",ScheduleCompile!Y462)),ISNUMBER(FIND("4F",ScheduleCompile!Y462))),VALUE(LEFT(ScheduleCompile!Y462,FIND("F",ScheduleCompile!Y462)-1)),ScheduleCompile!Y462)))))))</f>
        <v>0</v>
      </c>
    </row>
    <row r="470" spans="1:30" x14ac:dyDescent="0.25">
      <c r="A470" t="str">
        <f t="shared" si="31"/>
        <v>SchDay "SchoolHVACAvailSun"  Type = "OnOff" Hr = (0, 0, 0, 0, 0, 0, 0, 0, 0, 0, 0, 0, 0, 0, 0, 0, 0, 0, 0, 0, 0, 0, 0, 0) ..</v>
      </c>
      <c r="B470" s="1" t="s">
        <v>623</v>
      </c>
      <c r="C470" t="str">
        <f t="shared" si="32"/>
        <v xml:space="preserve">SchDay "SchoolHVACAvailSun"  Type = "OnOff" Hr = </v>
      </c>
      <c r="D470" t="str">
        <f t="shared" si="33"/>
        <v>(0, 0, 0, 0, 0, 0, 0, 0, 0, 0, 0, 0, 0, 0, 0, 0, 0, 0, 0, 0, 0, 0, 0, 0) ..</v>
      </c>
      <c r="E470" s="30" t="str">
        <f>ScheduleCompile!A463</f>
        <v>SchoolHVACAvailSun</v>
      </c>
      <c r="F470" t="str">
        <f t="shared" si="34"/>
        <v>OnOff</v>
      </c>
      <c r="G470" s="1">
        <f>IF(AND(ISERROR(IF(ScheduleCompile!B463="Off",0,IF(ScheduleCompile!B463="On",1,IF(ISNUMBER(ScheduleCompile!B463),ScheduleCompile!B463/1,IF(ISTEXT(ScheduleCompile!B463),IF(OR(ISNUMBER(FIND("5F",ScheduleCompile!B463)),ISNUMBER(FIND("0F",ScheduleCompile!B463)),ISNUMBER(FIND("8F",ScheduleCompile!B463)),ISNUMBER(FIND("1F",ScheduleCompile!B463)),ISNUMBER(FIND("2F",ScheduleCompile!B463)),ISNUMBER(FIND("3F",ScheduleCompile!B463)),ISNUMBER(FIND("6F",ScheduleCompile!B463)),ISNUMBER(FIND("7F",ScheduleCompile!B463)),ISNUMBER(FIND("9F",ScheduleCompile!B463)),ISNUMBER(FIND("4F",ScheduleCompile!B463))),VALUE(LEFT(ScheduleCompile!B463,FIND("F",ScheduleCompile!B463)-1)),ScheduleCompile!B463)))))),ISTEXT(ScheduleCompile!#REF!)),"ENDTABLE",IF(ISERROR(IF(ScheduleCompile!B463="Off",0,IF(ScheduleCompile!B463="On",1,IF(ISNUMBER(ScheduleCompile!B463),ScheduleCompile!B463/1,IF(ISTEXT(ScheduleCompile!B463),IF(OR(ISNUMBER(FIND("5F",ScheduleCompile!B463)),ISNUMBER(FIND("0F",ScheduleCompile!B463)),ISNUMBER(FIND("8F",ScheduleCompile!B463)),ISNUMBER(FIND("1F",ScheduleCompile!B463)),ISNUMBER(FIND("2F",ScheduleCompile!B463)),ISNUMBER(FIND("3F",ScheduleCompile!B463)),ISNUMBER(FIND("6F",ScheduleCompile!B463)),ISNUMBER(FIND("7F",ScheduleCompile!B463)),ISNUMBER(FIND("9F",ScheduleCompile!B463)),ISNUMBER(FIND("4F",ScheduleCompile!B463))),VALUE(LEFT(ScheduleCompile!B463,FIND("F",ScheduleCompile!B463)-1)),ScheduleCompile!B463)))))),"",IF(ScheduleCompile!B463="Off",0,IF(ScheduleCompile!B463="On",1,IF(ISNUMBER(ScheduleCompile!B463),ScheduleCompile!B463/1,IF(ISTEXT(ScheduleCompile!B463),IF(OR(ISNUMBER(FIND("5F",ScheduleCompile!B463)),ISNUMBER(FIND("0F",ScheduleCompile!B463)),ISNUMBER(FIND("8F",ScheduleCompile!B463)),ISNUMBER(FIND("1F",ScheduleCompile!B463)),ISNUMBER(FIND("2F",ScheduleCompile!B463)),ISNUMBER(FIND("3F",ScheduleCompile!B463)),ISNUMBER(FIND("6F",ScheduleCompile!B463)),ISNUMBER(FIND("7F",ScheduleCompile!B463)),ISNUMBER(FIND("9F",ScheduleCompile!B463)),ISNUMBER(FIND("4F",ScheduleCompile!B463))),VALUE(LEFT(ScheduleCompile!B463,FIND("F",ScheduleCompile!B463)-1)),ScheduleCompile!B463)))))))</f>
        <v>0</v>
      </c>
      <c r="H470" s="1">
        <f>IF(AND(ISERROR(IF(ScheduleCompile!C463="Off",0,IF(ScheduleCompile!C463="On",1,IF(ISNUMBER(ScheduleCompile!C463),ScheduleCompile!C463/1,IF(ISTEXT(ScheduleCompile!C463),IF(OR(ISNUMBER(FIND("5F",ScheduleCompile!C463)),ISNUMBER(FIND("0F",ScheduleCompile!C463)),ISNUMBER(FIND("8F",ScheduleCompile!C463)),ISNUMBER(FIND("1F",ScheduleCompile!C463)),ISNUMBER(FIND("2F",ScheduleCompile!C463)),ISNUMBER(FIND("3F",ScheduleCompile!C463)),ISNUMBER(FIND("6F",ScheduleCompile!C463)),ISNUMBER(FIND("7F",ScheduleCompile!C463)),ISNUMBER(FIND("9F",ScheduleCompile!C463)),ISNUMBER(FIND("4F",ScheduleCompile!C463))),VALUE(LEFT(ScheduleCompile!C463,FIND("F",ScheduleCompile!C463)-1)),ScheduleCompile!C463)))))),ISTEXT(ScheduleCompile!#REF!)),"ENDTABLE",IF(ISERROR(IF(ScheduleCompile!C463="Off",0,IF(ScheduleCompile!C463="On",1,IF(ISNUMBER(ScheduleCompile!C463),ScheduleCompile!C463/1,IF(ISTEXT(ScheduleCompile!C463),IF(OR(ISNUMBER(FIND("5F",ScheduleCompile!C463)),ISNUMBER(FIND("0F",ScheduleCompile!C463)),ISNUMBER(FIND("8F",ScheduleCompile!C463)),ISNUMBER(FIND("1F",ScheduleCompile!C463)),ISNUMBER(FIND("2F",ScheduleCompile!C463)),ISNUMBER(FIND("3F",ScheduleCompile!C463)),ISNUMBER(FIND("6F",ScheduleCompile!C463)),ISNUMBER(FIND("7F",ScheduleCompile!C463)),ISNUMBER(FIND("9F",ScheduleCompile!C463)),ISNUMBER(FIND("4F",ScheduleCompile!C463))),VALUE(LEFT(ScheduleCompile!C463,FIND("F",ScheduleCompile!C463)-1)),ScheduleCompile!C463)))))),"",IF(ScheduleCompile!C463="Off",0,IF(ScheduleCompile!C463="On",1,IF(ISNUMBER(ScheduleCompile!C463),ScheduleCompile!C463/1,IF(ISTEXT(ScheduleCompile!C463),IF(OR(ISNUMBER(FIND("5F",ScheduleCompile!C463)),ISNUMBER(FIND("0F",ScheduleCompile!C463)),ISNUMBER(FIND("8F",ScheduleCompile!C463)),ISNUMBER(FIND("1F",ScheduleCompile!C463)),ISNUMBER(FIND("2F",ScheduleCompile!C463)),ISNUMBER(FIND("3F",ScheduleCompile!C463)),ISNUMBER(FIND("6F",ScheduleCompile!C463)),ISNUMBER(FIND("7F",ScheduleCompile!C463)),ISNUMBER(FIND("9F",ScheduleCompile!C463)),ISNUMBER(FIND("4F",ScheduleCompile!C463))),VALUE(LEFT(ScheduleCompile!C463,FIND("F",ScheduleCompile!C463)-1)),ScheduleCompile!C463)))))))</f>
        <v>0</v>
      </c>
      <c r="I470" s="1">
        <f>IF(AND(ISERROR(IF(ScheduleCompile!D463="Off",0,IF(ScheduleCompile!D463="On",1,IF(ISNUMBER(ScheduleCompile!D463),ScheduleCompile!D463/1,IF(ISTEXT(ScheduleCompile!D463),IF(OR(ISNUMBER(FIND("5F",ScheduleCompile!D463)),ISNUMBER(FIND("0F",ScheduleCompile!D463)),ISNUMBER(FIND("8F",ScheduleCompile!D463)),ISNUMBER(FIND("1F",ScheduleCompile!D463)),ISNUMBER(FIND("2F",ScheduleCompile!D463)),ISNUMBER(FIND("3F",ScheduleCompile!D463)),ISNUMBER(FIND("6F",ScheduleCompile!D463)),ISNUMBER(FIND("7F",ScheduleCompile!D463)),ISNUMBER(FIND("9F",ScheduleCompile!D463)),ISNUMBER(FIND("4F",ScheduleCompile!D463))),VALUE(LEFT(ScheduleCompile!D463,FIND("F",ScheduleCompile!D463)-1)),ScheduleCompile!D463)))))),ISTEXT(ScheduleCompile!#REF!)),"ENDTABLE",IF(ISERROR(IF(ScheduleCompile!D463="Off",0,IF(ScheduleCompile!D463="On",1,IF(ISNUMBER(ScheduleCompile!D463),ScheduleCompile!D463/1,IF(ISTEXT(ScheduleCompile!D463),IF(OR(ISNUMBER(FIND("5F",ScheduleCompile!D463)),ISNUMBER(FIND("0F",ScheduleCompile!D463)),ISNUMBER(FIND("8F",ScheduleCompile!D463)),ISNUMBER(FIND("1F",ScheduleCompile!D463)),ISNUMBER(FIND("2F",ScheduleCompile!D463)),ISNUMBER(FIND("3F",ScheduleCompile!D463)),ISNUMBER(FIND("6F",ScheduleCompile!D463)),ISNUMBER(FIND("7F",ScheduleCompile!D463)),ISNUMBER(FIND("9F",ScheduleCompile!D463)),ISNUMBER(FIND("4F",ScheduleCompile!D463))),VALUE(LEFT(ScheduleCompile!D463,FIND("F",ScheduleCompile!D463)-1)),ScheduleCompile!D463)))))),"",IF(ScheduleCompile!D463="Off",0,IF(ScheduleCompile!D463="On",1,IF(ISNUMBER(ScheduleCompile!D463),ScheduleCompile!D463/1,IF(ISTEXT(ScheduleCompile!D463),IF(OR(ISNUMBER(FIND("5F",ScheduleCompile!D463)),ISNUMBER(FIND("0F",ScheduleCompile!D463)),ISNUMBER(FIND("8F",ScheduleCompile!D463)),ISNUMBER(FIND("1F",ScheduleCompile!D463)),ISNUMBER(FIND("2F",ScheduleCompile!D463)),ISNUMBER(FIND("3F",ScheduleCompile!D463)),ISNUMBER(FIND("6F",ScheduleCompile!D463)),ISNUMBER(FIND("7F",ScheduleCompile!D463)),ISNUMBER(FIND("9F",ScheduleCompile!D463)),ISNUMBER(FIND("4F",ScheduleCompile!D463))),VALUE(LEFT(ScheduleCompile!D463,FIND("F",ScheduleCompile!D463)-1)),ScheduleCompile!D463)))))))</f>
        <v>0</v>
      </c>
      <c r="J470" s="1">
        <f>IF(AND(ISERROR(IF(ScheduleCompile!E463="Off",0,IF(ScheduleCompile!E463="On",1,IF(ISNUMBER(ScheduleCompile!E463),ScheduleCompile!E463/1,IF(ISTEXT(ScheduleCompile!E463),IF(OR(ISNUMBER(FIND("5F",ScheduleCompile!E463)),ISNUMBER(FIND("0F",ScheduleCompile!E463)),ISNUMBER(FIND("8F",ScheduleCompile!E463)),ISNUMBER(FIND("1F",ScheduleCompile!E463)),ISNUMBER(FIND("2F",ScheduleCompile!E463)),ISNUMBER(FIND("3F",ScheduleCompile!E463)),ISNUMBER(FIND("6F",ScheduleCompile!E463)),ISNUMBER(FIND("7F",ScheduleCompile!E463)),ISNUMBER(FIND("9F",ScheduleCompile!E463)),ISNUMBER(FIND("4F",ScheduleCompile!E463))),VALUE(LEFT(ScheduleCompile!E463,FIND("F",ScheduleCompile!E463)-1)),ScheduleCompile!E463)))))),ISTEXT(ScheduleCompile!#REF!)),"ENDTABLE",IF(ISERROR(IF(ScheduleCompile!E463="Off",0,IF(ScheduleCompile!E463="On",1,IF(ISNUMBER(ScheduleCompile!E463),ScheduleCompile!E463/1,IF(ISTEXT(ScheduleCompile!E463),IF(OR(ISNUMBER(FIND("5F",ScheduleCompile!E463)),ISNUMBER(FIND("0F",ScheduleCompile!E463)),ISNUMBER(FIND("8F",ScheduleCompile!E463)),ISNUMBER(FIND("1F",ScheduleCompile!E463)),ISNUMBER(FIND("2F",ScheduleCompile!E463)),ISNUMBER(FIND("3F",ScheduleCompile!E463)),ISNUMBER(FIND("6F",ScheduleCompile!E463)),ISNUMBER(FIND("7F",ScheduleCompile!E463)),ISNUMBER(FIND("9F",ScheduleCompile!E463)),ISNUMBER(FIND("4F",ScheduleCompile!E463))),VALUE(LEFT(ScheduleCompile!E463,FIND("F",ScheduleCompile!E463)-1)),ScheduleCompile!E463)))))),"",IF(ScheduleCompile!E463="Off",0,IF(ScheduleCompile!E463="On",1,IF(ISNUMBER(ScheduleCompile!E463),ScheduleCompile!E463/1,IF(ISTEXT(ScheduleCompile!E463),IF(OR(ISNUMBER(FIND("5F",ScheduleCompile!E463)),ISNUMBER(FIND("0F",ScheduleCompile!E463)),ISNUMBER(FIND("8F",ScheduleCompile!E463)),ISNUMBER(FIND("1F",ScheduleCompile!E463)),ISNUMBER(FIND("2F",ScheduleCompile!E463)),ISNUMBER(FIND("3F",ScheduleCompile!E463)),ISNUMBER(FIND("6F",ScheduleCompile!E463)),ISNUMBER(FIND("7F",ScheduleCompile!E463)),ISNUMBER(FIND("9F",ScheduleCompile!E463)),ISNUMBER(FIND("4F",ScheduleCompile!E463))),VALUE(LEFT(ScheduleCompile!E463,FIND("F",ScheduleCompile!E463)-1)),ScheduleCompile!E463)))))))</f>
        <v>0</v>
      </c>
      <c r="K470" s="1">
        <f>IF(AND(ISERROR(IF(ScheduleCompile!F463="Off",0,IF(ScheduleCompile!F463="On",1,IF(ISNUMBER(ScheduleCompile!F463),ScheduleCompile!F463/1,IF(ISTEXT(ScheduleCompile!F463),IF(OR(ISNUMBER(FIND("5F",ScheduleCompile!F463)),ISNUMBER(FIND("0F",ScheduleCompile!F463)),ISNUMBER(FIND("8F",ScheduleCompile!F463)),ISNUMBER(FIND("1F",ScheduleCompile!F463)),ISNUMBER(FIND("2F",ScheduleCompile!F463)),ISNUMBER(FIND("3F",ScheduleCompile!F463)),ISNUMBER(FIND("6F",ScheduleCompile!F463)),ISNUMBER(FIND("7F",ScheduleCompile!F463)),ISNUMBER(FIND("9F",ScheduleCompile!F463)),ISNUMBER(FIND("4F",ScheduleCompile!F463))),VALUE(LEFT(ScheduleCompile!F463,FIND("F",ScheduleCompile!F463)-1)),ScheduleCompile!F463)))))),ISTEXT(ScheduleCompile!#REF!)),"ENDTABLE",IF(ISERROR(IF(ScheduleCompile!F463="Off",0,IF(ScheduleCompile!F463="On",1,IF(ISNUMBER(ScheduleCompile!F463),ScheduleCompile!F463/1,IF(ISTEXT(ScheduleCompile!F463),IF(OR(ISNUMBER(FIND("5F",ScheduleCompile!F463)),ISNUMBER(FIND("0F",ScheduleCompile!F463)),ISNUMBER(FIND("8F",ScheduleCompile!F463)),ISNUMBER(FIND("1F",ScheduleCompile!F463)),ISNUMBER(FIND("2F",ScheduleCompile!F463)),ISNUMBER(FIND("3F",ScheduleCompile!F463)),ISNUMBER(FIND("6F",ScheduleCompile!F463)),ISNUMBER(FIND("7F",ScheduleCompile!F463)),ISNUMBER(FIND("9F",ScheduleCompile!F463)),ISNUMBER(FIND("4F",ScheduleCompile!F463))),VALUE(LEFT(ScheduleCompile!F463,FIND("F",ScheduleCompile!F463)-1)),ScheduleCompile!F463)))))),"",IF(ScheduleCompile!F463="Off",0,IF(ScheduleCompile!F463="On",1,IF(ISNUMBER(ScheduleCompile!F463),ScheduleCompile!F463/1,IF(ISTEXT(ScheduleCompile!F463),IF(OR(ISNUMBER(FIND("5F",ScheduleCompile!F463)),ISNUMBER(FIND("0F",ScheduleCompile!F463)),ISNUMBER(FIND("8F",ScheduleCompile!F463)),ISNUMBER(FIND("1F",ScheduleCompile!F463)),ISNUMBER(FIND("2F",ScheduleCompile!F463)),ISNUMBER(FIND("3F",ScheduleCompile!F463)),ISNUMBER(FIND("6F",ScheduleCompile!F463)),ISNUMBER(FIND("7F",ScheduleCompile!F463)),ISNUMBER(FIND("9F",ScheduleCompile!F463)),ISNUMBER(FIND("4F",ScheduleCompile!F463))),VALUE(LEFT(ScheduleCompile!F463,FIND("F",ScheduleCompile!F463)-1)),ScheduleCompile!F463)))))))</f>
        <v>0</v>
      </c>
      <c r="L470" s="1">
        <f>IF(AND(ISERROR(IF(ScheduleCompile!G463="Off",0,IF(ScheduleCompile!G463="On",1,IF(ISNUMBER(ScheduleCompile!G463),ScheduleCompile!G463/1,IF(ISTEXT(ScheduleCompile!G463),IF(OR(ISNUMBER(FIND("5F",ScheduleCompile!G463)),ISNUMBER(FIND("0F",ScheduleCompile!G463)),ISNUMBER(FIND("8F",ScheduleCompile!G463)),ISNUMBER(FIND("1F",ScheduleCompile!G463)),ISNUMBER(FIND("2F",ScheduleCompile!G463)),ISNUMBER(FIND("3F",ScheduleCompile!G463)),ISNUMBER(FIND("6F",ScheduleCompile!G463)),ISNUMBER(FIND("7F",ScheduleCompile!G463)),ISNUMBER(FIND("9F",ScheduleCompile!G463)),ISNUMBER(FIND("4F",ScheduleCompile!G463))),VALUE(LEFT(ScheduleCompile!G463,FIND("F",ScheduleCompile!G463)-1)),ScheduleCompile!G463)))))),ISTEXT(ScheduleCompile!#REF!)),"ENDTABLE",IF(ISERROR(IF(ScheduleCompile!G463="Off",0,IF(ScheduleCompile!G463="On",1,IF(ISNUMBER(ScheduleCompile!G463),ScheduleCompile!G463/1,IF(ISTEXT(ScheduleCompile!G463),IF(OR(ISNUMBER(FIND("5F",ScheduleCompile!G463)),ISNUMBER(FIND("0F",ScheduleCompile!G463)),ISNUMBER(FIND("8F",ScheduleCompile!G463)),ISNUMBER(FIND("1F",ScheduleCompile!G463)),ISNUMBER(FIND("2F",ScheduleCompile!G463)),ISNUMBER(FIND("3F",ScheduleCompile!G463)),ISNUMBER(FIND("6F",ScheduleCompile!G463)),ISNUMBER(FIND("7F",ScheduleCompile!G463)),ISNUMBER(FIND("9F",ScheduleCompile!G463)),ISNUMBER(FIND("4F",ScheduleCompile!G463))),VALUE(LEFT(ScheduleCompile!G463,FIND("F",ScheduleCompile!G463)-1)),ScheduleCompile!G463)))))),"",IF(ScheduleCompile!G463="Off",0,IF(ScheduleCompile!G463="On",1,IF(ISNUMBER(ScheduleCompile!G463),ScheduleCompile!G463/1,IF(ISTEXT(ScheduleCompile!G463),IF(OR(ISNUMBER(FIND("5F",ScheduleCompile!G463)),ISNUMBER(FIND("0F",ScheduleCompile!G463)),ISNUMBER(FIND("8F",ScheduleCompile!G463)),ISNUMBER(FIND("1F",ScheduleCompile!G463)),ISNUMBER(FIND("2F",ScheduleCompile!G463)),ISNUMBER(FIND("3F",ScheduleCompile!G463)),ISNUMBER(FIND("6F",ScheduleCompile!G463)),ISNUMBER(FIND("7F",ScheduleCompile!G463)),ISNUMBER(FIND("9F",ScheduleCompile!G463)),ISNUMBER(FIND("4F",ScheduleCompile!G463))),VALUE(LEFT(ScheduleCompile!G463,FIND("F",ScheduleCompile!G463)-1)),ScheduleCompile!G463)))))))</f>
        <v>0</v>
      </c>
      <c r="M470" s="1">
        <f>IF(AND(ISERROR(IF(ScheduleCompile!H463="Off",0,IF(ScheduleCompile!H463="On",1,IF(ISNUMBER(ScheduleCompile!H463),ScheduleCompile!H463/1,IF(ISTEXT(ScheduleCompile!H463),IF(OR(ISNUMBER(FIND("5F",ScheduleCompile!H463)),ISNUMBER(FIND("0F",ScheduleCompile!H463)),ISNUMBER(FIND("8F",ScheduleCompile!H463)),ISNUMBER(FIND("1F",ScheduleCompile!H463)),ISNUMBER(FIND("2F",ScheduleCompile!H463)),ISNUMBER(FIND("3F",ScheduleCompile!H463)),ISNUMBER(FIND("6F",ScheduleCompile!H463)),ISNUMBER(FIND("7F",ScheduleCompile!H463)),ISNUMBER(FIND("9F",ScheduleCompile!H463)),ISNUMBER(FIND("4F",ScheduleCompile!H463))),VALUE(LEFT(ScheduleCompile!H463,FIND("F",ScheduleCompile!H463)-1)),ScheduleCompile!H463)))))),ISTEXT(ScheduleCompile!#REF!)),"ENDTABLE",IF(ISERROR(IF(ScheduleCompile!H463="Off",0,IF(ScheduleCompile!H463="On",1,IF(ISNUMBER(ScheduleCompile!H463),ScheduleCompile!H463/1,IF(ISTEXT(ScheduleCompile!H463),IF(OR(ISNUMBER(FIND("5F",ScheduleCompile!H463)),ISNUMBER(FIND("0F",ScheduleCompile!H463)),ISNUMBER(FIND("8F",ScheduleCompile!H463)),ISNUMBER(FIND("1F",ScheduleCompile!H463)),ISNUMBER(FIND("2F",ScheduleCompile!H463)),ISNUMBER(FIND("3F",ScheduleCompile!H463)),ISNUMBER(FIND("6F",ScheduleCompile!H463)),ISNUMBER(FIND("7F",ScheduleCompile!H463)),ISNUMBER(FIND("9F",ScheduleCompile!H463)),ISNUMBER(FIND("4F",ScheduleCompile!H463))),VALUE(LEFT(ScheduleCompile!H463,FIND("F",ScheduleCompile!H463)-1)),ScheduleCompile!H463)))))),"",IF(ScheduleCompile!H463="Off",0,IF(ScheduleCompile!H463="On",1,IF(ISNUMBER(ScheduleCompile!H463),ScheduleCompile!H463/1,IF(ISTEXT(ScheduleCompile!H463),IF(OR(ISNUMBER(FIND("5F",ScheduleCompile!H463)),ISNUMBER(FIND("0F",ScheduleCompile!H463)),ISNUMBER(FIND("8F",ScheduleCompile!H463)),ISNUMBER(FIND("1F",ScheduleCompile!H463)),ISNUMBER(FIND("2F",ScheduleCompile!H463)),ISNUMBER(FIND("3F",ScheduleCompile!H463)),ISNUMBER(FIND("6F",ScheduleCompile!H463)),ISNUMBER(FIND("7F",ScheduleCompile!H463)),ISNUMBER(FIND("9F",ScheduleCompile!H463)),ISNUMBER(FIND("4F",ScheduleCompile!H463))),VALUE(LEFT(ScheduleCompile!H463,FIND("F",ScheduleCompile!H463)-1)),ScheduleCompile!H463)))))))</f>
        <v>0</v>
      </c>
      <c r="N470" s="1">
        <f>IF(AND(ISERROR(IF(ScheduleCompile!I463="Off",0,IF(ScheduleCompile!I463="On",1,IF(ISNUMBER(ScheduleCompile!I463),ScheduleCompile!I463/1,IF(ISTEXT(ScheduleCompile!I463),IF(OR(ISNUMBER(FIND("5F",ScheduleCompile!I463)),ISNUMBER(FIND("0F",ScheduleCompile!I463)),ISNUMBER(FIND("8F",ScheduleCompile!I463)),ISNUMBER(FIND("1F",ScheduleCompile!I463)),ISNUMBER(FIND("2F",ScheduleCompile!I463)),ISNUMBER(FIND("3F",ScheduleCompile!I463)),ISNUMBER(FIND("6F",ScheduleCompile!I463)),ISNUMBER(FIND("7F",ScheduleCompile!I463)),ISNUMBER(FIND("9F",ScheduleCompile!I463)),ISNUMBER(FIND("4F",ScheduleCompile!I463))),VALUE(LEFT(ScheduleCompile!I463,FIND("F",ScheduleCompile!I463)-1)),ScheduleCompile!I463)))))),ISTEXT(ScheduleCompile!#REF!)),"ENDTABLE",IF(ISERROR(IF(ScheduleCompile!I463="Off",0,IF(ScheduleCompile!I463="On",1,IF(ISNUMBER(ScheduleCompile!I463),ScheduleCompile!I463/1,IF(ISTEXT(ScheduleCompile!I463),IF(OR(ISNUMBER(FIND("5F",ScheduleCompile!I463)),ISNUMBER(FIND("0F",ScheduleCompile!I463)),ISNUMBER(FIND("8F",ScheduleCompile!I463)),ISNUMBER(FIND("1F",ScheduleCompile!I463)),ISNUMBER(FIND("2F",ScheduleCompile!I463)),ISNUMBER(FIND("3F",ScheduleCompile!I463)),ISNUMBER(FIND("6F",ScheduleCompile!I463)),ISNUMBER(FIND("7F",ScheduleCompile!I463)),ISNUMBER(FIND("9F",ScheduleCompile!I463)),ISNUMBER(FIND("4F",ScheduleCompile!I463))),VALUE(LEFT(ScheduleCompile!I463,FIND("F",ScheduleCompile!I463)-1)),ScheduleCompile!I463)))))),"",IF(ScheduleCompile!I463="Off",0,IF(ScheduleCompile!I463="On",1,IF(ISNUMBER(ScheduleCompile!I463),ScheduleCompile!I463/1,IF(ISTEXT(ScheduleCompile!I463),IF(OR(ISNUMBER(FIND("5F",ScheduleCompile!I463)),ISNUMBER(FIND("0F",ScheduleCompile!I463)),ISNUMBER(FIND("8F",ScheduleCompile!I463)),ISNUMBER(FIND("1F",ScheduleCompile!I463)),ISNUMBER(FIND("2F",ScheduleCompile!I463)),ISNUMBER(FIND("3F",ScheduleCompile!I463)),ISNUMBER(FIND("6F",ScheduleCompile!I463)),ISNUMBER(FIND("7F",ScheduleCompile!I463)),ISNUMBER(FIND("9F",ScheduleCompile!I463)),ISNUMBER(FIND("4F",ScheduleCompile!I463))),VALUE(LEFT(ScheduleCompile!I463,FIND("F",ScheduleCompile!I463)-1)),ScheduleCompile!I463)))))))</f>
        <v>0</v>
      </c>
      <c r="O470" s="1">
        <f>IF(AND(ISERROR(IF(ScheduleCompile!J463="Off",0,IF(ScheduleCompile!J463="On",1,IF(ISNUMBER(ScheduleCompile!J463),ScheduleCompile!J463/1,IF(ISTEXT(ScheduleCompile!J463),IF(OR(ISNUMBER(FIND("5F",ScheduleCompile!J463)),ISNUMBER(FIND("0F",ScheduleCompile!J463)),ISNUMBER(FIND("8F",ScheduleCompile!J463)),ISNUMBER(FIND("1F",ScheduleCompile!J463)),ISNUMBER(FIND("2F",ScheduleCompile!J463)),ISNUMBER(FIND("3F",ScheduleCompile!J463)),ISNUMBER(FIND("6F",ScheduleCompile!J463)),ISNUMBER(FIND("7F",ScheduleCompile!J463)),ISNUMBER(FIND("9F",ScheduleCompile!J463)),ISNUMBER(FIND("4F",ScheduleCompile!J463))),VALUE(LEFT(ScheduleCompile!J463,FIND("F",ScheduleCompile!J463)-1)),ScheduleCompile!J463)))))),ISTEXT(ScheduleCompile!#REF!)),"ENDTABLE",IF(ISERROR(IF(ScheduleCompile!J463="Off",0,IF(ScheduleCompile!J463="On",1,IF(ISNUMBER(ScheduleCompile!J463),ScheduleCompile!J463/1,IF(ISTEXT(ScheduleCompile!J463),IF(OR(ISNUMBER(FIND("5F",ScheduleCompile!J463)),ISNUMBER(FIND("0F",ScheduleCompile!J463)),ISNUMBER(FIND("8F",ScheduleCompile!J463)),ISNUMBER(FIND("1F",ScheduleCompile!J463)),ISNUMBER(FIND("2F",ScheduleCompile!J463)),ISNUMBER(FIND("3F",ScheduleCompile!J463)),ISNUMBER(FIND("6F",ScheduleCompile!J463)),ISNUMBER(FIND("7F",ScheduleCompile!J463)),ISNUMBER(FIND("9F",ScheduleCompile!J463)),ISNUMBER(FIND("4F",ScheduleCompile!J463))),VALUE(LEFT(ScheduleCompile!J463,FIND("F",ScheduleCompile!J463)-1)),ScheduleCompile!J463)))))),"",IF(ScheduleCompile!J463="Off",0,IF(ScheduleCompile!J463="On",1,IF(ISNUMBER(ScheduleCompile!J463),ScheduleCompile!J463/1,IF(ISTEXT(ScheduleCompile!J463),IF(OR(ISNUMBER(FIND("5F",ScheduleCompile!J463)),ISNUMBER(FIND("0F",ScheduleCompile!J463)),ISNUMBER(FIND("8F",ScheduleCompile!J463)),ISNUMBER(FIND("1F",ScheduleCompile!J463)),ISNUMBER(FIND("2F",ScheduleCompile!J463)),ISNUMBER(FIND("3F",ScheduleCompile!J463)),ISNUMBER(FIND("6F",ScheduleCompile!J463)),ISNUMBER(FIND("7F",ScheduleCompile!J463)),ISNUMBER(FIND("9F",ScheduleCompile!J463)),ISNUMBER(FIND("4F",ScheduleCompile!J463))),VALUE(LEFT(ScheduleCompile!J463,FIND("F",ScheduleCompile!J463)-1)),ScheduleCompile!J463)))))))</f>
        <v>0</v>
      </c>
      <c r="P470" s="1">
        <f>IF(AND(ISERROR(IF(ScheduleCompile!K463="Off",0,IF(ScheduleCompile!K463="On",1,IF(ISNUMBER(ScheduleCompile!K463),ScheduleCompile!K463/1,IF(ISTEXT(ScheduleCompile!K463),IF(OR(ISNUMBER(FIND("5F",ScheduleCompile!K463)),ISNUMBER(FIND("0F",ScheduleCompile!K463)),ISNUMBER(FIND("8F",ScheduleCompile!K463)),ISNUMBER(FIND("1F",ScheduleCompile!K463)),ISNUMBER(FIND("2F",ScheduleCompile!K463)),ISNUMBER(FIND("3F",ScheduleCompile!K463)),ISNUMBER(FIND("6F",ScheduleCompile!K463)),ISNUMBER(FIND("7F",ScheduleCompile!K463)),ISNUMBER(FIND("9F",ScheduleCompile!K463)),ISNUMBER(FIND("4F",ScheduleCompile!K463))),VALUE(LEFT(ScheduleCompile!K463,FIND("F",ScheduleCompile!K463)-1)),ScheduleCompile!K463)))))),ISTEXT(ScheduleCompile!#REF!)),"ENDTABLE",IF(ISERROR(IF(ScheduleCompile!K463="Off",0,IF(ScheduleCompile!K463="On",1,IF(ISNUMBER(ScheduleCompile!K463),ScheduleCompile!K463/1,IF(ISTEXT(ScheduleCompile!K463),IF(OR(ISNUMBER(FIND("5F",ScheduleCompile!K463)),ISNUMBER(FIND("0F",ScheduleCompile!K463)),ISNUMBER(FIND("8F",ScheduleCompile!K463)),ISNUMBER(FIND("1F",ScheduleCompile!K463)),ISNUMBER(FIND("2F",ScheduleCompile!K463)),ISNUMBER(FIND("3F",ScheduleCompile!K463)),ISNUMBER(FIND("6F",ScheduleCompile!K463)),ISNUMBER(FIND("7F",ScheduleCompile!K463)),ISNUMBER(FIND("9F",ScheduleCompile!K463)),ISNUMBER(FIND("4F",ScheduleCompile!K463))),VALUE(LEFT(ScheduleCompile!K463,FIND("F",ScheduleCompile!K463)-1)),ScheduleCompile!K463)))))),"",IF(ScheduleCompile!K463="Off",0,IF(ScheduleCompile!K463="On",1,IF(ISNUMBER(ScheduleCompile!K463),ScheduleCompile!K463/1,IF(ISTEXT(ScheduleCompile!K463),IF(OR(ISNUMBER(FIND("5F",ScheduleCompile!K463)),ISNUMBER(FIND("0F",ScheduleCompile!K463)),ISNUMBER(FIND("8F",ScheduleCompile!K463)),ISNUMBER(FIND("1F",ScheduleCompile!K463)),ISNUMBER(FIND("2F",ScheduleCompile!K463)),ISNUMBER(FIND("3F",ScheduleCompile!K463)),ISNUMBER(FIND("6F",ScheduleCompile!K463)),ISNUMBER(FIND("7F",ScheduleCompile!K463)),ISNUMBER(FIND("9F",ScheduleCompile!K463)),ISNUMBER(FIND("4F",ScheduleCompile!K463))),VALUE(LEFT(ScheduleCompile!K463,FIND("F",ScheduleCompile!K463)-1)),ScheduleCompile!K463)))))))</f>
        <v>0</v>
      </c>
      <c r="Q470" s="1">
        <f>IF(AND(ISERROR(IF(ScheduleCompile!L463="Off",0,IF(ScheduleCompile!L463="On",1,IF(ISNUMBER(ScheduleCompile!L463),ScheduleCompile!L463/1,IF(ISTEXT(ScheduleCompile!L463),IF(OR(ISNUMBER(FIND("5F",ScheduleCompile!L463)),ISNUMBER(FIND("0F",ScheduleCompile!L463)),ISNUMBER(FIND("8F",ScheduleCompile!L463)),ISNUMBER(FIND("1F",ScheduleCompile!L463)),ISNUMBER(FIND("2F",ScheduleCompile!L463)),ISNUMBER(FIND("3F",ScheduleCompile!L463)),ISNUMBER(FIND("6F",ScheduleCompile!L463)),ISNUMBER(FIND("7F",ScheduleCompile!L463)),ISNUMBER(FIND("9F",ScheduleCompile!L463)),ISNUMBER(FIND("4F",ScheduleCompile!L463))),VALUE(LEFT(ScheduleCompile!L463,FIND("F",ScheduleCompile!L463)-1)),ScheduleCompile!L463)))))),ISTEXT(ScheduleCompile!#REF!)),"ENDTABLE",IF(ISERROR(IF(ScheduleCompile!L463="Off",0,IF(ScheduleCompile!L463="On",1,IF(ISNUMBER(ScheduleCompile!L463),ScheduleCompile!L463/1,IF(ISTEXT(ScheduleCompile!L463),IF(OR(ISNUMBER(FIND("5F",ScheduleCompile!L463)),ISNUMBER(FIND("0F",ScheduleCompile!L463)),ISNUMBER(FIND("8F",ScheduleCompile!L463)),ISNUMBER(FIND("1F",ScheduleCompile!L463)),ISNUMBER(FIND("2F",ScheduleCompile!L463)),ISNUMBER(FIND("3F",ScheduleCompile!L463)),ISNUMBER(FIND("6F",ScheduleCompile!L463)),ISNUMBER(FIND("7F",ScheduleCompile!L463)),ISNUMBER(FIND("9F",ScheduleCompile!L463)),ISNUMBER(FIND("4F",ScheduleCompile!L463))),VALUE(LEFT(ScheduleCompile!L463,FIND("F",ScheduleCompile!L463)-1)),ScheduleCompile!L463)))))),"",IF(ScheduleCompile!L463="Off",0,IF(ScheduleCompile!L463="On",1,IF(ISNUMBER(ScheduleCompile!L463),ScheduleCompile!L463/1,IF(ISTEXT(ScheduleCompile!L463),IF(OR(ISNUMBER(FIND("5F",ScheduleCompile!L463)),ISNUMBER(FIND("0F",ScheduleCompile!L463)),ISNUMBER(FIND("8F",ScheduleCompile!L463)),ISNUMBER(FIND("1F",ScheduleCompile!L463)),ISNUMBER(FIND("2F",ScheduleCompile!L463)),ISNUMBER(FIND("3F",ScheduleCompile!L463)),ISNUMBER(FIND("6F",ScheduleCompile!L463)),ISNUMBER(FIND("7F",ScheduleCompile!L463)),ISNUMBER(FIND("9F",ScheduleCompile!L463)),ISNUMBER(FIND("4F",ScheduleCompile!L463))),VALUE(LEFT(ScheduleCompile!L463,FIND("F",ScheduleCompile!L463)-1)),ScheduleCompile!L463)))))))</f>
        <v>0</v>
      </c>
      <c r="R470" s="1">
        <f>IF(AND(ISERROR(IF(ScheduleCompile!M463="Off",0,IF(ScheduleCompile!M463="On",1,IF(ISNUMBER(ScheduleCompile!M463),ScheduleCompile!M463/1,IF(ISTEXT(ScheduleCompile!M463),IF(OR(ISNUMBER(FIND("5F",ScheduleCompile!M463)),ISNUMBER(FIND("0F",ScheduleCompile!M463)),ISNUMBER(FIND("8F",ScheduleCompile!M463)),ISNUMBER(FIND("1F",ScheduleCompile!M463)),ISNUMBER(FIND("2F",ScheduleCompile!M463)),ISNUMBER(FIND("3F",ScheduleCompile!M463)),ISNUMBER(FIND("6F",ScheduleCompile!M463)),ISNUMBER(FIND("7F",ScheduleCompile!M463)),ISNUMBER(FIND("9F",ScheduleCompile!M463)),ISNUMBER(FIND("4F",ScheduleCompile!M463))),VALUE(LEFT(ScheduleCompile!M463,FIND("F",ScheduleCompile!M463)-1)),ScheduleCompile!M463)))))),ISTEXT(ScheduleCompile!#REF!)),"ENDTABLE",IF(ISERROR(IF(ScheduleCompile!M463="Off",0,IF(ScheduleCompile!M463="On",1,IF(ISNUMBER(ScheduleCompile!M463),ScheduleCompile!M463/1,IF(ISTEXT(ScheduleCompile!M463),IF(OR(ISNUMBER(FIND("5F",ScheduleCompile!M463)),ISNUMBER(FIND("0F",ScheduleCompile!M463)),ISNUMBER(FIND("8F",ScheduleCompile!M463)),ISNUMBER(FIND("1F",ScheduleCompile!M463)),ISNUMBER(FIND("2F",ScheduleCompile!M463)),ISNUMBER(FIND("3F",ScheduleCompile!M463)),ISNUMBER(FIND("6F",ScheduleCompile!M463)),ISNUMBER(FIND("7F",ScheduleCompile!M463)),ISNUMBER(FIND("9F",ScheduleCompile!M463)),ISNUMBER(FIND("4F",ScheduleCompile!M463))),VALUE(LEFT(ScheduleCompile!M463,FIND("F",ScheduleCompile!M463)-1)),ScheduleCompile!M463)))))),"",IF(ScheduleCompile!M463="Off",0,IF(ScheduleCompile!M463="On",1,IF(ISNUMBER(ScheduleCompile!M463),ScheduleCompile!M463/1,IF(ISTEXT(ScheduleCompile!M463),IF(OR(ISNUMBER(FIND("5F",ScheduleCompile!M463)),ISNUMBER(FIND("0F",ScheduleCompile!M463)),ISNUMBER(FIND("8F",ScheduleCompile!M463)),ISNUMBER(FIND("1F",ScheduleCompile!M463)),ISNUMBER(FIND("2F",ScheduleCompile!M463)),ISNUMBER(FIND("3F",ScheduleCompile!M463)),ISNUMBER(FIND("6F",ScheduleCompile!M463)),ISNUMBER(FIND("7F",ScheduleCompile!M463)),ISNUMBER(FIND("9F",ScheduleCompile!M463)),ISNUMBER(FIND("4F",ScheduleCompile!M463))),VALUE(LEFT(ScheduleCompile!M463,FIND("F",ScheduleCompile!M463)-1)),ScheduleCompile!M463)))))))</f>
        <v>0</v>
      </c>
      <c r="S470" s="1">
        <f>IF(AND(ISERROR(IF(ScheduleCompile!N463="Off",0,IF(ScheduleCompile!N463="On",1,IF(ISNUMBER(ScheduleCompile!N463),ScheduleCompile!N463/1,IF(ISTEXT(ScheduleCompile!N463),IF(OR(ISNUMBER(FIND("5F",ScheduleCompile!N463)),ISNUMBER(FIND("0F",ScheduleCompile!N463)),ISNUMBER(FIND("8F",ScheduleCompile!N463)),ISNUMBER(FIND("1F",ScheduleCompile!N463)),ISNUMBER(FIND("2F",ScheduleCompile!N463)),ISNUMBER(FIND("3F",ScheduleCompile!N463)),ISNUMBER(FIND("6F",ScheduleCompile!N463)),ISNUMBER(FIND("7F",ScheduleCompile!N463)),ISNUMBER(FIND("9F",ScheduleCompile!N463)),ISNUMBER(FIND("4F",ScheduleCompile!N463))),VALUE(LEFT(ScheduleCompile!N463,FIND("F",ScheduleCompile!N463)-1)),ScheduleCompile!N463)))))),ISTEXT(ScheduleCompile!#REF!)),"ENDTABLE",IF(ISERROR(IF(ScheduleCompile!N463="Off",0,IF(ScheduleCompile!N463="On",1,IF(ISNUMBER(ScheduleCompile!N463),ScheduleCompile!N463/1,IF(ISTEXT(ScheduleCompile!N463),IF(OR(ISNUMBER(FIND("5F",ScheduleCompile!N463)),ISNUMBER(FIND("0F",ScheduleCompile!N463)),ISNUMBER(FIND("8F",ScheduleCompile!N463)),ISNUMBER(FIND("1F",ScheduleCompile!N463)),ISNUMBER(FIND("2F",ScheduleCompile!N463)),ISNUMBER(FIND("3F",ScheduleCompile!N463)),ISNUMBER(FIND("6F",ScheduleCompile!N463)),ISNUMBER(FIND("7F",ScheduleCompile!N463)),ISNUMBER(FIND("9F",ScheduleCompile!N463)),ISNUMBER(FIND("4F",ScheduleCompile!N463))),VALUE(LEFT(ScheduleCompile!N463,FIND("F",ScheduleCompile!N463)-1)),ScheduleCompile!N463)))))),"",IF(ScheduleCompile!N463="Off",0,IF(ScheduleCompile!N463="On",1,IF(ISNUMBER(ScheduleCompile!N463),ScheduleCompile!N463/1,IF(ISTEXT(ScheduleCompile!N463),IF(OR(ISNUMBER(FIND("5F",ScheduleCompile!N463)),ISNUMBER(FIND("0F",ScheduleCompile!N463)),ISNUMBER(FIND("8F",ScheduleCompile!N463)),ISNUMBER(FIND("1F",ScheduleCompile!N463)),ISNUMBER(FIND("2F",ScheduleCompile!N463)),ISNUMBER(FIND("3F",ScheduleCompile!N463)),ISNUMBER(FIND("6F",ScheduleCompile!N463)),ISNUMBER(FIND("7F",ScheduleCompile!N463)),ISNUMBER(FIND("9F",ScheduleCompile!N463)),ISNUMBER(FIND("4F",ScheduleCompile!N463))),VALUE(LEFT(ScheduleCompile!N463,FIND("F",ScheduleCompile!N463)-1)),ScheduleCompile!N463)))))))</f>
        <v>0</v>
      </c>
      <c r="T470" s="1">
        <f>IF(AND(ISERROR(IF(ScheduleCompile!O463="Off",0,IF(ScheduleCompile!O463="On",1,IF(ISNUMBER(ScheduleCompile!O463),ScheduleCompile!O463/1,IF(ISTEXT(ScheduleCompile!O463),IF(OR(ISNUMBER(FIND("5F",ScheduleCompile!O463)),ISNUMBER(FIND("0F",ScheduleCompile!O463)),ISNUMBER(FIND("8F",ScheduleCompile!O463)),ISNUMBER(FIND("1F",ScheduleCompile!O463)),ISNUMBER(FIND("2F",ScheduleCompile!O463)),ISNUMBER(FIND("3F",ScheduleCompile!O463)),ISNUMBER(FIND("6F",ScheduleCompile!O463)),ISNUMBER(FIND("7F",ScheduleCompile!O463)),ISNUMBER(FIND("9F",ScheduleCompile!O463)),ISNUMBER(FIND("4F",ScheduleCompile!O463))),VALUE(LEFT(ScheduleCompile!O463,FIND("F",ScheduleCompile!O463)-1)),ScheduleCompile!O463)))))),ISTEXT(ScheduleCompile!#REF!)),"ENDTABLE",IF(ISERROR(IF(ScheduleCompile!O463="Off",0,IF(ScheduleCompile!O463="On",1,IF(ISNUMBER(ScheduleCompile!O463),ScheduleCompile!O463/1,IF(ISTEXT(ScheduleCompile!O463),IF(OR(ISNUMBER(FIND("5F",ScheduleCompile!O463)),ISNUMBER(FIND("0F",ScheduleCompile!O463)),ISNUMBER(FIND("8F",ScheduleCompile!O463)),ISNUMBER(FIND("1F",ScheduleCompile!O463)),ISNUMBER(FIND("2F",ScheduleCompile!O463)),ISNUMBER(FIND("3F",ScheduleCompile!O463)),ISNUMBER(FIND("6F",ScheduleCompile!O463)),ISNUMBER(FIND("7F",ScheduleCompile!O463)),ISNUMBER(FIND("9F",ScheduleCompile!O463)),ISNUMBER(FIND("4F",ScheduleCompile!O463))),VALUE(LEFT(ScheduleCompile!O463,FIND("F",ScheduleCompile!O463)-1)),ScheduleCompile!O463)))))),"",IF(ScheduleCompile!O463="Off",0,IF(ScheduleCompile!O463="On",1,IF(ISNUMBER(ScheduleCompile!O463),ScheduleCompile!O463/1,IF(ISTEXT(ScheduleCompile!O463),IF(OR(ISNUMBER(FIND("5F",ScheduleCompile!O463)),ISNUMBER(FIND("0F",ScheduleCompile!O463)),ISNUMBER(FIND("8F",ScheduleCompile!O463)),ISNUMBER(FIND("1F",ScheduleCompile!O463)),ISNUMBER(FIND("2F",ScheduleCompile!O463)),ISNUMBER(FIND("3F",ScheduleCompile!O463)),ISNUMBER(FIND("6F",ScheduleCompile!O463)),ISNUMBER(FIND("7F",ScheduleCompile!O463)),ISNUMBER(FIND("9F",ScheduleCompile!O463)),ISNUMBER(FIND("4F",ScheduleCompile!O463))),VALUE(LEFT(ScheduleCompile!O463,FIND("F",ScheduleCompile!O463)-1)),ScheduleCompile!O463)))))))</f>
        <v>0</v>
      </c>
      <c r="U470" s="1">
        <f>IF(AND(ISERROR(IF(ScheduleCompile!P463="Off",0,IF(ScheduleCompile!P463="On",1,IF(ISNUMBER(ScheduleCompile!P463),ScheduleCompile!P463/1,IF(ISTEXT(ScheduleCompile!P463),IF(OR(ISNUMBER(FIND("5F",ScheduleCompile!P463)),ISNUMBER(FIND("0F",ScheduleCompile!P463)),ISNUMBER(FIND("8F",ScheduleCompile!P463)),ISNUMBER(FIND("1F",ScheduleCompile!P463)),ISNUMBER(FIND("2F",ScheduleCompile!P463)),ISNUMBER(FIND("3F",ScheduleCompile!P463)),ISNUMBER(FIND("6F",ScheduleCompile!P463)),ISNUMBER(FIND("7F",ScheduleCompile!P463)),ISNUMBER(FIND("9F",ScheduleCompile!P463)),ISNUMBER(FIND("4F",ScheduleCompile!P463))),VALUE(LEFT(ScheduleCompile!P463,FIND("F",ScheduleCompile!P463)-1)),ScheduleCompile!P463)))))),ISTEXT(ScheduleCompile!#REF!)),"ENDTABLE",IF(ISERROR(IF(ScheduleCompile!P463="Off",0,IF(ScheduleCompile!P463="On",1,IF(ISNUMBER(ScheduleCompile!P463),ScheduleCompile!P463/1,IF(ISTEXT(ScheduleCompile!P463),IF(OR(ISNUMBER(FIND("5F",ScheduleCompile!P463)),ISNUMBER(FIND("0F",ScheduleCompile!P463)),ISNUMBER(FIND("8F",ScheduleCompile!P463)),ISNUMBER(FIND("1F",ScheduleCompile!P463)),ISNUMBER(FIND("2F",ScheduleCompile!P463)),ISNUMBER(FIND("3F",ScheduleCompile!P463)),ISNUMBER(FIND("6F",ScheduleCompile!P463)),ISNUMBER(FIND("7F",ScheduleCompile!P463)),ISNUMBER(FIND("9F",ScheduleCompile!P463)),ISNUMBER(FIND("4F",ScheduleCompile!P463))),VALUE(LEFT(ScheduleCompile!P463,FIND("F",ScheduleCompile!P463)-1)),ScheduleCompile!P463)))))),"",IF(ScheduleCompile!P463="Off",0,IF(ScheduleCompile!P463="On",1,IF(ISNUMBER(ScheduleCompile!P463),ScheduleCompile!P463/1,IF(ISTEXT(ScheduleCompile!P463),IF(OR(ISNUMBER(FIND("5F",ScheduleCompile!P463)),ISNUMBER(FIND("0F",ScheduleCompile!P463)),ISNUMBER(FIND("8F",ScheduleCompile!P463)),ISNUMBER(FIND("1F",ScheduleCompile!P463)),ISNUMBER(FIND("2F",ScheduleCompile!P463)),ISNUMBER(FIND("3F",ScheduleCompile!P463)),ISNUMBER(FIND("6F",ScheduleCompile!P463)),ISNUMBER(FIND("7F",ScheduleCompile!P463)),ISNUMBER(FIND("9F",ScheduleCompile!P463)),ISNUMBER(FIND("4F",ScheduleCompile!P463))),VALUE(LEFT(ScheduleCompile!P463,FIND("F",ScheduleCompile!P463)-1)),ScheduleCompile!P463)))))))</f>
        <v>0</v>
      </c>
      <c r="V470" s="1">
        <f>IF(AND(ISERROR(IF(ScheduleCompile!Q463="Off",0,IF(ScheduleCompile!Q463="On",1,IF(ISNUMBER(ScheduleCompile!Q463),ScheduleCompile!Q463/1,IF(ISTEXT(ScheduleCompile!Q463),IF(OR(ISNUMBER(FIND("5F",ScheduleCompile!Q463)),ISNUMBER(FIND("0F",ScheduleCompile!Q463)),ISNUMBER(FIND("8F",ScheduleCompile!Q463)),ISNUMBER(FIND("1F",ScheduleCompile!Q463)),ISNUMBER(FIND("2F",ScheduleCompile!Q463)),ISNUMBER(FIND("3F",ScheduleCompile!Q463)),ISNUMBER(FIND("6F",ScheduleCompile!Q463)),ISNUMBER(FIND("7F",ScheduleCompile!Q463)),ISNUMBER(FIND("9F",ScheduleCompile!Q463)),ISNUMBER(FIND("4F",ScheduleCompile!Q463))),VALUE(LEFT(ScheduleCompile!Q463,FIND("F",ScheduleCompile!Q463)-1)),ScheduleCompile!Q463)))))),ISTEXT(ScheduleCompile!#REF!)),"ENDTABLE",IF(ISERROR(IF(ScheduleCompile!Q463="Off",0,IF(ScheduleCompile!Q463="On",1,IF(ISNUMBER(ScheduleCompile!Q463),ScheduleCompile!Q463/1,IF(ISTEXT(ScheduleCompile!Q463),IF(OR(ISNUMBER(FIND("5F",ScheduleCompile!Q463)),ISNUMBER(FIND("0F",ScheduleCompile!Q463)),ISNUMBER(FIND("8F",ScheduleCompile!Q463)),ISNUMBER(FIND("1F",ScheduleCompile!Q463)),ISNUMBER(FIND("2F",ScheduleCompile!Q463)),ISNUMBER(FIND("3F",ScheduleCompile!Q463)),ISNUMBER(FIND("6F",ScheduleCompile!Q463)),ISNUMBER(FIND("7F",ScheduleCompile!Q463)),ISNUMBER(FIND("9F",ScheduleCompile!Q463)),ISNUMBER(FIND("4F",ScheduleCompile!Q463))),VALUE(LEFT(ScheduleCompile!Q463,FIND("F",ScheduleCompile!Q463)-1)),ScheduleCompile!Q463)))))),"",IF(ScheduleCompile!Q463="Off",0,IF(ScheduleCompile!Q463="On",1,IF(ISNUMBER(ScheduleCompile!Q463),ScheduleCompile!Q463/1,IF(ISTEXT(ScheduleCompile!Q463),IF(OR(ISNUMBER(FIND("5F",ScheduleCompile!Q463)),ISNUMBER(FIND("0F",ScheduleCompile!Q463)),ISNUMBER(FIND("8F",ScheduleCompile!Q463)),ISNUMBER(FIND("1F",ScheduleCompile!Q463)),ISNUMBER(FIND("2F",ScheduleCompile!Q463)),ISNUMBER(FIND("3F",ScheduleCompile!Q463)),ISNUMBER(FIND("6F",ScheduleCompile!Q463)),ISNUMBER(FIND("7F",ScheduleCompile!Q463)),ISNUMBER(FIND("9F",ScheduleCompile!Q463)),ISNUMBER(FIND("4F",ScheduleCompile!Q463))),VALUE(LEFT(ScheduleCompile!Q463,FIND("F",ScheduleCompile!Q463)-1)),ScheduleCompile!Q463)))))))</f>
        <v>0</v>
      </c>
      <c r="W470" s="1">
        <f>IF(AND(ISERROR(IF(ScheduleCompile!R463="Off",0,IF(ScheduleCompile!R463="On",1,IF(ISNUMBER(ScheduleCompile!R463),ScheduleCompile!R463/1,IF(ISTEXT(ScheduleCompile!R463),IF(OR(ISNUMBER(FIND("5F",ScheduleCompile!R463)),ISNUMBER(FIND("0F",ScheduleCompile!R463)),ISNUMBER(FIND("8F",ScheduleCompile!R463)),ISNUMBER(FIND("1F",ScheduleCompile!R463)),ISNUMBER(FIND("2F",ScheduleCompile!R463)),ISNUMBER(FIND("3F",ScheduleCompile!R463)),ISNUMBER(FIND("6F",ScheduleCompile!R463)),ISNUMBER(FIND("7F",ScheduleCompile!R463)),ISNUMBER(FIND("9F",ScheduleCompile!R463)),ISNUMBER(FIND("4F",ScheduleCompile!R463))),VALUE(LEFT(ScheduleCompile!R463,FIND("F",ScheduleCompile!R463)-1)),ScheduleCompile!R463)))))),ISTEXT(ScheduleCompile!#REF!)),"ENDTABLE",IF(ISERROR(IF(ScheduleCompile!R463="Off",0,IF(ScheduleCompile!R463="On",1,IF(ISNUMBER(ScheduleCompile!R463),ScheduleCompile!R463/1,IF(ISTEXT(ScheduleCompile!R463),IF(OR(ISNUMBER(FIND("5F",ScheduleCompile!R463)),ISNUMBER(FIND("0F",ScheduleCompile!R463)),ISNUMBER(FIND("8F",ScheduleCompile!R463)),ISNUMBER(FIND("1F",ScheduleCompile!R463)),ISNUMBER(FIND("2F",ScheduleCompile!R463)),ISNUMBER(FIND("3F",ScheduleCompile!R463)),ISNUMBER(FIND("6F",ScheduleCompile!R463)),ISNUMBER(FIND("7F",ScheduleCompile!R463)),ISNUMBER(FIND("9F",ScheduleCompile!R463)),ISNUMBER(FIND("4F",ScheduleCompile!R463))),VALUE(LEFT(ScheduleCompile!R463,FIND("F",ScheduleCompile!R463)-1)),ScheduleCompile!R463)))))),"",IF(ScheduleCompile!R463="Off",0,IF(ScheduleCompile!R463="On",1,IF(ISNUMBER(ScheduleCompile!R463),ScheduleCompile!R463/1,IF(ISTEXT(ScheduleCompile!R463),IF(OR(ISNUMBER(FIND("5F",ScheduleCompile!R463)),ISNUMBER(FIND("0F",ScheduleCompile!R463)),ISNUMBER(FIND("8F",ScheduleCompile!R463)),ISNUMBER(FIND("1F",ScheduleCompile!R463)),ISNUMBER(FIND("2F",ScheduleCompile!R463)),ISNUMBER(FIND("3F",ScheduleCompile!R463)),ISNUMBER(FIND("6F",ScheduleCompile!R463)),ISNUMBER(FIND("7F",ScheduleCompile!R463)),ISNUMBER(FIND("9F",ScheduleCompile!R463)),ISNUMBER(FIND("4F",ScheduleCompile!R463))),VALUE(LEFT(ScheduleCompile!R463,FIND("F",ScheduleCompile!R463)-1)),ScheduleCompile!R463)))))))</f>
        <v>0</v>
      </c>
      <c r="X470" s="1">
        <f>IF(AND(ISERROR(IF(ScheduleCompile!S463="Off",0,IF(ScheduleCompile!S463="On",1,IF(ISNUMBER(ScheduleCompile!S463),ScheduleCompile!S463/1,IF(ISTEXT(ScheduleCompile!S463),IF(OR(ISNUMBER(FIND("5F",ScheduleCompile!S463)),ISNUMBER(FIND("0F",ScheduleCompile!S463)),ISNUMBER(FIND("8F",ScheduleCompile!S463)),ISNUMBER(FIND("1F",ScheduleCompile!S463)),ISNUMBER(FIND("2F",ScheduleCompile!S463)),ISNUMBER(FIND("3F",ScheduleCompile!S463)),ISNUMBER(FIND("6F",ScheduleCompile!S463)),ISNUMBER(FIND("7F",ScheduleCompile!S463)),ISNUMBER(FIND("9F",ScheduleCompile!S463)),ISNUMBER(FIND("4F",ScheduleCompile!S463))),VALUE(LEFT(ScheduleCompile!S463,FIND("F",ScheduleCompile!S463)-1)),ScheduleCompile!S463)))))),ISTEXT(ScheduleCompile!#REF!)),"ENDTABLE",IF(ISERROR(IF(ScheduleCompile!S463="Off",0,IF(ScheduleCompile!S463="On",1,IF(ISNUMBER(ScheduleCompile!S463),ScheduleCompile!S463/1,IF(ISTEXT(ScheduleCompile!S463),IF(OR(ISNUMBER(FIND("5F",ScheduleCompile!S463)),ISNUMBER(FIND("0F",ScheduleCompile!S463)),ISNUMBER(FIND("8F",ScheduleCompile!S463)),ISNUMBER(FIND("1F",ScheduleCompile!S463)),ISNUMBER(FIND("2F",ScheduleCompile!S463)),ISNUMBER(FIND("3F",ScheduleCompile!S463)),ISNUMBER(FIND("6F",ScheduleCompile!S463)),ISNUMBER(FIND("7F",ScheduleCompile!S463)),ISNUMBER(FIND("9F",ScheduleCompile!S463)),ISNUMBER(FIND("4F",ScheduleCompile!S463))),VALUE(LEFT(ScheduleCompile!S463,FIND("F",ScheduleCompile!S463)-1)),ScheduleCompile!S463)))))),"",IF(ScheduleCompile!S463="Off",0,IF(ScheduleCompile!S463="On",1,IF(ISNUMBER(ScheduleCompile!S463),ScheduleCompile!S463/1,IF(ISTEXT(ScheduleCompile!S463),IF(OR(ISNUMBER(FIND("5F",ScheduleCompile!S463)),ISNUMBER(FIND("0F",ScheduleCompile!S463)),ISNUMBER(FIND("8F",ScheduleCompile!S463)),ISNUMBER(FIND("1F",ScheduleCompile!S463)),ISNUMBER(FIND("2F",ScheduleCompile!S463)),ISNUMBER(FIND("3F",ScheduleCompile!S463)),ISNUMBER(FIND("6F",ScheduleCompile!S463)),ISNUMBER(FIND("7F",ScheduleCompile!S463)),ISNUMBER(FIND("9F",ScheduleCompile!S463)),ISNUMBER(FIND("4F",ScheduleCompile!S463))),VALUE(LEFT(ScheduleCompile!S463,FIND("F",ScheduleCompile!S463)-1)),ScheduleCompile!S463)))))))</f>
        <v>0</v>
      </c>
      <c r="Y470" s="1">
        <f>IF(AND(ISERROR(IF(ScheduleCompile!T463="Off",0,IF(ScheduleCompile!T463="On",1,IF(ISNUMBER(ScheduleCompile!T463),ScheduleCompile!T463/1,IF(ISTEXT(ScheduleCompile!T463),IF(OR(ISNUMBER(FIND("5F",ScheduleCompile!T463)),ISNUMBER(FIND("0F",ScheduleCompile!T463)),ISNUMBER(FIND("8F",ScheduleCompile!T463)),ISNUMBER(FIND("1F",ScheduleCompile!T463)),ISNUMBER(FIND("2F",ScheduleCompile!T463)),ISNUMBER(FIND("3F",ScheduleCompile!T463)),ISNUMBER(FIND("6F",ScheduleCompile!T463)),ISNUMBER(FIND("7F",ScheduleCompile!T463)),ISNUMBER(FIND("9F",ScheduleCompile!T463)),ISNUMBER(FIND("4F",ScheduleCompile!T463))),VALUE(LEFT(ScheduleCompile!T463,FIND("F",ScheduleCompile!T463)-1)),ScheduleCompile!T463)))))),ISTEXT(ScheduleCompile!#REF!)),"ENDTABLE",IF(ISERROR(IF(ScheduleCompile!T463="Off",0,IF(ScheduleCompile!T463="On",1,IF(ISNUMBER(ScheduleCompile!T463),ScheduleCompile!T463/1,IF(ISTEXT(ScheduleCompile!T463),IF(OR(ISNUMBER(FIND("5F",ScheduleCompile!T463)),ISNUMBER(FIND("0F",ScheduleCompile!T463)),ISNUMBER(FIND("8F",ScheduleCompile!T463)),ISNUMBER(FIND("1F",ScheduleCompile!T463)),ISNUMBER(FIND("2F",ScheduleCompile!T463)),ISNUMBER(FIND("3F",ScheduleCompile!T463)),ISNUMBER(FIND("6F",ScheduleCompile!T463)),ISNUMBER(FIND("7F",ScheduleCompile!T463)),ISNUMBER(FIND("9F",ScheduleCompile!T463)),ISNUMBER(FIND("4F",ScheduleCompile!T463))),VALUE(LEFT(ScheduleCompile!T463,FIND("F",ScheduleCompile!T463)-1)),ScheduleCompile!T463)))))),"",IF(ScheduleCompile!T463="Off",0,IF(ScheduleCompile!T463="On",1,IF(ISNUMBER(ScheduleCompile!T463),ScheduleCompile!T463/1,IF(ISTEXT(ScheduleCompile!T463),IF(OR(ISNUMBER(FIND("5F",ScheduleCompile!T463)),ISNUMBER(FIND("0F",ScheduleCompile!T463)),ISNUMBER(FIND("8F",ScheduleCompile!T463)),ISNUMBER(FIND("1F",ScheduleCompile!T463)),ISNUMBER(FIND("2F",ScheduleCompile!T463)),ISNUMBER(FIND("3F",ScheduleCompile!T463)),ISNUMBER(FIND("6F",ScheduleCompile!T463)),ISNUMBER(FIND("7F",ScheduleCompile!T463)),ISNUMBER(FIND("9F",ScheduleCompile!T463)),ISNUMBER(FIND("4F",ScheduleCompile!T463))),VALUE(LEFT(ScheduleCompile!T463,FIND("F",ScheduleCompile!T463)-1)),ScheduleCompile!T463)))))))</f>
        <v>0</v>
      </c>
      <c r="Z470" s="1">
        <f>IF(AND(ISERROR(IF(ScheduleCompile!U463="Off",0,IF(ScheduleCompile!U463="On",1,IF(ISNUMBER(ScheduleCompile!U463),ScheduleCompile!U463/1,IF(ISTEXT(ScheduleCompile!U463),IF(OR(ISNUMBER(FIND("5F",ScheduleCompile!U463)),ISNUMBER(FIND("0F",ScheduleCompile!U463)),ISNUMBER(FIND("8F",ScheduleCompile!U463)),ISNUMBER(FIND("1F",ScheduleCompile!U463)),ISNUMBER(FIND("2F",ScheduleCompile!U463)),ISNUMBER(FIND("3F",ScheduleCompile!U463)),ISNUMBER(FIND("6F",ScheduleCompile!U463)),ISNUMBER(FIND("7F",ScheduleCompile!U463)),ISNUMBER(FIND("9F",ScheduleCompile!U463)),ISNUMBER(FIND("4F",ScheduleCompile!U463))),VALUE(LEFT(ScheduleCompile!U463,FIND("F",ScheduleCompile!U463)-1)),ScheduleCompile!U463)))))),ISTEXT(ScheduleCompile!#REF!)),"ENDTABLE",IF(ISERROR(IF(ScheduleCompile!U463="Off",0,IF(ScheduleCompile!U463="On",1,IF(ISNUMBER(ScheduleCompile!U463),ScheduleCompile!U463/1,IF(ISTEXT(ScheduleCompile!U463),IF(OR(ISNUMBER(FIND("5F",ScheduleCompile!U463)),ISNUMBER(FIND("0F",ScheduleCompile!U463)),ISNUMBER(FIND("8F",ScheduleCompile!U463)),ISNUMBER(FIND("1F",ScheduleCompile!U463)),ISNUMBER(FIND("2F",ScheduleCompile!U463)),ISNUMBER(FIND("3F",ScheduleCompile!U463)),ISNUMBER(FIND("6F",ScheduleCompile!U463)),ISNUMBER(FIND("7F",ScheduleCompile!U463)),ISNUMBER(FIND("9F",ScheduleCompile!U463)),ISNUMBER(FIND("4F",ScheduleCompile!U463))),VALUE(LEFT(ScheduleCompile!U463,FIND("F",ScheduleCompile!U463)-1)),ScheduleCompile!U463)))))),"",IF(ScheduleCompile!U463="Off",0,IF(ScheduleCompile!U463="On",1,IF(ISNUMBER(ScheduleCompile!U463),ScheduleCompile!U463/1,IF(ISTEXT(ScheduleCompile!U463),IF(OR(ISNUMBER(FIND("5F",ScheduleCompile!U463)),ISNUMBER(FIND("0F",ScheduleCompile!U463)),ISNUMBER(FIND("8F",ScheduleCompile!U463)),ISNUMBER(FIND("1F",ScheduleCompile!U463)),ISNUMBER(FIND("2F",ScheduleCompile!U463)),ISNUMBER(FIND("3F",ScheduleCompile!U463)),ISNUMBER(FIND("6F",ScheduleCompile!U463)),ISNUMBER(FIND("7F",ScheduleCompile!U463)),ISNUMBER(FIND("9F",ScheduleCompile!U463)),ISNUMBER(FIND("4F",ScheduleCompile!U463))),VALUE(LEFT(ScheduleCompile!U463,FIND("F",ScheduleCompile!U463)-1)),ScheduleCompile!U463)))))))</f>
        <v>0</v>
      </c>
      <c r="AA470" s="1">
        <f>IF(AND(ISERROR(IF(ScheduleCompile!V463="Off",0,IF(ScheduleCompile!V463="On",1,IF(ISNUMBER(ScheduleCompile!V463),ScheduleCompile!V463/1,IF(ISTEXT(ScheduleCompile!V463),IF(OR(ISNUMBER(FIND("5F",ScheduleCompile!V463)),ISNUMBER(FIND("0F",ScheduleCompile!V463)),ISNUMBER(FIND("8F",ScheduleCompile!V463)),ISNUMBER(FIND("1F",ScheduleCompile!V463)),ISNUMBER(FIND("2F",ScheduleCompile!V463)),ISNUMBER(FIND("3F",ScheduleCompile!V463)),ISNUMBER(FIND("6F",ScheduleCompile!V463)),ISNUMBER(FIND("7F",ScheduleCompile!V463)),ISNUMBER(FIND("9F",ScheduleCompile!V463)),ISNUMBER(FIND("4F",ScheduleCompile!V463))),VALUE(LEFT(ScheduleCompile!V463,FIND("F",ScheduleCompile!V463)-1)),ScheduleCompile!V463)))))),ISTEXT(ScheduleCompile!#REF!)),"ENDTABLE",IF(ISERROR(IF(ScheduleCompile!V463="Off",0,IF(ScheduleCompile!V463="On",1,IF(ISNUMBER(ScheduleCompile!V463),ScheduleCompile!V463/1,IF(ISTEXT(ScheduleCompile!V463),IF(OR(ISNUMBER(FIND("5F",ScheduleCompile!V463)),ISNUMBER(FIND("0F",ScheduleCompile!V463)),ISNUMBER(FIND("8F",ScheduleCompile!V463)),ISNUMBER(FIND("1F",ScheduleCompile!V463)),ISNUMBER(FIND("2F",ScheduleCompile!V463)),ISNUMBER(FIND("3F",ScheduleCompile!V463)),ISNUMBER(FIND("6F",ScheduleCompile!V463)),ISNUMBER(FIND("7F",ScheduleCompile!V463)),ISNUMBER(FIND("9F",ScheduleCompile!V463)),ISNUMBER(FIND("4F",ScheduleCompile!V463))),VALUE(LEFT(ScheduleCompile!V463,FIND("F",ScheduleCompile!V463)-1)),ScheduleCompile!V463)))))),"",IF(ScheduleCompile!V463="Off",0,IF(ScheduleCompile!V463="On",1,IF(ISNUMBER(ScheduleCompile!V463),ScheduleCompile!V463/1,IF(ISTEXT(ScheduleCompile!V463),IF(OR(ISNUMBER(FIND("5F",ScheduleCompile!V463)),ISNUMBER(FIND("0F",ScheduleCompile!V463)),ISNUMBER(FIND("8F",ScheduleCompile!V463)),ISNUMBER(FIND("1F",ScheduleCompile!V463)),ISNUMBER(FIND("2F",ScheduleCompile!V463)),ISNUMBER(FIND("3F",ScheduleCompile!V463)),ISNUMBER(FIND("6F",ScheduleCompile!V463)),ISNUMBER(FIND("7F",ScheduleCompile!V463)),ISNUMBER(FIND("9F",ScheduleCompile!V463)),ISNUMBER(FIND("4F",ScheduleCompile!V463))),VALUE(LEFT(ScheduleCompile!V463,FIND("F",ScheduleCompile!V463)-1)),ScheduleCompile!V463)))))))</f>
        <v>0</v>
      </c>
      <c r="AB470" s="1">
        <f>IF(AND(ISERROR(IF(ScheduleCompile!W463="Off",0,IF(ScheduleCompile!W463="On",1,IF(ISNUMBER(ScheduleCompile!W463),ScheduleCompile!W463/1,IF(ISTEXT(ScheduleCompile!W463),IF(OR(ISNUMBER(FIND("5F",ScheduleCompile!W463)),ISNUMBER(FIND("0F",ScheduleCompile!W463)),ISNUMBER(FIND("8F",ScheduleCompile!W463)),ISNUMBER(FIND("1F",ScheduleCompile!W463)),ISNUMBER(FIND("2F",ScheduleCompile!W463)),ISNUMBER(FIND("3F",ScheduleCompile!W463)),ISNUMBER(FIND("6F",ScheduleCompile!W463)),ISNUMBER(FIND("7F",ScheduleCompile!W463)),ISNUMBER(FIND("9F",ScheduleCompile!W463)),ISNUMBER(FIND("4F",ScheduleCompile!W463))),VALUE(LEFT(ScheduleCompile!W463,FIND("F",ScheduleCompile!W463)-1)),ScheduleCompile!W463)))))),ISTEXT(ScheduleCompile!#REF!)),"ENDTABLE",IF(ISERROR(IF(ScheduleCompile!W463="Off",0,IF(ScheduleCompile!W463="On",1,IF(ISNUMBER(ScheduleCompile!W463),ScheduleCompile!W463/1,IF(ISTEXT(ScheduleCompile!W463),IF(OR(ISNUMBER(FIND("5F",ScheduleCompile!W463)),ISNUMBER(FIND("0F",ScheduleCompile!W463)),ISNUMBER(FIND("8F",ScheduleCompile!W463)),ISNUMBER(FIND("1F",ScheduleCompile!W463)),ISNUMBER(FIND("2F",ScheduleCompile!W463)),ISNUMBER(FIND("3F",ScheduleCompile!W463)),ISNUMBER(FIND("6F",ScheduleCompile!W463)),ISNUMBER(FIND("7F",ScheduleCompile!W463)),ISNUMBER(FIND("9F",ScheduleCompile!W463)),ISNUMBER(FIND("4F",ScheduleCompile!W463))),VALUE(LEFT(ScheduleCompile!W463,FIND("F",ScheduleCompile!W463)-1)),ScheduleCompile!W463)))))),"",IF(ScheduleCompile!W463="Off",0,IF(ScheduleCompile!W463="On",1,IF(ISNUMBER(ScheduleCompile!W463),ScheduleCompile!W463/1,IF(ISTEXT(ScheduleCompile!W463),IF(OR(ISNUMBER(FIND("5F",ScheduleCompile!W463)),ISNUMBER(FIND("0F",ScheduleCompile!W463)),ISNUMBER(FIND("8F",ScheduleCompile!W463)),ISNUMBER(FIND("1F",ScheduleCompile!W463)),ISNUMBER(FIND("2F",ScheduleCompile!W463)),ISNUMBER(FIND("3F",ScheduleCompile!W463)),ISNUMBER(FIND("6F",ScheduleCompile!W463)),ISNUMBER(FIND("7F",ScheduleCompile!W463)),ISNUMBER(FIND("9F",ScheduleCompile!W463)),ISNUMBER(FIND("4F",ScheduleCompile!W463))),VALUE(LEFT(ScheduleCompile!W463,FIND("F",ScheduleCompile!W463)-1)),ScheduleCompile!W463)))))))</f>
        <v>0</v>
      </c>
      <c r="AC470" s="1">
        <f>IF(AND(ISERROR(IF(ScheduleCompile!X463="Off",0,IF(ScheduleCompile!X463="On",1,IF(ISNUMBER(ScheduleCompile!X463),ScheduleCompile!X463/1,IF(ISTEXT(ScheduleCompile!X463),IF(OR(ISNUMBER(FIND("5F",ScheduleCompile!X463)),ISNUMBER(FIND("0F",ScheduleCompile!X463)),ISNUMBER(FIND("8F",ScheduleCompile!X463)),ISNUMBER(FIND("1F",ScheduleCompile!X463)),ISNUMBER(FIND("2F",ScheduleCompile!X463)),ISNUMBER(FIND("3F",ScheduleCompile!X463)),ISNUMBER(FIND("6F",ScheduleCompile!X463)),ISNUMBER(FIND("7F",ScheduleCompile!X463)),ISNUMBER(FIND("9F",ScheduleCompile!X463)),ISNUMBER(FIND("4F",ScheduleCompile!X463))),VALUE(LEFT(ScheduleCompile!X463,FIND("F",ScheduleCompile!X463)-1)),ScheduleCompile!X463)))))),ISTEXT(ScheduleCompile!#REF!)),"ENDTABLE",IF(ISERROR(IF(ScheduleCompile!X463="Off",0,IF(ScheduleCompile!X463="On",1,IF(ISNUMBER(ScheduleCompile!X463),ScheduleCompile!X463/1,IF(ISTEXT(ScheduleCompile!X463),IF(OR(ISNUMBER(FIND("5F",ScheduleCompile!X463)),ISNUMBER(FIND("0F",ScheduleCompile!X463)),ISNUMBER(FIND("8F",ScheduleCompile!X463)),ISNUMBER(FIND("1F",ScheduleCompile!X463)),ISNUMBER(FIND("2F",ScheduleCompile!X463)),ISNUMBER(FIND("3F",ScheduleCompile!X463)),ISNUMBER(FIND("6F",ScheduleCompile!X463)),ISNUMBER(FIND("7F",ScheduleCompile!X463)),ISNUMBER(FIND("9F",ScheduleCompile!X463)),ISNUMBER(FIND("4F",ScheduleCompile!X463))),VALUE(LEFT(ScheduleCompile!X463,FIND("F",ScheduleCompile!X463)-1)),ScheduleCompile!X463)))))),"",IF(ScheduleCompile!X463="Off",0,IF(ScheduleCompile!X463="On",1,IF(ISNUMBER(ScheduleCompile!X463),ScheduleCompile!X463/1,IF(ISTEXT(ScheduleCompile!X463),IF(OR(ISNUMBER(FIND("5F",ScheduleCompile!X463)),ISNUMBER(FIND("0F",ScheduleCompile!X463)),ISNUMBER(FIND("8F",ScheduleCompile!X463)),ISNUMBER(FIND("1F",ScheduleCompile!X463)),ISNUMBER(FIND("2F",ScheduleCompile!X463)),ISNUMBER(FIND("3F",ScheduleCompile!X463)),ISNUMBER(FIND("6F",ScheduleCompile!X463)),ISNUMBER(FIND("7F",ScheduleCompile!X463)),ISNUMBER(FIND("9F",ScheduleCompile!X463)),ISNUMBER(FIND("4F",ScheduleCompile!X463))),VALUE(LEFT(ScheduleCompile!X463,FIND("F",ScheduleCompile!X463)-1)),ScheduleCompile!X463)))))))</f>
        <v>0</v>
      </c>
      <c r="AD470" s="1">
        <f>IF(AND(ISERROR(IF(ScheduleCompile!Y463="Off",0,IF(ScheduleCompile!Y463="On",1,IF(ISNUMBER(ScheduleCompile!Y463),ScheduleCompile!Y463/1,IF(ISTEXT(ScheduleCompile!Y463),IF(OR(ISNUMBER(FIND("5F",ScheduleCompile!Y463)),ISNUMBER(FIND("0F",ScheduleCompile!Y463)),ISNUMBER(FIND("8F",ScheduleCompile!Y463)),ISNUMBER(FIND("1F",ScheduleCompile!Y463)),ISNUMBER(FIND("2F",ScheduleCompile!Y463)),ISNUMBER(FIND("3F",ScheduleCompile!Y463)),ISNUMBER(FIND("6F",ScheduleCompile!Y463)),ISNUMBER(FIND("7F",ScheduleCompile!Y463)),ISNUMBER(FIND("9F",ScheduleCompile!Y463)),ISNUMBER(FIND("4F",ScheduleCompile!Y463))),VALUE(LEFT(ScheduleCompile!Y463,FIND("F",ScheduleCompile!Y463)-1)),ScheduleCompile!Y463)))))),ISTEXT(ScheduleCompile!#REF!)),"ENDTABLE",IF(ISERROR(IF(ScheduleCompile!Y463="Off",0,IF(ScheduleCompile!Y463="On",1,IF(ISNUMBER(ScheduleCompile!Y463),ScheduleCompile!Y463/1,IF(ISTEXT(ScheduleCompile!Y463),IF(OR(ISNUMBER(FIND("5F",ScheduleCompile!Y463)),ISNUMBER(FIND("0F",ScheduleCompile!Y463)),ISNUMBER(FIND("8F",ScheduleCompile!Y463)),ISNUMBER(FIND("1F",ScheduleCompile!Y463)),ISNUMBER(FIND("2F",ScheduleCompile!Y463)),ISNUMBER(FIND("3F",ScheduleCompile!Y463)),ISNUMBER(FIND("6F",ScheduleCompile!Y463)),ISNUMBER(FIND("7F",ScheduleCompile!Y463)),ISNUMBER(FIND("9F",ScheduleCompile!Y463)),ISNUMBER(FIND("4F",ScheduleCompile!Y463))),VALUE(LEFT(ScheduleCompile!Y463,FIND("F",ScheduleCompile!Y463)-1)),ScheduleCompile!Y463)))))),"",IF(ScheduleCompile!Y463="Off",0,IF(ScheduleCompile!Y463="On",1,IF(ISNUMBER(ScheduleCompile!Y463),ScheduleCompile!Y463/1,IF(ISTEXT(ScheduleCompile!Y463),IF(OR(ISNUMBER(FIND("5F",ScheduleCompile!Y463)),ISNUMBER(FIND("0F",ScheduleCompile!Y463)),ISNUMBER(FIND("8F",ScheduleCompile!Y463)),ISNUMBER(FIND("1F",ScheduleCompile!Y463)),ISNUMBER(FIND("2F",ScheduleCompile!Y463)),ISNUMBER(FIND("3F",ScheduleCompile!Y463)),ISNUMBER(FIND("6F",ScheduleCompile!Y463)),ISNUMBER(FIND("7F",ScheduleCompile!Y463)),ISNUMBER(FIND("9F",ScheduleCompile!Y463)),ISNUMBER(FIND("4F",ScheduleCompile!Y463))),VALUE(LEFT(ScheduleCompile!Y463,FIND("F",ScheduleCompile!Y463)-1)),ScheduleCompile!Y463)))))))</f>
        <v>0</v>
      </c>
    </row>
    <row r="471" spans="1:30" x14ac:dyDescent="0.25">
      <c r="A471" t="str">
        <f t="shared" si="31"/>
        <v>SchDay "SchoolServiceHotWaterWD"  Type = "Fraction" Hr = (0.05, 0.05, 0.05, 0.05, 0.05, 0.05, 0.05, 0.1, 0.34, 0.6, 0.63, 0.72, 0.79, 0.83, 0.61, 0.65, 0.1, 0.1, 0.19, 0.25, 0.22, 0.22, 0.12, 0.09) ..</v>
      </c>
      <c r="B471" s="1" t="s">
        <v>623</v>
      </c>
      <c r="C471" t="str">
        <f t="shared" si="32"/>
        <v xml:space="preserve">SchDay "SchoolServiceHotWaterWD"  Type = "Fraction" Hr = </v>
      </c>
      <c r="D471" t="str">
        <f t="shared" si="33"/>
        <v>(0.05, 0.05, 0.05, 0.05, 0.05, 0.05, 0.05, 0.1, 0.34, 0.6, 0.63, 0.72, 0.79, 0.83, 0.61, 0.65, 0.1, 0.1, 0.19, 0.25, 0.22, 0.22, 0.12, 0.09) ..</v>
      </c>
      <c r="E471" s="30" t="str">
        <f>ScheduleCompile!A464</f>
        <v>SchoolServiceHotWaterWD</v>
      </c>
      <c r="F471" t="str">
        <f t="shared" si="34"/>
        <v>Fraction</v>
      </c>
      <c r="G471" s="1">
        <f>IF(AND(ISERROR(IF(ScheduleCompile!B464="Off",0,IF(ScheduleCompile!B464="On",1,IF(ISNUMBER(ScheduleCompile!B464),ScheduleCompile!B464/1,IF(ISTEXT(ScheduleCompile!B464),IF(OR(ISNUMBER(FIND("5F",ScheduleCompile!B464)),ISNUMBER(FIND("0F",ScheduleCompile!B464)),ISNUMBER(FIND("8F",ScheduleCompile!B464)),ISNUMBER(FIND("1F",ScheduleCompile!B464)),ISNUMBER(FIND("2F",ScheduleCompile!B464)),ISNUMBER(FIND("3F",ScheduleCompile!B464)),ISNUMBER(FIND("6F",ScheduleCompile!B464)),ISNUMBER(FIND("7F",ScheduleCompile!B464)),ISNUMBER(FIND("9F",ScheduleCompile!B464)),ISNUMBER(FIND("4F",ScheduleCompile!B464))),VALUE(LEFT(ScheduleCompile!B464,FIND("F",ScheduleCompile!B464)-1)),ScheduleCompile!B464)))))),ISTEXT(ScheduleCompile!#REF!)),"ENDTABLE",IF(ISERROR(IF(ScheduleCompile!B464="Off",0,IF(ScheduleCompile!B464="On",1,IF(ISNUMBER(ScheduleCompile!B464),ScheduleCompile!B464/1,IF(ISTEXT(ScheduleCompile!B464),IF(OR(ISNUMBER(FIND("5F",ScheduleCompile!B464)),ISNUMBER(FIND("0F",ScheduleCompile!B464)),ISNUMBER(FIND("8F",ScheduleCompile!B464)),ISNUMBER(FIND("1F",ScheduleCompile!B464)),ISNUMBER(FIND("2F",ScheduleCompile!B464)),ISNUMBER(FIND("3F",ScheduleCompile!B464)),ISNUMBER(FIND("6F",ScheduleCompile!B464)),ISNUMBER(FIND("7F",ScheduleCompile!B464)),ISNUMBER(FIND("9F",ScheduleCompile!B464)),ISNUMBER(FIND("4F",ScheduleCompile!B464))),VALUE(LEFT(ScheduleCompile!B464,FIND("F",ScheduleCompile!B464)-1)),ScheduleCompile!B464)))))),"",IF(ScheduleCompile!B464="Off",0,IF(ScheduleCompile!B464="On",1,IF(ISNUMBER(ScheduleCompile!B464),ScheduleCompile!B464/1,IF(ISTEXT(ScheduleCompile!B464),IF(OR(ISNUMBER(FIND("5F",ScheduleCompile!B464)),ISNUMBER(FIND("0F",ScheduleCompile!B464)),ISNUMBER(FIND("8F",ScheduleCompile!B464)),ISNUMBER(FIND("1F",ScheduleCompile!B464)),ISNUMBER(FIND("2F",ScheduleCompile!B464)),ISNUMBER(FIND("3F",ScheduleCompile!B464)),ISNUMBER(FIND("6F",ScheduleCompile!B464)),ISNUMBER(FIND("7F",ScheduleCompile!B464)),ISNUMBER(FIND("9F",ScheduleCompile!B464)),ISNUMBER(FIND("4F",ScheduleCompile!B464))),VALUE(LEFT(ScheduleCompile!B464,FIND("F",ScheduleCompile!B464)-1)),ScheduleCompile!B464)))))))</f>
        <v>0.05</v>
      </c>
      <c r="H471" s="1">
        <f>IF(AND(ISERROR(IF(ScheduleCompile!C464="Off",0,IF(ScheduleCompile!C464="On",1,IF(ISNUMBER(ScheduleCompile!C464),ScheduleCompile!C464/1,IF(ISTEXT(ScheduleCompile!C464),IF(OR(ISNUMBER(FIND("5F",ScheduleCompile!C464)),ISNUMBER(FIND("0F",ScheduleCompile!C464)),ISNUMBER(FIND("8F",ScheduleCompile!C464)),ISNUMBER(FIND("1F",ScheduleCompile!C464)),ISNUMBER(FIND("2F",ScheduleCompile!C464)),ISNUMBER(FIND("3F",ScheduleCompile!C464)),ISNUMBER(FIND("6F",ScheduleCompile!C464)),ISNUMBER(FIND("7F",ScheduleCompile!C464)),ISNUMBER(FIND("9F",ScheduleCompile!C464)),ISNUMBER(FIND("4F",ScheduleCompile!C464))),VALUE(LEFT(ScheduleCompile!C464,FIND("F",ScheduleCompile!C464)-1)),ScheduleCompile!C464)))))),ISTEXT(ScheduleCompile!#REF!)),"ENDTABLE",IF(ISERROR(IF(ScheduleCompile!C464="Off",0,IF(ScheduleCompile!C464="On",1,IF(ISNUMBER(ScheduleCompile!C464),ScheduleCompile!C464/1,IF(ISTEXT(ScheduleCompile!C464),IF(OR(ISNUMBER(FIND("5F",ScheduleCompile!C464)),ISNUMBER(FIND("0F",ScheduleCompile!C464)),ISNUMBER(FIND("8F",ScheduleCompile!C464)),ISNUMBER(FIND("1F",ScheduleCompile!C464)),ISNUMBER(FIND("2F",ScheduleCompile!C464)),ISNUMBER(FIND("3F",ScheduleCompile!C464)),ISNUMBER(FIND("6F",ScheduleCompile!C464)),ISNUMBER(FIND("7F",ScheduleCompile!C464)),ISNUMBER(FIND("9F",ScheduleCompile!C464)),ISNUMBER(FIND("4F",ScheduleCompile!C464))),VALUE(LEFT(ScheduleCompile!C464,FIND("F",ScheduleCompile!C464)-1)),ScheduleCompile!C464)))))),"",IF(ScheduleCompile!C464="Off",0,IF(ScheduleCompile!C464="On",1,IF(ISNUMBER(ScheduleCompile!C464),ScheduleCompile!C464/1,IF(ISTEXT(ScheduleCompile!C464),IF(OR(ISNUMBER(FIND("5F",ScheduleCompile!C464)),ISNUMBER(FIND("0F",ScheduleCompile!C464)),ISNUMBER(FIND("8F",ScheduleCompile!C464)),ISNUMBER(FIND("1F",ScheduleCompile!C464)),ISNUMBER(FIND("2F",ScheduleCompile!C464)),ISNUMBER(FIND("3F",ScheduleCompile!C464)),ISNUMBER(FIND("6F",ScheduleCompile!C464)),ISNUMBER(FIND("7F",ScheduleCompile!C464)),ISNUMBER(FIND("9F",ScheduleCompile!C464)),ISNUMBER(FIND("4F",ScheduleCompile!C464))),VALUE(LEFT(ScheduleCompile!C464,FIND("F",ScheduleCompile!C464)-1)),ScheduleCompile!C464)))))))</f>
        <v>0.05</v>
      </c>
      <c r="I471" s="1">
        <f>IF(AND(ISERROR(IF(ScheduleCompile!D464="Off",0,IF(ScheduleCompile!D464="On",1,IF(ISNUMBER(ScheduleCompile!D464),ScheduleCompile!D464/1,IF(ISTEXT(ScheduleCompile!D464),IF(OR(ISNUMBER(FIND("5F",ScheduleCompile!D464)),ISNUMBER(FIND("0F",ScheduleCompile!D464)),ISNUMBER(FIND("8F",ScheduleCompile!D464)),ISNUMBER(FIND("1F",ScheduleCompile!D464)),ISNUMBER(FIND("2F",ScheduleCompile!D464)),ISNUMBER(FIND("3F",ScheduleCompile!D464)),ISNUMBER(FIND("6F",ScheduleCompile!D464)),ISNUMBER(FIND("7F",ScheduleCompile!D464)),ISNUMBER(FIND("9F",ScheduleCompile!D464)),ISNUMBER(FIND("4F",ScheduleCompile!D464))),VALUE(LEFT(ScheduleCompile!D464,FIND("F",ScheduleCompile!D464)-1)),ScheduleCompile!D464)))))),ISTEXT(ScheduleCompile!#REF!)),"ENDTABLE",IF(ISERROR(IF(ScheduleCompile!D464="Off",0,IF(ScheduleCompile!D464="On",1,IF(ISNUMBER(ScheduleCompile!D464),ScheduleCompile!D464/1,IF(ISTEXT(ScheduleCompile!D464),IF(OR(ISNUMBER(FIND("5F",ScheduleCompile!D464)),ISNUMBER(FIND("0F",ScheduleCompile!D464)),ISNUMBER(FIND("8F",ScheduleCompile!D464)),ISNUMBER(FIND("1F",ScheduleCompile!D464)),ISNUMBER(FIND("2F",ScheduleCompile!D464)),ISNUMBER(FIND("3F",ScheduleCompile!D464)),ISNUMBER(FIND("6F",ScheduleCompile!D464)),ISNUMBER(FIND("7F",ScheduleCompile!D464)),ISNUMBER(FIND("9F",ScheduleCompile!D464)),ISNUMBER(FIND("4F",ScheduleCompile!D464))),VALUE(LEFT(ScheduleCompile!D464,FIND("F",ScheduleCompile!D464)-1)),ScheduleCompile!D464)))))),"",IF(ScheduleCompile!D464="Off",0,IF(ScheduleCompile!D464="On",1,IF(ISNUMBER(ScheduleCompile!D464),ScheduleCompile!D464/1,IF(ISTEXT(ScheduleCompile!D464),IF(OR(ISNUMBER(FIND("5F",ScheduleCompile!D464)),ISNUMBER(FIND("0F",ScheduleCompile!D464)),ISNUMBER(FIND("8F",ScheduleCompile!D464)),ISNUMBER(FIND("1F",ScheduleCompile!D464)),ISNUMBER(FIND("2F",ScheduleCompile!D464)),ISNUMBER(FIND("3F",ScheduleCompile!D464)),ISNUMBER(FIND("6F",ScheduleCompile!D464)),ISNUMBER(FIND("7F",ScheduleCompile!D464)),ISNUMBER(FIND("9F",ScheduleCompile!D464)),ISNUMBER(FIND("4F",ScheduleCompile!D464))),VALUE(LEFT(ScheduleCompile!D464,FIND("F",ScheduleCompile!D464)-1)),ScheduleCompile!D464)))))))</f>
        <v>0.05</v>
      </c>
      <c r="J471" s="1">
        <f>IF(AND(ISERROR(IF(ScheduleCompile!E464="Off",0,IF(ScheduleCompile!E464="On",1,IF(ISNUMBER(ScheduleCompile!E464),ScheduleCompile!E464/1,IF(ISTEXT(ScheduleCompile!E464),IF(OR(ISNUMBER(FIND("5F",ScheduleCompile!E464)),ISNUMBER(FIND("0F",ScheduleCompile!E464)),ISNUMBER(FIND("8F",ScheduleCompile!E464)),ISNUMBER(FIND("1F",ScheduleCompile!E464)),ISNUMBER(FIND("2F",ScheduleCompile!E464)),ISNUMBER(FIND("3F",ScheduleCompile!E464)),ISNUMBER(FIND("6F",ScheduleCompile!E464)),ISNUMBER(FIND("7F",ScheduleCompile!E464)),ISNUMBER(FIND("9F",ScheduleCompile!E464)),ISNUMBER(FIND("4F",ScheduleCompile!E464))),VALUE(LEFT(ScheduleCompile!E464,FIND("F",ScheduleCompile!E464)-1)),ScheduleCompile!E464)))))),ISTEXT(ScheduleCompile!#REF!)),"ENDTABLE",IF(ISERROR(IF(ScheduleCompile!E464="Off",0,IF(ScheduleCompile!E464="On",1,IF(ISNUMBER(ScheduleCompile!E464),ScheduleCompile!E464/1,IF(ISTEXT(ScheduleCompile!E464),IF(OR(ISNUMBER(FIND("5F",ScheduleCompile!E464)),ISNUMBER(FIND("0F",ScheduleCompile!E464)),ISNUMBER(FIND("8F",ScheduleCompile!E464)),ISNUMBER(FIND("1F",ScheduleCompile!E464)),ISNUMBER(FIND("2F",ScheduleCompile!E464)),ISNUMBER(FIND("3F",ScheduleCompile!E464)),ISNUMBER(FIND("6F",ScheduleCompile!E464)),ISNUMBER(FIND("7F",ScheduleCompile!E464)),ISNUMBER(FIND("9F",ScheduleCompile!E464)),ISNUMBER(FIND("4F",ScheduleCompile!E464))),VALUE(LEFT(ScheduleCompile!E464,FIND("F",ScheduleCompile!E464)-1)),ScheduleCompile!E464)))))),"",IF(ScheduleCompile!E464="Off",0,IF(ScheduleCompile!E464="On",1,IF(ISNUMBER(ScheduleCompile!E464),ScheduleCompile!E464/1,IF(ISTEXT(ScheduleCompile!E464),IF(OR(ISNUMBER(FIND("5F",ScheduleCompile!E464)),ISNUMBER(FIND("0F",ScheduleCompile!E464)),ISNUMBER(FIND("8F",ScheduleCompile!E464)),ISNUMBER(FIND("1F",ScheduleCompile!E464)),ISNUMBER(FIND("2F",ScheduleCompile!E464)),ISNUMBER(FIND("3F",ScheduleCompile!E464)),ISNUMBER(FIND("6F",ScheduleCompile!E464)),ISNUMBER(FIND("7F",ScheduleCompile!E464)),ISNUMBER(FIND("9F",ScheduleCompile!E464)),ISNUMBER(FIND("4F",ScheduleCompile!E464))),VALUE(LEFT(ScheduleCompile!E464,FIND("F",ScheduleCompile!E464)-1)),ScheduleCompile!E464)))))))</f>
        <v>0.05</v>
      </c>
      <c r="K471" s="1">
        <f>IF(AND(ISERROR(IF(ScheduleCompile!F464="Off",0,IF(ScheduleCompile!F464="On",1,IF(ISNUMBER(ScheduleCompile!F464),ScheduleCompile!F464/1,IF(ISTEXT(ScheduleCompile!F464),IF(OR(ISNUMBER(FIND("5F",ScheduleCompile!F464)),ISNUMBER(FIND("0F",ScheduleCompile!F464)),ISNUMBER(FIND("8F",ScheduleCompile!F464)),ISNUMBER(FIND("1F",ScheduleCompile!F464)),ISNUMBER(FIND("2F",ScheduleCompile!F464)),ISNUMBER(FIND("3F",ScheduleCompile!F464)),ISNUMBER(FIND("6F",ScheduleCompile!F464)),ISNUMBER(FIND("7F",ScheduleCompile!F464)),ISNUMBER(FIND("9F",ScheduleCompile!F464)),ISNUMBER(FIND("4F",ScheduleCompile!F464))),VALUE(LEFT(ScheduleCompile!F464,FIND("F",ScheduleCompile!F464)-1)),ScheduleCompile!F464)))))),ISTEXT(ScheduleCompile!#REF!)),"ENDTABLE",IF(ISERROR(IF(ScheduleCompile!F464="Off",0,IF(ScheduleCompile!F464="On",1,IF(ISNUMBER(ScheduleCompile!F464),ScheduleCompile!F464/1,IF(ISTEXT(ScheduleCompile!F464),IF(OR(ISNUMBER(FIND("5F",ScheduleCompile!F464)),ISNUMBER(FIND("0F",ScheduleCompile!F464)),ISNUMBER(FIND("8F",ScheduleCompile!F464)),ISNUMBER(FIND("1F",ScheduleCompile!F464)),ISNUMBER(FIND("2F",ScheduleCompile!F464)),ISNUMBER(FIND("3F",ScheduleCompile!F464)),ISNUMBER(FIND("6F",ScheduleCompile!F464)),ISNUMBER(FIND("7F",ScheduleCompile!F464)),ISNUMBER(FIND("9F",ScheduleCompile!F464)),ISNUMBER(FIND("4F",ScheduleCompile!F464))),VALUE(LEFT(ScheduleCompile!F464,FIND("F",ScheduleCompile!F464)-1)),ScheduleCompile!F464)))))),"",IF(ScheduleCompile!F464="Off",0,IF(ScheduleCompile!F464="On",1,IF(ISNUMBER(ScheduleCompile!F464),ScheduleCompile!F464/1,IF(ISTEXT(ScheduleCompile!F464),IF(OR(ISNUMBER(FIND("5F",ScheduleCompile!F464)),ISNUMBER(FIND("0F",ScheduleCompile!F464)),ISNUMBER(FIND("8F",ScheduleCompile!F464)),ISNUMBER(FIND("1F",ScheduleCompile!F464)),ISNUMBER(FIND("2F",ScheduleCompile!F464)),ISNUMBER(FIND("3F",ScheduleCompile!F464)),ISNUMBER(FIND("6F",ScheduleCompile!F464)),ISNUMBER(FIND("7F",ScheduleCompile!F464)),ISNUMBER(FIND("9F",ScheduleCompile!F464)),ISNUMBER(FIND("4F",ScheduleCompile!F464))),VALUE(LEFT(ScheduleCompile!F464,FIND("F",ScheduleCompile!F464)-1)),ScheduleCompile!F464)))))))</f>
        <v>0.05</v>
      </c>
      <c r="L471" s="1">
        <f>IF(AND(ISERROR(IF(ScheduleCompile!G464="Off",0,IF(ScheduleCompile!G464="On",1,IF(ISNUMBER(ScheduleCompile!G464),ScheduleCompile!G464/1,IF(ISTEXT(ScheduleCompile!G464),IF(OR(ISNUMBER(FIND("5F",ScheduleCompile!G464)),ISNUMBER(FIND("0F",ScheduleCompile!G464)),ISNUMBER(FIND("8F",ScheduleCompile!G464)),ISNUMBER(FIND("1F",ScheduleCompile!G464)),ISNUMBER(FIND("2F",ScheduleCompile!G464)),ISNUMBER(FIND("3F",ScheduleCompile!G464)),ISNUMBER(FIND("6F",ScheduleCompile!G464)),ISNUMBER(FIND("7F",ScheduleCompile!G464)),ISNUMBER(FIND("9F",ScheduleCompile!G464)),ISNUMBER(FIND("4F",ScheduleCompile!G464))),VALUE(LEFT(ScheduleCompile!G464,FIND("F",ScheduleCompile!G464)-1)),ScheduleCompile!G464)))))),ISTEXT(ScheduleCompile!#REF!)),"ENDTABLE",IF(ISERROR(IF(ScheduleCompile!G464="Off",0,IF(ScheduleCompile!G464="On",1,IF(ISNUMBER(ScheduleCompile!G464),ScheduleCompile!G464/1,IF(ISTEXT(ScheduleCompile!G464),IF(OR(ISNUMBER(FIND("5F",ScheduleCompile!G464)),ISNUMBER(FIND("0F",ScheduleCompile!G464)),ISNUMBER(FIND("8F",ScheduleCompile!G464)),ISNUMBER(FIND("1F",ScheduleCompile!G464)),ISNUMBER(FIND("2F",ScheduleCompile!G464)),ISNUMBER(FIND("3F",ScheduleCompile!G464)),ISNUMBER(FIND("6F",ScheduleCompile!G464)),ISNUMBER(FIND("7F",ScheduleCompile!G464)),ISNUMBER(FIND("9F",ScheduleCompile!G464)),ISNUMBER(FIND("4F",ScheduleCompile!G464))),VALUE(LEFT(ScheduleCompile!G464,FIND("F",ScheduleCompile!G464)-1)),ScheduleCompile!G464)))))),"",IF(ScheduleCompile!G464="Off",0,IF(ScheduleCompile!G464="On",1,IF(ISNUMBER(ScheduleCompile!G464),ScheduleCompile!G464/1,IF(ISTEXT(ScheduleCompile!G464),IF(OR(ISNUMBER(FIND("5F",ScheduleCompile!G464)),ISNUMBER(FIND("0F",ScheduleCompile!G464)),ISNUMBER(FIND("8F",ScheduleCompile!G464)),ISNUMBER(FIND("1F",ScheduleCompile!G464)),ISNUMBER(FIND("2F",ScheduleCompile!G464)),ISNUMBER(FIND("3F",ScheduleCompile!G464)),ISNUMBER(FIND("6F",ScheduleCompile!G464)),ISNUMBER(FIND("7F",ScheduleCompile!G464)),ISNUMBER(FIND("9F",ScheduleCompile!G464)),ISNUMBER(FIND("4F",ScheduleCompile!G464))),VALUE(LEFT(ScheduleCompile!G464,FIND("F",ScheduleCompile!G464)-1)),ScheduleCompile!G464)))))))</f>
        <v>0.05</v>
      </c>
      <c r="M471" s="1">
        <f>IF(AND(ISERROR(IF(ScheduleCompile!H464="Off",0,IF(ScheduleCompile!H464="On",1,IF(ISNUMBER(ScheduleCompile!H464),ScheduleCompile!H464/1,IF(ISTEXT(ScheduleCompile!H464),IF(OR(ISNUMBER(FIND("5F",ScheduleCompile!H464)),ISNUMBER(FIND("0F",ScheduleCompile!H464)),ISNUMBER(FIND("8F",ScheduleCompile!H464)),ISNUMBER(FIND("1F",ScheduleCompile!H464)),ISNUMBER(FIND("2F",ScheduleCompile!H464)),ISNUMBER(FIND("3F",ScheduleCompile!H464)),ISNUMBER(FIND("6F",ScheduleCompile!H464)),ISNUMBER(FIND("7F",ScheduleCompile!H464)),ISNUMBER(FIND("9F",ScheduleCompile!H464)),ISNUMBER(FIND("4F",ScheduleCompile!H464))),VALUE(LEFT(ScheduleCompile!H464,FIND("F",ScheduleCompile!H464)-1)),ScheduleCompile!H464)))))),ISTEXT(ScheduleCompile!#REF!)),"ENDTABLE",IF(ISERROR(IF(ScheduleCompile!H464="Off",0,IF(ScheduleCompile!H464="On",1,IF(ISNUMBER(ScheduleCompile!H464),ScheduleCompile!H464/1,IF(ISTEXT(ScheduleCompile!H464),IF(OR(ISNUMBER(FIND("5F",ScheduleCompile!H464)),ISNUMBER(FIND("0F",ScheduleCompile!H464)),ISNUMBER(FIND("8F",ScheduleCompile!H464)),ISNUMBER(FIND("1F",ScheduleCompile!H464)),ISNUMBER(FIND("2F",ScheduleCompile!H464)),ISNUMBER(FIND("3F",ScheduleCompile!H464)),ISNUMBER(FIND("6F",ScheduleCompile!H464)),ISNUMBER(FIND("7F",ScheduleCompile!H464)),ISNUMBER(FIND("9F",ScheduleCompile!H464)),ISNUMBER(FIND("4F",ScheduleCompile!H464))),VALUE(LEFT(ScheduleCompile!H464,FIND("F",ScheduleCompile!H464)-1)),ScheduleCompile!H464)))))),"",IF(ScheduleCompile!H464="Off",0,IF(ScheduleCompile!H464="On",1,IF(ISNUMBER(ScheduleCompile!H464),ScheduleCompile!H464/1,IF(ISTEXT(ScheduleCompile!H464),IF(OR(ISNUMBER(FIND("5F",ScheduleCompile!H464)),ISNUMBER(FIND("0F",ScheduleCompile!H464)),ISNUMBER(FIND("8F",ScheduleCompile!H464)),ISNUMBER(FIND("1F",ScheduleCompile!H464)),ISNUMBER(FIND("2F",ScheduleCompile!H464)),ISNUMBER(FIND("3F",ScheduleCompile!H464)),ISNUMBER(FIND("6F",ScheduleCompile!H464)),ISNUMBER(FIND("7F",ScheduleCompile!H464)),ISNUMBER(FIND("9F",ScheduleCompile!H464)),ISNUMBER(FIND("4F",ScheduleCompile!H464))),VALUE(LEFT(ScheduleCompile!H464,FIND("F",ScheduleCompile!H464)-1)),ScheduleCompile!H464)))))))</f>
        <v>0.05</v>
      </c>
      <c r="N471" s="1">
        <f>IF(AND(ISERROR(IF(ScheduleCompile!I464="Off",0,IF(ScheduleCompile!I464="On",1,IF(ISNUMBER(ScheduleCompile!I464),ScheduleCompile!I464/1,IF(ISTEXT(ScheduleCompile!I464),IF(OR(ISNUMBER(FIND("5F",ScheduleCompile!I464)),ISNUMBER(FIND("0F",ScheduleCompile!I464)),ISNUMBER(FIND("8F",ScheduleCompile!I464)),ISNUMBER(FIND("1F",ScheduleCompile!I464)),ISNUMBER(FIND("2F",ScheduleCompile!I464)),ISNUMBER(FIND("3F",ScheduleCompile!I464)),ISNUMBER(FIND("6F",ScheduleCompile!I464)),ISNUMBER(FIND("7F",ScheduleCompile!I464)),ISNUMBER(FIND("9F",ScheduleCompile!I464)),ISNUMBER(FIND("4F",ScheduleCompile!I464))),VALUE(LEFT(ScheduleCompile!I464,FIND("F",ScheduleCompile!I464)-1)),ScheduleCompile!I464)))))),ISTEXT(ScheduleCompile!#REF!)),"ENDTABLE",IF(ISERROR(IF(ScheduleCompile!I464="Off",0,IF(ScheduleCompile!I464="On",1,IF(ISNUMBER(ScheduleCompile!I464),ScheduleCompile!I464/1,IF(ISTEXT(ScheduleCompile!I464),IF(OR(ISNUMBER(FIND("5F",ScheduleCompile!I464)),ISNUMBER(FIND("0F",ScheduleCompile!I464)),ISNUMBER(FIND("8F",ScheduleCompile!I464)),ISNUMBER(FIND("1F",ScheduleCompile!I464)),ISNUMBER(FIND("2F",ScheduleCompile!I464)),ISNUMBER(FIND("3F",ScheduleCompile!I464)),ISNUMBER(FIND("6F",ScheduleCompile!I464)),ISNUMBER(FIND("7F",ScheduleCompile!I464)),ISNUMBER(FIND("9F",ScheduleCompile!I464)),ISNUMBER(FIND("4F",ScheduleCompile!I464))),VALUE(LEFT(ScheduleCompile!I464,FIND("F",ScheduleCompile!I464)-1)),ScheduleCompile!I464)))))),"",IF(ScheduleCompile!I464="Off",0,IF(ScheduleCompile!I464="On",1,IF(ISNUMBER(ScheduleCompile!I464),ScheduleCompile!I464/1,IF(ISTEXT(ScheduleCompile!I464),IF(OR(ISNUMBER(FIND("5F",ScheduleCompile!I464)),ISNUMBER(FIND("0F",ScheduleCompile!I464)),ISNUMBER(FIND("8F",ScheduleCompile!I464)),ISNUMBER(FIND("1F",ScheduleCompile!I464)),ISNUMBER(FIND("2F",ScheduleCompile!I464)),ISNUMBER(FIND("3F",ScheduleCompile!I464)),ISNUMBER(FIND("6F",ScheduleCompile!I464)),ISNUMBER(FIND("7F",ScheduleCompile!I464)),ISNUMBER(FIND("9F",ScheduleCompile!I464)),ISNUMBER(FIND("4F",ScheduleCompile!I464))),VALUE(LEFT(ScheduleCompile!I464,FIND("F",ScheduleCompile!I464)-1)),ScheduleCompile!I464)))))))</f>
        <v>0.1</v>
      </c>
      <c r="O471" s="1">
        <f>IF(AND(ISERROR(IF(ScheduleCompile!J464="Off",0,IF(ScheduleCompile!J464="On",1,IF(ISNUMBER(ScheduleCompile!J464),ScheduleCompile!J464/1,IF(ISTEXT(ScheduleCompile!J464),IF(OR(ISNUMBER(FIND("5F",ScheduleCompile!J464)),ISNUMBER(FIND("0F",ScheduleCompile!J464)),ISNUMBER(FIND("8F",ScheduleCompile!J464)),ISNUMBER(FIND("1F",ScheduleCompile!J464)),ISNUMBER(FIND("2F",ScheduleCompile!J464)),ISNUMBER(FIND("3F",ScheduleCompile!J464)),ISNUMBER(FIND("6F",ScheduleCompile!J464)),ISNUMBER(FIND("7F",ScheduleCompile!J464)),ISNUMBER(FIND("9F",ScheduleCompile!J464)),ISNUMBER(FIND("4F",ScheduleCompile!J464))),VALUE(LEFT(ScheduleCompile!J464,FIND("F",ScheduleCompile!J464)-1)),ScheduleCompile!J464)))))),ISTEXT(ScheduleCompile!#REF!)),"ENDTABLE",IF(ISERROR(IF(ScheduleCompile!J464="Off",0,IF(ScheduleCompile!J464="On",1,IF(ISNUMBER(ScheduleCompile!J464),ScheduleCompile!J464/1,IF(ISTEXT(ScheduleCompile!J464),IF(OR(ISNUMBER(FIND("5F",ScheduleCompile!J464)),ISNUMBER(FIND("0F",ScheduleCompile!J464)),ISNUMBER(FIND("8F",ScheduleCompile!J464)),ISNUMBER(FIND("1F",ScheduleCompile!J464)),ISNUMBER(FIND("2F",ScheduleCompile!J464)),ISNUMBER(FIND("3F",ScheduleCompile!J464)),ISNUMBER(FIND("6F",ScheduleCompile!J464)),ISNUMBER(FIND("7F",ScheduleCompile!J464)),ISNUMBER(FIND("9F",ScheduleCompile!J464)),ISNUMBER(FIND("4F",ScheduleCompile!J464))),VALUE(LEFT(ScheduleCompile!J464,FIND("F",ScheduleCompile!J464)-1)),ScheduleCompile!J464)))))),"",IF(ScheduleCompile!J464="Off",0,IF(ScheduleCompile!J464="On",1,IF(ISNUMBER(ScheduleCompile!J464),ScheduleCompile!J464/1,IF(ISTEXT(ScheduleCompile!J464),IF(OR(ISNUMBER(FIND("5F",ScheduleCompile!J464)),ISNUMBER(FIND("0F",ScheduleCompile!J464)),ISNUMBER(FIND("8F",ScheduleCompile!J464)),ISNUMBER(FIND("1F",ScheduleCompile!J464)),ISNUMBER(FIND("2F",ScheduleCompile!J464)),ISNUMBER(FIND("3F",ScheduleCompile!J464)),ISNUMBER(FIND("6F",ScheduleCompile!J464)),ISNUMBER(FIND("7F",ScheduleCompile!J464)),ISNUMBER(FIND("9F",ScheduleCompile!J464)),ISNUMBER(FIND("4F",ScheduleCompile!J464))),VALUE(LEFT(ScheduleCompile!J464,FIND("F",ScheduleCompile!J464)-1)),ScheduleCompile!J464)))))))</f>
        <v>0.34</v>
      </c>
      <c r="P471" s="1">
        <f>IF(AND(ISERROR(IF(ScheduleCompile!K464="Off",0,IF(ScheduleCompile!K464="On",1,IF(ISNUMBER(ScheduleCompile!K464),ScheduleCompile!K464/1,IF(ISTEXT(ScheduleCompile!K464),IF(OR(ISNUMBER(FIND("5F",ScheduleCompile!K464)),ISNUMBER(FIND("0F",ScheduleCompile!K464)),ISNUMBER(FIND("8F",ScheduleCompile!K464)),ISNUMBER(FIND("1F",ScheduleCompile!K464)),ISNUMBER(FIND("2F",ScheduleCompile!K464)),ISNUMBER(FIND("3F",ScheduleCompile!K464)),ISNUMBER(FIND("6F",ScheduleCompile!K464)),ISNUMBER(FIND("7F",ScheduleCompile!K464)),ISNUMBER(FIND("9F",ScheduleCompile!K464)),ISNUMBER(FIND("4F",ScheduleCompile!K464))),VALUE(LEFT(ScheduleCompile!K464,FIND("F",ScheduleCompile!K464)-1)),ScheduleCompile!K464)))))),ISTEXT(ScheduleCompile!#REF!)),"ENDTABLE",IF(ISERROR(IF(ScheduleCompile!K464="Off",0,IF(ScheduleCompile!K464="On",1,IF(ISNUMBER(ScheduleCompile!K464),ScheduleCompile!K464/1,IF(ISTEXT(ScheduleCompile!K464),IF(OR(ISNUMBER(FIND("5F",ScheduleCompile!K464)),ISNUMBER(FIND("0F",ScheduleCompile!K464)),ISNUMBER(FIND("8F",ScheduleCompile!K464)),ISNUMBER(FIND("1F",ScheduleCompile!K464)),ISNUMBER(FIND("2F",ScheduleCompile!K464)),ISNUMBER(FIND("3F",ScheduleCompile!K464)),ISNUMBER(FIND("6F",ScheduleCompile!K464)),ISNUMBER(FIND("7F",ScheduleCompile!K464)),ISNUMBER(FIND("9F",ScheduleCompile!K464)),ISNUMBER(FIND("4F",ScheduleCompile!K464))),VALUE(LEFT(ScheduleCompile!K464,FIND("F",ScheduleCompile!K464)-1)),ScheduleCompile!K464)))))),"",IF(ScheduleCompile!K464="Off",0,IF(ScheduleCompile!K464="On",1,IF(ISNUMBER(ScheduleCompile!K464),ScheduleCompile!K464/1,IF(ISTEXT(ScheduleCompile!K464),IF(OR(ISNUMBER(FIND("5F",ScheduleCompile!K464)),ISNUMBER(FIND("0F",ScheduleCompile!K464)),ISNUMBER(FIND("8F",ScheduleCompile!K464)),ISNUMBER(FIND("1F",ScheduleCompile!K464)),ISNUMBER(FIND("2F",ScheduleCompile!K464)),ISNUMBER(FIND("3F",ScheduleCompile!K464)),ISNUMBER(FIND("6F",ScheduleCompile!K464)),ISNUMBER(FIND("7F",ScheduleCompile!K464)),ISNUMBER(FIND("9F",ScheduleCompile!K464)),ISNUMBER(FIND("4F",ScheduleCompile!K464))),VALUE(LEFT(ScheduleCompile!K464,FIND("F",ScheduleCompile!K464)-1)),ScheduleCompile!K464)))))))</f>
        <v>0.6</v>
      </c>
      <c r="Q471" s="1">
        <f>IF(AND(ISERROR(IF(ScheduleCompile!L464="Off",0,IF(ScheduleCompile!L464="On",1,IF(ISNUMBER(ScheduleCompile!L464),ScheduleCompile!L464/1,IF(ISTEXT(ScheduleCompile!L464),IF(OR(ISNUMBER(FIND("5F",ScheduleCompile!L464)),ISNUMBER(FIND("0F",ScheduleCompile!L464)),ISNUMBER(FIND("8F",ScheduleCompile!L464)),ISNUMBER(FIND("1F",ScheduleCompile!L464)),ISNUMBER(FIND("2F",ScheduleCompile!L464)),ISNUMBER(FIND("3F",ScheduleCompile!L464)),ISNUMBER(FIND("6F",ScheduleCompile!L464)),ISNUMBER(FIND("7F",ScheduleCompile!L464)),ISNUMBER(FIND("9F",ScheduleCompile!L464)),ISNUMBER(FIND("4F",ScheduleCompile!L464))),VALUE(LEFT(ScheduleCompile!L464,FIND("F",ScheduleCompile!L464)-1)),ScheduleCompile!L464)))))),ISTEXT(ScheduleCompile!#REF!)),"ENDTABLE",IF(ISERROR(IF(ScheduleCompile!L464="Off",0,IF(ScheduleCompile!L464="On",1,IF(ISNUMBER(ScheduleCompile!L464),ScheduleCompile!L464/1,IF(ISTEXT(ScheduleCompile!L464),IF(OR(ISNUMBER(FIND("5F",ScheduleCompile!L464)),ISNUMBER(FIND("0F",ScheduleCompile!L464)),ISNUMBER(FIND("8F",ScheduleCompile!L464)),ISNUMBER(FIND("1F",ScheduleCompile!L464)),ISNUMBER(FIND("2F",ScheduleCompile!L464)),ISNUMBER(FIND("3F",ScheduleCompile!L464)),ISNUMBER(FIND("6F",ScheduleCompile!L464)),ISNUMBER(FIND("7F",ScheduleCompile!L464)),ISNUMBER(FIND("9F",ScheduleCompile!L464)),ISNUMBER(FIND("4F",ScheduleCompile!L464))),VALUE(LEFT(ScheduleCompile!L464,FIND("F",ScheduleCompile!L464)-1)),ScheduleCompile!L464)))))),"",IF(ScheduleCompile!L464="Off",0,IF(ScheduleCompile!L464="On",1,IF(ISNUMBER(ScheduleCompile!L464),ScheduleCompile!L464/1,IF(ISTEXT(ScheduleCompile!L464),IF(OR(ISNUMBER(FIND("5F",ScheduleCompile!L464)),ISNUMBER(FIND("0F",ScheduleCompile!L464)),ISNUMBER(FIND("8F",ScheduleCompile!L464)),ISNUMBER(FIND("1F",ScheduleCompile!L464)),ISNUMBER(FIND("2F",ScheduleCompile!L464)),ISNUMBER(FIND("3F",ScheduleCompile!L464)),ISNUMBER(FIND("6F",ScheduleCompile!L464)),ISNUMBER(FIND("7F",ScheduleCompile!L464)),ISNUMBER(FIND("9F",ScheduleCompile!L464)),ISNUMBER(FIND("4F",ScheduleCompile!L464))),VALUE(LEFT(ScheduleCompile!L464,FIND("F",ScheduleCompile!L464)-1)),ScheduleCompile!L464)))))))</f>
        <v>0.63</v>
      </c>
      <c r="R471" s="1">
        <f>IF(AND(ISERROR(IF(ScheduleCompile!M464="Off",0,IF(ScheduleCompile!M464="On",1,IF(ISNUMBER(ScheduleCompile!M464),ScheduleCompile!M464/1,IF(ISTEXT(ScheduleCompile!M464),IF(OR(ISNUMBER(FIND("5F",ScheduleCompile!M464)),ISNUMBER(FIND("0F",ScheduleCompile!M464)),ISNUMBER(FIND("8F",ScheduleCompile!M464)),ISNUMBER(FIND("1F",ScheduleCompile!M464)),ISNUMBER(FIND("2F",ScheduleCompile!M464)),ISNUMBER(FIND("3F",ScheduleCompile!M464)),ISNUMBER(FIND("6F",ScheduleCompile!M464)),ISNUMBER(FIND("7F",ScheduleCompile!M464)),ISNUMBER(FIND("9F",ScheduleCompile!M464)),ISNUMBER(FIND("4F",ScheduleCompile!M464))),VALUE(LEFT(ScheduleCompile!M464,FIND("F",ScheduleCompile!M464)-1)),ScheduleCompile!M464)))))),ISTEXT(ScheduleCompile!#REF!)),"ENDTABLE",IF(ISERROR(IF(ScheduleCompile!M464="Off",0,IF(ScheduleCompile!M464="On",1,IF(ISNUMBER(ScheduleCompile!M464),ScheduleCompile!M464/1,IF(ISTEXT(ScheduleCompile!M464),IF(OR(ISNUMBER(FIND("5F",ScheduleCompile!M464)),ISNUMBER(FIND("0F",ScheduleCompile!M464)),ISNUMBER(FIND("8F",ScheduleCompile!M464)),ISNUMBER(FIND("1F",ScheduleCompile!M464)),ISNUMBER(FIND("2F",ScheduleCompile!M464)),ISNUMBER(FIND("3F",ScheduleCompile!M464)),ISNUMBER(FIND("6F",ScheduleCompile!M464)),ISNUMBER(FIND("7F",ScheduleCompile!M464)),ISNUMBER(FIND("9F",ScheduleCompile!M464)),ISNUMBER(FIND("4F",ScheduleCompile!M464))),VALUE(LEFT(ScheduleCompile!M464,FIND("F",ScheduleCompile!M464)-1)),ScheduleCompile!M464)))))),"",IF(ScheduleCompile!M464="Off",0,IF(ScheduleCompile!M464="On",1,IF(ISNUMBER(ScheduleCompile!M464),ScheduleCompile!M464/1,IF(ISTEXT(ScheduleCompile!M464),IF(OR(ISNUMBER(FIND("5F",ScheduleCompile!M464)),ISNUMBER(FIND("0F",ScheduleCompile!M464)),ISNUMBER(FIND("8F",ScheduleCompile!M464)),ISNUMBER(FIND("1F",ScheduleCompile!M464)),ISNUMBER(FIND("2F",ScheduleCompile!M464)),ISNUMBER(FIND("3F",ScheduleCompile!M464)),ISNUMBER(FIND("6F",ScheduleCompile!M464)),ISNUMBER(FIND("7F",ScheduleCompile!M464)),ISNUMBER(FIND("9F",ScheduleCompile!M464)),ISNUMBER(FIND("4F",ScheduleCompile!M464))),VALUE(LEFT(ScheduleCompile!M464,FIND("F",ScheduleCompile!M464)-1)),ScheduleCompile!M464)))))))</f>
        <v>0.72</v>
      </c>
      <c r="S471" s="1">
        <f>IF(AND(ISERROR(IF(ScheduleCompile!N464="Off",0,IF(ScheduleCompile!N464="On",1,IF(ISNUMBER(ScheduleCompile!N464),ScheduleCompile!N464/1,IF(ISTEXT(ScheduleCompile!N464),IF(OR(ISNUMBER(FIND("5F",ScheduleCompile!N464)),ISNUMBER(FIND("0F",ScheduleCompile!N464)),ISNUMBER(FIND("8F",ScheduleCompile!N464)),ISNUMBER(FIND("1F",ScheduleCompile!N464)),ISNUMBER(FIND("2F",ScheduleCompile!N464)),ISNUMBER(FIND("3F",ScheduleCompile!N464)),ISNUMBER(FIND("6F",ScheduleCompile!N464)),ISNUMBER(FIND("7F",ScheduleCompile!N464)),ISNUMBER(FIND("9F",ScheduleCompile!N464)),ISNUMBER(FIND("4F",ScheduleCompile!N464))),VALUE(LEFT(ScheduleCompile!N464,FIND("F",ScheduleCompile!N464)-1)),ScheduleCompile!N464)))))),ISTEXT(ScheduleCompile!#REF!)),"ENDTABLE",IF(ISERROR(IF(ScheduleCompile!N464="Off",0,IF(ScheduleCompile!N464="On",1,IF(ISNUMBER(ScheduleCompile!N464),ScheduleCompile!N464/1,IF(ISTEXT(ScheduleCompile!N464),IF(OR(ISNUMBER(FIND("5F",ScheduleCompile!N464)),ISNUMBER(FIND("0F",ScheduleCompile!N464)),ISNUMBER(FIND("8F",ScheduleCompile!N464)),ISNUMBER(FIND("1F",ScheduleCompile!N464)),ISNUMBER(FIND("2F",ScheduleCompile!N464)),ISNUMBER(FIND("3F",ScheduleCompile!N464)),ISNUMBER(FIND("6F",ScheduleCompile!N464)),ISNUMBER(FIND("7F",ScheduleCompile!N464)),ISNUMBER(FIND("9F",ScheduleCompile!N464)),ISNUMBER(FIND("4F",ScheduleCompile!N464))),VALUE(LEFT(ScheduleCompile!N464,FIND("F",ScheduleCompile!N464)-1)),ScheduleCompile!N464)))))),"",IF(ScheduleCompile!N464="Off",0,IF(ScheduleCompile!N464="On",1,IF(ISNUMBER(ScheduleCompile!N464),ScheduleCompile!N464/1,IF(ISTEXT(ScheduleCompile!N464),IF(OR(ISNUMBER(FIND("5F",ScheduleCompile!N464)),ISNUMBER(FIND("0F",ScheduleCompile!N464)),ISNUMBER(FIND("8F",ScheduleCompile!N464)),ISNUMBER(FIND("1F",ScheduleCompile!N464)),ISNUMBER(FIND("2F",ScheduleCompile!N464)),ISNUMBER(FIND("3F",ScheduleCompile!N464)),ISNUMBER(FIND("6F",ScheduleCompile!N464)),ISNUMBER(FIND("7F",ScheduleCompile!N464)),ISNUMBER(FIND("9F",ScheduleCompile!N464)),ISNUMBER(FIND("4F",ScheduleCompile!N464))),VALUE(LEFT(ScheduleCompile!N464,FIND("F",ScheduleCompile!N464)-1)),ScheduleCompile!N464)))))))</f>
        <v>0.79</v>
      </c>
      <c r="T471" s="1">
        <f>IF(AND(ISERROR(IF(ScheduleCompile!O464="Off",0,IF(ScheduleCompile!O464="On",1,IF(ISNUMBER(ScheduleCompile!O464),ScheduleCompile!O464/1,IF(ISTEXT(ScheduleCompile!O464),IF(OR(ISNUMBER(FIND("5F",ScheduleCompile!O464)),ISNUMBER(FIND("0F",ScheduleCompile!O464)),ISNUMBER(FIND("8F",ScheduleCompile!O464)),ISNUMBER(FIND("1F",ScheduleCompile!O464)),ISNUMBER(FIND("2F",ScheduleCompile!O464)),ISNUMBER(FIND("3F",ScheduleCompile!O464)),ISNUMBER(FIND("6F",ScheduleCompile!O464)),ISNUMBER(FIND("7F",ScheduleCompile!O464)),ISNUMBER(FIND("9F",ScheduleCompile!O464)),ISNUMBER(FIND("4F",ScheduleCompile!O464))),VALUE(LEFT(ScheduleCompile!O464,FIND("F",ScheduleCompile!O464)-1)),ScheduleCompile!O464)))))),ISTEXT(ScheduleCompile!#REF!)),"ENDTABLE",IF(ISERROR(IF(ScheduleCompile!O464="Off",0,IF(ScheduleCompile!O464="On",1,IF(ISNUMBER(ScheduleCompile!O464),ScheduleCompile!O464/1,IF(ISTEXT(ScheduleCompile!O464),IF(OR(ISNUMBER(FIND("5F",ScheduleCompile!O464)),ISNUMBER(FIND("0F",ScheduleCompile!O464)),ISNUMBER(FIND("8F",ScheduleCompile!O464)),ISNUMBER(FIND("1F",ScheduleCompile!O464)),ISNUMBER(FIND("2F",ScheduleCompile!O464)),ISNUMBER(FIND("3F",ScheduleCompile!O464)),ISNUMBER(FIND("6F",ScheduleCompile!O464)),ISNUMBER(FIND("7F",ScheduleCompile!O464)),ISNUMBER(FIND("9F",ScheduleCompile!O464)),ISNUMBER(FIND("4F",ScheduleCompile!O464))),VALUE(LEFT(ScheduleCompile!O464,FIND("F",ScheduleCompile!O464)-1)),ScheduleCompile!O464)))))),"",IF(ScheduleCompile!O464="Off",0,IF(ScheduleCompile!O464="On",1,IF(ISNUMBER(ScheduleCompile!O464),ScheduleCompile!O464/1,IF(ISTEXT(ScheduleCompile!O464),IF(OR(ISNUMBER(FIND("5F",ScheduleCompile!O464)),ISNUMBER(FIND("0F",ScheduleCompile!O464)),ISNUMBER(FIND("8F",ScheduleCompile!O464)),ISNUMBER(FIND("1F",ScheduleCompile!O464)),ISNUMBER(FIND("2F",ScheduleCompile!O464)),ISNUMBER(FIND("3F",ScheduleCompile!O464)),ISNUMBER(FIND("6F",ScheduleCompile!O464)),ISNUMBER(FIND("7F",ScheduleCompile!O464)),ISNUMBER(FIND("9F",ScheduleCompile!O464)),ISNUMBER(FIND("4F",ScheduleCompile!O464))),VALUE(LEFT(ScheduleCompile!O464,FIND("F",ScheduleCompile!O464)-1)),ScheduleCompile!O464)))))))</f>
        <v>0.83</v>
      </c>
      <c r="U471" s="1">
        <f>IF(AND(ISERROR(IF(ScheduleCompile!P464="Off",0,IF(ScheduleCompile!P464="On",1,IF(ISNUMBER(ScheduleCompile!P464),ScheduleCompile!P464/1,IF(ISTEXT(ScheduleCompile!P464),IF(OR(ISNUMBER(FIND("5F",ScheduleCompile!P464)),ISNUMBER(FIND("0F",ScheduleCompile!P464)),ISNUMBER(FIND("8F",ScheduleCompile!P464)),ISNUMBER(FIND("1F",ScheduleCompile!P464)),ISNUMBER(FIND("2F",ScheduleCompile!P464)),ISNUMBER(FIND("3F",ScheduleCompile!P464)),ISNUMBER(FIND("6F",ScheduleCompile!P464)),ISNUMBER(FIND("7F",ScheduleCompile!P464)),ISNUMBER(FIND("9F",ScheduleCompile!P464)),ISNUMBER(FIND("4F",ScheduleCompile!P464))),VALUE(LEFT(ScheduleCompile!P464,FIND("F",ScheduleCompile!P464)-1)),ScheduleCompile!P464)))))),ISTEXT(ScheduleCompile!#REF!)),"ENDTABLE",IF(ISERROR(IF(ScheduleCompile!P464="Off",0,IF(ScheduleCompile!P464="On",1,IF(ISNUMBER(ScheduleCompile!P464),ScheduleCompile!P464/1,IF(ISTEXT(ScheduleCompile!P464),IF(OR(ISNUMBER(FIND("5F",ScheduleCompile!P464)),ISNUMBER(FIND("0F",ScheduleCompile!P464)),ISNUMBER(FIND("8F",ScheduleCompile!P464)),ISNUMBER(FIND("1F",ScheduleCompile!P464)),ISNUMBER(FIND("2F",ScheduleCompile!P464)),ISNUMBER(FIND("3F",ScheduleCompile!P464)),ISNUMBER(FIND("6F",ScheduleCompile!P464)),ISNUMBER(FIND("7F",ScheduleCompile!P464)),ISNUMBER(FIND("9F",ScheduleCompile!P464)),ISNUMBER(FIND("4F",ScheduleCompile!P464))),VALUE(LEFT(ScheduleCompile!P464,FIND("F",ScheduleCompile!P464)-1)),ScheduleCompile!P464)))))),"",IF(ScheduleCompile!P464="Off",0,IF(ScheduleCompile!P464="On",1,IF(ISNUMBER(ScheduleCompile!P464),ScheduleCompile!P464/1,IF(ISTEXT(ScheduleCompile!P464),IF(OR(ISNUMBER(FIND("5F",ScheduleCompile!P464)),ISNUMBER(FIND("0F",ScheduleCompile!P464)),ISNUMBER(FIND("8F",ScheduleCompile!P464)),ISNUMBER(FIND("1F",ScheduleCompile!P464)),ISNUMBER(FIND("2F",ScheduleCompile!P464)),ISNUMBER(FIND("3F",ScheduleCompile!P464)),ISNUMBER(FIND("6F",ScheduleCompile!P464)),ISNUMBER(FIND("7F",ScheduleCompile!P464)),ISNUMBER(FIND("9F",ScheduleCompile!P464)),ISNUMBER(FIND("4F",ScheduleCompile!P464))),VALUE(LEFT(ScheduleCompile!P464,FIND("F",ScheduleCompile!P464)-1)),ScheduleCompile!P464)))))))</f>
        <v>0.61</v>
      </c>
      <c r="V471" s="1">
        <f>IF(AND(ISERROR(IF(ScheduleCompile!Q464="Off",0,IF(ScheduleCompile!Q464="On",1,IF(ISNUMBER(ScheduleCompile!Q464),ScheduleCompile!Q464/1,IF(ISTEXT(ScheduleCompile!Q464),IF(OR(ISNUMBER(FIND("5F",ScheduleCompile!Q464)),ISNUMBER(FIND("0F",ScheduleCompile!Q464)),ISNUMBER(FIND("8F",ScheduleCompile!Q464)),ISNUMBER(FIND("1F",ScheduleCompile!Q464)),ISNUMBER(FIND("2F",ScheduleCompile!Q464)),ISNUMBER(FIND("3F",ScheduleCompile!Q464)),ISNUMBER(FIND("6F",ScheduleCompile!Q464)),ISNUMBER(FIND("7F",ScheduleCompile!Q464)),ISNUMBER(FIND("9F",ScheduleCompile!Q464)),ISNUMBER(FIND("4F",ScheduleCompile!Q464))),VALUE(LEFT(ScheduleCompile!Q464,FIND("F",ScheduleCompile!Q464)-1)),ScheduleCompile!Q464)))))),ISTEXT(ScheduleCompile!#REF!)),"ENDTABLE",IF(ISERROR(IF(ScheduleCompile!Q464="Off",0,IF(ScheduleCompile!Q464="On",1,IF(ISNUMBER(ScheduleCompile!Q464),ScheduleCompile!Q464/1,IF(ISTEXT(ScheduleCompile!Q464),IF(OR(ISNUMBER(FIND("5F",ScheduleCompile!Q464)),ISNUMBER(FIND("0F",ScheduleCompile!Q464)),ISNUMBER(FIND("8F",ScheduleCompile!Q464)),ISNUMBER(FIND("1F",ScheduleCompile!Q464)),ISNUMBER(FIND("2F",ScheduleCompile!Q464)),ISNUMBER(FIND("3F",ScheduleCompile!Q464)),ISNUMBER(FIND("6F",ScheduleCompile!Q464)),ISNUMBER(FIND("7F",ScheduleCompile!Q464)),ISNUMBER(FIND("9F",ScheduleCompile!Q464)),ISNUMBER(FIND("4F",ScheduleCompile!Q464))),VALUE(LEFT(ScheduleCompile!Q464,FIND("F",ScheduleCompile!Q464)-1)),ScheduleCompile!Q464)))))),"",IF(ScheduleCompile!Q464="Off",0,IF(ScheduleCompile!Q464="On",1,IF(ISNUMBER(ScheduleCompile!Q464),ScheduleCompile!Q464/1,IF(ISTEXT(ScheduleCompile!Q464),IF(OR(ISNUMBER(FIND("5F",ScheduleCompile!Q464)),ISNUMBER(FIND("0F",ScheduleCompile!Q464)),ISNUMBER(FIND("8F",ScheduleCompile!Q464)),ISNUMBER(FIND("1F",ScheduleCompile!Q464)),ISNUMBER(FIND("2F",ScheduleCompile!Q464)),ISNUMBER(FIND("3F",ScheduleCompile!Q464)),ISNUMBER(FIND("6F",ScheduleCompile!Q464)),ISNUMBER(FIND("7F",ScheduleCompile!Q464)),ISNUMBER(FIND("9F",ScheduleCompile!Q464)),ISNUMBER(FIND("4F",ScheduleCompile!Q464))),VALUE(LEFT(ScheduleCompile!Q464,FIND("F",ScheduleCompile!Q464)-1)),ScheduleCompile!Q464)))))))</f>
        <v>0.65</v>
      </c>
      <c r="W471" s="1">
        <f>IF(AND(ISERROR(IF(ScheduleCompile!R464="Off",0,IF(ScheduleCompile!R464="On",1,IF(ISNUMBER(ScheduleCompile!R464),ScheduleCompile!R464/1,IF(ISTEXT(ScheduleCompile!R464),IF(OR(ISNUMBER(FIND("5F",ScheduleCompile!R464)),ISNUMBER(FIND("0F",ScheduleCompile!R464)),ISNUMBER(FIND("8F",ScheduleCompile!R464)),ISNUMBER(FIND("1F",ScheduleCompile!R464)),ISNUMBER(FIND("2F",ScheduleCompile!R464)),ISNUMBER(FIND("3F",ScheduleCompile!R464)),ISNUMBER(FIND("6F",ScheduleCompile!R464)),ISNUMBER(FIND("7F",ScheduleCompile!R464)),ISNUMBER(FIND("9F",ScheduleCompile!R464)),ISNUMBER(FIND("4F",ScheduleCompile!R464))),VALUE(LEFT(ScheduleCompile!R464,FIND("F",ScheduleCompile!R464)-1)),ScheduleCompile!R464)))))),ISTEXT(ScheduleCompile!#REF!)),"ENDTABLE",IF(ISERROR(IF(ScheduleCompile!R464="Off",0,IF(ScheduleCompile!R464="On",1,IF(ISNUMBER(ScheduleCompile!R464),ScheduleCompile!R464/1,IF(ISTEXT(ScheduleCompile!R464),IF(OR(ISNUMBER(FIND("5F",ScheduleCompile!R464)),ISNUMBER(FIND("0F",ScheduleCompile!R464)),ISNUMBER(FIND("8F",ScheduleCompile!R464)),ISNUMBER(FIND("1F",ScheduleCompile!R464)),ISNUMBER(FIND("2F",ScheduleCompile!R464)),ISNUMBER(FIND("3F",ScheduleCompile!R464)),ISNUMBER(FIND("6F",ScheduleCompile!R464)),ISNUMBER(FIND("7F",ScheduleCompile!R464)),ISNUMBER(FIND("9F",ScheduleCompile!R464)),ISNUMBER(FIND("4F",ScheduleCompile!R464))),VALUE(LEFT(ScheduleCompile!R464,FIND("F",ScheduleCompile!R464)-1)),ScheduleCompile!R464)))))),"",IF(ScheduleCompile!R464="Off",0,IF(ScheduleCompile!R464="On",1,IF(ISNUMBER(ScheduleCompile!R464),ScheduleCompile!R464/1,IF(ISTEXT(ScheduleCompile!R464),IF(OR(ISNUMBER(FIND("5F",ScheduleCompile!R464)),ISNUMBER(FIND("0F",ScheduleCompile!R464)),ISNUMBER(FIND("8F",ScheduleCompile!R464)),ISNUMBER(FIND("1F",ScheduleCompile!R464)),ISNUMBER(FIND("2F",ScheduleCompile!R464)),ISNUMBER(FIND("3F",ScheduleCompile!R464)),ISNUMBER(FIND("6F",ScheduleCompile!R464)),ISNUMBER(FIND("7F",ScheduleCompile!R464)),ISNUMBER(FIND("9F",ScheduleCompile!R464)),ISNUMBER(FIND("4F",ScheduleCompile!R464))),VALUE(LEFT(ScheduleCompile!R464,FIND("F",ScheduleCompile!R464)-1)),ScheduleCompile!R464)))))))</f>
        <v>0.1</v>
      </c>
      <c r="X471" s="1">
        <f>IF(AND(ISERROR(IF(ScheduleCompile!S464="Off",0,IF(ScheduleCompile!S464="On",1,IF(ISNUMBER(ScheduleCompile!S464),ScheduleCompile!S464/1,IF(ISTEXT(ScheduleCompile!S464),IF(OR(ISNUMBER(FIND("5F",ScheduleCompile!S464)),ISNUMBER(FIND("0F",ScheduleCompile!S464)),ISNUMBER(FIND("8F",ScheduleCompile!S464)),ISNUMBER(FIND("1F",ScheduleCompile!S464)),ISNUMBER(FIND("2F",ScheduleCompile!S464)),ISNUMBER(FIND("3F",ScheduleCompile!S464)),ISNUMBER(FIND("6F",ScheduleCompile!S464)),ISNUMBER(FIND("7F",ScheduleCompile!S464)),ISNUMBER(FIND("9F",ScheduleCompile!S464)),ISNUMBER(FIND("4F",ScheduleCompile!S464))),VALUE(LEFT(ScheduleCompile!S464,FIND("F",ScheduleCompile!S464)-1)),ScheduleCompile!S464)))))),ISTEXT(ScheduleCompile!#REF!)),"ENDTABLE",IF(ISERROR(IF(ScheduleCompile!S464="Off",0,IF(ScheduleCompile!S464="On",1,IF(ISNUMBER(ScheduleCompile!S464),ScheduleCompile!S464/1,IF(ISTEXT(ScheduleCompile!S464),IF(OR(ISNUMBER(FIND("5F",ScheduleCompile!S464)),ISNUMBER(FIND("0F",ScheduleCompile!S464)),ISNUMBER(FIND("8F",ScheduleCompile!S464)),ISNUMBER(FIND("1F",ScheduleCompile!S464)),ISNUMBER(FIND("2F",ScheduleCompile!S464)),ISNUMBER(FIND("3F",ScheduleCompile!S464)),ISNUMBER(FIND("6F",ScheduleCompile!S464)),ISNUMBER(FIND("7F",ScheduleCompile!S464)),ISNUMBER(FIND("9F",ScheduleCompile!S464)),ISNUMBER(FIND("4F",ScheduleCompile!S464))),VALUE(LEFT(ScheduleCompile!S464,FIND("F",ScheduleCompile!S464)-1)),ScheduleCompile!S464)))))),"",IF(ScheduleCompile!S464="Off",0,IF(ScheduleCompile!S464="On",1,IF(ISNUMBER(ScheduleCompile!S464),ScheduleCompile!S464/1,IF(ISTEXT(ScheduleCompile!S464),IF(OR(ISNUMBER(FIND("5F",ScheduleCompile!S464)),ISNUMBER(FIND("0F",ScheduleCompile!S464)),ISNUMBER(FIND("8F",ScheduleCompile!S464)),ISNUMBER(FIND("1F",ScheduleCompile!S464)),ISNUMBER(FIND("2F",ScheduleCompile!S464)),ISNUMBER(FIND("3F",ScheduleCompile!S464)),ISNUMBER(FIND("6F",ScheduleCompile!S464)),ISNUMBER(FIND("7F",ScheduleCompile!S464)),ISNUMBER(FIND("9F",ScheduleCompile!S464)),ISNUMBER(FIND("4F",ScheduleCompile!S464))),VALUE(LEFT(ScheduleCompile!S464,FIND("F",ScheduleCompile!S464)-1)),ScheduleCompile!S464)))))))</f>
        <v>0.1</v>
      </c>
      <c r="Y471" s="1">
        <f>IF(AND(ISERROR(IF(ScheduleCompile!T464="Off",0,IF(ScheduleCompile!T464="On",1,IF(ISNUMBER(ScheduleCompile!T464),ScheduleCompile!T464/1,IF(ISTEXT(ScheduleCompile!T464),IF(OR(ISNUMBER(FIND("5F",ScheduleCompile!T464)),ISNUMBER(FIND("0F",ScheduleCompile!T464)),ISNUMBER(FIND("8F",ScheduleCompile!T464)),ISNUMBER(FIND("1F",ScheduleCompile!T464)),ISNUMBER(FIND("2F",ScheduleCompile!T464)),ISNUMBER(FIND("3F",ScheduleCompile!T464)),ISNUMBER(FIND("6F",ScheduleCompile!T464)),ISNUMBER(FIND("7F",ScheduleCompile!T464)),ISNUMBER(FIND("9F",ScheduleCompile!T464)),ISNUMBER(FIND("4F",ScheduleCompile!T464))),VALUE(LEFT(ScheduleCompile!T464,FIND("F",ScheduleCompile!T464)-1)),ScheduleCompile!T464)))))),ISTEXT(ScheduleCompile!#REF!)),"ENDTABLE",IF(ISERROR(IF(ScheduleCompile!T464="Off",0,IF(ScheduleCompile!T464="On",1,IF(ISNUMBER(ScheduleCompile!T464),ScheduleCompile!T464/1,IF(ISTEXT(ScheduleCompile!T464),IF(OR(ISNUMBER(FIND("5F",ScheduleCompile!T464)),ISNUMBER(FIND("0F",ScheduleCompile!T464)),ISNUMBER(FIND("8F",ScheduleCompile!T464)),ISNUMBER(FIND("1F",ScheduleCompile!T464)),ISNUMBER(FIND("2F",ScheduleCompile!T464)),ISNUMBER(FIND("3F",ScheduleCompile!T464)),ISNUMBER(FIND("6F",ScheduleCompile!T464)),ISNUMBER(FIND("7F",ScheduleCompile!T464)),ISNUMBER(FIND("9F",ScheduleCompile!T464)),ISNUMBER(FIND("4F",ScheduleCompile!T464))),VALUE(LEFT(ScheduleCompile!T464,FIND("F",ScheduleCompile!T464)-1)),ScheduleCompile!T464)))))),"",IF(ScheduleCompile!T464="Off",0,IF(ScheduleCompile!T464="On",1,IF(ISNUMBER(ScheduleCompile!T464),ScheduleCompile!T464/1,IF(ISTEXT(ScheduleCompile!T464),IF(OR(ISNUMBER(FIND("5F",ScheduleCompile!T464)),ISNUMBER(FIND("0F",ScheduleCompile!T464)),ISNUMBER(FIND("8F",ScheduleCompile!T464)),ISNUMBER(FIND("1F",ScheduleCompile!T464)),ISNUMBER(FIND("2F",ScheduleCompile!T464)),ISNUMBER(FIND("3F",ScheduleCompile!T464)),ISNUMBER(FIND("6F",ScheduleCompile!T464)),ISNUMBER(FIND("7F",ScheduleCompile!T464)),ISNUMBER(FIND("9F",ScheduleCompile!T464)),ISNUMBER(FIND("4F",ScheduleCompile!T464))),VALUE(LEFT(ScheduleCompile!T464,FIND("F",ScheduleCompile!T464)-1)),ScheduleCompile!T464)))))))</f>
        <v>0.19</v>
      </c>
      <c r="Z471" s="1">
        <f>IF(AND(ISERROR(IF(ScheduleCompile!U464="Off",0,IF(ScheduleCompile!U464="On",1,IF(ISNUMBER(ScheduleCompile!U464),ScheduleCompile!U464/1,IF(ISTEXT(ScheduleCompile!U464),IF(OR(ISNUMBER(FIND("5F",ScheduleCompile!U464)),ISNUMBER(FIND("0F",ScheduleCompile!U464)),ISNUMBER(FIND("8F",ScheduleCompile!U464)),ISNUMBER(FIND("1F",ScheduleCompile!U464)),ISNUMBER(FIND("2F",ScheduleCompile!U464)),ISNUMBER(FIND("3F",ScheduleCompile!U464)),ISNUMBER(FIND("6F",ScheduleCompile!U464)),ISNUMBER(FIND("7F",ScheduleCompile!U464)),ISNUMBER(FIND("9F",ScheduleCompile!U464)),ISNUMBER(FIND("4F",ScheduleCompile!U464))),VALUE(LEFT(ScheduleCompile!U464,FIND("F",ScheduleCompile!U464)-1)),ScheduleCompile!U464)))))),ISTEXT(ScheduleCompile!#REF!)),"ENDTABLE",IF(ISERROR(IF(ScheduleCompile!U464="Off",0,IF(ScheduleCompile!U464="On",1,IF(ISNUMBER(ScheduleCompile!U464),ScheduleCompile!U464/1,IF(ISTEXT(ScheduleCompile!U464),IF(OR(ISNUMBER(FIND("5F",ScheduleCompile!U464)),ISNUMBER(FIND("0F",ScheduleCompile!U464)),ISNUMBER(FIND("8F",ScheduleCompile!U464)),ISNUMBER(FIND("1F",ScheduleCompile!U464)),ISNUMBER(FIND("2F",ScheduleCompile!U464)),ISNUMBER(FIND("3F",ScheduleCompile!U464)),ISNUMBER(FIND("6F",ScheduleCompile!U464)),ISNUMBER(FIND("7F",ScheduleCompile!U464)),ISNUMBER(FIND("9F",ScheduleCompile!U464)),ISNUMBER(FIND("4F",ScheduleCompile!U464))),VALUE(LEFT(ScheduleCompile!U464,FIND("F",ScheduleCompile!U464)-1)),ScheduleCompile!U464)))))),"",IF(ScheduleCompile!U464="Off",0,IF(ScheduleCompile!U464="On",1,IF(ISNUMBER(ScheduleCompile!U464),ScheduleCompile!U464/1,IF(ISTEXT(ScheduleCompile!U464),IF(OR(ISNUMBER(FIND("5F",ScheduleCompile!U464)),ISNUMBER(FIND("0F",ScheduleCompile!U464)),ISNUMBER(FIND("8F",ScheduleCompile!U464)),ISNUMBER(FIND("1F",ScheduleCompile!U464)),ISNUMBER(FIND("2F",ScheduleCompile!U464)),ISNUMBER(FIND("3F",ScheduleCompile!U464)),ISNUMBER(FIND("6F",ScheduleCompile!U464)),ISNUMBER(FIND("7F",ScheduleCompile!U464)),ISNUMBER(FIND("9F",ScheduleCompile!U464)),ISNUMBER(FIND("4F",ScheduleCompile!U464))),VALUE(LEFT(ScheduleCompile!U464,FIND("F",ScheduleCompile!U464)-1)),ScheduleCompile!U464)))))))</f>
        <v>0.25</v>
      </c>
      <c r="AA471" s="1">
        <f>IF(AND(ISERROR(IF(ScheduleCompile!V464="Off",0,IF(ScheduleCompile!V464="On",1,IF(ISNUMBER(ScheduleCompile!V464),ScheduleCompile!V464/1,IF(ISTEXT(ScheduleCompile!V464),IF(OR(ISNUMBER(FIND("5F",ScheduleCompile!V464)),ISNUMBER(FIND("0F",ScheduleCompile!V464)),ISNUMBER(FIND("8F",ScheduleCompile!V464)),ISNUMBER(FIND("1F",ScheduleCompile!V464)),ISNUMBER(FIND("2F",ScheduleCompile!V464)),ISNUMBER(FIND("3F",ScheduleCompile!V464)),ISNUMBER(FIND("6F",ScheduleCompile!V464)),ISNUMBER(FIND("7F",ScheduleCompile!V464)),ISNUMBER(FIND("9F",ScheduleCompile!V464)),ISNUMBER(FIND("4F",ScheduleCompile!V464))),VALUE(LEFT(ScheduleCompile!V464,FIND("F",ScheduleCompile!V464)-1)),ScheduleCompile!V464)))))),ISTEXT(ScheduleCompile!#REF!)),"ENDTABLE",IF(ISERROR(IF(ScheduleCompile!V464="Off",0,IF(ScheduleCompile!V464="On",1,IF(ISNUMBER(ScheduleCompile!V464),ScheduleCompile!V464/1,IF(ISTEXT(ScheduleCompile!V464),IF(OR(ISNUMBER(FIND("5F",ScheduleCompile!V464)),ISNUMBER(FIND("0F",ScheduleCompile!V464)),ISNUMBER(FIND("8F",ScheduleCompile!V464)),ISNUMBER(FIND("1F",ScheduleCompile!V464)),ISNUMBER(FIND("2F",ScheduleCompile!V464)),ISNUMBER(FIND("3F",ScheduleCompile!V464)),ISNUMBER(FIND("6F",ScheduleCompile!V464)),ISNUMBER(FIND("7F",ScheduleCompile!V464)),ISNUMBER(FIND("9F",ScheduleCompile!V464)),ISNUMBER(FIND("4F",ScheduleCompile!V464))),VALUE(LEFT(ScheduleCompile!V464,FIND("F",ScheduleCompile!V464)-1)),ScheduleCompile!V464)))))),"",IF(ScheduleCompile!V464="Off",0,IF(ScheduleCompile!V464="On",1,IF(ISNUMBER(ScheduleCompile!V464),ScheduleCompile!V464/1,IF(ISTEXT(ScheduleCompile!V464),IF(OR(ISNUMBER(FIND("5F",ScheduleCompile!V464)),ISNUMBER(FIND("0F",ScheduleCompile!V464)),ISNUMBER(FIND("8F",ScheduleCompile!V464)),ISNUMBER(FIND("1F",ScheduleCompile!V464)),ISNUMBER(FIND("2F",ScheduleCompile!V464)),ISNUMBER(FIND("3F",ScheduleCompile!V464)),ISNUMBER(FIND("6F",ScheduleCompile!V464)),ISNUMBER(FIND("7F",ScheduleCompile!V464)),ISNUMBER(FIND("9F",ScheduleCompile!V464)),ISNUMBER(FIND("4F",ScheduleCompile!V464))),VALUE(LEFT(ScheduleCompile!V464,FIND("F",ScheduleCompile!V464)-1)),ScheduleCompile!V464)))))))</f>
        <v>0.22</v>
      </c>
      <c r="AB471" s="1">
        <f>IF(AND(ISERROR(IF(ScheduleCompile!W464="Off",0,IF(ScheduleCompile!W464="On",1,IF(ISNUMBER(ScheduleCompile!W464),ScheduleCompile!W464/1,IF(ISTEXT(ScheduleCompile!W464),IF(OR(ISNUMBER(FIND("5F",ScheduleCompile!W464)),ISNUMBER(FIND("0F",ScheduleCompile!W464)),ISNUMBER(FIND("8F",ScheduleCompile!W464)),ISNUMBER(FIND("1F",ScheduleCompile!W464)),ISNUMBER(FIND("2F",ScheduleCompile!W464)),ISNUMBER(FIND("3F",ScheduleCompile!W464)),ISNUMBER(FIND("6F",ScheduleCompile!W464)),ISNUMBER(FIND("7F",ScheduleCompile!W464)),ISNUMBER(FIND("9F",ScheduleCompile!W464)),ISNUMBER(FIND("4F",ScheduleCompile!W464))),VALUE(LEFT(ScheduleCompile!W464,FIND("F",ScheduleCompile!W464)-1)),ScheduleCompile!W464)))))),ISTEXT(ScheduleCompile!#REF!)),"ENDTABLE",IF(ISERROR(IF(ScheduleCompile!W464="Off",0,IF(ScheduleCompile!W464="On",1,IF(ISNUMBER(ScheduleCompile!W464),ScheduleCompile!W464/1,IF(ISTEXT(ScheduleCompile!W464),IF(OR(ISNUMBER(FIND("5F",ScheduleCompile!W464)),ISNUMBER(FIND("0F",ScheduleCompile!W464)),ISNUMBER(FIND("8F",ScheduleCompile!W464)),ISNUMBER(FIND("1F",ScheduleCompile!W464)),ISNUMBER(FIND("2F",ScheduleCompile!W464)),ISNUMBER(FIND("3F",ScheduleCompile!W464)),ISNUMBER(FIND("6F",ScheduleCompile!W464)),ISNUMBER(FIND("7F",ScheduleCompile!W464)),ISNUMBER(FIND("9F",ScheduleCompile!W464)),ISNUMBER(FIND("4F",ScheduleCompile!W464))),VALUE(LEFT(ScheduleCompile!W464,FIND("F",ScheduleCompile!W464)-1)),ScheduleCompile!W464)))))),"",IF(ScheduleCompile!W464="Off",0,IF(ScheduleCompile!W464="On",1,IF(ISNUMBER(ScheduleCompile!W464),ScheduleCompile!W464/1,IF(ISTEXT(ScheduleCompile!W464),IF(OR(ISNUMBER(FIND("5F",ScheduleCompile!W464)),ISNUMBER(FIND("0F",ScheduleCompile!W464)),ISNUMBER(FIND("8F",ScheduleCompile!W464)),ISNUMBER(FIND("1F",ScheduleCompile!W464)),ISNUMBER(FIND("2F",ScheduleCompile!W464)),ISNUMBER(FIND("3F",ScheduleCompile!W464)),ISNUMBER(FIND("6F",ScheduleCompile!W464)),ISNUMBER(FIND("7F",ScheduleCompile!W464)),ISNUMBER(FIND("9F",ScheduleCompile!W464)),ISNUMBER(FIND("4F",ScheduleCompile!W464))),VALUE(LEFT(ScheduleCompile!W464,FIND("F",ScheduleCompile!W464)-1)),ScheduleCompile!W464)))))))</f>
        <v>0.22</v>
      </c>
      <c r="AC471" s="1">
        <f>IF(AND(ISERROR(IF(ScheduleCompile!X464="Off",0,IF(ScheduleCompile!X464="On",1,IF(ISNUMBER(ScheduleCompile!X464),ScheduleCompile!X464/1,IF(ISTEXT(ScheduleCompile!X464),IF(OR(ISNUMBER(FIND("5F",ScheduleCompile!X464)),ISNUMBER(FIND("0F",ScheduleCompile!X464)),ISNUMBER(FIND("8F",ScheduleCompile!X464)),ISNUMBER(FIND("1F",ScheduleCompile!X464)),ISNUMBER(FIND("2F",ScheduleCompile!X464)),ISNUMBER(FIND("3F",ScheduleCompile!X464)),ISNUMBER(FIND("6F",ScheduleCompile!X464)),ISNUMBER(FIND("7F",ScheduleCompile!X464)),ISNUMBER(FIND("9F",ScheduleCompile!X464)),ISNUMBER(FIND("4F",ScheduleCompile!X464))),VALUE(LEFT(ScheduleCompile!X464,FIND("F",ScheduleCompile!X464)-1)),ScheduleCompile!X464)))))),ISTEXT(ScheduleCompile!#REF!)),"ENDTABLE",IF(ISERROR(IF(ScheduleCompile!X464="Off",0,IF(ScheduleCompile!X464="On",1,IF(ISNUMBER(ScheduleCompile!X464),ScheduleCompile!X464/1,IF(ISTEXT(ScheduleCompile!X464),IF(OR(ISNUMBER(FIND("5F",ScheduleCompile!X464)),ISNUMBER(FIND("0F",ScheduleCompile!X464)),ISNUMBER(FIND("8F",ScheduleCompile!X464)),ISNUMBER(FIND("1F",ScheduleCompile!X464)),ISNUMBER(FIND("2F",ScheduleCompile!X464)),ISNUMBER(FIND("3F",ScheduleCompile!X464)),ISNUMBER(FIND("6F",ScheduleCompile!X464)),ISNUMBER(FIND("7F",ScheduleCompile!X464)),ISNUMBER(FIND("9F",ScheduleCompile!X464)),ISNUMBER(FIND("4F",ScheduleCompile!X464))),VALUE(LEFT(ScheduleCompile!X464,FIND("F",ScheduleCompile!X464)-1)),ScheduleCompile!X464)))))),"",IF(ScheduleCompile!X464="Off",0,IF(ScheduleCompile!X464="On",1,IF(ISNUMBER(ScheduleCompile!X464),ScheduleCompile!X464/1,IF(ISTEXT(ScheduleCompile!X464),IF(OR(ISNUMBER(FIND("5F",ScheduleCompile!X464)),ISNUMBER(FIND("0F",ScheduleCompile!X464)),ISNUMBER(FIND("8F",ScheduleCompile!X464)),ISNUMBER(FIND("1F",ScheduleCompile!X464)),ISNUMBER(FIND("2F",ScheduleCompile!X464)),ISNUMBER(FIND("3F",ScheduleCompile!X464)),ISNUMBER(FIND("6F",ScheduleCompile!X464)),ISNUMBER(FIND("7F",ScheduleCompile!X464)),ISNUMBER(FIND("9F",ScheduleCompile!X464)),ISNUMBER(FIND("4F",ScheduleCompile!X464))),VALUE(LEFT(ScheduleCompile!X464,FIND("F",ScheduleCompile!X464)-1)),ScheduleCompile!X464)))))))</f>
        <v>0.12</v>
      </c>
      <c r="AD471" s="1">
        <f>IF(AND(ISERROR(IF(ScheduleCompile!Y464="Off",0,IF(ScheduleCompile!Y464="On",1,IF(ISNUMBER(ScheduleCompile!Y464),ScheduleCompile!Y464/1,IF(ISTEXT(ScheduleCompile!Y464),IF(OR(ISNUMBER(FIND("5F",ScheduleCompile!Y464)),ISNUMBER(FIND("0F",ScheduleCompile!Y464)),ISNUMBER(FIND("8F",ScheduleCompile!Y464)),ISNUMBER(FIND("1F",ScheduleCompile!Y464)),ISNUMBER(FIND("2F",ScheduleCompile!Y464)),ISNUMBER(FIND("3F",ScheduleCompile!Y464)),ISNUMBER(FIND("6F",ScheduleCompile!Y464)),ISNUMBER(FIND("7F",ScheduleCompile!Y464)),ISNUMBER(FIND("9F",ScheduleCompile!Y464)),ISNUMBER(FIND("4F",ScheduleCompile!Y464))),VALUE(LEFT(ScheduleCompile!Y464,FIND("F",ScheduleCompile!Y464)-1)),ScheduleCompile!Y464)))))),ISTEXT(ScheduleCompile!#REF!)),"ENDTABLE",IF(ISERROR(IF(ScheduleCompile!Y464="Off",0,IF(ScheduleCompile!Y464="On",1,IF(ISNUMBER(ScheduleCompile!Y464),ScheduleCompile!Y464/1,IF(ISTEXT(ScheduleCompile!Y464),IF(OR(ISNUMBER(FIND("5F",ScheduleCompile!Y464)),ISNUMBER(FIND("0F",ScheduleCompile!Y464)),ISNUMBER(FIND("8F",ScheduleCompile!Y464)),ISNUMBER(FIND("1F",ScheduleCompile!Y464)),ISNUMBER(FIND("2F",ScheduleCompile!Y464)),ISNUMBER(FIND("3F",ScheduleCompile!Y464)),ISNUMBER(FIND("6F",ScheduleCompile!Y464)),ISNUMBER(FIND("7F",ScheduleCompile!Y464)),ISNUMBER(FIND("9F",ScheduleCompile!Y464)),ISNUMBER(FIND("4F",ScheduleCompile!Y464))),VALUE(LEFT(ScheduleCompile!Y464,FIND("F",ScheduleCompile!Y464)-1)),ScheduleCompile!Y464)))))),"",IF(ScheduleCompile!Y464="Off",0,IF(ScheduleCompile!Y464="On",1,IF(ISNUMBER(ScheduleCompile!Y464),ScheduleCompile!Y464/1,IF(ISTEXT(ScheduleCompile!Y464),IF(OR(ISNUMBER(FIND("5F",ScheduleCompile!Y464)),ISNUMBER(FIND("0F",ScheduleCompile!Y464)),ISNUMBER(FIND("8F",ScheduleCompile!Y464)),ISNUMBER(FIND("1F",ScheduleCompile!Y464)),ISNUMBER(FIND("2F",ScheduleCompile!Y464)),ISNUMBER(FIND("3F",ScheduleCompile!Y464)),ISNUMBER(FIND("6F",ScheduleCompile!Y464)),ISNUMBER(FIND("7F",ScheduleCompile!Y464)),ISNUMBER(FIND("9F",ScheduleCompile!Y464)),ISNUMBER(FIND("4F",ScheduleCompile!Y464))),VALUE(LEFT(ScheduleCompile!Y464,FIND("F",ScheduleCompile!Y464)-1)),ScheduleCompile!Y464)))))))</f>
        <v>0.09</v>
      </c>
    </row>
    <row r="472" spans="1:30" x14ac:dyDescent="0.25">
      <c r="A472" t="str">
        <f t="shared" si="31"/>
        <v>SchDay "SchoolServiceHotWaterSat"  Type = "Fraction" Hr = (0.03, 0.03, 0.03, 0.03, 0.03, 0.03, 0.03, 0.03, 0.03, 0.05, 0.05, 0.05, 0.05, 0.03, 0.03, 0.03, 0.03, 0.03, 0.03, 0.03, 0.03, 0.03, 0.03, 0.03) ..</v>
      </c>
      <c r="B472" s="1" t="s">
        <v>623</v>
      </c>
      <c r="C472" t="str">
        <f t="shared" si="32"/>
        <v xml:space="preserve">SchDay "SchoolServiceHotWaterSat"  Type = "Fraction" Hr = </v>
      </c>
      <c r="D472" t="str">
        <f t="shared" si="33"/>
        <v>(0.03, 0.03, 0.03, 0.03, 0.03, 0.03, 0.03, 0.03, 0.03, 0.05, 0.05, 0.05, 0.05, 0.03, 0.03, 0.03, 0.03, 0.03, 0.03, 0.03, 0.03, 0.03, 0.03, 0.03) ..</v>
      </c>
      <c r="E472" s="30" t="str">
        <f>ScheduleCompile!A465</f>
        <v>SchoolServiceHotWaterSat</v>
      </c>
      <c r="F472" t="str">
        <f t="shared" si="34"/>
        <v>Fraction</v>
      </c>
      <c r="G472" s="1">
        <f>IF(AND(ISERROR(IF(ScheduleCompile!B465="Off",0,IF(ScheduleCompile!B465="On",1,IF(ISNUMBER(ScheduleCompile!B465),ScheduleCompile!B465/1,IF(ISTEXT(ScheduleCompile!B465),IF(OR(ISNUMBER(FIND("5F",ScheduleCompile!B465)),ISNUMBER(FIND("0F",ScheduleCompile!B465)),ISNUMBER(FIND("8F",ScheduleCompile!B465)),ISNUMBER(FIND("1F",ScheduleCompile!B465)),ISNUMBER(FIND("2F",ScheduleCompile!B465)),ISNUMBER(FIND("3F",ScheduleCompile!B465)),ISNUMBER(FIND("6F",ScheduleCompile!B465)),ISNUMBER(FIND("7F",ScheduleCompile!B465)),ISNUMBER(FIND("9F",ScheduleCompile!B465)),ISNUMBER(FIND("4F",ScheduleCompile!B465))),VALUE(LEFT(ScheduleCompile!B465,FIND("F",ScheduleCompile!B465)-1)),ScheduleCompile!B465)))))),ISTEXT(ScheduleCompile!#REF!)),"ENDTABLE",IF(ISERROR(IF(ScheduleCompile!B465="Off",0,IF(ScheduleCompile!B465="On",1,IF(ISNUMBER(ScheduleCompile!B465),ScheduleCompile!B465/1,IF(ISTEXT(ScheduleCompile!B465),IF(OR(ISNUMBER(FIND("5F",ScheduleCompile!B465)),ISNUMBER(FIND("0F",ScheduleCompile!B465)),ISNUMBER(FIND("8F",ScheduleCompile!B465)),ISNUMBER(FIND("1F",ScheduleCompile!B465)),ISNUMBER(FIND("2F",ScheduleCompile!B465)),ISNUMBER(FIND("3F",ScheduleCompile!B465)),ISNUMBER(FIND("6F",ScheduleCompile!B465)),ISNUMBER(FIND("7F",ScheduleCompile!B465)),ISNUMBER(FIND("9F",ScheduleCompile!B465)),ISNUMBER(FIND("4F",ScheduleCompile!B465))),VALUE(LEFT(ScheduleCompile!B465,FIND("F",ScheduleCompile!B465)-1)),ScheduleCompile!B465)))))),"",IF(ScheduleCompile!B465="Off",0,IF(ScheduleCompile!B465="On",1,IF(ISNUMBER(ScheduleCompile!B465),ScheduleCompile!B465/1,IF(ISTEXT(ScheduleCompile!B465),IF(OR(ISNUMBER(FIND("5F",ScheduleCompile!B465)),ISNUMBER(FIND("0F",ScheduleCompile!B465)),ISNUMBER(FIND("8F",ScheduleCompile!B465)),ISNUMBER(FIND("1F",ScheduleCompile!B465)),ISNUMBER(FIND("2F",ScheduleCompile!B465)),ISNUMBER(FIND("3F",ScheduleCompile!B465)),ISNUMBER(FIND("6F",ScheduleCompile!B465)),ISNUMBER(FIND("7F",ScheduleCompile!B465)),ISNUMBER(FIND("9F",ScheduleCompile!B465)),ISNUMBER(FIND("4F",ScheduleCompile!B465))),VALUE(LEFT(ScheduleCompile!B465,FIND("F",ScheduleCompile!B465)-1)),ScheduleCompile!B465)))))))</f>
        <v>0.03</v>
      </c>
      <c r="H472" s="1">
        <f>IF(AND(ISERROR(IF(ScheduleCompile!C465="Off",0,IF(ScheduleCompile!C465="On",1,IF(ISNUMBER(ScheduleCompile!C465),ScheduleCompile!C465/1,IF(ISTEXT(ScheduleCompile!C465),IF(OR(ISNUMBER(FIND("5F",ScheduleCompile!C465)),ISNUMBER(FIND("0F",ScheduleCompile!C465)),ISNUMBER(FIND("8F",ScheduleCompile!C465)),ISNUMBER(FIND("1F",ScheduleCompile!C465)),ISNUMBER(FIND("2F",ScheduleCompile!C465)),ISNUMBER(FIND("3F",ScheduleCompile!C465)),ISNUMBER(FIND("6F",ScheduleCompile!C465)),ISNUMBER(FIND("7F",ScheduleCompile!C465)),ISNUMBER(FIND("9F",ScheduleCompile!C465)),ISNUMBER(FIND("4F",ScheduleCompile!C465))),VALUE(LEFT(ScheduleCompile!C465,FIND("F",ScheduleCompile!C465)-1)),ScheduleCompile!C465)))))),ISTEXT(ScheduleCompile!#REF!)),"ENDTABLE",IF(ISERROR(IF(ScheduleCompile!C465="Off",0,IF(ScheduleCompile!C465="On",1,IF(ISNUMBER(ScheduleCompile!C465),ScheduleCompile!C465/1,IF(ISTEXT(ScheduleCompile!C465),IF(OR(ISNUMBER(FIND("5F",ScheduleCompile!C465)),ISNUMBER(FIND("0F",ScheduleCompile!C465)),ISNUMBER(FIND("8F",ScheduleCompile!C465)),ISNUMBER(FIND("1F",ScheduleCompile!C465)),ISNUMBER(FIND("2F",ScheduleCompile!C465)),ISNUMBER(FIND("3F",ScheduleCompile!C465)),ISNUMBER(FIND("6F",ScheduleCompile!C465)),ISNUMBER(FIND("7F",ScheduleCompile!C465)),ISNUMBER(FIND("9F",ScheduleCompile!C465)),ISNUMBER(FIND("4F",ScheduleCompile!C465))),VALUE(LEFT(ScheduleCompile!C465,FIND("F",ScheduleCompile!C465)-1)),ScheduleCompile!C465)))))),"",IF(ScheduleCompile!C465="Off",0,IF(ScheduleCompile!C465="On",1,IF(ISNUMBER(ScheduleCompile!C465),ScheduleCompile!C465/1,IF(ISTEXT(ScheduleCompile!C465),IF(OR(ISNUMBER(FIND("5F",ScheduleCompile!C465)),ISNUMBER(FIND("0F",ScheduleCompile!C465)),ISNUMBER(FIND("8F",ScheduleCompile!C465)),ISNUMBER(FIND("1F",ScheduleCompile!C465)),ISNUMBER(FIND("2F",ScheduleCompile!C465)),ISNUMBER(FIND("3F",ScheduleCompile!C465)),ISNUMBER(FIND("6F",ScheduleCompile!C465)),ISNUMBER(FIND("7F",ScheduleCompile!C465)),ISNUMBER(FIND("9F",ScheduleCompile!C465)),ISNUMBER(FIND("4F",ScheduleCompile!C465))),VALUE(LEFT(ScheduleCompile!C465,FIND("F",ScheduleCompile!C465)-1)),ScheduleCompile!C465)))))))</f>
        <v>0.03</v>
      </c>
      <c r="I472" s="1">
        <f>IF(AND(ISERROR(IF(ScheduleCompile!D465="Off",0,IF(ScheduleCompile!D465="On",1,IF(ISNUMBER(ScheduleCompile!D465),ScheduleCompile!D465/1,IF(ISTEXT(ScheduleCompile!D465),IF(OR(ISNUMBER(FIND("5F",ScheduleCompile!D465)),ISNUMBER(FIND("0F",ScheduleCompile!D465)),ISNUMBER(FIND("8F",ScheduleCompile!D465)),ISNUMBER(FIND("1F",ScheduleCompile!D465)),ISNUMBER(FIND("2F",ScheduleCompile!D465)),ISNUMBER(FIND("3F",ScheduleCompile!D465)),ISNUMBER(FIND("6F",ScheduleCompile!D465)),ISNUMBER(FIND("7F",ScheduleCompile!D465)),ISNUMBER(FIND("9F",ScheduleCompile!D465)),ISNUMBER(FIND("4F",ScheduleCompile!D465))),VALUE(LEFT(ScheduleCompile!D465,FIND("F",ScheduleCompile!D465)-1)),ScheduleCompile!D465)))))),ISTEXT(ScheduleCompile!#REF!)),"ENDTABLE",IF(ISERROR(IF(ScheduleCompile!D465="Off",0,IF(ScheduleCompile!D465="On",1,IF(ISNUMBER(ScheduleCompile!D465),ScheduleCompile!D465/1,IF(ISTEXT(ScheduleCompile!D465),IF(OR(ISNUMBER(FIND("5F",ScheduleCompile!D465)),ISNUMBER(FIND("0F",ScheduleCompile!D465)),ISNUMBER(FIND("8F",ScheduleCompile!D465)),ISNUMBER(FIND("1F",ScheduleCompile!D465)),ISNUMBER(FIND("2F",ScheduleCompile!D465)),ISNUMBER(FIND("3F",ScheduleCompile!D465)),ISNUMBER(FIND("6F",ScheduleCompile!D465)),ISNUMBER(FIND("7F",ScheduleCompile!D465)),ISNUMBER(FIND("9F",ScheduleCompile!D465)),ISNUMBER(FIND("4F",ScheduleCompile!D465))),VALUE(LEFT(ScheduleCompile!D465,FIND("F",ScheduleCompile!D465)-1)),ScheduleCompile!D465)))))),"",IF(ScheduleCompile!D465="Off",0,IF(ScheduleCompile!D465="On",1,IF(ISNUMBER(ScheduleCompile!D465),ScheduleCompile!D465/1,IF(ISTEXT(ScheduleCompile!D465),IF(OR(ISNUMBER(FIND("5F",ScheduleCompile!D465)),ISNUMBER(FIND("0F",ScheduleCompile!D465)),ISNUMBER(FIND("8F",ScheduleCompile!D465)),ISNUMBER(FIND("1F",ScheduleCompile!D465)),ISNUMBER(FIND("2F",ScheduleCompile!D465)),ISNUMBER(FIND("3F",ScheduleCompile!D465)),ISNUMBER(FIND("6F",ScheduleCompile!D465)),ISNUMBER(FIND("7F",ScheduleCompile!D465)),ISNUMBER(FIND("9F",ScheduleCompile!D465)),ISNUMBER(FIND("4F",ScheduleCompile!D465))),VALUE(LEFT(ScheduleCompile!D465,FIND("F",ScheduleCompile!D465)-1)),ScheduleCompile!D465)))))))</f>
        <v>0.03</v>
      </c>
      <c r="J472" s="1">
        <f>IF(AND(ISERROR(IF(ScheduleCompile!E465="Off",0,IF(ScheduleCompile!E465="On",1,IF(ISNUMBER(ScheduleCompile!E465),ScheduleCompile!E465/1,IF(ISTEXT(ScheduleCompile!E465),IF(OR(ISNUMBER(FIND("5F",ScheduleCompile!E465)),ISNUMBER(FIND("0F",ScheduleCompile!E465)),ISNUMBER(FIND("8F",ScheduleCompile!E465)),ISNUMBER(FIND("1F",ScheduleCompile!E465)),ISNUMBER(FIND("2F",ScheduleCompile!E465)),ISNUMBER(FIND("3F",ScheduleCompile!E465)),ISNUMBER(FIND("6F",ScheduleCompile!E465)),ISNUMBER(FIND("7F",ScheduleCompile!E465)),ISNUMBER(FIND("9F",ScheduleCompile!E465)),ISNUMBER(FIND("4F",ScheduleCompile!E465))),VALUE(LEFT(ScheduleCompile!E465,FIND("F",ScheduleCompile!E465)-1)),ScheduleCompile!E465)))))),ISTEXT(ScheduleCompile!#REF!)),"ENDTABLE",IF(ISERROR(IF(ScheduleCompile!E465="Off",0,IF(ScheduleCompile!E465="On",1,IF(ISNUMBER(ScheduleCompile!E465),ScheduleCompile!E465/1,IF(ISTEXT(ScheduleCompile!E465),IF(OR(ISNUMBER(FIND("5F",ScheduleCompile!E465)),ISNUMBER(FIND("0F",ScheduleCompile!E465)),ISNUMBER(FIND("8F",ScheduleCompile!E465)),ISNUMBER(FIND("1F",ScheduleCompile!E465)),ISNUMBER(FIND("2F",ScheduleCompile!E465)),ISNUMBER(FIND("3F",ScheduleCompile!E465)),ISNUMBER(FIND("6F",ScheduleCompile!E465)),ISNUMBER(FIND("7F",ScheduleCompile!E465)),ISNUMBER(FIND("9F",ScheduleCompile!E465)),ISNUMBER(FIND("4F",ScheduleCompile!E465))),VALUE(LEFT(ScheduleCompile!E465,FIND("F",ScheduleCompile!E465)-1)),ScheduleCompile!E465)))))),"",IF(ScheduleCompile!E465="Off",0,IF(ScheduleCompile!E465="On",1,IF(ISNUMBER(ScheduleCompile!E465),ScheduleCompile!E465/1,IF(ISTEXT(ScheduleCompile!E465),IF(OR(ISNUMBER(FIND("5F",ScheduleCompile!E465)),ISNUMBER(FIND("0F",ScheduleCompile!E465)),ISNUMBER(FIND("8F",ScheduleCompile!E465)),ISNUMBER(FIND("1F",ScheduleCompile!E465)),ISNUMBER(FIND("2F",ScheduleCompile!E465)),ISNUMBER(FIND("3F",ScheduleCompile!E465)),ISNUMBER(FIND("6F",ScheduleCompile!E465)),ISNUMBER(FIND("7F",ScheduleCompile!E465)),ISNUMBER(FIND("9F",ScheduleCompile!E465)),ISNUMBER(FIND("4F",ScheduleCompile!E465))),VALUE(LEFT(ScheduleCompile!E465,FIND("F",ScheduleCompile!E465)-1)),ScheduleCompile!E465)))))))</f>
        <v>0.03</v>
      </c>
      <c r="K472" s="1">
        <f>IF(AND(ISERROR(IF(ScheduleCompile!F465="Off",0,IF(ScheduleCompile!F465="On",1,IF(ISNUMBER(ScheduleCompile!F465),ScheduleCompile!F465/1,IF(ISTEXT(ScheduleCompile!F465),IF(OR(ISNUMBER(FIND("5F",ScheduleCompile!F465)),ISNUMBER(FIND("0F",ScheduleCompile!F465)),ISNUMBER(FIND("8F",ScheduleCompile!F465)),ISNUMBER(FIND("1F",ScheduleCompile!F465)),ISNUMBER(FIND("2F",ScheduleCompile!F465)),ISNUMBER(FIND("3F",ScheduleCompile!F465)),ISNUMBER(FIND("6F",ScheduleCompile!F465)),ISNUMBER(FIND("7F",ScheduleCompile!F465)),ISNUMBER(FIND("9F",ScheduleCompile!F465)),ISNUMBER(FIND("4F",ScheduleCompile!F465))),VALUE(LEFT(ScheduleCompile!F465,FIND("F",ScheduleCompile!F465)-1)),ScheduleCompile!F465)))))),ISTEXT(ScheduleCompile!#REF!)),"ENDTABLE",IF(ISERROR(IF(ScheduleCompile!F465="Off",0,IF(ScheduleCompile!F465="On",1,IF(ISNUMBER(ScheduleCompile!F465),ScheduleCompile!F465/1,IF(ISTEXT(ScheduleCompile!F465),IF(OR(ISNUMBER(FIND("5F",ScheduleCompile!F465)),ISNUMBER(FIND("0F",ScheduleCompile!F465)),ISNUMBER(FIND("8F",ScheduleCompile!F465)),ISNUMBER(FIND("1F",ScheduleCompile!F465)),ISNUMBER(FIND("2F",ScheduleCompile!F465)),ISNUMBER(FIND("3F",ScheduleCompile!F465)),ISNUMBER(FIND("6F",ScheduleCompile!F465)),ISNUMBER(FIND("7F",ScheduleCompile!F465)),ISNUMBER(FIND("9F",ScheduleCompile!F465)),ISNUMBER(FIND("4F",ScheduleCompile!F465))),VALUE(LEFT(ScheduleCompile!F465,FIND("F",ScheduleCompile!F465)-1)),ScheduleCompile!F465)))))),"",IF(ScheduleCompile!F465="Off",0,IF(ScheduleCompile!F465="On",1,IF(ISNUMBER(ScheduleCompile!F465),ScheduleCompile!F465/1,IF(ISTEXT(ScheduleCompile!F465),IF(OR(ISNUMBER(FIND("5F",ScheduleCompile!F465)),ISNUMBER(FIND("0F",ScheduleCompile!F465)),ISNUMBER(FIND("8F",ScheduleCompile!F465)),ISNUMBER(FIND("1F",ScheduleCompile!F465)),ISNUMBER(FIND("2F",ScheduleCompile!F465)),ISNUMBER(FIND("3F",ScheduleCompile!F465)),ISNUMBER(FIND("6F",ScheduleCompile!F465)),ISNUMBER(FIND("7F",ScheduleCompile!F465)),ISNUMBER(FIND("9F",ScheduleCompile!F465)),ISNUMBER(FIND("4F",ScheduleCompile!F465))),VALUE(LEFT(ScheduleCompile!F465,FIND("F",ScheduleCompile!F465)-1)),ScheduleCompile!F465)))))))</f>
        <v>0.03</v>
      </c>
      <c r="L472" s="1">
        <f>IF(AND(ISERROR(IF(ScheduleCompile!G465="Off",0,IF(ScheduleCompile!G465="On",1,IF(ISNUMBER(ScheduleCompile!G465),ScheduleCompile!G465/1,IF(ISTEXT(ScheduleCompile!G465),IF(OR(ISNUMBER(FIND("5F",ScheduleCompile!G465)),ISNUMBER(FIND("0F",ScheduleCompile!G465)),ISNUMBER(FIND("8F",ScheduleCompile!G465)),ISNUMBER(FIND("1F",ScheduleCompile!G465)),ISNUMBER(FIND("2F",ScheduleCompile!G465)),ISNUMBER(FIND("3F",ScheduleCompile!G465)),ISNUMBER(FIND("6F",ScheduleCompile!G465)),ISNUMBER(FIND("7F",ScheduleCompile!G465)),ISNUMBER(FIND("9F",ScheduleCompile!G465)),ISNUMBER(FIND("4F",ScheduleCompile!G465))),VALUE(LEFT(ScheduleCompile!G465,FIND("F",ScheduleCompile!G465)-1)),ScheduleCompile!G465)))))),ISTEXT(ScheduleCompile!#REF!)),"ENDTABLE",IF(ISERROR(IF(ScheduleCompile!G465="Off",0,IF(ScheduleCompile!G465="On",1,IF(ISNUMBER(ScheduleCompile!G465),ScheduleCompile!G465/1,IF(ISTEXT(ScheduleCompile!G465),IF(OR(ISNUMBER(FIND("5F",ScheduleCompile!G465)),ISNUMBER(FIND("0F",ScheduleCompile!G465)),ISNUMBER(FIND("8F",ScheduleCompile!G465)),ISNUMBER(FIND("1F",ScheduleCompile!G465)),ISNUMBER(FIND("2F",ScheduleCompile!G465)),ISNUMBER(FIND("3F",ScheduleCompile!G465)),ISNUMBER(FIND("6F",ScheduleCompile!G465)),ISNUMBER(FIND("7F",ScheduleCompile!G465)),ISNUMBER(FIND("9F",ScheduleCompile!G465)),ISNUMBER(FIND("4F",ScheduleCompile!G465))),VALUE(LEFT(ScheduleCompile!G465,FIND("F",ScheduleCompile!G465)-1)),ScheduleCompile!G465)))))),"",IF(ScheduleCompile!G465="Off",0,IF(ScheduleCompile!G465="On",1,IF(ISNUMBER(ScheduleCompile!G465),ScheduleCompile!G465/1,IF(ISTEXT(ScheduleCompile!G465),IF(OR(ISNUMBER(FIND("5F",ScheduleCompile!G465)),ISNUMBER(FIND("0F",ScheduleCompile!G465)),ISNUMBER(FIND("8F",ScheduleCompile!G465)),ISNUMBER(FIND("1F",ScheduleCompile!G465)),ISNUMBER(FIND("2F",ScheduleCompile!G465)),ISNUMBER(FIND("3F",ScheduleCompile!G465)),ISNUMBER(FIND("6F",ScheduleCompile!G465)),ISNUMBER(FIND("7F",ScheduleCompile!G465)),ISNUMBER(FIND("9F",ScheduleCompile!G465)),ISNUMBER(FIND("4F",ScheduleCompile!G465))),VALUE(LEFT(ScheduleCompile!G465,FIND("F",ScheduleCompile!G465)-1)),ScheduleCompile!G465)))))))</f>
        <v>0.03</v>
      </c>
      <c r="M472" s="1">
        <f>IF(AND(ISERROR(IF(ScheduleCompile!H465="Off",0,IF(ScheduleCompile!H465="On",1,IF(ISNUMBER(ScheduleCompile!H465),ScheduleCompile!H465/1,IF(ISTEXT(ScheduleCompile!H465),IF(OR(ISNUMBER(FIND("5F",ScheduleCompile!H465)),ISNUMBER(FIND("0F",ScheduleCompile!H465)),ISNUMBER(FIND("8F",ScheduleCompile!H465)),ISNUMBER(FIND("1F",ScheduleCompile!H465)),ISNUMBER(FIND("2F",ScheduleCompile!H465)),ISNUMBER(FIND("3F",ScheduleCompile!H465)),ISNUMBER(FIND("6F",ScheduleCompile!H465)),ISNUMBER(FIND("7F",ScheduleCompile!H465)),ISNUMBER(FIND("9F",ScheduleCompile!H465)),ISNUMBER(FIND("4F",ScheduleCompile!H465))),VALUE(LEFT(ScheduleCompile!H465,FIND("F",ScheduleCompile!H465)-1)),ScheduleCompile!H465)))))),ISTEXT(ScheduleCompile!#REF!)),"ENDTABLE",IF(ISERROR(IF(ScheduleCompile!H465="Off",0,IF(ScheduleCompile!H465="On",1,IF(ISNUMBER(ScheduleCompile!H465),ScheduleCompile!H465/1,IF(ISTEXT(ScheduleCompile!H465),IF(OR(ISNUMBER(FIND("5F",ScheduleCompile!H465)),ISNUMBER(FIND("0F",ScheduleCompile!H465)),ISNUMBER(FIND("8F",ScheduleCompile!H465)),ISNUMBER(FIND("1F",ScheduleCompile!H465)),ISNUMBER(FIND("2F",ScheduleCompile!H465)),ISNUMBER(FIND("3F",ScheduleCompile!H465)),ISNUMBER(FIND("6F",ScheduleCompile!H465)),ISNUMBER(FIND("7F",ScheduleCompile!H465)),ISNUMBER(FIND("9F",ScheduleCompile!H465)),ISNUMBER(FIND("4F",ScheduleCompile!H465))),VALUE(LEFT(ScheduleCompile!H465,FIND("F",ScheduleCompile!H465)-1)),ScheduleCompile!H465)))))),"",IF(ScheduleCompile!H465="Off",0,IF(ScheduleCompile!H465="On",1,IF(ISNUMBER(ScheduleCompile!H465),ScheduleCompile!H465/1,IF(ISTEXT(ScheduleCompile!H465),IF(OR(ISNUMBER(FIND("5F",ScheduleCompile!H465)),ISNUMBER(FIND("0F",ScheduleCompile!H465)),ISNUMBER(FIND("8F",ScheduleCompile!H465)),ISNUMBER(FIND("1F",ScheduleCompile!H465)),ISNUMBER(FIND("2F",ScheduleCompile!H465)),ISNUMBER(FIND("3F",ScheduleCompile!H465)),ISNUMBER(FIND("6F",ScheduleCompile!H465)),ISNUMBER(FIND("7F",ScheduleCompile!H465)),ISNUMBER(FIND("9F",ScheduleCompile!H465)),ISNUMBER(FIND("4F",ScheduleCompile!H465))),VALUE(LEFT(ScheduleCompile!H465,FIND("F",ScheduleCompile!H465)-1)),ScheduleCompile!H465)))))))</f>
        <v>0.03</v>
      </c>
      <c r="N472" s="1">
        <f>IF(AND(ISERROR(IF(ScheduleCompile!I465="Off",0,IF(ScheduleCompile!I465="On",1,IF(ISNUMBER(ScheduleCompile!I465),ScheduleCompile!I465/1,IF(ISTEXT(ScheduleCompile!I465),IF(OR(ISNUMBER(FIND("5F",ScheduleCompile!I465)),ISNUMBER(FIND("0F",ScheduleCompile!I465)),ISNUMBER(FIND("8F",ScheduleCompile!I465)),ISNUMBER(FIND("1F",ScheduleCompile!I465)),ISNUMBER(FIND("2F",ScheduleCompile!I465)),ISNUMBER(FIND("3F",ScheduleCompile!I465)),ISNUMBER(FIND("6F",ScheduleCompile!I465)),ISNUMBER(FIND("7F",ScheduleCompile!I465)),ISNUMBER(FIND("9F",ScheduleCompile!I465)),ISNUMBER(FIND("4F",ScheduleCompile!I465))),VALUE(LEFT(ScheduleCompile!I465,FIND("F",ScheduleCompile!I465)-1)),ScheduleCompile!I465)))))),ISTEXT(ScheduleCompile!#REF!)),"ENDTABLE",IF(ISERROR(IF(ScheduleCompile!I465="Off",0,IF(ScheduleCompile!I465="On",1,IF(ISNUMBER(ScheduleCompile!I465),ScheduleCompile!I465/1,IF(ISTEXT(ScheduleCompile!I465),IF(OR(ISNUMBER(FIND("5F",ScheduleCompile!I465)),ISNUMBER(FIND("0F",ScheduleCompile!I465)),ISNUMBER(FIND("8F",ScheduleCompile!I465)),ISNUMBER(FIND("1F",ScheduleCompile!I465)),ISNUMBER(FIND("2F",ScheduleCompile!I465)),ISNUMBER(FIND("3F",ScheduleCompile!I465)),ISNUMBER(FIND("6F",ScheduleCompile!I465)),ISNUMBER(FIND("7F",ScheduleCompile!I465)),ISNUMBER(FIND("9F",ScheduleCompile!I465)),ISNUMBER(FIND("4F",ScheduleCompile!I465))),VALUE(LEFT(ScheduleCompile!I465,FIND("F",ScheduleCompile!I465)-1)),ScheduleCompile!I465)))))),"",IF(ScheduleCompile!I465="Off",0,IF(ScheduleCompile!I465="On",1,IF(ISNUMBER(ScheduleCompile!I465),ScheduleCompile!I465/1,IF(ISTEXT(ScheduleCompile!I465),IF(OR(ISNUMBER(FIND("5F",ScheduleCompile!I465)),ISNUMBER(FIND("0F",ScheduleCompile!I465)),ISNUMBER(FIND("8F",ScheduleCompile!I465)),ISNUMBER(FIND("1F",ScheduleCompile!I465)),ISNUMBER(FIND("2F",ScheduleCompile!I465)),ISNUMBER(FIND("3F",ScheduleCompile!I465)),ISNUMBER(FIND("6F",ScheduleCompile!I465)),ISNUMBER(FIND("7F",ScheduleCompile!I465)),ISNUMBER(FIND("9F",ScheduleCompile!I465)),ISNUMBER(FIND("4F",ScheduleCompile!I465))),VALUE(LEFT(ScheduleCompile!I465,FIND("F",ScheduleCompile!I465)-1)),ScheduleCompile!I465)))))))</f>
        <v>0.03</v>
      </c>
      <c r="O472" s="1">
        <f>IF(AND(ISERROR(IF(ScheduleCompile!J465="Off",0,IF(ScheduleCompile!J465="On",1,IF(ISNUMBER(ScheduleCompile!J465),ScheduleCompile!J465/1,IF(ISTEXT(ScheduleCompile!J465),IF(OR(ISNUMBER(FIND("5F",ScheduleCompile!J465)),ISNUMBER(FIND("0F",ScheduleCompile!J465)),ISNUMBER(FIND("8F",ScheduleCompile!J465)),ISNUMBER(FIND("1F",ScheduleCompile!J465)),ISNUMBER(FIND("2F",ScheduleCompile!J465)),ISNUMBER(FIND("3F",ScheduleCompile!J465)),ISNUMBER(FIND("6F",ScheduleCompile!J465)),ISNUMBER(FIND("7F",ScheduleCompile!J465)),ISNUMBER(FIND("9F",ScheduleCompile!J465)),ISNUMBER(FIND("4F",ScheduleCompile!J465))),VALUE(LEFT(ScheduleCompile!J465,FIND("F",ScheduleCompile!J465)-1)),ScheduleCompile!J465)))))),ISTEXT(ScheduleCompile!#REF!)),"ENDTABLE",IF(ISERROR(IF(ScheduleCompile!J465="Off",0,IF(ScheduleCompile!J465="On",1,IF(ISNUMBER(ScheduleCompile!J465),ScheduleCompile!J465/1,IF(ISTEXT(ScheduleCompile!J465),IF(OR(ISNUMBER(FIND("5F",ScheduleCompile!J465)),ISNUMBER(FIND("0F",ScheduleCompile!J465)),ISNUMBER(FIND("8F",ScheduleCompile!J465)),ISNUMBER(FIND("1F",ScheduleCompile!J465)),ISNUMBER(FIND("2F",ScheduleCompile!J465)),ISNUMBER(FIND("3F",ScheduleCompile!J465)),ISNUMBER(FIND("6F",ScheduleCompile!J465)),ISNUMBER(FIND("7F",ScheduleCompile!J465)),ISNUMBER(FIND("9F",ScheduleCompile!J465)),ISNUMBER(FIND("4F",ScheduleCompile!J465))),VALUE(LEFT(ScheduleCompile!J465,FIND("F",ScheduleCompile!J465)-1)),ScheduleCompile!J465)))))),"",IF(ScheduleCompile!J465="Off",0,IF(ScheduleCompile!J465="On",1,IF(ISNUMBER(ScheduleCompile!J465),ScheduleCompile!J465/1,IF(ISTEXT(ScheduleCompile!J465),IF(OR(ISNUMBER(FIND("5F",ScheduleCompile!J465)),ISNUMBER(FIND("0F",ScheduleCompile!J465)),ISNUMBER(FIND("8F",ScheduleCompile!J465)),ISNUMBER(FIND("1F",ScheduleCompile!J465)),ISNUMBER(FIND("2F",ScheduleCompile!J465)),ISNUMBER(FIND("3F",ScheduleCompile!J465)),ISNUMBER(FIND("6F",ScheduleCompile!J465)),ISNUMBER(FIND("7F",ScheduleCompile!J465)),ISNUMBER(FIND("9F",ScheduleCompile!J465)),ISNUMBER(FIND("4F",ScheduleCompile!J465))),VALUE(LEFT(ScheduleCompile!J465,FIND("F",ScheduleCompile!J465)-1)),ScheduleCompile!J465)))))))</f>
        <v>0.03</v>
      </c>
      <c r="P472" s="1">
        <f>IF(AND(ISERROR(IF(ScheduleCompile!K465="Off",0,IF(ScheduleCompile!K465="On",1,IF(ISNUMBER(ScheduleCompile!K465),ScheduleCompile!K465/1,IF(ISTEXT(ScheduleCompile!K465),IF(OR(ISNUMBER(FIND("5F",ScheduleCompile!K465)),ISNUMBER(FIND("0F",ScheduleCompile!K465)),ISNUMBER(FIND("8F",ScheduleCompile!K465)),ISNUMBER(FIND("1F",ScheduleCompile!K465)),ISNUMBER(FIND("2F",ScheduleCompile!K465)),ISNUMBER(FIND("3F",ScheduleCompile!K465)),ISNUMBER(FIND("6F",ScheduleCompile!K465)),ISNUMBER(FIND("7F",ScheduleCompile!K465)),ISNUMBER(FIND("9F",ScheduleCompile!K465)),ISNUMBER(FIND("4F",ScheduleCompile!K465))),VALUE(LEFT(ScheduleCompile!K465,FIND("F",ScheduleCompile!K465)-1)),ScheduleCompile!K465)))))),ISTEXT(ScheduleCompile!#REF!)),"ENDTABLE",IF(ISERROR(IF(ScheduleCompile!K465="Off",0,IF(ScheduleCompile!K465="On",1,IF(ISNUMBER(ScheduleCompile!K465),ScheduleCompile!K465/1,IF(ISTEXT(ScheduleCompile!K465),IF(OR(ISNUMBER(FIND("5F",ScheduleCompile!K465)),ISNUMBER(FIND("0F",ScheduleCompile!K465)),ISNUMBER(FIND("8F",ScheduleCompile!K465)),ISNUMBER(FIND("1F",ScheduleCompile!K465)),ISNUMBER(FIND("2F",ScheduleCompile!K465)),ISNUMBER(FIND("3F",ScheduleCompile!K465)),ISNUMBER(FIND("6F",ScheduleCompile!K465)),ISNUMBER(FIND("7F",ScheduleCompile!K465)),ISNUMBER(FIND("9F",ScheduleCompile!K465)),ISNUMBER(FIND("4F",ScheduleCompile!K465))),VALUE(LEFT(ScheduleCompile!K465,FIND("F",ScheduleCompile!K465)-1)),ScheduleCompile!K465)))))),"",IF(ScheduleCompile!K465="Off",0,IF(ScheduleCompile!K465="On",1,IF(ISNUMBER(ScheduleCompile!K465),ScheduleCompile!K465/1,IF(ISTEXT(ScheduleCompile!K465),IF(OR(ISNUMBER(FIND("5F",ScheduleCompile!K465)),ISNUMBER(FIND("0F",ScheduleCompile!K465)),ISNUMBER(FIND("8F",ScheduleCompile!K465)),ISNUMBER(FIND("1F",ScheduleCompile!K465)),ISNUMBER(FIND("2F",ScheduleCompile!K465)),ISNUMBER(FIND("3F",ScheduleCompile!K465)),ISNUMBER(FIND("6F",ScheduleCompile!K465)),ISNUMBER(FIND("7F",ScheduleCompile!K465)),ISNUMBER(FIND("9F",ScheduleCompile!K465)),ISNUMBER(FIND("4F",ScheduleCompile!K465))),VALUE(LEFT(ScheduleCompile!K465,FIND("F",ScheduleCompile!K465)-1)),ScheduleCompile!K465)))))))</f>
        <v>0.05</v>
      </c>
      <c r="Q472" s="1">
        <f>IF(AND(ISERROR(IF(ScheduleCompile!L465="Off",0,IF(ScheduleCompile!L465="On",1,IF(ISNUMBER(ScheduleCompile!L465),ScheduleCompile!L465/1,IF(ISTEXT(ScheduleCompile!L465),IF(OR(ISNUMBER(FIND("5F",ScheduleCompile!L465)),ISNUMBER(FIND("0F",ScheduleCompile!L465)),ISNUMBER(FIND("8F",ScheduleCompile!L465)),ISNUMBER(FIND("1F",ScheduleCompile!L465)),ISNUMBER(FIND("2F",ScheduleCompile!L465)),ISNUMBER(FIND("3F",ScheduleCompile!L465)),ISNUMBER(FIND("6F",ScheduleCompile!L465)),ISNUMBER(FIND("7F",ScheduleCompile!L465)),ISNUMBER(FIND("9F",ScheduleCompile!L465)),ISNUMBER(FIND("4F",ScheduleCompile!L465))),VALUE(LEFT(ScheduleCompile!L465,FIND("F",ScheduleCompile!L465)-1)),ScheduleCompile!L465)))))),ISTEXT(ScheduleCompile!#REF!)),"ENDTABLE",IF(ISERROR(IF(ScheduleCompile!L465="Off",0,IF(ScheduleCompile!L465="On",1,IF(ISNUMBER(ScheduleCompile!L465),ScheduleCompile!L465/1,IF(ISTEXT(ScheduleCompile!L465),IF(OR(ISNUMBER(FIND("5F",ScheduleCompile!L465)),ISNUMBER(FIND("0F",ScheduleCompile!L465)),ISNUMBER(FIND("8F",ScheduleCompile!L465)),ISNUMBER(FIND("1F",ScheduleCompile!L465)),ISNUMBER(FIND("2F",ScheduleCompile!L465)),ISNUMBER(FIND("3F",ScheduleCompile!L465)),ISNUMBER(FIND("6F",ScheduleCompile!L465)),ISNUMBER(FIND("7F",ScheduleCompile!L465)),ISNUMBER(FIND("9F",ScheduleCompile!L465)),ISNUMBER(FIND("4F",ScheduleCompile!L465))),VALUE(LEFT(ScheduleCompile!L465,FIND("F",ScheduleCompile!L465)-1)),ScheduleCompile!L465)))))),"",IF(ScheduleCompile!L465="Off",0,IF(ScheduleCompile!L465="On",1,IF(ISNUMBER(ScheduleCompile!L465),ScheduleCompile!L465/1,IF(ISTEXT(ScheduleCompile!L465),IF(OR(ISNUMBER(FIND("5F",ScheduleCompile!L465)),ISNUMBER(FIND("0F",ScheduleCompile!L465)),ISNUMBER(FIND("8F",ScheduleCompile!L465)),ISNUMBER(FIND("1F",ScheduleCompile!L465)),ISNUMBER(FIND("2F",ScheduleCompile!L465)),ISNUMBER(FIND("3F",ScheduleCompile!L465)),ISNUMBER(FIND("6F",ScheduleCompile!L465)),ISNUMBER(FIND("7F",ScheduleCompile!L465)),ISNUMBER(FIND("9F",ScheduleCompile!L465)),ISNUMBER(FIND("4F",ScheduleCompile!L465))),VALUE(LEFT(ScheduleCompile!L465,FIND("F",ScheduleCompile!L465)-1)),ScheduleCompile!L465)))))))</f>
        <v>0.05</v>
      </c>
      <c r="R472" s="1">
        <f>IF(AND(ISERROR(IF(ScheduleCompile!M465="Off",0,IF(ScheduleCompile!M465="On",1,IF(ISNUMBER(ScheduleCompile!M465),ScheduleCompile!M465/1,IF(ISTEXT(ScheduleCompile!M465),IF(OR(ISNUMBER(FIND("5F",ScheduleCompile!M465)),ISNUMBER(FIND("0F",ScheduleCompile!M465)),ISNUMBER(FIND("8F",ScheduleCompile!M465)),ISNUMBER(FIND("1F",ScheduleCompile!M465)),ISNUMBER(FIND("2F",ScheduleCompile!M465)),ISNUMBER(FIND("3F",ScheduleCompile!M465)),ISNUMBER(FIND("6F",ScheduleCompile!M465)),ISNUMBER(FIND("7F",ScheduleCompile!M465)),ISNUMBER(FIND("9F",ScheduleCompile!M465)),ISNUMBER(FIND("4F",ScheduleCompile!M465))),VALUE(LEFT(ScheduleCompile!M465,FIND("F",ScheduleCompile!M465)-1)),ScheduleCompile!M465)))))),ISTEXT(ScheduleCompile!#REF!)),"ENDTABLE",IF(ISERROR(IF(ScheduleCompile!M465="Off",0,IF(ScheduleCompile!M465="On",1,IF(ISNUMBER(ScheduleCompile!M465),ScheduleCompile!M465/1,IF(ISTEXT(ScheduleCompile!M465),IF(OR(ISNUMBER(FIND("5F",ScheduleCompile!M465)),ISNUMBER(FIND("0F",ScheduleCompile!M465)),ISNUMBER(FIND("8F",ScheduleCompile!M465)),ISNUMBER(FIND("1F",ScheduleCompile!M465)),ISNUMBER(FIND("2F",ScheduleCompile!M465)),ISNUMBER(FIND("3F",ScheduleCompile!M465)),ISNUMBER(FIND("6F",ScheduleCompile!M465)),ISNUMBER(FIND("7F",ScheduleCompile!M465)),ISNUMBER(FIND("9F",ScheduleCompile!M465)),ISNUMBER(FIND("4F",ScheduleCompile!M465))),VALUE(LEFT(ScheduleCompile!M465,FIND("F",ScheduleCompile!M465)-1)),ScheduleCompile!M465)))))),"",IF(ScheduleCompile!M465="Off",0,IF(ScheduleCompile!M465="On",1,IF(ISNUMBER(ScheduleCompile!M465),ScheduleCompile!M465/1,IF(ISTEXT(ScheduleCompile!M465),IF(OR(ISNUMBER(FIND("5F",ScheduleCompile!M465)),ISNUMBER(FIND("0F",ScheduleCompile!M465)),ISNUMBER(FIND("8F",ScheduleCompile!M465)),ISNUMBER(FIND("1F",ScheduleCompile!M465)),ISNUMBER(FIND("2F",ScheduleCompile!M465)),ISNUMBER(FIND("3F",ScheduleCompile!M465)),ISNUMBER(FIND("6F",ScheduleCompile!M465)),ISNUMBER(FIND("7F",ScheduleCompile!M465)),ISNUMBER(FIND("9F",ScheduleCompile!M465)),ISNUMBER(FIND("4F",ScheduleCompile!M465))),VALUE(LEFT(ScheduleCompile!M465,FIND("F",ScheduleCompile!M465)-1)),ScheduleCompile!M465)))))))</f>
        <v>0.05</v>
      </c>
      <c r="S472" s="1">
        <f>IF(AND(ISERROR(IF(ScheduleCompile!N465="Off",0,IF(ScheduleCompile!N465="On",1,IF(ISNUMBER(ScheduleCompile!N465),ScheduleCompile!N465/1,IF(ISTEXT(ScheduleCompile!N465),IF(OR(ISNUMBER(FIND("5F",ScheduleCompile!N465)),ISNUMBER(FIND("0F",ScheduleCompile!N465)),ISNUMBER(FIND("8F",ScheduleCompile!N465)),ISNUMBER(FIND("1F",ScheduleCompile!N465)),ISNUMBER(FIND("2F",ScheduleCompile!N465)),ISNUMBER(FIND("3F",ScheduleCompile!N465)),ISNUMBER(FIND("6F",ScheduleCompile!N465)),ISNUMBER(FIND("7F",ScheduleCompile!N465)),ISNUMBER(FIND("9F",ScheduleCompile!N465)),ISNUMBER(FIND("4F",ScheduleCompile!N465))),VALUE(LEFT(ScheduleCompile!N465,FIND("F",ScheduleCompile!N465)-1)),ScheduleCompile!N465)))))),ISTEXT(ScheduleCompile!#REF!)),"ENDTABLE",IF(ISERROR(IF(ScheduleCompile!N465="Off",0,IF(ScheduleCompile!N465="On",1,IF(ISNUMBER(ScheduleCompile!N465),ScheduleCompile!N465/1,IF(ISTEXT(ScheduleCompile!N465),IF(OR(ISNUMBER(FIND("5F",ScheduleCompile!N465)),ISNUMBER(FIND("0F",ScheduleCompile!N465)),ISNUMBER(FIND("8F",ScheduleCompile!N465)),ISNUMBER(FIND("1F",ScheduleCompile!N465)),ISNUMBER(FIND("2F",ScheduleCompile!N465)),ISNUMBER(FIND("3F",ScheduleCompile!N465)),ISNUMBER(FIND("6F",ScheduleCompile!N465)),ISNUMBER(FIND("7F",ScheduleCompile!N465)),ISNUMBER(FIND("9F",ScheduleCompile!N465)),ISNUMBER(FIND("4F",ScheduleCompile!N465))),VALUE(LEFT(ScheduleCompile!N465,FIND("F",ScheduleCompile!N465)-1)),ScheduleCompile!N465)))))),"",IF(ScheduleCompile!N465="Off",0,IF(ScheduleCompile!N465="On",1,IF(ISNUMBER(ScheduleCompile!N465),ScheduleCompile!N465/1,IF(ISTEXT(ScheduleCompile!N465),IF(OR(ISNUMBER(FIND("5F",ScheduleCompile!N465)),ISNUMBER(FIND("0F",ScheduleCompile!N465)),ISNUMBER(FIND("8F",ScheduleCompile!N465)),ISNUMBER(FIND("1F",ScheduleCompile!N465)),ISNUMBER(FIND("2F",ScheduleCompile!N465)),ISNUMBER(FIND("3F",ScheduleCompile!N465)),ISNUMBER(FIND("6F",ScheduleCompile!N465)),ISNUMBER(FIND("7F",ScheduleCompile!N465)),ISNUMBER(FIND("9F",ScheduleCompile!N465)),ISNUMBER(FIND("4F",ScheduleCompile!N465))),VALUE(LEFT(ScheduleCompile!N465,FIND("F",ScheduleCompile!N465)-1)),ScheduleCompile!N465)))))))</f>
        <v>0.05</v>
      </c>
      <c r="T472" s="1">
        <f>IF(AND(ISERROR(IF(ScheduleCompile!O465="Off",0,IF(ScheduleCompile!O465="On",1,IF(ISNUMBER(ScheduleCompile!O465),ScheduleCompile!O465/1,IF(ISTEXT(ScheduleCompile!O465),IF(OR(ISNUMBER(FIND("5F",ScheduleCompile!O465)),ISNUMBER(FIND("0F",ScheduleCompile!O465)),ISNUMBER(FIND("8F",ScheduleCompile!O465)),ISNUMBER(FIND("1F",ScheduleCompile!O465)),ISNUMBER(FIND("2F",ScheduleCompile!O465)),ISNUMBER(FIND("3F",ScheduleCompile!O465)),ISNUMBER(FIND("6F",ScheduleCompile!O465)),ISNUMBER(FIND("7F",ScheduleCompile!O465)),ISNUMBER(FIND("9F",ScheduleCompile!O465)),ISNUMBER(FIND("4F",ScheduleCompile!O465))),VALUE(LEFT(ScheduleCompile!O465,FIND("F",ScheduleCompile!O465)-1)),ScheduleCompile!O465)))))),ISTEXT(ScheduleCompile!#REF!)),"ENDTABLE",IF(ISERROR(IF(ScheduleCompile!O465="Off",0,IF(ScheduleCompile!O465="On",1,IF(ISNUMBER(ScheduleCompile!O465),ScheduleCompile!O465/1,IF(ISTEXT(ScheduleCompile!O465),IF(OR(ISNUMBER(FIND("5F",ScheduleCompile!O465)),ISNUMBER(FIND("0F",ScheduleCompile!O465)),ISNUMBER(FIND("8F",ScheduleCompile!O465)),ISNUMBER(FIND("1F",ScheduleCompile!O465)),ISNUMBER(FIND("2F",ScheduleCompile!O465)),ISNUMBER(FIND("3F",ScheduleCompile!O465)),ISNUMBER(FIND("6F",ScheduleCompile!O465)),ISNUMBER(FIND("7F",ScheduleCompile!O465)),ISNUMBER(FIND("9F",ScheduleCompile!O465)),ISNUMBER(FIND("4F",ScheduleCompile!O465))),VALUE(LEFT(ScheduleCompile!O465,FIND("F",ScheduleCompile!O465)-1)),ScheduleCompile!O465)))))),"",IF(ScheduleCompile!O465="Off",0,IF(ScheduleCompile!O465="On",1,IF(ISNUMBER(ScheduleCompile!O465),ScheduleCompile!O465/1,IF(ISTEXT(ScheduleCompile!O465),IF(OR(ISNUMBER(FIND("5F",ScheduleCompile!O465)),ISNUMBER(FIND("0F",ScheduleCompile!O465)),ISNUMBER(FIND("8F",ScheduleCompile!O465)),ISNUMBER(FIND("1F",ScheduleCompile!O465)),ISNUMBER(FIND("2F",ScheduleCompile!O465)),ISNUMBER(FIND("3F",ScheduleCompile!O465)),ISNUMBER(FIND("6F",ScheduleCompile!O465)),ISNUMBER(FIND("7F",ScheduleCompile!O465)),ISNUMBER(FIND("9F",ScheduleCompile!O465)),ISNUMBER(FIND("4F",ScheduleCompile!O465))),VALUE(LEFT(ScheduleCompile!O465,FIND("F",ScheduleCompile!O465)-1)),ScheduleCompile!O465)))))))</f>
        <v>0.03</v>
      </c>
      <c r="U472" s="1">
        <f>IF(AND(ISERROR(IF(ScheduleCompile!P465="Off",0,IF(ScheduleCompile!P465="On",1,IF(ISNUMBER(ScheduleCompile!P465),ScheduleCompile!P465/1,IF(ISTEXT(ScheduleCompile!P465),IF(OR(ISNUMBER(FIND("5F",ScheduleCompile!P465)),ISNUMBER(FIND("0F",ScheduleCompile!P465)),ISNUMBER(FIND("8F",ScheduleCompile!P465)),ISNUMBER(FIND("1F",ScheduleCompile!P465)),ISNUMBER(FIND("2F",ScheduleCompile!P465)),ISNUMBER(FIND("3F",ScheduleCompile!P465)),ISNUMBER(FIND("6F",ScheduleCompile!P465)),ISNUMBER(FIND("7F",ScheduleCompile!P465)),ISNUMBER(FIND("9F",ScheduleCompile!P465)),ISNUMBER(FIND("4F",ScheduleCompile!P465))),VALUE(LEFT(ScheduleCompile!P465,FIND("F",ScheduleCompile!P465)-1)),ScheduleCompile!P465)))))),ISTEXT(ScheduleCompile!#REF!)),"ENDTABLE",IF(ISERROR(IF(ScheduleCompile!P465="Off",0,IF(ScheduleCompile!P465="On",1,IF(ISNUMBER(ScheduleCompile!P465),ScheduleCompile!P465/1,IF(ISTEXT(ScheduleCompile!P465),IF(OR(ISNUMBER(FIND("5F",ScheduleCompile!P465)),ISNUMBER(FIND("0F",ScheduleCompile!P465)),ISNUMBER(FIND("8F",ScheduleCompile!P465)),ISNUMBER(FIND("1F",ScheduleCompile!P465)),ISNUMBER(FIND("2F",ScheduleCompile!P465)),ISNUMBER(FIND("3F",ScheduleCompile!P465)),ISNUMBER(FIND("6F",ScheduleCompile!P465)),ISNUMBER(FIND("7F",ScheduleCompile!P465)),ISNUMBER(FIND("9F",ScheduleCompile!P465)),ISNUMBER(FIND("4F",ScheduleCompile!P465))),VALUE(LEFT(ScheduleCompile!P465,FIND("F",ScheduleCompile!P465)-1)),ScheduleCompile!P465)))))),"",IF(ScheduleCompile!P465="Off",0,IF(ScheduleCompile!P465="On",1,IF(ISNUMBER(ScheduleCompile!P465),ScheduleCompile!P465/1,IF(ISTEXT(ScheduleCompile!P465),IF(OR(ISNUMBER(FIND("5F",ScheduleCompile!P465)),ISNUMBER(FIND("0F",ScheduleCompile!P465)),ISNUMBER(FIND("8F",ScheduleCompile!P465)),ISNUMBER(FIND("1F",ScheduleCompile!P465)),ISNUMBER(FIND("2F",ScheduleCompile!P465)),ISNUMBER(FIND("3F",ScheduleCompile!P465)),ISNUMBER(FIND("6F",ScheduleCompile!P465)),ISNUMBER(FIND("7F",ScheduleCompile!P465)),ISNUMBER(FIND("9F",ScheduleCompile!P465)),ISNUMBER(FIND("4F",ScheduleCompile!P465))),VALUE(LEFT(ScheduleCompile!P465,FIND("F",ScheduleCompile!P465)-1)),ScheduleCompile!P465)))))))</f>
        <v>0.03</v>
      </c>
      <c r="V472" s="1">
        <f>IF(AND(ISERROR(IF(ScheduleCompile!Q465="Off",0,IF(ScheduleCompile!Q465="On",1,IF(ISNUMBER(ScheduleCompile!Q465),ScheduleCompile!Q465/1,IF(ISTEXT(ScheduleCompile!Q465),IF(OR(ISNUMBER(FIND("5F",ScheduleCompile!Q465)),ISNUMBER(FIND("0F",ScheduleCompile!Q465)),ISNUMBER(FIND("8F",ScheduleCompile!Q465)),ISNUMBER(FIND("1F",ScheduleCompile!Q465)),ISNUMBER(FIND("2F",ScheduleCompile!Q465)),ISNUMBER(FIND("3F",ScheduleCompile!Q465)),ISNUMBER(FIND("6F",ScheduleCompile!Q465)),ISNUMBER(FIND("7F",ScheduleCompile!Q465)),ISNUMBER(FIND("9F",ScheduleCompile!Q465)),ISNUMBER(FIND("4F",ScheduleCompile!Q465))),VALUE(LEFT(ScheduleCompile!Q465,FIND("F",ScheduleCompile!Q465)-1)),ScheduleCompile!Q465)))))),ISTEXT(ScheduleCompile!#REF!)),"ENDTABLE",IF(ISERROR(IF(ScheduleCompile!Q465="Off",0,IF(ScheduleCompile!Q465="On",1,IF(ISNUMBER(ScheduleCompile!Q465),ScheduleCompile!Q465/1,IF(ISTEXT(ScheduleCompile!Q465),IF(OR(ISNUMBER(FIND("5F",ScheduleCompile!Q465)),ISNUMBER(FIND("0F",ScheduleCompile!Q465)),ISNUMBER(FIND("8F",ScheduleCompile!Q465)),ISNUMBER(FIND("1F",ScheduleCompile!Q465)),ISNUMBER(FIND("2F",ScheduleCompile!Q465)),ISNUMBER(FIND("3F",ScheduleCompile!Q465)),ISNUMBER(FIND("6F",ScheduleCompile!Q465)),ISNUMBER(FIND("7F",ScheduleCompile!Q465)),ISNUMBER(FIND("9F",ScheduleCompile!Q465)),ISNUMBER(FIND("4F",ScheduleCompile!Q465))),VALUE(LEFT(ScheduleCompile!Q465,FIND("F",ScheduleCompile!Q465)-1)),ScheduleCompile!Q465)))))),"",IF(ScheduleCompile!Q465="Off",0,IF(ScheduleCompile!Q465="On",1,IF(ISNUMBER(ScheduleCompile!Q465),ScheduleCompile!Q465/1,IF(ISTEXT(ScheduleCompile!Q465),IF(OR(ISNUMBER(FIND("5F",ScheduleCompile!Q465)),ISNUMBER(FIND("0F",ScheduleCompile!Q465)),ISNUMBER(FIND("8F",ScheduleCompile!Q465)),ISNUMBER(FIND("1F",ScheduleCompile!Q465)),ISNUMBER(FIND("2F",ScheduleCompile!Q465)),ISNUMBER(FIND("3F",ScheduleCompile!Q465)),ISNUMBER(FIND("6F",ScheduleCompile!Q465)),ISNUMBER(FIND("7F",ScheduleCompile!Q465)),ISNUMBER(FIND("9F",ScheduleCompile!Q465)),ISNUMBER(FIND("4F",ScheduleCompile!Q465))),VALUE(LEFT(ScheduleCompile!Q465,FIND("F",ScheduleCompile!Q465)-1)),ScheduleCompile!Q465)))))))</f>
        <v>0.03</v>
      </c>
      <c r="W472" s="1">
        <f>IF(AND(ISERROR(IF(ScheduleCompile!R465="Off",0,IF(ScheduleCompile!R465="On",1,IF(ISNUMBER(ScheduleCompile!R465),ScheduleCompile!R465/1,IF(ISTEXT(ScheduleCompile!R465),IF(OR(ISNUMBER(FIND("5F",ScheduleCompile!R465)),ISNUMBER(FIND("0F",ScheduleCompile!R465)),ISNUMBER(FIND("8F",ScheduleCompile!R465)),ISNUMBER(FIND("1F",ScheduleCompile!R465)),ISNUMBER(FIND("2F",ScheduleCompile!R465)),ISNUMBER(FIND("3F",ScheduleCompile!R465)),ISNUMBER(FIND("6F",ScheduleCompile!R465)),ISNUMBER(FIND("7F",ScheduleCompile!R465)),ISNUMBER(FIND("9F",ScheduleCompile!R465)),ISNUMBER(FIND("4F",ScheduleCompile!R465))),VALUE(LEFT(ScheduleCompile!R465,FIND("F",ScheduleCompile!R465)-1)),ScheduleCompile!R465)))))),ISTEXT(ScheduleCompile!#REF!)),"ENDTABLE",IF(ISERROR(IF(ScheduleCompile!R465="Off",0,IF(ScheduleCompile!R465="On",1,IF(ISNUMBER(ScheduleCompile!R465),ScheduleCompile!R465/1,IF(ISTEXT(ScheduleCompile!R465),IF(OR(ISNUMBER(FIND("5F",ScheduleCompile!R465)),ISNUMBER(FIND("0F",ScheduleCompile!R465)),ISNUMBER(FIND("8F",ScheduleCompile!R465)),ISNUMBER(FIND("1F",ScheduleCompile!R465)),ISNUMBER(FIND("2F",ScheduleCompile!R465)),ISNUMBER(FIND("3F",ScheduleCompile!R465)),ISNUMBER(FIND("6F",ScheduleCompile!R465)),ISNUMBER(FIND("7F",ScheduleCompile!R465)),ISNUMBER(FIND("9F",ScheduleCompile!R465)),ISNUMBER(FIND("4F",ScheduleCompile!R465))),VALUE(LEFT(ScheduleCompile!R465,FIND("F",ScheduleCompile!R465)-1)),ScheduleCompile!R465)))))),"",IF(ScheduleCompile!R465="Off",0,IF(ScheduleCompile!R465="On",1,IF(ISNUMBER(ScheduleCompile!R465),ScheduleCompile!R465/1,IF(ISTEXT(ScheduleCompile!R465),IF(OR(ISNUMBER(FIND("5F",ScheduleCompile!R465)),ISNUMBER(FIND("0F",ScheduleCompile!R465)),ISNUMBER(FIND("8F",ScheduleCompile!R465)),ISNUMBER(FIND("1F",ScheduleCompile!R465)),ISNUMBER(FIND("2F",ScheduleCompile!R465)),ISNUMBER(FIND("3F",ScheduleCompile!R465)),ISNUMBER(FIND("6F",ScheduleCompile!R465)),ISNUMBER(FIND("7F",ScheduleCompile!R465)),ISNUMBER(FIND("9F",ScheduleCompile!R465)),ISNUMBER(FIND("4F",ScheduleCompile!R465))),VALUE(LEFT(ScheduleCompile!R465,FIND("F",ScheduleCompile!R465)-1)),ScheduleCompile!R465)))))))</f>
        <v>0.03</v>
      </c>
      <c r="X472" s="1">
        <f>IF(AND(ISERROR(IF(ScheduleCompile!S465="Off",0,IF(ScheduleCompile!S465="On",1,IF(ISNUMBER(ScheduleCompile!S465),ScheduleCompile!S465/1,IF(ISTEXT(ScheduleCompile!S465),IF(OR(ISNUMBER(FIND("5F",ScheduleCompile!S465)),ISNUMBER(FIND("0F",ScheduleCompile!S465)),ISNUMBER(FIND("8F",ScheduleCompile!S465)),ISNUMBER(FIND("1F",ScheduleCompile!S465)),ISNUMBER(FIND("2F",ScheduleCompile!S465)),ISNUMBER(FIND("3F",ScheduleCompile!S465)),ISNUMBER(FIND("6F",ScheduleCompile!S465)),ISNUMBER(FIND("7F",ScheduleCompile!S465)),ISNUMBER(FIND("9F",ScheduleCompile!S465)),ISNUMBER(FIND("4F",ScheduleCompile!S465))),VALUE(LEFT(ScheduleCompile!S465,FIND("F",ScheduleCompile!S465)-1)),ScheduleCompile!S465)))))),ISTEXT(ScheduleCompile!#REF!)),"ENDTABLE",IF(ISERROR(IF(ScheduleCompile!S465="Off",0,IF(ScheduleCompile!S465="On",1,IF(ISNUMBER(ScheduleCompile!S465),ScheduleCompile!S465/1,IF(ISTEXT(ScheduleCompile!S465),IF(OR(ISNUMBER(FIND("5F",ScheduleCompile!S465)),ISNUMBER(FIND("0F",ScheduleCompile!S465)),ISNUMBER(FIND("8F",ScheduleCompile!S465)),ISNUMBER(FIND("1F",ScheduleCompile!S465)),ISNUMBER(FIND("2F",ScheduleCompile!S465)),ISNUMBER(FIND("3F",ScheduleCompile!S465)),ISNUMBER(FIND("6F",ScheduleCompile!S465)),ISNUMBER(FIND("7F",ScheduleCompile!S465)),ISNUMBER(FIND("9F",ScheduleCompile!S465)),ISNUMBER(FIND("4F",ScheduleCompile!S465))),VALUE(LEFT(ScheduleCompile!S465,FIND("F",ScheduleCompile!S465)-1)),ScheduleCompile!S465)))))),"",IF(ScheduleCompile!S465="Off",0,IF(ScheduleCompile!S465="On",1,IF(ISNUMBER(ScheduleCompile!S465),ScheduleCompile!S465/1,IF(ISTEXT(ScheduleCompile!S465),IF(OR(ISNUMBER(FIND("5F",ScheduleCompile!S465)),ISNUMBER(FIND("0F",ScheduleCompile!S465)),ISNUMBER(FIND("8F",ScheduleCompile!S465)),ISNUMBER(FIND("1F",ScheduleCompile!S465)),ISNUMBER(FIND("2F",ScheduleCompile!S465)),ISNUMBER(FIND("3F",ScheduleCompile!S465)),ISNUMBER(FIND("6F",ScheduleCompile!S465)),ISNUMBER(FIND("7F",ScheduleCompile!S465)),ISNUMBER(FIND("9F",ScheduleCompile!S465)),ISNUMBER(FIND("4F",ScheduleCompile!S465))),VALUE(LEFT(ScheduleCompile!S465,FIND("F",ScheduleCompile!S465)-1)),ScheduleCompile!S465)))))))</f>
        <v>0.03</v>
      </c>
      <c r="Y472" s="1">
        <f>IF(AND(ISERROR(IF(ScheduleCompile!T465="Off",0,IF(ScheduleCompile!T465="On",1,IF(ISNUMBER(ScheduleCompile!T465),ScheduleCompile!T465/1,IF(ISTEXT(ScheduleCompile!T465),IF(OR(ISNUMBER(FIND("5F",ScheduleCompile!T465)),ISNUMBER(FIND("0F",ScheduleCompile!T465)),ISNUMBER(FIND("8F",ScheduleCompile!T465)),ISNUMBER(FIND("1F",ScheduleCompile!T465)),ISNUMBER(FIND("2F",ScheduleCompile!T465)),ISNUMBER(FIND("3F",ScheduleCompile!T465)),ISNUMBER(FIND("6F",ScheduleCompile!T465)),ISNUMBER(FIND("7F",ScheduleCompile!T465)),ISNUMBER(FIND("9F",ScheduleCompile!T465)),ISNUMBER(FIND("4F",ScheduleCompile!T465))),VALUE(LEFT(ScheduleCompile!T465,FIND("F",ScheduleCompile!T465)-1)),ScheduleCompile!T465)))))),ISTEXT(ScheduleCompile!#REF!)),"ENDTABLE",IF(ISERROR(IF(ScheduleCompile!T465="Off",0,IF(ScheduleCompile!T465="On",1,IF(ISNUMBER(ScheduleCompile!T465),ScheduleCompile!T465/1,IF(ISTEXT(ScheduleCompile!T465),IF(OR(ISNUMBER(FIND("5F",ScheduleCompile!T465)),ISNUMBER(FIND("0F",ScheduleCompile!T465)),ISNUMBER(FIND("8F",ScheduleCompile!T465)),ISNUMBER(FIND("1F",ScheduleCompile!T465)),ISNUMBER(FIND("2F",ScheduleCompile!T465)),ISNUMBER(FIND("3F",ScheduleCompile!T465)),ISNUMBER(FIND("6F",ScheduleCompile!T465)),ISNUMBER(FIND("7F",ScheduleCompile!T465)),ISNUMBER(FIND("9F",ScheduleCompile!T465)),ISNUMBER(FIND("4F",ScheduleCompile!T465))),VALUE(LEFT(ScheduleCompile!T465,FIND("F",ScheduleCompile!T465)-1)),ScheduleCompile!T465)))))),"",IF(ScheduleCompile!T465="Off",0,IF(ScheduleCompile!T465="On",1,IF(ISNUMBER(ScheduleCompile!T465),ScheduleCompile!T465/1,IF(ISTEXT(ScheduleCompile!T465),IF(OR(ISNUMBER(FIND("5F",ScheduleCompile!T465)),ISNUMBER(FIND("0F",ScheduleCompile!T465)),ISNUMBER(FIND("8F",ScheduleCompile!T465)),ISNUMBER(FIND("1F",ScheduleCompile!T465)),ISNUMBER(FIND("2F",ScheduleCompile!T465)),ISNUMBER(FIND("3F",ScheduleCompile!T465)),ISNUMBER(FIND("6F",ScheduleCompile!T465)),ISNUMBER(FIND("7F",ScheduleCompile!T465)),ISNUMBER(FIND("9F",ScheduleCompile!T465)),ISNUMBER(FIND("4F",ScheduleCompile!T465))),VALUE(LEFT(ScheduleCompile!T465,FIND("F",ScheduleCompile!T465)-1)),ScheduleCompile!T465)))))))</f>
        <v>0.03</v>
      </c>
      <c r="Z472" s="1">
        <f>IF(AND(ISERROR(IF(ScheduleCompile!U465="Off",0,IF(ScheduleCompile!U465="On",1,IF(ISNUMBER(ScheduleCompile!U465),ScheduleCompile!U465/1,IF(ISTEXT(ScheduleCompile!U465),IF(OR(ISNUMBER(FIND("5F",ScheduleCompile!U465)),ISNUMBER(FIND("0F",ScheduleCompile!U465)),ISNUMBER(FIND("8F",ScheduleCompile!U465)),ISNUMBER(FIND("1F",ScheduleCompile!U465)),ISNUMBER(FIND("2F",ScheduleCompile!U465)),ISNUMBER(FIND("3F",ScheduleCompile!U465)),ISNUMBER(FIND("6F",ScheduleCompile!U465)),ISNUMBER(FIND("7F",ScheduleCompile!U465)),ISNUMBER(FIND("9F",ScheduleCompile!U465)),ISNUMBER(FIND("4F",ScheduleCompile!U465))),VALUE(LEFT(ScheduleCompile!U465,FIND("F",ScheduleCompile!U465)-1)),ScheduleCompile!U465)))))),ISTEXT(ScheduleCompile!#REF!)),"ENDTABLE",IF(ISERROR(IF(ScheduleCompile!U465="Off",0,IF(ScheduleCompile!U465="On",1,IF(ISNUMBER(ScheduleCompile!U465),ScheduleCompile!U465/1,IF(ISTEXT(ScheduleCompile!U465),IF(OR(ISNUMBER(FIND("5F",ScheduleCompile!U465)),ISNUMBER(FIND("0F",ScheduleCompile!U465)),ISNUMBER(FIND("8F",ScheduleCompile!U465)),ISNUMBER(FIND("1F",ScheduleCompile!U465)),ISNUMBER(FIND("2F",ScheduleCompile!U465)),ISNUMBER(FIND("3F",ScheduleCompile!U465)),ISNUMBER(FIND("6F",ScheduleCompile!U465)),ISNUMBER(FIND("7F",ScheduleCompile!U465)),ISNUMBER(FIND("9F",ScheduleCompile!U465)),ISNUMBER(FIND("4F",ScheduleCompile!U465))),VALUE(LEFT(ScheduleCompile!U465,FIND("F",ScheduleCompile!U465)-1)),ScheduleCompile!U465)))))),"",IF(ScheduleCompile!U465="Off",0,IF(ScheduleCompile!U465="On",1,IF(ISNUMBER(ScheduleCompile!U465),ScheduleCompile!U465/1,IF(ISTEXT(ScheduleCompile!U465),IF(OR(ISNUMBER(FIND("5F",ScheduleCompile!U465)),ISNUMBER(FIND("0F",ScheduleCompile!U465)),ISNUMBER(FIND("8F",ScheduleCompile!U465)),ISNUMBER(FIND("1F",ScheduleCompile!U465)),ISNUMBER(FIND("2F",ScheduleCompile!U465)),ISNUMBER(FIND("3F",ScheduleCompile!U465)),ISNUMBER(FIND("6F",ScheduleCompile!U465)),ISNUMBER(FIND("7F",ScheduleCompile!U465)),ISNUMBER(FIND("9F",ScheduleCompile!U465)),ISNUMBER(FIND("4F",ScheduleCompile!U465))),VALUE(LEFT(ScheduleCompile!U465,FIND("F",ScheduleCompile!U465)-1)),ScheduleCompile!U465)))))))</f>
        <v>0.03</v>
      </c>
      <c r="AA472" s="1">
        <f>IF(AND(ISERROR(IF(ScheduleCompile!V465="Off",0,IF(ScheduleCompile!V465="On",1,IF(ISNUMBER(ScheduleCompile!V465),ScheduleCompile!V465/1,IF(ISTEXT(ScheduleCompile!V465),IF(OR(ISNUMBER(FIND("5F",ScheduleCompile!V465)),ISNUMBER(FIND("0F",ScheduleCompile!V465)),ISNUMBER(FIND("8F",ScheduleCompile!V465)),ISNUMBER(FIND("1F",ScheduleCompile!V465)),ISNUMBER(FIND("2F",ScheduleCompile!V465)),ISNUMBER(FIND("3F",ScheduleCompile!V465)),ISNUMBER(FIND("6F",ScheduleCompile!V465)),ISNUMBER(FIND("7F",ScheduleCompile!V465)),ISNUMBER(FIND("9F",ScheduleCompile!V465)),ISNUMBER(FIND("4F",ScheduleCompile!V465))),VALUE(LEFT(ScheduleCompile!V465,FIND("F",ScheduleCompile!V465)-1)),ScheduleCompile!V465)))))),ISTEXT(ScheduleCompile!#REF!)),"ENDTABLE",IF(ISERROR(IF(ScheduleCompile!V465="Off",0,IF(ScheduleCompile!V465="On",1,IF(ISNUMBER(ScheduleCompile!V465),ScheduleCompile!V465/1,IF(ISTEXT(ScheduleCompile!V465),IF(OR(ISNUMBER(FIND("5F",ScheduleCompile!V465)),ISNUMBER(FIND("0F",ScheduleCompile!V465)),ISNUMBER(FIND("8F",ScheduleCompile!V465)),ISNUMBER(FIND("1F",ScheduleCompile!V465)),ISNUMBER(FIND("2F",ScheduleCompile!V465)),ISNUMBER(FIND("3F",ScheduleCompile!V465)),ISNUMBER(FIND("6F",ScheduleCompile!V465)),ISNUMBER(FIND("7F",ScheduleCompile!V465)),ISNUMBER(FIND("9F",ScheduleCompile!V465)),ISNUMBER(FIND("4F",ScheduleCompile!V465))),VALUE(LEFT(ScheduleCompile!V465,FIND("F",ScheduleCompile!V465)-1)),ScheduleCompile!V465)))))),"",IF(ScheduleCompile!V465="Off",0,IF(ScheduleCompile!V465="On",1,IF(ISNUMBER(ScheduleCompile!V465),ScheduleCompile!V465/1,IF(ISTEXT(ScheduleCompile!V465),IF(OR(ISNUMBER(FIND("5F",ScheduleCompile!V465)),ISNUMBER(FIND("0F",ScheduleCompile!V465)),ISNUMBER(FIND("8F",ScheduleCompile!V465)),ISNUMBER(FIND("1F",ScheduleCompile!V465)),ISNUMBER(FIND("2F",ScheduleCompile!V465)),ISNUMBER(FIND("3F",ScheduleCompile!V465)),ISNUMBER(FIND("6F",ScheduleCompile!V465)),ISNUMBER(FIND("7F",ScheduleCompile!V465)),ISNUMBER(FIND("9F",ScheduleCompile!V465)),ISNUMBER(FIND("4F",ScheduleCompile!V465))),VALUE(LEFT(ScheduleCompile!V465,FIND("F",ScheduleCompile!V465)-1)),ScheduleCompile!V465)))))))</f>
        <v>0.03</v>
      </c>
      <c r="AB472" s="1">
        <f>IF(AND(ISERROR(IF(ScheduleCompile!W465="Off",0,IF(ScheduleCompile!W465="On",1,IF(ISNUMBER(ScheduleCompile!W465),ScheduleCompile!W465/1,IF(ISTEXT(ScheduleCompile!W465),IF(OR(ISNUMBER(FIND("5F",ScheduleCompile!W465)),ISNUMBER(FIND("0F",ScheduleCompile!W465)),ISNUMBER(FIND("8F",ScheduleCompile!W465)),ISNUMBER(FIND("1F",ScheduleCompile!W465)),ISNUMBER(FIND("2F",ScheduleCompile!W465)),ISNUMBER(FIND("3F",ScheduleCompile!W465)),ISNUMBER(FIND("6F",ScheduleCompile!W465)),ISNUMBER(FIND("7F",ScheduleCompile!W465)),ISNUMBER(FIND("9F",ScheduleCompile!W465)),ISNUMBER(FIND("4F",ScheduleCompile!W465))),VALUE(LEFT(ScheduleCompile!W465,FIND("F",ScheduleCompile!W465)-1)),ScheduleCompile!W465)))))),ISTEXT(ScheduleCompile!#REF!)),"ENDTABLE",IF(ISERROR(IF(ScheduleCompile!W465="Off",0,IF(ScheduleCompile!W465="On",1,IF(ISNUMBER(ScheduleCompile!W465),ScheduleCompile!W465/1,IF(ISTEXT(ScheduleCompile!W465),IF(OR(ISNUMBER(FIND("5F",ScheduleCompile!W465)),ISNUMBER(FIND("0F",ScheduleCompile!W465)),ISNUMBER(FIND("8F",ScheduleCompile!W465)),ISNUMBER(FIND("1F",ScheduleCompile!W465)),ISNUMBER(FIND("2F",ScheduleCompile!W465)),ISNUMBER(FIND("3F",ScheduleCompile!W465)),ISNUMBER(FIND("6F",ScheduleCompile!W465)),ISNUMBER(FIND("7F",ScheduleCompile!W465)),ISNUMBER(FIND("9F",ScheduleCompile!W465)),ISNUMBER(FIND("4F",ScheduleCompile!W465))),VALUE(LEFT(ScheduleCompile!W465,FIND("F",ScheduleCompile!W465)-1)),ScheduleCompile!W465)))))),"",IF(ScheduleCompile!W465="Off",0,IF(ScheduleCompile!W465="On",1,IF(ISNUMBER(ScheduleCompile!W465),ScheduleCompile!W465/1,IF(ISTEXT(ScheduleCompile!W465),IF(OR(ISNUMBER(FIND("5F",ScheduleCompile!W465)),ISNUMBER(FIND("0F",ScheduleCompile!W465)),ISNUMBER(FIND("8F",ScheduleCompile!W465)),ISNUMBER(FIND("1F",ScheduleCompile!W465)),ISNUMBER(FIND("2F",ScheduleCompile!W465)),ISNUMBER(FIND("3F",ScheduleCompile!W465)),ISNUMBER(FIND("6F",ScheduleCompile!W465)),ISNUMBER(FIND("7F",ScheduleCompile!W465)),ISNUMBER(FIND("9F",ScheduleCompile!W465)),ISNUMBER(FIND("4F",ScheduleCompile!W465))),VALUE(LEFT(ScheduleCompile!W465,FIND("F",ScheduleCompile!W465)-1)),ScheduleCompile!W465)))))))</f>
        <v>0.03</v>
      </c>
      <c r="AC472" s="1">
        <f>IF(AND(ISERROR(IF(ScheduleCompile!X465="Off",0,IF(ScheduleCompile!X465="On",1,IF(ISNUMBER(ScheduleCompile!X465),ScheduleCompile!X465/1,IF(ISTEXT(ScheduleCompile!X465),IF(OR(ISNUMBER(FIND("5F",ScheduleCompile!X465)),ISNUMBER(FIND("0F",ScheduleCompile!X465)),ISNUMBER(FIND("8F",ScheduleCompile!X465)),ISNUMBER(FIND("1F",ScheduleCompile!X465)),ISNUMBER(FIND("2F",ScheduleCompile!X465)),ISNUMBER(FIND("3F",ScheduleCompile!X465)),ISNUMBER(FIND("6F",ScheduleCompile!X465)),ISNUMBER(FIND("7F",ScheduleCompile!X465)),ISNUMBER(FIND("9F",ScheduleCompile!X465)),ISNUMBER(FIND("4F",ScheduleCompile!X465))),VALUE(LEFT(ScheduleCompile!X465,FIND("F",ScheduleCompile!X465)-1)),ScheduleCompile!X465)))))),ISTEXT(ScheduleCompile!#REF!)),"ENDTABLE",IF(ISERROR(IF(ScheduleCompile!X465="Off",0,IF(ScheduleCompile!X465="On",1,IF(ISNUMBER(ScheduleCompile!X465),ScheduleCompile!X465/1,IF(ISTEXT(ScheduleCompile!X465),IF(OR(ISNUMBER(FIND("5F",ScheduleCompile!X465)),ISNUMBER(FIND("0F",ScheduleCompile!X465)),ISNUMBER(FIND("8F",ScheduleCompile!X465)),ISNUMBER(FIND("1F",ScheduleCompile!X465)),ISNUMBER(FIND("2F",ScheduleCompile!X465)),ISNUMBER(FIND("3F",ScheduleCompile!X465)),ISNUMBER(FIND("6F",ScheduleCompile!X465)),ISNUMBER(FIND("7F",ScheduleCompile!X465)),ISNUMBER(FIND("9F",ScheduleCompile!X465)),ISNUMBER(FIND("4F",ScheduleCompile!X465))),VALUE(LEFT(ScheduleCompile!X465,FIND("F",ScheduleCompile!X465)-1)),ScheduleCompile!X465)))))),"",IF(ScheduleCompile!X465="Off",0,IF(ScheduleCompile!X465="On",1,IF(ISNUMBER(ScheduleCompile!X465),ScheduleCompile!X465/1,IF(ISTEXT(ScheduleCompile!X465),IF(OR(ISNUMBER(FIND("5F",ScheduleCompile!X465)),ISNUMBER(FIND("0F",ScheduleCompile!X465)),ISNUMBER(FIND("8F",ScheduleCompile!X465)),ISNUMBER(FIND("1F",ScheduleCompile!X465)),ISNUMBER(FIND("2F",ScheduleCompile!X465)),ISNUMBER(FIND("3F",ScheduleCompile!X465)),ISNUMBER(FIND("6F",ScheduleCompile!X465)),ISNUMBER(FIND("7F",ScheduleCompile!X465)),ISNUMBER(FIND("9F",ScheduleCompile!X465)),ISNUMBER(FIND("4F",ScheduleCompile!X465))),VALUE(LEFT(ScheduleCompile!X465,FIND("F",ScheduleCompile!X465)-1)),ScheduleCompile!X465)))))))</f>
        <v>0.03</v>
      </c>
      <c r="AD472" s="1">
        <f>IF(AND(ISERROR(IF(ScheduleCompile!Y465="Off",0,IF(ScheduleCompile!Y465="On",1,IF(ISNUMBER(ScheduleCompile!Y465),ScheduleCompile!Y465/1,IF(ISTEXT(ScheduleCompile!Y465),IF(OR(ISNUMBER(FIND("5F",ScheduleCompile!Y465)),ISNUMBER(FIND("0F",ScheduleCompile!Y465)),ISNUMBER(FIND("8F",ScheduleCompile!Y465)),ISNUMBER(FIND("1F",ScheduleCompile!Y465)),ISNUMBER(FIND("2F",ScheduleCompile!Y465)),ISNUMBER(FIND("3F",ScheduleCompile!Y465)),ISNUMBER(FIND("6F",ScheduleCompile!Y465)),ISNUMBER(FIND("7F",ScheduleCompile!Y465)),ISNUMBER(FIND("9F",ScheduleCompile!Y465)),ISNUMBER(FIND("4F",ScheduleCompile!Y465))),VALUE(LEFT(ScheduleCompile!Y465,FIND("F",ScheduleCompile!Y465)-1)),ScheduleCompile!Y465)))))),ISTEXT(ScheduleCompile!#REF!)),"ENDTABLE",IF(ISERROR(IF(ScheduleCompile!Y465="Off",0,IF(ScheduleCompile!Y465="On",1,IF(ISNUMBER(ScheduleCompile!Y465),ScheduleCompile!Y465/1,IF(ISTEXT(ScheduleCompile!Y465),IF(OR(ISNUMBER(FIND("5F",ScheduleCompile!Y465)),ISNUMBER(FIND("0F",ScheduleCompile!Y465)),ISNUMBER(FIND("8F",ScheduleCompile!Y465)),ISNUMBER(FIND("1F",ScheduleCompile!Y465)),ISNUMBER(FIND("2F",ScheduleCompile!Y465)),ISNUMBER(FIND("3F",ScheduleCompile!Y465)),ISNUMBER(FIND("6F",ScheduleCompile!Y465)),ISNUMBER(FIND("7F",ScheduleCompile!Y465)),ISNUMBER(FIND("9F",ScheduleCompile!Y465)),ISNUMBER(FIND("4F",ScheduleCompile!Y465))),VALUE(LEFT(ScheduleCompile!Y465,FIND("F",ScheduleCompile!Y465)-1)),ScheduleCompile!Y465)))))),"",IF(ScheduleCompile!Y465="Off",0,IF(ScheduleCompile!Y465="On",1,IF(ISNUMBER(ScheduleCompile!Y465),ScheduleCompile!Y465/1,IF(ISTEXT(ScheduleCompile!Y465),IF(OR(ISNUMBER(FIND("5F",ScheduleCompile!Y465)),ISNUMBER(FIND("0F",ScheduleCompile!Y465)),ISNUMBER(FIND("8F",ScheduleCompile!Y465)),ISNUMBER(FIND("1F",ScheduleCompile!Y465)),ISNUMBER(FIND("2F",ScheduleCompile!Y465)),ISNUMBER(FIND("3F",ScheduleCompile!Y465)),ISNUMBER(FIND("6F",ScheduleCompile!Y465)),ISNUMBER(FIND("7F",ScheduleCompile!Y465)),ISNUMBER(FIND("9F",ScheduleCompile!Y465)),ISNUMBER(FIND("4F",ScheduleCompile!Y465))),VALUE(LEFT(ScheduleCompile!Y465,FIND("F",ScheduleCompile!Y465)-1)),ScheduleCompile!Y465)))))))</f>
        <v>0.03</v>
      </c>
    </row>
    <row r="473" spans="1:30" x14ac:dyDescent="0.25">
      <c r="A473" t="str">
        <f t="shared" si="31"/>
        <v>SchDay "SchoolServiceHotWaterSun"  Type = "Fraction" Hr = (0.03, 0.03, 0.03, 0.03, 0.03, 0.03, 0.03, 0.03, 0.05, 0.05, 0.05, 0.05, 0.05, 0.05, 0.03, 0.03, 0.03, 0.03, 0.03, 0.03, 0.03, 0.03, 0.03, 0.03) ..</v>
      </c>
      <c r="B473" s="1" t="s">
        <v>623</v>
      </c>
      <c r="C473" t="str">
        <f t="shared" si="32"/>
        <v xml:space="preserve">SchDay "SchoolServiceHotWaterSun"  Type = "Fraction" Hr = </v>
      </c>
      <c r="D473" t="str">
        <f t="shared" si="33"/>
        <v>(0.03, 0.03, 0.03, 0.03, 0.03, 0.03, 0.03, 0.03, 0.05, 0.05, 0.05, 0.05, 0.05, 0.05, 0.03, 0.03, 0.03, 0.03, 0.03, 0.03, 0.03, 0.03, 0.03, 0.03) ..</v>
      </c>
      <c r="E473" s="30" t="str">
        <f>ScheduleCompile!A466</f>
        <v>SchoolServiceHotWaterSun</v>
      </c>
      <c r="F473" t="str">
        <f t="shared" si="34"/>
        <v>Fraction</v>
      </c>
      <c r="G473" s="1">
        <f>IF(AND(ISERROR(IF(ScheduleCompile!B466="Off",0,IF(ScheduleCompile!B466="On",1,IF(ISNUMBER(ScheduleCompile!B466),ScheduleCompile!B466/1,IF(ISTEXT(ScheduleCompile!B466),IF(OR(ISNUMBER(FIND("5F",ScheduleCompile!B466)),ISNUMBER(FIND("0F",ScheduleCompile!B466)),ISNUMBER(FIND("8F",ScheduleCompile!B466)),ISNUMBER(FIND("1F",ScheduleCompile!B466)),ISNUMBER(FIND("2F",ScheduleCompile!B466)),ISNUMBER(FIND("3F",ScheduleCompile!B466)),ISNUMBER(FIND("6F",ScheduleCompile!B466)),ISNUMBER(FIND("7F",ScheduleCompile!B466)),ISNUMBER(FIND("9F",ScheduleCompile!B466)),ISNUMBER(FIND("4F",ScheduleCompile!B466))),VALUE(LEFT(ScheduleCompile!B466,FIND("F",ScheduleCompile!B466)-1)),ScheduleCompile!B466)))))),ISTEXT(ScheduleCompile!#REF!)),"ENDTABLE",IF(ISERROR(IF(ScheduleCompile!B466="Off",0,IF(ScheduleCompile!B466="On",1,IF(ISNUMBER(ScheduleCompile!B466),ScheduleCompile!B466/1,IF(ISTEXT(ScheduleCompile!B466),IF(OR(ISNUMBER(FIND("5F",ScheduleCompile!B466)),ISNUMBER(FIND("0F",ScheduleCompile!B466)),ISNUMBER(FIND("8F",ScheduleCompile!B466)),ISNUMBER(FIND("1F",ScheduleCompile!B466)),ISNUMBER(FIND("2F",ScheduleCompile!B466)),ISNUMBER(FIND("3F",ScheduleCompile!B466)),ISNUMBER(FIND("6F",ScheduleCompile!B466)),ISNUMBER(FIND("7F",ScheduleCompile!B466)),ISNUMBER(FIND("9F",ScheduleCompile!B466)),ISNUMBER(FIND("4F",ScheduleCompile!B466))),VALUE(LEFT(ScheduleCompile!B466,FIND("F",ScheduleCompile!B466)-1)),ScheduleCompile!B466)))))),"",IF(ScheduleCompile!B466="Off",0,IF(ScheduleCompile!B466="On",1,IF(ISNUMBER(ScheduleCompile!B466),ScheduleCompile!B466/1,IF(ISTEXT(ScheduleCompile!B466),IF(OR(ISNUMBER(FIND("5F",ScheduleCompile!B466)),ISNUMBER(FIND("0F",ScheduleCompile!B466)),ISNUMBER(FIND("8F",ScheduleCompile!B466)),ISNUMBER(FIND("1F",ScheduleCompile!B466)),ISNUMBER(FIND("2F",ScheduleCompile!B466)),ISNUMBER(FIND("3F",ScheduleCompile!B466)),ISNUMBER(FIND("6F",ScheduleCompile!B466)),ISNUMBER(FIND("7F",ScheduleCompile!B466)),ISNUMBER(FIND("9F",ScheduleCompile!B466)),ISNUMBER(FIND("4F",ScheduleCompile!B466))),VALUE(LEFT(ScheduleCompile!B466,FIND("F",ScheduleCompile!B466)-1)),ScheduleCompile!B466)))))))</f>
        <v>0.03</v>
      </c>
      <c r="H473" s="1">
        <f>IF(AND(ISERROR(IF(ScheduleCompile!C466="Off",0,IF(ScheduleCompile!C466="On",1,IF(ISNUMBER(ScheduleCompile!C466),ScheduleCompile!C466/1,IF(ISTEXT(ScheduleCompile!C466),IF(OR(ISNUMBER(FIND("5F",ScheduleCompile!C466)),ISNUMBER(FIND("0F",ScheduleCompile!C466)),ISNUMBER(FIND("8F",ScheduleCompile!C466)),ISNUMBER(FIND("1F",ScheduleCompile!C466)),ISNUMBER(FIND("2F",ScheduleCompile!C466)),ISNUMBER(FIND("3F",ScheduleCompile!C466)),ISNUMBER(FIND("6F",ScheduleCompile!C466)),ISNUMBER(FIND("7F",ScheduleCompile!C466)),ISNUMBER(FIND("9F",ScheduleCompile!C466)),ISNUMBER(FIND("4F",ScheduleCompile!C466))),VALUE(LEFT(ScheduleCompile!C466,FIND("F",ScheduleCompile!C466)-1)),ScheduleCompile!C466)))))),ISTEXT(ScheduleCompile!#REF!)),"ENDTABLE",IF(ISERROR(IF(ScheduleCompile!C466="Off",0,IF(ScheduleCompile!C466="On",1,IF(ISNUMBER(ScheduleCompile!C466),ScheduleCompile!C466/1,IF(ISTEXT(ScheduleCompile!C466),IF(OR(ISNUMBER(FIND("5F",ScheduleCompile!C466)),ISNUMBER(FIND("0F",ScheduleCompile!C466)),ISNUMBER(FIND("8F",ScheduleCompile!C466)),ISNUMBER(FIND("1F",ScheduleCompile!C466)),ISNUMBER(FIND("2F",ScheduleCompile!C466)),ISNUMBER(FIND("3F",ScheduleCompile!C466)),ISNUMBER(FIND("6F",ScheduleCompile!C466)),ISNUMBER(FIND("7F",ScheduleCompile!C466)),ISNUMBER(FIND("9F",ScheduleCompile!C466)),ISNUMBER(FIND("4F",ScheduleCompile!C466))),VALUE(LEFT(ScheduleCompile!C466,FIND("F",ScheduleCompile!C466)-1)),ScheduleCompile!C466)))))),"",IF(ScheduleCompile!C466="Off",0,IF(ScheduleCompile!C466="On",1,IF(ISNUMBER(ScheduleCompile!C466),ScheduleCompile!C466/1,IF(ISTEXT(ScheduleCompile!C466),IF(OR(ISNUMBER(FIND("5F",ScheduleCompile!C466)),ISNUMBER(FIND("0F",ScheduleCompile!C466)),ISNUMBER(FIND("8F",ScheduleCompile!C466)),ISNUMBER(FIND("1F",ScheduleCompile!C466)),ISNUMBER(FIND("2F",ScheduleCompile!C466)),ISNUMBER(FIND("3F",ScheduleCompile!C466)),ISNUMBER(FIND("6F",ScheduleCompile!C466)),ISNUMBER(FIND("7F",ScheduleCompile!C466)),ISNUMBER(FIND("9F",ScheduleCompile!C466)),ISNUMBER(FIND("4F",ScheduleCompile!C466))),VALUE(LEFT(ScheduleCompile!C466,FIND("F",ScheduleCompile!C466)-1)),ScheduleCompile!C466)))))))</f>
        <v>0.03</v>
      </c>
      <c r="I473" s="1">
        <f>IF(AND(ISERROR(IF(ScheduleCompile!D466="Off",0,IF(ScheduleCompile!D466="On",1,IF(ISNUMBER(ScheduleCompile!D466),ScheduleCompile!D466/1,IF(ISTEXT(ScheduleCompile!D466),IF(OR(ISNUMBER(FIND("5F",ScheduleCompile!D466)),ISNUMBER(FIND("0F",ScheduleCompile!D466)),ISNUMBER(FIND("8F",ScheduleCompile!D466)),ISNUMBER(FIND("1F",ScheduleCompile!D466)),ISNUMBER(FIND("2F",ScheduleCompile!D466)),ISNUMBER(FIND("3F",ScheduleCompile!D466)),ISNUMBER(FIND("6F",ScheduleCompile!D466)),ISNUMBER(FIND("7F",ScheduleCompile!D466)),ISNUMBER(FIND("9F",ScheduleCompile!D466)),ISNUMBER(FIND("4F",ScheduleCompile!D466))),VALUE(LEFT(ScheduleCompile!D466,FIND("F",ScheduleCompile!D466)-1)),ScheduleCompile!D466)))))),ISTEXT(ScheduleCompile!#REF!)),"ENDTABLE",IF(ISERROR(IF(ScheduleCompile!D466="Off",0,IF(ScheduleCompile!D466="On",1,IF(ISNUMBER(ScheduleCompile!D466),ScheduleCompile!D466/1,IF(ISTEXT(ScheduleCompile!D466),IF(OR(ISNUMBER(FIND("5F",ScheduleCompile!D466)),ISNUMBER(FIND("0F",ScheduleCompile!D466)),ISNUMBER(FIND("8F",ScheduleCompile!D466)),ISNUMBER(FIND("1F",ScheduleCompile!D466)),ISNUMBER(FIND("2F",ScheduleCompile!D466)),ISNUMBER(FIND("3F",ScheduleCompile!D466)),ISNUMBER(FIND("6F",ScheduleCompile!D466)),ISNUMBER(FIND("7F",ScheduleCompile!D466)),ISNUMBER(FIND("9F",ScheduleCompile!D466)),ISNUMBER(FIND("4F",ScheduleCompile!D466))),VALUE(LEFT(ScheduleCompile!D466,FIND("F",ScheduleCompile!D466)-1)),ScheduleCompile!D466)))))),"",IF(ScheduleCompile!D466="Off",0,IF(ScheduleCompile!D466="On",1,IF(ISNUMBER(ScheduleCompile!D466),ScheduleCompile!D466/1,IF(ISTEXT(ScheduleCompile!D466),IF(OR(ISNUMBER(FIND("5F",ScheduleCompile!D466)),ISNUMBER(FIND("0F",ScheduleCompile!D466)),ISNUMBER(FIND("8F",ScheduleCompile!D466)),ISNUMBER(FIND("1F",ScheduleCompile!D466)),ISNUMBER(FIND("2F",ScheduleCompile!D466)),ISNUMBER(FIND("3F",ScheduleCompile!D466)),ISNUMBER(FIND("6F",ScheduleCompile!D466)),ISNUMBER(FIND("7F",ScheduleCompile!D466)),ISNUMBER(FIND("9F",ScheduleCompile!D466)),ISNUMBER(FIND("4F",ScheduleCompile!D466))),VALUE(LEFT(ScheduleCompile!D466,FIND("F",ScheduleCompile!D466)-1)),ScheduleCompile!D466)))))))</f>
        <v>0.03</v>
      </c>
      <c r="J473" s="1">
        <f>IF(AND(ISERROR(IF(ScheduleCompile!E466="Off",0,IF(ScheduleCompile!E466="On",1,IF(ISNUMBER(ScheduleCompile!E466),ScheduleCompile!E466/1,IF(ISTEXT(ScheduleCompile!E466),IF(OR(ISNUMBER(FIND("5F",ScheduleCompile!E466)),ISNUMBER(FIND("0F",ScheduleCompile!E466)),ISNUMBER(FIND("8F",ScheduleCompile!E466)),ISNUMBER(FIND("1F",ScheduleCompile!E466)),ISNUMBER(FIND("2F",ScheduleCompile!E466)),ISNUMBER(FIND("3F",ScheduleCompile!E466)),ISNUMBER(FIND("6F",ScheduleCompile!E466)),ISNUMBER(FIND("7F",ScheduleCompile!E466)),ISNUMBER(FIND("9F",ScheduleCompile!E466)),ISNUMBER(FIND("4F",ScheduleCompile!E466))),VALUE(LEFT(ScheduleCompile!E466,FIND("F",ScheduleCompile!E466)-1)),ScheduleCompile!E466)))))),ISTEXT(ScheduleCompile!#REF!)),"ENDTABLE",IF(ISERROR(IF(ScheduleCompile!E466="Off",0,IF(ScheduleCompile!E466="On",1,IF(ISNUMBER(ScheduleCompile!E466),ScheduleCompile!E466/1,IF(ISTEXT(ScheduleCompile!E466),IF(OR(ISNUMBER(FIND("5F",ScheduleCompile!E466)),ISNUMBER(FIND("0F",ScheduleCompile!E466)),ISNUMBER(FIND("8F",ScheduleCompile!E466)),ISNUMBER(FIND("1F",ScheduleCompile!E466)),ISNUMBER(FIND("2F",ScheduleCompile!E466)),ISNUMBER(FIND("3F",ScheduleCompile!E466)),ISNUMBER(FIND("6F",ScheduleCompile!E466)),ISNUMBER(FIND("7F",ScheduleCompile!E466)),ISNUMBER(FIND("9F",ScheduleCompile!E466)),ISNUMBER(FIND("4F",ScheduleCompile!E466))),VALUE(LEFT(ScheduleCompile!E466,FIND("F",ScheduleCompile!E466)-1)),ScheduleCompile!E466)))))),"",IF(ScheduleCompile!E466="Off",0,IF(ScheduleCompile!E466="On",1,IF(ISNUMBER(ScheduleCompile!E466),ScheduleCompile!E466/1,IF(ISTEXT(ScheduleCompile!E466),IF(OR(ISNUMBER(FIND("5F",ScheduleCompile!E466)),ISNUMBER(FIND("0F",ScheduleCompile!E466)),ISNUMBER(FIND("8F",ScheduleCompile!E466)),ISNUMBER(FIND("1F",ScheduleCompile!E466)),ISNUMBER(FIND("2F",ScheduleCompile!E466)),ISNUMBER(FIND("3F",ScheduleCompile!E466)),ISNUMBER(FIND("6F",ScheduleCompile!E466)),ISNUMBER(FIND("7F",ScheduleCompile!E466)),ISNUMBER(FIND("9F",ScheduleCompile!E466)),ISNUMBER(FIND("4F",ScheduleCompile!E466))),VALUE(LEFT(ScheduleCompile!E466,FIND("F",ScheduleCompile!E466)-1)),ScheduleCompile!E466)))))))</f>
        <v>0.03</v>
      </c>
      <c r="K473" s="1">
        <f>IF(AND(ISERROR(IF(ScheduleCompile!F466="Off",0,IF(ScheduleCompile!F466="On",1,IF(ISNUMBER(ScheduleCompile!F466),ScheduleCompile!F466/1,IF(ISTEXT(ScheduleCompile!F466),IF(OR(ISNUMBER(FIND("5F",ScheduleCompile!F466)),ISNUMBER(FIND("0F",ScheduleCompile!F466)),ISNUMBER(FIND("8F",ScheduleCompile!F466)),ISNUMBER(FIND("1F",ScheduleCompile!F466)),ISNUMBER(FIND("2F",ScheduleCompile!F466)),ISNUMBER(FIND("3F",ScheduleCompile!F466)),ISNUMBER(FIND("6F",ScheduleCompile!F466)),ISNUMBER(FIND("7F",ScheduleCompile!F466)),ISNUMBER(FIND("9F",ScheduleCompile!F466)),ISNUMBER(FIND("4F",ScheduleCompile!F466))),VALUE(LEFT(ScheduleCompile!F466,FIND("F",ScheduleCompile!F466)-1)),ScheduleCompile!F466)))))),ISTEXT(ScheduleCompile!#REF!)),"ENDTABLE",IF(ISERROR(IF(ScheduleCompile!F466="Off",0,IF(ScheduleCompile!F466="On",1,IF(ISNUMBER(ScheduleCompile!F466),ScheduleCompile!F466/1,IF(ISTEXT(ScheduleCompile!F466),IF(OR(ISNUMBER(FIND("5F",ScheduleCompile!F466)),ISNUMBER(FIND("0F",ScheduleCompile!F466)),ISNUMBER(FIND("8F",ScheduleCompile!F466)),ISNUMBER(FIND("1F",ScheduleCompile!F466)),ISNUMBER(FIND("2F",ScheduleCompile!F466)),ISNUMBER(FIND("3F",ScheduleCompile!F466)),ISNUMBER(FIND("6F",ScheduleCompile!F466)),ISNUMBER(FIND("7F",ScheduleCompile!F466)),ISNUMBER(FIND("9F",ScheduleCompile!F466)),ISNUMBER(FIND("4F",ScheduleCompile!F466))),VALUE(LEFT(ScheduleCompile!F466,FIND("F",ScheduleCompile!F466)-1)),ScheduleCompile!F466)))))),"",IF(ScheduleCompile!F466="Off",0,IF(ScheduleCompile!F466="On",1,IF(ISNUMBER(ScheduleCompile!F466),ScheduleCompile!F466/1,IF(ISTEXT(ScheduleCompile!F466),IF(OR(ISNUMBER(FIND("5F",ScheduleCompile!F466)),ISNUMBER(FIND("0F",ScheduleCompile!F466)),ISNUMBER(FIND("8F",ScheduleCompile!F466)),ISNUMBER(FIND("1F",ScheduleCompile!F466)),ISNUMBER(FIND("2F",ScheduleCompile!F466)),ISNUMBER(FIND("3F",ScheduleCompile!F466)),ISNUMBER(FIND("6F",ScheduleCompile!F466)),ISNUMBER(FIND("7F",ScheduleCompile!F466)),ISNUMBER(FIND("9F",ScheduleCompile!F466)),ISNUMBER(FIND("4F",ScheduleCompile!F466))),VALUE(LEFT(ScheduleCompile!F466,FIND("F",ScheduleCompile!F466)-1)),ScheduleCompile!F466)))))))</f>
        <v>0.03</v>
      </c>
      <c r="L473" s="1">
        <f>IF(AND(ISERROR(IF(ScheduleCompile!G466="Off",0,IF(ScheduleCompile!G466="On",1,IF(ISNUMBER(ScheduleCompile!G466),ScheduleCompile!G466/1,IF(ISTEXT(ScheduleCompile!G466),IF(OR(ISNUMBER(FIND("5F",ScheduleCompile!G466)),ISNUMBER(FIND("0F",ScheduleCompile!G466)),ISNUMBER(FIND("8F",ScheduleCompile!G466)),ISNUMBER(FIND("1F",ScheduleCompile!G466)),ISNUMBER(FIND("2F",ScheduleCompile!G466)),ISNUMBER(FIND("3F",ScheduleCompile!G466)),ISNUMBER(FIND("6F",ScheduleCompile!G466)),ISNUMBER(FIND("7F",ScheduleCompile!G466)),ISNUMBER(FIND("9F",ScheduleCompile!G466)),ISNUMBER(FIND("4F",ScheduleCompile!G466))),VALUE(LEFT(ScheduleCompile!G466,FIND("F",ScheduleCompile!G466)-1)),ScheduleCompile!G466)))))),ISTEXT(ScheduleCompile!#REF!)),"ENDTABLE",IF(ISERROR(IF(ScheduleCompile!G466="Off",0,IF(ScheduleCompile!G466="On",1,IF(ISNUMBER(ScheduleCompile!G466),ScheduleCompile!G466/1,IF(ISTEXT(ScheduleCompile!G466),IF(OR(ISNUMBER(FIND("5F",ScheduleCompile!G466)),ISNUMBER(FIND("0F",ScheduleCompile!G466)),ISNUMBER(FIND("8F",ScheduleCompile!G466)),ISNUMBER(FIND("1F",ScheduleCompile!G466)),ISNUMBER(FIND("2F",ScheduleCompile!G466)),ISNUMBER(FIND("3F",ScheduleCompile!G466)),ISNUMBER(FIND("6F",ScheduleCompile!G466)),ISNUMBER(FIND("7F",ScheduleCompile!G466)),ISNUMBER(FIND("9F",ScheduleCompile!G466)),ISNUMBER(FIND("4F",ScheduleCompile!G466))),VALUE(LEFT(ScheduleCompile!G466,FIND("F",ScheduleCompile!G466)-1)),ScheduleCompile!G466)))))),"",IF(ScheduleCompile!G466="Off",0,IF(ScheduleCompile!G466="On",1,IF(ISNUMBER(ScheduleCompile!G466),ScheduleCompile!G466/1,IF(ISTEXT(ScheduleCompile!G466),IF(OR(ISNUMBER(FIND("5F",ScheduleCompile!G466)),ISNUMBER(FIND("0F",ScheduleCompile!G466)),ISNUMBER(FIND("8F",ScheduleCompile!G466)),ISNUMBER(FIND("1F",ScheduleCompile!G466)),ISNUMBER(FIND("2F",ScheduleCompile!G466)),ISNUMBER(FIND("3F",ScheduleCompile!G466)),ISNUMBER(FIND("6F",ScheduleCompile!G466)),ISNUMBER(FIND("7F",ScheduleCompile!G466)),ISNUMBER(FIND("9F",ScheduleCompile!G466)),ISNUMBER(FIND("4F",ScheduleCompile!G466))),VALUE(LEFT(ScheduleCompile!G466,FIND("F",ScheduleCompile!G466)-1)),ScheduleCompile!G466)))))))</f>
        <v>0.03</v>
      </c>
      <c r="M473" s="1">
        <f>IF(AND(ISERROR(IF(ScheduleCompile!H466="Off",0,IF(ScheduleCompile!H466="On",1,IF(ISNUMBER(ScheduleCompile!H466),ScheduleCompile!H466/1,IF(ISTEXT(ScheduleCompile!H466),IF(OR(ISNUMBER(FIND("5F",ScheduleCompile!H466)),ISNUMBER(FIND("0F",ScheduleCompile!H466)),ISNUMBER(FIND("8F",ScheduleCompile!H466)),ISNUMBER(FIND("1F",ScheduleCompile!H466)),ISNUMBER(FIND("2F",ScheduleCompile!H466)),ISNUMBER(FIND("3F",ScheduleCompile!H466)),ISNUMBER(FIND("6F",ScheduleCompile!H466)),ISNUMBER(FIND("7F",ScheduleCompile!H466)),ISNUMBER(FIND("9F",ScheduleCompile!H466)),ISNUMBER(FIND("4F",ScheduleCompile!H466))),VALUE(LEFT(ScheduleCompile!H466,FIND("F",ScheduleCompile!H466)-1)),ScheduleCompile!H466)))))),ISTEXT(ScheduleCompile!#REF!)),"ENDTABLE",IF(ISERROR(IF(ScheduleCompile!H466="Off",0,IF(ScheduleCompile!H466="On",1,IF(ISNUMBER(ScheduleCompile!H466),ScheduleCompile!H466/1,IF(ISTEXT(ScheduleCompile!H466),IF(OR(ISNUMBER(FIND("5F",ScheduleCompile!H466)),ISNUMBER(FIND("0F",ScheduleCompile!H466)),ISNUMBER(FIND("8F",ScheduleCompile!H466)),ISNUMBER(FIND("1F",ScheduleCompile!H466)),ISNUMBER(FIND("2F",ScheduleCompile!H466)),ISNUMBER(FIND("3F",ScheduleCompile!H466)),ISNUMBER(FIND("6F",ScheduleCompile!H466)),ISNUMBER(FIND("7F",ScheduleCompile!H466)),ISNUMBER(FIND("9F",ScheduleCompile!H466)),ISNUMBER(FIND("4F",ScheduleCompile!H466))),VALUE(LEFT(ScheduleCompile!H466,FIND("F",ScheduleCompile!H466)-1)),ScheduleCompile!H466)))))),"",IF(ScheduleCompile!H466="Off",0,IF(ScheduleCompile!H466="On",1,IF(ISNUMBER(ScheduleCompile!H466),ScheduleCompile!H466/1,IF(ISTEXT(ScheduleCompile!H466),IF(OR(ISNUMBER(FIND("5F",ScheduleCompile!H466)),ISNUMBER(FIND("0F",ScheduleCompile!H466)),ISNUMBER(FIND("8F",ScheduleCompile!H466)),ISNUMBER(FIND("1F",ScheduleCompile!H466)),ISNUMBER(FIND("2F",ScheduleCompile!H466)),ISNUMBER(FIND("3F",ScheduleCompile!H466)),ISNUMBER(FIND("6F",ScheduleCompile!H466)),ISNUMBER(FIND("7F",ScheduleCompile!H466)),ISNUMBER(FIND("9F",ScheduleCompile!H466)),ISNUMBER(FIND("4F",ScheduleCompile!H466))),VALUE(LEFT(ScheduleCompile!H466,FIND("F",ScheduleCompile!H466)-1)),ScheduleCompile!H466)))))))</f>
        <v>0.03</v>
      </c>
      <c r="N473" s="1">
        <f>IF(AND(ISERROR(IF(ScheduleCompile!I466="Off",0,IF(ScheduleCompile!I466="On",1,IF(ISNUMBER(ScheduleCompile!I466),ScheduleCompile!I466/1,IF(ISTEXT(ScheduleCompile!I466),IF(OR(ISNUMBER(FIND("5F",ScheduleCompile!I466)),ISNUMBER(FIND("0F",ScheduleCompile!I466)),ISNUMBER(FIND("8F",ScheduleCompile!I466)),ISNUMBER(FIND("1F",ScheduleCompile!I466)),ISNUMBER(FIND("2F",ScheduleCompile!I466)),ISNUMBER(FIND("3F",ScheduleCompile!I466)),ISNUMBER(FIND("6F",ScheduleCompile!I466)),ISNUMBER(FIND("7F",ScheduleCompile!I466)),ISNUMBER(FIND("9F",ScheduleCompile!I466)),ISNUMBER(FIND("4F",ScheduleCompile!I466))),VALUE(LEFT(ScheduleCompile!I466,FIND("F",ScheduleCompile!I466)-1)),ScheduleCompile!I466)))))),ISTEXT(ScheduleCompile!#REF!)),"ENDTABLE",IF(ISERROR(IF(ScheduleCompile!I466="Off",0,IF(ScheduleCompile!I466="On",1,IF(ISNUMBER(ScheduleCompile!I466),ScheduleCompile!I466/1,IF(ISTEXT(ScheduleCompile!I466),IF(OR(ISNUMBER(FIND("5F",ScheduleCompile!I466)),ISNUMBER(FIND("0F",ScheduleCompile!I466)),ISNUMBER(FIND("8F",ScheduleCompile!I466)),ISNUMBER(FIND("1F",ScheduleCompile!I466)),ISNUMBER(FIND("2F",ScheduleCompile!I466)),ISNUMBER(FIND("3F",ScheduleCompile!I466)),ISNUMBER(FIND("6F",ScheduleCompile!I466)),ISNUMBER(FIND("7F",ScheduleCompile!I466)),ISNUMBER(FIND("9F",ScheduleCompile!I466)),ISNUMBER(FIND("4F",ScheduleCompile!I466))),VALUE(LEFT(ScheduleCompile!I466,FIND("F",ScheduleCompile!I466)-1)),ScheduleCompile!I466)))))),"",IF(ScheduleCompile!I466="Off",0,IF(ScheduleCompile!I466="On",1,IF(ISNUMBER(ScheduleCompile!I466),ScheduleCompile!I466/1,IF(ISTEXT(ScheduleCompile!I466),IF(OR(ISNUMBER(FIND("5F",ScheduleCompile!I466)),ISNUMBER(FIND("0F",ScheduleCompile!I466)),ISNUMBER(FIND("8F",ScheduleCompile!I466)),ISNUMBER(FIND("1F",ScheduleCompile!I466)),ISNUMBER(FIND("2F",ScheduleCompile!I466)),ISNUMBER(FIND("3F",ScheduleCompile!I466)),ISNUMBER(FIND("6F",ScheduleCompile!I466)),ISNUMBER(FIND("7F",ScheduleCompile!I466)),ISNUMBER(FIND("9F",ScheduleCompile!I466)),ISNUMBER(FIND("4F",ScheduleCompile!I466))),VALUE(LEFT(ScheduleCompile!I466,FIND("F",ScheduleCompile!I466)-1)),ScheduleCompile!I466)))))))</f>
        <v>0.03</v>
      </c>
      <c r="O473" s="1">
        <f>IF(AND(ISERROR(IF(ScheduleCompile!J466="Off",0,IF(ScheduleCompile!J466="On",1,IF(ISNUMBER(ScheduleCompile!J466),ScheduleCompile!J466/1,IF(ISTEXT(ScheduleCompile!J466),IF(OR(ISNUMBER(FIND("5F",ScheduleCompile!J466)),ISNUMBER(FIND("0F",ScheduleCompile!J466)),ISNUMBER(FIND("8F",ScheduleCompile!J466)),ISNUMBER(FIND("1F",ScheduleCompile!J466)),ISNUMBER(FIND("2F",ScheduleCompile!J466)),ISNUMBER(FIND("3F",ScheduleCompile!J466)),ISNUMBER(FIND("6F",ScheduleCompile!J466)),ISNUMBER(FIND("7F",ScheduleCompile!J466)),ISNUMBER(FIND("9F",ScheduleCompile!J466)),ISNUMBER(FIND("4F",ScheduleCompile!J466))),VALUE(LEFT(ScheduleCompile!J466,FIND("F",ScheduleCompile!J466)-1)),ScheduleCompile!J466)))))),ISTEXT(ScheduleCompile!#REF!)),"ENDTABLE",IF(ISERROR(IF(ScheduleCompile!J466="Off",0,IF(ScheduleCompile!J466="On",1,IF(ISNUMBER(ScheduleCompile!J466),ScheduleCompile!J466/1,IF(ISTEXT(ScheduleCompile!J466),IF(OR(ISNUMBER(FIND("5F",ScheduleCompile!J466)),ISNUMBER(FIND("0F",ScheduleCompile!J466)),ISNUMBER(FIND("8F",ScheduleCompile!J466)),ISNUMBER(FIND("1F",ScheduleCompile!J466)),ISNUMBER(FIND("2F",ScheduleCompile!J466)),ISNUMBER(FIND("3F",ScheduleCompile!J466)),ISNUMBER(FIND("6F",ScheduleCompile!J466)),ISNUMBER(FIND("7F",ScheduleCompile!J466)),ISNUMBER(FIND("9F",ScheduleCompile!J466)),ISNUMBER(FIND("4F",ScheduleCompile!J466))),VALUE(LEFT(ScheduleCompile!J466,FIND("F",ScheduleCompile!J466)-1)),ScheduleCompile!J466)))))),"",IF(ScheduleCompile!J466="Off",0,IF(ScheduleCompile!J466="On",1,IF(ISNUMBER(ScheduleCompile!J466),ScheduleCompile!J466/1,IF(ISTEXT(ScheduleCompile!J466),IF(OR(ISNUMBER(FIND("5F",ScheduleCompile!J466)),ISNUMBER(FIND("0F",ScheduleCompile!J466)),ISNUMBER(FIND("8F",ScheduleCompile!J466)),ISNUMBER(FIND("1F",ScheduleCompile!J466)),ISNUMBER(FIND("2F",ScheduleCompile!J466)),ISNUMBER(FIND("3F",ScheduleCompile!J466)),ISNUMBER(FIND("6F",ScheduleCompile!J466)),ISNUMBER(FIND("7F",ScheduleCompile!J466)),ISNUMBER(FIND("9F",ScheduleCompile!J466)),ISNUMBER(FIND("4F",ScheduleCompile!J466))),VALUE(LEFT(ScheduleCompile!J466,FIND("F",ScheduleCompile!J466)-1)),ScheduleCompile!J466)))))))</f>
        <v>0.05</v>
      </c>
      <c r="P473" s="1">
        <f>IF(AND(ISERROR(IF(ScheduleCompile!K466="Off",0,IF(ScheduleCompile!K466="On",1,IF(ISNUMBER(ScheduleCompile!K466),ScheduleCompile!K466/1,IF(ISTEXT(ScheduleCompile!K466),IF(OR(ISNUMBER(FIND("5F",ScheduleCompile!K466)),ISNUMBER(FIND("0F",ScheduleCompile!K466)),ISNUMBER(FIND("8F",ScheduleCompile!K466)),ISNUMBER(FIND("1F",ScheduleCompile!K466)),ISNUMBER(FIND("2F",ScheduleCompile!K466)),ISNUMBER(FIND("3F",ScheduleCompile!K466)),ISNUMBER(FIND("6F",ScheduleCompile!K466)),ISNUMBER(FIND("7F",ScheduleCompile!K466)),ISNUMBER(FIND("9F",ScheduleCompile!K466)),ISNUMBER(FIND("4F",ScheduleCompile!K466))),VALUE(LEFT(ScheduleCompile!K466,FIND("F",ScheduleCompile!K466)-1)),ScheduleCompile!K466)))))),ISTEXT(ScheduleCompile!#REF!)),"ENDTABLE",IF(ISERROR(IF(ScheduleCompile!K466="Off",0,IF(ScheduleCompile!K466="On",1,IF(ISNUMBER(ScheduleCompile!K466),ScheduleCompile!K466/1,IF(ISTEXT(ScheduleCompile!K466),IF(OR(ISNUMBER(FIND("5F",ScheduleCompile!K466)),ISNUMBER(FIND("0F",ScheduleCompile!K466)),ISNUMBER(FIND("8F",ScheduleCompile!K466)),ISNUMBER(FIND("1F",ScheduleCompile!K466)),ISNUMBER(FIND("2F",ScheduleCompile!K466)),ISNUMBER(FIND("3F",ScheduleCompile!K466)),ISNUMBER(FIND("6F",ScheduleCompile!K466)),ISNUMBER(FIND("7F",ScheduleCompile!K466)),ISNUMBER(FIND("9F",ScheduleCompile!K466)),ISNUMBER(FIND("4F",ScheduleCompile!K466))),VALUE(LEFT(ScheduleCompile!K466,FIND("F",ScheduleCompile!K466)-1)),ScheduleCompile!K466)))))),"",IF(ScheduleCompile!K466="Off",0,IF(ScheduleCompile!K466="On",1,IF(ISNUMBER(ScheduleCompile!K466),ScheduleCompile!K466/1,IF(ISTEXT(ScheduleCompile!K466),IF(OR(ISNUMBER(FIND("5F",ScheduleCompile!K466)),ISNUMBER(FIND("0F",ScheduleCompile!K466)),ISNUMBER(FIND("8F",ScheduleCompile!K466)),ISNUMBER(FIND("1F",ScheduleCompile!K466)),ISNUMBER(FIND("2F",ScheduleCompile!K466)),ISNUMBER(FIND("3F",ScheduleCompile!K466)),ISNUMBER(FIND("6F",ScheduleCompile!K466)),ISNUMBER(FIND("7F",ScheduleCompile!K466)),ISNUMBER(FIND("9F",ScheduleCompile!K466)),ISNUMBER(FIND("4F",ScheduleCompile!K466))),VALUE(LEFT(ScheduleCompile!K466,FIND("F",ScheduleCompile!K466)-1)),ScheduleCompile!K466)))))))</f>
        <v>0.05</v>
      </c>
      <c r="Q473" s="1">
        <f>IF(AND(ISERROR(IF(ScheduleCompile!L466="Off",0,IF(ScheduleCompile!L466="On",1,IF(ISNUMBER(ScheduleCompile!L466),ScheduleCompile!L466/1,IF(ISTEXT(ScheduleCompile!L466),IF(OR(ISNUMBER(FIND("5F",ScheduleCompile!L466)),ISNUMBER(FIND("0F",ScheduleCompile!L466)),ISNUMBER(FIND("8F",ScheduleCompile!L466)),ISNUMBER(FIND("1F",ScheduleCompile!L466)),ISNUMBER(FIND("2F",ScheduleCompile!L466)),ISNUMBER(FIND("3F",ScheduleCompile!L466)),ISNUMBER(FIND("6F",ScheduleCompile!L466)),ISNUMBER(FIND("7F",ScheduleCompile!L466)),ISNUMBER(FIND("9F",ScheduleCompile!L466)),ISNUMBER(FIND("4F",ScheduleCompile!L466))),VALUE(LEFT(ScheduleCompile!L466,FIND("F",ScheduleCompile!L466)-1)),ScheduleCompile!L466)))))),ISTEXT(ScheduleCompile!#REF!)),"ENDTABLE",IF(ISERROR(IF(ScheduleCompile!L466="Off",0,IF(ScheduleCompile!L466="On",1,IF(ISNUMBER(ScheduleCompile!L466),ScheduleCompile!L466/1,IF(ISTEXT(ScheduleCompile!L466),IF(OR(ISNUMBER(FIND("5F",ScheduleCompile!L466)),ISNUMBER(FIND("0F",ScheduleCompile!L466)),ISNUMBER(FIND("8F",ScheduleCompile!L466)),ISNUMBER(FIND("1F",ScheduleCompile!L466)),ISNUMBER(FIND("2F",ScheduleCompile!L466)),ISNUMBER(FIND("3F",ScheduleCompile!L466)),ISNUMBER(FIND("6F",ScheduleCompile!L466)),ISNUMBER(FIND("7F",ScheduleCompile!L466)),ISNUMBER(FIND("9F",ScheduleCompile!L466)),ISNUMBER(FIND("4F",ScheduleCompile!L466))),VALUE(LEFT(ScheduleCompile!L466,FIND("F",ScheduleCompile!L466)-1)),ScheduleCompile!L466)))))),"",IF(ScheduleCompile!L466="Off",0,IF(ScheduleCompile!L466="On",1,IF(ISNUMBER(ScheduleCompile!L466),ScheduleCompile!L466/1,IF(ISTEXT(ScheduleCompile!L466),IF(OR(ISNUMBER(FIND("5F",ScheduleCompile!L466)),ISNUMBER(FIND("0F",ScheduleCompile!L466)),ISNUMBER(FIND("8F",ScheduleCompile!L466)),ISNUMBER(FIND("1F",ScheduleCompile!L466)),ISNUMBER(FIND("2F",ScheduleCompile!L466)),ISNUMBER(FIND("3F",ScheduleCompile!L466)),ISNUMBER(FIND("6F",ScheduleCompile!L466)),ISNUMBER(FIND("7F",ScheduleCompile!L466)),ISNUMBER(FIND("9F",ScheduleCompile!L466)),ISNUMBER(FIND("4F",ScheduleCompile!L466))),VALUE(LEFT(ScheduleCompile!L466,FIND("F",ScheduleCompile!L466)-1)),ScheduleCompile!L466)))))))</f>
        <v>0.05</v>
      </c>
      <c r="R473" s="1">
        <f>IF(AND(ISERROR(IF(ScheduleCompile!M466="Off",0,IF(ScheduleCompile!M466="On",1,IF(ISNUMBER(ScheduleCompile!M466),ScheduleCompile!M466/1,IF(ISTEXT(ScheduleCompile!M466),IF(OR(ISNUMBER(FIND("5F",ScheduleCompile!M466)),ISNUMBER(FIND("0F",ScheduleCompile!M466)),ISNUMBER(FIND("8F",ScheduleCompile!M466)),ISNUMBER(FIND("1F",ScheduleCompile!M466)),ISNUMBER(FIND("2F",ScheduleCompile!M466)),ISNUMBER(FIND("3F",ScheduleCompile!M466)),ISNUMBER(FIND("6F",ScheduleCompile!M466)),ISNUMBER(FIND("7F",ScheduleCompile!M466)),ISNUMBER(FIND("9F",ScheduleCompile!M466)),ISNUMBER(FIND("4F",ScheduleCompile!M466))),VALUE(LEFT(ScheduleCompile!M466,FIND("F",ScheduleCompile!M466)-1)),ScheduleCompile!M466)))))),ISTEXT(ScheduleCompile!#REF!)),"ENDTABLE",IF(ISERROR(IF(ScheduleCompile!M466="Off",0,IF(ScheduleCompile!M466="On",1,IF(ISNUMBER(ScheduleCompile!M466),ScheduleCompile!M466/1,IF(ISTEXT(ScheduleCompile!M466),IF(OR(ISNUMBER(FIND("5F",ScheduleCompile!M466)),ISNUMBER(FIND("0F",ScheduleCompile!M466)),ISNUMBER(FIND("8F",ScheduleCompile!M466)),ISNUMBER(FIND("1F",ScheduleCompile!M466)),ISNUMBER(FIND("2F",ScheduleCompile!M466)),ISNUMBER(FIND("3F",ScheduleCompile!M466)),ISNUMBER(FIND("6F",ScheduleCompile!M466)),ISNUMBER(FIND("7F",ScheduleCompile!M466)),ISNUMBER(FIND("9F",ScheduleCompile!M466)),ISNUMBER(FIND("4F",ScheduleCompile!M466))),VALUE(LEFT(ScheduleCompile!M466,FIND("F",ScheduleCompile!M466)-1)),ScheduleCompile!M466)))))),"",IF(ScheduleCompile!M466="Off",0,IF(ScheduleCompile!M466="On",1,IF(ISNUMBER(ScheduleCompile!M466),ScheduleCompile!M466/1,IF(ISTEXT(ScheduleCompile!M466),IF(OR(ISNUMBER(FIND("5F",ScheduleCompile!M466)),ISNUMBER(FIND("0F",ScheduleCompile!M466)),ISNUMBER(FIND("8F",ScheduleCompile!M466)),ISNUMBER(FIND("1F",ScheduleCompile!M466)),ISNUMBER(FIND("2F",ScheduleCompile!M466)),ISNUMBER(FIND("3F",ScheduleCompile!M466)),ISNUMBER(FIND("6F",ScheduleCompile!M466)),ISNUMBER(FIND("7F",ScheduleCompile!M466)),ISNUMBER(FIND("9F",ScheduleCompile!M466)),ISNUMBER(FIND("4F",ScheduleCompile!M466))),VALUE(LEFT(ScheduleCompile!M466,FIND("F",ScheduleCompile!M466)-1)),ScheduleCompile!M466)))))))</f>
        <v>0.05</v>
      </c>
      <c r="S473" s="1">
        <f>IF(AND(ISERROR(IF(ScheduleCompile!N466="Off",0,IF(ScheduleCompile!N466="On",1,IF(ISNUMBER(ScheduleCompile!N466),ScheduleCompile!N466/1,IF(ISTEXT(ScheduleCompile!N466),IF(OR(ISNUMBER(FIND("5F",ScheduleCompile!N466)),ISNUMBER(FIND("0F",ScheduleCompile!N466)),ISNUMBER(FIND("8F",ScheduleCompile!N466)),ISNUMBER(FIND("1F",ScheduleCompile!N466)),ISNUMBER(FIND("2F",ScheduleCompile!N466)),ISNUMBER(FIND("3F",ScheduleCompile!N466)),ISNUMBER(FIND("6F",ScheduleCompile!N466)),ISNUMBER(FIND("7F",ScheduleCompile!N466)),ISNUMBER(FIND("9F",ScheduleCompile!N466)),ISNUMBER(FIND("4F",ScheduleCompile!N466))),VALUE(LEFT(ScheduleCompile!N466,FIND("F",ScheduleCompile!N466)-1)),ScheduleCompile!N466)))))),ISTEXT(ScheduleCompile!#REF!)),"ENDTABLE",IF(ISERROR(IF(ScheduleCompile!N466="Off",0,IF(ScheduleCompile!N466="On",1,IF(ISNUMBER(ScheduleCompile!N466),ScheduleCompile!N466/1,IF(ISTEXT(ScheduleCompile!N466),IF(OR(ISNUMBER(FIND("5F",ScheduleCompile!N466)),ISNUMBER(FIND("0F",ScheduleCompile!N466)),ISNUMBER(FIND("8F",ScheduleCompile!N466)),ISNUMBER(FIND("1F",ScheduleCompile!N466)),ISNUMBER(FIND("2F",ScheduleCompile!N466)),ISNUMBER(FIND("3F",ScheduleCompile!N466)),ISNUMBER(FIND("6F",ScheduleCompile!N466)),ISNUMBER(FIND("7F",ScheduleCompile!N466)),ISNUMBER(FIND("9F",ScheduleCompile!N466)),ISNUMBER(FIND("4F",ScheduleCompile!N466))),VALUE(LEFT(ScheduleCompile!N466,FIND("F",ScheduleCompile!N466)-1)),ScheduleCompile!N466)))))),"",IF(ScheduleCompile!N466="Off",0,IF(ScheduleCompile!N466="On",1,IF(ISNUMBER(ScheduleCompile!N466),ScheduleCompile!N466/1,IF(ISTEXT(ScheduleCompile!N466),IF(OR(ISNUMBER(FIND("5F",ScheduleCompile!N466)),ISNUMBER(FIND("0F",ScheduleCompile!N466)),ISNUMBER(FIND("8F",ScheduleCompile!N466)),ISNUMBER(FIND("1F",ScheduleCompile!N466)),ISNUMBER(FIND("2F",ScheduleCompile!N466)),ISNUMBER(FIND("3F",ScheduleCompile!N466)),ISNUMBER(FIND("6F",ScheduleCompile!N466)),ISNUMBER(FIND("7F",ScheduleCompile!N466)),ISNUMBER(FIND("9F",ScheduleCompile!N466)),ISNUMBER(FIND("4F",ScheduleCompile!N466))),VALUE(LEFT(ScheduleCompile!N466,FIND("F",ScheduleCompile!N466)-1)),ScheduleCompile!N466)))))))</f>
        <v>0.05</v>
      </c>
      <c r="T473" s="1">
        <f>IF(AND(ISERROR(IF(ScheduleCompile!O466="Off",0,IF(ScheduleCompile!O466="On",1,IF(ISNUMBER(ScheduleCompile!O466),ScheduleCompile!O466/1,IF(ISTEXT(ScheduleCompile!O466),IF(OR(ISNUMBER(FIND("5F",ScheduleCompile!O466)),ISNUMBER(FIND("0F",ScheduleCompile!O466)),ISNUMBER(FIND("8F",ScheduleCompile!O466)),ISNUMBER(FIND("1F",ScheduleCompile!O466)),ISNUMBER(FIND("2F",ScheduleCompile!O466)),ISNUMBER(FIND("3F",ScheduleCompile!O466)),ISNUMBER(FIND("6F",ScheduleCompile!O466)),ISNUMBER(FIND("7F",ScheduleCompile!O466)),ISNUMBER(FIND("9F",ScheduleCompile!O466)),ISNUMBER(FIND("4F",ScheduleCompile!O466))),VALUE(LEFT(ScheduleCompile!O466,FIND("F",ScheduleCompile!O466)-1)),ScheduleCompile!O466)))))),ISTEXT(ScheduleCompile!#REF!)),"ENDTABLE",IF(ISERROR(IF(ScheduleCompile!O466="Off",0,IF(ScheduleCompile!O466="On",1,IF(ISNUMBER(ScheduleCompile!O466),ScheduleCompile!O466/1,IF(ISTEXT(ScheduleCompile!O466),IF(OR(ISNUMBER(FIND("5F",ScheduleCompile!O466)),ISNUMBER(FIND("0F",ScheduleCompile!O466)),ISNUMBER(FIND("8F",ScheduleCompile!O466)),ISNUMBER(FIND("1F",ScheduleCompile!O466)),ISNUMBER(FIND("2F",ScheduleCompile!O466)),ISNUMBER(FIND("3F",ScheduleCompile!O466)),ISNUMBER(FIND("6F",ScheduleCompile!O466)),ISNUMBER(FIND("7F",ScheduleCompile!O466)),ISNUMBER(FIND("9F",ScheduleCompile!O466)),ISNUMBER(FIND("4F",ScheduleCompile!O466))),VALUE(LEFT(ScheduleCompile!O466,FIND("F",ScheduleCompile!O466)-1)),ScheduleCompile!O466)))))),"",IF(ScheduleCompile!O466="Off",0,IF(ScheduleCompile!O466="On",1,IF(ISNUMBER(ScheduleCompile!O466),ScheduleCompile!O466/1,IF(ISTEXT(ScheduleCompile!O466),IF(OR(ISNUMBER(FIND("5F",ScheduleCompile!O466)),ISNUMBER(FIND("0F",ScheduleCompile!O466)),ISNUMBER(FIND("8F",ScheduleCompile!O466)),ISNUMBER(FIND("1F",ScheduleCompile!O466)),ISNUMBER(FIND("2F",ScheduleCompile!O466)),ISNUMBER(FIND("3F",ScheduleCompile!O466)),ISNUMBER(FIND("6F",ScheduleCompile!O466)),ISNUMBER(FIND("7F",ScheduleCompile!O466)),ISNUMBER(FIND("9F",ScheduleCompile!O466)),ISNUMBER(FIND("4F",ScheduleCompile!O466))),VALUE(LEFT(ScheduleCompile!O466,FIND("F",ScheduleCompile!O466)-1)),ScheduleCompile!O466)))))))</f>
        <v>0.05</v>
      </c>
      <c r="U473" s="1">
        <f>IF(AND(ISERROR(IF(ScheduleCompile!P466="Off",0,IF(ScheduleCompile!P466="On",1,IF(ISNUMBER(ScheduleCompile!P466),ScheduleCompile!P466/1,IF(ISTEXT(ScheduleCompile!P466),IF(OR(ISNUMBER(FIND("5F",ScheduleCompile!P466)),ISNUMBER(FIND("0F",ScheduleCompile!P466)),ISNUMBER(FIND("8F",ScheduleCompile!P466)),ISNUMBER(FIND("1F",ScheduleCompile!P466)),ISNUMBER(FIND("2F",ScheduleCompile!P466)),ISNUMBER(FIND("3F",ScheduleCompile!P466)),ISNUMBER(FIND("6F",ScheduleCompile!P466)),ISNUMBER(FIND("7F",ScheduleCompile!P466)),ISNUMBER(FIND("9F",ScheduleCompile!P466)),ISNUMBER(FIND("4F",ScheduleCompile!P466))),VALUE(LEFT(ScheduleCompile!P466,FIND("F",ScheduleCompile!P466)-1)),ScheduleCompile!P466)))))),ISTEXT(ScheduleCompile!#REF!)),"ENDTABLE",IF(ISERROR(IF(ScheduleCompile!P466="Off",0,IF(ScheduleCompile!P466="On",1,IF(ISNUMBER(ScheduleCompile!P466),ScheduleCompile!P466/1,IF(ISTEXT(ScheduleCompile!P466),IF(OR(ISNUMBER(FIND("5F",ScheduleCompile!P466)),ISNUMBER(FIND("0F",ScheduleCompile!P466)),ISNUMBER(FIND("8F",ScheduleCompile!P466)),ISNUMBER(FIND("1F",ScheduleCompile!P466)),ISNUMBER(FIND("2F",ScheduleCompile!P466)),ISNUMBER(FIND("3F",ScheduleCompile!P466)),ISNUMBER(FIND("6F",ScheduleCompile!P466)),ISNUMBER(FIND("7F",ScheduleCompile!P466)),ISNUMBER(FIND("9F",ScheduleCompile!P466)),ISNUMBER(FIND("4F",ScheduleCompile!P466))),VALUE(LEFT(ScheduleCompile!P466,FIND("F",ScheduleCompile!P466)-1)),ScheduleCompile!P466)))))),"",IF(ScheduleCompile!P466="Off",0,IF(ScheduleCompile!P466="On",1,IF(ISNUMBER(ScheduleCompile!P466),ScheduleCompile!P466/1,IF(ISTEXT(ScheduleCompile!P466),IF(OR(ISNUMBER(FIND("5F",ScheduleCompile!P466)),ISNUMBER(FIND("0F",ScheduleCompile!P466)),ISNUMBER(FIND("8F",ScheduleCompile!P466)),ISNUMBER(FIND("1F",ScheduleCompile!P466)),ISNUMBER(FIND("2F",ScheduleCompile!P466)),ISNUMBER(FIND("3F",ScheduleCompile!P466)),ISNUMBER(FIND("6F",ScheduleCompile!P466)),ISNUMBER(FIND("7F",ScheduleCompile!P466)),ISNUMBER(FIND("9F",ScheduleCompile!P466)),ISNUMBER(FIND("4F",ScheduleCompile!P466))),VALUE(LEFT(ScheduleCompile!P466,FIND("F",ScheduleCompile!P466)-1)),ScheduleCompile!P466)))))))</f>
        <v>0.03</v>
      </c>
      <c r="V473" s="1">
        <f>IF(AND(ISERROR(IF(ScheduleCompile!Q466="Off",0,IF(ScheduleCompile!Q466="On",1,IF(ISNUMBER(ScheduleCompile!Q466),ScheduleCompile!Q466/1,IF(ISTEXT(ScheduleCompile!Q466),IF(OR(ISNUMBER(FIND("5F",ScheduleCompile!Q466)),ISNUMBER(FIND("0F",ScheduleCompile!Q466)),ISNUMBER(FIND("8F",ScheduleCompile!Q466)),ISNUMBER(FIND("1F",ScheduleCompile!Q466)),ISNUMBER(FIND("2F",ScheduleCompile!Q466)),ISNUMBER(FIND("3F",ScheduleCompile!Q466)),ISNUMBER(FIND("6F",ScheduleCompile!Q466)),ISNUMBER(FIND("7F",ScheduleCompile!Q466)),ISNUMBER(FIND("9F",ScheduleCompile!Q466)),ISNUMBER(FIND("4F",ScheduleCompile!Q466))),VALUE(LEFT(ScheduleCompile!Q466,FIND("F",ScheduleCompile!Q466)-1)),ScheduleCompile!Q466)))))),ISTEXT(ScheduleCompile!#REF!)),"ENDTABLE",IF(ISERROR(IF(ScheduleCompile!Q466="Off",0,IF(ScheduleCompile!Q466="On",1,IF(ISNUMBER(ScheduleCompile!Q466),ScheduleCompile!Q466/1,IF(ISTEXT(ScheduleCompile!Q466),IF(OR(ISNUMBER(FIND("5F",ScheduleCompile!Q466)),ISNUMBER(FIND("0F",ScheduleCompile!Q466)),ISNUMBER(FIND("8F",ScheduleCompile!Q466)),ISNUMBER(FIND("1F",ScheduleCompile!Q466)),ISNUMBER(FIND("2F",ScheduleCompile!Q466)),ISNUMBER(FIND("3F",ScheduleCompile!Q466)),ISNUMBER(FIND("6F",ScheduleCompile!Q466)),ISNUMBER(FIND("7F",ScheduleCompile!Q466)),ISNUMBER(FIND("9F",ScheduleCompile!Q466)),ISNUMBER(FIND("4F",ScheduleCompile!Q466))),VALUE(LEFT(ScheduleCompile!Q466,FIND("F",ScheduleCompile!Q466)-1)),ScheduleCompile!Q466)))))),"",IF(ScheduleCompile!Q466="Off",0,IF(ScheduleCompile!Q466="On",1,IF(ISNUMBER(ScheduleCompile!Q466),ScheduleCompile!Q466/1,IF(ISTEXT(ScheduleCompile!Q466),IF(OR(ISNUMBER(FIND("5F",ScheduleCompile!Q466)),ISNUMBER(FIND("0F",ScheduleCompile!Q466)),ISNUMBER(FIND("8F",ScheduleCompile!Q466)),ISNUMBER(FIND("1F",ScheduleCompile!Q466)),ISNUMBER(FIND("2F",ScheduleCompile!Q466)),ISNUMBER(FIND("3F",ScheduleCompile!Q466)),ISNUMBER(FIND("6F",ScheduleCompile!Q466)),ISNUMBER(FIND("7F",ScheduleCompile!Q466)),ISNUMBER(FIND("9F",ScheduleCompile!Q466)),ISNUMBER(FIND("4F",ScheduleCompile!Q466))),VALUE(LEFT(ScheduleCompile!Q466,FIND("F",ScheduleCompile!Q466)-1)),ScheduleCompile!Q466)))))))</f>
        <v>0.03</v>
      </c>
      <c r="W473" s="1">
        <f>IF(AND(ISERROR(IF(ScheduleCompile!R466="Off",0,IF(ScheduleCompile!R466="On",1,IF(ISNUMBER(ScheduleCompile!R466),ScheduleCompile!R466/1,IF(ISTEXT(ScheduleCompile!R466),IF(OR(ISNUMBER(FIND("5F",ScheduleCompile!R466)),ISNUMBER(FIND("0F",ScheduleCompile!R466)),ISNUMBER(FIND("8F",ScheduleCompile!R466)),ISNUMBER(FIND("1F",ScheduleCompile!R466)),ISNUMBER(FIND("2F",ScheduleCompile!R466)),ISNUMBER(FIND("3F",ScheduleCompile!R466)),ISNUMBER(FIND("6F",ScheduleCompile!R466)),ISNUMBER(FIND("7F",ScheduleCompile!R466)),ISNUMBER(FIND("9F",ScheduleCompile!R466)),ISNUMBER(FIND("4F",ScheduleCompile!R466))),VALUE(LEFT(ScheduleCompile!R466,FIND("F",ScheduleCompile!R466)-1)),ScheduleCompile!R466)))))),ISTEXT(ScheduleCompile!#REF!)),"ENDTABLE",IF(ISERROR(IF(ScheduleCompile!R466="Off",0,IF(ScheduleCompile!R466="On",1,IF(ISNUMBER(ScheduleCompile!R466),ScheduleCompile!R466/1,IF(ISTEXT(ScheduleCompile!R466),IF(OR(ISNUMBER(FIND("5F",ScheduleCompile!R466)),ISNUMBER(FIND("0F",ScheduleCompile!R466)),ISNUMBER(FIND("8F",ScheduleCompile!R466)),ISNUMBER(FIND("1F",ScheduleCompile!R466)),ISNUMBER(FIND("2F",ScheduleCompile!R466)),ISNUMBER(FIND("3F",ScheduleCompile!R466)),ISNUMBER(FIND("6F",ScheduleCompile!R466)),ISNUMBER(FIND("7F",ScheduleCompile!R466)),ISNUMBER(FIND("9F",ScheduleCompile!R466)),ISNUMBER(FIND("4F",ScheduleCompile!R466))),VALUE(LEFT(ScheduleCompile!R466,FIND("F",ScheduleCompile!R466)-1)),ScheduleCompile!R466)))))),"",IF(ScheduleCompile!R466="Off",0,IF(ScheduleCompile!R466="On",1,IF(ISNUMBER(ScheduleCompile!R466),ScheduleCompile!R466/1,IF(ISTEXT(ScheduleCompile!R466),IF(OR(ISNUMBER(FIND("5F",ScheduleCompile!R466)),ISNUMBER(FIND("0F",ScheduleCompile!R466)),ISNUMBER(FIND("8F",ScheduleCompile!R466)),ISNUMBER(FIND("1F",ScheduleCompile!R466)),ISNUMBER(FIND("2F",ScheduleCompile!R466)),ISNUMBER(FIND("3F",ScheduleCompile!R466)),ISNUMBER(FIND("6F",ScheduleCompile!R466)),ISNUMBER(FIND("7F",ScheduleCompile!R466)),ISNUMBER(FIND("9F",ScheduleCompile!R466)),ISNUMBER(FIND("4F",ScheduleCompile!R466))),VALUE(LEFT(ScheduleCompile!R466,FIND("F",ScheduleCompile!R466)-1)),ScheduleCompile!R466)))))))</f>
        <v>0.03</v>
      </c>
      <c r="X473" s="1">
        <f>IF(AND(ISERROR(IF(ScheduleCompile!S466="Off",0,IF(ScheduleCompile!S466="On",1,IF(ISNUMBER(ScheduleCompile!S466),ScheduleCompile!S466/1,IF(ISTEXT(ScheduleCompile!S466),IF(OR(ISNUMBER(FIND("5F",ScheduleCompile!S466)),ISNUMBER(FIND("0F",ScheduleCompile!S466)),ISNUMBER(FIND("8F",ScheduleCompile!S466)),ISNUMBER(FIND("1F",ScheduleCompile!S466)),ISNUMBER(FIND("2F",ScheduleCompile!S466)),ISNUMBER(FIND("3F",ScheduleCompile!S466)),ISNUMBER(FIND("6F",ScheduleCompile!S466)),ISNUMBER(FIND("7F",ScheduleCompile!S466)),ISNUMBER(FIND("9F",ScheduleCompile!S466)),ISNUMBER(FIND("4F",ScheduleCompile!S466))),VALUE(LEFT(ScheduleCompile!S466,FIND("F",ScheduleCompile!S466)-1)),ScheduleCompile!S466)))))),ISTEXT(ScheduleCompile!#REF!)),"ENDTABLE",IF(ISERROR(IF(ScheduleCompile!S466="Off",0,IF(ScheduleCompile!S466="On",1,IF(ISNUMBER(ScheduleCompile!S466),ScheduleCompile!S466/1,IF(ISTEXT(ScheduleCompile!S466),IF(OR(ISNUMBER(FIND("5F",ScheduleCompile!S466)),ISNUMBER(FIND("0F",ScheduleCompile!S466)),ISNUMBER(FIND("8F",ScheduleCompile!S466)),ISNUMBER(FIND("1F",ScheduleCompile!S466)),ISNUMBER(FIND("2F",ScheduleCompile!S466)),ISNUMBER(FIND("3F",ScheduleCompile!S466)),ISNUMBER(FIND("6F",ScheduleCompile!S466)),ISNUMBER(FIND("7F",ScheduleCompile!S466)),ISNUMBER(FIND("9F",ScheduleCompile!S466)),ISNUMBER(FIND("4F",ScheduleCompile!S466))),VALUE(LEFT(ScheduleCompile!S466,FIND("F",ScheduleCompile!S466)-1)),ScheduleCompile!S466)))))),"",IF(ScheduleCompile!S466="Off",0,IF(ScheduleCompile!S466="On",1,IF(ISNUMBER(ScheduleCompile!S466),ScheduleCompile!S466/1,IF(ISTEXT(ScheduleCompile!S466),IF(OR(ISNUMBER(FIND("5F",ScheduleCompile!S466)),ISNUMBER(FIND("0F",ScheduleCompile!S466)),ISNUMBER(FIND("8F",ScheduleCompile!S466)),ISNUMBER(FIND("1F",ScheduleCompile!S466)),ISNUMBER(FIND("2F",ScheduleCompile!S466)),ISNUMBER(FIND("3F",ScheduleCompile!S466)),ISNUMBER(FIND("6F",ScheduleCompile!S466)),ISNUMBER(FIND("7F",ScheduleCompile!S466)),ISNUMBER(FIND("9F",ScheduleCompile!S466)),ISNUMBER(FIND("4F",ScheduleCompile!S466))),VALUE(LEFT(ScheduleCompile!S466,FIND("F",ScheduleCompile!S466)-1)),ScheduleCompile!S466)))))))</f>
        <v>0.03</v>
      </c>
      <c r="Y473" s="1">
        <f>IF(AND(ISERROR(IF(ScheduleCompile!T466="Off",0,IF(ScheduleCompile!T466="On",1,IF(ISNUMBER(ScheduleCompile!T466),ScheduleCompile!T466/1,IF(ISTEXT(ScheduleCompile!T466),IF(OR(ISNUMBER(FIND("5F",ScheduleCompile!T466)),ISNUMBER(FIND("0F",ScheduleCompile!T466)),ISNUMBER(FIND("8F",ScheduleCompile!T466)),ISNUMBER(FIND("1F",ScheduleCompile!T466)),ISNUMBER(FIND("2F",ScheduleCompile!T466)),ISNUMBER(FIND("3F",ScheduleCompile!T466)),ISNUMBER(FIND("6F",ScheduleCompile!T466)),ISNUMBER(FIND("7F",ScheduleCompile!T466)),ISNUMBER(FIND("9F",ScheduleCompile!T466)),ISNUMBER(FIND("4F",ScheduleCompile!T466))),VALUE(LEFT(ScheduleCompile!T466,FIND("F",ScheduleCompile!T466)-1)),ScheduleCompile!T466)))))),ISTEXT(ScheduleCompile!#REF!)),"ENDTABLE",IF(ISERROR(IF(ScheduleCompile!T466="Off",0,IF(ScheduleCompile!T466="On",1,IF(ISNUMBER(ScheduleCompile!T466),ScheduleCompile!T466/1,IF(ISTEXT(ScheduleCompile!T466),IF(OR(ISNUMBER(FIND("5F",ScheduleCompile!T466)),ISNUMBER(FIND("0F",ScheduleCompile!T466)),ISNUMBER(FIND("8F",ScheduleCompile!T466)),ISNUMBER(FIND("1F",ScheduleCompile!T466)),ISNUMBER(FIND("2F",ScheduleCompile!T466)),ISNUMBER(FIND("3F",ScheduleCompile!T466)),ISNUMBER(FIND("6F",ScheduleCompile!T466)),ISNUMBER(FIND("7F",ScheduleCompile!T466)),ISNUMBER(FIND("9F",ScheduleCompile!T466)),ISNUMBER(FIND("4F",ScheduleCompile!T466))),VALUE(LEFT(ScheduleCompile!T466,FIND("F",ScheduleCompile!T466)-1)),ScheduleCompile!T466)))))),"",IF(ScheduleCompile!T466="Off",0,IF(ScheduleCompile!T466="On",1,IF(ISNUMBER(ScheduleCompile!T466),ScheduleCompile!T466/1,IF(ISTEXT(ScheduleCompile!T466),IF(OR(ISNUMBER(FIND("5F",ScheduleCompile!T466)),ISNUMBER(FIND("0F",ScheduleCompile!T466)),ISNUMBER(FIND("8F",ScheduleCompile!T466)),ISNUMBER(FIND("1F",ScheduleCompile!T466)),ISNUMBER(FIND("2F",ScheduleCompile!T466)),ISNUMBER(FIND("3F",ScheduleCompile!T466)),ISNUMBER(FIND("6F",ScheduleCompile!T466)),ISNUMBER(FIND("7F",ScheduleCompile!T466)),ISNUMBER(FIND("9F",ScheduleCompile!T466)),ISNUMBER(FIND("4F",ScheduleCompile!T466))),VALUE(LEFT(ScheduleCompile!T466,FIND("F",ScheduleCompile!T466)-1)),ScheduleCompile!T466)))))))</f>
        <v>0.03</v>
      </c>
      <c r="Z473" s="1">
        <f>IF(AND(ISERROR(IF(ScheduleCompile!U466="Off",0,IF(ScheduleCompile!U466="On",1,IF(ISNUMBER(ScheduleCompile!U466),ScheduleCompile!U466/1,IF(ISTEXT(ScheduleCompile!U466),IF(OR(ISNUMBER(FIND("5F",ScheduleCompile!U466)),ISNUMBER(FIND("0F",ScheduleCompile!U466)),ISNUMBER(FIND("8F",ScheduleCompile!U466)),ISNUMBER(FIND("1F",ScheduleCompile!U466)),ISNUMBER(FIND("2F",ScheduleCompile!U466)),ISNUMBER(FIND("3F",ScheduleCompile!U466)),ISNUMBER(FIND("6F",ScheduleCompile!U466)),ISNUMBER(FIND("7F",ScheduleCompile!U466)),ISNUMBER(FIND("9F",ScheduleCompile!U466)),ISNUMBER(FIND("4F",ScheduleCompile!U466))),VALUE(LEFT(ScheduleCompile!U466,FIND("F",ScheduleCompile!U466)-1)),ScheduleCompile!U466)))))),ISTEXT(ScheduleCompile!#REF!)),"ENDTABLE",IF(ISERROR(IF(ScheduleCompile!U466="Off",0,IF(ScheduleCompile!U466="On",1,IF(ISNUMBER(ScheduleCompile!U466),ScheduleCompile!U466/1,IF(ISTEXT(ScheduleCompile!U466),IF(OR(ISNUMBER(FIND("5F",ScheduleCompile!U466)),ISNUMBER(FIND("0F",ScheduleCompile!U466)),ISNUMBER(FIND("8F",ScheduleCompile!U466)),ISNUMBER(FIND("1F",ScheduleCompile!U466)),ISNUMBER(FIND("2F",ScheduleCompile!U466)),ISNUMBER(FIND("3F",ScheduleCompile!U466)),ISNUMBER(FIND("6F",ScheduleCompile!U466)),ISNUMBER(FIND("7F",ScheduleCompile!U466)),ISNUMBER(FIND("9F",ScheduleCompile!U466)),ISNUMBER(FIND("4F",ScheduleCompile!U466))),VALUE(LEFT(ScheduleCompile!U466,FIND("F",ScheduleCompile!U466)-1)),ScheduleCompile!U466)))))),"",IF(ScheduleCompile!U466="Off",0,IF(ScheduleCompile!U466="On",1,IF(ISNUMBER(ScheduleCompile!U466),ScheduleCompile!U466/1,IF(ISTEXT(ScheduleCompile!U466),IF(OR(ISNUMBER(FIND("5F",ScheduleCompile!U466)),ISNUMBER(FIND("0F",ScheduleCompile!U466)),ISNUMBER(FIND("8F",ScheduleCompile!U466)),ISNUMBER(FIND("1F",ScheduleCompile!U466)),ISNUMBER(FIND("2F",ScheduleCompile!U466)),ISNUMBER(FIND("3F",ScheduleCompile!U466)),ISNUMBER(FIND("6F",ScheduleCompile!U466)),ISNUMBER(FIND("7F",ScheduleCompile!U466)),ISNUMBER(FIND("9F",ScheduleCompile!U466)),ISNUMBER(FIND("4F",ScheduleCompile!U466))),VALUE(LEFT(ScheduleCompile!U466,FIND("F",ScheduleCompile!U466)-1)),ScheduleCompile!U466)))))))</f>
        <v>0.03</v>
      </c>
      <c r="AA473" s="1">
        <f>IF(AND(ISERROR(IF(ScheduleCompile!V466="Off",0,IF(ScheduleCompile!V466="On",1,IF(ISNUMBER(ScheduleCompile!V466),ScheduleCompile!V466/1,IF(ISTEXT(ScheduleCompile!V466),IF(OR(ISNUMBER(FIND("5F",ScheduleCompile!V466)),ISNUMBER(FIND("0F",ScheduleCompile!V466)),ISNUMBER(FIND("8F",ScheduleCompile!V466)),ISNUMBER(FIND("1F",ScheduleCompile!V466)),ISNUMBER(FIND("2F",ScheduleCompile!V466)),ISNUMBER(FIND("3F",ScheduleCompile!V466)),ISNUMBER(FIND("6F",ScheduleCompile!V466)),ISNUMBER(FIND("7F",ScheduleCompile!V466)),ISNUMBER(FIND("9F",ScheduleCompile!V466)),ISNUMBER(FIND("4F",ScheduleCompile!V466))),VALUE(LEFT(ScheduleCompile!V466,FIND("F",ScheduleCompile!V466)-1)),ScheduleCompile!V466)))))),ISTEXT(ScheduleCompile!#REF!)),"ENDTABLE",IF(ISERROR(IF(ScheduleCompile!V466="Off",0,IF(ScheduleCompile!V466="On",1,IF(ISNUMBER(ScheduleCompile!V466),ScheduleCompile!V466/1,IF(ISTEXT(ScheduleCompile!V466),IF(OR(ISNUMBER(FIND("5F",ScheduleCompile!V466)),ISNUMBER(FIND("0F",ScheduleCompile!V466)),ISNUMBER(FIND("8F",ScheduleCompile!V466)),ISNUMBER(FIND("1F",ScheduleCompile!V466)),ISNUMBER(FIND("2F",ScheduleCompile!V466)),ISNUMBER(FIND("3F",ScheduleCompile!V466)),ISNUMBER(FIND("6F",ScheduleCompile!V466)),ISNUMBER(FIND("7F",ScheduleCompile!V466)),ISNUMBER(FIND("9F",ScheduleCompile!V466)),ISNUMBER(FIND("4F",ScheduleCompile!V466))),VALUE(LEFT(ScheduleCompile!V466,FIND("F",ScheduleCompile!V466)-1)),ScheduleCompile!V466)))))),"",IF(ScheduleCompile!V466="Off",0,IF(ScheduleCompile!V466="On",1,IF(ISNUMBER(ScheduleCompile!V466),ScheduleCompile!V466/1,IF(ISTEXT(ScheduleCompile!V466),IF(OR(ISNUMBER(FIND("5F",ScheduleCompile!V466)),ISNUMBER(FIND("0F",ScheduleCompile!V466)),ISNUMBER(FIND("8F",ScheduleCompile!V466)),ISNUMBER(FIND("1F",ScheduleCompile!V466)),ISNUMBER(FIND("2F",ScheduleCompile!V466)),ISNUMBER(FIND("3F",ScheduleCompile!V466)),ISNUMBER(FIND("6F",ScheduleCompile!V466)),ISNUMBER(FIND("7F",ScheduleCompile!V466)),ISNUMBER(FIND("9F",ScheduleCompile!V466)),ISNUMBER(FIND("4F",ScheduleCompile!V466))),VALUE(LEFT(ScheduleCompile!V466,FIND("F",ScheduleCompile!V466)-1)),ScheduleCompile!V466)))))))</f>
        <v>0.03</v>
      </c>
      <c r="AB473" s="1">
        <f>IF(AND(ISERROR(IF(ScheduleCompile!W466="Off",0,IF(ScheduleCompile!W466="On",1,IF(ISNUMBER(ScheduleCompile!W466),ScheduleCompile!W466/1,IF(ISTEXT(ScheduleCompile!W466),IF(OR(ISNUMBER(FIND("5F",ScheduleCompile!W466)),ISNUMBER(FIND("0F",ScheduleCompile!W466)),ISNUMBER(FIND("8F",ScheduleCompile!W466)),ISNUMBER(FIND("1F",ScheduleCompile!W466)),ISNUMBER(FIND("2F",ScheduleCompile!W466)),ISNUMBER(FIND("3F",ScheduleCompile!W466)),ISNUMBER(FIND("6F",ScheduleCompile!W466)),ISNUMBER(FIND("7F",ScheduleCompile!W466)),ISNUMBER(FIND("9F",ScheduleCompile!W466)),ISNUMBER(FIND("4F",ScheduleCompile!W466))),VALUE(LEFT(ScheduleCompile!W466,FIND("F",ScheduleCompile!W466)-1)),ScheduleCompile!W466)))))),ISTEXT(ScheduleCompile!#REF!)),"ENDTABLE",IF(ISERROR(IF(ScheduleCompile!W466="Off",0,IF(ScheduleCompile!W466="On",1,IF(ISNUMBER(ScheduleCompile!W466),ScheduleCompile!W466/1,IF(ISTEXT(ScheduleCompile!W466),IF(OR(ISNUMBER(FIND("5F",ScheduleCompile!W466)),ISNUMBER(FIND("0F",ScheduleCompile!W466)),ISNUMBER(FIND("8F",ScheduleCompile!W466)),ISNUMBER(FIND("1F",ScheduleCompile!W466)),ISNUMBER(FIND("2F",ScheduleCompile!W466)),ISNUMBER(FIND("3F",ScheduleCompile!W466)),ISNUMBER(FIND("6F",ScheduleCompile!W466)),ISNUMBER(FIND("7F",ScheduleCompile!W466)),ISNUMBER(FIND("9F",ScheduleCompile!W466)),ISNUMBER(FIND("4F",ScheduleCompile!W466))),VALUE(LEFT(ScheduleCompile!W466,FIND("F",ScheduleCompile!W466)-1)),ScheduleCompile!W466)))))),"",IF(ScheduleCompile!W466="Off",0,IF(ScheduleCompile!W466="On",1,IF(ISNUMBER(ScheduleCompile!W466),ScheduleCompile!W466/1,IF(ISTEXT(ScheduleCompile!W466),IF(OR(ISNUMBER(FIND("5F",ScheduleCompile!W466)),ISNUMBER(FIND("0F",ScheduleCompile!W466)),ISNUMBER(FIND("8F",ScheduleCompile!W466)),ISNUMBER(FIND("1F",ScheduleCompile!W466)),ISNUMBER(FIND("2F",ScheduleCompile!W466)),ISNUMBER(FIND("3F",ScheduleCompile!W466)),ISNUMBER(FIND("6F",ScheduleCompile!W466)),ISNUMBER(FIND("7F",ScheduleCompile!W466)),ISNUMBER(FIND("9F",ScheduleCompile!W466)),ISNUMBER(FIND("4F",ScheduleCompile!W466))),VALUE(LEFT(ScheduleCompile!W466,FIND("F",ScheduleCompile!W466)-1)),ScheduleCompile!W466)))))))</f>
        <v>0.03</v>
      </c>
      <c r="AC473" s="1">
        <f>IF(AND(ISERROR(IF(ScheduleCompile!X466="Off",0,IF(ScheduleCompile!X466="On",1,IF(ISNUMBER(ScheduleCompile!X466),ScheduleCompile!X466/1,IF(ISTEXT(ScheduleCompile!X466),IF(OR(ISNUMBER(FIND("5F",ScheduleCompile!X466)),ISNUMBER(FIND("0F",ScheduleCompile!X466)),ISNUMBER(FIND("8F",ScheduleCompile!X466)),ISNUMBER(FIND("1F",ScheduleCompile!X466)),ISNUMBER(FIND("2F",ScheduleCompile!X466)),ISNUMBER(FIND("3F",ScheduleCompile!X466)),ISNUMBER(FIND("6F",ScheduleCompile!X466)),ISNUMBER(FIND("7F",ScheduleCompile!X466)),ISNUMBER(FIND("9F",ScheduleCompile!X466)),ISNUMBER(FIND("4F",ScheduleCompile!X466))),VALUE(LEFT(ScheduleCompile!X466,FIND("F",ScheduleCompile!X466)-1)),ScheduleCompile!X466)))))),ISTEXT(ScheduleCompile!#REF!)),"ENDTABLE",IF(ISERROR(IF(ScheduleCompile!X466="Off",0,IF(ScheduleCompile!X466="On",1,IF(ISNUMBER(ScheduleCompile!X466),ScheduleCompile!X466/1,IF(ISTEXT(ScheduleCompile!X466),IF(OR(ISNUMBER(FIND("5F",ScheduleCompile!X466)),ISNUMBER(FIND("0F",ScheduleCompile!X466)),ISNUMBER(FIND("8F",ScheduleCompile!X466)),ISNUMBER(FIND("1F",ScheduleCompile!X466)),ISNUMBER(FIND("2F",ScheduleCompile!X466)),ISNUMBER(FIND("3F",ScheduleCompile!X466)),ISNUMBER(FIND("6F",ScheduleCompile!X466)),ISNUMBER(FIND("7F",ScheduleCompile!X466)),ISNUMBER(FIND("9F",ScheduleCompile!X466)),ISNUMBER(FIND("4F",ScheduleCompile!X466))),VALUE(LEFT(ScheduleCompile!X466,FIND("F",ScheduleCompile!X466)-1)),ScheduleCompile!X466)))))),"",IF(ScheduleCompile!X466="Off",0,IF(ScheduleCompile!X466="On",1,IF(ISNUMBER(ScheduleCompile!X466),ScheduleCompile!X466/1,IF(ISTEXT(ScheduleCompile!X466),IF(OR(ISNUMBER(FIND("5F",ScheduleCompile!X466)),ISNUMBER(FIND("0F",ScheduleCompile!X466)),ISNUMBER(FIND("8F",ScheduleCompile!X466)),ISNUMBER(FIND("1F",ScheduleCompile!X466)),ISNUMBER(FIND("2F",ScheduleCompile!X466)),ISNUMBER(FIND("3F",ScheduleCompile!X466)),ISNUMBER(FIND("6F",ScheduleCompile!X466)),ISNUMBER(FIND("7F",ScheduleCompile!X466)),ISNUMBER(FIND("9F",ScheduleCompile!X466)),ISNUMBER(FIND("4F",ScheduleCompile!X466))),VALUE(LEFT(ScheduleCompile!X466,FIND("F",ScheduleCompile!X466)-1)),ScheduleCompile!X466)))))))</f>
        <v>0.03</v>
      </c>
      <c r="AD473" s="1">
        <f>IF(AND(ISERROR(IF(ScheduleCompile!Y466="Off",0,IF(ScheduleCompile!Y466="On",1,IF(ISNUMBER(ScheduleCompile!Y466),ScheduleCompile!Y466/1,IF(ISTEXT(ScheduleCompile!Y466),IF(OR(ISNUMBER(FIND("5F",ScheduleCompile!Y466)),ISNUMBER(FIND("0F",ScheduleCompile!Y466)),ISNUMBER(FIND("8F",ScheduleCompile!Y466)),ISNUMBER(FIND("1F",ScheduleCompile!Y466)),ISNUMBER(FIND("2F",ScheduleCompile!Y466)),ISNUMBER(FIND("3F",ScheduleCompile!Y466)),ISNUMBER(FIND("6F",ScheduleCompile!Y466)),ISNUMBER(FIND("7F",ScheduleCompile!Y466)),ISNUMBER(FIND("9F",ScheduleCompile!Y466)),ISNUMBER(FIND("4F",ScheduleCompile!Y466))),VALUE(LEFT(ScheduleCompile!Y466,FIND("F",ScheduleCompile!Y466)-1)),ScheduleCompile!Y466)))))),ISTEXT(ScheduleCompile!#REF!)),"ENDTABLE",IF(ISERROR(IF(ScheduleCompile!Y466="Off",0,IF(ScheduleCompile!Y466="On",1,IF(ISNUMBER(ScheduleCompile!Y466),ScheduleCompile!Y466/1,IF(ISTEXT(ScheduleCompile!Y466),IF(OR(ISNUMBER(FIND("5F",ScheduleCompile!Y466)),ISNUMBER(FIND("0F",ScheduleCompile!Y466)),ISNUMBER(FIND("8F",ScheduleCompile!Y466)),ISNUMBER(FIND("1F",ScheduleCompile!Y466)),ISNUMBER(FIND("2F",ScheduleCompile!Y466)),ISNUMBER(FIND("3F",ScheduleCompile!Y466)),ISNUMBER(FIND("6F",ScheduleCompile!Y466)),ISNUMBER(FIND("7F",ScheduleCompile!Y466)),ISNUMBER(FIND("9F",ScheduleCompile!Y466)),ISNUMBER(FIND("4F",ScheduleCompile!Y466))),VALUE(LEFT(ScheduleCompile!Y466,FIND("F",ScheduleCompile!Y466)-1)),ScheduleCompile!Y466)))))),"",IF(ScheduleCompile!Y466="Off",0,IF(ScheduleCompile!Y466="On",1,IF(ISNUMBER(ScheduleCompile!Y466),ScheduleCompile!Y466/1,IF(ISTEXT(ScheduleCompile!Y466),IF(OR(ISNUMBER(FIND("5F",ScheduleCompile!Y466)),ISNUMBER(FIND("0F",ScheduleCompile!Y466)),ISNUMBER(FIND("8F",ScheduleCompile!Y466)),ISNUMBER(FIND("1F",ScheduleCompile!Y466)),ISNUMBER(FIND("2F",ScheduleCompile!Y466)),ISNUMBER(FIND("3F",ScheduleCompile!Y466)),ISNUMBER(FIND("6F",ScheduleCompile!Y466)),ISNUMBER(FIND("7F",ScheduleCompile!Y466)),ISNUMBER(FIND("9F",ScheduleCompile!Y466)),ISNUMBER(FIND("4F",ScheduleCompile!Y466))),VALUE(LEFT(ScheduleCompile!Y466,FIND("F",ScheduleCompile!Y466)-1)),ScheduleCompile!Y466)))))))</f>
        <v>0.03</v>
      </c>
    </row>
    <row r="474" spans="1:30" x14ac:dyDescent="0.25">
      <c r="A474" t="str">
        <f t="shared" si="31"/>
        <v>SchDay "SchoolElevatorWD"  Type = "Fraction" Hr = (0, 0, 0, 0, 0, 0, 0, 0, 0.3, 0.3, 0.3, 0.3, 0.3, 0.3, 0.3, 0.15, 0, 0, 0, 0, 0, 0, 0, 0) ..</v>
      </c>
      <c r="B474" s="1" t="s">
        <v>623</v>
      </c>
      <c r="C474" t="str">
        <f t="shared" si="32"/>
        <v xml:space="preserve">SchDay "SchoolElevatorWD"  Type = "Fraction" Hr = </v>
      </c>
      <c r="D474" t="str">
        <f t="shared" si="33"/>
        <v>(0, 0, 0, 0, 0, 0, 0, 0, 0.3, 0.3, 0.3, 0.3, 0.3, 0.3, 0.3, 0.15, 0, 0, 0, 0, 0, 0, 0, 0) ..</v>
      </c>
      <c r="E474" s="30" t="str">
        <f>ScheduleCompile!A467</f>
        <v>SchoolElevatorWD</v>
      </c>
      <c r="F474" t="str">
        <f t="shared" si="34"/>
        <v>Fraction</v>
      </c>
      <c r="G474" s="1">
        <f>IF(AND(ISERROR(IF(ScheduleCompile!B467="Off",0,IF(ScheduleCompile!B467="On",1,IF(ISNUMBER(ScheduleCompile!B467),ScheduleCompile!B467/1,IF(ISTEXT(ScheduleCompile!B467),IF(OR(ISNUMBER(FIND("5F",ScheduleCompile!B467)),ISNUMBER(FIND("0F",ScheduleCompile!B467)),ISNUMBER(FIND("8F",ScheduleCompile!B467)),ISNUMBER(FIND("1F",ScheduleCompile!B467)),ISNUMBER(FIND("2F",ScheduleCompile!B467)),ISNUMBER(FIND("3F",ScheduleCompile!B467)),ISNUMBER(FIND("6F",ScheduleCompile!B467)),ISNUMBER(FIND("7F",ScheduleCompile!B467)),ISNUMBER(FIND("9F",ScheduleCompile!B467)),ISNUMBER(FIND("4F",ScheduleCompile!B467))),VALUE(LEFT(ScheduleCompile!B467,FIND("F",ScheduleCompile!B467)-1)),ScheduleCompile!B467)))))),ISTEXT(ScheduleCompile!#REF!)),"ENDTABLE",IF(ISERROR(IF(ScheduleCompile!B467="Off",0,IF(ScheduleCompile!B467="On",1,IF(ISNUMBER(ScheduleCompile!B467),ScheduleCompile!B467/1,IF(ISTEXT(ScheduleCompile!B467),IF(OR(ISNUMBER(FIND("5F",ScheduleCompile!B467)),ISNUMBER(FIND("0F",ScheduleCompile!B467)),ISNUMBER(FIND("8F",ScheduleCompile!B467)),ISNUMBER(FIND("1F",ScheduleCompile!B467)),ISNUMBER(FIND("2F",ScheduleCompile!B467)),ISNUMBER(FIND("3F",ScheduleCompile!B467)),ISNUMBER(FIND("6F",ScheduleCompile!B467)),ISNUMBER(FIND("7F",ScheduleCompile!B467)),ISNUMBER(FIND("9F",ScheduleCompile!B467)),ISNUMBER(FIND("4F",ScheduleCompile!B467))),VALUE(LEFT(ScheduleCompile!B467,FIND("F",ScheduleCompile!B467)-1)),ScheduleCompile!B467)))))),"",IF(ScheduleCompile!B467="Off",0,IF(ScheduleCompile!B467="On",1,IF(ISNUMBER(ScheduleCompile!B467),ScheduleCompile!B467/1,IF(ISTEXT(ScheduleCompile!B467),IF(OR(ISNUMBER(FIND("5F",ScheduleCompile!B467)),ISNUMBER(FIND("0F",ScheduleCompile!B467)),ISNUMBER(FIND("8F",ScheduleCompile!B467)),ISNUMBER(FIND("1F",ScheduleCompile!B467)),ISNUMBER(FIND("2F",ScheduleCompile!B467)),ISNUMBER(FIND("3F",ScheduleCompile!B467)),ISNUMBER(FIND("6F",ScheduleCompile!B467)),ISNUMBER(FIND("7F",ScheduleCompile!B467)),ISNUMBER(FIND("9F",ScheduleCompile!B467)),ISNUMBER(FIND("4F",ScheduleCompile!B467))),VALUE(LEFT(ScheduleCompile!B467,FIND("F",ScheduleCompile!B467)-1)),ScheduleCompile!B467)))))))</f>
        <v>0</v>
      </c>
      <c r="H474" s="1">
        <f>IF(AND(ISERROR(IF(ScheduleCompile!C467="Off",0,IF(ScheduleCompile!C467="On",1,IF(ISNUMBER(ScheduleCompile!C467),ScheduleCompile!C467/1,IF(ISTEXT(ScheduleCompile!C467),IF(OR(ISNUMBER(FIND("5F",ScheduleCompile!C467)),ISNUMBER(FIND("0F",ScheduleCompile!C467)),ISNUMBER(FIND("8F",ScheduleCompile!C467)),ISNUMBER(FIND("1F",ScheduleCompile!C467)),ISNUMBER(FIND("2F",ScheduleCompile!C467)),ISNUMBER(FIND("3F",ScheduleCompile!C467)),ISNUMBER(FIND("6F",ScheduleCompile!C467)),ISNUMBER(FIND("7F",ScheduleCompile!C467)),ISNUMBER(FIND("9F",ScheduleCompile!C467)),ISNUMBER(FIND("4F",ScheduleCompile!C467))),VALUE(LEFT(ScheduleCompile!C467,FIND("F",ScheduleCompile!C467)-1)),ScheduleCompile!C467)))))),ISTEXT(ScheduleCompile!#REF!)),"ENDTABLE",IF(ISERROR(IF(ScheduleCompile!C467="Off",0,IF(ScheduleCompile!C467="On",1,IF(ISNUMBER(ScheduleCompile!C467),ScheduleCompile!C467/1,IF(ISTEXT(ScheduleCompile!C467),IF(OR(ISNUMBER(FIND("5F",ScheduleCompile!C467)),ISNUMBER(FIND("0F",ScheduleCompile!C467)),ISNUMBER(FIND("8F",ScheduleCompile!C467)),ISNUMBER(FIND("1F",ScheduleCompile!C467)),ISNUMBER(FIND("2F",ScheduleCompile!C467)),ISNUMBER(FIND("3F",ScheduleCompile!C467)),ISNUMBER(FIND("6F",ScheduleCompile!C467)),ISNUMBER(FIND("7F",ScheduleCompile!C467)),ISNUMBER(FIND("9F",ScheduleCompile!C467)),ISNUMBER(FIND("4F",ScheduleCompile!C467))),VALUE(LEFT(ScheduleCompile!C467,FIND("F",ScheduleCompile!C467)-1)),ScheduleCompile!C467)))))),"",IF(ScheduleCompile!C467="Off",0,IF(ScheduleCompile!C467="On",1,IF(ISNUMBER(ScheduleCompile!C467),ScheduleCompile!C467/1,IF(ISTEXT(ScheduleCompile!C467),IF(OR(ISNUMBER(FIND("5F",ScheduleCompile!C467)),ISNUMBER(FIND("0F",ScheduleCompile!C467)),ISNUMBER(FIND("8F",ScheduleCompile!C467)),ISNUMBER(FIND("1F",ScheduleCompile!C467)),ISNUMBER(FIND("2F",ScheduleCompile!C467)),ISNUMBER(FIND("3F",ScheduleCompile!C467)),ISNUMBER(FIND("6F",ScheduleCompile!C467)),ISNUMBER(FIND("7F",ScheduleCompile!C467)),ISNUMBER(FIND("9F",ScheduleCompile!C467)),ISNUMBER(FIND("4F",ScheduleCompile!C467))),VALUE(LEFT(ScheduleCompile!C467,FIND("F",ScheduleCompile!C467)-1)),ScheduleCompile!C467)))))))</f>
        <v>0</v>
      </c>
      <c r="I474" s="1">
        <f>IF(AND(ISERROR(IF(ScheduleCompile!D467="Off",0,IF(ScheduleCompile!D467="On",1,IF(ISNUMBER(ScheduleCompile!D467),ScheduleCompile!D467/1,IF(ISTEXT(ScheduleCompile!D467),IF(OR(ISNUMBER(FIND("5F",ScheduleCompile!D467)),ISNUMBER(FIND("0F",ScheduleCompile!D467)),ISNUMBER(FIND("8F",ScheduleCompile!D467)),ISNUMBER(FIND("1F",ScheduleCompile!D467)),ISNUMBER(FIND("2F",ScheduleCompile!D467)),ISNUMBER(FIND("3F",ScheduleCompile!D467)),ISNUMBER(FIND("6F",ScheduleCompile!D467)),ISNUMBER(FIND("7F",ScheduleCompile!D467)),ISNUMBER(FIND("9F",ScheduleCompile!D467)),ISNUMBER(FIND("4F",ScheduleCompile!D467))),VALUE(LEFT(ScheduleCompile!D467,FIND("F",ScheduleCompile!D467)-1)),ScheduleCompile!D467)))))),ISTEXT(ScheduleCompile!#REF!)),"ENDTABLE",IF(ISERROR(IF(ScheduleCompile!D467="Off",0,IF(ScheduleCompile!D467="On",1,IF(ISNUMBER(ScheduleCompile!D467),ScheduleCompile!D467/1,IF(ISTEXT(ScheduleCompile!D467),IF(OR(ISNUMBER(FIND("5F",ScheduleCompile!D467)),ISNUMBER(FIND("0F",ScheduleCompile!D467)),ISNUMBER(FIND("8F",ScheduleCompile!D467)),ISNUMBER(FIND("1F",ScheduleCompile!D467)),ISNUMBER(FIND("2F",ScheduleCompile!D467)),ISNUMBER(FIND("3F",ScheduleCompile!D467)),ISNUMBER(FIND("6F",ScheduleCompile!D467)),ISNUMBER(FIND("7F",ScheduleCompile!D467)),ISNUMBER(FIND("9F",ScheduleCompile!D467)),ISNUMBER(FIND("4F",ScheduleCompile!D467))),VALUE(LEFT(ScheduleCompile!D467,FIND("F",ScheduleCompile!D467)-1)),ScheduleCompile!D467)))))),"",IF(ScheduleCompile!D467="Off",0,IF(ScheduleCompile!D467="On",1,IF(ISNUMBER(ScheduleCompile!D467),ScheduleCompile!D467/1,IF(ISTEXT(ScheduleCompile!D467),IF(OR(ISNUMBER(FIND("5F",ScheduleCompile!D467)),ISNUMBER(FIND("0F",ScheduleCompile!D467)),ISNUMBER(FIND("8F",ScheduleCompile!D467)),ISNUMBER(FIND("1F",ScheduleCompile!D467)),ISNUMBER(FIND("2F",ScheduleCompile!D467)),ISNUMBER(FIND("3F",ScheduleCompile!D467)),ISNUMBER(FIND("6F",ScheduleCompile!D467)),ISNUMBER(FIND("7F",ScheduleCompile!D467)),ISNUMBER(FIND("9F",ScheduleCompile!D467)),ISNUMBER(FIND("4F",ScheduleCompile!D467))),VALUE(LEFT(ScheduleCompile!D467,FIND("F",ScheduleCompile!D467)-1)),ScheduleCompile!D467)))))))</f>
        <v>0</v>
      </c>
      <c r="J474" s="1">
        <f>IF(AND(ISERROR(IF(ScheduleCompile!E467="Off",0,IF(ScheduleCompile!E467="On",1,IF(ISNUMBER(ScheduleCompile!E467),ScheduleCompile!E467/1,IF(ISTEXT(ScheduleCompile!E467),IF(OR(ISNUMBER(FIND("5F",ScheduleCompile!E467)),ISNUMBER(FIND("0F",ScheduleCompile!E467)),ISNUMBER(FIND("8F",ScheduleCompile!E467)),ISNUMBER(FIND("1F",ScheduleCompile!E467)),ISNUMBER(FIND("2F",ScheduleCompile!E467)),ISNUMBER(FIND("3F",ScheduleCompile!E467)),ISNUMBER(FIND("6F",ScheduleCompile!E467)),ISNUMBER(FIND("7F",ScheduleCompile!E467)),ISNUMBER(FIND("9F",ScheduleCompile!E467)),ISNUMBER(FIND("4F",ScheduleCompile!E467))),VALUE(LEFT(ScheduleCompile!E467,FIND("F",ScheduleCompile!E467)-1)),ScheduleCompile!E467)))))),ISTEXT(ScheduleCompile!#REF!)),"ENDTABLE",IF(ISERROR(IF(ScheduleCompile!E467="Off",0,IF(ScheduleCompile!E467="On",1,IF(ISNUMBER(ScheduleCompile!E467),ScheduleCompile!E467/1,IF(ISTEXT(ScheduleCompile!E467),IF(OR(ISNUMBER(FIND("5F",ScheduleCompile!E467)),ISNUMBER(FIND("0F",ScheduleCompile!E467)),ISNUMBER(FIND("8F",ScheduleCompile!E467)),ISNUMBER(FIND("1F",ScheduleCompile!E467)),ISNUMBER(FIND("2F",ScheduleCompile!E467)),ISNUMBER(FIND("3F",ScheduleCompile!E467)),ISNUMBER(FIND("6F",ScheduleCompile!E467)),ISNUMBER(FIND("7F",ScheduleCompile!E467)),ISNUMBER(FIND("9F",ScheduleCompile!E467)),ISNUMBER(FIND("4F",ScheduleCompile!E467))),VALUE(LEFT(ScheduleCompile!E467,FIND("F",ScheduleCompile!E467)-1)),ScheduleCompile!E467)))))),"",IF(ScheduleCompile!E467="Off",0,IF(ScheduleCompile!E467="On",1,IF(ISNUMBER(ScheduleCompile!E467),ScheduleCompile!E467/1,IF(ISTEXT(ScheduleCompile!E467),IF(OR(ISNUMBER(FIND("5F",ScheduleCompile!E467)),ISNUMBER(FIND("0F",ScheduleCompile!E467)),ISNUMBER(FIND("8F",ScheduleCompile!E467)),ISNUMBER(FIND("1F",ScheduleCompile!E467)),ISNUMBER(FIND("2F",ScheduleCompile!E467)),ISNUMBER(FIND("3F",ScheduleCompile!E467)),ISNUMBER(FIND("6F",ScheduleCompile!E467)),ISNUMBER(FIND("7F",ScheduleCompile!E467)),ISNUMBER(FIND("9F",ScheduleCompile!E467)),ISNUMBER(FIND("4F",ScheduleCompile!E467))),VALUE(LEFT(ScheduleCompile!E467,FIND("F",ScheduleCompile!E467)-1)),ScheduleCompile!E467)))))))</f>
        <v>0</v>
      </c>
      <c r="K474" s="1">
        <f>IF(AND(ISERROR(IF(ScheduleCompile!F467="Off",0,IF(ScheduleCompile!F467="On",1,IF(ISNUMBER(ScheduleCompile!F467),ScheduleCompile!F467/1,IF(ISTEXT(ScheduleCompile!F467),IF(OR(ISNUMBER(FIND("5F",ScheduleCompile!F467)),ISNUMBER(FIND("0F",ScheduleCompile!F467)),ISNUMBER(FIND("8F",ScheduleCompile!F467)),ISNUMBER(FIND("1F",ScheduleCompile!F467)),ISNUMBER(FIND("2F",ScheduleCompile!F467)),ISNUMBER(FIND("3F",ScheduleCompile!F467)),ISNUMBER(FIND("6F",ScheduleCompile!F467)),ISNUMBER(FIND("7F",ScheduleCompile!F467)),ISNUMBER(FIND("9F",ScheduleCompile!F467)),ISNUMBER(FIND("4F",ScheduleCompile!F467))),VALUE(LEFT(ScheduleCompile!F467,FIND("F",ScheduleCompile!F467)-1)),ScheduleCompile!F467)))))),ISTEXT(ScheduleCompile!#REF!)),"ENDTABLE",IF(ISERROR(IF(ScheduleCompile!F467="Off",0,IF(ScheduleCompile!F467="On",1,IF(ISNUMBER(ScheduleCompile!F467),ScheduleCompile!F467/1,IF(ISTEXT(ScheduleCompile!F467),IF(OR(ISNUMBER(FIND("5F",ScheduleCompile!F467)),ISNUMBER(FIND("0F",ScheduleCompile!F467)),ISNUMBER(FIND("8F",ScheduleCompile!F467)),ISNUMBER(FIND("1F",ScheduleCompile!F467)),ISNUMBER(FIND("2F",ScheduleCompile!F467)),ISNUMBER(FIND("3F",ScheduleCompile!F467)),ISNUMBER(FIND("6F",ScheduleCompile!F467)),ISNUMBER(FIND("7F",ScheduleCompile!F467)),ISNUMBER(FIND("9F",ScheduleCompile!F467)),ISNUMBER(FIND("4F",ScheduleCompile!F467))),VALUE(LEFT(ScheduleCompile!F467,FIND("F",ScheduleCompile!F467)-1)),ScheduleCompile!F467)))))),"",IF(ScheduleCompile!F467="Off",0,IF(ScheduleCompile!F467="On",1,IF(ISNUMBER(ScheduleCompile!F467),ScheduleCompile!F467/1,IF(ISTEXT(ScheduleCompile!F467),IF(OR(ISNUMBER(FIND("5F",ScheduleCompile!F467)),ISNUMBER(FIND("0F",ScheduleCompile!F467)),ISNUMBER(FIND("8F",ScheduleCompile!F467)),ISNUMBER(FIND("1F",ScheduleCompile!F467)),ISNUMBER(FIND("2F",ScheduleCompile!F467)),ISNUMBER(FIND("3F",ScheduleCompile!F467)),ISNUMBER(FIND("6F",ScheduleCompile!F467)),ISNUMBER(FIND("7F",ScheduleCompile!F467)),ISNUMBER(FIND("9F",ScheduleCompile!F467)),ISNUMBER(FIND("4F",ScheduleCompile!F467))),VALUE(LEFT(ScheduleCompile!F467,FIND("F",ScheduleCompile!F467)-1)),ScheduleCompile!F467)))))))</f>
        <v>0</v>
      </c>
      <c r="L474" s="1">
        <f>IF(AND(ISERROR(IF(ScheduleCompile!G467="Off",0,IF(ScheduleCompile!G467="On",1,IF(ISNUMBER(ScheduleCompile!G467),ScheduleCompile!G467/1,IF(ISTEXT(ScheduleCompile!G467),IF(OR(ISNUMBER(FIND("5F",ScheduleCompile!G467)),ISNUMBER(FIND("0F",ScheduleCompile!G467)),ISNUMBER(FIND("8F",ScheduleCompile!G467)),ISNUMBER(FIND("1F",ScheduleCompile!G467)),ISNUMBER(FIND("2F",ScheduleCompile!G467)),ISNUMBER(FIND("3F",ScheduleCompile!G467)),ISNUMBER(FIND("6F",ScheduleCompile!G467)),ISNUMBER(FIND("7F",ScheduleCompile!G467)),ISNUMBER(FIND("9F",ScheduleCompile!G467)),ISNUMBER(FIND("4F",ScheduleCompile!G467))),VALUE(LEFT(ScheduleCompile!G467,FIND("F",ScheduleCompile!G467)-1)),ScheduleCompile!G467)))))),ISTEXT(ScheduleCompile!#REF!)),"ENDTABLE",IF(ISERROR(IF(ScheduleCompile!G467="Off",0,IF(ScheduleCompile!G467="On",1,IF(ISNUMBER(ScheduleCompile!G467),ScheduleCompile!G467/1,IF(ISTEXT(ScheduleCompile!G467),IF(OR(ISNUMBER(FIND("5F",ScheduleCompile!G467)),ISNUMBER(FIND("0F",ScheduleCompile!G467)),ISNUMBER(FIND("8F",ScheduleCompile!G467)),ISNUMBER(FIND("1F",ScheduleCompile!G467)),ISNUMBER(FIND("2F",ScheduleCompile!G467)),ISNUMBER(FIND("3F",ScheduleCompile!G467)),ISNUMBER(FIND("6F",ScheduleCompile!G467)),ISNUMBER(FIND("7F",ScheduleCompile!G467)),ISNUMBER(FIND("9F",ScheduleCompile!G467)),ISNUMBER(FIND("4F",ScheduleCompile!G467))),VALUE(LEFT(ScheduleCompile!G467,FIND("F",ScheduleCompile!G467)-1)),ScheduleCompile!G467)))))),"",IF(ScheduleCompile!G467="Off",0,IF(ScheduleCompile!G467="On",1,IF(ISNUMBER(ScheduleCompile!G467),ScheduleCompile!G467/1,IF(ISTEXT(ScheduleCompile!G467),IF(OR(ISNUMBER(FIND("5F",ScheduleCompile!G467)),ISNUMBER(FIND("0F",ScheduleCompile!G467)),ISNUMBER(FIND("8F",ScheduleCompile!G467)),ISNUMBER(FIND("1F",ScheduleCompile!G467)),ISNUMBER(FIND("2F",ScheduleCompile!G467)),ISNUMBER(FIND("3F",ScheduleCompile!G467)),ISNUMBER(FIND("6F",ScheduleCompile!G467)),ISNUMBER(FIND("7F",ScheduleCompile!G467)),ISNUMBER(FIND("9F",ScheduleCompile!G467)),ISNUMBER(FIND("4F",ScheduleCompile!G467))),VALUE(LEFT(ScheduleCompile!G467,FIND("F",ScheduleCompile!G467)-1)),ScheduleCompile!G467)))))))</f>
        <v>0</v>
      </c>
      <c r="M474" s="1">
        <f>IF(AND(ISERROR(IF(ScheduleCompile!H467="Off",0,IF(ScheduleCompile!H467="On",1,IF(ISNUMBER(ScheduleCompile!H467),ScheduleCompile!H467/1,IF(ISTEXT(ScheduleCompile!H467),IF(OR(ISNUMBER(FIND("5F",ScheduleCompile!H467)),ISNUMBER(FIND("0F",ScheduleCompile!H467)),ISNUMBER(FIND("8F",ScheduleCompile!H467)),ISNUMBER(FIND("1F",ScheduleCompile!H467)),ISNUMBER(FIND("2F",ScheduleCompile!H467)),ISNUMBER(FIND("3F",ScheduleCompile!H467)),ISNUMBER(FIND("6F",ScheduleCompile!H467)),ISNUMBER(FIND("7F",ScheduleCompile!H467)),ISNUMBER(FIND("9F",ScheduleCompile!H467)),ISNUMBER(FIND("4F",ScheduleCompile!H467))),VALUE(LEFT(ScheduleCompile!H467,FIND("F",ScheduleCompile!H467)-1)),ScheduleCompile!H467)))))),ISTEXT(ScheduleCompile!#REF!)),"ENDTABLE",IF(ISERROR(IF(ScheduleCompile!H467="Off",0,IF(ScheduleCompile!H467="On",1,IF(ISNUMBER(ScheduleCompile!H467),ScheduleCompile!H467/1,IF(ISTEXT(ScheduleCompile!H467),IF(OR(ISNUMBER(FIND("5F",ScheduleCompile!H467)),ISNUMBER(FIND("0F",ScheduleCompile!H467)),ISNUMBER(FIND("8F",ScheduleCompile!H467)),ISNUMBER(FIND("1F",ScheduleCompile!H467)),ISNUMBER(FIND("2F",ScheduleCompile!H467)),ISNUMBER(FIND("3F",ScheduleCompile!H467)),ISNUMBER(FIND("6F",ScheduleCompile!H467)),ISNUMBER(FIND("7F",ScheduleCompile!H467)),ISNUMBER(FIND("9F",ScheduleCompile!H467)),ISNUMBER(FIND("4F",ScheduleCompile!H467))),VALUE(LEFT(ScheduleCompile!H467,FIND("F",ScheduleCompile!H467)-1)),ScheduleCompile!H467)))))),"",IF(ScheduleCompile!H467="Off",0,IF(ScheduleCompile!H467="On",1,IF(ISNUMBER(ScheduleCompile!H467),ScheduleCompile!H467/1,IF(ISTEXT(ScheduleCompile!H467),IF(OR(ISNUMBER(FIND("5F",ScheduleCompile!H467)),ISNUMBER(FIND("0F",ScheduleCompile!H467)),ISNUMBER(FIND("8F",ScheduleCompile!H467)),ISNUMBER(FIND("1F",ScheduleCompile!H467)),ISNUMBER(FIND("2F",ScheduleCompile!H467)),ISNUMBER(FIND("3F",ScheduleCompile!H467)),ISNUMBER(FIND("6F",ScheduleCompile!H467)),ISNUMBER(FIND("7F",ScheduleCompile!H467)),ISNUMBER(FIND("9F",ScheduleCompile!H467)),ISNUMBER(FIND("4F",ScheduleCompile!H467))),VALUE(LEFT(ScheduleCompile!H467,FIND("F",ScheduleCompile!H467)-1)),ScheduleCompile!H467)))))))</f>
        <v>0</v>
      </c>
      <c r="N474" s="1">
        <f>IF(AND(ISERROR(IF(ScheduleCompile!I467="Off",0,IF(ScheduleCompile!I467="On",1,IF(ISNUMBER(ScheduleCompile!I467),ScheduleCompile!I467/1,IF(ISTEXT(ScheduleCompile!I467),IF(OR(ISNUMBER(FIND("5F",ScheduleCompile!I467)),ISNUMBER(FIND("0F",ScheduleCompile!I467)),ISNUMBER(FIND("8F",ScheduleCompile!I467)),ISNUMBER(FIND("1F",ScheduleCompile!I467)),ISNUMBER(FIND("2F",ScheduleCompile!I467)),ISNUMBER(FIND("3F",ScheduleCompile!I467)),ISNUMBER(FIND("6F",ScheduleCompile!I467)),ISNUMBER(FIND("7F",ScheduleCompile!I467)),ISNUMBER(FIND("9F",ScheduleCompile!I467)),ISNUMBER(FIND("4F",ScheduleCompile!I467))),VALUE(LEFT(ScheduleCompile!I467,FIND("F",ScheduleCompile!I467)-1)),ScheduleCompile!I467)))))),ISTEXT(ScheduleCompile!#REF!)),"ENDTABLE",IF(ISERROR(IF(ScheduleCompile!I467="Off",0,IF(ScheduleCompile!I467="On",1,IF(ISNUMBER(ScheduleCompile!I467),ScheduleCompile!I467/1,IF(ISTEXT(ScheduleCompile!I467),IF(OR(ISNUMBER(FIND("5F",ScheduleCompile!I467)),ISNUMBER(FIND("0F",ScheduleCompile!I467)),ISNUMBER(FIND("8F",ScheduleCompile!I467)),ISNUMBER(FIND("1F",ScheduleCompile!I467)),ISNUMBER(FIND("2F",ScheduleCompile!I467)),ISNUMBER(FIND("3F",ScheduleCompile!I467)),ISNUMBER(FIND("6F",ScheduleCompile!I467)),ISNUMBER(FIND("7F",ScheduleCompile!I467)),ISNUMBER(FIND("9F",ScheduleCompile!I467)),ISNUMBER(FIND("4F",ScheduleCompile!I467))),VALUE(LEFT(ScheduleCompile!I467,FIND("F",ScheduleCompile!I467)-1)),ScheduleCompile!I467)))))),"",IF(ScheduleCompile!I467="Off",0,IF(ScheduleCompile!I467="On",1,IF(ISNUMBER(ScheduleCompile!I467),ScheduleCompile!I467/1,IF(ISTEXT(ScheduleCompile!I467),IF(OR(ISNUMBER(FIND("5F",ScheduleCompile!I467)),ISNUMBER(FIND("0F",ScheduleCompile!I467)),ISNUMBER(FIND("8F",ScheduleCompile!I467)),ISNUMBER(FIND("1F",ScheduleCompile!I467)),ISNUMBER(FIND("2F",ScheduleCompile!I467)),ISNUMBER(FIND("3F",ScheduleCompile!I467)),ISNUMBER(FIND("6F",ScheduleCompile!I467)),ISNUMBER(FIND("7F",ScheduleCompile!I467)),ISNUMBER(FIND("9F",ScheduleCompile!I467)),ISNUMBER(FIND("4F",ScheduleCompile!I467))),VALUE(LEFT(ScheduleCompile!I467,FIND("F",ScheduleCompile!I467)-1)),ScheduleCompile!I467)))))))</f>
        <v>0</v>
      </c>
      <c r="O474" s="1">
        <f>IF(AND(ISERROR(IF(ScheduleCompile!J467="Off",0,IF(ScheduleCompile!J467="On",1,IF(ISNUMBER(ScheduleCompile!J467),ScheduleCompile!J467/1,IF(ISTEXT(ScheduleCompile!J467),IF(OR(ISNUMBER(FIND("5F",ScheduleCompile!J467)),ISNUMBER(FIND("0F",ScheduleCompile!J467)),ISNUMBER(FIND("8F",ScheduleCompile!J467)),ISNUMBER(FIND("1F",ScheduleCompile!J467)),ISNUMBER(FIND("2F",ScheduleCompile!J467)),ISNUMBER(FIND("3F",ScheduleCompile!J467)),ISNUMBER(FIND("6F",ScheduleCompile!J467)),ISNUMBER(FIND("7F",ScheduleCompile!J467)),ISNUMBER(FIND("9F",ScheduleCompile!J467)),ISNUMBER(FIND("4F",ScheduleCompile!J467))),VALUE(LEFT(ScheduleCompile!J467,FIND("F",ScheduleCompile!J467)-1)),ScheduleCompile!J467)))))),ISTEXT(ScheduleCompile!#REF!)),"ENDTABLE",IF(ISERROR(IF(ScheduleCompile!J467="Off",0,IF(ScheduleCompile!J467="On",1,IF(ISNUMBER(ScheduleCompile!J467),ScheduleCompile!J467/1,IF(ISTEXT(ScheduleCompile!J467),IF(OR(ISNUMBER(FIND("5F",ScheduleCompile!J467)),ISNUMBER(FIND("0F",ScheduleCompile!J467)),ISNUMBER(FIND("8F",ScheduleCompile!J467)),ISNUMBER(FIND("1F",ScheduleCompile!J467)),ISNUMBER(FIND("2F",ScheduleCompile!J467)),ISNUMBER(FIND("3F",ScheduleCompile!J467)),ISNUMBER(FIND("6F",ScheduleCompile!J467)),ISNUMBER(FIND("7F",ScheduleCompile!J467)),ISNUMBER(FIND("9F",ScheduleCompile!J467)),ISNUMBER(FIND("4F",ScheduleCompile!J467))),VALUE(LEFT(ScheduleCompile!J467,FIND("F",ScheduleCompile!J467)-1)),ScheduleCompile!J467)))))),"",IF(ScheduleCompile!J467="Off",0,IF(ScheduleCompile!J467="On",1,IF(ISNUMBER(ScheduleCompile!J467),ScheduleCompile!J467/1,IF(ISTEXT(ScheduleCompile!J467),IF(OR(ISNUMBER(FIND("5F",ScheduleCompile!J467)),ISNUMBER(FIND("0F",ScheduleCompile!J467)),ISNUMBER(FIND("8F",ScheduleCompile!J467)),ISNUMBER(FIND("1F",ScheduleCompile!J467)),ISNUMBER(FIND("2F",ScheduleCompile!J467)),ISNUMBER(FIND("3F",ScheduleCompile!J467)),ISNUMBER(FIND("6F",ScheduleCompile!J467)),ISNUMBER(FIND("7F",ScheduleCompile!J467)),ISNUMBER(FIND("9F",ScheduleCompile!J467)),ISNUMBER(FIND("4F",ScheduleCompile!J467))),VALUE(LEFT(ScheduleCompile!J467,FIND("F",ScheduleCompile!J467)-1)),ScheduleCompile!J467)))))))</f>
        <v>0.3</v>
      </c>
      <c r="P474" s="1">
        <f>IF(AND(ISERROR(IF(ScheduleCompile!K467="Off",0,IF(ScheduleCompile!K467="On",1,IF(ISNUMBER(ScheduleCompile!K467),ScheduleCompile!K467/1,IF(ISTEXT(ScheduleCompile!K467),IF(OR(ISNUMBER(FIND("5F",ScheduleCompile!K467)),ISNUMBER(FIND("0F",ScheduleCompile!K467)),ISNUMBER(FIND("8F",ScheduleCompile!K467)),ISNUMBER(FIND("1F",ScheduleCompile!K467)),ISNUMBER(FIND("2F",ScheduleCompile!K467)),ISNUMBER(FIND("3F",ScheduleCompile!K467)),ISNUMBER(FIND("6F",ScheduleCompile!K467)),ISNUMBER(FIND("7F",ScheduleCompile!K467)),ISNUMBER(FIND("9F",ScheduleCompile!K467)),ISNUMBER(FIND("4F",ScheduleCompile!K467))),VALUE(LEFT(ScheduleCompile!K467,FIND("F",ScheduleCompile!K467)-1)),ScheduleCompile!K467)))))),ISTEXT(ScheduleCompile!#REF!)),"ENDTABLE",IF(ISERROR(IF(ScheduleCompile!K467="Off",0,IF(ScheduleCompile!K467="On",1,IF(ISNUMBER(ScheduleCompile!K467),ScheduleCompile!K467/1,IF(ISTEXT(ScheduleCompile!K467),IF(OR(ISNUMBER(FIND("5F",ScheduleCompile!K467)),ISNUMBER(FIND("0F",ScheduleCompile!K467)),ISNUMBER(FIND("8F",ScheduleCompile!K467)),ISNUMBER(FIND("1F",ScheduleCompile!K467)),ISNUMBER(FIND("2F",ScheduleCompile!K467)),ISNUMBER(FIND("3F",ScheduleCompile!K467)),ISNUMBER(FIND("6F",ScheduleCompile!K467)),ISNUMBER(FIND("7F",ScheduleCompile!K467)),ISNUMBER(FIND("9F",ScheduleCompile!K467)),ISNUMBER(FIND("4F",ScheduleCompile!K467))),VALUE(LEFT(ScheduleCompile!K467,FIND("F",ScheduleCompile!K467)-1)),ScheduleCompile!K467)))))),"",IF(ScheduleCompile!K467="Off",0,IF(ScheduleCompile!K467="On",1,IF(ISNUMBER(ScheduleCompile!K467),ScheduleCompile!K467/1,IF(ISTEXT(ScheduleCompile!K467),IF(OR(ISNUMBER(FIND("5F",ScheduleCompile!K467)),ISNUMBER(FIND("0F",ScheduleCompile!K467)),ISNUMBER(FIND("8F",ScheduleCompile!K467)),ISNUMBER(FIND("1F",ScheduleCompile!K467)),ISNUMBER(FIND("2F",ScheduleCompile!K467)),ISNUMBER(FIND("3F",ScheduleCompile!K467)),ISNUMBER(FIND("6F",ScheduleCompile!K467)),ISNUMBER(FIND("7F",ScheduleCompile!K467)),ISNUMBER(FIND("9F",ScheduleCompile!K467)),ISNUMBER(FIND("4F",ScheduleCompile!K467))),VALUE(LEFT(ScheduleCompile!K467,FIND("F",ScheduleCompile!K467)-1)),ScheduleCompile!K467)))))))</f>
        <v>0.3</v>
      </c>
      <c r="Q474" s="1">
        <f>IF(AND(ISERROR(IF(ScheduleCompile!L467="Off",0,IF(ScheduleCompile!L467="On",1,IF(ISNUMBER(ScheduleCompile!L467),ScheduleCompile!L467/1,IF(ISTEXT(ScheduleCompile!L467),IF(OR(ISNUMBER(FIND("5F",ScheduleCompile!L467)),ISNUMBER(FIND("0F",ScheduleCompile!L467)),ISNUMBER(FIND("8F",ScheduleCompile!L467)),ISNUMBER(FIND("1F",ScheduleCompile!L467)),ISNUMBER(FIND("2F",ScheduleCompile!L467)),ISNUMBER(FIND("3F",ScheduleCompile!L467)),ISNUMBER(FIND("6F",ScheduleCompile!L467)),ISNUMBER(FIND("7F",ScheduleCompile!L467)),ISNUMBER(FIND("9F",ScheduleCompile!L467)),ISNUMBER(FIND("4F",ScheduleCompile!L467))),VALUE(LEFT(ScheduleCompile!L467,FIND("F",ScheduleCompile!L467)-1)),ScheduleCompile!L467)))))),ISTEXT(ScheduleCompile!#REF!)),"ENDTABLE",IF(ISERROR(IF(ScheduleCompile!L467="Off",0,IF(ScheduleCompile!L467="On",1,IF(ISNUMBER(ScheduleCompile!L467),ScheduleCompile!L467/1,IF(ISTEXT(ScheduleCompile!L467),IF(OR(ISNUMBER(FIND("5F",ScheduleCompile!L467)),ISNUMBER(FIND("0F",ScheduleCompile!L467)),ISNUMBER(FIND("8F",ScheduleCompile!L467)),ISNUMBER(FIND("1F",ScheduleCompile!L467)),ISNUMBER(FIND("2F",ScheduleCompile!L467)),ISNUMBER(FIND("3F",ScheduleCompile!L467)),ISNUMBER(FIND("6F",ScheduleCompile!L467)),ISNUMBER(FIND("7F",ScheduleCompile!L467)),ISNUMBER(FIND("9F",ScheduleCompile!L467)),ISNUMBER(FIND("4F",ScheduleCompile!L467))),VALUE(LEFT(ScheduleCompile!L467,FIND("F",ScheduleCompile!L467)-1)),ScheduleCompile!L467)))))),"",IF(ScheduleCompile!L467="Off",0,IF(ScheduleCompile!L467="On",1,IF(ISNUMBER(ScheduleCompile!L467),ScheduleCompile!L467/1,IF(ISTEXT(ScheduleCompile!L467),IF(OR(ISNUMBER(FIND("5F",ScheduleCompile!L467)),ISNUMBER(FIND("0F",ScheduleCompile!L467)),ISNUMBER(FIND("8F",ScheduleCompile!L467)),ISNUMBER(FIND("1F",ScheduleCompile!L467)),ISNUMBER(FIND("2F",ScheduleCompile!L467)),ISNUMBER(FIND("3F",ScheduleCompile!L467)),ISNUMBER(FIND("6F",ScheduleCompile!L467)),ISNUMBER(FIND("7F",ScheduleCompile!L467)),ISNUMBER(FIND("9F",ScheduleCompile!L467)),ISNUMBER(FIND("4F",ScheduleCompile!L467))),VALUE(LEFT(ScheduleCompile!L467,FIND("F",ScheduleCompile!L467)-1)),ScheduleCompile!L467)))))))</f>
        <v>0.3</v>
      </c>
      <c r="R474" s="1">
        <f>IF(AND(ISERROR(IF(ScheduleCompile!M467="Off",0,IF(ScheduleCompile!M467="On",1,IF(ISNUMBER(ScheduleCompile!M467),ScheduleCompile!M467/1,IF(ISTEXT(ScheduleCompile!M467),IF(OR(ISNUMBER(FIND("5F",ScheduleCompile!M467)),ISNUMBER(FIND("0F",ScheduleCompile!M467)),ISNUMBER(FIND("8F",ScheduleCompile!M467)),ISNUMBER(FIND("1F",ScheduleCompile!M467)),ISNUMBER(FIND("2F",ScheduleCompile!M467)),ISNUMBER(FIND("3F",ScheduleCompile!M467)),ISNUMBER(FIND("6F",ScheduleCompile!M467)),ISNUMBER(FIND("7F",ScheduleCompile!M467)),ISNUMBER(FIND("9F",ScheduleCompile!M467)),ISNUMBER(FIND("4F",ScheduleCompile!M467))),VALUE(LEFT(ScheduleCompile!M467,FIND("F",ScheduleCompile!M467)-1)),ScheduleCompile!M467)))))),ISTEXT(ScheduleCompile!#REF!)),"ENDTABLE",IF(ISERROR(IF(ScheduleCompile!M467="Off",0,IF(ScheduleCompile!M467="On",1,IF(ISNUMBER(ScheduleCompile!M467),ScheduleCompile!M467/1,IF(ISTEXT(ScheduleCompile!M467),IF(OR(ISNUMBER(FIND("5F",ScheduleCompile!M467)),ISNUMBER(FIND("0F",ScheduleCompile!M467)),ISNUMBER(FIND("8F",ScheduleCompile!M467)),ISNUMBER(FIND("1F",ScheduleCompile!M467)),ISNUMBER(FIND("2F",ScheduleCompile!M467)),ISNUMBER(FIND("3F",ScheduleCompile!M467)),ISNUMBER(FIND("6F",ScheduleCompile!M467)),ISNUMBER(FIND("7F",ScheduleCompile!M467)),ISNUMBER(FIND("9F",ScheduleCompile!M467)),ISNUMBER(FIND("4F",ScheduleCompile!M467))),VALUE(LEFT(ScheduleCompile!M467,FIND("F",ScheduleCompile!M467)-1)),ScheduleCompile!M467)))))),"",IF(ScheduleCompile!M467="Off",0,IF(ScheduleCompile!M467="On",1,IF(ISNUMBER(ScheduleCompile!M467),ScheduleCompile!M467/1,IF(ISTEXT(ScheduleCompile!M467),IF(OR(ISNUMBER(FIND("5F",ScheduleCompile!M467)),ISNUMBER(FIND("0F",ScheduleCompile!M467)),ISNUMBER(FIND("8F",ScheduleCompile!M467)),ISNUMBER(FIND("1F",ScheduleCompile!M467)),ISNUMBER(FIND("2F",ScheduleCompile!M467)),ISNUMBER(FIND("3F",ScheduleCompile!M467)),ISNUMBER(FIND("6F",ScheduleCompile!M467)),ISNUMBER(FIND("7F",ScheduleCompile!M467)),ISNUMBER(FIND("9F",ScheduleCompile!M467)),ISNUMBER(FIND("4F",ScheduleCompile!M467))),VALUE(LEFT(ScheduleCompile!M467,FIND("F",ScheduleCompile!M467)-1)),ScheduleCompile!M467)))))))</f>
        <v>0.3</v>
      </c>
      <c r="S474" s="1">
        <f>IF(AND(ISERROR(IF(ScheduleCompile!N467="Off",0,IF(ScheduleCompile!N467="On",1,IF(ISNUMBER(ScheduleCompile!N467),ScheduleCompile!N467/1,IF(ISTEXT(ScheduleCompile!N467),IF(OR(ISNUMBER(FIND("5F",ScheduleCompile!N467)),ISNUMBER(FIND("0F",ScheduleCompile!N467)),ISNUMBER(FIND("8F",ScheduleCompile!N467)),ISNUMBER(FIND("1F",ScheduleCompile!N467)),ISNUMBER(FIND("2F",ScheduleCompile!N467)),ISNUMBER(FIND("3F",ScheduleCompile!N467)),ISNUMBER(FIND("6F",ScheduleCompile!N467)),ISNUMBER(FIND("7F",ScheduleCompile!N467)),ISNUMBER(FIND("9F",ScheduleCompile!N467)),ISNUMBER(FIND("4F",ScheduleCompile!N467))),VALUE(LEFT(ScheduleCompile!N467,FIND("F",ScheduleCompile!N467)-1)),ScheduleCompile!N467)))))),ISTEXT(ScheduleCompile!#REF!)),"ENDTABLE",IF(ISERROR(IF(ScheduleCompile!N467="Off",0,IF(ScheduleCompile!N467="On",1,IF(ISNUMBER(ScheduleCompile!N467),ScheduleCompile!N467/1,IF(ISTEXT(ScheduleCompile!N467),IF(OR(ISNUMBER(FIND("5F",ScheduleCompile!N467)),ISNUMBER(FIND("0F",ScheduleCompile!N467)),ISNUMBER(FIND("8F",ScheduleCompile!N467)),ISNUMBER(FIND("1F",ScheduleCompile!N467)),ISNUMBER(FIND("2F",ScheduleCompile!N467)),ISNUMBER(FIND("3F",ScheduleCompile!N467)),ISNUMBER(FIND("6F",ScheduleCompile!N467)),ISNUMBER(FIND("7F",ScheduleCompile!N467)),ISNUMBER(FIND("9F",ScheduleCompile!N467)),ISNUMBER(FIND("4F",ScheduleCompile!N467))),VALUE(LEFT(ScheduleCompile!N467,FIND("F",ScheduleCompile!N467)-1)),ScheduleCompile!N467)))))),"",IF(ScheduleCompile!N467="Off",0,IF(ScheduleCompile!N467="On",1,IF(ISNUMBER(ScheduleCompile!N467),ScheduleCompile!N467/1,IF(ISTEXT(ScheduleCompile!N467),IF(OR(ISNUMBER(FIND("5F",ScheduleCompile!N467)),ISNUMBER(FIND("0F",ScheduleCompile!N467)),ISNUMBER(FIND("8F",ScheduleCompile!N467)),ISNUMBER(FIND("1F",ScheduleCompile!N467)),ISNUMBER(FIND("2F",ScheduleCompile!N467)),ISNUMBER(FIND("3F",ScheduleCompile!N467)),ISNUMBER(FIND("6F",ScheduleCompile!N467)),ISNUMBER(FIND("7F",ScheduleCompile!N467)),ISNUMBER(FIND("9F",ScheduleCompile!N467)),ISNUMBER(FIND("4F",ScheduleCompile!N467))),VALUE(LEFT(ScheduleCompile!N467,FIND("F",ScheduleCompile!N467)-1)),ScheduleCompile!N467)))))))</f>
        <v>0.3</v>
      </c>
      <c r="T474" s="1">
        <f>IF(AND(ISERROR(IF(ScheduleCompile!O467="Off",0,IF(ScheduleCompile!O467="On",1,IF(ISNUMBER(ScheduleCompile!O467),ScheduleCompile!O467/1,IF(ISTEXT(ScheduleCompile!O467),IF(OR(ISNUMBER(FIND("5F",ScheduleCompile!O467)),ISNUMBER(FIND("0F",ScheduleCompile!O467)),ISNUMBER(FIND("8F",ScheduleCompile!O467)),ISNUMBER(FIND("1F",ScheduleCompile!O467)),ISNUMBER(FIND("2F",ScheduleCompile!O467)),ISNUMBER(FIND("3F",ScheduleCompile!O467)),ISNUMBER(FIND("6F",ScheduleCompile!O467)),ISNUMBER(FIND("7F",ScheduleCompile!O467)),ISNUMBER(FIND("9F",ScheduleCompile!O467)),ISNUMBER(FIND("4F",ScheduleCompile!O467))),VALUE(LEFT(ScheduleCompile!O467,FIND("F",ScheduleCompile!O467)-1)),ScheduleCompile!O467)))))),ISTEXT(ScheduleCompile!#REF!)),"ENDTABLE",IF(ISERROR(IF(ScheduleCompile!O467="Off",0,IF(ScheduleCompile!O467="On",1,IF(ISNUMBER(ScheduleCompile!O467),ScheduleCompile!O467/1,IF(ISTEXT(ScheduleCompile!O467),IF(OR(ISNUMBER(FIND("5F",ScheduleCompile!O467)),ISNUMBER(FIND("0F",ScheduleCompile!O467)),ISNUMBER(FIND("8F",ScheduleCompile!O467)),ISNUMBER(FIND("1F",ScheduleCompile!O467)),ISNUMBER(FIND("2F",ScheduleCompile!O467)),ISNUMBER(FIND("3F",ScheduleCompile!O467)),ISNUMBER(FIND("6F",ScheduleCompile!O467)),ISNUMBER(FIND("7F",ScheduleCompile!O467)),ISNUMBER(FIND("9F",ScheduleCompile!O467)),ISNUMBER(FIND("4F",ScheduleCompile!O467))),VALUE(LEFT(ScheduleCompile!O467,FIND("F",ScheduleCompile!O467)-1)),ScheduleCompile!O467)))))),"",IF(ScheduleCompile!O467="Off",0,IF(ScheduleCompile!O467="On",1,IF(ISNUMBER(ScheduleCompile!O467),ScheduleCompile!O467/1,IF(ISTEXT(ScheduleCompile!O467),IF(OR(ISNUMBER(FIND("5F",ScheduleCompile!O467)),ISNUMBER(FIND("0F",ScheduleCompile!O467)),ISNUMBER(FIND("8F",ScheduleCompile!O467)),ISNUMBER(FIND("1F",ScheduleCompile!O467)),ISNUMBER(FIND("2F",ScheduleCompile!O467)),ISNUMBER(FIND("3F",ScheduleCompile!O467)),ISNUMBER(FIND("6F",ScheduleCompile!O467)),ISNUMBER(FIND("7F",ScheduleCompile!O467)),ISNUMBER(FIND("9F",ScheduleCompile!O467)),ISNUMBER(FIND("4F",ScheduleCompile!O467))),VALUE(LEFT(ScheduleCompile!O467,FIND("F",ScheduleCompile!O467)-1)),ScheduleCompile!O467)))))))</f>
        <v>0.3</v>
      </c>
      <c r="U474" s="1">
        <f>IF(AND(ISERROR(IF(ScheduleCompile!P467="Off",0,IF(ScheduleCompile!P467="On",1,IF(ISNUMBER(ScheduleCompile!P467),ScheduleCompile!P467/1,IF(ISTEXT(ScheduleCompile!P467),IF(OR(ISNUMBER(FIND("5F",ScheduleCompile!P467)),ISNUMBER(FIND("0F",ScheduleCompile!P467)),ISNUMBER(FIND("8F",ScheduleCompile!P467)),ISNUMBER(FIND("1F",ScheduleCompile!P467)),ISNUMBER(FIND("2F",ScheduleCompile!P467)),ISNUMBER(FIND("3F",ScheduleCompile!P467)),ISNUMBER(FIND("6F",ScheduleCompile!P467)),ISNUMBER(FIND("7F",ScheduleCompile!P467)),ISNUMBER(FIND("9F",ScheduleCompile!P467)),ISNUMBER(FIND("4F",ScheduleCompile!P467))),VALUE(LEFT(ScheduleCompile!P467,FIND("F",ScheduleCompile!P467)-1)),ScheduleCompile!P467)))))),ISTEXT(ScheduleCompile!#REF!)),"ENDTABLE",IF(ISERROR(IF(ScheduleCompile!P467="Off",0,IF(ScheduleCompile!P467="On",1,IF(ISNUMBER(ScheduleCompile!P467),ScheduleCompile!P467/1,IF(ISTEXT(ScheduleCompile!P467),IF(OR(ISNUMBER(FIND("5F",ScheduleCompile!P467)),ISNUMBER(FIND("0F",ScheduleCompile!P467)),ISNUMBER(FIND("8F",ScheduleCompile!P467)),ISNUMBER(FIND("1F",ScheduleCompile!P467)),ISNUMBER(FIND("2F",ScheduleCompile!P467)),ISNUMBER(FIND("3F",ScheduleCompile!P467)),ISNUMBER(FIND("6F",ScheduleCompile!P467)),ISNUMBER(FIND("7F",ScheduleCompile!P467)),ISNUMBER(FIND("9F",ScheduleCompile!P467)),ISNUMBER(FIND("4F",ScheduleCompile!P467))),VALUE(LEFT(ScheduleCompile!P467,FIND("F",ScheduleCompile!P467)-1)),ScheduleCompile!P467)))))),"",IF(ScheduleCompile!P467="Off",0,IF(ScheduleCompile!P467="On",1,IF(ISNUMBER(ScheduleCompile!P467),ScheduleCompile!P467/1,IF(ISTEXT(ScheduleCompile!P467),IF(OR(ISNUMBER(FIND("5F",ScheduleCompile!P467)),ISNUMBER(FIND("0F",ScheduleCompile!P467)),ISNUMBER(FIND("8F",ScheduleCompile!P467)),ISNUMBER(FIND("1F",ScheduleCompile!P467)),ISNUMBER(FIND("2F",ScheduleCompile!P467)),ISNUMBER(FIND("3F",ScheduleCompile!P467)),ISNUMBER(FIND("6F",ScheduleCompile!P467)),ISNUMBER(FIND("7F",ScheduleCompile!P467)),ISNUMBER(FIND("9F",ScheduleCompile!P467)),ISNUMBER(FIND("4F",ScheduleCompile!P467))),VALUE(LEFT(ScheduleCompile!P467,FIND("F",ScheduleCompile!P467)-1)),ScheduleCompile!P467)))))))</f>
        <v>0.3</v>
      </c>
      <c r="V474" s="1">
        <f>IF(AND(ISERROR(IF(ScheduleCompile!Q467="Off",0,IF(ScheduleCompile!Q467="On",1,IF(ISNUMBER(ScheduleCompile!Q467),ScheduleCompile!Q467/1,IF(ISTEXT(ScheduleCompile!Q467),IF(OR(ISNUMBER(FIND("5F",ScheduleCompile!Q467)),ISNUMBER(FIND("0F",ScheduleCompile!Q467)),ISNUMBER(FIND("8F",ScheduleCompile!Q467)),ISNUMBER(FIND("1F",ScheduleCompile!Q467)),ISNUMBER(FIND("2F",ScheduleCompile!Q467)),ISNUMBER(FIND("3F",ScheduleCompile!Q467)),ISNUMBER(FIND("6F",ScheduleCompile!Q467)),ISNUMBER(FIND("7F",ScheduleCompile!Q467)),ISNUMBER(FIND("9F",ScheduleCompile!Q467)),ISNUMBER(FIND("4F",ScheduleCompile!Q467))),VALUE(LEFT(ScheduleCompile!Q467,FIND("F",ScheduleCompile!Q467)-1)),ScheduleCompile!Q467)))))),ISTEXT(ScheduleCompile!#REF!)),"ENDTABLE",IF(ISERROR(IF(ScheduleCompile!Q467="Off",0,IF(ScheduleCompile!Q467="On",1,IF(ISNUMBER(ScheduleCompile!Q467),ScheduleCompile!Q467/1,IF(ISTEXT(ScheduleCompile!Q467),IF(OR(ISNUMBER(FIND("5F",ScheduleCompile!Q467)),ISNUMBER(FIND("0F",ScheduleCompile!Q467)),ISNUMBER(FIND("8F",ScheduleCompile!Q467)),ISNUMBER(FIND("1F",ScheduleCompile!Q467)),ISNUMBER(FIND("2F",ScheduleCompile!Q467)),ISNUMBER(FIND("3F",ScheduleCompile!Q467)),ISNUMBER(FIND("6F",ScheduleCompile!Q467)),ISNUMBER(FIND("7F",ScheduleCompile!Q467)),ISNUMBER(FIND("9F",ScheduleCompile!Q467)),ISNUMBER(FIND("4F",ScheduleCompile!Q467))),VALUE(LEFT(ScheduleCompile!Q467,FIND("F",ScheduleCompile!Q467)-1)),ScheduleCompile!Q467)))))),"",IF(ScheduleCompile!Q467="Off",0,IF(ScheduleCompile!Q467="On",1,IF(ISNUMBER(ScheduleCompile!Q467),ScheduleCompile!Q467/1,IF(ISTEXT(ScheduleCompile!Q467),IF(OR(ISNUMBER(FIND("5F",ScheduleCompile!Q467)),ISNUMBER(FIND("0F",ScheduleCompile!Q467)),ISNUMBER(FIND("8F",ScheduleCompile!Q467)),ISNUMBER(FIND("1F",ScheduleCompile!Q467)),ISNUMBER(FIND("2F",ScheduleCompile!Q467)),ISNUMBER(FIND("3F",ScheduleCompile!Q467)),ISNUMBER(FIND("6F",ScheduleCompile!Q467)),ISNUMBER(FIND("7F",ScheduleCompile!Q467)),ISNUMBER(FIND("9F",ScheduleCompile!Q467)),ISNUMBER(FIND("4F",ScheduleCompile!Q467))),VALUE(LEFT(ScheduleCompile!Q467,FIND("F",ScheduleCompile!Q467)-1)),ScheduleCompile!Q467)))))))</f>
        <v>0.15</v>
      </c>
      <c r="W474" s="1">
        <f>IF(AND(ISERROR(IF(ScheduleCompile!R467="Off",0,IF(ScheduleCompile!R467="On",1,IF(ISNUMBER(ScheduleCompile!R467),ScheduleCompile!R467/1,IF(ISTEXT(ScheduleCompile!R467),IF(OR(ISNUMBER(FIND("5F",ScheduleCompile!R467)),ISNUMBER(FIND("0F",ScheduleCompile!R467)),ISNUMBER(FIND("8F",ScheduleCompile!R467)),ISNUMBER(FIND("1F",ScheduleCompile!R467)),ISNUMBER(FIND("2F",ScheduleCompile!R467)),ISNUMBER(FIND("3F",ScheduleCompile!R467)),ISNUMBER(FIND("6F",ScheduleCompile!R467)),ISNUMBER(FIND("7F",ScheduleCompile!R467)),ISNUMBER(FIND("9F",ScheduleCompile!R467)),ISNUMBER(FIND("4F",ScheduleCompile!R467))),VALUE(LEFT(ScheduleCompile!R467,FIND("F",ScheduleCompile!R467)-1)),ScheduleCompile!R467)))))),ISTEXT(ScheduleCompile!#REF!)),"ENDTABLE",IF(ISERROR(IF(ScheduleCompile!R467="Off",0,IF(ScheduleCompile!R467="On",1,IF(ISNUMBER(ScheduleCompile!R467),ScheduleCompile!R467/1,IF(ISTEXT(ScheduleCompile!R467),IF(OR(ISNUMBER(FIND("5F",ScheduleCompile!R467)),ISNUMBER(FIND("0F",ScheduleCompile!R467)),ISNUMBER(FIND("8F",ScheduleCompile!R467)),ISNUMBER(FIND("1F",ScheduleCompile!R467)),ISNUMBER(FIND("2F",ScheduleCompile!R467)),ISNUMBER(FIND("3F",ScheduleCompile!R467)),ISNUMBER(FIND("6F",ScheduleCompile!R467)),ISNUMBER(FIND("7F",ScheduleCompile!R467)),ISNUMBER(FIND("9F",ScheduleCompile!R467)),ISNUMBER(FIND("4F",ScheduleCompile!R467))),VALUE(LEFT(ScheduleCompile!R467,FIND("F",ScheduleCompile!R467)-1)),ScheduleCompile!R467)))))),"",IF(ScheduleCompile!R467="Off",0,IF(ScheduleCompile!R467="On",1,IF(ISNUMBER(ScheduleCompile!R467),ScheduleCompile!R467/1,IF(ISTEXT(ScheduleCompile!R467),IF(OR(ISNUMBER(FIND("5F",ScheduleCompile!R467)),ISNUMBER(FIND("0F",ScheduleCompile!R467)),ISNUMBER(FIND("8F",ScheduleCompile!R467)),ISNUMBER(FIND("1F",ScheduleCompile!R467)),ISNUMBER(FIND("2F",ScheduleCompile!R467)),ISNUMBER(FIND("3F",ScheduleCompile!R467)),ISNUMBER(FIND("6F",ScheduleCompile!R467)),ISNUMBER(FIND("7F",ScheduleCompile!R467)),ISNUMBER(FIND("9F",ScheduleCompile!R467)),ISNUMBER(FIND("4F",ScheduleCompile!R467))),VALUE(LEFT(ScheduleCompile!R467,FIND("F",ScheduleCompile!R467)-1)),ScheduleCompile!R467)))))))</f>
        <v>0</v>
      </c>
      <c r="X474" s="1">
        <f>IF(AND(ISERROR(IF(ScheduleCompile!S467="Off",0,IF(ScheduleCompile!S467="On",1,IF(ISNUMBER(ScheduleCompile!S467),ScheduleCompile!S467/1,IF(ISTEXT(ScheduleCompile!S467),IF(OR(ISNUMBER(FIND("5F",ScheduleCompile!S467)),ISNUMBER(FIND("0F",ScheduleCompile!S467)),ISNUMBER(FIND("8F",ScheduleCompile!S467)),ISNUMBER(FIND("1F",ScheduleCompile!S467)),ISNUMBER(FIND("2F",ScheduleCompile!S467)),ISNUMBER(FIND("3F",ScheduleCompile!S467)),ISNUMBER(FIND("6F",ScheduleCompile!S467)),ISNUMBER(FIND("7F",ScheduleCompile!S467)),ISNUMBER(FIND("9F",ScheduleCompile!S467)),ISNUMBER(FIND("4F",ScheduleCompile!S467))),VALUE(LEFT(ScheduleCompile!S467,FIND("F",ScheduleCompile!S467)-1)),ScheduleCompile!S467)))))),ISTEXT(ScheduleCompile!#REF!)),"ENDTABLE",IF(ISERROR(IF(ScheduleCompile!S467="Off",0,IF(ScheduleCompile!S467="On",1,IF(ISNUMBER(ScheduleCompile!S467),ScheduleCompile!S467/1,IF(ISTEXT(ScheduleCompile!S467),IF(OR(ISNUMBER(FIND("5F",ScheduleCompile!S467)),ISNUMBER(FIND("0F",ScheduleCompile!S467)),ISNUMBER(FIND("8F",ScheduleCompile!S467)),ISNUMBER(FIND("1F",ScheduleCompile!S467)),ISNUMBER(FIND("2F",ScheduleCompile!S467)),ISNUMBER(FIND("3F",ScheduleCompile!S467)),ISNUMBER(FIND("6F",ScheduleCompile!S467)),ISNUMBER(FIND("7F",ScheduleCompile!S467)),ISNUMBER(FIND("9F",ScheduleCompile!S467)),ISNUMBER(FIND("4F",ScheduleCompile!S467))),VALUE(LEFT(ScheduleCompile!S467,FIND("F",ScheduleCompile!S467)-1)),ScheduleCompile!S467)))))),"",IF(ScheduleCompile!S467="Off",0,IF(ScheduleCompile!S467="On",1,IF(ISNUMBER(ScheduleCompile!S467),ScheduleCompile!S467/1,IF(ISTEXT(ScheduleCompile!S467),IF(OR(ISNUMBER(FIND("5F",ScheduleCompile!S467)),ISNUMBER(FIND("0F",ScheduleCompile!S467)),ISNUMBER(FIND("8F",ScheduleCompile!S467)),ISNUMBER(FIND("1F",ScheduleCompile!S467)),ISNUMBER(FIND("2F",ScheduleCompile!S467)),ISNUMBER(FIND("3F",ScheduleCompile!S467)),ISNUMBER(FIND("6F",ScheduleCompile!S467)),ISNUMBER(FIND("7F",ScheduleCompile!S467)),ISNUMBER(FIND("9F",ScheduleCompile!S467)),ISNUMBER(FIND("4F",ScheduleCompile!S467))),VALUE(LEFT(ScheduleCompile!S467,FIND("F",ScheduleCompile!S467)-1)),ScheduleCompile!S467)))))))</f>
        <v>0</v>
      </c>
      <c r="Y474" s="1">
        <f>IF(AND(ISERROR(IF(ScheduleCompile!T467="Off",0,IF(ScheduleCompile!T467="On",1,IF(ISNUMBER(ScheduleCompile!T467),ScheduleCompile!T467/1,IF(ISTEXT(ScheduleCompile!T467),IF(OR(ISNUMBER(FIND("5F",ScheduleCompile!T467)),ISNUMBER(FIND("0F",ScheduleCompile!T467)),ISNUMBER(FIND("8F",ScheduleCompile!T467)),ISNUMBER(FIND("1F",ScheduleCompile!T467)),ISNUMBER(FIND("2F",ScheduleCompile!T467)),ISNUMBER(FIND("3F",ScheduleCompile!T467)),ISNUMBER(FIND("6F",ScheduleCompile!T467)),ISNUMBER(FIND("7F",ScheduleCompile!T467)),ISNUMBER(FIND("9F",ScheduleCompile!T467)),ISNUMBER(FIND("4F",ScheduleCompile!T467))),VALUE(LEFT(ScheduleCompile!T467,FIND("F",ScheduleCompile!T467)-1)),ScheduleCompile!T467)))))),ISTEXT(ScheduleCompile!#REF!)),"ENDTABLE",IF(ISERROR(IF(ScheduleCompile!T467="Off",0,IF(ScheduleCompile!T467="On",1,IF(ISNUMBER(ScheduleCompile!T467),ScheduleCompile!T467/1,IF(ISTEXT(ScheduleCompile!T467),IF(OR(ISNUMBER(FIND("5F",ScheduleCompile!T467)),ISNUMBER(FIND("0F",ScheduleCompile!T467)),ISNUMBER(FIND("8F",ScheduleCompile!T467)),ISNUMBER(FIND("1F",ScheduleCompile!T467)),ISNUMBER(FIND("2F",ScheduleCompile!T467)),ISNUMBER(FIND("3F",ScheduleCompile!T467)),ISNUMBER(FIND("6F",ScheduleCompile!T467)),ISNUMBER(FIND("7F",ScheduleCompile!T467)),ISNUMBER(FIND("9F",ScheduleCompile!T467)),ISNUMBER(FIND("4F",ScheduleCompile!T467))),VALUE(LEFT(ScheduleCompile!T467,FIND("F",ScheduleCompile!T467)-1)),ScheduleCompile!T467)))))),"",IF(ScheduleCompile!T467="Off",0,IF(ScheduleCompile!T467="On",1,IF(ISNUMBER(ScheduleCompile!T467),ScheduleCompile!T467/1,IF(ISTEXT(ScheduleCompile!T467),IF(OR(ISNUMBER(FIND("5F",ScheduleCompile!T467)),ISNUMBER(FIND("0F",ScheduleCompile!T467)),ISNUMBER(FIND("8F",ScheduleCompile!T467)),ISNUMBER(FIND("1F",ScheduleCompile!T467)),ISNUMBER(FIND("2F",ScheduleCompile!T467)),ISNUMBER(FIND("3F",ScheduleCompile!T467)),ISNUMBER(FIND("6F",ScheduleCompile!T467)),ISNUMBER(FIND("7F",ScheduleCompile!T467)),ISNUMBER(FIND("9F",ScheduleCompile!T467)),ISNUMBER(FIND("4F",ScheduleCompile!T467))),VALUE(LEFT(ScheduleCompile!T467,FIND("F",ScheduleCompile!T467)-1)),ScheduleCompile!T467)))))))</f>
        <v>0</v>
      </c>
      <c r="Z474" s="1">
        <f>IF(AND(ISERROR(IF(ScheduleCompile!U467="Off",0,IF(ScheduleCompile!U467="On",1,IF(ISNUMBER(ScheduleCompile!U467),ScheduleCompile!U467/1,IF(ISTEXT(ScheduleCompile!U467),IF(OR(ISNUMBER(FIND("5F",ScheduleCompile!U467)),ISNUMBER(FIND("0F",ScheduleCompile!U467)),ISNUMBER(FIND("8F",ScheduleCompile!U467)),ISNUMBER(FIND("1F",ScheduleCompile!U467)),ISNUMBER(FIND("2F",ScheduleCompile!U467)),ISNUMBER(FIND("3F",ScheduleCompile!U467)),ISNUMBER(FIND("6F",ScheduleCompile!U467)),ISNUMBER(FIND("7F",ScheduleCompile!U467)),ISNUMBER(FIND("9F",ScheduleCompile!U467)),ISNUMBER(FIND("4F",ScheduleCompile!U467))),VALUE(LEFT(ScheduleCompile!U467,FIND("F",ScheduleCompile!U467)-1)),ScheduleCompile!U467)))))),ISTEXT(ScheduleCompile!#REF!)),"ENDTABLE",IF(ISERROR(IF(ScheduleCompile!U467="Off",0,IF(ScheduleCompile!U467="On",1,IF(ISNUMBER(ScheduleCompile!U467),ScheduleCompile!U467/1,IF(ISTEXT(ScheduleCompile!U467),IF(OR(ISNUMBER(FIND("5F",ScheduleCompile!U467)),ISNUMBER(FIND("0F",ScheduleCompile!U467)),ISNUMBER(FIND("8F",ScheduleCompile!U467)),ISNUMBER(FIND("1F",ScheduleCompile!U467)),ISNUMBER(FIND("2F",ScheduleCompile!U467)),ISNUMBER(FIND("3F",ScheduleCompile!U467)),ISNUMBER(FIND("6F",ScheduleCompile!U467)),ISNUMBER(FIND("7F",ScheduleCompile!U467)),ISNUMBER(FIND("9F",ScheduleCompile!U467)),ISNUMBER(FIND("4F",ScheduleCompile!U467))),VALUE(LEFT(ScheduleCompile!U467,FIND("F",ScheduleCompile!U467)-1)),ScheduleCompile!U467)))))),"",IF(ScheduleCompile!U467="Off",0,IF(ScheduleCompile!U467="On",1,IF(ISNUMBER(ScheduleCompile!U467),ScheduleCompile!U467/1,IF(ISTEXT(ScheduleCompile!U467),IF(OR(ISNUMBER(FIND("5F",ScheduleCompile!U467)),ISNUMBER(FIND("0F",ScheduleCompile!U467)),ISNUMBER(FIND("8F",ScheduleCompile!U467)),ISNUMBER(FIND("1F",ScheduleCompile!U467)),ISNUMBER(FIND("2F",ScheduleCompile!U467)),ISNUMBER(FIND("3F",ScheduleCompile!U467)),ISNUMBER(FIND("6F",ScheduleCompile!U467)),ISNUMBER(FIND("7F",ScheduleCompile!U467)),ISNUMBER(FIND("9F",ScheduleCompile!U467)),ISNUMBER(FIND("4F",ScheduleCompile!U467))),VALUE(LEFT(ScheduleCompile!U467,FIND("F",ScheduleCompile!U467)-1)),ScheduleCompile!U467)))))))</f>
        <v>0</v>
      </c>
      <c r="AA474" s="1">
        <f>IF(AND(ISERROR(IF(ScheduleCompile!V467="Off",0,IF(ScheduleCompile!V467="On",1,IF(ISNUMBER(ScheduleCompile!V467),ScheduleCompile!V467/1,IF(ISTEXT(ScheduleCompile!V467),IF(OR(ISNUMBER(FIND("5F",ScheduleCompile!V467)),ISNUMBER(FIND("0F",ScheduleCompile!V467)),ISNUMBER(FIND("8F",ScheduleCompile!V467)),ISNUMBER(FIND("1F",ScheduleCompile!V467)),ISNUMBER(FIND("2F",ScheduleCompile!V467)),ISNUMBER(FIND("3F",ScheduleCompile!V467)),ISNUMBER(FIND("6F",ScheduleCompile!V467)),ISNUMBER(FIND("7F",ScheduleCompile!V467)),ISNUMBER(FIND("9F",ScheduleCompile!V467)),ISNUMBER(FIND("4F",ScheduleCompile!V467))),VALUE(LEFT(ScheduleCompile!V467,FIND("F",ScheduleCompile!V467)-1)),ScheduleCompile!V467)))))),ISTEXT(ScheduleCompile!#REF!)),"ENDTABLE",IF(ISERROR(IF(ScheduleCompile!V467="Off",0,IF(ScheduleCompile!V467="On",1,IF(ISNUMBER(ScheduleCompile!V467),ScheduleCompile!V467/1,IF(ISTEXT(ScheduleCompile!V467),IF(OR(ISNUMBER(FIND("5F",ScheduleCompile!V467)),ISNUMBER(FIND("0F",ScheduleCompile!V467)),ISNUMBER(FIND("8F",ScheduleCompile!V467)),ISNUMBER(FIND("1F",ScheduleCompile!V467)),ISNUMBER(FIND("2F",ScheduleCompile!V467)),ISNUMBER(FIND("3F",ScheduleCompile!V467)),ISNUMBER(FIND("6F",ScheduleCompile!V467)),ISNUMBER(FIND("7F",ScheduleCompile!V467)),ISNUMBER(FIND("9F",ScheduleCompile!V467)),ISNUMBER(FIND("4F",ScheduleCompile!V467))),VALUE(LEFT(ScheduleCompile!V467,FIND("F",ScheduleCompile!V467)-1)),ScheduleCompile!V467)))))),"",IF(ScheduleCompile!V467="Off",0,IF(ScheduleCompile!V467="On",1,IF(ISNUMBER(ScheduleCompile!V467),ScheduleCompile!V467/1,IF(ISTEXT(ScheduleCompile!V467),IF(OR(ISNUMBER(FIND("5F",ScheduleCompile!V467)),ISNUMBER(FIND("0F",ScheduleCompile!V467)),ISNUMBER(FIND("8F",ScheduleCompile!V467)),ISNUMBER(FIND("1F",ScheduleCompile!V467)),ISNUMBER(FIND("2F",ScheduleCompile!V467)),ISNUMBER(FIND("3F",ScheduleCompile!V467)),ISNUMBER(FIND("6F",ScheduleCompile!V467)),ISNUMBER(FIND("7F",ScheduleCompile!V467)),ISNUMBER(FIND("9F",ScheduleCompile!V467)),ISNUMBER(FIND("4F",ScheduleCompile!V467))),VALUE(LEFT(ScheduleCompile!V467,FIND("F",ScheduleCompile!V467)-1)),ScheduleCompile!V467)))))))</f>
        <v>0</v>
      </c>
      <c r="AB474" s="1">
        <f>IF(AND(ISERROR(IF(ScheduleCompile!W467="Off",0,IF(ScheduleCompile!W467="On",1,IF(ISNUMBER(ScheduleCompile!W467),ScheduleCompile!W467/1,IF(ISTEXT(ScheduleCompile!W467),IF(OR(ISNUMBER(FIND("5F",ScheduleCompile!W467)),ISNUMBER(FIND("0F",ScheduleCompile!W467)),ISNUMBER(FIND("8F",ScheduleCompile!W467)),ISNUMBER(FIND("1F",ScheduleCompile!W467)),ISNUMBER(FIND("2F",ScheduleCompile!W467)),ISNUMBER(FIND("3F",ScheduleCompile!W467)),ISNUMBER(FIND("6F",ScheduleCompile!W467)),ISNUMBER(FIND("7F",ScheduleCompile!W467)),ISNUMBER(FIND("9F",ScheduleCompile!W467)),ISNUMBER(FIND("4F",ScheduleCompile!W467))),VALUE(LEFT(ScheduleCompile!W467,FIND("F",ScheduleCompile!W467)-1)),ScheduleCompile!W467)))))),ISTEXT(ScheduleCompile!#REF!)),"ENDTABLE",IF(ISERROR(IF(ScheduleCompile!W467="Off",0,IF(ScheduleCompile!W467="On",1,IF(ISNUMBER(ScheduleCompile!W467),ScheduleCompile!W467/1,IF(ISTEXT(ScheduleCompile!W467),IF(OR(ISNUMBER(FIND("5F",ScheduleCompile!W467)),ISNUMBER(FIND("0F",ScheduleCompile!W467)),ISNUMBER(FIND("8F",ScheduleCompile!W467)),ISNUMBER(FIND("1F",ScheduleCompile!W467)),ISNUMBER(FIND("2F",ScheduleCompile!W467)),ISNUMBER(FIND("3F",ScheduleCompile!W467)),ISNUMBER(FIND("6F",ScheduleCompile!W467)),ISNUMBER(FIND("7F",ScheduleCompile!W467)),ISNUMBER(FIND("9F",ScheduleCompile!W467)),ISNUMBER(FIND("4F",ScheduleCompile!W467))),VALUE(LEFT(ScheduleCompile!W467,FIND("F",ScheduleCompile!W467)-1)),ScheduleCompile!W467)))))),"",IF(ScheduleCompile!W467="Off",0,IF(ScheduleCompile!W467="On",1,IF(ISNUMBER(ScheduleCompile!W467),ScheduleCompile!W467/1,IF(ISTEXT(ScheduleCompile!W467),IF(OR(ISNUMBER(FIND("5F",ScheduleCompile!W467)),ISNUMBER(FIND("0F",ScheduleCompile!W467)),ISNUMBER(FIND("8F",ScheduleCompile!W467)),ISNUMBER(FIND("1F",ScheduleCompile!W467)),ISNUMBER(FIND("2F",ScheduleCompile!W467)),ISNUMBER(FIND("3F",ScheduleCompile!W467)),ISNUMBER(FIND("6F",ScheduleCompile!W467)),ISNUMBER(FIND("7F",ScheduleCompile!W467)),ISNUMBER(FIND("9F",ScheduleCompile!W467)),ISNUMBER(FIND("4F",ScheduleCompile!W467))),VALUE(LEFT(ScheduleCompile!W467,FIND("F",ScheduleCompile!W467)-1)),ScheduleCompile!W467)))))))</f>
        <v>0</v>
      </c>
      <c r="AC474" s="1">
        <f>IF(AND(ISERROR(IF(ScheduleCompile!X467="Off",0,IF(ScheduleCompile!X467="On",1,IF(ISNUMBER(ScheduleCompile!X467),ScheduleCompile!X467/1,IF(ISTEXT(ScheduleCompile!X467),IF(OR(ISNUMBER(FIND("5F",ScheduleCompile!X467)),ISNUMBER(FIND("0F",ScheduleCompile!X467)),ISNUMBER(FIND("8F",ScheduleCompile!X467)),ISNUMBER(FIND("1F",ScheduleCompile!X467)),ISNUMBER(FIND("2F",ScheduleCompile!X467)),ISNUMBER(FIND("3F",ScheduleCompile!X467)),ISNUMBER(FIND("6F",ScheduleCompile!X467)),ISNUMBER(FIND("7F",ScheduleCompile!X467)),ISNUMBER(FIND("9F",ScheduleCompile!X467)),ISNUMBER(FIND("4F",ScheduleCompile!X467))),VALUE(LEFT(ScheduleCompile!X467,FIND("F",ScheduleCompile!X467)-1)),ScheduleCompile!X467)))))),ISTEXT(ScheduleCompile!#REF!)),"ENDTABLE",IF(ISERROR(IF(ScheduleCompile!X467="Off",0,IF(ScheduleCompile!X467="On",1,IF(ISNUMBER(ScheduleCompile!X467),ScheduleCompile!X467/1,IF(ISTEXT(ScheduleCompile!X467),IF(OR(ISNUMBER(FIND("5F",ScheduleCompile!X467)),ISNUMBER(FIND("0F",ScheduleCompile!X467)),ISNUMBER(FIND("8F",ScheduleCompile!X467)),ISNUMBER(FIND("1F",ScheduleCompile!X467)),ISNUMBER(FIND("2F",ScheduleCompile!X467)),ISNUMBER(FIND("3F",ScheduleCompile!X467)),ISNUMBER(FIND("6F",ScheduleCompile!X467)),ISNUMBER(FIND("7F",ScheduleCompile!X467)),ISNUMBER(FIND("9F",ScheduleCompile!X467)),ISNUMBER(FIND("4F",ScheduleCompile!X467))),VALUE(LEFT(ScheduleCompile!X467,FIND("F",ScheduleCompile!X467)-1)),ScheduleCompile!X467)))))),"",IF(ScheduleCompile!X467="Off",0,IF(ScheduleCompile!X467="On",1,IF(ISNUMBER(ScheduleCompile!X467),ScheduleCompile!X467/1,IF(ISTEXT(ScheduleCompile!X467),IF(OR(ISNUMBER(FIND("5F",ScheduleCompile!X467)),ISNUMBER(FIND("0F",ScheduleCompile!X467)),ISNUMBER(FIND("8F",ScheduleCompile!X467)),ISNUMBER(FIND("1F",ScheduleCompile!X467)),ISNUMBER(FIND("2F",ScheduleCompile!X467)),ISNUMBER(FIND("3F",ScheduleCompile!X467)),ISNUMBER(FIND("6F",ScheduleCompile!X467)),ISNUMBER(FIND("7F",ScheduleCompile!X467)),ISNUMBER(FIND("9F",ScheduleCompile!X467)),ISNUMBER(FIND("4F",ScheduleCompile!X467))),VALUE(LEFT(ScheduleCompile!X467,FIND("F",ScheduleCompile!X467)-1)),ScheduleCompile!X467)))))))</f>
        <v>0</v>
      </c>
      <c r="AD474" s="1">
        <f>IF(AND(ISERROR(IF(ScheduleCompile!Y467="Off",0,IF(ScheduleCompile!Y467="On",1,IF(ISNUMBER(ScheduleCompile!Y467),ScheduleCompile!Y467/1,IF(ISTEXT(ScheduleCompile!Y467),IF(OR(ISNUMBER(FIND("5F",ScheduleCompile!Y467)),ISNUMBER(FIND("0F",ScheduleCompile!Y467)),ISNUMBER(FIND("8F",ScheduleCompile!Y467)),ISNUMBER(FIND("1F",ScheduleCompile!Y467)),ISNUMBER(FIND("2F",ScheduleCompile!Y467)),ISNUMBER(FIND("3F",ScheduleCompile!Y467)),ISNUMBER(FIND("6F",ScheduleCompile!Y467)),ISNUMBER(FIND("7F",ScheduleCompile!Y467)),ISNUMBER(FIND("9F",ScheduleCompile!Y467)),ISNUMBER(FIND("4F",ScheduleCompile!Y467))),VALUE(LEFT(ScheduleCompile!Y467,FIND("F",ScheduleCompile!Y467)-1)),ScheduleCompile!Y467)))))),ISTEXT(ScheduleCompile!#REF!)),"ENDTABLE",IF(ISERROR(IF(ScheduleCompile!Y467="Off",0,IF(ScheduleCompile!Y467="On",1,IF(ISNUMBER(ScheduleCompile!Y467),ScheduleCompile!Y467/1,IF(ISTEXT(ScheduleCompile!Y467),IF(OR(ISNUMBER(FIND("5F",ScheduleCompile!Y467)),ISNUMBER(FIND("0F",ScheduleCompile!Y467)),ISNUMBER(FIND("8F",ScheduleCompile!Y467)),ISNUMBER(FIND("1F",ScheduleCompile!Y467)),ISNUMBER(FIND("2F",ScheduleCompile!Y467)),ISNUMBER(FIND("3F",ScheduleCompile!Y467)),ISNUMBER(FIND("6F",ScheduleCompile!Y467)),ISNUMBER(FIND("7F",ScheduleCompile!Y467)),ISNUMBER(FIND("9F",ScheduleCompile!Y467)),ISNUMBER(FIND("4F",ScheduleCompile!Y467))),VALUE(LEFT(ScheduleCompile!Y467,FIND("F",ScheduleCompile!Y467)-1)),ScheduleCompile!Y467)))))),"",IF(ScheduleCompile!Y467="Off",0,IF(ScheduleCompile!Y467="On",1,IF(ISNUMBER(ScheduleCompile!Y467),ScheduleCompile!Y467/1,IF(ISTEXT(ScheduleCompile!Y467),IF(OR(ISNUMBER(FIND("5F",ScheduleCompile!Y467)),ISNUMBER(FIND("0F",ScheduleCompile!Y467)),ISNUMBER(FIND("8F",ScheduleCompile!Y467)),ISNUMBER(FIND("1F",ScheduleCompile!Y467)),ISNUMBER(FIND("2F",ScheduleCompile!Y467)),ISNUMBER(FIND("3F",ScheduleCompile!Y467)),ISNUMBER(FIND("6F",ScheduleCompile!Y467)),ISNUMBER(FIND("7F",ScheduleCompile!Y467)),ISNUMBER(FIND("9F",ScheduleCompile!Y467)),ISNUMBER(FIND("4F",ScheduleCompile!Y467))),VALUE(LEFT(ScheduleCompile!Y467,FIND("F",ScheduleCompile!Y467)-1)),ScheduleCompile!Y467)))))))</f>
        <v>0</v>
      </c>
    </row>
    <row r="475" spans="1:30" x14ac:dyDescent="0.25">
      <c r="A475" t="str">
        <f t="shared" si="31"/>
        <v>SchDay "SchoolElevatorSat"  Type = "Fraction" Hr = (0, 0, 0, 0, 0, 0, 0, 0, 0, 0, 0, 0, 0, 0, 0, 0, 0, 0, 0, 0, 0, 0, 0, 0) ..</v>
      </c>
      <c r="B475" s="1" t="s">
        <v>623</v>
      </c>
      <c r="C475" t="str">
        <f t="shared" si="32"/>
        <v xml:space="preserve">SchDay "SchoolElevatorSat"  Type = "Fraction" Hr = </v>
      </c>
      <c r="D475" t="str">
        <f t="shared" si="33"/>
        <v>(0, 0, 0, 0, 0, 0, 0, 0, 0, 0, 0, 0, 0, 0, 0, 0, 0, 0, 0, 0, 0, 0, 0, 0) ..</v>
      </c>
      <c r="E475" s="30" t="str">
        <f>ScheduleCompile!A468</f>
        <v>SchoolElevatorSat</v>
      </c>
      <c r="F475" t="str">
        <f t="shared" si="34"/>
        <v>Fraction</v>
      </c>
      <c r="G475" s="1">
        <f>IF(AND(ISERROR(IF(ScheduleCompile!B468="Off",0,IF(ScheduleCompile!B468="On",1,IF(ISNUMBER(ScheduleCompile!B468),ScheduleCompile!B468/1,IF(ISTEXT(ScheduleCompile!B468),IF(OR(ISNUMBER(FIND("5F",ScheduleCompile!B468)),ISNUMBER(FIND("0F",ScheduleCompile!B468)),ISNUMBER(FIND("8F",ScheduleCompile!B468)),ISNUMBER(FIND("1F",ScheduleCompile!B468)),ISNUMBER(FIND("2F",ScheduleCompile!B468)),ISNUMBER(FIND("3F",ScheduleCompile!B468)),ISNUMBER(FIND("6F",ScheduleCompile!B468)),ISNUMBER(FIND("7F",ScheduleCompile!B468)),ISNUMBER(FIND("9F",ScheduleCompile!B468)),ISNUMBER(FIND("4F",ScheduleCompile!B468))),VALUE(LEFT(ScheduleCompile!B468,FIND("F",ScheduleCompile!B468)-1)),ScheduleCompile!B468)))))),ISTEXT(ScheduleCompile!#REF!)),"ENDTABLE",IF(ISERROR(IF(ScheduleCompile!B468="Off",0,IF(ScheduleCompile!B468="On",1,IF(ISNUMBER(ScheduleCompile!B468),ScheduleCompile!B468/1,IF(ISTEXT(ScheduleCompile!B468),IF(OR(ISNUMBER(FIND("5F",ScheduleCompile!B468)),ISNUMBER(FIND("0F",ScheduleCompile!B468)),ISNUMBER(FIND("8F",ScheduleCompile!B468)),ISNUMBER(FIND("1F",ScheduleCompile!B468)),ISNUMBER(FIND("2F",ScheduleCompile!B468)),ISNUMBER(FIND("3F",ScheduleCompile!B468)),ISNUMBER(FIND("6F",ScheduleCompile!B468)),ISNUMBER(FIND("7F",ScheduleCompile!B468)),ISNUMBER(FIND("9F",ScheduleCompile!B468)),ISNUMBER(FIND("4F",ScheduleCompile!B468))),VALUE(LEFT(ScheduleCompile!B468,FIND("F",ScheduleCompile!B468)-1)),ScheduleCompile!B468)))))),"",IF(ScheduleCompile!B468="Off",0,IF(ScheduleCompile!B468="On",1,IF(ISNUMBER(ScheduleCompile!B468),ScheduleCompile!B468/1,IF(ISTEXT(ScheduleCompile!B468),IF(OR(ISNUMBER(FIND("5F",ScheduleCompile!B468)),ISNUMBER(FIND("0F",ScheduleCompile!B468)),ISNUMBER(FIND("8F",ScheduleCompile!B468)),ISNUMBER(FIND("1F",ScheduleCompile!B468)),ISNUMBER(FIND("2F",ScheduleCompile!B468)),ISNUMBER(FIND("3F",ScheduleCompile!B468)),ISNUMBER(FIND("6F",ScheduleCompile!B468)),ISNUMBER(FIND("7F",ScheduleCompile!B468)),ISNUMBER(FIND("9F",ScheduleCompile!B468)),ISNUMBER(FIND("4F",ScheduleCompile!B468))),VALUE(LEFT(ScheduleCompile!B468,FIND("F",ScheduleCompile!B468)-1)),ScheduleCompile!B468)))))))</f>
        <v>0</v>
      </c>
      <c r="H475" s="1">
        <f>IF(AND(ISERROR(IF(ScheduleCompile!C468="Off",0,IF(ScheduleCompile!C468="On",1,IF(ISNUMBER(ScheduleCompile!C468),ScheduleCompile!C468/1,IF(ISTEXT(ScheduleCompile!C468),IF(OR(ISNUMBER(FIND("5F",ScheduleCompile!C468)),ISNUMBER(FIND("0F",ScheduleCompile!C468)),ISNUMBER(FIND("8F",ScheduleCompile!C468)),ISNUMBER(FIND("1F",ScheduleCompile!C468)),ISNUMBER(FIND("2F",ScheduleCompile!C468)),ISNUMBER(FIND("3F",ScheduleCompile!C468)),ISNUMBER(FIND("6F",ScheduleCompile!C468)),ISNUMBER(FIND("7F",ScheduleCompile!C468)),ISNUMBER(FIND("9F",ScheduleCompile!C468)),ISNUMBER(FIND("4F",ScheduleCompile!C468))),VALUE(LEFT(ScheduleCompile!C468,FIND("F",ScheduleCompile!C468)-1)),ScheduleCompile!C468)))))),ISTEXT(ScheduleCompile!#REF!)),"ENDTABLE",IF(ISERROR(IF(ScheduleCompile!C468="Off",0,IF(ScheduleCompile!C468="On",1,IF(ISNUMBER(ScheduleCompile!C468),ScheduleCompile!C468/1,IF(ISTEXT(ScheduleCompile!C468),IF(OR(ISNUMBER(FIND("5F",ScheduleCompile!C468)),ISNUMBER(FIND("0F",ScheduleCompile!C468)),ISNUMBER(FIND("8F",ScheduleCompile!C468)),ISNUMBER(FIND("1F",ScheduleCompile!C468)),ISNUMBER(FIND("2F",ScheduleCompile!C468)),ISNUMBER(FIND("3F",ScheduleCompile!C468)),ISNUMBER(FIND("6F",ScheduleCompile!C468)),ISNUMBER(FIND("7F",ScheduleCompile!C468)),ISNUMBER(FIND("9F",ScheduleCompile!C468)),ISNUMBER(FIND("4F",ScheduleCompile!C468))),VALUE(LEFT(ScheduleCompile!C468,FIND("F",ScheduleCompile!C468)-1)),ScheduleCompile!C468)))))),"",IF(ScheduleCompile!C468="Off",0,IF(ScheduleCompile!C468="On",1,IF(ISNUMBER(ScheduleCompile!C468),ScheduleCompile!C468/1,IF(ISTEXT(ScheduleCompile!C468),IF(OR(ISNUMBER(FIND("5F",ScheduleCompile!C468)),ISNUMBER(FIND("0F",ScheduleCompile!C468)),ISNUMBER(FIND("8F",ScheduleCompile!C468)),ISNUMBER(FIND("1F",ScheduleCompile!C468)),ISNUMBER(FIND("2F",ScheduleCompile!C468)),ISNUMBER(FIND("3F",ScheduleCompile!C468)),ISNUMBER(FIND("6F",ScheduleCompile!C468)),ISNUMBER(FIND("7F",ScheduleCompile!C468)),ISNUMBER(FIND("9F",ScheduleCompile!C468)),ISNUMBER(FIND("4F",ScheduleCompile!C468))),VALUE(LEFT(ScheduleCompile!C468,FIND("F",ScheduleCompile!C468)-1)),ScheduleCompile!C468)))))))</f>
        <v>0</v>
      </c>
      <c r="I475" s="1">
        <f>IF(AND(ISERROR(IF(ScheduleCompile!D468="Off",0,IF(ScheduleCompile!D468="On",1,IF(ISNUMBER(ScheduleCompile!D468),ScheduleCompile!D468/1,IF(ISTEXT(ScheduleCompile!D468),IF(OR(ISNUMBER(FIND("5F",ScheduleCompile!D468)),ISNUMBER(FIND("0F",ScheduleCompile!D468)),ISNUMBER(FIND("8F",ScheduleCompile!D468)),ISNUMBER(FIND("1F",ScheduleCompile!D468)),ISNUMBER(FIND("2F",ScheduleCompile!D468)),ISNUMBER(FIND("3F",ScheduleCompile!D468)),ISNUMBER(FIND("6F",ScheduleCompile!D468)),ISNUMBER(FIND("7F",ScheduleCompile!D468)),ISNUMBER(FIND("9F",ScheduleCompile!D468)),ISNUMBER(FIND("4F",ScheduleCompile!D468))),VALUE(LEFT(ScheduleCompile!D468,FIND("F",ScheduleCompile!D468)-1)),ScheduleCompile!D468)))))),ISTEXT(ScheduleCompile!#REF!)),"ENDTABLE",IF(ISERROR(IF(ScheduleCompile!D468="Off",0,IF(ScheduleCompile!D468="On",1,IF(ISNUMBER(ScheduleCompile!D468),ScheduleCompile!D468/1,IF(ISTEXT(ScheduleCompile!D468),IF(OR(ISNUMBER(FIND("5F",ScheduleCompile!D468)),ISNUMBER(FIND("0F",ScheduleCompile!D468)),ISNUMBER(FIND("8F",ScheduleCompile!D468)),ISNUMBER(FIND("1F",ScheduleCompile!D468)),ISNUMBER(FIND("2F",ScheduleCompile!D468)),ISNUMBER(FIND("3F",ScheduleCompile!D468)),ISNUMBER(FIND("6F",ScheduleCompile!D468)),ISNUMBER(FIND("7F",ScheduleCompile!D468)),ISNUMBER(FIND("9F",ScheduleCompile!D468)),ISNUMBER(FIND("4F",ScheduleCompile!D468))),VALUE(LEFT(ScheduleCompile!D468,FIND("F",ScheduleCompile!D468)-1)),ScheduleCompile!D468)))))),"",IF(ScheduleCompile!D468="Off",0,IF(ScheduleCompile!D468="On",1,IF(ISNUMBER(ScheduleCompile!D468),ScheduleCompile!D468/1,IF(ISTEXT(ScheduleCompile!D468),IF(OR(ISNUMBER(FIND("5F",ScheduleCompile!D468)),ISNUMBER(FIND("0F",ScheduleCompile!D468)),ISNUMBER(FIND("8F",ScheduleCompile!D468)),ISNUMBER(FIND("1F",ScheduleCompile!D468)),ISNUMBER(FIND("2F",ScheduleCompile!D468)),ISNUMBER(FIND("3F",ScheduleCompile!D468)),ISNUMBER(FIND("6F",ScheduleCompile!D468)),ISNUMBER(FIND("7F",ScheduleCompile!D468)),ISNUMBER(FIND("9F",ScheduleCompile!D468)),ISNUMBER(FIND("4F",ScheduleCompile!D468))),VALUE(LEFT(ScheduleCompile!D468,FIND("F",ScheduleCompile!D468)-1)),ScheduleCompile!D468)))))))</f>
        <v>0</v>
      </c>
      <c r="J475" s="1">
        <f>IF(AND(ISERROR(IF(ScheduleCompile!E468="Off",0,IF(ScheduleCompile!E468="On",1,IF(ISNUMBER(ScheduleCompile!E468),ScheduleCompile!E468/1,IF(ISTEXT(ScheduleCompile!E468),IF(OR(ISNUMBER(FIND("5F",ScheduleCompile!E468)),ISNUMBER(FIND("0F",ScheduleCompile!E468)),ISNUMBER(FIND("8F",ScheduleCompile!E468)),ISNUMBER(FIND("1F",ScheduleCompile!E468)),ISNUMBER(FIND("2F",ScheduleCompile!E468)),ISNUMBER(FIND("3F",ScheduleCompile!E468)),ISNUMBER(FIND("6F",ScheduleCompile!E468)),ISNUMBER(FIND("7F",ScheduleCompile!E468)),ISNUMBER(FIND("9F",ScheduleCompile!E468)),ISNUMBER(FIND("4F",ScheduleCompile!E468))),VALUE(LEFT(ScheduleCompile!E468,FIND("F",ScheduleCompile!E468)-1)),ScheduleCompile!E468)))))),ISTEXT(ScheduleCompile!#REF!)),"ENDTABLE",IF(ISERROR(IF(ScheduleCompile!E468="Off",0,IF(ScheduleCompile!E468="On",1,IF(ISNUMBER(ScheduleCompile!E468),ScheduleCompile!E468/1,IF(ISTEXT(ScheduleCompile!E468),IF(OR(ISNUMBER(FIND("5F",ScheduleCompile!E468)),ISNUMBER(FIND("0F",ScheduleCompile!E468)),ISNUMBER(FIND("8F",ScheduleCompile!E468)),ISNUMBER(FIND("1F",ScheduleCompile!E468)),ISNUMBER(FIND("2F",ScheduleCompile!E468)),ISNUMBER(FIND("3F",ScheduleCompile!E468)),ISNUMBER(FIND("6F",ScheduleCompile!E468)),ISNUMBER(FIND("7F",ScheduleCompile!E468)),ISNUMBER(FIND("9F",ScheduleCompile!E468)),ISNUMBER(FIND("4F",ScheduleCompile!E468))),VALUE(LEFT(ScheduleCompile!E468,FIND("F",ScheduleCompile!E468)-1)),ScheduleCompile!E468)))))),"",IF(ScheduleCompile!E468="Off",0,IF(ScheduleCompile!E468="On",1,IF(ISNUMBER(ScheduleCompile!E468),ScheduleCompile!E468/1,IF(ISTEXT(ScheduleCompile!E468),IF(OR(ISNUMBER(FIND("5F",ScheduleCompile!E468)),ISNUMBER(FIND("0F",ScheduleCompile!E468)),ISNUMBER(FIND("8F",ScheduleCompile!E468)),ISNUMBER(FIND("1F",ScheduleCompile!E468)),ISNUMBER(FIND("2F",ScheduleCompile!E468)),ISNUMBER(FIND("3F",ScheduleCompile!E468)),ISNUMBER(FIND("6F",ScheduleCompile!E468)),ISNUMBER(FIND("7F",ScheduleCompile!E468)),ISNUMBER(FIND("9F",ScheduleCompile!E468)),ISNUMBER(FIND("4F",ScheduleCompile!E468))),VALUE(LEFT(ScheduleCompile!E468,FIND("F",ScheduleCompile!E468)-1)),ScheduleCompile!E468)))))))</f>
        <v>0</v>
      </c>
      <c r="K475" s="1">
        <f>IF(AND(ISERROR(IF(ScheduleCompile!F468="Off",0,IF(ScheduleCompile!F468="On",1,IF(ISNUMBER(ScheduleCompile!F468),ScheduleCompile!F468/1,IF(ISTEXT(ScheduleCompile!F468),IF(OR(ISNUMBER(FIND("5F",ScheduleCompile!F468)),ISNUMBER(FIND("0F",ScheduleCompile!F468)),ISNUMBER(FIND("8F",ScheduleCompile!F468)),ISNUMBER(FIND("1F",ScheduleCompile!F468)),ISNUMBER(FIND("2F",ScheduleCompile!F468)),ISNUMBER(FIND("3F",ScheduleCompile!F468)),ISNUMBER(FIND("6F",ScheduleCompile!F468)),ISNUMBER(FIND("7F",ScheduleCompile!F468)),ISNUMBER(FIND("9F",ScheduleCompile!F468)),ISNUMBER(FIND("4F",ScheduleCompile!F468))),VALUE(LEFT(ScheduleCompile!F468,FIND("F",ScheduleCompile!F468)-1)),ScheduleCompile!F468)))))),ISTEXT(ScheduleCompile!#REF!)),"ENDTABLE",IF(ISERROR(IF(ScheduleCompile!F468="Off",0,IF(ScheduleCompile!F468="On",1,IF(ISNUMBER(ScheduleCompile!F468),ScheduleCompile!F468/1,IF(ISTEXT(ScheduleCompile!F468),IF(OR(ISNUMBER(FIND("5F",ScheduleCompile!F468)),ISNUMBER(FIND("0F",ScheduleCompile!F468)),ISNUMBER(FIND("8F",ScheduleCompile!F468)),ISNUMBER(FIND("1F",ScheduleCompile!F468)),ISNUMBER(FIND("2F",ScheduleCompile!F468)),ISNUMBER(FIND("3F",ScheduleCompile!F468)),ISNUMBER(FIND("6F",ScheduleCompile!F468)),ISNUMBER(FIND("7F",ScheduleCompile!F468)),ISNUMBER(FIND("9F",ScheduleCompile!F468)),ISNUMBER(FIND("4F",ScheduleCompile!F468))),VALUE(LEFT(ScheduleCompile!F468,FIND("F",ScheduleCompile!F468)-1)),ScheduleCompile!F468)))))),"",IF(ScheduleCompile!F468="Off",0,IF(ScheduleCompile!F468="On",1,IF(ISNUMBER(ScheduleCompile!F468),ScheduleCompile!F468/1,IF(ISTEXT(ScheduleCompile!F468),IF(OR(ISNUMBER(FIND("5F",ScheduleCompile!F468)),ISNUMBER(FIND("0F",ScheduleCompile!F468)),ISNUMBER(FIND("8F",ScheduleCompile!F468)),ISNUMBER(FIND("1F",ScheduleCompile!F468)),ISNUMBER(FIND("2F",ScheduleCompile!F468)),ISNUMBER(FIND("3F",ScheduleCompile!F468)),ISNUMBER(FIND("6F",ScheduleCompile!F468)),ISNUMBER(FIND("7F",ScheduleCompile!F468)),ISNUMBER(FIND("9F",ScheduleCompile!F468)),ISNUMBER(FIND("4F",ScheduleCompile!F468))),VALUE(LEFT(ScheduleCompile!F468,FIND("F",ScheduleCompile!F468)-1)),ScheduleCompile!F468)))))))</f>
        <v>0</v>
      </c>
      <c r="L475" s="1">
        <f>IF(AND(ISERROR(IF(ScheduleCompile!G468="Off",0,IF(ScheduleCompile!G468="On",1,IF(ISNUMBER(ScheduleCompile!G468),ScheduleCompile!G468/1,IF(ISTEXT(ScheduleCompile!G468),IF(OR(ISNUMBER(FIND("5F",ScheduleCompile!G468)),ISNUMBER(FIND("0F",ScheduleCompile!G468)),ISNUMBER(FIND("8F",ScheduleCompile!G468)),ISNUMBER(FIND("1F",ScheduleCompile!G468)),ISNUMBER(FIND("2F",ScheduleCompile!G468)),ISNUMBER(FIND("3F",ScheduleCompile!G468)),ISNUMBER(FIND("6F",ScheduleCompile!G468)),ISNUMBER(FIND("7F",ScheduleCompile!G468)),ISNUMBER(FIND("9F",ScheduleCompile!G468)),ISNUMBER(FIND("4F",ScheduleCompile!G468))),VALUE(LEFT(ScheduleCompile!G468,FIND("F",ScheduleCompile!G468)-1)),ScheduleCompile!G468)))))),ISTEXT(ScheduleCompile!#REF!)),"ENDTABLE",IF(ISERROR(IF(ScheduleCompile!G468="Off",0,IF(ScheduleCompile!G468="On",1,IF(ISNUMBER(ScheduleCompile!G468),ScheduleCompile!G468/1,IF(ISTEXT(ScheduleCompile!G468),IF(OR(ISNUMBER(FIND("5F",ScheduleCompile!G468)),ISNUMBER(FIND("0F",ScheduleCompile!G468)),ISNUMBER(FIND("8F",ScheduleCompile!G468)),ISNUMBER(FIND("1F",ScheduleCompile!G468)),ISNUMBER(FIND("2F",ScheduleCompile!G468)),ISNUMBER(FIND("3F",ScheduleCompile!G468)),ISNUMBER(FIND("6F",ScheduleCompile!G468)),ISNUMBER(FIND("7F",ScheduleCompile!G468)),ISNUMBER(FIND("9F",ScheduleCompile!G468)),ISNUMBER(FIND("4F",ScheduleCompile!G468))),VALUE(LEFT(ScheduleCompile!G468,FIND("F",ScheduleCompile!G468)-1)),ScheduleCompile!G468)))))),"",IF(ScheduleCompile!G468="Off",0,IF(ScheduleCompile!G468="On",1,IF(ISNUMBER(ScheduleCompile!G468),ScheduleCompile!G468/1,IF(ISTEXT(ScheduleCompile!G468),IF(OR(ISNUMBER(FIND("5F",ScheduleCompile!G468)),ISNUMBER(FIND("0F",ScheduleCompile!G468)),ISNUMBER(FIND("8F",ScheduleCompile!G468)),ISNUMBER(FIND("1F",ScheduleCompile!G468)),ISNUMBER(FIND("2F",ScheduleCompile!G468)),ISNUMBER(FIND("3F",ScheduleCompile!G468)),ISNUMBER(FIND("6F",ScheduleCompile!G468)),ISNUMBER(FIND("7F",ScheduleCompile!G468)),ISNUMBER(FIND("9F",ScheduleCompile!G468)),ISNUMBER(FIND("4F",ScheduleCompile!G468))),VALUE(LEFT(ScheduleCompile!G468,FIND("F",ScheduleCompile!G468)-1)),ScheduleCompile!G468)))))))</f>
        <v>0</v>
      </c>
      <c r="M475" s="1">
        <f>IF(AND(ISERROR(IF(ScheduleCompile!H468="Off",0,IF(ScheduleCompile!H468="On",1,IF(ISNUMBER(ScheduleCompile!H468),ScheduleCompile!H468/1,IF(ISTEXT(ScheduleCompile!H468),IF(OR(ISNUMBER(FIND("5F",ScheduleCompile!H468)),ISNUMBER(FIND("0F",ScheduleCompile!H468)),ISNUMBER(FIND("8F",ScheduleCompile!H468)),ISNUMBER(FIND("1F",ScheduleCompile!H468)),ISNUMBER(FIND("2F",ScheduleCompile!H468)),ISNUMBER(FIND("3F",ScheduleCompile!H468)),ISNUMBER(FIND("6F",ScheduleCompile!H468)),ISNUMBER(FIND("7F",ScheduleCompile!H468)),ISNUMBER(FIND("9F",ScheduleCompile!H468)),ISNUMBER(FIND("4F",ScheduleCompile!H468))),VALUE(LEFT(ScheduleCompile!H468,FIND("F",ScheduleCompile!H468)-1)),ScheduleCompile!H468)))))),ISTEXT(ScheduleCompile!#REF!)),"ENDTABLE",IF(ISERROR(IF(ScheduleCompile!H468="Off",0,IF(ScheduleCompile!H468="On",1,IF(ISNUMBER(ScheduleCompile!H468),ScheduleCompile!H468/1,IF(ISTEXT(ScheduleCompile!H468),IF(OR(ISNUMBER(FIND("5F",ScheduleCompile!H468)),ISNUMBER(FIND("0F",ScheduleCompile!H468)),ISNUMBER(FIND("8F",ScheduleCompile!H468)),ISNUMBER(FIND("1F",ScheduleCompile!H468)),ISNUMBER(FIND("2F",ScheduleCompile!H468)),ISNUMBER(FIND("3F",ScheduleCompile!H468)),ISNUMBER(FIND("6F",ScheduleCompile!H468)),ISNUMBER(FIND("7F",ScheduleCompile!H468)),ISNUMBER(FIND("9F",ScheduleCompile!H468)),ISNUMBER(FIND("4F",ScheduleCompile!H468))),VALUE(LEFT(ScheduleCompile!H468,FIND("F",ScheduleCompile!H468)-1)),ScheduleCompile!H468)))))),"",IF(ScheduleCompile!H468="Off",0,IF(ScheduleCompile!H468="On",1,IF(ISNUMBER(ScheduleCompile!H468),ScheduleCompile!H468/1,IF(ISTEXT(ScheduleCompile!H468),IF(OR(ISNUMBER(FIND("5F",ScheduleCompile!H468)),ISNUMBER(FIND("0F",ScheduleCompile!H468)),ISNUMBER(FIND("8F",ScheduleCompile!H468)),ISNUMBER(FIND("1F",ScheduleCompile!H468)),ISNUMBER(FIND("2F",ScheduleCompile!H468)),ISNUMBER(FIND("3F",ScheduleCompile!H468)),ISNUMBER(FIND("6F",ScheduleCompile!H468)),ISNUMBER(FIND("7F",ScheduleCompile!H468)),ISNUMBER(FIND("9F",ScheduleCompile!H468)),ISNUMBER(FIND("4F",ScheduleCompile!H468))),VALUE(LEFT(ScheduleCompile!H468,FIND("F",ScheduleCompile!H468)-1)),ScheduleCompile!H468)))))))</f>
        <v>0</v>
      </c>
      <c r="N475" s="1">
        <f>IF(AND(ISERROR(IF(ScheduleCompile!I468="Off",0,IF(ScheduleCompile!I468="On",1,IF(ISNUMBER(ScheduleCompile!I468),ScheduleCompile!I468/1,IF(ISTEXT(ScheduleCompile!I468),IF(OR(ISNUMBER(FIND("5F",ScheduleCompile!I468)),ISNUMBER(FIND("0F",ScheduleCompile!I468)),ISNUMBER(FIND("8F",ScheduleCompile!I468)),ISNUMBER(FIND("1F",ScheduleCompile!I468)),ISNUMBER(FIND("2F",ScheduleCompile!I468)),ISNUMBER(FIND("3F",ScheduleCompile!I468)),ISNUMBER(FIND("6F",ScheduleCompile!I468)),ISNUMBER(FIND("7F",ScheduleCompile!I468)),ISNUMBER(FIND("9F",ScheduleCompile!I468)),ISNUMBER(FIND("4F",ScheduleCompile!I468))),VALUE(LEFT(ScheduleCompile!I468,FIND("F",ScheduleCompile!I468)-1)),ScheduleCompile!I468)))))),ISTEXT(ScheduleCompile!#REF!)),"ENDTABLE",IF(ISERROR(IF(ScheduleCompile!I468="Off",0,IF(ScheduleCompile!I468="On",1,IF(ISNUMBER(ScheduleCompile!I468),ScheduleCompile!I468/1,IF(ISTEXT(ScheduleCompile!I468),IF(OR(ISNUMBER(FIND("5F",ScheduleCompile!I468)),ISNUMBER(FIND("0F",ScheduleCompile!I468)),ISNUMBER(FIND("8F",ScheduleCompile!I468)),ISNUMBER(FIND("1F",ScheduleCompile!I468)),ISNUMBER(FIND("2F",ScheduleCompile!I468)),ISNUMBER(FIND("3F",ScheduleCompile!I468)),ISNUMBER(FIND("6F",ScheduleCompile!I468)),ISNUMBER(FIND("7F",ScheduleCompile!I468)),ISNUMBER(FIND("9F",ScheduleCompile!I468)),ISNUMBER(FIND("4F",ScheduleCompile!I468))),VALUE(LEFT(ScheduleCompile!I468,FIND("F",ScheduleCompile!I468)-1)),ScheduleCompile!I468)))))),"",IF(ScheduleCompile!I468="Off",0,IF(ScheduleCompile!I468="On",1,IF(ISNUMBER(ScheduleCompile!I468),ScheduleCompile!I468/1,IF(ISTEXT(ScheduleCompile!I468),IF(OR(ISNUMBER(FIND("5F",ScheduleCompile!I468)),ISNUMBER(FIND("0F",ScheduleCompile!I468)),ISNUMBER(FIND("8F",ScheduleCompile!I468)),ISNUMBER(FIND("1F",ScheduleCompile!I468)),ISNUMBER(FIND("2F",ScheduleCompile!I468)),ISNUMBER(FIND("3F",ScheduleCompile!I468)),ISNUMBER(FIND("6F",ScheduleCompile!I468)),ISNUMBER(FIND("7F",ScheduleCompile!I468)),ISNUMBER(FIND("9F",ScheduleCompile!I468)),ISNUMBER(FIND("4F",ScheduleCompile!I468))),VALUE(LEFT(ScheduleCompile!I468,FIND("F",ScheduleCompile!I468)-1)),ScheduleCompile!I468)))))))</f>
        <v>0</v>
      </c>
      <c r="O475" s="1">
        <f>IF(AND(ISERROR(IF(ScheduleCompile!J468="Off",0,IF(ScheduleCompile!J468="On",1,IF(ISNUMBER(ScheduleCompile!J468),ScheduleCompile!J468/1,IF(ISTEXT(ScheduleCompile!J468),IF(OR(ISNUMBER(FIND("5F",ScheduleCompile!J468)),ISNUMBER(FIND("0F",ScheduleCompile!J468)),ISNUMBER(FIND("8F",ScheduleCompile!J468)),ISNUMBER(FIND("1F",ScheduleCompile!J468)),ISNUMBER(FIND("2F",ScheduleCompile!J468)),ISNUMBER(FIND("3F",ScheduleCompile!J468)),ISNUMBER(FIND("6F",ScheduleCompile!J468)),ISNUMBER(FIND("7F",ScheduleCompile!J468)),ISNUMBER(FIND("9F",ScheduleCompile!J468)),ISNUMBER(FIND("4F",ScheduleCompile!J468))),VALUE(LEFT(ScheduleCompile!J468,FIND("F",ScheduleCompile!J468)-1)),ScheduleCompile!J468)))))),ISTEXT(ScheduleCompile!#REF!)),"ENDTABLE",IF(ISERROR(IF(ScheduleCompile!J468="Off",0,IF(ScheduleCompile!J468="On",1,IF(ISNUMBER(ScheduleCompile!J468),ScheduleCompile!J468/1,IF(ISTEXT(ScheduleCompile!J468),IF(OR(ISNUMBER(FIND("5F",ScheduleCompile!J468)),ISNUMBER(FIND("0F",ScheduleCompile!J468)),ISNUMBER(FIND("8F",ScheduleCompile!J468)),ISNUMBER(FIND("1F",ScheduleCompile!J468)),ISNUMBER(FIND("2F",ScheduleCompile!J468)),ISNUMBER(FIND("3F",ScheduleCompile!J468)),ISNUMBER(FIND("6F",ScheduleCompile!J468)),ISNUMBER(FIND("7F",ScheduleCompile!J468)),ISNUMBER(FIND("9F",ScheduleCompile!J468)),ISNUMBER(FIND("4F",ScheduleCompile!J468))),VALUE(LEFT(ScheduleCompile!J468,FIND("F",ScheduleCompile!J468)-1)),ScheduleCompile!J468)))))),"",IF(ScheduleCompile!J468="Off",0,IF(ScheduleCompile!J468="On",1,IF(ISNUMBER(ScheduleCompile!J468),ScheduleCompile!J468/1,IF(ISTEXT(ScheduleCompile!J468),IF(OR(ISNUMBER(FIND("5F",ScheduleCompile!J468)),ISNUMBER(FIND("0F",ScheduleCompile!J468)),ISNUMBER(FIND("8F",ScheduleCompile!J468)),ISNUMBER(FIND("1F",ScheduleCompile!J468)),ISNUMBER(FIND("2F",ScheduleCompile!J468)),ISNUMBER(FIND("3F",ScheduleCompile!J468)),ISNUMBER(FIND("6F",ScheduleCompile!J468)),ISNUMBER(FIND("7F",ScheduleCompile!J468)),ISNUMBER(FIND("9F",ScheduleCompile!J468)),ISNUMBER(FIND("4F",ScheduleCompile!J468))),VALUE(LEFT(ScheduleCompile!J468,FIND("F",ScheduleCompile!J468)-1)),ScheduleCompile!J468)))))))</f>
        <v>0</v>
      </c>
      <c r="P475" s="1">
        <f>IF(AND(ISERROR(IF(ScheduleCompile!K468="Off",0,IF(ScheduleCompile!K468="On",1,IF(ISNUMBER(ScheduleCompile!K468),ScheduleCompile!K468/1,IF(ISTEXT(ScheduleCompile!K468),IF(OR(ISNUMBER(FIND("5F",ScheduleCompile!K468)),ISNUMBER(FIND("0F",ScheduleCompile!K468)),ISNUMBER(FIND("8F",ScheduleCompile!K468)),ISNUMBER(FIND("1F",ScheduleCompile!K468)),ISNUMBER(FIND("2F",ScheduleCompile!K468)),ISNUMBER(FIND("3F",ScheduleCompile!K468)),ISNUMBER(FIND("6F",ScheduleCompile!K468)),ISNUMBER(FIND("7F",ScheduleCompile!K468)),ISNUMBER(FIND("9F",ScheduleCompile!K468)),ISNUMBER(FIND("4F",ScheduleCompile!K468))),VALUE(LEFT(ScheduleCompile!K468,FIND("F",ScheduleCompile!K468)-1)),ScheduleCompile!K468)))))),ISTEXT(ScheduleCompile!#REF!)),"ENDTABLE",IF(ISERROR(IF(ScheduleCompile!K468="Off",0,IF(ScheduleCompile!K468="On",1,IF(ISNUMBER(ScheduleCompile!K468),ScheduleCompile!K468/1,IF(ISTEXT(ScheduleCompile!K468),IF(OR(ISNUMBER(FIND("5F",ScheduleCompile!K468)),ISNUMBER(FIND("0F",ScheduleCompile!K468)),ISNUMBER(FIND("8F",ScheduleCompile!K468)),ISNUMBER(FIND("1F",ScheduleCompile!K468)),ISNUMBER(FIND("2F",ScheduleCompile!K468)),ISNUMBER(FIND("3F",ScheduleCompile!K468)),ISNUMBER(FIND("6F",ScheduleCompile!K468)),ISNUMBER(FIND("7F",ScheduleCompile!K468)),ISNUMBER(FIND("9F",ScheduleCompile!K468)),ISNUMBER(FIND("4F",ScheduleCompile!K468))),VALUE(LEFT(ScheduleCompile!K468,FIND("F",ScheduleCompile!K468)-1)),ScheduleCompile!K468)))))),"",IF(ScheduleCompile!K468="Off",0,IF(ScheduleCompile!K468="On",1,IF(ISNUMBER(ScheduleCompile!K468),ScheduleCompile!K468/1,IF(ISTEXT(ScheduleCompile!K468),IF(OR(ISNUMBER(FIND("5F",ScheduleCompile!K468)),ISNUMBER(FIND("0F",ScheduleCompile!K468)),ISNUMBER(FIND("8F",ScheduleCompile!K468)),ISNUMBER(FIND("1F",ScheduleCompile!K468)),ISNUMBER(FIND("2F",ScheduleCompile!K468)),ISNUMBER(FIND("3F",ScheduleCompile!K468)),ISNUMBER(FIND("6F",ScheduleCompile!K468)),ISNUMBER(FIND("7F",ScheduleCompile!K468)),ISNUMBER(FIND("9F",ScheduleCompile!K468)),ISNUMBER(FIND("4F",ScheduleCompile!K468))),VALUE(LEFT(ScheduleCompile!K468,FIND("F",ScheduleCompile!K468)-1)),ScheduleCompile!K468)))))))</f>
        <v>0</v>
      </c>
      <c r="Q475" s="1">
        <f>IF(AND(ISERROR(IF(ScheduleCompile!L468="Off",0,IF(ScheduleCompile!L468="On",1,IF(ISNUMBER(ScheduleCompile!L468),ScheduleCompile!L468/1,IF(ISTEXT(ScheduleCompile!L468),IF(OR(ISNUMBER(FIND("5F",ScheduleCompile!L468)),ISNUMBER(FIND("0F",ScheduleCompile!L468)),ISNUMBER(FIND("8F",ScheduleCompile!L468)),ISNUMBER(FIND("1F",ScheduleCompile!L468)),ISNUMBER(FIND("2F",ScheduleCompile!L468)),ISNUMBER(FIND("3F",ScheduleCompile!L468)),ISNUMBER(FIND("6F",ScheduleCompile!L468)),ISNUMBER(FIND("7F",ScheduleCompile!L468)),ISNUMBER(FIND("9F",ScheduleCompile!L468)),ISNUMBER(FIND("4F",ScheduleCompile!L468))),VALUE(LEFT(ScheduleCompile!L468,FIND("F",ScheduleCompile!L468)-1)),ScheduleCompile!L468)))))),ISTEXT(ScheduleCompile!#REF!)),"ENDTABLE",IF(ISERROR(IF(ScheduleCompile!L468="Off",0,IF(ScheduleCompile!L468="On",1,IF(ISNUMBER(ScheduleCompile!L468),ScheduleCompile!L468/1,IF(ISTEXT(ScheduleCompile!L468),IF(OR(ISNUMBER(FIND("5F",ScheduleCompile!L468)),ISNUMBER(FIND("0F",ScheduleCompile!L468)),ISNUMBER(FIND("8F",ScheduleCompile!L468)),ISNUMBER(FIND("1F",ScheduleCompile!L468)),ISNUMBER(FIND("2F",ScheduleCompile!L468)),ISNUMBER(FIND("3F",ScheduleCompile!L468)),ISNUMBER(FIND("6F",ScheduleCompile!L468)),ISNUMBER(FIND("7F",ScheduleCompile!L468)),ISNUMBER(FIND("9F",ScheduleCompile!L468)),ISNUMBER(FIND("4F",ScheduleCompile!L468))),VALUE(LEFT(ScheduleCompile!L468,FIND("F",ScheduleCompile!L468)-1)),ScheduleCompile!L468)))))),"",IF(ScheduleCompile!L468="Off",0,IF(ScheduleCompile!L468="On",1,IF(ISNUMBER(ScheduleCompile!L468),ScheduleCompile!L468/1,IF(ISTEXT(ScheduleCompile!L468),IF(OR(ISNUMBER(FIND("5F",ScheduleCompile!L468)),ISNUMBER(FIND("0F",ScheduleCompile!L468)),ISNUMBER(FIND("8F",ScheduleCompile!L468)),ISNUMBER(FIND("1F",ScheduleCompile!L468)),ISNUMBER(FIND("2F",ScheduleCompile!L468)),ISNUMBER(FIND("3F",ScheduleCompile!L468)),ISNUMBER(FIND("6F",ScheduleCompile!L468)),ISNUMBER(FIND("7F",ScheduleCompile!L468)),ISNUMBER(FIND("9F",ScheduleCompile!L468)),ISNUMBER(FIND("4F",ScheduleCompile!L468))),VALUE(LEFT(ScheduleCompile!L468,FIND("F",ScheduleCompile!L468)-1)),ScheduleCompile!L468)))))))</f>
        <v>0</v>
      </c>
      <c r="R475" s="1">
        <f>IF(AND(ISERROR(IF(ScheduleCompile!M468="Off",0,IF(ScheduleCompile!M468="On",1,IF(ISNUMBER(ScheduleCompile!M468),ScheduleCompile!M468/1,IF(ISTEXT(ScheduleCompile!M468),IF(OR(ISNUMBER(FIND("5F",ScheduleCompile!M468)),ISNUMBER(FIND("0F",ScheduleCompile!M468)),ISNUMBER(FIND("8F",ScheduleCompile!M468)),ISNUMBER(FIND("1F",ScheduleCompile!M468)),ISNUMBER(FIND("2F",ScheduleCompile!M468)),ISNUMBER(FIND("3F",ScheduleCompile!M468)),ISNUMBER(FIND("6F",ScheduleCompile!M468)),ISNUMBER(FIND("7F",ScheduleCompile!M468)),ISNUMBER(FIND("9F",ScheduleCompile!M468)),ISNUMBER(FIND("4F",ScheduleCompile!M468))),VALUE(LEFT(ScheduleCompile!M468,FIND("F",ScheduleCompile!M468)-1)),ScheduleCompile!M468)))))),ISTEXT(ScheduleCompile!#REF!)),"ENDTABLE",IF(ISERROR(IF(ScheduleCompile!M468="Off",0,IF(ScheduleCompile!M468="On",1,IF(ISNUMBER(ScheduleCompile!M468),ScheduleCompile!M468/1,IF(ISTEXT(ScheduleCompile!M468),IF(OR(ISNUMBER(FIND("5F",ScheduleCompile!M468)),ISNUMBER(FIND("0F",ScheduleCompile!M468)),ISNUMBER(FIND("8F",ScheduleCompile!M468)),ISNUMBER(FIND("1F",ScheduleCompile!M468)),ISNUMBER(FIND("2F",ScheduleCompile!M468)),ISNUMBER(FIND("3F",ScheduleCompile!M468)),ISNUMBER(FIND("6F",ScheduleCompile!M468)),ISNUMBER(FIND("7F",ScheduleCompile!M468)),ISNUMBER(FIND("9F",ScheduleCompile!M468)),ISNUMBER(FIND("4F",ScheduleCompile!M468))),VALUE(LEFT(ScheduleCompile!M468,FIND("F",ScheduleCompile!M468)-1)),ScheduleCompile!M468)))))),"",IF(ScheduleCompile!M468="Off",0,IF(ScheduleCompile!M468="On",1,IF(ISNUMBER(ScheduleCompile!M468),ScheduleCompile!M468/1,IF(ISTEXT(ScheduleCompile!M468),IF(OR(ISNUMBER(FIND("5F",ScheduleCompile!M468)),ISNUMBER(FIND("0F",ScheduleCompile!M468)),ISNUMBER(FIND("8F",ScheduleCompile!M468)),ISNUMBER(FIND("1F",ScheduleCompile!M468)),ISNUMBER(FIND("2F",ScheduleCompile!M468)),ISNUMBER(FIND("3F",ScheduleCompile!M468)),ISNUMBER(FIND("6F",ScheduleCompile!M468)),ISNUMBER(FIND("7F",ScheduleCompile!M468)),ISNUMBER(FIND("9F",ScheduleCompile!M468)),ISNUMBER(FIND("4F",ScheduleCompile!M468))),VALUE(LEFT(ScheduleCompile!M468,FIND("F",ScheduleCompile!M468)-1)),ScheduleCompile!M468)))))))</f>
        <v>0</v>
      </c>
      <c r="S475" s="1">
        <f>IF(AND(ISERROR(IF(ScheduleCompile!N468="Off",0,IF(ScheduleCompile!N468="On",1,IF(ISNUMBER(ScheduleCompile!N468),ScheduleCompile!N468/1,IF(ISTEXT(ScheduleCompile!N468),IF(OR(ISNUMBER(FIND("5F",ScheduleCompile!N468)),ISNUMBER(FIND("0F",ScheduleCompile!N468)),ISNUMBER(FIND("8F",ScheduleCompile!N468)),ISNUMBER(FIND("1F",ScheduleCompile!N468)),ISNUMBER(FIND("2F",ScheduleCompile!N468)),ISNUMBER(FIND("3F",ScheduleCompile!N468)),ISNUMBER(FIND("6F",ScheduleCompile!N468)),ISNUMBER(FIND("7F",ScheduleCompile!N468)),ISNUMBER(FIND("9F",ScheduleCompile!N468)),ISNUMBER(FIND("4F",ScheduleCompile!N468))),VALUE(LEFT(ScheduleCompile!N468,FIND("F",ScheduleCompile!N468)-1)),ScheduleCompile!N468)))))),ISTEXT(ScheduleCompile!#REF!)),"ENDTABLE",IF(ISERROR(IF(ScheduleCompile!N468="Off",0,IF(ScheduleCompile!N468="On",1,IF(ISNUMBER(ScheduleCompile!N468),ScheduleCompile!N468/1,IF(ISTEXT(ScheduleCompile!N468),IF(OR(ISNUMBER(FIND("5F",ScheduleCompile!N468)),ISNUMBER(FIND("0F",ScheduleCompile!N468)),ISNUMBER(FIND("8F",ScheduleCompile!N468)),ISNUMBER(FIND("1F",ScheduleCompile!N468)),ISNUMBER(FIND("2F",ScheduleCompile!N468)),ISNUMBER(FIND("3F",ScheduleCompile!N468)),ISNUMBER(FIND("6F",ScheduleCompile!N468)),ISNUMBER(FIND("7F",ScheduleCompile!N468)),ISNUMBER(FIND("9F",ScheduleCompile!N468)),ISNUMBER(FIND("4F",ScheduleCompile!N468))),VALUE(LEFT(ScheduleCompile!N468,FIND("F",ScheduleCompile!N468)-1)),ScheduleCompile!N468)))))),"",IF(ScheduleCompile!N468="Off",0,IF(ScheduleCompile!N468="On",1,IF(ISNUMBER(ScheduleCompile!N468),ScheduleCompile!N468/1,IF(ISTEXT(ScheduleCompile!N468),IF(OR(ISNUMBER(FIND("5F",ScheduleCompile!N468)),ISNUMBER(FIND("0F",ScheduleCompile!N468)),ISNUMBER(FIND("8F",ScheduleCompile!N468)),ISNUMBER(FIND("1F",ScheduleCompile!N468)),ISNUMBER(FIND("2F",ScheduleCompile!N468)),ISNUMBER(FIND("3F",ScheduleCompile!N468)),ISNUMBER(FIND("6F",ScheduleCompile!N468)),ISNUMBER(FIND("7F",ScheduleCompile!N468)),ISNUMBER(FIND("9F",ScheduleCompile!N468)),ISNUMBER(FIND("4F",ScheduleCompile!N468))),VALUE(LEFT(ScheduleCompile!N468,FIND("F",ScheduleCompile!N468)-1)),ScheduleCompile!N468)))))))</f>
        <v>0</v>
      </c>
      <c r="T475" s="1">
        <f>IF(AND(ISERROR(IF(ScheduleCompile!O468="Off",0,IF(ScheduleCompile!O468="On",1,IF(ISNUMBER(ScheduleCompile!O468),ScheduleCompile!O468/1,IF(ISTEXT(ScheduleCompile!O468),IF(OR(ISNUMBER(FIND("5F",ScheduleCompile!O468)),ISNUMBER(FIND("0F",ScheduleCompile!O468)),ISNUMBER(FIND("8F",ScheduleCompile!O468)),ISNUMBER(FIND("1F",ScheduleCompile!O468)),ISNUMBER(FIND("2F",ScheduleCompile!O468)),ISNUMBER(FIND("3F",ScheduleCompile!O468)),ISNUMBER(FIND("6F",ScheduleCompile!O468)),ISNUMBER(FIND("7F",ScheduleCompile!O468)),ISNUMBER(FIND("9F",ScheduleCompile!O468)),ISNUMBER(FIND("4F",ScheduleCompile!O468))),VALUE(LEFT(ScheduleCompile!O468,FIND("F",ScheduleCompile!O468)-1)),ScheduleCompile!O468)))))),ISTEXT(ScheduleCompile!#REF!)),"ENDTABLE",IF(ISERROR(IF(ScheduleCompile!O468="Off",0,IF(ScheduleCompile!O468="On",1,IF(ISNUMBER(ScheduleCompile!O468),ScheduleCompile!O468/1,IF(ISTEXT(ScheduleCompile!O468),IF(OR(ISNUMBER(FIND("5F",ScheduleCompile!O468)),ISNUMBER(FIND("0F",ScheduleCompile!O468)),ISNUMBER(FIND("8F",ScheduleCompile!O468)),ISNUMBER(FIND("1F",ScheduleCompile!O468)),ISNUMBER(FIND("2F",ScheduleCompile!O468)),ISNUMBER(FIND("3F",ScheduleCompile!O468)),ISNUMBER(FIND("6F",ScheduleCompile!O468)),ISNUMBER(FIND("7F",ScheduleCompile!O468)),ISNUMBER(FIND("9F",ScheduleCompile!O468)),ISNUMBER(FIND("4F",ScheduleCompile!O468))),VALUE(LEFT(ScheduleCompile!O468,FIND("F",ScheduleCompile!O468)-1)),ScheduleCompile!O468)))))),"",IF(ScheduleCompile!O468="Off",0,IF(ScheduleCompile!O468="On",1,IF(ISNUMBER(ScheduleCompile!O468),ScheduleCompile!O468/1,IF(ISTEXT(ScheduleCompile!O468),IF(OR(ISNUMBER(FIND("5F",ScheduleCompile!O468)),ISNUMBER(FIND("0F",ScheduleCompile!O468)),ISNUMBER(FIND("8F",ScheduleCompile!O468)),ISNUMBER(FIND("1F",ScheduleCompile!O468)),ISNUMBER(FIND("2F",ScheduleCompile!O468)),ISNUMBER(FIND("3F",ScheduleCompile!O468)),ISNUMBER(FIND("6F",ScheduleCompile!O468)),ISNUMBER(FIND("7F",ScheduleCompile!O468)),ISNUMBER(FIND("9F",ScheduleCompile!O468)),ISNUMBER(FIND("4F",ScheduleCompile!O468))),VALUE(LEFT(ScheduleCompile!O468,FIND("F",ScheduleCompile!O468)-1)),ScheduleCompile!O468)))))))</f>
        <v>0</v>
      </c>
      <c r="U475" s="1">
        <f>IF(AND(ISERROR(IF(ScheduleCompile!P468="Off",0,IF(ScheduleCompile!P468="On",1,IF(ISNUMBER(ScheduleCompile!P468),ScheduleCompile!P468/1,IF(ISTEXT(ScheduleCompile!P468),IF(OR(ISNUMBER(FIND("5F",ScheduleCompile!P468)),ISNUMBER(FIND("0F",ScheduleCompile!P468)),ISNUMBER(FIND("8F",ScheduleCompile!P468)),ISNUMBER(FIND("1F",ScheduleCompile!P468)),ISNUMBER(FIND("2F",ScheduleCompile!P468)),ISNUMBER(FIND("3F",ScheduleCompile!P468)),ISNUMBER(FIND("6F",ScheduleCompile!P468)),ISNUMBER(FIND("7F",ScheduleCompile!P468)),ISNUMBER(FIND("9F",ScheduleCompile!P468)),ISNUMBER(FIND("4F",ScheduleCompile!P468))),VALUE(LEFT(ScheduleCompile!P468,FIND("F",ScheduleCompile!P468)-1)),ScheduleCompile!P468)))))),ISTEXT(ScheduleCompile!#REF!)),"ENDTABLE",IF(ISERROR(IF(ScheduleCompile!P468="Off",0,IF(ScheduleCompile!P468="On",1,IF(ISNUMBER(ScheduleCompile!P468),ScheduleCompile!P468/1,IF(ISTEXT(ScheduleCompile!P468),IF(OR(ISNUMBER(FIND("5F",ScheduleCompile!P468)),ISNUMBER(FIND("0F",ScheduleCompile!P468)),ISNUMBER(FIND("8F",ScheduleCompile!P468)),ISNUMBER(FIND("1F",ScheduleCompile!P468)),ISNUMBER(FIND("2F",ScheduleCompile!P468)),ISNUMBER(FIND("3F",ScheduleCompile!P468)),ISNUMBER(FIND("6F",ScheduleCompile!P468)),ISNUMBER(FIND("7F",ScheduleCompile!P468)),ISNUMBER(FIND("9F",ScheduleCompile!P468)),ISNUMBER(FIND("4F",ScheduleCompile!P468))),VALUE(LEFT(ScheduleCompile!P468,FIND("F",ScheduleCompile!P468)-1)),ScheduleCompile!P468)))))),"",IF(ScheduleCompile!P468="Off",0,IF(ScheduleCompile!P468="On",1,IF(ISNUMBER(ScheduleCompile!P468),ScheduleCompile!P468/1,IF(ISTEXT(ScheduleCompile!P468),IF(OR(ISNUMBER(FIND("5F",ScheduleCompile!P468)),ISNUMBER(FIND("0F",ScheduleCompile!P468)),ISNUMBER(FIND("8F",ScheduleCompile!P468)),ISNUMBER(FIND("1F",ScheduleCompile!P468)),ISNUMBER(FIND("2F",ScheduleCompile!P468)),ISNUMBER(FIND("3F",ScheduleCompile!P468)),ISNUMBER(FIND("6F",ScheduleCompile!P468)),ISNUMBER(FIND("7F",ScheduleCompile!P468)),ISNUMBER(FIND("9F",ScheduleCompile!P468)),ISNUMBER(FIND("4F",ScheduleCompile!P468))),VALUE(LEFT(ScheduleCompile!P468,FIND("F",ScheduleCompile!P468)-1)),ScheduleCompile!P468)))))))</f>
        <v>0</v>
      </c>
      <c r="V475" s="1">
        <f>IF(AND(ISERROR(IF(ScheduleCompile!Q468="Off",0,IF(ScheduleCompile!Q468="On",1,IF(ISNUMBER(ScheduleCompile!Q468),ScheduleCompile!Q468/1,IF(ISTEXT(ScheduleCompile!Q468),IF(OR(ISNUMBER(FIND("5F",ScheduleCompile!Q468)),ISNUMBER(FIND("0F",ScheduleCompile!Q468)),ISNUMBER(FIND("8F",ScheduleCompile!Q468)),ISNUMBER(FIND("1F",ScheduleCompile!Q468)),ISNUMBER(FIND("2F",ScheduleCompile!Q468)),ISNUMBER(FIND("3F",ScheduleCompile!Q468)),ISNUMBER(FIND("6F",ScheduleCompile!Q468)),ISNUMBER(FIND("7F",ScheduleCompile!Q468)),ISNUMBER(FIND("9F",ScheduleCompile!Q468)),ISNUMBER(FIND("4F",ScheduleCompile!Q468))),VALUE(LEFT(ScheduleCompile!Q468,FIND("F",ScheduleCompile!Q468)-1)),ScheduleCompile!Q468)))))),ISTEXT(ScheduleCompile!#REF!)),"ENDTABLE",IF(ISERROR(IF(ScheduleCompile!Q468="Off",0,IF(ScheduleCompile!Q468="On",1,IF(ISNUMBER(ScheduleCompile!Q468),ScheduleCompile!Q468/1,IF(ISTEXT(ScheduleCompile!Q468),IF(OR(ISNUMBER(FIND("5F",ScheduleCompile!Q468)),ISNUMBER(FIND("0F",ScheduleCompile!Q468)),ISNUMBER(FIND("8F",ScheduleCompile!Q468)),ISNUMBER(FIND("1F",ScheduleCompile!Q468)),ISNUMBER(FIND("2F",ScheduleCompile!Q468)),ISNUMBER(FIND("3F",ScheduleCompile!Q468)),ISNUMBER(FIND("6F",ScheduleCompile!Q468)),ISNUMBER(FIND("7F",ScheduleCompile!Q468)),ISNUMBER(FIND("9F",ScheduleCompile!Q468)),ISNUMBER(FIND("4F",ScheduleCompile!Q468))),VALUE(LEFT(ScheduleCompile!Q468,FIND("F",ScheduleCompile!Q468)-1)),ScheduleCompile!Q468)))))),"",IF(ScheduleCompile!Q468="Off",0,IF(ScheduleCompile!Q468="On",1,IF(ISNUMBER(ScheduleCompile!Q468),ScheduleCompile!Q468/1,IF(ISTEXT(ScheduleCompile!Q468),IF(OR(ISNUMBER(FIND("5F",ScheduleCompile!Q468)),ISNUMBER(FIND("0F",ScheduleCompile!Q468)),ISNUMBER(FIND("8F",ScheduleCompile!Q468)),ISNUMBER(FIND("1F",ScheduleCompile!Q468)),ISNUMBER(FIND("2F",ScheduleCompile!Q468)),ISNUMBER(FIND("3F",ScheduleCompile!Q468)),ISNUMBER(FIND("6F",ScheduleCompile!Q468)),ISNUMBER(FIND("7F",ScheduleCompile!Q468)),ISNUMBER(FIND("9F",ScheduleCompile!Q468)),ISNUMBER(FIND("4F",ScheduleCompile!Q468))),VALUE(LEFT(ScheduleCompile!Q468,FIND("F",ScheduleCompile!Q468)-1)),ScheduleCompile!Q468)))))))</f>
        <v>0</v>
      </c>
      <c r="W475" s="1">
        <f>IF(AND(ISERROR(IF(ScheduleCompile!R468="Off",0,IF(ScheduleCompile!R468="On",1,IF(ISNUMBER(ScheduleCompile!R468),ScheduleCompile!R468/1,IF(ISTEXT(ScheduleCompile!R468),IF(OR(ISNUMBER(FIND("5F",ScheduleCompile!R468)),ISNUMBER(FIND("0F",ScheduleCompile!R468)),ISNUMBER(FIND("8F",ScheduleCompile!R468)),ISNUMBER(FIND("1F",ScheduleCompile!R468)),ISNUMBER(FIND("2F",ScheduleCompile!R468)),ISNUMBER(FIND("3F",ScheduleCompile!R468)),ISNUMBER(FIND("6F",ScheduleCompile!R468)),ISNUMBER(FIND("7F",ScheduleCompile!R468)),ISNUMBER(FIND("9F",ScheduleCompile!R468)),ISNUMBER(FIND("4F",ScheduleCompile!R468))),VALUE(LEFT(ScheduleCompile!R468,FIND("F",ScheduleCompile!R468)-1)),ScheduleCompile!R468)))))),ISTEXT(ScheduleCompile!#REF!)),"ENDTABLE",IF(ISERROR(IF(ScheduleCompile!R468="Off",0,IF(ScheduleCompile!R468="On",1,IF(ISNUMBER(ScheduleCompile!R468),ScheduleCompile!R468/1,IF(ISTEXT(ScheduleCompile!R468),IF(OR(ISNUMBER(FIND("5F",ScheduleCompile!R468)),ISNUMBER(FIND("0F",ScheduleCompile!R468)),ISNUMBER(FIND("8F",ScheduleCompile!R468)),ISNUMBER(FIND("1F",ScheduleCompile!R468)),ISNUMBER(FIND("2F",ScheduleCompile!R468)),ISNUMBER(FIND("3F",ScheduleCompile!R468)),ISNUMBER(FIND("6F",ScheduleCompile!R468)),ISNUMBER(FIND("7F",ScheduleCompile!R468)),ISNUMBER(FIND("9F",ScheduleCompile!R468)),ISNUMBER(FIND("4F",ScheduleCompile!R468))),VALUE(LEFT(ScheduleCompile!R468,FIND("F",ScheduleCompile!R468)-1)),ScheduleCompile!R468)))))),"",IF(ScheduleCompile!R468="Off",0,IF(ScheduleCompile!R468="On",1,IF(ISNUMBER(ScheduleCompile!R468),ScheduleCompile!R468/1,IF(ISTEXT(ScheduleCompile!R468),IF(OR(ISNUMBER(FIND("5F",ScheduleCompile!R468)),ISNUMBER(FIND("0F",ScheduleCompile!R468)),ISNUMBER(FIND("8F",ScheduleCompile!R468)),ISNUMBER(FIND("1F",ScheduleCompile!R468)),ISNUMBER(FIND("2F",ScheduleCompile!R468)),ISNUMBER(FIND("3F",ScheduleCompile!R468)),ISNUMBER(FIND("6F",ScheduleCompile!R468)),ISNUMBER(FIND("7F",ScheduleCompile!R468)),ISNUMBER(FIND("9F",ScheduleCompile!R468)),ISNUMBER(FIND("4F",ScheduleCompile!R468))),VALUE(LEFT(ScheduleCompile!R468,FIND("F",ScheduleCompile!R468)-1)),ScheduleCompile!R468)))))))</f>
        <v>0</v>
      </c>
      <c r="X475" s="1">
        <f>IF(AND(ISERROR(IF(ScheduleCompile!S468="Off",0,IF(ScheduleCompile!S468="On",1,IF(ISNUMBER(ScheduleCompile!S468),ScheduleCompile!S468/1,IF(ISTEXT(ScheduleCompile!S468),IF(OR(ISNUMBER(FIND("5F",ScheduleCompile!S468)),ISNUMBER(FIND("0F",ScheduleCompile!S468)),ISNUMBER(FIND("8F",ScheduleCompile!S468)),ISNUMBER(FIND("1F",ScheduleCompile!S468)),ISNUMBER(FIND("2F",ScheduleCompile!S468)),ISNUMBER(FIND("3F",ScheduleCompile!S468)),ISNUMBER(FIND("6F",ScheduleCompile!S468)),ISNUMBER(FIND("7F",ScheduleCompile!S468)),ISNUMBER(FIND("9F",ScheduleCompile!S468)),ISNUMBER(FIND("4F",ScheduleCompile!S468))),VALUE(LEFT(ScheduleCompile!S468,FIND("F",ScheduleCompile!S468)-1)),ScheduleCompile!S468)))))),ISTEXT(ScheduleCompile!#REF!)),"ENDTABLE",IF(ISERROR(IF(ScheduleCompile!S468="Off",0,IF(ScheduleCompile!S468="On",1,IF(ISNUMBER(ScheduleCompile!S468),ScheduleCompile!S468/1,IF(ISTEXT(ScheduleCompile!S468),IF(OR(ISNUMBER(FIND("5F",ScheduleCompile!S468)),ISNUMBER(FIND("0F",ScheduleCompile!S468)),ISNUMBER(FIND("8F",ScheduleCompile!S468)),ISNUMBER(FIND("1F",ScheduleCompile!S468)),ISNUMBER(FIND("2F",ScheduleCompile!S468)),ISNUMBER(FIND("3F",ScheduleCompile!S468)),ISNUMBER(FIND("6F",ScheduleCompile!S468)),ISNUMBER(FIND("7F",ScheduleCompile!S468)),ISNUMBER(FIND("9F",ScheduleCompile!S468)),ISNUMBER(FIND("4F",ScheduleCompile!S468))),VALUE(LEFT(ScheduleCompile!S468,FIND("F",ScheduleCompile!S468)-1)),ScheduleCompile!S468)))))),"",IF(ScheduleCompile!S468="Off",0,IF(ScheduleCompile!S468="On",1,IF(ISNUMBER(ScheduleCompile!S468),ScheduleCompile!S468/1,IF(ISTEXT(ScheduleCompile!S468),IF(OR(ISNUMBER(FIND("5F",ScheduleCompile!S468)),ISNUMBER(FIND("0F",ScheduleCompile!S468)),ISNUMBER(FIND("8F",ScheduleCompile!S468)),ISNUMBER(FIND("1F",ScheduleCompile!S468)),ISNUMBER(FIND("2F",ScheduleCompile!S468)),ISNUMBER(FIND("3F",ScheduleCompile!S468)),ISNUMBER(FIND("6F",ScheduleCompile!S468)),ISNUMBER(FIND("7F",ScheduleCompile!S468)),ISNUMBER(FIND("9F",ScheduleCompile!S468)),ISNUMBER(FIND("4F",ScheduleCompile!S468))),VALUE(LEFT(ScheduleCompile!S468,FIND("F",ScheduleCompile!S468)-1)),ScheduleCompile!S468)))))))</f>
        <v>0</v>
      </c>
      <c r="Y475" s="1">
        <f>IF(AND(ISERROR(IF(ScheduleCompile!T468="Off",0,IF(ScheduleCompile!T468="On",1,IF(ISNUMBER(ScheduleCompile!T468),ScheduleCompile!T468/1,IF(ISTEXT(ScheduleCompile!T468),IF(OR(ISNUMBER(FIND("5F",ScheduleCompile!T468)),ISNUMBER(FIND("0F",ScheduleCompile!T468)),ISNUMBER(FIND("8F",ScheduleCompile!T468)),ISNUMBER(FIND("1F",ScheduleCompile!T468)),ISNUMBER(FIND("2F",ScheduleCompile!T468)),ISNUMBER(FIND("3F",ScheduleCompile!T468)),ISNUMBER(FIND("6F",ScheduleCompile!T468)),ISNUMBER(FIND("7F",ScheduleCompile!T468)),ISNUMBER(FIND("9F",ScheduleCompile!T468)),ISNUMBER(FIND("4F",ScheduleCompile!T468))),VALUE(LEFT(ScheduleCompile!T468,FIND("F",ScheduleCompile!T468)-1)),ScheduleCompile!T468)))))),ISTEXT(ScheduleCompile!#REF!)),"ENDTABLE",IF(ISERROR(IF(ScheduleCompile!T468="Off",0,IF(ScheduleCompile!T468="On",1,IF(ISNUMBER(ScheduleCompile!T468),ScheduleCompile!T468/1,IF(ISTEXT(ScheduleCompile!T468),IF(OR(ISNUMBER(FIND("5F",ScheduleCompile!T468)),ISNUMBER(FIND("0F",ScheduleCompile!T468)),ISNUMBER(FIND("8F",ScheduleCompile!T468)),ISNUMBER(FIND("1F",ScheduleCompile!T468)),ISNUMBER(FIND("2F",ScheduleCompile!T468)),ISNUMBER(FIND("3F",ScheduleCompile!T468)),ISNUMBER(FIND("6F",ScheduleCompile!T468)),ISNUMBER(FIND("7F",ScheduleCompile!T468)),ISNUMBER(FIND("9F",ScheduleCompile!T468)),ISNUMBER(FIND("4F",ScheduleCompile!T468))),VALUE(LEFT(ScheduleCompile!T468,FIND("F",ScheduleCompile!T468)-1)),ScheduleCompile!T468)))))),"",IF(ScheduleCompile!T468="Off",0,IF(ScheduleCompile!T468="On",1,IF(ISNUMBER(ScheduleCompile!T468),ScheduleCompile!T468/1,IF(ISTEXT(ScheduleCompile!T468),IF(OR(ISNUMBER(FIND("5F",ScheduleCompile!T468)),ISNUMBER(FIND("0F",ScheduleCompile!T468)),ISNUMBER(FIND("8F",ScheduleCompile!T468)),ISNUMBER(FIND("1F",ScheduleCompile!T468)),ISNUMBER(FIND("2F",ScheduleCompile!T468)),ISNUMBER(FIND("3F",ScheduleCompile!T468)),ISNUMBER(FIND("6F",ScheduleCompile!T468)),ISNUMBER(FIND("7F",ScheduleCompile!T468)),ISNUMBER(FIND("9F",ScheduleCompile!T468)),ISNUMBER(FIND("4F",ScheduleCompile!T468))),VALUE(LEFT(ScheduleCompile!T468,FIND("F",ScheduleCompile!T468)-1)),ScheduleCompile!T468)))))))</f>
        <v>0</v>
      </c>
      <c r="Z475" s="1">
        <f>IF(AND(ISERROR(IF(ScheduleCompile!U468="Off",0,IF(ScheduleCompile!U468="On",1,IF(ISNUMBER(ScheduleCompile!U468),ScheduleCompile!U468/1,IF(ISTEXT(ScheduleCompile!U468),IF(OR(ISNUMBER(FIND("5F",ScheduleCompile!U468)),ISNUMBER(FIND("0F",ScheduleCompile!U468)),ISNUMBER(FIND("8F",ScheduleCompile!U468)),ISNUMBER(FIND("1F",ScheduleCompile!U468)),ISNUMBER(FIND("2F",ScheduleCompile!U468)),ISNUMBER(FIND("3F",ScheduleCompile!U468)),ISNUMBER(FIND("6F",ScheduleCompile!U468)),ISNUMBER(FIND("7F",ScheduleCompile!U468)),ISNUMBER(FIND("9F",ScheduleCompile!U468)),ISNUMBER(FIND("4F",ScheduleCompile!U468))),VALUE(LEFT(ScheduleCompile!U468,FIND("F",ScheduleCompile!U468)-1)),ScheduleCompile!U468)))))),ISTEXT(ScheduleCompile!#REF!)),"ENDTABLE",IF(ISERROR(IF(ScheduleCompile!U468="Off",0,IF(ScheduleCompile!U468="On",1,IF(ISNUMBER(ScheduleCompile!U468),ScheduleCompile!U468/1,IF(ISTEXT(ScheduleCompile!U468),IF(OR(ISNUMBER(FIND("5F",ScheduleCompile!U468)),ISNUMBER(FIND("0F",ScheduleCompile!U468)),ISNUMBER(FIND("8F",ScheduleCompile!U468)),ISNUMBER(FIND("1F",ScheduleCompile!U468)),ISNUMBER(FIND("2F",ScheduleCompile!U468)),ISNUMBER(FIND("3F",ScheduleCompile!U468)),ISNUMBER(FIND("6F",ScheduleCompile!U468)),ISNUMBER(FIND("7F",ScheduleCompile!U468)),ISNUMBER(FIND("9F",ScheduleCompile!U468)),ISNUMBER(FIND("4F",ScheduleCompile!U468))),VALUE(LEFT(ScheduleCompile!U468,FIND("F",ScheduleCompile!U468)-1)),ScheduleCompile!U468)))))),"",IF(ScheduleCompile!U468="Off",0,IF(ScheduleCompile!U468="On",1,IF(ISNUMBER(ScheduleCompile!U468),ScheduleCompile!U468/1,IF(ISTEXT(ScheduleCompile!U468),IF(OR(ISNUMBER(FIND("5F",ScheduleCompile!U468)),ISNUMBER(FIND("0F",ScheduleCompile!U468)),ISNUMBER(FIND("8F",ScheduleCompile!U468)),ISNUMBER(FIND("1F",ScheduleCompile!U468)),ISNUMBER(FIND("2F",ScheduleCompile!U468)),ISNUMBER(FIND("3F",ScheduleCompile!U468)),ISNUMBER(FIND("6F",ScheduleCompile!U468)),ISNUMBER(FIND("7F",ScheduleCompile!U468)),ISNUMBER(FIND("9F",ScheduleCompile!U468)),ISNUMBER(FIND("4F",ScheduleCompile!U468))),VALUE(LEFT(ScheduleCompile!U468,FIND("F",ScheduleCompile!U468)-1)),ScheduleCompile!U468)))))))</f>
        <v>0</v>
      </c>
      <c r="AA475" s="1">
        <f>IF(AND(ISERROR(IF(ScheduleCompile!V468="Off",0,IF(ScheduleCompile!V468="On",1,IF(ISNUMBER(ScheduleCompile!V468),ScheduleCompile!V468/1,IF(ISTEXT(ScheduleCompile!V468),IF(OR(ISNUMBER(FIND("5F",ScheduleCompile!V468)),ISNUMBER(FIND("0F",ScheduleCompile!V468)),ISNUMBER(FIND("8F",ScheduleCompile!V468)),ISNUMBER(FIND("1F",ScheduleCompile!V468)),ISNUMBER(FIND("2F",ScheduleCompile!V468)),ISNUMBER(FIND("3F",ScheduleCompile!V468)),ISNUMBER(FIND("6F",ScheduleCompile!V468)),ISNUMBER(FIND("7F",ScheduleCompile!V468)),ISNUMBER(FIND("9F",ScheduleCompile!V468)),ISNUMBER(FIND("4F",ScheduleCompile!V468))),VALUE(LEFT(ScheduleCompile!V468,FIND("F",ScheduleCompile!V468)-1)),ScheduleCompile!V468)))))),ISTEXT(ScheduleCompile!#REF!)),"ENDTABLE",IF(ISERROR(IF(ScheduleCompile!V468="Off",0,IF(ScheduleCompile!V468="On",1,IF(ISNUMBER(ScheduleCompile!V468),ScheduleCompile!V468/1,IF(ISTEXT(ScheduleCompile!V468),IF(OR(ISNUMBER(FIND("5F",ScheduleCompile!V468)),ISNUMBER(FIND("0F",ScheduleCompile!V468)),ISNUMBER(FIND("8F",ScheduleCompile!V468)),ISNUMBER(FIND("1F",ScheduleCompile!V468)),ISNUMBER(FIND("2F",ScheduleCompile!V468)),ISNUMBER(FIND("3F",ScheduleCompile!V468)),ISNUMBER(FIND("6F",ScheduleCompile!V468)),ISNUMBER(FIND("7F",ScheduleCompile!V468)),ISNUMBER(FIND("9F",ScheduleCompile!V468)),ISNUMBER(FIND("4F",ScheduleCompile!V468))),VALUE(LEFT(ScheduleCompile!V468,FIND("F",ScheduleCompile!V468)-1)),ScheduleCompile!V468)))))),"",IF(ScheduleCompile!V468="Off",0,IF(ScheduleCompile!V468="On",1,IF(ISNUMBER(ScheduleCompile!V468),ScheduleCompile!V468/1,IF(ISTEXT(ScheduleCompile!V468),IF(OR(ISNUMBER(FIND("5F",ScheduleCompile!V468)),ISNUMBER(FIND("0F",ScheduleCompile!V468)),ISNUMBER(FIND("8F",ScheduleCompile!V468)),ISNUMBER(FIND("1F",ScheduleCompile!V468)),ISNUMBER(FIND("2F",ScheduleCompile!V468)),ISNUMBER(FIND("3F",ScheduleCompile!V468)),ISNUMBER(FIND("6F",ScheduleCompile!V468)),ISNUMBER(FIND("7F",ScheduleCompile!V468)),ISNUMBER(FIND("9F",ScheduleCompile!V468)),ISNUMBER(FIND("4F",ScheduleCompile!V468))),VALUE(LEFT(ScheduleCompile!V468,FIND("F",ScheduleCompile!V468)-1)),ScheduleCompile!V468)))))))</f>
        <v>0</v>
      </c>
      <c r="AB475" s="1">
        <f>IF(AND(ISERROR(IF(ScheduleCompile!W468="Off",0,IF(ScheduleCompile!W468="On",1,IF(ISNUMBER(ScheduleCompile!W468),ScheduleCompile!W468/1,IF(ISTEXT(ScheduleCompile!W468),IF(OR(ISNUMBER(FIND("5F",ScheduleCompile!W468)),ISNUMBER(FIND("0F",ScheduleCompile!W468)),ISNUMBER(FIND("8F",ScheduleCompile!W468)),ISNUMBER(FIND("1F",ScheduleCompile!W468)),ISNUMBER(FIND("2F",ScheduleCompile!W468)),ISNUMBER(FIND("3F",ScheduleCompile!W468)),ISNUMBER(FIND("6F",ScheduleCompile!W468)),ISNUMBER(FIND("7F",ScheduleCompile!W468)),ISNUMBER(FIND("9F",ScheduleCompile!W468)),ISNUMBER(FIND("4F",ScheduleCompile!W468))),VALUE(LEFT(ScheduleCompile!W468,FIND("F",ScheduleCompile!W468)-1)),ScheduleCompile!W468)))))),ISTEXT(ScheduleCompile!#REF!)),"ENDTABLE",IF(ISERROR(IF(ScheduleCompile!W468="Off",0,IF(ScheduleCompile!W468="On",1,IF(ISNUMBER(ScheduleCompile!W468),ScheduleCompile!W468/1,IF(ISTEXT(ScheduleCompile!W468),IF(OR(ISNUMBER(FIND("5F",ScheduleCompile!W468)),ISNUMBER(FIND("0F",ScheduleCompile!W468)),ISNUMBER(FIND("8F",ScheduleCompile!W468)),ISNUMBER(FIND("1F",ScheduleCompile!W468)),ISNUMBER(FIND("2F",ScheduleCompile!W468)),ISNUMBER(FIND("3F",ScheduleCompile!W468)),ISNUMBER(FIND("6F",ScheduleCompile!W468)),ISNUMBER(FIND("7F",ScheduleCompile!W468)),ISNUMBER(FIND("9F",ScheduleCompile!W468)),ISNUMBER(FIND("4F",ScheduleCompile!W468))),VALUE(LEFT(ScheduleCompile!W468,FIND("F",ScheduleCompile!W468)-1)),ScheduleCompile!W468)))))),"",IF(ScheduleCompile!W468="Off",0,IF(ScheduleCompile!W468="On",1,IF(ISNUMBER(ScheduleCompile!W468),ScheduleCompile!W468/1,IF(ISTEXT(ScheduleCompile!W468),IF(OR(ISNUMBER(FIND("5F",ScheduleCompile!W468)),ISNUMBER(FIND("0F",ScheduleCompile!W468)),ISNUMBER(FIND("8F",ScheduleCompile!W468)),ISNUMBER(FIND("1F",ScheduleCompile!W468)),ISNUMBER(FIND("2F",ScheduleCompile!W468)),ISNUMBER(FIND("3F",ScheduleCompile!W468)),ISNUMBER(FIND("6F",ScheduleCompile!W468)),ISNUMBER(FIND("7F",ScheduleCompile!W468)),ISNUMBER(FIND("9F",ScheduleCompile!W468)),ISNUMBER(FIND("4F",ScheduleCompile!W468))),VALUE(LEFT(ScheduleCompile!W468,FIND("F",ScheduleCompile!W468)-1)),ScheduleCompile!W468)))))))</f>
        <v>0</v>
      </c>
      <c r="AC475" s="1">
        <f>IF(AND(ISERROR(IF(ScheduleCompile!X468="Off",0,IF(ScheduleCompile!X468="On",1,IF(ISNUMBER(ScheduleCompile!X468),ScheduleCompile!X468/1,IF(ISTEXT(ScheduleCompile!X468),IF(OR(ISNUMBER(FIND("5F",ScheduleCompile!X468)),ISNUMBER(FIND("0F",ScheduleCompile!X468)),ISNUMBER(FIND("8F",ScheduleCompile!X468)),ISNUMBER(FIND("1F",ScheduleCompile!X468)),ISNUMBER(FIND("2F",ScheduleCompile!X468)),ISNUMBER(FIND("3F",ScheduleCompile!X468)),ISNUMBER(FIND("6F",ScheduleCompile!X468)),ISNUMBER(FIND("7F",ScheduleCompile!X468)),ISNUMBER(FIND("9F",ScheduleCompile!X468)),ISNUMBER(FIND("4F",ScheduleCompile!X468))),VALUE(LEFT(ScheduleCompile!X468,FIND("F",ScheduleCompile!X468)-1)),ScheduleCompile!X468)))))),ISTEXT(ScheduleCompile!#REF!)),"ENDTABLE",IF(ISERROR(IF(ScheduleCompile!X468="Off",0,IF(ScheduleCompile!X468="On",1,IF(ISNUMBER(ScheduleCompile!X468),ScheduleCompile!X468/1,IF(ISTEXT(ScheduleCompile!X468),IF(OR(ISNUMBER(FIND("5F",ScheduleCompile!X468)),ISNUMBER(FIND("0F",ScheduleCompile!X468)),ISNUMBER(FIND("8F",ScheduleCompile!X468)),ISNUMBER(FIND("1F",ScheduleCompile!X468)),ISNUMBER(FIND("2F",ScheduleCompile!X468)),ISNUMBER(FIND("3F",ScheduleCompile!X468)),ISNUMBER(FIND("6F",ScheduleCompile!X468)),ISNUMBER(FIND("7F",ScheduleCompile!X468)),ISNUMBER(FIND("9F",ScheduleCompile!X468)),ISNUMBER(FIND("4F",ScheduleCompile!X468))),VALUE(LEFT(ScheduleCompile!X468,FIND("F",ScheduleCompile!X468)-1)),ScheduleCompile!X468)))))),"",IF(ScheduleCompile!X468="Off",0,IF(ScheduleCompile!X468="On",1,IF(ISNUMBER(ScheduleCompile!X468),ScheduleCompile!X468/1,IF(ISTEXT(ScheduleCompile!X468),IF(OR(ISNUMBER(FIND("5F",ScheduleCompile!X468)),ISNUMBER(FIND("0F",ScheduleCompile!X468)),ISNUMBER(FIND("8F",ScheduleCompile!X468)),ISNUMBER(FIND("1F",ScheduleCompile!X468)),ISNUMBER(FIND("2F",ScheduleCompile!X468)),ISNUMBER(FIND("3F",ScheduleCompile!X468)),ISNUMBER(FIND("6F",ScheduleCompile!X468)),ISNUMBER(FIND("7F",ScheduleCompile!X468)),ISNUMBER(FIND("9F",ScheduleCompile!X468)),ISNUMBER(FIND("4F",ScheduleCompile!X468))),VALUE(LEFT(ScheduleCompile!X468,FIND("F",ScheduleCompile!X468)-1)),ScheduleCompile!X468)))))))</f>
        <v>0</v>
      </c>
      <c r="AD475" s="1">
        <f>IF(AND(ISERROR(IF(ScheduleCompile!Y468="Off",0,IF(ScheduleCompile!Y468="On",1,IF(ISNUMBER(ScheduleCompile!Y468),ScheduleCompile!Y468/1,IF(ISTEXT(ScheduleCompile!Y468),IF(OR(ISNUMBER(FIND("5F",ScheduleCompile!Y468)),ISNUMBER(FIND("0F",ScheduleCompile!Y468)),ISNUMBER(FIND("8F",ScheduleCompile!Y468)),ISNUMBER(FIND("1F",ScheduleCompile!Y468)),ISNUMBER(FIND("2F",ScheduleCompile!Y468)),ISNUMBER(FIND("3F",ScheduleCompile!Y468)),ISNUMBER(FIND("6F",ScheduleCompile!Y468)),ISNUMBER(FIND("7F",ScheduleCompile!Y468)),ISNUMBER(FIND("9F",ScheduleCompile!Y468)),ISNUMBER(FIND("4F",ScheduleCompile!Y468))),VALUE(LEFT(ScheduleCompile!Y468,FIND("F",ScheduleCompile!Y468)-1)),ScheduleCompile!Y468)))))),ISTEXT(ScheduleCompile!#REF!)),"ENDTABLE",IF(ISERROR(IF(ScheduleCompile!Y468="Off",0,IF(ScheduleCompile!Y468="On",1,IF(ISNUMBER(ScheduleCompile!Y468),ScheduleCompile!Y468/1,IF(ISTEXT(ScheduleCompile!Y468),IF(OR(ISNUMBER(FIND("5F",ScheduleCompile!Y468)),ISNUMBER(FIND("0F",ScheduleCompile!Y468)),ISNUMBER(FIND("8F",ScheduleCompile!Y468)),ISNUMBER(FIND("1F",ScheduleCompile!Y468)),ISNUMBER(FIND("2F",ScheduleCompile!Y468)),ISNUMBER(FIND("3F",ScheduleCompile!Y468)),ISNUMBER(FIND("6F",ScheduleCompile!Y468)),ISNUMBER(FIND("7F",ScheduleCompile!Y468)),ISNUMBER(FIND("9F",ScheduleCompile!Y468)),ISNUMBER(FIND("4F",ScheduleCompile!Y468))),VALUE(LEFT(ScheduleCompile!Y468,FIND("F",ScheduleCompile!Y468)-1)),ScheduleCompile!Y468)))))),"",IF(ScheduleCompile!Y468="Off",0,IF(ScheduleCompile!Y468="On",1,IF(ISNUMBER(ScheduleCompile!Y468),ScheduleCompile!Y468/1,IF(ISTEXT(ScheduleCompile!Y468),IF(OR(ISNUMBER(FIND("5F",ScheduleCompile!Y468)),ISNUMBER(FIND("0F",ScheduleCompile!Y468)),ISNUMBER(FIND("8F",ScheduleCompile!Y468)),ISNUMBER(FIND("1F",ScheduleCompile!Y468)),ISNUMBER(FIND("2F",ScheduleCompile!Y468)),ISNUMBER(FIND("3F",ScheduleCompile!Y468)),ISNUMBER(FIND("6F",ScheduleCompile!Y468)),ISNUMBER(FIND("7F",ScheduleCompile!Y468)),ISNUMBER(FIND("9F",ScheduleCompile!Y468)),ISNUMBER(FIND("4F",ScheduleCompile!Y468))),VALUE(LEFT(ScheduleCompile!Y468,FIND("F",ScheduleCompile!Y468)-1)),ScheduleCompile!Y468)))))))</f>
        <v>0</v>
      </c>
    </row>
    <row r="476" spans="1:30" x14ac:dyDescent="0.25">
      <c r="A476" t="str">
        <f t="shared" si="31"/>
        <v>SchDay "SchoolElevatorSun"  Type = "Fraction" Hr = (0, 0, 0, 0, 0, 0, 0, 0, 0, 0, 0, 0, 0, 0, 0, 0, 0, 0, 0, 0, 0, 0, 0, 0) ..</v>
      </c>
      <c r="B476" s="1" t="s">
        <v>623</v>
      </c>
      <c r="C476" t="str">
        <f t="shared" si="32"/>
        <v xml:space="preserve">SchDay "SchoolElevatorSun"  Type = "Fraction" Hr = </v>
      </c>
      <c r="D476" t="str">
        <f t="shared" si="33"/>
        <v>(0, 0, 0, 0, 0, 0, 0, 0, 0, 0, 0, 0, 0, 0, 0, 0, 0, 0, 0, 0, 0, 0, 0, 0) ..</v>
      </c>
      <c r="E476" s="30" t="str">
        <f>ScheduleCompile!A469</f>
        <v>SchoolElevatorSun</v>
      </c>
      <c r="F476" t="str">
        <f t="shared" si="34"/>
        <v>Fraction</v>
      </c>
      <c r="G476" s="1">
        <f>IF(AND(ISERROR(IF(ScheduleCompile!B469="Off",0,IF(ScheduleCompile!B469="On",1,IF(ISNUMBER(ScheduleCompile!B469),ScheduleCompile!B469/1,IF(ISTEXT(ScheduleCompile!B469),IF(OR(ISNUMBER(FIND("5F",ScheduleCompile!B469)),ISNUMBER(FIND("0F",ScheduleCompile!B469)),ISNUMBER(FIND("8F",ScheduleCompile!B469)),ISNUMBER(FIND("1F",ScheduleCompile!B469)),ISNUMBER(FIND("2F",ScheduleCompile!B469)),ISNUMBER(FIND("3F",ScheduleCompile!B469)),ISNUMBER(FIND("6F",ScheduleCompile!B469)),ISNUMBER(FIND("7F",ScheduleCompile!B469)),ISNUMBER(FIND("9F",ScheduleCompile!B469)),ISNUMBER(FIND("4F",ScheduleCompile!B469))),VALUE(LEFT(ScheduleCompile!B469,FIND("F",ScheduleCompile!B469)-1)),ScheduleCompile!B469)))))),ISTEXT(ScheduleCompile!#REF!)),"ENDTABLE",IF(ISERROR(IF(ScheduleCompile!B469="Off",0,IF(ScheduleCompile!B469="On",1,IF(ISNUMBER(ScheduleCompile!B469),ScheduleCompile!B469/1,IF(ISTEXT(ScheduleCompile!B469),IF(OR(ISNUMBER(FIND("5F",ScheduleCompile!B469)),ISNUMBER(FIND("0F",ScheduleCompile!B469)),ISNUMBER(FIND("8F",ScheduleCompile!B469)),ISNUMBER(FIND("1F",ScheduleCompile!B469)),ISNUMBER(FIND("2F",ScheduleCompile!B469)),ISNUMBER(FIND("3F",ScheduleCompile!B469)),ISNUMBER(FIND("6F",ScheduleCompile!B469)),ISNUMBER(FIND("7F",ScheduleCompile!B469)),ISNUMBER(FIND("9F",ScheduleCompile!B469)),ISNUMBER(FIND("4F",ScheduleCompile!B469))),VALUE(LEFT(ScheduleCompile!B469,FIND("F",ScheduleCompile!B469)-1)),ScheduleCompile!B469)))))),"",IF(ScheduleCompile!B469="Off",0,IF(ScheduleCompile!B469="On",1,IF(ISNUMBER(ScheduleCompile!B469),ScheduleCompile!B469/1,IF(ISTEXT(ScheduleCompile!B469),IF(OR(ISNUMBER(FIND("5F",ScheduleCompile!B469)),ISNUMBER(FIND("0F",ScheduleCompile!B469)),ISNUMBER(FIND("8F",ScheduleCompile!B469)),ISNUMBER(FIND("1F",ScheduleCompile!B469)),ISNUMBER(FIND("2F",ScheduleCompile!B469)),ISNUMBER(FIND("3F",ScheduleCompile!B469)),ISNUMBER(FIND("6F",ScheduleCompile!B469)),ISNUMBER(FIND("7F",ScheduleCompile!B469)),ISNUMBER(FIND("9F",ScheduleCompile!B469)),ISNUMBER(FIND("4F",ScheduleCompile!B469))),VALUE(LEFT(ScheduleCompile!B469,FIND("F",ScheduleCompile!B469)-1)),ScheduleCompile!B469)))))))</f>
        <v>0</v>
      </c>
      <c r="H476" s="1">
        <f>IF(AND(ISERROR(IF(ScheduleCompile!C469="Off",0,IF(ScheduleCompile!C469="On",1,IF(ISNUMBER(ScheduleCompile!C469),ScheduleCompile!C469/1,IF(ISTEXT(ScheduleCompile!C469),IF(OR(ISNUMBER(FIND("5F",ScheduleCompile!C469)),ISNUMBER(FIND("0F",ScheduleCompile!C469)),ISNUMBER(FIND("8F",ScheduleCompile!C469)),ISNUMBER(FIND("1F",ScheduleCompile!C469)),ISNUMBER(FIND("2F",ScheduleCompile!C469)),ISNUMBER(FIND("3F",ScheduleCompile!C469)),ISNUMBER(FIND("6F",ScheduleCompile!C469)),ISNUMBER(FIND("7F",ScheduleCompile!C469)),ISNUMBER(FIND("9F",ScheduleCompile!C469)),ISNUMBER(FIND("4F",ScheduleCompile!C469))),VALUE(LEFT(ScheduleCompile!C469,FIND("F",ScheduleCompile!C469)-1)),ScheduleCompile!C469)))))),ISTEXT(ScheduleCompile!#REF!)),"ENDTABLE",IF(ISERROR(IF(ScheduleCompile!C469="Off",0,IF(ScheduleCompile!C469="On",1,IF(ISNUMBER(ScheduleCompile!C469),ScheduleCompile!C469/1,IF(ISTEXT(ScheduleCompile!C469),IF(OR(ISNUMBER(FIND("5F",ScheduleCompile!C469)),ISNUMBER(FIND("0F",ScheduleCompile!C469)),ISNUMBER(FIND("8F",ScheduleCompile!C469)),ISNUMBER(FIND("1F",ScheduleCompile!C469)),ISNUMBER(FIND("2F",ScheduleCompile!C469)),ISNUMBER(FIND("3F",ScheduleCompile!C469)),ISNUMBER(FIND("6F",ScheduleCompile!C469)),ISNUMBER(FIND("7F",ScheduleCompile!C469)),ISNUMBER(FIND("9F",ScheduleCompile!C469)),ISNUMBER(FIND("4F",ScheduleCompile!C469))),VALUE(LEFT(ScheduleCompile!C469,FIND("F",ScheduleCompile!C469)-1)),ScheduleCompile!C469)))))),"",IF(ScheduleCompile!C469="Off",0,IF(ScheduleCompile!C469="On",1,IF(ISNUMBER(ScheduleCompile!C469),ScheduleCompile!C469/1,IF(ISTEXT(ScheduleCompile!C469),IF(OR(ISNUMBER(FIND("5F",ScheduleCompile!C469)),ISNUMBER(FIND("0F",ScheduleCompile!C469)),ISNUMBER(FIND("8F",ScheduleCompile!C469)),ISNUMBER(FIND("1F",ScheduleCompile!C469)),ISNUMBER(FIND("2F",ScheduleCompile!C469)),ISNUMBER(FIND("3F",ScheduleCompile!C469)),ISNUMBER(FIND("6F",ScheduleCompile!C469)),ISNUMBER(FIND("7F",ScheduleCompile!C469)),ISNUMBER(FIND("9F",ScheduleCompile!C469)),ISNUMBER(FIND("4F",ScheduleCompile!C469))),VALUE(LEFT(ScheduleCompile!C469,FIND("F",ScheduleCompile!C469)-1)),ScheduleCompile!C469)))))))</f>
        <v>0</v>
      </c>
      <c r="I476" s="1">
        <f>IF(AND(ISERROR(IF(ScheduleCompile!D469="Off",0,IF(ScheduleCompile!D469="On",1,IF(ISNUMBER(ScheduleCompile!D469),ScheduleCompile!D469/1,IF(ISTEXT(ScheduleCompile!D469),IF(OR(ISNUMBER(FIND("5F",ScheduleCompile!D469)),ISNUMBER(FIND("0F",ScheduleCompile!D469)),ISNUMBER(FIND("8F",ScheduleCompile!D469)),ISNUMBER(FIND("1F",ScheduleCompile!D469)),ISNUMBER(FIND("2F",ScheduleCompile!D469)),ISNUMBER(FIND("3F",ScheduleCompile!D469)),ISNUMBER(FIND("6F",ScheduleCompile!D469)),ISNUMBER(FIND("7F",ScheduleCompile!D469)),ISNUMBER(FIND("9F",ScheduleCompile!D469)),ISNUMBER(FIND("4F",ScheduleCompile!D469))),VALUE(LEFT(ScheduleCompile!D469,FIND("F",ScheduleCompile!D469)-1)),ScheduleCompile!D469)))))),ISTEXT(ScheduleCompile!#REF!)),"ENDTABLE",IF(ISERROR(IF(ScheduleCompile!D469="Off",0,IF(ScheduleCompile!D469="On",1,IF(ISNUMBER(ScheduleCompile!D469),ScheduleCompile!D469/1,IF(ISTEXT(ScheduleCompile!D469),IF(OR(ISNUMBER(FIND("5F",ScheduleCompile!D469)),ISNUMBER(FIND("0F",ScheduleCompile!D469)),ISNUMBER(FIND("8F",ScheduleCompile!D469)),ISNUMBER(FIND("1F",ScheduleCompile!D469)),ISNUMBER(FIND("2F",ScheduleCompile!D469)),ISNUMBER(FIND("3F",ScheduleCompile!D469)),ISNUMBER(FIND("6F",ScheduleCompile!D469)),ISNUMBER(FIND("7F",ScheduleCompile!D469)),ISNUMBER(FIND("9F",ScheduleCompile!D469)),ISNUMBER(FIND("4F",ScheduleCompile!D469))),VALUE(LEFT(ScheduleCompile!D469,FIND("F",ScheduleCompile!D469)-1)),ScheduleCompile!D469)))))),"",IF(ScheduleCompile!D469="Off",0,IF(ScheduleCompile!D469="On",1,IF(ISNUMBER(ScheduleCompile!D469),ScheduleCompile!D469/1,IF(ISTEXT(ScheduleCompile!D469),IF(OR(ISNUMBER(FIND("5F",ScheduleCompile!D469)),ISNUMBER(FIND("0F",ScheduleCompile!D469)),ISNUMBER(FIND("8F",ScheduleCompile!D469)),ISNUMBER(FIND("1F",ScheduleCompile!D469)),ISNUMBER(FIND("2F",ScheduleCompile!D469)),ISNUMBER(FIND("3F",ScheduleCompile!D469)),ISNUMBER(FIND("6F",ScheduleCompile!D469)),ISNUMBER(FIND("7F",ScheduleCompile!D469)),ISNUMBER(FIND("9F",ScheduleCompile!D469)),ISNUMBER(FIND("4F",ScheduleCompile!D469))),VALUE(LEFT(ScheduleCompile!D469,FIND("F",ScheduleCompile!D469)-1)),ScheduleCompile!D469)))))))</f>
        <v>0</v>
      </c>
      <c r="J476" s="1">
        <f>IF(AND(ISERROR(IF(ScheduleCompile!E469="Off",0,IF(ScheduleCompile!E469="On",1,IF(ISNUMBER(ScheduleCompile!E469),ScheduleCompile!E469/1,IF(ISTEXT(ScheduleCompile!E469),IF(OR(ISNUMBER(FIND("5F",ScheduleCompile!E469)),ISNUMBER(FIND("0F",ScheduleCompile!E469)),ISNUMBER(FIND("8F",ScheduleCompile!E469)),ISNUMBER(FIND("1F",ScheduleCompile!E469)),ISNUMBER(FIND("2F",ScheduleCompile!E469)),ISNUMBER(FIND("3F",ScheduleCompile!E469)),ISNUMBER(FIND("6F",ScheduleCompile!E469)),ISNUMBER(FIND("7F",ScheduleCompile!E469)),ISNUMBER(FIND("9F",ScheduleCompile!E469)),ISNUMBER(FIND("4F",ScheduleCompile!E469))),VALUE(LEFT(ScheduleCompile!E469,FIND("F",ScheduleCompile!E469)-1)),ScheduleCompile!E469)))))),ISTEXT(ScheduleCompile!#REF!)),"ENDTABLE",IF(ISERROR(IF(ScheduleCompile!E469="Off",0,IF(ScheduleCompile!E469="On",1,IF(ISNUMBER(ScheduleCompile!E469),ScheduleCompile!E469/1,IF(ISTEXT(ScheduleCompile!E469),IF(OR(ISNUMBER(FIND("5F",ScheduleCompile!E469)),ISNUMBER(FIND("0F",ScheduleCompile!E469)),ISNUMBER(FIND("8F",ScheduleCompile!E469)),ISNUMBER(FIND("1F",ScheduleCompile!E469)),ISNUMBER(FIND("2F",ScheduleCompile!E469)),ISNUMBER(FIND("3F",ScheduleCompile!E469)),ISNUMBER(FIND("6F",ScheduleCompile!E469)),ISNUMBER(FIND("7F",ScheduleCompile!E469)),ISNUMBER(FIND("9F",ScheduleCompile!E469)),ISNUMBER(FIND("4F",ScheduleCompile!E469))),VALUE(LEFT(ScheduleCompile!E469,FIND("F",ScheduleCompile!E469)-1)),ScheduleCompile!E469)))))),"",IF(ScheduleCompile!E469="Off",0,IF(ScheduleCompile!E469="On",1,IF(ISNUMBER(ScheduleCompile!E469),ScheduleCompile!E469/1,IF(ISTEXT(ScheduleCompile!E469),IF(OR(ISNUMBER(FIND("5F",ScheduleCompile!E469)),ISNUMBER(FIND("0F",ScheduleCompile!E469)),ISNUMBER(FIND("8F",ScheduleCompile!E469)),ISNUMBER(FIND("1F",ScheduleCompile!E469)),ISNUMBER(FIND("2F",ScheduleCompile!E469)),ISNUMBER(FIND("3F",ScheduleCompile!E469)),ISNUMBER(FIND("6F",ScheduleCompile!E469)),ISNUMBER(FIND("7F",ScheduleCompile!E469)),ISNUMBER(FIND("9F",ScheduleCompile!E469)),ISNUMBER(FIND("4F",ScheduleCompile!E469))),VALUE(LEFT(ScheduleCompile!E469,FIND("F",ScheduleCompile!E469)-1)),ScheduleCompile!E469)))))))</f>
        <v>0</v>
      </c>
      <c r="K476" s="1">
        <f>IF(AND(ISERROR(IF(ScheduleCompile!F469="Off",0,IF(ScheduleCompile!F469="On",1,IF(ISNUMBER(ScheduleCompile!F469),ScheduleCompile!F469/1,IF(ISTEXT(ScheduleCompile!F469),IF(OR(ISNUMBER(FIND("5F",ScheduleCompile!F469)),ISNUMBER(FIND("0F",ScheduleCompile!F469)),ISNUMBER(FIND("8F",ScheduleCompile!F469)),ISNUMBER(FIND("1F",ScheduleCompile!F469)),ISNUMBER(FIND("2F",ScheduleCompile!F469)),ISNUMBER(FIND("3F",ScheduleCompile!F469)),ISNUMBER(FIND("6F",ScheduleCompile!F469)),ISNUMBER(FIND("7F",ScheduleCompile!F469)),ISNUMBER(FIND("9F",ScheduleCompile!F469)),ISNUMBER(FIND("4F",ScheduleCompile!F469))),VALUE(LEFT(ScheduleCompile!F469,FIND("F",ScheduleCompile!F469)-1)),ScheduleCompile!F469)))))),ISTEXT(ScheduleCompile!#REF!)),"ENDTABLE",IF(ISERROR(IF(ScheduleCompile!F469="Off",0,IF(ScheduleCompile!F469="On",1,IF(ISNUMBER(ScheduleCompile!F469),ScheduleCompile!F469/1,IF(ISTEXT(ScheduleCompile!F469),IF(OR(ISNUMBER(FIND("5F",ScheduleCompile!F469)),ISNUMBER(FIND("0F",ScheduleCompile!F469)),ISNUMBER(FIND("8F",ScheduleCompile!F469)),ISNUMBER(FIND("1F",ScheduleCompile!F469)),ISNUMBER(FIND("2F",ScheduleCompile!F469)),ISNUMBER(FIND("3F",ScheduleCompile!F469)),ISNUMBER(FIND("6F",ScheduleCompile!F469)),ISNUMBER(FIND("7F",ScheduleCompile!F469)),ISNUMBER(FIND("9F",ScheduleCompile!F469)),ISNUMBER(FIND("4F",ScheduleCompile!F469))),VALUE(LEFT(ScheduleCompile!F469,FIND("F",ScheduleCompile!F469)-1)),ScheduleCompile!F469)))))),"",IF(ScheduleCompile!F469="Off",0,IF(ScheduleCompile!F469="On",1,IF(ISNUMBER(ScheduleCompile!F469),ScheduleCompile!F469/1,IF(ISTEXT(ScheduleCompile!F469),IF(OR(ISNUMBER(FIND("5F",ScheduleCompile!F469)),ISNUMBER(FIND("0F",ScheduleCompile!F469)),ISNUMBER(FIND("8F",ScheduleCompile!F469)),ISNUMBER(FIND("1F",ScheduleCompile!F469)),ISNUMBER(FIND("2F",ScheduleCompile!F469)),ISNUMBER(FIND("3F",ScheduleCompile!F469)),ISNUMBER(FIND("6F",ScheduleCompile!F469)),ISNUMBER(FIND("7F",ScheduleCompile!F469)),ISNUMBER(FIND("9F",ScheduleCompile!F469)),ISNUMBER(FIND("4F",ScheduleCompile!F469))),VALUE(LEFT(ScheduleCompile!F469,FIND("F",ScheduleCompile!F469)-1)),ScheduleCompile!F469)))))))</f>
        <v>0</v>
      </c>
      <c r="L476" s="1">
        <f>IF(AND(ISERROR(IF(ScheduleCompile!G469="Off",0,IF(ScheduleCompile!G469="On",1,IF(ISNUMBER(ScheduleCompile!G469),ScheduleCompile!G469/1,IF(ISTEXT(ScheduleCompile!G469),IF(OR(ISNUMBER(FIND("5F",ScheduleCompile!G469)),ISNUMBER(FIND("0F",ScheduleCompile!G469)),ISNUMBER(FIND("8F",ScheduleCompile!G469)),ISNUMBER(FIND("1F",ScheduleCompile!G469)),ISNUMBER(FIND("2F",ScheduleCompile!G469)),ISNUMBER(FIND("3F",ScheduleCompile!G469)),ISNUMBER(FIND("6F",ScheduleCompile!G469)),ISNUMBER(FIND("7F",ScheduleCompile!G469)),ISNUMBER(FIND("9F",ScheduleCompile!G469)),ISNUMBER(FIND("4F",ScheduleCompile!G469))),VALUE(LEFT(ScheduleCompile!G469,FIND("F",ScheduleCompile!G469)-1)),ScheduleCompile!G469)))))),ISTEXT(ScheduleCompile!#REF!)),"ENDTABLE",IF(ISERROR(IF(ScheduleCompile!G469="Off",0,IF(ScheduleCompile!G469="On",1,IF(ISNUMBER(ScheduleCompile!G469),ScheduleCompile!G469/1,IF(ISTEXT(ScheduleCompile!G469),IF(OR(ISNUMBER(FIND("5F",ScheduleCompile!G469)),ISNUMBER(FIND("0F",ScheduleCompile!G469)),ISNUMBER(FIND("8F",ScheduleCompile!G469)),ISNUMBER(FIND("1F",ScheduleCompile!G469)),ISNUMBER(FIND("2F",ScheduleCompile!G469)),ISNUMBER(FIND("3F",ScheduleCompile!G469)),ISNUMBER(FIND("6F",ScheduleCompile!G469)),ISNUMBER(FIND("7F",ScheduleCompile!G469)),ISNUMBER(FIND("9F",ScheduleCompile!G469)),ISNUMBER(FIND("4F",ScheduleCompile!G469))),VALUE(LEFT(ScheduleCompile!G469,FIND("F",ScheduleCompile!G469)-1)),ScheduleCompile!G469)))))),"",IF(ScheduleCompile!G469="Off",0,IF(ScheduleCompile!G469="On",1,IF(ISNUMBER(ScheduleCompile!G469),ScheduleCompile!G469/1,IF(ISTEXT(ScheduleCompile!G469),IF(OR(ISNUMBER(FIND("5F",ScheduleCompile!G469)),ISNUMBER(FIND("0F",ScheduleCompile!G469)),ISNUMBER(FIND("8F",ScheduleCompile!G469)),ISNUMBER(FIND("1F",ScheduleCompile!G469)),ISNUMBER(FIND("2F",ScheduleCompile!G469)),ISNUMBER(FIND("3F",ScheduleCompile!G469)),ISNUMBER(FIND("6F",ScheduleCompile!G469)),ISNUMBER(FIND("7F",ScheduleCompile!G469)),ISNUMBER(FIND("9F",ScheduleCompile!G469)),ISNUMBER(FIND("4F",ScheduleCompile!G469))),VALUE(LEFT(ScheduleCompile!G469,FIND("F",ScheduleCompile!G469)-1)),ScheduleCompile!G469)))))))</f>
        <v>0</v>
      </c>
      <c r="M476" s="1">
        <f>IF(AND(ISERROR(IF(ScheduleCompile!H469="Off",0,IF(ScheduleCompile!H469="On",1,IF(ISNUMBER(ScheduleCompile!H469),ScheduleCompile!H469/1,IF(ISTEXT(ScheduleCompile!H469),IF(OR(ISNUMBER(FIND("5F",ScheduleCompile!H469)),ISNUMBER(FIND("0F",ScheduleCompile!H469)),ISNUMBER(FIND("8F",ScheduleCompile!H469)),ISNUMBER(FIND("1F",ScheduleCompile!H469)),ISNUMBER(FIND("2F",ScheduleCompile!H469)),ISNUMBER(FIND("3F",ScheduleCompile!H469)),ISNUMBER(FIND("6F",ScheduleCompile!H469)),ISNUMBER(FIND("7F",ScheduleCompile!H469)),ISNUMBER(FIND("9F",ScheduleCompile!H469)),ISNUMBER(FIND("4F",ScheduleCompile!H469))),VALUE(LEFT(ScheduleCompile!H469,FIND("F",ScheduleCompile!H469)-1)),ScheduleCompile!H469)))))),ISTEXT(ScheduleCompile!#REF!)),"ENDTABLE",IF(ISERROR(IF(ScheduleCompile!H469="Off",0,IF(ScheduleCompile!H469="On",1,IF(ISNUMBER(ScheduleCompile!H469),ScheduleCompile!H469/1,IF(ISTEXT(ScheduleCompile!H469),IF(OR(ISNUMBER(FIND("5F",ScheduleCompile!H469)),ISNUMBER(FIND("0F",ScheduleCompile!H469)),ISNUMBER(FIND("8F",ScheduleCompile!H469)),ISNUMBER(FIND("1F",ScheduleCompile!H469)),ISNUMBER(FIND("2F",ScheduleCompile!H469)),ISNUMBER(FIND("3F",ScheduleCompile!H469)),ISNUMBER(FIND("6F",ScheduleCompile!H469)),ISNUMBER(FIND("7F",ScheduleCompile!H469)),ISNUMBER(FIND("9F",ScheduleCompile!H469)),ISNUMBER(FIND("4F",ScheduleCompile!H469))),VALUE(LEFT(ScheduleCompile!H469,FIND("F",ScheduleCompile!H469)-1)),ScheduleCompile!H469)))))),"",IF(ScheduleCompile!H469="Off",0,IF(ScheduleCompile!H469="On",1,IF(ISNUMBER(ScheduleCompile!H469),ScheduleCompile!H469/1,IF(ISTEXT(ScheduleCompile!H469),IF(OR(ISNUMBER(FIND("5F",ScheduleCompile!H469)),ISNUMBER(FIND("0F",ScheduleCompile!H469)),ISNUMBER(FIND("8F",ScheduleCompile!H469)),ISNUMBER(FIND("1F",ScheduleCompile!H469)),ISNUMBER(FIND("2F",ScheduleCompile!H469)),ISNUMBER(FIND("3F",ScheduleCompile!H469)),ISNUMBER(FIND("6F",ScheduleCompile!H469)),ISNUMBER(FIND("7F",ScheduleCompile!H469)),ISNUMBER(FIND("9F",ScheduleCompile!H469)),ISNUMBER(FIND("4F",ScheduleCompile!H469))),VALUE(LEFT(ScheduleCompile!H469,FIND("F",ScheduleCompile!H469)-1)),ScheduleCompile!H469)))))))</f>
        <v>0</v>
      </c>
      <c r="N476" s="1">
        <f>IF(AND(ISERROR(IF(ScheduleCompile!I469="Off",0,IF(ScheduleCompile!I469="On",1,IF(ISNUMBER(ScheduleCompile!I469),ScheduleCompile!I469/1,IF(ISTEXT(ScheduleCompile!I469),IF(OR(ISNUMBER(FIND("5F",ScheduleCompile!I469)),ISNUMBER(FIND("0F",ScheduleCompile!I469)),ISNUMBER(FIND("8F",ScheduleCompile!I469)),ISNUMBER(FIND("1F",ScheduleCompile!I469)),ISNUMBER(FIND("2F",ScheduleCompile!I469)),ISNUMBER(FIND("3F",ScheduleCompile!I469)),ISNUMBER(FIND("6F",ScheduleCompile!I469)),ISNUMBER(FIND("7F",ScheduleCompile!I469)),ISNUMBER(FIND("9F",ScheduleCompile!I469)),ISNUMBER(FIND("4F",ScheduleCompile!I469))),VALUE(LEFT(ScheduleCompile!I469,FIND("F",ScheduleCompile!I469)-1)),ScheduleCompile!I469)))))),ISTEXT(ScheduleCompile!#REF!)),"ENDTABLE",IF(ISERROR(IF(ScheduleCompile!I469="Off",0,IF(ScheduleCompile!I469="On",1,IF(ISNUMBER(ScheduleCompile!I469),ScheduleCompile!I469/1,IF(ISTEXT(ScheduleCompile!I469),IF(OR(ISNUMBER(FIND("5F",ScheduleCompile!I469)),ISNUMBER(FIND("0F",ScheduleCompile!I469)),ISNUMBER(FIND("8F",ScheduleCompile!I469)),ISNUMBER(FIND("1F",ScheduleCompile!I469)),ISNUMBER(FIND("2F",ScheduleCompile!I469)),ISNUMBER(FIND("3F",ScheduleCompile!I469)),ISNUMBER(FIND("6F",ScheduleCompile!I469)),ISNUMBER(FIND("7F",ScheduleCompile!I469)),ISNUMBER(FIND("9F",ScheduleCompile!I469)),ISNUMBER(FIND("4F",ScheduleCompile!I469))),VALUE(LEFT(ScheduleCompile!I469,FIND("F",ScheduleCompile!I469)-1)),ScheduleCompile!I469)))))),"",IF(ScheduleCompile!I469="Off",0,IF(ScheduleCompile!I469="On",1,IF(ISNUMBER(ScheduleCompile!I469),ScheduleCompile!I469/1,IF(ISTEXT(ScheduleCompile!I469),IF(OR(ISNUMBER(FIND("5F",ScheduleCompile!I469)),ISNUMBER(FIND("0F",ScheduleCompile!I469)),ISNUMBER(FIND("8F",ScheduleCompile!I469)),ISNUMBER(FIND("1F",ScheduleCompile!I469)),ISNUMBER(FIND("2F",ScheduleCompile!I469)),ISNUMBER(FIND("3F",ScheduleCompile!I469)),ISNUMBER(FIND("6F",ScheduleCompile!I469)),ISNUMBER(FIND("7F",ScheduleCompile!I469)),ISNUMBER(FIND("9F",ScheduleCompile!I469)),ISNUMBER(FIND("4F",ScheduleCompile!I469))),VALUE(LEFT(ScheduleCompile!I469,FIND("F",ScheduleCompile!I469)-1)),ScheduleCompile!I469)))))))</f>
        <v>0</v>
      </c>
      <c r="O476" s="1">
        <f>IF(AND(ISERROR(IF(ScheduleCompile!J469="Off",0,IF(ScheduleCompile!J469="On",1,IF(ISNUMBER(ScheduleCompile!J469),ScheduleCompile!J469/1,IF(ISTEXT(ScheduleCompile!J469),IF(OR(ISNUMBER(FIND("5F",ScheduleCompile!J469)),ISNUMBER(FIND("0F",ScheduleCompile!J469)),ISNUMBER(FIND("8F",ScheduleCompile!J469)),ISNUMBER(FIND("1F",ScheduleCompile!J469)),ISNUMBER(FIND("2F",ScheduleCompile!J469)),ISNUMBER(FIND("3F",ScheduleCompile!J469)),ISNUMBER(FIND("6F",ScheduleCompile!J469)),ISNUMBER(FIND("7F",ScheduleCompile!J469)),ISNUMBER(FIND("9F",ScheduleCompile!J469)),ISNUMBER(FIND("4F",ScheduleCompile!J469))),VALUE(LEFT(ScheduleCompile!J469,FIND("F",ScheduleCompile!J469)-1)),ScheduleCompile!J469)))))),ISTEXT(ScheduleCompile!#REF!)),"ENDTABLE",IF(ISERROR(IF(ScheduleCompile!J469="Off",0,IF(ScheduleCompile!J469="On",1,IF(ISNUMBER(ScheduleCompile!J469),ScheduleCompile!J469/1,IF(ISTEXT(ScheduleCompile!J469),IF(OR(ISNUMBER(FIND("5F",ScheduleCompile!J469)),ISNUMBER(FIND("0F",ScheduleCompile!J469)),ISNUMBER(FIND("8F",ScheduleCompile!J469)),ISNUMBER(FIND("1F",ScheduleCompile!J469)),ISNUMBER(FIND("2F",ScheduleCompile!J469)),ISNUMBER(FIND("3F",ScheduleCompile!J469)),ISNUMBER(FIND("6F",ScheduleCompile!J469)),ISNUMBER(FIND("7F",ScheduleCompile!J469)),ISNUMBER(FIND("9F",ScheduleCompile!J469)),ISNUMBER(FIND("4F",ScheduleCompile!J469))),VALUE(LEFT(ScheduleCompile!J469,FIND("F",ScheduleCompile!J469)-1)),ScheduleCompile!J469)))))),"",IF(ScheduleCompile!J469="Off",0,IF(ScheduleCompile!J469="On",1,IF(ISNUMBER(ScheduleCompile!J469),ScheduleCompile!J469/1,IF(ISTEXT(ScheduleCompile!J469),IF(OR(ISNUMBER(FIND("5F",ScheduleCompile!J469)),ISNUMBER(FIND("0F",ScheduleCompile!J469)),ISNUMBER(FIND("8F",ScheduleCompile!J469)),ISNUMBER(FIND("1F",ScheduleCompile!J469)),ISNUMBER(FIND("2F",ScheduleCompile!J469)),ISNUMBER(FIND("3F",ScheduleCompile!J469)),ISNUMBER(FIND("6F",ScheduleCompile!J469)),ISNUMBER(FIND("7F",ScheduleCompile!J469)),ISNUMBER(FIND("9F",ScheduleCompile!J469)),ISNUMBER(FIND("4F",ScheduleCompile!J469))),VALUE(LEFT(ScheduleCompile!J469,FIND("F",ScheduleCompile!J469)-1)),ScheduleCompile!J469)))))))</f>
        <v>0</v>
      </c>
      <c r="P476" s="1">
        <f>IF(AND(ISERROR(IF(ScheduleCompile!K469="Off",0,IF(ScheduleCompile!K469="On",1,IF(ISNUMBER(ScheduleCompile!K469),ScheduleCompile!K469/1,IF(ISTEXT(ScheduleCompile!K469),IF(OR(ISNUMBER(FIND("5F",ScheduleCompile!K469)),ISNUMBER(FIND("0F",ScheduleCompile!K469)),ISNUMBER(FIND("8F",ScheduleCompile!K469)),ISNUMBER(FIND("1F",ScheduleCompile!K469)),ISNUMBER(FIND("2F",ScheduleCompile!K469)),ISNUMBER(FIND("3F",ScheduleCompile!K469)),ISNUMBER(FIND("6F",ScheduleCompile!K469)),ISNUMBER(FIND("7F",ScheduleCompile!K469)),ISNUMBER(FIND("9F",ScheduleCompile!K469)),ISNUMBER(FIND("4F",ScheduleCompile!K469))),VALUE(LEFT(ScheduleCompile!K469,FIND("F",ScheduleCompile!K469)-1)),ScheduleCompile!K469)))))),ISTEXT(ScheduleCompile!#REF!)),"ENDTABLE",IF(ISERROR(IF(ScheduleCompile!K469="Off",0,IF(ScheduleCompile!K469="On",1,IF(ISNUMBER(ScheduleCompile!K469),ScheduleCompile!K469/1,IF(ISTEXT(ScheduleCompile!K469),IF(OR(ISNUMBER(FIND("5F",ScheduleCompile!K469)),ISNUMBER(FIND("0F",ScheduleCompile!K469)),ISNUMBER(FIND("8F",ScheduleCompile!K469)),ISNUMBER(FIND("1F",ScheduleCompile!K469)),ISNUMBER(FIND("2F",ScheduleCompile!K469)),ISNUMBER(FIND("3F",ScheduleCompile!K469)),ISNUMBER(FIND("6F",ScheduleCompile!K469)),ISNUMBER(FIND("7F",ScheduleCompile!K469)),ISNUMBER(FIND("9F",ScheduleCompile!K469)),ISNUMBER(FIND("4F",ScheduleCompile!K469))),VALUE(LEFT(ScheduleCompile!K469,FIND("F",ScheduleCompile!K469)-1)),ScheduleCompile!K469)))))),"",IF(ScheduleCompile!K469="Off",0,IF(ScheduleCompile!K469="On",1,IF(ISNUMBER(ScheduleCompile!K469),ScheduleCompile!K469/1,IF(ISTEXT(ScheduleCompile!K469),IF(OR(ISNUMBER(FIND("5F",ScheduleCompile!K469)),ISNUMBER(FIND("0F",ScheduleCompile!K469)),ISNUMBER(FIND("8F",ScheduleCompile!K469)),ISNUMBER(FIND("1F",ScheduleCompile!K469)),ISNUMBER(FIND("2F",ScheduleCompile!K469)),ISNUMBER(FIND("3F",ScheduleCompile!K469)),ISNUMBER(FIND("6F",ScheduleCompile!K469)),ISNUMBER(FIND("7F",ScheduleCompile!K469)),ISNUMBER(FIND("9F",ScheduleCompile!K469)),ISNUMBER(FIND("4F",ScheduleCompile!K469))),VALUE(LEFT(ScheduleCompile!K469,FIND("F",ScheduleCompile!K469)-1)),ScheduleCompile!K469)))))))</f>
        <v>0</v>
      </c>
      <c r="Q476" s="1">
        <f>IF(AND(ISERROR(IF(ScheduleCompile!L469="Off",0,IF(ScheduleCompile!L469="On",1,IF(ISNUMBER(ScheduleCompile!L469),ScheduleCompile!L469/1,IF(ISTEXT(ScheduleCompile!L469),IF(OR(ISNUMBER(FIND("5F",ScheduleCompile!L469)),ISNUMBER(FIND("0F",ScheduleCompile!L469)),ISNUMBER(FIND("8F",ScheduleCompile!L469)),ISNUMBER(FIND("1F",ScheduleCompile!L469)),ISNUMBER(FIND("2F",ScheduleCompile!L469)),ISNUMBER(FIND("3F",ScheduleCompile!L469)),ISNUMBER(FIND("6F",ScheduleCompile!L469)),ISNUMBER(FIND("7F",ScheduleCompile!L469)),ISNUMBER(FIND("9F",ScheduleCompile!L469)),ISNUMBER(FIND("4F",ScheduleCompile!L469))),VALUE(LEFT(ScheduleCompile!L469,FIND("F",ScheduleCompile!L469)-1)),ScheduleCompile!L469)))))),ISTEXT(ScheduleCompile!#REF!)),"ENDTABLE",IF(ISERROR(IF(ScheduleCompile!L469="Off",0,IF(ScheduleCompile!L469="On",1,IF(ISNUMBER(ScheduleCompile!L469),ScheduleCompile!L469/1,IF(ISTEXT(ScheduleCompile!L469),IF(OR(ISNUMBER(FIND("5F",ScheduleCompile!L469)),ISNUMBER(FIND("0F",ScheduleCompile!L469)),ISNUMBER(FIND("8F",ScheduleCompile!L469)),ISNUMBER(FIND("1F",ScheduleCompile!L469)),ISNUMBER(FIND("2F",ScheduleCompile!L469)),ISNUMBER(FIND("3F",ScheduleCompile!L469)),ISNUMBER(FIND("6F",ScheduleCompile!L469)),ISNUMBER(FIND("7F",ScheduleCompile!L469)),ISNUMBER(FIND("9F",ScheduleCompile!L469)),ISNUMBER(FIND("4F",ScheduleCompile!L469))),VALUE(LEFT(ScheduleCompile!L469,FIND("F",ScheduleCompile!L469)-1)),ScheduleCompile!L469)))))),"",IF(ScheduleCompile!L469="Off",0,IF(ScheduleCompile!L469="On",1,IF(ISNUMBER(ScheduleCompile!L469),ScheduleCompile!L469/1,IF(ISTEXT(ScheduleCompile!L469),IF(OR(ISNUMBER(FIND("5F",ScheduleCompile!L469)),ISNUMBER(FIND("0F",ScheduleCompile!L469)),ISNUMBER(FIND("8F",ScheduleCompile!L469)),ISNUMBER(FIND("1F",ScheduleCompile!L469)),ISNUMBER(FIND("2F",ScheduleCompile!L469)),ISNUMBER(FIND("3F",ScheduleCompile!L469)),ISNUMBER(FIND("6F",ScheduleCompile!L469)),ISNUMBER(FIND("7F",ScheduleCompile!L469)),ISNUMBER(FIND("9F",ScheduleCompile!L469)),ISNUMBER(FIND("4F",ScheduleCompile!L469))),VALUE(LEFT(ScheduleCompile!L469,FIND("F",ScheduleCompile!L469)-1)),ScheduleCompile!L469)))))))</f>
        <v>0</v>
      </c>
      <c r="R476" s="1">
        <f>IF(AND(ISERROR(IF(ScheduleCompile!M469="Off",0,IF(ScheduleCompile!M469="On",1,IF(ISNUMBER(ScheduleCompile!M469),ScheduleCompile!M469/1,IF(ISTEXT(ScheduleCompile!M469),IF(OR(ISNUMBER(FIND("5F",ScheduleCompile!M469)),ISNUMBER(FIND("0F",ScheduleCompile!M469)),ISNUMBER(FIND("8F",ScheduleCompile!M469)),ISNUMBER(FIND("1F",ScheduleCompile!M469)),ISNUMBER(FIND("2F",ScheduleCompile!M469)),ISNUMBER(FIND("3F",ScheduleCompile!M469)),ISNUMBER(FIND("6F",ScheduleCompile!M469)),ISNUMBER(FIND("7F",ScheduleCompile!M469)),ISNUMBER(FIND("9F",ScheduleCompile!M469)),ISNUMBER(FIND("4F",ScheduleCompile!M469))),VALUE(LEFT(ScheduleCompile!M469,FIND("F",ScheduleCompile!M469)-1)),ScheduleCompile!M469)))))),ISTEXT(ScheduleCompile!#REF!)),"ENDTABLE",IF(ISERROR(IF(ScheduleCompile!M469="Off",0,IF(ScheduleCompile!M469="On",1,IF(ISNUMBER(ScheduleCompile!M469),ScheduleCompile!M469/1,IF(ISTEXT(ScheduleCompile!M469),IF(OR(ISNUMBER(FIND("5F",ScheduleCompile!M469)),ISNUMBER(FIND("0F",ScheduleCompile!M469)),ISNUMBER(FIND("8F",ScheduleCompile!M469)),ISNUMBER(FIND("1F",ScheduleCompile!M469)),ISNUMBER(FIND("2F",ScheduleCompile!M469)),ISNUMBER(FIND("3F",ScheduleCompile!M469)),ISNUMBER(FIND("6F",ScheduleCompile!M469)),ISNUMBER(FIND("7F",ScheduleCompile!M469)),ISNUMBER(FIND("9F",ScheduleCompile!M469)),ISNUMBER(FIND("4F",ScheduleCompile!M469))),VALUE(LEFT(ScheduleCompile!M469,FIND("F",ScheduleCompile!M469)-1)),ScheduleCompile!M469)))))),"",IF(ScheduleCompile!M469="Off",0,IF(ScheduleCompile!M469="On",1,IF(ISNUMBER(ScheduleCompile!M469),ScheduleCompile!M469/1,IF(ISTEXT(ScheduleCompile!M469),IF(OR(ISNUMBER(FIND("5F",ScheduleCompile!M469)),ISNUMBER(FIND("0F",ScheduleCompile!M469)),ISNUMBER(FIND("8F",ScheduleCompile!M469)),ISNUMBER(FIND("1F",ScheduleCompile!M469)),ISNUMBER(FIND("2F",ScheduleCompile!M469)),ISNUMBER(FIND("3F",ScheduleCompile!M469)),ISNUMBER(FIND("6F",ScheduleCompile!M469)),ISNUMBER(FIND("7F",ScheduleCompile!M469)),ISNUMBER(FIND("9F",ScheduleCompile!M469)),ISNUMBER(FIND("4F",ScheduleCompile!M469))),VALUE(LEFT(ScheduleCompile!M469,FIND("F",ScheduleCompile!M469)-1)),ScheduleCompile!M469)))))))</f>
        <v>0</v>
      </c>
      <c r="S476" s="1">
        <f>IF(AND(ISERROR(IF(ScheduleCompile!N469="Off",0,IF(ScheduleCompile!N469="On",1,IF(ISNUMBER(ScheduleCompile!N469),ScheduleCompile!N469/1,IF(ISTEXT(ScheduleCompile!N469),IF(OR(ISNUMBER(FIND("5F",ScheduleCompile!N469)),ISNUMBER(FIND("0F",ScheduleCompile!N469)),ISNUMBER(FIND("8F",ScheduleCompile!N469)),ISNUMBER(FIND("1F",ScheduleCompile!N469)),ISNUMBER(FIND("2F",ScheduleCompile!N469)),ISNUMBER(FIND("3F",ScheduleCompile!N469)),ISNUMBER(FIND("6F",ScheduleCompile!N469)),ISNUMBER(FIND("7F",ScheduleCompile!N469)),ISNUMBER(FIND("9F",ScheduleCompile!N469)),ISNUMBER(FIND("4F",ScheduleCompile!N469))),VALUE(LEFT(ScheduleCompile!N469,FIND("F",ScheduleCompile!N469)-1)),ScheduleCompile!N469)))))),ISTEXT(ScheduleCompile!#REF!)),"ENDTABLE",IF(ISERROR(IF(ScheduleCompile!N469="Off",0,IF(ScheduleCompile!N469="On",1,IF(ISNUMBER(ScheduleCompile!N469),ScheduleCompile!N469/1,IF(ISTEXT(ScheduleCompile!N469),IF(OR(ISNUMBER(FIND("5F",ScheduleCompile!N469)),ISNUMBER(FIND("0F",ScheduleCompile!N469)),ISNUMBER(FIND("8F",ScheduleCompile!N469)),ISNUMBER(FIND("1F",ScheduleCompile!N469)),ISNUMBER(FIND("2F",ScheduleCompile!N469)),ISNUMBER(FIND("3F",ScheduleCompile!N469)),ISNUMBER(FIND("6F",ScheduleCompile!N469)),ISNUMBER(FIND("7F",ScheduleCompile!N469)),ISNUMBER(FIND("9F",ScheduleCompile!N469)),ISNUMBER(FIND("4F",ScheduleCompile!N469))),VALUE(LEFT(ScheduleCompile!N469,FIND("F",ScheduleCompile!N469)-1)),ScheduleCompile!N469)))))),"",IF(ScheduleCompile!N469="Off",0,IF(ScheduleCompile!N469="On",1,IF(ISNUMBER(ScheduleCompile!N469),ScheduleCompile!N469/1,IF(ISTEXT(ScheduleCompile!N469),IF(OR(ISNUMBER(FIND("5F",ScheduleCompile!N469)),ISNUMBER(FIND("0F",ScheduleCompile!N469)),ISNUMBER(FIND("8F",ScheduleCompile!N469)),ISNUMBER(FIND("1F",ScheduleCompile!N469)),ISNUMBER(FIND("2F",ScheduleCompile!N469)),ISNUMBER(FIND("3F",ScheduleCompile!N469)),ISNUMBER(FIND("6F",ScheduleCompile!N469)),ISNUMBER(FIND("7F",ScheduleCompile!N469)),ISNUMBER(FIND("9F",ScheduleCompile!N469)),ISNUMBER(FIND("4F",ScheduleCompile!N469))),VALUE(LEFT(ScheduleCompile!N469,FIND("F",ScheduleCompile!N469)-1)),ScheduleCompile!N469)))))))</f>
        <v>0</v>
      </c>
      <c r="T476" s="1">
        <f>IF(AND(ISERROR(IF(ScheduleCompile!O469="Off",0,IF(ScheduleCompile!O469="On",1,IF(ISNUMBER(ScheduleCompile!O469),ScheduleCompile!O469/1,IF(ISTEXT(ScheduleCompile!O469),IF(OR(ISNUMBER(FIND("5F",ScheduleCompile!O469)),ISNUMBER(FIND("0F",ScheduleCompile!O469)),ISNUMBER(FIND("8F",ScheduleCompile!O469)),ISNUMBER(FIND("1F",ScheduleCompile!O469)),ISNUMBER(FIND("2F",ScheduleCompile!O469)),ISNUMBER(FIND("3F",ScheduleCompile!O469)),ISNUMBER(FIND("6F",ScheduleCompile!O469)),ISNUMBER(FIND("7F",ScheduleCompile!O469)),ISNUMBER(FIND("9F",ScheduleCompile!O469)),ISNUMBER(FIND("4F",ScheduleCompile!O469))),VALUE(LEFT(ScheduleCompile!O469,FIND("F",ScheduleCompile!O469)-1)),ScheduleCompile!O469)))))),ISTEXT(ScheduleCompile!#REF!)),"ENDTABLE",IF(ISERROR(IF(ScheduleCompile!O469="Off",0,IF(ScheduleCompile!O469="On",1,IF(ISNUMBER(ScheduleCompile!O469),ScheduleCompile!O469/1,IF(ISTEXT(ScheduleCompile!O469),IF(OR(ISNUMBER(FIND("5F",ScheduleCompile!O469)),ISNUMBER(FIND("0F",ScheduleCompile!O469)),ISNUMBER(FIND("8F",ScheduleCompile!O469)),ISNUMBER(FIND("1F",ScheduleCompile!O469)),ISNUMBER(FIND("2F",ScheduleCompile!O469)),ISNUMBER(FIND("3F",ScheduleCompile!O469)),ISNUMBER(FIND("6F",ScheduleCompile!O469)),ISNUMBER(FIND("7F",ScheduleCompile!O469)),ISNUMBER(FIND("9F",ScheduleCompile!O469)),ISNUMBER(FIND("4F",ScheduleCompile!O469))),VALUE(LEFT(ScheduleCompile!O469,FIND("F",ScheduleCompile!O469)-1)),ScheduleCompile!O469)))))),"",IF(ScheduleCompile!O469="Off",0,IF(ScheduleCompile!O469="On",1,IF(ISNUMBER(ScheduleCompile!O469),ScheduleCompile!O469/1,IF(ISTEXT(ScheduleCompile!O469),IF(OR(ISNUMBER(FIND("5F",ScheduleCompile!O469)),ISNUMBER(FIND("0F",ScheduleCompile!O469)),ISNUMBER(FIND("8F",ScheduleCompile!O469)),ISNUMBER(FIND("1F",ScheduleCompile!O469)),ISNUMBER(FIND("2F",ScheduleCompile!O469)),ISNUMBER(FIND("3F",ScheduleCompile!O469)),ISNUMBER(FIND("6F",ScheduleCompile!O469)),ISNUMBER(FIND("7F",ScheduleCompile!O469)),ISNUMBER(FIND("9F",ScheduleCompile!O469)),ISNUMBER(FIND("4F",ScheduleCompile!O469))),VALUE(LEFT(ScheduleCompile!O469,FIND("F",ScheduleCompile!O469)-1)),ScheduleCompile!O469)))))))</f>
        <v>0</v>
      </c>
      <c r="U476" s="1">
        <f>IF(AND(ISERROR(IF(ScheduleCompile!P469="Off",0,IF(ScheduleCompile!P469="On",1,IF(ISNUMBER(ScheduleCompile!P469),ScheduleCompile!P469/1,IF(ISTEXT(ScheduleCompile!P469),IF(OR(ISNUMBER(FIND("5F",ScheduleCompile!P469)),ISNUMBER(FIND("0F",ScheduleCompile!P469)),ISNUMBER(FIND("8F",ScheduleCompile!P469)),ISNUMBER(FIND("1F",ScheduleCompile!P469)),ISNUMBER(FIND("2F",ScheduleCompile!P469)),ISNUMBER(FIND("3F",ScheduleCompile!P469)),ISNUMBER(FIND("6F",ScheduleCompile!P469)),ISNUMBER(FIND("7F",ScheduleCompile!P469)),ISNUMBER(FIND("9F",ScheduleCompile!P469)),ISNUMBER(FIND("4F",ScheduleCompile!P469))),VALUE(LEFT(ScheduleCompile!P469,FIND("F",ScheduleCompile!P469)-1)),ScheduleCompile!P469)))))),ISTEXT(ScheduleCompile!#REF!)),"ENDTABLE",IF(ISERROR(IF(ScheduleCompile!P469="Off",0,IF(ScheduleCompile!P469="On",1,IF(ISNUMBER(ScheduleCompile!P469),ScheduleCompile!P469/1,IF(ISTEXT(ScheduleCompile!P469),IF(OR(ISNUMBER(FIND("5F",ScheduleCompile!P469)),ISNUMBER(FIND("0F",ScheduleCompile!P469)),ISNUMBER(FIND("8F",ScheduleCompile!P469)),ISNUMBER(FIND("1F",ScheduleCompile!P469)),ISNUMBER(FIND("2F",ScheduleCompile!P469)),ISNUMBER(FIND("3F",ScheduleCompile!P469)),ISNUMBER(FIND("6F",ScheduleCompile!P469)),ISNUMBER(FIND("7F",ScheduleCompile!P469)),ISNUMBER(FIND("9F",ScheduleCompile!P469)),ISNUMBER(FIND("4F",ScheduleCompile!P469))),VALUE(LEFT(ScheduleCompile!P469,FIND("F",ScheduleCompile!P469)-1)),ScheduleCompile!P469)))))),"",IF(ScheduleCompile!P469="Off",0,IF(ScheduleCompile!P469="On",1,IF(ISNUMBER(ScheduleCompile!P469),ScheduleCompile!P469/1,IF(ISTEXT(ScheduleCompile!P469),IF(OR(ISNUMBER(FIND("5F",ScheduleCompile!P469)),ISNUMBER(FIND("0F",ScheduleCompile!P469)),ISNUMBER(FIND("8F",ScheduleCompile!P469)),ISNUMBER(FIND("1F",ScheduleCompile!P469)),ISNUMBER(FIND("2F",ScheduleCompile!P469)),ISNUMBER(FIND("3F",ScheduleCompile!P469)),ISNUMBER(FIND("6F",ScheduleCompile!P469)),ISNUMBER(FIND("7F",ScheduleCompile!P469)),ISNUMBER(FIND("9F",ScheduleCompile!P469)),ISNUMBER(FIND("4F",ScheduleCompile!P469))),VALUE(LEFT(ScheduleCompile!P469,FIND("F",ScheduleCompile!P469)-1)),ScheduleCompile!P469)))))))</f>
        <v>0</v>
      </c>
      <c r="V476" s="1">
        <f>IF(AND(ISERROR(IF(ScheduleCompile!Q469="Off",0,IF(ScheduleCompile!Q469="On",1,IF(ISNUMBER(ScheduleCompile!Q469),ScheduleCompile!Q469/1,IF(ISTEXT(ScheduleCompile!Q469),IF(OR(ISNUMBER(FIND("5F",ScheduleCompile!Q469)),ISNUMBER(FIND("0F",ScheduleCompile!Q469)),ISNUMBER(FIND("8F",ScheduleCompile!Q469)),ISNUMBER(FIND("1F",ScheduleCompile!Q469)),ISNUMBER(FIND("2F",ScheduleCompile!Q469)),ISNUMBER(FIND("3F",ScheduleCompile!Q469)),ISNUMBER(FIND("6F",ScheduleCompile!Q469)),ISNUMBER(FIND("7F",ScheduleCompile!Q469)),ISNUMBER(FIND("9F",ScheduleCompile!Q469)),ISNUMBER(FIND("4F",ScheduleCompile!Q469))),VALUE(LEFT(ScheduleCompile!Q469,FIND("F",ScheduleCompile!Q469)-1)),ScheduleCompile!Q469)))))),ISTEXT(ScheduleCompile!#REF!)),"ENDTABLE",IF(ISERROR(IF(ScheduleCompile!Q469="Off",0,IF(ScheduleCompile!Q469="On",1,IF(ISNUMBER(ScheduleCompile!Q469),ScheduleCompile!Q469/1,IF(ISTEXT(ScheduleCompile!Q469),IF(OR(ISNUMBER(FIND("5F",ScheduleCompile!Q469)),ISNUMBER(FIND("0F",ScheduleCompile!Q469)),ISNUMBER(FIND("8F",ScheduleCompile!Q469)),ISNUMBER(FIND("1F",ScheduleCompile!Q469)),ISNUMBER(FIND("2F",ScheduleCompile!Q469)),ISNUMBER(FIND("3F",ScheduleCompile!Q469)),ISNUMBER(FIND("6F",ScheduleCompile!Q469)),ISNUMBER(FIND("7F",ScheduleCompile!Q469)),ISNUMBER(FIND("9F",ScheduleCompile!Q469)),ISNUMBER(FIND("4F",ScheduleCompile!Q469))),VALUE(LEFT(ScheduleCompile!Q469,FIND("F",ScheduleCompile!Q469)-1)),ScheduleCompile!Q469)))))),"",IF(ScheduleCompile!Q469="Off",0,IF(ScheduleCompile!Q469="On",1,IF(ISNUMBER(ScheduleCompile!Q469),ScheduleCompile!Q469/1,IF(ISTEXT(ScheduleCompile!Q469),IF(OR(ISNUMBER(FIND("5F",ScheduleCompile!Q469)),ISNUMBER(FIND("0F",ScheduleCompile!Q469)),ISNUMBER(FIND("8F",ScheduleCompile!Q469)),ISNUMBER(FIND("1F",ScheduleCompile!Q469)),ISNUMBER(FIND("2F",ScheduleCompile!Q469)),ISNUMBER(FIND("3F",ScheduleCompile!Q469)),ISNUMBER(FIND("6F",ScheduleCompile!Q469)),ISNUMBER(FIND("7F",ScheduleCompile!Q469)),ISNUMBER(FIND("9F",ScheduleCompile!Q469)),ISNUMBER(FIND("4F",ScheduleCompile!Q469))),VALUE(LEFT(ScheduleCompile!Q469,FIND("F",ScheduleCompile!Q469)-1)),ScheduleCompile!Q469)))))))</f>
        <v>0</v>
      </c>
      <c r="W476" s="1">
        <f>IF(AND(ISERROR(IF(ScheduleCompile!R469="Off",0,IF(ScheduleCompile!R469="On",1,IF(ISNUMBER(ScheduleCompile!R469),ScheduleCompile!R469/1,IF(ISTEXT(ScheduleCompile!R469),IF(OR(ISNUMBER(FIND("5F",ScheduleCompile!R469)),ISNUMBER(FIND("0F",ScheduleCompile!R469)),ISNUMBER(FIND("8F",ScheduleCompile!R469)),ISNUMBER(FIND("1F",ScheduleCompile!R469)),ISNUMBER(FIND("2F",ScheduleCompile!R469)),ISNUMBER(FIND("3F",ScheduleCompile!R469)),ISNUMBER(FIND("6F",ScheduleCompile!R469)),ISNUMBER(FIND("7F",ScheduleCompile!R469)),ISNUMBER(FIND("9F",ScheduleCompile!R469)),ISNUMBER(FIND("4F",ScheduleCompile!R469))),VALUE(LEFT(ScheduleCompile!R469,FIND("F",ScheduleCompile!R469)-1)),ScheduleCompile!R469)))))),ISTEXT(ScheduleCompile!#REF!)),"ENDTABLE",IF(ISERROR(IF(ScheduleCompile!R469="Off",0,IF(ScheduleCompile!R469="On",1,IF(ISNUMBER(ScheduleCompile!R469),ScheduleCompile!R469/1,IF(ISTEXT(ScheduleCompile!R469),IF(OR(ISNUMBER(FIND("5F",ScheduleCompile!R469)),ISNUMBER(FIND("0F",ScheduleCompile!R469)),ISNUMBER(FIND("8F",ScheduleCompile!R469)),ISNUMBER(FIND("1F",ScheduleCompile!R469)),ISNUMBER(FIND("2F",ScheduleCompile!R469)),ISNUMBER(FIND("3F",ScheduleCompile!R469)),ISNUMBER(FIND("6F",ScheduleCompile!R469)),ISNUMBER(FIND("7F",ScheduleCompile!R469)),ISNUMBER(FIND("9F",ScheduleCompile!R469)),ISNUMBER(FIND("4F",ScheduleCompile!R469))),VALUE(LEFT(ScheduleCompile!R469,FIND("F",ScheduleCompile!R469)-1)),ScheduleCompile!R469)))))),"",IF(ScheduleCompile!R469="Off",0,IF(ScheduleCompile!R469="On",1,IF(ISNUMBER(ScheduleCompile!R469),ScheduleCompile!R469/1,IF(ISTEXT(ScheduleCompile!R469),IF(OR(ISNUMBER(FIND("5F",ScheduleCompile!R469)),ISNUMBER(FIND("0F",ScheduleCompile!R469)),ISNUMBER(FIND("8F",ScheduleCompile!R469)),ISNUMBER(FIND("1F",ScheduleCompile!R469)),ISNUMBER(FIND("2F",ScheduleCompile!R469)),ISNUMBER(FIND("3F",ScheduleCompile!R469)),ISNUMBER(FIND("6F",ScheduleCompile!R469)),ISNUMBER(FIND("7F",ScheduleCompile!R469)),ISNUMBER(FIND("9F",ScheduleCompile!R469)),ISNUMBER(FIND("4F",ScheduleCompile!R469))),VALUE(LEFT(ScheduleCompile!R469,FIND("F",ScheduleCompile!R469)-1)),ScheduleCompile!R469)))))))</f>
        <v>0</v>
      </c>
      <c r="X476" s="1">
        <f>IF(AND(ISERROR(IF(ScheduleCompile!S469="Off",0,IF(ScheduleCompile!S469="On",1,IF(ISNUMBER(ScheduleCompile!S469),ScheduleCompile!S469/1,IF(ISTEXT(ScheduleCompile!S469),IF(OR(ISNUMBER(FIND("5F",ScheduleCompile!S469)),ISNUMBER(FIND("0F",ScheduleCompile!S469)),ISNUMBER(FIND("8F",ScheduleCompile!S469)),ISNUMBER(FIND("1F",ScheduleCompile!S469)),ISNUMBER(FIND("2F",ScheduleCompile!S469)),ISNUMBER(FIND("3F",ScheduleCompile!S469)),ISNUMBER(FIND("6F",ScheduleCompile!S469)),ISNUMBER(FIND("7F",ScheduleCompile!S469)),ISNUMBER(FIND("9F",ScheduleCompile!S469)),ISNUMBER(FIND("4F",ScheduleCompile!S469))),VALUE(LEFT(ScheduleCompile!S469,FIND("F",ScheduleCompile!S469)-1)),ScheduleCompile!S469)))))),ISTEXT(ScheduleCompile!#REF!)),"ENDTABLE",IF(ISERROR(IF(ScheduleCompile!S469="Off",0,IF(ScheduleCompile!S469="On",1,IF(ISNUMBER(ScheduleCompile!S469),ScheduleCompile!S469/1,IF(ISTEXT(ScheduleCompile!S469),IF(OR(ISNUMBER(FIND("5F",ScheduleCompile!S469)),ISNUMBER(FIND("0F",ScheduleCompile!S469)),ISNUMBER(FIND("8F",ScheduleCompile!S469)),ISNUMBER(FIND("1F",ScheduleCompile!S469)),ISNUMBER(FIND("2F",ScheduleCompile!S469)),ISNUMBER(FIND("3F",ScheduleCompile!S469)),ISNUMBER(FIND("6F",ScheduleCompile!S469)),ISNUMBER(FIND("7F",ScheduleCompile!S469)),ISNUMBER(FIND("9F",ScheduleCompile!S469)),ISNUMBER(FIND("4F",ScheduleCompile!S469))),VALUE(LEFT(ScheduleCompile!S469,FIND("F",ScheduleCompile!S469)-1)),ScheduleCompile!S469)))))),"",IF(ScheduleCompile!S469="Off",0,IF(ScheduleCompile!S469="On",1,IF(ISNUMBER(ScheduleCompile!S469),ScheduleCompile!S469/1,IF(ISTEXT(ScheduleCompile!S469),IF(OR(ISNUMBER(FIND("5F",ScheduleCompile!S469)),ISNUMBER(FIND("0F",ScheduleCompile!S469)),ISNUMBER(FIND("8F",ScheduleCompile!S469)),ISNUMBER(FIND("1F",ScheduleCompile!S469)),ISNUMBER(FIND("2F",ScheduleCompile!S469)),ISNUMBER(FIND("3F",ScheduleCompile!S469)),ISNUMBER(FIND("6F",ScheduleCompile!S469)),ISNUMBER(FIND("7F",ScheduleCompile!S469)),ISNUMBER(FIND("9F",ScheduleCompile!S469)),ISNUMBER(FIND("4F",ScheduleCompile!S469))),VALUE(LEFT(ScheduleCompile!S469,FIND("F",ScheduleCompile!S469)-1)),ScheduleCompile!S469)))))))</f>
        <v>0</v>
      </c>
      <c r="Y476" s="1">
        <f>IF(AND(ISERROR(IF(ScheduleCompile!T469="Off",0,IF(ScheduleCompile!T469="On",1,IF(ISNUMBER(ScheduleCompile!T469),ScheduleCompile!T469/1,IF(ISTEXT(ScheduleCompile!T469),IF(OR(ISNUMBER(FIND("5F",ScheduleCompile!T469)),ISNUMBER(FIND("0F",ScheduleCompile!T469)),ISNUMBER(FIND("8F",ScheduleCompile!T469)),ISNUMBER(FIND("1F",ScheduleCompile!T469)),ISNUMBER(FIND("2F",ScheduleCompile!T469)),ISNUMBER(FIND("3F",ScheduleCompile!T469)),ISNUMBER(FIND("6F",ScheduleCompile!T469)),ISNUMBER(FIND("7F",ScheduleCompile!T469)),ISNUMBER(FIND("9F",ScheduleCompile!T469)),ISNUMBER(FIND("4F",ScheduleCompile!T469))),VALUE(LEFT(ScheduleCompile!T469,FIND("F",ScheduleCompile!T469)-1)),ScheduleCompile!T469)))))),ISTEXT(ScheduleCompile!#REF!)),"ENDTABLE",IF(ISERROR(IF(ScheduleCompile!T469="Off",0,IF(ScheduleCompile!T469="On",1,IF(ISNUMBER(ScheduleCompile!T469),ScheduleCompile!T469/1,IF(ISTEXT(ScheduleCompile!T469),IF(OR(ISNUMBER(FIND("5F",ScheduleCompile!T469)),ISNUMBER(FIND("0F",ScheduleCompile!T469)),ISNUMBER(FIND("8F",ScheduleCompile!T469)),ISNUMBER(FIND("1F",ScheduleCompile!T469)),ISNUMBER(FIND("2F",ScheduleCompile!T469)),ISNUMBER(FIND("3F",ScheduleCompile!T469)),ISNUMBER(FIND("6F",ScheduleCompile!T469)),ISNUMBER(FIND("7F",ScheduleCompile!T469)),ISNUMBER(FIND("9F",ScheduleCompile!T469)),ISNUMBER(FIND("4F",ScheduleCompile!T469))),VALUE(LEFT(ScheduleCompile!T469,FIND("F",ScheduleCompile!T469)-1)),ScheduleCompile!T469)))))),"",IF(ScheduleCompile!T469="Off",0,IF(ScheduleCompile!T469="On",1,IF(ISNUMBER(ScheduleCompile!T469),ScheduleCompile!T469/1,IF(ISTEXT(ScheduleCompile!T469),IF(OR(ISNUMBER(FIND("5F",ScheduleCompile!T469)),ISNUMBER(FIND("0F",ScheduleCompile!T469)),ISNUMBER(FIND("8F",ScheduleCompile!T469)),ISNUMBER(FIND("1F",ScheduleCompile!T469)),ISNUMBER(FIND("2F",ScheduleCompile!T469)),ISNUMBER(FIND("3F",ScheduleCompile!T469)),ISNUMBER(FIND("6F",ScheduleCompile!T469)),ISNUMBER(FIND("7F",ScheduleCompile!T469)),ISNUMBER(FIND("9F",ScheduleCompile!T469)),ISNUMBER(FIND("4F",ScheduleCompile!T469))),VALUE(LEFT(ScheduleCompile!T469,FIND("F",ScheduleCompile!T469)-1)),ScheduleCompile!T469)))))))</f>
        <v>0</v>
      </c>
      <c r="Z476" s="1">
        <f>IF(AND(ISERROR(IF(ScheduleCompile!U469="Off",0,IF(ScheduleCompile!U469="On",1,IF(ISNUMBER(ScheduleCompile!U469),ScheduleCompile!U469/1,IF(ISTEXT(ScheduleCompile!U469),IF(OR(ISNUMBER(FIND("5F",ScheduleCompile!U469)),ISNUMBER(FIND("0F",ScheduleCompile!U469)),ISNUMBER(FIND("8F",ScheduleCompile!U469)),ISNUMBER(FIND("1F",ScheduleCompile!U469)),ISNUMBER(FIND("2F",ScheduleCompile!U469)),ISNUMBER(FIND("3F",ScheduleCompile!U469)),ISNUMBER(FIND("6F",ScheduleCompile!U469)),ISNUMBER(FIND("7F",ScheduleCompile!U469)),ISNUMBER(FIND("9F",ScheduleCompile!U469)),ISNUMBER(FIND("4F",ScheduleCompile!U469))),VALUE(LEFT(ScheduleCompile!U469,FIND("F",ScheduleCompile!U469)-1)),ScheduleCompile!U469)))))),ISTEXT(ScheduleCompile!#REF!)),"ENDTABLE",IF(ISERROR(IF(ScheduleCompile!U469="Off",0,IF(ScheduleCompile!U469="On",1,IF(ISNUMBER(ScheduleCompile!U469),ScheduleCompile!U469/1,IF(ISTEXT(ScheduleCompile!U469),IF(OR(ISNUMBER(FIND("5F",ScheduleCompile!U469)),ISNUMBER(FIND("0F",ScheduleCompile!U469)),ISNUMBER(FIND("8F",ScheduleCompile!U469)),ISNUMBER(FIND("1F",ScheduleCompile!U469)),ISNUMBER(FIND("2F",ScheduleCompile!U469)),ISNUMBER(FIND("3F",ScheduleCompile!U469)),ISNUMBER(FIND("6F",ScheduleCompile!U469)),ISNUMBER(FIND("7F",ScheduleCompile!U469)),ISNUMBER(FIND("9F",ScheduleCompile!U469)),ISNUMBER(FIND("4F",ScheduleCompile!U469))),VALUE(LEFT(ScheduleCompile!U469,FIND("F",ScheduleCompile!U469)-1)),ScheduleCompile!U469)))))),"",IF(ScheduleCompile!U469="Off",0,IF(ScheduleCompile!U469="On",1,IF(ISNUMBER(ScheduleCompile!U469),ScheduleCompile!U469/1,IF(ISTEXT(ScheduleCompile!U469),IF(OR(ISNUMBER(FIND("5F",ScheduleCompile!U469)),ISNUMBER(FIND("0F",ScheduleCompile!U469)),ISNUMBER(FIND("8F",ScheduleCompile!U469)),ISNUMBER(FIND("1F",ScheduleCompile!U469)),ISNUMBER(FIND("2F",ScheduleCompile!U469)),ISNUMBER(FIND("3F",ScheduleCompile!U469)),ISNUMBER(FIND("6F",ScheduleCompile!U469)),ISNUMBER(FIND("7F",ScheduleCompile!U469)),ISNUMBER(FIND("9F",ScheduleCompile!U469)),ISNUMBER(FIND("4F",ScheduleCompile!U469))),VALUE(LEFT(ScheduleCompile!U469,FIND("F",ScheduleCompile!U469)-1)),ScheduleCompile!U469)))))))</f>
        <v>0</v>
      </c>
      <c r="AA476" s="1">
        <f>IF(AND(ISERROR(IF(ScheduleCompile!V469="Off",0,IF(ScheduleCompile!V469="On",1,IF(ISNUMBER(ScheduleCompile!V469),ScheduleCompile!V469/1,IF(ISTEXT(ScheduleCompile!V469),IF(OR(ISNUMBER(FIND("5F",ScheduleCompile!V469)),ISNUMBER(FIND("0F",ScheduleCompile!V469)),ISNUMBER(FIND("8F",ScheduleCompile!V469)),ISNUMBER(FIND("1F",ScheduleCompile!V469)),ISNUMBER(FIND("2F",ScheduleCompile!V469)),ISNUMBER(FIND("3F",ScheduleCompile!V469)),ISNUMBER(FIND("6F",ScheduleCompile!V469)),ISNUMBER(FIND("7F",ScheduleCompile!V469)),ISNUMBER(FIND("9F",ScheduleCompile!V469)),ISNUMBER(FIND("4F",ScheduleCompile!V469))),VALUE(LEFT(ScheduleCompile!V469,FIND("F",ScheduleCompile!V469)-1)),ScheduleCompile!V469)))))),ISTEXT(ScheduleCompile!#REF!)),"ENDTABLE",IF(ISERROR(IF(ScheduleCompile!V469="Off",0,IF(ScheduleCompile!V469="On",1,IF(ISNUMBER(ScheduleCompile!V469),ScheduleCompile!V469/1,IF(ISTEXT(ScheduleCompile!V469),IF(OR(ISNUMBER(FIND("5F",ScheduleCompile!V469)),ISNUMBER(FIND("0F",ScheduleCompile!V469)),ISNUMBER(FIND("8F",ScheduleCompile!V469)),ISNUMBER(FIND("1F",ScheduleCompile!V469)),ISNUMBER(FIND("2F",ScheduleCompile!V469)),ISNUMBER(FIND("3F",ScheduleCompile!V469)),ISNUMBER(FIND("6F",ScheduleCompile!V469)),ISNUMBER(FIND("7F",ScheduleCompile!V469)),ISNUMBER(FIND("9F",ScheduleCompile!V469)),ISNUMBER(FIND("4F",ScheduleCompile!V469))),VALUE(LEFT(ScheduleCompile!V469,FIND("F",ScheduleCompile!V469)-1)),ScheduleCompile!V469)))))),"",IF(ScheduleCompile!V469="Off",0,IF(ScheduleCompile!V469="On",1,IF(ISNUMBER(ScheduleCompile!V469),ScheduleCompile!V469/1,IF(ISTEXT(ScheduleCompile!V469),IF(OR(ISNUMBER(FIND("5F",ScheduleCompile!V469)),ISNUMBER(FIND("0F",ScheduleCompile!V469)),ISNUMBER(FIND("8F",ScheduleCompile!V469)),ISNUMBER(FIND("1F",ScheduleCompile!V469)),ISNUMBER(FIND("2F",ScheduleCompile!V469)),ISNUMBER(FIND("3F",ScheduleCompile!V469)),ISNUMBER(FIND("6F",ScheduleCompile!V469)),ISNUMBER(FIND("7F",ScheduleCompile!V469)),ISNUMBER(FIND("9F",ScheduleCompile!V469)),ISNUMBER(FIND("4F",ScheduleCompile!V469))),VALUE(LEFT(ScheduleCompile!V469,FIND("F",ScheduleCompile!V469)-1)),ScheduleCompile!V469)))))))</f>
        <v>0</v>
      </c>
      <c r="AB476" s="1">
        <f>IF(AND(ISERROR(IF(ScheduleCompile!W469="Off",0,IF(ScheduleCompile!W469="On",1,IF(ISNUMBER(ScheduleCompile!W469),ScheduleCompile!W469/1,IF(ISTEXT(ScheduleCompile!W469),IF(OR(ISNUMBER(FIND("5F",ScheduleCompile!W469)),ISNUMBER(FIND("0F",ScheduleCompile!W469)),ISNUMBER(FIND("8F",ScheduleCompile!W469)),ISNUMBER(FIND("1F",ScheduleCompile!W469)),ISNUMBER(FIND("2F",ScheduleCompile!W469)),ISNUMBER(FIND("3F",ScheduleCompile!W469)),ISNUMBER(FIND("6F",ScheduleCompile!W469)),ISNUMBER(FIND("7F",ScheduleCompile!W469)),ISNUMBER(FIND("9F",ScheduleCompile!W469)),ISNUMBER(FIND("4F",ScheduleCompile!W469))),VALUE(LEFT(ScheduleCompile!W469,FIND("F",ScheduleCompile!W469)-1)),ScheduleCompile!W469)))))),ISTEXT(ScheduleCompile!#REF!)),"ENDTABLE",IF(ISERROR(IF(ScheduleCompile!W469="Off",0,IF(ScheduleCompile!W469="On",1,IF(ISNUMBER(ScheduleCompile!W469),ScheduleCompile!W469/1,IF(ISTEXT(ScheduleCompile!W469),IF(OR(ISNUMBER(FIND("5F",ScheduleCompile!W469)),ISNUMBER(FIND("0F",ScheduleCompile!W469)),ISNUMBER(FIND("8F",ScheduleCompile!W469)),ISNUMBER(FIND("1F",ScheduleCompile!W469)),ISNUMBER(FIND("2F",ScheduleCompile!W469)),ISNUMBER(FIND("3F",ScheduleCompile!W469)),ISNUMBER(FIND("6F",ScheduleCompile!W469)),ISNUMBER(FIND("7F",ScheduleCompile!W469)),ISNUMBER(FIND("9F",ScheduleCompile!W469)),ISNUMBER(FIND("4F",ScheduleCompile!W469))),VALUE(LEFT(ScheduleCompile!W469,FIND("F",ScheduleCompile!W469)-1)),ScheduleCompile!W469)))))),"",IF(ScheduleCompile!W469="Off",0,IF(ScheduleCompile!W469="On",1,IF(ISNUMBER(ScheduleCompile!W469),ScheduleCompile!W469/1,IF(ISTEXT(ScheduleCompile!W469),IF(OR(ISNUMBER(FIND("5F",ScheduleCompile!W469)),ISNUMBER(FIND("0F",ScheduleCompile!W469)),ISNUMBER(FIND("8F",ScheduleCompile!W469)),ISNUMBER(FIND("1F",ScheduleCompile!W469)),ISNUMBER(FIND("2F",ScheduleCompile!W469)),ISNUMBER(FIND("3F",ScheduleCompile!W469)),ISNUMBER(FIND("6F",ScheduleCompile!W469)),ISNUMBER(FIND("7F",ScheduleCompile!W469)),ISNUMBER(FIND("9F",ScheduleCompile!W469)),ISNUMBER(FIND("4F",ScheduleCompile!W469))),VALUE(LEFT(ScheduleCompile!W469,FIND("F",ScheduleCompile!W469)-1)),ScheduleCompile!W469)))))))</f>
        <v>0</v>
      </c>
      <c r="AC476" s="1">
        <f>IF(AND(ISERROR(IF(ScheduleCompile!X469="Off",0,IF(ScheduleCompile!X469="On",1,IF(ISNUMBER(ScheduleCompile!X469),ScheduleCompile!X469/1,IF(ISTEXT(ScheduleCompile!X469),IF(OR(ISNUMBER(FIND("5F",ScheduleCompile!X469)),ISNUMBER(FIND("0F",ScheduleCompile!X469)),ISNUMBER(FIND("8F",ScheduleCompile!X469)),ISNUMBER(FIND("1F",ScheduleCompile!X469)),ISNUMBER(FIND("2F",ScheduleCompile!X469)),ISNUMBER(FIND("3F",ScheduleCompile!X469)),ISNUMBER(FIND("6F",ScheduleCompile!X469)),ISNUMBER(FIND("7F",ScheduleCompile!X469)),ISNUMBER(FIND("9F",ScheduleCompile!X469)),ISNUMBER(FIND("4F",ScheduleCompile!X469))),VALUE(LEFT(ScheduleCompile!X469,FIND("F",ScheduleCompile!X469)-1)),ScheduleCompile!X469)))))),ISTEXT(ScheduleCompile!#REF!)),"ENDTABLE",IF(ISERROR(IF(ScheduleCompile!X469="Off",0,IF(ScheduleCompile!X469="On",1,IF(ISNUMBER(ScheduleCompile!X469),ScheduleCompile!X469/1,IF(ISTEXT(ScheduleCompile!X469),IF(OR(ISNUMBER(FIND("5F",ScheduleCompile!X469)),ISNUMBER(FIND("0F",ScheduleCompile!X469)),ISNUMBER(FIND("8F",ScheduleCompile!X469)),ISNUMBER(FIND("1F",ScheduleCompile!X469)),ISNUMBER(FIND("2F",ScheduleCompile!X469)),ISNUMBER(FIND("3F",ScheduleCompile!X469)),ISNUMBER(FIND("6F",ScheduleCompile!X469)),ISNUMBER(FIND("7F",ScheduleCompile!X469)),ISNUMBER(FIND("9F",ScheduleCompile!X469)),ISNUMBER(FIND("4F",ScheduleCompile!X469))),VALUE(LEFT(ScheduleCompile!X469,FIND("F",ScheduleCompile!X469)-1)),ScheduleCompile!X469)))))),"",IF(ScheduleCompile!X469="Off",0,IF(ScheduleCompile!X469="On",1,IF(ISNUMBER(ScheduleCompile!X469),ScheduleCompile!X469/1,IF(ISTEXT(ScheduleCompile!X469),IF(OR(ISNUMBER(FIND("5F",ScheduleCompile!X469)),ISNUMBER(FIND("0F",ScheduleCompile!X469)),ISNUMBER(FIND("8F",ScheduleCompile!X469)),ISNUMBER(FIND("1F",ScheduleCompile!X469)),ISNUMBER(FIND("2F",ScheduleCompile!X469)),ISNUMBER(FIND("3F",ScheduleCompile!X469)),ISNUMBER(FIND("6F",ScheduleCompile!X469)),ISNUMBER(FIND("7F",ScheduleCompile!X469)),ISNUMBER(FIND("9F",ScheduleCompile!X469)),ISNUMBER(FIND("4F",ScheduleCompile!X469))),VALUE(LEFT(ScheduleCompile!X469,FIND("F",ScheduleCompile!X469)-1)),ScheduleCompile!X469)))))))</f>
        <v>0</v>
      </c>
      <c r="AD476" s="1">
        <f>IF(AND(ISERROR(IF(ScheduleCompile!Y469="Off",0,IF(ScheduleCompile!Y469="On",1,IF(ISNUMBER(ScheduleCompile!Y469),ScheduleCompile!Y469/1,IF(ISTEXT(ScheduleCompile!Y469),IF(OR(ISNUMBER(FIND("5F",ScheduleCompile!Y469)),ISNUMBER(FIND("0F",ScheduleCompile!Y469)),ISNUMBER(FIND("8F",ScheduleCompile!Y469)),ISNUMBER(FIND("1F",ScheduleCompile!Y469)),ISNUMBER(FIND("2F",ScheduleCompile!Y469)),ISNUMBER(FIND("3F",ScheduleCompile!Y469)),ISNUMBER(FIND("6F",ScheduleCompile!Y469)),ISNUMBER(FIND("7F",ScheduleCompile!Y469)),ISNUMBER(FIND("9F",ScheduleCompile!Y469)),ISNUMBER(FIND("4F",ScheduleCompile!Y469))),VALUE(LEFT(ScheduleCompile!Y469,FIND("F",ScheduleCompile!Y469)-1)),ScheduleCompile!Y469)))))),ISTEXT(ScheduleCompile!#REF!)),"ENDTABLE",IF(ISERROR(IF(ScheduleCompile!Y469="Off",0,IF(ScheduleCompile!Y469="On",1,IF(ISNUMBER(ScheduleCompile!Y469),ScheduleCompile!Y469/1,IF(ISTEXT(ScheduleCompile!Y469),IF(OR(ISNUMBER(FIND("5F",ScheduleCompile!Y469)),ISNUMBER(FIND("0F",ScheduleCompile!Y469)),ISNUMBER(FIND("8F",ScheduleCompile!Y469)),ISNUMBER(FIND("1F",ScheduleCompile!Y469)),ISNUMBER(FIND("2F",ScheduleCompile!Y469)),ISNUMBER(FIND("3F",ScheduleCompile!Y469)),ISNUMBER(FIND("6F",ScheduleCompile!Y469)),ISNUMBER(FIND("7F",ScheduleCompile!Y469)),ISNUMBER(FIND("9F",ScheduleCompile!Y469)),ISNUMBER(FIND("4F",ScheduleCompile!Y469))),VALUE(LEFT(ScheduleCompile!Y469,FIND("F",ScheduleCompile!Y469)-1)),ScheduleCompile!Y469)))))),"",IF(ScheduleCompile!Y469="Off",0,IF(ScheduleCompile!Y469="On",1,IF(ISNUMBER(ScheduleCompile!Y469),ScheduleCompile!Y469/1,IF(ISTEXT(ScheduleCompile!Y469),IF(OR(ISNUMBER(FIND("5F",ScheduleCompile!Y469)),ISNUMBER(FIND("0F",ScheduleCompile!Y469)),ISNUMBER(FIND("8F",ScheduleCompile!Y469)),ISNUMBER(FIND("1F",ScheduleCompile!Y469)),ISNUMBER(FIND("2F",ScheduleCompile!Y469)),ISNUMBER(FIND("3F",ScheduleCompile!Y469)),ISNUMBER(FIND("6F",ScheduleCompile!Y469)),ISNUMBER(FIND("7F",ScheduleCompile!Y469)),ISNUMBER(FIND("9F",ScheduleCompile!Y469)),ISNUMBER(FIND("4F",ScheduleCompile!Y469))),VALUE(LEFT(ScheduleCompile!Y469,FIND("F",ScheduleCompile!Y469)-1)),ScheduleCompile!Y469)))))))</f>
        <v>0</v>
      </c>
    </row>
    <row r="477" spans="1:30" x14ac:dyDescent="0.25">
      <c r="A477" t="str">
        <f t="shared" si="31"/>
        <v>SchDay "SchoolRefrigerationWD"  Type = "Fraction" Hr = (0.9, 0.9, 0.9, 0.9, 0.9, 0.9, 0.9, 0.9, 0.9, 0.9, 0.9, 0.9, 0.9, 0.9, 0.9, 0.9, 0.9, 0.9, 0.9, 0.9, 0.9, 0.9, 0.9, 0.9) ..</v>
      </c>
      <c r="B477" s="1" t="s">
        <v>623</v>
      </c>
      <c r="C477" t="str">
        <f t="shared" si="32"/>
        <v xml:space="preserve">SchDay "SchoolRefrigerationWD"  Type = "Fraction" Hr = </v>
      </c>
      <c r="D477" t="str">
        <f t="shared" si="33"/>
        <v>(0.9, 0.9, 0.9, 0.9, 0.9, 0.9, 0.9, 0.9, 0.9, 0.9, 0.9, 0.9, 0.9, 0.9, 0.9, 0.9, 0.9, 0.9, 0.9, 0.9, 0.9, 0.9, 0.9, 0.9) ..</v>
      </c>
      <c r="E477" s="30" t="str">
        <f>ScheduleCompile!A470</f>
        <v>SchoolRefrigerationWD</v>
      </c>
      <c r="F477" t="str">
        <f t="shared" si="34"/>
        <v>Fraction</v>
      </c>
      <c r="G477" s="1">
        <f>IF(AND(ISERROR(IF(ScheduleCompile!B470="Off",0,IF(ScheduleCompile!B470="On",1,IF(ISNUMBER(ScheduleCompile!B470),ScheduleCompile!B470/1,IF(ISTEXT(ScheduleCompile!B470),IF(OR(ISNUMBER(FIND("5F",ScheduleCompile!B470)),ISNUMBER(FIND("0F",ScheduleCompile!B470)),ISNUMBER(FIND("8F",ScheduleCompile!B470)),ISNUMBER(FIND("1F",ScheduleCompile!B470)),ISNUMBER(FIND("2F",ScheduleCompile!B470)),ISNUMBER(FIND("3F",ScheduleCompile!B470)),ISNUMBER(FIND("6F",ScheduleCompile!B470)),ISNUMBER(FIND("7F",ScheduleCompile!B470)),ISNUMBER(FIND("9F",ScheduleCompile!B470)),ISNUMBER(FIND("4F",ScheduleCompile!B470))),VALUE(LEFT(ScheduleCompile!B470,FIND("F",ScheduleCompile!B470)-1)),ScheduleCompile!B470)))))),ISTEXT(ScheduleCompile!#REF!)),"ENDTABLE",IF(ISERROR(IF(ScheduleCompile!B470="Off",0,IF(ScheduleCompile!B470="On",1,IF(ISNUMBER(ScheduleCompile!B470),ScheduleCompile!B470/1,IF(ISTEXT(ScheduleCompile!B470),IF(OR(ISNUMBER(FIND("5F",ScheduleCompile!B470)),ISNUMBER(FIND("0F",ScheduleCompile!B470)),ISNUMBER(FIND("8F",ScheduleCompile!B470)),ISNUMBER(FIND("1F",ScheduleCompile!B470)),ISNUMBER(FIND("2F",ScheduleCompile!B470)),ISNUMBER(FIND("3F",ScheduleCompile!B470)),ISNUMBER(FIND("6F",ScheduleCompile!B470)),ISNUMBER(FIND("7F",ScheduleCompile!B470)),ISNUMBER(FIND("9F",ScheduleCompile!B470)),ISNUMBER(FIND("4F",ScheduleCompile!B470))),VALUE(LEFT(ScheduleCompile!B470,FIND("F",ScheduleCompile!B470)-1)),ScheduleCompile!B470)))))),"",IF(ScheduleCompile!B470="Off",0,IF(ScheduleCompile!B470="On",1,IF(ISNUMBER(ScheduleCompile!B470),ScheduleCompile!B470/1,IF(ISTEXT(ScheduleCompile!B470),IF(OR(ISNUMBER(FIND("5F",ScheduleCompile!B470)),ISNUMBER(FIND("0F",ScheduleCompile!B470)),ISNUMBER(FIND("8F",ScheduleCompile!B470)),ISNUMBER(FIND("1F",ScheduleCompile!B470)),ISNUMBER(FIND("2F",ScheduleCompile!B470)),ISNUMBER(FIND("3F",ScheduleCompile!B470)),ISNUMBER(FIND("6F",ScheduleCompile!B470)),ISNUMBER(FIND("7F",ScheduleCompile!B470)),ISNUMBER(FIND("9F",ScheduleCompile!B470)),ISNUMBER(FIND("4F",ScheduleCompile!B470))),VALUE(LEFT(ScheduleCompile!B470,FIND("F",ScheduleCompile!B470)-1)),ScheduleCompile!B470)))))))</f>
        <v>0.9</v>
      </c>
      <c r="H477" s="1">
        <f>IF(AND(ISERROR(IF(ScheduleCompile!C470="Off",0,IF(ScheduleCompile!C470="On",1,IF(ISNUMBER(ScheduleCompile!C470),ScheduleCompile!C470/1,IF(ISTEXT(ScheduleCompile!C470),IF(OR(ISNUMBER(FIND("5F",ScheduleCompile!C470)),ISNUMBER(FIND("0F",ScheduleCompile!C470)),ISNUMBER(FIND("8F",ScheduleCompile!C470)),ISNUMBER(FIND("1F",ScheduleCompile!C470)),ISNUMBER(FIND("2F",ScheduleCompile!C470)),ISNUMBER(FIND("3F",ScheduleCompile!C470)),ISNUMBER(FIND("6F",ScheduleCompile!C470)),ISNUMBER(FIND("7F",ScheduleCompile!C470)),ISNUMBER(FIND("9F",ScheduleCompile!C470)),ISNUMBER(FIND("4F",ScheduleCompile!C470))),VALUE(LEFT(ScheduleCompile!C470,FIND("F",ScheduleCompile!C470)-1)),ScheduleCompile!C470)))))),ISTEXT(ScheduleCompile!#REF!)),"ENDTABLE",IF(ISERROR(IF(ScheduleCompile!C470="Off",0,IF(ScheduleCompile!C470="On",1,IF(ISNUMBER(ScheduleCompile!C470),ScheduleCompile!C470/1,IF(ISTEXT(ScheduleCompile!C470),IF(OR(ISNUMBER(FIND("5F",ScheduleCompile!C470)),ISNUMBER(FIND("0F",ScheduleCompile!C470)),ISNUMBER(FIND("8F",ScheduleCompile!C470)),ISNUMBER(FIND("1F",ScheduleCompile!C470)),ISNUMBER(FIND("2F",ScheduleCompile!C470)),ISNUMBER(FIND("3F",ScheduleCompile!C470)),ISNUMBER(FIND("6F",ScheduleCompile!C470)),ISNUMBER(FIND("7F",ScheduleCompile!C470)),ISNUMBER(FIND("9F",ScheduleCompile!C470)),ISNUMBER(FIND("4F",ScheduleCompile!C470))),VALUE(LEFT(ScheduleCompile!C470,FIND("F",ScheduleCompile!C470)-1)),ScheduleCompile!C470)))))),"",IF(ScheduleCompile!C470="Off",0,IF(ScheduleCompile!C470="On",1,IF(ISNUMBER(ScheduleCompile!C470),ScheduleCompile!C470/1,IF(ISTEXT(ScheduleCompile!C470),IF(OR(ISNUMBER(FIND("5F",ScheduleCompile!C470)),ISNUMBER(FIND("0F",ScheduleCompile!C470)),ISNUMBER(FIND("8F",ScheduleCompile!C470)),ISNUMBER(FIND("1F",ScheduleCompile!C470)),ISNUMBER(FIND("2F",ScheduleCompile!C470)),ISNUMBER(FIND("3F",ScheduleCompile!C470)),ISNUMBER(FIND("6F",ScheduleCompile!C470)),ISNUMBER(FIND("7F",ScheduleCompile!C470)),ISNUMBER(FIND("9F",ScheduleCompile!C470)),ISNUMBER(FIND("4F",ScheduleCompile!C470))),VALUE(LEFT(ScheduleCompile!C470,FIND("F",ScheduleCompile!C470)-1)),ScheduleCompile!C470)))))))</f>
        <v>0.9</v>
      </c>
      <c r="I477" s="1">
        <f>IF(AND(ISERROR(IF(ScheduleCompile!D470="Off",0,IF(ScheduleCompile!D470="On",1,IF(ISNUMBER(ScheduleCompile!D470),ScheduleCompile!D470/1,IF(ISTEXT(ScheduleCompile!D470),IF(OR(ISNUMBER(FIND("5F",ScheduleCompile!D470)),ISNUMBER(FIND("0F",ScheduleCompile!D470)),ISNUMBER(FIND("8F",ScheduleCompile!D470)),ISNUMBER(FIND("1F",ScheduleCompile!D470)),ISNUMBER(FIND("2F",ScheduleCompile!D470)),ISNUMBER(FIND("3F",ScheduleCompile!D470)),ISNUMBER(FIND("6F",ScheduleCompile!D470)),ISNUMBER(FIND("7F",ScheduleCompile!D470)),ISNUMBER(FIND("9F",ScheduleCompile!D470)),ISNUMBER(FIND("4F",ScheduleCompile!D470))),VALUE(LEFT(ScheduleCompile!D470,FIND("F",ScheduleCompile!D470)-1)),ScheduleCompile!D470)))))),ISTEXT(ScheduleCompile!#REF!)),"ENDTABLE",IF(ISERROR(IF(ScheduleCompile!D470="Off",0,IF(ScheduleCompile!D470="On",1,IF(ISNUMBER(ScheduleCompile!D470),ScheduleCompile!D470/1,IF(ISTEXT(ScheduleCompile!D470),IF(OR(ISNUMBER(FIND("5F",ScheduleCompile!D470)),ISNUMBER(FIND("0F",ScheduleCompile!D470)),ISNUMBER(FIND("8F",ScheduleCompile!D470)),ISNUMBER(FIND("1F",ScheduleCompile!D470)),ISNUMBER(FIND("2F",ScheduleCompile!D470)),ISNUMBER(FIND("3F",ScheduleCompile!D470)),ISNUMBER(FIND("6F",ScheduleCompile!D470)),ISNUMBER(FIND("7F",ScheduleCompile!D470)),ISNUMBER(FIND("9F",ScheduleCompile!D470)),ISNUMBER(FIND("4F",ScheduleCompile!D470))),VALUE(LEFT(ScheduleCompile!D470,FIND("F",ScheduleCompile!D470)-1)),ScheduleCompile!D470)))))),"",IF(ScheduleCompile!D470="Off",0,IF(ScheduleCompile!D470="On",1,IF(ISNUMBER(ScheduleCompile!D470),ScheduleCompile!D470/1,IF(ISTEXT(ScheduleCompile!D470),IF(OR(ISNUMBER(FIND("5F",ScheduleCompile!D470)),ISNUMBER(FIND("0F",ScheduleCompile!D470)),ISNUMBER(FIND("8F",ScheduleCompile!D470)),ISNUMBER(FIND("1F",ScheduleCompile!D470)),ISNUMBER(FIND("2F",ScheduleCompile!D470)),ISNUMBER(FIND("3F",ScheduleCompile!D470)),ISNUMBER(FIND("6F",ScheduleCompile!D470)),ISNUMBER(FIND("7F",ScheduleCompile!D470)),ISNUMBER(FIND("9F",ScheduleCompile!D470)),ISNUMBER(FIND("4F",ScheduleCompile!D470))),VALUE(LEFT(ScheduleCompile!D470,FIND("F",ScheduleCompile!D470)-1)),ScheduleCompile!D470)))))))</f>
        <v>0.9</v>
      </c>
      <c r="J477" s="1">
        <f>IF(AND(ISERROR(IF(ScheduleCompile!E470="Off",0,IF(ScheduleCompile!E470="On",1,IF(ISNUMBER(ScheduleCompile!E470),ScheduleCompile!E470/1,IF(ISTEXT(ScheduleCompile!E470),IF(OR(ISNUMBER(FIND("5F",ScheduleCompile!E470)),ISNUMBER(FIND("0F",ScheduleCompile!E470)),ISNUMBER(FIND("8F",ScheduleCompile!E470)),ISNUMBER(FIND("1F",ScheduleCompile!E470)),ISNUMBER(FIND("2F",ScheduleCompile!E470)),ISNUMBER(FIND("3F",ScheduleCompile!E470)),ISNUMBER(FIND("6F",ScheduleCompile!E470)),ISNUMBER(FIND("7F",ScheduleCompile!E470)),ISNUMBER(FIND("9F",ScheduleCompile!E470)),ISNUMBER(FIND("4F",ScheduleCompile!E470))),VALUE(LEFT(ScheduleCompile!E470,FIND("F",ScheduleCompile!E470)-1)),ScheduleCompile!E470)))))),ISTEXT(ScheduleCompile!#REF!)),"ENDTABLE",IF(ISERROR(IF(ScheduleCompile!E470="Off",0,IF(ScheduleCompile!E470="On",1,IF(ISNUMBER(ScheduleCompile!E470),ScheduleCompile!E470/1,IF(ISTEXT(ScheduleCompile!E470),IF(OR(ISNUMBER(FIND("5F",ScheduleCompile!E470)),ISNUMBER(FIND("0F",ScheduleCompile!E470)),ISNUMBER(FIND("8F",ScheduleCompile!E470)),ISNUMBER(FIND("1F",ScheduleCompile!E470)),ISNUMBER(FIND("2F",ScheduleCompile!E470)),ISNUMBER(FIND("3F",ScheduleCompile!E470)),ISNUMBER(FIND("6F",ScheduleCompile!E470)),ISNUMBER(FIND("7F",ScheduleCompile!E470)),ISNUMBER(FIND("9F",ScheduleCompile!E470)),ISNUMBER(FIND("4F",ScheduleCompile!E470))),VALUE(LEFT(ScheduleCompile!E470,FIND("F",ScheduleCompile!E470)-1)),ScheduleCompile!E470)))))),"",IF(ScheduleCompile!E470="Off",0,IF(ScheduleCompile!E470="On",1,IF(ISNUMBER(ScheduleCompile!E470),ScheduleCompile!E470/1,IF(ISTEXT(ScheduleCompile!E470),IF(OR(ISNUMBER(FIND("5F",ScheduleCompile!E470)),ISNUMBER(FIND("0F",ScheduleCompile!E470)),ISNUMBER(FIND("8F",ScheduleCompile!E470)),ISNUMBER(FIND("1F",ScheduleCompile!E470)),ISNUMBER(FIND("2F",ScheduleCompile!E470)),ISNUMBER(FIND("3F",ScheduleCompile!E470)),ISNUMBER(FIND("6F",ScheduleCompile!E470)),ISNUMBER(FIND("7F",ScheduleCompile!E470)),ISNUMBER(FIND("9F",ScheduleCompile!E470)),ISNUMBER(FIND("4F",ScheduleCompile!E470))),VALUE(LEFT(ScheduleCompile!E470,FIND("F",ScheduleCompile!E470)-1)),ScheduleCompile!E470)))))))</f>
        <v>0.9</v>
      </c>
      <c r="K477" s="1">
        <f>IF(AND(ISERROR(IF(ScheduleCompile!F470="Off",0,IF(ScheduleCompile!F470="On",1,IF(ISNUMBER(ScheduleCompile!F470),ScheduleCompile!F470/1,IF(ISTEXT(ScheduleCompile!F470),IF(OR(ISNUMBER(FIND("5F",ScheduleCompile!F470)),ISNUMBER(FIND("0F",ScheduleCompile!F470)),ISNUMBER(FIND("8F",ScheduleCompile!F470)),ISNUMBER(FIND("1F",ScheduleCompile!F470)),ISNUMBER(FIND("2F",ScheduleCompile!F470)),ISNUMBER(FIND("3F",ScheduleCompile!F470)),ISNUMBER(FIND("6F",ScheduleCompile!F470)),ISNUMBER(FIND("7F",ScheduleCompile!F470)),ISNUMBER(FIND("9F",ScheduleCompile!F470)),ISNUMBER(FIND("4F",ScheduleCompile!F470))),VALUE(LEFT(ScheduleCompile!F470,FIND("F",ScheduleCompile!F470)-1)),ScheduleCompile!F470)))))),ISTEXT(ScheduleCompile!#REF!)),"ENDTABLE",IF(ISERROR(IF(ScheduleCompile!F470="Off",0,IF(ScheduleCompile!F470="On",1,IF(ISNUMBER(ScheduleCompile!F470),ScheduleCompile!F470/1,IF(ISTEXT(ScheduleCompile!F470),IF(OR(ISNUMBER(FIND("5F",ScheduleCompile!F470)),ISNUMBER(FIND("0F",ScheduleCompile!F470)),ISNUMBER(FIND("8F",ScheduleCompile!F470)),ISNUMBER(FIND("1F",ScheduleCompile!F470)),ISNUMBER(FIND("2F",ScheduleCompile!F470)),ISNUMBER(FIND("3F",ScheduleCompile!F470)),ISNUMBER(FIND("6F",ScheduleCompile!F470)),ISNUMBER(FIND("7F",ScheduleCompile!F470)),ISNUMBER(FIND("9F",ScheduleCompile!F470)),ISNUMBER(FIND("4F",ScheduleCompile!F470))),VALUE(LEFT(ScheduleCompile!F470,FIND("F",ScheduleCompile!F470)-1)),ScheduleCompile!F470)))))),"",IF(ScheduleCompile!F470="Off",0,IF(ScheduleCompile!F470="On",1,IF(ISNUMBER(ScheduleCompile!F470),ScheduleCompile!F470/1,IF(ISTEXT(ScheduleCompile!F470),IF(OR(ISNUMBER(FIND("5F",ScheduleCompile!F470)),ISNUMBER(FIND("0F",ScheduleCompile!F470)),ISNUMBER(FIND("8F",ScheduleCompile!F470)),ISNUMBER(FIND("1F",ScheduleCompile!F470)),ISNUMBER(FIND("2F",ScheduleCompile!F470)),ISNUMBER(FIND("3F",ScheduleCompile!F470)),ISNUMBER(FIND("6F",ScheduleCompile!F470)),ISNUMBER(FIND("7F",ScheduleCompile!F470)),ISNUMBER(FIND("9F",ScheduleCompile!F470)),ISNUMBER(FIND("4F",ScheduleCompile!F470))),VALUE(LEFT(ScheduleCompile!F470,FIND("F",ScheduleCompile!F470)-1)),ScheduleCompile!F470)))))))</f>
        <v>0.9</v>
      </c>
      <c r="L477" s="1">
        <f>IF(AND(ISERROR(IF(ScheduleCompile!G470="Off",0,IF(ScheduleCompile!G470="On",1,IF(ISNUMBER(ScheduleCompile!G470),ScheduleCompile!G470/1,IF(ISTEXT(ScheduleCompile!G470),IF(OR(ISNUMBER(FIND("5F",ScheduleCompile!G470)),ISNUMBER(FIND("0F",ScheduleCompile!G470)),ISNUMBER(FIND("8F",ScheduleCompile!G470)),ISNUMBER(FIND("1F",ScheduleCompile!G470)),ISNUMBER(FIND("2F",ScheduleCompile!G470)),ISNUMBER(FIND("3F",ScheduleCompile!G470)),ISNUMBER(FIND("6F",ScheduleCompile!G470)),ISNUMBER(FIND("7F",ScheduleCompile!G470)),ISNUMBER(FIND("9F",ScheduleCompile!G470)),ISNUMBER(FIND("4F",ScheduleCompile!G470))),VALUE(LEFT(ScheduleCompile!G470,FIND("F",ScheduleCompile!G470)-1)),ScheduleCompile!G470)))))),ISTEXT(ScheduleCompile!#REF!)),"ENDTABLE",IF(ISERROR(IF(ScheduleCompile!G470="Off",0,IF(ScheduleCompile!G470="On",1,IF(ISNUMBER(ScheduleCompile!G470),ScheduleCompile!G470/1,IF(ISTEXT(ScheduleCompile!G470),IF(OR(ISNUMBER(FIND("5F",ScheduleCompile!G470)),ISNUMBER(FIND("0F",ScheduleCompile!G470)),ISNUMBER(FIND("8F",ScheduleCompile!G470)),ISNUMBER(FIND("1F",ScheduleCompile!G470)),ISNUMBER(FIND("2F",ScheduleCompile!G470)),ISNUMBER(FIND("3F",ScheduleCompile!G470)),ISNUMBER(FIND("6F",ScheduleCompile!G470)),ISNUMBER(FIND("7F",ScheduleCompile!G470)),ISNUMBER(FIND("9F",ScheduleCompile!G470)),ISNUMBER(FIND("4F",ScheduleCompile!G470))),VALUE(LEFT(ScheduleCompile!G470,FIND("F",ScheduleCompile!G470)-1)),ScheduleCompile!G470)))))),"",IF(ScheduleCompile!G470="Off",0,IF(ScheduleCompile!G470="On",1,IF(ISNUMBER(ScheduleCompile!G470),ScheduleCompile!G470/1,IF(ISTEXT(ScheduleCompile!G470),IF(OR(ISNUMBER(FIND("5F",ScheduleCompile!G470)),ISNUMBER(FIND("0F",ScheduleCompile!G470)),ISNUMBER(FIND("8F",ScheduleCompile!G470)),ISNUMBER(FIND("1F",ScheduleCompile!G470)),ISNUMBER(FIND("2F",ScheduleCompile!G470)),ISNUMBER(FIND("3F",ScheduleCompile!G470)),ISNUMBER(FIND("6F",ScheduleCompile!G470)),ISNUMBER(FIND("7F",ScheduleCompile!G470)),ISNUMBER(FIND("9F",ScheduleCompile!G470)),ISNUMBER(FIND("4F",ScheduleCompile!G470))),VALUE(LEFT(ScheduleCompile!G470,FIND("F",ScheduleCompile!G470)-1)),ScheduleCompile!G470)))))))</f>
        <v>0.9</v>
      </c>
      <c r="M477" s="1">
        <f>IF(AND(ISERROR(IF(ScheduleCompile!H470="Off",0,IF(ScheduleCompile!H470="On",1,IF(ISNUMBER(ScheduleCompile!H470),ScheduleCompile!H470/1,IF(ISTEXT(ScheduleCompile!H470),IF(OR(ISNUMBER(FIND("5F",ScheduleCompile!H470)),ISNUMBER(FIND("0F",ScheduleCompile!H470)),ISNUMBER(FIND("8F",ScheduleCompile!H470)),ISNUMBER(FIND("1F",ScheduleCompile!H470)),ISNUMBER(FIND("2F",ScheduleCompile!H470)),ISNUMBER(FIND("3F",ScheduleCompile!H470)),ISNUMBER(FIND("6F",ScheduleCompile!H470)),ISNUMBER(FIND("7F",ScheduleCompile!H470)),ISNUMBER(FIND("9F",ScheduleCompile!H470)),ISNUMBER(FIND("4F",ScheduleCompile!H470))),VALUE(LEFT(ScheduleCompile!H470,FIND("F",ScheduleCompile!H470)-1)),ScheduleCompile!H470)))))),ISTEXT(ScheduleCompile!#REF!)),"ENDTABLE",IF(ISERROR(IF(ScheduleCompile!H470="Off",0,IF(ScheduleCompile!H470="On",1,IF(ISNUMBER(ScheduleCompile!H470),ScheduleCompile!H470/1,IF(ISTEXT(ScheduleCompile!H470),IF(OR(ISNUMBER(FIND("5F",ScheduleCompile!H470)),ISNUMBER(FIND("0F",ScheduleCompile!H470)),ISNUMBER(FIND("8F",ScheduleCompile!H470)),ISNUMBER(FIND("1F",ScheduleCompile!H470)),ISNUMBER(FIND("2F",ScheduleCompile!H470)),ISNUMBER(FIND("3F",ScheduleCompile!H470)),ISNUMBER(FIND("6F",ScheduleCompile!H470)),ISNUMBER(FIND("7F",ScheduleCompile!H470)),ISNUMBER(FIND("9F",ScheduleCompile!H470)),ISNUMBER(FIND("4F",ScheduleCompile!H470))),VALUE(LEFT(ScheduleCompile!H470,FIND("F",ScheduleCompile!H470)-1)),ScheduleCompile!H470)))))),"",IF(ScheduleCompile!H470="Off",0,IF(ScheduleCompile!H470="On",1,IF(ISNUMBER(ScheduleCompile!H470),ScheduleCompile!H470/1,IF(ISTEXT(ScheduleCompile!H470),IF(OR(ISNUMBER(FIND("5F",ScheduleCompile!H470)),ISNUMBER(FIND("0F",ScheduleCompile!H470)),ISNUMBER(FIND("8F",ScheduleCompile!H470)),ISNUMBER(FIND("1F",ScheduleCompile!H470)),ISNUMBER(FIND("2F",ScheduleCompile!H470)),ISNUMBER(FIND("3F",ScheduleCompile!H470)),ISNUMBER(FIND("6F",ScheduleCompile!H470)),ISNUMBER(FIND("7F",ScheduleCompile!H470)),ISNUMBER(FIND("9F",ScheduleCompile!H470)),ISNUMBER(FIND("4F",ScheduleCompile!H470))),VALUE(LEFT(ScheduleCompile!H470,FIND("F",ScheduleCompile!H470)-1)),ScheduleCompile!H470)))))))</f>
        <v>0.9</v>
      </c>
      <c r="N477" s="1">
        <f>IF(AND(ISERROR(IF(ScheduleCompile!I470="Off",0,IF(ScheduleCompile!I470="On",1,IF(ISNUMBER(ScheduleCompile!I470),ScheduleCompile!I470/1,IF(ISTEXT(ScheduleCompile!I470),IF(OR(ISNUMBER(FIND("5F",ScheduleCompile!I470)),ISNUMBER(FIND("0F",ScheduleCompile!I470)),ISNUMBER(FIND("8F",ScheduleCompile!I470)),ISNUMBER(FIND("1F",ScheduleCompile!I470)),ISNUMBER(FIND("2F",ScheduleCompile!I470)),ISNUMBER(FIND("3F",ScheduleCompile!I470)),ISNUMBER(FIND("6F",ScheduleCompile!I470)),ISNUMBER(FIND("7F",ScheduleCompile!I470)),ISNUMBER(FIND("9F",ScheduleCompile!I470)),ISNUMBER(FIND("4F",ScheduleCompile!I470))),VALUE(LEFT(ScheduleCompile!I470,FIND("F",ScheduleCompile!I470)-1)),ScheduleCompile!I470)))))),ISTEXT(ScheduleCompile!#REF!)),"ENDTABLE",IF(ISERROR(IF(ScheduleCompile!I470="Off",0,IF(ScheduleCompile!I470="On",1,IF(ISNUMBER(ScheduleCompile!I470),ScheduleCompile!I470/1,IF(ISTEXT(ScheduleCompile!I470),IF(OR(ISNUMBER(FIND("5F",ScheduleCompile!I470)),ISNUMBER(FIND("0F",ScheduleCompile!I470)),ISNUMBER(FIND("8F",ScheduleCompile!I470)),ISNUMBER(FIND("1F",ScheduleCompile!I470)),ISNUMBER(FIND("2F",ScheduleCompile!I470)),ISNUMBER(FIND("3F",ScheduleCompile!I470)),ISNUMBER(FIND("6F",ScheduleCompile!I470)),ISNUMBER(FIND("7F",ScheduleCompile!I470)),ISNUMBER(FIND("9F",ScheduleCompile!I470)),ISNUMBER(FIND("4F",ScheduleCompile!I470))),VALUE(LEFT(ScheduleCompile!I470,FIND("F",ScheduleCompile!I470)-1)),ScheduleCompile!I470)))))),"",IF(ScheduleCompile!I470="Off",0,IF(ScheduleCompile!I470="On",1,IF(ISNUMBER(ScheduleCompile!I470),ScheduleCompile!I470/1,IF(ISTEXT(ScheduleCompile!I470),IF(OR(ISNUMBER(FIND("5F",ScheduleCompile!I470)),ISNUMBER(FIND("0F",ScheduleCompile!I470)),ISNUMBER(FIND("8F",ScheduleCompile!I470)),ISNUMBER(FIND("1F",ScheduleCompile!I470)),ISNUMBER(FIND("2F",ScheduleCompile!I470)),ISNUMBER(FIND("3F",ScheduleCompile!I470)),ISNUMBER(FIND("6F",ScheduleCompile!I470)),ISNUMBER(FIND("7F",ScheduleCompile!I470)),ISNUMBER(FIND("9F",ScheduleCompile!I470)),ISNUMBER(FIND("4F",ScheduleCompile!I470))),VALUE(LEFT(ScheduleCompile!I470,FIND("F",ScheduleCompile!I470)-1)),ScheduleCompile!I470)))))))</f>
        <v>0.9</v>
      </c>
      <c r="O477" s="1">
        <f>IF(AND(ISERROR(IF(ScheduleCompile!J470="Off",0,IF(ScheduleCompile!J470="On",1,IF(ISNUMBER(ScheduleCompile!J470),ScheduleCompile!J470/1,IF(ISTEXT(ScheduleCompile!J470),IF(OR(ISNUMBER(FIND("5F",ScheduleCompile!J470)),ISNUMBER(FIND("0F",ScheduleCompile!J470)),ISNUMBER(FIND("8F",ScheduleCompile!J470)),ISNUMBER(FIND("1F",ScheduleCompile!J470)),ISNUMBER(FIND("2F",ScheduleCompile!J470)),ISNUMBER(FIND("3F",ScheduleCompile!J470)),ISNUMBER(FIND("6F",ScheduleCompile!J470)),ISNUMBER(FIND("7F",ScheduleCompile!J470)),ISNUMBER(FIND("9F",ScheduleCompile!J470)),ISNUMBER(FIND("4F",ScheduleCompile!J470))),VALUE(LEFT(ScheduleCompile!J470,FIND("F",ScheduleCompile!J470)-1)),ScheduleCompile!J470)))))),ISTEXT(ScheduleCompile!#REF!)),"ENDTABLE",IF(ISERROR(IF(ScheduleCompile!J470="Off",0,IF(ScheduleCompile!J470="On",1,IF(ISNUMBER(ScheduleCompile!J470),ScheduleCompile!J470/1,IF(ISTEXT(ScheduleCompile!J470),IF(OR(ISNUMBER(FIND("5F",ScheduleCompile!J470)),ISNUMBER(FIND("0F",ScheduleCompile!J470)),ISNUMBER(FIND("8F",ScheduleCompile!J470)),ISNUMBER(FIND("1F",ScheduleCompile!J470)),ISNUMBER(FIND("2F",ScheduleCompile!J470)),ISNUMBER(FIND("3F",ScheduleCompile!J470)),ISNUMBER(FIND("6F",ScheduleCompile!J470)),ISNUMBER(FIND("7F",ScheduleCompile!J470)),ISNUMBER(FIND("9F",ScheduleCompile!J470)),ISNUMBER(FIND("4F",ScheduleCompile!J470))),VALUE(LEFT(ScheduleCompile!J470,FIND("F",ScheduleCompile!J470)-1)),ScheduleCompile!J470)))))),"",IF(ScheduleCompile!J470="Off",0,IF(ScheduleCompile!J470="On",1,IF(ISNUMBER(ScheduleCompile!J470),ScheduleCompile!J470/1,IF(ISTEXT(ScheduleCompile!J470),IF(OR(ISNUMBER(FIND("5F",ScheduleCompile!J470)),ISNUMBER(FIND("0F",ScheduleCompile!J470)),ISNUMBER(FIND("8F",ScheduleCompile!J470)),ISNUMBER(FIND("1F",ScheduleCompile!J470)),ISNUMBER(FIND("2F",ScheduleCompile!J470)),ISNUMBER(FIND("3F",ScheduleCompile!J470)),ISNUMBER(FIND("6F",ScheduleCompile!J470)),ISNUMBER(FIND("7F",ScheduleCompile!J470)),ISNUMBER(FIND("9F",ScheduleCompile!J470)),ISNUMBER(FIND("4F",ScheduleCompile!J470))),VALUE(LEFT(ScheduleCompile!J470,FIND("F",ScheduleCompile!J470)-1)),ScheduleCompile!J470)))))))</f>
        <v>0.9</v>
      </c>
      <c r="P477" s="1">
        <f>IF(AND(ISERROR(IF(ScheduleCompile!K470="Off",0,IF(ScheduleCompile!K470="On",1,IF(ISNUMBER(ScheduleCompile!K470),ScheduleCompile!K470/1,IF(ISTEXT(ScheduleCompile!K470),IF(OR(ISNUMBER(FIND("5F",ScheduleCompile!K470)),ISNUMBER(FIND("0F",ScheduleCompile!K470)),ISNUMBER(FIND("8F",ScheduleCompile!K470)),ISNUMBER(FIND("1F",ScheduleCompile!K470)),ISNUMBER(FIND("2F",ScheduleCompile!K470)),ISNUMBER(FIND("3F",ScheduleCompile!K470)),ISNUMBER(FIND("6F",ScheduleCompile!K470)),ISNUMBER(FIND("7F",ScheduleCompile!K470)),ISNUMBER(FIND("9F",ScheduleCompile!K470)),ISNUMBER(FIND("4F",ScheduleCompile!K470))),VALUE(LEFT(ScheduleCompile!K470,FIND("F",ScheduleCompile!K470)-1)),ScheduleCompile!K470)))))),ISTEXT(ScheduleCompile!#REF!)),"ENDTABLE",IF(ISERROR(IF(ScheduleCompile!K470="Off",0,IF(ScheduleCompile!K470="On",1,IF(ISNUMBER(ScheduleCompile!K470),ScheduleCompile!K470/1,IF(ISTEXT(ScheduleCompile!K470),IF(OR(ISNUMBER(FIND("5F",ScheduleCompile!K470)),ISNUMBER(FIND("0F",ScheduleCompile!K470)),ISNUMBER(FIND("8F",ScheduleCompile!K470)),ISNUMBER(FIND("1F",ScheduleCompile!K470)),ISNUMBER(FIND("2F",ScheduleCompile!K470)),ISNUMBER(FIND("3F",ScheduleCompile!K470)),ISNUMBER(FIND("6F",ScheduleCompile!K470)),ISNUMBER(FIND("7F",ScheduleCompile!K470)),ISNUMBER(FIND("9F",ScheduleCompile!K470)),ISNUMBER(FIND("4F",ScheduleCompile!K470))),VALUE(LEFT(ScheduleCompile!K470,FIND("F",ScheduleCompile!K470)-1)),ScheduleCompile!K470)))))),"",IF(ScheduleCompile!K470="Off",0,IF(ScheduleCompile!K470="On",1,IF(ISNUMBER(ScheduleCompile!K470),ScheduleCompile!K470/1,IF(ISTEXT(ScheduleCompile!K470),IF(OR(ISNUMBER(FIND("5F",ScheduleCompile!K470)),ISNUMBER(FIND("0F",ScheduleCompile!K470)),ISNUMBER(FIND("8F",ScheduleCompile!K470)),ISNUMBER(FIND("1F",ScheduleCompile!K470)),ISNUMBER(FIND("2F",ScheduleCompile!K470)),ISNUMBER(FIND("3F",ScheduleCompile!K470)),ISNUMBER(FIND("6F",ScheduleCompile!K470)),ISNUMBER(FIND("7F",ScheduleCompile!K470)),ISNUMBER(FIND("9F",ScheduleCompile!K470)),ISNUMBER(FIND("4F",ScheduleCompile!K470))),VALUE(LEFT(ScheduleCompile!K470,FIND("F",ScheduleCompile!K470)-1)),ScheduleCompile!K470)))))))</f>
        <v>0.9</v>
      </c>
      <c r="Q477" s="1">
        <f>IF(AND(ISERROR(IF(ScheduleCompile!L470="Off",0,IF(ScheduleCompile!L470="On",1,IF(ISNUMBER(ScheduleCompile!L470),ScheduleCompile!L470/1,IF(ISTEXT(ScheduleCompile!L470),IF(OR(ISNUMBER(FIND("5F",ScheduleCompile!L470)),ISNUMBER(FIND("0F",ScheduleCompile!L470)),ISNUMBER(FIND("8F",ScheduleCompile!L470)),ISNUMBER(FIND("1F",ScheduleCompile!L470)),ISNUMBER(FIND("2F",ScheduleCompile!L470)),ISNUMBER(FIND("3F",ScheduleCompile!L470)),ISNUMBER(FIND("6F",ScheduleCompile!L470)),ISNUMBER(FIND("7F",ScheduleCompile!L470)),ISNUMBER(FIND("9F",ScheduleCompile!L470)),ISNUMBER(FIND("4F",ScheduleCompile!L470))),VALUE(LEFT(ScheduleCompile!L470,FIND("F",ScheduleCompile!L470)-1)),ScheduleCompile!L470)))))),ISTEXT(ScheduleCompile!#REF!)),"ENDTABLE",IF(ISERROR(IF(ScheduleCompile!L470="Off",0,IF(ScheduleCompile!L470="On",1,IF(ISNUMBER(ScheduleCompile!L470),ScheduleCompile!L470/1,IF(ISTEXT(ScheduleCompile!L470),IF(OR(ISNUMBER(FIND("5F",ScheduleCompile!L470)),ISNUMBER(FIND("0F",ScheduleCompile!L470)),ISNUMBER(FIND("8F",ScheduleCompile!L470)),ISNUMBER(FIND("1F",ScheduleCompile!L470)),ISNUMBER(FIND("2F",ScheduleCompile!L470)),ISNUMBER(FIND("3F",ScheduleCompile!L470)),ISNUMBER(FIND("6F",ScheduleCompile!L470)),ISNUMBER(FIND("7F",ScheduleCompile!L470)),ISNUMBER(FIND("9F",ScheduleCompile!L470)),ISNUMBER(FIND("4F",ScheduleCompile!L470))),VALUE(LEFT(ScheduleCompile!L470,FIND("F",ScheduleCompile!L470)-1)),ScheduleCompile!L470)))))),"",IF(ScheduleCompile!L470="Off",0,IF(ScheduleCompile!L470="On",1,IF(ISNUMBER(ScheduleCompile!L470),ScheduleCompile!L470/1,IF(ISTEXT(ScheduleCompile!L470),IF(OR(ISNUMBER(FIND("5F",ScheduleCompile!L470)),ISNUMBER(FIND("0F",ScheduleCompile!L470)),ISNUMBER(FIND("8F",ScheduleCompile!L470)),ISNUMBER(FIND("1F",ScheduleCompile!L470)),ISNUMBER(FIND("2F",ScheduleCompile!L470)),ISNUMBER(FIND("3F",ScheduleCompile!L470)),ISNUMBER(FIND("6F",ScheduleCompile!L470)),ISNUMBER(FIND("7F",ScheduleCompile!L470)),ISNUMBER(FIND("9F",ScheduleCompile!L470)),ISNUMBER(FIND("4F",ScheduleCompile!L470))),VALUE(LEFT(ScheduleCompile!L470,FIND("F",ScheduleCompile!L470)-1)),ScheduleCompile!L470)))))))</f>
        <v>0.9</v>
      </c>
      <c r="R477" s="1">
        <f>IF(AND(ISERROR(IF(ScheduleCompile!M470="Off",0,IF(ScheduleCompile!M470="On",1,IF(ISNUMBER(ScheduleCompile!M470),ScheduleCompile!M470/1,IF(ISTEXT(ScheduleCompile!M470),IF(OR(ISNUMBER(FIND("5F",ScheduleCompile!M470)),ISNUMBER(FIND("0F",ScheduleCompile!M470)),ISNUMBER(FIND("8F",ScheduleCompile!M470)),ISNUMBER(FIND("1F",ScheduleCompile!M470)),ISNUMBER(FIND("2F",ScheduleCompile!M470)),ISNUMBER(FIND("3F",ScheduleCompile!M470)),ISNUMBER(FIND("6F",ScheduleCompile!M470)),ISNUMBER(FIND("7F",ScheduleCompile!M470)),ISNUMBER(FIND("9F",ScheduleCompile!M470)),ISNUMBER(FIND("4F",ScheduleCompile!M470))),VALUE(LEFT(ScheduleCompile!M470,FIND("F",ScheduleCompile!M470)-1)),ScheduleCompile!M470)))))),ISTEXT(ScheduleCompile!#REF!)),"ENDTABLE",IF(ISERROR(IF(ScheduleCompile!M470="Off",0,IF(ScheduleCompile!M470="On",1,IF(ISNUMBER(ScheduleCompile!M470),ScheduleCompile!M470/1,IF(ISTEXT(ScheduleCompile!M470),IF(OR(ISNUMBER(FIND("5F",ScheduleCompile!M470)),ISNUMBER(FIND("0F",ScheduleCompile!M470)),ISNUMBER(FIND("8F",ScheduleCompile!M470)),ISNUMBER(FIND("1F",ScheduleCompile!M470)),ISNUMBER(FIND("2F",ScheduleCompile!M470)),ISNUMBER(FIND("3F",ScheduleCompile!M470)),ISNUMBER(FIND("6F",ScheduleCompile!M470)),ISNUMBER(FIND("7F",ScheduleCompile!M470)),ISNUMBER(FIND("9F",ScheduleCompile!M470)),ISNUMBER(FIND("4F",ScheduleCompile!M470))),VALUE(LEFT(ScheduleCompile!M470,FIND("F",ScheduleCompile!M470)-1)),ScheduleCompile!M470)))))),"",IF(ScheduleCompile!M470="Off",0,IF(ScheduleCompile!M470="On",1,IF(ISNUMBER(ScheduleCompile!M470),ScheduleCompile!M470/1,IF(ISTEXT(ScheduleCompile!M470),IF(OR(ISNUMBER(FIND("5F",ScheduleCompile!M470)),ISNUMBER(FIND("0F",ScheduleCompile!M470)),ISNUMBER(FIND("8F",ScheduleCompile!M470)),ISNUMBER(FIND("1F",ScheduleCompile!M470)),ISNUMBER(FIND("2F",ScheduleCompile!M470)),ISNUMBER(FIND("3F",ScheduleCompile!M470)),ISNUMBER(FIND("6F",ScheduleCompile!M470)),ISNUMBER(FIND("7F",ScheduleCompile!M470)),ISNUMBER(FIND("9F",ScheduleCompile!M470)),ISNUMBER(FIND("4F",ScheduleCompile!M470))),VALUE(LEFT(ScheduleCompile!M470,FIND("F",ScheduleCompile!M470)-1)),ScheduleCompile!M470)))))))</f>
        <v>0.9</v>
      </c>
      <c r="S477" s="1">
        <f>IF(AND(ISERROR(IF(ScheduleCompile!N470="Off",0,IF(ScheduleCompile!N470="On",1,IF(ISNUMBER(ScheduleCompile!N470),ScheduleCompile!N470/1,IF(ISTEXT(ScheduleCompile!N470),IF(OR(ISNUMBER(FIND("5F",ScheduleCompile!N470)),ISNUMBER(FIND("0F",ScheduleCompile!N470)),ISNUMBER(FIND("8F",ScheduleCompile!N470)),ISNUMBER(FIND("1F",ScheduleCompile!N470)),ISNUMBER(FIND("2F",ScheduleCompile!N470)),ISNUMBER(FIND("3F",ScheduleCompile!N470)),ISNUMBER(FIND("6F",ScheduleCompile!N470)),ISNUMBER(FIND("7F",ScheduleCompile!N470)),ISNUMBER(FIND("9F",ScheduleCompile!N470)),ISNUMBER(FIND("4F",ScheduleCompile!N470))),VALUE(LEFT(ScheduleCompile!N470,FIND("F",ScheduleCompile!N470)-1)),ScheduleCompile!N470)))))),ISTEXT(ScheduleCompile!#REF!)),"ENDTABLE",IF(ISERROR(IF(ScheduleCompile!N470="Off",0,IF(ScheduleCompile!N470="On",1,IF(ISNUMBER(ScheduleCompile!N470),ScheduleCompile!N470/1,IF(ISTEXT(ScheduleCompile!N470),IF(OR(ISNUMBER(FIND("5F",ScheduleCompile!N470)),ISNUMBER(FIND("0F",ScheduleCompile!N470)),ISNUMBER(FIND("8F",ScheduleCompile!N470)),ISNUMBER(FIND("1F",ScheduleCompile!N470)),ISNUMBER(FIND("2F",ScheduleCompile!N470)),ISNUMBER(FIND("3F",ScheduleCompile!N470)),ISNUMBER(FIND("6F",ScheduleCompile!N470)),ISNUMBER(FIND("7F",ScheduleCompile!N470)),ISNUMBER(FIND("9F",ScheduleCompile!N470)),ISNUMBER(FIND("4F",ScheduleCompile!N470))),VALUE(LEFT(ScheduleCompile!N470,FIND("F",ScheduleCompile!N470)-1)),ScheduleCompile!N470)))))),"",IF(ScheduleCompile!N470="Off",0,IF(ScheduleCompile!N470="On",1,IF(ISNUMBER(ScheduleCompile!N470),ScheduleCompile!N470/1,IF(ISTEXT(ScheduleCompile!N470),IF(OR(ISNUMBER(FIND("5F",ScheduleCompile!N470)),ISNUMBER(FIND("0F",ScheduleCompile!N470)),ISNUMBER(FIND("8F",ScheduleCompile!N470)),ISNUMBER(FIND("1F",ScheduleCompile!N470)),ISNUMBER(FIND("2F",ScheduleCompile!N470)),ISNUMBER(FIND("3F",ScheduleCompile!N470)),ISNUMBER(FIND("6F",ScheduleCompile!N470)),ISNUMBER(FIND("7F",ScheduleCompile!N470)),ISNUMBER(FIND("9F",ScheduleCompile!N470)),ISNUMBER(FIND("4F",ScheduleCompile!N470))),VALUE(LEFT(ScheduleCompile!N470,FIND("F",ScheduleCompile!N470)-1)),ScheduleCompile!N470)))))))</f>
        <v>0.9</v>
      </c>
      <c r="T477" s="1">
        <f>IF(AND(ISERROR(IF(ScheduleCompile!O470="Off",0,IF(ScheduleCompile!O470="On",1,IF(ISNUMBER(ScheduleCompile!O470),ScheduleCompile!O470/1,IF(ISTEXT(ScheduleCompile!O470),IF(OR(ISNUMBER(FIND("5F",ScheduleCompile!O470)),ISNUMBER(FIND("0F",ScheduleCompile!O470)),ISNUMBER(FIND("8F",ScheduleCompile!O470)),ISNUMBER(FIND("1F",ScheduleCompile!O470)),ISNUMBER(FIND("2F",ScheduleCompile!O470)),ISNUMBER(FIND("3F",ScheduleCompile!O470)),ISNUMBER(FIND("6F",ScheduleCompile!O470)),ISNUMBER(FIND("7F",ScheduleCompile!O470)),ISNUMBER(FIND("9F",ScheduleCompile!O470)),ISNUMBER(FIND("4F",ScheduleCompile!O470))),VALUE(LEFT(ScheduleCompile!O470,FIND("F",ScheduleCompile!O470)-1)),ScheduleCompile!O470)))))),ISTEXT(ScheduleCompile!#REF!)),"ENDTABLE",IF(ISERROR(IF(ScheduleCompile!O470="Off",0,IF(ScheduleCompile!O470="On",1,IF(ISNUMBER(ScheduleCompile!O470),ScheduleCompile!O470/1,IF(ISTEXT(ScheduleCompile!O470),IF(OR(ISNUMBER(FIND("5F",ScheduleCompile!O470)),ISNUMBER(FIND("0F",ScheduleCompile!O470)),ISNUMBER(FIND("8F",ScheduleCompile!O470)),ISNUMBER(FIND("1F",ScheduleCompile!O470)),ISNUMBER(FIND("2F",ScheduleCompile!O470)),ISNUMBER(FIND("3F",ScheduleCompile!O470)),ISNUMBER(FIND("6F",ScheduleCompile!O470)),ISNUMBER(FIND("7F",ScheduleCompile!O470)),ISNUMBER(FIND("9F",ScheduleCompile!O470)),ISNUMBER(FIND("4F",ScheduleCompile!O470))),VALUE(LEFT(ScheduleCompile!O470,FIND("F",ScheduleCompile!O470)-1)),ScheduleCompile!O470)))))),"",IF(ScheduleCompile!O470="Off",0,IF(ScheduleCompile!O470="On",1,IF(ISNUMBER(ScheduleCompile!O470),ScheduleCompile!O470/1,IF(ISTEXT(ScheduleCompile!O470),IF(OR(ISNUMBER(FIND("5F",ScheduleCompile!O470)),ISNUMBER(FIND("0F",ScheduleCompile!O470)),ISNUMBER(FIND("8F",ScheduleCompile!O470)),ISNUMBER(FIND("1F",ScheduleCompile!O470)),ISNUMBER(FIND("2F",ScheduleCompile!O470)),ISNUMBER(FIND("3F",ScheduleCompile!O470)),ISNUMBER(FIND("6F",ScheduleCompile!O470)),ISNUMBER(FIND("7F",ScheduleCompile!O470)),ISNUMBER(FIND("9F",ScheduleCompile!O470)),ISNUMBER(FIND("4F",ScheduleCompile!O470))),VALUE(LEFT(ScheduleCompile!O470,FIND("F",ScheduleCompile!O470)-1)),ScheduleCompile!O470)))))))</f>
        <v>0.9</v>
      </c>
      <c r="U477" s="1">
        <f>IF(AND(ISERROR(IF(ScheduleCompile!P470="Off",0,IF(ScheduleCompile!P470="On",1,IF(ISNUMBER(ScheduleCompile!P470),ScheduleCompile!P470/1,IF(ISTEXT(ScheduleCompile!P470),IF(OR(ISNUMBER(FIND("5F",ScheduleCompile!P470)),ISNUMBER(FIND("0F",ScheduleCompile!P470)),ISNUMBER(FIND("8F",ScheduleCompile!P470)),ISNUMBER(FIND("1F",ScheduleCompile!P470)),ISNUMBER(FIND("2F",ScheduleCompile!P470)),ISNUMBER(FIND("3F",ScheduleCompile!P470)),ISNUMBER(FIND("6F",ScheduleCompile!P470)),ISNUMBER(FIND("7F",ScheduleCompile!P470)),ISNUMBER(FIND("9F",ScheduleCompile!P470)),ISNUMBER(FIND("4F",ScheduleCompile!P470))),VALUE(LEFT(ScheduleCompile!P470,FIND("F",ScheduleCompile!P470)-1)),ScheduleCompile!P470)))))),ISTEXT(ScheduleCompile!#REF!)),"ENDTABLE",IF(ISERROR(IF(ScheduleCompile!P470="Off",0,IF(ScheduleCompile!P470="On",1,IF(ISNUMBER(ScheduleCompile!P470),ScheduleCompile!P470/1,IF(ISTEXT(ScheduleCompile!P470),IF(OR(ISNUMBER(FIND("5F",ScheduleCompile!P470)),ISNUMBER(FIND("0F",ScheduleCompile!P470)),ISNUMBER(FIND("8F",ScheduleCompile!P470)),ISNUMBER(FIND("1F",ScheduleCompile!P470)),ISNUMBER(FIND("2F",ScheduleCompile!P470)),ISNUMBER(FIND("3F",ScheduleCompile!P470)),ISNUMBER(FIND("6F",ScheduleCompile!P470)),ISNUMBER(FIND("7F",ScheduleCompile!P470)),ISNUMBER(FIND("9F",ScheduleCompile!P470)),ISNUMBER(FIND("4F",ScheduleCompile!P470))),VALUE(LEFT(ScheduleCompile!P470,FIND("F",ScheduleCompile!P470)-1)),ScheduleCompile!P470)))))),"",IF(ScheduleCompile!P470="Off",0,IF(ScheduleCompile!P470="On",1,IF(ISNUMBER(ScheduleCompile!P470),ScheduleCompile!P470/1,IF(ISTEXT(ScheduleCompile!P470),IF(OR(ISNUMBER(FIND("5F",ScheduleCompile!P470)),ISNUMBER(FIND("0F",ScheduleCompile!P470)),ISNUMBER(FIND("8F",ScheduleCompile!P470)),ISNUMBER(FIND("1F",ScheduleCompile!P470)),ISNUMBER(FIND("2F",ScheduleCompile!P470)),ISNUMBER(FIND("3F",ScheduleCompile!P470)),ISNUMBER(FIND("6F",ScheduleCompile!P470)),ISNUMBER(FIND("7F",ScheduleCompile!P470)),ISNUMBER(FIND("9F",ScheduleCompile!P470)),ISNUMBER(FIND("4F",ScheduleCompile!P470))),VALUE(LEFT(ScheduleCompile!P470,FIND("F",ScheduleCompile!P470)-1)),ScheduleCompile!P470)))))))</f>
        <v>0.9</v>
      </c>
      <c r="V477" s="1">
        <f>IF(AND(ISERROR(IF(ScheduleCompile!Q470="Off",0,IF(ScheduleCompile!Q470="On",1,IF(ISNUMBER(ScheduleCompile!Q470),ScheduleCompile!Q470/1,IF(ISTEXT(ScheduleCompile!Q470),IF(OR(ISNUMBER(FIND("5F",ScheduleCompile!Q470)),ISNUMBER(FIND("0F",ScheduleCompile!Q470)),ISNUMBER(FIND("8F",ScheduleCompile!Q470)),ISNUMBER(FIND("1F",ScheduleCompile!Q470)),ISNUMBER(FIND("2F",ScheduleCompile!Q470)),ISNUMBER(FIND("3F",ScheduleCompile!Q470)),ISNUMBER(FIND("6F",ScheduleCompile!Q470)),ISNUMBER(FIND("7F",ScheduleCompile!Q470)),ISNUMBER(FIND("9F",ScheduleCompile!Q470)),ISNUMBER(FIND("4F",ScheduleCompile!Q470))),VALUE(LEFT(ScheduleCompile!Q470,FIND("F",ScheduleCompile!Q470)-1)),ScheduleCompile!Q470)))))),ISTEXT(ScheduleCompile!#REF!)),"ENDTABLE",IF(ISERROR(IF(ScheduleCompile!Q470="Off",0,IF(ScheduleCompile!Q470="On",1,IF(ISNUMBER(ScheduleCompile!Q470),ScheduleCompile!Q470/1,IF(ISTEXT(ScheduleCompile!Q470),IF(OR(ISNUMBER(FIND("5F",ScheduleCompile!Q470)),ISNUMBER(FIND("0F",ScheduleCompile!Q470)),ISNUMBER(FIND("8F",ScheduleCompile!Q470)),ISNUMBER(FIND("1F",ScheduleCompile!Q470)),ISNUMBER(FIND("2F",ScheduleCompile!Q470)),ISNUMBER(FIND("3F",ScheduleCompile!Q470)),ISNUMBER(FIND("6F",ScheduleCompile!Q470)),ISNUMBER(FIND("7F",ScheduleCompile!Q470)),ISNUMBER(FIND("9F",ScheduleCompile!Q470)),ISNUMBER(FIND("4F",ScheduleCompile!Q470))),VALUE(LEFT(ScheduleCompile!Q470,FIND("F",ScheduleCompile!Q470)-1)),ScheduleCompile!Q470)))))),"",IF(ScheduleCompile!Q470="Off",0,IF(ScheduleCompile!Q470="On",1,IF(ISNUMBER(ScheduleCompile!Q470),ScheduleCompile!Q470/1,IF(ISTEXT(ScheduleCompile!Q470),IF(OR(ISNUMBER(FIND("5F",ScheduleCompile!Q470)),ISNUMBER(FIND("0F",ScheduleCompile!Q470)),ISNUMBER(FIND("8F",ScheduleCompile!Q470)),ISNUMBER(FIND("1F",ScheduleCompile!Q470)),ISNUMBER(FIND("2F",ScheduleCompile!Q470)),ISNUMBER(FIND("3F",ScheduleCompile!Q470)),ISNUMBER(FIND("6F",ScheduleCompile!Q470)),ISNUMBER(FIND("7F",ScheduleCompile!Q470)),ISNUMBER(FIND("9F",ScheduleCompile!Q470)),ISNUMBER(FIND("4F",ScheduleCompile!Q470))),VALUE(LEFT(ScheduleCompile!Q470,FIND("F",ScheduleCompile!Q470)-1)),ScheduleCompile!Q470)))))))</f>
        <v>0.9</v>
      </c>
      <c r="W477" s="1">
        <f>IF(AND(ISERROR(IF(ScheduleCompile!R470="Off",0,IF(ScheduleCompile!R470="On",1,IF(ISNUMBER(ScheduleCompile!R470),ScheduleCompile!R470/1,IF(ISTEXT(ScheduleCompile!R470),IF(OR(ISNUMBER(FIND("5F",ScheduleCompile!R470)),ISNUMBER(FIND("0F",ScheduleCompile!R470)),ISNUMBER(FIND("8F",ScheduleCompile!R470)),ISNUMBER(FIND("1F",ScheduleCompile!R470)),ISNUMBER(FIND("2F",ScheduleCompile!R470)),ISNUMBER(FIND("3F",ScheduleCompile!R470)),ISNUMBER(FIND("6F",ScheduleCompile!R470)),ISNUMBER(FIND("7F",ScheduleCompile!R470)),ISNUMBER(FIND("9F",ScheduleCompile!R470)),ISNUMBER(FIND("4F",ScheduleCompile!R470))),VALUE(LEFT(ScheduleCompile!R470,FIND("F",ScheduleCompile!R470)-1)),ScheduleCompile!R470)))))),ISTEXT(ScheduleCompile!#REF!)),"ENDTABLE",IF(ISERROR(IF(ScheduleCompile!R470="Off",0,IF(ScheduleCompile!R470="On",1,IF(ISNUMBER(ScheduleCompile!R470),ScheduleCompile!R470/1,IF(ISTEXT(ScheduleCompile!R470),IF(OR(ISNUMBER(FIND("5F",ScheduleCompile!R470)),ISNUMBER(FIND("0F",ScheduleCompile!R470)),ISNUMBER(FIND("8F",ScheduleCompile!R470)),ISNUMBER(FIND("1F",ScheduleCompile!R470)),ISNUMBER(FIND("2F",ScheduleCompile!R470)),ISNUMBER(FIND("3F",ScheduleCompile!R470)),ISNUMBER(FIND("6F",ScheduleCompile!R470)),ISNUMBER(FIND("7F",ScheduleCompile!R470)),ISNUMBER(FIND("9F",ScheduleCompile!R470)),ISNUMBER(FIND("4F",ScheduleCompile!R470))),VALUE(LEFT(ScheduleCompile!R470,FIND("F",ScheduleCompile!R470)-1)),ScheduleCompile!R470)))))),"",IF(ScheduleCompile!R470="Off",0,IF(ScheduleCompile!R470="On",1,IF(ISNUMBER(ScheduleCompile!R470),ScheduleCompile!R470/1,IF(ISTEXT(ScheduleCompile!R470),IF(OR(ISNUMBER(FIND("5F",ScheduleCompile!R470)),ISNUMBER(FIND("0F",ScheduleCompile!R470)),ISNUMBER(FIND("8F",ScheduleCompile!R470)),ISNUMBER(FIND("1F",ScheduleCompile!R470)),ISNUMBER(FIND("2F",ScheduleCompile!R470)),ISNUMBER(FIND("3F",ScheduleCompile!R470)),ISNUMBER(FIND("6F",ScheduleCompile!R470)),ISNUMBER(FIND("7F",ScheduleCompile!R470)),ISNUMBER(FIND("9F",ScheduleCompile!R470)),ISNUMBER(FIND("4F",ScheduleCompile!R470))),VALUE(LEFT(ScheduleCompile!R470,FIND("F",ScheduleCompile!R470)-1)),ScheduleCompile!R470)))))))</f>
        <v>0.9</v>
      </c>
      <c r="X477" s="1">
        <f>IF(AND(ISERROR(IF(ScheduleCompile!S470="Off",0,IF(ScheduleCompile!S470="On",1,IF(ISNUMBER(ScheduleCompile!S470),ScheduleCompile!S470/1,IF(ISTEXT(ScheduleCompile!S470),IF(OR(ISNUMBER(FIND("5F",ScheduleCompile!S470)),ISNUMBER(FIND("0F",ScheduleCompile!S470)),ISNUMBER(FIND("8F",ScheduleCompile!S470)),ISNUMBER(FIND("1F",ScheduleCompile!S470)),ISNUMBER(FIND("2F",ScheduleCompile!S470)),ISNUMBER(FIND("3F",ScheduleCompile!S470)),ISNUMBER(FIND("6F",ScheduleCompile!S470)),ISNUMBER(FIND("7F",ScheduleCompile!S470)),ISNUMBER(FIND("9F",ScheduleCompile!S470)),ISNUMBER(FIND("4F",ScheduleCompile!S470))),VALUE(LEFT(ScheduleCompile!S470,FIND("F",ScheduleCompile!S470)-1)),ScheduleCompile!S470)))))),ISTEXT(ScheduleCompile!#REF!)),"ENDTABLE",IF(ISERROR(IF(ScheduleCompile!S470="Off",0,IF(ScheduleCompile!S470="On",1,IF(ISNUMBER(ScheduleCompile!S470),ScheduleCompile!S470/1,IF(ISTEXT(ScheduleCompile!S470),IF(OR(ISNUMBER(FIND("5F",ScheduleCompile!S470)),ISNUMBER(FIND("0F",ScheduleCompile!S470)),ISNUMBER(FIND("8F",ScheduleCompile!S470)),ISNUMBER(FIND("1F",ScheduleCompile!S470)),ISNUMBER(FIND("2F",ScheduleCompile!S470)),ISNUMBER(FIND("3F",ScheduleCompile!S470)),ISNUMBER(FIND("6F",ScheduleCompile!S470)),ISNUMBER(FIND("7F",ScheduleCompile!S470)),ISNUMBER(FIND("9F",ScheduleCompile!S470)),ISNUMBER(FIND("4F",ScheduleCompile!S470))),VALUE(LEFT(ScheduleCompile!S470,FIND("F",ScheduleCompile!S470)-1)),ScheduleCompile!S470)))))),"",IF(ScheduleCompile!S470="Off",0,IF(ScheduleCompile!S470="On",1,IF(ISNUMBER(ScheduleCompile!S470),ScheduleCompile!S470/1,IF(ISTEXT(ScheduleCompile!S470),IF(OR(ISNUMBER(FIND("5F",ScheduleCompile!S470)),ISNUMBER(FIND("0F",ScheduleCompile!S470)),ISNUMBER(FIND("8F",ScheduleCompile!S470)),ISNUMBER(FIND("1F",ScheduleCompile!S470)),ISNUMBER(FIND("2F",ScheduleCompile!S470)),ISNUMBER(FIND("3F",ScheduleCompile!S470)),ISNUMBER(FIND("6F",ScheduleCompile!S470)),ISNUMBER(FIND("7F",ScheduleCompile!S470)),ISNUMBER(FIND("9F",ScheduleCompile!S470)),ISNUMBER(FIND("4F",ScheduleCompile!S470))),VALUE(LEFT(ScheduleCompile!S470,FIND("F",ScheduleCompile!S470)-1)),ScheduleCompile!S470)))))))</f>
        <v>0.9</v>
      </c>
      <c r="Y477" s="1">
        <f>IF(AND(ISERROR(IF(ScheduleCompile!T470="Off",0,IF(ScheduleCompile!T470="On",1,IF(ISNUMBER(ScheduleCompile!T470),ScheduleCompile!T470/1,IF(ISTEXT(ScheduleCompile!T470),IF(OR(ISNUMBER(FIND("5F",ScheduleCompile!T470)),ISNUMBER(FIND("0F",ScheduleCompile!T470)),ISNUMBER(FIND("8F",ScheduleCompile!T470)),ISNUMBER(FIND("1F",ScheduleCompile!T470)),ISNUMBER(FIND("2F",ScheduleCompile!T470)),ISNUMBER(FIND("3F",ScheduleCompile!T470)),ISNUMBER(FIND("6F",ScheduleCompile!T470)),ISNUMBER(FIND("7F",ScheduleCompile!T470)),ISNUMBER(FIND("9F",ScheduleCompile!T470)),ISNUMBER(FIND("4F",ScheduleCompile!T470))),VALUE(LEFT(ScheduleCompile!T470,FIND("F",ScheduleCompile!T470)-1)),ScheduleCompile!T470)))))),ISTEXT(ScheduleCompile!#REF!)),"ENDTABLE",IF(ISERROR(IF(ScheduleCompile!T470="Off",0,IF(ScheduleCompile!T470="On",1,IF(ISNUMBER(ScheduleCompile!T470),ScheduleCompile!T470/1,IF(ISTEXT(ScheduleCompile!T470),IF(OR(ISNUMBER(FIND("5F",ScheduleCompile!T470)),ISNUMBER(FIND("0F",ScheduleCompile!T470)),ISNUMBER(FIND("8F",ScheduleCompile!T470)),ISNUMBER(FIND("1F",ScheduleCompile!T470)),ISNUMBER(FIND("2F",ScheduleCompile!T470)),ISNUMBER(FIND("3F",ScheduleCompile!T470)),ISNUMBER(FIND("6F",ScheduleCompile!T470)),ISNUMBER(FIND("7F",ScheduleCompile!T470)),ISNUMBER(FIND("9F",ScheduleCompile!T470)),ISNUMBER(FIND("4F",ScheduleCompile!T470))),VALUE(LEFT(ScheduleCompile!T470,FIND("F",ScheduleCompile!T470)-1)),ScheduleCompile!T470)))))),"",IF(ScheduleCompile!T470="Off",0,IF(ScheduleCompile!T470="On",1,IF(ISNUMBER(ScheduleCompile!T470),ScheduleCompile!T470/1,IF(ISTEXT(ScheduleCompile!T470),IF(OR(ISNUMBER(FIND("5F",ScheduleCompile!T470)),ISNUMBER(FIND("0F",ScheduleCompile!T470)),ISNUMBER(FIND("8F",ScheduleCompile!T470)),ISNUMBER(FIND("1F",ScheduleCompile!T470)),ISNUMBER(FIND("2F",ScheduleCompile!T470)),ISNUMBER(FIND("3F",ScheduleCompile!T470)),ISNUMBER(FIND("6F",ScheduleCompile!T470)),ISNUMBER(FIND("7F",ScheduleCompile!T470)),ISNUMBER(FIND("9F",ScheduleCompile!T470)),ISNUMBER(FIND("4F",ScheduleCompile!T470))),VALUE(LEFT(ScheduleCompile!T470,FIND("F",ScheduleCompile!T470)-1)),ScheduleCompile!T470)))))))</f>
        <v>0.9</v>
      </c>
      <c r="Z477" s="1">
        <f>IF(AND(ISERROR(IF(ScheduleCompile!U470="Off",0,IF(ScheduleCompile!U470="On",1,IF(ISNUMBER(ScheduleCompile!U470),ScheduleCompile!U470/1,IF(ISTEXT(ScheduleCompile!U470),IF(OR(ISNUMBER(FIND("5F",ScheduleCompile!U470)),ISNUMBER(FIND("0F",ScheduleCompile!U470)),ISNUMBER(FIND("8F",ScheduleCompile!U470)),ISNUMBER(FIND("1F",ScheduleCompile!U470)),ISNUMBER(FIND("2F",ScheduleCompile!U470)),ISNUMBER(FIND("3F",ScheduleCompile!U470)),ISNUMBER(FIND("6F",ScheduleCompile!U470)),ISNUMBER(FIND("7F",ScheduleCompile!U470)),ISNUMBER(FIND("9F",ScheduleCompile!U470)),ISNUMBER(FIND("4F",ScheduleCompile!U470))),VALUE(LEFT(ScheduleCompile!U470,FIND("F",ScheduleCompile!U470)-1)),ScheduleCompile!U470)))))),ISTEXT(ScheduleCompile!#REF!)),"ENDTABLE",IF(ISERROR(IF(ScheduleCompile!U470="Off",0,IF(ScheduleCompile!U470="On",1,IF(ISNUMBER(ScheduleCompile!U470),ScheduleCompile!U470/1,IF(ISTEXT(ScheduleCompile!U470),IF(OR(ISNUMBER(FIND("5F",ScheduleCompile!U470)),ISNUMBER(FIND("0F",ScheduleCompile!U470)),ISNUMBER(FIND("8F",ScheduleCompile!U470)),ISNUMBER(FIND("1F",ScheduleCompile!U470)),ISNUMBER(FIND("2F",ScheduleCompile!U470)),ISNUMBER(FIND("3F",ScheduleCompile!U470)),ISNUMBER(FIND("6F",ScheduleCompile!U470)),ISNUMBER(FIND("7F",ScheduleCompile!U470)),ISNUMBER(FIND("9F",ScheduleCompile!U470)),ISNUMBER(FIND("4F",ScheduleCompile!U470))),VALUE(LEFT(ScheduleCompile!U470,FIND("F",ScheduleCompile!U470)-1)),ScheduleCompile!U470)))))),"",IF(ScheduleCompile!U470="Off",0,IF(ScheduleCompile!U470="On",1,IF(ISNUMBER(ScheduleCompile!U470),ScheduleCompile!U470/1,IF(ISTEXT(ScheduleCompile!U470),IF(OR(ISNUMBER(FIND("5F",ScheduleCompile!U470)),ISNUMBER(FIND("0F",ScheduleCompile!U470)),ISNUMBER(FIND("8F",ScheduleCompile!U470)),ISNUMBER(FIND("1F",ScheduleCompile!U470)),ISNUMBER(FIND("2F",ScheduleCompile!U470)),ISNUMBER(FIND("3F",ScheduleCompile!U470)),ISNUMBER(FIND("6F",ScheduleCompile!U470)),ISNUMBER(FIND("7F",ScheduleCompile!U470)),ISNUMBER(FIND("9F",ScheduleCompile!U470)),ISNUMBER(FIND("4F",ScheduleCompile!U470))),VALUE(LEFT(ScheduleCompile!U470,FIND("F",ScheduleCompile!U470)-1)),ScheduleCompile!U470)))))))</f>
        <v>0.9</v>
      </c>
      <c r="AA477" s="1">
        <f>IF(AND(ISERROR(IF(ScheduleCompile!V470="Off",0,IF(ScheduleCompile!V470="On",1,IF(ISNUMBER(ScheduleCompile!V470),ScheduleCompile!V470/1,IF(ISTEXT(ScheduleCompile!V470),IF(OR(ISNUMBER(FIND("5F",ScheduleCompile!V470)),ISNUMBER(FIND("0F",ScheduleCompile!V470)),ISNUMBER(FIND("8F",ScheduleCompile!V470)),ISNUMBER(FIND("1F",ScheduleCompile!V470)),ISNUMBER(FIND("2F",ScheduleCompile!V470)),ISNUMBER(FIND("3F",ScheduleCompile!V470)),ISNUMBER(FIND("6F",ScheduleCompile!V470)),ISNUMBER(FIND("7F",ScheduleCompile!V470)),ISNUMBER(FIND("9F",ScheduleCompile!V470)),ISNUMBER(FIND("4F",ScheduleCompile!V470))),VALUE(LEFT(ScheduleCompile!V470,FIND("F",ScheduleCompile!V470)-1)),ScheduleCompile!V470)))))),ISTEXT(ScheduleCompile!#REF!)),"ENDTABLE",IF(ISERROR(IF(ScheduleCompile!V470="Off",0,IF(ScheduleCompile!V470="On",1,IF(ISNUMBER(ScheduleCompile!V470),ScheduleCompile!V470/1,IF(ISTEXT(ScheduleCompile!V470),IF(OR(ISNUMBER(FIND("5F",ScheduleCompile!V470)),ISNUMBER(FIND("0F",ScheduleCompile!V470)),ISNUMBER(FIND("8F",ScheduleCompile!V470)),ISNUMBER(FIND("1F",ScheduleCompile!V470)),ISNUMBER(FIND("2F",ScheduleCompile!V470)),ISNUMBER(FIND("3F",ScheduleCompile!V470)),ISNUMBER(FIND("6F",ScheduleCompile!V470)),ISNUMBER(FIND("7F",ScheduleCompile!V470)),ISNUMBER(FIND("9F",ScheduleCompile!V470)),ISNUMBER(FIND("4F",ScheduleCompile!V470))),VALUE(LEFT(ScheduleCompile!V470,FIND("F",ScheduleCompile!V470)-1)),ScheduleCompile!V470)))))),"",IF(ScheduleCompile!V470="Off",0,IF(ScheduleCompile!V470="On",1,IF(ISNUMBER(ScheduleCompile!V470),ScheduleCompile!V470/1,IF(ISTEXT(ScheduleCompile!V470),IF(OR(ISNUMBER(FIND("5F",ScheduleCompile!V470)),ISNUMBER(FIND("0F",ScheduleCompile!V470)),ISNUMBER(FIND("8F",ScheduleCompile!V470)),ISNUMBER(FIND("1F",ScheduleCompile!V470)),ISNUMBER(FIND("2F",ScheduleCompile!V470)),ISNUMBER(FIND("3F",ScheduleCompile!V470)),ISNUMBER(FIND("6F",ScheduleCompile!V470)),ISNUMBER(FIND("7F",ScheduleCompile!V470)),ISNUMBER(FIND("9F",ScheduleCompile!V470)),ISNUMBER(FIND("4F",ScheduleCompile!V470))),VALUE(LEFT(ScheduleCompile!V470,FIND("F",ScheduleCompile!V470)-1)),ScheduleCompile!V470)))))))</f>
        <v>0.9</v>
      </c>
      <c r="AB477" s="1">
        <f>IF(AND(ISERROR(IF(ScheduleCompile!W470="Off",0,IF(ScheduleCompile!W470="On",1,IF(ISNUMBER(ScheduleCompile!W470),ScheduleCompile!W470/1,IF(ISTEXT(ScheduleCompile!W470),IF(OR(ISNUMBER(FIND("5F",ScheduleCompile!W470)),ISNUMBER(FIND("0F",ScheduleCompile!W470)),ISNUMBER(FIND("8F",ScheduleCompile!W470)),ISNUMBER(FIND("1F",ScheduleCompile!W470)),ISNUMBER(FIND("2F",ScheduleCompile!W470)),ISNUMBER(FIND("3F",ScheduleCompile!W470)),ISNUMBER(FIND("6F",ScheduleCompile!W470)),ISNUMBER(FIND("7F",ScheduleCompile!W470)),ISNUMBER(FIND("9F",ScheduleCompile!W470)),ISNUMBER(FIND("4F",ScheduleCompile!W470))),VALUE(LEFT(ScheduleCompile!W470,FIND("F",ScheduleCompile!W470)-1)),ScheduleCompile!W470)))))),ISTEXT(ScheduleCompile!#REF!)),"ENDTABLE",IF(ISERROR(IF(ScheduleCompile!W470="Off",0,IF(ScheduleCompile!W470="On",1,IF(ISNUMBER(ScheduleCompile!W470),ScheduleCompile!W470/1,IF(ISTEXT(ScheduleCompile!W470),IF(OR(ISNUMBER(FIND("5F",ScheduleCompile!W470)),ISNUMBER(FIND("0F",ScheduleCompile!W470)),ISNUMBER(FIND("8F",ScheduleCompile!W470)),ISNUMBER(FIND("1F",ScheduleCompile!W470)),ISNUMBER(FIND("2F",ScheduleCompile!W470)),ISNUMBER(FIND("3F",ScheduleCompile!W470)),ISNUMBER(FIND("6F",ScheduleCompile!W470)),ISNUMBER(FIND("7F",ScheduleCompile!W470)),ISNUMBER(FIND("9F",ScheduleCompile!W470)),ISNUMBER(FIND("4F",ScheduleCompile!W470))),VALUE(LEFT(ScheduleCompile!W470,FIND("F",ScheduleCompile!W470)-1)),ScheduleCompile!W470)))))),"",IF(ScheduleCompile!W470="Off",0,IF(ScheduleCompile!W470="On",1,IF(ISNUMBER(ScheduleCompile!W470),ScheduleCompile!W470/1,IF(ISTEXT(ScheduleCompile!W470),IF(OR(ISNUMBER(FIND("5F",ScheduleCompile!W470)),ISNUMBER(FIND("0F",ScheduleCompile!W470)),ISNUMBER(FIND("8F",ScheduleCompile!W470)),ISNUMBER(FIND("1F",ScheduleCompile!W470)),ISNUMBER(FIND("2F",ScheduleCompile!W470)),ISNUMBER(FIND("3F",ScheduleCompile!W470)),ISNUMBER(FIND("6F",ScheduleCompile!W470)),ISNUMBER(FIND("7F",ScheduleCompile!W470)),ISNUMBER(FIND("9F",ScheduleCompile!W470)),ISNUMBER(FIND("4F",ScheduleCompile!W470))),VALUE(LEFT(ScheduleCompile!W470,FIND("F",ScheduleCompile!W470)-1)),ScheduleCompile!W470)))))))</f>
        <v>0.9</v>
      </c>
      <c r="AC477" s="1">
        <f>IF(AND(ISERROR(IF(ScheduleCompile!X470="Off",0,IF(ScheduleCompile!X470="On",1,IF(ISNUMBER(ScheduleCompile!X470),ScheduleCompile!X470/1,IF(ISTEXT(ScheduleCompile!X470),IF(OR(ISNUMBER(FIND("5F",ScheduleCompile!X470)),ISNUMBER(FIND("0F",ScheduleCompile!X470)),ISNUMBER(FIND("8F",ScheduleCompile!X470)),ISNUMBER(FIND("1F",ScheduleCompile!X470)),ISNUMBER(FIND("2F",ScheduleCompile!X470)),ISNUMBER(FIND("3F",ScheduleCompile!X470)),ISNUMBER(FIND("6F",ScheduleCompile!X470)),ISNUMBER(FIND("7F",ScheduleCompile!X470)),ISNUMBER(FIND("9F",ScheduleCompile!X470)),ISNUMBER(FIND("4F",ScheduleCompile!X470))),VALUE(LEFT(ScheduleCompile!X470,FIND("F",ScheduleCompile!X470)-1)),ScheduleCompile!X470)))))),ISTEXT(ScheduleCompile!#REF!)),"ENDTABLE",IF(ISERROR(IF(ScheduleCompile!X470="Off",0,IF(ScheduleCompile!X470="On",1,IF(ISNUMBER(ScheduleCompile!X470),ScheduleCompile!X470/1,IF(ISTEXT(ScheduleCompile!X470),IF(OR(ISNUMBER(FIND("5F",ScheduleCompile!X470)),ISNUMBER(FIND("0F",ScheduleCompile!X470)),ISNUMBER(FIND("8F",ScheduleCompile!X470)),ISNUMBER(FIND("1F",ScheduleCompile!X470)),ISNUMBER(FIND("2F",ScheduleCompile!X470)),ISNUMBER(FIND("3F",ScheduleCompile!X470)),ISNUMBER(FIND("6F",ScheduleCompile!X470)),ISNUMBER(FIND("7F",ScheduleCompile!X470)),ISNUMBER(FIND("9F",ScheduleCompile!X470)),ISNUMBER(FIND("4F",ScheduleCompile!X470))),VALUE(LEFT(ScheduleCompile!X470,FIND("F",ScheduleCompile!X470)-1)),ScheduleCompile!X470)))))),"",IF(ScheduleCompile!X470="Off",0,IF(ScheduleCompile!X470="On",1,IF(ISNUMBER(ScheduleCompile!X470),ScheduleCompile!X470/1,IF(ISTEXT(ScheduleCompile!X470),IF(OR(ISNUMBER(FIND("5F",ScheduleCompile!X470)),ISNUMBER(FIND("0F",ScheduleCompile!X470)),ISNUMBER(FIND("8F",ScheduleCompile!X470)),ISNUMBER(FIND("1F",ScheduleCompile!X470)),ISNUMBER(FIND("2F",ScheduleCompile!X470)),ISNUMBER(FIND("3F",ScheduleCompile!X470)),ISNUMBER(FIND("6F",ScheduleCompile!X470)),ISNUMBER(FIND("7F",ScheduleCompile!X470)),ISNUMBER(FIND("9F",ScheduleCompile!X470)),ISNUMBER(FIND("4F",ScheduleCompile!X470))),VALUE(LEFT(ScheduleCompile!X470,FIND("F",ScheduleCompile!X470)-1)),ScheduleCompile!X470)))))))</f>
        <v>0.9</v>
      </c>
      <c r="AD477" s="1">
        <f>IF(AND(ISERROR(IF(ScheduleCompile!Y470="Off",0,IF(ScheduleCompile!Y470="On",1,IF(ISNUMBER(ScheduleCompile!Y470),ScheduleCompile!Y470/1,IF(ISTEXT(ScheduleCompile!Y470),IF(OR(ISNUMBER(FIND("5F",ScheduleCompile!Y470)),ISNUMBER(FIND("0F",ScheduleCompile!Y470)),ISNUMBER(FIND("8F",ScheduleCompile!Y470)),ISNUMBER(FIND("1F",ScheduleCompile!Y470)),ISNUMBER(FIND("2F",ScheduleCompile!Y470)),ISNUMBER(FIND("3F",ScheduleCompile!Y470)),ISNUMBER(FIND("6F",ScheduleCompile!Y470)),ISNUMBER(FIND("7F",ScheduleCompile!Y470)),ISNUMBER(FIND("9F",ScheduleCompile!Y470)),ISNUMBER(FIND("4F",ScheduleCompile!Y470))),VALUE(LEFT(ScheduleCompile!Y470,FIND("F",ScheduleCompile!Y470)-1)),ScheduleCompile!Y470)))))),ISTEXT(ScheduleCompile!#REF!)),"ENDTABLE",IF(ISERROR(IF(ScheduleCompile!Y470="Off",0,IF(ScheduleCompile!Y470="On",1,IF(ISNUMBER(ScheduleCompile!Y470),ScheduleCompile!Y470/1,IF(ISTEXT(ScheduleCompile!Y470),IF(OR(ISNUMBER(FIND("5F",ScheduleCompile!Y470)),ISNUMBER(FIND("0F",ScheduleCompile!Y470)),ISNUMBER(FIND("8F",ScheduleCompile!Y470)),ISNUMBER(FIND("1F",ScheduleCompile!Y470)),ISNUMBER(FIND("2F",ScheduleCompile!Y470)),ISNUMBER(FIND("3F",ScheduleCompile!Y470)),ISNUMBER(FIND("6F",ScheduleCompile!Y470)),ISNUMBER(FIND("7F",ScheduleCompile!Y470)),ISNUMBER(FIND("9F",ScheduleCompile!Y470)),ISNUMBER(FIND("4F",ScheduleCompile!Y470))),VALUE(LEFT(ScheduleCompile!Y470,FIND("F",ScheduleCompile!Y470)-1)),ScheduleCompile!Y470)))))),"",IF(ScheduleCompile!Y470="Off",0,IF(ScheduleCompile!Y470="On",1,IF(ISNUMBER(ScheduleCompile!Y470),ScheduleCompile!Y470/1,IF(ISTEXT(ScheduleCompile!Y470),IF(OR(ISNUMBER(FIND("5F",ScheduleCompile!Y470)),ISNUMBER(FIND("0F",ScheduleCompile!Y470)),ISNUMBER(FIND("8F",ScheduleCompile!Y470)),ISNUMBER(FIND("1F",ScheduleCompile!Y470)),ISNUMBER(FIND("2F",ScheduleCompile!Y470)),ISNUMBER(FIND("3F",ScheduleCompile!Y470)),ISNUMBER(FIND("6F",ScheduleCompile!Y470)),ISNUMBER(FIND("7F",ScheduleCompile!Y470)),ISNUMBER(FIND("9F",ScheduleCompile!Y470)),ISNUMBER(FIND("4F",ScheduleCompile!Y470))),VALUE(LEFT(ScheduleCompile!Y470,FIND("F",ScheduleCompile!Y470)-1)),ScheduleCompile!Y470)))))))</f>
        <v>0.9</v>
      </c>
    </row>
    <row r="478" spans="1:30" x14ac:dyDescent="0.25">
      <c r="A478" t="str">
        <f t="shared" si="31"/>
        <v>SchDay "SchoolRefrigerationSat"  Type = "Fraction" Hr = (0.9, 0.9, 0.9, 0.9, 0.9, 0.9, 0.9, 0.9, 0.9, 0.9, 0.9, 0.9, 0.9, 0.9, 0.9, 0.9, 0.9, 0.9, 0.9, 0.9, 0.9, 0.9, 0.9, 0.9) ..</v>
      </c>
      <c r="B478" s="1" t="s">
        <v>623</v>
      </c>
      <c r="C478" t="str">
        <f t="shared" si="32"/>
        <v xml:space="preserve">SchDay "SchoolRefrigerationSat"  Type = "Fraction" Hr = </v>
      </c>
      <c r="D478" t="str">
        <f t="shared" si="33"/>
        <v>(0.9, 0.9, 0.9, 0.9, 0.9, 0.9, 0.9, 0.9, 0.9, 0.9, 0.9, 0.9, 0.9, 0.9, 0.9, 0.9, 0.9, 0.9, 0.9, 0.9, 0.9, 0.9, 0.9, 0.9) ..</v>
      </c>
      <c r="E478" s="30" t="str">
        <f>ScheduleCompile!A471</f>
        <v>SchoolRefrigerationSat</v>
      </c>
      <c r="F478" t="str">
        <f t="shared" si="34"/>
        <v>Fraction</v>
      </c>
      <c r="G478" s="1">
        <f>IF(AND(ISERROR(IF(ScheduleCompile!B471="Off",0,IF(ScheduleCompile!B471="On",1,IF(ISNUMBER(ScheduleCompile!B471),ScheduleCompile!B471/1,IF(ISTEXT(ScheduleCompile!B471),IF(OR(ISNUMBER(FIND("5F",ScheduleCompile!B471)),ISNUMBER(FIND("0F",ScheduleCompile!B471)),ISNUMBER(FIND("8F",ScheduleCompile!B471)),ISNUMBER(FIND("1F",ScheduleCompile!B471)),ISNUMBER(FIND("2F",ScheduleCompile!B471)),ISNUMBER(FIND("3F",ScheduleCompile!B471)),ISNUMBER(FIND("6F",ScheduleCompile!B471)),ISNUMBER(FIND("7F",ScheduleCompile!B471)),ISNUMBER(FIND("9F",ScheduleCompile!B471)),ISNUMBER(FIND("4F",ScheduleCompile!B471))),VALUE(LEFT(ScheduleCompile!B471,FIND("F",ScheduleCompile!B471)-1)),ScheduleCompile!B471)))))),ISTEXT(ScheduleCompile!#REF!)),"ENDTABLE",IF(ISERROR(IF(ScheduleCompile!B471="Off",0,IF(ScheduleCompile!B471="On",1,IF(ISNUMBER(ScheduleCompile!B471),ScheduleCompile!B471/1,IF(ISTEXT(ScheduleCompile!B471),IF(OR(ISNUMBER(FIND("5F",ScheduleCompile!B471)),ISNUMBER(FIND("0F",ScheduleCompile!B471)),ISNUMBER(FIND("8F",ScheduleCompile!B471)),ISNUMBER(FIND("1F",ScheduleCompile!B471)),ISNUMBER(FIND("2F",ScheduleCompile!B471)),ISNUMBER(FIND("3F",ScheduleCompile!B471)),ISNUMBER(FIND("6F",ScheduleCompile!B471)),ISNUMBER(FIND("7F",ScheduleCompile!B471)),ISNUMBER(FIND("9F",ScheduleCompile!B471)),ISNUMBER(FIND("4F",ScheduleCompile!B471))),VALUE(LEFT(ScheduleCompile!B471,FIND("F",ScheduleCompile!B471)-1)),ScheduleCompile!B471)))))),"",IF(ScheduleCompile!B471="Off",0,IF(ScheduleCompile!B471="On",1,IF(ISNUMBER(ScheduleCompile!B471),ScheduleCompile!B471/1,IF(ISTEXT(ScheduleCompile!B471),IF(OR(ISNUMBER(FIND("5F",ScheduleCompile!B471)),ISNUMBER(FIND("0F",ScheduleCompile!B471)),ISNUMBER(FIND("8F",ScheduleCompile!B471)),ISNUMBER(FIND("1F",ScheduleCompile!B471)),ISNUMBER(FIND("2F",ScheduleCompile!B471)),ISNUMBER(FIND("3F",ScheduleCompile!B471)),ISNUMBER(FIND("6F",ScheduleCompile!B471)),ISNUMBER(FIND("7F",ScheduleCompile!B471)),ISNUMBER(FIND("9F",ScheduleCompile!B471)),ISNUMBER(FIND("4F",ScheduleCompile!B471))),VALUE(LEFT(ScheduleCompile!B471,FIND("F",ScheduleCompile!B471)-1)),ScheduleCompile!B471)))))))</f>
        <v>0.9</v>
      </c>
      <c r="H478" s="1">
        <f>IF(AND(ISERROR(IF(ScheduleCompile!C471="Off",0,IF(ScheduleCompile!C471="On",1,IF(ISNUMBER(ScheduleCompile!C471),ScheduleCompile!C471/1,IF(ISTEXT(ScheduleCompile!C471),IF(OR(ISNUMBER(FIND("5F",ScheduleCompile!C471)),ISNUMBER(FIND("0F",ScheduleCompile!C471)),ISNUMBER(FIND("8F",ScheduleCompile!C471)),ISNUMBER(FIND("1F",ScheduleCompile!C471)),ISNUMBER(FIND("2F",ScheduleCompile!C471)),ISNUMBER(FIND("3F",ScheduleCompile!C471)),ISNUMBER(FIND("6F",ScheduleCompile!C471)),ISNUMBER(FIND("7F",ScheduleCompile!C471)),ISNUMBER(FIND("9F",ScheduleCompile!C471)),ISNUMBER(FIND("4F",ScheduleCompile!C471))),VALUE(LEFT(ScheduleCompile!C471,FIND("F",ScheduleCompile!C471)-1)),ScheduleCompile!C471)))))),ISTEXT(ScheduleCompile!#REF!)),"ENDTABLE",IF(ISERROR(IF(ScheduleCompile!C471="Off",0,IF(ScheduleCompile!C471="On",1,IF(ISNUMBER(ScheduleCompile!C471),ScheduleCompile!C471/1,IF(ISTEXT(ScheduleCompile!C471),IF(OR(ISNUMBER(FIND("5F",ScheduleCompile!C471)),ISNUMBER(FIND("0F",ScheduleCompile!C471)),ISNUMBER(FIND("8F",ScheduleCompile!C471)),ISNUMBER(FIND("1F",ScheduleCompile!C471)),ISNUMBER(FIND("2F",ScheduleCompile!C471)),ISNUMBER(FIND("3F",ScheduleCompile!C471)),ISNUMBER(FIND("6F",ScheduleCompile!C471)),ISNUMBER(FIND("7F",ScheduleCompile!C471)),ISNUMBER(FIND("9F",ScheduleCompile!C471)),ISNUMBER(FIND("4F",ScheduleCompile!C471))),VALUE(LEFT(ScheduleCompile!C471,FIND("F",ScheduleCompile!C471)-1)),ScheduleCompile!C471)))))),"",IF(ScheduleCompile!C471="Off",0,IF(ScheduleCompile!C471="On",1,IF(ISNUMBER(ScheduleCompile!C471),ScheduleCompile!C471/1,IF(ISTEXT(ScheduleCompile!C471),IF(OR(ISNUMBER(FIND("5F",ScheduleCompile!C471)),ISNUMBER(FIND("0F",ScheduleCompile!C471)),ISNUMBER(FIND("8F",ScheduleCompile!C471)),ISNUMBER(FIND("1F",ScheduleCompile!C471)),ISNUMBER(FIND("2F",ScheduleCompile!C471)),ISNUMBER(FIND("3F",ScheduleCompile!C471)),ISNUMBER(FIND("6F",ScheduleCompile!C471)),ISNUMBER(FIND("7F",ScheduleCompile!C471)),ISNUMBER(FIND("9F",ScheduleCompile!C471)),ISNUMBER(FIND("4F",ScheduleCompile!C471))),VALUE(LEFT(ScheduleCompile!C471,FIND("F",ScheduleCompile!C471)-1)),ScheduleCompile!C471)))))))</f>
        <v>0.9</v>
      </c>
      <c r="I478" s="1">
        <f>IF(AND(ISERROR(IF(ScheduleCompile!D471="Off",0,IF(ScheduleCompile!D471="On",1,IF(ISNUMBER(ScheduleCompile!D471),ScheduleCompile!D471/1,IF(ISTEXT(ScheduleCompile!D471),IF(OR(ISNUMBER(FIND("5F",ScheduleCompile!D471)),ISNUMBER(FIND("0F",ScheduleCompile!D471)),ISNUMBER(FIND("8F",ScheduleCompile!D471)),ISNUMBER(FIND("1F",ScheduleCompile!D471)),ISNUMBER(FIND("2F",ScheduleCompile!D471)),ISNUMBER(FIND("3F",ScheduleCompile!D471)),ISNUMBER(FIND("6F",ScheduleCompile!D471)),ISNUMBER(FIND("7F",ScheduleCompile!D471)),ISNUMBER(FIND("9F",ScheduleCompile!D471)),ISNUMBER(FIND("4F",ScheduleCompile!D471))),VALUE(LEFT(ScheduleCompile!D471,FIND("F",ScheduleCompile!D471)-1)),ScheduleCompile!D471)))))),ISTEXT(ScheduleCompile!#REF!)),"ENDTABLE",IF(ISERROR(IF(ScheduleCompile!D471="Off",0,IF(ScheduleCompile!D471="On",1,IF(ISNUMBER(ScheduleCompile!D471),ScheduleCompile!D471/1,IF(ISTEXT(ScheduleCompile!D471),IF(OR(ISNUMBER(FIND("5F",ScheduleCompile!D471)),ISNUMBER(FIND("0F",ScheduleCompile!D471)),ISNUMBER(FIND("8F",ScheduleCompile!D471)),ISNUMBER(FIND("1F",ScheduleCompile!D471)),ISNUMBER(FIND("2F",ScheduleCompile!D471)),ISNUMBER(FIND("3F",ScheduleCompile!D471)),ISNUMBER(FIND("6F",ScheduleCompile!D471)),ISNUMBER(FIND("7F",ScheduleCompile!D471)),ISNUMBER(FIND("9F",ScheduleCompile!D471)),ISNUMBER(FIND("4F",ScheduleCompile!D471))),VALUE(LEFT(ScheduleCompile!D471,FIND("F",ScheduleCompile!D471)-1)),ScheduleCompile!D471)))))),"",IF(ScheduleCompile!D471="Off",0,IF(ScheduleCompile!D471="On",1,IF(ISNUMBER(ScheduleCompile!D471),ScheduleCompile!D471/1,IF(ISTEXT(ScheduleCompile!D471),IF(OR(ISNUMBER(FIND("5F",ScheduleCompile!D471)),ISNUMBER(FIND("0F",ScheduleCompile!D471)),ISNUMBER(FIND("8F",ScheduleCompile!D471)),ISNUMBER(FIND("1F",ScheduleCompile!D471)),ISNUMBER(FIND("2F",ScheduleCompile!D471)),ISNUMBER(FIND("3F",ScheduleCompile!D471)),ISNUMBER(FIND("6F",ScheduleCompile!D471)),ISNUMBER(FIND("7F",ScheduleCompile!D471)),ISNUMBER(FIND("9F",ScheduleCompile!D471)),ISNUMBER(FIND("4F",ScheduleCompile!D471))),VALUE(LEFT(ScheduleCompile!D471,FIND("F",ScheduleCompile!D471)-1)),ScheduleCompile!D471)))))))</f>
        <v>0.9</v>
      </c>
      <c r="J478" s="1">
        <f>IF(AND(ISERROR(IF(ScheduleCompile!E471="Off",0,IF(ScheduleCompile!E471="On",1,IF(ISNUMBER(ScheduleCompile!E471),ScheduleCompile!E471/1,IF(ISTEXT(ScheduleCompile!E471),IF(OR(ISNUMBER(FIND("5F",ScheduleCompile!E471)),ISNUMBER(FIND("0F",ScheduleCompile!E471)),ISNUMBER(FIND("8F",ScheduleCompile!E471)),ISNUMBER(FIND("1F",ScheduleCompile!E471)),ISNUMBER(FIND("2F",ScheduleCompile!E471)),ISNUMBER(FIND("3F",ScheduleCompile!E471)),ISNUMBER(FIND("6F",ScheduleCompile!E471)),ISNUMBER(FIND("7F",ScheduleCompile!E471)),ISNUMBER(FIND("9F",ScheduleCompile!E471)),ISNUMBER(FIND("4F",ScheduleCompile!E471))),VALUE(LEFT(ScheduleCompile!E471,FIND("F",ScheduleCompile!E471)-1)),ScheduleCompile!E471)))))),ISTEXT(ScheduleCompile!#REF!)),"ENDTABLE",IF(ISERROR(IF(ScheduleCompile!E471="Off",0,IF(ScheduleCompile!E471="On",1,IF(ISNUMBER(ScheduleCompile!E471),ScheduleCompile!E471/1,IF(ISTEXT(ScheduleCompile!E471),IF(OR(ISNUMBER(FIND("5F",ScheduleCompile!E471)),ISNUMBER(FIND("0F",ScheduleCompile!E471)),ISNUMBER(FIND("8F",ScheduleCompile!E471)),ISNUMBER(FIND("1F",ScheduleCompile!E471)),ISNUMBER(FIND("2F",ScheduleCompile!E471)),ISNUMBER(FIND("3F",ScheduleCompile!E471)),ISNUMBER(FIND("6F",ScheduleCompile!E471)),ISNUMBER(FIND("7F",ScheduleCompile!E471)),ISNUMBER(FIND("9F",ScheduleCompile!E471)),ISNUMBER(FIND("4F",ScheduleCompile!E471))),VALUE(LEFT(ScheduleCompile!E471,FIND("F",ScheduleCompile!E471)-1)),ScheduleCompile!E471)))))),"",IF(ScheduleCompile!E471="Off",0,IF(ScheduleCompile!E471="On",1,IF(ISNUMBER(ScheduleCompile!E471),ScheduleCompile!E471/1,IF(ISTEXT(ScheduleCompile!E471),IF(OR(ISNUMBER(FIND("5F",ScheduleCompile!E471)),ISNUMBER(FIND("0F",ScheduleCompile!E471)),ISNUMBER(FIND("8F",ScheduleCompile!E471)),ISNUMBER(FIND("1F",ScheduleCompile!E471)),ISNUMBER(FIND("2F",ScheduleCompile!E471)),ISNUMBER(FIND("3F",ScheduleCompile!E471)),ISNUMBER(FIND("6F",ScheduleCompile!E471)),ISNUMBER(FIND("7F",ScheduleCompile!E471)),ISNUMBER(FIND("9F",ScheduleCompile!E471)),ISNUMBER(FIND("4F",ScheduleCompile!E471))),VALUE(LEFT(ScheduleCompile!E471,FIND("F",ScheduleCompile!E471)-1)),ScheduleCompile!E471)))))))</f>
        <v>0.9</v>
      </c>
      <c r="K478" s="1">
        <f>IF(AND(ISERROR(IF(ScheduleCompile!F471="Off",0,IF(ScheduleCompile!F471="On",1,IF(ISNUMBER(ScheduleCompile!F471),ScheduleCompile!F471/1,IF(ISTEXT(ScheduleCompile!F471),IF(OR(ISNUMBER(FIND("5F",ScheduleCompile!F471)),ISNUMBER(FIND("0F",ScheduleCompile!F471)),ISNUMBER(FIND("8F",ScheduleCompile!F471)),ISNUMBER(FIND("1F",ScheduleCompile!F471)),ISNUMBER(FIND("2F",ScheduleCompile!F471)),ISNUMBER(FIND("3F",ScheduleCompile!F471)),ISNUMBER(FIND("6F",ScheduleCompile!F471)),ISNUMBER(FIND("7F",ScheduleCompile!F471)),ISNUMBER(FIND("9F",ScheduleCompile!F471)),ISNUMBER(FIND("4F",ScheduleCompile!F471))),VALUE(LEFT(ScheduleCompile!F471,FIND("F",ScheduleCompile!F471)-1)),ScheduleCompile!F471)))))),ISTEXT(ScheduleCompile!#REF!)),"ENDTABLE",IF(ISERROR(IF(ScheduleCompile!F471="Off",0,IF(ScheduleCompile!F471="On",1,IF(ISNUMBER(ScheduleCompile!F471),ScheduleCompile!F471/1,IF(ISTEXT(ScheduleCompile!F471),IF(OR(ISNUMBER(FIND("5F",ScheduleCompile!F471)),ISNUMBER(FIND("0F",ScheduleCompile!F471)),ISNUMBER(FIND("8F",ScheduleCompile!F471)),ISNUMBER(FIND("1F",ScheduleCompile!F471)),ISNUMBER(FIND("2F",ScheduleCompile!F471)),ISNUMBER(FIND("3F",ScheduleCompile!F471)),ISNUMBER(FIND("6F",ScheduleCompile!F471)),ISNUMBER(FIND("7F",ScheduleCompile!F471)),ISNUMBER(FIND("9F",ScheduleCompile!F471)),ISNUMBER(FIND("4F",ScheduleCompile!F471))),VALUE(LEFT(ScheduleCompile!F471,FIND("F",ScheduleCompile!F471)-1)),ScheduleCompile!F471)))))),"",IF(ScheduleCompile!F471="Off",0,IF(ScheduleCompile!F471="On",1,IF(ISNUMBER(ScheduleCompile!F471),ScheduleCompile!F471/1,IF(ISTEXT(ScheduleCompile!F471),IF(OR(ISNUMBER(FIND("5F",ScheduleCompile!F471)),ISNUMBER(FIND("0F",ScheduleCompile!F471)),ISNUMBER(FIND("8F",ScheduleCompile!F471)),ISNUMBER(FIND("1F",ScheduleCompile!F471)),ISNUMBER(FIND("2F",ScheduleCompile!F471)),ISNUMBER(FIND("3F",ScheduleCompile!F471)),ISNUMBER(FIND("6F",ScheduleCompile!F471)),ISNUMBER(FIND("7F",ScheduleCompile!F471)),ISNUMBER(FIND("9F",ScheduleCompile!F471)),ISNUMBER(FIND("4F",ScheduleCompile!F471))),VALUE(LEFT(ScheduleCompile!F471,FIND("F",ScheduleCompile!F471)-1)),ScheduleCompile!F471)))))))</f>
        <v>0.9</v>
      </c>
      <c r="L478" s="1">
        <f>IF(AND(ISERROR(IF(ScheduleCompile!G471="Off",0,IF(ScheduleCompile!G471="On",1,IF(ISNUMBER(ScheduleCompile!G471),ScheduleCompile!G471/1,IF(ISTEXT(ScheduleCompile!G471),IF(OR(ISNUMBER(FIND("5F",ScheduleCompile!G471)),ISNUMBER(FIND("0F",ScheduleCompile!G471)),ISNUMBER(FIND("8F",ScheduleCompile!G471)),ISNUMBER(FIND("1F",ScheduleCompile!G471)),ISNUMBER(FIND("2F",ScheduleCompile!G471)),ISNUMBER(FIND("3F",ScheduleCompile!G471)),ISNUMBER(FIND("6F",ScheduleCompile!G471)),ISNUMBER(FIND("7F",ScheduleCompile!G471)),ISNUMBER(FIND("9F",ScheduleCompile!G471)),ISNUMBER(FIND("4F",ScheduleCompile!G471))),VALUE(LEFT(ScheduleCompile!G471,FIND("F",ScheduleCompile!G471)-1)),ScheduleCompile!G471)))))),ISTEXT(ScheduleCompile!#REF!)),"ENDTABLE",IF(ISERROR(IF(ScheduleCompile!G471="Off",0,IF(ScheduleCompile!G471="On",1,IF(ISNUMBER(ScheduleCompile!G471),ScheduleCompile!G471/1,IF(ISTEXT(ScheduleCompile!G471),IF(OR(ISNUMBER(FIND("5F",ScheduleCompile!G471)),ISNUMBER(FIND("0F",ScheduleCompile!G471)),ISNUMBER(FIND("8F",ScheduleCompile!G471)),ISNUMBER(FIND("1F",ScheduleCompile!G471)),ISNUMBER(FIND("2F",ScheduleCompile!G471)),ISNUMBER(FIND("3F",ScheduleCompile!G471)),ISNUMBER(FIND("6F",ScheduleCompile!G471)),ISNUMBER(FIND("7F",ScheduleCompile!G471)),ISNUMBER(FIND("9F",ScheduleCompile!G471)),ISNUMBER(FIND("4F",ScheduleCompile!G471))),VALUE(LEFT(ScheduleCompile!G471,FIND("F",ScheduleCompile!G471)-1)),ScheduleCompile!G471)))))),"",IF(ScheduleCompile!G471="Off",0,IF(ScheduleCompile!G471="On",1,IF(ISNUMBER(ScheduleCompile!G471),ScheduleCompile!G471/1,IF(ISTEXT(ScheduleCompile!G471),IF(OR(ISNUMBER(FIND("5F",ScheduleCompile!G471)),ISNUMBER(FIND("0F",ScheduleCompile!G471)),ISNUMBER(FIND("8F",ScheduleCompile!G471)),ISNUMBER(FIND("1F",ScheduleCompile!G471)),ISNUMBER(FIND("2F",ScheduleCompile!G471)),ISNUMBER(FIND("3F",ScheduleCompile!G471)),ISNUMBER(FIND("6F",ScheduleCompile!G471)),ISNUMBER(FIND("7F",ScheduleCompile!G471)),ISNUMBER(FIND("9F",ScheduleCompile!G471)),ISNUMBER(FIND("4F",ScheduleCompile!G471))),VALUE(LEFT(ScheduleCompile!G471,FIND("F",ScheduleCompile!G471)-1)),ScheduleCompile!G471)))))))</f>
        <v>0.9</v>
      </c>
      <c r="M478" s="1">
        <f>IF(AND(ISERROR(IF(ScheduleCompile!H471="Off",0,IF(ScheduleCompile!H471="On",1,IF(ISNUMBER(ScheduleCompile!H471),ScheduleCompile!H471/1,IF(ISTEXT(ScheduleCompile!H471),IF(OR(ISNUMBER(FIND("5F",ScheduleCompile!H471)),ISNUMBER(FIND("0F",ScheduleCompile!H471)),ISNUMBER(FIND("8F",ScheduleCompile!H471)),ISNUMBER(FIND("1F",ScheduleCompile!H471)),ISNUMBER(FIND("2F",ScheduleCompile!H471)),ISNUMBER(FIND("3F",ScheduleCompile!H471)),ISNUMBER(FIND("6F",ScheduleCompile!H471)),ISNUMBER(FIND("7F",ScheduleCompile!H471)),ISNUMBER(FIND("9F",ScheduleCompile!H471)),ISNUMBER(FIND("4F",ScheduleCompile!H471))),VALUE(LEFT(ScheduleCompile!H471,FIND("F",ScheduleCompile!H471)-1)),ScheduleCompile!H471)))))),ISTEXT(ScheduleCompile!#REF!)),"ENDTABLE",IF(ISERROR(IF(ScheduleCompile!H471="Off",0,IF(ScheduleCompile!H471="On",1,IF(ISNUMBER(ScheduleCompile!H471),ScheduleCompile!H471/1,IF(ISTEXT(ScheduleCompile!H471),IF(OR(ISNUMBER(FIND("5F",ScheduleCompile!H471)),ISNUMBER(FIND("0F",ScheduleCompile!H471)),ISNUMBER(FIND("8F",ScheduleCompile!H471)),ISNUMBER(FIND("1F",ScheduleCompile!H471)),ISNUMBER(FIND("2F",ScheduleCompile!H471)),ISNUMBER(FIND("3F",ScheduleCompile!H471)),ISNUMBER(FIND("6F",ScheduleCompile!H471)),ISNUMBER(FIND("7F",ScheduleCompile!H471)),ISNUMBER(FIND("9F",ScheduleCompile!H471)),ISNUMBER(FIND("4F",ScheduleCompile!H471))),VALUE(LEFT(ScheduleCompile!H471,FIND("F",ScheduleCompile!H471)-1)),ScheduleCompile!H471)))))),"",IF(ScheduleCompile!H471="Off",0,IF(ScheduleCompile!H471="On",1,IF(ISNUMBER(ScheduleCompile!H471),ScheduleCompile!H471/1,IF(ISTEXT(ScheduleCompile!H471),IF(OR(ISNUMBER(FIND("5F",ScheduleCompile!H471)),ISNUMBER(FIND("0F",ScheduleCompile!H471)),ISNUMBER(FIND("8F",ScheduleCompile!H471)),ISNUMBER(FIND("1F",ScheduleCompile!H471)),ISNUMBER(FIND("2F",ScheduleCompile!H471)),ISNUMBER(FIND("3F",ScheduleCompile!H471)),ISNUMBER(FIND("6F",ScheduleCompile!H471)),ISNUMBER(FIND("7F",ScheduleCompile!H471)),ISNUMBER(FIND("9F",ScheduleCompile!H471)),ISNUMBER(FIND("4F",ScheduleCompile!H471))),VALUE(LEFT(ScheduleCompile!H471,FIND("F",ScheduleCompile!H471)-1)),ScheduleCompile!H471)))))))</f>
        <v>0.9</v>
      </c>
      <c r="N478" s="1">
        <f>IF(AND(ISERROR(IF(ScheduleCompile!I471="Off",0,IF(ScheduleCompile!I471="On",1,IF(ISNUMBER(ScheduleCompile!I471),ScheduleCompile!I471/1,IF(ISTEXT(ScheduleCompile!I471),IF(OR(ISNUMBER(FIND("5F",ScheduleCompile!I471)),ISNUMBER(FIND("0F",ScheduleCompile!I471)),ISNUMBER(FIND("8F",ScheduleCompile!I471)),ISNUMBER(FIND("1F",ScheduleCompile!I471)),ISNUMBER(FIND("2F",ScheduleCompile!I471)),ISNUMBER(FIND("3F",ScheduleCompile!I471)),ISNUMBER(FIND("6F",ScheduleCompile!I471)),ISNUMBER(FIND("7F",ScheduleCompile!I471)),ISNUMBER(FIND("9F",ScheduleCompile!I471)),ISNUMBER(FIND("4F",ScheduleCompile!I471))),VALUE(LEFT(ScheduleCompile!I471,FIND("F",ScheduleCompile!I471)-1)),ScheduleCompile!I471)))))),ISTEXT(ScheduleCompile!#REF!)),"ENDTABLE",IF(ISERROR(IF(ScheduleCompile!I471="Off",0,IF(ScheduleCompile!I471="On",1,IF(ISNUMBER(ScheduleCompile!I471),ScheduleCompile!I471/1,IF(ISTEXT(ScheduleCompile!I471),IF(OR(ISNUMBER(FIND("5F",ScheduleCompile!I471)),ISNUMBER(FIND("0F",ScheduleCompile!I471)),ISNUMBER(FIND("8F",ScheduleCompile!I471)),ISNUMBER(FIND("1F",ScheduleCompile!I471)),ISNUMBER(FIND("2F",ScheduleCompile!I471)),ISNUMBER(FIND("3F",ScheduleCompile!I471)),ISNUMBER(FIND("6F",ScheduleCompile!I471)),ISNUMBER(FIND("7F",ScheduleCompile!I471)),ISNUMBER(FIND("9F",ScheduleCompile!I471)),ISNUMBER(FIND("4F",ScheduleCompile!I471))),VALUE(LEFT(ScheduleCompile!I471,FIND("F",ScheduleCompile!I471)-1)),ScheduleCompile!I471)))))),"",IF(ScheduleCompile!I471="Off",0,IF(ScheduleCompile!I471="On",1,IF(ISNUMBER(ScheduleCompile!I471),ScheduleCompile!I471/1,IF(ISTEXT(ScheduleCompile!I471),IF(OR(ISNUMBER(FIND("5F",ScheduleCompile!I471)),ISNUMBER(FIND("0F",ScheduleCompile!I471)),ISNUMBER(FIND("8F",ScheduleCompile!I471)),ISNUMBER(FIND("1F",ScheduleCompile!I471)),ISNUMBER(FIND("2F",ScheduleCompile!I471)),ISNUMBER(FIND("3F",ScheduleCompile!I471)),ISNUMBER(FIND("6F",ScheduleCompile!I471)),ISNUMBER(FIND("7F",ScheduleCompile!I471)),ISNUMBER(FIND("9F",ScheduleCompile!I471)),ISNUMBER(FIND("4F",ScheduleCompile!I471))),VALUE(LEFT(ScheduleCompile!I471,FIND("F",ScheduleCompile!I471)-1)),ScheduleCompile!I471)))))))</f>
        <v>0.9</v>
      </c>
      <c r="O478" s="1">
        <f>IF(AND(ISERROR(IF(ScheduleCompile!J471="Off",0,IF(ScheduleCompile!J471="On",1,IF(ISNUMBER(ScheduleCompile!J471),ScheduleCompile!J471/1,IF(ISTEXT(ScheduleCompile!J471),IF(OR(ISNUMBER(FIND("5F",ScheduleCompile!J471)),ISNUMBER(FIND("0F",ScheduleCompile!J471)),ISNUMBER(FIND("8F",ScheduleCompile!J471)),ISNUMBER(FIND("1F",ScheduleCompile!J471)),ISNUMBER(FIND("2F",ScheduleCompile!J471)),ISNUMBER(FIND("3F",ScheduleCompile!J471)),ISNUMBER(FIND("6F",ScheduleCompile!J471)),ISNUMBER(FIND("7F",ScheduleCompile!J471)),ISNUMBER(FIND("9F",ScheduleCompile!J471)),ISNUMBER(FIND("4F",ScheduleCompile!J471))),VALUE(LEFT(ScheduleCompile!J471,FIND("F",ScheduleCompile!J471)-1)),ScheduleCompile!J471)))))),ISTEXT(ScheduleCompile!#REF!)),"ENDTABLE",IF(ISERROR(IF(ScheduleCompile!J471="Off",0,IF(ScheduleCompile!J471="On",1,IF(ISNUMBER(ScheduleCompile!J471),ScheduleCompile!J471/1,IF(ISTEXT(ScheduleCompile!J471),IF(OR(ISNUMBER(FIND("5F",ScheduleCompile!J471)),ISNUMBER(FIND("0F",ScheduleCompile!J471)),ISNUMBER(FIND("8F",ScheduleCompile!J471)),ISNUMBER(FIND("1F",ScheduleCompile!J471)),ISNUMBER(FIND("2F",ScheduleCompile!J471)),ISNUMBER(FIND("3F",ScheduleCompile!J471)),ISNUMBER(FIND("6F",ScheduleCompile!J471)),ISNUMBER(FIND("7F",ScheduleCompile!J471)),ISNUMBER(FIND("9F",ScheduleCompile!J471)),ISNUMBER(FIND("4F",ScheduleCompile!J471))),VALUE(LEFT(ScheduleCompile!J471,FIND("F",ScheduleCompile!J471)-1)),ScheduleCompile!J471)))))),"",IF(ScheduleCompile!J471="Off",0,IF(ScheduleCompile!J471="On",1,IF(ISNUMBER(ScheduleCompile!J471),ScheduleCompile!J471/1,IF(ISTEXT(ScheduleCompile!J471),IF(OR(ISNUMBER(FIND("5F",ScheduleCompile!J471)),ISNUMBER(FIND("0F",ScheduleCompile!J471)),ISNUMBER(FIND("8F",ScheduleCompile!J471)),ISNUMBER(FIND("1F",ScheduleCompile!J471)),ISNUMBER(FIND("2F",ScheduleCompile!J471)),ISNUMBER(FIND("3F",ScheduleCompile!J471)),ISNUMBER(FIND("6F",ScheduleCompile!J471)),ISNUMBER(FIND("7F",ScheduleCompile!J471)),ISNUMBER(FIND("9F",ScheduleCompile!J471)),ISNUMBER(FIND("4F",ScheduleCompile!J471))),VALUE(LEFT(ScheduleCompile!J471,FIND("F",ScheduleCompile!J471)-1)),ScheduleCompile!J471)))))))</f>
        <v>0.9</v>
      </c>
      <c r="P478" s="1">
        <f>IF(AND(ISERROR(IF(ScheduleCompile!K471="Off",0,IF(ScheduleCompile!K471="On",1,IF(ISNUMBER(ScheduleCompile!K471),ScheduleCompile!K471/1,IF(ISTEXT(ScheduleCompile!K471),IF(OR(ISNUMBER(FIND("5F",ScheduleCompile!K471)),ISNUMBER(FIND("0F",ScheduleCompile!K471)),ISNUMBER(FIND("8F",ScheduleCompile!K471)),ISNUMBER(FIND("1F",ScheduleCompile!K471)),ISNUMBER(FIND("2F",ScheduleCompile!K471)),ISNUMBER(FIND("3F",ScheduleCompile!K471)),ISNUMBER(FIND("6F",ScheduleCompile!K471)),ISNUMBER(FIND("7F",ScheduleCompile!K471)),ISNUMBER(FIND("9F",ScheduleCompile!K471)),ISNUMBER(FIND("4F",ScheduleCompile!K471))),VALUE(LEFT(ScheduleCompile!K471,FIND("F",ScheduleCompile!K471)-1)),ScheduleCompile!K471)))))),ISTEXT(ScheduleCompile!#REF!)),"ENDTABLE",IF(ISERROR(IF(ScheduleCompile!K471="Off",0,IF(ScheduleCompile!K471="On",1,IF(ISNUMBER(ScheduleCompile!K471),ScheduleCompile!K471/1,IF(ISTEXT(ScheduleCompile!K471),IF(OR(ISNUMBER(FIND("5F",ScheduleCompile!K471)),ISNUMBER(FIND("0F",ScheduleCompile!K471)),ISNUMBER(FIND("8F",ScheduleCompile!K471)),ISNUMBER(FIND("1F",ScheduleCompile!K471)),ISNUMBER(FIND("2F",ScheduleCompile!K471)),ISNUMBER(FIND("3F",ScheduleCompile!K471)),ISNUMBER(FIND("6F",ScheduleCompile!K471)),ISNUMBER(FIND("7F",ScheduleCompile!K471)),ISNUMBER(FIND("9F",ScheduleCompile!K471)),ISNUMBER(FIND("4F",ScheduleCompile!K471))),VALUE(LEFT(ScheduleCompile!K471,FIND("F",ScheduleCompile!K471)-1)),ScheduleCompile!K471)))))),"",IF(ScheduleCompile!K471="Off",0,IF(ScheduleCompile!K471="On",1,IF(ISNUMBER(ScheduleCompile!K471),ScheduleCompile!K471/1,IF(ISTEXT(ScheduleCompile!K471),IF(OR(ISNUMBER(FIND("5F",ScheduleCompile!K471)),ISNUMBER(FIND("0F",ScheduleCompile!K471)),ISNUMBER(FIND("8F",ScheduleCompile!K471)),ISNUMBER(FIND("1F",ScheduleCompile!K471)),ISNUMBER(FIND("2F",ScheduleCompile!K471)),ISNUMBER(FIND("3F",ScheduleCompile!K471)),ISNUMBER(FIND("6F",ScheduleCompile!K471)),ISNUMBER(FIND("7F",ScheduleCompile!K471)),ISNUMBER(FIND("9F",ScheduleCompile!K471)),ISNUMBER(FIND("4F",ScheduleCompile!K471))),VALUE(LEFT(ScheduleCompile!K471,FIND("F",ScheduleCompile!K471)-1)),ScheduleCompile!K471)))))))</f>
        <v>0.9</v>
      </c>
      <c r="Q478" s="1">
        <f>IF(AND(ISERROR(IF(ScheduleCompile!L471="Off",0,IF(ScheduleCompile!L471="On",1,IF(ISNUMBER(ScheduleCompile!L471),ScheduleCompile!L471/1,IF(ISTEXT(ScheduleCompile!L471),IF(OR(ISNUMBER(FIND("5F",ScheduleCompile!L471)),ISNUMBER(FIND("0F",ScheduleCompile!L471)),ISNUMBER(FIND("8F",ScheduleCompile!L471)),ISNUMBER(FIND("1F",ScheduleCompile!L471)),ISNUMBER(FIND("2F",ScheduleCompile!L471)),ISNUMBER(FIND("3F",ScheduleCompile!L471)),ISNUMBER(FIND("6F",ScheduleCompile!L471)),ISNUMBER(FIND("7F",ScheduleCompile!L471)),ISNUMBER(FIND("9F",ScheduleCompile!L471)),ISNUMBER(FIND("4F",ScheduleCompile!L471))),VALUE(LEFT(ScheduleCompile!L471,FIND("F",ScheduleCompile!L471)-1)),ScheduleCompile!L471)))))),ISTEXT(ScheduleCompile!#REF!)),"ENDTABLE",IF(ISERROR(IF(ScheduleCompile!L471="Off",0,IF(ScheduleCompile!L471="On",1,IF(ISNUMBER(ScheduleCompile!L471),ScheduleCompile!L471/1,IF(ISTEXT(ScheduleCompile!L471),IF(OR(ISNUMBER(FIND("5F",ScheduleCompile!L471)),ISNUMBER(FIND("0F",ScheduleCompile!L471)),ISNUMBER(FIND("8F",ScheduleCompile!L471)),ISNUMBER(FIND("1F",ScheduleCompile!L471)),ISNUMBER(FIND("2F",ScheduleCompile!L471)),ISNUMBER(FIND("3F",ScheduleCompile!L471)),ISNUMBER(FIND("6F",ScheduleCompile!L471)),ISNUMBER(FIND("7F",ScheduleCompile!L471)),ISNUMBER(FIND("9F",ScheduleCompile!L471)),ISNUMBER(FIND("4F",ScheduleCompile!L471))),VALUE(LEFT(ScheduleCompile!L471,FIND("F",ScheduleCompile!L471)-1)),ScheduleCompile!L471)))))),"",IF(ScheduleCompile!L471="Off",0,IF(ScheduleCompile!L471="On",1,IF(ISNUMBER(ScheduleCompile!L471),ScheduleCompile!L471/1,IF(ISTEXT(ScheduleCompile!L471),IF(OR(ISNUMBER(FIND("5F",ScheduleCompile!L471)),ISNUMBER(FIND("0F",ScheduleCompile!L471)),ISNUMBER(FIND("8F",ScheduleCompile!L471)),ISNUMBER(FIND("1F",ScheduleCompile!L471)),ISNUMBER(FIND("2F",ScheduleCompile!L471)),ISNUMBER(FIND("3F",ScheduleCompile!L471)),ISNUMBER(FIND("6F",ScheduleCompile!L471)),ISNUMBER(FIND("7F",ScheduleCompile!L471)),ISNUMBER(FIND("9F",ScheduleCompile!L471)),ISNUMBER(FIND("4F",ScheduleCompile!L471))),VALUE(LEFT(ScheduleCompile!L471,FIND("F",ScheduleCompile!L471)-1)),ScheduleCompile!L471)))))))</f>
        <v>0.9</v>
      </c>
      <c r="R478" s="1">
        <f>IF(AND(ISERROR(IF(ScheduleCompile!M471="Off",0,IF(ScheduleCompile!M471="On",1,IF(ISNUMBER(ScheduleCompile!M471),ScheduleCompile!M471/1,IF(ISTEXT(ScheduleCompile!M471),IF(OR(ISNUMBER(FIND("5F",ScheduleCompile!M471)),ISNUMBER(FIND("0F",ScheduleCompile!M471)),ISNUMBER(FIND("8F",ScheduleCompile!M471)),ISNUMBER(FIND("1F",ScheduleCompile!M471)),ISNUMBER(FIND("2F",ScheduleCompile!M471)),ISNUMBER(FIND("3F",ScheduleCompile!M471)),ISNUMBER(FIND("6F",ScheduleCompile!M471)),ISNUMBER(FIND("7F",ScheduleCompile!M471)),ISNUMBER(FIND("9F",ScheduleCompile!M471)),ISNUMBER(FIND("4F",ScheduleCompile!M471))),VALUE(LEFT(ScheduleCompile!M471,FIND("F",ScheduleCompile!M471)-1)),ScheduleCompile!M471)))))),ISTEXT(ScheduleCompile!#REF!)),"ENDTABLE",IF(ISERROR(IF(ScheduleCompile!M471="Off",0,IF(ScheduleCompile!M471="On",1,IF(ISNUMBER(ScheduleCompile!M471),ScheduleCompile!M471/1,IF(ISTEXT(ScheduleCompile!M471),IF(OR(ISNUMBER(FIND("5F",ScheduleCompile!M471)),ISNUMBER(FIND("0F",ScheduleCompile!M471)),ISNUMBER(FIND("8F",ScheduleCompile!M471)),ISNUMBER(FIND("1F",ScheduleCompile!M471)),ISNUMBER(FIND("2F",ScheduleCompile!M471)),ISNUMBER(FIND("3F",ScheduleCompile!M471)),ISNUMBER(FIND("6F",ScheduleCompile!M471)),ISNUMBER(FIND("7F",ScheduleCompile!M471)),ISNUMBER(FIND("9F",ScheduleCompile!M471)),ISNUMBER(FIND("4F",ScheduleCompile!M471))),VALUE(LEFT(ScheduleCompile!M471,FIND("F",ScheduleCompile!M471)-1)),ScheduleCompile!M471)))))),"",IF(ScheduleCompile!M471="Off",0,IF(ScheduleCompile!M471="On",1,IF(ISNUMBER(ScheduleCompile!M471),ScheduleCompile!M471/1,IF(ISTEXT(ScheduleCompile!M471),IF(OR(ISNUMBER(FIND("5F",ScheduleCompile!M471)),ISNUMBER(FIND("0F",ScheduleCompile!M471)),ISNUMBER(FIND("8F",ScheduleCompile!M471)),ISNUMBER(FIND("1F",ScheduleCompile!M471)),ISNUMBER(FIND("2F",ScheduleCompile!M471)),ISNUMBER(FIND("3F",ScheduleCompile!M471)),ISNUMBER(FIND("6F",ScheduleCompile!M471)),ISNUMBER(FIND("7F",ScheduleCompile!M471)),ISNUMBER(FIND("9F",ScheduleCompile!M471)),ISNUMBER(FIND("4F",ScheduleCompile!M471))),VALUE(LEFT(ScheduleCompile!M471,FIND("F",ScheduleCompile!M471)-1)),ScheduleCompile!M471)))))))</f>
        <v>0.9</v>
      </c>
      <c r="S478" s="1">
        <f>IF(AND(ISERROR(IF(ScheduleCompile!N471="Off",0,IF(ScheduleCompile!N471="On",1,IF(ISNUMBER(ScheduleCompile!N471),ScheduleCompile!N471/1,IF(ISTEXT(ScheduleCompile!N471),IF(OR(ISNUMBER(FIND("5F",ScheduleCompile!N471)),ISNUMBER(FIND("0F",ScheduleCompile!N471)),ISNUMBER(FIND("8F",ScheduleCompile!N471)),ISNUMBER(FIND("1F",ScheduleCompile!N471)),ISNUMBER(FIND("2F",ScheduleCompile!N471)),ISNUMBER(FIND("3F",ScheduleCompile!N471)),ISNUMBER(FIND("6F",ScheduleCompile!N471)),ISNUMBER(FIND("7F",ScheduleCompile!N471)),ISNUMBER(FIND("9F",ScheduleCompile!N471)),ISNUMBER(FIND("4F",ScheduleCompile!N471))),VALUE(LEFT(ScheduleCompile!N471,FIND("F",ScheduleCompile!N471)-1)),ScheduleCompile!N471)))))),ISTEXT(ScheduleCompile!#REF!)),"ENDTABLE",IF(ISERROR(IF(ScheduleCompile!N471="Off",0,IF(ScheduleCompile!N471="On",1,IF(ISNUMBER(ScheduleCompile!N471),ScheduleCompile!N471/1,IF(ISTEXT(ScheduleCompile!N471),IF(OR(ISNUMBER(FIND("5F",ScheduleCompile!N471)),ISNUMBER(FIND("0F",ScheduleCompile!N471)),ISNUMBER(FIND("8F",ScheduleCompile!N471)),ISNUMBER(FIND("1F",ScheduleCompile!N471)),ISNUMBER(FIND("2F",ScheduleCompile!N471)),ISNUMBER(FIND("3F",ScheduleCompile!N471)),ISNUMBER(FIND("6F",ScheduleCompile!N471)),ISNUMBER(FIND("7F",ScheduleCompile!N471)),ISNUMBER(FIND("9F",ScheduleCompile!N471)),ISNUMBER(FIND("4F",ScheduleCompile!N471))),VALUE(LEFT(ScheduleCompile!N471,FIND("F",ScheduleCompile!N471)-1)),ScheduleCompile!N471)))))),"",IF(ScheduleCompile!N471="Off",0,IF(ScheduleCompile!N471="On",1,IF(ISNUMBER(ScheduleCompile!N471),ScheduleCompile!N471/1,IF(ISTEXT(ScheduleCompile!N471),IF(OR(ISNUMBER(FIND("5F",ScheduleCompile!N471)),ISNUMBER(FIND("0F",ScheduleCompile!N471)),ISNUMBER(FIND("8F",ScheduleCompile!N471)),ISNUMBER(FIND("1F",ScheduleCompile!N471)),ISNUMBER(FIND("2F",ScheduleCompile!N471)),ISNUMBER(FIND("3F",ScheduleCompile!N471)),ISNUMBER(FIND("6F",ScheduleCompile!N471)),ISNUMBER(FIND("7F",ScheduleCompile!N471)),ISNUMBER(FIND("9F",ScheduleCompile!N471)),ISNUMBER(FIND("4F",ScheduleCompile!N471))),VALUE(LEFT(ScheduleCompile!N471,FIND("F",ScheduleCompile!N471)-1)),ScheduleCompile!N471)))))))</f>
        <v>0.9</v>
      </c>
      <c r="T478" s="1">
        <f>IF(AND(ISERROR(IF(ScheduleCompile!O471="Off",0,IF(ScheduleCompile!O471="On",1,IF(ISNUMBER(ScheduleCompile!O471),ScheduleCompile!O471/1,IF(ISTEXT(ScheduleCompile!O471),IF(OR(ISNUMBER(FIND("5F",ScheduleCompile!O471)),ISNUMBER(FIND("0F",ScheduleCompile!O471)),ISNUMBER(FIND("8F",ScheduleCompile!O471)),ISNUMBER(FIND("1F",ScheduleCompile!O471)),ISNUMBER(FIND("2F",ScheduleCompile!O471)),ISNUMBER(FIND("3F",ScheduleCompile!O471)),ISNUMBER(FIND("6F",ScheduleCompile!O471)),ISNUMBER(FIND("7F",ScheduleCompile!O471)),ISNUMBER(FIND("9F",ScheduleCompile!O471)),ISNUMBER(FIND("4F",ScheduleCompile!O471))),VALUE(LEFT(ScheduleCompile!O471,FIND("F",ScheduleCompile!O471)-1)),ScheduleCompile!O471)))))),ISTEXT(ScheduleCompile!#REF!)),"ENDTABLE",IF(ISERROR(IF(ScheduleCompile!O471="Off",0,IF(ScheduleCompile!O471="On",1,IF(ISNUMBER(ScheduleCompile!O471),ScheduleCompile!O471/1,IF(ISTEXT(ScheduleCompile!O471),IF(OR(ISNUMBER(FIND("5F",ScheduleCompile!O471)),ISNUMBER(FIND("0F",ScheduleCompile!O471)),ISNUMBER(FIND("8F",ScheduleCompile!O471)),ISNUMBER(FIND("1F",ScheduleCompile!O471)),ISNUMBER(FIND("2F",ScheduleCompile!O471)),ISNUMBER(FIND("3F",ScheduleCompile!O471)),ISNUMBER(FIND("6F",ScheduleCompile!O471)),ISNUMBER(FIND("7F",ScheduleCompile!O471)),ISNUMBER(FIND("9F",ScheduleCompile!O471)),ISNUMBER(FIND("4F",ScheduleCompile!O471))),VALUE(LEFT(ScheduleCompile!O471,FIND("F",ScheduleCompile!O471)-1)),ScheduleCompile!O471)))))),"",IF(ScheduleCompile!O471="Off",0,IF(ScheduleCompile!O471="On",1,IF(ISNUMBER(ScheduleCompile!O471),ScheduleCompile!O471/1,IF(ISTEXT(ScheduleCompile!O471),IF(OR(ISNUMBER(FIND("5F",ScheduleCompile!O471)),ISNUMBER(FIND("0F",ScheduleCompile!O471)),ISNUMBER(FIND("8F",ScheduleCompile!O471)),ISNUMBER(FIND("1F",ScheduleCompile!O471)),ISNUMBER(FIND("2F",ScheduleCompile!O471)),ISNUMBER(FIND("3F",ScheduleCompile!O471)),ISNUMBER(FIND("6F",ScheduleCompile!O471)),ISNUMBER(FIND("7F",ScheduleCompile!O471)),ISNUMBER(FIND("9F",ScheduleCompile!O471)),ISNUMBER(FIND("4F",ScheduleCompile!O471))),VALUE(LEFT(ScheduleCompile!O471,FIND("F",ScheduleCompile!O471)-1)),ScheduleCompile!O471)))))))</f>
        <v>0.9</v>
      </c>
      <c r="U478" s="1">
        <f>IF(AND(ISERROR(IF(ScheduleCompile!P471="Off",0,IF(ScheduleCompile!P471="On",1,IF(ISNUMBER(ScheduleCompile!P471),ScheduleCompile!P471/1,IF(ISTEXT(ScheduleCompile!P471),IF(OR(ISNUMBER(FIND("5F",ScheduleCompile!P471)),ISNUMBER(FIND("0F",ScheduleCompile!P471)),ISNUMBER(FIND("8F",ScheduleCompile!P471)),ISNUMBER(FIND("1F",ScheduleCompile!P471)),ISNUMBER(FIND("2F",ScheduleCompile!P471)),ISNUMBER(FIND("3F",ScheduleCompile!P471)),ISNUMBER(FIND("6F",ScheduleCompile!P471)),ISNUMBER(FIND("7F",ScheduleCompile!P471)),ISNUMBER(FIND("9F",ScheduleCompile!P471)),ISNUMBER(FIND("4F",ScheduleCompile!P471))),VALUE(LEFT(ScheduleCompile!P471,FIND("F",ScheduleCompile!P471)-1)),ScheduleCompile!P471)))))),ISTEXT(ScheduleCompile!#REF!)),"ENDTABLE",IF(ISERROR(IF(ScheduleCompile!P471="Off",0,IF(ScheduleCompile!P471="On",1,IF(ISNUMBER(ScheduleCompile!P471),ScheduleCompile!P471/1,IF(ISTEXT(ScheduleCompile!P471),IF(OR(ISNUMBER(FIND("5F",ScheduleCompile!P471)),ISNUMBER(FIND("0F",ScheduleCompile!P471)),ISNUMBER(FIND("8F",ScheduleCompile!P471)),ISNUMBER(FIND("1F",ScheduleCompile!P471)),ISNUMBER(FIND("2F",ScheduleCompile!P471)),ISNUMBER(FIND("3F",ScheduleCompile!P471)),ISNUMBER(FIND("6F",ScheduleCompile!P471)),ISNUMBER(FIND("7F",ScheduleCompile!P471)),ISNUMBER(FIND("9F",ScheduleCompile!P471)),ISNUMBER(FIND("4F",ScheduleCompile!P471))),VALUE(LEFT(ScheduleCompile!P471,FIND("F",ScheduleCompile!P471)-1)),ScheduleCompile!P471)))))),"",IF(ScheduleCompile!P471="Off",0,IF(ScheduleCompile!P471="On",1,IF(ISNUMBER(ScheduleCompile!P471),ScheduleCompile!P471/1,IF(ISTEXT(ScheduleCompile!P471),IF(OR(ISNUMBER(FIND("5F",ScheduleCompile!P471)),ISNUMBER(FIND("0F",ScheduleCompile!P471)),ISNUMBER(FIND("8F",ScheduleCompile!P471)),ISNUMBER(FIND("1F",ScheduleCompile!P471)),ISNUMBER(FIND("2F",ScheduleCompile!P471)),ISNUMBER(FIND("3F",ScheduleCompile!P471)),ISNUMBER(FIND("6F",ScheduleCompile!P471)),ISNUMBER(FIND("7F",ScheduleCompile!P471)),ISNUMBER(FIND("9F",ScheduleCompile!P471)),ISNUMBER(FIND("4F",ScheduleCompile!P471))),VALUE(LEFT(ScheduleCompile!P471,FIND("F",ScheduleCompile!P471)-1)),ScheduleCompile!P471)))))))</f>
        <v>0.9</v>
      </c>
      <c r="V478" s="1">
        <f>IF(AND(ISERROR(IF(ScheduleCompile!Q471="Off",0,IF(ScheduleCompile!Q471="On",1,IF(ISNUMBER(ScheduleCompile!Q471),ScheduleCompile!Q471/1,IF(ISTEXT(ScheduleCompile!Q471),IF(OR(ISNUMBER(FIND("5F",ScheduleCompile!Q471)),ISNUMBER(FIND("0F",ScheduleCompile!Q471)),ISNUMBER(FIND("8F",ScheduleCompile!Q471)),ISNUMBER(FIND("1F",ScheduleCompile!Q471)),ISNUMBER(FIND("2F",ScheduleCompile!Q471)),ISNUMBER(FIND("3F",ScheduleCompile!Q471)),ISNUMBER(FIND("6F",ScheduleCompile!Q471)),ISNUMBER(FIND("7F",ScheduleCompile!Q471)),ISNUMBER(FIND("9F",ScheduleCompile!Q471)),ISNUMBER(FIND("4F",ScheduleCompile!Q471))),VALUE(LEFT(ScheduleCompile!Q471,FIND("F",ScheduleCompile!Q471)-1)),ScheduleCompile!Q471)))))),ISTEXT(ScheduleCompile!#REF!)),"ENDTABLE",IF(ISERROR(IF(ScheduleCompile!Q471="Off",0,IF(ScheduleCompile!Q471="On",1,IF(ISNUMBER(ScheduleCompile!Q471),ScheduleCompile!Q471/1,IF(ISTEXT(ScheduleCompile!Q471),IF(OR(ISNUMBER(FIND("5F",ScheduleCompile!Q471)),ISNUMBER(FIND("0F",ScheduleCompile!Q471)),ISNUMBER(FIND("8F",ScheduleCompile!Q471)),ISNUMBER(FIND("1F",ScheduleCompile!Q471)),ISNUMBER(FIND("2F",ScheduleCompile!Q471)),ISNUMBER(FIND("3F",ScheduleCompile!Q471)),ISNUMBER(FIND("6F",ScheduleCompile!Q471)),ISNUMBER(FIND("7F",ScheduleCompile!Q471)),ISNUMBER(FIND("9F",ScheduleCompile!Q471)),ISNUMBER(FIND("4F",ScheduleCompile!Q471))),VALUE(LEFT(ScheduleCompile!Q471,FIND("F",ScheduleCompile!Q471)-1)),ScheduleCompile!Q471)))))),"",IF(ScheduleCompile!Q471="Off",0,IF(ScheduleCompile!Q471="On",1,IF(ISNUMBER(ScheduleCompile!Q471),ScheduleCompile!Q471/1,IF(ISTEXT(ScheduleCompile!Q471),IF(OR(ISNUMBER(FIND("5F",ScheduleCompile!Q471)),ISNUMBER(FIND("0F",ScheduleCompile!Q471)),ISNUMBER(FIND("8F",ScheduleCompile!Q471)),ISNUMBER(FIND("1F",ScheduleCompile!Q471)),ISNUMBER(FIND("2F",ScheduleCompile!Q471)),ISNUMBER(FIND("3F",ScheduleCompile!Q471)),ISNUMBER(FIND("6F",ScheduleCompile!Q471)),ISNUMBER(FIND("7F",ScheduleCompile!Q471)),ISNUMBER(FIND("9F",ScheduleCompile!Q471)),ISNUMBER(FIND("4F",ScheduleCompile!Q471))),VALUE(LEFT(ScheduleCompile!Q471,FIND("F",ScheduleCompile!Q471)-1)),ScheduleCompile!Q471)))))))</f>
        <v>0.9</v>
      </c>
      <c r="W478" s="1">
        <f>IF(AND(ISERROR(IF(ScheduleCompile!R471="Off",0,IF(ScheduleCompile!R471="On",1,IF(ISNUMBER(ScheduleCompile!R471),ScheduleCompile!R471/1,IF(ISTEXT(ScheduleCompile!R471),IF(OR(ISNUMBER(FIND("5F",ScheduleCompile!R471)),ISNUMBER(FIND("0F",ScheduleCompile!R471)),ISNUMBER(FIND("8F",ScheduleCompile!R471)),ISNUMBER(FIND("1F",ScheduleCompile!R471)),ISNUMBER(FIND("2F",ScheduleCompile!R471)),ISNUMBER(FIND("3F",ScheduleCompile!R471)),ISNUMBER(FIND("6F",ScheduleCompile!R471)),ISNUMBER(FIND("7F",ScheduleCompile!R471)),ISNUMBER(FIND("9F",ScheduleCompile!R471)),ISNUMBER(FIND("4F",ScheduleCompile!R471))),VALUE(LEFT(ScheduleCompile!R471,FIND("F",ScheduleCompile!R471)-1)),ScheduleCompile!R471)))))),ISTEXT(ScheduleCompile!#REF!)),"ENDTABLE",IF(ISERROR(IF(ScheduleCompile!R471="Off",0,IF(ScheduleCompile!R471="On",1,IF(ISNUMBER(ScheduleCompile!R471),ScheduleCompile!R471/1,IF(ISTEXT(ScheduleCompile!R471),IF(OR(ISNUMBER(FIND("5F",ScheduleCompile!R471)),ISNUMBER(FIND("0F",ScheduleCompile!R471)),ISNUMBER(FIND("8F",ScheduleCompile!R471)),ISNUMBER(FIND("1F",ScheduleCompile!R471)),ISNUMBER(FIND("2F",ScheduleCompile!R471)),ISNUMBER(FIND("3F",ScheduleCompile!R471)),ISNUMBER(FIND("6F",ScheduleCompile!R471)),ISNUMBER(FIND("7F",ScheduleCompile!R471)),ISNUMBER(FIND("9F",ScheduleCompile!R471)),ISNUMBER(FIND("4F",ScheduleCompile!R471))),VALUE(LEFT(ScheduleCompile!R471,FIND("F",ScheduleCompile!R471)-1)),ScheduleCompile!R471)))))),"",IF(ScheduleCompile!R471="Off",0,IF(ScheduleCompile!R471="On",1,IF(ISNUMBER(ScheduleCompile!R471),ScheduleCompile!R471/1,IF(ISTEXT(ScheduleCompile!R471),IF(OR(ISNUMBER(FIND("5F",ScheduleCompile!R471)),ISNUMBER(FIND("0F",ScheduleCompile!R471)),ISNUMBER(FIND("8F",ScheduleCompile!R471)),ISNUMBER(FIND("1F",ScheduleCompile!R471)),ISNUMBER(FIND("2F",ScheduleCompile!R471)),ISNUMBER(FIND("3F",ScheduleCompile!R471)),ISNUMBER(FIND("6F",ScheduleCompile!R471)),ISNUMBER(FIND("7F",ScheduleCompile!R471)),ISNUMBER(FIND("9F",ScheduleCompile!R471)),ISNUMBER(FIND("4F",ScheduleCompile!R471))),VALUE(LEFT(ScheduleCompile!R471,FIND("F",ScheduleCompile!R471)-1)),ScheduleCompile!R471)))))))</f>
        <v>0.9</v>
      </c>
      <c r="X478" s="1">
        <f>IF(AND(ISERROR(IF(ScheduleCompile!S471="Off",0,IF(ScheduleCompile!S471="On",1,IF(ISNUMBER(ScheduleCompile!S471),ScheduleCompile!S471/1,IF(ISTEXT(ScheduleCompile!S471),IF(OR(ISNUMBER(FIND("5F",ScheduleCompile!S471)),ISNUMBER(FIND("0F",ScheduleCompile!S471)),ISNUMBER(FIND("8F",ScheduleCompile!S471)),ISNUMBER(FIND("1F",ScheduleCompile!S471)),ISNUMBER(FIND("2F",ScheduleCompile!S471)),ISNUMBER(FIND("3F",ScheduleCompile!S471)),ISNUMBER(FIND("6F",ScheduleCompile!S471)),ISNUMBER(FIND("7F",ScheduleCompile!S471)),ISNUMBER(FIND("9F",ScheduleCompile!S471)),ISNUMBER(FIND("4F",ScheduleCompile!S471))),VALUE(LEFT(ScheduleCompile!S471,FIND("F",ScheduleCompile!S471)-1)),ScheduleCompile!S471)))))),ISTEXT(ScheduleCompile!#REF!)),"ENDTABLE",IF(ISERROR(IF(ScheduleCompile!S471="Off",0,IF(ScheduleCompile!S471="On",1,IF(ISNUMBER(ScheduleCompile!S471),ScheduleCompile!S471/1,IF(ISTEXT(ScheduleCompile!S471),IF(OR(ISNUMBER(FIND("5F",ScheduleCompile!S471)),ISNUMBER(FIND("0F",ScheduleCompile!S471)),ISNUMBER(FIND("8F",ScheduleCompile!S471)),ISNUMBER(FIND("1F",ScheduleCompile!S471)),ISNUMBER(FIND("2F",ScheduleCompile!S471)),ISNUMBER(FIND("3F",ScheduleCompile!S471)),ISNUMBER(FIND("6F",ScheduleCompile!S471)),ISNUMBER(FIND("7F",ScheduleCompile!S471)),ISNUMBER(FIND("9F",ScheduleCompile!S471)),ISNUMBER(FIND("4F",ScheduleCompile!S471))),VALUE(LEFT(ScheduleCompile!S471,FIND("F",ScheduleCompile!S471)-1)),ScheduleCompile!S471)))))),"",IF(ScheduleCompile!S471="Off",0,IF(ScheduleCompile!S471="On",1,IF(ISNUMBER(ScheduleCompile!S471),ScheduleCompile!S471/1,IF(ISTEXT(ScheduleCompile!S471),IF(OR(ISNUMBER(FIND("5F",ScheduleCompile!S471)),ISNUMBER(FIND("0F",ScheduleCompile!S471)),ISNUMBER(FIND("8F",ScheduleCompile!S471)),ISNUMBER(FIND("1F",ScheduleCompile!S471)),ISNUMBER(FIND("2F",ScheduleCompile!S471)),ISNUMBER(FIND("3F",ScheduleCompile!S471)),ISNUMBER(FIND("6F",ScheduleCompile!S471)),ISNUMBER(FIND("7F",ScheduleCompile!S471)),ISNUMBER(FIND("9F",ScheduleCompile!S471)),ISNUMBER(FIND("4F",ScheduleCompile!S471))),VALUE(LEFT(ScheduleCompile!S471,FIND("F",ScheduleCompile!S471)-1)),ScheduleCompile!S471)))))))</f>
        <v>0.9</v>
      </c>
      <c r="Y478" s="1">
        <f>IF(AND(ISERROR(IF(ScheduleCompile!T471="Off",0,IF(ScheduleCompile!T471="On",1,IF(ISNUMBER(ScheduleCompile!T471),ScheduleCompile!T471/1,IF(ISTEXT(ScheduleCompile!T471),IF(OR(ISNUMBER(FIND("5F",ScheduleCompile!T471)),ISNUMBER(FIND("0F",ScheduleCompile!T471)),ISNUMBER(FIND("8F",ScheduleCompile!T471)),ISNUMBER(FIND("1F",ScheduleCompile!T471)),ISNUMBER(FIND("2F",ScheduleCompile!T471)),ISNUMBER(FIND("3F",ScheduleCompile!T471)),ISNUMBER(FIND("6F",ScheduleCompile!T471)),ISNUMBER(FIND("7F",ScheduleCompile!T471)),ISNUMBER(FIND("9F",ScheduleCompile!T471)),ISNUMBER(FIND("4F",ScheduleCompile!T471))),VALUE(LEFT(ScheduleCompile!T471,FIND("F",ScheduleCompile!T471)-1)),ScheduleCompile!T471)))))),ISTEXT(ScheduleCompile!#REF!)),"ENDTABLE",IF(ISERROR(IF(ScheduleCompile!T471="Off",0,IF(ScheduleCompile!T471="On",1,IF(ISNUMBER(ScheduleCompile!T471),ScheduleCompile!T471/1,IF(ISTEXT(ScheduleCompile!T471),IF(OR(ISNUMBER(FIND("5F",ScheduleCompile!T471)),ISNUMBER(FIND("0F",ScheduleCompile!T471)),ISNUMBER(FIND("8F",ScheduleCompile!T471)),ISNUMBER(FIND("1F",ScheduleCompile!T471)),ISNUMBER(FIND("2F",ScheduleCompile!T471)),ISNUMBER(FIND("3F",ScheduleCompile!T471)),ISNUMBER(FIND("6F",ScheduleCompile!T471)),ISNUMBER(FIND("7F",ScheduleCompile!T471)),ISNUMBER(FIND("9F",ScheduleCompile!T471)),ISNUMBER(FIND("4F",ScheduleCompile!T471))),VALUE(LEFT(ScheduleCompile!T471,FIND("F",ScheduleCompile!T471)-1)),ScheduleCompile!T471)))))),"",IF(ScheduleCompile!T471="Off",0,IF(ScheduleCompile!T471="On",1,IF(ISNUMBER(ScheduleCompile!T471),ScheduleCompile!T471/1,IF(ISTEXT(ScheduleCompile!T471),IF(OR(ISNUMBER(FIND("5F",ScheduleCompile!T471)),ISNUMBER(FIND("0F",ScheduleCompile!T471)),ISNUMBER(FIND("8F",ScheduleCompile!T471)),ISNUMBER(FIND("1F",ScheduleCompile!T471)),ISNUMBER(FIND("2F",ScheduleCompile!T471)),ISNUMBER(FIND("3F",ScheduleCompile!T471)),ISNUMBER(FIND("6F",ScheduleCompile!T471)),ISNUMBER(FIND("7F",ScheduleCompile!T471)),ISNUMBER(FIND("9F",ScheduleCompile!T471)),ISNUMBER(FIND("4F",ScheduleCompile!T471))),VALUE(LEFT(ScheduleCompile!T471,FIND("F",ScheduleCompile!T471)-1)),ScheduleCompile!T471)))))))</f>
        <v>0.9</v>
      </c>
      <c r="Z478" s="1">
        <f>IF(AND(ISERROR(IF(ScheduleCompile!U471="Off",0,IF(ScheduleCompile!U471="On",1,IF(ISNUMBER(ScheduleCompile!U471),ScheduleCompile!U471/1,IF(ISTEXT(ScheduleCompile!U471),IF(OR(ISNUMBER(FIND("5F",ScheduleCompile!U471)),ISNUMBER(FIND("0F",ScheduleCompile!U471)),ISNUMBER(FIND("8F",ScheduleCompile!U471)),ISNUMBER(FIND("1F",ScheduleCompile!U471)),ISNUMBER(FIND("2F",ScheduleCompile!U471)),ISNUMBER(FIND("3F",ScheduleCompile!U471)),ISNUMBER(FIND("6F",ScheduleCompile!U471)),ISNUMBER(FIND("7F",ScheduleCompile!U471)),ISNUMBER(FIND("9F",ScheduleCompile!U471)),ISNUMBER(FIND("4F",ScheduleCompile!U471))),VALUE(LEFT(ScheduleCompile!U471,FIND("F",ScheduleCompile!U471)-1)),ScheduleCompile!U471)))))),ISTEXT(ScheduleCompile!#REF!)),"ENDTABLE",IF(ISERROR(IF(ScheduleCompile!U471="Off",0,IF(ScheduleCompile!U471="On",1,IF(ISNUMBER(ScheduleCompile!U471),ScheduleCompile!U471/1,IF(ISTEXT(ScheduleCompile!U471),IF(OR(ISNUMBER(FIND("5F",ScheduleCompile!U471)),ISNUMBER(FIND("0F",ScheduleCompile!U471)),ISNUMBER(FIND("8F",ScheduleCompile!U471)),ISNUMBER(FIND("1F",ScheduleCompile!U471)),ISNUMBER(FIND("2F",ScheduleCompile!U471)),ISNUMBER(FIND("3F",ScheduleCompile!U471)),ISNUMBER(FIND("6F",ScheduleCompile!U471)),ISNUMBER(FIND("7F",ScheduleCompile!U471)),ISNUMBER(FIND("9F",ScheduleCompile!U471)),ISNUMBER(FIND("4F",ScheduleCompile!U471))),VALUE(LEFT(ScheduleCompile!U471,FIND("F",ScheduleCompile!U471)-1)),ScheduleCompile!U471)))))),"",IF(ScheduleCompile!U471="Off",0,IF(ScheduleCompile!U471="On",1,IF(ISNUMBER(ScheduleCompile!U471),ScheduleCompile!U471/1,IF(ISTEXT(ScheduleCompile!U471),IF(OR(ISNUMBER(FIND("5F",ScheduleCompile!U471)),ISNUMBER(FIND("0F",ScheduleCompile!U471)),ISNUMBER(FIND("8F",ScheduleCompile!U471)),ISNUMBER(FIND("1F",ScheduleCompile!U471)),ISNUMBER(FIND("2F",ScheduleCompile!U471)),ISNUMBER(FIND("3F",ScheduleCompile!U471)),ISNUMBER(FIND("6F",ScheduleCompile!U471)),ISNUMBER(FIND("7F",ScheduleCompile!U471)),ISNUMBER(FIND("9F",ScheduleCompile!U471)),ISNUMBER(FIND("4F",ScheduleCompile!U471))),VALUE(LEFT(ScheduleCompile!U471,FIND("F",ScheduleCompile!U471)-1)),ScheduleCompile!U471)))))))</f>
        <v>0.9</v>
      </c>
      <c r="AA478" s="1">
        <f>IF(AND(ISERROR(IF(ScheduleCompile!V471="Off",0,IF(ScheduleCompile!V471="On",1,IF(ISNUMBER(ScheduleCompile!V471),ScheduleCompile!V471/1,IF(ISTEXT(ScheduleCompile!V471),IF(OR(ISNUMBER(FIND("5F",ScheduleCompile!V471)),ISNUMBER(FIND("0F",ScheduleCompile!V471)),ISNUMBER(FIND("8F",ScheduleCompile!V471)),ISNUMBER(FIND("1F",ScheduleCompile!V471)),ISNUMBER(FIND("2F",ScheduleCompile!V471)),ISNUMBER(FIND("3F",ScheduleCompile!V471)),ISNUMBER(FIND("6F",ScheduleCompile!V471)),ISNUMBER(FIND("7F",ScheduleCompile!V471)),ISNUMBER(FIND("9F",ScheduleCompile!V471)),ISNUMBER(FIND("4F",ScheduleCompile!V471))),VALUE(LEFT(ScheduleCompile!V471,FIND("F",ScheduleCompile!V471)-1)),ScheduleCompile!V471)))))),ISTEXT(ScheduleCompile!#REF!)),"ENDTABLE",IF(ISERROR(IF(ScheduleCompile!V471="Off",0,IF(ScheduleCompile!V471="On",1,IF(ISNUMBER(ScheduleCompile!V471),ScheduleCompile!V471/1,IF(ISTEXT(ScheduleCompile!V471),IF(OR(ISNUMBER(FIND("5F",ScheduleCompile!V471)),ISNUMBER(FIND("0F",ScheduleCompile!V471)),ISNUMBER(FIND("8F",ScheduleCompile!V471)),ISNUMBER(FIND("1F",ScheduleCompile!V471)),ISNUMBER(FIND("2F",ScheduleCompile!V471)),ISNUMBER(FIND("3F",ScheduleCompile!V471)),ISNUMBER(FIND("6F",ScheduleCompile!V471)),ISNUMBER(FIND("7F",ScheduleCompile!V471)),ISNUMBER(FIND("9F",ScheduleCompile!V471)),ISNUMBER(FIND("4F",ScheduleCompile!V471))),VALUE(LEFT(ScheduleCompile!V471,FIND("F",ScheduleCompile!V471)-1)),ScheduleCompile!V471)))))),"",IF(ScheduleCompile!V471="Off",0,IF(ScheduleCompile!V471="On",1,IF(ISNUMBER(ScheduleCompile!V471),ScheduleCompile!V471/1,IF(ISTEXT(ScheduleCompile!V471),IF(OR(ISNUMBER(FIND("5F",ScheduleCompile!V471)),ISNUMBER(FIND("0F",ScheduleCompile!V471)),ISNUMBER(FIND("8F",ScheduleCompile!V471)),ISNUMBER(FIND("1F",ScheduleCompile!V471)),ISNUMBER(FIND("2F",ScheduleCompile!V471)),ISNUMBER(FIND("3F",ScheduleCompile!V471)),ISNUMBER(FIND("6F",ScheduleCompile!V471)),ISNUMBER(FIND("7F",ScheduleCompile!V471)),ISNUMBER(FIND("9F",ScheduleCompile!V471)),ISNUMBER(FIND("4F",ScheduleCompile!V471))),VALUE(LEFT(ScheduleCompile!V471,FIND("F",ScheduleCompile!V471)-1)),ScheduleCompile!V471)))))))</f>
        <v>0.9</v>
      </c>
      <c r="AB478" s="1">
        <f>IF(AND(ISERROR(IF(ScheduleCompile!W471="Off",0,IF(ScheduleCompile!W471="On",1,IF(ISNUMBER(ScheduleCompile!W471),ScheduleCompile!W471/1,IF(ISTEXT(ScheduleCompile!W471),IF(OR(ISNUMBER(FIND("5F",ScheduleCompile!W471)),ISNUMBER(FIND("0F",ScheduleCompile!W471)),ISNUMBER(FIND("8F",ScheduleCompile!W471)),ISNUMBER(FIND("1F",ScheduleCompile!W471)),ISNUMBER(FIND("2F",ScheduleCompile!W471)),ISNUMBER(FIND("3F",ScheduleCompile!W471)),ISNUMBER(FIND("6F",ScheduleCompile!W471)),ISNUMBER(FIND("7F",ScheduleCompile!W471)),ISNUMBER(FIND("9F",ScheduleCompile!W471)),ISNUMBER(FIND("4F",ScheduleCompile!W471))),VALUE(LEFT(ScheduleCompile!W471,FIND("F",ScheduleCompile!W471)-1)),ScheduleCompile!W471)))))),ISTEXT(ScheduleCompile!#REF!)),"ENDTABLE",IF(ISERROR(IF(ScheduleCompile!W471="Off",0,IF(ScheduleCompile!W471="On",1,IF(ISNUMBER(ScheduleCompile!W471),ScheduleCompile!W471/1,IF(ISTEXT(ScheduleCompile!W471),IF(OR(ISNUMBER(FIND("5F",ScheduleCompile!W471)),ISNUMBER(FIND("0F",ScheduleCompile!W471)),ISNUMBER(FIND("8F",ScheduleCompile!W471)),ISNUMBER(FIND("1F",ScheduleCompile!W471)),ISNUMBER(FIND("2F",ScheduleCompile!W471)),ISNUMBER(FIND("3F",ScheduleCompile!W471)),ISNUMBER(FIND("6F",ScheduleCompile!W471)),ISNUMBER(FIND("7F",ScheduleCompile!W471)),ISNUMBER(FIND("9F",ScheduleCompile!W471)),ISNUMBER(FIND("4F",ScheduleCompile!W471))),VALUE(LEFT(ScheduleCompile!W471,FIND("F",ScheduleCompile!W471)-1)),ScheduleCompile!W471)))))),"",IF(ScheduleCompile!W471="Off",0,IF(ScheduleCompile!W471="On",1,IF(ISNUMBER(ScheduleCompile!W471),ScheduleCompile!W471/1,IF(ISTEXT(ScheduleCompile!W471),IF(OR(ISNUMBER(FIND("5F",ScheduleCompile!W471)),ISNUMBER(FIND("0F",ScheduleCompile!W471)),ISNUMBER(FIND("8F",ScheduleCompile!W471)),ISNUMBER(FIND("1F",ScheduleCompile!W471)),ISNUMBER(FIND("2F",ScheduleCompile!W471)),ISNUMBER(FIND("3F",ScheduleCompile!W471)),ISNUMBER(FIND("6F",ScheduleCompile!W471)),ISNUMBER(FIND("7F",ScheduleCompile!W471)),ISNUMBER(FIND("9F",ScheduleCompile!W471)),ISNUMBER(FIND("4F",ScheduleCompile!W471))),VALUE(LEFT(ScheduleCompile!W471,FIND("F",ScheduleCompile!W471)-1)),ScheduleCompile!W471)))))))</f>
        <v>0.9</v>
      </c>
      <c r="AC478" s="1">
        <f>IF(AND(ISERROR(IF(ScheduleCompile!X471="Off",0,IF(ScheduleCompile!X471="On",1,IF(ISNUMBER(ScheduleCompile!X471),ScheduleCompile!X471/1,IF(ISTEXT(ScheduleCompile!X471),IF(OR(ISNUMBER(FIND("5F",ScheduleCompile!X471)),ISNUMBER(FIND("0F",ScheduleCompile!X471)),ISNUMBER(FIND("8F",ScheduleCompile!X471)),ISNUMBER(FIND("1F",ScheduleCompile!X471)),ISNUMBER(FIND("2F",ScheduleCompile!X471)),ISNUMBER(FIND("3F",ScheduleCompile!X471)),ISNUMBER(FIND("6F",ScheduleCompile!X471)),ISNUMBER(FIND("7F",ScheduleCompile!X471)),ISNUMBER(FIND("9F",ScheduleCompile!X471)),ISNUMBER(FIND("4F",ScheduleCompile!X471))),VALUE(LEFT(ScheduleCompile!X471,FIND("F",ScheduleCompile!X471)-1)),ScheduleCompile!X471)))))),ISTEXT(ScheduleCompile!#REF!)),"ENDTABLE",IF(ISERROR(IF(ScheduleCompile!X471="Off",0,IF(ScheduleCompile!X471="On",1,IF(ISNUMBER(ScheduleCompile!X471),ScheduleCompile!X471/1,IF(ISTEXT(ScheduleCompile!X471),IF(OR(ISNUMBER(FIND("5F",ScheduleCompile!X471)),ISNUMBER(FIND("0F",ScheduleCompile!X471)),ISNUMBER(FIND("8F",ScheduleCompile!X471)),ISNUMBER(FIND("1F",ScheduleCompile!X471)),ISNUMBER(FIND("2F",ScheduleCompile!X471)),ISNUMBER(FIND("3F",ScheduleCompile!X471)),ISNUMBER(FIND("6F",ScheduleCompile!X471)),ISNUMBER(FIND("7F",ScheduleCompile!X471)),ISNUMBER(FIND("9F",ScheduleCompile!X471)),ISNUMBER(FIND("4F",ScheduleCompile!X471))),VALUE(LEFT(ScheduleCompile!X471,FIND("F",ScheduleCompile!X471)-1)),ScheduleCompile!X471)))))),"",IF(ScheduleCompile!X471="Off",0,IF(ScheduleCompile!X471="On",1,IF(ISNUMBER(ScheduleCompile!X471),ScheduleCompile!X471/1,IF(ISTEXT(ScheduleCompile!X471),IF(OR(ISNUMBER(FIND("5F",ScheduleCompile!X471)),ISNUMBER(FIND("0F",ScheduleCompile!X471)),ISNUMBER(FIND("8F",ScheduleCompile!X471)),ISNUMBER(FIND("1F",ScheduleCompile!X471)),ISNUMBER(FIND("2F",ScheduleCompile!X471)),ISNUMBER(FIND("3F",ScheduleCompile!X471)),ISNUMBER(FIND("6F",ScheduleCompile!X471)),ISNUMBER(FIND("7F",ScheduleCompile!X471)),ISNUMBER(FIND("9F",ScheduleCompile!X471)),ISNUMBER(FIND("4F",ScheduleCompile!X471))),VALUE(LEFT(ScheduleCompile!X471,FIND("F",ScheduleCompile!X471)-1)),ScheduleCompile!X471)))))))</f>
        <v>0.9</v>
      </c>
      <c r="AD478" s="1">
        <f>IF(AND(ISERROR(IF(ScheduleCompile!Y471="Off",0,IF(ScheduleCompile!Y471="On",1,IF(ISNUMBER(ScheduleCompile!Y471),ScheduleCompile!Y471/1,IF(ISTEXT(ScheduleCompile!Y471),IF(OR(ISNUMBER(FIND("5F",ScheduleCompile!Y471)),ISNUMBER(FIND("0F",ScheduleCompile!Y471)),ISNUMBER(FIND("8F",ScheduleCompile!Y471)),ISNUMBER(FIND("1F",ScheduleCompile!Y471)),ISNUMBER(FIND("2F",ScheduleCompile!Y471)),ISNUMBER(FIND("3F",ScheduleCompile!Y471)),ISNUMBER(FIND("6F",ScheduleCompile!Y471)),ISNUMBER(FIND("7F",ScheduleCompile!Y471)),ISNUMBER(FIND("9F",ScheduleCompile!Y471)),ISNUMBER(FIND("4F",ScheduleCompile!Y471))),VALUE(LEFT(ScheduleCompile!Y471,FIND("F",ScheduleCompile!Y471)-1)),ScheduleCompile!Y471)))))),ISTEXT(ScheduleCompile!#REF!)),"ENDTABLE",IF(ISERROR(IF(ScheduleCompile!Y471="Off",0,IF(ScheduleCompile!Y471="On",1,IF(ISNUMBER(ScheduleCompile!Y471),ScheduleCompile!Y471/1,IF(ISTEXT(ScheduleCompile!Y471),IF(OR(ISNUMBER(FIND("5F",ScheduleCompile!Y471)),ISNUMBER(FIND("0F",ScheduleCompile!Y471)),ISNUMBER(FIND("8F",ScheduleCompile!Y471)),ISNUMBER(FIND("1F",ScheduleCompile!Y471)),ISNUMBER(FIND("2F",ScheduleCompile!Y471)),ISNUMBER(FIND("3F",ScheduleCompile!Y471)),ISNUMBER(FIND("6F",ScheduleCompile!Y471)),ISNUMBER(FIND("7F",ScheduleCompile!Y471)),ISNUMBER(FIND("9F",ScheduleCompile!Y471)),ISNUMBER(FIND("4F",ScheduleCompile!Y471))),VALUE(LEFT(ScheduleCompile!Y471,FIND("F",ScheduleCompile!Y471)-1)),ScheduleCompile!Y471)))))),"",IF(ScheduleCompile!Y471="Off",0,IF(ScheduleCompile!Y471="On",1,IF(ISNUMBER(ScheduleCompile!Y471),ScheduleCompile!Y471/1,IF(ISTEXT(ScheduleCompile!Y471),IF(OR(ISNUMBER(FIND("5F",ScheduleCompile!Y471)),ISNUMBER(FIND("0F",ScheduleCompile!Y471)),ISNUMBER(FIND("8F",ScheduleCompile!Y471)),ISNUMBER(FIND("1F",ScheduleCompile!Y471)),ISNUMBER(FIND("2F",ScheduleCompile!Y471)),ISNUMBER(FIND("3F",ScheduleCompile!Y471)),ISNUMBER(FIND("6F",ScheduleCompile!Y471)),ISNUMBER(FIND("7F",ScheduleCompile!Y471)),ISNUMBER(FIND("9F",ScheduleCompile!Y471)),ISNUMBER(FIND("4F",ScheduleCompile!Y471))),VALUE(LEFT(ScheduleCompile!Y471,FIND("F",ScheduleCompile!Y471)-1)),ScheduleCompile!Y471)))))))</f>
        <v>0.9</v>
      </c>
    </row>
    <row r="479" spans="1:30" x14ac:dyDescent="0.25">
      <c r="A479" t="str">
        <f t="shared" si="31"/>
        <v>SchDay "SchoolRefrigerationSun"  Type = "Fraction" Hr = (0.9, 0.9, 0.9, 0.9, 0.9, 0.9, 0.9, 0.9, 0.9, 0.9, 0.9, 0.9, 0.9, 0.9, 0.9, 0.9, 0.9, 0.9, 0.9, 0.9, 0.9, 0.9, 0.9, 0.9) ..</v>
      </c>
      <c r="B479" s="1" t="s">
        <v>623</v>
      </c>
      <c r="C479" t="str">
        <f t="shared" si="32"/>
        <v xml:space="preserve">SchDay "SchoolRefrigerationSun"  Type = "Fraction" Hr = </v>
      </c>
      <c r="D479" t="str">
        <f t="shared" si="33"/>
        <v>(0.9, 0.9, 0.9, 0.9, 0.9, 0.9, 0.9, 0.9, 0.9, 0.9, 0.9, 0.9, 0.9, 0.9, 0.9, 0.9, 0.9, 0.9, 0.9, 0.9, 0.9, 0.9, 0.9, 0.9) ..</v>
      </c>
      <c r="E479" s="30" t="str">
        <f>ScheduleCompile!A472</f>
        <v>SchoolRefrigerationSun</v>
      </c>
      <c r="F479" t="str">
        <f t="shared" si="34"/>
        <v>Fraction</v>
      </c>
      <c r="G479" s="1">
        <f>IF(AND(ISERROR(IF(ScheduleCompile!B472="Off",0,IF(ScheduleCompile!B472="On",1,IF(ISNUMBER(ScheduleCompile!B472),ScheduleCompile!B472/1,IF(ISTEXT(ScheduleCompile!B472),IF(OR(ISNUMBER(FIND("5F",ScheduleCompile!B472)),ISNUMBER(FIND("0F",ScheduleCompile!B472)),ISNUMBER(FIND("8F",ScheduleCompile!B472)),ISNUMBER(FIND("1F",ScheduleCompile!B472)),ISNUMBER(FIND("2F",ScheduleCompile!B472)),ISNUMBER(FIND("3F",ScheduleCompile!B472)),ISNUMBER(FIND("6F",ScheduleCompile!B472)),ISNUMBER(FIND("7F",ScheduleCompile!B472)),ISNUMBER(FIND("9F",ScheduleCompile!B472)),ISNUMBER(FIND("4F",ScheduleCompile!B472))),VALUE(LEFT(ScheduleCompile!B472,FIND("F",ScheduleCompile!B472)-1)),ScheduleCompile!B472)))))),ISTEXT(ScheduleCompile!#REF!)),"ENDTABLE",IF(ISERROR(IF(ScheduleCompile!B472="Off",0,IF(ScheduleCompile!B472="On",1,IF(ISNUMBER(ScheduleCompile!B472),ScheduleCompile!B472/1,IF(ISTEXT(ScheduleCompile!B472),IF(OR(ISNUMBER(FIND("5F",ScheduleCompile!B472)),ISNUMBER(FIND("0F",ScheduleCompile!B472)),ISNUMBER(FIND("8F",ScheduleCompile!B472)),ISNUMBER(FIND("1F",ScheduleCompile!B472)),ISNUMBER(FIND("2F",ScheduleCompile!B472)),ISNUMBER(FIND("3F",ScheduleCompile!B472)),ISNUMBER(FIND("6F",ScheduleCompile!B472)),ISNUMBER(FIND("7F",ScheduleCompile!B472)),ISNUMBER(FIND("9F",ScheduleCompile!B472)),ISNUMBER(FIND("4F",ScheduleCompile!B472))),VALUE(LEFT(ScheduleCompile!B472,FIND("F",ScheduleCompile!B472)-1)),ScheduleCompile!B472)))))),"",IF(ScheduleCompile!B472="Off",0,IF(ScheduleCompile!B472="On",1,IF(ISNUMBER(ScheduleCompile!B472),ScheduleCompile!B472/1,IF(ISTEXT(ScheduleCompile!B472),IF(OR(ISNUMBER(FIND("5F",ScheduleCompile!B472)),ISNUMBER(FIND("0F",ScheduleCompile!B472)),ISNUMBER(FIND("8F",ScheduleCompile!B472)),ISNUMBER(FIND("1F",ScheduleCompile!B472)),ISNUMBER(FIND("2F",ScheduleCompile!B472)),ISNUMBER(FIND("3F",ScheduleCompile!B472)),ISNUMBER(FIND("6F",ScheduleCompile!B472)),ISNUMBER(FIND("7F",ScheduleCompile!B472)),ISNUMBER(FIND("9F",ScheduleCompile!B472)),ISNUMBER(FIND("4F",ScheduleCompile!B472))),VALUE(LEFT(ScheduleCompile!B472,FIND("F",ScheduleCompile!B472)-1)),ScheduleCompile!B472)))))))</f>
        <v>0.9</v>
      </c>
      <c r="H479" s="1">
        <f>IF(AND(ISERROR(IF(ScheduleCompile!C472="Off",0,IF(ScheduleCompile!C472="On",1,IF(ISNUMBER(ScheduleCompile!C472),ScheduleCompile!C472/1,IF(ISTEXT(ScheduleCompile!C472),IF(OR(ISNUMBER(FIND("5F",ScheduleCompile!C472)),ISNUMBER(FIND("0F",ScheduleCompile!C472)),ISNUMBER(FIND("8F",ScheduleCompile!C472)),ISNUMBER(FIND("1F",ScheduleCompile!C472)),ISNUMBER(FIND("2F",ScheduleCompile!C472)),ISNUMBER(FIND("3F",ScheduleCompile!C472)),ISNUMBER(FIND("6F",ScheduleCompile!C472)),ISNUMBER(FIND("7F",ScheduleCompile!C472)),ISNUMBER(FIND("9F",ScheduleCompile!C472)),ISNUMBER(FIND("4F",ScheduleCompile!C472))),VALUE(LEFT(ScheduleCompile!C472,FIND("F",ScheduleCompile!C472)-1)),ScheduleCompile!C472)))))),ISTEXT(ScheduleCompile!#REF!)),"ENDTABLE",IF(ISERROR(IF(ScheduleCompile!C472="Off",0,IF(ScheduleCompile!C472="On",1,IF(ISNUMBER(ScheduleCompile!C472),ScheduleCompile!C472/1,IF(ISTEXT(ScheduleCompile!C472),IF(OR(ISNUMBER(FIND("5F",ScheduleCompile!C472)),ISNUMBER(FIND("0F",ScheduleCompile!C472)),ISNUMBER(FIND("8F",ScheduleCompile!C472)),ISNUMBER(FIND("1F",ScheduleCompile!C472)),ISNUMBER(FIND("2F",ScheduleCompile!C472)),ISNUMBER(FIND("3F",ScheduleCompile!C472)),ISNUMBER(FIND("6F",ScheduleCompile!C472)),ISNUMBER(FIND("7F",ScheduleCompile!C472)),ISNUMBER(FIND("9F",ScheduleCompile!C472)),ISNUMBER(FIND("4F",ScheduleCompile!C472))),VALUE(LEFT(ScheduleCompile!C472,FIND("F",ScheduleCompile!C472)-1)),ScheduleCompile!C472)))))),"",IF(ScheduleCompile!C472="Off",0,IF(ScheduleCompile!C472="On",1,IF(ISNUMBER(ScheduleCompile!C472),ScheduleCompile!C472/1,IF(ISTEXT(ScheduleCompile!C472),IF(OR(ISNUMBER(FIND("5F",ScheduleCompile!C472)),ISNUMBER(FIND("0F",ScheduleCompile!C472)),ISNUMBER(FIND("8F",ScheduleCompile!C472)),ISNUMBER(FIND("1F",ScheduleCompile!C472)),ISNUMBER(FIND("2F",ScheduleCompile!C472)),ISNUMBER(FIND("3F",ScheduleCompile!C472)),ISNUMBER(FIND("6F",ScheduleCompile!C472)),ISNUMBER(FIND("7F",ScheduleCompile!C472)),ISNUMBER(FIND("9F",ScheduleCompile!C472)),ISNUMBER(FIND("4F",ScheduleCompile!C472))),VALUE(LEFT(ScheduleCompile!C472,FIND("F",ScheduleCompile!C472)-1)),ScheduleCompile!C472)))))))</f>
        <v>0.9</v>
      </c>
      <c r="I479" s="1">
        <f>IF(AND(ISERROR(IF(ScheduleCompile!D472="Off",0,IF(ScheduleCompile!D472="On",1,IF(ISNUMBER(ScheduleCompile!D472),ScheduleCompile!D472/1,IF(ISTEXT(ScheduleCompile!D472),IF(OR(ISNUMBER(FIND("5F",ScheduleCompile!D472)),ISNUMBER(FIND("0F",ScheduleCompile!D472)),ISNUMBER(FIND("8F",ScheduleCompile!D472)),ISNUMBER(FIND("1F",ScheduleCompile!D472)),ISNUMBER(FIND("2F",ScheduleCompile!D472)),ISNUMBER(FIND("3F",ScheduleCompile!D472)),ISNUMBER(FIND("6F",ScheduleCompile!D472)),ISNUMBER(FIND("7F",ScheduleCompile!D472)),ISNUMBER(FIND("9F",ScheduleCompile!D472)),ISNUMBER(FIND("4F",ScheduleCompile!D472))),VALUE(LEFT(ScheduleCompile!D472,FIND("F",ScheduleCompile!D472)-1)),ScheduleCompile!D472)))))),ISTEXT(ScheduleCompile!#REF!)),"ENDTABLE",IF(ISERROR(IF(ScheduleCompile!D472="Off",0,IF(ScheduleCompile!D472="On",1,IF(ISNUMBER(ScheduleCompile!D472),ScheduleCompile!D472/1,IF(ISTEXT(ScheduleCompile!D472),IF(OR(ISNUMBER(FIND("5F",ScheduleCompile!D472)),ISNUMBER(FIND("0F",ScheduleCompile!D472)),ISNUMBER(FIND("8F",ScheduleCompile!D472)),ISNUMBER(FIND("1F",ScheduleCompile!D472)),ISNUMBER(FIND("2F",ScheduleCompile!D472)),ISNUMBER(FIND("3F",ScheduleCompile!D472)),ISNUMBER(FIND("6F",ScheduleCompile!D472)),ISNUMBER(FIND("7F",ScheduleCompile!D472)),ISNUMBER(FIND("9F",ScheduleCompile!D472)),ISNUMBER(FIND("4F",ScheduleCompile!D472))),VALUE(LEFT(ScheduleCompile!D472,FIND("F",ScheduleCompile!D472)-1)),ScheduleCompile!D472)))))),"",IF(ScheduleCompile!D472="Off",0,IF(ScheduleCompile!D472="On",1,IF(ISNUMBER(ScheduleCompile!D472),ScheduleCompile!D472/1,IF(ISTEXT(ScheduleCompile!D472),IF(OR(ISNUMBER(FIND("5F",ScheduleCompile!D472)),ISNUMBER(FIND("0F",ScheduleCompile!D472)),ISNUMBER(FIND("8F",ScheduleCompile!D472)),ISNUMBER(FIND("1F",ScheduleCompile!D472)),ISNUMBER(FIND("2F",ScheduleCompile!D472)),ISNUMBER(FIND("3F",ScheduleCompile!D472)),ISNUMBER(FIND("6F",ScheduleCompile!D472)),ISNUMBER(FIND("7F",ScheduleCompile!D472)),ISNUMBER(FIND("9F",ScheduleCompile!D472)),ISNUMBER(FIND("4F",ScheduleCompile!D472))),VALUE(LEFT(ScheduleCompile!D472,FIND("F",ScheduleCompile!D472)-1)),ScheduleCompile!D472)))))))</f>
        <v>0.9</v>
      </c>
      <c r="J479" s="1">
        <f>IF(AND(ISERROR(IF(ScheduleCompile!E472="Off",0,IF(ScheduleCompile!E472="On",1,IF(ISNUMBER(ScheduleCompile!E472),ScheduleCompile!E472/1,IF(ISTEXT(ScheduleCompile!E472),IF(OR(ISNUMBER(FIND("5F",ScheduleCompile!E472)),ISNUMBER(FIND("0F",ScheduleCompile!E472)),ISNUMBER(FIND("8F",ScheduleCompile!E472)),ISNUMBER(FIND("1F",ScheduleCompile!E472)),ISNUMBER(FIND("2F",ScheduleCompile!E472)),ISNUMBER(FIND("3F",ScheduleCompile!E472)),ISNUMBER(FIND("6F",ScheduleCompile!E472)),ISNUMBER(FIND("7F",ScheduleCompile!E472)),ISNUMBER(FIND("9F",ScheduleCompile!E472)),ISNUMBER(FIND("4F",ScheduleCompile!E472))),VALUE(LEFT(ScheduleCompile!E472,FIND("F",ScheduleCompile!E472)-1)),ScheduleCompile!E472)))))),ISTEXT(ScheduleCompile!#REF!)),"ENDTABLE",IF(ISERROR(IF(ScheduleCompile!E472="Off",0,IF(ScheduleCompile!E472="On",1,IF(ISNUMBER(ScheduleCompile!E472),ScheduleCompile!E472/1,IF(ISTEXT(ScheduleCompile!E472),IF(OR(ISNUMBER(FIND("5F",ScheduleCompile!E472)),ISNUMBER(FIND("0F",ScheduleCompile!E472)),ISNUMBER(FIND("8F",ScheduleCompile!E472)),ISNUMBER(FIND("1F",ScheduleCompile!E472)),ISNUMBER(FIND("2F",ScheduleCompile!E472)),ISNUMBER(FIND("3F",ScheduleCompile!E472)),ISNUMBER(FIND("6F",ScheduleCompile!E472)),ISNUMBER(FIND("7F",ScheduleCompile!E472)),ISNUMBER(FIND("9F",ScheduleCompile!E472)),ISNUMBER(FIND("4F",ScheduleCompile!E472))),VALUE(LEFT(ScheduleCompile!E472,FIND("F",ScheduleCompile!E472)-1)),ScheduleCompile!E472)))))),"",IF(ScheduleCompile!E472="Off",0,IF(ScheduleCompile!E472="On",1,IF(ISNUMBER(ScheduleCompile!E472),ScheduleCompile!E472/1,IF(ISTEXT(ScheduleCompile!E472),IF(OR(ISNUMBER(FIND("5F",ScheduleCompile!E472)),ISNUMBER(FIND("0F",ScheduleCompile!E472)),ISNUMBER(FIND("8F",ScheduleCompile!E472)),ISNUMBER(FIND("1F",ScheduleCompile!E472)),ISNUMBER(FIND("2F",ScheduleCompile!E472)),ISNUMBER(FIND("3F",ScheduleCompile!E472)),ISNUMBER(FIND("6F",ScheduleCompile!E472)),ISNUMBER(FIND("7F",ScheduleCompile!E472)),ISNUMBER(FIND("9F",ScheduleCompile!E472)),ISNUMBER(FIND("4F",ScheduleCompile!E472))),VALUE(LEFT(ScheduleCompile!E472,FIND("F",ScheduleCompile!E472)-1)),ScheduleCompile!E472)))))))</f>
        <v>0.9</v>
      </c>
      <c r="K479" s="1">
        <f>IF(AND(ISERROR(IF(ScheduleCompile!F472="Off",0,IF(ScheduleCompile!F472="On",1,IF(ISNUMBER(ScheduleCompile!F472),ScheduleCompile!F472/1,IF(ISTEXT(ScheduleCompile!F472),IF(OR(ISNUMBER(FIND("5F",ScheduleCompile!F472)),ISNUMBER(FIND("0F",ScheduleCompile!F472)),ISNUMBER(FIND("8F",ScheduleCompile!F472)),ISNUMBER(FIND("1F",ScheduleCompile!F472)),ISNUMBER(FIND("2F",ScheduleCompile!F472)),ISNUMBER(FIND("3F",ScheduleCompile!F472)),ISNUMBER(FIND("6F",ScheduleCompile!F472)),ISNUMBER(FIND("7F",ScheduleCompile!F472)),ISNUMBER(FIND("9F",ScheduleCompile!F472)),ISNUMBER(FIND("4F",ScheduleCompile!F472))),VALUE(LEFT(ScheduleCompile!F472,FIND("F",ScheduleCompile!F472)-1)),ScheduleCompile!F472)))))),ISTEXT(ScheduleCompile!#REF!)),"ENDTABLE",IF(ISERROR(IF(ScheduleCompile!F472="Off",0,IF(ScheduleCompile!F472="On",1,IF(ISNUMBER(ScheduleCompile!F472),ScheduleCompile!F472/1,IF(ISTEXT(ScheduleCompile!F472),IF(OR(ISNUMBER(FIND("5F",ScheduleCompile!F472)),ISNUMBER(FIND("0F",ScheduleCompile!F472)),ISNUMBER(FIND("8F",ScheduleCompile!F472)),ISNUMBER(FIND("1F",ScheduleCompile!F472)),ISNUMBER(FIND("2F",ScheduleCompile!F472)),ISNUMBER(FIND("3F",ScheduleCompile!F472)),ISNUMBER(FIND("6F",ScheduleCompile!F472)),ISNUMBER(FIND("7F",ScheduleCompile!F472)),ISNUMBER(FIND("9F",ScheduleCompile!F472)),ISNUMBER(FIND("4F",ScheduleCompile!F472))),VALUE(LEFT(ScheduleCompile!F472,FIND("F",ScheduleCompile!F472)-1)),ScheduleCompile!F472)))))),"",IF(ScheduleCompile!F472="Off",0,IF(ScheduleCompile!F472="On",1,IF(ISNUMBER(ScheduleCompile!F472),ScheduleCompile!F472/1,IF(ISTEXT(ScheduleCompile!F472),IF(OR(ISNUMBER(FIND("5F",ScheduleCompile!F472)),ISNUMBER(FIND("0F",ScheduleCompile!F472)),ISNUMBER(FIND("8F",ScheduleCompile!F472)),ISNUMBER(FIND("1F",ScheduleCompile!F472)),ISNUMBER(FIND("2F",ScheduleCompile!F472)),ISNUMBER(FIND("3F",ScheduleCompile!F472)),ISNUMBER(FIND("6F",ScheduleCompile!F472)),ISNUMBER(FIND("7F",ScheduleCompile!F472)),ISNUMBER(FIND("9F",ScheduleCompile!F472)),ISNUMBER(FIND("4F",ScheduleCompile!F472))),VALUE(LEFT(ScheduleCompile!F472,FIND("F",ScheduleCompile!F472)-1)),ScheduleCompile!F472)))))))</f>
        <v>0.9</v>
      </c>
      <c r="L479" s="1">
        <f>IF(AND(ISERROR(IF(ScheduleCompile!G472="Off",0,IF(ScheduleCompile!G472="On",1,IF(ISNUMBER(ScheduleCompile!G472),ScheduleCompile!G472/1,IF(ISTEXT(ScheduleCompile!G472),IF(OR(ISNUMBER(FIND("5F",ScheduleCompile!G472)),ISNUMBER(FIND("0F",ScheduleCompile!G472)),ISNUMBER(FIND("8F",ScheduleCompile!G472)),ISNUMBER(FIND("1F",ScheduleCompile!G472)),ISNUMBER(FIND("2F",ScheduleCompile!G472)),ISNUMBER(FIND("3F",ScheduleCompile!G472)),ISNUMBER(FIND("6F",ScheduleCompile!G472)),ISNUMBER(FIND("7F",ScheduleCompile!G472)),ISNUMBER(FIND("9F",ScheduleCompile!G472)),ISNUMBER(FIND("4F",ScheduleCompile!G472))),VALUE(LEFT(ScheduleCompile!G472,FIND("F",ScheduleCompile!G472)-1)),ScheduleCompile!G472)))))),ISTEXT(ScheduleCompile!#REF!)),"ENDTABLE",IF(ISERROR(IF(ScheduleCompile!G472="Off",0,IF(ScheduleCompile!G472="On",1,IF(ISNUMBER(ScheduleCompile!G472),ScheduleCompile!G472/1,IF(ISTEXT(ScheduleCompile!G472),IF(OR(ISNUMBER(FIND("5F",ScheduleCompile!G472)),ISNUMBER(FIND("0F",ScheduleCompile!G472)),ISNUMBER(FIND("8F",ScheduleCompile!G472)),ISNUMBER(FIND("1F",ScheduleCompile!G472)),ISNUMBER(FIND("2F",ScheduleCompile!G472)),ISNUMBER(FIND("3F",ScheduleCompile!G472)),ISNUMBER(FIND("6F",ScheduleCompile!G472)),ISNUMBER(FIND("7F",ScheduleCompile!G472)),ISNUMBER(FIND("9F",ScheduleCompile!G472)),ISNUMBER(FIND("4F",ScheduleCompile!G472))),VALUE(LEFT(ScheduleCompile!G472,FIND("F",ScheduleCompile!G472)-1)),ScheduleCompile!G472)))))),"",IF(ScheduleCompile!G472="Off",0,IF(ScheduleCompile!G472="On",1,IF(ISNUMBER(ScheduleCompile!G472),ScheduleCompile!G472/1,IF(ISTEXT(ScheduleCompile!G472),IF(OR(ISNUMBER(FIND("5F",ScheduleCompile!G472)),ISNUMBER(FIND("0F",ScheduleCompile!G472)),ISNUMBER(FIND("8F",ScheduleCompile!G472)),ISNUMBER(FIND("1F",ScheduleCompile!G472)),ISNUMBER(FIND("2F",ScheduleCompile!G472)),ISNUMBER(FIND("3F",ScheduleCompile!G472)),ISNUMBER(FIND("6F",ScheduleCompile!G472)),ISNUMBER(FIND("7F",ScheduleCompile!G472)),ISNUMBER(FIND("9F",ScheduleCompile!G472)),ISNUMBER(FIND("4F",ScheduleCompile!G472))),VALUE(LEFT(ScheduleCompile!G472,FIND("F",ScheduleCompile!G472)-1)),ScheduleCompile!G472)))))))</f>
        <v>0.9</v>
      </c>
      <c r="M479" s="1">
        <f>IF(AND(ISERROR(IF(ScheduleCompile!H472="Off",0,IF(ScheduleCompile!H472="On",1,IF(ISNUMBER(ScheduleCompile!H472),ScheduleCompile!H472/1,IF(ISTEXT(ScheduleCompile!H472),IF(OR(ISNUMBER(FIND("5F",ScheduleCompile!H472)),ISNUMBER(FIND("0F",ScheduleCompile!H472)),ISNUMBER(FIND("8F",ScheduleCompile!H472)),ISNUMBER(FIND("1F",ScheduleCompile!H472)),ISNUMBER(FIND("2F",ScheduleCompile!H472)),ISNUMBER(FIND("3F",ScheduleCompile!H472)),ISNUMBER(FIND("6F",ScheduleCompile!H472)),ISNUMBER(FIND("7F",ScheduleCompile!H472)),ISNUMBER(FIND("9F",ScheduleCompile!H472)),ISNUMBER(FIND("4F",ScheduleCompile!H472))),VALUE(LEFT(ScheduleCompile!H472,FIND("F",ScheduleCompile!H472)-1)),ScheduleCompile!H472)))))),ISTEXT(ScheduleCompile!#REF!)),"ENDTABLE",IF(ISERROR(IF(ScheduleCompile!H472="Off",0,IF(ScheduleCompile!H472="On",1,IF(ISNUMBER(ScheduleCompile!H472),ScheduleCompile!H472/1,IF(ISTEXT(ScheduleCompile!H472),IF(OR(ISNUMBER(FIND("5F",ScheduleCompile!H472)),ISNUMBER(FIND("0F",ScheduleCompile!H472)),ISNUMBER(FIND("8F",ScheduleCompile!H472)),ISNUMBER(FIND("1F",ScheduleCompile!H472)),ISNUMBER(FIND("2F",ScheduleCompile!H472)),ISNUMBER(FIND("3F",ScheduleCompile!H472)),ISNUMBER(FIND("6F",ScheduleCompile!H472)),ISNUMBER(FIND("7F",ScheduleCompile!H472)),ISNUMBER(FIND("9F",ScheduleCompile!H472)),ISNUMBER(FIND("4F",ScheduleCompile!H472))),VALUE(LEFT(ScheduleCompile!H472,FIND("F",ScheduleCompile!H472)-1)),ScheduleCompile!H472)))))),"",IF(ScheduleCompile!H472="Off",0,IF(ScheduleCompile!H472="On",1,IF(ISNUMBER(ScheduleCompile!H472),ScheduleCompile!H472/1,IF(ISTEXT(ScheduleCompile!H472),IF(OR(ISNUMBER(FIND("5F",ScheduleCompile!H472)),ISNUMBER(FIND("0F",ScheduleCompile!H472)),ISNUMBER(FIND("8F",ScheduleCompile!H472)),ISNUMBER(FIND("1F",ScheduleCompile!H472)),ISNUMBER(FIND("2F",ScheduleCompile!H472)),ISNUMBER(FIND("3F",ScheduleCompile!H472)),ISNUMBER(FIND("6F",ScheduleCompile!H472)),ISNUMBER(FIND("7F",ScheduleCompile!H472)),ISNUMBER(FIND("9F",ScheduleCompile!H472)),ISNUMBER(FIND("4F",ScheduleCompile!H472))),VALUE(LEFT(ScheduleCompile!H472,FIND("F",ScheduleCompile!H472)-1)),ScheduleCompile!H472)))))))</f>
        <v>0.9</v>
      </c>
      <c r="N479" s="1">
        <f>IF(AND(ISERROR(IF(ScheduleCompile!I472="Off",0,IF(ScheduleCompile!I472="On",1,IF(ISNUMBER(ScheduleCompile!I472),ScheduleCompile!I472/1,IF(ISTEXT(ScheduleCompile!I472),IF(OR(ISNUMBER(FIND("5F",ScheduleCompile!I472)),ISNUMBER(FIND("0F",ScheduleCompile!I472)),ISNUMBER(FIND("8F",ScheduleCompile!I472)),ISNUMBER(FIND("1F",ScheduleCompile!I472)),ISNUMBER(FIND("2F",ScheduleCompile!I472)),ISNUMBER(FIND("3F",ScheduleCompile!I472)),ISNUMBER(FIND("6F",ScheduleCompile!I472)),ISNUMBER(FIND("7F",ScheduleCompile!I472)),ISNUMBER(FIND("9F",ScheduleCompile!I472)),ISNUMBER(FIND("4F",ScheduleCompile!I472))),VALUE(LEFT(ScheduleCompile!I472,FIND("F",ScheduleCompile!I472)-1)),ScheduleCompile!I472)))))),ISTEXT(ScheduleCompile!#REF!)),"ENDTABLE",IF(ISERROR(IF(ScheduleCompile!I472="Off",0,IF(ScheduleCompile!I472="On",1,IF(ISNUMBER(ScheduleCompile!I472),ScheduleCompile!I472/1,IF(ISTEXT(ScheduleCompile!I472),IF(OR(ISNUMBER(FIND("5F",ScheduleCompile!I472)),ISNUMBER(FIND("0F",ScheduleCompile!I472)),ISNUMBER(FIND("8F",ScheduleCompile!I472)),ISNUMBER(FIND("1F",ScheduleCompile!I472)),ISNUMBER(FIND("2F",ScheduleCompile!I472)),ISNUMBER(FIND("3F",ScheduleCompile!I472)),ISNUMBER(FIND("6F",ScheduleCompile!I472)),ISNUMBER(FIND("7F",ScheduleCompile!I472)),ISNUMBER(FIND("9F",ScheduleCompile!I472)),ISNUMBER(FIND("4F",ScheduleCompile!I472))),VALUE(LEFT(ScheduleCompile!I472,FIND("F",ScheduleCompile!I472)-1)),ScheduleCompile!I472)))))),"",IF(ScheduleCompile!I472="Off",0,IF(ScheduleCompile!I472="On",1,IF(ISNUMBER(ScheduleCompile!I472),ScheduleCompile!I472/1,IF(ISTEXT(ScheduleCompile!I472),IF(OR(ISNUMBER(FIND("5F",ScheduleCompile!I472)),ISNUMBER(FIND("0F",ScheduleCompile!I472)),ISNUMBER(FIND("8F",ScheduleCompile!I472)),ISNUMBER(FIND("1F",ScheduleCompile!I472)),ISNUMBER(FIND("2F",ScheduleCompile!I472)),ISNUMBER(FIND("3F",ScheduleCompile!I472)),ISNUMBER(FIND("6F",ScheduleCompile!I472)),ISNUMBER(FIND("7F",ScheduleCompile!I472)),ISNUMBER(FIND("9F",ScheduleCompile!I472)),ISNUMBER(FIND("4F",ScheduleCompile!I472))),VALUE(LEFT(ScheduleCompile!I472,FIND("F",ScheduleCompile!I472)-1)),ScheduleCompile!I472)))))))</f>
        <v>0.9</v>
      </c>
      <c r="O479" s="1">
        <f>IF(AND(ISERROR(IF(ScheduleCompile!J472="Off",0,IF(ScheduleCompile!J472="On",1,IF(ISNUMBER(ScheduleCompile!J472),ScheduleCompile!J472/1,IF(ISTEXT(ScheduleCompile!J472),IF(OR(ISNUMBER(FIND("5F",ScheduleCompile!J472)),ISNUMBER(FIND("0F",ScheduleCompile!J472)),ISNUMBER(FIND("8F",ScheduleCompile!J472)),ISNUMBER(FIND("1F",ScheduleCompile!J472)),ISNUMBER(FIND("2F",ScheduleCompile!J472)),ISNUMBER(FIND("3F",ScheduleCompile!J472)),ISNUMBER(FIND("6F",ScheduleCompile!J472)),ISNUMBER(FIND("7F",ScheduleCompile!J472)),ISNUMBER(FIND("9F",ScheduleCompile!J472)),ISNUMBER(FIND("4F",ScheduleCompile!J472))),VALUE(LEFT(ScheduleCompile!J472,FIND("F",ScheduleCompile!J472)-1)),ScheduleCompile!J472)))))),ISTEXT(ScheduleCompile!#REF!)),"ENDTABLE",IF(ISERROR(IF(ScheduleCompile!J472="Off",0,IF(ScheduleCompile!J472="On",1,IF(ISNUMBER(ScheduleCompile!J472),ScheduleCompile!J472/1,IF(ISTEXT(ScheduleCompile!J472),IF(OR(ISNUMBER(FIND("5F",ScheduleCompile!J472)),ISNUMBER(FIND("0F",ScheduleCompile!J472)),ISNUMBER(FIND("8F",ScheduleCompile!J472)),ISNUMBER(FIND("1F",ScheduleCompile!J472)),ISNUMBER(FIND("2F",ScheduleCompile!J472)),ISNUMBER(FIND("3F",ScheduleCompile!J472)),ISNUMBER(FIND("6F",ScheduleCompile!J472)),ISNUMBER(FIND("7F",ScheduleCompile!J472)),ISNUMBER(FIND("9F",ScheduleCompile!J472)),ISNUMBER(FIND("4F",ScheduleCompile!J472))),VALUE(LEFT(ScheduleCompile!J472,FIND("F",ScheduleCompile!J472)-1)),ScheduleCompile!J472)))))),"",IF(ScheduleCompile!J472="Off",0,IF(ScheduleCompile!J472="On",1,IF(ISNUMBER(ScheduleCompile!J472),ScheduleCompile!J472/1,IF(ISTEXT(ScheduleCompile!J472),IF(OR(ISNUMBER(FIND("5F",ScheduleCompile!J472)),ISNUMBER(FIND("0F",ScheduleCompile!J472)),ISNUMBER(FIND("8F",ScheduleCompile!J472)),ISNUMBER(FIND("1F",ScheduleCompile!J472)),ISNUMBER(FIND("2F",ScheduleCompile!J472)),ISNUMBER(FIND("3F",ScheduleCompile!J472)),ISNUMBER(FIND("6F",ScheduleCompile!J472)),ISNUMBER(FIND("7F",ScheduleCompile!J472)),ISNUMBER(FIND("9F",ScheduleCompile!J472)),ISNUMBER(FIND("4F",ScheduleCompile!J472))),VALUE(LEFT(ScheduleCompile!J472,FIND("F",ScheduleCompile!J472)-1)),ScheduleCompile!J472)))))))</f>
        <v>0.9</v>
      </c>
      <c r="P479" s="1">
        <f>IF(AND(ISERROR(IF(ScheduleCompile!K472="Off",0,IF(ScheduleCompile!K472="On",1,IF(ISNUMBER(ScheduleCompile!K472),ScheduleCompile!K472/1,IF(ISTEXT(ScheduleCompile!K472),IF(OR(ISNUMBER(FIND("5F",ScheduleCompile!K472)),ISNUMBER(FIND("0F",ScheduleCompile!K472)),ISNUMBER(FIND("8F",ScheduleCompile!K472)),ISNUMBER(FIND("1F",ScheduleCompile!K472)),ISNUMBER(FIND("2F",ScheduleCompile!K472)),ISNUMBER(FIND("3F",ScheduleCompile!K472)),ISNUMBER(FIND("6F",ScheduleCompile!K472)),ISNUMBER(FIND("7F",ScheduleCompile!K472)),ISNUMBER(FIND("9F",ScheduleCompile!K472)),ISNUMBER(FIND("4F",ScheduleCompile!K472))),VALUE(LEFT(ScheduleCompile!K472,FIND("F",ScheduleCompile!K472)-1)),ScheduleCompile!K472)))))),ISTEXT(ScheduleCompile!#REF!)),"ENDTABLE",IF(ISERROR(IF(ScheduleCompile!K472="Off",0,IF(ScheduleCompile!K472="On",1,IF(ISNUMBER(ScheduleCompile!K472),ScheduleCompile!K472/1,IF(ISTEXT(ScheduleCompile!K472),IF(OR(ISNUMBER(FIND("5F",ScheduleCompile!K472)),ISNUMBER(FIND("0F",ScheduleCompile!K472)),ISNUMBER(FIND("8F",ScheduleCompile!K472)),ISNUMBER(FIND("1F",ScheduleCompile!K472)),ISNUMBER(FIND("2F",ScheduleCompile!K472)),ISNUMBER(FIND("3F",ScheduleCompile!K472)),ISNUMBER(FIND("6F",ScheduleCompile!K472)),ISNUMBER(FIND("7F",ScheduleCompile!K472)),ISNUMBER(FIND("9F",ScheduleCompile!K472)),ISNUMBER(FIND("4F",ScheduleCompile!K472))),VALUE(LEFT(ScheduleCompile!K472,FIND("F",ScheduleCompile!K472)-1)),ScheduleCompile!K472)))))),"",IF(ScheduleCompile!K472="Off",0,IF(ScheduleCompile!K472="On",1,IF(ISNUMBER(ScheduleCompile!K472),ScheduleCompile!K472/1,IF(ISTEXT(ScheduleCompile!K472),IF(OR(ISNUMBER(FIND("5F",ScheduleCompile!K472)),ISNUMBER(FIND("0F",ScheduleCompile!K472)),ISNUMBER(FIND("8F",ScheduleCompile!K472)),ISNUMBER(FIND("1F",ScheduleCompile!K472)),ISNUMBER(FIND("2F",ScheduleCompile!K472)),ISNUMBER(FIND("3F",ScheduleCompile!K472)),ISNUMBER(FIND("6F",ScheduleCompile!K472)),ISNUMBER(FIND("7F",ScheduleCompile!K472)),ISNUMBER(FIND("9F",ScheduleCompile!K472)),ISNUMBER(FIND("4F",ScheduleCompile!K472))),VALUE(LEFT(ScheduleCompile!K472,FIND("F",ScheduleCompile!K472)-1)),ScheduleCompile!K472)))))))</f>
        <v>0.9</v>
      </c>
      <c r="Q479" s="1">
        <f>IF(AND(ISERROR(IF(ScheduleCompile!L472="Off",0,IF(ScheduleCompile!L472="On",1,IF(ISNUMBER(ScheduleCompile!L472),ScheduleCompile!L472/1,IF(ISTEXT(ScheduleCompile!L472),IF(OR(ISNUMBER(FIND("5F",ScheduleCompile!L472)),ISNUMBER(FIND("0F",ScheduleCompile!L472)),ISNUMBER(FIND("8F",ScheduleCompile!L472)),ISNUMBER(FIND("1F",ScheduleCompile!L472)),ISNUMBER(FIND("2F",ScheduleCompile!L472)),ISNUMBER(FIND("3F",ScheduleCompile!L472)),ISNUMBER(FIND("6F",ScheduleCompile!L472)),ISNUMBER(FIND("7F",ScheduleCompile!L472)),ISNUMBER(FIND("9F",ScheduleCompile!L472)),ISNUMBER(FIND("4F",ScheduleCompile!L472))),VALUE(LEFT(ScheduleCompile!L472,FIND("F",ScheduleCompile!L472)-1)),ScheduleCompile!L472)))))),ISTEXT(ScheduleCompile!#REF!)),"ENDTABLE",IF(ISERROR(IF(ScheduleCompile!L472="Off",0,IF(ScheduleCompile!L472="On",1,IF(ISNUMBER(ScheduleCompile!L472),ScheduleCompile!L472/1,IF(ISTEXT(ScheduleCompile!L472),IF(OR(ISNUMBER(FIND("5F",ScheduleCompile!L472)),ISNUMBER(FIND("0F",ScheduleCompile!L472)),ISNUMBER(FIND("8F",ScheduleCompile!L472)),ISNUMBER(FIND("1F",ScheduleCompile!L472)),ISNUMBER(FIND("2F",ScheduleCompile!L472)),ISNUMBER(FIND("3F",ScheduleCompile!L472)),ISNUMBER(FIND("6F",ScheduleCompile!L472)),ISNUMBER(FIND("7F",ScheduleCompile!L472)),ISNUMBER(FIND("9F",ScheduleCompile!L472)),ISNUMBER(FIND("4F",ScheduleCompile!L472))),VALUE(LEFT(ScheduleCompile!L472,FIND("F",ScheduleCompile!L472)-1)),ScheduleCompile!L472)))))),"",IF(ScheduleCompile!L472="Off",0,IF(ScheduleCompile!L472="On",1,IF(ISNUMBER(ScheduleCompile!L472),ScheduleCompile!L472/1,IF(ISTEXT(ScheduleCompile!L472),IF(OR(ISNUMBER(FIND("5F",ScheduleCompile!L472)),ISNUMBER(FIND("0F",ScheduleCompile!L472)),ISNUMBER(FIND("8F",ScheduleCompile!L472)),ISNUMBER(FIND("1F",ScheduleCompile!L472)),ISNUMBER(FIND("2F",ScheduleCompile!L472)),ISNUMBER(FIND("3F",ScheduleCompile!L472)),ISNUMBER(FIND("6F",ScheduleCompile!L472)),ISNUMBER(FIND("7F",ScheduleCompile!L472)),ISNUMBER(FIND("9F",ScheduleCompile!L472)),ISNUMBER(FIND("4F",ScheduleCompile!L472))),VALUE(LEFT(ScheduleCompile!L472,FIND("F",ScheduleCompile!L472)-1)),ScheduleCompile!L472)))))))</f>
        <v>0.9</v>
      </c>
      <c r="R479" s="1">
        <f>IF(AND(ISERROR(IF(ScheduleCompile!M472="Off",0,IF(ScheduleCompile!M472="On",1,IF(ISNUMBER(ScheduleCompile!M472),ScheduleCompile!M472/1,IF(ISTEXT(ScheduleCompile!M472),IF(OR(ISNUMBER(FIND("5F",ScheduleCompile!M472)),ISNUMBER(FIND("0F",ScheduleCompile!M472)),ISNUMBER(FIND("8F",ScheduleCompile!M472)),ISNUMBER(FIND("1F",ScheduleCompile!M472)),ISNUMBER(FIND("2F",ScheduleCompile!M472)),ISNUMBER(FIND("3F",ScheduleCompile!M472)),ISNUMBER(FIND("6F",ScheduleCompile!M472)),ISNUMBER(FIND("7F",ScheduleCompile!M472)),ISNUMBER(FIND("9F",ScheduleCompile!M472)),ISNUMBER(FIND("4F",ScheduleCompile!M472))),VALUE(LEFT(ScheduleCompile!M472,FIND("F",ScheduleCompile!M472)-1)),ScheduleCompile!M472)))))),ISTEXT(ScheduleCompile!#REF!)),"ENDTABLE",IF(ISERROR(IF(ScheduleCompile!M472="Off",0,IF(ScheduleCompile!M472="On",1,IF(ISNUMBER(ScheduleCompile!M472),ScheduleCompile!M472/1,IF(ISTEXT(ScheduleCompile!M472),IF(OR(ISNUMBER(FIND("5F",ScheduleCompile!M472)),ISNUMBER(FIND("0F",ScheduleCompile!M472)),ISNUMBER(FIND("8F",ScheduleCompile!M472)),ISNUMBER(FIND("1F",ScheduleCompile!M472)),ISNUMBER(FIND("2F",ScheduleCompile!M472)),ISNUMBER(FIND("3F",ScheduleCompile!M472)),ISNUMBER(FIND("6F",ScheduleCompile!M472)),ISNUMBER(FIND("7F",ScheduleCompile!M472)),ISNUMBER(FIND("9F",ScheduleCompile!M472)),ISNUMBER(FIND("4F",ScheduleCompile!M472))),VALUE(LEFT(ScheduleCompile!M472,FIND("F",ScheduleCompile!M472)-1)),ScheduleCompile!M472)))))),"",IF(ScheduleCompile!M472="Off",0,IF(ScheduleCompile!M472="On",1,IF(ISNUMBER(ScheduleCompile!M472),ScheduleCompile!M472/1,IF(ISTEXT(ScheduleCompile!M472),IF(OR(ISNUMBER(FIND("5F",ScheduleCompile!M472)),ISNUMBER(FIND("0F",ScheduleCompile!M472)),ISNUMBER(FIND("8F",ScheduleCompile!M472)),ISNUMBER(FIND("1F",ScheduleCompile!M472)),ISNUMBER(FIND("2F",ScheduleCompile!M472)),ISNUMBER(FIND("3F",ScheduleCompile!M472)),ISNUMBER(FIND("6F",ScheduleCompile!M472)),ISNUMBER(FIND("7F",ScheduleCompile!M472)),ISNUMBER(FIND("9F",ScheduleCompile!M472)),ISNUMBER(FIND("4F",ScheduleCompile!M472))),VALUE(LEFT(ScheduleCompile!M472,FIND("F",ScheduleCompile!M472)-1)),ScheduleCompile!M472)))))))</f>
        <v>0.9</v>
      </c>
      <c r="S479" s="1">
        <f>IF(AND(ISERROR(IF(ScheduleCompile!N472="Off",0,IF(ScheduleCompile!N472="On",1,IF(ISNUMBER(ScheduleCompile!N472),ScheduleCompile!N472/1,IF(ISTEXT(ScheduleCompile!N472),IF(OR(ISNUMBER(FIND("5F",ScheduleCompile!N472)),ISNUMBER(FIND("0F",ScheduleCompile!N472)),ISNUMBER(FIND("8F",ScheduleCompile!N472)),ISNUMBER(FIND("1F",ScheduleCompile!N472)),ISNUMBER(FIND("2F",ScheduleCompile!N472)),ISNUMBER(FIND("3F",ScheduleCompile!N472)),ISNUMBER(FIND("6F",ScheduleCompile!N472)),ISNUMBER(FIND("7F",ScheduleCompile!N472)),ISNUMBER(FIND("9F",ScheduleCompile!N472)),ISNUMBER(FIND("4F",ScheduleCompile!N472))),VALUE(LEFT(ScheduleCompile!N472,FIND("F",ScheduleCompile!N472)-1)),ScheduleCompile!N472)))))),ISTEXT(ScheduleCompile!#REF!)),"ENDTABLE",IF(ISERROR(IF(ScheduleCompile!N472="Off",0,IF(ScheduleCompile!N472="On",1,IF(ISNUMBER(ScheduleCompile!N472),ScheduleCompile!N472/1,IF(ISTEXT(ScheduleCompile!N472),IF(OR(ISNUMBER(FIND("5F",ScheduleCompile!N472)),ISNUMBER(FIND("0F",ScheduleCompile!N472)),ISNUMBER(FIND("8F",ScheduleCompile!N472)),ISNUMBER(FIND("1F",ScheduleCompile!N472)),ISNUMBER(FIND("2F",ScheduleCompile!N472)),ISNUMBER(FIND("3F",ScheduleCompile!N472)),ISNUMBER(FIND("6F",ScheduleCompile!N472)),ISNUMBER(FIND("7F",ScheduleCompile!N472)),ISNUMBER(FIND("9F",ScheduleCompile!N472)),ISNUMBER(FIND("4F",ScheduleCompile!N472))),VALUE(LEFT(ScheduleCompile!N472,FIND("F",ScheduleCompile!N472)-1)),ScheduleCompile!N472)))))),"",IF(ScheduleCompile!N472="Off",0,IF(ScheduleCompile!N472="On",1,IF(ISNUMBER(ScheduleCompile!N472),ScheduleCompile!N472/1,IF(ISTEXT(ScheduleCompile!N472),IF(OR(ISNUMBER(FIND("5F",ScheduleCompile!N472)),ISNUMBER(FIND("0F",ScheduleCompile!N472)),ISNUMBER(FIND("8F",ScheduleCompile!N472)),ISNUMBER(FIND("1F",ScheduleCompile!N472)),ISNUMBER(FIND("2F",ScheduleCompile!N472)),ISNUMBER(FIND("3F",ScheduleCompile!N472)),ISNUMBER(FIND("6F",ScheduleCompile!N472)),ISNUMBER(FIND("7F",ScheduleCompile!N472)),ISNUMBER(FIND("9F",ScheduleCompile!N472)),ISNUMBER(FIND("4F",ScheduleCompile!N472))),VALUE(LEFT(ScheduleCompile!N472,FIND("F",ScheduleCompile!N472)-1)),ScheduleCompile!N472)))))))</f>
        <v>0.9</v>
      </c>
      <c r="T479" s="1">
        <f>IF(AND(ISERROR(IF(ScheduleCompile!O472="Off",0,IF(ScheduleCompile!O472="On",1,IF(ISNUMBER(ScheduleCompile!O472),ScheduleCompile!O472/1,IF(ISTEXT(ScheduleCompile!O472),IF(OR(ISNUMBER(FIND("5F",ScheduleCompile!O472)),ISNUMBER(FIND("0F",ScheduleCompile!O472)),ISNUMBER(FIND("8F",ScheduleCompile!O472)),ISNUMBER(FIND("1F",ScheduleCompile!O472)),ISNUMBER(FIND("2F",ScheduleCompile!O472)),ISNUMBER(FIND("3F",ScheduleCompile!O472)),ISNUMBER(FIND("6F",ScheduleCompile!O472)),ISNUMBER(FIND("7F",ScheduleCompile!O472)),ISNUMBER(FIND("9F",ScheduleCompile!O472)),ISNUMBER(FIND("4F",ScheduleCompile!O472))),VALUE(LEFT(ScheduleCompile!O472,FIND("F",ScheduleCompile!O472)-1)),ScheduleCompile!O472)))))),ISTEXT(ScheduleCompile!#REF!)),"ENDTABLE",IF(ISERROR(IF(ScheduleCompile!O472="Off",0,IF(ScheduleCompile!O472="On",1,IF(ISNUMBER(ScheduleCompile!O472),ScheduleCompile!O472/1,IF(ISTEXT(ScheduleCompile!O472),IF(OR(ISNUMBER(FIND("5F",ScheduleCompile!O472)),ISNUMBER(FIND("0F",ScheduleCompile!O472)),ISNUMBER(FIND("8F",ScheduleCompile!O472)),ISNUMBER(FIND("1F",ScheduleCompile!O472)),ISNUMBER(FIND("2F",ScheduleCompile!O472)),ISNUMBER(FIND("3F",ScheduleCompile!O472)),ISNUMBER(FIND("6F",ScheduleCompile!O472)),ISNUMBER(FIND("7F",ScheduleCompile!O472)),ISNUMBER(FIND("9F",ScheduleCompile!O472)),ISNUMBER(FIND("4F",ScheduleCompile!O472))),VALUE(LEFT(ScheduleCompile!O472,FIND("F",ScheduleCompile!O472)-1)),ScheduleCompile!O472)))))),"",IF(ScheduleCompile!O472="Off",0,IF(ScheduleCompile!O472="On",1,IF(ISNUMBER(ScheduleCompile!O472),ScheduleCompile!O472/1,IF(ISTEXT(ScheduleCompile!O472),IF(OR(ISNUMBER(FIND("5F",ScheduleCompile!O472)),ISNUMBER(FIND("0F",ScheduleCompile!O472)),ISNUMBER(FIND("8F",ScheduleCompile!O472)),ISNUMBER(FIND("1F",ScheduleCompile!O472)),ISNUMBER(FIND("2F",ScheduleCompile!O472)),ISNUMBER(FIND("3F",ScheduleCompile!O472)),ISNUMBER(FIND("6F",ScheduleCompile!O472)),ISNUMBER(FIND("7F",ScheduleCompile!O472)),ISNUMBER(FIND("9F",ScheduleCompile!O472)),ISNUMBER(FIND("4F",ScheduleCompile!O472))),VALUE(LEFT(ScheduleCompile!O472,FIND("F",ScheduleCompile!O472)-1)),ScheduleCompile!O472)))))))</f>
        <v>0.9</v>
      </c>
      <c r="U479" s="1">
        <f>IF(AND(ISERROR(IF(ScheduleCompile!P472="Off",0,IF(ScheduleCompile!P472="On",1,IF(ISNUMBER(ScheduleCompile!P472),ScheduleCompile!P472/1,IF(ISTEXT(ScheduleCompile!P472),IF(OR(ISNUMBER(FIND("5F",ScheduleCompile!P472)),ISNUMBER(FIND("0F",ScheduleCompile!P472)),ISNUMBER(FIND("8F",ScheduleCompile!P472)),ISNUMBER(FIND("1F",ScheduleCompile!P472)),ISNUMBER(FIND("2F",ScheduleCompile!P472)),ISNUMBER(FIND("3F",ScheduleCompile!P472)),ISNUMBER(FIND("6F",ScheduleCompile!P472)),ISNUMBER(FIND("7F",ScheduleCompile!P472)),ISNUMBER(FIND("9F",ScheduleCompile!P472)),ISNUMBER(FIND("4F",ScheduleCompile!P472))),VALUE(LEFT(ScheduleCompile!P472,FIND("F",ScheduleCompile!P472)-1)),ScheduleCompile!P472)))))),ISTEXT(ScheduleCompile!#REF!)),"ENDTABLE",IF(ISERROR(IF(ScheduleCompile!P472="Off",0,IF(ScheduleCompile!P472="On",1,IF(ISNUMBER(ScheduleCompile!P472),ScheduleCompile!P472/1,IF(ISTEXT(ScheduleCompile!P472),IF(OR(ISNUMBER(FIND("5F",ScheduleCompile!P472)),ISNUMBER(FIND("0F",ScheduleCompile!P472)),ISNUMBER(FIND("8F",ScheduleCompile!P472)),ISNUMBER(FIND("1F",ScheduleCompile!P472)),ISNUMBER(FIND("2F",ScheduleCompile!P472)),ISNUMBER(FIND("3F",ScheduleCompile!P472)),ISNUMBER(FIND("6F",ScheduleCompile!P472)),ISNUMBER(FIND("7F",ScheduleCompile!P472)),ISNUMBER(FIND("9F",ScheduleCompile!P472)),ISNUMBER(FIND("4F",ScheduleCompile!P472))),VALUE(LEFT(ScheduleCompile!P472,FIND("F",ScheduleCompile!P472)-1)),ScheduleCompile!P472)))))),"",IF(ScheduleCompile!P472="Off",0,IF(ScheduleCompile!P472="On",1,IF(ISNUMBER(ScheduleCompile!P472),ScheduleCompile!P472/1,IF(ISTEXT(ScheduleCompile!P472),IF(OR(ISNUMBER(FIND("5F",ScheduleCompile!P472)),ISNUMBER(FIND("0F",ScheduleCompile!P472)),ISNUMBER(FIND("8F",ScheduleCompile!P472)),ISNUMBER(FIND("1F",ScheduleCompile!P472)),ISNUMBER(FIND("2F",ScheduleCompile!P472)),ISNUMBER(FIND("3F",ScheduleCompile!P472)),ISNUMBER(FIND("6F",ScheduleCompile!P472)),ISNUMBER(FIND("7F",ScheduleCompile!P472)),ISNUMBER(FIND("9F",ScheduleCompile!P472)),ISNUMBER(FIND("4F",ScheduleCompile!P472))),VALUE(LEFT(ScheduleCompile!P472,FIND("F",ScheduleCompile!P472)-1)),ScheduleCompile!P472)))))))</f>
        <v>0.9</v>
      </c>
      <c r="V479" s="1">
        <f>IF(AND(ISERROR(IF(ScheduleCompile!Q472="Off",0,IF(ScheduleCompile!Q472="On",1,IF(ISNUMBER(ScheduleCompile!Q472),ScheduleCompile!Q472/1,IF(ISTEXT(ScheduleCompile!Q472),IF(OR(ISNUMBER(FIND("5F",ScheduleCompile!Q472)),ISNUMBER(FIND("0F",ScheduleCompile!Q472)),ISNUMBER(FIND("8F",ScheduleCompile!Q472)),ISNUMBER(FIND("1F",ScheduleCompile!Q472)),ISNUMBER(FIND("2F",ScheduleCompile!Q472)),ISNUMBER(FIND("3F",ScheduleCompile!Q472)),ISNUMBER(FIND("6F",ScheduleCompile!Q472)),ISNUMBER(FIND("7F",ScheduleCompile!Q472)),ISNUMBER(FIND("9F",ScheduleCompile!Q472)),ISNUMBER(FIND("4F",ScheduleCompile!Q472))),VALUE(LEFT(ScheduleCompile!Q472,FIND("F",ScheduleCompile!Q472)-1)),ScheduleCompile!Q472)))))),ISTEXT(ScheduleCompile!#REF!)),"ENDTABLE",IF(ISERROR(IF(ScheduleCompile!Q472="Off",0,IF(ScheduleCompile!Q472="On",1,IF(ISNUMBER(ScheduleCompile!Q472),ScheduleCompile!Q472/1,IF(ISTEXT(ScheduleCompile!Q472),IF(OR(ISNUMBER(FIND("5F",ScheduleCompile!Q472)),ISNUMBER(FIND("0F",ScheduleCompile!Q472)),ISNUMBER(FIND("8F",ScheduleCompile!Q472)),ISNUMBER(FIND("1F",ScheduleCompile!Q472)),ISNUMBER(FIND("2F",ScheduleCompile!Q472)),ISNUMBER(FIND("3F",ScheduleCompile!Q472)),ISNUMBER(FIND("6F",ScheduleCompile!Q472)),ISNUMBER(FIND("7F",ScheduleCompile!Q472)),ISNUMBER(FIND("9F",ScheduleCompile!Q472)),ISNUMBER(FIND("4F",ScheduleCompile!Q472))),VALUE(LEFT(ScheduleCompile!Q472,FIND("F",ScheduleCompile!Q472)-1)),ScheduleCompile!Q472)))))),"",IF(ScheduleCompile!Q472="Off",0,IF(ScheduleCompile!Q472="On",1,IF(ISNUMBER(ScheduleCompile!Q472),ScheduleCompile!Q472/1,IF(ISTEXT(ScheduleCompile!Q472),IF(OR(ISNUMBER(FIND("5F",ScheduleCompile!Q472)),ISNUMBER(FIND("0F",ScheduleCompile!Q472)),ISNUMBER(FIND("8F",ScheduleCompile!Q472)),ISNUMBER(FIND("1F",ScheduleCompile!Q472)),ISNUMBER(FIND("2F",ScheduleCompile!Q472)),ISNUMBER(FIND("3F",ScheduleCompile!Q472)),ISNUMBER(FIND("6F",ScheduleCompile!Q472)),ISNUMBER(FIND("7F",ScheduleCompile!Q472)),ISNUMBER(FIND("9F",ScheduleCompile!Q472)),ISNUMBER(FIND("4F",ScheduleCompile!Q472))),VALUE(LEFT(ScheduleCompile!Q472,FIND("F",ScheduleCompile!Q472)-1)),ScheduleCompile!Q472)))))))</f>
        <v>0.9</v>
      </c>
      <c r="W479" s="1">
        <f>IF(AND(ISERROR(IF(ScheduleCompile!R472="Off",0,IF(ScheduleCompile!R472="On",1,IF(ISNUMBER(ScheduleCompile!R472),ScheduleCompile!R472/1,IF(ISTEXT(ScheduleCompile!R472),IF(OR(ISNUMBER(FIND("5F",ScheduleCompile!R472)),ISNUMBER(FIND("0F",ScheduleCompile!R472)),ISNUMBER(FIND("8F",ScheduleCompile!R472)),ISNUMBER(FIND("1F",ScheduleCompile!R472)),ISNUMBER(FIND("2F",ScheduleCompile!R472)),ISNUMBER(FIND("3F",ScheduleCompile!R472)),ISNUMBER(FIND("6F",ScheduleCompile!R472)),ISNUMBER(FIND("7F",ScheduleCompile!R472)),ISNUMBER(FIND("9F",ScheduleCompile!R472)),ISNUMBER(FIND("4F",ScheduleCompile!R472))),VALUE(LEFT(ScheduleCompile!R472,FIND("F",ScheduleCompile!R472)-1)),ScheduleCompile!R472)))))),ISTEXT(ScheduleCompile!#REF!)),"ENDTABLE",IF(ISERROR(IF(ScheduleCompile!R472="Off",0,IF(ScheduleCompile!R472="On",1,IF(ISNUMBER(ScheduleCompile!R472),ScheduleCompile!R472/1,IF(ISTEXT(ScheduleCompile!R472),IF(OR(ISNUMBER(FIND("5F",ScheduleCompile!R472)),ISNUMBER(FIND("0F",ScheduleCompile!R472)),ISNUMBER(FIND("8F",ScheduleCompile!R472)),ISNUMBER(FIND("1F",ScheduleCompile!R472)),ISNUMBER(FIND("2F",ScheduleCompile!R472)),ISNUMBER(FIND("3F",ScheduleCompile!R472)),ISNUMBER(FIND("6F",ScheduleCompile!R472)),ISNUMBER(FIND("7F",ScheduleCompile!R472)),ISNUMBER(FIND("9F",ScheduleCompile!R472)),ISNUMBER(FIND("4F",ScheduleCompile!R472))),VALUE(LEFT(ScheduleCompile!R472,FIND("F",ScheduleCompile!R472)-1)),ScheduleCompile!R472)))))),"",IF(ScheduleCompile!R472="Off",0,IF(ScheduleCompile!R472="On",1,IF(ISNUMBER(ScheduleCompile!R472),ScheduleCompile!R472/1,IF(ISTEXT(ScheduleCompile!R472),IF(OR(ISNUMBER(FIND("5F",ScheduleCompile!R472)),ISNUMBER(FIND("0F",ScheduleCompile!R472)),ISNUMBER(FIND("8F",ScheduleCompile!R472)),ISNUMBER(FIND("1F",ScheduleCompile!R472)),ISNUMBER(FIND("2F",ScheduleCompile!R472)),ISNUMBER(FIND("3F",ScheduleCompile!R472)),ISNUMBER(FIND("6F",ScheduleCompile!R472)),ISNUMBER(FIND("7F",ScheduleCompile!R472)),ISNUMBER(FIND("9F",ScheduleCompile!R472)),ISNUMBER(FIND("4F",ScheduleCompile!R472))),VALUE(LEFT(ScheduleCompile!R472,FIND("F",ScheduleCompile!R472)-1)),ScheduleCompile!R472)))))))</f>
        <v>0.9</v>
      </c>
      <c r="X479" s="1">
        <f>IF(AND(ISERROR(IF(ScheduleCompile!S472="Off",0,IF(ScheduleCompile!S472="On",1,IF(ISNUMBER(ScheduleCompile!S472),ScheduleCompile!S472/1,IF(ISTEXT(ScheduleCompile!S472),IF(OR(ISNUMBER(FIND("5F",ScheduleCompile!S472)),ISNUMBER(FIND("0F",ScheduleCompile!S472)),ISNUMBER(FIND("8F",ScheduleCompile!S472)),ISNUMBER(FIND("1F",ScheduleCompile!S472)),ISNUMBER(FIND("2F",ScheduleCompile!S472)),ISNUMBER(FIND("3F",ScheduleCompile!S472)),ISNUMBER(FIND("6F",ScheduleCompile!S472)),ISNUMBER(FIND("7F",ScheduleCompile!S472)),ISNUMBER(FIND("9F",ScheduleCompile!S472)),ISNUMBER(FIND("4F",ScheduleCompile!S472))),VALUE(LEFT(ScheduleCompile!S472,FIND("F",ScheduleCompile!S472)-1)),ScheduleCompile!S472)))))),ISTEXT(ScheduleCompile!#REF!)),"ENDTABLE",IF(ISERROR(IF(ScheduleCompile!S472="Off",0,IF(ScheduleCompile!S472="On",1,IF(ISNUMBER(ScheduleCompile!S472),ScheduleCompile!S472/1,IF(ISTEXT(ScheduleCompile!S472),IF(OR(ISNUMBER(FIND("5F",ScheduleCompile!S472)),ISNUMBER(FIND("0F",ScheduleCompile!S472)),ISNUMBER(FIND("8F",ScheduleCompile!S472)),ISNUMBER(FIND("1F",ScheduleCompile!S472)),ISNUMBER(FIND("2F",ScheduleCompile!S472)),ISNUMBER(FIND("3F",ScheduleCompile!S472)),ISNUMBER(FIND("6F",ScheduleCompile!S472)),ISNUMBER(FIND("7F",ScheduleCompile!S472)),ISNUMBER(FIND("9F",ScheduleCompile!S472)),ISNUMBER(FIND("4F",ScheduleCompile!S472))),VALUE(LEFT(ScheduleCompile!S472,FIND("F",ScheduleCompile!S472)-1)),ScheduleCompile!S472)))))),"",IF(ScheduleCompile!S472="Off",0,IF(ScheduleCompile!S472="On",1,IF(ISNUMBER(ScheduleCompile!S472),ScheduleCompile!S472/1,IF(ISTEXT(ScheduleCompile!S472),IF(OR(ISNUMBER(FIND("5F",ScheduleCompile!S472)),ISNUMBER(FIND("0F",ScheduleCompile!S472)),ISNUMBER(FIND("8F",ScheduleCompile!S472)),ISNUMBER(FIND("1F",ScheduleCompile!S472)),ISNUMBER(FIND("2F",ScheduleCompile!S472)),ISNUMBER(FIND("3F",ScheduleCompile!S472)),ISNUMBER(FIND("6F",ScheduleCompile!S472)),ISNUMBER(FIND("7F",ScheduleCompile!S472)),ISNUMBER(FIND("9F",ScheduleCompile!S472)),ISNUMBER(FIND("4F",ScheduleCompile!S472))),VALUE(LEFT(ScheduleCompile!S472,FIND("F",ScheduleCompile!S472)-1)),ScheduleCompile!S472)))))))</f>
        <v>0.9</v>
      </c>
      <c r="Y479" s="1">
        <f>IF(AND(ISERROR(IF(ScheduleCompile!T472="Off",0,IF(ScheduleCompile!T472="On",1,IF(ISNUMBER(ScheduleCompile!T472),ScheduleCompile!T472/1,IF(ISTEXT(ScheduleCompile!T472),IF(OR(ISNUMBER(FIND("5F",ScheduleCompile!T472)),ISNUMBER(FIND("0F",ScheduleCompile!T472)),ISNUMBER(FIND("8F",ScheduleCompile!T472)),ISNUMBER(FIND("1F",ScheduleCompile!T472)),ISNUMBER(FIND("2F",ScheduleCompile!T472)),ISNUMBER(FIND("3F",ScheduleCompile!T472)),ISNUMBER(FIND("6F",ScheduleCompile!T472)),ISNUMBER(FIND("7F",ScheduleCompile!T472)),ISNUMBER(FIND("9F",ScheduleCompile!T472)),ISNUMBER(FIND("4F",ScheduleCompile!T472))),VALUE(LEFT(ScheduleCompile!T472,FIND("F",ScheduleCompile!T472)-1)),ScheduleCompile!T472)))))),ISTEXT(ScheduleCompile!#REF!)),"ENDTABLE",IF(ISERROR(IF(ScheduleCompile!T472="Off",0,IF(ScheduleCompile!T472="On",1,IF(ISNUMBER(ScheduleCompile!T472),ScheduleCompile!T472/1,IF(ISTEXT(ScheduleCompile!T472),IF(OR(ISNUMBER(FIND("5F",ScheduleCompile!T472)),ISNUMBER(FIND("0F",ScheduleCompile!T472)),ISNUMBER(FIND("8F",ScheduleCompile!T472)),ISNUMBER(FIND("1F",ScheduleCompile!T472)),ISNUMBER(FIND("2F",ScheduleCompile!T472)),ISNUMBER(FIND("3F",ScheduleCompile!T472)),ISNUMBER(FIND("6F",ScheduleCompile!T472)),ISNUMBER(FIND("7F",ScheduleCompile!T472)),ISNUMBER(FIND("9F",ScheduleCompile!T472)),ISNUMBER(FIND("4F",ScheduleCompile!T472))),VALUE(LEFT(ScheduleCompile!T472,FIND("F",ScheduleCompile!T472)-1)),ScheduleCompile!T472)))))),"",IF(ScheduleCompile!T472="Off",0,IF(ScheduleCompile!T472="On",1,IF(ISNUMBER(ScheduleCompile!T472),ScheduleCompile!T472/1,IF(ISTEXT(ScheduleCompile!T472),IF(OR(ISNUMBER(FIND("5F",ScheduleCompile!T472)),ISNUMBER(FIND("0F",ScheduleCompile!T472)),ISNUMBER(FIND("8F",ScheduleCompile!T472)),ISNUMBER(FIND("1F",ScheduleCompile!T472)),ISNUMBER(FIND("2F",ScheduleCompile!T472)),ISNUMBER(FIND("3F",ScheduleCompile!T472)),ISNUMBER(FIND("6F",ScheduleCompile!T472)),ISNUMBER(FIND("7F",ScheduleCompile!T472)),ISNUMBER(FIND("9F",ScheduleCompile!T472)),ISNUMBER(FIND("4F",ScheduleCompile!T472))),VALUE(LEFT(ScheduleCompile!T472,FIND("F",ScheduleCompile!T472)-1)),ScheduleCompile!T472)))))))</f>
        <v>0.9</v>
      </c>
      <c r="Z479" s="1">
        <f>IF(AND(ISERROR(IF(ScheduleCompile!U472="Off",0,IF(ScheduleCompile!U472="On",1,IF(ISNUMBER(ScheduleCompile!U472),ScheduleCompile!U472/1,IF(ISTEXT(ScheduleCompile!U472),IF(OR(ISNUMBER(FIND("5F",ScheduleCompile!U472)),ISNUMBER(FIND("0F",ScheduleCompile!U472)),ISNUMBER(FIND("8F",ScheduleCompile!U472)),ISNUMBER(FIND("1F",ScheduleCompile!U472)),ISNUMBER(FIND("2F",ScheduleCompile!U472)),ISNUMBER(FIND("3F",ScheduleCompile!U472)),ISNUMBER(FIND("6F",ScheduleCompile!U472)),ISNUMBER(FIND("7F",ScheduleCompile!U472)),ISNUMBER(FIND("9F",ScheduleCompile!U472)),ISNUMBER(FIND("4F",ScheduleCompile!U472))),VALUE(LEFT(ScheduleCompile!U472,FIND("F",ScheduleCompile!U472)-1)),ScheduleCompile!U472)))))),ISTEXT(ScheduleCompile!#REF!)),"ENDTABLE",IF(ISERROR(IF(ScheduleCompile!U472="Off",0,IF(ScheduleCompile!U472="On",1,IF(ISNUMBER(ScheduleCompile!U472),ScheduleCompile!U472/1,IF(ISTEXT(ScheduleCompile!U472),IF(OR(ISNUMBER(FIND("5F",ScheduleCompile!U472)),ISNUMBER(FIND("0F",ScheduleCompile!U472)),ISNUMBER(FIND("8F",ScheduleCompile!U472)),ISNUMBER(FIND("1F",ScheduleCompile!U472)),ISNUMBER(FIND("2F",ScheduleCompile!U472)),ISNUMBER(FIND("3F",ScheduleCompile!U472)),ISNUMBER(FIND("6F",ScheduleCompile!U472)),ISNUMBER(FIND("7F",ScheduleCompile!U472)),ISNUMBER(FIND("9F",ScheduleCompile!U472)),ISNUMBER(FIND("4F",ScheduleCompile!U472))),VALUE(LEFT(ScheduleCompile!U472,FIND("F",ScheduleCompile!U472)-1)),ScheduleCompile!U472)))))),"",IF(ScheduleCompile!U472="Off",0,IF(ScheduleCompile!U472="On",1,IF(ISNUMBER(ScheduleCompile!U472),ScheduleCompile!U472/1,IF(ISTEXT(ScheduleCompile!U472),IF(OR(ISNUMBER(FIND("5F",ScheduleCompile!U472)),ISNUMBER(FIND("0F",ScheduleCompile!U472)),ISNUMBER(FIND("8F",ScheduleCompile!U472)),ISNUMBER(FIND("1F",ScheduleCompile!U472)),ISNUMBER(FIND("2F",ScheduleCompile!U472)),ISNUMBER(FIND("3F",ScheduleCompile!U472)),ISNUMBER(FIND("6F",ScheduleCompile!U472)),ISNUMBER(FIND("7F",ScheduleCompile!U472)),ISNUMBER(FIND("9F",ScheduleCompile!U472)),ISNUMBER(FIND("4F",ScheduleCompile!U472))),VALUE(LEFT(ScheduleCompile!U472,FIND("F",ScheduleCompile!U472)-1)),ScheduleCompile!U472)))))))</f>
        <v>0.9</v>
      </c>
      <c r="AA479" s="1">
        <f>IF(AND(ISERROR(IF(ScheduleCompile!V472="Off",0,IF(ScheduleCompile!V472="On",1,IF(ISNUMBER(ScheduleCompile!V472),ScheduleCompile!V472/1,IF(ISTEXT(ScheduleCompile!V472),IF(OR(ISNUMBER(FIND("5F",ScheduleCompile!V472)),ISNUMBER(FIND("0F",ScheduleCompile!V472)),ISNUMBER(FIND("8F",ScheduleCompile!V472)),ISNUMBER(FIND("1F",ScheduleCompile!V472)),ISNUMBER(FIND("2F",ScheduleCompile!V472)),ISNUMBER(FIND("3F",ScheduleCompile!V472)),ISNUMBER(FIND("6F",ScheduleCompile!V472)),ISNUMBER(FIND("7F",ScheduleCompile!V472)),ISNUMBER(FIND("9F",ScheduleCompile!V472)),ISNUMBER(FIND("4F",ScheduleCompile!V472))),VALUE(LEFT(ScheduleCompile!V472,FIND("F",ScheduleCompile!V472)-1)),ScheduleCompile!V472)))))),ISTEXT(ScheduleCompile!#REF!)),"ENDTABLE",IF(ISERROR(IF(ScheduleCompile!V472="Off",0,IF(ScheduleCompile!V472="On",1,IF(ISNUMBER(ScheduleCompile!V472),ScheduleCompile!V472/1,IF(ISTEXT(ScheduleCompile!V472),IF(OR(ISNUMBER(FIND("5F",ScheduleCompile!V472)),ISNUMBER(FIND("0F",ScheduleCompile!V472)),ISNUMBER(FIND("8F",ScheduleCompile!V472)),ISNUMBER(FIND("1F",ScheduleCompile!V472)),ISNUMBER(FIND("2F",ScheduleCompile!V472)),ISNUMBER(FIND("3F",ScheduleCompile!V472)),ISNUMBER(FIND("6F",ScheduleCompile!V472)),ISNUMBER(FIND("7F",ScheduleCompile!V472)),ISNUMBER(FIND("9F",ScheduleCompile!V472)),ISNUMBER(FIND("4F",ScheduleCompile!V472))),VALUE(LEFT(ScheduleCompile!V472,FIND("F",ScheduleCompile!V472)-1)),ScheduleCompile!V472)))))),"",IF(ScheduleCompile!V472="Off",0,IF(ScheduleCompile!V472="On",1,IF(ISNUMBER(ScheduleCompile!V472),ScheduleCompile!V472/1,IF(ISTEXT(ScheduleCompile!V472),IF(OR(ISNUMBER(FIND("5F",ScheduleCompile!V472)),ISNUMBER(FIND("0F",ScheduleCompile!V472)),ISNUMBER(FIND("8F",ScheduleCompile!V472)),ISNUMBER(FIND("1F",ScheduleCompile!V472)),ISNUMBER(FIND("2F",ScheduleCompile!V472)),ISNUMBER(FIND("3F",ScheduleCompile!V472)),ISNUMBER(FIND("6F",ScheduleCompile!V472)),ISNUMBER(FIND("7F",ScheduleCompile!V472)),ISNUMBER(FIND("9F",ScheduleCompile!V472)),ISNUMBER(FIND("4F",ScheduleCompile!V472))),VALUE(LEFT(ScheduleCompile!V472,FIND("F",ScheduleCompile!V472)-1)),ScheduleCompile!V472)))))))</f>
        <v>0.9</v>
      </c>
      <c r="AB479" s="1">
        <f>IF(AND(ISERROR(IF(ScheduleCompile!W472="Off",0,IF(ScheduleCompile!W472="On",1,IF(ISNUMBER(ScheduleCompile!W472),ScheduleCompile!W472/1,IF(ISTEXT(ScheduleCompile!W472),IF(OR(ISNUMBER(FIND("5F",ScheduleCompile!W472)),ISNUMBER(FIND("0F",ScheduleCompile!W472)),ISNUMBER(FIND("8F",ScheduleCompile!W472)),ISNUMBER(FIND("1F",ScheduleCompile!W472)),ISNUMBER(FIND("2F",ScheduleCompile!W472)),ISNUMBER(FIND("3F",ScheduleCompile!W472)),ISNUMBER(FIND("6F",ScheduleCompile!W472)),ISNUMBER(FIND("7F",ScheduleCompile!W472)),ISNUMBER(FIND("9F",ScheduleCompile!W472)),ISNUMBER(FIND("4F",ScheduleCompile!W472))),VALUE(LEFT(ScheduleCompile!W472,FIND("F",ScheduleCompile!W472)-1)),ScheduleCompile!W472)))))),ISTEXT(ScheduleCompile!#REF!)),"ENDTABLE",IF(ISERROR(IF(ScheduleCompile!W472="Off",0,IF(ScheduleCompile!W472="On",1,IF(ISNUMBER(ScheduleCompile!W472),ScheduleCompile!W472/1,IF(ISTEXT(ScheduleCompile!W472),IF(OR(ISNUMBER(FIND("5F",ScheduleCompile!W472)),ISNUMBER(FIND("0F",ScheduleCompile!W472)),ISNUMBER(FIND("8F",ScheduleCompile!W472)),ISNUMBER(FIND("1F",ScheduleCompile!W472)),ISNUMBER(FIND("2F",ScheduleCompile!W472)),ISNUMBER(FIND("3F",ScheduleCompile!W472)),ISNUMBER(FIND("6F",ScheduleCompile!W472)),ISNUMBER(FIND("7F",ScheduleCompile!W472)),ISNUMBER(FIND("9F",ScheduleCompile!W472)),ISNUMBER(FIND("4F",ScheduleCompile!W472))),VALUE(LEFT(ScheduleCompile!W472,FIND("F",ScheduleCompile!W472)-1)),ScheduleCompile!W472)))))),"",IF(ScheduleCompile!W472="Off",0,IF(ScheduleCompile!W472="On",1,IF(ISNUMBER(ScheduleCompile!W472),ScheduleCompile!W472/1,IF(ISTEXT(ScheduleCompile!W472),IF(OR(ISNUMBER(FIND("5F",ScheduleCompile!W472)),ISNUMBER(FIND("0F",ScheduleCompile!W472)),ISNUMBER(FIND("8F",ScheduleCompile!W472)),ISNUMBER(FIND("1F",ScheduleCompile!W472)),ISNUMBER(FIND("2F",ScheduleCompile!W472)),ISNUMBER(FIND("3F",ScheduleCompile!W472)),ISNUMBER(FIND("6F",ScheduleCompile!W472)),ISNUMBER(FIND("7F",ScheduleCompile!W472)),ISNUMBER(FIND("9F",ScheduleCompile!W472)),ISNUMBER(FIND("4F",ScheduleCompile!W472))),VALUE(LEFT(ScheduleCompile!W472,FIND("F",ScheduleCompile!W472)-1)),ScheduleCompile!W472)))))))</f>
        <v>0.9</v>
      </c>
      <c r="AC479" s="1">
        <f>IF(AND(ISERROR(IF(ScheduleCompile!X472="Off",0,IF(ScheduleCompile!X472="On",1,IF(ISNUMBER(ScheduleCompile!X472),ScheduleCompile!X472/1,IF(ISTEXT(ScheduleCompile!X472),IF(OR(ISNUMBER(FIND("5F",ScheduleCompile!X472)),ISNUMBER(FIND("0F",ScheduleCompile!X472)),ISNUMBER(FIND("8F",ScheduleCompile!X472)),ISNUMBER(FIND("1F",ScheduleCompile!X472)),ISNUMBER(FIND("2F",ScheduleCompile!X472)),ISNUMBER(FIND("3F",ScheduleCompile!X472)),ISNUMBER(FIND("6F",ScheduleCompile!X472)),ISNUMBER(FIND("7F",ScheduleCompile!X472)),ISNUMBER(FIND("9F",ScheduleCompile!X472)),ISNUMBER(FIND("4F",ScheduleCompile!X472))),VALUE(LEFT(ScheduleCompile!X472,FIND("F",ScheduleCompile!X472)-1)),ScheduleCompile!X472)))))),ISTEXT(ScheduleCompile!#REF!)),"ENDTABLE",IF(ISERROR(IF(ScheduleCompile!X472="Off",0,IF(ScheduleCompile!X472="On",1,IF(ISNUMBER(ScheduleCompile!X472),ScheduleCompile!X472/1,IF(ISTEXT(ScheduleCompile!X472),IF(OR(ISNUMBER(FIND("5F",ScheduleCompile!X472)),ISNUMBER(FIND("0F",ScheduleCompile!X472)),ISNUMBER(FIND("8F",ScheduleCompile!X472)),ISNUMBER(FIND("1F",ScheduleCompile!X472)),ISNUMBER(FIND("2F",ScheduleCompile!X472)),ISNUMBER(FIND("3F",ScheduleCompile!X472)),ISNUMBER(FIND("6F",ScheduleCompile!X472)),ISNUMBER(FIND("7F",ScheduleCompile!X472)),ISNUMBER(FIND("9F",ScheduleCompile!X472)),ISNUMBER(FIND("4F",ScheduleCompile!X472))),VALUE(LEFT(ScheduleCompile!X472,FIND("F",ScheduleCompile!X472)-1)),ScheduleCompile!X472)))))),"",IF(ScheduleCompile!X472="Off",0,IF(ScheduleCompile!X472="On",1,IF(ISNUMBER(ScheduleCompile!X472),ScheduleCompile!X472/1,IF(ISTEXT(ScheduleCompile!X472),IF(OR(ISNUMBER(FIND("5F",ScheduleCompile!X472)),ISNUMBER(FIND("0F",ScheduleCompile!X472)),ISNUMBER(FIND("8F",ScheduleCompile!X472)),ISNUMBER(FIND("1F",ScheduleCompile!X472)),ISNUMBER(FIND("2F",ScheduleCompile!X472)),ISNUMBER(FIND("3F",ScheduleCompile!X472)),ISNUMBER(FIND("6F",ScheduleCompile!X472)),ISNUMBER(FIND("7F",ScheduleCompile!X472)),ISNUMBER(FIND("9F",ScheduleCompile!X472)),ISNUMBER(FIND("4F",ScheduleCompile!X472))),VALUE(LEFT(ScheduleCompile!X472,FIND("F",ScheduleCompile!X472)-1)),ScheduleCompile!X472)))))))</f>
        <v>0.9</v>
      </c>
      <c r="AD479" s="1">
        <f>IF(AND(ISERROR(IF(ScheduleCompile!Y472="Off",0,IF(ScheduleCompile!Y472="On",1,IF(ISNUMBER(ScheduleCompile!Y472),ScheduleCompile!Y472/1,IF(ISTEXT(ScheduleCompile!Y472),IF(OR(ISNUMBER(FIND("5F",ScheduleCompile!Y472)),ISNUMBER(FIND("0F",ScheduleCompile!Y472)),ISNUMBER(FIND("8F",ScheduleCompile!Y472)),ISNUMBER(FIND("1F",ScheduleCompile!Y472)),ISNUMBER(FIND("2F",ScheduleCompile!Y472)),ISNUMBER(FIND("3F",ScheduleCompile!Y472)),ISNUMBER(FIND("6F",ScheduleCompile!Y472)),ISNUMBER(FIND("7F",ScheduleCompile!Y472)),ISNUMBER(FIND("9F",ScheduleCompile!Y472)),ISNUMBER(FIND("4F",ScheduleCompile!Y472))),VALUE(LEFT(ScheduleCompile!Y472,FIND("F",ScheduleCompile!Y472)-1)),ScheduleCompile!Y472)))))),ISTEXT(ScheduleCompile!#REF!)),"ENDTABLE",IF(ISERROR(IF(ScheduleCompile!Y472="Off",0,IF(ScheduleCompile!Y472="On",1,IF(ISNUMBER(ScheduleCompile!Y472),ScheduleCompile!Y472/1,IF(ISTEXT(ScheduleCompile!Y472),IF(OR(ISNUMBER(FIND("5F",ScheduleCompile!Y472)),ISNUMBER(FIND("0F",ScheduleCompile!Y472)),ISNUMBER(FIND("8F",ScheduleCompile!Y472)),ISNUMBER(FIND("1F",ScheduleCompile!Y472)),ISNUMBER(FIND("2F",ScheduleCompile!Y472)),ISNUMBER(FIND("3F",ScheduleCompile!Y472)),ISNUMBER(FIND("6F",ScheduleCompile!Y472)),ISNUMBER(FIND("7F",ScheduleCompile!Y472)),ISNUMBER(FIND("9F",ScheduleCompile!Y472)),ISNUMBER(FIND("4F",ScheduleCompile!Y472))),VALUE(LEFT(ScheduleCompile!Y472,FIND("F",ScheduleCompile!Y472)-1)),ScheduleCompile!Y472)))))),"",IF(ScheduleCompile!Y472="Off",0,IF(ScheduleCompile!Y472="On",1,IF(ISNUMBER(ScheduleCompile!Y472),ScheduleCompile!Y472/1,IF(ISTEXT(ScheduleCompile!Y472),IF(OR(ISNUMBER(FIND("5F",ScheduleCompile!Y472)),ISNUMBER(FIND("0F",ScheduleCompile!Y472)),ISNUMBER(FIND("8F",ScheduleCompile!Y472)),ISNUMBER(FIND("1F",ScheduleCompile!Y472)),ISNUMBER(FIND("2F",ScheduleCompile!Y472)),ISNUMBER(FIND("3F",ScheduleCompile!Y472)),ISNUMBER(FIND("6F",ScheduleCompile!Y472)),ISNUMBER(FIND("7F",ScheduleCompile!Y472)),ISNUMBER(FIND("9F",ScheduleCompile!Y472)),ISNUMBER(FIND("4F",ScheduleCompile!Y472))),VALUE(LEFT(ScheduleCompile!Y472,FIND("F",ScheduleCompile!Y472)-1)),ScheduleCompile!Y472)))))))</f>
        <v>0.9</v>
      </c>
    </row>
    <row r="480" spans="1:30" x14ac:dyDescent="0.25">
      <c r="A480" t="str">
        <f t="shared" si="31"/>
        <v>SchDay "SchoolGasEquipWD"  Type = "Fraction" Hr = (0, 0, 0, 0, 0, 0, 0, 0.5, 0.5, 0.75, 0.9, 0.9, 0.9, 0, 0, 0, 0, 0, 0, 0, 0, 0, 0, 0) ..</v>
      </c>
      <c r="B480" s="1" t="s">
        <v>623</v>
      </c>
      <c r="C480" t="str">
        <f t="shared" si="32"/>
        <v xml:space="preserve">SchDay "SchoolGasEquipWD"  Type = "Fraction" Hr = </v>
      </c>
      <c r="D480" t="str">
        <f t="shared" si="33"/>
        <v>(0, 0, 0, 0, 0, 0, 0, 0.5, 0.5, 0.75, 0.9, 0.9, 0.9, 0, 0, 0, 0, 0, 0, 0, 0, 0, 0, 0) ..</v>
      </c>
      <c r="E480" s="30" t="str">
        <f>ScheduleCompile!A473</f>
        <v>SchoolGasEquipWD</v>
      </c>
      <c r="F480" t="str">
        <f t="shared" si="34"/>
        <v>Fraction</v>
      </c>
      <c r="G480" s="1">
        <f>IF(AND(ISERROR(IF(ScheduleCompile!B473="Off",0,IF(ScheduleCompile!B473="On",1,IF(ISNUMBER(ScheduleCompile!B473),ScheduleCompile!B473/1,IF(ISTEXT(ScheduleCompile!B473),IF(OR(ISNUMBER(FIND("5F",ScheduleCompile!B473)),ISNUMBER(FIND("0F",ScheduleCompile!B473)),ISNUMBER(FIND("8F",ScheduleCompile!B473)),ISNUMBER(FIND("1F",ScheduleCompile!B473)),ISNUMBER(FIND("2F",ScheduleCompile!B473)),ISNUMBER(FIND("3F",ScheduleCompile!B473)),ISNUMBER(FIND("6F",ScheduleCompile!B473)),ISNUMBER(FIND("7F",ScheduleCompile!B473)),ISNUMBER(FIND("9F",ScheduleCompile!B473)),ISNUMBER(FIND("4F",ScheduleCompile!B473))),VALUE(LEFT(ScheduleCompile!B473,FIND("F",ScheduleCompile!B473)-1)),ScheduleCompile!B473)))))),ISTEXT(ScheduleCompile!#REF!)),"ENDTABLE",IF(ISERROR(IF(ScheduleCompile!B473="Off",0,IF(ScheduleCompile!B473="On",1,IF(ISNUMBER(ScheduleCompile!B473),ScheduleCompile!B473/1,IF(ISTEXT(ScheduleCompile!B473),IF(OR(ISNUMBER(FIND("5F",ScheduleCompile!B473)),ISNUMBER(FIND("0F",ScheduleCompile!B473)),ISNUMBER(FIND("8F",ScheduleCompile!B473)),ISNUMBER(FIND("1F",ScheduleCompile!B473)),ISNUMBER(FIND("2F",ScheduleCompile!B473)),ISNUMBER(FIND("3F",ScheduleCompile!B473)),ISNUMBER(FIND("6F",ScheduleCompile!B473)),ISNUMBER(FIND("7F",ScheduleCompile!B473)),ISNUMBER(FIND("9F",ScheduleCompile!B473)),ISNUMBER(FIND("4F",ScheduleCompile!B473))),VALUE(LEFT(ScheduleCompile!B473,FIND("F",ScheduleCompile!B473)-1)),ScheduleCompile!B473)))))),"",IF(ScheduleCompile!B473="Off",0,IF(ScheduleCompile!B473="On",1,IF(ISNUMBER(ScheduleCompile!B473),ScheduleCompile!B473/1,IF(ISTEXT(ScheduleCompile!B473),IF(OR(ISNUMBER(FIND("5F",ScheduleCompile!B473)),ISNUMBER(FIND("0F",ScheduleCompile!B473)),ISNUMBER(FIND("8F",ScheduleCompile!B473)),ISNUMBER(FIND("1F",ScheduleCompile!B473)),ISNUMBER(FIND("2F",ScheduleCompile!B473)),ISNUMBER(FIND("3F",ScheduleCompile!B473)),ISNUMBER(FIND("6F",ScheduleCompile!B473)),ISNUMBER(FIND("7F",ScheduleCompile!B473)),ISNUMBER(FIND("9F",ScheduleCompile!B473)),ISNUMBER(FIND("4F",ScheduleCompile!B473))),VALUE(LEFT(ScheduleCompile!B473,FIND("F",ScheduleCompile!B473)-1)),ScheduleCompile!B473)))))))</f>
        <v>0</v>
      </c>
      <c r="H480" s="1">
        <f>IF(AND(ISERROR(IF(ScheduleCompile!C473="Off",0,IF(ScheduleCompile!C473="On",1,IF(ISNUMBER(ScheduleCompile!C473),ScheduleCompile!C473/1,IF(ISTEXT(ScheduleCompile!C473),IF(OR(ISNUMBER(FIND("5F",ScheduleCompile!C473)),ISNUMBER(FIND("0F",ScheduleCompile!C473)),ISNUMBER(FIND("8F",ScheduleCompile!C473)),ISNUMBER(FIND("1F",ScheduleCompile!C473)),ISNUMBER(FIND("2F",ScheduleCompile!C473)),ISNUMBER(FIND("3F",ScheduleCompile!C473)),ISNUMBER(FIND("6F",ScheduleCompile!C473)),ISNUMBER(FIND("7F",ScheduleCompile!C473)),ISNUMBER(FIND("9F",ScheduleCompile!C473)),ISNUMBER(FIND("4F",ScheduleCompile!C473))),VALUE(LEFT(ScheduleCompile!C473,FIND("F",ScheduleCompile!C473)-1)),ScheduleCompile!C473)))))),ISTEXT(ScheduleCompile!#REF!)),"ENDTABLE",IF(ISERROR(IF(ScheduleCompile!C473="Off",0,IF(ScheduleCompile!C473="On",1,IF(ISNUMBER(ScheduleCompile!C473),ScheduleCompile!C473/1,IF(ISTEXT(ScheduleCompile!C473),IF(OR(ISNUMBER(FIND("5F",ScheduleCompile!C473)),ISNUMBER(FIND("0F",ScheduleCompile!C473)),ISNUMBER(FIND("8F",ScheduleCompile!C473)),ISNUMBER(FIND("1F",ScheduleCompile!C473)),ISNUMBER(FIND("2F",ScheduleCompile!C473)),ISNUMBER(FIND("3F",ScheduleCompile!C473)),ISNUMBER(FIND("6F",ScheduleCompile!C473)),ISNUMBER(FIND("7F",ScheduleCompile!C473)),ISNUMBER(FIND("9F",ScheduleCompile!C473)),ISNUMBER(FIND("4F",ScheduleCompile!C473))),VALUE(LEFT(ScheduleCompile!C473,FIND("F",ScheduleCompile!C473)-1)),ScheduleCompile!C473)))))),"",IF(ScheduleCompile!C473="Off",0,IF(ScheduleCompile!C473="On",1,IF(ISNUMBER(ScheduleCompile!C473),ScheduleCompile!C473/1,IF(ISTEXT(ScheduleCompile!C473),IF(OR(ISNUMBER(FIND("5F",ScheduleCompile!C473)),ISNUMBER(FIND("0F",ScheduleCompile!C473)),ISNUMBER(FIND("8F",ScheduleCompile!C473)),ISNUMBER(FIND("1F",ScheduleCompile!C473)),ISNUMBER(FIND("2F",ScheduleCompile!C473)),ISNUMBER(FIND("3F",ScheduleCompile!C473)),ISNUMBER(FIND("6F",ScheduleCompile!C473)),ISNUMBER(FIND("7F",ScheduleCompile!C473)),ISNUMBER(FIND("9F",ScheduleCompile!C473)),ISNUMBER(FIND("4F",ScheduleCompile!C473))),VALUE(LEFT(ScheduleCompile!C473,FIND("F",ScheduleCompile!C473)-1)),ScheduleCompile!C473)))))))</f>
        <v>0</v>
      </c>
      <c r="I480" s="1">
        <f>IF(AND(ISERROR(IF(ScheduleCompile!D473="Off",0,IF(ScheduleCompile!D473="On",1,IF(ISNUMBER(ScheduleCompile!D473),ScheduleCompile!D473/1,IF(ISTEXT(ScheduleCompile!D473),IF(OR(ISNUMBER(FIND("5F",ScheduleCompile!D473)),ISNUMBER(FIND("0F",ScheduleCompile!D473)),ISNUMBER(FIND("8F",ScheduleCompile!D473)),ISNUMBER(FIND("1F",ScheduleCompile!D473)),ISNUMBER(FIND("2F",ScheduleCompile!D473)),ISNUMBER(FIND("3F",ScheduleCompile!D473)),ISNUMBER(FIND("6F",ScheduleCompile!D473)),ISNUMBER(FIND("7F",ScheduleCompile!D473)),ISNUMBER(FIND("9F",ScheduleCompile!D473)),ISNUMBER(FIND("4F",ScheduleCompile!D473))),VALUE(LEFT(ScheduleCompile!D473,FIND("F",ScheduleCompile!D473)-1)),ScheduleCompile!D473)))))),ISTEXT(ScheduleCompile!#REF!)),"ENDTABLE",IF(ISERROR(IF(ScheduleCompile!D473="Off",0,IF(ScheduleCompile!D473="On",1,IF(ISNUMBER(ScheduleCompile!D473),ScheduleCompile!D473/1,IF(ISTEXT(ScheduleCompile!D473),IF(OR(ISNUMBER(FIND("5F",ScheduleCompile!D473)),ISNUMBER(FIND("0F",ScheduleCompile!D473)),ISNUMBER(FIND("8F",ScheduleCompile!D473)),ISNUMBER(FIND("1F",ScheduleCompile!D473)),ISNUMBER(FIND("2F",ScheduleCompile!D473)),ISNUMBER(FIND("3F",ScheduleCompile!D473)),ISNUMBER(FIND("6F",ScheduleCompile!D473)),ISNUMBER(FIND("7F",ScheduleCompile!D473)),ISNUMBER(FIND("9F",ScheduleCompile!D473)),ISNUMBER(FIND("4F",ScheduleCompile!D473))),VALUE(LEFT(ScheduleCompile!D473,FIND("F",ScheduleCompile!D473)-1)),ScheduleCompile!D473)))))),"",IF(ScheduleCompile!D473="Off",0,IF(ScheduleCompile!D473="On",1,IF(ISNUMBER(ScheduleCompile!D473),ScheduleCompile!D473/1,IF(ISTEXT(ScheduleCompile!D473),IF(OR(ISNUMBER(FIND("5F",ScheduleCompile!D473)),ISNUMBER(FIND("0F",ScheduleCompile!D473)),ISNUMBER(FIND("8F",ScheduleCompile!D473)),ISNUMBER(FIND("1F",ScheduleCompile!D473)),ISNUMBER(FIND("2F",ScheduleCompile!D473)),ISNUMBER(FIND("3F",ScheduleCompile!D473)),ISNUMBER(FIND("6F",ScheduleCompile!D473)),ISNUMBER(FIND("7F",ScheduleCompile!D473)),ISNUMBER(FIND("9F",ScheduleCompile!D473)),ISNUMBER(FIND("4F",ScheduleCompile!D473))),VALUE(LEFT(ScheduleCompile!D473,FIND("F",ScheduleCompile!D473)-1)),ScheduleCompile!D473)))))))</f>
        <v>0</v>
      </c>
      <c r="J480" s="1">
        <f>IF(AND(ISERROR(IF(ScheduleCompile!E473="Off",0,IF(ScheduleCompile!E473="On",1,IF(ISNUMBER(ScheduleCompile!E473),ScheduleCompile!E473/1,IF(ISTEXT(ScheduleCompile!E473),IF(OR(ISNUMBER(FIND("5F",ScheduleCompile!E473)),ISNUMBER(FIND("0F",ScheduleCompile!E473)),ISNUMBER(FIND("8F",ScheduleCompile!E473)),ISNUMBER(FIND("1F",ScheduleCompile!E473)),ISNUMBER(FIND("2F",ScheduleCompile!E473)),ISNUMBER(FIND("3F",ScheduleCompile!E473)),ISNUMBER(FIND("6F",ScheduleCompile!E473)),ISNUMBER(FIND("7F",ScheduleCompile!E473)),ISNUMBER(FIND("9F",ScheduleCompile!E473)),ISNUMBER(FIND("4F",ScheduleCompile!E473))),VALUE(LEFT(ScheduleCompile!E473,FIND("F",ScheduleCompile!E473)-1)),ScheduleCompile!E473)))))),ISTEXT(ScheduleCompile!#REF!)),"ENDTABLE",IF(ISERROR(IF(ScheduleCompile!E473="Off",0,IF(ScheduleCompile!E473="On",1,IF(ISNUMBER(ScheduleCompile!E473),ScheduleCompile!E473/1,IF(ISTEXT(ScheduleCompile!E473),IF(OR(ISNUMBER(FIND("5F",ScheduleCompile!E473)),ISNUMBER(FIND("0F",ScheduleCompile!E473)),ISNUMBER(FIND("8F",ScheduleCompile!E473)),ISNUMBER(FIND("1F",ScheduleCompile!E473)),ISNUMBER(FIND("2F",ScheduleCompile!E473)),ISNUMBER(FIND("3F",ScheduleCompile!E473)),ISNUMBER(FIND("6F",ScheduleCompile!E473)),ISNUMBER(FIND("7F",ScheduleCompile!E473)),ISNUMBER(FIND("9F",ScheduleCompile!E473)),ISNUMBER(FIND("4F",ScheduleCompile!E473))),VALUE(LEFT(ScheduleCompile!E473,FIND("F",ScheduleCompile!E473)-1)),ScheduleCompile!E473)))))),"",IF(ScheduleCompile!E473="Off",0,IF(ScheduleCompile!E473="On",1,IF(ISNUMBER(ScheduleCompile!E473),ScheduleCompile!E473/1,IF(ISTEXT(ScheduleCompile!E473),IF(OR(ISNUMBER(FIND("5F",ScheduleCompile!E473)),ISNUMBER(FIND("0F",ScheduleCompile!E473)),ISNUMBER(FIND("8F",ScheduleCompile!E473)),ISNUMBER(FIND("1F",ScheduleCompile!E473)),ISNUMBER(FIND("2F",ScheduleCompile!E473)),ISNUMBER(FIND("3F",ScheduleCompile!E473)),ISNUMBER(FIND("6F",ScheduleCompile!E473)),ISNUMBER(FIND("7F",ScheduleCompile!E473)),ISNUMBER(FIND("9F",ScheduleCompile!E473)),ISNUMBER(FIND("4F",ScheduleCompile!E473))),VALUE(LEFT(ScheduleCompile!E473,FIND("F",ScheduleCompile!E473)-1)),ScheduleCompile!E473)))))))</f>
        <v>0</v>
      </c>
      <c r="K480" s="1">
        <f>IF(AND(ISERROR(IF(ScheduleCompile!F473="Off",0,IF(ScheduleCompile!F473="On",1,IF(ISNUMBER(ScheduleCompile!F473),ScheduleCompile!F473/1,IF(ISTEXT(ScheduleCompile!F473),IF(OR(ISNUMBER(FIND("5F",ScheduleCompile!F473)),ISNUMBER(FIND("0F",ScheduleCompile!F473)),ISNUMBER(FIND("8F",ScheduleCompile!F473)),ISNUMBER(FIND("1F",ScheduleCompile!F473)),ISNUMBER(FIND("2F",ScheduleCompile!F473)),ISNUMBER(FIND("3F",ScheduleCompile!F473)),ISNUMBER(FIND("6F",ScheduleCompile!F473)),ISNUMBER(FIND("7F",ScheduleCompile!F473)),ISNUMBER(FIND("9F",ScheduleCompile!F473)),ISNUMBER(FIND("4F",ScheduleCompile!F473))),VALUE(LEFT(ScheduleCompile!F473,FIND("F",ScheduleCompile!F473)-1)),ScheduleCompile!F473)))))),ISTEXT(ScheduleCompile!#REF!)),"ENDTABLE",IF(ISERROR(IF(ScheduleCompile!F473="Off",0,IF(ScheduleCompile!F473="On",1,IF(ISNUMBER(ScheduleCompile!F473),ScheduleCompile!F473/1,IF(ISTEXT(ScheduleCompile!F473),IF(OR(ISNUMBER(FIND("5F",ScheduleCompile!F473)),ISNUMBER(FIND("0F",ScheduleCompile!F473)),ISNUMBER(FIND("8F",ScheduleCompile!F473)),ISNUMBER(FIND("1F",ScheduleCompile!F473)),ISNUMBER(FIND("2F",ScheduleCompile!F473)),ISNUMBER(FIND("3F",ScheduleCompile!F473)),ISNUMBER(FIND("6F",ScheduleCompile!F473)),ISNUMBER(FIND("7F",ScheduleCompile!F473)),ISNUMBER(FIND("9F",ScheduleCompile!F473)),ISNUMBER(FIND("4F",ScheduleCompile!F473))),VALUE(LEFT(ScheduleCompile!F473,FIND("F",ScheduleCompile!F473)-1)),ScheduleCompile!F473)))))),"",IF(ScheduleCompile!F473="Off",0,IF(ScheduleCompile!F473="On",1,IF(ISNUMBER(ScheduleCompile!F473),ScheduleCompile!F473/1,IF(ISTEXT(ScheduleCompile!F473),IF(OR(ISNUMBER(FIND("5F",ScheduleCompile!F473)),ISNUMBER(FIND("0F",ScheduleCompile!F473)),ISNUMBER(FIND("8F",ScheduleCompile!F473)),ISNUMBER(FIND("1F",ScheduleCompile!F473)),ISNUMBER(FIND("2F",ScheduleCompile!F473)),ISNUMBER(FIND("3F",ScheduleCompile!F473)),ISNUMBER(FIND("6F",ScheduleCompile!F473)),ISNUMBER(FIND("7F",ScheduleCompile!F473)),ISNUMBER(FIND("9F",ScheduleCompile!F473)),ISNUMBER(FIND("4F",ScheduleCompile!F473))),VALUE(LEFT(ScheduleCompile!F473,FIND("F",ScheduleCompile!F473)-1)),ScheduleCompile!F473)))))))</f>
        <v>0</v>
      </c>
      <c r="L480" s="1">
        <f>IF(AND(ISERROR(IF(ScheduleCompile!G473="Off",0,IF(ScheduleCompile!G473="On",1,IF(ISNUMBER(ScheduleCompile!G473),ScheduleCompile!G473/1,IF(ISTEXT(ScheduleCompile!G473),IF(OR(ISNUMBER(FIND("5F",ScheduleCompile!G473)),ISNUMBER(FIND("0F",ScheduleCompile!G473)),ISNUMBER(FIND("8F",ScheduleCompile!G473)),ISNUMBER(FIND("1F",ScheduleCompile!G473)),ISNUMBER(FIND("2F",ScheduleCompile!G473)),ISNUMBER(FIND("3F",ScheduleCompile!G473)),ISNUMBER(FIND("6F",ScheduleCompile!G473)),ISNUMBER(FIND("7F",ScheduleCompile!G473)),ISNUMBER(FIND("9F",ScheduleCompile!G473)),ISNUMBER(FIND("4F",ScheduleCompile!G473))),VALUE(LEFT(ScheduleCompile!G473,FIND("F",ScheduleCompile!G473)-1)),ScheduleCompile!G473)))))),ISTEXT(ScheduleCompile!#REF!)),"ENDTABLE",IF(ISERROR(IF(ScheduleCompile!G473="Off",0,IF(ScheduleCompile!G473="On",1,IF(ISNUMBER(ScheduleCompile!G473),ScheduleCompile!G473/1,IF(ISTEXT(ScheduleCompile!G473),IF(OR(ISNUMBER(FIND("5F",ScheduleCompile!G473)),ISNUMBER(FIND("0F",ScheduleCompile!G473)),ISNUMBER(FIND("8F",ScheduleCompile!G473)),ISNUMBER(FIND("1F",ScheduleCompile!G473)),ISNUMBER(FIND("2F",ScheduleCompile!G473)),ISNUMBER(FIND("3F",ScheduleCompile!G473)),ISNUMBER(FIND("6F",ScheduleCompile!G473)),ISNUMBER(FIND("7F",ScheduleCompile!G473)),ISNUMBER(FIND("9F",ScheduleCompile!G473)),ISNUMBER(FIND("4F",ScheduleCompile!G473))),VALUE(LEFT(ScheduleCompile!G473,FIND("F",ScheduleCompile!G473)-1)),ScheduleCompile!G473)))))),"",IF(ScheduleCompile!G473="Off",0,IF(ScheduleCompile!G473="On",1,IF(ISNUMBER(ScheduleCompile!G473),ScheduleCompile!G473/1,IF(ISTEXT(ScheduleCompile!G473),IF(OR(ISNUMBER(FIND("5F",ScheduleCompile!G473)),ISNUMBER(FIND("0F",ScheduleCompile!G473)),ISNUMBER(FIND("8F",ScheduleCompile!G473)),ISNUMBER(FIND("1F",ScheduleCompile!G473)),ISNUMBER(FIND("2F",ScheduleCompile!G473)),ISNUMBER(FIND("3F",ScheduleCompile!G473)),ISNUMBER(FIND("6F",ScheduleCompile!G473)),ISNUMBER(FIND("7F",ScheduleCompile!G473)),ISNUMBER(FIND("9F",ScheduleCompile!G473)),ISNUMBER(FIND("4F",ScheduleCompile!G473))),VALUE(LEFT(ScheduleCompile!G473,FIND("F",ScheduleCompile!G473)-1)),ScheduleCompile!G473)))))))</f>
        <v>0</v>
      </c>
      <c r="M480" s="1">
        <f>IF(AND(ISERROR(IF(ScheduleCompile!H473="Off",0,IF(ScheduleCompile!H473="On",1,IF(ISNUMBER(ScheduleCompile!H473),ScheduleCompile!H473/1,IF(ISTEXT(ScheduleCompile!H473),IF(OR(ISNUMBER(FIND("5F",ScheduleCompile!H473)),ISNUMBER(FIND("0F",ScheduleCompile!H473)),ISNUMBER(FIND("8F",ScheduleCompile!H473)),ISNUMBER(FIND("1F",ScheduleCompile!H473)),ISNUMBER(FIND("2F",ScheduleCompile!H473)),ISNUMBER(FIND("3F",ScheduleCompile!H473)),ISNUMBER(FIND("6F",ScheduleCompile!H473)),ISNUMBER(FIND("7F",ScheduleCompile!H473)),ISNUMBER(FIND("9F",ScheduleCompile!H473)),ISNUMBER(FIND("4F",ScheduleCompile!H473))),VALUE(LEFT(ScheduleCompile!H473,FIND("F",ScheduleCompile!H473)-1)),ScheduleCompile!H473)))))),ISTEXT(ScheduleCompile!#REF!)),"ENDTABLE",IF(ISERROR(IF(ScheduleCompile!H473="Off",0,IF(ScheduleCompile!H473="On",1,IF(ISNUMBER(ScheduleCompile!H473),ScheduleCompile!H473/1,IF(ISTEXT(ScheduleCompile!H473),IF(OR(ISNUMBER(FIND("5F",ScheduleCompile!H473)),ISNUMBER(FIND("0F",ScheduleCompile!H473)),ISNUMBER(FIND("8F",ScheduleCompile!H473)),ISNUMBER(FIND("1F",ScheduleCompile!H473)),ISNUMBER(FIND("2F",ScheduleCompile!H473)),ISNUMBER(FIND("3F",ScheduleCompile!H473)),ISNUMBER(FIND("6F",ScheduleCompile!H473)),ISNUMBER(FIND("7F",ScheduleCompile!H473)),ISNUMBER(FIND("9F",ScheduleCompile!H473)),ISNUMBER(FIND("4F",ScheduleCompile!H473))),VALUE(LEFT(ScheduleCompile!H473,FIND("F",ScheduleCompile!H473)-1)),ScheduleCompile!H473)))))),"",IF(ScheduleCompile!H473="Off",0,IF(ScheduleCompile!H473="On",1,IF(ISNUMBER(ScheduleCompile!H473),ScheduleCompile!H473/1,IF(ISTEXT(ScheduleCompile!H473),IF(OR(ISNUMBER(FIND("5F",ScheduleCompile!H473)),ISNUMBER(FIND("0F",ScheduleCompile!H473)),ISNUMBER(FIND("8F",ScheduleCompile!H473)),ISNUMBER(FIND("1F",ScheduleCompile!H473)),ISNUMBER(FIND("2F",ScheduleCompile!H473)),ISNUMBER(FIND("3F",ScheduleCompile!H473)),ISNUMBER(FIND("6F",ScheduleCompile!H473)),ISNUMBER(FIND("7F",ScheduleCompile!H473)),ISNUMBER(FIND("9F",ScheduleCompile!H473)),ISNUMBER(FIND("4F",ScheduleCompile!H473))),VALUE(LEFT(ScheduleCompile!H473,FIND("F",ScheduleCompile!H473)-1)),ScheduleCompile!H473)))))))</f>
        <v>0</v>
      </c>
      <c r="N480" s="1">
        <f>IF(AND(ISERROR(IF(ScheduleCompile!I473="Off",0,IF(ScheduleCompile!I473="On",1,IF(ISNUMBER(ScheduleCompile!I473),ScheduleCompile!I473/1,IF(ISTEXT(ScheduleCompile!I473),IF(OR(ISNUMBER(FIND("5F",ScheduleCompile!I473)),ISNUMBER(FIND("0F",ScheduleCompile!I473)),ISNUMBER(FIND("8F",ScheduleCompile!I473)),ISNUMBER(FIND("1F",ScheduleCompile!I473)),ISNUMBER(FIND("2F",ScheduleCompile!I473)),ISNUMBER(FIND("3F",ScheduleCompile!I473)),ISNUMBER(FIND("6F",ScheduleCompile!I473)),ISNUMBER(FIND("7F",ScheduleCompile!I473)),ISNUMBER(FIND("9F",ScheduleCompile!I473)),ISNUMBER(FIND("4F",ScheduleCompile!I473))),VALUE(LEFT(ScheduleCompile!I473,FIND("F",ScheduleCompile!I473)-1)),ScheduleCompile!I473)))))),ISTEXT(ScheduleCompile!#REF!)),"ENDTABLE",IF(ISERROR(IF(ScheduleCompile!I473="Off",0,IF(ScheduleCompile!I473="On",1,IF(ISNUMBER(ScheduleCompile!I473),ScheduleCompile!I473/1,IF(ISTEXT(ScheduleCompile!I473),IF(OR(ISNUMBER(FIND("5F",ScheduleCompile!I473)),ISNUMBER(FIND("0F",ScheduleCompile!I473)),ISNUMBER(FIND("8F",ScheduleCompile!I473)),ISNUMBER(FIND("1F",ScheduleCompile!I473)),ISNUMBER(FIND("2F",ScheduleCompile!I473)),ISNUMBER(FIND("3F",ScheduleCompile!I473)),ISNUMBER(FIND("6F",ScheduleCompile!I473)),ISNUMBER(FIND("7F",ScheduleCompile!I473)),ISNUMBER(FIND("9F",ScheduleCompile!I473)),ISNUMBER(FIND("4F",ScheduleCompile!I473))),VALUE(LEFT(ScheduleCompile!I473,FIND("F",ScheduleCompile!I473)-1)),ScheduleCompile!I473)))))),"",IF(ScheduleCompile!I473="Off",0,IF(ScheduleCompile!I473="On",1,IF(ISNUMBER(ScheduleCompile!I473),ScheduleCompile!I473/1,IF(ISTEXT(ScheduleCompile!I473),IF(OR(ISNUMBER(FIND("5F",ScheduleCompile!I473)),ISNUMBER(FIND("0F",ScheduleCompile!I473)),ISNUMBER(FIND("8F",ScheduleCompile!I473)),ISNUMBER(FIND("1F",ScheduleCompile!I473)),ISNUMBER(FIND("2F",ScheduleCompile!I473)),ISNUMBER(FIND("3F",ScheduleCompile!I473)),ISNUMBER(FIND("6F",ScheduleCompile!I473)),ISNUMBER(FIND("7F",ScheduleCompile!I473)),ISNUMBER(FIND("9F",ScheduleCompile!I473)),ISNUMBER(FIND("4F",ScheduleCompile!I473))),VALUE(LEFT(ScheduleCompile!I473,FIND("F",ScheduleCompile!I473)-1)),ScheduleCompile!I473)))))))</f>
        <v>0.5</v>
      </c>
      <c r="O480" s="1">
        <f>IF(AND(ISERROR(IF(ScheduleCompile!J473="Off",0,IF(ScheduleCompile!J473="On",1,IF(ISNUMBER(ScheduleCompile!J473),ScheduleCompile!J473/1,IF(ISTEXT(ScheduleCompile!J473),IF(OR(ISNUMBER(FIND("5F",ScheduleCompile!J473)),ISNUMBER(FIND("0F",ScheduleCompile!J473)),ISNUMBER(FIND("8F",ScheduleCompile!J473)),ISNUMBER(FIND("1F",ScheduleCompile!J473)),ISNUMBER(FIND("2F",ScheduleCompile!J473)),ISNUMBER(FIND("3F",ScheduleCompile!J473)),ISNUMBER(FIND("6F",ScheduleCompile!J473)),ISNUMBER(FIND("7F",ScheduleCompile!J473)),ISNUMBER(FIND("9F",ScheduleCompile!J473)),ISNUMBER(FIND("4F",ScheduleCompile!J473))),VALUE(LEFT(ScheduleCompile!J473,FIND("F",ScheduleCompile!J473)-1)),ScheduleCompile!J473)))))),ISTEXT(ScheduleCompile!#REF!)),"ENDTABLE",IF(ISERROR(IF(ScheduleCompile!J473="Off",0,IF(ScheduleCompile!J473="On",1,IF(ISNUMBER(ScheduleCompile!J473),ScheduleCompile!J473/1,IF(ISTEXT(ScheduleCompile!J473),IF(OR(ISNUMBER(FIND("5F",ScheduleCompile!J473)),ISNUMBER(FIND("0F",ScheduleCompile!J473)),ISNUMBER(FIND("8F",ScheduleCompile!J473)),ISNUMBER(FIND("1F",ScheduleCompile!J473)),ISNUMBER(FIND("2F",ScheduleCompile!J473)),ISNUMBER(FIND("3F",ScheduleCompile!J473)),ISNUMBER(FIND("6F",ScheduleCompile!J473)),ISNUMBER(FIND("7F",ScheduleCompile!J473)),ISNUMBER(FIND("9F",ScheduleCompile!J473)),ISNUMBER(FIND("4F",ScheduleCompile!J473))),VALUE(LEFT(ScheduleCompile!J473,FIND("F",ScheduleCompile!J473)-1)),ScheduleCompile!J473)))))),"",IF(ScheduleCompile!J473="Off",0,IF(ScheduleCompile!J473="On",1,IF(ISNUMBER(ScheduleCompile!J473),ScheduleCompile!J473/1,IF(ISTEXT(ScheduleCompile!J473),IF(OR(ISNUMBER(FIND("5F",ScheduleCompile!J473)),ISNUMBER(FIND("0F",ScheduleCompile!J473)),ISNUMBER(FIND("8F",ScheduleCompile!J473)),ISNUMBER(FIND("1F",ScheduleCompile!J473)),ISNUMBER(FIND("2F",ScheduleCompile!J473)),ISNUMBER(FIND("3F",ScheduleCompile!J473)),ISNUMBER(FIND("6F",ScheduleCompile!J473)),ISNUMBER(FIND("7F",ScheduleCompile!J473)),ISNUMBER(FIND("9F",ScheduleCompile!J473)),ISNUMBER(FIND("4F",ScheduleCompile!J473))),VALUE(LEFT(ScheduleCompile!J473,FIND("F",ScheduleCompile!J473)-1)),ScheduleCompile!J473)))))))</f>
        <v>0.5</v>
      </c>
      <c r="P480" s="1">
        <f>IF(AND(ISERROR(IF(ScheduleCompile!K473="Off",0,IF(ScheduleCompile!K473="On",1,IF(ISNUMBER(ScheduleCompile!K473),ScheduleCompile!K473/1,IF(ISTEXT(ScheduleCompile!K473),IF(OR(ISNUMBER(FIND("5F",ScheduleCompile!K473)),ISNUMBER(FIND("0F",ScheduleCompile!K473)),ISNUMBER(FIND("8F",ScheduleCompile!K473)),ISNUMBER(FIND("1F",ScheduleCompile!K473)),ISNUMBER(FIND("2F",ScheduleCompile!K473)),ISNUMBER(FIND("3F",ScheduleCompile!K473)),ISNUMBER(FIND("6F",ScheduleCompile!K473)),ISNUMBER(FIND("7F",ScheduleCompile!K473)),ISNUMBER(FIND("9F",ScheduleCompile!K473)),ISNUMBER(FIND("4F",ScheduleCompile!K473))),VALUE(LEFT(ScheduleCompile!K473,FIND("F",ScheduleCompile!K473)-1)),ScheduleCompile!K473)))))),ISTEXT(ScheduleCompile!#REF!)),"ENDTABLE",IF(ISERROR(IF(ScheduleCompile!K473="Off",0,IF(ScheduleCompile!K473="On",1,IF(ISNUMBER(ScheduleCompile!K473),ScheduleCompile!K473/1,IF(ISTEXT(ScheduleCompile!K473),IF(OR(ISNUMBER(FIND("5F",ScheduleCompile!K473)),ISNUMBER(FIND("0F",ScheduleCompile!K473)),ISNUMBER(FIND("8F",ScheduleCompile!K473)),ISNUMBER(FIND("1F",ScheduleCompile!K473)),ISNUMBER(FIND("2F",ScheduleCompile!K473)),ISNUMBER(FIND("3F",ScheduleCompile!K473)),ISNUMBER(FIND("6F",ScheduleCompile!K473)),ISNUMBER(FIND("7F",ScheduleCompile!K473)),ISNUMBER(FIND("9F",ScheduleCompile!K473)),ISNUMBER(FIND("4F",ScheduleCompile!K473))),VALUE(LEFT(ScheduleCompile!K473,FIND("F",ScheduleCompile!K473)-1)),ScheduleCompile!K473)))))),"",IF(ScheduleCompile!K473="Off",0,IF(ScheduleCompile!K473="On",1,IF(ISNUMBER(ScheduleCompile!K473),ScheduleCompile!K473/1,IF(ISTEXT(ScheduleCompile!K473),IF(OR(ISNUMBER(FIND("5F",ScheduleCompile!K473)),ISNUMBER(FIND("0F",ScheduleCompile!K473)),ISNUMBER(FIND("8F",ScheduleCompile!K473)),ISNUMBER(FIND("1F",ScheduleCompile!K473)),ISNUMBER(FIND("2F",ScheduleCompile!K473)),ISNUMBER(FIND("3F",ScheduleCompile!K473)),ISNUMBER(FIND("6F",ScheduleCompile!K473)),ISNUMBER(FIND("7F",ScheduleCompile!K473)),ISNUMBER(FIND("9F",ScheduleCompile!K473)),ISNUMBER(FIND("4F",ScheduleCompile!K473))),VALUE(LEFT(ScheduleCompile!K473,FIND("F",ScheduleCompile!K473)-1)),ScheduleCompile!K473)))))))</f>
        <v>0.75</v>
      </c>
      <c r="Q480" s="1">
        <f>IF(AND(ISERROR(IF(ScheduleCompile!L473="Off",0,IF(ScheduleCompile!L473="On",1,IF(ISNUMBER(ScheduleCompile!L473),ScheduleCompile!L473/1,IF(ISTEXT(ScheduleCompile!L473),IF(OR(ISNUMBER(FIND("5F",ScheduleCompile!L473)),ISNUMBER(FIND("0F",ScheduleCompile!L473)),ISNUMBER(FIND("8F",ScheduleCompile!L473)),ISNUMBER(FIND("1F",ScheduleCompile!L473)),ISNUMBER(FIND("2F",ScheduleCompile!L473)),ISNUMBER(FIND("3F",ScheduleCompile!L473)),ISNUMBER(FIND("6F",ScheduleCompile!L473)),ISNUMBER(FIND("7F",ScheduleCompile!L473)),ISNUMBER(FIND("9F",ScheduleCompile!L473)),ISNUMBER(FIND("4F",ScheduleCompile!L473))),VALUE(LEFT(ScheduleCompile!L473,FIND("F",ScheduleCompile!L473)-1)),ScheduleCompile!L473)))))),ISTEXT(ScheduleCompile!#REF!)),"ENDTABLE",IF(ISERROR(IF(ScheduleCompile!L473="Off",0,IF(ScheduleCompile!L473="On",1,IF(ISNUMBER(ScheduleCompile!L473),ScheduleCompile!L473/1,IF(ISTEXT(ScheduleCompile!L473),IF(OR(ISNUMBER(FIND("5F",ScheduleCompile!L473)),ISNUMBER(FIND("0F",ScheduleCompile!L473)),ISNUMBER(FIND("8F",ScheduleCompile!L473)),ISNUMBER(FIND("1F",ScheduleCompile!L473)),ISNUMBER(FIND("2F",ScheduleCompile!L473)),ISNUMBER(FIND("3F",ScheduleCompile!L473)),ISNUMBER(FIND("6F",ScheduleCompile!L473)),ISNUMBER(FIND("7F",ScheduleCompile!L473)),ISNUMBER(FIND("9F",ScheduleCompile!L473)),ISNUMBER(FIND("4F",ScheduleCompile!L473))),VALUE(LEFT(ScheduleCompile!L473,FIND("F",ScheduleCompile!L473)-1)),ScheduleCompile!L473)))))),"",IF(ScheduleCompile!L473="Off",0,IF(ScheduleCompile!L473="On",1,IF(ISNUMBER(ScheduleCompile!L473),ScheduleCompile!L473/1,IF(ISTEXT(ScheduleCompile!L473),IF(OR(ISNUMBER(FIND("5F",ScheduleCompile!L473)),ISNUMBER(FIND("0F",ScheduleCompile!L473)),ISNUMBER(FIND("8F",ScheduleCompile!L473)),ISNUMBER(FIND("1F",ScheduleCompile!L473)),ISNUMBER(FIND("2F",ScheduleCompile!L473)),ISNUMBER(FIND("3F",ScheduleCompile!L473)),ISNUMBER(FIND("6F",ScheduleCompile!L473)),ISNUMBER(FIND("7F",ScheduleCompile!L473)),ISNUMBER(FIND("9F",ScheduleCompile!L473)),ISNUMBER(FIND("4F",ScheduleCompile!L473))),VALUE(LEFT(ScheduleCompile!L473,FIND("F",ScheduleCompile!L473)-1)),ScheduleCompile!L473)))))))</f>
        <v>0.9</v>
      </c>
      <c r="R480" s="1">
        <f>IF(AND(ISERROR(IF(ScheduleCompile!M473="Off",0,IF(ScheduleCompile!M473="On",1,IF(ISNUMBER(ScheduleCompile!M473),ScheduleCompile!M473/1,IF(ISTEXT(ScheduleCompile!M473),IF(OR(ISNUMBER(FIND("5F",ScheduleCompile!M473)),ISNUMBER(FIND("0F",ScheduleCompile!M473)),ISNUMBER(FIND("8F",ScheduleCompile!M473)),ISNUMBER(FIND("1F",ScheduleCompile!M473)),ISNUMBER(FIND("2F",ScheduleCompile!M473)),ISNUMBER(FIND("3F",ScheduleCompile!M473)),ISNUMBER(FIND("6F",ScheduleCompile!M473)),ISNUMBER(FIND("7F",ScheduleCompile!M473)),ISNUMBER(FIND("9F",ScheduleCompile!M473)),ISNUMBER(FIND("4F",ScheduleCompile!M473))),VALUE(LEFT(ScheduleCompile!M473,FIND("F",ScheduleCompile!M473)-1)),ScheduleCompile!M473)))))),ISTEXT(ScheduleCompile!#REF!)),"ENDTABLE",IF(ISERROR(IF(ScheduleCompile!M473="Off",0,IF(ScheduleCompile!M473="On",1,IF(ISNUMBER(ScheduleCompile!M473),ScheduleCompile!M473/1,IF(ISTEXT(ScheduleCompile!M473),IF(OR(ISNUMBER(FIND("5F",ScheduleCompile!M473)),ISNUMBER(FIND("0F",ScheduleCompile!M473)),ISNUMBER(FIND("8F",ScheduleCompile!M473)),ISNUMBER(FIND("1F",ScheduleCompile!M473)),ISNUMBER(FIND("2F",ScheduleCompile!M473)),ISNUMBER(FIND("3F",ScheduleCompile!M473)),ISNUMBER(FIND("6F",ScheduleCompile!M473)),ISNUMBER(FIND("7F",ScheduleCompile!M473)),ISNUMBER(FIND("9F",ScheduleCompile!M473)),ISNUMBER(FIND("4F",ScheduleCompile!M473))),VALUE(LEFT(ScheduleCompile!M473,FIND("F",ScheduleCompile!M473)-1)),ScheduleCompile!M473)))))),"",IF(ScheduleCompile!M473="Off",0,IF(ScheduleCompile!M473="On",1,IF(ISNUMBER(ScheduleCompile!M473),ScheduleCompile!M473/1,IF(ISTEXT(ScheduleCompile!M473),IF(OR(ISNUMBER(FIND("5F",ScheduleCompile!M473)),ISNUMBER(FIND("0F",ScheduleCompile!M473)),ISNUMBER(FIND("8F",ScheduleCompile!M473)),ISNUMBER(FIND("1F",ScheduleCompile!M473)),ISNUMBER(FIND("2F",ScheduleCompile!M473)),ISNUMBER(FIND("3F",ScheduleCompile!M473)),ISNUMBER(FIND("6F",ScheduleCompile!M473)),ISNUMBER(FIND("7F",ScheduleCompile!M473)),ISNUMBER(FIND("9F",ScheduleCompile!M473)),ISNUMBER(FIND("4F",ScheduleCompile!M473))),VALUE(LEFT(ScheduleCompile!M473,FIND("F",ScheduleCompile!M473)-1)),ScheduleCompile!M473)))))))</f>
        <v>0.9</v>
      </c>
      <c r="S480" s="1">
        <f>IF(AND(ISERROR(IF(ScheduleCompile!N473="Off",0,IF(ScheduleCompile!N473="On",1,IF(ISNUMBER(ScheduleCompile!N473),ScheduleCompile!N473/1,IF(ISTEXT(ScheduleCompile!N473),IF(OR(ISNUMBER(FIND("5F",ScheduleCompile!N473)),ISNUMBER(FIND("0F",ScheduleCompile!N473)),ISNUMBER(FIND("8F",ScheduleCompile!N473)),ISNUMBER(FIND("1F",ScheduleCompile!N473)),ISNUMBER(FIND("2F",ScheduleCompile!N473)),ISNUMBER(FIND("3F",ScheduleCompile!N473)),ISNUMBER(FIND("6F",ScheduleCompile!N473)),ISNUMBER(FIND("7F",ScheduleCompile!N473)),ISNUMBER(FIND("9F",ScheduleCompile!N473)),ISNUMBER(FIND("4F",ScheduleCompile!N473))),VALUE(LEFT(ScheduleCompile!N473,FIND("F",ScheduleCompile!N473)-1)),ScheduleCompile!N473)))))),ISTEXT(ScheduleCompile!#REF!)),"ENDTABLE",IF(ISERROR(IF(ScheduleCompile!N473="Off",0,IF(ScheduleCompile!N473="On",1,IF(ISNUMBER(ScheduleCompile!N473),ScheduleCompile!N473/1,IF(ISTEXT(ScheduleCompile!N473),IF(OR(ISNUMBER(FIND("5F",ScheduleCompile!N473)),ISNUMBER(FIND("0F",ScheduleCompile!N473)),ISNUMBER(FIND("8F",ScheduleCompile!N473)),ISNUMBER(FIND("1F",ScheduleCompile!N473)),ISNUMBER(FIND("2F",ScheduleCompile!N473)),ISNUMBER(FIND("3F",ScheduleCompile!N473)),ISNUMBER(FIND("6F",ScheduleCompile!N473)),ISNUMBER(FIND("7F",ScheduleCompile!N473)),ISNUMBER(FIND("9F",ScheduleCompile!N473)),ISNUMBER(FIND("4F",ScheduleCompile!N473))),VALUE(LEFT(ScheduleCompile!N473,FIND("F",ScheduleCompile!N473)-1)),ScheduleCompile!N473)))))),"",IF(ScheduleCompile!N473="Off",0,IF(ScheduleCompile!N473="On",1,IF(ISNUMBER(ScheduleCompile!N473),ScheduleCompile!N473/1,IF(ISTEXT(ScheduleCompile!N473),IF(OR(ISNUMBER(FIND("5F",ScheduleCompile!N473)),ISNUMBER(FIND("0F",ScheduleCompile!N473)),ISNUMBER(FIND("8F",ScheduleCompile!N473)),ISNUMBER(FIND("1F",ScheduleCompile!N473)),ISNUMBER(FIND("2F",ScheduleCompile!N473)),ISNUMBER(FIND("3F",ScheduleCompile!N473)),ISNUMBER(FIND("6F",ScheduleCompile!N473)),ISNUMBER(FIND("7F",ScheduleCompile!N473)),ISNUMBER(FIND("9F",ScheduleCompile!N473)),ISNUMBER(FIND("4F",ScheduleCompile!N473))),VALUE(LEFT(ScheduleCompile!N473,FIND("F",ScheduleCompile!N473)-1)),ScheduleCompile!N473)))))))</f>
        <v>0.9</v>
      </c>
      <c r="T480" s="1">
        <f>IF(AND(ISERROR(IF(ScheduleCompile!O473="Off",0,IF(ScheduleCompile!O473="On",1,IF(ISNUMBER(ScheduleCompile!O473),ScheduleCompile!O473/1,IF(ISTEXT(ScheduleCompile!O473),IF(OR(ISNUMBER(FIND("5F",ScheduleCompile!O473)),ISNUMBER(FIND("0F",ScheduleCompile!O473)),ISNUMBER(FIND("8F",ScheduleCompile!O473)),ISNUMBER(FIND("1F",ScheduleCompile!O473)),ISNUMBER(FIND("2F",ScheduleCompile!O473)),ISNUMBER(FIND("3F",ScheduleCompile!O473)),ISNUMBER(FIND("6F",ScheduleCompile!O473)),ISNUMBER(FIND("7F",ScheduleCompile!O473)),ISNUMBER(FIND("9F",ScheduleCompile!O473)),ISNUMBER(FIND("4F",ScheduleCompile!O473))),VALUE(LEFT(ScheduleCompile!O473,FIND("F",ScheduleCompile!O473)-1)),ScheduleCompile!O473)))))),ISTEXT(ScheduleCompile!#REF!)),"ENDTABLE",IF(ISERROR(IF(ScheduleCompile!O473="Off",0,IF(ScheduleCompile!O473="On",1,IF(ISNUMBER(ScheduleCompile!O473),ScheduleCompile!O473/1,IF(ISTEXT(ScheduleCompile!O473),IF(OR(ISNUMBER(FIND("5F",ScheduleCompile!O473)),ISNUMBER(FIND("0F",ScheduleCompile!O473)),ISNUMBER(FIND("8F",ScheduleCompile!O473)),ISNUMBER(FIND("1F",ScheduleCompile!O473)),ISNUMBER(FIND("2F",ScheduleCompile!O473)),ISNUMBER(FIND("3F",ScheduleCompile!O473)),ISNUMBER(FIND("6F",ScheduleCompile!O473)),ISNUMBER(FIND("7F",ScheduleCompile!O473)),ISNUMBER(FIND("9F",ScheduleCompile!O473)),ISNUMBER(FIND("4F",ScheduleCompile!O473))),VALUE(LEFT(ScheduleCompile!O473,FIND("F",ScheduleCompile!O473)-1)),ScheduleCompile!O473)))))),"",IF(ScheduleCompile!O473="Off",0,IF(ScheduleCompile!O473="On",1,IF(ISNUMBER(ScheduleCompile!O473),ScheduleCompile!O473/1,IF(ISTEXT(ScheduleCompile!O473),IF(OR(ISNUMBER(FIND("5F",ScheduleCompile!O473)),ISNUMBER(FIND("0F",ScheduleCompile!O473)),ISNUMBER(FIND("8F",ScheduleCompile!O473)),ISNUMBER(FIND("1F",ScheduleCompile!O473)),ISNUMBER(FIND("2F",ScheduleCompile!O473)),ISNUMBER(FIND("3F",ScheduleCompile!O473)),ISNUMBER(FIND("6F",ScheduleCompile!O473)),ISNUMBER(FIND("7F",ScheduleCompile!O473)),ISNUMBER(FIND("9F",ScheduleCompile!O473)),ISNUMBER(FIND("4F",ScheduleCompile!O473))),VALUE(LEFT(ScheduleCompile!O473,FIND("F",ScheduleCompile!O473)-1)),ScheduleCompile!O473)))))))</f>
        <v>0</v>
      </c>
      <c r="U480" s="1">
        <f>IF(AND(ISERROR(IF(ScheduleCompile!P473="Off",0,IF(ScheduleCompile!P473="On",1,IF(ISNUMBER(ScheduleCompile!P473),ScheduleCompile!P473/1,IF(ISTEXT(ScheduleCompile!P473),IF(OR(ISNUMBER(FIND("5F",ScheduleCompile!P473)),ISNUMBER(FIND("0F",ScheduleCompile!P473)),ISNUMBER(FIND("8F",ScheduleCompile!P473)),ISNUMBER(FIND("1F",ScheduleCompile!P473)),ISNUMBER(FIND("2F",ScheduleCompile!P473)),ISNUMBER(FIND("3F",ScheduleCompile!P473)),ISNUMBER(FIND("6F",ScheduleCompile!P473)),ISNUMBER(FIND("7F",ScheduleCompile!P473)),ISNUMBER(FIND("9F",ScheduleCompile!P473)),ISNUMBER(FIND("4F",ScheduleCompile!P473))),VALUE(LEFT(ScheduleCompile!P473,FIND("F",ScheduleCompile!P473)-1)),ScheduleCompile!P473)))))),ISTEXT(ScheduleCompile!#REF!)),"ENDTABLE",IF(ISERROR(IF(ScheduleCompile!P473="Off",0,IF(ScheduleCompile!P473="On",1,IF(ISNUMBER(ScheduleCompile!P473),ScheduleCompile!P473/1,IF(ISTEXT(ScheduleCompile!P473),IF(OR(ISNUMBER(FIND("5F",ScheduleCompile!P473)),ISNUMBER(FIND("0F",ScheduleCompile!P473)),ISNUMBER(FIND("8F",ScheduleCompile!P473)),ISNUMBER(FIND("1F",ScheduleCompile!P473)),ISNUMBER(FIND("2F",ScheduleCompile!P473)),ISNUMBER(FIND("3F",ScheduleCompile!P473)),ISNUMBER(FIND("6F",ScheduleCompile!P473)),ISNUMBER(FIND("7F",ScheduleCompile!P473)),ISNUMBER(FIND("9F",ScheduleCompile!P473)),ISNUMBER(FIND("4F",ScheduleCompile!P473))),VALUE(LEFT(ScheduleCompile!P473,FIND("F",ScheduleCompile!P473)-1)),ScheduleCompile!P473)))))),"",IF(ScheduleCompile!P473="Off",0,IF(ScheduleCompile!P473="On",1,IF(ISNUMBER(ScheduleCompile!P473),ScheduleCompile!P473/1,IF(ISTEXT(ScheduleCompile!P473),IF(OR(ISNUMBER(FIND("5F",ScheduleCompile!P473)),ISNUMBER(FIND("0F",ScheduleCompile!P473)),ISNUMBER(FIND("8F",ScheduleCompile!P473)),ISNUMBER(FIND("1F",ScheduleCompile!P473)),ISNUMBER(FIND("2F",ScheduleCompile!P473)),ISNUMBER(FIND("3F",ScheduleCompile!P473)),ISNUMBER(FIND("6F",ScheduleCompile!P473)),ISNUMBER(FIND("7F",ScheduleCompile!P473)),ISNUMBER(FIND("9F",ScheduleCompile!P473)),ISNUMBER(FIND("4F",ScheduleCompile!P473))),VALUE(LEFT(ScheduleCompile!P473,FIND("F",ScheduleCompile!P473)-1)),ScheduleCompile!P473)))))))</f>
        <v>0</v>
      </c>
      <c r="V480" s="1">
        <f>IF(AND(ISERROR(IF(ScheduleCompile!Q473="Off",0,IF(ScheduleCompile!Q473="On",1,IF(ISNUMBER(ScheduleCompile!Q473),ScheduleCompile!Q473/1,IF(ISTEXT(ScheduleCompile!Q473),IF(OR(ISNUMBER(FIND("5F",ScheduleCompile!Q473)),ISNUMBER(FIND("0F",ScheduleCompile!Q473)),ISNUMBER(FIND("8F",ScheduleCompile!Q473)),ISNUMBER(FIND("1F",ScheduleCompile!Q473)),ISNUMBER(FIND("2F",ScheduleCompile!Q473)),ISNUMBER(FIND("3F",ScheduleCompile!Q473)),ISNUMBER(FIND("6F",ScheduleCompile!Q473)),ISNUMBER(FIND("7F",ScheduleCompile!Q473)),ISNUMBER(FIND("9F",ScheduleCompile!Q473)),ISNUMBER(FIND("4F",ScheduleCompile!Q473))),VALUE(LEFT(ScheduleCompile!Q473,FIND("F",ScheduleCompile!Q473)-1)),ScheduleCompile!Q473)))))),ISTEXT(ScheduleCompile!#REF!)),"ENDTABLE",IF(ISERROR(IF(ScheduleCompile!Q473="Off",0,IF(ScheduleCompile!Q473="On",1,IF(ISNUMBER(ScheduleCompile!Q473),ScheduleCompile!Q473/1,IF(ISTEXT(ScheduleCompile!Q473),IF(OR(ISNUMBER(FIND("5F",ScheduleCompile!Q473)),ISNUMBER(FIND("0F",ScheduleCompile!Q473)),ISNUMBER(FIND("8F",ScheduleCompile!Q473)),ISNUMBER(FIND("1F",ScheduleCompile!Q473)),ISNUMBER(FIND("2F",ScheduleCompile!Q473)),ISNUMBER(FIND("3F",ScheduleCompile!Q473)),ISNUMBER(FIND("6F",ScheduleCompile!Q473)),ISNUMBER(FIND("7F",ScheduleCompile!Q473)),ISNUMBER(FIND("9F",ScheduleCompile!Q473)),ISNUMBER(FIND("4F",ScheduleCompile!Q473))),VALUE(LEFT(ScheduleCompile!Q473,FIND("F",ScheduleCompile!Q473)-1)),ScheduleCompile!Q473)))))),"",IF(ScheduleCompile!Q473="Off",0,IF(ScheduleCompile!Q473="On",1,IF(ISNUMBER(ScheduleCompile!Q473),ScheduleCompile!Q473/1,IF(ISTEXT(ScheduleCompile!Q473),IF(OR(ISNUMBER(FIND("5F",ScheduleCompile!Q473)),ISNUMBER(FIND("0F",ScheduleCompile!Q473)),ISNUMBER(FIND("8F",ScheduleCompile!Q473)),ISNUMBER(FIND("1F",ScheduleCompile!Q473)),ISNUMBER(FIND("2F",ScheduleCompile!Q473)),ISNUMBER(FIND("3F",ScheduleCompile!Q473)),ISNUMBER(FIND("6F",ScheduleCompile!Q473)),ISNUMBER(FIND("7F",ScheduleCompile!Q473)),ISNUMBER(FIND("9F",ScheduleCompile!Q473)),ISNUMBER(FIND("4F",ScheduleCompile!Q473))),VALUE(LEFT(ScheduleCompile!Q473,FIND("F",ScheduleCompile!Q473)-1)),ScheduleCompile!Q473)))))))</f>
        <v>0</v>
      </c>
      <c r="W480" s="1">
        <f>IF(AND(ISERROR(IF(ScheduleCompile!R473="Off",0,IF(ScheduleCompile!R473="On",1,IF(ISNUMBER(ScheduleCompile!R473),ScheduleCompile!R473/1,IF(ISTEXT(ScheduleCompile!R473),IF(OR(ISNUMBER(FIND("5F",ScheduleCompile!R473)),ISNUMBER(FIND("0F",ScheduleCompile!R473)),ISNUMBER(FIND("8F",ScheduleCompile!R473)),ISNUMBER(FIND("1F",ScheduleCompile!R473)),ISNUMBER(FIND("2F",ScheduleCompile!R473)),ISNUMBER(FIND("3F",ScheduleCompile!R473)),ISNUMBER(FIND("6F",ScheduleCompile!R473)),ISNUMBER(FIND("7F",ScheduleCompile!R473)),ISNUMBER(FIND("9F",ScheduleCompile!R473)),ISNUMBER(FIND("4F",ScheduleCompile!R473))),VALUE(LEFT(ScheduleCompile!R473,FIND("F",ScheduleCompile!R473)-1)),ScheduleCompile!R473)))))),ISTEXT(ScheduleCompile!#REF!)),"ENDTABLE",IF(ISERROR(IF(ScheduleCompile!R473="Off",0,IF(ScheduleCompile!R473="On",1,IF(ISNUMBER(ScheduleCompile!R473),ScheduleCompile!R473/1,IF(ISTEXT(ScheduleCompile!R473),IF(OR(ISNUMBER(FIND("5F",ScheduleCompile!R473)),ISNUMBER(FIND("0F",ScheduleCompile!R473)),ISNUMBER(FIND("8F",ScheduleCompile!R473)),ISNUMBER(FIND("1F",ScheduleCompile!R473)),ISNUMBER(FIND("2F",ScheduleCompile!R473)),ISNUMBER(FIND("3F",ScheduleCompile!R473)),ISNUMBER(FIND("6F",ScheduleCompile!R473)),ISNUMBER(FIND("7F",ScheduleCompile!R473)),ISNUMBER(FIND("9F",ScheduleCompile!R473)),ISNUMBER(FIND("4F",ScheduleCompile!R473))),VALUE(LEFT(ScheduleCompile!R473,FIND("F",ScheduleCompile!R473)-1)),ScheduleCompile!R473)))))),"",IF(ScheduleCompile!R473="Off",0,IF(ScheduleCompile!R473="On",1,IF(ISNUMBER(ScheduleCompile!R473),ScheduleCompile!R473/1,IF(ISTEXT(ScheduleCompile!R473),IF(OR(ISNUMBER(FIND("5F",ScheduleCompile!R473)),ISNUMBER(FIND("0F",ScheduleCompile!R473)),ISNUMBER(FIND("8F",ScheduleCompile!R473)),ISNUMBER(FIND("1F",ScheduleCompile!R473)),ISNUMBER(FIND("2F",ScheduleCompile!R473)),ISNUMBER(FIND("3F",ScheduleCompile!R473)),ISNUMBER(FIND("6F",ScheduleCompile!R473)),ISNUMBER(FIND("7F",ScheduleCompile!R473)),ISNUMBER(FIND("9F",ScheduleCompile!R473)),ISNUMBER(FIND("4F",ScheduleCompile!R473))),VALUE(LEFT(ScheduleCompile!R473,FIND("F",ScheduleCompile!R473)-1)),ScheduleCompile!R473)))))))</f>
        <v>0</v>
      </c>
      <c r="X480" s="1">
        <f>IF(AND(ISERROR(IF(ScheduleCompile!S473="Off",0,IF(ScheduleCompile!S473="On",1,IF(ISNUMBER(ScheduleCompile!S473),ScheduleCompile!S473/1,IF(ISTEXT(ScheduleCompile!S473),IF(OR(ISNUMBER(FIND("5F",ScheduleCompile!S473)),ISNUMBER(FIND("0F",ScheduleCompile!S473)),ISNUMBER(FIND("8F",ScheduleCompile!S473)),ISNUMBER(FIND("1F",ScheduleCompile!S473)),ISNUMBER(FIND("2F",ScheduleCompile!S473)),ISNUMBER(FIND("3F",ScheduleCompile!S473)),ISNUMBER(FIND("6F",ScheduleCompile!S473)),ISNUMBER(FIND("7F",ScheduleCompile!S473)),ISNUMBER(FIND("9F",ScheduleCompile!S473)),ISNUMBER(FIND("4F",ScheduleCompile!S473))),VALUE(LEFT(ScheduleCompile!S473,FIND("F",ScheduleCompile!S473)-1)),ScheduleCompile!S473)))))),ISTEXT(ScheduleCompile!#REF!)),"ENDTABLE",IF(ISERROR(IF(ScheduleCompile!S473="Off",0,IF(ScheduleCompile!S473="On",1,IF(ISNUMBER(ScheduleCompile!S473),ScheduleCompile!S473/1,IF(ISTEXT(ScheduleCompile!S473),IF(OR(ISNUMBER(FIND("5F",ScheduleCompile!S473)),ISNUMBER(FIND("0F",ScheduleCompile!S473)),ISNUMBER(FIND("8F",ScheduleCompile!S473)),ISNUMBER(FIND("1F",ScheduleCompile!S473)),ISNUMBER(FIND("2F",ScheduleCompile!S473)),ISNUMBER(FIND("3F",ScheduleCompile!S473)),ISNUMBER(FIND("6F",ScheduleCompile!S473)),ISNUMBER(FIND("7F",ScheduleCompile!S473)),ISNUMBER(FIND("9F",ScheduleCompile!S473)),ISNUMBER(FIND("4F",ScheduleCompile!S473))),VALUE(LEFT(ScheduleCompile!S473,FIND("F",ScheduleCompile!S473)-1)),ScheduleCompile!S473)))))),"",IF(ScheduleCompile!S473="Off",0,IF(ScheduleCompile!S473="On",1,IF(ISNUMBER(ScheduleCompile!S473),ScheduleCompile!S473/1,IF(ISTEXT(ScheduleCompile!S473),IF(OR(ISNUMBER(FIND("5F",ScheduleCompile!S473)),ISNUMBER(FIND("0F",ScheduleCompile!S473)),ISNUMBER(FIND("8F",ScheduleCompile!S473)),ISNUMBER(FIND("1F",ScheduleCompile!S473)),ISNUMBER(FIND("2F",ScheduleCompile!S473)),ISNUMBER(FIND("3F",ScheduleCompile!S473)),ISNUMBER(FIND("6F",ScheduleCompile!S473)),ISNUMBER(FIND("7F",ScheduleCompile!S473)),ISNUMBER(FIND("9F",ScheduleCompile!S473)),ISNUMBER(FIND("4F",ScheduleCompile!S473))),VALUE(LEFT(ScheduleCompile!S473,FIND("F",ScheduleCompile!S473)-1)),ScheduleCompile!S473)))))))</f>
        <v>0</v>
      </c>
      <c r="Y480" s="1">
        <f>IF(AND(ISERROR(IF(ScheduleCompile!T473="Off",0,IF(ScheduleCompile!T473="On",1,IF(ISNUMBER(ScheduleCompile!T473),ScheduleCompile!T473/1,IF(ISTEXT(ScheduleCompile!T473),IF(OR(ISNUMBER(FIND("5F",ScheduleCompile!T473)),ISNUMBER(FIND("0F",ScheduleCompile!T473)),ISNUMBER(FIND("8F",ScheduleCompile!T473)),ISNUMBER(FIND("1F",ScheduleCompile!T473)),ISNUMBER(FIND("2F",ScheduleCompile!T473)),ISNUMBER(FIND("3F",ScheduleCompile!T473)),ISNUMBER(FIND("6F",ScheduleCompile!T473)),ISNUMBER(FIND("7F",ScheduleCompile!T473)),ISNUMBER(FIND("9F",ScheduleCompile!T473)),ISNUMBER(FIND("4F",ScheduleCompile!T473))),VALUE(LEFT(ScheduleCompile!T473,FIND("F",ScheduleCompile!T473)-1)),ScheduleCompile!T473)))))),ISTEXT(ScheduleCompile!#REF!)),"ENDTABLE",IF(ISERROR(IF(ScheduleCompile!T473="Off",0,IF(ScheduleCompile!T473="On",1,IF(ISNUMBER(ScheduleCompile!T473),ScheduleCompile!T473/1,IF(ISTEXT(ScheduleCompile!T473),IF(OR(ISNUMBER(FIND("5F",ScheduleCompile!T473)),ISNUMBER(FIND("0F",ScheduleCompile!T473)),ISNUMBER(FIND("8F",ScheduleCompile!T473)),ISNUMBER(FIND("1F",ScheduleCompile!T473)),ISNUMBER(FIND("2F",ScheduleCompile!T473)),ISNUMBER(FIND("3F",ScheduleCompile!T473)),ISNUMBER(FIND("6F",ScheduleCompile!T473)),ISNUMBER(FIND("7F",ScheduleCompile!T473)),ISNUMBER(FIND("9F",ScheduleCompile!T473)),ISNUMBER(FIND("4F",ScheduleCompile!T473))),VALUE(LEFT(ScheduleCompile!T473,FIND("F",ScheduleCompile!T473)-1)),ScheduleCompile!T473)))))),"",IF(ScheduleCompile!T473="Off",0,IF(ScheduleCompile!T473="On",1,IF(ISNUMBER(ScheduleCompile!T473),ScheduleCompile!T473/1,IF(ISTEXT(ScheduleCompile!T473),IF(OR(ISNUMBER(FIND("5F",ScheduleCompile!T473)),ISNUMBER(FIND("0F",ScheduleCompile!T473)),ISNUMBER(FIND("8F",ScheduleCompile!T473)),ISNUMBER(FIND("1F",ScheduleCompile!T473)),ISNUMBER(FIND("2F",ScheduleCompile!T473)),ISNUMBER(FIND("3F",ScheduleCompile!T473)),ISNUMBER(FIND("6F",ScheduleCompile!T473)),ISNUMBER(FIND("7F",ScheduleCompile!T473)),ISNUMBER(FIND("9F",ScheduleCompile!T473)),ISNUMBER(FIND("4F",ScheduleCompile!T473))),VALUE(LEFT(ScheduleCompile!T473,FIND("F",ScheduleCompile!T473)-1)),ScheduleCompile!T473)))))))</f>
        <v>0</v>
      </c>
      <c r="Z480" s="1">
        <f>IF(AND(ISERROR(IF(ScheduleCompile!U473="Off",0,IF(ScheduleCompile!U473="On",1,IF(ISNUMBER(ScheduleCompile!U473),ScheduleCompile!U473/1,IF(ISTEXT(ScheduleCompile!U473),IF(OR(ISNUMBER(FIND("5F",ScheduleCompile!U473)),ISNUMBER(FIND("0F",ScheduleCompile!U473)),ISNUMBER(FIND("8F",ScheduleCompile!U473)),ISNUMBER(FIND("1F",ScheduleCompile!U473)),ISNUMBER(FIND("2F",ScheduleCompile!U473)),ISNUMBER(FIND("3F",ScheduleCompile!U473)),ISNUMBER(FIND("6F",ScheduleCompile!U473)),ISNUMBER(FIND("7F",ScheduleCompile!U473)),ISNUMBER(FIND("9F",ScheduleCompile!U473)),ISNUMBER(FIND("4F",ScheduleCompile!U473))),VALUE(LEFT(ScheduleCompile!U473,FIND("F",ScheduleCompile!U473)-1)),ScheduleCompile!U473)))))),ISTEXT(ScheduleCompile!#REF!)),"ENDTABLE",IF(ISERROR(IF(ScheduleCompile!U473="Off",0,IF(ScheduleCompile!U473="On",1,IF(ISNUMBER(ScheduleCompile!U473),ScheduleCompile!U473/1,IF(ISTEXT(ScheduleCompile!U473),IF(OR(ISNUMBER(FIND("5F",ScheduleCompile!U473)),ISNUMBER(FIND("0F",ScheduleCompile!U473)),ISNUMBER(FIND("8F",ScheduleCompile!U473)),ISNUMBER(FIND("1F",ScheduleCompile!U473)),ISNUMBER(FIND("2F",ScheduleCompile!U473)),ISNUMBER(FIND("3F",ScheduleCompile!U473)),ISNUMBER(FIND("6F",ScheduleCompile!U473)),ISNUMBER(FIND("7F",ScheduleCompile!U473)),ISNUMBER(FIND("9F",ScheduleCompile!U473)),ISNUMBER(FIND("4F",ScheduleCompile!U473))),VALUE(LEFT(ScheduleCompile!U473,FIND("F",ScheduleCompile!U473)-1)),ScheduleCompile!U473)))))),"",IF(ScheduleCompile!U473="Off",0,IF(ScheduleCompile!U473="On",1,IF(ISNUMBER(ScheduleCompile!U473),ScheduleCompile!U473/1,IF(ISTEXT(ScheduleCompile!U473),IF(OR(ISNUMBER(FIND("5F",ScheduleCompile!U473)),ISNUMBER(FIND("0F",ScheduleCompile!U473)),ISNUMBER(FIND("8F",ScheduleCompile!U473)),ISNUMBER(FIND("1F",ScheduleCompile!U473)),ISNUMBER(FIND("2F",ScheduleCompile!U473)),ISNUMBER(FIND("3F",ScheduleCompile!U473)),ISNUMBER(FIND("6F",ScheduleCompile!U473)),ISNUMBER(FIND("7F",ScheduleCompile!U473)),ISNUMBER(FIND("9F",ScheduleCompile!U473)),ISNUMBER(FIND("4F",ScheduleCompile!U473))),VALUE(LEFT(ScheduleCompile!U473,FIND("F",ScheduleCompile!U473)-1)),ScheduleCompile!U473)))))))</f>
        <v>0</v>
      </c>
      <c r="AA480" s="1">
        <f>IF(AND(ISERROR(IF(ScheduleCompile!V473="Off",0,IF(ScheduleCompile!V473="On",1,IF(ISNUMBER(ScheduleCompile!V473),ScheduleCompile!V473/1,IF(ISTEXT(ScheduleCompile!V473),IF(OR(ISNUMBER(FIND("5F",ScheduleCompile!V473)),ISNUMBER(FIND("0F",ScheduleCompile!V473)),ISNUMBER(FIND("8F",ScheduleCompile!V473)),ISNUMBER(FIND("1F",ScheduleCompile!V473)),ISNUMBER(FIND("2F",ScheduleCompile!V473)),ISNUMBER(FIND("3F",ScheduleCompile!V473)),ISNUMBER(FIND("6F",ScheduleCompile!V473)),ISNUMBER(FIND("7F",ScheduleCompile!V473)),ISNUMBER(FIND("9F",ScheduleCompile!V473)),ISNUMBER(FIND("4F",ScheduleCompile!V473))),VALUE(LEFT(ScheduleCompile!V473,FIND("F",ScheduleCompile!V473)-1)),ScheduleCompile!V473)))))),ISTEXT(ScheduleCompile!#REF!)),"ENDTABLE",IF(ISERROR(IF(ScheduleCompile!V473="Off",0,IF(ScheduleCompile!V473="On",1,IF(ISNUMBER(ScheduleCompile!V473),ScheduleCompile!V473/1,IF(ISTEXT(ScheduleCompile!V473),IF(OR(ISNUMBER(FIND("5F",ScheduleCompile!V473)),ISNUMBER(FIND("0F",ScheduleCompile!V473)),ISNUMBER(FIND("8F",ScheduleCompile!V473)),ISNUMBER(FIND("1F",ScheduleCompile!V473)),ISNUMBER(FIND("2F",ScheduleCompile!V473)),ISNUMBER(FIND("3F",ScheduleCompile!V473)),ISNUMBER(FIND("6F",ScheduleCompile!V473)),ISNUMBER(FIND("7F",ScheduleCompile!V473)),ISNUMBER(FIND("9F",ScheduleCompile!V473)),ISNUMBER(FIND("4F",ScheduleCompile!V473))),VALUE(LEFT(ScheduleCompile!V473,FIND("F",ScheduleCompile!V473)-1)),ScheduleCompile!V473)))))),"",IF(ScheduleCompile!V473="Off",0,IF(ScheduleCompile!V473="On",1,IF(ISNUMBER(ScheduleCompile!V473),ScheduleCompile!V473/1,IF(ISTEXT(ScheduleCompile!V473),IF(OR(ISNUMBER(FIND("5F",ScheduleCompile!V473)),ISNUMBER(FIND("0F",ScheduleCompile!V473)),ISNUMBER(FIND("8F",ScheduleCompile!V473)),ISNUMBER(FIND("1F",ScheduleCompile!V473)),ISNUMBER(FIND("2F",ScheduleCompile!V473)),ISNUMBER(FIND("3F",ScheduleCompile!V473)),ISNUMBER(FIND("6F",ScheduleCompile!V473)),ISNUMBER(FIND("7F",ScheduleCompile!V473)),ISNUMBER(FIND("9F",ScheduleCompile!V473)),ISNUMBER(FIND("4F",ScheduleCompile!V473))),VALUE(LEFT(ScheduleCompile!V473,FIND("F",ScheduleCompile!V473)-1)),ScheduleCompile!V473)))))))</f>
        <v>0</v>
      </c>
      <c r="AB480" s="1">
        <f>IF(AND(ISERROR(IF(ScheduleCompile!W473="Off",0,IF(ScheduleCompile!W473="On",1,IF(ISNUMBER(ScheduleCompile!W473),ScheduleCompile!W473/1,IF(ISTEXT(ScheduleCompile!W473),IF(OR(ISNUMBER(FIND("5F",ScheduleCompile!W473)),ISNUMBER(FIND("0F",ScheduleCompile!W473)),ISNUMBER(FIND("8F",ScheduleCompile!W473)),ISNUMBER(FIND("1F",ScheduleCompile!W473)),ISNUMBER(FIND("2F",ScheduleCompile!W473)),ISNUMBER(FIND("3F",ScheduleCompile!W473)),ISNUMBER(FIND("6F",ScheduleCompile!W473)),ISNUMBER(FIND("7F",ScheduleCompile!W473)),ISNUMBER(FIND("9F",ScheduleCompile!W473)),ISNUMBER(FIND("4F",ScheduleCompile!W473))),VALUE(LEFT(ScheduleCompile!W473,FIND("F",ScheduleCompile!W473)-1)),ScheduleCompile!W473)))))),ISTEXT(ScheduleCompile!#REF!)),"ENDTABLE",IF(ISERROR(IF(ScheduleCompile!W473="Off",0,IF(ScheduleCompile!W473="On",1,IF(ISNUMBER(ScheduleCompile!W473),ScheduleCompile!W473/1,IF(ISTEXT(ScheduleCompile!W473),IF(OR(ISNUMBER(FIND("5F",ScheduleCompile!W473)),ISNUMBER(FIND("0F",ScheduleCompile!W473)),ISNUMBER(FIND("8F",ScheduleCompile!W473)),ISNUMBER(FIND("1F",ScheduleCompile!W473)),ISNUMBER(FIND("2F",ScheduleCompile!W473)),ISNUMBER(FIND("3F",ScheduleCompile!W473)),ISNUMBER(FIND("6F",ScheduleCompile!W473)),ISNUMBER(FIND("7F",ScheduleCompile!W473)),ISNUMBER(FIND("9F",ScheduleCompile!W473)),ISNUMBER(FIND("4F",ScheduleCompile!W473))),VALUE(LEFT(ScheduleCompile!W473,FIND("F",ScheduleCompile!W473)-1)),ScheduleCompile!W473)))))),"",IF(ScheduleCompile!W473="Off",0,IF(ScheduleCompile!W473="On",1,IF(ISNUMBER(ScheduleCompile!W473),ScheduleCompile!W473/1,IF(ISTEXT(ScheduleCompile!W473),IF(OR(ISNUMBER(FIND("5F",ScheduleCompile!W473)),ISNUMBER(FIND("0F",ScheduleCompile!W473)),ISNUMBER(FIND("8F",ScheduleCompile!W473)),ISNUMBER(FIND("1F",ScheduleCompile!W473)),ISNUMBER(FIND("2F",ScheduleCompile!W473)),ISNUMBER(FIND("3F",ScheduleCompile!W473)),ISNUMBER(FIND("6F",ScheduleCompile!W473)),ISNUMBER(FIND("7F",ScheduleCompile!W473)),ISNUMBER(FIND("9F",ScheduleCompile!W473)),ISNUMBER(FIND("4F",ScheduleCompile!W473))),VALUE(LEFT(ScheduleCompile!W473,FIND("F",ScheduleCompile!W473)-1)),ScheduleCompile!W473)))))))</f>
        <v>0</v>
      </c>
      <c r="AC480" s="1">
        <f>IF(AND(ISERROR(IF(ScheduleCompile!X473="Off",0,IF(ScheduleCompile!X473="On",1,IF(ISNUMBER(ScheduleCompile!X473),ScheduleCompile!X473/1,IF(ISTEXT(ScheduleCompile!X473),IF(OR(ISNUMBER(FIND("5F",ScheduleCompile!X473)),ISNUMBER(FIND("0F",ScheduleCompile!X473)),ISNUMBER(FIND("8F",ScheduleCompile!X473)),ISNUMBER(FIND("1F",ScheduleCompile!X473)),ISNUMBER(FIND("2F",ScheduleCompile!X473)),ISNUMBER(FIND("3F",ScheduleCompile!X473)),ISNUMBER(FIND("6F",ScheduleCompile!X473)),ISNUMBER(FIND("7F",ScheduleCompile!X473)),ISNUMBER(FIND("9F",ScheduleCompile!X473)),ISNUMBER(FIND("4F",ScheduleCompile!X473))),VALUE(LEFT(ScheduleCompile!X473,FIND("F",ScheduleCompile!X473)-1)),ScheduleCompile!X473)))))),ISTEXT(ScheduleCompile!#REF!)),"ENDTABLE",IF(ISERROR(IF(ScheduleCompile!X473="Off",0,IF(ScheduleCompile!X473="On",1,IF(ISNUMBER(ScheduleCompile!X473),ScheduleCompile!X473/1,IF(ISTEXT(ScheduleCompile!X473),IF(OR(ISNUMBER(FIND("5F",ScheduleCompile!X473)),ISNUMBER(FIND("0F",ScheduleCompile!X473)),ISNUMBER(FIND("8F",ScheduleCompile!X473)),ISNUMBER(FIND("1F",ScheduleCompile!X473)),ISNUMBER(FIND("2F",ScheduleCompile!X473)),ISNUMBER(FIND("3F",ScheduleCompile!X473)),ISNUMBER(FIND("6F",ScheduleCompile!X473)),ISNUMBER(FIND("7F",ScheduleCompile!X473)),ISNUMBER(FIND("9F",ScheduleCompile!X473)),ISNUMBER(FIND("4F",ScheduleCompile!X473))),VALUE(LEFT(ScheduleCompile!X473,FIND("F",ScheduleCompile!X473)-1)),ScheduleCompile!X473)))))),"",IF(ScheduleCompile!X473="Off",0,IF(ScheduleCompile!X473="On",1,IF(ISNUMBER(ScheduleCompile!X473),ScheduleCompile!X473/1,IF(ISTEXT(ScheduleCompile!X473),IF(OR(ISNUMBER(FIND("5F",ScheduleCompile!X473)),ISNUMBER(FIND("0F",ScheduleCompile!X473)),ISNUMBER(FIND("8F",ScheduleCompile!X473)),ISNUMBER(FIND("1F",ScheduleCompile!X473)),ISNUMBER(FIND("2F",ScheduleCompile!X473)),ISNUMBER(FIND("3F",ScheduleCompile!X473)),ISNUMBER(FIND("6F",ScheduleCompile!X473)),ISNUMBER(FIND("7F",ScheduleCompile!X473)),ISNUMBER(FIND("9F",ScheduleCompile!X473)),ISNUMBER(FIND("4F",ScheduleCompile!X473))),VALUE(LEFT(ScheduleCompile!X473,FIND("F",ScheduleCompile!X473)-1)),ScheduleCompile!X473)))))))</f>
        <v>0</v>
      </c>
      <c r="AD480" s="1">
        <f>IF(AND(ISERROR(IF(ScheduleCompile!Y473="Off",0,IF(ScheduleCompile!Y473="On",1,IF(ISNUMBER(ScheduleCompile!Y473),ScheduleCompile!Y473/1,IF(ISTEXT(ScheduleCompile!Y473),IF(OR(ISNUMBER(FIND("5F",ScheduleCompile!Y473)),ISNUMBER(FIND("0F",ScheduleCompile!Y473)),ISNUMBER(FIND("8F",ScheduleCompile!Y473)),ISNUMBER(FIND("1F",ScheduleCompile!Y473)),ISNUMBER(FIND("2F",ScheduleCompile!Y473)),ISNUMBER(FIND("3F",ScheduleCompile!Y473)),ISNUMBER(FIND("6F",ScheduleCompile!Y473)),ISNUMBER(FIND("7F",ScheduleCompile!Y473)),ISNUMBER(FIND("9F",ScheduleCompile!Y473)),ISNUMBER(FIND("4F",ScheduleCompile!Y473))),VALUE(LEFT(ScheduleCompile!Y473,FIND("F",ScheduleCompile!Y473)-1)),ScheduleCompile!Y473)))))),ISTEXT(ScheduleCompile!#REF!)),"ENDTABLE",IF(ISERROR(IF(ScheduleCompile!Y473="Off",0,IF(ScheduleCompile!Y473="On",1,IF(ISNUMBER(ScheduleCompile!Y473),ScheduleCompile!Y473/1,IF(ISTEXT(ScheduleCompile!Y473),IF(OR(ISNUMBER(FIND("5F",ScheduleCompile!Y473)),ISNUMBER(FIND("0F",ScheduleCompile!Y473)),ISNUMBER(FIND("8F",ScheduleCompile!Y473)),ISNUMBER(FIND("1F",ScheduleCompile!Y473)),ISNUMBER(FIND("2F",ScheduleCompile!Y473)),ISNUMBER(FIND("3F",ScheduleCompile!Y473)),ISNUMBER(FIND("6F",ScheduleCompile!Y473)),ISNUMBER(FIND("7F",ScheduleCompile!Y473)),ISNUMBER(FIND("9F",ScheduleCompile!Y473)),ISNUMBER(FIND("4F",ScheduleCompile!Y473))),VALUE(LEFT(ScheduleCompile!Y473,FIND("F",ScheduleCompile!Y473)-1)),ScheduleCompile!Y473)))))),"",IF(ScheduleCompile!Y473="Off",0,IF(ScheduleCompile!Y473="On",1,IF(ISNUMBER(ScheduleCompile!Y473),ScheduleCompile!Y473/1,IF(ISTEXT(ScheduleCompile!Y473),IF(OR(ISNUMBER(FIND("5F",ScheduleCompile!Y473)),ISNUMBER(FIND("0F",ScheduleCompile!Y473)),ISNUMBER(FIND("8F",ScheduleCompile!Y473)),ISNUMBER(FIND("1F",ScheduleCompile!Y473)),ISNUMBER(FIND("2F",ScheduleCompile!Y473)),ISNUMBER(FIND("3F",ScheduleCompile!Y473)),ISNUMBER(FIND("6F",ScheduleCompile!Y473)),ISNUMBER(FIND("7F",ScheduleCompile!Y473)),ISNUMBER(FIND("9F",ScheduleCompile!Y473)),ISNUMBER(FIND("4F",ScheduleCompile!Y473))),VALUE(LEFT(ScheduleCompile!Y473,FIND("F",ScheduleCompile!Y473)-1)),ScheduleCompile!Y473)))))))</f>
        <v>0</v>
      </c>
    </row>
    <row r="481" spans="1:30" x14ac:dyDescent="0.25">
      <c r="A481" t="str">
        <f t="shared" si="31"/>
        <v>SchDay "SchoolGasEquipSat"  Type = "Fraction" Hr = (0, 0, 0, 0, 0, 0, 0, 0, 0, 0, 0, 0, 0, 0, 0, 0, 0, 0, 0, 0, 0, 0, 0, 0) ..</v>
      </c>
      <c r="B481" s="1" t="s">
        <v>623</v>
      </c>
      <c r="C481" t="str">
        <f t="shared" si="32"/>
        <v xml:space="preserve">SchDay "SchoolGasEquipSat"  Type = "Fraction" Hr = </v>
      </c>
      <c r="D481" t="str">
        <f t="shared" si="33"/>
        <v>(0, 0, 0, 0, 0, 0, 0, 0, 0, 0, 0, 0, 0, 0, 0, 0, 0, 0, 0, 0, 0, 0, 0, 0) ..</v>
      </c>
      <c r="E481" s="30" t="str">
        <f>ScheduleCompile!A474</f>
        <v>SchoolGasEquipSat</v>
      </c>
      <c r="F481" t="str">
        <f t="shared" si="34"/>
        <v>Fraction</v>
      </c>
      <c r="G481" s="1">
        <f>IF(AND(ISERROR(IF(ScheduleCompile!B474="Off",0,IF(ScheduleCompile!B474="On",1,IF(ISNUMBER(ScheduleCompile!B474),ScheduleCompile!B474/1,IF(ISTEXT(ScheduleCompile!B474),IF(OR(ISNUMBER(FIND("5F",ScheduleCompile!B474)),ISNUMBER(FIND("0F",ScheduleCompile!B474)),ISNUMBER(FIND("8F",ScheduleCompile!B474)),ISNUMBER(FIND("1F",ScheduleCompile!B474)),ISNUMBER(FIND("2F",ScheduleCompile!B474)),ISNUMBER(FIND("3F",ScheduleCompile!B474)),ISNUMBER(FIND("6F",ScheduleCompile!B474)),ISNUMBER(FIND("7F",ScheduleCompile!B474)),ISNUMBER(FIND("9F",ScheduleCompile!B474)),ISNUMBER(FIND("4F",ScheduleCompile!B474))),VALUE(LEFT(ScheduleCompile!B474,FIND("F",ScheduleCompile!B474)-1)),ScheduleCompile!B474)))))),ISTEXT(ScheduleCompile!#REF!)),"ENDTABLE",IF(ISERROR(IF(ScheduleCompile!B474="Off",0,IF(ScheduleCompile!B474="On",1,IF(ISNUMBER(ScheduleCompile!B474),ScheduleCompile!B474/1,IF(ISTEXT(ScheduleCompile!B474),IF(OR(ISNUMBER(FIND("5F",ScheduleCompile!B474)),ISNUMBER(FIND("0F",ScheduleCompile!B474)),ISNUMBER(FIND("8F",ScheduleCompile!B474)),ISNUMBER(FIND("1F",ScheduleCompile!B474)),ISNUMBER(FIND("2F",ScheduleCompile!B474)),ISNUMBER(FIND("3F",ScheduleCompile!B474)),ISNUMBER(FIND("6F",ScheduleCompile!B474)),ISNUMBER(FIND("7F",ScheduleCompile!B474)),ISNUMBER(FIND("9F",ScheduleCompile!B474)),ISNUMBER(FIND("4F",ScheduleCompile!B474))),VALUE(LEFT(ScheduleCompile!B474,FIND("F",ScheduleCompile!B474)-1)),ScheduleCompile!B474)))))),"",IF(ScheduleCompile!B474="Off",0,IF(ScheduleCompile!B474="On",1,IF(ISNUMBER(ScheduleCompile!B474),ScheduleCompile!B474/1,IF(ISTEXT(ScheduleCompile!B474),IF(OR(ISNUMBER(FIND("5F",ScheduleCompile!B474)),ISNUMBER(FIND("0F",ScheduleCompile!B474)),ISNUMBER(FIND("8F",ScheduleCompile!B474)),ISNUMBER(FIND("1F",ScheduleCompile!B474)),ISNUMBER(FIND("2F",ScheduleCompile!B474)),ISNUMBER(FIND("3F",ScheduleCompile!B474)),ISNUMBER(FIND("6F",ScheduleCompile!B474)),ISNUMBER(FIND("7F",ScheduleCompile!B474)),ISNUMBER(FIND("9F",ScheduleCompile!B474)),ISNUMBER(FIND("4F",ScheduleCompile!B474))),VALUE(LEFT(ScheduleCompile!B474,FIND("F",ScheduleCompile!B474)-1)),ScheduleCompile!B474)))))))</f>
        <v>0</v>
      </c>
      <c r="H481" s="1">
        <f>IF(AND(ISERROR(IF(ScheduleCompile!C474="Off",0,IF(ScheduleCompile!C474="On",1,IF(ISNUMBER(ScheduleCompile!C474),ScheduleCompile!C474/1,IF(ISTEXT(ScheduleCompile!C474),IF(OR(ISNUMBER(FIND("5F",ScheduleCompile!C474)),ISNUMBER(FIND("0F",ScheduleCompile!C474)),ISNUMBER(FIND("8F",ScheduleCompile!C474)),ISNUMBER(FIND("1F",ScheduleCompile!C474)),ISNUMBER(FIND("2F",ScheduleCompile!C474)),ISNUMBER(FIND("3F",ScheduleCompile!C474)),ISNUMBER(FIND("6F",ScheduleCompile!C474)),ISNUMBER(FIND("7F",ScheduleCompile!C474)),ISNUMBER(FIND("9F",ScheduleCompile!C474)),ISNUMBER(FIND("4F",ScheduleCompile!C474))),VALUE(LEFT(ScheduleCompile!C474,FIND("F",ScheduleCompile!C474)-1)),ScheduleCompile!C474)))))),ISTEXT(ScheduleCompile!#REF!)),"ENDTABLE",IF(ISERROR(IF(ScheduleCompile!C474="Off",0,IF(ScheduleCompile!C474="On",1,IF(ISNUMBER(ScheduleCompile!C474),ScheduleCompile!C474/1,IF(ISTEXT(ScheduleCompile!C474),IF(OR(ISNUMBER(FIND("5F",ScheduleCompile!C474)),ISNUMBER(FIND("0F",ScheduleCompile!C474)),ISNUMBER(FIND("8F",ScheduleCompile!C474)),ISNUMBER(FIND("1F",ScheduleCompile!C474)),ISNUMBER(FIND("2F",ScheduleCompile!C474)),ISNUMBER(FIND("3F",ScheduleCompile!C474)),ISNUMBER(FIND("6F",ScheduleCompile!C474)),ISNUMBER(FIND("7F",ScheduleCompile!C474)),ISNUMBER(FIND("9F",ScheduleCompile!C474)),ISNUMBER(FIND("4F",ScheduleCompile!C474))),VALUE(LEFT(ScheduleCompile!C474,FIND("F",ScheduleCompile!C474)-1)),ScheduleCompile!C474)))))),"",IF(ScheduleCompile!C474="Off",0,IF(ScheduleCompile!C474="On",1,IF(ISNUMBER(ScheduleCompile!C474),ScheduleCompile!C474/1,IF(ISTEXT(ScheduleCompile!C474),IF(OR(ISNUMBER(FIND("5F",ScheduleCompile!C474)),ISNUMBER(FIND("0F",ScheduleCompile!C474)),ISNUMBER(FIND("8F",ScheduleCompile!C474)),ISNUMBER(FIND("1F",ScheduleCompile!C474)),ISNUMBER(FIND("2F",ScheduleCompile!C474)),ISNUMBER(FIND("3F",ScheduleCompile!C474)),ISNUMBER(FIND("6F",ScheduleCompile!C474)),ISNUMBER(FIND("7F",ScheduleCompile!C474)),ISNUMBER(FIND("9F",ScheduleCompile!C474)),ISNUMBER(FIND("4F",ScheduleCompile!C474))),VALUE(LEFT(ScheduleCompile!C474,FIND("F",ScheduleCompile!C474)-1)),ScheduleCompile!C474)))))))</f>
        <v>0</v>
      </c>
      <c r="I481" s="1">
        <f>IF(AND(ISERROR(IF(ScheduleCompile!D474="Off",0,IF(ScheduleCompile!D474="On",1,IF(ISNUMBER(ScheduleCompile!D474),ScheduleCompile!D474/1,IF(ISTEXT(ScheduleCompile!D474),IF(OR(ISNUMBER(FIND("5F",ScheduleCompile!D474)),ISNUMBER(FIND("0F",ScheduleCompile!D474)),ISNUMBER(FIND("8F",ScheduleCompile!D474)),ISNUMBER(FIND("1F",ScheduleCompile!D474)),ISNUMBER(FIND("2F",ScheduleCompile!D474)),ISNUMBER(FIND("3F",ScheduleCompile!D474)),ISNUMBER(FIND("6F",ScheduleCompile!D474)),ISNUMBER(FIND("7F",ScheduleCompile!D474)),ISNUMBER(FIND("9F",ScheduleCompile!D474)),ISNUMBER(FIND("4F",ScheduleCompile!D474))),VALUE(LEFT(ScheduleCompile!D474,FIND("F",ScheduleCompile!D474)-1)),ScheduleCompile!D474)))))),ISTEXT(ScheduleCompile!#REF!)),"ENDTABLE",IF(ISERROR(IF(ScheduleCompile!D474="Off",0,IF(ScheduleCompile!D474="On",1,IF(ISNUMBER(ScheduleCompile!D474),ScheduleCompile!D474/1,IF(ISTEXT(ScheduleCompile!D474),IF(OR(ISNUMBER(FIND("5F",ScheduleCompile!D474)),ISNUMBER(FIND("0F",ScheduleCompile!D474)),ISNUMBER(FIND("8F",ScheduleCompile!D474)),ISNUMBER(FIND("1F",ScheduleCompile!D474)),ISNUMBER(FIND("2F",ScheduleCompile!D474)),ISNUMBER(FIND("3F",ScheduleCompile!D474)),ISNUMBER(FIND("6F",ScheduleCompile!D474)),ISNUMBER(FIND("7F",ScheduleCompile!D474)),ISNUMBER(FIND("9F",ScheduleCompile!D474)),ISNUMBER(FIND("4F",ScheduleCompile!D474))),VALUE(LEFT(ScheduleCompile!D474,FIND("F",ScheduleCompile!D474)-1)),ScheduleCompile!D474)))))),"",IF(ScheduleCompile!D474="Off",0,IF(ScheduleCompile!D474="On",1,IF(ISNUMBER(ScheduleCompile!D474),ScheduleCompile!D474/1,IF(ISTEXT(ScheduleCompile!D474),IF(OR(ISNUMBER(FIND("5F",ScheduleCompile!D474)),ISNUMBER(FIND("0F",ScheduleCompile!D474)),ISNUMBER(FIND("8F",ScheduleCompile!D474)),ISNUMBER(FIND("1F",ScheduleCompile!D474)),ISNUMBER(FIND("2F",ScheduleCompile!D474)),ISNUMBER(FIND("3F",ScheduleCompile!D474)),ISNUMBER(FIND("6F",ScheduleCompile!D474)),ISNUMBER(FIND("7F",ScheduleCompile!D474)),ISNUMBER(FIND("9F",ScheduleCompile!D474)),ISNUMBER(FIND("4F",ScheduleCompile!D474))),VALUE(LEFT(ScheduleCompile!D474,FIND("F",ScheduleCompile!D474)-1)),ScheduleCompile!D474)))))))</f>
        <v>0</v>
      </c>
      <c r="J481" s="1">
        <f>IF(AND(ISERROR(IF(ScheduleCompile!E474="Off",0,IF(ScheduleCompile!E474="On",1,IF(ISNUMBER(ScheduleCompile!E474),ScheduleCompile!E474/1,IF(ISTEXT(ScheduleCompile!E474),IF(OR(ISNUMBER(FIND("5F",ScheduleCompile!E474)),ISNUMBER(FIND("0F",ScheduleCompile!E474)),ISNUMBER(FIND("8F",ScheduleCompile!E474)),ISNUMBER(FIND("1F",ScheduleCompile!E474)),ISNUMBER(FIND("2F",ScheduleCompile!E474)),ISNUMBER(FIND("3F",ScheduleCompile!E474)),ISNUMBER(FIND("6F",ScheduleCompile!E474)),ISNUMBER(FIND("7F",ScheduleCompile!E474)),ISNUMBER(FIND("9F",ScheduleCompile!E474)),ISNUMBER(FIND("4F",ScheduleCompile!E474))),VALUE(LEFT(ScheduleCompile!E474,FIND("F",ScheduleCompile!E474)-1)),ScheduleCompile!E474)))))),ISTEXT(ScheduleCompile!#REF!)),"ENDTABLE",IF(ISERROR(IF(ScheduleCompile!E474="Off",0,IF(ScheduleCompile!E474="On",1,IF(ISNUMBER(ScheduleCompile!E474),ScheduleCompile!E474/1,IF(ISTEXT(ScheduleCompile!E474),IF(OR(ISNUMBER(FIND("5F",ScheduleCompile!E474)),ISNUMBER(FIND("0F",ScheduleCompile!E474)),ISNUMBER(FIND("8F",ScheduleCompile!E474)),ISNUMBER(FIND("1F",ScheduleCompile!E474)),ISNUMBER(FIND("2F",ScheduleCompile!E474)),ISNUMBER(FIND("3F",ScheduleCompile!E474)),ISNUMBER(FIND("6F",ScheduleCompile!E474)),ISNUMBER(FIND("7F",ScheduleCompile!E474)),ISNUMBER(FIND("9F",ScheduleCompile!E474)),ISNUMBER(FIND("4F",ScheduleCompile!E474))),VALUE(LEFT(ScheduleCompile!E474,FIND("F",ScheduleCompile!E474)-1)),ScheduleCompile!E474)))))),"",IF(ScheduleCompile!E474="Off",0,IF(ScheduleCompile!E474="On",1,IF(ISNUMBER(ScheduleCompile!E474),ScheduleCompile!E474/1,IF(ISTEXT(ScheduleCompile!E474),IF(OR(ISNUMBER(FIND("5F",ScheduleCompile!E474)),ISNUMBER(FIND("0F",ScheduleCompile!E474)),ISNUMBER(FIND("8F",ScheduleCompile!E474)),ISNUMBER(FIND("1F",ScheduleCompile!E474)),ISNUMBER(FIND("2F",ScheduleCompile!E474)),ISNUMBER(FIND("3F",ScheduleCompile!E474)),ISNUMBER(FIND("6F",ScheduleCompile!E474)),ISNUMBER(FIND("7F",ScheduleCompile!E474)),ISNUMBER(FIND("9F",ScheduleCompile!E474)),ISNUMBER(FIND("4F",ScheduleCompile!E474))),VALUE(LEFT(ScheduleCompile!E474,FIND("F",ScheduleCompile!E474)-1)),ScheduleCompile!E474)))))))</f>
        <v>0</v>
      </c>
      <c r="K481" s="1">
        <f>IF(AND(ISERROR(IF(ScheduleCompile!F474="Off",0,IF(ScheduleCompile!F474="On",1,IF(ISNUMBER(ScheduleCompile!F474),ScheduleCompile!F474/1,IF(ISTEXT(ScheduleCompile!F474),IF(OR(ISNUMBER(FIND("5F",ScheduleCompile!F474)),ISNUMBER(FIND("0F",ScheduleCompile!F474)),ISNUMBER(FIND("8F",ScheduleCompile!F474)),ISNUMBER(FIND("1F",ScheduleCompile!F474)),ISNUMBER(FIND("2F",ScheduleCompile!F474)),ISNUMBER(FIND("3F",ScheduleCompile!F474)),ISNUMBER(FIND("6F",ScheduleCompile!F474)),ISNUMBER(FIND("7F",ScheduleCompile!F474)),ISNUMBER(FIND("9F",ScheduleCompile!F474)),ISNUMBER(FIND("4F",ScheduleCompile!F474))),VALUE(LEFT(ScheduleCompile!F474,FIND("F",ScheduleCompile!F474)-1)),ScheduleCompile!F474)))))),ISTEXT(ScheduleCompile!#REF!)),"ENDTABLE",IF(ISERROR(IF(ScheduleCompile!F474="Off",0,IF(ScheduleCompile!F474="On",1,IF(ISNUMBER(ScheduleCompile!F474),ScheduleCompile!F474/1,IF(ISTEXT(ScheduleCompile!F474),IF(OR(ISNUMBER(FIND("5F",ScheduleCompile!F474)),ISNUMBER(FIND("0F",ScheduleCompile!F474)),ISNUMBER(FIND("8F",ScheduleCompile!F474)),ISNUMBER(FIND("1F",ScheduleCompile!F474)),ISNUMBER(FIND("2F",ScheduleCompile!F474)),ISNUMBER(FIND("3F",ScheduleCompile!F474)),ISNUMBER(FIND("6F",ScheduleCompile!F474)),ISNUMBER(FIND("7F",ScheduleCompile!F474)),ISNUMBER(FIND("9F",ScheduleCompile!F474)),ISNUMBER(FIND("4F",ScheduleCompile!F474))),VALUE(LEFT(ScheduleCompile!F474,FIND("F",ScheduleCompile!F474)-1)),ScheduleCompile!F474)))))),"",IF(ScheduleCompile!F474="Off",0,IF(ScheduleCompile!F474="On",1,IF(ISNUMBER(ScheduleCompile!F474),ScheduleCompile!F474/1,IF(ISTEXT(ScheduleCompile!F474),IF(OR(ISNUMBER(FIND("5F",ScheduleCompile!F474)),ISNUMBER(FIND("0F",ScheduleCompile!F474)),ISNUMBER(FIND("8F",ScheduleCompile!F474)),ISNUMBER(FIND("1F",ScheduleCompile!F474)),ISNUMBER(FIND("2F",ScheduleCompile!F474)),ISNUMBER(FIND("3F",ScheduleCompile!F474)),ISNUMBER(FIND("6F",ScheduleCompile!F474)),ISNUMBER(FIND("7F",ScheduleCompile!F474)),ISNUMBER(FIND("9F",ScheduleCompile!F474)),ISNUMBER(FIND("4F",ScheduleCompile!F474))),VALUE(LEFT(ScheduleCompile!F474,FIND("F",ScheduleCompile!F474)-1)),ScheduleCompile!F474)))))))</f>
        <v>0</v>
      </c>
      <c r="L481" s="1">
        <f>IF(AND(ISERROR(IF(ScheduleCompile!G474="Off",0,IF(ScheduleCompile!G474="On",1,IF(ISNUMBER(ScheduleCompile!G474),ScheduleCompile!G474/1,IF(ISTEXT(ScheduleCompile!G474),IF(OR(ISNUMBER(FIND("5F",ScheduleCompile!G474)),ISNUMBER(FIND("0F",ScheduleCompile!G474)),ISNUMBER(FIND("8F",ScheduleCompile!G474)),ISNUMBER(FIND("1F",ScheduleCompile!G474)),ISNUMBER(FIND("2F",ScheduleCompile!G474)),ISNUMBER(FIND("3F",ScheduleCompile!G474)),ISNUMBER(FIND("6F",ScheduleCompile!G474)),ISNUMBER(FIND("7F",ScheduleCompile!G474)),ISNUMBER(FIND("9F",ScheduleCompile!G474)),ISNUMBER(FIND("4F",ScheduleCompile!G474))),VALUE(LEFT(ScheduleCompile!G474,FIND("F",ScheduleCompile!G474)-1)),ScheduleCompile!G474)))))),ISTEXT(ScheduleCompile!#REF!)),"ENDTABLE",IF(ISERROR(IF(ScheduleCompile!G474="Off",0,IF(ScheduleCompile!G474="On",1,IF(ISNUMBER(ScheduleCompile!G474),ScheduleCompile!G474/1,IF(ISTEXT(ScheduleCompile!G474),IF(OR(ISNUMBER(FIND("5F",ScheduleCompile!G474)),ISNUMBER(FIND("0F",ScheduleCompile!G474)),ISNUMBER(FIND("8F",ScheduleCompile!G474)),ISNUMBER(FIND("1F",ScheduleCompile!G474)),ISNUMBER(FIND("2F",ScheduleCompile!G474)),ISNUMBER(FIND("3F",ScheduleCompile!G474)),ISNUMBER(FIND("6F",ScheduleCompile!G474)),ISNUMBER(FIND("7F",ScheduleCompile!G474)),ISNUMBER(FIND("9F",ScheduleCompile!G474)),ISNUMBER(FIND("4F",ScheduleCompile!G474))),VALUE(LEFT(ScheduleCompile!G474,FIND("F",ScheduleCompile!G474)-1)),ScheduleCompile!G474)))))),"",IF(ScheduleCompile!G474="Off",0,IF(ScheduleCompile!G474="On",1,IF(ISNUMBER(ScheduleCompile!G474),ScheduleCompile!G474/1,IF(ISTEXT(ScheduleCompile!G474),IF(OR(ISNUMBER(FIND("5F",ScheduleCompile!G474)),ISNUMBER(FIND("0F",ScheduleCompile!G474)),ISNUMBER(FIND("8F",ScheduleCompile!G474)),ISNUMBER(FIND("1F",ScheduleCompile!G474)),ISNUMBER(FIND("2F",ScheduleCompile!G474)),ISNUMBER(FIND("3F",ScheduleCompile!G474)),ISNUMBER(FIND("6F",ScheduleCompile!G474)),ISNUMBER(FIND("7F",ScheduleCompile!G474)),ISNUMBER(FIND("9F",ScheduleCompile!G474)),ISNUMBER(FIND("4F",ScheduleCompile!G474))),VALUE(LEFT(ScheduleCompile!G474,FIND("F",ScheduleCompile!G474)-1)),ScheduleCompile!G474)))))))</f>
        <v>0</v>
      </c>
      <c r="M481" s="1">
        <f>IF(AND(ISERROR(IF(ScheduleCompile!H474="Off",0,IF(ScheduleCompile!H474="On",1,IF(ISNUMBER(ScheduleCompile!H474),ScheduleCompile!H474/1,IF(ISTEXT(ScheduleCompile!H474),IF(OR(ISNUMBER(FIND("5F",ScheduleCompile!H474)),ISNUMBER(FIND("0F",ScheduleCompile!H474)),ISNUMBER(FIND("8F",ScheduleCompile!H474)),ISNUMBER(FIND("1F",ScheduleCompile!H474)),ISNUMBER(FIND("2F",ScheduleCompile!H474)),ISNUMBER(FIND("3F",ScheduleCompile!H474)),ISNUMBER(FIND("6F",ScheduleCompile!H474)),ISNUMBER(FIND("7F",ScheduleCompile!H474)),ISNUMBER(FIND("9F",ScheduleCompile!H474)),ISNUMBER(FIND("4F",ScheduleCompile!H474))),VALUE(LEFT(ScheduleCompile!H474,FIND("F",ScheduleCompile!H474)-1)),ScheduleCompile!H474)))))),ISTEXT(ScheduleCompile!#REF!)),"ENDTABLE",IF(ISERROR(IF(ScheduleCompile!H474="Off",0,IF(ScheduleCompile!H474="On",1,IF(ISNUMBER(ScheduleCompile!H474),ScheduleCompile!H474/1,IF(ISTEXT(ScheduleCompile!H474),IF(OR(ISNUMBER(FIND("5F",ScheduleCompile!H474)),ISNUMBER(FIND("0F",ScheduleCompile!H474)),ISNUMBER(FIND("8F",ScheduleCompile!H474)),ISNUMBER(FIND("1F",ScheduleCompile!H474)),ISNUMBER(FIND("2F",ScheduleCompile!H474)),ISNUMBER(FIND("3F",ScheduleCompile!H474)),ISNUMBER(FIND("6F",ScheduleCompile!H474)),ISNUMBER(FIND("7F",ScheduleCompile!H474)),ISNUMBER(FIND("9F",ScheduleCompile!H474)),ISNUMBER(FIND("4F",ScheduleCompile!H474))),VALUE(LEFT(ScheduleCompile!H474,FIND("F",ScheduleCompile!H474)-1)),ScheduleCompile!H474)))))),"",IF(ScheduleCompile!H474="Off",0,IF(ScheduleCompile!H474="On",1,IF(ISNUMBER(ScheduleCompile!H474),ScheduleCompile!H474/1,IF(ISTEXT(ScheduleCompile!H474),IF(OR(ISNUMBER(FIND("5F",ScheduleCompile!H474)),ISNUMBER(FIND("0F",ScheduleCompile!H474)),ISNUMBER(FIND("8F",ScheduleCompile!H474)),ISNUMBER(FIND("1F",ScheduleCompile!H474)),ISNUMBER(FIND("2F",ScheduleCompile!H474)),ISNUMBER(FIND("3F",ScheduleCompile!H474)),ISNUMBER(FIND("6F",ScheduleCompile!H474)),ISNUMBER(FIND("7F",ScheduleCompile!H474)),ISNUMBER(FIND("9F",ScheduleCompile!H474)),ISNUMBER(FIND("4F",ScheduleCompile!H474))),VALUE(LEFT(ScheduleCompile!H474,FIND("F",ScheduleCompile!H474)-1)),ScheduleCompile!H474)))))))</f>
        <v>0</v>
      </c>
      <c r="N481" s="1">
        <f>IF(AND(ISERROR(IF(ScheduleCompile!I474="Off",0,IF(ScheduleCompile!I474="On",1,IF(ISNUMBER(ScheduleCompile!I474),ScheduleCompile!I474/1,IF(ISTEXT(ScheduleCompile!I474),IF(OR(ISNUMBER(FIND("5F",ScheduleCompile!I474)),ISNUMBER(FIND("0F",ScheduleCompile!I474)),ISNUMBER(FIND("8F",ScheduleCompile!I474)),ISNUMBER(FIND("1F",ScheduleCompile!I474)),ISNUMBER(FIND("2F",ScheduleCompile!I474)),ISNUMBER(FIND("3F",ScheduleCompile!I474)),ISNUMBER(FIND("6F",ScheduleCompile!I474)),ISNUMBER(FIND("7F",ScheduleCompile!I474)),ISNUMBER(FIND("9F",ScheduleCompile!I474)),ISNUMBER(FIND("4F",ScheduleCompile!I474))),VALUE(LEFT(ScheduleCompile!I474,FIND("F",ScheduleCompile!I474)-1)),ScheduleCompile!I474)))))),ISTEXT(ScheduleCompile!#REF!)),"ENDTABLE",IF(ISERROR(IF(ScheduleCompile!I474="Off",0,IF(ScheduleCompile!I474="On",1,IF(ISNUMBER(ScheduleCompile!I474),ScheduleCompile!I474/1,IF(ISTEXT(ScheduleCompile!I474),IF(OR(ISNUMBER(FIND("5F",ScheduleCompile!I474)),ISNUMBER(FIND("0F",ScheduleCompile!I474)),ISNUMBER(FIND("8F",ScheduleCompile!I474)),ISNUMBER(FIND("1F",ScheduleCompile!I474)),ISNUMBER(FIND("2F",ScheduleCompile!I474)),ISNUMBER(FIND("3F",ScheduleCompile!I474)),ISNUMBER(FIND("6F",ScheduleCompile!I474)),ISNUMBER(FIND("7F",ScheduleCompile!I474)),ISNUMBER(FIND("9F",ScheduleCompile!I474)),ISNUMBER(FIND("4F",ScheduleCompile!I474))),VALUE(LEFT(ScheduleCompile!I474,FIND("F",ScheduleCompile!I474)-1)),ScheduleCompile!I474)))))),"",IF(ScheduleCompile!I474="Off",0,IF(ScheduleCompile!I474="On",1,IF(ISNUMBER(ScheduleCompile!I474),ScheduleCompile!I474/1,IF(ISTEXT(ScheduleCompile!I474),IF(OR(ISNUMBER(FIND("5F",ScheduleCompile!I474)),ISNUMBER(FIND("0F",ScheduleCompile!I474)),ISNUMBER(FIND("8F",ScheduleCompile!I474)),ISNUMBER(FIND("1F",ScheduleCompile!I474)),ISNUMBER(FIND("2F",ScheduleCompile!I474)),ISNUMBER(FIND("3F",ScheduleCompile!I474)),ISNUMBER(FIND("6F",ScheduleCompile!I474)),ISNUMBER(FIND("7F",ScheduleCompile!I474)),ISNUMBER(FIND("9F",ScheduleCompile!I474)),ISNUMBER(FIND("4F",ScheduleCompile!I474))),VALUE(LEFT(ScheduleCompile!I474,FIND("F",ScheduleCompile!I474)-1)),ScheduleCompile!I474)))))))</f>
        <v>0</v>
      </c>
      <c r="O481" s="1">
        <f>IF(AND(ISERROR(IF(ScheduleCompile!J474="Off",0,IF(ScheduleCompile!J474="On",1,IF(ISNUMBER(ScheduleCompile!J474),ScheduleCompile!J474/1,IF(ISTEXT(ScheduleCompile!J474),IF(OR(ISNUMBER(FIND("5F",ScheduleCompile!J474)),ISNUMBER(FIND("0F",ScheduleCompile!J474)),ISNUMBER(FIND("8F",ScheduleCompile!J474)),ISNUMBER(FIND("1F",ScheduleCompile!J474)),ISNUMBER(FIND("2F",ScheduleCompile!J474)),ISNUMBER(FIND("3F",ScheduleCompile!J474)),ISNUMBER(FIND("6F",ScheduleCompile!J474)),ISNUMBER(FIND("7F",ScheduleCompile!J474)),ISNUMBER(FIND("9F",ScheduleCompile!J474)),ISNUMBER(FIND("4F",ScheduleCompile!J474))),VALUE(LEFT(ScheduleCompile!J474,FIND("F",ScheduleCompile!J474)-1)),ScheduleCompile!J474)))))),ISTEXT(ScheduleCompile!#REF!)),"ENDTABLE",IF(ISERROR(IF(ScheduleCompile!J474="Off",0,IF(ScheduleCompile!J474="On",1,IF(ISNUMBER(ScheduleCompile!J474),ScheduleCompile!J474/1,IF(ISTEXT(ScheduleCompile!J474),IF(OR(ISNUMBER(FIND("5F",ScheduleCompile!J474)),ISNUMBER(FIND("0F",ScheduleCompile!J474)),ISNUMBER(FIND("8F",ScheduleCompile!J474)),ISNUMBER(FIND("1F",ScheduleCompile!J474)),ISNUMBER(FIND("2F",ScheduleCompile!J474)),ISNUMBER(FIND("3F",ScheduleCompile!J474)),ISNUMBER(FIND("6F",ScheduleCompile!J474)),ISNUMBER(FIND("7F",ScheduleCompile!J474)),ISNUMBER(FIND("9F",ScheduleCompile!J474)),ISNUMBER(FIND("4F",ScheduleCompile!J474))),VALUE(LEFT(ScheduleCompile!J474,FIND("F",ScheduleCompile!J474)-1)),ScheduleCompile!J474)))))),"",IF(ScheduleCompile!J474="Off",0,IF(ScheduleCompile!J474="On",1,IF(ISNUMBER(ScheduleCompile!J474),ScheduleCompile!J474/1,IF(ISTEXT(ScheduleCompile!J474),IF(OR(ISNUMBER(FIND("5F",ScheduleCompile!J474)),ISNUMBER(FIND("0F",ScheduleCompile!J474)),ISNUMBER(FIND("8F",ScheduleCompile!J474)),ISNUMBER(FIND("1F",ScheduleCompile!J474)),ISNUMBER(FIND("2F",ScheduleCompile!J474)),ISNUMBER(FIND("3F",ScheduleCompile!J474)),ISNUMBER(FIND("6F",ScheduleCompile!J474)),ISNUMBER(FIND("7F",ScheduleCompile!J474)),ISNUMBER(FIND("9F",ScheduleCompile!J474)),ISNUMBER(FIND("4F",ScheduleCompile!J474))),VALUE(LEFT(ScheduleCompile!J474,FIND("F",ScheduleCompile!J474)-1)),ScheduleCompile!J474)))))))</f>
        <v>0</v>
      </c>
      <c r="P481" s="1">
        <f>IF(AND(ISERROR(IF(ScheduleCompile!K474="Off",0,IF(ScheduleCompile!K474="On",1,IF(ISNUMBER(ScheduleCompile!K474),ScheduleCompile!K474/1,IF(ISTEXT(ScheduleCompile!K474),IF(OR(ISNUMBER(FIND("5F",ScheduleCompile!K474)),ISNUMBER(FIND("0F",ScheduleCompile!K474)),ISNUMBER(FIND("8F",ScheduleCompile!K474)),ISNUMBER(FIND("1F",ScheduleCompile!K474)),ISNUMBER(FIND("2F",ScheduleCompile!K474)),ISNUMBER(FIND("3F",ScheduleCompile!K474)),ISNUMBER(FIND("6F",ScheduleCompile!K474)),ISNUMBER(FIND("7F",ScheduleCompile!K474)),ISNUMBER(FIND("9F",ScheduleCompile!K474)),ISNUMBER(FIND("4F",ScheduleCompile!K474))),VALUE(LEFT(ScheduleCompile!K474,FIND("F",ScheduleCompile!K474)-1)),ScheduleCompile!K474)))))),ISTEXT(ScheduleCompile!#REF!)),"ENDTABLE",IF(ISERROR(IF(ScheduleCompile!K474="Off",0,IF(ScheduleCompile!K474="On",1,IF(ISNUMBER(ScheduleCompile!K474),ScheduleCompile!K474/1,IF(ISTEXT(ScheduleCompile!K474),IF(OR(ISNUMBER(FIND("5F",ScheduleCompile!K474)),ISNUMBER(FIND("0F",ScheduleCompile!K474)),ISNUMBER(FIND("8F",ScheduleCompile!K474)),ISNUMBER(FIND("1F",ScheduleCompile!K474)),ISNUMBER(FIND("2F",ScheduleCompile!K474)),ISNUMBER(FIND("3F",ScheduleCompile!K474)),ISNUMBER(FIND("6F",ScheduleCompile!K474)),ISNUMBER(FIND("7F",ScheduleCompile!K474)),ISNUMBER(FIND("9F",ScheduleCompile!K474)),ISNUMBER(FIND("4F",ScheduleCompile!K474))),VALUE(LEFT(ScheduleCompile!K474,FIND("F",ScheduleCompile!K474)-1)),ScheduleCompile!K474)))))),"",IF(ScheduleCompile!K474="Off",0,IF(ScheduleCompile!K474="On",1,IF(ISNUMBER(ScheduleCompile!K474),ScheduleCompile!K474/1,IF(ISTEXT(ScheduleCompile!K474),IF(OR(ISNUMBER(FIND("5F",ScheduleCompile!K474)),ISNUMBER(FIND("0F",ScheduleCompile!K474)),ISNUMBER(FIND("8F",ScheduleCompile!K474)),ISNUMBER(FIND("1F",ScheduleCompile!K474)),ISNUMBER(FIND("2F",ScheduleCompile!K474)),ISNUMBER(FIND("3F",ScheduleCompile!K474)),ISNUMBER(FIND("6F",ScheduleCompile!K474)),ISNUMBER(FIND("7F",ScheduleCompile!K474)),ISNUMBER(FIND("9F",ScheduleCompile!K474)),ISNUMBER(FIND("4F",ScheduleCompile!K474))),VALUE(LEFT(ScheduleCompile!K474,FIND("F",ScheduleCompile!K474)-1)),ScheduleCompile!K474)))))))</f>
        <v>0</v>
      </c>
      <c r="Q481" s="1">
        <f>IF(AND(ISERROR(IF(ScheduleCompile!L474="Off",0,IF(ScheduleCompile!L474="On",1,IF(ISNUMBER(ScheduleCompile!L474),ScheduleCompile!L474/1,IF(ISTEXT(ScheduleCompile!L474),IF(OR(ISNUMBER(FIND("5F",ScheduleCompile!L474)),ISNUMBER(FIND("0F",ScheduleCompile!L474)),ISNUMBER(FIND("8F",ScheduleCompile!L474)),ISNUMBER(FIND("1F",ScheduleCompile!L474)),ISNUMBER(FIND("2F",ScheduleCompile!L474)),ISNUMBER(FIND("3F",ScheduleCompile!L474)),ISNUMBER(FIND("6F",ScheduleCompile!L474)),ISNUMBER(FIND("7F",ScheduleCompile!L474)),ISNUMBER(FIND("9F",ScheduleCompile!L474)),ISNUMBER(FIND("4F",ScheduleCompile!L474))),VALUE(LEFT(ScheduleCompile!L474,FIND("F",ScheduleCompile!L474)-1)),ScheduleCompile!L474)))))),ISTEXT(ScheduleCompile!#REF!)),"ENDTABLE",IF(ISERROR(IF(ScheduleCompile!L474="Off",0,IF(ScheduleCompile!L474="On",1,IF(ISNUMBER(ScheduleCompile!L474),ScheduleCompile!L474/1,IF(ISTEXT(ScheduleCompile!L474),IF(OR(ISNUMBER(FIND("5F",ScheduleCompile!L474)),ISNUMBER(FIND("0F",ScheduleCompile!L474)),ISNUMBER(FIND("8F",ScheduleCompile!L474)),ISNUMBER(FIND("1F",ScheduleCompile!L474)),ISNUMBER(FIND("2F",ScheduleCompile!L474)),ISNUMBER(FIND("3F",ScheduleCompile!L474)),ISNUMBER(FIND("6F",ScheduleCompile!L474)),ISNUMBER(FIND("7F",ScheduleCompile!L474)),ISNUMBER(FIND("9F",ScheduleCompile!L474)),ISNUMBER(FIND("4F",ScheduleCompile!L474))),VALUE(LEFT(ScheduleCompile!L474,FIND("F",ScheduleCompile!L474)-1)),ScheduleCompile!L474)))))),"",IF(ScheduleCompile!L474="Off",0,IF(ScheduleCompile!L474="On",1,IF(ISNUMBER(ScheduleCompile!L474),ScheduleCompile!L474/1,IF(ISTEXT(ScheduleCompile!L474),IF(OR(ISNUMBER(FIND("5F",ScheduleCompile!L474)),ISNUMBER(FIND("0F",ScheduleCompile!L474)),ISNUMBER(FIND("8F",ScheduleCompile!L474)),ISNUMBER(FIND("1F",ScheduleCompile!L474)),ISNUMBER(FIND("2F",ScheduleCompile!L474)),ISNUMBER(FIND("3F",ScheduleCompile!L474)),ISNUMBER(FIND("6F",ScheduleCompile!L474)),ISNUMBER(FIND("7F",ScheduleCompile!L474)),ISNUMBER(FIND("9F",ScheduleCompile!L474)),ISNUMBER(FIND("4F",ScheduleCompile!L474))),VALUE(LEFT(ScheduleCompile!L474,FIND("F",ScheduleCompile!L474)-1)),ScheduleCompile!L474)))))))</f>
        <v>0</v>
      </c>
      <c r="R481" s="1">
        <f>IF(AND(ISERROR(IF(ScheduleCompile!M474="Off",0,IF(ScheduleCompile!M474="On",1,IF(ISNUMBER(ScheduleCompile!M474),ScheduleCompile!M474/1,IF(ISTEXT(ScheduleCompile!M474),IF(OR(ISNUMBER(FIND("5F",ScheduleCompile!M474)),ISNUMBER(FIND("0F",ScheduleCompile!M474)),ISNUMBER(FIND("8F",ScheduleCompile!M474)),ISNUMBER(FIND("1F",ScheduleCompile!M474)),ISNUMBER(FIND("2F",ScheduleCompile!M474)),ISNUMBER(FIND("3F",ScheduleCompile!M474)),ISNUMBER(FIND("6F",ScheduleCompile!M474)),ISNUMBER(FIND("7F",ScheduleCompile!M474)),ISNUMBER(FIND("9F",ScheduleCompile!M474)),ISNUMBER(FIND("4F",ScheduleCompile!M474))),VALUE(LEFT(ScheduleCompile!M474,FIND("F",ScheduleCompile!M474)-1)),ScheduleCompile!M474)))))),ISTEXT(ScheduleCompile!#REF!)),"ENDTABLE",IF(ISERROR(IF(ScheduleCompile!M474="Off",0,IF(ScheduleCompile!M474="On",1,IF(ISNUMBER(ScheduleCompile!M474),ScheduleCompile!M474/1,IF(ISTEXT(ScheduleCompile!M474),IF(OR(ISNUMBER(FIND("5F",ScheduleCompile!M474)),ISNUMBER(FIND("0F",ScheduleCompile!M474)),ISNUMBER(FIND("8F",ScheduleCompile!M474)),ISNUMBER(FIND("1F",ScheduleCompile!M474)),ISNUMBER(FIND("2F",ScheduleCompile!M474)),ISNUMBER(FIND("3F",ScheduleCompile!M474)),ISNUMBER(FIND("6F",ScheduleCompile!M474)),ISNUMBER(FIND("7F",ScheduleCompile!M474)),ISNUMBER(FIND("9F",ScheduleCompile!M474)),ISNUMBER(FIND("4F",ScheduleCompile!M474))),VALUE(LEFT(ScheduleCompile!M474,FIND("F",ScheduleCompile!M474)-1)),ScheduleCompile!M474)))))),"",IF(ScheduleCompile!M474="Off",0,IF(ScheduleCompile!M474="On",1,IF(ISNUMBER(ScheduleCompile!M474),ScheduleCompile!M474/1,IF(ISTEXT(ScheduleCompile!M474),IF(OR(ISNUMBER(FIND("5F",ScheduleCompile!M474)),ISNUMBER(FIND("0F",ScheduleCompile!M474)),ISNUMBER(FIND("8F",ScheduleCompile!M474)),ISNUMBER(FIND("1F",ScheduleCompile!M474)),ISNUMBER(FIND("2F",ScheduleCompile!M474)),ISNUMBER(FIND("3F",ScheduleCompile!M474)),ISNUMBER(FIND("6F",ScheduleCompile!M474)),ISNUMBER(FIND("7F",ScheduleCompile!M474)),ISNUMBER(FIND("9F",ScheduleCompile!M474)),ISNUMBER(FIND("4F",ScheduleCompile!M474))),VALUE(LEFT(ScheduleCompile!M474,FIND("F",ScheduleCompile!M474)-1)),ScheduleCompile!M474)))))))</f>
        <v>0</v>
      </c>
      <c r="S481" s="1">
        <f>IF(AND(ISERROR(IF(ScheduleCompile!N474="Off",0,IF(ScheduleCompile!N474="On",1,IF(ISNUMBER(ScheduleCompile!N474),ScheduleCompile!N474/1,IF(ISTEXT(ScheduleCompile!N474),IF(OR(ISNUMBER(FIND("5F",ScheduleCompile!N474)),ISNUMBER(FIND("0F",ScheduleCompile!N474)),ISNUMBER(FIND("8F",ScheduleCompile!N474)),ISNUMBER(FIND("1F",ScheduleCompile!N474)),ISNUMBER(FIND("2F",ScheduleCompile!N474)),ISNUMBER(FIND("3F",ScheduleCompile!N474)),ISNUMBER(FIND("6F",ScheduleCompile!N474)),ISNUMBER(FIND("7F",ScheduleCompile!N474)),ISNUMBER(FIND("9F",ScheduleCompile!N474)),ISNUMBER(FIND("4F",ScheduleCompile!N474))),VALUE(LEFT(ScheduleCompile!N474,FIND("F",ScheduleCompile!N474)-1)),ScheduleCompile!N474)))))),ISTEXT(ScheduleCompile!#REF!)),"ENDTABLE",IF(ISERROR(IF(ScheduleCompile!N474="Off",0,IF(ScheduleCompile!N474="On",1,IF(ISNUMBER(ScheduleCompile!N474),ScheduleCompile!N474/1,IF(ISTEXT(ScheduleCompile!N474),IF(OR(ISNUMBER(FIND("5F",ScheduleCompile!N474)),ISNUMBER(FIND("0F",ScheduleCompile!N474)),ISNUMBER(FIND("8F",ScheduleCompile!N474)),ISNUMBER(FIND("1F",ScheduleCompile!N474)),ISNUMBER(FIND("2F",ScheduleCompile!N474)),ISNUMBER(FIND("3F",ScheduleCompile!N474)),ISNUMBER(FIND("6F",ScheduleCompile!N474)),ISNUMBER(FIND("7F",ScheduleCompile!N474)),ISNUMBER(FIND("9F",ScheduleCompile!N474)),ISNUMBER(FIND("4F",ScheduleCompile!N474))),VALUE(LEFT(ScheduleCompile!N474,FIND("F",ScheduleCompile!N474)-1)),ScheduleCompile!N474)))))),"",IF(ScheduleCompile!N474="Off",0,IF(ScheduleCompile!N474="On",1,IF(ISNUMBER(ScheduleCompile!N474),ScheduleCompile!N474/1,IF(ISTEXT(ScheduleCompile!N474),IF(OR(ISNUMBER(FIND("5F",ScheduleCompile!N474)),ISNUMBER(FIND("0F",ScheduleCompile!N474)),ISNUMBER(FIND("8F",ScheduleCompile!N474)),ISNUMBER(FIND("1F",ScheduleCompile!N474)),ISNUMBER(FIND("2F",ScheduleCompile!N474)),ISNUMBER(FIND("3F",ScheduleCompile!N474)),ISNUMBER(FIND("6F",ScheduleCompile!N474)),ISNUMBER(FIND("7F",ScheduleCompile!N474)),ISNUMBER(FIND("9F",ScheduleCompile!N474)),ISNUMBER(FIND("4F",ScheduleCompile!N474))),VALUE(LEFT(ScheduleCompile!N474,FIND("F",ScheduleCompile!N474)-1)),ScheduleCompile!N474)))))))</f>
        <v>0</v>
      </c>
      <c r="T481" s="1">
        <f>IF(AND(ISERROR(IF(ScheduleCompile!O474="Off",0,IF(ScheduleCompile!O474="On",1,IF(ISNUMBER(ScheduleCompile!O474),ScheduleCompile!O474/1,IF(ISTEXT(ScheduleCompile!O474),IF(OR(ISNUMBER(FIND("5F",ScheduleCompile!O474)),ISNUMBER(FIND("0F",ScheduleCompile!O474)),ISNUMBER(FIND("8F",ScheduleCompile!O474)),ISNUMBER(FIND("1F",ScheduleCompile!O474)),ISNUMBER(FIND("2F",ScheduleCompile!O474)),ISNUMBER(FIND("3F",ScheduleCompile!O474)),ISNUMBER(FIND("6F",ScheduleCompile!O474)),ISNUMBER(FIND("7F",ScheduleCompile!O474)),ISNUMBER(FIND("9F",ScheduleCompile!O474)),ISNUMBER(FIND("4F",ScheduleCompile!O474))),VALUE(LEFT(ScheduleCompile!O474,FIND("F",ScheduleCompile!O474)-1)),ScheduleCompile!O474)))))),ISTEXT(ScheduleCompile!#REF!)),"ENDTABLE",IF(ISERROR(IF(ScheduleCompile!O474="Off",0,IF(ScheduleCompile!O474="On",1,IF(ISNUMBER(ScheduleCompile!O474),ScheduleCompile!O474/1,IF(ISTEXT(ScheduleCompile!O474),IF(OR(ISNUMBER(FIND("5F",ScheduleCompile!O474)),ISNUMBER(FIND("0F",ScheduleCompile!O474)),ISNUMBER(FIND("8F",ScheduleCompile!O474)),ISNUMBER(FIND("1F",ScheduleCompile!O474)),ISNUMBER(FIND("2F",ScheduleCompile!O474)),ISNUMBER(FIND("3F",ScheduleCompile!O474)),ISNUMBER(FIND("6F",ScheduleCompile!O474)),ISNUMBER(FIND("7F",ScheduleCompile!O474)),ISNUMBER(FIND("9F",ScheduleCompile!O474)),ISNUMBER(FIND("4F",ScheduleCompile!O474))),VALUE(LEFT(ScheduleCompile!O474,FIND("F",ScheduleCompile!O474)-1)),ScheduleCompile!O474)))))),"",IF(ScheduleCompile!O474="Off",0,IF(ScheduleCompile!O474="On",1,IF(ISNUMBER(ScheduleCompile!O474),ScheduleCompile!O474/1,IF(ISTEXT(ScheduleCompile!O474),IF(OR(ISNUMBER(FIND("5F",ScheduleCompile!O474)),ISNUMBER(FIND("0F",ScheduleCompile!O474)),ISNUMBER(FIND("8F",ScheduleCompile!O474)),ISNUMBER(FIND("1F",ScheduleCompile!O474)),ISNUMBER(FIND("2F",ScheduleCompile!O474)),ISNUMBER(FIND("3F",ScheduleCompile!O474)),ISNUMBER(FIND("6F",ScheduleCompile!O474)),ISNUMBER(FIND("7F",ScheduleCompile!O474)),ISNUMBER(FIND("9F",ScheduleCompile!O474)),ISNUMBER(FIND("4F",ScheduleCompile!O474))),VALUE(LEFT(ScheduleCompile!O474,FIND("F",ScheduleCompile!O474)-1)),ScheduleCompile!O474)))))))</f>
        <v>0</v>
      </c>
      <c r="U481" s="1">
        <f>IF(AND(ISERROR(IF(ScheduleCompile!P474="Off",0,IF(ScheduleCompile!P474="On",1,IF(ISNUMBER(ScheduleCompile!P474),ScheduleCompile!P474/1,IF(ISTEXT(ScheduleCompile!P474),IF(OR(ISNUMBER(FIND("5F",ScheduleCompile!P474)),ISNUMBER(FIND("0F",ScheduleCompile!P474)),ISNUMBER(FIND("8F",ScheduleCompile!P474)),ISNUMBER(FIND("1F",ScheduleCompile!P474)),ISNUMBER(FIND("2F",ScheduleCompile!P474)),ISNUMBER(FIND("3F",ScheduleCompile!P474)),ISNUMBER(FIND("6F",ScheduleCompile!P474)),ISNUMBER(FIND("7F",ScheduleCompile!P474)),ISNUMBER(FIND("9F",ScheduleCompile!P474)),ISNUMBER(FIND("4F",ScheduleCompile!P474))),VALUE(LEFT(ScheduleCompile!P474,FIND("F",ScheduleCompile!P474)-1)),ScheduleCompile!P474)))))),ISTEXT(ScheduleCompile!#REF!)),"ENDTABLE",IF(ISERROR(IF(ScheduleCompile!P474="Off",0,IF(ScheduleCompile!P474="On",1,IF(ISNUMBER(ScheduleCompile!P474),ScheduleCompile!P474/1,IF(ISTEXT(ScheduleCompile!P474),IF(OR(ISNUMBER(FIND("5F",ScheduleCompile!P474)),ISNUMBER(FIND("0F",ScheduleCompile!P474)),ISNUMBER(FIND("8F",ScheduleCompile!P474)),ISNUMBER(FIND("1F",ScheduleCompile!P474)),ISNUMBER(FIND("2F",ScheduleCompile!P474)),ISNUMBER(FIND("3F",ScheduleCompile!P474)),ISNUMBER(FIND("6F",ScheduleCompile!P474)),ISNUMBER(FIND("7F",ScheduleCompile!P474)),ISNUMBER(FIND("9F",ScheduleCompile!P474)),ISNUMBER(FIND("4F",ScheduleCompile!P474))),VALUE(LEFT(ScheduleCompile!P474,FIND("F",ScheduleCompile!P474)-1)),ScheduleCompile!P474)))))),"",IF(ScheduleCompile!P474="Off",0,IF(ScheduleCompile!P474="On",1,IF(ISNUMBER(ScheduleCompile!P474),ScheduleCompile!P474/1,IF(ISTEXT(ScheduleCompile!P474),IF(OR(ISNUMBER(FIND("5F",ScheduleCompile!P474)),ISNUMBER(FIND("0F",ScheduleCompile!P474)),ISNUMBER(FIND("8F",ScheduleCompile!P474)),ISNUMBER(FIND("1F",ScheduleCompile!P474)),ISNUMBER(FIND("2F",ScheduleCompile!P474)),ISNUMBER(FIND("3F",ScheduleCompile!P474)),ISNUMBER(FIND("6F",ScheduleCompile!P474)),ISNUMBER(FIND("7F",ScheduleCompile!P474)),ISNUMBER(FIND("9F",ScheduleCompile!P474)),ISNUMBER(FIND("4F",ScheduleCompile!P474))),VALUE(LEFT(ScheduleCompile!P474,FIND("F",ScheduleCompile!P474)-1)),ScheduleCompile!P474)))))))</f>
        <v>0</v>
      </c>
      <c r="V481" s="1">
        <f>IF(AND(ISERROR(IF(ScheduleCompile!Q474="Off",0,IF(ScheduleCompile!Q474="On",1,IF(ISNUMBER(ScheduleCompile!Q474),ScheduleCompile!Q474/1,IF(ISTEXT(ScheduleCompile!Q474),IF(OR(ISNUMBER(FIND("5F",ScheduleCompile!Q474)),ISNUMBER(FIND("0F",ScheduleCompile!Q474)),ISNUMBER(FIND("8F",ScheduleCompile!Q474)),ISNUMBER(FIND("1F",ScheduleCompile!Q474)),ISNUMBER(FIND("2F",ScheduleCompile!Q474)),ISNUMBER(FIND("3F",ScheduleCompile!Q474)),ISNUMBER(FIND("6F",ScheduleCompile!Q474)),ISNUMBER(FIND("7F",ScheduleCompile!Q474)),ISNUMBER(FIND("9F",ScheduleCompile!Q474)),ISNUMBER(FIND("4F",ScheduleCompile!Q474))),VALUE(LEFT(ScheduleCompile!Q474,FIND("F",ScheduleCompile!Q474)-1)),ScheduleCompile!Q474)))))),ISTEXT(ScheduleCompile!#REF!)),"ENDTABLE",IF(ISERROR(IF(ScheduleCompile!Q474="Off",0,IF(ScheduleCompile!Q474="On",1,IF(ISNUMBER(ScheduleCompile!Q474),ScheduleCompile!Q474/1,IF(ISTEXT(ScheduleCompile!Q474),IF(OR(ISNUMBER(FIND("5F",ScheduleCompile!Q474)),ISNUMBER(FIND("0F",ScheduleCompile!Q474)),ISNUMBER(FIND("8F",ScheduleCompile!Q474)),ISNUMBER(FIND("1F",ScheduleCompile!Q474)),ISNUMBER(FIND("2F",ScheduleCompile!Q474)),ISNUMBER(FIND("3F",ScheduleCompile!Q474)),ISNUMBER(FIND("6F",ScheduleCompile!Q474)),ISNUMBER(FIND("7F",ScheduleCompile!Q474)),ISNUMBER(FIND("9F",ScheduleCompile!Q474)),ISNUMBER(FIND("4F",ScheduleCompile!Q474))),VALUE(LEFT(ScheduleCompile!Q474,FIND("F",ScheduleCompile!Q474)-1)),ScheduleCompile!Q474)))))),"",IF(ScheduleCompile!Q474="Off",0,IF(ScheduleCompile!Q474="On",1,IF(ISNUMBER(ScheduleCompile!Q474),ScheduleCompile!Q474/1,IF(ISTEXT(ScheduleCompile!Q474),IF(OR(ISNUMBER(FIND("5F",ScheduleCompile!Q474)),ISNUMBER(FIND("0F",ScheduleCompile!Q474)),ISNUMBER(FIND("8F",ScheduleCompile!Q474)),ISNUMBER(FIND("1F",ScheduleCompile!Q474)),ISNUMBER(FIND("2F",ScheduleCompile!Q474)),ISNUMBER(FIND("3F",ScheduleCompile!Q474)),ISNUMBER(FIND("6F",ScheduleCompile!Q474)),ISNUMBER(FIND("7F",ScheduleCompile!Q474)),ISNUMBER(FIND("9F",ScheduleCompile!Q474)),ISNUMBER(FIND("4F",ScheduleCompile!Q474))),VALUE(LEFT(ScheduleCompile!Q474,FIND("F",ScheduleCompile!Q474)-1)),ScheduleCompile!Q474)))))))</f>
        <v>0</v>
      </c>
      <c r="W481" s="1">
        <f>IF(AND(ISERROR(IF(ScheduleCompile!R474="Off",0,IF(ScheduleCompile!R474="On",1,IF(ISNUMBER(ScheduleCompile!R474),ScheduleCompile!R474/1,IF(ISTEXT(ScheduleCompile!R474),IF(OR(ISNUMBER(FIND("5F",ScheduleCompile!R474)),ISNUMBER(FIND("0F",ScheduleCompile!R474)),ISNUMBER(FIND("8F",ScheduleCompile!R474)),ISNUMBER(FIND("1F",ScheduleCompile!R474)),ISNUMBER(FIND("2F",ScheduleCompile!R474)),ISNUMBER(FIND("3F",ScheduleCompile!R474)),ISNUMBER(FIND("6F",ScheduleCompile!R474)),ISNUMBER(FIND("7F",ScheduleCompile!R474)),ISNUMBER(FIND("9F",ScheduleCompile!R474)),ISNUMBER(FIND("4F",ScheduleCompile!R474))),VALUE(LEFT(ScheduleCompile!R474,FIND("F",ScheduleCompile!R474)-1)),ScheduleCompile!R474)))))),ISTEXT(ScheduleCompile!#REF!)),"ENDTABLE",IF(ISERROR(IF(ScheduleCompile!R474="Off",0,IF(ScheduleCompile!R474="On",1,IF(ISNUMBER(ScheduleCompile!R474),ScheduleCompile!R474/1,IF(ISTEXT(ScheduleCompile!R474),IF(OR(ISNUMBER(FIND("5F",ScheduleCompile!R474)),ISNUMBER(FIND("0F",ScheduleCompile!R474)),ISNUMBER(FIND("8F",ScheduleCompile!R474)),ISNUMBER(FIND("1F",ScheduleCompile!R474)),ISNUMBER(FIND("2F",ScheduleCompile!R474)),ISNUMBER(FIND("3F",ScheduleCompile!R474)),ISNUMBER(FIND("6F",ScheduleCompile!R474)),ISNUMBER(FIND("7F",ScheduleCompile!R474)),ISNUMBER(FIND("9F",ScheduleCompile!R474)),ISNUMBER(FIND("4F",ScheduleCompile!R474))),VALUE(LEFT(ScheduleCompile!R474,FIND("F",ScheduleCompile!R474)-1)),ScheduleCompile!R474)))))),"",IF(ScheduleCompile!R474="Off",0,IF(ScheduleCompile!R474="On",1,IF(ISNUMBER(ScheduleCompile!R474),ScheduleCompile!R474/1,IF(ISTEXT(ScheduleCompile!R474),IF(OR(ISNUMBER(FIND("5F",ScheduleCompile!R474)),ISNUMBER(FIND("0F",ScheduleCompile!R474)),ISNUMBER(FIND("8F",ScheduleCompile!R474)),ISNUMBER(FIND("1F",ScheduleCompile!R474)),ISNUMBER(FIND("2F",ScheduleCompile!R474)),ISNUMBER(FIND("3F",ScheduleCompile!R474)),ISNUMBER(FIND("6F",ScheduleCompile!R474)),ISNUMBER(FIND("7F",ScheduleCompile!R474)),ISNUMBER(FIND("9F",ScheduleCompile!R474)),ISNUMBER(FIND("4F",ScheduleCompile!R474))),VALUE(LEFT(ScheduleCompile!R474,FIND("F",ScheduleCompile!R474)-1)),ScheduleCompile!R474)))))))</f>
        <v>0</v>
      </c>
      <c r="X481" s="1">
        <f>IF(AND(ISERROR(IF(ScheduleCompile!S474="Off",0,IF(ScheduleCompile!S474="On",1,IF(ISNUMBER(ScheduleCompile!S474),ScheduleCompile!S474/1,IF(ISTEXT(ScheduleCompile!S474),IF(OR(ISNUMBER(FIND("5F",ScheduleCompile!S474)),ISNUMBER(FIND("0F",ScheduleCompile!S474)),ISNUMBER(FIND("8F",ScheduleCompile!S474)),ISNUMBER(FIND("1F",ScheduleCompile!S474)),ISNUMBER(FIND("2F",ScheduleCompile!S474)),ISNUMBER(FIND("3F",ScheduleCompile!S474)),ISNUMBER(FIND("6F",ScheduleCompile!S474)),ISNUMBER(FIND("7F",ScheduleCompile!S474)),ISNUMBER(FIND("9F",ScheduleCompile!S474)),ISNUMBER(FIND("4F",ScheduleCompile!S474))),VALUE(LEFT(ScheduleCompile!S474,FIND("F",ScheduleCompile!S474)-1)),ScheduleCompile!S474)))))),ISTEXT(ScheduleCompile!#REF!)),"ENDTABLE",IF(ISERROR(IF(ScheduleCompile!S474="Off",0,IF(ScheduleCompile!S474="On",1,IF(ISNUMBER(ScheduleCompile!S474),ScheduleCompile!S474/1,IF(ISTEXT(ScheduleCompile!S474),IF(OR(ISNUMBER(FIND("5F",ScheduleCompile!S474)),ISNUMBER(FIND("0F",ScheduleCompile!S474)),ISNUMBER(FIND("8F",ScheduleCompile!S474)),ISNUMBER(FIND("1F",ScheduleCompile!S474)),ISNUMBER(FIND("2F",ScheduleCompile!S474)),ISNUMBER(FIND("3F",ScheduleCompile!S474)),ISNUMBER(FIND("6F",ScheduleCompile!S474)),ISNUMBER(FIND("7F",ScheduleCompile!S474)),ISNUMBER(FIND("9F",ScheduleCompile!S474)),ISNUMBER(FIND("4F",ScheduleCompile!S474))),VALUE(LEFT(ScheduleCompile!S474,FIND("F",ScheduleCompile!S474)-1)),ScheduleCompile!S474)))))),"",IF(ScheduleCompile!S474="Off",0,IF(ScheduleCompile!S474="On",1,IF(ISNUMBER(ScheduleCompile!S474),ScheduleCompile!S474/1,IF(ISTEXT(ScheduleCompile!S474),IF(OR(ISNUMBER(FIND("5F",ScheduleCompile!S474)),ISNUMBER(FIND("0F",ScheduleCompile!S474)),ISNUMBER(FIND("8F",ScheduleCompile!S474)),ISNUMBER(FIND("1F",ScheduleCompile!S474)),ISNUMBER(FIND("2F",ScheduleCompile!S474)),ISNUMBER(FIND("3F",ScheduleCompile!S474)),ISNUMBER(FIND("6F",ScheduleCompile!S474)),ISNUMBER(FIND("7F",ScheduleCompile!S474)),ISNUMBER(FIND("9F",ScheduleCompile!S474)),ISNUMBER(FIND("4F",ScheduleCompile!S474))),VALUE(LEFT(ScheduleCompile!S474,FIND("F",ScheduleCompile!S474)-1)),ScheduleCompile!S474)))))))</f>
        <v>0</v>
      </c>
      <c r="Y481" s="1">
        <f>IF(AND(ISERROR(IF(ScheduleCompile!T474="Off",0,IF(ScheduleCompile!T474="On",1,IF(ISNUMBER(ScheduleCompile!T474),ScheduleCompile!T474/1,IF(ISTEXT(ScheduleCompile!T474),IF(OR(ISNUMBER(FIND("5F",ScheduleCompile!T474)),ISNUMBER(FIND("0F",ScheduleCompile!T474)),ISNUMBER(FIND("8F",ScheduleCompile!T474)),ISNUMBER(FIND("1F",ScheduleCompile!T474)),ISNUMBER(FIND("2F",ScheduleCompile!T474)),ISNUMBER(FIND("3F",ScheduleCompile!T474)),ISNUMBER(FIND("6F",ScheduleCompile!T474)),ISNUMBER(FIND("7F",ScheduleCompile!T474)),ISNUMBER(FIND("9F",ScheduleCompile!T474)),ISNUMBER(FIND("4F",ScheduleCompile!T474))),VALUE(LEFT(ScheduleCompile!T474,FIND("F",ScheduleCompile!T474)-1)),ScheduleCompile!T474)))))),ISTEXT(ScheduleCompile!#REF!)),"ENDTABLE",IF(ISERROR(IF(ScheduleCompile!T474="Off",0,IF(ScheduleCompile!T474="On",1,IF(ISNUMBER(ScheduleCompile!T474),ScheduleCompile!T474/1,IF(ISTEXT(ScheduleCompile!T474),IF(OR(ISNUMBER(FIND("5F",ScheduleCompile!T474)),ISNUMBER(FIND("0F",ScheduleCompile!T474)),ISNUMBER(FIND("8F",ScheduleCompile!T474)),ISNUMBER(FIND("1F",ScheduleCompile!T474)),ISNUMBER(FIND("2F",ScheduleCompile!T474)),ISNUMBER(FIND("3F",ScheduleCompile!T474)),ISNUMBER(FIND("6F",ScheduleCompile!T474)),ISNUMBER(FIND("7F",ScheduleCompile!T474)),ISNUMBER(FIND("9F",ScheduleCompile!T474)),ISNUMBER(FIND("4F",ScheduleCompile!T474))),VALUE(LEFT(ScheduleCompile!T474,FIND("F",ScheduleCompile!T474)-1)),ScheduleCompile!T474)))))),"",IF(ScheduleCompile!T474="Off",0,IF(ScheduleCompile!T474="On",1,IF(ISNUMBER(ScheduleCompile!T474),ScheduleCompile!T474/1,IF(ISTEXT(ScheduleCompile!T474),IF(OR(ISNUMBER(FIND("5F",ScheduleCompile!T474)),ISNUMBER(FIND("0F",ScheduleCompile!T474)),ISNUMBER(FIND("8F",ScheduleCompile!T474)),ISNUMBER(FIND("1F",ScheduleCompile!T474)),ISNUMBER(FIND("2F",ScheduleCompile!T474)),ISNUMBER(FIND("3F",ScheduleCompile!T474)),ISNUMBER(FIND("6F",ScheduleCompile!T474)),ISNUMBER(FIND("7F",ScheduleCompile!T474)),ISNUMBER(FIND("9F",ScheduleCompile!T474)),ISNUMBER(FIND("4F",ScheduleCompile!T474))),VALUE(LEFT(ScheduleCompile!T474,FIND("F",ScheduleCompile!T474)-1)),ScheduleCompile!T474)))))))</f>
        <v>0</v>
      </c>
      <c r="Z481" s="1">
        <f>IF(AND(ISERROR(IF(ScheduleCompile!U474="Off",0,IF(ScheduleCompile!U474="On",1,IF(ISNUMBER(ScheduleCompile!U474),ScheduleCompile!U474/1,IF(ISTEXT(ScheduleCompile!U474),IF(OR(ISNUMBER(FIND("5F",ScheduleCompile!U474)),ISNUMBER(FIND("0F",ScheduleCompile!U474)),ISNUMBER(FIND("8F",ScheduleCompile!U474)),ISNUMBER(FIND("1F",ScheduleCompile!U474)),ISNUMBER(FIND("2F",ScheduleCompile!U474)),ISNUMBER(FIND("3F",ScheduleCompile!U474)),ISNUMBER(FIND("6F",ScheduleCompile!U474)),ISNUMBER(FIND("7F",ScheduleCompile!U474)),ISNUMBER(FIND("9F",ScheduleCompile!U474)),ISNUMBER(FIND("4F",ScheduleCompile!U474))),VALUE(LEFT(ScheduleCompile!U474,FIND("F",ScheduleCompile!U474)-1)),ScheduleCompile!U474)))))),ISTEXT(ScheduleCompile!#REF!)),"ENDTABLE",IF(ISERROR(IF(ScheduleCompile!U474="Off",0,IF(ScheduleCompile!U474="On",1,IF(ISNUMBER(ScheduleCompile!U474),ScheduleCompile!U474/1,IF(ISTEXT(ScheduleCompile!U474),IF(OR(ISNUMBER(FIND("5F",ScheduleCompile!U474)),ISNUMBER(FIND("0F",ScheduleCompile!U474)),ISNUMBER(FIND("8F",ScheduleCompile!U474)),ISNUMBER(FIND("1F",ScheduleCompile!U474)),ISNUMBER(FIND("2F",ScheduleCompile!U474)),ISNUMBER(FIND("3F",ScheduleCompile!U474)),ISNUMBER(FIND("6F",ScheduleCompile!U474)),ISNUMBER(FIND("7F",ScheduleCompile!U474)),ISNUMBER(FIND("9F",ScheduleCompile!U474)),ISNUMBER(FIND("4F",ScheduleCompile!U474))),VALUE(LEFT(ScheduleCompile!U474,FIND("F",ScheduleCompile!U474)-1)),ScheduleCompile!U474)))))),"",IF(ScheduleCompile!U474="Off",0,IF(ScheduleCompile!U474="On",1,IF(ISNUMBER(ScheduleCompile!U474),ScheduleCompile!U474/1,IF(ISTEXT(ScheduleCompile!U474),IF(OR(ISNUMBER(FIND("5F",ScheduleCompile!U474)),ISNUMBER(FIND("0F",ScheduleCompile!U474)),ISNUMBER(FIND("8F",ScheduleCompile!U474)),ISNUMBER(FIND("1F",ScheduleCompile!U474)),ISNUMBER(FIND("2F",ScheduleCompile!U474)),ISNUMBER(FIND("3F",ScheduleCompile!U474)),ISNUMBER(FIND("6F",ScheduleCompile!U474)),ISNUMBER(FIND("7F",ScheduleCompile!U474)),ISNUMBER(FIND("9F",ScheduleCompile!U474)),ISNUMBER(FIND("4F",ScheduleCompile!U474))),VALUE(LEFT(ScheduleCompile!U474,FIND("F",ScheduleCompile!U474)-1)),ScheduleCompile!U474)))))))</f>
        <v>0</v>
      </c>
      <c r="AA481" s="1">
        <f>IF(AND(ISERROR(IF(ScheduleCompile!V474="Off",0,IF(ScheduleCompile!V474="On",1,IF(ISNUMBER(ScheduleCompile!V474),ScheduleCompile!V474/1,IF(ISTEXT(ScheduleCompile!V474),IF(OR(ISNUMBER(FIND("5F",ScheduleCompile!V474)),ISNUMBER(FIND("0F",ScheduleCompile!V474)),ISNUMBER(FIND("8F",ScheduleCompile!V474)),ISNUMBER(FIND("1F",ScheduleCompile!V474)),ISNUMBER(FIND("2F",ScheduleCompile!V474)),ISNUMBER(FIND("3F",ScheduleCompile!V474)),ISNUMBER(FIND("6F",ScheduleCompile!V474)),ISNUMBER(FIND("7F",ScheduleCompile!V474)),ISNUMBER(FIND("9F",ScheduleCompile!V474)),ISNUMBER(FIND("4F",ScheduleCompile!V474))),VALUE(LEFT(ScheduleCompile!V474,FIND("F",ScheduleCompile!V474)-1)),ScheduleCompile!V474)))))),ISTEXT(ScheduleCompile!#REF!)),"ENDTABLE",IF(ISERROR(IF(ScheduleCompile!V474="Off",0,IF(ScheduleCompile!V474="On",1,IF(ISNUMBER(ScheduleCompile!V474),ScheduleCompile!V474/1,IF(ISTEXT(ScheduleCompile!V474),IF(OR(ISNUMBER(FIND("5F",ScheduleCompile!V474)),ISNUMBER(FIND("0F",ScheduleCompile!V474)),ISNUMBER(FIND("8F",ScheduleCompile!V474)),ISNUMBER(FIND("1F",ScheduleCompile!V474)),ISNUMBER(FIND("2F",ScheduleCompile!V474)),ISNUMBER(FIND("3F",ScheduleCompile!V474)),ISNUMBER(FIND("6F",ScheduleCompile!V474)),ISNUMBER(FIND("7F",ScheduleCompile!V474)),ISNUMBER(FIND("9F",ScheduleCompile!V474)),ISNUMBER(FIND("4F",ScheduleCompile!V474))),VALUE(LEFT(ScheduleCompile!V474,FIND("F",ScheduleCompile!V474)-1)),ScheduleCompile!V474)))))),"",IF(ScheduleCompile!V474="Off",0,IF(ScheduleCompile!V474="On",1,IF(ISNUMBER(ScheduleCompile!V474),ScheduleCompile!V474/1,IF(ISTEXT(ScheduleCompile!V474),IF(OR(ISNUMBER(FIND("5F",ScheduleCompile!V474)),ISNUMBER(FIND("0F",ScheduleCompile!V474)),ISNUMBER(FIND("8F",ScheduleCompile!V474)),ISNUMBER(FIND("1F",ScheduleCompile!V474)),ISNUMBER(FIND("2F",ScheduleCompile!V474)),ISNUMBER(FIND("3F",ScheduleCompile!V474)),ISNUMBER(FIND("6F",ScheduleCompile!V474)),ISNUMBER(FIND("7F",ScheduleCompile!V474)),ISNUMBER(FIND("9F",ScheduleCompile!V474)),ISNUMBER(FIND("4F",ScheduleCompile!V474))),VALUE(LEFT(ScheduleCompile!V474,FIND("F",ScheduleCompile!V474)-1)),ScheduleCompile!V474)))))))</f>
        <v>0</v>
      </c>
      <c r="AB481" s="1">
        <f>IF(AND(ISERROR(IF(ScheduleCompile!W474="Off",0,IF(ScheduleCompile!W474="On",1,IF(ISNUMBER(ScheduleCompile!W474),ScheduleCompile!W474/1,IF(ISTEXT(ScheduleCompile!W474),IF(OR(ISNUMBER(FIND("5F",ScheduleCompile!W474)),ISNUMBER(FIND("0F",ScheduleCompile!W474)),ISNUMBER(FIND("8F",ScheduleCompile!W474)),ISNUMBER(FIND("1F",ScheduleCompile!W474)),ISNUMBER(FIND("2F",ScheduleCompile!W474)),ISNUMBER(FIND("3F",ScheduleCompile!W474)),ISNUMBER(FIND("6F",ScheduleCompile!W474)),ISNUMBER(FIND("7F",ScheduleCompile!W474)),ISNUMBER(FIND("9F",ScheduleCompile!W474)),ISNUMBER(FIND("4F",ScheduleCompile!W474))),VALUE(LEFT(ScheduleCompile!W474,FIND("F",ScheduleCompile!W474)-1)),ScheduleCompile!W474)))))),ISTEXT(ScheduleCompile!#REF!)),"ENDTABLE",IF(ISERROR(IF(ScheduleCompile!W474="Off",0,IF(ScheduleCompile!W474="On",1,IF(ISNUMBER(ScheduleCompile!W474),ScheduleCompile!W474/1,IF(ISTEXT(ScheduleCompile!W474),IF(OR(ISNUMBER(FIND("5F",ScheduleCompile!W474)),ISNUMBER(FIND("0F",ScheduleCompile!W474)),ISNUMBER(FIND("8F",ScheduleCompile!W474)),ISNUMBER(FIND("1F",ScheduleCompile!W474)),ISNUMBER(FIND("2F",ScheduleCompile!W474)),ISNUMBER(FIND("3F",ScheduleCompile!W474)),ISNUMBER(FIND("6F",ScheduleCompile!W474)),ISNUMBER(FIND("7F",ScheduleCompile!W474)),ISNUMBER(FIND("9F",ScheduleCompile!W474)),ISNUMBER(FIND("4F",ScheduleCompile!W474))),VALUE(LEFT(ScheduleCompile!W474,FIND("F",ScheduleCompile!W474)-1)),ScheduleCompile!W474)))))),"",IF(ScheduleCompile!W474="Off",0,IF(ScheduleCompile!W474="On",1,IF(ISNUMBER(ScheduleCompile!W474),ScheduleCompile!W474/1,IF(ISTEXT(ScheduleCompile!W474),IF(OR(ISNUMBER(FIND("5F",ScheduleCompile!W474)),ISNUMBER(FIND("0F",ScheduleCompile!W474)),ISNUMBER(FIND("8F",ScheduleCompile!W474)),ISNUMBER(FIND("1F",ScheduleCompile!W474)),ISNUMBER(FIND("2F",ScheduleCompile!W474)),ISNUMBER(FIND("3F",ScheduleCompile!W474)),ISNUMBER(FIND("6F",ScheduleCompile!W474)),ISNUMBER(FIND("7F",ScheduleCompile!W474)),ISNUMBER(FIND("9F",ScheduleCompile!W474)),ISNUMBER(FIND("4F",ScheduleCompile!W474))),VALUE(LEFT(ScheduleCompile!W474,FIND("F",ScheduleCompile!W474)-1)),ScheduleCompile!W474)))))))</f>
        <v>0</v>
      </c>
      <c r="AC481" s="1">
        <f>IF(AND(ISERROR(IF(ScheduleCompile!X474="Off",0,IF(ScheduleCompile!X474="On",1,IF(ISNUMBER(ScheduleCompile!X474),ScheduleCompile!X474/1,IF(ISTEXT(ScheduleCompile!X474),IF(OR(ISNUMBER(FIND("5F",ScheduleCompile!X474)),ISNUMBER(FIND("0F",ScheduleCompile!X474)),ISNUMBER(FIND("8F",ScheduleCompile!X474)),ISNUMBER(FIND("1F",ScheduleCompile!X474)),ISNUMBER(FIND("2F",ScheduleCompile!X474)),ISNUMBER(FIND("3F",ScheduleCompile!X474)),ISNUMBER(FIND("6F",ScheduleCompile!X474)),ISNUMBER(FIND("7F",ScheduleCompile!X474)),ISNUMBER(FIND("9F",ScheduleCompile!X474)),ISNUMBER(FIND("4F",ScheduleCompile!X474))),VALUE(LEFT(ScheduleCompile!X474,FIND("F",ScheduleCompile!X474)-1)),ScheduleCompile!X474)))))),ISTEXT(ScheduleCompile!#REF!)),"ENDTABLE",IF(ISERROR(IF(ScheduleCompile!X474="Off",0,IF(ScheduleCompile!X474="On",1,IF(ISNUMBER(ScheduleCompile!X474),ScheduleCompile!X474/1,IF(ISTEXT(ScheduleCompile!X474),IF(OR(ISNUMBER(FIND("5F",ScheduleCompile!X474)),ISNUMBER(FIND("0F",ScheduleCompile!X474)),ISNUMBER(FIND("8F",ScheduleCompile!X474)),ISNUMBER(FIND("1F",ScheduleCompile!X474)),ISNUMBER(FIND("2F",ScheduleCompile!X474)),ISNUMBER(FIND("3F",ScheduleCompile!X474)),ISNUMBER(FIND("6F",ScheduleCompile!X474)),ISNUMBER(FIND("7F",ScheduleCompile!X474)),ISNUMBER(FIND("9F",ScheduleCompile!X474)),ISNUMBER(FIND("4F",ScheduleCompile!X474))),VALUE(LEFT(ScheduleCompile!X474,FIND("F",ScheduleCompile!X474)-1)),ScheduleCompile!X474)))))),"",IF(ScheduleCompile!X474="Off",0,IF(ScheduleCompile!X474="On",1,IF(ISNUMBER(ScheduleCompile!X474),ScheduleCompile!X474/1,IF(ISTEXT(ScheduleCompile!X474),IF(OR(ISNUMBER(FIND("5F",ScheduleCompile!X474)),ISNUMBER(FIND("0F",ScheduleCompile!X474)),ISNUMBER(FIND("8F",ScheduleCompile!X474)),ISNUMBER(FIND("1F",ScheduleCompile!X474)),ISNUMBER(FIND("2F",ScheduleCompile!X474)),ISNUMBER(FIND("3F",ScheduleCompile!X474)),ISNUMBER(FIND("6F",ScheduleCompile!X474)),ISNUMBER(FIND("7F",ScheduleCompile!X474)),ISNUMBER(FIND("9F",ScheduleCompile!X474)),ISNUMBER(FIND("4F",ScheduleCompile!X474))),VALUE(LEFT(ScheduleCompile!X474,FIND("F",ScheduleCompile!X474)-1)),ScheduleCompile!X474)))))))</f>
        <v>0</v>
      </c>
      <c r="AD481" s="1">
        <f>IF(AND(ISERROR(IF(ScheduleCompile!Y474="Off",0,IF(ScheduleCompile!Y474="On",1,IF(ISNUMBER(ScheduleCompile!Y474),ScheduleCompile!Y474/1,IF(ISTEXT(ScheduleCompile!Y474),IF(OR(ISNUMBER(FIND("5F",ScheduleCompile!Y474)),ISNUMBER(FIND("0F",ScheduleCompile!Y474)),ISNUMBER(FIND("8F",ScheduleCompile!Y474)),ISNUMBER(FIND("1F",ScheduleCompile!Y474)),ISNUMBER(FIND("2F",ScheduleCompile!Y474)),ISNUMBER(FIND("3F",ScheduleCompile!Y474)),ISNUMBER(FIND("6F",ScheduleCompile!Y474)),ISNUMBER(FIND("7F",ScheduleCompile!Y474)),ISNUMBER(FIND("9F",ScheduleCompile!Y474)),ISNUMBER(FIND("4F",ScheduleCompile!Y474))),VALUE(LEFT(ScheduleCompile!Y474,FIND("F",ScheduleCompile!Y474)-1)),ScheduleCompile!Y474)))))),ISTEXT(ScheduleCompile!#REF!)),"ENDTABLE",IF(ISERROR(IF(ScheduleCompile!Y474="Off",0,IF(ScheduleCompile!Y474="On",1,IF(ISNUMBER(ScheduleCompile!Y474),ScheduleCompile!Y474/1,IF(ISTEXT(ScheduleCompile!Y474),IF(OR(ISNUMBER(FIND("5F",ScheduleCompile!Y474)),ISNUMBER(FIND("0F",ScheduleCompile!Y474)),ISNUMBER(FIND("8F",ScheduleCompile!Y474)),ISNUMBER(FIND("1F",ScheduleCompile!Y474)),ISNUMBER(FIND("2F",ScheduleCompile!Y474)),ISNUMBER(FIND("3F",ScheduleCompile!Y474)),ISNUMBER(FIND("6F",ScheduleCompile!Y474)),ISNUMBER(FIND("7F",ScheduleCompile!Y474)),ISNUMBER(FIND("9F",ScheduleCompile!Y474)),ISNUMBER(FIND("4F",ScheduleCompile!Y474))),VALUE(LEFT(ScheduleCompile!Y474,FIND("F",ScheduleCompile!Y474)-1)),ScheduleCompile!Y474)))))),"",IF(ScheduleCompile!Y474="Off",0,IF(ScheduleCompile!Y474="On",1,IF(ISNUMBER(ScheduleCompile!Y474),ScheduleCompile!Y474/1,IF(ISTEXT(ScheduleCompile!Y474),IF(OR(ISNUMBER(FIND("5F",ScheduleCompile!Y474)),ISNUMBER(FIND("0F",ScheduleCompile!Y474)),ISNUMBER(FIND("8F",ScheduleCompile!Y474)),ISNUMBER(FIND("1F",ScheduleCompile!Y474)),ISNUMBER(FIND("2F",ScheduleCompile!Y474)),ISNUMBER(FIND("3F",ScheduleCompile!Y474)),ISNUMBER(FIND("6F",ScheduleCompile!Y474)),ISNUMBER(FIND("7F",ScheduleCompile!Y474)),ISNUMBER(FIND("9F",ScheduleCompile!Y474)),ISNUMBER(FIND("4F",ScheduleCompile!Y474))),VALUE(LEFT(ScheduleCompile!Y474,FIND("F",ScheduleCompile!Y474)-1)),ScheduleCompile!Y474)))))))</f>
        <v>0</v>
      </c>
    </row>
    <row r="482" spans="1:30" x14ac:dyDescent="0.25">
      <c r="A482" t="str">
        <f t="shared" si="31"/>
        <v>SchDay "SchoolGasEquipSun"  Type = "Fraction" Hr = (0, 0, 0, 0, 0, 0, 0, 0, 0, 0, 0, 0, 0, 0, 0, 0, 0, 0, 0, 0, 0, 0, 0, 0) ..</v>
      </c>
      <c r="B482" s="1" t="s">
        <v>623</v>
      </c>
      <c r="C482" t="str">
        <f t="shared" si="32"/>
        <v xml:space="preserve">SchDay "SchoolGasEquipSun"  Type = "Fraction" Hr = </v>
      </c>
      <c r="D482" t="str">
        <f t="shared" si="33"/>
        <v>(0, 0, 0, 0, 0, 0, 0, 0, 0, 0, 0, 0, 0, 0, 0, 0, 0, 0, 0, 0, 0, 0, 0, 0) ..</v>
      </c>
      <c r="E482" s="30" t="str">
        <f>ScheduleCompile!A475</f>
        <v>SchoolGasEquipSun</v>
      </c>
      <c r="F482" t="str">
        <f t="shared" si="34"/>
        <v>Fraction</v>
      </c>
      <c r="G482" s="1">
        <f>IF(AND(ISERROR(IF(ScheduleCompile!B475="Off",0,IF(ScheduleCompile!B475="On",1,IF(ISNUMBER(ScheduleCompile!B475),ScheduleCompile!B475/1,IF(ISTEXT(ScheduleCompile!B475),IF(OR(ISNUMBER(FIND("5F",ScheduleCompile!B475)),ISNUMBER(FIND("0F",ScheduleCompile!B475)),ISNUMBER(FIND("8F",ScheduleCompile!B475)),ISNUMBER(FIND("1F",ScheduleCompile!B475)),ISNUMBER(FIND("2F",ScheduleCompile!B475)),ISNUMBER(FIND("3F",ScheduleCompile!B475)),ISNUMBER(FIND("6F",ScheduleCompile!B475)),ISNUMBER(FIND("7F",ScheduleCompile!B475)),ISNUMBER(FIND("9F",ScheduleCompile!B475)),ISNUMBER(FIND("4F",ScheduleCompile!B475))),VALUE(LEFT(ScheduleCompile!B475,FIND("F",ScheduleCompile!B475)-1)),ScheduleCompile!B475)))))),ISTEXT(ScheduleCompile!#REF!)),"ENDTABLE",IF(ISERROR(IF(ScheduleCompile!B475="Off",0,IF(ScheduleCompile!B475="On",1,IF(ISNUMBER(ScheduleCompile!B475),ScheduleCompile!B475/1,IF(ISTEXT(ScheduleCompile!B475),IF(OR(ISNUMBER(FIND("5F",ScheduleCompile!B475)),ISNUMBER(FIND("0F",ScheduleCompile!B475)),ISNUMBER(FIND("8F",ScheduleCompile!B475)),ISNUMBER(FIND("1F",ScheduleCompile!B475)),ISNUMBER(FIND("2F",ScheduleCompile!B475)),ISNUMBER(FIND("3F",ScheduleCompile!B475)),ISNUMBER(FIND("6F",ScheduleCompile!B475)),ISNUMBER(FIND("7F",ScheduleCompile!B475)),ISNUMBER(FIND("9F",ScheduleCompile!B475)),ISNUMBER(FIND("4F",ScheduleCompile!B475))),VALUE(LEFT(ScheduleCompile!B475,FIND("F",ScheduleCompile!B475)-1)),ScheduleCompile!B475)))))),"",IF(ScheduleCompile!B475="Off",0,IF(ScheduleCompile!B475="On",1,IF(ISNUMBER(ScheduleCompile!B475),ScheduleCompile!B475/1,IF(ISTEXT(ScheduleCompile!B475),IF(OR(ISNUMBER(FIND("5F",ScheduleCompile!B475)),ISNUMBER(FIND("0F",ScheduleCompile!B475)),ISNUMBER(FIND("8F",ScheduleCompile!B475)),ISNUMBER(FIND("1F",ScheduleCompile!B475)),ISNUMBER(FIND("2F",ScheduleCompile!B475)),ISNUMBER(FIND("3F",ScheduleCompile!B475)),ISNUMBER(FIND("6F",ScheduleCompile!B475)),ISNUMBER(FIND("7F",ScheduleCompile!B475)),ISNUMBER(FIND("9F",ScheduleCompile!B475)),ISNUMBER(FIND("4F",ScheduleCompile!B475))),VALUE(LEFT(ScheduleCompile!B475,FIND("F",ScheduleCompile!B475)-1)),ScheduleCompile!B475)))))))</f>
        <v>0</v>
      </c>
      <c r="H482" s="1">
        <f>IF(AND(ISERROR(IF(ScheduleCompile!C475="Off",0,IF(ScheduleCompile!C475="On",1,IF(ISNUMBER(ScheduleCompile!C475),ScheduleCompile!C475/1,IF(ISTEXT(ScheduleCompile!C475),IF(OR(ISNUMBER(FIND("5F",ScheduleCompile!C475)),ISNUMBER(FIND("0F",ScheduleCompile!C475)),ISNUMBER(FIND("8F",ScheduleCompile!C475)),ISNUMBER(FIND("1F",ScheduleCompile!C475)),ISNUMBER(FIND("2F",ScheduleCompile!C475)),ISNUMBER(FIND("3F",ScheduleCompile!C475)),ISNUMBER(FIND("6F",ScheduleCompile!C475)),ISNUMBER(FIND("7F",ScheduleCompile!C475)),ISNUMBER(FIND("9F",ScheduleCompile!C475)),ISNUMBER(FIND("4F",ScheduleCompile!C475))),VALUE(LEFT(ScheduleCompile!C475,FIND("F",ScheduleCompile!C475)-1)),ScheduleCompile!C475)))))),ISTEXT(ScheduleCompile!#REF!)),"ENDTABLE",IF(ISERROR(IF(ScheduleCompile!C475="Off",0,IF(ScheduleCompile!C475="On",1,IF(ISNUMBER(ScheduleCompile!C475),ScheduleCompile!C475/1,IF(ISTEXT(ScheduleCompile!C475),IF(OR(ISNUMBER(FIND("5F",ScheduleCompile!C475)),ISNUMBER(FIND("0F",ScheduleCompile!C475)),ISNUMBER(FIND("8F",ScheduleCompile!C475)),ISNUMBER(FIND("1F",ScheduleCompile!C475)),ISNUMBER(FIND("2F",ScheduleCompile!C475)),ISNUMBER(FIND("3F",ScheduleCompile!C475)),ISNUMBER(FIND("6F",ScheduleCompile!C475)),ISNUMBER(FIND("7F",ScheduleCompile!C475)),ISNUMBER(FIND("9F",ScheduleCompile!C475)),ISNUMBER(FIND("4F",ScheduleCompile!C475))),VALUE(LEFT(ScheduleCompile!C475,FIND("F",ScheduleCompile!C475)-1)),ScheduleCompile!C475)))))),"",IF(ScheduleCompile!C475="Off",0,IF(ScheduleCompile!C475="On",1,IF(ISNUMBER(ScheduleCompile!C475),ScheduleCompile!C475/1,IF(ISTEXT(ScheduleCompile!C475),IF(OR(ISNUMBER(FIND("5F",ScheduleCompile!C475)),ISNUMBER(FIND("0F",ScheduleCompile!C475)),ISNUMBER(FIND("8F",ScheduleCompile!C475)),ISNUMBER(FIND("1F",ScheduleCompile!C475)),ISNUMBER(FIND("2F",ScheduleCompile!C475)),ISNUMBER(FIND("3F",ScheduleCompile!C475)),ISNUMBER(FIND("6F",ScheduleCompile!C475)),ISNUMBER(FIND("7F",ScheduleCompile!C475)),ISNUMBER(FIND("9F",ScheduleCompile!C475)),ISNUMBER(FIND("4F",ScheduleCompile!C475))),VALUE(LEFT(ScheduleCompile!C475,FIND("F",ScheduleCompile!C475)-1)),ScheduleCompile!C475)))))))</f>
        <v>0</v>
      </c>
      <c r="I482" s="1">
        <f>IF(AND(ISERROR(IF(ScheduleCompile!D475="Off",0,IF(ScheduleCompile!D475="On",1,IF(ISNUMBER(ScheduleCompile!D475),ScheduleCompile!D475/1,IF(ISTEXT(ScheduleCompile!D475),IF(OR(ISNUMBER(FIND("5F",ScheduleCompile!D475)),ISNUMBER(FIND("0F",ScheduleCompile!D475)),ISNUMBER(FIND("8F",ScheduleCompile!D475)),ISNUMBER(FIND("1F",ScheduleCompile!D475)),ISNUMBER(FIND("2F",ScheduleCompile!D475)),ISNUMBER(FIND("3F",ScheduleCompile!D475)),ISNUMBER(FIND("6F",ScheduleCompile!D475)),ISNUMBER(FIND("7F",ScheduleCompile!D475)),ISNUMBER(FIND("9F",ScheduleCompile!D475)),ISNUMBER(FIND("4F",ScheduleCompile!D475))),VALUE(LEFT(ScheduleCompile!D475,FIND("F",ScheduleCompile!D475)-1)),ScheduleCompile!D475)))))),ISTEXT(ScheduleCompile!#REF!)),"ENDTABLE",IF(ISERROR(IF(ScheduleCompile!D475="Off",0,IF(ScheduleCompile!D475="On",1,IF(ISNUMBER(ScheduleCompile!D475),ScheduleCompile!D475/1,IF(ISTEXT(ScheduleCompile!D475),IF(OR(ISNUMBER(FIND("5F",ScheduleCompile!D475)),ISNUMBER(FIND("0F",ScheduleCompile!D475)),ISNUMBER(FIND("8F",ScheduleCompile!D475)),ISNUMBER(FIND("1F",ScheduleCompile!D475)),ISNUMBER(FIND("2F",ScheduleCompile!D475)),ISNUMBER(FIND("3F",ScheduleCompile!D475)),ISNUMBER(FIND("6F",ScheduleCompile!D475)),ISNUMBER(FIND("7F",ScheduleCompile!D475)),ISNUMBER(FIND("9F",ScheduleCompile!D475)),ISNUMBER(FIND("4F",ScheduleCompile!D475))),VALUE(LEFT(ScheduleCompile!D475,FIND("F",ScheduleCompile!D475)-1)),ScheduleCompile!D475)))))),"",IF(ScheduleCompile!D475="Off",0,IF(ScheduleCompile!D475="On",1,IF(ISNUMBER(ScheduleCompile!D475),ScheduleCompile!D475/1,IF(ISTEXT(ScheduleCompile!D475),IF(OR(ISNUMBER(FIND("5F",ScheduleCompile!D475)),ISNUMBER(FIND("0F",ScheduleCompile!D475)),ISNUMBER(FIND("8F",ScheduleCompile!D475)),ISNUMBER(FIND("1F",ScheduleCompile!D475)),ISNUMBER(FIND("2F",ScheduleCompile!D475)),ISNUMBER(FIND("3F",ScheduleCompile!D475)),ISNUMBER(FIND("6F",ScheduleCompile!D475)),ISNUMBER(FIND("7F",ScheduleCompile!D475)),ISNUMBER(FIND("9F",ScheduleCompile!D475)),ISNUMBER(FIND("4F",ScheduleCompile!D475))),VALUE(LEFT(ScheduleCompile!D475,FIND("F",ScheduleCompile!D475)-1)),ScheduleCompile!D475)))))))</f>
        <v>0</v>
      </c>
      <c r="J482" s="1">
        <f>IF(AND(ISERROR(IF(ScheduleCompile!E475="Off",0,IF(ScheduleCompile!E475="On",1,IF(ISNUMBER(ScheduleCompile!E475),ScheduleCompile!E475/1,IF(ISTEXT(ScheduleCompile!E475),IF(OR(ISNUMBER(FIND("5F",ScheduleCompile!E475)),ISNUMBER(FIND("0F",ScheduleCompile!E475)),ISNUMBER(FIND("8F",ScheduleCompile!E475)),ISNUMBER(FIND("1F",ScheduleCompile!E475)),ISNUMBER(FIND("2F",ScheduleCompile!E475)),ISNUMBER(FIND("3F",ScheduleCompile!E475)),ISNUMBER(FIND("6F",ScheduleCompile!E475)),ISNUMBER(FIND("7F",ScheduleCompile!E475)),ISNUMBER(FIND("9F",ScheduleCompile!E475)),ISNUMBER(FIND("4F",ScheduleCompile!E475))),VALUE(LEFT(ScheduleCompile!E475,FIND("F",ScheduleCompile!E475)-1)),ScheduleCompile!E475)))))),ISTEXT(ScheduleCompile!#REF!)),"ENDTABLE",IF(ISERROR(IF(ScheduleCompile!E475="Off",0,IF(ScheduleCompile!E475="On",1,IF(ISNUMBER(ScheduleCompile!E475),ScheduleCompile!E475/1,IF(ISTEXT(ScheduleCompile!E475),IF(OR(ISNUMBER(FIND("5F",ScheduleCompile!E475)),ISNUMBER(FIND("0F",ScheduleCompile!E475)),ISNUMBER(FIND("8F",ScheduleCompile!E475)),ISNUMBER(FIND("1F",ScheduleCompile!E475)),ISNUMBER(FIND("2F",ScheduleCompile!E475)),ISNUMBER(FIND("3F",ScheduleCompile!E475)),ISNUMBER(FIND("6F",ScheduleCompile!E475)),ISNUMBER(FIND("7F",ScheduleCompile!E475)),ISNUMBER(FIND("9F",ScheduleCompile!E475)),ISNUMBER(FIND("4F",ScheduleCompile!E475))),VALUE(LEFT(ScheduleCompile!E475,FIND("F",ScheduleCompile!E475)-1)),ScheduleCompile!E475)))))),"",IF(ScheduleCompile!E475="Off",0,IF(ScheduleCompile!E475="On",1,IF(ISNUMBER(ScheduleCompile!E475),ScheduleCompile!E475/1,IF(ISTEXT(ScheduleCompile!E475),IF(OR(ISNUMBER(FIND("5F",ScheduleCompile!E475)),ISNUMBER(FIND("0F",ScheduleCompile!E475)),ISNUMBER(FIND("8F",ScheduleCompile!E475)),ISNUMBER(FIND("1F",ScheduleCompile!E475)),ISNUMBER(FIND("2F",ScheduleCompile!E475)),ISNUMBER(FIND("3F",ScheduleCompile!E475)),ISNUMBER(FIND("6F",ScheduleCompile!E475)),ISNUMBER(FIND("7F",ScheduleCompile!E475)),ISNUMBER(FIND("9F",ScheduleCompile!E475)),ISNUMBER(FIND("4F",ScheduleCompile!E475))),VALUE(LEFT(ScheduleCompile!E475,FIND("F",ScheduleCompile!E475)-1)),ScheduleCompile!E475)))))))</f>
        <v>0</v>
      </c>
      <c r="K482" s="1">
        <f>IF(AND(ISERROR(IF(ScheduleCompile!F475="Off",0,IF(ScheduleCompile!F475="On",1,IF(ISNUMBER(ScheduleCompile!F475),ScheduleCompile!F475/1,IF(ISTEXT(ScheduleCompile!F475),IF(OR(ISNUMBER(FIND("5F",ScheduleCompile!F475)),ISNUMBER(FIND("0F",ScheduleCompile!F475)),ISNUMBER(FIND("8F",ScheduleCompile!F475)),ISNUMBER(FIND("1F",ScheduleCompile!F475)),ISNUMBER(FIND("2F",ScheduleCompile!F475)),ISNUMBER(FIND("3F",ScheduleCompile!F475)),ISNUMBER(FIND("6F",ScheduleCompile!F475)),ISNUMBER(FIND("7F",ScheduleCompile!F475)),ISNUMBER(FIND("9F",ScheduleCompile!F475)),ISNUMBER(FIND("4F",ScheduleCompile!F475))),VALUE(LEFT(ScheduleCompile!F475,FIND("F",ScheduleCompile!F475)-1)),ScheduleCompile!F475)))))),ISTEXT(ScheduleCompile!#REF!)),"ENDTABLE",IF(ISERROR(IF(ScheduleCompile!F475="Off",0,IF(ScheduleCompile!F475="On",1,IF(ISNUMBER(ScheduleCompile!F475),ScheduleCompile!F475/1,IF(ISTEXT(ScheduleCompile!F475),IF(OR(ISNUMBER(FIND("5F",ScheduleCompile!F475)),ISNUMBER(FIND("0F",ScheduleCompile!F475)),ISNUMBER(FIND("8F",ScheduleCompile!F475)),ISNUMBER(FIND("1F",ScheduleCompile!F475)),ISNUMBER(FIND("2F",ScheduleCompile!F475)),ISNUMBER(FIND("3F",ScheduleCompile!F475)),ISNUMBER(FIND("6F",ScheduleCompile!F475)),ISNUMBER(FIND("7F",ScheduleCompile!F475)),ISNUMBER(FIND("9F",ScheduleCompile!F475)),ISNUMBER(FIND("4F",ScheduleCompile!F475))),VALUE(LEFT(ScheduleCompile!F475,FIND("F",ScheduleCompile!F475)-1)),ScheduleCompile!F475)))))),"",IF(ScheduleCompile!F475="Off",0,IF(ScheduleCompile!F475="On",1,IF(ISNUMBER(ScheduleCompile!F475),ScheduleCompile!F475/1,IF(ISTEXT(ScheduleCompile!F475),IF(OR(ISNUMBER(FIND("5F",ScheduleCompile!F475)),ISNUMBER(FIND("0F",ScheduleCompile!F475)),ISNUMBER(FIND("8F",ScheduleCompile!F475)),ISNUMBER(FIND("1F",ScheduleCompile!F475)),ISNUMBER(FIND("2F",ScheduleCompile!F475)),ISNUMBER(FIND("3F",ScheduleCompile!F475)),ISNUMBER(FIND("6F",ScheduleCompile!F475)),ISNUMBER(FIND("7F",ScheduleCompile!F475)),ISNUMBER(FIND("9F",ScheduleCompile!F475)),ISNUMBER(FIND("4F",ScheduleCompile!F475))),VALUE(LEFT(ScheduleCompile!F475,FIND("F",ScheduleCompile!F475)-1)),ScheduleCompile!F475)))))))</f>
        <v>0</v>
      </c>
      <c r="L482" s="1">
        <f>IF(AND(ISERROR(IF(ScheduleCompile!G475="Off",0,IF(ScheduleCompile!G475="On",1,IF(ISNUMBER(ScheduleCompile!G475),ScheduleCompile!G475/1,IF(ISTEXT(ScheduleCompile!G475),IF(OR(ISNUMBER(FIND("5F",ScheduleCompile!G475)),ISNUMBER(FIND("0F",ScheduleCompile!G475)),ISNUMBER(FIND("8F",ScheduleCompile!G475)),ISNUMBER(FIND("1F",ScheduleCompile!G475)),ISNUMBER(FIND("2F",ScheduleCompile!G475)),ISNUMBER(FIND("3F",ScheduleCompile!G475)),ISNUMBER(FIND("6F",ScheduleCompile!G475)),ISNUMBER(FIND("7F",ScheduleCompile!G475)),ISNUMBER(FIND("9F",ScheduleCompile!G475)),ISNUMBER(FIND("4F",ScheduleCompile!G475))),VALUE(LEFT(ScheduleCompile!G475,FIND("F",ScheduleCompile!G475)-1)),ScheduleCompile!G475)))))),ISTEXT(ScheduleCompile!#REF!)),"ENDTABLE",IF(ISERROR(IF(ScheduleCompile!G475="Off",0,IF(ScheduleCompile!G475="On",1,IF(ISNUMBER(ScheduleCompile!G475),ScheduleCompile!G475/1,IF(ISTEXT(ScheduleCompile!G475),IF(OR(ISNUMBER(FIND("5F",ScheduleCompile!G475)),ISNUMBER(FIND("0F",ScheduleCompile!G475)),ISNUMBER(FIND("8F",ScheduleCompile!G475)),ISNUMBER(FIND("1F",ScheduleCompile!G475)),ISNUMBER(FIND("2F",ScheduleCompile!G475)),ISNUMBER(FIND("3F",ScheduleCompile!G475)),ISNUMBER(FIND("6F",ScheduleCompile!G475)),ISNUMBER(FIND("7F",ScheduleCompile!G475)),ISNUMBER(FIND("9F",ScheduleCompile!G475)),ISNUMBER(FIND("4F",ScheduleCompile!G475))),VALUE(LEFT(ScheduleCompile!G475,FIND("F",ScheduleCompile!G475)-1)),ScheduleCompile!G475)))))),"",IF(ScheduleCompile!G475="Off",0,IF(ScheduleCompile!G475="On",1,IF(ISNUMBER(ScheduleCompile!G475),ScheduleCompile!G475/1,IF(ISTEXT(ScheduleCompile!G475),IF(OR(ISNUMBER(FIND("5F",ScheduleCompile!G475)),ISNUMBER(FIND("0F",ScheduleCompile!G475)),ISNUMBER(FIND("8F",ScheduleCompile!G475)),ISNUMBER(FIND("1F",ScheduleCompile!G475)),ISNUMBER(FIND("2F",ScheduleCompile!G475)),ISNUMBER(FIND("3F",ScheduleCompile!G475)),ISNUMBER(FIND("6F",ScheduleCompile!G475)),ISNUMBER(FIND("7F",ScheduleCompile!G475)),ISNUMBER(FIND("9F",ScheduleCompile!G475)),ISNUMBER(FIND("4F",ScheduleCompile!G475))),VALUE(LEFT(ScheduleCompile!G475,FIND("F",ScheduleCompile!G475)-1)),ScheduleCompile!G475)))))))</f>
        <v>0</v>
      </c>
      <c r="M482" s="1">
        <f>IF(AND(ISERROR(IF(ScheduleCompile!H475="Off",0,IF(ScheduleCompile!H475="On",1,IF(ISNUMBER(ScheduleCompile!H475),ScheduleCompile!H475/1,IF(ISTEXT(ScheduleCompile!H475),IF(OR(ISNUMBER(FIND("5F",ScheduleCompile!H475)),ISNUMBER(FIND("0F",ScheduleCompile!H475)),ISNUMBER(FIND("8F",ScheduleCompile!H475)),ISNUMBER(FIND("1F",ScheduleCompile!H475)),ISNUMBER(FIND("2F",ScheduleCompile!H475)),ISNUMBER(FIND("3F",ScheduleCompile!H475)),ISNUMBER(FIND("6F",ScheduleCompile!H475)),ISNUMBER(FIND("7F",ScheduleCompile!H475)),ISNUMBER(FIND("9F",ScheduleCompile!H475)),ISNUMBER(FIND("4F",ScheduleCompile!H475))),VALUE(LEFT(ScheduleCompile!H475,FIND("F",ScheduleCompile!H475)-1)),ScheduleCompile!H475)))))),ISTEXT(ScheduleCompile!#REF!)),"ENDTABLE",IF(ISERROR(IF(ScheduleCompile!H475="Off",0,IF(ScheduleCompile!H475="On",1,IF(ISNUMBER(ScheduleCompile!H475),ScheduleCompile!H475/1,IF(ISTEXT(ScheduleCompile!H475),IF(OR(ISNUMBER(FIND("5F",ScheduleCompile!H475)),ISNUMBER(FIND("0F",ScheduleCompile!H475)),ISNUMBER(FIND("8F",ScheduleCompile!H475)),ISNUMBER(FIND("1F",ScheduleCompile!H475)),ISNUMBER(FIND("2F",ScheduleCompile!H475)),ISNUMBER(FIND("3F",ScheduleCompile!H475)),ISNUMBER(FIND("6F",ScheduleCompile!H475)),ISNUMBER(FIND("7F",ScheduleCompile!H475)),ISNUMBER(FIND("9F",ScheduleCompile!H475)),ISNUMBER(FIND("4F",ScheduleCompile!H475))),VALUE(LEFT(ScheduleCompile!H475,FIND("F",ScheduleCompile!H475)-1)),ScheduleCompile!H475)))))),"",IF(ScheduleCompile!H475="Off",0,IF(ScheduleCompile!H475="On",1,IF(ISNUMBER(ScheduleCompile!H475),ScheduleCompile!H475/1,IF(ISTEXT(ScheduleCompile!H475),IF(OR(ISNUMBER(FIND("5F",ScheduleCompile!H475)),ISNUMBER(FIND("0F",ScheduleCompile!H475)),ISNUMBER(FIND("8F",ScheduleCompile!H475)),ISNUMBER(FIND("1F",ScheduleCompile!H475)),ISNUMBER(FIND("2F",ScheduleCompile!H475)),ISNUMBER(FIND("3F",ScheduleCompile!H475)),ISNUMBER(FIND("6F",ScheduleCompile!H475)),ISNUMBER(FIND("7F",ScheduleCompile!H475)),ISNUMBER(FIND("9F",ScheduleCompile!H475)),ISNUMBER(FIND("4F",ScheduleCompile!H475))),VALUE(LEFT(ScheduleCompile!H475,FIND("F",ScheduleCompile!H475)-1)),ScheduleCompile!H475)))))))</f>
        <v>0</v>
      </c>
      <c r="N482" s="1">
        <f>IF(AND(ISERROR(IF(ScheduleCompile!I475="Off",0,IF(ScheduleCompile!I475="On",1,IF(ISNUMBER(ScheduleCompile!I475),ScheduleCompile!I475/1,IF(ISTEXT(ScheduleCompile!I475),IF(OR(ISNUMBER(FIND("5F",ScheduleCompile!I475)),ISNUMBER(FIND("0F",ScheduleCompile!I475)),ISNUMBER(FIND("8F",ScheduleCompile!I475)),ISNUMBER(FIND("1F",ScheduleCompile!I475)),ISNUMBER(FIND("2F",ScheduleCompile!I475)),ISNUMBER(FIND("3F",ScheduleCompile!I475)),ISNUMBER(FIND("6F",ScheduleCompile!I475)),ISNUMBER(FIND("7F",ScheduleCompile!I475)),ISNUMBER(FIND("9F",ScheduleCompile!I475)),ISNUMBER(FIND("4F",ScheduleCompile!I475))),VALUE(LEFT(ScheduleCompile!I475,FIND("F",ScheduleCompile!I475)-1)),ScheduleCompile!I475)))))),ISTEXT(ScheduleCompile!#REF!)),"ENDTABLE",IF(ISERROR(IF(ScheduleCompile!I475="Off",0,IF(ScheduleCompile!I475="On",1,IF(ISNUMBER(ScheduleCompile!I475),ScheduleCompile!I475/1,IF(ISTEXT(ScheduleCompile!I475),IF(OR(ISNUMBER(FIND("5F",ScheduleCompile!I475)),ISNUMBER(FIND("0F",ScheduleCompile!I475)),ISNUMBER(FIND("8F",ScheduleCompile!I475)),ISNUMBER(FIND("1F",ScheduleCompile!I475)),ISNUMBER(FIND("2F",ScheduleCompile!I475)),ISNUMBER(FIND("3F",ScheduleCompile!I475)),ISNUMBER(FIND("6F",ScheduleCompile!I475)),ISNUMBER(FIND("7F",ScheduleCompile!I475)),ISNUMBER(FIND("9F",ScheduleCompile!I475)),ISNUMBER(FIND("4F",ScheduleCompile!I475))),VALUE(LEFT(ScheduleCompile!I475,FIND("F",ScheduleCompile!I475)-1)),ScheduleCompile!I475)))))),"",IF(ScheduleCompile!I475="Off",0,IF(ScheduleCompile!I475="On",1,IF(ISNUMBER(ScheduleCompile!I475),ScheduleCompile!I475/1,IF(ISTEXT(ScheduleCompile!I475),IF(OR(ISNUMBER(FIND("5F",ScheduleCompile!I475)),ISNUMBER(FIND("0F",ScheduleCompile!I475)),ISNUMBER(FIND("8F",ScheduleCompile!I475)),ISNUMBER(FIND("1F",ScheduleCompile!I475)),ISNUMBER(FIND("2F",ScheduleCompile!I475)),ISNUMBER(FIND("3F",ScheduleCompile!I475)),ISNUMBER(FIND("6F",ScheduleCompile!I475)),ISNUMBER(FIND("7F",ScheduleCompile!I475)),ISNUMBER(FIND("9F",ScheduleCompile!I475)),ISNUMBER(FIND("4F",ScheduleCompile!I475))),VALUE(LEFT(ScheduleCompile!I475,FIND("F",ScheduleCompile!I475)-1)),ScheduleCompile!I475)))))))</f>
        <v>0</v>
      </c>
      <c r="O482" s="1">
        <f>IF(AND(ISERROR(IF(ScheduleCompile!J475="Off",0,IF(ScheduleCompile!J475="On",1,IF(ISNUMBER(ScheduleCompile!J475),ScheduleCompile!J475/1,IF(ISTEXT(ScheduleCompile!J475),IF(OR(ISNUMBER(FIND("5F",ScheduleCompile!J475)),ISNUMBER(FIND("0F",ScheduleCompile!J475)),ISNUMBER(FIND("8F",ScheduleCompile!J475)),ISNUMBER(FIND("1F",ScheduleCompile!J475)),ISNUMBER(FIND("2F",ScheduleCompile!J475)),ISNUMBER(FIND("3F",ScheduleCompile!J475)),ISNUMBER(FIND("6F",ScheduleCompile!J475)),ISNUMBER(FIND("7F",ScheduleCompile!J475)),ISNUMBER(FIND("9F",ScheduleCompile!J475)),ISNUMBER(FIND("4F",ScheduleCompile!J475))),VALUE(LEFT(ScheduleCompile!J475,FIND("F",ScheduleCompile!J475)-1)),ScheduleCompile!J475)))))),ISTEXT(ScheduleCompile!#REF!)),"ENDTABLE",IF(ISERROR(IF(ScheduleCompile!J475="Off",0,IF(ScheduleCompile!J475="On",1,IF(ISNUMBER(ScheduleCompile!J475),ScheduleCompile!J475/1,IF(ISTEXT(ScheduleCompile!J475),IF(OR(ISNUMBER(FIND("5F",ScheduleCompile!J475)),ISNUMBER(FIND("0F",ScheduleCompile!J475)),ISNUMBER(FIND("8F",ScheduleCompile!J475)),ISNUMBER(FIND("1F",ScheduleCompile!J475)),ISNUMBER(FIND("2F",ScheduleCompile!J475)),ISNUMBER(FIND("3F",ScheduleCompile!J475)),ISNUMBER(FIND("6F",ScheduleCompile!J475)),ISNUMBER(FIND("7F",ScheduleCompile!J475)),ISNUMBER(FIND("9F",ScheduleCompile!J475)),ISNUMBER(FIND("4F",ScheduleCompile!J475))),VALUE(LEFT(ScheduleCompile!J475,FIND("F",ScheduleCompile!J475)-1)),ScheduleCompile!J475)))))),"",IF(ScheduleCompile!J475="Off",0,IF(ScheduleCompile!J475="On",1,IF(ISNUMBER(ScheduleCompile!J475),ScheduleCompile!J475/1,IF(ISTEXT(ScheduleCompile!J475),IF(OR(ISNUMBER(FIND("5F",ScheduleCompile!J475)),ISNUMBER(FIND("0F",ScheduleCompile!J475)),ISNUMBER(FIND("8F",ScheduleCompile!J475)),ISNUMBER(FIND("1F",ScheduleCompile!J475)),ISNUMBER(FIND("2F",ScheduleCompile!J475)),ISNUMBER(FIND("3F",ScheduleCompile!J475)),ISNUMBER(FIND("6F",ScheduleCompile!J475)),ISNUMBER(FIND("7F",ScheduleCompile!J475)),ISNUMBER(FIND("9F",ScheduleCompile!J475)),ISNUMBER(FIND("4F",ScheduleCompile!J475))),VALUE(LEFT(ScheduleCompile!J475,FIND("F",ScheduleCompile!J475)-1)),ScheduleCompile!J475)))))))</f>
        <v>0</v>
      </c>
      <c r="P482" s="1">
        <f>IF(AND(ISERROR(IF(ScheduleCompile!K475="Off",0,IF(ScheduleCompile!K475="On",1,IF(ISNUMBER(ScheduleCompile!K475),ScheduleCompile!K475/1,IF(ISTEXT(ScheduleCompile!K475),IF(OR(ISNUMBER(FIND("5F",ScheduleCompile!K475)),ISNUMBER(FIND("0F",ScheduleCompile!K475)),ISNUMBER(FIND("8F",ScheduleCompile!K475)),ISNUMBER(FIND("1F",ScheduleCompile!K475)),ISNUMBER(FIND("2F",ScheduleCompile!K475)),ISNUMBER(FIND("3F",ScheduleCompile!K475)),ISNUMBER(FIND("6F",ScheduleCompile!K475)),ISNUMBER(FIND("7F",ScheduleCompile!K475)),ISNUMBER(FIND("9F",ScheduleCompile!K475)),ISNUMBER(FIND("4F",ScheduleCompile!K475))),VALUE(LEFT(ScheduleCompile!K475,FIND("F",ScheduleCompile!K475)-1)),ScheduleCompile!K475)))))),ISTEXT(ScheduleCompile!#REF!)),"ENDTABLE",IF(ISERROR(IF(ScheduleCompile!K475="Off",0,IF(ScheduleCompile!K475="On",1,IF(ISNUMBER(ScheduleCompile!K475),ScheduleCompile!K475/1,IF(ISTEXT(ScheduleCompile!K475),IF(OR(ISNUMBER(FIND("5F",ScheduleCompile!K475)),ISNUMBER(FIND("0F",ScheduleCompile!K475)),ISNUMBER(FIND("8F",ScheduleCompile!K475)),ISNUMBER(FIND("1F",ScheduleCompile!K475)),ISNUMBER(FIND("2F",ScheduleCompile!K475)),ISNUMBER(FIND("3F",ScheduleCompile!K475)),ISNUMBER(FIND("6F",ScheduleCompile!K475)),ISNUMBER(FIND("7F",ScheduleCompile!K475)),ISNUMBER(FIND("9F",ScheduleCompile!K475)),ISNUMBER(FIND("4F",ScheduleCompile!K475))),VALUE(LEFT(ScheduleCompile!K475,FIND("F",ScheduleCompile!K475)-1)),ScheduleCompile!K475)))))),"",IF(ScheduleCompile!K475="Off",0,IF(ScheduleCompile!K475="On",1,IF(ISNUMBER(ScheduleCompile!K475),ScheduleCompile!K475/1,IF(ISTEXT(ScheduleCompile!K475),IF(OR(ISNUMBER(FIND("5F",ScheduleCompile!K475)),ISNUMBER(FIND("0F",ScheduleCompile!K475)),ISNUMBER(FIND("8F",ScheduleCompile!K475)),ISNUMBER(FIND("1F",ScheduleCompile!K475)),ISNUMBER(FIND("2F",ScheduleCompile!K475)),ISNUMBER(FIND("3F",ScheduleCompile!K475)),ISNUMBER(FIND("6F",ScheduleCompile!K475)),ISNUMBER(FIND("7F",ScheduleCompile!K475)),ISNUMBER(FIND("9F",ScheduleCompile!K475)),ISNUMBER(FIND("4F",ScheduleCompile!K475))),VALUE(LEFT(ScheduleCompile!K475,FIND("F",ScheduleCompile!K475)-1)),ScheduleCompile!K475)))))))</f>
        <v>0</v>
      </c>
      <c r="Q482" s="1">
        <f>IF(AND(ISERROR(IF(ScheduleCompile!L475="Off",0,IF(ScheduleCompile!L475="On",1,IF(ISNUMBER(ScheduleCompile!L475),ScheduleCompile!L475/1,IF(ISTEXT(ScheduleCompile!L475),IF(OR(ISNUMBER(FIND("5F",ScheduleCompile!L475)),ISNUMBER(FIND("0F",ScheduleCompile!L475)),ISNUMBER(FIND("8F",ScheduleCompile!L475)),ISNUMBER(FIND("1F",ScheduleCompile!L475)),ISNUMBER(FIND("2F",ScheduleCompile!L475)),ISNUMBER(FIND("3F",ScheduleCompile!L475)),ISNUMBER(FIND("6F",ScheduleCompile!L475)),ISNUMBER(FIND("7F",ScheduleCompile!L475)),ISNUMBER(FIND("9F",ScheduleCompile!L475)),ISNUMBER(FIND("4F",ScheduleCompile!L475))),VALUE(LEFT(ScheduleCompile!L475,FIND("F",ScheduleCompile!L475)-1)),ScheduleCompile!L475)))))),ISTEXT(ScheduleCompile!#REF!)),"ENDTABLE",IF(ISERROR(IF(ScheduleCompile!L475="Off",0,IF(ScheduleCompile!L475="On",1,IF(ISNUMBER(ScheduleCompile!L475),ScheduleCompile!L475/1,IF(ISTEXT(ScheduleCompile!L475),IF(OR(ISNUMBER(FIND("5F",ScheduleCompile!L475)),ISNUMBER(FIND("0F",ScheduleCompile!L475)),ISNUMBER(FIND("8F",ScheduleCompile!L475)),ISNUMBER(FIND("1F",ScheduleCompile!L475)),ISNUMBER(FIND("2F",ScheduleCompile!L475)),ISNUMBER(FIND("3F",ScheduleCompile!L475)),ISNUMBER(FIND("6F",ScheduleCompile!L475)),ISNUMBER(FIND("7F",ScheduleCompile!L475)),ISNUMBER(FIND("9F",ScheduleCompile!L475)),ISNUMBER(FIND("4F",ScheduleCompile!L475))),VALUE(LEFT(ScheduleCompile!L475,FIND("F",ScheduleCompile!L475)-1)),ScheduleCompile!L475)))))),"",IF(ScheduleCompile!L475="Off",0,IF(ScheduleCompile!L475="On",1,IF(ISNUMBER(ScheduleCompile!L475),ScheduleCompile!L475/1,IF(ISTEXT(ScheduleCompile!L475),IF(OR(ISNUMBER(FIND("5F",ScheduleCompile!L475)),ISNUMBER(FIND("0F",ScheduleCompile!L475)),ISNUMBER(FIND("8F",ScheduleCompile!L475)),ISNUMBER(FIND("1F",ScheduleCompile!L475)),ISNUMBER(FIND("2F",ScheduleCompile!L475)),ISNUMBER(FIND("3F",ScheduleCompile!L475)),ISNUMBER(FIND("6F",ScheduleCompile!L475)),ISNUMBER(FIND("7F",ScheduleCompile!L475)),ISNUMBER(FIND("9F",ScheduleCompile!L475)),ISNUMBER(FIND("4F",ScheduleCompile!L475))),VALUE(LEFT(ScheduleCompile!L475,FIND("F",ScheduleCompile!L475)-1)),ScheduleCompile!L475)))))))</f>
        <v>0</v>
      </c>
      <c r="R482" s="1">
        <f>IF(AND(ISERROR(IF(ScheduleCompile!M475="Off",0,IF(ScheduleCompile!M475="On",1,IF(ISNUMBER(ScheduleCompile!M475),ScheduleCompile!M475/1,IF(ISTEXT(ScheduleCompile!M475),IF(OR(ISNUMBER(FIND("5F",ScheduleCompile!M475)),ISNUMBER(FIND("0F",ScheduleCompile!M475)),ISNUMBER(FIND("8F",ScheduleCompile!M475)),ISNUMBER(FIND("1F",ScheduleCompile!M475)),ISNUMBER(FIND("2F",ScheduleCompile!M475)),ISNUMBER(FIND("3F",ScheduleCompile!M475)),ISNUMBER(FIND("6F",ScheduleCompile!M475)),ISNUMBER(FIND("7F",ScheduleCompile!M475)),ISNUMBER(FIND("9F",ScheduleCompile!M475)),ISNUMBER(FIND("4F",ScheduleCompile!M475))),VALUE(LEFT(ScheduleCompile!M475,FIND("F",ScheduleCompile!M475)-1)),ScheduleCompile!M475)))))),ISTEXT(ScheduleCompile!#REF!)),"ENDTABLE",IF(ISERROR(IF(ScheduleCompile!M475="Off",0,IF(ScheduleCompile!M475="On",1,IF(ISNUMBER(ScheduleCompile!M475),ScheduleCompile!M475/1,IF(ISTEXT(ScheduleCompile!M475),IF(OR(ISNUMBER(FIND("5F",ScheduleCompile!M475)),ISNUMBER(FIND("0F",ScheduleCompile!M475)),ISNUMBER(FIND("8F",ScheduleCompile!M475)),ISNUMBER(FIND("1F",ScheduleCompile!M475)),ISNUMBER(FIND("2F",ScheduleCompile!M475)),ISNUMBER(FIND("3F",ScheduleCompile!M475)),ISNUMBER(FIND("6F",ScheduleCompile!M475)),ISNUMBER(FIND("7F",ScheduleCompile!M475)),ISNUMBER(FIND("9F",ScheduleCompile!M475)),ISNUMBER(FIND("4F",ScheduleCompile!M475))),VALUE(LEFT(ScheduleCompile!M475,FIND("F",ScheduleCompile!M475)-1)),ScheduleCompile!M475)))))),"",IF(ScheduleCompile!M475="Off",0,IF(ScheduleCompile!M475="On",1,IF(ISNUMBER(ScheduleCompile!M475),ScheduleCompile!M475/1,IF(ISTEXT(ScheduleCompile!M475),IF(OR(ISNUMBER(FIND("5F",ScheduleCompile!M475)),ISNUMBER(FIND("0F",ScheduleCompile!M475)),ISNUMBER(FIND("8F",ScheduleCompile!M475)),ISNUMBER(FIND("1F",ScheduleCompile!M475)),ISNUMBER(FIND("2F",ScheduleCompile!M475)),ISNUMBER(FIND("3F",ScheduleCompile!M475)),ISNUMBER(FIND("6F",ScheduleCompile!M475)),ISNUMBER(FIND("7F",ScheduleCompile!M475)),ISNUMBER(FIND("9F",ScheduleCompile!M475)),ISNUMBER(FIND("4F",ScheduleCompile!M475))),VALUE(LEFT(ScheduleCompile!M475,FIND("F",ScheduleCompile!M475)-1)),ScheduleCompile!M475)))))))</f>
        <v>0</v>
      </c>
      <c r="S482" s="1">
        <f>IF(AND(ISERROR(IF(ScheduleCompile!N475="Off",0,IF(ScheduleCompile!N475="On",1,IF(ISNUMBER(ScheduleCompile!N475),ScheduleCompile!N475/1,IF(ISTEXT(ScheduleCompile!N475),IF(OR(ISNUMBER(FIND("5F",ScheduleCompile!N475)),ISNUMBER(FIND("0F",ScheduleCompile!N475)),ISNUMBER(FIND("8F",ScheduleCompile!N475)),ISNUMBER(FIND("1F",ScheduleCompile!N475)),ISNUMBER(FIND("2F",ScheduleCompile!N475)),ISNUMBER(FIND("3F",ScheduleCompile!N475)),ISNUMBER(FIND("6F",ScheduleCompile!N475)),ISNUMBER(FIND("7F",ScheduleCompile!N475)),ISNUMBER(FIND("9F",ScheduleCompile!N475)),ISNUMBER(FIND("4F",ScheduleCompile!N475))),VALUE(LEFT(ScheduleCompile!N475,FIND("F",ScheduleCompile!N475)-1)),ScheduleCompile!N475)))))),ISTEXT(ScheduleCompile!#REF!)),"ENDTABLE",IF(ISERROR(IF(ScheduleCompile!N475="Off",0,IF(ScheduleCompile!N475="On",1,IF(ISNUMBER(ScheduleCompile!N475),ScheduleCompile!N475/1,IF(ISTEXT(ScheduleCompile!N475),IF(OR(ISNUMBER(FIND("5F",ScheduleCompile!N475)),ISNUMBER(FIND("0F",ScheduleCompile!N475)),ISNUMBER(FIND("8F",ScheduleCompile!N475)),ISNUMBER(FIND("1F",ScheduleCompile!N475)),ISNUMBER(FIND("2F",ScheduleCompile!N475)),ISNUMBER(FIND("3F",ScheduleCompile!N475)),ISNUMBER(FIND("6F",ScheduleCompile!N475)),ISNUMBER(FIND("7F",ScheduleCompile!N475)),ISNUMBER(FIND("9F",ScheduleCompile!N475)),ISNUMBER(FIND("4F",ScheduleCompile!N475))),VALUE(LEFT(ScheduleCompile!N475,FIND("F",ScheduleCompile!N475)-1)),ScheduleCompile!N475)))))),"",IF(ScheduleCompile!N475="Off",0,IF(ScheduleCompile!N475="On",1,IF(ISNUMBER(ScheduleCompile!N475),ScheduleCompile!N475/1,IF(ISTEXT(ScheduleCompile!N475),IF(OR(ISNUMBER(FIND("5F",ScheduleCompile!N475)),ISNUMBER(FIND("0F",ScheduleCompile!N475)),ISNUMBER(FIND("8F",ScheduleCompile!N475)),ISNUMBER(FIND("1F",ScheduleCompile!N475)),ISNUMBER(FIND("2F",ScheduleCompile!N475)),ISNUMBER(FIND("3F",ScheduleCompile!N475)),ISNUMBER(FIND("6F",ScheduleCompile!N475)),ISNUMBER(FIND("7F",ScheduleCompile!N475)),ISNUMBER(FIND("9F",ScheduleCompile!N475)),ISNUMBER(FIND("4F",ScheduleCompile!N475))),VALUE(LEFT(ScheduleCompile!N475,FIND("F",ScheduleCompile!N475)-1)),ScheduleCompile!N475)))))))</f>
        <v>0</v>
      </c>
      <c r="T482" s="1">
        <f>IF(AND(ISERROR(IF(ScheduleCompile!O475="Off",0,IF(ScheduleCompile!O475="On",1,IF(ISNUMBER(ScheduleCompile!O475),ScheduleCompile!O475/1,IF(ISTEXT(ScheduleCompile!O475),IF(OR(ISNUMBER(FIND("5F",ScheduleCompile!O475)),ISNUMBER(FIND("0F",ScheduleCompile!O475)),ISNUMBER(FIND("8F",ScheduleCompile!O475)),ISNUMBER(FIND("1F",ScheduleCompile!O475)),ISNUMBER(FIND("2F",ScheduleCompile!O475)),ISNUMBER(FIND("3F",ScheduleCompile!O475)),ISNUMBER(FIND("6F",ScheduleCompile!O475)),ISNUMBER(FIND("7F",ScheduleCompile!O475)),ISNUMBER(FIND("9F",ScheduleCompile!O475)),ISNUMBER(FIND("4F",ScheduleCompile!O475))),VALUE(LEFT(ScheduleCompile!O475,FIND("F",ScheduleCompile!O475)-1)),ScheduleCompile!O475)))))),ISTEXT(ScheduleCompile!#REF!)),"ENDTABLE",IF(ISERROR(IF(ScheduleCompile!O475="Off",0,IF(ScheduleCompile!O475="On",1,IF(ISNUMBER(ScheduleCompile!O475),ScheduleCompile!O475/1,IF(ISTEXT(ScheduleCompile!O475),IF(OR(ISNUMBER(FIND("5F",ScheduleCompile!O475)),ISNUMBER(FIND("0F",ScheduleCompile!O475)),ISNUMBER(FIND("8F",ScheduleCompile!O475)),ISNUMBER(FIND("1F",ScheduleCompile!O475)),ISNUMBER(FIND("2F",ScheduleCompile!O475)),ISNUMBER(FIND("3F",ScheduleCompile!O475)),ISNUMBER(FIND("6F",ScheduleCompile!O475)),ISNUMBER(FIND("7F",ScheduleCompile!O475)),ISNUMBER(FIND("9F",ScheduleCompile!O475)),ISNUMBER(FIND("4F",ScheduleCompile!O475))),VALUE(LEFT(ScheduleCompile!O475,FIND("F",ScheduleCompile!O475)-1)),ScheduleCompile!O475)))))),"",IF(ScheduleCompile!O475="Off",0,IF(ScheduleCompile!O475="On",1,IF(ISNUMBER(ScheduleCompile!O475),ScheduleCompile!O475/1,IF(ISTEXT(ScheduleCompile!O475),IF(OR(ISNUMBER(FIND("5F",ScheduleCompile!O475)),ISNUMBER(FIND("0F",ScheduleCompile!O475)),ISNUMBER(FIND("8F",ScheduleCompile!O475)),ISNUMBER(FIND("1F",ScheduleCompile!O475)),ISNUMBER(FIND("2F",ScheduleCompile!O475)),ISNUMBER(FIND("3F",ScheduleCompile!O475)),ISNUMBER(FIND("6F",ScheduleCompile!O475)),ISNUMBER(FIND("7F",ScheduleCompile!O475)),ISNUMBER(FIND("9F",ScheduleCompile!O475)),ISNUMBER(FIND("4F",ScheduleCompile!O475))),VALUE(LEFT(ScheduleCompile!O475,FIND("F",ScheduleCompile!O475)-1)),ScheduleCompile!O475)))))))</f>
        <v>0</v>
      </c>
      <c r="U482" s="1">
        <f>IF(AND(ISERROR(IF(ScheduleCompile!P475="Off",0,IF(ScheduleCompile!P475="On",1,IF(ISNUMBER(ScheduleCompile!P475),ScheduleCompile!P475/1,IF(ISTEXT(ScheduleCompile!P475),IF(OR(ISNUMBER(FIND("5F",ScheduleCompile!P475)),ISNUMBER(FIND("0F",ScheduleCompile!P475)),ISNUMBER(FIND("8F",ScheduleCompile!P475)),ISNUMBER(FIND("1F",ScheduleCompile!P475)),ISNUMBER(FIND("2F",ScheduleCompile!P475)),ISNUMBER(FIND("3F",ScheduleCompile!P475)),ISNUMBER(FIND("6F",ScheduleCompile!P475)),ISNUMBER(FIND("7F",ScheduleCompile!P475)),ISNUMBER(FIND("9F",ScheduleCompile!P475)),ISNUMBER(FIND("4F",ScheduleCompile!P475))),VALUE(LEFT(ScheduleCompile!P475,FIND("F",ScheduleCompile!P475)-1)),ScheduleCompile!P475)))))),ISTEXT(ScheduleCompile!#REF!)),"ENDTABLE",IF(ISERROR(IF(ScheduleCompile!P475="Off",0,IF(ScheduleCompile!P475="On",1,IF(ISNUMBER(ScheduleCompile!P475),ScheduleCompile!P475/1,IF(ISTEXT(ScheduleCompile!P475),IF(OR(ISNUMBER(FIND("5F",ScheduleCompile!P475)),ISNUMBER(FIND("0F",ScheduleCompile!P475)),ISNUMBER(FIND("8F",ScheduleCompile!P475)),ISNUMBER(FIND("1F",ScheduleCompile!P475)),ISNUMBER(FIND("2F",ScheduleCompile!P475)),ISNUMBER(FIND("3F",ScheduleCompile!P475)),ISNUMBER(FIND("6F",ScheduleCompile!P475)),ISNUMBER(FIND("7F",ScheduleCompile!P475)),ISNUMBER(FIND("9F",ScheduleCompile!P475)),ISNUMBER(FIND("4F",ScheduleCompile!P475))),VALUE(LEFT(ScheduleCompile!P475,FIND("F",ScheduleCompile!P475)-1)),ScheduleCompile!P475)))))),"",IF(ScheduleCompile!P475="Off",0,IF(ScheduleCompile!P475="On",1,IF(ISNUMBER(ScheduleCompile!P475),ScheduleCompile!P475/1,IF(ISTEXT(ScheduleCompile!P475),IF(OR(ISNUMBER(FIND("5F",ScheduleCompile!P475)),ISNUMBER(FIND("0F",ScheduleCompile!P475)),ISNUMBER(FIND("8F",ScheduleCompile!P475)),ISNUMBER(FIND("1F",ScheduleCompile!P475)),ISNUMBER(FIND("2F",ScheduleCompile!P475)),ISNUMBER(FIND("3F",ScheduleCompile!P475)),ISNUMBER(FIND("6F",ScheduleCompile!P475)),ISNUMBER(FIND("7F",ScheduleCompile!P475)),ISNUMBER(FIND("9F",ScheduleCompile!P475)),ISNUMBER(FIND("4F",ScheduleCompile!P475))),VALUE(LEFT(ScheduleCompile!P475,FIND("F",ScheduleCompile!P475)-1)),ScheduleCompile!P475)))))))</f>
        <v>0</v>
      </c>
      <c r="V482" s="1">
        <f>IF(AND(ISERROR(IF(ScheduleCompile!Q475="Off",0,IF(ScheduleCompile!Q475="On",1,IF(ISNUMBER(ScheduleCompile!Q475),ScheduleCompile!Q475/1,IF(ISTEXT(ScheduleCompile!Q475),IF(OR(ISNUMBER(FIND("5F",ScheduleCompile!Q475)),ISNUMBER(FIND("0F",ScheduleCompile!Q475)),ISNUMBER(FIND("8F",ScheduleCompile!Q475)),ISNUMBER(FIND("1F",ScheduleCompile!Q475)),ISNUMBER(FIND("2F",ScheduleCompile!Q475)),ISNUMBER(FIND("3F",ScheduleCompile!Q475)),ISNUMBER(FIND("6F",ScheduleCompile!Q475)),ISNUMBER(FIND("7F",ScheduleCompile!Q475)),ISNUMBER(FIND("9F",ScheduleCompile!Q475)),ISNUMBER(FIND("4F",ScheduleCompile!Q475))),VALUE(LEFT(ScheduleCompile!Q475,FIND("F",ScheduleCompile!Q475)-1)),ScheduleCompile!Q475)))))),ISTEXT(ScheduleCompile!#REF!)),"ENDTABLE",IF(ISERROR(IF(ScheduleCompile!Q475="Off",0,IF(ScheduleCompile!Q475="On",1,IF(ISNUMBER(ScheduleCompile!Q475),ScheduleCompile!Q475/1,IF(ISTEXT(ScheduleCompile!Q475),IF(OR(ISNUMBER(FIND("5F",ScheduleCompile!Q475)),ISNUMBER(FIND("0F",ScheduleCompile!Q475)),ISNUMBER(FIND("8F",ScheduleCompile!Q475)),ISNUMBER(FIND("1F",ScheduleCompile!Q475)),ISNUMBER(FIND("2F",ScheduleCompile!Q475)),ISNUMBER(FIND("3F",ScheduleCompile!Q475)),ISNUMBER(FIND("6F",ScheduleCompile!Q475)),ISNUMBER(FIND("7F",ScheduleCompile!Q475)),ISNUMBER(FIND("9F",ScheduleCompile!Q475)),ISNUMBER(FIND("4F",ScheduleCompile!Q475))),VALUE(LEFT(ScheduleCompile!Q475,FIND("F",ScheduleCompile!Q475)-1)),ScheduleCompile!Q475)))))),"",IF(ScheduleCompile!Q475="Off",0,IF(ScheduleCompile!Q475="On",1,IF(ISNUMBER(ScheduleCompile!Q475),ScheduleCompile!Q475/1,IF(ISTEXT(ScheduleCompile!Q475),IF(OR(ISNUMBER(FIND("5F",ScheduleCompile!Q475)),ISNUMBER(FIND("0F",ScheduleCompile!Q475)),ISNUMBER(FIND("8F",ScheduleCompile!Q475)),ISNUMBER(FIND("1F",ScheduleCompile!Q475)),ISNUMBER(FIND("2F",ScheduleCompile!Q475)),ISNUMBER(FIND("3F",ScheduleCompile!Q475)),ISNUMBER(FIND("6F",ScheduleCompile!Q475)),ISNUMBER(FIND("7F",ScheduleCompile!Q475)),ISNUMBER(FIND("9F",ScheduleCompile!Q475)),ISNUMBER(FIND("4F",ScheduleCompile!Q475))),VALUE(LEFT(ScheduleCompile!Q475,FIND("F",ScheduleCompile!Q475)-1)),ScheduleCompile!Q475)))))))</f>
        <v>0</v>
      </c>
      <c r="W482" s="1">
        <f>IF(AND(ISERROR(IF(ScheduleCompile!R475="Off",0,IF(ScheduleCompile!R475="On",1,IF(ISNUMBER(ScheduleCompile!R475),ScheduleCompile!R475/1,IF(ISTEXT(ScheduleCompile!R475),IF(OR(ISNUMBER(FIND("5F",ScheduleCompile!R475)),ISNUMBER(FIND("0F",ScheduleCompile!R475)),ISNUMBER(FIND("8F",ScheduleCompile!R475)),ISNUMBER(FIND("1F",ScheduleCompile!R475)),ISNUMBER(FIND("2F",ScheduleCompile!R475)),ISNUMBER(FIND("3F",ScheduleCompile!R475)),ISNUMBER(FIND("6F",ScheduleCompile!R475)),ISNUMBER(FIND("7F",ScheduleCompile!R475)),ISNUMBER(FIND("9F",ScheduleCompile!R475)),ISNUMBER(FIND("4F",ScheduleCompile!R475))),VALUE(LEFT(ScheduleCompile!R475,FIND("F",ScheduleCompile!R475)-1)),ScheduleCompile!R475)))))),ISTEXT(ScheduleCompile!#REF!)),"ENDTABLE",IF(ISERROR(IF(ScheduleCompile!R475="Off",0,IF(ScheduleCompile!R475="On",1,IF(ISNUMBER(ScheduleCompile!R475),ScheduleCompile!R475/1,IF(ISTEXT(ScheduleCompile!R475),IF(OR(ISNUMBER(FIND("5F",ScheduleCompile!R475)),ISNUMBER(FIND("0F",ScheduleCompile!R475)),ISNUMBER(FIND("8F",ScheduleCompile!R475)),ISNUMBER(FIND("1F",ScheduleCompile!R475)),ISNUMBER(FIND("2F",ScheduleCompile!R475)),ISNUMBER(FIND("3F",ScheduleCompile!R475)),ISNUMBER(FIND("6F",ScheduleCompile!R475)),ISNUMBER(FIND("7F",ScheduleCompile!R475)),ISNUMBER(FIND("9F",ScheduleCompile!R475)),ISNUMBER(FIND("4F",ScheduleCompile!R475))),VALUE(LEFT(ScheduleCompile!R475,FIND("F",ScheduleCompile!R475)-1)),ScheduleCompile!R475)))))),"",IF(ScheduleCompile!R475="Off",0,IF(ScheduleCompile!R475="On",1,IF(ISNUMBER(ScheduleCompile!R475),ScheduleCompile!R475/1,IF(ISTEXT(ScheduleCompile!R475),IF(OR(ISNUMBER(FIND("5F",ScheduleCompile!R475)),ISNUMBER(FIND("0F",ScheduleCompile!R475)),ISNUMBER(FIND("8F",ScheduleCompile!R475)),ISNUMBER(FIND("1F",ScheduleCompile!R475)),ISNUMBER(FIND("2F",ScheduleCompile!R475)),ISNUMBER(FIND("3F",ScheduleCompile!R475)),ISNUMBER(FIND("6F",ScheduleCompile!R475)),ISNUMBER(FIND("7F",ScheduleCompile!R475)),ISNUMBER(FIND("9F",ScheduleCompile!R475)),ISNUMBER(FIND("4F",ScheduleCompile!R475))),VALUE(LEFT(ScheduleCompile!R475,FIND("F",ScheduleCompile!R475)-1)),ScheduleCompile!R475)))))))</f>
        <v>0</v>
      </c>
      <c r="X482" s="1">
        <f>IF(AND(ISERROR(IF(ScheduleCompile!S475="Off",0,IF(ScheduleCompile!S475="On",1,IF(ISNUMBER(ScheduleCompile!S475),ScheduleCompile!S475/1,IF(ISTEXT(ScheduleCompile!S475),IF(OR(ISNUMBER(FIND("5F",ScheduleCompile!S475)),ISNUMBER(FIND("0F",ScheduleCompile!S475)),ISNUMBER(FIND("8F",ScheduleCompile!S475)),ISNUMBER(FIND("1F",ScheduleCompile!S475)),ISNUMBER(FIND("2F",ScheduleCompile!S475)),ISNUMBER(FIND("3F",ScheduleCompile!S475)),ISNUMBER(FIND("6F",ScheduleCompile!S475)),ISNUMBER(FIND("7F",ScheduleCompile!S475)),ISNUMBER(FIND("9F",ScheduleCompile!S475)),ISNUMBER(FIND("4F",ScheduleCompile!S475))),VALUE(LEFT(ScheduleCompile!S475,FIND("F",ScheduleCompile!S475)-1)),ScheduleCompile!S475)))))),ISTEXT(ScheduleCompile!#REF!)),"ENDTABLE",IF(ISERROR(IF(ScheduleCompile!S475="Off",0,IF(ScheduleCompile!S475="On",1,IF(ISNUMBER(ScheduleCompile!S475),ScheduleCompile!S475/1,IF(ISTEXT(ScheduleCompile!S475),IF(OR(ISNUMBER(FIND("5F",ScheduleCompile!S475)),ISNUMBER(FIND("0F",ScheduleCompile!S475)),ISNUMBER(FIND("8F",ScheduleCompile!S475)),ISNUMBER(FIND("1F",ScheduleCompile!S475)),ISNUMBER(FIND("2F",ScheduleCompile!S475)),ISNUMBER(FIND("3F",ScheduleCompile!S475)),ISNUMBER(FIND("6F",ScheduleCompile!S475)),ISNUMBER(FIND("7F",ScheduleCompile!S475)),ISNUMBER(FIND("9F",ScheduleCompile!S475)),ISNUMBER(FIND("4F",ScheduleCompile!S475))),VALUE(LEFT(ScheduleCompile!S475,FIND("F",ScheduleCompile!S475)-1)),ScheduleCompile!S475)))))),"",IF(ScheduleCompile!S475="Off",0,IF(ScheduleCompile!S475="On",1,IF(ISNUMBER(ScheduleCompile!S475),ScheduleCompile!S475/1,IF(ISTEXT(ScheduleCompile!S475),IF(OR(ISNUMBER(FIND("5F",ScheduleCompile!S475)),ISNUMBER(FIND("0F",ScheduleCompile!S475)),ISNUMBER(FIND("8F",ScheduleCompile!S475)),ISNUMBER(FIND("1F",ScheduleCompile!S475)),ISNUMBER(FIND("2F",ScheduleCompile!S475)),ISNUMBER(FIND("3F",ScheduleCompile!S475)),ISNUMBER(FIND("6F",ScheduleCompile!S475)),ISNUMBER(FIND("7F",ScheduleCompile!S475)),ISNUMBER(FIND("9F",ScheduleCompile!S475)),ISNUMBER(FIND("4F",ScheduleCompile!S475))),VALUE(LEFT(ScheduleCompile!S475,FIND("F",ScheduleCompile!S475)-1)),ScheduleCompile!S475)))))))</f>
        <v>0</v>
      </c>
      <c r="Y482" s="1">
        <f>IF(AND(ISERROR(IF(ScheduleCompile!T475="Off",0,IF(ScheduleCompile!T475="On",1,IF(ISNUMBER(ScheduleCompile!T475),ScheduleCompile!T475/1,IF(ISTEXT(ScheduleCompile!T475),IF(OR(ISNUMBER(FIND("5F",ScheduleCompile!T475)),ISNUMBER(FIND("0F",ScheduleCompile!T475)),ISNUMBER(FIND("8F",ScheduleCompile!T475)),ISNUMBER(FIND("1F",ScheduleCompile!T475)),ISNUMBER(FIND("2F",ScheduleCompile!T475)),ISNUMBER(FIND("3F",ScheduleCompile!T475)),ISNUMBER(FIND("6F",ScheduleCompile!T475)),ISNUMBER(FIND("7F",ScheduleCompile!T475)),ISNUMBER(FIND("9F",ScheduleCompile!T475)),ISNUMBER(FIND("4F",ScheduleCompile!T475))),VALUE(LEFT(ScheduleCompile!T475,FIND("F",ScheduleCompile!T475)-1)),ScheduleCompile!T475)))))),ISTEXT(ScheduleCompile!#REF!)),"ENDTABLE",IF(ISERROR(IF(ScheduleCompile!T475="Off",0,IF(ScheduleCompile!T475="On",1,IF(ISNUMBER(ScheduleCompile!T475),ScheduleCompile!T475/1,IF(ISTEXT(ScheduleCompile!T475),IF(OR(ISNUMBER(FIND("5F",ScheduleCompile!T475)),ISNUMBER(FIND("0F",ScheduleCompile!T475)),ISNUMBER(FIND("8F",ScheduleCompile!T475)),ISNUMBER(FIND("1F",ScheduleCompile!T475)),ISNUMBER(FIND("2F",ScheduleCompile!T475)),ISNUMBER(FIND("3F",ScheduleCompile!T475)),ISNUMBER(FIND("6F",ScheduleCompile!T475)),ISNUMBER(FIND("7F",ScheduleCompile!T475)),ISNUMBER(FIND("9F",ScheduleCompile!T475)),ISNUMBER(FIND("4F",ScheduleCompile!T475))),VALUE(LEFT(ScheduleCompile!T475,FIND("F",ScheduleCompile!T475)-1)),ScheduleCompile!T475)))))),"",IF(ScheduleCompile!T475="Off",0,IF(ScheduleCompile!T475="On",1,IF(ISNUMBER(ScheduleCompile!T475),ScheduleCompile!T475/1,IF(ISTEXT(ScheduleCompile!T475),IF(OR(ISNUMBER(FIND("5F",ScheduleCompile!T475)),ISNUMBER(FIND("0F",ScheduleCompile!T475)),ISNUMBER(FIND("8F",ScheduleCompile!T475)),ISNUMBER(FIND("1F",ScheduleCompile!T475)),ISNUMBER(FIND("2F",ScheduleCompile!T475)),ISNUMBER(FIND("3F",ScheduleCompile!T475)),ISNUMBER(FIND("6F",ScheduleCompile!T475)),ISNUMBER(FIND("7F",ScheduleCompile!T475)),ISNUMBER(FIND("9F",ScheduleCompile!T475)),ISNUMBER(FIND("4F",ScheduleCompile!T475))),VALUE(LEFT(ScheduleCompile!T475,FIND("F",ScheduleCompile!T475)-1)),ScheduleCompile!T475)))))))</f>
        <v>0</v>
      </c>
      <c r="Z482" s="1">
        <f>IF(AND(ISERROR(IF(ScheduleCompile!U475="Off",0,IF(ScheduleCompile!U475="On",1,IF(ISNUMBER(ScheduleCompile!U475),ScheduleCompile!U475/1,IF(ISTEXT(ScheduleCompile!U475),IF(OR(ISNUMBER(FIND("5F",ScheduleCompile!U475)),ISNUMBER(FIND("0F",ScheduleCompile!U475)),ISNUMBER(FIND("8F",ScheduleCompile!U475)),ISNUMBER(FIND("1F",ScheduleCompile!U475)),ISNUMBER(FIND("2F",ScheduleCompile!U475)),ISNUMBER(FIND("3F",ScheduleCompile!U475)),ISNUMBER(FIND("6F",ScheduleCompile!U475)),ISNUMBER(FIND("7F",ScheduleCompile!U475)),ISNUMBER(FIND("9F",ScheduleCompile!U475)),ISNUMBER(FIND("4F",ScheduleCompile!U475))),VALUE(LEFT(ScheduleCompile!U475,FIND("F",ScheduleCompile!U475)-1)),ScheduleCompile!U475)))))),ISTEXT(ScheduleCompile!#REF!)),"ENDTABLE",IF(ISERROR(IF(ScheduleCompile!U475="Off",0,IF(ScheduleCompile!U475="On",1,IF(ISNUMBER(ScheduleCompile!U475),ScheduleCompile!U475/1,IF(ISTEXT(ScheduleCompile!U475),IF(OR(ISNUMBER(FIND("5F",ScheduleCompile!U475)),ISNUMBER(FIND("0F",ScheduleCompile!U475)),ISNUMBER(FIND("8F",ScheduleCompile!U475)),ISNUMBER(FIND("1F",ScheduleCompile!U475)),ISNUMBER(FIND("2F",ScheduleCompile!U475)),ISNUMBER(FIND("3F",ScheduleCompile!U475)),ISNUMBER(FIND("6F",ScheduleCompile!U475)),ISNUMBER(FIND("7F",ScheduleCompile!U475)),ISNUMBER(FIND("9F",ScheduleCompile!U475)),ISNUMBER(FIND("4F",ScheduleCompile!U475))),VALUE(LEFT(ScheduleCompile!U475,FIND("F",ScheduleCompile!U475)-1)),ScheduleCompile!U475)))))),"",IF(ScheduleCompile!U475="Off",0,IF(ScheduleCompile!U475="On",1,IF(ISNUMBER(ScheduleCompile!U475),ScheduleCompile!U475/1,IF(ISTEXT(ScheduleCompile!U475),IF(OR(ISNUMBER(FIND("5F",ScheduleCompile!U475)),ISNUMBER(FIND("0F",ScheduleCompile!U475)),ISNUMBER(FIND("8F",ScheduleCompile!U475)),ISNUMBER(FIND("1F",ScheduleCompile!U475)),ISNUMBER(FIND("2F",ScheduleCompile!U475)),ISNUMBER(FIND("3F",ScheduleCompile!U475)),ISNUMBER(FIND("6F",ScheduleCompile!U475)),ISNUMBER(FIND("7F",ScheduleCompile!U475)),ISNUMBER(FIND("9F",ScheduleCompile!U475)),ISNUMBER(FIND("4F",ScheduleCompile!U475))),VALUE(LEFT(ScheduleCompile!U475,FIND("F",ScheduleCompile!U475)-1)),ScheduleCompile!U475)))))))</f>
        <v>0</v>
      </c>
      <c r="AA482" s="1">
        <f>IF(AND(ISERROR(IF(ScheduleCompile!V475="Off",0,IF(ScheduleCompile!V475="On",1,IF(ISNUMBER(ScheduleCompile!V475),ScheduleCompile!V475/1,IF(ISTEXT(ScheduleCompile!V475),IF(OR(ISNUMBER(FIND("5F",ScheduleCompile!V475)),ISNUMBER(FIND("0F",ScheduleCompile!V475)),ISNUMBER(FIND("8F",ScheduleCompile!V475)),ISNUMBER(FIND("1F",ScheduleCompile!V475)),ISNUMBER(FIND("2F",ScheduleCompile!V475)),ISNUMBER(FIND("3F",ScheduleCompile!V475)),ISNUMBER(FIND("6F",ScheduleCompile!V475)),ISNUMBER(FIND("7F",ScheduleCompile!V475)),ISNUMBER(FIND("9F",ScheduleCompile!V475)),ISNUMBER(FIND("4F",ScheduleCompile!V475))),VALUE(LEFT(ScheduleCompile!V475,FIND("F",ScheduleCompile!V475)-1)),ScheduleCompile!V475)))))),ISTEXT(ScheduleCompile!#REF!)),"ENDTABLE",IF(ISERROR(IF(ScheduleCompile!V475="Off",0,IF(ScheduleCompile!V475="On",1,IF(ISNUMBER(ScheduleCompile!V475),ScheduleCompile!V475/1,IF(ISTEXT(ScheduleCompile!V475),IF(OR(ISNUMBER(FIND("5F",ScheduleCompile!V475)),ISNUMBER(FIND("0F",ScheduleCompile!V475)),ISNUMBER(FIND("8F",ScheduleCompile!V475)),ISNUMBER(FIND("1F",ScheduleCompile!V475)),ISNUMBER(FIND("2F",ScheduleCompile!V475)),ISNUMBER(FIND("3F",ScheduleCompile!V475)),ISNUMBER(FIND("6F",ScheduleCompile!V475)),ISNUMBER(FIND("7F",ScheduleCompile!V475)),ISNUMBER(FIND("9F",ScheduleCompile!V475)),ISNUMBER(FIND("4F",ScheduleCompile!V475))),VALUE(LEFT(ScheduleCompile!V475,FIND("F",ScheduleCompile!V475)-1)),ScheduleCompile!V475)))))),"",IF(ScheduleCompile!V475="Off",0,IF(ScheduleCompile!V475="On",1,IF(ISNUMBER(ScheduleCompile!V475),ScheduleCompile!V475/1,IF(ISTEXT(ScheduleCompile!V475),IF(OR(ISNUMBER(FIND("5F",ScheduleCompile!V475)),ISNUMBER(FIND("0F",ScheduleCompile!V475)),ISNUMBER(FIND("8F",ScheduleCompile!V475)),ISNUMBER(FIND("1F",ScheduleCompile!V475)),ISNUMBER(FIND("2F",ScheduleCompile!V475)),ISNUMBER(FIND("3F",ScheduleCompile!V475)),ISNUMBER(FIND("6F",ScheduleCompile!V475)),ISNUMBER(FIND("7F",ScheduleCompile!V475)),ISNUMBER(FIND("9F",ScheduleCompile!V475)),ISNUMBER(FIND("4F",ScheduleCompile!V475))),VALUE(LEFT(ScheduleCompile!V475,FIND("F",ScheduleCompile!V475)-1)),ScheduleCompile!V475)))))))</f>
        <v>0</v>
      </c>
      <c r="AB482" s="1">
        <f>IF(AND(ISERROR(IF(ScheduleCompile!W475="Off",0,IF(ScheduleCompile!W475="On",1,IF(ISNUMBER(ScheduleCompile!W475),ScheduleCompile!W475/1,IF(ISTEXT(ScheduleCompile!W475),IF(OR(ISNUMBER(FIND("5F",ScheduleCompile!W475)),ISNUMBER(FIND("0F",ScheduleCompile!W475)),ISNUMBER(FIND("8F",ScheduleCompile!W475)),ISNUMBER(FIND("1F",ScheduleCompile!W475)),ISNUMBER(FIND("2F",ScheduleCompile!W475)),ISNUMBER(FIND("3F",ScheduleCompile!W475)),ISNUMBER(FIND("6F",ScheduleCompile!W475)),ISNUMBER(FIND("7F",ScheduleCompile!W475)),ISNUMBER(FIND("9F",ScheduleCompile!W475)),ISNUMBER(FIND("4F",ScheduleCompile!W475))),VALUE(LEFT(ScheduleCompile!W475,FIND("F",ScheduleCompile!W475)-1)),ScheduleCompile!W475)))))),ISTEXT(ScheduleCompile!#REF!)),"ENDTABLE",IF(ISERROR(IF(ScheduleCompile!W475="Off",0,IF(ScheduleCompile!W475="On",1,IF(ISNUMBER(ScheduleCompile!W475),ScheduleCompile!W475/1,IF(ISTEXT(ScheduleCompile!W475),IF(OR(ISNUMBER(FIND("5F",ScheduleCompile!W475)),ISNUMBER(FIND("0F",ScheduleCompile!W475)),ISNUMBER(FIND("8F",ScheduleCompile!W475)),ISNUMBER(FIND("1F",ScheduleCompile!W475)),ISNUMBER(FIND("2F",ScheduleCompile!W475)),ISNUMBER(FIND("3F",ScheduleCompile!W475)),ISNUMBER(FIND("6F",ScheduleCompile!W475)),ISNUMBER(FIND("7F",ScheduleCompile!W475)),ISNUMBER(FIND("9F",ScheduleCompile!W475)),ISNUMBER(FIND("4F",ScheduleCompile!W475))),VALUE(LEFT(ScheduleCompile!W475,FIND("F",ScheduleCompile!W475)-1)),ScheduleCompile!W475)))))),"",IF(ScheduleCompile!W475="Off",0,IF(ScheduleCompile!W475="On",1,IF(ISNUMBER(ScheduleCompile!W475),ScheduleCompile!W475/1,IF(ISTEXT(ScheduleCompile!W475),IF(OR(ISNUMBER(FIND("5F",ScheduleCompile!W475)),ISNUMBER(FIND("0F",ScheduleCompile!W475)),ISNUMBER(FIND("8F",ScheduleCompile!W475)),ISNUMBER(FIND("1F",ScheduleCompile!W475)),ISNUMBER(FIND("2F",ScheduleCompile!W475)),ISNUMBER(FIND("3F",ScheduleCompile!W475)),ISNUMBER(FIND("6F",ScheduleCompile!W475)),ISNUMBER(FIND("7F",ScheduleCompile!W475)),ISNUMBER(FIND("9F",ScheduleCompile!W475)),ISNUMBER(FIND("4F",ScheduleCompile!W475))),VALUE(LEFT(ScheduleCompile!W475,FIND("F",ScheduleCompile!W475)-1)),ScheduleCompile!W475)))))))</f>
        <v>0</v>
      </c>
      <c r="AC482" s="1">
        <f>IF(AND(ISERROR(IF(ScheduleCompile!X475="Off",0,IF(ScheduleCompile!X475="On",1,IF(ISNUMBER(ScheduleCompile!X475),ScheduleCompile!X475/1,IF(ISTEXT(ScheduleCompile!X475),IF(OR(ISNUMBER(FIND("5F",ScheduleCompile!X475)),ISNUMBER(FIND("0F",ScheduleCompile!X475)),ISNUMBER(FIND("8F",ScheduleCompile!X475)),ISNUMBER(FIND("1F",ScheduleCompile!X475)),ISNUMBER(FIND("2F",ScheduleCompile!X475)),ISNUMBER(FIND("3F",ScheduleCompile!X475)),ISNUMBER(FIND("6F",ScheduleCompile!X475)),ISNUMBER(FIND("7F",ScheduleCompile!X475)),ISNUMBER(FIND("9F",ScheduleCompile!X475)),ISNUMBER(FIND("4F",ScheduleCompile!X475))),VALUE(LEFT(ScheduleCompile!X475,FIND("F",ScheduleCompile!X475)-1)),ScheduleCompile!X475)))))),ISTEXT(ScheduleCompile!#REF!)),"ENDTABLE",IF(ISERROR(IF(ScheduleCompile!X475="Off",0,IF(ScheduleCompile!X475="On",1,IF(ISNUMBER(ScheduleCompile!X475),ScheduleCompile!X475/1,IF(ISTEXT(ScheduleCompile!X475),IF(OR(ISNUMBER(FIND("5F",ScheduleCompile!X475)),ISNUMBER(FIND("0F",ScheduleCompile!X475)),ISNUMBER(FIND("8F",ScheduleCompile!X475)),ISNUMBER(FIND("1F",ScheduleCompile!X475)),ISNUMBER(FIND("2F",ScheduleCompile!X475)),ISNUMBER(FIND("3F",ScheduleCompile!X475)),ISNUMBER(FIND("6F",ScheduleCompile!X475)),ISNUMBER(FIND("7F",ScheduleCompile!X475)),ISNUMBER(FIND("9F",ScheduleCompile!X475)),ISNUMBER(FIND("4F",ScheduleCompile!X475))),VALUE(LEFT(ScheduleCompile!X475,FIND("F",ScheduleCompile!X475)-1)),ScheduleCompile!X475)))))),"",IF(ScheduleCompile!X475="Off",0,IF(ScheduleCompile!X475="On",1,IF(ISNUMBER(ScheduleCompile!X475),ScheduleCompile!X475/1,IF(ISTEXT(ScheduleCompile!X475),IF(OR(ISNUMBER(FIND("5F",ScheduleCompile!X475)),ISNUMBER(FIND("0F",ScheduleCompile!X475)),ISNUMBER(FIND("8F",ScheduleCompile!X475)),ISNUMBER(FIND("1F",ScheduleCompile!X475)),ISNUMBER(FIND("2F",ScheduleCompile!X475)),ISNUMBER(FIND("3F",ScheduleCompile!X475)),ISNUMBER(FIND("6F",ScheduleCompile!X475)),ISNUMBER(FIND("7F",ScheduleCompile!X475)),ISNUMBER(FIND("9F",ScheduleCompile!X475)),ISNUMBER(FIND("4F",ScheduleCompile!X475))),VALUE(LEFT(ScheduleCompile!X475,FIND("F",ScheduleCompile!X475)-1)),ScheduleCompile!X475)))))))</f>
        <v>0</v>
      </c>
      <c r="AD482" s="1">
        <f>IF(AND(ISERROR(IF(ScheduleCompile!Y475="Off",0,IF(ScheduleCompile!Y475="On",1,IF(ISNUMBER(ScheduleCompile!Y475),ScheduleCompile!Y475/1,IF(ISTEXT(ScheduleCompile!Y475),IF(OR(ISNUMBER(FIND("5F",ScheduleCompile!Y475)),ISNUMBER(FIND("0F",ScheduleCompile!Y475)),ISNUMBER(FIND("8F",ScheduleCompile!Y475)),ISNUMBER(FIND("1F",ScheduleCompile!Y475)),ISNUMBER(FIND("2F",ScheduleCompile!Y475)),ISNUMBER(FIND("3F",ScheduleCompile!Y475)),ISNUMBER(FIND("6F",ScheduleCompile!Y475)),ISNUMBER(FIND("7F",ScheduleCompile!Y475)),ISNUMBER(FIND("9F",ScheduleCompile!Y475)),ISNUMBER(FIND("4F",ScheduleCompile!Y475))),VALUE(LEFT(ScheduleCompile!Y475,FIND("F",ScheduleCompile!Y475)-1)),ScheduleCompile!Y475)))))),ISTEXT(ScheduleCompile!#REF!)),"ENDTABLE",IF(ISERROR(IF(ScheduleCompile!Y475="Off",0,IF(ScheduleCompile!Y475="On",1,IF(ISNUMBER(ScheduleCompile!Y475),ScheduleCompile!Y475/1,IF(ISTEXT(ScheduleCompile!Y475),IF(OR(ISNUMBER(FIND("5F",ScheduleCompile!Y475)),ISNUMBER(FIND("0F",ScheduleCompile!Y475)),ISNUMBER(FIND("8F",ScheduleCompile!Y475)),ISNUMBER(FIND("1F",ScheduleCompile!Y475)),ISNUMBER(FIND("2F",ScheduleCompile!Y475)),ISNUMBER(FIND("3F",ScheduleCompile!Y475)),ISNUMBER(FIND("6F",ScheduleCompile!Y475)),ISNUMBER(FIND("7F",ScheduleCompile!Y475)),ISNUMBER(FIND("9F",ScheduleCompile!Y475)),ISNUMBER(FIND("4F",ScheduleCompile!Y475))),VALUE(LEFT(ScheduleCompile!Y475,FIND("F",ScheduleCompile!Y475)-1)),ScheduleCompile!Y475)))))),"",IF(ScheduleCompile!Y475="Off",0,IF(ScheduleCompile!Y475="On",1,IF(ISNUMBER(ScheduleCompile!Y475),ScheduleCompile!Y475/1,IF(ISTEXT(ScheduleCompile!Y475),IF(OR(ISNUMBER(FIND("5F",ScheduleCompile!Y475)),ISNUMBER(FIND("0F",ScheduleCompile!Y475)),ISNUMBER(FIND("8F",ScheduleCompile!Y475)),ISNUMBER(FIND("1F",ScheduleCompile!Y475)),ISNUMBER(FIND("2F",ScheduleCompile!Y475)),ISNUMBER(FIND("3F",ScheduleCompile!Y475)),ISNUMBER(FIND("6F",ScheduleCompile!Y475)),ISNUMBER(FIND("7F",ScheduleCompile!Y475)),ISNUMBER(FIND("9F",ScheduleCompile!Y475)),ISNUMBER(FIND("4F",ScheduleCompile!Y475))),VALUE(LEFT(ScheduleCompile!Y475,FIND("F",ScheduleCompile!Y475)-1)),ScheduleCompile!Y475)))))))</f>
        <v>0</v>
      </c>
    </row>
    <row r="483" spans="1:30" x14ac:dyDescent="0.25">
      <c r="A483" t="str">
        <f t="shared" si="31"/>
        <v>SchDay "SchoolHtgSetptWD"  Type = "Temperature" Hr = (60, 60, 60, 60, 60, 60, 70, 70, 70, 70, 70, 70, 70, 70, 70, 70, 70, 70, 70, 70, 70, 70, 60, 60) ..</v>
      </c>
      <c r="B483" s="1" t="s">
        <v>623</v>
      </c>
      <c r="C483" t="str">
        <f t="shared" si="32"/>
        <v xml:space="preserve">SchDay "SchoolHtgSetptWD"  Type = "Temperature" Hr = </v>
      </c>
      <c r="D483" t="str">
        <f t="shared" si="33"/>
        <v>(60, 60, 60, 60, 60, 60, 70, 70, 70, 70, 70, 70, 70, 70, 70, 70, 70, 70, 70, 70, 70, 70, 60, 60) ..</v>
      </c>
      <c r="E483" s="30" t="str">
        <f>ScheduleCompile!A476</f>
        <v>SchoolHtgSetptWD</v>
      </c>
      <c r="F483" t="str">
        <f t="shared" si="34"/>
        <v>Temperature</v>
      </c>
      <c r="G483" s="1">
        <f>IF(AND(ISERROR(IF(ScheduleCompile!B476="Off",0,IF(ScheduleCompile!B476="On",1,IF(ISNUMBER(ScheduleCompile!B476),ScheduleCompile!B476/1,IF(ISTEXT(ScheduleCompile!B476),IF(OR(ISNUMBER(FIND("5F",ScheduleCompile!B476)),ISNUMBER(FIND("0F",ScheduleCompile!B476)),ISNUMBER(FIND("8F",ScheduleCompile!B476)),ISNUMBER(FIND("1F",ScheduleCompile!B476)),ISNUMBER(FIND("2F",ScheduleCompile!B476)),ISNUMBER(FIND("3F",ScheduleCompile!B476)),ISNUMBER(FIND("6F",ScheduleCompile!B476)),ISNUMBER(FIND("7F",ScheduleCompile!B476)),ISNUMBER(FIND("9F",ScheduleCompile!B476)),ISNUMBER(FIND("4F",ScheduleCompile!B476))),VALUE(LEFT(ScheduleCompile!B476,FIND("F",ScheduleCompile!B476)-1)),ScheduleCompile!B476)))))),ISTEXT(ScheduleCompile!#REF!)),"ENDTABLE",IF(ISERROR(IF(ScheduleCompile!B476="Off",0,IF(ScheduleCompile!B476="On",1,IF(ISNUMBER(ScheduleCompile!B476),ScheduleCompile!B476/1,IF(ISTEXT(ScheduleCompile!B476),IF(OR(ISNUMBER(FIND("5F",ScheduleCompile!B476)),ISNUMBER(FIND("0F",ScheduleCompile!B476)),ISNUMBER(FIND("8F",ScheduleCompile!B476)),ISNUMBER(FIND("1F",ScheduleCompile!B476)),ISNUMBER(FIND("2F",ScheduleCompile!B476)),ISNUMBER(FIND("3F",ScheduleCompile!B476)),ISNUMBER(FIND("6F",ScheduleCompile!B476)),ISNUMBER(FIND("7F",ScheduleCompile!B476)),ISNUMBER(FIND("9F",ScheduleCompile!B476)),ISNUMBER(FIND("4F",ScheduleCompile!B476))),VALUE(LEFT(ScheduleCompile!B476,FIND("F",ScheduleCompile!B476)-1)),ScheduleCompile!B476)))))),"",IF(ScheduleCompile!B476="Off",0,IF(ScheduleCompile!B476="On",1,IF(ISNUMBER(ScheduleCompile!B476),ScheduleCompile!B476/1,IF(ISTEXT(ScheduleCompile!B476),IF(OR(ISNUMBER(FIND("5F",ScheduleCompile!B476)),ISNUMBER(FIND("0F",ScheduleCompile!B476)),ISNUMBER(FIND("8F",ScheduleCompile!B476)),ISNUMBER(FIND("1F",ScheduleCompile!B476)),ISNUMBER(FIND("2F",ScheduleCompile!B476)),ISNUMBER(FIND("3F",ScheduleCompile!B476)),ISNUMBER(FIND("6F",ScheduleCompile!B476)),ISNUMBER(FIND("7F",ScheduleCompile!B476)),ISNUMBER(FIND("9F",ScheduleCompile!B476)),ISNUMBER(FIND("4F",ScheduleCompile!B476))),VALUE(LEFT(ScheduleCompile!B476,FIND("F",ScheduleCompile!B476)-1)),ScheduleCompile!B476)))))))</f>
        <v>60</v>
      </c>
      <c r="H483" s="1">
        <f>IF(AND(ISERROR(IF(ScheduleCompile!C476="Off",0,IF(ScheduleCompile!C476="On",1,IF(ISNUMBER(ScheduleCompile!C476),ScheduleCompile!C476/1,IF(ISTEXT(ScheduleCompile!C476),IF(OR(ISNUMBER(FIND("5F",ScheduleCompile!C476)),ISNUMBER(FIND("0F",ScheduleCompile!C476)),ISNUMBER(FIND("8F",ScheduleCompile!C476)),ISNUMBER(FIND("1F",ScheduleCompile!C476)),ISNUMBER(FIND("2F",ScheduleCompile!C476)),ISNUMBER(FIND("3F",ScheduleCompile!C476)),ISNUMBER(FIND("6F",ScheduleCompile!C476)),ISNUMBER(FIND("7F",ScheduleCompile!C476)),ISNUMBER(FIND("9F",ScheduleCompile!C476)),ISNUMBER(FIND("4F",ScheduleCompile!C476))),VALUE(LEFT(ScheduleCompile!C476,FIND("F",ScheduleCompile!C476)-1)),ScheduleCompile!C476)))))),ISTEXT(ScheduleCompile!#REF!)),"ENDTABLE",IF(ISERROR(IF(ScheduleCompile!C476="Off",0,IF(ScheduleCompile!C476="On",1,IF(ISNUMBER(ScheduleCompile!C476),ScheduleCompile!C476/1,IF(ISTEXT(ScheduleCompile!C476),IF(OR(ISNUMBER(FIND("5F",ScheduleCompile!C476)),ISNUMBER(FIND("0F",ScheduleCompile!C476)),ISNUMBER(FIND("8F",ScheduleCompile!C476)),ISNUMBER(FIND("1F",ScheduleCompile!C476)),ISNUMBER(FIND("2F",ScheduleCompile!C476)),ISNUMBER(FIND("3F",ScheduleCompile!C476)),ISNUMBER(FIND("6F",ScheduleCompile!C476)),ISNUMBER(FIND("7F",ScheduleCompile!C476)),ISNUMBER(FIND("9F",ScheduleCompile!C476)),ISNUMBER(FIND("4F",ScheduleCompile!C476))),VALUE(LEFT(ScheduleCompile!C476,FIND("F",ScheduleCompile!C476)-1)),ScheduleCompile!C476)))))),"",IF(ScheduleCompile!C476="Off",0,IF(ScheduleCompile!C476="On",1,IF(ISNUMBER(ScheduleCompile!C476),ScheduleCompile!C476/1,IF(ISTEXT(ScheduleCompile!C476),IF(OR(ISNUMBER(FIND("5F",ScheduleCompile!C476)),ISNUMBER(FIND("0F",ScheduleCompile!C476)),ISNUMBER(FIND("8F",ScheduleCompile!C476)),ISNUMBER(FIND("1F",ScheduleCompile!C476)),ISNUMBER(FIND("2F",ScheduleCompile!C476)),ISNUMBER(FIND("3F",ScheduleCompile!C476)),ISNUMBER(FIND("6F",ScheduleCompile!C476)),ISNUMBER(FIND("7F",ScheduleCompile!C476)),ISNUMBER(FIND("9F",ScheduleCompile!C476)),ISNUMBER(FIND("4F",ScheduleCompile!C476))),VALUE(LEFT(ScheduleCompile!C476,FIND("F",ScheduleCompile!C476)-1)),ScheduleCompile!C476)))))))</f>
        <v>60</v>
      </c>
      <c r="I483" s="1">
        <f>IF(AND(ISERROR(IF(ScheduleCompile!D476="Off",0,IF(ScheduleCompile!D476="On",1,IF(ISNUMBER(ScheduleCompile!D476),ScheduleCompile!D476/1,IF(ISTEXT(ScheduleCompile!D476),IF(OR(ISNUMBER(FIND("5F",ScheduleCompile!D476)),ISNUMBER(FIND("0F",ScheduleCompile!D476)),ISNUMBER(FIND("8F",ScheduleCompile!D476)),ISNUMBER(FIND("1F",ScheduleCompile!D476)),ISNUMBER(FIND("2F",ScheduleCompile!D476)),ISNUMBER(FIND("3F",ScheduleCompile!D476)),ISNUMBER(FIND("6F",ScheduleCompile!D476)),ISNUMBER(FIND("7F",ScheduleCompile!D476)),ISNUMBER(FIND("9F",ScheduleCompile!D476)),ISNUMBER(FIND("4F",ScheduleCompile!D476))),VALUE(LEFT(ScheduleCompile!D476,FIND("F",ScheduleCompile!D476)-1)),ScheduleCompile!D476)))))),ISTEXT(ScheduleCompile!#REF!)),"ENDTABLE",IF(ISERROR(IF(ScheduleCompile!D476="Off",0,IF(ScheduleCompile!D476="On",1,IF(ISNUMBER(ScheduleCompile!D476),ScheduleCompile!D476/1,IF(ISTEXT(ScheduleCompile!D476),IF(OR(ISNUMBER(FIND("5F",ScheduleCompile!D476)),ISNUMBER(FIND("0F",ScheduleCompile!D476)),ISNUMBER(FIND("8F",ScheduleCompile!D476)),ISNUMBER(FIND("1F",ScheduleCompile!D476)),ISNUMBER(FIND("2F",ScheduleCompile!D476)),ISNUMBER(FIND("3F",ScheduleCompile!D476)),ISNUMBER(FIND("6F",ScheduleCompile!D476)),ISNUMBER(FIND("7F",ScheduleCompile!D476)),ISNUMBER(FIND("9F",ScheduleCompile!D476)),ISNUMBER(FIND("4F",ScheduleCompile!D476))),VALUE(LEFT(ScheduleCompile!D476,FIND("F",ScheduleCompile!D476)-1)),ScheduleCompile!D476)))))),"",IF(ScheduleCompile!D476="Off",0,IF(ScheduleCompile!D476="On",1,IF(ISNUMBER(ScheduleCompile!D476),ScheduleCompile!D476/1,IF(ISTEXT(ScheduleCompile!D476),IF(OR(ISNUMBER(FIND("5F",ScheduleCompile!D476)),ISNUMBER(FIND("0F",ScheduleCompile!D476)),ISNUMBER(FIND("8F",ScheduleCompile!D476)),ISNUMBER(FIND("1F",ScheduleCompile!D476)),ISNUMBER(FIND("2F",ScheduleCompile!D476)),ISNUMBER(FIND("3F",ScheduleCompile!D476)),ISNUMBER(FIND("6F",ScheduleCompile!D476)),ISNUMBER(FIND("7F",ScheduleCompile!D476)),ISNUMBER(FIND("9F",ScheduleCompile!D476)),ISNUMBER(FIND("4F",ScheduleCompile!D476))),VALUE(LEFT(ScheduleCompile!D476,FIND("F",ScheduleCompile!D476)-1)),ScheduleCompile!D476)))))))</f>
        <v>60</v>
      </c>
      <c r="J483" s="1">
        <f>IF(AND(ISERROR(IF(ScheduleCompile!E476="Off",0,IF(ScheduleCompile!E476="On",1,IF(ISNUMBER(ScheduleCompile!E476),ScheduleCompile!E476/1,IF(ISTEXT(ScheduleCompile!E476),IF(OR(ISNUMBER(FIND("5F",ScheduleCompile!E476)),ISNUMBER(FIND("0F",ScheduleCompile!E476)),ISNUMBER(FIND("8F",ScheduleCompile!E476)),ISNUMBER(FIND("1F",ScheduleCompile!E476)),ISNUMBER(FIND("2F",ScheduleCompile!E476)),ISNUMBER(FIND("3F",ScheduleCompile!E476)),ISNUMBER(FIND("6F",ScheduleCompile!E476)),ISNUMBER(FIND("7F",ScheduleCompile!E476)),ISNUMBER(FIND("9F",ScheduleCompile!E476)),ISNUMBER(FIND("4F",ScheduleCompile!E476))),VALUE(LEFT(ScheduleCompile!E476,FIND("F",ScheduleCompile!E476)-1)),ScheduleCompile!E476)))))),ISTEXT(ScheduleCompile!#REF!)),"ENDTABLE",IF(ISERROR(IF(ScheduleCompile!E476="Off",0,IF(ScheduleCompile!E476="On",1,IF(ISNUMBER(ScheduleCompile!E476),ScheduleCompile!E476/1,IF(ISTEXT(ScheduleCompile!E476),IF(OR(ISNUMBER(FIND("5F",ScheduleCompile!E476)),ISNUMBER(FIND("0F",ScheduleCompile!E476)),ISNUMBER(FIND("8F",ScheduleCompile!E476)),ISNUMBER(FIND("1F",ScheduleCompile!E476)),ISNUMBER(FIND("2F",ScheduleCompile!E476)),ISNUMBER(FIND("3F",ScheduleCompile!E476)),ISNUMBER(FIND("6F",ScheduleCompile!E476)),ISNUMBER(FIND("7F",ScheduleCompile!E476)),ISNUMBER(FIND("9F",ScheduleCompile!E476)),ISNUMBER(FIND("4F",ScheduleCompile!E476))),VALUE(LEFT(ScheduleCompile!E476,FIND("F",ScheduleCompile!E476)-1)),ScheduleCompile!E476)))))),"",IF(ScheduleCompile!E476="Off",0,IF(ScheduleCompile!E476="On",1,IF(ISNUMBER(ScheduleCompile!E476),ScheduleCompile!E476/1,IF(ISTEXT(ScheduleCompile!E476),IF(OR(ISNUMBER(FIND("5F",ScheduleCompile!E476)),ISNUMBER(FIND("0F",ScheduleCompile!E476)),ISNUMBER(FIND("8F",ScheduleCompile!E476)),ISNUMBER(FIND("1F",ScheduleCompile!E476)),ISNUMBER(FIND("2F",ScheduleCompile!E476)),ISNUMBER(FIND("3F",ScheduleCompile!E476)),ISNUMBER(FIND("6F",ScheduleCompile!E476)),ISNUMBER(FIND("7F",ScheduleCompile!E476)),ISNUMBER(FIND("9F",ScheduleCompile!E476)),ISNUMBER(FIND("4F",ScheduleCompile!E476))),VALUE(LEFT(ScheduleCompile!E476,FIND("F",ScheduleCompile!E476)-1)),ScheduleCompile!E476)))))))</f>
        <v>60</v>
      </c>
      <c r="K483" s="1">
        <f>IF(AND(ISERROR(IF(ScheduleCompile!F476="Off",0,IF(ScheduleCompile!F476="On",1,IF(ISNUMBER(ScheduleCompile!F476),ScheduleCompile!F476/1,IF(ISTEXT(ScheduleCompile!F476),IF(OR(ISNUMBER(FIND("5F",ScheduleCompile!F476)),ISNUMBER(FIND("0F",ScheduleCompile!F476)),ISNUMBER(FIND("8F",ScheduleCompile!F476)),ISNUMBER(FIND("1F",ScheduleCompile!F476)),ISNUMBER(FIND("2F",ScheduleCompile!F476)),ISNUMBER(FIND("3F",ScheduleCompile!F476)),ISNUMBER(FIND("6F",ScheduleCompile!F476)),ISNUMBER(FIND("7F",ScheduleCompile!F476)),ISNUMBER(FIND("9F",ScheduleCompile!F476)),ISNUMBER(FIND("4F",ScheduleCompile!F476))),VALUE(LEFT(ScheduleCompile!F476,FIND("F",ScheduleCompile!F476)-1)),ScheduleCompile!F476)))))),ISTEXT(ScheduleCompile!#REF!)),"ENDTABLE",IF(ISERROR(IF(ScheduleCompile!F476="Off",0,IF(ScheduleCompile!F476="On",1,IF(ISNUMBER(ScheduleCompile!F476),ScheduleCompile!F476/1,IF(ISTEXT(ScheduleCompile!F476),IF(OR(ISNUMBER(FIND("5F",ScheduleCompile!F476)),ISNUMBER(FIND("0F",ScheduleCompile!F476)),ISNUMBER(FIND("8F",ScheduleCompile!F476)),ISNUMBER(FIND("1F",ScheduleCompile!F476)),ISNUMBER(FIND("2F",ScheduleCompile!F476)),ISNUMBER(FIND("3F",ScheduleCompile!F476)),ISNUMBER(FIND("6F",ScheduleCompile!F476)),ISNUMBER(FIND("7F",ScheduleCompile!F476)),ISNUMBER(FIND("9F",ScheduleCompile!F476)),ISNUMBER(FIND("4F",ScheduleCompile!F476))),VALUE(LEFT(ScheduleCompile!F476,FIND("F",ScheduleCompile!F476)-1)),ScheduleCompile!F476)))))),"",IF(ScheduleCompile!F476="Off",0,IF(ScheduleCompile!F476="On",1,IF(ISNUMBER(ScheduleCompile!F476),ScheduleCompile!F476/1,IF(ISTEXT(ScheduleCompile!F476),IF(OR(ISNUMBER(FIND("5F",ScheduleCompile!F476)),ISNUMBER(FIND("0F",ScheduleCompile!F476)),ISNUMBER(FIND("8F",ScheduleCompile!F476)),ISNUMBER(FIND("1F",ScheduleCompile!F476)),ISNUMBER(FIND("2F",ScheduleCompile!F476)),ISNUMBER(FIND("3F",ScheduleCompile!F476)),ISNUMBER(FIND("6F",ScheduleCompile!F476)),ISNUMBER(FIND("7F",ScheduleCompile!F476)),ISNUMBER(FIND("9F",ScheduleCompile!F476)),ISNUMBER(FIND("4F",ScheduleCompile!F476))),VALUE(LEFT(ScheduleCompile!F476,FIND("F",ScheduleCompile!F476)-1)),ScheduleCompile!F476)))))))</f>
        <v>60</v>
      </c>
      <c r="L483" s="1">
        <f>IF(AND(ISERROR(IF(ScheduleCompile!G476="Off",0,IF(ScheduleCompile!G476="On",1,IF(ISNUMBER(ScheduleCompile!G476),ScheduleCompile!G476/1,IF(ISTEXT(ScheduleCompile!G476),IF(OR(ISNUMBER(FIND("5F",ScheduleCompile!G476)),ISNUMBER(FIND("0F",ScheduleCompile!G476)),ISNUMBER(FIND("8F",ScheduleCompile!G476)),ISNUMBER(FIND("1F",ScheduleCompile!G476)),ISNUMBER(FIND("2F",ScheduleCompile!G476)),ISNUMBER(FIND("3F",ScheduleCompile!G476)),ISNUMBER(FIND("6F",ScheduleCompile!G476)),ISNUMBER(FIND("7F",ScheduleCompile!G476)),ISNUMBER(FIND("9F",ScheduleCompile!G476)),ISNUMBER(FIND("4F",ScheduleCompile!G476))),VALUE(LEFT(ScheduleCompile!G476,FIND("F",ScheduleCompile!G476)-1)),ScheduleCompile!G476)))))),ISTEXT(ScheduleCompile!#REF!)),"ENDTABLE",IF(ISERROR(IF(ScheduleCompile!G476="Off",0,IF(ScheduleCompile!G476="On",1,IF(ISNUMBER(ScheduleCompile!G476),ScheduleCompile!G476/1,IF(ISTEXT(ScheduleCompile!G476),IF(OR(ISNUMBER(FIND("5F",ScheduleCompile!G476)),ISNUMBER(FIND("0F",ScheduleCompile!G476)),ISNUMBER(FIND("8F",ScheduleCompile!G476)),ISNUMBER(FIND("1F",ScheduleCompile!G476)),ISNUMBER(FIND("2F",ScheduleCompile!G476)),ISNUMBER(FIND("3F",ScheduleCompile!G476)),ISNUMBER(FIND("6F",ScheduleCompile!G476)),ISNUMBER(FIND("7F",ScheduleCompile!G476)),ISNUMBER(FIND("9F",ScheduleCompile!G476)),ISNUMBER(FIND("4F",ScheduleCompile!G476))),VALUE(LEFT(ScheduleCompile!G476,FIND("F",ScheduleCompile!G476)-1)),ScheduleCompile!G476)))))),"",IF(ScheduleCompile!G476="Off",0,IF(ScheduleCompile!G476="On",1,IF(ISNUMBER(ScheduleCompile!G476),ScheduleCompile!G476/1,IF(ISTEXT(ScheduleCompile!G476),IF(OR(ISNUMBER(FIND("5F",ScheduleCompile!G476)),ISNUMBER(FIND("0F",ScheduleCompile!G476)),ISNUMBER(FIND("8F",ScheduleCompile!G476)),ISNUMBER(FIND("1F",ScheduleCompile!G476)),ISNUMBER(FIND("2F",ScheduleCompile!G476)),ISNUMBER(FIND("3F",ScheduleCompile!G476)),ISNUMBER(FIND("6F",ScheduleCompile!G476)),ISNUMBER(FIND("7F",ScheduleCompile!G476)),ISNUMBER(FIND("9F",ScheduleCompile!G476)),ISNUMBER(FIND("4F",ScheduleCompile!G476))),VALUE(LEFT(ScheduleCompile!G476,FIND("F",ScheduleCompile!G476)-1)),ScheduleCompile!G476)))))))</f>
        <v>60</v>
      </c>
      <c r="M483" s="1">
        <f>IF(AND(ISERROR(IF(ScheduleCompile!H476="Off",0,IF(ScheduleCompile!H476="On",1,IF(ISNUMBER(ScheduleCompile!H476),ScheduleCompile!H476/1,IF(ISTEXT(ScheduleCompile!H476),IF(OR(ISNUMBER(FIND("5F",ScheduleCompile!H476)),ISNUMBER(FIND("0F",ScheduleCompile!H476)),ISNUMBER(FIND("8F",ScheduleCompile!H476)),ISNUMBER(FIND("1F",ScheduleCompile!H476)),ISNUMBER(FIND("2F",ScheduleCompile!H476)),ISNUMBER(FIND("3F",ScheduleCompile!H476)),ISNUMBER(FIND("6F",ScheduleCompile!H476)),ISNUMBER(FIND("7F",ScheduleCompile!H476)),ISNUMBER(FIND("9F",ScheduleCompile!H476)),ISNUMBER(FIND("4F",ScheduleCompile!H476))),VALUE(LEFT(ScheduleCompile!H476,FIND("F",ScheduleCompile!H476)-1)),ScheduleCompile!H476)))))),ISTEXT(ScheduleCompile!#REF!)),"ENDTABLE",IF(ISERROR(IF(ScheduleCompile!H476="Off",0,IF(ScheduleCompile!H476="On",1,IF(ISNUMBER(ScheduleCompile!H476),ScheduleCompile!H476/1,IF(ISTEXT(ScheduleCompile!H476),IF(OR(ISNUMBER(FIND("5F",ScheduleCompile!H476)),ISNUMBER(FIND("0F",ScheduleCompile!H476)),ISNUMBER(FIND("8F",ScheduleCompile!H476)),ISNUMBER(FIND("1F",ScheduleCompile!H476)),ISNUMBER(FIND("2F",ScheduleCompile!H476)),ISNUMBER(FIND("3F",ScheduleCompile!H476)),ISNUMBER(FIND("6F",ScheduleCompile!H476)),ISNUMBER(FIND("7F",ScheduleCompile!H476)),ISNUMBER(FIND("9F",ScheduleCompile!H476)),ISNUMBER(FIND("4F",ScheduleCompile!H476))),VALUE(LEFT(ScheduleCompile!H476,FIND("F",ScheduleCompile!H476)-1)),ScheduleCompile!H476)))))),"",IF(ScheduleCompile!H476="Off",0,IF(ScheduleCompile!H476="On",1,IF(ISNUMBER(ScheduleCompile!H476),ScheduleCompile!H476/1,IF(ISTEXT(ScheduleCompile!H476),IF(OR(ISNUMBER(FIND("5F",ScheduleCompile!H476)),ISNUMBER(FIND("0F",ScheduleCompile!H476)),ISNUMBER(FIND("8F",ScheduleCompile!H476)),ISNUMBER(FIND("1F",ScheduleCompile!H476)),ISNUMBER(FIND("2F",ScheduleCompile!H476)),ISNUMBER(FIND("3F",ScheduleCompile!H476)),ISNUMBER(FIND("6F",ScheduleCompile!H476)),ISNUMBER(FIND("7F",ScheduleCompile!H476)),ISNUMBER(FIND("9F",ScheduleCompile!H476)),ISNUMBER(FIND("4F",ScheduleCompile!H476))),VALUE(LEFT(ScheduleCompile!H476,FIND("F",ScheduleCompile!H476)-1)),ScheduleCompile!H476)))))))</f>
        <v>70</v>
      </c>
      <c r="N483" s="1">
        <f>IF(AND(ISERROR(IF(ScheduleCompile!I476="Off",0,IF(ScheduleCompile!I476="On",1,IF(ISNUMBER(ScheduleCompile!I476),ScheduleCompile!I476/1,IF(ISTEXT(ScheduleCompile!I476),IF(OR(ISNUMBER(FIND("5F",ScheduleCompile!I476)),ISNUMBER(FIND("0F",ScheduleCompile!I476)),ISNUMBER(FIND("8F",ScheduleCompile!I476)),ISNUMBER(FIND("1F",ScheduleCompile!I476)),ISNUMBER(FIND("2F",ScheduleCompile!I476)),ISNUMBER(FIND("3F",ScheduleCompile!I476)),ISNUMBER(FIND("6F",ScheduleCompile!I476)),ISNUMBER(FIND("7F",ScheduleCompile!I476)),ISNUMBER(FIND("9F",ScheduleCompile!I476)),ISNUMBER(FIND("4F",ScheduleCompile!I476))),VALUE(LEFT(ScheduleCompile!I476,FIND("F",ScheduleCompile!I476)-1)),ScheduleCompile!I476)))))),ISTEXT(ScheduleCompile!#REF!)),"ENDTABLE",IF(ISERROR(IF(ScheduleCompile!I476="Off",0,IF(ScheduleCompile!I476="On",1,IF(ISNUMBER(ScheduleCompile!I476),ScheduleCompile!I476/1,IF(ISTEXT(ScheduleCompile!I476),IF(OR(ISNUMBER(FIND("5F",ScheduleCompile!I476)),ISNUMBER(FIND("0F",ScheduleCompile!I476)),ISNUMBER(FIND("8F",ScheduleCompile!I476)),ISNUMBER(FIND("1F",ScheduleCompile!I476)),ISNUMBER(FIND("2F",ScheduleCompile!I476)),ISNUMBER(FIND("3F",ScheduleCompile!I476)),ISNUMBER(FIND("6F",ScheduleCompile!I476)),ISNUMBER(FIND("7F",ScheduleCompile!I476)),ISNUMBER(FIND("9F",ScheduleCompile!I476)),ISNUMBER(FIND("4F",ScheduleCompile!I476))),VALUE(LEFT(ScheduleCompile!I476,FIND("F",ScheduleCompile!I476)-1)),ScheduleCompile!I476)))))),"",IF(ScheduleCompile!I476="Off",0,IF(ScheduleCompile!I476="On",1,IF(ISNUMBER(ScheduleCompile!I476),ScheduleCompile!I476/1,IF(ISTEXT(ScheduleCompile!I476),IF(OR(ISNUMBER(FIND("5F",ScheduleCompile!I476)),ISNUMBER(FIND("0F",ScheduleCompile!I476)),ISNUMBER(FIND("8F",ScheduleCompile!I476)),ISNUMBER(FIND("1F",ScheduleCompile!I476)),ISNUMBER(FIND("2F",ScheduleCompile!I476)),ISNUMBER(FIND("3F",ScheduleCompile!I476)),ISNUMBER(FIND("6F",ScheduleCompile!I476)),ISNUMBER(FIND("7F",ScheduleCompile!I476)),ISNUMBER(FIND("9F",ScheduleCompile!I476)),ISNUMBER(FIND("4F",ScheduleCompile!I476))),VALUE(LEFT(ScheduleCompile!I476,FIND("F",ScheduleCompile!I476)-1)),ScheduleCompile!I476)))))))</f>
        <v>70</v>
      </c>
      <c r="O483" s="1">
        <f>IF(AND(ISERROR(IF(ScheduleCompile!J476="Off",0,IF(ScheduleCompile!J476="On",1,IF(ISNUMBER(ScheduleCompile!J476),ScheduleCompile!J476/1,IF(ISTEXT(ScheduleCompile!J476),IF(OR(ISNUMBER(FIND("5F",ScheduleCompile!J476)),ISNUMBER(FIND("0F",ScheduleCompile!J476)),ISNUMBER(FIND("8F",ScheduleCompile!J476)),ISNUMBER(FIND("1F",ScheduleCompile!J476)),ISNUMBER(FIND("2F",ScheduleCompile!J476)),ISNUMBER(FIND("3F",ScheduleCompile!J476)),ISNUMBER(FIND("6F",ScheduleCompile!J476)),ISNUMBER(FIND("7F",ScheduleCompile!J476)),ISNUMBER(FIND("9F",ScheduleCompile!J476)),ISNUMBER(FIND("4F",ScheduleCompile!J476))),VALUE(LEFT(ScheduleCompile!J476,FIND("F",ScheduleCompile!J476)-1)),ScheduleCompile!J476)))))),ISTEXT(ScheduleCompile!#REF!)),"ENDTABLE",IF(ISERROR(IF(ScheduleCompile!J476="Off",0,IF(ScheduleCompile!J476="On",1,IF(ISNUMBER(ScheduleCompile!J476),ScheduleCompile!J476/1,IF(ISTEXT(ScheduleCompile!J476),IF(OR(ISNUMBER(FIND("5F",ScheduleCompile!J476)),ISNUMBER(FIND("0F",ScheduleCompile!J476)),ISNUMBER(FIND("8F",ScheduleCompile!J476)),ISNUMBER(FIND("1F",ScheduleCompile!J476)),ISNUMBER(FIND("2F",ScheduleCompile!J476)),ISNUMBER(FIND("3F",ScheduleCompile!J476)),ISNUMBER(FIND("6F",ScheduleCompile!J476)),ISNUMBER(FIND("7F",ScheduleCompile!J476)),ISNUMBER(FIND("9F",ScheduleCompile!J476)),ISNUMBER(FIND("4F",ScheduleCompile!J476))),VALUE(LEFT(ScheduleCompile!J476,FIND("F",ScheduleCompile!J476)-1)),ScheduleCompile!J476)))))),"",IF(ScheduleCompile!J476="Off",0,IF(ScheduleCompile!J476="On",1,IF(ISNUMBER(ScheduleCompile!J476),ScheduleCompile!J476/1,IF(ISTEXT(ScheduleCompile!J476),IF(OR(ISNUMBER(FIND("5F",ScheduleCompile!J476)),ISNUMBER(FIND("0F",ScheduleCompile!J476)),ISNUMBER(FIND("8F",ScheduleCompile!J476)),ISNUMBER(FIND("1F",ScheduleCompile!J476)),ISNUMBER(FIND("2F",ScheduleCompile!J476)),ISNUMBER(FIND("3F",ScheduleCompile!J476)),ISNUMBER(FIND("6F",ScheduleCompile!J476)),ISNUMBER(FIND("7F",ScheduleCompile!J476)),ISNUMBER(FIND("9F",ScheduleCompile!J476)),ISNUMBER(FIND("4F",ScheduleCompile!J476))),VALUE(LEFT(ScheduleCompile!J476,FIND("F",ScheduleCompile!J476)-1)),ScheduleCompile!J476)))))))</f>
        <v>70</v>
      </c>
      <c r="P483" s="1">
        <f>IF(AND(ISERROR(IF(ScheduleCompile!K476="Off",0,IF(ScheduleCompile!K476="On",1,IF(ISNUMBER(ScheduleCompile!K476),ScheduleCompile!K476/1,IF(ISTEXT(ScheduleCompile!K476),IF(OR(ISNUMBER(FIND("5F",ScheduleCompile!K476)),ISNUMBER(FIND("0F",ScheduleCompile!K476)),ISNUMBER(FIND("8F",ScheduleCompile!K476)),ISNUMBER(FIND("1F",ScheduleCompile!K476)),ISNUMBER(FIND("2F",ScheduleCompile!K476)),ISNUMBER(FIND("3F",ScheduleCompile!K476)),ISNUMBER(FIND("6F",ScheduleCompile!K476)),ISNUMBER(FIND("7F",ScheduleCompile!K476)),ISNUMBER(FIND("9F",ScheduleCompile!K476)),ISNUMBER(FIND("4F",ScheduleCompile!K476))),VALUE(LEFT(ScheduleCompile!K476,FIND("F",ScheduleCompile!K476)-1)),ScheduleCompile!K476)))))),ISTEXT(ScheduleCompile!#REF!)),"ENDTABLE",IF(ISERROR(IF(ScheduleCompile!K476="Off",0,IF(ScheduleCompile!K476="On",1,IF(ISNUMBER(ScheduleCompile!K476),ScheduleCompile!K476/1,IF(ISTEXT(ScheduleCompile!K476),IF(OR(ISNUMBER(FIND("5F",ScheduleCompile!K476)),ISNUMBER(FIND("0F",ScheduleCompile!K476)),ISNUMBER(FIND("8F",ScheduleCompile!K476)),ISNUMBER(FIND("1F",ScheduleCompile!K476)),ISNUMBER(FIND("2F",ScheduleCompile!K476)),ISNUMBER(FIND("3F",ScheduleCompile!K476)),ISNUMBER(FIND("6F",ScheduleCompile!K476)),ISNUMBER(FIND("7F",ScheduleCompile!K476)),ISNUMBER(FIND("9F",ScheduleCompile!K476)),ISNUMBER(FIND("4F",ScheduleCompile!K476))),VALUE(LEFT(ScheduleCompile!K476,FIND("F",ScheduleCompile!K476)-1)),ScheduleCompile!K476)))))),"",IF(ScheduleCompile!K476="Off",0,IF(ScheduleCompile!K476="On",1,IF(ISNUMBER(ScheduleCompile!K476),ScheduleCompile!K476/1,IF(ISTEXT(ScheduleCompile!K476),IF(OR(ISNUMBER(FIND("5F",ScheduleCompile!K476)),ISNUMBER(FIND("0F",ScheduleCompile!K476)),ISNUMBER(FIND("8F",ScheduleCompile!K476)),ISNUMBER(FIND("1F",ScheduleCompile!K476)),ISNUMBER(FIND("2F",ScheduleCompile!K476)),ISNUMBER(FIND("3F",ScheduleCompile!K476)),ISNUMBER(FIND("6F",ScheduleCompile!K476)),ISNUMBER(FIND("7F",ScheduleCompile!K476)),ISNUMBER(FIND("9F",ScheduleCompile!K476)),ISNUMBER(FIND("4F",ScheduleCompile!K476))),VALUE(LEFT(ScheduleCompile!K476,FIND("F",ScheduleCompile!K476)-1)),ScheduleCompile!K476)))))))</f>
        <v>70</v>
      </c>
      <c r="Q483" s="1">
        <f>IF(AND(ISERROR(IF(ScheduleCompile!L476="Off",0,IF(ScheduleCompile!L476="On",1,IF(ISNUMBER(ScheduleCompile!L476),ScheduleCompile!L476/1,IF(ISTEXT(ScheduleCompile!L476),IF(OR(ISNUMBER(FIND("5F",ScheduleCompile!L476)),ISNUMBER(FIND("0F",ScheduleCompile!L476)),ISNUMBER(FIND("8F",ScheduleCompile!L476)),ISNUMBER(FIND("1F",ScheduleCompile!L476)),ISNUMBER(FIND("2F",ScheduleCompile!L476)),ISNUMBER(FIND("3F",ScheduleCompile!L476)),ISNUMBER(FIND("6F",ScheduleCompile!L476)),ISNUMBER(FIND("7F",ScheduleCompile!L476)),ISNUMBER(FIND("9F",ScheduleCompile!L476)),ISNUMBER(FIND("4F",ScheduleCompile!L476))),VALUE(LEFT(ScheduleCompile!L476,FIND("F",ScheduleCompile!L476)-1)),ScheduleCompile!L476)))))),ISTEXT(ScheduleCompile!#REF!)),"ENDTABLE",IF(ISERROR(IF(ScheduleCompile!L476="Off",0,IF(ScheduleCompile!L476="On",1,IF(ISNUMBER(ScheduleCompile!L476),ScheduleCompile!L476/1,IF(ISTEXT(ScheduleCompile!L476),IF(OR(ISNUMBER(FIND("5F",ScheduleCompile!L476)),ISNUMBER(FIND("0F",ScheduleCompile!L476)),ISNUMBER(FIND("8F",ScheduleCompile!L476)),ISNUMBER(FIND("1F",ScheduleCompile!L476)),ISNUMBER(FIND("2F",ScheduleCompile!L476)),ISNUMBER(FIND("3F",ScheduleCompile!L476)),ISNUMBER(FIND("6F",ScheduleCompile!L476)),ISNUMBER(FIND("7F",ScheduleCompile!L476)),ISNUMBER(FIND("9F",ScheduleCompile!L476)),ISNUMBER(FIND("4F",ScheduleCompile!L476))),VALUE(LEFT(ScheduleCompile!L476,FIND("F",ScheduleCompile!L476)-1)),ScheduleCompile!L476)))))),"",IF(ScheduleCompile!L476="Off",0,IF(ScheduleCompile!L476="On",1,IF(ISNUMBER(ScheduleCompile!L476),ScheduleCompile!L476/1,IF(ISTEXT(ScheduleCompile!L476),IF(OR(ISNUMBER(FIND("5F",ScheduleCompile!L476)),ISNUMBER(FIND("0F",ScheduleCompile!L476)),ISNUMBER(FIND("8F",ScheduleCompile!L476)),ISNUMBER(FIND("1F",ScheduleCompile!L476)),ISNUMBER(FIND("2F",ScheduleCompile!L476)),ISNUMBER(FIND("3F",ScheduleCompile!L476)),ISNUMBER(FIND("6F",ScheduleCompile!L476)),ISNUMBER(FIND("7F",ScheduleCompile!L476)),ISNUMBER(FIND("9F",ScheduleCompile!L476)),ISNUMBER(FIND("4F",ScheduleCompile!L476))),VALUE(LEFT(ScheduleCompile!L476,FIND("F",ScheduleCompile!L476)-1)),ScheduleCompile!L476)))))))</f>
        <v>70</v>
      </c>
      <c r="R483" s="1">
        <f>IF(AND(ISERROR(IF(ScheduleCompile!M476="Off",0,IF(ScheduleCompile!M476="On",1,IF(ISNUMBER(ScheduleCompile!M476),ScheduleCompile!M476/1,IF(ISTEXT(ScheduleCompile!M476),IF(OR(ISNUMBER(FIND("5F",ScheduleCompile!M476)),ISNUMBER(FIND("0F",ScheduleCompile!M476)),ISNUMBER(FIND("8F",ScheduleCompile!M476)),ISNUMBER(FIND("1F",ScheduleCompile!M476)),ISNUMBER(FIND("2F",ScheduleCompile!M476)),ISNUMBER(FIND("3F",ScheduleCompile!M476)),ISNUMBER(FIND("6F",ScheduleCompile!M476)),ISNUMBER(FIND("7F",ScheduleCompile!M476)),ISNUMBER(FIND("9F",ScheduleCompile!M476)),ISNUMBER(FIND("4F",ScheduleCompile!M476))),VALUE(LEFT(ScheduleCompile!M476,FIND("F",ScheduleCompile!M476)-1)),ScheduleCompile!M476)))))),ISTEXT(ScheduleCompile!#REF!)),"ENDTABLE",IF(ISERROR(IF(ScheduleCompile!M476="Off",0,IF(ScheduleCompile!M476="On",1,IF(ISNUMBER(ScheduleCompile!M476),ScheduleCompile!M476/1,IF(ISTEXT(ScheduleCompile!M476),IF(OR(ISNUMBER(FIND("5F",ScheduleCompile!M476)),ISNUMBER(FIND("0F",ScheduleCompile!M476)),ISNUMBER(FIND("8F",ScheduleCompile!M476)),ISNUMBER(FIND("1F",ScheduleCompile!M476)),ISNUMBER(FIND("2F",ScheduleCompile!M476)),ISNUMBER(FIND("3F",ScheduleCompile!M476)),ISNUMBER(FIND("6F",ScheduleCompile!M476)),ISNUMBER(FIND("7F",ScheduleCompile!M476)),ISNUMBER(FIND("9F",ScheduleCompile!M476)),ISNUMBER(FIND("4F",ScheduleCompile!M476))),VALUE(LEFT(ScheduleCompile!M476,FIND("F",ScheduleCompile!M476)-1)),ScheduleCompile!M476)))))),"",IF(ScheduleCompile!M476="Off",0,IF(ScheduleCompile!M476="On",1,IF(ISNUMBER(ScheduleCompile!M476),ScheduleCompile!M476/1,IF(ISTEXT(ScheduleCompile!M476),IF(OR(ISNUMBER(FIND("5F",ScheduleCompile!M476)),ISNUMBER(FIND("0F",ScheduleCompile!M476)),ISNUMBER(FIND("8F",ScheduleCompile!M476)),ISNUMBER(FIND("1F",ScheduleCompile!M476)),ISNUMBER(FIND("2F",ScheduleCompile!M476)),ISNUMBER(FIND("3F",ScheduleCompile!M476)),ISNUMBER(FIND("6F",ScheduleCompile!M476)),ISNUMBER(FIND("7F",ScheduleCompile!M476)),ISNUMBER(FIND("9F",ScheduleCompile!M476)),ISNUMBER(FIND("4F",ScheduleCompile!M476))),VALUE(LEFT(ScheduleCompile!M476,FIND("F",ScheduleCompile!M476)-1)),ScheduleCompile!M476)))))))</f>
        <v>70</v>
      </c>
      <c r="S483" s="1">
        <f>IF(AND(ISERROR(IF(ScheduleCompile!N476="Off",0,IF(ScheduleCompile!N476="On",1,IF(ISNUMBER(ScheduleCompile!N476),ScheduleCompile!N476/1,IF(ISTEXT(ScheduleCompile!N476),IF(OR(ISNUMBER(FIND("5F",ScheduleCompile!N476)),ISNUMBER(FIND("0F",ScheduleCompile!N476)),ISNUMBER(FIND("8F",ScheduleCompile!N476)),ISNUMBER(FIND("1F",ScheduleCompile!N476)),ISNUMBER(FIND("2F",ScheduleCompile!N476)),ISNUMBER(FIND("3F",ScheduleCompile!N476)),ISNUMBER(FIND("6F",ScheduleCompile!N476)),ISNUMBER(FIND("7F",ScheduleCompile!N476)),ISNUMBER(FIND("9F",ScheduleCompile!N476)),ISNUMBER(FIND("4F",ScheduleCompile!N476))),VALUE(LEFT(ScheduleCompile!N476,FIND("F",ScheduleCompile!N476)-1)),ScheduleCompile!N476)))))),ISTEXT(ScheduleCompile!#REF!)),"ENDTABLE",IF(ISERROR(IF(ScheduleCompile!N476="Off",0,IF(ScheduleCompile!N476="On",1,IF(ISNUMBER(ScheduleCompile!N476),ScheduleCompile!N476/1,IF(ISTEXT(ScheduleCompile!N476),IF(OR(ISNUMBER(FIND("5F",ScheduleCompile!N476)),ISNUMBER(FIND("0F",ScheduleCompile!N476)),ISNUMBER(FIND("8F",ScheduleCompile!N476)),ISNUMBER(FIND("1F",ScheduleCompile!N476)),ISNUMBER(FIND("2F",ScheduleCompile!N476)),ISNUMBER(FIND("3F",ScheduleCompile!N476)),ISNUMBER(FIND("6F",ScheduleCompile!N476)),ISNUMBER(FIND("7F",ScheduleCompile!N476)),ISNUMBER(FIND("9F",ScheduleCompile!N476)),ISNUMBER(FIND("4F",ScheduleCompile!N476))),VALUE(LEFT(ScheduleCompile!N476,FIND("F",ScheduleCompile!N476)-1)),ScheduleCompile!N476)))))),"",IF(ScheduleCompile!N476="Off",0,IF(ScheduleCompile!N476="On",1,IF(ISNUMBER(ScheduleCompile!N476),ScheduleCompile!N476/1,IF(ISTEXT(ScheduleCompile!N476),IF(OR(ISNUMBER(FIND("5F",ScheduleCompile!N476)),ISNUMBER(FIND("0F",ScheduleCompile!N476)),ISNUMBER(FIND("8F",ScheduleCompile!N476)),ISNUMBER(FIND("1F",ScheduleCompile!N476)),ISNUMBER(FIND("2F",ScheduleCompile!N476)),ISNUMBER(FIND("3F",ScheduleCompile!N476)),ISNUMBER(FIND("6F",ScheduleCompile!N476)),ISNUMBER(FIND("7F",ScheduleCompile!N476)),ISNUMBER(FIND("9F",ScheduleCompile!N476)),ISNUMBER(FIND("4F",ScheduleCompile!N476))),VALUE(LEFT(ScheduleCompile!N476,FIND("F",ScheduleCompile!N476)-1)),ScheduleCompile!N476)))))))</f>
        <v>70</v>
      </c>
      <c r="T483" s="1">
        <f>IF(AND(ISERROR(IF(ScheduleCompile!O476="Off",0,IF(ScheduleCompile!O476="On",1,IF(ISNUMBER(ScheduleCompile!O476),ScheduleCompile!O476/1,IF(ISTEXT(ScheduleCompile!O476),IF(OR(ISNUMBER(FIND("5F",ScheduleCompile!O476)),ISNUMBER(FIND("0F",ScheduleCompile!O476)),ISNUMBER(FIND("8F",ScheduleCompile!O476)),ISNUMBER(FIND("1F",ScheduleCompile!O476)),ISNUMBER(FIND("2F",ScheduleCompile!O476)),ISNUMBER(FIND("3F",ScheduleCompile!O476)),ISNUMBER(FIND("6F",ScheduleCompile!O476)),ISNUMBER(FIND("7F",ScheduleCompile!O476)),ISNUMBER(FIND("9F",ScheduleCompile!O476)),ISNUMBER(FIND("4F",ScheduleCompile!O476))),VALUE(LEFT(ScheduleCompile!O476,FIND("F",ScheduleCompile!O476)-1)),ScheduleCompile!O476)))))),ISTEXT(ScheduleCompile!#REF!)),"ENDTABLE",IF(ISERROR(IF(ScheduleCompile!O476="Off",0,IF(ScheduleCompile!O476="On",1,IF(ISNUMBER(ScheduleCompile!O476),ScheduleCompile!O476/1,IF(ISTEXT(ScheduleCompile!O476),IF(OR(ISNUMBER(FIND("5F",ScheduleCompile!O476)),ISNUMBER(FIND("0F",ScheduleCompile!O476)),ISNUMBER(FIND("8F",ScheduleCompile!O476)),ISNUMBER(FIND("1F",ScheduleCompile!O476)),ISNUMBER(FIND("2F",ScheduleCompile!O476)),ISNUMBER(FIND("3F",ScheduleCompile!O476)),ISNUMBER(FIND("6F",ScheduleCompile!O476)),ISNUMBER(FIND("7F",ScheduleCompile!O476)),ISNUMBER(FIND("9F",ScheduleCompile!O476)),ISNUMBER(FIND("4F",ScheduleCompile!O476))),VALUE(LEFT(ScheduleCompile!O476,FIND("F",ScheduleCompile!O476)-1)),ScheduleCompile!O476)))))),"",IF(ScheduleCompile!O476="Off",0,IF(ScheduleCompile!O476="On",1,IF(ISNUMBER(ScheduleCompile!O476),ScheduleCompile!O476/1,IF(ISTEXT(ScheduleCompile!O476),IF(OR(ISNUMBER(FIND("5F",ScheduleCompile!O476)),ISNUMBER(FIND("0F",ScheduleCompile!O476)),ISNUMBER(FIND("8F",ScheduleCompile!O476)),ISNUMBER(FIND("1F",ScheduleCompile!O476)),ISNUMBER(FIND("2F",ScheduleCompile!O476)),ISNUMBER(FIND("3F",ScheduleCompile!O476)),ISNUMBER(FIND("6F",ScheduleCompile!O476)),ISNUMBER(FIND("7F",ScheduleCompile!O476)),ISNUMBER(FIND("9F",ScheduleCompile!O476)),ISNUMBER(FIND("4F",ScheduleCompile!O476))),VALUE(LEFT(ScheduleCompile!O476,FIND("F",ScheduleCompile!O476)-1)),ScheduleCompile!O476)))))))</f>
        <v>70</v>
      </c>
      <c r="U483" s="1">
        <f>IF(AND(ISERROR(IF(ScheduleCompile!P476="Off",0,IF(ScheduleCompile!P476="On",1,IF(ISNUMBER(ScheduleCompile!P476),ScheduleCompile!P476/1,IF(ISTEXT(ScheduleCompile!P476),IF(OR(ISNUMBER(FIND("5F",ScheduleCompile!P476)),ISNUMBER(FIND("0F",ScheduleCompile!P476)),ISNUMBER(FIND("8F",ScheduleCompile!P476)),ISNUMBER(FIND("1F",ScheduleCompile!P476)),ISNUMBER(FIND("2F",ScheduleCompile!P476)),ISNUMBER(FIND("3F",ScheduleCompile!P476)),ISNUMBER(FIND("6F",ScheduleCompile!P476)),ISNUMBER(FIND("7F",ScheduleCompile!P476)),ISNUMBER(FIND("9F",ScheduleCompile!P476)),ISNUMBER(FIND("4F",ScheduleCompile!P476))),VALUE(LEFT(ScheduleCompile!P476,FIND("F",ScheduleCompile!P476)-1)),ScheduleCompile!P476)))))),ISTEXT(ScheduleCompile!#REF!)),"ENDTABLE",IF(ISERROR(IF(ScheduleCompile!P476="Off",0,IF(ScheduleCompile!P476="On",1,IF(ISNUMBER(ScheduleCompile!P476),ScheduleCompile!P476/1,IF(ISTEXT(ScheduleCompile!P476),IF(OR(ISNUMBER(FIND("5F",ScheduleCompile!P476)),ISNUMBER(FIND("0F",ScheduleCompile!P476)),ISNUMBER(FIND("8F",ScheduleCompile!P476)),ISNUMBER(FIND("1F",ScheduleCompile!P476)),ISNUMBER(FIND("2F",ScheduleCompile!P476)),ISNUMBER(FIND("3F",ScheduleCompile!P476)),ISNUMBER(FIND("6F",ScheduleCompile!P476)),ISNUMBER(FIND("7F",ScheduleCompile!P476)),ISNUMBER(FIND("9F",ScheduleCompile!P476)),ISNUMBER(FIND("4F",ScheduleCompile!P476))),VALUE(LEFT(ScheduleCompile!P476,FIND("F",ScheduleCompile!P476)-1)),ScheduleCompile!P476)))))),"",IF(ScheduleCompile!P476="Off",0,IF(ScheduleCompile!P476="On",1,IF(ISNUMBER(ScheduleCompile!P476),ScheduleCompile!P476/1,IF(ISTEXT(ScheduleCompile!P476),IF(OR(ISNUMBER(FIND("5F",ScheduleCompile!P476)),ISNUMBER(FIND("0F",ScheduleCompile!P476)),ISNUMBER(FIND("8F",ScheduleCompile!P476)),ISNUMBER(FIND("1F",ScheduleCompile!P476)),ISNUMBER(FIND("2F",ScheduleCompile!P476)),ISNUMBER(FIND("3F",ScheduleCompile!P476)),ISNUMBER(FIND("6F",ScheduleCompile!P476)),ISNUMBER(FIND("7F",ScheduleCompile!P476)),ISNUMBER(FIND("9F",ScheduleCompile!P476)),ISNUMBER(FIND("4F",ScheduleCompile!P476))),VALUE(LEFT(ScheduleCompile!P476,FIND("F",ScheduleCompile!P476)-1)),ScheduleCompile!P476)))))))</f>
        <v>70</v>
      </c>
      <c r="V483" s="1">
        <f>IF(AND(ISERROR(IF(ScheduleCompile!Q476="Off",0,IF(ScheduleCompile!Q476="On",1,IF(ISNUMBER(ScheduleCompile!Q476),ScheduleCompile!Q476/1,IF(ISTEXT(ScheduleCompile!Q476),IF(OR(ISNUMBER(FIND("5F",ScheduleCompile!Q476)),ISNUMBER(FIND("0F",ScheduleCompile!Q476)),ISNUMBER(FIND("8F",ScheduleCompile!Q476)),ISNUMBER(FIND("1F",ScheduleCompile!Q476)),ISNUMBER(FIND("2F",ScheduleCompile!Q476)),ISNUMBER(FIND("3F",ScheduleCompile!Q476)),ISNUMBER(FIND("6F",ScheduleCompile!Q476)),ISNUMBER(FIND("7F",ScheduleCompile!Q476)),ISNUMBER(FIND("9F",ScheduleCompile!Q476)),ISNUMBER(FIND("4F",ScheduleCompile!Q476))),VALUE(LEFT(ScheduleCompile!Q476,FIND("F",ScheduleCompile!Q476)-1)),ScheduleCompile!Q476)))))),ISTEXT(ScheduleCompile!#REF!)),"ENDTABLE",IF(ISERROR(IF(ScheduleCompile!Q476="Off",0,IF(ScheduleCompile!Q476="On",1,IF(ISNUMBER(ScheduleCompile!Q476),ScheduleCompile!Q476/1,IF(ISTEXT(ScheduleCompile!Q476),IF(OR(ISNUMBER(FIND("5F",ScheduleCompile!Q476)),ISNUMBER(FIND("0F",ScheduleCompile!Q476)),ISNUMBER(FIND("8F",ScheduleCompile!Q476)),ISNUMBER(FIND("1F",ScheduleCompile!Q476)),ISNUMBER(FIND("2F",ScheduleCompile!Q476)),ISNUMBER(FIND("3F",ScheduleCompile!Q476)),ISNUMBER(FIND("6F",ScheduleCompile!Q476)),ISNUMBER(FIND("7F",ScheduleCompile!Q476)),ISNUMBER(FIND("9F",ScheduleCompile!Q476)),ISNUMBER(FIND("4F",ScheduleCompile!Q476))),VALUE(LEFT(ScheduleCompile!Q476,FIND("F",ScheduleCompile!Q476)-1)),ScheduleCompile!Q476)))))),"",IF(ScheduleCompile!Q476="Off",0,IF(ScheduleCompile!Q476="On",1,IF(ISNUMBER(ScheduleCompile!Q476),ScheduleCompile!Q476/1,IF(ISTEXT(ScheduleCompile!Q476),IF(OR(ISNUMBER(FIND("5F",ScheduleCompile!Q476)),ISNUMBER(FIND("0F",ScheduleCompile!Q476)),ISNUMBER(FIND("8F",ScheduleCompile!Q476)),ISNUMBER(FIND("1F",ScheduleCompile!Q476)),ISNUMBER(FIND("2F",ScheduleCompile!Q476)),ISNUMBER(FIND("3F",ScheduleCompile!Q476)),ISNUMBER(FIND("6F",ScheduleCompile!Q476)),ISNUMBER(FIND("7F",ScheduleCompile!Q476)),ISNUMBER(FIND("9F",ScheduleCompile!Q476)),ISNUMBER(FIND("4F",ScheduleCompile!Q476))),VALUE(LEFT(ScheduleCompile!Q476,FIND("F",ScheduleCompile!Q476)-1)),ScheduleCompile!Q476)))))))</f>
        <v>70</v>
      </c>
      <c r="W483" s="1">
        <f>IF(AND(ISERROR(IF(ScheduleCompile!R476="Off",0,IF(ScheduleCompile!R476="On",1,IF(ISNUMBER(ScheduleCompile!R476),ScheduleCompile!R476/1,IF(ISTEXT(ScheduleCompile!R476),IF(OR(ISNUMBER(FIND("5F",ScheduleCompile!R476)),ISNUMBER(FIND("0F",ScheduleCompile!R476)),ISNUMBER(FIND("8F",ScheduleCompile!R476)),ISNUMBER(FIND("1F",ScheduleCompile!R476)),ISNUMBER(FIND("2F",ScheduleCompile!R476)),ISNUMBER(FIND("3F",ScheduleCompile!R476)),ISNUMBER(FIND("6F",ScheduleCompile!R476)),ISNUMBER(FIND("7F",ScheduleCompile!R476)),ISNUMBER(FIND("9F",ScheduleCompile!R476)),ISNUMBER(FIND("4F",ScheduleCompile!R476))),VALUE(LEFT(ScheduleCompile!R476,FIND("F",ScheduleCompile!R476)-1)),ScheduleCompile!R476)))))),ISTEXT(ScheduleCompile!#REF!)),"ENDTABLE",IF(ISERROR(IF(ScheduleCompile!R476="Off",0,IF(ScheduleCompile!R476="On",1,IF(ISNUMBER(ScheduleCompile!R476),ScheduleCompile!R476/1,IF(ISTEXT(ScheduleCompile!R476),IF(OR(ISNUMBER(FIND("5F",ScheduleCompile!R476)),ISNUMBER(FIND("0F",ScheduleCompile!R476)),ISNUMBER(FIND("8F",ScheduleCompile!R476)),ISNUMBER(FIND("1F",ScheduleCompile!R476)),ISNUMBER(FIND("2F",ScheduleCompile!R476)),ISNUMBER(FIND("3F",ScheduleCompile!R476)),ISNUMBER(FIND("6F",ScheduleCompile!R476)),ISNUMBER(FIND("7F",ScheduleCompile!R476)),ISNUMBER(FIND("9F",ScheduleCompile!R476)),ISNUMBER(FIND("4F",ScheduleCompile!R476))),VALUE(LEFT(ScheduleCompile!R476,FIND("F",ScheduleCompile!R476)-1)),ScheduleCompile!R476)))))),"",IF(ScheduleCompile!R476="Off",0,IF(ScheduleCompile!R476="On",1,IF(ISNUMBER(ScheduleCompile!R476),ScheduleCompile!R476/1,IF(ISTEXT(ScheduleCompile!R476),IF(OR(ISNUMBER(FIND("5F",ScheduleCompile!R476)),ISNUMBER(FIND("0F",ScheduleCompile!R476)),ISNUMBER(FIND("8F",ScheduleCompile!R476)),ISNUMBER(FIND("1F",ScheduleCompile!R476)),ISNUMBER(FIND("2F",ScheduleCompile!R476)),ISNUMBER(FIND("3F",ScheduleCompile!R476)),ISNUMBER(FIND("6F",ScheduleCompile!R476)),ISNUMBER(FIND("7F",ScheduleCompile!R476)),ISNUMBER(FIND("9F",ScheduleCompile!R476)),ISNUMBER(FIND("4F",ScheduleCompile!R476))),VALUE(LEFT(ScheduleCompile!R476,FIND("F",ScheduleCompile!R476)-1)),ScheduleCompile!R476)))))))</f>
        <v>70</v>
      </c>
      <c r="X483" s="1">
        <f>IF(AND(ISERROR(IF(ScheduleCompile!S476="Off",0,IF(ScheduleCompile!S476="On",1,IF(ISNUMBER(ScheduleCompile!S476),ScheduleCompile!S476/1,IF(ISTEXT(ScheduleCompile!S476),IF(OR(ISNUMBER(FIND("5F",ScheduleCompile!S476)),ISNUMBER(FIND("0F",ScheduleCompile!S476)),ISNUMBER(FIND("8F",ScheduleCompile!S476)),ISNUMBER(FIND("1F",ScheduleCompile!S476)),ISNUMBER(FIND("2F",ScheduleCompile!S476)),ISNUMBER(FIND("3F",ScheduleCompile!S476)),ISNUMBER(FIND("6F",ScheduleCompile!S476)),ISNUMBER(FIND("7F",ScheduleCompile!S476)),ISNUMBER(FIND("9F",ScheduleCompile!S476)),ISNUMBER(FIND("4F",ScheduleCompile!S476))),VALUE(LEFT(ScheduleCompile!S476,FIND("F",ScheduleCompile!S476)-1)),ScheduleCompile!S476)))))),ISTEXT(ScheduleCompile!#REF!)),"ENDTABLE",IF(ISERROR(IF(ScheduleCompile!S476="Off",0,IF(ScheduleCompile!S476="On",1,IF(ISNUMBER(ScheduleCompile!S476),ScheduleCompile!S476/1,IF(ISTEXT(ScheduleCompile!S476),IF(OR(ISNUMBER(FIND("5F",ScheduleCompile!S476)),ISNUMBER(FIND("0F",ScheduleCompile!S476)),ISNUMBER(FIND("8F",ScheduleCompile!S476)),ISNUMBER(FIND("1F",ScheduleCompile!S476)),ISNUMBER(FIND("2F",ScheduleCompile!S476)),ISNUMBER(FIND("3F",ScheduleCompile!S476)),ISNUMBER(FIND("6F",ScheduleCompile!S476)),ISNUMBER(FIND("7F",ScheduleCompile!S476)),ISNUMBER(FIND("9F",ScheduleCompile!S476)),ISNUMBER(FIND("4F",ScheduleCompile!S476))),VALUE(LEFT(ScheduleCompile!S476,FIND("F",ScheduleCompile!S476)-1)),ScheduleCompile!S476)))))),"",IF(ScheduleCompile!S476="Off",0,IF(ScheduleCompile!S476="On",1,IF(ISNUMBER(ScheduleCompile!S476),ScheduleCompile!S476/1,IF(ISTEXT(ScheduleCompile!S476),IF(OR(ISNUMBER(FIND("5F",ScheduleCompile!S476)),ISNUMBER(FIND("0F",ScheduleCompile!S476)),ISNUMBER(FIND("8F",ScheduleCompile!S476)),ISNUMBER(FIND("1F",ScheduleCompile!S476)),ISNUMBER(FIND("2F",ScheduleCompile!S476)),ISNUMBER(FIND("3F",ScheduleCompile!S476)),ISNUMBER(FIND("6F",ScheduleCompile!S476)),ISNUMBER(FIND("7F",ScheduleCompile!S476)),ISNUMBER(FIND("9F",ScheduleCompile!S476)),ISNUMBER(FIND("4F",ScheduleCompile!S476))),VALUE(LEFT(ScheduleCompile!S476,FIND("F",ScheduleCompile!S476)-1)),ScheduleCompile!S476)))))))</f>
        <v>70</v>
      </c>
      <c r="Y483" s="1">
        <f>IF(AND(ISERROR(IF(ScheduleCompile!T476="Off",0,IF(ScheduleCompile!T476="On",1,IF(ISNUMBER(ScheduleCompile!T476),ScheduleCompile!T476/1,IF(ISTEXT(ScheduleCompile!T476),IF(OR(ISNUMBER(FIND("5F",ScheduleCompile!T476)),ISNUMBER(FIND("0F",ScheduleCompile!T476)),ISNUMBER(FIND("8F",ScheduleCompile!T476)),ISNUMBER(FIND("1F",ScheduleCompile!T476)),ISNUMBER(FIND("2F",ScheduleCompile!T476)),ISNUMBER(FIND("3F",ScheduleCompile!T476)),ISNUMBER(FIND("6F",ScheduleCompile!T476)),ISNUMBER(FIND("7F",ScheduleCompile!T476)),ISNUMBER(FIND("9F",ScheduleCompile!T476)),ISNUMBER(FIND("4F",ScheduleCompile!T476))),VALUE(LEFT(ScheduleCompile!T476,FIND("F",ScheduleCompile!T476)-1)),ScheduleCompile!T476)))))),ISTEXT(ScheduleCompile!#REF!)),"ENDTABLE",IF(ISERROR(IF(ScheduleCompile!T476="Off",0,IF(ScheduleCompile!T476="On",1,IF(ISNUMBER(ScheduleCompile!T476),ScheduleCompile!T476/1,IF(ISTEXT(ScheduleCompile!T476),IF(OR(ISNUMBER(FIND("5F",ScheduleCompile!T476)),ISNUMBER(FIND("0F",ScheduleCompile!T476)),ISNUMBER(FIND("8F",ScheduleCompile!T476)),ISNUMBER(FIND("1F",ScheduleCompile!T476)),ISNUMBER(FIND("2F",ScheduleCompile!T476)),ISNUMBER(FIND("3F",ScheduleCompile!T476)),ISNUMBER(FIND("6F",ScheduleCompile!T476)),ISNUMBER(FIND("7F",ScheduleCompile!T476)),ISNUMBER(FIND("9F",ScheduleCompile!T476)),ISNUMBER(FIND("4F",ScheduleCompile!T476))),VALUE(LEFT(ScheduleCompile!T476,FIND("F",ScheduleCompile!T476)-1)),ScheduleCompile!T476)))))),"",IF(ScheduleCompile!T476="Off",0,IF(ScheduleCompile!T476="On",1,IF(ISNUMBER(ScheduleCompile!T476),ScheduleCompile!T476/1,IF(ISTEXT(ScheduleCompile!T476),IF(OR(ISNUMBER(FIND("5F",ScheduleCompile!T476)),ISNUMBER(FIND("0F",ScheduleCompile!T476)),ISNUMBER(FIND("8F",ScheduleCompile!T476)),ISNUMBER(FIND("1F",ScheduleCompile!T476)),ISNUMBER(FIND("2F",ScheduleCompile!T476)),ISNUMBER(FIND("3F",ScheduleCompile!T476)),ISNUMBER(FIND("6F",ScheduleCompile!T476)),ISNUMBER(FIND("7F",ScheduleCompile!T476)),ISNUMBER(FIND("9F",ScheduleCompile!T476)),ISNUMBER(FIND("4F",ScheduleCompile!T476))),VALUE(LEFT(ScheduleCompile!T476,FIND("F",ScheduleCompile!T476)-1)),ScheduleCompile!T476)))))))</f>
        <v>70</v>
      </c>
      <c r="Z483" s="1">
        <f>IF(AND(ISERROR(IF(ScheduleCompile!U476="Off",0,IF(ScheduleCompile!U476="On",1,IF(ISNUMBER(ScheduleCompile!U476),ScheduleCompile!U476/1,IF(ISTEXT(ScheduleCompile!U476),IF(OR(ISNUMBER(FIND("5F",ScheduleCompile!U476)),ISNUMBER(FIND("0F",ScheduleCompile!U476)),ISNUMBER(FIND("8F",ScheduleCompile!U476)),ISNUMBER(FIND("1F",ScheduleCompile!U476)),ISNUMBER(FIND("2F",ScheduleCompile!U476)),ISNUMBER(FIND("3F",ScheduleCompile!U476)),ISNUMBER(FIND("6F",ScheduleCompile!U476)),ISNUMBER(FIND("7F",ScheduleCompile!U476)),ISNUMBER(FIND("9F",ScheduleCompile!U476)),ISNUMBER(FIND("4F",ScheduleCompile!U476))),VALUE(LEFT(ScheduleCompile!U476,FIND("F",ScheduleCompile!U476)-1)),ScheduleCompile!U476)))))),ISTEXT(ScheduleCompile!#REF!)),"ENDTABLE",IF(ISERROR(IF(ScheduleCompile!U476="Off",0,IF(ScheduleCompile!U476="On",1,IF(ISNUMBER(ScheduleCompile!U476),ScheduleCompile!U476/1,IF(ISTEXT(ScheduleCompile!U476),IF(OR(ISNUMBER(FIND("5F",ScheduleCompile!U476)),ISNUMBER(FIND("0F",ScheduleCompile!U476)),ISNUMBER(FIND("8F",ScheduleCompile!U476)),ISNUMBER(FIND("1F",ScheduleCompile!U476)),ISNUMBER(FIND("2F",ScheduleCompile!U476)),ISNUMBER(FIND("3F",ScheduleCompile!U476)),ISNUMBER(FIND("6F",ScheduleCompile!U476)),ISNUMBER(FIND("7F",ScheduleCompile!U476)),ISNUMBER(FIND("9F",ScheduleCompile!U476)),ISNUMBER(FIND("4F",ScheduleCompile!U476))),VALUE(LEFT(ScheduleCompile!U476,FIND("F",ScheduleCompile!U476)-1)),ScheduleCompile!U476)))))),"",IF(ScheduleCompile!U476="Off",0,IF(ScheduleCompile!U476="On",1,IF(ISNUMBER(ScheduleCompile!U476),ScheduleCompile!U476/1,IF(ISTEXT(ScheduleCompile!U476),IF(OR(ISNUMBER(FIND("5F",ScheduleCompile!U476)),ISNUMBER(FIND("0F",ScheduleCompile!U476)),ISNUMBER(FIND("8F",ScheduleCompile!U476)),ISNUMBER(FIND("1F",ScheduleCompile!U476)),ISNUMBER(FIND("2F",ScheduleCompile!U476)),ISNUMBER(FIND("3F",ScheduleCompile!U476)),ISNUMBER(FIND("6F",ScheduleCompile!U476)),ISNUMBER(FIND("7F",ScheduleCompile!U476)),ISNUMBER(FIND("9F",ScheduleCompile!U476)),ISNUMBER(FIND("4F",ScheduleCompile!U476))),VALUE(LEFT(ScheduleCompile!U476,FIND("F",ScheduleCompile!U476)-1)),ScheduleCompile!U476)))))))</f>
        <v>70</v>
      </c>
      <c r="AA483" s="1">
        <f>IF(AND(ISERROR(IF(ScheduleCompile!V476="Off",0,IF(ScheduleCompile!V476="On",1,IF(ISNUMBER(ScheduleCompile!V476),ScheduleCompile!V476/1,IF(ISTEXT(ScheduleCompile!V476),IF(OR(ISNUMBER(FIND("5F",ScheduleCompile!V476)),ISNUMBER(FIND("0F",ScheduleCompile!V476)),ISNUMBER(FIND("8F",ScheduleCompile!V476)),ISNUMBER(FIND("1F",ScheduleCompile!V476)),ISNUMBER(FIND("2F",ScheduleCompile!V476)),ISNUMBER(FIND("3F",ScheduleCompile!V476)),ISNUMBER(FIND("6F",ScheduleCompile!V476)),ISNUMBER(FIND("7F",ScheduleCompile!V476)),ISNUMBER(FIND("9F",ScheduleCompile!V476)),ISNUMBER(FIND("4F",ScheduleCompile!V476))),VALUE(LEFT(ScheduleCompile!V476,FIND("F",ScheduleCompile!V476)-1)),ScheduleCompile!V476)))))),ISTEXT(ScheduleCompile!#REF!)),"ENDTABLE",IF(ISERROR(IF(ScheduleCompile!V476="Off",0,IF(ScheduleCompile!V476="On",1,IF(ISNUMBER(ScheduleCompile!V476),ScheduleCompile!V476/1,IF(ISTEXT(ScheduleCompile!V476),IF(OR(ISNUMBER(FIND("5F",ScheduleCompile!V476)),ISNUMBER(FIND("0F",ScheduleCompile!V476)),ISNUMBER(FIND("8F",ScheduleCompile!V476)),ISNUMBER(FIND("1F",ScheduleCompile!V476)),ISNUMBER(FIND("2F",ScheduleCompile!V476)),ISNUMBER(FIND("3F",ScheduleCompile!V476)),ISNUMBER(FIND("6F",ScheduleCompile!V476)),ISNUMBER(FIND("7F",ScheduleCompile!V476)),ISNUMBER(FIND("9F",ScheduleCompile!V476)),ISNUMBER(FIND("4F",ScheduleCompile!V476))),VALUE(LEFT(ScheduleCompile!V476,FIND("F",ScheduleCompile!V476)-1)),ScheduleCompile!V476)))))),"",IF(ScheduleCompile!V476="Off",0,IF(ScheduleCompile!V476="On",1,IF(ISNUMBER(ScheduleCompile!V476),ScheduleCompile!V476/1,IF(ISTEXT(ScheduleCompile!V476),IF(OR(ISNUMBER(FIND("5F",ScheduleCompile!V476)),ISNUMBER(FIND("0F",ScheduleCompile!V476)),ISNUMBER(FIND("8F",ScheduleCompile!V476)),ISNUMBER(FIND("1F",ScheduleCompile!V476)),ISNUMBER(FIND("2F",ScheduleCompile!V476)),ISNUMBER(FIND("3F",ScheduleCompile!V476)),ISNUMBER(FIND("6F",ScheduleCompile!V476)),ISNUMBER(FIND("7F",ScheduleCompile!V476)),ISNUMBER(FIND("9F",ScheduleCompile!V476)),ISNUMBER(FIND("4F",ScheduleCompile!V476))),VALUE(LEFT(ScheduleCompile!V476,FIND("F",ScheduleCompile!V476)-1)),ScheduleCompile!V476)))))))</f>
        <v>70</v>
      </c>
      <c r="AB483" s="1">
        <f>IF(AND(ISERROR(IF(ScheduleCompile!W476="Off",0,IF(ScheduleCompile!W476="On",1,IF(ISNUMBER(ScheduleCompile!W476),ScheduleCompile!W476/1,IF(ISTEXT(ScheduleCompile!W476),IF(OR(ISNUMBER(FIND("5F",ScheduleCompile!W476)),ISNUMBER(FIND("0F",ScheduleCompile!W476)),ISNUMBER(FIND("8F",ScheduleCompile!W476)),ISNUMBER(FIND("1F",ScheduleCompile!W476)),ISNUMBER(FIND("2F",ScheduleCompile!W476)),ISNUMBER(FIND("3F",ScheduleCompile!W476)),ISNUMBER(FIND("6F",ScheduleCompile!W476)),ISNUMBER(FIND("7F",ScheduleCompile!W476)),ISNUMBER(FIND("9F",ScheduleCompile!W476)),ISNUMBER(FIND("4F",ScheduleCompile!W476))),VALUE(LEFT(ScheduleCompile!W476,FIND("F",ScheduleCompile!W476)-1)),ScheduleCompile!W476)))))),ISTEXT(ScheduleCompile!#REF!)),"ENDTABLE",IF(ISERROR(IF(ScheduleCompile!W476="Off",0,IF(ScheduleCompile!W476="On",1,IF(ISNUMBER(ScheduleCompile!W476),ScheduleCompile!W476/1,IF(ISTEXT(ScheduleCompile!W476),IF(OR(ISNUMBER(FIND("5F",ScheduleCompile!W476)),ISNUMBER(FIND("0F",ScheduleCompile!W476)),ISNUMBER(FIND("8F",ScheduleCompile!W476)),ISNUMBER(FIND("1F",ScheduleCompile!W476)),ISNUMBER(FIND("2F",ScheduleCompile!W476)),ISNUMBER(FIND("3F",ScheduleCompile!W476)),ISNUMBER(FIND("6F",ScheduleCompile!W476)),ISNUMBER(FIND("7F",ScheduleCompile!W476)),ISNUMBER(FIND("9F",ScheduleCompile!W476)),ISNUMBER(FIND("4F",ScheduleCompile!W476))),VALUE(LEFT(ScheduleCompile!W476,FIND("F",ScheduleCompile!W476)-1)),ScheduleCompile!W476)))))),"",IF(ScheduleCompile!W476="Off",0,IF(ScheduleCompile!W476="On",1,IF(ISNUMBER(ScheduleCompile!W476),ScheduleCompile!W476/1,IF(ISTEXT(ScheduleCompile!W476),IF(OR(ISNUMBER(FIND("5F",ScheduleCompile!W476)),ISNUMBER(FIND("0F",ScheduleCompile!W476)),ISNUMBER(FIND("8F",ScheduleCompile!W476)),ISNUMBER(FIND("1F",ScheduleCompile!W476)),ISNUMBER(FIND("2F",ScheduleCompile!W476)),ISNUMBER(FIND("3F",ScheduleCompile!W476)),ISNUMBER(FIND("6F",ScheduleCompile!W476)),ISNUMBER(FIND("7F",ScheduleCompile!W476)),ISNUMBER(FIND("9F",ScheduleCompile!W476)),ISNUMBER(FIND("4F",ScheduleCompile!W476))),VALUE(LEFT(ScheduleCompile!W476,FIND("F",ScheduleCompile!W476)-1)),ScheduleCompile!W476)))))))</f>
        <v>70</v>
      </c>
      <c r="AC483" s="1">
        <f>IF(AND(ISERROR(IF(ScheduleCompile!X476="Off",0,IF(ScheduleCompile!X476="On",1,IF(ISNUMBER(ScheduleCompile!X476),ScheduleCompile!X476/1,IF(ISTEXT(ScheduleCompile!X476),IF(OR(ISNUMBER(FIND("5F",ScheduleCompile!X476)),ISNUMBER(FIND("0F",ScheduleCompile!X476)),ISNUMBER(FIND("8F",ScheduleCompile!X476)),ISNUMBER(FIND("1F",ScheduleCompile!X476)),ISNUMBER(FIND("2F",ScheduleCompile!X476)),ISNUMBER(FIND("3F",ScheduleCompile!X476)),ISNUMBER(FIND("6F",ScheduleCompile!X476)),ISNUMBER(FIND("7F",ScheduleCompile!X476)),ISNUMBER(FIND("9F",ScheduleCompile!X476)),ISNUMBER(FIND("4F",ScheduleCompile!X476))),VALUE(LEFT(ScheduleCompile!X476,FIND("F",ScheduleCompile!X476)-1)),ScheduleCompile!X476)))))),ISTEXT(ScheduleCompile!#REF!)),"ENDTABLE",IF(ISERROR(IF(ScheduleCompile!X476="Off",0,IF(ScheduleCompile!X476="On",1,IF(ISNUMBER(ScheduleCompile!X476),ScheduleCompile!X476/1,IF(ISTEXT(ScheduleCompile!X476),IF(OR(ISNUMBER(FIND("5F",ScheduleCompile!X476)),ISNUMBER(FIND("0F",ScheduleCompile!X476)),ISNUMBER(FIND("8F",ScheduleCompile!X476)),ISNUMBER(FIND("1F",ScheduleCompile!X476)),ISNUMBER(FIND("2F",ScheduleCompile!X476)),ISNUMBER(FIND("3F",ScheduleCompile!X476)),ISNUMBER(FIND("6F",ScheduleCompile!X476)),ISNUMBER(FIND("7F",ScheduleCompile!X476)),ISNUMBER(FIND("9F",ScheduleCompile!X476)),ISNUMBER(FIND("4F",ScheduleCompile!X476))),VALUE(LEFT(ScheduleCompile!X476,FIND("F",ScheduleCompile!X476)-1)),ScheduleCompile!X476)))))),"",IF(ScheduleCompile!X476="Off",0,IF(ScheduleCompile!X476="On",1,IF(ISNUMBER(ScheduleCompile!X476),ScheduleCompile!X476/1,IF(ISTEXT(ScheduleCompile!X476),IF(OR(ISNUMBER(FIND("5F",ScheduleCompile!X476)),ISNUMBER(FIND("0F",ScheduleCompile!X476)),ISNUMBER(FIND("8F",ScheduleCompile!X476)),ISNUMBER(FIND("1F",ScheduleCompile!X476)),ISNUMBER(FIND("2F",ScheduleCompile!X476)),ISNUMBER(FIND("3F",ScheduleCompile!X476)),ISNUMBER(FIND("6F",ScheduleCompile!X476)),ISNUMBER(FIND("7F",ScheduleCompile!X476)),ISNUMBER(FIND("9F",ScheduleCompile!X476)),ISNUMBER(FIND("4F",ScheduleCompile!X476))),VALUE(LEFT(ScheduleCompile!X476,FIND("F",ScheduleCompile!X476)-1)),ScheduleCompile!X476)))))))</f>
        <v>60</v>
      </c>
      <c r="AD483" s="1">
        <f>IF(AND(ISERROR(IF(ScheduleCompile!Y476="Off",0,IF(ScheduleCompile!Y476="On",1,IF(ISNUMBER(ScheduleCompile!Y476),ScheduleCompile!Y476/1,IF(ISTEXT(ScheduleCompile!Y476),IF(OR(ISNUMBER(FIND("5F",ScheduleCompile!Y476)),ISNUMBER(FIND("0F",ScheduleCompile!Y476)),ISNUMBER(FIND("8F",ScheduleCompile!Y476)),ISNUMBER(FIND("1F",ScheduleCompile!Y476)),ISNUMBER(FIND("2F",ScheduleCompile!Y476)),ISNUMBER(FIND("3F",ScheduleCompile!Y476)),ISNUMBER(FIND("6F",ScheduleCompile!Y476)),ISNUMBER(FIND("7F",ScheduleCompile!Y476)),ISNUMBER(FIND("9F",ScheduleCompile!Y476)),ISNUMBER(FIND("4F",ScheduleCompile!Y476))),VALUE(LEFT(ScheduleCompile!Y476,FIND("F",ScheduleCompile!Y476)-1)),ScheduleCompile!Y476)))))),ISTEXT(ScheduleCompile!#REF!)),"ENDTABLE",IF(ISERROR(IF(ScheduleCompile!Y476="Off",0,IF(ScheduleCompile!Y476="On",1,IF(ISNUMBER(ScheduleCompile!Y476),ScheduleCompile!Y476/1,IF(ISTEXT(ScheduleCompile!Y476),IF(OR(ISNUMBER(FIND("5F",ScheduleCompile!Y476)),ISNUMBER(FIND("0F",ScheduleCompile!Y476)),ISNUMBER(FIND("8F",ScheduleCompile!Y476)),ISNUMBER(FIND("1F",ScheduleCompile!Y476)),ISNUMBER(FIND("2F",ScheduleCompile!Y476)),ISNUMBER(FIND("3F",ScheduleCompile!Y476)),ISNUMBER(FIND("6F",ScheduleCompile!Y476)),ISNUMBER(FIND("7F",ScheduleCompile!Y476)),ISNUMBER(FIND("9F",ScheduleCompile!Y476)),ISNUMBER(FIND("4F",ScheduleCompile!Y476))),VALUE(LEFT(ScheduleCompile!Y476,FIND("F",ScheduleCompile!Y476)-1)),ScheduleCompile!Y476)))))),"",IF(ScheduleCompile!Y476="Off",0,IF(ScheduleCompile!Y476="On",1,IF(ISNUMBER(ScheduleCompile!Y476),ScheduleCompile!Y476/1,IF(ISTEXT(ScheduleCompile!Y476),IF(OR(ISNUMBER(FIND("5F",ScheduleCompile!Y476)),ISNUMBER(FIND("0F",ScheduleCompile!Y476)),ISNUMBER(FIND("8F",ScheduleCompile!Y476)),ISNUMBER(FIND("1F",ScheduleCompile!Y476)),ISNUMBER(FIND("2F",ScheduleCompile!Y476)),ISNUMBER(FIND("3F",ScheduleCompile!Y476)),ISNUMBER(FIND("6F",ScheduleCompile!Y476)),ISNUMBER(FIND("7F",ScheduleCompile!Y476)),ISNUMBER(FIND("9F",ScheduleCompile!Y476)),ISNUMBER(FIND("4F",ScheduleCompile!Y476))),VALUE(LEFT(ScheduleCompile!Y476,FIND("F",ScheduleCompile!Y476)-1)),ScheduleCompile!Y476)))))))</f>
        <v>60</v>
      </c>
    </row>
    <row r="484" spans="1:30" x14ac:dyDescent="0.25">
      <c r="A484" t="str">
        <f t="shared" si="31"/>
        <v>SchDay "SchoolHtgSetptSat"  Type = "Temperature" Hr = (60, 60, 60, 60, 60, 60, 60, 70, 70, 70, 70, 70, 70, 60, 60, 60, 60, 60, 60, 60, 60, 60, 60, 60) ..</v>
      </c>
      <c r="B484" s="1" t="s">
        <v>623</v>
      </c>
      <c r="C484" t="str">
        <f t="shared" si="32"/>
        <v xml:space="preserve">SchDay "SchoolHtgSetptSat"  Type = "Temperature" Hr = </v>
      </c>
      <c r="D484" t="str">
        <f t="shared" si="33"/>
        <v>(60, 60, 60, 60, 60, 60, 60, 70, 70, 70, 70, 70, 70, 60, 60, 60, 60, 60, 60, 60, 60, 60, 60, 60) ..</v>
      </c>
      <c r="E484" s="30" t="str">
        <f>ScheduleCompile!A477</f>
        <v>SchoolHtgSetptSat</v>
      </c>
      <c r="F484" t="str">
        <f t="shared" si="34"/>
        <v>Temperature</v>
      </c>
      <c r="G484" s="1">
        <f>IF(AND(ISERROR(IF(ScheduleCompile!B477="Off",0,IF(ScheduleCompile!B477="On",1,IF(ISNUMBER(ScheduleCompile!B477),ScheduleCompile!B477/1,IF(ISTEXT(ScheduleCompile!B477),IF(OR(ISNUMBER(FIND("5F",ScheduleCompile!B477)),ISNUMBER(FIND("0F",ScheduleCompile!B477)),ISNUMBER(FIND("8F",ScheduleCompile!B477)),ISNUMBER(FIND("1F",ScheduleCompile!B477)),ISNUMBER(FIND("2F",ScheduleCompile!B477)),ISNUMBER(FIND("3F",ScheduleCompile!B477)),ISNUMBER(FIND("6F",ScheduleCompile!B477)),ISNUMBER(FIND("7F",ScheduleCompile!B477)),ISNUMBER(FIND("9F",ScheduleCompile!B477)),ISNUMBER(FIND("4F",ScheduleCompile!B477))),VALUE(LEFT(ScheduleCompile!B477,FIND("F",ScheduleCompile!B477)-1)),ScheduleCompile!B477)))))),ISTEXT(ScheduleCompile!#REF!)),"ENDTABLE",IF(ISERROR(IF(ScheduleCompile!B477="Off",0,IF(ScheduleCompile!B477="On",1,IF(ISNUMBER(ScheduleCompile!B477),ScheduleCompile!B477/1,IF(ISTEXT(ScheduleCompile!B477),IF(OR(ISNUMBER(FIND("5F",ScheduleCompile!B477)),ISNUMBER(FIND("0F",ScheduleCompile!B477)),ISNUMBER(FIND("8F",ScheduleCompile!B477)),ISNUMBER(FIND("1F",ScheduleCompile!B477)),ISNUMBER(FIND("2F",ScheduleCompile!B477)),ISNUMBER(FIND("3F",ScheduleCompile!B477)),ISNUMBER(FIND("6F",ScheduleCompile!B477)),ISNUMBER(FIND("7F",ScheduleCompile!B477)),ISNUMBER(FIND("9F",ScheduleCompile!B477)),ISNUMBER(FIND("4F",ScheduleCompile!B477))),VALUE(LEFT(ScheduleCompile!B477,FIND("F",ScheduleCompile!B477)-1)),ScheduleCompile!B477)))))),"",IF(ScheduleCompile!B477="Off",0,IF(ScheduleCompile!B477="On",1,IF(ISNUMBER(ScheduleCompile!B477),ScheduleCompile!B477/1,IF(ISTEXT(ScheduleCompile!B477),IF(OR(ISNUMBER(FIND("5F",ScheduleCompile!B477)),ISNUMBER(FIND("0F",ScheduleCompile!B477)),ISNUMBER(FIND("8F",ScheduleCompile!B477)),ISNUMBER(FIND("1F",ScheduleCompile!B477)),ISNUMBER(FIND("2F",ScheduleCompile!B477)),ISNUMBER(FIND("3F",ScheduleCompile!B477)),ISNUMBER(FIND("6F",ScheduleCompile!B477)),ISNUMBER(FIND("7F",ScheduleCompile!B477)),ISNUMBER(FIND("9F",ScheduleCompile!B477)),ISNUMBER(FIND("4F",ScheduleCompile!B477))),VALUE(LEFT(ScheduleCompile!B477,FIND("F",ScheduleCompile!B477)-1)),ScheduleCompile!B477)))))))</f>
        <v>60</v>
      </c>
      <c r="H484" s="1">
        <f>IF(AND(ISERROR(IF(ScheduleCompile!C477="Off",0,IF(ScheduleCompile!C477="On",1,IF(ISNUMBER(ScheduleCompile!C477),ScheduleCompile!C477/1,IF(ISTEXT(ScheduleCompile!C477),IF(OR(ISNUMBER(FIND("5F",ScheduleCompile!C477)),ISNUMBER(FIND("0F",ScheduleCompile!C477)),ISNUMBER(FIND("8F",ScheduleCompile!C477)),ISNUMBER(FIND("1F",ScheduleCompile!C477)),ISNUMBER(FIND("2F",ScheduleCompile!C477)),ISNUMBER(FIND("3F",ScheduleCompile!C477)),ISNUMBER(FIND("6F",ScheduleCompile!C477)),ISNUMBER(FIND("7F",ScheduleCompile!C477)),ISNUMBER(FIND("9F",ScheduleCompile!C477)),ISNUMBER(FIND("4F",ScheduleCompile!C477))),VALUE(LEFT(ScheduleCompile!C477,FIND("F",ScheduleCompile!C477)-1)),ScheduleCompile!C477)))))),ISTEXT(ScheduleCompile!#REF!)),"ENDTABLE",IF(ISERROR(IF(ScheduleCompile!C477="Off",0,IF(ScheduleCompile!C477="On",1,IF(ISNUMBER(ScheduleCompile!C477),ScheduleCompile!C477/1,IF(ISTEXT(ScheduleCompile!C477),IF(OR(ISNUMBER(FIND("5F",ScheduleCompile!C477)),ISNUMBER(FIND("0F",ScheduleCompile!C477)),ISNUMBER(FIND("8F",ScheduleCompile!C477)),ISNUMBER(FIND("1F",ScheduleCompile!C477)),ISNUMBER(FIND("2F",ScheduleCompile!C477)),ISNUMBER(FIND("3F",ScheduleCompile!C477)),ISNUMBER(FIND("6F",ScheduleCompile!C477)),ISNUMBER(FIND("7F",ScheduleCompile!C477)),ISNUMBER(FIND("9F",ScheduleCompile!C477)),ISNUMBER(FIND("4F",ScheduleCompile!C477))),VALUE(LEFT(ScheduleCompile!C477,FIND("F",ScheduleCompile!C477)-1)),ScheduleCompile!C477)))))),"",IF(ScheduleCompile!C477="Off",0,IF(ScheduleCompile!C477="On",1,IF(ISNUMBER(ScheduleCompile!C477),ScheduleCompile!C477/1,IF(ISTEXT(ScheduleCompile!C477),IF(OR(ISNUMBER(FIND("5F",ScheduleCompile!C477)),ISNUMBER(FIND("0F",ScheduleCompile!C477)),ISNUMBER(FIND("8F",ScheduleCompile!C477)),ISNUMBER(FIND("1F",ScheduleCompile!C477)),ISNUMBER(FIND("2F",ScheduleCompile!C477)),ISNUMBER(FIND("3F",ScheduleCompile!C477)),ISNUMBER(FIND("6F",ScheduleCompile!C477)),ISNUMBER(FIND("7F",ScheduleCompile!C477)),ISNUMBER(FIND("9F",ScheduleCompile!C477)),ISNUMBER(FIND("4F",ScheduleCompile!C477))),VALUE(LEFT(ScheduleCompile!C477,FIND("F",ScheduleCompile!C477)-1)),ScheduleCompile!C477)))))))</f>
        <v>60</v>
      </c>
      <c r="I484" s="1">
        <f>IF(AND(ISERROR(IF(ScheduleCompile!D477="Off",0,IF(ScheduleCompile!D477="On",1,IF(ISNUMBER(ScheduleCompile!D477),ScheduleCompile!D477/1,IF(ISTEXT(ScheduleCompile!D477),IF(OR(ISNUMBER(FIND("5F",ScheduleCompile!D477)),ISNUMBER(FIND("0F",ScheduleCompile!D477)),ISNUMBER(FIND("8F",ScheduleCompile!D477)),ISNUMBER(FIND("1F",ScheduleCompile!D477)),ISNUMBER(FIND("2F",ScheduleCompile!D477)),ISNUMBER(FIND("3F",ScheduleCompile!D477)),ISNUMBER(FIND("6F",ScheduleCompile!D477)),ISNUMBER(FIND("7F",ScheduleCompile!D477)),ISNUMBER(FIND("9F",ScheduleCompile!D477)),ISNUMBER(FIND("4F",ScheduleCompile!D477))),VALUE(LEFT(ScheduleCompile!D477,FIND("F",ScheduleCompile!D477)-1)),ScheduleCompile!D477)))))),ISTEXT(ScheduleCompile!#REF!)),"ENDTABLE",IF(ISERROR(IF(ScheduleCompile!D477="Off",0,IF(ScheduleCompile!D477="On",1,IF(ISNUMBER(ScheduleCompile!D477),ScheduleCompile!D477/1,IF(ISTEXT(ScheduleCompile!D477),IF(OR(ISNUMBER(FIND("5F",ScheduleCompile!D477)),ISNUMBER(FIND("0F",ScheduleCompile!D477)),ISNUMBER(FIND("8F",ScheduleCompile!D477)),ISNUMBER(FIND("1F",ScheduleCompile!D477)),ISNUMBER(FIND("2F",ScheduleCompile!D477)),ISNUMBER(FIND("3F",ScheduleCompile!D477)),ISNUMBER(FIND("6F",ScheduleCompile!D477)),ISNUMBER(FIND("7F",ScheduleCompile!D477)),ISNUMBER(FIND("9F",ScheduleCompile!D477)),ISNUMBER(FIND("4F",ScheduleCompile!D477))),VALUE(LEFT(ScheduleCompile!D477,FIND("F",ScheduleCompile!D477)-1)),ScheduleCompile!D477)))))),"",IF(ScheduleCompile!D477="Off",0,IF(ScheduleCompile!D477="On",1,IF(ISNUMBER(ScheduleCompile!D477),ScheduleCompile!D477/1,IF(ISTEXT(ScheduleCompile!D477),IF(OR(ISNUMBER(FIND("5F",ScheduleCompile!D477)),ISNUMBER(FIND("0F",ScheduleCompile!D477)),ISNUMBER(FIND("8F",ScheduleCompile!D477)),ISNUMBER(FIND("1F",ScheduleCompile!D477)),ISNUMBER(FIND("2F",ScheduleCompile!D477)),ISNUMBER(FIND("3F",ScheduleCompile!D477)),ISNUMBER(FIND("6F",ScheduleCompile!D477)),ISNUMBER(FIND("7F",ScheduleCompile!D477)),ISNUMBER(FIND("9F",ScheduleCompile!D477)),ISNUMBER(FIND("4F",ScheduleCompile!D477))),VALUE(LEFT(ScheduleCompile!D477,FIND("F",ScheduleCompile!D477)-1)),ScheduleCompile!D477)))))))</f>
        <v>60</v>
      </c>
      <c r="J484" s="1">
        <f>IF(AND(ISERROR(IF(ScheduleCompile!E477="Off",0,IF(ScheduleCompile!E477="On",1,IF(ISNUMBER(ScheduleCompile!E477),ScheduleCompile!E477/1,IF(ISTEXT(ScheduleCompile!E477),IF(OR(ISNUMBER(FIND("5F",ScheduleCompile!E477)),ISNUMBER(FIND("0F",ScheduleCompile!E477)),ISNUMBER(FIND("8F",ScheduleCompile!E477)),ISNUMBER(FIND("1F",ScheduleCompile!E477)),ISNUMBER(FIND("2F",ScheduleCompile!E477)),ISNUMBER(FIND("3F",ScheduleCompile!E477)),ISNUMBER(FIND("6F",ScheduleCompile!E477)),ISNUMBER(FIND("7F",ScheduleCompile!E477)),ISNUMBER(FIND("9F",ScheduleCompile!E477)),ISNUMBER(FIND("4F",ScheduleCompile!E477))),VALUE(LEFT(ScheduleCompile!E477,FIND("F",ScheduleCompile!E477)-1)),ScheduleCompile!E477)))))),ISTEXT(ScheduleCompile!#REF!)),"ENDTABLE",IF(ISERROR(IF(ScheduleCompile!E477="Off",0,IF(ScheduleCompile!E477="On",1,IF(ISNUMBER(ScheduleCompile!E477),ScheduleCompile!E477/1,IF(ISTEXT(ScheduleCompile!E477),IF(OR(ISNUMBER(FIND("5F",ScheduleCompile!E477)),ISNUMBER(FIND("0F",ScheduleCompile!E477)),ISNUMBER(FIND("8F",ScheduleCompile!E477)),ISNUMBER(FIND("1F",ScheduleCompile!E477)),ISNUMBER(FIND("2F",ScheduleCompile!E477)),ISNUMBER(FIND("3F",ScheduleCompile!E477)),ISNUMBER(FIND("6F",ScheduleCompile!E477)),ISNUMBER(FIND("7F",ScheduleCompile!E477)),ISNUMBER(FIND("9F",ScheduleCompile!E477)),ISNUMBER(FIND("4F",ScheduleCompile!E477))),VALUE(LEFT(ScheduleCompile!E477,FIND("F",ScheduleCompile!E477)-1)),ScheduleCompile!E477)))))),"",IF(ScheduleCompile!E477="Off",0,IF(ScheduleCompile!E477="On",1,IF(ISNUMBER(ScheduleCompile!E477),ScheduleCompile!E477/1,IF(ISTEXT(ScheduleCompile!E477),IF(OR(ISNUMBER(FIND("5F",ScheduleCompile!E477)),ISNUMBER(FIND("0F",ScheduleCompile!E477)),ISNUMBER(FIND("8F",ScheduleCompile!E477)),ISNUMBER(FIND("1F",ScheduleCompile!E477)),ISNUMBER(FIND("2F",ScheduleCompile!E477)),ISNUMBER(FIND("3F",ScheduleCompile!E477)),ISNUMBER(FIND("6F",ScheduleCompile!E477)),ISNUMBER(FIND("7F",ScheduleCompile!E477)),ISNUMBER(FIND("9F",ScheduleCompile!E477)),ISNUMBER(FIND("4F",ScheduleCompile!E477))),VALUE(LEFT(ScheduleCompile!E477,FIND("F",ScheduleCompile!E477)-1)),ScheduleCompile!E477)))))))</f>
        <v>60</v>
      </c>
      <c r="K484" s="1">
        <f>IF(AND(ISERROR(IF(ScheduleCompile!F477="Off",0,IF(ScheduleCompile!F477="On",1,IF(ISNUMBER(ScheduleCompile!F477),ScheduleCompile!F477/1,IF(ISTEXT(ScheduleCompile!F477),IF(OR(ISNUMBER(FIND("5F",ScheduleCompile!F477)),ISNUMBER(FIND("0F",ScheduleCompile!F477)),ISNUMBER(FIND("8F",ScheduleCompile!F477)),ISNUMBER(FIND("1F",ScheduleCompile!F477)),ISNUMBER(FIND("2F",ScheduleCompile!F477)),ISNUMBER(FIND("3F",ScheduleCompile!F477)),ISNUMBER(FIND("6F",ScheduleCompile!F477)),ISNUMBER(FIND("7F",ScheduleCompile!F477)),ISNUMBER(FIND("9F",ScheduleCompile!F477)),ISNUMBER(FIND("4F",ScheduleCompile!F477))),VALUE(LEFT(ScheduleCompile!F477,FIND("F",ScheduleCompile!F477)-1)),ScheduleCompile!F477)))))),ISTEXT(ScheduleCompile!#REF!)),"ENDTABLE",IF(ISERROR(IF(ScheduleCompile!F477="Off",0,IF(ScheduleCompile!F477="On",1,IF(ISNUMBER(ScheduleCompile!F477),ScheduleCompile!F477/1,IF(ISTEXT(ScheduleCompile!F477),IF(OR(ISNUMBER(FIND("5F",ScheduleCompile!F477)),ISNUMBER(FIND("0F",ScheduleCompile!F477)),ISNUMBER(FIND("8F",ScheduleCompile!F477)),ISNUMBER(FIND("1F",ScheduleCompile!F477)),ISNUMBER(FIND("2F",ScheduleCompile!F477)),ISNUMBER(FIND("3F",ScheduleCompile!F477)),ISNUMBER(FIND("6F",ScheduleCompile!F477)),ISNUMBER(FIND("7F",ScheduleCompile!F477)),ISNUMBER(FIND("9F",ScheduleCompile!F477)),ISNUMBER(FIND("4F",ScheduleCompile!F477))),VALUE(LEFT(ScheduleCompile!F477,FIND("F",ScheduleCompile!F477)-1)),ScheduleCompile!F477)))))),"",IF(ScheduleCompile!F477="Off",0,IF(ScheduleCompile!F477="On",1,IF(ISNUMBER(ScheduleCompile!F477),ScheduleCompile!F477/1,IF(ISTEXT(ScheduleCompile!F477),IF(OR(ISNUMBER(FIND("5F",ScheduleCompile!F477)),ISNUMBER(FIND("0F",ScheduleCompile!F477)),ISNUMBER(FIND("8F",ScheduleCompile!F477)),ISNUMBER(FIND("1F",ScheduleCompile!F477)),ISNUMBER(FIND("2F",ScheduleCompile!F477)),ISNUMBER(FIND("3F",ScheduleCompile!F477)),ISNUMBER(FIND("6F",ScheduleCompile!F477)),ISNUMBER(FIND("7F",ScheduleCompile!F477)),ISNUMBER(FIND("9F",ScheduleCompile!F477)),ISNUMBER(FIND("4F",ScheduleCompile!F477))),VALUE(LEFT(ScheduleCompile!F477,FIND("F",ScheduleCompile!F477)-1)),ScheduleCompile!F477)))))))</f>
        <v>60</v>
      </c>
      <c r="L484" s="1">
        <f>IF(AND(ISERROR(IF(ScheduleCompile!G477="Off",0,IF(ScheduleCompile!G477="On",1,IF(ISNUMBER(ScheduleCompile!G477),ScheduleCompile!G477/1,IF(ISTEXT(ScheduleCompile!G477),IF(OR(ISNUMBER(FIND("5F",ScheduleCompile!G477)),ISNUMBER(FIND("0F",ScheduleCompile!G477)),ISNUMBER(FIND("8F",ScheduleCompile!G477)),ISNUMBER(FIND("1F",ScheduleCompile!G477)),ISNUMBER(FIND("2F",ScheduleCompile!G477)),ISNUMBER(FIND("3F",ScheduleCompile!G477)),ISNUMBER(FIND("6F",ScheduleCompile!G477)),ISNUMBER(FIND("7F",ScheduleCompile!G477)),ISNUMBER(FIND("9F",ScheduleCompile!G477)),ISNUMBER(FIND("4F",ScheduleCompile!G477))),VALUE(LEFT(ScheduleCompile!G477,FIND("F",ScheduleCompile!G477)-1)),ScheduleCompile!G477)))))),ISTEXT(ScheduleCompile!#REF!)),"ENDTABLE",IF(ISERROR(IF(ScheduleCompile!G477="Off",0,IF(ScheduleCompile!G477="On",1,IF(ISNUMBER(ScheduleCompile!G477),ScheduleCompile!G477/1,IF(ISTEXT(ScheduleCompile!G477),IF(OR(ISNUMBER(FIND("5F",ScheduleCompile!G477)),ISNUMBER(FIND("0F",ScheduleCompile!G477)),ISNUMBER(FIND("8F",ScheduleCompile!G477)),ISNUMBER(FIND("1F",ScheduleCompile!G477)),ISNUMBER(FIND("2F",ScheduleCompile!G477)),ISNUMBER(FIND("3F",ScheduleCompile!G477)),ISNUMBER(FIND("6F",ScheduleCompile!G477)),ISNUMBER(FIND("7F",ScheduleCompile!G477)),ISNUMBER(FIND("9F",ScheduleCompile!G477)),ISNUMBER(FIND("4F",ScheduleCompile!G477))),VALUE(LEFT(ScheduleCompile!G477,FIND("F",ScheduleCompile!G477)-1)),ScheduleCompile!G477)))))),"",IF(ScheduleCompile!G477="Off",0,IF(ScheduleCompile!G477="On",1,IF(ISNUMBER(ScheduleCompile!G477),ScheduleCompile!G477/1,IF(ISTEXT(ScheduleCompile!G477),IF(OR(ISNUMBER(FIND("5F",ScheduleCompile!G477)),ISNUMBER(FIND("0F",ScheduleCompile!G477)),ISNUMBER(FIND("8F",ScheduleCompile!G477)),ISNUMBER(FIND("1F",ScheduleCompile!G477)),ISNUMBER(FIND("2F",ScheduleCompile!G477)),ISNUMBER(FIND("3F",ScheduleCompile!G477)),ISNUMBER(FIND("6F",ScheduleCompile!G477)),ISNUMBER(FIND("7F",ScheduleCompile!G477)),ISNUMBER(FIND("9F",ScheduleCompile!G477)),ISNUMBER(FIND("4F",ScheduleCompile!G477))),VALUE(LEFT(ScheduleCompile!G477,FIND("F",ScheduleCompile!G477)-1)),ScheduleCompile!G477)))))))</f>
        <v>60</v>
      </c>
      <c r="M484" s="1">
        <f>IF(AND(ISERROR(IF(ScheduleCompile!H477="Off",0,IF(ScheduleCompile!H477="On",1,IF(ISNUMBER(ScheduleCompile!H477),ScheduleCompile!H477/1,IF(ISTEXT(ScheduleCompile!H477),IF(OR(ISNUMBER(FIND("5F",ScheduleCompile!H477)),ISNUMBER(FIND("0F",ScheduleCompile!H477)),ISNUMBER(FIND("8F",ScheduleCompile!H477)),ISNUMBER(FIND("1F",ScheduleCompile!H477)),ISNUMBER(FIND("2F",ScheduleCompile!H477)),ISNUMBER(FIND("3F",ScheduleCompile!H477)),ISNUMBER(FIND("6F",ScheduleCompile!H477)),ISNUMBER(FIND("7F",ScheduleCompile!H477)),ISNUMBER(FIND("9F",ScheduleCompile!H477)),ISNUMBER(FIND("4F",ScheduleCompile!H477))),VALUE(LEFT(ScheduleCompile!H477,FIND("F",ScheduleCompile!H477)-1)),ScheduleCompile!H477)))))),ISTEXT(ScheduleCompile!#REF!)),"ENDTABLE",IF(ISERROR(IF(ScheduleCompile!H477="Off",0,IF(ScheduleCompile!H477="On",1,IF(ISNUMBER(ScheduleCompile!H477),ScheduleCompile!H477/1,IF(ISTEXT(ScheduleCompile!H477),IF(OR(ISNUMBER(FIND("5F",ScheduleCompile!H477)),ISNUMBER(FIND("0F",ScheduleCompile!H477)),ISNUMBER(FIND("8F",ScheduleCompile!H477)),ISNUMBER(FIND("1F",ScheduleCompile!H477)),ISNUMBER(FIND("2F",ScheduleCompile!H477)),ISNUMBER(FIND("3F",ScheduleCompile!H477)),ISNUMBER(FIND("6F",ScheduleCompile!H477)),ISNUMBER(FIND("7F",ScheduleCompile!H477)),ISNUMBER(FIND("9F",ScheduleCompile!H477)),ISNUMBER(FIND("4F",ScheduleCompile!H477))),VALUE(LEFT(ScheduleCompile!H477,FIND("F",ScheduleCompile!H477)-1)),ScheduleCompile!H477)))))),"",IF(ScheduleCompile!H477="Off",0,IF(ScheduleCompile!H477="On",1,IF(ISNUMBER(ScheduleCompile!H477),ScheduleCompile!H477/1,IF(ISTEXT(ScheduleCompile!H477),IF(OR(ISNUMBER(FIND("5F",ScheduleCompile!H477)),ISNUMBER(FIND("0F",ScheduleCompile!H477)),ISNUMBER(FIND("8F",ScheduleCompile!H477)),ISNUMBER(FIND("1F",ScheduleCompile!H477)),ISNUMBER(FIND("2F",ScheduleCompile!H477)),ISNUMBER(FIND("3F",ScheduleCompile!H477)),ISNUMBER(FIND("6F",ScheduleCompile!H477)),ISNUMBER(FIND("7F",ScheduleCompile!H477)),ISNUMBER(FIND("9F",ScheduleCompile!H477)),ISNUMBER(FIND("4F",ScheduleCompile!H477))),VALUE(LEFT(ScheduleCompile!H477,FIND("F",ScheduleCompile!H477)-1)),ScheduleCompile!H477)))))))</f>
        <v>60</v>
      </c>
      <c r="N484" s="1">
        <f>IF(AND(ISERROR(IF(ScheduleCompile!I477="Off",0,IF(ScheduleCompile!I477="On",1,IF(ISNUMBER(ScheduleCompile!I477),ScheduleCompile!I477/1,IF(ISTEXT(ScheduleCompile!I477),IF(OR(ISNUMBER(FIND("5F",ScheduleCompile!I477)),ISNUMBER(FIND("0F",ScheduleCompile!I477)),ISNUMBER(FIND("8F",ScheduleCompile!I477)),ISNUMBER(FIND("1F",ScheduleCompile!I477)),ISNUMBER(FIND("2F",ScheduleCompile!I477)),ISNUMBER(FIND("3F",ScheduleCompile!I477)),ISNUMBER(FIND("6F",ScheduleCompile!I477)),ISNUMBER(FIND("7F",ScheduleCompile!I477)),ISNUMBER(FIND("9F",ScheduleCompile!I477)),ISNUMBER(FIND("4F",ScheduleCompile!I477))),VALUE(LEFT(ScheduleCompile!I477,FIND("F",ScheduleCompile!I477)-1)),ScheduleCompile!I477)))))),ISTEXT(ScheduleCompile!#REF!)),"ENDTABLE",IF(ISERROR(IF(ScheduleCompile!I477="Off",0,IF(ScheduleCompile!I477="On",1,IF(ISNUMBER(ScheduleCompile!I477),ScheduleCompile!I477/1,IF(ISTEXT(ScheduleCompile!I477),IF(OR(ISNUMBER(FIND("5F",ScheduleCompile!I477)),ISNUMBER(FIND("0F",ScheduleCompile!I477)),ISNUMBER(FIND("8F",ScheduleCompile!I477)),ISNUMBER(FIND("1F",ScheduleCompile!I477)),ISNUMBER(FIND("2F",ScheduleCompile!I477)),ISNUMBER(FIND("3F",ScheduleCompile!I477)),ISNUMBER(FIND("6F",ScheduleCompile!I477)),ISNUMBER(FIND("7F",ScheduleCompile!I477)),ISNUMBER(FIND("9F",ScheduleCompile!I477)),ISNUMBER(FIND("4F",ScheduleCompile!I477))),VALUE(LEFT(ScheduleCompile!I477,FIND("F",ScheduleCompile!I477)-1)),ScheduleCompile!I477)))))),"",IF(ScheduleCompile!I477="Off",0,IF(ScheduleCompile!I477="On",1,IF(ISNUMBER(ScheduleCompile!I477),ScheduleCompile!I477/1,IF(ISTEXT(ScheduleCompile!I477),IF(OR(ISNUMBER(FIND("5F",ScheduleCompile!I477)),ISNUMBER(FIND("0F",ScheduleCompile!I477)),ISNUMBER(FIND("8F",ScheduleCompile!I477)),ISNUMBER(FIND("1F",ScheduleCompile!I477)),ISNUMBER(FIND("2F",ScheduleCompile!I477)),ISNUMBER(FIND("3F",ScheduleCompile!I477)),ISNUMBER(FIND("6F",ScheduleCompile!I477)),ISNUMBER(FIND("7F",ScheduleCompile!I477)),ISNUMBER(FIND("9F",ScheduleCompile!I477)),ISNUMBER(FIND("4F",ScheduleCompile!I477))),VALUE(LEFT(ScheduleCompile!I477,FIND("F",ScheduleCompile!I477)-1)),ScheduleCompile!I477)))))))</f>
        <v>70</v>
      </c>
      <c r="O484" s="1">
        <f>IF(AND(ISERROR(IF(ScheduleCompile!J477="Off",0,IF(ScheduleCompile!J477="On",1,IF(ISNUMBER(ScheduleCompile!J477),ScheduleCompile!J477/1,IF(ISTEXT(ScheduleCompile!J477),IF(OR(ISNUMBER(FIND("5F",ScheduleCompile!J477)),ISNUMBER(FIND("0F",ScheduleCompile!J477)),ISNUMBER(FIND("8F",ScheduleCompile!J477)),ISNUMBER(FIND("1F",ScheduleCompile!J477)),ISNUMBER(FIND("2F",ScheduleCompile!J477)),ISNUMBER(FIND("3F",ScheduleCompile!J477)),ISNUMBER(FIND("6F",ScheduleCompile!J477)),ISNUMBER(FIND("7F",ScheduleCompile!J477)),ISNUMBER(FIND("9F",ScheduleCompile!J477)),ISNUMBER(FIND("4F",ScheduleCompile!J477))),VALUE(LEFT(ScheduleCompile!J477,FIND("F",ScheduleCompile!J477)-1)),ScheduleCompile!J477)))))),ISTEXT(ScheduleCompile!#REF!)),"ENDTABLE",IF(ISERROR(IF(ScheduleCompile!J477="Off",0,IF(ScheduleCompile!J477="On",1,IF(ISNUMBER(ScheduleCompile!J477),ScheduleCompile!J477/1,IF(ISTEXT(ScheduleCompile!J477),IF(OR(ISNUMBER(FIND("5F",ScheduleCompile!J477)),ISNUMBER(FIND("0F",ScheduleCompile!J477)),ISNUMBER(FIND("8F",ScheduleCompile!J477)),ISNUMBER(FIND("1F",ScheduleCompile!J477)),ISNUMBER(FIND("2F",ScheduleCompile!J477)),ISNUMBER(FIND("3F",ScheduleCompile!J477)),ISNUMBER(FIND("6F",ScheduleCompile!J477)),ISNUMBER(FIND("7F",ScheduleCompile!J477)),ISNUMBER(FIND("9F",ScheduleCompile!J477)),ISNUMBER(FIND("4F",ScheduleCompile!J477))),VALUE(LEFT(ScheduleCompile!J477,FIND("F",ScheduleCompile!J477)-1)),ScheduleCompile!J477)))))),"",IF(ScheduleCompile!J477="Off",0,IF(ScheduleCompile!J477="On",1,IF(ISNUMBER(ScheduleCompile!J477),ScheduleCompile!J477/1,IF(ISTEXT(ScheduleCompile!J477),IF(OR(ISNUMBER(FIND("5F",ScheduleCompile!J477)),ISNUMBER(FIND("0F",ScheduleCompile!J477)),ISNUMBER(FIND("8F",ScheduleCompile!J477)),ISNUMBER(FIND("1F",ScheduleCompile!J477)),ISNUMBER(FIND("2F",ScheduleCompile!J477)),ISNUMBER(FIND("3F",ScheduleCompile!J477)),ISNUMBER(FIND("6F",ScheduleCompile!J477)),ISNUMBER(FIND("7F",ScheduleCompile!J477)),ISNUMBER(FIND("9F",ScheduleCompile!J477)),ISNUMBER(FIND("4F",ScheduleCompile!J477))),VALUE(LEFT(ScheduleCompile!J477,FIND("F",ScheduleCompile!J477)-1)),ScheduleCompile!J477)))))))</f>
        <v>70</v>
      </c>
      <c r="P484" s="1">
        <f>IF(AND(ISERROR(IF(ScheduleCompile!K477="Off",0,IF(ScheduleCompile!K477="On",1,IF(ISNUMBER(ScheduleCompile!K477),ScheduleCompile!K477/1,IF(ISTEXT(ScheduleCompile!K477),IF(OR(ISNUMBER(FIND("5F",ScheduleCompile!K477)),ISNUMBER(FIND("0F",ScheduleCompile!K477)),ISNUMBER(FIND("8F",ScheduleCompile!K477)),ISNUMBER(FIND("1F",ScheduleCompile!K477)),ISNUMBER(FIND("2F",ScheduleCompile!K477)),ISNUMBER(FIND("3F",ScheduleCompile!K477)),ISNUMBER(FIND("6F",ScheduleCompile!K477)),ISNUMBER(FIND("7F",ScheduleCompile!K477)),ISNUMBER(FIND("9F",ScheduleCompile!K477)),ISNUMBER(FIND("4F",ScheduleCompile!K477))),VALUE(LEFT(ScheduleCompile!K477,FIND("F",ScheduleCompile!K477)-1)),ScheduleCompile!K477)))))),ISTEXT(ScheduleCompile!#REF!)),"ENDTABLE",IF(ISERROR(IF(ScheduleCompile!K477="Off",0,IF(ScheduleCompile!K477="On",1,IF(ISNUMBER(ScheduleCompile!K477),ScheduleCompile!K477/1,IF(ISTEXT(ScheduleCompile!K477),IF(OR(ISNUMBER(FIND("5F",ScheduleCompile!K477)),ISNUMBER(FIND("0F",ScheduleCompile!K477)),ISNUMBER(FIND("8F",ScheduleCompile!K477)),ISNUMBER(FIND("1F",ScheduleCompile!K477)),ISNUMBER(FIND("2F",ScheduleCompile!K477)),ISNUMBER(FIND("3F",ScheduleCompile!K477)),ISNUMBER(FIND("6F",ScheduleCompile!K477)),ISNUMBER(FIND("7F",ScheduleCompile!K477)),ISNUMBER(FIND("9F",ScheduleCompile!K477)),ISNUMBER(FIND("4F",ScheduleCompile!K477))),VALUE(LEFT(ScheduleCompile!K477,FIND("F",ScheduleCompile!K477)-1)),ScheduleCompile!K477)))))),"",IF(ScheduleCompile!K477="Off",0,IF(ScheduleCompile!K477="On",1,IF(ISNUMBER(ScheduleCompile!K477),ScheduleCompile!K477/1,IF(ISTEXT(ScheduleCompile!K477),IF(OR(ISNUMBER(FIND("5F",ScheduleCompile!K477)),ISNUMBER(FIND("0F",ScheduleCompile!K477)),ISNUMBER(FIND("8F",ScheduleCompile!K477)),ISNUMBER(FIND("1F",ScheduleCompile!K477)),ISNUMBER(FIND("2F",ScheduleCompile!K477)),ISNUMBER(FIND("3F",ScheduleCompile!K477)),ISNUMBER(FIND("6F",ScheduleCompile!K477)),ISNUMBER(FIND("7F",ScheduleCompile!K477)),ISNUMBER(FIND("9F",ScheduleCompile!K477)),ISNUMBER(FIND("4F",ScheduleCompile!K477))),VALUE(LEFT(ScheduleCompile!K477,FIND("F",ScheduleCompile!K477)-1)),ScheduleCompile!K477)))))))</f>
        <v>70</v>
      </c>
      <c r="Q484" s="1">
        <f>IF(AND(ISERROR(IF(ScheduleCompile!L477="Off",0,IF(ScheduleCompile!L477="On",1,IF(ISNUMBER(ScheduleCompile!L477),ScheduleCompile!L477/1,IF(ISTEXT(ScheduleCompile!L477),IF(OR(ISNUMBER(FIND("5F",ScheduleCompile!L477)),ISNUMBER(FIND("0F",ScheduleCompile!L477)),ISNUMBER(FIND("8F",ScheduleCompile!L477)),ISNUMBER(FIND("1F",ScheduleCompile!L477)),ISNUMBER(FIND("2F",ScheduleCompile!L477)),ISNUMBER(FIND("3F",ScheduleCompile!L477)),ISNUMBER(FIND("6F",ScheduleCompile!L477)),ISNUMBER(FIND("7F",ScheduleCompile!L477)),ISNUMBER(FIND("9F",ScheduleCompile!L477)),ISNUMBER(FIND("4F",ScheduleCompile!L477))),VALUE(LEFT(ScheduleCompile!L477,FIND("F",ScheduleCompile!L477)-1)),ScheduleCompile!L477)))))),ISTEXT(ScheduleCompile!#REF!)),"ENDTABLE",IF(ISERROR(IF(ScheduleCompile!L477="Off",0,IF(ScheduleCompile!L477="On",1,IF(ISNUMBER(ScheduleCompile!L477),ScheduleCompile!L477/1,IF(ISTEXT(ScheduleCompile!L477),IF(OR(ISNUMBER(FIND("5F",ScheduleCompile!L477)),ISNUMBER(FIND("0F",ScheduleCompile!L477)),ISNUMBER(FIND("8F",ScheduleCompile!L477)),ISNUMBER(FIND("1F",ScheduleCompile!L477)),ISNUMBER(FIND("2F",ScheduleCompile!L477)),ISNUMBER(FIND("3F",ScheduleCompile!L477)),ISNUMBER(FIND("6F",ScheduleCompile!L477)),ISNUMBER(FIND("7F",ScheduleCompile!L477)),ISNUMBER(FIND("9F",ScheduleCompile!L477)),ISNUMBER(FIND("4F",ScheduleCompile!L477))),VALUE(LEFT(ScheduleCompile!L477,FIND("F",ScheduleCompile!L477)-1)),ScheduleCompile!L477)))))),"",IF(ScheduleCompile!L477="Off",0,IF(ScheduleCompile!L477="On",1,IF(ISNUMBER(ScheduleCompile!L477),ScheduleCompile!L477/1,IF(ISTEXT(ScheduleCompile!L477),IF(OR(ISNUMBER(FIND("5F",ScheduleCompile!L477)),ISNUMBER(FIND("0F",ScheduleCompile!L477)),ISNUMBER(FIND("8F",ScheduleCompile!L477)),ISNUMBER(FIND("1F",ScheduleCompile!L477)),ISNUMBER(FIND("2F",ScheduleCompile!L477)),ISNUMBER(FIND("3F",ScheduleCompile!L477)),ISNUMBER(FIND("6F",ScheduleCompile!L477)),ISNUMBER(FIND("7F",ScheduleCompile!L477)),ISNUMBER(FIND("9F",ScheduleCompile!L477)),ISNUMBER(FIND("4F",ScheduleCompile!L477))),VALUE(LEFT(ScheduleCompile!L477,FIND("F",ScheduleCompile!L477)-1)),ScheduleCompile!L477)))))))</f>
        <v>70</v>
      </c>
      <c r="R484" s="1">
        <f>IF(AND(ISERROR(IF(ScheduleCompile!M477="Off",0,IF(ScheduleCompile!M477="On",1,IF(ISNUMBER(ScheduleCompile!M477),ScheduleCompile!M477/1,IF(ISTEXT(ScheduleCompile!M477),IF(OR(ISNUMBER(FIND("5F",ScheduleCompile!M477)),ISNUMBER(FIND("0F",ScheduleCompile!M477)),ISNUMBER(FIND("8F",ScheduleCompile!M477)),ISNUMBER(FIND("1F",ScheduleCompile!M477)),ISNUMBER(FIND("2F",ScheduleCompile!M477)),ISNUMBER(FIND("3F",ScheduleCompile!M477)),ISNUMBER(FIND("6F",ScheduleCompile!M477)),ISNUMBER(FIND("7F",ScheduleCompile!M477)),ISNUMBER(FIND("9F",ScheduleCompile!M477)),ISNUMBER(FIND("4F",ScheduleCompile!M477))),VALUE(LEFT(ScheduleCompile!M477,FIND("F",ScheduleCompile!M477)-1)),ScheduleCompile!M477)))))),ISTEXT(ScheduleCompile!#REF!)),"ENDTABLE",IF(ISERROR(IF(ScheduleCompile!M477="Off",0,IF(ScheduleCompile!M477="On",1,IF(ISNUMBER(ScheduleCompile!M477),ScheduleCompile!M477/1,IF(ISTEXT(ScheduleCompile!M477),IF(OR(ISNUMBER(FIND("5F",ScheduleCompile!M477)),ISNUMBER(FIND("0F",ScheduleCompile!M477)),ISNUMBER(FIND("8F",ScheduleCompile!M477)),ISNUMBER(FIND("1F",ScheduleCompile!M477)),ISNUMBER(FIND("2F",ScheduleCompile!M477)),ISNUMBER(FIND("3F",ScheduleCompile!M477)),ISNUMBER(FIND("6F",ScheduleCompile!M477)),ISNUMBER(FIND("7F",ScheduleCompile!M477)),ISNUMBER(FIND("9F",ScheduleCompile!M477)),ISNUMBER(FIND("4F",ScheduleCompile!M477))),VALUE(LEFT(ScheduleCompile!M477,FIND("F",ScheduleCompile!M477)-1)),ScheduleCompile!M477)))))),"",IF(ScheduleCompile!M477="Off",0,IF(ScheduleCompile!M477="On",1,IF(ISNUMBER(ScheduleCompile!M477),ScheduleCompile!M477/1,IF(ISTEXT(ScheduleCompile!M477),IF(OR(ISNUMBER(FIND("5F",ScheduleCompile!M477)),ISNUMBER(FIND("0F",ScheduleCompile!M477)),ISNUMBER(FIND("8F",ScheduleCompile!M477)),ISNUMBER(FIND("1F",ScheduleCompile!M477)),ISNUMBER(FIND("2F",ScheduleCompile!M477)),ISNUMBER(FIND("3F",ScheduleCompile!M477)),ISNUMBER(FIND("6F",ScheduleCompile!M477)),ISNUMBER(FIND("7F",ScheduleCompile!M477)),ISNUMBER(FIND("9F",ScheduleCompile!M477)),ISNUMBER(FIND("4F",ScheduleCompile!M477))),VALUE(LEFT(ScheduleCompile!M477,FIND("F",ScheduleCompile!M477)-1)),ScheduleCompile!M477)))))))</f>
        <v>70</v>
      </c>
      <c r="S484" s="1">
        <f>IF(AND(ISERROR(IF(ScheduleCompile!N477="Off",0,IF(ScheduleCompile!N477="On",1,IF(ISNUMBER(ScheduleCompile!N477),ScheduleCompile!N477/1,IF(ISTEXT(ScheduleCompile!N477),IF(OR(ISNUMBER(FIND("5F",ScheduleCompile!N477)),ISNUMBER(FIND("0F",ScheduleCompile!N477)),ISNUMBER(FIND("8F",ScheduleCompile!N477)),ISNUMBER(FIND("1F",ScheduleCompile!N477)),ISNUMBER(FIND("2F",ScheduleCompile!N477)),ISNUMBER(FIND("3F",ScheduleCompile!N477)),ISNUMBER(FIND("6F",ScheduleCompile!N477)),ISNUMBER(FIND("7F",ScheduleCompile!N477)),ISNUMBER(FIND("9F",ScheduleCompile!N477)),ISNUMBER(FIND("4F",ScheduleCompile!N477))),VALUE(LEFT(ScheduleCompile!N477,FIND("F",ScheduleCompile!N477)-1)),ScheduleCompile!N477)))))),ISTEXT(ScheduleCompile!#REF!)),"ENDTABLE",IF(ISERROR(IF(ScheduleCompile!N477="Off",0,IF(ScheduleCompile!N477="On",1,IF(ISNUMBER(ScheduleCompile!N477),ScheduleCompile!N477/1,IF(ISTEXT(ScheduleCompile!N477),IF(OR(ISNUMBER(FIND("5F",ScheduleCompile!N477)),ISNUMBER(FIND("0F",ScheduleCompile!N477)),ISNUMBER(FIND("8F",ScheduleCompile!N477)),ISNUMBER(FIND("1F",ScheduleCompile!N477)),ISNUMBER(FIND("2F",ScheduleCompile!N477)),ISNUMBER(FIND("3F",ScheduleCompile!N477)),ISNUMBER(FIND("6F",ScheduleCompile!N477)),ISNUMBER(FIND("7F",ScheduleCompile!N477)),ISNUMBER(FIND("9F",ScheduleCompile!N477)),ISNUMBER(FIND("4F",ScheduleCompile!N477))),VALUE(LEFT(ScheduleCompile!N477,FIND("F",ScheduleCompile!N477)-1)),ScheduleCompile!N477)))))),"",IF(ScheduleCompile!N477="Off",0,IF(ScheduleCompile!N477="On",1,IF(ISNUMBER(ScheduleCompile!N477),ScheduleCompile!N477/1,IF(ISTEXT(ScheduleCompile!N477),IF(OR(ISNUMBER(FIND("5F",ScheduleCompile!N477)),ISNUMBER(FIND("0F",ScheduleCompile!N477)),ISNUMBER(FIND("8F",ScheduleCompile!N477)),ISNUMBER(FIND("1F",ScheduleCompile!N477)),ISNUMBER(FIND("2F",ScheduleCompile!N477)),ISNUMBER(FIND("3F",ScheduleCompile!N477)),ISNUMBER(FIND("6F",ScheduleCompile!N477)),ISNUMBER(FIND("7F",ScheduleCompile!N477)),ISNUMBER(FIND("9F",ScheduleCompile!N477)),ISNUMBER(FIND("4F",ScheduleCompile!N477))),VALUE(LEFT(ScheduleCompile!N477,FIND("F",ScheduleCompile!N477)-1)),ScheduleCompile!N477)))))))</f>
        <v>70</v>
      </c>
      <c r="T484" s="1">
        <f>IF(AND(ISERROR(IF(ScheduleCompile!O477="Off",0,IF(ScheduleCompile!O477="On",1,IF(ISNUMBER(ScheduleCompile!O477),ScheduleCompile!O477/1,IF(ISTEXT(ScheduleCompile!O477),IF(OR(ISNUMBER(FIND("5F",ScheduleCompile!O477)),ISNUMBER(FIND("0F",ScheduleCompile!O477)),ISNUMBER(FIND("8F",ScheduleCompile!O477)),ISNUMBER(FIND("1F",ScheduleCompile!O477)),ISNUMBER(FIND("2F",ScheduleCompile!O477)),ISNUMBER(FIND("3F",ScheduleCompile!O477)),ISNUMBER(FIND("6F",ScheduleCompile!O477)),ISNUMBER(FIND("7F",ScheduleCompile!O477)),ISNUMBER(FIND("9F",ScheduleCompile!O477)),ISNUMBER(FIND("4F",ScheduleCompile!O477))),VALUE(LEFT(ScheduleCompile!O477,FIND("F",ScheduleCompile!O477)-1)),ScheduleCompile!O477)))))),ISTEXT(ScheduleCompile!#REF!)),"ENDTABLE",IF(ISERROR(IF(ScheduleCompile!O477="Off",0,IF(ScheduleCompile!O477="On",1,IF(ISNUMBER(ScheduleCompile!O477),ScheduleCompile!O477/1,IF(ISTEXT(ScheduleCompile!O477),IF(OR(ISNUMBER(FIND("5F",ScheduleCompile!O477)),ISNUMBER(FIND("0F",ScheduleCompile!O477)),ISNUMBER(FIND("8F",ScheduleCompile!O477)),ISNUMBER(FIND("1F",ScheduleCompile!O477)),ISNUMBER(FIND("2F",ScheduleCompile!O477)),ISNUMBER(FIND("3F",ScheduleCompile!O477)),ISNUMBER(FIND("6F",ScheduleCompile!O477)),ISNUMBER(FIND("7F",ScheduleCompile!O477)),ISNUMBER(FIND("9F",ScheduleCompile!O477)),ISNUMBER(FIND("4F",ScheduleCompile!O477))),VALUE(LEFT(ScheduleCompile!O477,FIND("F",ScheduleCompile!O477)-1)),ScheduleCompile!O477)))))),"",IF(ScheduleCompile!O477="Off",0,IF(ScheduleCompile!O477="On",1,IF(ISNUMBER(ScheduleCompile!O477),ScheduleCompile!O477/1,IF(ISTEXT(ScheduleCompile!O477),IF(OR(ISNUMBER(FIND("5F",ScheduleCompile!O477)),ISNUMBER(FIND("0F",ScheduleCompile!O477)),ISNUMBER(FIND("8F",ScheduleCompile!O477)),ISNUMBER(FIND("1F",ScheduleCompile!O477)),ISNUMBER(FIND("2F",ScheduleCompile!O477)),ISNUMBER(FIND("3F",ScheduleCompile!O477)),ISNUMBER(FIND("6F",ScheduleCompile!O477)),ISNUMBER(FIND("7F",ScheduleCompile!O477)),ISNUMBER(FIND("9F",ScheduleCompile!O477)),ISNUMBER(FIND("4F",ScheduleCompile!O477))),VALUE(LEFT(ScheduleCompile!O477,FIND("F",ScheduleCompile!O477)-1)),ScheduleCompile!O477)))))))</f>
        <v>60</v>
      </c>
      <c r="U484" s="1">
        <f>IF(AND(ISERROR(IF(ScheduleCompile!P477="Off",0,IF(ScheduleCompile!P477="On",1,IF(ISNUMBER(ScheduleCompile!P477),ScheduleCompile!P477/1,IF(ISTEXT(ScheduleCompile!P477),IF(OR(ISNUMBER(FIND("5F",ScheduleCompile!P477)),ISNUMBER(FIND("0F",ScheduleCompile!P477)),ISNUMBER(FIND("8F",ScheduleCompile!P477)),ISNUMBER(FIND("1F",ScheduleCompile!P477)),ISNUMBER(FIND("2F",ScheduleCompile!P477)),ISNUMBER(FIND("3F",ScheduleCompile!P477)),ISNUMBER(FIND("6F",ScheduleCompile!P477)),ISNUMBER(FIND("7F",ScheduleCompile!P477)),ISNUMBER(FIND("9F",ScheduleCompile!P477)),ISNUMBER(FIND("4F",ScheduleCompile!P477))),VALUE(LEFT(ScheduleCompile!P477,FIND("F",ScheduleCompile!P477)-1)),ScheduleCompile!P477)))))),ISTEXT(ScheduleCompile!#REF!)),"ENDTABLE",IF(ISERROR(IF(ScheduleCompile!P477="Off",0,IF(ScheduleCompile!P477="On",1,IF(ISNUMBER(ScheduleCompile!P477),ScheduleCompile!P477/1,IF(ISTEXT(ScheduleCompile!P477),IF(OR(ISNUMBER(FIND("5F",ScheduleCompile!P477)),ISNUMBER(FIND("0F",ScheduleCompile!P477)),ISNUMBER(FIND("8F",ScheduleCompile!P477)),ISNUMBER(FIND("1F",ScheduleCompile!P477)),ISNUMBER(FIND("2F",ScheduleCompile!P477)),ISNUMBER(FIND("3F",ScheduleCompile!P477)),ISNUMBER(FIND("6F",ScheduleCompile!P477)),ISNUMBER(FIND("7F",ScheduleCompile!P477)),ISNUMBER(FIND("9F",ScheduleCompile!P477)),ISNUMBER(FIND("4F",ScheduleCompile!P477))),VALUE(LEFT(ScheduleCompile!P477,FIND("F",ScheduleCompile!P477)-1)),ScheduleCompile!P477)))))),"",IF(ScheduleCompile!P477="Off",0,IF(ScheduleCompile!P477="On",1,IF(ISNUMBER(ScheduleCompile!P477),ScheduleCompile!P477/1,IF(ISTEXT(ScheduleCompile!P477),IF(OR(ISNUMBER(FIND("5F",ScheduleCompile!P477)),ISNUMBER(FIND("0F",ScheduleCompile!P477)),ISNUMBER(FIND("8F",ScheduleCompile!P477)),ISNUMBER(FIND("1F",ScheduleCompile!P477)),ISNUMBER(FIND("2F",ScheduleCompile!P477)),ISNUMBER(FIND("3F",ScheduleCompile!P477)),ISNUMBER(FIND("6F",ScheduleCompile!P477)),ISNUMBER(FIND("7F",ScheduleCompile!P477)),ISNUMBER(FIND("9F",ScheduleCompile!P477)),ISNUMBER(FIND("4F",ScheduleCompile!P477))),VALUE(LEFT(ScheduleCompile!P477,FIND("F",ScheduleCompile!P477)-1)),ScheduleCompile!P477)))))))</f>
        <v>60</v>
      </c>
      <c r="V484" s="1">
        <f>IF(AND(ISERROR(IF(ScheduleCompile!Q477="Off",0,IF(ScheduleCompile!Q477="On",1,IF(ISNUMBER(ScheduleCompile!Q477),ScheduleCompile!Q477/1,IF(ISTEXT(ScheduleCompile!Q477),IF(OR(ISNUMBER(FIND("5F",ScheduleCompile!Q477)),ISNUMBER(FIND("0F",ScheduleCompile!Q477)),ISNUMBER(FIND("8F",ScheduleCompile!Q477)),ISNUMBER(FIND("1F",ScheduleCompile!Q477)),ISNUMBER(FIND("2F",ScheduleCompile!Q477)),ISNUMBER(FIND("3F",ScheduleCompile!Q477)),ISNUMBER(FIND("6F",ScheduleCompile!Q477)),ISNUMBER(FIND("7F",ScheduleCompile!Q477)),ISNUMBER(FIND("9F",ScheduleCompile!Q477)),ISNUMBER(FIND("4F",ScheduleCompile!Q477))),VALUE(LEFT(ScheduleCompile!Q477,FIND("F",ScheduleCompile!Q477)-1)),ScheduleCompile!Q477)))))),ISTEXT(ScheduleCompile!#REF!)),"ENDTABLE",IF(ISERROR(IF(ScheduleCompile!Q477="Off",0,IF(ScheduleCompile!Q477="On",1,IF(ISNUMBER(ScheduleCompile!Q477),ScheduleCompile!Q477/1,IF(ISTEXT(ScheduleCompile!Q477),IF(OR(ISNUMBER(FIND("5F",ScheduleCompile!Q477)),ISNUMBER(FIND("0F",ScheduleCompile!Q477)),ISNUMBER(FIND("8F",ScheduleCompile!Q477)),ISNUMBER(FIND("1F",ScheduleCompile!Q477)),ISNUMBER(FIND("2F",ScheduleCompile!Q477)),ISNUMBER(FIND("3F",ScheduleCompile!Q477)),ISNUMBER(FIND("6F",ScheduleCompile!Q477)),ISNUMBER(FIND("7F",ScheduleCompile!Q477)),ISNUMBER(FIND("9F",ScheduleCompile!Q477)),ISNUMBER(FIND("4F",ScheduleCompile!Q477))),VALUE(LEFT(ScheduleCompile!Q477,FIND("F",ScheduleCompile!Q477)-1)),ScheduleCompile!Q477)))))),"",IF(ScheduleCompile!Q477="Off",0,IF(ScheduleCompile!Q477="On",1,IF(ISNUMBER(ScheduleCompile!Q477),ScheduleCompile!Q477/1,IF(ISTEXT(ScheduleCompile!Q477),IF(OR(ISNUMBER(FIND("5F",ScheduleCompile!Q477)),ISNUMBER(FIND("0F",ScheduleCompile!Q477)),ISNUMBER(FIND("8F",ScheduleCompile!Q477)),ISNUMBER(FIND("1F",ScheduleCompile!Q477)),ISNUMBER(FIND("2F",ScheduleCompile!Q477)),ISNUMBER(FIND("3F",ScheduleCompile!Q477)),ISNUMBER(FIND("6F",ScheduleCompile!Q477)),ISNUMBER(FIND("7F",ScheduleCompile!Q477)),ISNUMBER(FIND("9F",ScheduleCompile!Q477)),ISNUMBER(FIND("4F",ScheduleCompile!Q477))),VALUE(LEFT(ScheduleCompile!Q477,FIND("F",ScheduleCompile!Q477)-1)),ScheduleCompile!Q477)))))))</f>
        <v>60</v>
      </c>
      <c r="W484" s="1">
        <f>IF(AND(ISERROR(IF(ScheduleCompile!R477="Off",0,IF(ScheduleCompile!R477="On",1,IF(ISNUMBER(ScheduleCompile!R477),ScheduleCompile!R477/1,IF(ISTEXT(ScheduleCompile!R477),IF(OR(ISNUMBER(FIND("5F",ScheduleCompile!R477)),ISNUMBER(FIND("0F",ScheduleCompile!R477)),ISNUMBER(FIND("8F",ScheduleCompile!R477)),ISNUMBER(FIND("1F",ScheduleCompile!R477)),ISNUMBER(FIND("2F",ScheduleCompile!R477)),ISNUMBER(FIND("3F",ScheduleCompile!R477)),ISNUMBER(FIND("6F",ScheduleCompile!R477)),ISNUMBER(FIND("7F",ScheduleCompile!R477)),ISNUMBER(FIND("9F",ScheduleCompile!R477)),ISNUMBER(FIND("4F",ScheduleCompile!R477))),VALUE(LEFT(ScheduleCompile!R477,FIND("F",ScheduleCompile!R477)-1)),ScheduleCompile!R477)))))),ISTEXT(ScheduleCompile!#REF!)),"ENDTABLE",IF(ISERROR(IF(ScheduleCompile!R477="Off",0,IF(ScheduleCompile!R477="On",1,IF(ISNUMBER(ScheduleCompile!R477),ScheduleCompile!R477/1,IF(ISTEXT(ScheduleCompile!R477),IF(OR(ISNUMBER(FIND("5F",ScheduleCompile!R477)),ISNUMBER(FIND("0F",ScheduleCompile!R477)),ISNUMBER(FIND("8F",ScheduleCompile!R477)),ISNUMBER(FIND("1F",ScheduleCompile!R477)),ISNUMBER(FIND("2F",ScheduleCompile!R477)),ISNUMBER(FIND("3F",ScheduleCompile!R477)),ISNUMBER(FIND("6F",ScheduleCompile!R477)),ISNUMBER(FIND("7F",ScheduleCompile!R477)),ISNUMBER(FIND("9F",ScheduleCompile!R477)),ISNUMBER(FIND("4F",ScheduleCompile!R477))),VALUE(LEFT(ScheduleCompile!R477,FIND("F",ScheduleCompile!R477)-1)),ScheduleCompile!R477)))))),"",IF(ScheduleCompile!R477="Off",0,IF(ScheduleCompile!R477="On",1,IF(ISNUMBER(ScheduleCompile!R477),ScheduleCompile!R477/1,IF(ISTEXT(ScheduleCompile!R477),IF(OR(ISNUMBER(FIND("5F",ScheduleCompile!R477)),ISNUMBER(FIND("0F",ScheduleCompile!R477)),ISNUMBER(FIND("8F",ScheduleCompile!R477)),ISNUMBER(FIND("1F",ScheduleCompile!R477)),ISNUMBER(FIND("2F",ScheduleCompile!R477)),ISNUMBER(FIND("3F",ScheduleCompile!R477)),ISNUMBER(FIND("6F",ScheduleCompile!R477)),ISNUMBER(FIND("7F",ScheduleCompile!R477)),ISNUMBER(FIND("9F",ScheduleCompile!R477)),ISNUMBER(FIND("4F",ScheduleCompile!R477))),VALUE(LEFT(ScheduleCompile!R477,FIND("F",ScheduleCompile!R477)-1)),ScheduleCompile!R477)))))))</f>
        <v>60</v>
      </c>
      <c r="X484" s="1">
        <f>IF(AND(ISERROR(IF(ScheduleCompile!S477="Off",0,IF(ScheduleCompile!S477="On",1,IF(ISNUMBER(ScheduleCompile!S477),ScheduleCompile!S477/1,IF(ISTEXT(ScheduleCompile!S477),IF(OR(ISNUMBER(FIND("5F",ScheduleCompile!S477)),ISNUMBER(FIND("0F",ScheduleCompile!S477)),ISNUMBER(FIND("8F",ScheduleCompile!S477)),ISNUMBER(FIND("1F",ScheduleCompile!S477)),ISNUMBER(FIND("2F",ScheduleCompile!S477)),ISNUMBER(FIND("3F",ScheduleCompile!S477)),ISNUMBER(FIND("6F",ScheduleCompile!S477)),ISNUMBER(FIND("7F",ScheduleCompile!S477)),ISNUMBER(FIND("9F",ScheduleCompile!S477)),ISNUMBER(FIND("4F",ScheduleCompile!S477))),VALUE(LEFT(ScheduleCompile!S477,FIND("F",ScheduleCompile!S477)-1)),ScheduleCompile!S477)))))),ISTEXT(ScheduleCompile!#REF!)),"ENDTABLE",IF(ISERROR(IF(ScheduleCompile!S477="Off",0,IF(ScheduleCompile!S477="On",1,IF(ISNUMBER(ScheduleCompile!S477),ScheduleCompile!S477/1,IF(ISTEXT(ScheduleCompile!S477),IF(OR(ISNUMBER(FIND("5F",ScheduleCompile!S477)),ISNUMBER(FIND("0F",ScheduleCompile!S477)),ISNUMBER(FIND("8F",ScheduleCompile!S477)),ISNUMBER(FIND("1F",ScheduleCompile!S477)),ISNUMBER(FIND("2F",ScheduleCompile!S477)),ISNUMBER(FIND("3F",ScheduleCompile!S477)),ISNUMBER(FIND("6F",ScheduleCompile!S477)),ISNUMBER(FIND("7F",ScheduleCompile!S477)),ISNUMBER(FIND("9F",ScheduleCompile!S477)),ISNUMBER(FIND("4F",ScheduleCompile!S477))),VALUE(LEFT(ScheduleCompile!S477,FIND("F",ScheduleCompile!S477)-1)),ScheduleCompile!S477)))))),"",IF(ScheduleCompile!S477="Off",0,IF(ScheduleCompile!S477="On",1,IF(ISNUMBER(ScheduleCompile!S477),ScheduleCompile!S477/1,IF(ISTEXT(ScheduleCompile!S477),IF(OR(ISNUMBER(FIND("5F",ScheduleCompile!S477)),ISNUMBER(FIND("0F",ScheduleCompile!S477)),ISNUMBER(FIND("8F",ScheduleCompile!S477)),ISNUMBER(FIND("1F",ScheduleCompile!S477)),ISNUMBER(FIND("2F",ScheduleCompile!S477)),ISNUMBER(FIND("3F",ScheduleCompile!S477)),ISNUMBER(FIND("6F",ScheduleCompile!S477)),ISNUMBER(FIND("7F",ScheduleCompile!S477)),ISNUMBER(FIND("9F",ScheduleCompile!S477)),ISNUMBER(FIND("4F",ScheduleCompile!S477))),VALUE(LEFT(ScheduleCompile!S477,FIND("F",ScheduleCompile!S477)-1)),ScheduleCompile!S477)))))))</f>
        <v>60</v>
      </c>
      <c r="Y484" s="1">
        <f>IF(AND(ISERROR(IF(ScheduleCompile!T477="Off",0,IF(ScheduleCompile!T477="On",1,IF(ISNUMBER(ScheduleCompile!T477),ScheduleCompile!T477/1,IF(ISTEXT(ScheduleCompile!T477),IF(OR(ISNUMBER(FIND("5F",ScheduleCompile!T477)),ISNUMBER(FIND("0F",ScheduleCompile!T477)),ISNUMBER(FIND("8F",ScheduleCompile!T477)),ISNUMBER(FIND("1F",ScheduleCompile!T477)),ISNUMBER(FIND("2F",ScheduleCompile!T477)),ISNUMBER(FIND("3F",ScheduleCompile!T477)),ISNUMBER(FIND("6F",ScheduleCompile!T477)),ISNUMBER(FIND("7F",ScheduleCompile!T477)),ISNUMBER(FIND("9F",ScheduleCompile!T477)),ISNUMBER(FIND("4F",ScheduleCompile!T477))),VALUE(LEFT(ScheduleCompile!T477,FIND("F",ScheduleCompile!T477)-1)),ScheduleCompile!T477)))))),ISTEXT(ScheduleCompile!#REF!)),"ENDTABLE",IF(ISERROR(IF(ScheduleCompile!T477="Off",0,IF(ScheduleCompile!T477="On",1,IF(ISNUMBER(ScheduleCompile!T477),ScheduleCompile!T477/1,IF(ISTEXT(ScheduleCompile!T477),IF(OR(ISNUMBER(FIND("5F",ScheduleCompile!T477)),ISNUMBER(FIND("0F",ScheduleCompile!T477)),ISNUMBER(FIND("8F",ScheduleCompile!T477)),ISNUMBER(FIND("1F",ScheduleCompile!T477)),ISNUMBER(FIND("2F",ScheduleCompile!T477)),ISNUMBER(FIND("3F",ScheduleCompile!T477)),ISNUMBER(FIND("6F",ScheduleCompile!T477)),ISNUMBER(FIND("7F",ScheduleCompile!T477)),ISNUMBER(FIND("9F",ScheduleCompile!T477)),ISNUMBER(FIND("4F",ScheduleCompile!T477))),VALUE(LEFT(ScheduleCompile!T477,FIND("F",ScheduleCompile!T477)-1)),ScheduleCompile!T477)))))),"",IF(ScheduleCompile!T477="Off",0,IF(ScheduleCompile!T477="On",1,IF(ISNUMBER(ScheduleCompile!T477),ScheduleCompile!T477/1,IF(ISTEXT(ScheduleCompile!T477),IF(OR(ISNUMBER(FIND("5F",ScheduleCompile!T477)),ISNUMBER(FIND("0F",ScheduleCompile!T477)),ISNUMBER(FIND("8F",ScheduleCompile!T477)),ISNUMBER(FIND("1F",ScheduleCompile!T477)),ISNUMBER(FIND("2F",ScheduleCompile!T477)),ISNUMBER(FIND("3F",ScheduleCompile!T477)),ISNUMBER(FIND("6F",ScheduleCompile!T477)),ISNUMBER(FIND("7F",ScheduleCompile!T477)),ISNUMBER(FIND("9F",ScheduleCompile!T477)),ISNUMBER(FIND("4F",ScheduleCompile!T477))),VALUE(LEFT(ScheduleCompile!T477,FIND("F",ScheduleCompile!T477)-1)),ScheduleCompile!T477)))))))</f>
        <v>60</v>
      </c>
      <c r="Z484" s="1">
        <f>IF(AND(ISERROR(IF(ScheduleCompile!U477="Off",0,IF(ScheduleCompile!U477="On",1,IF(ISNUMBER(ScheduleCompile!U477),ScheduleCompile!U477/1,IF(ISTEXT(ScheduleCompile!U477),IF(OR(ISNUMBER(FIND("5F",ScheduleCompile!U477)),ISNUMBER(FIND("0F",ScheduleCompile!U477)),ISNUMBER(FIND("8F",ScheduleCompile!U477)),ISNUMBER(FIND("1F",ScheduleCompile!U477)),ISNUMBER(FIND("2F",ScheduleCompile!U477)),ISNUMBER(FIND("3F",ScheduleCompile!U477)),ISNUMBER(FIND("6F",ScheduleCompile!U477)),ISNUMBER(FIND("7F",ScheduleCompile!U477)),ISNUMBER(FIND("9F",ScheduleCompile!U477)),ISNUMBER(FIND("4F",ScheduleCompile!U477))),VALUE(LEFT(ScheduleCompile!U477,FIND("F",ScheduleCompile!U477)-1)),ScheduleCompile!U477)))))),ISTEXT(ScheduleCompile!#REF!)),"ENDTABLE",IF(ISERROR(IF(ScheduleCompile!U477="Off",0,IF(ScheduleCompile!U477="On",1,IF(ISNUMBER(ScheduleCompile!U477),ScheduleCompile!U477/1,IF(ISTEXT(ScheduleCompile!U477),IF(OR(ISNUMBER(FIND("5F",ScheduleCompile!U477)),ISNUMBER(FIND("0F",ScheduleCompile!U477)),ISNUMBER(FIND("8F",ScheduleCompile!U477)),ISNUMBER(FIND("1F",ScheduleCompile!U477)),ISNUMBER(FIND("2F",ScheduleCompile!U477)),ISNUMBER(FIND("3F",ScheduleCompile!U477)),ISNUMBER(FIND("6F",ScheduleCompile!U477)),ISNUMBER(FIND("7F",ScheduleCompile!U477)),ISNUMBER(FIND("9F",ScheduleCompile!U477)),ISNUMBER(FIND("4F",ScheduleCompile!U477))),VALUE(LEFT(ScheduleCompile!U477,FIND("F",ScheduleCompile!U477)-1)),ScheduleCompile!U477)))))),"",IF(ScheduleCompile!U477="Off",0,IF(ScheduleCompile!U477="On",1,IF(ISNUMBER(ScheduleCompile!U477),ScheduleCompile!U477/1,IF(ISTEXT(ScheduleCompile!U477),IF(OR(ISNUMBER(FIND("5F",ScheduleCompile!U477)),ISNUMBER(FIND("0F",ScheduleCompile!U477)),ISNUMBER(FIND("8F",ScheduleCompile!U477)),ISNUMBER(FIND("1F",ScheduleCompile!U477)),ISNUMBER(FIND("2F",ScheduleCompile!U477)),ISNUMBER(FIND("3F",ScheduleCompile!U477)),ISNUMBER(FIND("6F",ScheduleCompile!U477)),ISNUMBER(FIND("7F",ScheduleCompile!U477)),ISNUMBER(FIND("9F",ScheduleCompile!U477)),ISNUMBER(FIND("4F",ScheduleCompile!U477))),VALUE(LEFT(ScheduleCompile!U477,FIND("F",ScheduleCompile!U477)-1)),ScheduleCompile!U477)))))))</f>
        <v>60</v>
      </c>
      <c r="AA484" s="1">
        <f>IF(AND(ISERROR(IF(ScheduleCompile!V477="Off",0,IF(ScheduleCompile!V477="On",1,IF(ISNUMBER(ScheduleCompile!V477),ScheduleCompile!V477/1,IF(ISTEXT(ScheduleCompile!V477),IF(OR(ISNUMBER(FIND("5F",ScheduleCompile!V477)),ISNUMBER(FIND("0F",ScheduleCompile!V477)),ISNUMBER(FIND("8F",ScheduleCompile!V477)),ISNUMBER(FIND("1F",ScheduleCompile!V477)),ISNUMBER(FIND("2F",ScheduleCompile!V477)),ISNUMBER(FIND("3F",ScheduleCompile!V477)),ISNUMBER(FIND("6F",ScheduleCompile!V477)),ISNUMBER(FIND("7F",ScheduleCompile!V477)),ISNUMBER(FIND("9F",ScheduleCompile!V477)),ISNUMBER(FIND("4F",ScheduleCompile!V477))),VALUE(LEFT(ScheduleCompile!V477,FIND("F",ScheduleCompile!V477)-1)),ScheduleCompile!V477)))))),ISTEXT(ScheduleCompile!#REF!)),"ENDTABLE",IF(ISERROR(IF(ScheduleCompile!V477="Off",0,IF(ScheduleCompile!V477="On",1,IF(ISNUMBER(ScheduleCompile!V477),ScheduleCompile!V477/1,IF(ISTEXT(ScheduleCompile!V477),IF(OR(ISNUMBER(FIND("5F",ScheduleCompile!V477)),ISNUMBER(FIND("0F",ScheduleCompile!V477)),ISNUMBER(FIND("8F",ScheduleCompile!V477)),ISNUMBER(FIND("1F",ScheduleCompile!V477)),ISNUMBER(FIND("2F",ScheduleCompile!V477)),ISNUMBER(FIND("3F",ScheduleCompile!V477)),ISNUMBER(FIND("6F",ScheduleCompile!V477)),ISNUMBER(FIND("7F",ScheduleCompile!V477)),ISNUMBER(FIND("9F",ScheduleCompile!V477)),ISNUMBER(FIND("4F",ScheduleCompile!V477))),VALUE(LEFT(ScheduleCompile!V477,FIND("F",ScheduleCompile!V477)-1)),ScheduleCompile!V477)))))),"",IF(ScheduleCompile!V477="Off",0,IF(ScheduleCompile!V477="On",1,IF(ISNUMBER(ScheduleCompile!V477),ScheduleCompile!V477/1,IF(ISTEXT(ScheduleCompile!V477),IF(OR(ISNUMBER(FIND("5F",ScheduleCompile!V477)),ISNUMBER(FIND("0F",ScheduleCompile!V477)),ISNUMBER(FIND("8F",ScheduleCompile!V477)),ISNUMBER(FIND("1F",ScheduleCompile!V477)),ISNUMBER(FIND("2F",ScheduleCompile!V477)),ISNUMBER(FIND("3F",ScheduleCompile!V477)),ISNUMBER(FIND("6F",ScheduleCompile!V477)),ISNUMBER(FIND("7F",ScheduleCompile!V477)),ISNUMBER(FIND("9F",ScheduleCompile!V477)),ISNUMBER(FIND("4F",ScheduleCompile!V477))),VALUE(LEFT(ScheduleCompile!V477,FIND("F",ScheduleCompile!V477)-1)),ScheduleCompile!V477)))))))</f>
        <v>60</v>
      </c>
      <c r="AB484" s="1">
        <f>IF(AND(ISERROR(IF(ScheduleCompile!W477="Off",0,IF(ScheduleCompile!W477="On",1,IF(ISNUMBER(ScheduleCompile!W477),ScheduleCompile!W477/1,IF(ISTEXT(ScheduleCompile!W477),IF(OR(ISNUMBER(FIND("5F",ScheduleCompile!W477)),ISNUMBER(FIND("0F",ScheduleCompile!W477)),ISNUMBER(FIND("8F",ScheduleCompile!W477)),ISNUMBER(FIND("1F",ScheduleCompile!W477)),ISNUMBER(FIND("2F",ScheduleCompile!W477)),ISNUMBER(FIND("3F",ScheduleCompile!W477)),ISNUMBER(FIND("6F",ScheduleCompile!W477)),ISNUMBER(FIND("7F",ScheduleCompile!W477)),ISNUMBER(FIND("9F",ScheduleCompile!W477)),ISNUMBER(FIND("4F",ScheduleCompile!W477))),VALUE(LEFT(ScheduleCompile!W477,FIND("F",ScheduleCompile!W477)-1)),ScheduleCompile!W477)))))),ISTEXT(ScheduleCompile!#REF!)),"ENDTABLE",IF(ISERROR(IF(ScheduleCompile!W477="Off",0,IF(ScheduleCompile!W477="On",1,IF(ISNUMBER(ScheduleCompile!W477),ScheduleCompile!W477/1,IF(ISTEXT(ScheduleCompile!W477),IF(OR(ISNUMBER(FIND("5F",ScheduleCompile!W477)),ISNUMBER(FIND("0F",ScheduleCompile!W477)),ISNUMBER(FIND("8F",ScheduleCompile!W477)),ISNUMBER(FIND("1F",ScheduleCompile!W477)),ISNUMBER(FIND("2F",ScheduleCompile!W477)),ISNUMBER(FIND("3F",ScheduleCompile!W477)),ISNUMBER(FIND("6F",ScheduleCompile!W477)),ISNUMBER(FIND("7F",ScheduleCompile!W477)),ISNUMBER(FIND("9F",ScheduleCompile!W477)),ISNUMBER(FIND("4F",ScheduleCompile!W477))),VALUE(LEFT(ScheduleCompile!W477,FIND("F",ScheduleCompile!W477)-1)),ScheduleCompile!W477)))))),"",IF(ScheduleCompile!W477="Off",0,IF(ScheduleCompile!W477="On",1,IF(ISNUMBER(ScheduleCompile!W477),ScheduleCompile!W477/1,IF(ISTEXT(ScheduleCompile!W477),IF(OR(ISNUMBER(FIND("5F",ScheduleCompile!W477)),ISNUMBER(FIND("0F",ScheduleCompile!W477)),ISNUMBER(FIND("8F",ScheduleCompile!W477)),ISNUMBER(FIND("1F",ScheduleCompile!W477)),ISNUMBER(FIND("2F",ScheduleCompile!W477)),ISNUMBER(FIND("3F",ScheduleCompile!W477)),ISNUMBER(FIND("6F",ScheduleCompile!W477)),ISNUMBER(FIND("7F",ScheduleCompile!W477)),ISNUMBER(FIND("9F",ScheduleCompile!W477)),ISNUMBER(FIND("4F",ScheduleCompile!W477))),VALUE(LEFT(ScheduleCompile!W477,FIND("F",ScheduleCompile!W477)-1)),ScheduleCompile!W477)))))))</f>
        <v>60</v>
      </c>
      <c r="AC484" s="1">
        <f>IF(AND(ISERROR(IF(ScheduleCompile!X477="Off",0,IF(ScheduleCompile!X477="On",1,IF(ISNUMBER(ScheduleCompile!X477),ScheduleCompile!X477/1,IF(ISTEXT(ScheduleCompile!X477),IF(OR(ISNUMBER(FIND("5F",ScheduleCompile!X477)),ISNUMBER(FIND("0F",ScheduleCompile!X477)),ISNUMBER(FIND("8F",ScheduleCompile!X477)),ISNUMBER(FIND("1F",ScheduleCompile!X477)),ISNUMBER(FIND("2F",ScheduleCompile!X477)),ISNUMBER(FIND("3F",ScheduleCompile!X477)),ISNUMBER(FIND("6F",ScheduleCompile!X477)),ISNUMBER(FIND("7F",ScheduleCompile!X477)),ISNUMBER(FIND("9F",ScheduleCompile!X477)),ISNUMBER(FIND("4F",ScheduleCompile!X477))),VALUE(LEFT(ScheduleCompile!X477,FIND("F",ScheduleCompile!X477)-1)),ScheduleCompile!X477)))))),ISTEXT(ScheduleCompile!#REF!)),"ENDTABLE",IF(ISERROR(IF(ScheduleCompile!X477="Off",0,IF(ScheduleCompile!X477="On",1,IF(ISNUMBER(ScheduleCompile!X477),ScheduleCompile!X477/1,IF(ISTEXT(ScheduleCompile!X477),IF(OR(ISNUMBER(FIND("5F",ScheduleCompile!X477)),ISNUMBER(FIND("0F",ScheduleCompile!X477)),ISNUMBER(FIND("8F",ScheduleCompile!X477)),ISNUMBER(FIND("1F",ScheduleCompile!X477)),ISNUMBER(FIND("2F",ScheduleCompile!X477)),ISNUMBER(FIND("3F",ScheduleCompile!X477)),ISNUMBER(FIND("6F",ScheduleCompile!X477)),ISNUMBER(FIND("7F",ScheduleCompile!X477)),ISNUMBER(FIND("9F",ScheduleCompile!X477)),ISNUMBER(FIND("4F",ScheduleCompile!X477))),VALUE(LEFT(ScheduleCompile!X477,FIND("F",ScheduleCompile!X477)-1)),ScheduleCompile!X477)))))),"",IF(ScheduleCompile!X477="Off",0,IF(ScheduleCompile!X477="On",1,IF(ISNUMBER(ScheduleCompile!X477),ScheduleCompile!X477/1,IF(ISTEXT(ScheduleCompile!X477),IF(OR(ISNUMBER(FIND("5F",ScheduleCompile!X477)),ISNUMBER(FIND("0F",ScheduleCompile!X477)),ISNUMBER(FIND("8F",ScheduleCompile!X477)),ISNUMBER(FIND("1F",ScheduleCompile!X477)),ISNUMBER(FIND("2F",ScheduleCompile!X477)),ISNUMBER(FIND("3F",ScheduleCompile!X477)),ISNUMBER(FIND("6F",ScheduleCompile!X477)),ISNUMBER(FIND("7F",ScheduleCompile!X477)),ISNUMBER(FIND("9F",ScheduleCompile!X477)),ISNUMBER(FIND("4F",ScheduleCompile!X477))),VALUE(LEFT(ScheduleCompile!X477,FIND("F",ScheduleCompile!X477)-1)),ScheduleCompile!X477)))))))</f>
        <v>60</v>
      </c>
      <c r="AD484" s="1">
        <f>IF(AND(ISERROR(IF(ScheduleCompile!Y477="Off",0,IF(ScheduleCompile!Y477="On",1,IF(ISNUMBER(ScheduleCompile!Y477),ScheduleCompile!Y477/1,IF(ISTEXT(ScheduleCompile!Y477),IF(OR(ISNUMBER(FIND("5F",ScheduleCompile!Y477)),ISNUMBER(FIND("0F",ScheduleCompile!Y477)),ISNUMBER(FIND("8F",ScheduleCompile!Y477)),ISNUMBER(FIND("1F",ScheduleCompile!Y477)),ISNUMBER(FIND("2F",ScheduleCompile!Y477)),ISNUMBER(FIND("3F",ScheduleCompile!Y477)),ISNUMBER(FIND("6F",ScheduleCompile!Y477)),ISNUMBER(FIND("7F",ScheduleCompile!Y477)),ISNUMBER(FIND("9F",ScheduleCompile!Y477)),ISNUMBER(FIND("4F",ScheduleCompile!Y477))),VALUE(LEFT(ScheduleCompile!Y477,FIND("F",ScheduleCompile!Y477)-1)),ScheduleCompile!Y477)))))),ISTEXT(ScheduleCompile!#REF!)),"ENDTABLE",IF(ISERROR(IF(ScheduleCompile!Y477="Off",0,IF(ScheduleCompile!Y477="On",1,IF(ISNUMBER(ScheduleCompile!Y477),ScheduleCompile!Y477/1,IF(ISTEXT(ScheduleCompile!Y477),IF(OR(ISNUMBER(FIND("5F",ScheduleCompile!Y477)),ISNUMBER(FIND("0F",ScheduleCompile!Y477)),ISNUMBER(FIND("8F",ScheduleCompile!Y477)),ISNUMBER(FIND("1F",ScheduleCompile!Y477)),ISNUMBER(FIND("2F",ScheduleCompile!Y477)),ISNUMBER(FIND("3F",ScheduleCompile!Y477)),ISNUMBER(FIND("6F",ScheduleCompile!Y477)),ISNUMBER(FIND("7F",ScheduleCompile!Y477)),ISNUMBER(FIND("9F",ScheduleCompile!Y477)),ISNUMBER(FIND("4F",ScheduleCompile!Y477))),VALUE(LEFT(ScheduleCompile!Y477,FIND("F",ScheduleCompile!Y477)-1)),ScheduleCompile!Y477)))))),"",IF(ScheduleCompile!Y477="Off",0,IF(ScheduleCompile!Y477="On",1,IF(ISNUMBER(ScheduleCompile!Y477),ScheduleCompile!Y477/1,IF(ISTEXT(ScheduleCompile!Y477),IF(OR(ISNUMBER(FIND("5F",ScheduleCompile!Y477)),ISNUMBER(FIND("0F",ScheduleCompile!Y477)),ISNUMBER(FIND("8F",ScheduleCompile!Y477)),ISNUMBER(FIND("1F",ScheduleCompile!Y477)),ISNUMBER(FIND("2F",ScheduleCompile!Y477)),ISNUMBER(FIND("3F",ScheduleCompile!Y477)),ISNUMBER(FIND("6F",ScheduleCompile!Y477)),ISNUMBER(FIND("7F",ScheduleCompile!Y477)),ISNUMBER(FIND("9F",ScheduleCompile!Y477)),ISNUMBER(FIND("4F",ScheduleCompile!Y477))),VALUE(LEFT(ScheduleCompile!Y477,FIND("F",ScheduleCompile!Y477)-1)),ScheduleCompile!Y477)))))))</f>
        <v>60</v>
      </c>
    </row>
    <row r="485" spans="1:30" x14ac:dyDescent="0.25">
      <c r="A485" t="str">
        <f t="shared" si="31"/>
        <v>SchDay "SchoolHtgSetptSun"  Type = "Temperature" Hr = (60, 60, 60, 60, 60, 60, 60, 60, 60, 60, 60, 60, 60, 60, 60, 60, 60, 60, 60, 60, 60, 60, 60, 60) ..</v>
      </c>
      <c r="B485" s="1" t="s">
        <v>623</v>
      </c>
      <c r="C485" t="str">
        <f t="shared" si="32"/>
        <v xml:space="preserve">SchDay "SchoolHtgSetptSun"  Type = "Temperature" Hr = </v>
      </c>
      <c r="D485" t="str">
        <f t="shared" si="33"/>
        <v>(60, 60, 60, 60, 60, 60, 60, 60, 60, 60, 60, 60, 60, 60, 60, 60, 60, 60, 60, 60, 60, 60, 60, 60) ..</v>
      </c>
      <c r="E485" s="30" t="str">
        <f>ScheduleCompile!A478</f>
        <v>SchoolHtgSetptSun</v>
      </c>
      <c r="F485" t="str">
        <f t="shared" si="34"/>
        <v>Temperature</v>
      </c>
      <c r="G485" s="1">
        <f>IF(AND(ISERROR(IF(ScheduleCompile!B478="Off",0,IF(ScheduleCompile!B478="On",1,IF(ISNUMBER(ScheduleCompile!B478),ScheduleCompile!B478/1,IF(ISTEXT(ScheduleCompile!B478),IF(OR(ISNUMBER(FIND("5F",ScheduleCompile!B478)),ISNUMBER(FIND("0F",ScheduleCompile!B478)),ISNUMBER(FIND("8F",ScheduleCompile!B478)),ISNUMBER(FIND("1F",ScheduleCompile!B478)),ISNUMBER(FIND("2F",ScheduleCompile!B478)),ISNUMBER(FIND("3F",ScheduleCompile!B478)),ISNUMBER(FIND("6F",ScheduleCompile!B478)),ISNUMBER(FIND("7F",ScheduleCompile!B478)),ISNUMBER(FIND("9F",ScheduleCompile!B478)),ISNUMBER(FIND("4F",ScheduleCompile!B478))),VALUE(LEFT(ScheduleCompile!B478,FIND("F",ScheduleCompile!B478)-1)),ScheduleCompile!B478)))))),ISTEXT(ScheduleCompile!#REF!)),"ENDTABLE",IF(ISERROR(IF(ScheduleCompile!B478="Off",0,IF(ScheduleCompile!B478="On",1,IF(ISNUMBER(ScheduleCompile!B478),ScheduleCompile!B478/1,IF(ISTEXT(ScheduleCompile!B478),IF(OR(ISNUMBER(FIND("5F",ScheduleCompile!B478)),ISNUMBER(FIND("0F",ScheduleCompile!B478)),ISNUMBER(FIND("8F",ScheduleCompile!B478)),ISNUMBER(FIND("1F",ScheduleCompile!B478)),ISNUMBER(FIND("2F",ScheduleCompile!B478)),ISNUMBER(FIND("3F",ScheduleCompile!B478)),ISNUMBER(FIND("6F",ScheduleCompile!B478)),ISNUMBER(FIND("7F",ScheduleCompile!B478)),ISNUMBER(FIND("9F",ScheduleCompile!B478)),ISNUMBER(FIND("4F",ScheduleCompile!B478))),VALUE(LEFT(ScheduleCompile!B478,FIND("F",ScheduleCompile!B478)-1)),ScheduleCompile!B478)))))),"",IF(ScheduleCompile!B478="Off",0,IF(ScheduleCompile!B478="On",1,IF(ISNUMBER(ScheduleCompile!B478),ScheduleCompile!B478/1,IF(ISTEXT(ScheduleCompile!B478),IF(OR(ISNUMBER(FIND("5F",ScheduleCompile!B478)),ISNUMBER(FIND("0F",ScheduleCompile!B478)),ISNUMBER(FIND("8F",ScheduleCompile!B478)),ISNUMBER(FIND("1F",ScheduleCompile!B478)),ISNUMBER(FIND("2F",ScheduleCompile!B478)),ISNUMBER(FIND("3F",ScheduleCompile!B478)),ISNUMBER(FIND("6F",ScheduleCompile!B478)),ISNUMBER(FIND("7F",ScheduleCompile!B478)),ISNUMBER(FIND("9F",ScheduleCompile!B478)),ISNUMBER(FIND("4F",ScheduleCompile!B478))),VALUE(LEFT(ScheduleCompile!B478,FIND("F",ScheduleCompile!B478)-1)),ScheduleCompile!B478)))))))</f>
        <v>60</v>
      </c>
      <c r="H485" s="1">
        <f>IF(AND(ISERROR(IF(ScheduleCompile!C478="Off",0,IF(ScheduleCompile!C478="On",1,IF(ISNUMBER(ScheduleCompile!C478),ScheduleCompile!C478/1,IF(ISTEXT(ScheduleCompile!C478),IF(OR(ISNUMBER(FIND("5F",ScheduleCompile!C478)),ISNUMBER(FIND("0F",ScheduleCompile!C478)),ISNUMBER(FIND("8F",ScheduleCompile!C478)),ISNUMBER(FIND("1F",ScheduleCompile!C478)),ISNUMBER(FIND("2F",ScheduleCompile!C478)),ISNUMBER(FIND("3F",ScheduleCompile!C478)),ISNUMBER(FIND("6F",ScheduleCompile!C478)),ISNUMBER(FIND("7F",ScheduleCompile!C478)),ISNUMBER(FIND("9F",ScheduleCompile!C478)),ISNUMBER(FIND("4F",ScheduleCompile!C478))),VALUE(LEFT(ScheduleCompile!C478,FIND("F",ScheduleCompile!C478)-1)),ScheduleCompile!C478)))))),ISTEXT(ScheduleCompile!#REF!)),"ENDTABLE",IF(ISERROR(IF(ScheduleCompile!C478="Off",0,IF(ScheduleCompile!C478="On",1,IF(ISNUMBER(ScheduleCompile!C478),ScheduleCompile!C478/1,IF(ISTEXT(ScheduleCompile!C478),IF(OR(ISNUMBER(FIND("5F",ScheduleCompile!C478)),ISNUMBER(FIND("0F",ScheduleCompile!C478)),ISNUMBER(FIND("8F",ScheduleCompile!C478)),ISNUMBER(FIND("1F",ScheduleCompile!C478)),ISNUMBER(FIND("2F",ScheduleCompile!C478)),ISNUMBER(FIND("3F",ScheduleCompile!C478)),ISNUMBER(FIND("6F",ScheduleCompile!C478)),ISNUMBER(FIND("7F",ScheduleCompile!C478)),ISNUMBER(FIND("9F",ScheduleCompile!C478)),ISNUMBER(FIND("4F",ScheduleCompile!C478))),VALUE(LEFT(ScheduleCompile!C478,FIND("F",ScheduleCompile!C478)-1)),ScheduleCompile!C478)))))),"",IF(ScheduleCompile!C478="Off",0,IF(ScheduleCompile!C478="On",1,IF(ISNUMBER(ScheduleCompile!C478),ScheduleCompile!C478/1,IF(ISTEXT(ScheduleCompile!C478),IF(OR(ISNUMBER(FIND("5F",ScheduleCompile!C478)),ISNUMBER(FIND("0F",ScheduleCompile!C478)),ISNUMBER(FIND("8F",ScheduleCompile!C478)),ISNUMBER(FIND("1F",ScheduleCompile!C478)),ISNUMBER(FIND("2F",ScheduleCompile!C478)),ISNUMBER(FIND("3F",ScheduleCompile!C478)),ISNUMBER(FIND("6F",ScheduleCompile!C478)),ISNUMBER(FIND("7F",ScheduleCompile!C478)),ISNUMBER(FIND("9F",ScheduleCompile!C478)),ISNUMBER(FIND("4F",ScheduleCompile!C478))),VALUE(LEFT(ScheduleCompile!C478,FIND("F",ScheduleCompile!C478)-1)),ScheduleCompile!C478)))))))</f>
        <v>60</v>
      </c>
      <c r="I485" s="1">
        <f>IF(AND(ISERROR(IF(ScheduleCompile!D478="Off",0,IF(ScheduleCompile!D478="On",1,IF(ISNUMBER(ScheduleCompile!D478),ScheduleCompile!D478/1,IF(ISTEXT(ScheduleCompile!D478),IF(OR(ISNUMBER(FIND("5F",ScheduleCompile!D478)),ISNUMBER(FIND("0F",ScheduleCompile!D478)),ISNUMBER(FIND("8F",ScheduleCompile!D478)),ISNUMBER(FIND("1F",ScheduleCompile!D478)),ISNUMBER(FIND("2F",ScheduleCompile!D478)),ISNUMBER(FIND("3F",ScheduleCompile!D478)),ISNUMBER(FIND("6F",ScheduleCompile!D478)),ISNUMBER(FIND("7F",ScheduleCompile!D478)),ISNUMBER(FIND("9F",ScheduleCompile!D478)),ISNUMBER(FIND("4F",ScheduleCompile!D478))),VALUE(LEFT(ScheduleCompile!D478,FIND("F",ScheduleCompile!D478)-1)),ScheduleCompile!D478)))))),ISTEXT(ScheduleCompile!#REF!)),"ENDTABLE",IF(ISERROR(IF(ScheduleCompile!D478="Off",0,IF(ScheduleCompile!D478="On",1,IF(ISNUMBER(ScheduleCompile!D478),ScheduleCompile!D478/1,IF(ISTEXT(ScheduleCompile!D478),IF(OR(ISNUMBER(FIND("5F",ScheduleCompile!D478)),ISNUMBER(FIND("0F",ScheduleCompile!D478)),ISNUMBER(FIND("8F",ScheduleCompile!D478)),ISNUMBER(FIND("1F",ScheduleCompile!D478)),ISNUMBER(FIND("2F",ScheduleCompile!D478)),ISNUMBER(FIND("3F",ScheduleCompile!D478)),ISNUMBER(FIND("6F",ScheduleCompile!D478)),ISNUMBER(FIND("7F",ScheduleCompile!D478)),ISNUMBER(FIND("9F",ScheduleCompile!D478)),ISNUMBER(FIND("4F",ScheduleCompile!D478))),VALUE(LEFT(ScheduleCompile!D478,FIND("F",ScheduleCompile!D478)-1)),ScheduleCompile!D478)))))),"",IF(ScheduleCompile!D478="Off",0,IF(ScheduleCompile!D478="On",1,IF(ISNUMBER(ScheduleCompile!D478),ScheduleCompile!D478/1,IF(ISTEXT(ScheduleCompile!D478),IF(OR(ISNUMBER(FIND("5F",ScheduleCompile!D478)),ISNUMBER(FIND("0F",ScheduleCompile!D478)),ISNUMBER(FIND("8F",ScheduleCompile!D478)),ISNUMBER(FIND("1F",ScheduleCompile!D478)),ISNUMBER(FIND("2F",ScheduleCompile!D478)),ISNUMBER(FIND("3F",ScheduleCompile!D478)),ISNUMBER(FIND("6F",ScheduleCompile!D478)),ISNUMBER(FIND("7F",ScheduleCompile!D478)),ISNUMBER(FIND("9F",ScheduleCompile!D478)),ISNUMBER(FIND("4F",ScheduleCompile!D478))),VALUE(LEFT(ScheduleCompile!D478,FIND("F",ScheduleCompile!D478)-1)),ScheduleCompile!D478)))))))</f>
        <v>60</v>
      </c>
      <c r="J485" s="1">
        <f>IF(AND(ISERROR(IF(ScheduleCompile!E478="Off",0,IF(ScheduleCompile!E478="On",1,IF(ISNUMBER(ScheduleCompile!E478),ScheduleCompile!E478/1,IF(ISTEXT(ScheduleCompile!E478),IF(OR(ISNUMBER(FIND("5F",ScheduleCompile!E478)),ISNUMBER(FIND("0F",ScheduleCompile!E478)),ISNUMBER(FIND("8F",ScheduleCompile!E478)),ISNUMBER(FIND("1F",ScheduleCompile!E478)),ISNUMBER(FIND("2F",ScheduleCompile!E478)),ISNUMBER(FIND("3F",ScheduleCompile!E478)),ISNUMBER(FIND("6F",ScheduleCompile!E478)),ISNUMBER(FIND("7F",ScheduleCompile!E478)),ISNUMBER(FIND("9F",ScheduleCompile!E478)),ISNUMBER(FIND("4F",ScheduleCompile!E478))),VALUE(LEFT(ScheduleCompile!E478,FIND("F",ScheduleCompile!E478)-1)),ScheduleCompile!E478)))))),ISTEXT(ScheduleCompile!#REF!)),"ENDTABLE",IF(ISERROR(IF(ScheduleCompile!E478="Off",0,IF(ScheduleCompile!E478="On",1,IF(ISNUMBER(ScheduleCompile!E478),ScheduleCompile!E478/1,IF(ISTEXT(ScheduleCompile!E478),IF(OR(ISNUMBER(FIND("5F",ScheduleCompile!E478)),ISNUMBER(FIND("0F",ScheduleCompile!E478)),ISNUMBER(FIND("8F",ScheduleCompile!E478)),ISNUMBER(FIND("1F",ScheduleCompile!E478)),ISNUMBER(FIND("2F",ScheduleCompile!E478)),ISNUMBER(FIND("3F",ScheduleCompile!E478)),ISNUMBER(FIND("6F",ScheduleCompile!E478)),ISNUMBER(FIND("7F",ScheduleCompile!E478)),ISNUMBER(FIND("9F",ScheduleCompile!E478)),ISNUMBER(FIND("4F",ScheduleCompile!E478))),VALUE(LEFT(ScheduleCompile!E478,FIND("F",ScheduleCompile!E478)-1)),ScheduleCompile!E478)))))),"",IF(ScheduleCompile!E478="Off",0,IF(ScheduleCompile!E478="On",1,IF(ISNUMBER(ScheduleCompile!E478),ScheduleCompile!E478/1,IF(ISTEXT(ScheduleCompile!E478),IF(OR(ISNUMBER(FIND("5F",ScheduleCompile!E478)),ISNUMBER(FIND("0F",ScheduleCompile!E478)),ISNUMBER(FIND("8F",ScheduleCompile!E478)),ISNUMBER(FIND("1F",ScheduleCompile!E478)),ISNUMBER(FIND("2F",ScheduleCompile!E478)),ISNUMBER(FIND("3F",ScheduleCompile!E478)),ISNUMBER(FIND("6F",ScheduleCompile!E478)),ISNUMBER(FIND("7F",ScheduleCompile!E478)),ISNUMBER(FIND("9F",ScheduleCompile!E478)),ISNUMBER(FIND("4F",ScheduleCompile!E478))),VALUE(LEFT(ScheduleCompile!E478,FIND("F",ScheduleCompile!E478)-1)),ScheduleCompile!E478)))))))</f>
        <v>60</v>
      </c>
      <c r="K485" s="1">
        <f>IF(AND(ISERROR(IF(ScheduleCompile!F478="Off",0,IF(ScheduleCompile!F478="On",1,IF(ISNUMBER(ScheduleCompile!F478),ScheduleCompile!F478/1,IF(ISTEXT(ScheduleCompile!F478),IF(OR(ISNUMBER(FIND("5F",ScheduleCompile!F478)),ISNUMBER(FIND("0F",ScheduleCompile!F478)),ISNUMBER(FIND("8F",ScheduleCompile!F478)),ISNUMBER(FIND("1F",ScheduleCompile!F478)),ISNUMBER(FIND("2F",ScheduleCompile!F478)),ISNUMBER(FIND("3F",ScheduleCompile!F478)),ISNUMBER(FIND("6F",ScheduleCompile!F478)),ISNUMBER(FIND("7F",ScheduleCompile!F478)),ISNUMBER(FIND("9F",ScheduleCompile!F478)),ISNUMBER(FIND("4F",ScheduleCompile!F478))),VALUE(LEFT(ScheduleCompile!F478,FIND("F",ScheduleCompile!F478)-1)),ScheduleCompile!F478)))))),ISTEXT(ScheduleCompile!#REF!)),"ENDTABLE",IF(ISERROR(IF(ScheduleCompile!F478="Off",0,IF(ScheduleCompile!F478="On",1,IF(ISNUMBER(ScheduleCompile!F478),ScheduleCompile!F478/1,IF(ISTEXT(ScheduleCompile!F478),IF(OR(ISNUMBER(FIND("5F",ScheduleCompile!F478)),ISNUMBER(FIND("0F",ScheduleCompile!F478)),ISNUMBER(FIND("8F",ScheduleCompile!F478)),ISNUMBER(FIND("1F",ScheduleCompile!F478)),ISNUMBER(FIND("2F",ScheduleCompile!F478)),ISNUMBER(FIND("3F",ScheduleCompile!F478)),ISNUMBER(FIND("6F",ScheduleCompile!F478)),ISNUMBER(FIND("7F",ScheduleCompile!F478)),ISNUMBER(FIND("9F",ScheduleCompile!F478)),ISNUMBER(FIND("4F",ScheduleCompile!F478))),VALUE(LEFT(ScheduleCompile!F478,FIND("F",ScheduleCompile!F478)-1)),ScheduleCompile!F478)))))),"",IF(ScheduleCompile!F478="Off",0,IF(ScheduleCompile!F478="On",1,IF(ISNUMBER(ScheduleCompile!F478),ScheduleCompile!F478/1,IF(ISTEXT(ScheduleCompile!F478),IF(OR(ISNUMBER(FIND("5F",ScheduleCompile!F478)),ISNUMBER(FIND("0F",ScheduleCompile!F478)),ISNUMBER(FIND("8F",ScheduleCompile!F478)),ISNUMBER(FIND("1F",ScheduleCompile!F478)),ISNUMBER(FIND("2F",ScheduleCompile!F478)),ISNUMBER(FIND("3F",ScheduleCompile!F478)),ISNUMBER(FIND("6F",ScheduleCompile!F478)),ISNUMBER(FIND("7F",ScheduleCompile!F478)),ISNUMBER(FIND("9F",ScheduleCompile!F478)),ISNUMBER(FIND("4F",ScheduleCompile!F478))),VALUE(LEFT(ScheduleCompile!F478,FIND("F",ScheduleCompile!F478)-1)),ScheduleCompile!F478)))))))</f>
        <v>60</v>
      </c>
      <c r="L485" s="1">
        <f>IF(AND(ISERROR(IF(ScheduleCompile!G478="Off",0,IF(ScheduleCompile!G478="On",1,IF(ISNUMBER(ScheduleCompile!G478),ScheduleCompile!G478/1,IF(ISTEXT(ScheduleCompile!G478),IF(OR(ISNUMBER(FIND("5F",ScheduleCompile!G478)),ISNUMBER(FIND("0F",ScheduleCompile!G478)),ISNUMBER(FIND("8F",ScheduleCompile!G478)),ISNUMBER(FIND("1F",ScheduleCompile!G478)),ISNUMBER(FIND("2F",ScheduleCompile!G478)),ISNUMBER(FIND("3F",ScheduleCompile!G478)),ISNUMBER(FIND("6F",ScheduleCompile!G478)),ISNUMBER(FIND("7F",ScheduleCompile!G478)),ISNUMBER(FIND("9F",ScheduleCompile!G478)),ISNUMBER(FIND("4F",ScheduleCompile!G478))),VALUE(LEFT(ScheduleCompile!G478,FIND("F",ScheduleCompile!G478)-1)),ScheduleCompile!G478)))))),ISTEXT(ScheduleCompile!#REF!)),"ENDTABLE",IF(ISERROR(IF(ScheduleCompile!G478="Off",0,IF(ScheduleCompile!G478="On",1,IF(ISNUMBER(ScheduleCompile!G478),ScheduleCompile!G478/1,IF(ISTEXT(ScheduleCompile!G478),IF(OR(ISNUMBER(FIND("5F",ScheduleCompile!G478)),ISNUMBER(FIND("0F",ScheduleCompile!G478)),ISNUMBER(FIND("8F",ScheduleCompile!G478)),ISNUMBER(FIND("1F",ScheduleCompile!G478)),ISNUMBER(FIND("2F",ScheduleCompile!G478)),ISNUMBER(FIND("3F",ScheduleCompile!G478)),ISNUMBER(FIND("6F",ScheduleCompile!G478)),ISNUMBER(FIND("7F",ScheduleCompile!G478)),ISNUMBER(FIND("9F",ScheduleCompile!G478)),ISNUMBER(FIND("4F",ScheduleCompile!G478))),VALUE(LEFT(ScheduleCompile!G478,FIND("F",ScheduleCompile!G478)-1)),ScheduleCompile!G478)))))),"",IF(ScheduleCompile!G478="Off",0,IF(ScheduleCompile!G478="On",1,IF(ISNUMBER(ScheduleCompile!G478),ScheduleCompile!G478/1,IF(ISTEXT(ScheduleCompile!G478),IF(OR(ISNUMBER(FIND("5F",ScheduleCompile!G478)),ISNUMBER(FIND("0F",ScheduleCompile!G478)),ISNUMBER(FIND("8F",ScheduleCompile!G478)),ISNUMBER(FIND("1F",ScheduleCompile!G478)),ISNUMBER(FIND("2F",ScheduleCompile!G478)),ISNUMBER(FIND("3F",ScheduleCompile!G478)),ISNUMBER(FIND("6F",ScheduleCompile!G478)),ISNUMBER(FIND("7F",ScheduleCompile!G478)),ISNUMBER(FIND("9F",ScheduleCompile!G478)),ISNUMBER(FIND("4F",ScheduleCompile!G478))),VALUE(LEFT(ScheduleCompile!G478,FIND("F",ScheduleCompile!G478)-1)),ScheduleCompile!G478)))))))</f>
        <v>60</v>
      </c>
      <c r="M485" s="1">
        <f>IF(AND(ISERROR(IF(ScheduleCompile!H478="Off",0,IF(ScheduleCompile!H478="On",1,IF(ISNUMBER(ScheduleCompile!H478),ScheduleCompile!H478/1,IF(ISTEXT(ScheduleCompile!H478),IF(OR(ISNUMBER(FIND("5F",ScheduleCompile!H478)),ISNUMBER(FIND("0F",ScheduleCompile!H478)),ISNUMBER(FIND("8F",ScheduleCompile!H478)),ISNUMBER(FIND("1F",ScheduleCompile!H478)),ISNUMBER(FIND("2F",ScheduleCompile!H478)),ISNUMBER(FIND("3F",ScheduleCompile!H478)),ISNUMBER(FIND("6F",ScheduleCompile!H478)),ISNUMBER(FIND("7F",ScheduleCompile!H478)),ISNUMBER(FIND("9F",ScheduleCompile!H478)),ISNUMBER(FIND("4F",ScheduleCompile!H478))),VALUE(LEFT(ScheduleCompile!H478,FIND("F",ScheduleCompile!H478)-1)),ScheduleCompile!H478)))))),ISTEXT(ScheduleCompile!#REF!)),"ENDTABLE",IF(ISERROR(IF(ScheduleCompile!H478="Off",0,IF(ScheduleCompile!H478="On",1,IF(ISNUMBER(ScheduleCompile!H478),ScheduleCompile!H478/1,IF(ISTEXT(ScheduleCompile!H478),IF(OR(ISNUMBER(FIND("5F",ScheduleCompile!H478)),ISNUMBER(FIND("0F",ScheduleCompile!H478)),ISNUMBER(FIND("8F",ScheduleCompile!H478)),ISNUMBER(FIND("1F",ScheduleCompile!H478)),ISNUMBER(FIND("2F",ScheduleCompile!H478)),ISNUMBER(FIND("3F",ScheduleCompile!H478)),ISNUMBER(FIND("6F",ScheduleCompile!H478)),ISNUMBER(FIND("7F",ScheduleCompile!H478)),ISNUMBER(FIND("9F",ScheduleCompile!H478)),ISNUMBER(FIND("4F",ScheduleCompile!H478))),VALUE(LEFT(ScheduleCompile!H478,FIND("F",ScheduleCompile!H478)-1)),ScheduleCompile!H478)))))),"",IF(ScheduleCompile!H478="Off",0,IF(ScheduleCompile!H478="On",1,IF(ISNUMBER(ScheduleCompile!H478),ScheduleCompile!H478/1,IF(ISTEXT(ScheduleCompile!H478),IF(OR(ISNUMBER(FIND("5F",ScheduleCompile!H478)),ISNUMBER(FIND("0F",ScheduleCompile!H478)),ISNUMBER(FIND("8F",ScheduleCompile!H478)),ISNUMBER(FIND("1F",ScheduleCompile!H478)),ISNUMBER(FIND("2F",ScheduleCompile!H478)),ISNUMBER(FIND("3F",ScheduleCompile!H478)),ISNUMBER(FIND("6F",ScheduleCompile!H478)),ISNUMBER(FIND("7F",ScheduleCompile!H478)),ISNUMBER(FIND("9F",ScheduleCompile!H478)),ISNUMBER(FIND("4F",ScheduleCompile!H478))),VALUE(LEFT(ScheduleCompile!H478,FIND("F",ScheduleCompile!H478)-1)),ScheduleCompile!H478)))))))</f>
        <v>60</v>
      </c>
      <c r="N485" s="1">
        <f>IF(AND(ISERROR(IF(ScheduleCompile!I478="Off",0,IF(ScheduleCompile!I478="On",1,IF(ISNUMBER(ScheduleCompile!I478),ScheduleCompile!I478/1,IF(ISTEXT(ScheduleCompile!I478),IF(OR(ISNUMBER(FIND("5F",ScheduleCompile!I478)),ISNUMBER(FIND("0F",ScheduleCompile!I478)),ISNUMBER(FIND("8F",ScheduleCompile!I478)),ISNUMBER(FIND("1F",ScheduleCompile!I478)),ISNUMBER(FIND("2F",ScheduleCompile!I478)),ISNUMBER(FIND("3F",ScheduleCompile!I478)),ISNUMBER(FIND("6F",ScheduleCompile!I478)),ISNUMBER(FIND("7F",ScheduleCompile!I478)),ISNUMBER(FIND("9F",ScheduleCompile!I478)),ISNUMBER(FIND("4F",ScheduleCompile!I478))),VALUE(LEFT(ScheduleCompile!I478,FIND("F",ScheduleCompile!I478)-1)),ScheduleCompile!I478)))))),ISTEXT(ScheduleCompile!#REF!)),"ENDTABLE",IF(ISERROR(IF(ScheduleCompile!I478="Off",0,IF(ScheduleCompile!I478="On",1,IF(ISNUMBER(ScheduleCompile!I478),ScheduleCompile!I478/1,IF(ISTEXT(ScheduleCompile!I478),IF(OR(ISNUMBER(FIND("5F",ScheduleCompile!I478)),ISNUMBER(FIND("0F",ScheduleCompile!I478)),ISNUMBER(FIND("8F",ScheduleCompile!I478)),ISNUMBER(FIND("1F",ScheduleCompile!I478)),ISNUMBER(FIND("2F",ScheduleCompile!I478)),ISNUMBER(FIND("3F",ScheduleCompile!I478)),ISNUMBER(FIND("6F",ScheduleCompile!I478)),ISNUMBER(FIND("7F",ScheduleCompile!I478)),ISNUMBER(FIND("9F",ScheduleCompile!I478)),ISNUMBER(FIND("4F",ScheduleCompile!I478))),VALUE(LEFT(ScheduleCompile!I478,FIND("F",ScheduleCompile!I478)-1)),ScheduleCompile!I478)))))),"",IF(ScheduleCompile!I478="Off",0,IF(ScheduleCompile!I478="On",1,IF(ISNUMBER(ScheduleCompile!I478),ScheduleCompile!I478/1,IF(ISTEXT(ScheduleCompile!I478),IF(OR(ISNUMBER(FIND("5F",ScheduleCompile!I478)),ISNUMBER(FIND("0F",ScheduleCompile!I478)),ISNUMBER(FIND("8F",ScheduleCompile!I478)),ISNUMBER(FIND("1F",ScheduleCompile!I478)),ISNUMBER(FIND("2F",ScheduleCompile!I478)),ISNUMBER(FIND("3F",ScheduleCompile!I478)),ISNUMBER(FIND("6F",ScheduleCompile!I478)),ISNUMBER(FIND("7F",ScheduleCompile!I478)),ISNUMBER(FIND("9F",ScheduleCompile!I478)),ISNUMBER(FIND("4F",ScheduleCompile!I478))),VALUE(LEFT(ScheduleCompile!I478,FIND("F",ScheduleCompile!I478)-1)),ScheduleCompile!I478)))))))</f>
        <v>60</v>
      </c>
      <c r="O485" s="1">
        <f>IF(AND(ISERROR(IF(ScheduleCompile!J478="Off",0,IF(ScheduleCompile!J478="On",1,IF(ISNUMBER(ScheduleCompile!J478),ScheduleCompile!J478/1,IF(ISTEXT(ScheduleCompile!J478),IF(OR(ISNUMBER(FIND("5F",ScheduleCompile!J478)),ISNUMBER(FIND("0F",ScheduleCompile!J478)),ISNUMBER(FIND("8F",ScheduleCompile!J478)),ISNUMBER(FIND("1F",ScheduleCompile!J478)),ISNUMBER(FIND("2F",ScheduleCompile!J478)),ISNUMBER(FIND("3F",ScheduleCompile!J478)),ISNUMBER(FIND("6F",ScheduleCompile!J478)),ISNUMBER(FIND("7F",ScheduleCompile!J478)),ISNUMBER(FIND("9F",ScheduleCompile!J478)),ISNUMBER(FIND("4F",ScheduleCompile!J478))),VALUE(LEFT(ScheduleCompile!J478,FIND("F",ScheduleCompile!J478)-1)),ScheduleCompile!J478)))))),ISTEXT(ScheduleCompile!#REF!)),"ENDTABLE",IF(ISERROR(IF(ScheduleCompile!J478="Off",0,IF(ScheduleCompile!J478="On",1,IF(ISNUMBER(ScheduleCompile!J478),ScheduleCompile!J478/1,IF(ISTEXT(ScheduleCompile!J478),IF(OR(ISNUMBER(FIND("5F",ScheduleCompile!J478)),ISNUMBER(FIND("0F",ScheduleCompile!J478)),ISNUMBER(FIND("8F",ScheduleCompile!J478)),ISNUMBER(FIND("1F",ScheduleCompile!J478)),ISNUMBER(FIND("2F",ScheduleCompile!J478)),ISNUMBER(FIND("3F",ScheduleCompile!J478)),ISNUMBER(FIND("6F",ScheduleCompile!J478)),ISNUMBER(FIND("7F",ScheduleCompile!J478)),ISNUMBER(FIND("9F",ScheduleCompile!J478)),ISNUMBER(FIND("4F",ScheduleCompile!J478))),VALUE(LEFT(ScheduleCompile!J478,FIND("F",ScheduleCompile!J478)-1)),ScheduleCompile!J478)))))),"",IF(ScheduleCompile!J478="Off",0,IF(ScheduleCompile!J478="On",1,IF(ISNUMBER(ScheduleCompile!J478),ScheduleCompile!J478/1,IF(ISTEXT(ScheduleCompile!J478),IF(OR(ISNUMBER(FIND("5F",ScheduleCompile!J478)),ISNUMBER(FIND("0F",ScheduleCompile!J478)),ISNUMBER(FIND("8F",ScheduleCompile!J478)),ISNUMBER(FIND("1F",ScheduleCompile!J478)),ISNUMBER(FIND("2F",ScheduleCompile!J478)),ISNUMBER(FIND("3F",ScheduleCompile!J478)),ISNUMBER(FIND("6F",ScheduleCompile!J478)),ISNUMBER(FIND("7F",ScheduleCompile!J478)),ISNUMBER(FIND("9F",ScheduleCompile!J478)),ISNUMBER(FIND("4F",ScheduleCompile!J478))),VALUE(LEFT(ScheduleCompile!J478,FIND("F",ScheduleCompile!J478)-1)),ScheduleCompile!J478)))))))</f>
        <v>60</v>
      </c>
      <c r="P485" s="1">
        <f>IF(AND(ISERROR(IF(ScheduleCompile!K478="Off",0,IF(ScheduleCompile!K478="On",1,IF(ISNUMBER(ScheduleCompile!K478),ScheduleCompile!K478/1,IF(ISTEXT(ScheduleCompile!K478),IF(OR(ISNUMBER(FIND("5F",ScheduleCompile!K478)),ISNUMBER(FIND("0F",ScheduleCompile!K478)),ISNUMBER(FIND("8F",ScheduleCompile!K478)),ISNUMBER(FIND("1F",ScheduleCompile!K478)),ISNUMBER(FIND("2F",ScheduleCompile!K478)),ISNUMBER(FIND("3F",ScheduleCompile!K478)),ISNUMBER(FIND("6F",ScheduleCompile!K478)),ISNUMBER(FIND("7F",ScheduleCompile!K478)),ISNUMBER(FIND("9F",ScheduleCompile!K478)),ISNUMBER(FIND("4F",ScheduleCompile!K478))),VALUE(LEFT(ScheduleCompile!K478,FIND("F",ScheduleCompile!K478)-1)),ScheduleCompile!K478)))))),ISTEXT(ScheduleCompile!#REF!)),"ENDTABLE",IF(ISERROR(IF(ScheduleCompile!K478="Off",0,IF(ScheduleCompile!K478="On",1,IF(ISNUMBER(ScheduleCompile!K478),ScheduleCompile!K478/1,IF(ISTEXT(ScheduleCompile!K478),IF(OR(ISNUMBER(FIND("5F",ScheduleCompile!K478)),ISNUMBER(FIND("0F",ScheduleCompile!K478)),ISNUMBER(FIND("8F",ScheduleCompile!K478)),ISNUMBER(FIND("1F",ScheduleCompile!K478)),ISNUMBER(FIND("2F",ScheduleCompile!K478)),ISNUMBER(FIND("3F",ScheduleCompile!K478)),ISNUMBER(FIND("6F",ScheduleCompile!K478)),ISNUMBER(FIND("7F",ScheduleCompile!K478)),ISNUMBER(FIND("9F",ScheduleCompile!K478)),ISNUMBER(FIND("4F",ScheduleCompile!K478))),VALUE(LEFT(ScheduleCompile!K478,FIND("F",ScheduleCompile!K478)-1)),ScheduleCompile!K478)))))),"",IF(ScheduleCompile!K478="Off",0,IF(ScheduleCompile!K478="On",1,IF(ISNUMBER(ScheduleCompile!K478),ScheduleCompile!K478/1,IF(ISTEXT(ScheduleCompile!K478),IF(OR(ISNUMBER(FIND("5F",ScheduleCompile!K478)),ISNUMBER(FIND("0F",ScheduleCompile!K478)),ISNUMBER(FIND("8F",ScheduleCompile!K478)),ISNUMBER(FIND("1F",ScheduleCompile!K478)),ISNUMBER(FIND("2F",ScheduleCompile!K478)),ISNUMBER(FIND("3F",ScheduleCompile!K478)),ISNUMBER(FIND("6F",ScheduleCompile!K478)),ISNUMBER(FIND("7F",ScheduleCompile!K478)),ISNUMBER(FIND("9F",ScheduleCompile!K478)),ISNUMBER(FIND("4F",ScheduleCompile!K478))),VALUE(LEFT(ScheduleCompile!K478,FIND("F",ScheduleCompile!K478)-1)),ScheduleCompile!K478)))))))</f>
        <v>60</v>
      </c>
      <c r="Q485" s="1">
        <f>IF(AND(ISERROR(IF(ScheduleCompile!L478="Off",0,IF(ScheduleCompile!L478="On",1,IF(ISNUMBER(ScheduleCompile!L478),ScheduleCompile!L478/1,IF(ISTEXT(ScheduleCompile!L478),IF(OR(ISNUMBER(FIND("5F",ScheduleCompile!L478)),ISNUMBER(FIND("0F",ScheduleCompile!L478)),ISNUMBER(FIND("8F",ScheduleCompile!L478)),ISNUMBER(FIND("1F",ScheduleCompile!L478)),ISNUMBER(FIND("2F",ScheduleCompile!L478)),ISNUMBER(FIND("3F",ScheduleCompile!L478)),ISNUMBER(FIND("6F",ScheduleCompile!L478)),ISNUMBER(FIND("7F",ScheduleCompile!L478)),ISNUMBER(FIND("9F",ScheduleCompile!L478)),ISNUMBER(FIND("4F",ScheduleCompile!L478))),VALUE(LEFT(ScheduleCompile!L478,FIND("F",ScheduleCompile!L478)-1)),ScheduleCompile!L478)))))),ISTEXT(ScheduleCompile!#REF!)),"ENDTABLE",IF(ISERROR(IF(ScheduleCompile!L478="Off",0,IF(ScheduleCompile!L478="On",1,IF(ISNUMBER(ScheduleCompile!L478),ScheduleCompile!L478/1,IF(ISTEXT(ScheduleCompile!L478),IF(OR(ISNUMBER(FIND("5F",ScheduleCompile!L478)),ISNUMBER(FIND("0F",ScheduleCompile!L478)),ISNUMBER(FIND("8F",ScheduleCompile!L478)),ISNUMBER(FIND("1F",ScheduleCompile!L478)),ISNUMBER(FIND("2F",ScheduleCompile!L478)),ISNUMBER(FIND("3F",ScheduleCompile!L478)),ISNUMBER(FIND("6F",ScheduleCompile!L478)),ISNUMBER(FIND("7F",ScheduleCompile!L478)),ISNUMBER(FIND("9F",ScheduleCompile!L478)),ISNUMBER(FIND("4F",ScheduleCompile!L478))),VALUE(LEFT(ScheduleCompile!L478,FIND("F",ScheduleCompile!L478)-1)),ScheduleCompile!L478)))))),"",IF(ScheduleCompile!L478="Off",0,IF(ScheduleCompile!L478="On",1,IF(ISNUMBER(ScheduleCompile!L478),ScheduleCompile!L478/1,IF(ISTEXT(ScheduleCompile!L478),IF(OR(ISNUMBER(FIND("5F",ScheduleCompile!L478)),ISNUMBER(FIND("0F",ScheduleCompile!L478)),ISNUMBER(FIND("8F",ScheduleCompile!L478)),ISNUMBER(FIND("1F",ScheduleCompile!L478)),ISNUMBER(FIND("2F",ScheduleCompile!L478)),ISNUMBER(FIND("3F",ScheduleCompile!L478)),ISNUMBER(FIND("6F",ScheduleCompile!L478)),ISNUMBER(FIND("7F",ScheduleCompile!L478)),ISNUMBER(FIND("9F",ScheduleCompile!L478)),ISNUMBER(FIND("4F",ScheduleCompile!L478))),VALUE(LEFT(ScheduleCompile!L478,FIND("F",ScheduleCompile!L478)-1)),ScheduleCompile!L478)))))))</f>
        <v>60</v>
      </c>
      <c r="R485" s="1">
        <f>IF(AND(ISERROR(IF(ScheduleCompile!M478="Off",0,IF(ScheduleCompile!M478="On",1,IF(ISNUMBER(ScheduleCompile!M478),ScheduleCompile!M478/1,IF(ISTEXT(ScheduleCompile!M478),IF(OR(ISNUMBER(FIND("5F",ScheduleCompile!M478)),ISNUMBER(FIND("0F",ScheduleCompile!M478)),ISNUMBER(FIND("8F",ScheduleCompile!M478)),ISNUMBER(FIND("1F",ScheduleCompile!M478)),ISNUMBER(FIND("2F",ScheduleCompile!M478)),ISNUMBER(FIND("3F",ScheduleCompile!M478)),ISNUMBER(FIND("6F",ScheduleCompile!M478)),ISNUMBER(FIND("7F",ScheduleCompile!M478)),ISNUMBER(FIND("9F",ScheduleCompile!M478)),ISNUMBER(FIND("4F",ScheduleCompile!M478))),VALUE(LEFT(ScheduleCompile!M478,FIND("F",ScheduleCompile!M478)-1)),ScheduleCompile!M478)))))),ISTEXT(ScheduleCompile!#REF!)),"ENDTABLE",IF(ISERROR(IF(ScheduleCompile!M478="Off",0,IF(ScheduleCompile!M478="On",1,IF(ISNUMBER(ScheduleCompile!M478),ScheduleCompile!M478/1,IF(ISTEXT(ScheduleCompile!M478),IF(OR(ISNUMBER(FIND("5F",ScheduleCompile!M478)),ISNUMBER(FIND("0F",ScheduleCompile!M478)),ISNUMBER(FIND("8F",ScheduleCompile!M478)),ISNUMBER(FIND("1F",ScheduleCompile!M478)),ISNUMBER(FIND("2F",ScheduleCompile!M478)),ISNUMBER(FIND("3F",ScheduleCompile!M478)),ISNUMBER(FIND("6F",ScheduleCompile!M478)),ISNUMBER(FIND("7F",ScheduleCompile!M478)),ISNUMBER(FIND("9F",ScheduleCompile!M478)),ISNUMBER(FIND("4F",ScheduleCompile!M478))),VALUE(LEFT(ScheduleCompile!M478,FIND("F",ScheduleCompile!M478)-1)),ScheduleCompile!M478)))))),"",IF(ScheduleCompile!M478="Off",0,IF(ScheduleCompile!M478="On",1,IF(ISNUMBER(ScheduleCompile!M478),ScheduleCompile!M478/1,IF(ISTEXT(ScheduleCompile!M478),IF(OR(ISNUMBER(FIND("5F",ScheduleCompile!M478)),ISNUMBER(FIND("0F",ScheduleCompile!M478)),ISNUMBER(FIND("8F",ScheduleCompile!M478)),ISNUMBER(FIND("1F",ScheduleCompile!M478)),ISNUMBER(FIND("2F",ScheduleCompile!M478)),ISNUMBER(FIND("3F",ScheduleCompile!M478)),ISNUMBER(FIND("6F",ScheduleCompile!M478)),ISNUMBER(FIND("7F",ScheduleCompile!M478)),ISNUMBER(FIND("9F",ScheduleCompile!M478)),ISNUMBER(FIND("4F",ScheduleCompile!M478))),VALUE(LEFT(ScheduleCompile!M478,FIND("F",ScheduleCompile!M478)-1)),ScheduleCompile!M478)))))))</f>
        <v>60</v>
      </c>
      <c r="S485" s="1">
        <f>IF(AND(ISERROR(IF(ScheduleCompile!N478="Off",0,IF(ScheduleCompile!N478="On",1,IF(ISNUMBER(ScheduleCompile!N478),ScheduleCompile!N478/1,IF(ISTEXT(ScheduleCompile!N478),IF(OR(ISNUMBER(FIND("5F",ScheduleCompile!N478)),ISNUMBER(FIND("0F",ScheduleCompile!N478)),ISNUMBER(FIND("8F",ScheduleCompile!N478)),ISNUMBER(FIND("1F",ScheduleCompile!N478)),ISNUMBER(FIND("2F",ScheduleCompile!N478)),ISNUMBER(FIND("3F",ScheduleCompile!N478)),ISNUMBER(FIND("6F",ScheduleCompile!N478)),ISNUMBER(FIND("7F",ScheduleCompile!N478)),ISNUMBER(FIND("9F",ScheduleCompile!N478)),ISNUMBER(FIND("4F",ScheduleCompile!N478))),VALUE(LEFT(ScheduleCompile!N478,FIND("F",ScheduleCompile!N478)-1)),ScheduleCompile!N478)))))),ISTEXT(ScheduleCompile!#REF!)),"ENDTABLE",IF(ISERROR(IF(ScheduleCompile!N478="Off",0,IF(ScheduleCompile!N478="On",1,IF(ISNUMBER(ScheduleCompile!N478),ScheduleCompile!N478/1,IF(ISTEXT(ScheduleCompile!N478),IF(OR(ISNUMBER(FIND("5F",ScheduleCompile!N478)),ISNUMBER(FIND("0F",ScheduleCompile!N478)),ISNUMBER(FIND("8F",ScheduleCompile!N478)),ISNUMBER(FIND("1F",ScheduleCompile!N478)),ISNUMBER(FIND("2F",ScheduleCompile!N478)),ISNUMBER(FIND("3F",ScheduleCompile!N478)),ISNUMBER(FIND("6F",ScheduleCompile!N478)),ISNUMBER(FIND("7F",ScheduleCompile!N478)),ISNUMBER(FIND("9F",ScheduleCompile!N478)),ISNUMBER(FIND("4F",ScheduleCompile!N478))),VALUE(LEFT(ScheduleCompile!N478,FIND("F",ScheduleCompile!N478)-1)),ScheduleCompile!N478)))))),"",IF(ScheduleCompile!N478="Off",0,IF(ScheduleCompile!N478="On",1,IF(ISNUMBER(ScheduleCompile!N478),ScheduleCompile!N478/1,IF(ISTEXT(ScheduleCompile!N478),IF(OR(ISNUMBER(FIND("5F",ScheduleCompile!N478)),ISNUMBER(FIND("0F",ScheduleCompile!N478)),ISNUMBER(FIND("8F",ScheduleCompile!N478)),ISNUMBER(FIND("1F",ScheduleCompile!N478)),ISNUMBER(FIND("2F",ScheduleCompile!N478)),ISNUMBER(FIND("3F",ScheduleCompile!N478)),ISNUMBER(FIND("6F",ScheduleCompile!N478)),ISNUMBER(FIND("7F",ScheduleCompile!N478)),ISNUMBER(FIND("9F",ScheduleCompile!N478)),ISNUMBER(FIND("4F",ScheduleCompile!N478))),VALUE(LEFT(ScheduleCompile!N478,FIND("F",ScheduleCompile!N478)-1)),ScheduleCompile!N478)))))))</f>
        <v>60</v>
      </c>
      <c r="T485" s="1">
        <f>IF(AND(ISERROR(IF(ScheduleCompile!O478="Off",0,IF(ScheduleCompile!O478="On",1,IF(ISNUMBER(ScheduleCompile!O478),ScheduleCompile!O478/1,IF(ISTEXT(ScheduleCompile!O478),IF(OR(ISNUMBER(FIND("5F",ScheduleCompile!O478)),ISNUMBER(FIND("0F",ScheduleCompile!O478)),ISNUMBER(FIND("8F",ScheduleCompile!O478)),ISNUMBER(FIND("1F",ScheduleCompile!O478)),ISNUMBER(FIND("2F",ScheduleCompile!O478)),ISNUMBER(FIND("3F",ScheduleCompile!O478)),ISNUMBER(FIND("6F",ScheduleCompile!O478)),ISNUMBER(FIND("7F",ScheduleCompile!O478)),ISNUMBER(FIND("9F",ScheduleCompile!O478)),ISNUMBER(FIND("4F",ScheduleCompile!O478))),VALUE(LEFT(ScheduleCompile!O478,FIND("F",ScheduleCompile!O478)-1)),ScheduleCompile!O478)))))),ISTEXT(ScheduleCompile!#REF!)),"ENDTABLE",IF(ISERROR(IF(ScheduleCompile!O478="Off",0,IF(ScheduleCompile!O478="On",1,IF(ISNUMBER(ScheduleCompile!O478),ScheduleCompile!O478/1,IF(ISTEXT(ScheduleCompile!O478),IF(OR(ISNUMBER(FIND("5F",ScheduleCompile!O478)),ISNUMBER(FIND("0F",ScheduleCompile!O478)),ISNUMBER(FIND("8F",ScheduleCompile!O478)),ISNUMBER(FIND("1F",ScheduleCompile!O478)),ISNUMBER(FIND("2F",ScheduleCompile!O478)),ISNUMBER(FIND("3F",ScheduleCompile!O478)),ISNUMBER(FIND("6F",ScheduleCompile!O478)),ISNUMBER(FIND("7F",ScheduleCompile!O478)),ISNUMBER(FIND("9F",ScheduleCompile!O478)),ISNUMBER(FIND("4F",ScheduleCompile!O478))),VALUE(LEFT(ScheduleCompile!O478,FIND("F",ScheduleCompile!O478)-1)),ScheduleCompile!O478)))))),"",IF(ScheduleCompile!O478="Off",0,IF(ScheduleCompile!O478="On",1,IF(ISNUMBER(ScheduleCompile!O478),ScheduleCompile!O478/1,IF(ISTEXT(ScheduleCompile!O478),IF(OR(ISNUMBER(FIND("5F",ScheduleCompile!O478)),ISNUMBER(FIND("0F",ScheduleCompile!O478)),ISNUMBER(FIND("8F",ScheduleCompile!O478)),ISNUMBER(FIND("1F",ScheduleCompile!O478)),ISNUMBER(FIND("2F",ScheduleCompile!O478)),ISNUMBER(FIND("3F",ScheduleCompile!O478)),ISNUMBER(FIND("6F",ScheduleCompile!O478)),ISNUMBER(FIND("7F",ScheduleCompile!O478)),ISNUMBER(FIND("9F",ScheduleCompile!O478)),ISNUMBER(FIND("4F",ScheduleCompile!O478))),VALUE(LEFT(ScheduleCompile!O478,FIND("F",ScheduleCompile!O478)-1)),ScheduleCompile!O478)))))))</f>
        <v>60</v>
      </c>
      <c r="U485" s="1">
        <f>IF(AND(ISERROR(IF(ScheduleCompile!P478="Off",0,IF(ScheduleCompile!P478="On",1,IF(ISNUMBER(ScheduleCompile!P478),ScheduleCompile!P478/1,IF(ISTEXT(ScheduleCompile!P478),IF(OR(ISNUMBER(FIND("5F",ScheduleCompile!P478)),ISNUMBER(FIND("0F",ScheduleCompile!P478)),ISNUMBER(FIND("8F",ScheduleCompile!P478)),ISNUMBER(FIND("1F",ScheduleCompile!P478)),ISNUMBER(FIND("2F",ScheduleCompile!P478)),ISNUMBER(FIND("3F",ScheduleCompile!P478)),ISNUMBER(FIND("6F",ScheduleCompile!P478)),ISNUMBER(FIND("7F",ScheduleCompile!P478)),ISNUMBER(FIND("9F",ScheduleCompile!P478)),ISNUMBER(FIND("4F",ScheduleCompile!P478))),VALUE(LEFT(ScheduleCompile!P478,FIND("F",ScheduleCompile!P478)-1)),ScheduleCompile!P478)))))),ISTEXT(ScheduleCompile!#REF!)),"ENDTABLE",IF(ISERROR(IF(ScheduleCompile!P478="Off",0,IF(ScheduleCompile!P478="On",1,IF(ISNUMBER(ScheduleCompile!P478),ScheduleCompile!P478/1,IF(ISTEXT(ScheduleCompile!P478),IF(OR(ISNUMBER(FIND("5F",ScheduleCompile!P478)),ISNUMBER(FIND("0F",ScheduleCompile!P478)),ISNUMBER(FIND("8F",ScheduleCompile!P478)),ISNUMBER(FIND("1F",ScheduleCompile!P478)),ISNUMBER(FIND("2F",ScheduleCompile!P478)),ISNUMBER(FIND("3F",ScheduleCompile!P478)),ISNUMBER(FIND("6F",ScheduleCompile!P478)),ISNUMBER(FIND("7F",ScheduleCompile!P478)),ISNUMBER(FIND("9F",ScheduleCompile!P478)),ISNUMBER(FIND("4F",ScheduleCompile!P478))),VALUE(LEFT(ScheduleCompile!P478,FIND("F",ScheduleCompile!P478)-1)),ScheduleCompile!P478)))))),"",IF(ScheduleCompile!P478="Off",0,IF(ScheduleCompile!P478="On",1,IF(ISNUMBER(ScheduleCompile!P478),ScheduleCompile!P478/1,IF(ISTEXT(ScheduleCompile!P478),IF(OR(ISNUMBER(FIND("5F",ScheduleCompile!P478)),ISNUMBER(FIND("0F",ScheduleCompile!P478)),ISNUMBER(FIND("8F",ScheduleCompile!P478)),ISNUMBER(FIND("1F",ScheduleCompile!P478)),ISNUMBER(FIND("2F",ScheduleCompile!P478)),ISNUMBER(FIND("3F",ScheduleCompile!P478)),ISNUMBER(FIND("6F",ScheduleCompile!P478)),ISNUMBER(FIND("7F",ScheduleCompile!P478)),ISNUMBER(FIND("9F",ScheduleCompile!P478)),ISNUMBER(FIND("4F",ScheduleCompile!P478))),VALUE(LEFT(ScheduleCompile!P478,FIND("F",ScheduleCompile!P478)-1)),ScheduleCompile!P478)))))))</f>
        <v>60</v>
      </c>
      <c r="V485" s="1">
        <f>IF(AND(ISERROR(IF(ScheduleCompile!Q478="Off",0,IF(ScheduleCompile!Q478="On",1,IF(ISNUMBER(ScheduleCompile!Q478),ScheduleCompile!Q478/1,IF(ISTEXT(ScheduleCompile!Q478),IF(OR(ISNUMBER(FIND("5F",ScheduleCompile!Q478)),ISNUMBER(FIND("0F",ScheduleCompile!Q478)),ISNUMBER(FIND("8F",ScheduleCompile!Q478)),ISNUMBER(FIND("1F",ScheduleCompile!Q478)),ISNUMBER(FIND("2F",ScheduleCompile!Q478)),ISNUMBER(FIND("3F",ScheduleCompile!Q478)),ISNUMBER(FIND("6F",ScheduleCompile!Q478)),ISNUMBER(FIND("7F",ScheduleCompile!Q478)),ISNUMBER(FIND("9F",ScheduleCompile!Q478)),ISNUMBER(FIND("4F",ScheduleCompile!Q478))),VALUE(LEFT(ScheduleCompile!Q478,FIND("F",ScheduleCompile!Q478)-1)),ScheduleCompile!Q478)))))),ISTEXT(ScheduleCompile!#REF!)),"ENDTABLE",IF(ISERROR(IF(ScheduleCompile!Q478="Off",0,IF(ScheduleCompile!Q478="On",1,IF(ISNUMBER(ScheduleCompile!Q478),ScheduleCompile!Q478/1,IF(ISTEXT(ScheduleCompile!Q478),IF(OR(ISNUMBER(FIND("5F",ScheduleCompile!Q478)),ISNUMBER(FIND("0F",ScheduleCompile!Q478)),ISNUMBER(FIND("8F",ScheduleCompile!Q478)),ISNUMBER(FIND("1F",ScheduleCompile!Q478)),ISNUMBER(FIND("2F",ScheduleCompile!Q478)),ISNUMBER(FIND("3F",ScheduleCompile!Q478)),ISNUMBER(FIND("6F",ScheduleCompile!Q478)),ISNUMBER(FIND("7F",ScheduleCompile!Q478)),ISNUMBER(FIND("9F",ScheduleCompile!Q478)),ISNUMBER(FIND("4F",ScheduleCompile!Q478))),VALUE(LEFT(ScheduleCompile!Q478,FIND("F",ScheduleCompile!Q478)-1)),ScheduleCompile!Q478)))))),"",IF(ScheduleCompile!Q478="Off",0,IF(ScheduleCompile!Q478="On",1,IF(ISNUMBER(ScheduleCompile!Q478),ScheduleCompile!Q478/1,IF(ISTEXT(ScheduleCompile!Q478),IF(OR(ISNUMBER(FIND("5F",ScheduleCompile!Q478)),ISNUMBER(FIND("0F",ScheduleCompile!Q478)),ISNUMBER(FIND("8F",ScheduleCompile!Q478)),ISNUMBER(FIND("1F",ScheduleCompile!Q478)),ISNUMBER(FIND("2F",ScheduleCompile!Q478)),ISNUMBER(FIND("3F",ScheduleCompile!Q478)),ISNUMBER(FIND("6F",ScheduleCompile!Q478)),ISNUMBER(FIND("7F",ScheduleCompile!Q478)),ISNUMBER(FIND("9F",ScheduleCompile!Q478)),ISNUMBER(FIND("4F",ScheduleCompile!Q478))),VALUE(LEFT(ScheduleCompile!Q478,FIND("F",ScheduleCompile!Q478)-1)),ScheduleCompile!Q478)))))))</f>
        <v>60</v>
      </c>
      <c r="W485" s="1">
        <f>IF(AND(ISERROR(IF(ScheduleCompile!R478="Off",0,IF(ScheduleCompile!R478="On",1,IF(ISNUMBER(ScheduleCompile!R478),ScheduleCompile!R478/1,IF(ISTEXT(ScheduleCompile!R478),IF(OR(ISNUMBER(FIND("5F",ScheduleCompile!R478)),ISNUMBER(FIND("0F",ScheduleCompile!R478)),ISNUMBER(FIND("8F",ScheduleCompile!R478)),ISNUMBER(FIND("1F",ScheduleCompile!R478)),ISNUMBER(FIND("2F",ScheduleCompile!R478)),ISNUMBER(FIND("3F",ScheduleCompile!R478)),ISNUMBER(FIND("6F",ScheduleCompile!R478)),ISNUMBER(FIND("7F",ScheduleCompile!R478)),ISNUMBER(FIND("9F",ScheduleCompile!R478)),ISNUMBER(FIND("4F",ScheduleCompile!R478))),VALUE(LEFT(ScheduleCompile!R478,FIND("F",ScheduleCompile!R478)-1)),ScheduleCompile!R478)))))),ISTEXT(ScheduleCompile!#REF!)),"ENDTABLE",IF(ISERROR(IF(ScheduleCompile!R478="Off",0,IF(ScheduleCompile!R478="On",1,IF(ISNUMBER(ScheduleCompile!R478),ScheduleCompile!R478/1,IF(ISTEXT(ScheduleCompile!R478),IF(OR(ISNUMBER(FIND("5F",ScheduleCompile!R478)),ISNUMBER(FIND("0F",ScheduleCompile!R478)),ISNUMBER(FIND("8F",ScheduleCompile!R478)),ISNUMBER(FIND("1F",ScheduleCompile!R478)),ISNUMBER(FIND("2F",ScheduleCompile!R478)),ISNUMBER(FIND("3F",ScheduleCompile!R478)),ISNUMBER(FIND("6F",ScheduleCompile!R478)),ISNUMBER(FIND("7F",ScheduleCompile!R478)),ISNUMBER(FIND("9F",ScheduleCompile!R478)),ISNUMBER(FIND("4F",ScheduleCompile!R478))),VALUE(LEFT(ScheduleCompile!R478,FIND("F",ScheduleCompile!R478)-1)),ScheduleCompile!R478)))))),"",IF(ScheduleCompile!R478="Off",0,IF(ScheduleCompile!R478="On",1,IF(ISNUMBER(ScheduleCompile!R478),ScheduleCompile!R478/1,IF(ISTEXT(ScheduleCompile!R478),IF(OR(ISNUMBER(FIND("5F",ScheduleCompile!R478)),ISNUMBER(FIND("0F",ScheduleCompile!R478)),ISNUMBER(FIND("8F",ScheduleCompile!R478)),ISNUMBER(FIND("1F",ScheduleCompile!R478)),ISNUMBER(FIND("2F",ScheduleCompile!R478)),ISNUMBER(FIND("3F",ScheduleCompile!R478)),ISNUMBER(FIND("6F",ScheduleCompile!R478)),ISNUMBER(FIND("7F",ScheduleCompile!R478)),ISNUMBER(FIND("9F",ScheduleCompile!R478)),ISNUMBER(FIND("4F",ScheduleCompile!R478))),VALUE(LEFT(ScheduleCompile!R478,FIND("F",ScheduleCompile!R478)-1)),ScheduleCompile!R478)))))))</f>
        <v>60</v>
      </c>
      <c r="X485" s="1">
        <f>IF(AND(ISERROR(IF(ScheduleCompile!S478="Off",0,IF(ScheduleCompile!S478="On",1,IF(ISNUMBER(ScheduleCompile!S478),ScheduleCompile!S478/1,IF(ISTEXT(ScheduleCompile!S478),IF(OR(ISNUMBER(FIND("5F",ScheduleCompile!S478)),ISNUMBER(FIND("0F",ScheduleCompile!S478)),ISNUMBER(FIND("8F",ScheduleCompile!S478)),ISNUMBER(FIND("1F",ScheduleCompile!S478)),ISNUMBER(FIND("2F",ScheduleCompile!S478)),ISNUMBER(FIND("3F",ScheduleCompile!S478)),ISNUMBER(FIND("6F",ScheduleCompile!S478)),ISNUMBER(FIND("7F",ScheduleCompile!S478)),ISNUMBER(FIND("9F",ScheduleCompile!S478)),ISNUMBER(FIND("4F",ScheduleCompile!S478))),VALUE(LEFT(ScheduleCompile!S478,FIND("F",ScheduleCompile!S478)-1)),ScheduleCompile!S478)))))),ISTEXT(ScheduleCompile!#REF!)),"ENDTABLE",IF(ISERROR(IF(ScheduleCompile!S478="Off",0,IF(ScheduleCompile!S478="On",1,IF(ISNUMBER(ScheduleCompile!S478),ScheduleCompile!S478/1,IF(ISTEXT(ScheduleCompile!S478),IF(OR(ISNUMBER(FIND("5F",ScheduleCompile!S478)),ISNUMBER(FIND("0F",ScheduleCompile!S478)),ISNUMBER(FIND("8F",ScheduleCompile!S478)),ISNUMBER(FIND("1F",ScheduleCompile!S478)),ISNUMBER(FIND("2F",ScheduleCompile!S478)),ISNUMBER(FIND("3F",ScheduleCompile!S478)),ISNUMBER(FIND("6F",ScheduleCompile!S478)),ISNUMBER(FIND("7F",ScheduleCompile!S478)),ISNUMBER(FIND("9F",ScheduleCompile!S478)),ISNUMBER(FIND("4F",ScheduleCompile!S478))),VALUE(LEFT(ScheduleCompile!S478,FIND("F",ScheduleCompile!S478)-1)),ScheduleCompile!S478)))))),"",IF(ScheduleCompile!S478="Off",0,IF(ScheduleCompile!S478="On",1,IF(ISNUMBER(ScheduleCompile!S478),ScheduleCompile!S478/1,IF(ISTEXT(ScheduleCompile!S478),IF(OR(ISNUMBER(FIND("5F",ScheduleCompile!S478)),ISNUMBER(FIND("0F",ScheduleCompile!S478)),ISNUMBER(FIND("8F",ScheduleCompile!S478)),ISNUMBER(FIND("1F",ScheduleCompile!S478)),ISNUMBER(FIND("2F",ScheduleCompile!S478)),ISNUMBER(FIND("3F",ScheduleCompile!S478)),ISNUMBER(FIND("6F",ScheduleCompile!S478)),ISNUMBER(FIND("7F",ScheduleCompile!S478)),ISNUMBER(FIND("9F",ScheduleCompile!S478)),ISNUMBER(FIND("4F",ScheduleCompile!S478))),VALUE(LEFT(ScheduleCompile!S478,FIND("F",ScheduleCompile!S478)-1)),ScheduleCompile!S478)))))))</f>
        <v>60</v>
      </c>
      <c r="Y485" s="1">
        <f>IF(AND(ISERROR(IF(ScheduleCompile!T478="Off",0,IF(ScheduleCompile!T478="On",1,IF(ISNUMBER(ScheduleCompile!T478),ScheduleCompile!T478/1,IF(ISTEXT(ScheduleCompile!T478),IF(OR(ISNUMBER(FIND("5F",ScheduleCompile!T478)),ISNUMBER(FIND("0F",ScheduleCompile!T478)),ISNUMBER(FIND("8F",ScheduleCompile!T478)),ISNUMBER(FIND("1F",ScheduleCompile!T478)),ISNUMBER(FIND("2F",ScheduleCompile!T478)),ISNUMBER(FIND("3F",ScheduleCompile!T478)),ISNUMBER(FIND("6F",ScheduleCompile!T478)),ISNUMBER(FIND("7F",ScheduleCompile!T478)),ISNUMBER(FIND("9F",ScheduleCompile!T478)),ISNUMBER(FIND("4F",ScheduleCompile!T478))),VALUE(LEFT(ScheduleCompile!T478,FIND("F",ScheduleCompile!T478)-1)),ScheduleCompile!T478)))))),ISTEXT(ScheduleCompile!#REF!)),"ENDTABLE",IF(ISERROR(IF(ScheduleCompile!T478="Off",0,IF(ScheduleCompile!T478="On",1,IF(ISNUMBER(ScheduleCompile!T478),ScheduleCompile!T478/1,IF(ISTEXT(ScheduleCompile!T478),IF(OR(ISNUMBER(FIND("5F",ScheduleCompile!T478)),ISNUMBER(FIND("0F",ScheduleCompile!T478)),ISNUMBER(FIND("8F",ScheduleCompile!T478)),ISNUMBER(FIND("1F",ScheduleCompile!T478)),ISNUMBER(FIND("2F",ScheduleCompile!T478)),ISNUMBER(FIND("3F",ScheduleCompile!T478)),ISNUMBER(FIND("6F",ScheduleCompile!T478)),ISNUMBER(FIND("7F",ScheduleCompile!T478)),ISNUMBER(FIND("9F",ScheduleCompile!T478)),ISNUMBER(FIND("4F",ScheduleCompile!T478))),VALUE(LEFT(ScheduleCompile!T478,FIND("F",ScheduleCompile!T478)-1)),ScheduleCompile!T478)))))),"",IF(ScheduleCompile!T478="Off",0,IF(ScheduleCompile!T478="On",1,IF(ISNUMBER(ScheduleCompile!T478),ScheduleCompile!T478/1,IF(ISTEXT(ScheduleCompile!T478),IF(OR(ISNUMBER(FIND("5F",ScheduleCompile!T478)),ISNUMBER(FIND("0F",ScheduleCompile!T478)),ISNUMBER(FIND("8F",ScheduleCompile!T478)),ISNUMBER(FIND("1F",ScheduleCompile!T478)),ISNUMBER(FIND("2F",ScheduleCompile!T478)),ISNUMBER(FIND("3F",ScheduleCompile!T478)),ISNUMBER(FIND("6F",ScheduleCompile!T478)),ISNUMBER(FIND("7F",ScheduleCompile!T478)),ISNUMBER(FIND("9F",ScheduleCompile!T478)),ISNUMBER(FIND("4F",ScheduleCompile!T478))),VALUE(LEFT(ScheduleCompile!T478,FIND("F",ScheduleCompile!T478)-1)),ScheduleCompile!T478)))))))</f>
        <v>60</v>
      </c>
      <c r="Z485" s="1">
        <f>IF(AND(ISERROR(IF(ScheduleCompile!U478="Off",0,IF(ScheduleCompile!U478="On",1,IF(ISNUMBER(ScheduleCompile!U478),ScheduleCompile!U478/1,IF(ISTEXT(ScheduleCompile!U478),IF(OR(ISNUMBER(FIND("5F",ScheduleCompile!U478)),ISNUMBER(FIND("0F",ScheduleCompile!U478)),ISNUMBER(FIND("8F",ScheduleCompile!U478)),ISNUMBER(FIND("1F",ScheduleCompile!U478)),ISNUMBER(FIND("2F",ScheduleCompile!U478)),ISNUMBER(FIND("3F",ScheduleCompile!U478)),ISNUMBER(FIND("6F",ScheduleCompile!U478)),ISNUMBER(FIND("7F",ScheduleCompile!U478)),ISNUMBER(FIND("9F",ScheduleCompile!U478)),ISNUMBER(FIND("4F",ScheduleCompile!U478))),VALUE(LEFT(ScheduleCompile!U478,FIND("F",ScheduleCompile!U478)-1)),ScheduleCompile!U478)))))),ISTEXT(ScheduleCompile!#REF!)),"ENDTABLE",IF(ISERROR(IF(ScheduleCompile!U478="Off",0,IF(ScheduleCompile!U478="On",1,IF(ISNUMBER(ScheduleCompile!U478),ScheduleCompile!U478/1,IF(ISTEXT(ScheduleCompile!U478),IF(OR(ISNUMBER(FIND("5F",ScheduleCompile!U478)),ISNUMBER(FIND("0F",ScheduleCompile!U478)),ISNUMBER(FIND("8F",ScheduleCompile!U478)),ISNUMBER(FIND("1F",ScheduleCompile!U478)),ISNUMBER(FIND("2F",ScheduleCompile!U478)),ISNUMBER(FIND("3F",ScheduleCompile!U478)),ISNUMBER(FIND("6F",ScheduleCompile!U478)),ISNUMBER(FIND("7F",ScheduleCompile!U478)),ISNUMBER(FIND("9F",ScheduleCompile!U478)),ISNUMBER(FIND("4F",ScheduleCompile!U478))),VALUE(LEFT(ScheduleCompile!U478,FIND("F",ScheduleCompile!U478)-1)),ScheduleCompile!U478)))))),"",IF(ScheduleCompile!U478="Off",0,IF(ScheduleCompile!U478="On",1,IF(ISNUMBER(ScheduleCompile!U478),ScheduleCompile!U478/1,IF(ISTEXT(ScheduleCompile!U478),IF(OR(ISNUMBER(FIND("5F",ScheduleCompile!U478)),ISNUMBER(FIND("0F",ScheduleCompile!U478)),ISNUMBER(FIND("8F",ScheduleCompile!U478)),ISNUMBER(FIND("1F",ScheduleCompile!U478)),ISNUMBER(FIND("2F",ScheduleCompile!U478)),ISNUMBER(FIND("3F",ScheduleCompile!U478)),ISNUMBER(FIND("6F",ScheduleCompile!U478)),ISNUMBER(FIND("7F",ScheduleCompile!U478)),ISNUMBER(FIND("9F",ScheduleCompile!U478)),ISNUMBER(FIND("4F",ScheduleCompile!U478))),VALUE(LEFT(ScheduleCompile!U478,FIND("F",ScheduleCompile!U478)-1)),ScheduleCompile!U478)))))))</f>
        <v>60</v>
      </c>
      <c r="AA485" s="1">
        <f>IF(AND(ISERROR(IF(ScheduleCompile!V478="Off",0,IF(ScheduleCompile!V478="On",1,IF(ISNUMBER(ScheduleCompile!V478),ScheduleCompile!V478/1,IF(ISTEXT(ScheduleCompile!V478),IF(OR(ISNUMBER(FIND("5F",ScheduleCompile!V478)),ISNUMBER(FIND("0F",ScheduleCompile!V478)),ISNUMBER(FIND("8F",ScheduleCompile!V478)),ISNUMBER(FIND("1F",ScheduleCompile!V478)),ISNUMBER(FIND("2F",ScheduleCompile!V478)),ISNUMBER(FIND("3F",ScheduleCompile!V478)),ISNUMBER(FIND("6F",ScheduleCompile!V478)),ISNUMBER(FIND("7F",ScheduleCompile!V478)),ISNUMBER(FIND("9F",ScheduleCompile!V478)),ISNUMBER(FIND("4F",ScheduleCompile!V478))),VALUE(LEFT(ScheduleCompile!V478,FIND("F",ScheduleCompile!V478)-1)),ScheduleCompile!V478)))))),ISTEXT(ScheduleCompile!#REF!)),"ENDTABLE",IF(ISERROR(IF(ScheduleCompile!V478="Off",0,IF(ScheduleCompile!V478="On",1,IF(ISNUMBER(ScheduleCompile!V478),ScheduleCompile!V478/1,IF(ISTEXT(ScheduleCompile!V478),IF(OR(ISNUMBER(FIND("5F",ScheduleCompile!V478)),ISNUMBER(FIND("0F",ScheduleCompile!V478)),ISNUMBER(FIND("8F",ScheduleCompile!V478)),ISNUMBER(FIND("1F",ScheduleCompile!V478)),ISNUMBER(FIND("2F",ScheduleCompile!V478)),ISNUMBER(FIND("3F",ScheduleCompile!V478)),ISNUMBER(FIND("6F",ScheduleCompile!V478)),ISNUMBER(FIND("7F",ScheduleCompile!V478)),ISNUMBER(FIND("9F",ScheduleCompile!V478)),ISNUMBER(FIND("4F",ScheduleCompile!V478))),VALUE(LEFT(ScheduleCompile!V478,FIND("F",ScheduleCompile!V478)-1)),ScheduleCompile!V478)))))),"",IF(ScheduleCompile!V478="Off",0,IF(ScheduleCompile!V478="On",1,IF(ISNUMBER(ScheduleCompile!V478),ScheduleCompile!V478/1,IF(ISTEXT(ScheduleCompile!V478),IF(OR(ISNUMBER(FIND("5F",ScheduleCompile!V478)),ISNUMBER(FIND("0F",ScheduleCompile!V478)),ISNUMBER(FIND("8F",ScheduleCompile!V478)),ISNUMBER(FIND("1F",ScheduleCompile!V478)),ISNUMBER(FIND("2F",ScheduleCompile!V478)),ISNUMBER(FIND("3F",ScheduleCompile!V478)),ISNUMBER(FIND("6F",ScheduleCompile!V478)),ISNUMBER(FIND("7F",ScheduleCompile!V478)),ISNUMBER(FIND("9F",ScheduleCompile!V478)),ISNUMBER(FIND("4F",ScheduleCompile!V478))),VALUE(LEFT(ScheduleCompile!V478,FIND("F",ScheduleCompile!V478)-1)),ScheduleCompile!V478)))))))</f>
        <v>60</v>
      </c>
      <c r="AB485" s="1">
        <f>IF(AND(ISERROR(IF(ScheduleCompile!W478="Off",0,IF(ScheduleCompile!W478="On",1,IF(ISNUMBER(ScheduleCompile!W478),ScheduleCompile!W478/1,IF(ISTEXT(ScheduleCompile!W478),IF(OR(ISNUMBER(FIND("5F",ScheduleCompile!W478)),ISNUMBER(FIND("0F",ScheduleCompile!W478)),ISNUMBER(FIND("8F",ScheduleCompile!W478)),ISNUMBER(FIND("1F",ScheduleCompile!W478)),ISNUMBER(FIND("2F",ScheduleCompile!W478)),ISNUMBER(FIND("3F",ScheduleCompile!W478)),ISNUMBER(FIND("6F",ScheduleCompile!W478)),ISNUMBER(FIND("7F",ScheduleCompile!W478)),ISNUMBER(FIND("9F",ScheduleCompile!W478)),ISNUMBER(FIND("4F",ScheduleCompile!W478))),VALUE(LEFT(ScheduleCompile!W478,FIND("F",ScheduleCompile!W478)-1)),ScheduleCompile!W478)))))),ISTEXT(ScheduleCompile!#REF!)),"ENDTABLE",IF(ISERROR(IF(ScheduleCompile!W478="Off",0,IF(ScheduleCompile!W478="On",1,IF(ISNUMBER(ScheduleCompile!W478),ScheduleCompile!W478/1,IF(ISTEXT(ScheduleCompile!W478),IF(OR(ISNUMBER(FIND("5F",ScheduleCompile!W478)),ISNUMBER(FIND("0F",ScheduleCompile!W478)),ISNUMBER(FIND("8F",ScheduleCompile!W478)),ISNUMBER(FIND("1F",ScheduleCompile!W478)),ISNUMBER(FIND("2F",ScheduleCompile!W478)),ISNUMBER(FIND("3F",ScheduleCompile!W478)),ISNUMBER(FIND("6F",ScheduleCompile!W478)),ISNUMBER(FIND("7F",ScheduleCompile!W478)),ISNUMBER(FIND("9F",ScheduleCompile!W478)),ISNUMBER(FIND("4F",ScheduleCompile!W478))),VALUE(LEFT(ScheduleCompile!W478,FIND("F",ScheduleCompile!W478)-1)),ScheduleCompile!W478)))))),"",IF(ScheduleCompile!W478="Off",0,IF(ScheduleCompile!W478="On",1,IF(ISNUMBER(ScheduleCompile!W478),ScheduleCompile!W478/1,IF(ISTEXT(ScheduleCompile!W478),IF(OR(ISNUMBER(FIND("5F",ScheduleCompile!W478)),ISNUMBER(FIND("0F",ScheduleCompile!W478)),ISNUMBER(FIND("8F",ScheduleCompile!W478)),ISNUMBER(FIND("1F",ScheduleCompile!W478)),ISNUMBER(FIND("2F",ScheduleCompile!W478)),ISNUMBER(FIND("3F",ScheduleCompile!W478)),ISNUMBER(FIND("6F",ScheduleCompile!W478)),ISNUMBER(FIND("7F",ScheduleCompile!W478)),ISNUMBER(FIND("9F",ScheduleCompile!W478)),ISNUMBER(FIND("4F",ScheduleCompile!W478))),VALUE(LEFT(ScheduleCompile!W478,FIND("F",ScheduleCompile!W478)-1)),ScheduleCompile!W478)))))))</f>
        <v>60</v>
      </c>
      <c r="AC485" s="1">
        <f>IF(AND(ISERROR(IF(ScheduleCompile!X478="Off",0,IF(ScheduleCompile!X478="On",1,IF(ISNUMBER(ScheduleCompile!X478),ScheduleCompile!X478/1,IF(ISTEXT(ScheduleCompile!X478),IF(OR(ISNUMBER(FIND("5F",ScheduleCompile!X478)),ISNUMBER(FIND("0F",ScheduleCompile!X478)),ISNUMBER(FIND("8F",ScheduleCompile!X478)),ISNUMBER(FIND("1F",ScheduleCompile!X478)),ISNUMBER(FIND("2F",ScheduleCompile!X478)),ISNUMBER(FIND("3F",ScheduleCompile!X478)),ISNUMBER(FIND("6F",ScheduleCompile!X478)),ISNUMBER(FIND("7F",ScheduleCompile!X478)),ISNUMBER(FIND("9F",ScheduleCompile!X478)),ISNUMBER(FIND("4F",ScheduleCompile!X478))),VALUE(LEFT(ScheduleCompile!X478,FIND("F",ScheduleCompile!X478)-1)),ScheduleCompile!X478)))))),ISTEXT(ScheduleCompile!#REF!)),"ENDTABLE",IF(ISERROR(IF(ScheduleCompile!X478="Off",0,IF(ScheduleCompile!X478="On",1,IF(ISNUMBER(ScheduleCompile!X478),ScheduleCompile!X478/1,IF(ISTEXT(ScheduleCompile!X478),IF(OR(ISNUMBER(FIND("5F",ScheduleCompile!X478)),ISNUMBER(FIND("0F",ScheduleCompile!X478)),ISNUMBER(FIND("8F",ScheduleCompile!X478)),ISNUMBER(FIND("1F",ScheduleCompile!X478)),ISNUMBER(FIND("2F",ScheduleCompile!X478)),ISNUMBER(FIND("3F",ScheduleCompile!X478)),ISNUMBER(FIND("6F",ScheduleCompile!X478)),ISNUMBER(FIND("7F",ScheduleCompile!X478)),ISNUMBER(FIND("9F",ScheduleCompile!X478)),ISNUMBER(FIND("4F",ScheduleCompile!X478))),VALUE(LEFT(ScheduleCompile!X478,FIND("F",ScheduleCompile!X478)-1)),ScheduleCompile!X478)))))),"",IF(ScheduleCompile!X478="Off",0,IF(ScheduleCompile!X478="On",1,IF(ISNUMBER(ScheduleCompile!X478),ScheduleCompile!X478/1,IF(ISTEXT(ScheduleCompile!X478),IF(OR(ISNUMBER(FIND("5F",ScheduleCompile!X478)),ISNUMBER(FIND("0F",ScheduleCompile!X478)),ISNUMBER(FIND("8F",ScheduleCompile!X478)),ISNUMBER(FIND("1F",ScheduleCompile!X478)),ISNUMBER(FIND("2F",ScheduleCompile!X478)),ISNUMBER(FIND("3F",ScheduleCompile!X478)),ISNUMBER(FIND("6F",ScheduleCompile!X478)),ISNUMBER(FIND("7F",ScheduleCompile!X478)),ISNUMBER(FIND("9F",ScheduleCompile!X478)),ISNUMBER(FIND("4F",ScheduleCompile!X478))),VALUE(LEFT(ScheduleCompile!X478,FIND("F",ScheduleCompile!X478)-1)),ScheduleCompile!X478)))))))</f>
        <v>60</v>
      </c>
      <c r="AD485" s="1">
        <f>IF(AND(ISERROR(IF(ScheduleCompile!Y478="Off",0,IF(ScheduleCompile!Y478="On",1,IF(ISNUMBER(ScheduleCompile!Y478),ScheduleCompile!Y478/1,IF(ISTEXT(ScheduleCompile!Y478),IF(OR(ISNUMBER(FIND("5F",ScheduleCompile!Y478)),ISNUMBER(FIND("0F",ScheduleCompile!Y478)),ISNUMBER(FIND("8F",ScheduleCompile!Y478)),ISNUMBER(FIND("1F",ScheduleCompile!Y478)),ISNUMBER(FIND("2F",ScheduleCompile!Y478)),ISNUMBER(FIND("3F",ScheduleCompile!Y478)),ISNUMBER(FIND("6F",ScheduleCompile!Y478)),ISNUMBER(FIND("7F",ScheduleCompile!Y478)),ISNUMBER(FIND("9F",ScheduleCompile!Y478)),ISNUMBER(FIND("4F",ScheduleCompile!Y478))),VALUE(LEFT(ScheduleCompile!Y478,FIND("F",ScheduleCompile!Y478)-1)),ScheduleCompile!Y478)))))),ISTEXT(ScheduleCompile!#REF!)),"ENDTABLE",IF(ISERROR(IF(ScheduleCompile!Y478="Off",0,IF(ScheduleCompile!Y478="On",1,IF(ISNUMBER(ScheduleCompile!Y478),ScheduleCompile!Y478/1,IF(ISTEXT(ScheduleCompile!Y478),IF(OR(ISNUMBER(FIND("5F",ScheduleCompile!Y478)),ISNUMBER(FIND("0F",ScheduleCompile!Y478)),ISNUMBER(FIND("8F",ScheduleCompile!Y478)),ISNUMBER(FIND("1F",ScheduleCompile!Y478)),ISNUMBER(FIND("2F",ScheduleCompile!Y478)),ISNUMBER(FIND("3F",ScheduleCompile!Y478)),ISNUMBER(FIND("6F",ScheduleCompile!Y478)),ISNUMBER(FIND("7F",ScheduleCompile!Y478)),ISNUMBER(FIND("9F",ScheduleCompile!Y478)),ISNUMBER(FIND("4F",ScheduleCompile!Y478))),VALUE(LEFT(ScheduleCompile!Y478,FIND("F",ScheduleCompile!Y478)-1)),ScheduleCompile!Y478)))))),"",IF(ScheduleCompile!Y478="Off",0,IF(ScheduleCompile!Y478="On",1,IF(ISNUMBER(ScheduleCompile!Y478),ScheduleCompile!Y478/1,IF(ISTEXT(ScheduleCompile!Y478),IF(OR(ISNUMBER(FIND("5F",ScheduleCompile!Y478)),ISNUMBER(FIND("0F",ScheduleCompile!Y478)),ISNUMBER(FIND("8F",ScheduleCompile!Y478)),ISNUMBER(FIND("1F",ScheduleCompile!Y478)),ISNUMBER(FIND("2F",ScheduleCompile!Y478)),ISNUMBER(FIND("3F",ScheduleCompile!Y478)),ISNUMBER(FIND("6F",ScheduleCompile!Y478)),ISNUMBER(FIND("7F",ScheduleCompile!Y478)),ISNUMBER(FIND("9F",ScheduleCompile!Y478)),ISNUMBER(FIND("4F",ScheduleCompile!Y478))),VALUE(LEFT(ScheduleCompile!Y478,FIND("F",ScheduleCompile!Y478)-1)),ScheduleCompile!Y478)))))))</f>
        <v>60</v>
      </c>
    </row>
    <row r="486" spans="1:30" x14ac:dyDescent="0.25">
      <c r="A486" t="str">
        <f t="shared" si="31"/>
        <v>SchDay "SchoolClgSetptWD"  Type = "Temperature" Hr = (85, 85, 85, 85, 85, 85, 75, 75, 75, 75, 75, 75, 75, 75, 75, 75, 75, 75, 75, 75, 75, 75, 85, 85) ..</v>
      </c>
      <c r="B486" s="1" t="s">
        <v>623</v>
      </c>
      <c r="C486" t="str">
        <f t="shared" si="32"/>
        <v xml:space="preserve">SchDay "SchoolClgSetptWD"  Type = "Temperature" Hr = </v>
      </c>
      <c r="D486" t="str">
        <f t="shared" si="33"/>
        <v>(85, 85, 85, 85, 85, 85, 75, 75, 75, 75, 75, 75, 75, 75, 75, 75, 75, 75, 75, 75, 75, 75, 85, 85) ..</v>
      </c>
      <c r="E486" s="30" t="str">
        <f>ScheduleCompile!A479</f>
        <v>SchoolClgSetptWD</v>
      </c>
      <c r="F486" t="str">
        <f t="shared" si="34"/>
        <v>Temperature</v>
      </c>
      <c r="G486" s="1">
        <f>IF(AND(ISERROR(IF(ScheduleCompile!B479="Off",0,IF(ScheduleCompile!B479="On",1,IF(ISNUMBER(ScheduleCompile!B479),ScheduleCompile!B479/1,IF(ISTEXT(ScheduleCompile!B479),IF(OR(ISNUMBER(FIND("5F",ScheduleCompile!B479)),ISNUMBER(FIND("0F",ScheduleCompile!B479)),ISNUMBER(FIND("8F",ScheduleCompile!B479)),ISNUMBER(FIND("1F",ScheduleCompile!B479)),ISNUMBER(FIND("2F",ScheduleCompile!B479)),ISNUMBER(FIND("3F",ScheduleCompile!B479)),ISNUMBER(FIND("6F",ScheduleCompile!B479)),ISNUMBER(FIND("7F",ScheduleCompile!B479)),ISNUMBER(FIND("9F",ScheduleCompile!B479)),ISNUMBER(FIND("4F",ScheduleCompile!B479))),VALUE(LEFT(ScheduleCompile!B479,FIND("F",ScheduleCompile!B479)-1)),ScheduleCompile!B479)))))),ISTEXT(ScheduleCompile!#REF!)),"ENDTABLE",IF(ISERROR(IF(ScheduleCompile!B479="Off",0,IF(ScheduleCompile!B479="On",1,IF(ISNUMBER(ScheduleCompile!B479),ScheduleCompile!B479/1,IF(ISTEXT(ScheduleCompile!B479),IF(OR(ISNUMBER(FIND("5F",ScheduleCompile!B479)),ISNUMBER(FIND("0F",ScheduleCompile!B479)),ISNUMBER(FIND("8F",ScheduleCompile!B479)),ISNUMBER(FIND("1F",ScheduleCompile!B479)),ISNUMBER(FIND("2F",ScheduleCompile!B479)),ISNUMBER(FIND("3F",ScheduleCompile!B479)),ISNUMBER(FIND("6F",ScheduleCompile!B479)),ISNUMBER(FIND("7F",ScheduleCompile!B479)),ISNUMBER(FIND("9F",ScheduleCompile!B479)),ISNUMBER(FIND("4F",ScheduleCompile!B479))),VALUE(LEFT(ScheduleCompile!B479,FIND("F",ScheduleCompile!B479)-1)),ScheduleCompile!B479)))))),"",IF(ScheduleCompile!B479="Off",0,IF(ScheduleCompile!B479="On",1,IF(ISNUMBER(ScheduleCompile!B479),ScheduleCompile!B479/1,IF(ISTEXT(ScheduleCompile!B479),IF(OR(ISNUMBER(FIND("5F",ScheduleCompile!B479)),ISNUMBER(FIND("0F",ScheduleCompile!B479)),ISNUMBER(FIND("8F",ScheduleCompile!B479)),ISNUMBER(FIND("1F",ScheduleCompile!B479)),ISNUMBER(FIND("2F",ScheduleCompile!B479)),ISNUMBER(FIND("3F",ScheduleCompile!B479)),ISNUMBER(FIND("6F",ScheduleCompile!B479)),ISNUMBER(FIND("7F",ScheduleCompile!B479)),ISNUMBER(FIND("9F",ScheduleCompile!B479)),ISNUMBER(FIND("4F",ScheduleCompile!B479))),VALUE(LEFT(ScheduleCompile!B479,FIND("F",ScheduleCompile!B479)-1)),ScheduleCompile!B479)))))))</f>
        <v>85</v>
      </c>
      <c r="H486" s="1">
        <f>IF(AND(ISERROR(IF(ScheduleCompile!C479="Off",0,IF(ScheduleCompile!C479="On",1,IF(ISNUMBER(ScheduleCompile!C479),ScheduleCompile!C479/1,IF(ISTEXT(ScheduleCompile!C479),IF(OR(ISNUMBER(FIND("5F",ScheduleCompile!C479)),ISNUMBER(FIND("0F",ScheduleCompile!C479)),ISNUMBER(FIND("8F",ScheduleCompile!C479)),ISNUMBER(FIND("1F",ScheduleCompile!C479)),ISNUMBER(FIND("2F",ScheduleCompile!C479)),ISNUMBER(FIND("3F",ScheduleCompile!C479)),ISNUMBER(FIND("6F",ScheduleCompile!C479)),ISNUMBER(FIND("7F",ScheduleCompile!C479)),ISNUMBER(FIND("9F",ScheduleCompile!C479)),ISNUMBER(FIND("4F",ScheduleCompile!C479))),VALUE(LEFT(ScheduleCompile!C479,FIND("F",ScheduleCompile!C479)-1)),ScheduleCompile!C479)))))),ISTEXT(ScheduleCompile!#REF!)),"ENDTABLE",IF(ISERROR(IF(ScheduleCompile!C479="Off",0,IF(ScheduleCompile!C479="On",1,IF(ISNUMBER(ScheduleCompile!C479),ScheduleCompile!C479/1,IF(ISTEXT(ScheduleCompile!C479),IF(OR(ISNUMBER(FIND("5F",ScheduleCompile!C479)),ISNUMBER(FIND("0F",ScheduleCompile!C479)),ISNUMBER(FIND("8F",ScheduleCompile!C479)),ISNUMBER(FIND("1F",ScheduleCompile!C479)),ISNUMBER(FIND("2F",ScheduleCompile!C479)),ISNUMBER(FIND("3F",ScheduleCompile!C479)),ISNUMBER(FIND("6F",ScheduleCompile!C479)),ISNUMBER(FIND("7F",ScheduleCompile!C479)),ISNUMBER(FIND("9F",ScheduleCompile!C479)),ISNUMBER(FIND("4F",ScheduleCompile!C479))),VALUE(LEFT(ScheduleCompile!C479,FIND("F",ScheduleCompile!C479)-1)),ScheduleCompile!C479)))))),"",IF(ScheduleCompile!C479="Off",0,IF(ScheduleCompile!C479="On",1,IF(ISNUMBER(ScheduleCompile!C479),ScheduleCompile!C479/1,IF(ISTEXT(ScheduleCompile!C479),IF(OR(ISNUMBER(FIND("5F",ScheduleCompile!C479)),ISNUMBER(FIND("0F",ScheduleCompile!C479)),ISNUMBER(FIND("8F",ScheduleCompile!C479)),ISNUMBER(FIND("1F",ScheduleCompile!C479)),ISNUMBER(FIND("2F",ScheduleCompile!C479)),ISNUMBER(FIND("3F",ScheduleCompile!C479)),ISNUMBER(FIND("6F",ScheduleCompile!C479)),ISNUMBER(FIND("7F",ScheduleCompile!C479)),ISNUMBER(FIND("9F",ScheduleCompile!C479)),ISNUMBER(FIND("4F",ScheduleCompile!C479))),VALUE(LEFT(ScheduleCompile!C479,FIND("F",ScheduleCompile!C479)-1)),ScheduleCompile!C479)))))))</f>
        <v>85</v>
      </c>
      <c r="I486" s="1">
        <f>IF(AND(ISERROR(IF(ScheduleCompile!D479="Off",0,IF(ScheduleCompile!D479="On",1,IF(ISNUMBER(ScheduleCompile!D479),ScheduleCompile!D479/1,IF(ISTEXT(ScheduleCompile!D479),IF(OR(ISNUMBER(FIND("5F",ScheduleCompile!D479)),ISNUMBER(FIND("0F",ScheduleCompile!D479)),ISNUMBER(FIND("8F",ScheduleCompile!D479)),ISNUMBER(FIND("1F",ScheduleCompile!D479)),ISNUMBER(FIND("2F",ScheduleCompile!D479)),ISNUMBER(FIND("3F",ScheduleCompile!D479)),ISNUMBER(FIND("6F",ScheduleCompile!D479)),ISNUMBER(FIND("7F",ScheduleCompile!D479)),ISNUMBER(FIND("9F",ScheduleCompile!D479)),ISNUMBER(FIND("4F",ScheduleCompile!D479))),VALUE(LEFT(ScheduleCompile!D479,FIND("F",ScheduleCompile!D479)-1)),ScheduleCompile!D479)))))),ISTEXT(ScheduleCompile!#REF!)),"ENDTABLE",IF(ISERROR(IF(ScheduleCompile!D479="Off",0,IF(ScheduleCompile!D479="On",1,IF(ISNUMBER(ScheduleCompile!D479),ScheduleCompile!D479/1,IF(ISTEXT(ScheduleCompile!D479),IF(OR(ISNUMBER(FIND("5F",ScheduleCompile!D479)),ISNUMBER(FIND("0F",ScheduleCompile!D479)),ISNUMBER(FIND("8F",ScheduleCompile!D479)),ISNUMBER(FIND("1F",ScheduleCompile!D479)),ISNUMBER(FIND("2F",ScheduleCompile!D479)),ISNUMBER(FIND("3F",ScheduleCompile!D479)),ISNUMBER(FIND("6F",ScheduleCompile!D479)),ISNUMBER(FIND("7F",ScheduleCompile!D479)),ISNUMBER(FIND("9F",ScheduleCompile!D479)),ISNUMBER(FIND("4F",ScheduleCompile!D479))),VALUE(LEFT(ScheduleCompile!D479,FIND("F",ScheduleCompile!D479)-1)),ScheduleCompile!D479)))))),"",IF(ScheduleCompile!D479="Off",0,IF(ScheduleCompile!D479="On",1,IF(ISNUMBER(ScheduleCompile!D479),ScheduleCompile!D479/1,IF(ISTEXT(ScheduleCompile!D479),IF(OR(ISNUMBER(FIND("5F",ScheduleCompile!D479)),ISNUMBER(FIND("0F",ScheduleCompile!D479)),ISNUMBER(FIND("8F",ScheduleCompile!D479)),ISNUMBER(FIND("1F",ScheduleCompile!D479)),ISNUMBER(FIND("2F",ScheduleCompile!D479)),ISNUMBER(FIND("3F",ScheduleCompile!D479)),ISNUMBER(FIND("6F",ScheduleCompile!D479)),ISNUMBER(FIND("7F",ScheduleCompile!D479)),ISNUMBER(FIND("9F",ScheduleCompile!D479)),ISNUMBER(FIND("4F",ScheduleCompile!D479))),VALUE(LEFT(ScheduleCompile!D479,FIND("F",ScheduleCompile!D479)-1)),ScheduleCompile!D479)))))))</f>
        <v>85</v>
      </c>
      <c r="J486" s="1">
        <f>IF(AND(ISERROR(IF(ScheduleCompile!E479="Off",0,IF(ScheduleCompile!E479="On",1,IF(ISNUMBER(ScheduleCompile!E479),ScheduleCompile!E479/1,IF(ISTEXT(ScheduleCompile!E479),IF(OR(ISNUMBER(FIND("5F",ScheduleCompile!E479)),ISNUMBER(FIND("0F",ScheduleCompile!E479)),ISNUMBER(FIND("8F",ScheduleCompile!E479)),ISNUMBER(FIND("1F",ScheduleCompile!E479)),ISNUMBER(FIND("2F",ScheduleCompile!E479)),ISNUMBER(FIND("3F",ScheduleCompile!E479)),ISNUMBER(FIND("6F",ScheduleCompile!E479)),ISNUMBER(FIND("7F",ScheduleCompile!E479)),ISNUMBER(FIND("9F",ScheduleCompile!E479)),ISNUMBER(FIND("4F",ScheduleCompile!E479))),VALUE(LEFT(ScheduleCompile!E479,FIND("F",ScheduleCompile!E479)-1)),ScheduleCompile!E479)))))),ISTEXT(ScheduleCompile!#REF!)),"ENDTABLE",IF(ISERROR(IF(ScheduleCompile!E479="Off",0,IF(ScheduleCompile!E479="On",1,IF(ISNUMBER(ScheduleCompile!E479),ScheduleCompile!E479/1,IF(ISTEXT(ScheduleCompile!E479),IF(OR(ISNUMBER(FIND("5F",ScheduleCompile!E479)),ISNUMBER(FIND("0F",ScheduleCompile!E479)),ISNUMBER(FIND("8F",ScheduleCompile!E479)),ISNUMBER(FIND("1F",ScheduleCompile!E479)),ISNUMBER(FIND("2F",ScheduleCompile!E479)),ISNUMBER(FIND("3F",ScheduleCompile!E479)),ISNUMBER(FIND("6F",ScheduleCompile!E479)),ISNUMBER(FIND("7F",ScheduleCompile!E479)),ISNUMBER(FIND("9F",ScheduleCompile!E479)),ISNUMBER(FIND("4F",ScheduleCompile!E479))),VALUE(LEFT(ScheduleCompile!E479,FIND("F",ScheduleCompile!E479)-1)),ScheduleCompile!E479)))))),"",IF(ScheduleCompile!E479="Off",0,IF(ScheduleCompile!E479="On",1,IF(ISNUMBER(ScheduleCompile!E479),ScheduleCompile!E479/1,IF(ISTEXT(ScheduleCompile!E479),IF(OR(ISNUMBER(FIND("5F",ScheduleCompile!E479)),ISNUMBER(FIND("0F",ScheduleCompile!E479)),ISNUMBER(FIND("8F",ScheduleCompile!E479)),ISNUMBER(FIND("1F",ScheduleCompile!E479)),ISNUMBER(FIND("2F",ScheduleCompile!E479)),ISNUMBER(FIND("3F",ScheduleCompile!E479)),ISNUMBER(FIND("6F",ScheduleCompile!E479)),ISNUMBER(FIND("7F",ScheduleCompile!E479)),ISNUMBER(FIND("9F",ScheduleCompile!E479)),ISNUMBER(FIND("4F",ScheduleCompile!E479))),VALUE(LEFT(ScheduleCompile!E479,FIND("F",ScheduleCompile!E479)-1)),ScheduleCompile!E479)))))))</f>
        <v>85</v>
      </c>
      <c r="K486" s="1">
        <f>IF(AND(ISERROR(IF(ScheduleCompile!F479="Off",0,IF(ScheduleCompile!F479="On",1,IF(ISNUMBER(ScheduleCompile!F479),ScheduleCompile!F479/1,IF(ISTEXT(ScheduleCompile!F479),IF(OR(ISNUMBER(FIND("5F",ScheduleCompile!F479)),ISNUMBER(FIND("0F",ScheduleCompile!F479)),ISNUMBER(FIND("8F",ScheduleCompile!F479)),ISNUMBER(FIND("1F",ScheduleCompile!F479)),ISNUMBER(FIND("2F",ScheduleCompile!F479)),ISNUMBER(FIND("3F",ScheduleCompile!F479)),ISNUMBER(FIND("6F",ScheduleCompile!F479)),ISNUMBER(FIND("7F",ScheduleCompile!F479)),ISNUMBER(FIND("9F",ScheduleCompile!F479)),ISNUMBER(FIND("4F",ScheduleCompile!F479))),VALUE(LEFT(ScheduleCompile!F479,FIND("F",ScheduleCompile!F479)-1)),ScheduleCompile!F479)))))),ISTEXT(ScheduleCompile!#REF!)),"ENDTABLE",IF(ISERROR(IF(ScheduleCompile!F479="Off",0,IF(ScheduleCompile!F479="On",1,IF(ISNUMBER(ScheduleCompile!F479),ScheduleCompile!F479/1,IF(ISTEXT(ScheduleCompile!F479),IF(OR(ISNUMBER(FIND("5F",ScheduleCompile!F479)),ISNUMBER(FIND("0F",ScheduleCompile!F479)),ISNUMBER(FIND("8F",ScheduleCompile!F479)),ISNUMBER(FIND("1F",ScheduleCompile!F479)),ISNUMBER(FIND("2F",ScheduleCompile!F479)),ISNUMBER(FIND("3F",ScheduleCompile!F479)),ISNUMBER(FIND("6F",ScheduleCompile!F479)),ISNUMBER(FIND("7F",ScheduleCompile!F479)),ISNUMBER(FIND("9F",ScheduleCompile!F479)),ISNUMBER(FIND("4F",ScheduleCompile!F479))),VALUE(LEFT(ScheduleCompile!F479,FIND("F",ScheduleCompile!F479)-1)),ScheduleCompile!F479)))))),"",IF(ScheduleCompile!F479="Off",0,IF(ScheduleCompile!F479="On",1,IF(ISNUMBER(ScheduleCompile!F479),ScheduleCompile!F479/1,IF(ISTEXT(ScheduleCompile!F479),IF(OR(ISNUMBER(FIND("5F",ScheduleCompile!F479)),ISNUMBER(FIND("0F",ScheduleCompile!F479)),ISNUMBER(FIND("8F",ScheduleCompile!F479)),ISNUMBER(FIND("1F",ScheduleCompile!F479)),ISNUMBER(FIND("2F",ScheduleCompile!F479)),ISNUMBER(FIND("3F",ScheduleCompile!F479)),ISNUMBER(FIND("6F",ScheduleCompile!F479)),ISNUMBER(FIND("7F",ScheduleCompile!F479)),ISNUMBER(FIND("9F",ScheduleCompile!F479)),ISNUMBER(FIND("4F",ScheduleCompile!F479))),VALUE(LEFT(ScheduleCompile!F479,FIND("F",ScheduleCompile!F479)-1)),ScheduleCompile!F479)))))))</f>
        <v>85</v>
      </c>
      <c r="L486" s="1">
        <f>IF(AND(ISERROR(IF(ScheduleCompile!G479="Off",0,IF(ScheduleCompile!G479="On",1,IF(ISNUMBER(ScheduleCompile!G479),ScheduleCompile!G479/1,IF(ISTEXT(ScheduleCompile!G479),IF(OR(ISNUMBER(FIND("5F",ScheduleCompile!G479)),ISNUMBER(FIND("0F",ScheduleCompile!G479)),ISNUMBER(FIND("8F",ScheduleCompile!G479)),ISNUMBER(FIND("1F",ScheduleCompile!G479)),ISNUMBER(FIND("2F",ScheduleCompile!G479)),ISNUMBER(FIND("3F",ScheduleCompile!G479)),ISNUMBER(FIND("6F",ScheduleCompile!G479)),ISNUMBER(FIND("7F",ScheduleCompile!G479)),ISNUMBER(FIND("9F",ScheduleCompile!G479)),ISNUMBER(FIND("4F",ScheduleCompile!G479))),VALUE(LEFT(ScheduleCompile!G479,FIND("F",ScheduleCompile!G479)-1)),ScheduleCompile!G479)))))),ISTEXT(ScheduleCompile!#REF!)),"ENDTABLE",IF(ISERROR(IF(ScheduleCompile!G479="Off",0,IF(ScheduleCompile!G479="On",1,IF(ISNUMBER(ScheduleCompile!G479),ScheduleCompile!G479/1,IF(ISTEXT(ScheduleCompile!G479),IF(OR(ISNUMBER(FIND("5F",ScheduleCompile!G479)),ISNUMBER(FIND("0F",ScheduleCompile!G479)),ISNUMBER(FIND("8F",ScheduleCompile!G479)),ISNUMBER(FIND("1F",ScheduleCompile!G479)),ISNUMBER(FIND("2F",ScheduleCompile!G479)),ISNUMBER(FIND("3F",ScheduleCompile!G479)),ISNUMBER(FIND("6F",ScheduleCompile!G479)),ISNUMBER(FIND("7F",ScheduleCompile!G479)),ISNUMBER(FIND("9F",ScheduleCompile!G479)),ISNUMBER(FIND("4F",ScheduleCompile!G479))),VALUE(LEFT(ScheduleCompile!G479,FIND("F",ScheduleCompile!G479)-1)),ScheduleCompile!G479)))))),"",IF(ScheduleCompile!G479="Off",0,IF(ScheduleCompile!G479="On",1,IF(ISNUMBER(ScheduleCompile!G479),ScheduleCompile!G479/1,IF(ISTEXT(ScheduleCompile!G479),IF(OR(ISNUMBER(FIND("5F",ScheduleCompile!G479)),ISNUMBER(FIND("0F",ScheduleCompile!G479)),ISNUMBER(FIND("8F",ScheduleCompile!G479)),ISNUMBER(FIND("1F",ScheduleCompile!G479)),ISNUMBER(FIND("2F",ScheduleCompile!G479)),ISNUMBER(FIND("3F",ScheduleCompile!G479)),ISNUMBER(FIND("6F",ScheduleCompile!G479)),ISNUMBER(FIND("7F",ScheduleCompile!G479)),ISNUMBER(FIND("9F",ScheduleCompile!G479)),ISNUMBER(FIND("4F",ScheduleCompile!G479))),VALUE(LEFT(ScheduleCompile!G479,FIND("F",ScheduleCompile!G479)-1)),ScheduleCompile!G479)))))))</f>
        <v>85</v>
      </c>
      <c r="M486" s="1">
        <f>IF(AND(ISERROR(IF(ScheduleCompile!H479="Off",0,IF(ScheduleCompile!H479="On",1,IF(ISNUMBER(ScheduleCompile!H479),ScheduleCompile!H479/1,IF(ISTEXT(ScheduleCompile!H479),IF(OR(ISNUMBER(FIND("5F",ScheduleCompile!H479)),ISNUMBER(FIND("0F",ScheduleCompile!H479)),ISNUMBER(FIND("8F",ScheduleCompile!H479)),ISNUMBER(FIND("1F",ScheduleCompile!H479)),ISNUMBER(FIND("2F",ScheduleCompile!H479)),ISNUMBER(FIND("3F",ScheduleCompile!H479)),ISNUMBER(FIND("6F",ScheduleCompile!H479)),ISNUMBER(FIND("7F",ScheduleCompile!H479)),ISNUMBER(FIND("9F",ScheduleCompile!H479)),ISNUMBER(FIND("4F",ScheduleCompile!H479))),VALUE(LEFT(ScheduleCompile!H479,FIND("F",ScheduleCompile!H479)-1)),ScheduleCompile!H479)))))),ISTEXT(ScheduleCompile!#REF!)),"ENDTABLE",IF(ISERROR(IF(ScheduleCompile!H479="Off",0,IF(ScheduleCompile!H479="On",1,IF(ISNUMBER(ScheduleCompile!H479),ScheduleCompile!H479/1,IF(ISTEXT(ScheduleCompile!H479),IF(OR(ISNUMBER(FIND("5F",ScheduleCompile!H479)),ISNUMBER(FIND("0F",ScheduleCompile!H479)),ISNUMBER(FIND("8F",ScheduleCompile!H479)),ISNUMBER(FIND("1F",ScheduleCompile!H479)),ISNUMBER(FIND("2F",ScheduleCompile!H479)),ISNUMBER(FIND("3F",ScheduleCompile!H479)),ISNUMBER(FIND("6F",ScheduleCompile!H479)),ISNUMBER(FIND("7F",ScheduleCompile!H479)),ISNUMBER(FIND("9F",ScheduleCompile!H479)),ISNUMBER(FIND("4F",ScheduleCompile!H479))),VALUE(LEFT(ScheduleCompile!H479,FIND("F",ScheduleCompile!H479)-1)),ScheduleCompile!H479)))))),"",IF(ScheduleCompile!H479="Off",0,IF(ScheduleCompile!H479="On",1,IF(ISNUMBER(ScheduleCompile!H479),ScheduleCompile!H479/1,IF(ISTEXT(ScheduleCompile!H479),IF(OR(ISNUMBER(FIND("5F",ScheduleCompile!H479)),ISNUMBER(FIND("0F",ScheduleCompile!H479)),ISNUMBER(FIND("8F",ScheduleCompile!H479)),ISNUMBER(FIND("1F",ScheduleCompile!H479)),ISNUMBER(FIND("2F",ScheduleCompile!H479)),ISNUMBER(FIND("3F",ScheduleCompile!H479)),ISNUMBER(FIND("6F",ScheduleCompile!H479)),ISNUMBER(FIND("7F",ScheduleCompile!H479)),ISNUMBER(FIND("9F",ScheduleCompile!H479)),ISNUMBER(FIND("4F",ScheduleCompile!H479))),VALUE(LEFT(ScheduleCompile!H479,FIND("F",ScheduleCompile!H479)-1)),ScheduleCompile!H479)))))))</f>
        <v>75</v>
      </c>
      <c r="N486" s="1">
        <f>IF(AND(ISERROR(IF(ScheduleCompile!I479="Off",0,IF(ScheduleCompile!I479="On",1,IF(ISNUMBER(ScheduleCompile!I479),ScheduleCompile!I479/1,IF(ISTEXT(ScheduleCompile!I479),IF(OR(ISNUMBER(FIND("5F",ScheduleCompile!I479)),ISNUMBER(FIND("0F",ScheduleCompile!I479)),ISNUMBER(FIND("8F",ScheduleCompile!I479)),ISNUMBER(FIND("1F",ScheduleCompile!I479)),ISNUMBER(FIND("2F",ScheduleCompile!I479)),ISNUMBER(FIND("3F",ScheduleCompile!I479)),ISNUMBER(FIND("6F",ScheduleCompile!I479)),ISNUMBER(FIND("7F",ScheduleCompile!I479)),ISNUMBER(FIND("9F",ScheduleCompile!I479)),ISNUMBER(FIND("4F",ScheduleCompile!I479))),VALUE(LEFT(ScheduleCompile!I479,FIND("F",ScheduleCompile!I479)-1)),ScheduleCompile!I479)))))),ISTEXT(ScheduleCompile!#REF!)),"ENDTABLE",IF(ISERROR(IF(ScheduleCompile!I479="Off",0,IF(ScheduleCompile!I479="On",1,IF(ISNUMBER(ScheduleCompile!I479),ScheduleCompile!I479/1,IF(ISTEXT(ScheduleCompile!I479),IF(OR(ISNUMBER(FIND("5F",ScheduleCompile!I479)),ISNUMBER(FIND("0F",ScheduleCompile!I479)),ISNUMBER(FIND("8F",ScheduleCompile!I479)),ISNUMBER(FIND("1F",ScheduleCompile!I479)),ISNUMBER(FIND("2F",ScheduleCompile!I479)),ISNUMBER(FIND("3F",ScheduleCompile!I479)),ISNUMBER(FIND("6F",ScheduleCompile!I479)),ISNUMBER(FIND("7F",ScheduleCompile!I479)),ISNUMBER(FIND("9F",ScheduleCompile!I479)),ISNUMBER(FIND("4F",ScheduleCompile!I479))),VALUE(LEFT(ScheduleCompile!I479,FIND("F",ScheduleCompile!I479)-1)),ScheduleCompile!I479)))))),"",IF(ScheduleCompile!I479="Off",0,IF(ScheduleCompile!I479="On",1,IF(ISNUMBER(ScheduleCompile!I479),ScheduleCompile!I479/1,IF(ISTEXT(ScheduleCompile!I479),IF(OR(ISNUMBER(FIND("5F",ScheduleCompile!I479)),ISNUMBER(FIND("0F",ScheduleCompile!I479)),ISNUMBER(FIND("8F",ScheduleCompile!I479)),ISNUMBER(FIND("1F",ScheduleCompile!I479)),ISNUMBER(FIND("2F",ScheduleCompile!I479)),ISNUMBER(FIND("3F",ScheduleCompile!I479)),ISNUMBER(FIND("6F",ScheduleCompile!I479)),ISNUMBER(FIND("7F",ScheduleCompile!I479)),ISNUMBER(FIND("9F",ScheduleCompile!I479)),ISNUMBER(FIND("4F",ScheduleCompile!I479))),VALUE(LEFT(ScheduleCompile!I479,FIND("F",ScheduleCompile!I479)-1)),ScheduleCompile!I479)))))))</f>
        <v>75</v>
      </c>
      <c r="O486" s="1">
        <f>IF(AND(ISERROR(IF(ScheduleCompile!J479="Off",0,IF(ScheduleCompile!J479="On",1,IF(ISNUMBER(ScheduleCompile!J479),ScheduleCompile!J479/1,IF(ISTEXT(ScheduleCompile!J479),IF(OR(ISNUMBER(FIND("5F",ScheduleCompile!J479)),ISNUMBER(FIND("0F",ScheduleCompile!J479)),ISNUMBER(FIND("8F",ScheduleCompile!J479)),ISNUMBER(FIND("1F",ScheduleCompile!J479)),ISNUMBER(FIND("2F",ScheduleCompile!J479)),ISNUMBER(FIND("3F",ScheduleCompile!J479)),ISNUMBER(FIND("6F",ScheduleCompile!J479)),ISNUMBER(FIND("7F",ScheduleCompile!J479)),ISNUMBER(FIND("9F",ScheduleCompile!J479)),ISNUMBER(FIND("4F",ScheduleCompile!J479))),VALUE(LEFT(ScheduleCompile!J479,FIND("F",ScheduleCompile!J479)-1)),ScheduleCompile!J479)))))),ISTEXT(ScheduleCompile!#REF!)),"ENDTABLE",IF(ISERROR(IF(ScheduleCompile!J479="Off",0,IF(ScheduleCompile!J479="On",1,IF(ISNUMBER(ScheduleCompile!J479),ScheduleCompile!J479/1,IF(ISTEXT(ScheduleCompile!J479),IF(OR(ISNUMBER(FIND("5F",ScheduleCompile!J479)),ISNUMBER(FIND("0F",ScheduleCompile!J479)),ISNUMBER(FIND("8F",ScheduleCompile!J479)),ISNUMBER(FIND("1F",ScheduleCompile!J479)),ISNUMBER(FIND("2F",ScheduleCompile!J479)),ISNUMBER(FIND("3F",ScheduleCompile!J479)),ISNUMBER(FIND("6F",ScheduleCompile!J479)),ISNUMBER(FIND("7F",ScheduleCompile!J479)),ISNUMBER(FIND("9F",ScheduleCompile!J479)),ISNUMBER(FIND("4F",ScheduleCompile!J479))),VALUE(LEFT(ScheduleCompile!J479,FIND("F",ScheduleCompile!J479)-1)),ScheduleCompile!J479)))))),"",IF(ScheduleCompile!J479="Off",0,IF(ScheduleCompile!J479="On",1,IF(ISNUMBER(ScheduleCompile!J479),ScheduleCompile!J479/1,IF(ISTEXT(ScheduleCompile!J479),IF(OR(ISNUMBER(FIND("5F",ScheduleCompile!J479)),ISNUMBER(FIND("0F",ScheduleCompile!J479)),ISNUMBER(FIND("8F",ScheduleCompile!J479)),ISNUMBER(FIND("1F",ScheduleCompile!J479)),ISNUMBER(FIND("2F",ScheduleCompile!J479)),ISNUMBER(FIND("3F",ScheduleCompile!J479)),ISNUMBER(FIND("6F",ScheduleCompile!J479)),ISNUMBER(FIND("7F",ScheduleCompile!J479)),ISNUMBER(FIND("9F",ScheduleCompile!J479)),ISNUMBER(FIND("4F",ScheduleCompile!J479))),VALUE(LEFT(ScheduleCompile!J479,FIND("F",ScheduleCompile!J479)-1)),ScheduleCompile!J479)))))))</f>
        <v>75</v>
      </c>
      <c r="P486" s="1">
        <f>IF(AND(ISERROR(IF(ScheduleCompile!K479="Off",0,IF(ScheduleCompile!K479="On",1,IF(ISNUMBER(ScheduleCompile!K479),ScheduleCompile!K479/1,IF(ISTEXT(ScheduleCompile!K479),IF(OR(ISNUMBER(FIND("5F",ScheduleCompile!K479)),ISNUMBER(FIND("0F",ScheduleCompile!K479)),ISNUMBER(FIND("8F",ScheduleCompile!K479)),ISNUMBER(FIND("1F",ScheduleCompile!K479)),ISNUMBER(FIND("2F",ScheduleCompile!K479)),ISNUMBER(FIND("3F",ScheduleCompile!K479)),ISNUMBER(FIND("6F",ScheduleCompile!K479)),ISNUMBER(FIND("7F",ScheduleCompile!K479)),ISNUMBER(FIND("9F",ScheduleCompile!K479)),ISNUMBER(FIND("4F",ScheduleCompile!K479))),VALUE(LEFT(ScheduleCompile!K479,FIND("F",ScheduleCompile!K479)-1)),ScheduleCompile!K479)))))),ISTEXT(ScheduleCompile!#REF!)),"ENDTABLE",IF(ISERROR(IF(ScheduleCompile!K479="Off",0,IF(ScheduleCompile!K479="On",1,IF(ISNUMBER(ScheduleCompile!K479),ScheduleCompile!K479/1,IF(ISTEXT(ScheduleCompile!K479),IF(OR(ISNUMBER(FIND("5F",ScheduleCompile!K479)),ISNUMBER(FIND("0F",ScheduleCompile!K479)),ISNUMBER(FIND("8F",ScheduleCompile!K479)),ISNUMBER(FIND("1F",ScheduleCompile!K479)),ISNUMBER(FIND("2F",ScheduleCompile!K479)),ISNUMBER(FIND("3F",ScheduleCompile!K479)),ISNUMBER(FIND("6F",ScheduleCompile!K479)),ISNUMBER(FIND("7F",ScheduleCompile!K479)),ISNUMBER(FIND("9F",ScheduleCompile!K479)),ISNUMBER(FIND("4F",ScheduleCompile!K479))),VALUE(LEFT(ScheduleCompile!K479,FIND("F",ScheduleCompile!K479)-1)),ScheduleCompile!K479)))))),"",IF(ScheduleCompile!K479="Off",0,IF(ScheduleCompile!K479="On",1,IF(ISNUMBER(ScheduleCompile!K479),ScheduleCompile!K479/1,IF(ISTEXT(ScheduleCompile!K479),IF(OR(ISNUMBER(FIND("5F",ScheduleCompile!K479)),ISNUMBER(FIND("0F",ScheduleCompile!K479)),ISNUMBER(FIND("8F",ScheduleCompile!K479)),ISNUMBER(FIND("1F",ScheduleCompile!K479)),ISNUMBER(FIND("2F",ScheduleCompile!K479)),ISNUMBER(FIND("3F",ScheduleCompile!K479)),ISNUMBER(FIND("6F",ScheduleCompile!K479)),ISNUMBER(FIND("7F",ScheduleCompile!K479)),ISNUMBER(FIND("9F",ScheduleCompile!K479)),ISNUMBER(FIND("4F",ScheduleCompile!K479))),VALUE(LEFT(ScheduleCompile!K479,FIND("F",ScheduleCompile!K479)-1)),ScheduleCompile!K479)))))))</f>
        <v>75</v>
      </c>
      <c r="Q486" s="1">
        <f>IF(AND(ISERROR(IF(ScheduleCompile!L479="Off",0,IF(ScheduleCompile!L479="On",1,IF(ISNUMBER(ScheduleCompile!L479),ScheduleCompile!L479/1,IF(ISTEXT(ScheduleCompile!L479),IF(OR(ISNUMBER(FIND("5F",ScheduleCompile!L479)),ISNUMBER(FIND("0F",ScheduleCompile!L479)),ISNUMBER(FIND("8F",ScheduleCompile!L479)),ISNUMBER(FIND("1F",ScheduleCompile!L479)),ISNUMBER(FIND("2F",ScheduleCompile!L479)),ISNUMBER(FIND("3F",ScheduleCompile!L479)),ISNUMBER(FIND("6F",ScheduleCompile!L479)),ISNUMBER(FIND("7F",ScheduleCompile!L479)),ISNUMBER(FIND("9F",ScheduleCompile!L479)),ISNUMBER(FIND("4F",ScheduleCompile!L479))),VALUE(LEFT(ScheduleCompile!L479,FIND("F",ScheduleCompile!L479)-1)),ScheduleCompile!L479)))))),ISTEXT(ScheduleCompile!#REF!)),"ENDTABLE",IF(ISERROR(IF(ScheduleCompile!L479="Off",0,IF(ScheduleCompile!L479="On",1,IF(ISNUMBER(ScheduleCompile!L479),ScheduleCompile!L479/1,IF(ISTEXT(ScheduleCompile!L479),IF(OR(ISNUMBER(FIND("5F",ScheduleCompile!L479)),ISNUMBER(FIND("0F",ScheduleCompile!L479)),ISNUMBER(FIND("8F",ScheduleCompile!L479)),ISNUMBER(FIND("1F",ScheduleCompile!L479)),ISNUMBER(FIND("2F",ScheduleCompile!L479)),ISNUMBER(FIND("3F",ScheduleCompile!L479)),ISNUMBER(FIND("6F",ScheduleCompile!L479)),ISNUMBER(FIND("7F",ScheduleCompile!L479)),ISNUMBER(FIND("9F",ScheduleCompile!L479)),ISNUMBER(FIND("4F",ScheduleCompile!L479))),VALUE(LEFT(ScheduleCompile!L479,FIND("F",ScheduleCompile!L479)-1)),ScheduleCompile!L479)))))),"",IF(ScheduleCompile!L479="Off",0,IF(ScheduleCompile!L479="On",1,IF(ISNUMBER(ScheduleCompile!L479),ScheduleCompile!L479/1,IF(ISTEXT(ScheduleCompile!L479),IF(OR(ISNUMBER(FIND("5F",ScheduleCompile!L479)),ISNUMBER(FIND("0F",ScheduleCompile!L479)),ISNUMBER(FIND("8F",ScheduleCompile!L479)),ISNUMBER(FIND("1F",ScheduleCompile!L479)),ISNUMBER(FIND("2F",ScheduleCompile!L479)),ISNUMBER(FIND("3F",ScheduleCompile!L479)),ISNUMBER(FIND("6F",ScheduleCompile!L479)),ISNUMBER(FIND("7F",ScheduleCompile!L479)),ISNUMBER(FIND("9F",ScheduleCompile!L479)),ISNUMBER(FIND("4F",ScheduleCompile!L479))),VALUE(LEFT(ScheduleCompile!L479,FIND("F",ScheduleCompile!L479)-1)),ScheduleCompile!L479)))))))</f>
        <v>75</v>
      </c>
      <c r="R486" s="1">
        <f>IF(AND(ISERROR(IF(ScheduleCompile!M479="Off",0,IF(ScheduleCompile!M479="On",1,IF(ISNUMBER(ScheduleCompile!M479),ScheduleCompile!M479/1,IF(ISTEXT(ScheduleCompile!M479),IF(OR(ISNUMBER(FIND("5F",ScheduleCompile!M479)),ISNUMBER(FIND("0F",ScheduleCompile!M479)),ISNUMBER(FIND("8F",ScheduleCompile!M479)),ISNUMBER(FIND("1F",ScheduleCompile!M479)),ISNUMBER(FIND("2F",ScheduleCompile!M479)),ISNUMBER(FIND("3F",ScheduleCompile!M479)),ISNUMBER(FIND("6F",ScheduleCompile!M479)),ISNUMBER(FIND("7F",ScheduleCompile!M479)),ISNUMBER(FIND("9F",ScheduleCompile!M479)),ISNUMBER(FIND("4F",ScheduleCompile!M479))),VALUE(LEFT(ScheduleCompile!M479,FIND("F",ScheduleCompile!M479)-1)),ScheduleCompile!M479)))))),ISTEXT(ScheduleCompile!#REF!)),"ENDTABLE",IF(ISERROR(IF(ScheduleCompile!M479="Off",0,IF(ScheduleCompile!M479="On",1,IF(ISNUMBER(ScheduleCompile!M479),ScheduleCompile!M479/1,IF(ISTEXT(ScheduleCompile!M479),IF(OR(ISNUMBER(FIND("5F",ScheduleCompile!M479)),ISNUMBER(FIND("0F",ScheduleCompile!M479)),ISNUMBER(FIND("8F",ScheduleCompile!M479)),ISNUMBER(FIND("1F",ScheduleCompile!M479)),ISNUMBER(FIND("2F",ScheduleCompile!M479)),ISNUMBER(FIND("3F",ScheduleCompile!M479)),ISNUMBER(FIND("6F",ScheduleCompile!M479)),ISNUMBER(FIND("7F",ScheduleCompile!M479)),ISNUMBER(FIND("9F",ScheduleCompile!M479)),ISNUMBER(FIND("4F",ScheduleCompile!M479))),VALUE(LEFT(ScheduleCompile!M479,FIND("F",ScheduleCompile!M479)-1)),ScheduleCompile!M479)))))),"",IF(ScheduleCompile!M479="Off",0,IF(ScheduleCompile!M479="On",1,IF(ISNUMBER(ScheduleCompile!M479),ScheduleCompile!M479/1,IF(ISTEXT(ScheduleCompile!M479),IF(OR(ISNUMBER(FIND("5F",ScheduleCompile!M479)),ISNUMBER(FIND("0F",ScheduleCompile!M479)),ISNUMBER(FIND("8F",ScheduleCompile!M479)),ISNUMBER(FIND("1F",ScheduleCompile!M479)),ISNUMBER(FIND("2F",ScheduleCompile!M479)),ISNUMBER(FIND("3F",ScheduleCompile!M479)),ISNUMBER(FIND("6F",ScheduleCompile!M479)),ISNUMBER(FIND("7F",ScheduleCompile!M479)),ISNUMBER(FIND("9F",ScheduleCompile!M479)),ISNUMBER(FIND("4F",ScheduleCompile!M479))),VALUE(LEFT(ScheduleCompile!M479,FIND("F",ScheduleCompile!M479)-1)),ScheduleCompile!M479)))))))</f>
        <v>75</v>
      </c>
      <c r="S486" s="1">
        <f>IF(AND(ISERROR(IF(ScheduleCompile!N479="Off",0,IF(ScheduleCompile!N479="On",1,IF(ISNUMBER(ScheduleCompile!N479),ScheduleCompile!N479/1,IF(ISTEXT(ScheduleCompile!N479),IF(OR(ISNUMBER(FIND("5F",ScheduleCompile!N479)),ISNUMBER(FIND("0F",ScheduleCompile!N479)),ISNUMBER(FIND("8F",ScheduleCompile!N479)),ISNUMBER(FIND("1F",ScheduleCompile!N479)),ISNUMBER(FIND("2F",ScheduleCompile!N479)),ISNUMBER(FIND("3F",ScheduleCompile!N479)),ISNUMBER(FIND("6F",ScheduleCompile!N479)),ISNUMBER(FIND("7F",ScheduleCompile!N479)),ISNUMBER(FIND("9F",ScheduleCompile!N479)),ISNUMBER(FIND("4F",ScheduleCompile!N479))),VALUE(LEFT(ScheduleCompile!N479,FIND("F",ScheduleCompile!N479)-1)),ScheduleCompile!N479)))))),ISTEXT(ScheduleCompile!#REF!)),"ENDTABLE",IF(ISERROR(IF(ScheduleCompile!N479="Off",0,IF(ScheduleCompile!N479="On",1,IF(ISNUMBER(ScheduleCompile!N479),ScheduleCompile!N479/1,IF(ISTEXT(ScheduleCompile!N479),IF(OR(ISNUMBER(FIND("5F",ScheduleCompile!N479)),ISNUMBER(FIND("0F",ScheduleCompile!N479)),ISNUMBER(FIND("8F",ScheduleCompile!N479)),ISNUMBER(FIND("1F",ScheduleCompile!N479)),ISNUMBER(FIND("2F",ScheduleCompile!N479)),ISNUMBER(FIND("3F",ScheduleCompile!N479)),ISNUMBER(FIND("6F",ScheduleCompile!N479)),ISNUMBER(FIND("7F",ScheduleCompile!N479)),ISNUMBER(FIND("9F",ScheduleCompile!N479)),ISNUMBER(FIND("4F",ScheduleCompile!N479))),VALUE(LEFT(ScheduleCompile!N479,FIND("F",ScheduleCompile!N479)-1)),ScheduleCompile!N479)))))),"",IF(ScheduleCompile!N479="Off",0,IF(ScheduleCompile!N479="On",1,IF(ISNUMBER(ScheduleCompile!N479),ScheduleCompile!N479/1,IF(ISTEXT(ScheduleCompile!N479),IF(OR(ISNUMBER(FIND("5F",ScheduleCompile!N479)),ISNUMBER(FIND("0F",ScheduleCompile!N479)),ISNUMBER(FIND("8F",ScheduleCompile!N479)),ISNUMBER(FIND("1F",ScheduleCompile!N479)),ISNUMBER(FIND("2F",ScheduleCompile!N479)),ISNUMBER(FIND("3F",ScheduleCompile!N479)),ISNUMBER(FIND("6F",ScheduleCompile!N479)),ISNUMBER(FIND("7F",ScheduleCompile!N479)),ISNUMBER(FIND("9F",ScheduleCompile!N479)),ISNUMBER(FIND("4F",ScheduleCompile!N479))),VALUE(LEFT(ScheduleCompile!N479,FIND("F",ScheduleCompile!N479)-1)),ScheduleCompile!N479)))))))</f>
        <v>75</v>
      </c>
      <c r="T486" s="1">
        <f>IF(AND(ISERROR(IF(ScheduleCompile!O479="Off",0,IF(ScheduleCompile!O479="On",1,IF(ISNUMBER(ScheduleCompile!O479),ScheduleCompile!O479/1,IF(ISTEXT(ScheduleCompile!O479),IF(OR(ISNUMBER(FIND("5F",ScheduleCompile!O479)),ISNUMBER(FIND("0F",ScheduleCompile!O479)),ISNUMBER(FIND("8F",ScheduleCompile!O479)),ISNUMBER(FIND("1F",ScheduleCompile!O479)),ISNUMBER(FIND("2F",ScheduleCompile!O479)),ISNUMBER(FIND("3F",ScheduleCompile!O479)),ISNUMBER(FIND("6F",ScheduleCompile!O479)),ISNUMBER(FIND("7F",ScheduleCompile!O479)),ISNUMBER(FIND("9F",ScheduleCompile!O479)),ISNUMBER(FIND("4F",ScheduleCompile!O479))),VALUE(LEFT(ScheduleCompile!O479,FIND("F",ScheduleCompile!O479)-1)),ScheduleCompile!O479)))))),ISTEXT(ScheduleCompile!#REF!)),"ENDTABLE",IF(ISERROR(IF(ScheduleCompile!O479="Off",0,IF(ScheduleCompile!O479="On",1,IF(ISNUMBER(ScheduleCompile!O479),ScheduleCompile!O479/1,IF(ISTEXT(ScheduleCompile!O479),IF(OR(ISNUMBER(FIND("5F",ScheduleCompile!O479)),ISNUMBER(FIND("0F",ScheduleCompile!O479)),ISNUMBER(FIND("8F",ScheduleCompile!O479)),ISNUMBER(FIND("1F",ScheduleCompile!O479)),ISNUMBER(FIND("2F",ScheduleCompile!O479)),ISNUMBER(FIND("3F",ScheduleCompile!O479)),ISNUMBER(FIND("6F",ScheduleCompile!O479)),ISNUMBER(FIND("7F",ScheduleCompile!O479)),ISNUMBER(FIND("9F",ScheduleCompile!O479)),ISNUMBER(FIND("4F",ScheduleCompile!O479))),VALUE(LEFT(ScheduleCompile!O479,FIND("F",ScheduleCompile!O479)-1)),ScheduleCompile!O479)))))),"",IF(ScheduleCompile!O479="Off",0,IF(ScheduleCompile!O479="On",1,IF(ISNUMBER(ScheduleCompile!O479),ScheduleCompile!O479/1,IF(ISTEXT(ScheduleCompile!O479),IF(OR(ISNUMBER(FIND("5F",ScheduleCompile!O479)),ISNUMBER(FIND("0F",ScheduleCompile!O479)),ISNUMBER(FIND("8F",ScheduleCompile!O479)),ISNUMBER(FIND("1F",ScheduleCompile!O479)),ISNUMBER(FIND("2F",ScheduleCompile!O479)),ISNUMBER(FIND("3F",ScheduleCompile!O479)),ISNUMBER(FIND("6F",ScheduleCompile!O479)),ISNUMBER(FIND("7F",ScheduleCompile!O479)),ISNUMBER(FIND("9F",ScheduleCompile!O479)),ISNUMBER(FIND("4F",ScheduleCompile!O479))),VALUE(LEFT(ScheduleCompile!O479,FIND("F",ScheduleCompile!O479)-1)),ScheduleCompile!O479)))))))</f>
        <v>75</v>
      </c>
      <c r="U486" s="1">
        <f>IF(AND(ISERROR(IF(ScheduleCompile!P479="Off",0,IF(ScheduleCompile!P479="On",1,IF(ISNUMBER(ScheduleCompile!P479),ScheduleCompile!P479/1,IF(ISTEXT(ScheduleCompile!P479),IF(OR(ISNUMBER(FIND("5F",ScheduleCompile!P479)),ISNUMBER(FIND("0F",ScheduleCompile!P479)),ISNUMBER(FIND("8F",ScheduleCompile!P479)),ISNUMBER(FIND("1F",ScheduleCompile!P479)),ISNUMBER(FIND("2F",ScheduleCompile!P479)),ISNUMBER(FIND("3F",ScheduleCompile!P479)),ISNUMBER(FIND("6F",ScheduleCompile!P479)),ISNUMBER(FIND("7F",ScheduleCompile!P479)),ISNUMBER(FIND("9F",ScheduleCompile!P479)),ISNUMBER(FIND("4F",ScheduleCompile!P479))),VALUE(LEFT(ScheduleCompile!P479,FIND("F",ScheduleCompile!P479)-1)),ScheduleCompile!P479)))))),ISTEXT(ScheduleCompile!#REF!)),"ENDTABLE",IF(ISERROR(IF(ScheduleCompile!P479="Off",0,IF(ScheduleCompile!P479="On",1,IF(ISNUMBER(ScheduleCompile!P479),ScheduleCompile!P479/1,IF(ISTEXT(ScheduleCompile!P479),IF(OR(ISNUMBER(FIND("5F",ScheduleCompile!P479)),ISNUMBER(FIND("0F",ScheduleCompile!P479)),ISNUMBER(FIND("8F",ScheduleCompile!P479)),ISNUMBER(FIND("1F",ScheduleCompile!P479)),ISNUMBER(FIND("2F",ScheduleCompile!P479)),ISNUMBER(FIND("3F",ScheduleCompile!P479)),ISNUMBER(FIND("6F",ScheduleCompile!P479)),ISNUMBER(FIND("7F",ScheduleCompile!P479)),ISNUMBER(FIND("9F",ScheduleCompile!P479)),ISNUMBER(FIND("4F",ScheduleCompile!P479))),VALUE(LEFT(ScheduleCompile!P479,FIND("F",ScheduleCompile!P479)-1)),ScheduleCompile!P479)))))),"",IF(ScheduleCompile!P479="Off",0,IF(ScheduleCompile!P479="On",1,IF(ISNUMBER(ScheduleCompile!P479),ScheduleCompile!P479/1,IF(ISTEXT(ScheduleCompile!P479),IF(OR(ISNUMBER(FIND("5F",ScheduleCompile!P479)),ISNUMBER(FIND("0F",ScheduleCompile!P479)),ISNUMBER(FIND("8F",ScheduleCompile!P479)),ISNUMBER(FIND("1F",ScheduleCompile!P479)),ISNUMBER(FIND("2F",ScheduleCompile!P479)),ISNUMBER(FIND("3F",ScheduleCompile!P479)),ISNUMBER(FIND("6F",ScheduleCompile!P479)),ISNUMBER(FIND("7F",ScheduleCompile!P479)),ISNUMBER(FIND("9F",ScheduleCompile!P479)),ISNUMBER(FIND("4F",ScheduleCompile!P479))),VALUE(LEFT(ScheduleCompile!P479,FIND("F",ScheduleCompile!P479)-1)),ScheduleCompile!P479)))))))</f>
        <v>75</v>
      </c>
      <c r="V486" s="1">
        <f>IF(AND(ISERROR(IF(ScheduleCompile!Q479="Off",0,IF(ScheduleCompile!Q479="On",1,IF(ISNUMBER(ScheduleCompile!Q479),ScheduleCompile!Q479/1,IF(ISTEXT(ScheduleCompile!Q479),IF(OR(ISNUMBER(FIND("5F",ScheduleCompile!Q479)),ISNUMBER(FIND("0F",ScheduleCompile!Q479)),ISNUMBER(FIND("8F",ScheduleCompile!Q479)),ISNUMBER(FIND("1F",ScheduleCompile!Q479)),ISNUMBER(FIND("2F",ScheduleCompile!Q479)),ISNUMBER(FIND("3F",ScheduleCompile!Q479)),ISNUMBER(FIND("6F",ScheduleCompile!Q479)),ISNUMBER(FIND("7F",ScheduleCompile!Q479)),ISNUMBER(FIND("9F",ScheduleCompile!Q479)),ISNUMBER(FIND("4F",ScheduleCompile!Q479))),VALUE(LEFT(ScheduleCompile!Q479,FIND("F",ScheduleCompile!Q479)-1)),ScheduleCompile!Q479)))))),ISTEXT(ScheduleCompile!#REF!)),"ENDTABLE",IF(ISERROR(IF(ScheduleCompile!Q479="Off",0,IF(ScheduleCompile!Q479="On",1,IF(ISNUMBER(ScheduleCompile!Q479),ScheduleCompile!Q479/1,IF(ISTEXT(ScheduleCompile!Q479),IF(OR(ISNUMBER(FIND("5F",ScheduleCompile!Q479)),ISNUMBER(FIND("0F",ScheduleCompile!Q479)),ISNUMBER(FIND("8F",ScheduleCompile!Q479)),ISNUMBER(FIND("1F",ScheduleCompile!Q479)),ISNUMBER(FIND("2F",ScheduleCompile!Q479)),ISNUMBER(FIND("3F",ScheduleCompile!Q479)),ISNUMBER(FIND("6F",ScheduleCompile!Q479)),ISNUMBER(FIND("7F",ScheduleCompile!Q479)),ISNUMBER(FIND("9F",ScheduleCompile!Q479)),ISNUMBER(FIND("4F",ScheduleCompile!Q479))),VALUE(LEFT(ScheduleCompile!Q479,FIND("F",ScheduleCompile!Q479)-1)),ScheduleCompile!Q479)))))),"",IF(ScheduleCompile!Q479="Off",0,IF(ScheduleCompile!Q479="On",1,IF(ISNUMBER(ScheduleCompile!Q479),ScheduleCompile!Q479/1,IF(ISTEXT(ScheduleCompile!Q479),IF(OR(ISNUMBER(FIND("5F",ScheduleCompile!Q479)),ISNUMBER(FIND("0F",ScheduleCompile!Q479)),ISNUMBER(FIND("8F",ScheduleCompile!Q479)),ISNUMBER(FIND("1F",ScheduleCompile!Q479)),ISNUMBER(FIND("2F",ScheduleCompile!Q479)),ISNUMBER(FIND("3F",ScheduleCompile!Q479)),ISNUMBER(FIND("6F",ScheduleCompile!Q479)),ISNUMBER(FIND("7F",ScheduleCompile!Q479)),ISNUMBER(FIND("9F",ScheduleCompile!Q479)),ISNUMBER(FIND("4F",ScheduleCompile!Q479))),VALUE(LEFT(ScheduleCompile!Q479,FIND("F",ScheduleCompile!Q479)-1)),ScheduleCompile!Q479)))))))</f>
        <v>75</v>
      </c>
      <c r="W486" s="1">
        <f>IF(AND(ISERROR(IF(ScheduleCompile!R479="Off",0,IF(ScheduleCompile!R479="On",1,IF(ISNUMBER(ScheduleCompile!R479),ScheduleCompile!R479/1,IF(ISTEXT(ScheduleCompile!R479),IF(OR(ISNUMBER(FIND("5F",ScheduleCompile!R479)),ISNUMBER(FIND("0F",ScheduleCompile!R479)),ISNUMBER(FIND("8F",ScheduleCompile!R479)),ISNUMBER(FIND("1F",ScheduleCompile!R479)),ISNUMBER(FIND("2F",ScheduleCompile!R479)),ISNUMBER(FIND("3F",ScheduleCompile!R479)),ISNUMBER(FIND("6F",ScheduleCompile!R479)),ISNUMBER(FIND("7F",ScheduleCompile!R479)),ISNUMBER(FIND("9F",ScheduleCompile!R479)),ISNUMBER(FIND("4F",ScheduleCompile!R479))),VALUE(LEFT(ScheduleCompile!R479,FIND("F",ScheduleCompile!R479)-1)),ScheduleCompile!R479)))))),ISTEXT(ScheduleCompile!#REF!)),"ENDTABLE",IF(ISERROR(IF(ScheduleCompile!R479="Off",0,IF(ScheduleCompile!R479="On",1,IF(ISNUMBER(ScheduleCompile!R479),ScheduleCompile!R479/1,IF(ISTEXT(ScheduleCompile!R479),IF(OR(ISNUMBER(FIND("5F",ScheduleCompile!R479)),ISNUMBER(FIND("0F",ScheduleCompile!R479)),ISNUMBER(FIND("8F",ScheduleCompile!R479)),ISNUMBER(FIND("1F",ScheduleCompile!R479)),ISNUMBER(FIND("2F",ScheduleCompile!R479)),ISNUMBER(FIND("3F",ScheduleCompile!R479)),ISNUMBER(FIND("6F",ScheduleCompile!R479)),ISNUMBER(FIND("7F",ScheduleCompile!R479)),ISNUMBER(FIND("9F",ScheduleCompile!R479)),ISNUMBER(FIND("4F",ScheduleCompile!R479))),VALUE(LEFT(ScheduleCompile!R479,FIND("F",ScheduleCompile!R479)-1)),ScheduleCompile!R479)))))),"",IF(ScheduleCompile!R479="Off",0,IF(ScheduleCompile!R479="On",1,IF(ISNUMBER(ScheduleCompile!R479),ScheduleCompile!R479/1,IF(ISTEXT(ScheduleCompile!R479),IF(OR(ISNUMBER(FIND("5F",ScheduleCompile!R479)),ISNUMBER(FIND("0F",ScheduleCompile!R479)),ISNUMBER(FIND("8F",ScheduleCompile!R479)),ISNUMBER(FIND("1F",ScheduleCompile!R479)),ISNUMBER(FIND("2F",ScheduleCompile!R479)),ISNUMBER(FIND("3F",ScheduleCompile!R479)),ISNUMBER(FIND("6F",ScheduleCompile!R479)),ISNUMBER(FIND("7F",ScheduleCompile!R479)),ISNUMBER(FIND("9F",ScheduleCompile!R479)),ISNUMBER(FIND("4F",ScheduleCompile!R479))),VALUE(LEFT(ScheduleCompile!R479,FIND("F",ScheduleCompile!R479)-1)),ScheduleCompile!R479)))))))</f>
        <v>75</v>
      </c>
      <c r="X486" s="1">
        <f>IF(AND(ISERROR(IF(ScheduleCompile!S479="Off",0,IF(ScheduleCompile!S479="On",1,IF(ISNUMBER(ScheduleCompile!S479),ScheduleCompile!S479/1,IF(ISTEXT(ScheduleCompile!S479),IF(OR(ISNUMBER(FIND("5F",ScheduleCompile!S479)),ISNUMBER(FIND("0F",ScheduleCompile!S479)),ISNUMBER(FIND("8F",ScheduleCompile!S479)),ISNUMBER(FIND("1F",ScheduleCompile!S479)),ISNUMBER(FIND("2F",ScheduleCompile!S479)),ISNUMBER(FIND("3F",ScheduleCompile!S479)),ISNUMBER(FIND("6F",ScheduleCompile!S479)),ISNUMBER(FIND("7F",ScheduleCompile!S479)),ISNUMBER(FIND("9F",ScheduleCompile!S479)),ISNUMBER(FIND("4F",ScheduleCompile!S479))),VALUE(LEFT(ScheduleCompile!S479,FIND("F",ScheduleCompile!S479)-1)),ScheduleCompile!S479)))))),ISTEXT(ScheduleCompile!#REF!)),"ENDTABLE",IF(ISERROR(IF(ScheduleCompile!S479="Off",0,IF(ScheduleCompile!S479="On",1,IF(ISNUMBER(ScheduleCompile!S479),ScheduleCompile!S479/1,IF(ISTEXT(ScheduleCompile!S479),IF(OR(ISNUMBER(FIND("5F",ScheduleCompile!S479)),ISNUMBER(FIND("0F",ScheduleCompile!S479)),ISNUMBER(FIND("8F",ScheduleCompile!S479)),ISNUMBER(FIND("1F",ScheduleCompile!S479)),ISNUMBER(FIND("2F",ScheduleCompile!S479)),ISNUMBER(FIND("3F",ScheduleCompile!S479)),ISNUMBER(FIND("6F",ScheduleCompile!S479)),ISNUMBER(FIND("7F",ScheduleCompile!S479)),ISNUMBER(FIND("9F",ScheduleCompile!S479)),ISNUMBER(FIND("4F",ScheduleCompile!S479))),VALUE(LEFT(ScheduleCompile!S479,FIND("F",ScheduleCompile!S479)-1)),ScheduleCompile!S479)))))),"",IF(ScheduleCompile!S479="Off",0,IF(ScheduleCompile!S479="On",1,IF(ISNUMBER(ScheduleCompile!S479),ScheduleCompile!S479/1,IF(ISTEXT(ScheduleCompile!S479),IF(OR(ISNUMBER(FIND("5F",ScheduleCompile!S479)),ISNUMBER(FIND("0F",ScheduleCompile!S479)),ISNUMBER(FIND("8F",ScheduleCompile!S479)),ISNUMBER(FIND("1F",ScheduleCompile!S479)),ISNUMBER(FIND("2F",ScheduleCompile!S479)),ISNUMBER(FIND("3F",ScheduleCompile!S479)),ISNUMBER(FIND("6F",ScheduleCompile!S479)),ISNUMBER(FIND("7F",ScheduleCompile!S479)),ISNUMBER(FIND("9F",ScheduleCompile!S479)),ISNUMBER(FIND("4F",ScheduleCompile!S479))),VALUE(LEFT(ScheduleCompile!S479,FIND("F",ScheduleCompile!S479)-1)),ScheduleCompile!S479)))))))</f>
        <v>75</v>
      </c>
      <c r="Y486" s="1">
        <f>IF(AND(ISERROR(IF(ScheduleCompile!T479="Off",0,IF(ScheduleCompile!T479="On",1,IF(ISNUMBER(ScheduleCompile!T479),ScheduleCompile!T479/1,IF(ISTEXT(ScheduleCompile!T479),IF(OR(ISNUMBER(FIND("5F",ScheduleCompile!T479)),ISNUMBER(FIND("0F",ScheduleCompile!T479)),ISNUMBER(FIND("8F",ScheduleCompile!T479)),ISNUMBER(FIND("1F",ScheduleCompile!T479)),ISNUMBER(FIND("2F",ScheduleCompile!T479)),ISNUMBER(FIND("3F",ScheduleCompile!T479)),ISNUMBER(FIND("6F",ScheduleCompile!T479)),ISNUMBER(FIND("7F",ScheduleCompile!T479)),ISNUMBER(FIND("9F",ScheduleCompile!T479)),ISNUMBER(FIND("4F",ScheduleCompile!T479))),VALUE(LEFT(ScheduleCompile!T479,FIND("F",ScheduleCompile!T479)-1)),ScheduleCompile!T479)))))),ISTEXT(ScheduleCompile!#REF!)),"ENDTABLE",IF(ISERROR(IF(ScheduleCompile!T479="Off",0,IF(ScheduleCompile!T479="On",1,IF(ISNUMBER(ScheduleCompile!T479),ScheduleCompile!T479/1,IF(ISTEXT(ScheduleCompile!T479),IF(OR(ISNUMBER(FIND("5F",ScheduleCompile!T479)),ISNUMBER(FIND("0F",ScheduleCompile!T479)),ISNUMBER(FIND("8F",ScheduleCompile!T479)),ISNUMBER(FIND("1F",ScheduleCompile!T479)),ISNUMBER(FIND("2F",ScheduleCompile!T479)),ISNUMBER(FIND("3F",ScheduleCompile!T479)),ISNUMBER(FIND("6F",ScheduleCompile!T479)),ISNUMBER(FIND("7F",ScheduleCompile!T479)),ISNUMBER(FIND("9F",ScheduleCompile!T479)),ISNUMBER(FIND("4F",ScheduleCompile!T479))),VALUE(LEFT(ScheduleCompile!T479,FIND("F",ScheduleCompile!T479)-1)),ScheduleCompile!T479)))))),"",IF(ScheduleCompile!T479="Off",0,IF(ScheduleCompile!T479="On",1,IF(ISNUMBER(ScheduleCompile!T479),ScheduleCompile!T479/1,IF(ISTEXT(ScheduleCompile!T479),IF(OR(ISNUMBER(FIND("5F",ScheduleCompile!T479)),ISNUMBER(FIND("0F",ScheduleCompile!T479)),ISNUMBER(FIND("8F",ScheduleCompile!T479)),ISNUMBER(FIND("1F",ScheduleCompile!T479)),ISNUMBER(FIND("2F",ScheduleCompile!T479)),ISNUMBER(FIND("3F",ScheduleCompile!T479)),ISNUMBER(FIND("6F",ScheduleCompile!T479)),ISNUMBER(FIND("7F",ScheduleCompile!T479)),ISNUMBER(FIND("9F",ScheduleCompile!T479)),ISNUMBER(FIND("4F",ScheduleCompile!T479))),VALUE(LEFT(ScheduleCompile!T479,FIND("F",ScheduleCompile!T479)-1)),ScheduleCompile!T479)))))))</f>
        <v>75</v>
      </c>
      <c r="Z486" s="1">
        <f>IF(AND(ISERROR(IF(ScheduleCompile!U479="Off",0,IF(ScheduleCompile!U479="On",1,IF(ISNUMBER(ScheduleCompile!U479),ScheduleCompile!U479/1,IF(ISTEXT(ScheduleCompile!U479),IF(OR(ISNUMBER(FIND("5F",ScheduleCompile!U479)),ISNUMBER(FIND("0F",ScheduleCompile!U479)),ISNUMBER(FIND("8F",ScheduleCompile!U479)),ISNUMBER(FIND("1F",ScheduleCompile!U479)),ISNUMBER(FIND("2F",ScheduleCompile!U479)),ISNUMBER(FIND("3F",ScheduleCompile!U479)),ISNUMBER(FIND("6F",ScheduleCompile!U479)),ISNUMBER(FIND("7F",ScheduleCompile!U479)),ISNUMBER(FIND("9F",ScheduleCompile!U479)),ISNUMBER(FIND("4F",ScheduleCompile!U479))),VALUE(LEFT(ScheduleCompile!U479,FIND("F",ScheduleCompile!U479)-1)),ScheduleCompile!U479)))))),ISTEXT(ScheduleCompile!#REF!)),"ENDTABLE",IF(ISERROR(IF(ScheduleCompile!U479="Off",0,IF(ScheduleCompile!U479="On",1,IF(ISNUMBER(ScheduleCompile!U479),ScheduleCompile!U479/1,IF(ISTEXT(ScheduleCompile!U479),IF(OR(ISNUMBER(FIND("5F",ScheduleCompile!U479)),ISNUMBER(FIND("0F",ScheduleCompile!U479)),ISNUMBER(FIND("8F",ScheduleCompile!U479)),ISNUMBER(FIND("1F",ScheduleCompile!U479)),ISNUMBER(FIND("2F",ScheduleCompile!U479)),ISNUMBER(FIND("3F",ScheduleCompile!U479)),ISNUMBER(FIND("6F",ScheduleCompile!U479)),ISNUMBER(FIND("7F",ScheduleCompile!U479)),ISNUMBER(FIND("9F",ScheduleCompile!U479)),ISNUMBER(FIND("4F",ScheduleCompile!U479))),VALUE(LEFT(ScheduleCompile!U479,FIND("F",ScheduleCompile!U479)-1)),ScheduleCompile!U479)))))),"",IF(ScheduleCompile!U479="Off",0,IF(ScheduleCompile!U479="On",1,IF(ISNUMBER(ScheduleCompile!U479),ScheduleCompile!U479/1,IF(ISTEXT(ScheduleCompile!U479),IF(OR(ISNUMBER(FIND("5F",ScheduleCompile!U479)),ISNUMBER(FIND("0F",ScheduleCompile!U479)),ISNUMBER(FIND("8F",ScheduleCompile!U479)),ISNUMBER(FIND("1F",ScheduleCompile!U479)),ISNUMBER(FIND("2F",ScheduleCompile!U479)),ISNUMBER(FIND("3F",ScheduleCompile!U479)),ISNUMBER(FIND("6F",ScheduleCompile!U479)),ISNUMBER(FIND("7F",ScheduleCompile!U479)),ISNUMBER(FIND("9F",ScheduleCompile!U479)),ISNUMBER(FIND("4F",ScheduleCompile!U479))),VALUE(LEFT(ScheduleCompile!U479,FIND("F",ScheduleCompile!U479)-1)),ScheduleCompile!U479)))))))</f>
        <v>75</v>
      </c>
      <c r="AA486" s="1">
        <f>IF(AND(ISERROR(IF(ScheduleCompile!V479="Off",0,IF(ScheduleCompile!V479="On",1,IF(ISNUMBER(ScheduleCompile!V479),ScheduleCompile!V479/1,IF(ISTEXT(ScheduleCompile!V479),IF(OR(ISNUMBER(FIND("5F",ScheduleCompile!V479)),ISNUMBER(FIND("0F",ScheduleCompile!V479)),ISNUMBER(FIND("8F",ScheduleCompile!V479)),ISNUMBER(FIND("1F",ScheduleCompile!V479)),ISNUMBER(FIND("2F",ScheduleCompile!V479)),ISNUMBER(FIND("3F",ScheduleCompile!V479)),ISNUMBER(FIND("6F",ScheduleCompile!V479)),ISNUMBER(FIND("7F",ScheduleCompile!V479)),ISNUMBER(FIND("9F",ScheduleCompile!V479)),ISNUMBER(FIND("4F",ScheduleCompile!V479))),VALUE(LEFT(ScheduleCompile!V479,FIND("F",ScheduleCompile!V479)-1)),ScheduleCompile!V479)))))),ISTEXT(ScheduleCompile!#REF!)),"ENDTABLE",IF(ISERROR(IF(ScheduleCompile!V479="Off",0,IF(ScheduleCompile!V479="On",1,IF(ISNUMBER(ScheduleCompile!V479),ScheduleCompile!V479/1,IF(ISTEXT(ScheduleCompile!V479),IF(OR(ISNUMBER(FIND("5F",ScheduleCompile!V479)),ISNUMBER(FIND("0F",ScheduleCompile!V479)),ISNUMBER(FIND("8F",ScheduleCompile!V479)),ISNUMBER(FIND("1F",ScheduleCompile!V479)),ISNUMBER(FIND("2F",ScheduleCompile!V479)),ISNUMBER(FIND("3F",ScheduleCompile!V479)),ISNUMBER(FIND("6F",ScheduleCompile!V479)),ISNUMBER(FIND("7F",ScheduleCompile!V479)),ISNUMBER(FIND("9F",ScheduleCompile!V479)),ISNUMBER(FIND("4F",ScheduleCompile!V479))),VALUE(LEFT(ScheduleCompile!V479,FIND("F",ScheduleCompile!V479)-1)),ScheduleCompile!V479)))))),"",IF(ScheduleCompile!V479="Off",0,IF(ScheduleCompile!V479="On",1,IF(ISNUMBER(ScheduleCompile!V479),ScheduleCompile!V479/1,IF(ISTEXT(ScheduleCompile!V479),IF(OR(ISNUMBER(FIND("5F",ScheduleCompile!V479)),ISNUMBER(FIND("0F",ScheduleCompile!V479)),ISNUMBER(FIND("8F",ScheduleCompile!V479)),ISNUMBER(FIND("1F",ScheduleCompile!V479)),ISNUMBER(FIND("2F",ScheduleCompile!V479)),ISNUMBER(FIND("3F",ScheduleCompile!V479)),ISNUMBER(FIND("6F",ScheduleCompile!V479)),ISNUMBER(FIND("7F",ScheduleCompile!V479)),ISNUMBER(FIND("9F",ScheduleCompile!V479)),ISNUMBER(FIND("4F",ScheduleCompile!V479))),VALUE(LEFT(ScheduleCompile!V479,FIND("F",ScheduleCompile!V479)-1)),ScheduleCompile!V479)))))))</f>
        <v>75</v>
      </c>
      <c r="AB486" s="1">
        <f>IF(AND(ISERROR(IF(ScheduleCompile!W479="Off",0,IF(ScheduleCompile!W479="On",1,IF(ISNUMBER(ScheduleCompile!W479),ScheduleCompile!W479/1,IF(ISTEXT(ScheduleCompile!W479),IF(OR(ISNUMBER(FIND("5F",ScheduleCompile!W479)),ISNUMBER(FIND("0F",ScheduleCompile!W479)),ISNUMBER(FIND("8F",ScheduleCompile!W479)),ISNUMBER(FIND("1F",ScheduleCompile!W479)),ISNUMBER(FIND("2F",ScheduleCompile!W479)),ISNUMBER(FIND("3F",ScheduleCompile!W479)),ISNUMBER(FIND("6F",ScheduleCompile!W479)),ISNUMBER(FIND("7F",ScheduleCompile!W479)),ISNUMBER(FIND("9F",ScheduleCompile!W479)),ISNUMBER(FIND("4F",ScheduleCompile!W479))),VALUE(LEFT(ScheduleCompile!W479,FIND("F",ScheduleCompile!W479)-1)),ScheduleCompile!W479)))))),ISTEXT(ScheduleCompile!#REF!)),"ENDTABLE",IF(ISERROR(IF(ScheduleCompile!W479="Off",0,IF(ScheduleCompile!W479="On",1,IF(ISNUMBER(ScheduleCompile!W479),ScheduleCompile!W479/1,IF(ISTEXT(ScheduleCompile!W479),IF(OR(ISNUMBER(FIND("5F",ScheduleCompile!W479)),ISNUMBER(FIND("0F",ScheduleCompile!W479)),ISNUMBER(FIND("8F",ScheduleCompile!W479)),ISNUMBER(FIND("1F",ScheduleCompile!W479)),ISNUMBER(FIND("2F",ScheduleCompile!W479)),ISNUMBER(FIND("3F",ScheduleCompile!W479)),ISNUMBER(FIND("6F",ScheduleCompile!W479)),ISNUMBER(FIND("7F",ScheduleCompile!W479)),ISNUMBER(FIND("9F",ScheduleCompile!W479)),ISNUMBER(FIND("4F",ScheduleCompile!W479))),VALUE(LEFT(ScheduleCompile!W479,FIND("F",ScheduleCompile!W479)-1)),ScheduleCompile!W479)))))),"",IF(ScheduleCompile!W479="Off",0,IF(ScheduleCompile!W479="On",1,IF(ISNUMBER(ScheduleCompile!W479),ScheduleCompile!W479/1,IF(ISTEXT(ScheduleCompile!W479),IF(OR(ISNUMBER(FIND("5F",ScheduleCompile!W479)),ISNUMBER(FIND("0F",ScheduleCompile!W479)),ISNUMBER(FIND("8F",ScheduleCompile!W479)),ISNUMBER(FIND("1F",ScheduleCompile!W479)),ISNUMBER(FIND("2F",ScheduleCompile!W479)),ISNUMBER(FIND("3F",ScheduleCompile!W479)),ISNUMBER(FIND("6F",ScheduleCompile!W479)),ISNUMBER(FIND("7F",ScheduleCompile!W479)),ISNUMBER(FIND("9F",ScheduleCompile!W479)),ISNUMBER(FIND("4F",ScheduleCompile!W479))),VALUE(LEFT(ScheduleCompile!W479,FIND("F",ScheduleCompile!W479)-1)),ScheduleCompile!W479)))))))</f>
        <v>75</v>
      </c>
      <c r="AC486" s="1">
        <f>IF(AND(ISERROR(IF(ScheduleCompile!X479="Off",0,IF(ScheduleCompile!X479="On",1,IF(ISNUMBER(ScheduleCompile!X479),ScheduleCompile!X479/1,IF(ISTEXT(ScheduleCompile!X479),IF(OR(ISNUMBER(FIND("5F",ScheduleCompile!X479)),ISNUMBER(FIND("0F",ScheduleCompile!X479)),ISNUMBER(FIND("8F",ScheduleCompile!X479)),ISNUMBER(FIND("1F",ScheduleCompile!X479)),ISNUMBER(FIND("2F",ScheduleCompile!X479)),ISNUMBER(FIND("3F",ScheduleCompile!X479)),ISNUMBER(FIND("6F",ScheduleCompile!X479)),ISNUMBER(FIND("7F",ScheduleCompile!X479)),ISNUMBER(FIND("9F",ScheduleCompile!X479)),ISNUMBER(FIND("4F",ScheduleCompile!X479))),VALUE(LEFT(ScheduleCompile!X479,FIND("F",ScheduleCompile!X479)-1)),ScheduleCompile!X479)))))),ISTEXT(ScheduleCompile!#REF!)),"ENDTABLE",IF(ISERROR(IF(ScheduleCompile!X479="Off",0,IF(ScheduleCompile!X479="On",1,IF(ISNUMBER(ScheduleCompile!X479),ScheduleCompile!X479/1,IF(ISTEXT(ScheduleCompile!X479),IF(OR(ISNUMBER(FIND("5F",ScheduleCompile!X479)),ISNUMBER(FIND("0F",ScheduleCompile!X479)),ISNUMBER(FIND("8F",ScheduleCompile!X479)),ISNUMBER(FIND("1F",ScheduleCompile!X479)),ISNUMBER(FIND("2F",ScheduleCompile!X479)),ISNUMBER(FIND("3F",ScheduleCompile!X479)),ISNUMBER(FIND("6F",ScheduleCompile!X479)),ISNUMBER(FIND("7F",ScheduleCompile!X479)),ISNUMBER(FIND("9F",ScheduleCompile!X479)),ISNUMBER(FIND("4F",ScheduleCompile!X479))),VALUE(LEFT(ScheduleCompile!X479,FIND("F",ScheduleCompile!X479)-1)),ScheduleCompile!X479)))))),"",IF(ScheduleCompile!X479="Off",0,IF(ScheduleCompile!X479="On",1,IF(ISNUMBER(ScheduleCompile!X479),ScheduleCompile!X479/1,IF(ISTEXT(ScheduleCompile!X479),IF(OR(ISNUMBER(FIND("5F",ScheduleCompile!X479)),ISNUMBER(FIND("0F",ScheduleCompile!X479)),ISNUMBER(FIND("8F",ScheduleCompile!X479)),ISNUMBER(FIND("1F",ScheduleCompile!X479)),ISNUMBER(FIND("2F",ScheduleCompile!X479)),ISNUMBER(FIND("3F",ScheduleCompile!X479)),ISNUMBER(FIND("6F",ScheduleCompile!X479)),ISNUMBER(FIND("7F",ScheduleCompile!X479)),ISNUMBER(FIND("9F",ScheduleCompile!X479)),ISNUMBER(FIND("4F",ScheduleCompile!X479))),VALUE(LEFT(ScheduleCompile!X479,FIND("F",ScheduleCompile!X479)-1)),ScheduleCompile!X479)))))))</f>
        <v>85</v>
      </c>
      <c r="AD486" s="1">
        <f>IF(AND(ISERROR(IF(ScheduleCompile!Y479="Off",0,IF(ScheduleCompile!Y479="On",1,IF(ISNUMBER(ScheduleCompile!Y479),ScheduleCompile!Y479/1,IF(ISTEXT(ScheduleCompile!Y479),IF(OR(ISNUMBER(FIND("5F",ScheduleCompile!Y479)),ISNUMBER(FIND("0F",ScheduleCompile!Y479)),ISNUMBER(FIND("8F",ScheduleCompile!Y479)),ISNUMBER(FIND("1F",ScheduleCompile!Y479)),ISNUMBER(FIND("2F",ScheduleCompile!Y479)),ISNUMBER(FIND("3F",ScheduleCompile!Y479)),ISNUMBER(FIND("6F",ScheduleCompile!Y479)),ISNUMBER(FIND("7F",ScheduleCompile!Y479)),ISNUMBER(FIND("9F",ScheduleCompile!Y479)),ISNUMBER(FIND("4F",ScheduleCompile!Y479))),VALUE(LEFT(ScheduleCompile!Y479,FIND("F",ScheduleCompile!Y479)-1)),ScheduleCompile!Y479)))))),ISTEXT(ScheduleCompile!#REF!)),"ENDTABLE",IF(ISERROR(IF(ScheduleCompile!Y479="Off",0,IF(ScheduleCompile!Y479="On",1,IF(ISNUMBER(ScheduleCompile!Y479),ScheduleCompile!Y479/1,IF(ISTEXT(ScheduleCompile!Y479),IF(OR(ISNUMBER(FIND("5F",ScheduleCompile!Y479)),ISNUMBER(FIND("0F",ScheduleCompile!Y479)),ISNUMBER(FIND("8F",ScheduleCompile!Y479)),ISNUMBER(FIND("1F",ScheduleCompile!Y479)),ISNUMBER(FIND("2F",ScheduleCompile!Y479)),ISNUMBER(FIND("3F",ScheduleCompile!Y479)),ISNUMBER(FIND("6F",ScheduleCompile!Y479)),ISNUMBER(FIND("7F",ScheduleCompile!Y479)),ISNUMBER(FIND("9F",ScheduleCompile!Y479)),ISNUMBER(FIND("4F",ScheduleCompile!Y479))),VALUE(LEFT(ScheduleCompile!Y479,FIND("F",ScheduleCompile!Y479)-1)),ScheduleCompile!Y479)))))),"",IF(ScheduleCompile!Y479="Off",0,IF(ScheduleCompile!Y479="On",1,IF(ISNUMBER(ScheduleCompile!Y479),ScheduleCompile!Y479/1,IF(ISTEXT(ScheduleCompile!Y479),IF(OR(ISNUMBER(FIND("5F",ScheduleCompile!Y479)),ISNUMBER(FIND("0F",ScheduleCompile!Y479)),ISNUMBER(FIND("8F",ScheduleCompile!Y479)),ISNUMBER(FIND("1F",ScheduleCompile!Y479)),ISNUMBER(FIND("2F",ScheduleCompile!Y479)),ISNUMBER(FIND("3F",ScheduleCompile!Y479)),ISNUMBER(FIND("6F",ScheduleCompile!Y479)),ISNUMBER(FIND("7F",ScheduleCompile!Y479)),ISNUMBER(FIND("9F",ScheduleCompile!Y479)),ISNUMBER(FIND("4F",ScheduleCompile!Y479))),VALUE(LEFT(ScheduleCompile!Y479,FIND("F",ScheduleCompile!Y479)-1)),ScheduleCompile!Y479)))))))</f>
        <v>85</v>
      </c>
    </row>
    <row r="487" spans="1:30" x14ac:dyDescent="0.25">
      <c r="A487" t="str">
        <f t="shared" si="31"/>
        <v>SchDay "SchoolClgSetptSat"  Type = "Temperature" Hr = (85, 85, 85, 85, 85, 85, 85, 75, 75, 75, 75, 75, 75, 85, 85, 85, 85, 85, 85, 85, 85, 85, 85, 85) ..</v>
      </c>
      <c r="B487" s="1" t="s">
        <v>623</v>
      </c>
      <c r="C487" t="str">
        <f t="shared" si="32"/>
        <v xml:space="preserve">SchDay "SchoolClgSetptSat"  Type = "Temperature" Hr = </v>
      </c>
      <c r="D487" t="str">
        <f t="shared" si="33"/>
        <v>(85, 85, 85, 85, 85, 85, 85, 75, 75, 75, 75, 75, 75, 85, 85, 85, 85, 85, 85, 85, 85, 85, 85, 85) ..</v>
      </c>
      <c r="E487" s="30" t="str">
        <f>ScheduleCompile!A480</f>
        <v>SchoolClgSetptSat</v>
      </c>
      <c r="F487" t="str">
        <f t="shared" si="34"/>
        <v>Temperature</v>
      </c>
      <c r="G487" s="1">
        <f>IF(AND(ISERROR(IF(ScheduleCompile!B480="Off",0,IF(ScheduleCompile!B480="On",1,IF(ISNUMBER(ScheduleCompile!B480),ScheduleCompile!B480/1,IF(ISTEXT(ScheduleCompile!B480),IF(OR(ISNUMBER(FIND("5F",ScheduleCompile!B480)),ISNUMBER(FIND("0F",ScheduleCompile!B480)),ISNUMBER(FIND("8F",ScheduleCompile!B480)),ISNUMBER(FIND("1F",ScheduleCompile!B480)),ISNUMBER(FIND("2F",ScheduleCompile!B480)),ISNUMBER(FIND("3F",ScheduleCompile!B480)),ISNUMBER(FIND("6F",ScheduleCompile!B480)),ISNUMBER(FIND("7F",ScheduleCompile!B480)),ISNUMBER(FIND("9F",ScheduleCompile!B480)),ISNUMBER(FIND("4F",ScheduleCompile!B480))),VALUE(LEFT(ScheduleCompile!B480,FIND("F",ScheduleCompile!B480)-1)),ScheduleCompile!B480)))))),ISTEXT(ScheduleCompile!#REF!)),"ENDTABLE",IF(ISERROR(IF(ScheduleCompile!B480="Off",0,IF(ScheduleCompile!B480="On",1,IF(ISNUMBER(ScheduleCompile!B480),ScheduleCompile!B480/1,IF(ISTEXT(ScheduleCompile!B480),IF(OR(ISNUMBER(FIND("5F",ScheduleCompile!B480)),ISNUMBER(FIND("0F",ScheduleCompile!B480)),ISNUMBER(FIND("8F",ScheduleCompile!B480)),ISNUMBER(FIND("1F",ScheduleCompile!B480)),ISNUMBER(FIND("2F",ScheduleCompile!B480)),ISNUMBER(FIND("3F",ScheduleCompile!B480)),ISNUMBER(FIND("6F",ScheduleCompile!B480)),ISNUMBER(FIND("7F",ScheduleCompile!B480)),ISNUMBER(FIND("9F",ScheduleCompile!B480)),ISNUMBER(FIND("4F",ScheduleCompile!B480))),VALUE(LEFT(ScheduleCompile!B480,FIND("F",ScheduleCompile!B480)-1)),ScheduleCompile!B480)))))),"",IF(ScheduleCompile!B480="Off",0,IF(ScheduleCompile!B480="On",1,IF(ISNUMBER(ScheduleCompile!B480),ScheduleCompile!B480/1,IF(ISTEXT(ScheduleCompile!B480),IF(OR(ISNUMBER(FIND("5F",ScheduleCompile!B480)),ISNUMBER(FIND("0F",ScheduleCompile!B480)),ISNUMBER(FIND("8F",ScheduleCompile!B480)),ISNUMBER(FIND("1F",ScheduleCompile!B480)),ISNUMBER(FIND("2F",ScheduleCompile!B480)),ISNUMBER(FIND("3F",ScheduleCompile!B480)),ISNUMBER(FIND("6F",ScheduleCompile!B480)),ISNUMBER(FIND("7F",ScheduleCompile!B480)),ISNUMBER(FIND("9F",ScheduleCompile!B480)),ISNUMBER(FIND("4F",ScheduleCompile!B480))),VALUE(LEFT(ScheduleCompile!B480,FIND("F",ScheduleCompile!B480)-1)),ScheduleCompile!B480)))))))</f>
        <v>85</v>
      </c>
      <c r="H487" s="1">
        <f>IF(AND(ISERROR(IF(ScheduleCompile!C480="Off",0,IF(ScheduleCompile!C480="On",1,IF(ISNUMBER(ScheduleCompile!C480),ScheduleCompile!C480/1,IF(ISTEXT(ScheduleCompile!C480),IF(OR(ISNUMBER(FIND("5F",ScheduleCompile!C480)),ISNUMBER(FIND("0F",ScheduleCompile!C480)),ISNUMBER(FIND("8F",ScheduleCompile!C480)),ISNUMBER(FIND("1F",ScheduleCompile!C480)),ISNUMBER(FIND("2F",ScheduleCompile!C480)),ISNUMBER(FIND("3F",ScheduleCompile!C480)),ISNUMBER(FIND("6F",ScheduleCompile!C480)),ISNUMBER(FIND("7F",ScheduleCompile!C480)),ISNUMBER(FIND("9F",ScheduleCompile!C480)),ISNUMBER(FIND("4F",ScheduleCompile!C480))),VALUE(LEFT(ScheduleCompile!C480,FIND("F",ScheduleCompile!C480)-1)),ScheduleCompile!C480)))))),ISTEXT(ScheduleCompile!#REF!)),"ENDTABLE",IF(ISERROR(IF(ScheduleCompile!C480="Off",0,IF(ScheduleCompile!C480="On",1,IF(ISNUMBER(ScheduleCompile!C480),ScheduleCompile!C480/1,IF(ISTEXT(ScheduleCompile!C480),IF(OR(ISNUMBER(FIND("5F",ScheduleCompile!C480)),ISNUMBER(FIND("0F",ScheduleCompile!C480)),ISNUMBER(FIND("8F",ScheduleCompile!C480)),ISNUMBER(FIND("1F",ScheduleCompile!C480)),ISNUMBER(FIND("2F",ScheduleCompile!C480)),ISNUMBER(FIND("3F",ScheduleCompile!C480)),ISNUMBER(FIND("6F",ScheduleCompile!C480)),ISNUMBER(FIND("7F",ScheduleCompile!C480)),ISNUMBER(FIND("9F",ScheduleCompile!C480)),ISNUMBER(FIND("4F",ScheduleCompile!C480))),VALUE(LEFT(ScheduleCompile!C480,FIND("F",ScheduleCompile!C480)-1)),ScheduleCompile!C480)))))),"",IF(ScheduleCompile!C480="Off",0,IF(ScheduleCompile!C480="On",1,IF(ISNUMBER(ScheduleCompile!C480),ScheduleCompile!C480/1,IF(ISTEXT(ScheduleCompile!C480),IF(OR(ISNUMBER(FIND("5F",ScheduleCompile!C480)),ISNUMBER(FIND("0F",ScheduleCompile!C480)),ISNUMBER(FIND("8F",ScheduleCompile!C480)),ISNUMBER(FIND("1F",ScheduleCompile!C480)),ISNUMBER(FIND("2F",ScheduleCompile!C480)),ISNUMBER(FIND("3F",ScheduleCompile!C480)),ISNUMBER(FIND("6F",ScheduleCompile!C480)),ISNUMBER(FIND("7F",ScheduleCompile!C480)),ISNUMBER(FIND("9F",ScheduleCompile!C480)),ISNUMBER(FIND("4F",ScheduleCompile!C480))),VALUE(LEFT(ScheduleCompile!C480,FIND("F",ScheduleCompile!C480)-1)),ScheduleCompile!C480)))))))</f>
        <v>85</v>
      </c>
      <c r="I487" s="1">
        <f>IF(AND(ISERROR(IF(ScheduleCompile!D480="Off",0,IF(ScheduleCompile!D480="On",1,IF(ISNUMBER(ScheduleCompile!D480),ScheduleCompile!D480/1,IF(ISTEXT(ScheduleCompile!D480),IF(OR(ISNUMBER(FIND("5F",ScheduleCompile!D480)),ISNUMBER(FIND("0F",ScheduleCompile!D480)),ISNUMBER(FIND("8F",ScheduleCompile!D480)),ISNUMBER(FIND("1F",ScheduleCompile!D480)),ISNUMBER(FIND("2F",ScheduleCompile!D480)),ISNUMBER(FIND("3F",ScheduleCompile!D480)),ISNUMBER(FIND("6F",ScheduleCompile!D480)),ISNUMBER(FIND("7F",ScheduleCompile!D480)),ISNUMBER(FIND("9F",ScheduleCompile!D480)),ISNUMBER(FIND("4F",ScheduleCompile!D480))),VALUE(LEFT(ScheduleCompile!D480,FIND("F",ScheduleCompile!D480)-1)),ScheduleCompile!D480)))))),ISTEXT(ScheduleCompile!#REF!)),"ENDTABLE",IF(ISERROR(IF(ScheduleCompile!D480="Off",0,IF(ScheduleCompile!D480="On",1,IF(ISNUMBER(ScheduleCompile!D480),ScheduleCompile!D480/1,IF(ISTEXT(ScheduleCompile!D480),IF(OR(ISNUMBER(FIND("5F",ScheduleCompile!D480)),ISNUMBER(FIND("0F",ScheduleCompile!D480)),ISNUMBER(FIND("8F",ScheduleCompile!D480)),ISNUMBER(FIND("1F",ScheduleCompile!D480)),ISNUMBER(FIND("2F",ScheduleCompile!D480)),ISNUMBER(FIND("3F",ScheduleCompile!D480)),ISNUMBER(FIND("6F",ScheduleCompile!D480)),ISNUMBER(FIND("7F",ScheduleCompile!D480)),ISNUMBER(FIND("9F",ScheduleCompile!D480)),ISNUMBER(FIND("4F",ScheduleCompile!D480))),VALUE(LEFT(ScheduleCompile!D480,FIND("F",ScheduleCompile!D480)-1)),ScheduleCompile!D480)))))),"",IF(ScheduleCompile!D480="Off",0,IF(ScheduleCompile!D480="On",1,IF(ISNUMBER(ScheduleCompile!D480),ScheduleCompile!D480/1,IF(ISTEXT(ScheduleCompile!D480),IF(OR(ISNUMBER(FIND("5F",ScheduleCompile!D480)),ISNUMBER(FIND("0F",ScheduleCompile!D480)),ISNUMBER(FIND("8F",ScheduleCompile!D480)),ISNUMBER(FIND("1F",ScheduleCompile!D480)),ISNUMBER(FIND("2F",ScheduleCompile!D480)),ISNUMBER(FIND("3F",ScheduleCompile!D480)),ISNUMBER(FIND("6F",ScheduleCompile!D480)),ISNUMBER(FIND("7F",ScheduleCompile!D480)),ISNUMBER(FIND("9F",ScheduleCompile!D480)),ISNUMBER(FIND("4F",ScheduleCompile!D480))),VALUE(LEFT(ScheduleCompile!D480,FIND("F",ScheduleCompile!D480)-1)),ScheduleCompile!D480)))))))</f>
        <v>85</v>
      </c>
      <c r="J487" s="1">
        <f>IF(AND(ISERROR(IF(ScheduleCompile!E480="Off",0,IF(ScheduleCompile!E480="On",1,IF(ISNUMBER(ScheduleCompile!E480),ScheduleCompile!E480/1,IF(ISTEXT(ScheduleCompile!E480),IF(OR(ISNUMBER(FIND("5F",ScheduleCompile!E480)),ISNUMBER(FIND("0F",ScheduleCompile!E480)),ISNUMBER(FIND("8F",ScheduleCompile!E480)),ISNUMBER(FIND("1F",ScheduleCompile!E480)),ISNUMBER(FIND("2F",ScheduleCompile!E480)),ISNUMBER(FIND("3F",ScheduleCompile!E480)),ISNUMBER(FIND("6F",ScheduleCompile!E480)),ISNUMBER(FIND("7F",ScheduleCompile!E480)),ISNUMBER(FIND("9F",ScheduleCompile!E480)),ISNUMBER(FIND("4F",ScheduleCompile!E480))),VALUE(LEFT(ScheduleCompile!E480,FIND("F",ScheduleCompile!E480)-1)),ScheduleCompile!E480)))))),ISTEXT(ScheduleCompile!#REF!)),"ENDTABLE",IF(ISERROR(IF(ScheduleCompile!E480="Off",0,IF(ScheduleCompile!E480="On",1,IF(ISNUMBER(ScheduleCompile!E480),ScheduleCompile!E480/1,IF(ISTEXT(ScheduleCompile!E480),IF(OR(ISNUMBER(FIND("5F",ScheduleCompile!E480)),ISNUMBER(FIND("0F",ScheduleCompile!E480)),ISNUMBER(FIND("8F",ScheduleCompile!E480)),ISNUMBER(FIND("1F",ScheduleCompile!E480)),ISNUMBER(FIND("2F",ScheduleCompile!E480)),ISNUMBER(FIND("3F",ScheduleCompile!E480)),ISNUMBER(FIND("6F",ScheduleCompile!E480)),ISNUMBER(FIND("7F",ScheduleCompile!E480)),ISNUMBER(FIND("9F",ScheduleCompile!E480)),ISNUMBER(FIND("4F",ScheduleCompile!E480))),VALUE(LEFT(ScheduleCompile!E480,FIND("F",ScheduleCompile!E480)-1)),ScheduleCompile!E480)))))),"",IF(ScheduleCompile!E480="Off",0,IF(ScheduleCompile!E480="On",1,IF(ISNUMBER(ScheduleCompile!E480),ScheduleCompile!E480/1,IF(ISTEXT(ScheduleCompile!E480),IF(OR(ISNUMBER(FIND("5F",ScheduleCompile!E480)),ISNUMBER(FIND("0F",ScheduleCompile!E480)),ISNUMBER(FIND("8F",ScheduleCompile!E480)),ISNUMBER(FIND("1F",ScheduleCompile!E480)),ISNUMBER(FIND("2F",ScheduleCompile!E480)),ISNUMBER(FIND("3F",ScheduleCompile!E480)),ISNUMBER(FIND("6F",ScheduleCompile!E480)),ISNUMBER(FIND("7F",ScheduleCompile!E480)),ISNUMBER(FIND("9F",ScheduleCompile!E480)),ISNUMBER(FIND("4F",ScheduleCompile!E480))),VALUE(LEFT(ScheduleCompile!E480,FIND("F",ScheduleCompile!E480)-1)),ScheduleCompile!E480)))))))</f>
        <v>85</v>
      </c>
      <c r="K487" s="1">
        <f>IF(AND(ISERROR(IF(ScheduleCompile!F480="Off",0,IF(ScheduleCompile!F480="On",1,IF(ISNUMBER(ScheduleCompile!F480),ScheduleCompile!F480/1,IF(ISTEXT(ScheduleCompile!F480),IF(OR(ISNUMBER(FIND("5F",ScheduleCompile!F480)),ISNUMBER(FIND("0F",ScheduleCompile!F480)),ISNUMBER(FIND("8F",ScheduleCompile!F480)),ISNUMBER(FIND("1F",ScheduleCompile!F480)),ISNUMBER(FIND("2F",ScheduleCompile!F480)),ISNUMBER(FIND("3F",ScheduleCompile!F480)),ISNUMBER(FIND("6F",ScheduleCompile!F480)),ISNUMBER(FIND("7F",ScheduleCompile!F480)),ISNUMBER(FIND("9F",ScheduleCompile!F480)),ISNUMBER(FIND("4F",ScheduleCompile!F480))),VALUE(LEFT(ScheduleCompile!F480,FIND("F",ScheduleCompile!F480)-1)),ScheduleCompile!F480)))))),ISTEXT(ScheduleCompile!#REF!)),"ENDTABLE",IF(ISERROR(IF(ScheduleCompile!F480="Off",0,IF(ScheduleCompile!F480="On",1,IF(ISNUMBER(ScheduleCompile!F480),ScheduleCompile!F480/1,IF(ISTEXT(ScheduleCompile!F480),IF(OR(ISNUMBER(FIND("5F",ScheduleCompile!F480)),ISNUMBER(FIND("0F",ScheduleCompile!F480)),ISNUMBER(FIND("8F",ScheduleCompile!F480)),ISNUMBER(FIND("1F",ScheduleCompile!F480)),ISNUMBER(FIND("2F",ScheduleCompile!F480)),ISNUMBER(FIND("3F",ScheduleCompile!F480)),ISNUMBER(FIND("6F",ScheduleCompile!F480)),ISNUMBER(FIND("7F",ScheduleCompile!F480)),ISNUMBER(FIND("9F",ScheduleCompile!F480)),ISNUMBER(FIND("4F",ScheduleCompile!F480))),VALUE(LEFT(ScheduleCompile!F480,FIND("F",ScheduleCompile!F480)-1)),ScheduleCompile!F480)))))),"",IF(ScheduleCompile!F480="Off",0,IF(ScheduleCompile!F480="On",1,IF(ISNUMBER(ScheduleCompile!F480),ScheduleCompile!F480/1,IF(ISTEXT(ScheduleCompile!F480),IF(OR(ISNUMBER(FIND("5F",ScheduleCompile!F480)),ISNUMBER(FIND("0F",ScheduleCompile!F480)),ISNUMBER(FIND("8F",ScheduleCompile!F480)),ISNUMBER(FIND("1F",ScheduleCompile!F480)),ISNUMBER(FIND("2F",ScheduleCompile!F480)),ISNUMBER(FIND("3F",ScheduleCompile!F480)),ISNUMBER(FIND("6F",ScheduleCompile!F480)),ISNUMBER(FIND("7F",ScheduleCompile!F480)),ISNUMBER(FIND("9F",ScheduleCompile!F480)),ISNUMBER(FIND("4F",ScheduleCompile!F480))),VALUE(LEFT(ScheduleCompile!F480,FIND("F",ScheduleCompile!F480)-1)),ScheduleCompile!F480)))))))</f>
        <v>85</v>
      </c>
      <c r="L487" s="1">
        <f>IF(AND(ISERROR(IF(ScheduleCompile!G480="Off",0,IF(ScheduleCompile!G480="On",1,IF(ISNUMBER(ScheduleCompile!G480),ScheduleCompile!G480/1,IF(ISTEXT(ScheduleCompile!G480),IF(OR(ISNUMBER(FIND("5F",ScheduleCompile!G480)),ISNUMBER(FIND("0F",ScheduleCompile!G480)),ISNUMBER(FIND("8F",ScheduleCompile!G480)),ISNUMBER(FIND("1F",ScheduleCompile!G480)),ISNUMBER(FIND("2F",ScheduleCompile!G480)),ISNUMBER(FIND("3F",ScheduleCompile!G480)),ISNUMBER(FIND("6F",ScheduleCompile!G480)),ISNUMBER(FIND("7F",ScheduleCompile!G480)),ISNUMBER(FIND("9F",ScheduleCompile!G480)),ISNUMBER(FIND("4F",ScheduleCompile!G480))),VALUE(LEFT(ScheduleCompile!G480,FIND("F",ScheduleCompile!G480)-1)),ScheduleCompile!G480)))))),ISTEXT(ScheduleCompile!#REF!)),"ENDTABLE",IF(ISERROR(IF(ScheduleCompile!G480="Off",0,IF(ScheduleCompile!G480="On",1,IF(ISNUMBER(ScheduleCompile!G480),ScheduleCompile!G480/1,IF(ISTEXT(ScheduleCompile!G480),IF(OR(ISNUMBER(FIND("5F",ScheduleCompile!G480)),ISNUMBER(FIND("0F",ScheduleCompile!G480)),ISNUMBER(FIND("8F",ScheduleCompile!G480)),ISNUMBER(FIND("1F",ScheduleCompile!G480)),ISNUMBER(FIND("2F",ScheduleCompile!G480)),ISNUMBER(FIND("3F",ScheduleCompile!G480)),ISNUMBER(FIND("6F",ScheduleCompile!G480)),ISNUMBER(FIND("7F",ScheduleCompile!G480)),ISNUMBER(FIND("9F",ScheduleCompile!G480)),ISNUMBER(FIND("4F",ScheduleCompile!G480))),VALUE(LEFT(ScheduleCompile!G480,FIND("F",ScheduleCompile!G480)-1)),ScheduleCompile!G480)))))),"",IF(ScheduleCompile!G480="Off",0,IF(ScheduleCompile!G480="On",1,IF(ISNUMBER(ScheduleCompile!G480),ScheduleCompile!G480/1,IF(ISTEXT(ScheduleCompile!G480),IF(OR(ISNUMBER(FIND("5F",ScheduleCompile!G480)),ISNUMBER(FIND("0F",ScheduleCompile!G480)),ISNUMBER(FIND("8F",ScheduleCompile!G480)),ISNUMBER(FIND("1F",ScheduleCompile!G480)),ISNUMBER(FIND("2F",ScheduleCompile!G480)),ISNUMBER(FIND("3F",ScheduleCompile!G480)),ISNUMBER(FIND("6F",ScheduleCompile!G480)),ISNUMBER(FIND("7F",ScheduleCompile!G480)),ISNUMBER(FIND("9F",ScheduleCompile!G480)),ISNUMBER(FIND("4F",ScheduleCompile!G480))),VALUE(LEFT(ScheduleCompile!G480,FIND("F",ScheduleCompile!G480)-1)),ScheduleCompile!G480)))))))</f>
        <v>85</v>
      </c>
      <c r="M487" s="1">
        <f>IF(AND(ISERROR(IF(ScheduleCompile!H480="Off",0,IF(ScheduleCompile!H480="On",1,IF(ISNUMBER(ScheduleCompile!H480),ScheduleCompile!H480/1,IF(ISTEXT(ScheduleCompile!H480),IF(OR(ISNUMBER(FIND("5F",ScheduleCompile!H480)),ISNUMBER(FIND("0F",ScheduleCompile!H480)),ISNUMBER(FIND("8F",ScheduleCompile!H480)),ISNUMBER(FIND("1F",ScheduleCompile!H480)),ISNUMBER(FIND("2F",ScheduleCompile!H480)),ISNUMBER(FIND("3F",ScheduleCompile!H480)),ISNUMBER(FIND("6F",ScheduleCompile!H480)),ISNUMBER(FIND("7F",ScheduleCompile!H480)),ISNUMBER(FIND("9F",ScheduleCompile!H480)),ISNUMBER(FIND("4F",ScheduleCompile!H480))),VALUE(LEFT(ScheduleCompile!H480,FIND("F",ScheduleCompile!H480)-1)),ScheduleCompile!H480)))))),ISTEXT(ScheduleCompile!#REF!)),"ENDTABLE",IF(ISERROR(IF(ScheduleCompile!H480="Off",0,IF(ScheduleCompile!H480="On",1,IF(ISNUMBER(ScheduleCompile!H480),ScheduleCompile!H480/1,IF(ISTEXT(ScheduleCompile!H480),IF(OR(ISNUMBER(FIND("5F",ScheduleCompile!H480)),ISNUMBER(FIND("0F",ScheduleCompile!H480)),ISNUMBER(FIND("8F",ScheduleCompile!H480)),ISNUMBER(FIND("1F",ScheduleCompile!H480)),ISNUMBER(FIND("2F",ScheduleCompile!H480)),ISNUMBER(FIND("3F",ScheduleCompile!H480)),ISNUMBER(FIND("6F",ScheduleCompile!H480)),ISNUMBER(FIND("7F",ScheduleCompile!H480)),ISNUMBER(FIND("9F",ScheduleCompile!H480)),ISNUMBER(FIND("4F",ScheduleCompile!H480))),VALUE(LEFT(ScheduleCompile!H480,FIND("F",ScheduleCompile!H480)-1)),ScheduleCompile!H480)))))),"",IF(ScheduleCompile!H480="Off",0,IF(ScheduleCompile!H480="On",1,IF(ISNUMBER(ScheduleCompile!H480),ScheduleCompile!H480/1,IF(ISTEXT(ScheduleCompile!H480),IF(OR(ISNUMBER(FIND("5F",ScheduleCompile!H480)),ISNUMBER(FIND("0F",ScheduleCompile!H480)),ISNUMBER(FIND("8F",ScheduleCompile!H480)),ISNUMBER(FIND("1F",ScheduleCompile!H480)),ISNUMBER(FIND("2F",ScheduleCompile!H480)),ISNUMBER(FIND("3F",ScheduleCompile!H480)),ISNUMBER(FIND("6F",ScheduleCompile!H480)),ISNUMBER(FIND("7F",ScheduleCompile!H480)),ISNUMBER(FIND("9F",ScheduleCompile!H480)),ISNUMBER(FIND("4F",ScheduleCompile!H480))),VALUE(LEFT(ScheduleCompile!H480,FIND("F",ScheduleCompile!H480)-1)),ScheduleCompile!H480)))))))</f>
        <v>85</v>
      </c>
      <c r="N487" s="1">
        <f>IF(AND(ISERROR(IF(ScheduleCompile!I480="Off",0,IF(ScheduleCompile!I480="On",1,IF(ISNUMBER(ScheduleCompile!I480),ScheduleCompile!I480/1,IF(ISTEXT(ScheduleCompile!I480),IF(OR(ISNUMBER(FIND("5F",ScheduleCompile!I480)),ISNUMBER(FIND("0F",ScheduleCompile!I480)),ISNUMBER(FIND("8F",ScheduleCompile!I480)),ISNUMBER(FIND("1F",ScheduleCompile!I480)),ISNUMBER(FIND("2F",ScheduleCompile!I480)),ISNUMBER(FIND("3F",ScheduleCompile!I480)),ISNUMBER(FIND("6F",ScheduleCompile!I480)),ISNUMBER(FIND("7F",ScheduleCompile!I480)),ISNUMBER(FIND("9F",ScheduleCompile!I480)),ISNUMBER(FIND("4F",ScheduleCompile!I480))),VALUE(LEFT(ScheduleCompile!I480,FIND("F",ScheduleCompile!I480)-1)),ScheduleCompile!I480)))))),ISTEXT(ScheduleCompile!#REF!)),"ENDTABLE",IF(ISERROR(IF(ScheduleCompile!I480="Off",0,IF(ScheduleCompile!I480="On",1,IF(ISNUMBER(ScheduleCompile!I480),ScheduleCompile!I480/1,IF(ISTEXT(ScheduleCompile!I480),IF(OR(ISNUMBER(FIND("5F",ScheduleCompile!I480)),ISNUMBER(FIND("0F",ScheduleCompile!I480)),ISNUMBER(FIND("8F",ScheduleCompile!I480)),ISNUMBER(FIND("1F",ScheduleCompile!I480)),ISNUMBER(FIND("2F",ScheduleCompile!I480)),ISNUMBER(FIND("3F",ScheduleCompile!I480)),ISNUMBER(FIND("6F",ScheduleCompile!I480)),ISNUMBER(FIND("7F",ScheduleCompile!I480)),ISNUMBER(FIND("9F",ScheduleCompile!I480)),ISNUMBER(FIND("4F",ScheduleCompile!I480))),VALUE(LEFT(ScheduleCompile!I480,FIND("F",ScheduleCompile!I480)-1)),ScheduleCompile!I480)))))),"",IF(ScheduleCompile!I480="Off",0,IF(ScheduleCompile!I480="On",1,IF(ISNUMBER(ScheduleCompile!I480),ScheduleCompile!I480/1,IF(ISTEXT(ScheduleCompile!I480),IF(OR(ISNUMBER(FIND("5F",ScheduleCompile!I480)),ISNUMBER(FIND("0F",ScheduleCompile!I480)),ISNUMBER(FIND("8F",ScheduleCompile!I480)),ISNUMBER(FIND("1F",ScheduleCompile!I480)),ISNUMBER(FIND("2F",ScheduleCompile!I480)),ISNUMBER(FIND("3F",ScheduleCompile!I480)),ISNUMBER(FIND("6F",ScheduleCompile!I480)),ISNUMBER(FIND("7F",ScheduleCompile!I480)),ISNUMBER(FIND("9F",ScheduleCompile!I480)),ISNUMBER(FIND("4F",ScheduleCompile!I480))),VALUE(LEFT(ScheduleCompile!I480,FIND("F",ScheduleCompile!I480)-1)),ScheduleCompile!I480)))))))</f>
        <v>75</v>
      </c>
      <c r="O487" s="1">
        <f>IF(AND(ISERROR(IF(ScheduleCompile!J480="Off",0,IF(ScheduleCompile!J480="On",1,IF(ISNUMBER(ScheduleCompile!J480),ScheduleCompile!J480/1,IF(ISTEXT(ScheduleCompile!J480),IF(OR(ISNUMBER(FIND("5F",ScheduleCompile!J480)),ISNUMBER(FIND("0F",ScheduleCompile!J480)),ISNUMBER(FIND("8F",ScheduleCompile!J480)),ISNUMBER(FIND("1F",ScheduleCompile!J480)),ISNUMBER(FIND("2F",ScheduleCompile!J480)),ISNUMBER(FIND("3F",ScheduleCompile!J480)),ISNUMBER(FIND("6F",ScheduleCompile!J480)),ISNUMBER(FIND("7F",ScheduleCompile!J480)),ISNUMBER(FIND("9F",ScheduleCompile!J480)),ISNUMBER(FIND("4F",ScheduleCompile!J480))),VALUE(LEFT(ScheduleCompile!J480,FIND("F",ScheduleCompile!J480)-1)),ScheduleCompile!J480)))))),ISTEXT(ScheduleCompile!#REF!)),"ENDTABLE",IF(ISERROR(IF(ScheduleCompile!J480="Off",0,IF(ScheduleCompile!J480="On",1,IF(ISNUMBER(ScheduleCompile!J480),ScheduleCompile!J480/1,IF(ISTEXT(ScheduleCompile!J480),IF(OR(ISNUMBER(FIND("5F",ScheduleCompile!J480)),ISNUMBER(FIND("0F",ScheduleCompile!J480)),ISNUMBER(FIND("8F",ScheduleCompile!J480)),ISNUMBER(FIND("1F",ScheduleCompile!J480)),ISNUMBER(FIND("2F",ScheduleCompile!J480)),ISNUMBER(FIND("3F",ScheduleCompile!J480)),ISNUMBER(FIND("6F",ScheduleCompile!J480)),ISNUMBER(FIND("7F",ScheduleCompile!J480)),ISNUMBER(FIND("9F",ScheduleCompile!J480)),ISNUMBER(FIND("4F",ScheduleCompile!J480))),VALUE(LEFT(ScheduleCompile!J480,FIND("F",ScheduleCompile!J480)-1)),ScheduleCompile!J480)))))),"",IF(ScheduleCompile!J480="Off",0,IF(ScheduleCompile!J480="On",1,IF(ISNUMBER(ScheduleCompile!J480),ScheduleCompile!J480/1,IF(ISTEXT(ScheduleCompile!J480),IF(OR(ISNUMBER(FIND("5F",ScheduleCompile!J480)),ISNUMBER(FIND("0F",ScheduleCompile!J480)),ISNUMBER(FIND("8F",ScheduleCompile!J480)),ISNUMBER(FIND("1F",ScheduleCompile!J480)),ISNUMBER(FIND("2F",ScheduleCompile!J480)),ISNUMBER(FIND("3F",ScheduleCompile!J480)),ISNUMBER(FIND("6F",ScheduleCompile!J480)),ISNUMBER(FIND("7F",ScheduleCompile!J480)),ISNUMBER(FIND("9F",ScheduleCompile!J480)),ISNUMBER(FIND("4F",ScheduleCompile!J480))),VALUE(LEFT(ScheduleCompile!J480,FIND("F",ScheduleCompile!J480)-1)),ScheduleCompile!J480)))))))</f>
        <v>75</v>
      </c>
      <c r="P487" s="1">
        <f>IF(AND(ISERROR(IF(ScheduleCompile!K480="Off",0,IF(ScheduleCompile!K480="On",1,IF(ISNUMBER(ScheduleCompile!K480),ScheduleCompile!K480/1,IF(ISTEXT(ScheduleCompile!K480),IF(OR(ISNUMBER(FIND("5F",ScheduleCompile!K480)),ISNUMBER(FIND("0F",ScheduleCompile!K480)),ISNUMBER(FIND("8F",ScheduleCompile!K480)),ISNUMBER(FIND("1F",ScheduleCompile!K480)),ISNUMBER(FIND("2F",ScheduleCompile!K480)),ISNUMBER(FIND("3F",ScheduleCompile!K480)),ISNUMBER(FIND("6F",ScheduleCompile!K480)),ISNUMBER(FIND("7F",ScheduleCompile!K480)),ISNUMBER(FIND("9F",ScheduleCompile!K480)),ISNUMBER(FIND("4F",ScheduleCompile!K480))),VALUE(LEFT(ScheduleCompile!K480,FIND("F",ScheduleCompile!K480)-1)),ScheduleCompile!K480)))))),ISTEXT(ScheduleCompile!#REF!)),"ENDTABLE",IF(ISERROR(IF(ScheduleCompile!K480="Off",0,IF(ScheduleCompile!K480="On",1,IF(ISNUMBER(ScheduleCompile!K480),ScheduleCompile!K480/1,IF(ISTEXT(ScheduleCompile!K480),IF(OR(ISNUMBER(FIND("5F",ScheduleCompile!K480)),ISNUMBER(FIND("0F",ScheduleCompile!K480)),ISNUMBER(FIND("8F",ScheduleCompile!K480)),ISNUMBER(FIND("1F",ScheduleCompile!K480)),ISNUMBER(FIND("2F",ScheduleCompile!K480)),ISNUMBER(FIND("3F",ScheduleCompile!K480)),ISNUMBER(FIND("6F",ScheduleCompile!K480)),ISNUMBER(FIND("7F",ScheduleCompile!K480)),ISNUMBER(FIND("9F",ScheduleCompile!K480)),ISNUMBER(FIND("4F",ScheduleCompile!K480))),VALUE(LEFT(ScheduleCompile!K480,FIND("F",ScheduleCompile!K480)-1)),ScheduleCompile!K480)))))),"",IF(ScheduleCompile!K480="Off",0,IF(ScheduleCompile!K480="On",1,IF(ISNUMBER(ScheduleCompile!K480),ScheduleCompile!K480/1,IF(ISTEXT(ScheduleCompile!K480),IF(OR(ISNUMBER(FIND("5F",ScheduleCompile!K480)),ISNUMBER(FIND("0F",ScheduleCompile!K480)),ISNUMBER(FIND("8F",ScheduleCompile!K480)),ISNUMBER(FIND("1F",ScheduleCompile!K480)),ISNUMBER(FIND("2F",ScheduleCompile!K480)),ISNUMBER(FIND("3F",ScheduleCompile!K480)),ISNUMBER(FIND("6F",ScheduleCompile!K480)),ISNUMBER(FIND("7F",ScheduleCompile!K480)),ISNUMBER(FIND("9F",ScheduleCompile!K480)),ISNUMBER(FIND("4F",ScheduleCompile!K480))),VALUE(LEFT(ScheduleCompile!K480,FIND("F",ScheduleCompile!K480)-1)),ScheduleCompile!K480)))))))</f>
        <v>75</v>
      </c>
      <c r="Q487" s="1">
        <f>IF(AND(ISERROR(IF(ScheduleCompile!L480="Off",0,IF(ScheduleCompile!L480="On",1,IF(ISNUMBER(ScheduleCompile!L480),ScheduleCompile!L480/1,IF(ISTEXT(ScheduleCompile!L480),IF(OR(ISNUMBER(FIND("5F",ScheduleCompile!L480)),ISNUMBER(FIND("0F",ScheduleCompile!L480)),ISNUMBER(FIND("8F",ScheduleCompile!L480)),ISNUMBER(FIND("1F",ScheduleCompile!L480)),ISNUMBER(FIND("2F",ScheduleCompile!L480)),ISNUMBER(FIND("3F",ScheduleCompile!L480)),ISNUMBER(FIND("6F",ScheduleCompile!L480)),ISNUMBER(FIND("7F",ScheduleCompile!L480)),ISNUMBER(FIND("9F",ScheduleCompile!L480)),ISNUMBER(FIND("4F",ScheduleCompile!L480))),VALUE(LEFT(ScheduleCompile!L480,FIND("F",ScheduleCompile!L480)-1)),ScheduleCompile!L480)))))),ISTEXT(ScheduleCompile!#REF!)),"ENDTABLE",IF(ISERROR(IF(ScheduleCompile!L480="Off",0,IF(ScheduleCompile!L480="On",1,IF(ISNUMBER(ScheduleCompile!L480),ScheduleCompile!L480/1,IF(ISTEXT(ScheduleCompile!L480),IF(OR(ISNUMBER(FIND("5F",ScheduleCompile!L480)),ISNUMBER(FIND("0F",ScheduleCompile!L480)),ISNUMBER(FIND("8F",ScheduleCompile!L480)),ISNUMBER(FIND("1F",ScheduleCompile!L480)),ISNUMBER(FIND("2F",ScheduleCompile!L480)),ISNUMBER(FIND("3F",ScheduleCompile!L480)),ISNUMBER(FIND("6F",ScheduleCompile!L480)),ISNUMBER(FIND("7F",ScheduleCompile!L480)),ISNUMBER(FIND("9F",ScheduleCompile!L480)),ISNUMBER(FIND("4F",ScheduleCompile!L480))),VALUE(LEFT(ScheduleCompile!L480,FIND("F",ScheduleCompile!L480)-1)),ScheduleCompile!L480)))))),"",IF(ScheduleCompile!L480="Off",0,IF(ScheduleCompile!L480="On",1,IF(ISNUMBER(ScheduleCompile!L480),ScheduleCompile!L480/1,IF(ISTEXT(ScheduleCompile!L480),IF(OR(ISNUMBER(FIND("5F",ScheduleCompile!L480)),ISNUMBER(FIND("0F",ScheduleCompile!L480)),ISNUMBER(FIND("8F",ScheduleCompile!L480)),ISNUMBER(FIND("1F",ScheduleCompile!L480)),ISNUMBER(FIND("2F",ScheduleCompile!L480)),ISNUMBER(FIND("3F",ScheduleCompile!L480)),ISNUMBER(FIND("6F",ScheduleCompile!L480)),ISNUMBER(FIND("7F",ScheduleCompile!L480)),ISNUMBER(FIND("9F",ScheduleCompile!L480)),ISNUMBER(FIND("4F",ScheduleCompile!L480))),VALUE(LEFT(ScheduleCompile!L480,FIND("F",ScheduleCompile!L480)-1)),ScheduleCompile!L480)))))))</f>
        <v>75</v>
      </c>
      <c r="R487" s="1">
        <f>IF(AND(ISERROR(IF(ScheduleCompile!M480="Off",0,IF(ScheduleCompile!M480="On",1,IF(ISNUMBER(ScheduleCompile!M480),ScheduleCompile!M480/1,IF(ISTEXT(ScheduleCompile!M480),IF(OR(ISNUMBER(FIND("5F",ScheduleCompile!M480)),ISNUMBER(FIND("0F",ScheduleCompile!M480)),ISNUMBER(FIND("8F",ScheduleCompile!M480)),ISNUMBER(FIND("1F",ScheduleCompile!M480)),ISNUMBER(FIND("2F",ScheduleCompile!M480)),ISNUMBER(FIND("3F",ScheduleCompile!M480)),ISNUMBER(FIND("6F",ScheduleCompile!M480)),ISNUMBER(FIND("7F",ScheduleCompile!M480)),ISNUMBER(FIND("9F",ScheduleCompile!M480)),ISNUMBER(FIND("4F",ScheduleCompile!M480))),VALUE(LEFT(ScheduleCompile!M480,FIND("F",ScheduleCompile!M480)-1)),ScheduleCompile!M480)))))),ISTEXT(ScheduleCompile!#REF!)),"ENDTABLE",IF(ISERROR(IF(ScheduleCompile!M480="Off",0,IF(ScheduleCompile!M480="On",1,IF(ISNUMBER(ScheduleCompile!M480),ScheduleCompile!M480/1,IF(ISTEXT(ScheduleCompile!M480),IF(OR(ISNUMBER(FIND("5F",ScheduleCompile!M480)),ISNUMBER(FIND("0F",ScheduleCompile!M480)),ISNUMBER(FIND("8F",ScheduleCompile!M480)),ISNUMBER(FIND("1F",ScheduleCompile!M480)),ISNUMBER(FIND("2F",ScheduleCompile!M480)),ISNUMBER(FIND("3F",ScheduleCompile!M480)),ISNUMBER(FIND("6F",ScheduleCompile!M480)),ISNUMBER(FIND("7F",ScheduleCompile!M480)),ISNUMBER(FIND("9F",ScheduleCompile!M480)),ISNUMBER(FIND("4F",ScheduleCompile!M480))),VALUE(LEFT(ScheduleCompile!M480,FIND("F",ScheduleCompile!M480)-1)),ScheduleCompile!M480)))))),"",IF(ScheduleCompile!M480="Off",0,IF(ScheduleCompile!M480="On",1,IF(ISNUMBER(ScheduleCompile!M480),ScheduleCompile!M480/1,IF(ISTEXT(ScheduleCompile!M480),IF(OR(ISNUMBER(FIND("5F",ScheduleCompile!M480)),ISNUMBER(FIND("0F",ScheduleCompile!M480)),ISNUMBER(FIND("8F",ScheduleCompile!M480)),ISNUMBER(FIND("1F",ScheduleCompile!M480)),ISNUMBER(FIND("2F",ScheduleCompile!M480)),ISNUMBER(FIND("3F",ScheduleCompile!M480)),ISNUMBER(FIND("6F",ScheduleCompile!M480)),ISNUMBER(FIND("7F",ScheduleCompile!M480)),ISNUMBER(FIND("9F",ScheduleCompile!M480)),ISNUMBER(FIND("4F",ScheduleCompile!M480))),VALUE(LEFT(ScheduleCompile!M480,FIND("F",ScheduleCompile!M480)-1)),ScheduleCompile!M480)))))))</f>
        <v>75</v>
      </c>
      <c r="S487" s="1">
        <f>IF(AND(ISERROR(IF(ScheduleCompile!N480="Off",0,IF(ScheduleCompile!N480="On",1,IF(ISNUMBER(ScheduleCompile!N480),ScheduleCompile!N480/1,IF(ISTEXT(ScheduleCompile!N480),IF(OR(ISNUMBER(FIND("5F",ScheduleCompile!N480)),ISNUMBER(FIND("0F",ScheduleCompile!N480)),ISNUMBER(FIND("8F",ScheduleCompile!N480)),ISNUMBER(FIND("1F",ScheduleCompile!N480)),ISNUMBER(FIND("2F",ScheduleCompile!N480)),ISNUMBER(FIND("3F",ScheduleCompile!N480)),ISNUMBER(FIND("6F",ScheduleCompile!N480)),ISNUMBER(FIND("7F",ScheduleCompile!N480)),ISNUMBER(FIND("9F",ScheduleCompile!N480)),ISNUMBER(FIND("4F",ScheduleCompile!N480))),VALUE(LEFT(ScheduleCompile!N480,FIND("F",ScheduleCompile!N480)-1)),ScheduleCompile!N480)))))),ISTEXT(ScheduleCompile!#REF!)),"ENDTABLE",IF(ISERROR(IF(ScheduleCompile!N480="Off",0,IF(ScheduleCompile!N480="On",1,IF(ISNUMBER(ScheduleCompile!N480),ScheduleCompile!N480/1,IF(ISTEXT(ScheduleCompile!N480),IF(OR(ISNUMBER(FIND("5F",ScheduleCompile!N480)),ISNUMBER(FIND("0F",ScheduleCompile!N480)),ISNUMBER(FIND("8F",ScheduleCompile!N480)),ISNUMBER(FIND("1F",ScheduleCompile!N480)),ISNUMBER(FIND("2F",ScheduleCompile!N480)),ISNUMBER(FIND("3F",ScheduleCompile!N480)),ISNUMBER(FIND("6F",ScheduleCompile!N480)),ISNUMBER(FIND("7F",ScheduleCompile!N480)),ISNUMBER(FIND("9F",ScheduleCompile!N480)),ISNUMBER(FIND("4F",ScheduleCompile!N480))),VALUE(LEFT(ScheduleCompile!N480,FIND("F",ScheduleCompile!N480)-1)),ScheduleCompile!N480)))))),"",IF(ScheduleCompile!N480="Off",0,IF(ScheduleCompile!N480="On",1,IF(ISNUMBER(ScheduleCompile!N480),ScheduleCompile!N480/1,IF(ISTEXT(ScheduleCompile!N480),IF(OR(ISNUMBER(FIND("5F",ScheduleCompile!N480)),ISNUMBER(FIND("0F",ScheduleCompile!N480)),ISNUMBER(FIND("8F",ScheduleCompile!N480)),ISNUMBER(FIND("1F",ScheduleCompile!N480)),ISNUMBER(FIND("2F",ScheduleCompile!N480)),ISNUMBER(FIND("3F",ScheduleCompile!N480)),ISNUMBER(FIND("6F",ScheduleCompile!N480)),ISNUMBER(FIND("7F",ScheduleCompile!N480)),ISNUMBER(FIND("9F",ScheduleCompile!N480)),ISNUMBER(FIND("4F",ScheduleCompile!N480))),VALUE(LEFT(ScheduleCompile!N480,FIND("F",ScheduleCompile!N480)-1)),ScheduleCompile!N480)))))))</f>
        <v>75</v>
      </c>
      <c r="T487" s="1">
        <f>IF(AND(ISERROR(IF(ScheduleCompile!O480="Off",0,IF(ScheduleCompile!O480="On",1,IF(ISNUMBER(ScheduleCompile!O480),ScheduleCompile!O480/1,IF(ISTEXT(ScheduleCompile!O480),IF(OR(ISNUMBER(FIND("5F",ScheduleCompile!O480)),ISNUMBER(FIND("0F",ScheduleCompile!O480)),ISNUMBER(FIND("8F",ScheduleCompile!O480)),ISNUMBER(FIND("1F",ScheduleCompile!O480)),ISNUMBER(FIND("2F",ScheduleCompile!O480)),ISNUMBER(FIND("3F",ScheduleCompile!O480)),ISNUMBER(FIND("6F",ScheduleCompile!O480)),ISNUMBER(FIND("7F",ScheduleCompile!O480)),ISNUMBER(FIND("9F",ScheduleCompile!O480)),ISNUMBER(FIND("4F",ScheduleCompile!O480))),VALUE(LEFT(ScheduleCompile!O480,FIND("F",ScheduleCompile!O480)-1)),ScheduleCompile!O480)))))),ISTEXT(ScheduleCompile!#REF!)),"ENDTABLE",IF(ISERROR(IF(ScheduleCompile!O480="Off",0,IF(ScheduleCompile!O480="On",1,IF(ISNUMBER(ScheduleCompile!O480),ScheduleCompile!O480/1,IF(ISTEXT(ScheduleCompile!O480),IF(OR(ISNUMBER(FIND("5F",ScheduleCompile!O480)),ISNUMBER(FIND("0F",ScheduleCompile!O480)),ISNUMBER(FIND("8F",ScheduleCompile!O480)),ISNUMBER(FIND("1F",ScheduleCompile!O480)),ISNUMBER(FIND("2F",ScheduleCompile!O480)),ISNUMBER(FIND("3F",ScheduleCompile!O480)),ISNUMBER(FIND("6F",ScheduleCompile!O480)),ISNUMBER(FIND("7F",ScheduleCompile!O480)),ISNUMBER(FIND("9F",ScheduleCompile!O480)),ISNUMBER(FIND("4F",ScheduleCompile!O480))),VALUE(LEFT(ScheduleCompile!O480,FIND("F",ScheduleCompile!O480)-1)),ScheduleCompile!O480)))))),"",IF(ScheduleCompile!O480="Off",0,IF(ScheduleCompile!O480="On",1,IF(ISNUMBER(ScheduleCompile!O480),ScheduleCompile!O480/1,IF(ISTEXT(ScheduleCompile!O480),IF(OR(ISNUMBER(FIND("5F",ScheduleCompile!O480)),ISNUMBER(FIND("0F",ScheduleCompile!O480)),ISNUMBER(FIND("8F",ScheduleCompile!O480)),ISNUMBER(FIND("1F",ScheduleCompile!O480)),ISNUMBER(FIND("2F",ScheduleCompile!O480)),ISNUMBER(FIND("3F",ScheduleCompile!O480)),ISNUMBER(FIND("6F",ScheduleCompile!O480)),ISNUMBER(FIND("7F",ScheduleCompile!O480)),ISNUMBER(FIND("9F",ScheduleCompile!O480)),ISNUMBER(FIND("4F",ScheduleCompile!O480))),VALUE(LEFT(ScheduleCompile!O480,FIND("F",ScheduleCompile!O480)-1)),ScheduleCompile!O480)))))))</f>
        <v>85</v>
      </c>
      <c r="U487" s="1">
        <f>IF(AND(ISERROR(IF(ScheduleCompile!P480="Off",0,IF(ScheduleCompile!P480="On",1,IF(ISNUMBER(ScheduleCompile!P480),ScheduleCompile!P480/1,IF(ISTEXT(ScheduleCompile!P480),IF(OR(ISNUMBER(FIND("5F",ScheduleCompile!P480)),ISNUMBER(FIND("0F",ScheduleCompile!P480)),ISNUMBER(FIND("8F",ScheduleCompile!P480)),ISNUMBER(FIND("1F",ScheduleCompile!P480)),ISNUMBER(FIND("2F",ScheduleCompile!P480)),ISNUMBER(FIND("3F",ScheduleCompile!P480)),ISNUMBER(FIND("6F",ScheduleCompile!P480)),ISNUMBER(FIND("7F",ScheduleCompile!P480)),ISNUMBER(FIND("9F",ScheduleCompile!P480)),ISNUMBER(FIND("4F",ScheduleCompile!P480))),VALUE(LEFT(ScheduleCompile!P480,FIND("F",ScheduleCompile!P480)-1)),ScheduleCompile!P480)))))),ISTEXT(ScheduleCompile!#REF!)),"ENDTABLE",IF(ISERROR(IF(ScheduleCompile!P480="Off",0,IF(ScheduleCompile!P480="On",1,IF(ISNUMBER(ScheduleCompile!P480),ScheduleCompile!P480/1,IF(ISTEXT(ScheduleCompile!P480),IF(OR(ISNUMBER(FIND("5F",ScheduleCompile!P480)),ISNUMBER(FIND("0F",ScheduleCompile!P480)),ISNUMBER(FIND("8F",ScheduleCompile!P480)),ISNUMBER(FIND("1F",ScheduleCompile!P480)),ISNUMBER(FIND("2F",ScheduleCompile!P480)),ISNUMBER(FIND("3F",ScheduleCompile!P480)),ISNUMBER(FIND("6F",ScheduleCompile!P480)),ISNUMBER(FIND("7F",ScheduleCompile!P480)),ISNUMBER(FIND("9F",ScheduleCompile!P480)),ISNUMBER(FIND("4F",ScheduleCompile!P480))),VALUE(LEFT(ScheduleCompile!P480,FIND("F",ScheduleCompile!P480)-1)),ScheduleCompile!P480)))))),"",IF(ScheduleCompile!P480="Off",0,IF(ScheduleCompile!P480="On",1,IF(ISNUMBER(ScheduleCompile!P480),ScheduleCompile!P480/1,IF(ISTEXT(ScheduleCompile!P480),IF(OR(ISNUMBER(FIND("5F",ScheduleCompile!P480)),ISNUMBER(FIND("0F",ScheduleCompile!P480)),ISNUMBER(FIND("8F",ScheduleCompile!P480)),ISNUMBER(FIND("1F",ScheduleCompile!P480)),ISNUMBER(FIND("2F",ScheduleCompile!P480)),ISNUMBER(FIND("3F",ScheduleCompile!P480)),ISNUMBER(FIND("6F",ScheduleCompile!P480)),ISNUMBER(FIND("7F",ScheduleCompile!P480)),ISNUMBER(FIND("9F",ScheduleCompile!P480)),ISNUMBER(FIND("4F",ScheduleCompile!P480))),VALUE(LEFT(ScheduleCompile!P480,FIND("F",ScheduleCompile!P480)-1)),ScheduleCompile!P480)))))))</f>
        <v>85</v>
      </c>
      <c r="V487" s="1">
        <f>IF(AND(ISERROR(IF(ScheduleCompile!Q480="Off",0,IF(ScheduleCompile!Q480="On",1,IF(ISNUMBER(ScheduleCompile!Q480),ScheduleCompile!Q480/1,IF(ISTEXT(ScheduleCompile!Q480),IF(OR(ISNUMBER(FIND("5F",ScheduleCompile!Q480)),ISNUMBER(FIND("0F",ScheduleCompile!Q480)),ISNUMBER(FIND("8F",ScheduleCompile!Q480)),ISNUMBER(FIND("1F",ScheduleCompile!Q480)),ISNUMBER(FIND("2F",ScheduleCompile!Q480)),ISNUMBER(FIND("3F",ScheduleCompile!Q480)),ISNUMBER(FIND("6F",ScheduleCompile!Q480)),ISNUMBER(FIND("7F",ScheduleCompile!Q480)),ISNUMBER(FIND("9F",ScheduleCompile!Q480)),ISNUMBER(FIND("4F",ScheduleCompile!Q480))),VALUE(LEFT(ScheduleCompile!Q480,FIND("F",ScheduleCompile!Q480)-1)),ScheduleCompile!Q480)))))),ISTEXT(ScheduleCompile!#REF!)),"ENDTABLE",IF(ISERROR(IF(ScheduleCompile!Q480="Off",0,IF(ScheduleCompile!Q480="On",1,IF(ISNUMBER(ScheduleCompile!Q480),ScheduleCompile!Q480/1,IF(ISTEXT(ScheduleCompile!Q480),IF(OR(ISNUMBER(FIND("5F",ScheduleCompile!Q480)),ISNUMBER(FIND("0F",ScheduleCompile!Q480)),ISNUMBER(FIND("8F",ScheduleCompile!Q480)),ISNUMBER(FIND("1F",ScheduleCompile!Q480)),ISNUMBER(FIND("2F",ScheduleCompile!Q480)),ISNUMBER(FIND("3F",ScheduleCompile!Q480)),ISNUMBER(FIND("6F",ScheduleCompile!Q480)),ISNUMBER(FIND("7F",ScheduleCompile!Q480)),ISNUMBER(FIND("9F",ScheduleCompile!Q480)),ISNUMBER(FIND("4F",ScheduleCompile!Q480))),VALUE(LEFT(ScheduleCompile!Q480,FIND("F",ScheduleCompile!Q480)-1)),ScheduleCompile!Q480)))))),"",IF(ScheduleCompile!Q480="Off",0,IF(ScheduleCompile!Q480="On",1,IF(ISNUMBER(ScheduleCompile!Q480),ScheduleCompile!Q480/1,IF(ISTEXT(ScheduleCompile!Q480),IF(OR(ISNUMBER(FIND("5F",ScheduleCompile!Q480)),ISNUMBER(FIND("0F",ScheduleCompile!Q480)),ISNUMBER(FIND("8F",ScheduleCompile!Q480)),ISNUMBER(FIND("1F",ScheduleCompile!Q480)),ISNUMBER(FIND("2F",ScheduleCompile!Q480)),ISNUMBER(FIND("3F",ScheduleCompile!Q480)),ISNUMBER(FIND("6F",ScheduleCompile!Q480)),ISNUMBER(FIND("7F",ScheduleCompile!Q480)),ISNUMBER(FIND("9F",ScheduleCompile!Q480)),ISNUMBER(FIND("4F",ScheduleCompile!Q480))),VALUE(LEFT(ScheduleCompile!Q480,FIND("F",ScheduleCompile!Q480)-1)),ScheduleCompile!Q480)))))))</f>
        <v>85</v>
      </c>
      <c r="W487" s="1">
        <f>IF(AND(ISERROR(IF(ScheduleCompile!R480="Off",0,IF(ScheduleCompile!R480="On",1,IF(ISNUMBER(ScheduleCompile!R480),ScheduleCompile!R480/1,IF(ISTEXT(ScheduleCompile!R480),IF(OR(ISNUMBER(FIND("5F",ScheduleCompile!R480)),ISNUMBER(FIND("0F",ScheduleCompile!R480)),ISNUMBER(FIND("8F",ScheduleCompile!R480)),ISNUMBER(FIND("1F",ScheduleCompile!R480)),ISNUMBER(FIND("2F",ScheduleCompile!R480)),ISNUMBER(FIND("3F",ScheduleCompile!R480)),ISNUMBER(FIND("6F",ScheduleCompile!R480)),ISNUMBER(FIND("7F",ScheduleCompile!R480)),ISNUMBER(FIND("9F",ScheduleCompile!R480)),ISNUMBER(FIND("4F",ScheduleCompile!R480))),VALUE(LEFT(ScheduleCompile!R480,FIND("F",ScheduleCompile!R480)-1)),ScheduleCompile!R480)))))),ISTEXT(ScheduleCompile!#REF!)),"ENDTABLE",IF(ISERROR(IF(ScheduleCompile!R480="Off",0,IF(ScheduleCompile!R480="On",1,IF(ISNUMBER(ScheduleCompile!R480),ScheduleCompile!R480/1,IF(ISTEXT(ScheduleCompile!R480),IF(OR(ISNUMBER(FIND("5F",ScheduleCompile!R480)),ISNUMBER(FIND("0F",ScheduleCompile!R480)),ISNUMBER(FIND("8F",ScheduleCompile!R480)),ISNUMBER(FIND("1F",ScheduleCompile!R480)),ISNUMBER(FIND("2F",ScheduleCompile!R480)),ISNUMBER(FIND("3F",ScheduleCompile!R480)),ISNUMBER(FIND("6F",ScheduleCompile!R480)),ISNUMBER(FIND("7F",ScheduleCompile!R480)),ISNUMBER(FIND("9F",ScheduleCompile!R480)),ISNUMBER(FIND("4F",ScheduleCompile!R480))),VALUE(LEFT(ScheduleCompile!R480,FIND("F",ScheduleCompile!R480)-1)),ScheduleCompile!R480)))))),"",IF(ScheduleCompile!R480="Off",0,IF(ScheduleCompile!R480="On",1,IF(ISNUMBER(ScheduleCompile!R480),ScheduleCompile!R480/1,IF(ISTEXT(ScheduleCompile!R480),IF(OR(ISNUMBER(FIND("5F",ScheduleCompile!R480)),ISNUMBER(FIND("0F",ScheduleCompile!R480)),ISNUMBER(FIND("8F",ScheduleCompile!R480)),ISNUMBER(FIND("1F",ScheduleCompile!R480)),ISNUMBER(FIND("2F",ScheduleCompile!R480)),ISNUMBER(FIND("3F",ScheduleCompile!R480)),ISNUMBER(FIND("6F",ScheduleCompile!R480)),ISNUMBER(FIND("7F",ScheduleCompile!R480)),ISNUMBER(FIND("9F",ScheduleCompile!R480)),ISNUMBER(FIND("4F",ScheduleCompile!R480))),VALUE(LEFT(ScheduleCompile!R480,FIND("F",ScheduleCompile!R480)-1)),ScheduleCompile!R480)))))))</f>
        <v>85</v>
      </c>
      <c r="X487" s="1">
        <f>IF(AND(ISERROR(IF(ScheduleCompile!S480="Off",0,IF(ScheduleCompile!S480="On",1,IF(ISNUMBER(ScheduleCompile!S480),ScheduleCompile!S480/1,IF(ISTEXT(ScheduleCompile!S480),IF(OR(ISNUMBER(FIND("5F",ScheduleCompile!S480)),ISNUMBER(FIND("0F",ScheduleCompile!S480)),ISNUMBER(FIND("8F",ScheduleCompile!S480)),ISNUMBER(FIND("1F",ScheduleCompile!S480)),ISNUMBER(FIND("2F",ScheduleCompile!S480)),ISNUMBER(FIND("3F",ScheduleCompile!S480)),ISNUMBER(FIND("6F",ScheduleCompile!S480)),ISNUMBER(FIND("7F",ScheduleCompile!S480)),ISNUMBER(FIND("9F",ScheduleCompile!S480)),ISNUMBER(FIND("4F",ScheduleCompile!S480))),VALUE(LEFT(ScheduleCompile!S480,FIND("F",ScheduleCompile!S480)-1)),ScheduleCompile!S480)))))),ISTEXT(ScheduleCompile!#REF!)),"ENDTABLE",IF(ISERROR(IF(ScheduleCompile!S480="Off",0,IF(ScheduleCompile!S480="On",1,IF(ISNUMBER(ScheduleCompile!S480),ScheduleCompile!S480/1,IF(ISTEXT(ScheduleCompile!S480),IF(OR(ISNUMBER(FIND("5F",ScheduleCompile!S480)),ISNUMBER(FIND("0F",ScheduleCompile!S480)),ISNUMBER(FIND("8F",ScheduleCompile!S480)),ISNUMBER(FIND("1F",ScheduleCompile!S480)),ISNUMBER(FIND("2F",ScheduleCompile!S480)),ISNUMBER(FIND("3F",ScheduleCompile!S480)),ISNUMBER(FIND("6F",ScheduleCompile!S480)),ISNUMBER(FIND("7F",ScheduleCompile!S480)),ISNUMBER(FIND("9F",ScheduleCompile!S480)),ISNUMBER(FIND("4F",ScheduleCompile!S480))),VALUE(LEFT(ScheduleCompile!S480,FIND("F",ScheduleCompile!S480)-1)),ScheduleCompile!S480)))))),"",IF(ScheduleCompile!S480="Off",0,IF(ScheduleCompile!S480="On",1,IF(ISNUMBER(ScheduleCompile!S480),ScheduleCompile!S480/1,IF(ISTEXT(ScheduleCompile!S480),IF(OR(ISNUMBER(FIND("5F",ScheduleCompile!S480)),ISNUMBER(FIND("0F",ScheduleCompile!S480)),ISNUMBER(FIND("8F",ScheduleCompile!S480)),ISNUMBER(FIND("1F",ScheduleCompile!S480)),ISNUMBER(FIND("2F",ScheduleCompile!S480)),ISNUMBER(FIND("3F",ScheduleCompile!S480)),ISNUMBER(FIND("6F",ScheduleCompile!S480)),ISNUMBER(FIND("7F",ScheduleCompile!S480)),ISNUMBER(FIND("9F",ScheduleCompile!S480)),ISNUMBER(FIND("4F",ScheduleCompile!S480))),VALUE(LEFT(ScheduleCompile!S480,FIND("F",ScheduleCompile!S480)-1)),ScheduleCompile!S480)))))))</f>
        <v>85</v>
      </c>
      <c r="Y487" s="1">
        <f>IF(AND(ISERROR(IF(ScheduleCompile!T480="Off",0,IF(ScheduleCompile!T480="On",1,IF(ISNUMBER(ScheduleCompile!T480),ScheduleCompile!T480/1,IF(ISTEXT(ScheduleCompile!T480),IF(OR(ISNUMBER(FIND("5F",ScheduleCompile!T480)),ISNUMBER(FIND("0F",ScheduleCompile!T480)),ISNUMBER(FIND("8F",ScheduleCompile!T480)),ISNUMBER(FIND("1F",ScheduleCompile!T480)),ISNUMBER(FIND("2F",ScheduleCompile!T480)),ISNUMBER(FIND("3F",ScheduleCompile!T480)),ISNUMBER(FIND("6F",ScheduleCompile!T480)),ISNUMBER(FIND("7F",ScheduleCompile!T480)),ISNUMBER(FIND("9F",ScheduleCompile!T480)),ISNUMBER(FIND("4F",ScheduleCompile!T480))),VALUE(LEFT(ScheduleCompile!T480,FIND("F",ScheduleCompile!T480)-1)),ScheduleCompile!T480)))))),ISTEXT(ScheduleCompile!#REF!)),"ENDTABLE",IF(ISERROR(IF(ScheduleCompile!T480="Off",0,IF(ScheduleCompile!T480="On",1,IF(ISNUMBER(ScheduleCompile!T480),ScheduleCompile!T480/1,IF(ISTEXT(ScheduleCompile!T480),IF(OR(ISNUMBER(FIND("5F",ScheduleCompile!T480)),ISNUMBER(FIND("0F",ScheduleCompile!T480)),ISNUMBER(FIND("8F",ScheduleCompile!T480)),ISNUMBER(FIND("1F",ScheduleCompile!T480)),ISNUMBER(FIND("2F",ScheduleCompile!T480)),ISNUMBER(FIND("3F",ScheduleCompile!T480)),ISNUMBER(FIND("6F",ScheduleCompile!T480)),ISNUMBER(FIND("7F",ScheduleCompile!T480)),ISNUMBER(FIND("9F",ScheduleCompile!T480)),ISNUMBER(FIND("4F",ScheduleCompile!T480))),VALUE(LEFT(ScheduleCompile!T480,FIND("F",ScheduleCompile!T480)-1)),ScheduleCompile!T480)))))),"",IF(ScheduleCompile!T480="Off",0,IF(ScheduleCompile!T480="On",1,IF(ISNUMBER(ScheduleCompile!T480),ScheduleCompile!T480/1,IF(ISTEXT(ScheduleCompile!T480),IF(OR(ISNUMBER(FIND("5F",ScheduleCompile!T480)),ISNUMBER(FIND("0F",ScheduleCompile!T480)),ISNUMBER(FIND("8F",ScheduleCompile!T480)),ISNUMBER(FIND("1F",ScheduleCompile!T480)),ISNUMBER(FIND("2F",ScheduleCompile!T480)),ISNUMBER(FIND("3F",ScheduleCompile!T480)),ISNUMBER(FIND("6F",ScheduleCompile!T480)),ISNUMBER(FIND("7F",ScheduleCompile!T480)),ISNUMBER(FIND("9F",ScheduleCompile!T480)),ISNUMBER(FIND("4F",ScheduleCompile!T480))),VALUE(LEFT(ScheduleCompile!T480,FIND("F",ScheduleCompile!T480)-1)),ScheduleCompile!T480)))))))</f>
        <v>85</v>
      </c>
      <c r="Z487" s="1">
        <f>IF(AND(ISERROR(IF(ScheduleCompile!U480="Off",0,IF(ScheduleCompile!U480="On",1,IF(ISNUMBER(ScheduleCompile!U480),ScheduleCompile!U480/1,IF(ISTEXT(ScheduleCompile!U480),IF(OR(ISNUMBER(FIND("5F",ScheduleCompile!U480)),ISNUMBER(FIND("0F",ScheduleCompile!U480)),ISNUMBER(FIND("8F",ScheduleCompile!U480)),ISNUMBER(FIND("1F",ScheduleCompile!U480)),ISNUMBER(FIND("2F",ScheduleCompile!U480)),ISNUMBER(FIND("3F",ScheduleCompile!U480)),ISNUMBER(FIND("6F",ScheduleCompile!U480)),ISNUMBER(FIND("7F",ScheduleCompile!U480)),ISNUMBER(FIND("9F",ScheduleCompile!U480)),ISNUMBER(FIND("4F",ScheduleCompile!U480))),VALUE(LEFT(ScheduleCompile!U480,FIND("F",ScheduleCompile!U480)-1)),ScheduleCompile!U480)))))),ISTEXT(ScheduleCompile!#REF!)),"ENDTABLE",IF(ISERROR(IF(ScheduleCompile!U480="Off",0,IF(ScheduleCompile!U480="On",1,IF(ISNUMBER(ScheduleCompile!U480),ScheduleCompile!U480/1,IF(ISTEXT(ScheduleCompile!U480),IF(OR(ISNUMBER(FIND("5F",ScheduleCompile!U480)),ISNUMBER(FIND("0F",ScheduleCompile!U480)),ISNUMBER(FIND("8F",ScheduleCompile!U480)),ISNUMBER(FIND("1F",ScheduleCompile!U480)),ISNUMBER(FIND("2F",ScheduleCompile!U480)),ISNUMBER(FIND("3F",ScheduleCompile!U480)),ISNUMBER(FIND("6F",ScheduleCompile!U480)),ISNUMBER(FIND("7F",ScheduleCompile!U480)),ISNUMBER(FIND("9F",ScheduleCompile!U480)),ISNUMBER(FIND("4F",ScheduleCompile!U480))),VALUE(LEFT(ScheduleCompile!U480,FIND("F",ScheduleCompile!U480)-1)),ScheduleCompile!U480)))))),"",IF(ScheduleCompile!U480="Off",0,IF(ScheduleCompile!U480="On",1,IF(ISNUMBER(ScheduleCompile!U480),ScheduleCompile!U480/1,IF(ISTEXT(ScheduleCompile!U480),IF(OR(ISNUMBER(FIND("5F",ScheduleCompile!U480)),ISNUMBER(FIND("0F",ScheduleCompile!U480)),ISNUMBER(FIND("8F",ScheduleCompile!U480)),ISNUMBER(FIND("1F",ScheduleCompile!U480)),ISNUMBER(FIND("2F",ScheduleCompile!U480)),ISNUMBER(FIND("3F",ScheduleCompile!U480)),ISNUMBER(FIND("6F",ScheduleCompile!U480)),ISNUMBER(FIND("7F",ScheduleCompile!U480)),ISNUMBER(FIND("9F",ScheduleCompile!U480)),ISNUMBER(FIND("4F",ScheduleCompile!U480))),VALUE(LEFT(ScheduleCompile!U480,FIND("F",ScheduleCompile!U480)-1)),ScheduleCompile!U480)))))))</f>
        <v>85</v>
      </c>
      <c r="AA487" s="1">
        <f>IF(AND(ISERROR(IF(ScheduleCompile!V480="Off",0,IF(ScheduleCompile!V480="On",1,IF(ISNUMBER(ScheduleCompile!V480),ScheduleCompile!V480/1,IF(ISTEXT(ScheduleCompile!V480),IF(OR(ISNUMBER(FIND("5F",ScheduleCompile!V480)),ISNUMBER(FIND("0F",ScheduleCompile!V480)),ISNUMBER(FIND("8F",ScheduleCompile!V480)),ISNUMBER(FIND("1F",ScheduleCompile!V480)),ISNUMBER(FIND("2F",ScheduleCompile!V480)),ISNUMBER(FIND("3F",ScheduleCompile!V480)),ISNUMBER(FIND("6F",ScheduleCompile!V480)),ISNUMBER(FIND("7F",ScheduleCompile!V480)),ISNUMBER(FIND("9F",ScheduleCompile!V480)),ISNUMBER(FIND("4F",ScheduleCompile!V480))),VALUE(LEFT(ScheduleCompile!V480,FIND("F",ScheduleCompile!V480)-1)),ScheduleCompile!V480)))))),ISTEXT(ScheduleCompile!#REF!)),"ENDTABLE",IF(ISERROR(IF(ScheduleCompile!V480="Off",0,IF(ScheduleCompile!V480="On",1,IF(ISNUMBER(ScheduleCompile!V480),ScheduleCompile!V480/1,IF(ISTEXT(ScheduleCompile!V480),IF(OR(ISNUMBER(FIND("5F",ScheduleCompile!V480)),ISNUMBER(FIND("0F",ScheduleCompile!V480)),ISNUMBER(FIND("8F",ScheduleCompile!V480)),ISNUMBER(FIND("1F",ScheduleCompile!V480)),ISNUMBER(FIND("2F",ScheduleCompile!V480)),ISNUMBER(FIND("3F",ScheduleCompile!V480)),ISNUMBER(FIND("6F",ScheduleCompile!V480)),ISNUMBER(FIND("7F",ScheduleCompile!V480)),ISNUMBER(FIND("9F",ScheduleCompile!V480)),ISNUMBER(FIND("4F",ScheduleCompile!V480))),VALUE(LEFT(ScheduleCompile!V480,FIND("F",ScheduleCompile!V480)-1)),ScheduleCompile!V480)))))),"",IF(ScheduleCompile!V480="Off",0,IF(ScheduleCompile!V480="On",1,IF(ISNUMBER(ScheduleCompile!V480),ScheduleCompile!V480/1,IF(ISTEXT(ScheduleCompile!V480),IF(OR(ISNUMBER(FIND("5F",ScheduleCompile!V480)),ISNUMBER(FIND("0F",ScheduleCompile!V480)),ISNUMBER(FIND("8F",ScheduleCompile!V480)),ISNUMBER(FIND("1F",ScheduleCompile!V480)),ISNUMBER(FIND("2F",ScheduleCompile!V480)),ISNUMBER(FIND("3F",ScheduleCompile!V480)),ISNUMBER(FIND("6F",ScheduleCompile!V480)),ISNUMBER(FIND("7F",ScheduleCompile!V480)),ISNUMBER(FIND("9F",ScheduleCompile!V480)),ISNUMBER(FIND("4F",ScheduleCompile!V480))),VALUE(LEFT(ScheduleCompile!V480,FIND("F",ScheduleCompile!V480)-1)),ScheduleCompile!V480)))))))</f>
        <v>85</v>
      </c>
      <c r="AB487" s="1">
        <f>IF(AND(ISERROR(IF(ScheduleCompile!W480="Off",0,IF(ScheduleCompile!W480="On",1,IF(ISNUMBER(ScheduleCompile!W480),ScheduleCompile!W480/1,IF(ISTEXT(ScheduleCompile!W480),IF(OR(ISNUMBER(FIND("5F",ScheduleCompile!W480)),ISNUMBER(FIND("0F",ScheduleCompile!W480)),ISNUMBER(FIND("8F",ScheduleCompile!W480)),ISNUMBER(FIND("1F",ScheduleCompile!W480)),ISNUMBER(FIND("2F",ScheduleCompile!W480)),ISNUMBER(FIND("3F",ScheduleCompile!W480)),ISNUMBER(FIND("6F",ScheduleCompile!W480)),ISNUMBER(FIND("7F",ScheduleCompile!W480)),ISNUMBER(FIND("9F",ScheduleCompile!W480)),ISNUMBER(FIND("4F",ScheduleCompile!W480))),VALUE(LEFT(ScheduleCompile!W480,FIND("F",ScheduleCompile!W480)-1)),ScheduleCompile!W480)))))),ISTEXT(ScheduleCompile!#REF!)),"ENDTABLE",IF(ISERROR(IF(ScheduleCompile!W480="Off",0,IF(ScheduleCompile!W480="On",1,IF(ISNUMBER(ScheduleCompile!W480),ScheduleCompile!W480/1,IF(ISTEXT(ScheduleCompile!W480),IF(OR(ISNUMBER(FIND("5F",ScheduleCompile!W480)),ISNUMBER(FIND("0F",ScheduleCompile!W480)),ISNUMBER(FIND("8F",ScheduleCompile!W480)),ISNUMBER(FIND("1F",ScheduleCompile!W480)),ISNUMBER(FIND("2F",ScheduleCompile!W480)),ISNUMBER(FIND("3F",ScheduleCompile!W480)),ISNUMBER(FIND("6F",ScheduleCompile!W480)),ISNUMBER(FIND("7F",ScheduleCompile!W480)),ISNUMBER(FIND("9F",ScheduleCompile!W480)),ISNUMBER(FIND("4F",ScheduleCompile!W480))),VALUE(LEFT(ScheduleCompile!W480,FIND("F",ScheduleCompile!W480)-1)),ScheduleCompile!W480)))))),"",IF(ScheduleCompile!W480="Off",0,IF(ScheduleCompile!W480="On",1,IF(ISNUMBER(ScheduleCompile!W480),ScheduleCompile!W480/1,IF(ISTEXT(ScheduleCompile!W480),IF(OR(ISNUMBER(FIND("5F",ScheduleCompile!W480)),ISNUMBER(FIND("0F",ScheduleCompile!W480)),ISNUMBER(FIND("8F",ScheduleCompile!W480)),ISNUMBER(FIND("1F",ScheduleCompile!W480)),ISNUMBER(FIND("2F",ScheduleCompile!W480)),ISNUMBER(FIND("3F",ScheduleCompile!W480)),ISNUMBER(FIND("6F",ScheduleCompile!W480)),ISNUMBER(FIND("7F",ScheduleCompile!W480)),ISNUMBER(FIND("9F",ScheduleCompile!W480)),ISNUMBER(FIND("4F",ScheduleCompile!W480))),VALUE(LEFT(ScheduleCompile!W480,FIND("F",ScheduleCompile!W480)-1)),ScheduleCompile!W480)))))))</f>
        <v>85</v>
      </c>
      <c r="AC487" s="1">
        <f>IF(AND(ISERROR(IF(ScheduleCompile!X480="Off",0,IF(ScheduleCompile!X480="On",1,IF(ISNUMBER(ScheduleCompile!X480),ScheduleCompile!X480/1,IF(ISTEXT(ScheduleCompile!X480),IF(OR(ISNUMBER(FIND("5F",ScheduleCompile!X480)),ISNUMBER(FIND("0F",ScheduleCompile!X480)),ISNUMBER(FIND("8F",ScheduleCompile!X480)),ISNUMBER(FIND("1F",ScheduleCompile!X480)),ISNUMBER(FIND("2F",ScheduleCompile!X480)),ISNUMBER(FIND("3F",ScheduleCompile!X480)),ISNUMBER(FIND("6F",ScheduleCompile!X480)),ISNUMBER(FIND("7F",ScheduleCompile!X480)),ISNUMBER(FIND("9F",ScheduleCompile!X480)),ISNUMBER(FIND("4F",ScheduleCompile!X480))),VALUE(LEFT(ScheduleCompile!X480,FIND("F",ScheduleCompile!X480)-1)),ScheduleCompile!X480)))))),ISTEXT(ScheduleCompile!#REF!)),"ENDTABLE",IF(ISERROR(IF(ScheduleCompile!X480="Off",0,IF(ScheduleCompile!X480="On",1,IF(ISNUMBER(ScheduleCompile!X480),ScheduleCompile!X480/1,IF(ISTEXT(ScheduleCompile!X480),IF(OR(ISNUMBER(FIND("5F",ScheduleCompile!X480)),ISNUMBER(FIND("0F",ScheduleCompile!X480)),ISNUMBER(FIND("8F",ScheduleCompile!X480)),ISNUMBER(FIND("1F",ScheduleCompile!X480)),ISNUMBER(FIND("2F",ScheduleCompile!X480)),ISNUMBER(FIND("3F",ScheduleCompile!X480)),ISNUMBER(FIND("6F",ScheduleCompile!X480)),ISNUMBER(FIND("7F",ScheduleCompile!X480)),ISNUMBER(FIND("9F",ScheduleCompile!X480)),ISNUMBER(FIND("4F",ScheduleCompile!X480))),VALUE(LEFT(ScheduleCompile!X480,FIND("F",ScheduleCompile!X480)-1)),ScheduleCompile!X480)))))),"",IF(ScheduleCompile!X480="Off",0,IF(ScheduleCompile!X480="On",1,IF(ISNUMBER(ScheduleCompile!X480),ScheduleCompile!X480/1,IF(ISTEXT(ScheduleCompile!X480),IF(OR(ISNUMBER(FIND("5F",ScheduleCompile!X480)),ISNUMBER(FIND("0F",ScheduleCompile!X480)),ISNUMBER(FIND("8F",ScheduleCompile!X480)),ISNUMBER(FIND("1F",ScheduleCompile!X480)),ISNUMBER(FIND("2F",ScheduleCompile!X480)),ISNUMBER(FIND("3F",ScheduleCompile!X480)),ISNUMBER(FIND("6F",ScheduleCompile!X480)),ISNUMBER(FIND("7F",ScheduleCompile!X480)),ISNUMBER(FIND("9F",ScheduleCompile!X480)),ISNUMBER(FIND("4F",ScheduleCompile!X480))),VALUE(LEFT(ScheduleCompile!X480,FIND("F",ScheduleCompile!X480)-1)),ScheduleCompile!X480)))))))</f>
        <v>85</v>
      </c>
      <c r="AD487" s="1">
        <f>IF(AND(ISERROR(IF(ScheduleCompile!Y480="Off",0,IF(ScheduleCompile!Y480="On",1,IF(ISNUMBER(ScheduleCompile!Y480),ScheduleCompile!Y480/1,IF(ISTEXT(ScheduleCompile!Y480),IF(OR(ISNUMBER(FIND("5F",ScheduleCompile!Y480)),ISNUMBER(FIND("0F",ScheduleCompile!Y480)),ISNUMBER(FIND("8F",ScheduleCompile!Y480)),ISNUMBER(FIND("1F",ScheduleCompile!Y480)),ISNUMBER(FIND("2F",ScheduleCompile!Y480)),ISNUMBER(FIND("3F",ScheduleCompile!Y480)),ISNUMBER(FIND("6F",ScheduleCompile!Y480)),ISNUMBER(FIND("7F",ScheduleCompile!Y480)),ISNUMBER(FIND("9F",ScheduleCompile!Y480)),ISNUMBER(FIND("4F",ScheduleCompile!Y480))),VALUE(LEFT(ScheduleCompile!Y480,FIND("F",ScheduleCompile!Y480)-1)),ScheduleCompile!Y480)))))),ISTEXT(ScheduleCompile!#REF!)),"ENDTABLE",IF(ISERROR(IF(ScheduleCompile!Y480="Off",0,IF(ScheduleCompile!Y480="On",1,IF(ISNUMBER(ScheduleCompile!Y480),ScheduleCompile!Y480/1,IF(ISTEXT(ScheduleCompile!Y480),IF(OR(ISNUMBER(FIND("5F",ScheduleCompile!Y480)),ISNUMBER(FIND("0F",ScheduleCompile!Y480)),ISNUMBER(FIND("8F",ScheduleCompile!Y480)),ISNUMBER(FIND("1F",ScheduleCompile!Y480)),ISNUMBER(FIND("2F",ScheduleCompile!Y480)),ISNUMBER(FIND("3F",ScheduleCompile!Y480)),ISNUMBER(FIND("6F",ScheduleCompile!Y480)),ISNUMBER(FIND("7F",ScheduleCompile!Y480)),ISNUMBER(FIND("9F",ScheduleCompile!Y480)),ISNUMBER(FIND("4F",ScheduleCompile!Y480))),VALUE(LEFT(ScheduleCompile!Y480,FIND("F",ScheduleCompile!Y480)-1)),ScheduleCompile!Y480)))))),"",IF(ScheduleCompile!Y480="Off",0,IF(ScheduleCompile!Y480="On",1,IF(ISNUMBER(ScheduleCompile!Y480),ScheduleCompile!Y480/1,IF(ISTEXT(ScheduleCompile!Y480),IF(OR(ISNUMBER(FIND("5F",ScheduleCompile!Y480)),ISNUMBER(FIND("0F",ScheduleCompile!Y480)),ISNUMBER(FIND("8F",ScheduleCompile!Y480)),ISNUMBER(FIND("1F",ScheduleCompile!Y480)),ISNUMBER(FIND("2F",ScheduleCompile!Y480)),ISNUMBER(FIND("3F",ScheduleCompile!Y480)),ISNUMBER(FIND("6F",ScheduleCompile!Y480)),ISNUMBER(FIND("7F",ScheduleCompile!Y480)),ISNUMBER(FIND("9F",ScheduleCompile!Y480)),ISNUMBER(FIND("4F",ScheduleCompile!Y480))),VALUE(LEFT(ScheduleCompile!Y480,FIND("F",ScheduleCompile!Y480)-1)),ScheduleCompile!Y480)))))))</f>
        <v>85</v>
      </c>
    </row>
    <row r="488" spans="1:30" x14ac:dyDescent="0.25">
      <c r="A488" t="str">
        <f t="shared" si="31"/>
        <v>SchDay "SchoolClgSetptSun"  Type = "Temperature" Hr = (85, 85, 85, 85, 85, 85, 85, 85, 85, 85, 85, 85, 85, 85, 85, 85, 85, 85, 85, 85, 85, 85, 85, 85) ..</v>
      </c>
      <c r="B488" s="1" t="s">
        <v>623</v>
      </c>
      <c r="C488" t="str">
        <f t="shared" si="32"/>
        <v xml:space="preserve">SchDay "SchoolClgSetptSun"  Type = "Temperature" Hr = </v>
      </c>
      <c r="D488" t="str">
        <f t="shared" si="33"/>
        <v>(85, 85, 85, 85, 85, 85, 85, 85, 85, 85, 85, 85, 85, 85, 85, 85, 85, 85, 85, 85, 85, 85, 85, 85) ..</v>
      </c>
      <c r="E488" s="30" t="str">
        <f>ScheduleCompile!A481</f>
        <v>SchoolClgSetptSun</v>
      </c>
      <c r="F488" t="str">
        <f t="shared" si="34"/>
        <v>Temperature</v>
      </c>
      <c r="G488" s="1">
        <f>IF(AND(ISERROR(IF(ScheduleCompile!B481="Off",0,IF(ScheduleCompile!B481="On",1,IF(ISNUMBER(ScheduleCompile!B481),ScheduleCompile!B481/1,IF(ISTEXT(ScheduleCompile!B481),IF(OR(ISNUMBER(FIND("5F",ScheduleCompile!B481)),ISNUMBER(FIND("0F",ScheduleCompile!B481)),ISNUMBER(FIND("8F",ScheduleCompile!B481)),ISNUMBER(FIND("1F",ScheduleCompile!B481)),ISNUMBER(FIND("2F",ScheduleCompile!B481)),ISNUMBER(FIND("3F",ScheduleCompile!B481)),ISNUMBER(FIND("6F",ScheduleCompile!B481)),ISNUMBER(FIND("7F",ScheduleCompile!B481)),ISNUMBER(FIND("9F",ScheduleCompile!B481)),ISNUMBER(FIND("4F",ScheduleCompile!B481))),VALUE(LEFT(ScheduleCompile!B481,FIND("F",ScheduleCompile!B481)-1)),ScheduleCompile!B481)))))),ISTEXT(ScheduleCompile!#REF!)),"ENDTABLE",IF(ISERROR(IF(ScheduleCompile!B481="Off",0,IF(ScheduleCompile!B481="On",1,IF(ISNUMBER(ScheduleCompile!B481),ScheduleCompile!B481/1,IF(ISTEXT(ScheduleCompile!B481),IF(OR(ISNUMBER(FIND("5F",ScheduleCompile!B481)),ISNUMBER(FIND("0F",ScheduleCompile!B481)),ISNUMBER(FIND("8F",ScheduleCompile!B481)),ISNUMBER(FIND("1F",ScheduleCompile!B481)),ISNUMBER(FIND("2F",ScheduleCompile!B481)),ISNUMBER(FIND("3F",ScheduleCompile!B481)),ISNUMBER(FIND("6F",ScheduleCompile!B481)),ISNUMBER(FIND("7F",ScheduleCompile!B481)),ISNUMBER(FIND("9F",ScheduleCompile!B481)),ISNUMBER(FIND("4F",ScheduleCompile!B481))),VALUE(LEFT(ScheduleCompile!B481,FIND("F",ScheduleCompile!B481)-1)),ScheduleCompile!B481)))))),"",IF(ScheduleCompile!B481="Off",0,IF(ScheduleCompile!B481="On",1,IF(ISNUMBER(ScheduleCompile!B481),ScheduleCompile!B481/1,IF(ISTEXT(ScheduleCompile!B481),IF(OR(ISNUMBER(FIND("5F",ScheduleCompile!B481)),ISNUMBER(FIND("0F",ScheduleCompile!B481)),ISNUMBER(FIND("8F",ScheduleCompile!B481)),ISNUMBER(FIND("1F",ScheduleCompile!B481)),ISNUMBER(FIND("2F",ScheduleCompile!B481)),ISNUMBER(FIND("3F",ScheduleCompile!B481)),ISNUMBER(FIND("6F",ScheduleCompile!B481)),ISNUMBER(FIND("7F",ScheduleCompile!B481)),ISNUMBER(FIND("9F",ScheduleCompile!B481)),ISNUMBER(FIND("4F",ScheduleCompile!B481))),VALUE(LEFT(ScheduleCompile!B481,FIND("F",ScheduleCompile!B481)-1)),ScheduleCompile!B481)))))))</f>
        <v>85</v>
      </c>
      <c r="H488" s="1">
        <f>IF(AND(ISERROR(IF(ScheduleCompile!C481="Off",0,IF(ScheduleCompile!C481="On",1,IF(ISNUMBER(ScheduleCompile!C481),ScheduleCompile!C481/1,IF(ISTEXT(ScheduleCompile!C481),IF(OR(ISNUMBER(FIND("5F",ScheduleCompile!C481)),ISNUMBER(FIND("0F",ScheduleCompile!C481)),ISNUMBER(FIND("8F",ScheduleCompile!C481)),ISNUMBER(FIND("1F",ScheduleCompile!C481)),ISNUMBER(FIND("2F",ScheduleCompile!C481)),ISNUMBER(FIND("3F",ScheduleCompile!C481)),ISNUMBER(FIND("6F",ScheduleCompile!C481)),ISNUMBER(FIND("7F",ScheduleCompile!C481)),ISNUMBER(FIND("9F",ScheduleCompile!C481)),ISNUMBER(FIND("4F",ScheduleCompile!C481))),VALUE(LEFT(ScheduleCompile!C481,FIND("F",ScheduleCompile!C481)-1)),ScheduleCompile!C481)))))),ISTEXT(ScheduleCompile!#REF!)),"ENDTABLE",IF(ISERROR(IF(ScheduleCompile!C481="Off",0,IF(ScheduleCompile!C481="On",1,IF(ISNUMBER(ScheduleCompile!C481),ScheduleCompile!C481/1,IF(ISTEXT(ScheduleCompile!C481),IF(OR(ISNUMBER(FIND("5F",ScheduleCompile!C481)),ISNUMBER(FIND("0F",ScheduleCompile!C481)),ISNUMBER(FIND("8F",ScheduleCompile!C481)),ISNUMBER(FIND("1F",ScheduleCompile!C481)),ISNUMBER(FIND("2F",ScheduleCompile!C481)),ISNUMBER(FIND("3F",ScheduleCompile!C481)),ISNUMBER(FIND("6F",ScheduleCompile!C481)),ISNUMBER(FIND("7F",ScheduleCompile!C481)),ISNUMBER(FIND("9F",ScheduleCompile!C481)),ISNUMBER(FIND("4F",ScheduleCompile!C481))),VALUE(LEFT(ScheduleCompile!C481,FIND("F",ScheduleCompile!C481)-1)),ScheduleCompile!C481)))))),"",IF(ScheduleCompile!C481="Off",0,IF(ScheduleCompile!C481="On",1,IF(ISNUMBER(ScheduleCompile!C481),ScheduleCompile!C481/1,IF(ISTEXT(ScheduleCompile!C481),IF(OR(ISNUMBER(FIND("5F",ScheduleCompile!C481)),ISNUMBER(FIND("0F",ScheduleCompile!C481)),ISNUMBER(FIND("8F",ScheduleCompile!C481)),ISNUMBER(FIND("1F",ScheduleCompile!C481)),ISNUMBER(FIND("2F",ScheduleCompile!C481)),ISNUMBER(FIND("3F",ScheduleCompile!C481)),ISNUMBER(FIND("6F",ScheduleCompile!C481)),ISNUMBER(FIND("7F",ScheduleCompile!C481)),ISNUMBER(FIND("9F",ScheduleCompile!C481)),ISNUMBER(FIND("4F",ScheduleCompile!C481))),VALUE(LEFT(ScheduleCompile!C481,FIND("F",ScheduleCompile!C481)-1)),ScheduleCompile!C481)))))))</f>
        <v>85</v>
      </c>
      <c r="I488" s="1">
        <f>IF(AND(ISERROR(IF(ScheduleCompile!D481="Off",0,IF(ScheduleCompile!D481="On",1,IF(ISNUMBER(ScheduleCompile!D481),ScheduleCompile!D481/1,IF(ISTEXT(ScheduleCompile!D481),IF(OR(ISNUMBER(FIND("5F",ScheduleCompile!D481)),ISNUMBER(FIND("0F",ScheduleCompile!D481)),ISNUMBER(FIND("8F",ScheduleCompile!D481)),ISNUMBER(FIND("1F",ScheduleCompile!D481)),ISNUMBER(FIND("2F",ScheduleCompile!D481)),ISNUMBER(FIND("3F",ScheduleCompile!D481)),ISNUMBER(FIND("6F",ScheduleCompile!D481)),ISNUMBER(FIND("7F",ScheduleCompile!D481)),ISNUMBER(FIND("9F",ScheduleCompile!D481)),ISNUMBER(FIND("4F",ScheduleCompile!D481))),VALUE(LEFT(ScheduleCompile!D481,FIND("F",ScheduleCompile!D481)-1)),ScheduleCompile!D481)))))),ISTEXT(ScheduleCompile!#REF!)),"ENDTABLE",IF(ISERROR(IF(ScheduleCompile!D481="Off",0,IF(ScheduleCompile!D481="On",1,IF(ISNUMBER(ScheduleCompile!D481),ScheduleCompile!D481/1,IF(ISTEXT(ScheduleCompile!D481),IF(OR(ISNUMBER(FIND("5F",ScheduleCompile!D481)),ISNUMBER(FIND("0F",ScheduleCompile!D481)),ISNUMBER(FIND("8F",ScheduleCompile!D481)),ISNUMBER(FIND("1F",ScheduleCompile!D481)),ISNUMBER(FIND("2F",ScheduleCompile!D481)),ISNUMBER(FIND("3F",ScheduleCompile!D481)),ISNUMBER(FIND("6F",ScheduleCompile!D481)),ISNUMBER(FIND("7F",ScheduleCompile!D481)),ISNUMBER(FIND("9F",ScheduleCompile!D481)),ISNUMBER(FIND("4F",ScheduleCompile!D481))),VALUE(LEFT(ScheduleCompile!D481,FIND("F",ScheduleCompile!D481)-1)),ScheduleCompile!D481)))))),"",IF(ScheduleCompile!D481="Off",0,IF(ScheduleCompile!D481="On",1,IF(ISNUMBER(ScheduleCompile!D481),ScheduleCompile!D481/1,IF(ISTEXT(ScheduleCompile!D481),IF(OR(ISNUMBER(FIND("5F",ScheduleCompile!D481)),ISNUMBER(FIND("0F",ScheduleCompile!D481)),ISNUMBER(FIND("8F",ScheduleCompile!D481)),ISNUMBER(FIND("1F",ScheduleCompile!D481)),ISNUMBER(FIND("2F",ScheduleCompile!D481)),ISNUMBER(FIND("3F",ScheduleCompile!D481)),ISNUMBER(FIND("6F",ScheduleCompile!D481)),ISNUMBER(FIND("7F",ScheduleCompile!D481)),ISNUMBER(FIND("9F",ScheduleCompile!D481)),ISNUMBER(FIND("4F",ScheduleCompile!D481))),VALUE(LEFT(ScheduleCompile!D481,FIND("F",ScheduleCompile!D481)-1)),ScheduleCompile!D481)))))))</f>
        <v>85</v>
      </c>
      <c r="J488" s="1">
        <f>IF(AND(ISERROR(IF(ScheduleCompile!E481="Off",0,IF(ScheduleCompile!E481="On",1,IF(ISNUMBER(ScheduleCompile!E481),ScheduleCompile!E481/1,IF(ISTEXT(ScheduleCompile!E481),IF(OR(ISNUMBER(FIND("5F",ScheduleCompile!E481)),ISNUMBER(FIND("0F",ScheduleCompile!E481)),ISNUMBER(FIND("8F",ScheduleCompile!E481)),ISNUMBER(FIND("1F",ScheduleCompile!E481)),ISNUMBER(FIND("2F",ScheduleCompile!E481)),ISNUMBER(FIND("3F",ScheduleCompile!E481)),ISNUMBER(FIND("6F",ScheduleCompile!E481)),ISNUMBER(FIND("7F",ScheduleCompile!E481)),ISNUMBER(FIND("9F",ScheduleCompile!E481)),ISNUMBER(FIND("4F",ScheduleCompile!E481))),VALUE(LEFT(ScheduleCompile!E481,FIND("F",ScheduleCompile!E481)-1)),ScheduleCompile!E481)))))),ISTEXT(ScheduleCompile!#REF!)),"ENDTABLE",IF(ISERROR(IF(ScheduleCompile!E481="Off",0,IF(ScheduleCompile!E481="On",1,IF(ISNUMBER(ScheduleCompile!E481),ScheduleCompile!E481/1,IF(ISTEXT(ScheduleCompile!E481),IF(OR(ISNUMBER(FIND("5F",ScheduleCompile!E481)),ISNUMBER(FIND("0F",ScheduleCompile!E481)),ISNUMBER(FIND("8F",ScheduleCompile!E481)),ISNUMBER(FIND("1F",ScheduleCompile!E481)),ISNUMBER(FIND("2F",ScheduleCompile!E481)),ISNUMBER(FIND("3F",ScheduleCompile!E481)),ISNUMBER(FIND("6F",ScheduleCompile!E481)),ISNUMBER(FIND("7F",ScheduleCompile!E481)),ISNUMBER(FIND("9F",ScheduleCompile!E481)),ISNUMBER(FIND("4F",ScheduleCompile!E481))),VALUE(LEFT(ScheduleCompile!E481,FIND("F",ScheduleCompile!E481)-1)),ScheduleCompile!E481)))))),"",IF(ScheduleCompile!E481="Off",0,IF(ScheduleCompile!E481="On",1,IF(ISNUMBER(ScheduleCompile!E481),ScheduleCompile!E481/1,IF(ISTEXT(ScheduleCompile!E481),IF(OR(ISNUMBER(FIND("5F",ScheduleCompile!E481)),ISNUMBER(FIND("0F",ScheduleCompile!E481)),ISNUMBER(FIND("8F",ScheduleCompile!E481)),ISNUMBER(FIND("1F",ScheduleCompile!E481)),ISNUMBER(FIND("2F",ScheduleCompile!E481)),ISNUMBER(FIND("3F",ScheduleCompile!E481)),ISNUMBER(FIND("6F",ScheduleCompile!E481)),ISNUMBER(FIND("7F",ScheduleCompile!E481)),ISNUMBER(FIND("9F",ScheduleCompile!E481)),ISNUMBER(FIND("4F",ScheduleCompile!E481))),VALUE(LEFT(ScheduleCompile!E481,FIND("F",ScheduleCompile!E481)-1)),ScheduleCompile!E481)))))))</f>
        <v>85</v>
      </c>
      <c r="K488" s="1">
        <f>IF(AND(ISERROR(IF(ScheduleCompile!F481="Off",0,IF(ScheduleCompile!F481="On",1,IF(ISNUMBER(ScheduleCompile!F481),ScheduleCompile!F481/1,IF(ISTEXT(ScheduleCompile!F481),IF(OR(ISNUMBER(FIND("5F",ScheduleCompile!F481)),ISNUMBER(FIND("0F",ScheduleCompile!F481)),ISNUMBER(FIND("8F",ScheduleCompile!F481)),ISNUMBER(FIND("1F",ScheduleCompile!F481)),ISNUMBER(FIND("2F",ScheduleCompile!F481)),ISNUMBER(FIND("3F",ScheduleCompile!F481)),ISNUMBER(FIND("6F",ScheduleCompile!F481)),ISNUMBER(FIND("7F",ScheduleCompile!F481)),ISNUMBER(FIND("9F",ScheduleCompile!F481)),ISNUMBER(FIND("4F",ScheduleCompile!F481))),VALUE(LEFT(ScheduleCompile!F481,FIND("F",ScheduleCompile!F481)-1)),ScheduleCompile!F481)))))),ISTEXT(ScheduleCompile!#REF!)),"ENDTABLE",IF(ISERROR(IF(ScheduleCompile!F481="Off",0,IF(ScheduleCompile!F481="On",1,IF(ISNUMBER(ScheduleCompile!F481),ScheduleCompile!F481/1,IF(ISTEXT(ScheduleCompile!F481),IF(OR(ISNUMBER(FIND("5F",ScheduleCompile!F481)),ISNUMBER(FIND("0F",ScheduleCompile!F481)),ISNUMBER(FIND("8F",ScheduleCompile!F481)),ISNUMBER(FIND("1F",ScheduleCompile!F481)),ISNUMBER(FIND("2F",ScheduleCompile!F481)),ISNUMBER(FIND("3F",ScheduleCompile!F481)),ISNUMBER(FIND("6F",ScheduleCompile!F481)),ISNUMBER(FIND("7F",ScheduleCompile!F481)),ISNUMBER(FIND("9F",ScheduleCompile!F481)),ISNUMBER(FIND("4F",ScheduleCompile!F481))),VALUE(LEFT(ScheduleCompile!F481,FIND("F",ScheduleCompile!F481)-1)),ScheduleCompile!F481)))))),"",IF(ScheduleCompile!F481="Off",0,IF(ScheduleCompile!F481="On",1,IF(ISNUMBER(ScheduleCompile!F481),ScheduleCompile!F481/1,IF(ISTEXT(ScheduleCompile!F481),IF(OR(ISNUMBER(FIND("5F",ScheduleCompile!F481)),ISNUMBER(FIND("0F",ScheduleCompile!F481)),ISNUMBER(FIND("8F",ScheduleCompile!F481)),ISNUMBER(FIND("1F",ScheduleCompile!F481)),ISNUMBER(FIND("2F",ScheduleCompile!F481)),ISNUMBER(FIND("3F",ScheduleCompile!F481)),ISNUMBER(FIND("6F",ScheduleCompile!F481)),ISNUMBER(FIND("7F",ScheduleCompile!F481)),ISNUMBER(FIND("9F",ScheduleCompile!F481)),ISNUMBER(FIND("4F",ScheduleCompile!F481))),VALUE(LEFT(ScheduleCompile!F481,FIND("F",ScheduleCompile!F481)-1)),ScheduleCompile!F481)))))))</f>
        <v>85</v>
      </c>
      <c r="L488" s="1">
        <f>IF(AND(ISERROR(IF(ScheduleCompile!G481="Off",0,IF(ScheduleCompile!G481="On",1,IF(ISNUMBER(ScheduleCompile!G481),ScheduleCompile!G481/1,IF(ISTEXT(ScheduleCompile!G481),IF(OR(ISNUMBER(FIND("5F",ScheduleCompile!G481)),ISNUMBER(FIND("0F",ScheduleCompile!G481)),ISNUMBER(FIND("8F",ScheduleCompile!G481)),ISNUMBER(FIND("1F",ScheduleCompile!G481)),ISNUMBER(FIND("2F",ScheduleCompile!G481)),ISNUMBER(FIND("3F",ScheduleCompile!G481)),ISNUMBER(FIND("6F",ScheduleCompile!G481)),ISNUMBER(FIND("7F",ScheduleCompile!G481)),ISNUMBER(FIND("9F",ScheduleCompile!G481)),ISNUMBER(FIND("4F",ScheduleCompile!G481))),VALUE(LEFT(ScheduleCompile!G481,FIND("F",ScheduleCompile!G481)-1)),ScheduleCompile!G481)))))),ISTEXT(ScheduleCompile!#REF!)),"ENDTABLE",IF(ISERROR(IF(ScheduleCompile!G481="Off",0,IF(ScheduleCompile!G481="On",1,IF(ISNUMBER(ScheduleCompile!G481),ScheduleCompile!G481/1,IF(ISTEXT(ScheduleCompile!G481),IF(OR(ISNUMBER(FIND("5F",ScheduleCompile!G481)),ISNUMBER(FIND("0F",ScheduleCompile!G481)),ISNUMBER(FIND("8F",ScheduleCompile!G481)),ISNUMBER(FIND("1F",ScheduleCompile!G481)),ISNUMBER(FIND("2F",ScheduleCompile!G481)),ISNUMBER(FIND("3F",ScheduleCompile!G481)),ISNUMBER(FIND("6F",ScheduleCompile!G481)),ISNUMBER(FIND("7F",ScheduleCompile!G481)),ISNUMBER(FIND("9F",ScheduleCompile!G481)),ISNUMBER(FIND("4F",ScheduleCompile!G481))),VALUE(LEFT(ScheduleCompile!G481,FIND("F",ScheduleCompile!G481)-1)),ScheduleCompile!G481)))))),"",IF(ScheduleCompile!G481="Off",0,IF(ScheduleCompile!G481="On",1,IF(ISNUMBER(ScheduleCompile!G481),ScheduleCompile!G481/1,IF(ISTEXT(ScheduleCompile!G481),IF(OR(ISNUMBER(FIND("5F",ScheduleCompile!G481)),ISNUMBER(FIND("0F",ScheduleCompile!G481)),ISNUMBER(FIND("8F",ScheduleCompile!G481)),ISNUMBER(FIND("1F",ScheduleCompile!G481)),ISNUMBER(FIND("2F",ScheduleCompile!G481)),ISNUMBER(FIND("3F",ScheduleCompile!G481)),ISNUMBER(FIND("6F",ScheduleCompile!G481)),ISNUMBER(FIND("7F",ScheduleCompile!G481)),ISNUMBER(FIND("9F",ScheduleCompile!G481)),ISNUMBER(FIND("4F",ScheduleCompile!G481))),VALUE(LEFT(ScheduleCompile!G481,FIND("F",ScheduleCompile!G481)-1)),ScheduleCompile!G481)))))))</f>
        <v>85</v>
      </c>
      <c r="M488" s="1">
        <f>IF(AND(ISERROR(IF(ScheduleCompile!H481="Off",0,IF(ScheduleCompile!H481="On",1,IF(ISNUMBER(ScheduleCompile!H481),ScheduleCompile!H481/1,IF(ISTEXT(ScheduleCompile!H481),IF(OR(ISNUMBER(FIND("5F",ScheduleCompile!H481)),ISNUMBER(FIND("0F",ScheduleCompile!H481)),ISNUMBER(FIND("8F",ScheduleCompile!H481)),ISNUMBER(FIND("1F",ScheduleCompile!H481)),ISNUMBER(FIND("2F",ScheduleCompile!H481)),ISNUMBER(FIND("3F",ScheduleCompile!H481)),ISNUMBER(FIND("6F",ScheduleCompile!H481)),ISNUMBER(FIND("7F",ScheduleCompile!H481)),ISNUMBER(FIND("9F",ScheduleCompile!H481)),ISNUMBER(FIND("4F",ScheduleCompile!H481))),VALUE(LEFT(ScheduleCompile!H481,FIND("F",ScheduleCompile!H481)-1)),ScheduleCompile!H481)))))),ISTEXT(ScheduleCompile!#REF!)),"ENDTABLE",IF(ISERROR(IF(ScheduleCompile!H481="Off",0,IF(ScheduleCompile!H481="On",1,IF(ISNUMBER(ScheduleCompile!H481),ScheduleCompile!H481/1,IF(ISTEXT(ScheduleCompile!H481),IF(OR(ISNUMBER(FIND("5F",ScheduleCompile!H481)),ISNUMBER(FIND("0F",ScheduleCompile!H481)),ISNUMBER(FIND("8F",ScheduleCompile!H481)),ISNUMBER(FIND("1F",ScheduleCompile!H481)),ISNUMBER(FIND("2F",ScheduleCompile!H481)),ISNUMBER(FIND("3F",ScheduleCompile!H481)),ISNUMBER(FIND("6F",ScheduleCompile!H481)),ISNUMBER(FIND("7F",ScheduleCompile!H481)),ISNUMBER(FIND("9F",ScheduleCompile!H481)),ISNUMBER(FIND("4F",ScheduleCompile!H481))),VALUE(LEFT(ScheduleCompile!H481,FIND("F",ScheduleCompile!H481)-1)),ScheduleCompile!H481)))))),"",IF(ScheduleCompile!H481="Off",0,IF(ScheduleCompile!H481="On",1,IF(ISNUMBER(ScheduleCompile!H481),ScheduleCompile!H481/1,IF(ISTEXT(ScheduleCompile!H481),IF(OR(ISNUMBER(FIND("5F",ScheduleCompile!H481)),ISNUMBER(FIND("0F",ScheduleCompile!H481)),ISNUMBER(FIND("8F",ScheduleCompile!H481)),ISNUMBER(FIND("1F",ScheduleCompile!H481)),ISNUMBER(FIND("2F",ScheduleCompile!H481)),ISNUMBER(FIND("3F",ScheduleCompile!H481)),ISNUMBER(FIND("6F",ScheduleCompile!H481)),ISNUMBER(FIND("7F",ScheduleCompile!H481)),ISNUMBER(FIND("9F",ScheduleCompile!H481)),ISNUMBER(FIND("4F",ScheduleCompile!H481))),VALUE(LEFT(ScheduleCompile!H481,FIND("F",ScheduleCompile!H481)-1)),ScheduleCompile!H481)))))))</f>
        <v>85</v>
      </c>
      <c r="N488" s="1">
        <f>IF(AND(ISERROR(IF(ScheduleCompile!I481="Off",0,IF(ScheduleCompile!I481="On",1,IF(ISNUMBER(ScheduleCompile!I481),ScheduleCompile!I481/1,IF(ISTEXT(ScheduleCompile!I481),IF(OR(ISNUMBER(FIND("5F",ScheduleCompile!I481)),ISNUMBER(FIND("0F",ScheduleCompile!I481)),ISNUMBER(FIND("8F",ScheduleCompile!I481)),ISNUMBER(FIND("1F",ScheduleCompile!I481)),ISNUMBER(FIND("2F",ScheduleCompile!I481)),ISNUMBER(FIND("3F",ScheduleCompile!I481)),ISNUMBER(FIND("6F",ScheduleCompile!I481)),ISNUMBER(FIND("7F",ScheduleCompile!I481)),ISNUMBER(FIND("9F",ScheduleCompile!I481)),ISNUMBER(FIND("4F",ScheduleCompile!I481))),VALUE(LEFT(ScheduleCompile!I481,FIND("F",ScheduleCompile!I481)-1)),ScheduleCompile!I481)))))),ISTEXT(ScheduleCompile!#REF!)),"ENDTABLE",IF(ISERROR(IF(ScheduleCompile!I481="Off",0,IF(ScheduleCompile!I481="On",1,IF(ISNUMBER(ScheduleCompile!I481),ScheduleCompile!I481/1,IF(ISTEXT(ScheduleCompile!I481),IF(OR(ISNUMBER(FIND("5F",ScheduleCompile!I481)),ISNUMBER(FIND("0F",ScheduleCompile!I481)),ISNUMBER(FIND("8F",ScheduleCompile!I481)),ISNUMBER(FIND("1F",ScheduleCompile!I481)),ISNUMBER(FIND("2F",ScheduleCompile!I481)),ISNUMBER(FIND("3F",ScheduleCompile!I481)),ISNUMBER(FIND("6F",ScheduleCompile!I481)),ISNUMBER(FIND("7F",ScheduleCompile!I481)),ISNUMBER(FIND("9F",ScheduleCompile!I481)),ISNUMBER(FIND("4F",ScheduleCompile!I481))),VALUE(LEFT(ScheduleCompile!I481,FIND("F",ScheduleCompile!I481)-1)),ScheduleCompile!I481)))))),"",IF(ScheduleCompile!I481="Off",0,IF(ScheduleCompile!I481="On",1,IF(ISNUMBER(ScheduleCompile!I481),ScheduleCompile!I481/1,IF(ISTEXT(ScheduleCompile!I481),IF(OR(ISNUMBER(FIND("5F",ScheduleCompile!I481)),ISNUMBER(FIND("0F",ScheduleCompile!I481)),ISNUMBER(FIND("8F",ScheduleCompile!I481)),ISNUMBER(FIND("1F",ScheduleCompile!I481)),ISNUMBER(FIND("2F",ScheduleCompile!I481)),ISNUMBER(FIND("3F",ScheduleCompile!I481)),ISNUMBER(FIND("6F",ScheduleCompile!I481)),ISNUMBER(FIND("7F",ScheduleCompile!I481)),ISNUMBER(FIND("9F",ScheduleCompile!I481)),ISNUMBER(FIND("4F",ScheduleCompile!I481))),VALUE(LEFT(ScheduleCompile!I481,FIND("F",ScheduleCompile!I481)-1)),ScheduleCompile!I481)))))))</f>
        <v>85</v>
      </c>
      <c r="O488" s="1">
        <f>IF(AND(ISERROR(IF(ScheduleCompile!J481="Off",0,IF(ScheduleCompile!J481="On",1,IF(ISNUMBER(ScheduleCompile!J481),ScheduleCompile!J481/1,IF(ISTEXT(ScheduleCompile!J481),IF(OR(ISNUMBER(FIND("5F",ScheduleCompile!J481)),ISNUMBER(FIND("0F",ScheduleCompile!J481)),ISNUMBER(FIND("8F",ScheduleCompile!J481)),ISNUMBER(FIND("1F",ScheduleCompile!J481)),ISNUMBER(FIND("2F",ScheduleCompile!J481)),ISNUMBER(FIND("3F",ScheduleCompile!J481)),ISNUMBER(FIND("6F",ScheduleCompile!J481)),ISNUMBER(FIND("7F",ScheduleCompile!J481)),ISNUMBER(FIND("9F",ScheduleCompile!J481)),ISNUMBER(FIND("4F",ScheduleCompile!J481))),VALUE(LEFT(ScheduleCompile!J481,FIND("F",ScheduleCompile!J481)-1)),ScheduleCompile!J481)))))),ISTEXT(ScheduleCompile!#REF!)),"ENDTABLE",IF(ISERROR(IF(ScheduleCompile!J481="Off",0,IF(ScheduleCompile!J481="On",1,IF(ISNUMBER(ScheduleCompile!J481),ScheduleCompile!J481/1,IF(ISTEXT(ScheduleCompile!J481),IF(OR(ISNUMBER(FIND("5F",ScheduleCompile!J481)),ISNUMBER(FIND("0F",ScheduleCompile!J481)),ISNUMBER(FIND("8F",ScheduleCompile!J481)),ISNUMBER(FIND("1F",ScheduleCompile!J481)),ISNUMBER(FIND("2F",ScheduleCompile!J481)),ISNUMBER(FIND("3F",ScheduleCompile!J481)),ISNUMBER(FIND("6F",ScheduleCompile!J481)),ISNUMBER(FIND("7F",ScheduleCompile!J481)),ISNUMBER(FIND("9F",ScheduleCompile!J481)),ISNUMBER(FIND("4F",ScheduleCompile!J481))),VALUE(LEFT(ScheduleCompile!J481,FIND("F",ScheduleCompile!J481)-1)),ScheduleCompile!J481)))))),"",IF(ScheduleCompile!J481="Off",0,IF(ScheduleCompile!J481="On",1,IF(ISNUMBER(ScheduleCompile!J481),ScheduleCompile!J481/1,IF(ISTEXT(ScheduleCompile!J481),IF(OR(ISNUMBER(FIND("5F",ScheduleCompile!J481)),ISNUMBER(FIND("0F",ScheduleCompile!J481)),ISNUMBER(FIND("8F",ScheduleCompile!J481)),ISNUMBER(FIND("1F",ScheduleCompile!J481)),ISNUMBER(FIND("2F",ScheduleCompile!J481)),ISNUMBER(FIND("3F",ScheduleCompile!J481)),ISNUMBER(FIND("6F",ScheduleCompile!J481)),ISNUMBER(FIND("7F",ScheduleCompile!J481)),ISNUMBER(FIND("9F",ScheduleCompile!J481)),ISNUMBER(FIND("4F",ScheduleCompile!J481))),VALUE(LEFT(ScheduleCompile!J481,FIND("F",ScheduleCompile!J481)-1)),ScheduleCompile!J481)))))))</f>
        <v>85</v>
      </c>
      <c r="P488" s="1">
        <f>IF(AND(ISERROR(IF(ScheduleCompile!K481="Off",0,IF(ScheduleCompile!K481="On",1,IF(ISNUMBER(ScheduleCompile!K481),ScheduleCompile!K481/1,IF(ISTEXT(ScheduleCompile!K481),IF(OR(ISNUMBER(FIND("5F",ScheduleCompile!K481)),ISNUMBER(FIND("0F",ScheduleCompile!K481)),ISNUMBER(FIND("8F",ScheduleCompile!K481)),ISNUMBER(FIND("1F",ScheduleCompile!K481)),ISNUMBER(FIND("2F",ScheduleCompile!K481)),ISNUMBER(FIND("3F",ScheduleCompile!K481)),ISNUMBER(FIND("6F",ScheduleCompile!K481)),ISNUMBER(FIND("7F",ScheduleCompile!K481)),ISNUMBER(FIND("9F",ScheduleCompile!K481)),ISNUMBER(FIND("4F",ScheduleCompile!K481))),VALUE(LEFT(ScheduleCompile!K481,FIND("F",ScheduleCompile!K481)-1)),ScheduleCompile!K481)))))),ISTEXT(ScheduleCompile!#REF!)),"ENDTABLE",IF(ISERROR(IF(ScheduleCompile!K481="Off",0,IF(ScheduleCompile!K481="On",1,IF(ISNUMBER(ScheduleCompile!K481),ScheduleCompile!K481/1,IF(ISTEXT(ScheduleCompile!K481),IF(OR(ISNUMBER(FIND("5F",ScheduleCompile!K481)),ISNUMBER(FIND("0F",ScheduleCompile!K481)),ISNUMBER(FIND("8F",ScheduleCompile!K481)),ISNUMBER(FIND("1F",ScheduleCompile!K481)),ISNUMBER(FIND("2F",ScheduleCompile!K481)),ISNUMBER(FIND("3F",ScheduleCompile!K481)),ISNUMBER(FIND("6F",ScheduleCompile!K481)),ISNUMBER(FIND("7F",ScheduleCompile!K481)),ISNUMBER(FIND("9F",ScheduleCompile!K481)),ISNUMBER(FIND("4F",ScheduleCompile!K481))),VALUE(LEFT(ScheduleCompile!K481,FIND("F",ScheduleCompile!K481)-1)),ScheduleCompile!K481)))))),"",IF(ScheduleCompile!K481="Off",0,IF(ScheduleCompile!K481="On",1,IF(ISNUMBER(ScheduleCompile!K481),ScheduleCompile!K481/1,IF(ISTEXT(ScheduleCompile!K481),IF(OR(ISNUMBER(FIND("5F",ScheduleCompile!K481)),ISNUMBER(FIND("0F",ScheduleCompile!K481)),ISNUMBER(FIND("8F",ScheduleCompile!K481)),ISNUMBER(FIND("1F",ScheduleCompile!K481)),ISNUMBER(FIND("2F",ScheduleCompile!K481)),ISNUMBER(FIND("3F",ScheduleCompile!K481)),ISNUMBER(FIND("6F",ScheduleCompile!K481)),ISNUMBER(FIND("7F",ScheduleCompile!K481)),ISNUMBER(FIND("9F",ScheduleCompile!K481)),ISNUMBER(FIND("4F",ScheduleCompile!K481))),VALUE(LEFT(ScheduleCompile!K481,FIND("F",ScheduleCompile!K481)-1)),ScheduleCompile!K481)))))))</f>
        <v>85</v>
      </c>
      <c r="Q488" s="1">
        <f>IF(AND(ISERROR(IF(ScheduleCompile!L481="Off",0,IF(ScheduleCompile!L481="On",1,IF(ISNUMBER(ScheduleCompile!L481),ScheduleCompile!L481/1,IF(ISTEXT(ScheduleCompile!L481),IF(OR(ISNUMBER(FIND("5F",ScheduleCompile!L481)),ISNUMBER(FIND("0F",ScheduleCompile!L481)),ISNUMBER(FIND("8F",ScheduleCompile!L481)),ISNUMBER(FIND("1F",ScheduleCompile!L481)),ISNUMBER(FIND("2F",ScheduleCompile!L481)),ISNUMBER(FIND("3F",ScheduleCompile!L481)),ISNUMBER(FIND("6F",ScheduleCompile!L481)),ISNUMBER(FIND("7F",ScheduleCompile!L481)),ISNUMBER(FIND("9F",ScheduleCompile!L481)),ISNUMBER(FIND("4F",ScheduleCompile!L481))),VALUE(LEFT(ScheduleCompile!L481,FIND("F",ScheduleCompile!L481)-1)),ScheduleCompile!L481)))))),ISTEXT(ScheduleCompile!#REF!)),"ENDTABLE",IF(ISERROR(IF(ScheduleCompile!L481="Off",0,IF(ScheduleCompile!L481="On",1,IF(ISNUMBER(ScheduleCompile!L481),ScheduleCompile!L481/1,IF(ISTEXT(ScheduleCompile!L481),IF(OR(ISNUMBER(FIND("5F",ScheduleCompile!L481)),ISNUMBER(FIND("0F",ScheduleCompile!L481)),ISNUMBER(FIND("8F",ScheduleCompile!L481)),ISNUMBER(FIND("1F",ScheduleCompile!L481)),ISNUMBER(FIND("2F",ScheduleCompile!L481)),ISNUMBER(FIND("3F",ScheduleCompile!L481)),ISNUMBER(FIND("6F",ScheduleCompile!L481)),ISNUMBER(FIND("7F",ScheduleCompile!L481)),ISNUMBER(FIND("9F",ScheduleCompile!L481)),ISNUMBER(FIND("4F",ScheduleCompile!L481))),VALUE(LEFT(ScheduleCompile!L481,FIND("F",ScheduleCompile!L481)-1)),ScheduleCompile!L481)))))),"",IF(ScheduleCompile!L481="Off",0,IF(ScheduleCompile!L481="On",1,IF(ISNUMBER(ScheduleCompile!L481),ScheduleCompile!L481/1,IF(ISTEXT(ScheduleCompile!L481),IF(OR(ISNUMBER(FIND("5F",ScheduleCompile!L481)),ISNUMBER(FIND("0F",ScheduleCompile!L481)),ISNUMBER(FIND("8F",ScheduleCompile!L481)),ISNUMBER(FIND("1F",ScheduleCompile!L481)),ISNUMBER(FIND("2F",ScheduleCompile!L481)),ISNUMBER(FIND("3F",ScheduleCompile!L481)),ISNUMBER(FIND("6F",ScheduleCompile!L481)),ISNUMBER(FIND("7F",ScheduleCompile!L481)),ISNUMBER(FIND("9F",ScheduleCompile!L481)),ISNUMBER(FIND("4F",ScheduleCompile!L481))),VALUE(LEFT(ScheduleCompile!L481,FIND("F",ScheduleCompile!L481)-1)),ScheduleCompile!L481)))))))</f>
        <v>85</v>
      </c>
      <c r="R488" s="1">
        <f>IF(AND(ISERROR(IF(ScheduleCompile!M481="Off",0,IF(ScheduleCompile!M481="On",1,IF(ISNUMBER(ScheduleCompile!M481),ScheduleCompile!M481/1,IF(ISTEXT(ScheduleCompile!M481),IF(OR(ISNUMBER(FIND("5F",ScheduleCompile!M481)),ISNUMBER(FIND("0F",ScheduleCompile!M481)),ISNUMBER(FIND("8F",ScheduleCompile!M481)),ISNUMBER(FIND("1F",ScheduleCompile!M481)),ISNUMBER(FIND("2F",ScheduleCompile!M481)),ISNUMBER(FIND("3F",ScheduleCompile!M481)),ISNUMBER(FIND("6F",ScheduleCompile!M481)),ISNUMBER(FIND("7F",ScheduleCompile!M481)),ISNUMBER(FIND("9F",ScheduleCompile!M481)),ISNUMBER(FIND("4F",ScheduleCompile!M481))),VALUE(LEFT(ScheduleCompile!M481,FIND("F",ScheduleCompile!M481)-1)),ScheduleCompile!M481)))))),ISTEXT(ScheduleCompile!#REF!)),"ENDTABLE",IF(ISERROR(IF(ScheduleCompile!M481="Off",0,IF(ScheduleCompile!M481="On",1,IF(ISNUMBER(ScheduleCompile!M481),ScheduleCompile!M481/1,IF(ISTEXT(ScheduleCompile!M481),IF(OR(ISNUMBER(FIND("5F",ScheduleCompile!M481)),ISNUMBER(FIND("0F",ScheduleCompile!M481)),ISNUMBER(FIND("8F",ScheduleCompile!M481)),ISNUMBER(FIND("1F",ScheduleCompile!M481)),ISNUMBER(FIND("2F",ScheduleCompile!M481)),ISNUMBER(FIND("3F",ScheduleCompile!M481)),ISNUMBER(FIND("6F",ScheduleCompile!M481)),ISNUMBER(FIND("7F",ScheduleCompile!M481)),ISNUMBER(FIND("9F",ScheduleCompile!M481)),ISNUMBER(FIND("4F",ScheduleCompile!M481))),VALUE(LEFT(ScheduleCompile!M481,FIND("F",ScheduleCompile!M481)-1)),ScheduleCompile!M481)))))),"",IF(ScheduleCompile!M481="Off",0,IF(ScheduleCompile!M481="On",1,IF(ISNUMBER(ScheduleCompile!M481),ScheduleCompile!M481/1,IF(ISTEXT(ScheduleCompile!M481),IF(OR(ISNUMBER(FIND("5F",ScheduleCompile!M481)),ISNUMBER(FIND("0F",ScheduleCompile!M481)),ISNUMBER(FIND("8F",ScheduleCompile!M481)),ISNUMBER(FIND("1F",ScheduleCompile!M481)),ISNUMBER(FIND("2F",ScheduleCompile!M481)),ISNUMBER(FIND("3F",ScheduleCompile!M481)),ISNUMBER(FIND("6F",ScheduleCompile!M481)),ISNUMBER(FIND("7F",ScheduleCompile!M481)),ISNUMBER(FIND("9F",ScheduleCompile!M481)),ISNUMBER(FIND("4F",ScheduleCompile!M481))),VALUE(LEFT(ScheduleCompile!M481,FIND("F",ScheduleCompile!M481)-1)),ScheduleCompile!M481)))))))</f>
        <v>85</v>
      </c>
      <c r="S488" s="1">
        <f>IF(AND(ISERROR(IF(ScheduleCompile!N481="Off",0,IF(ScheduleCompile!N481="On",1,IF(ISNUMBER(ScheduleCompile!N481),ScheduleCompile!N481/1,IF(ISTEXT(ScheduleCompile!N481),IF(OR(ISNUMBER(FIND("5F",ScheduleCompile!N481)),ISNUMBER(FIND("0F",ScheduleCompile!N481)),ISNUMBER(FIND("8F",ScheduleCompile!N481)),ISNUMBER(FIND("1F",ScheduleCompile!N481)),ISNUMBER(FIND("2F",ScheduleCompile!N481)),ISNUMBER(FIND("3F",ScheduleCompile!N481)),ISNUMBER(FIND("6F",ScheduleCompile!N481)),ISNUMBER(FIND("7F",ScheduleCompile!N481)),ISNUMBER(FIND("9F",ScheduleCompile!N481)),ISNUMBER(FIND("4F",ScheduleCompile!N481))),VALUE(LEFT(ScheduleCompile!N481,FIND("F",ScheduleCompile!N481)-1)),ScheduleCompile!N481)))))),ISTEXT(ScheduleCompile!#REF!)),"ENDTABLE",IF(ISERROR(IF(ScheduleCompile!N481="Off",0,IF(ScheduleCompile!N481="On",1,IF(ISNUMBER(ScheduleCompile!N481),ScheduleCompile!N481/1,IF(ISTEXT(ScheduleCompile!N481),IF(OR(ISNUMBER(FIND("5F",ScheduleCompile!N481)),ISNUMBER(FIND("0F",ScheduleCompile!N481)),ISNUMBER(FIND("8F",ScheduleCompile!N481)),ISNUMBER(FIND("1F",ScheduleCompile!N481)),ISNUMBER(FIND("2F",ScheduleCompile!N481)),ISNUMBER(FIND("3F",ScheduleCompile!N481)),ISNUMBER(FIND("6F",ScheduleCompile!N481)),ISNUMBER(FIND("7F",ScheduleCompile!N481)),ISNUMBER(FIND("9F",ScheduleCompile!N481)),ISNUMBER(FIND("4F",ScheduleCompile!N481))),VALUE(LEFT(ScheduleCompile!N481,FIND("F",ScheduleCompile!N481)-1)),ScheduleCompile!N481)))))),"",IF(ScheduleCompile!N481="Off",0,IF(ScheduleCompile!N481="On",1,IF(ISNUMBER(ScheduleCompile!N481),ScheduleCompile!N481/1,IF(ISTEXT(ScheduleCompile!N481),IF(OR(ISNUMBER(FIND("5F",ScheduleCompile!N481)),ISNUMBER(FIND("0F",ScheduleCompile!N481)),ISNUMBER(FIND("8F",ScheduleCompile!N481)),ISNUMBER(FIND("1F",ScheduleCompile!N481)),ISNUMBER(FIND("2F",ScheduleCompile!N481)),ISNUMBER(FIND("3F",ScheduleCompile!N481)),ISNUMBER(FIND("6F",ScheduleCompile!N481)),ISNUMBER(FIND("7F",ScheduleCompile!N481)),ISNUMBER(FIND("9F",ScheduleCompile!N481)),ISNUMBER(FIND("4F",ScheduleCompile!N481))),VALUE(LEFT(ScheduleCompile!N481,FIND("F",ScheduleCompile!N481)-1)),ScheduleCompile!N481)))))))</f>
        <v>85</v>
      </c>
      <c r="T488" s="1">
        <f>IF(AND(ISERROR(IF(ScheduleCompile!O481="Off",0,IF(ScheduleCompile!O481="On",1,IF(ISNUMBER(ScheduleCompile!O481),ScheduleCompile!O481/1,IF(ISTEXT(ScheduleCompile!O481),IF(OR(ISNUMBER(FIND("5F",ScheduleCompile!O481)),ISNUMBER(FIND("0F",ScheduleCompile!O481)),ISNUMBER(FIND("8F",ScheduleCompile!O481)),ISNUMBER(FIND("1F",ScheduleCompile!O481)),ISNUMBER(FIND("2F",ScheduleCompile!O481)),ISNUMBER(FIND("3F",ScheduleCompile!O481)),ISNUMBER(FIND("6F",ScheduleCompile!O481)),ISNUMBER(FIND("7F",ScheduleCompile!O481)),ISNUMBER(FIND("9F",ScheduleCompile!O481)),ISNUMBER(FIND("4F",ScheduleCompile!O481))),VALUE(LEFT(ScheduleCompile!O481,FIND("F",ScheduleCompile!O481)-1)),ScheduleCompile!O481)))))),ISTEXT(ScheduleCompile!#REF!)),"ENDTABLE",IF(ISERROR(IF(ScheduleCompile!O481="Off",0,IF(ScheduleCompile!O481="On",1,IF(ISNUMBER(ScheduleCompile!O481),ScheduleCompile!O481/1,IF(ISTEXT(ScheduleCompile!O481),IF(OR(ISNUMBER(FIND("5F",ScheduleCompile!O481)),ISNUMBER(FIND("0F",ScheduleCompile!O481)),ISNUMBER(FIND("8F",ScheduleCompile!O481)),ISNUMBER(FIND("1F",ScheduleCompile!O481)),ISNUMBER(FIND("2F",ScheduleCompile!O481)),ISNUMBER(FIND("3F",ScheduleCompile!O481)),ISNUMBER(FIND("6F",ScheduleCompile!O481)),ISNUMBER(FIND("7F",ScheduleCompile!O481)),ISNUMBER(FIND("9F",ScheduleCompile!O481)),ISNUMBER(FIND("4F",ScheduleCompile!O481))),VALUE(LEFT(ScheduleCompile!O481,FIND("F",ScheduleCompile!O481)-1)),ScheduleCompile!O481)))))),"",IF(ScheduleCompile!O481="Off",0,IF(ScheduleCompile!O481="On",1,IF(ISNUMBER(ScheduleCompile!O481),ScheduleCompile!O481/1,IF(ISTEXT(ScheduleCompile!O481),IF(OR(ISNUMBER(FIND("5F",ScheduleCompile!O481)),ISNUMBER(FIND("0F",ScheduleCompile!O481)),ISNUMBER(FIND("8F",ScheduleCompile!O481)),ISNUMBER(FIND("1F",ScheduleCompile!O481)),ISNUMBER(FIND("2F",ScheduleCompile!O481)),ISNUMBER(FIND("3F",ScheduleCompile!O481)),ISNUMBER(FIND("6F",ScheduleCompile!O481)),ISNUMBER(FIND("7F",ScheduleCompile!O481)),ISNUMBER(FIND("9F",ScheduleCompile!O481)),ISNUMBER(FIND("4F",ScheduleCompile!O481))),VALUE(LEFT(ScheduleCompile!O481,FIND("F",ScheduleCompile!O481)-1)),ScheduleCompile!O481)))))))</f>
        <v>85</v>
      </c>
      <c r="U488" s="1">
        <f>IF(AND(ISERROR(IF(ScheduleCompile!P481="Off",0,IF(ScheduleCompile!P481="On",1,IF(ISNUMBER(ScheduleCompile!P481),ScheduleCompile!P481/1,IF(ISTEXT(ScheduleCompile!P481),IF(OR(ISNUMBER(FIND("5F",ScheduleCompile!P481)),ISNUMBER(FIND("0F",ScheduleCompile!P481)),ISNUMBER(FIND("8F",ScheduleCompile!P481)),ISNUMBER(FIND("1F",ScheduleCompile!P481)),ISNUMBER(FIND("2F",ScheduleCompile!P481)),ISNUMBER(FIND("3F",ScheduleCompile!P481)),ISNUMBER(FIND("6F",ScheduleCompile!P481)),ISNUMBER(FIND("7F",ScheduleCompile!P481)),ISNUMBER(FIND("9F",ScheduleCompile!P481)),ISNUMBER(FIND("4F",ScheduleCompile!P481))),VALUE(LEFT(ScheduleCompile!P481,FIND("F",ScheduleCompile!P481)-1)),ScheduleCompile!P481)))))),ISTEXT(ScheduleCompile!#REF!)),"ENDTABLE",IF(ISERROR(IF(ScheduleCompile!P481="Off",0,IF(ScheduleCompile!P481="On",1,IF(ISNUMBER(ScheduleCompile!P481),ScheduleCompile!P481/1,IF(ISTEXT(ScheduleCompile!P481),IF(OR(ISNUMBER(FIND("5F",ScheduleCompile!P481)),ISNUMBER(FIND("0F",ScheduleCompile!P481)),ISNUMBER(FIND("8F",ScheduleCompile!P481)),ISNUMBER(FIND("1F",ScheduleCompile!P481)),ISNUMBER(FIND("2F",ScheduleCompile!P481)),ISNUMBER(FIND("3F",ScheduleCompile!P481)),ISNUMBER(FIND("6F",ScheduleCompile!P481)),ISNUMBER(FIND("7F",ScheduleCompile!P481)),ISNUMBER(FIND("9F",ScheduleCompile!P481)),ISNUMBER(FIND("4F",ScheduleCompile!P481))),VALUE(LEFT(ScheduleCompile!P481,FIND("F",ScheduleCompile!P481)-1)),ScheduleCompile!P481)))))),"",IF(ScheduleCompile!P481="Off",0,IF(ScheduleCompile!P481="On",1,IF(ISNUMBER(ScheduleCompile!P481),ScheduleCompile!P481/1,IF(ISTEXT(ScheduleCompile!P481),IF(OR(ISNUMBER(FIND("5F",ScheduleCompile!P481)),ISNUMBER(FIND("0F",ScheduleCompile!P481)),ISNUMBER(FIND("8F",ScheduleCompile!P481)),ISNUMBER(FIND("1F",ScheduleCompile!P481)),ISNUMBER(FIND("2F",ScheduleCompile!P481)),ISNUMBER(FIND("3F",ScheduleCompile!P481)),ISNUMBER(FIND("6F",ScheduleCompile!P481)),ISNUMBER(FIND("7F",ScheduleCompile!P481)),ISNUMBER(FIND("9F",ScheduleCompile!P481)),ISNUMBER(FIND("4F",ScheduleCompile!P481))),VALUE(LEFT(ScheduleCompile!P481,FIND("F",ScheduleCompile!P481)-1)),ScheduleCompile!P481)))))))</f>
        <v>85</v>
      </c>
      <c r="V488" s="1">
        <f>IF(AND(ISERROR(IF(ScheduleCompile!Q481="Off",0,IF(ScheduleCompile!Q481="On",1,IF(ISNUMBER(ScheduleCompile!Q481),ScheduleCompile!Q481/1,IF(ISTEXT(ScheduleCompile!Q481),IF(OR(ISNUMBER(FIND("5F",ScheduleCompile!Q481)),ISNUMBER(FIND("0F",ScheduleCompile!Q481)),ISNUMBER(FIND("8F",ScheduleCompile!Q481)),ISNUMBER(FIND("1F",ScheduleCompile!Q481)),ISNUMBER(FIND("2F",ScheduleCompile!Q481)),ISNUMBER(FIND("3F",ScheduleCompile!Q481)),ISNUMBER(FIND("6F",ScheduleCompile!Q481)),ISNUMBER(FIND("7F",ScheduleCompile!Q481)),ISNUMBER(FIND("9F",ScheduleCompile!Q481)),ISNUMBER(FIND("4F",ScheduleCompile!Q481))),VALUE(LEFT(ScheduleCompile!Q481,FIND("F",ScheduleCompile!Q481)-1)),ScheduleCompile!Q481)))))),ISTEXT(ScheduleCompile!#REF!)),"ENDTABLE",IF(ISERROR(IF(ScheduleCompile!Q481="Off",0,IF(ScheduleCompile!Q481="On",1,IF(ISNUMBER(ScheduleCompile!Q481),ScheduleCompile!Q481/1,IF(ISTEXT(ScheduleCompile!Q481),IF(OR(ISNUMBER(FIND("5F",ScheduleCompile!Q481)),ISNUMBER(FIND("0F",ScheduleCompile!Q481)),ISNUMBER(FIND("8F",ScheduleCompile!Q481)),ISNUMBER(FIND("1F",ScheduleCompile!Q481)),ISNUMBER(FIND("2F",ScheduleCompile!Q481)),ISNUMBER(FIND("3F",ScheduleCompile!Q481)),ISNUMBER(FIND("6F",ScheduleCompile!Q481)),ISNUMBER(FIND("7F",ScheduleCompile!Q481)),ISNUMBER(FIND("9F",ScheduleCompile!Q481)),ISNUMBER(FIND("4F",ScheduleCompile!Q481))),VALUE(LEFT(ScheduleCompile!Q481,FIND("F",ScheduleCompile!Q481)-1)),ScheduleCompile!Q481)))))),"",IF(ScheduleCompile!Q481="Off",0,IF(ScheduleCompile!Q481="On",1,IF(ISNUMBER(ScheduleCompile!Q481),ScheduleCompile!Q481/1,IF(ISTEXT(ScheduleCompile!Q481),IF(OR(ISNUMBER(FIND("5F",ScheduleCompile!Q481)),ISNUMBER(FIND("0F",ScheduleCompile!Q481)),ISNUMBER(FIND("8F",ScheduleCompile!Q481)),ISNUMBER(FIND("1F",ScheduleCompile!Q481)),ISNUMBER(FIND("2F",ScheduleCompile!Q481)),ISNUMBER(FIND("3F",ScheduleCompile!Q481)),ISNUMBER(FIND("6F",ScheduleCompile!Q481)),ISNUMBER(FIND("7F",ScheduleCompile!Q481)),ISNUMBER(FIND("9F",ScheduleCompile!Q481)),ISNUMBER(FIND("4F",ScheduleCompile!Q481))),VALUE(LEFT(ScheduleCompile!Q481,FIND("F",ScheduleCompile!Q481)-1)),ScheduleCompile!Q481)))))))</f>
        <v>85</v>
      </c>
      <c r="W488" s="1">
        <f>IF(AND(ISERROR(IF(ScheduleCompile!R481="Off",0,IF(ScheduleCompile!R481="On",1,IF(ISNUMBER(ScheduleCompile!R481),ScheduleCompile!R481/1,IF(ISTEXT(ScheduleCompile!R481),IF(OR(ISNUMBER(FIND("5F",ScheduleCompile!R481)),ISNUMBER(FIND("0F",ScheduleCompile!R481)),ISNUMBER(FIND("8F",ScheduleCompile!R481)),ISNUMBER(FIND("1F",ScheduleCompile!R481)),ISNUMBER(FIND("2F",ScheduleCompile!R481)),ISNUMBER(FIND("3F",ScheduleCompile!R481)),ISNUMBER(FIND("6F",ScheduleCompile!R481)),ISNUMBER(FIND("7F",ScheduleCompile!R481)),ISNUMBER(FIND("9F",ScheduleCompile!R481)),ISNUMBER(FIND("4F",ScheduleCompile!R481))),VALUE(LEFT(ScheduleCompile!R481,FIND("F",ScheduleCompile!R481)-1)),ScheduleCompile!R481)))))),ISTEXT(ScheduleCompile!#REF!)),"ENDTABLE",IF(ISERROR(IF(ScheduleCompile!R481="Off",0,IF(ScheduleCompile!R481="On",1,IF(ISNUMBER(ScheduleCompile!R481),ScheduleCompile!R481/1,IF(ISTEXT(ScheduleCompile!R481),IF(OR(ISNUMBER(FIND("5F",ScheduleCompile!R481)),ISNUMBER(FIND("0F",ScheduleCompile!R481)),ISNUMBER(FIND("8F",ScheduleCompile!R481)),ISNUMBER(FIND("1F",ScheduleCompile!R481)),ISNUMBER(FIND("2F",ScheduleCompile!R481)),ISNUMBER(FIND("3F",ScheduleCompile!R481)),ISNUMBER(FIND("6F",ScheduleCompile!R481)),ISNUMBER(FIND("7F",ScheduleCompile!R481)),ISNUMBER(FIND("9F",ScheduleCompile!R481)),ISNUMBER(FIND("4F",ScheduleCompile!R481))),VALUE(LEFT(ScheduleCompile!R481,FIND("F",ScheduleCompile!R481)-1)),ScheduleCompile!R481)))))),"",IF(ScheduleCompile!R481="Off",0,IF(ScheduleCompile!R481="On",1,IF(ISNUMBER(ScheduleCompile!R481),ScheduleCompile!R481/1,IF(ISTEXT(ScheduleCompile!R481),IF(OR(ISNUMBER(FIND("5F",ScheduleCompile!R481)),ISNUMBER(FIND("0F",ScheduleCompile!R481)),ISNUMBER(FIND("8F",ScheduleCompile!R481)),ISNUMBER(FIND("1F",ScheduleCompile!R481)),ISNUMBER(FIND("2F",ScheduleCompile!R481)),ISNUMBER(FIND("3F",ScheduleCompile!R481)),ISNUMBER(FIND("6F",ScheduleCompile!R481)),ISNUMBER(FIND("7F",ScheduleCompile!R481)),ISNUMBER(FIND("9F",ScheduleCompile!R481)),ISNUMBER(FIND("4F",ScheduleCompile!R481))),VALUE(LEFT(ScheduleCompile!R481,FIND("F",ScheduleCompile!R481)-1)),ScheduleCompile!R481)))))))</f>
        <v>85</v>
      </c>
      <c r="X488" s="1">
        <f>IF(AND(ISERROR(IF(ScheduleCompile!S481="Off",0,IF(ScheduleCompile!S481="On",1,IF(ISNUMBER(ScheduleCompile!S481),ScheduleCompile!S481/1,IF(ISTEXT(ScheduleCompile!S481),IF(OR(ISNUMBER(FIND("5F",ScheduleCompile!S481)),ISNUMBER(FIND("0F",ScheduleCompile!S481)),ISNUMBER(FIND("8F",ScheduleCompile!S481)),ISNUMBER(FIND("1F",ScheduleCompile!S481)),ISNUMBER(FIND("2F",ScheduleCompile!S481)),ISNUMBER(FIND("3F",ScheduleCompile!S481)),ISNUMBER(FIND("6F",ScheduleCompile!S481)),ISNUMBER(FIND("7F",ScheduleCompile!S481)),ISNUMBER(FIND("9F",ScheduleCompile!S481)),ISNUMBER(FIND("4F",ScheduleCompile!S481))),VALUE(LEFT(ScheduleCompile!S481,FIND("F",ScheduleCompile!S481)-1)),ScheduleCompile!S481)))))),ISTEXT(ScheduleCompile!#REF!)),"ENDTABLE",IF(ISERROR(IF(ScheduleCompile!S481="Off",0,IF(ScheduleCompile!S481="On",1,IF(ISNUMBER(ScheduleCompile!S481),ScheduleCompile!S481/1,IF(ISTEXT(ScheduleCompile!S481),IF(OR(ISNUMBER(FIND("5F",ScheduleCompile!S481)),ISNUMBER(FIND("0F",ScheduleCompile!S481)),ISNUMBER(FIND("8F",ScheduleCompile!S481)),ISNUMBER(FIND("1F",ScheduleCompile!S481)),ISNUMBER(FIND("2F",ScheduleCompile!S481)),ISNUMBER(FIND("3F",ScheduleCompile!S481)),ISNUMBER(FIND("6F",ScheduleCompile!S481)),ISNUMBER(FIND("7F",ScheduleCompile!S481)),ISNUMBER(FIND("9F",ScheduleCompile!S481)),ISNUMBER(FIND("4F",ScheduleCompile!S481))),VALUE(LEFT(ScheduleCompile!S481,FIND("F",ScheduleCompile!S481)-1)),ScheduleCompile!S481)))))),"",IF(ScheduleCompile!S481="Off",0,IF(ScheduleCompile!S481="On",1,IF(ISNUMBER(ScheduleCompile!S481),ScheduleCompile!S481/1,IF(ISTEXT(ScheduleCompile!S481),IF(OR(ISNUMBER(FIND("5F",ScheduleCompile!S481)),ISNUMBER(FIND("0F",ScheduleCompile!S481)),ISNUMBER(FIND("8F",ScheduleCompile!S481)),ISNUMBER(FIND("1F",ScheduleCompile!S481)),ISNUMBER(FIND("2F",ScheduleCompile!S481)),ISNUMBER(FIND("3F",ScheduleCompile!S481)),ISNUMBER(FIND("6F",ScheduleCompile!S481)),ISNUMBER(FIND("7F",ScheduleCompile!S481)),ISNUMBER(FIND("9F",ScheduleCompile!S481)),ISNUMBER(FIND("4F",ScheduleCompile!S481))),VALUE(LEFT(ScheduleCompile!S481,FIND("F",ScheduleCompile!S481)-1)),ScheduleCompile!S481)))))))</f>
        <v>85</v>
      </c>
      <c r="Y488" s="1">
        <f>IF(AND(ISERROR(IF(ScheduleCompile!T481="Off",0,IF(ScheduleCompile!T481="On",1,IF(ISNUMBER(ScheduleCompile!T481),ScheduleCompile!T481/1,IF(ISTEXT(ScheduleCompile!T481),IF(OR(ISNUMBER(FIND("5F",ScheduleCompile!T481)),ISNUMBER(FIND("0F",ScheduleCompile!T481)),ISNUMBER(FIND("8F",ScheduleCompile!T481)),ISNUMBER(FIND("1F",ScheduleCompile!T481)),ISNUMBER(FIND("2F",ScheduleCompile!T481)),ISNUMBER(FIND("3F",ScheduleCompile!T481)),ISNUMBER(FIND("6F",ScheduleCompile!T481)),ISNUMBER(FIND("7F",ScheduleCompile!T481)),ISNUMBER(FIND("9F",ScheduleCompile!T481)),ISNUMBER(FIND("4F",ScheduleCompile!T481))),VALUE(LEFT(ScheduleCompile!T481,FIND("F",ScheduleCompile!T481)-1)),ScheduleCompile!T481)))))),ISTEXT(ScheduleCompile!#REF!)),"ENDTABLE",IF(ISERROR(IF(ScheduleCompile!T481="Off",0,IF(ScheduleCompile!T481="On",1,IF(ISNUMBER(ScheduleCompile!T481),ScheduleCompile!T481/1,IF(ISTEXT(ScheduleCompile!T481),IF(OR(ISNUMBER(FIND("5F",ScheduleCompile!T481)),ISNUMBER(FIND("0F",ScheduleCompile!T481)),ISNUMBER(FIND("8F",ScheduleCompile!T481)),ISNUMBER(FIND("1F",ScheduleCompile!T481)),ISNUMBER(FIND("2F",ScheduleCompile!T481)),ISNUMBER(FIND("3F",ScheduleCompile!T481)),ISNUMBER(FIND("6F",ScheduleCompile!T481)),ISNUMBER(FIND("7F",ScheduleCompile!T481)),ISNUMBER(FIND("9F",ScheduleCompile!T481)),ISNUMBER(FIND("4F",ScheduleCompile!T481))),VALUE(LEFT(ScheduleCompile!T481,FIND("F",ScheduleCompile!T481)-1)),ScheduleCompile!T481)))))),"",IF(ScheduleCompile!T481="Off",0,IF(ScheduleCompile!T481="On",1,IF(ISNUMBER(ScheduleCompile!T481),ScheduleCompile!T481/1,IF(ISTEXT(ScheduleCompile!T481),IF(OR(ISNUMBER(FIND("5F",ScheduleCompile!T481)),ISNUMBER(FIND("0F",ScheduleCompile!T481)),ISNUMBER(FIND("8F",ScheduleCompile!T481)),ISNUMBER(FIND("1F",ScheduleCompile!T481)),ISNUMBER(FIND("2F",ScheduleCompile!T481)),ISNUMBER(FIND("3F",ScheduleCompile!T481)),ISNUMBER(FIND("6F",ScheduleCompile!T481)),ISNUMBER(FIND("7F",ScheduleCompile!T481)),ISNUMBER(FIND("9F",ScheduleCompile!T481)),ISNUMBER(FIND("4F",ScheduleCompile!T481))),VALUE(LEFT(ScheduleCompile!T481,FIND("F",ScheduleCompile!T481)-1)),ScheduleCompile!T481)))))))</f>
        <v>85</v>
      </c>
      <c r="Z488" s="1">
        <f>IF(AND(ISERROR(IF(ScheduleCompile!U481="Off",0,IF(ScheduleCompile!U481="On",1,IF(ISNUMBER(ScheduleCompile!U481),ScheduleCompile!U481/1,IF(ISTEXT(ScheduleCompile!U481),IF(OR(ISNUMBER(FIND("5F",ScheduleCompile!U481)),ISNUMBER(FIND("0F",ScheduleCompile!U481)),ISNUMBER(FIND("8F",ScheduleCompile!U481)),ISNUMBER(FIND("1F",ScheduleCompile!U481)),ISNUMBER(FIND("2F",ScheduleCompile!U481)),ISNUMBER(FIND("3F",ScheduleCompile!U481)),ISNUMBER(FIND("6F",ScheduleCompile!U481)),ISNUMBER(FIND("7F",ScheduleCompile!U481)),ISNUMBER(FIND("9F",ScheduleCompile!U481)),ISNUMBER(FIND("4F",ScheduleCompile!U481))),VALUE(LEFT(ScheduleCompile!U481,FIND("F",ScheduleCompile!U481)-1)),ScheduleCompile!U481)))))),ISTEXT(ScheduleCompile!#REF!)),"ENDTABLE",IF(ISERROR(IF(ScheduleCompile!U481="Off",0,IF(ScheduleCompile!U481="On",1,IF(ISNUMBER(ScheduleCompile!U481),ScheduleCompile!U481/1,IF(ISTEXT(ScheduleCompile!U481),IF(OR(ISNUMBER(FIND("5F",ScheduleCompile!U481)),ISNUMBER(FIND("0F",ScheduleCompile!U481)),ISNUMBER(FIND("8F",ScheduleCompile!U481)),ISNUMBER(FIND("1F",ScheduleCompile!U481)),ISNUMBER(FIND("2F",ScheduleCompile!U481)),ISNUMBER(FIND("3F",ScheduleCompile!U481)),ISNUMBER(FIND("6F",ScheduleCompile!U481)),ISNUMBER(FIND("7F",ScheduleCompile!U481)),ISNUMBER(FIND("9F",ScheduleCompile!U481)),ISNUMBER(FIND("4F",ScheduleCompile!U481))),VALUE(LEFT(ScheduleCompile!U481,FIND("F",ScheduleCompile!U481)-1)),ScheduleCompile!U481)))))),"",IF(ScheduleCompile!U481="Off",0,IF(ScheduleCompile!U481="On",1,IF(ISNUMBER(ScheduleCompile!U481),ScheduleCompile!U481/1,IF(ISTEXT(ScheduleCompile!U481),IF(OR(ISNUMBER(FIND("5F",ScheduleCompile!U481)),ISNUMBER(FIND("0F",ScheduleCompile!U481)),ISNUMBER(FIND("8F",ScheduleCompile!U481)),ISNUMBER(FIND("1F",ScheduleCompile!U481)),ISNUMBER(FIND("2F",ScheduleCompile!U481)),ISNUMBER(FIND("3F",ScheduleCompile!U481)),ISNUMBER(FIND("6F",ScheduleCompile!U481)),ISNUMBER(FIND("7F",ScheduleCompile!U481)),ISNUMBER(FIND("9F",ScheduleCompile!U481)),ISNUMBER(FIND("4F",ScheduleCompile!U481))),VALUE(LEFT(ScheduleCompile!U481,FIND("F",ScheduleCompile!U481)-1)),ScheduleCompile!U481)))))))</f>
        <v>85</v>
      </c>
      <c r="AA488" s="1">
        <f>IF(AND(ISERROR(IF(ScheduleCompile!V481="Off",0,IF(ScheduleCompile!V481="On",1,IF(ISNUMBER(ScheduleCompile!V481),ScheduleCompile!V481/1,IF(ISTEXT(ScheduleCompile!V481),IF(OR(ISNUMBER(FIND("5F",ScheduleCompile!V481)),ISNUMBER(FIND("0F",ScheduleCompile!V481)),ISNUMBER(FIND("8F",ScheduleCompile!V481)),ISNUMBER(FIND("1F",ScheduleCompile!V481)),ISNUMBER(FIND("2F",ScheduleCompile!V481)),ISNUMBER(FIND("3F",ScheduleCompile!V481)),ISNUMBER(FIND("6F",ScheduleCompile!V481)),ISNUMBER(FIND("7F",ScheduleCompile!V481)),ISNUMBER(FIND("9F",ScheduleCompile!V481)),ISNUMBER(FIND("4F",ScheduleCompile!V481))),VALUE(LEFT(ScheduleCompile!V481,FIND("F",ScheduleCompile!V481)-1)),ScheduleCompile!V481)))))),ISTEXT(ScheduleCompile!#REF!)),"ENDTABLE",IF(ISERROR(IF(ScheduleCompile!V481="Off",0,IF(ScheduleCompile!V481="On",1,IF(ISNUMBER(ScheduleCompile!V481),ScheduleCompile!V481/1,IF(ISTEXT(ScheduleCompile!V481),IF(OR(ISNUMBER(FIND("5F",ScheduleCompile!V481)),ISNUMBER(FIND("0F",ScheduleCompile!V481)),ISNUMBER(FIND("8F",ScheduleCompile!V481)),ISNUMBER(FIND("1F",ScheduleCompile!V481)),ISNUMBER(FIND("2F",ScheduleCompile!V481)),ISNUMBER(FIND("3F",ScheduleCompile!V481)),ISNUMBER(FIND("6F",ScheduleCompile!V481)),ISNUMBER(FIND("7F",ScheduleCompile!V481)),ISNUMBER(FIND("9F",ScheduleCompile!V481)),ISNUMBER(FIND("4F",ScheduleCompile!V481))),VALUE(LEFT(ScheduleCompile!V481,FIND("F",ScheduleCompile!V481)-1)),ScheduleCompile!V481)))))),"",IF(ScheduleCompile!V481="Off",0,IF(ScheduleCompile!V481="On",1,IF(ISNUMBER(ScheduleCompile!V481),ScheduleCompile!V481/1,IF(ISTEXT(ScheduleCompile!V481),IF(OR(ISNUMBER(FIND("5F",ScheduleCompile!V481)),ISNUMBER(FIND("0F",ScheduleCompile!V481)),ISNUMBER(FIND("8F",ScheduleCompile!V481)),ISNUMBER(FIND("1F",ScheduleCompile!V481)),ISNUMBER(FIND("2F",ScheduleCompile!V481)),ISNUMBER(FIND("3F",ScheduleCompile!V481)),ISNUMBER(FIND("6F",ScheduleCompile!V481)),ISNUMBER(FIND("7F",ScheduleCompile!V481)),ISNUMBER(FIND("9F",ScheduleCompile!V481)),ISNUMBER(FIND("4F",ScheduleCompile!V481))),VALUE(LEFT(ScheduleCompile!V481,FIND("F",ScheduleCompile!V481)-1)),ScheduleCompile!V481)))))))</f>
        <v>85</v>
      </c>
      <c r="AB488" s="1">
        <f>IF(AND(ISERROR(IF(ScheduleCompile!W481="Off",0,IF(ScheduleCompile!W481="On",1,IF(ISNUMBER(ScheduleCompile!W481),ScheduleCompile!W481/1,IF(ISTEXT(ScheduleCompile!W481),IF(OR(ISNUMBER(FIND("5F",ScheduleCompile!W481)),ISNUMBER(FIND("0F",ScheduleCompile!W481)),ISNUMBER(FIND("8F",ScheduleCompile!W481)),ISNUMBER(FIND("1F",ScheduleCompile!W481)),ISNUMBER(FIND("2F",ScheduleCompile!W481)),ISNUMBER(FIND("3F",ScheduleCompile!W481)),ISNUMBER(FIND("6F",ScheduleCompile!W481)),ISNUMBER(FIND("7F",ScheduleCompile!W481)),ISNUMBER(FIND("9F",ScheduleCompile!W481)),ISNUMBER(FIND("4F",ScheduleCompile!W481))),VALUE(LEFT(ScheduleCompile!W481,FIND("F",ScheduleCompile!W481)-1)),ScheduleCompile!W481)))))),ISTEXT(ScheduleCompile!#REF!)),"ENDTABLE",IF(ISERROR(IF(ScheduleCompile!W481="Off",0,IF(ScheduleCompile!W481="On",1,IF(ISNUMBER(ScheduleCompile!W481),ScheduleCompile!W481/1,IF(ISTEXT(ScheduleCompile!W481),IF(OR(ISNUMBER(FIND("5F",ScheduleCompile!W481)),ISNUMBER(FIND("0F",ScheduleCompile!W481)),ISNUMBER(FIND("8F",ScheduleCompile!W481)),ISNUMBER(FIND("1F",ScheduleCompile!W481)),ISNUMBER(FIND("2F",ScheduleCompile!W481)),ISNUMBER(FIND("3F",ScheduleCompile!W481)),ISNUMBER(FIND("6F",ScheduleCompile!W481)),ISNUMBER(FIND("7F",ScheduleCompile!W481)),ISNUMBER(FIND("9F",ScheduleCompile!W481)),ISNUMBER(FIND("4F",ScheduleCompile!W481))),VALUE(LEFT(ScheduleCompile!W481,FIND("F",ScheduleCompile!W481)-1)),ScheduleCompile!W481)))))),"",IF(ScheduleCompile!W481="Off",0,IF(ScheduleCompile!W481="On",1,IF(ISNUMBER(ScheduleCompile!W481),ScheduleCompile!W481/1,IF(ISTEXT(ScheduleCompile!W481),IF(OR(ISNUMBER(FIND("5F",ScheduleCompile!W481)),ISNUMBER(FIND("0F",ScheduleCompile!W481)),ISNUMBER(FIND("8F",ScheduleCompile!W481)),ISNUMBER(FIND("1F",ScheduleCompile!W481)),ISNUMBER(FIND("2F",ScheduleCompile!W481)),ISNUMBER(FIND("3F",ScheduleCompile!W481)),ISNUMBER(FIND("6F",ScheduleCompile!W481)),ISNUMBER(FIND("7F",ScheduleCompile!W481)),ISNUMBER(FIND("9F",ScheduleCompile!W481)),ISNUMBER(FIND("4F",ScheduleCompile!W481))),VALUE(LEFT(ScheduleCompile!W481,FIND("F",ScheduleCompile!W481)-1)),ScheduleCompile!W481)))))))</f>
        <v>85</v>
      </c>
      <c r="AC488" s="1">
        <f>IF(AND(ISERROR(IF(ScheduleCompile!X481="Off",0,IF(ScheduleCompile!X481="On",1,IF(ISNUMBER(ScheduleCompile!X481),ScheduleCompile!X481/1,IF(ISTEXT(ScheduleCompile!X481),IF(OR(ISNUMBER(FIND("5F",ScheduleCompile!X481)),ISNUMBER(FIND("0F",ScheduleCompile!X481)),ISNUMBER(FIND("8F",ScheduleCompile!X481)),ISNUMBER(FIND("1F",ScheduleCompile!X481)),ISNUMBER(FIND("2F",ScheduleCompile!X481)),ISNUMBER(FIND("3F",ScheduleCompile!X481)),ISNUMBER(FIND("6F",ScheduleCompile!X481)),ISNUMBER(FIND("7F",ScheduleCompile!X481)),ISNUMBER(FIND("9F",ScheduleCompile!X481)),ISNUMBER(FIND("4F",ScheduleCompile!X481))),VALUE(LEFT(ScheduleCompile!X481,FIND("F",ScheduleCompile!X481)-1)),ScheduleCompile!X481)))))),ISTEXT(ScheduleCompile!#REF!)),"ENDTABLE",IF(ISERROR(IF(ScheduleCompile!X481="Off",0,IF(ScheduleCompile!X481="On",1,IF(ISNUMBER(ScheduleCompile!X481),ScheduleCompile!X481/1,IF(ISTEXT(ScheduleCompile!X481),IF(OR(ISNUMBER(FIND("5F",ScheduleCompile!X481)),ISNUMBER(FIND("0F",ScheduleCompile!X481)),ISNUMBER(FIND("8F",ScheduleCompile!X481)),ISNUMBER(FIND("1F",ScheduleCompile!X481)),ISNUMBER(FIND("2F",ScheduleCompile!X481)),ISNUMBER(FIND("3F",ScheduleCompile!X481)),ISNUMBER(FIND("6F",ScheduleCompile!X481)),ISNUMBER(FIND("7F",ScheduleCompile!X481)),ISNUMBER(FIND("9F",ScheduleCompile!X481)),ISNUMBER(FIND("4F",ScheduleCompile!X481))),VALUE(LEFT(ScheduleCompile!X481,FIND("F",ScheduleCompile!X481)-1)),ScheduleCompile!X481)))))),"",IF(ScheduleCompile!X481="Off",0,IF(ScheduleCompile!X481="On",1,IF(ISNUMBER(ScheduleCompile!X481),ScheduleCompile!X481/1,IF(ISTEXT(ScheduleCompile!X481),IF(OR(ISNUMBER(FIND("5F",ScheduleCompile!X481)),ISNUMBER(FIND("0F",ScheduleCompile!X481)),ISNUMBER(FIND("8F",ScheduleCompile!X481)),ISNUMBER(FIND("1F",ScheduleCompile!X481)),ISNUMBER(FIND("2F",ScheduleCompile!X481)),ISNUMBER(FIND("3F",ScheduleCompile!X481)),ISNUMBER(FIND("6F",ScheduleCompile!X481)),ISNUMBER(FIND("7F",ScheduleCompile!X481)),ISNUMBER(FIND("9F",ScheduleCompile!X481)),ISNUMBER(FIND("4F",ScheduleCompile!X481))),VALUE(LEFT(ScheduleCompile!X481,FIND("F",ScheduleCompile!X481)-1)),ScheduleCompile!X481)))))))</f>
        <v>85</v>
      </c>
      <c r="AD488" s="1">
        <f>IF(AND(ISERROR(IF(ScheduleCompile!Y481="Off",0,IF(ScheduleCompile!Y481="On",1,IF(ISNUMBER(ScheduleCompile!Y481),ScheduleCompile!Y481/1,IF(ISTEXT(ScheduleCompile!Y481),IF(OR(ISNUMBER(FIND("5F",ScheduleCompile!Y481)),ISNUMBER(FIND("0F",ScheduleCompile!Y481)),ISNUMBER(FIND("8F",ScheduleCompile!Y481)),ISNUMBER(FIND("1F",ScheduleCompile!Y481)),ISNUMBER(FIND("2F",ScheduleCompile!Y481)),ISNUMBER(FIND("3F",ScheduleCompile!Y481)),ISNUMBER(FIND("6F",ScheduleCompile!Y481)),ISNUMBER(FIND("7F",ScheduleCompile!Y481)),ISNUMBER(FIND("9F",ScheduleCompile!Y481)),ISNUMBER(FIND("4F",ScheduleCompile!Y481))),VALUE(LEFT(ScheduleCompile!Y481,FIND("F",ScheduleCompile!Y481)-1)),ScheduleCompile!Y481)))))),ISTEXT(ScheduleCompile!#REF!)),"ENDTABLE",IF(ISERROR(IF(ScheduleCompile!Y481="Off",0,IF(ScheduleCompile!Y481="On",1,IF(ISNUMBER(ScheduleCompile!Y481),ScheduleCompile!Y481/1,IF(ISTEXT(ScheduleCompile!Y481),IF(OR(ISNUMBER(FIND("5F",ScheduleCompile!Y481)),ISNUMBER(FIND("0F",ScheduleCompile!Y481)),ISNUMBER(FIND("8F",ScheduleCompile!Y481)),ISNUMBER(FIND("1F",ScheduleCompile!Y481)),ISNUMBER(FIND("2F",ScheduleCompile!Y481)),ISNUMBER(FIND("3F",ScheduleCompile!Y481)),ISNUMBER(FIND("6F",ScheduleCompile!Y481)),ISNUMBER(FIND("7F",ScheduleCompile!Y481)),ISNUMBER(FIND("9F",ScheduleCompile!Y481)),ISNUMBER(FIND("4F",ScheduleCompile!Y481))),VALUE(LEFT(ScheduleCompile!Y481,FIND("F",ScheduleCompile!Y481)-1)),ScheduleCompile!Y481)))))),"",IF(ScheduleCompile!Y481="Off",0,IF(ScheduleCompile!Y481="On",1,IF(ISNUMBER(ScheduleCompile!Y481),ScheduleCompile!Y481/1,IF(ISTEXT(ScheduleCompile!Y481),IF(OR(ISNUMBER(FIND("5F",ScheduleCompile!Y481)),ISNUMBER(FIND("0F",ScheduleCompile!Y481)),ISNUMBER(FIND("8F",ScheduleCompile!Y481)),ISNUMBER(FIND("1F",ScheduleCompile!Y481)),ISNUMBER(FIND("2F",ScheduleCompile!Y481)),ISNUMBER(FIND("3F",ScheduleCompile!Y481)),ISNUMBER(FIND("6F",ScheduleCompile!Y481)),ISNUMBER(FIND("7F",ScheduleCompile!Y481)),ISNUMBER(FIND("9F",ScheduleCompile!Y481)),ISNUMBER(FIND("4F",ScheduleCompile!Y481))),VALUE(LEFT(ScheduleCompile!Y481,FIND("F",ScheduleCompile!Y481)-1)),ScheduleCompile!Y481)))))))</f>
        <v>85</v>
      </c>
    </row>
    <row r="489" spans="1:30" x14ac:dyDescent="0.25">
      <c r="A489" t="str">
        <f t="shared" si="31"/>
        <v>SchDay "SchoolInfiltrationWD"  Type = "Fraction" Hr = (1, 1, 1, 1, 1, 1, 0.25, 0.25, 0.25, 0.25, 0.25, 0.25, 0.25, 0.25, 0.25, 0.25, 0.25, 0.25, 0.25, 0.25, 0.25, 0.25, 1, 1) ..</v>
      </c>
      <c r="B489" s="1" t="s">
        <v>623</v>
      </c>
      <c r="C489" t="str">
        <f t="shared" si="32"/>
        <v xml:space="preserve">SchDay "SchoolInfiltrationWD"  Type = "Fraction" Hr = </v>
      </c>
      <c r="D489" t="str">
        <f t="shared" si="33"/>
        <v>(1, 1, 1, 1, 1, 1, 0.25, 0.25, 0.25, 0.25, 0.25, 0.25, 0.25, 0.25, 0.25, 0.25, 0.25, 0.25, 0.25, 0.25, 0.25, 0.25, 1, 1) ..</v>
      </c>
      <c r="E489" s="30" t="str">
        <f>ScheduleCompile!A482</f>
        <v>SchoolInfiltrationWD</v>
      </c>
      <c r="F489" t="str">
        <f t="shared" si="34"/>
        <v>Fraction</v>
      </c>
      <c r="G489" s="1">
        <f>IF(AND(ISERROR(IF(ScheduleCompile!B482="Off",0,IF(ScheduleCompile!B482="On",1,IF(ISNUMBER(ScheduleCompile!B482),ScheduleCompile!B482/1,IF(ISTEXT(ScheduleCompile!B482),IF(OR(ISNUMBER(FIND("5F",ScheduleCompile!B482)),ISNUMBER(FIND("0F",ScheduleCompile!B482)),ISNUMBER(FIND("8F",ScheduleCompile!B482)),ISNUMBER(FIND("1F",ScheduleCompile!B482)),ISNUMBER(FIND("2F",ScheduleCompile!B482)),ISNUMBER(FIND("3F",ScheduleCompile!B482)),ISNUMBER(FIND("6F",ScheduleCompile!B482)),ISNUMBER(FIND("7F",ScheduleCompile!B482)),ISNUMBER(FIND("9F",ScheduleCompile!B482)),ISNUMBER(FIND("4F",ScheduleCompile!B482))),VALUE(LEFT(ScheduleCompile!B482,FIND("F",ScheduleCompile!B482)-1)),ScheduleCompile!B482)))))),ISTEXT(ScheduleCompile!#REF!)),"ENDTABLE",IF(ISERROR(IF(ScheduleCompile!B482="Off",0,IF(ScheduleCompile!B482="On",1,IF(ISNUMBER(ScheduleCompile!B482),ScheduleCompile!B482/1,IF(ISTEXT(ScheduleCompile!B482),IF(OR(ISNUMBER(FIND("5F",ScheduleCompile!B482)),ISNUMBER(FIND("0F",ScheduleCompile!B482)),ISNUMBER(FIND("8F",ScheduleCompile!B482)),ISNUMBER(FIND("1F",ScheduleCompile!B482)),ISNUMBER(FIND("2F",ScheduleCompile!B482)),ISNUMBER(FIND("3F",ScheduleCompile!B482)),ISNUMBER(FIND("6F",ScheduleCompile!B482)),ISNUMBER(FIND("7F",ScheduleCompile!B482)),ISNUMBER(FIND("9F",ScheduleCompile!B482)),ISNUMBER(FIND("4F",ScheduleCompile!B482))),VALUE(LEFT(ScheduleCompile!B482,FIND("F",ScheduleCompile!B482)-1)),ScheduleCompile!B482)))))),"",IF(ScheduleCompile!B482="Off",0,IF(ScheduleCompile!B482="On",1,IF(ISNUMBER(ScheduleCompile!B482),ScheduleCompile!B482/1,IF(ISTEXT(ScheduleCompile!B482),IF(OR(ISNUMBER(FIND("5F",ScheduleCompile!B482)),ISNUMBER(FIND("0F",ScheduleCompile!B482)),ISNUMBER(FIND("8F",ScheduleCompile!B482)),ISNUMBER(FIND("1F",ScheduleCompile!B482)),ISNUMBER(FIND("2F",ScheduleCompile!B482)),ISNUMBER(FIND("3F",ScheduleCompile!B482)),ISNUMBER(FIND("6F",ScheduleCompile!B482)),ISNUMBER(FIND("7F",ScheduleCompile!B482)),ISNUMBER(FIND("9F",ScheduleCompile!B482)),ISNUMBER(FIND("4F",ScheduleCompile!B482))),VALUE(LEFT(ScheduleCompile!B482,FIND("F",ScheduleCompile!B482)-1)),ScheduleCompile!B482)))))))</f>
        <v>1</v>
      </c>
      <c r="H489" s="1">
        <f>IF(AND(ISERROR(IF(ScheduleCompile!C482="Off",0,IF(ScheduleCompile!C482="On",1,IF(ISNUMBER(ScheduleCompile!C482),ScheduleCompile!C482/1,IF(ISTEXT(ScheduleCompile!C482),IF(OR(ISNUMBER(FIND("5F",ScheduleCompile!C482)),ISNUMBER(FIND("0F",ScheduleCompile!C482)),ISNUMBER(FIND("8F",ScheduleCompile!C482)),ISNUMBER(FIND("1F",ScheduleCompile!C482)),ISNUMBER(FIND("2F",ScheduleCompile!C482)),ISNUMBER(FIND("3F",ScheduleCompile!C482)),ISNUMBER(FIND("6F",ScheduleCompile!C482)),ISNUMBER(FIND("7F",ScheduleCompile!C482)),ISNUMBER(FIND("9F",ScheduleCompile!C482)),ISNUMBER(FIND("4F",ScheduleCompile!C482))),VALUE(LEFT(ScheduleCompile!C482,FIND("F",ScheduleCompile!C482)-1)),ScheduleCompile!C482)))))),ISTEXT(ScheduleCompile!#REF!)),"ENDTABLE",IF(ISERROR(IF(ScheduleCompile!C482="Off",0,IF(ScheduleCompile!C482="On",1,IF(ISNUMBER(ScheduleCompile!C482),ScheduleCompile!C482/1,IF(ISTEXT(ScheduleCompile!C482),IF(OR(ISNUMBER(FIND("5F",ScheduleCompile!C482)),ISNUMBER(FIND("0F",ScheduleCompile!C482)),ISNUMBER(FIND("8F",ScheduleCompile!C482)),ISNUMBER(FIND("1F",ScheduleCompile!C482)),ISNUMBER(FIND("2F",ScheduleCompile!C482)),ISNUMBER(FIND("3F",ScheduleCompile!C482)),ISNUMBER(FIND("6F",ScheduleCompile!C482)),ISNUMBER(FIND("7F",ScheduleCompile!C482)),ISNUMBER(FIND("9F",ScheduleCompile!C482)),ISNUMBER(FIND("4F",ScheduleCompile!C482))),VALUE(LEFT(ScheduleCompile!C482,FIND("F",ScheduleCompile!C482)-1)),ScheduleCompile!C482)))))),"",IF(ScheduleCompile!C482="Off",0,IF(ScheduleCompile!C482="On",1,IF(ISNUMBER(ScheduleCompile!C482),ScheduleCompile!C482/1,IF(ISTEXT(ScheduleCompile!C482),IF(OR(ISNUMBER(FIND("5F",ScheduleCompile!C482)),ISNUMBER(FIND("0F",ScheduleCompile!C482)),ISNUMBER(FIND("8F",ScheduleCompile!C482)),ISNUMBER(FIND("1F",ScheduleCompile!C482)),ISNUMBER(FIND("2F",ScheduleCompile!C482)),ISNUMBER(FIND("3F",ScheduleCompile!C482)),ISNUMBER(FIND("6F",ScheduleCompile!C482)),ISNUMBER(FIND("7F",ScheduleCompile!C482)),ISNUMBER(FIND("9F",ScheduleCompile!C482)),ISNUMBER(FIND("4F",ScheduleCompile!C482))),VALUE(LEFT(ScheduleCompile!C482,FIND("F",ScheduleCompile!C482)-1)),ScheduleCompile!C482)))))))</f>
        <v>1</v>
      </c>
      <c r="I489" s="1">
        <f>IF(AND(ISERROR(IF(ScheduleCompile!D482="Off",0,IF(ScheduleCompile!D482="On",1,IF(ISNUMBER(ScheduleCompile!D482),ScheduleCompile!D482/1,IF(ISTEXT(ScheduleCompile!D482),IF(OR(ISNUMBER(FIND("5F",ScheduleCompile!D482)),ISNUMBER(FIND("0F",ScheduleCompile!D482)),ISNUMBER(FIND("8F",ScheduleCompile!D482)),ISNUMBER(FIND("1F",ScheduleCompile!D482)),ISNUMBER(FIND("2F",ScheduleCompile!D482)),ISNUMBER(FIND("3F",ScheduleCompile!D482)),ISNUMBER(FIND("6F",ScheduleCompile!D482)),ISNUMBER(FIND("7F",ScheduleCompile!D482)),ISNUMBER(FIND("9F",ScheduleCompile!D482)),ISNUMBER(FIND("4F",ScheduleCompile!D482))),VALUE(LEFT(ScheduleCompile!D482,FIND("F",ScheduleCompile!D482)-1)),ScheduleCompile!D482)))))),ISTEXT(ScheduleCompile!#REF!)),"ENDTABLE",IF(ISERROR(IF(ScheduleCompile!D482="Off",0,IF(ScheduleCompile!D482="On",1,IF(ISNUMBER(ScheduleCompile!D482),ScheduleCompile!D482/1,IF(ISTEXT(ScheduleCompile!D482),IF(OR(ISNUMBER(FIND("5F",ScheduleCompile!D482)),ISNUMBER(FIND("0F",ScheduleCompile!D482)),ISNUMBER(FIND("8F",ScheduleCompile!D482)),ISNUMBER(FIND("1F",ScheduleCompile!D482)),ISNUMBER(FIND("2F",ScheduleCompile!D482)),ISNUMBER(FIND("3F",ScheduleCompile!D482)),ISNUMBER(FIND("6F",ScheduleCompile!D482)),ISNUMBER(FIND("7F",ScheduleCompile!D482)),ISNUMBER(FIND("9F",ScheduleCompile!D482)),ISNUMBER(FIND("4F",ScheduleCompile!D482))),VALUE(LEFT(ScheduleCompile!D482,FIND("F",ScheduleCompile!D482)-1)),ScheduleCompile!D482)))))),"",IF(ScheduleCompile!D482="Off",0,IF(ScheduleCompile!D482="On",1,IF(ISNUMBER(ScheduleCompile!D482),ScheduleCompile!D482/1,IF(ISTEXT(ScheduleCompile!D482),IF(OR(ISNUMBER(FIND("5F",ScheduleCompile!D482)),ISNUMBER(FIND("0F",ScheduleCompile!D482)),ISNUMBER(FIND("8F",ScheduleCompile!D482)),ISNUMBER(FIND("1F",ScheduleCompile!D482)),ISNUMBER(FIND("2F",ScheduleCompile!D482)),ISNUMBER(FIND("3F",ScheduleCompile!D482)),ISNUMBER(FIND("6F",ScheduleCompile!D482)),ISNUMBER(FIND("7F",ScheduleCompile!D482)),ISNUMBER(FIND("9F",ScheduleCompile!D482)),ISNUMBER(FIND("4F",ScheduleCompile!D482))),VALUE(LEFT(ScheduleCompile!D482,FIND("F",ScheduleCompile!D482)-1)),ScheduleCompile!D482)))))))</f>
        <v>1</v>
      </c>
      <c r="J489" s="1">
        <f>IF(AND(ISERROR(IF(ScheduleCompile!E482="Off",0,IF(ScheduleCompile!E482="On",1,IF(ISNUMBER(ScheduleCompile!E482),ScheduleCompile!E482/1,IF(ISTEXT(ScheduleCompile!E482),IF(OR(ISNUMBER(FIND("5F",ScheduleCompile!E482)),ISNUMBER(FIND("0F",ScheduleCompile!E482)),ISNUMBER(FIND("8F",ScheduleCompile!E482)),ISNUMBER(FIND("1F",ScheduleCompile!E482)),ISNUMBER(FIND("2F",ScheduleCompile!E482)),ISNUMBER(FIND("3F",ScheduleCompile!E482)),ISNUMBER(FIND("6F",ScheduleCompile!E482)),ISNUMBER(FIND("7F",ScheduleCompile!E482)),ISNUMBER(FIND("9F",ScheduleCompile!E482)),ISNUMBER(FIND("4F",ScheduleCompile!E482))),VALUE(LEFT(ScheduleCompile!E482,FIND("F",ScheduleCompile!E482)-1)),ScheduleCompile!E482)))))),ISTEXT(ScheduleCompile!#REF!)),"ENDTABLE",IF(ISERROR(IF(ScheduleCompile!E482="Off",0,IF(ScheduleCompile!E482="On",1,IF(ISNUMBER(ScheduleCompile!E482),ScheduleCompile!E482/1,IF(ISTEXT(ScheduleCompile!E482),IF(OR(ISNUMBER(FIND("5F",ScheduleCompile!E482)),ISNUMBER(FIND("0F",ScheduleCompile!E482)),ISNUMBER(FIND("8F",ScheduleCompile!E482)),ISNUMBER(FIND("1F",ScheduleCompile!E482)),ISNUMBER(FIND("2F",ScheduleCompile!E482)),ISNUMBER(FIND("3F",ScheduleCompile!E482)),ISNUMBER(FIND("6F",ScheduleCompile!E482)),ISNUMBER(FIND("7F",ScheduleCompile!E482)),ISNUMBER(FIND("9F",ScheduleCompile!E482)),ISNUMBER(FIND("4F",ScheduleCompile!E482))),VALUE(LEFT(ScheduleCompile!E482,FIND("F",ScheduleCompile!E482)-1)),ScheduleCompile!E482)))))),"",IF(ScheduleCompile!E482="Off",0,IF(ScheduleCompile!E482="On",1,IF(ISNUMBER(ScheduleCompile!E482),ScheduleCompile!E482/1,IF(ISTEXT(ScheduleCompile!E482),IF(OR(ISNUMBER(FIND("5F",ScheduleCompile!E482)),ISNUMBER(FIND("0F",ScheduleCompile!E482)),ISNUMBER(FIND("8F",ScheduleCompile!E482)),ISNUMBER(FIND("1F",ScheduleCompile!E482)),ISNUMBER(FIND("2F",ScheduleCompile!E482)),ISNUMBER(FIND("3F",ScheduleCompile!E482)),ISNUMBER(FIND("6F",ScheduleCompile!E482)),ISNUMBER(FIND("7F",ScheduleCompile!E482)),ISNUMBER(FIND("9F",ScheduleCompile!E482)),ISNUMBER(FIND("4F",ScheduleCompile!E482))),VALUE(LEFT(ScheduleCompile!E482,FIND("F",ScheduleCompile!E482)-1)),ScheduleCompile!E482)))))))</f>
        <v>1</v>
      </c>
      <c r="K489" s="1">
        <f>IF(AND(ISERROR(IF(ScheduleCompile!F482="Off",0,IF(ScheduleCompile!F482="On",1,IF(ISNUMBER(ScheduleCompile!F482),ScheduleCompile!F482/1,IF(ISTEXT(ScheduleCompile!F482),IF(OR(ISNUMBER(FIND("5F",ScheduleCompile!F482)),ISNUMBER(FIND("0F",ScheduleCompile!F482)),ISNUMBER(FIND("8F",ScheduleCompile!F482)),ISNUMBER(FIND("1F",ScheduleCompile!F482)),ISNUMBER(FIND("2F",ScheduleCompile!F482)),ISNUMBER(FIND("3F",ScheduleCompile!F482)),ISNUMBER(FIND("6F",ScheduleCompile!F482)),ISNUMBER(FIND("7F",ScheduleCompile!F482)),ISNUMBER(FIND("9F",ScheduleCompile!F482)),ISNUMBER(FIND("4F",ScheduleCompile!F482))),VALUE(LEFT(ScheduleCompile!F482,FIND("F",ScheduleCompile!F482)-1)),ScheduleCompile!F482)))))),ISTEXT(ScheduleCompile!#REF!)),"ENDTABLE",IF(ISERROR(IF(ScheduleCompile!F482="Off",0,IF(ScheduleCompile!F482="On",1,IF(ISNUMBER(ScheduleCompile!F482),ScheduleCompile!F482/1,IF(ISTEXT(ScheduleCompile!F482),IF(OR(ISNUMBER(FIND("5F",ScheduleCompile!F482)),ISNUMBER(FIND("0F",ScheduleCompile!F482)),ISNUMBER(FIND("8F",ScheduleCompile!F482)),ISNUMBER(FIND("1F",ScheduleCompile!F482)),ISNUMBER(FIND("2F",ScheduleCompile!F482)),ISNUMBER(FIND("3F",ScheduleCompile!F482)),ISNUMBER(FIND("6F",ScheduleCompile!F482)),ISNUMBER(FIND("7F",ScheduleCompile!F482)),ISNUMBER(FIND("9F",ScheduleCompile!F482)),ISNUMBER(FIND("4F",ScheduleCompile!F482))),VALUE(LEFT(ScheduleCompile!F482,FIND("F",ScheduleCompile!F482)-1)),ScheduleCompile!F482)))))),"",IF(ScheduleCompile!F482="Off",0,IF(ScheduleCompile!F482="On",1,IF(ISNUMBER(ScheduleCompile!F482),ScheduleCompile!F482/1,IF(ISTEXT(ScheduleCompile!F482),IF(OR(ISNUMBER(FIND("5F",ScheduleCompile!F482)),ISNUMBER(FIND("0F",ScheduleCompile!F482)),ISNUMBER(FIND("8F",ScheduleCompile!F482)),ISNUMBER(FIND("1F",ScheduleCompile!F482)),ISNUMBER(FIND("2F",ScheduleCompile!F482)),ISNUMBER(FIND("3F",ScheduleCompile!F482)),ISNUMBER(FIND("6F",ScheduleCompile!F482)),ISNUMBER(FIND("7F",ScheduleCompile!F482)),ISNUMBER(FIND("9F",ScheduleCompile!F482)),ISNUMBER(FIND("4F",ScheduleCompile!F482))),VALUE(LEFT(ScheduleCompile!F482,FIND("F",ScheduleCompile!F482)-1)),ScheduleCompile!F482)))))))</f>
        <v>1</v>
      </c>
      <c r="L489" s="1">
        <f>IF(AND(ISERROR(IF(ScheduleCompile!G482="Off",0,IF(ScheduleCompile!G482="On",1,IF(ISNUMBER(ScheduleCompile!G482),ScheduleCompile!G482/1,IF(ISTEXT(ScheduleCompile!G482),IF(OR(ISNUMBER(FIND("5F",ScheduleCompile!G482)),ISNUMBER(FIND("0F",ScheduleCompile!G482)),ISNUMBER(FIND("8F",ScheduleCompile!G482)),ISNUMBER(FIND("1F",ScheduleCompile!G482)),ISNUMBER(FIND("2F",ScheduleCompile!G482)),ISNUMBER(FIND("3F",ScheduleCompile!G482)),ISNUMBER(FIND("6F",ScheduleCompile!G482)),ISNUMBER(FIND("7F",ScheduleCompile!G482)),ISNUMBER(FIND("9F",ScheduleCompile!G482)),ISNUMBER(FIND("4F",ScheduleCompile!G482))),VALUE(LEFT(ScheduleCompile!G482,FIND("F",ScheduleCompile!G482)-1)),ScheduleCompile!G482)))))),ISTEXT(ScheduleCompile!#REF!)),"ENDTABLE",IF(ISERROR(IF(ScheduleCompile!G482="Off",0,IF(ScheduleCompile!G482="On",1,IF(ISNUMBER(ScheduleCompile!G482),ScheduleCompile!G482/1,IF(ISTEXT(ScheduleCompile!G482),IF(OR(ISNUMBER(FIND("5F",ScheduleCompile!G482)),ISNUMBER(FIND("0F",ScheduleCompile!G482)),ISNUMBER(FIND("8F",ScheduleCompile!G482)),ISNUMBER(FIND("1F",ScheduleCompile!G482)),ISNUMBER(FIND("2F",ScheduleCompile!G482)),ISNUMBER(FIND("3F",ScheduleCompile!G482)),ISNUMBER(FIND("6F",ScheduleCompile!G482)),ISNUMBER(FIND("7F",ScheduleCompile!G482)),ISNUMBER(FIND("9F",ScheduleCompile!G482)),ISNUMBER(FIND("4F",ScheduleCompile!G482))),VALUE(LEFT(ScheduleCompile!G482,FIND("F",ScheduleCompile!G482)-1)),ScheduleCompile!G482)))))),"",IF(ScheduleCompile!G482="Off",0,IF(ScheduleCompile!G482="On",1,IF(ISNUMBER(ScheduleCompile!G482),ScheduleCompile!G482/1,IF(ISTEXT(ScheduleCompile!G482),IF(OR(ISNUMBER(FIND("5F",ScheduleCompile!G482)),ISNUMBER(FIND("0F",ScheduleCompile!G482)),ISNUMBER(FIND("8F",ScheduleCompile!G482)),ISNUMBER(FIND("1F",ScheduleCompile!G482)),ISNUMBER(FIND("2F",ScheduleCompile!G482)),ISNUMBER(FIND("3F",ScheduleCompile!G482)),ISNUMBER(FIND("6F",ScheduleCompile!G482)),ISNUMBER(FIND("7F",ScheduleCompile!G482)),ISNUMBER(FIND("9F",ScheduleCompile!G482)),ISNUMBER(FIND("4F",ScheduleCompile!G482))),VALUE(LEFT(ScheduleCompile!G482,FIND("F",ScheduleCompile!G482)-1)),ScheduleCompile!G482)))))))</f>
        <v>1</v>
      </c>
      <c r="M489" s="1">
        <f>IF(AND(ISERROR(IF(ScheduleCompile!H482="Off",0,IF(ScheduleCompile!H482="On",1,IF(ISNUMBER(ScheduleCompile!H482),ScheduleCompile!H482/1,IF(ISTEXT(ScheduleCompile!H482),IF(OR(ISNUMBER(FIND("5F",ScheduleCompile!H482)),ISNUMBER(FIND("0F",ScheduleCompile!H482)),ISNUMBER(FIND("8F",ScheduleCompile!H482)),ISNUMBER(FIND("1F",ScheduleCompile!H482)),ISNUMBER(FIND("2F",ScheduleCompile!H482)),ISNUMBER(FIND("3F",ScheduleCompile!H482)),ISNUMBER(FIND("6F",ScheduleCompile!H482)),ISNUMBER(FIND("7F",ScheduleCompile!H482)),ISNUMBER(FIND("9F",ScheduleCompile!H482)),ISNUMBER(FIND("4F",ScheduleCompile!H482))),VALUE(LEFT(ScheduleCompile!H482,FIND("F",ScheduleCompile!H482)-1)),ScheduleCompile!H482)))))),ISTEXT(ScheduleCompile!#REF!)),"ENDTABLE",IF(ISERROR(IF(ScheduleCompile!H482="Off",0,IF(ScheduleCompile!H482="On",1,IF(ISNUMBER(ScheduleCompile!H482),ScheduleCompile!H482/1,IF(ISTEXT(ScheduleCompile!H482),IF(OR(ISNUMBER(FIND("5F",ScheduleCompile!H482)),ISNUMBER(FIND("0F",ScheduleCompile!H482)),ISNUMBER(FIND("8F",ScheduleCompile!H482)),ISNUMBER(FIND("1F",ScheduleCompile!H482)),ISNUMBER(FIND("2F",ScheduleCompile!H482)),ISNUMBER(FIND("3F",ScheduleCompile!H482)),ISNUMBER(FIND("6F",ScheduleCompile!H482)),ISNUMBER(FIND("7F",ScheduleCompile!H482)),ISNUMBER(FIND("9F",ScheduleCompile!H482)),ISNUMBER(FIND("4F",ScheduleCompile!H482))),VALUE(LEFT(ScheduleCompile!H482,FIND("F",ScheduleCompile!H482)-1)),ScheduleCompile!H482)))))),"",IF(ScheduleCompile!H482="Off",0,IF(ScheduleCompile!H482="On",1,IF(ISNUMBER(ScheduleCompile!H482),ScheduleCompile!H482/1,IF(ISTEXT(ScheduleCompile!H482),IF(OR(ISNUMBER(FIND("5F",ScheduleCompile!H482)),ISNUMBER(FIND("0F",ScheduleCompile!H482)),ISNUMBER(FIND("8F",ScheduleCompile!H482)),ISNUMBER(FIND("1F",ScheduleCompile!H482)),ISNUMBER(FIND("2F",ScheduleCompile!H482)),ISNUMBER(FIND("3F",ScheduleCompile!H482)),ISNUMBER(FIND("6F",ScheduleCompile!H482)),ISNUMBER(FIND("7F",ScheduleCompile!H482)),ISNUMBER(FIND("9F",ScheduleCompile!H482)),ISNUMBER(FIND("4F",ScheduleCompile!H482))),VALUE(LEFT(ScheduleCompile!H482,FIND("F",ScheduleCompile!H482)-1)),ScheduleCompile!H482)))))))</f>
        <v>0.25</v>
      </c>
      <c r="N489" s="1">
        <f>IF(AND(ISERROR(IF(ScheduleCompile!I482="Off",0,IF(ScheduleCompile!I482="On",1,IF(ISNUMBER(ScheduleCompile!I482),ScheduleCompile!I482/1,IF(ISTEXT(ScheduleCompile!I482),IF(OR(ISNUMBER(FIND("5F",ScheduleCompile!I482)),ISNUMBER(FIND("0F",ScheduleCompile!I482)),ISNUMBER(FIND("8F",ScheduleCompile!I482)),ISNUMBER(FIND("1F",ScheduleCompile!I482)),ISNUMBER(FIND("2F",ScheduleCompile!I482)),ISNUMBER(FIND("3F",ScheduleCompile!I482)),ISNUMBER(FIND("6F",ScheduleCompile!I482)),ISNUMBER(FIND("7F",ScheduleCompile!I482)),ISNUMBER(FIND("9F",ScheduleCompile!I482)),ISNUMBER(FIND("4F",ScheduleCompile!I482))),VALUE(LEFT(ScheduleCompile!I482,FIND("F",ScheduleCompile!I482)-1)),ScheduleCompile!I482)))))),ISTEXT(ScheduleCompile!#REF!)),"ENDTABLE",IF(ISERROR(IF(ScheduleCompile!I482="Off",0,IF(ScheduleCompile!I482="On",1,IF(ISNUMBER(ScheduleCompile!I482),ScheduleCompile!I482/1,IF(ISTEXT(ScheduleCompile!I482),IF(OR(ISNUMBER(FIND("5F",ScheduleCompile!I482)),ISNUMBER(FIND("0F",ScheduleCompile!I482)),ISNUMBER(FIND("8F",ScheduleCompile!I482)),ISNUMBER(FIND("1F",ScheduleCompile!I482)),ISNUMBER(FIND("2F",ScheduleCompile!I482)),ISNUMBER(FIND("3F",ScheduleCompile!I482)),ISNUMBER(FIND("6F",ScheduleCompile!I482)),ISNUMBER(FIND("7F",ScheduleCompile!I482)),ISNUMBER(FIND("9F",ScheduleCompile!I482)),ISNUMBER(FIND("4F",ScheduleCompile!I482))),VALUE(LEFT(ScheduleCompile!I482,FIND("F",ScheduleCompile!I482)-1)),ScheduleCompile!I482)))))),"",IF(ScheduleCompile!I482="Off",0,IF(ScheduleCompile!I482="On",1,IF(ISNUMBER(ScheduleCompile!I482),ScheduleCompile!I482/1,IF(ISTEXT(ScheduleCompile!I482),IF(OR(ISNUMBER(FIND("5F",ScheduleCompile!I482)),ISNUMBER(FIND("0F",ScheduleCompile!I482)),ISNUMBER(FIND("8F",ScheduleCompile!I482)),ISNUMBER(FIND("1F",ScheduleCompile!I482)),ISNUMBER(FIND("2F",ScheduleCompile!I482)),ISNUMBER(FIND("3F",ScheduleCompile!I482)),ISNUMBER(FIND("6F",ScheduleCompile!I482)),ISNUMBER(FIND("7F",ScheduleCompile!I482)),ISNUMBER(FIND("9F",ScheduleCompile!I482)),ISNUMBER(FIND("4F",ScheduleCompile!I482))),VALUE(LEFT(ScheduleCompile!I482,FIND("F",ScheduleCompile!I482)-1)),ScheduleCompile!I482)))))))</f>
        <v>0.25</v>
      </c>
      <c r="O489" s="1">
        <f>IF(AND(ISERROR(IF(ScheduleCompile!J482="Off",0,IF(ScheduleCompile!J482="On",1,IF(ISNUMBER(ScheduleCompile!J482),ScheduleCompile!J482/1,IF(ISTEXT(ScheduleCompile!J482),IF(OR(ISNUMBER(FIND("5F",ScheduleCompile!J482)),ISNUMBER(FIND("0F",ScheduleCompile!J482)),ISNUMBER(FIND("8F",ScheduleCompile!J482)),ISNUMBER(FIND("1F",ScheduleCompile!J482)),ISNUMBER(FIND("2F",ScheduleCompile!J482)),ISNUMBER(FIND("3F",ScheduleCompile!J482)),ISNUMBER(FIND("6F",ScheduleCompile!J482)),ISNUMBER(FIND("7F",ScheduleCompile!J482)),ISNUMBER(FIND("9F",ScheduleCompile!J482)),ISNUMBER(FIND("4F",ScheduleCompile!J482))),VALUE(LEFT(ScheduleCompile!J482,FIND("F",ScheduleCompile!J482)-1)),ScheduleCompile!J482)))))),ISTEXT(ScheduleCompile!#REF!)),"ENDTABLE",IF(ISERROR(IF(ScheduleCompile!J482="Off",0,IF(ScheduleCompile!J482="On",1,IF(ISNUMBER(ScheduleCompile!J482),ScheduleCompile!J482/1,IF(ISTEXT(ScheduleCompile!J482),IF(OR(ISNUMBER(FIND("5F",ScheduleCompile!J482)),ISNUMBER(FIND("0F",ScheduleCompile!J482)),ISNUMBER(FIND("8F",ScheduleCompile!J482)),ISNUMBER(FIND("1F",ScheduleCompile!J482)),ISNUMBER(FIND("2F",ScheduleCompile!J482)),ISNUMBER(FIND("3F",ScheduleCompile!J482)),ISNUMBER(FIND("6F",ScheduleCompile!J482)),ISNUMBER(FIND("7F",ScheduleCompile!J482)),ISNUMBER(FIND("9F",ScheduleCompile!J482)),ISNUMBER(FIND("4F",ScheduleCompile!J482))),VALUE(LEFT(ScheduleCompile!J482,FIND("F",ScheduleCompile!J482)-1)),ScheduleCompile!J482)))))),"",IF(ScheduleCompile!J482="Off",0,IF(ScheduleCompile!J482="On",1,IF(ISNUMBER(ScheduleCompile!J482),ScheduleCompile!J482/1,IF(ISTEXT(ScheduleCompile!J482),IF(OR(ISNUMBER(FIND("5F",ScheduleCompile!J482)),ISNUMBER(FIND("0F",ScheduleCompile!J482)),ISNUMBER(FIND("8F",ScheduleCompile!J482)),ISNUMBER(FIND("1F",ScheduleCompile!J482)),ISNUMBER(FIND("2F",ScheduleCompile!J482)),ISNUMBER(FIND("3F",ScheduleCompile!J482)),ISNUMBER(FIND("6F",ScheduleCompile!J482)),ISNUMBER(FIND("7F",ScheduleCompile!J482)),ISNUMBER(FIND("9F",ScheduleCompile!J482)),ISNUMBER(FIND("4F",ScheduleCompile!J482))),VALUE(LEFT(ScheduleCompile!J482,FIND("F",ScheduleCompile!J482)-1)),ScheduleCompile!J482)))))))</f>
        <v>0.25</v>
      </c>
      <c r="P489" s="1">
        <f>IF(AND(ISERROR(IF(ScheduleCompile!K482="Off",0,IF(ScheduleCompile!K482="On",1,IF(ISNUMBER(ScheduleCompile!K482),ScheduleCompile!K482/1,IF(ISTEXT(ScheduleCompile!K482),IF(OR(ISNUMBER(FIND("5F",ScheduleCompile!K482)),ISNUMBER(FIND("0F",ScheduleCompile!K482)),ISNUMBER(FIND("8F",ScheduleCompile!K482)),ISNUMBER(FIND("1F",ScheduleCompile!K482)),ISNUMBER(FIND("2F",ScheduleCompile!K482)),ISNUMBER(FIND("3F",ScheduleCompile!K482)),ISNUMBER(FIND("6F",ScheduleCompile!K482)),ISNUMBER(FIND("7F",ScheduleCompile!K482)),ISNUMBER(FIND("9F",ScheduleCompile!K482)),ISNUMBER(FIND("4F",ScheduleCompile!K482))),VALUE(LEFT(ScheduleCompile!K482,FIND("F",ScheduleCompile!K482)-1)),ScheduleCompile!K482)))))),ISTEXT(ScheduleCompile!#REF!)),"ENDTABLE",IF(ISERROR(IF(ScheduleCompile!K482="Off",0,IF(ScheduleCompile!K482="On",1,IF(ISNUMBER(ScheduleCompile!K482),ScheduleCompile!K482/1,IF(ISTEXT(ScheduleCompile!K482),IF(OR(ISNUMBER(FIND("5F",ScheduleCompile!K482)),ISNUMBER(FIND("0F",ScheduleCompile!K482)),ISNUMBER(FIND("8F",ScheduleCompile!K482)),ISNUMBER(FIND("1F",ScheduleCompile!K482)),ISNUMBER(FIND("2F",ScheduleCompile!K482)),ISNUMBER(FIND("3F",ScheduleCompile!K482)),ISNUMBER(FIND("6F",ScheduleCompile!K482)),ISNUMBER(FIND("7F",ScheduleCompile!K482)),ISNUMBER(FIND("9F",ScheduleCompile!K482)),ISNUMBER(FIND("4F",ScheduleCompile!K482))),VALUE(LEFT(ScheduleCompile!K482,FIND("F",ScheduleCompile!K482)-1)),ScheduleCompile!K482)))))),"",IF(ScheduleCompile!K482="Off",0,IF(ScheduleCompile!K482="On",1,IF(ISNUMBER(ScheduleCompile!K482),ScheduleCompile!K482/1,IF(ISTEXT(ScheduleCompile!K482),IF(OR(ISNUMBER(FIND("5F",ScheduleCompile!K482)),ISNUMBER(FIND("0F",ScheduleCompile!K482)),ISNUMBER(FIND("8F",ScheduleCompile!K482)),ISNUMBER(FIND("1F",ScheduleCompile!K482)),ISNUMBER(FIND("2F",ScheduleCompile!K482)),ISNUMBER(FIND("3F",ScheduleCompile!K482)),ISNUMBER(FIND("6F",ScheduleCompile!K482)),ISNUMBER(FIND("7F",ScheduleCompile!K482)),ISNUMBER(FIND("9F",ScheduleCompile!K482)),ISNUMBER(FIND("4F",ScheduleCompile!K482))),VALUE(LEFT(ScheduleCompile!K482,FIND("F",ScheduleCompile!K482)-1)),ScheduleCompile!K482)))))))</f>
        <v>0.25</v>
      </c>
      <c r="Q489" s="1">
        <f>IF(AND(ISERROR(IF(ScheduleCompile!L482="Off",0,IF(ScheduleCompile!L482="On",1,IF(ISNUMBER(ScheduleCompile!L482),ScheduleCompile!L482/1,IF(ISTEXT(ScheduleCompile!L482),IF(OR(ISNUMBER(FIND("5F",ScheduleCompile!L482)),ISNUMBER(FIND("0F",ScheduleCompile!L482)),ISNUMBER(FIND("8F",ScheduleCompile!L482)),ISNUMBER(FIND("1F",ScheduleCompile!L482)),ISNUMBER(FIND("2F",ScheduleCompile!L482)),ISNUMBER(FIND("3F",ScheduleCompile!L482)),ISNUMBER(FIND("6F",ScheduleCompile!L482)),ISNUMBER(FIND("7F",ScheduleCompile!L482)),ISNUMBER(FIND("9F",ScheduleCompile!L482)),ISNUMBER(FIND("4F",ScheduleCompile!L482))),VALUE(LEFT(ScheduleCompile!L482,FIND("F",ScheduleCompile!L482)-1)),ScheduleCompile!L482)))))),ISTEXT(ScheduleCompile!#REF!)),"ENDTABLE",IF(ISERROR(IF(ScheduleCompile!L482="Off",0,IF(ScheduleCompile!L482="On",1,IF(ISNUMBER(ScheduleCompile!L482),ScheduleCompile!L482/1,IF(ISTEXT(ScheduleCompile!L482),IF(OR(ISNUMBER(FIND("5F",ScheduleCompile!L482)),ISNUMBER(FIND("0F",ScheduleCompile!L482)),ISNUMBER(FIND("8F",ScheduleCompile!L482)),ISNUMBER(FIND("1F",ScheduleCompile!L482)),ISNUMBER(FIND("2F",ScheduleCompile!L482)),ISNUMBER(FIND("3F",ScheduleCompile!L482)),ISNUMBER(FIND("6F",ScheduleCompile!L482)),ISNUMBER(FIND("7F",ScheduleCompile!L482)),ISNUMBER(FIND("9F",ScheduleCompile!L482)),ISNUMBER(FIND("4F",ScheduleCompile!L482))),VALUE(LEFT(ScheduleCompile!L482,FIND("F",ScheduleCompile!L482)-1)),ScheduleCompile!L482)))))),"",IF(ScheduleCompile!L482="Off",0,IF(ScheduleCompile!L482="On",1,IF(ISNUMBER(ScheduleCompile!L482),ScheduleCompile!L482/1,IF(ISTEXT(ScheduleCompile!L482),IF(OR(ISNUMBER(FIND("5F",ScheduleCompile!L482)),ISNUMBER(FIND("0F",ScheduleCompile!L482)),ISNUMBER(FIND("8F",ScheduleCompile!L482)),ISNUMBER(FIND("1F",ScheduleCompile!L482)),ISNUMBER(FIND("2F",ScheduleCompile!L482)),ISNUMBER(FIND("3F",ScheduleCompile!L482)),ISNUMBER(FIND("6F",ScheduleCompile!L482)),ISNUMBER(FIND("7F",ScheduleCompile!L482)),ISNUMBER(FIND("9F",ScheduleCompile!L482)),ISNUMBER(FIND("4F",ScheduleCompile!L482))),VALUE(LEFT(ScheduleCompile!L482,FIND("F",ScheduleCompile!L482)-1)),ScheduleCompile!L482)))))))</f>
        <v>0.25</v>
      </c>
      <c r="R489" s="1">
        <f>IF(AND(ISERROR(IF(ScheduleCompile!M482="Off",0,IF(ScheduleCompile!M482="On",1,IF(ISNUMBER(ScheduleCompile!M482),ScheduleCompile!M482/1,IF(ISTEXT(ScheduleCompile!M482),IF(OR(ISNUMBER(FIND("5F",ScheduleCompile!M482)),ISNUMBER(FIND("0F",ScheduleCompile!M482)),ISNUMBER(FIND("8F",ScheduleCompile!M482)),ISNUMBER(FIND("1F",ScheduleCompile!M482)),ISNUMBER(FIND("2F",ScheduleCompile!M482)),ISNUMBER(FIND("3F",ScheduleCompile!M482)),ISNUMBER(FIND("6F",ScheduleCompile!M482)),ISNUMBER(FIND("7F",ScheduleCompile!M482)),ISNUMBER(FIND("9F",ScheduleCompile!M482)),ISNUMBER(FIND("4F",ScheduleCompile!M482))),VALUE(LEFT(ScheduleCompile!M482,FIND("F",ScheduleCompile!M482)-1)),ScheduleCompile!M482)))))),ISTEXT(ScheduleCompile!#REF!)),"ENDTABLE",IF(ISERROR(IF(ScheduleCompile!M482="Off",0,IF(ScheduleCompile!M482="On",1,IF(ISNUMBER(ScheduleCompile!M482),ScheduleCompile!M482/1,IF(ISTEXT(ScheduleCompile!M482),IF(OR(ISNUMBER(FIND("5F",ScheduleCompile!M482)),ISNUMBER(FIND("0F",ScheduleCompile!M482)),ISNUMBER(FIND("8F",ScheduleCompile!M482)),ISNUMBER(FIND("1F",ScheduleCompile!M482)),ISNUMBER(FIND("2F",ScheduleCompile!M482)),ISNUMBER(FIND("3F",ScheduleCompile!M482)),ISNUMBER(FIND("6F",ScheduleCompile!M482)),ISNUMBER(FIND("7F",ScheduleCompile!M482)),ISNUMBER(FIND("9F",ScheduleCompile!M482)),ISNUMBER(FIND("4F",ScheduleCompile!M482))),VALUE(LEFT(ScheduleCompile!M482,FIND("F",ScheduleCompile!M482)-1)),ScheduleCompile!M482)))))),"",IF(ScheduleCompile!M482="Off",0,IF(ScheduleCompile!M482="On",1,IF(ISNUMBER(ScheduleCompile!M482),ScheduleCompile!M482/1,IF(ISTEXT(ScheduleCompile!M482),IF(OR(ISNUMBER(FIND("5F",ScheduleCompile!M482)),ISNUMBER(FIND("0F",ScheduleCompile!M482)),ISNUMBER(FIND("8F",ScheduleCompile!M482)),ISNUMBER(FIND("1F",ScheduleCompile!M482)),ISNUMBER(FIND("2F",ScheduleCompile!M482)),ISNUMBER(FIND("3F",ScheduleCompile!M482)),ISNUMBER(FIND("6F",ScheduleCompile!M482)),ISNUMBER(FIND("7F",ScheduleCompile!M482)),ISNUMBER(FIND("9F",ScheduleCompile!M482)),ISNUMBER(FIND("4F",ScheduleCompile!M482))),VALUE(LEFT(ScheduleCompile!M482,FIND("F",ScheduleCompile!M482)-1)),ScheduleCompile!M482)))))))</f>
        <v>0.25</v>
      </c>
      <c r="S489" s="1">
        <f>IF(AND(ISERROR(IF(ScheduleCompile!N482="Off",0,IF(ScheduleCompile!N482="On",1,IF(ISNUMBER(ScheduleCompile!N482),ScheduleCompile!N482/1,IF(ISTEXT(ScheduleCompile!N482),IF(OR(ISNUMBER(FIND("5F",ScheduleCompile!N482)),ISNUMBER(FIND("0F",ScheduleCompile!N482)),ISNUMBER(FIND("8F",ScheduleCompile!N482)),ISNUMBER(FIND("1F",ScheduleCompile!N482)),ISNUMBER(FIND("2F",ScheduleCompile!N482)),ISNUMBER(FIND("3F",ScheduleCompile!N482)),ISNUMBER(FIND("6F",ScheduleCompile!N482)),ISNUMBER(FIND("7F",ScheduleCompile!N482)),ISNUMBER(FIND("9F",ScheduleCompile!N482)),ISNUMBER(FIND("4F",ScheduleCompile!N482))),VALUE(LEFT(ScheduleCompile!N482,FIND("F",ScheduleCompile!N482)-1)),ScheduleCompile!N482)))))),ISTEXT(ScheduleCompile!#REF!)),"ENDTABLE",IF(ISERROR(IF(ScheduleCompile!N482="Off",0,IF(ScheduleCompile!N482="On",1,IF(ISNUMBER(ScheduleCompile!N482),ScheduleCompile!N482/1,IF(ISTEXT(ScheduleCompile!N482),IF(OR(ISNUMBER(FIND("5F",ScheduleCompile!N482)),ISNUMBER(FIND("0F",ScheduleCompile!N482)),ISNUMBER(FIND("8F",ScheduleCompile!N482)),ISNUMBER(FIND("1F",ScheduleCompile!N482)),ISNUMBER(FIND("2F",ScheduleCompile!N482)),ISNUMBER(FIND("3F",ScheduleCompile!N482)),ISNUMBER(FIND("6F",ScheduleCompile!N482)),ISNUMBER(FIND("7F",ScheduleCompile!N482)),ISNUMBER(FIND("9F",ScheduleCompile!N482)),ISNUMBER(FIND("4F",ScheduleCompile!N482))),VALUE(LEFT(ScheduleCompile!N482,FIND("F",ScheduleCompile!N482)-1)),ScheduleCompile!N482)))))),"",IF(ScheduleCompile!N482="Off",0,IF(ScheduleCompile!N482="On",1,IF(ISNUMBER(ScheduleCompile!N482),ScheduleCompile!N482/1,IF(ISTEXT(ScheduleCompile!N482),IF(OR(ISNUMBER(FIND("5F",ScheduleCompile!N482)),ISNUMBER(FIND("0F",ScheduleCompile!N482)),ISNUMBER(FIND("8F",ScheduleCompile!N482)),ISNUMBER(FIND("1F",ScheduleCompile!N482)),ISNUMBER(FIND("2F",ScheduleCompile!N482)),ISNUMBER(FIND("3F",ScheduleCompile!N482)),ISNUMBER(FIND("6F",ScheduleCompile!N482)),ISNUMBER(FIND("7F",ScheduleCompile!N482)),ISNUMBER(FIND("9F",ScheduleCompile!N482)),ISNUMBER(FIND("4F",ScheduleCompile!N482))),VALUE(LEFT(ScheduleCompile!N482,FIND("F",ScheduleCompile!N482)-1)),ScheduleCompile!N482)))))))</f>
        <v>0.25</v>
      </c>
      <c r="T489" s="1">
        <f>IF(AND(ISERROR(IF(ScheduleCompile!O482="Off",0,IF(ScheduleCompile!O482="On",1,IF(ISNUMBER(ScheduleCompile!O482),ScheduleCompile!O482/1,IF(ISTEXT(ScheduleCompile!O482),IF(OR(ISNUMBER(FIND("5F",ScheduleCompile!O482)),ISNUMBER(FIND("0F",ScheduleCompile!O482)),ISNUMBER(FIND("8F",ScheduleCompile!O482)),ISNUMBER(FIND("1F",ScheduleCompile!O482)),ISNUMBER(FIND("2F",ScheduleCompile!O482)),ISNUMBER(FIND("3F",ScheduleCompile!O482)),ISNUMBER(FIND("6F",ScheduleCompile!O482)),ISNUMBER(FIND("7F",ScheduleCompile!O482)),ISNUMBER(FIND("9F",ScheduleCompile!O482)),ISNUMBER(FIND("4F",ScheduleCompile!O482))),VALUE(LEFT(ScheduleCompile!O482,FIND("F",ScheduleCompile!O482)-1)),ScheduleCompile!O482)))))),ISTEXT(ScheduleCompile!#REF!)),"ENDTABLE",IF(ISERROR(IF(ScheduleCompile!O482="Off",0,IF(ScheduleCompile!O482="On",1,IF(ISNUMBER(ScheduleCompile!O482),ScheduleCompile!O482/1,IF(ISTEXT(ScheduleCompile!O482),IF(OR(ISNUMBER(FIND("5F",ScheduleCompile!O482)),ISNUMBER(FIND("0F",ScheduleCompile!O482)),ISNUMBER(FIND("8F",ScheduleCompile!O482)),ISNUMBER(FIND("1F",ScheduleCompile!O482)),ISNUMBER(FIND("2F",ScheduleCompile!O482)),ISNUMBER(FIND("3F",ScheduleCompile!O482)),ISNUMBER(FIND("6F",ScheduleCompile!O482)),ISNUMBER(FIND("7F",ScheduleCompile!O482)),ISNUMBER(FIND("9F",ScheduleCompile!O482)),ISNUMBER(FIND("4F",ScheduleCompile!O482))),VALUE(LEFT(ScheduleCompile!O482,FIND("F",ScheduleCompile!O482)-1)),ScheduleCompile!O482)))))),"",IF(ScheduleCompile!O482="Off",0,IF(ScheduleCompile!O482="On",1,IF(ISNUMBER(ScheduleCompile!O482),ScheduleCompile!O482/1,IF(ISTEXT(ScheduleCompile!O482),IF(OR(ISNUMBER(FIND("5F",ScheduleCompile!O482)),ISNUMBER(FIND("0F",ScheduleCompile!O482)),ISNUMBER(FIND("8F",ScheduleCompile!O482)),ISNUMBER(FIND("1F",ScheduleCompile!O482)),ISNUMBER(FIND("2F",ScheduleCompile!O482)),ISNUMBER(FIND("3F",ScheduleCompile!O482)),ISNUMBER(FIND("6F",ScheduleCompile!O482)),ISNUMBER(FIND("7F",ScheduleCompile!O482)),ISNUMBER(FIND("9F",ScheduleCompile!O482)),ISNUMBER(FIND("4F",ScheduleCompile!O482))),VALUE(LEFT(ScheduleCompile!O482,FIND("F",ScheduleCompile!O482)-1)),ScheduleCompile!O482)))))))</f>
        <v>0.25</v>
      </c>
      <c r="U489" s="1">
        <f>IF(AND(ISERROR(IF(ScheduleCompile!P482="Off",0,IF(ScheduleCompile!P482="On",1,IF(ISNUMBER(ScheduleCompile!P482),ScheduleCompile!P482/1,IF(ISTEXT(ScheduleCompile!P482),IF(OR(ISNUMBER(FIND("5F",ScheduleCompile!P482)),ISNUMBER(FIND("0F",ScheduleCompile!P482)),ISNUMBER(FIND("8F",ScheduleCompile!P482)),ISNUMBER(FIND("1F",ScheduleCompile!P482)),ISNUMBER(FIND("2F",ScheduleCompile!P482)),ISNUMBER(FIND("3F",ScheduleCompile!P482)),ISNUMBER(FIND("6F",ScheduleCompile!P482)),ISNUMBER(FIND("7F",ScheduleCompile!P482)),ISNUMBER(FIND("9F",ScheduleCompile!P482)),ISNUMBER(FIND("4F",ScheduleCompile!P482))),VALUE(LEFT(ScheduleCompile!P482,FIND("F",ScheduleCompile!P482)-1)),ScheduleCompile!P482)))))),ISTEXT(ScheduleCompile!#REF!)),"ENDTABLE",IF(ISERROR(IF(ScheduleCompile!P482="Off",0,IF(ScheduleCompile!P482="On",1,IF(ISNUMBER(ScheduleCompile!P482),ScheduleCompile!P482/1,IF(ISTEXT(ScheduleCompile!P482),IF(OR(ISNUMBER(FIND("5F",ScheduleCompile!P482)),ISNUMBER(FIND("0F",ScheduleCompile!P482)),ISNUMBER(FIND("8F",ScheduleCompile!P482)),ISNUMBER(FIND("1F",ScheduleCompile!P482)),ISNUMBER(FIND("2F",ScheduleCompile!P482)),ISNUMBER(FIND("3F",ScheduleCompile!P482)),ISNUMBER(FIND("6F",ScheduleCompile!P482)),ISNUMBER(FIND("7F",ScheduleCompile!P482)),ISNUMBER(FIND("9F",ScheduleCompile!P482)),ISNUMBER(FIND("4F",ScheduleCompile!P482))),VALUE(LEFT(ScheduleCompile!P482,FIND("F",ScheduleCompile!P482)-1)),ScheduleCompile!P482)))))),"",IF(ScheduleCompile!P482="Off",0,IF(ScheduleCompile!P482="On",1,IF(ISNUMBER(ScheduleCompile!P482),ScheduleCompile!P482/1,IF(ISTEXT(ScheduleCompile!P482),IF(OR(ISNUMBER(FIND("5F",ScheduleCompile!P482)),ISNUMBER(FIND("0F",ScheduleCompile!P482)),ISNUMBER(FIND("8F",ScheduleCompile!P482)),ISNUMBER(FIND("1F",ScheduleCompile!P482)),ISNUMBER(FIND("2F",ScheduleCompile!P482)),ISNUMBER(FIND("3F",ScheduleCompile!P482)),ISNUMBER(FIND("6F",ScheduleCompile!P482)),ISNUMBER(FIND("7F",ScheduleCompile!P482)),ISNUMBER(FIND("9F",ScheduleCompile!P482)),ISNUMBER(FIND("4F",ScheduleCompile!P482))),VALUE(LEFT(ScheduleCompile!P482,FIND("F",ScheduleCompile!P482)-1)),ScheduleCompile!P482)))))))</f>
        <v>0.25</v>
      </c>
      <c r="V489" s="1">
        <f>IF(AND(ISERROR(IF(ScheduleCompile!Q482="Off",0,IF(ScheduleCompile!Q482="On",1,IF(ISNUMBER(ScheduleCompile!Q482),ScheduleCompile!Q482/1,IF(ISTEXT(ScheduleCompile!Q482),IF(OR(ISNUMBER(FIND("5F",ScheduleCompile!Q482)),ISNUMBER(FIND("0F",ScheduleCompile!Q482)),ISNUMBER(FIND("8F",ScheduleCompile!Q482)),ISNUMBER(FIND("1F",ScheduleCompile!Q482)),ISNUMBER(FIND("2F",ScheduleCompile!Q482)),ISNUMBER(FIND("3F",ScheduleCompile!Q482)),ISNUMBER(FIND("6F",ScheduleCompile!Q482)),ISNUMBER(FIND("7F",ScheduleCompile!Q482)),ISNUMBER(FIND("9F",ScheduleCompile!Q482)),ISNUMBER(FIND("4F",ScheduleCompile!Q482))),VALUE(LEFT(ScheduleCompile!Q482,FIND("F",ScheduleCompile!Q482)-1)),ScheduleCompile!Q482)))))),ISTEXT(ScheduleCompile!#REF!)),"ENDTABLE",IF(ISERROR(IF(ScheduleCompile!Q482="Off",0,IF(ScheduleCompile!Q482="On",1,IF(ISNUMBER(ScheduleCompile!Q482),ScheduleCompile!Q482/1,IF(ISTEXT(ScheduleCompile!Q482),IF(OR(ISNUMBER(FIND("5F",ScheduleCompile!Q482)),ISNUMBER(FIND("0F",ScheduleCompile!Q482)),ISNUMBER(FIND("8F",ScheduleCompile!Q482)),ISNUMBER(FIND("1F",ScheduleCompile!Q482)),ISNUMBER(FIND("2F",ScheduleCompile!Q482)),ISNUMBER(FIND("3F",ScheduleCompile!Q482)),ISNUMBER(FIND("6F",ScheduleCompile!Q482)),ISNUMBER(FIND("7F",ScheduleCompile!Q482)),ISNUMBER(FIND("9F",ScheduleCompile!Q482)),ISNUMBER(FIND("4F",ScheduleCompile!Q482))),VALUE(LEFT(ScheduleCompile!Q482,FIND("F",ScheduleCompile!Q482)-1)),ScheduleCompile!Q482)))))),"",IF(ScheduleCompile!Q482="Off",0,IF(ScheduleCompile!Q482="On",1,IF(ISNUMBER(ScheduleCompile!Q482),ScheduleCompile!Q482/1,IF(ISTEXT(ScheduleCompile!Q482),IF(OR(ISNUMBER(FIND("5F",ScheduleCompile!Q482)),ISNUMBER(FIND("0F",ScheduleCompile!Q482)),ISNUMBER(FIND("8F",ScheduleCompile!Q482)),ISNUMBER(FIND("1F",ScheduleCompile!Q482)),ISNUMBER(FIND("2F",ScheduleCompile!Q482)),ISNUMBER(FIND("3F",ScheduleCompile!Q482)),ISNUMBER(FIND("6F",ScheduleCompile!Q482)),ISNUMBER(FIND("7F",ScheduleCompile!Q482)),ISNUMBER(FIND("9F",ScheduleCompile!Q482)),ISNUMBER(FIND("4F",ScheduleCompile!Q482))),VALUE(LEFT(ScheduleCompile!Q482,FIND("F",ScheduleCompile!Q482)-1)),ScheduleCompile!Q482)))))))</f>
        <v>0.25</v>
      </c>
      <c r="W489" s="1">
        <f>IF(AND(ISERROR(IF(ScheduleCompile!R482="Off",0,IF(ScheduleCompile!R482="On",1,IF(ISNUMBER(ScheduleCompile!R482),ScheduleCompile!R482/1,IF(ISTEXT(ScheduleCompile!R482),IF(OR(ISNUMBER(FIND("5F",ScheduleCompile!R482)),ISNUMBER(FIND("0F",ScheduleCompile!R482)),ISNUMBER(FIND("8F",ScheduleCompile!R482)),ISNUMBER(FIND("1F",ScheduleCompile!R482)),ISNUMBER(FIND("2F",ScheduleCompile!R482)),ISNUMBER(FIND("3F",ScheduleCompile!R482)),ISNUMBER(FIND("6F",ScheduleCompile!R482)),ISNUMBER(FIND("7F",ScheduleCompile!R482)),ISNUMBER(FIND("9F",ScheduleCompile!R482)),ISNUMBER(FIND("4F",ScheduleCompile!R482))),VALUE(LEFT(ScheduleCompile!R482,FIND("F",ScheduleCompile!R482)-1)),ScheduleCompile!R482)))))),ISTEXT(ScheduleCompile!#REF!)),"ENDTABLE",IF(ISERROR(IF(ScheduleCompile!R482="Off",0,IF(ScheduleCompile!R482="On",1,IF(ISNUMBER(ScheduleCompile!R482),ScheduleCompile!R482/1,IF(ISTEXT(ScheduleCompile!R482),IF(OR(ISNUMBER(FIND("5F",ScheduleCompile!R482)),ISNUMBER(FIND("0F",ScheduleCompile!R482)),ISNUMBER(FIND("8F",ScheduleCompile!R482)),ISNUMBER(FIND("1F",ScheduleCompile!R482)),ISNUMBER(FIND("2F",ScheduleCompile!R482)),ISNUMBER(FIND("3F",ScheduleCompile!R482)),ISNUMBER(FIND("6F",ScheduleCompile!R482)),ISNUMBER(FIND("7F",ScheduleCompile!R482)),ISNUMBER(FIND("9F",ScheduleCompile!R482)),ISNUMBER(FIND("4F",ScheduleCompile!R482))),VALUE(LEFT(ScheduleCompile!R482,FIND("F",ScheduleCompile!R482)-1)),ScheduleCompile!R482)))))),"",IF(ScheduleCompile!R482="Off",0,IF(ScheduleCompile!R482="On",1,IF(ISNUMBER(ScheduleCompile!R482),ScheduleCompile!R482/1,IF(ISTEXT(ScheduleCompile!R482),IF(OR(ISNUMBER(FIND("5F",ScheduleCompile!R482)),ISNUMBER(FIND("0F",ScheduleCompile!R482)),ISNUMBER(FIND("8F",ScheduleCompile!R482)),ISNUMBER(FIND("1F",ScheduleCompile!R482)),ISNUMBER(FIND("2F",ScheduleCompile!R482)),ISNUMBER(FIND("3F",ScheduleCompile!R482)),ISNUMBER(FIND("6F",ScheduleCompile!R482)),ISNUMBER(FIND("7F",ScheduleCompile!R482)),ISNUMBER(FIND("9F",ScheduleCompile!R482)),ISNUMBER(FIND("4F",ScheduleCompile!R482))),VALUE(LEFT(ScheduleCompile!R482,FIND("F",ScheduleCompile!R482)-1)),ScheduleCompile!R482)))))))</f>
        <v>0.25</v>
      </c>
      <c r="X489" s="1">
        <f>IF(AND(ISERROR(IF(ScheduleCompile!S482="Off",0,IF(ScheduleCompile!S482="On",1,IF(ISNUMBER(ScheduleCompile!S482),ScheduleCompile!S482/1,IF(ISTEXT(ScheduleCompile!S482),IF(OR(ISNUMBER(FIND("5F",ScheduleCompile!S482)),ISNUMBER(FIND("0F",ScheduleCompile!S482)),ISNUMBER(FIND("8F",ScheduleCompile!S482)),ISNUMBER(FIND("1F",ScheduleCompile!S482)),ISNUMBER(FIND("2F",ScheduleCompile!S482)),ISNUMBER(FIND("3F",ScheduleCompile!S482)),ISNUMBER(FIND("6F",ScheduleCompile!S482)),ISNUMBER(FIND("7F",ScheduleCompile!S482)),ISNUMBER(FIND("9F",ScheduleCompile!S482)),ISNUMBER(FIND("4F",ScheduleCompile!S482))),VALUE(LEFT(ScheduleCompile!S482,FIND("F",ScheduleCompile!S482)-1)),ScheduleCompile!S482)))))),ISTEXT(ScheduleCompile!#REF!)),"ENDTABLE",IF(ISERROR(IF(ScheduleCompile!S482="Off",0,IF(ScheduleCompile!S482="On",1,IF(ISNUMBER(ScheduleCompile!S482),ScheduleCompile!S482/1,IF(ISTEXT(ScheduleCompile!S482),IF(OR(ISNUMBER(FIND("5F",ScheduleCompile!S482)),ISNUMBER(FIND("0F",ScheduleCompile!S482)),ISNUMBER(FIND("8F",ScheduleCompile!S482)),ISNUMBER(FIND("1F",ScheduleCompile!S482)),ISNUMBER(FIND("2F",ScheduleCompile!S482)),ISNUMBER(FIND("3F",ScheduleCompile!S482)),ISNUMBER(FIND("6F",ScheduleCompile!S482)),ISNUMBER(FIND("7F",ScheduleCompile!S482)),ISNUMBER(FIND("9F",ScheduleCompile!S482)),ISNUMBER(FIND("4F",ScheduleCompile!S482))),VALUE(LEFT(ScheduleCompile!S482,FIND("F",ScheduleCompile!S482)-1)),ScheduleCompile!S482)))))),"",IF(ScheduleCompile!S482="Off",0,IF(ScheduleCompile!S482="On",1,IF(ISNUMBER(ScheduleCompile!S482),ScheduleCompile!S482/1,IF(ISTEXT(ScheduleCompile!S482),IF(OR(ISNUMBER(FIND("5F",ScheduleCompile!S482)),ISNUMBER(FIND("0F",ScheduleCompile!S482)),ISNUMBER(FIND("8F",ScheduleCompile!S482)),ISNUMBER(FIND("1F",ScheduleCompile!S482)),ISNUMBER(FIND("2F",ScheduleCompile!S482)),ISNUMBER(FIND("3F",ScheduleCompile!S482)),ISNUMBER(FIND("6F",ScheduleCompile!S482)),ISNUMBER(FIND("7F",ScheduleCompile!S482)),ISNUMBER(FIND("9F",ScheduleCompile!S482)),ISNUMBER(FIND("4F",ScheduleCompile!S482))),VALUE(LEFT(ScheduleCompile!S482,FIND("F",ScheduleCompile!S482)-1)),ScheduleCompile!S482)))))))</f>
        <v>0.25</v>
      </c>
      <c r="Y489" s="1">
        <f>IF(AND(ISERROR(IF(ScheduleCompile!T482="Off",0,IF(ScheduleCompile!T482="On",1,IF(ISNUMBER(ScheduleCompile!T482),ScheduleCompile!T482/1,IF(ISTEXT(ScheduleCompile!T482),IF(OR(ISNUMBER(FIND("5F",ScheduleCompile!T482)),ISNUMBER(FIND("0F",ScheduleCompile!T482)),ISNUMBER(FIND("8F",ScheduleCompile!T482)),ISNUMBER(FIND("1F",ScheduleCompile!T482)),ISNUMBER(FIND("2F",ScheduleCompile!T482)),ISNUMBER(FIND("3F",ScheduleCompile!T482)),ISNUMBER(FIND("6F",ScheduleCompile!T482)),ISNUMBER(FIND("7F",ScheduleCompile!T482)),ISNUMBER(FIND("9F",ScheduleCompile!T482)),ISNUMBER(FIND("4F",ScheduleCompile!T482))),VALUE(LEFT(ScheduleCompile!T482,FIND("F",ScheduleCompile!T482)-1)),ScheduleCompile!T482)))))),ISTEXT(ScheduleCompile!#REF!)),"ENDTABLE",IF(ISERROR(IF(ScheduleCompile!T482="Off",0,IF(ScheduleCompile!T482="On",1,IF(ISNUMBER(ScheduleCompile!T482),ScheduleCompile!T482/1,IF(ISTEXT(ScheduleCompile!T482),IF(OR(ISNUMBER(FIND("5F",ScheduleCompile!T482)),ISNUMBER(FIND("0F",ScheduleCompile!T482)),ISNUMBER(FIND("8F",ScheduleCompile!T482)),ISNUMBER(FIND("1F",ScheduleCompile!T482)),ISNUMBER(FIND("2F",ScheduleCompile!T482)),ISNUMBER(FIND("3F",ScheduleCompile!T482)),ISNUMBER(FIND("6F",ScheduleCompile!T482)),ISNUMBER(FIND("7F",ScheduleCompile!T482)),ISNUMBER(FIND("9F",ScheduleCompile!T482)),ISNUMBER(FIND("4F",ScheduleCompile!T482))),VALUE(LEFT(ScheduleCompile!T482,FIND("F",ScheduleCompile!T482)-1)),ScheduleCompile!T482)))))),"",IF(ScheduleCompile!T482="Off",0,IF(ScheduleCompile!T482="On",1,IF(ISNUMBER(ScheduleCompile!T482),ScheduleCompile!T482/1,IF(ISTEXT(ScheduleCompile!T482),IF(OR(ISNUMBER(FIND("5F",ScheduleCompile!T482)),ISNUMBER(FIND("0F",ScheduleCompile!T482)),ISNUMBER(FIND("8F",ScheduleCompile!T482)),ISNUMBER(FIND("1F",ScheduleCompile!T482)),ISNUMBER(FIND("2F",ScheduleCompile!T482)),ISNUMBER(FIND("3F",ScheduleCompile!T482)),ISNUMBER(FIND("6F",ScheduleCompile!T482)),ISNUMBER(FIND("7F",ScheduleCompile!T482)),ISNUMBER(FIND("9F",ScheduleCompile!T482)),ISNUMBER(FIND("4F",ScheduleCompile!T482))),VALUE(LEFT(ScheduleCompile!T482,FIND("F",ScheduleCompile!T482)-1)),ScheduleCompile!T482)))))))</f>
        <v>0.25</v>
      </c>
      <c r="Z489" s="1">
        <f>IF(AND(ISERROR(IF(ScheduleCompile!U482="Off",0,IF(ScheduleCompile!U482="On",1,IF(ISNUMBER(ScheduleCompile!U482),ScheduleCompile!U482/1,IF(ISTEXT(ScheduleCompile!U482),IF(OR(ISNUMBER(FIND("5F",ScheduleCompile!U482)),ISNUMBER(FIND("0F",ScheduleCompile!U482)),ISNUMBER(FIND("8F",ScheduleCompile!U482)),ISNUMBER(FIND("1F",ScheduleCompile!U482)),ISNUMBER(FIND("2F",ScheduleCompile!U482)),ISNUMBER(FIND("3F",ScheduleCompile!U482)),ISNUMBER(FIND("6F",ScheduleCompile!U482)),ISNUMBER(FIND("7F",ScheduleCompile!U482)),ISNUMBER(FIND("9F",ScheduleCompile!U482)),ISNUMBER(FIND("4F",ScheduleCompile!U482))),VALUE(LEFT(ScheduleCompile!U482,FIND("F",ScheduleCompile!U482)-1)),ScheduleCompile!U482)))))),ISTEXT(ScheduleCompile!#REF!)),"ENDTABLE",IF(ISERROR(IF(ScheduleCompile!U482="Off",0,IF(ScheduleCompile!U482="On",1,IF(ISNUMBER(ScheduleCompile!U482),ScheduleCompile!U482/1,IF(ISTEXT(ScheduleCompile!U482),IF(OR(ISNUMBER(FIND("5F",ScheduleCompile!U482)),ISNUMBER(FIND("0F",ScheduleCompile!U482)),ISNUMBER(FIND("8F",ScheduleCompile!U482)),ISNUMBER(FIND("1F",ScheduleCompile!U482)),ISNUMBER(FIND("2F",ScheduleCompile!U482)),ISNUMBER(FIND("3F",ScheduleCompile!U482)),ISNUMBER(FIND("6F",ScheduleCompile!U482)),ISNUMBER(FIND("7F",ScheduleCompile!U482)),ISNUMBER(FIND("9F",ScheduleCompile!U482)),ISNUMBER(FIND("4F",ScheduleCompile!U482))),VALUE(LEFT(ScheduleCompile!U482,FIND("F",ScheduleCompile!U482)-1)),ScheduleCompile!U482)))))),"",IF(ScheduleCompile!U482="Off",0,IF(ScheduleCompile!U482="On",1,IF(ISNUMBER(ScheduleCompile!U482),ScheduleCompile!U482/1,IF(ISTEXT(ScheduleCompile!U482),IF(OR(ISNUMBER(FIND("5F",ScheduleCompile!U482)),ISNUMBER(FIND("0F",ScheduleCompile!U482)),ISNUMBER(FIND("8F",ScheduleCompile!U482)),ISNUMBER(FIND("1F",ScheduleCompile!U482)),ISNUMBER(FIND("2F",ScheduleCompile!U482)),ISNUMBER(FIND("3F",ScheduleCompile!U482)),ISNUMBER(FIND("6F",ScheduleCompile!U482)),ISNUMBER(FIND("7F",ScheduleCompile!U482)),ISNUMBER(FIND("9F",ScheduleCompile!U482)),ISNUMBER(FIND("4F",ScheduleCompile!U482))),VALUE(LEFT(ScheduleCompile!U482,FIND("F",ScheduleCompile!U482)-1)),ScheduleCompile!U482)))))))</f>
        <v>0.25</v>
      </c>
      <c r="AA489" s="1">
        <f>IF(AND(ISERROR(IF(ScheduleCompile!V482="Off",0,IF(ScheduleCompile!V482="On",1,IF(ISNUMBER(ScheduleCompile!V482),ScheduleCompile!V482/1,IF(ISTEXT(ScheduleCompile!V482),IF(OR(ISNUMBER(FIND("5F",ScheduleCompile!V482)),ISNUMBER(FIND("0F",ScheduleCompile!V482)),ISNUMBER(FIND("8F",ScheduleCompile!V482)),ISNUMBER(FIND("1F",ScheduleCompile!V482)),ISNUMBER(FIND("2F",ScheduleCompile!V482)),ISNUMBER(FIND("3F",ScheduleCompile!V482)),ISNUMBER(FIND("6F",ScheduleCompile!V482)),ISNUMBER(FIND("7F",ScheduleCompile!V482)),ISNUMBER(FIND("9F",ScheduleCompile!V482)),ISNUMBER(FIND("4F",ScheduleCompile!V482))),VALUE(LEFT(ScheduleCompile!V482,FIND("F",ScheduleCompile!V482)-1)),ScheduleCompile!V482)))))),ISTEXT(ScheduleCompile!#REF!)),"ENDTABLE",IF(ISERROR(IF(ScheduleCompile!V482="Off",0,IF(ScheduleCompile!V482="On",1,IF(ISNUMBER(ScheduleCompile!V482),ScheduleCompile!V482/1,IF(ISTEXT(ScheduleCompile!V482),IF(OR(ISNUMBER(FIND("5F",ScheduleCompile!V482)),ISNUMBER(FIND("0F",ScheduleCompile!V482)),ISNUMBER(FIND("8F",ScheduleCompile!V482)),ISNUMBER(FIND("1F",ScheduleCompile!V482)),ISNUMBER(FIND("2F",ScheduleCompile!V482)),ISNUMBER(FIND("3F",ScheduleCompile!V482)),ISNUMBER(FIND("6F",ScheduleCompile!V482)),ISNUMBER(FIND("7F",ScheduleCompile!V482)),ISNUMBER(FIND("9F",ScheduleCompile!V482)),ISNUMBER(FIND("4F",ScheduleCompile!V482))),VALUE(LEFT(ScheduleCompile!V482,FIND("F",ScheduleCompile!V482)-1)),ScheduleCompile!V482)))))),"",IF(ScheduleCompile!V482="Off",0,IF(ScheduleCompile!V482="On",1,IF(ISNUMBER(ScheduleCompile!V482),ScheduleCompile!V482/1,IF(ISTEXT(ScheduleCompile!V482),IF(OR(ISNUMBER(FIND("5F",ScheduleCompile!V482)),ISNUMBER(FIND("0F",ScheduleCompile!V482)),ISNUMBER(FIND("8F",ScheduleCompile!V482)),ISNUMBER(FIND("1F",ScheduleCompile!V482)),ISNUMBER(FIND("2F",ScheduleCompile!V482)),ISNUMBER(FIND("3F",ScheduleCompile!V482)),ISNUMBER(FIND("6F",ScheduleCompile!V482)),ISNUMBER(FIND("7F",ScheduleCompile!V482)),ISNUMBER(FIND("9F",ScheduleCompile!V482)),ISNUMBER(FIND("4F",ScheduleCompile!V482))),VALUE(LEFT(ScheduleCompile!V482,FIND("F",ScheduleCompile!V482)-1)),ScheduleCompile!V482)))))))</f>
        <v>0.25</v>
      </c>
      <c r="AB489" s="1">
        <f>IF(AND(ISERROR(IF(ScheduleCompile!W482="Off",0,IF(ScheduleCompile!W482="On",1,IF(ISNUMBER(ScheduleCompile!W482),ScheduleCompile!W482/1,IF(ISTEXT(ScheduleCompile!W482),IF(OR(ISNUMBER(FIND("5F",ScheduleCompile!W482)),ISNUMBER(FIND("0F",ScheduleCompile!W482)),ISNUMBER(FIND("8F",ScheduleCompile!W482)),ISNUMBER(FIND("1F",ScheduleCompile!W482)),ISNUMBER(FIND("2F",ScheduleCompile!W482)),ISNUMBER(FIND("3F",ScheduleCompile!W482)),ISNUMBER(FIND("6F",ScheduleCompile!W482)),ISNUMBER(FIND("7F",ScheduleCompile!W482)),ISNUMBER(FIND("9F",ScheduleCompile!W482)),ISNUMBER(FIND("4F",ScheduleCompile!W482))),VALUE(LEFT(ScheduleCompile!W482,FIND("F",ScheduleCompile!W482)-1)),ScheduleCompile!W482)))))),ISTEXT(ScheduleCompile!#REF!)),"ENDTABLE",IF(ISERROR(IF(ScheduleCompile!W482="Off",0,IF(ScheduleCompile!W482="On",1,IF(ISNUMBER(ScheduleCompile!W482),ScheduleCompile!W482/1,IF(ISTEXT(ScheduleCompile!W482),IF(OR(ISNUMBER(FIND("5F",ScheduleCompile!W482)),ISNUMBER(FIND("0F",ScheduleCompile!W482)),ISNUMBER(FIND("8F",ScheduleCompile!W482)),ISNUMBER(FIND("1F",ScheduleCompile!W482)),ISNUMBER(FIND("2F",ScheduleCompile!W482)),ISNUMBER(FIND("3F",ScheduleCompile!W482)),ISNUMBER(FIND("6F",ScheduleCompile!W482)),ISNUMBER(FIND("7F",ScheduleCompile!W482)),ISNUMBER(FIND("9F",ScheduleCompile!W482)),ISNUMBER(FIND("4F",ScheduleCompile!W482))),VALUE(LEFT(ScheduleCompile!W482,FIND("F",ScheduleCompile!W482)-1)),ScheduleCompile!W482)))))),"",IF(ScheduleCompile!W482="Off",0,IF(ScheduleCompile!W482="On",1,IF(ISNUMBER(ScheduleCompile!W482),ScheduleCompile!W482/1,IF(ISTEXT(ScheduleCompile!W482),IF(OR(ISNUMBER(FIND("5F",ScheduleCompile!W482)),ISNUMBER(FIND("0F",ScheduleCompile!W482)),ISNUMBER(FIND("8F",ScheduleCompile!W482)),ISNUMBER(FIND("1F",ScheduleCompile!W482)),ISNUMBER(FIND("2F",ScheduleCompile!W482)),ISNUMBER(FIND("3F",ScheduleCompile!W482)),ISNUMBER(FIND("6F",ScheduleCompile!W482)),ISNUMBER(FIND("7F",ScheduleCompile!W482)),ISNUMBER(FIND("9F",ScheduleCompile!W482)),ISNUMBER(FIND("4F",ScheduleCompile!W482))),VALUE(LEFT(ScheduleCompile!W482,FIND("F",ScheduleCompile!W482)-1)),ScheduleCompile!W482)))))))</f>
        <v>0.25</v>
      </c>
      <c r="AC489" s="1">
        <f>IF(AND(ISERROR(IF(ScheduleCompile!X482="Off",0,IF(ScheduleCompile!X482="On",1,IF(ISNUMBER(ScheduleCompile!X482),ScheduleCompile!X482/1,IF(ISTEXT(ScheduleCompile!X482),IF(OR(ISNUMBER(FIND("5F",ScheduleCompile!X482)),ISNUMBER(FIND("0F",ScheduleCompile!X482)),ISNUMBER(FIND("8F",ScheduleCompile!X482)),ISNUMBER(FIND("1F",ScheduleCompile!X482)),ISNUMBER(FIND("2F",ScheduleCompile!X482)),ISNUMBER(FIND("3F",ScheduleCompile!X482)),ISNUMBER(FIND("6F",ScheduleCompile!X482)),ISNUMBER(FIND("7F",ScheduleCompile!X482)),ISNUMBER(FIND("9F",ScheduleCompile!X482)),ISNUMBER(FIND("4F",ScheduleCompile!X482))),VALUE(LEFT(ScheduleCompile!X482,FIND("F",ScheduleCompile!X482)-1)),ScheduleCompile!X482)))))),ISTEXT(ScheduleCompile!#REF!)),"ENDTABLE",IF(ISERROR(IF(ScheduleCompile!X482="Off",0,IF(ScheduleCompile!X482="On",1,IF(ISNUMBER(ScheduleCompile!X482),ScheduleCompile!X482/1,IF(ISTEXT(ScheduleCompile!X482),IF(OR(ISNUMBER(FIND("5F",ScheduleCompile!X482)),ISNUMBER(FIND("0F",ScheduleCompile!X482)),ISNUMBER(FIND("8F",ScheduleCompile!X482)),ISNUMBER(FIND("1F",ScheduleCompile!X482)),ISNUMBER(FIND("2F",ScheduleCompile!X482)),ISNUMBER(FIND("3F",ScheduleCompile!X482)),ISNUMBER(FIND("6F",ScheduleCompile!X482)),ISNUMBER(FIND("7F",ScheduleCompile!X482)),ISNUMBER(FIND("9F",ScheduleCompile!X482)),ISNUMBER(FIND("4F",ScheduleCompile!X482))),VALUE(LEFT(ScheduleCompile!X482,FIND("F",ScheduleCompile!X482)-1)),ScheduleCompile!X482)))))),"",IF(ScheduleCompile!X482="Off",0,IF(ScheduleCompile!X482="On",1,IF(ISNUMBER(ScheduleCompile!X482),ScheduleCompile!X482/1,IF(ISTEXT(ScheduleCompile!X482),IF(OR(ISNUMBER(FIND("5F",ScheduleCompile!X482)),ISNUMBER(FIND("0F",ScheduleCompile!X482)),ISNUMBER(FIND("8F",ScheduleCompile!X482)),ISNUMBER(FIND("1F",ScheduleCompile!X482)),ISNUMBER(FIND("2F",ScheduleCompile!X482)),ISNUMBER(FIND("3F",ScheduleCompile!X482)),ISNUMBER(FIND("6F",ScheduleCompile!X482)),ISNUMBER(FIND("7F",ScheduleCompile!X482)),ISNUMBER(FIND("9F",ScheduleCompile!X482)),ISNUMBER(FIND("4F",ScheduleCompile!X482))),VALUE(LEFT(ScheduleCompile!X482,FIND("F",ScheduleCompile!X482)-1)),ScheduleCompile!X482)))))))</f>
        <v>1</v>
      </c>
      <c r="AD489" s="1">
        <f>IF(AND(ISERROR(IF(ScheduleCompile!Y482="Off",0,IF(ScheduleCompile!Y482="On",1,IF(ISNUMBER(ScheduleCompile!Y482),ScheduleCompile!Y482/1,IF(ISTEXT(ScheduleCompile!Y482),IF(OR(ISNUMBER(FIND("5F",ScheduleCompile!Y482)),ISNUMBER(FIND("0F",ScheduleCompile!Y482)),ISNUMBER(FIND("8F",ScheduleCompile!Y482)),ISNUMBER(FIND("1F",ScheduleCompile!Y482)),ISNUMBER(FIND("2F",ScheduleCompile!Y482)),ISNUMBER(FIND("3F",ScheduleCompile!Y482)),ISNUMBER(FIND("6F",ScheduleCompile!Y482)),ISNUMBER(FIND("7F",ScheduleCompile!Y482)),ISNUMBER(FIND("9F",ScheduleCompile!Y482)),ISNUMBER(FIND("4F",ScheduleCompile!Y482))),VALUE(LEFT(ScheduleCompile!Y482,FIND("F",ScheduleCompile!Y482)-1)),ScheduleCompile!Y482)))))),ISTEXT(ScheduleCompile!#REF!)),"ENDTABLE",IF(ISERROR(IF(ScheduleCompile!Y482="Off",0,IF(ScheduleCompile!Y482="On",1,IF(ISNUMBER(ScheduleCompile!Y482),ScheduleCompile!Y482/1,IF(ISTEXT(ScheduleCompile!Y482),IF(OR(ISNUMBER(FIND("5F",ScheduleCompile!Y482)),ISNUMBER(FIND("0F",ScheduleCompile!Y482)),ISNUMBER(FIND("8F",ScheduleCompile!Y482)),ISNUMBER(FIND("1F",ScheduleCompile!Y482)),ISNUMBER(FIND("2F",ScheduleCompile!Y482)),ISNUMBER(FIND("3F",ScheduleCompile!Y482)),ISNUMBER(FIND("6F",ScheduleCompile!Y482)),ISNUMBER(FIND("7F",ScheduleCompile!Y482)),ISNUMBER(FIND("9F",ScheduleCompile!Y482)),ISNUMBER(FIND("4F",ScheduleCompile!Y482))),VALUE(LEFT(ScheduleCompile!Y482,FIND("F",ScheduleCompile!Y482)-1)),ScheduleCompile!Y482)))))),"",IF(ScheduleCompile!Y482="Off",0,IF(ScheduleCompile!Y482="On",1,IF(ISNUMBER(ScheduleCompile!Y482),ScheduleCompile!Y482/1,IF(ISTEXT(ScheduleCompile!Y482),IF(OR(ISNUMBER(FIND("5F",ScheduleCompile!Y482)),ISNUMBER(FIND("0F",ScheduleCompile!Y482)),ISNUMBER(FIND("8F",ScheduleCompile!Y482)),ISNUMBER(FIND("1F",ScheduleCompile!Y482)),ISNUMBER(FIND("2F",ScheduleCompile!Y482)),ISNUMBER(FIND("3F",ScheduleCompile!Y482)),ISNUMBER(FIND("6F",ScheduleCompile!Y482)),ISNUMBER(FIND("7F",ScheduleCompile!Y482)),ISNUMBER(FIND("9F",ScheduleCompile!Y482)),ISNUMBER(FIND("4F",ScheduleCompile!Y482))),VALUE(LEFT(ScheduleCompile!Y482,FIND("F",ScheduleCompile!Y482)-1)),ScheduleCompile!Y482)))))))</f>
        <v>1</v>
      </c>
    </row>
    <row r="490" spans="1:30" x14ac:dyDescent="0.25">
      <c r="A490" t="str">
        <f t="shared" si="31"/>
        <v>SchDay "SchoolInfiltrationSat"  Type = "Fraction" Hr = (1, 1, 1, 1, 1, 1, 1, 0.25, 0.25, 0.25, 0.25, 0.25, 0.25, 1, 1, 1, 1, 1, 1, 1, 1, 1, 1, 1) ..</v>
      </c>
      <c r="B490" s="1" t="s">
        <v>623</v>
      </c>
      <c r="C490" t="str">
        <f t="shared" si="32"/>
        <v xml:space="preserve">SchDay "SchoolInfiltrationSat"  Type = "Fraction" Hr = </v>
      </c>
      <c r="D490" t="str">
        <f t="shared" si="33"/>
        <v>(1, 1, 1, 1, 1, 1, 1, 0.25, 0.25, 0.25, 0.25, 0.25, 0.25, 1, 1, 1, 1, 1, 1, 1, 1, 1, 1, 1) ..</v>
      </c>
      <c r="E490" s="30" t="str">
        <f>ScheduleCompile!A483</f>
        <v>SchoolInfiltrationSat</v>
      </c>
      <c r="F490" t="str">
        <f t="shared" si="34"/>
        <v>Fraction</v>
      </c>
      <c r="G490" s="1">
        <f>IF(AND(ISERROR(IF(ScheduleCompile!B483="Off",0,IF(ScheduleCompile!B483="On",1,IF(ISNUMBER(ScheduleCompile!B483),ScheduleCompile!B483/1,IF(ISTEXT(ScheduleCompile!B483),IF(OR(ISNUMBER(FIND("5F",ScheduleCompile!B483)),ISNUMBER(FIND("0F",ScheduleCompile!B483)),ISNUMBER(FIND("8F",ScheduleCompile!B483)),ISNUMBER(FIND("1F",ScheduleCompile!B483)),ISNUMBER(FIND("2F",ScheduleCompile!B483)),ISNUMBER(FIND("3F",ScheduleCompile!B483)),ISNUMBER(FIND("6F",ScheduleCompile!B483)),ISNUMBER(FIND("7F",ScheduleCompile!B483)),ISNUMBER(FIND("9F",ScheduleCompile!B483)),ISNUMBER(FIND("4F",ScheduleCompile!B483))),VALUE(LEFT(ScheduleCompile!B483,FIND("F",ScheduleCompile!B483)-1)),ScheduleCompile!B483)))))),ISTEXT(ScheduleCompile!#REF!)),"ENDTABLE",IF(ISERROR(IF(ScheduleCompile!B483="Off",0,IF(ScheduleCompile!B483="On",1,IF(ISNUMBER(ScheduleCompile!B483),ScheduleCompile!B483/1,IF(ISTEXT(ScheduleCompile!B483),IF(OR(ISNUMBER(FIND("5F",ScheduleCompile!B483)),ISNUMBER(FIND("0F",ScheduleCompile!B483)),ISNUMBER(FIND("8F",ScheduleCompile!B483)),ISNUMBER(FIND("1F",ScheduleCompile!B483)),ISNUMBER(FIND("2F",ScheduleCompile!B483)),ISNUMBER(FIND("3F",ScheduleCompile!B483)),ISNUMBER(FIND("6F",ScheduleCompile!B483)),ISNUMBER(FIND("7F",ScheduleCompile!B483)),ISNUMBER(FIND("9F",ScheduleCompile!B483)),ISNUMBER(FIND("4F",ScheduleCompile!B483))),VALUE(LEFT(ScheduleCompile!B483,FIND("F",ScheduleCompile!B483)-1)),ScheduleCompile!B483)))))),"",IF(ScheduleCompile!B483="Off",0,IF(ScheduleCompile!B483="On",1,IF(ISNUMBER(ScheduleCompile!B483),ScheduleCompile!B483/1,IF(ISTEXT(ScheduleCompile!B483),IF(OR(ISNUMBER(FIND("5F",ScheduleCompile!B483)),ISNUMBER(FIND("0F",ScheduleCompile!B483)),ISNUMBER(FIND("8F",ScheduleCompile!B483)),ISNUMBER(FIND("1F",ScheduleCompile!B483)),ISNUMBER(FIND("2F",ScheduleCompile!B483)),ISNUMBER(FIND("3F",ScheduleCompile!B483)),ISNUMBER(FIND("6F",ScheduleCompile!B483)),ISNUMBER(FIND("7F",ScheduleCompile!B483)),ISNUMBER(FIND("9F",ScheduleCompile!B483)),ISNUMBER(FIND("4F",ScheduleCompile!B483))),VALUE(LEFT(ScheduleCompile!B483,FIND("F",ScheduleCompile!B483)-1)),ScheduleCompile!B483)))))))</f>
        <v>1</v>
      </c>
      <c r="H490" s="1">
        <f>IF(AND(ISERROR(IF(ScheduleCompile!C483="Off",0,IF(ScheduleCompile!C483="On",1,IF(ISNUMBER(ScheduleCompile!C483),ScheduleCompile!C483/1,IF(ISTEXT(ScheduleCompile!C483),IF(OR(ISNUMBER(FIND("5F",ScheduleCompile!C483)),ISNUMBER(FIND("0F",ScheduleCompile!C483)),ISNUMBER(FIND("8F",ScheduleCompile!C483)),ISNUMBER(FIND("1F",ScheduleCompile!C483)),ISNUMBER(FIND("2F",ScheduleCompile!C483)),ISNUMBER(FIND("3F",ScheduleCompile!C483)),ISNUMBER(FIND("6F",ScheduleCompile!C483)),ISNUMBER(FIND("7F",ScheduleCompile!C483)),ISNUMBER(FIND("9F",ScheduleCompile!C483)),ISNUMBER(FIND("4F",ScheduleCompile!C483))),VALUE(LEFT(ScheduleCompile!C483,FIND("F",ScheduleCompile!C483)-1)),ScheduleCompile!C483)))))),ISTEXT(ScheduleCompile!#REF!)),"ENDTABLE",IF(ISERROR(IF(ScheduleCompile!C483="Off",0,IF(ScheduleCompile!C483="On",1,IF(ISNUMBER(ScheduleCompile!C483),ScheduleCompile!C483/1,IF(ISTEXT(ScheduleCompile!C483),IF(OR(ISNUMBER(FIND("5F",ScheduleCompile!C483)),ISNUMBER(FIND("0F",ScheduleCompile!C483)),ISNUMBER(FIND("8F",ScheduleCompile!C483)),ISNUMBER(FIND("1F",ScheduleCompile!C483)),ISNUMBER(FIND("2F",ScheduleCompile!C483)),ISNUMBER(FIND("3F",ScheduleCompile!C483)),ISNUMBER(FIND("6F",ScheduleCompile!C483)),ISNUMBER(FIND("7F",ScheduleCompile!C483)),ISNUMBER(FIND("9F",ScheduleCompile!C483)),ISNUMBER(FIND("4F",ScheduleCompile!C483))),VALUE(LEFT(ScheduleCompile!C483,FIND("F",ScheduleCompile!C483)-1)),ScheduleCompile!C483)))))),"",IF(ScheduleCompile!C483="Off",0,IF(ScheduleCompile!C483="On",1,IF(ISNUMBER(ScheduleCompile!C483),ScheduleCompile!C483/1,IF(ISTEXT(ScheduleCompile!C483),IF(OR(ISNUMBER(FIND("5F",ScheduleCompile!C483)),ISNUMBER(FIND("0F",ScheduleCompile!C483)),ISNUMBER(FIND("8F",ScheduleCompile!C483)),ISNUMBER(FIND("1F",ScheduleCompile!C483)),ISNUMBER(FIND("2F",ScheduleCompile!C483)),ISNUMBER(FIND("3F",ScheduleCompile!C483)),ISNUMBER(FIND("6F",ScheduleCompile!C483)),ISNUMBER(FIND("7F",ScheduleCompile!C483)),ISNUMBER(FIND("9F",ScheduleCompile!C483)),ISNUMBER(FIND("4F",ScheduleCompile!C483))),VALUE(LEFT(ScheduleCompile!C483,FIND("F",ScheduleCompile!C483)-1)),ScheduleCompile!C483)))))))</f>
        <v>1</v>
      </c>
      <c r="I490" s="1">
        <f>IF(AND(ISERROR(IF(ScheduleCompile!D483="Off",0,IF(ScheduleCompile!D483="On",1,IF(ISNUMBER(ScheduleCompile!D483),ScheduleCompile!D483/1,IF(ISTEXT(ScheduleCompile!D483),IF(OR(ISNUMBER(FIND("5F",ScheduleCompile!D483)),ISNUMBER(FIND("0F",ScheduleCompile!D483)),ISNUMBER(FIND("8F",ScheduleCompile!D483)),ISNUMBER(FIND("1F",ScheduleCompile!D483)),ISNUMBER(FIND("2F",ScheduleCompile!D483)),ISNUMBER(FIND("3F",ScheduleCompile!D483)),ISNUMBER(FIND("6F",ScheduleCompile!D483)),ISNUMBER(FIND("7F",ScheduleCompile!D483)),ISNUMBER(FIND("9F",ScheduleCompile!D483)),ISNUMBER(FIND("4F",ScheduleCompile!D483))),VALUE(LEFT(ScheduleCompile!D483,FIND("F",ScheduleCompile!D483)-1)),ScheduleCompile!D483)))))),ISTEXT(ScheduleCompile!#REF!)),"ENDTABLE",IF(ISERROR(IF(ScheduleCompile!D483="Off",0,IF(ScheduleCompile!D483="On",1,IF(ISNUMBER(ScheduleCompile!D483),ScheduleCompile!D483/1,IF(ISTEXT(ScheduleCompile!D483),IF(OR(ISNUMBER(FIND("5F",ScheduleCompile!D483)),ISNUMBER(FIND("0F",ScheduleCompile!D483)),ISNUMBER(FIND("8F",ScheduleCompile!D483)),ISNUMBER(FIND("1F",ScheduleCompile!D483)),ISNUMBER(FIND("2F",ScheduleCompile!D483)),ISNUMBER(FIND("3F",ScheduleCompile!D483)),ISNUMBER(FIND("6F",ScheduleCompile!D483)),ISNUMBER(FIND("7F",ScheduleCompile!D483)),ISNUMBER(FIND("9F",ScheduleCompile!D483)),ISNUMBER(FIND("4F",ScheduleCompile!D483))),VALUE(LEFT(ScheduleCompile!D483,FIND("F",ScheduleCompile!D483)-1)),ScheduleCompile!D483)))))),"",IF(ScheduleCompile!D483="Off",0,IF(ScheduleCompile!D483="On",1,IF(ISNUMBER(ScheduleCompile!D483),ScheduleCompile!D483/1,IF(ISTEXT(ScheduleCompile!D483),IF(OR(ISNUMBER(FIND("5F",ScheduleCompile!D483)),ISNUMBER(FIND("0F",ScheduleCompile!D483)),ISNUMBER(FIND("8F",ScheduleCompile!D483)),ISNUMBER(FIND("1F",ScheduleCompile!D483)),ISNUMBER(FIND("2F",ScheduleCompile!D483)),ISNUMBER(FIND("3F",ScheduleCompile!D483)),ISNUMBER(FIND("6F",ScheduleCompile!D483)),ISNUMBER(FIND("7F",ScheduleCompile!D483)),ISNUMBER(FIND("9F",ScheduleCompile!D483)),ISNUMBER(FIND("4F",ScheduleCompile!D483))),VALUE(LEFT(ScheduleCompile!D483,FIND("F",ScheduleCompile!D483)-1)),ScheduleCompile!D483)))))))</f>
        <v>1</v>
      </c>
      <c r="J490" s="1">
        <f>IF(AND(ISERROR(IF(ScheduleCompile!E483="Off",0,IF(ScheduleCompile!E483="On",1,IF(ISNUMBER(ScheduleCompile!E483),ScheduleCompile!E483/1,IF(ISTEXT(ScheduleCompile!E483),IF(OR(ISNUMBER(FIND("5F",ScheduleCompile!E483)),ISNUMBER(FIND("0F",ScheduleCompile!E483)),ISNUMBER(FIND("8F",ScheduleCompile!E483)),ISNUMBER(FIND("1F",ScheduleCompile!E483)),ISNUMBER(FIND("2F",ScheduleCompile!E483)),ISNUMBER(FIND("3F",ScheduleCompile!E483)),ISNUMBER(FIND("6F",ScheduleCompile!E483)),ISNUMBER(FIND("7F",ScheduleCompile!E483)),ISNUMBER(FIND("9F",ScheduleCompile!E483)),ISNUMBER(FIND("4F",ScheduleCompile!E483))),VALUE(LEFT(ScheduleCompile!E483,FIND("F",ScheduleCompile!E483)-1)),ScheduleCompile!E483)))))),ISTEXT(ScheduleCompile!#REF!)),"ENDTABLE",IF(ISERROR(IF(ScheduleCompile!E483="Off",0,IF(ScheduleCompile!E483="On",1,IF(ISNUMBER(ScheduleCompile!E483),ScheduleCompile!E483/1,IF(ISTEXT(ScheduleCompile!E483),IF(OR(ISNUMBER(FIND("5F",ScheduleCompile!E483)),ISNUMBER(FIND("0F",ScheduleCompile!E483)),ISNUMBER(FIND("8F",ScheduleCompile!E483)),ISNUMBER(FIND("1F",ScheduleCompile!E483)),ISNUMBER(FIND("2F",ScheduleCompile!E483)),ISNUMBER(FIND("3F",ScheduleCompile!E483)),ISNUMBER(FIND("6F",ScheduleCompile!E483)),ISNUMBER(FIND("7F",ScheduleCompile!E483)),ISNUMBER(FIND("9F",ScheduleCompile!E483)),ISNUMBER(FIND("4F",ScheduleCompile!E483))),VALUE(LEFT(ScheduleCompile!E483,FIND("F",ScheduleCompile!E483)-1)),ScheduleCompile!E483)))))),"",IF(ScheduleCompile!E483="Off",0,IF(ScheduleCompile!E483="On",1,IF(ISNUMBER(ScheduleCompile!E483),ScheduleCompile!E483/1,IF(ISTEXT(ScheduleCompile!E483),IF(OR(ISNUMBER(FIND("5F",ScheduleCompile!E483)),ISNUMBER(FIND("0F",ScheduleCompile!E483)),ISNUMBER(FIND("8F",ScheduleCompile!E483)),ISNUMBER(FIND("1F",ScheduleCompile!E483)),ISNUMBER(FIND("2F",ScheduleCompile!E483)),ISNUMBER(FIND("3F",ScheduleCompile!E483)),ISNUMBER(FIND("6F",ScheduleCompile!E483)),ISNUMBER(FIND("7F",ScheduleCompile!E483)),ISNUMBER(FIND("9F",ScheduleCompile!E483)),ISNUMBER(FIND("4F",ScheduleCompile!E483))),VALUE(LEFT(ScheduleCompile!E483,FIND("F",ScheduleCompile!E483)-1)),ScheduleCompile!E483)))))))</f>
        <v>1</v>
      </c>
      <c r="K490" s="1">
        <f>IF(AND(ISERROR(IF(ScheduleCompile!F483="Off",0,IF(ScheduleCompile!F483="On",1,IF(ISNUMBER(ScheduleCompile!F483),ScheduleCompile!F483/1,IF(ISTEXT(ScheduleCompile!F483),IF(OR(ISNUMBER(FIND("5F",ScheduleCompile!F483)),ISNUMBER(FIND("0F",ScheduleCompile!F483)),ISNUMBER(FIND("8F",ScheduleCompile!F483)),ISNUMBER(FIND("1F",ScheduleCompile!F483)),ISNUMBER(FIND("2F",ScheduleCompile!F483)),ISNUMBER(FIND("3F",ScheduleCompile!F483)),ISNUMBER(FIND("6F",ScheduleCompile!F483)),ISNUMBER(FIND("7F",ScheduleCompile!F483)),ISNUMBER(FIND("9F",ScheduleCompile!F483)),ISNUMBER(FIND("4F",ScheduleCompile!F483))),VALUE(LEFT(ScheduleCompile!F483,FIND("F",ScheduleCompile!F483)-1)),ScheduleCompile!F483)))))),ISTEXT(ScheduleCompile!#REF!)),"ENDTABLE",IF(ISERROR(IF(ScheduleCompile!F483="Off",0,IF(ScheduleCompile!F483="On",1,IF(ISNUMBER(ScheduleCompile!F483),ScheduleCompile!F483/1,IF(ISTEXT(ScheduleCompile!F483),IF(OR(ISNUMBER(FIND("5F",ScheduleCompile!F483)),ISNUMBER(FIND("0F",ScheduleCompile!F483)),ISNUMBER(FIND("8F",ScheduleCompile!F483)),ISNUMBER(FIND("1F",ScheduleCompile!F483)),ISNUMBER(FIND("2F",ScheduleCompile!F483)),ISNUMBER(FIND("3F",ScheduleCompile!F483)),ISNUMBER(FIND("6F",ScheduleCompile!F483)),ISNUMBER(FIND("7F",ScheduleCompile!F483)),ISNUMBER(FIND("9F",ScheduleCompile!F483)),ISNUMBER(FIND("4F",ScheduleCompile!F483))),VALUE(LEFT(ScheduleCompile!F483,FIND("F",ScheduleCompile!F483)-1)),ScheduleCompile!F483)))))),"",IF(ScheduleCompile!F483="Off",0,IF(ScheduleCompile!F483="On",1,IF(ISNUMBER(ScheduleCompile!F483),ScheduleCompile!F483/1,IF(ISTEXT(ScheduleCompile!F483),IF(OR(ISNUMBER(FIND("5F",ScheduleCompile!F483)),ISNUMBER(FIND("0F",ScheduleCompile!F483)),ISNUMBER(FIND("8F",ScheduleCompile!F483)),ISNUMBER(FIND("1F",ScheduleCompile!F483)),ISNUMBER(FIND("2F",ScheduleCompile!F483)),ISNUMBER(FIND("3F",ScheduleCompile!F483)),ISNUMBER(FIND("6F",ScheduleCompile!F483)),ISNUMBER(FIND("7F",ScheduleCompile!F483)),ISNUMBER(FIND("9F",ScheduleCompile!F483)),ISNUMBER(FIND("4F",ScheduleCompile!F483))),VALUE(LEFT(ScheduleCompile!F483,FIND("F",ScheduleCompile!F483)-1)),ScheduleCompile!F483)))))))</f>
        <v>1</v>
      </c>
      <c r="L490" s="1">
        <f>IF(AND(ISERROR(IF(ScheduleCompile!G483="Off",0,IF(ScheduleCompile!G483="On",1,IF(ISNUMBER(ScheduleCompile!G483),ScheduleCompile!G483/1,IF(ISTEXT(ScheduleCompile!G483),IF(OR(ISNUMBER(FIND("5F",ScheduleCompile!G483)),ISNUMBER(FIND("0F",ScheduleCompile!G483)),ISNUMBER(FIND("8F",ScheduleCompile!G483)),ISNUMBER(FIND("1F",ScheduleCompile!G483)),ISNUMBER(FIND("2F",ScheduleCompile!G483)),ISNUMBER(FIND("3F",ScheduleCompile!G483)),ISNUMBER(FIND("6F",ScheduleCompile!G483)),ISNUMBER(FIND("7F",ScheduleCompile!G483)),ISNUMBER(FIND("9F",ScheduleCompile!G483)),ISNUMBER(FIND("4F",ScheduleCompile!G483))),VALUE(LEFT(ScheduleCompile!G483,FIND("F",ScheduleCompile!G483)-1)),ScheduleCompile!G483)))))),ISTEXT(ScheduleCompile!#REF!)),"ENDTABLE",IF(ISERROR(IF(ScheduleCompile!G483="Off",0,IF(ScheduleCompile!G483="On",1,IF(ISNUMBER(ScheduleCompile!G483),ScheduleCompile!G483/1,IF(ISTEXT(ScheduleCompile!G483),IF(OR(ISNUMBER(FIND("5F",ScheduleCompile!G483)),ISNUMBER(FIND("0F",ScheduleCompile!G483)),ISNUMBER(FIND("8F",ScheduleCompile!G483)),ISNUMBER(FIND("1F",ScheduleCompile!G483)),ISNUMBER(FIND("2F",ScheduleCompile!G483)),ISNUMBER(FIND("3F",ScheduleCompile!G483)),ISNUMBER(FIND("6F",ScheduleCompile!G483)),ISNUMBER(FIND("7F",ScheduleCompile!G483)),ISNUMBER(FIND("9F",ScheduleCompile!G483)),ISNUMBER(FIND("4F",ScheduleCompile!G483))),VALUE(LEFT(ScheduleCompile!G483,FIND("F",ScheduleCompile!G483)-1)),ScheduleCompile!G483)))))),"",IF(ScheduleCompile!G483="Off",0,IF(ScheduleCompile!G483="On",1,IF(ISNUMBER(ScheduleCompile!G483),ScheduleCompile!G483/1,IF(ISTEXT(ScheduleCompile!G483),IF(OR(ISNUMBER(FIND("5F",ScheduleCompile!G483)),ISNUMBER(FIND("0F",ScheduleCompile!G483)),ISNUMBER(FIND("8F",ScheduleCompile!G483)),ISNUMBER(FIND("1F",ScheduleCompile!G483)),ISNUMBER(FIND("2F",ScheduleCompile!G483)),ISNUMBER(FIND("3F",ScheduleCompile!G483)),ISNUMBER(FIND("6F",ScheduleCompile!G483)),ISNUMBER(FIND("7F",ScheduleCompile!G483)),ISNUMBER(FIND("9F",ScheduleCompile!G483)),ISNUMBER(FIND("4F",ScheduleCompile!G483))),VALUE(LEFT(ScheduleCompile!G483,FIND("F",ScheduleCompile!G483)-1)),ScheduleCompile!G483)))))))</f>
        <v>1</v>
      </c>
      <c r="M490" s="1">
        <f>IF(AND(ISERROR(IF(ScheduleCompile!H483="Off",0,IF(ScheduleCompile!H483="On",1,IF(ISNUMBER(ScheduleCompile!H483),ScheduleCompile!H483/1,IF(ISTEXT(ScheduleCompile!H483),IF(OR(ISNUMBER(FIND("5F",ScheduleCompile!H483)),ISNUMBER(FIND("0F",ScheduleCompile!H483)),ISNUMBER(FIND("8F",ScheduleCompile!H483)),ISNUMBER(FIND("1F",ScheduleCompile!H483)),ISNUMBER(FIND("2F",ScheduleCompile!H483)),ISNUMBER(FIND("3F",ScheduleCompile!H483)),ISNUMBER(FIND("6F",ScheduleCompile!H483)),ISNUMBER(FIND("7F",ScheduleCompile!H483)),ISNUMBER(FIND("9F",ScheduleCompile!H483)),ISNUMBER(FIND("4F",ScheduleCompile!H483))),VALUE(LEFT(ScheduleCompile!H483,FIND("F",ScheduleCompile!H483)-1)),ScheduleCompile!H483)))))),ISTEXT(ScheduleCompile!#REF!)),"ENDTABLE",IF(ISERROR(IF(ScheduleCompile!H483="Off",0,IF(ScheduleCompile!H483="On",1,IF(ISNUMBER(ScheduleCompile!H483),ScheduleCompile!H483/1,IF(ISTEXT(ScheduleCompile!H483),IF(OR(ISNUMBER(FIND("5F",ScheduleCompile!H483)),ISNUMBER(FIND("0F",ScheduleCompile!H483)),ISNUMBER(FIND("8F",ScheduleCompile!H483)),ISNUMBER(FIND("1F",ScheduleCompile!H483)),ISNUMBER(FIND("2F",ScheduleCompile!H483)),ISNUMBER(FIND("3F",ScheduleCompile!H483)),ISNUMBER(FIND("6F",ScheduleCompile!H483)),ISNUMBER(FIND("7F",ScheduleCompile!H483)),ISNUMBER(FIND("9F",ScheduleCompile!H483)),ISNUMBER(FIND("4F",ScheduleCompile!H483))),VALUE(LEFT(ScheduleCompile!H483,FIND("F",ScheduleCompile!H483)-1)),ScheduleCompile!H483)))))),"",IF(ScheduleCompile!H483="Off",0,IF(ScheduleCompile!H483="On",1,IF(ISNUMBER(ScheduleCompile!H483),ScheduleCompile!H483/1,IF(ISTEXT(ScheduleCompile!H483),IF(OR(ISNUMBER(FIND("5F",ScheduleCompile!H483)),ISNUMBER(FIND("0F",ScheduleCompile!H483)),ISNUMBER(FIND("8F",ScheduleCompile!H483)),ISNUMBER(FIND("1F",ScheduleCompile!H483)),ISNUMBER(FIND("2F",ScheduleCompile!H483)),ISNUMBER(FIND("3F",ScheduleCompile!H483)),ISNUMBER(FIND("6F",ScheduleCompile!H483)),ISNUMBER(FIND("7F",ScheduleCompile!H483)),ISNUMBER(FIND("9F",ScheduleCompile!H483)),ISNUMBER(FIND("4F",ScheduleCompile!H483))),VALUE(LEFT(ScheduleCompile!H483,FIND("F",ScheduleCompile!H483)-1)),ScheduleCompile!H483)))))))</f>
        <v>1</v>
      </c>
      <c r="N490" s="1">
        <f>IF(AND(ISERROR(IF(ScheduleCompile!I483="Off",0,IF(ScheduleCompile!I483="On",1,IF(ISNUMBER(ScheduleCompile!I483),ScheduleCompile!I483/1,IF(ISTEXT(ScheduleCompile!I483),IF(OR(ISNUMBER(FIND("5F",ScheduleCompile!I483)),ISNUMBER(FIND("0F",ScheduleCompile!I483)),ISNUMBER(FIND("8F",ScheduleCompile!I483)),ISNUMBER(FIND("1F",ScheduleCompile!I483)),ISNUMBER(FIND("2F",ScheduleCompile!I483)),ISNUMBER(FIND("3F",ScheduleCompile!I483)),ISNUMBER(FIND("6F",ScheduleCompile!I483)),ISNUMBER(FIND("7F",ScheduleCompile!I483)),ISNUMBER(FIND("9F",ScheduleCompile!I483)),ISNUMBER(FIND("4F",ScheduleCompile!I483))),VALUE(LEFT(ScheduleCompile!I483,FIND("F",ScheduleCompile!I483)-1)),ScheduleCompile!I483)))))),ISTEXT(ScheduleCompile!#REF!)),"ENDTABLE",IF(ISERROR(IF(ScheduleCompile!I483="Off",0,IF(ScheduleCompile!I483="On",1,IF(ISNUMBER(ScheduleCompile!I483),ScheduleCompile!I483/1,IF(ISTEXT(ScheduleCompile!I483),IF(OR(ISNUMBER(FIND("5F",ScheduleCompile!I483)),ISNUMBER(FIND("0F",ScheduleCompile!I483)),ISNUMBER(FIND("8F",ScheduleCompile!I483)),ISNUMBER(FIND("1F",ScheduleCompile!I483)),ISNUMBER(FIND("2F",ScheduleCompile!I483)),ISNUMBER(FIND("3F",ScheduleCompile!I483)),ISNUMBER(FIND("6F",ScheduleCompile!I483)),ISNUMBER(FIND("7F",ScheduleCompile!I483)),ISNUMBER(FIND("9F",ScheduleCompile!I483)),ISNUMBER(FIND("4F",ScheduleCompile!I483))),VALUE(LEFT(ScheduleCompile!I483,FIND("F",ScheduleCompile!I483)-1)),ScheduleCompile!I483)))))),"",IF(ScheduleCompile!I483="Off",0,IF(ScheduleCompile!I483="On",1,IF(ISNUMBER(ScheduleCompile!I483),ScheduleCompile!I483/1,IF(ISTEXT(ScheduleCompile!I483),IF(OR(ISNUMBER(FIND("5F",ScheduleCompile!I483)),ISNUMBER(FIND("0F",ScheduleCompile!I483)),ISNUMBER(FIND("8F",ScheduleCompile!I483)),ISNUMBER(FIND("1F",ScheduleCompile!I483)),ISNUMBER(FIND("2F",ScheduleCompile!I483)),ISNUMBER(FIND("3F",ScheduleCompile!I483)),ISNUMBER(FIND("6F",ScheduleCompile!I483)),ISNUMBER(FIND("7F",ScheduleCompile!I483)),ISNUMBER(FIND("9F",ScheduleCompile!I483)),ISNUMBER(FIND("4F",ScheduleCompile!I483))),VALUE(LEFT(ScheduleCompile!I483,FIND("F",ScheduleCompile!I483)-1)),ScheduleCompile!I483)))))))</f>
        <v>0.25</v>
      </c>
      <c r="O490" s="1">
        <f>IF(AND(ISERROR(IF(ScheduleCompile!J483="Off",0,IF(ScheduleCompile!J483="On",1,IF(ISNUMBER(ScheduleCompile!J483),ScheduleCompile!J483/1,IF(ISTEXT(ScheduleCompile!J483),IF(OR(ISNUMBER(FIND("5F",ScheduleCompile!J483)),ISNUMBER(FIND("0F",ScheduleCompile!J483)),ISNUMBER(FIND("8F",ScheduleCompile!J483)),ISNUMBER(FIND("1F",ScheduleCompile!J483)),ISNUMBER(FIND("2F",ScheduleCompile!J483)),ISNUMBER(FIND("3F",ScheduleCompile!J483)),ISNUMBER(FIND("6F",ScheduleCompile!J483)),ISNUMBER(FIND("7F",ScheduleCompile!J483)),ISNUMBER(FIND("9F",ScheduleCompile!J483)),ISNUMBER(FIND("4F",ScheduleCompile!J483))),VALUE(LEFT(ScheduleCompile!J483,FIND("F",ScheduleCompile!J483)-1)),ScheduleCompile!J483)))))),ISTEXT(ScheduleCompile!#REF!)),"ENDTABLE",IF(ISERROR(IF(ScheduleCompile!J483="Off",0,IF(ScheduleCompile!J483="On",1,IF(ISNUMBER(ScheduleCompile!J483),ScheduleCompile!J483/1,IF(ISTEXT(ScheduleCompile!J483),IF(OR(ISNUMBER(FIND("5F",ScheduleCompile!J483)),ISNUMBER(FIND("0F",ScheduleCompile!J483)),ISNUMBER(FIND("8F",ScheduleCompile!J483)),ISNUMBER(FIND("1F",ScheduleCompile!J483)),ISNUMBER(FIND("2F",ScheduleCompile!J483)),ISNUMBER(FIND("3F",ScheduleCompile!J483)),ISNUMBER(FIND("6F",ScheduleCompile!J483)),ISNUMBER(FIND("7F",ScheduleCompile!J483)),ISNUMBER(FIND("9F",ScheduleCompile!J483)),ISNUMBER(FIND("4F",ScheduleCompile!J483))),VALUE(LEFT(ScheduleCompile!J483,FIND("F",ScheduleCompile!J483)-1)),ScheduleCompile!J483)))))),"",IF(ScheduleCompile!J483="Off",0,IF(ScheduleCompile!J483="On",1,IF(ISNUMBER(ScheduleCompile!J483),ScheduleCompile!J483/1,IF(ISTEXT(ScheduleCompile!J483),IF(OR(ISNUMBER(FIND("5F",ScheduleCompile!J483)),ISNUMBER(FIND("0F",ScheduleCompile!J483)),ISNUMBER(FIND("8F",ScheduleCompile!J483)),ISNUMBER(FIND("1F",ScheduleCompile!J483)),ISNUMBER(FIND("2F",ScheduleCompile!J483)),ISNUMBER(FIND("3F",ScheduleCompile!J483)),ISNUMBER(FIND("6F",ScheduleCompile!J483)),ISNUMBER(FIND("7F",ScheduleCompile!J483)),ISNUMBER(FIND("9F",ScheduleCompile!J483)),ISNUMBER(FIND("4F",ScheduleCompile!J483))),VALUE(LEFT(ScheduleCompile!J483,FIND("F",ScheduleCompile!J483)-1)),ScheduleCompile!J483)))))))</f>
        <v>0.25</v>
      </c>
      <c r="P490" s="1">
        <f>IF(AND(ISERROR(IF(ScheduleCompile!K483="Off",0,IF(ScheduleCompile!K483="On",1,IF(ISNUMBER(ScheduleCompile!K483),ScheduleCompile!K483/1,IF(ISTEXT(ScheduleCompile!K483),IF(OR(ISNUMBER(FIND("5F",ScheduleCompile!K483)),ISNUMBER(FIND("0F",ScheduleCompile!K483)),ISNUMBER(FIND("8F",ScheduleCompile!K483)),ISNUMBER(FIND("1F",ScheduleCompile!K483)),ISNUMBER(FIND("2F",ScheduleCompile!K483)),ISNUMBER(FIND("3F",ScheduleCompile!K483)),ISNUMBER(FIND("6F",ScheduleCompile!K483)),ISNUMBER(FIND("7F",ScheduleCompile!K483)),ISNUMBER(FIND("9F",ScheduleCompile!K483)),ISNUMBER(FIND("4F",ScheduleCompile!K483))),VALUE(LEFT(ScheduleCompile!K483,FIND("F",ScheduleCompile!K483)-1)),ScheduleCompile!K483)))))),ISTEXT(ScheduleCompile!#REF!)),"ENDTABLE",IF(ISERROR(IF(ScheduleCompile!K483="Off",0,IF(ScheduleCompile!K483="On",1,IF(ISNUMBER(ScheduleCompile!K483),ScheduleCompile!K483/1,IF(ISTEXT(ScheduleCompile!K483),IF(OR(ISNUMBER(FIND("5F",ScheduleCompile!K483)),ISNUMBER(FIND("0F",ScheduleCompile!K483)),ISNUMBER(FIND("8F",ScheduleCompile!K483)),ISNUMBER(FIND("1F",ScheduleCompile!K483)),ISNUMBER(FIND("2F",ScheduleCompile!K483)),ISNUMBER(FIND("3F",ScheduleCompile!K483)),ISNUMBER(FIND("6F",ScheduleCompile!K483)),ISNUMBER(FIND("7F",ScheduleCompile!K483)),ISNUMBER(FIND("9F",ScheduleCompile!K483)),ISNUMBER(FIND("4F",ScheduleCompile!K483))),VALUE(LEFT(ScheduleCompile!K483,FIND("F",ScheduleCompile!K483)-1)),ScheduleCompile!K483)))))),"",IF(ScheduleCompile!K483="Off",0,IF(ScheduleCompile!K483="On",1,IF(ISNUMBER(ScheduleCompile!K483),ScheduleCompile!K483/1,IF(ISTEXT(ScheduleCompile!K483),IF(OR(ISNUMBER(FIND("5F",ScheduleCompile!K483)),ISNUMBER(FIND("0F",ScheduleCompile!K483)),ISNUMBER(FIND("8F",ScheduleCompile!K483)),ISNUMBER(FIND("1F",ScheduleCompile!K483)),ISNUMBER(FIND("2F",ScheduleCompile!K483)),ISNUMBER(FIND("3F",ScheduleCompile!K483)),ISNUMBER(FIND("6F",ScheduleCompile!K483)),ISNUMBER(FIND("7F",ScheduleCompile!K483)),ISNUMBER(FIND("9F",ScheduleCompile!K483)),ISNUMBER(FIND("4F",ScheduleCompile!K483))),VALUE(LEFT(ScheduleCompile!K483,FIND("F",ScheduleCompile!K483)-1)),ScheduleCompile!K483)))))))</f>
        <v>0.25</v>
      </c>
      <c r="Q490" s="1">
        <f>IF(AND(ISERROR(IF(ScheduleCompile!L483="Off",0,IF(ScheduleCompile!L483="On",1,IF(ISNUMBER(ScheduleCompile!L483),ScheduleCompile!L483/1,IF(ISTEXT(ScheduleCompile!L483),IF(OR(ISNUMBER(FIND("5F",ScheduleCompile!L483)),ISNUMBER(FIND("0F",ScheduleCompile!L483)),ISNUMBER(FIND("8F",ScheduleCompile!L483)),ISNUMBER(FIND("1F",ScheduleCompile!L483)),ISNUMBER(FIND("2F",ScheduleCompile!L483)),ISNUMBER(FIND("3F",ScheduleCompile!L483)),ISNUMBER(FIND("6F",ScheduleCompile!L483)),ISNUMBER(FIND("7F",ScheduleCompile!L483)),ISNUMBER(FIND("9F",ScheduleCompile!L483)),ISNUMBER(FIND("4F",ScheduleCompile!L483))),VALUE(LEFT(ScheduleCompile!L483,FIND("F",ScheduleCompile!L483)-1)),ScheduleCompile!L483)))))),ISTEXT(ScheduleCompile!#REF!)),"ENDTABLE",IF(ISERROR(IF(ScheduleCompile!L483="Off",0,IF(ScheduleCompile!L483="On",1,IF(ISNUMBER(ScheduleCompile!L483),ScheduleCompile!L483/1,IF(ISTEXT(ScheduleCompile!L483),IF(OR(ISNUMBER(FIND("5F",ScheduleCompile!L483)),ISNUMBER(FIND("0F",ScheduleCompile!L483)),ISNUMBER(FIND("8F",ScheduleCompile!L483)),ISNUMBER(FIND("1F",ScheduleCompile!L483)),ISNUMBER(FIND("2F",ScheduleCompile!L483)),ISNUMBER(FIND("3F",ScheduleCompile!L483)),ISNUMBER(FIND("6F",ScheduleCompile!L483)),ISNUMBER(FIND("7F",ScheduleCompile!L483)),ISNUMBER(FIND("9F",ScheduleCompile!L483)),ISNUMBER(FIND("4F",ScheduleCompile!L483))),VALUE(LEFT(ScheduleCompile!L483,FIND("F",ScheduleCompile!L483)-1)),ScheduleCompile!L483)))))),"",IF(ScheduleCompile!L483="Off",0,IF(ScheduleCompile!L483="On",1,IF(ISNUMBER(ScheduleCompile!L483),ScheduleCompile!L483/1,IF(ISTEXT(ScheduleCompile!L483),IF(OR(ISNUMBER(FIND("5F",ScheduleCompile!L483)),ISNUMBER(FIND("0F",ScheduleCompile!L483)),ISNUMBER(FIND("8F",ScheduleCompile!L483)),ISNUMBER(FIND("1F",ScheduleCompile!L483)),ISNUMBER(FIND("2F",ScheduleCompile!L483)),ISNUMBER(FIND("3F",ScheduleCompile!L483)),ISNUMBER(FIND("6F",ScheduleCompile!L483)),ISNUMBER(FIND("7F",ScheduleCompile!L483)),ISNUMBER(FIND("9F",ScheduleCompile!L483)),ISNUMBER(FIND("4F",ScheduleCompile!L483))),VALUE(LEFT(ScheduleCompile!L483,FIND("F",ScheduleCompile!L483)-1)),ScheduleCompile!L483)))))))</f>
        <v>0.25</v>
      </c>
      <c r="R490" s="1">
        <f>IF(AND(ISERROR(IF(ScheduleCompile!M483="Off",0,IF(ScheduleCompile!M483="On",1,IF(ISNUMBER(ScheduleCompile!M483),ScheduleCompile!M483/1,IF(ISTEXT(ScheduleCompile!M483),IF(OR(ISNUMBER(FIND("5F",ScheduleCompile!M483)),ISNUMBER(FIND("0F",ScheduleCompile!M483)),ISNUMBER(FIND("8F",ScheduleCompile!M483)),ISNUMBER(FIND("1F",ScheduleCompile!M483)),ISNUMBER(FIND("2F",ScheduleCompile!M483)),ISNUMBER(FIND("3F",ScheduleCompile!M483)),ISNUMBER(FIND("6F",ScheduleCompile!M483)),ISNUMBER(FIND("7F",ScheduleCompile!M483)),ISNUMBER(FIND("9F",ScheduleCompile!M483)),ISNUMBER(FIND("4F",ScheduleCompile!M483))),VALUE(LEFT(ScheduleCompile!M483,FIND("F",ScheduleCompile!M483)-1)),ScheduleCompile!M483)))))),ISTEXT(ScheduleCompile!#REF!)),"ENDTABLE",IF(ISERROR(IF(ScheduleCompile!M483="Off",0,IF(ScheduleCompile!M483="On",1,IF(ISNUMBER(ScheduleCompile!M483),ScheduleCompile!M483/1,IF(ISTEXT(ScheduleCompile!M483),IF(OR(ISNUMBER(FIND("5F",ScheduleCompile!M483)),ISNUMBER(FIND("0F",ScheduleCompile!M483)),ISNUMBER(FIND("8F",ScheduleCompile!M483)),ISNUMBER(FIND("1F",ScheduleCompile!M483)),ISNUMBER(FIND("2F",ScheduleCompile!M483)),ISNUMBER(FIND("3F",ScheduleCompile!M483)),ISNUMBER(FIND("6F",ScheduleCompile!M483)),ISNUMBER(FIND("7F",ScheduleCompile!M483)),ISNUMBER(FIND("9F",ScheduleCompile!M483)),ISNUMBER(FIND("4F",ScheduleCompile!M483))),VALUE(LEFT(ScheduleCompile!M483,FIND("F",ScheduleCompile!M483)-1)),ScheduleCompile!M483)))))),"",IF(ScheduleCompile!M483="Off",0,IF(ScheduleCompile!M483="On",1,IF(ISNUMBER(ScheduleCompile!M483),ScheduleCompile!M483/1,IF(ISTEXT(ScheduleCompile!M483),IF(OR(ISNUMBER(FIND("5F",ScheduleCompile!M483)),ISNUMBER(FIND("0F",ScheduleCompile!M483)),ISNUMBER(FIND("8F",ScheduleCompile!M483)),ISNUMBER(FIND("1F",ScheduleCompile!M483)),ISNUMBER(FIND("2F",ScheduleCompile!M483)),ISNUMBER(FIND("3F",ScheduleCompile!M483)),ISNUMBER(FIND("6F",ScheduleCompile!M483)),ISNUMBER(FIND("7F",ScheduleCompile!M483)),ISNUMBER(FIND("9F",ScheduleCompile!M483)),ISNUMBER(FIND("4F",ScheduleCompile!M483))),VALUE(LEFT(ScheduleCompile!M483,FIND("F",ScheduleCompile!M483)-1)),ScheduleCompile!M483)))))))</f>
        <v>0.25</v>
      </c>
      <c r="S490" s="1">
        <f>IF(AND(ISERROR(IF(ScheduleCompile!N483="Off",0,IF(ScheduleCompile!N483="On",1,IF(ISNUMBER(ScheduleCompile!N483),ScheduleCompile!N483/1,IF(ISTEXT(ScheduleCompile!N483),IF(OR(ISNUMBER(FIND("5F",ScheduleCompile!N483)),ISNUMBER(FIND("0F",ScheduleCompile!N483)),ISNUMBER(FIND("8F",ScheduleCompile!N483)),ISNUMBER(FIND("1F",ScheduleCompile!N483)),ISNUMBER(FIND("2F",ScheduleCompile!N483)),ISNUMBER(FIND("3F",ScheduleCompile!N483)),ISNUMBER(FIND("6F",ScheduleCompile!N483)),ISNUMBER(FIND("7F",ScheduleCompile!N483)),ISNUMBER(FIND("9F",ScheduleCompile!N483)),ISNUMBER(FIND("4F",ScheduleCompile!N483))),VALUE(LEFT(ScheduleCompile!N483,FIND("F",ScheduleCompile!N483)-1)),ScheduleCompile!N483)))))),ISTEXT(ScheduleCompile!#REF!)),"ENDTABLE",IF(ISERROR(IF(ScheduleCompile!N483="Off",0,IF(ScheduleCompile!N483="On",1,IF(ISNUMBER(ScheduleCompile!N483),ScheduleCompile!N483/1,IF(ISTEXT(ScheduleCompile!N483),IF(OR(ISNUMBER(FIND("5F",ScheduleCompile!N483)),ISNUMBER(FIND("0F",ScheduleCompile!N483)),ISNUMBER(FIND("8F",ScheduleCompile!N483)),ISNUMBER(FIND("1F",ScheduleCompile!N483)),ISNUMBER(FIND("2F",ScheduleCompile!N483)),ISNUMBER(FIND("3F",ScheduleCompile!N483)),ISNUMBER(FIND("6F",ScheduleCompile!N483)),ISNUMBER(FIND("7F",ScheduleCompile!N483)),ISNUMBER(FIND("9F",ScheduleCompile!N483)),ISNUMBER(FIND("4F",ScheduleCompile!N483))),VALUE(LEFT(ScheduleCompile!N483,FIND("F",ScheduleCompile!N483)-1)),ScheduleCompile!N483)))))),"",IF(ScheduleCompile!N483="Off",0,IF(ScheduleCompile!N483="On",1,IF(ISNUMBER(ScheduleCompile!N483),ScheduleCompile!N483/1,IF(ISTEXT(ScheduleCompile!N483),IF(OR(ISNUMBER(FIND("5F",ScheduleCompile!N483)),ISNUMBER(FIND("0F",ScheduleCompile!N483)),ISNUMBER(FIND("8F",ScheduleCompile!N483)),ISNUMBER(FIND("1F",ScheduleCompile!N483)),ISNUMBER(FIND("2F",ScheduleCompile!N483)),ISNUMBER(FIND("3F",ScheduleCompile!N483)),ISNUMBER(FIND("6F",ScheduleCompile!N483)),ISNUMBER(FIND("7F",ScheduleCompile!N483)),ISNUMBER(FIND("9F",ScheduleCompile!N483)),ISNUMBER(FIND("4F",ScheduleCompile!N483))),VALUE(LEFT(ScheduleCompile!N483,FIND("F",ScheduleCompile!N483)-1)),ScheduleCompile!N483)))))))</f>
        <v>0.25</v>
      </c>
      <c r="T490" s="1">
        <f>IF(AND(ISERROR(IF(ScheduleCompile!O483="Off",0,IF(ScheduleCompile!O483="On",1,IF(ISNUMBER(ScheduleCompile!O483),ScheduleCompile!O483/1,IF(ISTEXT(ScheduleCompile!O483),IF(OR(ISNUMBER(FIND("5F",ScheduleCompile!O483)),ISNUMBER(FIND("0F",ScheduleCompile!O483)),ISNUMBER(FIND("8F",ScheduleCompile!O483)),ISNUMBER(FIND("1F",ScheduleCompile!O483)),ISNUMBER(FIND("2F",ScheduleCompile!O483)),ISNUMBER(FIND("3F",ScheduleCompile!O483)),ISNUMBER(FIND("6F",ScheduleCompile!O483)),ISNUMBER(FIND("7F",ScheduleCompile!O483)),ISNUMBER(FIND("9F",ScheduleCompile!O483)),ISNUMBER(FIND("4F",ScheduleCompile!O483))),VALUE(LEFT(ScheduleCompile!O483,FIND("F",ScheduleCompile!O483)-1)),ScheduleCompile!O483)))))),ISTEXT(ScheduleCompile!#REF!)),"ENDTABLE",IF(ISERROR(IF(ScheduleCompile!O483="Off",0,IF(ScheduleCompile!O483="On",1,IF(ISNUMBER(ScheduleCompile!O483),ScheduleCompile!O483/1,IF(ISTEXT(ScheduleCompile!O483),IF(OR(ISNUMBER(FIND("5F",ScheduleCompile!O483)),ISNUMBER(FIND("0F",ScheduleCompile!O483)),ISNUMBER(FIND("8F",ScheduleCompile!O483)),ISNUMBER(FIND("1F",ScheduleCompile!O483)),ISNUMBER(FIND("2F",ScheduleCompile!O483)),ISNUMBER(FIND("3F",ScheduleCompile!O483)),ISNUMBER(FIND("6F",ScheduleCompile!O483)),ISNUMBER(FIND("7F",ScheduleCompile!O483)),ISNUMBER(FIND("9F",ScheduleCompile!O483)),ISNUMBER(FIND("4F",ScheduleCompile!O483))),VALUE(LEFT(ScheduleCompile!O483,FIND("F",ScheduleCompile!O483)-1)),ScheduleCompile!O483)))))),"",IF(ScheduleCompile!O483="Off",0,IF(ScheduleCompile!O483="On",1,IF(ISNUMBER(ScheduleCompile!O483),ScheduleCompile!O483/1,IF(ISTEXT(ScheduleCompile!O483),IF(OR(ISNUMBER(FIND("5F",ScheduleCompile!O483)),ISNUMBER(FIND("0F",ScheduleCompile!O483)),ISNUMBER(FIND("8F",ScheduleCompile!O483)),ISNUMBER(FIND("1F",ScheduleCompile!O483)),ISNUMBER(FIND("2F",ScheduleCompile!O483)),ISNUMBER(FIND("3F",ScheduleCompile!O483)),ISNUMBER(FIND("6F",ScheduleCompile!O483)),ISNUMBER(FIND("7F",ScheduleCompile!O483)),ISNUMBER(FIND("9F",ScheduleCompile!O483)),ISNUMBER(FIND("4F",ScheduleCompile!O483))),VALUE(LEFT(ScheduleCompile!O483,FIND("F",ScheduleCompile!O483)-1)),ScheduleCompile!O483)))))))</f>
        <v>1</v>
      </c>
      <c r="U490" s="1">
        <f>IF(AND(ISERROR(IF(ScheduleCompile!P483="Off",0,IF(ScheduleCompile!P483="On",1,IF(ISNUMBER(ScheduleCompile!P483),ScheduleCompile!P483/1,IF(ISTEXT(ScheduleCompile!P483),IF(OR(ISNUMBER(FIND("5F",ScheduleCompile!P483)),ISNUMBER(FIND("0F",ScheduleCompile!P483)),ISNUMBER(FIND("8F",ScheduleCompile!P483)),ISNUMBER(FIND("1F",ScheduleCompile!P483)),ISNUMBER(FIND("2F",ScheduleCompile!P483)),ISNUMBER(FIND("3F",ScheduleCompile!P483)),ISNUMBER(FIND("6F",ScheduleCompile!P483)),ISNUMBER(FIND("7F",ScheduleCompile!P483)),ISNUMBER(FIND("9F",ScheduleCompile!P483)),ISNUMBER(FIND("4F",ScheduleCompile!P483))),VALUE(LEFT(ScheduleCompile!P483,FIND("F",ScheduleCompile!P483)-1)),ScheduleCompile!P483)))))),ISTEXT(ScheduleCompile!#REF!)),"ENDTABLE",IF(ISERROR(IF(ScheduleCompile!P483="Off",0,IF(ScheduleCompile!P483="On",1,IF(ISNUMBER(ScheduleCompile!P483),ScheduleCompile!P483/1,IF(ISTEXT(ScheduleCompile!P483),IF(OR(ISNUMBER(FIND("5F",ScheduleCompile!P483)),ISNUMBER(FIND("0F",ScheduleCompile!P483)),ISNUMBER(FIND("8F",ScheduleCompile!P483)),ISNUMBER(FIND("1F",ScheduleCompile!P483)),ISNUMBER(FIND("2F",ScheduleCompile!P483)),ISNUMBER(FIND("3F",ScheduleCompile!P483)),ISNUMBER(FIND("6F",ScheduleCompile!P483)),ISNUMBER(FIND("7F",ScheduleCompile!P483)),ISNUMBER(FIND("9F",ScheduleCompile!P483)),ISNUMBER(FIND("4F",ScheduleCompile!P483))),VALUE(LEFT(ScheduleCompile!P483,FIND("F",ScheduleCompile!P483)-1)),ScheduleCompile!P483)))))),"",IF(ScheduleCompile!P483="Off",0,IF(ScheduleCompile!P483="On",1,IF(ISNUMBER(ScheduleCompile!P483),ScheduleCompile!P483/1,IF(ISTEXT(ScheduleCompile!P483),IF(OR(ISNUMBER(FIND("5F",ScheduleCompile!P483)),ISNUMBER(FIND("0F",ScheduleCompile!P483)),ISNUMBER(FIND("8F",ScheduleCompile!P483)),ISNUMBER(FIND("1F",ScheduleCompile!P483)),ISNUMBER(FIND("2F",ScheduleCompile!P483)),ISNUMBER(FIND("3F",ScheduleCompile!P483)),ISNUMBER(FIND("6F",ScheduleCompile!P483)),ISNUMBER(FIND("7F",ScheduleCompile!P483)),ISNUMBER(FIND("9F",ScheduleCompile!P483)),ISNUMBER(FIND("4F",ScheduleCompile!P483))),VALUE(LEFT(ScheduleCompile!P483,FIND("F",ScheduleCompile!P483)-1)),ScheduleCompile!P483)))))))</f>
        <v>1</v>
      </c>
      <c r="V490" s="1">
        <f>IF(AND(ISERROR(IF(ScheduleCompile!Q483="Off",0,IF(ScheduleCompile!Q483="On",1,IF(ISNUMBER(ScheduleCompile!Q483),ScheduleCompile!Q483/1,IF(ISTEXT(ScheduleCompile!Q483),IF(OR(ISNUMBER(FIND("5F",ScheduleCompile!Q483)),ISNUMBER(FIND("0F",ScheduleCompile!Q483)),ISNUMBER(FIND("8F",ScheduleCompile!Q483)),ISNUMBER(FIND("1F",ScheduleCompile!Q483)),ISNUMBER(FIND("2F",ScheduleCompile!Q483)),ISNUMBER(FIND("3F",ScheduleCompile!Q483)),ISNUMBER(FIND("6F",ScheduleCompile!Q483)),ISNUMBER(FIND("7F",ScheduleCompile!Q483)),ISNUMBER(FIND("9F",ScheduleCompile!Q483)),ISNUMBER(FIND("4F",ScheduleCompile!Q483))),VALUE(LEFT(ScheduleCompile!Q483,FIND("F",ScheduleCompile!Q483)-1)),ScheduleCompile!Q483)))))),ISTEXT(ScheduleCompile!#REF!)),"ENDTABLE",IF(ISERROR(IF(ScheduleCompile!Q483="Off",0,IF(ScheduleCompile!Q483="On",1,IF(ISNUMBER(ScheduleCompile!Q483),ScheduleCompile!Q483/1,IF(ISTEXT(ScheduleCompile!Q483),IF(OR(ISNUMBER(FIND("5F",ScheduleCompile!Q483)),ISNUMBER(FIND("0F",ScheduleCompile!Q483)),ISNUMBER(FIND("8F",ScheduleCompile!Q483)),ISNUMBER(FIND("1F",ScheduleCompile!Q483)),ISNUMBER(FIND("2F",ScheduleCompile!Q483)),ISNUMBER(FIND("3F",ScheduleCompile!Q483)),ISNUMBER(FIND("6F",ScheduleCompile!Q483)),ISNUMBER(FIND("7F",ScheduleCompile!Q483)),ISNUMBER(FIND("9F",ScheduleCompile!Q483)),ISNUMBER(FIND("4F",ScheduleCompile!Q483))),VALUE(LEFT(ScheduleCompile!Q483,FIND("F",ScheduleCompile!Q483)-1)),ScheduleCompile!Q483)))))),"",IF(ScheduleCompile!Q483="Off",0,IF(ScheduleCompile!Q483="On",1,IF(ISNUMBER(ScheduleCompile!Q483),ScheduleCompile!Q483/1,IF(ISTEXT(ScheduleCompile!Q483),IF(OR(ISNUMBER(FIND("5F",ScheduleCompile!Q483)),ISNUMBER(FIND("0F",ScheduleCompile!Q483)),ISNUMBER(FIND("8F",ScheduleCompile!Q483)),ISNUMBER(FIND("1F",ScheduleCompile!Q483)),ISNUMBER(FIND("2F",ScheduleCompile!Q483)),ISNUMBER(FIND("3F",ScheduleCompile!Q483)),ISNUMBER(FIND("6F",ScheduleCompile!Q483)),ISNUMBER(FIND("7F",ScheduleCompile!Q483)),ISNUMBER(FIND("9F",ScheduleCompile!Q483)),ISNUMBER(FIND("4F",ScheduleCompile!Q483))),VALUE(LEFT(ScheduleCompile!Q483,FIND("F",ScheduleCompile!Q483)-1)),ScheduleCompile!Q483)))))))</f>
        <v>1</v>
      </c>
      <c r="W490" s="1">
        <f>IF(AND(ISERROR(IF(ScheduleCompile!R483="Off",0,IF(ScheduleCompile!R483="On",1,IF(ISNUMBER(ScheduleCompile!R483),ScheduleCompile!R483/1,IF(ISTEXT(ScheduleCompile!R483),IF(OR(ISNUMBER(FIND("5F",ScheduleCompile!R483)),ISNUMBER(FIND("0F",ScheduleCompile!R483)),ISNUMBER(FIND("8F",ScheduleCompile!R483)),ISNUMBER(FIND("1F",ScheduleCompile!R483)),ISNUMBER(FIND("2F",ScheduleCompile!R483)),ISNUMBER(FIND("3F",ScheduleCompile!R483)),ISNUMBER(FIND("6F",ScheduleCompile!R483)),ISNUMBER(FIND("7F",ScheduleCompile!R483)),ISNUMBER(FIND("9F",ScheduleCompile!R483)),ISNUMBER(FIND("4F",ScheduleCompile!R483))),VALUE(LEFT(ScheduleCompile!R483,FIND("F",ScheduleCompile!R483)-1)),ScheduleCompile!R483)))))),ISTEXT(ScheduleCompile!#REF!)),"ENDTABLE",IF(ISERROR(IF(ScheduleCompile!R483="Off",0,IF(ScheduleCompile!R483="On",1,IF(ISNUMBER(ScheduleCompile!R483),ScheduleCompile!R483/1,IF(ISTEXT(ScheduleCompile!R483),IF(OR(ISNUMBER(FIND("5F",ScheduleCompile!R483)),ISNUMBER(FIND("0F",ScheduleCompile!R483)),ISNUMBER(FIND("8F",ScheduleCompile!R483)),ISNUMBER(FIND("1F",ScheduleCompile!R483)),ISNUMBER(FIND("2F",ScheduleCompile!R483)),ISNUMBER(FIND("3F",ScheduleCompile!R483)),ISNUMBER(FIND("6F",ScheduleCompile!R483)),ISNUMBER(FIND("7F",ScheduleCompile!R483)),ISNUMBER(FIND("9F",ScheduleCompile!R483)),ISNUMBER(FIND("4F",ScheduleCompile!R483))),VALUE(LEFT(ScheduleCompile!R483,FIND("F",ScheduleCompile!R483)-1)),ScheduleCompile!R483)))))),"",IF(ScheduleCompile!R483="Off",0,IF(ScheduleCompile!R483="On",1,IF(ISNUMBER(ScheduleCompile!R483),ScheduleCompile!R483/1,IF(ISTEXT(ScheduleCompile!R483),IF(OR(ISNUMBER(FIND("5F",ScheduleCompile!R483)),ISNUMBER(FIND("0F",ScheduleCompile!R483)),ISNUMBER(FIND("8F",ScheduleCompile!R483)),ISNUMBER(FIND("1F",ScheduleCompile!R483)),ISNUMBER(FIND("2F",ScheduleCompile!R483)),ISNUMBER(FIND("3F",ScheduleCompile!R483)),ISNUMBER(FIND("6F",ScheduleCompile!R483)),ISNUMBER(FIND("7F",ScheduleCompile!R483)),ISNUMBER(FIND("9F",ScheduleCompile!R483)),ISNUMBER(FIND("4F",ScheduleCompile!R483))),VALUE(LEFT(ScheduleCompile!R483,FIND("F",ScheduleCompile!R483)-1)),ScheduleCompile!R483)))))))</f>
        <v>1</v>
      </c>
      <c r="X490" s="1">
        <f>IF(AND(ISERROR(IF(ScheduleCompile!S483="Off",0,IF(ScheduleCompile!S483="On",1,IF(ISNUMBER(ScheduleCompile!S483),ScheduleCompile!S483/1,IF(ISTEXT(ScheduleCompile!S483),IF(OR(ISNUMBER(FIND("5F",ScheduleCompile!S483)),ISNUMBER(FIND("0F",ScheduleCompile!S483)),ISNUMBER(FIND("8F",ScheduleCompile!S483)),ISNUMBER(FIND("1F",ScheduleCompile!S483)),ISNUMBER(FIND("2F",ScheduleCompile!S483)),ISNUMBER(FIND("3F",ScheduleCompile!S483)),ISNUMBER(FIND("6F",ScheduleCompile!S483)),ISNUMBER(FIND("7F",ScheduleCompile!S483)),ISNUMBER(FIND("9F",ScheduleCompile!S483)),ISNUMBER(FIND("4F",ScheduleCompile!S483))),VALUE(LEFT(ScheduleCompile!S483,FIND("F",ScheduleCompile!S483)-1)),ScheduleCompile!S483)))))),ISTEXT(ScheduleCompile!#REF!)),"ENDTABLE",IF(ISERROR(IF(ScheduleCompile!S483="Off",0,IF(ScheduleCompile!S483="On",1,IF(ISNUMBER(ScheduleCompile!S483),ScheduleCompile!S483/1,IF(ISTEXT(ScheduleCompile!S483),IF(OR(ISNUMBER(FIND("5F",ScheduleCompile!S483)),ISNUMBER(FIND("0F",ScheduleCompile!S483)),ISNUMBER(FIND("8F",ScheduleCompile!S483)),ISNUMBER(FIND("1F",ScheduleCompile!S483)),ISNUMBER(FIND("2F",ScheduleCompile!S483)),ISNUMBER(FIND("3F",ScheduleCompile!S483)),ISNUMBER(FIND("6F",ScheduleCompile!S483)),ISNUMBER(FIND("7F",ScheduleCompile!S483)),ISNUMBER(FIND("9F",ScheduleCompile!S483)),ISNUMBER(FIND("4F",ScheduleCompile!S483))),VALUE(LEFT(ScheduleCompile!S483,FIND("F",ScheduleCompile!S483)-1)),ScheduleCompile!S483)))))),"",IF(ScheduleCompile!S483="Off",0,IF(ScheduleCompile!S483="On",1,IF(ISNUMBER(ScheduleCompile!S483),ScheduleCompile!S483/1,IF(ISTEXT(ScheduleCompile!S483),IF(OR(ISNUMBER(FIND("5F",ScheduleCompile!S483)),ISNUMBER(FIND("0F",ScheduleCompile!S483)),ISNUMBER(FIND("8F",ScheduleCompile!S483)),ISNUMBER(FIND("1F",ScheduleCompile!S483)),ISNUMBER(FIND("2F",ScheduleCompile!S483)),ISNUMBER(FIND("3F",ScheduleCompile!S483)),ISNUMBER(FIND("6F",ScheduleCompile!S483)),ISNUMBER(FIND("7F",ScheduleCompile!S483)),ISNUMBER(FIND("9F",ScheduleCompile!S483)),ISNUMBER(FIND("4F",ScheduleCompile!S483))),VALUE(LEFT(ScheduleCompile!S483,FIND("F",ScheduleCompile!S483)-1)),ScheduleCompile!S483)))))))</f>
        <v>1</v>
      </c>
      <c r="Y490" s="1">
        <f>IF(AND(ISERROR(IF(ScheduleCompile!T483="Off",0,IF(ScheduleCompile!T483="On",1,IF(ISNUMBER(ScheduleCompile!T483),ScheduleCompile!T483/1,IF(ISTEXT(ScheduleCompile!T483),IF(OR(ISNUMBER(FIND("5F",ScheduleCompile!T483)),ISNUMBER(FIND("0F",ScheduleCompile!T483)),ISNUMBER(FIND("8F",ScheduleCompile!T483)),ISNUMBER(FIND("1F",ScheduleCompile!T483)),ISNUMBER(FIND("2F",ScheduleCompile!T483)),ISNUMBER(FIND("3F",ScheduleCompile!T483)),ISNUMBER(FIND("6F",ScheduleCompile!T483)),ISNUMBER(FIND("7F",ScheduleCompile!T483)),ISNUMBER(FIND("9F",ScheduleCompile!T483)),ISNUMBER(FIND("4F",ScheduleCompile!T483))),VALUE(LEFT(ScheduleCompile!T483,FIND("F",ScheduleCompile!T483)-1)),ScheduleCompile!T483)))))),ISTEXT(ScheduleCompile!#REF!)),"ENDTABLE",IF(ISERROR(IF(ScheduleCompile!T483="Off",0,IF(ScheduleCompile!T483="On",1,IF(ISNUMBER(ScheduleCompile!T483),ScheduleCompile!T483/1,IF(ISTEXT(ScheduleCompile!T483),IF(OR(ISNUMBER(FIND("5F",ScheduleCompile!T483)),ISNUMBER(FIND("0F",ScheduleCompile!T483)),ISNUMBER(FIND("8F",ScheduleCompile!T483)),ISNUMBER(FIND("1F",ScheduleCompile!T483)),ISNUMBER(FIND("2F",ScheduleCompile!T483)),ISNUMBER(FIND("3F",ScheduleCompile!T483)),ISNUMBER(FIND("6F",ScheduleCompile!T483)),ISNUMBER(FIND("7F",ScheduleCompile!T483)),ISNUMBER(FIND("9F",ScheduleCompile!T483)),ISNUMBER(FIND("4F",ScheduleCompile!T483))),VALUE(LEFT(ScheduleCompile!T483,FIND("F",ScheduleCompile!T483)-1)),ScheduleCompile!T483)))))),"",IF(ScheduleCompile!T483="Off",0,IF(ScheduleCompile!T483="On",1,IF(ISNUMBER(ScheduleCompile!T483),ScheduleCompile!T483/1,IF(ISTEXT(ScheduleCompile!T483),IF(OR(ISNUMBER(FIND("5F",ScheduleCompile!T483)),ISNUMBER(FIND("0F",ScheduleCompile!T483)),ISNUMBER(FIND("8F",ScheduleCompile!T483)),ISNUMBER(FIND("1F",ScheduleCompile!T483)),ISNUMBER(FIND("2F",ScheduleCompile!T483)),ISNUMBER(FIND("3F",ScheduleCompile!T483)),ISNUMBER(FIND("6F",ScheduleCompile!T483)),ISNUMBER(FIND("7F",ScheduleCompile!T483)),ISNUMBER(FIND("9F",ScheduleCompile!T483)),ISNUMBER(FIND("4F",ScheduleCompile!T483))),VALUE(LEFT(ScheduleCompile!T483,FIND("F",ScheduleCompile!T483)-1)),ScheduleCompile!T483)))))))</f>
        <v>1</v>
      </c>
      <c r="Z490" s="1">
        <f>IF(AND(ISERROR(IF(ScheduleCompile!U483="Off",0,IF(ScheduleCompile!U483="On",1,IF(ISNUMBER(ScheduleCompile!U483),ScheduleCompile!U483/1,IF(ISTEXT(ScheduleCompile!U483),IF(OR(ISNUMBER(FIND("5F",ScheduleCompile!U483)),ISNUMBER(FIND("0F",ScheduleCompile!U483)),ISNUMBER(FIND("8F",ScheduleCompile!U483)),ISNUMBER(FIND("1F",ScheduleCompile!U483)),ISNUMBER(FIND("2F",ScheduleCompile!U483)),ISNUMBER(FIND("3F",ScheduleCompile!U483)),ISNUMBER(FIND("6F",ScheduleCompile!U483)),ISNUMBER(FIND("7F",ScheduleCompile!U483)),ISNUMBER(FIND("9F",ScheduleCompile!U483)),ISNUMBER(FIND("4F",ScheduleCompile!U483))),VALUE(LEFT(ScheduleCompile!U483,FIND("F",ScheduleCompile!U483)-1)),ScheduleCompile!U483)))))),ISTEXT(ScheduleCompile!#REF!)),"ENDTABLE",IF(ISERROR(IF(ScheduleCompile!U483="Off",0,IF(ScheduleCompile!U483="On",1,IF(ISNUMBER(ScheduleCompile!U483),ScheduleCompile!U483/1,IF(ISTEXT(ScheduleCompile!U483),IF(OR(ISNUMBER(FIND("5F",ScheduleCompile!U483)),ISNUMBER(FIND("0F",ScheduleCompile!U483)),ISNUMBER(FIND("8F",ScheduleCompile!U483)),ISNUMBER(FIND("1F",ScheduleCompile!U483)),ISNUMBER(FIND("2F",ScheduleCompile!U483)),ISNUMBER(FIND("3F",ScheduleCompile!U483)),ISNUMBER(FIND("6F",ScheduleCompile!U483)),ISNUMBER(FIND("7F",ScheduleCompile!U483)),ISNUMBER(FIND("9F",ScheduleCompile!U483)),ISNUMBER(FIND("4F",ScheduleCompile!U483))),VALUE(LEFT(ScheduleCompile!U483,FIND("F",ScheduleCompile!U483)-1)),ScheduleCompile!U483)))))),"",IF(ScheduleCompile!U483="Off",0,IF(ScheduleCompile!U483="On",1,IF(ISNUMBER(ScheduleCompile!U483),ScheduleCompile!U483/1,IF(ISTEXT(ScheduleCompile!U483),IF(OR(ISNUMBER(FIND("5F",ScheduleCompile!U483)),ISNUMBER(FIND("0F",ScheduleCompile!U483)),ISNUMBER(FIND("8F",ScheduleCompile!U483)),ISNUMBER(FIND("1F",ScheduleCompile!U483)),ISNUMBER(FIND("2F",ScheduleCompile!U483)),ISNUMBER(FIND("3F",ScheduleCompile!U483)),ISNUMBER(FIND("6F",ScheduleCompile!U483)),ISNUMBER(FIND("7F",ScheduleCompile!U483)),ISNUMBER(FIND("9F",ScheduleCompile!U483)),ISNUMBER(FIND("4F",ScheduleCompile!U483))),VALUE(LEFT(ScheduleCompile!U483,FIND("F",ScheduleCompile!U483)-1)),ScheduleCompile!U483)))))))</f>
        <v>1</v>
      </c>
      <c r="AA490" s="1">
        <f>IF(AND(ISERROR(IF(ScheduleCompile!V483="Off",0,IF(ScheduleCompile!V483="On",1,IF(ISNUMBER(ScheduleCompile!V483),ScheduleCompile!V483/1,IF(ISTEXT(ScheduleCompile!V483),IF(OR(ISNUMBER(FIND("5F",ScheduleCompile!V483)),ISNUMBER(FIND("0F",ScheduleCompile!V483)),ISNUMBER(FIND("8F",ScheduleCompile!V483)),ISNUMBER(FIND("1F",ScheduleCompile!V483)),ISNUMBER(FIND("2F",ScheduleCompile!V483)),ISNUMBER(FIND("3F",ScheduleCompile!V483)),ISNUMBER(FIND("6F",ScheduleCompile!V483)),ISNUMBER(FIND("7F",ScheduleCompile!V483)),ISNUMBER(FIND("9F",ScheduleCompile!V483)),ISNUMBER(FIND("4F",ScheduleCompile!V483))),VALUE(LEFT(ScheduleCompile!V483,FIND("F",ScheduleCompile!V483)-1)),ScheduleCompile!V483)))))),ISTEXT(ScheduleCompile!#REF!)),"ENDTABLE",IF(ISERROR(IF(ScheduleCompile!V483="Off",0,IF(ScheduleCompile!V483="On",1,IF(ISNUMBER(ScheduleCompile!V483),ScheduleCompile!V483/1,IF(ISTEXT(ScheduleCompile!V483),IF(OR(ISNUMBER(FIND("5F",ScheduleCompile!V483)),ISNUMBER(FIND("0F",ScheduleCompile!V483)),ISNUMBER(FIND("8F",ScheduleCompile!V483)),ISNUMBER(FIND("1F",ScheduleCompile!V483)),ISNUMBER(FIND("2F",ScheduleCompile!V483)),ISNUMBER(FIND("3F",ScheduleCompile!V483)),ISNUMBER(FIND("6F",ScheduleCompile!V483)),ISNUMBER(FIND("7F",ScheduleCompile!V483)),ISNUMBER(FIND("9F",ScheduleCompile!V483)),ISNUMBER(FIND("4F",ScheduleCompile!V483))),VALUE(LEFT(ScheduleCompile!V483,FIND("F",ScheduleCompile!V483)-1)),ScheduleCompile!V483)))))),"",IF(ScheduleCompile!V483="Off",0,IF(ScheduleCompile!V483="On",1,IF(ISNUMBER(ScheduleCompile!V483),ScheduleCompile!V483/1,IF(ISTEXT(ScheduleCompile!V483),IF(OR(ISNUMBER(FIND("5F",ScheduleCompile!V483)),ISNUMBER(FIND("0F",ScheduleCompile!V483)),ISNUMBER(FIND("8F",ScheduleCompile!V483)),ISNUMBER(FIND("1F",ScheduleCompile!V483)),ISNUMBER(FIND("2F",ScheduleCompile!V483)),ISNUMBER(FIND("3F",ScheduleCompile!V483)),ISNUMBER(FIND("6F",ScheduleCompile!V483)),ISNUMBER(FIND("7F",ScheduleCompile!V483)),ISNUMBER(FIND("9F",ScheduleCompile!V483)),ISNUMBER(FIND("4F",ScheduleCompile!V483))),VALUE(LEFT(ScheduleCompile!V483,FIND("F",ScheduleCompile!V483)-1)),ScheduleCompile!V483)))))))</f>
        <v>1</v>
      </c>
      <c r="AB490" s="1">
        <f>IF(AND(ISERROR(IF(ScheduleCompile!W483="Off",0,IF(ScheduleCompile!W483="On",1,IF(ISNUMBER(ScheduleCompile!W483),ScheduleCompile!W483/1,IF(ISTEXT(ScheduleCompile!W483),IF(OR(ISNUMBER(FIND("5F",ScheduleCompile!W483)),ISNUMBER(FIND("0F",ScheduleCompile!W483)),ISNUMBER(FIND("8F",ScheduleCompile!W483)),ISNUMBER(FIND("1F",ScheduleCompile!W483)),ISNUMBER(FIND("2F",ScheduleCompile!W483)),ISNUMBER(FIND("3F",ScheduleCompile!W483)),ISNUMBER(FIND("6F",ScheduleCompile!W483)),ISNUMBER(FIND("7F",ScheduleCompile!W483)),ISNUMBER(FIND("9F",ScheduleCompile!W483)),ISNUMBER(FIND("4F",ScheduleCompile!W483))),VALUE(LEFT(ScheduleCompile!W483,FIND("F",ScheduleCompile!W483)-1)),ScheduleCompile!W483)))))),ISTEXT(ScheduleCompile!#REF!)),"ENDTABLE",IF(ISERROR(IF(ScheduleCompile!W483="Off",0,IF(ScheduleCompile!W483="On",1,IF(ISNUMBER(ScheduleCompile!W483),ScheduleCompile!W483/1,IF(ISTEXT(ScheduleCompile!W483),IF(OR(ISNUMBER(FIND("5F",ScheduleCompile!W483)),ISNUMBER(FIND("0F",ScheduleCompile!W483)),ISNUMBER(FIND("8F",ScheduleCompile!W483)),ISNUMBER(FIND("1F",ScheduleCompile!W483)),ISNUMBER(FIND("2F",ScheduleCompile!W483)),ISNUMBER(FIND("3F",ScheduleCompile!W483)),ISNUMBER(FIND("6F",ScheduleCompile!W483)),ISNUMBER(FIND("7F",ScheduleCompile!W483)),ISNUMBER(FIND("9F",ScheduleCompile!W483)),ISNUMBER(FIND("4F",ScheduleCompile!W483))),VALUE(LEFT(ScheduleCompile!W483,FIND("F",ScheduleCompile!W483)-1)),ScheduleCompile!W483)))))),"",IF(ScheduleCompile!W483="Off",0,IF(ScheduleCompile!W483="On",1,IF(ISNUMBER(ScheduleCompile!W483),ScheduleCompile!W483/1,IF(ISTEXT(ScheduleCompile!W483),IF(OR(ISNUMBER(FIND("5F",ScheduleCompile!W483)),ISNUMBER(FIND("0F",ScheduleCompile!W483)),ISNUMBER(FIND("8F",ScheduleCompile!W483)),ISNUMBER(FIND("1F",ScheduleCompile!W483)),ISNUMBER(FIND("2F",ScheduleCompile!W483)),ISNUMBER(FIND("3F",ScheduleCompile!W483)),ISNUMBER(FIND("6F",ScheduleCompile!W483)),ISNUMBER(FIND("7F",ScheduleCompile!W483)),ISNUMBER(FIND("9F",ScheduleCompile!W483)),ISNUMBER(FIND("4F",ScheduleCompile!W483))),VALUE(LEFT(ScheduleCompile!W483,FIND("F",ScheduleCompile!W483)-1)),ScheduleCompile!W483)))))))</f>
        <v>1</v>
      </c>
      <c r="AC490" s="1">
        <f>IF(AND(ISERROR(IF(ScheduleCompile!X483="Off",0,IF(ScheduleCompile!X483="On",1,IF(ISNUMBER(ScheduleCompile!X483),ScheduleCompile!X483/1,IF(ISTEXT(ScheduleCompile!X483),IF(OR(ISNUMBER(FIND("5F",ScheduleCompile!X483)),ISNUMBER(FIND("0F",ScheduleCompile!X483)),ISNUMBER(FIND("8F",ScheduleCompile!X483)),ISNUMBER(FIND("1F",ScheduleCompile!X483)),ISNUMBER(FIND("2F",ScheduleCompile!X483)),ISNUMBER(FIND("3F",ScheduleCompile!X483)),ISNUMBER(FIND("6F",ScheduleCompile!X483)),ISNUMBER(FIND("7F",ScheduleCompile!X483)),ISNUMBER(FIND("9F",ScheduleCompile!X483)),ISNUMBER(FIND("4F",ScheduleCompile!X483))),VALUE(LEFT(ScheduleCompile!X483,FIND("F",ScheduleCompile!X483)-1)),ScheduleCompile!X483)))))),ISTEXT(ScheduleCompile!#REF!)),"ENDTABLE",IF(ISERROR(IF(ScheduleCompile!X483="Off",0,IF(ScheduleCompile!X483="On",1,IF(ISNUMBER(ScheduleCompile!X483),ScheduleCompile!X483/1,IF(ISTEXT(ScheduleCompile!X483),IF(OR(ISNUMBER(FIND("5F",ScheduleCompile!X483)),ISNUMBER(FIND("0F",ScheduleCompile!X483)),ISNUMBER(FIND("8F",ScheduleCompile!X483)),ISNUMBER(FIND("1F",ScheduleCompile!X483)),ISNUMBER(FIND("2F",ScheduleCompile!X483)),ISNUMBER(FIND("3F",ScheduleCompile!X483)),ISNUMBER(FIND("6F",ScheduleCompile!X483)),ISNUMBER(FIND("7F",ScheduleCompile!X483)),ISNUMBER(FIND("9F",ScheduleCompile!X483)),ISNUMBER(FIND("4F",ScheduleCompile!X483))),VALUE(LEFT(ScheduleCompile!X483,FIND("F",ScheduleCompile!X483)-1)),ScheduleCompile!X483)))))),"",IF(ScheduleCompile!X483="Off",0,IF(ScheduleCompile!X483="On",1,IF(ISNUMBER(ScheduleCompile!X483),ScheduleCompile!X483/1,IF(ISTEXT(ScheduleCompile!X483),IF(OR(ISNUMBER(FIND("5F",ScheduleCompile!X483)),ISNUMBER(FIND("0F",ScheduleCompile!X483)),ISNUMBER(FIND("8F",ScheduleCompile!X483)),ISNUMBER(FIND("1F",ScheduleCompile!X483)),ISNUMBER(FIND("2F",ScheduleCompile!X483)),ISNUMBER(FIND("3F",ScheduleCompile!X483)),ISNUMBER(FIND("6F",ScheduleCompile!X483)),ISNUMBER(FIND("7F",ScheduleCompile!X483)),ISNUMBER(FIND("9F",ScheduleCompile!X483)),ISNUMBER(FIND("4F",ScheduleCompile!X483))),VALUE(LEFT(ScheduleCompile!X483,FIND("F",ScheduleCompile!X483)-1)),ScheduleCompile!X483)))))))</f>
        <v>1</v>
      </c>
      <c r="AD490" s="1">
        <f>IF(AND(ISERROR(IF(ScheduleCompile!Y483="Off",0,IF(ScheduleCompile!Y483="On",1,IF(ISNUMBER(ScheduleCompile!Y483),ScheduleCompile!Y483/1,IF(ISTEXT(ScheduleCompile!Y483),IF(OR(ISNUMBER(FIND("5F",ScheduleCompile!Y483)),ISNUMBER(FIND("0F",ScheduleCompile!Y483)),ISNUMBER(FIND("8F",ScheduleCompile!Y483)),ISNUMBER(FIND("1F",ScheduleCompile!Y483)),ISNUMBER(FIND("2F",ScheduleCompile!Y483)),ISNUMBER(FIND("3F",ScheduleCompile!Y483)),ISNUMBER(FIND("6F",ScheduleCompile!Y483)),ISNUMBER(FIND("7F",ScheduleCompile!Y483)),ISNUMBER(FIND("9F",ScheduleCompile!Y483)),ISNUMBER(FIND("4F",ScheduleCompile!Y483))),VALUE(LEFT(ScheduleCompile!Y483,FIND("F",ScheduleCompile!Y483)-1)),ScheduleCompile!Y483)))))),ISTEXT(ScheduleCompile!#REF!)),"ENDTABLE",IF(ISERROR(IF(ScheduleCompile!Y483="Off",0,IF(ScheduleCompile!Y483="On",1,IF(ISNUMBER(ScheduleCompile!Y483),ScheduleCompile!Y483/1,IF(ISTEXT(ScheduleCompile!Y483),IF(OR(ISNUMBER(FIND("5F",ScheduleCompile!Y483)),ISNUMBER(FIND("0F",ScheduleCompile!Y483)),ISNUMBER(FIND("8F",ScheduleCompile!Y483)),ISNUMBER(FIND("1F",ScheduleCompile!Y483)),ISNUMBER(FIND("2F",ScheduleCompile!Y483)),ISNUMBER(FIND("3F",ScheduleCompile!Y483)),ISNUMBER(FIND("6F",ScheduleCompile!Y483)),ISNUMBER(FIND("7F",ScheduleCompile!Y483)),ISNUMBER(FIND("9F",ScheduleCompile!Y483)),ISNUMBER(FIND("4F",ScheduleCompile!Y483))),VALUE(LEFT(ScheduleCompile!Y483,FIND("F",ScheduleCompile!Y483)-1)),ScheduleCompile!Y483)))))),"",IF(ScheduleCompile!Y483="Off",0,IF(ScheduleCompile!Y483="On",1,IF(ISNUMBER(ScheduleCompile!Y483),ScheduleCompile!Y483/1,IF(ISTEXT(ScheduleCompile!Y483),IF(OR(ISNUMBER(FIND("5F",ScheduleCompile!Y483)),ISNUMBER(FIND("0F",ScheduleCompile!Y483)),ISNUMBER(FIND("8F",ScheduleCompile!Y483)),ISNUMBER(FIND("1F",ScheduleCompile!Y483)),ISNUMBER(FIND("2F",ScheduleCompile!Y483)),ISNUMBER(FIND("3F",ScheduleCompile!Y483)),ISNUMBER(FIND("6F",ScheduleCompile!Y483)),ISNUMBER(FIND("7F",ScheduleCompile!Y483)),ISNUMBER(FIND("9F",ScheduleCompile!Y483)),ISNUMBER(FIND("4F",ScheduleCompile!Y483))),VALUE(LEFT(ScheduleCompile!Y483,FIND("F",ScheduleCompile!Y483)-1)),ScheduleCompile!Y483)))))))</f>
        <v>1</v>
      </c>
    </row>
    <row r="491" spans="1:30" x14ac:dyDescent="0.25">
      <c r="A491" t="str">
        <f t="shared" si="31"/>
        <v>SchDay "SchoolInfiltrationSun"  Type = "Fraction" Hr = (1, 1, 1, 1, 1, 1, 1, 1, 1, 1, 1, 1, 1, 1, 1, 1, 1, 1, 1, 1, 1, 1, 1, 1) ..</v>
      </c>
      <c r="B491" s="1" t="s">
        <v>623</v>
      </c>
      <c r="C491" t="str">
        <f t="shared" si="32"/>
        <v xml:space="preserve">SchDay "SchoolInfiltrationSun"  Type = "Fraction" Hr = </v>
      </c>
      <c r="D491" t="str">
        <f t="shared" si="33"/>
        <v>(1, 1, 1, 1, 1, 1, 1, 1, 1, 1, 1, 1, 1, 1, 1, 1, 1, 1, 1, 1, 1, 1, 1, 1) ..</v>
      </c>
      <c r="E491" s="30" t="str">
        <f>ScheduleCompile!A484</f>
        <v>SchoolInfiltrationSun</v>
      </c>
      <c r="F491" t="str">
        <f t="shared" si="34"/>
        <v>Fraction</v>
      </c>
      <c r="G491" s="1">
        <f>IF(AND(ISERROR(IF(ScheduleCompile!B484="Off",0,IF(ScheduleCompile!B484="On",1,IF(ISNUMBER(ScheduleCompile!B484),ScheduleCompile!B484/1,IF(ISTEXT(ScheduleCompile!B484),IF(OR(ISNUMBER(FIND("5F",ScheduleCompile!B484)),ISNUMBER(FIND("0F",ScheduleCompile!B484)),ISNUMBER(FIND("8F",ScheduleCompile!B484)),ISNUMBER(FIND("1F",ScheduleCompile!B484)),ISNUMBER(FIND("2F",ScheduleCompile!B484)),ISNUMBER(FIND("3F",ScheduleCompile!B484)),ISNUMBER(FIND("6F",ScheduleCompile!B484)),ISNUMBER(FIND("7F",ScheduleCompile!B484)),ISNUMBER(FIND("9F",ScheduleCompile!B484)),ISNUMBER(FIND("4F",ScheduleCompile!B484))),VALUE(LEFT(ScheduleCompile!B484,FIND("F",ScheduleCompile!B484)-1)),ScheduleCompile!B484)))))),ISTEXT(ScheduleCompile!#REF!)),"ENDTABLE",IF(ISERROR(IF(ScheduleCompile!B484="Off",0,IF(ScheduleCompile!B484="On",1,IF(ISNUMBER(ScheduleCompile!B484),ScheduleCompile!B484/1,IF(ISTEXT(ScheduleCompile!B484),IF(OR(ISNUMBER(FIND("5F",ScheduleCompile!B484)),ISNUMBER(FIND("0F",ScheduleCompile!B484)),ISNUMBER(FIND("8F",ScheduleCompile!B484)),ISNUMBER(FIND("1F",ScheduleCompile!B484)),ISNUMBER(FIND("2F",ScheduleCompile!B484)),ISNUMBER(FIND("3F",ScheduleCompile!B484)),ISNUMBER(FIND("6F",ScheduleCompile!B484)),ISNUMBER(FIND("7F",ScheduleCompile!B484)),ISNUMBER(FIND("9F",ScheduleCompile!B484)),ISNUMBER(FIND("4F",ScheduleCompile!B484))),VALUE(LEFT(ScheduleCompile!B484,FIND("F",ScheduleCompile!B484)-1)),ScheduleCompile!B484)))))),"",IF(ScheduleCompile!B484="Off",0,IF(ScheduleCompile!B484="On",1,IF(ISNUMBER(ScheduleCompile!B484),ScheduleCompile!B484/1,IF(ISTEXT(ScheduleCompile!B484),IF(OR(ISNUMBER(FIND("5F",ScheduleCompile!B484)),ISNUMBER(FIND("0F",ScheduleCompile!B484)),ISNUMBER(FIND("8F",ScheduleCompile!B484)),ISNUMBER(FIND("1F",ScheduleCompile!B484)),ISNUMBER(FIND("2F",ScheduleCompile!B484)),ISNUMBER(FIND("3F",ScheduleCompile!B484)),ISNUMBER(FIND("6F",ScheduleCompile!B484)),ISNUMBER(FIND("7F",ScheduleCompile!B484)),ISNUMBER(FIND("9F",ScheduleCompile!B484)),ISNUMBER(FIND("4F",ScheduleCompile!B484))),VALUE(LEFT(ScheduleCompile!B484,FIND("F",ScheduleCompile!B484)-1)),ScheduleCompile!B484)))))))</f>
        <v>1</v>
      </c>
      <c r="H491" s="1">
        <f>IF(AND(ISERROR(IF(ScheduleCompile!C484="Off",0,IF(ScheduleCompile!C484="On",1,IF(ISNUMBER(ScheduleCompile!C484),ScheduleCompile!C484/1,IF(ISTEXT(ScheduleCompile!C484),IF(OR(ISNUMBER(FIND("5F",ScheduleCompile!C484)),ISNUMBER(FIND("0F",ScheduleCompile!C484)),ISNUMBER(FIND("8F",ScheduleCompile!C484)),ISNUMBER(FIND("1F",ScheduleCompile!C484)),ISNUMBER(FIND("2F",ScheduleCompile!C484)),ISNUMBER(FIND("3F",ScheduleCompile!C484)),ISNUMBER(FIND("6F",ScheduleCompile!C484)),ISNUMBER(FIND("7F",ScheduleCompile!C484)),ISNUMBER(FIND("9F",ScheduleCompile!C484)),ISNUMBER(FIND("4F",ScheduleCompile!C484))),VALUE(LEFT(ScheduleCompile!C484,FIND("F",ScheduleCompile!C484)-1)),ScheduleCompile!C484)))))),ISTEXT(ScheduleCompile!#REF!)),"ENDTABLE",IF(ISERROR(IF(ScheduleCompile!C484="Off",0,IF(ScheduleCompile!C484="On",1,IF(ISNUMBER(ScheduleCompile!C484),ScheduleCompile!C484/1,IF(ISTEXT(ScheduleCompile!C484),IF(OR(ISNUMBER(FIND("5F",ScheduleCompile!C484)),ISNUMBER(FIND("0F",ScheduleCompile!C484)),ISNUMBER(FIND("8F",ScheduleCompile!C484)),ISNUMBER(FIND("1F",ScheduleCompile!C484)),ISNUMBER(FIND("2F",ScheduleCompile!C484)),ISNUMBER(FIND("3F",ScheduleCompile!C484)),ISNUMBER(FIND("6F",ScheduleCompile!C484)),ISNUMBER(FIND("7F",ScheduleCompile!C484)),ISNUMBER(FIND("9F",ScheduleCompile!C484)),ISNUMBER(FIND("4F",ScheduleCompile!C484))),VALUE(LEFT(ScheduleCompile!C484,FIND("F",ScheduleCompile!C484)-1)),ScheduleCompile!C484)))))),"",IF(ScheduleCompile!C484="Off",0,IF(ScheduleCompile!C484="On",1,IF(ISNUMBER(ScheduleCompile!C484),ScheduleCompile!C484/1,IF(ISTEXT(ScheduleCompile!C484),IF(OR(ISNUMBER(FIND("5F",ScheduleCompile!C484)),ISNUMBER(FIND("0F",ScheduleCompile!C484)),ISNUMBER(FIND("8F",ScheduleCompile!C484)),ISNUMBER(FIND("1F",ScheduleCompile!C484)),ISNUMBER(FIND("2F",ScheduleCompile!C484)),ISNUMBER(FIND("3F",ScheduleCompile!C484)),ISNUMBER(FIND("6F",ScheduleCompile!C484)),ISNUMBER(FIND("7F",ScheduleCompile!C484)),ISNUMBER(FIND("9F",ScheduleCompile!C484)),ISNUMBER(FIND("4F",ScheduleCompile!C484))),VALUE(LEFT(ScheduleCompile!C484,FIND("F",ScheduleCompile!C484)-1)),ScheduleCompile!C484)))))))</f>
        <v>1</v>
      </c>
      <c r="I491" s="1">
        <f>IF(AND(ISERROR(IF(ScheduleCompile!D484="Off",0,IF(ScheduleCompile!D484="On",1,IF(ISNUMBER(ScheduleCompile!D484),ScheduleCompile!D484/1,IF(ISTEXT(ScheduleCompile!D484),IF(OR(ISNUMBER(FIND("5F",ScheduleCompile!D484)),ISNUMBER(FIND("0F",ScheduleCompile!D484)),ISNUMBER(FIND("8F",ScheduleCompile!D484)),ISNUMBER(FIND("1F",ScheduleCompile!D484)),ISNUMBER(FIND("2F",ScheduleCompile!D484)),ISNUMBER(FIND("3F",ScheduleCompile!D484)),ISNUMBER(FIND("6F",ScheduleCompile!D484)),ISNUMBER(FIND("7F",ScheduleCompile!D484)),ISNUMBER(FIND("9F",ScheduleCompile!D484)),ISNUMBER(FIND("4F",ScheduleCompile!D484))),VALUE(LEFT(ScheduleCompile!D484,FIND("F",ScheduleCompile!D484)-1)),ScheduleCompile!D484)))))),ISTEXT(ScheduleCompile!#REF!)),"ENDTABLE",IF(ISERROR(IF(ScheduleCompile!D484="Off",0,IF(ScheduleCompile!D484="On",1,IF(ISNUMBER(ScheduleCompile!D484),ScheduleCompile!D484/1,IF(ISTEXT(ScheduleCompile!D484),IF(OR(ISNUMBER(FIND("5F",ScheduleCompile!D484)),ISNUMBER(FIND("0F",ScheduleCompile!D484)),ISNUMBER(FIND("8F",ScheduleCompile!D484)),ISNUMBER(FIND("1F",ScheduleCompile!D484)),ISNUMBER(FIND("2F",ScheduleCompile!D484)),ISNUMBER(FIND("3F",ScheduleCompile!D484)),ISNUMBER(FIND("6F",ScheduleCompile!D484)),ISNUMBER(FIND("7F",ScheduleCompile!D484)),ISNUMBER(FIND("9F",ScheduleCompile!D484)),ISNUMBER(FIND("4F",ScheduleCompile!D484))),VALUE(LEFT(ScheduleCompile!D484,FIND("F",ScheduleCompile!D484)-1)),ScheduleCompile!D484)))))),"",IF(ScheduleCompile!D484="Off",0,IF(ScheduleCompile!D484="On",1,IF(ISNUMBER(ScheduleCompile!D484),ScheduleCompile!D484/1,IF(ISTEXT(ScheduleCompile!D484),IF(OR(ISNUMBER(FIND("5F",ScheduleCompile!D484)),ISNUMBER(FIND("0F",ScheduleCompile!D484)),ISNUMBER(FIND("8F",ScheduleCompile!D484)),ISNUMBER(FIND("1F",ScheduleCompile!D484)),ISNUMBER(FIND("2F",ScheduleCompile!D484)),ISNUMBER(FIND("3F",ScheduleCompile!D484)),ISNUMBER(FIND("6F",ScheduleCompile!D484)),ISNUMBER(FIND("7F",ScheduleCompile!D484)),ISNUMBER(FIND("9F",ScheduleCompile!D484)),ISNUMBER(FIND("4F",ScheduleCompile!D484))),VALUE(LEFT(ScheduleCompile!D484,FIND("F",ScheduleCompile!D484)-1)),ScheduleCompile!D484)))))))</f>
        <v>1</v>
      </c>
      <c r="J491" s="1">
        <f>IF(AND(ISERROR(IF(ScheduleCompile!E484="Off",0,IF(ScheduleCompile!E484="On",1,IF(ISNUMBER(ScheduleCompile!E484),ScheduleCompile!E484/1,IF(ISTEXT(ScheduleCompile!E484),IF(OR(ISNUMBER(FIND("5F",ScheduleCompile!E484)),ISNUMBER(FIND("0F",ScheduleCompile!E484)),ISNUMBER(FIND("8F",ScheduleCompile!E484)),ISNUMBER(FIND("1F",ScheduleCompile!E484)),ISNUMBER(FIND("2F",ScheduleCompile!E484)),ISNUMBER(FIND("3F",ScheduleCompile!E484)),ISNUMBER(FIND("6F",ScheduleCompile!E484)),ISNUMBER(FIND("7F",ScheduleCompile!E484)),ISNUMBER(FIND("9F",ScheduleCompile!E484)),ISNUMBER(FIND("4F",ScheduleCompile!E484))),VALUE(LEFT(ScheduleCompile!E484,FIND("F",ScheduleCompile!E484)-1)),ScheduleCompile!E484)))))),ISTEXT(ScheduleCompile!#REF!)),"ENDTABLE",IF(ISERROR(IF(ScheduleCompile!E484="Off",0,IF(ScheduleCompile!E484="On",1,IF(ISNUMBER(ScheduleCompile!E484),ScheduleCompile!E484/1,IF(ISTEXT(ScheduleCompile!E484),IF(OR(ISNUMBER(FIND("5F",ScheduleCompile!E484)),ISNUMBER(FIND("0F",ScheduleCompile!E484)),ISNUMBER(FIND("8F",ScheduleCompile!E484)),ISNUMBER(FIND("1F",ScheduleCompile!E484)),ISNUMBER(FIND("2F",ScheduleCompile!E484)),ISNUMBER(FIND("3F",ScheduleCompile!E484)),ISNUMBER(FIND("6F",ScheduleCompile!E484)),ISNUMBER(FIND("7F",ScheduleCompile!E484)),ISNUMBER(FIND("9F",ScheduleCompile!E484)),ISNUMBER(FIND("4F",ScheduleCompile!E484))),VALUE(LEFT(ScheduleCompile!E484,FIND("F",ScheduleCompile!E484)-1)),ScheduleCompile!E484)))))),"",IF(ScheduleCompile!E484="Off",0,IF(ScheduleCompile!E484="On",1,IF(ISNUMBER(ScheduleCompile!E484),ScheduleCompile!E484/1,IF(ISTEXT(ScheduleCompile!E484),IF(OR(ISNUMBER(FIND("5F",ScheduleCompile!E484)),ISNUMBER(FIND("0F",ScheduleCompile!E484)),ISNUMBER(FIND("8F",ScheduleCompile!E484)),ISNUMBER(FIND("1F",ScheduleCompile!E484)),ISNUMBER(FIND("2F",ScheduleCompile!E484)),ISNUMBER(FIND("3F",ScheduleCompile!E484)),ISNUMBER(FIND("6F",ScheduleCompile!E484)),ISNUMBER(FIND("7F",ScheduleCompile!E484)),ISNUMBER(FIND("9F",ScheduleCompile!E484)),ISNUMBER(FIND("4F",ScheduleCompile!E484))),VALUE(LEFT(ScheduleCompile!E484,FIND("F",ScheduleCompile!E484)-1)),ScheduleCompile!E484)))))))</f>
        <v>1</v>
      </c>
      <c r="K491" s="1">
        <f>IF(AND(ISERROR(IF(ScheduleCompile!F484="Off",0,IF(ScheduleCompile!F484="On",1,IF(ISNUMBER(ScheduleCompile!F484),ScheduleCompile!F484/1,IF(ISTEXT(ScheduleCompile!F484),IF(OR(ISNUMBER(FIND("5F",ScheduleCompile!F484)),ISNUMBER(FIND("0F",ScheduleCompile!F484)),ISNUMBER(FIND("8F",ScheduleCompile!F484)),ISNUMBER(FIND("1F",ScheduleCompile!F484)),ISNUMBER(FIND("2F",ScheduleCompile!F484)),ISNUMBER(FIND("3F",ScheduleCompile!F484)),ISNUMBER(FIND("6F",ScheduleCompile!F484)),ISNUMBER(FIND("7F",ScheduleCompile!F484)),ISNUMBER(FIND("9F",ScheduleCompile!F484)),ISNUMBER(FIND("4F",ScheduleCompile!F484))),VALUE(LEFT(ScheduleCompile!F484,FIND("F",ScheduleCompile!F484)-1)),ScheduleCompile!F484)))))),ISTEXT(ScheduleCompile!#REF!)),"ENDTABLE",IF(ISERROR(IF(ScheduleCompile!F484="Off",0,IF(ScheduleCompile!F484="On",1,IF(ISNUMBER(ScheduleCompile!F484),ScheduleCompile!F484/1,IF(ISTEXT(ScheduleCompile!F484),IF(OR(ISNUMBER(FIND("5F",ScheduleCompile!F484)),ISNUMBER(FIND("0F",ScheduleCompile!F484)),ISNUMBER(FIND("8F",ScheduleCompile!F484)),ISNUMBER(FIND("1F",ScheduleCompile!F484)),ISNUMBER(FIND("2F",ScheduleCompile!F484)),ISNUMBER(FIND("3F",ScheduleCompile!F484)),ISNUMBER(FIND("6F",ScheduleCompile!F484)),ISNUMBER(FIND("7F",ScheduleCompile!F484)),ISNUMBER(FIND("9F",ScheduleCompile!F484)),ISNUMBER(FIND("4F",ScheduleCompile!F484))),VALUE(LEFT(ScheduleCompile!F484,FIND("F",ScheduleCompile!F484)-1)),ScheduleCompile!F484)))))),"",IF(ScheduleCompile!F484="Off",0,IF(ScheduleCompile!F484="On",1,IF(ISNUMBER(ScheduleCompile!F484),ScheduleCompile!F484/1,IF(ISTEXT(ScheduleCompile!F484),IF(OR(ISNUMBER(FIND("5F",ScheduleCompile!F484)),ISNUMBER(FIND("0F",ScheduleCompile!F484)),ISNUMBER(FIND("8F",ScheduleCompile!F484)),ISNUMBER(FIND("1F",ScheduleCompile!F484)),ISNUMBER(FIND("2F",ScheduleCompile!F484)),ISNUMBER(FIND("3F",ScheduleCompile!F484)),ISNUMBER(FIND("6F",ScheduleCompile!F484)),ISNUMBER(FIND("7F",ScheduleCompile!F484)),ISNUMBER(FIND("9F",ScheduleCompile!F484)),ISNUMBER(FIND("4F",ScheduleCompile!F484))),VALUE(LEFT(ScheduleCompile!F484,FIND("F",ScheduleCompile!F484)-1)),ScheduleCompile!F484)))))))</f>
        <v>1</v>
      </c>
      <c r="L491" s="1">
        <f>IF(AND(ISERROR(IF(ScheduleCompile!G484="Off",0,IF(ScheduleCompile!G484="On",1,IF(ISNUMBER(ScheduleCompile!G484),ScheduleCompile!G484/1,IF(ISTEXT(ScheduleCompile!G484),IF(OR(ISNUMBER(FIND("5F",ScheduleCompile!G484)),ISNUMBER(FIND("0F",ScheduleCompile!G484)),ISNUMBER(FIND("8F",ScheduleCompile!G484)),ISNUMBER(FIND("1F",ScheduleCompile!G484)),ISNUMBER(FIND("2F",ScheduleCompile!G484)),ISNUMBER(FIND("3F",ScheduleCompile!G484)),ISNUMBER(FIND("6F",ScheduleCompile!G484)),ISNUMBER(FIND("7F",ScheduleCompile!G484)),ISNUMBER(FIND("9F",ScheduleCompile!G484)),ISNUMBER(FIND("4F",ScheduleCompile!G484))),VALUE(LEFT(ScheduleCompile!G484,FIND("F",ScheduleCompile!G484)-1)),ScheduleCompile!G484)))))),ISTEXT(ScheduleCompile!#REF!)),"ENDTABLE",IF(ISERROR(IF(ScheduleCompile!G484="Off",0,IF(ScheduleCompile!G484="On",1,IF(ISNUMBER(ScheduleCompile!G484),ScheduleCompile!G484/1,IF(ISTEXT(ScheduleCompile!G484),IF(OR(ISNUMBER(FIND("5F",ScheduleCompile!G484)),ISNUMBER(FIND("0F",ScheduleCompile!G484)),ISNUMBER(FIND("8F",ScheduleCompile!G484)),ISNUMBER(FIND("1F",ScheduleCompile!G484)),ISNUMBER(FIND("2F",ScheduleCompile!G484)),ISNUMBER(FIND("3F",ScheduleCompile!G484)),ISNUMBER(FIND("6F",ScheduleCompile!G484)),ISNUMBER(FIND("7F",ScheduleCompile!G484)),ISNUMBER(FIND("9F",ScheduleCompile!G484)),ISNUMBER(FIND("4F",ScheduleCompile!G484))),VALUE(LEFT(ScheduleCompile!G484,FIND("F",ScheduleCompile!G484)-1)),ScheduleCompile!G484)))))),"",IF(ScheduleCompile!G484="Off",0,IF(ScheduleCompile!G484="On",1,IF(ISNUMBER(ScheduleCompile!G484),ScheduleCompile!G484/1,IF(ISTEXT(ScheduleCompile!G484),IF(OR(ISNUMBER(FIND("5F",ScheduleCompile!G484)),ISNUMBER(FIND("0F",ScheduleCompile!G484)),ISNUMBER(FIND("8F",ScheduleCompile!G484)),ISNUMBER(FIND("1F",ScheduleCompile!G484)),ISNUMBER(FIND("2F",ScheduleCompile!G484)),ISNUMBER(FIND("3F",ScheduleCompile!G484)),ISNUMBER(FIND("6F",ScheduleCompile!G484)),ISNUMBER(FIND("7F",ScheduleCompile!G484)),ISNUMBER(FIND("9F",ScheduleCompile!G484)),ISNUMBER(FIND("4F",ScheduleCompile!G484))),VALUE(LEFT(ScheduleCompile!G484,FIND("F",ScheduleCompile!G484)-1)),ScheduleCompile!G484)))))))</f>
        <v>1</v>
      </c>
      <c r="M491" s="1">
        <f>IF(AND(ISERROR(IF(ScheduleCompile!H484="Off",0,IF(ScheduleCompile!H484="On",1,IF(ISNUMBER(ScheduleCompile!H484),ScheduleCompile!H484/1,IF(ISTEXT(ScheduleCompile!H484),IF(OR(ISNUMBER(FIND("5F",ScheduleCompile!H484)),ISNUMBER(FIND("0F",ScheduleCompile!H484)),ISNUMBER(FIND("8F",ScheduleCompile!H484)),ISNUMBER(FIND("1F",ScheduleCompile!H484)),ISNUMBER(FIND("2F",ScheduleCompile!H484)),ISNUMBER(FIND("3F",ScheduleCompile!H484)),ISNUMBER(FIND("6F",ScheduleCompile!H484)),ISNUMBER(FIND("7F",ScheduleCompile!H484)),ISNUMBER(FIND("9F",ScheduleCompile!H484)),ISNUMBER(FIND("4F",ScheduleCompile!H484))),VALUE(LEFT(ScheduleCompile!H484,FIND("F",ScheduleCompile!H484)-1)),ScheduleCompile!H484)))))),ISTEXT(ScheduleCompile!#REF!)),"ENDTABLE",IF(ISERROR(IF(ScheduleCompile!H484="Off",0,IF(ScheduleCompile!H484="On",1,IF(ISNUMBER(ScheduleCompile!H484),ScheduleCompile!H484/1,IF(ISTEXT(ScheduleCompile!H484),IF(OR(ISNUMBER(FIND("5F",ScheduleCompile!H484)),ISNUMBER(FIND("0F",ScheduleCompile!H484)),ISNUMBER(FIND("8F",ScheduleCompile!H484)),ISNUMBER(FIND("1F",ScheduleCompile!H484)),ISNUMBER(FIND("2F",ScheduleCompile!H484)),ISNUMBER(FIND("3F",ScheduleCompile!H484)),ISNUMBER(FIND("6F",ScheduleCompile!H484)),ISNUMBER(FIND("7F",ScheduleCompile!H484)),ISNUMBER(FIND("9F",ScheduleCompile!H484)),ISNUMBER(FIND("4F",ScheduleCompile!H484))),VALUE(LEFT(ScheduleCompile!H484,FIND("F",ScheduleCompile!H484)-1)),ScheduleCompile!H484)))))),"",IF(ScheduleCompile!H484="Off",0,IF(ScheduleCompile!H484="On",1,IF(ISNUMBER(ScheduleCompile!H484),ScheduleCompile!H484/1,IF(ISTEXT(ScheduleCompile!H484),IF(OR(ISNUMBER(FIND("5F",ScheduleCompile!H484)),ISNUMBER(FIND("0F",ScheduleCompile!H484)),ISNUMBER(FIND("8F",ScheduleCompile!H484)),ISNUMBER(FIND("1F",ScheduleCompile!H484)),ISNUMBER(FIND("2F",ScheduleCompile!H484)),ISNUMBER(FIND("3F",ScheduleCompile!H484)),ISNUMBER(FIND("6F",ScheduleCompile!H484)),ISNUMBER(FIND("7F",ScheduleCompile!H484)),ISNUMBER(FIND("9F",ScheduleCompile!H484)),ISNUMBER(FIND("4F",ScheduleCompile!H484))),VALUE(LEFT(ScheduleCompile!H484,FIND("F",ScheduleCompile!H484)-1)),ScheduleCompile!H484)))))))</f>
        <v>1</v>
      </c>
      <c r="N491" s="1">
        <f>IF(AND(ISERROR(IF(ScheduleCompile!I484="Off",0,IF(ScheduleCompile!I484="On",1,IF(ISNUMBER(ScheduleCompile!I484),ScheduleCompile!I484/1,IF(ISTEXT(ScheduleCompile!I484),IF(OR(ISNUMBER(FIND("5F",ScheduleCompile!I484)),ISNUMBER(FIND("0F",ScheduleCompile!I484)),ISNUMBER(FIND("8F",ScheduleCompile!I484)),ISNUMBER(FIND("1F",ScheduleCompile!I484)),ISNUMBER(FIND("2F",ScheduleCompile!I484)),ISNUMBER(FIND("3F",ScheduleCompile!I484)),ISNUMBER(FIND("6F",ScheduleCompile!I484)),ISNUMBER(FIND("7F",ScheduleCompile!I484)),ISNUMBER(FIND("9F",ScheduleCompile!I484)),ISNUMBER(FIND("4F",ScheduleCompile!I484))),VALUE(LEFT(ScheduleCompile!I484,FIND("F",ScheduleCompile!I484)-1)),ScheduleCompile!I484)))))),ISTEXT(ScheduleCompile!#REF!)),"ENDTABLE",IF(ISERROR(IF(ScheduleCompile!I484="Off",0,IF(ScheduleCompile!I484="On",1,IF(ISNUMBER(ScheduleCompile!I484),ScheduleCompile!I484/1,IF(ISTEXT(ScheduleCompile!I484),IF(OR(ISNUMBER(FIND("5F",ScheduleCompile!I484)),ISNUMBER(FIND("0F",ScheduleCompile!I484)),ISNUMBER(FIND("8F",ScheduleCompile!I484)),ISNUMBER(FIND("1F",ScheduleCompile!I484)),ISNUMBER(FIND("2F",ScheduleCompile!I484)),ISNUMBER(FIND("3F",ScheduleCompile!I484)),ISNUMBER(FIND("6F",ScheduleCompile!I484)),ISNUMBER(FIND("7F",ScheduleCompile!I484)),ISNUMBER(FIND("9F",ScheduleCompile!I484)),ISNUMBER(FIND("4F",ScheduleCompile!I484))),VALUE(LEFT(ScheduleCompile!I484,FIND("F",ScheduleCompile!I484)-1)),ScheduleCompile!I484)))))),"",IF(ScheduleCompile!I484="Off",0,IF(ScheduleCompile!I484="On",1,IF(ISNUMBER(ScheduleCompile!I484),ScheduleCompile!I484/1,IF(ISTEXT(ScheduleCompile!I484),IF(OR(ISNUMBER(FIND("5F",ScheduleCompile!I484)),ISNUMBER(FIND("0F",ScheduleCompile!I484)),ISNUMBER(FIND("8F",ScheduleCompile!I484)),ISNUMBER(FIND("1F",ScheduleCompile!I484)),ISNUMBER(FIND("2F",ScheduleCompile!I484)),ISNUMBER(FIND("3F",ScheduleCompile!I484)),ISNUMBER(FIND("6F",ScheduleCompile!I484)),ISNUMBER(FIND("7F",ScheduleCompile!I484)),ISNUMBER(FIND("9F",ScheduleCompile!I484)),ISNUMBER(FIND("4F",ScheduleCompile!I484))),VALUE(LEFT(ScheduleCompile!I484,FIND("F",ScheduleCompile!I484)-1)),ScheduleCompile!I484)))))))</f>
        <v>1</v>
      </c>
      <c r="O491" s="1">
        <f>IF(AND(ISERROR(IF(ScheduleCompile!J484="Off",0,IF(ScheduleCompile!J484="On",1,IF(ISNUMBER(ScheduleCompile!J484),ScheduleCompile!J484/1,IF(ISTEXT(ScheduleCompile!J484),IF(OR(ISNUMBER(FIND("5F",ScheduleCompile!J484)),ISNUMBER(FIND("0F",ScheduleCompile!J484)),ISNUMBER(FIND("8F",ScheduleCompile!J484)),ISNUMBER(FIND("1F",ScheduleCompile!J484)),ISNUMBER(FIND("2F",ScheduleCompile!J484)),ISNUMBER(FIND("3F",ScheduleCompile!J484)),ISNUMBER(FIND("6F",ScheduleCompile!J484)),ISNUMBER(FIND("7F",ScheduleCompile!J484)),ISNUMBER(FIND("9F",ScheduleCompile!J484)),ISNUMBER(FIND("4F",ScheduleCompile!J484))),VALUE(LEFT(ScheduleCompile!J484,FIND("F",ScheduleCompile!J484)-1)),ScheduleCompile!J484)))))),ISTEXT(ScheduleCompile!#REF!)),"ENDTABLE",IF(ISERROR(IF(ScheduleCompile!J484="Off",0,IF(ScheduleCompile!J484="On",1,IF(ISNUMBER(ScheduleCompile!J484),ScheduleCompile!J484/1,IF(ISTEXT(ScheduleCompile!J484),IF(OR(ISNUMBER(FIND("5F",ScheduleCompile!J484)),ISNUMBER(FIND("0F",ScheduleCompile!J484)),ISNUMBER(FIND("8F",ScheduleCompile!J484)),ISNUMBER(FIND("1F",ScheduleCompile!J484)),ISNUMBER(FIND("2F",ScheduleCompile!J484)),ISNUMBER(FIND("3F",ScheduleCompile!J484)),ISNUMBER(FIND("6F",ScheduleCompile!J484)),ISNUMBER(FIND("7F",ScheduleCompile!J484)),ISNUMBER(FIND("9F",ScheduleCompile!J484)),ISNUMBER(FIND("4F",ScheduleCompile!J484))),VALUE(LEFT(ScheduleCompile!J484,FIND("F",ScheduleCompile!J484)-1)),ScheduleCompile!J484)))))),"",IF(ScheduleCompile!J484="Off",0,IF(ScheduleCompile!J484="On",1,IF(ISNUMBER(ScheduleCompile!J484),ScheduleCompile!J484/1,IF(ISTEXT(ScheduleCompile!J484),IF(OR(ISNUMBER(FIND("5F",ScheduleCompile!J484)),ISNUMBER(FIND("0F",ScheduleCompile!J484)),ISNUMBER(FIND("8F",ScheduleCompile!J484)),ISNUMBER(FIND("1F",ScheduleCompile!J484)),ISNUMBER(FIND("2F",ScheduleCompile!J484)),ISNUMBER(FIND("3F",ScheduleCompile!J484)),ISNUMBER(FIND("6F",ScheduleCompile!J484)),ISNUMBER(FIND("7F",ScheduleCompile!J484)),ISNUMBER(FIND("9F",ScheduleCompile!J484)),ISNUMBER(FIND("4F",ScheduleCompile!J484))),VALUE(LEFT(ScheduleCompile!J484,FIND("F",ScheduleCompile!J484)-1)),ScheduleCompile!J484)))))))</f>
        <v>1</v>
      </c>
      <c r="P491" s="1">
        <f>IF(AND(ISERROR(IF(ScheduleCompile!K484="Off",0,IF(ScheduleCompile!K484="On",1,IF(ISNUMBER(ScheduleCompile!K484),ScheduleCompile!K484/1,IF(ISTEXT(ScheduleCompile!K484),IF(OR(ISNUMBER(FIND("5F",ScheduleCompile!K484)),ISNUMBER(FIND("0F",ScheduleCompile!K484)),ISNUMBER(FIND("8F",ScheduleCompile!K484)),ISNUMBER(FIND("1F",ScheduleCompile!K484)),ISNUMBER(FIND("2F",ScheduleCompile!K484)),ISNUMBER(FIND("3F",ScheduleCompile!K484)),ISNUMBER(FIND("6F",ScheduleCompile!K484)),ISNUMBER(FIND("7F",ScheduleCompile!K484)),ISNUMBER(FIND("9F",ScheduleCompile!K484)),ISNUMBER(FIND("4F",ScheduleCompile!K484))),VALUE(LEFT(ScheduleCompile!K484,FIND("F",ScheduleCompile!K484)-1)),ScheduleCompile!K484)))))),ISTEXT(ScheduleCompile!#REF!)),"ENDTABLE",IF(ISERROR(IF(ScheduleCompile!K484="Off",0,IF(ScheduleCompile!K484="On",1,IF(ISNUMBER(ScheduleCompile!K484),ScheduleCompile!K484/1,IF(ISTEXT(ScheduleCompile!K484),IF(OR(ISNUMBER(FIND("5F",ScheduleCompile!K484)),ISNUMBER(FIND("0F",ScheduleCompile!K484)),ISNUMBER(FIND("8F",ScheduleCompile!K484)),ISNUMBER(FIND("1F",ScheduleCompile!K484)),ISNUMBER(FIND("2F",ScheduleCompile!K484)),ISNUMBER(FIND("3F",ScheduleCompile!K484)),ISNUMBER(FIND("6F",ScheduleCompile!K484)),ISNUMBER(FIND("7F",ScheduleCompile!K484)),ISNUMBER(FIND("9F",ScheduleCompile!K484)),ISNUMBER(FIND("4F",ScheduleCompile!K484))),VALUE(LEFT(ScheduleCompile!K484,FIND("F",ScheduleCompile!K484)-1)),ScheduleCompile!K484)))))),"",IF(ScheduleCompile!K484="Off",0,IF(ScheduleCompile!K484="On",1,IF(ISNUMBER(ScheduleCompile!K484),ScheduleCompile!K484/1,IF(ISTEXT(ScheduleCompile!K484),IF(OR(ISNUMBER(FIND("5F",ScheduleCompile!K484)),ISNUMBER(FIND("0F",ScheduleCompile!K484)),ISNUMBER(FIND("8F",ScheduleCompile!K484)),ISNUMBER(FIND("1F",ScheduleCompile!K484)),ISNUMBER(FIND("2F",ScheduleCompile!K484)),ISNUMBER(FIND("3F",ScheduleCompile!K484)),ISNUMBER(FIND("6F",ScheduleCompile!K484)),ISNUMBER(FIND("7F",ScheduleCompile!K484)),ISNUMBER(FIND("9F",ScheduleCompile!K484)),ISNUMBER(FIND("4F",ScheduleCompile!K484))),VALUE(LEFT(ScheduleCompile!K484,FIND("F",ScheduleCompile!K484)-1)),ScheduleCompile!K484)))))))</f>
        <v>1</v>
      </c>
      <c r="Q491" s="1">
        <f>IF(AND(ISERROR(IF(ScheduleCompile!L484="Off",0,IF(ScheduleCompile!L484="On",1,IF(ISNUMBER(ScheduleCompile!L484),ScheduleCompile!L484/1,IF(ISTEXT(ScheduleCompile!L484),IF(OR(ISNUMBER(FIND("5F",ScheduleCompile!L484)),ISNUMBER(FIND("0F",ScheduleCompile!L484)),ISNUMBER(FIND("8F",ScheduleCompile!L484)),ISNUMBER(FIND("1F",ScheduleCompile!L484)),ISNUMBER(FIND("2F",ScheduleCompile!L484)),ISNUMBER(FIND("3F",ScheduleCompile!L484)),ISNUMBER(FIND("6F",ScheduleCompile!L484)),ISNUMBER(FIND("7F",ScheduleCompile!L484)),ISNUMBER(FIND("9F",ScheduleCompile!L484)),ISNUMBER(FIND("4F",ScheduleCompile!L484))),VALUE(LEFT(ScheduleCompile!L484,FIND("F",ScheduleCompile!L484)-1)),ScheduleCompile!L484)))))),ISTEXT(ScheduleCompile!#REF!)),"ENDTABLE",IF(ISERROR(IF(ScheduleCompile!L484="Off",0,IF(ScheduleCompile!L484="On",1,IF(ISNUMBER(ScheduleCompile!L484),ScheduleCompile!L484/1,IF(ISTEXT(ScheduleCompile!L484),IF(OR(ISNUMBER(FIND("5F",ScheduleCompile!L484)),ISNUMBER(FIND("0F",ScheduleCompile!L484)),ISNUMBER(FIND("8F",ScheduleCompile!L484)),ISNUMBER(FIND("1F",ScheduleCompile!L484)),ISNUMBER(FIND("2F",ScheduleCompile!L484)),ISNUMBER(FIND("3F",ScheduleCompile!L484)),ISNUMBER(FIND("6F",ScheduleCompile!L484)),ISNUMBER(FIND("7F",ScheduleCompile!L484)),ISNUMBER(FIND("9F",ScheduleCompile!L484)),ISNUMBER(FIND("4F",ScheduleCompile!L484))),VALUE(LEFT(ScheduleCompile!L484,FIND("F",ScheduleCompile!L484)-1)),ScheduleCompile!L484)))))),"",IF(ScheduleCompile!L484="Off",0,IF(ScheduleCompile!L484="On",1,IF(ISNUMBER(ScheduleCompile!L484),ScheduleCompile!L484/1,IF(ISTEXT(ScheduleCompile!L484),IF(OR(ISNUMBER(FIND("5F",ScheduleCompile!L484)),ISNUMBER(FIND("0F",ScheduleCompile!L484)),ISNUMBER(FIND("8F",ScheduleCompile!L484)),ISNUMBER(FIND("1F",ScheduleCompile!L484)),ISNUMBER(FIND("2F",ScheduleCompile!L484)),ISNUMBER(FIND("3F",ScheduleCompile!L484)),ISNUMBER(FIND("6F",ScheduleCompile!L484)),ISNUMBER(FIND("7F",ScheduleCompile!L484)),ISNUMBER(FIND("9F",ScheduleCompile!L484)),ISNUMBER(FIND("4F",ScheduleCompile!L484))),VALUE(LEFT(ScheduleCompile!L484,FIND("F",ScheduleCompile!L484)-1)),ScheduleCompile!L484)))))))</f>
        <v>1</v>
      </c>
      <c r="R491" s="1">
        <f>IF(AND(ISERROR(IF(ScheduleCompile!M484="Off",0,IF(ScheduleCompile!M484="On",1,IF(ISNUMBER(ScheduleCompile!M484),ScheduleCompile!M484/1,IF(ISTEXT(ScheduleCompile!M484),IF(OR(ISNUMBER(FIND("5F",ScheduleCompile!M484)),ISNUMBER(FIND("0F",ScheduleCompile!M484)),ISNUMBER(FIND("8F",ScheduleCompile!M484)),ISNUMBER(FIND("1F",ScheduleCompile!M484)),ISNUMBER(FIND("2F",ScheduleCompile!M484)),ISNUMBER(FIND("3F",ScheduleCompile!M484)),ISNUMBER(FIND("6F",ScheduleCompile!M484)),ISNUMBER(FIND("7F",ScheduleCompile!M484)),ISNUMBER(FIND("9F",ScheduleCompile!M484)),ISNUMBER(FIND("4F",ScheduleCompile!M484))),VALUE(LEFT(ScheduleCompile!M484,FIND("F",ScheduleCompile!M484)-1)),ScheduleCompile!M484)))))),ISTEXT(ScheduleCompile!#REF!)),"ENDTABLE",IF(ISERROR(IF(ScheduleCompile!M484="Off",0,IF(ScheduleCompile!M484="On",1,IF(ISNUMBER(ScheduleCompile!M484),ScheduleCompile!M484/1,IF(ISTEXT(ScheduleCompile!M484),IF(OR(ISNUMBER(FIND("5F",ScheduleCompile!M484)),ISNUMBER(FIND("0F",ScheduleCompile!M484)),ISNUMBER(FIND("8F",ScheduleCompile!M484)),ISNUMBER(FIND("1F",ScheduleCompile!M484)),ISNUMBER(FIND("2F",ScheduleCompile!M484)),ISNUMBER(FIND("3F",ScheduleCompile!M484)),ISNUMBER(FIND("6F",ScheduleCompile!M484)),ISNUMBER(FIND("7F",ScheduleCompile!M484)),ISNUMBER(FIND("9F",ScheduleCompile!M484)),ISNUMBER(FIND("4F",ScheduleCompile!M484))),VALUE(LEFT(ScheduleCompile!M484,FIND("F",ScheduleCompile!M484)-1)),ScheduleCompile!M484)))))),"",IF(ScheduleCompile!M484="Off",0,IF(ScheduleCompile!M484="On",1,IF(ISNUMBER(ScheduleCompile!M484),ScheduleCompile!M484/1,IF(ISTEXT(ScheduleCompile!M484),IF(OR(ISNUMBER(FIND("5F",ScheduleCompile!M484)),ISNUMBER(FIND("0F",ScheduleCompile!M484)),ISNUMBER(FIND("8F",ScheduleCompile!M484)),ISNUMBER(FIND("1F",ScheduleCompile!M484)),ISNUMBER(FIND("2F",ScheduleCompile!M484)),ISNUMBER(FIND("3F",ScheduleCompile!M484)),ISNUMBER(FIND("6F",ScheduleCompile!M484)),ISNUMBER(FIND("7F",ScheduleCompile!M484)),ISNUMBER(FIND("9F",ScheduleCompile!M484)),ISNUMBER(FIND("4F",ScheduleCompile!M484))),VALUE(LEFT(ScheduleCompile!M484,FIND("F",ScheduleCompile!M484)-1)),ScheduleCompile!M484)))))))</f>
        <v>1</v>
      </c>
      <c r="S491" s="1">
        <f>IF(AND(ISERROR(IF(ScheduleCompile!N484="Off",0,IF(ScheduleCompile!N484="On",1,IF(ISNUMBER(ScheduleCompile!N484),ScheduleCompile!N484/1,IF(ISTEXT(ScheduleCompile!N484),IF(OR(ISNUMBER(FIND("5F",ScheduleCompile!N484)),ISNUMBER(FIND("0F",ScheduleCompile!N484)),ISNUMBER(FIND("8F",ScheduleCompile!N484)),ISNUMBER(FIND("1F",ScheduleCompile!N484)),ISNUMBER(FIND("2F",ScheduleCompile!N484)),ISNUMBER(FIND("3F",ScheduleCompile!N484)),ISNUMBER(FIND("6F",ScheduleCompile!N484)),ISNUMBER(FIND("7F",ScheduleCompile!N484)),ISNUMBER(FIND("9F",ScheduleCompile!N484)),ISNUMBER(FIND("4F",ScheduleCompile!N484))),VALUE(LEFT(ScheduleCompile!N484,FIND("F",ScheduleCompile!N484)-1)),ScheduleCompile!N484)))))),ISTEXT(ScheduleCompile!#REF!)),"ENDTABLE",IF(ISERROR(IF(ScheduleCompile!N484="Off",0,IF(ScheduleCompile!N484="On",1,IF(ISNUMBER(ScheduleCompile!N484),ScheduleCompile!N484/1,IF(ISTEXT(ScheduleCompile!N484),IF(OR(ISNUMBER(FIND("5F",ScheduleCompile!N484)),ISNUMBER(FIND("0F",ScheduleCompile!N484)),ISNUMBER(FIND("8F",ScheduleCompile!N484)),ISNUMBER(FIND("1F",ScheduleCompile!N484)),ISNUMBER(FIND("2F",ScheduleCompile!N484)),ISNUMBER(FIND("3F",ScheduleCompile!N484)),ISNUMBER(FIND("6F",ScheduleCompile!N484)),ISNUMBER(FIND("7F",ScheduleCompile!N484)),ISNUMBER(FIND("9F",ScheduleCompile!N484)),ISNUMBER(FIND("4F",ScheduleCompile!N484))),VALUE(LEFT(ScheduleCompile!N484,FIND("F",ScheduleCompile!N484)-1)),ScheduleCompile!N484)))))),"",IF(ScheduleCompile!N484="Off",0,IF(ScheduleCompile!N484="On",1,IF(ISNUMBER(ScheduleCompile!N484),ScheduleCompile!N484/1,IF(ISTEXT(ScheduleCompile!N484),IF(OR(ISNUMBER(FIND("5F",ScheduleCompile!N484)),ISNUMBER(FIND("0F",ScheduleCompile!N484)),ISNUMBER(FIND("8F",ScheduleCompile!N484)),ISNUMBER(FIND("1F",ScheduleCompile!N484)),ISNUMBER(FIND("2F",ScheduleCompile!N484)),ISNUMBER(FIND("3F",ScheduleCompile!N484)),ISNUMBER(FIND("6F",ScheduleCompile!N484)),ISNUMBER(FIND("7F",ScheduleCompile!N484)),ISNUMBER(FIND("9F",ScheduleCompile!N484)),ISNUMBER(FIND("4F",ScheduleCompile!N484))),VALUE(LEFT(ScheduleCompile!N484,FIND("F",ScheduleCompile!N484)-1)),ScheduleCompile!N484)))))))</f>
        <v>1</v>
      </c>
      <c r="T491" s="1">
        <f>IF(AND(ISERROR(IF(ScheduleCompile!O484="Off",0,IF(ScheduleCompile!O484="On",1,IF(ISNUMBER(ScheduleCompile!O484),ScheduleCompile!O484/1,IF(ISTEXT(ScheduleCompile!O484),IF(OR(ISNUMBER(FIND("5F",ScheduleCompile!O484)),ISNUMBER(FIND("0F",ScheduleCompile!O484)),ISNUMBER(FIND("8F",ScheduleCompile!O484)),ISNUMBER(FIND("1F",ScheduleCompile!O484)),ISNUMBER(FIND("2F",ScheduleCompile!O484)),ISNUMBER(FIND("3F",ScheduleCompile!O484)),ISNUMBER(FIND("6F",ScheduleCompile!O484)),ISNUMBER(FIND("7F",ScheduleCompile!O484)),ISNUMBER(FIND("9F",ScheduleCompile!O484)),ISNUMBER(FIND("4F",ScheduleCompile!O484))),VALUE(LEFT(ScheduleCompile!O484,FIND("F",ScheduleCompile!O484)-1)),ScheduleCompile!O484)))))),ISTEXT(ScheduleCompile!#REF!)),"ENDTABLE",IF(ISERROR(IF(ScheduleCompile!O484="Off",0,IF(ScheduleCompile!O484="On",1,IF(ISNUMBER(ScheduleCompile!O484),ScheduleCompile!O484/1,IF(ISTEXT(ScheduleCompile!O484),IF(OR(ISNUMBER(FIND("5F",ScheduleCompile!O484)),ISNUMBER(FIND("0F",ScheduleCompile!O484)),ISNUMBER(FIND("8F",ScheduleCompile!O484)),ISNUMBER(FIND("1F",ScheduleCompile!O484)),ISNUMBER(FIND("2F",ScheduleCompile!O484)),ISNUMBER(FIND("3F",ScheduleCompile!O484)),ISNUMBER(FIND("6F",ScheduleCompile!O484)),ISNUMBER(FIND("7F",ScheduleCompile!O484)),ISNUMBER(FIND("9F",ScheduleCompile!O484)),ISNUMBER(FIND("4F",ScheduleCompile!O484))),VALUE(LEFT(ScheduleCompile!O484,FIND("F",ScheduleCompile!O484)-1)),ScheduleCompile!O484)))))),"",IF(ScheduleCompile!O484="Off",0,IF(ScheduleCompile!O484="On",1,IF(ISNUMBER(ScheduleCompile!O484),ScheduleCompile!O484/1,IF(ISTEXT(ScheduleCompile!O484),IF(OR(ISNUMBER(FIND("5F",ScheduleCompile!O484)),ISNUMBER(FIND("0F",ScheduleCompile!O484)),ISNUMBER(FIND("8F",ScheduleCompile!O484)),ISNUMBER(FIND("1F",ScheduleCompile!O484)),ISNUMBER(FIND("2F",ScheduleCompile!O484)),ISNUMBER(FIND("3F",ScheduleCompile!O484)),ISNUMBER(FIND("6F",ScheduleCompile!O484)),ISNUMBER(FIND("7F",ScheduleCompile!O484)),ISNUMBER(FIND("9F",ScheduleCompile!O484)),ISNUMBER(FIND("4F",ScheduleCompile!O484))),VALUE(LEFT(ScheduleCompile!O484,FIND("F",ScheduleCompile!O484)-1)),ScheduleCompile!O484)))))))</f>
        <v>1</v>
      </c>
      <c r="U491" s="1">
        <f>IF(AND(ISERROR(IF(ScheduleCompile!P484="Off",0,IF(ScheduleCompile!P484="On",1,IF(ISNUMBER(ScheduleCompile!P484),ScheduleCompile!P484/1,IF(ISTEXT(ScheduleCompile!P484),IF(OR(ISNUMBER(FIND("5F",ScheduleCompile!P484)),ISNUMBER(FIND("0F",ScheduleCompile!P484)),ISNUMBER(FIND("8F",ScheduleCompile!P484)),ISNUMBER(FIND("1F",ScheduleCompile!P484)),ISNUMBER(FIND("2F",ScheduleCompile!P484)),ISNUMBER(FIND("3F",ScheduleCompile!P484)),ISNUMBER(FIND("6F",ScheduleCompile!P484)),ISNUMBER(FIND("7F",ScheduleCompile!P484)),ISNUMBER(FIND("9F",ScheduleCompile!P484)),ISNUMBER(FIND("4F",ScheduleCompile!P484))),VALUE(LEFT(ScheduleCompile!P484,FIND("F",ScheduleCompile!P484)-1)),ScheduleCompile!P484)))))),ISTEXT(ScheduleCompile!#REF!)),"ENDTABLE",IF(ISERROR(IF(ScheduleCompile!P484="Off",0,IF(ScheduleCompile!P484="On",1,IF(ISNUMBER(ScheduleCompile!P484),ScheduleCompile!P484/1,IF(ISTEXT(ScheduleCompile!P484),IF(OR(ISNUMBER(FIND("5F",ScheduleCompile!P484)),ISNUMBER(FIND("0F",ScheduleCompile!P484)),ISNUMBER(FIND("8F",ScheduleCompile!P484)),ISNUMBER(FIND("1F",ScheduleCompile!P484)),ISNUMBER(FIND("2F",ScheduleCompile!P484)),ISNUMBER(FIND("3F",ScheduleCompile!P484)),ISNUMBER(FIND("6F",ScheduleCompile!P484)),ISNUMBER(FIND("7F",ScheduleCompile!P484)),ISNUMBER(FIND("9F",ScheduleCompile!P484)),ISNUMBER(FIND("4F",ScheduleCompile!P484))),VALUE(LEFT(ScheduleCompile!P484,FIND("F",ScheduleCompile!P484)-1)),ScheduleCompile!P484)))))),"",IF(ScheduleCompile!P484="Off",0,IF(ScheduleCompile!P484="On",1,IF(ISNUMBER(ScheduleCompile!P484),ScheduleCompile!P484/1,IF(ISTEXT(ScheduleCompile!P484),IF(OR(ISNUMBER(FIND("5F",ScheduleCompile!P484)),ISNUMBER(FIND("0F",ScheduleCompile!P484)),ISNUMBER(FIND("8F",ScheduleCompile!P484)),ISNUMBER(FIND("1F",ScheduleCompile!P484)),ISNUMBER(FIND("2F",ScheduleCompile!P484)),ISNUMBER(FIND("3F",ScheduleCompile!P484)),ISNUMBER(FIND("6F",ScheduleCompile!P484)),ISNUMBER(FIND("7F",ScheduleCompile!P484)),ISNUMBER(FIND("9F",ScheduleCompile!P484)),ISNUMBER(FIND("4F",ScheduleCompile!P484))),VALUE(LEFT(ScheduleCompile!P484,FIND("F",ScheduleCompile!P484)-1)),ScheduleCompile!P484)))))))</f>
        <v>1</v>
      </c>
      <c r="V491" s="1">
        <f>IF(AND(ISERROR(IF(ScheduleCompile!Q484="Off",0,IF(ScheduleCompile!Q484="On",1,IF(ISNUMBER(ScheduleCompile!Q484),ScheduleCompile!Q484/1,IF(ISTEXT(ScheduleCompile!Q484),IF(OR(ISNUMBER(FIND("5F",ScheduleCompile!Q484)),ISNUMBER(FIND("0F",ScheduleCompile!Q484)),ISNUMBER(FIND("8F",ScheduleCompile!Q484)),ISNUMBER(FIND("1F",ScheduleCompile!Q484)),ISNUMBER(FIND("2F",ScheduleCompile!Q484)),ISNUMBER(FIND("3F",ScheduleCompile!Q484)),ISNUMBER(FIND("6F",ScheduleCompile!Q484)),ISNUMBER(FIND("7F",ScheduleCompile!Q484)),ISNUMBER(FIND("9F",ScheduleCompile!Q484)),ISNUMBER(FIND("4F",ScheduleCompile!Q484))),VALUE(LEFT(ScheduleCompile!Q484,FIND("F",ScheduleCompile!Q484)-1)),ScheduleCompile!Q484)))))),ISTEXT(ScheduleCompile!#REF!)),"ENDTABLE",IF(ISERROR(IF(ScheduleCompile!Q484="Off",0,IF(ScheduleCompile!Q484="On",1,IF(ISNUMBER(ScheduleCompile!Q484),ScheduleCompile!Q484/1,IF(ISTEXT(ScheduleCompile!Q484),IF(OR(ISNUMBER(FIND("5F",ScheduleCompile!Q484)),ISNUMBER(FIND("0F",ScheduleCompile!Q484)),ISNUMBER(FIND("8F",ScheduleCompile!Q484)),ISNUMBER(FIND("1F",ScheduleCompile!Q484)),ISNUMBER(FIND("2F",ScheduleCompile!Q484)),ISNUMBER(FIND("3F",ScheduleCompile!Q484)),ISNUMBER(FIND("6F",ScheduleCompile!Q484)),ISNUMBER(FIND("7F",ScheduleCompile!Q484)),ISNUMBER(FIND("9F",ScheduleCompile!Q484)),ISNUMBER(FIND("4F",ScheduleCompile!Q484))),VALUE(LEFT(ScheduleCompile!Q484,FIND("F",ScheduleCompile!Q484)-1)),ScheduleCompile!Q484)))))),"",IF(ScheduleCompile!Q484="Off",0,IF(ScheduleCompile!Q484="On",1,IF(ISNUMBER(ScheduleCompile!Q484),ScheduleCompile!Q484/1,IF(ISTEXT(ScheduleCompile!Q484),IF(OR(ISNUMBER(FIND("5F",ScheduleCompile!Q484)),ISNUMBER(FIND("0F",ScheduleCompile!Q484)),ISNUMBER(FIND("8F",ScheduleCompile!Q484)),ISNUMBER(FIND("1F",ScheduleCompile!Q484)),ISNUMBER(FIND("2F",ScheduleCompile!Q484)),ISNUMBER(FIND("3F",ScheduleCompile!Q484)),ISNUMBER(FIND("6F",ScheduleCompile!Q484)),ISNUMBER(FIND("7F",ScheduleCompile!Q484)),ISNUMBER(FIND("9F",ScheduleCompile!Q484)),ISNUMBER(FIND("4F",ScheduleCompile!Q484))),VALUE(LEFT(ScheduleCompile!Q484,FIND("F",ScheduleCompile!Q484)-1)),ScheduleCompile!Q484)))))))</f>
        <v>1</v>
      </c>
      <c r="W491" s="1">
        <f>IF(AND(ISERROR(IF(ScheduleCompile!R484="Off",0,IF(ScheduleCompile!R484="On",1,IF(ISNUMBER(ScheduleCompile!R484),ScheduleCompile!R484/1,IF(ISTEXT(ScheduleCompile!R484),IF(OR(ISNUMBER(FIND("5F",ScheduleCompile!R484)),ISNUMBER(FIND("0F",ScheduleCompile!R484)),ISNUMBER(FIND("8F",ScheduleCompile!R484)),ISNUMBER(FIND("1F",ScheduleCompile!R484)),ISNUMBER(FIND("2F",ScheduleCompile!R484)),ISNUMBER(FIND("3F",ScheduleCompile!R484)),ISNUMBER(FIND("6F",ScheduleCompile!R484)),ISNUMBER(FIND("7F",ScheduleCompile!R484)),ISNUMBER(FIND("9F",ScheduleCompile!R484)),ISNUMBER(FIND("4F",ScheduleCompile!R484))),VALUE(LEFT(ScheduleCompile!R484,FIND("F",ScheduleCompile!R484)-1)),ScheduleCompile!R484)))))),ISTEXT(ScheduleCompile!#REF!)),"ENDTABLE",IF(ISERROR(IF(ScheduleCompile!R484="Off",0,IF(ScheduleCompile!R484="On",1,IF(ISNUMBER(ScheduleCompile!R484),ScheduleCompile!R484/1,IF(ISTEXT(ScheduleCompile!R484),IF(OR(ISNUMBER(FIND("5F",ScheduleCompile!R484)),ISNUMBER(FIND("0F",ScheduleCompile!R484)),ISNUMBER(FIND("8F",ScheduleCompile!R484)),ISNUMBER(FIND("1F",ScheduleCompile!R484)),ISNUMBER(FIND("2F",ScheduleCompile!R484)),ISNUMBER(FIND("3F",ScheduleCompile!R484)),ISNUMBER(FIND("6F",ScheduleCompile!R484)),ISNUMBER(FIND("7F",ScheduleCompile!R484)),ISNUMBER(FIND("9F",ScheduleCompile!R484)),ISNUMBER(FIND("4F",ScheduleCompile!R484))),VALUE(LEFT(ScheduleCompile!R484,FIND("F",ScheduleCompile!R484)-1)),ScheduleCompile!R484)))))),"",IF(ScheduleCompile!R484="Off",0,IF(ScheduleCompile!R484="On",1,IF(ISNUMBER(ScheduleCompile!R484),ScheduleCompile!R484/1,IF(ISTEXT(ScheduleCompile!R484),IF(OR(ISNUMBER(FIND("5F",ScheduleCompile!R484)),ISNUMBER(FIND("0F",ScheduleCompile!R484)),ISNUMBER(FIND("8F",ScheduleCompile!R484)),ISNUMBER(FIND("1F",ScheduleCompile!R484)),ISNUMBER(FIND("2F",ScheduleCompile!R484)),ISNUMBER(FIND("3F",ScheduleCompile!R484)),ISNUMBER(FIND("6F",ScheduleCompile!R484)),ISNUMBER(FIND("7F",ScheduleCompile!R484)),ISNUMBER(FIND("9F",ScheduleCompile!R484)),ISNUMBER(FIND("4F",ScheduleCompile!R484))),VALUE(LEFT(ScheduleCompile!R484,FIND("F",ScheduleCompile!R484)-1)),ScheduleCompile!R484)))))))</f>
        <v>1</v>
      </c>
      <c r="X491" s="1">
        <f>IF(AND(ISERROR(IF(ScheduleCompile!S484="Off",0,IF(ScheduleCompile!S484="On",1,IF(ISNUMBER(ScheduleCompile!S484),ScheduleCompile!S484/1,IF(ISTEXT(ScheduleCompile!S484),IF(OR(ISNUMBER(FIND("5F",ScheduleCompile!S484)),ISNUMBER(FIND("0F",ScheduleCompile!S484)),ISNUMBER(FIND("8F",ScheduleCompile!S484)),ISNUMBER(FIND("1F",ScheduleCompile!S484)),ISNUMBER(FIND("2F",ScheduleCompile!S484)),ISNUMBER(FIND("3F",ScheduleCompile!S484)),ISNUMBER(FIND("6F",ScheduleCompile!S484)),ISNUMBER(FIND("7F",ScheduleCompile!S484)),ISNUMBER(FIND("9F",ScheduleCompile!S484)),ISNUMBER(FIND("4F",ScheduleCompile!S484))),VALUE(LEFT(ScheduleCompile!S484,FIND("F",ScheduleCompile!S484)-1)),ScheduleCompile!S484)))))),ISTEXT(ScheduleCompile!#REF!)),"ENDTABLE",IF(ISERROR(IF(ScheduleCompile!S484="Off",0,IF(ScheduleCompile!S484="On",1,IF(ISNUMBER(ScheduleCompile!S484),ScheduleCompile!S484/1,IF(ISTEXT(ScheduleCompile!S484),IF(OR(ISNUMBER(FIND("5F",ScheduleCompile!S484)),ISNUMBER(FIND("0F",ScheduleCompile!S484)),ISNUMBER(FIND("8F",ScheduleCompile!S484)),ISNUMBER(FIND("1F",ScheduleCompile!S484)),ISNUMBER(FIND("2F",ScheduleCompile!S484)),ISNUMBER(FIND("3F",ScheduleCompile!S484)),ISNUMBER(FIND("6F",ScheduleCompile!S484)),ISNUMBER(FIND("7F",ScheduleCompile!S484)),ISNUMBER(FIND("9F",ScheduleCompile!S484)),ISNUMBER(FIND("4F",ScheduleCompile!S484))),VALUE(LEFT(ScheduleCompile!S484,FIND("F",ScheduleCompile!S484)-1)),ScheduleCompile!S484)))))),"",IF(ScheduleCompile!S484="Off",0,IF(ScheduleCompile!S484="On",1,IF(ISNUMBER(ScheduleCompile!S484),ScheduleCompile!S484/1,IF(ISTEXT(ScheduleCompile!S484),IF(OR(ISNUMBER(FIND("5F",ScheduleCompile!S484)),ISNUMBER(FIND("0F",ScheduleCompile!S484)),ISNUMBER(FIND("8F",ScheduleCompile!S484)),ISNUMBER(FIND("1F",ScheduleCompile!S484)),ISNUMBER(FIND("2F",ScheduleCompile!S484)),ISNUMBER(FIND("3F",ScheduleCompile!S484)),ISNUMBER(FIND("6F",ScheduleCompile!S484)),ISNUMBER(FIND("7F",ScheduleCompile!S484)),ISNUMBER(FIND("9F",ScheduleCompile!S484)),ISNUMBER(FIND("4F",ScheduleCompile!S484))),VALUE(LEFT(ScheduleCompile!S484,FIND("F",ScheduleCompile!S484)-1)),ScheduleCompile!S484)))))))</f>
        <v>1</v>
      </c>
      <c r="Y491" s="1">
        <f>IF(AND(ISERROR(IF(ScheduleCompile!T484="Off",0,IF(ScheduleCompile!T484="On",1,IF(ISNUMBER(ScheduleCompile!T484),ScheduleCompile!T484/1,IF(ISTEXT(ScheduleCompile!T484),IF(OR(ISNUMBER(FIND("5F",ScheduleCompile!T484)),ISNUMBER(FIND("0F",ScheduleCompile!T484)),ISNUMBER(FIND("8F",ScheduleCompile!T484)),ISNUMBER(FIND("1F",ScheduleCompile!T484)),ISNUMBER(FIND("2F",ScheduleCompile!T484)),ISNUMBER(FIND("3F",ScheduleCompile!T484)),ISNUMBER(FIND("6F",ScheduleCompile!T484)),ISNUMBER(FIND("7F",ScheduleCompile!T484)),ISNUMBER(FIND("9F",ScheduleCompile!T484)),ISNUMBER(FIND("4F",ScheduleCompile!T484))),VALUE(LEFT(ScheduleCompile!T484,FIND("F",ScheduleCompile!T484)-1)),ScheduleCompile!T484)))))),ISTEXT(ScheduleCompile!#REF!)),"ENDTABLE",IF(ISERROR(IF(ScheduleCompile!T484="Off",0,IF(ScheduleCompile!T484="On",1,IF(ISNUMBER(ScheduleCompile!T484),ScheduleCompile!T484/1,IF(ISTEXT(ScheduleCompile!T484),IF(OR(ISNUMBER(FIND("5F",ScheduleCompile!T484)),ISNUMBER(FIND("0F",ScheduleCompile!T484)),ISNUMBER(FIND("8F",ScheduleCompile!T484)),ISNUMBER(FIND("1F",ScheduleCompile!T484)),ISNUMBER(FIND("2F",ScheduleCompile!T484)),ISNUMBER(FIND("3F",ScheduleCompile!T484)),ISNUMBER(FIND("6F",ScheduleCompile!T484)),ISNUMBER(FIND("7F",ScheduleCompile!T484)),ISNUMBER(FIND("9F",ScheduleCompile!T484)),ISNUMBER(FIND("4F",ScheduleCompile!T484))),VALUE(LEFT(ScheduleCompile!T484,FIND("F",ScheduleCompile!T484)-1)),ScheduleCompile!T484)))))),"",IF(ScheduleCompile!T484="Off",0,IF(ScheduleCompile!T484="On",1,IF(ISNUMBER(ScheduleCompile!T484),ScheduleCompile!T484/1,IF(ISTEXT(ScheduleCompile!T484),IF(OR(ISNUMBER(FIND("5F",ScheduleCompile!T484)),ISNUMBER(FIND("0F",ScheduleCompile!T484)),ISNUMBER(FIND("8F",ScheduleCompile!T484)),ISNUMBER(FIND("1F",ScheduleCompile!T484)),ISNUMBER(FIND("2F",ScheduleCompile!T484)),ISNUMBER(FIND("3F",ScheduleCompile!T484)),ISNUMBER(FIND("6F",ScheduleCompile!T484)),ISNUMBER(FIND("7F",ScheduleCompile!T484)),ISNUMBER(FIND("9F",ScheduleCompile!T484)),ISNUMBER(FIND("4F",ScheduleCompile!T484))),VALUE(LEFT(ScheduleCompile!T484,FIND("F",ScheduleCompile!T484)-1)),ScheduleCompile!T484)))))))</f>
        <v>1</v>
      </c>
      <c r="Z491" s="1">
        <f>IF(AND(ISERROR(IF(ScheduleCompile!U484="Off",0,IF(ScheduleCompile!U484="On",1,IF(ISNUMBER(ScheduleCompile!U484),ScheduleCompile!U484/1,IF(ISTEXT(ScheduleCompile!U484),IF(OR(ISNUMBER(FIND("5F",ScheduleCompile!U484)),ISNUMBER(FIND("0F",ScheduleCompile!U484)),ISNUMBER(FIND("8F",ScheduleCompile!U484)),ISNUMBER(FIND("1F",ScheduleCompile!U484)),ISNUMBER(FIND("2F",ScheduleCompile!U484)),ISNUMBER(FIND("3F",ScheduleCompile!U484)),ISNUMBER(FIND("6F",ScheduleCompile!U484)),ISNUMBER(FIND("7F",ScheduleCompile!U484)),ISNUMBER(FIND("9F",ScheduleCompile!U484)),ISNUMBER(FIND("4F",ScheduleCompile!U484))),VALUE(LEFT(ScheduleCompile!U484,FIND("F",ScheduleCompile!U484)-1)),ScheduleCompile!U484)))))),ISTEXT(ScheduleCompile!#REF!)),"ENDTABLE",IF(ISERROR(IF(ScheduleCompile!U484="Off",0,IF(ScheduleCompile!U484="On",1,IF(ISNUMBER(ScheduleCompile!U484),ScheduleCompile!U484/1,IF(ISTEXT(ScheduleCompile!U484),IF(OR(ISNUMBER(FIND("5F",ScheduleCompile!U484)),ISNUMBER(FIND("0F",ScheduleCompile!U484)),ISNUMBER(FIND("8F",ScheduleCompile!U484)),ISNUMBER(FIND("1F",ScheduleCompile!U484)),ISNUMBER(FIND("2F",ScheduleCompile!U484)),ISNUMBER(FIND("3F",ScheduleCompile!U484)),ISNUMBER(FIND("6F",ScheduleCompile!U484)),ISNUMBER(FIND("7F",ScheduleCompile!U484)),ISNUMBER(FIND("9F",ScheduleCompile!U484)),ISNUMBER(FIND("4F",ScheduleCompile!U484))),VALUE(LEFT(ScheduleCompile!U484,FIND("F",ScheduleCompile!U484)-1)),ScheduleCompile!U484)))))),"",IF(ScheduleCompile!U484="Off",0,IF(ScheduleCompile!U484="On",1,IF(ISNUMBER(ScheduleCompile!U484),ScheduleCompile!U484/1,IF(ISTEXT(ScheduleCompile!U484),IF(OR(ISNUMBER(FIND("5F",ScheduleCompile!U484)),ISNUMBER(FIND("0F",ScheduleCompile!U484)),ISNUMBER(FIND("8F",ScheduleCompile!U484)),ISNUMBER(FIND("1F",ScheduleCompile!U484)),ISNUMBER(FIND("2F",ScheduleCompile!U484)),ISNUMBER(FIND("3F",ScheduleCompile!U484)),ISNUMBER(FIND("6F",ScheduleCompile!U484)),ISNUMBER(FIND("7F",ScheduleCompile!U484)),ISNUMBER(FIND("9F",ScheduleCompile!U484)),ISNUMBER(FIND("4F",ScheduleCompile!U484))),VALUE(LEFT(ScheduleCompile!U484,FIND("F",ScheduleCompile!U484)-1)),ScheduleCompile!U484)))))))</f>
        <v>1</v>
      </c>
      <c r="AA491" s="1">
        <f>IF(AND(ISERROR(IF(ScheduleCompile!V484="Off",0,IF(ScheduleCompile!V484="On",1,IF(ISNUMBER(ScheduleCompile!V484),ScheduleCompile!V484/1,IF(ISTEXT(ScheduleCompile!V484),IF(OR(ISNUMBER(FIND("5F",ScheduleCompile!V484)),ISNUMBER(FIND("0F",ScheduleCompile!V484)),ISNUMBER(FIND("8F",ScheduleCompile!V484)),ISNUMBER(FIND("1F",ScheduleCompile!V484)),ISNUMBER(FIND("2F",ScheduleCompile!V484)),ISNUMBER(FIND("3F",ScheduleCompile!V484)),ISNUMBER(FIND("6F",ScheduleCompile!V484)),ISNUMBER(FIND("7F",ScheduleCompile!V484)),ISNUMBER(FIND("9F",ScheduleCompile!V484)),ISNUMBER(FIND("4F",ScheduleCompile!V484))),VALUE(LEFT(ScheduleCompile!V484,FIND("F",ScheduleCompile!V484)-1)),ScheduleCompile!V484)))))),ISTEXT(ScheduleCompile!#REF!)),"ENDTABLE",IF(ISERROR(IF(ScheduleCompile!V484="Off",0,IF(ScheduleCompile!V484="On",1,IF(ISNUMBER(ScheduleCompile!V484),ScheduleCompile!V484/1,IF(ISTEXT(ScheduleCompile!V484),IF(OR(ISNUMBER(FIND("5F",ScheduleCompile!V484)),ISNUMBER(FIND("0F",ScheduleCompile!V484)),ISNUMBER(FIND("8F",ScheduleCompile!V484)),ISNUMBER(FIND("1F",ScheduleCompile!V484)),ISNUMBER(FIND("2F",ScheduleCompile!V484)),ISNUMBER(FIND("3F",ScheduleCompile!V484)),ISNUMBER(FIND("6F",ScheduleCompile!V484)),ISNUMBER(FIND("7F",ScheduleCompile!V484)),ISNUMBER(FIND("9F",ScheduleCompile!V484)),ISNUMBER(FIND("4F",ScheduleCompile!V484))),VALUE(LEFT(ScheduleCompile!V484,FIND("F",ScheduleCompile!V484)-1)),ScheduleCompile!V484)))))),"",IF(ScheduleCompile!V484="Off",0,IF(ScheduleCompile!V484="On",1,IF(ISNUMBER(ScheduleCompile!V484),ScheduleCompile!V484/1,IF(ISTEXT(ScheduleCompile!V484),IF(OR(ISNUMBER(FIND("5F",ScheduleCompile!V484)),ISNUMBER(FIND("0F",ScheduleCompile!V484)),ISNUMBER(FIND("8F",ScheduleCompile!V484)),ISNUMBER(FIND("1F",ScheduleCompile!V484)),ISNUMBER(FIND("2F",ScheduleCompile!V484)),ISNUMBER(FIND("3F",ScheduleCompile!V484)),ISNUMBER(FIND("6F",ScheduleCompile!V484)),ISNUMBER(FIND("7F",ScheduleCompile!V484)),ISNUMBER(FIND("9F",ScheduleCompile!V484)),ISNUMBER(FIND("4F",ScheduleCompile!V484))),VALUE(LEFT(ScheduleCompile!V484,FIND("F",ScheduleCompile!V484)-1)),ScheduleCompile!V484)))))))</f>
        <v>1</v>
      </c>
      <c r="AB491" s="1">
        <f>IF(AND(ISERROR(IF(ScheduleCompile!W484="Off",0,IF(ScheduleCompile!W484="On",1,IF(ISNUMBER(ScheduleCompile!W484),ScheduleCompile!W484/1,IF(ISTEXT(ScheduleCompile!W484),IF(OR(ISNUMBER(FIND("5F",ScheduleCompile!W484)),ISNUMBER(FIND("0F",ScheduleCompile!W484)),ISNUMBER(FIND("8F",ScheduleCompile!W484)),ISNUMBER(FIND("1F",ScheduleCompile!W484)),ISNUMBER(FIND("2F",ScheduleCompile!W484)),ISNUMBER(FIND("3F",ScheduleCompile!W484)),ISNUMBER(FIND("6F",ScheduleCompile!W484)),ISNUMBER(FIND("7F",ScheduleCompile!W484)),ISNUMBER(FIND("9F",ScheduleCompile!W484)),ISNUMBER(FIND("4F",ScheduleCompile!W484))),VALUE(LEFT(ScheduleCompile!W484,FIND("F",ScheduleCompile!W484)-1)),ScheduleCompile!W484)))))),ISTEXT(ScheduleCompile!#REF!)),"ENDTABLE",IF(ISERROR(IF(ScheduleCompile!W484="Off",0,IF(ScheduleCompile!W484="On",1,IF(ISNUMBER(ScheduleCompile!W484),ScheduleCompile!W484/1,IF(ISTEXT(ScheduleCompile!W484),IF(OR(ISNUMBER(FIND("5F",ScheduleCompile!W484)),ISNUMBER(FIND("0F",ScheduleCompile!W484)),ISNUMBER(FIND("8F",ScheduleCompile!W484)),ISNUMBER(FIND("1F",ScheduleCompile!W484)),ISNUMBER(FIND("2F",ScheduleCompile!W484)),ISNUMBER(FIND("3F",ScheduleCompile!W484)),ISNUMBER(FIND("6F",ScheduleCompile!W484)),ISNUMBER(FIND("7F",ScheduleCompile!W484)),ISNUMBER(FIND("9F",ScheduleCompile!W484)),ISNUMBER(FIND("4F",ScheduleCompile!W484))),VALUE(LEFT(ScheduleCompile!W484,FIND("F",ScheduleCompile!W484)-1)),ScheduleCompile!W484)))))),"",IF(ScheduleCompile!W484="Off",0,IF(ScheduleCompile!W484="On",1,IF(ISNUMBER(ScheduleCompile!W484),ScheduleCompile!W484/1,IF(ISTEXT(ScheduleCompile!W484),IF(OR(ISNUMBER(FIND("5F",ScheduleCompile!W484)),ISNUMBER(FIND("0F",ScheduleCompile!W484)),ISNUMBER(FIND("8F",ScheduleCompile!W484)),ISNUMBER(FIND("1F",ScheduleCompile!W484)),ISNUMBER(FIND("2F",ScheduleCompile!W484)),ISNUMBER(FIND("3F",ScheduleCompile!W484)),ISNUMBER(FIND("6F",ScheduleCompile!W484)),ISNUMBER(FIND("7F",ScheduleCompile!W484)),ISNUMBER(FIND("9F",ScheduleCompile!W484)),ISNUMBER(FIND("4F",ScheduleCompile!W484))),VALUE(LEFT(ScheduleCompile!W484,FIND("F",ScheduleCompile!W484)-1)),ScheduleCompile!W484)))))))</f>
        <v>1</v>
      </c>
      <c r="AC491" s="1">
        <f>IF(AND(ISERROR(IF(ScheduleCompile!X484="Off",0,IF(ScheduleCompile!X484="On",1,IF(ISNUMBER(ScheduleCompile!X484),ScheduleCompile!X484/1,IF(ISTEXT(ScheduleCompile!X484),IF(OR(ISNUMBER(FIND("5F",ScheduleCompile!X484)),ISNUMBER(FIND("0F",ScheduleCompile!X484)),ISNUMBER(FIND("8F",ScheduleCompile!X484)),ISNUMBER(FIND("1F",ScheduleCompile!X484)),ISNUMBER(FIND("2F",ScheduleCompile!X484)),ISNUMBER(FIND("3F",ScheduleCompile!X484)),ISNUMBER(FIND("6F",ScheduleCompile!X484)),ISNUMBER(FIND("7F",ScheduleCompile!X484)),ISNUMBER(FIND("9F",ScheduleCompile!X484)),ISNUMBER(FIND("4F",ScheduleCompile!X484))),VALUE(LEFT(ScheduleCompile!X484,FIND("F",ScheduleCompile!X484)-1)),ScheduleCompile!X484)))))),ISTEXT(ScheduleCompile!#REF!)),"ENDTABLE",IF(ISERROR(IF(ScheduleCompile!X484="Off",0,IF(ScheduleCompile!X484="On",1,IF(ISNUMBER(ScheduleCompile!X484),ScheduleCompile!X484/1,IF(ISTEXT(ScheduleCompile!X484),IF(OR(ISNUMBER(FIND("5F",ScheduleCompile!X484)),ISNUMBER(FIND("0F",ScheduleCompile!X484)),ISNUMBER(FIND("8F",ScheduleCompile!X484)),ISNUMBER(FIND("1F",ScheduleCompile!X484)),ISNUMBER(FIND("2F",ScheduleCompile!X484)),ISNUMBER(FIND("3F",ScheduleCompile!X484)),ISNUMBER(FIND("6F",ScheduleCompile!X484)),ISNUMBER(FIND("7F",ScheduleCompile!X484)),ISNUMBER(FIND("9F",ScheduleCompile!X484)),ISNUMBER(FIND("4F",ScheduleCompile!X484))),VALUE(LEFT(ScheduleCompile!X484,FIND("F",ScheduleCompile!X484)-1)),ScheduleCompile!X484)))))),"",IF(ScheduleCompile!X484="Off",0,IF(ScheduleCompile!X484="On",1,IF(ISNUMBER(ScheduleCompile!X484),ScheduleCompile!X484/1,IF(ISTEXT(ScheduleCompile!X484),IF(OR(ISNUMBER(FIND("5F",ScheduleCompile!X484)),ISNUMBER(FIND("0F",ScheduleCompile!X484)),ISNUMBER(FIND("8F",ScheduleCompile!X484)),ISNUMBER(FIND("1F",ScheduleCompile!X484)),ISNUMBER(FIND("2F",ScheduleCompile!X484)),ISNUMBER(FIND("3F",ScheduleCompile!X484)),ISNUMBER(FIND("6F",ScheduleCompile!X484)),ISNUMBER(FIND("7F",ScheduleCompile!X484)),ISNUMBER(FIND("9F",ScheduleCompile!X484)),ISNUMBER(FIND("4F",ScheduleCompile!X484))),VALUE(LEFT(ScheduleCompile!X484,FIND("F",ScheduleCompile!X484)-1)),ScheduleCompile!X484)))))))</f>
        <v>1</v>
      </c>
      <c r="AD491" s="1">
        <f>IF(AND(ISERROR(IF(ScheduleCompile!Y484="Off",0,IF(ScheduleCompile!Y484="On",1,IF(ISNUMBER(ScheduleCompile!Y484),ScheduleCompile!Y484/1,IF(ISTEXT(ScheduleCompile!Y484),IF(OR(ISNUMBER(FIND("5F",ScheduleCompile!Y484)),ISNUMBER(FIND("0F",ScheduleCompile!Y484)),ISNUMBER(FIND("8F",ScheduleCompile!Y484)),ISNUMBER(FIND("1F",ScheduleCompile!Y484)),ISNUMBER(FIND("2F",ScheduleCompile!Y484)),ISNUMBER(FIND("3F",ScheduleCompile!Y484)),ISNUMBER(FIND("6F",ScheduleCompile!Y484)),ISNUMBER(FIND("7F",ScheduleCompile!Y484)),ISNUMBER(FIND("9F",ScheduleCompile!Y484)),ISNUMBER(FIND("4F",ScheduleCompile!Y484))),VALUE(LEFT(ScheduleCompile!Y484,FIND("F",ScheduleCompile!Y484)-1)),ScheduleCompile!Y484)))))),ISTEXT(ScheduleCompile!#REF!)),"ENDTABLE",IF(ISERROR(IF(ScheduleCompile!Y484="Off",0,IF(ScheduleCompile!Y484="On",1,IF(ISNUMBER(ScheduleCompile!Y484),ScheduleCompile!Y484/1,IF(ISTEXT(ScheduleCompile!Y484),IF(OR(ISNUMBER(FIND("5F",ScheduleCompile!Y484)),ISNUMBER(FIND("0F",ScheduleCompile!Y484)),ISNUMBER(FIND("8F",ScheduleCompile!Y484)),ISNUMBER(FIND("1F",ScheduleCompile!Y484)),ISNUMBER(FIND("2F",ScheduleCompile!Y484)),ISNUMBER(FIND("3F",ScheduleCompile!Y484)),ISNUMBER(FIND("6F",ScheduleCompile!Y484)),ISNUMBER(FIND("7F",ScheduleCompile!Y484)),ISNUMBER(FIND("9F",ScheduleCompile!Y484)),ISNUMBER(FIND("4F",ScheduleCompile!Y484))),VALUE(LEFT(ScheduleCompile!Y484,FIND("F",ScheduleCompile!Y484)-1)),ScheduleCompile!Y484)))))),"",IF(ScheduleCompile!Y484="Off",0,IF(ScheduleCompile!Y484="On",1,IF(ISNUMBER(ScheduleCompile!Y484),ScheduleCompile!Y484/1,IF(ISTEXT(ScheduleCompile!Y484),IF(OR(ISNUMBER(FIND("5F",ScheduleCompile!Y484)),ISNUMBER(FIND("0F",ScheduleCompile!Y484)),ISNUMBER(FIND("8F",ScheduleCompile!Y484)),ISNUMBER(FIND("1F",ScheduleCompile!Y484)),ISNUMBER(FIND("2F",ScheduleCompile!Y484)),ISNUMBER(FIND("3F",ScheduleCompile!Y484)),ISNUMBER(FIND("6F",ScheduleCompile!Y484)),ISNUMBER(FIND("7F",ScheduleCompile!Y484)),ISNUMBER(FIND("9F",ScheduleCompile!Y484)),ISNUMBER(FIND("4F",ScheduleCompile!Y484))),VALUE(LEFT(ScheduleCompile!Y484,FIND("F",ScheduleCompile!Y484)-1)),ScheduleCompile!Y484)))))))</f>
        <v>1</v>
      </c>
    </row>
    <row r="492" spans="1:30" x14ac:dyDescent="0.25">
      <c r="A492" t="str">
        <f t="shared" si="31"/>
        <v>SchDay "SchoolWtrHtrSetptWD"  Type = "Temperature" Hr = (135, 135, 135, 135, 135, 135, 135, 135, 135, 135, 135, 135, 135, 135, 135, 135, 135, 135, 135, 135, 135, 135, 135, 135) ..</v>
      </c>
      <c r="B492" s="1" t="s">
        <v>623</v>
      </c>
      <c r="C492" t="str">
        <f t="shared" si="32"/>
        <v xml:space="preserve">SchDay "SchoolWtrHtrSetptWD"  Type = "Temperature" Hr = </v>
      </c>
      <c r="D492" t="str">
        <f t="shared" si="33"/>
        <v>(135, 135, 135, 135, 135, 135, 135, 135, 135, 135, 135, 135, 135, 135, 135, 135, 135, 135, 135, 135, 135, 135, 135, 135) ..</v>
      </c>
      <c r="E492" s="30" t="str">
        <f>ScheduleCompile!A485</f>
        <v>SchoolWtrHtrSetptWD</v>
      </c>
      <c r="F492" t="str">
        <f t="shared" si="34"/>
        <v>Temperature</v>
      </c>
      <c r="G492" s="1">
        <f>IF(AND(ISERROR(IF(ScheduleCompile!B485="Off",0,IF(ScheduleCompile!B485="On",1,IF(ISNUMBER(ScheduleCompile!B485),ScheduleCompile!B485/1,IF(ISTEXT(ScheduleCompile!B485),IF(OR(ISNUMBER(FIND("5F",ScheduleCompile!B485)),ISNUMBER(FIND("0F",ScheduleCompile!B485)),ISNUMBER(FIND("8F",ScheduleCompile!B485)),ISNUMBER(FIND("1F",ScheduleCompile!B485)),ISNUMBER(FIND("2F",ScheduleCompile!B485)),ISNUMBER(FIND("3F",ScheduleCompile!B485)),ISNUMBER(FIND("6F",ScheduleCompile!B485)),ISNUMBER(FIND("7F",ScheduleCompile!B485)),ISNUMBER(FIND("9F",ScheduleCompile!B485)),ISNUMBER(FIND("4F",ScheduleCompile!B485))),VALUE(LEFT(ScheduleCompile!B485,FIND("F",ScheduleCompile!B485)-1)),ScheduleCompile!B485)))))),ISTEXT(ScheduleCompile!#REF!)),"ENDTABLE",IF(ISERROR(IF(ScheduleCompile!B485="Off",0,IF(ScheduleCompile!B485="On",1,IF(ISNUMBER(ScheduleCompile!B485),ScheduleCompile!B485/1,IF(ISTEXT(ScheduleCompile!B485),IF(OR(ISNUMBER(FIND("5F",ScheduleCompile!B485)),ISNUMBER(FIND("0F",ScheduleCompile!B485)),ISNUMBER(FIND("8F",ScheduleCompile!B485)),ISNUMBER(FIND("1F",ScheduleCompile!B485)),ISNUMBER(FIND("2F",ScheduleCompile!B485)),ISNUMBER(FIND("3F",ScheduleCompile!B485)),ISNUMBER(FIND("6F",ScheduleCompile!B485)),ISNUMBER(FIND("7F",ScheduleCompile!B485)),ISNUMBER(FIND("9F",ScheduleCompile!B485)),ISNUMBER(FIND("4F",ScheduleCompile!B485))),VALUE(LEFT(ScheduleCompile!B485,FIND("F",ScheduleCompile!B485)-1)),ScheduleCompile!B485)))))),"",IF(ScheduleCompile!B485="Off",0,IF(ScheduleCompile!B485="On",1,IF(ISNUMBER(ScheduleCompile!B485),ScheduleCompile!B485/1,IF(ISTEXT(ScheduleCompile!B485),IF(OR(ISNUMBER(FIND("5F",ScheduleCompile!B485)),ISNUMBER(FIND("0F",ScheduleCompile!B485)),ISNUMBER(FIND("8F",ScheduleCompile!B485)),ISNUMBER(FIND("1F",ScheduleCompile!B485)),ISNUMBER(FIND("2F",ScheduleCompile!B485)),ISNUMBER(FIND("3F",ScheduleCompile!B485)),ISNUMBER(FIND("6F",ScheduleCompile!B485)),ISNUMBER(FIND("7F",ScheduleCompile!B485)),ISNUMBER(FIND("9F",ScheduleCompile!B485)),ISNUMBER(FIND("4F",ScheduleCompile!B485))),VALUE(LEFT(ScheduleCompile!B485,FIND("F",ScheduleCompile!B485)-1)),ScheduleCompile!B485)))))))</f>
        <v>135</v>
      </c>
      <c r="H492" s="1">
        <f>IF(AND(ISERROR(IF(ScheduleCompile!C485="Off",0,IF(ScheduleCompile!C485="On",1,IF(ISNUMBER(ScheduleCompile!C485),ScheduleCompile!C485/1,IF(ISTEXT(ScheduleCompile!C485),IF(OR(ISNUMBER(FIND("5F",ScheduleCompile!C485)),ISNUMBER(FIND("0F",ScheduleCompile!C485)),ISNUMBER(FIND("8F",ScheduleCompile!C485)),ISNUMBER(FIND("1F",ScheduleCompile!C485)),ISNUMBER(FIND("2F",ScheduleCompile!C485)),ISNUMBER(FIND("3F",ScheduleCompile!C485)),ISNUMBER(FIND("6F",ScheduleCompile!C485)),ISNUMBER(FIND("7F",ScheduleCompile!C485)),ISNUMBER(FIND("9F",ScheduleCompile!C485)),ISNUMBER(FIND("4F",ScheduleCompile!C485))),VALUE(LEFT(ScheduleCompile!C485,FIND("F",ScheduleCompile!C485)-1)),ScheduleCompile!C485)))))),ISTEXT(ScheduleCompile!#REF!)),"ENDTABLE",IF(ISERROR(IF(ScheduleCompile!C485="Off",0,IF(ScheduleCompile!C485="On",1,IF(ISNUMBER(ScheduleCompile!C485),ScheduleCompile!C485/1,IF(ISTEXT(ScheduleCompile!C485),IF(OR(ISNUMBER(FIND("5F",ScheduleCompile!C485)),ISNUMBER(FIND("0F",ScheduleCompile!C485)),ISNUMBER(FIND("8F",ScheduleCompile!C485)),ISNUMBER(FIND("1F",ScheduleCompile!C485)),ISNUMBER(FIND("2F",ScheduleCompile!C485)),ISNUMBER(FIND("3F",ScheduleCompile!C485)),ISNUMBER(FIND("6F",ScheduleCompile!C485)),ISNUMBER(FIND("7F",ScheduleCompile!C485)),ISNUMBER(FIND("9F",ScheduleCompile!C485)),ISNUMBER(FIND("4F",ScheduleCompile!C485))),VALUE(LEFT(ScheduleCompile!C485,FIND("F",ScheduleCompile!C485)-1)),ScheduleCompile!C485)))))),"",IF(ScheduleCompile!C485="Off",0,IF(ScheduleCompile!C485="On",1,IF(ISNUMBER(ScheduleCompile!C485),ScheduleCompile!C485/1,IF(ISTEXT(ScheduleCompile!C485),IF(OR(ISNUMBER(FIND("5F",ScheduleCompile!C485)),ISNUMBER(FIND("0F",ScheduleCompile!C485)),ISNUMBER(FIND("8F",ScheduleCompile!C485)),ISNUMBER(FIND("1F",ScheduleCompile!C485)),ISNUMBER(FIND("2F",ScheduleCompile!C485)),ISNUMBER(FIND("3F",ScheduleCompile!C485)),ISNUMBER(FIND("6F",ScheduleCompile!C485)),ISNUMBER(FIND("7F",ScheduleCompile!C485)),ISNUMBER(FIND("9F",ScheduleCompile!C485)),ISNUMBER(FIND("4F",ScheduleCompile!C485))),VALUE(LEFT(ScheduleCompile!C485,FIND("F",ScheduleCompile!C485)-1)),ScheduleCompile!C485)))))))</f>
        <v>135</v>
      </c>
      <c r="I492" s="1">
        <f>IF(AND(ISERROR(IF(ScheduleCompile!D485="Off",0,IF(ScheduleCompile!D485="On",1,IF(ISNUMBER(ScheduleCompile!D485),ScheduleCompile!D485/1,IF(ISTEXT(ScheduleCompile!D485),IF(OR(ISNUMBER(FIND("5F",ScheduleCompile!D485)),ISNUMBER(FIND("0F",ScheduleCompile!D485)),ISNUMBER(FIND("8F",ScheduleCompile!D485)),ISNUMBER(FIND("1F",ScheduleCompile!D485)),ISNUMBER(FIND("2F",ScheduleCompile!D485)),ISNUMBER(FIND("3F",ScheduleCompile!D485)),ISNUMBER(FIND("6F",ScheduleCompile!D485)),ISNUMBER(FIND("7F",ScheduleCompile!D485)),ISNUMBER(FIND("9F",ScheduleCompile!D485)),ISNUMBER(FIND("4F",ScheduleCompile!D485))),VALUE(LEFT(ScheduleCompile!D485,FIND("F",ScheduleCompile!D485)-1)),ScheduleCompile!D485)))))),ISTEXT(ScheduleCompile!#REF!)),"ENDTABLE",IF(ISERROR(IF(ScheduleCompile!D485="Off",0,IF(ScheduleCompile!D485="On",1,IF(ISNUMBER(ScheduleCompile!D485),ScheduleCompile!D485/1,IF(ISTEXT(ScheduleCompile!D485),IF(OR(ISNUMBER(FIND("5F",ScheduleCompile!D485)),ISNUMBER(FIND("0F",ScheduleCompile!D485)),ISNUMBER(FIND("8F",ScheduleCompile!D485)),ISNUMBER(FIND("1F",ScheduleCompile!D485)),ISNUMBER(FIND("2F",ScheduleCompile!D485)),ISNUMBER(FIND("3F",ScheduleCompile!D485)),ISNUMBER(FIND("6F",ScheduleCompile!D485)),ISNUMBER(FIND("7F",ScheduleCompile!D485)),ISNUMBER(FIND("9F",ScheduleCompile!D485)),ISNUMBER(FIND("4F",ScheduleCompile!D485))),VALUE(LEFT(ScheduleCompile!D485,FIND("F",ScheduleCompile!D485)-1)),ScheduleCompile!D485)))))),"",IF(ScheduleCompile!D485="Off",0,IF(ScheduleCompile!D485="On",1,IF(ISNUMBER(ScheduleCompile!D485),ScheduleCompile!D485/1,IF(ISTEXT(ScheduleCompile!D485),IF(OR(ISNUMBER(FIND("5F",ScheduleCompile!D485)),ISNUMBER(FIND("0F",ScheduleCompile!D485)),ISNUMBER(FIND("8F",ScheduleCompile!D485)),ISNUMBER(FIND("1F",ScheduleCompile!D485)),ISNUMBER(FIND("2F",ScheduleCompile!D485)),ISNUMBER(FIND("3F",ScheduleCompile!D485)),ISNUMBER(FIND("6F",ScheduleCompile!D485)),ISNUMBER(FIND("7F",ScheduleCompile!D485)),ISNUMBER(FIND("9F",ScheduleCompile!D485)),ISNUMBER(FIND("4F",ScheduleCompile!D485))),VALUE(LEFT(ScheduleCompile!D485,FIND("F",ScheduleCompile!D485)-1)),ScheduleCompile!D485)))))))</f>
        <v>135</v>
      </c>
      <c r="J492" s="1">
        <f>IF(AND(ISERROR(IF(ScheduleCompile!E485="Off",0,IF(ScheduleCompile!E485="On",1,IF(ISNUMBER(ScheduleCompile!E485),ScheduleCompile!E485/1,IF(ISTEXT(ScheduleCompile!E485),IF(OR(ISNUMBER(FIND("5F",ScheduleCompile!E485)),ISNUMBER(FIND("0F",ScheduleCompile!E485)),ISNUMBER(FIND("8F",ScheduleCompile!E485)),ISNUMBER(FIND("1F",ScheduleCompile!E485)),ISNUMBER(FIND("2F",ScheduleCompile!E485)),ISNUMBER(FIND("3F",ScheduleCompile!E485)),ISNUMBER(FIND("6F",ScheduleCompile!E485)),ISNUMBER(FIND("7F",ScheduleCompile!E485)),ISNUMBER(FIND("9F",ScheduleCompile!E485)),ISNUMBER(FIND("4F",ScheduleCompile!E485))),VALUE(LEFT(ScheduleCompile!E485,FIND("F",ScheduleCompile!E485)-1)),ScheduleCompile!E485)))))),ISTEXT(ScheduleCompile!#REF!)),"ENDTABLE",IF(ISERROR(IF(ScheduleCompile!E485="Off",0,IF(ScheduleCompile!E485="On",1,IF(ISNUMBER(ScheduleCompile!E485),ScheduleCompile!E485/1,IF(ISTEXT(ScheduleCompile!E485),IF(OR(ISNUMBER(FIND("5F",ScheduleCompile!E485)),ISNUMBER(FIND("0F",ScheduleCompile!E485)),ISNUMBER(FIND("8F",ScheduleCompile!E485)),ISNUMBER(FIND("1F",ScheduleCompile!E485)),ISNUMBER(FIND("2F",ScheduleCompile!E485)),ISNUMBER(FIND("3F",ScheduleCompile!E485)),ISNUMBER(FIND("6F",ScheduleCompile!E485)),ISNUMBER(FIND("7F",ScheduleCompile!E485)),ISNUMBER(FIND("9F",ScheduleCompile!E485)),ISNUMBER(FIND("4F",ScheduleCompile!E485))),VALUE(LEFT(ScheduleCompile!E485,FIND("F",ScheduleCompile!E485)-1)),ScheduleCompile!E485)))))),"",IF(ScheduleCompile!E485="Off",0,IF(ScheduleCompile!E485="On",1,IF(ISNUMBER(ScheduleCompile!E485),ScheduleCompile!E485/1,IF(ISTEXT(ScheduleCompile!E485),IF(OR(ISNUMBER(FIND("5F",ScheduleCompile!E485)),ISNUMBER(FIND("0F",ScheduleCompile!E485)),ISNUMBER(FIND("8F",ScheduleCompile!E485)),ISNUMBER(FIND("1F",ScheduleCompile!E485)),ISNUMBER(FIND("2F",ScheduleCompile!E485)),ISNUMBER(FIND("3F",ScheduleCompile!E485)),ISNUMBER(FIND("6F",ScheduleCompile!E485)),ISNUMBER(FIND("7F",ScheduleCompile!E485)),ISNUMBER(FIND("9F",ScheduleCompile!E485)),ISNUMBER(FIND("4F",ScheduleCompile!E485))),VALUE(LEFT(ScheduleCompile!E485,FIND("F",ScheduleCompile!E485)-1)),ScheduleCompile!E485)))))))</f>
        <v>135</v>
      </c>
      <c r="K492" s="1">
        <f>IF(AND(ISERROR(IF(ScheduleCompile!F485="Off",0,IF(ScheduleCompile!F485="On",1,IF(ISNUMBER(ScheduleCompile!F485),ScheduleCompile!F485/1,IF(ISTEXT(ScheduleCompile!F485),IF(OR(ISNUMBER(FIND("5F",ScheduleCompile!F485)),ISNUMBER(FIND("0F",ScheduleCompile!F485)),ISNUMBER(FIND("8F",ScheduleCompile!F485)),ISNUMBER(FIND("1F",ScheduleCompile!F485)),ISNUMBER(FIND("2F",ScheduleCompile!F485)),ISNUMBER(FIND("3F",ScheduleCompile!F485)),ISNUMBER(FIND("6F",ScheduleCompile!F485)),ISNUMBER(FIND("7F",ScheduleCompile!F485)),ISNUMBER(FIND("9F",ScheduleCompile!F485)),ISNUMBER(FIND("4F",ScheduleCompile!F485))),VALUE(LEFT(ScheduleCompile!F485,FIND("F",ScheduleCompile!F485)-1)),ScheduleCompile!F485)))))),ISTEXT(ScheduleCompile!#REF!)),"ENDTABLE",IF(ISERROR(IF(ScheduleCompile!F485="Off",0,IF(ScheduleCompile!F485="On",1,IF(ISNUMBER(ScheduleCompile!F485),ScheduleCompile!F485/1,IF(ISTEXT(ScheduleCompile!F485),IF(OR(ISNUMBER(FIND("5F",ScheduleCompile!F485)),ISNUMBER(FIND("0F",ScheduleCompile!F485)),ISNUMBER(FIND("8F",ScheduleCompile!F485)),ISNUMBER(FIND("1F",ScheduleCompile!F485)),ISNUMBER(FIND("2F",ScheduleCompile!F485)),ISNUMBER(FIND("3F",ScheduleCompile!F485)),ISNUMBER(FIND("6F",ScheduleCompile!F485)),ISNUMBER(FIND("7F",ScheduleCompile!F485)),ISNUMBER(FIND("9F",ScheduleCompile!F485)),ISNUMBER(FIND("4F",ScheduleCompile!F485))),VALUE(LEFT(ScheduleCompile!F485,FIND("F",ScheduleCompile!F485)-1)),ScheduleCompile!F485)))))),"",IF(ScheduleCompile!F485="Off",0,IF(ScheduleCompile!F485="On",1,IF(ISNUMBER(ScheduleCompile!F485),ScheduleCompile!F485/1,IF(ISTEXT(ScheduleCompile!F485),IF(OR(ISNUMBER(FIND("5F",ScheduleCompile!F485)),ISNUMBER(FIND("0F",ScheduleCompile!F485)),ISNUMBER(FIND("8F",ScheduleCompile!F485)),ISNUMBER(FIND("1F",ScheduleCompile!F485)),ISNUMBER(FIND("2F",ScheduleCompile!F485)),ISNUMBER(FIND("3F",ScheduleCompile!F485)),ISNUMBER(FIND("6F",ScheduleCompile!F485)),ISNUMBER(FIND("7F",ScheduleCompile!F485)),ISNUMBER(FIND("9F",ScheduleCompile!F485)),ISNUMBER(FIND("4F",ScheduleCompile!F485))),VALUE(LEFT(ScheduleCompile!F485,FIND("F",ScheduleCompile!F485)-1)),ScheduleCompile!F485)))))))</f>
        <v>135</v>
      </c>
      <c r="L492" s="1">
        <f>IF(AND(ISERROR(IF(ScheduleCompile!G485="Off",0,IF(ScheduleCompile!G485="On",1,IF(ISNUMBER(ScheduleCompile!G485),ScheduleCompile!G485/1,IF(ISTEXT(ScheduleCompile!G485),IF(OR(ISNUMBER(FIND("5F",ScheduleCompile!G485)),ISNUMBER(FIND("0F",ScheduleCompile!G485)),ISNUMBER(FIND("8F",ScheduleCompile!G485)),ISNUMBER(FIND("1F",ScheduleCompile!G485)),ISNUMBER(FIND("2F",ScheduleCompile!G485)),ISNUMBER(FIND("3F",ScheduleCompile!G485)),ISNUMBER(FIND("6F",ScheduleCompile!G485)),ISNUMBER(FIND("7F",ScheduleCompile!G485)),ISNUMBER(FIND("9F",ScheduleCompile!G485)),ISNUMBER(FIND("4F",ScheduleCompile!G485))),VALUE(LEFT(ScheduleCompile!G485,FIND("F",ScheduleCompile!G485)-1)),ScheduleCompile!G485)))))),ISTEXT(ScheduleCompile!#REF!)),"ENDTABLE",IF(ISERROR(IF(ScheduleCompile!G485="Off",0,IF(ScheduleCompile!G485="On",1,IF(ISNUMBER(ScheduleCompile!G485),ScheduleCompile!G485/1,IF(ISTEXT(ScheduleCompile!G485),IF(OR(ISNUMBER(FIND("5F",ScheduleCompile!G485)),ISNUMBER(FIND("0F",ScheduleCompile!G485)),ISNUMBER(FIND("8F",ScheduleCompile!G485)),ISNUMBER(FIND("1F",ScheduleCompile!G485)),ISNUMBER(FIND("2F",ScheduleCompile!G485)),ISNUMBER(FIND("3F",ScheduleCompile!G485)),ISNUMBER(FIND("6F",ScheduleCompile!G485)),ISNUMBER(FIND("7F",ScheduleCompile!G485)),ISNUMBER(FIND("9F",ScheduleCompile!G485)),ISNUMBER(FIND("4F",ScheduleCompile!G485))),VALUE(LEFT(ScheduleCompile!G485,FIND("F",ScheduleCompile!G485)-1)),ScheduleCompile!G485)))))),"",IF(ScheduleCompile!G485="Off",0,IF(ScheduleCompile!G485="On",1,IF(ISNUMBER(ScheduleCompile!G485),ScheduleCompile!G485/1,IF(ISTEXT(ScheduleCompile!G485),IF(OR(ISNUMBER(FIND("5F",ScheduleCompile!G485)),ISNUMBER(FIND("0F",ScheduleCompile!G485)),ISNUMBER(FIND("8F",ScheduleCompile!G485)),ISNUMBER(FIND("1F",ScheduleCompile!G485)),ISNUMBER(FIND("2F",ScheduleCompile!G485)),ISNUMBER(FIND("3F",ScheduleCompile!G485)),ISNUMBER(FIND("6F",ScheduleCompile!G485)),ISNUMBER(FIND("7F",ScheduleCompile!G485)),ISNUMBER(FIND("9F",ScheduleCompile!G485)),ISNUMBER(FIND("4F",ScheduleCompile!G485))),VALUE(LEFT(ScheduleCompile!G485,FIND("F",ScheduleCompile!G485)-1)),ScheduleCompile!G485)))))))</f>
        <v>135</v>
      </c>
      <c r="M492" s="1">
        <f>IF(AND(ISERROR(IF(ScheduleCompile!H485="Off",0,IF(ScheduleCompile!H485="On",1,IF(ISNUMBER(ScheduleCompile!H485),ScheduleCompile!H485/1,IF(ISTEXT(ScheduleCompile!H485),IF(OR(ISNUMBER(FIND("5F",ScheduleCompile!H485)),ISNUMBER(FIND("0F",ScheduleCompile!H485)),ISNUMBER(FIND("8F",ScheduleCompile!H485)),ISNUMBER(FIND("1F",ScheduleCompile!H485)),ISNUMBER(FIND("2F",ScheduleCompile!H485)),ISNUMBER(FIND("3F",ScheduleCompile!H485)),ISNUMBER(FIND("6F",ScheduleCompile!H485)),ISNUMBER(FIND("7F",ScheduleCompile!H485)),ISNUMBER(FIND("9F",ScheduleCompile!H485)),ISNUMBER(FIND("4F",ScheduleCompile!H485))),VALUE(LEFT(ScheduleCompile!H485,FIND("F",ScheduleCompile!H485)-1)),ScheduleCompile!H485)))))),ISTEXT(ScheduleCompile!#REF!)),"ENDTABLE",IF(ISERROR(IF(ScheduleCompile!H485="Off",0,IF(ScheduleCompile!H485="On",1,IF(ISNUMBER(ScheduleCompile!H485),ScheduleCompile!H485/1,IF(ISTEXT(ScheduleCompile!H485),IF(OR(ISNUMBER(FIND("5F",ScheduleCompile!H485)),ISNUMBER(FIND("0F",ScheduleCompile!H485)),ISNUMBER(FIND("8F",ScheduleCompile!H485)),ISNUMBER(FIND("1F",ScheduleCompile!H485)),ISNUMBER(FIND("2F",ScheduleCompile!H485)),ISNUMBER(FIND("3F",ScheduleCompile!H485)),ISNUMBER(FIND("6F",ScheduleCompile!H485)),ISNUMBER(FIND("7F",ScheduleCompile!H485)),ISNUMBER(FIND("9F",ScheduleCompile!H485)),ISNUMBER(FIND("4F",ScheduleCompile!H485))),VALUE(LEFT(ScheduleCompile!H485,FIND("F",ScheduleCompile!H485)-1)),ScheduleCompile!H485)))))),"",IF(ScheduleCompile!H485="Off",0,IF(ScheduleCompile!H485="On",1,IF(ISNUMBER(ScheduleCompile!H485),ScheduleCompile!H485/1,IF(ISTEXT(ScheduleCompile!H485),IF(OR(ISNUMBER(FIND("5F",ScheduleCompile!H485)),ISNUMBER(FIND("0F",ScheduleCompile!H485)),ISNUMBER(FIND("8F",ScheduleCompile!H485)),ISNUMBER(FIND("1F",ScheduleCompile!H485)),ISNUMBER(FIND("2F",ScheduleCompile!H485)),ISNUMBER(FIND("3F",ScheduleCompile!H485)),ISNUMBER(FIND("6F",ScheduleCompile!H485)),ISNUMBER(FIND("7F",ScheduleCompile!H485)),ISNUMBER(FIND("9F",ScheduleCompile!H485)),ISNUMBER(FIND("4F",ScheduleCompile!H485))),VALUE(LEFT(ScheduleCompile!H485,FIND("F",ScheduleCompile!H485)-1)),ScheduleCompile!H485)))))))</f>
        <v>135</v>
      </c>
      <c r="N492" s="1">
        <f>IF(AND(ISERROR(IF(ScheduleCompile!I485="Off",0,IF(ScheduleCompile!I485="On",1,IF(ISNUMBER(ScheduleCompile!I485),ScheduleCompile!I485/1,IF(ISTEXT(ScheduleCompile!I485),IF(OR(ISNUMBER(FIND("5F",ScheduleCompile!I485)),ISNUMBER(FIND("0F",ScheduleCompile!I485)),ISNUMBER(FIND("8F",ScheduleCompile!I485)),ISNUMBER(FIND("1F",ScheduleCompile!I485)),ISNUMBER(FIND("2F",ScheduleCompile!I485)),ISNUMBER(FIND("3F",ScheduleCompile!I485)),ISNUMBER(FIND("6F",ScheduleCompile!I485)),ISNUMBER(FIND("7F",ScheduleCompile!I485)),ISNUMBER(FIND("9F",ScheduleCompile!I485)),ISNUMBER(FIND("4F",ScheduleCompile!I485))),VALUE(LEFT(ScheduleCompile!I485,FIND("F",ScheduleCompile!I485)-1)),ScheduleCompile!I485)))))),ISTEXT(ScheduleCompile!#REF!)),"ENDTABLE",IF(ISERROR(IF(ScheduleCompile!I485="Off",0,IF(ScheduleCompile!I485="On",1,IF(ISNUMBER(ScheduleCompile!I485),ScheduleCompile!I485/1,IF(ISTEXT(ScheduleCompile!I485),IF(OR(ISNUMBER(FIND("5F",ScheduleCompile!I485)),ISNUMBER(FIND("0F",ScheduleCompile!I485)),ISNUMBER(FIND("8F",ScheduleCompile!I485)),ISNUMBER(FIND("1F",ScheduleCompile!I485)),ISNUMBER(FIND("2F",ScheduleCompile!I485)),ISNUMBER(FIND("3F",ScheduleCompile!I485)),ISNUMBER(FIND("6F",ScheduleCompile!I485)),ISNUMBER(FIND("7F",ScheduleCompile!I485)),ISNUMBER(FIND("9F",ScheduleCompile!I485)),ISNUMBER(FIND("4F",ScheduleCompile!I485))),VALUE(LEFT(ScheduleCompile!I485,FIND("F",ScheduleCompile!I485)-1)),ScheduleCompile!I485)))))),"",IF(ScheduleCompile!I485="Off",0,IF(ScheduleCompile!I485="On",1,IF(ISNUMBER(ScheduleCompile!I485),ScheduleCompile!I485/1,IF(ISTEXT(ScheduleCompile!I485),IF(OR(ISNUMBER(FIND("5F",ScheduleCompile!I485)),ISNUMBER(FIND("0F",ScheduleCompile!I485)),ISNUMBER(FIND("8F",ScheduleCompile!I485)),ISNUMBER(FIND("1F",ScheduleCompile!I485)),ISNUMBER(FIND("2F",ScheduleCompile!I485)),ISNUMBER(FIND("3F",ScheduleCompile!I485)),ISNUMBER(FIND("6F",ScheduleCompile!I485)),ISNUMBER(FIND("7F",ScheduleCompile!I485)),ISNUMBER(FIND("9F",ScheduleCompile!I485)),ISNUMBER(FIND("4F",ScheduleCompile!I485))),VALUE(LEFT(ScheduleCompile!I485,FIND("F",ScheduleCompile!I485)-1)),ScheduleCompile!I485)))))))</f>
        <v>135</v>
      </c>
      <c r="O492" s="1">
        <f>IF(AND(ISERROR(IF(ScheduleCompile!J485="Off",0,IF(ScheduleCompile!J485="On",1,IF(ISNUMBER(ScheduleCompile!J485),ScheduleCompile!J485/1,IF(ISTEXT(ScheduleCompile!J485),IF(OR(ISNUMBER(FIND("5F",ScheduleCompile!J485)),ISNUMBER(FIND("0F",ScheduleCompile!J485)),ISNUMBER(FIND("8F",ScheduleCompile!J485)),ISNUMBER(FIND("1F",ScheduleCompile!J485)),ISNUMBER(FIND("2F",ScheduleCompile!J485)),ISNUMBER(FIND("3F",ScheduleCompile!J485)),ISNUMBER(FIND("6F",ScheduleCompile!J485)),ISNUMBER(FIND("7F",ScheduleCompile!J485)),ISNUMBER(FIND("9F",ScheduleCompile!J485)),ISNUMBER(FIND("4F",ScheduleCompile!J485))),VALUE(LEFT(ScheduleCompile!J485,FIND("F",ScheduleCompile!J485)-1)),ScheduleCompile!J485)))))),ISTEXT(ScheduleCompile!#REF!)),"ENDTABLE",IF(ISERROR(IF(ScheduleCompile!J485="Off",0,IF(ScheduleCompile!J485="On",1,IF(ISNUMBER(ScheduleCompile!J485),ScheduleCompile!J485/1,IF(ISTEXT(ScheduleCompile!J485),IF(OR(ISNUMBER(FIND("5F",ScheduleCompile!J485)),ISNUMBER(FIND("0F",ScheduleCompile!J485)),ISNUMBER(FIND("8F",ScheduleCompile!J485)),ISNUMBER(FIND("1F",ScheduleCompile!J485)),ISNUMBER(FIND("2F",ScheduleCompile!J485)),ISNUMBER(FIND("3F",ScheduleCompile!J485)),ISNUMBER(FIND("6F",ScheduleCompile!J485)),ISNUMBER(FIND("7F",ScheduleCompile!J485)),ISNUMBER(FIND("9F",ScheduleCompile!J485)),ISNUMBER(FIND("4F",ScheduleCompile!J485))),VALUE(LEFT(ScheduleCompile!J485,FIND("F",ScheduleCompile!J485)-1)),ScheduleCompile!J485)))))),"",IF(ScheduleCompile!J485="Off",0,IF(ScheduleCompile!J485="On",1,IF(ISNUMBER(ScheduleCompile!J485),ScheduleCompile!J485/1,IF(ISTEXT(ScheduleCompile!J485),IF(OR(ISNUMBER(FIND("5F",ScheduleCompile!J485)),ISNUMBER(FIND("0F",ScheduleCompile!J485)),ISNUMBER(FIND("8F",ScheduleCompile!J485)),ISNUMBER(FIND("1F",ScheduleCompile!J485)),ISNUMBER(FIND("2F",ScheduleCompile!J485)),ISNUMBER(FIND("3F",ScheduleCompile!J485)),ISNUMBER(FIND("6F",ScheduleCompile!J485)),ISNUMBER(FIND("7F",ScheduleCompile!J485)),ISNUMBER(FIND("9F",ScheduleCompile!J485)),ISNUMBER(FIND("4F",ScheduleCompile!J485))),VALUE(LEFT(ScheduleCompile!J485,FIND("F",ScheduleCompile!J485)-1)),ScheduleCompile!J485)))))))</f>
        <v>135</v>
      </c>
      <c r="P492" s="1">
        <f>IF(AND(ISERROR(IF(ScheduleCompile!K485="Off",0,IF(ScheduleCompile!K485="On",1,IF(ISNUMBER(ScheduleCompile!K485),ScheduleCompile!K485/1,IF(ISTEXT(ScheduleCompile!K485),IF(OR(ISNUMBER(FIND("5F",ScheduleCompile!K485)),ISNUMBER(FIND("0F",ScheduleCompile!K485)),ISNUMBER(FIND("8F",ScheduleCompile!K485)),ISNUMBER(FIND("1F",ScheduleCompile!K485)),ISNUMBER(FIND("2F",ScheduleCompile!K485)),ISNUMBER(FIND("3F",ScheduleCompile!K485)),ISNUMBER(FIND("6F",ScheduleCompile!K485)),ISNUMBER(FIND("7F",ScheduleCompile!K485)),ISNUMBER(FIND("9F",ScheduleCompile!K485)),ISNUMBER(FIND("4F",ScheduleCompile!K485))),VALUE(LEFT(ScheduleCompile!K485,FIND("F",ScheduleCompile!K485)-1)),ScheduleCompile!K485)))))),ISTEXT(ScheduleCompile!#REF!)),"ENDTABLE",IF(ISERROR(IF(ScheduleCompile!K485="Off",0,IF(ScheduleCompile!K485="On",1,IF(ISNUMBER(ScheduleCompile!K485),ScheduleCompile!K485/1,IF(ISTEXT(ScheduleCompile!K485),IF(OR(ISNUMBER(FIND("5F",ScheduleCompile!K485)),ISNUMBER(FIND("0F",ScheduleCompile!K485)),ISNUMBER(FIND("8F",ScheduleCompile!K485)),ISNUMBER(FIND("1F",ScheduleCompile!K485)),ISNUMBER(FIND("2F",ScheduleCompile!K485)),ISNUMBER(FIND("3F",ScheduleCompile!K485)),ISNUMBER(FIND("6F",ScheduleCompile!K485)),ISNUMBER(FIND("7F",ScheduleCompile!K485)),ISNUMBER(FIND("9F",ScheduleCompile!K485)),ISNUMBER(FIND("4F",ScheduleCompile!K485))),VALUE(LEFT(ScheduleCompile!K485,FIND("F",ScheduleCompile!K485)-1)),ScheduleCompile!K485)))))),"",IF(ScheduleCompile!K485="Off",0,IF(ScheduleCompile!K485="On",1,IF(ISNUMBER(ScheduleCompile!K485),ScheduleCompile!K485/1,IF(ISTEXT(ScheduleCompile!K485),IF(OR(ISNUMBER(FIND("5F",ScheduleCompile!K485)),ISNUMBER(FIND("0F",ScheduleCompile!K485)),ISNUMBER(FIND("8F",ScheduleCompile!K485)),ISNUMBER(FIND("1F",ScheduleCompile!K485)),ISNUMBER(FIND("2F",ScheduleCompile!K485)),ISNUMBER(FIND("3F",ScheduleCompile!K485)),ISNUMBER(FIND("6F",ScheduleCompile!K485)),ISNUMBER(FIND("7F",ScheduleCompile!K485)),ISNUMBER(FIND("9F",ScheduleCompile!K485)),ISNUMBER(FIND("4F",ScheduleCompile!K485))),VALUE(LEFT(ScheduleCompile!K485,FIND("F",ScheduleCompile!K485)-1)),ScheduleCompile!K485)))))))</f>
        <v>135</v>
      </c>
      <c r="Q492" s="1">
        <f>IF(AND(ISERROR(IF(ScheduleCompile!L485="Off",0,IF(ScheduleCompile!L485="On",1,IF(ISNUMBER(ScheduleCompile!L485),ScheduleCompile!L485/1,IF(ISTEXT(ScheduleCompile!L485),IF(OR(ISNUMBER(FIND("5F",ScheduleCompile!L485)),ISNUMBER(FIND("0F",ScheduleCompile!L485)),ISNUMBER(FIND("8F",ScheduleCompile!L485)),ISNUMBER(FIND("1F",ScheduleCompile!L485)),ISNUMBER(FIND("2F",ScheduleCompile!L485)),ISNUMBER(FIND("3F",ScheduleCompile!L485)),ISNUMBER(FIND("6F",ScheduleCompile!L485)),ISNUMBER(FIND("7F",ScheduleCompile!L485)),ISNUMBER(FIND("9F",ScheduleCompile!L485)),ISNUMBER(FIND("4F",ScheduleCompile!L485))),VALUE(LEFT(ScheduleCompile!L485,FIND("F",ScheduleCompile!L485)-1)),ScheduleCompile!L485)))))),ISTEXT(ScheduleCompile!#REF!)),"ENDTABLE",IF(ISERROR(IF(ScheduleCompile!L485="Off",0,IF(ScheduleCompile!L485="On",1,IF(ISNUMBER(ScheduleCompile!L485),ScheduleCompile!L485/1,IF(ISTEXT(ScheduleCompile!L485),IF(OR(ISNUMBER(FIND("5F",ScheduleCompile!L485)),ISNUMBER(FIND("0F",ScheduleCompile!L485)),ISNUMBER(FIND("8F",ScheduleCompile!L485)),ISNUMBER(FIND("1F",ScheduleCompile!L485)),ISNUMBER(FIND("2F",ScheduleCompile!L485)),ISNUMBER(FIND("3F",ScheduleCompile!L485)),ISNUMBER(FIND("6F",ScheduleCompile!L485)),ISNUMBER(FIND("7F",ScheduleCompile!L485)),ISNUMBER(FIND("9F",ScheduleCompile!L485)),ISNUMBER(FIND("4F",ScheduleCompile!L485))),VALUE(LEFT(ScheduleCompile!L485,FIND("F",ScheduleCompile!L485)-1)),ScheduleCompile!L485)))))),"",IF(ScheduleCompile!L485="Off",0,IF(ScheduleCompile!L485="On",1,IF(ISNUMBER(ScheduleCompile!L485),ScheduleCompile!L485/1,IF(ISTEXT(ScheduleCompile!L485),IF(OR(ISNUMBER(FIND("5F",ScheduleCompile!L485)),ISNUMBER(FIND("0F",ScheduleCompile!L485)),ISNUMBER(FIND("8F",ScheduleCompile!L485)),ISNUMBER(FIND("1F",ScheduleCompile!L485)),ISNUMBER(FIND("2F",ScheduleCompile!L485)),ISNUMBER(FIND("3F",ScheduleCompile!L485)),ISNUMBER(FIND("6F",ScheduleCompile!L485)),ISNUMBER(FIND("7F",ScheduleCompile!L485)),ISNUMBER(FIND("9F",ScheduleCompile!L485)),ISNUMBER(FIND("4F",ScheduleCompile!L485))),VALUE(LEFT(ScheduleCompile!L485,FIND("F",ScheduleCompile!L485)-1)),ScheduleCompile!L485)))))))</f>
        <v>135</v>
      </c>
      <c r="R492" s="1">
        <f>IF(AND(ISERROR(IF(ScheduleCompile!M485="Off",0,IF(ScheduleCompile!M485="On",1,IF(ISNUMBER(ScheduleCompile!M485),ScheduleCompile!M485/1,IF(ISTEXT(ScheduleCompile!M485),IF(OR(ISNUMBER(FIND("5F",ScheduleCompile!M485)),ISNUMBER(FIND("0F",ScheduleCompile!M485)),ISNUMBER(FIND("8F",ScheduleCompile!M485)),ISNUMBER(FIND("1F",ScheduleCompile!M485)),ISNUMBER(FIND("2F",ScheduleCompile!M485)),ISNUMBER(FIND("3F",ScheduleCompile!M485)),ISNUMBER(FIND("6F",ScheduleCompile!M485)),ISNUMBER(FIND("7F",ScheduleCompile!M485)),ISNUMBER(FIND("9F",ScheduleCompile!M485)),ISNUMBER(FIND("4F",ScheduleCompile!M485))),VALUE(LEFT(ScheduleCompile!M485,FIND("F",ScheduleCompile!M485)-1)),ScheduleCompile!M485)))))),ISTEXT(ScheduleCompile!#REF!)),"ENDTABLE",IF(ISERROR(IF(ScheduleCompile!M485="Off",0,IF(ScheduleCompile!M485="On",1,IF(ISNUMBER(ScheduleCompile!M485),ScheduleCompile!M485/1,IF(ISTEXT(ScheduleCompile!M485),IF(OR(ISNUMBER(FIND("5F",ScheduleCompile!M485)),ISNUMBER(FIND("0F",ScheduleCompile!M485)),ISNUMBER(FIND("8F",ScheduleCompile!M485)),ISNUMBER(FIND("1F",ScheduleCompile!M485)),ISNUMBER(FIND("2F",ScheduleCompile!M485)),ISNUMBER(FIND("3F",ScheduleCompile!M485)),ISNUMBER(FIND("6F",ScheduleCompile!M485)),ISNUMBER(FIND("7F",ScheduleCompile!M485)),ISNUMBER(FIND("9F",ScheduleCompile!M485)),ISNUMBER(FIND("4F",ScheduleCompile!M485))),VALUE(LEFT(ScheduleCompile!M485,FIND("F",ScheduleCompile!M485)-1)),ScheduleCompile!M485)))))),"",IF(ScheduleCompile!M485="Off",0,IF(ScheduleCompile!M485="On",1,IF(ISNUMBER(ScheduleCompile!M485),ScheduleCompile!M485/1,IF(ISTEXT(ScheduleCompile!M485),IF(OR(ISNUMBER(FIND("5F",ScheduleCompile!M485)),ISNUMBER(FIND("0F",ScheduleCompile!M485)),ISNUMBER(FIND("8F",ScheduleCompile!M485)),ISNUMBER(FIND("1F",ScheduleCompile!M485)),ISNUMBER(FIND("2F",ScheduleCompile!M485)),ISNUMBER(FIND("3F",ScheduleCompile!M485)),ISNUMBER(FIND("6F",ScheduleCompile!M485)),ISNUMBER(FIND("7F",ScheduleCompile!M485)),ISNUMBER(FIND("9F",ScheduleCompile!M485)),ISNUMBER(FIND("4F",ScheduleCompile!M485))),VALUE(LEFT(ScheduleCompile!M485,FIND("F",ScheduleCompile!M485)-1)),ScheduleCompile!M485)))))))</f>
        <v>135</v>
      </c>
      <c r="S492" s="1">
        <f>IF(AND(ISERROR(IF(ScheduleCompile!N485="Off",0,IF(ScheduleCompile!N485="On",1,IF(ISNUMBER(ScheduleCompile!N485),ScheduleCompile!N485/1,IF(ISTEXT(ScheduleCompile!N485),IF(OR(ISNUMBER(FIND("5F",ScheduleCompile!N485)),ISNUMBER(FIND("0F",ScheduleCompile!N485)),ISNUMBER(FIND("8F",ScheduleCompile!N485)),ISNUMBER(FIND("1F",ScheduleCompile!N485)),ISNUMBER(FIND("2F",ScheduleCompile!N485)),ISNUMBER(FIND("3F",ScheduleCompile!N485)),ISNUMBER(FIND("6F",ScheduleCompile!N485)),ISNUMBER(FIND("7F",ScheduleCompile!N485)),ISNUMBER(FIND("9F",ScheduleCompile!N485)),ISNUMBER(FIND("4F",ScheduleCompile!N485))),VALUE(LEFT(ScheduleCompile!N485,FIND("F",ScheduleCompile!N485)-1)),ScheduleCompile!N485)))))),ISTEXT(ScheduleCompile!#REF!)),"ENDTABLE",IF(ISERROR(IF(ScheduleCompile!N485="Off",0,IF(ScheduleCompile!N485="On",1,IF(ISNUMBER(ScheduleCompile!N485),ScheduleCompile!N485/1,IF(ISTEXT(ScheduleCompile!N485),IF(OR(ISNUMBER(FIND("5F",ScheduleCompile!N485)),ISNUMBER(FIND("0F",ScheduleCompile!N485)),ISNUMBER(FIND("8F",ScheduleCompile!N485)),ISNUMBER(FIND("1F",ScheduleCompile!N485)),ISNUMBER(FIND("2F",ScheduleCompile!N485)),ISNUMBER(FIND("3F",ScheduleCompile!N485)),ISNUMBER(FIND("6F",ScheduleCompile!N485)),ISNUMBER(FIND("7F",ScheduleCompile!N485)),ISNUMBER(FIND("9F",ScheduleCompile!N485)),ISNUMBER(FIND("4F",ScheduleCompile!N485))),VALUE(LEFT(ScheduleCompile!N485,FIND("F",ScheduleCompile!N485)-1)),ScheduleCompile!N485)))))),"",IF(ScheduleCompile!N485="Off",0,IF(ScheduleCompile!N485="On",1,IF(ISNUMBER(ScheduleCompile!N485),ScheduleCompile!N485/1,IF(ISTEXT(ScheduleCompile!N485),IF(OR(ISNUMBER(FIND("5F",ScheduleCompile!N485)),ISNUMBER(FIND("0F",ScheduleCompile!N485)),ISNUMBER(FIND("8F",ScheduleCompile!N485)),ISNUMBER(FIND("1F",ScheduleCompile!N485)),ISNUMBER(FIND("2F",ScheduleCompile!N485)),ISNUMBER(FIND("3F",ScheduleCompile!N485)),ISNUMBER(FIND("6F",ScheduleCompile!N485)),ISNUMBER(FIND("7F",ScheduleCompile!N485)),ISNUMBER(FIND("9F",ScheduleCompile!N485)),ISNUMBER(FIND("4F",ScheduleCompile!N485))),VALUE(LEFT(ScheduleCompile!N485,FIND("F",ScheduleCompile!N485)-1)),ScheduleCompile!N485)))))))</f>
        <v>135</v>
      </c>
      <c r="T492" s="1">
        <f>IF(AND(ISERROR(IF(ScheduleCompile!O485="Off",0,IF(ScheduleCompile!O485="On",1,IF(ISNUMBER(ScheduleCompile!O485),ScheduleCompile!O485/1,IF(ISTEXT(ScheduleCompile!O485),IF(OR(ISNUMBER(FIND("5F",ScheduleCompile!O485)),ISNUMBER(FIND("0F",ScheduleCompile!O485)),ISNUMBER(FIND("8F",ScheduleCompile!O485)),ISNUMBER(FIND("1F",ScheduleCompile!O485)),ISNUMBER(FIND("2F",ScheduleCompile!O485)),ISNUMBER(FIND("3F",ScheduleCompile!O485)),ISNUMBER(FIND("6F",ScheduleCompile!O485)),ISNUMBER(FIND("7F",ScheduleCompile!O485)),ISNUMBER(FIND("9F",ScheduleCompile!O485)),ISNUMBER(FIND("4F",ScheduleCompile!O485))),VALUE(LEFT(ScheduleCompile!O485,FIND("F",ScheduleCompile!O485)-1)),ScheduleCompile!O485)))))),ISTEXT(ScheduleCompile!#REF!)),"ENDTABLE",IF(ISERROR(IF(ScheduleCompile!O485="Off",0,IF(ScheduleCompile!O485="On",1,IF(ISNUMBER(ScheduleCompile!O485),ScheduleCompile!O485/1,IF(ISTEXT(ScheduleCompile!O485),IF(OR(ISNUMBER(FIND("5F",ScheduleCompile!O485)),ISNUMBER(FIND("0F",ScheduleCompile!O485)),ISNUMBER(FIND("8F",ScheduleCompile!O485)),ISNUMBER(FIND("1F",ScheduleCompile!O485)),ISNUMBER(FIND("2F",ScheduleCompile!O485)),ISNUMBER(FIND("3F",ScheduleCompile!O485)),ISNUMBER(FIND("6F",ScheduleCompile!O485)),ISNUMBER(FIND("7F",ScheduleCompile!O485)),ISNUMBER(FIND("9F",ScheduleCompile!O485)),ISNUMBER(FIND("4F",ScheduleCompile!O485))),VALUE(LEFT(ScheduleCompile!O485,FIND("F",ScheduleCompile!O485)-1)),ScheduleCompile!O485)))))),"",IF(ScheduleCompile!O485="Off",0,IF(ScheduleCompile!O485="On",1,IF(ISNUMBER(ScheduleCompile!O485),ScheduleCompile!O485/1,IF(ISTEXT(ScheduleCompile!O485),IF(OR(ISNUMBER(FIND("5F",ScheduleCompile!O485)),ISNUMBER(FIND("0F",ScheduleCompile!O485)),ISNUMBER(FIND("8F",ScheduleCompile!O485)),ISNUMBER(FIND("1F",ScheduleCompile!O485)),ISNUMBER(FIND("2F",ScheduleCompile!O485)),ISNUMBER(FIND("3F",ScheduleCompile!O485)),ISNUMBER(FIND("6F",ScheduleCompile!O485)),ISNUMBER(FIND("7F",ScheduleCompile!O485)),ISNUMBER(FIND("9F",ScheduleCompile!O485)),ISNUMBER(FIND("4F",ScheduleCompile!O485))),VALUE(LEFT(ScheduleCompile!O485,FIND("F",ScheduleCompile!O485)-1)),ScheduleCompile!O485)))))))</f>
        <v>135</v>
      </c>
      <c r="U492" s="1">
        <f>IF(AND(ISERROR(IF(ScheduleCompile!P485="Off",0,IF(ScheduleCompile!P485="On",1,IF(ISNUMBER(ScheduleCompile!P485),ScheduleCompile!P485/1,IF(ISTEXT(ScheduleCompile!P485),IF(OR(ISNUMBER(FIND("5F",ScheduleCompile!P485)),ISNUMBER(FIND("0F",ScheduleCompile!P485)),ISNUMBER(FIND("8F",ScheduleCompile!P485)),ISNUMBER(FIND("1F",ScheduleCompile!P485)),ISNUMBER(FIND("2F",ScheduleCompile!P485)),ISNUMBER(FIND("3F",ScheduleCompile!P485)),ISNUMBER(FIND("6F",ScheduleCompile!P485)),ISNUMBER(FIND("7F",ScheduleCompile!P485)),ISNUMBER(FIND("9F",ScheduleCompile!P485)),ISNUMBER(FIND("4F",ScheduleCompile!P485))),VALUE(LEFT(ScheduleCompile!P485,FIND("F",ScheduleCompile!P485)-1)),ScheduleCompile!P485)))))),ISTEXT(ScheduleCompile!#REF!)),"ENDTABLE",IF(ISERROR(IF(ScheduleCompile!P485="Off",0,IF(ScheduleCompile!P485="On",1,IF(ISNUMBER(ScheduleCompile!P485),ScheduleCompile!P485/1,IF(ISTEXT(ScheduleCompile!P485),IF(OR(ISNUMBER(FIND("5F",ScheduleCompile!P485)),ISNUMBER(FIND("0F",ScheduleCompile!P485)),ISNUMBER(FIND("8F",ScheduleCompile!P485)),ISNUMBER(FIND("1F",ScheduleCompile!P485)),ISNUMBER(FIND("2F",ScheduleCompile!P485)),ISNUMBER(FIND("3F",ScheduleCompile!P485)),ISNUMBER(FIND("6F",ScheduleCompile!P485)),ISNUMBER(FIND("7F",ScheduleCompile!P485)),ISNUMBER(FIND("9F",ScheduleCompile!P485)),ISNUMBER(FIND("4F",ScheduleCompile!P485))),VALUE(LEFT(ScheduleCompile!P485,FIND("F",ScheduleCompile!P485)-1)),ScheduleCompile!P485)))))),"",IF(ScheduleCompile!P485="Off",0,IF(ScheduleCompile!P485="On",1,IF(ISNUMBER(ScheduleCompile!P485),ScheduleCompile!P485/1,IF(ISTEXT(ScheduleCompile!P485),IF(OR(ISNUMBER(FIND("5F",ScheduleCompile!P485)),ISNUMBER(FIND("0F",ScheduleCompile!P485)),ISNUMBER(FIND("8F",ScheduleCompile!P485)),ISNUMBER(FIND("1F",ScheduleCompile!P485)),ISNUMBER(FIND("2F",ScheduleCompile!P485)),ISNUMBER(FIND("3F",ScheduleCompile!P485)),ISNUMBER(FIND("6F",ScheduleCompile!P485)),ISNUMBER(FIND("7F",ScheduleCompile!P485)),ISNUMBER(FIND("9F",ScheduleCompile!P485)),ISNUMBER(FIND("4F",ScheduleCompile!P485))),VALUE(LEFT(ScheduleCompile!P485,FIND("F",ScheduleCompile!P485)-1)),ScheduleCompile!P485)))))))</f>
        <v>135</v>
      </c>
      <c r="V492" s="1">
        <f>IF(AND(ISERROR(IF(ScheduleCompile!Q485="Off",0,IF(ScheduleCompile!Q485="On",1,IF(ISNUMBER(ScheduleCompile!Q485),ScheduleCompile!Q485/1,IF(ISTEXT(ScheduleCompile!Q485),IF(OR(ISNUMBER(FIND("5F",ScheduleCompile!Q485)),ISNUMBER(FIND("0F",ScheduleCompile!Q485)),ISNUMBER(FIND("8F",ScheduleCompile!Q485)),ISNUMBER(FIND("1F",ScheduleCompile!Q485)),ISNUMBER(FIND("2F",ScheduleCompile!Q485)),ISNUMBER(FIND("3F",ScheduleCompile!Q485)),ISNUMBER(FIND("6F",ScheduleCompile!Q485)),ISNUMBER(FIND("7F",ScheduleCompile!Q485)),ISNUMBER(FIND("9F",ScheduleCompile!Q485)),ISNUMBER(FIND("4F",ScheduleCompile!Q485))),VALUE(LEFT(ScheduleCompile!Q485,FIND("F",ScheduleCompile!Q485)-1)),ScheduleCompile!Q485)))))),ISTEXT(ScheduleCompile!#REF!)),"ENDTABLE",IF(ISERROR(IF(ScheduleCompile!Q485="Off",0,IF(ScheduleCompile!Q485="On",1,IF(ISNUMBER(ScheduleCompile!Q485),ScheduleCompile!Q485/1,IF(ISTEXT(ScheduleCompile!Q485),IF(OR(ISNUMBER(FIND("5F",ScheduleCompile!Q485)),ISNUMBER(FIND("0F",ScheduleCompile!Q485)),ISNUMBER(FIND("8F",ScheduleCompile!Q485)),ISNUMBER(FIND("1F",ScheduleCompile!Q485)),ISNUMBER(FIND("2F",ScheduleCompile!Q485)),ISNUMBER(FIND("3F",ScheduleCompile!Q485)),ISNUMBER(FIND("6F",ScheduleCompile!Q485)),ISNUMBER(FIND("7F",ScheduleCompile!Q485)),ISNUMBER(FIND("9F",ScheduleCompile!Q485)),ISNUMBER(FIND("4F",ScheduleCompile!Q485))),VALUE(LEFT(ScheduleCompile!Q485,FIND("F",ScheduleCompile!Q485)-1)),ScheduleCompile!Q485)))))),"",IF(ScheduleCompile!Q485="Off",0,IF(ScheduleCompile!Q485="On",1,IF(ISNUMBER(ScheduleCompile!Q485),ScheduleCompile!Q485/1,IF(ISTEXT(ScheduleCompile!Q485),IF(OR(ISNUMBER(FIND("5F",ScheduleCompile!Q485)),ISNUMBER(FIND("0F",ScheduleCompile!Q485)),ISNUMBER(FIND("8F",ScheduleCompile!Q485)),ISNUMBER(FIND("1F",ScheduleCompile!Q485)),ISNUMBER(FIND("2F",ScheduleCompile!Q485)),ISNUMBER(FIND("3F",ScheduleCompile!Q485)),ISNUMBER(FIND("6F",ScheduleCompile!Q485)),ISNUMBER(FIND("7F",ScheduleCompile!Q485)),ISNUMBER(FIND("9F",ScheduleCompile!Q485)),ISNUMBER(FIND("4F",ScheduleCompile!Q485))),VALUE(LEFT(ScheduleCompile!Q485,FIND("F",ScheduleCompile!Q485)-1)),ScheduleCompile!Q485)))))))</f>
        <v>135</v>
      </c>
      <c r="W492" s="1">
        <f>IF(AND(ISERROR(IF(ScheduleCompile!R485="Off",0,IF(ScheduleCompile!R485="On",1,IF(ISNUMBER(ScheduleCompile!R485),ScheduleCompile!R485/1,IF(ISTEXT(ScheduleCompile!R485),IF(OR(ISNUMBER(FIND("5F",ScheduleCompile!R485)),ISNUMBER(FIND("0F",ScheduleCompile!R485)),ISNUMBER(FIND("8F",ScheduleCompile!R485)),ISNUMBER(FIND("1F",ScheduleCompile!R485)),ISNUMBER(FIND("2F",ScheduleCompile!R485)),ISNUMBER(FIND("3F",ScheduleCompile!R485)),ISNUMBER(FIND("6F",ScheduleCompile!R485)),ISNUMBER(FIND("7F",ScheduleCompile!R485)),ISNUMBER(FIND("9F",ScheduleCompile!R485)),ISNUMBER(FIND("4F",ScheduleCompile!R485))),VALUE(LEFT(ScheduleCompile!R485,FIND("F",ScheduleCompile!R485)-1)),ScheduleCompile!R485)))))),ISTEXT(ScheduleCompile!#REF!)),"ENDTABLE",IF(ISERROR(IF(ScheduleCompile!R485="Off",0,IF(ScheduleCompile!R485="On",1,IF(ISNUMBER(ScheduleCompile!R485),ScheduleCompile!R485/1,IF(ISTEXT(ScheduleCompile!R485),IF(OR(ISNUMBER(FIND("5F",ScheduleCompile!R485)),ISNUMBER(FIND("0F",ScheduleCompile!R485)),ISNUMBER(FIND("8F",ScheduleCompile!R485)),ISNUMBER(FIND("1F",ScheduleCompile!R485)),ISNUMBER(FIND("2F",ScheduleCompile!R485)),ISNUMBER(FIND("3F",ScheduleCompile!R485)),ISNUMBER(FIND("6F",ScheduleCompile!R485)),ISNUMBER(FIND("7F",ScheduleCompile!R485)),ISNUMBER(FIND("9F",ScheduleCompile!R485)),ISNUMBER(FIND("4F",ScheduleCompile!R485))),VALUE(LEFT(ScheduleCompile!R485,FIND("F",ScheduleCompile!R485)-1)),ScheduleCompile!R485)))))),"",IF(ScheduleCompile!R485="Off",0,IF(ScheduleCompile!R485="On",1,IF(ISNUMBER(ScheduleCompile!R485),ScheduleCompile!R485/1,IF(ISTEXT(ScheduleCompile!R485),IF(OR(ISNUMBER(FIND("5F",ScheduleCompile!R485)),ISNUMBER(FIND("0F",ScheduleCompile!R485)),ISNUMBER(FIND("8F",ScheduleCompile!R485)),ISNUMBER(FIND("1F",ScheduleCompile!R485)),ISNUMBER(FIND("2F",ScheduleCompile!R485)),ISNUMBER(FIND("3F",ScheduleCompile!R485)),ISNUMBER(FIND("6F",ScheduleCompile!R485)),ISNUMBER(FIND("7F",ScheduleCompile!R485)),ISNUMBER(FIND("9F",ScheduleCompile!R485)),ISNUMBER(FIND("4F",ScheduleCompile!R485))),VALUE(LEFT(ScheduleCompile!R485,FIND("F",ScheduleCompile!R485)-1)),ScheduleCompile!R485)))))))</f>
        <v>135</v>
      </c>
      <c r="X492" s="1">
        <f>IF(AND(ISERROR(IF(ScheduleCompile!S485="Off",0,IF(ScheduleCompile!S485="On",1,IF(ISNUMBER(ScheduleCompile!S485),ScheduleCompile!S485/1,IF(ISTEXT(ScheduleCompile!S485),IF(OR(ISNUMBER(FIND("5F",ScheduleCompile!S485)),ISNUMBER(FIND("0F",ScheduleCompile!S485)),ISNUMBER(FIND("8F",ScheduleCompile!S485)),ISNUMBER(FIND("1F",ScheduleCompile!S485)),ISNUMBER(FIND("2F",ScheduleCompile!S485)),ISNUMBER(FIND("3F",ScheduleCompile!S485)),ISNUMBER(FIND("6F",ScheduleCompile!S485)),ISNUMBER(FIND("7F",ScheduleCompile!S485)),ISNUMBER(FIND("9F",ScheduleCompile!S485)),ISNUMBER(FIND("4F",ScheduleCompile!S485))),VALUE(LEFT(ScheduleCompile!S485,FIND("F",ScheduleCompile!S485)-1)),ScheduleCompile!S485)))))),ISTEXT(ScheduleCompile!#REF!)),"ENDTABLE",IF(ISERROR(IF(ScheduleCompile!S485="Off",0,IF(ScheduleCompile!S485="On",1,IF(ISNUMBER(ScheduleCompile!S485),ScheduleCompile!S485/1,IF(ISTEXT(ScheduleCompile!S485),IF(OR(ISNUMBER(FIND("5F",ScheduleCompile!S485)),ISNUMBER(FIND("0F",ScheduleCompile!S485)),ISNUMBER(FIND("8F",ScheduleCompile!S485)),ISNUMBER(FIND("1F",ScheduleCompile!S485)),ISNUMBER(FIND("2F",ScheduleCompile!S485)),ISNUMBER(FIND("3F",ScheduleCompile!S485)),ISNUMBER(FIND("6F",ScheduleCompile!S485)),ISNUMBER(FIND("7F",ScheduleCompile!S485)),ISNUMBER(FIND("9F",ScheduleCompile!S485)),ISNUMBER(FIND("4F",ScheduleCompile!S485))),VALUE(LEFT(ScheduleCompile!S485,FIND("F",ScheduleCompile!S485)-1)),ScheduleCompile!S485)))))),"",IF(ScheduleCompile!S485="Off",0,IF(ScheduleCompile!S485="On",1,IF(ISNUMBER(ScheduleCompile!S485),ScheduleCompile!S485/1,IF(ISTEXT(ScheduleCompile!S485),IF(OR(ISNUMBER(FIND("5F",ScheduleCompile!S485)),ISNUMBER(FIND("0F",ScheduleCompile!S485)),ISNUMBER(FIND("8F",ScheduleCompile!S485)),ISNUMBER(FIND("1F",ScheduleCompile!S485)),ISNUMBER(FIND("2F",ScheduleCompile!S485)),ISNUMBER(FIND("3F",ScheduleCompile!S485)),ISNUMBER(FIND("6F",ScheduleCompile!S485)),ISNUMBER(FIND("7F",ScheduleCompile!S485)),ISNUMBER(FIND("9F",ScheduleCompile!S485)),ISNUMBER(FIND("4F",ScheduleCompile!S485))),VALUE(LEFT(ScheduleCompile!S485,FIND("F",ScheduleCompile!S485)-1)),ScheduleCompile!S485)))))))</f>
        <v>135</v>
      </c>
      <c r="Y492" s="1">
        <f>IF(AND(ISERROR(IF(ScheduleCompile!T485="Off",0,IF(ScheduleCompile!T485="On",1,IF(ISNUMBER(ScheduleCompile!T485),ScheduleCompile!T485/1,IF(ISTEXT(ScheduleCompile!T485),IF(OR(ISNUMBER(FIND("5F",ScheduleCompile!T485)),ISNUMBER(FIND("0F",ScheduleCompile!T485)),ISNUMBER(FIND("8F",ScheduleCompile!T485)),ISNUMBER(FIND("1F",ScheduleCompile!T485)),ISNUMBER(FIND("2F",ScheduleCompile!T485)),ISNUMBER(FIND("3F",ScheduleCompile!T485)),ISNUMBER(FIND("6F",ScheduleCompile!T485)),ISNUMBER(FIND("7F",ScheduleCompile!T485)),ISNUMBER(FIND("9F",ScheduleCompile!T485)),ISNUMBER(FIND("4F",ScheduleCompile!T485))),VALUE(LEFT(ScheduleCompile!T485,FIND("F",ScheduleCompile!T485)-1)),ScheduleCompile!T485)))))),ISTEXT(ScheduleCompile!#REF!)),"ENDTABLE",IF(ISERROR(IF(ScheduleCompile!T485="Off",0,IF(ScheduleCompile!T485="On",1,IF(ISNUMBER(ScheduleCompile!T485),ScheduleCompile!T485/1,IF(ISTEXT(ScheduleCompile!T485),IF(OR(ISNUMBER(FIND("5F",ScheduleCompile!T485)),ISNUMBER(FIND("0F",ScheduleCompile!T485)),ISNUMBER(FIND("8F",ScheduleCompile!T485)),ISNUMBER(FIND("1F",ScheduleCompile!T485)),ISNUMBER(FIND("2F",ScheduleCompile!T485)),ISNUMBER(FIND("3F",ScheduleCompile!T485)),ISNUMBER(FIND("6F",ScheduleCompile!T485)),ISNUMBER(FIND("7F",ScheduleCompile!T485)),ISNUMBER(FIND("9F",ScheduleCompile!T485)),ISNUMBER(FIND("4F",ScheduleCompile!T485))),VALUE(LEFT(ScheduleCompile!T485,FIND("F",ScheduleCompile!T485)-1)),ScheduleCompile!T485)))))),"",IF(ScheduleCompile!T485="Off",0,IF(ScheduleCompile!T485="On",1,IF(ISNUMBER(ScheduleCompile!T485),ScheduleCompile!T485/1,IF(ISTEXT(ScheduleCompile!T485),IF(OR(ISNUMBER(FIND("5F",ScheduleCompile!T485)),ISNUMBER(FIND("0F",ScheduleCompile!T485)),ISNUMBER(FIND("8F",ScheduleCompile!T485)),ISNUMBER(FIND("1F",ScheduleCompile!T485)),ISNUMBER(FIND("2F",ScheduleCompile!T485)),ISNUMBER(FIND("3F",ScheduleCompile!T485)),ISNUMBER(FIND("6F",ScheduleCompile!T485)),ISNUMBER(FIND("7F",ScheduleCompile!T485)),ISNUMBER(FIND("9F",ScheduleCompile!T485)),ISNUMBER(FIND("4F",ScheduleCompile!T485))),VALUE(LEFT(ScheduleCompile!T485,FIND("F",ScheduleCompile!T485)-1)),ScheduleCompile!T485)))))))</f>
        <v>135</v>
      </c>
      <c r="Z492" s="1">
        <f>IF(AND(ISERROR(IF(ScheduleCompile!U485="Off",0,IF(ScheduleCompile!U485="On",1,IF(ISNUMBER(ScheduleCompile!U485),ScheduleCompile!U485/1,IF(ISTEXT(ScheduleCompile!U485),IF(OR(ISNUMBER(FIND("5F",ScheduleCompile!U485)),ISNUMBER(FIND("0F",ScheduleCompile!U485)),ISNUMBER(FIND("8F",ScheduleCompile!U485)),ISNUMBER(FIND("1F",ScheduleCompile!U485)),ISNUMBER(FIND("2F",ScheduleCompile!U485)),ISNUMBER(FIND("3F",ScheduleCompile!U485)),ISNUMBER(FIND("6F",ScheduleCompile!U485)),ISNUMBER(FIND("7F",ScheduleCompile!U485)),ISNUMBER(FIND("9F",ScheduleCompile!U485)),ISNUMBER(FIND("4F",ScheduleCompile!U485))),VALUE(LEFT(ScheduleCompile!U485,FIND("F",ScheduleCompile!U485)-1)),ScheduleCompile!U485)))))),ISTEXT(ScheduleCompile!#REF!)),"ENDTABLE",IF(ISERROR(IF(ScheduleCompile!U485="Off",0,IF(ScheduleCompile!U485="On",1,IF(ISNUMBER(ScheduleCompile!U485),ScheduleCompile!U485/1,IF(ISTEXT(ScheduleCompile!U485),IF(OR(ISNUMBER(FIND("5F",ScheduleCompile!U485)),ISNUMBER(FIND("0F",ScheduleCompile!U485)),ISNUMBER(FIND("8F",ScheduleCompile!U485)),ISNUMBER(FIND("1F",ScheduleCompile!U485)),ISNUMBER(FIND("2F",ScheduleCompile!U485)),ISNUMBER(FIND("3F",ScheduleCompile!U485)),ISNUMBER(FIND("6F",ScheduleCompile!U485)),ISNUMBER(FIND("7F",ScheduleCompile!U485)),ISNUMBER(FIND("9F",ScheduleCompile!U485)),ISNUMBER(FIND("4F",ScheduleCompile!U485))),VALUE(LEFT(ScheduleCompile!U485,FIND("F",ScheduleCompile!U485)-1)),ScheduleCompile!U485)))))),"",IF(ScheduleCompile!U485="Off",0,IF(ScheduleCompile!U485="On",1,IF(ISNUMBER(ScheduleCompile!U485),ScheduleCompile!U485/1,IF(ISTEXT(ScheduleCompile!U485),IF(OR(ISNUMBER(FIND("5F",ScheduleCompile!U485)),ISNUMBER(FIND("0F",ScheduleCompile!U485)),ISNUMBER(FIND("8F",ScheduleCompile!U485)),ISNUMBER(FIND("1F",ScheduleCompile!U485)),ISNUMBER(FIND("2F",ScheduleCompile!U485)),ISNUMBER(FIND("3F",ScheduleCompile!U485)),ISNUMBER(FIND("6F",ScheduleCompile!U485)),ISNUMBER(FIND("7F",ScheduleCompile!U485)),ISNUMBER(FIND("9F",ScheduleCompile!U485)),ISNUMBER(FIND("4F",ScheduleCompile!U485))),VALUE(LEFT(ScheduleCompile!U485,FIND("F",ScheduleCompile!U485)-1)),ScheduleCompile!U485)))))))</f>
        <v>135</v>
      </c>
      <c r="AA492" s="1">
        <f>IF(AND(ISERROR(IF(ScheduleCompile!V485="Off",0,IF(ScheduleCompile!V485="On",1,IF(ISNUMBER(ScheduleCompile!V485),ScheduleCompile!V485/1,IF(ISTEXT(ScheduleCompile!V485),IF(OR(ISNUMBER(FIND("5F",ScheduleCompile!V485)),ISNUMBER(FIND("0F",ScheduleCompile!V485)),ISNUMBER(FIND("8F",ScheduleCompile!V485)),ISNUMBER(FIND("1F",ScheduleCompile!V485)),ISNUMBER(FIND("2F",ScheduleCompile!V485)),ISNUMBER(FIND("3F",ScheduleCompile!V485)),ISNUMBER(FIND("6F",ScheduleCompile!V485)),ISNUMBER(FIND("7F",ScheduleCompile!V485)),ISNUMBER(FIND("9F",ScheduleCompile!V485)),ISNUMBER(FIND("4F",ScheduleCompile!V485))),VALUE(LEFT(ScheduleCompile!V485,FIND("F",ScheduleCompile!V485)-1)),ScheduleCompile!V485)))))),ISTEXT(ScheduleCompile!#REF!)),"ENDTABLE",IF(ISERROR(IF(ScheduleCompile!V485="Off",0,IF(ScheduleCompile!V485="On",1,IF(ISNUMBER(ScheduleCompile!V485),ScheduleCompile!V485/1,IF(ISTEXT(ScheduleCompile!V485),IF(OR(ISNUMBER(FIND("5F",ScheduleCompile!V485)),ISNUMBER(FIND("0F",ScheduleCompile!V485)),ISNUMBER(FIND("8F",ScheduleCompile!V485)),ISNUMBER(FIND("1F",ScheduleCompile!V485)),ISNUMBER(FIND("2F",ScheduleCompile!V485)),ISNUMBER(FIND("3F",ScheduleCompile!V485)),ISNUMBER(FIND("6F",ScheduleCompile!V485)),ISNUMBER(FIND("7F",ScheduleCompile!V485)),ISNUMBER(FIND("9F",ScheduleCompile!V485)),ISNUMBER(FIND("4F",ScheduleCompile!V485))),VALUE(LEFT(ScheduleCompile!V485,FIND("F",ScheduleCompile!V485)-1)),ScheduleCompile!V485)))))),"",IF(ScheduleCompile!V485="Off",0,IF(ScheduleCompile!V485="On",1,IF(ISNUMBER(ScheduleCompile!V485),ScheduleCompile!V485/1,IF(ISTEXT(ScheduleCompile!V485),IF(OR(ISNUMBER(FIND("5F",ScheduleCompile!V485)),ISNUMBER(FIND("0F",ScheduleCompile!V485)),ISNUMBER(FIND("8F",ScheduleCompile!V485)),ISNUMBER(FIND("1F",ScheduleCompile!V485)),ISNUMBER(FIND("2F",ScheduleCompile!V485)),ISNUMBER(FIND("3F",ScheduleCompile!V485)),ISNUMBER(FIND("6F",ScheduleCompile!V485)),ISNUMBER(FIND("7F",ScheduleCompile!V485)),ISNUMBER(FIND("9F",ScheduleCompile!V485)),ISNUMBER(FIND("4F",ScheduleCompile!V485))),VALUE(LEFT(ScheduleCompile!V485,FIND("F",ScheduleCompile!V485)-1)),ScheduleCompile!V485)))))))</f>
        <v>135</v>
      </c>
      <c r="AB492" s="1">
        <f>IF(AND(ISERROR(IF(ScheduleCompile!W485="Off",0,IF(ScheduleCompile!W485="On",1,IF(ISNUMBER(ScheduleCompile!W485),ScheduleCompile!W485/1,IF(ISTEXT(ScheduleCompile!W485),IF(OR(ISNUMBER(FIND("5F",ScheduleCompile!W485)),ISNUMBER(FIND("0F",ScheduleCompile!W485)),ISNUMBER(FIND("8F",ScheduleCompile!W485)),ISNUMBER(FIND("1F",ScheduleCompile!W485)),ISNUMBER(FIND("2F",ScheduleCompile!W485)),ISNUMBER(FIND("3F",ScheduleCompile!W485)),ISNUMBER(FIND("6F",ScheduleCompile!W485)),ISNUMBER(FIND("7F",ScheduleCompile!W485)),ISNUMBER(FIND("9F",ScheduleCompile!W485)),ISNUMBER(FIND("4F",ScheduleCompile!W485))),VALUE(LEFT(ScheduleCompile!W485,FIND("F",ScheduleCompile!W485)-1)),ScheduleCompile!W485)))))),ISTEXT(ScheduleCompile!#REF!)),"ENDTABLE",IF(ISERROR(IF(ScheduleCompile!W485="Off",0,IF(ScheduleCompile!W485="On",1,IF(ISNUMBER(ScheduleCompile!W485),ScheduleCompile!W485/1,IF(ISTEXT(ScheduleCompile!W485),IF(OR(ISNUMBER(FIND("5F",ScheduleCompile!W485)),ISNUMBER(FIND("0F",ScheduleCompile!W485)),ISNUMBER(FIND("8F",ScheduleCompile!W485)),ISNUMBER(FIND("1F",ScheduleCompile!W485)),ISNUMBER(FIND("2F",ScheduleCompile!W485)),ISNUMBER(FIND("3F",ScheduleCompile!W485)),ISNUMBER(FIND("6F",ScheduleCompile!W485)),ISNUMBER(FIND("7F",ScheduleCompile!W485)),ISNUMBER(FIND("9F",ScheduleCompile!W485)),ISNUMBER(FIND("4F",ScheduleCompile!W485))),VALUE(LEFT(ScheduleCompile!W485,FIND("F",ScheduleCompile!W485)-1)),ScheduleCompile!W485)))))),"",IF(ScheduleCompile!W485="Off",0,IF(ScheduleCompile!W485="On",1,IF(ISNUMBER(ScheduleCompile!W485),ScheduleCompile!W485/1,IF(ISTEXT(ScheduleCompile!W485),IF(OR(ISNUMBER(FIND("5F",ScheduleCompile!W485)),ISNUMBER(FIND("0F",ScheduleCompile!W485)),ISNUMBER(FIND("8F",ScheduleCompile!W485)),ISNUMBER(FIND("1F",ScheduleCompile!W485)),ISNUMBER(FIND("2F",ScheduleCompile!W485)),ISNUMBER(FIND("3F",ScheduleCompile!W485)),ISNUMBER(FIND("6F",ScheduleCompile!W485)),ISNUMBER(FIND("7F",ScheduleCompile!W485)),ISNUMBER(FIND("9F",ScheduleCompile!W485)),ISNUMBER(FIND("4F",ScheduleCompile!W485))),VALUE(LEFT(ScheduleCompile!W485,FIND("F",ScheduleCompile!W485)-1)),ScheduleCompile!W485)))))))</f>
        <v>135</v>
      </c>
      <c r="AC492" s="1">
        <f>IF(AND(ISERROR(IF(ScheduleCompile!X485="Off",0,IF(ScheduleCompile!X485="On",1,IF(ISNUMBER(ScheduleCompile!X485),ScheduleCompile!X485/1,IF(ISTEXT(ScheduleCompile!X485),IF(OR(ISNUMBER(FIND("5F",ScheduleCompile!X485)),ISNUMBER(FIND("0F",ScheduleCompile!X485)),ISNUMBER(FIND("8F",ScheduleCompile!X485)),ISNUMBER(FIND("1F",ScheduleCompile!X485)),ISNUMBER(FIND("2F",ScheduleCompile!X485)),ISNUMBER(FIND("3F",ScheduleCompile!X485)),ISNUMBER(FIND("6F",ScheduleCompile!X485)),ISNUMBER(FIND("7F",ScheduleCompile!X485)),ISNUMBER(FIND("9F",ScheduleCompile!X485)),ISNUMBER(FIND("4F",ScheduleCompile!X485))),VALUE(LEFT(ScheduleCompile!X485,FIND("F",ScheduleCompile!X485)-1)),ScheduleCompile!X485)))))),ISTEXT(ScheduleCompile!#REF!)),"ENDTABLE",IF(ISERROR(IF(ScheduleCompile!X485="Off",0,IF(ScheduleCompile!X485="On",1,IF(ISNUMBER(ScheduleCompile!X485),ScheduleCompile!X485/1,IF(ISTEXT(ScheduleCompile!X485),IF(OR(ISNUMBER(FIND("5F",ScheduleCompile!X485)),ISNUMBER(FIND("0F",ScheduleCompile!X485)),ISNUMBER(FIND("8F",ScheduleCompile!X485)),ISNUMBER(FIND("1F",ScheduleCompile!X485)),ISNUMBER(FIND("2F",ScheduleCompile!X485)),ISNUMBER(FIND("3F",ScheduleCompile!X485)),ISNUMBER(FIND("6F",ScheduleCompile!X485)),ISNUMBER(FIND("7F",ScheduleCompile!X485)),ISNUMBER(FIND("9F",ScheduleCompile!X485)),ISNUMBER(FIND("4F",ScheduleCompile!X485))),VALUE(LEFT(ScheduleCompile!X485,FIND("F",ScheduleCompile!X485)-1)),ScheduleCompile!X485)))))),"",IF(ScheduleCompile!X485="Off",0,IF(ScheduleCompile!X485="On",1,IF(ISNUMBER(ScheduleCompile!X485),ScheduleCompile!X485/1,IF(ISTEXT(ScheduleCompile!X485),IF(OR(ISNUMBER(FIND("5F",ScheduleCompile!X485)),ISNUMBER(FIND("0F",ScheduleCompile!X485)),ISNUMBER(FIND("8F",ScheduleCompile!X485)),ISNUMBER(FIND("1F",ScheduleCompile!X485)),ISNUMBER(FIND("2F",ScheduleCompile!X485)),ISNUMBER(FIND("3F",ScheduleCompile!X485)),ISNUMBER(FIND("6F",ScheduleCompile!X485)),ISNUMBER(FIND("7F",ScheduleCompile!X485)),ISNUMBER(FIND("9F",ScheduleCompile!X485)),ISNUMBER(FIND("4F",ScheduleCompile!X485))),VALUE(LEFT(ScheduleCompile!X485,FIND("F",ScheduleCompile!X485)-1)),ScheduleCompile!X485)))))))</f>
        <v>135</v>
      </c>
      <c r="AD492" s="1">
        <f>IF(AND(ISERROR(IF(ScheduleCompile!Y485="Off",0,IF(ScheduleCompile!Y485="On",1,IF(ISNUMBER(ScheduleCompile!Y485),ScheduleCompile!Y485/1,IF(ISTEXT(ScheduleCompile!Y485),IF(OR(ISNUMBER(FIND("5F",ScheduleCompile!Y485)),ISNUMBER(FIND("0F",ScheduleCompile!Y485)),ISNUMBER(FIND("8F",ScheduleCompile!Y485)),ISNUMBER(FIND("1F",ScheduleCompile!Y485)),ISNUMBER(FIND("2F",ScheduleCompile!Y485)),ISNUMBER(FIND("3F",ScheduleCompile!Y485)),ISNUMBER(FIND("6F",ScheduleCompile!Y485)),ISNUMBER(FIND("7F",ScheduleCompile!Y485)),ISNUMBER(FIND("9F",ScheduleCompile!Y485)),ISNUMBER(FIND("4F",ScheduleCompile!Y485))),VALUE(LEFT(ScheduleCompile!Y485,FIND("F",ScheduleCompile!Y485)-1)),ScheduleCompile!Y485)))))),ISTEXT(ScheduleCompile!#REF!)),"ENDTABLE",IF(ISERROR(IF(ScheduleCompile!Y485="Off",0,IF(ScheduleCompile!Y485="On",1,IF(ISNUMBER(ScheduleCompile!Y485),ScheduleCompile!Y485/1,IF(ISTEXT(ScheduleCompile!Y485),IF(OR(ISNUMBER(FIND("5F",ScheduleCompile!Y485)),ISNUMBER(FIND("0F",ScheduleCompile!Y485)),ISNUMBER(FIND("8F",ScheduleCompile!Y485)),ISNUMBER(FIND("1F",ScheduleCompile!Y485)),ISNUMBER(FIND("2F",ScheduleCompile!Y485)),ISNUMBER(FIND("3F",ScheduleCompile!Y485)),ISNUMBER(FIND("6F",ScheduleCompile!Y485)),ISNUMBER(FIND("7F",ScheduleCompile!Y485)),ISNUMBER(FIND("9F",ScheduleCompile!Y485)),ISNUMBER(FIND("4F",ScheduleCompile!Y485))),VALUE(LEFT(ScheduleCompile!Y485,FIND("F",ScheduleCompile!Y485)-1)),ScheduleCompile!Y485)))))),"",IF(ScheduleCompile!Y485="Off",0,IF(ScheduleCompile!Y485="On",1,IF(ISNUMBER(ScheduleCompile!Y485),ScheduleCompile!Y485/1,IF(ISTEXT(ScheduleCompile!Y485),IF(OR(ISNUMBER(FIND("5F",ScheduleCompile!Y485)),ISNUMBER(FIND("0F",ScheduleCompile!Y485)),ISNUMBER(FIND("8F",ScheduleCompile!Y485)),ISNUMBER(FIND("1F",ScheduleCompile!Y485)),ISNUMBER(FIND("2F",ScheduleCompile!Y485)),ISNUMBER(FIND("3F",ScheduleCompile!Y485)),ISNUMBER(FIND("6F",ScheduleCompile!Y485)),ISNUMBER(FIND("7F",ScheduleCompile!Y485)),ISNUMBER(FIND("9F",ScheduleCompile!Y485)),ISNUMBER(FIND("4F",ScheduleCompile!Y485))),VALUE(LEFT(ScheduleCompile!Y485,FIND("F",ScheduleCompile!Y485)-1)),ScheduleCompile!Y485)))))))</f>
        <v>135</v>
      </c>
    </row>
    <row r="493" spans="1:30" x14ac:dyDescent="0.25">
      <c r="A493" t="str">
        <f t="shared" si="31"/>
        <v>SchDay "SchoolWtrHtrSetptSat"  Type = "Temperature" Hr = (135, 135, 135, 135, 135, 135, 135, 135, 135, 135, 135, 135, 135, 135, 135, 135, 135, 135, 135, 135, 135, 135, 135, 135) ..</v>
      </c>
      <c r="B493" s="1" t="s">
        <v>623</v>
      </c>
      <c r="C493" t="str">
        <f t="shared" si="32"/>
        <v xml:space="preserve">SchDay "SchoolWtrHtrSetptSat"  Type = "Temperature" Hr = </v>
      </c>
      <c r="D493" t="str">
        <f t="shared" si="33"/>
        <v>(135, 135, 135, 135, 135, 135, 135, 135, 135, 135, 135, 135, 135, 135, 135, 135, 135, 135, 135, 135, 135, 135, 135, 135) ..</v>
      </c>
      <c r="E493" s="30" t="str">
        <f>ScheduleCompile!A486</f>
        <v>SchoolWtrHtrSetptSat</v>
      </c>
      <c r="F493" t="str">
        <f t="shared" si="34"/>
        <v>Temperature</v>
      </c>
      <c r="G493" s="1">
        <f>IF(AND(ISERROR(IF(ScheduleCompile!B486="Off",0,IF(ScheduleCompile!B486="On",1,IF(ISNUMBER(ScheduleCompile!B486),ScheduleCompile!B486/1,IF(ISTEXT(ScheduleCompile!B486),IF(OR(ISNUMBER(FIND("5F",ScheduleCompile!B486)),ISNUMBER(FIND("0F",ScheduleCompile!B486)),ISNUMBER(FIND("8F",ScheduleCompile!B486)),ISNUMBER(FIND("1F",ScheduleCompile!B486)),ISNUMBER(FIND("2F",ScheduleCompile!B486)),ISNUMBER(FIND("3F",ScheduleCompile!B486)),ISNUMBER(FIND("6F",ScheduleCompile!B486)),ISNUMBER(FIND("7F",ScheduleCompile!B486)),ISNUMBER(FIND("9F",ScheduleCompile!B486)),ISNUMBER(FIND("4F",ScheduleCompile!B486))),VALUE(LEFT(ScheduleCompile!B486,FIND("F",ScheduleCompile!B486)-1)),ScheduleCompile!B486)))))),ISTEXT(ScheduleCompile!#REF!)),"ENDTABLE",IF(ISERROR(IF(ScheduleCompile!B486="Off",0,IF(ScheduleCompile!B486="On",1,IF(ISNUMBER(ScheduleCompile!B486),ScheduleCompile!B486/1,IF(ISTEXT(ScheduleCompile!B486),IF(OR(ISNUMBER(FIND("5F",ScheduleCompile!B486)),ISNUMBER(FIND("0F",ScheduleCompile!B486)),ISNUMBER(FIND("8F",ScheduleCompile!B486)),ISNUMBER(FIND("1F",ScheduleCompile!B486)),ISNUMBER(FIND("2F",ScheduleCompile!B486)),ISNUMBER(FIND("3F",ScheduleCompile!B486)),ISNUMBER(FIND("6F",ScheduleCompile!B486)),ISNUMBER(FIND("7F",ScheduleCompile!B486)),ISNUMBER(FIND("9F",ScheduleCompile!B486)),ISNUMBER(FIND("4F",ScheduleCompile!B486))),VALUE(LEFT(ScheduleCompile!B486,FIND("F",ScheduleCompile!B486)-1)),ScheduleCompile!B486)))))),"",IF(ScheduleCompile!B486="Off",0,IF(ScheduleCompile!B486="On",1,IF(ISNUMBER(ScheduleCompile!B486),ScheduleCompile!B486/1,IF(ISTEXT(ScheduleCompile!B486),IF(OR(ISNUMBER(FIND("5F",ScheduleCompile!B486)),ISNUMBER(FIND("0F",ScheduleCompile!B486)),ISNUMBER(FIND("8F",ScheduleCompile!B486)),ISNUMBER(FIND("1F",ScheduleCompile!B486)),ISNUMBER(FIND("2F",ScheduleCompile!B486)),ISNUMBER(FIND("3F",ScheduleCompile!B486)),ISNUMBER(FIND("6F",ScheduleCompile!B486)),ISNUMBER(FIND("7F",ScheduleCompile!B486)),ISNUMBER(FIND("9F",ScheduleCompile!B486)),ISNUMBER(FIND("4F",ScheduleCompile!B486))),VALUE(LEFT(ScheduleCompile!B486,FIND("F",ScheduleCompile!B486)-1)),ScheduleCompile!B486)))))))</f>
        <v>135</v>
      </c>
      <c r="H493" s="1">
        <f>IF(AND(ISERROR(IF(ScheduleCompile!C486="Off",0,IF(ScheduleCompile!C486="On",1,IF(ISNUMBER(ScheduleCompile!C486),ScheduleCompile!C486/1,IF(ISTEXT(ScheduleCompile!C486),IF(OR(ISNUMBER(FIND("5F",ScheduleCompile!C486)),ISNUMBER(FIND("0F",ScheduleCompile!C486)),ISNUMBER(FIND("8F",ScheduleCompile!C486)),ISNUMBER(FIND("1F",ScheduleCompile!C486)),ISNUMBER(FIND("2F",ScheduleCompile!C486)),ISNUMBER(FIND("3F",ScheduleCompile!C486)),ISNUMBER(FIND("6F",ScheduleCompile!C486)),ISNUMBER(FIND("7F",ScheduleCompile!C486)),ISNUMBER(FIND("9F",ScheduleCompile!C486)),ISNUMBER(FIND("4F",ScheduleCompile!C486))),VALUE(LEFT(ScheduleCompile!C486,FIND("F",ScheduleCompile!C486)-1)),ScheduleCompile!C486)))))),ISTEXT(ScheduleCompile!#REF!)),"ENDTABLE",IF(ISERROR(IF(ScheduleCompile!C486="Off",0,IF(ScheduleCompile!C486="On",1,IF(ISNUMBER(ScheduleCompile!C486),ScheduleCompile!C486/1,IF(ISTEXT(ScheduleCompile!C486),IF(OR(ISNUMBER(FIND("5F",ScheduleCompile!C486)),ISNUMBER(FIND("0F",ScheduleCompile!C486)),ISNUMBER(FIND("8F",ScheduleCompile!C486)),ISNUMBER(FIND("1F",ScheduleCompile!C486)),ISNUMBER(FIND("2F",ScheduleCompile!C486)),ISNUMBER(FIND("3F",ScheduleCompile!C486)),ISNUMBER(FIND("6F",ScheduleCompile!C486)),ISNUMBER(FIND("7F",ScheduleCompile!C486)),ISNUMBER(FIND("9F",ScheduleCompile!C486)),ISNUMBER(FIND("4F",ScheduleCompile!C486))),VALUE(LEFT(ScheduleCompile!C486,FIND("F",ScheduleCompile!C486)-1)),ScheduleCompile!C486)))))),"",IF(ScheduleCompile!C486="Off",0,IF(ScheduleCompile!C486="On",1,IF(ISNUMBER(ScheduleCompile!C486),ScheduleCompile!C486/1,IF(ISTEXT(ScheduleCompile!C486),IF(OR(ISNUMBER(FIND("5F",ScheduleCompile!C486)),ISNUMBER(FIND("0F",ScheduleCompile!C486)),ISNUMBER(FIND("8F",ScheduleCompile!C486)),ISNUMBER(FIND("1F",ScheduleCompile!C486)),ISNUMBER(FIND("2F",ScheduleCompile!C486)),ISNUMBER(FIND("3F",ScheduleCompile!C486)),ISNUMBER(FIND("6F",ScheduleCompile!C486)),ISNUMBER(FIND("7F",ScheduleCompile!C486)),ISNUMBER(FIND("9F",ScheduleCompile!C486)),ISNUMBER(FIND("4F",ScheduleCompile!C486))),VALUE(LEFT(ScheduleCompile!C486,FIND("F",ScheduleCompile!C486)-1)),ScheduleCompile!C486)))))))</f>
        <v>135</v>
      </c>
      <c r="I493" s="1">
        <f>IF(AND(ISERROR(IF(ScheduleCompile!D486="Off",0,IF(ScheduleCompile!D486="On",1,IF(ISNUMBER(ScheduleCompile!D486),ScheduleCompile!D486/1,IF(ISTEXT(ScheduleCompile!D486),IF(OR(ISNUMBER(FIND("5F",ScheduleCompile!D486)),ISNUMBER(FIND("0F",ScheduleCompile!D486)),ISNUMBER(FIND("8F",ScheduleCompile!D486)),ISNUMBER(FIND("1F",ScheduleCompile!D486)),ISNUMBER(FIND("2F",ScheduleCompile!D486)),ISNUMBER(FIND("3F",ScheduleCompile!D486)),ISNUMBER(FIND("6F",ScheduleCompile!D486)),ISNUMBER(FIND("7F",ScheduleCompile!D486)),ISNUMBER(FIND("9F",ScheduleCompile!D486)),ISNUMBER(FIND("4F",ScheduleCompile!D486))),VALUE(LEFT(ScheduleCompile!D486,FIND("F",ScheduleCompile!D486)-1)),ScheduleCompile!D486)))))),ISTEXT(ScheduleCompile!#REF!)),"ENDTABLE",IF(ISERROR(IF(ScheduleCompile!D486="Off",0,IF(ScheduleCompile!D486="On",1,IF(ISNUMBER(ScheduleCompile!D486),ScheduleCompile!D486/1,IF(ISTEXT(ScheduleCompile!D486),IF(OR(ISNUMBER(FIND("5F",ScheduleCompile!D486)),ISNUMBER(FIND("0F",ScheduleCompile!D486)),ISNUMBER(FIND("8F",ScheduleCompile!D486)),ISNUMBER(FIND("1F",ScheduleCompile!D486)),ISNUMBER(FIND("2F",ScheduleCompile!D486)),ISNUMBER(FIND("3F",ScheduleCompile!D486)),ISNUMBER(FIND("6F",ScheduleCompile!D486)),ISNUMBER(FIND("7F",ScheduleCompile!D486)),ISNUMBER(FIND("9F",ScheduleCompile!D486)),ISNUMBER(FIND("4F",ScheduleCompile!D486))),VALUE(LEFT(ScheduleCompile!D486,FIND("F",ScheduleCompile!D486)-1)),ScheduleCompile!D486)))))),"",IF(ScheduleCompile!D486="Off",0,IF(ScheduleCompile!D486="On",1,IF(ISNUMBER(ScheduleCompile!D486),ScheduleCompile!D486/1,IF(ISTEXT(ScheduleCompile!D486),IF(OR(ISNUMBER(FIND("5F",ScheduleCompile!D486)),ISNUMBER(FIND("0F",ScheduleCompile!D486)),ISNUMBER(FIND("8F",ScheduleCompile!D486)),ISNUMBER(FIND("1F",ScheduleCompile!D486)),ISNUMBER(FIND("2F",ScheduleCompile!D486)),ISNUMBER(FIND("3F",ScheduleCompile!D486)),ISNUMBER(FIND("6F",ScheduleCompile!D486)),ISNUMBER(FIND("7F",ScheduleCompile!D486)),ISNUMBER(FIND("9F",ScheduleCompile!D486)),ISNUMBER(FIND("4F",ScheduleCompile!D486))),VALUE(LEFT(ScheduleCompile!D486,FIND("F",ScheduleCompile!D486)-1)),ScheduleCompile!D486)))))))</f>
        <v>135</v>
      </c>
      <c r="J493" s="1">
        <f>IF(AND(ISERROR(IF(ScheduleCompile!E486="Off",0,IF(ScheduleCompile!E486="On",1,IF(ISNUMBER(ScheduleCompile!E486),ScheduleCompile!E486/1,IF(ISTEXT(ScheduleCompile!E486),IF(OR(ISNUMBER(FIND("5F",ScheduleCompile!E486)),ISNUMBER(FIND("0F",ScheduleCompile!E486)),ISNUMBER(FIND("8F",ScheduleCompile!E486)),ISNUMBER(FIND("1F",ScheduleCompile!E486)),ISNUMBER(FIND("2F",ScheduleCompile!E486)),ISNUMBER(FIND("3F",ScheduleCompile!E486)),ISNUMBER(FIND("6F",ScheduleCompile!E486)),ISNUMBER(FIND("7F",ScheduleCompile!E486)),ISNUMBER(FIND("9F",ScheduleCompile!E486)),ISNUMBER(FIND("4F",ScheduleCompile!E486))),VALUE(LEFT(ScheduleCompile!E486,FIND("F",ScheduleCompile!E486)-1)),ScheduleCompile!E486)))))),ISTEXT(ScheduleCompile!#REF!)),"ENDTABLE",IF(ISERROR(IF(ScheduleCompile!E486="Off",0,IF(ScheduleCompile!E486="On",1,IF(ISNUMBER(ScheduleCompile!E486),ScheduleCompile!E486/1,IF(ISTEXT(ScheduleCompile!E486),IF(OR(ISNUMBER(FIND("5F",ScheduleCompile!E486)),ISNUMBER(FIND("0F",ScheduleCompile!E486)),ISNUMBER(FIND("8F",ScheduleCompile!E486)),ISNUMBER(FIND("1F",ScheduleCompile!E486)),ISNUMBER(FIND("2F",ScheduleCompile!E486)),ISNUMBER(FIND("3F",ScheduleCompile!E486)),ISNUMBER(FIND("6F",ScheduleCompile!E486)),ISNUMBER(FIND("7F",ScheduleCompile!E486)),ISNUMBER(FIND("9F",ScheduleCompile!E486)),ISNUMBER(FIND("4F",ScheduleCompile!E486))),VALUE(LEFT(ScheduleCompile!E486,FIND("F",ScheduleCompile!E486)-1)),ScheduleCompile!E486)))))),"",IF(ScheduleCompile!E486="Off",0,IF(ScheduleCompile!E486="On",1,IF(ISNUMBER(ScheduleCompile!E486),ScheduleCompile!E486/1,IF(ISTEXT(ScheduleCompile!E486),IF(OR(ISNUMBER(FIND("5F",ScheduleCompile!E486)),ISNUMBER(FIND("0F",ScheduleCompile!E486)),ISNUMBER(FIND("8F",ScheduleCompile!E486)),ISNUMBER(FIND("1F",ScheduleCompile!E486)),ISNUMBER(FIND("2F",ScheduleCompile!E486)),ISNUMBER(FIND("3F",ScheduleCompile!E486)),ISNUMBER(FIND("6F",ScheduleCompile!E486)),ISNUMBER(FIND("7F",ScheduleCompile!E486)),ISNUMBER(FIND("9F",ScheduleCompile!E486)),ISNUMBER(FIND("4F",ScheduleCompile!E486))),VALUE(LEFT(ScheduleCompile!E486,FIND("F",ScheduleCompile!E486)-1)),ScheduleCompile!E486)))))))</f>
        <v>135</v>
      </c>
      <c r="K493" s="1">
        <f>IF(AND(ISERROR(IF(ScheduleCompile!F486="Off",0,IF(ScheduleCompile!F486="On",1,IF(ISNUMBER(ScheduleCompile!F486),ScheduleCompile!F486/1,IF(ISTEXT(ScheduleCompile!F486),IF(OR(ISNUMBER(FIND("5F",ScheduleCompile!F486)),ISNUMBER(FIND("0F",ScheduleCompile!F486)),ISNUMBER(FIND("8F",ScheduleCompile!F486)),ISNUMBER(FIND("1F",ScheduleCompile!F486)),ISNUMBER(FIND("2F",ScheduleCompile!F486)),ISNUMBER(FIND("3F",ScheduleCompile!F486)),ISNUMBER(FIND("6F",ScheduleCompile!F486)),ISNUMBER(FIND("7F",ScheduleCompile!F486)),ISNUMBER(FIND("9F",ScheduleCompile!F486)),ISNUMBER(FIND("4F",ScheduleCompile!F486))),VALUE(LEFT(ScheduleCompile!F486,FIND("F",ScheduleCompile!F486)-1)),ScheduleCompile!F486)))))),ISTEXT(ScheduleCompile!#REF!)),"ENDTABLE",IF(ISERROR(IF(ScheduleCompile!F486="Off",0,IF(ScheduleCompile!F486="On",1,IF(ISNUMBER(ScheduleCompile!F486),ScheduleCompile!F486/1,IF(ISTEXT(ScheduleCompile!F486),IF(OR(ISNUMBER(FIND("5F",ScheduleCompile!F486)),ISNUMBER(FIND("0F",ScheduleCompile!F486)),ISNUMBER(FIND("8F",ScheduleCompile!F486)),ISNUMBER(FIND("1F",ScheduleCompile!F486)),ISNUMBER(FIND("2F",ScheduleCompile!F486)),ISNUMBER(FIND("3F",ScheduleCompile!F486)),ISNUMBER(FIND("6F",ScheduleCompile!F486)),ISNUMBER(FIND("7F",ScheduleCompile!F486)),ISNUMBER(FIND("9F",ScheduleCompile!F486)),ISNUMBER(FIND("4F",ScheduleCompile!F486))),VALUE(LEFT(ScheduleCompile!F486,FIND("F",ScheduleCompile!F486)-1)),ScheduleCompile!F486)))))),"",IF(ScheduleCompile!F486="Off",0,IF(ScheduleCompile!F486="On",1,IF(ISNUMBER(ScheduleCompile!F486),ScheduleCompile!F486/1,IF(ISTEXT(ScheduleCompile!F486),IF(OR(ISNUMBER(FIND("5F",ScheduleCompile!F486)),ISNUMBER(FIND("0F",ScheduleCompile!F486)),ISNUMBER(FIND("8F",ScheduleCompile!F486)),ISNUMBER(FIND("1F",ScheduleCompile!F486)),ISNUMBER(FIND("2F",ScheduleCompile!F486)),ISNUMBER(FIND("3F",ScheduleCompile!F486)),ISNUMBER(FIND("6F",ScheduleCompile!F486)),ISNUMBER(FIND("7F",ScheduleCompile!F486)),ISNUMBER(FIND("9F",ScheduleCompile!F486)),ISNUMBER(FIND("4F",ScheduleCompile!F486))),VALUE(LEFT(ScheduleCompile!F486,FIND("F",ScheduleCompile!F486)-1)),ScheduleCompile!F486)))))))</f>
        <v>135</v>
      </c>
      <c r="L493" s="1">
        <f>IF(AND(ISERROR(IF(ScheduleCompile!G486="Off",0,IF(ScheduleCompile!G486="On",1,IF(ISNUMBER(ScheduleCompile!G486),ScheduleCompile!G486/1,IF(ISTEXT(ScheduleCompile!G486),IF(OR(ISNUMBER(FIND("5F",ScheduleCompile!G486)),ISNUMBER(FIND("0F",ScheduleCompile!G486)),ISNUMBER(FIND("8F",ScheduleCompile!G486)),ISNUMBER(FIND("1F",ScheduleCompile!G486)),ISNUMBER(FIND("2F",ScheduleCompile!G486)),ISNUMBER(FIND("3F",ScheduleCompile!G486)),ISNUMBER(FIND("6F",ScheduleCompile!G486)),ISNUMBER(FIND("7F",ScheduleCompile!G486)),ISNUMBER(FIND("9F",ScheduleCompile!G486)),ISNUMBER(FIND("4F",ScheduleCompile!G486))),VALUE(LEFT(ScheduleCompile!G486,FIND("F",ScheduleCompile!G486)-1)),ScheduleCompile!G486)))))),ISTEXT(ScheduleCompile!#REF!)),"ENDTABLE",IF(ISERROR(IF(ScheduleCompile!G486="Off",0,IF(ScheduleCompile!G486="On",1,IF(ISNUMBER(ScheduleCompile!G486),ScheduleCompile!G486/1,IF(ISTEXT(ScheduleCompile!G486),IF(OR(ISNUMBER(FIND("5F",ScheduleCompile!G486)),ISNUMBER(FIND("0F",ScheduleCompile!G486)),ISNUMBER(FIND("8F",ScheduleCompile!G486)),ISNUMBER(FIND("1F",ScheduleCompile!G486)),ISNUMBER(FIND("2F",ScheduleCompile!G486)),ISNUMBER(FIND("3F",ScheduleCompile!G486)),ISNUMBER(FIND("6F",ScheduleCompile!G486)),ISNUMBER(FIND("7F",ScheduleCompile!G486)),ISNUMBER(FIND("9F",ScheduleCompile!G486)),ISNUMBER(FIND("4F",ScheduleCompile!G486))),VALUE(LEFT(ScheduleCompile!G486,FIND("F",ScheduleCompile!G486)-1)),ScheduleCompile!G486)))))),"",IF(ScheduleCompile!G486="Off",0,IF(ScheduleCompile!G486="On",1,IF(ISNUMBER(ScheduleCompile!G486),ScheduleCompile!G486/1,IF(ISTEXT(ScheduleCompile!G486),IF(OR(ISNUMBER(FIND("5F",ScheduleCompile!G486)),ISNUMBER(FIND("0F",ScheduleCompile!G486)),ISNUMBER(FIND("8F",ScheduleCompile!G486)),ISNUMBER(FIND("1F",ScheduleCompile!G486)),ISNUMBER(FIND("2F",ScheduleCompile!G486)),ISNUMBER(FIND("3F",ScheduleCompile!G486)),ISNUMBER(FIND("6F",ScheduleCompile!G486)),ISNUMBER(FIND("7F",ScheduleCompile!G486)),ISNUMBER(FIND("9F",ScheduleCompile!G486)),ISNUMBER(FIND("4F",ScheduleCompile!G486))),VALUE(LEFT(ScheduleCompile!G486,FIND("F",ScheduleCompile!G486)-1)),ScheduleCompile!G486)))))))</f>
        <v>135</v>
      </c>
      <c r="M493" s="1">
        <f>IF(AND(ISERROR(IF(ScheduleCompile!H486="Off",0,IF(ScheduleCompile!H486="On",1,IF(ISNUMBER(ScheduleCompile!H486),ScheduleCompile!H486/1,IF(ISTEXT(ScheduleCompile!H486),IF(OR(ISNUMBER(FIND("5F",ScheduleCompile!H486)),ISNUMBER(FIND("0F",ScheduleCompile!H486)),ISNUMBER(FIND("8F",ScheduleCompile!H486)),ISNUMBER(FIND("1F",ScheduleCompile!H486)),ISNUMBER(FIND("2F",ScheduleCompile!H486)),ISNUMBER(FIND("3F",ScheduleCompile!H486)),ISNUMBER(FIND("6F",ScheduleCompile!H486)),ISNUMBER(FIND("7F",ScheduleCompile!H486)),ISNUMBER(FIND("9F",ScheduleCompile!H486)),ISNUMBER(FIND("4F",ScheduleCompile!H486))),VALUE(LEFT(ScheduleCompile!H486,FIND("F",ScheduleCompile!H486)-1)),ScheduleCompile!H486)))))),ISTEXT(ScheduleCompile!#REF!)),"ENDTABLE",IF(ISERROR(IF(ScheduleCompile!H486="Off",0,IF(ScheduleCompile!H486="On",1,IF(ISNUMBER(ScheduleCompile!H486),ScheduleCompile!H486/1,IF(ISTEXT(ScheduleCompile!H486),IF(OR(ISNUMBER(FIND("5F",ScheduleCompile!H486)),ISNUMBER(FIND("0F",ScheduleCompile!H486)),ISNUMBER(FIND("8F",ScheduleCompile!H486)),ISNUMBER(FIND("1F",ScheduleCompile!H486)),ISNUMBER(FIND("2F",ScheduleCompile!H486)),ISNUMBER(FIND("3F",ScheduleCompile!H486)),ISNUMBER(FIND("6F",ScheduleCompile!H486)),ISNUMBER(FIND("7F",ScheduleCompile!H486)),ISNUMBER(FIND("9F",ScheduleCompile!H486)),ISNUMBER(FIND("4F",ScheduleCompile!H486))),VALUE(LEFT(ScheduleCompile!H486,FIND("F",ScheduleCompile!H486)-1)),ScheduleCompile!H486)))))),"",IF(ScheduleCompile!H486="Off",0,IF(ScheduleCompile!H486="On",1,IF(ISNUMBER(ScheduleCompile!H486),ScheduleCompile!H486/1,IF(ISTEXT(ScheduleCompile!H486),IF(OR(ISNUMBER(FIND("5F",ScheduleCompile!H486)),ISNUMBER(FIND("0F",ScheduleCompile!H486)),ISNUMBER(FIND("8F",ScheduleCompile!H486)),ISNUMBER(FIND("1F",ScheduleCompile!H486)),ISNUMBER(FIND("2F",ScheduleCompile!H486)),ISNUMBER(FIND("3F",ScheduleCompile!H486)),ISNUMBER(FIND("6F",ScheduleCompile!H486)),ISNUMBER(FIND("7F",ScheduleCompile!H486)),ISNUMBER(FIND("9F",ScheduleCompile!H486)),ISNUMBER(FIND("4F",ScheduleCompile!H486))),VALUE(LEFT(ScheduleCompile!H486,FIND("F",ScheduleCompile!H486)-1)),ScheduleCompile!H486)))))))</f>
        <v>135</v>
      </c>
      <c r="N493" s="1">
        <f>IF(AND(ISERROR(IF(ScheduleCompile!I486="Off",0,IF(ScheduleCompile!I486="On",1,IF(ISNUMBER(ScheduleCompile!I486),ScheduleCompile!I486/1,IF(ISTEXT(ScheduleCompile!I486),IF(OR(ISNUMBER(FIND("5F",ScheduleCompile!I486)),ISNUMBER(FIND("0F",ScheduleCompile!I486)),ISNUMBER(FIND("8F",ScheduleCompile!I486)),ISNUMBER(FIND("1F",ScheduleCompile!I486)),ISNUMBER(FIND("2F",ScheduleCompile!I486)),ISNUMBER(FIND("3F",ScheduleCompile!I486)),ISNUMBER(FIND("6F",ScheduleCompile!I486)),ISNUMBER(FIND("7F",ScheduleCompile!I486)),ISNUMBER(FIND("9F",ScheduleCompile!I486)),ISNUMBER(FIND("4F",ScheduleCompile!I486))),VALUE(LEFT(ScheduleCompile!I486,FIND("F",ScheduleCompile!I486)-1)),ScheduleCompile!I486)))))),ISTEXT(ScheduleCompile!#REF!)),"ENDTABLE",IF(ISERROR(IF(ScheduleCompile!I486="Off",0,IF(ScheduleCompile!I486="On",1,IF(ISNUMBER(ScheduleCompile!I486),ScheduleCompile!I486/1,IF(ISTEXT(ScheduleCompile!I486),IF(OR(ISNUMBER(FIND("5F",ScheduleCompile!I486)),ISNUMBER(FIND("0F",ScheduleCompile!I486)),ISNUMBER(FIND("8F",ScheduleCompile!I486)),ISNUMBER(FIND("1F",ScheduleCompile!I486)),ISNUMBER(FIND("2F",ScheduleCompile!I486)),ISNUMBER(FIND("3F",ScheduleCompile!I486)),ISNUMBER(FIND("6F",ScheduleCompile!I486)),ISNUMBER(FIND("7F",ScheduleCompile!I486)),ISNUMBER(FIND("9F",ScheduleCompile!I486)),ISNUMBER(FIND("4F",ScheduleCompile!I486))),VALUE(LEFT(ScheduleCompile!I486,FIND("F",ScheduleCompile!I486)-1)),ScheduleCompile!I486)))))),"",IF(ScheduleCompile!I486="Off",0,IF(ScheduleCompile!I486="On",1,IF(ISNUMBER(ScheduleCompile!I486),ScheduleCompile!I486/1,IF(ISTEXT(ScheduleCompile!I486),IF(OR(ISNUMBER(FIND("5F",ScheduleCompile!I486)),ISNUMBER(FIND("0F",ScheduleCompile!I486)),ISNUMBER(FIND("8F",ScheduleCompile!I486)),ISNUMBER(FIND("1F",ScheduleCompile!I486)),ISNUMBER(FIND("2F",ScheduleCompile!I486)),ISNUMBER(FIND("3F",ScheduleCompile!I486)),ISNUMBER(FIND("6F",ScheduleCompile!I486)),ISNUMBER(FIND("7F",ScheduleCompile!I486)),ISNUMBER(FIND("9F",ScheduleCompile!I486)),ISNUMBER(FIND("4F",ScheduleCompile!I486))),VALUE(LEFT(ScheduleCompile!I486,FIND("F",ScheduleCompile!I486)-1)),ScheduleCompile!I486)))))))</f>
        <v>135</v>
      </c>
      <c r="O493" s="1">
        <f>IF(AND(ISERROR(IF(ScheduleCompile!J486="Off",0,IF(ScheduleCompile!J486="On",1,IF(ISNUMBER(ScheduleCompile!J486),ScheduleCompile!J486/1,IF(ISTEXT(ScheduleCompile!J486),IF(OR(ISNUMBER(FIND("5F",ScheduleCompile!J486)),ISNUMBER(FIND("0F",ScheduleCompile!J486)),ISNUMBER(FIND("8F",ScheduleCompile!J486)),ISNUMBER(FIND("1F",ScheduleCompile!J486)),ISNUMBER(FIND("2F",ScheduleCompile!J486)),ISNUMBER(FIND("3F",ScheduleCompile!J486)),ISNUMBER(FIND("6F",ScheduleCompile!J486)),ISNUMBER(FIND("7F",ScheduleCompile!J486)),ISNUMBER(FIND("9F",ScheduleCompile!J486)),ISNUMBER(FIND("4F",ScheduleCompile!J486))),VALUE(LEFT(ScheduleCompile!J486,FIND("F",ScheduleCompile!J486)-1)),ScheduleCompile!J486)))))),ISTEXT(ScheduleCompile!#REF!)),"ENDTABLE",IF(ISERROR(IF(ScheduleCompile!J486="Off",0,IF(ScheduleCompile!J486="On",1,IF(ISNUMBER(ScheduleCompile!J486),ScheduleCompile!J486/1,IF(ISTEXT(ScheduleCompile!J486),IF(OR(ISNUMBER(FIND("5F",ScheduleCompile!J486)),ISNUMBER(FIND("0F",ScheduleCompile!J486)),ISNUMBER(FIND("8F",ScheduleCompile!J486)),ISNUMBER(FIND("1F",ScheduleCompile!J486)),ISNUMBER(FIND("2F",ScheduleCompile!J486)),ISNUMBER(FIND("3F",ScheduleCompile!J486)),ISNUMBER(FIND("6F",ScheduleCompile!J486)),ISNUMBER(FIND("7F",ScheduleCompile!J486)),ISNUMBER(FIND("9F",ScheduleCompile!J486)),ISNUMBER(FIND("4F",ScheduleCompile!J486))),VALUE(LEFT(ScheduleCompile!J486,FIND("F",ScheduleCompile!J486)-1)),ScheduleCompile!J486)))))),"",IF(ScheduleCompile!J486="Off",0,IF(ScheduleCompile!J486="On",1,IF(ISNUMBER(ScheduleCompile!J486),ScheduleCompile!J486/1,IF(ISTEXT(ScheduleCompile!J486),IF(OR(ISNUMBER(FIND("5F",ScheduleCompile!J486)),ISNUMBER(FIND("0F",ScheduleCompile!J486)),ISNUMBER(FIND("8F",ScheduleCompile!J486)),ISNUMBER(FIND("1F",ScheduleCompile!J486)),ISNUMBER(FIND("2F",ScheduleCompile!J486)),ISNUMBER(FIND("3F",ScheduleCompile!J486)),ISNUMBER(FIND("6F",ScheduleCompile!J486)),ISNUMBER(FIND("7F",ScheduleCompile!J486)),ISNUMBER(FIND("9F",ScheduleCompile!J486)),ISNUMBER(FIND("4F",ScheduleCompile!J486))),VALUE(LEFT(ScheduleCompile!J486,FIND("F",ScheduleCompile!J486)-1)),ScheduleCompile!J486)))))))</f>
        <v>135</v>
      </c>
      <c r="P493" s="1">
        <f>IF(AND(ISERROR(IF(ScheduleCompile!K486="Off",0,IF(ScheduleCompile!K486="On",1,IF(ISNUMBER(ScheduleCompile!K486),ScheduleCompile!K486/1,IF(ISTEXT(ScheduleCompile!K486),IF(OR(ISNUMBER(FIND("5F",ScheduleCompile!K486)),ISNUMBER(FIND("0F",ScheduleCompile!K486)),ISNUMBER(FIND("8F",ScheduleCompile!K486)),ISNUMBER(FIND("1F",ScheduleCompile!K486)),ISNUMBER(FIND("2F",ScheduleCompile!K486)),ISNUMBER(FIND("3F",ScheduleCompile!K486)),ISNUMBER(FIND("6F",ScheduleCompile!K486)),ISNUMBER(FIND("7F",ScheduleCompile!K486)),ISNUMBER(FIND("9F",ScheduleCompile!K486)),ISNUMBER(FIND("4F",ScheduleCompile!K486))),VALUE(LEFT(ScheduleCompile!K486,FIND("F",ScheduleCompile!K486)-1)),ScheduleCompile!K486)))))),ISTEXT(ScheduleCompile!#REF!)),"ENDTABLE",IF(ISERROR(IF(ScheduleCompile!K486="Off",0,IF(ScheduleCompile!K486="On",1,IF(ISNUMBER(ScheduleCompile!K486),ScheduleCompile!K486/1,IF(ISTEXT(ScheduleCompile!K486),IF(OR(ISNUMBER(FIND("5F",ScheduleCompile!K486)),ISNUMBER(FIND("0F",ScheduleCompile!K486)),ISNUMBER(FIND("8F",ScheduleCompile!K486)),ISNUMBER(FIND("1F",ScheduleCompile!K486)),ISNUMBER(FIND("2F",ScheduleCompile!K486)),ISNUMBER(FIND("3F",ScheduleCompile!K486)),ISNUMBER(FIND("6F",ScheduleCompile!K486)),ISNUMBER(FIND("7F",ScheduleCompile!K486)),ISNUMBER(FIND("9F",ScheduleCompile!K486)),ISNUMBER(FIND("4F",ScheduleCompile!K486))),VALUE(LEFT(ScheduleCompile!K486,FIND("F",ScheduleCompile!K486)-1)),ScheduleCompile!K486)))))),"",IF(ScheduleCompile!K486="Off",0,IF(ScheduleCompile!K486="On",1,IF(ISNUMBER(ScheduleCompile!K486),ScheduleCompile!K486/1,IF(ISTEXT(ScheduleCompile!K486),IF(OR(ISNUMBER(FIND("5F",ScheduleCompile!K486)),ISNUMBER(FIND("0F",ScheduleCompile!K486)),ISNUMBER(FIND("8F",ScheduleCompile!K486)),ISNUMBER(FIND("1F",ScheduleCompile!K486)),ISNUMBER(FIND("2F",ScheduleCompile!K486)),ISNUMBER(FIND("3F",ScheduleCompile!K486)),ISNUMBER(FIND("6F",ScheduleCompile!K486)),ISNUMBER(FIND("7F",ScheduleCompile!K486)),ISNUMBER(FIND("9F",ScheduleCompile!K486)),ISNUMBER(FIND("4F",ScheduleCompile!K486))),VALUE(LEFT(ScheduleCompile!K486,FIND("F",ScheduleCompile!K486)-1)),ScheduleCompile!K486)))))))</f>
        <v>135</v>
      </c>
      <c r="Q493" s="1">
        <f>IF(AND(ISERROR(IF(ScheduleCompile!L486="Off",0,IF(ScheduleCompile!L486="On",1,IF(ISNUMBER(ScheduleCompile!L486),ScheduleCompile!L486/1,IF(ISTEXT(ScheduleCompile!L486),IF(OR(ISNUMBER(FIND("5F",ScheduleCompile!L486)),ISNUMBER(FIND("0F",ScheduleCompile!L486)),ISNUMBER(FIND("8F",ScheduleCompile!L486)),ISNUMBER(FIND("1F",ScheduleCompile!L486)),ISNUMBER(FIND("2F",ScheduleCompile!L486)),ISNUMBER(FIND("3F",ScheduleCompile!L486)),ISNUMBER(FIND("6F",ScheduleCompile!L486)),ISNUMBER(FIND("7F",ScheduleCompile!L486)),ISNUMBER(FIND("9F",ScheduleCompile!L486)),ISNUMBER(FIND("4F",ScheduleCompile!L486))),VALUE(LEFT(ScheduleCompile!L486,FIND("F",ScheduleCompile!L486)-1)),ScheduleCompile!L486)))))),ISTEXT(ScheduleCompile!#REF!)),"ENDTABLE",IF(ISERROR(IF(ScheduleCompile!L486="Off",0,IF(ScheduleCompile!L486="On",1,IF(ISNUMBER(ScheduleCompile!L486),ScheduleCompile!L486/1,IF(ISTEXT(ScheduleCompile!L486),IF(OR(ISNUMBER(FIND("5F",ScheduleCompile!L486)),ISNUMBER(FIND("0F",ScheduleCompile!L486)),ISNUMBER(FIND("8F",ScheduleCompile!L486)),ISNUMBER(FIND("1F",ScheduleCompile!L486)),ISNUMBER(FIND("2F",ScheduleCompile!L486)),ISNUMBER(FIND("3F",ScheduleCompile!L486)),ISNUMBER(FIND("6F",ScheduleCompile!L486)),ISNUMBER(FIND("7F",ScheduleCompile!L486)),ISNUMBER(FIND("9F",ScheduleCompile!L486)),ISNUMBER(FIND("4F",ScheduleCompile!L486))),VALUE(LEFT(ScheduleCompile!L486,FIND("F",ScheduleCompile!L486)-1)),ScheduleCompile!L486)))))),"",IF(ScheduleCompile!L486="Off",0,IF(ScheduleCompile!L486="On",1,IF(ISNUMBER(ScheduleCompile!L486),ScheduleCompile!L486/1,IF(ISTEXT(ScheduleCompile!L486),IF(OR(ISNUMBER(FIND("5F",ScheduleCompile!L486)),ISNUMBER(FIND("0F",ScheduleCompile!L486)),ISNUMBER(FIND("8F",ScheduleCompile!L486)),ISNUMBER(FIND("1F",ScheduleCompile!L486)),ISNUMBER(FIND("2F",ScheduleCompile!L486)),ISNUMBER(FIND("3F",ScheduleCompile!L486)),ISNUMBER(FIND("6F",ScheduleCompile!L486)),ISNUMBER(FIND("7F",ScheduleCompile!L486)),ISNUMBER(FIND("9F",ScheduleCompile!L486)),ISNUMBER(FIND("4F",ScheduleCompile!L486))),VALUE(LEFT(ScheduleCompile!L486,FIND("F",ScheduleCompile!L486)-1)),ScheduleCompile!L486)))))))</f>
        <v>135</v>
      </c>
      <c r="R493" s="1">
        <f>IF(AND(ISERROR(IF(ScheduleCompile!M486="Off",0,IF(ScheduleCompile!M486="On",1,IF(ISNUMBER(ScheduleCompile!M486),ScheduleCompile!M486/1,IF(ISTEXT(ScheduleCompile!M486),IF(OR(ISNUMBER(FIND("5F",ScheduleCompile!M486)),ISNUMBER(FIND("0F",ScheduleCompile!M486)),ISNUMBER(FIND("8F",ScheduleCompile!M486)),ISNUMBER(FIND("1F",ScheduleCompile!M486)),ISNUMBER(FIND("2F",ScheduleCompile!M486)),ISNUMBER(FIND("3F",ScheduleCompile!M486)),ISNUMBER(FIND("6F",ScheduleCompile!M486)),ISNUMBER(FIND("7F",ScheduleCompile!M486)),ISNUMBER(FIND("9F",ScheduleCompile!M486)),ISNUMBER(FIND("4F",ScheduleCompile!M486))),VALUE(LEFT(ScheduleCompile!M486,FIND("F",ScheduleCompile!M486)-1)),ScheduleCompile!M486)))))),ISTEXT(ScheduleCompile!#REF!)),"ENDTABLE",IF(ISERROR(IF(ScheduleCompile!M486="Off",0,IF(ScheduleCompile!M486="On",1,IF(ISNUMBER(ScheduleCompile!M486),ScheduleCompile!M486/1,IF(ISTEXT(ScheduleCompile!M486),IF(OR(ISNUMBER(FIND("5F",ScheduleCompile!M486)),ISNUMBER(FIND("0F",ScheduleCompile!M486)),ISNUMBER(FIND("8F",ScheduleCompile!M486)),ISNUMBER(FIND("1F",ScheduleCompile!M486)),ISNUMBER(FIND("2F",ScheduleCompile!M486)),ISNUMBER(FIND("3F",ScheduleCompile!M486)),ISNUMBER(FIND("6F",ScheduleCompile!M486)),ISNUMBER(FIND("7F",ScheduleCompile!M486)),ISNUMBER(FIND("9F",ScheduleCompile!M486)),ISNUMBER(FIND("4F",ScheduleCompile!M486))),VALUE(LEFT(ScheduleCompile!M486,FIND("F",ScheduleCompile!M486)-1)),ScheduleCompile!M486)))))),"",IF(ScheduleCompile!M486="Off",0,IF(ScheduleCompile!M486="On",1,IF(ISNUMBER(ScheduleCompile!M486),ScheduleCompile!M486/1,IF(ISTEXT(ScheduleCompile!M486),IF(OR(ISNUMBER(FIND("5F",ScheduleCompile!M486)),ISNUMBER(FIND("0F",ScheduleCompile!M486)),ISNUMBER(FIND("8F",ScheduleCompile!M486)),ISNUMBER(FIND("1F",ScheduleCompile!M486)),ISNUMBER(FIND("2F",ScheduleCompile!M486)),ISNUMBER(FIND("3F",ScheduleCompile!M486)),ISNUMBER(FIND("6F",ScheduleCompile!M486)),ISNUMBER(FIND("7F",ScheduleCompile!M486)),ISNUMBER(FIND("9F",ScheduleCompile!M486)),ISNUMBER(FIND("4F",ScheduleCompile!M486))),VALUE(LEFT(ScheduleCompile!M486,FIND("F",ScheduleCompile!M486)-1)),ScheduleCompile!M486)))))))</f>
        <v>135</v>
      </c>
      <c r="S493" s="1">
        <f>IF(AND(ISERROR(IF(ScheduleCompile!N486="Off",0,IF(ScheduleCompile!N486="On",1,IF(ISNUMBER(ScheduleCompile!N486),ScheduleCompile!N486/1,IF(ISTEXT(ScheduleCompile!N486),IF(OR(ISNUMBER(FIND("5F",ScheduleCompile!N486)),ISNUMBER(FIND("0F",ScheduleCompile!N486)),ISNUMBER(FIND("8F",ScheduleCompile!N486)),ISNUMBER(FIND("1F",ScheduleCompile!N486)),ISNUMBER(FIND("2F",ScheduleCompile!N486)),ISNUMBER(FIND("3F",ScheduleCompile!N486)),ISNUMBER(FIND("6F",ScheduleCompile!N486)),ISNUMBER(FIND("7F",ScheduleCompile!N486)),ISNUMBER(FIND("9F",ScheduleCompile!N486)),ISNUMBER(FIND("4F",ScheduleCompile!N486))),VALUE(LEFT(ScheduleCompile!N486,FIND("F",ScheduleCompile!N486)-1)),ScheduleCompile!N486)))))),ISTEXT(ScheduleCompile!#REF!)),"ENDTABLE",IF(ISERROR(IF(ScheduleCompile!N486="Off",0,IF(ScheduleCompile!N486="On",1,IF(ISNUMBER(ScheduleCompile!N486),ScheduleCompile!N486/1,IF(ISTEXT(ScheduleCompile!N486),IF(OR(ISNUMBER(FIND("5F",ScheduleCompile!N486)),ISNUMBER(FIND("0F",ScheduleCompile!N486)),ISNUMBER(FIND("8F",ScheduleCompile!N486)),ISNUMBER(FIND("1F",ScheduleCompile!N486)),ISNUMBER(FIND("2F",ScheduleCompile!N486)),ISNUMBER(FIND("3F",ScheduleCompile!N486)),ISNUMBER(FIND("6F",ScheduleCompile!N486)),ISNUMBER(FIND("7F",ScheduleCompile!N486)),ISNUMBER(FIND("9F",ScheduleCompile!N486)),ISNUMBER(FIND("4F",ScheduleCompile!N486))),VALUE(LEFT(ScheduleCompile!N486,FIND("F",ScheduleCompile!N486)-1)),ScheduleCompile!N486)))))),"",IF(ScheduleCompile!N486="Off",0,IF(ScheduleCompile!N486="On",1,IF(ISNUMBER(ScheduleCompile!N486),ScheduleCompile!N486/1,IF(ISTEXT(ScheduleCompile!N486),IF(OR(ISNUMBER(FIND("5F",ScheduleCompile!N486)),ISNUMBER(FIND("0F",ScheduleCompile!N486)),ISNUMBER(FIND("8F",ScheduleCompile!N486)),ISNUMBER(FIND("1F",ScheduleCompile!N486)),ISNUMBER(FIND("2F",ScheduleCompile!N486)),ISNUMBER(FIND("3F",ScheduleCompile!N486)),ISNUMBER(FIND("6F",ScheduleCompile!N486)),ISNUMBER(FIND("7F",ScheduleCompile!N486)),ISNUMBER(FIND("9F",ScheduleCompile!N486)),ISNUMBER(FIND("4F",ScheduleCompile!N486))),VALUE(LEFT(ScheduleCompile!N486,FIND("F",ScheduleCompile!N486)-1)),ScheduleCompile!N486)))))))</f>
        <v>135</v>
      </c>
      <c r="T493" s="1">
        <f>IF(AND(ISERROR(IF(ScheduleCompile!O486="Off",0,IF(ScheduleCompile!O486="On",1,IF(ISNUMBER(ScheduleCompile!O486),ScheduleCompile!O486/1,IF(ISTEXT(ScheduleCompile!O486),IF(OR(ISNUMBER(FIND("5F",ScheduleCompile!O486)),ISNUMBER(FIND("0F",ScheduleCompile!O486)),ISNUMBER(FIND("8F",ScheduleCompile!O486)),ISNUMBER(FIND("1F",ScheduleCompile!O486)),ISNUMBER(FIND("2F",ScheduleCompile!O486)),ISNUMBER(FIND("3F",ScheduleCompile!O486)),ISNUMBER(FIND("6F",ScheduleCompile!O486)),ISNUMBER(FIND("7F",ScheduleCompile!O486)),ISNUMBER(FIND("9F",ScheduleCompile!O486)),ISNUMBER(FIND("4F",ScheduleCompile!O486))),VALUE(LEFT(ScheduleCompile!O486,FIND("F",ScheduleCompile!O486)-1)),ScheduleCompile!O486)))))),ISTEXT(ScheduleCompile!#REF!)),"ENDTABLE",IF(ISERROR(IF(ScheduleCompile!O486="Off",0,IF(ScheduleCompile!O486="On",1,IF(ISNUMBER(ScheduleCompile!O486),ScheduleCompile!O486/1,IF(ISTEXT(ScheduleCompile!O486),IF(OR(ISNUMBER(FIND("5F",ScheduleCompile!O486)),ISNUMBER(FIND("0F",ScheduleCompile!O486)),ISNUMBER(FIND("8F",ScheduleCompile!O486)),ISNUMBER(FIND("1F",ScheduleCompile!O486)),ISNUMBER(FIND("2F",ScheduleCompile!O486)),ISNUMBER(FIND("3F",ScheduleCompile!O486)),ISNUMBER(FIND("6F",ScheduleCompile!O486)),ISNUMBER(FIND("7F",ScheduleCompile!O486)),ISNUMBER(FIND("9F",ScheduleCompile!O486)),ISNUMBER(FIND("4F",ScheduleCompile!O486))),VALUE(LEFT(ScheduleCompile!O486,FIND("F",ScheduleCompile!O486)-1)),ScheduleCompile!O486)))))),"",IF(ScheduleCompile!O486="Off",0,IF(ScheduleCompile!O486="On",1,IF(ISNUMBER(ScheduleCompile!O486),ScheduleCompile!O486/1,IF(ISTEXT(ScheduleCompile!O486),IF(OR(ISNUMBER(FIND("5F",ScheduleCompile!O486)),ISNUMBER(FIND("0F",ScheduleCompile!O486)),ISNUMBER(FIND("8F",ScheduleCompile!O486)),ISNUMBER(FIND("1F",ScheduleCompile!O486)),ISNUMBER(FIND("2F",ScheduleCompile!O486)),ISNUMBER(FIND("3F",ScheduleCompile!O486)),ISNUMBER(FIND("6F",ScheduleCompile!O486)),ISNUMBER(FIND("7F",ScheduleCompile!O486)),ISNUMBER(FIND("9F",ScheduleCompile!O486)),ISNUMBER(FIND("4F",ScheduleCompile!O486))),VALUE(LEFT(ScheduleCompile!O486,FIND("F",ScheduleCompile!O486)-1)),ScheduleCompile!O486)))))))</f>
        <v>135</v>
      </c>
      <c r="U493" s="1">
        <f>IF(AND(ISERROR(IF(ScheduleCompile!P486="Off",0,IF(ScheduleCompile!P486="On",1,IF(ISNUMBER(ScheduleCompile!P486),ScheduleCompile!P486/1,IF(ISTEXT(ScheduleCompile!P486),IF(OR(ISNUMBER(FIND("5F",ScheduleCompile!P486)),ISNUMBER(FIND("0F",ScheduleCompile!P486)),ISNUMBER(FIND("8F",ScheduleCompile!P486)),ISNUMBER(FIND("1F",ScheduleCompile!P486)),ISNUMBER(FIND("2F",ScheduleCompile!P486)),ISNUMBER(FIND("3F",ScheduleCompile!P486)),ISNUMBER(FIND("6F",ScheduleCompile!P486)),ISNUMBER(FIND("7F",ScheduleCompile!P486)),ISNUMBER(FIND("9F",ScheduleCompile!P486)),ISNUMBER(FIND("4F",ScheduleCompile!P486))),VALUE(LEFT(ScheduleCompile!P486,FIND("F",ScheduleCompile!P486)-1)),ScheduleCompile!P486)))))),ISTEXT(ScheduleCompile!#REF!)),"ENDTABLE",IF(ISERROR(IF(ScheduleCompile!P486="Off",0,IF(ScheduleCompile!P486="On",1,IF(ISNUMBER(ScheduleCompile!P486),ScheduleCompile!P486/1,IF(ISTEXT(ScheduleCompile!P486),IF(OR(ISNUMBER(FIND("5F",ScheduleCompile!P486)),ISNUMBER(FIND("0F",ScheduleCompile!P486)),ISNUMBER(FIND("8F",ScheduleCompile!P486)),ISNUMBER(FIND("1F",ScheduleCompile!P486)),ISNUMBER(FIND("2F",ScheduleCompile!P486)),ISNUMBER(FIND("3F",ScheduleCompile!P486)),ISNUMBER(FIND("6F",ScheduleCompile!P486)),ISNUMBER(FIND("7F",ScheduleCompile!P486)),ISNUMBER(FIND("9F",ScheduleCompile!P486)),ISNUMBER(FIND("4F",ScheduleCompile!P486))),VALUE(LEFT(ScheduleCompile!P486,FIND("F",ScheduleCompile!P486)-1)),ScheduleCompile!P486)))))),"",IF(ScheduleCompile!P486="Off",0,IF(ScheduleCompile!P486="On",1,IF(ISNUMBER(ScheduleCompile!P486),ScheduleCompile!P486/1,IF(ISTEXT(ScheduleCompile!P486),IF(OR(ISNUMBER(FIND("5F",ScheduleCompile!P486)),ISNUMBER(FIND("0F",ScheduleCompile!P486)),ISNUMBER(FIND("8F",ScheduleCompile!P486)),ISNUMBER(FIND("1F",ScheduleCompile!P486)),ISNUMBER(FIND("2F",ScheduleCompile!P486)),ISNUMBER(FIND("3F",ScheduleCompile!P486)),ISNUMBER(FIND("6F",ScheduleCompile!P486)),ISNUMBER(FIND("7F",ScheduleCompile!P486)),ISNUMBER(FIND("9F",ScheduleCompile!P486)),ISNUMBER(FIND("4F",ScheduleCompile!P486))),VALUE(LEFT(ScheduleCompile!P486,FIND("F",ScheduleCompile!P486)-1)),ScheduleCompile!P486)))))))</f>
        <v>135</v>
      </c>
      <c r="V493" s="1">
        <f>IF(AND(ISERROR(IF(ScheduleCompile!Q486="Off",0,IF(ScheduleCompile!Q486="On",1,IF(ISNUMBER(ScheduleCompile!Q486),ScheduleCompile!Q486/1,IF(ISTEXT(ScheduleCompile!Q486),IF(OR(ISNUMBER(FIND("5F",ScheduleCompile!Q486)),ISNUMBER(FIND("0F",ScheduleCompile!Q486)),ISNUMBER(FIND("8F",ScheduleCompile!Q486)),ISNUMBER(FIND("1F",ScheduleCompile!Q486)),ISNUMBER(FIND("2F",ScheduleCompile!Q486)),ISNUMBER(FIND("3F",ScheduleCompile!Q486)),ISNUMBER(FIND("6F",ScheduleCompile!Q486)),ISNUMBER(FIND("7F",ScheduleCompile!Q486)),ISNUMBER(FIND("9F",ScheduleCompile!Q486)),ISNUMBER(FIND("4F",ScheduleCompile!Q486))),VALUE(LEFT(ScheduleCompile!Q486,FIND("F",ScheduleCompile!Q486)-1)),ScheduleCompile!Q486)))))),ISTEXT(ScheduleCompile!#REF!)),"ENDTABLE",IF(ISERROR(IF(ScheduleCompile!Q486="Off",0,IF(ScheduleCompile!Q486="On",1,IF(ISNUMBER(ScheduleCompile!Q486),ScheduleCompile!Q486/1,IF(ISTEXT(ScheduleCompile!Q486),IF(OR(ISNUMBER(FIND("5F",ScheduleCompile!Q486)),ISNUMBER(FIND("0F",ScheduleCompile!Q486)),ISNUMBER(FIND("8F",ScheduleCompile!Q486)),ISNUMBER(FIND("1F",ScheduleCompile!Q486)),ISNUMBER(FIND("2F",ScheduleCompile!Q486)),ISNUMBER(FIND("3F",ScheduleCompile!Q486)),ISNUMBER(FIND("6F",ScheduleCompile!Q486)),ISNUMBER(FIND("7F",ScheduleCompile!Q486)),ISNUMBER(FIND("9F",ScheduleCompile!Q486)),ISNUMBER(FIND("4F",ScheduleCompile!Q486))),VALUE(LEFT(ScheduleCompile!Q486,FIND("F",ScheduleCompile!Q486)-1)),ScheduleCompile!Q486)))))),"",IF(ScheduleCompile!Q486="Off",0,IF(ScheduleCompile!Q486="On",1,IF(ISNUMBER(ScheduleCompile!Q486),ScheduleCompile!Q486/1,IF(ISTEXT(ScheduleCompile!Q486),IF(OR(ISNUMBER(FIND("5F",ScheduleCompile!Q486)),ISNUMBER(FIND("0F",ScheduleCompile!Q486)),ISNUMBER(FIND("8F",ScheduleCompile!Q486)),ISNUMBER(FIND("1F",ScheduleCompile!Q486)),ISNUMBER(FIND("2F",ScheduleCompile!Q486)),ISNUMBER(FIND("3F",ScheduleCompile!Q486)),ISNUMBER(FIND("6F",ScheduleCompile!Q486)),ISNUMBER(FIND("7F",ScheduleCompile!Q486)),ISNUMBER(FIND("9F",ScheduleCompile!Q486)),ISNUMBER(FIND("4F",ScheduleCompile!Q486))),VALUE(LEFT(ScheduleCompile!Q486,FIND("F",ScheduleCompile!Q486)-1)),ScheduleCompile!Q486)))))))</f>
        <v>135</v>
      </c>
      <c r="W493" s="1">
        <f>IF(AND(ISERROR(IF(ScheduleCompile!R486="Off",0,IF(ScheduleCompile!R486="On",1,IF(ISNUMBER(ScheduleCompile!R486),ScheduleCompile!R486/1,IF(ISTEXT(ScheduleCompile!R486),IF(OR(ISNUMBER(FIND("5F",ScheduleCompile!R486)),ISNUMBER(FIND("0F",ScheduleCompile!R486)),ISNUMBER(FIND("8F",ScheduleCompile!R486)),ISNUMBER(FIND("1F",ScheduleCompile!R486)),ISNUMBER(FIND("2F",ScheduleCompile!R486)),ISNUMBER(FIND("3F",ScheduleCompile!R486)),ISNUMBER(FIND("6F",ScheduleCompile!R486)),ISNUMBER(FIND("7F",ScheduleCompile!R486)),ISNUMBER(FIND("9F",ScheduleCompile!R486)),ISNUMBER(FIND("4F",ScheduleCompile!R486))),VALUE(LEFT(ScheduleCompile!R486,FIND("F",ScheduleCompile!R486)-1)),ScheduleCompile!R486)))))),ISTEXT(ScheduleCompile!#REF!)),"ENDTABLE",IF(ISERROR(IF(ScheduleCompile!R486="Off",0,IF(ScheduleCompile!R486="On",1,IF(ISNUMBER(ScheduleCompile!R486),ScheduleCompile!R486/1,IF(ISTEXT(ScheduleCompile!R486),IF(OR(ISNUMBER(FIND("5F",ScheduleCompile!R486)),ISNUMBER(FIND("0F",ScheduleCompile!R486)),ISNUMBER(FIND("8F",ScheduleCompile!R486)),ISNUMBER(FIND("1F",ScheduleCompile!R486)),ISNUMBER(FIND("2F",ScheduleCompile!R486)),ISNUMBER(FIND("3F",ScheduleCompile!R486)),ISNUMBER(FIND("6F",ScheduleCompile!R486)),ISNUMBER(FIND("7F",ScheduleCompile!R486)),ISNUMBER(FIND("9F",ScheduleCompile!R486)),ISNUMBER(FIND("4F",ScheduleCompile!R486))),VALUE(LEFT(ScheduleCompile!R486,FIND("F",ScheduleCompile!R486)-1)),ScheduleCompile!R486)))))),"",IF(ScheduleCompile!R486="Off",0,IF(ScheduleCompile!R486="On",1,IF(ISNUMBER(ScheduleCompile!R486),ScheduleCompile!R486/1,IF(ISTEXT(ScheduleCompile!R486),IF(OR(ISNUMBER(FIND("5F",ScheduleCompile!R486)),ISNUMBER(FIND("0F",ScheduleCompile!R486)),ISNUMBER(FIND("8F",ScheduleCompile!R486)),ISNUMBER(FIND("1F",ScheduleCompile!R486)),ISNUMBER(FIND("2F",ScheduleCompile!R486)),ISNUMBER(FIND("3F",ScheduleCompile!R486)),ISNUMBER(FIND("6F",ScheduleCompile!R486)),ISNUMBER(FIND("7F",ScheduleCompile!R486)),ISNUMBER(FIND("9F",ScheduleCompile!R486)),ISNUMBER(FIND("4F",ScheduleCompile!R486))),VALUE(LEFT(ScheduleCompile!R486,FIND("F",ScheduleCompile!R486)-1)),ScheduleCompile!R486)))))))</f>
        <v>135</v>
      </c>
      <c r="X493" s="1">
        <f>IF(AND(ISERROR(IF(ScheduleCompile!S486="Off",0,IF(ScheduleCompile!S486="On",1,IF(ISNUMBER(ScheduleCompile!S486),ScheduleCompile!S486/1,IF(ISTEXT(ScheduleCompile!S486),IF(OR(ISNUMBER(FIND("5F",ScheduleCompile!S486)),ISNUMBER(FIND("0F",ScheduleCompile!S486)),ISNUMBER(FIND("8F",ScheduleCompile!S486)),ISNUMBER(FIND("1F",ScheduleCompile!S486)),ISNUMBER(FIND("2F",ScheduleCompile!S486)),ISNUMBER(FIND("3F",ScheduleCompile!S486)),ISNUMBER(FIND("6F",ScheduleCompile!S486)),ISNUMBER(FIND("7F",ScheduleCompile!S486)),ISNUMBER(FIND("9F",ScheduleCompile!S486)),ISNUMBER(FIND("4F",ScheduleCompile!S486))),VALUE(LEFT(ScheduleCompile!S486,FIND("F",ScheduleCompile!S486)-1)),ScheduleCompile!S486)))))),ISTEXT(ScheduleCompile!#REF!)),"ENDTABLE",IF(ISERROR(IF(ScheduleCompile!S486="Off",0,IF(ScheduleCompile!S486="On",1,IF(ISNUMBER(ScheduleCompile!S486),ScheduleCompile!S486/1,IF(ISTEXT(ScheduleCompile!S486),IF(OR(ISNUMBER(FIND("5F",ScheduleCompile!S486)),ISNUMBER(FIND("0F",ScheduleCompile!S486)),ISNUMBER(FIND("8F",ScheduleCompile!S486)),ISNUMBER(FIND("1F",ScheduleCompile!S486)),ISNUMBER(FIND("2F",ScheduleCompile!S486)),ISNUMBER(FIND("3F",ScheduleCompile!S486)),ISNUMBER(FIND("6F",ScheduleCompile!S486)),ISNUMBER(FIND("7F",ScheduleCompile!S486)),ISNUMBER(FIND("9F",ScheduleCompile!S486)),ISNUMBER(FIND("4F",ScheduleCompile!S486))),VALUE(LEFT(ScheduleCompile!S486,FIND("F",ScheduleCompile!S486)-1)),ScheduleCompile!S486)))))),"",IF(ScheduleCompile!S486="Off",0,IF(ScheduleCompile!S486="On",1,IF(ISNUMBER(ScheduleCompile!S486),ScheduleCompile!S486/1,IF(ISTEXT(ScheduleCompile!S486),IF(OR(ISNUMBER(FIND("5F",ScheduleCompile!S486)),ISNUMBER(FIND("0F",ScheduleCompile!S486)),ISNUMBER(FIND("8F",ScheduleCompile!S486)),ISNUMBER(FIND("1F",ScheduleCompile!S486)),ISNUMBER(FIND("2F",ScheduleCompile!S486)),ISNUMBER(FIND("3F",ScheduleCompile!S486)),ISNUMBER(FIND("6F",ScheduleCompile!S486)),ISNUMBER(FIND("7F",ScheduleCompile!S486)),ISNUMBER(FIND("9F",ScheduleCompile!S486)),ISNUMBER(FIND("4F",ScheduleCompile!S486))),VALUE(LEFT(ScheduleCompile!S486,FIND("F",ScheduleCompile!S486)-1)),ScheduleCompile!S486)))))))</f>
        <v>135</v>
      </c>
      <c r="Y493" s="1">
        <f>IF(AND(ISERROR(IF(ScheduleCompile!T486="Off",0,IF(ScheduleCompile!T486="On",1,IF(ISNUMBER(ScheduleCompile!T486),ScheduleCompile!T486/1,IF(ISTEXT(ScheduleCompile!T486),IF(OR(ISNUMBER(FIND("5F",ScheduleCompile!T486)),ISNUMBER(FIND("0F",ScheduleCompile!T486)),ISNUMBER(FIND("8F",ScheduleCompile!T486)),ISNUMBER(FIND("1F",ScheduleCompile!T486)),ISNUMBER(FIND("2F",ScheduleCompile!T486)),ISNUMBER(FIND("3F",ScheduleCompile!T486)),ISNUMBER(FIND("6F",ScheduleCompile!T486)),ISNUMBER(FIND("7F",ScheduleCompile!T486)),ISNUMBER(FIND("9F",ScheduleCompile!T486)),ISNUMBER(FIND("4F",ScheduleCompile!T486))),VALUE(LEFT(ScheduleCompile!T486,FIND("F",ScheduleCompile!T486)-1)),ScheduleCompile!T486)))))),ISTEXT(ScheduleCompile!#REF!)),"ENDTABLE",IF(ISERROR(IF(ScheduleCompile!T486="Off",0,IF(ScheduleCompile!T486="On",1,IF(ISNUMBER(ScheduleCompile!T486),ScheduleCompile!T486/1,IF(ISTEXT(ScheduleCompile!T486),IF(OR(ISNUMBER(FIND("5F",ScheduleCompile!T486)),ISNUMBER(FIND("0F",ScheduleCompile!T486)),ISNUMBER(FIND("8F",ScheduleCompile!T486)),ISNUMBER(FIND("1F",ScheduleCompile!T486)),ISNUMBER(FIND("2F",ScheduleCompile!T486)),ISNUMBER(FIND("3F",ScheduleCompile!T486)),ISNUMBER(FIND("6F",ScheduleCompile!T486)),ISNUMBER(FIND("7F",ScheduleCompile!T486)),ISNUMBER(FIND("9F",ScheduleCompile!T486)),ISNUMBER(FIND("4F",ScheduleCompile!T486))),VALUE(LEFT(ScheduleCompile!T486,FIND("F",ScheduleCompile!T486)-1)),ScheduleCompile!T486)))))),"",IF(ScheduleCompile!T486="Off",0,IF(ScheduleCompile!T486="On",1,IF(ISNUMBER(ScheduleCompile!T486),ScheduleCompile!T486/1,IF(ISTEXT(ScheduleCompile!T486),IF(OR(ISNUMBER(FIND("5F",ScheduleCompile!T486)),ISNUMBER(FIND("0F",ScheduleCompile!T486)),ISNUMBER(FIND("8F",ScheduleCompile!T486)),ISNUMBER(FIND("1F",ScheduleCompile!T486)),ISNUMBER(FIND("2F",ScheduleCompile!T486)),ISNUMBER(FIND("3F",ScheduleCompile!T486)),ISNUMBER(FIND("6F",ScheduleCompile!T486)),ISNUMBER(FIND("7F",ScheduleCompile!T486)),ISNUMBER(FIND("9F",ScheduleCompile!T486)),ISNUMBER(FIND("4F",ScheduleCompile!T486))),VALUE(LEFT(ScheduleCompile!T486,FIND("F",ScheduleCompile!T486)-1)),ScheduleCompile!T486)))))))</f>
        <v>135</v>
      </c>
      <c r="Z493" s="1">
        <f>IF(AND(ISERROR(IF(ScheduleCompile!U486="Off",0,IF(ScheduleCompile!U486="On",1,IF(ISNUMBER(ScheduleCompile!U486),ScheduleCompile!U486/1,IF(ISTEXT(ScheduleCompile!U486),IF(OR(ISNUMBER(FIND("5F",ScheduleCompile!U486)),ISNUMBER(FIND("0F",ScheduleCompile!U486)),ISNUMBER(FIND("8F",ScheduleCompile!U486)),ISNUMBER(FIND("1F",ScheduleCompile!U486)),ISNUMBER(FIND("2F",ScheduleCompile!U486)),ISNUMBER(FIND("3F",ScheduleCompile!U486)),ISNUMBER(FIND("6F",ScheduleCompile!U486)),ISNUMBER(FIND("7F",ScheduleCompile!U486)),ISNUMBER(FIND("9F",ScheduleCompile!U486)),ISNUMBER(FIND("4F",ScheduleCompile!U486))),VALUE(LEFT(ScheduleCompile!U486,FIND("F",ScheduleCompile!U486)-1)),ScheduleCompile!U486)))))),ISTEXT(ScheduleCompile!#REF!)),"ENDTABLE",IF(ISERROR(IF(ScheduleCompile!U486="Off",0,IF(ScheduleCompile!U486="On",1,IF(ISNUMBER(ScheduleCompile!U486),ScheduleCompile!U486/1,IF(ISTEXT(ScheduleCompile!U486),IF(OR(ISNUMBER(FIND("5F",ScheduleCompile!U486)),ISNUMBER(FIND("0F",ScheduleCompile!U486)),ISNUMBER(FIND("8F",ScheduleCompile!U486)),ISNUMBER(FIND("1F",ScheduleCompile!U486)),ISNUMBER(FIND("2F",ScheduleCompile!U486)),ISNUMBER(FIND("3F",ScheduleCompile!U486)),ISNUMBER(FIND("6F",ScheduleCompile!U486)),ISNUMBER(FIND("7F",ScheduleCompile!U486)),ISNUMBER(FIND("9F",ScheduleCompile!U486)),ISNUMBER(FIND("4F",ScheduleCompile!U486))),VALUE(LEFT(ScheduleCompile!U486,FIND("F",ScheduleCompile!U486)-1)),ScheduleCompile!U486)))))),"",IF(ScheduleCompile!U486="Off",0,IF(ScheduleCompile!U486="On",1,IF(ISNUMBER(ScheduleCompile!U486),ScheduleCompile!U486/1,IF(ISTEXT(ScheduleCompile!U486),IF(OR(ISNUMBER(FIND("5F",ScheduleCompile!U486)),ISNUMBER(FIND("0F",ScheduleCompile!U486)),ISNUMBER(FIND("8F",ScheduleCompile!U486)),ISNUMBER(FIND("1F",ScheduleCompile!U486)),ISNUMBER(FIND("2F",ScheduleCompile!U486)),ISNUMBER(FIND("3F",ScheduleCompile!U486)),ISNUMBER(FIND("6F",ScheduleCompile!U486)),ISNUMBER(FIND("7F",ScheduleCompile!U486)),ISNUMBER(FIND("9F",ScheduleCompile!U486)),ISNUMBER(FIND("4F",ScheduleCompile!U486))),VALUE(LEFT(ScheduleCompile!U486,FIND("F",ScheduleCompile!U486)-1)),ScheduleCompile!U486)))))))</f>
        <v>135</v>
      </c>
      <c r="AA493" s="1">
        <f>IF(AND(ISERROR(IF(ScheduleCompile!V486="Off",0,IF(ScheduleCompile!V486="On",1,IF(ISNUMBER(ScheduleCompile!V486),ScheduleCompile!V486/1,IF(ISTEXT(ScheduleCompile!V486),IF(OR(ISNUMBER(FIND("5F",ScheduleCompile!V486)),ISNUMBER(FIND("0F",ScheduleCompile!V486)),ISNUMBER(FIND("8F",ScheduleCompile!V486)),ISNUMBER(FIND("1F",ScheduleCompile!V486)),ISNUMBER(FIND("2F",ScheduleCompile!V486)),ISNUMBER(FIND("3F",ScheduleCompile!V486)),ISNUMBER(FIND("6F",ScheduleCompile!V486)),ISNUMBER(FIND("7F",ScheduleCompile!V486)),ISNUMBER(FIND("9F",ScheduleCompile!V486)),ISNUMBER(FIND("4F",ScheduleCompile!V486))),VALUE(LEFT(ScheduleCompile!V486,FIND("F",ScheduleCompile!V486)-1)),ScheduleCompile!V486)))))),ISTEXT(ScheduleCompile!#REF!)),"ENDTABLE",IF(ISERROR(IF(ScheduleCompile!V486="Off",0,IF(ScheduleCompile!V486="On",1,IF(ISNUMBER(ScheduleCompile!V486),ScheduleCompile!V486/1,IF(ISTEXT(ScheduleCompile!V486),IF(OR(ISNUMBER(FIND("5F",ScheduleCompile!V486)),ISNUMBER(FIND("0F",ScheduleCompile!V486)),ISNUMBER(FIND("8F",ScheduleCompile!V486)),ISNUMBER(FIND("1F",ScheduleCompile!V486)),ISNUMBER(FIND("2F",ScheduleCompile!V486)),ISNUMBER(FIND("3F",ScheduleCompile!V486)),ISNUMBER(FIND("6F",ScheduleCompile!V486)),ISNUMBER(FIND("7F",ScheduleCompile!V486)),ISNUMBER(FIND("9F",ScheduleCompile!V486)),ISNUMBER(FIND("4F",ScheduleCompile!V486))),VALUE(LEFT(ScheduleCompile!V486,FIND("F",ScheduleCompile!V486)-1)),ScheduleCompile!V486)))))),"",IF(ScheduleCompile!V486="Off",0,IF(ScheduleCompile!V486="On",1,IF(ISNUMBER(ScheduleCompile!V486),ScheduleCompile!V486/1,IF(ISTEXT(ScheduleCompile!V486),IF(OR(ISNUMBER(FIND("5F",ScheduleCompile!V486)),ISNUMBER(FIND("0F",ScheduleCompile!V486)),ISNUMBER(FIND("8F",ScheduleCompile!V486)),ISNUMBER(FIND("1F",ScheduleCompile!V486)),ISNUMBER(FIND("2F",ScheduleCompile!V486)),ISNUMBER(FIND("3F",ScheduleCompile!V486)),ISNUMBER(FIND("6F",ScheduleCompile!V486)),ISNUMBER(FIND("7F",ScheduleCompile!V486)),ISNUMBER(FIND("9F",ScheduleCompile!V486)),ISNUMBER(FIND("4F",ScheduleCompile!V486))),VALUE(LEFT(ScheduleCompile!V486,FIND("F",ScheduleCompile!V486)-1)),ScheduleCompile!V486)))))))</f>
        <v>135</v>
      </c>
      <c r="AB493" s="1">
        <f>IF(AND(ISERROR(IF(ScheduleCompile!W486="Off",0,IF(ScheduleCompile!W486="On",1,IF(ISNUMBER(ScheduleCompile!W486),ScheduleCompile!W486/1,IF(ISTEXT(ScheduleCompile!W486),IF(OR(ISNUMBER(FIND("5F",ScheduleCompile!W486)),ISNUMBER(FIND("0F",ScheduleCompile!W486)),ISNUMBER(FIND("8F",ScheduleCompile!W486)),ISNUMBER(FIND("1F",ScheduleCompile!W486)),ISNUMBER(FIND("2F",ScheduleCompile!W486)),ISNUMBER(FIND("3F",ScheduleCompile!W486)),ISNUMBER(FIND("6F",ScheduleCompile!W486)),ISNUMBER(FIND("7F",ScheduleCompile!W486)),ISNUMBER(FIND("9F",ScheduleCompile!W486)),ISNUMBER(FIND("4F",ScheduleCompile!W486))),VALUE(LEFT(ScheduleCompile!W486,FIND("F",ScheduleCompile!W486)-1)),ScheduleCompile!W486)))))),ISTEXT(ScheduleCompile!#REF!)),"ENDTABLE",IF(ISERROR(IF(ScheduleCompile!W486="Off",0,IF(ScheduleCompile!W486="On",1,IF(ISNUMBER(ScheduleCompile!W486),ScheduleCompile!W486/1,IF(ISTEXT(ScheduleCompile!W486),IF(OR(ISNUMBER(FIND("5F",ScheduleCompile!W486)),ISNUMBER(FIND("0F",ScheduleCompile!W486)),ISNUMBER(FIND("8F",ScheduleCompile!W486)),ISNUMBER(FIND("1F",ScheduleCompile!W486)),ISNUMBER(FIND("2F",ScheduleCompile!W486)),ISNUMBER(FIND("3F",ScheduleCompile!W486)),ISNUMBER(FIND("6F",ScheduleCompile!W486)),ISNUMBER(FIND("7F",ScheduleCompile!W486)),ISNUMBER(FIND("9F",ScheduleCompile!W486)),ISNUMBER(FIND("4F",ScheduleCompile!W486))),VALUE(LEFT(ScheduleCompile!W486,FIND("F",ScheduleCompile!W486)-1)),ScheduleCompile!W486)))))),"",IF(ScheduleCompile!W486="Off",0,IF(ScheduleCompile!W486="On",1,IF(ISNUMBER(ScheduleCompile!W486),ScheduleCompile!W486/1,IF(ISTEXT(ScheduleCompile!W486),IF(OR(ISNUMBER(FIND("5F",ScheduleCompile!W486)),ISNUMBER(FIND("0F",ScheduleCompile!W486)),ISNUMBER(FIND("8F",ScheduleCompile!W486)),ISNUMBER(FIND("1F",ScheduleCompile!W486)),ISNUMBER(FIND("2F",ScheduleCompile!W486)),ISNUMBER(FIND("3F",ScheduleCompile!W486)),ISNUMBER(FIND("6F",ScheduleCompile!W486)),ISNUMBER(FIND("7F",ScheduleCompile!W486)),ISNUMBER(FIND("9F",ScheduleCompile!W486)),ISNUMBER(FIND("4F",ScheduleCompile!W486))),VALUE(LEFT(ScheduleCompile!W486,FIND("F",ScheduleCompile!W486)-1)),ScheduleCompile!W486)))))))</f>
        <v>135</v>
      </c>
      <c r="AC493" s="1">
        <f>IF(AND(ISERROR(IF(ScheduleCompile!X486="Off",0,IF(ScheduleCompile!X486="On",1,IF(ISNUMBER(ScheduleCompile!X486),ScheduleCompile!X486/1,IF(ISTEXT(ScheduleCompile!X486),IF(OR(ISNUMBER(FIND("5F",ScheduleCompile!X486)),ISNUMBER(FIND("0F",ScheduleCompile!X486)),ISNUMBER(FIND("8F",ScheduleCompile!X486)),ISNUMBER(FIND("1F",ScheduleCompile!X486)),ISNUMBER(FIND("2F",ScheduleCompile!X486)),ISNUMBER(FIND("3F",ScheduleCompile!X486)),ISNUMBER(FIND("6F",ScheduleCompile!X486)),ISNUMBER(FIND("7F",ScheduleCompile!X486)),ISNUMBER(FIND("9F",ScheduleCompile!X486)),ISNUMBER(FIND("4F",ScheduleCompile!X486))),VALUE(LEFT(ScheduleCompile!X486,FIND("F",ScheduleCompile!X486)-1)),ScheduleCompile!X486)))))),ISTEXT(ScheduleCompile!#REF!)),"ENDTABLE",IF(ISERROR(IF(ScheduleCompile!X486="Off",0,IF(ScheduleCompile!X486="On",1,IF(ISNUMBER(ScheduleCompile!X486),ScheduleCompile!X486/1,IF(ISTEXT(ScheduleCompile!X486),IF(OR(ISNUMBER(FIND("5F",ScheduleCompile!X486)),ISNUMBER(FIND("0F",ScheduleCompile!X486)),ISNUMBER(FIND("8F",ScheduleCompile!X486)),ISNUMBER(FIND("1F",ScheduleCompile!X486)),ISNUMBER(FIND("2F",ScheduleCompile!X486)),ISNUMBER(FIND("3F",ScheduleCompile!X486)),ISNUMBER(FIND("6F",ScheduleCompile!X486)),ISNUMBER(FIND("7F",ScheduleCompile!X486)),ISNUMBER(FIND("9F",ScheduleCompile!X486)),ISNUMBER(FIND("4F",ScheduleCompile!X486))),VALUE(LEFT(ScheduleCompile!X486,FIND("F",ScheduleCompile!X486)-1)),ScheduleCompile!X486)))))),"",IF(ScheduleCompile!X486="Off",0,IF(ScheduleCompile!X486="On",1,IF(ISNUMBER(ScheduleCompile!X486),ScheduleCompile!X486/1,IF(ISTEXT(ScheduleCompile!X486),IF(OR(ISNUMBER(FIND("5F",ScheduleCompile!X486)),ISNUMBER(FIND("0F",ScheduleCompile!X486)),ISNUMBER(FIND("8F",ScheduleCompile!X486)),ISNUMBER(FIND("1F",ScheduleCompile!X486)),ISNUMBER(FIND("2F",ScheduleCompile!X486)),ISNUMBER(FIND("3F",ScheduleCompile!X486)),ISNUMBER(FIND("6F",ScheduleCompile!X486)),ISNUMBER(FIND("7F",ScheduleCompile!X486)),ISNUMBER(FIND("9F",ScheduleCompile!X486)),ISNUMBER(FIND("4F",ScheduleCompile!X486))),VALUE(LEFT(ScheduleCompile!X486,FIND("F",ScheduleCompile!X486)-1)),ScheduleCompile!X486)))))))</f>
        <v>135</v>
      </c>
      <c r="AD493" s="1">
        <f>IF(AND(ISERROR(IF(ScheduleCompile!Y486="Off",0,IF(ScheduleCompile!Y486="On",1,IF(ISNUMBER(ScheduleCompile!Y486),ScheduleCompile!Y486/1,IF(ISTEXT(ScheduleCompile!Y486),IF(OR(ISNUMBER(FIND("5F",ScheduleCompile!Y486)),ISNUMBER(FIND("0F",ScheduleCompile!Y486)),ISNUMBER(FIND("8F",ScheduleCompile!Y486)),ISNUMBER(FIND("1F",ScheduleCompile!Y486)),ISNUMBER(FIND("2F",ScheduleCompile!Y486)),ISNUMBER(FIND("3F",ScheduleCompile!Y486)),ISNUMBER(FIND("6F",ScheduleCompile!Y486)),ISNUMBER(FIND("7F",ScheduleCompile!Y486)),ISNUMBER(FIND("9F",ScheduleCompile!Y486)),ISNUMBER(FIND("4F",ScheduleCompile!Y486))),VALUE(LEFT(ScheduleCompile!Y486,FIND("F",ScheduleCompile!Y486)-1)),ScheduleCompile!Y486)))))),ISTEXT(ScheduleCompile!#REF!)),"ENDTABLE",IF(ISERROR(IF(ScheduleCompile!Y486="Off",0,IF(ScheduleCompile!Y486="On",1,IF(ISNUMBER(ScheduleCompile!Y486),ScheduleCompile!Y486/1,IF(ISTEXT(ScheduleCompile!Y486),IF(OR(ISNUMBER(FIND("5F",ScheduleCompile!Y486)),ISNUMBER(FIND("0F",ScheduleCompile!Y486)),ISNUMBER(FIND("8F",ScheduleCompile!Y486)),ISNUMBER(FIND("1F",ScheduleCompile!Y486)),ISNUMBER(FIND("2F",ScheduleCompile!Y486)),ISNUMBER(FIND("3F",ScheduleCompile!Y486)),ISNUMBER(FIND("6F",ScheduleCompile!Y486)),ISNUMBER(FIND("7F",ScheduleCompile!Y486)),ISNUMBER(FIND("9F",ScheduleCompile!Y486)),ISNUMBER(FIND("4F",ScheduleCompile!Y486))),VALUE(LEFT(ScheduleCompile!Y486,FIND("F",ScheduleCompile!Y486)-1)),ScheduleCompile!Y486)))))),"",IF(ScheduleCompile!Y486="Off",0,IF(ScheduleCompile!Y486="On",1,IF(ISNUMBER(ScheduleCompile!Y486),ScheduleCompile!Y486/1,IF(ISTEXT(ScheduleCompile!Y486),IF(OR(ISNUMBER(FIND("5F",ScheduleCompile!Y486)),ISNUMBER(FIND("0F",ScheduleCompile!Y486)),ISNUMBER(FIND("8F",ScheduleCompile!Y486)),ISNUMBER(FIND("1F",ScheduleCompile!Y486)),ISNUMBER(FIND("2F",ScheduleCompile!Y486)),ISNUMBER(FIND("3F",ScheduleCompile!Y486)),ISNUMBER(FIND("6F",ScheduleCompile!Y486)),ISNUMBER(FIND("7F",ScheduleCompile!Y486)),ISNUMBER(FIND("9F",ScheduleCompile!Y486)),ISNUMBER(FIND("4F",ScheduleCompile!Y486))),VALUE(LEFT(ScheduleCompile!Y486,FIND("F",ScheduleCompile!Y486)-1)),ScheduleCompile!Y486)))))))</f>
        <v>135</v>
      </c>
    </row>
    <row r="494" spans="1:30" x14ac:dyDescent="0.25">
      <c r="A494" t="str">
        <f t="shared" si="31"/>
        <v>SchDay "SchoolWtrHtrSetptSun"  Type = "Temperature" Hr = (135, 135, 135, 135, 135, 135, 135, 135, 135, 135, 135, 135, 135, 135, 135, 135, 135, 135, 135, 135, 135, 135, 135, 135) ..</v>
      </c>
      <c r="B494" s="1" t="s">
        <v>623</v>
      </c>
      <c r="C494" t="str">
        <f t="shared" si="32"/>
        <v xml:space="preserve">SchDay "SchoolWtrHtrSetptSun"  Type = "Temperature" Hr = </v>
      </c>
      <c r="D494" t="str">
        <f t="shared" si="33"/>
        <v>(135, 135, 135, 135, 135, 135, 135, 135, 135, 135, 135, 135, 135, 135, 135, 135, 135, 135, 135, 135, 135, 135, 135, 135) ..</v>
      </c>
      <c r="E494" s="30" t="str">
        <f>ScheduleCompile!A487</f>
        <v>SchoolWtrHtrSetptSun</v>
      </c>
      <c r="F494" t="str">
        <f t="shared" si="34"/>
        <v>Temperature</v>
      </c>
      <c r="G494" s="1">
        <f>IF(AND(ISERROR(IF(ScheduleCompile!B487="Off",0,IF(ScheduleCompile!B487="On",1,IF(ISNUMBER(ScheduleCompile!B487),ScheduleCompile!B487/1,IF(ISTEXT(ScheduleCompile!B487),IF(OR(ISNUMBER(FIND("5F",ScheduleCompile!B487)),ISNUMBER(FIND("0F",ScheduleCompile!B487)),ISNUMBER(FIND("8F",ScheduleCompile!B487)),ISNUMBER(FIND("1F",ScheduleCompile!B487)),ISNUMBER(FIND("2F",ScheduleCompile!B487)),ISNUMBER(FIND("3F",ScheduleCompile!B487)),ISNUMBER(FIND("6F",ScheduleCompile!B487)),ISNUMBER(FIND("7F",ScheduleCompile!B487)),ISNUMBER(FIND("9F",ScheduleCompile!B487)),ISNUMBER(FIND("4F",ScheduleCompile!B487))),VALUE(LEFT(ScheduleCompile!B487,FIND("F",ScheduleCompile!B487)-1)),ScheduleCompile!B487)))))),ISTEXT(ScheduleCompile!#REF!)),"ENDTABLE",IF(ISERROR(IF(ScheduleCompile!B487="Off",0,IF(ScheduleCompile!B487="On",1,IF(ISNUMBER(ScheduleCompile!B487),ScheduleCompile!B487/1,IF(ISTEXT(ScheduleCompile!B487),IF(OR(ISNUMBER(FIND("5F",ScheduleCompile!B487)),ISNUMBER(FIND("0F",ScheduleCompile!B487)),ISNUMBER(FIND("8F",ScheduleCompile!B487)),ISNUMBER(FIND("1F",ScheduleCompile!B487)),ISNUMBER(FIND("2F",ScheduleCompile!B487)),ISNUMBER(FIND("3F",ScheduleCompile!B487)),ISNUMBER(FIND("6F",ScheduleCompile!B487)),ISNUMBER(FIND("7F",ScheduleCompile!B487)),ISNUMBER(FIND("9F",ScheduleCompile!B487)),ISNUMBER(FIND("4F",ScheduleCompile!B487))),VALUE(LEFT(ScheduleCompile!B487,FIND("F",ScheduleCompile!B487)-1)),ScheduleCompile!B487)))))),"",IF(ScheduleCompile!B487="Off",0,IF(ScheduleCompile!B487="On",1,IF(ISNUMBER(ScheduleCompile!B487),ScheduleCompile!B487/1,IF(ISTEXT(ScheduleCompile!B487),IF(OR(ISNUMBER(FIND("5F",ScheduleCompile!B487)),ISNUMBER(FIND("0F",ScheduleCompile!B487)),ISNUMBER(FIND("8F",ScheduleCompile!B487)),ISNUMBER(FIND("1F",ScheduleCompile!B487)),ISNUMBER(FIND("2F",ScheduleCompile!B487)),ISNUMBER(FIND("3F",ScheduleCompile!B487)),ISNUMBER(FIND("6F",ScheduleCompile!B487)),ISNUMBER(FIND("7F",ScheduleCompile!B487)),ISNUMBER(FIND("9F",ScheduleCompile!B487)),ISNUMBER(FIND("4F",ScheduleCompile!B487))),VALUE(LEFT(ScheduleCompile!B487,FIND("F",ScheduleCompile!B487)-1)),ScheduleCompile!B487)))))))</f>
        <v>135</v>
      </c>
      <c r="H494" s="1">
        <f>IF(AND(ISERROR(IF(ScheduleCompile!C487="Off",0,IF(ScheduleCompile!C487="On",1,IF(ISNUMBER(ScheduleCompile!C487),ScheduleCompile!C487/1,IF(ISTEXT(ScheduleCompile!C487),IF(OR(ISNUMBER(FIND("5F",ScheduleCompile!C487)),ISNUMBER(FIND("0F",ScheduleCompile!C487)),ISNUMBER(FIND("8F",ScheduleCompile!C487)),ISNUMBER(FIND("1F",ScheduleCompile!C487)),ISNUMBER(FIND("2F",ScheduleCompile!C487)),ISNUMBER(FIND("3F",ScheduleCompile!C487)),ISNUMBER(FIND("6F",ScheduleCompile!C487)),ISNUMBER(FIND("7F",ScheduleCompile!C487)),ISNUMBER(FIND("9F",ScheduleCompile!C487)),ISNUMBER(FIND("4F",ScheduleCompile!C487))),VALUE(LEFT(ScheduleCompile!C487,FIND("F",ScheduleCompile!C487)-1)),ScheduleCompile!C487)))))),ISTEXT(ScheduleCompile!#REF!)),"ENDTABLE",IF(ISERROR(IF(ScheduleCompile!C487="Off",0,IF(ScheduleCompile!C487="On",1,IF(ISNUMBER(ScheduleCompile!C487),ScheduleCompile!C487/1,IF(ISTEXT(ScheduleCompile!C487),IF(OR(ISNUMBER(FIND("5F",ScheduleCompile!C487)),ISNUMBER(FIND("0F",ScheduleCompile!C487)),ISNUMBER(FIND("8F",ScheduleCompile!C487)),ISNUMBER(FIND("1F",ScheduleCompile!C487)),ISNUMBER(FIND("2F",ScheduleCompile!C487)),ISNUMBER(FIND("3F",ScheduleCompile!C487)),ISNUMBER(FIND("6F",ScheduleCompile!C487)),ISNUMBER(FIND("7F",ScheduleCompile!C487)),ISNUMBER(FIND("9F",ScheduleCompile!C487)),ISNUMBER(FIND("4F",ScheduleCompile!C487))),VALUE(LEFT(ScheduleCompile!C487,FIND("F",ScheduleCompile!C487)-1)),ScheduleCompile!C487)))))),"",IF(ScheduleCompile!C487="Off",0,IF(ScheduleCompile!C487="On",1,IF(ISNUMBER(ScheduleCompile!C487),ScheduleCompile!C487/1,IF(ISTEXT(ScheduleCompile!C487),IF(OR(ISNUMBER(FIND("5F",ScheduleCompile!C487)),ISNUMBER(FIND("0F",ScheduleCompile!C487)),ISNUMBER(FIND("8F",ScheduleCompile!C487)),ISNUMBER(FIND("1F",ScheduleCompile!C487)),ISNUMBER(FIND("2F",ScheduleCompile!C487)),ISNUMBER(FIND("3F",ScheduleCompile!C487)),ISNUMBER(FIND("6F",ScheduleCompile!C487)),ISNUMBER(FIND("7F",ScheduleCompile!C487)),ISNUMBER(FIND("9F",ScheduleCompile!C487)),ISNUMBER(FIND("4F",ScheduleCompile!C487))),VALUE(LEFT(ScheduleCompile!C487,FIND("F",ScheduleCompile!C487)-1)),ScheduleCompile!C487)))))))</f>
        <v>135</v>
      </c>
      <c r="I494" s="1">
        <f>IF(AND(ISERROR(IF(ScheduleCompile!D487="Off",0,IF(ScheduleCompile!D487="On",1,IF(ISNUMBER(ScheduleCompile!D487),ScheduleCompile!D487/1,IF(ISTEXT(ScheduleCompile!D487),IF(OR(ISNUMBER(FIND("5F",ScheduleCompile!D487)),ISNUMBER(FIND("0F",ScheduleCompile!D487)),ISNUMBER(FIND("8F",ScheduleCompile!D487)),ISNUMBER(FIND("1F",ScheduleCompile!D487)),ISNUMBER(FIND("2F",ScheduleCompile!D487)),ISNUMBER(FIND("3F",ScheduleCompile!D487)),ISNUMBER(FIND("6F",ScheduleCompile!D487)),ISNUMBER(FIND("7F",ScheduleCompile!D487)),ISNUMBER(FIND("9F",ScheduleCompile!D487)),ISNUMBER(FIND("4F",ScheduleCompile!D487))),VALUE(LEFT(ScheduleCompile!D487,FIND("F",ScheduleCompile!D487)-1)),ScheduleCompile!D487)))))),ISTEXT(ScheduleCompile!#REF!)),"ENDTABLE",IF(ISERROR(IF(ScheduleCompile!D487="Off",0,IF(ScheduleCompile!D487="On",1,IF(ISNUMBER(ScheduleCompile!D487),ScheduleCompile!D487/1,IF(ISTEXT(ScheduleCompile!D487),IF(OR(ISNUMBER(FIND("5F",ScheduleCompile!D487)),ISNUMBER(FIND("0F",ScheduleCompile!D487)),ISNUMBER(FIND("8F",ScheduleCompile!D487)),ISNUMBER(FIND("1F",ScheduleCompile!D487)),ISNUMBER(FIND("2F",ScheduleCompile!D487)),ISNUMBER(FIND("3F",ScheduleCompile!D487)),ISNUMBER(FIND("6F",ScheduleCompile!D487)),ISNUMBER(FIND("7F",ScheduleCompile!D487)),ISNUMBER(FIND("9F",ScheduleCompile!D487)),ISNUMBER(FIND("4F",ScheduleCompile!D487))),VALUE(LEFT(ScheduleCompile!D487,FIND("F",ScheduleCompile!D487)-1)),ScheduleCompile!D487)))))),"",IF(ScheduleCompile!D487="Off",0,IF(ScheduleCompile!D487="On",1,IF(ISNUMBER(ScheduleCompile!D487),ScheduleCompile!D487/1,IF(ISTEXT(ScheduleCompile!D487),IF(OR(ISNUMBER(FIND("5F",ScheduleCompile!D487)),ISNUMBER(FIND("0F",ScheduleCompile!D487)),ISNUMBER(FIND("8F",ScheduleCompile!D487)),ISNUMBER(FIND("1F",ScheduleCompile!D487)),ISNUMBER(FIND("2F",ScheduleCompile!D487)),ISNUMBER(FIND("3F",ScheduleCompile!D487)),ISNUMBER(FIND("6F",ScheduleCompile!D487)),ISNUMBER(FIND("7F",ScheduleCompile!D487)),ISNUMBER(FIND("9F",ScheduleCompile!D487)),ISNUMBER(FIND("4F",ScheduleCompile!D487))),VALUE(LEFT(ScheduleCompile!D487,FIND("F",ScheduleCompile!D487)-1)),ScheduleCompile!D487)))))))</f>
        <v>135</v>
      </c>
      <c r="J494" s="1">
        <f>IF(AND(ISERROR(IF(ScheduleCompile!E487="Off",0,IF(ScheduleCompile!E487="On",1,IF(ISNUMBER(ScheduleCompile!E487),ScheduleCompile!E487/1,IF(ISTEXT(ScheduleCompile!E487),IF(OR(ISNUMBER(FIND("5F",ScheduleCompile!E487)),ISNUMBER(FIND("0F",ScheduleCompile!E487)),ISNUMBER(FIND("8F",ScheduleCompile!E487)),ISNUMBER(FIND("1F",ScheduleCompile!E487)),ISNUMBER(FIND("2F",ScheduleCompile!E487)),ISNUMBER(FIND("3F",ScheduleCompile!E487)),ISNUMBER(FIND("6F",ScheduleCompile!E487)),ISNUMBER(FIND("7F",ScheduleCompile!E487)),ISNUMBER(FIND("9F",ScheduleCompile!E487)),ISNUMBER(FIND("4F",ScheduleCompile!E487))),VALUE(LEFT(ScheduleCompile!E487,FIND("F",ScheduleCompile!E487)-1)),ScheduleCompile!E487)))))),ISTEXT(ScheduleCompile!#REF!)),"ENDTABLE",IF(ISERROR(IF(ScheduleCompile!E487="Off",0,IF(ScheduleCompile!E487="On",1,IF(ISNUMBER(ScheduleCompile!E487),ScheduleCompile!E487/1,IF(ISTEXT(ScheduleCompile!E487),IF(OR(ISNUMBER(FIND("5F",ScheduleCompile!E487)),ISNUMBER(FIND("0F",ScheduleCompile!E487)),ISNUMBER(FIND("8F",ScheduleCompile!E487)),ISNUMBER(FIND("1F",ScheduleCompile!E487)),ISNUMBER(FIND("2F",ScheduleCompile!E487)),ISNUMBER(FIND("3F",ScheduleCompile!E487)),ISNUMBER(FIND("6F",ScheduleCompile!E487)),ISNUMBER(FIND("7F",ScheduleCompile!E487)),ISNUMBER(FIND("9F",ScheduleCompile!E487)),ISNUMBER(FIND("4F",ScheduleCompile!E487))),VALUE(LEFT(ScheduleCompile!E487,FIND("F",ScheduleCompile!E487)-1)),ScheduleCompile!E487)))))),"",IF(ScheduleCompile!E487="Off",0,IF(ScheduleCompile!E487="On",1,IF(ISNUMBER(ScheduleCompile!E487),ScheduleCompile!E487/1,IF(ISTEXT(ScheduleCompile!E487),IF(OR(ISNUMBER(FIND("5F",ScheduleCompile!E487)),ISNUMBER(FIND("0F",ScheduleCompile!E487)),ISNUMBER(FIND("8F",ScheduleCompile!E487)),ISNUMBER(FIND("1F",ScheduleCompile!E487)),ISNUMBER(FIND("2F",ScheduleCompile!E487)),ISNUMBER(FIND("3F",ScheduleCompile!E487)),ISNUMBER(FIND("6F",ScheduleCompile!E487)),ISNUMBER(FIND("7F",ScheduleCompile!E487)),ISNUMBER(FIND("9F",ScheduleCompile!E487)),ISNUMBER(FIND("4F",ScheduleCompile!E487))),VALUE(LEFT(ScheduleCompile!E487,FIND("F",ScheduleCompile!E487)-1)),ScheduleCompile!E487)))))))</f>
        <v>135</v>
      </c>
      <c r="K494" s="1">
        <f>IF(AND(ISERROR(IF(ScheduleCompile!F487="Off",0,IF(ScheduleCompile!F487="On",1,IF(ISNUMBER(ScheduleCompile!F487),ScheduleCompile!F487/1,IF(ISTEXT(ScheduleCompile!F487),IF(OR(ISNUMBER(FIND("5F",ScheduleCompile!F487)),ISNUMBER(FIND("0F",ScheduleCompile!F487)),ISNUMBER(FIND("8F",ScheduleCompile!F487)),ISNUMBER(FIND("1F",ScheduleCompile!F487)),ISNUMBER(FIND("2F",ScheduleCompile!F487)),ISNUMBER(FIND("3F",ScheduleCompile!F487)),ISNUMBER(FIND("6F",ScheduleCompile!F487)),ISNUMBER(FIND("7F",ScheduleCompile!F487)),ISNUMBER(FIND("9F",ScheduleCompile!F487)),ISNUMBER(FIND("4F",ScheduleCompile!F487))),VALUE(LEFT(ScheduleCompile!F487,FIND("F",ScheduleCompile!F487)-1)),ScheduleCompile!F487)))))),ISTEXT(ScheduleCompile!#REF!)),"ENDTABLE",IF(ISERROR(IF(ScheduleCompile!F487="Off",0,IF(ScheduleCompile!F487="On",1,IF(ISNUMBER(ScheduleCompile!F487),ScheduleCompile!F487/1,IF(ISTEXT(ScheduleCompile!F487),IF(OR(ISNUMBER(FIND("5F",ScheduleCompile!F487)),ISNUMBER(FIND("0F",ScheduleCompile!F487)),ISNUMBER(FIND("8F",ScheduleCompile!F487)),ISNUMBER(FIND("1F",ScheduleCompile!F487)),ISNUMBER(FIND("2F",ScheduleCompile!F487)),ISNUMBER(FIND("3F",ScheduleCompile!F487)),ISNUMBER(FIND("6F",ScheduleCompile!F487)),ISNUMBER(FIND("7F",ScheduleCompile!F487)),ISNUMBER(FIND("9F",ScheduleCompile!F487)),ISNUMBER(FIND("4F",ScheduleCompile!F487))),VALUE(LEFT(ScheduleCompile!F487,FIND("F",ScheduleCompile!F487)-1)),ScheduleCompile!F487)))))),"",IF(ScheduleCompile!F487="Off",0,IF(ScheduleCompile!F487="On",1,IF(ISNUMBER(ScheduleCompile!F487),ScheduleCompile!F487/1,IF(ISTEXT(ScheduleCompile!F487),IF(OR(ISNUMBER(FIND("5F",ScheduleCompile!F487)),ISNUMBER(FIND("0F",ScheduleCompile!F487)),ISNUMBER(FIND("8F",ScheduleCompile!F487)),ISNUMBER(FIND("1F",ScheduleCompile!F487)),ISNUMBER(FIND("2F",ScheduleCompile!F487)),ISNUMBER(FIND("3F",ScheduleCompile!F487)),ISNUMBER(FIND("6F",ScheduleCompile!F487)),ISNUMBER(FIND("7F",ScheduleCompile!F487)),ISNUMBER(FIND("9F",ScheduleCompile!F487)),ISNUMBER(FIND("4F",ScheduleCompile!F487))),VALUE(LEFT(ScheduleCompile!F487,FIND("F",ScheduleCompile!F487)-1)),ScheduleCompile!F487)))))))</f>
        <v>135</v>
      </c>
      <c r="L494" s="1">
        <f>IF(AND(ISERROR(IF(ScheduleCompile!G487="Off",0,IF(ScheduleCompile!G487="On",1,IF(ISNUMBER(ScheduleCompile!G487),ScheduleCompile!G487/1,IF(ISTEXT(ScheduleCompile!G487),IF(OR(ISNUMBER(FIND("5F",ScheduleCompile!G487)),ISNUMBER(FIND("0F",ScheduleCompile!G487)),ISNUMBER(FIND("8F",ScheduleCompile!G487)),ISNUMBER(FIND("1F",ScheduleCompile!G487)),ISNUMBER(FIND("2F",ScheduleCompile!G487)),ISNUMBER(FIND("3F",ScheduleCompile!G487)),ISNUMBER(FIND("6F",ScheduleCompile!G487)),ISNUMBER(FIND("7F",ScheduleCompile!G487)),ISNUMBER(FIND("9F",ScheduleCompile!G487)),ISNUMBER(FIND("4F",ScheduleCompile!G487))),VALUE(LEFT(ScheduleCompile!G487,FIND("F",ScheduleCompile!G487)-1)),ScheduleCompile!G487)))))),ISTEXT(ScheduleCompile!#REF!)),"ENDTABLE",IF(ISERROR(IF(ScheduleCompile!G487="Off",0,IF(ScheduleCompile!G487="On",1,IF(ISNUMBER(ScheduleCompile!G487),ScheduleCompile!G487/1,IF(ISTEXT(ScheduleCompile!G487),IF(OR(ISNUMBER(FIND("5F",ScheduleCompile!G487)),ISNUMBER(FIND("0F",ScheduleCompile!G487)),ISNUMBER(FIND("8F",ScheduleCompile!G487)),ISNUMBER(FIND("1F",ScheduleCompile!G487)),ISNUMBER(FIND("2F",ScheduleCompile!G487)),ISNUMBER(FIND("3F",ScheduleCompile!G487)),ISNUMBER(FIND("6F",ScheduleCompile!G487)),ISNUMBER(FIND("7F",ScheduleCompile!G487)),ISNUMBER(FIND("9F",ScheduleCompile!G487)),ISNUMBER(FIND("4F",ScheduleCompile!G487))),VALUE(LEFT(ScheduleCompile!G487,FIND("F",ScheduleCompile!G487)-1)),ScheduleCompile!G487)))))),"",IF(ScheduleCompile!G487="Off",0,IF(ScheduleCompile!G487="On",1,IF(ISNUMBER(ScheduleCompile!G487),ScheduleCompile!G487/1,IF(ISTEXT(ScheduleCompile!G487),IF(OR(ISNUMBER(FIND("5F",ScheduleCompile!G487)),ISNUMBER(FIND("0F",ScheduleCompile!G487)),ISNUMBER(FIND("8F",ScheduleCompile!G487)),ISNUMBER(FIND("1F",ScheduleCompile!G487)),ISNUMBER(FIND("2F",ScheduleCompile!G487)),ISNUMBER(FIND("3F",ScheduleCompile!G487)),ISNUMBER(FIND("6F",ScheduleCompile!G487)),ISNUMBER(FIND("7F",ScheduleCompile!G487)),ISNUMBER(FIND("9F",ScheduleCompile!G487)),ISNUMBER(FIND("4F",ScheduleCompile!G487))),VALUE(LEFT(ScheduleCompile!G487,FIND("F",ScheduleCompile!G487)-1)),ScheduleCompile!G487)))))))</f>
        <v>135</v>
      </c>
      <c r="M494" s="1">
        <f>IF(AND(ISERROR(IF(ScheduleCompile!H487="Off",0,IF(ScheduleCompile!H487="On",1,IF(ISNUMBER(ScheduleCompile!H487),ScheduleCompile!H487/1,IF(ISTEXT(ScheduleCompile!H487),IF(OR(ISNUMBER(FIND("5F",ScheduleCompile!H487)),ISNUMBER(FIND("0F",ScheduleCompile!H487)),ISNUMBER(FIND("8F",ScheduleCompile!H487)),ISNUMBER(FIND("1F",ScheduleCompile!H487)),ISNUMBER(FIND("2F",ScheduleCompile!H487)),ISNUMBER(FIND("3F",ScheduleCompile!H487)),ISNUMBER(FIND("6F",ScheduleCompile!H487)),ISNUMBER(FIND("7F",ScheduleCompile!H487)),ISNUMBER(FIND("9F",ScheduleCompile!H487)),ISNUMBER(FIND("4F",ScheduleCompile!H487))),VALUE(LEFT(ScheduleCompile!H487,FIND("F",ScheduleCompile!H487)-1)),ScheduleCompile!H487)))))),ISTEXT(ScheduleCompile!#REF!)),"ENDTABLE",IF(ISERROR(IF(ScheduleCompile!H487="Off",0,IF(ScheduleCompile!H487="On",1,IF(ISNUMBER(ScheduleCompile!H487),ScheduleCompile!H487/1,IF(ISTEXT(ScheduleCompile!H487),IF(OR(ISNUMBER(FIND("5F",ScheduleCompile!H487)),ISNUMBER(FIND("0F",ScheduleCompile!H487)),ISNUMBER(FIND("8F",ScheduleCompile!H487)),ISNUMBER(FIND("1F",ScheduleCompile!H487)),ISNUMBER(FIND("2F",ScheduleCompile!H487)),ISNUMBER(FIND("3F",ScheduleCompile!H487)),ISNUMBER(FIND("6F",ScheduleCompile!H487)),ISNUMBER(FIND("7F",ScheduleCompile!H487)),ISNUMBER(FIND("9F",ScheduleCompile!H487)),ISNUMBER(FIND("4F",ScheduleCompile!H487))),VALUE(LEFT(ScheduleCompile!H487,FIND("F",ScheduleCompile!H487)-1)),ScheduleCompile!H487)))))),"",IF(ScheduleCompile!H487="Off",0,IF(ScheduleCompile!H487="On",1,IF(ISNUMBER(ScheduleCompile!H487),ScheduleCompile!H487/1,IF(ISTEXT(ScheduleCompile!H487),IF(OR(ISNUMBER(FIND("5F",ScheduleCompile!H487)),ISNUMBER(FIND("0F",ScheduleCompile!H487)),ISNUMBER(FIND("8F",ScheduleCompile!H487)),ISNUMBER(FIND("1F",ScheduleCompile!H487)),ISNUMBER(FIND("2F",ScheduleCompile!H487)),ISNUMBER(FIND("3F",ScheduleCompile!H487)),ISNUMBER(FIND("6F",ScheduleCompile!H487)),ISNUMBER(FIND("7F",ScheduleCompile!H487)),ISNUMBER(FIND("9F",ScheduleCompile!H487)),ISNUMBER(FIND("4F",ScheduleCompile!H487))),VALUE(LEFT(ScheduleCompile!H487,FIND("F",ScheduleCompile!H487)-1)),ScheduleCompile!H487)))))))</f>
        <v>135</v>
      </c>
      <c r="N494" s="1">
        <f>IF(AND(ISERROR(IF(ScheduleCompile!I487="Off",0,IF(ScheduleCompile!I487="On",1,IF(ISNUMBER(ScheduleCompile!I487),ScheduleCompile!I487/1,IF(ISTEXT(ScheduleCompile!I487),IF(OR(ISNUMBER(FIND("5F",ScheduleCompile!I487)),ISNUMBER(FIND("0F",ScheduleCompile!I487)),ISNUMBER(FIND("8F",ScheduleCompile!I487)),ISNUMBER(FIND("1F",ScheduleCompile!I487)),ISNUMBER(FIND("2F",ScheduleCompile!I487)),ISNUMBER(FIND("3F",ScheduleCompile!I487)),ISNUMBER(FIND("6F",ScheduleCompile!I487)),ISNUMBER(FIND("7F",ScheduleCompile!I487)),ISNUMBER(FIND("9F",ScheduleCompile!I487)),ISNUMBER(FIND("4F",ScheduleCompile!I487))),VALUE(LEFT(ScheduleCompile!I487,FIND("F",ScheduleCompile!I487)-1)),ScheduleCompile!I487)))))),ISTEXT(ScheduleCompile!#REF!)),"ENDTABLE",IF(ISERROR(IF(ScheduleCompile!I487="Off",0,IF(ScheduleCompile!I487="On",1,IF(ISNUMBER(ScheduleCompile!I487),ScheduleCompile!I487/1,IF(ISTEXT(ScheduleCompile!I487),IF(OR(ISNUMBER(FIND("5F",ScheduleCompile!I487)),ISNUMBER(FIND("0F",ScheduleCompile!I487)),ISNUMBER(FIND("8F",ScheduleCompile!I487)),ISNUMBER(FIND("1F",ScheduleCompile!I487)),ISNUMBER(FIND("2F",ScheduleCompile!I487)),ISNUMBER(FIND("3F",ScheduleCompile!I487)),ISNUMBER(FIND("6F",ScheduleCompile!I487)),ISNUMBER(FIND("7F",ScheduleCompile!I487)),ISNUMBER(FIND("9F",ScheduleCompile!I487)),ISNUMBER(FIND("4F",ScheduleCompile!I487))),VALUE(LEFT(ScheduleCompile!I487,FIND("F",ScheduleCompile!I487)-1)),ScheduleCompile!I487)))))),"",IF(ScheduleCompile!I487="Off",0,IF(ScheduleCompile!I487="On",1,IF(ISNUMBER(ScheduleCompile!I487),ScheduleCompile!I487/1,IF(ISTEXT(ScheduleCompile!I487),IF(OR(ISNUMBER(FIND("5F",ScheduleCompile!I487)),ISNUMBER(FIND("0F",ScheduleCompile!I487)),ISNUMBER(FIND("8F",ScheduleCompile!I487)),ISNUMBER(FIND("1F",ScheduleCompile!I487)),ISNUMBER(FIND("2F",ScheduleCompile!I487)),ISNUMBER(FIND("3F",ScheduleCompile!I487)),ISNUMBER(FIND("6F",ScheduleCompile!I487)),ISNUMBER(FIND("7F",ScheduleCompile!I487)),ISNUMBER(FIND("9F",ScheduleCompile!I487)),ISNUMBER(FIND("4F",ScheduleCompile!I487))),VALUE(LEFT(ScheduleCompile!I487,FIND("F",ScheduleCompile!I487)-1)),ScheduleCompile!I487)))))))</f>
        <v>135</v>
      </c>
      <c r="O494" s="1">
        <f>IF(AND(ISERROR(IF(ScheduleCompile!J487="Off",0,IF(ScheduleCompile!J487="On",1,IF(ISNUMBER(ScheduleCompile!J487),ScheduleCompile!J487/1,IF(ISTEXT(ScheduleCompile!J487),IF(OR(ISNUMBER(FIND("5F",ScheduleCompile!J487)),ISNUMBER(FIND("0F",ScheduleCompile!J487)),ISNUMBER(FIND("8F",ScheduleCompile!J487)),ISNUMBER(FIND("1F",ScheduleCompile!J487)),ISNUMBER(FIND("2F",ScheduleCompile!J487)),ISNUMBER(FIND("3F",ScheduleCompile!J487)),ISNUMBER(FIND("6F",ScheduleCompile!J487)),ISNUMBER(FIND("7F",ScheduleCompile!J487)),ISNUMBER(FIND("9F",ScheduleCompile!J487)),ISNUMBER(FIND("4F",ScheduleCompile!J487))),VALUE(LEFT(ScheduleCompile!J487,FIND("F",ScheduleCompile!J487)-1)),ScheduleCompile!J487)))))),ISTEXT(ScheduleCompile!#REF!)),"ENDTABLE",IF(ISERROR(IF(ScheduleCompile!J487="Off",0,IF(ScheduleCompile!J487="On",1,IF(ISNUMBER(ScheduleCompile!J487),ScheduleCompile!J487/1,IF(ISTEXT(ScheduleCompile!J487),IF(OR(ISNUMBER(FIND("5F",ScheduleCompile!J487)),ISNUMBER(FIND("0F",ScheduleCompile!J487)),ISNUMBER(FIND("8F",ScheduleCompile!J487)),ISNUMBER(FIND("1F",ScheduleCompile!J487)),ISNUMBER(FIND("2F",ScheduleCompile!J487)),ISNUMBER(FIND("3F",ScheduleCompile!J487)),ISNUMBER(FIND("6F",ScheduleCompile!J487)),ISNUMBER(FIND("7F",ScheduleCompile!J487)),ISNUMBER(FIND("9F",ScheduleCompile!J487)),ISNUMBER(FIND("4F",ScheduleCompile!J487))),VALUE(LEFT(ScheduleCompile!J487,FIND("F",ScheduleCompile!J487)-1)),ScheduleCompile!J487)))))),"",IF(ScheduleCompile!J487="Off",0,IF(ScheduleCompile!J487="On",1,IF(ISNUMBER(ScheduleCompile!J487),ScheduleCompile!J487/1,IF(ISTEXT(ScheduleCompile!J487),IF(OR(ISNUMBER(FIND("5F",ScheduleCompile!J487)),ISNUMBER(FIND("0F",ScheduleCompile!J487)),ISNUMBER(FIND("8F",ScheduleCompile!J487)),ISNUMBER(FIND("1F",ScheduleCompile!J487)),ISNUMBER(FIND("2F",ScheduleCompile!J487)),ISNUMBER(FIND("3F",ScheduleCompile!J487)),ISNUMBER(FIND("6F",ScheduleCompile!J487)),ISNUMBER(FIND("7F",ScheduleCompile!J487)),ISNUMBER(FIND("9F",ScheduleCompile!J487)),ISNUMBER(FIND("4F",ScheduleCompile!J487))),VALUE(LEFT(ScheduleCompile!J487,FIND("F",ScheduleCompile!J487)-1)),ScheduleCompile!J487)))))))</f>
        <v>135</v>
      </c>
      <c r="P494" s="1">
        <f>IF(AND(ISERROR(IF(ScheduleCompile!K487="Off",0,IF(ScheduleCompile!K487="On",1,IF(ISNUMBER(ScheduleCompile!K487),ScheduleCompile!K487/1,IF(ISTEXT(ScheduleCompile!K487),IF(OR(ISNUMBER(FIND("5F",ScheduleCompile!K487)),ISNUMBER(FIND("0F",ScheduleCompile!K487)),ISNUMBER(FIND("8F",ScheduleCompile!K487)),ISNUMBER(FIND("1F",ScheduleCompile!K487)),ISNUMBER(FIND("2F",ScheduleCompile!K487)),ISNUMBER(FIND("3F",ScheduleCompile!K487)),ISNUMBER(FIND("6F",ScheduleCompile!K487)),ISNUMBER(FIND("7F",ScheduleCompile!K487)),ISNUMBER(FIND("9F",ScheduleCompile!K487)),ISNUMBER(FIND("4F",ScheduleCompile!K487))),VALUE(LEFT(ScheduleCompile!K487,FIND("F",ScheduleCompile!K487)-1)),ScheduleCompile!K487)))))),ISTEXT(ScheduleCompile!#REF!)),"ENDTABLE",IF(ISERROR(IF(ScheduleCompile!K487="Off",0,IF(ScheduleCompile!K487="On",1,IF(ISNUMBER(ScheduleCompile!K487),ScheduleCompile!K487/1,IF(ISTEXT(ScheduleCompile!K487),IF(OR(ISNUMBER(FIND("5F",ScheduleCompile!K487)),ISNUMBER(FIND("0F",ScheduleCompile!K487)),ISNUMBER(FIND("8F",ScheduleCompile!K487)),ISNUMBER(FIND("1F",ScheduleCompile!K487)),ISNUMBER(FIND("2F",ScheduleCompile!K487)),ISNUMBER(FIND("3F",ScheduleCompile!K487)),ISNUMBER(FIND("6F",ScheduleCompile!K487)),ISNUMBER(FIND("7F",ScheduleCompile!K487)),ISNUMBER(FIND("9F",ScheduleCompile!K487)),ISNUMBER(FIND("4F",ScheduleCompile!K487))),VALUE(LEFT(ScheduleCompile!K487,FIND("F",ScheduleCompile!K487)-1)),ScheduleCompile!K487)))))),"",IF(ScheduleCompile!K487="Off",0,IF(ScheduleCompile!K487="On",1,IF(ISNUMBER(ScheduleCompile!K487),ScheduleCompile!K487/1,IF(ISTEXT(ScheduleCompile!K487),IF(OR(ISNUMBER(FIND("5F",ScheduleCompile!K487)),ISNUMBER(FIND("0F",ScheduleCompile!K487)),ISNUMBER(FIND("8F",ScheduleCompile!K487)),ISNUMBER(FIND("1F",ScheduleCompile!K487)),ISNUMBER(FIND("2F",ScheduleCompile!K487)),ISNUMBER(FIND("3F",ScheduleCompile!K487)),ISNUMBER(FIND("6F",ScheduleCompile!K487)),ISNUMBER(FIND("7F",ScheduleCompile!K487)),ISNUMBER(FIND("9F",ScheduleCompile!K487)),ISNUMBER(FIND("4F",ScheduleCompile!K487))),VALUE(LEFT(ScheduleCompile!K487,FIND("F",ScheduleCompile!K487)-1)),ScheduleCompile!K487)))))))</f>
        <v>135</v>
      </c>
      <c r="Q494" s="1">
        <f>IF(AND(ISERROR(IF(ScheduleCompile!L487="Off",0,IF(ScheduleCompile!L487="On",1,IF(ISNUMBER(ScheduleCompile!L487),ScheduleCompile!L487/1,IF(ISTEXT(ScheduleCompile!L487),IF(OR(ISNUMBER(FIND("5F",ScheduleCompile!L487)),ISNUMBER(FIND("0F",ScheduleCompile!L487)),ISNUMBER(FIND("8F",ScheduleCompile!L487)),ISNUMBER(FIND("1F",ScheduleCompile!L487)),ISNUMBER(FIND("2F",ScheduleCompile!L487)),ISNUMBER(FIND("3F",ScheduleCompile!L487)),ISNUMBER(FIND("6F",ScheduleCompile!L487)),ISNUMBER(FIND("7F",ScheduleCompile!L487)),ISNUMBER(FIND("9F",ScheduleCompile!L487)),ISNUMBER(FIND("4F",ScheduleCompile!L487))),VALUE(LEFT(ScheduleCompile!L487,FIND("F",ScheduleCompile!L487)-1)),ScheduleCompile!L487)))))),ISTEXT(ScheduleCompile!#REF!)),"ENDTABLE",IF(ISERROR(IF(ScheduleCompile!L487="Off",0,IF(ScheduleCompile!L487="On",1,IF(ISNUMBER(ScheduleCompile!L487),ScheduleCompile!L487/1,IF(ISTEXT(ScheduleCompile!L487),IF(OR(ISNUMBER(FIND("5F",ScheduleCompile!L487)),ISNUMBER(FIND("0F",ScheduleCompile!L487)),ISNUMBER(FIND("8F",ScheduleCompile!L487)),ISNUMBER(FIND("1F",ScheduleCompile!L487)),ISNUMBER(FIND("2F",ScheduleCompile!L487)),ISNUMBER(FIND("3F",ScheduleCompile!L487)),ISNUMBER(FIND("6F",ScheduleCompile!L487)),ISNUMBER(FIND("7F",ScheduleCompile!L487)),ISNUMBER(FIND("9F",ScheduleCompile!L487)),ISNUMBER(FIND("4F",ScheduleCompile!L487))),VALUE(LEFT(ScheduleCompile!L487,FIND("F",ScheduleCompile!L487)-1)),ScheduleCompile!L487)))))),"",IF(ScheduleCompile!L487="Off",0,IF(ScheduleCompile!L487="On",1,IF(ISNUMBER(ScheduleCompile!L487),ScheduleCompile!L487/1,IF(ISTEXT(ScheduleCompile!L487),IF(OR(ISNUMBER(FIND("5F",ScheduleCompile!L487)),ISNUMBER(FIND("0F",ScheduleCompile!L487)),ISNUMBER(FIND("8F",ScheduleCompile!L487)),ISNUMBER(FIND("1F",ScheduleCompile!L487)),ISNUMBER(FIND("2F",ScheduleCompile!L487)),ISNUMBER(FIND("3F",ScheduleCompile!L487)),ISNUMBER(FIND("6F",ScheduleCompile!L487)),ISNUMBER(FIND("7F",ScheduleCompile!L487)),ISNUMBER(FIND("9F",ScheduleCompile!L487)),ISNUMBER(FIND("4F",ScheduleCompile!L487))),VALUE(LEFT(ScheduleCompile!L487,FIND("F",ScheduleCompile!L487)-1)),ScheduleCompile!L487)))))))</f>
        <v>135</v>
      </c>
      <c r="R494" s="1">
        <f>IF(AND(ISERROR(IF(ScheduleCompile!M487="Off",0,IF(ScheduleCompile!M487="On",1,IF(ISNUMBER(ScheduleCompile!M487),ScheduleCompile!M487/1,IF(ISTEXT(ScheduleCompile!M487),IF(OR(ISNUMBER(FIND("5F",ScheduleCompile!M487)),ISNUMBER(FIND("0F",ScheduleCompile!M487)),ISNUMBER(FIND("8F",ScheduleCompile!M487)),ISNUMBER(FIND("1F",ScheduleCompile!M487)),ISNUMBER(FIND("2F",ScheduleCompile!M487)),ISNUMBER(FIND("3F",ScheduleCompile!M487)),ISNUMBER(FIND("6F",ScheduleCompile!M487)),ISNUMBER(FIND("7F",ScheduleCompile!M487)),ISNUMBER(FIND("9F",ScheduleCompile!M487)),ISNUMBER(FIND("4F",ScheduleCompile!M487))),VALUE(LEFT(ScheduleCompile!M487,FIND("F",ScheduleCompile!M487)-1)),ScheduleCompile!M487)))))),ISTEXT(ScheduleCompile!#REF!)),"ENDTABLE",IF(ISERROR(IF(ScheduleCompile!M487="Off",0,IF(ScheduleCompile!M487="On",1,IF(ISNUMBER(ScheduleCompile!M487),ScheduleCompile!M487/1,IF(ISTEXT(ScheduleCompile!M487),IF(OR(ISNUMBER(FIND("5F",ScheduleCompile!M487)),ISNUMBER(FIND("0F",ScheduleCompile!M487)),ISNUMBER(FIND("8F",ScheduleCompile!M487)),ISNUMBER(FIND("1F",ScheduleCompile!M487)),ISNUMBER(FIND("2F",ScheduleCompile!M487)),ISNUMBER(FIND("3F",ScheduleCompile!M487)),ISNUMBER(FIND("6F",ScheduleCompile!M487)),ISNUMBER(FIND("7F",ScheduleCompile!M487)),ISNUMBER(FIND("9F",ScheduleCompile!M487)),ISNUMBER(FIND("4F",ScheduleCompile!M487))),VALUE(LEFT(ScheduleCompile!M487,FIND("F",ScheduleCompile!M487)-1)),ScheduleCompile!M487)))))),"",IF(ScheduleCompile!M487="Off",0,IF(ScheduleCompile!M487="On",1,IF(ISNUMBER(ScheduleCompile!M487),ScheduleCompile!M487/1,IF(ISTEXT(ScheduleCompile!M487),IF(OR(ISNUMBER(FIND("5F",ScheduleCompile!M487)),ISNUMBER(FIND("0F",ScheduleCompile!M487)),ISNUMBER(FIND("8F",ScheduleCompile!M487)),ISNUMBER(FIND("1F",ScheduleCompile!M487)),ISNUMBER(FIND("2F",ScheduleCompile!M487)),ISNUMBER(FIND("3F",ScheduleCompile!M487)),ISNUMBER(FIND("6F",ScheduleCompile!M487)),ISNUMBER(FIND("7F",ScheduleCompile!M487)),ISNUMBER(FIND("9F",ScheduleCompile!M487)),ISNUMBER(FIND("4F",ScheduleCompile!M487))),VALUE(LEFT(ScheduleCompile!M487,FIND("F",ScheduleCompile!M487)-1)),ScheduleCompile!M487)))))))</f>
        <v>135</v>
      </c>
      <c r="S494" s="1">
        <f>IF(AND(ISERROR(IF(ScheduleCompile!N487="Off",0,IF(ScheduleCompile!N487="On",1,IF(ISNUMBER(ScheduleCompile!N487),ScheduleCompile!N487/1,IF(ISTEXT(ScheduleCompile!N487),IF(OR(ISNUMBER(FIND("5F",ScheduleCompile!N487)),ISNUMBER(FIND("0F",ScheduleCompile!N487)),ISNUMBER(FIND("8F",ScheduleCompile!N487)),ISNUMBER(FIND("1F",ScheduleCompile!N487)),ISNUMBER(FIND("2F",ScheduleCompile!N487)),ISNUMBER(FIND("3F",ScheduleCompile!N487)),ISNUMBER(FIND("6F",ScheduleCompile!N487)),ISNUMBER(FIND("7F",ScheduleCompile!N487)),ISNUMBER(FIND("9F",ScheduleCompile!N487)),ISNUMBER(FIND("4F",ScheduleCompile!N487))),VALUE(LEFT(ScheduleCompile!N487,FIND("F",ScheduleCompile!N487)-1)),ScheduleCompile!N487)))))),ISTEXT(ScheduleCompile!#REF!)),"ENDTABLE",IF(ISERROR(IF(ScheduleCompile!N487="Off",0,IF(ScheduleCompile!N487="On",1,IF(ISNUMBER(ScheduleCompile!N487),ScheduleCompile!N487/1,IF(ISTEXT(ScheduleCompile!N487),IF(OR(ISNUMBER(FIND("5F",ScheduleCompile!N487)),ISNUMBER(FIND("0F",ScheduleCompile!N487)),ISNUMBER(FIND("8F",ScheduleCompile!N487)),ISNUMBER(FIND("1F",ScheduleCompile!N487)),ISNUMBER(FIND("2F",ScheduleCompile!N487)),ISNUMBER(FIND("3F",ScheduleCompile!N487)),ISNUMBER(FIND("6F",ScheduleCompile!N487)),ISNUMBER(FIND("7F",ScheduleCompile!N487)),ISNUMBER(FIND("9F",ScheduleCompile!N487)),ISNUMBER(FIND("4F",ScheduleCompile!N487))),VALUE(LEFT(ScheduleCompile!N487,FIND("F",ScheduleCompile!N487)-1)),ScheduleCompile!N487)))))),"",IF(ScheduleCompile!N487="Off",0,IF(ScheduleCompile!N487="On",1,IF(ISNUMBER(ScheduleCompile!N487),ScheduleCompile!N487/1,IF(ISTEXT(ScheduleCompile!N487),IF(OR(ISNUMBER(FIND("5F",ScheduleCompile!N487)),ISNUMBER(FIND("0F",ScheduleCompile!N487)),ISNUMBER(FIND("8F",ScheduleCompile!N487)),ISNUMBER(FIND("1F",ScheduleCompile!N487)),ISNUMBER(FIND("2F",ScheduleCompile!N487)),ISNUMBER(FIND("3F",ScheduleCompile!N487)),ISNUMBER(FIND("6F",ScheduleCompile!N487)),ISNUMBER(FIND("7F",ScheduleCompile!N487)),ISNUMBER(FIND("9F",ScheduleCompile!N487)),ISNUMBER(FIND("4F",ScheduleCompile!N487))),VALUE(LEFT(ScheduleCompile!N487,FIND("F",ScheduleCompile!N487)-1)),ScheduleCompile!N487)))))))</f>
        <v>135</v>
      </c>
      <c r="T494" s="1">
        <f>IF(AND(ISERROR(IF(ScheduleCompile!O487="Off",0,IF(ScheduleCompile!O487="On",1,IF(ISNUMBER(ScheduleCompile!O487),ScheduleCompile!O487/1,IF(ISTEXT(ScheduleCompile!O487),IF(OR(ISNUMBER(FIND("5F",ScheduleCompile!O487)),ISNUMBER(FIND("0F",ScheduleCompile!O487)),ISNUMBER(FIND("8F",ScheduleCompile!O487)),ISNUMBER(FIND("1F",ScheduleCompile!O487)),ISNUMBER(FIND("2F",ScheduleCompile!O487)),ISNUMBER(FIND("3F",ScheduleCompile!O487)),ISNUMBER(FIND("6F",ScheduleCompile!O487)),ISNUMBER(FIND("7F",ScheduleCompile!O487)),ISNUMBER(FIND("9F",ScheduleCompile!O487)),ISNUMBER(FIND("4F",ScheduleCompile!O487))),VALUE(LEFT(ScheduleCompile!O487,FIND("F",ScheduleCompile!O487)-1)),ScheduleCompile!O487)))))),ISTEXT(ScheduleCompile!#REF!)),"ENDTABLE",IF(ISERROR(IF(ScheduleCompile!O487="Off",0,IF(ScheduleCompile!O487="On",1,IF(ISNUMBER(ScheduleCompile!O487),ScheduleCompile!O487/1,IF(ISTEXT(ScheduleCompile!O487),IF(OR(ISNUMBER(FIND("5F",ScheduleCompile!O487)),ISNUMBER(FIND("0F",ScheduleCompile!O487)),ISNUMBER(FIND("8F",ScheduleCompile!O487)),ISNUMBER(FIND("1F",ScheduleCompile!O487)),ISNUMBER(FIND("2F",ScheduleCompile!O487)),ISNUMBER(FIND("3F",ScheduleCompile!O487)),ISNUMBER(FIND("6F",ScheduleCompile!O487)),ISNUMBER(FIND("7F",ScheduleCompile!O487)),ISNUMBER(FIND("9F",ScheduleCompile!O487)),ISNUMBER(FIND("4F",ScheduleCompile!O487))),VALUE(LEFT(ScheduleCompile!O487,FIND("F",ScheduleCompile!O487)-1)),ScheduleCompile!O487)))))),"",IF(ScheduleCompile!O487="Off",0,IF(ScheduleCompile!O487="On",1,IF(ISNUMBER(ScheduleCompile!O487),ScheduleCompile!O487/1,IF(ISTEXT(ScheduleCompile!O487),IF(OR(ISNUMBER(FIND("5F",ScheduleCompile!O487)),ISNUMBER(FIND("0F",ScheduleCompile!O487)),ISNUMBER(FIND("8F",ScheduleCompile!O487)),ISNUMBER(FIND("1F",ScheduleCompile!O487)),ISNUMBER(FIND("2F",ScheduleCompile!O487)),ISNUMBER(FIND("3F",ScheduleCompile!O487)),ISNUMBER(FIND("6F",ScheduleCompile!O487)),ISNUMBER(FIND("7F",ScheduleCompile!O487)),ISNUMBER(FIND("9F",ScheduleCompile!O487)),ISNUMBER(FIND("4F",ScheduleCompile!O487))),VALUE(LEFT(ScheduleCompile!O487,FIND("F",ScheduleCompile!O487)-1)),ScheduleCompile!O487)))))))</f>
        <v>135</v>
      </c>
      <c r="U494" s="1">
        <f>IF(AND(ISERROR(IF(ScheduleCompile!P487="Off",0,IF(ScheduleCompile!P487="On",1,IF(ISNUMBER(ScheduleCompile!P487),ScheduleCompile!P487/1,IF(ISTEXT(ScheduleCompile!P487),IF(OR(ISNUMBER(FIND("5F",ScheduleCompile!P487)),ISNUMBER(FIND("0F",ScheduleCompile!P487)),ISNUMBER(FIND("8F",ScheduleCompile!P487)),ISNUMBER(FIND("1F",ScheduleCompile!P487)),ISNUMBER(FIND("2F",ScheduleCompile!P487)),ISNUMBER(FIND("3F",ScheduleCompile!P487)),ISNUMBER(FIND("6F",ScheduleCompile!P487)),ISNUMBER(FIND("7F",ScheduleCompile!P487)),ISNUMBER(FIND("9F",ScheduleCompile!P487)),ISNUMBER(FIND("4F",ScheduleCompile!P487))),VALUE(LEFT(ScheduleCompile!P487,FIND("F",ScheduleCompile!P487)-1)),ScheduleCompile!P487)))))),ISTEXT(ScheduleCompile!#REF!)),"ENDTABLE",IF(ISERROR(IF(ScheduleCompile!P487="Off",0,IF(ScheduleCompile!P487="On",1,IF(ISNUMBER(ScheduleCompile!P487),ScheduleCompile!P487/1,IF(ISTEXT(ScheduleCompile!P487),IF(OR(ISNUMBER(FIND("5F",ScheduleCompile!P487)),ISNUMBER(FIND("0F",ScheduleCompile!P487)),ISNUMBER(FIND("8F",ScheduleCompile!P487)),ISNUMBER(FIND("1F",ScheduleCompile!P487)),ISNUMBER(FIND("2F",ScheduleCompile!P487)),ISNUMBER(FIND("3F",ScheduleCompile!P487)),ISNUMBER(FIND("6F",ScheduleCompile!P487)),ISNUMBER(FIND("7F",ScheduleCompile!P487)),ISNUMBER(FIND("9F",ScheduleCompile!P487)),ISNUMBER(FIND("4F",ScheduleCompile!P487))),VALUE(LEFT(ScheduleCompile!P487,FIND("F",ScheduleCompile!P487)-1)),ScheduleCompile!P487)))))),"",IF(ScheduleCompile!P487="Off",0,IF(ScheduleCompile!P487="On",1,IF(ISNUMBER(ScheduleCompile!P487),ScheduleCompile!P487/1,IF(ISTEXT(ScheduleCompile!P487),IF(OR(ISNUMBER(FIND("5F",ScheduleCompile!P487)),ISNUMBER(FIND("0F",ScheduleCompile!P487)),ISNUMBER(FIND("8F",ScheduleCompile!P487)),ISNUMBER(FIND("1F",ScheduleCompile!P487)),ISNUMBER(FIND("2F",ScheduleCompile!P487)),ISNUMBER(FIND("3F",ScheduleCompile!P487)),ISNUMBER(FIND("6F",ScheduleCompile!P487)),ISNUMBER(FIND("7F",ScheduleCompile!P487)),ISNUMBER(FIND("9F",ScheduleCompile!P487)),ISNUMBER(FIND("4F",ScheduleCompile!P487))),VALUE(LEFT(ScheduleCompile!P487,FIND("F",ScheduleCompile!P487)-1)),ScheduleCompile!P487)))))))</f>
        <v>135</v>
      </c>
      <c r="V494" s="1">
        <f>IF(AND(ISERROR(IF(ScheduleCompile!Q487="Off",0,IF(ScheduleCompile!Q487="On",1,IF(ISNUMBER(ScheduleCompile!Q487),ScheduleCompile!Q487/1,IF(ISTEXT(ScheduleCompile!Q487),IF(OR(ISNUMBER(FIND("5F",ScheduleCompile!Q487)),ISNUMBER(FIND("0F",ScheduleCompile!Q487)),ISNUMBER(FIND("8F",ScheduleCompile!Q487)),ISNUMBER(FIND("1F",ScheduleCompile!Q487)),ISNUMBER(FIND("2F",ScheduleCompile!Q487)),ISNUMBER(FIND("3F",ScheduleCompile!Q487)),ISNUMBER(FIND("6F",ScheduleCompile!Q487)),ISNUMBER(FIND("7F",ScheduleCompile!Q487)),ISNUMBER(FIND("9F",ScheduleCompile!Q487)),ISNUMBER(FIND("4F",ScheduleCompile!Q487))),VALUE(LEFT(ScheduleCompile!Q487,FIND("F",ScheduleCompile!Q487)-1)),ScheduleCompile!Q487)))))),ISTEXT(ScheduleCompile!#REF!)),"ENDTABLE",IF(ISERROR(IF(ScheduleCompile!Q487="Off",0,IF(ScheduleCompile!Q487="On",1,IF(ISNUMBER(ScheduleCompile!Q487),ScheduleCompile!Q487/1,IF(ISTEXT(ScheduleCompile!Q487),IF(OR(ISNUMBER(FIND("5F",ScheduleCompile!Q487)),ISNUMBER(FIND("0F",ScheduleCompile!Q487)),ISNUMBER(FIND("8F",ScheduleCompile!Q487)),ISNUMBER(FIND("1F",ScheduleCompile!Q487)),ISNUMBER(FIND("2F",ScheduleCompile!Q487)),ISNUMBER(FIND("3F",ScheduleCompile!Q487)),ISNUMBER(FIND("6F",ScheduleCompile!Q487)),ISNUMBER(FIND("7F",ScheduleCompile!Q487)),ISNUMBER(FIND("9F",ScheduleCompile!Q487)),ISNUMBER(FIND("4F",ScheduleCompile!Q487))),VALUE(LEFT(ScheduleCompile!Q487,FIND("F",ScheduleCompile!Q487)-1)),ScheduleCompile!Q487)))))),"",IF(ScheduleCompile!Q487="Off",0,IF(ScheduleCompile!Q487="On",1,IF(ISNUMBER(ScheduleCompile!Q487),ScheduleCompile!Q487/1,IF(ISTEXT(ScheduleCompile!Q487),IF(OR(ISNUMBER(FIND("5F",ScheduleCompile!Q487)),ISNUMBER(FIND("0F",ScheduleCompile!Q487)),ISNUMBER(FIND("8F",ScheduleCompile!Q487)),ISNUMBER(FIND("1F",ScheduleCompile!Q487)),ISNUMBER(FIND("2F",ScheduleCompile!Q487)),ISNUMBER(FIND("3F",ScheduleCompile!Q487)),ISNUMBER(FIND("6F",ScheduleCompile!Q487)),ISNUMBER(FIND("7F",ScheduleCompile!Q487)),ISNUMBER(FIND("9F",ScheduleCompile!Q487)),ISNUMBER(FIND("4F",ScheduleCompile!Q487))),VALUE(LEFT(ScheduleCompile!Q487,FIND("F",ScheduleCompile!Q487)-1)),ScheduleCompile!Q487)))))))</f>
        <v>135</v>
      </c>
      <c r="W494" s="1">
        <f>IF(AND(ISERROR(IF(ScheduleCompile!R487="Off",0,IF(ScheduleCompile!R487="On",1,IF(ISNUMBER(ScheduleCompile!R487),ScheduleCompile!R487/1,IF(ISTEXT(ScheduleCompile!R487),IF(OR(ISNUMBER(FIND("5F",ScheduleCompile!R487)),ISNUMBER(FIND("0F",ScheduleCompile!R487)),ISNUMBER(FIND("8F",ScheduleCompile!R487)),ISNUMBER(FIND("1F",ScheduleCompile!R487)),ISNUMBER(FIND("2F",ScheduleCompile!R487)),ISNUMBER(FIND("3F",ScheduleCompile!R487)),ISNUMBER(FIND("6F",ScheduleCompile!R487)),ISNUMBER(FIND("7F",ScheduleCompile!R487)),ISNUMBER(FIND("9F",ScheduleCompile!R487)),ISNUMBER(FIND("4F",ScheduleCompile!R487))),VALUE(LEFT(ScheduleCompile!R487,FIND("F",ScheduleCompile!R487)-1)),ScheduleCompile!R487)))))),ISTEXT(ScheduleCompile!#REF!)),"ENDTABLE",IF(ISERROR(IF(ScheduleCompile!R487="Off",0,IF(ScheduleCompile!R487="On",1,IF(ISNUMBER(ScheduleCompile!R487),ScheduleCompile!R487/1,IF(ISTEXT(ScheduleCompile!R487),IF(OR(ISNUMBER(FIND("5F",ScheduleCompile!R487)),ISNUMBER(FIND("0F",ScheduleCompile!R487)),ISNUMBER(FIND("8F",ScheduleCompile!R487)),ISNUMBER(FIND("1F",ScheduleCompile!R487)),ISNUMBER(FIND("2F",ScheduleCompile!R487)),ISNUMBER(FIND("3F",ScheduleCompile!R487)),ISNUMBER(FIND("6F",ScheduleCompile!R487)),ISNUMBER(FIND("7F",ScheduleCompile!R487)),ISNUMBER(FIND("9F",ScheduleCompile!R487)),ISNUMBER(FIND("4F",ScheduleCompile!R487))),VALUE(LEFT(ScheduleCompile!R487,FIND("F",ScheduleCompile!R487)-1)),ScheduleCompile!R487)))))),"",IF(ScheduleCompile!R487="Off",0,IF(ScheduleCompile!R487="On",1,IF(ISNUMBER(ScheduleCompile!R487),ScheduleCompile!R487/1,IF(ISTEXT(ScheduleCompile!R487),IF(OR(ISNUMBER(FIND("5F",ScheduleCompile!R487)),ISNUMBER(FIND("0F",ScheduleCompile!R487)),ISNUMBER(FIND("8F",ScheduleCompile!R487)),ISNUMBER(FIND("1F",ScheduleCompile!R487)),ISNUMBER(FIND("2F",ScheduleCompile!R487)),ISNUMBER(FIND("3F",ScheduleCompile!R487)),ISNUMBER(FIND("6F",ScheduleCompile!R487)),ISNUMBER(FIND("7F",ScheduleCompile!R487)),ISNUMBER(FIND("9F",ScheduleCompile!R487)),ISNUMBER(FIND("4F",ScheduleCompile!R487))),VALUE(LEFT(ScheduleCompile!R487,FIND("F",ScheduleCompile!R487)-1)),ScheduleCompile!R487)))))))</f>
        <v>135</v>
      </c>
      <c r="X494" s="1">
        <f>IF(AND(ISERROR(IF(ScheduleCompile!S487="Off",0,IF(ScheduleCompile!S487="On",1,IF(ISNUMBER(ScheduleCompile!S487),ScheduleCompile!S487/1,IF(ISTEXT(ScheduleCompile!S487),IF(OR(ISNUMBER(FIND("5F",ScheduleCompile!S487)),ISNUMBER(FIND("0F",ScheduleCompile!S487)),ISNUMBER(FIND("8F",ScheduleCompile!S487)),ISNUMBER(FIND("1F",ScheduleCompile!S487)),ISNUMBER(FIND("2F",ScheduleCompile!S487)),ISNUMBER(FIND("3F",ScheduleCompile!S487)),ISNUMBER(FIND("6F",ScheduleCompile!S487)),ISNUMBER(FIND("7F",ScheduleCompile!S487)),ISNUMBER(FIND("9F",ScheduleCompile!S487)),ISNUMBER(FIND("4F",ScheduleCompile!S487))),VALUE(LEFT(ScheduleCompile!S487,FIND("F",ScheduleCompile!S487)-1)),ScheduleCompile!S487)))))),ISTEXT(ScheduleCompile!#REF!)),"ENDTABLE",IF(ISERROR(IF(ScheduleCompile!S487="Off",0,IF(ScheduleCompile!S487="On",1,IF(ISNUMBER(ScheduleCompile!S487),ScheduleCompile!S487/1,IF(ISTEXT(ScheduleCompile!S487),IF(OR(ISNUMBER(FIND("5F",ScheduleCompile!S487)),ISNUMBER(FIND("0F",ScheduleCompile!S487)),ISNUMBER(FIND("8F",ScheduleCompile!S487)),ISNUMBER(FIND("1F",ScheduleCompile!S487)),ISNUMBER(FIND("2F",ScheduleCompile!S487)),ISNUMBER(FIND("3F",ScheduleCompile!S487)),ISNUMBER(FIND("6F",ScheduleCompile!S487)),ISNUMBER(FIND("7F",ScheduleCompile!S487)),ISNUMBER(FIND("9F",ScheduleCompile!S487)),ISNUMBER(FIND("4F",ScheduleCompile!S487))),VALUE(LEFT(ScheduleCompile!S487,FIND("F",ScheduleCompile!S487)-1)),ScheduleCompile!S487)))))),"",IF(ScheduleCompile!S487="Off",0,IF(ScheduleCompile!S487="On",1,IF(ISNUMBER(ScheduleCompile!S487),ScheduleCompile!S487/1,IF(ISTEXT(ScheduleCompile!S487),IF(OR(ISNUMBER(FIND("5F",ScheduleCompile!S487)),ISNUMBER(FIND("0F",ScheduleCompile!S487)),ISNUMBER(FIND("8F",ScheduleCompile!S487)),ISNUMBER(FIND("1F",ScheduleCompile!S487)),ISNUMBER(FIND("2F",ScheduleCompile!S487)),ISNUMBER(FIND("3F",ScheduleCompile!S487)),ISNUMBER(FIND("6F",ScheduleCompile!S487)),ISNUMBER(FIND("7F",ScheduleCompile!S487)),ISNUMBER(FIND("9F",ScheduleCompile!S487)),ISNUMBER(FIND("4F",ScheduleCompile!S487))),VALUE(LEFT(ScheduleCompile!S487,FIND("F",ScheduleCompile!S487)-1)),ScheduleCompile!S487)))))))</f>
        <v>135</v>
      </c>
      <c r="Y494" s="1">
        <f>IF(AND(ISERROR(IF(ScheduleCompile!T487="Off",0,IF(ScheduleCompile!T487="On",1,IF(ISNUMBER(ScheduleCompile!T487),ScheduleCompile!T487/1,IF(ISTEXT(ScheduleCompile!T487),IF(OR(ISNUMBER(FIND("5F",ScheduleCompile!T487)),ISNUMBER(FIND("0F",ScheduleCompile!T487)),ISNUMBER(FIND("8F",ScheduleCompile!T487)),ISNUMBER(FIND("1F",ScheduleCompile!T487)),ISNUMBER(FIND("2F",ScheduleCompile!T487)),ISNUMBER(FIND("3F",ScheduleCompile!T487)),ISNUMBER(FIND("6F",ScheduleCompile!T487)),ISNUMBER(FIND("7F",ScheduleCompile!T487)),ISNUMBER(FIND("9F",ScheduleCompile!T487)),ISNUMBER(FIND("4F",ScheduleCompile!T487))),VALUE(LEFT(ScheduleCompile!T487,FIND("F",ScheduleCompile!T487)-1)),ScheduleCompile!T487)))))),ISTEXT(ScheduleCompile!#REF!)),"ENDTABLE",IF(ISERROR(IF(ScheduleCompile!T487="Off",0,IF(ScheduleCompile!T487="On",1,IF(ISNUMBER(ScheduleCompile!T487),ScheduleCompile!T487/1,IF(ISTEXT(ScheduleCompile!T487),IF(OR(ISNUMBER(FIND("5F",ScheduleCompile!T487)),ISNUMBER(FIND("0F",ScheduleCompile!T487)),ISNUMBER(FIND("8F",ScheduleCompile!T487)),ISNUMBER(FIND("1F",ScheduleCompile!T487)),ISNUMBER(FIND("2F",ScheduleCompile!T487)),ISNUMBER(FIND("3F",ScheduleCompile!T487)),ISNUMBER(FIND("6F",ScheduleCompile!T487)),ISNUMBER(FIND("7F",ScheduleCompile!T487)),ISNUMBER(FIND("9F",ScheduleCompile!T487)),ISNUMBER(FIND("4F",ScheduleCompile!T487))),VALUE(LEFT(ScheduleCompile!T487,FIND("F",ScheduleCompile!T487)-1)),ScheduleCompile!T487)))))),"",IF(ScheduleCompile!T487="Off",0,IF(ScheduleCompile!T487="On",1,IF(ISNUMBER(ScheduleCompile!T487),ScheduleCompile!T487/1,IF(ISTEXT(ScheduleCompile!T487),IF(OR(ISNUMBER(FIND("5F",ScheduleCompile!T487)),ISNUMBER(FIND("0F",ScheduleCompile!T487)),ISNUMBER(FIND("8F",ScheduleCompile!T487)),ISNUMBER(FIND("1F",ScheduleCompile!T487)),ISNUMBER(FIND("2F",ScheduleCompile!T487)),ISNUMBER(FIND("3F",ScheduleCompile!T487)),ISNUMBER(FIND("6F",ScheduleCompile!T487)),ISNUMBER(FIND("7F",ScheduleCompile!T487)),ISNUMBER(FIND("9F",ScheduleCompile!T487)),ISNUMBER(FIND("4F",ScheduleCompile!T487))),VALUE(LEFT(ScheduleCompile!T487,FIND("F",ScheduleCompile!T487)-1)),ScheduleCompile!T487)))))))</f>
        <v>135</v>
      </c>
      <c r="Z494" s="1">
        <f>IF(AND(ISERROR(IF(ScheduleCompile!U487="Off",0,IF(ScheduleCompile!U487="On",1,IF(ISNUMBER(ScheduleCompile!U487),ScheduleCompile!U487/1,IF(ISTEXT(ScheduleCompile!U487),IF(OR(ISNUMBER(FIND("5F",ScheduleCompile!U487)),ISNUMBER(FIND("0F",ScheduleCompile!U487)),ISNUMBER(FIND("8F",ScheduleCompile!U487)),ISNUMBER(FIND("1F",ScheduleCompile!U487)),ISNUMBER(FIND("2F",ScheduleCompile!U487)),ISNUMBER(FIND("3F",ScheduleCompile!U487)),ISNUMBER(FIND("6F",ScheduleCompile!U487)),ISNUMBER(FIND("7F",ScheduleCompile!U487)),ISNUMBER(FIND("9F",ScheduleCompile!U487)),ISNUMBER(FIND("4F",ScheduleCompile!U487))),VALUE(LEFT(ScheduleCompile!U487,FIND("F",ScheduleCompile!U487)-1)),ScheduleCompile!U487)))))),ISTEXT(ScheduleCompile!#REF!)),"ENDTABLE",IF(ISERROR(IF(ScheduleCompile!U487="Off",0,IF(ScheduleCompile!U487="On",1,IF(ISNUMBER(ScheduleCompile!U487),ScheduleCompile!U487/1,IF(ISTEXT(ScheduleCompile!U487),IF(OR(ISNUMBER(FIND("5F",ScheduleCompile!U487)),ISNUMBER(FIND("0F",ScheduleCompile!U487)),ISNUMBER(FIND("8F",ScheduleCompile!U487)),ISNUMBER(FIND("1F",ScheduleCompile!U487)),ISNUMBER(FIND("2F",ScheduleCompile!U487)),ISNUMBER(FIND("3F",ScheduleCompile!U487)),ISNUMBER(FIND("6F",ScheduleCompile!U487)),ISNUMBER(FIND("7F",ScheduleCompile!U487)),ISNUMBER(FIND("9F",ScheduleCompile!U487)),ISNUMBER(FIND("4F",ScheduleCompile!U487))),VALUE(LEFT(ScheduleCompile!U487,FIND("F",ScheduleCompile!U487)-1)),ScheduleCompile!U487)))))),"",IF(ScheduleCompile!U487="Off",0,IF(ScheduleCompile!U487="On",1,IF(ISNUMBER(ScheduleCompile!U487),ScheduleCompile!U487/1,IF(ISTEXT(ScheduleCompile!U487),IF(OR(ISNUMBER(FIND("5F",ScheduleCompile!U487)),ISNUMBER(FIND("0F",ScheduleCompile!U487)),ISNUMBER(FIND("8F",ScheduleCompile!U487)),ISNUMBER(FIND("1F",ScheduleCompile!U487)),ISNUMBER(FIND("2F",ScheduleCompile!U487)),ISNUMBER(FIND("3F",ScheduleCompile!U487)),ISNUMBER(FIND("6F",ScheduleCompile!U487)),ISNUMBER(FIND("7F",ScheduleCompile!U487)),ISNUMBER(FIND("9F",ScheduleCompile!U487)),ISNUMBER(FIND("4F",ScheduleCompile!U487))),VALUE(LEFT(ScheduleCompile!U487,FIND("F",ScheduleCompile!U487)-1)),ScheduleCompile!U487)))))))</f>
        <v>135</v>
      </c>
      <c r="AA494" s="1">
        <f>IF(AND(ISERROR(IF(ScheduleCompile!V487="Off",0,IF(ScheduleCompile!V487="On",1,IF(ISNUMBER(ScheduleCompile!V487),ScheduleCompile!V487/1,IF(ISTEXT(ScheduleCompile!V487),IF(OR(ISNUMBER(FIND("5F",ScheduleCompile!V487)),ISNUMBER(FIND("0F",ScheduleCompile!V487)),ISNUMBER(FIND("8F",ScheduleCompile!V487)),ISNUMBER(FIND("1F",ScheduleCompile!V487)),ISNUMBER(FIND("2F",ScheduleCompile!V487)),ISNUMBER(FIND("3F",ScheduleCompile!V487)),ISNUMBER(FIND("6F",ScheduleCompile!V487)),ISNUMBER(FIND("7F",ScheduleCompile!V487)),ISNUMBER(FIND("9F",ScheduleCompile!V487)),ISNUMBER(FIND("4F",ScheduleCompile!V487))),VALUE(LEFT(ScheduleCompile!V487,FIND("F",ScheduleCompile!V487)-1)),ScheduleCompile!V487)))))),ISTEXT(ScheduleCompile!#REF!)),"ENDTABLE",IF(ISERROR(IF(ScheduleCompile!V487="Off",0,IF(ScheduleCompile!V487="On",1,IF(ISNUMBER(ScheduleCompile!V487),ScheduleCompile!V487/1,IF(ISTEXT(ScheduleCompile!V487),IF(OR(ISNUMBER(FIND("5F",ScheduleCompile!V487)),ISNUMBER(FIND("0F",ScheduleCompile!V487)),ISNUMBER(FIND("8F",ScheduleCompile!V487)),ISNUMBER(FIND("1F",ScheduleCompile!V487)),ISNUMBER(FIND("2F",ScheduleCompile!V487)),ISNUMBER(FIND("3F",ScheduleCompile!V487)),ISNUMBER(FIND("6F",ScheduleCompile!V487)),ISNUMBER(FIND("7F",ScheduleCompile!V487)),ISNUMBER(FIND("9F",ScheduleCompile!V487)),ISNUMBER(FIND("4F",ScheduleCompile!V487))),VALUE(LEFT(ScheduleCompile!V487,FIND("F",ScheduleCompile!V487)-1)),ScheduleCompile!V487)))))),"",IF(ScheduleCompile!V487="Off",0,IF(ScheduleCompile!V487="On",1,IF(ISNUMBER(ScheduleCompile!V487),ScheduleCompile!V487/1,IF(ISTEXT(ScheduleCompile!V487),IF(OR(ISNUMBER(FIND("5F",ScheduleCompile!V487)),ISNUMBER(FIND("0F",ScheduleCompile!V487)),ISNUMBER(FIND("8F",ScheduleCompile!V487)),ISNUMBER(FIND("1F",ScheduleCompile!V487)),ISNUMBER(FIND("2F",ScheduleCompile!V487)),ISNUMBER(FIND("3F",ScheduleCompile!V487)),ISNUMBER(FIND("6F",ScheduleCompile!V487)),ISNUMBER(FIND("7F",ScheduleCompile!V487)),ISNUMBER(FIND("9F",ScheduleCompile!V487)),ISNUMBER(FIND("4F",ScheduleCompile!V487))),VALUE(LEFT(ScheduleCompile!V487,FIND("F",ScheduleCompile!V487)-1)),ScheduleCompile!V487)))))))</f>
        <v>135</v>
      </c>
      <c r="AB494" s="1">
        <f>IF(AND(ISERROR(IF(ScheduleCompile!W487="Off",0,IF(ScheduleCompile!W487="On",1,IF(ISNUMBER(ScheduleCompile!W487),ScheduleCompile!W487/1,IF(ISTEXT(ScheduleCompile!W487),IF(OR(ISNUMBER(FIND("5F",ScheduleCompile!W487)),ISNUMBER(FIND("0F",ScheduleCompile!W487)),ISNUMBER(FIND("8F",ScheduleCompile!W487)),ISNUMBER(FIND("1F",ScheduleCompile!W487)),ISNUMBER(FIND("2F",ScheduleCompile!W487)),ISNUMBER(FIND("3F",ScheduleCompile!W487)),ISNUMBER(FIND("6F",ScheduleCompile!W487)),ISNUMBER(FIND("7F",ScheduleCompile!W487)),ISNUMBER(FIND("9F",ScheduleCompile!W487)),ISNUMBER(FIND("4F",ScheduleCompile!W487))),VALUE(LEFT(ScheduleCompile!W487,FIND("F",ScheduleCompile!W487)-1)),ScheduleCompile!W487)))))),ISTEXT(ScheduleCompile!#REF!)),"ENDTABLE",IF(ISERROR(IF(ScheduleCompile!W487="Off",0,IF(ScheduleCompile!W487="On",1,IF(ISNUMBER(ScheduleCompile!W487),ScheduleCompile!W487/1,IF(ISTEXT(ScheduleCompile!W487),IF(OR(ISNUMBER(FIND("5F",ScheduleCompile!W487)),ISNUMBER(FIND("0F",ScheduleCompile!W487)),ISNUMBER(FIND("8F",ScheduleCompile!W487)),ISNUMBER(FIND("1F",ScheduleCompile!W487)),ISNUMBER(FIND("2F",ScheduleCompile!W487)),ISNUMBER(FIND("3F",ScheduleCompile!W487)),ISNUMBER(FIND("6F",ScheduleCompile!W487)),ISNUMBER(FIND("7F",ScheduleCompile!W487)),ISNUMBER(FIND("9F",ScheduleCompile!W487)),ISNUMBER(FIND("4F",ScheduleCompile!W487))),VALUE(LEFT(ScheduleCompile!W487,FIND("F",ScheduleCompile!W487)-1)),ScheduleCompile!W487)))))),"",IF(ScheduleCompile!W487="Off",0,IF(ScheduleCompile!W487="On",1,IF(ISNUMBER(ScheduleCompile!W487),ScheduleCompile!W487/1,IF(ISTEXT(ScheduleCompile!W487),IF(OR(ISNUMBER(FIND("5F",ScheduleCompile!W487)),ISNUMBER(FIND("0F",ScheduleCompile!W487)),ISNUMBER(FIND("8F",ScheduleCompile!W487)),ISNUMBER(FIND("1F",ScheduleCompile!W487)),ISNUMBER(FIND("2F",ScheduleCompile!W487)),ISNUMBER(FIND("3F",ScheduleCompile!W487)),ISNUMBER(FIND("6F",ScheduleCompile!W487)),ISNUMBER(FIND("7F",ScheduleCompile!W487)),ISNUMBER(FIND("9F",ScheduleCompile!W487)),ISNUMBER(FIND("4F",ScheduleCompile!W487))),VALUE(LEFT(ScheduleCompile!W487,FIND("F",ScheduleCompile!W487)-1)),ScheduleCompile!W487)))))))</f>
        <v>135</v>
      </c>
      <c r="AC494" s="1">
        <f>IF(AND(ISERROR(IF(ScheduleCompile!X487="Off",0,IF(ScheduleCompile!X487="On",1,IF(ISNUMBER(ScheduleCompile!X487),ScheduleCompile!X487/1,IF(ISTEXT(ScheduleCompile!X487),IF(OR(ISNUMBER(FIND("5F",ScheduleCompile!X487)),ISNUMBER(FIND("0F",ScheduleCompile!X487)),ISNUMBER(FIND("8F",ScheduleCompile!X487)),ISNUMBER(FIND("1F",ScheduleCompile!X487)),ISNUMBER(FIND("2F",ScheduleCompile!X487)),ISNUMBER(FIND("3F",ScheduleCompile!X487)),ISNUMBER(FIND("6F",ScheduleCompile!X487)),ISNUMBER(FIND("7F",ScheduleCompile!X487)),ISNUMBER(FIND("9F",ScheduleCompile!X487)),ISNUMBER(FIND("4F",ScheduleCompile!X487))),VALUE(LEFT(ScheduleCompile!X487,FIND("F",ScheduleCompile!X487)-1)),ScheduleCompile!X487)))))),ISTEXT(ScheduleCompile!#REF!)),"ENDTABLE",IF(ISERROR(IF(ScheduleCompile!X487="Off",0,IF(ScheduleCompile!X487="On",1,IF(ISNUMBER(ScheduleCompile!X487),ScheduleCompile!X487/1,IF(ISTEXT(ScheduleCompile!X487),IF(OR(ISNUMBER(FIND("5F",ScheduleCompile!X487)),ISNUMBER(FIND("0F",ScheduleCompile!X487)),ISNUMBER(FIND("8F",ScheduleCompile!X487)),ISNUMBER(FIND("1F",ScheduleCompile!X487)),ISNUMBER(FIND("2F",ScheduleCompile!X487)),ISNUMBER(FIND("3F",ScheduleCompile!X487)),ISNUMBER(FIND("6F",ScheduleCompile!X487)),ISNUMBER(FIND("7F",ScheduleCompile!X487)),ISNUMBER(FIND("9F",ScheduleCompile!X487)),ISNUMBER(FIND("4F",ScheduleCompile!X487))),VALUE(LEFT(ScheduleCompile!X487,FIND("F",ScheduleCompile!X487)-1)),ScheduleCompile!X487)))))),"",IF(ScheduleCompile!X487="Off",0,IF(ScheduleCompile!X487="On",1,IF(ISNUMBER(ScheduleCompile!X487),ScheduleCompile!X487/1,IF(ISTEXT(ScheduleCompile!X487),IF(OR(ISNUMBER(FIND("5F",ScheduleCompile!X487)),ISNUMBER(FIND("0F",ScheduleCompile!X487)),ISNUMBER(FIND("8F",ScheduleCompile!X487)),ISNUMBER(FIND("1F",ScheduleCompile!X487)),ISNUMBER(FIND("2F",ScheduleCompile!X487)),ISNUMBER(FIND("3F",ScheduleCompile!X487)),ISNUMBER(FIND("6F",ScheduleCompile!X487)),ISNUMBER(FIND("7F",ScheduleCompile!X487)),ISNUMBER(FIND("9F",ScheduleCompile!X487)),ISNUMBER(FIND("4F",ScheduleCompile!X487))),VALUE(LEFT(ScheduleCompile!X487,FIND("F",ScheduleCompile!X487)-1)),ScheduleCompile!X487)))))))</f>
        <v>135</v>
      </c>
      <c r="AD494" s="1">
        <f>IF(AND(ISERROR(IF(ScheduleCompile!Y487="Off",0,IF(ScheduleCompile!Y487="On",1,IF(ISNUMBER(ScheduleCompile!Y487),ScheduleCompile!Y487/1,IF(ISTEXT(ScheduleCompile!Y487),IF(OR(ISNUMBER(FIND("5F",ScheduleCompile!Y487)),ISNUMBER(FIND("0F",ScheduleCompile!Y487)),ISNUMBER(FIND("8F",ScheduleCompile!Y487)),ISNUMBER(FIND("1F",ScheduleCompile!Y487)),ISNUMBER(FIND("2F",ScheduleCompile!Y487)),ISNUMBER(FIND("3F",ScheduleCompile!Y487)),ISNUMBER(FIND("6F",ScheduleCompile!Y487)),ISNUMBER(FIND("7F",ScheduleCompile!Y487)),ISNUMBER(FIND("9F",ScheduleCompile!Y487)),ISNUMBER(FIND("4F",ScheduleCompile!Y487))),VALUE(LEFT(ScheduleCompile!Y487,FIND("F",ScheduleCompile!Y487)-1)),ScheduleCompile!Y487)))))),ISTEXT(ScheduleCompile!#REF!)),"ENDTABLE",IF(ISERROR(IF(ScheduleCompile!Y487="Off",0,IF(ScheduleCompile!Y487="On",1,IF(ISNUMBER(ScheduleCompile!Y487),ScheduleCompile!Y487/1,IF(ISTEXT(ScheduleCompile!Y487),IF(OR(ISNUMBER(FIND("5F",ScheduleCompile!Y487)),ISNUMBER(FIND("0F",ScheduleCompile!Y487)),ISNUMBER(FIND("8F",ScheduleCompile!Y487)),ISNUMBER(FIND("1F",ScheduleCompile!Y487)),ISNUMBER(FIND("2F",ScheduleCompile!Y487)),ISNUMBER(FIND("3F",ScheduleCompile!Y487)),ISNUMBER(FIND("6F",ScheduleCompile!Y487)),ISNUMBER(FIND("7F",ScheduleCompile!Y487)),ISNUMBER(FIND("9F",ScheduleCompile!Y487)),ISNUMBER(FIND("4F",ScheduleCompile!Y487))),VALUE(LEFT(ScheduleCompile!Y487,FIND("F",ScheduleCompile!Y487)-1)),ScheduleCompile!Y487)))))),"",IF(ScheduleCompile!Y487="Off",0,IF(ScheduleCompile!Y487="On",1,IF(ISNUMBER(ScheduleCompile!Y487),ScheduleCompile!Y487/1,IF(ISTEXT(ScheduleCompile!Y487),IF(OR(ISNUMBER(FIND("5F",ScheduleCompile!Y487)),ISNUMBER(FIND("0F",ScheduleCompile!Y487)),ISNUMBER(FIND("8F",ScheduleCompile!Y487)),ISNUMBER(FIND("1F",ScheduleCompile!Y487)),ISNUMBER(FIND("2F",ScheduleCompile!Y487)),ISNUMBER(FIND("3F",ScheduleCompile!Y487)),ISNUMBER(FIND("6F",ScheduleCompile!Y487)),ISNUMBER(FIND("7F",ScheduleCompile!Y487)),ISNUMBER(FIND("9F",ScheduleCompile!Y487)),ISNUMBER(FIND("4F",ScheduleCompile!Y487))),VALUE(LEFT(ScheduleCompile!Y487,FIND("F",ScheduleCompile!Y487)-1)),ScheduleCompile!Y487)))))))</f>
        <v>135</v>
      </c>
    </row>
    <row r="495" spans="1:30" x14ac:dyDescent="0.25">
      <c r="A495" t="str">
        <f t="shared" si="31"/>
        <v>SchDay "SchoolEscalatorWD"  Type = "Fraction" Hr = (0, 0, 0, 0, 0, 0, 1, 1, 1, 1, 1, 1, 1, 1, 1, 1, 1, 1, 1, 1, 1, 1, 0, 0) ..</v>
      </c>
      <c r="B495" s="1" t="s">
        <v>623</v>
      </c>
      <c r="C495" t="str">
        <f t="shared" si="32"/>
        <v xml:space="preserve">SchDay "SchoolEscalatorWD"  Type = "Fraction" Hr = </v>
      </c>
      <c r="D495" t="str">
        <f t="shared" si="33"/>
        <v>(0, 0, 0, 0, 0, 0, 1, 1, 1, 1, 1, 1, 1, 1, 1, 1, 1, 1, 1, 1, 1, 1, 0, 0) ..</v>
      </c>
      <c r="E495" s="30" t="str">
        <f>ScheduleCompile!A488</f>
        <v>SchoolEscalatorWD</v>
      </c>
      <c r="F495" t="str">
        <f t="shared" si="34"/>
        <v>Fraction</v>
      </c>
      <c r="G495" s="1">
        <f>IF(AND(ISERROR(IF(ScheduleCompile!B488="Off",0,IF(ScheduleCompile!B488="On",1,IF(ISNUMBER(ScheduleCompile!B488),ScheduleCompile!B488/1,IF(ISTEXT(ScheduleCompile!B488),IF(OR(ISNUMBER(FIND("5F",ScheduleCompile!B488)),ISNUMBER(FIND("0F",ScheduleCompile!B488)),ISNUMBER(FIND("8F",ScheduleCompile!B488)),ISNUMBER(FIND("1F",ScheduleCompile!B488)),ISNUMBER(FIND("2F",ScheduleCompile!B488)),ISNUMBER(FIND("3F",ScheduleCompile!B488)),ISNUMBER(FIND("6F",ScheduleCompile!B488)),ISNUMBER(FIND("7F",ScheduleCompile!B488)),ISNUMBER(FIND("9F",ScheduleCompile!B488)),ISNUMBER(FIND("4F",ScheduleCompile!B488))),VALUE(LEFT(ScheduleCompile!B488,FIND("F",ScheduleCompile!B488)-1)),ScheduleCompile!B488)))))),ISTEXT(ScheduleCompile!#REF!)),"ENDTABLE",IF(ISERROR(IF(ScheduleCompile!B488="Off",0,IF(ScheduleCompile!B488="On",1,IF(ISNUMBER(ScheduleCompile!B488),ScheduleCompile!B488/1,IF(ISTEXT(ScheduleCompile!B488),IF(OR(ISNUMBER(FIND("5F",ScheduleCompile!B488)),ISNUMBER(FIND("0F",ScheduleCompile!B488)),ISNUMBER(FIND("8F",ScheduleCompile!B488)),ISNUMBER(FIND("1F",ScheduleCompile!B488)),ISNUMBER(FIND("2F",ScheduleCompile!B488)),ISNUMBER(FIND("3F",ScheduleCompile!B488)),ISNUMBER(FIND("6F",ScheduleCompile!B488)),ISNUMBER(FIND("7F",ScheduleCompile!B488)),ISNUMBER(FIND("9F",ScheduleCompile!B488)),ISNUMBER(FIND("4F",ScheduleCompile!B488))),VALUE(LEFT(ScheduleCompile!B488,FIND("F",ScheduleCompile!B488)-1)),ScheduleCompile!B488)))))),"",IF(ScheduleCompile!B488="Off",0,IF(ScheduleCompile!B488="On",1,IF(ISNUMBER(ScheduleCompile!B488),ScheduleCompile!B488/1,IF(ISTEXT(ScheduleCompile!B488),IF(OR(ISNUMBER(FIND("5F",ScheduleCompile!B488)),ISNUMBER(FIND("0F",ScheduleCompile!B488)),ISNUMBER(FIND("8F",ScheduleCompile!B488)),ISNUMBER(FIND("1F",ScheduleCompile!B488)),ISNUMBER(FIND("2F",ScheduleCompile!B488)),ISNUMBER(FIND("3F",ScheduleCompile!B488)),ISNUMBER(FIND("6F",ScheduleCompile!B488)),ISNUMBER(FIND("7F",ScheduleCompile!B488)),ISNUMBER(FIND("9F",ScheduleCompile!B488)),ISNUMBER(FIND("4F",ScheduleCompile!B488))),VALUE(LEFT(ScheduleCompile!B488,FIND("F",ScheduleCompile!B488)-1)),ScheduleCompile!B488)))))))</f>
        <v>0</v>
      </c>
      <c r="H495" s="1">
        <f>IF(AND(ISERROR(IF(ScheduleCompile!C488="Off",0,IF(ScheduleCompile!C488="On",1,IF(ISNUMBER(ScheduleCompile!C488),ScheduleCompile!C488/1,IF(ISTEXT(ScheduleCompile!C488),IF(OR(ISNUMBER(FIND("5F",ScheduleCompile!C488)),ISNUMBER(FIND("0F",ScheduleCompile!C488)),ISNUMBER(FIND("8F",ScheduleCompile!C488)),ISNUMBER(FIND("1F",ScheduleCompile!C488)),ISNUMBER(FIND("2F",ScheduleCompile!C488)),ISNUMBER(FIND("3F",ScheduleCompile!C488)),ISNUMBER(FIND("6F",ScheduleCompile!C488)),ISNUMBER(FIND("7F",ScheduleCompile!C488)),ISNUMBER(FIND("9F",ScheduleCompile!C488)),ISNUMBER(FIND("4F",ScheduleCompile!C488))),VALUE(LEFT(ScheduleCompile!C488,FIND("F",ScheduleCompile!C488)-1)),ScheduleCompile!C488)))))),ISTEXT(ScheduleCompile!#REF!)),"ENDTABLE",IF(ISERROR(IF(ScheduleCompile!C488="Off",0,IF(ScheduleCompile!C488="On",1,IF(ISNUMBER(ScheduleCompile!C488),ScheduleCompile!C488/1,IF(ISTEXT(ScheduleCompile!C488),IF(OR(ISNUMBER(FIND("5F",ScheduleCompile!C488)),ISNUMBER(FIND("0F",ScheduleCompile!C488)),ISNUMBER(FIND("8F",ScheduleCompile!C488)),ISNUMBER(FIND("1F",ScheduleCompile!C488)),ISNUMBER(FIND("2F",ScheduleCompile!C488)),ISNUMBER(FIND("3F",ScheduleCompile!C488)),ISNUMBER(FIND("6F",ScheduleCompile!C488)),ISNUMBER(FIND("7F",ScheduleCompile!C488)),ISNUMBER(FIND("9F",ScheduleCompile!C488)),ISNUMBER(FIND("4F",ScheduleCompile!C488))),VALUE(LEFT(ScheduleCompile!C488,FIND("F",ScheduleCompile!C488)-1)),ScheduleCompile!C488)))))),"",IF(ScheduleCompile!C488="Off",0,IF(ScheduleCompile!C488="On",1,IF(ISNUMBER(ScheduleCompile!C488),ScheduleCompile!C488/1,IF(ISTEXT(ScheduleCompile!C488),IF(OR(ISNUMBER(FIND("5F",ScheduleCompile!C488)),ISNUMBER(FIND("0F",ScheduleCompile!C488)),ISNUMBER(FIND("8F",ScheduleCompile!C488)),ISNUMBER(FIND("1F",ScheduleCompile!C488)),ISNUMBER(FIND("2F",ScheduleCompile!C488)),ISNUMBER(FIND("3F",ScheduleCompile!C488)),ISNUMBER(FIND("6F",ScheduleCompile!C488)),ISNUMBER(FIND("7F",ScheduleCompile!C488)),ISNUMBER(FIND("9F",ScheduleCompile!C488)),ISNUMBER(FIND("4F",ScheduleCompile!C488))),VALUE(LEFT(ScheduleCompile!C488,FIND("F",ScheduleCompile!C488)-1)),ScheduleCompile!C488)))))))</f>
        <v>0</v>
      </c>
      <c r="I495" s="1">
        <f>IF(AND(ISERROR(IF(ScheduleCompile!D488="Off",0,IF(ScheduleCompile!D488="On",1,IF(ISNUMBER(ScheduleCompile!D488),ScheduleCompile!D488/1,IF(ISTEXT(ScheduleCompile!D488),IF(OR(ISNUMBER(FIND("5F",ScheduleCompile!D488)),ISNUMBER(FIND("0F",ScheduleCompile!D488)),ISNUMBER(FIND("8F",ScheduleCompile!D488)),ISNUMBER(FIND("1F",ScheduleCompile!D488)),ISNUMBER(FIND("2F",ScheduleCompile!D488)),ISNUMBER(FIND("3F",ScheduleCompile!D488)),ISNUMBER(FIND("6F",ScheduleCompile!D488)),ISNUMBER(FIND("7F",ScheduleCompile!D488)),ISNUMBER(FIND("9F",ScheduleCompile!D488)),ISNUMBER(FIND("4F",ScheduleCompile!D488))),VALUE(LEFT(ScheduleCompile!D488,FIND("F",ScheduleCompile!D488)-1)),ScheduleCompile!D488)))))),ISTEXT(ScheduleCompile!#REF!)),"ENDTABLE",IF(ISERROR(IF(ScheduleCompile!D488="Off",0,IF(ScheduleCompile!D488="On",1,IF(ISNUMBER(ScheduleCompile!D488),ScheduleCompile!D488/1,IF(ISTEXT(ScheduleCompile!D488),IF(OR(ISNUMBER(FIND("5F",ScheduleCompile!D488)),ISNUMBER(FIND("0F",ScheduleCompile!D488)),ISNUMBER(FIND("8F",ScheduleCompile!D488)),ISNUMBER(FIND("1F",ScheduleCompile!D488)),ISNUMBER(FIND("2F",ScheduleCompile!D488)),ISNUMBER(FIND("3F",ScheduleCompile!D488)),ISNUMBER(FIND("6F",ScheduleCompile!D488)),ISNUMBER(FIND("7F",ScheduleCompile!D488)),ISNUMBER(FIND("9F",ScheduleCompile!D488)),ISNUMBER(FIND("4F",ScheduleCompile!D488))),VALUE(LEFT(ScheduleCompile!D488,FIND("F",ScheduleCompile!D488)-1)),ScheduleCompile!D488)))))),"",IF(ScheduleCompile!D488="Off",0,IF(ScheduleCompile!D488="On",1,IF(ISNUMBER(ScheduleCompile!D488),ScheduleCompile!D488/1,IF(ISTEXT(ScheduleCompile!D488),IF(OR(ISNUMBER(FIND("5F",ScheduleCompile!D488)),ISNUMBER(FIND("0F",ScheduleCompile!D488)),ISNUMBER(FIND("8F",ScheduleCompile!D488)),ISNUMBER(FIND("1F",ScheduleCompile!D488)),ISNUMBER(FIND("2F",ScheduleCompile!D488)),ISNUMBER(FIND("3F",ScheduleCompile!D488)),ISNUMBER(FIND("6F",ScheduleCompile!D488)),ISNUMBER(FIND("7F",ScheduleCompile!D488)),ISNUMBER(FIND("9F",ScheduleCompile!D488)),ISNUMBER(FIND("4F",ScheduleCompile!D488))),VALUE(LEFT(ScheduleCompile!D488,FIND("F",ScheduleCompile!D488)-1)),ScheduleCompile!D488)))))))</f>
        <v>0</v>
      </c>
      <c r="J495" s="1">
        <f>IF(AND(ISERROR(IF(ScheduleCompile!E488="Off",0,IF(ScheduleCompile!E488="On",1,IF(ISNUMBER(ScheduleCompile!E488),ScheduleCompile!E488/1,IF(ISTEXT(ScheduleCompile!E488),IF(OR(ISNUMBER(FIND("5F",ScheduleCompile!E488)),ISNUMBER(FIND("0F",ScheduleCompile!E488)),ISNUMBER(FIND("8F",ScheduleCompile!E488)),ISNUMBER(FIND("1F",ScheduleCompile!E488)),ISNUMBER(FIND("2F",ScheduleCompile!E488)),ISNUMBER(FIND("3F",ScheduleCompile!E488)),ISNUMBER(FIND("6F",ScheduleCompile!E488)),ISNUMBER(FIND("7F",ScheduleCompile!E488)),ISNUMBER(FIND("9F",ScheduleCompile!E488)),ISNUMBER(FIND("4F",ScheduleCompile!E488))),VALUE(LEFT(ScheduleCompile!E488,FIND("F",ScheduleCompile!E488)-1)),ScheduleCompile!E488)))))),ISTEXT(ScheduleCompile!#REF!)),"ENDTABLE",IF(ISERROR(IF(ScheduleCompile!E488="Off",0,IF(ScheduleCompile!E488="On",1,IF(ISNUMBER(ScheduleCompile!E488),ScheduleCompile!E488/1,IF(ISTEXT(ScheduleCompile!E488),IF(OR(ISNUMBER(FIND("5F",ScheduleCompile!E488)),ISNUMBER(FIND("0F",ScheduleCompile!E488)),ISNUMBER(FIND("8F",ScheduleCompile!E488)),ISNUMBER(FIND("1F",ScheduleCompile!E488)),ISNUMBER(FIND("2F",ScheduleCompile!E488)),ISNUMBER(FIND("3F",ScheduleCompile!E488)),ISNUMBER(FIND("6F",ScheduleCompile!E488)),ISNUMBER(FIND("7F",ScheduleCompile!E488)),ISNUMBER(FIND("9F",ScheduleCompile!E488)),ISNUMBER(FIND("4F",ScheduleCompile!E488))),VALUE(LEFT(ScheduleCompile!E488,FIND("F",ScheduleCompile!E488)-1)),ScheduleCompile!E488)))))),"",IF(ScheduleCompile!E488="Off",0,IF(ScheduleCompile!E488="On",1,IF(ISNUMBER(ScheduleCompile!E488),ScheduleCompile!E488/1,IF(ISTEXT(ScheduleCompile!E488),IF(OR(ISNUMBER(FIND("5F",ScheduleCompile!E488)),ISNUMBER(FIND("0F",ScheduleCompile!E488)),ISNUMBER(FIND("8F",ScheduleCompile!E488)),ISNUMBER(FIND("1F",ScheduleCompile!E488)),ISNUMBER(FIND("2F",ScheduleCompile!E488)),ISNUMBER(FIND("3F",ScheduleCompile!E488)),ISNUMBER(FIND("6F",ScheduleCompile!E488)),ISNUMBER(FIND("7F",ScheduleCompile!E488)),ISNUMBER(FIND("9F",ScheduleCompile!E488)),ISNUMBER(FIND("4F",ScheduleCompile!E488))),VALUE(LEFT(ScheduleCompile!E488,FIND("F",ScheduleCompile!E488)-1)),ScheduleCompile!E488)))))))</f>
        <v>0</v>
      </c>
      <c r="K495" s="1">
        <f>IF(AND(ISERROR(IF(ScheduleCompile!F488="Off",0,IF(ScheduleCompile!F488="On",1,IF(ISNUMBER(ScheduleCompile!F488),ScheduleCompile!F488/1,IF(ISTEXT(ScheduleCompile!F488),IF(OR(ISNUMBER(FIND("5F",ScheduleCompile!F488)),ISNUMBER(FIND("0F",ScheduleCompile!F488)),ISNUMBER(FIND("8F",ScheduleCompile!F488)),ISNUMBER(FIND("1F",ScheduleCompile!F488)),ISNUMBER(FIND("2F",ScheduleCompile!F488)),ISNUMBER(FIND("3F",ScheduleCompile!F488)),ISNUMBER(FIND("6F",ScheduleCompile!F488)),ISNUMBER(FIND("7F",ScheduleCompile!F488)),ISNUMBER(FIND("9F",ScheduleCompile!F488)),ISNUMBER(FIND("4F",ScheduleCompile!F488))),VALUE(LEFT(ScheduleCompile!F488,FIND("F",ScheduleCompile!F488)-1)),ScheduleCompile!F488)))))),ISTEXT(ScheduleCompile!#REF!)),"ENDTABLE",IF(ISERROR(IF(ScheduleCompile!F488="Off",0,IF(ScheduleCompile!F488="On",1,IF(ISNUMBER(ScheduleCompile!F488),ScheduleCompile!F488/1,IF(ISTEXT(ScheduleCompile!F488),IF(OR(ISNUMBER(FIND("5F",ScheduleCompile!F488)),ISNUMBER(FIND("0F",ScheduleCompile!F488)),ISNUMBER(FIND("8F",ScheduleCompile!F488)),ISNUMBER(FIND("1F",ScheduleCompile!F488)),ISNUMBER(FIND("2F",ScheduleCompile!F488)),ISNUMBER(FIND("3F",ScheduleCompile!F488)),ISNUMBER(FIND("6F",ScheduleCompile!F488)),ISNUMBER(FIND("7F",ScheduleCompile!F488)),ISNUMBER(FIND("9F",ScheduleCompile!F488)),ISNUMBER(FIND("4F",ScheduleCompile!F488))),VALUE(LEFT(ScheduleCompile!F488,FIND("F",ScheduleCompile!F488)-1)),ScheduleCompile!F488)))))),"",IF(ScheduleCompile!F488="Off",0,IF(ScheduleCompile!F488="On",1,IF(ISNUMBER(ScheduleCompile!F488),ScheduleCompile!F488/1,IF(ISTEXT(ScheduleCompile!F488),IF(OR(ISNUMBER(FIND("5F",ScheduleCompile!F488)),ISNUMBER(FIND("0F",ScheduleCompile!F488)),ISNUMBER(FIND("8F",ScheduleCompile!F488)),ISNUMBER(FIND("1F",ScheduleCompile!F488)),ISNUMBER(FIND("2F",ScheduleCompile!F488)),ISNUMBER(FIND("3F",ScheduleCompile!F488)),ISNUMBER(FIND("6F",ScheduleCompile!F488)),ISNUMBER(FIND("7F",ScheduleCompile!F488)),ISNUMBER(FIND("9F",ScheduleCompile!F488)),ISNUMBER(FIND("4F",ScheduleCompile!F488))),VALUE(LEFT(ScheduleCompile!F488,FIND("F",ScheduleCompile!F488)-1)),ScheduleCompile!F488)))))))</f>
        <v>0</v>
      </c>
      <c r="L495" s="1">
        <f>IF(AND(ISERROR(IF(ScheduleCompile!G488="Off",0,IF(ScheduleCompile!G488="On",1,IF(ISNUMBER(ScheduleCompile!G488),ScheduleCompile!G488/1,IF(ISTEXT(ScheduleCompile!G488),IF(OR(ISNUMBER(FIND("5F",ScheduleCompile!G488)),ISNUMBER(FIND("0F",ScheduleCompile!G488)),ISNUMBER(FIND("8F",ScheduleCompile!G488)),ISNUMBER(FIND("1F",ScheduleCompile!G488)),ISNUMBER(FIND("2F",ScheduleCompile!G488)),ISNUMBER(FIND("3F",ScheduleCompile!G488)),ISNUMBER(FIND("6F",ScheduleCompile!G488)),ISNUMBER(FIND("7F",ScheduleCompile!G488)),ISNUMBER(FIND("9F",ScheduleCompile!G488)),ISNUMBER(FIND("4F",ScheduleCompile!G488))),VALUE(LEFT(ScheduleCompile!G488,FIND("F",ScheduleCompile!G488)-1)),ScheduleCompile!G488)))))),ISTEXT(ScheduleCompile!#REF!)),"ENDTABLE",IF(ISERROR(IF(ScheduleCompile!G488="Off",0,IF(ScheduleCompile!G488="On",1,IF(ISNUMBER(ScheduleCompile!G488),ScheduleCompile!G488/1,IF(ISTEXT(ScheduleCompile!G488),IF(OR(ISNUMBER(FIND("5F",ScheduleCompile!G488)),ISNUMBER(FIND("0F",ScheduleCompile!G488)),ISNUMBER(FIND("8F",ScheduleCompile!G488)),ISNUMBER(FIND("1F",ScheduleCompile!G488)),ISNUMBER(FIND("2F",ScheduleCompile!G488)),ISNUMBER(FIND("3F",ScheduleCompile!G488)),ISNUMBER(FIND("6F",ScheduleCompile!G488)),ISNUMBER(FIND("7F",ScheduleCompile!G488)),ISNUMBER(FIND("9F",ScheduleCompile!G488)),ISNUMBER(FIND("4F",ScheduleCompile!G488))),VALUE(LEFT(ScheduleCompile!G488,FIND("F",ScheduleCompile!G488)-1)),ScheduleCompile!G488)))))),"",IF(ScheduleCompile!G488="Off",0,IF(ScheduleCompile!G488="On",1,IF(ISNUMBER(ScheduleCompile!G488),ScheduleCompile!G488/1,IF(ISTEXT(ScheduleCompile!G488),IF(OR(ISNUMBER(FIND("5F",ScheduleCompile!G488)),ISNUMBER(FIND("0F",ScheduleCompile!G488)),ISNUMBER(FIND("8F",ScheduleCompile!G488)),ISNUMBER(FIND("1F",ScheduleCompile!G488)),ISNUMBER(FIND("2F",ScheduleCompile!G488)),ISNUMBER(FIND("3F",ScheduleCompile!G488)),ISNUMBER(FIND("6F",ScheduleCompile!G488)),ISNUMBER(FIND("7F",ScheduleCompile!G488)),ISNUMBER(FIND("9F",ScheduleCompile!G488)),ISNUMBER(FIND("4F",ScheduleCompile!G488))),VALUE(LEFT(ScheduleCompile!G488,FIND("F",ScheduleCompile!G488)-1)),ScheduleCompile!G488)))))))</f>
        <v>0</v>
      </c>
      <c r="M495" s="1">
        <f>IF(AND(ISERROR(IF(ScheduleCompile!H488="Off",0,IF(ScheduleCompile!H488="On",1,IF(ISNUMBER(ScheduleCompile!H488),ScheduleCompile!H488/1,IF(ISTEXT(ScheduleCompile!H488),IF(OR(ISNUMBER(FIND("5F",ScheduleCompile!H488)),ISNUMBER(FIND("0F",ScheduleCompile!H488)),ISNUMBER(FIND("8F",ScheduleCompile!H488)),ISNUMBER(FIND("1F",ScheduleCompile!H488)),ISNUMBER(FIND("2F",ScheduleCompile!H488)),ISNUMBER(FIND("3F",ScheduleCompile!H488)),ISNUMBER(FIND("6F",ScheduleCompile!H488)),ISNUMBER(FIND("7F",ScheduleCompile!H488)),ISNUMBER(FIND("9F",ScheduleCompile!H488)),ISNUMBER(FIND("4F",ScheduleCompile!H488))),VALUE(LEFT(ScheduleCompile!H488,FIND("F",ScheduleCompile!H488)-1)),ScheduleCompile!H488)))))),ISTEXT(ScheduleCompile!#REF!)),"ENDTABLE",IF(ISERROR(IF(ScheduleCompile!H488="Off",0,IF(ScheduleCompile!H488="On",1,IF(ISNUMBER(ScheduleCompile!H488),ScheduleCompile!H488/1,IF(ISTEXT(ScheduleCompile!H488),IF(OR(ISNUMBER(FIND("5F",ScheduleCompile!H488)),ISNUMBER(FIND("0F",ScheduleCompile!H488)),ISNUMBER(FIND("8F",ScheduleCompile!H488)),ISNUMBER(FIND("1F",ScheduleCompile!H488)),ISNUMBER(FIND("2F",ScheduleCompile!H488)),ISNUMBER(FIND("3F",ScheduleCompile!H488)),ISNUMBER(FIND("6F",ScheduleCompile!H488)),ISNUMBER(FIND("7F",ScheduleCompile!H488)),ISNUMBER(FIND("9F",ScheduleCompile!H488)),ISNUMBER(FIND("4F",ScheduleCompile!H488))),VALUE(LEFT(ScheduleCompile!H488,FIND("F",ScheduleCompile!H488)-1)),ScheduleCompile!H488)))))),"",IF(ScheduleCompile!H488="Off",0,IF(ScheduleCompile!H488="On",1,IF(ISNUMBER(ScheduleCompile!H488),ScheduleCompile!H488/1,IF(ISTEXT(ScheduleCompile!H488),IF(OR(ISNUMBER(FIND("5F",ScheduleCompile!H488)),ISNUMBER(FIND("0F",ScheduleCompile!H488)),ISNUMBER(FIND("8F",ScheduleCompile!H488)),ISNUMBER(FIND("1F",ScheduleCompile!H488)),ISNUMBER(FIND("2F",ScheduleCompile!H488)),ISNUMBER(FIND("3F",ScheduleCompile!H488)),ISNUMBER(FIND("6F",ScheduleCompile!H488)),ISNUMBER(FIND("7F",ScheduleCompile!H488)),ISNUMBER(FIND("9F",ScheduleCompile!H488)),ISNUMBER(FIND("4F",ScheduleCompile!H488))),VALUE(LEFT(ScheduleCompile!H488,FIND("F",ScheduleCompile!H488)-1)),ScheduleCompile!H488)))))))</f>
        <v>1</v>
      </c>
      <c r="N495" s="1">
        <f>IF(AND(ISERROR(IF(ScheduleCompile!I488="Off",0,IF(ScheduleCompile!I488="On",1,IF(ISNUMBER(ScheduleCompile!I488),ScheduleCompile!I488/1,IF(ISTEXT(ScheduleCompile!I488),IF(OR(ISNUMBER(FIND("5F",ScheduleCompile!I488)),ISNUMBER(FIND("0F",ScheduleCompile!I488)),ISNUMBER(FIND("8F",ScheduleCompile!I488)),ISNUMBER(FIND("1F",ScheduleCompile!I488)),ISNUMBER(FIND("2F",ScheduleCompile!I488)),ISNUMBER(FIND("3F",ScheduleCompile!I488)),ISNUMBER(FIND("6F",ScheduleCompile!I488)),ISNUMBER(FIND("7F",ScheduleCompile!I488)),ISNUMBER(FIND("9F",ScheduleCompile!I488)),ISNUMBER(FIND("4F",ScheduleCompile!I488))),VALUE(LEFT(ScheduleCompile!I488,FIND("F",ScheduleCompile!I488)-1)),ScheduleCompile!I488)))))),ISTEXT(ScheduleCompile!#REF!)),"ENDTABLE",IF(ISERROR(IF(ScheduleCompile!I488="Off",0,IF(ScheduleCompile!I488="On",1,IF(ISNUMBER(ScheduleCompile!I488),ScheduleCompile!I488/1,IF(ISTEXT(ScheduleCompile!I488),IF(OR(ISNUMBER(FIND("5F",ScheduleCompile!I488)),ISNUMBER(FIND("0F",ScheduleCompile!I488)),ISNUMBER(FIND("8F",ScheduleCompile!I488)),ISNUMBER(FIND("1F",ScheduleCompile!I488)),ISNUMBER(FIND("2F",ScheduleCompile!I488)),ISNUMBER(FIND("3F",ScheduleCompile!I488)),ISNUMBER(FIND("6F",ScheduleCompile!I488)),ISNUMBER(FIND("7F",ScheduleCompile!I488)),ISNUMBER(FIND("9F",ScheduleCompile!I488)),ISNUMBER(FIND("4F",ScheduleCompile!I488))),VALUE(LEFT(ScheduleCompile!I488,FIND("F",ScheduleCompile!I488)-1)),ScheduleCompile!I488)))))),"",IF(ScheduleCompile!I488="Off",0,IF(ScheduleCompile!I488="On",1,IF(ISNUMBER(ScheduleCompile!I488),ScheduleCompile!I488/1,IF(ISTEXT(ScheduleCompile!I488),IF(OR(ISNUMBER(FIND("5F",ScheduleCompile!I488)),ISNUMBER(FIND("0F",ScheduleCompile!I488)),ISNUMBER(FIND("8F",ScheduleCompile!I488)),ISNUMBER(FIND("1F",ScheduleCompile!I488)),ISNUMBER(FIND("2F",ScheduleCompile!I488)),ISNUMBER(FIND("3F",ScheduleCompile!I488)),ISNUMBER(FIND("6F",ScheduleCompile!I488)),ISNUMBER(FIND("7F",ScheduleCompile!I488)),ISNUMBER(FIND("9F",ScheduleCompile!I488)),ISNUMBER(FIND("4F",ScheduleCompile!I488))),VALUE(LEFT(ScheduleCompile!I488,FIND("F",ScheduleCompile!I488)-1)),ScheduleCompile!I488)))))))</f>
        <v>1</v>
      </c>
      <c r="O495" s="1">
        <f>IF(AND(ISERROR(IF(ScheduleCompile!J488="Off",0,IF(ScheduleCompile!J488="On",1,IF(ISNUMBER(ScheduleCompile!J488),ScheduleCompile!J488/1,IF(ISTEXT(ScheduleCompile!J488),IF(OR(ISNUMBER(FIND("5F",ScheduleCompile!J488)),ISNUMBER(FIND("0F",ScheduleCompile!J488)),ISNUMBER(FIND("8F",ScheduleCompile!J488)),ISNUMBER(FIND("1F",ScheduleCompile!J488)),ISNUMBER(FIND("2F",ScheduleCompile!J488)),ISNUMBER(FIND("3F",ScheduleCompile!J488)),ISNUMBER(FIND("6F",ScheduleCompile!J488)),ISNUMBER(FIND("7F",ScheduleCompile!J488)),ISNUMBER(FIND("9F",ScheduleCompile!J488)),ISNUMBER(FIND("4F",ScheduleCompile!J488))),VALUE(LEFT(ScheduleCompile!J488,FIND("F",ScheduleCompile!J488)-1)),ScheduleCompile!J488)))))),ISTEXT(ScheduleCompile!#REF!)),"ENDTABLE",IF(ISERROR(IF(ScheduleCompile!J488="Off",0,IF(ScheduleCompile!J488="On",1,IF(ISNUMBER(ScheduleCompile!J488),ScheduleCompile!J488/1,IF(ISTEXT(ScheduleCompile!J488),IF(OR(ISNUMBER(FIND("5F",ScheduleCompile!J488)),ISNUMBER(FIND("0F",ScheduleCompile!J488)),ISNUMBER(FIND("8F",ScheduleCompile!J488)),ISNUMBER(FIND("1F",ScheduleCompile!J488)),ISNUMBER(FIND("2F",ScheduleCompile!J488)),ISNUMBER(FIND("3F",ScheduleCompile!J488)),ISNUMBER(FIND("6F",ScheduleCompile!J488)),ISNUMBER(FIND("7F",ScheduleCompile!J488)),ISNUMBER(FIND("9F",ScheduleCompile!J488)),ISNUMBER(FIND("4F",ScheduleCompile!J488))),VALUE(LEFT(ScheduleCompile!J488,FIND("F",ScheduleCompile!J488)-1)),ScheduleCompile!J488)))))),"",IF(ScheduleCompile!J488="Off",0,IF(ScheduleCompile!J488="On",1,IF(ISNUMBER(ScheduleCompile!J488),ScheduleCompile!J488/1,IF(ISTEXT(ScheduleCompile!J488),IF(OR(ISNUMBER(FIND("5F",ScheduleCompile!J488)),ISNUMBER(FIND("0F",ScheduleCompile!J488)),ISNUMBER(FIND("8F",ScheduleCompile!J488)),ISNUMBER(FIND("1F",ScheduleCompile!J488)),ISNUMBER(FIND("2F",ScheduleCompile!J488)),ISNUMBER(FIND("3F",ScheduleCompile!J488)),ISNUMBER(FIND("6F",ScheduleCompile!J488)),ISNUMBER(FIND("7F",ScheduleCompile!J488)),ISNUMBER(FIND("9F",ScheduleCompile!J488)),ISNUMBER(FIND("4F",ScheduleCompile!J488))),VALUE(LEFT(ScheduleCompile!J488,FIND("F",ScheduleCompile!J488)-1)),ScheduleCompile!J488)))))))</f>
        <v>1</v>
      </c>
      <c r="P495" s="1">
        <f>IF(AND(ISERROR(IF(ScheduleCompile!K488="Off",0,IF(ScheduleCompile!K488="On",1,IF(ISNUMBER(ScheduleCompile!K488),ScheduleCompile!K488/1,IF(ISTEXT(ScheduleCompile!K488),IF(OR(ISNUMBER(FIND("5F",ScheduleCompile!K488)),ISNUMBER(FIND("0F",ScheduleCompile!K488)),ISNUMBER(FIND("8F",ScheduleCompile!K488)),ISNUMBER(FIND("1F",ScheduleCompile!K488)),ISNUMBER(FIND("2F",ScheduleCompile!K488)),ISNUMBER(FIND("3F",ScheduleCompile!K488)),ISNUMBER(FIND("6F",ScheduleCompile!K488)),ISNUMBER(FIND("7F",ScheduleCompile!K488)),ISNUMBER(FIND("9F",ScheduleCompile!K488)),ISNUMBER(FIND("4F",ScheduleCompile!K488))),VALUE(LEFT(ScheduleCompile!K488,FIND("F",ScheduleCompile!K488)-1)),ScheduleCompile!K488)))))),ISTEXT(ScheduleCompile!#REF!)),"ENDTABLE",IF(ISERROR(IF(ScheduleCompile!K488="Off",0,IF(ScheduleCompile!K488="On",1,IF(ISNUMBER(ScheduleCompile!K488),ScheduleCompile!K488/1,IF(ISTEXT(ScheduleCompile!K488),IF(OR(ISNUMBER(FIND("5F",ScheduleCompile!K488)),ISNUMBER(FIND("0F",ScheduleCompile!K488)),ISNUMBER(FIND("8F",ScheduleCompile!K488)),ISNUMBER(FIND("1F",ScheduleCompile!K488)),ISNUMBER(FIND("2F",ScheduleCompile!K488)),ISNUMBER(FIND("3F",ScheduleCompile!K488)),ISNUMBER(FIND("6F",ScheduleCompile!K488)),ISNUMBER(FIND("7F",ScheduleCompile!K488)),ISNUMBER(FIND("9F",ScheduleCompile!K488)),ISNUMBER(FIND("4F",ScheduleCompile!K488))),VALUE(LEFT(ScheduleCompile!K488,FIND("F",ScheduleCompile!K488)-1)),ScheduleCompile!K488)))))),"",IF(ScheduleCompile!K488="Off",0,IF(ScheduleCompile!K488="On",1,IF(ISNUMBER(ScheduleCompile!K488),ScheduleCompile!K488/1,IF(ISTEXT(ScheduleCompile!K488),IF(OR(ISNUMBER(FIND("5F",ScheduleCompile!K488)),ISNUMBER(FIND("0F",ScheduleCompile!K488)),ISNUMBER(FIND("8F",ScheduleCompile!K488)),ISNUMBER(FIND("1F",ScheduleCompile!K488)),ISNUMBER(FIND("2F",ScheduleCompile!K488)),ISNUMBER(FIND("3F",ScheduleCompile!K488)),ISNUMBER(FIND("6F",ScheduleCompile!K488)),ISNUMBER(FIND("7F",ScheduleCompile!K488)),ISNUMBER(FIND("9F",ScheduleCompile!K488)),ISNUMBER(FIND("4F",ScheduleCompile!K488))),VALUE(LEFT(ScheduleCompile!K488,FIND("F",ScheduleCompile!K488)-1)),ScheduleCompile!K488)))))))</f>
        <v>1</v>
      </c>
      <c r="Q495" s="1">
        <f>IF(AND(ISERROR(IF(ScheduleCompile!L488="Off",0,IF(ScheduleCompile!L488="On",1,IF(ISNUMBER(ScheduleCompile!L488),ScheduleCompile!L488/1,IF(ISTEXT(ScheduleCompile!L488),IF(OR(ISNUMBER(FIND("5F",ScheduleCompile!L488)),ISNUMBER(FIND("0F",ScheduleCompile!L488)),ISNUMBER(FIND("8F",ScheduleCompile!L488)),ISNUMBER(FIND("1F",ScheduleCompile!L488)),ISNUMBER(FIND("2F",ScheduleCompile!L488)),ISNUMBER(FIND("3F",ScheduleCompile!L488)),ISNUMBER(FIND("6F",ScheduleCompile!L488)),ISNUMBER(FIND("7F",ScheduleCompile!L488)),ISNUMBER(FIND("9F",ScheduleCompile!L488)),ISNUMBER(FIND("4F",ScheduleCompile!L488))),VALUE(LEFT(ScheduleCompile!L488,FIND("F",ScheduleCompile!L488)-1)),ScheduleCompile!L488)))))),ISTEXT(ScheduleCompile!#REF!)),"ENDTABLE",IF(ISERROR(IF(ScheduleCompile!L488="Off",0,IF(ScheduleCompile!L488="On",1,IF(ISNUMBER(ScheduleCompile!L488),ScheduleCompile!L488/1,IF(ISTEXT(ScheduleCompile!L488),IF(OR(ISNUMBER(FIND("5F",ScheduleCompile!L488)),ISNUMBER(FIND("0F",ScheduleCompile!L488)),ISNUMBER(FIND("8F",ScheduleCompile!L488)),ISNUMBER(FIND("1F",ScheduleCompile!L488)),ISNUMBER(FIND("2F",ScheduleCompile!L488)),ISNUMBER(FIND("3F",ScheduleCompile!L488)),ISNUMBER(FIND("6F",ScheduleCompile!L488)),ISNUMBER(FIND("7F",ScheduleCompile!L488)),ISNUMBER(FIND("9F",ScheduleCompile!L488)),ISNUMBER(FIND("4F",ScheduleCompile!L488))),VALUE(LEFT(ScheduleCompile!L488,FIND("F",ScheduleCompile!L488)-1)),ScheduleCompile!L488)))))),"",IF(ScheduleCompile!L488="Off",0,IF(ScheduleCompile!L488="On",1,IF(ISNUMBER(ScheduleCompile!L488),ScheduleCompile!L488/1,IF(ISTEXT(ScheduleCompile!L488),IF(OR(ISNUMBER(FIND("5F",ScheduleCompile!L488)),ISNUMBER(FIND("0F",ScheduleCompile!L488)),ISNUMBER(FIND("8F",ScheduleCompile!L488)),ISNUMBER(FIND("1F",ScheduleCompile!L488)),ISNUMBER(FIND("2F",ScheduleCompile!L488)),ISNUMBER(FIND("3F",ScheduleCompile!L488)),ISNUMBER(FIND("6F",ScheduleCompile!L488)),ISNUMBER(FIND("7F",ScheduleCompile!L488)),ISNUMBER(FIND("9F",ScheduleCompile!L488)),ISNUMBER(FIND("4F",ScheduleCompile!L488))),VALUE(LEFT(ScheduleCompile!L488,FIND("F",ScheduleCompile!L488)-1)),ScheduleCompile!L488)))))))</f>
        <v>1</v>
      </c>
      <c r="R495" s="1">
        <f>IF(AND(ISERROR(IF(ScheduleCompile!M488="Off",0,IF(ScheduleCompile!M488="On",1,IF(ISNUMBER(ScheduleCompile!M488),ScheduleCompile!M488/1,IF(ISTEXT(ScheduleCompile!M488),IF(OR(ISNUMBER(FIND("5F",ScheduleCompile!M488)),ISNUMBER(FIND("0F",ScheduleCompile!M488)),ISNUMBER(FIND("8F",ScheduleCompile!M488)),ISNUMBER(FIND("1F",ScheduleCompile!M488)),ISNUMBER(FIND("2F",ScheduleCompile!M488)),ISNUMBER(FIND("3F",ScheduleCompile!M488)),ISNUMBER(FIND("6F",ScheduleCompile!M488)),ISNUMBER(FIND("7F",ScheduleCompile!M488)),ISNUMBER(FIND("9F",ScheduleCompile!M488)),ISNUMBER(FIND("4F",ScheduleCompile!M488))),VALUE(LEFT(ScheduleCompile!M488,FIND("F",ScheduleCompile!M488)-1)),ScheduleCompile!M488)))))),ISTEXT(ScheduleCompile!#REF!)),"ENDTABLE",IF(ISERROR(IF(ScheduleCompile!M488="Off",0,IF(ScheduleCompile!M488="On",1,IF(ISNUMBER(ScheduleCompile!M488),ScheduleCompile!M488/1,IF(ISTEXT(ScheduleCompile!M488),IF(OR(ISNUMBER(FIND("5F",ScheduleCompile!M488)),ISNUMBER(FIND("0F",ScheduleCompile!M488)),ISNUMBER(FIND("8F",ScheduleCompile!M488)),ISNUMBER(FIND("1F",ScheduleCompile!M488)),ISNUMBER(FIND("2F",ScheduleCompile!M488)),ISNUMBER(FIND("3F",ScheduleCompile!M488)),ISNUMBER(FIND("6F",ScheduleCompile!M488)),ISNUMBER(FIND("7F",ScheduleCompile!M488)),ISNUMBER(FIND("9F",ScheduleCompile!M488)),ISNUMBER(FIND("4F",ScheduleCompile!M488))),VALUE(LEFT(ScheduleCompile!M488,FIND("F",ScheduleCompile!M488)-1)),ScheduleCompile!M488)))))),"",IF(ScheduleCompile!M488="Off",0,IF(ScheduleCompile!M488="On",1,IF(ISNUMBER(ScheduleCompile!M488),ScheduleCompile!M488/1,IF(ISTEXT(ScheduleCompile!M488),IF(OR(ISNUMBER(FIND("5F",ScheduleCompile!M488)),ISNUMBER(FIND("0F",ScheduleCompile!M488)),ISNUMBER(FIND("8F",ScheduleCompile!M488)),ISNUMBER(FIND("1F",ScheduleCompile!M488)),ISNUMBER(FIND("2F",ScheduleCompile!M488)),ISNUMBER(FIND("3F",ScheduleCompile!M488)),ISNUMBER(FIND("6F",ScheduleCompile!M488)),ISNUMBER(FIND("7F",ScheduleCompile!M488)),ISNUMBER(FIND("9F",ScheduleCompile!M488)),ISNUMBER(FIND("4F",ScheduleCompile!M488))),VALUE(LEFT(ScheduleCompile!M488,FIND("F",ScheduleCompile!M488)-1)),ScheduleCompile!M488)))))))</f>
        <v>1</v>
      </c>
      <c r="S495" s="1">
        <f>IF(AND(ISERROR(IF(ScheduleCompile!N488="Off",0,IF(ScheduleCompile!N488="On",1,IF(ISNUMBER(ScheduleCompile!N488),ScheduleCompile!N488/1,IF(ISTEXT(ScheduleCompile!N488),IF(OR(ISNUMBER(FIND("5F",ScheduleCompile!N488)),ISNUMBER(FIND("0F",ScheduleCompile!N488)),ISNUMBER(FIND("8F",ScheduleCompile!N488)),ISNUMBER(FIND("1F",ScheduleCompile!N488)),ISNUMBER(FIND("2F",ScheduleCompile!N488)),ISNUMBER(FIND("3F",ScheduleCompile!N488)),ISNUMBER(FIND("6F",ScheduleCompile!N488)),ISNUMBER(FIND("7F",ScheduleCompile!N488)),ISNUMBER(FIND("9F",ScheduleCompile!N488)),ISNUMBER(FIND("4F",ScheduleCompile!N488))),VALUE(LEFT(ScheduleCompile!N488,FIND("F",ScheduleCompile!N488)-1)),ScheduleCompile!N488)))))),ISTEXT(ScheduleCompile!#REF!)),"ENDTABLE",IF(ISERROR(IF(ScheduleCompile!N488="Off",0,IF(ScheduleCompile!N488="On",1,IF(ISNUMBER(ScheduleCompile!N488),ScheduleCompile!N488/1,IF(ISTEXT(ScheduleCompile!N488),IF(OR(ISNUMBER(FIND("5F",ScheduleCompile!N488)),ISNUMBER(FIND("0F",ScheduleCompile!N488)),ISNUMBER(FIND("8F",ScheduleCompile!N488)),ISNUMBER(FIND("1F",ScheduleCompile!N488)),ISNUMBER(FIND("2F",ScheduleCompile!N488)),ISNUMBER(FIND("3F",ScheduleCompile!N488)),ISNUMBER(FIND("6F",ScheduleCompile!N488)),ISNUMBER(FIND("7F",ScheduleCompile!N488)),ISNUMBER(FIND("9F",ScheduleCompile!N488)),ISNUMBER(FIND("4F",ScheduleCompile!N488))),VALUE(LEFT(ScheduleCompile!N488,FIND("F",ScheduleCompile!N488)-1)),ScheduleCompile!N488)))))),"",IF(ScheduleCompile!N488="Off",0,IF(ScheduleCompile!N488="On",1,IF(ISNUMBER(ScheduleCompile!N488),ScheduleCompile!N488/1,IF(ISTEXT(ScheduleCompile!N488),IF(OR(ISNUMBER(FIND("5F",ScheduleCompile!N488)),ISNUMBER(FIND("0F",ScheduleCompile!N488)),ISNUMBER(FIND("8F",ScheduleCompile!N488)),ISNUMBER(FIND("1F",ScheduleCompile!N488)),ISNUMBER(FIND("2F",ScheduleCompile!N488)),ISNUMBER(FIND("3F",ScheduleCompile!N488)),ISNUMBER(FIND("6F",ScheduleCompile!N488)),ISNUMBER(FIND("7F",ScheduleCompile!N488)),ISNUMBER(FIND("9F",ScheduleCompile!N488)),ISNUMBER(FIND("4F",ScheduleCompile!N488))),VALUE(LEFT(ScheduleCompile!N488,FIND("F",ScheduleCompile!N488)-1)),ScheduleCompile!N488)))))))</f>
        <v>1</v>
      </c>
      <c r="T495" s="1">
        <f>IF(AND(ISERROR(IF(ScheduleCompile!O488="Off",0,IF(ScheduleCompile!O488="On",1,IF(ISNUMBER(ScheduleCompile!O488),ScheduleCompile!O488/1,IF(ISTEXT(ScheduleCompile!O488),IF(OR(ISNUMBER(FIND("5F",ScheduleCompile!O488)),ISNUMBER(FIND("0F",ScheduleCompile!O488)),ISNUMBER(FIND("8F",ScheduleCompile!O488)),ISNUMBER(FIND("1F",ScheduleCompile!O488)),ISNUMBER(FIND("2F",ScheduleCompile!O488)),ISNUMBER(FIND("3F",ScheduleCompile!O488)),ISNUMBER(FIND("6F",ScheduleCompile!O488)),ISNUMBER(FIND("7F",ScheduleCompile!O488)),ISNUMBER(FIND("9F",ScheduleCompile!O488)),ISNUMBER(FIND("4F",ScheduleCompile!O488))),VALUE(LEFT(ScheduleCompile!O488,FIND("F",ScheduleCompile!O488)-1)),ScheduleCompile!O488)))))),ISTEXT(ScheduleCompile!#REF!)),"ENDTABLE",IF(ISERROR(IF(ScheduleCompile!O488="Off",0,IF(ScheduleCompile!O488="On",1,IF(ISNUMBER(ScheduleCompile!O488),ScheduleCompile!O488/1,IF(ISTEXT(ScheduleCompile!O488),IF(OR(ISNUMBER(FIND("5F",ScheduleCompile!O488)),ISNUMBER(FIND("0F",ScheduleCompile!O488)),ISNUMBER(FIND("8F",ScheduleCompile!O488)),ISNUMBER(FIND("1F",ScheduleCompile!O488)),ISNUMBER(FIND("2F",ScheduleCompile!O488)),ISNUMBER(FIND("3F",ScheduleCompile!O488)),ISNUMBER(FIND("6F",ScheduleCompile!O488)),ISNUMBER(FIND("7F",ScheduleCompile!O488)),ISNUMBER(FIND("9F",ScheduleCompile!O488)),ISNUMBER(FIND("4F",ScheduleCompile!O488))),VALUE(LEFT(ScheduleCompile!O488,FIND("F",ScheduleCompile!O488)-1)),ScheduleCompile!O488)))))),"",IF(ScheduleCompile!O488="Off",0,IF(ScheduleCompile!O488="On",1,IF(ISNUMBER(ScheduleCompile!O488),ScheduleCompile!O488/1,IF(ISTEXT(ScheduleCompile!O488),IF(OR(ISNUMBER(FIND("5F",ScheduleCompile!O488)),ISNUMBER(FIND("0F",ScheduleCompile!O488)),ISNUMBER(FIND("8F",ScheduleCompile!O488)),ISNUMBER(FIND("1F",ScheduleCompile!O488)),ISNUMBER(FIND("2F",ScheduleCompile!O488)),ISNUMBER(FIND("3F",ScheduleCompile!O488)),ISNUMBER(FIND("6F",ScheduleCompile!O488)),ISNUMBER(FIND("7F",ScheduleCompile!O488)),ISNUMBER(FIND("9F",ScheduleCompile!O488)),ISNUMBER(FIND("4F",ScheduleCompile!O488))),VALUE(LEFT(ScheduleCompile!O488,FIND("F",ScheduleCompile!O488)-1)),ScheduleCompile!O488)))))))</f>
        <v>1</v>
      </c>
      <c r="U495" s="1">
        <f>IF(AND(ISERROR(IF(ScheduleCompile!P488="Off",0,IF(ScheduleCompile!P488="On",1,IF(ISNUMBER(ScheduleCompile!P488),ScheduleCompile!P488/1,IF(ISTEXT(ScheduleCompile!P488),IF(OR(ISNUMBER(FIND("5F",ScheduleCompile!P488)),ISNUMBER(FIND("0F",ScheduleCompile!P488)),ISNUMBER(FIND("8F",ScheduleCompile!P488)),ISNUMBER(FIND("1F",ScheduleCompile!P488)),ISNUMBER(FIND("2F",ScheduleCompile!P488)),ISNUMBER(FIND("3F",ScheduleCompile!P488)),ISNUMBER(FIND("6F",ScheduleCompile!P488)),ISNUMBER(FIND("7F",ScheduleCompile!P488)),ISNUMBER(FIND("9F",ScheduleCompile!P488)),ISNUMBER(FIND("4F",ScheduleCompile!P488))),VALUE(LEFT(ScheduleCompile!P488,FIND("F",ScheduleCompile!P488)-1)),ScheduleCompile!P488)))))),ISTEXT(ScheduleCompile!#REF!)),"ENDTABLE",IF(ISERROR(IF(ScheduleCompile!P488="Off",0,IF(ScheduleCompile!P488="On",1,IF(ISNUMBER(ScheduleCompile!P488),ScheduleCompile!P488/1,IF(ISTEXT(ScheduleCompile!P488),IF(OR(ISNUMBER(FIND("5F",ScheduleCompile!P488)),ISNUMBER(FIND("0F",ScheduleCompile!P488)),ISNUMBER(FIND("8F",ScheduleCompile!P488)),ISNUMBER(FIND("1F",ScheduleCompile!P488)),ISNUMBER(FIND("2F",ScheduleCompile!P488)),ISNUMBER(FIND("3F",ScheduleCompile!P488)),ISNUMBER(FIND("6F",ScheduleCompile!P488)),ISNUMBER(FIND("7F",ScheduleCompile!P488)),ISNUMBER(FIND("9F",ScheduleCompile!P488)),ISNUMBER(FIND("4F",ScheduleCompile!P488))),VALUE(LEFT(ScheduleCompile!P488,FIND("F",ScheduleCompile!P488)-1)),ScheduleCompile!P488)))))),"",IF(ScheduleCompile!P488="Off",0,IF(ScheduleCompile!P488="On",1,IF(ISNUMBER(ScheduleCompile!P488),ScheduleCompile!P488/1,IF(ISTEXT(ScheduleCompile!P488),IF(OR(ISNUMBER(FIND("5F",ScheduleCompile!P488)),ISNUMBER(FIND("0F",ScheduleCompile!P488)),ISNUMBER(FIND("8F",ScheduleCompile!P488)),ISNUMBER(FIND("1F",ScheduleCompile!P488)),ISNUMBER(FIND("2F",ScheduleCompile!P488)),ISNUMBER(FIND("3F",ScheduleCompile!P488)),ISNUMBER(FIND("6F",ScheduleCompile!P488)),ISNUMBER(FIND("7F",ScheduleCompile!P488)),ISNUMBER(FIND("9F",ScheduleCompile!P488)),ISNUMBER(FIND("4F",ScheduleCompile!P488))),VALUE(LEFT(ScheduleCompile!P488,FIND("F",ScheduleCompile!P488)-1)),ScheduleCompile!P488)))))))</f>
        <v>1</v>
      </c>
      <c r="V495" s="1">
        <f>IF(AND(ISERROR(IF(ScheduleCompile!Q488="Off",0,IF(ScheduleCompile!Q488="On",1,IF(ISNUMBER(ScheduleCompile!Q488),ScheduleCompile!Q488/1,IF(ISTEXT(ScheduleCompile!Q488),IF(OR(ISNUMBER(FIND("5F",ScheduleCompile!Q488)),ISNUMBER(FIND("0F",ScheduleCompile!Q488)),ISNUMBER(FIND("8F",ScheduleCompile!Q488)),ISNUMBER(FIND("1F",ScheduleCompile!Q488)),ISNUMBER(FIND("2F",ScheduleCompile!Q488)),ISNUMBER(FIND("3F",ScheduleCompile!Q488)),ISNUMBER(FIND("6F",ScheduleCompile!Q488)),ISNUMBER(FIND("7F",ScheduleCompile!Q488)),ISNUMBER(FIND("9F",ScheduleCompile!Q488)),ISNUMBER(FIND("4F",ScheduleCompile!Q488))),VALUE(LEFT(ScheduleCompile!Q488,FIND("F",ScheduleCompile!Q488)-1)),ScheduleCompile!Q488)))))),ISTEXT(ScheduleCompile!#REF!)),"ENDTABLE",IF(ISERROR(IF(ScheduleCompile!Q488="Off",0,IF(ScheduleCompile!Q488="On",1,IF(ISNUMBER(ScheduleCompile!Q488),ScheduleCompile!Q488/1,IF(ISTEXT(ScheduleCompile!Q488),IF(OR(ISNUMBER(FIND("5F",ScheduleCompile!Q488)),ISNUMBER(FIND("0F",ScheduleCompile!Q488)),ISNUMBER(FIND("8F",ScheduleCompile!Q488)),ISNUMBER(FIND("1F",ScheduleCompile!Q488)),ISNUMBER(FIND("2F",ScheduleCompile!Q488)),ISNUMBER(FIND("3F",ScheduleCompile!Q488)),ISNUMBER(FIND("6F",ScheduleCompile!Q488)),ISNUMBER(FIND("7F",ScheduleCompile!Q488)),ISNUMBER(FIND("9F",ScheduleCompile!Q488)),ISNUMBER(FIND("4F",ScheduleCompile!Q488))),VALUE(LEFT(ScheduleCompile!Q488,FIND("F",ScheduleCompile!Q488)-1)),ScheduleCompile!Q488)))))),"",IF(ScheduleCompile!Q488="Off",0,IF(ScheduleCompile!Q488="On",1,IF(ISNUMBER(ScheduleCompile!Q488),ScheduleCompile!Q488/1,IF(ISTEXT(ScheduleCompile!Q488),IF(OR(ISNUMBER(FIND("5F",ScheduleCompile!Q488)),ISNUMBER(FIND("0F",ScheduleCompile!Q488)),ISNUMBER(FIND("8F",ScheduleCompile!Q488)),ISNUMBER(FIND("1F",ScheduleCompile!Q488)),ISNUMBER(FIND("2F",ScheduleCompile!Q488)),ISNUMBER(FIND("3F",ScheduleCompile!Q488)),ISNUMBER(FIND("6F",ScheduleCompile!Q488)),ISNUMBER(FIND("7F",ScheduleCompile!Q488)),ISNUMBER(FIND("9F",ScheduleCompile!Q488)),ISNUMBER(FIND("4F",ScheduleCompile!Q488))),VALUE(LEFT(ScheduleCompile!Q488,FIND("F",ScheduleCompile!Q488)-1)),ScheduleCompile!Q488)))))))</f>
        <v>1</v>
      </c>
      <c r="W495" s="1">
        <f>IF(AND(ISERROR(IF(ScheduleCompile!R488="Off",0,IF(ScheduleCompile!R488="On",1,IF(ISNUMBER(ScheduleCompile!R488),ScheduleCompile!R488/1,IF(ISTEXT(ScheduleCompile!R488),IF(OR(ISNUMBER(FIND("5F",ScheduleCompile!R488)),ISNUMBER(FIND("0F",ScheduleCompile!R488)),ISNUMBER(FIND("8F",ScheduleCompile!R488)),ISNUMBER(FIND("1F",ScheduleCompile!R488)),ISNUMBER(FIND("2F",ScheduleCompile!R488)),ISNUMBER(FIND("3F",ScheduleCompile!R488)),ISNUMBER(FIND("6F",ScheduleCompile!R488)),ISNUMBER(FIND("7F",ScheduleCompile!R488)),ISNUMBER(FIND("9F",ScheduleCompile!R488)),ISNUMBER(FIND("4F",ScheduleCompile!R488))),VALUE(LEFT(ScheduleCompile!R488,FIND("F",ScheduleCompile!R488)-1)),ScheduleCompile!R488)))))),ISTEXT(ScheduleCompile!#REF!)),"ENDTABLE",IF(ISERROR(IF(ScheduleCompile!R488="Off",0,IF(ScheduleCompile!R488="On",1,IF(ISNUMBER(ScheduleCompile!R488),ScheduleCompile!R488/1,IF(ISTEXT(ScheduleCompile!R488),IF(OR(ISNUMBER(FIND("5F",ScheduleCompile!R488)),ISNUMBER(FIND("0F",ScheduleCompile!R488)),ISNUMBER(FIND("8F",ScheduleCompile!R488)),ISNUMBER(FIND("1F",ScheduleCompile!R488)),ISNUMBER(FIND("2F",ScheduleCompile!R488)),ISNUMBER(FIND("3F",ScheduleCompile!R488)),ISNUMBER(FIND("6F",ScheduleCompile!R488)),ISNUMBER(FIND("7F",ScheduleCompile!R488)),ISNUMBER(FIND("9F",ScheduleCompile!R488)),ISNUMBER(FIND("4F",ScheduleCompile!R488))),VALUE(LEFT(ScheduleCompile!R488,FIND("F",ScheduleCompile!R488)-1)),ScheduleCompile!R488)))))),"",IF(ScheduleCompile!R488="Off",0,IF(ScheduleCompile!R488="On",1,IF(ISNUMBER(ScheduleCompile!R488),ScheduleCompile!R488/1,IF(ISTEXT(ScheduleCompile!R488),IF(OR(ISNUMBER(FIND("5F",ScheduleCompile!R488)),ISNUMBER(FIND("0F",ScheduleCompile!R488)),ISNUMBER(FIND("8F",ScheduleCompile!R488)),ISNUMBER(FIND("1F",ScheduleCompile!R488)),ISNUMBER(FIND("2F",ScheduleCompile!R488)),ISNUMBER(FIND("3F",ScheduleCompile!R488)),ISNUMBER(FIND("6F",ScheduleCompile!R488)),ISNUMBER(FIND("7F",ScheduleCompile!R488)),ISNUMBER(FIND("9F",ScheduleCompile!R488)),ISNUMBER(FIND("4F",ScheduleCompile!R488))),VALUE(LEFT(ScheduleCompile!R488,FIND("F",ScheduleCompile!R488)-1)),ScheduleCompile!R488)))))))</f>
        <v>1</v>
      </c>
      <c r="X495" s="1">
        <f>IF(AND(ISERROR(IF(ScheduleCompile!S488="Off",0,IF(ScheduleCompile!S488="On",1,IF(ISNUMBER(ScheduleCompile!S488),ScheduleCompile!S488/1,IF(ISTEXT(ScheduleCompile!S488),IF(OR(ISNUMBER(FIND("5F",ScheduleCompile!S488)),ISNUMBER(FIND("0F",ScheduleCompile!S488)),ISNUMBER(FIND("8F",ScheduleCompile!S488)),ISNUMBER(FIND("1F",ScheduleCompile!S488)),ISNUMBER(FIND("2F",ScheduleCompile!S488)),ISNUMBER(FIND("3F",ScheduleCompile!S488)),ISNUMBER(FIND("6F",ScheduleCompile!S488)),ISNUMBER(FIND("7F",ScheduleCompile!S488)),ISNUMBER(FIND("9F",ScheduleCompile!S488)),ISNUMBER(FIND("4F",ScheduleCompile!S488))),VALUE(LEFT(ScheduleCompile!S488,FIND("F",ScheduleCompile!S488)-1)),ScheduleCompile!S488)))))),ISTEXT(ScheduleCompile!#REF!)),"ENDTABLE",IF(ISERROR(IF(ScheduleCompile!S488="Off",0,IF(ScheduleCompile!S488="On",1,IF(ISNUMBER(ScheduleCompile!S488),ScheduleCompile!S488/1,IF(ISTEXT(ScheduleCompile!S488),IF(OR(ISNUMBER(FIND("5F",ScheduleCompile!S488)),ISNUMBER(FIND("0F",ScheduleCompile!S488)),ISNUMBER(FIND("8F",ScheduleCompile!S488)),ISNUMBER(FIND("1F",ScheduleCompile!S488)),ISNUMBER(FIND("2F",ScheduleCompile!S488)),ISNUMBER(FIND("3F",ScheduleCompile!S488)),ISNUMBER(FIND("6F",ScheduleCompile!S488)),ISNUMBER(FIND("7F",ScheduleCompile!S488)),ISNUMBER(FIND("9F",ScheduleCompile!S488)),ISNUMBER(FIND("4F",ScheduleCompile!S488))),VALUE(LEFT(ScheduleCompile!S488,FIND("F",ScheduleCompile!S488)-1)),ScheduleCompile!S488)))))),"",IF(ScheduleCompile!S488="Off",0,IF(ScheduleCompile!S488="On",1,IF(ISNUMBER(ScheduleCompile!S488),ScheduleCompile!S488/1,IF(ISTEXT(ScheduleCompile!S488),IF(OR(ISNUMBER(FIND("5F",ScheduleCompile!S488)),ISNUMBER(FIND("0F",ScheduleCompile!S488)),ISNUMBER(FIND("8F",ScheduleCompile!S488)),ISNUMBER(FIND("1F",ScheduleCompile!S488)),ISNUMBER(FIND("2F",ScheduleCompile!S488)),ISNUMBER(FIND("3F",ScheduleCompile!S488)),ISNUMBER(FIND("6F",ScheduleCompile!S488)),ISNUMBER(FIND("7F",ScheduleCompile!S488)),ISNUMBER(FIND("9F",ScheduleCompile!S488)),ISNUMBER(FIND("4F",ScheduleCompile!S488))),VALUE(LEFT(ScheduleCompile!S488,FIND("F",ScheduleCompile!S488)-1)),ScheduleCompile!S488)))))))</f>
        <v>1</v>
      </c>
      <c r="Y495" s="1">
        <f>IF(AND(ISERROR(IF(ScheduleCompile!T488="Off",0,IF(ScheduleCompile!T488="On",1,IF(ISNUMBER(ScheduleCompile!T488),ScheduleCompile!T488/1,IF(ISTEXT(ScheduleCompile!T488),IF(OR(ISNUMBER(FIND("5F",ScheduleCompile!T488)),ISNUMBER(FIND("0F",ScheduleCompile!T488)),ISNUMBER(FIND("8F",ScheduleCompile!T488)),ISNUMBER(FIND("1F",ScheduleCompile!T488)),ISNUMBER(FIND("2F",ScheduleCompile!T488)),ISNUMBER(FIND("3F",ScheduleCompile!T488)),ISNUMBER(FIND("6F",ScheduleCompile!T488)),ISNUMBER(FIND("7F",ScheduleCompile!T488)),ISNUMBER(FIND("9F",ScheduleCompile!T488)),ISNUMBER(FIND("4F",ScheduleCompile!T488))),VALUE(LEFT(ScheduleCompile!T488,FIND("F",ScheduleCompile!T488)-1)),ScheduleCompile!T488)))))),ISTEXT(ScheduleCompile!#REF!)),"ENDTABLE",IF(ISERROR(IF(ScheduleCompile!T488="Off",0,IF(ScheduleCompile!T488="On",1,IF(ISNUMBER(ScheduleCompile!T488),ScheduleCompile!T488/1,IF(ISTEXT(ScheduleCompile!T488),IF(OR(ISNUMBER(FIND("5F",ScheduleCompile!T488)),ISNUMBER(FIND("0F",ScheduleCompile!T488)),ISNUMBER(FIND("8F",ScheduleCompile!T488)),ISNUMBER(FIND("1F",ScheduleCompile!T488)),ISNUMBER(FIND("2F",ScheduleCompile!T488)),ISNUMBER(FIND("3F",ScheduleCompile!T488)),ISNUMBER(FIND("6F",ScheduleCompile!T488)),ISNUMBER(FIND("7F",ScheduleCompile!T488)),ISNUMBER(FIND("9F",ScheduleCompile!T488)),ISNUMBER(FIND("4F",ScheduleCompile!T488))),VALUE(LEFT(ScheduleCompile!T488,FIND("F",ScheduleCompile!T488)-1)),ScheduleCompile!T488)))))),"",IF(ScheduleCompile!T488="Off",0,IF(ScheduleCompile!T488="On",1,IF(ISNUMBER(ScheduleCompile!T488),ScheduleCompile!T488/1,IF(ISTEXT(ScheduleCompile!T488),IF(OR(ISNUMBER(FIND("5F",ScheduleCompile!T488)),ISNUMBER(FIND("0F",ScheduleCompile!T488)),ISNUMBER(FIND("8F",ScheduleCompile!T488)),ISNUMBER(FIND("1F",ScheduleCompile!T488)),ISNUMBER(FIND("2F",ScheduleCompile!T488)),ISNUMBER(FIND("3F",ScheduleCompile!T488)),ISNUMBER(FIND("6F",ScheduleCompile!T488)),ISNUMBER(FIND("7F",ScheduleCompile!T488)),ISNUMBER(FIND("9F",ScheduleCompile!T488)),ISNUMBER(FIND("4F",ScheduleCompile!T488))),VALUE(LEFT(ScheduleCompile!T488,FIND("F",ScheduleCompile!T488)-1)),ScheduleCompile!T488)))))))</f>
        <v>1</v>
      </c>
      <c r="Z495" s="1">
        <f>IF(AND(ISERROR(IF(ScheduleCompile!U488="Off",0,IF(ScheduleCompile!U488="On",1,IF(ISNUMBER(ScheduleCompile!U488),ScheduleCompile!U488/1,IF(ISTEXT(ScheduleCompile!U488),IF(OR(ISNUMBER(FIND("5F",ScheduleCompile!U488)),ISNUMBER(FIND("0F",ScheduleCompile!U488)),ISNUMBER(FIND("8F",ScheduleCompile!U488)),ISNUMBER(FIND("1F",ScheduleCompile!U488)),ISNUMBER(FIND("2F",ScheduleCompile!U488)),ISNUMBER(FIND("3F",ScheduleCompile!U488)),ISNUMBER(FIND("6F",ScheduleCompile!U488)),ISNUMBER(FIND("7F",ScheduleCompile!U488)),ISNUMBER(FIND("9F",ScheduleCompile!U488)),ISNUMBER(FIND("4F",ScheduleCompile!U488))),VALUE(LEFT(ScheduleCompile!U488,FIND("F",ScheduleCompile!U488)-1)),ScheduleCompile!U488)))))),ISTEXT(ScheduleCompile!#REF!)),"ENDTABLE",IF(ISERROR(IF(ScheduleCompile!U488="Off",0,IF(ScheduleCompile!U488="On",1,IF(ISNUMBER(ScheduleCompile!U488),ScheduleCompile!U488/1,IF(ISTEXT(ScheduleCompile!U488),IF(OR(ISNUMBER(FIND("5F",ScheduleCompile!U488)),ISNUMBER(FIND("0F",ScheduleCompile!U488)),ISNUMBER(FIND("8F",ScheduleCompile!U488)),ISNUMBER(FIND("1F",ScheduleCompile!U488)),ISNUMBER(FIND("2F",ScheduleCompile!U488)),ISNUMBER(FIND("3F",ScheduleCompile!U488)),ISNUMBER(FIND("6F",ScheduleCompile!U488)),ISNUMBER(FIND("7F",ScheduleCompile!U488)),ISNUMBER(FIND("9F",ScheduleCompile!U488)),ISNUMBER(FIND("4F",ScheduleCompile!U488))),VALUE(LEFT(ScheduleCompile!U488,FIND("F",ScheduleCompile!U488)-1)),ScheduleCompile!U488)))))),"",IF(ScheduleCompile!U488="Off",0,IF(ScheduleCompile!U488="On",1,IF(ISNUMBER(ScheduleCompile!U488),ScheduleCompile!U488/1,IF(ISTEXT(ScheduleCompile!U488),IF(OR(ISNUMBER(FIND("5F",ScheduleCompile!U488)),ISNUMBER(FIND("0F",ScheduleCompile!U488)),ISNUMBER(FIND("8F",ScheduleCompile!U488)),ISNUMBER(FIND("1F",ScheduleCompile!U488)),ISNUMBER(FIND("2F",ScheduleCompile!U488)),ISNUMBER(FIND("3F",ScheduleCompile!U488)),ISNUMBER(FIND("6F",ScheduleCompile!U488)),ISNUMBER(FIND("7F",ScheduleCompile!U488)),ISNUMBER(FIND("9F",ScheduleCompile!U488)),ISNUMBER(FIND("4F",ScheduleCompile!U488))),VALUE(LEFT(ScheduleCompile!U488,FIND("F",ScheduleCompile!U488)-1)),ScheduleCompile!U488)))))))</f>
        <v>1</v>
      </c>
      <c r="AA495" s="1">
        <f>IF(AND(ISERROR(IF(ScheduleCompile!V488="Off",0,IF(ScheduleCompile!V488="On",1,IF(ISNUMBER(ScheduleCompile!V488),ScheduleCompile!V488/1,IF(ISTEXT(ScheduleCompile!V488),IF(OR(ISNUMBER(FIND("5F",ScheduleCompile!V488)),ISNUMBER(FIND("0F",ScheduleCompile!V488)),ISNUMBER(FIND("8F",ScheduleCompile!V488)),ISNUMBER(FIND("1F",ScheduleCompile!V488)),ISNUMBER(FIND("2F",ScheduleCompile!V488)),ISNUMBER(FIND("3F",ScheduleCompile!V488)),ISNUMBER(FIND("6F",ScheduleCompile!V488)),ISNUMBER(FIND("7F",ScheduleCompile!V488)),ISNUMBER(FIND("9F",ScheduleCompile!V488)),ISNUMBER(FIND("4F",ScheduleCompile!V488))),VALUE(LEFT(ScheduleCompile!V488,FIND("F",ScheduleCompile!V488)-1)),ScheduleCompile!V488)))))),ISTEXT(ScheduleCompile!#REF!)),"ENDTABLE",IF(ISERROR(IF(ScheduleCompile!V488="Off",0,IF(ScheduleCompile!V488="On",1,IF(ISNUMBER(ScheduleCompile!V488),ScheduleCompile!V488/1,IF(ISTEXT(ScheduleCompile!V488),IF(OR(ISNUMBER(FIND("5F",ScheduleCompile!V488)),ISNUMBER(FIND("0F",ScheduleCompile!V488)),ISNUMBER(FIND("8F",ScheduleCompile!V488)),ISNUMBER(FIND("1F",ScheduleCompile!V488)),ISNUMBER(FIND("2F",ScheduleCompile!V488)),ISNUMBER(FIND("3F",ScheduleCompile!V488)),ISNUMBER(FIND("6F",ScheduleCompile!V488)),ISNUMBER(FIND("7F",ScheduleCompile!V488)),ISNUMBER(FIND("9F",ScheduleCompile!V488)),ISNUMBER(FIND("4F",ScheduleCompile!V488))),VALUE(LEFT(ScheduleCompile!V488,FIND("F",ScheduleCompile!V488)-1)),ScheduleCompile!V488)))))),"",IF(ScheduleCompile!V488="Off",0,IF(ScheduleCompile!V488="On",1,IF(ISNUMBER(ScheduleCompile!V488),ScheduleCompile!V488/1,IF(ISTEXT(ScheduleCompile!V488),IF(OR(ISNUMBER(FIND("5F",ScheduleCompile!V488)),ISNUMBER(FIND("0F",ScheduleCompile!V488)),ISNUMBER(FIND("8F",ScheduleCompile!V488)),ISNUMBER(FIND("1F",ScheduleCompile!V488)),ISNUMBER(FIND("2F",ScheduleCompile!V488)),ISNUMBER(FIND("3F",ScheduleCompile!V488)),ISNUMBER(FIND("6F",ScheduleCompile!V488)),ISNUMBER(FIND("7F",ScheduleCompile!V488)),ISNUMBER(FIND("9F",ScheduleCompile!V488)),ISNUMBER(FIND("4F",ScheduleCompile!V488))),VALUE(LEFT(ScheduleCompile!V488,FIND("F",ScheduleCompile!V488)-1)),ScheduleCompile!V488)))))))</f>
        <v>1</v>
      </c>
      <c r="AB495" s="1">
        <f>IF(AND(ISERROR(IF(ScheduleCompile!W488="Off",0,IF(ScheduleCompile!W488="On",1,IF(ISNUMBER(ScheduleCompile!W488),ScheduleCompile!W488/1,IF(ISTEXT(ScheduleCompile!W488),IF(OR(ISNUMBER(FIND("5F",ScheduleCompile!W488)),ISNUMBER(FIND("0F",ScheduleCompile!W488)),ISNUMBER(FIND("8F",ScheduleCompile!W488)),ISNUMBER(FIND("1F",ScheduleCompile!W488)),ISNUMBER(FIND("2F",ScheduleCompile!W488)),ISNUMBER(FIND("3F",ScheduleCompile!W488)),ISNUMBER(FIND("6F",ScheduleCompile!W488)),ISNUMBER(FIND("7F",ScheduleCompile!W488)),ISNUMBER(FIND("9F",ScheduleCompile!W488)),ISNUMBER(FIND("4F",ScheduleCompile!W488))),VALUE(LEFT(ScheduleCompile!W488,FIND("F",ScheduleCompile!W488)-1)),ScheduleCompile!W488)))))),ISTEXT(ScheduleCompile!#REF!)),"ENDTABLE",IF(ISERROR(IF(ScheduleCompile!W488="Off",0,IF(ScheduleCompile!W488="On",1,IF(ISNUMBER(ScheduleCompile!W488),ScheduleCompile!W488/1,IF(ISTEXT(ScheduleCompile!W488),IF(OR(ISNUMBER(FIND("5F",ScheduleCompile!W488)),ISNUMBER(FIND("0F",ScheduleCompile!W488)),ISNUMBER(FIND("8F",ScheduleCompile!W488)),ISNUMBER(FIND("1F",ScheduleCompile!W488)),ISNUMBER(FIND("2F",ScheduleCompile!W488)),ISNUMBER(FIND("3F",ScheduleCompile!W488)),ISNUMBER(FIND("6F",ScheduleCompile!W488)),ISNUMBER(FIND("7F",ScheduleCompile!W488)),ISNUMBER(FIND("9F",ScheduleCompile!W488)),ISNUMBER(FIND("4F",ScheduleCompile!W488))),VALUE(LEFT(ScheduleCompile!W488,FIND("F",ScheduleCompile!W488)-1)),ScheduleCompile!W488)))))),"",IF(ScheduleCompile!W488="Off",0,IF(ScheduleCompile!W488="On",1,IF(ISNUMBER(ScheduleCompile!W488),ScheduleCompile!W488/1,IF(ISTEXT(ScheduleCompile!W488),IF(OR(ISNUMBER(FIND("5F",ScheduleCompile!W488)),ISNUMBER(FIND("0F",ScheduleCompile!W488)),ISNUMBER(FIND("8F",ScheduleCompile!W488)),ISNUMBER(FIND("1F",ScheduleCompile!W488)),ISNUMBER(FIND("2F",ScheduleCompile!W488)),ISNUMBER(FIND("3F",ScheduleCompile!W488)),ISNUMBER(FIND("6F",ScheduleCompile!W488)),ISNUMBER(FIND("7F",ScheduleCompile!W488)),ISNUMBER(FIND("9F",ScheduleCompile!W488)),ISNUMBER(FIND("4F",ScheduleCompile!W488))),VALUE(LEFT(ScheduleCompile!W488,FIND("F",ScheduleCompile!W488)-1)),ScheduleCompile!W488)))))))</f>
        <v>1</v>
      </c>
      <c r="AC495" s="1">
        <f>IF(AND(ISERROR(IF(ScheduleCompile!X488="Off",0,IF(ScheduleCompile!X488="On",1,IF(ISNUMBER(ScheduleCompile!X488),ScheduleCompile!X488/1,IF(ISTEXT(ScheduleCompile!X488),IF(OR(ISNUMBER(FIND("5F",ScheduleCompile!X488)),ISNUMBER(FIND("0F",ScheduleCompile!X488)),ISNUMBER(FIND("8F",ScheduleCompile!X488)),ISNUMBER(FIND("1F",ScheduleCompile!X488)),ISNUMBER(FIND("2F",ScheduleCompile!X488)),ISNUMBER(FIND("3F",ScheduleCompile!X488)),ISNUMBER(FIND("6F",ScheduleCompile!X488)),ISNUMBER(FIND("7F",ScheduleCompile!X488)),ISNUMBER(FIND("9F",ScheduleCompile!X488)),ISNUMBER(FIND("4F",ScheduleCompile!X488))),VALUE(LEFT(ScheduleCompile!X488,FIND("F",ScheduleCompile!X488)-1)),ScheduleCompile!X488)))))),ISTEXT(ScheduleCompile!#REF!)),"ENDTABLE",IF(ISERROR(IF(ScheduleCompile!X488="Off",0,IF(ScheduleCompile!X488="On",1,IF(ISNUMBER(ScheduleCompile!X488),ScheduleCompile!X488/1,IF(ISTEXT(ScheduleCompile!X488),IF(OR(ISNUMBER(FIND("5F",ScheduleCompile!X488)),ISNUMBER(FIND("0F",ScheduleCompile!X488)),ISNUMBER(FIND("8F",ScheduleCompile!X488)),ISNUMBER(FIND("1F",ScheduleCompile!X488)),ISNUMBER(FIND("2F",ScheduleCompile!X488)),ISNUMBER(FIND("3F",ScheduleCompile!X488)),ISNUMBER(FIND("6F",ScheduleCompile!X488)),ISNUMBER(FIND("7F",ScheduleCompile!X488)),ISNUMBER(FIND("9F",ScheduleCompile!X488)),ISNUMBER(FIND("4F",ScheduleCompile!X488))),VALUE(LEFT(ScheduleCompile!X488,FIND("F",ScheduleCompile!X488)-1)),ScheduleCompile!X488)))))),"",IF(ScheduleCompile!X488="Off",0,IF(ScheduleCompile!X488="On",1,IF(ISNUMBER(ScheduleCompile!X488),ScheduleCompile!X488/1,IF(ISTEXT(ScheduleCompile!X488),IF(OR(ISNUMBER(FIND("5F",ScheduleCompile!X488)),ISNUMBER(FIND("0F",ScheduleCompile!X488)),ISNUMBER(FIND("8F",ScheduleCompile!X488)),ISNUMBER(FIND("1F",ScheduleCompile!X488)),ISNUMBER(FIND("2F",ScheduleCompile!X488)),ISNUMBER(FIND("3F",ScheduleCompile!X488)),ISNUMBER(FIND("6F",ScheduleCompile!X488)),ISNUMBER(FIND("7F",ScheduleCompile!X488)),ISNUMBER(FIND("9F",ScheduleCompile!X488)),ISNUMBER(FIND("4F",ScheduleCompile!X488))),VALUE(LEFT(ScheduleCompile!X488,FIND("F",ScheduleCompile!X488)-1)),ScheduleCompile!X488)))))))</f>
        <v>0</v>
      </c>
      <c r="AD495" s="1">
        <f>IF(AND(ISERROR(IF(ScheduleCompile!Y488="Off",0,IF(ScheduleCompile!Y488="On",1,IF(ISNUMBER(ScheduleCompile!Y488),ScheduleCompile!Y488/1,IF(ISTEXT(ScheduleCompile!Y488),IF(OR(ISNUMBER(FIND("5F",ScheduleCompile!Y488)),ISNUMBER(FIND("0F",ScheduleCompile!Y488)),ISNUMBER(FIND("8F",ScheduleCompile!Y488)),ISNUMBER(FIND("1F",ScheduleCompile!Y488)),ISNUMBER(FIND("2F",ScheduleCompile!Y488)),ISNUMBER(FIND("3F",ScheduleCompile!Y488)),ISNUMBER(FIND("6F",ScheduleCompile!Y488)),ISNUMBER(FIND("7F",ScheduleCompile!Y488)),ISNUMBER(FIND("9F",ScheduleCompile!Y488)),ISNUMBER(FIND("4F",ScheduleCompile!Y488))),VALUE(LEFT(ScheduleCompile!Y488,FIND("F",ScheduleCompile!Y488)-1)),ScheduleCompile!Y488)))))),ISTEXT(ScheduleCompile!#REF!)),"ENDTABLE",IF(ISERROR(IF(ScheduleCompile!Y488="Off",0,IF(ScheduleCompile!Y488="On",1,IF(ISNUMBER(ScheduleCompile!Y488),ScheduleCompile!Y488/1,IF(ISTEXT(ScheduleCompile!Y488),IF(OR(ISNUMBER(FIND("5F",ScheduleCompile!Y488)),ISNUMBER(FIND("0F",ScheduleCompile!Y488)),ISNUMBER(FIND("8F",ScheduleCompile!Y488)),ISNUMBER(FIND("1F",ScheduleCompile!Y488)),ISNUMBER(FIND("2F",ScheduleCompile!Y488)),ISNUMBER(FIND("3F",ScheduleCompile!Y488)),ISNUMBER(FIND("6F",ScheduleCompile!Y488)),ISNUMBER(FIND("7F",ScheduleCompile!Y488)),ISNUMBER(FIND("9F",ScheduleCompile!Y488)),ISNUMBER(FIND("4F",ScheduleCompile!Y488))),VALUE(LEFT(ScheduleCompile!Y488,FIND("F",ScheduleCompile!Y488)-1)),ScheduleCompile!Y488)))))),"",IF(ScheduleCompile!Y488="Off",0,IF(ScheduleCompile!Y488="On",1,IF(ISNUMBER(ScheduleCompile!Y488),ScheduleCompile!Y488/1,IF(ISTEXT(ScheduleCompile!Y488),IF(OR(ISNUMBER(FIND("5F",ScheduleCompile!Y488)),ISNUMBER(FIND("0F",ScheduleCompile!Y488)),ISNUMBER(FIND("8F",ScheduleCompile!Y488)),ISNUMBER(FIND("1F",ScheduleCompile!Y488)),ISNUMBER(FIND("2F",ScheduleCompile!Y488)),ISNUMBER(FIND("3F",ScheduleCompile!Y488)),ISNUMBER(FIND("6F",ScheduleCompile!Y488)),ISNUMBER(FIND("7F",ScheduleCompile!Y488)),ISNUMBER(FIND("9F",ScheduleCompile!Y488)),ISNUMBER(FIND("4F",ScheduleCompile!Y488))),VALUE(LEFT(ScheduleCompile!Y488,FIND("F",ScheduleCompile!Y488)-1)),ScheduleCompile!Y488)))))))</f>
        <v>0</v>
      </c>
    </row>
    <row r="496" spans="1:30" x14ac:dyDescent="0.25">
      <c r="A496" t="str">
        <f t="shared" si="31"/>
        <v>SchDay "SchoolEscalatorSat"  Type = "Fraction" Hr = (0, 0, 0, 0, 0, 0, 0, 1, 1, 1, 1, 1, 1, 0, 0, 0, 0, 0, 0, 0, 0, 0, 0, 0) ..</v>
      </c>
      <c r="B496" s="1" t="s">
        <v>623</v>
      </c>
      <c r="C496" t="str">
        <f t="shared" si="32"/>
        <v xml:space="preserve">SchDay "SchoolEscalatorSat"  Type = "Fraction" Hr = </v>
      </c>
      <c r="D496" t="str">
        <f t="shared" si="33"/>
        <v>(0, 0, 0, 0, 0, 0, 0, 1, 1, 1, 1, 1, 1, 0, 0, 0, 0, 0, 0, 0, 0, 0, 0, 0) ..</v>
      </c>
      <c r="E496" s="30" t="str">
        <f>ScheduleCompile!A489</f>
        <v>SchoolEscalatorSat</v>
      </c>
      <c r="F496" t="str">
        <f t="shared" si="34"/>
        <v>Fraction</v>
      </c>
      <c r="G496" s="1">
        <f>IF(AND(ISERROR(IF(ScheduleCompile!B489="Off",0,IF(ScheduleCompile!B489="On",1,IF(ISNUMBER(ScheduleCompile!B489),ScheduleCompile!B489/1,IF(ISTEXT(ScheduleCompile!B489),IF(OR(ISNUMBER(FIND("5F",ScheduleCompile!B489)),ISNUMBER(FIND("0F",ScheduleCompile!B489)),ISNUMBER(FIND("8F",ScheduleCompile!B489)),ISNUMBER(FIND("1F",ScheduleCompile!B489)),ISNUMBER(FIND("2F",ScheduleCompile!B489)),ISNUMBER(FIND("3F",ScheduleCompile!B489)),ISNUMBER(FIND("6F",ScheduleCompile!B489)),ISNUMBER(FIND("7F",ScheduleCompile!B489)),ISNUMBER(FIND("9F",ScheduleCompile!B489)),ISNUMBER(FIND("4F",ScheduleCompile!B489))),VALUE(LEFT(ScheduleCompile!B489,FIND("F",ScheduleCompile!B489)-1)),ScheduleCompile!B489)))))),ISTEXT(ScheduleCompile!#REF!)),"ENDTABLE",IF(ISERROR(IF(ScheduleCompile!B489="Off",0,IF(ScheduleCompile!B489="On",1,IF(ISNUMBER(ScheduleCompile!B489),ScheduleCompile!B489/1,IF(ISTEXT(ScheduleCompile!B489),IF(OR(ISNUMBER(FIND("5F",ScheduleCompile!B489)),ISNUMBER(FIND("0F",ScheduleCompile!B489)),ISNUMBER(FIND("8F",ScheduleCompile!B489)),ISNUMBER(FIND("1F",ScheduleCompile!B489)),ISNUMBER(FIND("2F",ScheduleCompile!B489)),ISNUMBER(FIND("3F",ScheduleCompile!B489)),ISNUMBER(FIND("6F",ScheduleCompile!B489)),ISNUMBER(FIND("7F",ScheduleCompile!B489)),ISNUMBER(FIND("9F",ScheduleCompile!B489)),ISNUMBER(FIND("4F",ScheduleCompile!B489))),VALUE(LEFT(ScheduleCompile!B489,FIND("F",ScheduleCompile!B489)-1)),ScheduleCompile!B489)))))),"",IF(ScheduleCompile!B489="Off",0,IF(ScheduleCompile!B489="On",1,IF(ISNUMBER(ScheduleCompile!B489),ScheduleCompile!B489/1,IF(ISTEXT(ScheduleCompile!B489),IF(OR(ISNUMBER(FIND("5F",ScheduleCompile!B489)),ISNUMBER(FIND("0F",ScheduleCompile!B489)),ISNUMBER(FIND("8F",ScheduleCompile!B489)),ISNUMBER(FIND("1F",ScheduleCompile!B489)),ISNUMBER(FIND("2F",ScheduleCompile!B489)),ISNUMBER(FIND("3F",ScheduleCompile!B489)),ISNUMBER(FIND("6F",ScheduleCompile!B489)),ISNUMBER(FIND("7F",ScheduleCompile!B489)),ISNUMBER(FIND("9F",ScheduleCompile!B489)),ISNUMBER(FIND("4F",ScheduleCompile!B489))),VALUE(LEFT(ScheduleCompile!B489,FIND("F",ScheduleCompile!B489)-1)),ScheduleCompile!B489)))))))</f>
        <v>0</v>
      </c>
      <c r="H496" s="1">
        <f>IF(AND(ISERROR(IF(ScheduleCompile!C489="Off",0,IF(ScheduleCompile!C489="On",1,IF(ISNUMBER(ScheduleCompile!C489),ScheduleCompile!C489/1,IF(ISTEXT(ScheduleCompile!C489),IF(OR(ISNUMBER(FIND("5F",ScheduleCompile!C489)),ISNUMBER(FIND("0F",ScheduleCompile!C489)),ISNUMBER(FIND("8F",ScheduleCompile!C489)),ISNUMBER(FIND("1F",ScheduleCompile!C489)),ISNUMBER(FIND("2F",ScheduleCompile!C489)),ISNUMBER(FIND("3F",ScheduleCompile!C489)),ISNUMBER(FIND("6F",ScheduleCompile!C489)),ISNUMBER(FIND("7F",ScheduleCompile!C489)),ISNUMBER(FIND("9F",ScheduleCompile!C489)),ISNUMBER(FIND("4F",ScheduleCompile!C489))),VALUE(LEFT(ScheduleCompile!C489,FIND("F",ScheduleCompile!C489)-1)),ScheduleCompile!C489)))))),ISTEXT(ScheduleCompile!#REF!)),"ENDTABLE",IF(ISERROR(IF(ScheduleCompile!C489="Off",0,IF(ScheduleCompile!C489="On",1,IF(ISNUMBER(ScheduleCompile!C489),ScheduleCompile!C489/1,IF(ISTEXT(ScheduleCompile!C489),IF(OR(ISNUMBER(FIND("5F",ScheduleCompile!C489)),ISNUMBER(FIND("0F",ScheduleCompile!C489)),ISNUMBER(FIND("8F",ScheduleCompile!C489)),ISNUMBER(FIND("1F",ScheduleCompile!C489)),ISNUMBER(FIND("2F",ScheduleCompile!C489)),ISNUMBER(FIND("3F",ScheduleCompile!C489)),ISNUMBER(FIND("6F",ScheduleCompile!C489)),ISNUMBER(FIND("7F",ScheduleCompile!C489)),ISNUMBER(FIND("9F",ScheduleCompile!C489)),ISNUMBER(FIND("4F",ScheduleCompile!C489))),VALUE(LEFT(ScheduleCompile!C489,FIND("F",ScheduleCompile!C489)-1)),ScheduleCompile!C489)))))),"",IF(ScheduleCompile!C489="Off",0,IF(ScheduleCompile!C489="On",1,IF(ISNUMBER(ScheduleCompile!C489),ScheduleCompile!C489/1,IF(ISTEXT(ScheduleCompile!C489),IF(OR(ISNUMBER(FIND("5F",ScheduleCompile!C489)),ISNUMBER(FIND("0F",ScheduleCompile!C489)),ISNUMBER(FIND("8F",ScheduleCompile!C489)),ISNUMBER(FIND("1F",ScheduleCompile!C489)),ISNUMBER(FIND("2F",ScheduleCompile!C489)),ISNUMBER(FIND("3F",ScheduleCompile!C489)),ISNUMBER(FIND("6F",ScheduleCompile!C489)),ISNUMBER(FIND("7F",ScheduleCompile!C489)),ISNUMBER(FIND("9F",ScheduleCompile!C489)),ISNUMBER(FIND("4F",ScheduleCompile!C489))),VALUE(LEFT(ScheduleCompile!C489,FIND("F",ScheduleCompile!C489)-1)),ScheduleCompile!C489)))))))</f>
        <v>0</v>
      </c>
      <c r="I496" s="1">
        <f>IF(AND(ISERROR(IF(ScheduleCompile!D489="Off",0,IF(ScheduleCompile!D489="On",1,IF(ISNUMBER(ScheduleCompile!D489),ScheduleCompile!D489/1,IF(ISTEXT(ScheduleCompile!D489),IF(OR(ISNUMBER(FIND("5F",ScheduleCompile!D489)),ISNUMBER(FIND("0F",ScheduleCompile!D489)),ISNUMBER(FIND("8F",ScheduleCompile!D489)),ISNUMBER(FIND("1F",ScheduleCompile!D489)),ISNUMBER(FIND("2F",ScheduleCompile!D489)),ISNUMBER(FIND("3F",ScheduleCompile!D489)),ISNUMBER(FIND("6F",ScheduleCompile!D489)),ISNUMBER(FIND("7F",ScheduleCompile!D489)),ISNUMBER(FIND("9F",ScheduleCompile!D489)),ISNUMBER(FIND("4F",ScheduleCompile!D489))),VALUE(LEFT(ScheduleCompile!D489,FIND("F",ScheduleCompile!D489)-1)),ScheduleCompile!D489)))))),ISTEXT(ScheduleCompile!#REF!)),"ENDTABLE",IF(ISERROR(IF(ScheduleCompile!D489="Off",0,IF(ScheduleCompile!D489="On",1,IF(ISNUMBER(ScheduleCompile!D489),ScheduleCompile!D489/1,IF(ISTEXT(ScheduleCompile!D489),IF(OR(ISNUMBER(FIND("5F",ScheduleCompile!D489)),ISNUMBER(FIND("0F",ScheduleCompile!D489)),ISNUMBER(FIND("8F",ScheduleCompile!D489)),ISNUMBER(FIND("1F",ScheduleCompile!D489)),ISNUMBER(FIND("2F",ScheduleCompile!D489)),ISNUMBER(FIND("3F",ScheduleCompile!D489)),ISNUMBER(FIND("6F",ScheduleCompile!D489)),ISNUMBER(FIND("7F",ScheduleCompile!D489)),ISNUMBER(FIND("9F",ScheduleCompile!D489)),ISNUMBER(FIND("4F",ScheduleCompile!D489))),VALUE(LEFT(ScheduleCompile!D489,FIND("F",ScheduleCompile!D489)-1)),ScheduleCompile!D489)))))),"",IF(ScheduleCompile!D489="Off",0,IF(ScheduleCompile!D489="On",1,IF(ISNUMBER(ScheduleCompile!D489),ScheduleCompile!D489/1,IF(ISTEXT(ScheduleCompile!D489),IF(OR(ISNUMBER(FIND("5F",ScheduleCompile!D489)),ISNUMBER(FIND("0F",ScheduleCompile!D489)),ISNUMBER(FIND("8F",ScheduleCompile!D489)),ISNUMBER(FIND("1F",ScheduleCompile!D489)),ISNUMBER(FIND("2F",ScheduleCompile!D489)),ISNUMBER(FIND("3F",ScheduleCompile!D489)),ISNUMBER(FIND("6F",ScheduleCompile!D489)),ISNUMBER(FIND("7F",ScheduleCompile!D489)),ISNUMBER(FIND("9F",ScheduleCompile!D489)),ISNUMBER(FIND("4F",ScheduleCompile!D489))),VALUE(LEFT(ScheduleCompile!D489,FIND("F",ScheduleCompile!D489)-1)),ScheduleCompile!D489)))))))</f>
        <v>0</v>
      </c>
      <c r="J496" s="1">
        <f>IF(AND(ISERROR(IF(ScheduleCompile!E489="Off",0,IF(ScheduleCompile!E489="On",1,IF(ISNUMBER(ScheduleCompile!E489),ScheduleCompile!E489/1,IF(ISTEXT(ScheduleCompile!E489),IF(OR(ISNUMBER(FIND("5F",ScheduleCompile!E489)),ISNUMBER(FIND("0F",ScheduleCompile!E489)),ISNUMBER(FIND("8F",ScheduleCompile!E489)),ISNUMBER(FIND("1F",ScheduleCompile!E489)),ISNUMBER(FIND("2F",ScheduleCompile!E489)),ISNUMBER(FIND("3F",ScheduleCompile!E489)),ISNUMBER(FIND("6F",ScheduleCompile!E489)),ISNUMBER(FIND("7F",ScheduleCompile!E489)),ISNUMBER(FIND("9F",ScheduleCompile!E489)),ISNUMBER(FIND("4F",ScheduleCompile!E489))),VALUE(LEFT(ScheduleCompile!E489,FIND("F",ScheduleCompile!E489)-1)),ScheduleCompile!E489)))))),ISTEXT(ScheduleCompile!#REF!)),"ENDTABLE",IF(ISERROR(IF(ScheduleCompile!E489="Off",0,IF(ScheduleCompile!E489="On",1,IF(ISNUMBER(ScheduleCompile!E489),ScheduleCompile!E489/1,IF(ISTEXT(ScheduleCompile!E489),IF(OR(ISNUMBER(FIND("5F",ScheduleCompile!E489)),ISNUMBER(FIND("0F",ScheduleCompile!E489)),ISNUMBER(FIND("8F",ScheduleCompile!E489)),ISNUMBER(FIND("1F",ScheduleCompile!E489)),ISNUMBER(FIND("2F",ScheduleCompile!E489)),ISNUMBER(FIND("3F",ScheduleCompile!E489)),ISNUMBER(FIND("6F",ScheduleCompile!E489)),ISNUMBER(FIND("7F",ScheduleCompile!E489)),ISNUMBER(FIND("9F",ScheduleCompile!E489)),ISNUMBER(FIND("4F",ScheduleCompile!E489))),VALUE(LEFT(ScheduleCompile!E489,FIND("F",ScheduleCompile!E489)-1)),ScheduleCompile!E489)))))),"",IF(ScheduleCompile!E489="Off",0,IF(ScheduleCompile!E489="On",1,IF(ISNUMBER(ScheduleCompile!E489),ScheduleCompile!E489/1,IF(ISTEXT(ScheduleCompile!E489),IF(OR(ISNUMBER(FIND("5F",ScheduleCompile!E489)),ISNUMBER(FIND("0F",ScheduleCompile!E489)),ISNUMBER(FIND("8F",ScheduleCompile!E489)),ISNUMBER(FIND("1F",ScheduleCompile!E489)),ISNUMBER(FIND("2F",ScheduleCompile!E489)),ISNUMBER(FIND("3F",ScheduleCompile!E489)),ISNUMBER(FIND("6F",ScheduleCompile!E489)),ISNUMBER(FIND("7F",ScheduleCompile!E489)),ISNUMBER(FIND("9F",ScheduleCompile!E489)),ISNUMBER(FIND("4F",ScheduleCompile!E489))),VALUE(LEFT(ScheduleCompile!E489,FIND("F",ScheduleCompile!E489)-1)),ScheduleCompile!E489)))))))</f>
        <v>0</v>
      </c>
      <c r="K496" s="1">
        <f>IF(AND(ISERROR(IF(ScheduleCompile!F489="Off",0,IF(ScheduleCompile!F489="On",1,IF(ISNUMBER(ScheduleCompile!F489),ScheduleCompile!F489/1,IF(ISTEXT(ScheduleCompile!F489),IF(OR(ISNUMBER(FIND("5F",ScheduleCompile!F489)),ISNUMBER(FIND("0F",ScheduleCompile!F489)),ISNUMBER(FIND("8F",ScheduleCompile!F489)),ISNUMBER(FIND("1F",ScheduleCompile!F489)),ISNUMBER(FIND("2F",ScheduleCompile!F489)),ISNUMBER(FIND("3F",ScheduleCompile!F489)),ISNUMBER(FIND("6F",ScheduleCompile!F489)),ISNUMBER(FIND("7F",ScheduleCompile!F489)),ISNUMBER(FIND("9F",ScheduleCompile!F489)),ISNUMBER(FIND("4F",ScheduleCompile!F489))),VALUE(LEFT(ScheduleCompile!F489,FIND("F",ScheduleCompile!F489)-1)),ScheduleCompile!F489)))))),ISTEXT(ScheduleCompile!#REF!)),"ENDTABLE",IF(ISERROR(IF(ScheduleCompile!F489="Off",0,IF(ScheduleCompile!F489="On",1,IF(ISNUMBER(ScheduleCompile!F489),ScheduleCompile!F489/1,IF(ISTEXT(ScheduleCompile!F489),IF(OR(ISNUMBER(FIND("5F",ScheduleCompile!F489)),ISNUMBER(FIND("0F",ScheduleCompile!F489)),ISNUMBER(FIND("8F",ScheduleCompile!F489)),ISNUMBER(FIND("1F",ScheduleCompile!F489)),ISNUMBER(FIND("2F",ScheduleCompile!F489)),ISNUMBER(FIND("3F",ScheduleCompile!F489)),ISNUMBER(FIND("6F",ScheduleCompile!F489)),ISNUMBER(FIND("7F",ScheduleCompile!F489)),ISNUMBER(FIND("9F",ScheduleCompile!F489)),ISNUMBER(FIND("4F",ScheduleCompile!F489))),VALUE(LEFT(ScheduleCompile!F489,FIND("F",ScheduleCompile!F489)-1)),ScheduleCompile!F489)))))),"",IF(ScheduleCompile!F489="Off",0,IF(ScheduleCompile!F489="On",1,IF(ISNUMBER(ScheduleCompile!F489),ScheduleCompile!F489/1,IF(ISTEXT(ScheduleCompile!F489),IF(OR(ISNUMBER(FIND("5F",ScheduleCompile!F489)),ISNUMBER(FIND("0F",ScheduleCompile!F489)),ISNUMBER(FIND("8F",ScheduleCompile!F489)),ISNUMBER(FIND("1F",ScheduleCompile!F489)),ISNUMBER(FIND("2F",ScheduleCompile!F489)),ISNUMBER(FIND("3F",ScheduleCompile!F489)),ISNUMBER(FIND("6F",ScheduleCompile!F489)),ISNUMBER(FIND("7F",ScheduleCompile!F489)),ISNUMBER(FIND("9F",ScheduleCompile!F489)),ISNUMBER(FIND("4F",ScheduleCompile!F489))),VALUE(LEFT(ScheduleCompile!F489,FIND("F",ScheduleCompile!F489)-1)),ScheduleCompile!F489)))))))</f>
        <v>0</v>
      </c>
      <c r="L496" s="1">
        <f>IF(AND(ISERROR(IF(ScheduleCompile!G489="Off",0,IF(ScheduleCompile!G489="On",1,IF(ISNUMBER(ScheduleCompile!G489),ScheduleCompile!G489/1,IF(ISTEXT(ScheduleCompile!G489),IF(OR(ISNUMBER(FIND("5F",ScheduleCompile!G489)),ISNUMBER(FIND("0F",ScheduleCompile!G489)),ISNUMBER(FIND("8F",ScheduleCompile!G489)),ISNUMBER(FIND("1F",ScheduleCompile!G489)),ISNUMBER(FIND("2F",ScheduleCompile!G489)),ISNUMBER(FIND("3F",ScheduleCompile!G489)),ISNUMBER(FIND("6F",ScheduleCompile!G489)),ISNUMBER(FIND("7F",ScheduleCompile!G489)),ISNUMBER(FIND("9F",ScheduleCompile!G489)),ISNUMBER(FIND("4F",ScheduleCompile!G489))),VALUE(LEFT(ScheduleCompile!G489,FIND("F",ScheduleCompile!G489)-1)),ScheduleCompile!G489)))))),ISTEXT(ScheduleCompile!#REF!)),"ENDTABLE",IF(ISERROR(IF(ScheduleCompile!G489="Off",0,IF(ScheduleCompile!G489="On",1,IF(ISNUMBER(ScheduleCompile!G489),ScheduleCompile!G489/1,IF(ISTEXT(ScheduleCompile!G489),IF(OR(ISNUMBER(FIND("5F",ScheduleCompile!G489)),ISNUMBER(FIND("0F",ScheduleCompile!G489)),ISNUMBER(FIND("8F",ScheduleCompile!G489)),ISNUMBER(FIND("1F",ScheduleCompile!G489)),ISNUMBER(FIND("2F",ScheduleCompile!G489)),ISNUMBER(FIND("3F",ScheduleCompile!G489)),ISNUMBER(FIND("6F",ScheduleCompile!G489)),ISNUMBER(FIND("7F",ScheduleCompile!G489)),ISNUMBER(FIND("9F",ScheduleCompile!G489)),ISNUMBER(FIND("4F",ScheduleCompile!G489))),VALUE(LEFT(ScheduleCompile!G489,FIND("F",ScheduleCompile!G489)-1)),ScheduleCompile!G489)))))),"",IF(ScheduleCompile!G489="Off",0,IF(ScheduleCompile!G489="On",1,IF(ISNUMBER(ScheduleCompile!G489),ScheduleCompile!G489/1,IF(ISTEXT(ScheduleCompile!G489),IF(OR(ISNUMBER(FIND("5F",ScheduleCompile!G489)),ISNUMBER(FIND("0F",ScheduleCompile!G489)),ISNUMBER(FIND("8F",ScheduleCompile!G489)),ISNUMBER(FIND("1F",ScheduleCompile!G489)),ISNUMBER(FIND("2F",ScheduleCompile!G489)),ISNUMBER(FIND("3F",ScheduleCompile!G489)),ISNUMBER(FIND("6F",ScheduleCompile!G489)),ISNUMBER(FIND("7F",ScheduleCompile!G489)),ISNUMBER(FIND("9F",ScheduleCompile!G489)),ISNUMBER(FIND("4F",ScheduleCompile!G489))),VALUE(LEFT(ScheduleCompile!G489,FIND("F",ScheduleCompile!G489)-1)),ScheduleCompile!G489)))))))</f>
        <v>0</v>
      </c>
      <c r="M496" s="1">
        <f>IF(AND(ISERROR(IF(ScheduleCompile!H489="Off",0,IF(ScheduleCompile!H489="On",1,IF(ISNUMBER(ScheduleCompile!H489),ScheduleCompile!H489/1,IF(ISTEXT(ScheduleCompile!H489),IF(OR(ISNUMBER(FIND("5F",ScheduleCompile!H489)),ISNUMBER(FIND("0F",ScheduleCompile!H489)),ISNUMBER(FIND("8F",ScheduleCompile!H489)),ISNUMBER(FIND("1F",ScheduleCompile!H489)),ISNUMBER(FIND("2F",ScheduleCompile!H489)),ISNUMBER(FIND("3F",ScheduleCompile!H489)),ISNUMBER(FIND("6F",ScheduleCompile!H489)),ISNUMBER(FIND("7F",ScheduleCompile!H489)),ISNUMBER(FIND("9F",ScheduleCompile!H489)),ISNUMBER(FIND("4F",ScheduleCompile!H489))),VALUE(LEFT(ScheduleCompile!H489,FIND("F",ScheduleCompile!H489)-1)),ScheduleCompile!H489)))))),ISTEXT(ScheduleCompile!#REF!)),"ENDTABLE",IF(ISERROR(IF(ScheduleCompile!H489="Off",0,IF(ScheduleCompile!H489="On",1,IF(ISNUMBER(ScheduleCompile!H489),ScheduleCompile!H489/1,IF(ISTEXT(ScheduleCompile!H489),IF(OR(ISNUMBER(FIND("5F",ScheduleCompile!H489)),ISNUMBER(FIND("0F",ScheduleCompile!H489)),ISNUMBER(FIND("8F",ScheduleCompile!H489)),ISNUMBER(FIND("1F",ScheduleCompile!H489)),ISNUMBER(FIND("2F",ScheduleCompile!H489)),ISNUMBER(FIND("3F",ScheduleCompile!H489)),ISNUMBER(FIND("6F",ScheduleCompile!H489)),ISNUMBER(FIND("7F",ScheduleCompile!H489)),ISNUMBER(FIND("9F",ScheduleCompile!H489)),ISNUMBER(FIND("4F",ScheduleCompile!H489))),VALUE(LEFT(ScheduleCompile!H489,FIND("F",ScheduleCompile!H489)-1)),ScheduleCompile!H489)))))),"",IF(ScheduleCompile!H489="Off",0,IF(ScheduleCompile!H489="On",1,IF(ISNUMBER(ScheduleCompile!H489),ScheduleCompile!H489/1,IF(ISTEXT(ScheduleCompile!H489),IF(OR(ISNUMBER(FIND("5F",ScheduleCompile!H489)),ISNUMBER(FIND("0F",ScheduleCompile!H489)),ISNUMBER(FIND("8F",ScheduleCompile!H489)),ISNUMBER(FIND("1F",ScheduleCompile!H489)),ISNUMBER(FIND("2F",ScheduleCompile!H489)),ISNUMBER(FIND("3F",ScheduleCompile!H489)),ISNUMBER(FIND("6F",ScheduleCompile!H489)),ISNUMBER(FIND("7F",ScheduleCompile!H489)),ISNUMBER(FIND("9F",ScheduleCompile!H489)),ISNUMBER(FIND("4F",ScheduleCompile!H489))),VALUE(LEFT(ScheduleCompile!H489,FIND("F",ScheduleCompile!H489)-1)),ScheduleCompile!H489)))))))</f>
        <v>0</v>
      </c>
      <c r="N496" s="1">
        <f>IF(AND(ISERROR(IF(ScheduleCompile!I489="Off",0,IF(ScheduleCompile!I489="On",1,IF(ISNUMBER(ScheduleCompile!I489),ScheduleCompile!I489/1,IF(ISTEXT(ScheduleCompile!I489),IF(OR(ISNUMBER(FIND("5F",ScheduleCompile!I489)),ISNUMBER(FIND("0F",ScheduleCompile!I489)),ISNUMBER(FIND("8F",ScheduleCompile!I489)),ISNUMBER(FIND("1F",ScheduleCompile!I489)),ISNUMBER(FIND("2F",ScheduleCompile!I489)),ISNUMBER(FIND("3F",ScheduleCompile!I489)),ISNUMBER(FIND("6F",ScheduleCompile!I489)),ISNUMBER(FIND("7F",ScheduleCompile!I489)),ISNUMBER(FIND("9F",ScheduleCompile!I489)),ISNUMBER(FIND("4F",ScheduleCompile!I489))),VALUE(LEFT(ScheduleCompile!I489,FIND("F",ScheduleCompile!I489)-1)),ScheduleCompile!I489)))))),ISTEXT(ScheduleCompile!#REF!)),"ENDTABLE",IF(ISERROR(IF(ScheduleCompile!I489="Off",0,IF(ScheduleCompile!I489="On",1,IF(ISNUMBER(ScheduleCompile!I489),ScheduleCompile!I489/1,IF(ISTEXT(ScheduleCompile!I489),IF(OR(ISNUMBER(FIND("5F",ScheduleCompile!I489)),ISNUMBER(FIND("0F",ScheduleCompile!I489)),ISNUMBER(FIND("8F",ScheduleCompile!I489)),ISNUMBER(FIND("1F",ScheduleCompile!I489)),ISNUMBER(FIND("2F",ScheduleCompile!I489)),ISNUMBER(FIND("3F",ScheduleCompile!I489)),ISNUMBER(FIND("6F",ScheduleCompile!I489)),ISNUMBER(FIND("7F",ScheduleCompile!I489)),ISNUMBER(FIND("9F",ScheduleCompile!I489)),ISNUMBER(FIND("4F",ScheduleCompile!I489))),VALUE(LEFT(ScheduleCompile!I489,FIND("F",ScheduleCompile!I489)-1)),ScheduleCompile!I489)))))),"",IF(ScheduleCompile!I489="Off",0,IF(ScheduleCompile!I489="On",1,IF(ISNUMBER(ScheduleCompile!I489),ScheduleCompile!I489/1,IF(ISTEXT(ScheduleCompile!I489),IF(OR(ISNUMBER(FIND("5F",ScheduleCompile!I489)),ISNUMBER(FIND("0F",ScheduleCompile!I489)),ISNUMBER(FIND("8F",ScheduleCompile!I489)),ISNUMBER(FIND("1F",ScheduleCompile!I489)),ISNUMBER(FIND("2F",ScheduleCompile!I489)),ISNUMBER(FIND("3F",ScheduleCompile!I489)),ISNUMBER(FIND("6F",ScheduleCompile!I489)),ISNUMBER(FIND("7F",ScheduleCompile!I489)),ISNUMBER(FIND("9F",ScheduleCompile!I489)),ISNUMBER(FIND("4F",ScheduleCompile!I489))),VALUE(LEFT(ScheduleCompile!I489,FIND("F",ScheduleCompile!I489)-1)),ScheduleCompile!I489)))))))</f>
        <v>1</v>
      </c>
      <c r="O496" s="1">
        <f>IF(AND(ISERROR(IF(ScheduleCompile!J489="Off",0,IF(ScheduleCompile!J489="On",1,IF(ISNUMBER(ScheduleCompile!J489),ScheduleCompile!J489/1,IF(ISTEXT(ScheduleCompile!J489),IF(OR(ISNUMBER(FIND("5F",ScheduleCompile!J489)),ISNUMBER(FIND("0F",ScheduleCompile!J489)),ISNUMBER(FIND("8F",ScheduleCompile!J489)),ISNUMBER(FIND("1F",ScheduleCompile!J489)),ISNUMBER(FIND("2F",ScheduleCompile!J489)),ISNUMBER(FIND("3F",ScheduleCompile!J489)),ISNUMBER(FIND("6F",ScheduleCompile!J489)),ISNUMBER(FIND("7F",ScheduleCompile!J489)),ISNUMBER(FIND("9F",ScheduleCompile!J489)),ISNUMBER(FIND("4F",ScheduleCompile!J489))),VALUE(LEFT(ScheduleCompile!J489,FIND("F",ScheduleCompile!J489)-1)),ScheduleCompile!J489)))))),ISTEXT(ScheduleCompile!#REF!)),"ENDTABLE",IF(ISERROR(IF(ScheduleCompile!J489="Off",0,IF(ScheduleCompile!J489="On",1,IF(ISNUMBER(ScheduleCompile!J489),ScheduleCompile!J489/1,IF(ISTEXT(ScheduleCompile!J489),IF(OR(ISNUMBER(FIND("5F",ScheduleCompile!J489)),ISNUMBER(FIND("0F",ScheduleCompile!J489)),ISNUMBER(FIND("8F",ScheduleCompile!J489)),ISNUMBER(FIND("1F",ScheduleCompile!J489)),ISNUMBER(FIND("2F",ScheduleCompile!J489)),ISNUMBER(FIND("3F",ScheduleCompile!J489)),ISNUMBER(FIND("6F",ScheduleCompile!J489)),ISNUMBER(FIND("7F",ScheduleCompile!J489)),ISNUMBER(FIND("9F",ScheduleCompile!J489)),ISNUMBER(FIND("4F",ScheduleCompile!J489))),VALUE(LEFT(ScheduleCompile!J489,FIND("F",ScheduleCompile!J489)-1)),ScheduleCompile!J489)))))),"",IF(ScheduleCompile!J489="Off",0,IF(ScheduleCompile!J489="On",1,IF(ISNUMBER(ScheduleCompile!J489),ScheduleCompile!J489/1,IF(ISTEXT(ScheduleCompile!J489),IF(OR(ISNUMBER(FIND("5F",ScheduleCompile!J489)),ISNUMBER(FIND("0F",ScheduleCompile!J489)),ISNUMBER(FIND("8F",ScheduleCompile!J489)),ISNUMBER(FIND("1F",ScheduleCompile!J489)),ISNUMBER(FIND("2F",ScheduleCompile!J489)),ISNUMBER(FIND("3F",ScheduleCompile!J489)),ISNUMBER(FIND("6F",ScheduleCompile!J489)),ISNUMBER(FIND("7F",ScheduleCompile!J489)),ISNUMBER(FIND("9F",ScheduleCompile!J489)),ISNUMBER(FIND("4F",ScheduleCompile!J489))),VALUE(LEFT(ScheduleCompile!J489,FIND("F",ScheduleCompile!J489)-1)),ScheduleCompile!J489)))))))</f>
        <v>1</v>
      </c>
      <c r="P496" s="1">
        <f>IF(AND(ISERROR(IF(ScheduleCompile!K489="Off",0,IF(ScheduleCompile!K489="On",1,IF(ISNUMBER(ScheduleCompile!K489),ScheduleCompile!K489/1,IF(ISTEXT(ScheduleCompile!K489),IF(OR(ISNUMBER(FIND("5F",ScheduleCompile!K489)),ISNUMBER(FIND("0F",ScheduleCompile!K489)),ISNUMBER(FIND("8F",ScheduleCompile!K489)),ISNUMBER(FIND("1F",ScheduleCompile!K489)),ISNUMBER(FIND("2F",ScheduleCompile!K489)),ISNUMBER(FIND("3F",ScheduleCompile!K489)),ISNUMBER(FIND("6F",ScheduleCompile!K489)),ISNUMBER(FIND("7F",ScheduleCompile!K489)),ISNUMBER(FIND("9F",ScheduleCompile!K489)),ISNUMBER(FIND("4F",ScheduleCompile!K489))),VALUE(LEFT(ScheduleCompile!K489,FIND("F",ScheduleCompile!K489)-1)),ScheduleCompile!K489)))))),ISTEXT(ScheduleCompile!#REF!)),"ENDTABLE",IF(ISERROR(IF(ScheduleCompile!K489="Off",0,IF(ScheduleCompile!K489="On",1,IF(ISNUMBER(ScheduleCompile!K489),ScheduleCompile!K489/1,IF(ISTEXT(ScheduleCompile!K489),IF(OR(ISNUMBER(FIND("5F",ScheduleCompile!K489)),ISNUMBER(FIND("0F",ScheduleCompile!K489)),ISNUMBER(FIND("8F",ScheduleCompile!K489)),ISNUMBER(FIND("1F",ScheduleCompile!K489)),ISNUMBER(FIND("2F",ScheduleCompile!K489)),ISNUMBER(FIND("3F",ScheduleCompile!K489)),ISNUMBER(FIND("6F",ScheduleCompile!K489)),ISNUMBER(FIND("7F",ScheduleCompile!K489)),ISNUMBER(FIND("9F",ScheduleCompile!K489)),ISNUMBER(FIND("4F",ScheduleCompile!K489))),VALUE(LEFT(ScheduleCompile!K489,FIND("F",ScheduleCompile!K489)-1)),ScheduleCompile!K489)))))),"",IF(ScheduleCompile!K489="Off",0,IF(ScheduleCompile!K489="On",1,IF(ISNUMBER(ScheduleCompile!K489),ScheduleCompile!K489/1,IF(ISTEXT(ScheduleCompile!K489),IF(OR(ISNUMBER(FIND("5F",ScheduleCompile!K489)),ISNUMBER(FIND("0F",ScheduleCompile!K489)),ISNUMBER(FIND("8F",ScheduleCompile!K489)),ISNUMBER(FIND("1F",ScheduleCompile!K489)),ISNUMBER(FIND("2F",ScheduleCompile!K489)),ISNUMBER(FIND("3F",ScheduleCompile!K489)),ISNUMBER(FIND("6F",ScheduleCompile!K489)),ISNUMBER(FIND("7F",ScheduleCompile!K489)),ISNUMBER(FIND("9F",ScheduleCompile!K489)),ISNUMBER(FIND("4F",ScheduleCompile!K489))),VALUE(LEFT(ScheduleCompile!K489,FIND("F",ScheduleCompile!K489)-1)),ScheduleCompile!K489)))))))</f>
        <v>1</v>
      </c>
      <c r="Q496" s="1">
        <f>IF(AND(ISERROR(IF(ScheduleCompile!L489="Off",0,IF(ScheduleCompile!L489="On",1,IF(ISNUMBER(ScheduleCompile!L489),ScheduleCompile!L489/1,IF(ISTEXT(ScheduleCompile!L489),IF(OR(ISNUMBER(FIND("5F",ScheduleCompile!L489)),ISNUMBER(FIND("0F",ScheduleCompile!L489)),ISNUMBER(FIND("8F",ScheduleCompile!L489)),ISNUMBER(FIND("1F",ScheduleCompile!L489)),ISNUMBER(FIND("2F",ScheduleCompile!L489)),ISNUMBER(FIND("3F",ScheduleCompile!L489)),ISNUMBER(FIND("6F",ScheduleCompile!L489)),ISNUMBER(FIND("7F",ScheduleCompile!L489)),ISNUMBER(FIND("9F",ScheduleCompile!L489)),ISNUMBER(FIND("4F",ScheduleCompile!L489))),VALUE(LEFT(ScheduleCompile!L489,FIND("F",ScheduleCompile!L489)-1)),ScheduleCompile!L489)))))),ISTEXT(ScheduleCompile!#REF!)),"ENDTABLE",IF(ISERROR(IF(ScheduleCompile!L489="Off",0,IF(ScheduleCompile!L489="On",1,IF(ISNUMBER(ScheduleCompile!L489),ScheduleCompile!L489/1,IF(ISTEXT(ScheduleCompile!L489),IF(OR(ISNUMBER(FIND("5F",ScheduleCompile!L489)),ISNUMBER(FIND("0F",ScheduleCompile!L489)),ISNUMBER(FIND("8F",ScheduleCompile!L489)),ISNUMBER(FIND("1F",ScheduleCompile!L489)),ISNUMBER(FIND("2F",ScheduleCompile!L489)),ISNUMBER(FIND("3F",ScheduleCompile!L489)),ISNUMBER(FIND("6F",ScheduleCompile!L489)),ISNUMBER(FIND("7F",ScheduleCompile!L489)),ISNUMBER(FIND("9F",ScheduleCompile!L489)),ISNUMBER(FIND("4F",ScheduleCompile!L489))),VALUE(LEFT(ScheduleCompile!L489,FIND("F",ScheduleCompile!L489)-1)),ScheduleCompile!L489)))))),"",IF(ScheduleCompile!L489="Off",0,IF(ScheduleCompile!L489="On",1,IF(ISNUMBER(ScheduleCompile!L489),ScheduleCompile!L489/1,IF(ISTEXT(ScheduleCompile!L489),IF(OR(ISNUMBER(FIND("5F",ScheduleCompile!L489)),ISNUMBER(FIND("0F",ScheduleCompile!L489)),ISNUMBER(FIND("8F",ScheduleCompile!L489)),ISNUMBER(FIND("1F",ScheduleCompile!L489)),ISNUMBER(FIND("2F",ScheduleCompile!L489)),ISNUMBER(FIND("3F",ScheduleCompile!L489)),ISNUMBER(FIND("6F",ScheduleCompile!L489)),ISNUMBER(FIND("7F",ScheduleCompile!L489)),ISNUMBER(FIND("9F",ScheduleCompile!L489)),ISNUMBER(FIND("4F",ScheduleCompile!L489))),VALUE(LEFT(ScheduleCompile!L489,FIND("F",ScheduleCompile!L489)-1)),ScheduleCompile!L489)))))))</f>
        <v>1</v>
      </c>
      <c r="R496" s="1">
        <f>IF(AND(ISERROR(IF(ScheduleCompile!M489="Off",0,IF(ScheduleCompile!M489="On",1,IF(ISNUMBER(ScheduleCompile!M489),ScheduleCompile!M489/1,IF(ISTEXT(ScheduleCompile!M489),IF(OR(ISNUMBER(FIND("5F",ScheduleCompile!M489)),ISNUMBER(FIND("0F",ScheduleCompile!M489)),ISNUMBER(FIND("8F",ScheduleCompile!M489)),ISNUMBER(FIND("1F",ScheduleCompile!M489)),ISNUMBER(FIND("2F",ScheduleCompile!M489)),ISNUMBER(FIND("3F",ScheduleCompile!M489)),ISNUMBER(FIND("6F",ScheduleCompile!M489)),ISNUMBER(FIND("7F",ScheduleCompile!M489)),ISNUMBER(FIND("9F",ScheduleCompile!M489)),ISNUMBER(FIND("4F",ScheduleCompile!M489))),VALUE(LEFT(ScheduleCompile!M489,FIND("F",ScheduleCompile!M489)-1)),ScheduleCompile!M489)))))),ISTEXT(ScheduleCompile!#REF!)),"ENDTABLE",IF(ISERROR(IF(ScheduleCompile!M489="Off",0,IF(ScheduleCompile!M489="On",1,IF(ISNUMBER(ScheduleCompile!M489),ScheduleCompile!M489/1,IF(ISTEXT(ScheduleCompile!M489),IF(OR(ISNUMBER(FIND("5F",ScheduleCompile!M489)),ISNUMBER(FIND("0F",ScheduleCompile!M489)),ISNUMBER(FIND("8F",ScheduleCompile!M489)),ISNUMBER(FIND("1F",ScheduleCompile!M489)),ISNUMBER(FIND("2F",ScheduleCompile!M489)),ISNUMBER(FIND("3F",ScheduleCompile!M489)),ISNUMBER(FIND("6F",ScheduleCompile!M489)),ISNUMBER(FIND("7F",ScheduleCompile!M489)),ISNUMBER(FIND("9F",ScheduleCompile!M489)),ISNUMBER(FIND("4F",ScheduleCompile!M489))),VALUE(LEFT(ScheduleCompile!M489,FIND("F",ScheduleCompile!M489)-1)),ScheduleCompile!M489)))))),"",IF(ScheduleCompile!M489="Off",0,IF(ScheduleCompile!M489="On",1,IF(ISNUMBER(ScheduleCompile!M489),ScheduleCompile!M489/1,IF(ISTEXT(ScheduleCompile!M489),IF(OR(ISNUMBER(FIND("5F",ScheduleCompile!M489)),ISNUMBER(FIND("0F",ScheduleCompile!M489)),ISNUMBER(FIND("8F",ScheduleCompile!M489)),ISNUMBER(FIND("1F",ScheduleCompile!M489)),ISNUMBER(FIND("2F",ScheduleCompile!M489)),ISNUMBER(FIND("3F",ScheduleCompile!M489)),ISNUMBER(FIND("6F",ScheduleCompile!M489)),ISNUMBER(FIND("7F",ScheduleCompile!M489)),ISNUMBER(FIND("9F",ScheduleCompile!M489)),ISNUMBER(FIND("4F",ScheduleCompile!M489))),VALUE(LEFT(ScheduleCompile!M489,FIND("F",ScheduleCompile!M489)-1)),ScheduleCompile!M489)))))))</f>
        <v>1</v>
      </c>
      <c r="S496" s="1">
        <f>IF(AND(ISERROR(IF(ScheduleCompile!N489="Off",0,IF(ScheduleCompile!N489="On",1,IF(ISNUMBER(ScheduleCompile!N489),ScheduleCompile!N489/1,IF(ISTEXT(ScheduleCompile!N489),IF(OR(ISNUMBER(FIND("5F",ScheduleCompile!N489)),ISNUMBER(FIND("0F",ScheduleCompile!N489)),ISNUMBER(FIND("8F",ScheduleCompile!N489)),ISNUMBER(FIND("1F",ScheduleCompile!N489)),ISNUMBER(FIND("2F",ScheduleCompile!N489)),ISNUMBER(FIND("3F",ScheduleCompile!N489)),ISNUMBER(FIND("6F",ScheduleCompile!N489)),ISNUMBER(FIND("7F",ScheduleCompile!N489)),ISNUMBER(FIND("9F",ScheduleCompile!N489)),ISNUMBER(FIND("4F",ScheduleCompile!N489))),VALUE(LEFT(ScheduleCompile!N489,FIND("F",ScheduleCompile!N489)-1)),ScheduleCompile!N489)))))),ISTEXT(ScheduleCompile!#REF!)),"ENDTABLE",IF(ISERROR(IF(ScheduleCompile!N489="Off",0,IF(ScheduleCompile!N489="On",1,IF(ISNUMBER(ScheduleCompile!N489),ScheduleCompile!N489/1,IF(ISTEXT(ScheduleCompile!N489),IF(OR(ISNUMBER(FIND("5F",ScheduleCompile!N489)),ISNUMBER(FIND("0F",ScheduleCompile!N489)),ISNUMBER(FIND("8F",ScheduleCompile!N489)),ISNUMBER(FIND("1F",ScheduleCompile!N489)),ISNUMBER(FIND("2F",ScheduleCompile!N489)),ISNUMBER(FIND("3F",ScheduleCompile!N489)),ISNUMBER(FIND("6F",ScheduleCompile!N489)),ISNUMBER(FIND("7F",ScheduleCompile!N489)),ISNUMBER(FIND("9F",ScheduleCompile!N489)),ISNUMBER(FIND("4F",ScheduleCompile!N489))),VALUE(LEFT(ScheduleCompile!N489,FIND("F",ScheduleCompile!N489)-1)),ScheduleCompile!N489)))))),"",IF(ScheduleCompile!N489="Off",0,IF(ScheduleCompile!N489="On",1,IF(ISNUMBER(ScheduleCompile!N489),ScheduleCompile!N489/1,IF(ISTEXT(ScheduleCompile!N489),IF(OR(ISNUMBER(FIND("5F",ScheduleCompile!N489)),ISNUMBER(FIND("0F",ScheduleCompile!N489)),ISNUMBER(FIND("8F",ScheduleCompile!N489)),ISNUMBER(FIND("1F",ScheduleCompile!N489)),ISNUMBER(FIND("2F",ScheduleCompile!N489)),ISNUMBER(FIND("3F",ScheduleCompile!N489)),ISNUMBER(FIND("6F",ScheduleCompile!N489)),ISNUMBER(FIND("7F",ScheduleCompile!N489)),ISNUMBER(FIND("9F",ScheduleCompile!N489)),ISNUMBER(FIND("4F",ScheduleCompile!N489))),VALUE(LEFT(ScheduleCompile!N489,FIND("F",ScheduleCompile!N489)-1)),ScheduleCompile!N489)))))))</f>
        <v>1</v>
      </c>
      <c r="T496" s="1">
        <f>IF(AND(ISERROR(IF(ScheduleCompile!O489="Off",0,IF(ScheduleCompile!O489="On",1,IF(ISNUMBER(ScheduleCompile!O489),ScheduleCompile!O489/1,IF(ISTEXT(ScheduleCompile!O489),IF(OR(ISNUMBER(FIND("5F",ScheduleCompile!O489)),ISNUMBER(FIND("0F",ScheduleCompile!O489)),ISNUMBER(FIND("8F",ScheduleCompile!O489)),ISNUMBER(FIND("1F",ScheduleCompile!O489)),ISNUMBER(FIND("2F",ScheduleCompile!O489)),ISNUMBER(FIND("3F",ScheduleCompile!O489)),ISNUMBER(FIND("6F",ScheduleCompile!O489)),ISNUMBER(FIND("7F",ScheduleCompile!O489)),ISNUMBER(FIND("9F",ScheduleCompile!O489)),ISNUMBER(FIND("4F",ScheduleCompile!O489))),VALUE(LEFT(ScheduleCompile!O489,FIND("F",ScheduleCompile!O489)-1)),ScheduleCompile!O489)))))),ISTEXT(ScheduleCompile!#REF!)),"ENDTABLE",IF(ISERROR(IF(ScheduleCompile!O489="Off",0,IF(ScheduleCompile!O489="On",1,IF(ISNUMBER(ScheduleCompile!O489),ScheduleCompile!O489/1,IF(ISTEXT(ScheduleCompile!O489),IF(OR(ISNUMBER(FIND("5F",ScheduleCompile!O489)),ISNUMBER(FIND("0F",ScheduleCompile!O489)),ISNUMBER(FIND("8F",ScheduleCompile!O489)),ISNUMBER(FIND("1F",ScheduleCompile!O489)),ISNUMBER(FIND("2F",ScheduleCompile!O489)),ISNUMBER(FIND("3F",ScheduleCompile!O489)),ISNUMBER(FIND("6F",ScheduleCompile!O489)),ISNUMBER(FIND("7F",ScheduleCompile!O489)),ISNUMBER(FIND("9F",ScheduleCompile!O489)),ISNUMBER(FIND("4F",ScheduleCompile!O489))),VALUE(LEFT(ScheduleCompile!O489,FIND("F",ScheduleCompile!O489)-1)),ScheduleCompile!O489)))))),"",IF(ScheduleCompile!O489="Off",0,IF(ScheduleCompile!O489="On",1,IF(ISNUMBER(ScheduleCompile!O489),ScheduleCompile!O489/1,IF(ISTEXT(ScheduleCompile!O489),IF(OR(ISNUMBER(FIND("5F",ScheduleCompile!O489)),ISNUMBER(FIND("0F",ScheduleCompile!O489)),ISNUMBER(FIND("8F",ScheduleCompile!O489)),ISNUMBER(FIND("1F",ScheduleCompile!O489)),ISNUMBER(FIND("2F",ScheduleCompile!O489)),ISNUMBER(FIND("3F",ScheduleCompile!O489)),ISNUMBER(FIND("6F",ScheduleCompile!O489)),ISNUMBER(FIND("7F",ScheduleCompile!O489)),ISNUMBER(FIND("9F",ScheduleCompile!O489)),ISNUMBER(FIND("4F",ScheduleCompile!O489))),VALUE(LEFT(ScheduleCompile!O489,FIND("F",ScheduleCompile!O489)-1)),ScheduleCompile!O489)))))))</f>
        <v>0</v>
      </c>
      <c r="U496" s="1">
        <f>IF(AND(ISERROR(IF(ScheduleCompile!P489="Off",0,IF(ScheduleCompile!P489="On",1,IF(ISNUMBER(ScheduleCompile!P489),ScheduleCompile!P489/1,IF(ISTEXT(ScheduleCompile!P489),IF(OR(ISNUMBER(FIND("5F",ScheduleCompile!P489)),ISNUMBER(FIND("0F",ScheduleCompile!P489)),ISNUMBER(FIND("8F",ScheduleCompile!P489)),ISNUMBER(FIND("1F",ScheduleCompile!P489)),ISNUMBER(FIND("2F",ScheduleCompile!P489)),ISNUMBER(FIND("3F",ScheduleCompile!P489)),ISNUMBER(FIND("6F",ScheduleCompile!P489)),ISNUMBER(FIND("7F",ScheduleCompile!P489)),ISNUMBER(FIND("9F",ScheduleCompile!P489)),ISNUMBER(FIND("4F",ScheduleCompile!P489))),VALUE(LEFT(ScheduleCompile!P489,FIND("F",ScheduleCompile!P489)-1)),ScheduleCompile!P489)))))),ISTEXT(ScheduleCompile!#REF!)),"ENDTABLE",IF(ISERROR(IF(ScheduleCompile!P489="Off",0,IF(ScheduleCompile!P489="On",1,IF(ISNUMBER(ScheduleCompile!P489),ScheduleCompile!P489/1,IF(ISTEXT(ScheduleCompile!P489),IF(OR(ISNUMBER(FIND("5F",ScheduleCompile!P489)),ISNUMBER(FIND("0F",ScheduleCompile!P489)),ISNUMBER(FIND("8F",ScheduleCompile!P489)),ISNUMBER(FIND("1F",ScheduleCompile!P489)),ISNUMBER(FIND("2F",ScheduleCompile!P489)),ISNUMBER(FIND("3F",ScheduleCompile!P489)),ISNUMBER(FIND("6F",ScheduleCompile!P489)),ISNUMBER(FIND("7F",ScheduleCompile!P489)),ISNUMBER(FIND("9F",ScheduleCompile!P489)),ISNUMBER(FIND("4F",ScheduleCompile!P489))),VALUE(LEFT(ScheduleCompile!P489,FIND("F",ScheduleCompile!P489)-1)),ScheduleCompile!P489)))))),"",IF(ScheduleCompile!P489="Off",0,IF(ScheduleCompile!P489="On",1,IF(ISNUMBER(ScheduleCompile!P489),ScheduleCompile!P489/1,IF(ISTEXT(ScheduleCompile!P489),IF(OR(ISNUMBER(FIND("5F",ScheduleCompile!P489)),ISNUMBER(FIND("0F",ScheduleCompile!P489)),ISNUMBER(FIND("8F",ScheduleCompile!P489)),ISNUMBER(FIND("1F",ScheduleCompile!P489)),ISNUMBER(FIND("2F",ScheduleCompile!P489)),ISNUMBER(FIND("3F",ScheduleCompile!P489)),ISNUMBER(FIND("6F",ScheduleCompile!P489)),ISNUMBER(FIND("7F",ScheduleCompile!P489)),ISNUMBER(FIND("9F",ScheduleCompile!P489)),ISNUMBER(FIND("4F",ScheduleCompile!P489))),VALUE(LEFT(ScheduleCompile!P489,FIND("F",ScheduleCompile!P489)-1)),ScheduleCompile!P489)))))))</f>
        <v>0</v>
      </c>
      <c r="V496" s="1">
        <f>IF(AND(ISERROR(IF(ScheduleCompile!Q489="Off",0,IF(ScheduleCompile!Q489="On",1,IF(ISNUMBER(ScheduleCompile!Q489),ScheduleCompile!Q489/1,IF(ISTEXT(ScheduleCompile!Q489),IF(OR(ISNUMBER(FIND("5F",ScheduleCompile!Q489)),ISNUMBER(FIND("0F",ScheduleCompile!Q489)),ISNUMBER(FIND("8F",ScheduleCompile!Q489)),ISNUMBER(FIND("1F",ScheduleCompile!Q489)),ISNUMBER(FIND("2F",ScheduleCompile!Q489)),ISNUMBER(FIND("3F",ScheduleCompile!Q489)),ISNUMBER(FIND("6F",ScheduleCompile!Q489)),ISNUMBER(FIND("7F",ScheduleCompile!Q489)),ISNUMBER(FIND("9F",ScheduleCompile!Q489)),ISNUMBER(FIND("4F",ScheduleCompile!Q489))),VALUE(LEFT(ScheduleCompile!Q489,FIND("F",ScheduleCompile!Q489)-1)),ScheduleCompile!Q489)))))),ISTEXT(ScheduleCompile!#REF!)),"ENDTABLE",IF(ISERROR(IF(ScheduleCompile!Q489="Off",0,IF(ScheduleCompile!Q489="On",1,IF(ISNUMBER(ScheduleCompile!Q489),ScheduleCompile!Q489/1,IF(ISTEXT(ScheduleCompile!Q489),IF(OR(ISNUMBER(FIND("5F",ScheduleCompile!Q489)),ISNUMBER(FIND("0F",ScheduleCompile!Q489)),ISNUMBER(FIND("8F",ScheduleCompile!Q489)),ISNUMBER(FIND("1F",ScheduleCompile!Q489)),ISNUMBER(FIND("2F",ScheduleCompile!Q489)),ISNUMBER(FIND("3F",ScheduleCompile!Q489)),ISNUMBER(FIND("6F",ScheduleCompile!Q489)),ISNUMBER(FIND("7F",ScheduleCompile!Q489)),ISNUMBER(FIND("9F",ScheduleCompile!Q489)),ISNUMBER(FIND("4F",ScheduleCompile!Q489))),VALUE(LEFT(ScheduleCompile!Q489,FIND("F",ScheduleCompile!Q489)-1)),ScheduleCompile!Q489)))))),"",IF(ScheduleCompile!Q489="Off",0,IF(ScheduleCompile!Q489="On",1,IF(ISNUMBER(ScheduleCompile!Q489),ScheduleCompile!Q489/1,IF(ISTEXT(ScheduleCompile!Q489),IF(OR(ISNUMBER(FIND("5F",ScheduleCompile!Q489)),ISNUMBER(FIND("0F",ScheduleCompile!Q489)),ISNUMBER(FIND("8F",ScheduleCompile!Q489)),ISNUMBER(FIND("1F",ScheduleCompile!Q489)),ISNUMBER(FIND("2F",ScheduleCompile!Q489)),ISNUMBER(FIND("3F",ScheduleCompile!Q489)),ISNUMBER(FIND("6F",ScheduleCompile!Q489)),ISNUMBER(FIND("7F",ScheduleCompile!Q489)),ISNUMBER(FIND("9F",ScheduleCompile!Q489)),ISNUMBER(FIND("4F",ScheduleCompile!Q489))),VALUE(LEFT(ScheduleCompile!Q489,FIND("F",ScheduleCompile!Q489)-1)),ScheduleCompile!Q489)))))))</f>
        <v>0</v>
      </c>
      <c r="W496" s="1">
        <f>IF(AND(ISERROR(IF(ScheduleCompile!R489="Off",0,IF(ScheduleCompile!R489="On",1,IF(ISNUMBER(ScheduleCompile!R489),ScheduleCompile!R489/1,IF(ISTEXT(ScheduleCompile!R489),IF(OR(ISNUMBER(FIND("5F",ScheduleCompile!R489)),ISNUMBER(FIND("0F",ScheduleCompile!R489)),ISNUMBER(FIND("8F",ScheduleCompile!R489)),ISNUMBER(FIND("1F",ScheduleCompile!R489)),ISNUMBER(FIND("2F",ScheduleCompile!R489)),ISNUMBER(FIND("3F",ScheduleCompile!R489)),ISNUMBER(FIND("6F",ScheduleCompile!R489)),ISNUMBER(FIND("7F",ScheduleCompile!R489)),ISNUMBER(FIND("9F",ScheduleCompile!R489)),ISNUMBER(FIND("4F",ScheduleCompile!R489))),VALUE(LEFT(ScheduleCompile!R489,FIND("F",ScheduleCompile!R489)-1)),ScheduleCompile!R489)))))),ISTEXT(ScheduleCompile!#REF!)),"ENDTABLE",IF(ISERROR(IF(ScheduleCompile!R489="Off",0,IF(ScheduleCompile!R489="On",1,IF(ISNUMBER(ScheduleCompile!R489),ScheduleCompile!R489/1,IF(ISTEXT(ScheduleCompile!R489),IF(OR(ISNUMBER(FIND("5F",ScheduleCompile!R489)),ISNUMBER(FIND("0F",ScheduleCompile!R489)),ISNUMBER(FIND("8F",ScheduleCompile!R489)),ISNUMBER(FIND("1F",ScheduleCompile!R489)),ISNUMBER(FIND("2F",ScheduleCompile!R489)),ISNUMBER(FIND("3F",ScheduleCompile!R489)),ISNUMBER(FIND("6F",ScheduleCompile!R489)),ISNUMBER(FIND("7F",ScheduleCompile!R489)),ISNUMBER(FIND("9F",ScheduleCompile!R489)),ISNUMBER(FIND("4F",ScheduleCompile!R489))),VALUE(LEFT(ScheduleCompile!R489,FIND("F",ScheduleCompile!R489)-1)),ScheduleCompile!R489)))))),"",IF(ScheduleCompile!R489="Off",0,IF(ScheduleCompile!R489="On",1,IF(ISNUMBER(ScheduleCompile!R489),ScheduleCompile!R489/1,IF(ISTEXT(ScheduleCompile!R489),IF(OR(ISNUMBER(FIND("5F",ScheduleCompile!R489)),ISNUMBER(FIND("0F",ScheduleCompile!R489)),ISNUMBER(FIND("8F",ScheduleCompile!R489)),ISNUMBER(FIND("1F",ScheduleCompile!R489)),ISNUMBER(FIND("2F",ScheduleCompile!R489)),ISNUMBER(FIND("3F",ScheduleCompile!R489)),ISNUMBER(FIND("6F",ScheduleCompile!R489)),ISNUMBER(FIND("7F",ScheduleCompile!R489)),ISNUMBER(FIND("9F",ScheduleCompile!R489)),ISNUMBER(FIND("4F",ScheduleCompile!R489))),VALUE(LEFT(ScheduleCompile!R489,FIND("F",ScheduleCompile!R489)-1)),ScheduleCompile!R489)))))))</f>
        <v>0</v>
      </c>
      <c r="X496" s="1">
        <f>IF(AND(ISERROR(IF(ScheduleCompile!S489="Off",0,IF(ScheduleCompile!S489="On",1,IF(ISNUMBER(ScheduleCompile!S489),ScheduleCompile!S489/1,IF(ISTEXT(ScheduleCompile!S489),IF(OR(ISNUMBER(FIND("5F",ScheduleCompile!S489)),ISNUMBER(FIND("0F",ScheduleCompile!S489)),ISNUMBER(FIND("8F",ScheduleCompile!S489)),ISNUMBER(FIND("1F",ScheduleCompile!S489)),ISNUMBER(FIND("2F",ScheduleCompile!S489)),ISNUMBER(FIND("3F",ScheduleCompile!S489)),ISNUMBER(FIND("6F",ScheduleCompile!S489)),ISNUMBER(FIND("7F",ScheduleCompile!S489)),ISNUMBER(FIND("9F",ScheduleCompile!S489)),ISNUMBER(FIND("4F",ScheduleCompile!S489))),VALUE(LEFT(ScheduleCompile!S489,FIND("F",ScheduleCompile!S489)-1)),ScheduleCompile!S489)))))),ISTEXT(ScheduleCompile!#REF!)),"ENDTABLE",IF(ISERROR(IF(ScheduleCompile!S489="Off",0,IF(ScheduleCompile!S489="On",1,IF(ISNUMBER(ScheduleCompile!S489),ScheduleCompile!S489/1,IF(ISTEXT(ScheduleCompile!S489),IF(OR(ISNUMBER(FIND("5F",ScheduleCompile!S489)),ISNUMBER(FIND("0F",ScheduleCompile!S489)),ISNUMBER(FIND("8F",ScheduleCompile!S489)),ISNUMBER(FIND("1F",ScheduleCompile!S489)),ISNUMBER(FIND("2F",ScheduleCompile!S489)),ISNUMBER(FIND("3F",ScheduleCompile!S489)),ISNUMBER(FIND("6F",ScheduleCompile!S489)),ISNUMBER(FIND("7F",ScheduleCompile!S489)),ISNUMBER(FIND("9F",ScheduleCompile!S489)),ISNUMBER(FIND("4F",ScheduleCompile!S489))),VALUE(LEFT(ScheduleCompile!S489,FIND("F",ScheduleCompile!S489)-1)),ScheduleCompile!S489)))))),"",IF(ScheduleCompile!S489="Off",0,IF(ScheduleCompile!S489="On",1,IF(ISNUMBER(ScheduleCompile!S489),ScheduleCompile!S489/1,IF(ISTEXT(ScheduleCompile!S489),IF(OR(ISNUMBER(FIND("5F",ScheduleCompile!S489)),ISNUMBER(FIND("0F",ScheduleCompile!S489)),ISNUMBER(FIND("8F",ScheduleCompile!S489)),ISNUMBER(FIND("1F",ScheduleCompile!S489)),ISNUMBER(FIND("2F",ScheduleCompile!S489)),ISNUMBER(FIND("3F",ScheduleCompile!S489)),ISNUMBER(FIND("6F",ScheduleCompile!S489)),ISNUMBER(FIND("7F",ScheduleCompile!S489)),ISNUMBER(FIND("9F",ScheduleCompile!S489)),ISNUMBER(FIND("4F",ScheduleCompile!S489))),VALUE(LEFT(ScheduleCompile!S489,FIND("F",ScheduleCompile!S489)-1)),ScheduleCompile!S489)))))))</f>
        <v>0</v>
      </c>
      <c r="Y496" s="1">
        <f>IF(AND(ISERROR(IF(ScheduleCompile!T489="Off",0,IF(ScheduleCompile!T489="On",1,IF(ISNUMBER(ScheduleCompile!T489),ScheduleCompile!T489/1,IF(ISTEXT(ScheduleCompile!T489),IF(OR(ISNUMBER(FIND("5F",ScheduleCompile!T489)),ISNUMBER(FIND("0F",ScheduleCompile!T489)),ISNUMBER(FIND("8F",ScheduleCompile!T489)),ISNUMBER(FIND("1F",ScheduleCompile!T489)),ISNUMBER(FIND("2F",ScheduleCompile!T489)),ISNUMBER(FIND("3F",ScheduleCompile!T489)),ISNUMBER(FIND("6F",ScheduleCompile!T489)),ISNUMBER(FIND("7F",ScheduleCompile!T489)),ISNUMBER(FIND("9F",ScheduleCompile!T489)),ISNUMBER(FIND("4F",ScheduleCompile!T489))),VALUE(LEFT(ScheduleCompile!T489,FIND("F",ScheduleCompile!T489)-1)),ScheduleCompile!T489)))))),ISTEXT(ScheduleCompile!#REF!)),"ENDTABLE",IF(ISERROR(IF(ScheduleCompile!T489="Off",0,IF(ScheduleCompile!T489="On",1,IF(ISNUMBER(ScheduleCompile!T489),ScheduleCompile!T489/1,IF(ISTEXT(ScheduleCompile!T489),IF(OR(ISNUMBER(FIND("5F",ScheduleCompile!T489)),ISNUMBER(FIND("0F",ScheduleCompile!T489)),ISNUMBER(FIND("8F",ScheduleCompile!T489)),ISNUMBER(FIND("1F",ScheduleCompile!T489)),ISNUMBER(FIND("2F",ScheduleCompile!T489)),ISNUMBER(FIND("3F",ScheduleCompile!T489)),ISNUMBER(FIND("6F",ScheduleCompile!T489)),ISNUMBER(FIND("7F",ScheduleCompile!T489)),ISNUMBER(FIND("9F",ScheduleCompile!T489)),ISNUMBER(FIND("4F",ScheduleCompile!T489))),VALUE(LEFT(ScheduleCompile!T489,FIND("F",ScheduleCompile!T489)-1)),ScheduleCompile!T489)))))),"",IF(ScheduleCompile!T489="Off",0,IF(ScheduleCompile!T489="On",1,IF(ISNUMBER(ScheduleCompile!T489),ScheduleCompile!T489/1,IF(ISTEXT(ScheduleCompile!T489),IF(OR(ISNUMBER(FIND("5F",ScheduleCompile!T489)),ISNUMBER(FIND("0F",ScheduleCompile!T489)),ISNUMBER(FIND("8F",ScheduleCompile!T489)),ISNUMBER(FIND("1F",ScheduleCompile!T489)),ISNUMBER(FIND("2F",ScheduleCompile!T489)),ISNUMBER(FIND("3F",ScheduleCompile!T489)),ISNUMBER(FIND("6F",ScheduleCompile!T489)),ISNUMBER(FIND("7F",ScheduleCompile!T489)),ISNUMBER(FIND("9F",ScheduleCompile!T489)),ISNUMBER(FIND("4F",ScheduleCompile!T489))),VALUE(LEFT(ScheduleCompile!T489,FIND("F",ScheduleCompile!T489)-1)),ScheduleCompile!T489)))))))</f>
        <v>0</v>
      </c>
      <c r="Z496" s="1">
        <f>IF(AND(ISERROR(IF(ScheduleCompile!U489="Off",0,IF(ScheduleCompile!U489="On",1,IF(ISNUMBER(ScheduleCompile!U489),ScheduleCompile!U489/1,IF(ISTEXT(ScheduleCompile!U489),IF(OR(ISNUMBER(FIND("5F",ScheduleCompile!U489)),ISNUMBER(FIND("0F",ScheduleCompile!U489)),ISNUMBER(FIND("8F",ScheduleCompile!U489)),ISNUMBER(FIND("1F",ScheduleCompile!U489)),ISNUMBER(FIND("2F",ScheduleCompile!U489)),ISNUMBER(FIND("3F",ScheduleCompile!U489)),ISNUMBER(FIND("6F",ScheduleCompile!U489)),ISNUMBER(FIND("7F",ScheduleCompile!U489)),ISNUMBER(FIND("9F",ScheduleCompile!U489)),ISNUMBER(FIND("4F",ScheduleCompile!U489))),VALUE(LEFT(ScheduleCompile!U489,FIND("F",ScheduleCompile!U489)-1)),ScheduleCompile!U489)))))),ISTEXT(ScheduleCompile!#REF!)),"ENDTABLE",IF(ISERROR(IF(ScheduleCompile!U489="Off",0,IF(ScheduleCompile!U489="On",1,IF(ISNUMBER(ScheduleCompile!U489),ScheduleCompile!U489/1,IF(ISTEXT(ScheduleCompile!U489),IF(OR(ISNUMBER(FIND("5F",ScheduleCompile!U489)),ISNUMBER(FIND("0F",ScheduleCompile!U489)),ISNUMBER(FIND("8F",ScheduleCompile!U489)),ISNUMBER(FIND("1F",ScheduleCompile!U489)),ISNUMBER(FIND("2F",ScheduleCompile!U489)),ISNUMBER(FIND("3F",ScheduleCompile!U489)),ISNUMBER(FIND("6F",ScheduleCompile!U489)),ISNUMBER(FIND("7F",ScheduleCompile!U489)),ISNUMBER(FIND("9F",ScheduleCompile!U489)),ISNUMBER(FIND("4F",ScheduleCompile!U489))),VALUE(LEFT(ScheduleCompile!U489,FIND("F",ScheduleCompile!U489)-1)),ScheduleCompile!U489)))))),"",IF(ScheduleCompile!U489="Off",0,IF(ScheduleCompile!U489="On",1,IF(ISNUMBER(ScheduleCompile!U489),ScheduleCompile!U489/1,IF(ISTEXT(ScheduleCompile!U489),IF(OR(ISNUMBER(FIND("5F",ScheduleCompile!U489)),ISNUMBER(FIND("0F",ScheduleCompile!U489)),ISNUMBER(FIND("8F",ScheduleCompile!U489)),ISNUMBER(FIND("1F",ScheduleCompile!U489)),ISNUMBER(FIND("2F",ScheduleCompile!U489)),ISNUMBER(FIND("3F",ScheduleCompile!U489)),ISNUMBER(FIND("6F",ScheduleCompile!U489)),ISNUMBER(FIND("7F",ScheduleCompile!U489)),ISNUMBER(FIND("9F",ScheduleCompile!U489)),ISNUMBER(FIND("4F",ScheduleCompile!U489))),VALUE(LEFT(ScheduleCompile!U489,FIND("F",ScheduleCompile!U489)-1)),ScheduleCompile!U489)))))))</f>
        <v>0</v>
      </c>
      <c r="AA496" s="1">
        <f>IF(AND(ISERROR(IF(ScheduleCompile!V489="Off",0,IF(ScheduleCompile!V489="On",1,IF(ISNUMBER(ScheduleCompile!V489),ScheduleCompile!V489/1,IF(ISTEXT(ScheduleCompile!V489),IF(OR(ISNUMBER(FIND("5F",ScheduleCompile!V489)),ISNUMBER(FIND("0F",ScheduleCompile!V489)),ISNUMBER(FIND("8F",ScheduleCompile!V489)),ISNUMBER(FIND("1F",ScheduleCompile!V489)),ISNUMBER(FIND("2F",ScheduleCompile!V489)),ISNUMBER(FIND("3F",ScheduleCompile!V489)),ISNUMBER(FIND("6F",ScheduleCompile!V489)),ISNUMBER(FIND("7F",ScheduleCompile!V489)),ISNUMBER(FIND("9F",ScheduleCompile!V489)),ISNUMBER(FIND("4F",ScheduleCompile!V489))),VALUE(LEFT(ScheduleCompile!V489,FIND("F",ScheduleCompile!V489)-1)),ScheduleCompile!V489)))))),ISTEXT(ScheduleCompile!#REF!)),"ENDTABLE",IF(ISERROR(IF(ScheduleCompile!V489="Off",0,IF(ScheduleCompile!V489="On",1,IF(ISNUMBER(ScheduleCompile!V489),ScheduleCompile!V489/1,IF(ISTEXT(ScheduleCompile!V489),IF(OR(ISNUMBER(FIND("5F",ScheduleCompile!V489)),ISNUMBER(FIND("0F",ScheduleCompile!V489)),ISNUMBER(FIND("8F",ScheduleCompile!V489)),ISNUMBER(FIND("1F",ScheduleCompile!V489)),ISNUMBER(FIND("2F",ScheduleCompile!V489)),ISNUMBER(FIND("3F",ScheduleCompile!V489)),ISNUMBER(FIND("6F",ScheduleCompile!V489)),ISNUMBER(FIND("7F",ScheduleCompile!V489)),ISNUMBER(FIND("9F",ScheduleCompile!V489)),ISNUMBER(FIND("4F",ScheduleCompile!V489))),VALUE(LEFT(ScheduleCompile!V489,FIND("F",ScheduleCompile!V489)-1)),ScheduleCompile!V489)))))),"",IF(ScheduleCompile!V489="Off",0,IF(ScheduleCompile!V489="On",1,IF(ISNUMBER(ScheduleCompile!V489),ScheduleCompile!V489/1,IF(ISTEXT(ScheduleCompile!V489),IF(OR(ISNUMBER(FIND("5F",ScheduleCompile!V489)),ISNUMBER(FIND("0F",ScheduleCompile!V489)),ISNUMBER(FIND("8F",ScheduleCompile!V489)),ISNUMBER(FIND("1F",ScheduleCompile!V489)),ISNUMBER(FIND("2F",ScheduleCompile!V489)),ISNUMBER(FIND("3F",ScheduleCompile!V489)),ISNUMBER(FIND("6F",ScheduleCompile!V489)),ISNUMBER(FIND("7F",ScheduleCompile!V489)),ISNUMBER(FIND("9F",ScheduleCompile!V489)),ISNUMBER(FIND("4F",ScheduleCompile!V489))),VALUE(LEFT(ScheduleCompile!V489,FIND("F",ScheduleCompile!V489)-1)),ScheduleCompile!V489)))))))</f>
        <v>0</v>
      </c>
      <c r="AB496" s="1">
        <f>IF(AND(ISERROR(IF(ScheduleCompile!W489="Off",0,IF(ScheduleCompile!W489="On",1,IF(ISNUMBER(ScheduleCompile!W489),ScheduleCompile!W489/1,IF(ISTEXT(ScheduleCompile!W489),IF(OR(ISNUMBER(FIND("5F",ScheduleCompile!W489)),ISNUMBER(FIND("0F",ScheduleCompile!W489)),ISNUMBER(FIND("8F",ScheduleCompile!W489)),ISNUMBER(FIND("1F",ScheduleCompile!W489)),ISNUMBER(FIND("2F",ScheduleCompile!W489)),ISNUMBER(FIND("3F",ScheduleCompile!W489)),ISNUMBER(FIND("6F",ScheduleCompile!W489)),ISNUMBER(FIND("7F",ScheduleCompile!W489)),ISNUMBER(FIND("9F",ScheduleCompile!W489)),ISNUMBER(FIND("4F",ScheduleCompile!W489))),VALUE(LEFT(ScheduleCompile!W489,FIND("F",ScheduleCompile!W489)-1)),ScheduleCompile!W489)))))),ISTEXT(ScheduleCompile!#REF!)),"ENDTABLE",IF(ISERROR(IF(ScheduleCompile!W489="Off",0,IF(ScheduleCompile!W489="On",1,IF(ISNUMBER(ScheduleCompile!W489),ScheduleCompile!W489/1,IF(ISTEXT(ScheduleCompile!W489),IF(OR(ISNUMBER(FIND("5F",ScheduleCompile!W489)),ISNUMBER(FIND("0F",ScheduleCompile!W489)),ISNUMBER(FIND("8F",ScheduleCompile!W489)),ISNUMBER(FIND("1F",ScheduleCompile!W489)),ISNUMBER(FIND("2F",ScheduleCompile!W489)),ISNUMBER(FIND("3F",ScheduleCompile!W489)),ISNUMBER(FIND("6F",ScheduleCompile!W489)),ISNUMBER(FIND("7F",ScheduleCompile!W489)),ISNUMBER(FIND("9F",ScheduleCompile!W489)),ISNUMBER(FIND("4F",ScheduleCompile!W489))),VALUE(LEFT(ScheduleCompile!W489,FIND("F",ScheduleCompile!W489)-1)),ScheduleCompile!W489)))))),"",IF(ScheduleCompile!W489="Off",0,IF(ScheduleCompile!W489="On",1,IF(ISNUMBER(ScheduleCompile!W489),ScheduleCompile!W489/1,IF(ISTEXT(ScheduleCompile!W489),IF(OR(ISNUMBER(FIND("5F",ScheduleCompile!W489)),ISNUMBER(FIND("0F",ScheduleCompile!W489)),ISNUMBER(FIND("8F",ScheduleCompile!W489)),ISNUMBER(FIND("1F",ScheduleCompile!W489)),ISNUMBER(FIND("2F",ScheduleCompile!W489)),ISNUMBER(FIND("3F",ScheduleCompile!W489)),ISNUMBER(FIND("6F",ScheduleCompile!W489)),ISNUMBER(FIND("7F",ScheduleCompile!W489)),ISNUMBER(FIND("9F",ScheduleCompile!W489)),ISNUMBER(FIND("4F",ScheduleCompile!W489))),VALUE(LEFT(ScheduleCompile!W489,FIND("F",ScheduleCompile!W489)-1)),ScheduleCompile!W489)))))))</f>
        <v>0</v>
      </c>
      <c r="AC496" s="1">
        <f>IF(AND(ISERROR(IF(ScheduleCompile!X489="Off",0,IF(ScheduleCompile!X489="On",1,IF(ISNUMBER(ScheduleCompile!X489),ScheduleCompile!X489/1,IF(ISTEXT(ScheduleCompile!X489),IF(OR(ISNUMBER(FIND("5F",ScheduleCompile!X489)),ISNUMBER(FIND("0F",ScheduleCompile!X489)),ISNUMBER(FIND("8F",ScheduleCompile!X489)),ISNUMBER(FIND("1F",ScheduleCompile!X489)),ISNUMBER(FIND("2F",ScheduleCompile!X489)),ISNUMBER(FIND("3F",ScheduleCompile!X489)),ISNUMBER(FIND("6F",ScheduleCompile!X489)),ISNUMBER(FIND("7F",ScheduleCompile!X489)),ISNUMBER(FIND("9F",ScheduleCompile!X489)),ISNUMBER(FIND("4F",ScheduleCompile!X489))),VALUE(LEFT(ScheduleCompile!X489,FIND("F",ScheduleCompile!X489)-1)),ScheduleCompile!X489)))))),ISTEXT(ScheduleCompile!#REF!)),"ENDTABLE",IF(ISERROR(IF(ScheduleCompile!X489="Off",0,IF(ScheduleCompile!X489="On",1,IF(ISNUMBER(ScheduleCompile!X489),ScheduleCompile!X489/1,IF(ISTEXT(ScheduleCompile!X489),IF(OR(ISNUMBER(FIND("5F",ScheduleCompile!X489)),ISNUMBER(FIND("0F",ScheduleCompile!X489)),ISNUMBER(FIND("8F",ScheduleCompile!X489)),ISNUMBER(FIND("1F",ScheduleCompile!X489)),ISNUMBER(FIND("2F",ScheduleCompile!X489)),ISNUMBER(FIND("3F",ScheduleCompile!X489)),ISNUMBER(FIND("6F",ScheduleCompile!X489)),ISNUMBER(FIND("7F",ScheduleCompile!X489)),ISNUMBER(FIND("9F",ScheduleCompile!X489)),ISNUMBER(FIND("4F",ScheduleCompile!X489))),VALUE(LEFT(ScheduleCompile!X489,FIND("F",ScheduleCompile!X489)-1)),ScheduleCompile!X489)))))),"",IF(ScheduleCompile!X489="Off",0,IF(ScheduleCompile!X489="On",1,IF(ISNUMBER(ScheduleCompile!X489),ScheduleCompile!X489/1,IF(ISTEXT(ScheduleCompile!X489),IF(OR(ISNUMBER(FIND("5F",ScheduleCompile!X489)),ISNUMBER(FIND("0F",ScheduleCompile!X489)),ISNUMBER(FIND("8F",ScheduleCompile!X489)),ISNUMBER(FIND("1F",ScheduleCompile!X489)),ISNUMBER(FIND("2F",ScheduleCompile!X489)),ISNUMBER(FIND("3F",ScheduleCompile!X489)),ISNUMBER(FIND("6F",ScheduleCompile!X489)),ISNUMBER(FIND("7F",ScheduleCompile!X489)),ISNUMBER(FIND("9F",ScheduleCompile!X489)),ISNUMBER(FIND("4F",ScheduleCompile!X489))),VALUE(LEFT(ScheduleCompile!X489,FIND("F",ScheduleCompile!X489)-1)),ScheduleCompile!X489)))))))</f>
        <v>0</v>
      </c>
      <c r="AD496" s="1">
        <f>IF(AND(ISERROR(IF(ScheduleCompile!Y489="Off",0,IF(ScheduleCompile!Y489="On",1,IF(ISNUMBER(ScheduleCompile!Y489),ScheduleCompile!Y489/1,IF(ISTEXT(ScheduleCompile!Y489),IF(OR(ISNUMBER(FIND("5F",ScheduleCompile!Y489)),ISNUMBER(FIND("0F",ScheduleCompile!Y489)),ISNUMBER(FIND("8F",ScheduleCompile!Y489)),ISNUMBER(FIND("1F",ScheduleCompile!Y489)),ISNUMBER(FIND("2F",ScheduleCompile!Y489)),ISNUMBER(FIND("3F",ScheduleCompile!Y489)),ISNUMBER(FIND("6F",ScheduleCompile!Y489)),ISNUMBER(FIND("7F",ScheduleCompile!Y489)),ISNUMBER(FIND("9F",ScheduleCompile!Y489)),ISNUMBER(FIND("4F",ScheduleCompile!Y489))),VALUE(LEFT(ScheduleCompile!Y489,FIND("F",ScheduleCompile!Y489)-1)),ScheduleCompile!Y489)))))),ISTEXT(ScheduleCompile!#REF!)),"ENDTABLE",IF(ISERROR(IF(ScheduleCompile!Y489="Off",0,IF(ScheduleCompile!Y489="On",1,IF(ISNUMBER(ScheduleCompile!Y489),ScheduleCompile!Y489/1,IF(ISTEXT(ScheduleCompile!Y489),IF(OR(ISNUMBER(FIND("5F",ScheduleCompile!Y489)),ISNUMBER(FIND("0F",ScheduleCompile!Y489)),ISNUMBER(FIND("8F",ScheduleCompile!Y489)),ISNUMBER(FIND("1F",ScheduleCompile!Y489)),ISNUMBER(FIND("2F",ScheduleCompile!Y489)),ISNUMBER(FIND("3F",ScheduleCompile!Y489)),ISNUMBER(FIND("6F",ScheduleCompile!Y489)),ISNUMBER(FIND("7F",ScheduleCompile!Y489)),ISNUMBER(FIND("9F",ScheduleCompile!Y489)),ISNUMBER(FIND("4F",ScheduleCompile!Y489))),VALUE(LEFT(ScheduleCompile!Y489,FIND("F",ScheduleCompile!Y489)-1)),ScheduleCompile!Y489)))))),"",IF(ScheduleCompile!Y489="Off",0,IF(ScheduleCompile!Y489="On",1,IF(ISNUMBER(ScheduleCompile!Y489),ScheduleCompile!Y489/1,IF(ISTEXT(ScheduleCompile!Y489),IF(OR(ISNUMBER(FIND("5F",ScheduleCompile!Y489)),ISNUMBER(FIND("0F",ScheduleCompile!Y489)),ISNUMBER(FIND("8F",ScheduleCompile!Y489)),ISNUMBER(FIND("1F",ScheduleCompile!Y489)),ISNUMBER(FIND("2F",ScheduleCompile!Y489)),ISNUMBER(FIND("3F",ScheduleCompile!Y489)),ISNUMBER(FIND("6F",ScheduleCompile!Y489)),ISNUMBER(FIND("7F",ScheduleCompile!Y489)),ISNUMBER(FIND("9F",ScheduleCompile!Y489)),ISNUMBER(FIND("4F",ScheduleCompile!Y489))),VALUE(LEFT(ScheduleCompile!Y489,FIND("F",ScheduleCompile!Y489)-1)),ScheduleCompile!Y489)))))))</f>
        <v>0</v>
      </c>
    </row>
    <row r="497" spans="1:30" x14ac:dyDescent="0.25">
      <c r="A497" t="str">
        <f t="shared" si="31"/>
        <v>SchDay "SchoolEscalatorSun"  Type = "Fraction" Hr = (0, 0, 0, 0, 0, 0, 0, 0, 0, 0, 0, 0, 0, 0, 0, 0, 0, 0, 0, 0, 0, 0, 0, 0) ..</v>
      </c>
      <c r="B497" s="1" t="s">
        <v>623</v>
      </c>
      <c r="C497" t="str">
        <f t="shared" si="32"/>
        <v xml:space="preserve">SchDay "SchoolEscalatorSun"  Type = "Fraction" Hr = </v>
      </c>
      <c r="D497" t="str">
        <f t="shared" si="33"/>
        <v>(0, 0, 0, 0, 0, 0, 0, 0, 0, 0, 0, 0, 0, 0, 0, 0, 0, 0, 0, 0, 0, 0, 0, 0) ..</v>
      </c>
      <c r="E497" s="30" t="str">
        <f>ScheduleCompile!A490</f>
        <v>SchoolEscalatorSun</v>
      </c>
      <c r="F497" t="str">
        <f t="shared" si="34"/>
        <v>Fraction</v>
      </c>
      <c r="G497" s="1">
        <f>IF(AND(ISERROR(IF(ScheduleCompile!B490="Off",0,IF(ScheduleCompile!B490="On",1,IF(ISNUMBER(ScheduleCompile!B490),ScheduleCompile!B490/1,IF(ISTEXT(ScheduleCompile!B490),IF(OR(ISNUMBER(FIND("5F",ScheduleCompile!B490)),ISNUMBER(FIND("0F",ScheduleCompile!B490)),ISNUMBER(FIND("8F",ScheduleCompile!B490)),ISNUMBER(FIND("1F",ScheduleCompile!B490)),ISNUMBER(FIND("2F",ScheduleCompile!B490)),ISNUMBER(FIND("3F",ScheduleCompile!B490)),ISNUMBER(FIND("6F",ScheduleCompile!B490)),ISNUMBER(FIND("7F",ScheduleCompile!B490)),ISNUMBER(FIND("9F",ScheduleCompile!B490)),ISNUMBER(FIND("4F",ScheduleCompile!B490))),VALUE(LEFT(ScheduleCompile!B490,FIND("F",ScheduleCompile!B490)-1)),ScheduleCompile!B490)))))),ISTEXT(ScheduleCompile!#REF!)),"ENDTABLE",IF(ISERROR(IF(ScheduleCompile!B490="Off",0,IF(ScheduleCompile!B490="On",1,IF(ISNUMBER(ScheduleCompile!B490),ScheduleCompile!B490/1,IF(ISTEXT(ScheduleCompile!B490),IF(OR(ISNUMBER(FIND("5F",ScheduleCompile!B490)),ISNUMBER(FIND("0F",ScheduleCompile!B490)),ISNUMBER(FIND("8F",ScheduleCompile!B490)),ISNUMBER(FIND("1F",ScheduleCompile!B490)),ISNUMBER(FIND("2F",ScheduleCompile!B490)),ISNUMBER(FIND("3F",ScheduleCompile!B490)),ISNUMBER(FIND("6F",ScheduleCompile!B490)),ISNUMBER(FIND("7F",ScheduleCompile!B490)),ISNUMBER(FIND("9F",ScheduleCompile!B490)),ISNUMBER(FIND("4F",ScheduleCompile!B490))),VALUE(LEFT(ScheduleCompile!B490,FIND("F",ScheduleCompile!B490)-1)),ScheduleCompile!B490)))))),"",IF(ScheduleCompile!B490="Off",0,IF(ScheduleCompile!B490="On",1,IF(ISNUMBER(ScheduleCompile!B490),ScheduleCompile!B490/1,IF(ISTEXT(ScheduleCompile!B490),IF(OR(ISNUMBER(FIND("5F",ScheduleCompile!B490)),ISNUMBER(FIND("0F",ScheduleCompile!B490)),ISNUMBER(FIND("8F",ScheduleCompile!B490)),ISNUMBER(FIND("1F",ScheduleCompile!B490)),ISNUMBER(FIND("2F",ScheduleCompile!B490)),ISNUMBER(FIND("3F",ScheduleCompile!B490)),ISNUMBER(FIND("6F",ScheduleCompile!B490)),ISNUMBER(FIND("7F",ScheduleCompile!B490)),ISNUMBER(FIND("9F",ScheduleCompile!B490)),ISNUMBER(FIND("4F",ScheduleCompile!B490))),VALUE(LEFT(ScheduleCompile!B490,FIND("F",ScheduleCompile!B490)-1)),ScheduleCompile!B490)))))))</f>
        <v>0</v>
      </c>
      <c r="H497" s="1">
        <f>IF(AND(ISERROR(IF(ScheduleCompile!C490="Off",0,IF(ScheduleCompile!C490="On",1,IF(ISNUMBER(ScheduleCompile!C490),ScheduleCompile!C490/1,IF(ISTEXT(ScheduleCompile!C490),IF(OR(ISNUMBER(FIND("5F",ScheduleCompile!C490)),ISNUMBER(FIND("0F",ScheduleCompile!C490)),ISNUMBER(FIND("8F",ScheduleCompile!C490)),ISNUMBER(FIND("1F",ScheduleCompile!C490)),ISNUMBER(FIND("2F",ScheduleCompile!C490)),ISNUMBER(FIND("3F",ScheduleCompile!C490)),ISNUMBER(FIND("6F",ScheduleCompile!C490)),ISNUMBER(FIND("7F",ScheduleCompile!C490)),ISNUMBER(FIND("9F",ScheduleCompile!C490)),ISNUMBER(FIND("4F",ScheduleCompile!C490))),VALUE(LEFT(ScheduleCompile!C490,FIND("F",ScheduleCompile!C490)-1)),ScheduleCompile!C490)))))),ISTEXT(ScheduleCompile!#REF!)),"ENDTABLE",IF(ISERROR(IF(ScheduleCompile!C490="Off",0,IF(ScheduleCompile!C490="On",1,IF(ISNUMBER(ScheduleCompile!C490),ScheduleCompile!C490/1,IF(ISTEXT(ScheduleCompile!C490),IF(OR(ISNUMBER(FIND("5F",ScheduleCompile!C490)),ISNUMBER(FIND("0F",ScheduleCompile!C490)),ISNUMBER(FIND("8F",ScheduleCompile!C490)),ISNUMBER(FIND("1F",ScheduleCompile!C490)),ISNUMBER(FIND("2F",ScheduleCompile!C490)),ISNUMBER(FIND("3F",ScheduleCompile!C490)),ISNUMBER(FIND("6F",ScheduleCompile!C490)),ISNUMBER(FIND("7F",ScheduleCompile!C490)),ISNUMBER(FIND("9F",ScheduleCompile!C490)),ISNUMBER(FIND("4F",ScheduleCompile!C490))),VALUE(LEFT(ScheduleCompile!C490,FIND("F",ScheduleCompile!C490)-1)),ScheduleCompile!C490)))))),"",IF(ScheduleCompile!C490="Off",0,IF(ScheduleCompile!C490="On",1,IF(ISNUMBER(ScheduleCompile!C490),ScheduleCompile!C490/1,IF(ISTEXT(ScheduleCompile!C490),IF(OR(ISNUMBER(FIND("5F",ScheduleCompile!C490)),ISNUMBER(FIND("0F",ScheduleCompile!C490)),ISNUMBER(FIND("8F",ScheduleCompile!C490)),ISNUMBER(FIND("1F",ScheduleCompile!C490)),ISNUMBER(FIND("2F",ScheduleCompile!C490)),ISNUMBER(FIND("3F",ScheduleCompile!C490)),ISNUMBER(FIND("6F",ScheduleCompile!C490)),ISNUMBER(FIND("7F",ScheduleCompile!C490)),ISNUMBER(FIND("9F",ScheduleCompile!C490)),ISNUMBER(FIND("4F",ScheduleCompile!C490))),VALUE(LEFT(ScheduleCompile!C490,FIND("F",ScheduleCompile!C490)-1)),ScheduleCompile!C490)))))))</f>
        <v>0</v>
      </c>
      <c r="I497" s="1">
        <f>IF(AND(ISERROR(IF(ScheduleCompile!D490="Off",0,IF(ScheduleCompile!D490="On",1,IF(ISNUMBER(ScheduleCompile!D490),ScheduleCompile!D490/1,IF(ISTEXT(ScheduleCompile!D490),IF(OR(ISNUMBER(FIND("5F",ScheduleCompile!D490)),ISNUMBER(FIND("0F",ScheduleCompile!D490)),ISNUMBER(FIND("8F",ScheduleCompile!D490)),ISNUMBER(FIND("1F",ScheduleCompile!D490)),ISNUMBER(FIND("2F",ScheduleCompile!D490)),ISNUMBER(FIND("3F",ScheduleCompile!D490)),ISNUMBER(FIND("6F",ScheduleCompile!D490)),ISNUMBER(FIND("7F",ScheduleCompile!D490)),ISNUMBER(FIND("9F",ScheduleCompile!D490)),ISNUMBER(FIND("4F",ScheduleCompile!D490))),VALUE(LEFT(ScheduleCompile!D490,FIND("F",ScheduleCompile!D490)-1)),ScheduleCompile!D490)))))),ISTEXT(ScheduleCompile!#REF!)),"ENDTABLE",IF(ISERROR(IF(ScheduleCompile!D490="Off",0,IF(ScheduleCompile!D490="On",1,IF(ISNUMBER(ScheduleCompile!D490),ScheduleCompile!D490/1,IF(ISTEXT(ScheduleCompile!D490),IF(OR(ISNUMBER(FIND("5F",ScheduleCompile!D490)),ISNUMBER(FIND("0F",ScheduleCompile!D490)),ISNUMBER(FIND("8F",ScheduleCompile!D490)),ISNUMBER(FIND("1F",ScheduleCompile!D490)),ISNUMBER(FIND("2F",ScheduleCompile!D490)),ISNUMBER(FIND("3F",ScheduleCompile!D490)),ISNUMBER(FIND("6F",ScheduleCompile!D490)),ISNUMBER(FIND("7F",ScheduleCompile!D490)),ISNUMBER(FIND("9F",ScheduleCompile!D490)),ISNUMBER(FIND("4F",ScheduleCompile!D490))),VALUE(LEFT(ScheduleCompile!D490,FIND("F",ScheduleCompile!D490)-1)),ScheduleCompile!D490)))))),"",IF(ScheduleCompile!D490="Off",0,IF(ScheduleCompile!D490="On",1,IF(ISNUMBER(ScheduleCompile!D490),ScheduleCompile!D490/1,IF(ISTEXT(ScheduleCompile!D490),IF(OR(ISNUMBER(FIND("5F",ScheduleCompile!D490)),ISNUMBER(FIND("0F",ScheduleCompile!D490)),ISNUMBER(FIND("8F",ScheduleCompile!D490)),ISNUMBER(FIND("1F",ScheduleCompile!D490)),ISNUMBER(FIND("2F",ScheduleCompile!D490)),ISNUMBER(FIND("3F",ScheduleCompile!D490)),ISNUMBER(FIND("6F",ScheduleCompile!D490)),ISNUMBER(FIND("7F",ScheduleCompile!D490)),ISNUMBER(FIND("9F",ScheduleCompile!D490)),ISNUMBER(FIND("4F",ScheduleCompile!D490))),VALUE(LEFT(ScheduleCompile!D490,FIND("F",ScheduleCompile!D490)-1)),ScheduleCompile!D490)))))))</f>
        <v>0</v>
      </c>
      <c r="J497" s="1">
        <f>IF(AND(ISERROR(IF(ScheduleCompile!E490="Off",0,IF(ScheduleCompile!E490="On",1,IF(ISNUMBER(ScheduleCompile!E490),ScheduleCompile!E490/1,IF(ISTEXT(ScheduleCompile!E490),IF(OR(ISNUMBER(FIND("5F",ScheduleCompile!E490)),ISNUMBER(FIND("0F",ScheduleCompile!E490)),ISNUMBER(FIND("8F",ScheduleCompile!E490)),ISNUMBER(FIND("1F",ScheduleCompile!E490)),ISNUMBER(FIND("2F",ScheduleCompile!E490)),ISNUMBER(FIND("3F",ScheduleCompile!E490)),ISNUMBER(FIND("6F",ScheduleCompile!E490)),ISNUMBER(FIND("7F",ScheduleCompile!E490)),ISNUMBER(FIND("9F",ScheduleCompile!E490)),ISNUMBER(FIND("4F",ScheduleCompile!E490))),VALUE(LEFT(ScheduleCompile!E490,FIND("F",ScheduleCompile!E490)-1)),ScheduleCompile!E490)))))),ISTEXT(ScheduleCompile!#REF!)),"ENDTABLE",IF(ISERROR(IF(ScheduleCompile!E490="Off",0,IF(ScheduleCompile!E490="On",1,IF(ISNUMBER(ScheduleCompile!E490),ScheduleCompile!E490/1,IF(ISTEXT(ScheduleCompile!E490),IF(OR(ISNUMBER(FIND("5F",ScheduleCompile!E490)),ISNUMBER(FIND("0F",ScheduleCompile!E490)),ISNUMBER(FIND("8F",ScheduleCompile!E490)),ISNUMBER(FIND("1F",ScheduleCompile!E490)),ISNUMBER(FIND("2F",ScheduleCompile!E490)),ISNUMBER(FIND("3F",ScheduleCompile!E490)),ISNUMBER(FIND("6F",ScheduleCompile!E490)),ISNUMBER(FIND("7F",ScheduleCompile!E490)),ISNUMBER(FIND("9F",ScheduleCompile!E490)),ISNUMBER(FIND("4F",ScheduleCompile!E490))),VALUE(LEFT(ScheduleCompile!E490,FIND("F",ScheduleCompile!E490)-1)),ScheduleCompile!E490)))))),"",IF(ScheduleCompile!E490="Off",0,IF(ScheduleCompile!E490="On",1,IF(ISNUMBER(ScheduleCompile!E490),ScheduleCompile!E490/1,IF(ISTEXT(ScheduleCompile!E490),IF(OR(ISNUMBER(FIND("5F",ScheduleCompile!E490)),ISNUMBER(FIND("0F",ScheduleCompile!E490)),ISNUMBER(FIND("8F",ScheduleCompile!E490)),ISNUMBER(FIND("1F",ScheduleCompile!E490)),ISNUMBER(FIND("2F",ScheduleCompile!E490)),ISNUMBER(FIND("3F",ScheduleCompile!E490)),ISNUMBER(FIND("6F",ScheduleCompile!E490)),ISNUMBER(FIND("7F",ScheduleCompile!E490)),ISNUMBER(FIND("9F",ScheduleCompile!E490)),ISNUMBER(FIND("4F",ScheduleCompile!E490))),VALUE(LEFT(ScheduleCompile!E490,FIND("F",ScheduleCompile!E490)-1)),ScheduleCompile!E490)))))))</f>
        <v>0</v>
      </c>
      <c r="K497" s="1">
        <f>IF(AND(ISERROR(IF(ScheduleCompile!F490="Off",0,IF(ScheduleCompile!F490="On",1,IF(ISNUMBER(ScheduleCompile!F490),ScheduleCompile!F490/1,IF(ISTEXT(ScheduleCompile!F490),IF(OR(ISNUMBER(FIND("5F",ScheduleCompile!F490)),ISNUMBER(FIND("0F",ScheduleCompile!F490)),ISNUMBER(FIND("8F",ScheduleCompile!F490)),ISNUMBER(FIND("1F",ScheduleCompile!F490)),ISNUMBER(FIND("2F",ScheduleCompile!F490)),ISNUMBER(FIND("3F",ScheduleCompile!F490)),ISNUMBER(FIND("6F",ScheduleCompile!F490)),ISNUMBER(FIND("7F",ScheduleCompile!F490)),ISNUMBER(FIND("9F",ScheduleCompile!F490)),ISNUMBER(FIND("4F",ScheduleCompile!F490))),VALUE(LEFT(ScheduleCompile!F490,FIND("F",ScheduleCompile!F490)-1)),ScheduleCompile!F490)))))),ISTEXT(ScheduleCompile!#REF!)),"ENDTABLE",IF(ISERROR(IF(ScheduleCompile!F490="Off",0,IF(ScheduleCompile!F490="On",1,IF(ISNUMBER(ScheduleCompile!F490),ScheduleCompile!F490/1,IF(ISTEXT(ScheduleCompile!F490),IF(OR(ISNUMBER(FIND("5F",ScheduleCompile!F490)),ISNUMBER(FIND("0F",ScheduleCompile!F490)),ISNUMBER(FIND("8F",ScheduleCompile!F490)),ISNUMBER(FIND("1F",ScheduleCompile!F490)),ISNUMBER(FIND("2F",ScheduleCompile!F490)),ISNUMBER(FIND("3F",ScheduleCompile!F490)),ISNUMBER(FIND("6F",ScheduleCompile!F490)),ISNUMBER(FIND("7F",ScheduleCompile!F490)),ISNUMBER(FIND("9F",ScheduleCompile!F490)),ISNUMBER(FIND("4F",ScheduleCompile!F490))),VALUE(LEFT(ScheduleCompile!F490,FIND("F",ScheduleCompile!F490)-1)),ScheduleCompile!F490)))))),"",IF(ScheduleCompile!F490="Off",0,IF(ScheduleCompile!F490="On",1,IF(ISNUMBER(ScheduleCompile!F490),ScheduleCompile!F490/1,IF(ISTEXT(ScheduleCompile!F490),IF(OR(ISNUMBER(FIND("5F",ScheduleCompile!F490)),ISNUMBER(FIND("0F",ScheduleCompile!F490)),ISNUMBER(FIND("8F",ScheduleCompile!F490)),ISNUMBER(FIND("1F",ScheduleCompile!F490)),ISNUMBER(FIND("2F",ScheduleCompile!F490)),ISNUMBER(FIND("3F",ScheduleCompile!F490)),ISNUMBER(FIND("6F",ScheduleCompile!F490)),ISNUMBER(FIND("7F",ScheduleCompile!F490)),ISNUMBER(FIND("9F",ScheduleCompile!F490)),ISNUMBER(FIND("4F",ScheduleCompile!F490))),VALUE(LEFT(ScheduleCompile!F490,FIND("F",ScheduleCompile!F490)-1)),ScheduleCompile!F490)))))))</f>
        <v>0</v>
      </c>
      <c r="L497" s="1">
        <f>IF(AND(ISERROR(IF(ScheduleCompile!G490="Off",0,IF(ScheduleCompile!G490="On",1,IF(ISNUMBER(ScheduleCompile!G490),ScheduleCompile!G490/1,IF(ISTEXT(ScheduleCompile!G490),IF(OR(ISNUMBER(FIND("5F",ScheduleCompile!G490)),ISNUMBER(FIND("0F",ScheduleCompile!G490)),ISNUMBER(FIND("8F",ScheduleCompile!G490)),ISNUMBER(FIND("1F",ScheduleCompile!G490)),ISNUMBER(FIND("2F",ScheduleCompile!G490)),ISNUMBER(FIND("3F",ScheduleCompile!G490)),ISNUMBER(FIND("6F",ScheduleCompile!G490)),ISNUMBER(FIND("7F",ScheduleCompile!G490)),ISNUMBER(FIND("9F",ScheduleCompile!G490)),ISNUMBER(FIND("4F",ScheduleCompile!G490))),VALUE(LEFT(ScheduleCompile!G490,FIND("F",ScheduleCompile!G490)-1)),ScheduleCompile!G490)))))),ISTEXT(ScheduleCompile!#REF!)),"ENDTABLE",IF(ISERROR(IF(ScheduleCompile!G490="Off",0,IF(ScheduleCompile!G490="On",1,IF(ISNUMBER(ScheduleCompile!G490),ScheduleCompile!G490/1,IF(ISTEXT(ScheduleCompile!G490),IF(OR(ISNUMBER(FIND("5F",ScheduleCompile!G490)),ISNUMBER(FIND("0F",ScheduleCompile!G490)),ISNUMBER(FIND("8F",ScheduleCompile!G490)),ISNUMBER(FIND("1F",ScheduleCompile!G490)),ISNUMBER(FIND("2F",ScheduleCompile!G490)),ISNUMBER(FIND("3F",ScheduleCompile!G490)),ISNUMBER(FIND("6F",ScheduleCompile!G490)),ISNUMBER(FIND("7F",ScheduleCompile!G490)),ISNUMBER(FIND("9F",ScheduleCompile!G490)),ISNUMBER(FIND("4F",ScheduleCompile!G490))),VALUE(LEFT(ScheduleCompile!G490,FIND("F",ScheduleCompile!G490)-1)),ScheduleCompile!G490)))))),"",IF(ScheduleCompile!G490="Off",0,IF(ScheduleCompile!G490="On",1,IF(ISNUMBER(ScheduleCompile!G490),ScheduleCompile!G490/1,IF(ISTEXT(ScheduleCompile!G490),IF(OR(ISNUMBER(FIND("5F",ScheduleCompile!G490)),ISNUMBER(FIND("0F",ScheduleCompile!G490)),ISNUMBER(FIND("8F",ScheduleCompile!G490)),ISNUMBER(FIND("1F",ScheduleCompile!G490)),ISNUMBER(FIND("2F",ScheduleCompile!G490)),ISNUMBER(FIND("3F",ScheduleCompile!G490)),ISNUMBER(FIND("6F",ScheduleCompile!G490)),ISNUMBER(FIND("7F",ScheduleCompile!G490)),ISNUMBER(FIND("9F",ScheduleCompile!G490)),ISNUMBER(FIND("4F",ScheduleCompile!G490))),VALUE(LEFT(ScheduleCompile!G490,FIND("F",ScheduleCompile!G490)-1)),ScheduleCompile!G490)))))))</f>
        <v>0</v>
      </c>
      <c r="M497" s="1">
        <f>IF(AND(ISERROR(IF(ScheduleCompile!H490="Off",0,IF(ScheduleCompile!H490="On",1,IF(ISNUMBER(ScheduleCompile!H490),ScheduleCompile!H490/1,IF(ISTEXT(ScheduleCompile!H490),IF(OR(ISNUMBER(FIND("5F",ScheduleCompile!H490)),ISNUMBER(FIND("0F",ScheduleCompile!H490)),ISNUMBER(FIND("8F",ScheduleCompile!H490)),ISNUMBER(FIND("1F",ScheduleCompile!H490)),ISNUMBER(FIND("2F",ScheduleCompile!H490)),ISNUMBER(FIND("3F",ScheduleCompile!H490)),ISNUMBER(FIND("6F",ScheduleCompile!H490)),ISNUMBER(FIND("7F",ScheduleCompile!H490)),ISNUMBER(FIND("9F",ScheduleCompile!H490)),ISNUMBER(FIND("4F",ScheduleCompile!H490))),VALUE(LEFT(ScheduleCompile!H490,FIND("F",ScheduleCompile!H490)-1)),ScheduleCompile!H490)))))),ISTEXT(ScheduleCompile!#REF!)),"ENDTABLE",IF(ISERROR(IF(ScheduleCompile!H490="Off",0,IF(ScheduleCompile!H490="On",1,IF(ISNUMBER(ScheduleCompile!H490),ScheduleCompile!H490/1,IF(ISTEXT(ScheduleCompile!H490),IF(OR(ISNUMBER(FIND("5F",ScheduleCompile!H490)),ISNUMBER(FIND("0F",ScheduleCompile!H490)),ISNUMBER(FIND("8F",ScheduleCompile!H490)),ISNUMBER(FIND("1F",ScheduleCompile!H490)),ISNUMBER(FIND("2F",ScheduleCompile!H490)),ISNUMBER(FIND("3F",ScheduleCompile!H490)),ISNUMBER(FIND("6F",ScheduleCompile!H490)),ISNUMBER(FIND("7F",ScheduleCompile!H490)),ISNUMBER(FIND("9F",ScheduleCompile!H490)),ISNUMBER(FIND("4F",ScheduleCompile!H490))),VALUE(LEFT(ScheduleCompile!H490,FIND("F",ScheduleCompile!H490)-1)),ScheduleCompile!H490)))))),"",IF(ScheduleCompile!H490="Off",0,IF(ScheduleCompile!H490="On",1,IF(ISNUMBER(ScheduleCompile!H490),ScheduleCompile!H490/1,IF(ISTEXT(ScheduleCompile!H490),IF(OR(ISNUMBER(FIND("5F",ScheduleCompile!H490)),ISNUMBER(FIND("0F",ScheduleCompile!H490)),ISNUMBER(FIND("8F",ScheduleCompile!H490)),ISNUMBER(FIND("1F",ScheduleCompile!H490)),ISNUMBER(FIND("2F",ScheduleCompile!H490)),ISNUMBER(FIND("3F",ScheduleCompile!H490)),ISNUMBER(FIND("6F",ScheduleCompile!H490)),ISNUMBER(FIND("7F",ScheduleCompile!H490)),ISNUMBER(FIND("9F",ScheduleCompile!H490)),ISNUMBER(FIND("4F",ScheduleCompile!H490))),VALUE(LEFT(ScheduleCompile!H490,FIND("F",ScheduleCompile!H490)-1)),ScheduleCompile!H490)))))))</f>
        <v>0</v>
      </c>
      <c r="N497" s="1">
        <f>IF(AND(ISERROR(IF(ScheduleCompile!I490="Off",0,IF(ScheduleCompile!I490="On",1,IF(ISNUMBER(ScheduleCompile!I490),ScheduleCompile!I490/1,IF(ISTEXT(ScheduleCompile!I490),IF(OR(ISNUMBER(FIND("5F",ScheduleCompile!I490)),ISNUMBER(FIND("0F",ScheduleCompile!I490)),ISNUMBER(FIND("8F",ScheduleCompile!I490)),ISNUMBER(FIND("1F",ScheduleCompile!I490)),ISNUMBER(FIND("2F",ScheduleCompile!I490)),ISNUMBER(FIND("3F",ScheduleCompile!I490)),ISNUMBER(FIND("6F",ScheduleCompile!I490)),ISNUMBER(FIND("7F",ScheduleCompile!I490)),ISNUMBER(FIND("9F",ScheduleCompile!I490)),ISNUMBER(FIND("4F",ScheduleCompile!I490))),VALUE(LEFT(ScheduleCompile!I490,FIND("F",ScheduleCompile!I490)-1)),ScheduleCompile!I490)))))),ISTEXT(ScheduleCompile!#REF!)),"ENDTABLE",IF(ISERROR(IF(ScheduleCompile!I490="Off",0,IF(ScheduleCompile!I490="On",1,IF(ISNUMBER(ScheduleCompile!I490),ScheduleCompile!I490/1,IF(ISTEXT(ScheduleCompile!I490),IF(OR(ISNUMBER(FIND("5F",ScheduleCompile!I490)),ISNUMBER(FIND("0F",ScheduleCompile!I490)),ISNUMBER(FIND("8F",ScheduleCompile!I490)),ISNUMBER(FIND("1F",ScheduleCompile!I490)),ISNUMBER(FIND("2F",ScheduleCompile!I490)),ISNUMBER(FIND("3F",ScheduleCompile!I490)),ISNUMBER(FIND("6F",ScheduleCompile!I490)),ISNUMBER(FIND("7F",ScheduleCompile!I490)),ISNUMBER(FIND("9F",ScheduleCompile!I490)),ISNUMBER(FIND("4F",ScheduleCompile!I490))),VALUE(LEFT(ScheduleCompile!I490,FIND("F",ScheduleCompile!I490)-1)),ScheduleCompile!I490)))))),"",IF(ScheduleCompile!I490="Off",0,IF(ScheduleCompile!I490="On",1,IF(ISNUMBER(ScheduleCompile!I490),ScheduleCompile!I490/1,IF(ISTEXT(ScheduleCompile!I490),IF(OR(ISNUMBER(FIND("5F",ScheduleCompile!I490)),ISNUMBER(FIND("0F",ScheduleCompile!I490)),ISNUMBER(FIND("8F",ScheduleCompile!I490)),ISNUMBER(FIND("1F",ScheduleCompile!I490)),ISNUMBER(FIND("2F",ScheduleCompile!I490)),ISNUMBER(FIND("3F",ScheduleCompile!I490)),ISNUMBER(FIND("6F",ScheduleCompile!I490)),ISNUMBER(FIND("7F",ScheduleCompile!I490)),ISNUMBER(FIND("9F",ScheduleCompile!I490)),ISNUMBER(FIND("4F",ScheduleCompile!I490))),VALUE(LEFT(ScheduleCompile!I490,FIND("F",ScheduleCompile!I490)-1)),ScheduleCompile!I490)))))))</f>
        <v>0</v>
      </c>
      <c r="O497" s="1">
        <f>IF(AND(ISERROR(IF(ScheduleCompile!J490="Off",0,IF(ScheduleCompile!J490="On",1,IF(ISNUMBER(ScheduleCompile!J490),ScheduleCompile!J490/1,IF(ISTEXT(ScheduleCompile!J490),IF(OR(ISNUMBER(FIND("5F",ScheduleCompile!J490)),ISNUMBER(FIND("0F",ScheduleCompile!J490)),ISNUMBER(FIND("8F",ScheduleCompile!J490)),ISNUMBER(FIND("1F",ScheduleCompile!J490)),ISNUMBER(FIND("2F",ScheduleCompile!J490)),ISNUMBER(FIND("3F",ScheduleCompile!J490)),ISNUMBER(FIND("6F",ScheduleCompile!J490)),ISNUMBER(FIND("7F",ScheduleCompile!J490)),ISNUMBER(FIND("9F",ScheduleCompile!J490)),ISNUMBER(FIND("4F",ScheduleCompile!J490))),VALUE(LEFT(ScheduleCompile!J490,FIND("F",ScheduleCompile!J490)-1)),ScheduleCompile!J490)))))),ISTEXT(ScheduleCompile!#REF!)),"ENDTABLE",IF(ISERROR(IF(ScheduleCompile!J490="Off",0,IF(ScheduleCompile!J490="On",1,IF(ISNUMBER(ScheduleCompile!J490),ScheduleCompile!J490/1,IF(ISTEXT(ScheduleCompile!J490),IF(OR(ISNUMBER(FIND("5F",ScheduleCompile!J490)),ISNUMBER(FIND("0F",ScheduleCompile!J490)),ISNUMBER(FIND("8F",ScheduleCompile!J490)),ISNUMBER(FIND("1F",ScheduleCompile!J490)),ISNUMBER(FIND("2F",ScheduleCompile!J490)),ISNUMBER(FIND("3F",ScheduleCompile!J490)),ISNUMBER(FIND("6F",ScheduleCompile!J490)),ISNUMBER(FIND("7F",ScheduleCompile!J490)),ISNUMBER(FIND("9F",ScheduleCompile!J490)),ISNUMBER(FIND("4F",ScheduleCompile!J490))),VALUE(LEFT(ScheduleCompile!J490,FIND("F",ScheduleCompile!J490)-1)),ScheduleCompile!J490)))))),"",IF(ScheduleCompile!J490="Off",0,IF(ScheduleCompile!J490="On",1,IF(ISNUMBER(ScheduleCompile!J490),ScheduleCompile!J490/1,IF(ISTEXT(ScheduleCompile!J490),IF(OR(ISNUMBER(FIND("5F",ScheduleCompile!J490)),ISNUMBER(FIND("0F",ScheduleCompile!J490)),ISNUMBER(FIND("8F",ScheduleCompile!J490)),ISNUMBER(FIND("1F",ScheduleCompile!J490)),ISNUMBER(FIND("2F",ScheduleCompile!J490)),ISNUMBER(FIND("3F",ScheduleCompile!J490)),ISNUMBER(FIND("6F",ScheduleCompile!J490)),ISNUMBER(FIND("7F",ScheduleCompile!J490)),ISNUMBER(FIND("9F",ScheduleCompile!J490)),ISNUMBER(FIND("4F",ScheduleCompile!J490))),VALUE(LEFT(ScheduleCompile!J490,FIND("F",ScheduleCompile!J490)-1)),ScheduleCompile!J490)))))))</f>
        <v>0</v>
      </c>
      <c r="P497" s="1">
        <f>IF(AND(ISERROR(IF(ScheduleCompile!K490="Off",0,IF(ScheduleCompile!K490="On",1,IF(ISNUMBER(ScheduleCompile!K490),ScheduleCompile!K490/1,IF(ISTEXT(ScheduleCompile!K490),IF(OR(ISNUMBER(FIND("5F",ScheduleCompile!K490)),ISNUMBER(FIND("0F",ScheduleCompile!K490)),ISNUMBER(FIND("8F",ScheduleCompile!K490)),ISNUMBER(FIND("1F",ScheduleCompile!K490)),ISNUMBER(FIND("2F",ScheduleCompile!K490)),ISNUMBER(FIND("3F",ScheduleCompile!K490)),ISNUMBER(FIND("6F",ScheduleCompile!K490)),ISNUMBER(FIND("7F",ScheduleCompile!K490)),ISNUMBER(FIND("9F",ScheduleCompile!K490)),ISNUMBER(FIND("4F",ScheduleCompile!K490))),VALUE(LEFT(ScheduleCompile!K490,FIND("F",ScheduleCompile!K490)-1)),ScheduleCompile!K490)))))),ISTEXT(ScheduleCompile!#REF!)),"ENDTABLE",IF(ISERROR(IF(ScheduleCompile!K490="Off",0,IF(ScheduleCompile!K490="On",1,IF(ISNUMBER(ScheduleCompile!K490),ScheduleCompile!K490/1,IF(ISTEXT(ScheduleCompile!K490),IF(OR(ISNUMBER(FIND("5F",ScheduleCompile!K490)),ISNUMBER(FIND("0F",ScheduleCompile!K490)),ISNUMBER(FIND("8F",ScheduleCompile!K490)),ISNUMBER(FIND("1F",ScheduleCompile!K490)),ISNUMBER(FIND("2F",ScheduleCompile!K490)),ISNUMBER(FIND("3F",ScheduleCompile!K490)),ISNUMBER(FIND("6F",ScheduleCompile!K490)),ISNUMBER(FIND("7F",ScheduleCompile!K490)),ISNUMBER(FIND("9F",ScheduleCompile!K490)),ISNUMBER(FIND("4F",ScheduleCompile!K490))),VALUE(LEFT(ScheduleCompile!K490,FIND("F",ScheduleCompile!K490)-1)),ScheduleCompile!K490)))))),"",IF(ScheduleCompile!K490="Off",0,IF(ScheduleCompile!K490="On",1,IF(ISNUMBER(ScheduleCompile!K490),ScheduleCompile!K490/1,IF(ISTEXT(ScheduleCompile!K490),IF(OR(ISNUMBER(FIND("5F",ScheduleCompile!K490)),ISNUMBER(FIND("0F",ScheduleCompile!K490)),ISNUMBER(FIND("8F",ScheduleCompile!K490)),ISNUMBER(FIND("1F",ScheduleCompile!K490)),ISNUMBER(FIND("2F",ScheduleCompile!K490)),ISNUMBER(FIND("3F",ScheduleCompile!K490)),ISNUMBER(FIND("6F",ScheduleCompile!K490)),ISNUMBER(FIND("7F",ScheduleCompile!K490)),ISNUMBER(FIND("9F",ScheduleCompile!K490)),ISNUMBER(FIND("4F",ScheduleCompile!K490))),VALUE(LEFT(ScheduleCompile!K490,FIND("F",ScheduleCompile!K490)-1)),ScheduleCompile!K490)))))))</f>
        <v>0</v>
      </c>
      <c r="Q497" s="1">
        <f>IF(AND(ISERROR(IF(ScheduleCompile!L490="Off",0,IF(ScheduleCompile!L490="On",1,IF(ISNUMBER(ScheduleCompile!L490),ScheduleCompile!L490/1,IF(ISTEXT(ScheduleCompile!L490),IF(OR(ISNUMBER(FIND("5F",ScheduleCompile!L490)),ISNUMBER(FIND("0F",ScheduleCompile!L490)),ISNUMBER(FIND("8F",ScheduleCompile!L490)),ISNUMBER(FIND("1F",ScheduleCompile!L490)),ISNUMBER(FIND("2F",ScheduleCompile!L490)),ISNUMBER(FIND("3F",ScheduleCompile!L490)),ISNUMBER(FIND("6F",ScheduleCompile!L490)),ISNUMBER(FIND("7F",ScheduleCompile!L490)),ISNUMBER(FIND("9F",ScheduleCompile!L490)),ISNUMBER(FIND("4F",ScheduleCompile!L490))),VALUE(LEFT(ScheduleCompile!L490,FIND("F",ScheduleCompile!L490)-1)),ScheduleCompile!L490)))))),ISTEXT(ScheduleCompile!#REF!)),"ENDTABLE",IF(ISERROR(IF(ScheduleCompile!L490="Off",0,IF(ScheduleCompile!L490="On",1,IF(ISNUMBER(ScheduleCompile!L490),ScheduleCompile!L490/1,IF(ISTEXT(ScheduleCompile!L490),IF(OR(ISNUMBER(FIND("5F",ScheduleCompile!L490)),ISNUMBER(FIND("0F",ScheduleCompile!L490)),ISNUMBER(FIND("8F",ScheduleCompile!L490)),ISNUMBER(FIND("1F",ScheduleCompile!L490)),ISNUMBER(FIND("2F",ScheduleCompile!L490)),ISNUMBER(FIND("3F",ScheduleCompile!L490)),ISNUMBER(FIND("6F",ScheduleCompile!L490)),ISNUMBER(FIND("7F",ScheduleCompile!L490)),ISNUMBER(FIND("9F",ScheduleCompile!L490)),ISNUMBER(FIND("4F",ScheduleCompile!L490))),VALUE(LEFT(ScheduleCompile!L490,FIND("F",ScheduleCompile!L490)-1)),ScheduleCompile!L490)))))),"",IF(ScheduleCompile!L490="Off",0,IF(ScheduleCompile!L490="On",1,IF(ISNUMBER(ScheduleCompile!L490),ScheduleCompile!L490/1,IF(ISTEXT(ScheduleCompile!L490),IF(OR(ISNUMBER(FIND("5F",ScheduleCompile!L490)),ISNUMBER(FIND("0F",ScheduleCompile!L490)),ISNUMBER(FIND("8F",ScheduleCompile!L490)),ISNUMBER(FIND("1F",ScheduleCompile!L490)),ISNUMBER(FIND("2F",ScheduleCompile!L490)),ISNUMBER(FIND("3F",ScheduleCompile!L490)),ISNUMBER(FIND("6F",ScheduleCompile!L490)),ISNUMBER(FIND("7F",ScheduleCompile!L490)),ISNUMBER(FIND("9F",ScheduleCompile!L490)),ISNUMBER(FIND("4F",ScheduleCompile!L490))),VALUE(LEFT(ScheduleCompile!L490,FIND("F",ScheduleCompile!L490)-1)),ScheduleCompile!L490)))))))</f>
        <v>0</v>
      </c>
      <c r="R497" s="1">
        <f>IF(AND(ISERROR(IF(ScheduleCompile!M490="Off",0,IF(ScheduleCompile!M490="On",1,IF(ISNUMBER(ScheduleCompile!M490),ScheduleCompile!M490/1,IF(ISTEXT(ScheduleCompile!M490),IF(OR(ISNUMBER(FIND("5F",ScheduleCompile!M490)),ISNUMBER(FIND("0F",ScheduleCompile!M490)),ISNUMBER(FIND("8F",ScheduleCompile!M490)),ISNUMBER(FIND("1F",ScheduleCompile!M490)),ISNUMBER(FIND("2F",ScheduleCompile!M490)),ISNUMBER(FIND("3F",ScheduleCompile!M490)),ISNUMBER(FIND("6F",ScheduleCompile!M490)),ISNUMBER(FIND("7F",ScheduleCompile!M490)),ISNUMBER(FIND("9F",ScheduleCompile!M490)),ISNUMBER(FIND("4F",ScheduleCompile!M490))),VALUE(LEFT(ScheduleCompile!M490,FIND("F",ScheduleCompile!M490)-1)),ScheduleCompile!M490)))))),ISTEXT(ScheduleCompile!#REF!)),"ENDTABLE",IF(ISERROR(IF(ScheduleCompile!M490="Off",0,IF(ScheduleCompile!M490="On",1,IF(ISNUMBER(ScheduleCompile!M490),ScheduleCompile!M490/1,IF(ISTEXT(ScheduleCompile!M490),IF(OR(ISNUMBER(FIND("5F",ScheduleCompile!M490)),ISNUMBER(FIND("0F",ScheduleCompile!M490)),ISNUMBER(FIND("8F",ScheduleCompile!M490)),ISNUMBER(FIND("1F",ScheduleCompile!M490)),ISNUMBER(FIND("2F",ScheduleCompile!M490)),ISNUMBER(FIND("3F",ScheduleCompile!M490)),ISNUMBER(FIND("6F",ScheduleCompile!M490)),ISNUMBER(FIND("7F",ScheduleCompile!M490)),ISNUMBER(FIND("9F",ScheduleCompile!M490)),ISNUMBER(FIND("4F",ScheduleCompile!M490))),VALUE(LEFT(ScheduleCompile!M490,FIND("F",ScheduleCompile!M490)-1)),ScheduleCompile!M490)))))),"",IF(ScheduleCompile!M490="Off",0,IF(ScheduleCompile!M490="On",1,IF(ISNUMBER(ScheduleCompile!M490),ScheduleCompile!M490/1,IF(ISTEXT(ScheduleCompile!M490),IF(OR(ISNUMBER(FIND("5F",ScheduleCompile!M490)),ISNUMBER(FIND("0F",ScheduleCompile!M490)),ISNUMBER(FIND("8F",ScheduleCompile!M490)),ISNUMBER(FIND("1F",ScheduleCompile!M490)),ISNUMBER(FIND("2F",ScheduleCompile!M490)),ISNUMBER(FIND("3F",ScheduleCompile!M490)),ISNUMBER(FIND("6F",ScheduleCompile!M490)),ISNUMBER(FIND("7F",ScheduleCompile!M490)),ISNUMBER(FIND("9F",ScheduleCompile!M490)),ISNUMBER(FIND("4F",ScheduleCompile!M490))),VALUE(LEFT(ScheduleCompile!M490,FIND("F",ScheduleCompile!M490)-1)),ScheduleCompile!M490)))))))</f>
        <v>0</v>
      </c>
      <c r="S497" s="1">
        <f>IF(AND(ISERROR(IF(ScheduleCompile!N490="Off",0,IF(ScheduleCompile!N490="On",1,IF(ISNUMBER(ScheduleCompile!N490),ScheduleCompile!N490/1,IF(ISTEXT(ScheduleCompile!N490),IF(OR(ISNUMBER(FIND("5F",ScheduleCompile!N490)),ISNUMBER(FIND("0F",ScheduleCompile!N490)),ISNUMBER(FIND("8F",ScheduleCompile!N490)),ISNUMBER(FIND("1F",ScheduleCompile!N490)),ISNUMBER(FIND("2F",ScheduleCompile!N490)),ISNUMBER(FIND("3F",ScheduleCompile!N490)),ISNUMBER(FIND("6F",ScheduleCompile!N490)),ISNUMBER(FIND("7F",ScheduleCompile!N490)),ISNUMBER(FIND("9F",ScheduleCompile!N490)),ISNUMBER(FIND("4F",ScheduleCompile!N490))),VALUE(LEFT(ScheduleCompile!N490,FIND("F",ScheduleCompile!N490)-1)),ScheduleCompile!N490)))))),ISTEXT(ScheduleCompile!#REF!)),"ENDTABLE",IF(ISERROR(IF(ScheduleCompile!N490="Off",0,IF(ScheduleCompile!N490="On",1,IF(ISNUMBER(ScheduleCompile!N490),ScheduleCompile!N490/1,IF(ISTEXT(ScheduleCompile!N490),IF(OR(ISNUMBER(FIND("5F",ScheduleCompile!N490)),ISNUMBER(FIND("0F",ScheduleCompile!N490)),ISNUMBER(FIND("8F",ScheduleCompile!N490)),ISNUMBER(FIND("1F",ScheduleCompile!N490)),ISNUMBER(FIND("2F",ScheduleCompile!N490)),ISNUMBER(FIND("3F",ScheduleCompile!N490)),ISNUMBER(FIND("6F",ScheduleCompile!N490)),ISNUMBER(FIND("7F",ScheduleCompile!N490)),ISNUMBER(FIND("9F",ScheduleCompile!N490)),ISNUMBER(FIND("4F",ScheduleCompile!N490))),VALUE(LEFT(ScheduleCompile!N490,FIND("F",ScheduleCompile!N490)-1)),ScheduleCompile!N490)))))),"",IF(ScheduleCompile!N490="Off",0,IF(ScheduleCompile!N490="On",1,IF(ISNUMBER(ScheduleCompile!N490),ScheduleCompile!N490/1,IF(ISTEXT(ScheduleCompile!N490),IF(OR(ISNUMBER(FIND("5F",ScheduleCompile!N490)),ISNUMBER(FIND("0F",ScheduleCompile!N490)),ISNUMBER(FIND("8F",ScheduleCompile!N490)),ISNUMBER(FIND("1F",ScheduleCompile!N490)),ISNUMBER(FIND("2F",ScheduleCompile!N490)),ISNUMBER(FIND("3F",ScheduleCompile!N490)),ISNUMBER(FIND("6F",ScheduleCompile!N490)),ISNUMBER(FIND("7F",ScheduleCompile!N490)),ISNUMBER(FIND("9F",ScheduleCompile!N490)),ISNUMBER(FIND("4F",ScheduleCompile!N490))),VALUE(LEFT(ScheduleCompile!N490,FIND("F",ScheduleCompile!N490)-1)),ScheduleCompile!N490)))))))</f>
        <v>0</v>
      </c>
      <c r="T497" s="1">
        <f>IF(AND(ISERROR(IF(ScheduleCompile!O490="Off",0,IF(ScheduleCompile!O490="On",1,IF(ISNUMBER(ScheduleCompile!O490),ScheduleCompile!O490/1,IF(ISTEXT(ScheduleCompile!O490),IF(OR(ISNUMBER(FIND("5F",ScheduleCompile!O490)),ISNUMBER(FIND("0F",ScheduleCompile!O490)),ISNUMBER(FIND("8F",ScheduleCompile!O490)),ISNUMBER(FIND("1F",ScheduleCompile!O490)),ISNUMBER(FIND("2F",ScheduleCompile!O490)),ISNUMBER(FIND("3F",ScheduleCompile!O490)),ISNUMBER(FIND("6F",ScheduleCompile!O490)),ISNUMBER(FIND("7F",ScheduleCompile!O490)),ISNUMBER(FIND("9F",ScheduleCompile!O490)),ISNUMBER(FIND("4F",ScheduleCompile!O490))),VALUE(LEFT(ScheduleCompile!O490,FIND("F",ScheduleCompile!O490)-1)),ScheduleCompile!O490)))))),ISTEXT(ScheduleCompile!#REF!)),"ENDTABLE",IF(ISERROR(IF(ScheduleCompile!O490="Off",0,IF(ScheduleCompile!O490="On",1,IF(ISNUMBER(ScheduleCompile!O490),ScheduleCompile!O490/1,IF(ISTEXT(ScheduleCompile!O490),IF(OR(ISNUMBER(FIND("5F",ScheduleCompile!O490)),ISNUMBER(FIND("0F",ScheduleCompile!O490)),ISNUMBER(FIND("8F",ScheduleCompile!O490)),ISNUMBER(FIND("1F",ScheduleCompile!O490)),ISNUMBER(FIND("2F",ScheduleCompile!O490)),ISNUMBER(FIND("3F",ScheduleCompile!O490)),ISNUMBER(FIND("6F",ScheduleCompile!O490)),ISNUMBER(FIND("7F",ScheduleCompile!O490)),ISNUMBER(FIND("9F",ScheduleCompile!O490)),ISNUMBER(FIND("4F",ScheduleCompile!O490))),VALUE(LEFT(ScheduleCompile!O490,FIND("F",ScheduleCompile!O490)-1)),ScheduleCompile!O490)))))),"",IF(ScheduleCompile!O490="Off",0,IF(ScheduleCompile!O490="On",1,IF(ISNUMBER(ScheduleCompile!O490),ScheduleCompile!O490/1,IF(ISTEXT(ScheduleCompile!O490),IF(OR(ISNUMBER(FIND("5F",ScheduleCompile!O490)),ISNUMBER(FIND("0F",ScheduleCompile!O490)),ISNUMBER(FIND("8F",ScheduleCompile!O490)),ISNUMBER(FIND("1F",ScheduleCompile!O490)),ISNUMBER(FIND("2F",ScheduleCompile!O490)),ISNUMBER(FIND("3F",ScheduleCompile!O490)),ISNUMBER(FIND("6F",ScheduleCompile!O490)),ISNUMBER(FIND("7F",ScheduleCompile!O490)),ISNUMBER(FIND("9F",ScheduleCompile!O490)),ISNUMBER(FIND("4F",ScheduleCompile!O490))),VALUE(LEFT(ScheduleCompile!O490,FIND("F",ScheduleCompile!O490)-1)),ScheduleCompile!O490)))))))</f>
        <v>0</v>
      </c>
      <c r="U497" s="1">
        <f>IF(AND(ISERROR(IF(ScheduleCompile!P490="Off",0,IF(ScheduleCompile!P490="On",1,IF(ISNUMBER(ScheduleCompile!P490),ScheduleCompile!P490/1,IF(ISTEXT(ScheduleCompile!P490),IF(OR(ISNUMBER(FIND("5F",ScheduleCompile!P490)),ISNUMBER(FIND("0F",ScheduleCompile!P490)),ISNUMBER(FIND("8F",ScheduleCompile!P490)),ISNUMBER(FIND("1F",ScheduleCompile!P490)),ISNUMBER(FIND("2F",ScheduleCompile!P490)),ISNUMBER(FIND("3F",ScheduleCompile!P490)),ISNUMBER(FIND("6F",ScheduleCompile!P490)),ISNUMBER(FIND("7F",ScheduleCompile!P490)),ISNUMBER(FIND("9F",ScheduleCompile!P490)),ISNUMBER(FIND("4F",ScheduleCompile!P490))),VALUE(LEFT(ScheduleCompile!P490,FIND("F",ScheduleCompile!P490)-1)),ScheduleCompile!P490)))))),ISTEXT(ScheduleCompile!#REF!)),"ENDTABLE",IF(ISERROR(IF(ScheduleCompile!P490="Off",0,IF(ScheduleCompile!P490="On",1,IF(ISNUMBER(ScheduleCompile!P490),ScheduleCompile!P490/1,IF(ISTEXT(ScheduleCompile!P490),IF(OR(ISNUMBER(FIND("5F",ScheduleCompile!P490)),ISNUMBER(FIND("0F",ScheduleCompile!P490)),ISNUMBER(FIND("8F",ScheduleCompile!P490)),ISNUMBER(FIND("1F",ScheduleCompile!P490)),ISNUMBER(FIND("2F",ScheduleCompile!P490)),ISNUMBER(FIND("3F",ScheduleCompile!P490)),ISNUMBER(FIND("6F",ScheduleCompile!P490)),ISNUMBER(FIND("7F",ScheduleCompile!P490)),ISNUMBER(FIND("9F",ScheduleCompile!P490)),ISNUMBER(FIND("4F",ScheduleCompile!P490))),VALUE(LEFT(ScheduleCompile!P490,FIND("F",ScheduleCompile!P490)-1)),ScheduleCompile!P490)))))),"",IF(ScheduleCompile!P490="Off",0,IF(ScheduleCompile!P490="On",1,IF(ISNUMBER(ScheduleCompile!P490),ScheduleCompile!P490/1,IF(ISTEXT(ScheduleCompile!P490),IF(OR(ISNUMBER(FIND("5F",ScheduleCompile!P490)),ISNUMBER(FIND("0F",ScheduleCompile!P490)),ISNUMBER(FIND("8F",ScheduleCompile!P490)),ISNUMBER(FIND("1F",ScheduleCompile!P490)),ISNUMBER(FIND("2F",ScheduleCompile!P490)),ISNUMBER(FIND("3F",ScheduleCompile!P490)),ISNUMBER(FIND("6F",ScheduleCompile!P490)),ISNUMBER(FIND("7F",ScheduleCompile!P490)),ISNUMBER(FIND("9F",ScheduleCompile!P490)),ISNUMBER(FIND("4F",ScheduleCompile!P490))),VALUE(LEFT(ScheduleCompile!P490,FIND("F",ScheduleCompile!P490)-1)),ScheduleCompile!P490)))))))</f>
        <v>0</v>
      </c>
      <c r="V497" s="1">
        <f>IF(AND(ISERROR(IF(ScheduleCompile!Q490="Off",0,IF(ScheduleCompile!Q490="On",1,IF(ISNUMBER(ScheduleCompile!Q490),ScheduleCompile!Q490/1,IF(ISTEXT(ScheduleCompile!Q490),IF(OR(ISNUMBER(FIND("5F",ScheduleCompile!Q490)),ISNUMBER(FIND("0F",ScheduleCompile!Q490)),ISNUMBER(FIND("8F",ScheduleCompile!Q490)),ISNUMBER(FIND("1F",ScheduleCompile!Q490)),ISNUMBER(FIND("2F",ScheduleCompile!Q490)),ISNUMBER(FIND("3F",ScheduleCompile!Q490)),ISNUMBER(FIND("6F",ScheduleCompile!Q490)),ISNUMBER(FIND("7F",ScheduleCompile!Q490)),ISNUMBER(FIND("9F",ScheduleCompile!Q490)),ISNUMBER(FIND("4F",ScheduleCompile!Q490))),VALUE(LEFT(ScheduleCompile!Q490,FIND("F",ScheduleCompile!Q490)-1)),ScheduleCompile!Q490)))))),ISTEXT(ScheduleCompile!#REF!)),"ENDTABLE",IF(ISERROR(IF(ScheduleCompile!Q490="Off",0,IF(ScheduleCompile!Q490="On",1,IF(ISNUMBER(ScheduleCompile!Q490),ScheduleCompile!Q490/1,IF(ISTEXT(ScheduleCompile!Q490),IF(OR(ISNUMBER(FIND("5F",ScheduleCompile!Q490)),ISNUMBER(FIND("0F",ScheduleCompile!Q490)),ISNUMBER(FIND("8F",ScheduleCompile!Q490)),ISNUMBER(FIND("1F",ScheduleCompile!Q490)),ISNUMBER(FIND("2F",ScheduleCompile!Q490)),ISNUMBER(FIND("3F",ScheduleCompile!Q490)),ISNUMBER(FIND("6F",ScheduleCompile!Q490)),ISNUMBER(FIND("7F",ScheduleCompile!Q490)),ISNUMBER(FIND("9F",ScheduleCompile!Q490)),ISNUMBER(FIND("4F",ScheduleCompile!Q490))),VALUE(LEFT(ScheduleCompile!Q490,FIND("F",ScheduleCompile!Q490)-1)),ScheduleCompile!Q490)))))),"",IF(ScheduleCompile!Q490="Off",0,IF(ScheduleCompile!Q490="On",1,IF(ISNUMBER(ScheduleCompile!Q490),ScheduleCompile!Q490/1,IF(ISTEXT(ScheduleCompile!Q490),IF(OR(ISNUMBER(FIND("5F",ScheduleCompile!Q490)),ISNUMBER(FIND("0F",ScheduleCompile!Q490)),ISNUMBER(FIND("8F",ScheduleCompile!Q490)),ISNUMBER(FIND("1F",ScheduleCompile!Q490)),ISNUMBER(FIND("2F",ScheduleCompile!Q490)),ISNUMBER(FIND("3F",ScheduleCompile!Q490)),ISNUMBER(FIND("6F",ScheduleCompile!Q490)),ISNUMBER(FIND("7F",ScheduleCompile!Q490)),ISNUMBER(FIND("9F",ScheduleCompile!Q490)),ISNUMBER(FIND("4F",ScheduleCompile!Q490))),VALUE(LEFT(ScheduleCompile!Q490,FIND("F",ScheduleCompile!Q490)-1)),ScheduleCompile!Q490)))))))</f>
        <v>0</v>
      </c>
      <c r="W497" s="1">
        <f>IF(AND(ISERROR(IF(ScheduleCompile!R490="Off",0,IF(ScheduleCompile!R490="On",1,IF(ISNUMBER(ScheduleCompile!R490),ScheduleCompile!R490/1,IF(ISTEXT(ScheduleCompile!R490),IF(OR(ISNUMBER(FIND("5F",ScheduleCompile!R490)),ISNUMBER(FIND("0F",ScheduleCompile!R490)),ISNUMBER(FIND("8F",ScheduleCompile!R490)),ISNUMBER(FIND("1F",ScheduleCompile!R490)),ISNUMBER(FIND("2F",ScheduleCompile!R490)),ISNUMBER(FIND("3F",ScheduleCompile!R490)),ISNUMBER(FIND("6F",ScheduleCompile!R490)),ISNUMBER(FIND("7F",ScheduleCompile!R490)),ISNUMBER(FIND("9F",ScheduleCompile!R490)),ISNUMBER(FIND("4F",ScheduleCompile!R490))),VALUE(LEFT(ScheduleCompile!R490,FIND("F",ScheduleCompile!R490)-1)),ScheduleCompile!R490)))))),ISTEXT(ScheduleCompile!#REF!)),"ENDTABLE",IF(ISERROR(IF(ScheduleCompile!R490="Off",0,IF(ScheduleCompile!R490="On",1,IF(ISNUMBER(ScheduleCompile!R490),ScheduleCompile!R490/1,IF(ISTEXT(ScheduleCompile!R490),IF(OR(ISNUMBER(FIND("5F",ScheduleCompile!R490)),ISNUMBER(FIND("0F",ScheduleCompile!R490)),ISNUMBER(FIND("8F",ScheduleCompile!R490)),ISNUMBER(FIND("1F",ScheduleCompile!R490)),ISNUMBER(FIND("2F",ScheduleCompile!R490)),ISNUMBER(FIND("3F",ScheduleCompile!R490)),ISNUMBER(FIND("6F",ScheduleCompile!R490)),ISNUMBER(FIND("7F",ScheduleCompile!R490)),ISNUMBER(FIND("9F",ScheduleCompile!R490)),ISNUMBER(FIND("4F",ScheduleCompile!R490))),VALUE(LEFT(ScheduleCompile!R490,FIND("F",ScheduleCompile!R490)-1)),ScheduleCompile!R490)))))),"",IF(ScheduleCompile!R490="Off",0,IF(ScheduleCompile!R490="On",1,IF(ISNUMBER(ScheduleCompile!R490),ScheduleCompile!R490/1,IF(ISTEXT(ScheduleCompile!R490),IF(OR(ISNUMBER(FIND("5F",ScheduleCompile!R490)),ISNUMBER(FIND("0F",ScheduleCompile!R490)),ISNUMBER(FIND("8F",ScheduleCompile!R490)),ISNUMBER(FIND("1F",ScheduleCompile!R490)),ISNUMBER(FIND("2F",ScheduleCompile!R490)),ISNUMBER(FIND("3F",ScheduleCompile!R490)),ISNUMBER(FIND("6F",ScheduleCompile!R490)),ISNUMBER(FIND("7F",ScheduleCompile!R490)),ISNUMBER(FIND("9F",ScheduleCompile!R490)),ISNUMBER(FIND("4F",ScheduleCompile!R490))),VALUE(LEFT(ScheduleCompile!R490,FIND("F",ScheduleCompile!R490)-1)),ScheduleCompile!R490)))))))</f>
        <v>0</v>
      </c>
      <c r="X497" s="1">
        <f>IF(AND(ISERROR(IF(ScheduleCompile!S490="Off",0,IF(ScheduleCompile!S490="On",1,IF(ISNUMBER(ScheduleCompile!S490),ScheduleCompile!S490/1,IF(ISTEXT(ScheduleCompile!S490),IF(OR(ISNUMBER(FIND("5F",ScheduleCompile!S490)),ISNUMBER(FIND("0F",ScheduleCompile!S490)),ISNUMBER(FIND("8F",ScheduleCompile!S490)),ISNUMBER(FIND("1F",ScheduleCompile!S490)),ISNUMBER(FIND("2F",ScheduleCompile!S490)),ISNUMBER(FIND("3F",ScheduleCompile!S490)),ISNUMBER(FIND("6F",ScheduleCompile!S490)),ISNUMBER(FIND("7F",ScheduleCompile!S490)),ISNUMBER(FIND("9F",ScheduleCompile!S490)),ISNUMBER(FIND("4F",ScheduleCompile!S490))),VALUE(LEFT(ScheduleCompile!S490,FIND("F",ScheduleCompile!S490)-1)),ScheduleCompile!S490)))))),ISTEXT(ScheduleCompile!#REF!)),"ENDTABLE",IF(ISERROR(IF(ScheduleCompile!S490="Off",0,IF(ScheduleCompile!S490="On",1,IF(ISNUMBER(ScheduleCompile!S490),ScheduleCompile!S490/1,IF(ISTEXT(ScheduleCompile!S490),IF(OR(ISNUMBER(FIND("5F",ScheduleCompile!S490)),ISNUMBER(FIND("0F",ScheduleCompile!S490)),ISNUMBER(FIND("8F",ScheduleCompile!S490)),ISNUMBER(FIND("1F",ScheduleCompile!S490)),ISNUMBER(FIND("2F",ScheduleCompile!S490)),ISNUMBER(FIND("3F",ScheduleCompile!S490)),ISNUMBER(FIND("6F",ScheduleCompile!S490)),ISNUMBER(FIND("7F",ScheduleCompile!S490)),ISNUMBER(FIND("9F",ScheduleCompile!S490)),ISNUMBER(FIND("4F",ScheduleCompile!S490))),VALUE(LEFT(ScheduleCompile!S490,FIND("F",ScheduleCompile!S490)-1)),ScheduleCompile!S490)))))),"",IF(ScheduleCompile!S490="Off",0,IF(ScheduleCompile!S490="On",1,IF(ISNUMBER(ScheduleCompile!S490),ScheduleCompile!S490/1,IF(ISTEXT(ScheduleCompile!S490),IF(OR(ISNUMBER(FIND("5F",ScheduleCompile!S490)),ISNUMBER(FIND("0F",ScheduleCompile!S490)),ISNUMBER(FIND("8F",ScheduleCompile!S490)),ISNUMBER(FIND("1F",ScheduleCompile!S490)),ISNUMBER(FIND("2F",ScheduleCompile!S490)),ISNUMBER(FIND("3F",ScheduleCompile!S490)),ISNUMBER(FIND("6F",ScheduleCompile!S490)),ISNUMBER(FIND("7F",ScheduleCompile!S490)),ISNUMBER(FIND("9F",ScheduleCompile!S490)),ISNUMBER(FIND("4F",ScheduleCompile!S490))),VALUE(LEFT(ScheduleCompile!S490,FIND("F",ScheduleCompile!S490)-1)),ScheduleCompile!S490)))))))</f>
        <v>0</v>
      </c>
      <c r="Y497" s="1">
        <f>IF(AND(ISERROR(IF(ScheduleCompile!T490="Off",0,IF(ScheduleCompile!T490="On",1,IF(ISNUMBER(ScheduleCompile!T490),ScheduleCompile!T490/1,IF(ISTEXT(ScheduleCompile!T490),IF(OR(ISNUMBER(FIND("5F",ScheduleCompile!T490)),ISNUMBER(FIND("0F",ScheduleCompile!T490)),ISNUMBER(FIND("8F",ScheduleCompile!T490)),ISNUMBER(FIND("1F",ScheduleCompile!T490)),ISNUMBER(FIND("2F",ScheduleCompile!T490)),ISNUMBER(FIND("3F",ScheduleCompile!T490)),ISNUMBER(FIND("6F",ScheduleCompile!T490)),ISNUMBER(FIND("7F",ScheduleCompile!T490)),ISNUMBER(FIND("9F",ScheduleCompile!T490)),ISNUMBER(FIND("4F",ScheduleCompile!T490))),VALUE(LEFT(ScheduleCompile!T490,FIND("F",ScheduleCompile!T490)-1)),ScheduleCompile!T490)))))),ISTEXT(ScheduleCompile!#REF!)),"ENDTABLE",IF(ISERROR(IF(ScheduleCompile!T490="Off",0,IF(ScheduleCompile!T490="On",1,IF(ISNUMBER(ScheduleCompile!T490),ScheduleCompile!T490/1,IF(ISTEXT(ScheduleCompile!T490),IF(OR(ISNUMBER(FIND("5F",ScheduleCompile!T490)),ISNUMBER(FIND("0F",ScheduleCompile!T490)),ISNUMBER(FIND("8F",ScheduleCompile!T490)),ISNUMBER(FIND("1F",ScheduleCompile!T490)),ISNUMBER(FIND("2F",ScheduleCompile!T490)),ISNUMBER(FIND("3F",ScheduleCompile!T490)),ISNUMBER(FIND("6F",ScheduleCompile!T490)),ISNUMBER(FIND("7F",ScheduleCompile!T490)),ISNUMBER(FIND("9F",ScheduleCompile!T490)),ISNUMBER(FIND("4F",ScheduleCompile!T490))),VALUE(LEFT(ScheduleCompile!T490,FIND("F",ScheduleCompile!T490)-1)),ScheduleCompile!T490)))))),"",IF(ScheduleCompile!T490="Off",0,IF(ScheduleCompile!T490="On",1,IF(ISNUMBER(ScheduleCompile!T490),ScheduleCompile!T490/1,IF(ISTEXT(ScheduleCompile!T490),IF(OR(ISNUMBER(FIND("5F",ScheduleCompile!T490)),ISNUMBER(FIND("0F",ScheduleCompile!T490)),ISNUMBER(FIND("8F",ScheduleCompile!T490)),ISNUMBER(FIND("1F",ScheduleCompile!T490)),ISNUMBER(FIND("2F",ScheduleCompile!T490)),ISNUMBER(FIND("3F",ScheduleCompile!T490)),ISNUMBER(FIND("6F",ScheduleCompile!T490)),ISNUMBER(FIND("7F",ScheduleCompile!T490)),ISNUMBER(FIND("9F",ScheduleCompile!T490)),ISNUMBER(FIND("4F",ScheduleCompile!T490))),VALUE(LEFT(ScheduleCompile!T490,FIND("F",ScheduleCompile!T490)-1)),ScheduleCompile!T490)))))))</f>
        <v>0</v>
      </c>
      <c r="Z497" s="1">
        <f>IF(AND(ISERROR(IF(ScheduleCompile!U490="Off",0,IF(ScheduleCompile!U490="On",1,IF(ISNUMBER(ScheduleCompile!U490),ScheduleCompile!U490/1,IF(ISTEXT(ScheduleCompile!U490),IF(OR(ISNUMBER(FIND("5F",ScheduleCompile!U490)),ISNUMBER(FIND("0F",ScheduleCompile!U490)),ISNUMBER(FIND("8F",ScheduleCompile!U490)),ISNUMBER(FIND("1F",ScheduleCompile!U490)),ISNUMBER(FIND("2F",ScheduleCompile!U490)),ISNUMBER(FIND("3F",ScheduleCompile!U490)),ISNUMBER(FIND("6F",ScheduleCompile!U490)),ISNUMBER(FIND("7F",ScheduleCompile!U490)),ISNUMBER(FIND("9F",ScheduleCompile!U490)),ISNUMBER(FIND("4F",ScheduleCompile!U490))),VALUE(LEFT(ScheduleCompile!U490,FIND("F",ScheduleCompile!U490)-1)),ScheduleCompile!U490)))))),ISTEXT(ScheduleCompile!#REF!)),"ENDTABLE",IF(ISERROR(IF(ScheduleCompile!U490="Off",0,IF(ScheduleCompile!U490="On",1,IF(ISNUMBER(ScheduleCompile!U490),ScheduleCompile!U490/1,IF(ISTEXT(ScheduleCompile!U490),IF(OR(ISNUMBER(FIND("5F",ScheduleCompile!U490)),ISNUMBER(FIND("0F",ScheduleCompile!U490)),ISNUMBER(FIND("8F",ScheduleCompile!U490)),ISNUMBER(FIND("1F",ScheduleCompile!U490)),ISNUMBER(FIND("2F",ScheduleCompile!U490)),ISNUMBER(FIND("3F",ScheduleCompile!U490)),ISNUMBER(FIND("6F",ScheduleCompile!U490)),ISNUMBER(FIND("7F",ScheduleCompile!U490)),ISNUMBER(FIND("9F",ScheduleCompile!U490)),ISNUMBER(FIND("4F",ScheduleCompile!U490))),VALUE(LEFT(ScheduleCompile!U490,FIND("F",ScheduleCompile!U490)-1)),ScheduleCompile!U490)))))),"",IF(ScheduleCompile!U490="Off",0,IF(ScheduleCompile!U490="On",1,IF(ISNUMBER(ScheduleCompile!U490),ScheduleCompile!U490/1,IF(ISTEXT(ScheduleCompile!U490),IF(OR(ISNUMBER(FIND("5F",ScheduleCompile!U490)),ISNUMBER(FIND("0F",ScheduleCompile!U490)),ISNUMBER(FIND("8F",ScheduleCompile!U490)),ISNUMBER(FIND("1F",ScheduleCompile!U490)),ISNUMBER(FIND("2F",ScheduleCompile!U490)),ISNUMBER(FIND("3F",ScheduleCompile!U490)),ISNUMBER(FIND("6F",ScheduleCompile!U490)),ISNUMBER(FIND("7F",ScheduleCompile!U490)),ISNUMBER(FIND("9F",ScheduleCompile!U490)),ISNUMBER(FIND("4F",ScheduleCompile!U490))),VALUE(LEFT(ScheduleCompile!U490,FIND("F",ScheduleCompile!U490)-1)),ScheduleCompile!U490)))))))</f>
        <v>0</v>
      </c>
      <c r="AA497" s="1">
        <f>IF(AND(ISERROR(IF(ScheduleCompile!V490="Off",0,IF(ScheduleCompile!V490="On",1,IF(ISNUMBER(ScheduleCompile!V490),ScheduleCompile!V490/1,IF(ISTEXT(ScheduleCompile!V490),IF(OR(ISNUMBER(FIND("5F",ScheduleCompile!V490)),ISNUMBER(FIND("0F",ScheduleCompile!V490)),ISNUMBER(FIND("8F",ScheduleCompile!V490)),ISNUMBER(FIND("1F",ScheduleCompile!V490)),ISNUMBER(FIND("2F",ScheduleCompile!V490)),ISNUMBER(FIND("3F",ScheduleCompile!V490)),ISNUMBER(FIND("6F",ScheduleCompile!V490)),ISNUMBER(FIND("7F",ScheduleCompile!V490)),ISNUMBER(FIND("9F",ScheduleCompile!V490)),ISNUMBER(FIND("4F",ScheduleCompile!V490))),VALUE(LEFT(ScheduleCompile!V490,FIND("F",ScheduleCompile!V490)-1)),ScheduleCompile!V490)))))),ISTEXT(ScheduleCompile!#REF!)),"ENDTABLE",IF(ISERROR(IF(ScheduleCompile!V490="Off",0,IF(ScheduleCompile!V490="On",1,IF(ISNUMBER(ScheduleCompile!V490),ScheduleCompile!V490/1,IF(ISTEXT(ScheduleCompile!V490),IF(OR(ISNUMBER(FIND("5F",ScheduleCompile!V490)),ISNUMBER(FIND("0F",ScheduleCompile!V490)),ISNUMBER(FIND("8F",ScheduleCompile!V490)),ISNUMBER(FIND("1F",ScheduleCompile!V490)),ISNUMBER(FIND("2F",ScheduleCompile!V490)),ISNUMBER(FIND("3F",ScheduleCompile!V490)),ISNUMBER(FIND("6F",ScheduleCompile!V490)),ISNUMBER(FIND("7F",ScheduleCompile!V490)),ISNUMBER(FIND("9F",ScheduleCompile!V490)),ISNUMBER(FIND("4F",ScheduleCompile!V490))),VALUE(LEFT(ScheduleCompile!V490,FIND("F",ScheduleCompile!V490)-1)),ScheduleCompile!V490)))))),"",IF(ScheduleCompile!V490="Off",0,IF(ScheduleCompile!V490="On",1,IF(ISNUMBER(ScheduleCompile!V490),ScheduleCompile!V490/1,IF(ISTEXT(ScheduleCompile!V490),IF(OR(ISNUMBER(FIND("5F",ScheduleCompile!V490)),ISNUMBER(FIND("0F",ScheduleCompile!V490)),ISNUMBER(FIND("8F",ScheduleCompile!V490)),ISNUMBER(FIND("1F",ScheduleCompile!V490)),ISNUMBER(FIND("2F",ScheduleCompile!V490)),ISNUMBER(FIND("3F",ScheduleCompile!V490)),ISNUMBER(FIND("6F",ScheduleCompile!V490)),ISNUMBER(FIND("7F",ScheduleCompile!V490)),ISNUMBER(FIND("9F",ScheduleCompile!V490)),ISNUMBER(FIND("4F",ScheduleCompile!V490))),VALUE(LEFT(ScheduleCompile!V490,FIND("F",ScheduleCompile!V490)-1)),ScheduleCompile!V490)))))))</f>
        <v>0</v>
      </c>
      <c r="AB497" s="1">
        <f>IF(AND(ISERROR(IF(ScheduleCompile!W490="Off",0,IF(ScheduleCompile!W490="On",1,IF(ISNUMBER(ScheduleCompile!W490),ScheduleCompile!W490/1,IF(ISTEXT(ScheduleCompile!W490),IF(OR(ISNUMBER(FIND("5F",ScheduleCompile!W490)),ISNUMBER(FIND("0F",ScheduleCompile!W490)),ISNUMBER(FIND("8F",ScheduleCompile!W490)),ISNUMBER(FIND("1F",ScheduleCompile!W490)),ISNUMBER(FIND("2F",ScheduleCompile!W490)),ISNUMBER(FIND("3F",ScheduleCompile!W490)),ISNUMBER(FIND("6F",ScheduleCompile!W490)),ISNUMBER(FIND("7F",ScheduleCompile!W490)),ISNUMBER(FIND("9F",ScheduleCompile!W490)),ISNUMBER(FIND("4F",ScheduleCompile!W490))),VALUE(LEFT(ScheduleCompile!W490,FIND("F",ScheduleCompile!W490)-1)),ScheduleCompile!W490)))))),ISTEXT(ScheduleCompile!#REF!)),"ENDTABLE",IF(ISERROR(IF(ScheduleCompile!W490="Off",0,IF(ScheduleCompile!W490="On",1,IF(ISNUMBER(ScheduleCompile!W490),ScheduleCompile!W490/1,IF(ISTEXT(ScheduleCompile!W490),IF(OR(ISNUMBER(FIND("5F",ScheduleCompile!W490)),ISNUMBER(FIND("0F",ScheduleCompile!W490)),ISNUMBER(FIND("8F",ScheduleCompile!W490)),ISNUMBER(FIND("1F",ScheduleCompile!W490)),ISNUMBER(FIND("2F",ScheduleCompile!W490)),ISNUMBER(FIND("3F",ScheduleCompile!W490)),ISNUMBER(FIND("6F",ScheduleCompile!W490)),ISNUMBER(FIND("7F",ScheduleCompile!W490)),ISNUMBER(FIND("9F",ScheduleCompile!W490)),ISNUMBER(FIND("4F",ScheduleCompile!W490))),VALUE(LEFT(ScheduleCompile!W490,FIND("F",ScheduleCompile!W490)-1)),ScheduleCompile!W490)))))),"",IF(ScheduleCompile!W490="Off",0,IF(ScheduleCompile!W490="On",1,IF(ISNUMBER(ScheduleCompile!W490),ScheduleCompile!W490/1,IF(ISTEXT(ScheduleCompile!W490),IF(OR(ISNUMBER(FIND("5F",ScheduleCompile!W490)),ISNUMBER(FIND("0F",ScheduleCompile!W490)),ISNUMBER(FIND("8F",ScheduleCompile!W490)),ISNUMBER(FIND("1F",ScheduleCompile!W490)),ISNUMBER(FIND("2F",ScheduleCompile!W490)),ISNUMBER(FIND("3F",ScheduleCompile!W490)),ISNUMBER(FIND("6F",ScheduleCompile!W490)),ISNUMBER(FIND("7F",ScheduleCompile!W490)),ISNUMBER(FIND("9F",ScheduleCompile!W490)),ISNUMBER(FIND("4F",ScheduleCompile!W490))),VALUE(LEFT(ScheduleCompile!W490,FIND("F",ScheduleCompile!W490)-1)),ScheduleCompile!W490)))))))</f>
        <v>0</v>
      </c>
      <c r="AC497" s="1">
        <f>IF(AND(ISERROR(IF(ScheduleCompile!X490="Off",0,IF(ScheduleCompile!X490="On",1,IF(ISNUMBER(ScheduleCompile!X490),ScheduleCompile!X490/1,IF(ISTEXT(ScheduleCompile!X490),IF(OR(ISNUMBER(FIND("5F",ScheduleCompile!X490)),ISNUMBER(FIND("0F",ScheduleCompile!X490)),ISNUMBER(FIND("8F",ScheduleCompile!X490)),ISNUMBER(FIND("1F",ScheduleCompile!X490)),ISNUMBER(FIND("2F",ScheduleCompile!X490)),ISNUMBER(FIND("3F",ScheduleCompile!X490)),ISNUMBER(FIND("6F",ScheduleCompile!X490)),ISNUMBER(FIND("7F",ScheduleCompile!X490)),ISNUMBER(FIND("9F",ScheduleCompile!X490)),ISNUMBER(FIND("4F",ScheduleCompile!X490))),VALUE(LEFT(ScheduleCompile!X490,FIND("F",ScheduleCompile!X490)-1)),ScheduleCompile!X490)))))),ISTEXT(ScheduleCompile!#REF!)),"ENDTABLE",IF(ISERROR(IF(ScheduleCompile!X490="Off",0,IF(ScheduleCompile!X490="On",1,IF(ISNUMBER(ScheduleCompile!X490),ScheduleCompile!X490/1,IF(ISTEXT(ScheduleCompile!X490),IF(OR(ISNUMBER(FIND("5F",ScheduleCompile!X490)),ISNUMBER(FIND("0F",ScheduleCompile!X490)),ISNUMBER(FIND("8F",ScheduleCompile!X490)),ISNUMBER(FIND("1F",ScheduleCompile!X490)),ISNUMBER(FIND("2F",ScheduleCompile!X490)),ISNUMBER(FIND("3F",ScheduleCompile!X490)),ISNUMBER(FIND("6F",ScheduleCompile!X490)),ISNUMBER(FIND("7F",ScheduleCompile!X490)),ISNUMBER(FIND("9F",ScheduleCompile!X490)),ISNUMBER(FIND("4F",ScheduleCompile!X490))),VALUE(LEFT(ScheduleCompile!X490,FIND("F",ScheduleCompile!X490)-1)),ScheduleCompile!X490)))))),"",IF(ScheduleCompile!X490="Off",0,IF(ScheduleCompile!X490="On",1,IF(ISNUMBER(ScheduleCompile!X490),ScheduleCompile!X490/1,IF(ISTEXT(ScheduleCompile!X490),IF(OR(ISNUMBER(FIND("5F",ScheduleCompile!X490)),ISNUMBER(FIND("0F",ScheduleCompile!X490)),ISNUMBER(FIND("8F",ScheduleCompile!X490)),ISNUMBER(FIND("1F",ScheduleCompile!X490)),ISNUMBER(FIND("2F",ScheduleCompile!X490)),ISNUMBER(FIND("3F",ScheduleCompile!X490)),ISNUMBER(FIND("6F",ScheduleCompile!X490)),ISNUMBER(FIND("7F",ScheduleCompile!X490)),ISNUMBER(FIND("9F",ScheduleCompile!X490)),ISNUMBER(FIND("4F",ScheduleCompile!X490))),VALUE(LEFT(ScheduleCompile!X490,FIND("F",ScheduleCompile!X490)-1)),ScheduleCompile!X490)))))))</f>
        <v>0</v>
      </c>
      <c r="AD497" s="1">
        <f>IF(AND(ISERROR(IF(ScheduleCompile!Y490="Off",0,IF(ScheduleCompile!Y490="On",1,IF(ISNUMBER(ScheduleCompile!Y490),ScheduleCompile!Y490/1,IF(ISTEXT(ScheduleCompile!Y490),IF(OR(ISNUMBER(FIND("5F",ScheduleCompile!Y490)),ISNUMBER(FIND("0F",ScheduleCompile!Y490)),ISNUMBER(FIND("8F",ScheduleCompile!Y490)),ISNUMBER(FIND("1F",ScheduleCompile!Y490)),ISNUMBER(FIND("2F",ScheduleCompile!Y490)),ISNUMBER(FIND("3F",ScheduleCompile!Y490)),ISNUMBER(FIND("6F",ScheduleCompile!Y490)),ISNUMBER(FIND("7F",ScheduleCompile!Y490)),ISNUMBER(FIND("9F",ScheduleCompile!Y490)),ISNUMBER(FIND("4F",ScheduleCompile!Y490))),VALUE(LEFT(ScheduleCompile!Y490,FIND("F",ScheduleCompile!Y490)-1)),ScheduleCompile!Y490)))))),ISTEXT(ScheduleCompile!#REF!)),"ENDTABLE",IF(ISERROR(IF(ScheduleCompile!Y490="Off",0,IF(ScheduleCompile!Y490="On",1,IF(ISNUMBER(ScheduleCompile!Y490),ScheduleCompile!Y490/1,IF(ISTEXT(ScheduleCompile!Y490),IF(OR(ISNUMBER(FIND("5F",ScheduleCompile!Y490)),ISNUMBER(FIND("0F",ScheduleCompile!Y490)),ISNUMBER(FIND("8F",ScheduleCompile!Y490)),ISNUMBER(FIND("1F",ScheduleCompile!Y490)),ISNUMBER(FIND("2F",ScheduleCompile!Y490)),ISNUMBER(FIND("3F",ScheduleCompile!Y490)),ISNUMBER(FIND("6F",ScheduleCompile!Y490)),ISNUMBER(FIND("7F",ScheduleCompile!Y490)),ISNUMBER(FIND("9F",ScheduleCompile!Y490)),ISNUMBER(FIND("4F",ScheduleCompile!Y490))),VALUE(LEFT(ScheduleCompile!Y490,FIND("F",ScheduleCompile!Y490)-1)),ScheduleCompile!Y490)))))),"",IF(ScheduleCompile!Y490="Off",0,IF(ScheduleCompile!Y490="On",1,IF(ISNUMBER(ScheduleCompile!Y490),ScheduleCompile!Y490/1,IF(ISTEXT(ScheduleCompile!Y490),IF(OR(ISNUMBER(FIND("5F",ScheduleCompile!Y490)),ISNUMBER(FIND("0F",ScheduleCompile!Y490)),ISNUMBER(FIND("8F",ScheduleCompile!Y490)),ISNUMBER(FIND("1F",ScheduleCompile!Y490)),ISNUMBER(FIND("2F",ScheduleCompile!Y490)),ISNUMBER(FIND("3F",ScheduleCompile!Y490)),ISNUMBER(FIND("6F",ScheduleCompile!Y490)),ISNUMBER(FIND("7F",ScheduleCompile!Y490)),ISNUMBER(FIND("9F",ScheduleCompile!Y490)),ISNUMBER(FIND("4F",ScheduleCompile!Y490))),VALUE(LEFT(ScheduleCompile!Y490,FIND("F",ScheduleCompile!Y490)-1)),ScheduleCompile!Y490)))))))</f>
        <v>0</v>
      </c>
    </row>
    <row r="498" spans="1:30" x14ac:dyDescent="0.25">
      <c r="A498" t="str">
        <f t="shared" si="31"/>
        <v>SchDay "WarehouseOccupancyWD"  Type = "Fraction" Hr = (0, 0, 0, 0, 0, 0, 0, 0.15, 0.7, 0.9, 0.9, 0.9, 0.5, 0.85, 0.85, 0.85, 0.2, 0, 0, 0, 0, 0, 0, 0) ..</v>
      </c>
      <c r="B498" s="1" t="s">
        <v>623</v>
      </c>
      <c r="C498" t="str">
        <f t="shared" si="32"/>
        <v xml:space="preserve">SchDay "WarehouseOccupancyWD"  Type = "Fraction" Hr = </v>
      </c>
      <c r="D498" t="str">
        <f t="shared" si="33"/>
        <v>(0, 0, 0, 0, 0, 0, 0, 0.15, 0.7, 0.9, 0.9, 0.9, 0.5, 0.85, 0.85, 0.85, 0.2, 0, 0, 0, 0, 0, 0, 0) ..</v>
      </c>
      <c r="E498" s="30" t="str">
        <f>ScheduleCompile!A491</f>
        <v>WarehouseOccupancyWD</v>
      </c>
      <c r="F498" t="str">
        <f t="shared" si="34"/>
        <v>Fraction</v>
      </c>
      <c r="G498" s="1">
        <f>IF(AND(ISERROR(IF(ScheduleCompile!B491="Off",0,IF(ScheduleCompile!B491="On",1,IF(ISNUMBER(ScheduleCompile!B491),ScheduleCompile!B491/1,IF(ISTEXT(ScheduleCompile!B491),IF(OR(ISNUMBER(FIND("5F",ScheduleCompile!B491)),ISNUMBER(FIND("0F",ScheduleCompile!B491)),ISNUMBER(FIND("8F",ScheduleCompile!B491)),ISNUMBER(FIND("1F",ScheduleCompile!B491)),ISNUMBER(FIND("2F",ScheduleCompile!B491)),ISNUMBER(FIND("3F",ScheduleCompile!B491)),ISNUMBER(FIND("6F",ScheduleCompile!B491)),ISNUMBER(FIND("7F",ScheduleCompile!B491)),ISNUMBER(FIND("9F",ScheduleCompile!B491)),ISNUMBER(FIND("4F",ScheduleCompile!B491))),VALUE(LEFT(ScheduleCompile!B491,FIND("F",ScheduleCompile!B491)-1)),ScheduleCompile!B491)))))),ISTEXT(ScheduleCompile!#REF!)),"ENDTABLE",IF(ISERROR(IF(ScheduleCompile!B491="Off",0,IF(ScheduleCompile!B491="On",1,IF(ISNUMBER(ScheduleCompile!B491),ScheduleCompile!B491/1,IF(ISTEXT(ScheduleCompile!B491),IF(OR(ISNUMBER(FIND("5F",ScheduleCompile!B491)),ISNUMBER(FIND("0F",ScheduleCompile!B491)),ISNUMBER(FIND("8F",ScheduleCompile!B491)),ISNUMBER(FIND("1F",ScheduleCompile!B491)),ISNUMBER(FIND("2F",ScheduleCompile!B491)),ISNUMBER(FIND("3F",ScheduleCompile!B491)),ISNUMBER(FIND("6F",ScheduleCompile!B491)),ISNUMBER(FIND("7F",ScheduleCompile!B491)),ISNUMBER(FIND("9F",ScheduleCompile!B491)),ISNUMBER(FIND("4F",ScheduleCompile!B491))),VALUE(LEFT(ScheduleCompile!B491,FIND("F",ScheduleCompile!B491)-1)),ScheduleCompile!B491)))))),"",IF(ScheduleCompile!B491="Off",0,IF(ScheduleCompile!B491="On",1,IF(ISNUMBER(ScheduleCompile!B491),ScheduleCompile!B491/1,IF(ISTEXT(ScheduleCompile!B491),IF(OR(ISNUMBER(FIND("5F",ScheduleCompile!B491)),ISNUMBER(FIND("0F",ScheduleCompile!B491)),ISNUMBER(FIND("8F",ScheduleCompile!B491)),ISNUMBER(FIND("1F",ScheduleCompile!B491)),ISNUMBER(FIND("2F",ScheduleCompile!B491)),ISNUMBER(FIND("3F",ScheduleCompile!B491)),ISNUMBER(FIND("6F",ScheduleCompile!B491)),ISNUMBER(FIND("7F",ScheduleCompile!B491)),ISNUMBER(FIND("9F",ScheduleCompile!B491)),ISNUMBER(FIND("4F",ScheduleCompile!B491))),VALUE(LEFT(ScheduleCompile!B491,FIND("F",ScheduleCompile!B491)-1)),ScheduleCompile!B491)))))))</f>
        <v>0</v>
      </c>
      <c r="H498" s="1">
        <f>IF(AND(ISERROR(IF(ScheduleCompile!C491="Off",0,IF(ScheduleCompile!C491="On",1,IF(ISNUMBER(ScheduleCompile!C491),ScheduleCompile!C491/1,IF(ISTEXT(ScheduleCompile!C491),IF(OR(ISNUMBER(FIND("5F",ScheduleCompile!C491)),ISNUMBER(FIND("0F",ScheduleCompile!C491)),ISNUMBER(FIND("8F",ScheduleCompile!C491)),ISNUMBER(FIND("1F",ScheduleCompile!C491)),ISNUMBER(FIND("2F",ScheduleCompile!C491)),ISNUMBER(FIND("3F",ScheduleCompile!C491)),ISNUMBER(FIND("6F",ScheduleCompile!C491)),ISNUMBER(FIND("7F",ScheduleCompile!C491)),ISNUMBER(FIND("9F",ScheduleCompile!C491)),ISNUMBER(FIND("4F",ScheduleCompile!C491))),VALUE(LEFT(ScheduleCompile!C491,FIND("F",ScheduleCompile!C491)-1)),ScheduleCompile!C491)))))),ISTEXT(ScheduleCompile!#REF!)),"ENDTABLE",IF(ISERROR(IF(ScheduleCompile!C491="Off",0,IF(ScheduleCompile!C491="On",1,IF(ISNUMBER(ScheduleCompile!C491),ScheduleCompile!C491/1,IF(ISTEXT(ScheduleCompile!C491),IF(OR(ISNUMBER(FIND("5F",ScheduleCompile!C491)),ISNUMBER(FIND("0F",ScheduleCompile!C491)),ISNUMBER(FIND("8F",ScheduleCompile!C491)),ISNUMBER(FIND("1F",ScheduleCompile!C491)),ISNUMBER(FIND("2F",ScheduleCompile!C491)),ISNUMBER(FIND("3F",ScheduleCompile!C491)),ISNUMBER(FIND("6F",ScheduleCompile!C491)),ISNUMBER(FIND("7F",ScheduleCompile!C491)),ISNUMBER(FIND("9F",ScheduleCompile!C491)),ISNUMBER(FIND("4F",ScheduleCompile!C491))),VALUE(LEFT(ScheduleCompile!C491,FIND("F",ScheduleCompile!C491)-1)),ScheduleCompile!C491)))))),"",IF(ScheduleCompile!C491="Off",0,IF(ScheduleCompile!C491="On",1,IF(ISNUMBER(ScheduleCompile!C491),ScheduleCompile!C491/1,IF(ISTEXT(ScheduleCompile!C491),IF(OR(ISNUMBER(FIND("5F",ScheduleCompile!C491)),ISNUMBER(FIND("0F",ScheduleCompile!C491)),ISNUMBER(FIND("8F",ScheduleCompile!C491)),ISNUMBER(FIND("1F",ScheduleCompile!C491)),ISNUMBER(FIND("2F",ScheduleCompile!C491)),ISNUMBER(FIND("3F",ScheduleCompile!C491)),ISNUMBER(FIND("6F",ScheduleCompile!C491)),ISNUMBER(FIND("7F",ScheduleCompile!C491)),ISNUMBER(FIND("9F",ScheduleCompile!C491)),ISNUMBER(FIND("4F",ScheduleCompile!C491))),VALUE(LEFT(ScheduleCompile!C491,FIND("F",ScheduleCompile!C491)-1)),ScheduleCompile!C491)))))))</f>
        <v>0</v>
      </c>
      <c r="I498" s="1">
        <f>IF(AND(ISERROR(IF(ScheduleCompile!D491="Off",0,IF(ScheduleCompile!D491="On",1,IF(ISNUMBER(ScheduleCompile!D491),ScheduleCompile!D491/1,IF(ISTEXT(ScheduleCompile!D491),IF(OR(ISNUMBER(FIND("5F",ScheduleCompile!D491)),ISNUMBER(FIND("0F",ScheduleCompile!D491)),ISNUMBER(FIND("8F",ScheduleCompile!D491)),ISNUMBER(FIND("1F",ScheduleCompile!D491)),ISNUMBER(FIND("2F",ScheduleCompile!D491)),ISNUMBER(FIND("3F",ScheduleCompile!D491)),ISNUMBER(FIND("6F",ScheduleCompile!D491)),ISNUMBER(FIND("7F",ScheduleCompile!D491)),ISNUMBER(FIND("9F",ScheduleCompile!D491)),ISNUMBER(FIND("4F",ScheduleCompile!D491))),VALUE(LEFT(ScheduleCompile!D491,FIND("F",ScheduleCompile!D491)-1)),ScheduleCompile!D491)))))),ISTEXT(ScheduleCompile!#REF!)),"ENDTABLE",IF(ISERROR(IF(ScheduleCompile!D491="Off",0,IF(ScheduleCompile!D491="On",1,IF(ISNUMBER(ScheduleCompile!D491),ScheduleCompile!D491/1,IF(ISTEXT(ScheduleCompile!D491),IF(OR(ISNUMBER(FIND("5F",ScheduleCompile!D491)),ISNUMBER(FIND("0F",ScheduleCompile!D491)),ISNUMBER(FIND("8F",ScheduleCompile!D491)),ISNUMBER(FIND("1F",ScheduleCompile!D491)),ISNUMBER(FIND("2F",ScheduleCompile!D491)),ISNUMBER(FIND("3F",ScheduleCompile!D491)),ISNUMBER(FIND("6F",ScheduleCompile!D491)),ISNUMBER(FIND("7F",ScheduleCompile!D491)),ISNUMBER(FIND("9F",ScheduleCompile!D491)),ISNUMBER(FIND("4F",ScheduleCompile!D491))),VALUE(LEFT(ScheduleCompile!D491,FIND("F",ScheduleCompile!D491)-1)),ScheduleCompile!D491)))))),"",IF(ScheduleCompile!D491="Off",0,IF(ScheduleCompile!D491="On",1,IF(ISNUMBER(ScheduleCompile!D491),ScheduleCompile!D491/1,IF(ISTEXT(ScheduleCompile!D491),IF(OR(ISNUMBER(FIND("5F",ScheduleCompile!D491)),ISNUMBER(FIND("0F",ScheduleCompile!D491)),ISNUMBER(FIND("8F",ScheduleCompile!D491)),ISNUMBER(FIND("1F",ScheduleCompile!D491)),ISNUMBER(FIND("2F",ScheduleCompile!D491)),ISNUMBER(FIND("3F",ScheduleCompile!D491)),ISNUMBER(FIND("6F",ScheduleCompile!D491)),ISNUMBER(FIND("7F",ScheduleCompile!D491)),ISNUMBER(FIND("9F",ScheduleCompile!D491)),ISNUMBER(FIND("4F",ScheduleCompile!D491))),VALUE(LEFT(ScheduleCompile!D491,FIND("F",ScheduleCompile!D491)-1)),ScheduleCompile!D491)))))))</f>
        <v>0</v>
      </c>
      <c r="J498" s="1">
        <f>IF(AND(ISERROR(IF(ScheduleCompile!E491="Off",0,IF(ScheduleCompile!E491="On",1,IF(ISNUMBER(ScheduleCompile!E491),ScheduleCompile!E491/1,IF(ISTEXT(ScheduleCompile!E491),IF(OR(ISNUMBER(FIND("5F",ScheduleCompile!E491)),ISNUMBER(FIND("0F",ScheduleCompile!E491)),ISNUMBER(FIND("8F",ScheduleCompile!E491)),ISNUMBER(FIND("1F",ScheduleCompile!E491)),ISNUMBER(FIND("2F",ScheduleCompile!E491)),ISNUMBER(FIND("3F",ScheduleCompile!E491)),ISNUMBER(FIND("6F",ScheduleCompile!E491)),ISNUMBER(FIND("7F",ScheduleCompile!E491)),ISNUMBER(FIND("9F",ScheduleCompile!E491)),ISNUMBER(FIND("4F",ScheduleCompile!E491))),VALUE(LEFT(ScheduleCompile!E491,FIND("F",ScheduleCompile!E491)-1)),ScheduleCompile!E491)))))),ISTEXT(ScheduleCompile!#REF!)),"ENDTABLE",IF(ISERROR(IF(ScheduleCompile!E491="Off",0,IF(ScheduleCompile!E491="On",1,IF(ISNUMBER(ScheduleCompile!E491),ScheduleCompile!E491/1,IF(ISTEXT(ScheduleCompile!E491),IF(OR(ISNUMBER(FIND("5F",ScheduleCompile!E491)),ISNUMBER(FIND("0F",ScheduleCompile!E491)),ISNUMBER(FIND("8F",ScheduleCompile!E491)),ISNUMBER(FIND("1F",ScheduleCompile!E491)),ISNUMBER(FIND("2F",ScheduleCompile!E491)),ISNUMBER(FIND("3F",ScheduleCompile!E491)),ISNUMBER(FIND("6F",ScheduleCompile!E491)),ISNUMBER(FIND("7F",ScheduleCompile!E491)),ISNUMBER(FIND("9F",ScheduleCompile!E491)),ISNUMBER(FIND("4F",ScheduleCompile!E491))),VALUE(LEFT(ScheduleCompile!E491,FIND("F",ScheduleCompile!E491)-1)),ScheduleCompile!E491)))))),"",IF(ScheduleCompile!E491="Off",0,IF(ScheduleCompile!E491="On",1,IF(ISNUMBER(ScheduleCompile!E491),ScheduleCompile!E491/1,IF(ISTEXT(ScheduleCompile!E491),IF(OR(ISNUMBER(FIND("5F",ScheduleCompile!E491)),ISNUMBER(FIND("0F",ScheduleCompile!E491)),ISNUMBER(FIND("8F",ScheduleCompile!E491)),ISNUMBER(FIND("1F",ScheduleCompile!E491)),ISNUMBER(FIND("2F",ScheduleCompile!E491)),ISNUMBER(FIND("3F",ScheduleCompile!E491)),ISNUMBER(FIND("6F",ScheduleCompile!E491)),ISNUMBER(FIND("7F",ScheduleCompile!E491)),ISNUMBER(FIND("9F",ScheduleCompile!E491)),ISNUMBER(FIND("4F",ScheduleCompile!E491))),VALUE(LEFT(ScheduleCompile!E491,FIND("F",ScheduleCompile!E491)-1)),ScheduleCompile!E491)))))))</f>
        <v>0</v>
      </c>
      <c r="K498" s="1">
        <f>IF(AND(ISERROR(IF(ScheduleCompile!F491="Off",0,IF(ScheduleCompile!F491="On",1,IF(ISNUMBER(ScheduleCompile!F491),ScheduleCompile!F491/1,IF(ISTEXT(ScheduleCompile!F491),IF(OR(ISNUMBER(FIND("5F",ScheduleCompile!F491)),ISNUMBER(FIND("0F",ScheduleCompile!F491)),ISNUMBER(FIND("8F",ScheduleCompile!F491)),ISNUMBER(FIND("1F",ScheduleCompile!F491)),ISNUMBER(FIND("2F",ScheduleCompile!F491)),ISNUMBER(FIND("3F",ScheduleCompile!F491)),ISNUMBER(FIND("6F",ScheduleCompile!F491)),ISNUMBER(FIND("7F",ScheduleCompile!F491)),ISNUMBER(FIND("9F",ScheduleCompile!F491)),ISNUMBER(FIND("4F",ScheduleCompile!F491))),VALUE(LEFT(ScheduleCompile!F491,FIND("F",ScheduleCompile!F491)-1)),ScheduleCompile!F491)))))),ISTEXT(ScheduleCompile!#REF!)),"ENDTABLE",IF(ISERROR(IF(ScheduleCompile!F491="Off",0,IF(ScheduleCompile!F491="On",1,IF(ISNUMBER(ScheduleCompile!F491),ScheduleCompile!F491/1,IF(ISTEXT(ScheduleCompile!F491),IF(OR(ISNUMBER(FIND("5F",ScheduleCompile!F491)),ISNUMBER(FIND("0F",ScheduleCompile!F491)),ISNUMBER(FIND("8F",ScheduleCompile!F491)),ISNUMBER(FIND("1F",ScheduleCompile!F491)),ISNUMBER(FIND("2F",ScheduleCompile!F491)),ISNUMBER(FIND("3F",ScheduleCompile!F491)),ISNUMBER(FIND("6F",ScheduleCompile!F491)),ISNUMBER(FIND("7F",ScheduleCompile!F491)),ISNUMBER(FIND("9F",ScheduleCompile!F491)),ISNUMBER(FIND("4F",ScheduleCompile!F491))),VALUE(LEFT(ScheduleCompile!F491,FIND("F",ScheduleCompile!F491)-1)),ScheduleCompile!F491)))))),"",IF(ScheduleCompile!F491="Off",0,IF(ScheduleCompile!F491="On",1,IF(ISNUMBER(ScheduleCompile!F491),ScheduleCompile!F491/1,IF(ISTEXT(ScheduleCompile!F491),IF(OR(ISNUMBER(FIND("5F",ScheduleCompile!F491)),ISNUMBER(FIND("0F",ScheduleCompile!F491)),ISNUMBER(FIND("8F",ScheduleCompile!F491)),ISNUMBER(FIND("1F",ScheduleCompile!F491)),ISNUMBER(FIND("2F",ScheduleCompile!F491)),ISNUMBER(FIND("3F",ScheduleCompile!F491)),ISNUMBER(FIND("6F",ScheduleCompile!F491)),ISNUMBER(FIND("7F",ScheduleCompile!F491)),ISNUMBER(FIND("9F",ScheduleCompile!F491)),ISNUMBER(FIND("4F",ScheduleCompile!F491))),VALUE(LEFT(ScheduleCompile!F491,FIND("F",ScheduleCompile!F491)-1)),ScheduleCompile!F491)))))))</f>
        <v>0</v>
      </c>
      <c r="L498" s="1">
        <f>IF(AND(ISERROR(IF(ScheduleCompile!G491="Off",0,IF(ScheduleCompile!G491="On",1,IF(ISNUMBER(ScheduleCompile!G491),ScheduleCompile!G491/1,IF(ISTEXT(ScheduleCompile!G491),IF(OR(ISNUMBER(FIND("5F",ScheduleCompile!G491)),ISNUMBER(FIND("0F",ScheduleCompile!G491)),ISNUMBER(FIND("8F",ScheduleCompile!G491)),ISNUMBER(FIND("1F",ScheduleCompile!G491)),ISNUMBER(FIND("2F",ScheduleCompile!G491)),ISNUMBER(FIND("3F",ScheduleCompile!G491)),ISNUMBER(FIND("6F",ScheduleCompile!G491)),ISNUMBER(FIND("7F",ScheduleCompile!G491)),ISNUMBER(FIND("9F",ScheduleCompile!G491)),ISNUMBER(FIND("4F",ScheduleCompile!G491))),VALUE(LEFT(ScheduleCompile!G491,FIND("F",ScheduleCompile!G491)-1)),ScheduleCompile!G491)))))),ISTEXT(ScheduleCompile!#REF!)),"ENDTABLE",IF(ISERROR(IF(ScheduleCompile!G491="Off",0,IF(ScheduleCompile!G491="On",1,IF(ISNUMBER(ScheduleCompile!G491),ScheduleCompile!G491/1,IF(ISTEXT(ScheduleCompile!G491),IF(OR(ISNUMBER(FIND("5F",ScheduleCompile!G491)),ISNUMBER(FIND("0F",ScheduleCompile!G491)),ISNUMBER(FIND("8F",ScheduleCompile!G491)),ISNUMBER(FIND("1F",ScheduleCompile!G491)),ISNUMBER(FIND("2F",ScheduleCompile!G491)),ISNUMBER(FIND("3F",ScheduleCompile!G491)),ISNUMBER(FIND("6F",ScheduleCompile!G491)),ISNUMBER(FIND("7F",ScheduleCompile!G491)),ISNUMBER(FIND("9F",ScheduleCompile!G491)),ISNUMBER(FIND("4F",ScheduleCompile!G491))),VALUE(LEFT(ScheduleCompile!G491,FIND("F",ScheduleCompile!G491)-1)),ScheduleCompile!G491)))))),"",IF(ScheduleCompile!G491="Off",0,IF(ScheduleCompile!G491="On",1,IF(ISNUMBER(ScheduleCompile!G491),ScheduleCompile!G491/1,IF(ISTEXT(ScheduleCompile!G491),IF(OR(ISNUMBER(FIND("5F",ScheduleCompile!G491)),ISNUMBER(FIND("0F",ScheduleCompile!G491)),ISNUMBER(FIND("8F",ScheduleCompile!G491)),ISNUMBER(FIND("1F",ScheduleCompile!G491)),ISNUMBER(FIND("2F",ScheduleCompile!G491)),ISNUMBER(FIND("3F",ScheduleCompile!G491)),ISNUMBER(FIND("6F",ScheduleCompile!G491)),ISNUMBER(FIND("7F",ScheduleCompile!G491)),ISNUMBER(FIND("9F",ScheduleCompile!G491)),ISNUMBER(FIND("4F",ScheduleCompile!G491))),VALUE(LEFT(ScheduleCompile!G491,FIND("F",ScheduleCompile!G491)-1)),ScheduleCompile!G491)))))))</f>
        <v>0</v>
      </c>
      <c r="M498" s="1">
        <f>IF(AND(ISERROR(IF(ScheduleCompile!H491="Off",0,IF(ScheduleCompile!H491="On",1,IF(ISNUMBER(ScheduleCompile!H491),ScheduleCompile!H491/1,IF(ISTEXT(ScheduleCompile!H491),IF(OR(ISNUMBER(FIND("5F",ScheduleCompile!H491)),ISNUMBER(FIND("0F",ScheduleCompile!H491)),ISNUMBER(FIND("8F",ScheduleCompile!H491)),ISNUMBER(FIND("1F",ScheduleCompile!H491)),ISNUMBER(FIND("2F",ScheduleCompile!H491)),ISNUMBER(FIND("3F",ScheduleCompile!H491)),ISNUMBER(FIND("6F",ScheduleCompile!H491)),ISNUMBER(FIND("7F",ScheduleCompile!H491)),ISNUMBER(FIND("9F",ScheduleCompile!H491)),ISNUMBER(FIND("4F",ScheduleCompile!H491))),VALUE(LEFT(ScheduleCompile!H491,FIND("F",ScheduleCompile!H491)-1)),ScheduleCompile!H491)))))),ISTEXT(ScheduleCompile!#REF!)),"ENDTABLE",IF(ISERROR(IF(ScheduleCompile!H491="Off",0,IF(ScheduleCompile!H491="On",1,IF(ISNUMBER(ScheduleCompile!H491),ScheduleCompile!H491/1,IF(ISTEXT(ScheduleCompile!H491),IF(OR(ISNUMBER(FIND("5F",ScheduleCompile!H491)),ISNUMBER(FIND("0F",ScheduleCompile!H491)),ISNUMBER(FIND("8F",ScheduleCompile!H491)),ISNUMBER(FIND("1F",ScheduleCompile!H491)),ISNUMBER(FIND("2F",ScheduleCompile!H491)),ISNUMBER(FIND("3F",ScheduleCompile!H491)),ISNUMBER(FIND("6F",ScheduleCompile!H491)),ISNUMBER(FIND("7F",ScheduleCompile!H491)),ISNUMBER(FIND("9F",ScheduleCompile!H491)),ISNUMBER(FIND("4F",ScheduleCompile!H491))),VALUE(LEFT(ScheduleCompile!H491,FIND("F",ScheduleCompile!H491)-1)),ScheduleCompile!H491)))))),"",IF(ScheduleCompile!H491="Off",0,IF(ScheduleCompile!H491="On",1,IF(ISNUMBER(ScheduleCompile!H491),ScheduleCompile!H491/1,IF(ISTEXT(ScheduleCompile!H491),IF(OR(ISNUMBER(FIND("5F",ScheduleCompile!H491)),ISNUMBER(FIND("0F",ScheduleCompile!H491)),ISNUMBER(FIND("8F",ScheduleCompile!H491)),ISNUMBER(FIND("1F",ScheduleCompile!H491)),ISNUMBER(FIND("2F",ScheduleCompile!H491)),ISNUMBER(FIND("3F",ScheduleCompile!H491)),ISNUMBER(FIND("6F",ScheduleCompile!H491)),ISNUMBER(FIND("7F",ScheduleCompile!H491)),ISNUMBER(FIND("9F",ScheduleCompile!H491)),ISNUMBER(FIND("4F",ScheduleCompile!H491))),VALUE(LEFT(ScheduleCompile!H491,FIND("F",ScheduleCompile!H491)-1)),ScheduleCompile!H491)))))))</f>
        <v>0</v>
      </c>
      <c r="N498" s="1">
        <f>IF(AND(ISERROR(IF(ScheduleCompile!I491="Off",0,IF(ScheduleCompile!I491="On",1,IF(ISNUMBER(ScheduleCompile!I491),ScheduleCompile!I491/1,IF(ISTEXT(ScheduleCompile!I491),IF(OR(ISNUMBER(FIND("5F",ScheduleCompile!I491)),ISNUMBER(FIND("0F",ScheduleCompile!I491)),ISNUMBER(FIND("8F",ScheduleCompile!I491)),ISNUMBER(FIND("1F",ScheduleCompile!I491)),ISNUMBER(FIND("2F",ScheduleCompile!I491)),ISNUMBER(FIND("3F",ScheduleCompile!I491)),ISNUMBER(FIND("6F",ScheduleCompile!I491)),ISNUMBER(FIND("7F",ScheduleCompile!I491)),ISNUMBER(FIND("9F",ScheduleCompile!I491)),ISNUMBER(FIND("4F",ScheduleCompile!I491))),VALUE(LEFT(ScheduleCompile!I491,FIND("F",ScheduleCompile!I491)-1)),ScheduleCompile!I491)))))),ISTEXT(ScheduleCompile!#REF!)),"ENDTABLE",IF(ISERROR(IF(ScheduleCompile!I491="Off",0,IF(ScheduleCompile!I491="On",1,IF(ISNUMBER(ScheduleCompile!I491),ScheduleCompile!I491/1,IF(ISTEXT(ScheduleCompile!I491),IF(OR(ISNUMBER(FIND("5F",ScheduleCompile!I491)),ISNUMBER(FIND("0F",ScheduleCompile!I491)),ISNUMBER(FIND("8F",ScheduleCompile!I491)),ISNUMBER(FIND("1F",ScheduleCompile!I491)),ISNUMBER(FIND("2F",ScheduleCompile!I491)),ISNUMBER(FIND("3F",ScheduleCompile!I491)),ISNUMBER(FIND("6F",ScheduleCompile!I491)),ISNUMBER(FIND("7F",ScheduleCompile!I491)),ISNUMBER(FIND("9F",ScheduleCompile!I491)),ISNUMBER(FIND("4F",ScheduleCompile!I491))),VALUE(LEFT(ScheduleCompile!I491,FIND("F",ScheduleCompile!I491)-1)),ScheduleCompile!I491)))))),"",IF(ScheduleCompile!I491="Off",0,IF(ScheduleCompile!I491="On",1,IF(ISNUMBER(ScheduleCompile!I491),ScheduleCompile!I491/1,IF(ISTEXT(ScheduleCompile!I491),IF(OR(ISNUMBER(FIND("5F",ScheduleCompile!I491)),ISNUMBER(FIND("0F",ScheduleCompile!I491)),ISNUMBER(FIND("8F",ScheduleCompile!I491)),ISNUMBER(FIND("1F",ScheduleCompile!I491)),ISNUMBER(FIND("2F",ScheduleCompile!I491)),ISNUMBER(FIND("3F",ScheduleCompile!I491)),ISNUMBER(FIND("6F",ScheduleCompile!I491)),ISNUMBER(FIND("7F",ScheduleCompile!I491)),ISNUMBER(FIND("9F",ScheduleCompile!I491)),ISNUMBER(FIND("4F",ScheduleCompile!I491))),VALUE(LEFT(ScheduleCompile!I491,FIND("F",ScheduleCompile!I491)-1)),ScheduleCompile!I491)))))))</f>
        <v>0.15</v>
      </c>
      <c r="O498" s="1">
        <f>IF(AND(ISERROR(IF(ScheduleCompile!J491="Off",0,IF(ScheduleCompile!J491="On",1,IF(ISNUMBER(ScheduleCompile!J491),ScheduleCompile!J491/1,IF(ISTEXT(ScheduleCompile!J491),IF(OR(ISNUMBER(FIND("5F",ScheduleCompile!J491)),ISNUMBER(FIND("0F",ScheduleCompile!J491)),ISNUMBER(FIND("8F",ScheduleCompile!J491)),ISNUMBER(FIND("1F",ScheduleCompile!J491)),ISNUMBER(FIND("2F",ScheduleCompile!J491)),ISNUMBER(FIND("3F",ScheduleCompile!J491)),ISNUMBER(FIND("6F",ScheduleCompile!J491)),ISNUMBER(FIND("7F",ScheduleCompile!J491)),ISNUMBER(FIND("9F",ScheduleCompile!J491)),ISNUMBER(FIND("4F",ScheduleCompile!J491))),VALUE(LEFT(ScheduleCompile!J491,FIND("F",ScheduleCompile!J491)-1)),ScheduleCompile!J491)))))),ISTEXT(ScheduleCompile!#REF!)),"ENDTABLE",IF(ISERROR(IF(ScheduleCompile!J491="Off",0,IF(ScheduleCompile!J491="On",1,IF(ISNUMBER(ScheduleCompile!J491),ScheduleCompile!J491/1,IF(ISTEXT(ScheduleCompile!J491),IF(OR(ISNUMBER(FIND("5F",ScheduleCompile!J491)),ISNUMBER(FIND("0F",ScheduleCompile!J491)),ISNUMBER(FIND("8F",ScheduleCompile!J491)),ISNUMBER(FIND("1F",ScheduleCompile!J491)),ISNUMBER(FIND("2F",ScheduleCompile!J491)),ISNUMBER(FIND("3F",ScheduleCompile!J491)),ISNUMBER(FIND("6F",ScheduleCompile!J491)),ISNUMBER(FIND("7F",ScheduleCompile!J491)),ISNUMBER(FIND("9F",ScheduleCompile!J491)),ISNUMBER(FIND("4F",ScheduleCompile!J491))),VALUE(LEFT(ScheduleCompile!J491,FIND("F",ScheduleCompile!J491)-1)),ScheduleCompile!J491)))))),"",IF(ScheduleCompile!J491="Off",0,IF(ScheduleCompile!J491="On",1,IF(ISNUMBER(ScheduleCompile!J491),ScheduleCompile!J491/1,IF(ISTEXT(ScheduleCompile!J491),IF(OR(ISNUMBER(FIND("5F",ScheduleCompile!J491)),ISNUMBER(FIND("0F",ScheduleCompile!J491)),ISNUMBER(FIND("8F",ScheduleCompile!J491)),ISNUMBER(FIND("1F",ScheduleCompile!J491)),ISNUMBER(FIND("2F",ScheduleCompile!J491)),ISNUMBER(FIND("3F",ScheduleCompile!J491)),ISNUMBER(FIND("6F",ScheduleCompile!J491)),ISNUMBER(FIND("7F",ScheduleCompile!J491)),ISNUMBER(FIND("9F",ScheduleCompile!J491)),ISNUMBER(FIND("4F",ScheduleCompile!J491))),VALUE(LEFT(ScheduleCompile!J491,FIND("F",ScheduleCompile!J491)-1)),ScheduleCompile!J491)))))))</f>
        <v>0.7</v>
      </c>
      <c r="P498" s="1">
        <f>IF(AND(ISERROR(IF(ScheduleCompile!K491="Off",0,IF(ScheduleCompile!K491="On",1,IF(ISNUMBER(ScheduleCompile!K491),ScheduleCompile!K491/1,IF(ISTEXT(ScheduleCompile!K491),IF(OR(ISNUMBER(FIND("5F",ScheduleCompile!K491)),ISNUMBER(FIND("0F",ScheduleCompile!K491)),ISNUMBER(FIND("8F",ScheduleCompile!K491)),ISNUMBER(FIND("1F",ScheduleCompile!K491)),ISNUMBER(FIND("2F",ScheduleCompile!K491)),ISNUMBER(FIND("3F",ScheduleCompile!K491)),ISNUMBER(FIND("6F",ScheduleCompile!K491)),ISNUMBER(FIND("7F",ScheduleCompile!K491)),ISNUMBER(FIND("9F",ScheduleCompile!K491)),ISNUMBER(FIND("4F",ScheduleCompile!K491))),VALUE(LEFT(ScheduleCompile!K491,FIND("F",ScheduleCompile!K491)-1)),ScheduleCompile!K491)))))),ISTEXT(ScheduleCompile!#REF!)),"ENDTABLE",IF(ISERROR(IF(ScheduleCompile!K491="Off",0,IF(ScheduleCompile!K491="On",1,IF(ISNUMBER(ScheduleCompile!K491),ScheduleCompile!K491/1,IF(ISTEXT(ScheduleCompile!K491),IF(OR(ISNUMBER(FIND("5F",ScheduleCompile!K491)),ISNUMBER(FIND("0F",ScheduleCompile!K491)),ISNUMBER(FIND("8F",ScheduleCompile!K491)),ISNUMBER(FIND("1F",ScheduleCompile!K491)),ISNUMBER(FIND("2F",ScheduleCompile!K491)),ISNUMBER(FIND("3F",ScheduleCompile!K491)),ISNUMBER(FIND("6F",ScheduleCompile!K491)),ISNUMBER(FIND("7F",ScheduleCompile!K491)),ISNUMBER(FIND("9F",ScheduleCompile!K491)),ISNUMBER(FIND("4F",ScheduleCompile!K491))),VALUE(LEFT(ScheduleCompile!K491,FIND("F",ScheduleCompile!K491)-1)),ScheduleCompile!K491)))))),"",IF(ScheduleCompile!K491="Off",0,IF(ScheduleCompile!K491="On",1,IF(ISNUMBER(ScheduleCompile!K491),ScheduleCompile!K491/1,IF(ISTEXT(ScheduleCompile!K491),IF(OR(ISNUMBER(FIND("5F",ScheduleCompile!K491)),ISNUMBER(FIND("0F",ScheduleCompile!K491)),ISNUMBER(FIND("8F",ScheduleCompile!K491)),ISNUMBER(FIND("1F",ScheduleCompile!K491)),ISNUMBER(FIND("2F",ScheduleCompile!K491)),ISNUMBER(FIND("3F",ScheduleCompile!K491)),ISNUMBER(FIND("6F",ScheduleCompile!K491)),ISNUMBER(FIND("7F",ScheduleCompile!K491)),ISNUMBER(FIND("9F",ScheduleCompile!K491)),ISNUMBER(FIND("4F",ScheduleCompile!K491))),VALUE(LEFT(ScheduleCompile!K491,FIND("F",ScheduleCompile!K491)-1)),ScheduleCompile!K491)))))))</f>
        <v>0.9</v>
      </c>
      <c r="Q498" s="1">
        <f>IF(AND(ISERROR(IF(ScheduleCompile!L491="Off",0,IF(ScheduleCompile!L491="On",1,IF(ISNUMBER(ScheduleCompile!L491),ScheduleCompile!L491/1,IF(ISTEXT(ScheduleCompile!L491),IF(OR(ISNUMBER(FIND("5F",ScheduleCompile!L491)),ISNUMBER(FIND("0F",ScheduleCompile!L491)),ISNUMBER(FIND("8F",ScheduleCompile!L491)),ISNUMBER(FIND("1F",ScheduleCompile!L491)),ISNUMBER(FIND("2F",ScheduleCompile!L491)),ISNUMBER(FIND("3F",ScheduleCompile!L491)),ISNUMBER(FIND("6F",ScheduleCompile!L491)),ISNUMBER(FIND("7F",ScheduleCompile!L491)),ISNUMBER(FIND("9F",ScheduleCompile!L491)),ISNUMBER(FIND("4F",ScheduleCompile!L491))),VALUE(LEFT(ScheduleCompile!L491,FIND("F",ScheduleCompile!L491)-1)),ScheduleCompile!L491)))))),ISTEXT(ScheduleCompile!#REF!)),"ENDTABLE",IF(ISERROR(IF(ScheduleCompile!L491="Off",0,IF(ScheduleCompile!L491="On",1,IF(ISNUMBER(ScheduleCompile!L491),ScheduleCompile!L491/1,IF(ISTEXT(ScheduleCompile!L491),IF(OR(ISNUMBER(FIND("5F",ScheduleCompile!L491)),ISNUMBER(FIND("0F",ScheduleCompile!L491)),ISNUMBER(FIND("8F",ScheduleCompile!L491)),ISNUMBER(FIND("1F",ScheduleCompile!L491)),ISNUMBER(FIND("2F",ScheduleCompile!L491)),ISNUMBER(FIND("3F",ScheduleCompile!L491)),ISNUMBER(FIND("6F",ScheduleCompile!L491)),ISNUMBER(FIND("7F",ScheduleCompile!L491)),ISNUMBER(FIND("9F",ScheduleCompile!L491)),ISNUMBER(FIND("4F",ScheduleCompile!L491))),VALUE(LEFT(ScheduleCompile!L491,FIND("F",ScheduleCompile!L491)-1)),ScheduleCompile!L491)))))),"",IF(ScheduleCompile!L491="Off",0,IF(ScheduleCompile!L491="On",1,IF(ISNUMBER(ScheduleCompile!L491),ScheduleCompile!L491/1,IF(ISTEXT(ScheduleCompile!L491),IF(OR(ISNUMBER(FIND("5F",ScheduleCompile!L491)),ISNUMBER(FIND("0F",ScheduleCompile!L491)),ISNUMBER(FIND("8F",ScheduleCompile!L491)),ISNUMBER(FIND("1F",ScheduleCompile!L491)),ISNUMBER(FIND("2F",ScheduleCompile!L491)),ISNUMBER(FIND("3F",ScheduleCompile!L491)),ISNUMBER(FIND("6F",ScheduleCompile!L491)),ISNUMBER(FIND("7F",ScheduleCompile!L491)),ISNUMBER(FIND("9F",ScheduleCompile!L491)),ISNUMBER(FIND("4F",ScheduleCompile!L491))),VALUE(LEFT(ScheduleCompile!L491,FIND("F",ScheduleCompile!L491)-1)),ScheduleCompile!L491)))))))</f>
        <v>0.9</v>
      </c>
      <c r="R498" s="1">
        <f>IF(AND(ISERROR(IF(ScheduleCompile!M491="Off",0,IF(ScheduleCompile!M491="On",1,IF(ISNUMBER(ScheduleCompile!M491),ScheduleCompile!M491/1,IF(ISTEXT(ScheduleCompile!M491),IF(OR(ISNUMBER(FIND("5F",ScheduleCompile!M491)),ISNUMBER(FIND("0F",ScheduleCompile!M491)),ISNUMBER(FIND("8F",ScheduleCompile!M491)),ISNUMBER(FIND("1F",ScheduleCompile!M491)),ISNUMBER(FIND("2F",ScheduleCompile!M491)),ISNUMBER(FIND("3F",ScheduleCompile!M491)),ISNUMBER(FIND("6F",ScheduleCompile!M491)),ISNUMBER(FIND("7F",ScheduleCompile!M491)),ISNUMBER(FIND("9F",ScheduleCompile!M491)),ISNUMBER(FIND("4F",ScheduleCompile!M491))),VALUE(LEFT(ScheduleCompile!M491,FIND("F",ScheduleCompile!M491)-1)),ScheduleCompile!M491)))))),ISTEXT(ScheduleCompile!#REF!)),"ENDTABLE",IF(ISERROR(IF(ScheduleCompile!M491="Off",0,IF(ScheduleCompile!M491="On",1,IF(ISNUMBER(ScheduleCompile!M491),ScheduleCompile!M491/1,IF(ISTEXT(ScheduleCompile!M491),IF(OR(ISNUMBER(FIND("5F",ScheduleCompile!M491)),ISNUMBER(FIND("0F",ScheduleCompile!M491)),ISNUMBER(FIND("8F",ScheduleCompile!M491)),ISNUMBER(FIND("1F",ScheduleCompile!M491)),ISNUMBER(FIND("2F",ScheduleCompile!M491)),ISNUMBER(FIND("3F",ScheduleCompile!M491)),ISNUMBER(FIND("6F",ScheduleCompile!M491)),ISNUMBER(FIND("7F",ScheduleCompile!M491)),ISNUMBER(FIND("9F",ScheduleCompile!M491)),ISNUMBER(FIND("4F",ScheduleCompile!M491))),VALUE(LEFT(ScheduleCompile!M491,FIND("F",ScheduleCompile!M491)-1)),ScheduleCompile!M491)))))),"",IF(ScheduleCompile!M491="Off",0,IF(ScheduleCompile!M491="On",1,IF(ISNUMBER(ScheduleCompile!M491),ScheduleCompile!M491/1,IF(ISTEXT(ScheduleCompile!M491),IF(OR(ISNUMBER(FIND("5F",ScheduleCompile!M491)),ISNUMBER(FIND("0F",ScheduleCompile!M491)),ISNUMBER(FIND("8F",ScheduleCompile!M491)),ISNUMBER(FIND("1F",ScheduleCompile!M491)),ISNUMBER(FIND("2F",ScheduleCompile!M491)),ISNUMBER(FIND("3F",ScheduleCompile!M491)),ISNUMBER(FIND("6F",ScheduleCompile!M491)),ISNUMBER(FIND("7F",ScheduleCompile!M491)),ISNUMBER(FIND("9F",ScheduleCompile!M491)),ISNUMBER(FIND("4F",ScheduleCompile!M491))),VALUE(LEFT(ScheduleCompile!M491,FIND("F",ScheduleCompile!M491)-1)),ScheduleCompile!M491)))))))</f>
        <v>0.9</v>
      </c>
      <c r="S498" s="1">
        <f>IF(AND(ISERROR(IF(ScheduleCompile!N491="Off",0,IF(ScheduleCompile!N491="On",1,IF(ISNUMBER(ScheduleCompile!N491),ScheduleCompile!N491/1,IF(ISTEXT(ScheduleCompile!N491),IF(OR(ISNUMBER(FIND("5F",ScheduleCompile!N491)),ISNUMBER(FIND("0F",ScheduleCompile!N491)),ISNUMBER(FIND("8F",ScheduleCompile!N491)),ISNUMBER(FIND("1F",ScheduleCompile!N491)),ISNUMBER(FIND("2F",ScheduleCompile!N491)),ISNUMBER(FIND("3F",ScheduleCompile!N491)),ISNUMBER(FIND("6F",ScheduleCompile!N491)),ISNUMBER(FIND("7F",ScheduleCompile!N491)),ISNUMBER(FIND("9F",ScheduleCompile!N491)),ISNUMBER(FIND("4F",ScheduleCompile!N491))),VALUE(LEFT(ScheduleCompile!N491,FIND("F",ScheduleCompile!N491)-1)),ScheduleCompile!N491)))))),ISTEXT(ScheduleCompile!#REF!)),"ENDTABLE",IF(ISERROR(IF(ScheduleCompile!N491="Off",0,IF(ScheduleCompile!N491="On",1,IF(ISNUMBER(ScheduleCompile!N491),ScheduleCompile!N491/1,IF(ISTEXT(ScheduleCompile!N491),IF(OR(ISNUMBER(FIND("5F",ScheduleCompile!N491)),ISNUMBER(FIND("0F",ScheduleCompile!N491)),ISNUMBER(FIND("8F",ScheduleCompile!N491)),ISNUMBER(FIND("1F",ScheduleCompile!N491)),ISNUMBER(FIND("2F",ScheduleCompile!N491)),ISNUMBER(FIND("3F",ScheduleCompile!N491)),ISNUMBER(FIND("6F",ScheduleCompile!N491)),ISNUMBER(FIND("7F",ScheduleCompile!N491)),ISNUMBER(FIND("9F",ScheduleCompile!N491)),ISNUMBER(FIND("4F",ScheduleCompile!N491))),VALUE(LEFT(ScheduleCompile!N491,FIND("F",ScheduleCompile!N491)-1)),ScheduleCompile!N491)))))),"",IF(ScheduleCompile!N491="Off",0,IF(ScheduleCompile!N491="On",1,IF(ISNUMBER(ScheduleCompile!N491),ScheduleCompile!N491/1,IF(ISTEXT(ScheduleCompile!N491),IF(OR(ISNUMBER(FIND("5F",ScheduleCompile!N491)),ISNUMBER(FIND("0F",ScheduleCompile!N491)),ISNUMBER(FIND("8F",ScheduleCompile!N491)),ISNUMBER(FIND("1F",ScheduleCompile!N491)),ISNUMBER(FIND("2F",ScheduleCompile!N491)),ISNUMBER(FIND("3F",ScheduleCompile!N491)),ISNUMBER(FIND("6F",ScheduleCompile!N491)),ISNUMBER(FIND("7F",ScheduleCompile!N491)),ISNUMBER(FIND("9F",ScheduleCompile!N491)),ISNUMBER(FIND("4F",ScheduleCompile!N491))),VALUE(LEFT(ScheduleCompile!N491,FIND("F",ScheduleCompile!N491)-1)),ScheduleCompile!N491)))))))</f>
        <v>0.5</v>
      </c>
      <c r="T498" s="1">
        <f>IF(AND(ISERROR(IF(ScheduleCompile!O491="Off",0,IF(ScheduleCompile!O491="On",1,IF(ISNUMBER(ScheduleCompile!O491),ScheduleCompile!O491/1,IF(ISTEXT(ScheduleCompile!O491),IF(OR(ISNUMBER(FIND("5F",ScheduleCompile!O491)),ISNUMBER(FIND("0F",ScheduleCompile!O491)),ISNUMBER(FIND("8F",ScheduleCompile!O491)),ISNUMBER(FIND("1F",ScheduleCompile!O491)),ISNUMBER(FIND("2F",ScheduleCompile!O491)),ISNUMBER(FIND("3F",ScheduleCompile!O491)),ISNUMBER(FIND("6F",ScheduleCompile!O491)),ISNUMBER(FIND("7F",ScheduleCompile!O491)),ISNUMBER(FIND("9F",ScheduleCompile!O491)),ISNUMBER(FIND("4F",ScheduleCompile!O491))),VALUE(LEFT(ScheduleCompile!O491,FIND("F",ScheduleCompile!O491)-1)),ScheduleCompile!O491)))))),ISTEXT(ScheduleCompile!#REF!)),"ENDTABLE",IF(ISERROR(IF(ScheduleCompile!O491="Off",0,IF(ScheduleCompile!O491="On",1,IF(ISNUMBER(ScheduleCompile!O491),ScheduleCompile!O491/1,IF(ISTEXT(ScheduleCompile!O491),IF(OR(ISNUMBER(FIND("5F",ScheduleCompile!O491)),ISNUMBER(FIND("0F",ScheduleCompile!O491)),ISNUMBER(FIND("8F",ScheduleCompile!O491)),ISNUMBER(FIND("1F",ScheduleCompile!O491)),ISNUMBER(FIND("2F",ScheduleCompile!O491)),ISNUMBER(FIND("3F",ScheduleCompile!O491)),ISNUMBER(FIND("6F",ScheduleCompile!O491)),ISNUMBER(FIND("7F",ScheduleCompile!O491)),ISNUMBER(FIND("9F",ScheduleCompile!O491)),ISNUMBER(FIND("4F",ScheduleCompile!O491))),VALUE(LEFT(ScheduleCompile!O491,FIND("F",ScheduleCompile!O491)-1)),ScheduleCompile!O491)))))),"",IF(ScheduleCompile!O491="Off",0,IF(ScheduleCompile!O491="On",1,IF(ISNUMBER(ScheduleCompile!O491),ScheduleCompile!O491/1,IF(ISTEXT(ScheduleCompile!O491),IF(OR(ISNUMBER(FIND("5F",ScheduleCompile!O491)),ISNUMBER(FIND("0F",ScheduleCompile!O491)),ISNUMBER(FIND("8F",ScheduleCompile!O491)),ISNUMBER(FIND("1F",ScheduleCompile!O491)),ISNUMBER(FIND("2F",ScheduleCompile!O491)),ISNUMBER(FIND("3F",ScheduleCompile!O491)),ISNUMBER(FIND("6F",ScheduleCompile!O491)),ISNUMBER(FIND("7F",ScheduleCompile!O491)),ISNUMBER(FIND("9F",ScheduleCompile!O491)),ISNUMBER(FIND("4F",ScheduleCompile!O491))),VALUE(LEFT(ScheduleCompile!O491,FIND("F",ScheduleCompile!O491)-1)),ScheduleCompile!O491)))))))</f>
        <v>0.85</v>
      </c>
      <c r="U498" s="1">
        <f>IF(AND(ISERROR(IF(ScheduleCompile!P491="Off",0,IF(ScheduleCompile!P491="On",1,IF(ISNUMBER(ScheduleCompile!P491),ScheduleCompile!P491/1,IF(ISTEXT(ScheduleCompile!P491),IF(OR(ISNUMBER(FIND("5F",ScheduleCompile!P491)),ISNUMBER(FIND("0F",ScheduleCompile!P491)),ISNUMBER(FIND("8F",ScheduleCompile!P491)),ISNUMBER(FIND("1F",ScheduleCompile!P491)),ISNUMBER(FIND("2F",ScheduleCompile!P491)),ISNUMBER(FIND("3F",ScheduleCompile!P491)),ISNUMBER(FIND("6F",ScheduleCompile!P491)),ISNUMBER(FIND("7F",ScheduleCompile!P491)),ISNUMBER(FIND("9F",ScheduleCompile!P491)),ISNUMBER(FIND("4F",ScheduleCompile!P491))),VALUE(LEFT(ScheduleCompile!P491,FIND("F",ScheduleCompile!P491)-1)),ScheduleCompile!P491)))))),ISTEXT(ScheduleCompile!#REF!)),"ENDTABLE",IF(ISERROR(IF(ScheduleCompile!P491="Off",0,IF(ScheduleCompile!P491="On",1,IF(ISNUMBER(ScheduleCompile!P491),ScheduleCompile!P491/1,IF(ISTEXT(ScheduleCompile!P491),IF(OR(ISNUMBER(FIND("5F",ScheduleCompile!P491)),ISNUMBER(FIND("0F",ScheduleCompile!P491)),ISNUMBER(FIND("8F",ScheduleCompile!P491)),ISNUMBER(FIND("1F",ScheduleCompile!P491)),ISNUMBER(FIND("2F",ScheduleCompile!P491)),ISNUMBER(FIND("3F",ScheduleCompile!P491)),ISNUMBER(FIND("6F",ScheduleCompile!P491)),ISNUMBER(FIND("7F",ScheduleCompile!P491)),ISNUMBER(FIND("9F",ScheduleCompile!P491)),ISNUMBER(FIND("4F",ScheduleCompile!P491))),VALUE(LEFT(ScheduleCompile!P491,FIND("F",ScheduleCompile!P491)-1)),ScheduleCompile!P491)))))),"",IF(ScheduleCompile!P491="Off",0,IF(ScheduleCompile!P491="On",1,IF(ISNUMBER(ScheduleCompile!P491),ScheduleCompile!P491/1,IF(ISTEXT(ScheduleCompile!P491),IF(OR(ISNUMBER(FIND("5F",ScheduleCompile!P491)),ISNUMBER(FIND("0F",ScheduleCompile!P491)),ISNUMBER(FIND("8F",ScheduleCompile!P491)),ISNUMBER(FIND("1F",ScheduleCompile!P491)),ISNUMBER(FIND("2F",ScheduleCompile!P491)),ISNUMBER(FIND("3F",ScheduleCompile!P491)),ISNUMBER(FIND("6F",ScheduleCompile!P491)),ISNUMBER(FIND("7F",ScheduleCompile!P491)),ISNUMBER(FIND("9F",ScheduleCompile!P491)),ISNUMBER(FIND("4F",ScheduleCompile!P491))),VALUE(LEFT(ScheduleCompile!P491,FIND("F",ScheduleCompile!P491)-1)),ScheduleCompile!P491)))))))</f>
        <v>0.85</v>
      </c>
      <c r="V498" s="1">
        <f>IF(AND(ISERROR(IF(ScheduleCompile!Q491="Off",0,IF(ScheduleCompile!Q491="On",1,IF(ISNUMBER(ScheduleCompile!Q491),ScheduleCompile!Q491/1,IF(ISTEXT(ScheduleCompile!Q491),IF(OR(ISNUMBER(FIND("5F",ScheduleCompile!Q491)),ISNUMBER(FIND("0F",ScheduleCompile!Q491)),ISNUMBER(FIND("8F",ScheduleCompile!Q491)),ISNUMBER(FIND("1F",ScheduleCompile!Q491)),ISNUMBER(FIND("2F",ScheduleCompile!Q491)),ISNUMBER(FIND("3F",ScheduleCompile!Q491)),ISNUMBER(FIND("6F",ScheduleCompile!Q491)),ISNUMBER(FIND("7F",ScheduleCompile!Q491)),ISNUMBER(FIND("9F",ScheduleCompile!Q491)),ISNUMBER(FIND("4F",ScheduleCompile!Q491))),VALUE(LEFT(ScheduleCompile!Q491,FIND("F",ScheduleCompile!Q491)-1)),ScheduleCompile!Q491)))))),ISTEXT(ScheduleCompile!#REF!)),"ENDTABLE",IF(ISERROR(IF(ScheduleCompile!Q491="Off",0,IF(ScheduleCompile!Q491="On",1,IF(ISNUMBER(ScheduleCompile!Q491),ScheduleCompile!Q491/1,IF(ISTEXT(ScheduleCompile!Q491),IF(OR(ISNUMBER(FIND("5F",ScheduleCompile!Q491)),ISNUMBER(FIND("0F",ScheduleCompile!Q491)),ISNUMBER(FIND("8F",ScheduleCompile!Q491)),ISNUMBER(FIND("1F",ScheduleCompile!Q491)),ISNUMBER(FIND("2F",ScheduleCompile!Q491)),ISNUMBER(FIND("3F",ScheduleCompile!Q491)),ISNUMBER(FIND("6F",ScheduleCompile!Q491)),ISNUMBER(FIND("7F",ScheduleCompile!Q491)),ISNUMBER(FIND("9F",ScheduleCompile!Q491)),ISNUMBER(FIND("4F",ScheduleCompile!Q491))),VALUE(LEFT(ScheduleCompile!Q491,FIND("F",ScheduleCompile!Q491)-1)),ScheduleCompile!Q491)))))),"",IF(ScheduleCompile!Q491="Off",0,IF(ScheduleCompile!Q491="On",1,IF(ISNUMBER(ScheduleCompile!Q491),ScheduleCompile!Q491/1,IF(ISTEXT(ScheduleCompile!Q491),IF(OR(ISNUMBER(FIND("5F",ScheduleCompile!Q491)),ISNUMBER(FIND("0F",ScheduleCompile!Q491)),ISNUMBER(FIND("8F",ScheduleCompile!Q491)),ISNUMBER(FIND("1F",ScheduleCompile!Q491)),ISNUMBER(FIND("2F",ScheduleCompile!Q491)),ISNUMBER(FIND("3F",ScheduleCompile!Q491)),ISNUMBER(FIND("6F",ScheduleCompile!Q491)),ISNUMBER(FIND("7F",ScheduleCompile!Q491)),ISNUMBER(FIND("9F",ScheduleCompile!Q491)),ISNUMBER(FIND("4F",ScheduleCompile!Q491))),VALUE(LEFT(ScheduleCompile!Q491,FIND("F",ScheduleCompile!Q491)-1)),ScheduleCompile!Q491)))))))</f>
        <v>0.85</v>
      </c>
      <c r="W498" s="1">
        <f>IF(AND(ISERROR(IF(ScheduleCompile!R491="Off",0,IF(ScheduleCompile!R491="On",1,IF(ISNUMBER(ScheduleCompile!R491),ScheduleCompile!R491/1,IF(ISTEXT(ScheduleCompile!R491),IF(OR(ISNUMBER(FIND("5F",ScheduleCompile!R491)),ISNUMBER(FIND("0F",ScheduleCompile!R491)),ISNUMBER(FIND("8F",ScheduleCompile!R491)),ISNUMBER(FIND("1F",ScheduleCompile!R491)),ISNUMBER(FIND("2F",ScheduleCompile!R491)),ISNUMBER(FIND("3F",ScheduleCompile!R491)),ISNUMBER(FIND("6F",ScheduleCompile!R491)),ISNUMBER(FIND("7F",ScheduleCompile!R491)),ISNUMBER(FIND("9F",ScheduleCompile!R491)),ISNUMBER(FIND("4F",ScheduleCompile!R491))),VALUE(LEFT(ScheduleCompile!R491,FIND("F",ScheduleCompile!R491)-1)),ScheduleCompile!R491)))))),ISTEXT(ScheduleCompile!#REF!)),"ENDTABLE",IF(ISERROR(IF(ScheduleCompile!R491="Off",0,IF(ScheduleCompile!R491="On",1,IF(ISNUMBER(ScheduleCompile!R491),ScheduleCompile!R491/1,IF(ISTEXT(ScheduleCompile!R491),IF(OR(ISNUMBER(FIND("5F",ScheduleCompile!R491)),ISNUMBER(FIND("0F",ScheduleCompile!R491)),ISNUMBER(FIND("8F",ScheduleCompile!R491)),ISNUMBER(FIND("1F",ScheduleCompile!R491)),ISNUMBER(FIND("2F",ScheduleCompile!R491)),ISNUMBER(FIND("3F",ScheduleCompile!R491)),ISNUMBER(FIND("6F",ScheduleCompile!R491)),ISNUMBER(FIND("7F",ScheduleCompile!R491)),ISNUMBER(FIND("9F",ScheduleCompile!R491)),ISNUMBER(FIND("4F",ScheduleCompile!R491))),VALUE(LEFT(ScheduleCompile!R491,FIND("F",ScheduleCompile!R491)-1)),ScheduleCompile!R491)))))),"",IF(ScheduleCompile!R491="Off",0,IF(ScheduleCompile!R491="On",1,IF(ISNUMBER(ScheduleCompile!R491),ScheduleCompile!R491/1,IF(ISTEXT(ScheduleCompile!R491),IF(OR(ISNUMBER(FIND("5F",ScheduleCompile!R491)),ISNUMBER(FIND("0F",ScheduleCompile!R491)),ISNUMBER(FIND("8F",ScheduleCompile!R491)),ISNUMBER(FIND("1F",ScheduleCompile!R491)),ISNUMBER(FIND("2F",ScheduleCompile!R491)),ISNUMBER(FIND("3F",ScheduleCompile!R491)),ISNUMBER(FIND("6F",ScheduleCompile!R491)),ISNUMBER(FIND("7F",ScheduleCompile!R491)),ISNUMBER(FIND("9F",ScheduleCompile!R491)),ISNUMBER(FIND("4F",ScheduleCompile!R491))),VALUE(LEFT(ScheduleCompile!R491,FIND("F",ScheduleCompile!R491)-1)),ScheduleCompile!R491)))))))</f>
        <v>0.2</v>
      </c>
      <c r="X498" s="1">
        <f>IF(AND(ISERROR(IF(ScheduleCompile!S491="Off",0,IF(ScheduleCompile!S491="On",1,IF(ISNUMBER(ScheduleCompile!S491),ScheduleCompile!S491/1,IF(ISTEXT(ScheduleCompile!S491),IF(OR(ISNUMBER(FIND("5F",ScheduleCompile!S491)),ISNUMBER(FIND("0F",ScheduleCompile!S491)),ISNUMBER(FIND("8F",ScheduleCompile!S491)),ISNUMBER(FIND("1F",ScheduleCompile!S491)),ISNUMBER(FIND("2F",ScheduleCompile!S491)),ISNUMBER(FIND("3F",ScheduleCompile!S491)),ISNUMBER(FIND("6F",ScheduleCompile!S491)),ISNUMBER(FIND("7F",ScheduleCompile!S491)),ISNUMBER(FIND("9F",ScheduleCompile!S491)),ISNUMBER(FIND("4F",ScheduleCompile!S491))),VALUE(LEFT(ScheduleCompile!S491,FIND("F",ScheduleCompile!S491)-1)),ScheduleCompile!S491)))))),ISTEXT(ScheduleCompile!#REF!)),"ENDTABLE",IF(ISERROR(IF(ScheduleCompile!S491="Off",0,IF(ScheduleCompile!S491="On",1,IF(ISNUMBER(ScheduleCompile!S491),ScheduleCompile!S491/1,IF(ISTEXT(ScheduleCompile!S491),IF(OR(ISNUMBER(FIND("5F",ScheduleCompile!S491)),ISNUMBER(FIND("0F",ScheduleCompile!S491)),ISNUMBER(FIND("8F",ScheduleCompile!S491)),ISNUMBER(FIND("1F",ScheduleCompile!S491)),ISNUMBER(FIND("2F",ScheduleCompile!S491)),ISNUMBER(FIND("3F",ScheduleCompile!S491)),ISNUMBER(FIND("6F",ScheduleCompile!S491)),ISNUMBER(FIND("7F",ScheduleCompile!S491)),ISNUMBER(FIND("9F",ScheduleCompile!S491)),ISNUMBER(FIND("4F",ScheduleCompile!S491))),VALUE(LEFT(ScheduleCompile!S491,FIND("F",ScheduleCompile!S491)-1)),ScheduleCompile!S491)))))),"",IF(ScheduleCompile!S491="Off",0,IF(ScheduleCompile!S491="On",1,IF(ISNUMBER(ScheduleCompile!S491),ScheduleCompile!S491/1,IF(ISTEXT(ScheduleCompile!S491),IF(OR(ISNUMBER(FIND("5F",ScheduleCompile!S491)),ISNUMBER(FIND("0F",ScheduleCompile!S491)),ISNUMBER(FIND("8F",ScheduleCompile!S491)),ISNUMBER(FIND("1F",ScheduleCompile!S491)),ISNUMBER(FIND("2F",ScheduleCompile!S491)),ISNUMBER(FIND("3F",ScheduleCompile!S491)),ISNUMBER(FIND("6F",ScheduleCompile!S491)),ISNUMBER(FIND("7F",ScheduleCompile!S491)),ISNUMBER(FIND("9F",ScheduleCompile!S491)),ISNUMBER(FIND("4F",ScheduleCompile!S491))),VALUE(LEFT(ScheduleCompile!S491,FIND("F",ScheduleCompile!S491)-1)),ScheduleCompile!S491)))))))</f>
        <v>0</v>
      </c>
      <c r="Y498" s="1">
        <f>IF(AND(ISERROR(IF(ScheduleCompile!T491="Off",0,IF(ScheduleCompile!T491="On",1,IF(ISNUMBER(ScheduleCompile!T491),ScheduleCompile!T491/1,IF(ISTEXT(ScheduleCompile!T491),IF(OR(ISNUMBER(FIND("5F",ScheduleCompile!T491)),ISNUMBER(FIND("0F",ScheduleCompile!T491)),ISNUMBER(FIND("8F",ScheduleCompile!T491)),ISNUMBER(FIND("1F",ScheduleCompile!T491)),ISNUMBER(FIND("2F",ScheduleCompile!T491)),ISNUMBER(FIND("3F",ScheduleCompile!T491)),ISNUMBER(FIND("6F",ScheduleCompile!T491)),ISNUMBER(FIND("7F",ScheduleCompile!T491)),ISNUMBER(FIND("9F",ScheduleCompile!T491)),ISNUMBER(FIND("4F",ScheduleCompile!T491))),VALUE(LEFT(ScheduleCompile!T491,FIND("F",ScheduleCompile!T491)-1)),ScheduleCompile!T491)))))),ISTEXT(ScheduleCompile!#REF!)),"ENDTABLE",IF(ISERROR(IF(ScheduleCompile!T491="Off",0,IF(ScheduleCompile!T491="On",1,IF(ISNUMBER(ScheduleCompile!T491),ScheduleCompile!T491/1,IF(ISTEXT(ScheduleCompile!T491),IF(OR(ISNUMBER(FIND("5F",ScheduleCompile!T491)),ISNUMBER(FIND("0F",ScheduleCompile!T491)),ISNUMBER(FIND("8F",ScheduleCompile!T491)),ISNUMBER(FIND("1F",ScheduleCompile!T491)),ISNUMBER(FIND("2F",ScheduleCompile!T491)),ISNUMBER(FIND("3F",ScheduleCompile!T491)),ISNUMBER(FIND("6F",ScheduleCompile!T491)),ISNUMBER(FIND("7F",ScheduleCompile!T491)),ISNUMBER(FIND("9F",ScheduleCompile!T491)),ISNUMBER(FIND("4F",ScheduleCompile!T491))),VALUE(LEFT(ScheduleCompile!T491,FIND("F",ScheduleCompile!T491)-1)),ScheduleCompile!T491)))))),"",IF(ScheduleCompile!T491="Off",0,IF(ScheduleCompile!T491="On",1,IF(ISNUMBER(ScheduleCompile!T491),ScheduleCompile!T491/1,IF(ISTEXT(ScheduleCompile!T491),IF(OR(ISNUMBER(FIND("5F",ScheduleCompile!T491)),ISNUMBER(FIND("0F",ScheduleCompile!T491)),ISNUMBER(FIND("8F",ScheduleCompile!T491)),ISNUMBER(FIND("1F",ScheduleCompile!T491)),ISNUMBER(FIND("2F",ScheduleCompile!T491)),ISNUMBER(FIND("3F",ScheduleCompile!T491)),ISNUMBER(FIND("6F",ScheduleCompile!T491)),ISNUMBER(FIND("7F",ScheduleCompile!T491)),ISNUMBER(FIND("9F",ScheduleCompile!T491)),ISNUMBER(FIND("4F",ScheduleCompile!T491))),VALUE(LEFT(ScheduleCompile!T491,FIND("F",ScheduleCompile!T491)-1)),ScheduleCompile!T491)))))))</f>
        <v>0</v>
      </c>
      <c r="Z498" s="1">
        <f>IF(AND(ISERROR(IF(ScheduleCompile!U491="Off",0,IF(ScheduleCompile!U491="On",1,IF(ISNUMBER(ScheduleCompile!U491),ScheduleCompile!U491/1,IF(ISTEXT(ScheduleCompile!U491),IF(OR(ISNUMBER(FIND("5F",ScheduleCompile!U491)),ISNUMBER(FIND("0F",ScheduleCompile!U491)),ISNUMBER(FIND("8F",ScheduleCompile!U491)),ISNUMBER(FIND("1F",ScheduleCompile!U491)),ISNUMBER(FIND("2F",ScheduleCompile!U491)),ISNUMBER(FIND("3F",ScheduleCompile!U491)),ISNUMBER(FIND("6F",ScheduleCompile!U491)),ISNUMBER(FIND("7F",ScheduleCompile!U491)),ISNUMBER(FIND("9F",ScheduleCompile!U491)),ISNUMBER(FIND("4F",ScheduleCompile!U491))),VALUE(LEFT(ScheduleCompile!U491,FIND("F",ScheduleCompile!U491)-1)),ScheduleCompile!U491)))))),ISTEXT(ScheduleCompile!#REF!)),"ENDTABLE",IF(ISERROR(IF(ScheduleCompile!U491="Off",0,IF(ScheduleCompile!U491="On",1,IF(ISNUMBER(ScheduleCompile!U491),ScheduleCompile!U491/1,IF(ISTEXT(ScheduleCompile!U491),IF(OR(ISNUMBER(FIND("5F",ScheduleCompile!U491)),ISNUMBER(FIND("0F",ScheduleCompile!U491)),ISNUMBER(FIND("8F",ScheduleCompile!U491)),ISNUMBER(FIND("1F",ScheduleCompile!U491)),ISNUMBER(FIND("2F",ScheduleCompile!U491)),ISNUMBER(FIND("3F",ScheduleCompile!U491)),ISNUMBER(FIND("6F",ScheduleCompile!U491)),ISNUMBER(FIND("7F",ScheduleCompile!U491)),ISNUMBER(FIND("9F",ScheduleCompile!U491)),ISNUMBER(FIND("4F",ScheduleCompile!U491))),VALUE(LEFT(ScheduleCompile!U491,FIND("F",ScheduleCompile!U491)-1)),ScheduleCompile!U491)))))),"",IF(ScheduleCompile!U491="Off",0,IF(ScheduleCompile!U491="On",1,IF(ISNUMBER(ScheduleCompile!U491),ScheduleCompile!U491/1,IF(ISTEXT(ScheduleCompile!U491),IF(OR(ISNUMBER(FIND("5F",ScheduleCompile!U491)),ISNUMBER(FIND("0F",ScheduleCompile!U491)),ISNUMBER(FIND("8F",ScheduleCompile!U491)),ISNUMBER(FIND("1F",ScheduleCompile!U491)),ISNUMBER(FIND("2F",ScheduleCompile!U491)),ISNUMBER(FIND("3F",ScheduleCompile!U491)),ISNUMBER(FIND("6F",ScheduleCompile!U491)),ISNUMBER(FIND("7F",ScheduleCompile!U491)),ISNUMBER(FIND("9F",ScheduleCompile!U491)),ISNUMBER(FIND("4F",ScheduleCompile!U491))),VALUE(LEFT(ScheduleCompile!U491,FIND("F",ScheduleCompile!U491)-1)),ScheduleCompile!U491)))))))</f>
        <v>0</v>
      </c>
      <c r="AA498" s="1">
        <f>IF(AND(ISERROR(IF(ScheduleCompile!V491="Off",0,IF(ScheduleCompile!V491="On",1,IF(ISNUMBER(ScheduleCompile!V491),ScheduleCompile!V491/1,IF(ISTEXT(ScheduleCompile!V491),IF(OR(ISNUMBER(FIND("5F",ScheduleCompile!V491)),ISNUMBER(FIND("0F",ScheduleCompile!V491)),ISNUMBER(FIND("8F",ScheduleCompile!V491)),ISNUMBER(FIND("1F",ScheduleCompile!V491)),ISNUMBER(FIND("2F",ScheduleCompile!V491)),ISNUMBER(FIND("3F",ScheduleCompile!V491)),ISNUMBER(FIND("6F",ScheduleCompile!V491)),ISNUMBER(FIND("7F",ScheduleCompile!V491)),ISNUMBER(FIND("9F",ScheduleCompile!V491)),ISNUMBER(FIND("4F",ScheduleCompile!V491))),VALUE(LEFT(ScheduleCompile!V491,FIND("F",ScheduleCompile!V491)-1)),ScheduleCompile!V491)))))),ISTEXT(ScheduleCompile!#REF!)),"ENDTABLE",IF(ISERROR(IF(ScheduleCompile!V491="Off",0,IF(ScheduleCompile!V491="On",1,IF(ISNUMBER(ScheduleCompile!V491),ScheduleCompile!V491/1,IF(ISTEXT(ScheduleCompile!V491),IF(OR(ISNUMBER(FIND("5F",ScheduleCompile!V491)),ISNUMBER(FIND("0F",ScheduleCompile!V491)),ISNUMBER(FIND("8F",ScheduleCompile!V491)),ISNUMBER(FIND("1F",ScheduleCompile!V491)),ISNUMBER(FIND("2F",ScheduleCompile!V491)),ISNUMBER(FIND("3F",ScheduleCompile!V491)),ISNUMBER(FIND("6F",ScheduleCompile!V491)),ISNUMBER(FIND("7F",ScheduleCompile!V491)),ISNUMBER(FIND("9F",ScheduleCompile!V491)),ISNUMBER(FIND("4F",ScheduleCompile!V491))),VALUE(LEFT(ScheduleCompile!V491,FIND("F",ScheduleCompile!V491)-1)),ScheduleCompile!V491)))))),"",IF(ScheduleCompile!V491="Off",0,IF(ScheduleCompile!V491="On",1,IF(ISNUMBER(ScheduleCompile!V491),ScheduleCompile!V491/1,IF(ISTEXT(ScheduleCompile!V491),IF(OR(ISNUMBER(FIND("5F",ScheduleCompile!V491)),ISNUMBER(FIND("0F",ScheduleCompile!V491)),ISNUMBER(FIND("8F",ScheduleCompile!V491)),ISNUMBER(FIND("1F",ScheduleCompile!V491)),ISNUMBER(FIND("2F",ScheduleCompile!V491)),ISNUMBER(FIND("3F",ScheduleCompile!V491)),ISNUMBER(FIND("6F",ScheduleCompile!V491)),ISNUMBER(FIND("7F",ScheduleCompile!V491)),ISNUMBER(FIND("9F",ScheduleCompile!V491)),ISNUMBER(FIND("4F",ScheduleCompile!V491))),VALUE(LEFT(ScheduleCompile!V491,FIND("F",ScheduleCompile!V491)-1)),ScheduleCompile!V491)))))))</f>
        <v>0</v>
      </c>
      <c r="AB498" s="1">
        <f>IF(AND(ISERROR(IF(ScheduleCompile!W491="Off",0,IF(ScheduleCompile!W491="On",1,IF(ISNUMBER(ScheduleCompile!W491),ScheduleCompile!W491/1,IF(ISTEXT(ScheduleCompile!W491),IF(OR(ISNUMBER(FIND("5F",ScheduleCompile!W491)),ISNUMBER(FIND("0F",ScheduleCompile!W491)),ISNUMBER(FIND("8F",ScheduleCompile!W491)),ISNUMBER(FIND("1F",ScheduleCompile!W491)),ISNUMBER(FIND("2F",ScheduleCompile!W491)),ISNUMBER(FIND("3F",ScheduleCompile!W491)),ISNUMBER(FIND("6F",ScheduleCompile!W491)),ISNUMBER(FIND("7F",ScheduleCompile!W491)),ISNUMBER(FIND("9F",ScheduleCompile!W491)),ISNUMBER(FIND("4F",ScheduleCompile!W491))),VALUE(LEFT(ScheduleCompile!W491,FIND("F",ScheduleCompile!W491)-1)),ScheduleCompile!W491)))))),ISTEXT(ScheduleCompile!#REF!)),"ENDTABLE",IF(ISERROR(IF(ScheduleCompile!W491="Off",0,IF(ScheduleCompile!W491="On",1,IF(ISNUMBER(ScheduleCompile!W491),ScheduleCompile!W491/1,IF(ISTEXT(ScheduleCompile!W491),IF(OR(ISNUMBER(FIND("5F",ScheduleCompile!W491)),ISNUMBER(FIND("0F",ScheduleCompile!W491)),ISNUMBER(FIND("8F",ScheduleCompile!W491)),ISNUMBER(FIND("1F",ScheduleCompile!W491)),ISNUMBER(FIND("2F",ScheduleCompile!W491)),ISNUMBER(FIND("3F",ScheduleCompile!W491)),ISNUMBER(FIND("6F",ScheduleCompile!W491)),ISNUMBER(FIND("7F",ScheduleCompile!W491)),ISNUMBER(FIND("9F",ScheduleCompile!W491)),ISNUMBER(FIND("4F",ScheduleCompile!W491))),VALUE(LEFT(ScheduleCompile!W491,FIND("F",ScheduleCompile!W491)-1)),ScheduleCompile!W491)))))),"",IF(ScheduleCompile!W491="Off",0,IF(ScheduleCompile!W491="On",1,IF(ISNUMBER(ScheduleCompile!W491),ScheduleCompile!W491/1,IF(ISTEXT(ScheduleCompile!W491),IF(OR(ISNUMBER(FIND("5F",ScheduleCompile!W491)),ISNUMBER(FIND("0F",ScheduleCompile!W491)),ISNUMBER(FIND("8F",ScheduleCompile!W491)),ISNUMBER(FIND("1F",ScheduleCompile!W491)),ISNUMBER(FIND("2F",ScheduleCompile!W491)),ISNUMBER(FIND("3F",ScheduleCompile!W491)),ISNUMBER(FIND("6F",ScheduleCompile!W491)),ISNUMBER(FIND("7F",ScheduleCompile!W491)),ISNUMBER(FIND("9F",ScheduleCompile!W491)),ISNUMBER(FIND("4F",ScheduleCompile!W491))),VALUE(LEFT(ScheduleCompile!W491,FIND("F",ScheduleCompile!W491)-1)),ScheduleCompile!W491)))))))</f>
        <v>0</v>
      </c>
      <c r="AC498" s="1">
        <f>IF(AND(ISERROR(IF(ScheduleCompile!X491="Off",0,IF(ScheduleCompile!X491="On",1,IF(ISNUMBER(ScheduleCompile!X491),ScheduleCompile!X491/1,IF(ISTEXT(ScheduleCompile!X491),IF(OR(ISNUMBER(FIND("5F",ScheduleCompile!X491)),ISNUMBER(FIND("0F",ScheduleCompile!X491)),ISNUMBER(FIND("8F",ScheduleCompile!X491)),ISNUMBER(FIND("1F",ScheduleCompile!X491)),ISNUMBER(FIND("2F",ScheduleCompile!X491)),ISNUMBER(FIND("3F",ScheduleCompile!X491)),ISNUMBER(FIND("6F",ScheduleCompile!X491)),ISNUMBER(FIND("7F",ScheduleCompile!X491)),ISNUMBER(FIND("9F",ScheduleCompile!X491)),ISNUMBER(FIND("4F",ScheduleCompile!X491))),VALUE(LEFT(ScheduleCompile!X491,FIND("F",ScheduleCompile!X491)-1)),ScheduleCompile!X491)))))),ISTEXT(ScheduleCompile!#REF!)),"ENDTABLE",IF(ISERROR(IF(ScheduleCompile!X491="Off",0,IF(ScheduleCompile!X491="On",1,IF(ISNUMBER(ScheduleCompile!X491),ScheduleCompile!X491/1,IF(ISTEXT(ScheduleCompile!X491),IF(OR(ISNUMBER(FIND("5F",ScheduleCompile!X491)),ISNUMBER(FIND("0F",ScheduleCompile!X491)),ISNUMBER(FIND("8F",ScheduleCompile!X491)),ISNUMBER(FIND("1F",ScheduleCompile!X491)),ISNUMBER(FIND("2F",ScheduleCompile!X491)),ISNUMBER(FIND("3F",ScheduleCompile!X491)),ISNUMBER(FIND("6F",ScheduleCompile!X491)),ISNUMBER(FIND("7F",ScheduleCompile!X491)),ISNUMBER(FIND("9F",ScheduleCompile!X491)),ISNUMBER(FIND("4F",ScheduleCompile!X491))),VALUE(LEFT(ScheduleCompile!X491,FIND("F",ScheduleCompile!X491)-1)),ScheduleCompile!X491)))))),"",IF(ScheduleCompile!X491="Off",0,IF(ScheduleCompile!X491="On",1,IF(ISNUMBER(ScheduleCompile!X491),ScheduleCompile!X491/1,IF(ISTEXT(ScheduleCompile!X491),IF(OR(ISNUMBER(FIND("5F",ScheduleCompile!X491)),ISNUMBER(FIND("0F",ScheduleCompile!X491)),ISNUMBER(FIND("8F",ScheduleCompile!X491)),ISNUMBER(FIND("1F",ScheduleCompile!X491)),ISNUMBER(FIND("2F",ScheduleCompile!X491)),ISNUMBER(FIND("3F",ScheduleCompile!X491)),ISNUMBER(FIND("6F",ScheduleCompile!X491)),ISNUMBER(FIND("7F",ScheduleCompile!X491)),ISNUMBER(FIND("9F",ScheduleCompile!X491)),ISNUMBER(FIND("4F",ScheduleCompile!X491))),VALUE(LEFT(ScheduleCompile!X491,FIND("F",ScheduleCompile!X491)-1)),ScheduleCompile!X491)))))))</f>
        <v>0</v>
      </c>
      <c r="AD498" s="1">
        <f>IF(AND(ISERROR(IF(ScheduleCompile!Y491="Off",0,IF(ScheduleCompile!Y491="On",1,IF(ISNUMBER(ScheduleCompile!Y491),ScheduleCompile!Y491/1,IF(ISTEXT(ScheduleCompile!Y491),IF(OR(ISNUMBER(FIND("5F",ScheduleCompile!Y491)),ISNUMBER(FIND("0F",ScheduleCompile!Y491)),ISNUMBER(FIND("8F",ScheduleCompile!Y491)),ISNUMBER(FIND("1F",ScheduleCompile!Y491)),ISNUMBER(FIND("2F",ScheduleCompile!Y491)),ISNUMBER(FIND("3F",ScheduleCompile!Y491)),ISNUMBER(FIND("6F",ScheduleCompile!Y491)),ISNUMBER(FIND("7F",ScheduleCompile!Y491)),ISNUMBER(FIND("9F",ScheduleCompile!Y491)),ISNUMBER(FIND("4F",ScheduleCompile!Y491))),VALUE(LEFT(ScheduleCompile!Y491,FIND("F",ScheduleCompile!Y491)-1)),ScheduleCompile!Y491)))))),ISTEXT(ScheduleCompile!#REF!)),"ENDTABLE",IF(ISERROR(IF(ScheduleCompile!Y491="Off",0,IF(ScheduleCompile!Y491="On",1,IF(ISNUMBER(ScheduleCompile!Y491),ScheduleCompile!Y491/1,IF(ISTEXT(ScheduleCompile!Y491),IF(OR(ISNUMBER(FIND("5F",ScheduleCompile!Y491)),ISNUMBER(FIND("0F",ScheduleCompile!Y491)),ISNUMBER(FIND("8F",ScheduleCompile!Y491)),ISNUMBER(FIND("1F",ScheduleCompile!Y491)),ISNUMBER(FIND("2F",ScheduleCompile!Y491)),ISNUMBER(FIND("3F",ScheduleCompile!Y491)),ISNUMBER(FIND("6F",ScheduleCompile!Y491)),ISNUMBER(FIND("7F",ScheduleCompile!Y491)),ISNUMBER(FIND("9F",ScheduleCompile!Y491)),ISNUMBER(FIND("4F",ScheduleCompile!Y491))),VALUE(LEFT(ScheduleCompile!Y491,FIND("F",ScheduleCompile!Y491)-1)),ScheduleCompile!Y491)))))),"",IF(ScheduleCompile!Y491="Off",0,IF(ScheduleCompile!Y491="On",1,IF(ISNUMBER(ScheduleCompile!Y491),ScheduleCompile!Y491/1,IF(ISTEXT(ScheduleCompile!Y491),IF(OR(ISNUMBER(FIND("5F",ScheduleCompile!Y491)),ISNUMBER(FIND("0F",ScheduleCompile!Y491)),ISNUMBER(FIND("8F",ScheduleCompile!Y491)),ISNUMBER(FIND("1F",ScheduleCompile!Y491)),ISNUMBER(FIND("2F",ScheduleCompile!Y491)),ISNUMBER(FIND("3F",ScheduleCompile!Y491)),ISNUMBER(FIND("6F",ScheduleCompile!Y491)),ISNUMBER(FIND("7F",ScheduleCompile!Y491)),ISNUMBER(FIND("9F",ScheduleCompile!Y491)),ISNUMBER(FIND("4F",ScheduleCompile!Y491))),VALUE(LEFT(ScheduleCompile!Y491,FIND("F",ScheduleCompile!Y491)-1)),ScheduleCompile!Y491)))))))</f>
        <v>0</v>
      </c>
    </row>
    <row r="499" spans="1:30" x14ac:dyDescent="0.25">
      <c r="A499" t="str">
        <f t="shared" si="31"/>
        <v>SchDay "WarehouseOccupancySat"  Type = "Fraction" Hr = (0, 0, 0, 0, 0, 0, 0, 0, 0.2, 0.2, 0.2, 0.2, 0.1, 0.1, 0.1, 0.1, 0, 0, 0, 0, 0, 0, 0, 0) ..</v>
      </c>
      <c r="B499" s="1" t="s">
        <v>623</v>
      </c>
      <c r="C499" t="str">
        <f t="shared" si="32"/>
        <v xml:space="preserve">SchDay "WarehouseOccupancySat"  Type = "Fraction" Hr = </v>
      </c>
      <c r="D499" t="str">
        <f t="shared" si="33"/>
        <v>(0, 0, 0, 0, 0, 0, 0, 0, 0.2, 0.2, 0.2, 0.2, 0.1, 0.1, 0.1, 0.1, 0, 0, 0, 0, 0, 0, 0, 0) ..</v>
      </c>
      <c r="E499" s="30" t="str">
        <f>ScheduleCompile!A492</f>
        <v>WarehouseOccupancySat</v>
      </c>
      <c r="F499" t="str">
        <f t="shared" si="34"/>
        <v>Fraction</v>
      </c>
      <c r="G499" s="1">
        <f>IF(AND(ISERROR(IF(ScheduleCompile!B492="Off",0,IF(ScheduleCompile!B492="On",1,IF(ISNUMBER(ScheduleCompile!B492),ScheduleCompile!B492/1,IF(ISTEXT(ScheduleCompile!B492),IF(OR(ISNUMBER(FIND("5F",ScheduleCompile!B492)),ISNUMBER(FIND("0F",ScheduleCompile!B492)),ISNUMBER(FIND("8F",ScheduleCompile!B492)),ISNUMBER(FIND("1F",ScheduleCompile!B492)),ISNUMBER(FIND("2F",ScheduleCompile!B492)),ISNUMBER(FIND("3F",ScheduleCompile!B492)),ISNUMBER(FIND("6F",ScheduleCompile!B492)),ISNUMBER(FIND("7F",ScheduleCompile!B492)),ISNUMBER(FIND("9F",ScheduleCompile!B492)),ISNUMBER(FIND("4F",ScheduleCompile!B492))),VALUE(LEFT(ScheduleCompile!B492,FIND("F",ScheduleCompile!B492)-1)),ScheduleCompile!B492)))))),ISTEXT(ScheduleCompile!#REF!)),"ENDTABLE",IF(ISERROR(IF(ScheduleCompile!B492="Off",0,IF(ScheduleCompile!B492="On",1,IF(ISNUMBER(ScheduleCompile!B492),ScheduleCompile!B492/1,IF(ISTEXT(ScheduleCompile!B492),IF(OR(ISNUMBER(FIND("5F",ScheduleCompile!B492)),ISNUMBER(FIND("0F",ScheduleCompile!B492)),ISNUMBER(FIND("8F",ScheduleCompile!B492)),ISNUMBER(FIND("1F",ScheduleCompile!B492)),ISNUMBER(FIND("2F",ScheduleCompile!B492)),ISNUMBER(FIND("3F",ScheduleCompile!B492)),ISNUMBER(FIND("6F",ScheduleCompile!B492)),ISNUMBER(FIND("7F",ScheduleCompile!B492)),ISNUMBER(FIND("9F",ScheduleCompile!B492)),ISNUMBER(FIND("4F",ScheduleCompile!B492))),VALUE(LEFT(ScheduleCompile!B492,FIND("F",ScheduleCompile!B492)-1)),ScheduleCompile!B492)))))),"",IF(ScheduleCompile!B492="Off",0,IF(ScheduleCompile!B492="On",1,IF(ISNUMBER(ScheduleCompile!B492),ScheduleCompile!B492/1,IF(ISTEXT(ScheduleCompile!B492),IF(OR(ISNUMBER(FIND("5F",ScheduleCompile!B492)),ISNUMBER(FIND("0F",ScheduleCompile!B492)),ISNUMBER(FIND("8F",ScheduleCompile!B492)),ISNUMBER(FIND("1F",ScheduleCompile!B492)),ISNUMBER(FIND("2F",ScheduleCompile!B492)),ISNUMBER(FIND("3F",ScheduleCompile!B492)),ISNUMBER(FIND("6F",ScheduleCompile!B492)),ISNUMBER(FIND("7F",ScheduleCompile!B492)),ISNUMBER(FIND("9F",ScheduleCompile!B492)),ISNUMBER(FIND("4F",ScheduleCompile!B492))),VALUE(LEFT(ScheduleCompile!B492,FIND("F",ScheduleCompile!B492)-1)),ScheduleCompile!B492)))))))</f>
        <v>0</v>
      </c>
      <c r="H499" s="1">
        <f>IF(AND(ISERROR(IF(ScheduleCompile!C492="Off",0,IF(ScheduleCompile!C492="On",1,IF(ISNUMBER(ScheduleCompile!C492),ScheduleCompile!C492/1,IF(ISTEXT(ScheduleCompile!C492),IF(OR(ISNUMBER(FIND("5F",ScheduleCompile!C492)),ISNUMBER(FIND("0F",ScheduleCompile!C492)),ISNUMBER(FIND("8F",ScheduleCompile!C492)),ISNUMBER(FIND("1F",ScheduleCompile!C492)),ISNUMBER(FIND("2F",ScheduleCompile!C492)),ISNUMBER(FIND("3F",ScheduleCompile!C492)),ISNUMBER(FIND("6F",ScheduleCompile!C492)),ISNUMBER(FIND("7F",ScheduleCompile!C492)),ISNUMBER(FIND("9F",ScheduleCompile!C492)),ISNUMBER(FIND("4F",ScheduleCompile!C492))),VALUE(LEFT(ScheduleCompile!C492,FIND("F",ScheduleCompile!C492)-1)),ScheduleCompile!C492)))))),ISTEXT(ScheduleCompile!#REF!)),"ENDTABLE",IF(ISERROR(IF(ScheduleCompile!C492="Off",0,IF(ScheduleCompile!C492="On",1,IF(ISNUMBER(ScheduleCompile!C492),ScheduleCompile!C492/1,IF(ISTEXT(ScheduleCompile!C492),IF(OR(ISNUMBER(FIND("5F",ScheduleCompile!C492)),ISNUMBER(FIND("0F",ScheduleCompile!C492)),ISNUMBER(FIND("8F",ScheduleCompile!C492)),ISNUMBER(FIND("1F",ScheduleCompile!C492)),ISNUMBER(FIND("2F",ScheduleCompile!C492)),ISNUMBER(FIND("3F",ScheduleCompile!C492)),ISNUMBER(FIND("6F",ScheduleCompile!C492)),ISNUMBER(FIND("7F",ScheduleCompile!C492)),ISNUMBER(FIND("9F",ScheduleCompile!C492)),ISNUMBER(FIND("4F",ScheduleCompile!C492))),VALUE(LEFT(ScheduleCompile!C492,FIND("F",ScheduleCompile!C492)-1)),ScheduleCompile!C492)))))),"",IF(ScheduleCompile!C492="Off",0,IF(ScheduleCompile!C492="On",1,IF(ISNUMBER(ScheduleCompile!C492),ScheduleCompile!C492/1,IF(ISTEXT(ScheduleCompile!C492),IF(OR(ISNUMBER(FIND("5F",ScheduleCompile!C492)),ISNUMBER(FIND("0F",ScheduleCompile!C492)),ISNUMBER(FIND("8F",ScheduleCompile!C492)),ISNUMBER(FIND("1F",ScheduleCompile!C492)),ISNUMBER(FIND("2F",ScheduleCompile!C492)),ISNUMBER(FIND("3F",ScheduleCompile!C492)),ISNUMBER(FIND("6F",ScheduleCompile!C492)),ISNUMBER(FIND("7F",ScheduleCompile!C492)),ISNUMBER(FIND("9F",ScheduleCompile!C492)),ISNUMBER(FIND("4F",ScheduleCompile!C492))),VALUE(LEFT(ScheduleCompile!C492,FIND("F",ScheduleCompile!C492)-1)),ScheduleCompile!C492)))))))</f>
        <v>0</v>
      </c>
      <c r="I499" s="1">
        <f>IF(AND(ISERROR(IF(ScheduleCompile!D492="Off",0,IF(ScheduleCompile!D492="On",1,IF(ISNUMBER(ScheduleCompile!D492),ScheduleCompile!D492/1,IF(ISTEXT(ScheduleCompile!D492),IF(OR(ISNUMBER(FIND("5F",ScheduleCompile!D492)),ISNUMBER(FIND("0F",ScheduleCompile!D492)),ISNUMBER(FIND("8F",ScheduleCompile!D492)),ISNUMBER(FIND("1F",ScheduleCompile!D492)),ISNUMBER(FIND("2F",ScheduleCompile!D492)),ISNUMBER(FIND("3F",ScheduleCompile!D492)),ISNUMBER(FIND("6F",ScheduleCompile!D492)),ISNUMBER(FIND("7F",ScheduleCompile!D492)),ISNUMBER(FIND("9F",ScheduleCompile!D492)),ISNUMBER(FIND("4F",ScheduleCompile!D492))),VALUE(LEFT(ScheduleCompile!D492,FIND("F",ScheduleCompile!D492)-1)),ScheduleCompile!D492)))))),ISTEXT(ScheduleCompile!#REF!)),"ENDTABLE",IF(ISERROR(IF(ScheduleCompile!D492="Off",0,IF(ScheduleCompile!D492="On",1,IF(ISNUMBER(ScheduleCompile!D492),ScheduleCompile!D492/1,IF(ISTEXT(ScheduleCompile!D492),IF(OR(ISNUMBER(FIND("5F",ScheduleCompile!D492)),ISNUMBER(FIND("0F",ScheduleCompile!D492)),ISNUMBER(FIND("8F",ScheduleCompile!D492)),ISNUMBER(FIND("1F",ScheduleCompile!D492)),ISNUMBER(FIND("2F",ScheduleCompile!D492)),ISNUMBER(FIND("3F",ScheduleCompile!D492)),ISNUMBER(FIND("6F",ScheduleCompile!D492)),ISNUMBER(FIND("7F",ScheduleCompile!D492)),ISNUMBER(FIND("9F",ScheduleCompile!D492)),ISNUMBER(FIND("4F",ScheduleCompile!D492))),VALUE(LEFT(ScheduleCompile!D492,FIND("F",ScheduleCompile!D492)-1)),ScheduleCompile!D492)))))),"",IF(ScheduleCompile!D492="Off",0,IF(ScheduleCompile!D492="On",1,IF(ISNUMBER(ScheduleCompile!D492),ScheduleCompile!D492/1,IF(ISTEXT(ScheduleCompile!D492),IF(OR(ISNUMBER(FIND("5F",ScheduleCompile!D492)),ISNUMBER(FIND("0F",ScheduleCompile!D492)),ISNUMBER(FIND("8F",ScheduleCompile!D492)),ISNUMBER(FIND("1F",ScheduleCompile!D492)),ISNUMBER(FIND("2F",ScheduleCompile!D492)),ISNUMBER(FIND("3F",ScheduleCompile!D492)),ISNUMBER(FIND("6F",ScheduleCompile!D492)),ISNUMBER(FIND("7F",ScheduleCompile!D492)),ISNUMBER(FIND("9F",ScheduleCompile!D492)),ISNUMBER(FIND("4F",ScheduleCompile!D492))),VALUE(LEFT(ScheduleCompile!D492,FIND("F",ScheduleCompile!D492)-1)),ScheduleCompile!D492)))))))</f>
        <v>0</v>
      </c>
      <c r="J499" s="1">
        <f>IF(AND(ISERROR(IF(ScheduleCompile!E492="Off",0,IF(ScheduleCompile!E492="On",1,IF(ISNUMBER(ScheduleCompile!E492),ScheduleCompile!E492/1,IF(ISTEXT(ScheduleCompile!E492),IF(OR(ISNUMBER(FIND("5F",ScheduleCompile!E492)),ISNUMBER(FIND("0F",ScheduleCompile!E492)),ISNUMBER(FIND("8F",ScheduleCompile!E492)),ISNUMBER(FIND("1F",ScheduleCompile!E492)),ISNUMBER(FIND("2F",ScheduleCompile!E492)),ISNUMBER(FIND("3F",ScheduleCompile!E492)),ISNUMBER(FIND("6F",ScheduleCompile!E492)),ISNUMBER(FIND("7F",ScheduleCompile!E492)),ISNUMBER(FIND("9F",ScheduleCompile!E492)),ISNUMBER(FIND("4F",ScheduleCompile!E492))),VALUE(LEFT(ScheduleCompile!E492,FIND("F",ScheduleCompile!E492)-1)),ScheduleCompile!E492)))))),ISTEXT(ScheduleCompile!#REF!)),"ENDTABLE",IF(ISERROR(IF(ScheduleCompile!E492="Off",0,IF(ScheduleCompile!E492="On",1,IF(ISNUMBER(ScheduleCompile!E492),ScheduleCompile!E492/1,IF(ISTEXT(ScheduleCompile!E492),IF(OR(ISNUMBER(FIND("5F",ScheduleCompile!E492)),ISNUMBER(FIND("0F",ScheduleCompile!E492)),ISNUMBER(FIND("8F",ScheduleCompile!E492)),ISNUMBER(FIND("1F",ScheduleCompile!E492)),ISNUMBER(FIND("2F",ScheduleCompile!E492)),ISNUMBER(FIND("3F",ScheduleCompile!E492)),ISNUMBER(FIND("6F",ScheduleCompile!E492)),ISNUMBER(FIND("7F",ScheduleCompile!E492)),ISNUMBER(FIND("9F",ScheduleCompile!E492)),ISNUMBER(FIND("4F",ScheduleCompile!E492))),VALUE(LEFT(ScheduleCompile!E492,FIND("F",ScheduleCompile!E492)-1)),ScheduleCompile!E492)))))),"",IF(ScheduleCompile!E492="Off",0,IF(ScheduleCompile!E492="On",1,IF(ISNUMBER(ScheduleCompile!E492),ScheduleCompile!E492/1,IF(ISTEXT(ScheduleCompile!E492),IF(OR(ISNUMBER(FIND("5F",ScheduleCompile!E492)),ISNUMBER(FIND("0F",ScheduleCompile!E492)),ISNUMBER(FIND("8F",ScheduleCompile!E492)),ISNUMBER(FIND("1F",ScheduleCompile!E492)),ISNUMBER(FIND("2F",ScheduleCompile!E492)),ISNUMBER(FIND("3F",ScheduleCompile!E492)),ISNUMBER(FIND("6F",ScheduleCompile!E492)),ISNUMBER(FIND("7F",ScheduleCompile!E492)),ISNUMBER(FIND("9F",ScheduleCompile!E492)),ISNUMBER(FIND("4F",ScheduleCompile!E492))),VALUE(LEFT(ScheduleCompile!E492,FIND("F",ScheduleCompile!E492)-1)),ScheduleCompile!E492)))))))</f>
        <v>0</v>
      </c>
      <c r="K499" s="1">
        <f>IF(AND(ISERROR(IF(ScheduleCompile!F492="Off",0,IF(ScheduleCompile!F492="On",1,IF(ISNUMBER(ScheduleCompile!F492),ScheduleCompile!F492/1,IF(ISTEXT(ScheduleCompile!F492),IF(OR(ISNUMBER(FIND("5F",ScheduleCompile!F492)),ISNUMBER(FIND("0F",ScheduleCompile!F492)),ISNUMBER(FIND("8F",ScheduleCompile!F492)),ISNUMBER(FIND("1F",ScheduleCompile!F492)),ISNUMBER(FIND("2F",ScheduleCompile!F492)),ISNUMBER(FIND("3F",ScheduleCompile!F492)),ISNUMBER(FIND("6F",ScheduleCompile!F492)),ISNUMBER(FIND("7F",ScheduleCompile!F492)),ISNUMBER(FIND("9F",ScheduleCompile!F492)),ISNUMBER(FIND("4F",ScheduleCompile!F492))),VALUE(LEFT(ScheduleCompile!F492,FIND("F",ScheduleCompile!F492)-1)),ScheduleCompile!F492)))))),ISTEXT(ScheduleCompile!#REF!)),"ENDTABLE",IF(ISERROR(IF(ScheduleCompile!F492="Off",0,IF(ScheduleCompile!F492="On",1,IF(ISNUMBER(ScheduleCompile!F492),ScheduleCompile!F492/1,IF(ISTEXT(ScheduleCompile!F492),IF(OR(ISNUMBER(FIND("5F",ScheduleCompile!F492)),ISNUMBER(FIND("0F",ScheduleCompile!F492)),ISNUMBER(FIND("8F",ScheduleCompile!F492)),ISNUMBER(FIND("1F",ScheduleCompile!F492)),ISNUMBER(FIND("2F",ScheduleCompile!F492)),ISNUMBER(FIND("3F",ScheduleCompile!F492)),ISNUMBER(FIND("6F",ScheduleCompile!F492)),ISNUMBER(FIND("7F",ScheduleCompile!F492)),ISNUMBER(FIND("9F",ScheduleCompile!F492)),ISNUMBER(FIND("4F",ScheduleCompile!F492))),VALUE(LEFT(ScheduleCompile!F492,FIND("F",ScheduleCompile!F492)-1)),ScheduleCompile!F492)))))),"",IF(ScheduleCompile!F492="Off",0,IF(ScheduleCompile!F492="On",1,IF(ISNUMBER(ScheduleCompile!F492),ScheduleCompile!F492/1,IF(ISTEXT(ScheduleCompile!F492),IF(OR(ISNUMBER(FIND("5F",ScheduleCompile!F492)),ISNUMBER(FIND("0F",ScheduleCompile!F492)),ISNUMBER(FIND("8F",ScheduleCompile!F492)),ISNUMBER(FIND("1F",ScheduleCompile!F492)),ISNUMBER(FIND("2F",ScheduleCompile!F492)),ISNUMBER(FIND("3F",ScheduleCompile!F492)),ISNUMBER(FIND("6F",ScheduleCompile!F492)),ISNUMBER(FIND("7F",ScheduleCompile!F492)),ISNUMBER(FIND("9F",ScheduleCompile!F492)),ISNUMBER(FIND("4F",ScheduleCompile!F492))),VALUE(LEFT(ScheduleCompile!F492,FIND("F",ScheduleCompile!F492)-1)),ScheduleCompile!F492)))))))</f>
        <v>0</v>
      </c>
      <c r="L499" s="1">
        <f>IF(AND(ISERROR(IF(ScheduleCompile!G492="Off",0,IF(ScheduleCompile!G492="On",1,IF(ISNUMBER(ScheduleCompile!G492),ScheduleCompile!G492/1,IF(ISTEXT(ScheduleCompile!G492),IF(OR(ISNUMBER(FIND("5F",ScheduleCompile!G492)),ISNUMBER(FIND("0F",ScheduleCompile!G492)),ISNUMBER(FIND("8F",ScheduleCompile!G492)),ISNUMBER(FIND("1F",ScheduleCompile!G492)),ISNUMBER(FIND("2F",ScheduleCompile!G492)),ISNUMBER(FIND("3F",ScheduleCompile!G492)),ISNUMBER(FIND("6F",ScheduleCompile!G492)),ISNUMBER(FIND("7F",ScheduleCompile!G492)),ISNUMBER(FIND("9F",ScheduleCompile!G492)),ISNUMBER(FIND("4F",ScheduleCompile!G492))),VALUE(LEFT(ScheduleCompile!G492,FIND("F",ScheduleCompile!G492)-1)),ScheduleCompile!G492)))))),ISTEXT(ScheduleCompile!#REF!)),"ENDTABLE",IF(ISERROR(IF(ScheduleCompile!G492="Off",0,IF(ScheduleCompile!G492="On",1,IF(ISNUMBER(ScheduleCompile!G492),ScheduleCompile!G492/1,IF(ISTEXT(ScheduleCompile!G492),IF(OR(ISNUMBER(FIND("5F",ScheduleCompile!G492)),ISNUMBER(FIND("0F",ScheduleCompile!G492)),ISNUMBER(FIND("8F",ScheduleCompile!G492)),ISNUMBER(FIND("1F",ScheduleCompile!G492)),ISNUMBER(FIND("2F",ScheduleCompile!G492)),ISNUMBER(FIND("3F",ScheduleCompile!G492)),ISNUMBER(FIND("6F",ScheduleCompile!G492)),ISNUMBER(FIND("7F",ScheduleCompile!G492)),ISNUMBER(FIND("9F",ScheduleCompile!G492)),ISNUMBER(FIND("4F",ScheduleCompile!G492))),VALUE(LEFT(ScheduleCompile!G492,FIND("F",ScheduleCompile!G492)-1)),ScheduleCompile!G492)))))),"",IF(ScheduleCompile!G492="Off",0,IF(ScheduleCompile!G492="On",1,IF(ISNUMBER(ScheduleCompile!G492),ScheduleCompile!G492/1,IF(ISTEXT(ScheduleCompile!G492),IF(OR(ISNUMBER(FIND("5F",ScheduleCompile!G492)),ISNUMBER(FIND("0F",ScheduleCompile!G492)),ISNUMBER(FIND("8F",ScheduleCompile!G492)),ISNUMBER(FIND("1F",ScheduleCompile!G492)),ISNUMBER(FIND("2F",ScheduleCompile!G492)),ISNUMBER(FIND("3F",ScheduleCompile!G492)),ISNUMBER(FIND("6F",ScheduleCompile!G492)),ISNUMBER(FIND("7F",ScheduleCompile!G492)),ISNUMBER(FIND("9F",ScheduleCompile!G492)),ISNUMBER(FIND("4F",ScheduleCompile!G492))),VALUE(LEFT(ScheduleCompile!G492,FIND("F",ScheduleCompile!G492)-1)),ScheduleCompile!G492)))))))</f>
        <v>0</v>
      </c>
      <c r="M499" s="1">
        <f>IF(AND(ISERROR(IF(ScheduleCompile!H492="Off",0,IF(ScheduleCompile!H492="On",1,IF(ISNUMBER(ScheduleCompile!H492),ScheduleCompile!H492/1,IF(ISTEXT(ScheduleCompile!H492),IF(OR(ISNUMBER(FIND("5F",ScheduleCompile!H492)),ISNUMBER(FIND("0F",ScheduleCompile!H492)),ISNUMBER(FIND("8F",ScheduleCompile!H492)),ISNUMBER(FIND("1F",ScheduleCompile!H492)),ISNUMBER(FIND("2F",ScheduleCompile!H492)),ISNUMBER(FIND("3F",ScheduleCompile!H492)),ISNUMBER(FIND("6F",ScheduleCompile!H492)),ISNUMBER(FIND("7F",ScheduleCompile!H492)),ISNUMBER(FIND("9F",ScheduleCompile!H492)),ISNUMBER(FIND("4F",ScheduleCompile!H492))),VALUE(LEFT(ScheduleCompile!H492,FIND("F",ScheduleCompile!H492)-1)),ScheduleCompile!H492)))))),ISTEXT(ScheduleCompile!#REF!)),"ENDTABLE",IF(ISERROR(IF(ScheduleCompile!H492="Off",0,IF(ScheduleCompile!H492="On",1,IF(ISNUMBER(ScheduleCompile!H492),ScheduleCompile!H492/1,IF(ISTEXT(ScheduleCompile!H492),IF(OR(ISNUMBER(FIND("5F",ScheduleCompile!H492)),ISNUMBER(FIND("0F",ScheduleCompile!H492)),ISNUMBER(FIND("8F",ScheduleCompile!H492)),ISNUMBER(FIND("1F",ScheduleCompile!H492)),ISNUMBER(FIND("2F",ScheduleCompile!H492)),ISNUMBER(FIND("3F",ScheduleCompile!H492)),ISNUMBER(FIND("6F",ScheduleCompile!H492)),ISNUMBER(FIND("7F",ScheduleCompile!H492)),ISNUMBER(FIND("9F",ScheduleCompile!H492)),ISNUMBER(FIND("4F",ScheduleCompile!H492))),VALUE(LEFT(ScheduleCompile!H492,FIND("F",ScheduleCompile!H492)-1)),ScheduleCompile!H492)))))),"",IF(ScheduleCompile!H492="Off",0,IF(ScheduleCompile!H492="On",1,IF(ISNUMBER(ScheduleCompile!H492),ScheduleCompile!H492/1,IF(ISTEXT(ScheduleCompile!H492),IF(OR(ISNUMBER(FIND("5F",ScheduleCompile!H492)),ISNUMBER(FIND("0F",ScheduleCompile!H492)),ISNUMBER(FIND("8F",ScheduleCompile!H492)),ISNUMBER(FIND("1F",ScheduleCompile!H492)),ISNUMBER(FIND("2F",ScheduleCompile!H492)),ISNUMBER(FIND("3F",ScheduleCompile!H492)),ISNUMBER(FIND("6F",ScheduleCompile!H492)),ISNUMBER(FIND("7F",ScheduleCompile!H492)),ISNUMBER(FIND("9F",ScheduleCompile!H492)),ISNUMBER(FIND("4F",ScheduleCompile!H492))),VALUE(LEFT(ScheduleCompile!H492,FIND("F",ScheduleCompile!H492)-1)),ScheduleCompile!H492)))))))</f>
        <v>0</v>
      </c>
      <c r="N499" s="1">
        <f>IF(AND(ISERROR(IF(ScheduleCompile!I492="Off",0,IF(ScheduleCompile!I492="On",1,IF(ISNUMBER(ScheduleCompile!I492),ScheduleCompile!I492/1,IF(ISTEXT(ScheduleCompile!I492),IF(OR(ISNUMBER(FIND("5F",ScheduleCompile!I492)),ISNUMBER(FIND("0F",ScheduleCompile!I492)),ISNUMBER(FIND("8F",ScheduleCompile!I492)),ISNUMBER(FIND("1F",ScheduleCompile!I492)),ISNUMBER(FIND("2F",ScheduleCompile!I492)),ISNUMBER(FIND("3F",ScheduleCompile!I492)),ISNUMBER(FIND("6F",ScheduleCompile!I492)),ISNUMBER(FIND("7F",ScheduleCompile!I492)),ISNUMBER(FIND("9F",ScheduleCompile!I492)),ISNUMBER(FIND("4F",ScheduleCompile!I492))),VALUE(LEFT(ScheduleCompile!I492,FIND("F",ScheduleCompile!I492)-1)),ScheduleCompile!I492)))))),ISTEXT(ScheduleCompile!#REF!)),"ENDTABLE",IF(ISERROR(IF(ScheduleCompile!I492="Off",0,IF(ScheduleCompile!I492="On",1,IF(ISNUMBER(ScheduleCompile!I492),ScheduleCompile!I492/1,IF(ISTEXT(ScheduleCompile!I492),IF(OR(ISNUMBER(FIND("5F",ScheduleCompile!I492)),ISNUMBER(FIND("0F",ScheduleCompile!I492)),ISNUMBER(FIND("8F",ScheduleCompile!I492)),ISNUMBER(FIND("1F",ScheduleCompile!I492)),ISNUMBER(FIND("2F",ScheduleCompile!I492)),ISNUMBER(FIND("3F",ScheduleCompile!I492)),ISNUMBER(FIND("6F",ScheduleCompile!I492)),ISNUMBER(FIND("7F",ScheduleCompile!I492)),ISNUMBER(FIND("9F",ScheduleCompile!I492)),ISNUMBER(FIND("4F",ScheduleCompile!I492))),VALUE(LEFT(ScheduleCompile!I492,FIND("F",ScheduleCompile!I492)-1)),ScheduleCompile!I492)))))),"",IF(ScheduleCompile!I492="Off",0,IF(ScheduleCompile!I492="On",1,IF(ISNUMBER(ScheduleCompile!I492),ScheduleCompile!I492/1,IF(ISTEXT(ScheduleCompile!I492),IF(OR(ISNUMBER(FIND("5F",ScheduleCompile!I492)),ISNUMBER(FIND("0F",ScheduleCompile!I492)),ISNUMBER(FIND("8F",ScheduleCompile!I492)),ISNUMBER(FIND("1F",ScheduleCompile!I492)),ISNUMBER(FIND("2F",ScheduleCompile!I492)),ISNUMBER(FIND("3F",ScheduleCompile!I492)),ISNUMBER(FIND("6F",ScheduleCompile!I492)),ISNUMBER(FIND("7F",ScheduleCompile!I492)),ISNUMBER(FIND("9F",ScheduleCompile!I492)),ISNUMBER(FIND("4F",ScheduleCompile!I492))),VALUE(LEFT(ScheduleCompile!I492,FIND("F",ScheduleCompile!I492)-1)),ScheduleCompile!I492)))))))</f>
        <v>0</v>
      </c>
      <c r="O499" s="1">
        <f>IF(AND(ISERROR(IF(ScheduleCompile!J492="Off",0,IF(ScheduleCompile!J492="On",1,IF(ISNUMBER(ScheduleCompile!J492),ScheduleCompile!J492/1,IF(ISTEXT(ScheduleCompile!J492),IF(OR(ISNUMBER(FIND("5F",ScheduleCompile!J492)),ISNUMBER(FIND("0F",ScheduleCompile!J492)),ISNUMBER(FIND("8F",ScheduleCompile!J492)),ISNUMBER(FIND("1F",ScheduleCompile!J492)),ISNUMBER(FIND("2F",ScheduleCompile!J492)),ISNUMBER(FIND("3F",ScheduleCompile!J492)),ISNUMBER(FIND("6F",ScheduleCompile!J492)),ISNUMBER(FIND("7F",ScheduleCompile!J492)),ISNUMBER(FIND("9F",ScheduleCompile!J492)),ISNUMBER(FIND("4F",ScheduleCompile!J492))),VALUE(LEFT(ScheduleCompile!J492,FIND("F",ScheduleCompile!J492)-1)),ScheduleCompile!J492)))))),ISTEXT(ScheduleCompile!#REF!)),"ENDTABLE",IF(ISERROR(IF(ScheduleCompile!J492="Off",0,IF(ScheduleCompile!J492="On",1,IF(ISNUMBER(ScheduleCompile!J492),ScheduleCompile!J492/1,IF(ISTEXT(ScheduleCompile!J492),IF(OR(ISNUMBER(FIND("5F",ScheduleCompile!J492)),ISNUMBER(FIND("0F",ScheduleCompile!J492)),ISNUMBER(FIND("8F",ScheduleCompile!J492)),ISNUMBER(FIND("1F",ScheduleCompile!J492)),ISNUMBER(FIND("2F",ScheduleCompile!J492)),ISNUMBER(FIND("3F",ScheduleCompile!J492)),ISNUMBER(FIND("6F",ScheduleCompile!J492)),ISNUMBER(FIND("7F",ScheduleCompile!J492)),ISNUMBER(FIND("9F",ScheduleCompile!J492)),ISNUMBER(FIND("4F",ScheduleCompile!J492))),VALUE(LEFT(ScheduleCompile!J492,FIND("F",ScheduleCompile!J492)-1)),ScheduleCompile!J492)))))),"",IF(ScheduleCompile!J492="Off",0,IF(ScheduleCompile!J492="On",1,IF(ISNUMBER(ScheduleCompile!J492),ScheduleCompile!J492/1,IF(ISTEXT(ScheduleCompile!J492),IF(OR(ISNUMBER(FIND("5F",ScheduleCompile!J492)),ISNUMBER(FIND("0F",ScheduleCompile!J492)),ISNUMBER(FIND("8F",ScheduleCompile!J492)),ISNUMBER(FIND("1F",ScheduleCompile!J492)),ISNUMBER(FIND("2F",ScheduleCompile!J492)),ISNUMBER(FIND("3F",ScheduleCompile!J492)),ISNUMBER(FIND("6F",ScheduleCompile!J492)),ISNUMBER(FIND("7F",ScheduleCompile!J492)),ISNUMBER(FIND("9F",ScheduleCompile!J492)),ISNUMBER(FIND("4F",ScheduleCompile!J492))),VALUE(LEFT(ScheduleCompile!J492,FIND("F",ScheduleCompile!J492)-1)),ScheduleCompile!J492)))))))</f>
        <v>0.2</v>
      </c>
      <c r="P499" s="1">
        <f>IF(AND(ISERROR(IF(ScheduleCompile!K492="Off",0,IF(ScheduleCompile!K492="On",1,IF(ISNUMBER(ScheduleCompile!K492),ScheduleCompile!K492/1,IF(ISTEXT(ScheduleCompile!K492),IF(OR(ISNUMBER(FIND("5F",ScheduleCompile!K492)),ISNUMBER(FIND("0F",ScheduleCompile!K492)),ISNUMBER(FIND("8F",ScheduleCompile!K492)),ISNUMBER(FIND("1F",ScheduleCompile!K492)),ISNUMBER(FIND("2F",ScheduleCompile!K492)),ISNUMBER(FIND("3F",ScheduleCompile!K492)),ISNUMBER(FIND("6F",ScheduleCompile!K492)),ISNUMBER(FIND("7F",ScheduleCompile!K492)),ISNUMBER(FIND("9F",ScheduleCompile!K492)),ISNUMBER(FIND("4F",ScheduleCompile!K492))),VALUE(LEFT(ScheduleCompile!K492,FIND("F",ScheduleCompile!K492)-1)),ScheduleCompile!K492)))))),ISTEXT(ScheduleCompile!#REF!)),"ENDTABLE",IF(ISERROR(IF(ScheduleCompile!K492="Off",0,IF(ScheduleCompile!K492="On",1,IF(ISNUMBER(ScheduleCompile!K492),ScheduleCompile!K492/1,IF(ISTEXT(ScheduleCompile!K492),IF(OR(ISNUMBER(FIND("5F",ScheduleCompile!K492)),ISNUMBER(FIND("0F",ScheduleCompile!K492)),ISNUMBER(FIND("8F",ScheduleCompile!K492)),ISNUMBER(FIND("1F",ScheduleCompile!K492)),ISNUMBER(FIND("2F",ScheduleCompile!K492)),ISNUMBER(FIND("3F",ScheduleCompile!K492)),ISNUMBER(FIND("6F",ScheduleCompile!K492)),ISNUMBER(FIND("7F",ScheduleCompile!K492)),ISNUMBER(FIND("9F",ScheduleCompile!K492)),ISNUMBER(FIND("4F",ScheduleCompile!K492))),VALUE(LEFT(ScheduleCompile!K492,FIND("F",ScheduleCompile!K492)-1)),ScheduleCompile!K492)))))),"",IF(ScheduleCompile!K492="Off",0,IF(ScheduleCompile!K492="On",1,IF(ISNUMBER(ScheduleCompile!K492),ScheduleCompile!K492/1,IF(ISTEXT(ScheduleCompile!K492),IF(OR(ISNUMBER(FIND("5F",ScheduleCompile!K492)),ISNUMBER(FIND("0F",ScheduleCompile!K492)),ISNUMBER(FIND("8F",ScheduleCompile!K492)),ISNUMBER(FIND("1F",ScheduleCompile!K492)),ISNUMBER(FIND("2F",ScheduleCompile!K492)),ISNUMBER(FIND("3F",ScheduleCompile!K492)),ISNUMBER(FIND("6F",ScheduleCompile!K492)),ISNUMBER(FIND("7F",ScheduleCompile!K492)),ISNUMBER(FIND("9F",ScheduleCompile!K492)),ISNUMBER(FIND("4F",ScheduleCompile!K492))),VALUE(LEFT(ScheduleCompile!K492,FIND("F",ScheduleCompile!K492)-1)),ScheduleCompile!K492)))))))</f>
        <v>0.2</v>
      </c>
      <c r="Q499" s="1">
        <f>IF(AND(ISERROR(IF(ScheduleCompile!L492="Off",0,IF(ScheduleCompile!L492="On",1,IF(ISNUMBER(ScheduleCompile!L492),ScheduleCompile!L492/1,IF(ISTEXT(ScheduleCompile!L492),IF(OR(ISNUMBER(FIND("5F",ScheduleCompile!L492)),ISNUMBER(FIND("0F",ScheduleCompile!L492)),ISNUMBER(FIND("8F",ScheduleCompile!L492)),ISNUMBER(FIND("1F",ScheduleCompile!L492)),ISNUMBER(FIND("2F",ScheduleCompile!L492)),ISNUMBER(FIND("3F",ScheduleCompile!L492)),ISNUMBER(FIND("6F",ScheduleCompile!L492)),ISNUMBER(FIND("7F",ScheduleCompile!L492)),ISNUMBER(FIND("9F",ScheduleCompile!L492)),ISNUMBER(FIND("4F",ScheduleCompile!L492))),VALUE(LEFT(ScheduleCompile!L492,FIND("F",ScheduleCompile!L492)-1)),ScheduleCompile!L492)))))),ISTEXT(ScheduleCompile!#REF!)),"ENDTABLE",IF(ISERROR(IF(ScheduleCompile!L492="Off",0,IF(ScheduleCompile!L492="On",1,IF(ISNUMBER(ScheduleCompile!L492),ScheduleCompile!L492/1,IF(ISTEXT(ScheduleCompile!L492),IF(OR(ISNUMBER(FIND("5F",ScheduleCompile!L492)),ISNUMBER(FIND("0F",ScheduleCompile!L492)),ISNUMBER(FIND("8F",ScheduleCompile!L492)),ISNUMBER(FIND("1F",ScheduleCompile!L492)),ISNUMBER(FIND("2F",ScheduleCompile!L492)),ISNUMBER(FIND("3F",ScheduleCompile!L492)),ISNUMBER(FIND("6F",ScheduleCompile!L492)),ISNUMBER(FIND("7F",ScheduleCompile!L492)),ISNUMBER(FIND("9F",ScheduleCompile!L492)),ISNUMBER(FIND("4F",ScheduleCompile!L492))),VALUE(LEFT(ScheduleCompile!L492,FIND("F",ScheduleCompile!L492)-1)),ScheduleCompile!L492)))))),"",IF(ScheduleCompile!L492="Off",0,IF(ScheduleCompile!L492="On",1,IF(ISNUMBER(ScheduleCompile!L492),ScheduleCompile!L492/1,IF(ISTEXT(ScheduleCompile!L492),IF(OR(ISNUMBER(FIND("5F",ScheduleCompile!L492)),ISNUMBER(FIND("0F",ScheduleCompile!L492)),ISNUMBER(FIND("8F",ScheduleCompile!L492)),ISNUMBER(FIND("1F",ScheduleCompile!L492)),ISNUMBER(FIND("2F",ScheduleCompile!L492)),ISNUMBER(FIND("3F",ScheduleCompile!L492)),ISNUMBER(FIND("6F",ScheduleCompile!L492)),ISNUMBER(FIND("7F",ScheduleCompile!L492)),ISNUMBER(FIND("9F",ScheduleCompile!L492)),ISNUMBER(FIND("4F",ScheduleCompile!L492))),VALUE(LEFT(ScheduleCompile!L492,FIND("F",ScheduleCompile!L492)-1)),ScheduleCompile!L492)))))))</f>
        <v>0.2</v>
      </c>
      <c r="R499" s="1">
        <f>IF(AND(ISERROR(IF(ScheduleCompile!M492="Off",0,IF(ScheduleCompile!M492="On",1,IF(ISNUMBER(ScheduleCompile!M492),ScheduleCompile!M492/1,IF(ISTEXT(ScheduleCompile!M492),IF(OR(ISNUMBER(FIND("5F",ScheduleCompile!M492)),ISNUMBER(FIND("0F",ScheduleCompile!M492)),ISNUMBER(FIND("8F",ScheduleCompile!M492)),ISNUMBER(FIND("1F",ScheduleCompile!M492)),ISNUMBER(FIND("2F",ScheduleCompile!M492)),ISNUMBER(FIND("3F",ScheduleCompile!M492)),ISNUMBER(FIND("6F",ScheduleCompile!M492)),ISNUMBER(FIND("7F",ScheduleCompile!M492)),ISNUMBER(FIND("9F",ScheduleCompile!M492)),ISNUMBER(FIND("4F",ScheduleCompile!M492))),VALUE(LEFT(ScheduleCompile!M492,FIND("F",ScheduleCompile!M492)-1)),ScheduleCompile!M492)))))),ISTEXT(ScheduleCompile!#REF!)),"ENDTABLE",IF(ISERROR(IF(ScheduleCompile!M492="Off",0,IF(ScheduleCompile!M492="On",1,IF(ISNUMBER(ScheduleCompile!M492),ScheduleCompile!M492/1,IF(ISTEXT(ScheduleCompile!M492),IF(OR(ISNUMBER(FIND("5F",ScheduleCompile!M492)),ISNUMBER(FIND("0F",ScheduleCompile!M492)),ISNUMBER(FIND("8F",ScheduleCompile!M492)),ISNUMBER(FIND("1F",ScheduleCompile!M492)),ISNUMBER(FIND("2F",ScheduleCompile!M492)),ISNUMBER(FIND("3F",ScheduleCompile!M492)),ISNUMBER(FIND("6F",ScheduleCompile!M492)),ISNUMBER(FIND("7F",ScheduleCompile!M492)),ISNUMBER(FIND("9F",ScheduleCompile!M492)),ISNUMBER(FIND("4F",ScheduleCompile!M492))),VALUE(LEFT(ScheduleCompile!M492,FIND("F",ScheduleCompile!M492)-1)),ScheduleCompile!M492)))))),"",IF(ScheduleCompile!M492="Off",0,IF(ScheduleCompile!M492="On",1,IF(ISNUMBER(ScheduleCompile!M492),ScheduleCompile!M492/1,IF(ISTEXT(ScheduleCompile!M492),IF(OR(ISNUMBER(FIND("5F",ScheduleCompile!M492)),ISNUMBER(FIND("0F",ScheduleCompile!M492)),ISNUMBER(FIND("8F",ScheduleCompile!M492)),ISNUMBER(FIND("1F",ScheduleCompile!M492)),ISNUMBER(FIND("2F",ScheduleCompile!M492)),ISNUMBER(FIND("3F",ScheduleCompile!M492)),ISNUMBER(FIND("6F",ScheduleCompile!M492)),ISNUMBER(FIND("7F",ScheduleCompile!M492)),ISNUMBER(FIND("9F",ScheduleCompile!M492)),ISNUMBER(FIND("4F",ScheduleCompile!M492))),VALUE(LEFT(ScheduleCompile!M492,FIND("F",ScheduleCompile!M492)-1)),ScheduleCompile!M492)))))))</f>
        <v>0.2</v>
      </c>
      <c r="S499" s="1">
        <f>IF(AND(ISERROR(IF(ScheduleCompile!N492="Off",0,IF(ScheduleCompile!N492="On",1,IF(ISNUMBER(ScheduleCompile!N492),ScheduleCompile!N492/1,IF(ISTEXT(ScheduleCompile!N492),IF(OR(ISNUMBER(FIND("5F",ScheduleCompile!N492)),ISNUMBER(FIND("0F",ScheduleCompile!N492)),ISNUMBER(FIND("8F",ScheduleCompile!N492)),ISNUMBER(FIND("1F",ScheduleCompile!N492)),ISNUMBER(FIND("2F",ScheduleCompile!N492)),ISNUMBER(FIND("3F",ScheduleCompile!N492)),ISNUMBER(FIND("6F",ScheduleCompile!N492)),ISNUMBER(FIND("7F",ScheduleCompile!N492)),ISNUMBER(FIND("9F",ScheduleCompile!N492)),ISNUMBER(FIND("4F",ScheduleCompile!N492))),VALUE(LEFT(ScheduleCompile!N492,FIND("F",ScheduleCompile!N492)-1)),ScheduleCompile!N492)))))),ISTEXT(ScheduleCompile!#REF!)),"ENDTABLE",IF(ISERROR(IF(ScheduleCompile!N492="Off",0,IF(ScheduleCompile!N492="On",1,IF(ISNUMBER(ScheduleCompile!N492),ScheduleCompile!N492/1,IF(ISTEXT(ScheduleCompile!N492),IF(OR(ISNUMBER(FIND("5F",ScheduleCompile!N492)),ISNUMBER(FIND("0F",ScheduleCompile!N492)),ISNUMBER(FIND("8F",ScheduleCompile!N492)),ISNUMBER(FIND("1F",ScheduleCompile!N492)),ISNUMBER(FIND("2F",ScheduleCompile!N492)),ISNUMBER(FIND("3F",ScheduleCompile!N492)),ISNUMBER(FIND("6F",ScheduleCompile!N492)),ISNUMBER(FIND("7F",ScheduleCompile!N492)),ISNUMBER(FIND("9F",ScheduleCompile!N492)),ISNUMBER(FIND("4F",ScheduleCompile!N492))),VALUE(LEFT(ScheduleCompile!N492,FIND("F",ScheduleCompile!N492)-1)),ScheduleCompile!N492)))))),"",IF(ScheduleCompile!N492="Off",0,IF(ScheduleCompile!N492="On",1,IF(ISNUMBER(ScheduleCompile!N492),ScheduleCompile!N492/1,IF(ISTEXT(ScheduleCompile!N492),IF(OR(ISNUMBER(FIND("5F",ScheduleCompile!N492)),ISNUMBER(FIND("0F",ScheduleCompile!N492)),ISNUMBER(FIND("8F",ScheduleCompile!N492)),ISNUMBER(FIND("1F",ScheduleCompile!N492)),ISNUMBER(FIND("2F",ScheduleCompile!N492)),ISNUMBER(FIND("3F",ScheduleCompile!N492)),ISNUMBER(FIND("6F",ScheduleCompile!N492)),ISNUMBER(FIND("7F",ScheduleCompile!N492)),ISNUMBER(FIND("9F",ScheduleCompile!N492)),ISNUMBER(FIND("4F",ScheduleCompile!N492))),VALUE(LEFT(ScheduleCompile!N492,FIND("F",ScheduleCompile!N492)-1)),ScheduleCompile!N492)))))))</f>
        <v>0.1</v>
      </c>
      <c r="T499" s="1">
        <f>IF(AND(ISERROR(IF(ScheduleCompile!O492="Off",0,IF(ScheduleCompile!O492="On",1,IF(ISNUMBER(ScheduleCompile!O492),ScheduleCompile!O492/1,IF(ISTEXT(ScheduleCompile!O492),IF(OR(ISNUMBER(FIND("5F",ScheduleCompile!O492)),ISNUMBER(FIND("0F",ScheduleCompile!O492)),ISNUMBER(FIND("8F",ScheduleCompile!O492)),ISNUMBER(FIND("1F",ScheduleCompile!O492)),ISNUMBER(FIND("2F",ScheduleCompile!O492)),ISNUMBER(FIND("3F",ScheduleCompile!O492)),ISNUMBER(FIND("6F",ScheduleCompile!O492)),ISNUMBER(FIND("7F",ScheduleCompile!O492)),ISNUMBER(FIND("9F",ScheduleCompile!O492)),ISNUMBER(FIND("4F",ScheduleCompile!O492))),VALUE(LEFT(ScheduleCompile!O492,FIND("F",ScheduleCompile!O492)-1)),ScheduleCompile!O492)))))),ISTEXT(ScheduleCompile!#REF!)),"ENDTABLE",IF(ISERROR(IF(ScheduleCompile!O492="Off",0,IF(ScheduleCompile!O492="On",1,IF(ISNUMBER(ScheduleCompile!O492),ScheduleCompile!O492/1,IF(ISTEXT(ScheduleCompile!O492),IF(OR(ISNUMBER(FIND("5F",ScheduleCompile!O492)),ISNUMBER(FIND("0F",ScheduleCompile!O492)),ISNUMBER(FIND("8F",ScheduleCompile!O492)),ISNUMBER(FIND("1F",ScheduleCompile!O492)),ISNUMBER(FIND("2F",ScheduleCompile!O492)),ISNUMBER(FIND("3F",ScheduleCompile!O492)),ISNUMBER(FIND("6F",ScheduleCompile!O492)),ISNUMBER(FIND("7F",ScheduleCompile!O492)),ISNUMBER(FIND("9F",ScheduleCompile!O492)),ISNUMBER(FIND("4F",ScheduleCompile!O492))),VALUE(LEFT(ScheduleCompile!O492,FIND("F",ScheduleCompile!O492)-1)),ScheduleCompile!O492)))))),"",IF(ScheduleCompile!O492="Off",0,IF(ScheduleCompile!O492="On",1,IF(ISNUMBER(ScheduleCompile!O492),ScheduleCompile!O492/1,IF(ISTEXT(ScheduleCompile!O492),IF(OR(ISNUMBER(FIND("5F",ScheduleCompile!O492)),ISNUMBER(FIND("0F",ScheduleCompile!O492)),ISNUMBER(FIND("8F",ScheduleCompile!O492)),ISNUMBER(FIND("1F",ScheduleCompile!O492)),ISNUMBER(FIND("2F",ScheduleCompile!O492)),ISNUMBER(FIND("3F",ScheduleCompile!O492)),ISNUMBER(FIND("6F",ScheduleCompile!O492)),ISNUMBER(FIND("7F",ScheduleCompile!O492)),ISNUMBER(FIND("9F",ScheduleCompile!O492)),ISNUMBER(FIND("4F",ScheduleCompile!O492))),VALUE(LEFT(ScheduleCompile!O492,FIND("F",ScheduleCompile!O492)-1)),ScheduleCompile!O492)))))))</f>
        <v>0.1</v>
      </c>
      <c r="U499" s="1">
        <f>IF(AND(ISERROR(IF(ScheduleCompile!P492="Off",0,IF(ScheduleCompile!P492="On",1,IF(ISNUMBER(ScheduleCompile!P492),ScheduleCompile!P492/1,IF(ISTEXT(ScheduleCompile!P492),IF(OR(ISNUMBER(FIND("5F",ScheduleCompile!P492)),ISNUMBER(FIND("0F",ScheduleCompile!P492)),ISNUMBER(FIND("8F",ScheduleCompile!P492)),ISNUMBER(FIND("1F",ScheduleCompile!P492)),ISNUMBER(FIND("2F",ScheduleCompile!P492)),ISNUMBER(FIND("3F",ScheduleCompile!P492)),ISNUMBER(FIND("6F",ScheduleCompile!P492)),ISNUMBER(FIND("7F",ScheduleCompile!P492)),ISNUMBER(FIND("9F",ScheduleCompile!P492)),ISNUMBER(FIND("4F",ScheduleCompile!P492))),VALUE(LEFT(ScheduleCompile!P492,FIND("F",ScheduleCompile!P492)-1)),ScheduleCompile!P492)))))),ISTEXT(ScheduleCompile!#REF!)),"ENDTABLE",IF(ISERROR(IF(ScheduleCompile!P492="Off",0,IF(ScheduleCompile!P492="On",1,IF(ISNUMBER(ScheduleCompile!P492),ScheduleCompile!P492/1,IF(ISTEXT(ScheduleCompile!P492),IF(OR(ISNUMBER(FIND("5F",ScheduleCompile!P492)),ISNUMBER(FIND("0F",ScheduleCompile!P492)),ISNUMBER(FIND("8F",ScheduleCompile!P492)),ISNUMBER(FIND("1F",ScheduleCompile!P492)),ISNUMBER(FIND("2F",ScheduleCompile!P492)),ISNUMBER(FIND("3F",ScheduleCompile!P492)),ISNUMBER(FIND("6F",ScheduleCompile!P492)),ISNUMBER(FIND("7F",ScheduleCompile!P492)),ISNUMBER(FIND("9F",ScheduleCompile!P492)),ISNUMBER(FIND("4F",ScheduleCompile!P492))),VALUE(LEFT(ScheduleCompile!P492,FIND("F",ScheduleCompile!P492)-1)),ScheduleCompile!P492)))))),"",IF(ScheduleCompile!P492="Off",0,IF(ScheduleCompile!P492="On",1,IF(ISNUMBER(ScheduleCompile!P492),ScheduleCompile!P492/1,IF(ISTEXT(ScheduleCompile!P492),IF(OR(ISNUMBER(FIND("5F",ScheduleCompile!P492)),ISNUMBER(FIND("0F",ScheduleCompile!P492)),ISNUMBER(FIND("8F",ScheduleCompile!P492)),ISNUMBER(FIND("1F",ScheduleCompile!P492)),ISNUMBER(FIND("2F",ScheduleCompile!P492)),ISNUMBER(FIND("3F",ScheduleCompile!P492)),ISNUMBER(FIND("6F",ScheduleCompile!P492)),ISNUMBER(FIND("7F",ScheduleCompile!P492)),ISNUMBER(FIND("9F",ScheduleCompile!P492)),ISNUMBER(FIND("4F",ScheduleCompile!P492))),VALUE(LEFT(ScheduleCompile!P492,FIND("F",ScheduleCompile!P492)-1)),ScheduleCompile!P492)))))))</f>
        <v>0.1</v>
      </c>
      <c r="V499" s="1">
        <f>IF(AND(ISERROR(IF(ScheduleCompile!Q492="Off",0,IF(ScheduleCompile!Q492="On",1,IF(ISNUMBER(ScheduleCompile!Q492),ScheduleCompile!Q492/1,IF(ISTEXT(ScheduleCompile!Q492),IF(OR(ISNUMBER(FIND("5F",ScheduleCompile!Q492)),ISNUMBER(FIND("0F",ScheduleCompile!Q492)),ISNUMBER(FIND("8F",ScheduleCompile!Q492)),ISNUMBER(FIND("1F",ScheduleCompile!Q492)),ISNUMBER(FIND("2F",ScheduleCompile!Q492)),ISNUMBER(FIND("3F",ScheduleCompile!Q492)),ISNUMBER(FIND("6F",ScheduleCompile!Q492)),ISNUMBER(FIND("7F",ScheduleCompile!Q492)),ISNUMBER(FIND("9F",ScheduleCompile!Q492)),ISNUMBER(FIND("4F",ScheduleCompile!Q492))),VALUE(LEFT(ScheduleCompile!Q492,FIND("F",ScheduleCompile!Q492)-1)),ScheduleCompile!Q492)))))),ISTEXT(ScheduleCompile!#REF!)),"ENDTABLE",IF(ISERROR(IF(ScheduleCompile!Q492="Off",0,IF(ScheduleCompile!Q492="On",1,IF(ISNUMBER(ScheduleCompile!Q492),ScheduleCompile!Q492/1,IF(ISTEXT(ScheduleCompile!Q492),IF(OR(ISNUMBER(FIND("5F",ScheduleCompile!Q492)),ISNUMBER(FIND("0F",ScheduleCompile!Q492)),ISNUMBER(FIND("8F",ScheduleCompile!Q492)),ISNUMBER(FIND("1F",ScheduleCompile!Q492)),ISNUMBER(FIND("2F",ScheduleCompile!Q492)),ISNUMBER(FIND("3F",ScheduleCompile!Q492)),ISNUMBER(FIND("6F",ScheduleCompile!Q492)),ISNUMBER(FIND("7F",ScheduleCompile!Q492)),ISNUMBER(FIND("9F",ScheduleCompile!Q492)),ISNUMBER(FIND("4F",ScheduleCompile!Q492))),VALUE(LEFT(ScheduleCompile!Q492,FIND("F",ScheduleCompile!Q492)-1)),ScheduleCompile!Q492)))))),"",IF(ScheduleCompile!Q492="Off",0,IF(ScheduleCompile!Q492="On",1,IF(ISNUMBER(ScheduleCompile!Q492),ScheduleCompile!Q492/1,IF(ISTEXT(ScheduleCompile!Q492),IF(OR(ISNUMBER(FIND("5F",ScheduleCompile!Q492)),ISNUMBER(FIND("0F",ScheduleCompile!Q492)),ISNUMBER(FIND("8F",ScheduleCompile!Q492)),ISNUMBER(FIND("1F",ScheduleCompile!Q492)),ISNUMBER(FIND("2F",ScheduleCompile!Q492)),ISNUMBER(FIND("3F",ScheduleCompile!Q492)),ISNUMBER(FIND("6F",ScheduleCompile!Q492)),ISNUMBER(FIND("7F",ScheduleCompile!Q492)),ISNUMBER(FIND("9F",ScheduleCompile!Q492)),ISNUMBER(FIND("4F",ScheduleCompile!Q492))),VALUE(LEFT(ScheduleCompile!Q492,FIND("F",ScheduleCompile!Q492)-1)),ScheduleCompile!Q492)))))))</f>
        <v>0.1</v>
      </c>
      <c r="W499" s="1">
        <f>IF(AND(ISERROR(IF(ScheduleCompile!R492="Off",0,IF(ScheduleCompile!R492="On",1,IF(ISNUMBER(ScheduleCompile!R492),ScheduleCompile!R492/1,IF(ISTEXT(ScheduleCompile!R492),IF(OR(ISNUMBER(FIND("5F",ScheduleCompile!R492)),ISNUMBER(FIND("0F",ScheduleCompile!R492)),ISNUMBER(FIND("8F",ScheduleCompile!R492)),ISNUMBER(FIND("1F",ScheduleCompile!R492)),ISNUMBER(FIND("2F",ScheduleCompile!R492)),ISNUMBER(FIND("3F",ScheduleCompile!R492)),ISNUMBER(FIND("6F",ScheduleCompile!R492)),ISNUMBER(FIND("7F",ScheduleCompile!R492)),ISNUMBER(FIND("9F",ScheduleCompile!R492)),ISNUMBER(FIND("4F",ScheduleCompile!R492))),VALUE(LEFT(ScheduleCompile!R492,FIND("F",ScheduleCompile!R492)-1)),ScheduleCompile!R492)))))),ISTEXT(ScheduleCompile!#REF!)),"ENDTABLE",IF(ISERROR(IF(ScheduleCompile!R492="Off",0,IF(ScheduleCompile!R492="On",1,IF(ISNUMBER(ScheduleCompile!R492),ScheduleCompile!R492/1,IF(ISTEXT(ScheduleCompile!R492),IF(OR(ISNUMBER(FIND("5F",ScheduleCompile!R492)),ISNUMBER(FIND("0F",ScheduleCompile!R492)),ISNUMBER(FIND("8F",ScheduleCompile!R492)),ISNUMBER(FIND("1F",ScheduleCompile!R492)),ISNUMBER(FIND("2F",ScheduleCompile!R492)),ISNUMBER(FIND("3F",ScheduleCompile!R492)),ISNUMBER(FIND("6F",ScheduleCompile!R492)),ISNUMBER(FIND("7F",ScheduleCompile!R492)),ISNUMBER(FIND("9F",ScheduleCompile!R492)),ISNUMBER(FIND("4F",ScheduleCompile!R492))),VALUE(LEFT(ScheduleCompile!R492,FIND("F",ScheduleCompile!R492)-1)),ScheduleCompile!R492)))))),"",IF(ScheduleCompile!R492="Off",0,IF(ScheduleCompile!R492="On",1,IF(ISNUMBER(ScheduleCompile!R492),ScheduleCompile!R492/1,IF(ISTEXT(ScheduleCompile!R492),IF(OR(ISNUMBER(FIND("5F",ScheduleCompile!R492)),ISNUMBER(FIND("0F",ScheduleCompile!R492)),ISNUMBER(FIND("8F",ScheduleCompile!R492)),ISNUMBER(FIND("1F",ScheduleCompile!R492)),ISNUMBER(FIND("2F",ScheduleCompile!R492)),ISNUMBER(FIND("3F",ScheduleCompile!R492)),ISNUMBER(FIND("6F",ScheduleCompile!R492)),ISNUMBER(FIND("7F",ScheduleCompile!R492)),ISNUMBER(FIND("9F",ScheduleCompile!R492)),ISNUMBER(FIND("4F",ScheduleCompile!R492))),VALUE(LEFT(ScheduleCompile!R492,FIND("F",ScheduleCompile!R492)-1)),ScheduleCompile!R492)))))))</f>
        <v>0</v>
      </c>
      <c r="X499" s="1">
        <f>IF(AND(ISERROR(IF(ScheduleCompile!S492="Off",0,IF(ScheduleCompile!S492="On",1,IF(ISNUMBER(ScheduleCompile!S492),ScheduleCompile!S492/1,IF(ISTEXT(ScheduleCompile!S492),IF(OR(ISNUMBER(FIND("5F",ScheduleCompile!S492)),ISNUMBER(FIND("0F",ScheduleCompile!S492)),ISNUMBER(FIND("8F",ScheduleCompile!S492)),ISNUMBER(FIND("1F",ScheduleCompile!S492)),ISNUMBER(FIND("2F",ScheduleCompile!S492)),ISNUMBER(FIND("3F",ScheduleCompile!S492)),ISNUMBER(FIND("6F",ScheduleCompile!S492)),ISNUMBER(FIND("7F",ScheduleCompile!S492)),ISNUMBER(FIND("9F",ScheduleCompile!S492)),ISNUMBER(FIND("4F",ScheduleCompile!S492))),VALUE(LEFT(ScheduleCompile!S492,FIND("F",ScheduleCompile!S492)-1)),ScheduleCompile!S492)))))),ISTEXT(ScheduleCompile!#REF!)),"ENDTABLE",IF(ISERROR(IF(ScheduleCompile!S492="Off",0,IF(ScheduleCompile!S492="On",1,IF(ISNUMBER(ScheduleCompile!S492),ScheduleCompile!S492/1,IF(ISTEXT(ScheduleCompile!S492),IF(OR(ISNUMBER(FIND("5F",ScheduleCompile!S492)),ISNUMBER(FIND("0F",ScheduleCompile!S492)),ISNUMBER(FIND("8F",ScheduleCompile!S492)),ISNUMBER(FIND("1F",ScheduleCompile!S492)),ISNUMBER(FIND("2F",ScheduleCompile!S492)),ISNUMBER(FIND("3F",ScheduleCompile!S492)),ISNUMBER(FIND("6F",ScheduleCompile!S492)),ISNUMBER(FIND("7F",ScheduleCompile!S492)),ISNUMBER(FIND("9F",ScheduleCompile!S492)),ISNUMBER(FIND("4F",ScheduleCompile!S492))),VALUE(LEFT(ScheduleCompile!S492,FIND("F",ScheduleCompile!S492)-1)),ScheduleCompile!S492)))))),"",IF(ScheduleCompile!S492="Off",0,IF(ScheduleCompile!S492="On",1,IF(ISNUMBER(ScheduleCompile!S492),ScheduleCompile!S492/1,IF(ISTEXT(ScheduleCompile!S492),IF(OR(ISNUMBER(FIND("5F",ScheduleCompile!S492)),ISNUMBER(FIND("0F",ScheduleCompile!S492)),ISNUMBER(FIND("8F",ScheduleCompile!S492)),ISNUMBER(FIND("1F",ScheduleCompile!S492)),ISNUMBER(FIND("2F",ScheduleCompile!S492)),ISNUMBER(FIND("3F",ScheduleCompile!S492)),ISNUMBER(FIND("6F",ScheduleCompile!S492)),ISNUMBER(FIND("7F",ScheduleCompile!S492)),ISNUMBER(FIND("9F",ScheduleCompile!S492)),ISNUMBER(FIND("4F",ScheduleCompile!S492))),VALUE(LEFT(ScheduleCompile!S492,FIND("F",ScheduleCompile!S492)-1)),ScheduleCompile!S492)))))))</f>
        <v>0</v>
      </c>
      <c r="Y499" s="1">
        <f>IF(AND(ISERROR(IF(ScheduleCompile!T492="Off",0,IF(ScheduleCompile!T492="On",1,IF(ISNUMBER(ScheduleCompile!T492),ScheduleCompile!T492/1,IF(ISTEXT(ScheduleCompile!T492),IF(OR(ISNUMBER(FIND("5F",ScheduleCompile!T492)),ISNUMBER(FIND("0F",ScheduleCompile!T492)),ISNUMBER(FIND("8F",ScheduleCompile!T492)),ISNUMBER(FIND("1F",ScheduleCompile!T492)),ISNUMBER(FIND("2F",ScheduleCompile!T492)),ISNUMBER(FIND("3F",ScheduleCompile!T492)),ISNUMBER(FIND("6F",ScheduleCompile!T492)),ISNUMBER(FIND("7F",ScheduleCompile!T492)),ISNUMBER(FIND("9F",ScheduleCompile!T492)),ISNUMBER(FIND("4F",ScheduleCompile!T492))),VALUE(LEFT(ScheduleCompile!T492,FIND("F",ScheduleCompile!T492)-1)),ScheduleCompile!T492)))))),ISTEXT(ScheduleCompile!#REF!)),"ENDTABLE",IF(ISERROR(IF(ScheduleCompile!T492="Off",0,IF(ScheduleCompile!T492="On",1,IF(ISNUMBER(ScheduleCompile!T492),ScheduleCompile!T492/1,IF(ISTEXT(ScheduleCompile!T492),IF(OR(ISNUMBER(FIND("5F",ScheduleCompile!T492)),ISNUMBER(FIND("0F",ScheduleCompile!T492)),ISNUMBER(FIND("8F",ScheduleCompile!T492)),ISNUMBER(FIND("1F",ScheduleCompile!T492)),ISNUMBER(FIND("2F",ScheduleCompile!T492)),ISNUMBER(FIND("3F",ScheduleCompile!T492)),ISNUMBER(FIND("6F",ScheduleCompile!T492)),ISNUMBER(FIND("7F",ScheduleCompile!T492)),ISNUMBER(FIND("9F",ScheduleCompile!T492)),ISNUMBER(FIND("4F",ScheduleCompile!T492))),VALUE(LEFT(ScheduleCompile!T492,FIND("F",ScheduleCompile!T492)-1)),ScheduleCompile!T492)))))),"",IF(ScheduleCompile!T492="Off",0,IF(ScheduleCompile!T492="On",1,IF(ISNUMBER(ScheduleCompile!T492),ScheduleCompile!T492/1,IF(ISTEXT(ScheduleCompile!T492),IF(OR(ISNUMBER(FIND("5F",ScheduleCompile!T492)),ISNUMBER(FIND("0F",ScheduleCompile!T492)),ISNUMBER(FIND("8F",ScheduleCompile!T492)),ISNUMBER(FIND("1F",ScheduleCompile!T492)),ISNUMBER(FIND("2F",ScheduleCompile!T492)),ISNUMBER(FIND("3F",ScheduleCompile!T492)),ISNUMBER(FIND("6F",ScheduleCompile!T492)),ISNUMBER(FIND("7F",ScheduleCompile!T492)),ISNUMBER(FIND("9F",ScheduleCompile!T492)),ISNUMBER(FIND("4F",ScheduleCompile!T492))),VALUE(LEFT(ScheduleCompile!T492,FIND("F",ScheduleCompile!T492)-1)),ScheduleCompile!T492)))))))</f>
        <v>0</v>
      </c>
      <c r="Z499" s="1">
        <f>IF(AND(ISERROR(IF(ScheduleCompile!U492="Off",0,IF(ScheduleCompile!U492="On",1,IF(ISNUMBER(ScheduleCompile!U492),ScheduleCompile!U492/1,IF(ISTEXT(ScheduleCompile!U492),IF(OR(ISNUMBER(FIND("5F",ScheduleCompile!U492)),ISNUMBER(FIND("0F",ScheduleCompile!U492)),ISNUMBER(FIND("8F",ScheduleCompile!U492)),ISNUMBER(FIND("1F",ScheduleCompile!U492)),ISNUMBER(FIND("2F",ScheduleCompile!U492)),ISNUMBER(FIND("3F",ScheduleCompile!U492)),ISNUMBER(FIND("6F",ScheduleCompile!U492)),ISNUMBER(FIND("7F",ScheduleCompile!U492)),ISNUMBER(FIND("9F",ScheduleCompile!U492)),ISNUMBER(FIND("4F",ScheduleCompile!U492))),VALUE(LEFT(ScheduleCompile!U492,FIND("F",ScheduleCompile!U492)-1)),ScheduleCompile!U492)))))),ISTEXT(ScheduleCompile!#REF!)),"ENDTABLE",IF(ISERROR(IF(ScheduleCompile!U492="Off",0,IF(ScheduleCompile!U492="On",1,IF(ISNUMBER(ScheduleCompile!U492),ScheduleCompile!U492/1,IF(ISTEXT(ScheduleCompile!U492),IF(OR(ISNUMBER(FIND("5F",ScheduleCompile!U492)),ISNUMBER(FIND("0F",ScheduleCompile!U492)),ISNUMBER(FIND("8F",ScheduleCompile!U492)),ISNUMBER(FIND("1F",ScheduleCompile!U492)),ISNUMBER(FIND("2F",ScheduleCompile!U492)),ISNUMBER(FIND("3F",ScheduleCompile!U492)),ISNUMBER(FIND("6F",ScheduleCompile!U492)),ISNUMBER(FIND("7F",ScheduleCompile!U492)),ISNUMBER(FIND("9F",ScheduleCompile!U492)),ISNUMBER(FIND("4F",ScheduleCompile!U492))),VALUE(LEFT(ScheduleCompile!U492,FIND("F",ScheduleCompile!U492)-1)),ScheduleCompile!U492)))))),"",IF(ScheduleCompile!U492="Off",0,IF(ScheduleCompile!U492="On",1,IF(ISNUMBER(ScheduleCompile!U492),ScheduleCompile!U492/1,IF(ISTEXT(ScheduleCompile!U492),IF(OR(ISNUMBER(FIND("5F",ScheduleCompile!U492)),ISNUMBER(FIND("0F",ScheduleCompile!U492)),ISNUMBER(FIND("8F",ScheduleCompile!U492)),ISNUMBER(FIND("1F",ScheduleCompile!U492)),ISNUMBER(FIND("2F",ScheduleCompile!U492)),ISNUMBER(FIND("3F",ScheduleCompile!U492)),ISNUMBER(FIND("6F",ScheduleCompile!U492)),ISNUMBER(FIND("7F",ScheduleCompile!U492)),ISNUMBER(FIND("9F",ScheduleCompile!U492)),ISNUMBER(FIND("4F",ScheduleCompile!U492))),VALUE(LEFT(ScheduleCompile!U492,FIND("F",ScheduleCompile!U492)-1)),ScheduleCompile!U492)))))))</f>
        <v>0</v>
      </c>
      <c r="AA499" s="1">
        <f>IF(AND(ISERROR(IF(ScheduleCompile!V492="Off",0,IF(ScheduleCompile!V492="On",1,IF(ISNUMBER(ScheduleCompile!V492),ScheduleCompile!V492/1,IF(ISTEXT(ScheduleCompile!V492),IF(OR(ISNUMBER(FIND("5F",ScheduleCompile!V492)),ISNUMBER(FIND("0F",ScheduleCompile!V492)),ISNUMBER(FIND("8F",ScheduleCompile!V492)),ISNUMBER(FIND("1F",ScheduleCompile!V492)),ISNUMBER(FIND("2F",ScheduleCompile!V492)),ISNUMBER(FIND("3F",ScheduleCompile!V492)),ISNUMBER(FIND("6F",ScheduleCompile!V492)),ISNUMBER(FIND("7F",ScheduleCompile!V492)),ISNUMBER(FIND("9F",ScheduleCompile!V492)),ISNUMBER(FIND("4F",ScheduleCompile!V492))),VALUE(LEFT(ScheduleCompile!V492,FIND("F",ScheduleCompile!V492)-1)),ScheduleCompile!V492)))))),ISTEXT(ScheduleCompile!#REF!)),"ENDTABLE",IF(ISERROR(IF(ScheduleCompile!V492="Off",0,IF(ScheduleCompile!V492="On",1,IF(ISNUMBER(ScheduleCompile!V492),ScheduleCompile!V492/1,IF(ISTEXT(ScheduleCompile!V492),IF(OR(ISNUMBER(FIND("5F",ScheduleCompile!V492)),ISNUMBER(FIND("0F",ScheduleCompile!V492)),ISNUMBER(FIND("8F",ScheduleCompile!V492)),ISNUMBER(FIND("1F",ScheduleCompile!V492)),ISNUMBER(FIND("2F",ScheduleCompile!V492)),ISNUMBER(FIND("3F",ScheduleCompile!V492)),ISNUMBER(FIND("6F",ScheduleCompile!V492)),ISNUMBER(FIND("7F",ScheduleCompile!V492)),ISNUMBER(FIND("9F",ScheduleCompile!V492)),ISNUMBER(FIND("4F",ScheduleCompile!V492))),VALUE(LEFT(ScheduleCompile!V492,FIND("F",ScheduleCompile!V492)-1)),ScheduleCompile!V492)))))),"",IF(ScheduleCompile!V492="Off",0,IF(ScheduleCompile!V492="On",1,IF(ISNUMBER(ScheduleCompile!V492),ScheduleCompile!V492/1,IF(ISTEXT(ScheduleCompile!V492),IF(OR(ISNUMBER(FIND("5F",ScheduleCompile!V492)),ISNUMBER(FIND("0F",ScheduleCompile!V492)),ISNUMBER(FIND("8F",ScheduleCompile!V492)),ISNUMBER(FIND("1F",ScheduleCompile!V492)),ISNUMBER(FIND("2F",ScheduleCompile!V492)),ISNUMBER(FIND("3F",ScheduleCompile!V492)),ISNUMBER(FIND("6F",ScheduleCompile!V492)),ISNUMBER(FIND("7F",ScheduleCompile!V492)),ISNUMBER(FIND("9F",ScheduleCompile!V492)),ISNUMBER(FIND("4F",ScheduleCompile!V492))),VALUE(LEFT(ScheduleCompile!V492,FIND("F",ScheduleCompile!V492)-1)),ScheduleCompile!V492)))))))</f>
        <v>0</v>
      </c>
      <c r="AB499" s="1">
        <f>IF(AND(ISERROR(IF(ScheduleCompile!W492="Off",0,IF(ScheduleCompile!W492="On",1,IF(ISNUMBER(ScheduleCompile!W492),ScheduleCompile!W492/1,IF(ISTEXT(ScheduleCompile!W492),IF(OR(ISNUMBER(FIND("5F",ScheduleCompile!W492)),ISNUMBER(FIND("0F",ScheduleCompile!W492)),ISNUMBER(FIND("8F",ScheduleCompile!W492)),ISNUMBER(FIND("1F",ScheduleCompile!W492)),ISNUMBER(FIND("2F",ScheduleCompile!W492)),ISNUMBER(FIND("3F",ScheduleCompile!W492)),ISNUMBER(FIND("6F",ScheduleCompile!W492)),ISNUMBER(FIND("7F",ScheduleCompile!W492)),ISNUMBER(FIND("9F",ScheduleCompile!W492)),ISNUMBER(FIND("4F",ScheduleCompile!W492))),VALUE(LEFT(ScheduleCompile!W492,FIND("F",ScheduleCompile!W492)-1)),ScheduleCompile!W492)))))),ISTEXT(ScheduleCompile!#REF!)),"ENDTABLE",IF(ISERROR(IF(ScheduleCompile!W492="Off",0,IF(ScheduleCompile!W492="On",1,IF(ISNUMBER(ScheduleCompile!W492),ScheduleCompile!W492/1,IF(ISTEXT(ScheduleCompile!W492),IF(OR(ISNUMBER(FIND("5F",ScheduleCompile!W492)),ISNUMBER(FIND("0F",ScheduleCompile!W492)),ISNUMBER(FIND("8F",ScheduleCompile!W492)),ISNUMBER(FIND("1F",ScheduleCompile!W492)),ISNUMBER(FIND("2F",ScheduleCompile!W492)),ISNUMBER(FIND("3F",ScheduleCompile!W492)),ISNUMBER(FIND("6F",ScheduleCompile!W492)),ISNUMBER(FIND("7F",ScheduleCompile!W492)),ISNUMBER(FIND("9F",ScheduleCompile!W492)),ISNUMBER(FIND("4F",ScheduleCompile!W492))),VALUE(LEFT(ScheduleCompile!W492,FIND("F",ScheduleCompile!W492)-1)),ScheduleCompile!W492)))))),"",IF(ScheduleCompile!W492="Off",0,IF(ScheduleCompile!W492="On",1,IF(ISNUMBER(ScheduleCompile!W492),ScheduleCompile!W492/1,IF(ISTEXT(ScheduleCompile!W492),IF(OR(ISNUMBER(FIND("5F",ScheduleCompile!W492)),ISNUMBER(FIND("0F",ScheduleCompile!W492)),ISNUMBER(FIND("8F",ScheduleCompile!W492)),ISNUMBER(FIND("1F",ScheduleCompile!W492)),ISNUMBER(FIND("2F",ScheduleCompile!W492)),ISNUMBER(FIND("3F",ScheduleCompile!W492)),ISNUMBER(FIND("6F",ScheduleCompile!W492)),ISNUMBER(FIND("7F",ScheduleCompile!W492)),ISNUMBER(FIND("9F",ScheduleCompile!W492)),ISNUMBER(FIND("4F",ScheduleCompile!W492))),VALUE(LEFT(ScheduleCompile!W492,FIND("F",ScheduleCompile!W492)-1)),ScheduleCompile!W492)))))))</f>
        <v>0</v>
      </c>
      <c r="AC499" s="1">
        <f>IF(AND(ISERROR(IF(ScheduleCompile!X492="Off",0,IF(ScheduleCompile!X492="On",1,IF(ISNUMBER(ScheduleCompile!X492),ScheduleCompile!X492/1,IF(ISTEXT(ScheduleCompile!X492),IF(OR(ISNUMBER(FIND("5F",ScheduleCompile!X492)),ISNUMBER(FIND("0F",ScheduleCompile!X492)),ISNUMBER(FIND("8F",ScheduleCompile!X492)),ISNUMBER(FIND("1F",ScheduleCompile!X492)),ISNUMBER(FIND("2F",ScheduleCompile!X492)),ISNUMBER(FIND("3F",ScheduleCompile!X492)),ISNUMBER(FIND("6F",ScheduleCompile!X492)),ISNUMBER(FIND("7F",ScheduleCompile!X492)),ISNUMBER(FIND("9F",ScheduleCompile!X492)),ISNUMBER(FIND("4F",ScheduleCompile!X492))),VALUE(LEFT(ScheduleCompile!X492,FIND("F",ScheduleCompile!X492)-1)),ScheduleCompile!X492)))))),ISTEXT(ScheduleCompile!#REF!)),"ENDTABLE",IF(ISERROR(IF(ScheduleCompile!X492="Off",0,IF(ScheduleCompile!X492="On",1,IF(ISNUMBER(ScheduleCompile!X492),ScheduleCompile!X492/1,IF(ISTEXT(ScheduleCompile!X492),IF(OR(ISNUMBER(FIND("5F",ScheduleCompile!X492)),ISNUMBER(FIND("0F",ScheduleCompile!X492)),ISNUMBER(FIND("8F",ScheduleCompile!X492)),ISNUMBER(FIND("1F",ScheduleCompile!X492)),ISNUMBER(FIND("2F",ScheduleCompile!X492)),ISNUMBER(FIND("3F",ScheduleCompile!X492)),ISNUMBER(FIND("6F",ScheduleCompile!X492)),ISNUMBER(FIND("7F",ScheduleCompile!X492)),ISNUMBER(FIND("9F",ScheduleCompile!X492)),ISNUMBER(FIND("4F",ScheduleCompile!X492))),VALUE(LEFT(ScheduleCompile!X492,FIND("F",ScheduleCompile!X492)-1)),ScheduleCompile!X492)))))),"",IF(ScheduleCompile!X492="Off",0,IF(ScheduleCompile!X492="On",1,IF(ISNUMBER(ScheduleCompile!X492),ScheduleCompile!X492/1,IF(ISTEXT(ScheduleCompile!X492),IF(OR(ISNUMBER(FIND("5F",ScheduleCompile!X492)),ISNUMBER(FIND("0F",ScheduleCompile!X492)),ISNUMBER(FIND("8F",ScheduleCompile!X492)),ISNUMBER(FIND("1F",ScheduleCompile!X492)),ISNUMBER(FIND("2F",ScheduleCompile!X492)),ISNUMBER(FIND("3F",ScheduleCompile!X492)),ISNUMBER(FIND("6F",ScheduleCompile!X492)),ISNUMBER(FIND("7F",ScheduleCompile!X492)),ISNUMBER(FIND("9F",ScheduleCompile!X492)),ISNUMBER(FIND("4F",ScheduleCompile!X492))),VALUE(LEFT(ScheduleCompile!X492,FIND("F",ScheduleCompile!X492)-1)),ScheduleCompile!X492)))))))</f>
        <v>0</v>
      </c>
      <c r="AD499" s="1">
        <f>IF(AND(ISERROR(IF(ScheduleCompile!Y492="Off",0,IF(ScheduleCompile!Y492="On",1,IF(ISNUMBER(ScheduleCompile!Y492),ScheduleCompile!Y492/1,IF(ISTEXT(ScheduleCompile!Y492),IF(OR(ISNUMBER(FIND("5F",ScheduleCompile!Y492)),ISNUMBER(FIND("0F",ScheduleCompile!Y492)),ISNUMBER(FIND("8F",ScheduleCompile!Y492)),ISNUMBER(FIND("1F",ScheduleCompile!Y492)),ISNUMBER(FIND("2F",ScheduleCompile!Y492)),ISNUMBER(FIND("3F",ScheduleCompile!Y492)),ISNUMBER(FIND("6F",ScheduleCompile!Y492)),ISNUMBER(FIND("7F",ScheduleCompile!Y492)),ISNUMBER(FIND("9F",ScheduleCompile!Y492)),ISNUMBER(FIND("4F",ScheduleCompile!Y492))),VALUE(LEFT(ScheduleCompile!Y492,FIND("F",ScheduleCompile!Y492)-1)),ScheduleCompile!Y492)))))),ISTEXT(ScheduleCompile!#REF!)),"ENDTABLE",IF(ISERROR(IF(ScheduleCompile!Y492="Off",0,IF(ScheduleCompile!Y492="On",1,IF(ISNUMBER(ScheduleCompile!Y492),ScheduleCompile!Y492/1,IF(ISTEXT(ScheduleCompile!Y492),IF(OR(ISNUMBER(FIND("5F",ScheduleCompile!Y492)),ISNUMBER(FIND("0F",ScheduleCompile!Y492)),ISNUMBER(FIND("8F",ScheduleCompile!Y492)),ISNUMBER(FIND("1F",ScheduleCompile!Y492)),ISNUMBER(FIND("2F",ScheduleCompile!Y492)),ISNUMBER(FIND("3F",ScheduleCompile!Y492)),ISNUMBER(FIND("6F",ScheduleCompile!Y492)),ISNUMBER(FIND("7F",ScheduleCompile!Y492)),ISNUMBER(FIND("9F",ScheduleCompile!Y492)),ISNUMBER(FIND("4F",ScheduleCompile!Y492))),VALUE(LEFT(ScheduleCompile!Y492,FIND("F",ScheduleCompile!Y492)-1)),ScheduleCompile!Y492)))))),"",IF(ScheduleCompile!Y492="Off",0,IF(ScheduleCompile!Y492="On",1,IF(ISNUMBER(ScheduleCompile!Y492),ScheduleCompile!Y492/1,IF(ISTEXT(ScheduleCompile!Y492),IF(OR(ISNUMBER(FIND("5F",ScheduleCompile!Y492)),ISNUMBER(FIND("0F",ScheduleCompile!Y492)),ISNUMBER(FIND("8F",ScheduleCompile!Y492)),ISNUMBER(FIND("1F",ScheduleCompile!Y492)),ISNUMBER(FIND("2F",ScheduleCompile!Y492)),ISNUMBER(FIND("3F",ScheduleCompile!Y492)),ISNUMBER(FIND("6F",ScheduleCompile!Y492)),ISNUMBER(FIND("7F",ScheduleCompile!Y492)),ISNUMBER(FIND("9F",ScheduleCompile!Y492)),ISNUMBER(FIND("4F",ScheduleCompile!Y492))),VALUE(LEFT(ScheduleCompile!Y492,FIND("F",ScheduleCompile!Y492)-1)),ScheduleCompile!Y492)))))))</f>
        <v>0</v>
      </c>
    </row>
    <row r="500" spans="1:30" x14ac:dyDescent="0.25">
      <c r="A500" t="str">
        <f t="shared" si="31"/>
        <v>SchDay "WarehouseOccupancySun"  Type = "Fraction" Hr = (0, 0, 0, 0, 0, 0, 0, 0, 0, 0, 0, 0, 0, 0, 0, 0, 0, 0, 0, 0, 0, 0, 0, 0) ..</v>
      </c>
      <c r="B500" s="1" t="s">
        <v>623</v>
      </c>
      <c r="C500" t="str">
        <f t="shared" si="32"/>
        <v xml:space="preserve">SchDay "WarehouseOccupancySun"  Type = "Fraction" Hr = </v>
      </c>
      <c r="D500" t="str">
        <f t="shared" si="33"/>
        <v>(0, 0, 0, 0, 0, 0, 0, 0, 0, 0, 0, 0, 0, 0, 0, 0, 0, 0, 0, 0, 0, 0, 0, 0) ..</v>
      </c>
      <c r="E500" s="30" t="str">
        <f>ScheduleCompile!A493</f>
        <v>WarehouseOccupancySun</v>
      </c>
      <c r="F500" t="str">
        <f t="shared" si="34"/>
        <v>Fraction</v>
      </c>
      <c r="G500" s="1">
        <f>IF(AND(ISERROR(IF(ScheduleCompile!B493="Off",0,IF(ScheduleCompile!B493="On",1,IF(ISNUMBER(ScheduleCompile!B493),ScheduleCompile!B493/1,IF(ISTEXT(ScheduleCompile!B493),IF(OR(ISNUMBER(FIND("5F",ScheduleCompile!B493)),ISNUMBER(FIND("0F",ScheduleCompile!B493)),ISNUMBER(FIND("8F",ScheduleCompile!B493)),ISNUMBER(FIND("1F",ScheduleCompile!B493)),ISNUMBER(FIND("2F",ScheduleCompile!B493)),ISNUMBER(FIND("3F",ScheduleCompile!B493)),ISNUMBER(FIND("6F",ScheduleCompile!B493)),ISNUMBER(FIND("7F",ScheduleCompile!B493)),ISNUMBER(FIND("9F",ScheduleCompile!B493)),ISNUMBER(FIND("4F",ScheduleCompile!B493))),VALUE(LEFT(ScheduleCompile!B493,FIND("F",ScheduleCompile!B493)-1)),ScheduleCompile!B493)))))),ISTEXT(ScheduleCompile!#REF!)),"ENDTABLE",IF(ISERROR(IF(ScheduleCompile!B493="Off",0,IF(ScheduleCompile!B493="On",1,IF(ISNUMBER(ScheduleCompile!B493),ScheduleCompile!B493/1,IF(ISTEXT(ScheduleCompile!B493),IF(OR(ISNUMBER(FIND("5F",ScheduleCompile!B493)),ISNUMBER(FIND("0F",ScheduleCompile!B493)),ISNUMBER(FIND("8F",ScheduleCompile!B493)),ISNUMBER(FIND("1F",ScheduleCompile!B493)),ISNUMBER(FIND("2F",ScheduleCompile!B493)),ISNUMBER(FIND("3F",ScheduleCompile!B493)),ISNUMBER(FIND("6F",ScheduleCompile!B493)),ISNUMBER(FIND("7F",ScheduleCompile!B493)),ISNUMBER(FIND("9F",ScheduleCompile!B493)),ISNUMBER(FIND("4F",ScheduleCompile!B493))),VALUE(LEFT(ScheduleCompile!B493,FIND("F",ScheduleCompile!B493)-1)),ScheduleCompile!B493)))))),"",IF(ScheduleCompile!B493="Off",0,IF(ScheduleCompile!B493="On",1,IF(ISNUMBER(ScheduleCompile!B493),ScheduleCompile!B493/1,IF(ISTEXT(ScheduleCompile!B493),IF(OR(ISNUMBER(FIND("5F",ScheduleCompile!B493)),ISNUMBER(FIND("0F",ScheduleCompile!B493)),ISNUMBER(FIND("8F",ScheduleCompile!B493)),ISNUMBER(FIND("1F",ScheduleCompile!B493)),ISNUMBER(FIND("2F",ScheduleCompile!B493)),ISNUMBER(FIND("3F",ScheduleCompile!B493)),ISNUMBER(FIND("6F",ScheduleCompile!B493)),ISNUMBER(FIND("7F",ScheduleCompile!B493)),ISNUMBER(FIND("9F",ScheduleCompile!B493)),ISNUMBER(FIND("4F",ScheduleCompile!B493))),VALUE(LEFT(ScheduleCompile!B493,FIND("F",ScheduleCompile!B493)-1)),ScheduleCompile!B493)))))))</f>
        <v>0</v>
      </c>
      <c r="H500" s="1">
        <f>IF(AND(ISERROR(IF(ScheduleCompile!C493="Off",0,IF(ScheduleCompile!C493="On",1,IF(ISNUMBER(ScheduleCompile!C493),ScheduleCompile!C493/1,IF(ISTEXT(ScheduleCompile!C493),IF(OR(ISNUMBER(FIND("5F",ScheduleCompile!C493)),ISNUMBER(FIND("0F",ScheduleCompile!C493)),ISNUMBER(FIND("8F",ScheduleCompile!C493)),ISNUMBER(FIND("1F",ScheduleCompile!C493)),ISNUMBER(FIND("2F",ScheduleCompile!C493)),ISNUMBER(FIND("3F",ScheduleCompile!C493)),ISNUMBER(FIND("6F",ScheduleCompile!C493)),ISNUMBER(FIND("7F",ScheduleCompile!C493)),ISNUMBER(FIND("9F",ScheduleCompile!C493)),ISNUMBER(FIND("4F",ScheduleCompile!C493))),VALUE(LEFT(ScheduleCompile!C493,FIND("F",ScheduleCompile!C493)-1)),ScheduleCompile!C493)))))),ISTEXT(ScheduleCompile!#REF!)),"ENDTABLE",IF(ISERROR(IF(ScheduleCompile!C493="Off",0,IF(ScheduleCompile!C493="On",1,IF(ISNUMBER(ScheduleCompile!C493),ScheduleCompile!C493/1,IF(ISTEXT(ScheduleCompile!C493),IF(OR(ISNUMBER(FIND("5F",ScheduleCompile!C493)),ISNUMBER(FIND("0F",ScheduleCompile!C493)),ISNUMBER(FIND("8F",ScheduleCompile!C493)),ISNUMBER(FIND("1F",ScheduleCompile!C493)),ISNUMBER(FIND("2F",ScheduleCompile!C493)),ISNUMBER(FIND("3F",ScheduleCompile!C493)),ISNUMBER(FIND("6F",ScheduleCompile!C493)),ISNUMBER(FIND("7F",ScheduleCompile!C493)),ISNUMBER(FIND("9F",ScheduleCompile!C493)),ISNUMBER(FIND("4F",ScheduleCompile!C493))),VALUE(LEFT(ScheduleCompile!C493,FIND("F",ScheduleCompile!C493)-1)),ScheduleCompile!C493)))))),"",IF(ScheduleCompile!C493="Off",0,IF(ScheduleCompile!C493="On",1,IF(ISNUMBER(ScheduleCompile!C493),ScheduleCompile!C493/1,IF(ISTEXT(ScheduleCompile!C493),IF(OR(ISNUMBER(FIND("5F",ScheduleCompile!C493)),ISNUMBER(FIND("0F",ScheduleCompile!C493)),ISNUMBER(FIND("8F",ScheduleCompile!C493)),ISNUMBER(FIND("1F",ScheduleCompile!C493)),ISNUMBER(FIND("2F",ScheduleCompile!C493)),ISNUMBER(FIND("3F",ScheduleCompile!C493)),ISNUMBER(FIND("6F",ScheduleCompile!C493)),ISNUMBER(FIND("7F",ScheduleCompile!C493)),ISNUMBER(FIND("9F",ScheduleCompile!C493)),ISNUMBER(FIND("4F",ScheduleCompile!C493))),VALUE(LEFT(ScheduleCompile!C493,FIND("F",ScheduleCompile!C493)-1)),ScheduleCompile!C493)))))))</f>
        <v>0</v>
      </c>
      <c r="I500" s="1">
        <f>IF(AND(ISERROR(IF(ScheduleCompile!D493="Off",0,IF(ScheduleCompile!D493="On",1,IF(ISNUMBER(ScheduleCompile!D493),ScheduleCompile!D493/1,IF(ISTEXT(ScheduleCompile!D493),IF(OR(ISNUMBER(FIND("5F",ScheduleCompile!D493)),ISNUMBER(FIND("0F",ScheduleCompile!D493)),ISNUMBER(FIND("8F",ScheduleCompile!D493)),ISNUMBER(FIND("1F",ScheduleCompile!D493)),ISNUMBER(FIND("2F",ScheduleCompile!D493)),ISNUMBER(FIND("3F",ScheduleCompile!D493)),ISNUMBER(FIND("6F",ScheduleCompile!D493)),ISNUMBER(FIND("7F",ScheduleCompile!D493)),ISNUMBER(FIND("9F",ScheduleCompile!D493)),ISNUMBER(FIND("4F",ScheduleCompile!D493))),VALUE(LEFT(ScheduleCompile!D493,FIND("F",ScheduleCompile!D493)-1)),ScheduleCompile!D493)))))),ISTEXT(ScheduleCompile!#REF!)),"ENDTABLE",IF(ISERROR(IF(ScheduleCompile!D493="Off",0,IF(ScheduleCompile!D493="On",1,IF(ISNUMBER(ScheduleCompile!D493),ScheduleCompile!D493/1,IF(ISTEXT(ScheduleCompile!D493),IF(OR(ISNUMBER(FIND("5F",ScheduleCompile!D493)),ISNUMBER(FIND("0F",ScheduleCompile!D493)),ISNUMBER(FIND("8F",ScheduleCompile!D493)),ISNUMBER(FIND("1F",ScheduleCompile!D493)),ISNUMBER(FIND("2F",ScheduleCompile!D493)),ISNUMBER(FIND("3F",ScheduleCompile!D493)),ISNUMBER(FIND("6F",ScheduleCompile!D493)),ISNUMBER(FIND("7F",ScheduleCompile!D493)),ISNUMBER(FIND("9F",ScheduleCompile!D493)),ISNUMBER(FIND("4F",ScheduleCompile!D493))),VALUE(LEFT(ScheduleCompile!D493,FIND("F",ScheduleCompile!D493)-1)),ScheduleCompile!D493)))))),"",IF(ScheduleCompile!D493="Off",0,IF(ScheduleCompile!D493="On",1,IF(ISNUMBER(ScheduleCompile!D493),ScheduleCompile!D493/1,IF(ISTEXT(ScheduleCompile!D493),IF(OR(ISNUMBER(FIND("5F",ScheduleCompile!D493)),ISNUMBER(FIND("0F",ScheduleCompile!D493)),ISNUMBER(FIND("8F",ScheduleCompile!D493)),ISNUMBER(FIND("1F",ScheduleCompile!D493)),ISNUMBER(FIND("2F",ScheduleCompile!D493)),ISNUMBER(FIND("3F",ScheduleCompile!D493)),ISNUMBER(FIND("6F",ScheduleCompile!D493)),ISNUMBER(FIND("7F",ScheduleCompile!D493)),ISNUMBER(FIND("9F",ScheduleCompile!D493)),ISNUMBER(FIND("4F",ScheduleCompile!D493))),VALUE(LEFT(ScheduleCompile!D493,FIND("F",ScheduleCompile!D493)-1)),ScheduleCompile!D493)))))))</f>
        <v>0</v>
      </c>
      <c r="J500" s="1">
        <f>IF(AND(ISERROR(IF(ScheduleCompile!E493="Off",0,IF(ScheduleCompile!E493="On",1,IF(ISNUMBER(ScheduleCompile!E493),ScheduleCompile!E493/1,IF(ISTEXT(ScheduleCompile!E493),IF(OR(ISNUMBER(FIND("5F",ScheduleCompile!E493)),ISNUMBER(FIND("0F",ScheduleCompile!E493)),ISNUMBER(FIND("8F",ScheduleCompile!E493)),ISNUMBER(FIND("1F",ScheduleCompile!E493)),ISNUMBER(FIND("2F",ScheduleCompile!E493)),ISNUMBER(FIND("3F",ScheduleCompile!E493)),ISNUMBER(FIND("6F",ScheduleCompile!E493)),ISNUMBER(FIND("7F",ScheduleCompile!E493)),ISNUMBER(FIND("9F",ScheduleCompile!E493)),ISNUMBER(FIND("4F",ScheduleCompile!E493))),VALUE(LEFT(ScheduleCompile!E493,FIND("F",ScheduleCompile!E493)-1)),ScheduleCompile!E493)))))),ISTEXT(ScheduleCompile!#REF!)),"ENDTABLE",IF(ISERROR(IF(ScheduleCompile!E493="Off",0,IF(ScheduleCompile!E493="On",1,IF(ISNUMBER(ScheduleCompile!E493),ScheduleCompile!E493/1,IF(ISTEXT(ScheduleCompile!E493),IF(OR(ISNUMBER(FIND("5F",ScheduleCompile!E493)),ISNUMBER(FIND("0F",ScheduleCompile!E493)),ISNUMBER(FIND("8F",ScheduleCompile!E493)),ISNUMBER(FIND("1F",ScheduleCompile!E493)),ISNUMBER(FIND("2F",ScheduleCompile!E493)),ISNUMBER(FIND("3F",ScheduleCompile!E493)),ISNUMBER(FIND("6F",ScheduleCompile!E493)),ISNUMBER(FIND("7F",ScheduleCompile!E493)),ISNUMBER(FIND("9F",ScheduleCompile!E493)),ISNUMBER(FIND("4F",ScheduleCompile!E493))),VALUE(LEFT(ScheduleCompile!E493,FIND("F",ScheduleCompile!E493)-1)),ScheduleCompile!E493)))))),"",IF(ScheduleCompile!E493="Off",0,IF(ScheduleCompile!E493="On",1,IF(ISNUMBER(ScheduleCompile!E493),ScheduleCompile!E493/1,IF(ISTEXT(ScheduleCompile!E493),IF(OR(ISNUMBER(FIND("5F",ScheduleCompile!E493)),ISNUMBER(FIND("0F",ScheduleCompile!E493)),ISNUMBER(FIND("8F",ScheduleCompile!E493)),ISNUMBER(FIND("1F",ScheduleCompile!E493)),ISNUMBER(FIND("2F",ScheduleCompile!E493)),ISNUMBER(FIND("3F",ScheduleCompile!E493)),ISNUMBER(FIND("6F",ScheduleCompile!E493)),ISNUMBER(FIND("7F",ScheduleCompile!E493)),ISNUMBER(FIND("9F",ScheduleCompile!E493)),ISNUMBER(FIND("4F",ScheduleCompile!E493))),VALUE(LEFT(ScheduleCompile!E493,FIND("F",ScheduleCompile!E493)-1)),ScheduleCompile!E493)))))))</f>
        <v>0</v>
      </c>
      <c r="K500" s="1">
        <f>IF(AND(ISERROR(IF(ScheduleCompile!F493="Off",0,IF(ScheduleCompile!F493="On",1,IF(ISNUMBER(ScheduleCompile!F493),ScheduleCompile!F493/1,IF(ISTEXT(ScheduleCompile!F493),IF(OR(ISNUMBER(FIND("5F",ScheduleCompile!F493)),ISNUMBER(FIND("0F",ScheduleCompile!F493)),ISNUMBER(FIND("8F",ScheduleCompile!F493)),ISNUMBER(FIND("1F",ScheduleCompile!F493)),ISNUMBER(FIND("2F",ScheduleCompile!F493)),ISNUMBER(FIND("3F",ScheduleCompile!F493)),ISNUMBER(FIND("6F",ScheduleCompile!F493)),ISNUMBER(FIND("7F",ScheduleCompile!F493)),ISNUMBER(FIND("9F",ScheduleCompile!F493)),ISNUMBER(FIND("4F",ScheduleCompile!F493))),VALUE(LEFT(ScheduleCompile!F493,FIND("F",ScheduleCompile!F493)-1)),ScheduleCompile!F493)))))),ISTEXT(ScheduleCompile!#REF!)),"ENDTABLE",IF(ISERROR(IF(ScheduleCompile!F493="Off",0,IF(ScheduleCompile!F493="On",1,IF(ISNUMBER(ScheduleCompile!F493),ScheduleCompile!F493/1,IF(ISTEXT(ScheduleCompile!F493),IF(OR(ISNUMBER(FIND("5F",ScheduleCompile!F493)),ISNUMBER(FIND("0F",ScheduleCompile!F493)),ISNUMBER(FIND("8F",ScheduleCompile!F493)),ISNUMBER(FIND("1F",ScheduleCompile!F493)),ISNUMBER(FIND("2F",ScheduleCompile!F493)),ISNUMBER(FIND("3F",ScheduleCompile!F493)),ISNUMBER(FIND("6F",ScheduleCompile!F493)),ISNUMBER(FIND("7F",ScheduleCompile!F493)),ISNUMBER(FIND("9F",ScheduleCompile!F493)),ISNUMBER(FIND("4F",ScheduleCompile!F493))),VALUE(LEFT(ScheduleCompile!F493,FIND("F",ScheduleCompile!F493)-1)),ScheduleCompile!F493)))))),"",IF(ScheduleCompile!F493="Off",0,IF(ScheduleCompile!F493="On",1,IF(ISNUMBER(ScheduleCompile!F493),ScheduleCompile!F493/1,IF(ISTEXT(ScheduleCompile!F493),IF(OR(ISNUMBER(FIND("5F",ScheduleCompile!F493)),ISNUMBER(FIND("0F",ScheduleCompile!F493)),ISNUMBER(FIND("8F",ScheduleCompile!F493)),ISNUMBER(FIND("1F",ScheduleCompile!F493)),ISNUMBER(FIND("2F",ScheduleCompile!F493)),ISNUMBER(FIND("3F",ScheduleCompile!F493)),ISNUMBER(FIND("6F",ScheduleCompile!F493)),ISNUMBER(FIND("7F",ScheduleCompile!F493)),ISNUMBER(FIND("9F",ScheduleCompile!F493)),ISNUMBER(FIND("4F",ScheduleCompile!F493))),VALUE(LEFT(ScheduleCompile!F493,FIND("F",ScheduleCompile!F493)-1)),ScheduleCompile!F493)))))))</f>
        <v>0</v>
      </c>
      <c r="L500" s="1">
        <f>IF(AND(ISERROR(IF(ScheduleCompile!G493="Off",0,IF(ScheduleCompile!G493="On",1,IF(ISNUMBER(ScheduleCompile!G493),ScheduleCompile!G493/1,IF(ISTEXT(ScheduleCompile!G493),IF(OR(ISNUMBER(FIND("5F",ScheduleCompile!G493)),ISNUMBER(FIND("0F",ScheduleCompile!G493)),ISNUMBER(FIND("8F",ScheduleCompile!G493)),ISNUMBER(FIND("1F",ScheduleCompile!G493)),ISNUMBER(FIND("2F",ScheduleCompile!G493)),ISNUMBER(FIND("3F",ScheduleCompile!G493)),ISNUMBER(FIND("6F",ScheduleCompile!G493)),ISNUMBER(FIND("7F",ScheduleCompile!G493)),ISNUMBER(FIND("9F",ScheduleCompile!G493)),ISNUMBER(FIND("4F",ScheduleCompile!G493))),VALUE(LEFT(ScheduleCompile!G493,FIND("F",ScheduleCompile!G493)-1)),ScheduleCompile!G493)))))),ISTEXT(ScheduleCompile!#REF!)),"ENDTABLE",IF(ISERROR(IF(ScheduleCompile!G493="Off",0,IF(ScheduleCompile!G493="On",1,IF(ISNUMBER(ScheduleCompile!G493),ScheduleCompile!G493/1,IF(ISTEXT(ScheduleCompile!G493),IF(OR(ISNUMBER(FIND("5F",ScheduleCompile!G493)),ISNUMBER(FIND("0F",ScheduleCompile!G493)),ISNUMBER(FIND("8F",ScheduleCompile!G493)),ISNUMBER(FIND("1F",ScheduleCompile!G493)),ISNUMBER(FIND("2F",ScheduleCompile!G493)),ISNUMBER(FIND("3F",ScheduleCompile!G493)),ISNUMBER(FIND("6F",ScheduleCompile!G493)),ISNUMBER(FIND("7F",ScheduleCompile!G493)),ISNUMBER(FIND("9F",ScheduleCompile!G493)),ISNUMBER(FIND("4F",ScheduleCompile!G493))),VALUE(LEFT(ScheduleCompile!G493,FIND("F",ScheduleCompile!G493)-1)),ScheduleCompile!G493)))))),"",IF(ScheduleCompile!G493="Off",0,IF(ScheduleCompile!G493="On",1,IF(ISNUMBER(ScheduleCompile!G493),ScheduleCompile!G493/1,IF(ISTEXT(ScheduleCompile!G493),IF(OR(ISNUMBER(FIND("5F",ScheduleCompile!G493)),ISNUMBER(FIND("0F",ScheduleCompile!G493)),ISNUMBER(FIND("8F",ScheduleCompile!G493)),ISNUMBER(FIND("1F",ScheduleCompile!G493)),ISNUMBER(FIND("2F",ScheduleCompile!G493)),ISNUMBER(FIND("3F",ScheduleCompile!G493)),ISNUMBER(FIND("6F",ScheduleCompile!G493)),ISNUMBER(FIND("7F",ScheduleCompile!G493)),ISNUMBER(FIND("9F",ScheduleCompile!G493)),ISNUMBER(FIND("4F",ScheduleCompile!G493))),VALUE(LEFT(ScheduleCompile!G493,FIND("F",ScheduleCompile!G493)-1)),ScheduleCompile!G493)))))))</f>
        <v>0</v>
      </c>
      <c r="M500" s="1">
        <f>IF(AND(ISERROR(IF(ScheduleCompile!H493="Off",0,IF(ScheduleCompile!H493="On",1,IF(ISNUMBER(ScheduleCompile!H493),ScheduleCompile!H493/1,IF(ISTEXT(ScheduleCompile!H493),IF(OR(ISNUMBER(FIND("5F",ScheduleCompile!H493)),ISNUMBER(FIND("0F",ScheduleCompile!H493)),ISNUMBER(FIND("8F",ScheduleCompile!H493)),ISNUMBER(FIND("1F",ScheduleCompile!H493)),ISNUMBER(FIND("2F",ScheduleCompile!H493)),ISNUMBER(FIND("3F",ScheduleCompile!H493)),ISNUMBER(FIND("6F",ScheduleCompile!H493)),ISNUMBER(FIND("7F",ScheduleCompile!H493)),ISNUMBER(FIND("9F",ScheduleCompile!H493)),ISNUMBER(FIND("4F",ScheduleCompile!H493))),VALUE(LEFT(ScheduleCompile!H493,FIND("F",ScheduleCompile!H493)-1)),ScheduleCompile!H493)))))),ISTEXT(ScheduleCompile!#REF!)),"ENDTABLE",IF(ISERROR(IF(ScheduleCompile!H493="Off",0,IF(ScheduleCompile!H493="On",1,IF(ISNUMBER(ScheduleCompile!H493),ScheduleCompile!H493/1,IF(ISTEXT(ScheduleCompile!H493),IF(OR(ISNUMBER(FIND("5F",ScheduleCompile!H493)),ISNUMBER(FIND("0F",ScheduleCompile!H493)),ISNUMBER(FIND("8F",ScheduleCompile!H493)),ISNUMBER(FIND("1F",ScheduleCompile!H493)),ISNUMBER(FIND("2F",ScheduleCompile!H493)),ISNUMBER(FIND("3F",ScheduleCompile!H493)),ISNUMBER(FIND("6F",ScheduleCompile!H493)),ISNUMBER(FIND("7F",ScheduleCompile!H493)),ISNUMBER(FIND("9F",ScheduleCompile!H493)),ISNUMBER(FIND("4F",ScheduleCompile!H493))),VALUE(LEFT(ScheduleCompile!H493,FIND("F",ScheduleCompile!H493)-1)),ScheduleCompile!H493)))))),"",IF(ScheduleCompile!H493="Off",0,IF(ScheduleCompile!H493="On",1,IF(ISNUMBER(ScheduleCompile!H493),ScheduleCompile!H493/1,IF(ISTEXT(ScheduleCompile!H493),IF(OR(ISNUMBER(FIND("5F",ScheduleCompile!H493)),ISNUMBER(FIND("0F",ScheduleCompile!H493)),ISNUMBER(FIND("8F",ScheduleCompile!H493)),ISNUMBER(FIND("1F",ScheduleCompile!H493)),ISNUMBER(FIND("2F",ScheduleCompile!H493)),ISNUMBER(FIND("3F",ScheduleCompile!H493)),ISNUMBER(FIND("6F",ScheduleCompile!H493)),ISNUMBER(FIND("7F",ScheduleCompile!H493)),ISNUMBER(FIND("9F",ScheduleCompile!H493)),ISNUMBER(FIND("4F",ScheduleCompile!H493))),VALUE(LEFT(ScheduleCompile!H493,FIND("F",ScheduleCompile!H493)-1)),ScheduleCompile!H493)))))))</f>
        <v>0</v>
      </c>
      <c r="N500" s="1">
        <f>IF(AND(ISERROR(IF(ScheduleCompile!I493="Off",0,IF(ScheduleCompile!I493="On",1,IF(ISNUMBER(ScheduleCompile!I493),ScheduleCompile!I493/1,IF(ISTEXT(ScheduleCompile!I493),IF(OR(ISNUMBER(FIND("5F",ScheduleCompile!I493)),ISNUMBER(FIND("0F",ScheduleCompile!I493)),ISNUMBER(FIND("8F",ScheduleCompile!I493)),ISNUMBER(FIND("1F",ScheduleCompile!I493)),ISNUMBER(FIND("2F",ScheduleCompile!I493)),ISNUMBER(FIND("3F",ScheduleCompile!I493)),ISNUMBER(FIND("6F",ScheduleCompile!I493)),ISNUMBER(FIND("7F",ScheduleCompile!I493)),ISNUMBER(FIND("9F",ScheduleCompile!I493)),ISNUMBER(FIND("4F",ScheduleCompile!I493))),VALUE(LEFT(ScheduleCompile!I493,FIND("F",ScheduleCompile!I493)-1)),ScheduleCompile!I493)))))),ISTEXT(ScheduleCompile!#REF!)),"ENDTABLE",IF(ISERROR(IF(ScheduleCompile!I493="Off",0,IF(ScheduleCompile!I493="On",1,IF(ISNUMBER(ScheduleCompile!I493),ScheduleCompile!I493/1,IF(ISTEXT(ScheduleCompile!I493),IF(OR(ISNUMBER(FIND("5F",ScheduleCompile!I493)),ISNUMBER(FIND("0F",ScheduleCompile!I493)),ISNUMBER(FIND("8F",ScheduleCompile!I493)),ISNUMBER(FIND("1F",ScheduleCompile!I493)),ISNUMBER(FIND("2F",ScheduleCompile!I493)),ISNUMBER(FIND("3F",ScheduleCompile!I493)),ISNUMBER(FIND("6F",ScheduleCompile!I493)),ISNUMBER(FIND("7F",ScheduleCompile!I493)),ISNUMBER(FIND("9F",ScheduleCompile!I493)),ISNUMBER(FIND("4F",ScheduleCompile!I493))),VALUE(LEFT(ScheduleCompile!I493,FIND("F",ScheduleCompile!I493)-1)),ScheduleCompile!I493)))))),"",IF(ScheduleCompile!I493="Off",0,IF(ScheduleCompile!I493="On",1,IF(ISNUMBER(ScheduleCompile!I493),ScheduleCompile!I493/1,IF(ISTEXT(ScheduleCompile!I493),IF(OR(ISNUMBER(FIND("5F",ScheduleCompile!I493)),ISNUMBER(FIND("0F",ScheduleCompile!I493)),ISNUMBER(FIND("8F",ScheduleCompile!I493)),ISNUMBER(FIND("1F",ScheduleCompile!I493)),ISNUMBER(FIND("2F",ScheduleCompile!I493)),ISNUMBER(FIND("3F",ScheduleCompile!I493)),ISNUMBER(FIND("6F",ScheduleCompile!I493)),ISNUMBER(FIND("7F",ScheduleCompile!I493)),ISNUMBER(FIND("9F",ScheduleCompile!I493)),ISNUMBER(FIND("4F",ScheduleCompile!I493))),VALUE(LEFT(ScheduleCompile!I493,FIND("F",ScheduleCompile!I493)-1)),ScheduleCompile!I493)))))))</f>
        <v>0</v>
      </c>
      <c r="O500" s="1">
        <f>IF(AND(ISERROR(IF(ScheduleCompile!J493="Off",0,IF(ScheduleCompile!J493="On",1,IF(ISNUMBER(ScheduleCompile!J493),ScheduleCompile!J493/1,IF(ISTEXT(ScheduleCompile!J493),IF(OR(ISNUMBER(FIND("5F",ScheduleCompile!J493)),ISNUMBER(FIND("0F",ScheduleCompile!J493)),ISNUMBER(FIND("8F",ScheduleCompile!J493)),ISNUMBER(FIND("1F",ScheduleCompile!J493)),ISNUMBER(FIND("2F",ScheduleCompile!J493)),ISNUMBER(FIND("3F",ScheduleCompile!J493)),ISNUMBER(FIND("6F",ScheduleCompile!J493)),ISNUMBER(FIND("7F",ScheduleCompile!J493)),ISNUMBER(FIND("9F",ScheduleCompile!J493)),ISNUMBER(FIND("4F",ScheduleCompile!J493))),VALUE(LEFT(ScheduleCompile!J493,FIND("F",ScheduleCompile!J493)-1)),ScheduleCompile!J493)))))),ISTEXT(ScheduleCompile!#REF!)),"ENDTABLE",IF(ISERROR(IF(ScheduleCompile!J493="Off",0,IF(ScheduleCompile!J493="On",1,IF(ISNUMBER(ScheduleCompile!J493),ScheduleCompile!J493/1,IF(ISTEXT(ScheduleCompile!J493),IF(OR(ISNUMBER(FIND("5F",ScheduleCompile!J493)),ISNUMBER(FIND("0F",ScheduleCompile!J493)),ISNUMBER(FIND("8F",ScheduleCompile!J493)),ISNUMBER(FIND("1F",ScheduleCompile!J493)),ISNUMBER(FIND("2F",ScheduleCompile!J493)),ISNUMBER(FIND("3F",ScheduleCompile!J493)),ISNUMBER(FIND("6F",ScheduleCompile!J493)),ISNUMBER(FIND("7F",ScheduleCompile!J493)),ISNUMBER(FIND("9F",ScheduleCompile!J493)),ISNUMBER(FIND("4F",ScheduleCompile!J493))),VALUE(LEFT(ScheduleCompile!J493,FIND("F",ScheduleCompile!J493)-1)),ScheduleCompile!J493)))))),"",IF(ScheduleCompile!J493="Off",0,IF(ScheduleCompile!J493="On",1,IF(ISNUMBER(ScheduleCompile!J493),ScheduleCompile!J493/1,IF(ISTEXT(ScheduleCompile!J493),IF(OR(ISNUMBER(FIND("5F",ScheduleCompile!J493)),ISNUMBER(FIND("0F",ScheduleCompile!J493)),ISNUMBER(FIND("8F",ScheduleCompile!J493)),ISNUMBER(FIND("1F",ScheduleCompile!J493)),ISNUMBER(FIND("2F",ScheduleCompile!J493)),ISNUMBER(FIND("3F",ScheduleCompile!J493)),ISNUMBER(FIND("6F",ScheduleCompile!J493)),ISNUMBER(FIND("7F",ScheduleCompile!J493)),ISNUMBER(FIND("9F",ScheduleCompile!J493)),ISNUMBER(FIND("4F",ScheduleCompile!J493))),VALUE(LEFT(ScheduleCompile!J493,FIND("F",ScheduleCompile!J493)-1)),ScheduleCompile!J493)))))))</f>
        <v>0</v>
      </c>
      <c r="P500" s="1">
        <f>IF(AND(ISERROR(IF(ScheduleCompile!K493="Off",0,IF(ScheduleCompile!K493="On",1,IF(ISNUMBER(ScheduleCompile!K493),ScheduleCompile!K493/1,IF(ISTEXT(ScheduleCompile!K493),IF(OR(ISNUMBER(FIND("5F",ScheduleCompile!K493)),ISNUMBER(FIND("0F",ScheduleCompile!K493)),ISNUMBER(FIND("8F",ScheduleCompile!K493)),ISNUMBER(FIND("1F",ScheduleCompile!K493)),ISNUMBER(FIND("2F",ScheduleCompile!K493)),ISNUMBER(FIND("3F",ScheduleCompile!K493)),ISNUMBER(FIND("6F",ScheduleCompile!K493)),ISNUMBER(FIND("7F",ScheduleCompile!K493)),ISNUMBER(FIND("9F",ScheduleCompile!K493)),ISNUMBER(FIND("4F",ScheduleCompile!K493))),VALUE(LEFT(ScheduleCompile!K493,FIND("F",ScheduleCompile!K493)-1)),ScheduleCompile!K493)))))),ISTEXT(ScheduleCompile!#REF!)),"ENDTABLE",IF(ISERROR(IF(ScheduleCompile!K493="Off",0,IF(ScheduleCompile!K493="On",1,IF(ISNUMBER(ScheduleCompile!K493),ScheduleCompile!K493/1,IF(ISTEXT(ScheduleCompile!K493),IF(OR(ISNUMBER(FIND("5F",ScheduleCompile!K493)),ISNUMBER(FIND("0F",ScheduleCompile!K493)),ISNUMBER(FIND("8F",ScheduleCompile!K493)),ISNUMBER(FIND("1F",ScheduleCompile!K493)),ISNUMBER(FIND("2F",ScheduleCompile!K493)),ISNUMBER(FIND("3F",ScheduleCompile!K493)),ISNUMBER(FIND("6F",ScheduleCompile!K493)),ISNUMBER(FIND("7F",ScheduleCompile!K493)),ISNUMBER(FIND("9F",ScheduleCompile!K493)),ISNUMBER(FIND("4F",ScheduleCompile!K493))),VALUE(LEFT(ScheduleCompile!K493,FIND("F",ScheduleCompile!K493)-1)),ScheduleCompile!K493)))))),"",IF(ScheduleCompile!K493="Off",0,IF(ScheduleCompile!K493="On",1,IF(ISNUMBER(ScheduleCompile!K493),ScheduleCompile!K493/1,IF(ISTEXT(ScheduleCompile!K493),IF(OR(ISNUMBER(FIND("5F",ScheduleCompile!K493)),ISNUMBER(FIND("0F",ScheduleCompile!K493)),ISNUMBER(FIND("8F",ScheduleCompile!K493)),ISNUMBER(FIND("1F",ScheduleCompile!K493)),ISNUMBER(FIND("2F",ScheduleCompile!K493)),ISNUMBER(FIND("3F",ScheduleCompile!K493)),ISNUMBER(FIND("6F",ScheduleCompile!K493)),ISNUMBER(FIND("7F",ScheduleCompile!K493)),ISNUMBER(FIND("9F",ScheduleCompile!K493)),ISNUMBER(FIND("4F",ScheduleCompile!K493))),VALUE(LEFT(ScheduleCompile!K493,FIND("F",ScheduleCompile!K493)-1)),ScheduleCompile!K493)))))))</f>
        <v>0</v>
      </c>
      <c r="Q500" s="1">
        <f>IF(AND(ISERROR(IF(ScheduleCompile!L493="Off",0,IF(ScheduleCompile!L493="On",1,IF(ISNUMBER(ScheduleCompile!L493),ScheduleCompile!L493/1,IF(ISTEXT(ScheduleCompile!L493),IF(OR(ISNUMBER(FIND("5F",ScheduleCompile!L493)),ISNUMBER(FIND("0F",ScheduleCompile!L493)),ISNUMBER(FIND("8F",ScheduleCompile!L493)),ISNUMBER(FIND("1F",ScheduleCompile!L493)),ISNUMBER(FIND("2F",ScheduleCompile!L493)),ISNUMBER(FIND("3F",ScheduleCompile!L493)),ISNUMBER(FIND("6F",ScheduleCompile!L493)),ISNUMBER(FIND("7F",ScheduleCompile!L493)),ISNUMBER(FIND("9F",ScheduleCompile!L493)),ISNUMBER(FIND("4F",ScheduleCompile!L493))),VALUE(LEFT(ScheduleCompile!L493,FIND("F",ScheduleCompile!L493)-1)),ScheduleCompile!L493)))))),ISTEXT(ScheduleCompile!#REF!)),"ENDTABLE",IF(ISERROR(IF(ScheduleCompile!L493="Off",0,IF(ScheduleCompile!L493="On",1,IF(ISNUMBER(ScheduleCompile!L493),ScheduleCompile!L493/1,IF(ISTEXT(ScheduleCompile!L493),IF(OR(ISNUMBER(FIND("5F",ScheduleCompile!L493)),ISNUMBER(FIND("0F",ScheduleCompile!L493)),ISNUMBER(FIND("8F",ScheduleCompile!L493)),ISNUMBER(FIND("1F",ScheduleCompile!L493)),ISNUMBER(FIND("2F",ScheduleCompile!L493)),ISNUMBER(FIND("3F",ScheduleCompile!L493)),ISNUMBER(FIND("6F",ScheduleCompile!L493)),ISNUMBER(FIND("7F",ScheduleCompile!L493)),ISNUMBER(FIND("9F",ScheduleCompile!L493)),ISNUMBER(FIND("4F",ScheduleCompile!L493))),VALUE(LEFT(ScheduleCompile!L493,FIND("F",ScheduleCompile!L493)-1)),ScheduleCompile!L493)))))),"",IF(ScheduleCompile!L493="Off",0,IF(ScheduleCompile!L493="On",1,IF(ISNUMBER(ScheduleCompile!L493),ScheduleCompile!L493/1,IF(ISTEXT(ScheduleCompile!L493),IF(OR(ISNUMBER(FIND("5F",ScheduleCompile!L493)),ISNUMBER(FIND("0F",ScheduleCompile!L493)),ISNUMBER(FIND("8F",ScheduleCompile!L493)),ISNUMBER(FIND("1F",ScheduleCompile!L493)),ISNUMBER(FIND("2F",ScheduleCompile!L493)),ISNUMBER(FIND("3F",ScheduleCompile!L493)),ISNUMBER(FIND("6F",ScheduleCompile!L493)),ISNUMBER(FIND("7F",ScheduleCompile!L493)),ISNUMBER(FIND("9F",ScheduleCompile!L493)),ISNUMBER(FIND("4F",ScheduleCompile!L493))),VALUE(LEFT(ScheduleCompile!L493,FIND("F",ScheduleCompile!L493)-1)),ScheduleCompile!L493)))))))</f>
        <v>0</v>
      </c>
      <c r="R500" s="1">
        <f>IF(AND(ISERROR(IF(ScheduleCompile!M493="Off",0,IF(ScheduleCompile!M493="On",1,IF(ISNUMBER(ScheduleCompile!M493),ScheduleCompile!M493/1,IF(ISTEXT(ScheduleCompile!M493),IF(OR(ISNUMBER(FIND("5F",ScheduleCompile!M493)),ISNUMBER(FIND("0F",ScheduleCompile!M493)),ISNUMBER(FIND("8F",ScheduleCompile!M493)),ISNUMBER(FIND("1F",ScheduleCompile!M493)),ISNUMBER(FIND("2F",ScheduleCompile!M493)),ISNUMBER(FIND("3F",ScheduleCompile!M493)),ISNUMBER(FIND("6F",ScheduleCompile!M493)),ISNUMBER(FIND("7F",ScheduleCompile!M493)),ISNUMBER(FIND("9F",ScheduleCompile!M493)),ISNUMBER(FIND("4F",ScheduleCompile!M493))),VALUE(LEFT(ScheduleCompile!M493,FIND("F",ScheduleCompile!M493)-1)),ScheduleCompile!M493)))))),ISTEXT(ScheduleCompile!#REF!)),"ENDTABLE",IF(ISERROR(IF(ScheduleCompile!M493="Off",0,IF(ScheduleCompile!M493="On",1,IF(ISNUMBER(ScheduleCompile!M493),ScheduleCompile!M493/1,IF(ISTEXT(ScheduleCompile!M493),IF(OR(ISNUMBER(FIND("5F",ScheduleCompile!M493)),ISNUMBER(FIND("0F",ScheduleCompile!M493)),ISNUMBER(FIND("8F",ScheduleCompile!M493)),ISNUMBER(FIND("1F",ScheduleCompile!M493)),ISNUMBER(FIND("2F",ScheduleCompile!M493)),ISNUMBER(FIND("3F",ScheduleCompile!M493)),ISNUMBER(FIND("6F",ScheduleCompile!M493)),ISNUMBER(FIND("7F",ScheduleCompile!M493)),ISNUMBER(FIND("9F",ScheduleCompile!M493)),ISNUMBER(FIND("4F",ScheduleCompile!M493))),VALUE(LEFT(ScheduleCompile!M493,FIND("F",ScheduleCompile!M493)-1)),ScheduleCompile!M493)))))),"",IF(ScheduleCompile!M493="Off",0,IF(ScheduleCompile!M493="On",1,IF(ISNUMBER(ScheduleCompile!M493),ScheduleCompile!M493/1,IF(ISTEXT(ScheduleCompile!M493),IF(OR(ISNUMBER(FIND("5F",ScheduleCompile!M493)),ISNUMBER(FIND("0F",ScheduleCompile!M493)),ISNUMBER(FIND("8F",ScheduleCompile!M493)),ISNUMBER(FIND("1F",ScheduleCompile!M493)),ISNUMBER(FIND("2F",ScheduleCompile!M493)),ISNUMBER(FIND("3F",ScheduleCompile!M493)),ISNUMBER(FIND("6F",ScheduleCompile!M493)),ISNUMBER(FIND("7F",ScheduleCompile!M493)),ISNUMBER(FIND("9F",ScheduleCompile!M493)),ISNUMBER(FIND("4F",ScheduleCompile!M493))),VALUE(LEFT(ScheduleCompile!M493,FIND("F",ScheduleCompile!M493)-1)),ScheduleCompile!M493)))))))</f>
        <v>0</v>
      </c>
      <c r="S500" s="1">
        <f>IF(AND(ISERROR(IF(ScheduleCompile!N493="Off",0,IF(ScheduleCompile!N493="On",1,IF(ISNUMBER(ScheduleCompile!N493),ScheduleCompile!N493/1,IF(ISTEXT(ScheduleCompile!N493),IF(OR(ISNUMBER(FIND("5F",ScheduleCompile!N493)),ISNUMBER(FIND("0F",ScheduleCompile!N493)),ISNUMBER(FIND("8F",ScheduleCompile!N493)),ISNUMBER(FIND("1F",ScheduleCompile!N493)),ISNUMBER(FIND("2F",ScheduleCompile!N493)),ISNUMBER(FIND("3F",ScheduleCompile!N493)),ISNUMBER(FIND("6F",ScheduleCompile!N493)),ISNUMBER(FIND("7F",ScheduleCompile!N493)),ISNUMBER(FIND("9F",ScheduleCompile!N493)),ISNUMBER(FIND("4F",ScheduleCompile!N493))),VALUE(LEFT(ScheduleCompile!N493,FIND("F",ScheduleCompile!N493)-1)),ScheduleCompile!N493)))))),ISTEXT(ScheduleCompile!#REF!)),"ENDTABLE",IF(ISERROR(IF(ScheduleCompile!N493="Off",0,IF(ScheduleCompile!N493="On",1,IF(ISNUMBER(ScheduleCompile!N493),ScheduleCompile!N493/1,IF(ISTEXT(ScheduleCompile!N493),IF(OR(ISNUMBER(FIND("5F",ScheduleCompile!N493)),ISNUMBER(FIND("0F",ScheduleCompile!N493)),ISNUMBER(FIND("8F",ScheduleCompile!N493)),ISNUMBER(FIND("1F",ScheduleCompile!N493)),ISNUMBER(FIND("2F",ScheduleCompile!N493)),ISNUMBER(FIND("3F",ScheduleCompile!N493)),ISNUMBER(FIND("6F",ScheduleCompile!N493)),ISNUMBER(FIND("7F",ScheduleCompile!N493)),ISNUMBER(FIND("9F",ScheduleCompile!N493)),ISNUMBER(FIND("4F",ScheduleCompile!N493))),VALUE(LEFT(ScheduleCompile!N493,FIND("F",ScheduleCompile!N493)-1)),ScheduleCompile!N493)))))),"",IF(ScheduleCompile!N493="Off",0,IF(ScheduleCompile!N493="On",1,IF(ISNUMBER(ScheduleCompile!N493),ScheduleCompile!N493/1,IF(ISTEXT(ScheduleCompile!N493),IF(OR(ISNUMBER(FIND("5F",ScheduleCompile!N493)),ISNUMBER(FIND("0F",ScheduleCompile!N493)),ISNUMBER(FIND("8F",ScheduleCompile!N493)),ISNUMBER(FIND("1F",ScheduleCompile!N493)),ISNUMBER(FIND("2F",ScheduleCompile!N493)),ISNUMBER(FIND("3F",ScheduleCompile!N493)),ISNUMBER(FIND("6F",ScheduleCompile!N493)),ISNUMBER(FIND("7F",ScheduleCompile!N493)),ISNUMBER(FIND("9F",ScheduleCompile!N493)),ISNUMBER(FIND("4F",ScheduleCompile!N493))),VALUE(LEFT(ScheduleCompile!N493,FIND("F",ScheduleCompile!N493)-1)),ScheduleCompile!N493)))))))</f>
        <v>0</v>
      </c>
      <c r="T500" s="1">
        <f>IF(AND(ISERROR(IF(ScheduleCompile!O493="Off",0,IF(ScheduleCompile!O493="On",1,IF(ISNUMBER(ScheduleCompile!O493),ScheduleCompile!O493/1,IF(ISTEXT(ScheduleCompile!O493),IF(OR(ISNUMBER(FIND("5F",ScheduleCompile!O493)),ISNUMBER(FIND("0F",ScheduleCompile!O493)),ISNUMBER(FIND("8F",ScheduleCompile!O493)),ISNUMBER(FIND("1F",ScheduleCompile!O493)),ISNUMBER(FIND("2F",ScheduleCompile!O493)),ISNUMBER(FIND("3F",ScheduleCompile!O493)),ISNUMBER(FIND("6F",ScheduleCompile!O493)),ISNUMBER(FIND("7F",ScheduleCompile!O493)),ISNUMBER(FIND("9F",ScheduleCompile!O493)),ISNUMBER(FIND("4F",ScheduleCompile!O493))),VALUE(LEFT(ScheduleCompile!O493,FIND("F",ScheduleCompile!O493)-1)),ScheduleCompile!O493)))))),ISTEXT(ScheduleCompile!#REF!)),"ENDTABLE",IF(ISERROR(IF(ScheduleCompile!O493="Off",0,IF(ScheduleCompile!O493="On",1,IF(ISNUMBER(ScheduleCompile!O493),ScheduleCompile!O493/1,IF(ISTEXT(ScheduleCompile!O493),IF(OR(ISNUMBER(FIND("5F",ScheduleCompile!O493)),ISNUMBER(FIND("0F",ScheduleCompile!O493)),ISNUMBER(FIND("8F",ScheduleCompile!O493)),ISNUMBER(FIND("1F",ScheduleCompile!O493)),ISNUMBER(FIND("2F",ScheduleCompile!O493)),ISNUMBER(FIND("3F",ScheduleCompile!O493)),ISNUMBER(FIND("6F",ScheduleCompile!O493)),ISNUMBER(FIND("7F",ScheduleCompile!O493)),ISNUMBER(FIND("9F",ScheduleCompile!O493)),ISNUMBER(FIND("4F",ScheduleCompile!O493))),VALUE(LEFT(ScheduleCompile!O493,FIND("F",ScheduleCompile!O493)-1)),ScheduleCompile!O493)))))),"",IF(ScheduleCompile!O493="Off",0,IF(ScheduleCompile!O493="On",1,IF(ISNUMBER(ScheduleCompile!O493),ScheduleCompile!O493/1,IF(ISTEXT(ScheduleCompile!O493),IF(OR(ISNUMBER(FIND("5F",ScheduleCompile!O493)),ISNUMBER(FIND("0F",ScheduleCompile!O493)),ISNUMBER(FIND("8F",ScheduleCompile!O493)),ISNUMBER(FIND("1F",ScheduleCompile!O493)),ISNUMBER(FIND("2F",ScheduleCompile!O493)),ISNUMBER(FIND("3F",ScheduleCompile!O493)),ISNUMBER(FIND("6F",ScheduleCompile!O493)),ISNUMBER(FIND("7F",ScheduleCompile!O493)),ISNUMBER(FIND("9F",ScheduleCompile!O493)),ISNUMBER(FIND("4F",ScheduleCompile!O493))),VALUE(LEFT(ScheduleCompile!O493,FIND("F",ScheduleCompile!O493)-1)),ScheduleCompile!O493)))))))</f>
        <v>0</v>
      </c>
      <c r="U500" s="1">
        <f>IF(AND(ISERROR(IF(ScheduleCompile!P493="Off",0,IF(ScheduleCompile!P493="On",1,IF(ISNUMBER(ScheduleCompile!P493),ScheduleCompile!P493/1,IF(ISTEXT(ScheduleCompile!P493),IF(OR(ISNUMBER(FIND("5F",ScheduleCompile!P493)),ISNUMBER(FIND("0F",ScheduleCompile!P493)),ISNUMBER(FIND("8F",ScheduleCompile!P493)),ISNUMBER(FIND("1F",ScheduleCompile!P493)),ISNUMBER(FIND("2F",ScheduleCompile!P493)),ISNUMBER(FIND("3F",ScheduleCompile!P493)),ISNUMBER(FIND("6F",ScheduleCompile!P493)),ISNUMBER(FIND("7F",ScheduleCompile!P493)),ISNUMBER(FIND("9F",ScheduleCompile!P493)),ISNUMBER(FIND("4F",ScheduleCompile!P493))),VALUE(LEFT(ScheduleCompile!P493,FIND("F",ScheduleCompile!P493)-1)),ScheduleCompile!P493)))))),ISTEXT(ScheduleCompile!#REF!)),"ENDTABLE",IF(ISERROR(IF(ScheduleCompile!P493="Off",0,IF(ScheduleCompile!P493="On",1,IF(ISNUMBER(ScheduleCompile!P493),ScheduleCompile!P493/1,IF(ISTEXT(ScheduleCompile!P493),IF(OR(ISNUMBER(FIND("5F",ScheduleCompile!P493)),ISNUMBER(FIND("0F",ScheduleCompile!P493)),ISNUMBER(FIND("8F",ScheduleCompile!P493)),ISNUMBER(FIND("1F",ScheduleCompile!P493)),ISNUMBER(FIND("2F",ScheduleCompile!P493)),ISNUMBER(FIND("3F",ScheduleCompile!P493)),ISNUMBER(FIND("6F",ScheduleCompile!P493)),ISNUMBER(FIND("7F",ScheduleCompile!P493)),ISNUMBER(FIND("9F",ScheduleCompile!P493)),ISNUMBER(FIND("4F",ScheduleCompile!P493))),VALUE(LEFT(ScheduleCompile!P493,FIND("F",ScheduleCompile!P493)-1)),ScheduleCompile!P493)))))),"",IF(ScheduleCompile!P493="Off",0,IF(ScheduleCompile!P493="On",1,IF(ISNUMBER(ScheduleCompile!P493),ScheduleCompile!P493/1,IF(ISTEXT(ScheduleCompile!P493),IF(OR(ISNUMBER(FIND("5F",ScheduleCompile!P493)),ISNUMBER(FIND("0F",ScheduleCompile!P493)),ISNUMBER(FIND("8F",ScheduleCompile!P493)),ISNUMBER(FIND("1F",ScheduleCompile!P493)),ISNUMBER(FIND("2F",ScheduleCompile!P493)),ISNUMBER(FIND("3F",ScheduleCompile!P493)),ISNUMBER(FIND("6F",ScheduleCompile!P493)),ISNUMBER(FIND("7F",ScheduleCompile!P493)),ISNUMBER(FIND("9F",ScheduleCompile!P493)),ISNUMBER(FIND("4F",ScheduleCompile!P493))),VALUE(LEFT(ScheduleCompile!P493,FIND("F",ScheduleCompile!P493)-1)),ScheduleCompile!P493)))))))</f>
        <v>0</v>
      </c>
      <c r="V500" s="1">
        <f>IF(AND(ISERROR(IF(ScheduleCompile!Q493="Off",0,IF(ScheduleCompile!Q493="On",1,IF(ISNUMBER(ScheduleCompile!Q493),ScheduleCompile!Q493/1,IF(ISTEXT(ScheduleCompile!Q493),IF(OR(ISNUMBER(FIND("5F",ScheduleCompile!Q493)),ISNUMBER(FIND("0F",ScheduleCompile!Q493)),ISNUMBER(FIND("8F",ScheduleCompile!Q493)),ISNUMBER(FIND("1F",ScheduleCompile!Q493)),ISNUMBER(FIND("2F",ScheduleCompile!Q493)),ISNUMBER(FIND("3F",ScheduleCompile!Q493)),ISNUMBER(FIND("6F",ScheduleCompile!Q493)),ISNUMBER(FIND("7F",ScheduleCompile!Q493)),ISNUMBER(FIND("9F",ScheduleCompile!Q493)),ISNUMBER(FIND("4F",ScheduleCompile!Q493))),VALUE(LEFT(ScheduleCompile!Q493,FIND("F",ScheduleCompile!Q493)-1)),ScheduleCompile!Q493)))))),ISTEXT(ScheduleCompile!#REF!)),"ENDTABLE",IF(ISERROR(IF(ScheduleCompile!Q493="Off",0,IF(ScheduleCompile!Q493="On",1,IF(ISNUMBER(ScheduleCompile!Q493),ScheduleCompile!Q493/1,IF(ISTEXT(ScheduleCompile!Q493),IF(OR(ISNUMBER(FIND("5F",ScheduleCompile!Q493)),ISNUMBER(FIND("0F",ScheduleCompile!Q493)),ISNUMBER(FIND("8F",ScheduleCompile!Q493)),ISNUMBER(FIND("1F",ScheduleCompile!Q493)),ISNUMBER(FIND("2F",ScheduleCompile!Q493)),ISNUMBER(FIND("3F",ScheduleCompile!Q493)),ISNUMBER(FIND("6F",ScheduleCompile!Q493)),ISNUMBER(FIND("7F",ScheduleCompile!Q493)),ISNUMBER(FIND("9F",ScheduleCompile!Q493)),ISNUMBER(FIND("4F",ScheduleCompile!Q493))),VALUE(LEFT(ScheduleCompile!Q493,FIND("F",ScheduleCompile!Q493)-1)),ScheduleCompile!Q493)))))),"",IF(ScheduleCompile!Q493="Off",0,IF(ScheduleCompile!Q493="On",1,IF(ISNUMBER(ScheduleCompile!Q493),ScheduleCompile!Q493/1,IF(ISTEXT(ScheduleCompile!Q493),IF(OR(ISNUMBER(FIND("5F",ScheduleCompile!Q493)),ISNUMBER(FIND("0F",ScheduleCompile!Q493)),ISNUMBER(FIND("8F",ScheduleCompile!Q493)),ISNUMBER(FIND("1F",ScheduleCompile!Q493)),ISNUMBER(FIND("2F",ScheduleCompile!Q493)),ISNUMBER(FIND("3F",ScheduleCompile!Q493)),ISNUMBER(FIND("6F",ScheduleCompile!Q493)),ISNUMBER(FIND("7F",ScheduleCompile!Q493)),ISNUMBER(FIND("9F",ScheduleCompile!Q493)),ISNUMBER(FIND("4F",ScheduleCompile!Q493))),VALUE(LEFT(ScheduleCompile!Q493,FIND("F",ScheduleCompile!Q493)-1)),ScheduleCompile!Q493)))))))</f>
        <v>0</v>
      </c>
      <c r="W500" s="1">
        <f>IF(AND(ISERROR(IF(ScheduleCompile!R493="Off",0,IF(ScheduleCompile!R493="On",1,IF(ISNUMBER(ScheduleCompile!R493),ScheduleCompile!R493/1,IF(ISTEXT(ScheduleCompile!R493),IF(OR(ISNUMBER(FIND("5F",ScheduleCompile!R493)),ISNUMBER(FIND("0F",ScheduleCompile!R493)),ISNUMBER(FIND("8F",ScheduleCompile!R493)),ISNUMBER(FIND("1F",ScheduleCompile!R493)),ISNUMBER(FIND("2F",ScheduleCompile!R493)),ISNUMBER(FIND("3F",ScheduleCompile!R493)),ISNUMBER(FIND("6F",ScheduleCompile!R493)),ISNUMBER(FIND("7F",ScheduleCompile!R493)),ISNUMBER(FIND("9F",ScheduleCompile!R493)),ISNUMBER(FIND("4F",ScheduleCompile!R493))),VALUE(LEFT(ScheduleCompile!R493,FIND("F",ScheduleCompile!R493)-1)),ScheduleCompile!R493)))))),ISTEXT(ScheduleCompile!#REF!)),"ENDTABLE",IF(ISERROR(IF(ScheduleCompile!R493="Off",0,IF(ScheduleCompile!R493="On",1,IF(ISNUMBER(ScheduleCompile!R493),ScheduleCompile!R493/1,IF(ISTEXT(ScheduleCompile!R493),IF(OR(ISNUMBER(FIND("5F",ScheduleCompile!R493)),ISNUMBER(FIND("0F",ScheduleCompile!R493)),ISNUMBER(FIND("8F",ScheduleCompile!R493)),ISNUMBER(FIND("1F",ScheduleCompile!R493)),ISNUMBER(FIND("2F",ScheduleCompile!R493)),ISNUMBER(FIND("3F",ScheduleCompile!R493)),ISNUMBER(FIND("6F",ScheduleCompile!R493)),ISNUMBER(FIND("7F",ScheduleCompile!R493)),ISNUMBER(FIND("9F",ScheduleCompile!R493)),ISNUMBER(FIND("4F",ScheduleCompile!R493))),VALUE(LEFT(ScheduleCompile!R493,FIND("F",ScheduleCompile!R493)-1)),ScheduleCompile!R493)))))),"",IF(ScheduleCompile!R493="Off",0,IF(ScheduleCompile!R493="On",1,IF(ISNUMBER(ScheduleCompile!R493),ScheduleCompile!R493/1,IF(ISTEXT(ScheduleCompile!R493),IF(OR(ISNUMBER(FIND("5F",ScheduleCompile!R493)),ISNUMBER(FIND("0F",ScheduleCompile!R493)),ISNUMBER(FIND("8F",ScheduleCompile!R493)),ISNUMBER(FIND("1F",ScheduleCompile!R493)),ISNUMBER(FIND("2F",ScheduleCompile!R493)),ISNUMBER(FIND("3F",ScheduleCompile!R493)),ISNUMBER(FIND("6F",ScheduleCompile!R493)),ISNUMBER(FIND("7F",ScheduleCompile!R493)),ISNUMBER(FIND("9F",ScheduleCompile!R493)),ISNUMBER(FIND("4F",ScheduleCompile!R493))),VALUE(LEFT(ScheduleCompile!R493,FIND("F",ScheduleCompile!R493)-1)),ScheduleCompile!R493)))))))</f>
        <v>0</v>
      </c>
      <c r="X500" s="1">
        <f>IF(AND(ISERROR(IF(ScheduleCompile!S493="Off",0,IF(ScheduleCompile!S493="On",1,IF(ISNUMBER(ScheduleCompile!S493),ScheduleCompile!S493/1,IF(ISTEXT(ScheduleCompile!S493),IF(OR(ISNUMBER(FIND("5F",ScheduleCompile!S493)),ISNUMBER(FIND("0F",ScheduleCompile!S493)),ISNUMBER(FIND("8F",ScheduleCompile!S493)),ISNUMBER(FIND("1F",ScheduleCompile!S493)),ISNUMBER(FIND("2F",ScheduleCompile!S493)),ISNUMBER(FIND("3F",ScheduleCompile!S493)),ISNUMBER(FIND("6F",ScheduleCompile!S493)),ISNUMBER(FIND("7F",ScheduleCompile!S493)),ISNUMBER(FIND("9F",ScheduleCompile!S493)),ISNUMBER(FIND("4F",ScheduleCompile!S493))),VALUE(LEFT(ScheduleCompile!S493,FIND("F",ScheduleCompile!S493)-1)),ScheduleCompile!S493)))))),ISTEXT(ScheduleCompile!#REF!)),"ENDTABLE",IF(ISERROR(IF(ScheduleCompile!S493="Off",0,IF(ScheduleCompile!S493="On",1,IF(ISNUMBER(ScheduleCompile!S493),ScheduleCompile!S493/1,IF(ISTEXT(ScheduleCompile!S493),IF(OR(ISNUMBER(FIND("5F",ScheduleCompile!S493)),ISNUMBER(FIND("0F",ScheduleCompile!S493)),ISNUMBER(FIND("8F",ScheduleCompile!S493)),ISNUMBER(FIND("1F",ScheduleCompile!S493)),ISNUMBER(FIND("2F",ScheduleCompile!S493)),ISNUMBER(FIND("3F",ScheduleCompile!S493)),ISNUMBER(FIND("6F",ScheduleCompile!S493)),ISNUMBER(FIND("7F",ScheduleCompile!S493)),ISNUMBER(FIND("9F",ScheduleCompile!S493)),ISNUMBER(FIND("4F",ScheduleCompile!S493))),VALUE(LEFT(ScheduleCompile!S493,FIND("F",ScheduleCompile!S493)-1)),ScheduleCompile!S493)))))),"",IF(ScheduleCompile!S493="Off",0,IF(ScheduleCompile!S493="On",1,IF(ISNUMBER(ScheduleCompile!S493),ScheduleCompile!S493/1,IF(ISTEXT(ScheduleCompile!S493),IF(OR(ISNUMBER(FIND("5F",ScheduleCompile!S493)),ISNUMBER(FIND("0F",ScheduleCompile!S493)),ISNUMBER(FIND("8F",ScheduleCompile!S493)),ISNUMBER(FIND("1F",ScheduleCompile!S493)),ISNUMBER(FIND("2F",ScheduleCompile!S493)),ISNUMBER(FIND("3F",ScheduleCompile!S493)),ISNUMBER(FIND("6F",ScheduleCompile!S493)),ISNUMBER(FIND("7F",ScheduleCompile!S493)),ISNUMBER(FIND("9F",ScheduleCompile!S493)),ISNUMBER(FIND("4F",ScheduleCompile!S493))),VALUE(LEFT(ScheduleCompile!S493,FIND("F",ScheduleCompile!S493)-1)),ScheduleCompile!S493)))))))</f>
        <v>0</v>
      </c>
      <c r="Y500" s="1">
        <f>IF(AND(ISERROR(IF(ScheduleCompile!T493="Off",0,IF(ScheduleCompile!T493="On",1,IF(ISNUMBER(ScheduleCompile!T493),ScheduleCompile!T493/1,IF(ISTEXT(ScheduleCompile!T493),IF(OR(ISNUMBER(FIND("5F",ScheduleCompile!T493)),ISNUMBER(FIND("0F",ScheduleCompile!T493)),ISNUMBER(FIND("8F",ScheduleCompile!T493)),ISNUMBER(FIND("1F",ScheduleCompile!T493)),ISNUMBER(FIND("2F",ScheduleCompile!T493)),ISNUMBER(FIND("3F",ScheduleCompile!T493)),ISNUMBER(FIND("6F",ScheduleCompile!T493)),ISNUMBER(FIND("7F",ScheduleCompile!T493)),ISNUMBER(FIND("9F",ScheduleCompile!T493)),ISNUMBER(FIND("4F",ScheduleCompile!T493))),VALUE(LEFT(ScheduleCompile!T493,FIND("F",ScheduleCompile!T493)-1)),ScheduleCompile!T493)))))),ISTEXT(ScheduleCompile!#REF!)),"ENDTABLE",IF(ISERROR(IF(ScheduleCompile!T493="Off",0,IF(ScheduleCompile!T493="On",1,IF(ISNUMBER(ScheduleCompile!T493),ScheduleCompile!T493/1,IF(ISTEXT(ScheduleCompile!T493),IF(OR(ISNUMBER(FIND("5F",ScheduleCompile!T493)),ISNUMBER(FIND("0F",ScheduleCompile!T493)),ISNUMBER(FIND("8F",ScheduleCompile!T493)),ISNUMBER(FIND("1F",ScheduleCompile!T493)),ISNUMBER(FIND("2F",ScheduleCompile!T493)),ISNUMBER(FIND("3F",ScheduleCompile!T493)),ISNUMBER(FIND("6F",ScheduleCompile!T493)),ISNUMBER(FIND("7F",ScheduleCompile!T493)),ISNUMBER(FIND("9F",ScheduleCompile!T493)),ISNUMBER(FIND("4F",ScheduleCompile!T493))),VALUE(LEFT(ScheduleCompile!T493,FIND("F",ScheduleCompile!T493)-1)),ScheduleCompile!T493)))))),"",IF(ScheduleCompile!T493="Off",0,IF(ScheduleCompile!T493="On",1,IF(ISNUMBER(ScheduleCompile!T493),ScheduleCompile!T493/1,IF(ISTEXT(ScheduleCompile!T493),IF(OR(ISNUMBER(FIND("5F",ScheduleCompile!T493)),ISNUMBER(FIND("0F",ScheduleCompile!T493)),ISNUMBER(FIND("8F",ScheduleCompile!T493)),ISNUMBER(FIND("1F",ScheduleCompile!T493)),ISNUMBER(FIND("2F",ScheduleCompile!T493)),ISNUMBER(FIND("3F",ScheduleCompile!T493)),ISNUMBER(FIND("6F",ScheduleCompile!T493)),ISNUMBER(FIND("7F",ScheduleCompile!T493)),ISNUMBER(FIND("9F",ScheduleCompile!T493)),ISNUMBER(FIND("4F",ScheduleCompile!T493))),VALUE(LEFT(ScheduleCompile!T493,FIND("F",ScheduleCompile!T493)-1)),ScheduleCompile!T493)))))))</f>
        <v>0</v>
      </c>
      <c r="Z500" s="1">
        <f>IF(AND(ISERROR(IF(ScheduleCompile!U493="Off",0,IF(ScheduleCompile!U493="On",1,IF(ISNUMBER(ScheduleCompile!U493),ScheduleCompile!U493/1,IF(ISTEXT(ScheduleCompile!U493),IF(OR(ISNUMBER(FIND("5F",ScheduleCompile!U493)),ISNUMBER(FIND("0F",ScheduleCompile!U493)),ISNUMBER(FIND("8F",ScheduleCompile!U493)),ISNUMBER(FIND("1F",ScheduleCompile!U493)),ISNUMBER(FIND("2F",ScheduleCompile!U493)),ISNUMBER(FIND("3F",ScheduleCompile!U493)),ISNUMBER(FIND("6F",ScheduleCompile!U493)),ISNUMBER(FIND("7F",ScheduleCompile!U493)),ISNUMBER(FIND("9F",ScheduleCompile!U493)),ISNUMBER(FIND("4F",ScheduleCompile!U493))),VALUE(LEFT(ScheduleCompile!U493,FIND("F",ScheduleCompile!U493)-1)),ScheduleCompile!U493)))))),ISTEXT(ScheduleCompile!#REF!)),"ENDTABLE",IF(ISERROR(IF(ScheduleCompile!U493="Off",0,IF(ScheduleCompile!U493="On",1,IF(ISNUMBER(ScheduleCompile!U493),ScheduleCompile!U493/1,IF(ISTEXT(ScheduleCompile!U493),IF(OR(ISNUMBER(FIND("5F",ScheduleCompile!U493)),ISNUMBER(FIND("0F",ScheduleCompile!U493)),ISNUMBER(FIND("8F",ScheduleCompile!U493)),ISNUMBER(FIND("1F",ScheduleCompile!U493)),ISNUMBER(FIND("2F",ScheduleCompile!U493)),ISNUMBER(FIND("3F",ScheduleCompile!U493)),ISNUMBER(FIND("6F",ScheduleCompile!U493)),ISNUMBER(FIND("7F",ScheduleCompile!U493)),ISNUMBER(FIND("9F",ScheduleCompile!U493)),ISNUMBER(FIND("4F",ScheduleCompile!U493))),VALUE(LEFT(ScheduleCompile!U493,FIND("F",ScheduleCompile!U493)-1)),ScheduleCompile!U493)))))),"",IF(ScheduleCompile!U493="Off",0,IF(ScheduleCompile!U493="On",1,IF(ISNUMBER(ScheduleCompile!U493),ScheduleCompile!U493/1,IF(ISTEXT(ScheduleCompile!U493),IF(OR(ISNUMBER(FIND("5F",ScheduleCompile!U493)),ISNUMBER(FIND("0F",ScheduleCompile!U493)),ISNUMBER(FIND("8F",ScheduleCompile!U493)),ISNUMBER(FIND("1F",ScheduleCompile!U493)),ISNUMBER(FIND("2F",ScheduleCompile!U493)),ISNUMBER(FIND("3F",ScheduleCompile!U493)),ISNUMBER(FIND("6F",ScheduleCompile!U493)),ISNUMBER(FIND("7F",ScheduleCompile!U493)),ISNUMBER(FIND("9F",ScheduleCompile!U493)),ISNUMBER(FIND("4F",ScheduleCompile!U493))),VALUE(LEFT(ScheduleCompile!U493,FIND("F",ScheduleCompile!U493)-1)),ScheduleCompile!U493)))))))</f>
        <v>0</v>
      </c>
      <c r="AA500" s="1">
        <f>IF(AND(ISERROR(IF(ScheduleCompile!V493="Off",0,IF(ScheduleCompile!V493="On",1,IF(ISNUMBER(ScheduleCompile!V493),ScheduleCompile!V493/1,IF(ISTEXT(ScheduleCompile!V493),IF(OR(ISNUMBER(FIND("5F",ScheduleCompile!V493)),ISNUMBER(FIND("0F",ScheduleCompile!V493)),ISNUMBER(FIND("8F",ScheduleCompile!V493)),ISNUMBER(FIND("1F",ScheduleCompile!V493)),ISNUMBER(FIND("2F",ScheduleCompile!V493)),ISNUMBER(FIND("3F",ScheduleCompile!V493)),ISNUMBER(FIND("6F",ScheduleCompile!V493)),ISNUMBER(FIND("7F",ScheduleCompile!V493)),ISNUMBER(FIND("9F",ScheduleCompile!V493)),ISNUMBER(FIND("4F",ScheduleCompile!V493))),VALUE(LEFT(ScheduleCompile!V493,FIND("F",ScheduleCompile!V493)-1)),ScheduleCompile!V493)))))),ISTEXT(ScheduleCompile!#REF!)),"ENDTABLE",IF(ISERROR(IF(ScheduleCompile!V493="Off",0,IF(ScheduleCompile!V493="On",1,IF(ISNUMBER(ScheduleCompile!V493),ScheduleCompile!V493/1,IF(ISTEXT(ScheduleCompile!V493),IF(OR(ISNUMBER(FIND("5F",ScheduleCompile!V493)),ISNUMBER(FIND("0F",ScheduleCompile!V493)),ISNUMBER(FIND("8F",ScheduleCompile!V493)),ISNUMBER(FIND("1F",ScheduleCompile!V493)),ISNUMBER(FIND("2F",ScheduleCompile!V493)),ISNUMBER(FIND("3F",ScheduleCompile!V493)),ISNUMBER(FIND("6F",ScheduleCompile!V493)),ISNUMBER(FIND("7F",ScheduleCompile!V493)),ISNUMBER(FIND("9F",ScheduleCompile!V493)),ISNUMBER(FIND("4F",ScheduleCompile!V493))),VALUE(LEFT(ScheduleCompile!V493,FIND("F",ScheduleCompile!V493)-1)),ScheduleCompile!V493)))))),"",IF(ScheduleCompile!V493="Off",0,IF(ScheduleCompile!V493="On",1,IF(ISNUMBER(ScheduleCompile!V493),ScheduleCompile!V493/1,IF(ISTEXT(ScheduleCompile!V493),IF(OR(ISNUMBER(FIND("5F",ScheduleCompile!V493)),ISNUMBER(FIND("0F",ScheduleCompile!V493)),ISNUMBER(FIND("8F",ScheduleCompile!V493)),ISNUMBER(FIND("1F",ScheduleCompile!V493)),ISNUMBER(FIND("2F",ScheduleCompile!V493)),ISNUMBER(FIND("3F",ScheduleCompile!V493)),ISNUMBER(FIND("6F",ScheduleCompile!V493)),ISNUMBER(FIND("7F",ScheduleCompile!V493)),ISNUMBER(FIND("9F",ScheduleCompile!V493)),ISNUMBER(FIND("4F",ScheduleCompile!V493))),VALUE(LEFT(ScheduleCompile!V493,FIND("F",ScheduleCompile!V493)-1)),ScheduleCompile!V493)))))))</f>
        <v>0</v>
      </c>
      <c r="AB500" s="1">
        <f>IF(AND(ISERROR(IF(ScheduleCompile!W493="Off",0,IF(ScheduleCompile!W493="On",1,IF(ISNUMBER(ScheduleCompile!W493),ScheduleCompile!W493/1,IF(ISTEXT(ScheduleCompile!W493),IF(OR(ISNUMBER(FIND("5F",ScheduleCompile!W493)),ISNUMBER(FIND("0F",ScheduleCompile!W493)),ISNUMBER(FIND("8F",ScheduleCompile!W493)),ISNUMBER(FIND("1F",ScheduleCompile!W493)),ISNUMBER(FIND("2F",ScheduleCompile!W493)),ISNUMBER(FIND("3F",ScheduleCompile!W493)),ISNUMBER(FIND("6F",ScheduleCompile!W493)),ISNUMBER(FIND("7F",ScheduleCompile!W493)),ISNUMBER(FIND("9F",ScheduleCompile!W493)),ISNUMBER(FIND("4F",ScheduleCompile!W493))),VALUE(LEFT(ScheduleCompile!W493,FIND("F",ScheduleCompile!W493)-1)),ScheduleCompile!W493)))))),ISTEXT(ScheduleCompile!#REF!)),"ENDTABLE",IF(ISERROR(IF(ScheduleCompile!W493="Off",0,IF(ScheduleCompile!W493="On",1,IF(ISNUMBER(ScheduleCompile!W493),ScheduleCompile!W493/1,IF(ISTEXT(ScheduleCompile!W493),IF(OR(ISNUMBER(FIND("5F",ScheduleCompile!W493)),ISNUMBER(FIND("0F",ScheduleCompile!W493)),ISNUMBER(FIND("8F",ScheduleCompile!W493)),ISNUMBER(FIND("1F",ScheduleCompile!W493)),ISNUMBER(FIND("2F",ScheduleCompile!W493)),ISNUMBER(FIND("3F",ScheduleCompile!W493)),ISNUMBER(FIND("6F",ScheduleCompile!W493)),ISNUMBER(FIND("7F",ScheduleCompile!W493)),ISNUMBER(FIND("9F",ScheduleCompile!W493)),ISNUMBER(FIND("4F",ScheduleCompile!W493))),VALUE(LEFT(ScheduleCompile!W493,FIND("F",ScheduleCompile!W493)-1)),ScheduleCompile!W493)))))),"",IF(ScheduleCompile!W493="Off",0,IF(ScheduleCompile!W493="On",1,IF(ISNUMBER(ScheduleCompile!W493),ScheduleCompile!W493/1,IF(ISTEXT(ScheduleCompile!W493),IF(OR(ISNUMBER(FIND("5F",ScheduleCompile!W493)),ISNUMBER(FIND("0F",ScheduleCompile!W493)),ISNUMBER(FIND("8F",ScheduleCompile!W493)),ISNUMBER(FIND("1F",ScheduleCompile!W493)),ISNUMBER(FIND("2F",ScheduleCompile!W493)),ISNUMBER(FIND("3F",ScheduleCompile!W493)),ISNUMBER(FIND("6F",ScheduleCompile!W493)),ISNUMBER(FIND("7F",ScheduleCompile!W493)),ISNUMBER(FIND("9F",ScheduleCompile!W493)),ISNUMBER(FIND("4F",ScheduleCompile!W493))),VALUE(LEFT(ScheduleCompile!W493,FIND("F",ScheduleCompile!W493)-1)),ScheduleCompile!W493)))))))</f>
        <v>0</v>
      </c>
      <c r="AC500" s="1">
        <f>IF(AND(ISERROR(IF(ScheduleCompile!X493="Off",0,IF(ScheduleCompile!X493="On",1,IF(ISNUMBER(ScheduleCompile!X493),ScheduleCompile!X493/1,IF(ISTEXT(ScheduleCompile!X493),IF(OR(ISNUMBER(FIND("5F",ScheduleCompile!X493)),ISNUMBER(FIND("0F",ScheduleCompile!X493)),ISNUMBER(FIND("8F",ScheduleCompile!X493)),ISNUMBER(FIND("1F",ScheduleCompile!X493)),ISNUMBER(FIND("2F",ScheduleCompile!X493)),ISNUMBER(FIND("3F",ScheduleCompile!X493)),ISNUMBER(FIND("6F",ScheduleCompile!X493)),ISNUMBER(FIND("7F",ScheduleCompile!X493)),ISNUMBER(FIND("9F",ScheduleCompile!X493)),ISNUMBER(FIND("4F",ScheduleCompile!X493))),VALUE(LEFT(ScheduleCompile!X493,FIND("F",ScheduleCompile!X493)-1)),ScheduleCompile!X493)))))),ISTEXT(ScheduleCompile!#REF!)),"ENDTABLE",IF(ISERROR(IF(ScheduleCompile!X493="Off",0,IF(ScheduleCompile!X493="On",1,IF(ISNUMBER(ScheduleCompile!X493),ScheduleCompile!X493/1,IF(ISTEXT(ScheduleCompile!X493),IF(OR(ISNUMBER(FIND("5F",ScheduleCompile!X493)),ISNUMBER(FIND("0F",ScheduleCompile!X493)),ISNUMBER(FIND("8F",ScheduleCompile!X493)),ISNUMBER(FIND("1F",ScheduleCompile!X493)),ISNUMBER(FIND("2F",ScheduleCompile!X493)),ISNUMBER(FIND("3F",ScheduleCompile!X493)),ISNUMBER(FIND("6F",ScheduleCompile!X493)),ISNUMBER(FIND("7F",ScheduleCompile!X493)),ISNUMBER(FIND("9F",ScheduleCompile!X493)),ISNUMBER(FIND("4F",ScheduleCompile!X493))),VALUE(LEFT(ScheduleCompile!X493,FIND("F",ScheduleCompile!X493)-1)),ScheduleCompile!X493)))))),"",IF(ScheduleCompile!X493="Off",0,IF(ScheduleCompile!X493="On",1,IF(ISNUMBER(ScheduleCompile!X493),ScheduleCompile!X493/1,IF(ISTEXT(ScheduleCompile!X493),IF(OR(ISNUMBER(FIND("5F",ScheduleCompile!X493)),ISNUMBER(FIND("0F",ScheduleCompile!X493)),ISNUMBER(FIND("8F",ScheduleCompile!X493)),ISNUMBER(FIND("1F",ScheduleCompile!X493)),ISNUMBER(FIND("2F",ScheduleCompile!X493)),ISNUMBER(FIND("3F",ScheduleCompile!X493)),ISNUMBER(FIND("6F",ScheduleCompile!X493)),ISNUMBER(FIND("7F",ScheduleCompile!X493)),ISNUMBER(FIND("9F",ScheduleCompile!X493)),ISNUMBER(FIND("4F",ScheduleCompile!X493))),VALUE(LEFT(ScheduleCompile!X493,FIND("F",ScheduleCompile!X493)-1)),ScheduleCompile!X493)))))))</f>
        <v>0</v>
      </c>
      <c r="AD500" s="1">
        <f>IF(AND(ISERROR(IF(ScheduleCompile!Y493="Off",0,IF(ScheduleCompile!Y493="On",1,IF(ISNUMBER(ScheduleCompile!Y493),ScheduleCompile!Y493/1,IF(ISTEXT(ScheduleCompile!Y493),IF(OR(ISNUMBER(FIND("5F",ScheduleCompile!Y493)),ISNUMBER(FIND("0F",ScheduleCompile!Y493)),ISNUMBER(FIND("8F",ScheduleCompile!Y493)),ISNUMBER(FIND("1F",ScheduleCompile!Y493)),ISNUMBER(FIND("2F",ScheduleCompile!Y493)),ISNUMBER(FIND("3F",ScheduleCompile!Y493)),ISNUMBER(FIND("6F",ScheduleCompile!Y493)),ISNUMBER(FIND("7F",ScheduleCompile!Y493)),ISNUMBER(FIND("9F",ScheduleCompile!Y493)),ISNUMBER(FIND("4F",ScheduleCompile!Y493))),VALUE(LEFT(ScheduleCompile!Y493,FIND("F",ScheduleCompile!Y493)-1)),ScheduleCompile!Y493)))))),ISTEXT(ScheduleCompile!#REF!)),"ENDTABLE",IF(ISERROR(IF(ScheduleCompile!Y493="Off",0,IF(ScheduleCompile!Y493="On",1,IF(ISNUMBER(ScheduleCompile!Y493),ScheduleCompile!Y493/1,IF(ISTEXT(ScheduleCompile!Y493),IF(OR(ISNUMBER(FIND("5F",ScheduleCompile!Y493)),ISNUMBER(FIND("0F",ScheduleCompile!Y493)),ISNUMBER(FIND("8F",ScheduleCompile!Y493)),ISNUMBER(FIND("1F",ScheduleCompile!Y493)),ISNUMBER(FIND("2F",ScheduleCompile!Y493)),ISNUMBER(FIND("3F",ScheduleCompile!Y493)),ISNUMBER(FIND("6F",ScheduleCompile!Y493)),ISNUMBER(FIND("7F",ScheduleCompile!Y493)),ISNUMBER(FIND("9F",ScheduleCompile!Y493)),ISNUMBER(FIND("4F",ScheduleCompile!Y493))),VALUE(LEFT(ScheduleCompile!Y493,FIND("F",ScheduleCompile!Y493)-1)),ScheduleCompile!Y493)))))),"",IF(ScheduleCompile!Y493="Off",0,IF(ScheduleCompile!Y493="On",1,IF(ISNUMBER(ScheduleCompile!Y493),ScheduleCompile!Y493/1,IF(ISTEXT(ScheduleCompile!Y493),IF(OR(ISNUMBER(FIND("5F",ScheduleCompile!Y493)),ISNUMBER(FIND("0F",ScheduleCompile!Y493)),ISNUMBER(FIND("8F",ScheduleCompile!Y493)),ISNUMBER(FIND("1F",ScheduleCompile!Y493)),ISNUMBER(FIND("2F",ScheduleCompile!Y493)),ISNUMBER(FIND("3F",ScheduleCompile!Y493)),ISNUMBER(FIND("6F",ScheduleCompile!Y493)),ISNUMBER(FIND("7F",ScheduleCompile!Y493)),ISNUMBER(FIND("9F",ScheduleCompile!Y493)),ISNUMBER(FIND("4F",ScheduleCompile!Y493))),VALUE(LEFT(ScheduleCompile!Y493,FIND("F",ScheduleCompile!Y493)-1)),ScheduleCompile!Y493)))))))</f>
        <v>0</v>
      </c>
    </row>
    <row r="501" spans="1:30" x14ac:dyDescent="0.25">
      <c r="A501" t="str">
        <f t="shared" si="31"/>
        <v>SchDay "WarehouseLightsWD"  Type = "Fraction" Hr = (0.05, 0.05, 0.05, 0.05, 0.05, 0.05, 0.05, 0.25, 0.45, 0.55, 0.55, 0.55, 0.55, 0.55, 0.55, 0.55, 0.55, 0.3, 0.05, 0.05, 0.05, 0.05, 0.05, 0.05) ..</v>
      </c>
      <c r="B501" s="1" t="s">
        <v>623</v>
      </c>
      <c r="C501" t="str">
        <f t="shared" si="32"/>
        <v xml:space="preserve">SchDay "WarehouseLightsWD"  Type = "Fraction" Hr = </v>
      </c>
      <c r="D501" t="str">
        <f t="shared" si="33"/>
        <v>(0.05, 0.05, 0.05, 0.05, 0.05, 0.05, 0.05, 0.25, 0.45, 0.55, 0.55, 0.55, 0.55, 0.55, 0.55, 0.55, 0.55, 0.3, 0.05, 0.05, 0.05, 0.05, 0.05, 0.05) ..</v>
      </c>
      <c r="E501" s="30" t="str">
        <f>ScheduleCompile!A494</f>
        <v>WarehouseLightsWD</v>
      </c>
      <c r="F501" t="str">
        <f t="shared" si="34"/>
        <v>Fraction</v>
      </c>
      <c r="G501" s="1">
        <f>IF(AND(ISERROR(IF(ScheduleCompile!B494="Off",0,IF(ScheduleCompile!B494="On",1,IF(ISNUMBER(ScheduleCompile!B494),ScheduleCompile!B494/1,IF(ISTEXT(ScheduleCompile!B494),IF(OR(ISNUMBER(FIND("5F",ScheduleCompile!B494)),ISNUMBER(FIND("0F",ScheduleCompile!B494)),ISNUMBER(FIND("8F",ScheduleCompile!B494)),ISNUMBER(FIND("1F",ScheduleCompile!B494)),ISNUMBER(FIND("2F",ScheduleCompile!B494)),ISNUMBER(FIND("3F",ScheduleCompile!B494)),ISNUMBER(FIND("6F",ScheduleCompile!B494)),ISNUMBER(FIND("7F",ScheduleCompile!B494)),ISNUMBER(FIND("9F",ScheduleCompile!B494)),ISNUMBER(FIND("4F",ScheduleCompile!B494))),VALUE(LEFT(ScheduleCompile!B494,FIND("F",ScheduleCompile!B494)-1)),ScheduleCompile!B494)))))),ISTEXT(ScheduleCompile!#REF!)),"ENDTABLE",IF(ISERROR(IF(ScheduleCompile!B494="Off",0,IF(ScheduleCompile!B494="On",1,IF(ISNUMBER(ScheduleCompile!B494),ScheduleCompile!B494/1,IF(ISTEXT(ScheduleCompile!B494),IF(OR(ISNUMBER(FIND("5F",ScheduleCompile!B494)),ISNUMBER(FIND("0F",ScheduleCompile!B494)),ISNUMBER(FIND("8F",ScheduleCompile!B494)),ISNUMBER(FIND("1F",ScheduleCompile!B494)),ISNUMBER(FIND("2F",ScheduleCompile!B494)),ISNUMBER(FIND("3F",ScheduleCompile!B494)),ISNUMBER(FIND("6F",ScheduleCompile!B494)),ISNUMBER(FIND("7F",ScheduleCompile!B494)),ISNUMBER(FIND("9F",ScheduleCompile!B494)),ISNUMBER(FIND("4F",ScheduleCompile!B494))),VALUE(LEFT(ScheduleCompile!B494,FIND("F",ScheduleCompile!B494)-1)),ScheduleCompile!B494)))))),"",IF(ScheduleCompile!B494="Off",0,IF(ScheduleCompile!B494="On",1,IF(ISNUMBER(ScheduleCompile!B494),ScheduleCompile!B494/1,IF(ISTEXT(ScheduleCompile!B494),IF(OR(ISNUMBER(FIND("5F",ScheduleCompile!B494)),ISNUMBER(FIND("0F",ScheduleCompile!B494)),ISNUMBER(FIND("8F",ScheduleCompile!B494)),ISNUMBER(FIND("1F",ScheduleCompile!B494)),ISNUMBER(FIND("2F",ScheduleCompile!B494)),ISNUMBER(FIND("3F",ScheduleCompile!B494)),ISNUMBER(FIND("6F",ScheduleCompile!B494)),ISNUMBER(FIND("7F",ScheduleCompile!B494)),ISNUMBER(FIND("9F",ScheduleCompile!B494)),ISNUMBER(FIND("4F",ScheduleCompile!B494))),VALUE(LEFT(ScheduleCompile!B494,FIND("F",ScheduleCompile!B494)-1)),ScheduleCompile!B494)))))))</f>
        <v>0.05</v>
      </c>
      <c r="H501" s="1">
        <f>IF(AND(ISERROR(IF(ScheduleCompile!C494="Off",0,IF(ScheduleCompile!C494="On",1,IF(ISNUMBER(ScheduleCompile!C494),ScheduleCompile!C494/1,IF(ISTEXT(ScheduleCompile!C494),IF(OR(ISNUMBER(FIND("5F",ScheduleCompile!C494)),ISNUMBER(FIND("0F",ScheduleCompile!C494)),ISNUMBER(FIND("8F",ScheduleCompile!C494)),ISNUMBER(FIND("1F",ScheduleCompile!C494)),ISNUMBER(FIND("2F",ScheduleCompile!C494)),ISNUMBER(FIND("3F",ScheduleCompile!C494)),ISNUMBER(FIND("6F",ScheduleCompile!C494)),ISNUMBER(FIND("7F",ScheduleCompile!C494)),ISNUMBER(FIND("9F",ScheduleCompile!C494)),ISNUMBER(FIND("4F",ScheduleCompile!C494))),VALUE(LEFT(ScheduleCompile!C494,FIND("F",ScheduleCompile!C494)-1)),ScheduleCompile!C494)))))),ISTEXT(ScheduleCompile!#REF!)),"ENDTABLE",IF(ISERROR(IF(ScheduleCompile!C494="Off",0,IF(ScheduleCompile!C494="On",1,IF(ISNUMBER(ScheduleCompile!C494),ScheduleCompile!C494/1,IF(ISTEXT(ScheduleCompile!C494),IF(OR(ISNUMBER(FIND("5F",ScheduleCompile!C494)),ISNUMBER(FIND("0F",ScheduleCompile!C494)),ISNUMBER(FIND("8F",ScheduleCompile!C494)),ISNUMBER(FIND("1F",ScheduleCompile!C494)),ISNUMBER(FIND("2F",ScheduleCompile!C494)),ISNUMBER(FIND("3F",ScheduleCompile!C494)),ISNUMBER(FIND("6F",ScheduleCompile!C494)),ISNUMBER(FIND("7F",ScheduleCompile!C494)),ISNUMBER(FIND("9F",ScheduleCompile!C494)),ISNUMBER(FIND("4F",ScheduleCompile!C494))),VALUE(LEFT(ScheduleCompile!C494,FIND("F",ScheduleCompile!C494)-1)),ScheduleCompile!C494)))))),"",IF(ScheduleCompile!C494="Off",0,IF(ScheduleCompile!C494="On",1,IF(ISNUMBER(ScheduleCompile!C494),ScheduleCompile!C494/1,IF(ISTEXT(ScheduleCompile!C494),IF(OR(ISNUMBER(FIND("5F",ScheduleCompile!C494)),ISNUMBER(FIND("0F",ScheduleCompile!C494)),ISNUMBER(FIND("8F",ScheduleCompile!C494)),ISNUMBER(FIND("1F",ScheduleCompile!C494)),ISNUMBER(FIND("2F",ScheduleCompile!C494)),ISNUMBER(FIND("3F",ScheduleCompile!C494)),ISNUMBER(FIND("6F",ScheduleCompile!C494)),ISNUMBER(FIND("7F",ScheduleCompile!C494)),ISNUMBER(FIND("9F",ScheduleCompile!C494)),ISNUMBER(FIND("4F",ScheduleCompile!C494))),VALUE(LEFT(ScheduleCompile!C494,FIND("F",ScheduleCompile!C494)-1)),ScheduleCompile!C494)))))))</f>
        <v>0.05</v>
      </c>
      <c r="I501" s="1">
        <f>IF(AND(ISERROR(IF(ScheduleCompile!D494="Off",0,IF(ScheduleCompile!D494="On",1,IF(ISNUMBER(ScheduleCompile!D494),ScheduleCompile!D494/1,IF(ISTEXT(ScheduleCompile!D494),IF(OR(ISNUMBER(FIND("5F",ScheduleCompile!D494)),ISNUMBER(FIND("0F",ScheduleCompile!D494)),ISNUMBER(FIND("8F",ScheduleCompile!D494)),ISNUMBER(FIND("1F",ScheduleCompile!D494)),ISNUMBER(FIND("2F",ScheduleCompile!D494)),ISNUMBER(FIND("3F",ScheduleCompile!D494)),ISNUMBER(FIND("6F",ScheduleCompile!D494)),ISNUMBER(FIND("7F",ScheduleCompile!D494)),ISNUMBER(FIND("9F",ScheduleCompile!D494)),ISNUMBER(FIND("4F",ScheduleCompile!D494))),VALUE(LEFT(ScheduleCompile!D494,FIND("F",ScheduleCompile!D494)-1)),ScheduleCompile!D494)))))),ISTEXT(ScheduleCompile!#REF!)),"ENDTABLE",IF(ISERROR(IF(ScheduleCompile!D494="Off",0,IF(ScheduleCompile!D494="On",1,IF(ISNUMBER(ScheduleCompile!D494),ScheduleCompile!D494/1,IF(ISTEXT(ScheduleCompile!D494),IF(OR(ISNUMBER(FIND("5F",ScheduleCompile!D494)),ISNUMBER(FIND("0F",ScheduleCompile!D494)),ISNUMBER(FIND("8F",ScheduleCompile!D494)),ISNUMBER(FIND("1F",ScheduleCompile!D494)),ISNUMBER(FIND("2F",ScheduleCompile!D494)),ISNUMBER(FIND("3F",ScheduleCompile!D494)),ISNUMBER(FIND("6F",ScheduleCompile!D494)),ISNUMBER(FIND("7F",ScheduleCompile!D494)),ISNUMBER(FIND("9F",ScheduleCompile!D494)),ISNUMBER(FIND("4F",ScheduleCompile!D494))),VALUE(LEFT(ScheduleCompile!D494,FIND("F",ScheduleCompile!D494)-1)),ScheduleCompile!D494)))))),"",IF(ScheduleCompile!D494="Off",0,IF(ScheduleCompile!D494="On",1,IF(ISNUMBER(ScheduleCompile!D494),ScheduleCompile!D494/1,IF(ISTEXT(ScheduleCompile!D494),IF(OR(ISNUMBER(FIND("5F",ScheduleCompile!D494)),ISNUMBER(FIND("0F",ScheduleCompile!D494)),ISNUMBER(FIND("8F",ScheduleCompile!D494)),ISNUMBER(FIND("1F",ScheduleCompile!D494)),ISNUMBER(FIND("2F",ScheduleCompile!D494)),ISNUMBER(FIND("3F",ScheduleCompile!D494)),ISNUMBER(FIND("6F",ScheduleCompile!D494)),ISNUMBER(FIND("7F",ScheduleCompile!D494)),ISNUMBER(FIND("9F",ScheduleCompile!D494)),ISNUMBER(FIND("4F",ScheduleCompile!D494))),VALUE(LEFT(ScheduleCompile!D494,FIND("F",ScheduleCompile!D494)-1)),ScheduleCompile!D494)))))))</f>
        <v>0.05</v>
      </c>
      <c r="J501" s="1">
        <f>IF(AND(ISERROR(IF(ScheduleCompile!E494="Off",0,IF(ScheduleCompile!E494="On",1,IF(ISNUMBER(ScheduleCompile!E494),ScheduleCompile!E494/1,IF(ISTEXT(ScheduleCompile!E494),IF(OR(ISNUMBER(FIND("5F",ScheduleCompile!E494)),ISNUMBER(FIND("0F",ScheduleCompile!E494)),ISNUMBER(FIND("8F",ScheduleCompile!E494)),ISNUMBER(FIND("1F",ScheduleCompile!E494)),ISNUMBER(FIND("2F",ScheduleCompile!E494)),ISNUMBER(FIND("3F",ScheduleCompile!E494)),ISNUMBER(FIND("6F",ScheduleCompile!E494)),ISNUMBER(FIND("7F",ScheduleCompile!E494)),ISNUMBER(FIND("9F",ScheduleCompile!E494)),ISNUMBER(FIND("4F",ScheduleCompile!E494))),VALUE(LEFT(ScheduleCompile!E494,FIND("F",ScheduleCompile!E494)-1)),ScheduleCompile!E494)))))),ISTEXT(ScheduleCompile!#REF!)),"ENDTABLE",IF(ISERROR(IF(ScheduleCompile!E494="Off",0,IF(ScheduleCompile!E494="On",1,IF(ISNUMBER(ScheduleCompile!E494),ScheduleCompile!E494/1,IF(ISTEXT(ScheduleCompile!E494),IF(OR(ISNUMBER(FIND("5F",ScheduleCompile!E494)),ISNUMBER(FIND("0F",ScheduleCompile!E494)),ISNUMBER(FIND("8F",ScheduleCompile!E494)),ISNUMBER(FIND("1F",ScheduleCompile!E494)),ISNUMBER(FIND("2F",ScheduleCompile!E494)),ISNUMBER(FIND("3F",ScheduleCompile!E494)),ISNUMBER(FIND("6F",ScheduleCompile!E494)),ISNUMBER(FIND("7F",ScheduleCompile!E494)),ISNUMBER(FIND("9F",ScheduleCompile!E494)),ISNUMBER(FIND("4F",ScheduleCompile!E494))),VALUE(LEFT(ScheduleCompile!E494,FIND("F",ScheduleCompile!E494)-1)),ScheduleCompile!E494)))))),"",IF(ScheduleCompile!E494="Off",0,IF(ScheduleCompile!E494="On",1,IF(ISNUMBER(ScheduleCompile!E494),ScheduleCompile!E494/1,IF(ISTEXT(ScheduleCompile!E494),IF(OR(ISNUMBER(FIND("5F",ScheduleCompile!E494)),ISNUMBER(FIND("0F",ScheduleCompile!E494)),ISNUMBER(FIND("8F",ScheduleCompile!E494)),ISNUMBER(FIND("1F",ScheduleCompile!E494)),ISNUMBER(FIND("2F",ScheduleCompile!E494)),ISNUMBER(FIND("3F",ScheduleCompile!E494)),ISNUMBER(FIND("6F",ScheduleCompile!E494)),ISNUMBER(FIND("7F",ScheduleCompile!E494)),ISNUMBER(FIND("9F",ScheduleCompile!E494)),ISNUMBER(FIND("4F",ScheduleCompile!E494))),VALUE(LEFT(ScheduleCompile!E494,FIND("F",ScheduleCompile!E494)-1)),ScheduleCompile!E494)))))))</f>
        <v>0.05</v>
      </c>
      <c r="K501" s="1">
        <f>IF(AND(ISERROR(IF(ScheduleCompile!F494="Off",0,IF(ScheduleCompile!F494="On",1,IF(ISNUMBER(ScheduleCompile!F494),ScheduleCompile!F494/1,IF(ISTEXT(ScheduleCompile!F494),IF(OR(ISNUMBER(FIND("5F",ScheduleCompile!F494)),ISNUMBER(FIND("0F",ScheduleCompile!F494)),ISNUMBER(FIND("8F",ScheduleCompile!F494)),ISNUMBER(FIND("1F",ScheduleCompile!F494)),ISNUMBER(FIND("2F",ScheduleCompile!F494)),ISNUMBER(FIND("3F",ScheduleCompile!F494)),ISNUMBER(FIND("6F",ScheduleCompile!F494)),ISNUMBER(FIND("7F",ScheduleCompile!F494)),ISNUMBER(FIND("9F",ScheduleCompile!F494)),ISNUMBER(FIND("4F",ScheduleCompile!F494))),VALUE(LEFT(ScheduleCompile!F494,FIND("F",ScheduleCompile!F494)-1)),ScheduleCompile!F494)))))),ISTEXT(ScheduleCompile!#REF!)),"ENDTABLE",IF(ISERROR(IF(ScheduleCompile!F494="Off",0,IF(ScheduleCompile!F494="On",1,IF(ISNUMBER(ScheduleCompile!F494),ScheduleCompile!F494/1,IF(ISTEXT(ScheduleCompile!F494),IF(OR(ISNUMBER(FIND("5F",ScheduleCompile!F494)),ISNUMBER(FIND("0F",ScheduleCompile!F494)),ISNUMBER(FIND("8F",ScheduleCompile!F494)),ISNUMBER(FIND("1F",ScheduleCompile!F494)),ISNUMBER(FIND("2F",ScheduleCompile!F494)),ISNUMBER(FIND("3F",ScheduleCompile!F494)),ISNUMBER(FIND("6F",ScheduleCompile!F494)),ISNUMBER(FIND("7F",ScheduleCompile!F494)),ISNUMBER(FIND("9F",ScheduleCompile!F494)),ISNUMBER(FIND("4F",ScheduleCompile!F494))),VALUE(LEFT(ScheduleCompile!F494,FIND("F",ScheduleCompile!F494)-1)),ScheduleCompile!F494)))))),"",IF(ScheduleCompile!F494="Off",0,IF(ScheduleCompile!F494="On",1,IF(ISNUMBER(ScheduleCompile!F494),ScheduleCompile!F494/1,IF(ISTEXT(ScheduleCompile!F494),IF(OR(ISNUMBER(FIND("5F",ScheduleCompile!F494)),ISNUMBER(FIND("0F",ScheduleCompile!F494)),ISNUMBER(FIND("8F",ScheduleCompile!F494)),ISNUMBER(FIND("1F",ScheduleCompile!F494)),ISNUMBER(FIND("2F",ScheduleCompile!F494)),ISNUMBER(FIND("3F",ScheduleCompile!F494)),ISNUMBER(FIND("6F",ScheduleCompile!F494)),ISNUMBER(FIND("7F",ScheduleCompile!F494)),ISNUMBER(FIND("9F",ScheduleCompile!F494)),ISNUMBER(FIND("4F",ScheduleCompile!F494))),VALUE(LEFT(ScheduleCompile!F494,FIND("F",ScheduleCompile!F494)-1)),ScheduleCompile!F494)))))))</f>
        <v>0.05</v>
      </c>
      <c r="L501" s="1">
        <f>IF(AND(ISERROR(IF(ScheduleCompile!G494="Off",0,IF(ScheduleCompile!G494="On",1,IF(ISNUMBER(ScheduleCompile!G494),ScheduleCompile!G494/1,IF(ISTEXT(ScheduleCompile!G494),IF(OR(ISNUMBER(FIND("5F",ScheduleCompile!G494)),ISNUMBER(FIND("0F",ScheduleCompile!G494)),ISNUMBER(FIND("8F",ScheduleCompile!G494)),ISNUMBER(FIND("1F",ScheduleCompile!G494)),ISNUMBER(FIND("2F",ScheduleCompile!G494)),ISNUMBER(FIND("3F",ScheduleCompile!G494)),ISNUMBER(FIND("6F",ScheduleCompile!G494)),ISNUMBER(FIND("7F",ScheduleCompile!G494)),ISNUMBER(FIND("9F",ScheduleCompile!G494)),ISNUMBER(FIND("4F",ScheduleCompile!G494))),VALUE(LEFT(ScheduleCompile!G494,FIND("F",ScheduleCompile!G494)-1)),ScheduleCompile!G494)))))),ISTEXT(ScheduleCompile!#REF!)),"ENDTABLE",IF(ISERROR(IF(ScheduleCompile!G494="Off",0,IF(ScheduleCompile!G494="On",1,IF(ISNUMBER(ScheduleCompile!G494),ScheduleCompile!G494/1,IF(ISTEXT(ScheduleCompile!G494),IF(OR(ISNUMBER(FIND("5F",ScheduleCompile!G494)),ISNUMBER(FIND("0F",ScheduleCompile!G494)),ISNUMBER(FIND("8F",ScheduleCompile!G494)),ISNUMBER(FIND("1F",ScheduleCompile!G494)),ISNUMBER(FIND("2F",ScheduleCompile!G494)),ISNUMBER(FIND("3F",ScheduleCompile!G494)),ISNUMBER(FIND("6F",ScheduleCompile!G494)),ISNUMBER(FIND("7F",ScheduleCompile!G494)),ISNUMBER(FIND("9F",ScheduleCompile!G494)),ISNUMBER(FIND("4F",ScheduleCompile!G494))),VALUE(LEFT(ScheduleCompile!G494,FIND("F",ScheduleCompile!G494)-1)),ScheduleCompile!G494)))))),"",IF(ScheduleCompile!G494="Off",0,IF(ScheduleCompile!G494="On",1,IF(ISNUMBER(ScheduleCompile!G494),ScheduleCompile!G494/1,IF(ISTEXT(ScheduleCompile!G494),IF(OR(ISNUMBER(FIND("5F",ScheduleCompile!G494)),ISNUMBER(FIND("0F",ScheduleCompile!G494)),ISNUMBER(FIND("8F",ScheduleCompile!G494)),ISNUMBER(FIND("1F",ScheduleCompile!G494)),ISNUMBER(FIND("2F",ScheduleCompile!G494)),ISNUMBER(FIND("3F",ScheduleCompile!G494)),ISNUMBER(FIND("6F",ScheduleCompile!G494)),ISNUMBER(FIND("7F",ScheduleCompile!G494)),ISNUMBER(FIND("9F",ScheduleCompile!G494)),ISNUMBER(FIND("4F",ScheduleCompile!G494))),VALUE(LEFT(ScheduleCompile!G494,FIND("F",ScheduleCompile!G494)-1)),ScheduleCompile!G494)))))))</f>
        <v>0.05</v>
      </c>
      <c r="M501" s="1">
        <f>IF(AND(ISERROR(IF(ScheduleCompile!H494="Off",0,IF(ScheduleCompile!H494="On",1,IF(ISNUMBER(ScheduleCompile!H494),ScheduleCompile!H494/1,IF(ISTEXT(ScheduleCompile!H494),IF(OR(ISNUMBER(FIND("5F",ScheduleCompile!H494)),ISNUMBER(FIND("0F",ScheduleCompile!H494)),ISNUMBER(FIND("8F",ScheduleCompile!H494)),ISNUMBER(FIND("1F",ScheduleCompile!H494)),ISNUMBER(FIND("2F",ScheduleCompile!H494)),ISNUMBER(FIND("3F",ScheduleCompile!H494)),ISNUMBER(FIND("6F",ScheduleCompile!H494)),ISNUMBER(FIND("7F",ScheduleCompile!H494)),ISNUMBER(FIND("9F",ScheduleCompile!H494)),ISNUMBER(FIND("4F",ScheduleCompile!H494))),VALUE(LEFT(ScheduleCompile!H494,FIND("F",ScheduleCompile!H494)-1)),ScheduleCompile!H494)))))),ISTEXT(ScheduleCompile!#REF!)),"ENDTABLE",IF(ISERROR(IF(ScheduleCompile!H494="Off",0,IF(ScheduleCompile!H494="On",1,IF(ISNUMBER(ScheduleCompile!H494),ScheduleCompile!H494/1,IF(ISTEXT(ScheduleCompile!H494),IF(OR(ISNUMBER(FIND("5F",ScheduleCompile!H494)),ISNUMBER(FIND("0F",ScheduleCompile!H494)),ISNUMBER(FIND("8F",ScheduleCompile!H494)),ISNUMBER(FIND("1F",ScheduleCompile!H494)),ISNUMBER(FIND("2F",ScheduleCompile!H494)),ISNUMBER(FIND("3F",ScheduleCompile!H494)),ISNUMBER(FIND("6F",ScheduleCompile!H494)),ISNUMBER(FIND("7F",ScheduleCompile!H494)),ISNUMBER(FIND("9F",ScheduleCompile!H494)),ISNUMBER(FIND("4F",ScheduleCompile!H494))),VALUE(LEFT(ScheduleCompile!H494,FIND("F",ScheduleCompile!H494)-1)),ScheduleCompile!H494)))))),"",IF(ScheduleCompile!H494="Off",0,IF(ScheduleCompile!H494="On",1,IF(ISNUMBER(ScheduleCompile!H494),ScheduleCompile!H494/1,IF(ISTEXT(ScheduleCompile!H494),IF(OR(ISNUMBER(FIND("5F",ScheduleCompile!H494)),ISNUMBER(FIND("0F",ScheduleCompile!H494)),ISNUMBER(FIND("8F",ScheduleCompile!H494)),ISNUMBER(FIND("1F",ScheduleCompile!H494)),ISNUMBER(FIND("2F",ScheduleCompile!H494)),ISNUMBER(FIND("3F",ScheduleCompile!H494)),ISNUMBER(FIND("6F",ScheduleCompile!H494)),ISNUMBER(FIND("7F",ScheduleCompile!H494)),ISNUMBER(FIND("9F",ScheduleCompile!H494)),ISNUMBER(FIND("4F",ScheduleCompile!H494))),VALUE(LEFT(ScheduleCompile!H494,FIND("F",ScheduleCompile!H494)-1)),ScheduleCompile!H494)))))))</f>
        <v>0.05</v>
      </c>
      <c r="N501" s="1">
        <f>IF(AND(ISERROR(IF(ScheduleCompile!I494="Off",0,IF(ScheduleCompile!I494="On",1,IF(ISNUMBER(ScheduleCompile!I494),ScheduleCompile!I494/1,IF(ISTEXT(ScheduleCompile!I494),IF(OR(ISNUMBER(FIND("5F",ScheduleCompile!I494)),ISNUMBER(FIND("0F",ScheduleCompile!I494)),ISNUMBER(FIND("8F",ScheduleCompile!I494)),ISNUMBER(FIND("1F",ScheduleCompile!I494)),ISNUMBER(FIND("2F",ScheduleCompile!I494)),ISNUMBER(FIND("3F",ScheduleCompile!I494)),ISNUMBER(FIND("6F",ScheduleCompile!I494)),ISNUMBER(FIND("7F",ScheduleCompile!I494)),ISNUMBER(FIND("9F",ScheduleCompile!I494)),ISNUMBER(FIND("4F",ScheduleCompile!I494))),VALUE(LEFT(ScheduleCompile!I494,FIND("F",ScheduleCompile!I494)-1)),ScheduleCompile!I494)))))),ISTEXT(ScheduleCompile!#REF!)),"ENDTABLE",IF(ISERROR(IF(ScheduleCompile!I494="Off",0,IF(ScheduleCompile!I494="On",1,IF(ISNUMBER(ScheduleCompile!I494),ScheduleCompile!I494/1,IF(ISTEXT(ScheduleCompile!I494),IF(OR(ISNUMBER(FIND("5F",ScheduleCompile!I494)),ISNUMBER(FIND("0F",ScheduleCompile!I494)),ISNUMBER(FIND("8F",ScheduleCompile!I494)),ISNUMBER(FIND("1F",ScheduleCompile!I494)),ISNUMBER(FIND("2F",ScheduleCompile!I494)),ISNUMBER(FIND("3F",ScheduleCompile!I494)),ISNUMBER(FIND("6F",ScheduleCompile!I494)),ISNUMBER(FIND("7F",ScheduleCompile!I494)),ISNUMBER(FIND("9F",ScheduleCompile!I494)),ISNUMBER(FIND("4F",ScheduleCompile!I494))),VALUE(LEFT(ScheduleCompile!I494,FIND("F",ScheduleCompile!I494)-1)),ScheduleCompile!I494)))))),"",IF(ScheduleCompile!I494="Off",0,IF(ScheduleCompile!I494="On",1,IF(ISNUMBER(ScheduleCompile!I494),ScheduleCompile!I494/1,IF(ISTEXT(ScheduleCompile!I494),IF(OR(ISNUMBER(FIND("5F",ScheduleCompile!I494)),ISNUMBER(FIND("0F",ScheduleCompile!I494)),ISNUMBER(FIND("8F",ScheduleCompile!I494)),ISNUMBER(FIND("1F",ScheduleCompile!I494)),ISNUMBER(FIND("2F",ScheduleCompile!I494)),ISNUMBER(FIND("3F",ScheduleCompile!I494)),ISNUMBER(FIND("6F",ScheduleCompile!I494)),ISNUMBER(FIND("7F",ScheduleCompile!I494)),ISNUMBER(FIND("9F",ScheduleCompile!I494)),ISNUMBER(FIND("4F",ScheduleCompile!I494))),VALUE(LEFT(ScheduleCompile!I494,FIND("F",ScheduleCompile!I494)-1)),ScheduleCompile!I494)))))))</f>
        <v>0.25</v>
      </c>
      <c r="O501" s="1">
        <f>IF(AND(ISERROR(IF(ScheduleCompile!J494="Off",0,IF(ScheduleCompile!J494="On",1,IF(ISNUMBER(ScheduleCompile!J494),ScheduleCompile!J494/1,IF(ISTEXT(ScheduleCompile!J494),IF(OR(ISNUMBER(FIND("5F",ScheduleCompile!J494)),ISNUMBER(FIND("0F",ScheduleCompile!J494)),ISNUMBER(FIND("8F",ScheduleCompile!J494)),ISNUMBER(FIND("1F",ScheduleCompile!J494)),ISNUMBER(FIND("2F",ScheduleCompile!J494)),ISNUMBER(FIND("3F",ScheduleCompile!J494)),ISNUMBER(FIND("6F",ScheduleCompile!J494)),ISNUMBER(FIND("7F",ScheduleCompile!J494)),ISNUMBER(FIND("9F",ScheduleCompile!J494)),ISNUMBER(FIND("4F",ScheduleCompile!J494))),VALUE(LEFT(ScheduleCompile!J494,FIND("F",ScheduleCompile!J494)-1)),ScheduleCompile!J494)))))),ISTEXT(ScheduleCompile!#REF!)),"ENDTABLE",IF(ISERROR(IF(ScheduleCompile!J494="Off",0,IF(ScheduleCompile!J494="On",1,IF(ISNUMBER(ScheduleCompile!J494),ScheduleCompile!J494/1,IF(ISTEXT(ScheduleCompile!J494),IF(OR(ISNUMBER(FIND("5F",ScheduleCompile!J494)),ISNUMBER(FIND("0F",ScheduleCompile!J494)),ISNUMBER(FIND("8F",ScheduleCompile!J494)),ISNUMBER(FIND("1F",ScheduleCompile!J494)),ISNUMBER(FIND("2F",ScheduleCompile!J494)),ISNUMBER(FIND("3F",ScheduleCompile!J494)),ISNUMBER(FIND("6F",ScheduleCompile!J494)),ISNUMBER(FIND("7F",ScheduleCompile!J494)),ISNUMBER(FIND("9F",ScheduleCompile!J494)),ISNUMBER(FIND("4F",ScheduleCompile!J494))),VALUE(LEFT(ScheduleCompile!J494,FIND("F",ScheduleCompile!J494)-1)),ScheduleCompile!J494)))))),"",IF(ScheduleCompile!J494="Off",0,IF(ScheduleCompile!J494="On",1,IF(ISNUMBER(ScheduleCompile!J494),ScheduleCompile!J494/1,IF(ISTEXT(ScheduleCompile!J494),IF(OR(ISNUMBER(FIND("5F",ScheduleCompile!J494)),ISNUMBER(FIND("0F",ScheduleCompile!J494)),ISNUMBER(FIND("8F",ScheduleCompile!J494)),ISNUMBER(FIND("1F",ScheduleCompile!J494)),ISNUMBER(FIND("2F",ScheduleCompile!J494)),ISNUMBER(FIND("3F",ScheduleCompile!J494)),ISNUMBER(FIND("6F",ScheduleCompile!J494)),ISNUMBER(FIND("7F",ScheduleCompile!J494)),ISNUMBER(FIND("9F",ScheduleCompile!J494)),ISNUMBER(FIND("4F",ScheduleCompile!J494))),VALUE(LEFT(ScheduleCompile!J494,FIND("F",ScheduleCompile!J494)-1)),ScheduleCompile!J494)))))))</f>
        <v>0.45</v>
      </c>
      <c r="P501" s="1">
        <f>IF(AND(ISERROR(IF(ScheduleCompile!K494="Off",0,IF(ScheduleCompile!K494="On",1,IF(ISNUMBER(ScheduleCompile!K494),ScheduleCompile!K494/1,IF(ISTEXT(ScheduleCompile!K494),IF(OR(ISNUMBER(FIND("5F",ScheduleCompile!K494)),ISNUMBER(FIND("0F",ScheduleCompile!K494)),ISNUMBER(FIND("8F",ScheduleCompile!K494)),ISNUMBER(FIND("1F",ScheduleCompile!K494)),ISNUMBER(FIND("2F",ScheduleCompile!K494)),ISNUMBER(FIND("3F",ScheduleCompile!K494)),ISNUMBER(FIND("6F",ScheduleCompile!K494)),ISNUMBER(FIND("7F",ScheduleCompile!K494)),ISNUMBER(FIND("9F",ScheduleCompile!K494)),ISNUMBER(FIND("4F",ScheduleCompile!K494))),VALUE(LEFT(ScheduleCompile!K494,FIND("F",ScheduleCompile!K494)-1)),ScheduleCompile!K494)))))),ISTEXT(ScheduleCompile!#REF!)),"ENDTABLE",IF(ISERROR(IF(ScheduleCompile!K494="Off",0,IF(ScheduleCompile!K494="On",1,IF(ISNUMBER(ScheduleCompile!K494),ScheduleCompile!K494/1,IF(ISTEXT(ScheduleCompile!K494),IF(OR(ISNUMBER(FIND("5F",ScheduleCompile!K494)),ISNUMBER(FIND("0F",ScheduleCompile!K494)),ISNUMBER(FIND("8F",ScheduleCompile!K494)),ISNUMBER(FIND("1F",ScheduleCompile!K494)),ISNUMBER(FIND("2F",ScheduleCompile!K494)),ISNUMBER(FIND("3F",ScheduleCompile!K494)),ISNUMBER(FIND("6F",ScheduleCompile!K494)),ISNUMBER(FIND("7F",ScheduleCompile!K494)),ISNUMBER(FIND("9F",ScheduleCompile!K494)),ISNUMBER(FIND("4F",ScheduleCompile!K494))),VALUE(LEFT(ScheduleCompile!K494,FIND("F",ScheduleCompile!K494)-1)),ScheduleCompile!K494)))))),"",IF(ScheduleCompile!K494="Off",0,IF(ScheduleCompile!K494="On",1,IF(ISNUMBER(ScheduleCompile!K494),ScheduleCompile!K494/1,IF(ISTEXT(ScheduleCompile!K494),IF(OR(ISNUMBER(FIND("5F",ScheduleCompile!K494)),ISNUMBER(FIND("0F",ScheduleCompile!K494)),ISNUMBER(FIND("8F",ScheduleCompile!K494)),ISNUMBER(FIND("1F",ScheduleCompile!K494)),ISNUMBER(FIND("2F",ScheduleCompile!K494)),ISNUMBER(FIND("3F",ScheduleCompile!K494)),ISNUMBER(FIND("6F",ScheduleCompile!K494)),ISNUMBER(FIND("7F",ScheduleCompile!K494)),ISNUMBER(FIND("9F",ScheduleCompile!K494)),ISNUMBER(FIND("4F",ScheduleCompile!K494))),VALUE(LEFT(ScheduleCompile!K494,FIND("F",ScheduleCompile!K494)-1)),ScheduleCompile!K494)))))))</f>
        <v>0.55000000000000004</v>
      </c>
      <c r="Q501" s="1">
        <f>IF(AND(ISERROR(IF(ScheduleCompile!L494="Off",0,IF(ScheduleCompile!L494="On",1,IF(ISNUMBER(ScheduleCompile!L494),ScheduleCompile!L494/1,IF(ISTEXT(ScheduleCompile!L494),IF(OR(ISNUMBER(FIND("5F",ScheduleCompile!L494)),ISNUMBER(FIND("0F",ScheduleCompile!L494)),ISNUMBER(FIND("8F",ScheduleCompile!L494)),ISNUMBER(FIND("1F",ScheduleCompile!L494)),ISNUMBER(FIND("2F",ScheduleCompile!L494)),ISNUMBER(FIND("3F",ScheduleCompile!L494)),ISNUMBER(FIND("6F",ScheduleCompile!L494)),ISNUMBER(FIND("7F",ScheduleCompile!L494)),ISNUMBER(FIND("9F",ScheduleCompile!L494)),ISNUMBER(FIND("4F",ScheduleCompile!L494))),VALUE(LEFT(ScheduleCompile!L494,FIND("F",ScheduleCompile!L494)-1)),ScheduleCompile!L494)))))),ISTEXT(ScheduleCompile!#REF!)),"ENDTABLE",IF(ISERROR(IF(ScheduleCompile!L494="Off",0,IF(ScheduleCompile!L494="On",1,IF(ISNUMBER(ScheduleCompile!L494),ScheduleCompile!L494/1,IF(ISTEXT(ScheduleCompile!L494),IF(OR(ISNUMBER(FIND("5F",ScheduleCompile!L494)),ISNUMBER(FIND("0F",ScheduleCompile!L494)),ISNUMBER(FIND("8F",ScheduleCompile!L494)),ISNUMBER(FIND("1F",ScheduleCompile!L494)),ISNUMBER(FIND("2F",ScheduleCompile!L494)),ISNUMBER(FIND("3F",ScheduleCompile!L494)),ISNUMBER(FIND("6F",ScheduleCompile!L494)),ISNUMBER(FIND("7F",ScheduleCompile!L494)),ISNUMBER(FIND("9F",ScheduleCompile!L494)),ISNUMBER(FIND("4F",ScheduleCompile!L494))),VALUE(LEFT(ScheduleCompile!L494,FIND("F",ScheduleCompile!L494)-1)),ScheduleCompile!L494)))))),"",IF(ScheduleCompile!L494="Off",0,IF(ScheduleCompile!L494="On",1,IF(ISNUMBER(ScheduleCompile!L494),ScheduleCompile!L494/1,IF(ISTEXT(ScheduleCompile!L494),IF(OR(ISNUMBER(FIND("5F",ScheduleCompile!L494)),ISNUMBER(FIND("0F",ScheduleCompile!L494)),ISNUMBER(FIND("8F",ScheduleCompile!L494)),ISNUMBER(FIND("1F",ScheduleCompile!L494)),ISNUMBER(FIND("2F",ScheduleCompile!L494)),ISNUMBER(FIND("3F",ScheduleCompile!L494)),ISNUMBER(FIND("6F",ScheduleCompile!L494)),ISNUMBER(FIND("7F",ScheduleCompile!L494)),ISNUMBER(FIND("9F",ScheduleCompile!L494)),ISNUMBER(FIND("4F",ScheduleCompile!L494))),VALUE(LEFT(ScheduleCompile!L494,FIND("F",ScheduleCompile!L494)-1)),ScheduleCompile!L494)))))))</f>
        <v>0.55000000000000004</v>
      </c>
      <c r="R501" s="1">
        <f>IF(AND(ISERROR(IF(ScheduleCompile!M494="Off",0,IF(ScheduleCompile!M494="On",1,IF(ISNUMBER(ScheduleCompile!M494),ScheduleCompile!M494/1,IF(ISTEXT(ScheduleCompile!M494),IF(OR(ISNUMBER(FIND("5F",ScheduleCompile!M494)),ISNUMBER(FIND("0F",ScheduleCompile!M494)),ISNUMBER(FIND("8F",ScheduleCompile!M494)),ISNUMBER(FIND("1F",ScheduleCompile!M494)),ISNUMBER(FIND("2F",ScheduleCompile!M494)),ISNUMBER(FIND("3F",ScheduleCompile!M494)),ISNUMBER(FIND("6F",ScheduleCompile!M494)),ISNUMBER(FIND("7F",ScheduleCompile!M494)),ISNUMBER(FIND("9F",ScheduleCompile!M494)),ISNUMBER(FIND("4F",ScheduleCompile!M494))),VALUE(LEFT(ScheduleCompile!M494,FIND("F",ScheduleCompile!M494)-1)),ScheduleCompile!M494)))))),ISTEXT(ScheduleCompile!#REF!)),"ENDTABLE",IF(ISERROR(IF(ScheduleCompile!M494="Off",0,IF(ScheduleCompile!M494="On",1,IF(ISNUMBER(ScheduleCompile!M494),ScheduleCompile!M494/1,IF(ISTEXT(ScheduleCompile!M494),IF(OR(ISNUMBER(FIND("5F",ScheduleCompile!M494)),ISNUMBER(FIND("0F",ScheduleCompile!M494)),ISNUMBER(FIND("8F",ScheduleCompile!M494)),ISNUMBER(FIND("1F",ScheduleCompile!M494)),ISNUMBER(FIND("2F",ScheduleCompile!M494)),ISNUMBER(FIND("3F",ScheduleCompile!M494)),ISNUMBER(FIND("6F",ScheduleCompile!M494)),ISNUMBER(FIND("7F",ScheduleCompile!M494)),ISNUMBER(FIND("9F",ScheduleCompile!M494)),ISNUMBER(FIND("4F",ScheduleCompile!M494))),VALUE(LEFT(ScheduleCompile!M494,FIND("F",ScheduleCompile!M494)-1)),ScheduleCompile!M494)))))),"",IF(ScheduleCompile!M494="Off",0,IF(ScheduleCompile!M494="On",1,IF(ISNUMBER(ScheduleCompile!M494),ScheduleCompile!M494/1,IF(ISTEXT(ScheduleCompile!M494),IF(OR(ISNUMBER(FIND("5F",ScheduleCompile!M494)),ISNUMBER(FIND("0F",ScheduleCompile!M494)),ISNUMBER(FIND("8F",ScheduleCompile!M494)),ISNUMBER(FIND("1F",ScheduleCompile!M494)),ISNUMBER(FIND("2F",ScheduleCompile!M494)),ISNUMBER(FIND("3F",ScheduleCompile!M494)),ISNUMBER(FIND("6F",ScheduleCompile!M494)),ISNUMBER(FIND("7F",ScheduleCompile!M494)),ISNUMBER(FIND("9F",ScheduleCompile!M494)),ISNUMBER(FIND("4F",ScheduleCompile!M494))),VALUE(LEFT(ScheduleCompile!M494,FIND("F",ScheduleCompile!M494)-1)),ScheduleCompile!M494)))))))</f>
        <v>0.55000000000000004</v>
      </c>
      <c r="S501" s="1">
        <f>IF(AND(ISERROR(IF(ScheduleCompile!N494="Off",0,IF(ScheduleCompile!N494="On",1,IF(ISNUMBER(ScheduleCompile!N494),ScheduleCompile!N494/1,IF(ISTEXT(ScheduleCompile!N494),IF(OR(ISNUMBER(FIND("5F",ScheduleCompile!N494)),ISNUMBER(FIND("0F",ScheduleCompile!N494)),ISNUMBER(FIND("8F",ScheduleCompile!N494)),ISNUMBER(FIND("1F",ScheduleCompile!N494)),ISNUMBER(FIND("2F",ScheduleCompile!N494)),ISNUMBER(FIND("3F",ScheduleCompile!N494)),ISNUMBER(FIND("6F",ScheduleCompile!N494)),ISNUMBER(FIND("7F",ScheduleCompile!N494)),ISNUMBER(FIND("9F",ScheduleCompile!N494)),ISNUMBER(FIND("4F",ScheduleCompile!N494))),VALUE(LEFT(ScheduleCompile!N494,FIND("F",ScheduleCompile!N494)-1)),ScheduleCompile!N494)))))),ISTEXT(ScheduleCompile!#REF!)),"ENDTABLE",IF(ISERROR(IF(ScheduleCompile!N494="Off",0,IF(ScheduleCompile!N494="On",1,IF(ISNUMBER(ScheduleCompile!N494),ScheduleCompile!N494/1,IF(ISTEXT(ScheduleCompile!N494),IF(OR(ISNUMBER(FIND("5F",ScheduleCompile!N494)),ISNUMBER(FIND("0F",ScheduleCompile!N494)),ISNUMBER(FIND("8F",ScheduleCompile!N494)),ISNUMBER(FIND("1F",ScheduleCompile!N494)),ISNUMBER(FIND("2F",ScheduleCompile!N494)),ISNUMBER(FIND("3F",ScheduleCompile!N494)),ISNUMBER(FIND("6F",ScheduleCompile!N494)),ISNUMBER(FIND("7F",ScheduleCompile!N494)),ISNUMBER(FIND("9F",ScheduleCompile!N494)),ISNUMBER(FIND("4F",ScheduleCompile!N494))),VALUE(LEFT(ScheduleCompile!N494,FIND("F",ScheduleCompile!N494)-1)),ScheduleCompile!N494)))))),"",IF(ScheduleCompile!N494="Off",0,IF(ScheduleCompile!N494="On",1,IF(ISNUMBER(ScheduleCompile!N494),ScheduleCompile!N494/1,IF(ISTEXT(ScheduleCompile!N494),IF(OR(ISNUMBER(FIND("5F",ScheduleCompile!N494)),ISNUMBER(FIND("0F",ScheduleCompile!N494)),ISNUMBER(FIND("8F",ScheduleCompile!N494)),ISNUMBER(FIND("1F",ScheduleCompile!N494)),ISNUMBER(FIND("2F",ScheduleCompile!N494)),ISNUMBER(FIND("3F",ScheduleCompile!N494)),ISNUMBER(FIND("6F",ScheduleCompile!N494)),ISNUMBER(FIND("7F",ScheduleCompile!N494)),ISNUMBER(FIND("9F",ScheduleCompile!N494)),ISNUMBER(FIND("4F",ScheduleCompile!N494))),VALUE(LEFT(ScheduleCompile!N494,FIND("F",ScheduleCompile!N494)-1)),ScheduleCompile!N494)))))))</f>
        <v>0.55000000000000004</v>
      </c>
      <c r="T501" s="1">
        <f>IF(AND(ISERROR(IF(ScheduleCompile!O494="Off",0,IF(ScheduleCompile!O494="On",1,IF(ISNUMBER(ScheduleCompile!O494),ScheduleCompile!O494/1,IF(ISTEXT(ScheduleCompile!O494),IF(OR(ISNUMBER(FIND("5F",ScheduleCompile!O494)),ISNUMBER(FIND("0F",ScheduleCompile!O494)),ISNUMBER(FIND("8F",ScheduleCompile!O494)),ISNUMBER(FIND("1F",ScheduleCompile!O494)),ISNUMBER(FIND("2F",ScheduleCompile!O494)),ISNUMBER(FIND("3F",ScheduleCompile!O494)),ISNUMBER(FIND("6F",ScheduleCompile!O494)),ISNUMBER(FIND("7F",ScheduleCompile!O494)),ISNUMBER(FIND("9F",ScheduleCompile!O494)),ISNUMBER(FIND("4F",ScheduleCompile!O494))),VALUE(LEFT(ScheduleCompile!O494,FIND("F",ScheduleCompile!O494)-1)),ScheduleCompile!O494)))))),ISTEXT(ScheduleCompile!#REF!)),"ENDTABLE",IF(ISERROR(IF(ScheduleCompile!O494="Off",0,IF(ScheduleCompile!O494="On",1,IF(ISNUMBER(ScheduleCompile!O494),ScheduleCompile!O494/1,IF(ISTEXT(ScheduleCompile!O494),IF(OR(ISNUMBER(FIND("5F",ScheduleCompile!O494)),ISNUMBER(FIND("0F",ScheduleCompile!O494)),ISNUMBER(FIND("8F",ScheduleCompile!O494)),ISNUMBER(FIND("1F",ScheduleCompile!O494)),ISNUMBER(FIND("2F",ScheduleCompile!O494)),ISNUMBER(FIND("3F",ScheduleCompile!O494)),ISNUMBER(FIND("6F",ScheduleCompile!O494)),ISNUMBER(FIND("7F",ScheduleCompile!O494)),ISNUMBER(FIND("9F",ScheduleCompile!O494)),ISNUMBER(FIND("4F",ScheduleCompile!O494))),VALUE(LEFT(ScheduleCompile!O494,FIND("F",ScheduleCompile!O494)-1)),ScheduleCompile!O494)))))),"",IF(ScheduleCompile!O494="Off",0,IF(ScheduleCompile!O494="On",1,IF(ISNUMBER(ScheduleCompile!O494),ScheduleCompile!O494/1,IF(ISTEXT(ScheduleCompile!O494),IF(OR(ISNUMBER(FIND("5F",ScheduleCompile!O494)),ISNUMBER(FIND("0F",ScheduleCompile!O494)),ISNUMBER(FIND("8F",ScheduleCompile!O494)),ISNUMBER(FIND("1F",ScheduleCompile!O494)),ISNUMBER(FIND("2F",ScheduleCompile!O494)),ISNUMBER(FIND("3F",ScheduleCompile!O494)),ISNUMBER(FIND("6F",ScheduleCompile!O494)),ISNUMBER(FIND("7F",ScheduleCompile!O494)),ISNUMBER(FIND("9F",ScheduleCompile!O494)),ISNUMBER(FIND("4F",ScheduleCompile!O494))),VALUE(LEFT(ScheduleCompile!O494,FIND("F",ScheduleCompile!O494)-1)),ScheduleCompile!O494)))))))</f>
        <v>0.55000000000000004</v>
      </c>
      <c r="U501" s="1">
        <f>IF(AND(ISERROR(IF(ScheduleCompile!P494="Off",0,IF(ScheduleCompile!P494="On",1,IF(ISNUMBER(ScheduleCompile!P494),ScheduleCompile!P494/1,IF(ISTEXT(ScheduleCompile!P494),IF(OR(ISNUMBER(FIND("5F",ScheduleCompile!P494)),ISNUMBER(FIND("0F",ScheduleCompile!P494)),ISNUMBER(FIND("8F",ScheduleCompile!P494)),ISNUMBER(FIND("1F",ScheduleCompile!P494)),ISNUMBER(FIND("2F",ScheduleCompile!P494)),ISNUMBER(FIND("3F",ScheduleCompile!P494)),ISNUMBER(FIND("6F",ScheduleCompile!P494)),ISNUMBER(FIND("7F",ScheduleCompile!P494)),ISNUMBER(FIND("9F",ScheduleCompile!P494)),ISNUMBER(FIND("4F",ScheduleCompile!P494))),VALUE(LEFT(ScheduleCompile!P494,FIND("F",ScheduleCompile!P494)-1)),ScheduleCompile!P494)))))),ISTEXT(ScheduleCompile!#REF!)),"ENDTABLE",IF(ISERROR(IF(ScheduleCompile!P494="Off",0,IF(ScheduleCompile!P494="On",1,IF(ISNUMBER(ScheduleCompile!P494),ScheduleCompile!P494/1,IF(ISTEXT(ScheduleCompile!P494),IF(OR(ISNUMBER(FIND("5F",ScheduleCompile!P494)),ISNUMBER(FIND("0F",ScheduleCompile!P494)),ISNUMBER(FIND("8F",ScheduleCompile!P494)),ISNUMBER(FIND("1F",ScheduleCompile!P494)),ISNUMBER(FIND("2F",ScheduleCompile!P494)),ISNUMBER(FIND("3F",ScheduleCompile!P494)),ISNUMBER(FIND("6F",ScheduleCompile!P494)),ISNUMBER(FIND("7F",ScheduleCompile!P494)),ISNUMBER(FIND("9F",ScheduleCompile!P494)),ISNUMBER(FIND("4F",ScheduleCompile!P494))),VALUE(LEFT(ScheduleCompile!P494,FIND("F",ScheduleCompile!P494)-1)),ScheduleCompile!P494)))))),"",IF(ScheduleCompile!P494="Off",0,IF(ScheduleCompile!P494="On",1,IF(ISNUMBER(ScheduleCompile!P494),ScheduleCompile!P494/1,IF(ISTEXT(ScheduleCompile!P494),IF(OR(ISNUMBER(FIND("5F",ScheduleCompile!P494)),ISNUMBER(FIND("0F",ScheduleCompile!P494)),ISNUMBER(FIND("8F",ScheduleCompile!P494)),ISNUMBER(FIND("1F",ScheduleCompile!P494)),ISNUMBER(FIND("2F",ScheduleCompile!P494)),ISNUMBER(FIND("3F",ScheduleCompile!P494)),ISNUMBER(FIND("6F",ScheduleCompile!P494)),ISNUMBER(FIND("7F",ScheduleCompile!P494)),ISNUMBER(FIND("9F",ScheduleCompile!P494)),ISNUMBER(FIND("4F",ScheduleCompile!P494))),VALUE(LEFT(ScheduleCompile!P494,FIND("F",ScheduleCompile!P494)-1)),ScheduleCompile!P494)))))))</f>
        <v>0.55000000000000004</v>
      </c>
      <c r="V501" s="1">
        <f>IF(AND(ISERROR(IF(ScheduleCompile!Q494="Off",0,IF(ScheduleCompile!Q494="On",1,IF(ISNUMBER(ScheduleCompile!Q494),ScheduleCompile!Q494/1,IF(ISTEXT(ScheduleCompile!Q494),IF(OR(ISNUMBER(FIND("5F",ScheduleCompile!Q494)),ISNUMBER(FIND("0F",ScheduleCompile!Q494)),ISNUMBER(FIND("8F",ScheduleCompile!Q494)),ISNUMBER(FIND("1F",ScheduleCompile!Q494)),ISNUMBER(FIND("2F",ScheduleCompile!Q494)),ISNUMBER(FIND("3F",ScheduleCompile!Q494)),ISNUMBER(FIND("6F",ScheduleCompile!Q494)),ISNUMBER(FIND("7F",ScheduleCompile!Q494)),ISNUMBER(FIND("9F",ScheduleCompile!Q494)),ISNUMBER(FIND("4F",ScheduleCompile!Q494))),VALUE(LEFT(ScheduleCompile!Q494,FIND("F",ScheduleCompile!Q494)-1)),ScheduleCompile!Q494)))))),ISTEXT(ScheduleCompile!#REF!)),"ENDTABLE",IF(ISERROR(IF(ScheduleCompile!Q494="Off",0,IF(ScheduleCompile!Q494="On",1,IF(ISNUMBER(ScheduleCompile!Q494),ScheduleCompile!Q494/1,IF(ISTEXT(ScheduleCompile!Q494),IF(OR(ISNUMBER(FIND("5F",ScheduleCompile!Q494)),ISNUMBER(FIND("0F",ScheduleCompile!Q494)),ISNUMBER(FIND("8F",ScheduleCompile!Q494)),ISNUMBER(FIND("1F",ScheduleCompile!Q494)),ISNUMBER(FIND("2F",ScheduleCompile!Q494)),ISNUMBER(FIND("3F",ScheduleCompile!Q494)),ISNUMBER(FIND("6F",ScheduleCompile!Q494)),ISNUMBER(FIND("7F",ScheduleCompile!Q494)),ISNUMBER(FIND("9F",ScheduleCompile!Q494)),ISNUMBER(FIND("4F",ScheduleCompile!Q494))),VALUE(LEFT(ScheduleCompile!Q494,FIND("F",ScheduleCompile!Q494)-1)),ScheduleCompile!Q494)))))),"",IF(ScheduleCompile!Q494="Off",0,IF(ScheduleCompile!Q494="On",1,IF(ISNUMBER(ScheduleCompile!Q494),ScheduleCompile!Q494/1,IF(ISTEXT(ScheduleCompile!Q494),IF(OR(ISNUMBER(FIND("5F",ScheduleCompile!Q494)),ISNUMBER(FIND("0F",ScheduleCompile!Q494)),ISNUMBER(FIND("8F",ScheduleCompile!Q494)),ISNUMBER(FIND("1F",ScheduleCompile!Q494)),ISNUMBER(FIND("2F",ScheduleCompile!Q494)),ISNUMBER(FIND("3F",ScheduleCompile!Q494)),ISNUMBER(FIND("6F",ScheduleCompile!Q494)),ISNUMBER(FIND("7F",ScheduleCompile!Q494)),ISNUMBER(FIND("9F",ScheduleCompile!Q494)),ISNUMBER(FIND("4F",ScheduleCompile!Q494))),VALUE(LEFT(ScheduleCompile!Q494,FIND("F",ScheduleCompile!Q494)-1)),ScheduleCompile!Q494)))))))</f>
        <v>0.55000000000000004</v>
      </c>
      <c r="W501" s="1">
        <f>IF(AND(ISERROR(IF(ScheduleCompile!R494="Off",0,IF(ScheduleCompile!R494="On",1,IF(ISNUMBER(ScheduleCompile!R494),ScheduleCompile!R494/1,IF(ISTEXT(ScheduleCompile!R494),IF(OR(ISNUMBER(FIND("5F",ScheduleCompile!R494)),ISNUMBER(FIND("0F",ScheduleCompile!R494)),ISNUMBER(FIND("8F",ScheduleCompile!R494)),ISNUMBER(FIND("1F",ScheduleCompile!R494)),ISNUMBER(FIND("2F",ScheduleCompile!R494)),ISNUMBER(FIND("3F",ScheduleCompile!R494)),ISNUMBER(FIND("6F",ScheduleCompile!R494)),ISNUMBER(FIND("7F",ScheduleCompile!R494)),ISNUMBER(FIND("9F",ScheduleCompile!R494)),ISNUMBER(FIND("4F",ScheduleCompile!R494))),VALUE(LEFT(ScheduleCompile!R494,FIND("F",ScheduleCompile!R494)-1)),ScheduleCompile!R494)))))),ISTEXT(ScheduleCompile!#REF!)),"ENDTABLE",IF(ISERROR(IF(ScheduleCompile!R494="Off",0,IF(ScheduleCompile!R494="On",1,IF(ISNUMBER(ScheduleCompile!R494),ScheduleCompile!R494/1,IF(ISTEXT(ScheduleCompile!R494),IF(OR(ISNUMBER(FIND("5F",ScheduleCompile!R494)),ISNUMBER(FIND("0F",ScheduleCompile!R494)),ISNUMBER(FIND("8F",ScheduleCompile!R494)),ISNUMBER(FIND("1F",ScheduleCompile!R494)),ISNUMBER(FIND("2F",ScheduleCompile!R494)),ISNUMBER(FIND("3F",ScheduleCompile!R494)),ISNUMBER(FIND("6F",ScheduleCompile!R494)),ISNUMBER(FIND("7F",ScheduleCompile!R494)),ISNUMBER(FIND("9F",ScheduleCompile!R494)),ISNUMBER(FIND("4F",ScheduleCompile!R494))),VALUE(LEFT(ScheduleCompile!R494,FIND("F",ScheduleCompile!R494)-1)),ScheduleCompile!R494)))))),"",IF(ScheduleCompile!R494="Off",0,IF(ScheduleCompile!R494="On",1,IF(ISNUMBER(ScheduleCompile!R494),ScheduleCompile!R494/1,IF(ISTEXT(ScheduleCompile!R494),IF(OR(ISNUMBER(FIND("5F",ScheduleCompile!R494)),ISNUMBER(FIND("0F",ScheduleCompile!R494)),ISNUMBER(FIND("8F",ScheduleCompile!R494)),ISNUMBER(FIND("1F",ScheduleCompile!R494)),ISNUMBER(FIND("2F",ScheduleCompile!R494)),ISNUMBER(FIND("3F",ScheduleCompile!R494)),ISNUMBER(FIND("6F",ScheduleCompile!R494)),ISNUMBER(FIND("7F",ScheduleCompile!R494)),ISNUMBER(FIND("9F",ScheduleCompile!R494)),ISNUMBER(FIND("4F",ScheduleCompile!R494))),VALUE(LEFT(ScheduleCompile!R494,FIND("F",ScheduleCompile!R494)-1)),ScheduleCompile!R494)))))))</f>
        <v>0.55000000000000004</v>
      </c>
      <c r="X501" s="1">
        <f>IF(AND(ISERROR(IF(ScheduleCompile!S494="Off",0,IF(ScheduleCompile!S494="On",1,IF(ISNUMBER(ScheduleCompile!S494),ScheduleCompile!S494/1,IF(ISTEXT(ScheduleCompile!S494),IF(OR(ISNUMBER(FIND("5F",ScheduleCompile!S494)),ISNUMBER(FIND("0F",ScheduleCompile!S494)),ISNUMBER(FIND("8F",ScheduleCompile!S494)),ISNUMBER(FIND("1F",ScheduleCompile!S494)),ISNUMBER(FIND("2F",ScheduleCompile!S494)),ISNUMBER(FIND("3F",ScheduleCompile!S494)),ISNUMBER(FIND("6F",ScheduleCompile!S494)),ISNUMBER(FIND("7F",ScheduleCompile!S494)),ISNUMBER(FIND("9F",ScheduleCompile!S494)),ISNUMBER(FIND("4F",ScheduleCompile!S494))),VALUE(LEFT(ScheduleCompile!S494,FIND("F",ScheduleCompile!S494)-1)),ScheduleCompile!S494)))))),ISTEXT(ScheduleCompile!#REF!)),"ENDTABLE",IF(ISERROR(IF(ScheduleCompile!S494="Off",0,IF(ScheduleCompile!S494="On",1,IF(ISNUMBER(ScheduleCompile!S494),ScheduleCompile!S494/1,IF(ISTEXT(ScheduleCompile!S494),IF(OR(ISNUMBER(FIND("5F",ScheduleCompile!S494)),ISNUMBER(FIND("0F",ScheduleCompile!S494)),ISNUMBER(FIND("8F",ScheduleCompile!S494)),ISNUMBER(FIND("1F",ScheduleCompile!S494)),ISNUMBER(FIND("2F",ScheduleCompile!S494)),ISNUMBER(FIND("3F",ScheduleCompile!S494)),ISNUMBER(FIND("6F",ScheduleCompile!S494)),ISNUMBER(FIND("7F",ScheduleCompile!S494)),ISNUMBER(FIND("9F",ScheduleCompile!S494)),ISNUMBER(FIND("4F",ScheduleCompile!S494))),VALUE(LEFT(ScheduleCompile!S494,FIND("F",ScheduleCompile!S494)-1)),ScheduleCompile!S494)))))),"",IF(ScheduleCompile!S494="Off",0,IF(ScheduleCompile!S494="On",1,IF(ISNUMBER(ScheduleCompile!S494),ScheduleCompile!S494/1,IF(ISTEXT(ScheduleCompile!S494),IF(OR(ISNUMBER(FIND("5F",ScheduleCompile!S494)),ISNUMBER(FIND("0F",ScheduleCompile!S494)),ISNUMBER(FIND("8F",ScheduleCompile!S494)),ISNUMBER(FIND("1F",ScheduleCompile!S494)),ISNUMBER(FIND("2F",ScheduleCompile!S494)),ISNUMBER(FIND("3F",ScheduleCompile!S494)),ISNUMBER(FIND("6F",ScheduleCompile!S494)),ISNUMBER(FIND("7F",ScheduleCompile!S494)),ISNUMBER(FIND("9F",ScheduleCompile!S494)),ISNUMBER(FIND("4F",ScheduleCompile!S494))),VALUE(LEFT(ScheduleCompile!S494,FIND("F",ScheduleCompile!S494)-1)),ScheduleCompile!S494)))))))</f>
        <v>0.3</v>
      </c>
      <c r="Y501" s="1">
        <f>IF(AND(ISERROR(IF(ScheduleCompile!T494="Off",0,IF(ScheduleCompile!T494="On",1,IF(ISNUMBER(ScheduleCompile!T494),ScheduleCompile!T494/1,IF(ISTEXT(ScheduleCompile!T494),IF(OR(ISNUMBER(FIND("5F",ScheduleCompile!T494)),ISNUMBER(FIND("0F",ScheduleCompile!T494)),ISNUMBER(FIND("8F",ScheduleCompile!T494)),ISNUMBER(FIND("1F",ScheduleCompile!T494)),ISNUMBER(FIND("2F",ScheduleCompile!T494)),ISNUMBER(FIND("3F",ScheduleCompile!T494)),ISNUMBER(FIND("6F",ScheduleCompile!T494)),ISNUMBER(FIND("7F",ScheduleCompile!T494)),ISNUMBER(FIND("9F",ScheduleCompile!T494)),ISNUMBER(FIND("4F",ScheduleCompile!T494))),VALUE(LEFT(ScheduleCompile!T494,FIND("F",ScheduleCompile!T494)-1)),ScheduleCompile!T494)))))),ISTEXT(ScheduleCompile!#REF!)),"ENDTABLE",IF(ISERROR(IF(ScheduleCompile!T494="Off",0,IF(ScheduleCompile!T494="On",1,IF(ISNUMBER(ScheduleCompile!T494),ScheduleCompile!T494/1,IF(ISTEXT(ScheduleCompile!T494),IF(OR(ISNUMBER(FIND("5F",ScheduleCompile!T494)),ISNUMBER(FIND("0F",ScheduleCompile!T494)),ISNUMBER(FIND("8F",ScheduleCompile!T494)),ISNUMBER(FIND("1F",ScheduleCompile!T494)),ISNUMBER(FIND("2F",ScheduleCompile!T494)),ISNUMBER(FIND("3F",ScheduleCompile!T494)),ISNUMBER(FIND("6F",ScheduleCompile!T494)),ISNUMBER(FIND("7F",ScheduleCompile!T494)),ISNUMBER(FIND("9F",ScheduleCompile!T494)),ISNUMBER(FIND("4F",ScheduleCompile!T494))),VALUE(LEFT(ScheduleCompile!T494,FIND("F",ScheduleCompile!T494)-1)),ScheduleCompile!T494)))))),"",IF(ScheduleCompile!T494="Off",0,IF(ScheduleCompile!T494="On",1,IF(ISNUMBER(ScheduleCompile!T494),ScheduleCompile!T494/1,IF(ISTEXT(ScheduleCompile!T494),IF(OR(ISNUMBER(FIND("5F",ScheduleCompile!T494)),ISNUMBER(FIND("0F",ScheduleCompile!T494)),ISNUMBER(FIND("8F",ScheduleCompile!T494)),ISNUMBER(FIND("1F",ScheduleCompile!T494)),ISNUMBER(FIND("2F",ScheduleCompile!T494)),ISNUMBER(FIND("3F",ScheduleCompile!T494)),ISNUMBER(FIND("6F",ScheduleCompile!T494)),ISNUMBER(FIND("7F",ScheduleCompile!T494)),ISNUMBER(FIND("9F",ScheduleCompile!T494)),ISNUMBER(FIND("4F",ScheduleCompile!T494))),VALUE(LEFT(ScheduleCompile!T494,FIND("F",ScheduleCompile!T494)-1)),ScheduleCompile!T494)))))))</f>
        <v>0.05</v>
      </c>
      <c r="Z501" s="1">
        <f>IF(AND(ISERROR(IF(ScheduleCompile!U494="Off",0,IF(ScheduleCompile!U494="On",1,IF(ISNUMBER(ScheduleCompile!U494),ScheduleCompile!U494/1,IF(ISTEXT(ScheduleCompile!U494),IF(OR(ISNUMBER(FIND("5F",ScheduleCompile!U494)),ISNUMBER(FIND("0F",ScheduleCompile!U494)),ISNUMBER(FIND("8F",ScheduleCompile!U494)),ISNUMBER(FIND("1F",ScheduleCompile!U494)),ISNUMBER(FIND("2F",ScheduleCompile!U494)),ISNUMBER(FIND("3F",ScheduleCompile!U494)),ISNUMBER(FIND("6F",ScheduleCompile!U494)),ISNUMBER(FIND("7F",ScheduleCompile!U494)),ISNUMBER(FIND("9F",ScheduleCompile!U494)),ISNUMBER(FIND("4F",ScheduleCompile!U494))),VALUE(LEFT(ScheduleCompile!U494,FIND("F",ScheduleCompile!U494)-1)),ScheduleCompile!U494)))))),ISTEXT(ScheduleCompile!#REF!)),"ENDTABLE",IF(ISERROR(IF(ScheduleCompile!U494="Off",0,IF(ScheduleCompile!U494="On",1,IF(ISNUMBER(ScheduleCompile!U494),ScheduleCompile!U494/1,IF(ISTEXT(ScheduleCompile!U494),IF(OR(ISNUMBER(FIND("5F",ScheduleCompile!U494)),ISNUMBER(FIND("0F",ScheduleCompile!U494)),ISNUMBER(FIND("8F",ScheduleCompile!U494)),ISNUMBER(FIND("1F",ScheduleCompile!U494)),ISNUMBER(FIND("2F",ScheduleCompile!U494)),ISNUMBER(FIND("3F",ScheduleCompile!U494)),ISNUMBER(FIND("6F",ScheduleCompile!U494)),ISNUMBER(FIND("7F",ScheduleCompile!U494)),ISNUMBER(FIND("9F",ScheduleCompile!U494)),ISNUMBER(FIND("4F",ScheduleCompile!U494))),VALUE(LEFT(ScheduleCompile!U494,FIND("F",ScheduleCompile!U494)-1)),ScheduleCompile!U494)))))),"",IF(ScheduleCompile!U494="Off",0,IF(ScheduleCompile!U494="On",1,IF(ISNUMBER(ScheduleCompile!U494),ScheduleCompile!U494/1,IF(ISTEXT(ScheduleCompile!U494),IF(OR(ISNUMBER(FIND("5F",ScheduleCompile!U494)),ISNUMBER(FIND("0F",ScheduleCompile!U494)),ISNUMBER(FIND("8F",ScheduleCompile!U494)),ISNUMBER(FIND("1F",ScheduleCompile!U494)),ISNUMBER(FIND("2F",ScheduleCompile!U494)),ISNUMBER(FIND("3F",ScheduleCompile!U494)),ISNUMBER(FIND("6F",ScheduleCompile!U494)),ISNUMBER(FIND("7F",ScheduleCompile!U494)),ISNUMBER(FIND("9F",ScheduleCompile!U494)),ISNUMBER(FIND("4F",ScheduleCompile!U494))),VALUE(LEFT(ScheduleCompile!U494,FIND("F",ScheduleCompile!U494)-1)),ScheduleCompile!U494)))))))</f>
        <v>0.05</v>
      </c>
      <c r="AA501" s="1">
        <f>IF(AND(ISERROR(IF(ScheduleCompile!V494="Off",0,IF(ScheduleCompile!V494="On",1,IF(ISNUMBER(ScheduleCompile!V494),ScheduleCompile!V494/1,IF(ISTEXT(ScheduleCompile!V494),IF(OR(ISNUMBER(FIND("5F",ScheduleCompile!V494)),ISNUMBER(FIND("0F",ScheduleCompile!V494)),ISNUMBER(FIND("8F",ScheduleCompile!V494)),ISNUMBER(FIND("1F",ScheduleCompile!V494)),ISNUMBER(FIND("2F",ScheduleCompile!V494)),ISNUMBER(FIND("3F",ScheduleCompile!V494)),ISNUMBER(FIND("6F",ScheduleCompile!V494)),ISNUMBER(FIND("7F",ScheduleCompile!V494)),ISNUMBER(FIND("9F",ScheduleCompile!V494)),ISNUMBER(FIND("4F",ScheduleCompile!V494))),VALUE(LEFT(ScheduleCompile!V494,FIND("F",ScheduleCompile!V494)-1)),ScheduleCompile!V494)))))),ISTEXT(ScheduleCompile!#REF!)),"ENDTABLE",IF(ISERROR(IF(ScheduleCompile!V494="Off",0,IF(ScheduleCompile!V494="On",1,IF(ISNUMBER(ScheduleCompile!V494),ScheduleCompile!V494/1,IF(ISTEXT(ScheduleCompile!V494),IF(OR(ISNUMBER(FIND("5F",ScheduleCompile!V494)),ISNUMBER(FIND("0F",ScheduleCompile!V494)),ISNUMBER(FIND("8F",ScheduleCompile!V494)),ISNUMBER(FIND("1F",ScheduleCompile!V494)),ISNUMBER(FIND("2F",ScheduleCompile!V494)),ISNUMBER(FIND("3F",ScheduleCompile!V494)),ISNUMBER(FIND("6F",ScheduleCompile!V494)),ISNUMBER(FIND("7F",ScheduleCompile!V494)),ISNUMBER(FIND("9F",ScheduleCompile!V494)),ISNUMBER(FIND("4F",ScheduleCompile!V494))),VALUE(LEFT(ScheduleCompile!V494,FIND("F",ScheduleCompile!V494)-1)),ScheduleCompile!V494)))))),"",IF(ScheduleCompile!V494="Off",0,IF(ScheduleCompile!V494="On",1,IF(ISNUMBER(ScheduleCompile!V494),ScheduleCompile!V494/1,IF(ISTEXT(ScheduleCompile!V494),IF(OR(ISNUMBER(FIND("5F",ScheduleCompile!V494)),ISNUMBER(FIND("0F",ScheduleCompile!V494)),ISNUMBER(FIND("8F",ScheduleCompile!V494)),ISNUMBER(FIND("1F",ScheduleCompile!V494)),ISNUMBER(FIND("2F",ScheduleCompile!V494)),ISNUMBER(FIND("3F",ScheduleCompile!V494)),ISNUMBER(FIND("6F",ScheduleCompile!V494)),ISNUMBER(FIND("7F",ScheduleCompile!V494)),ISNUMBER(FIND("9F",ScheduleCompile!V494)),ISNUMBER(FIND("4F",ScheduleCompile!V494))),VALUE(LEFT(ScheduleCompile!V494,FIND("F",ScheduleCompile!V494)-1)),ScheduleCompile!V494)))))))</f>
        <v>0.05</v>
      </c>
      <c r="AB501" s="1">
        <f>IF(AND(ISERROR(IF(ScheduleCompile!W494="Off",0,IF(ScheduleCompile!W494="On",1,IF(ISNUMBER(ScheduleCompile!W494),ScheduleCompile!W494/1,IF(ISTEXT(ScheduleCompile!W494),IF(OR(ISNUMBER(FIND("5F",ScheduleCompile!W494)),ISNUMBER(FIND("0F",ScheduleCompile!W494)),ISNUMBER(FIND("8F",ScheduleCompile!W494)),ISNUMBER(FIND("1F",ScheduleCompile!W494)),ISNUMBER(FIND("2F",ScheduleCompile!W494)),ISNUMBER(FIND("3F",ScheduleCompile!W494)),ISNUMBER(FIND("6F",ScheduleCompile!W494)),ISNUMBER(FIND("7F",ScheduleCompile!W494)),ISNUMBER(FIND("9F",ScheduleCompile!W494)),ISNUMBER(FIND("4F",ScheduleCompile!W494))),VALUE(LEFT(ScheduleCompile!W494,FIND("F",ScheduleCompile!W494)-1)),ScheduleCompile!W494)))))),ISTEXT(ScheduleCompile!#REF!)),"ENDTABLE",IF(ISERROR(IF(ScheduleCompile!W494="Off",0,IF(ScheduleCompile!W494="On",1,IF(ISNUMBER(ScheduleCompile!W494),ScheduleCompile!W494/1,IF(ISTEXT(ScheduleCompile!W494),IF(OR(ISNUMBER(FIND("5F",ScheduleCompile!W494)),ISNUMBER(FIND("0F",ScheduleCompile!W494)),ISNUMBER(FIND("8F",ScheduleCompile!W494)),ISNUMBER(FIND("1F",ScheduleCompile!W494)),ISNUMBER(FIND("2F",ScheduleCompile!W494)),ISNUMBER(FIND("3F",ScheduleCompile!W494)),ISNUMBER(FIND("6F",ScheduleCompile!W494)),ISNUMBER(FIND("7F",ScheduleCompile!W494)),ISNUMBER(FIND("9F",ScheduleCompile!W494)),ISNUMBER(FIND("4F",ScheduleCompile!W494))),VALUE(LEFT(ScheduleCompile!W494,FIND("F",ScheduleCompile!W494)-1)),ScheduleCompile!W494)))))),"",IF(ScheduleCompile!W494="Off",0,IF(ScheduleCompile!W494="On",1,IF(ISNUMBER(ScheduleCompile!W494),ScheduleCompile!W494/1,IF(ISTEXT(ScheduleCompile!W494),IF(OR(ISNUMBER(FIND("5F",ScheduleCompile!W494)),ISNUMBER(FIND("0F",ScheduleCompile!W494)),ISNUMBER(FIND("8F",ScheduleCompile!W494)),ISNUMBER(FIND("1F",ScheduleCompile!W494)),ISNUMBER(FIND("2F",ScheduleCompile!W494)),ISNUMBER(FIND("3F",ScheduleCompile!W494)),ISNUMBER(FIND("6F",ScheduleCompile!W494)),ISNUMBER(FIND("7F",ScheduleCompile!W494)),ISNUMBER(FIND("9F",ScheduleCompile!W494)),ISNUMBER(FIND("4F",ScheduleCompile!W494))),VALUE(LEFT(ScheduleCompile!W494,FIND("F",ScheduleCompile!W494)-1)),ScheduleCompile!W494)))))))</f>
        <v>0.05</v>
      </c>
      <c r="AC501" s="1">
        <f>IF(AND(ISERROR(IF(ScheduleCompile!X494="Off",0,IF(ScheduleCompile!X494="On",1,IF(ISNUMBER(ScheduleCompile!X494),ScheduleCompile!X494/1,IF(ISTEXT(ScheduleCompile!X494),IF(OR(ISNUMBER(FIND("5F",ScheduleCompile!X494)),ISNUMBER(FIND("0F",ScheduleCompile!X494)),ISNUMBER(FIND("8F",ScheduleCompile!X494)),ISNUMBER(FIND("1F",ScheduleCompile!X494)),ISNUMBER(FIND("2F",ScheduleCompile!X494)),ISNUMBER(FIND("3F",ScheduleCompile!X494)),ISNUMBER(FIND("6F",ScheduleCompile!X494)),ISNUMBER(FIND("7F",ScheduleCompile!X494)),ISNUMBER(FIND("9F",ScheduleCompile!X494)),ISNUMBER(FIND("4F",ScheduleCompile!X494))),VALUE(LEFT(ScheduleCompile!X494,FIND("F",ScheduleCompile!X494)-1)),ScheduleCompile!X494)))))),ISTEXT(ScheduleCompile!#REF!)),"ENDTABLE",IF(ISERROR(IF(ScheduleCompile!X494="Off",0,IF(ScheduleCompile!X494="On",1,IF(ISNUMBER(ScheduleCompile!X494),ScheduleCompile!X494/1,IF(ISTEXT(ScheduleCompile!X494),IF(OR(ISNUMBER(FIND("5F",ScheduleCompile!X494)),ISNUMBER(FIND("0F",ScheduleCompile!X494)),ISNUMBER(FIND("8F",ScheduleCompile!X494)),ISNUMBER(FIND("1F",ScheduleCompile!X494)),ISNUMBER(FIND("2F",ScheduleCompile!X494)),ISNUMBER(FIND("3F",ScheduleCompile!X494)),ISNUMBER(FIND("6F",ScheduleCompile!X494)),ISNUMBER(FIND("7F",ScheduleCompile!X494)),ISNUMBER(FIND("9F",ScheduleCompile!X494)),ISNUMBER(FIND("4F",ScheduleCompile!X494))),VALUE(LEFT(ScheduleCompile!X494,FIND("F",ScheduleCompile!X494)-1)),ScheduleCompile!X494)))))),"",IF(ScheduleCompile!X494="Off",0,IF(ScheduleCompile!X494="On",1,IF(ISNUMBER(ScheduleCompile!X494),ScheduleCompile!X494/1,IF(ISTEXT(ScheduleCompile!X494),IF(OR(ISNUMBER(FIND("5F",ScheduleCompile!X494)),ISNUMBER(FIND("0F",ScheduleCompile!X494)),ISNUMBER(FIND("8F",ScheduleCompile!X494)),ISNUMBER(FIND("1F",ScheduleCompile!X494)),ISNUMBER(FIND("2F",ScheduleCompile!X494)),ISNUMBER(FIND("3F",ScheduleCompile!X494)),ISNUMBER(FIND("6F",ScheduleCompile!X494)),ISNUMBER(FIND("7F",ScheduleCompile!X494)),ISNUMBER(FIND("9F",ScheduleCompile!X494)),ISNUMBER(FIND("4F",ScheduleCompile!X494))),VALUE(LEFT(ScheduleCompile!X494,FIND("F",ScheduleCompile!X494)-1)),ScheduleCompile!X494)))))))</f>
        <v>0.05</v>
      </c>
      <c r="AD501" s="1">
        <f>IF(AND(ISERROR(IF(ScheduleCompile!Y494="Off",0,IF(ScheduleCompile!Y494="On",1,IF(ISNUMBER(ScheduleCompile!Y494),ScheduleCompile!Y494/1,IF(ISTEXT(ScheduleCompile!Y494),IF(OR(ISNUMBER(FIND("5F",ScheduleCompile!Y494)),ISNUMBER(FIND("0F",ScheduleCompile!Y494)),ISNUMBER(FIND("8F",ScheduleCompile!Y494)),ISNUMBER(FIND("1F",ScheduleCompile!Y494)),ISNUMBER(FIND("2F",ScheduleCompile!Y494)),ISNUMBER(FIND("3F",ScheduleCompile!Y494)),ISNUMBER(FIND("6F",ScheduleCompile!Y494)),ISNUMBER(FIND("7F",ScheduleCompile!Y494)),ISNUMBER(FIND("9F",ScheduleCompile!Y494)),ISNUMBER(FIND("4F",ScheduleCompile!Y494))),VALUE(LEFT(ScheduleCompile!Y494,FIND("F",ScheduleCompile!Y494)-1)),ScheduleCompile!Y494)))))),ISTEXT(ScheduleCompile!#REF!)),"ENDTABLE",IF(ISERROR(IF(ScheduleCompile!Y494="Off",0,IF(ScheduleCompile!Y494="On",1,IF(ISNUMBER(ScheduleCompile!Y494),ScheduleCompile!Y494/1,IF(ISTEXT(ScheduleCompile!Y494),IF(OR(ISNUMBER(FIND("5F",ScheduleCompile!Y494)),ISNUMBER(FIND("0F",ScheduleCompile!Y494)),ISNUMBER(FIND("8F",ScheduleCompile!Y494)),ISNUMBER(FIND("1F",ScheduleCompile!Y494)),ISNUMBER(FIND("2F",ScheduleCompile!Y494)),ISNUMBER(FIND("3F",ScheduleCompile!Y494)),ISNUMBER(FIND("6F",ScheduleCompile!Y494)),ISNUMBER(FIND("7F",ScheduleCompile!Y494)),ISNUMBER(FIND("9F",ScheduleCompile!Y494)),ISNUMBER(FIND("4F",ScheduleCompile!Y494))),VALUE(LEFT(ScheduleCompile!Y494,FIND("F",ScheduleCompile!Y494)-1)),ScheduleCompile!Y494)))))),"",IF(ScheduleCompile!Y494="Off",0,IF(ScheduleCompile!Y494="On",1,IF(ISNUMBER(ScheduleCompile!Y494),ScheduleCompile!Y494/1,IF(ISTEXT(ScheduleCompile!Y494),IF(OR(ISNUMBER(FIND("5F",ScheduleCompile!Y494)),ISNUMBER(FIND("0F",ScheduleCompile!Y494)),ISNUMBER(FIND("8F",ScheduleCompile!Y494)),ISNUMBER(FIND("1F",ScheduleCompile!Y494)),ISNUMBER(FIND("2F",ScheduleCompile!Y494)),ISNUMBER(FIND("3F",ScheduleCompile!Y494)),ISNUMBER(FIND("6F",ScheduleCompile!Y494)),ISNUMBER(FIND("7F",ScheduleCompile!Y494)),ISNUMBER(FIND("9F",ScheduleCompile!Y494)),ISNUMBER(FIND("4F",ScheduleCompile!Y494))),VALUE(LEFT(ScheduleCompile!Y494,FIND("F",ScheduleCompile!Y494)-1)),ScheduleCompile!Y494)))))))</f>
        <v>0.05</v>
      </c>
    </row>
    <row r="502" spans="1:30" x14ac:dyDescent="0.25">
      <c r="A502" t="str">
        <f t="shared" si="31"/>
        <v>SchDay "WarehouseLightsSat"  Type = "Fraction" Hr = (0.05, 0.05, 0.05, 0.05, 0.05, 0.05, 0.05, 0.05, 0.08, 0.24, 0.24, 0.24, 0.05, 0.05, 0.05, 0.05, 0.05, 0.05, 0.05, 0.05, 0.05, 0.05, 0.05, 0.05) ..</v>
      </c>
      <c r="B502" s="1" t="s">
        <v>623</v>
      </c>
      <c r="C502" t="str">
        <f t="shared" si="32"/>
        <v xml:space="preserve">SchDay "WarehouseLightsSat"  Type = "Fraction" Hr = </v>
      </c>
      <c r="D502" t="str">
        <f t="shared" si="33"/>
        <v>(0.05, 0.05, 0.05, 0.05, 0.05, 0.05, 0.05, 0.05, 0.08, 0.24, 0.24, 0.24, 0.05, 0.05, 0.05, 0.05, 0.05, 0.05, 0.05, 0.05, 0.05, 0.05, 0.05, 0.05) ..</v>
      </c>
      <c r="E502" s="30" t="str">
        <f>ScheduleCompile!A495</f>
        <v>WarehouseLightsSat</v>
      </c>
      <c r="F502" t="str">
        <f t="shared" si="34"/>
        <v>Fraction</v>
      </c>
      <c r="G502" s="1">
        <f>IF(AND(ISERROR(IF(ScheduleCompile!B495="Off",0,IF(ScheduleCompile!B495="On",1,IF(ISNUMBER(ScheduleCompile!B495),ScheduleCompile!B495/1,IF(ISTEXT(ScheduleCompile!B495),IF(OR(ISNUMBER(FIND("5F",ScheduleCompile!B495)),ISNUMBER(FIND("0F",ScheduleCompile!B495)),ISNUMBER(FIND("8F",ScheduleCompile!B495)),ISNUMBER(FIND("1F",ScheduleCompile!B495)),ISNUMBER(FIND("2F",ScheduleCompile!B495)),ISNUMBER(FIND("3F",ScheduleCompile!B495)),ISNUMBER(FIND("6F",ScheduleCompile!B495)),ISNUMBER(FIND("7F",ScheduleCompile!B495)),ISNUMBER(FIND("9F",ScheduleCompile!B495)),ISNUMBER(FIND("4F",ScheduleCompile!B495))),VALUE(LEFT(ScheduleCompile!B495,FIND("F",ScheduleCompile!B495)-1)),ScheduleCompile!B495)))))),ISTEXT(ScheduleCompile!#REF!)),"ENDTABLE",IF(ISERROR(IF(ScheduleCompile!B495="Off",0,IF(ScheduleCompile!B495="On",1,IF(ISNUMBER(ScheduleCompile!B495),ScheduleCompile!B495/1,IF(ISTEXT(ScheduleCompile!B495),IF(OR(ISNUMBER(FIND("5F",ScheduleCompile!B495)),ISNUMBER(FIND("0F",ScheduleCompile!B495)),ISNUMBER(FIND("8F",ScheduleCompile!B495)),ISNUMBER(FIND("1F",ScheduleCompile!B495)),ISNUMBER(FIND("2F",ScheduleCompile!B495)),ISNUMBER(FIND("3F",ScheduleCompile!B495)),ISNUMBER(FIND("6F",ScheduleCompile!B495)),ISNUMBER(FIND("7F",ScheduleCompile!B495)),ISNUMBER(FIND("9F",ScheduleCompile!B495)),ISNUMBER(FIND("4F",ScheduleCompile!B495))),VALUE(LEFT(ScheduleCompile!B495,FIND("F",ScheduleCompile!B495)-1)),ScheduleCompile!B495)))))),"",IF(ScheduleCompile!B495="Off",0,IF(ScheduleCompile!B495="On",1,IF(ISNUMBER(ScheduleCompile!B495),ScheduleCompile!B495/1,IF(ISTEXT(ScheduleCompile!B495),IF(OR(ISNUMBER(FIND("5F",ScheduleCompile!B495)),ISNUMBER(FIND("0F",ScheduleCompile!B495)),ISNUMBER(FIND("8F",ScheduleCompile!B495)),ISNUMBER(FIND("1F",ScheduleCompile!B495)),ISNUMBER(FIND("2F",ScheduleCompile!B495)),ISNUMBER(FIND("3F",ScheduleCompile!B495)),ISNUMBER(FIND("6F",ScheduleCompile!B495)),ISNUMBER(FIND("7F",ScheduleCompile!B495)),ISNUMBER(FIND("9F",ScheduleCompile!B495)),ISNUMBER(FIND("4F",ScheduleCompile!B495))),VALUE(LEFT(ScheduleCompile!B495,FIND("F",ScheduleCompile!B495)-1)),ScheduleCompile!B495)))))))</f>
        <v>0.05</v>
      </c>
      <c r="H502" s="1">
        <f>IF(AND(ISERROR(IF(ScheduleCompile!C495="Off",0,IF(ScheduleCompile!C495="On",1,IF(ISNUMBER(ScheduleCompile!C495),ScheduleCompile!C495/1,IF(ISTEXT(ScheduleCompile!C495),IF(OR(ISNUMBER(FIND("5F",ScheduleCompile!C495)),ISNUMBER(FIND("0F",ScheduleCompile!C495)),ISNUMBER(FIND("8F",ScheduleCompile!C495)),ISNUMBER(FIND("1F",ScheduleCompile!C495)),ISNUMBER(FIND("2F",ScheduleCompile!C495)),ISNUMBER(FIND("3F",ScheduleCompile!C495)),ISNUMBER(FIND("6F",ScheduleCompile!C495)),ISNUMBER(FIND("7F",ScheduleCompile!C495)),ISNUMBER(FIND("9F",ScheduleCompile!C495)),ISNUMBER(FIND("4F",ScheduleCompile!C495))),VALUE(LEFT(ScheduleCompile!C495,FIND("F",ScheduleCompile!C495)-1)),ScheduleCompile!C495)))))),ISTEXT(ScheduleCompile!#REF!)),"ENDTABLE",IF(ISERROR(IF(ScheduleCompile!C495="Off",0,IF(ScheduleCompile!C495="On",1,IF(ISNUMBER(ScheduleCompile!C495),ScheduleCompile!C495/1,IF(ISTEXT(ScheduleCompile!C495),IF(OR(ISNUMBER(FIND("5F",ScheduleCompile!C495)),ISNUMBER(FIND("0F",ScheduleCompile!C495)),ISNUMBER(FIND("8F",ScheduleCompile!C495)),ISNUMBER(FIND("1F",ScheduleCompile!C495)),ISNUMBER(FIND("2F",ScheduleCompile!C495)),ISNUMBER(FIND("3F",ScheduleCompile!C495)),ISNUMBER(FIND("6F",ScheduleCompile!C495)),ISNUMBER(FIND("7F",ScheduleCompile!C495)),ISNUMBER(FIND("9F",ScheduleCompile!C495)),ISNUMBER(FIND("4F",ScheduleCompile!C495))),VALUE(LEFT(ScheduleCompile!C495,FIND("F",ScheduleCompile!C495)-1)),ScheduleCompile!C495)))))),"",IF(ScheduleCompile!C495="Off",0,IF(ScheduleCompile!C495="On",1,IF(ISNUMBER(ScheduleCompile!C495),ScheduleCompile!C495/1,IF(ISTEXT(ScheduleCompile!C495),IF(OR(ISNUMBER(FIND("5F",ScheduleCompile!C495)),ISNUMBER(FIND("0F",ScheduleCompile!C495)),ISNUMBER(FIND("8F",ScheduleCompile!C495)),ISNUMBER(FIND("1F",ScheduleCompile!C495)),ISNUMBER(FIND("2F",ScheduleCompile!C495)),ISNUMBER(FIND("3F",ScheduleCompile!C495)),ISNUMBER(FIND("6F",ScheduleCompile!C495)),ISNUMBER(FIND("7F",ScheduleCompile!C495)),ISNUMBER(FIND("9F",ScheduleCompile!C495)),ISNUMBER(FIND("4F",ScheduleCompile!C495))),VALUE(LEFT(ScheduleCompile!C495,FIND("F",ScheduleCompile!C495)-1)),ScheduleCompile!C495)))))))</f>
        <v>0.05</v>
      </c>
      <c r="I502" s="1">
        <f>IF(AND(ISERROR(IF(ScheduleCompile!D495="Off",0,IF(ScheduleCompile!D495="On",1,IF(ISNUMBER(ScheduleCompile!D495),ScheduleCompile!D495/1,IF(ISTEXT(ScheduleCompile!D495),IF(OR(ISNUMBER(FIND("5F",ScheduleCompile!D495)),ISNUMBER(FIND("0F",ScheduleCompile!D495)),ISNUMBER(FIND("8F",ScheduleCompile!D495)),ISNUMBER(FIND("1F",ScheduleCompile!D495)),ISNUMBER(FIND("2F",ScheduleCompile!D495)),ISNUMBER(FIND("3F",ScheduleCompile!D495)),ISNUMBER(FIND("6F",ScheduleCompile!D495)),ISNUMBER(FIND("7F",ScheduleCompile!D495)),ISNUMBER(FIND("9F",ScheduleCompile!D495)),ISNUMBER(FIND("4F",ScheduleCompile!D495))),VALUE(LEFT(ScheduleCompile!D495,FIND("F",ScheduleCompile!D495)-1)),ScheduleCompile!D495)))))),ISTEXT(ScheduleCompile!#REF!)),"ENDTABLE",IF(ISERROR(IF(ScheduleCompile!D495="Off",0,IF(ScheduleCompile!D495="On",1,IF(ISNUMBER(ScheduleCompile!D495),ScheduleCompile!D495/1,IF(ISTEXT(ScheduleCompile!D495),IF(OR(ISNUMBER(FIND("5F",ScheduleCompile!D495)),ISNUMBER(FIND("0F",ScheduleCompile!D495)),ISNUMBER(FIND("8F",ScheduleCompile!D495)),ISNUMBER(FIND("1F",ScheduleCompile!D495)),ISNUMBER(FIND("2F",ScheduleCompile!D495)),ISNUMBER(FIND("3F",ScheduleCompile!D495)),ISNUMBER(FIND("6F",ScheduleCompile!D495)),ISNUMBER(FIND("7F",ScheduleCompile!D495)),ISNUMBER(FIND("9F",ScheduleCompile!D495)),ISNUMBER(FIND("4F",ScheduleCompile!D495))),VALUE(LEFT(ScheduleCompile!D495,FIND("F",ScheduleCompile!D495)-1)),ScheduleCompile!D495)))))),"",IF(ScheduleCompile!D495="Off",0,IF(ScheduleCompile!D495="On",1,IF(ISNUMBER(ScheduleCompile!D495),ScheduleCompile!D495/1,IF(ISTEXT(ScheduleCompile!D495),IF(OR(ISNUMBER(FIND("5F",ScheduleCompile!D495)),ISNUMBER(FIND("0F",ScheduleCompile!D495)),ISNUMBER(FIND("8F",ScheduleCompile!D495)),ISNUMBER(FIND("1F",ScheduleCompile!D495)),ISNUMBER(FIND("2F",ScheduleCompile!D495)),ISNUMBER(FIND("3F",ScheduleCompile!D495)),ISNUMBER(FIND("6F",ScheduleCompile!D495)),ISNUMBER(FIND("7F",ScheduleCompile!D495)),ISNUMBER(FIND("9F",ScheduleCompile!D495)),ISNUMBER(FIND("4F",ScheduleCompile!D495))),VALUE(LEFT(ScheduleCompile!D495,FIND("F",ScheduleCompile!D495)-1)),ScheduleCompile!D495)))))))</f>
        <v>0.05</v>
      </c>
      <c r="J502" s="1">
        <f>IF(AND(ISERROR(IF(ScheduleCompile!E495="Off",0,IF(ScheduleCompile!E495="On",1,IF(ISNUMBER(ScheduleCompile!E495),ScheduleCompile!E495/1,IF(ISTEXT(ScheduleCompile!E495),IF(OR(ISNUMBER(FIND("5F",ScheduleCompile!E495)),ISNUMBER(FIND("0F",ScheduleCompile!E495)),ISNUMBER(FIND("8F",ScheduleCompile!E495)),ISNUMBER(FIND("1F",ScheduleCompile!E495)),ISNUMBER(FIND("2F",ScheduleCompile!E495)),ISNUMBER(FIND("3F",ScheduleCompile!E495)),ISNUMBER(FIND("6F",ScheduleCompile!E495)),ISNUMBER(FIND("7F",ScheduleCompile!E495)),ISNUMBER(FIND("9F",ScheduleCompile!E495)),ISNUMBER(FIND("4F",ScheduleCompile!E495))),VALUE(LEFT(ScheduleCompile!E495,FIND("F",ScheduleCompile!E495)-1)),ScheduleCompile!E495)))))),ISTEXT(ScheduleCompile!#REF!)),"ENDTABLE",IF(ISERROR(IF(ScheduleCompile!E495="Off",0,IF(ScheduleCompile!E495="On",1,IF(ISNUMBER(ScheduleCompile!E495),ScheduleCompile!E495/1,IF(ISTEXT(ScheduleCompile!E495),IF(OR(ISNUMBER(FIND("5F",ScheduleCompile!E495)),ISNUMBER(FIND("0F",ScheduleCompile!E495)),ISNUMBER(FIND("8F",ScheduleCompile!E495)),ISNUMBER(FIND("1F",ScheduleCompile!E495)),ISNUMBER(FIND("2F",ScheduleCompile!E495)),ISNUMBER(FIND("3F",ScheduleCompile!E495)),ISNUMBER(FIND("6F",ScheduleCompile!E495)),ISNUMBER(FIND("7F",ScheduleCompile!E495)),ISNUMBER(FIND("9F",ScheduleCompile!E495)),ISNUMBER(FIND("4F",ScheduleCompile!E495))),VALUE(LEFT(ScheduleCompile!E495,FIND("F",ScheduleCompile!E495)-1)),ScheduleCompile!E495)))))),"",IF(ScheduleCompile!E495="Off",0,IF(ScheduleCompile!E495="On",1,IF(ISNUMBER(ScheduleCompile!E495),ScheduleCompile!E495/1,IF(ISTEXT(ScheduleCompile!E495),IF(OR(ISNUMBER(FIND("5F",ScheduleCompile!E495)),ISNUMBER(FIND("0F",ScheduleCompile!E495)),ISNUMBER(FIND("8F",ScheduleCompile!E495)),ISNUMBER(FIND("1F",ScheduleCompile!E495)),ISNUMBER(FIND("2F",ScheduleCompile!E495)),ISNUMBER(FIND("3F",ScheduleCompile!E495)),ISNUMBER(FIND("6F",ScheduleCompile!E495)),ISNUMBER(FIND("7F",ScheduleCompile!E495)),ISNUMBER(FIND("9F",ScheduleCompile!E495)),ISNUMBER(FIND("4F",ScheduleCompile!E495))),VALUE(LEFT(ScheduleCompile!E495,FIND("F",ScheduleCompile!E495)-1)),ScheduleCompile!E495)))))))</f>
        <v>0.05</v>
      </c>
      <c r="K502" s="1">
        <f>IF(AND(ISERROR(IF(ScheduleCompile!F495="Off",0,IF(ScheduleCompile!F495="On",1,IF(ISNUMBER(ScheduleCompile!F495),ScheduleCompile!F495/1,IF(ISTEXT(ScheduleCompile!F495),IF(OR(ISNUMBER(FIND("5F",ScheduleCompile!F495)),ISNUMBER(FIND("0F",ScheduleCompile!F495)),ISNUMBER(FIND("8F",ScheduleCompile!F495)),ISNUMBER(FIND("1F",ScheduleCompile!F495)),ISNUMBER(FIND("2F",ScheduleCompile!F495)),ISNUMBER(FIND("3F",ScheduleCompile!F495)),ISNUMBER(FIND("6F",ScheduleCompile!F495)),ISNUMBER(FIND("7F",ScheduleCompile!F495)),ISNUMBER(FIND("9F",ScheduleCompile!F495)),ISNUMBER(FIND("4F",ScheduleCompile!F495))),VALUE(LEFT(ScheduleCompile!F495,FIND("F",ScheduleCompile!F495)-1)),ScheduleCompile!F495)))))),ISTEXT(ScheduleCompile!#REF!)),"ENDTABLE",IF(ISERROR(IF(ScheduleCompile!F495="Off",0,IF(ScheduleCompile!F495="On",1,IF(ISNUMBER(ScheduleCompile!F495),ScheduleCompile!F495/1,IF(ISTEXT(ScheduleCompile!F495),IF(OR(ISNUMBER(FIND("5F",ScheduleCompile!F495)),ISNUMBER(FIND("0F",ScheduleCompile!F495)),ISNUMBER(FIND("8F",ScheduleCompile!F495)),ISNUMBER(FIND("1F",ScheduleCompile!F495)),ISNUMBER(FIND("2F",ScheduleCompile!F495)),ISNUMBER(FIND("3F",ScheduleCompile!F495)),ISNUMBER(FIND("6F",ScheduleCompile!F495)),ISNUMBER(FIND("7F",ScheduleCompile!F495)),ISNUMBER(FIND("9F",ScheduleCompile!F495)),ISNUMBER(FIND("4F",ScheduleCompile!F495))),VALUE(LEFT(ScheduleCompile!F495,FIND("F",ScheduleCompile!F495)-1)),ScheduleCompile!F495)))))),"",IF(ScheduleCompile!F495="Off",0,IF(ScheduleCompile!F495="On",1,IF(ISNUMBER(ScheduleCompile!F495),ScheduleCompile!F495/1,IF(ISTEXT(ScheduleCompile!F495),IF(OR(ISNUMBER(FIND("5F",ScheduleCompile!F495)),ISNUMBER(FIND("0F",ScheduleCompile!F495)),ISNUMBER(FIND("8F",ScheduleCompile!F495)),ISNUMBER(FIND("1F",ScheduleCompile!F495)),ISNUMBER(FIND("2F",ScheduleCompile!F495)),ISNUMBER(FIND("3F",ScheduleCompile!F495)),ISNUMBER(FIND("6F",ScheduleCompile!F495)),ISNUMBER(FIND("7F",ScheduleCompile!F495)),ISNUMBER(FIND("9F",ScheduleCompile!F495)),ISNUMBER(FIND("4F",ScheduleCompile!F495))),VALUE(LEFT(ScheduleCompile!F495,FIND("F",ScheduleCompile!F495)-1)),ScheduleCompile!F495)))))))</f>
        <v>0.05</v>
      </c>
      <c r="L502" s="1">
        <f>IF(AND(ISERROR(IF(ScheduleCompile!G495="Off",0,IF(ScheduleCompile!G495="On",1,IF(ISNUMBER(ScheduleCompile!G495),ScheduleCompile!G495/1,IF(ISTEXT(ScheduleCompile!G495),IF(OR(ISNUMBER(FIND("5F",ScheduleCompile!G495)),ISNUMBER(FIND("0F",ScheduleCompile!G495)),ISNUMBER(FIND("8F",ScheduleCompile!G495)),ISNUMBER(FIND("1F",ScheduleCompile!G495)),ISNUMBER(FIND("2F",ScheduleCompile!G495)),ISNUMBER(FIND("3F",ScheduleCompile!G495)),ISNUMBER(FIND("6F",ScheduleCompile!G495)),ISNUMBER(FIND("7F",ScheduleCompile!G495)),ISNUMBER(FIND("9F",ScheduleCompile!G495)),ISNUMBER(FIND("4F",ScheduleCompile!G495))),VALUE(LEFT(ScheduleCompile!G495,FIND("F",ScheduleCompile!G495)-1)),ScheduleCompile!G495)))))),ISTEXT(ScheduleCompile!#REF!)),"ENDTABLE",IF(ISERROR(IF(ScheduleCompile!G495="Off",0,IF(ScheduleCompile!G495="On",1,IF(ISNUMBER(ScheduleCompile!G495),ScheduleCompile!G495/1,IF(ISTEXT(ScheduleCompile!G495),IF(OR(ISNUMBER(FIND("5F",ScheduleCompile!G495)),ISNUMBER(FIND("0F",ScheduleCompile!G495)),ISNUMBER(FIND("8F",ScheduleCompile!G495)),ISNUMBER(FIND("1F",ScheduleCompile!G495)),ISNUMBER(FIND("2F",ScheduleCompile!G495)),ISNUMBER(FIND("3F",ScheduleCompile!G495)),ISNUMBER(FIND("6F",ScheduleCompile!G495)),ISNUMBER(FIND("7F",ScheduleCompile!G495)),ISNUMBER(FIND("9F",ScheduleCompile!G495)),ISNUMBER(FIND("4F",ScheduleCompile!G495))),VALUE(LEFT(ScheduleCompile!G495,FIND("F",ScheduleCompile!G495)-1)),ScheduleCompile!G495)))))),"",IF(ScheduleCompile!G495="Off",0,IF(ScheduleCompile!G495="On",1,IF(ISNUMBER(ScheduleCompile!G495),ScheduleCompile!G495/1,IF(ISTEXT(ScheduleCompile!G495),IF(OR(ISNUMBER(FIND("5F",ScheduleCompile!G495)),ISNUMBER(FIND("0F",ScheduleCompile!G495)),ISNUMBER(FIND("8F",ScheduleCompile!G495)),ISNUMBER(FIND("1F",ScheduleCompile!G495)),ISNUMBER(FIND("2F",ScheduleCompile!G495)),ISNUMBER(FIND("3F",ScheduleCompile!G495)),ISNUMBER(FIND("6F",ScheduleCompile!G495)),ISNUMBER(FIND("7F",ScheduleCompile!G495)),ISNUMBER(FIND("9F",ScheduleCompile!G495)),ISNUMBER(FIND("4F",ScheduleCompile!G495))),VALUE(LEFT(ScheduleCompile!G495,FIND("F",ScheduleCompile!G495)-1)),ScheduleCompile!G495)))))))</f>
        <v>0.05</v>
      </c>
      <c r="M502" s="1">
        <f>IF(AND(ISERROR(IF(ScheduleCompile!H495="Off",0,IF(ScheduleCompile!H495="On",1,IF(ISNUMBER(ScheduleCompile!H495),ScheduleCompile!H495/1,IF(ISTEXT(ScheduleCompile!H495),IF(OR(ISNUMBER(FIND("5F",ScheduleCompile!H495)),ISNUMBER(FIND("0F",ScheduleCompile!H495)),ISNUMBER(FIND("8F",ScheduleCompile!H495)),ISNUMBER(FIND("1F",ScheduleCompile!H495)),ISNUMBER(FIND("2F",ScheduleCompile!H495)),ISNUMBER(FIND("3F",ScheduleCompile!H495)),ISNUMBER(FIND("6F",ScheduleCompile!H495)),ISNUMBER(FIND("7F",ScheduleCompile!H495)),ISNUMBER(FIND("9F",ScheduleCompile!H495)),ISNUMBER(FIND("4F",ScheduleCompile!H495))),VALUE(LEFT(ScheduleCompile!H495,FIND("F",ScheduleCompile!H495)-1)),ScheduleCompile!H495)))))),ISTEXT(ScheduleCompile!#REF!)),"ENDTABLE",IF(ISERROR(IF(ScheduleCompile!H495="Off",0,IF(ScheduleCompile!H495="On",1,IF(ISNUMBER(ScheduleCompile!H495),ScheduleCompile!H495/1,IF(ISTEXT(ScheduleCompile!H495),IF(OR(ISNUMBER(FIND("5F",ScheduleCompile!H495)),ISNUMBER(FIND("0F",ScheduleCompile!H495)),ISNUMBER(FIND("8F",ScheduleCompile!H495)),ISNUMBER(FIND("1F",ScheduleCompile!H495)),ISNUMBER(FIND("2F",ScheduleCompile!H495)),ISNUMBER(FIND("3F",ScheduleCompile!H495)),ISNUMBER(FIND("6F",ScheduleCompile!H495)),ISNUMBER(FIND("7F",ScheduleCompile!H495)),ISNUMBER(FIND("9F",ScheduleCompile!H495)),ISNUMBER(FIND("4F",ScheduleCompile!H495))),VALUE(LEFT(ScheduleCompile!H495,FIND("F",ScheduleCompile!H495)-1)),ScheduleCompile!H495)))))),"",IF(ScheduleCompile!H495="Off",0,IF(ScheduleCompile!H495="On",1,IF(ISNUMBER(ScheduleCompile!H495),ScheduleCompile!H495/1,IF(ISTEXT(ScheduleCompile!H495),IF(OR(ISNUMBER(FIND("5F",ScheduleCompile!H495)),ISNUMBER(FIND("0F",ScheduleCompile!H495)),ISNUMBER(FIND("8F",ScheduleCompile!H495)),ISNUMBER(FIND("1F",ScheduleCompile!H495)),ISNUMBER(FIND("2F",ScheduleCompile!H495)),ISNUMBER(FIND("3F",ScheduleCompile!H495)),ISNUMBER(FIND("6F",ScheduleCompile!H495)),ISNUMBER(FIND("7F",ScheduleCompile!H495)),ISNUMBER(FIND("9F",ScheduleCompile!H495)),ISNUMBER(FIND("4F",ScheduleCompile!H495))),VALUE(LEFT(ScheduleCompile!H495,FIND("F",ScheduleCompile!H495)-1)),ScheduleCompile!H495)))))))</f>
        <v>0.05</v>
      </c>
      <c r="N502" s="1">
        <f>IF(AND(ISERROR(IF(ScheduleCompile!I495="Off",0,IF(ScheduleCompile!I495="On",1,IF(ISNUMBER(ScheduleCompile!I495),ScheduleCompile!I495/1,IF(ISTEXT(ScheduleCompile!I495),IF(OR(ISNUMBER(FIND("5F",ScheduleCompile!I495)),ISNUMBER(FIND("0F",ScheduleCompile!I495)),ISNUMBER(FIND("8F",ScheduleCompile!I495)),ISNUMBER(FIND("1F",ScheduleCompile!I495)),ISNUMBER(FIND("2F",ScheduleCompile!I495)),ISNUMBER(FIND("3F",ScheduleCompile!I495)),ISNUMBER(FIND("6F",ScheduleCompile!I495)),ISNUMBER(FIND("7F",ScheduleCompile!I495)),ISNUMBER(FIND("9F",ScheduleCompile!I495)),ISNUMBER(FIND("4F",ScheduleCompile!I495))),VALUE(LEFT(ScheduleCompile!I495,FIND("F",ScheduleCompile!I495)-1)),ScheduleCompile!I495)))))),ISTEXT(ScheduleCompile!#REF!)),"ENDTABLE",IF(ISERROR(IF(ScheduleCompile!I495="Off",0,IF(ScheduleCompile!I495="On",1,IF(ISNUMBER(ScheduleCompile!I495),ScheduleCompile!I495/1,IF(ISTEXT(ScheduleCompile!I495),IF(OR(ISNUMBER(FIND("5F",ScheduleCompile!I495)),ISNUMBER(FIND("0F",ScheduleCompile!I495)),ISNUMBER(FIND("8F",ScheduleCompile!I495)),ISNUMBER(FIND("1F",ScheduleCompile!I495)),ISNUMBER(FIND("2F",ScheduleCompile!I495)),ISNUMBER(FIND("3F",ScheduleCompile!I495)),ISNUMBER(FIND("6F",ScheduleCompile!I495)),ISNUMBER(FIND("7F",ScheduleCompile!I495)),ISNUMBER(FIND("9F",ScheduleCompile!I495)),ISNUMBER(FIND("4F",ScheduleCompile!I495))),VALUE(LEFT(ScheduleCompile!I495,FIND("F",ScheduleCompile!I495)-1)),ScheduleCompile!I495)))))),"",IF(ScheduleCompile!I495="Off",0,IF(ScheduleCompile!I495="On",1,IF(ISNUMBER(ScheduleCompile!I495),ScheduleCompile!I495/1,IF(ISTEXT(ScheduleCompile!I495),IF(OR(ISNUMBER(FIND("5F",ScheduleCompile!I495)),ISNUMBER(FIND("0F",ScheduleCompile!I495)),ISNUMBER(FIND("8F",ScheduleCompile!I495)),ISNUMBER(FIND("1F",ScheduleCompile!I495)),ISNUMBER(FIND("2F",ScheduleCompile!I495)),ISNUMBER(FIND("3F",ScheduleCompile!I495)),ISNUMBER(FIND("6F",ScheduleCompile!I495)),ISNUMBER(FIND("7F",ScheduleCompile!I495)),ISNUMBER(FIND("9F",ScheduleCompile!I495)),ISNUMBER(FIND("4F",ScheduleCompile!I495))),VALUE(LEFT(ScheduleCompile!I495,FIND("F",ScheduleCompile!I495)-1)),ScheduleCompile!I495)))))))</f>
        <v>0.05</v>
      </c>
      <c r="O502" s="1">
        <f>IF(AND(ISERROR(IF(ScheduleCompile!J495="Off",0,IF(ScheduleCompile!J495="On",1,IF(ISNUMBER(ScheduleCompile!J495),ScheduleCompile!J495/1,IF(ISTEXT(ScheduleCompile!J495),IF(OR(ISNUMBER(FIND("5F",ScheduleCompile!J495)),ISNUMBER(FIND("0F",ScheduleCompile!J495)),ISNUMBER(FIND("8F",ScheduleCompile!J495)),ISNUMBER(FIND("1F",ScheduleCompile!J495)),ISNUMBER(FIND("2F",ScheduleCompile!J495)),ISNUMBER(FIND("3F",ScheduleCompile!J495)),ISNUMBER(FIND("6F",ScheduleCompile!J495)),ISNUMBER(FIND("7F",ScheduleCompile!J495)),ISNUMBER(FIND("9F",ScheduleCompile!J495)),ISNUMBER(FIND("4F",ScheduleCompile!J495))),VALUE(LEFT(ScheduleCompile!J495,FIND("F",ScheduleCompile!J495)-1)),ScheduleCompile!J495)))))),ISTEXT(ScheduleCompile!#REF!)),"ENDTABLE",IF(ISERROR(IF(ScheduleCompile!J495="Off",0,IF(ScheduleCompile!J495="On",1,IF(ISNUMBER(ScheduleCompile!J495),ScheduleCompile!J495/1,IF(ISTEXT(ScheduleCompile!J495),IF(OR(ISNUMBER(FIND("5F",ScheduleCompile!J495)),ISNUMBER(FIND("0F",ScheduleCompile!J495)),ISNUMBER(FIND("8F",ScheduleCompile!J495)),ISNUMBER(FIND("1F",ScheduleCompile!J495)),ISNUMBER(FIND("2F",ScheduleCompile!J495)),ISNUMBER(FIND("3F",ScheduleCompile!J495)),ISNUMBER(FIND("6F",ScheduleCompile!J495)),ISNUMBER(FIND("7F",ScheduleCompile!J495)),ISNUMBER(FIND("9F",ScheduleCompile!J495)),ISNUMBER(FIND("4F",ScheduleCompile!J495))),VALUE(LEFT(ScheduleCompile!J495,FIND("F",ScheduleCompile!J495)-1)),ScheduleCompile!J495)))))),"",IF(ScheduleCompile!J495="Off",0,IF(ScheduleCompile!J495="On",1,IF(ISNUMBER(ScheduleCompile!J495),ScheduleCompile!J495/1,IF(ISTEXT(ScheduleCompile!J495),IF(OR(ISNUMBER(FIND("5F",ScheduleCompile!J495)),ISNUMBER(FIND("0F",ScheduleCompile!J495)),ISNUMBER(FIND("8F",ScheduleCompile!J495)),ISNUMBER(FIND("1F",ScheduleCompile!J495)),ISNUMBER(FIND("2F",ScheduleCompile!J495)),ISNUMBER(FIND("3F",ScheduleCompile!J495)),ISNUMBER(FIND("6F",ScheduleCompile!J495)),ISNUMBER(FIND("7F",ScheduleCompile!J495)),ISNUMBER(FIND("9F",ScheduleCompile!J495)),ISNUMBER(FIND("4F",ScheduleCompile!J495))),VALUE(LEFT(ScheduleCompile!J495,FIND("F",ScheduleCompile!J495)-1)),ScheduleCompile!J495)))))))</f>
        <v>0.08</v>
      </c>
      <c r="P502" s="1">
        <f>IF(AND(ISERROR(IF(ScheduleCompile!K495="Off",0,IF(ScheduleCompile!K495="On",1,IF(ISNUMBER(ScheduleCompile!K495),ScheduleCompile!K495/1,IF(ISTEXT(ScheduleCompile!K495),IF(OR(ISNUMBER(FIND("5F",ScheduleCompile!K495)),ISNUMBER(FIND("0F",ScheduleCompile!K495)),ISNUMBER(FIND("8F",ScheduleCompile!K495)),ISNUMBER(FIND("1F",ScheduleCompile!K495)),ISNUMBER(FIND("2F",ScheduleCompile!K495)),ISNUMBER(FIND("3F",ScheduleCompile!K495)),ISNUMBER(FIND("6F",ScheduleCompile!K495)),ISNUMBER(FIND("7F",ScheduleCompile!K495)),ISNUMBER(FIND("9F",ScheduleCompile!K495)),ISNUMBER(FIND("4F",ScheduleCompile!K495))),VALUE(LEFT(ScheduleCompile!K495,FIND("F",ScheduleCompile!K495)-1)),ScheduleCompile!K495)))))),ISTEXT(ScheduleCompile!#REF!)),"ENDTABLE",IF(ISERROR(IF(ScheduleCompile!K495="Off",0,IF(ScheduleCompile!K495="On",1,IF(ISNUMBER(ScheduleCompile!K495),ScheduleCompile!K495/1,IF(ISTEXT(ScheduleCompile!K495),IF(OR(ISNUMBER(FIND("5F",ScheduleCompile!K495)),ISNUMBER(FIND("0F",ScheduleCompile!K495)),ISNUMBER(FIND("8F",ScheduleCompile!K495)),ISNUMBER(FIND("1F",ScheduleCompile!K495)),ISNUMBER(FIND("2F",ScheduleCompile!K495)),ISNUMBER(FIND("3F",ScheduleCompile!K495)),ISNUMBER(FIND("6F",ScheduleCompile!K495)),ISNUMBER(FIND("7F",ScheduleCompile!K495)),ISNUMBER(FIND("9F",ScheduleCompile!K495)),ISNUMBER(FIND("4F",ScheduleCompile!K495))),VALUE(LEFT(ScheduleCompile!K495,FIND("F",ScheduleCompile!K495)-1)),ScheduleCompile!K495)))))),"",IF(ScheduleCompile!K495="Off",0,IF(ScheduleCompile!K495="On",1,IF(ISNUMBER(ScheduleCompile!K495),ScheduleCompile!K495/1,IF(ISTEXT(ScheduleCompile!K495),IF(OR(ISNUMBER(FIND("5F",ScheduleCompile!K495)),ISNUMBER(FIND("0F",ScheduleCompile!K495)),ISNUMBER(FIND("8F",ScheduleCompile!K495)),ISNUMBER(FIND("1F",ScheduleCompile!K495)),ISNUMBER(FIND("2F",ScheduleCompile!K495)),ISNUMBER(FIND("3F",ScheduleCompile!K495)),ISNUMBER(FIND("6F",ScheduleCompile!K495)),ISNUMBER(FIND("7F",ScheduleCompile!K495)),ISNUMBER(FIND("9F",ScheduleCompile!K495)),ISNUMBER(FIND("4F",ScheduleCompile!K495))),VALUE(LEFT(ScheduleCompile!K495,FIND("F",ScheduleCompile!K495)-1)),ScheduleCompile!K495)))))))</f>
        <v>0.24</v>
      </c>
      <c r="Q502" s="1">
        <f>IF(AND(ISERROR(IF(ScheduleCompile!L495="Off",0,IF(ScheduleCompile!L495="On",1,IF(ISNUMBER(ScheduleCompile!L495),ScheduleCompile!L495/1,IF(ISTEXT(ScheduleCompile!L495),IF(OR(ISNUMBER(FIND("5F",ScheduleCompile!L495)),ISNUMBER(FIND("0F",ScheduleCompile!L495)),ISNUMBER(FIND("8F",ScheduleCompile!L495)),ISNUMBER(FIND("1F",ScheduleCompile!L495)),ISNUMBER(FIND("2F",ScheduleCompile!L495)),ISNUMBER(FIND("3F",ScheduleCompile!L495)),ISNUMBER(FIND("6F",ScheduleCompile!L495)),ISNUMBER(FIND("7F",ScheduleCompile!L495)),ISNUMBER(FIND("9F",ScheduleCompile!L495)),ISNUMBER(FIND("4F",ScheduleCompile!L495))),VALUE(LEFT(ScheduleCompile!L495,FIND("F",ScheduleCompile!L495)-1)),ScheduleCompile!L495)))))),ISTEXT(ScheduleCompile!#REF!)),"ENDTABLE",IF(ISERROR(IF(ScheduleCompile!L495="Off",0,IF(ScheduleCompile!L495="On",1,IF(ISNUMBER(ScheduleCompile!L495),ScheduleCompile!L495/1,IF(ISTEXT(ScheduleCompile!L495),IF(OR(ISNUMBER(FIND("5F",ScheduleCompile!L495)),ISNUMBER(FIND("0F",ScheduleCompile!L495)),ISNUMBER(FIND("8F",ScheduleCompile!L495)),ISNUMBER(FIND("1F",ScheduleCompile!L495)),ISNUMBER(FIND("2F",ScheduleCompile!L495)),ISNUMBER(FIND("3F",ScheduleCompile!L495)),ISNUMBER(FIND("6F",ScheduleCompile!L495)),ISNUMBER(FIND("7F",ScheduleCompile!L495)),ISNUMBER(FIND("9F",ScheduleCompile!L495)),ISNUMBER(FIND("4F",ScheduleCompile!L495))),VALUE(LEFT(ScheduleCompile!L495,FIND("F",ScheduleCompile!L495)-1)),ScheduleCompile!L495)))))),"",IF(ScheduleCompile!L495="Off",0,IF(ScheduleCompile!L495="On",1,IF(ISNUMBER(ScheduleCompile!L495),ScheduleCompile!L495/1,IF(ISTEXT(ScheduleCompile!L495),IF(OR(ISNUMBER(FIND("5F",ScheduleCompile!L495)),ISNUMBER(FIND("0F",ScheduleCompile!L495)),ISNUMBER(FIND("8F",ScheduleCompile!L495)),ISNUMBER(FIND("1F",ScheduleCompile!L495)),ISNUMBER(FIND("2F",ScheduleCompile!L495)),ISNUMBER(FIND("3F",ScheduleCompile!L495)),ISNUMBER(FIND("6F",ScheduleCompile!L495)),ISNUMBER(FIND("7F",ScheduleCompile!L495)),ISNUMBER(FIND("9F",ScheduleCompile!L495)),ISNUMBER(FIND("4F",ScheduleCompile!L495))),VALUE(LEFT(ScheduleCompile!L495,FIND("F",ScheduleCompile!L495)-1)),ScheduleCompile!L495)))))))</f>
        <v>0.24</v>
      </c>
      <c r="R502" s="1">
        <f>IF(AND(ISERROR(IF(ScheduleCompile!M495="Off",0,IF(ScheduleCompile!M495="On",1,IF(ISNUMBER(ScheduleCompile!M495),ScheduleCompile!M495/1,IF(ISTEXT(ScheduleCompile!M495),IF(OR(ISNUMBER(FIND("5F",ScheduleCompile!M495)),ISNUMBER(FIND("0F",ScheduleCompile!M495)),ISNUMBER(FIND("8F",ScheduleCompile!M495)),ISNUMBER(FIND("1F",ScheduleCompile!M495)),ISNUMBER(FIND("2F",ScheduleCompile!M495)),ISNUMBER(FIND("3F",ScheduleCompile!M495)),ISNUMBER(FIND("6F",ScheduleCompile!M495)),ISNUMBER(FIND("7F",ScheduleCompile!M495)),ISNUMBER(FIND("9F",ScheduleCompile!M495)),ISNUMBER(FIND("4F",ScheduleCompile!M495))),VALUE(LEFT(ScheduleCompile!M495,FIND("F",ScheduleCompile!M495)-1)),ScheduleCompile!M495)))))),ISTEXT(ScheduleCompile!#REF!)),"ENDTABLE",IF(ISERROR(IF(ScheduleCompile!M495="Off",0,IF(ScheduleCompile!M495="On",1,IF(ISNUMBER(ScheduleCompile!M495),ScheduleCompile!M495/1,IF(ISTEXT(ScheduleCompile!M495),IF(OR(ISNUMBER(FIND("5F",ScheduleCompile!M495)),ISNUMBER(FIND("0F",ScheduleCompile!M495)),ISNUMBER(FIND("8F",ScheduleCompile!M495)),ISNUMBER(FIND("1F",ScheduleCompile!M495)),ISNUMBER(FIND("2F",ScheduleCompile!M495)),ISNUMBER(FIND("3F",ScheduleCompile!M495)),ISNUMBER(FIND("6F",ScheduleCompile!M495)),ISNUMBER(FIND("7F",ScheduleCompile!M495)),ISNUMBER(FIND("9F",ScheduleCompile!M495)),ISNUMBER(FIND("4F",ScheduleCompile!M495))),VALUE(LEFT(ScheduleCompile!M495,FIND("F",ScheduleCompile!M495)-1)),ScheduleCompile!M495)))))),"",IF(ScheduleCompile!M495="Off",0,IF(ScheduleCompile!M495="On",1,IF(ISNUMBER(ScheduleCompile!M495),ScheduleCompile!M495/1,IF(ISTEXT(ScheduleCompile!M495),IF(OR(ISNUMBER(FIND("5F",ScheduleCompile!M495)),ISNUMBER(FIND("0F",ScheduleCompile!M495)),ISNUMBER(FIND("8F",ScheduleCompile!M495)),ISNUMBER(FIND("1F",ScheduleCompile!M495)),ISNUMBER(FIND("2F",ScheduleCompile!M495)),ISNUMBER(FIND("3F",ScheduleCompile!M495)),ISNUMBER(FIND("6F",ScheduleCompile!M495)),ISNUMBER(FIND("7F",ScheduleCompile!M495)),ISNUMBER(FIND("9F",ScheduleCompile!M495)),ISNUMBER(FIND("4F",ScheduleCompile!M495))),VALUE(LEFT(ScheduleCompile!M495,FIND("F",ScheduleCompile!M495)-1)),ScheduleCompile!M495)))))))</f>
        <v>0.24</v>
      </c>
      <c r="S502" s="1">
        <f>IF(AND(ISERROR(IF(ScheduleCompile!N495="Off",0,IF(ScheduleCompile!N495="On",1,IF(ISNUMBER(ScheduleCompile!N495),ScheduleCompile!N495/1,IF(ISTEXT(ScheduleCompile!N495),IF(OR(ISNUMBER(FIND("5F",ScheduleCompile!N495)),ISNUMBER(FIND("0F",ScheduleCompile!N495)),ISNUMBER(FIND("8F",ScheduleCompile!N495)),ISNUMBER(FIND("1F",ScheduleCompile!N495)),ISNUMBER(FIND("2F",ScheduleCompile!N495)),ISNUMBER(FIND("3F",ScheduleCompile!N495)),ISNUMBER(FIND("6F",ScheduleCompile!N495)),ISNUMBER(FIND("7F",ScheduleCompile!N495)),ISNUMBER(FIND("9F",ScheduleCompile!N495)),ISNUMBER(FIND("4F",ScheduleCompile!N495))),VALUE(LEFT(ScheduleCompile!N495,FIND("F",ScheduleCompile!N495)-1)),ScheduleCompile!N495)))))),ISTEXT(ScheduleCompile!#REF!)),"ENDTABLE",IF(ISERROR(IF(ScheduleCompile!N495="Off",0,IF(ScheduleCompile!N495="On",1,IF(ISNUMBER(ScheduleCompile!N495),ScheduleCompile!N495/1,IF(ISTEXT(ScheduleCompile!N495),IF(OR(ISNUMBER(FIND("5F",ScheduleCompile!N495)),ISNUMBER(FIND("0F",ScheduleCompile!N495)),ISNUMBER(FIND("8F",ScheduleCompile!N495)),ISNUMBER(FIND("1F",ScheduleCompile!N495)),ISNUMBER(FIND("2F",ScheduleCompile!N495)),ISNUMBER(FIND("3F",ScheduleCompile!N495)),ISNUMBER(FIND("6F",ScheduleCompile!N495)),ISNUMBER(FIND("7F",ScheduleCompile!N495)),ISNUMBER(FIND("9F",ScheduleCompile!N495)),ISNUMBER(FIND("4F",ScheduleCompile!N495))),VALUE(LEFT(ScheduleCompile!N495,FIND("F",ScheduleCompile!N495)-1)),ScheduleCompile!N495)))))),"",IF(ScheduleCompile!N495="Off",0,IF(ScheduleCompile!N495="On",1,IF(ISNUMBER(ScheduleCompile!N495),ScheduleCompile!N495/1,IF(ISTEXT(ScheduleCompile!N495),IF(OR(ISNUMBER(FIND("5F",ScheduleCompile!N495)),ISNUMBER(FIND("0F",ScheduleCompile!N495)),ISNUMBER(FIND("8F",ScheduleCompile!N495)),ISNUMBER(FIND("1F",ScheduleCompile!N495)),ISNUMBER(FIND("2F",ScheduleCompile!N495)),ISNUMBER(FIND("3F",ScheduleCompile!N495)),ISNUMBER(FIND("6F",ScheduleCompile!N495)),ISNUMBER(FIND("7F",ScheduleCompile!N495)),ISNUMBER(FIND("9F",ScheduleCompile!N495)),ISNUMBER(FIND("4F",ScheduleCompile!N495))),VALUE(LEFT(ScheduleCompile!N495,FIND("F",ScheduleCompile!N495)-1)),ScheduleCompile!N495)))))))</f>
        <v>0.05</v>
      </c>
      <c r="T502" s="1">
        <f>IF(AND(ISERROR(IF(ScheduleCompile!O495="Off",0,IF(ScheduleCompile!O495="On",1,IF(ISNUMBER(ScheduleCompile!O495),ScheduleCompile!O495/1,IF(ISTEXT(ScheduleCompile!O495),IF(OR(ISNUMBER(FIND("5F",ScheduleCompile!O495)),ISNUMBER(FIND("0F",ScheduleCompile!O495)),ISNUMBER(FIND("8F",ScheduleCompile!O495)),ISNUMBER(FIND("1F",ScheduleCompile!O495)),ISNUMBER(FIND("2F",ScheduleCompile!O495)),ISNUMBER(FIND("3F",ScheduleCompile!O495)),ISNUMBER(FIND("6F",ScheduleCompile!O495)),ISNUMBER(FIND("7F",ScheduleCompile!O495)),ISNUMBER(FIND("9F",ScheduleCompile!O495)),ISNUMBER(FIND("4F",ScheduleCompile!O495))),VALUE(LEFT(ScheduleCompile!O495,FIND("F",ScheduleCompile!O495)-1)),ScheduleCompile!O495)))))),ISTEXT(ScheduleCompile!#REF!)),"ENDTABLE",IF(ISERROR(IF(ScheduleCompile!O495="Off",0,IF(ScheduleCompile!O495="On",1,IF(ISNUMBER(ScheduleCompile!O495),ScheduleCompile!O495/1,IF(ISTEXT(ScheduleCompile!O495),IF(OR(ISNUMBER(FIND("5F",ScheduleCompile!O495)),ISNUMBER(FIND("0F",ScheduleCompile!O495)),ISNUMBER(FIND("8F",ScheduleCompile!O495)),ISNUMBER(FIND("1F",ScheduleCompile!O495)),ISNUMBER(FIND("2F",ScheduleCompile!O495)),ISNUMBER(FIND("3F",ScheduleCompile!O495)),ISNUMBER(FIND("6F",ScheduleCompile!O495)),ISNUMBER(FIND("7F",ScheduleCompile!O495)),ISNUMBER(FIND("9F",ScheduleCompile!O495)),ISNUMBER(FIND("4F",ScheduleCompile!O495))),VALUE(LEFT(ScheduleCompile!O495,FIND("F",ScheduleCompile!O495)-1)),ScheduleCompile!O495)))))),"",IF(ScheduleCompile!O495="Off",0,IF(ScheduleCompile!O495="On",1,IF(ISNUMBER(ScheduleCompile!O495),ScheduleCompile!O495/1,IF(ISTEXT(ScheduleCompile!O495),IF(OR(ISNUMBER(FIND("5F",ScheduleCompile!O495)),ISNUMBER(FIND("0F",ScheduleCompile!O495)),ISNUMBER(FIND("8F",ScheduleCompile!O495)),ISNUMBER(FIND("1F",ScheduleCompile!O495)),ISNUMBER(FIND("2F",ScheduleCompile!O495)),ISNUMBER(FIND("3F",ScheduleCompile!O495)),ISNUMBER(FIND("6F",ScheduleCompile!O495)),ISNUMBER(FIND("7F",ScheduleCompile!O495)),ISNUMBER(FIND("9F",ScheduleCompile!O495)),ISNUMBER(FIND("4F",ScheduleCompile!O495))),VALUE(LEFT(ScheduleCompile!O495,FIND("F",ScheduleCompile!O495)-1)),ScheduleCompile!O495)))))))</f>
        <v>0.05</v>
      </c>
      <c r="U502" s="1">
        <f>IF(AND(ISERROR(IF(ScheduleCompile!P495="Off",0,IF(ScheduleCompile!P495="On",1,IF(ISNUMBER(ScheduleCompile!P495),ScheduleCompile!P495/1,IF(ISTEXT(ScheduleCompile!P495),IF(OR(ISNUMBER(FIND("5F",ScheduleCompile!P495)),ISNUMBER(FIND("0F",ScheduleCompile!P495)),ISNUMBER(FIND("8F",ScheduleCompile!P495)),ISNUMBER(FIND("1F",ScheduleCompile!P495)),ISNUMBER(FIND("2F",ScheduleCompile!P495)),ISNUMBER(FIND("3F",ScheduleCompile!P495)),ISNUMBER(FIND("6F",ScheduleCompile!P495)),ISNUMBER(FIND("7F",ScheduleCompile!P495)),ISNUMBER(FIND("9F",ScheduleCompile!P495)),ISNUMBER(FIND("4F",ScheduleCompile!P495))),VALUE(LEFT(ScheduleCompile!P495,FIND("F",ScheduleCompile!P495)-1)),ScheduleCompile!P495)))))),ISTEXT(ScheduleCompile!#REF!)),"ENDTABLE",IF(ISERROR(IF(ScheduleCompile!P495="Off",0,IF(ScheduleCompile!P495="On",1,IF(ISNUMBER(ScheduleCompile!P495),ScheduleCompile!P495/1,IF(ISTEXT(ScheduleCompile!P495),IF(OR(ISNUMBER(FIND("5F",ScheduleCompile!P495)),ISNUMBER(FIND("0F",ScheduleCompile!P495)),ISNUMBER(FIND("8F",ScheduleCompile!P495)),ISNUMBER(FIND("1F",ScheduleCompile!P495)),ISNUMBER(FIND("2F",ScheduleCompile!P495)),ISNUMBER(FIND("3F",ScheduleCompile!P495)),ISNUMBER(FIND("6F",ScheduleCompile!P495)),ISNUMBER(FIND("7F",ScheduleCompile!P495)),ISNUMBER(FIND("9F",ScheduleCompile!P495)),ISNUMBER(FIND("4F",ScheduleCompile!P495))),VALUE(LEFT(ScheduleCompile!P495,FIND("F",ScheduleCompile!P495)-1)),ScheduleCompile!P495)))))),"",IF(ScheduleCompile!P495="Off",0,IF(ScheduleCompile!P495="On",1,IF(ISNUMBER(ScheduleCompile!P495),ScheduleCompile!P495/1,IF(ISTEXT(ScheduleCompile!P495),IF(OR(ISNUMBER(FIND("5F",ScheduleCompile!P495)),ISNUMBER(FIND("0F",ScheduleCompile!P495)),ISNUMBER(FIND("8F",ScheduleCompile!P495)),ISNUMBER(FIND("1F",ScheduleCompile!P495)),ISNUMBER(FIND("2F",ScheduleCompile!P495)),ISNUMBER(FIND("3F",ScheduleCompile!P495)),ISNUMBER(FIND("6F",ScheduleCompile!P495)),ISNUMBER(FIND("7F",ScheduleCompile!P495)),ISNUMBER(FIND("9F",ScheduleCompile!P495)),ISNUMBER(FIND("4F",ScheduleCompile!P495))),VALUE(LEFT(ScheduleCompile!P495,FIND("F",ScheduleCompile!P495)-1)),ScheduleCompile!P495)))))))</f>
        <v>0.05</v>
      </c>
      <c r="V502" s="1">
        <f>IF(AND(ISERROR(IF(ScheduleCompile!Q495="Off",0,IF(ScheduleCompile!Q495="On",1,IF(ISNUMBER(ScheduleCompile!Q495),ScheduleCompile!Q495/1,IF(ISTEXT(ScheduleCompile!Q495),IF(OR(ISNUMBER(FIND("5F",ScheduleCompile!Q495)),ISNUMBER(FIND("0F",ScheduleCompile!Q495)),ISNUMBER(FIND("8F",ScheduleCompile!Q495)),ISNUMBER(FIND("1F",ScheduleCompile!Q495)),ISNUMBER(FIND("2F",ScheduleCompile!Q495)),ISNUMBER(FIND("3F",ScheduleCompile!Q495)),ISNUMBER(FIND("6F",ScheduleCompile!Q495)),ISNUMBER(FIND("7F",ScheduleCompile!Q495)),ISNUMBER(FIND("9F",ScheduleCompile!Q495)),ISNUMBER(FIND("4F",ScheduleCompile!Q495))),VALUE(LEFT(ScheduleCompile!Q495,FIND("F",ScheduleCompile!Q495)-1)),ScheduleCompile!Q495)))))),ISTEXT(ScheduleCompile!#REF!)),"ENDTABLE",IF(ISERROR(IF(ScheduleCompile!Q495="Off",0,IF(ScheduleCompile!Q495="On",1,IF(ISNUMBER(ScheduleCompile!Q495),ScheduleCompile!Q495/1,IF(ISTEXT(ScheduleCompile!Q495),IF(OR(ISNUMBER(FIND("5F",ScheduleCompile!Q495)),ISNUMBER(FIND("0F",ScheduleCompile!Q495)),ISNUMBER(FIND("8F",ScheduleCompile!Q495)),ISNUMBER(FIND("1F",ScheduleCompile!Q495)),ISNUMBER(FIND("2F",ScheduleCompile!Q495)),ISNUMBER(FIND("3F",ScheduleCompile!Q495)),ISNUMBER(FIND("6F",ScheduleCompile!Q495)),ISNUMBER(FIND("7F",ScheduleCompile!Q495)),ISNUMBER(FIND("9F",ScheduleCompile!Q495)),ISNUMBER(FIND("4F",ScheduleCompile!Q495))),VALUE(LEFT(ScheduleCompile!Q495,FIND("F",ScheduleCompile!Q495)-1)),ScheduleCompile!Q495)))))),"",IF(ScheduleCompile!Q495="Off",0,IF(ScheduleCompile!Q495="On",1,IF(ISNUMBER(ScheduleCompile!Q495),ScheduleCompile!Q495/1,IF(ISTEXT(ScheduleCompile!Q495),IF(OR(ISNUMBER(FIND("5F",ScheduleCompile!Q495)),ISNUMBER(FIND("0F",ScheduleCompile!Q495)),ISNUMBER(FIND("8F",ScheduleCompile!Q495)),ISNUMBER(FIND("1F",ScheduleCompile!Q495)),ISNUMBER(FIND("2F",ScheduleCompile!Q495)),ISNUMBER(FIND("3F",ScheduleCompile!Q495)),ISNUMBER(FIND("6F",ScheduleCompile!Q495)),ISNUMBER(FIND("7F",ScheduleCompile!Q495)),ISNUMBER(FIND("9F",ScheduleCompile!Q495)),ISNUMBER(FIND("4F",ScheduleCompile!Q495))),VALUE(LEFT(ScheduleCompile!Q495,FIND("F",ScheduleCompile!Q495)-1)),ScheduleCompile!Q495)))))))</f>
        <v>0.05</v>
      </c>
      <c r="W502" s="1">
        <f>IF(AND(ISERROR(IF(ScheduleCompile!R495="Off",0,IF(ScheduleCompile!R495="On",1,IF(ISNUMBER(ScheduleCompile!R495),ScheduleCompile!R495/1,IF(ISTEXT(ScheduleCompile!R495),IF(OR(ISNUMBER(FIND("5F",ScheduleCompile!R495)),ISNUMBER(FIND("0F",ScheduleCompile!R495)),ISNUMBER(FIND("8F",ScheduleCompile!R495)),ISNUMBER(FIND("1F",ScheduleCompile!R495)),ISNUMBER(FIND("2F",ScheduleCompile!R495)),ISNUMBER(FIND("3F",ScheduleCompile!R495)),ISNUMBER(FIND("6F",ScheduleCompile!R495)),ISNUMBER(FIND("7F",ScheduleCompile!R495)),ISNUMBER(FIND("9F",ScheduleCompile!R495)),ISNUMBER(FIND("4F",ScheduleCompile!R495))),VALUE(LEFT(ScheduleCompile!R495,FIND("F",ScheduleCompile!R495)-1)),ScheduleCompile!R495)))))),ISTEXT(ScheduleCompile!#REF!)),"ENDTABLE",IF(ISERROR(IF(ScheduleCompile!R495="Off",0,IF(ScheduleCompile!R495="On",1,IF(ISNUMBER(ScheduleCompile!R495),ScheduleCompile!R495/1,IF(ISTEXT(ScheduleCompile!R495),IF(OR(ISNUMBER(FIND("5F",ScheduleCompile!R495)),ISNUMBER(FIND("0F",ScheduleCompile!R495)),ISNUMBER(FIND("8F",ScheduleCompile!R495)),ISNUMBER(FIND("1F",ScheduleCompile!R495)),ISNUMBER(FIND("2F",ScheduleCompile!R495)),ISNUMBER(FIND("3F",ScheduleCompile!R495)),ISNUMBER(FIND("6F",ScheduleCompile!R495)),ISNUMBER(FIND("7F",ScheduleCompile!R495)),ISNUMBER(FIND("9F",ScheduleCompile!R495)),ISNUMBER(FIND("4F",ScheduleCompile!R495))),VALUE(LEFT(ScheduleCompile!R495,FIND("F",ScheduleCompile!R495)-1)),ScheduleCompile!R495)))))),"",IF(ScheduleCompile!R495="Off",0,IF(ScheduleCompile!R495="On",1,IF(ISNUMBER(ScheduleCompile!R495),ScheduleCompile!R495/1,IF(ISTEXT(ScheduleCompile!R495),IF(OR(ISNUMBER(FIND("5F",ScheduleCompile!R495)),ISNUMBER(FIND("0F",ScheduleCompile!R495)),ISNUMBER(FIND("8F",ScheduleCompile!R495)),ISNUMBER(FIND("1F",ScheduleCompile!R495)),ISNUMBER(FIND("2F",ScheduleCompile!R495)),ISNUMBER(FIND("3F",ScheduleCompile!R495)),ISNUMBER(FIND("6F",ScheduleCompile!R495)),ISNUMBER(FIND("7F",ScheduleCompile!R495)),ISNUMBER(FIND("9F",ScheduleCompile!R495)),ISNUMBER(FIND("4F",ScheduleCompile!R495))),VALUE(LEFT(ScheduleCompile!R495,FIND("F",ScheduleCompile!R495)-1)),ScheduleCompile!R495)))))))</f>
        <v>0.05</v>
      </c>
      <c r="X502" s="1">
        <f>IF(AND(ISERROR(IF(ScheduleCompile!S495="Off",0,IF(ScheduleCompile!S495="On",1,IF(ISNUMBER(ScheduleCompile!S495),ScheduleCompile!S495/1,IF(ISTEXT(ScheduleCompile!S495),IF(OR(ISNUMBER(FIND("5F",ScheduleCompile!S495)),ISNUMBER(FIND("0F",ScheduleCompile!S495)),ISNUMBER(FIND("8F",ScheduleCompile!S495)),ISNUMBER(FIND("1F",ScheduleCompile!S495)),ISNUMBER(FIND("2F",ScheduleCompile!S495)),ISNUMBER(FIND("3F",ScheduleCompile!S495)),ISNUMBER(FIND("6F",ScheduleCompile!S495)),ISNUMBER(FIND("7F",ScheduleCompile!S495)),ISNUMBER(FIND("9F",ScheduleCompile!S495)),ISNUMBER(FIND("4F",ScheduleCompile!S495))),VALUE(LEFT(ScheduleCompile!S495,FIND("F",ScheduleCompile!S495)-1)),ScheduleCompile!S495)))))),ISTEXT(ScheduleCompile!#REF!)),"ENDTABLE",IF(ISERROR(IF(ScheduleCompile!S495="Off",0,IF(ScheduleCompile!S495="On",1,IF(ISNUMBER(ScheduleCompile!S495),ScheduleCompile!S495/1,IF(ISTEXT(ScheduleCompile!S495),IF(OR(ISNUMBER(FIND("5F",ScheduleCompile!S495)),ISNUMBER(FIND("0F",ScheduleCompile!S495)),ISNUMBER(FIND("8F",ScheduleCompile!S495)),ISNUMBER(FIND("1F",ScheduleCompile!S495)),ISNUMBER(FIND("2F",ScheduleCompile!S495)),ISNUMBER(FIND("3F",ScheduleCompile!S495)),ISNUMBER(FIND("6F",ScheduleCompile!S495)),ISNUMBER(FIND("7F",ScheduleCompile!S495)),ISNUMBER(FIND("9F",ScheduleCompile!S495)),ISNUMBER(FIND("4F",ScheduleCompile!S495))),VALUE(LEFT(ScheduleCompile!S495,FIND("F",ScheduleCompile!S495)-1)),ScheduleCompile!S495)))))),"",IF(ScheduleCompile!S495="Off",0,IF(ScheduleCompile!S495="On",1,IF(ISNUMBER(ScheduleCompile!S495),ScheduleCompile!S495/1,IF(ISTEXT(ScheduleCompile!S495),IF(OR(ISNUMBER(FIND("5F",ScheduleCompile!S495)),ISNUMBER(FIND("0F",ScheduleCompile!S495)),ISNUMBER(FIND("8F",ScheduleCompile!S495)),ISNUMBER(FIND("1F",ScheduleCompile!S495)),ISNUMBER(FIND("2F",ScheduleCompile!S495)),ISNUMBER(FIND("3F",ScheduleCompile!S495)),ISNUMBER(FIND("6F",ScheduleCompile!S495)),ISNUMBER(FIND("7F",ScheduleCompile!S495)),ISNUMBER(FIND("9F",ScheduleCompile!S495)),ISNUMBER(FIND("4F",ScheduleCompile!S495))),VALUE(LEFT(ScheduleCompile!S495,FIND("F",ScheduleCompile!S495)-1)),ScheduleCompile!S495)))))))</f>
        <v>0.05</v>
      </c>
      <c r="Y502" s="1">
        <f>IF(AND(ISERROR(IF(ScheduleCompile!T495="Off",0,IF(ScheduleCompile!T495="On",1,IF(ISNUMBER(ScheduleCompile!T495),ScheduleCompile!T495/1,IF(ISTEXT(ScheduleCompile!T495),IF(OR(ISNUMBER(FIND("5F",ScheduleCompile!T495)),ISNUMBER(FIND("0F",ScheduleCompile!T495)),ISNUMBER(FIND("8F",ScheduleCompile!T495)),ISNUMBER(FIND("1F",ScheduleCompile!T495)),ISNUMBER(FIND("2F",ScheduleCompile!T495)),ISNUMBER(FIND("3F",ScheduleCompile!T495)),ISNUMBER(FIND("6F",ScheduleCompile!T495)),ISNUMBER(FIND("7F",ScheduleCompile!T495)),ISNUMBER(FIND("9F",ScheduleCompile!T495)),ISNUMBER(FIND("4F",ScheduleCompile!T495))),VALUE(LEFT(ScheduleCompile!T495,FIND("F",ScheduleCompile!T495)-1)),ScheduleCompile!T495)))))),ISTEXT(ScheduleCompile!#REF!)),"ENDTABLE",IF(ISERROR(IF(ScheduleCompile!T495="Off",0,IF(ScheduleCompile!T495="On",1,IF(ISNUMBER(ScheduleCompile!T495),ScheduleCompile!T495/1,IF(ISTEXT(ScheduleCompile!T495),IF(OR(ISNUMBER(FIND("5F",ScheduleCompile!T495)),ISNUMBER(FIND("0F",ScheduleCompile!T495)),ISNUMBER(FIND("8F",ScheduleCompile!T495)),ISNUMBER(FIND("1F",ScheduleCompile!T495)),ISNUMBER(FIND("2F",ScheduleCompile!T495)),ISNUMBER(FIND("3F",ScheduleCompile!T495)),ISNUMBER(FIND("6F",ScheduleCompile!T495)),ISNUMBER(FIND("7F",ScheduleCompile!T495)),ISNUMBER(FIND("9F",ScheduleCompile!T495)),ISNUMBER(FIND("4F",ScheduleCompile!T495))),VALUE(LEFT(ScheduleCompile!T495,FIND("F",ScheduleCompile!T495)-1)),ScheduleCompile!T495)))))),"",IF(ScheduleCompile!T495="Off",0,IF(ScheduleCompile!T495="On",1,IF(ISNUMBER(ScheduleCompile!T495),ScheduleCompile!T495/1,IF(ISTEXT(ScheduleCompile!T495),IF(OR(ISNUMBER(FIND("5F",ScheduleCompile!T495)),ISNUMBER(FIND("0F",ScheduleCompile!T495)),ISNUMBER(FIND("8F",ScheduleCompile!T495)),ISNUMBER(FIND("1F",ScheduleCompile!T495)),ISNUMBER(FIND("2F",ScheduleCompile!T495)),ISNUMBER(FIND("3F",ScheduleCompile!T495)),ISNUMBER(FIND("6F",ScheduleCompile!T495)),ISNUMBER(FIND("7F",ScheduleCompile!T495)),ISNUMBER(FIND("9F",ScheduleCompile!T495)),ISNUMBER(FIND("4F",ScheduleCompile!T495))),VALUE(LEFT(ScheduleCompile!T495,FIND("F",ScheduleCompile!T495)-1)),ScheduleCompile!T495)))))))</f>
        <v>0.05</v>
      </c>
      <c r="Z502" s="1">
        <f>IF(AND(ISERROR(IF(ScheduleCompile!U495="Off",0,IF(ScheduleCompile!U495="On",1,IF(ISNUMBER(ScheduleCompile!U495),ScheduleCompile!U495/1,IF(ISTEXT(ScheduleCompile!U495),IF(OR(ISNUMBER(FIND("5F",ScheduleCompile!U495)),ISNUMBER(FIND("0F",ScheduleCompile!U495)),ISNUMBER(FIND("8F",ScheduleCompile!U495)),ISNUMBER(FIND("1F",ScheduleCompile!U495)),ISNUMBER(FIND("2F",ScheduleCompile!U495)),ISNUMBER(FIND("3F",ScheduleCompile!U495)),ISNUMBER(FIND("6F",ScheduleCompile!U495)),ISNUMBER(FIND("7F",ScheduleCompile!U495)),ISNUMBER(FIND("9F",ScheduleCompile!U495)),ISNUMBER(FIND("4F",ScheduleCompile!U495))),VALUE(LEFT(ScheduleCompile!U495,FIND("F",ScheduleCompile!U495)-1)),ScheduleCompile!U495)))))),ISTEXT(ScheduleCompile!#REF!)),"ENDTABLE",IF(ISERROR(IF(ScheduleCompile!U495="Off",0,IF(ScheduleCompile!U495="On",1,IF(ISNUMBER(ScheduleCompile!U495),ScheduleCompile!U495/1,IF(ISTEXT(ScheduleCompile!U495),IF(OR(ISNUMBER(FIND("5F",ScheduleCompile!U495)),ISNUMBER(FIND("0F",ScheduleCompile!U495)),ISNUMBER(FIND("8F",ScheduleCompile!U495)),ISNUMBER(FIND("1F",ScheduleCompile!U495)),ISNUMBER(FIND("2F",ScheduleCompile!U495)),ISNUMBER(FIND("3F",ScheduleCompile!U495)),ISNUMBER(FIND("6F",ScheduleCompile!U495)),ISNUMBER(FIND("7F",ScheduleCompile!U495)),ISNUMBER(FIND("9F",ScheduleCompile!U495)),ISNUMBER(FIND("4F",ScheduleCompile!U495))),VALUE(LEFT(ScheduleCompile!U495,FIND("F",ScheduleCompile!U495)-1)),ScheduleCompile!U495)))))),"",IF(ScheduleCompile!U495="Off",0,IF(ScheduleCompile!U495="On",1,IF(ISNUMBER(ScheduleCompile!U495),ScheduleCompile!U495/1,IF(ISTEXT(ScheduleCompile!U495),IF(OR(ISNUMBER(FIND("5F",ScheduleCompile!U495)),ISNUMBER(FIND("0F",ScheduleCompile!U495)),ISNUMBER(FIND("8F",ScheduleCompile!U495)),ISNUMBER(FIND("1F",ScheduleCompile!U495)),ISNUMBER(FIND("2F",ScheduleCompile!U495)),ISNUMBER(FIND("3F",ScheduleCompile!U495)),ISNUMBER(FIND("6F",ScheduleCompile!U495)),ISNUMBER(FIND("7F",ScheduleCompile!U495)),ISNUMBER(FIND("9F",ScheduleCompile!U495)),ISNUMBER(FIND("4F",ScheduleCompile!U495))),VALUE(LEFT(ScheduleCompile!U495,FIND("F",ScheduleCompile!U495)-1)),ScheduleCompile!U495)))))))</f>
        <v>0.05</v>
      </c>
      <c r="AA502" s="1">
        <f>IF(AND(ISERROR(IF(ScheduleCompile!V495="Off",0,IF(ScheduleCompile!V495="On",1,IF(ISNUMBER(ScheduleCompile!V495),ScheduleCompile!V495/1,IF(ISTEXT(ScheduleCompile!V495),IF(OR(ISNUMBER(FIND("5F",ScheduleCompile!V495)),ISNUMBER(FIND("0F",ScheduleCompile!V495)),ISNUMBER(FIND("8F",ScheduleCompile!V495)),ISNUMBER(FIND("1F",ScheduleCompile!V495)),ISNUMBER(FIND("2F",ScheduleCompile!V495)),ISNUMBER(FIND("3F",ScheduleCompile!V495)),ISNUMBER(FIND("6F",ScheduleCompile!V495)),ISNUMBER(FIND("7F",ScheduleCompile!V495)),ISNUMBER(FIND("9F",ScheduleCompile!V495)),ISNUMBER(FIND("4F",ScheduleCompile!V495))),VALUE(LEFT(ScheduleCompile!V495,FIND("F",ScheduleCompile!V495)-1)),ScheduleCompile!V495)))))),ISTEXT(ScheduleCompile!#REF!)),"ENDTABLE",IF(ISERROR(IF(ScheduleCompile!V495="Off",0,IF(ScheduleCompile!V495="On",1,IF(ISNUMBER(ScheduleCompile!V495),ScheduleCompile!V495/1,IF(ISTEXT(ScheduleCompile!V495),IF(OR(ISNUMBER(FIND("5F",ScheduleCompile!V495)),ISNUMBER(FIND("0F",ScheduleCompile!V495)),ISNUMBER(FIND("8F",ScheduleCompile!V495)),ISNUMBER(FIND("1F",ScheduleCompile!V495)),ISNUMBER(FIND("2F",ScheduleCompile!V495)),ISNUMBER(FIND("3F",ScheduleCompile!V495)),ISNUMBER(FIND("6F",ScheduleCompile!V495)),ISNUMBER(FIND("7F",ScheduleCompile!V495)),ISNUMBER(FIND("9F",ScheduleCompile!V495)),ISNUMBER(FIND("4F",ScheduleCompile!V495))),VALUE(LEFT(ScheduleCompile!V495,FIND("F",ScheduleCompile!V495)-1)),ScheduleCompile!V495)))))),"",IF(ScheduleCompile!V495="Off",0,IF(ScheduleCompile!V495="On",1,IF(ISNUMBER(ScheduleCompile!V495),ScheduleCompile!V495/1,IF(ISTEXT(ScheduleCompile!V495),IF(OR(ISNUMBER(FIND("5F",ScheduleCompile!V495)),ISNUMBER(FIND("0F",ScheduleCompile!V495)),ISNUMBER(FIND("8F",ScheduleCompile!V495)),ISNUMBER(FIND("1F",ScheduleCompile!V495)),ISNUMBER(FIND("2F",ScheduleCompile!V495)),ISNUMBER(FIND("3F",ScheduleCompile!V495)),ISNUMBER(FIND("6F",ScheduleCompile!V495)),ISNUMBER(FIND("7F",ScheduleCompile!V495)),ISNUMBER(FIND("9F",ScheduleCompile!V495)),ISNUMBER(FIND("4F",ScheduleCompile!V495))),VALUE(LEFT(ScheduleCompile!V495,FIND("F",ScheduleCompile!V495)-1)),ScheduleCompile!V495)))))))</f>
        <v>0.05</v>
      </c>
      <c r="AB502" s="1">
        <f>IF(AND(ISERROR(IF(ScheduleCompile!W495="Off",0,IF(ScheduleCompile!W495="On",1,IF(ISNUMBER(ScheduleCompile!W495),ScheduleCompile!W495/1,IF(ISTEXT(ScheduleCompile!W495),IF(OR(ISNUMBER(FIND("5F",ScheduleCompile!W495)),ISNUMBER(FIND("0F",ScheduleCompile!W495)),ISNUMBER(FIND("8F",ScheduleCompile!W495)),ISNUMBER(FIND("1F",ScheduleCompile!W495)),ISNUMBER(FIND("2F",ScheduleCompile!W495)),ISNUMBER(FIND("3F",ScheduleCompile!W495)),ISNUMBER(FIND("6F",ScheduleCompile!W495)),ISNUMBER(FIND("7F",ScheduleCompile!W495)),ISNUMBER(FIND("9F",ScheduleCompile!W495)),ISNUMBER(FIND("4F",ScheduleCompile!W495))),VALUE(LEFT(ScheduleCompile!W495,FIND("F",ScheduleCompile!W495)-1)),ScheduleCompile!W495)))))),ISTEXT(ScheduleCompile!#REF!)),"ENDTABLE",IF(ISERROR(IF(ScheduleCompile!W495="Off",0,IF(ScheduleCompile!W495="On",1,IF(ISNUMBER(ScheduleCompile!W495),ScheduleCompile!W495/1,IF(ISTEXT(ScheduleCompile!W495),IF(OR(ISNUMBER(FIND("5F",ScheduleCompile!W495)),ISNUMBER(FIND("0F",ScheduleCompile!W495)),ISNUMBER(FIND("8F",ScheduleCompile!W495)),ISNUMBER(FIND("1F",ScheduleCompile!W495)),ISNUMBER(FIND("2F",ScheduleCompile!W495)),ISNUMBER(FIND("3F",ScheduleCompile!W495)),ISNUMBER(FIND("6F",ScheduleCompile!W495)),ISNUMBER(FIND("7F",ScheduleCompile!W495)),ISNUMBER(FIND("9F",ScheduleCompile!W495)),ISNUMBER(FIND("4F",ScheduleCompile!W495))),VALUE(LEFT(ScheduleCompile!W495,FIND("F",ScheduleCompile!W495)-1)),ScheduleCompile!W495)))))),"",IF(ScheduleCompile!W495="Off",0,IF(ScheduleCompile!W495="On",1,IF(ISNUMBER(ScheduleCompile!W495),ScheduleCompile!W495/1,IF(ISTEXT(ScheduleCompile!W495),IF(OR(ISNUMBER(FIND("5F",ScheduleCompile!W495)),ISNUMBER(FIND("0F",ScheduleCompile!W495)),ISNUMBER(FIND("8F",ScheduleCompile!W495)),ISNUMBER(FIND("1F",ScheduleCompile!W495)),ISNUMBER(FIND("2F",ScheduleCompile!W495)),ISNUMBER(FIND("3F",ScheduleCompile!W495)),ISNUMBER(FIND("6F",ScheduleCompile!W495)),ISNUMBER(FIND("7F",ScheduleCompile!W495)),ISNUMBER(FIND("9F",ScheduleCompile!W495)),ISNUMBER(FIND("4F",ScheduleCompile!W495))),VALUE(LEFT(ScheduleCompile!W495,FIND("F",ScheduleCompile!W495)-1)),ScheduleCompile!W495)))))))</f>
        <v>0.05</v>
      </c>
      <c r="AC502" s="1">
        <f>IF(AND(ISERROR(IF(ScheduleCompile!X495="Off",0,IF(ScheduleCompile!X495="On",1,IF(ISNUMBER(ScheduleCompile!X495),ScheduleCompile!X495/1,IF(ISTEXT(ScheduleCompile!X495),IF(OR(ISNUMBER(FIND("5F",ScheduleCompile!X495)),ISNUMBER(FIND("0F",ScheduleCompile!X495)),ISNUMBER(FIND("8F",ScheduleCompile!X495)),ISNUMBER(FIND("1F",ScheduleCompile!X495)),ISNUMBER(FIND("2F",ScheduleCompile!X495)),ISNUMBER(FIND("3F",ScheduleCompile!X495)),ISNUMBER(FIND("6F",ScheduleCompile!X495)),ISNUMBER(FIND("7F",ScheduleCompile!X495)),ISNUMBER(FIND("9F",ScheduleCompile!X495)),ISNUMBER(FIND("4F",ScheduleCompile!X495))),VALUE(LEFT(ScheduleCompile!X495,FIND("F",ScheduleCompile!X495)-1)),ScheduleCompile!X495)))))),ISTEXT(ScheduleCompile!#REF!)),"ENDTABLE",IF(ISERROR(IF(ScheduleCompile!X495="Off",0,IF(ScheduleCompile!X495="On",1,IF(ISNUMBER(ScheduleCompile!X495),ScheduleCompile!X495/1,IF(ISTEXT(ScheduleCompile!X495),IF(OR(ISNUMBER(FIND("5F",ScheduleCompile!X495)),ISNUMBER(FIND("0F",ScheduleCompile!X495)),ISNUMBER(FIND("8F",ScheduleCompile!X495)),ISNUMBER(FIND("1F",ScheduleCompile!X495)),ISNUMBER(FIND("2F",ScheduleCompile!X495)),ISNUMBER(FIND("3F",ScheduleCompile!X495)),ISNUMBER(FIND("6F",ScheduleCompile!X495)),ISNUMBER(FIND("7F",ScheduleCompile!X495)),ISNUMBER(FIND("9F",ScheduleCompile!X495)),ISNUMBER(FIND("4F",ScheduleCompile!X495))),VALUE(LEFT(ScheduleCompile!X495,FIND("F",ScheduleCompile!X495)-1)),ScheduleCompile!X495)))))),"",IF(ScheduleCompile!X495="Off",0,IF(ScheduleCompile!X495="On",1,IF(ISNUMBER(ScheduleCompile!X495),ScheduleCompile!X495/1,IF(ISTEXT(ScheduleCompile!X495),IF(OR(ISNUMBER(FIND("5F",ScheduleCompile!X495)),ISNUMBER(FIND("0F",ScheduleCompile!X495)),ISNUMBER(FIND("8F",ScheduleCompile!X495)),ISNUMBER(FIND("1F",ScheduleCompile!X495)),ISNUMBER(FIND("2F",ScheduleCompile!X495)),ISNUMBER(FIND("3F",ScheduleCompile!X495)),ISNUMBER(FIND("6F",ScheduleCompile!X495)),ISNUMBER(FIND("7F",ScheduleCompile!X495)),ISNUMBER(FIND("9F",ScheduleCompile!X495)),ISNUMBER(FIND("4F",ScheduleCompile!X495))),VALUE(LEFT(ScheduleCompile!X495,FIND("F",ScheduleCompile!X495)-1)),ScheduleCompile!X495)))))))</f>
        <v>0.05</v>
      </c>
      <c r="AD502" s="1">
        <f>IF(AND(ISERROR(IF(ScheduleCompile!Y495="Off",0,IF(ScheduleCompile!Y495="On",1,IF(ISNUMBER(ScheduleCompile!Y495),ScheduleCompile!Y495/1,IF(ISTEXT(ScheduleCompile!Y495),IF(OR(ISNUMBER(FIND("5F",ScheduleCompile!Y495)),ISNUMBER(FIND("0F",ScheduleCompile!Y495)),ISNUMBER(FIND("8F",ScheduleCompile!Y495)),ISNUMBER(FIND("1F",ScheduleCompile!Y495)),ISNUMBER(FIND("2F",ScheduleCompile!Y495)),ISNUMBER(FIND("3F",ScheduleCompile!Y495)),ISNUMBER(FIND("6F",ScheduleCompile!Y495)),ISNUMBER(FIND("7F",ScheduleCompile!Y495)),ISNUMBER(FIND("9F",ScheduleCompile!Y495)),ISNUMBER(FIND("4F",ScheduleCompile!Y495))),VALUE(LEFT(ScheduleCompile!Y495,FIND("F",ScheduleCompile!Y495)-1)),ScheduleCompile!Y495)))))),ISTEXT(ScheduleCompile!#REF!)),"ENDTABLE",IF(ISERROR(IF(ScheduleCompile!Y495="Off",0,IF(ScheduleCompile!Y495="On",1,IF(ISNUMBER(ScheduleCompile!Y495),ScheduleCompile!Y495/1,IF(ISTEXT(ScheduleCompile!Y495),IF(OR(ISNUMBER(FIND("5F",ScheduleCompile!Y495)),ISNUMBER(FIND("0F",ScheduleCompile!Y495)),ISNUMBER(FIND("8F",ScheduleCompile!Y495)),ISNUMBER(FIND("1F",ScheduleCompile!Y495)),ISNUMBER(FIND("2F",ScheduleCompile!Y495)),ISNUMBER(FIND("3F",ScheduleCompile!Y495)),ISNUMBER(FIND("6F",ScheduleCompile!Y495)),ISNUMBER(FIND("7F",ScheduleCompile!Y495)),ISNUMBER(FIND("9F",ScheduleCompile!Y495)),ISNUMBER(FIND("4F",ScheduleCompile!Y495))),VALUE(LEFT(ScheduleCompile!Y495,FIND("F",ScheduleCompile!Y495)-1)),ScheduleCompile!Y495)))))),"",IF(ScheduleCompile!Y495="Off",0,IF(ScheduleCompile!Y495="On",1,IF(ISNUMBER(ScheduleCompile!Y495),ScheduleCompile!Y495/1,IF(ISTEXT(ScheduleCompile!Y495),IF(OR(ISNUMBER(FIND("5F",ScheduleCompile!Y495)),ISNUMBER(FIND("0F",ScheduleCompile!Y495)),ISNUMBER(FIND("8F",ScheduleCompile!Y495)),ISNUMBER(FIND("1F",ScheduleCompile!Y495)),ISNUMBER(FIND("2F",ScheduleCompile!Y495)),ISNUMBER(FIND("3F",ScheduleCompile!Y495)),ISNUMBER(FIND("6F",ScheduleCompile!Y495)),ISNUMBER(FIND("7F",ScheduleCompile!Y495)),ISNUMBER(FIND("9F",ScheduleCompile!Y495)),ISNUMBER(FIND("4F",ScheduleCompile!Y495))),VALUE(LEFT(ScheduleCompile!Y495,FIND("F",ScheduleCompile!Y495)-1)),ScheduleCompile!Y495)))))))</f>
        <v>0.05</v>
      </c>
    </row>
    <row r="503" spans="1:30" x14ac:dyDescent="0.25">
      <c r="A503" t="str">
        <f t="shared" si="31"/>
        <v>SchDay "WarehouseLightsSun"  Type = "Fraction" Hr = (0.05, 0.05, 0.05, 0.05, 0.05, 0.05, 0.05, 0.05, 0.05, 0.05, 0.05, 0.05, 0.05, 0.05, 0.05, 0.05, 0.05, 0.05, 0.05, 0.05, 0.05, 0.05, 0.05, 0.05) ..</v>
      </c>
      <c r="B503" s="1" t="s">
        <v>623</v>
      </c>
      <c r="C503" t="str">
        <f t="shared" si="32"/>
        <v xml:space="preserve">SchDay "WarehouseLightsSun"  Type = "Fraction" Hr = </v>
      </c>
      <c r="D503" t="str">
        <f t="shared" si="33"/>
        <v>(0.05, 0.05, 0.05, 0.05, 0.05, 0.05, 0.05, 0.05, 0.05, 0.05, 0.05, 0.05, 0.05, 0.05, 0.05, 0.05, 0.05, 0.05, 0.05, 0.05, 0.05, 0.05, 0.05, 0.05) ..</v>
      </c>
      <c r="E503" s="30" t="str">
        <f>ScheduleCompile!A496</f>
        <v>WarehouseLightsSun</v>
      </c>
      <c r="F503" t="str">
        <f t="shared" si="34"/>
        <v>Fraction</v>
      </c>
      <c r="G503" s="1">
        <f>IF(AND(ISERROR(IF(ScheduleCompile!B496="Off",0,IF(ScheduleCompile!B496="On",1,IF(ISNUMBER(ScheduleCompile!B496),ScheduleCompile!B496/1,IF(ISTEXT(ScheduleCompile!B496),IF(OR(ISNUMBER(FIND("5F",ScheduleCompile!B496)),ISNUMBER(FIND("0F",ScheduleCompile!B496)),ISNUMBER(FIND("8F",ScheduleCompile!B496)),ISNUMBER(FIND("1F",ScheduleCompile!B496)),ISNUMBER(FIND("2F",ScheduleCompile!B496)),ISNUMBER(FIND("3F",ScheduleCompile!B496)),ISNUMBER(FIND("6F",ScheduleCompile!B496)),ISNUMBER(FIND("7F",ScheduleCompile!B496)),ISNUMBER(FIND("9F",ScheduleCompile!B496)),ISNUMBER(FIND("4F",ScheduleCompile!B496))),VALUE(LEFT(ScheduleCompile!B496,FIND("F",ScheduleCompile!B496)-1)),ScheduleCompile!B496)))))),ISTEXT(ScheduleCompile!#REF!)),"ENDTABLE",IF(ISERROR(IF(ScheduleCompile!B496="Off",0,IF(ScheduleCompile!B496="On",1,IF(ISNUMBER(ScheduleCompile!B496),ScheduleCompile!B496/1,IF(ISTEXT(ScheduleCompile!B496),IF(OR(ISNUMBER(FIND("5F",ScheduleCompile!B496)),ISNUMBER(FIND("0F",ScheduleCompile!B496)),ISNUMBER(FIND("8F",ScheduleCompile!B496)),ISNUMBER(FIND("1F",ScheduleCompile!B496)),ISNUMBER(FIND("2F",ScheduleCompile!B496)),ISNUMBER(FIND("3F",ScheduleCompile!B496)),ISNUMBER(FIND("6F",ScheduleCompile!B496)),ISNUMBER(FIND("7F",ScheduleCompile!B496)),ISNUMBER(FIND("9F",ScheduleCompile!B496)),ISNUMBER(FIND("4F",ScheduleCompile!B496))),VALUE(LEFT(ScheduleCompile!B496,FIND("F",ScheduleCompile!B496)-1)),ScheduleCompile!B496)))))),"",IF(ScheduleCompile!B496="Off",0,IF(ScheduleCompile!B496="On",1,IF(ISNUMBER(ScheduleCompile!B496),ScheduleCompile!B496/1,IF(ISTEXT(ScheduleCompile!B496),IF(OR(ISNUMBER(FIND("5F",ScheduleCompile!B496)),ISNUMBER(FIND("0F",ScheduleCompile!B496)),ISNUMBER(FIND("8F",ScheduleCompile!B496)),ISNUMBER(FIND("1F",ScheduleCompile!B496)),ISNUMBER(FIND("2F",ScheduleCompile!B496)),ISNUMBER(FIND("3F",ScheduleCompile!B496)),ISNUMBER(FIND("6F",ScheduleCompile!B496)),ISNUMBER(FIND("7F",ScheduleCompile!B496)),ISNUMBER(FIND("9F",ScheduleCompile!B496)),ISNUMBER(FIND("4F",ScheduleCompile!B496))),VALUE(LEFT(ScheduleCompile!B496,FIND("F",ScheduleCompile!B496)-1)),ScheduleCompile!B496)))))))</f>
        <v>0.05</v>
      </c>
      <c r="H503" s="1">
        <f>IF(AND(ISERROR(IF(ScheduleCompile!C496="Off",0,IF(ScheduleCompile!C496="On",1,IF(ISNUMBER(ScheduleCompile!C496),ScheduleCompile!C496/1,IF(ISTEXT(ScheduleCompile!C496),IF(OR(ISNUMBER(FIND("5F",ScheduleCompile!C496)),ISNUMBER(FIND("0F",ScheduleCompile!C496)),ISNUMBER(FIND("8F",ScheduleCompile!C496)),ISNUMBER(FIND("1F",ScheduleCompile!C496)),ISNUMBER(FIND("2F",ScheduleCompile!C496)),ISNUMBER(FIND("3F",ScheduleCompile!C496)),ISNUMBER(FIND("6F",ScheduleCompile!C496)),ISNUMBER(FIND("7F",ScheduleCompile!C496)),ISNUMBER(FIND("9F",ScheduleCompile!C496)),ISNUMBER(FIND("4F",ScheduleCompile!C496))),VALUE(LEFT(ScheduleCompile!C496,FIND("F",ScheduleCompile!C496)-1)),ScheduleCompile!C496)))))),ISTEXT(ScheduleCompile!#REF!)),"ENDTABLE",IF(ISERROR(IF(ScheduleCompile!C496="Off",0,IF(ScheduleCompile!C496="On",1,IF(ISNUMBER(ScheduleCompile!C496),ScheduleCompile!C496/1,IF(ISTEXT(ScheduleCompile!C496),IF(OR(ISNUMBER(FIND("5F",ScheduleCompile!C496)),ISNUMBER(FIND("0F",ScheduleCompile!C496)),ISNUMBER(FIND("8F",ScheduleCompile!C496)),ISNUMBER(FIND("1F",ScheduleCompile!C496)),ISNUMBER(FIND("2F",ScheduleCompile!C496)),ISNUMBER(FIND("3F",ScheduleCompile!C496)),ISNUMBER(FIND("6F",ScheduleCompile!C496)),ISNUMBER(FIND("7F",ScheduleCompile!C496)),ISNUMBER(FIND("9F",ScheduleCompile!C496)),ISNUMBER(FIND("4F",ScheduleCompile!C496))),VALUE(LEFT(ScheduleCompile!C496,FIND("F",ScheduleCompile!C496)-1)),ScheduleCompile!C496)))))),"",IF(ScheduleCompile!C496="Off",0,IF(ScheduleCompile!C496="On",1,IF(ISNUMBER(ScheduleCompile!C496),ScheduleCompile!C496/1,IF(ISTEXT(ScheduleCompile!C496),IF(OR(ISNUMBER(FIND("5F",ScheduleCompile!C496)),ISNUMBER(FIND("0F",ScheduleCompile!C496)),ISNUMBER(FIND("8F",ScheduleCompile!C496)),ISNUMBER(FIND("1F",ScheduleCompile!C496)),ISNUMBER(FIND("2F",ScheduleCompile!C496)),ISNUMBER(FIND("3F",ScheduleCompile!C496)),ISNUMBER(FIND("6F",ScheduleCompile!C496)),ISNUMBER(FIND("7F",ScheduleCompile!C496)),ISNUMBER(FIND("9F",ScheduleCompile!C496)),ISNUMBER(FIND("4F",ScheduleCompile!C496))),VALUE(LEFT(ScheduleCompile!C496,FIND("F",ScheduleCompile!C496)-1)),ScheduleCompile!C496)))))))</f>
        <v>0.05</v>
      </c>
      <c r="I503" s="1">
        <f>IF(AND(ISERROR(IF(ScheduleCompile!D496="Off",0,IF(ScheduleCompile!D496="On",1,IF(ISNUMBER(ScheduleCompile!D496),ScheduleCompile!D496/1,IF(ISTEXT(ScheduleCompile!D496),IF(OR(ISNUMBER(FIND("5F",ScheduleCompile!D496)),ISNUMBER(FIND("0F",ScheduleCompile!D496)),ISNUMBER(FIND("8F",ScheduleCompile!D496)),ISNUMBER(FIND("1F",ScheduleCompile!D496)),ISNUMBER(FIND("2F",ScheduleCompile!D496)),ISNUMBER(FIND("3F",ScheduleCompile!D496)),ISNUMBER(FIND("6F",ScheduleCompile!D496)),ISNUMBER(FIND("7F",ScheduleCompile!D496)),ISNUMBER(FIND("9F",ScheduleCompile!D496)),ISNUMBER(FIND("4F",ScheduleCompile!D496))),VALUE(LEFT(ScheduleCompile!D496,FIND("F",ScheduleCompile!D496)-1)),ScheduleCompile!D496)))))),ISTEXT(ScheduleCompile!#REF!)),"ENDTABLE",IF(ISERROR(IF(ScheduleCompile!D496="Off",0,IF(ScheduleCompile!D496="On",1,IF(ISNUMBER(ScheduleCompile!D496),ScheduleCompile!D496/1,IF(ISTEXT(ScheduleCompile!D496),IF(OR(ISNUMBER(FIND("5F",ScheduleCompile!D496)),ISNUMBER(FIND("0F",ScheduleCompile!D496)),ISNUMBER(FIND("8F",ScheduleCompile!D496)),ISNUMBER(FIND("1F",ScheduleCompile!D496)),ISNUMBER(FIND("2F",ScheduleCompile!D496)),ISNUMBER(FIND("3F",ScheduleCompile!D496)),ISNUMBER(FIND("6F",ScheduleCompile!D496)),ISNUMBER(FIND("7F",ScheduleCompile!D496)),ISNUMBER(FIND("9F",ScheduleCompile!D496)),ISNUMBER(FIND("4F",ScheduleCompile!D496))),VALUE(LEFT(ScheduleCompile!D496,FIND("F",ScheduleCompile!D496)-1)),ScheduleCompile!D496)))))),"",IF(ScheduleCompile!D496="Off",0,IF(ScheduleCompile!D496="On",1,IF(ISNUMBER(ScheduleCompile!D496),ScheduleCompile!D496/1,IF(ISTEXT(ScheduleCompile!D496),IF(OR(ISNUMBER(FIND("5F",ScheduleCompile!D496)),ISNUMBER(FIND("0F",ScheduleCompile!D496)),ISNUMBER(FIND("8F",ScheduleCompile!D496)),ISNUMBER(FIND("1F",ScheduleCompile!D496)),ISNUMBER(FIND("2F",ScheduleCompile!D496)),ISNUMBER(FIND("3F",ScheduleCompile!D496)),ISNUMBER(FIND("6F",ScheduleCompile!D496)),ISNUMBER(FIND("7F",ScheduleCompile!D496)),ISNUMBER(FIND("9F",ScheduleCompile!D496)),ISNUMBER(FIND("4F",ScheduleCompile!D496))),VALUE(LEFT(ScheduleCompile!D496,FIND("F",ScheduleCompile!D496)-1)),ScheduleCompile!D496)))))))</f>
        <v>0.05</v>
      </c>
      <c r="J503" s="1">
        <f>IF(AND(ISERROR(IF(ScheduleCompile!E496="Off",0,IF(ScheduleCompile!E496="On",1,IF(ISNUMBER(ScheduleCompile!E496),ScheduleCompile!E496/1,IF(ISTEXT(ScheduleCompile!E496),IF(OR(ISNUMBER(FIND("5F",ScheduleCompile!E496)),ISNUMBER(FIND("0F",ScheduleCompile!E496)),ISNUMBER(FIND("8F",ScheduleCompile!E496)),ISNUMBER(FIND("1F",ScheduleCompile!E496)),ISNUMBER(FIND("2F",ScheduleCompile!E496)),ISNUMBER(FIND("3F",ScheduleCompile!E496)),ISNUMBER(FIND("6F",ScheduleCompile!E496)),ISNUMBER(FIND("7F",ScheduleCompile!E496)),ISNUMBER(FIND("9F",ScheduleCompile!E496)),ISNUMBER(FIND("4F",ScheduleCompile!E496))),VALUE(LEFT(ScheduleCompile!E496,FIND("F",ScheduleCompile!E496)-1)),ScheduleCompile!E496)))))),ISTEXT(ScheduleCompile!#REF!)),"ENDTABLE",IF(ISERROR(IF(ScheduleCompile!E496="Off",0,IF(ScheduleCompile!E496="On",1,IF(ISNUMBER(ScheduleCompile!E496),ScheduleCompile!E496/1,IF(ISTEXT(ScheduleCompile!E496),IF(OR(ISNUMBER(FIND("5F",ScheduleCompile!E496)),ISNUMBER(FIND("0F",ScheduleCompile!E496)),ISNUMBER(FIND("8F",ScheduleCompile!E496)),ISNUMBER(FIND("1F",ScheduleCompile!E496)),ISNUMBER(FIND("2F",ScheduleCompile!E496)),ISNUMBER(FIND("3F",ScheduleCompile!E496)),ISNUMBER(FIND("6F",ScheduleCompile!E496)),ISNUMBER(FIND("7F",ScheduleCompile!E496)),ISNUMBER(FIND("9F",ScheduleCompile!E496)),ISNUMBER(FIND("4F",ScheduleCompile!E496))),VALUE(LEFT(ScheduleCompile!E496,FIND("F",ScheduleCompile!E496)-1)),ScheduleCompile!E496)))))),"",IF(ScheduleCompile!E496="Off",0,IF(ScheduleCompile!E496="On",1,IF(ISNUMBER(ScheduleCompile!E496),ScheduleCompile!E496/1,IF(ISTEXT(ScheduleCompile!E496),IF(OR(ISNUMBER(FIND("5F",ScheduleCompile!E496)),ISNUMBER(FIND("0F",ScheduleCompile!E496)),ISNUMBER(FIND("8F",ScheduleCompile!E496)),ISNUMBER(FIND("1F",ScheduleCompile!E496)),ISNUMBER(FIND("2F",ScheduleCompile!E496)),ISNUMBER(FIND("3F",ScheduleCompile!E496)),ISNUMBER(FIND("6F",ScheduleCompile!E496)),ISNUMBER(FIND("7F",ScheduleCompile!E496)),ISNUMBER(FIND("9F",ScheduleCompile!E496)),ISNUMBER(FIND("4F",ScheduleCompile!E496))),VALUE(LEFT(ScheduleCompile!E496,FIND("F",ScheduleCompile!E496)-1)),ScheduleCompile!E496)))))))</f>
        <v>0.05</v>
      </c>
      <c r="K503" s="1">
        <f>IF(AND(ISERROR(IF(ScheduleCompile!F496="Off",0,IF(ScheduleCompile!F496="On",1,IF(ISNUMBER(ScheduleCompile!F496),ScheduleCompile!F496/1,IF(ISTEXT(ScheduleCompile!F496),IF(OR(ISNUMBER(FIND("5F",ScheduleCompile!F496)),ISNUMBER(FIND("0F",ScheduleCompile!F496)),ISNUMBER(FIND("8F",ScheduleCompile!F496)),ISNUMBER(FIND("1F",ScheduleCompile!F496)),ISNUMBER(FIND("2F",ScheduleCompile!F496)),ISNUMBER(FIND("3F",ScheduleCompile!F496)),ISNUMBER(FIND("6F",ScheduleCompile!F496)),ISNUMBER(FIND("7F",ScheduleCompile!F496)),ISNUMBER(FIND("9F",ScheduleCompile!F496)),ISNUMBER(FIND("4F",ScheduleCompile!F496))),VALUE(LEFT(ScheduleCompile!F496,FIND("F",ScheduleCompile!F496)-1)),ScheduleCompile!F496)))))),ISTEXT(ScheduleCompile!#REF!)),"ENDTABLE",IF(ISERROR(IF(ScheduleCompile!F496="Off",0,IF(ScheduleCompile!F496="On",1,IF(ISNUMBER(ScheduleCompile!F496),ScheduleCompile!F496/1,IF(ISTEXT(ScheduleCompile!F496),IF(OR(ISNUMBER(FIND("5F",ScheduleCompile!F496)),ISNUMBER(FIND("0F",ScheduleCompile!F496)),ISNUMBER(FIND("8F",ScheduleCompile!F496)),ISNUMBER(FIND("1F",ScheduleCompile!F496)),ISNUMBER(FIND("2F",ScheduleCompile!F496)),ISNUMBER(FIND("3F",ScheduleCompile!F496)),ISNUMBER(FIND("6F",ScheduleCompile!F496)),ISNUMBER(FIND("7F",ScheduleCompile!F496)),ISNUMBER(FIND("9F",ScheduleCompile!F496)),ISNUMBER(FIND("4F",ScheduleCompile!F496))),VALUE(LEFT(ScheduleCompile!F496,FIND("F",ScheduleCompile!F496)-1)),ScheduleCompile!F496)))))),"",IF(ScheduleCompile!F496="Off",0,IF(ScheduleCompile!F496="On",1,IF(ISNUMBER(ScheduleCompile!F496),ScheduleCompile!F496/1,IF(ISTEXT(ScheduleCompile!F496),IF(OR(ISNUMBER(FIND("5F",ScheduleCompile!F496)),ISNUMBER(FIND("0F",ScheduleCompile!F496)),ISNUMBER(FIND("8F",ScheduleCompile!F496)),ISNUMBER(FIND("1F",ScheduleCompile!F496)),ISNUMBER(FIND("2F",ScheduleCompile!F496)),ISNUMBER(FIND("3F",ScheduleCompile!F496)),ISNUMBER(FIND("6F",ScheduleCompile!F496)),ISNUMBER(FIND("7F",ScheduleCompile!F496)),ISNUMBER(FIND("9F",ScheduleCompile!F496)),ISNUMBER(FIND("4F",ScheduleCompile!F496))),VALUE(LEFT(ScheduleCompile!F496,FIND("F",ScheduleCompile!F496)-1)),ScheduleCompile!F496)))))))</f>
        <v>0.05</v>
      </c>
      <c r="L503" s="1">
        <f>IF(AND(ISERROR(IF(ScheduleCompile!G496="Off",0,IF(ScheduleCompile!G496="On",1,IF(ISNUMBER(ScheduleCompile!G496),ScheduleCompile!G496/1,IF(ISTEXT(ScheduleCompile!G496),IF(OR(ISNUMBER(FIND("5F",ScheduleCompile!G496)),ISNUMBER(FIND("0F",ScheduleCompile!G496)),ISNUMBER(FIND("8F",ScheduleCompile!G496)),ISNUMBER(FIND("1F",ScheduleCompile!G496)),ISNUMBER(FIND("2F",ScheduleCompile!G496)),ISNUMBER(FIND("3F",ScheduleCompile!G496)),ISNUMBER(FIND("6F",ScheduleCompile!G496)),ISNUMBER(FIND("7F",ScheduleCompile!G496)),ISNUMBER(FIND("9F",ScheduleCompile!G496)),ISNUMBER(FIND("4F",ScheduleCompile!G496))),VALUE(LEFT(ScheduleCompile!G496,FIND("F",ScheduleCompile!G496)-1)),ScheduleCompile!G496)))))),ISTEXT(ScheduleCompile!#REF!)),"ENDTABLE",IF(ISERROR(IF(ScheduleCompile!G496="Off",0,IF(ScheduleCompile!G496="On",1,IF(ISNUMBER(ScheduleCompile!G496),ScheduleCompile!G496/1,IF(ISTEXT(ScheduleCompile!G496),IF(OR(ISNUMBER(FIND("5F",ScheduleCompile!G496)),ISNUMBER(FIND("0F",ScheduleCompile!G496)),ISNUMBER(FIND("8F",ScheduleCompile!G496)),ISNUMBER(FIND("1F",ScheduleCompile!G496)),ISNUMBER(FIND("2F",ScheduleCompile!G496)),ISNUMBER(FIND("3F",ScheduleCompile!G496)),ISNUMBER(FIND("6F",ScheduleCompile!G496)),ISNUMBER(FIND("7F",ScheduleCompile!G496)),ISNUMBER(FIND("9F",ScheduleCompile!G496)),ISNUMBER(FIND("4F",ScheduleCompile!G496))),VALUE(LEFT(ScheduleCompile!G496,FIND("F",ScheduleCompile!G496)-1)),ScheduleCompile!G496)))))),"",IF(ScheduleCompile!G496="Off",0,IF(ScheduleCompile!G496="On",1,IF(ISNUMBER(ScheduleCompile!G496),ScheduleCompile!G496/1,IF(ISTEXT(ScheduleCompile!G496),IF(OR(ISNUMBER(FIND("5F",ScheduleCompile!G496)),ISNUMBER(FIND("0F",ScheduleCompile!G496)),ISNUMBER(FIND("8F",ScheduleCompile!G496)),ISNUMBER(FIND("1F",ScheduleCompile!G496)),ISNUMBER(FIND("2F",ScheduleCompile!G496)),ISNUMBER(FIND("3F",ScheduleCompile!G496)),ISNUMBER(FIND("6F",ScheduleCompile!G496)),ISNUMBER(FIND("7F",ScheduleCompile!G496)),ISNUMBER(FIND("9F",ScheduleCompile!G496)),ISNUMBER(FIND("4F",ScheduleCompile!G496))),VALUE(LEFT(ScheduleCompile!G496,FIND("F",ScheduleCompile!G496)-1)),ScheduleCompile!G496)))))))</f>
        <v>0.05</v>
      </c>
      <c r="M503" s="1">
        <f>IF(AND(ISERROR(IF(ScheduleCompile!H496="Off",0,IF(ScheduleCompile!H496="On",1,IF(ISNUMBER(ScheduleCompile!H496),ScheduleCompile!H496/1,IF(ISTEXT(ScheduleCompile!H496),IF(OR(ISNUMBER(FIND("5F",ScheduleCompile!H496)),ISNUMBER(FIND("0F",ScheduleCompile!H496)),ISNUMBER(FIND("8F",ScheduleCompile!H496)),ISNUMBER(FIND("1F",ScheduleCompile!H496)),ISNUMBER(FIND("2F",ScheduleCompile!H496)),ISNUMBER(FIND("3F",ScheduleCompile!H496)),ISNUMBER(FIND("6F",ScheduleCompile!H496)),ISNUMBER(FIND("7F",ScheduleCompile!H496)),ISNUMBER(FIND("9F",ScheduleCompile!H496)),ISNUMBER(FIND("4F",ScheduleCompile!H496))),VALUE(LEFT(ScheduleCompile!H496,FIND("F",ScheduleCompile!H496)-1)),ScheduleCompile!H496)))))),ISTEXT(ScheduleCompile!#REF!)),"ENDTABLE",IF(ISERROR(IF(ScheduleCompile!H496="Off",0,IF(ScheduleCompile!H496="On",1,IF(ISNUMBER(ScheduleCompile!H496),ScheduleCompile!H496/1,IF(ISTEXT(ScheduleCompile!H496),IF(OR(ISNUMBER(FIND("5F",ScheduleCompile!H496)),ISNUMBER(FIND("0F",ScheduleCompile!H496)),ISNUMBER(FIND("8F",ScheduleCompile!H496)),ISNUMBER(FIND("1F",ScheduleCompile!H496)),ISNUMBER(FIND("2F",ScheduleCompile!H496)),ISNUMBER(FIND("3F",ScheduleCompile!H496)),ISNUMBER(FIND("6F",ScheduleCompile!H496)),ISNUMBER(FIND("7F",ScheduleCompile!H496)),ISNUMBER(FIND("9F",ScheduleCompile!H496)),ISNUMBER(FIND("4F",ScheduleCompile!H496))),VALUE(LEFT(ScheduleCompile!H496,FIND("F",ScheduleCompile!H496)-1)),ScheduleCompile!H496)))))),"",IF(ScheduleCompile!H496="Off",0,IF(ScheduleCompile!H496="On",1,IF(ISNUMBER(ScheduleCompile!H496),ScheduleCompile!H496/1,IF(ISTEXT(ScheduleCompile!H496),IF(OR(ISNUMBER(FIND("5F",ScheduleCompile!H496)),ISNUMBER(FIND("0F",ScheduleCompile!H496)),ISNUMBER(FIND("8F",ScheduleCompile!H496)),ISNUMBER(FIND("1F",ScheduleCompile!H496)),ISNUMBER(FIND("2F",ScheduleCompile!H496)),ISNUMBER(FIND("3F",ScheduleCompile!H496)),ISNUMBER(FIND("6F",ScheduleCompile!H496)),ISNUMBER(FIND("7F",ScheduleCompile!H496)),ISNUMBER(FIND("9F",ScheduleCompile!H496)),ISNUMBER(FIND("4F",ScheduleCompile!H496))),VALUE(LEFT(ScheduleCompile!H496,FIND("F",ScheduleCompile!H496)-1)),ScheduleCompile!H496)))))))</f>
        <v>0.05</v>
      </c>
      <c r="N503" s="1">
        <f>IF(AND(ISERROR(IF(ScheduleCompile!I496="Off",0,IF(ScheduleCompile!I496="On",1,IF(ISNUMBER(ScheduleCompile!I496),ScheduleCompile!I496/1,IF(ISTEXT(ScheduleCompile!I496),IF(OR(ISNUMBER(FIND("5F",ScheduleCompile!I496)),ISNUMBER(FIND("0F",ScheduleCompile!I496)),ISNUMBER(FIND("8F",ScheduleCompile!I496)),ISNUMBER(FIND("1F",ScheduleCompile!I496)),ISNUMBER(FIND("2F",ScheduleCompile!I496)),ISNUMBER(FIND("3F",ScheduleCompile!I496)),ISNUMBER(FIND("6F",ScheduleCompile!I496)),ISNUMBER(FIND("7F",ScheduleCompile!I496)),ISNUMBER(FIND("9F",ScheduleCompile!I496)),ISNUMBER(FIND("4F",ScheduleCompile!I496))),VALUE(LEFT(ScheduleCompile!I496,FIND("F",ScheduleCompile!I496)-1)),ScheduleCompile!I496)))))),ISTEXT(ScheduleCompile!#REF!)),"ENDTABLE",IF(ISERROR(IF(ScheduleCompile!I496="Off",0,IF(ScheduleCompile!I496="On",1,IF(ISNUMBER(ScheduleCompile!I496),ScheduleCompile!I496/1,IF(ISTEXT(ScheduleCompile!I496),IF(OR(ISNUMBER(FIND("5F",ScheduleCompile!I496)),ISNUMBER(FIND("0F",ScheduleCompile!I496)),ISNUMBER(FIND("8F",ScheduleCompile!I496)),ISNUMBER(FIND("1F",ScheduleCompile!I496)),ISNUMBER(FIND("2F",ScheduleCompile!I496)),ISNUMBER(FIND("3F",ScheduleCompile!I496)),ISNUMBER(FIND("6F",ScheduleCompile!I496)),ISNUMBER(FIND("7F",ScheduleCompile!I496)),ISNUMBER(FIND("9F",ScheduleCompile!I496)),ISNUMBER(FIND("4F",ScheduleCompile!I496))),VALUE(LEFT(ScheduleCompile!I496,FIND("F",ScheduleCompile!I496)-1)),ScheduleCompile!I496)))))),"",IF(ScheduleCompile!I496="Off",0,IF(ScheduleCompile!I496="On",1,IF(ISNUMBER(ScheduleCompile!I496),ScheduleCompile!I496/1,IF(ISTEXT(ScheduleCompile!I496),IF(OR(ISNUMBER(FIND("5F",ScheduleCompile!I496)),ISNUMBER(FIND("0F",ScheduleCompile!I496)),ISNUMBER(FIND("8F",ScheduleCompile!I496)),ISNUMBER(FIND("1F",ScheduleCompile!I496)),ISNUMBER(FIND("2F",ScheduleCompile!I496)),ISNUMBER(FIND("3F",ScheduleCompile!I496)),ISNUMBER(FIND("6F",ScheduleCompile!I496)),ISNUMBER(FIND("7F",ScheduleCompile!I496)),ISNUMBER(FIND("9F",ScheduleCompile!I496)),ISNUMBER(FIND("4F",ScheduleCompile!I496))),VALUE(LEFT(ScheduleCompile!I496,FIND("F",ScheduleCompile!I496)-1)),ScheduleCompile!I496)))))))</f>
        <v>0.05</v>
      </c>
      <c r="O503" s="1">
        <f>IF(AND(ISERROR(IF(ScheduleCompile!J496="Off",0,IF(ScheduleCompile!J496="On",1,IF(ISNUMBER(ScheduleCompile!J496),ScheduleCompile!J496/1,IF(ISTEXT(ScheduleCompile!J496),IF(OR(ISNUMBER(FIND("5F",ScheduleCompile!J496)),ISNUMBER(FIND("0F",ScheduleCompile!J496)),ISNUMBER(FIND("8F",ScheduleCompile!J496)),ISNUMBER(FIND("1F",ScheduleCompile!J496)),ISNUMBER(FIND("2F",ScheduleCompile!J496)),ISNUMBER(FIND("3F",ScheduleCompile!J496)),ISNUMBER(FIND("6F",ScheduleCompile!J496)),ISNUMBER(FIND("7F",ScheduleCompile!J496)),ISNUMBER(FIND("9F",ScheduleCompile!J496)),ISNUMBER(FIND("4F",ScheduleCompile!J496))),VALUE(LEFT(ScheduleCompile!J496,FIND("F",ScheduleCompile!J496)-1)),ScheduleCompile!J496)))))),ISTEXT(ScheduleCompile!#REF!)),"ENDTABLE",IF(ISERROR(IF(ScheduleCompile!J496="Off",0,IF(ScheduleCompile!J496="On",1,IF(ISNUMBER(ScheduleCompile!J496),ScheduleCompile!J496/1,IF(ISTEXT(ScheduleCompile!J496),IF(OR(ISNUMBER(FIND("5F",ScheduleCompile!J496)),ISNUMBER(FIND("0F",ScheduleCompile!J496)),ISNUMBER(FIND("8F",ScheduleCompile!J496)),ISNUMBER(FIND("1F",ScheduleCompile!J496)),ISNUMBER(FIND("2F",ScheduleCompile!J496)),ISNUMBER(FIND("3F",ScheduleCompile!J496)),ISNUMBER(FIND("6F",ScheduleCompile!J496)),ISNUMBER(FIND("7F",ScheduleCompile!J496)),ISNUMBER(FIND("9F",ScheduleCompile!J496)),ISNUMBER(FIND("4F",ScheduleCompile!J496))),VALUE(LEFT(ScheduleCompile!J496,FIND("F",ScheduleCompile!J496)-1)),ScheduleCompile!J496)))))),"",IF(ScheduleCompile!J496="Off",0,IF(ScheduleCompile!J496="On",1,IF(ISNUMBER(ScheduleCompile!J496),ScheduleCompile!J496/1,IF(ISTEXT(ScheduleCompile!J496),IF(OR(ISNUMBER(FIND("5F",ScheduleCompile!J496)),ISNUMBER(FIND("0F",ScheduleCompile!J496)),ISNUMBER(FIND("8F",ScheduleCompile!J496)),ISNUMBER(FIND("1F",ScheduleCompile!J496)),ISNUMBER(FIND("2F",ScheduleCompile!J496)),ISNUMBER(FIND("3F",ScheduleCompile!J496)),ISNUMBER(FIND("6F",ScheduleCompile!J496)),ISNUMBER(FIND("7F",ScheduleCompile!J496)),ISNUMBER(FIND("9F",ScheduleCompile!J496)),ISNUMBER(FIND("4F",ScheduleCompile!J496))),VALUE(LEFT(ScheduleCompile!J496,FIND("F",ScheduleCompile!J496)-1)),ScheduleCompile!J496)))))))</f>
        <v>0.05</v>
      </c>
      <c r="P503" s="1">
        <f>IF(AND(ISERROR(IF(ScheduleCompile!K496="Off",0,IF(ScheduleCompile!K496="On",1,IF(ISNUMBER(ScheduleCompile!K496),ScheduleCompile!K496/1,IF(ISTEXT(ScheduleCompile!K496),IF(OR(ISNUMBER(FIND("5F",ScheduleCompile!K496)),ISNUMBER(FIND("0F",ScheduleCompile!K496)),ISNUMBER(FIND("8F",ScheduleCompile!K496)),ISNUMBER(FIND("1F",ScheduleCompile!K496)),ISNUMBER(FIND("2F",ScheduleCompile!K496)),ISNUMBER(FIND("3F",ScheduleCompile!K496)),ISNUMBER(FIND("6F",ScheduleCompile!K496)),ISNUMBER(FIND("7F",ScheduleCompile!K496)),ISNUMBER(FIND("9F",ScheduleCompile!K496)),ISNUMBER(FIND("4F",ScheduleCompile!K496))),VALUE(LEFT(ScheduleCompile!K496,FIND("F",ScheduleCompile!K496)-1)),ScheduleCompile!K496)))))),ISTEXT(ScheduleCompile!#REF!)),"ENDTABLE",IF(ISERROR(IF(ScheduleCompile!K496="Off",0,IF(ScheduleCompile!K496="On",1,IF(ISNUMBER(ScheduleCompile!K496),ScheduleCompile!K496/1,IF(ISTEXT(ScheduleCompile!K496),IF(OR(ISNUMBER(FIND("5F",ScheduleCompile!K496)),ISNUMBER(FIND("0F",ScheduleCompile!K496)),ISNUMBER(FIND("8F",ScheduleCompile!K496)),ISNUMBER(FIND("1F",ScheduleCompile!K496)),ISNUMBER(FIND("2F",ScheduleCompile!K496)),ISNUMBER(FIND("3F",ScheduleCompile!K496)),ISNUMBER(FIND("6F",ScheduleCompile!K496)),ISNUMBER(FIND("7F",ScheduleCompile!K496)),ISNUMBER(FIND("9F",ScheduleCompile!K496)),ISNUMBER(FIND("4F",ScheduleCompile!K496))),VALUE(LEFT(ScheduleCompile!K496,FIND("F",ScheduleCompile!K496)-1)),ScheduleCompile!K496)))))),"",IF(ScheduleCompile!K496="Off",0,IF(ScheduleCompile!K496="On",1,IF(ISNUMBER(ScheduleCompile!K496),ScheduleCompile!K496/1,IF(ISTEXT(ScheduleCompile!K496),IF(OR(ISNUMBER(FIND("5F",ScheduleCompile!K496)),ISNUMBER(FIND("0F",ScheduleCompile!K496)),ISNUMBER(FIND("8F",ScheduleCompile!K496)),ISNUMBER(FIND("1F",ScheduleCompile!K496)),ISNUMBER(FIND("2F",ScheduleCompile!K496)),ISNUMBER(FIND("3F",ScheduleCompile!K496)),ISNUMBER(FIND("6F",ScheduleCompile!K496)),ISNUMBER(FIND("7F",ScheduleCompile!K496)),ISNUMBER(FIND("9F",ScheduleCompile!K496)),ISNUMBER(FIND("4F",ScheduleCompile!K496))),VALUE(LEFT(ScheduleCompile!K496,FIND("F",ScheduleCompile!K496)-1)),ScheduleCompile!K496)))))))</f>
        <v>0.05</v>
      </c>
      <c r="Q503" s="1">
        <f>IF(AND(ISERROR(IF(ScheduleCompile!L496="Off",0,IF(ScheduleCompile!L496="On",1,IF(ISNUMBER(ScheduleCompile!L496),ScheduleCompile!L496/1,IF(ISTEXT(ScheduleCompile!L496),IF(OR(ISNUMBER(FIND("5F",ScheduleCompile!L496)),ISNUMBER(FIND("0F",ScheduleCompile!L496)),ISNUMBER(FIND("8F",ScheduleCompile!L496)),ISNUMBER(FIND("1F",ScheduleCompile!L496)),ISNUMBER(FIND("2F",ScheduleCompile!L496)),ISNUMBER(FIND("3F",ScheduleCompile!L496)),ISNUMBER(FIND("6F",ScheduleCompile!L496)),ISNUMBER(FIND("7F",ScheduleCompile!L496)),ISNUMBER(FIND("9F",ScheduleCompile!L496)),ISNUMBER(FIND("4F",ScheduleCompile!L496))),VALUE(LEFT(ScheduleCompile!L496,FIND("F",ScheduleCompile!L496)-1)),ScheduleCompile!L496)))))),ISTEXT(ScheduleCompile!#REF!)),"ENDTABLE",IF(ISERROR(IF(ScheduleCompile!L496="Off",0,IF(ScheduleCompile!L496="On",1,IF(ISNUMBER(ScheduleCompile!L496),ScheduleCompile!L496/1,IF(ISTEXT(ScheduleCompile!L496),IF(OR(ISNUMBER(FIND("5F",ScheduleCompile!L496)),ISNUMBER(FIND("0F",ScheduleCompile!L496)),ISNUMBER(FIND("8F",ScheduleCompile!L496)),ISNUMBER(FIND("1F",ScheduleCompile!L496)),ISNUMBER(FIND("2F",ScheduleCompile!L496)),ISNUMBER(FIND("3F",ScheduleCompile!L496)),ISNUMBER(FIND("6F",ScheduleCompile!L496)),ISNUMBER(FIND("7F",ScheduleCompile!L496)),ISNUMBER(FIND("9F",ScheduleCompile!L496)),ISNUMBER(FIND("4F",ScheduleCompile!L496))),VALUE(LEFT(ScheduleCompile!L496,FIND("F",ScheduleCompile!L496)-1)),ScheduleCompile!L496)))))),"",IF(ScheduleCompile!L496="Off",0,IF(ScheduleCompile!L496="On",1,IF(ISNUMBER(ScheduleCompile!L496),ScheduleCompile!L496/1,IF(ISTEXT(ScheduleCompile!L496),IF(OR(ISNUMBER(FIND("5F",ScheduleCompile!L496)),ISNUMBER(FIND("0F",ScheduleCompile!L496)),ISNUMBER(FIND("8F",ScheduleCompile!L496)),ISNUMBER(FIND("1F",ScheduleCompile!L496)),ISNUMBER(FIND("2F",ScheduleCompile!L496)),ISNUMBER(FIND("3F",ScheduleCompile!L496)),ISNUMBER(FIND("6F",ScheduleCompile!L496)),ISNUMBER(FIND("7F",ScheduleCompile!L496)),ISNUMBER(FIND("9F",ScheduleCompile!L496)),ISNUMBER(FIND("4F",ScheduleCompile!L496))),VALUE(LEFT(ScheduleCompile!L496,FIND("F",ScheduleCompile!L496)-1)),ScheduleCompile!L496)))))))</f>
        <v>0.05</v>
      </c>
      <c r="R503" s="1">
        <f>IF(AND(ISERROR(IF(ScheduleCompile!M496="Off",0,IF(ScheduleCompile!M496="On",1,IF(ISNUMBER(ScheduleCompile!M496),ScheduleCompile!M496/1,IF(ISTEXT(ScheduleCompile!M496),IF(OR(ISNUMBER(FIND("5F",ScheduleCompile!M496)),ISNUMBER(FIND("0F",ScheduleCompile!M496)),ISNUMBER(FIND("8F",ScheduleCompile!M496)),ISNUMBER(FIND("1F",ScheduleCompile!M496)),ISNUMBER(FIND("2F",ScheduleCompile!M496)),ISNUMBER(FIND("3F",ScheduleCompile!M496)),ISNUMBER(FIND("6F",ScheduleCompile!M496)),ISNUMBER(FIND("7F",ScheduleCompile!M496)),ISNUMBER(FIND("9F",ScheduleCompile!M496)),ISNUMBER(FIND("4F",ScheduleCompile!M496))),VALUE(LEFT(ScheduleCompile!M496,FIND("F",ScheduleCompile!M496)-1)),ScheduleCompile!M496)))))),ISTEXT(ScheduleCompile!#REF!)),"ENDTABLE",IF(ISERROR(IF(ScheduleCompile!M496="Off",0,IF(ScheduleCompile!M496="On",1,IF(ISNUMBER(ScheduleCompile!M496),ScheduleCompile!M496/1,IF(ISTEXT(ScheduleCompile!M496),IF(OR(ISNUMBER(FIND("5F",ScheduleCompile!M496)),ISNUMBER(FIND("0F",ScheduleCompile!M496)),ISNUMBER(FIND("8F",ScheduleCompile!M496)),ISNUMBER(FIND("1F",ScheduleCompile!M496)),ISNUMBER(FIND("2F",ScheduleCompile!M496)),ISNUMBER(FIND("3F",ScheduleCompile!M496)),ISNUMBER(FIND("6F",ScheduleCompile!M496)),ISNUMBER(FIND("7F",ScheduleCompile!M496)),ISNUMBER(FIND("9F",ScheduleCompile!M496)),ISNUMBER(FIND("4F",ScheduleCompile!M496))),VALUE(LEFT(ScheduleCompile!M496,FIND("F",ScheduleCompile!M496)-1)),ScheduleCompile!M496)))))),"",IF(ScheduleCompile!M496="Off",0,IF(ScheduleCompile!M496="On",1,IF(ISNUMBER(ScheduleCompile!M496),ScheduleCompile!M496/1,IF(ISTEXT(ScheduleCompile!M496),IF(OR(ISNUMBER(FIND("5F",ScheduleCompile!M496)),ISNUMBER(FIND("0F",ScheduleCompile!M496)),ISNUMBER(FIND("8F",ScheduleCompile!M496)),ISNUMBER(FIND("1F",ScheduleCompile!M496)),ISNUMBER(FIND("2F",ScheduleCompile!M496)),ISNUMBER(FIND("3F",ScheduleCompile!M496)),ISNUMBER(FIND("6F",ScheduleCompile!M496)),ISNUMBER(FIND("7F",ScheduleCompile!M496)),ISNUMBER(FIND("9F",ScheduleCompile!M496)),ISNUMBER(FIND("4F",ScheduleCompile!M496))),VALUE(LEFT(ScheduleCompile!M496,FIND("F",ScheduleCompile!M496)-1)),ScheduleCompile!M496)))))))</f>
        <v>0.05</v>
      </c>
      <c r="S503" s="1">
        <f>IF(AND(ISERROR(IF(ScheduleCompile!N496="Off",0,IF(ScheduleCompile!N496="On",1,IF(ISNUMBER(ScheduleCompile!N496),ScheduleCompile!N496/1,IF(ISTEXT(ScheduleCompile!N496),IF(OR(ISNUMBER(FIND("5F",ScheduleCompile!N496)),ISNUMBER(FIND("0F",ScheduleCompile!N496)),ISNUMBER(FIND("8F",ScheduleCompile!N496)),ISNUMBER(FIND("1F",ScheduleCompile!N496)),ISNUMBER(FIND("2F",ScheduleCompile!N496)),ISNUMBER(FIND("3F",ScheduleCompile!N496)),ISNUMBER(FIND("6F",ScheduleCompile!N496)),ISNUMBER(FIND("7F",ScheduleCompile!N496)),ISNUMBER(FIND("9F",ScheduleCompile!N496)),ISNUMBER(FIND("4F",ScheduleCompile!N496))),VALUE(LEFT(ScheduleCompile!N496,FIND("F",ScheduleCompile!N496)-1)),ScheduleCompile!N496)))))),ISTEXT(ScheduleCompile!#REF!)),"ENDTABLE",IF(ISERROR(IF(ScheduleCompile!N496="Off",0,IF(ScheduleCompile!N496="On",1,IF(ISNUMBER(ScheduleCompile!N496),ScheduleCompile!N496/1,IF(ISTEXT(ScheduleCompile!N496),IF(OR(ISNUMBER(FIND("5F",ScheduleCompile!N496)),ISNUMBER(FIND("0F",ScheduleCompile!N496)),ISNUMBER(FIND("8F",ScheduleCompile!N496)),ISNUMBER(FIND("1F",ScheduleCompile!N496)),ISNUMBER(FIND("2F",ScheduleCompile!N496)),ISNUMBER(FIND("3F",ScheduleCompile!N496)),ISNUMBER(FIND("6F",ScheduleCompile!N496)),ISNUMBER(FIND("7F",ScheduleCompile!N496)),ISNUMBER(FIND("9F",ScheduleCompile!N496)),ISNUMBER(FIND("4F",ScheduleCompile!N496))),VALUE(LEFT(ScheduleCompile!N496,FIND("F",ScheduleCompile!N496)-1)),ScheduleCompile!N496)))))),"",IF(ScheduleCompile!N496="Off",0,IF(ScheduleCompile!N496="On",1,IF(ISNUMBER(ScheduleCompile!N496),ScheduleCompile!N496/1,IF(ISTEXT(ScheduleCompile!N496),IF(OR(ISNUMBER(FIND("5F",ScheduleCompile!N496)),ISNUMBER(FIND("0F",ScheduleCompile!N496)),ISNUMBER(FIND("8F",ScheduleCompile!N496)),ISNUMBER(FIND("1F",ScheduleCompile!N496)),ISNUMBER(FIND("2F",ScheduleCompile!N496)),ISNUMBER(FIND("3F",ScheduleCompile!N496)),ISNUMBER(FIND("6F",ScheduleCompile!N496)),ISNUMBER(FIND("7F",ScheduleCompile!N496)),ISNUMBER(FIND("9F",ScheduleCompile!N496)),ISNUMBER(FIND("4F",ScheduleCompile!N496))),VALUE(LEFT(ScheduleCompile!N496,FIND("F",ScheduleCompile!N496)-1)),ScheduleCompile!N496)))))))</f>
        <v>0.05</v>
      </c>
      <c r="T503" s="1">
        <f>IF(AND(ISERROR(IF(ScheduleCompile!O496="Off",0,IF(ScheduleCompile!O496="On",1,IF(ISNUMBER(ScheduleCompile!O496),ScheduleCompile!O496/1,IF(ISTEXT(ScheduleCompile!O496),IF(OR(ISNUMBER(FIND("5F",ScheduleCompile!O496)),ISNUMBER(FIND("0F",ScheduleCompile!O496)),ISNUMBER(FIND("8F",ScheduleCompile!O496)),ISNUMBER(FIND("1F",ScheduleCompile!O496)),ISNUMBER(FIND("2F",ScheduleCompile!O496)),ISNUMBER(FIND("3F",ScheduleCompile!O496)),ISNUMBER(FIND("6F",ScheduleCompile!O496)),ISNUMBER(FIND("7F",ScheduleCompile!O496)),ISNUMBER(FIND("9F",ScheduleCompile!O496)),ISNUMBER(FIND("4F",ScheduleCompile!O496))),VALUE(LEFT(ScheduleCompile!O496,FIND("F",ScheduleCompile!O496)-1)),ScheduleCompile!O496)))))),ISTEXT(ScheduleCompile!#REF!)),"ENDTABLE",IF(ISERROR(IF(ScheduleCompile!O496="Off",0,IF(ScheduleCompile!O496="On",1,IF(ISNUMBER(ScheduleCompile!O496),ScheduleCompile!O496/1,IF(ISTEXT(ScheduleCompile!O496),IF(OR(ISNUMBER(FIND("5F",ScheduleCompile!O496)),ISNUMBER(FIND("0F",ScheduleCompile!O496)),ISNUMBER(FIND("8F",ScheduleCompile!O496)),ISNUMBER(FIND("1F",ScheduleCompile!O496)),ISNUMBER(FIND("2F",ScheduleCompile!O496)),ISNUMBER(FIND("3F",ScheduleCompile!O496)),ISNUMBER(FIND("6F",ScheduleCompile!O496)),ISNUMBER(FIND("7F",ScheduleCompile!O496)),ISNUMBER(FIND("9F",ScheduleCompile!O496)),ISNUMBER(FIND("4F",ScheduleCompile!O496))),VALUE(LEFT(ScheduleCompile!O496,FIND("F",ScheduleCompile!O496)-1)),ScheduleCompile!O496)))))),"",IF(ScheduleCompile!O496="Off",0,IF(ScheduleCompile!O496="On",1,IF(ISNUMBER(ScheduleCompile!O496),ScheduleCompile!O496/1,IF(ISTEXT(ScheduleCompile!O496),IF(OR(ISNUMBER(FIND("5F",ScheduleCompile!O496)),ISNUMBER(FIND("0F",ScheduleCompile!O496)),ISNUMBER(FIND("8F",ScheduleCompile!O496)),ISNUMBER(FIND("1F",ScheduleCompile!O496)),ISNUMBER(FIND("2F",ScheduleCompile!O496)),ISNUMBER(FIND("3F",ScheduleCompile!O496)),ISNUMBER(FIND("6F",ScheduleCompile!O496)),ISNUMBER(FIND("7F",ScheduleCompile!O496)),ISNUMBER(FIND("9F",ScheduleCompile!O496)),ISNUMBER(FIND("4F",ScheduleCompile!O496))),VALUE(LEFT(ScheduleCompile!O496,FIND("F",ScheduleCompile!O496)-1)),ScheduleCompile!O496)))))))</f>
        <v>0.05</v>
      </c>
      <c r="U503" s="1">
        <f>IF(AND(ISERROR(IF(ScheduleCompile!P496="Off",0,IF(ScheduleCompile!P496="On",1,IF(ISNUMBER(ScheduleCompile!P496),ScheduleCompile!P496/1,IF(ISTEXT(ScheduleCompile!P496),IF(OR(ISNUMBER(FIND("5F",ScheduleCompile!P496)),ISNUMBER(FIND("0F",ScheduleCompile!P496)),ISNUMBER(FIND("8F",ScheduleCompile!P496)),ISNUMBER(FIND("1F",ScheduleCompile!P496)),ISNUMBER(FIND("2F",ScheduleCompile!P496)),ISNUMBER(FIND("3F",ScheduleCompile!P496)),ISNUMBER(FIND("6F",ScheduleCompile!P496)),ISNUMBER(FIND("7F",ScheduleCompile!P496)),ISNUMBER(FIND("9F",ScheduleCompile!P496)),ISNUMBER(FIND("4F",ScheduleCompile!P496))),VALUE(LEFT(ScheduleCompile!P496,FIND("F",ScheduleCompile!P496)-1)),ScheduleCompile!P496)))))),ISTEXT(ScheduleCompile!#REF!)),"ENDTABLE",IF(ISERROR(IF(ScheduleCompile!P496="Off",0,IF(ScheduleCompile!P496="On",1,IF(ISNUMBER(ScheduleCompile!P496),ScheduleCompile!P496/1,IF(ISTEXT(ScheduleCompile!P496),IF(OR(ISNUMBER(FIND("5F",ScheduleCompile!P496)),ISNUMBER(FIND("0F",ScheduleCompile!P496)),ISNUMBER(FIND("8F",ScheduleCompile!P496)),ISNUMBER(FIND("1F",ScheduleCompile!P496)),ISNUMBER(FIND("2F",ScheduleCompile!P496)),ISNUMBER(FIND("3F",ScheduleCompile!P496)),ISNUMBER(FIND("6F",ScheduleCompile!P496)),ISNUMBER(FIND("7F",ScheduleCompile!P496)),ISNUMBER(FIND("9F",ScheduleCompile!P496)),ISNUMBER(FIND("4F",ScheduleCompile!P496))),VALUE(LEFT(ScheduleCompile!P496,FIND("F",ScheduleCompile!P496)-1)),ScheduleCompile!P496)))))),"",IF(ScheduleCompile!P496="Off",0,IF(ScheduleCompile!P496="On",1,IF(ISNUMBER(ScheduleCompile!P496),ScheduleCompile!P496/1,IF(ISTEXT(ScheduleCompile!P496),IF(OR(ISNUMBER(FIND("5F",ScheduleCompile!P496)),ISNUMBER(FIND("0F",ScheduleCompile!P496)),ISNUMBER(FIND("8F",ScheduleCompile!P496)),ISNUMBER(FIND("1F",ScheduleCompile!P496)),ISNUMBER(FIND("2F",ScheduleCompile!P496)),ISNUMBER(FIND("3F",ScheduleCompile!P496)),ISNUMBER(FIND("6F",ScheduleCompile!P496)),ISNUMBER(FIND("7F",ScheduleCompile!P496)),ISNUMBER(FIND("9F",ScheduleCompile!P496)),ISNUMBER(FIND("4F",ScheduleCompile!P496))),VALUE(LEFT(ScheduleCompile!P496,FIND("F",ScheduleCompile!P496)-1)),ScheduleCompile!P496)))))))</f>
        <v>0.05</v>
      </c>
      <c r="V503" s="1">
        <f>IF(AND(ISERROR(IF(ScheduleCompile!Q496="Off",0,IF(ScheduleCompile!Q496="On",1,IF(ISNUMBER(ScheduleCompile!Q496),ScheduleCompile!Q496/1,IF(ISTEXT(ScheduleCompile!Q496),IF(OR(ISNUMBER(FIND("5F",ScheduleCompile!Q496)),ISNUMBER(FIND("0F",ScheduleCompile!Q496)),ISNUMBER(FIND("8F",ScheduleCompile!Q496)),ISNUMBER(FIND("1F",ScheduleCompile!Q496)),ISNUMBER(FIND("2F",ScheduleCompile!Q496)),ISNUMBER(FIND("3F",ScheduleCompile!Q496)),ISNUMBER(FIND("6F",ScheduleCompile!Q496)),ISNUMBER(FIND("7F",ScheduleCompile!Q496)),ISNUMBER(FIND("9F",ScheduleCompile!Q496)),ISNUMBER(FIND("4F",ScheduleCompile!Q496))),VALUE(LEFT(ScheduleCompile!Q496,FIND("F",ScheduleCompile!Q496)-1)),ScheduleCompile!Q496)))))),ISTEXT(ScheduleCompile!#REF!)),"ENDTABLE",IF(ISERROR(IF(ScheduleCompile!Q496="Off",0,IF(ScheduleCompile!Q496="On",1,IF(ISNUMBER(ScheduleCompile!Q496),ScheduleCompile!Q496/1,IF(ISTEXT(ScheduleCompile!Q496),IF(OR(ISNUMBER(FIND("5F",ScheduleCompile!Q496)),ISNUMBER(FIND("0F",ScheduleCompile!Q496)),ISNUMBER(FIND("8F",ScheduleCompile!Q496)),ISNUMBER(FIND("1F",ScheduleCompile!Q496)),ISNUMBER(FIND("2F",ScheduleCompile!Q496)),ISNUMBER(FIND("3F",ScheduleCompile!Q496)),ISNUMBER(FIND("6F",ScheduleCompile!Q496)),ISNUMBER(FIND("7F",ScheduleCompile!Q496)),ISNUMBER(FIND("9F",ScheduleCompile!Q496)),ISNUMBER(FIND("4F",ScheduleCompile!Q496))),VALUE(LEFT(ScheduleCompile!Q496,FIND("F",ScheduleCompile!Q496)-1)),ScheduleCompile!Q496)))))),"",IF(ScheduleCompile!Q496="Off",0,IF(ScheduleCompile!Q496="On",1,IF(ISNUMBER(ScheduleCompile!Q496),ScheduleCompile!Q496/1,IF(ISTEXT(ScheduleCompile!Q496),IF(OR(ISNUMBER(FIND("5F",ScheduleCompile!Q496)),ISNUMBER(FIND("0F",ScheduleCompile!Q496)),ISNUMBER(FIND("8F",ScheduleCompile!Q496)),ISNUMBER(FIND("1F",ScheduleCompile!Q496)),ISNUMBER(FIND("2F",ScheduleCompile!Q496)),ISNUMBER(FIND("3F",ScheduleCompile!Q496)),ISNUMBER(FIND("6F",ScheduleCompile!Q496)),ISNUMBER(FIND("7F",ScheduleCompile!Q496)),ISNUMBER(FIND("9F",ScheduleCompile!Q496)),ISNUMBER(FIND("4F",ScheduleCompile!Q496))),VALUE(LEFT(ScheduleCompile!Q496,FIND("F",ScheduleCompile!Q496)-1)),ScheduleCompile!Q496)))))))</f>
        <v>0.05</v>
      </c>
      <c r="W503" s="1">
        <f>IF(AND(ISERROR(IF(ScheduleCompile!R496="Off",0,IF(ScheduleCompile!R496="On",1,IF(ISNUMBER(ScheduleCompile!R496),ScheduleCompile!R496/1,IF(ISTEXT(ScheduleCompile!R496),IF(OR(ISNUMBER(FIND("5F",ScheduleCompile!R496)),ISNUMBER(FIND("0F",ScheduleCompile!R496)),ISNUMBER(FIND("8F",ScheduleCompile!R496)),ISNUMBER(FIND("1F",ScheduleCompile!R496)),ISNUMBER(FIND("2F",ScheduleCompile!R496)),ISNUMBER(FIND("3F",ScheduleCompile!R496)),ISNUMBER(FIND("6F",ScheduleCompile!R496)),ISNUMBER(FIND("7F",ScheduleCompile!R496)),ISNUMBER(FIND("9F",ScheduleCompile!R496)),ISNUMBER(FIND("4F",ScheduleCompile!R496))),VALUE(LEFT(ScheduleCompile!R496,FIND("F",ScheduleCompile!R496)-1)),ScheduleCompile!R496)))))),ISTEXT(ScheduleCompile!#REF!)),"ENDTABLE",IF(ISERROR(IF(ScheduleCompile!R496="Off",0,IF(ScheduleCompile!R496="On",1,IF(ISNUMBER(ScheduleCompile!R496),ScheduleCompile!R496/1,IF(ISTEXT(ScheduleCompile!R496),IF(OR(ISNUMBER(FIND("5F",ScheduleCompile!R496)),ISNUMBER(FIND("0F",ScheduleCompile!R496)),ISNUMBER(FIND("8F",ScheduleCompile!R496)),ISNUMBER(FIND("1F",ScheduleCompile!R496)),ISNUMBER(FIND("2F",ScheduleCompile!R496)),ISNUMBER(FIND("3F",ScheduleCompile!R496)),ISNUMBER(FIND("6F",ScheduleCompile!R496)),ISNUMBER(FIND("7F",ScheduleCompile!R496)),ISNUMBER(FIND("9F",ScheduleCompile!R496)),ISNUMBER(FIND("4F",ScheduleCompile!R496))),VALUE(LEFT(ScheduleCompile!R496,FIND("F",ScheduleCompile!R496)-1)),ScheduleCompile!R496)))))),"",IF(ScheduleCompile!R496="Off",0,IF(ScheduleCompile!R496="On",1,IF(ISNUMBER(ScheduleCompile!R496),ScheduleCompile!R496/1,IF(ISTEXT(ScheduleCompile!R496),IF(OR(ISNUMBER(FIND("5F",ScheduleCompile!R496)),ISNUMBER(FIND("0F",ScheduleCompile!R496)),ISNUMBER(FIND("8F",ScheduleCompile!R496)),ISNUMBER(FIND("1F",ScheduleCompile!R496)),ISNUMBER(FIND("2F",ScheduleCompile!R496)),ISNUMBER(FIND("3F",ScheduleCompile!R496)),ISNUMBER(FIND("6F",ScheduleCompile!R496)),ISNUMBER(FIND("7F",ScheduleCompile!R496)),ISNUMBER(FIND("9F",ScheduleCompile!R496)),ISNUMBER(FIND("4F",ScheduleCompile!R496))),VALUE(LEFT(ScheduleCompile!R496,FIND("F",ScheduleCompile!R496)-1)),ScheduleCompile!R496)))))))</f>
        <v>0.05</v>
      </c>
      <c r="X503" s="1">
        <f>IF(AND(ISERROR(IF(ScheduleCompile!S496="Off",0,IF(ScheduleCompile!S496="On",1,IF(ISNUMBER(ScheduleCompile!S496),ScheduleCompile!S496/1,IF(ISTEXT(ScheduleCompile!S496),IF(OR(ISNUMBER(FIND("5F",ScheduleCompile!S496)),ISNUMBER(FIND("0F",ScheduleCompile!S496)),ISNUMBER(FIND("8F",ScheduleCompile!S496)),ISNUMBER(FIND("1F",ScheduleCompile!S496)),ISNUMBER(FIND("2F",ScheduleCompile!S496)),ISNUMBER(FIND("3F",ScheduleCompile!S496)),ISNUMBER(FIND("6F",ScheduleCompile!S496)),ISNUMBER(FIND("7F",ScheduleCompile!S496)),ISNUMBER(FIND("9F",ScheduleCompile!S496)),ISNUMBER(FIND("4F",ScheduleCompile!S496))),VALUE(LEFT(ScheduleCompile!S496,FIND("F",ScheduleCompile!S496)-1)),ScheduleCompile!S496)))))),ISTEXT(ScheduleCompile!#REF!)),"ENDTABLE",IF(ISERROR(IF(ScheduleCompile!S496="Off",0,IF(ScheduleCompile!S496="On",1,IF(ISNUMBER(ScheduleCompile!S496),ScheduleCompile!S496/1,IF(ISTEXT(ScheduleCompile!S496),IF(OR(ISNUMBER(FIND("5F",ScheduleCompile!S496)),ISNUMBER(FIND("0F",ScheduleCompile!S496)),ISNUMBER(FIND("8F",ScheduleCompile!S496)),ISNUMBER(FIND("1F",ScheduleCompile!S496)),ISNUMBER(FIND("2F",ScheduleCompile!S496)),ISNUMBER(FIND("3F",ScheduleCompile!S496)),ISNUMBER(FIND("6F",ScheduleCompile!S496)),ISNUMBER(FIND("7F",ScheduleCompile!S496)),ISNUMBER(FIND("9F",ScheduleCompile!S496)),ISNUMBER(FIND("4F",ScheduleCompile!S496))),VALUE(LEFT(ScheduleCompile!S496,FIND("F",ScheduleCompile!S496)-1)),ScheduleCompile!S496)))))),"",IF(ScheduleCompile!S496="Off",0,IF(ScheduleCompile!S496="On",1,IF(ISNUMBER(ScheduleCompile!S496),ScheduleCompile!S496/1,IF(ISTEXT(ScheduleCompile!S496),IF(OR(ISNUMBER(FIND("5F",ScheduleCompile!S496)),ISNUMBER(FIND("0F",ScheduleCompile!S496)),ISNUMBER(FIND("8F",ScheduleCompile!S496)),ISNUMBER(FIND("1F",ScheduleCompile!S496)),ISNUMBER(FIND("2F",ScheduleCompile!S496)),ISNUMBER(FIND("3F",ScheduleCompile!S496)),ISNUMBER(FIND("6F",ScheduleCompile!S496)),ISNUMBER(FIND("7F",ScheduleCompile!S496)),ISNUMBER(FIND("9F",ScheduleCompile!S496)),ISNUMBER(FIND("4F",ScheduleCompile!S496))),VALUE(LEFT(ScheduleCompile!S496,FIND("F",ScheduleCompile!S496)-1)),ScheduleCompile!S496)))))))</f>
        <v>0.05</v>
      </c>
      <c r="Y503" s="1">
        <f>IF(AND(ISERROR(IF(ScheduleCompile!T496="Off",0,IF(ScheduleCompile!T496="On",1,IF(ISNUMBER(ScheduleCompile!T496),ScheduleCompile!T496/1,IF(ISTEXT(ScheduleCompile!T496),IF(OR(ISNUMBER(FIND("5F",ScheduleCompile!T496)),ISNUMBER(FIND("0F",ScheduleCompile!T496)),ISNUMBER(FIND("8F",ScheduleCompile!T496)),ISNUMBER(FIND("1F",ScheduleCompile!T496)),ISNUMBER(FIND("2F",ScheduleCompile!T496)),ISNUMBER(FIND("3F",ScheduleCompile!T496)),ISNUMBER(FIND("6F",ScheduleCompile!T496)),ISNUMBER(FIND("7F",ScheduleCompile!T496)),ISNUMBER(FIND("9F",ScheduleCompile!T496)),ISNUMBER(FIND("4F",ScheduleCompile!T496))),VALUE(LEFT(ScheduleCompile!T496,FIND("F",ScheduleCompile!T496)-1)),ScheduleCompile!T496)))))),ISTEXT(ScheduleCompile!#REF!)),"ENDTABLE",IF(ISERROR(IF(ScheduleCompile!T496="Off",0,IF(ScheduleCompile!T496="On",1,IF(ISNUMBER(ScheduleCompile!T496),ScheduleCompile!T496/1,IF(ISTEXT(ScheduleCompile!T496),IF(OR(ISNUMBER(FIND("5F",ScheduleCompile!T496)),ISNUMBER(FIND("0F",ScheduleCompile!T496)),ISNUMBER(FIND("8F",ScheduleCompile!T496)),ISNUMBER(FIND("1F",ScheduleCompile!T496)),ISNUMBER(FIND("2F",ScheduleCompile!T496)),ISNUMBER(FIND("3F",ScheduleCompile!T496)),ISNUMBER(FIND("6F",ScheduleCompile!T496)),ISNUMBER(FIND("7F",ScheduleCompile!T496)),ISNUMBER(FIND("9F",ScheduleCompile!T496)),ISNUMBER(FIND("4F",ScheduleCompile!T496))),VALUE(LEFT(ScheduleCompile!T496,FIND("F",ScheduleCompile!T496)-1)),ScheduleCompile!T496)))))),"",IF(ScheduleCompile!T496="Off",0,IF(ScheduleCompile!T496="On",1,IF(ISNUMBER(ScheduleCompile!T496),ScheduleCompile!T496/1,IF(ISTEXT(ScheduleCompile!T496),IF(OR(ISNUMBER(FIND("5F",ScheduleCompile!T496)),ISNUMBER(FIND("0F",ScheduleCompile!T496)),ISNUMBER(FIND("8F",ScheduleCompile!T496)),ISNUMBER(FIND("1F",ScheduleCompile!T496)),ISNUMBER(FIND("2F",ScheduleCompile!T496)),ISNUMBER(FIND("3F",ScheduleCompile!T496)),ISNUMBER(FIND("6F",ScheduleCompile!T496)),ISNUMBER(FIND("7F",ScheduleCompile!T496)),ISNUMBER(FIND("9F",ScheduleCompile!T496)),ISNUMBER(FIND("4F",ScheduleCompile!T496))),VALUE(LEFT(ScheduleCompile!T496,FIND("F",ScheduleCompile!T496)-1)),ScheduleCompile!T496)))))))</f>
        <v>0.05</v>
      </c>
      <c r="Z503" s="1">
        <f>IF(AND(ISERROR(IF(ScheduleCompile!U496="Off",0,IF(ScheduleCompile!U496="On",1,IF(ISNUMBER(ScheduleCompile!U496),ScheduleCompile!U496/1,IF(ISTEXT(ScheduleCompile!U496),IF(OR(ISNUMBER(FIND("5F",ScheduleCompile!U496)),ISNUMBER(FIND("0F",ScheduleCompile!U496)),ISNUMBER(FIND("8F",ScheduleCompile!U496)),ISNUMBER(FIND("1F",ScheduleCompile!U496)),ISNUMBER(FIND("2F",ScheduleCompile!U496)),ISNUMBER(FIND("3F",ScheduleCompile!U496)),ISNUMBER(FIND("6F",ScheduleCompile!U496)),ISNUMBER(FIND("7F",ScheduleCompile!U496)),ISNUMBER(FIND("9F",ScheduleCompile!U496)),ISNUMBER(FIND("4F",ScheduleCompile!U496))),VALUE(LEFT(ScheduleCompile!U496,FIND("F",ScheduleCompile!U496)-1)),ScheduleCompile!U496)))))),ISTEXT(ScheduleCompile!#REF!)),"ENDTABLE",IF(ISERROR(IF(ScheduleCompile!U496="Off",0,IF(ScheduleCompile!U496="On",1,IF(ISNUMBER(ScheduleCompile!U496),ScheduleCompile!U496/1,IF(ISTEXT(ScheduleCompile!U496),IF(OR(ISNUMBER(FIND("5F",ScheduleCompile!U496)),ISNUMBER(FIND("0F",ScheduleCompile!U496)),ISNUMBER(FIND("8F",ScheduleCompile!U496)),ISNUMBER(FIND("1F",ScheduleCompile!U496)),ISNUMBER(FIND("2F",ScheduleCompile!U496)),ISNUMBER(FIND("3F",ScheduleCompile!U496)),ISNUMBER(FIND("6F",ScheduleCompile!U496)),ISNUMBER(FIND("7F",ScheduleCompile!U496)),ISNUMBER(FIND("9F",ScheduleCompile!U496)),ISNUMBER(FIND("4F",ScheduleCompile!U496))),VALUE(LEFT(ScheduleCompile!U496,FIND("F",ScheduleCompile!U496)-1)),ScheduleCompile!U496)))))),"",IF(ScheduleCompile!U496="Off",0,IF(ScheduleCompile!U496="On",1,IF(ISNUMBER(ScheduleCompile!U496),ScheduleCompile!U496/1,IF(ISTEXT(ScheduleCompile!U496),IF(OR(ISNUMBER(FIND("5F",ScheduleCompile!U496)),ISNUMBER(FIND("0F",ScheduleCompile!U496)),ISNUMBER(FIND("8F",ScheduleCompile!U496)),ISNUMBER(FIND("1F",ScheduleCompile!U496)),ISNUMBER(FIND("2F",ScheduleCompile!U496)),ISNUMBER(FIND("3F",ScheduleCompile!U496)),ISNUMBER(FIND("6F",ScheduleCompile!U496)),ISNUMBER(FIND("7F",ScheduleCompile!U496)),ISNUMBER(FIND("9F",ScheduleCompile!U496)),ISNUMBER(FIND("4F",ScheduleCompile!U496))),VALUE(LEFT(ScheduleCompile!U496,FIND("F",ScheduleCompile!U496)-1)),ScheduleCompile!U496)))))))</f>
        <v>0.05</v>
      </c>
      <c r="AA503" s="1">
        <f>IF(AND(ISERROR(IF(ScheduleCompile!V496="Off",0,IF(ScheduleCompile!V496="On",1,IF(ISNUMBER(ScheduleCompile!V496),ScheduleCompile!V496/1,IF(ISTEXT(ScheduleCompile!V496),IF(OR(ISNUMBER(FIND("5F",ScheduleCompile!V496)),ISNUMBER(FIND("0F",ScheduleCompile!V496)),ISNUMBER(FIND("8F",ScheduleCompile!V496)),ISNUMBER(FIND("1F",ScheduleCompile!V496)),ISNUMBER(FIND("2F",ScheduleCompile!V496)),ISNUMBER(FIND("3F",ScheduleCompile!V496)),ISNUMBER(FIND("6F",ScheduleCompile!V496)),ISNUMBER(FIND("7F",ScheduleCompile!V496)),ISNUMBER(FIND("9F",ScheduleCompile!V496)),ISNUMBER(FIND("4F",ScheduleCompile!V496))),VALUE(LEFT(ScheduleCompile!V496,FIND("F",ScheduleCompile!V496)-1)),ScheduleCompile!V496)))))),ISTEXT(ScheduleCompile!#REF!)),"ENDTABLE",IF(ISERROR(IF(ScheduleCompile!V496="Off",0,IF(ScheduleCompile!V496="On",1,IF(ISNUMBER(ScheduleCompile!V496),ScheduleCompile!V496/1,IF(ISTEXT(ScheduleCompile!V496),IF(OR(ISNUMBER(FIND("5F",ScheduleCompile!V496)),ISNUMBER(FIND("0F",ScheduleCompile!V496)),ISNUMBER(FIND("8F",ScheduleCompile!V496)),ISNUMBER(FIND("1F",ScheduleCompile!V496)),ISNUMBER(FIND("2F",ScheduleCompile!V496)),ISNUMBER(FIND("3F",ScheduleCompile!V496)),ISNUMBER(FIND("6F",ScheduleCompile!V496)),ISNUMBER(FIND("7F",ScheduleCompile!V496)),ISNUMBER(FIND("9F",ScheduleCompile!V496)),ISNUMBER(FIND("4F",ScheduleCompile!V496))),VALUE(LEFT(ScheduleCompile!V496,FIND("F",ScheduleCompile!V496)-1)),ScheduleCompile!V496)))))),"",IF(ScheduleCompile!V496="Off",0,IF(ScheduleCompile!V496="On",1,IF(ISNUMBER(ScheduleCompile!V496),ScheduleCompile!V496/1,IF(ISTEXT(ScheduleCompile!V496),IF(OR(ISNUMBER(FIND("5F",ScheduleCompile!V496)),ISNUMBER(FIND("0F",ScheduleCompile!V496)),ISNUMBER(FIND("8F",ScheduleCompile!V496)),ISNUMBER(FIND("1F",ScheduleCompile!V496)),ISNUMBER(FIND("2F",ScheduleCompile!V496)),ISNUMBER(FIND("3F",ScheduleCompile!V496)),ISNUMBER(FIND("6F",ScheduleCompile!V496)),ISNUMBER(FIND("7F",ScheduleCompile!V496)),ISNUMBER(FIND("9F",ScheduleCompile!V496)),ISNUMBER(FIND("4F",ScheduleCompile!V496))),VALUE(LEFT(ScheduleCompile!V496,FIND("F",ScheduleCompile!V496)-1)),ScheduleCompile!V496)))))))</f>
        <v>0.05</v>
      </c>
      <c r="AB503" s="1">
        <f>IF(AND(ISERROR(IF(ScheduleCompile!W496="Off",0,IF(ScheduleCompile!W496="On",1,IF(ISNUMBER(ScheduleCompile!W496),ScheduleCompile!W496/1,IF(ISTEXT(ScheduleCompile!W496),IF(OR(ISNUMBER(FIND("5F",ScheduleCompile!W496)),ISNUMBER(FIND("0F",ScheduleCompile!W496)),ISNUMBER(FIND("8F",ScheduleCompile!W496)),ISNUMBER(FIND("1F",ScheduleCompile!W496)),ISNUMBER(FIND("2F",ScheduleCompile!W496)),ISNUMBER(FIND("3F",ScheduleCompile!W496)),ISNUMBER(FIND("6F",ScheduleCompile!W496)),ISNUMBER(FIND("7F",ScheduleCompile!W496)),ISNUMBER(FIND("9F",ScheduleCompile!W496)),ISNUMBER(FIND("4F",ScheduleCompile!W496))),VALUE(LEFT(ScheduleCompile!W496,FIND("F",ScheduleCompile!W496)-1)),ScheduleCompile!W496)))))),ISTEXT(ScheduleCompile!#REF!)),"ENDTABLE",IF(ISERROR(IF(ScheduleCompile!W496="Off",0,IF(ScheduleCompile!W496="On",1,IF(ISNUMBER(ScheduleCompile!W496),ScheduleCompile!W496/1,IF(ISTEXT(ScheduleCompile!W496),IF(OR(ISNUMBER(FIND("5F",ScheduleCompile!W496)),ISNUMBER(FIND("0F",ScheduleCompile!W496)),ISNUMBER(FIND("8F",ScheduleCompile!W496)),ISNUMBER(FIND("1F",ScheduleCompile!W496)),ISNUMBER(FIND("2F",ScheduleCompile!W496)),ISNUMBER(FIND("3F",ScheduleCompile!W496)),ISNUMBER(FIND("6F",ScheduleCompile!W496)),ISNUMBER(FIND("7F",ScheduleCompile!W496)),ISNUMBER(FIND("9F",ScheduleCompile!W496)),ISNUMBER(FIND("4F",ScheduleCompile!W496))),VALUE(LEFT(ScheduleCompile!W496,FIND("F",ScheduleCompile!W496)-1)),ScheduleCompile!W496)))))),"",IF(ScheduleCompile!W496="Off",0,IF(ScheduleCompile!W496="On",1,IF(ISNUMBER(ScheduleCompile!W496),ScheduleCompile!W496/1,IF(ISTEXT(ScheduleCompile!W496),IF(OR(ISNUMBER(FIND("5F",ScheduleCompile!W496)),ISNUMBER(FIND("0F",ScheduleCompile!W496)),ISNUMBER(FIND("8F",ScheduleCompile!W496)),ISNUMBER(FIND("1F",ScheduleCompile!W496)),ISNUMBER(FIND("2F",ScheduleCompile!W496)),ISNUMBER(FIND("3F",ScheduleCompile!W496)),ISNUMBER(FIND("6F",ScheduleCompile!W496)),ISNUMBER(FIND("7F",ScheduleCompile!W496)),ISNUMBER(FIND("9F",ScheduleCompile!W496)),ISNUMBER(FIND("4F",ScheduleCompile!W496))),VALUE(LEFT(ScheduleCompile!W496,FIND("F",ScheduleCompile!W496)-1)),ScheduleCompile!W496)))))))</f>
        <v>0.05</v>
      </c>
      <c r="AC503" s="1">
        <f>IF(AND(ISERROR(IF(ScheduleCompile!X496="Off",0,IF(ScheduleCompile!X496="On",1,IF(ISNUMBER(ScheduleCompile!X496),ScheduleCompile!X496/1,IF(ISTEXT(ScheduleCompile!X496),IF(OR(ISNUMBER(FIND("5F",ScheduleCompile!X496)),ISNUMBER(FIND("0F",ScheduleCompile!X496)),ISNUMBER(FIND("8F",ScheduleCompile!X496)),ISNUMBER(FIND("1F",ScheduleCompile!X496)),ISNUMBER(FIND("2F",ScheduleCompile!X496)),ISNUMBER(FIND("3F",ScheduleCompile!X496)),ISNUMBER(FIND("6F",ScheduleCompile!X496)),ISNUMBER(FIND("7F",ScheduleCompile!X496)),ISNUMBER(FIND("9F",ScheduleCompile!X496)),ISNUMBER(FIND("4F",ScheduleCompile!X496))),VALUE(LEFT(ScheduleCompile!X496,FIND("F",ScheduleCompile!X496)-1)),ScheduleCompile!X496)))))),ISTEXT(ScheduleCompile!#REF!)),"ENDTABLE",IF(ISERROR(IF(ScheduleCompile!X496="Off",0,IF(ScheduleCompile!X496="On",1,IF(ISNUMBER(ScheduleCompile!X496),ScheduleCompile!X496/1,IF(ISTEXT(ScheduleCompile!X496),IF(OR(ISNUMBER(FIND("5F",ScheduleCompile!X496)),ISNUMBER(FIND("0F",ScheduleCompile!X496)),ISNUMBER(FIND("8F",ScheduleCompile!X496)),ISNUMBER(FIND("1F",ScheduleCompile!X496)),ISNUMBER(FIND("2F",ScheduleCompile!X496)),ISNUMBER(FIND("3F",ScheduleCompile!X496)),ISNUMBER(FIND("6F",ScheduleCompile!X496)),ISNUMBER(FIND("7F",ScheduleCompile!X496)),ISNUMBER(FIND("9F",ScheduleCompile!X496)),ISNUMBER(FIND("4F",ScheduleCompile!X496))),VALUE(LEFT(ScheduleCompile!X496,FIND("F",ScheduleCompile!X496)-1)),ScheduleCompile!X496)))))),"",IF(ScheduleCompile!X496="Off",0,IF(ScheduleCompile!X496="On",1,IF(ISNUMBER(ScheduleCompile!X496),ScheduleCompile!X496/1,IF(ISTEXT(ScheduleCompile!X496),IF(OR(ISNUMBER(FIND("5F",ScheduleCompile!X496)),ISNUMBER(FIND("0F",ScheduleCompile!X496)),ISNUMBER(FIND("8F",ScheduleCompile!X496)),ISNUMBER(FIND("1F",ScheduleCompile!X496)),ISNUMBER(FIND("2F",ScheduleCompile!X496)),ISNUMBER(FIND("3F",ScheduleCompile!X496)),ISNUMBER(FIND("6F",ScheduleCompile!X496)),ISNUMBER(FIND("7F",ScheduleCompile!X496)),ISNUMBER(FIND("9F",ScheduleCompile!X496)),ISNUMBER(FIND("4F",ScheduleCompile!X496))),VALUE(LEFT(ScheduleCompile!X496,FIND("F",ScheduleCompile!X496)-1)),ScheduleCompile!X496)))))))</f>
        <v>0.05</v>
      </c>
      <c r="AD503" s="1">
        <f>IF(AND(ISERROR(IF(ScheduleCompile!Y496="Off",0,IF(ScheduleCompile!Y496="On",1,IF(ISNUMBER(ScheduleCompile!Y496),ScheduleCompile!Y496/1,IF(ISTEXT(ScheduleCompile!Y496),IF(OR(ISNUMBER(FIND("5F",ScheduleCompile!Y496)),ISNUMBER(FIND("0F",ScheduleCompile!Y496)),ISNUMBER(FIND("8F",ScheduleCompile!Y496)),ISNUMBER(FIND("1F",ScheduleCompile!Y496)),ISNUMBER(FIND("2F",ScheduleCompile!Y496)),ISNUMBER(FIND("3F",ScheduleCompile!Y496)),ISNUMBER(FIND("6F",ScheduleCompile!Y496)),ISNUMBER(FIND("7F",ScheduleCompile!Y496)),ISNUMBER(FIND("9F",ScheduleCompile!Y496)),ISNUMBER(FIND("4F",ScheduleCompile!Y496))),VALUE(LEFT(ScheduleCompile!Y496,FIND("F",ScheduleCompile!Y496)-1)),ScheduleCompile!Y496)))))),ISTEXT(ScheduleCompile!#REF!)),"ENDTABLE",IF(ISERROR(IF(ScheduleCompile!Y496="Off",0,IF(ScheduleCompile!Y496="On",1,IF(ISNUMBER(ScheduleCompile!Y496),ScheduleCompile!Y496/1,IF(ISTEXT(ScheduleCompile!Y496),IF(OR(ISNUMBER(FIND("5F",ScheduleCompile!Y496)),ISNUMBER(FIND("0F",ScheduleCompile!Y496)),ISNUMBER(FIND("8F",ScheduleCompile!Y496)),ISNUMBER(FIND("1F",ScheduleCompile!Y496)),ISNUMBER(FIND("2F",ScheduleCompile!Y496)),ISNUMBER(FIND("3F",ScheduleCompile!Y496)),ISNUMBER(FIND("6F",ScheduleCompile!Y496)),ISNUMBER(FIND("7F",ScheduleCompile!Y496)),ISNUMBER(FIND("9F",ScheduleCompile!Y496)),ISNUMBER(FIND("4F",ScheduleCompile!Y496))),VALUE(LEFT(ScheduleCompile!Y496,FIND("F",ScheduleCompile!Y496)-1)),ScheduleCompile!Y496)))))),"",IF(ScheduleCompile!Y496="Off",0,IF(ScheduleCompile!Y496="On",1,IF(ISNUMBER(ScheduleCompile!Y496),ScheduleCompile!Y496/1,IF(ISTEXT(ScheduleCompile!Y496),IF(OR(ISNUMBER(FIND("5F",ScheduleCompile!Y496)),ISNUMBER(FIND("0F",ScheduleCompile!Y496)),ISNUMBER(FIND("8F",ScheduleCompile!Y496)),ISNUMBER(FIND("1F",ScheduleCompile!Y496)),ISNUMBER(FIND("2F",ScheduleCompile!Y496)),ISNUMBER(FIND("3F",ScheduleCompile!Y496)),ISNUMBER(FIND("6F",ScheduleCompile!Y496)),ISNUMBER(FIND("7F",ScheduleCompile!Y496)),ISNUMBER(FIND("9F",ScheduleCompile!Y496)),ISNUMBER(FIND("4F",ScheduleCompile!Y496))),VALUE(LEFT(ScheduleCompile!Y496,FIND("F",ScheduleCompile!Y496)-1)),ScheduleCompile!Y496)))))))</f>
        <v>0.05</v>
      </c>
    </row>
    <row r="504" spans="1:30" x14ac:dyDescent="0.25">
      <c r="A504" t="str">
        <f t="shared" si="31"/>
        <v>SchDay "WarehouseReceptacleWD"  Type = "Fraction" Hr = (0.05, 0.05, 0.05, 0.05, 0.05, 0.05, 0.05, 0.4, 0.7, 0.9, 0.9, 0.9, 0.9, 0.9, 0.9, 0.9, 0.9, 0.3, 0.05, 0.05, 0.05, 0.05, 0.05, 0.05) ..</v>
      </c>
      <c r="B504" s="1" t="s">
        <v>623</v>
      </c>
      <c r="C504" t="str">
        <f t="shared" si="32"/>
        <v xml:space="preserve">SchDay "WarehouseReceptacleWD"  Type = "Fraction" Hr = </v>
      </c>
      <c r="D504" t="str">
        <f t="shared" si="33"/>
        <v>(0.05, 0.05, 0.05, 0.05, 0.05, 0.05, 0.05, 0.4, 0.7, 0.9, 0.9, 0.9, 0.9, 0.9, 0.9, 0.9, 0.9, 0.3, 0.05, 0.05, 0.05, 0.05, 0.05, 0.05) ..</v>
      </c>
      <c r="E504" s="30" t="str">
        <f>ScheduleCompile!A497</f>
        <v>WarehouseReceptacleWD</v>
      </c>
      <c r="F504" t="str">
        <f t="shared" si="34"/>
        <v>Fraction</v>
      </c>
      <c r="G504" s="1">
        <f>IF(AND(ISERROR(IF(ScheduleCompile!B497="Off",0,IF(ScheduleCompile!B497="On",1,IF(ISNUMBER(ScheduleCompile!B497),ScheduleCompile!B497/1,IF(ISTEXT(ScheduleCompile!B497),IF(OR(ISNUMBER(FIND("5F",ScheduleCompile!B497)),ISNUMBER(FIND("0F",ScheduleCompile!B497)),ISNUMBER(FIND("8F",ScheduleCompile!B497)),ISNUMBER(FIND("1F",ScheduleCompile!B497)),ISNUMBER(FIND("2F",ScheduleCompile!B497)),ISNUMBER(FIND("3F",ScheduleCompile!B497)),ISNUMBER(FIND("6F",ScheduleCompile!B497)),ISNUMBER(FIND("7F",ScheduleCompile!B497)),ISNUMBER(FIND("9F",ScheduleCompile!B497)),ISNUMBER(FIND("4F",ScheduleCompile!B497))),VALUE(LEFT(ScheduleCompile!B497,FIND("F",ScheduleCompile!B497)-1)),ScheduleCompile!B497)))))),ISTEXT(ScheduleCompile!#REF!)),"ENDTABLE",IF(ISERROR(IF(ScheduleCompile!B497="Off",0,IF(ScheduleCompile!B497="On",1,IF(ISNUMBER(ScheduleCompile!B497),ScheduleCompile!B497/1,IF(ISTEXT(ScheduleCompile!B497),IF(OR(ISNUMBER(FIND("5F",ScheduleCompile!B497)),ISNUMBER(FIND("0F",ScheduleCompile!B497)),ISNUMBER(FIND("8F",ScheduleCompile!B497)),ISNUMBER(FIND("1F",ScheduleCompile!B497)),ISNUMBER(FIND("2F",ScheduleCompile!B497)),ISNUMBER(FIND("3F",ScheduleCompile!B497)),ISNUMBER(FIND("6F",ScheduleCompile!B497)),ISNUMBER(FIND("7F",ScheduleCompile!B497)),ISNUMBER(FIND("9F",ScheduleCompile!B497)),ISNUMBER(FIND("4F",ScheduleCompile!B497))),VALUE(LEFT(ScheduleCompile!B497,FIND("F",ScheduleCompile!B497)-1)),ScheduleCompile!B497)))))),"",IF(ScheduleCompile!B497="Off",0,IF(ScheduleCompile!B497="On",1,IF(ISNUMBER(ScheduleCompile!B497),ScheduleCompile!B497/1,IF(ISTEXT(ScheduleCompile!B497),IF(OR(ISNUMBER(FIND("5F",ScheduleCompile!B497)),ISNUMBER(FIND("0F",ScheduleCompile!B497)),ISNUMBER(FIND("8F",ScheduleCompile!B497)),ISNUMBER(FIND("1F",ScheduleCompile!B497)),ISNUMBER(FIND("2F",ScheduleCompile!B497)),ISNUMBER(FIND("3F",ScheduleCompile!B497)),ISNUMBER(FIND("6F",ScheduleCompile!B497)),ISNUMBER(FIND("7F",ScheduleCompile!B497)),ISNUMBER(FIND("9F",ScheduleCompile!B497)),ISNUMBER(FIND("4F",ScheduleCompile!B497))),VALUE(LEFT(ScheduleCompile!B497,FIND("F",ScheduleCompile!B497)-1)),ScheduleCompile!B497)))))))</f>
        <v>0.05</v>
      </c>
      <c r="H504" s="1">
        <f>IF(AND(ISERROR(IF(ScheduleCompile!C497="Off",0,IF(ScheduleCompile!C497="On",1,IF(ISNUMBER(ScheduleCompile!C497),ScheduleCompile!C497/1,IF(ISTEXT(ScheduleCompile!C497),IF(OR(ISNUMBER(FIND("5F",ScheduleCompile!C497)),ISNUMBER(FIND("0F",ScheduleCompile!C497)),ISNUMBER(FIND("8F",ScheduleCompile!C497)),ISNUMBER(FIND("1F",ScheduleCompile!C497)),ISNUMBER(FIND("2F",ScheduleCompile!C497)),ISNUMBER(FIND("3F",ScheduleCompile!C497)),ISNUMBER(FIND("6F",ScheduleCompile!C497)),ISNUMBER(FIND("7F",ScheduleCompile!C497)),ISNUMBER(FIND("9F",ScheduleCompile!C497)),ISNUMBER(FIND("4F",ScheduleCompile!C497))),VALUE(LEFT(ScheduleCompile!C497,FIND("F",ScheduleCompile!C497)-1)),ScheduleCompile!C497)))))),ISTEXT(ScheduleCompile!#REF!)),"ENDTABLE",IF(ISERROR(IF(ScheduleCompile!C497="Off",0,IF(ScheduleCompile!C497="On",1,IF(ISNUMBER(ScheduleCompile!C497),ScheduleCompile!C497/1,IF(ISTEXT(ScheduleCompile!C497),IF(OR(ISNUMBER(FIND("5F",ScheduleCompile!C497)),ISNUMBER(FIND("0F",ScheduleCompile!C497)),ISNUMBER(FIND("8F",ScheduleCompile!C497)),ISNUMBER(FIND("1F",ScheduleCompile!C497)),ISNUMBER(FIND("2F",ScheduleCompile!C497)),ISNUMBER(FIND("3F",ScheduleCompile!C497)),ISNUMBER(FIND("6F",ScheduleCompile!C497)),ISNUMBER(FIND("7F",ScheduleCompile!C497)),ISNUMBER(FIND("9F",ScheduleCompile!C497)),ISNUMBER(FIND("4F",ScheduleCompile!C497))),VALUE(LEFT(ScheduleCompile!C497,FIND("F",ScheduleCompile!C497)-1)),ScheduleCompile!C497)))))),"",IF(ScheduleCompile!C497="Off",0,IF(ScheduleCompile!C497="On",1,IF(ISNUMBER(ScheduleCompile!C497),ScheduleCompile!C497/1,IF(ISTEXT(ScheduleCompile!C497),IF(OR(ISNUMBER(FIND("5F",ScheduleCompile!C497)),ISNUMBER(FIND("0F",ScheduleCompile!C497)),ISNUMBER(FIND("8F",ScheduleCompile!C497)),ISNUMBER(FIND("1F",ScheduleCompile!C497)),ISNUMBER(FIND("2F",ScheduleCompile!C497)),ISNUMBER(FIND("3F",ScheduleCompile!C497)),ISNUMBER(FIND("6F",ScheduleCompile!C497)),ISNUMBER(FIND("7F",ScheduleCompile!C497)),ISNUMBER(FIND("9F",ScheduleCompile!C497)),ISNUMBER(FIND("4F",ScheduleCompile!C497))),VALUE(LEFT(ScheduleCompile!C497,FIND("F",ScheduleCompile!C497)-1)),ScheduleCompile!C497)))))))</f>
        <v>0.05</v>
      </c>
      <c r="I504" s="1">
        <f>IF(AND(ISERROR(IF(ScheduleCompile!D497="Off",0,IF(ScheduleCompile!D497="On",1,IF(ISNUMBER(ScheduleCompile!D497),ScheduleCompile!D497/1,IF(ISTEXT(ScheduleCompile!D497),IF(OR(ISNUMBER(FIND("5F",ScheduleCompile!D497)),ISNUMBER(FIND("0F",ScheduleCompile!D497)),ISNUMBER(FIND("8F",ScheduleCompile!D497)),ISNUMBER(FIND("1F",ScheduleCompile!D497)),ISNUMBER(FIND("2F",ScheduleCompile!D497)),ISNUMBER(FIND("3F",ScheduleCompile!D497)),ISNUMBER(FIND("6F",ScheduleCompile!D497)),ISNUMBER(FIND("7F",ScheduleCompile!D497)),ISNUMBER(FIND("9F",ScheduleCompile!D497)),ISNUMBER(FIND("4F",ScheduleCompile!D497))),VALUE(LEFT(ScheduleCompile!D497,FIND("F",ScheduleCompile!D497)-1)),ScheduleCompile!D497)))))),ISTEXT(ScheduleCompile!#REF!)),"ENDTABLE",IF(ISERROR(IF(ScheduleCompile!D497="Off",0,IF(ScheduleCompile!D497="On",1,IF(ISNUMBER(ScheduleCompile!D497),ScheduleCompile!D497/1,IF(ISTEXT(ScheduleCompile!D497),IF(OR(ISNUMBER(FIND("5F",ScheduleCompile!D497)),ISNUMBER(FIND("0F",ScheduleCompile!D497)),ISNUMBER(FIND("8F",ScheduleCompile!D497)),ISNUMBER(FIND("1F",ScheduleCompile!D497)),ISNUMBER(FIND("2F",ScheduleCompile!D497)),ISNUMBER(FIND("3F",ScheduleCompile!D497)),ISNUMBER(FIND("6F",ScheduleCompile!D497)),ISNUMBER(FIND("7F",ScheduleCompile!D497)),ISNUMBER(FIND("9F",ScheduleCompile!D497)),ISNUMBER(FIND("4F",ScheduleCompile!D497))),VALUE(LEFT(ScheduleCompile!D497,FIND("F",ScheduleCompile!D497)-1)),ScheduleCompile!D497)))))),"",IF(ScheduleCompile!D497="Off",0,IF(ScheduleCompile!D497="On",1,IF(ISNUMBER(ScheduleCompile!D497),ScheduleCompile!D497/1,IF(ISTEXT(ScheduleCompile!D497),IF(OR(ISNUMBER(FIND("5F",ScheduleCompile!D497)),ISNUMBER(FIND("0F",ScheduleCompile!D497)),ISNUMBER(FIND("8F",ScheduleCompile!D497)),ISNUMBER(FIND("1F",ScheduleCompile!D497)),ISNUMBER(FIND("2F",ScheduleCompile!D497)),ISNUMBER(FIND("3F",ScheduleCompile!D497)),ISNUMBER(FIND("6F",ScheduleCompile!D497)),ISNUMBER(FIND("7F",ScheduleCompile!D497)),ISNUMBER(FIND("9F",ScheduleCompile!D497)),ISNUMBER(FIND("4F",ScheduleCompile!D497))),VALUE(LEFT(ScheduleCompile!D497,FIND("F",ScheduleCompile!D497)-1)),ScheduleCompile!D497)))))))</f>
        <v>0.05</v>
      </c>
      <c r="J504" s="1">
        <f>IF(AND(ISERROR(IF(ScheduleCompile!E497="Off",0,IF(ScheduleCompile!E497="On",1,IF(ISNUMBER(ScheduleCompile!E497),ScheduleCompile!E497/1,IF(ISTEXT(ScheduleCompile!E497),IF(OR(ISNUMBER(FIND("5F",ScheduleCompile!E497)),ISNUMBER(FIND("0F",ScheduleCompile!E497)),ISNUMBER(FIND("8F",ScheduleCompile!E497)),ISNUMBER(FIND("1F",ScheduleCompile!E497)),ISNUMBER(FIND("2F",ScheduleCompile!E497)),ISNUMBER(FIND("3F",ScheduleCompile!E497)),ISNUMBER(FIND("6F",ScheduleCompile!E497)),ISNUMBER(FIND("7F",ScheduleCompile!E497)),ISNUMBER(FIND("9F",ScheduleCompile!E497)),ISNUMBER(FIND("4F",ScheduleCompile!E497))),VALUE(LEFT(ScheduleCompile!E497,FIND("F",ScheduleCompile!E497)-1)),ScheduleCompile!E497)))))),ISTEXT(ScheduleCompile!#REF!)),"ENDTABLE",IF(ISERROR(IF(ScheduleCompile!E497="Off",0,IF(ScheduleCompile!E497="On",1,IF(ISNUMBER(ScheduleCompile!E497),ScheduleCompile!E497/1,IF(ISTEXT(ScheduleCompile!E497),IF(OR(ISNUMBER(FIND("5F",ScheduleCompile!E497)),ISNUMBER(FIND("0F",ScheduleCompile!E497)),ISNUMBER(FIND("8F",ScheduleCompile!E497)),ISNUMBER(FIND("1F",ScheduleCompile!E497)),ISNUMBER(FIND("2F",ScheduleCompile!E497)),ISNUMBER(FIND("3F",ScheduleCompile!E497)),ISNUMBER(FIND("6F",ScheduleCompile!E497)),ISNUMBER(FIND("7F",ScheduleCompile!E497)),ISNUMBER(FIND("9F",ScheduleCompile!E497)),ISNUMBER(FIND("4F",ScheduleCompile!E497))),VALUE(LEFT(ScheduleCompile!E497,FIND("F",ScheduleCompile!E497)-1)),ScheduleCompile!E497)))))),"",IF(ScheduleCompile!E497="Off",0,IF(ScheduleCompile!E497="On",1,IF(ISNUMBER(ScheduleCompile!E497),ScheduleCompile!E497/1,IF(ISTEXT(ScheduleCompile!E497),IF(OR(ISNUMBER(FIND("5F",ScheduleCompile!E497)),ISNUMBER(FIND("0F",ScheduleCompile!E497)),ISNUMBER(FIND("8F",ScheduleCompile!E497)),ISNUMBER(FIND("1F",ScheduleCompile!E497)),ISNUMBER(FIND("2F",ScheduleCompile!E497)),ISNUMBER(FIND("3F",ScheduleCompile!E497)),ISNUMBER(FIND("6F",ScheduleCompile!E497)),ISNUMBER(FIND("7F",ScheduleCompile!E497)),ISNUMBER(FIND("9F",ScheduleCompile!E497)),ISNUMBER(FIND("4F",ScheduleCompile!E497))),VALUE(LEFT(ScheduleCompile!E497,FIND("F",ScheduleCompile!E497)-1)),ScheduleCompile!E497)))))))</f>
        <v>0.05</v>
      </c>
      <c r="K504" s="1">
        <f>IF(AND(ISERROR(IF(ScheduleCompile!F497="Off",0,IF(ScheduleCompile!F497="On",1,IF(ISNUMBER(ScheduleCompile!F497),ScheduleCompile!F497/1,IF(ISTEXT(ScheduleCompile!F497),IF(OR(ISNUMBER(FIND("5F",ScheduleCompile!F497)),ISNUMBER(FIND("0F",ScheduleCompile!F497)),ISNUMBER(FIND("8F",ScheduleCompile!F497)),ISNUMBER(FIND("1F",ScheduleCompile!F497)),ISNUMBER(FIND("2F",ScheduleCompile!F497)),ISNUMBER(FIND("3F",ScheduleCompile!F497)),ISNUMBER(FIND("6F",ScheduleCompile!F497)),ISNUMBER(FIND("7F",ScheduleCompile!F497)),ISNUMBER(FIND("9F",ScheduleCompile!F497)),ISNUMBER(FIND("4F",ScheduleCompile!F497))),VALUE(LEFT(ScheduleCompile!F497,FIND("F",ScheduleCompile!F497)-1)),ScheduleCompile!F497)))))),ISTEXT(ScheduleCompile!#REF!)),"ENDTABLE",IF(ISERROR(IF(ScheduleCompile!F497="Off",0,IF(ScheduleCompile!F497="On",1,IF(ISNUMBER(ScheduleCompile!F497),ScheduleCompile!F497/1,IF(ISTEXT(ScheduleCompile!F497),IF(OR(ISNUMBER(FIND("5F",ScheduleCompile!F497)),ISNUMBER(FIND("0F",ScheduleCompile!F497)),ISNUMBER(FIND("8F",ScheduleCompile!F497)),ISNUMBER(FIND("1F",ScheduleCompile!F497)),ISNUMBER(FIND("2F",ScheduleCompile!F497)),ISNUMBER(FIND("3F",ScheduleCompile!F497)),ISNUMBER(FIND("6F",ScheduleCompile!F497)),ISNUMBER(FIND("7F",ScheduleCompile!F497)),ISNUMBER(FIND("9F",ScheduleCompile!F497)),ISNUMBER(FIND("4F",ScheduleCompile!F497))),VALUE(LEFT(ScheduleCompile!F497,FIND("F",ScheduleCompile!F497)-1)),ScheduleCompile!F497)))))),"",IF(ScheduleCompile!F497="Off",0,IF(ScheduleCompile!F497="On",1,IF(ISNUMBER(ScheduleCompile!F497),ScheduleCompile!F497/1,IF(ISTEXT(ScheduleCompile!F497),IF(OR(ISNUMBER(FIND("5F",ScheduleCompile!F497)),ISNUMBER(FIND("0F",ScheduleCompile!F497)),ISNUMBER(FIND("8F",ScheduleCompile!F497)),ISNUMBER(FIND("1F",ScheduleCompile!F497)),ISNUMBER(FIND("2F",ScheduleCompile!F497)),ISNUMBER(FIND("3F",ScheduleCompile!F497)),ISNUMBER(FIND("6F",ScheduleCompile!F497)),ISNUMBER(FIND("7F",ScheduleCompile!F497)),ISNUMBER(FIND("9F",ScheduleCompile!F497)),ISNUMBER(FIND("4F",ScheduleCompile!F497))),VALUE(LEFT(ScheduleCompile!F497,FIND("F",ScheduleCompile!F497)-1)),ScheduleCompile!F497)))))))</f>
        <v>0.05</v>
      </c>
      <c r="L504" s="1">
        <f>IF(AND(ISERROR(IF(ScheduleCompile!G497="Off",0,IF(ScheduleCompile!G497="On",1,IF(ISNUMBER(ScheduleCompile!G497),ScheduleCompile!G497/1,IF(ISTEXT(ScheduleCompile!G497),IF(OR(ISNUMBER(FIND("5F",ScheduleCompile!G497)),ISNUMBER(FIND("0F",ScheduleCompile!G497)),ISNUMBER(FIND("8F",ScheduleCompile!G497)),ISNUMBER(FIND("1F",ScheduleCompile!G497)),ISNUMBER(FIND("2F",ScheduleCompile!G497)),ISNUMBER(FIND("3F",ScheduleCompile!G497)),ISNUMBER(FIND("6F",ScheduleCompile!G497)),ISNUMBER(FIND("7F",ScheduleCompile!G497)),ISNUMBER(FIND("9F",ScheduleCompile!G497)),ISNUMBER(FIND("4F",ScheduleCompile!G497))),VALUE(LEFT(ScheduleCompile!G497,FIND("F",ScheduleCompile!G497)-1)),ScheduleCompile!G497)))))),ISTEXT(ScheduleCompile!#REF!)),"ENDTABLE",IF(ISERROR(IF(ScheduleCompile!G497="Off",0,IF(ScheduleCompile!G497="On",1,IF(ISNUMBER(ScheduleCompile!G497),ScheduleCompile!G497/1,IF(ISTEXT(ScheduleCompile!G497),IF(OR(ISNUMBER(FIND("5F",ScheduleCompile!G497)),ISNUMBER(FIND("0F",ScheduleCompile!G497)),ISNUMBER(FIND("8F",ScheduleCompile!G497)),ISNUMBER(FIND("1F",ScheduleCompile!G497)),ISNUMBER(FIND("2F",ScheduleCompile!G497)),ISNUMBER(FIND("3F",ScheduleCompile!G497)),ISNUMBER(FIND("6F",ScheduleCompile!G497)),ISNUMBER(FIND("7F",ScheduleCompile!G497)),ISNUMBER(FIND("9F",ScheduleCompile!G497)),ISNUMBER(FIND("4F",ScheduleCompile!G497))),VALUE(LEFT(ScheduleCompile!G497,FIND("F",ScheduleCompile!G497)-1)),ScheduleCompile!G497)))))),"",IF(ScheduleCompile!G497="Off",0,IF(ScheduleCompile!G497="On",1,IF(ISNUMBER(ScheduleCompile!G497),ScheduleCompile!G497/1,IF(ISTEXT(ScheduleCompile!G497),IF(OR(ISNUMBER(FIND("5F",ScheduleCompile!G497)),ISNUMBER(FIND("0F",ScheduleCompile!G497)),ISNUMBER(FIND("8F",ScheduleCompile!G497)),ISNUMBER(FIND("1F",ScheduleCompile!G497)),ISNUMBER(FIND("2F",ScheduleCompile!G497)),ISNUMBER(FIND("3F",ScheduleCompile!G497)),ISNUMBER(FIND("6F",ScheduleCompile!G497)),ISNUMBER(FIND("7F",ScheduleCompile!G497)),ISNUMBER(FIND("9F",ScheduleCompile!G497)),ISNUMBER(FIND("4F",ScheduleCompile!G497))),VALUE(LEFT(ScheduleCompile!G497,FIND("F",ScheduleCompile!G497)-1)),ScheduleCompile!G497)))))))</f>
        <v>0.05</v>
      </c>
      <c r="M504" s="1">
        <f>IF(AND(ISERROR(IF(ScheduleCompile!H497="Off",0,IF(ScheduleCompile!H497="On",1,IF(ISNUMBER(ScheduleCompile!H497),ScheduleCompile!H497/1,IF(ISTEXT(ScheduleCompile!H497),IF(OR(ISNUMBER(FIND("5F",ScheduleCompile!H497)),ISNUMBER(FIND("0F",ScheduleCompile!H497)),ISNUMBER(FIND("8F",ScheduleCompile!H497)),ISNUMBER(FIND("1F",ScheduleCompile!H497)),ISNUMBER(FIND("2F",ScheduleCompile!H497)),ISNUMBER(FIND("3F",ScheduleCompile!H497)),ISNUMBER(FIND("6F",ScheduleCompile!H497)),ISNUMBER(FIND("7F",ScheduleCompile!H497)),ISNUMBER(FIND("9F",ScheduleCompile!H497)),ISNUMBER(FIND("4F",ScheduleCompile!H497))),VALUE(LEFT(ScheduleCompile!H497,FIND("F",ScheduleCompile!H497)-1)),ScheduleCompile!H497)))))),ISTEXT(ScheduleCompile!#REF!)),"ENDTABLE",IF(ISERROR(IF(ScheduleCompile!H497="Off",0,IF(ScheduleCompile!H497="On",1,IF(ISNUMBER(ScheduleCompile!H497),ScheduleCompile!H497/1,IF(ISTEXT(ScheduleCompile!H497),IF(OR(ISNUMBER(FIND("5F",ScheduleCompile!H497)),ISNUMBER(FIND("0F",ScheduleCompile!H497)),ISNUMBER(FIND("8F",ScheduleCompile!H497)),ISNUMBER(FIND("1F",ScheduleCompile!H497)),ISNUMBER(FIND("2F",ScheduleCompile!H497)),ISNUMBER(FIND("3F",ScheduleCompile!H497)),ISNUMBER(FIND("6F",ScheduleCompile!H497)),ISNUMBER(FIND("7F",ScheduleCompile!H497)),ISNUMBER(FIND("9F",ScheduleCompile!H497)),ISNUMBER(FIND("4F",ScheduleCompile!H497))),VALUE(LEFT(ScheduleCompile!H497,FIND("F",ScheduleCompile!H497)-1)),ScheduleCompile!H497)))))),"",IF(ScheduleCompile!H497="Off",0,IF(ScheduleCompile!H497="On",1,IF(ISNUMBER(ScheduleCompile!H497),ScheduleCompile!H497/1,IF(ISTEXT(ScheduleCompile!H497),IF(OR(ISNUMBER(FIND("5F",ScheduleCompile!H497)),ISNUMBER(FIND("0F",ScheduleCompile!H497)),ISNUMBER(FIND("8F",ScheduleCompile!H497)),ISNUMBER(FIND("1F",ScheduleCompile!H497)),ISNUMBER(FIND("2F",ScheduleCompile!H497)),ISNUMBER(FIND("3F",ScheduleCompile!H497)),ISNUMBER(FIND("6F",ScheduleCompile!H497)),ISNUMBER(FIND("7F",ScheduleCompile!H497)),ISNUMBER(FIND("9F",ScheduleCompile!H497)),ISNUMBER(FIND("4F",ScheduleCompile!H497))),VALUE(LEFT(ScheduleCompile!H497,FIND("F",ScheduleCompile!H497)-1)),ScheduleCompile!H497)))))))</f>
        <v>0.05</v>
      </c>
      <c r="N504" s="1">
        <f>IF(AND(ISERROR(IF(ScheduleCompile!I497="Off",0,IF(ScheduleCompile!I497="On",1,IF(ISNUMBER(ScheduleCompile!I497),ScheduleCompile!I497/1,IF(ISTEXT(ScheduleCompile!I497),IF(OR(ISNUMBER(FIND("5F",ScheduleCompile!I497)),ISNUMBER(FIND("0F",ScheduleCompile!I497)),ISNUMBER(FIND("8F",ScheduleCompile!I497)),ISNUMBER(FIND("1F",ScheduleCompile!I497)),ISNUMBER(FIND("2F",ScheduleCompile!I497)),ISNUMBER(FIND("3F",ScheduleCompile!I497)),ISNUMBER(FIND("6F",ScheduleCompile!I497)),ISNUMBER(FIND("7F",ScheduleCompile!I497)),ISNUMBER(FIND("9F",ScheduleCompile!I497)),ISNUMBER(FIND("4F",ScheduleCompile!I497))),VALUE(LEFT(ScheduleCompile!I497,FIND("F",ScheduleCompile!I497)-1)),ScheduleCompile!I497)))))),ISTEXT(ScheduleCompile!#REF!)),"ENDTABLE",IF(ISERROR(IF(ScheduleCompile!I497="Off",0,IF(ScheduleCompile!I497="On",1,IF(ISNUMBER(ScheduleCompile!I497),ScheduleCompile!I497/1,IF(ISTEXT(ScheduleCompile!I497),IF(OR(ISNUMBER(FIND("5F",ScheduleCompile!I497)),ISNUMBER(FIND("0F",ScheduleCompile!I497)),ISNUMBER(FIND("8F",ScheduleCompile!I497)),ISNUMBER(FIND("1F",ScheduleCompile!I497)),ISNUMBER(FIND("2F",ScheduleCompile!I497)),ISNUMBER(FIND("3F",ScheduleCompile!I497)),ISNUMBER(FIND("6F",ScheduleCompile!I497)),ISNUMBER(FIND("7F",ScheduleCompile!I497)),ISNUMBER(FIND("9F",ScheduleCompile!I497)),ISNUMBER(FIND("4F",ScheduleCompile!I497))),VALUE(LEFT(ScheduleCompile!I497,FIND("F",ScheduleCompile!I497)-1)),ScheduleCompile!I497)))))),"",IF(ScheduleCompile!I497="Off",0,IF(ScheduleCompile!I497="On",1,IF(ISNUMBER(ScheduleCompile!I497),ScheduleCompile!I497/1,IF(ISTEXT(ScheduleCompile!I497),IF(OR(ISNUMBER(FIND("5F",ScheduleCompile!I497)),ISNUMBER(FIND("0F",ScheduleCompile!I497)),ISNUMBER(FIND("8F",ScheduleCompile!I497)),ISNUMBER(FIND("1F",ScheduleCompile!I497)),ISNUMBER(FIND("2F",ScheduleCompile!I497)),ISNUMBER(FIND("3F",ScheduleCompile!I497)),ISNUMBER(FIND("6F",ScheduleCompile!I497)),ISNUMBER(FIND("7F",ScheduleCompile!I497)),ISNUMBER(FIND("9F",ScheduleCompile!I497)),ISNUMBER(FIND("4F",ScheduleCompile!I497))),VALUE(LEFT(ScheduleCompile!I497,FIND("F",ScheduleCompile!I497)-1)),ScheduleCompile!I497)))))))</f>
        <v>0.4</v>
      </c>
      <c r="O504" s="1">
        <f>IF(AND(ISERROR(IF(ScheduleCompile!J497="Off",0,IF(ScheduleCompile!J497="On",1,IF(ISNUMBER(ScheduleCompile!J497),ScheduleCompile!J497/1,IF(ISTEXT(ScheduleCompile!J497),IF(OR(ISNUMBER(FIND("5F",ScheduleCompile!J497)),ISNUMBER(FIND("0F",ScheduleCompile!J497)),ISNUMBER(FIND("8F",ScheduleCompile!J497)),ISNUMBER(FIND("1F",ScheduleCompile!J497)),ISNUMBER(FIND("2F",ScheduleCompile!J497)),ISNUMBER(FIND("3F",ScheduleCompile!J497)),ISNUMBER(FIND("6F",ScheduleCompile!J497)),ISNUMBER(FIND("7F",ScheduleCompile!J497)),ISNUMBER(FIND("9F",ScheduleCompile!J497)),ISNUMBER(FIND("4F",ScheduleCompile!J497))),VALUE(LEFT(ScheduleCompile!J497,FIND("F",ScheduleCompile!J497)-1)),ScheduleCompile!J497)))))),ISTEXT(ScheduleCompile!#REF!)),"ENDTABLE",IF(ISERROR(IF(ScheduleCompile!J497="Off",0,IF(ScheduleCompile!J497="On",1,IF(ISNUMBER(ScheduleCompile!J497),ScheduleCompile!J497/1,IF(ISTEXT(ScheduleCompile!J497),IF(OR(ISNUMBER(FIND("5F",ScheduleCompile!J497)),ISNUMBER(FIND("0F",ScheduleCompile!J497)),ISNUMBER(FIND("8F",ScheduleCompile!J497)),ISNUMBER(FIND("1F",ScheduleCompile!J497)),ISNUMBER(FIND("2F",ScheduleCompile!J497)),ISNUMBER(FIND("3F",ScheduleCompile!J497)),ISNUMBER(FIND("6F",ScheduleCompile!J497)),ISNUMBER(FIND("7F",ScheduleCompile!J497)),ISNUMBER(FIND("9F",ScheduleCompile!J497)),ISNUMBER(FIND("4F",ScheduleCompile!J497))),VALUE(LEFT(ScheduleCompile!J497,FIND("F",ScheduleCompile!J497)-1)),ScheduleCompile!J497)))))),"",IF(ScheduleCompile!J497="Off",0,IF(ScheduleCompile!J497="On",1,IF(ISNUMBER(ScheduleCompile!J497),ScheduleCompile!J497/1,IF(ISTEXT(ScheduleCompile!J497),IF(OR(ISNUMBER(FIND("5F",ScheduleCompile!J497)),ISNUMBER(FIND("0F",ScheduleCompile!J497)),ISNUMBER(FIND("8F",ScheduleCompile!J497)),ISNUMBER(FIND("1F",ScheduleCompile!J497)),ISNUMBER(FIND("2F",ScheduleCompile!J497)),ISNUMBER(FIND("3F",ScheduleCompile!J497)),ISNUMBER(FIND("6F",ScheduleCompile!J497)),ISNUMBER(FIND("7F",ScheduleCompile!J497)),ISNUMBER(FIND("9F",ScheduleCompile!J497)),ISNUMBER(FIND("4F",ScheduleCompile!J497))),VALUE(LEFT(ScheduleCompile!J497,FIND("F",ScheduleCompile!J497)-1)),ScheduleCompile!J497)))))))</f>
        <v>0.7</v>
      </c>
      <c r="P504" s="1">
        <f>IF(AND(ISERROR(IF(ScheduleCompile!K497="Off",0,IF(ScheduleCompile!K497="On",1,IF(ISNUMBER(ScheduleCompile!K497),ScheduleCompile!K497/1,IF(ISTEXT(ScheduleCompile!K497),IF(OR(ISNUMBER(FIND("5F",ScheduleCompile!K497)),ISNUMBER(FIND("0F",ScheduleCompile!K497)),ISNUMBER(FIND("8F",ScheduleCompile!K497)),ISNUMBER(FIND("1F",ScheduleCompile!K497)),ISNUMBER(FIND("2F",ScheduleCompile!K497)),ISNUMBER(FIND("3F",ScheduleCompile!K497)),ISNUMBER(FIND("6F",ScheduleCompile!K497)),ISNUMBER(FIND("7F",ScheduleCompile!K497)),ISNUMBER(FIND("9F",ScheduleCompile!K497)),ISNUMBER(FIND("4F",ScheduleCompile!K497))),VALUE(LEFT(ScheduleCompile!K497,FIND("F",ScheduleCompile!K497)-1)),ScheduleCompile!K497)))))),ISTEXT(ScheduleCompile!#REF!)),"ENDTABLE",IF(ISERROR(IF(ScheduleCompile!K497="Off",0,IF(ScheduleCompile!K497="On",1,IF(ISNUMBER(ScheduleCompile!K497),ScheduleCompile!K497/1,IF(ISTEXT(ScheduleCompile!K497),IF(OR(ISNUMBER(FIND("5F",ScheduleCompile!K497)),ISNUMBER(FIND("0F",ScheduleCompile!K497)),ISNUMBER(FIND("8F",ScheduleCompile!K497)),ISNUMBER(FIND("1F",ScheduleCompile!K497)),ISNUMBER(FIND("2F",ScheduleCompile!K497)),ISNUMBER(FIND("3F",ScheduleCompile!K497)),ISNUMBER(FIND("6F",ScheduleCompile!K497)),ISNUMBER(FIND("7F",ScheduleCompile!K497)),ISNUMBER(FIND("9F",ScheduleCompile!K497)),ISNUMBER(FIND("4F",ScheduleCompile!K497))),VALUE(LEFT(ScheduleCompile!K497,FIND("F",ScheduleCompile!K497)-1)),ScheduleCompile!K497)))))),"",IF(ScheduleCompile!K497="Off",0,IF(ScheduleCompile!K497="On",1,IF(ISNUMBER(ScheduleCompile!K497),ScheduleCompile!K497/1,IF(ISTEXT(ScheduleCompile!K497),IF(OR(ISNUMBER(FIND("5F",ScheduleCompile!K497)),ISNUMBER(FIND("0F",ScheduleCompile!K497)),ISNUMBER(FIND("8F",ScheduleCompile!K497)),ISNUMBER(FIND("1F",ScheduleCompile!K497)),ISNUMBER(FIND("2F",ScheduleCompile!K497)),ISNUMBER(FIND("3F",ScheduleCompile!K497)),ISNUMBER(FIND("6F",ScheduleCompile!K497)),ISNUMBER(FIND("7F",ScheduleCompile!K497)),ISNUMBER(FIND("9F",ScheduleCompile!K497)),ISNUMBER(FIND("4F",ScheduleCompile!K497))),VALUE(LEFT(ScheduleCompile!K497,FIND("F",ScheduleCompile!K497)-1)),ScheduleCompile!K497)))))))</f>
        <v>0.9</v>
      </c>
      <c r="Q504" s="1">
        <f>IF(AND(ISERROR(IF(ScheduleCompile!L497="Off",0,IF(ScheduleCompile!L497="On",1,IF(ISNUMBER(ScheduleCompile!L497),ScheduleCompile!L497/1,IF(ISTEXT(ScheduleCompile!L497),IF(OR(ISNUMBER(FIND("5F",ScheduleCompile!L497)),ISNUMBER(FIND("0F",ScheduleCompile!L497)),ISNUMBER(FIND("8F",ScheduleCompile!L497)),ISNUMBER(FIND("1F",ScheduleCompile!L497)),ISNUMBER(FIND("2F",ScheduleCompile!L497)),ISNUMBER(FIND("3F",ScheduleCompile!L497)),ISNUMBER(FIND("6F",ScheduleCompile!L497)),ISNUMBER(FIND("7F",ScheduleCompile!L497)),ISNUMBER(FIND("9F",ScheduleCompile!L497)),ISNUMBER(FIND("4F",ScheduleCompile!L497))),VALUE(LEFT(ScheduleCompile!L497,FIND("F",ScheduleCompile!L497)-1)),ScheduleCompile!L497)))))),ISTEXT(ScheduleCompile!#REF!)),"ENDTABLE",IF(ISERROR(IF(ScheduleCompile!L497="Off",0,IF(ScheduleCompile!L497="On",1,IF(ISNUMBER(ScheduleCompile!L497),ScheduleCompile!L497/1,IF(ISTEXT(ScheduleCompile!L497),IF(OR(ISNUMBER(FIND("5F",ScheduleCompile!L497)),ISNUMBER(FIND("0F",ScheduleCompile!L497)),ISNUMBER(FIND("8F",ScheduleCompile!L497)),ISNUMBER(FIND("1F",ScheduleCompile!L497)),ISNUMBER(FIND("2F",ScheduleCompile!L497)),ISNUMBER(FIND("3F",ScheduleCompile!L497)),ISNUMBER(FIND("6F",ScheduleCompile!L497)),ISNUMBER(FIND("7F",ScheduleCompile!L497)),ISNUMBER(FIND("9F",ScheduleCompile!L497)),ISNUMBER(FIND("4F",ScheduleCompile!L497))),VALUE(LEFT(ScheduleCompile!L497,FIND("F",ScheduleCompile!L497)-1)),ScheduleCompile!L497)))))),"",IF(ScheduleCompile!L497="Off",0,IF(ScheduleCompile!L497="On",1,IF(ISNUMBER(ScheduleCompile!L497),ScheduleCompile!L497/1,IF(ISTEXT(ScheduleCompile!L497),IF(OR(ISNUMBER(FIND("5F",ScheduleCompile!L497)),ISNUMBER(FIND("0F",ScheduleCompile!L497)),ISNUMBER(FIND("8F",ScheduleCompile!L497)),ISNUMBER(FIND("1F",ScheduleCompile!L497)),ISNUMBER(FIND("2F",ScheduleCompile!L497)),ISNUMBER(FIND("3F",ScheduleCompile!L497)),ISNUMBER(FIND("6F",ScheduleCompile!L497)),ISNUMBER(FIND("7F",ScheduleCompile!L497)),ISNUMBER(FIND("9F",ScheduleCompile!L497)),ISNUMBER(FIND("4F",ScheduleCompile!L497))),VALUE(LEFT(ScheduleCompile!L497,FIND("F",ScheduleCompile!L497)-1)),ScheduleCompile!L497)))))))</f>
        <v>0.9</v>
      </c>
      <c r="R504" s="1">
        <f>IF(AND(ISERROR(IF(ScheduleCompile!M497="Off",0,IF(ScheduleCompile!M497="On",1,IF(ISNUMBER(ScheduleCompile!M497),ScheduleCompile!M497/1,IF(ISTEXT(ScheduleCompile!M497),IF(OR(ISNUMBER(FIND("5F",ScheduleCompile!M497)),ISNUMBER(FIND("0F",ScheduleCompile!M497)),ISNUMBER(FIND("8F",ScheduleCompile!M497)),ISNUMBER(FIND("1F",ScheduleCompile!M497)),ISNUMBER(FIND("2F",ScheduleCompile!M497)),ISNUMBER(FIND("3F",ScheduleCompile!M497)),ISNUMBER(FIND("6F",ScheduleCompile!M497)),ISNUMBER(FIND("7F",ScheduleCompile!M497)),ISNUMBER(FIND("9F",ScheduleCompile!M497)),ISNUMBER(FIND("4F",ScheduleCompile!M497))),VALUE(LEFT(ScheduleCompile!M497,FIND("F",ScheduleCompile!M497)-1)),ScheduleCompile!M497)))))),ISTEXT(ScheduleCompile!#REF!)),"ENDTABLE",IF(ISERROR(IF(ScheduleCompile!M497="Off",0,IF(ScheduleCompile!M497="On",1,IF(ISNUMBER(ScheduleCompile!M497),ScheduleCompile!M497/1,IF(ISTEXT(ScheduleCompile!M497),IF(OR(ISNUMBER(FIND("5F",ScheduleCompile!M497)),ISNUMBER(FIND("0F",ScheduleCompile!M497)),ISNUMBER(FIND("8F",ScheduleCompile!M497)),ISNUMBER(FIND("1F",ScheduleCompile!M497)),ISNUMBER(FIND("2F",ScheduleCompile!M497)),ISNUMBER(FIND("3F",ScheduleCompile!M497)),ISNUMBER(FIND("6F",ScheduleCompile!M497)),ISNUMBER(FIND("7F",ScheduleCompile!M497)),ISNUMBER(FIND("9F",ScheduleCompile!M497)),ISNUMBER(FIND("4F",ScheduleCompile!M497))),VALUE(LEFT(ScheduleCompile!M497,FIND("F",ScheduleCompile!M497)-1)),ScheduleCompile!M497)))))),"",IF(ScheduleCompile!M497="Off",0,IF(ScheduleCompile!M497="On",1,IF(ISNUMBER(ScheduleCompile!M497),ScheduleCompile!M497/1,IF(ISTEXT(ScheduleCompile!M497),IF(OR(ISNUMBER(FIND("5F",ScheduleCompile!M497)),ISNUMBER(FIND("0F",ScheduleCompile!M497)),ISNUMBER(FIND("8F",ScheduleCompile!M497)),ISNUMBER(FIND("1F",ScheduleCompile!M497)),ISNUMBER(FIND("2F",ScheduleCompile!M497)),ISNUMBER(FIND("3F",ScheduleCompile!M497)),ISNUMBER(FIND("6F",ScheduleCompile!M497)),ISNUMBER(FIND("7F",ScheduleCompile!M497)),ISNUMBER(FIND("9F",ScheduleCompile!M497)),ISNUMBER(FIND("4F",ScheduleCompile!M497))),VALUE(LEFT(ScheduleCompile!M497,FIND("F",ScheduleCompile!M497)-1)),ScheduleCompile!M497)))))))</f>
        <v>0.9</v>
      </c>
      <c r="S504" s="1">
        <f>IF(AND(ISERROR(IF(ScheduleCompile!N497="Off",0,IF(ScheduleCompile!N497="On",1,IF(ISNUMBER(ScheduleCompile!N497),ScheduleCompile!N497/1,IF(ISTEXT(ScheduleCompile!N497),IF(OR(ISNUMBER(FIND("5F",ScheduleCompile!N497)),ISNUMBER(FIND("0F",ScheduleCompile!N497)),ISNUMBER(FIND("8F",ScheduleCompile!N497)),ISNUMBER(FIND("1F",ScheduleCompile!N497)),ISNUMBER(FIND("2F",ScheduleCompile!N497)),ISNUMBER(FIND("3F",ScheduleCompile!N497)),ISNUMBER(FIND("6F",ScheduleCompile!N497)),ISNUMBER(FIND("7F",ScheduleCompile!N497)),ISNUMBER(FIND("9F",ScheduleCompile!N497)),ISNUMBER(FIND("4F",ScheduleCompile!N497))),VALUE(LEFT(ScheduleCompile!N497,FIND("F",ScheduleCompile!N497)-1)),ScheduleCompile!N497)))))),ISTEXT(ScheduleCompile!#REF!)),"ENDTABLE",IF(ISERROR(IF(ScheduleCompile!N497="Off",0,IF(ScheduleCompile!N497="On",1,IF(ISNUMBER(ScheduleCompile!N497),ScheduleCompile!N497/1,IF(ISTEXT(ScheduleCompile!N497),IF(OR(ISNUMBER(FIND("5F",ScheduleCompile!N497)),ISNUMBER(FIND("0F",ScheduleCompile!N497)),ISNUMBER(FIND("8F",ScheduleCompile!N497)),ISNUMBER(FIND("1F",ScheduleCompile!N497)),ISNUMBER(FIND("2F",ScheduleCompile!N497)),ISNUMBER(FIND("3F",ScheduleCompile!N497)),ISNUMBER(FIND("6F",ScheduleCompile!N497)),ISNUMBER(FIND("7F",ScheduleCompile!N497)),ISNUMBER(FIND("9F",ScheduleCompile!N497)),ISNUMBER(FIND("4F",ScheduleCompile!N497))),VALUE(LEFT(ScheduleCompile!N497,FIND("F",ScheduleCompile!N497)-1)),ScheduleCompile!N497)))))),"",IF(ScheduleCompile!N497="Off",0,IF(ScheduleCompile!N497="On",1,IF(ISNUMBER(ScheduleCompile!N497),ScheduleCompile!N497/1,IF(ISTEXT(ScheduleCompile!N497),IF(OR(ISNUMBER(FIND("5F",ScheduleCompile!N497)),ISNUMBER(FIND("0F",ScheduleCompile!N497)),ISNUMBER(FIND("8F",ScheduleCompile!N497)),ISNUMBER(FIND("1F",ScheduleCompile!N497)),ISNUMBER(FIND("2F",ScheduleCompile!N497)),ISNUMBER(FIND("3F",ScheduleCompile!N497)),ISNUMBER(FIND("6F",ScheduleCompile!N497)),ISNUMBER(FIND("7F",ScheduleCompile!N497)),ISNUMBER(FIND("9F",ScheduleCompile!N497)),ISNUMBER(FIND("4F",ScheduleCompile!N497))),VALUE(LEFT(ScheduleCompile!N497,FIND("F",ScheduleCompile!N497)-1)),ScheduleCompile!N497)))))))</f>
        <v>0.9</v>
      </c>
      <c r="T504" s="1">
        <f>IF(AND(ISERROR(IF(ScheduleCompile!O497="Off",0,IF(ScheduleCompile!O497="On",1,IF(ISNUMBER(ScheduleCompile!O497),ScheduleCompile!O497/1,IF(ISTEXT(ScheduleCompile!O497),IF(OR(ISNUMBER(FIND("5F",ScheduleCompile!O497)),ISNUMBER(FIND("0F",ScheduleCompile!O497)),ISNUMBER(FIND("8F",ScheduleCompile!O497)),ISNUMBER(FIND("1F",ScheduleCompile!O497)),ISNUMBER(FIND("2F",ScheduleCompile!O497)),ISNUMBER(FIND("3F",ScheduleCompile!O497)),ISNUMBER(FIND("6F",ScheduleCompile!O497)),ISNUMBER(FIND("7F",ScheduleCompile!O497)),ISNUMBER(FIND("9F",ScheduleCompile!O497)),ISNUMBER(FIND("4F",ScheduleCompile!O497))),VALUE(LEFT(ScheduleCompile!O497,FIND("F",ScheduleCompile!O497)-1)),ScheduleCompile!O497)))))),ISTEXT(ScheduleCompile!#REF!)),"ENDTABLE",IF(ISERROR(IF(ScheduleCompile!O497="Off",0,IF(ScheduleCompile!O497="On",1,IF(ISNUMBER(ScheduleCompile!O497),ScheduleCompile!O497/1,IF(ISTEXT(ScheduleCompile!O497),IF(OR(ISNUMBER(FIND("5F",ScheduleCompile!O497)),ISNUMBER(FIND("0F",ScheduleCompile!O497)),ISNUMBER(FIND("8F",ScheduleCompile!O497)),ISNUMBER(FIND("1F",ScheduleCompile!O497)),ISNUMBER(FIND("2F",ScheduleCompile!O497)),ISNUMBER(FIND("3F",ScheduleCompile!O497)),ISNUMBER(FIND("6F",ScheduleCompile!O497)),ISNUMBER(FIND("7F",ScheduleCompile!O497)),ISNUMBER(FIND("9F",ScheduleCompile!O497)),ISNUMBER(FIND("4F",ScheduleCompile!O497))),VALUE(LEFT(ScheduleCompile!O497,FIND("F",ScheduleCompile!O497)-1)),ScheduleCompile!O497)))))),"",IF(ScheduleCompile!O497="Off",0,IF(ScheduleCompile!O497="On",1,IF(ISNUMBER(ScheduleCompile!O497),ScheduleCompile!O497/1,IF(ISTEXT(ScheduleCompile!O497),IF(OR(ISNUMBER(FIND("5F",ScheduleCompile!O497)),ISNUMBER(FIND("0F",ScheduleCompile!O497)),ISNUMBER(FIND("8F",ScheduleCompile!O497)),ISNUMBER(FIND("1F",ScheduleCompile!O497)),ISNUMBER(FIND("2F",ScheduleCompile!O497)),ISNUMBER(FIND("3F",ScheduleCompile!O497)),ISNUMBER(FIND("6F",ScheduleCompile!O497)),ISNUMBER(FIND("7F",ScheduleCompile!O497)),ISNUMBER(FIND("9F",ScheduleCompile!O497)),ISNUMBER(FIND("4F",ScheduleCompile!O497))),VALUE(LEFT(ScheduleCompile!O497,FIND("F",ScheduleCompile!O497)-1)),ScheduleCompile!O497)))))))</f>
        <v>0.9</v>
      </c>
      <c r="U504" s="1">
        <f>IF(AND(ISERROR(IF(ScheduleCompile!P497="Off",0,IF(ScheduleCompile!P497="On",1,IF(ISNUMBER(ScheduleCompile!P497),ScheduleCompile!P497/1,IF(ISTEXT(ScheduleCompile!P497),IF(OR(ISNUMBER(FIND("5F",ScheduleCompile!P497)),ISNUMBER(FIND("0F",ScheduleCompile!P497)),ISNUMBER(FIND("8F",ScheduleCompile!P497)),ISNUMBER(FIND("1F",ScheduleCompile!P497)),ISNUMBER(FIND("2F",ScheduleCompile!P497)),ISNUMBER(FIND("3F",ScheduleCompile!P497)),ISNUMBER(FIND("6F",ScheduleCompile!P497)),ISNUMBER(FIND("7F",ScheduleCompile!P497)),ISNUMBER(FIND("9F",ScheduleCompile!P497)),ISNUMBER(FIND("4F",ScheduleCompile!P497))),VALUE(LEFT(ScheduleCompile!P497,FIND("F",ScheduleCompile!P497)-1)),ScheduleCompile!P497)))))),ISTEXT(ScheduleCompile!#REF!)),"ENDTABLE",IF(ISERROR(IF(ScheduleCompile!P497="Off",0,IF(ScheduleCompile!P497="On",1,IF(ISNUMBER(ScheduleCompile!P497),ScheduleCompile!P497/1,IF(ISTEXT(ScheduleCompile!P497),IF(OR(ISNUMBER(FIND("5F",ScheduleCompile!P497)),ISNUMBER(FIND("0F",ScheduleCompile!P497)),ISNUMBER(FIND("8F",ScheduleCompile!P497)),ISNUMBER(FIND("1F",ScheduleCompile!P497)),ISNUMBER(FIND("2F",ScheduleCompile!P497)),ISNUMBER(FIND("3F",ScheduleCompile!P497)),ISNUMBER(FIND("6F",ScheduleCompile!P497)),ISNUMBER(FIND("7F",ScheduleCompile!P497)),ISNUMBER(FIND("9F",ScheduleCompile!P497)),ISNUMBER(FIND("4F",ScheduleCompile!P497))),VALUE(LEFT(ScheduleCompile!P497,FIND("F",ScheduleCompile!P497)-1)),ScheduleCompile!P497)))))),"",IF(ScheduleCompile!P497="Off",0,IF(ScheduleCompile!P497="On",1,IF(ISNUMBER(ScheduleCompile!P497),ScheduleCompile!P497/1,IF(ISTEXT(ScheduleCompile!P497),IF(OR(ISNUMBER(FIND("5F",ScheduleCompile!P497)),ISNUMBER(FIND("0F",ScheduleCompile!P497)),ISNUMBER(FIND("8F",ScheduleCompile!P497)),ISNUMBER(FIND("1F",ScheduleCompile!P497)),ISNUMBER(FIND("2F",ScheduleCompile!P497)),ISNUMBER(FIND("3F",ScheduleCompile!P497)),ISNUMBER(FIND("6F",ScheduleCompile!P497)),ISNUMBER(FIND("7F",ScheduleCompile!P497)),ISNUMBER(FIND("9F",ScheduleCompile!P497)),ISNUMBER(FIND("4F",ScheduleCompile!P497))),VALUE(LEFT(ScheduleCompile!P497,FIND("F",ScheduleCompile!P497)-1)),ScheduleCompile!P497)))))))</f>
        <v>0.9</v>
      </c>
      <c r="V504" s="1">
        <f>IF(AND(ISERROR(IF(ScheduleCompile!Q497="Off",0,IF(ScheduleCompile!Q497="On",1,IF(ISNUMBER(ScheduleCompile!Q497),ScheduleCompile!Q497/1,IF(ISTEXT(ScheduleCompile!Q497),IF(OR(ISNUMBER(FIND("5F",ScheduleCompile!Q497)),ISNUMBER(FIND("0F",ScheduleCompile!Q497)),ISNUMBER(FIND("8F",ScheduleCompile!Q497)),ISNUMBER(FIND("1F",ScheduleCompile!Q497)),ISNUMBER(FIND("2F",ScheduleCompile!Q497)),ISNUMBER(FIND("3F",ScheduleCompile!Q497)),ISNUMBER(FIND("6F",ScheduleCompile!Q497)),ISNUMBER(FIND("7F",ScheduleCompile!Q497)),ISNUMBER(FIND("9F",ScheduleCompile!Q497)),ISNUMBER(FIND("4F",ScheduleCompile!Q497))),VALUE(LEFT(ScheduleCompile!Q497,FIND("F",ScheduleCompile!Q497)-1)),ScheduleCompile!Q497)))))),ISTEXT(ScheduleCompile!#REF!)),"ENDTABLE",IF(ISERROR(IF(ScheduleCompile!Q497="Off",0,IF(ScheduleCompile!Q497="On",1,IF(ISNUMBER(ScheduleCompile!Q497),ScheduleCompile!Q497/1,IF(ISTEXT(ScheduleCompile!Q497),IF(OR(ISNUMBER(FIND("5F",ScheduleCompile!Q497)),ISNUMBER(FIND("0F",ScheduleCompile!Q497)),ISNUMBER(FIND("8F",ScheduleCompile!Q497)),ISNUMBER(FIND("1F",ScheduleCompile!Q497)),ISNUMBER(FIND("2F",ScheduleCompile!Q497)),ISNUMBER(FIND("3F",ScheduleCompile!Q497)),ISNUMBER(FIND("6F",ScheduleCompile!Q497)),ISNUMBER(FIND("7F",ScheduleCompile!Q497)),ISNUMBER(FIND("9F",ScheduleCompile!Q497)),ISNUMBER(FIND("4F",ScheduleCompile!Q497))),VALUE(LEFT(ScheduleCompile!Q497,FIND("F",ScheduleCompile!Q497)-1)),ScheduleCompile!Q497)))))),"",IF(ScheduleCompile!Q497="Off",0,IF(ScheduleCompile!Q497="On",1,IF(ISNUMBER(ScheduleCompile!Q497),ScheduleCompile!Q497/1,IF(ISTEXT(ScheduleCompile!Q497),IF(OR(ISNUMBER(FIND("5F",ScheduleCompile!Q497)),ISNUMBER(FIND("0F",ScheduleCompile!Q497)),ISNUMBER(FIND("8F",ScheduleCompile!Q497)),ISNUMBER(FIND("1F",ScheduleCompile!Q497)),ISNUMBER(FIND("2F",ScheduleCompile!Q497)),ISNUMBER(FIND("3F",ScheduleCompile!Q497)),ISNUMBER(FIND("6F",ScheduleCompile!Q497)),ISNUMBER(FIND("7F",ScheduleCompile!Q497)),ISNUMBER(FIND("9F",ScheduleCompile!Q497)),ISNUMBER(FIND("4F",ScheduleCompile!Q497))),VALUE(LEFT(ScheduleCompile!Q497,FIND("F",ScheduleCompile!Q497)-1)),ScheduleCompile!Q497)))))))</f>
        <v>0.9</v>
      </c>
      <c r="W504" s="1">
        <f>IF(AND(ISERROR(IF(ScheduleCompile!R497="Off",0,IF(ScheduleCompile!R497="On",1,IF(ISNUMBER(ScheduleCompile!R497),ScheduleCompile!R497/1,IF(ISTEXT(ScheduleCompile!R497),IF(OR(ISNUMBER(FIND("5F",ScheduleCompile!R497)),ISNUMBER(FIND("0F",ScheduleCompile!R497)),ISNUMBER(FIND("8F",ScheduleCompile!R497)),ISNUMBER(FIND("1F",ScheduleCompile!R497)),ISNUMBER(FIND("2F",ScheduleCompile!R497)),ISNUMBER(FIND("3F",ScheduleCompile!R497)),ISNUMBER(FIND("6F",ScheduleCompile!R497)),ISNUMBER(FIND("7F",ScheduleCompile!R497)),ISNUMBER(FIND("9F",ScheduleCompile!R497)),ISNUMBER(FIND("4F",ScheduleCompile!R497))),VALUE(LEFT(ScheduleCompile!R497,FIND("F",ScheduleCompile!R497)-1)),ScheduleCompile!R497)))))),ISTEXT(ScheduleCompile!#REF!)),"ENDTABLE",IF(ISERROR(IF(ScheduleCompile!R497="Off",0,IF(ScheduleCompile!R497="On",1,IF(ISNUMBER(ScheduleCompile!R497),ScheduleCompile!R497/1,IF(ISTEXT(ScheduleCompile!R497),IF(OR(ISNUMBER(FIND("5F",ScheduleCompile!R497)),ISNUMBER(FIND("0F",ScheduleCompile!R497)),ISNUMBER(FIND("8F",ScheduleCompile!R497)),ISNUMBER(FIND("1F",ScheduleCompile!R497)),ISNUMBER(FIND("2F",ScheduleCompile!R497)),ISNUMBER(FIND("3F",ScheduleCompile!R497)),ISNUMBER(FIND("6F",ScheduleCompile!R497)),ISNUMBER(FIND("7F",ScheduleCompile!R497)),ISNUMBER(FIND("9F",ScheduleCompile!R497)),ISNUMBER(FIND("4F",ScheduleCompile!R497))),VALUE(LEFT(ScheduleCompile!R497,FIND("F",ScheduleCompile!R497)-1)),ScheduleCompile!R497)))))),"",IF(ScheduleCompile!R497="Off",0,IF(ScheduleCompile!R497="On",1,IF(ISNUMBER(ScheduleCompile!R497),ScheduleCompile!R497/1,IF(ISTEXT(ScheduleCompile!R497),IF(OR(ISNUMBER(FIND("5F",ScheduleCompile!R497)),ISNUMBER(FIND("0F",ScheduleCompile!R497)),ISNUMBER(FIND("8F",ScheduleCompile!R497)),ISNUMBER(FIND("1F",ScheduleCompile!R497)),ISNUMBER(FIND("2F",ScheduleCompile!R497)),ISNUMBER(FIND("3F",ScheduleCompile!R497)),ISNUMBER(FIND("6F",ScheduleCompile!R497)),ISNUMBER(FIND("7F",ScheduleCompile!R497)),ISNUMBER(FIND("9F",ScheduleCompile!R497)),ISNUMBER(FIND("4F",ScheduleCompile!R497))),VALUE(LEFT(ScheduleCompile!R497,FIND("F",ScheduleCompile!R497)-1)),ScheduleCompile!R497)))))))</f>
        <v>0.9</v>
      </c>
      <c r="X504" s="1">
        <f>IF(AND(ISERROR(IF(ScheduleCompile!S497="Off",0,IF(ScheduleCompile!S497="On",1,IF(ISNUMBER(ScheduleCompile!S497),ScheduleCompile!S497/1,IF(ISTEXT(ScheduleCompile!S497),IF(OR(ISNUMBER(FIND("5F",ScheduleCompile!S497)),ISNUMBER(FIND("0F",ScheduleCompile!S497)),ISNUMBER(FIND("8F",ScheduleCompile!S497)),ISNUMBER(FIND("1F",ScheduleCompile!S497)),ISNUMBER(FIND("2F",ScheduleCompile!S497)),ISNUMBER(FIND("3F",ScheduleCompile!S497)),ISNUMBER(FIND("6F",ScheduleCompile!S497)),ISNUMBER(FIND("7F",ScheduleCompile!S497)),ISNUMBER(FIND("9F",ScheduleCompile!S497)),ISNUMBER(FIND("4F",ScheduleCompile!S497))),VALUE(LEFT(ScheduleCompile!S497,FIND("F",ScheduleCompile!S497)-1)),ScheduleCompile!S497)))))),ISTEXT(ScheduleCompile!#REF!)),"ENDTABLE",IF(ISERROR(IF(ScheduleCompile!S497="Off",0,IF(ScheduleCompile!S497="On",1,IF(ISNUMBER(ScheduleCompile!S497),ScheduleCompile!S497/1,IF(ISTEXT(ScheduleCompile!S497),IF(OR(ISNUMBER(FIND("5F",ScheduleCompile!S497)),ISNUMBER(FIND("0F",ScheduleCompile!S497)),ISNUMBER(FIND("8F",ScheduleCompile!S497)),ISNUMBER(FIND("1F",ScheduleCompile!S497)),ISNUMBER(FIND("2F",ScheduleCompile!S497)),ISNUMBER(FIND("3F",ScheduleCompile!S497)),ISNUMBER(FIND("6F",ScheduleCompile!S497)),ISNUMBER(FIND("7F",ScheduleCompile!S497)),ISNUMBER(FIND("9F",ScheduleCompile!S497)),ISNUMBER(FIND("4F",ScheduleCompile!S497))),VALUE(LEFT(ScheduleCompile!S497,FIND("F",ScheduleCompile!S497)-1)),ScheduleCompile!S497)))))),"",IF(ScheduleCompile!S497="Off",0,IF(ScheduleCompile!S497="On",1,IF(ISNUMBER(ScheduleCompile!S497),ScheduleCompile!S497/1,IF(ISTEXT(ScheduleCompile!S497),IF(OR(ISNUMBER(FIND("5F",ScheduleCompile!S497)),ISNUMBER(FIND("0F",ScheduleCompile!S497)),ISNUMBER(FIND("8F",ScheduleCompile!S497)),ISNUMBER(FIND("1F",ScheduleCompile!S497)),ISNUMBER(FIND("2F",ScheduleCompile!S497)),ISNUMBER(FIND("3F",ScheduleCompile!S497)),ISNUMBER(FIND("6F",ScheduleCompile!S497)),ISNUMBER(FIND("7F",ScheduleCompile!S497)),ISNUMBER(FIND("9F",ScheduleCompile!S497)),ISNUMBER(FIND("4F",ScheduleCompile!S497))),VALUE(LEFT(ScheduleCompile!S497,FIND("F",ScheduleCompile!S497)-1)),ScheduleCompile!S497)))))))</f>
        <v>0.3</v>
      </c>
      <c r="Y504" s="1">
        <f>IF(AND(ISERROR(IF(ScheduleCompile!T497="Off",0,IF(ScheduleCompile!T497="On",1,IF(ISNUMBER(ScheduleCompile!T497),ScheduleCompile!T497/1,IF(ISTEXT(ScheduleCompile!T497),IF(OR(ISNUMBER(FIND("5F",ScheduleCompile!T497)),ISNUMBER(FIND("0F",ScheduleCompile!T497)),ISNUMBER(FIND("8F",ScheduleCompile!T497)),ISNUMBER(FIND("1F",ScheduleCompile!T497)),ISNUMBER(FIND("2F",ScheduleCompile!T497)),ISNUMBER(FIND("3F",ScheduleCompile!T497)),ISNUMBER(FIND("6F",ScheduleCompile!T497)),ISNUMBER(FIND("7F",ScheduleCompile!T497)),ISNUMBER(FIND("9F",ScheduleCompile!T497)),ISNUMBER(FIND("4F",ScheduleCompile!T497))),VALUE(LEFT(ScheduleCompile!T497,FIND("F",ScheduleCompile!T497)-1)),ScheduleCompile!T497)))))),ISTEXT(ScheduleCompile!#REF!)),"ENDTABLE",IF(ISERROR(IF(ScheduleCompile!T497="Off",0,IF(ScheduleCompile!T497="On",1,IF(ISNUMBER(ScheduleCompile!T497),ScheduleCompile!T497/1,IF(ISTEXT(ScheduleCompile!T497),IF(OR(ISNUMBER(FIND("5F",ScheduleCompile!T497)),ISNUMBER(FIND("0F",ScheduleCompile!T497)),ISNUMBER(FIND("8F",ScheduleCompile!T497)),ISNUMBER(FIND("1F",ScheduleCompile!T497)),ISNUMBER(FIND("2F",ScheduleCompile!T497)),ISNUMBER(FIND("3F",ScheduleCompile!T497)),ISNUMBER(FIND("6F",ScheduleCompile!T497)),ISNUMBER(FIND("7F",ScheduleCompile!T497)),ISNUMBER(FIND("9F",ScheduleCompile!T497)),ISNUMBER(FIND("4F",ScheduleCompile!T497))),VALUE(LEFT(ScheduleCompile!T497,FIND("F",ScheduleCompile!T497)-1)),ScheduleCompile!T497)))))),"",IF(ScheduleCompile!T497="Off",0,IF(ScheduleCompile!T497="On",1,IF(ISNUMBER(ScheduleCompile!T497),ScheduleCompile!T497/1,IF(ISTEXT(ScheduleCompile!T497),IF(OR(ISNUMBER(FIND("5F",ScheduleCompile!T497)),ISNUMBER(FIND("0F",ScheduleCompile!T497)),ISNUMBER(FIND("8F",ScheduleCompile!T497)),ISNUMBER(FIND("1F",ScheduleCompile!T497)),ISNUMBER(FIND("2F",ScheduleCompile!T497)),ISNUMBER(FIND("3F",ScheduleCompile!T497)),ISNUMBER(FIND("6F",ScheduleCompile!T497)),ISNUMBER(FIND("7F",ScheduleCompile!T497)),ISNUMBER(FIND("9F",ScheduleCompile!T497)),ISNUMBER(FIND("4F",ScheduleCompile!T497))),VALUE(LEFT(ScheduleCompile!T497,FIND("F",ScheduleCompile!T497)-1)),ScheduleCompile!T497)))))))</f>
        <v>0.05</v>
      </c>
      <c r="Z504" s="1">
        <f>IF(AND(ISERROR(IF(ScheduleCompile!U497="Off",0,IF(ScheduleCompile!U497="On",1,IF(ISNUMBER(ScheduleCompile!U497),ScheduleCompile!U497/1,IF(ISTEXT(ScheduleCompile!U497),IF(OR(ISNUMBER(FIND("5F",ScheduleCompile!U497)),ISNUMBER(FIND("0F",ScheduleCompile!U497)),ISNUMBER(FIND("8F",ScheduleCompile!U497)),ISNUMBER(FIND("1F",ScheduleCompile!U497)),ISNUMBER(FIND("2F",ScheduleCompile!U497)),ISNUMBER(FIND("3F",ScheduleCompile!U497)),ISNUMBER(FIND("6F",ScheduleCompile!U497)),ISNUMBER(FIND("7F",ScheduleCompile!U497)),ISNUMBER(FIND("9F",ScheduleCompile!U497)),ISNUMBER(FIND("4F",ScheduleCompile!U497))),VALUE(LEFT(ScheduleCompile!U497,FIND("F",ScheduleCompile!U497)-1)),ScheduleCompile!U497)))))),ISTEXT(ScheduleCompile!#REF!)),"ENDTABLE",IF(ISERROR(IF(ScheduleCompile!U497="Off",0,IF(ScheduleCompile!U497="On",1,IF(ISNUMBER(ScheduleCompile!U497),ScheduleCompile!U497/1,IF(ISTEXT(ScheduleCompile!U497),IF(OR(ISNUMBER(FIND("5F",ScheduleCompile!U497)),ISNUMBER(FIND("0F",ScheduleCompile!U497)),ISNUMBER(FIND("8F",ScheduleCompile!U497)),ISNUMBER(FIND("1F",ScheduleCompile!U497)),ISNUMBER(FIND("2F",ScheduleCompile!U497)),ISNUMBER(FIND("3F",ScheduleCompile!U497)),ISNUMBER(FIND("6F",ScheduleCompile!U497)),ISNUMBER(FIND("7F",ScheduleCompile!U497)),ISNUMBER(FIND("9F",ScheduleCompile!U497)),ISNUMBER(FIND("4F",ScheduleCompile!U497))),VALUE(LEFT(ScheduleCompile!U497,FIND("F",ScheduleCompile!U497)-1)),ScheduleCompile!U497)))))),"",IF(ScheduleCompile!U497="Off",0,IF(ScheduleCompile!U497="On",1,IF(ISNUMBER(ScheduleCompile!U497),ScheduleCompile!U497/1,IF(ISTEXT(ScheduleCompile!U497),IF(OR(ISNUMBER(FIND("5F",ScheduleCompile!U497)),ISNUMBER(FIND("0F",ScheduleCompile!U497)),ISNUMBER(FIND("8F",ScheduleCompile!U497)),ISNUMBER(FIND("1F",ScheduleCompile!U497)),ISNUMBER(FIND("2F",ScheduleCompile!U497)),ISNUMBER(FIND("3F",ScheduleCompile!U497)),ISNUMBER(FIND("6F",ScheduleCompile!U497)),ISNUMBER(FIND("7F",ScheduleCompile!U497)),ISNUMBER(FIND("9F",ScheduleCompile!U497)),ISNUMBER(FIND("4F",ScheduleCompile!U497))),VALUE(LEFT(ScheduleCompile!U497,FIND("F",ScheduleCompile!U497)-1)),ScheduleCompile!U497)))))))</f>
        <v>0.05</v>
      </c>
      <c r="AA504" s="1">
        <f>IF(AND(ISERROR(IF(ScheduleCompile!V497="Off",0,IF(ScheduleCompile!V497="On",1,IF(ISNUMBER(ScheduleCompile!V497),ScheduleCompile!V497/1,IF(ISTEXT(ScheduleCompile!V497),IF(OR(ISNUMBER(FIND("5F",ScheduleCompile!V497)),ISNUMBER(FIND("0F",ScheduleCompile!V497)),ISNUMBER(FIND("8F",ScheduleCompile!V497)),ISNUMBER(FIND("1F",ScheduleCompile!V497)),ISNUMBER(FIND("2F",ScheduleCompile!V497)),ISNUMBER(FIND("3F",ScheduleCompile!V497)),ISNUMBER(FIND("6F",ScheduleCompile!V497)),ISNUMBER(FIND("7F",ScheduleCompile!V497)),ISNUMBER(FIND("9F",ScheduleCompile!V497)),ISNUMBER(FIND("4F",ScheduleCompile!V497))),VALUE(LEFT(ScheduleCompile!V497,FIND("F",ScheduleCompile!V497)-1)),ScheduleCompile!V497)))))),ISTEXT(ScheduleCompile!#REF!)),"ENDTABLE",IF(ISERROR(IF(ScheduleCompile!V497="Off",0,IF(ScheduleCompile!V497="On",1,IF(ISNUMBER(ScheduleCompile!V497),ScheduleCompile!V497/1,IF(ISTEXT(ScheduleCompile!V497),IF(OR(ISNUMBER(FIND("5F",ScheduleCompile!V497)),ISNUMBER(FIND("0F",ScheduleCompile!V497)),ISNUMBER(FIND("8F",ScheduleCompile!V497)),ISNUMBER(FIND("1F",ScheduleCompile!V497)),ISNUMBER(FIND("2F",ScheduleCompile!V497)),ISNUMBER(FIND("3F",ScheduleCompile!V497)),ISNUMBER(FIND("6F",ScheduleCompile!V497)),ISNUMBER(FIND("7F",ScheduleCompile!V497)),ISNUMBER(FIND("9F",ScheduleCompile!V497)),ISNUMBER(FIND("4F",ScheduleCompile!V497))),VALUE(LEFT(ScheduleCompile!V497,FIND("F",ScheduleCompile!V497)-1)),ScheduleCompile!V497)))))),"",IF(ScheduleCompile!V497="Off",0,IF(ScheduleCompile!V497="On",1,IF(ISNUMBER(ScheduleCompile!V497),ScheduleCompile!V497/1,IF(ISTEXT(ScheduleCompile!V497),IF(OR(ISNUMBER(FIND("5F",ScheduleCompile!V497)),ISNUMBER(FIND("0F",ScheduleCompile!V497)),ISNUMBER(FIND("8F",ScheduleCompile!V497)),ISNUMBER(FIND("1F",ScheduleCompile!V497)),ISNUMBER(FIND("2F",ScheduleCompile!V497)),ISNUMBER(FIND("3F",ScheduleCompile!V497)),ISNUMBER(FIND("6F",ScheduleCompile!V497)),ISNUMBER(FIND("7F",ScheduleCompile!V497)),ISNUMBER(FIND("9F",ScheduleCompile!V497)),ISNUMBER(FIND("4F",ScheduleCompile!V497))),VALUE(LEFT(ScheduleCompile!V497,FIND("F",ScheduleCompile!V497)-1)),ScheduleCompile!V497)))))))</f>
        <v>0.05</v>
      </c>
      <c r="AB504" s="1">
        <f>IF(AND(ISERROR(IF(ScheduleCompile!W497="Off",0,IF(ScheduleCompile!W497="On",1,IF(ISNUMBER(ScheduleCompile!W497),ScheduleCompile!W497/1,IF(ISTEXT(ScheduleCompile!W497),IF(OR(ISNUMBER(FIND("5F",ScheduleCompile!W497)),ISNUMBER(FIND("0F",ScheduleCompile!W497)),ISNUMBER(FIND("8F",ScheduleCompile!W497)),ISNUMBER(FIND("1F",ScheduleCompile!W497)),ISNUMBER(FIND("2F",ScheduleCompile!W497)),ISNUMBER(FIND("3F",ScheduleCompile!W497)),ISNUMBER(FIND("6F",ScheduleCompile!W497)),ISNUMBER(FIND("7F",ScheduleCompile!W497)),ISNUMBER(FIND("9F",ScheduleCompile!W497)),ISNUMBER(FIND("4F",ScheduleCompile!W497))),VALUE(LEFT(ScheduleCompile!W497,FIND("F",ScheduleCompile!W497)-1)),ScheduleCompile!W497)))))),ISTEXT(ScheduleCompile!#REF!)),"ENDTABLE",IF(ISERROR(IF(ScheduleCompile!W497="Off",0,IF(ScheduleCompile!W497="On",1,IF(ISNUMBER(ScheduleCompile!W497),ScheduleCompile!W497/1,IF(ISTEXT(ScheduleCompile!W497),IF(OR(ISNUMBER(FIND("5F",ScheduleCompile!W497)),ISNUMBER(FIND("0F",ScheduleCompile!W497)),ISNUMBER(FIND("8F",ScheduleCompile!W497)),ISNUMBER(FIND("1F",ScheduleCompile!W497)),ISNUMBER(FIND("2F",ScheduleCompile!W497)),ISNUMBER(FIND("3F",ScheduleCompile!W497)),ISNUMBER(FIND("6F",ScheduleCompile!W497)),ISNUMBER(FIND("7F",ScheduleCompile!W497)),ISNUMBER(FIND("9F",ScheduleCompile!W497)),ISNUMBER(FIND("4F",ScheduleCompile!W497))),VALUE(LEFT(ScheduleCompile!W497,FIND("F",ScheduleCompile!W497)-1)),ScheduleCompile!W497)))))),"",IF(ScheduleCompile!W497="Off",0,IF(ScheduleCompile!W497="On",1,IF(ISNUMBER(ScheduleCompile!W497),ScheduleCompile!W497/1,IF(ISTEXT(ScheduleCompile!W497),IF(OR(ISNUMBER(FIND("5F",ScheduleCompile!W497)),ISNUMBER(FIND("0F",ScheduleCompile!W497)),ISNUMBER(FIND("8F",ScheduleCompile!W497)),ISNUMBER(FIND("1F",ScheduleCompile!W497)),ISNUMBER(FIND("2F",ScheduleCompile!W497)),ISNUMBER(FIND("3F",ScheduleCompile!W497)),ISNUMBER(FIND("6F",ScheduleCompile!W497)),ISNUMBER(FIND("7F",ScheduleCompile!W497)),ISNUMBER(FIND("9F",ScheduleCompile!W497)),ISNUMBER(FIND("4F",ScheduleCompile!W497))),VALUE(LEFT(ScheduleCompile!W497,FIND("F",ScheduleCompile!W497)-1)),ScheduleCompile!W497)))))))</f>
        <v>0.05</v>
      </c>
      <c r="AC504" s="1">
        <f>IF(AND(ISERROR(IF(ScheduleCompile!X497="Off",0,IF(ScheduleCompile!X497="On",1,IF(ISNUMBER(ScheduleCompile!X497),ScheduleCompile!X497/1,IF(ISTEXT(ScheduleCompile!X497),IF(OR(ISNUMBER(FIND("5F",ScheduleCompile!X497)),ISNUMBER(FIND("0F",ScheduleCompile!X497)),ISNUMBER(FIND("8F",ScheduleCompile!X497)),ISNUMBER(FIND("1F",ScheduleCompile!X497)),ISNUMBER(FIND("2F",ScheduleCompile!X497)),ISNUMBER(FIND("3F",ScheduleCompile!X497)),ISNUMBER(FIND("6F",ScheduleCompile!X497)),ISNUMBER(FIND("7F",ScheduleCompile!X497)),ISNUMBER(FIND("9F",ScheduleCompile!X497)),ISNUMBER(FIND("4F",ScheduleCompile!X497))),VALUE(LEFT(ScheduleCompile!X497,FIND("F",ScheduleCompile!X497)-1)),ScheduleCompile!X497)))))),ISTEXT(ScheduleCompile!#REF!)),"ENDTABLE",IF(ISERROR(IF(ScheduleCompile!X497="Off",0,IF(ScheduleCompile!X497="On",1,IF(ISNUMBER(ScheduleCompile!X497),ScheduleCompile!X497/1,IF(ISTEXT(ScheduleCompile!X497),IF(OR(ISNUMBER(FIND("5F",ScheduleCompile!X497)),ISNUMBER(FIND("0F",ScheduleCompile!X497)),ISNUMBER(FIND("8F",ScheduleCompile!X497)),ISNUMBER(FIND("1F",ScheduleCompile!X497)),ISNUMBER(FIND("2F",ScheduleCompile!X497)),ISNUMBER(FIND("3F",ScheduleCompile!X497)),ISNUMBER(FIND("6F",ScheduleCompile!X497)),ISNUMBER(FIND("7F",ScheduleCompile!X497)),ISNUMBER(FIND("9F",ScheduleCompile!X497)),ISNUMBER(FIND("4F",ScheduleCompile!X497))),VALUE(LEFT(ScheduleCompile!X497,FIND("F",ScheduleCompile!X497)-1)),ScheduleCompile!X497)))))),"",IF(ScheduleCompile!X497="Off",0,IF(ScheduleCompile!X497="On",1,IF(ISNUMBER(ScheduleCompile!X497),ScheduleCompile!X497/1,IF(ISTEXT(ScheduleCompile!X497),IF(OR(ISNUMBER(FIND("5F",ScheduleCompile!X497)),ISNUMBER(FIND("0F",ScheduleCompile!X497)),ISNUMBER(FIND("8F",ScheduleCompile!X497)),ISNUMBER(FIND("1F",ScheduleCompile!X497)),ISNUMBER(FIND("2F",ScheduleCompile!X497)),ISNUMBER(FIND("3F",ScheduleCompile!X497)),ISNUMBER(FIND("6F",ScheduleCompile!X497)),ISNUMBER(FIND("7F",ScheduleCompile!X497)),ISNUMBER(FIND("9F",ScheduleCompile!X497)),ISNUMBER(FIND("4F",ScheduleCompile!X497))),VALUE(LEFT(ScheduleCompile!X497,FIND("F",ScheduleCompile!X497)-1)),ScheduleCompile!X497)))))))</f>
        <v>0.05</v>
      </c>
      <c r="AD504" s="1">
        <f>IF(AND(ISERROR(IF(ScheduleCompile!Y497="Off",0,IF(ScheduleCompile!Y497="On",1,IF(ISNUMBER(ScheduleCompile!Y497),ScheduleCompile!Y497/1,IF(ISTEXT(ScheduleCompile!Y497),IF(OR(ISNUMBER(FIND("5F",ScheduleCompile!Y497)),ISNUMBER(FIND("0F",ScheduleCompile!Y497)),ISNUMBER(FIND("8F",ScheduleCompile!Y497)),ISNUMBER(FIND("1F",ScheduleCompile!Y497)),ISNUMBER(FIND("2F",ScheduleCompile!Y497)),ISNUMBER(FIND("3F",ScheduleCompile!Y497)),ISNUMBER(FIND("6F",ScheduleCompile!Y497)),ISNUMBER(FIND("7F",ScheduleCompile!Y497)),ISNUMBER(FIND("9F",ScheduleCompile!Y497)),ISNUMBER(FIND("4F",ScheduleCompile!Y497))),VALUE(LEFT(ScheduleCompile!Y497,FIND("F",ScheduleCompile!Y497)-1)),ScheduleCompile!Y497)))))),ISTEXT(ScheduleCompile!#REF!)),"ENDTABLE",IF(ISERROR(IF(ScheduleCompile!Y497="Off",0,IF(ScheduleCompile!Y497="On",1,IF(ISNUMBER(ScheduleCompile!Y497),ScheduleCompile!Y497/1,IF(ISTEXT(ScheduleCompile!Y497),IF(OR(ISNUMBER(FIND("5F",ScheduleCompile!Y497)),ISNUMBER(FIND("0F",ScheduleCompile!Y497)),ISNUMBER(FIND("8F",ScheduleCompile!Y497)),ISNUMBER(FIND("1F",ScheduleCompile!Y497)),ISNUMBER(FIND("2F",ScheduleCompile!Y497)),ISNUMBER(FIND("3F",ScheduleCompile!Y497)),ISNUMBER(FIND("6F",ScheduleCompile!Y497)),ISNUMBER(FIND("7F",ScheduleCompile!Y497)),ISNUMBER(FIND("9F",ScheduleCompile!Y497)),ISNUMBER(FIND("4F",ScheduleCompile!Y497))),VALUE(LEFT(ScheduleCompile!Y497,FIND("F",ScheduleCompile!Y497)-1)),ScheduleCompile!Y497)))))),"",IF(ScheduleCompile!Y497="Off",0,IF(ScheduleCompile!Y497="On",1,IF(ISNUMBER(ScheduleCompile!Y497),ScheduleCompile!Y497/1,IF(ISTEXT(ScheduleCompile!Y497),IF(OR(ISNUMBER(FIND("5F",ScheduleCompile!Y497)),ISNUMBER(FIND("0F",ScheduleCompile!Y497)),ISNUMBER(FIND("8F",ScheduleCompile!Y497)),ISNUMBER(FIND("1F",ScheduleCompile!Y497)),ISNUMBER(FIND("2F",ScheduleCompile!Y497)),ISNUMBER(FIND("3F",ScheduleCompile!Y497)),ISNUMBER(FIND("6F",ScheduleCompile!Y497)),ISNUMBER(FIND("7F",ScheduleCompile!Y497)),ISNUMBER(FIND("9F",ScheduleCompile!Y497)),ISNUMBER(FIND("4F",ScheduleCompile!Y497))),VALUE(LEFT(ScheduleCompile!Y497,FIND("F",ScheduleCompile!Y497)-1)),ScheduleCompile!Y497)))))))</f>
        <v>0.05</v>
      </c>
    </row>
    <row r="505" spans="1:30" x14ac:dyDescent="0.25">
      <c r="A505" t="str">
        <f t="shared" si="31"/>
        <v>SchDay "WarehouseReceptacleSat"  Type = "Fraction" Hr = (0.05, 0.05, 0.05, 0.05, 0.05, 0.05, 0.05, 0.05, 0.08, 0.24, 0.24, 0.24, 0.05, 0.05, 0.05, 0.05, 0.05, 0.05, 0.05, 0.05, 0.05, 0.05, 0.05, 0.05) ..</v>
      </c>
      <c r="B505" s="1" t="s">
        <v>623</v>
      </c>
      <c r="C505" t="str">
        <f t="shared" si="32"/>
        <v xml:space="preserve">SchDay "WarehouseReceptacleSat"  Type = "Fraction" Hr = </v>
      </c>
      <c r="D505" t="str">
        <f t="shared" si="33"/>
        <v>(0.05, 0.05, 0.05, 0.05, 0.05, 0.05, 0.05, 0.05, 0.08, 0.24, 0.24, 0.24, 0.05, 0.05, 0.05, 0.05, 0.05, 0.05, 0.05, 0.05, 0.05, 0.05, 0.05, 0.05) ..</v>
      </c>
      <c r="E505" s="30" t="str">
        <f>ScheduleCompile!A498</f>
        <v>WarehouseReceptacleSat</v>
      </c>
      <c r="F505" t="str">
        <f t="shared" si="34"/>
        <v>Fraction</v>
      </c>
      <c r="G505" s="1">
        <f>IF(AND(ISERROR(IF(ScheduleCompile!B498="Off",0,IF(ScheduleCompile!B498="On",1,IF(ISNUMBER(ScheduleCompile!B498),ScheduleCompile!B498/1,IF(ISTEXT(ScheduleCompile!B498),IF(OR(ISNUMBER(FIND("5F",ScheduleCompile!B498)),ISNUMBER(FIND("0F",ScheduleCompile!B498)),ISNUMBER(FIND("8F",ScheduleCompile!B498)),ISNUMBER(FIND("1F",ScheduleCompile!B498)),ISNUMBER(FIND("2F",ScheduleCompile!B498)),ISNUMBER(FIND("3F",ScheduleCompile!B498)),ISNUMBER(FIND("6F",ScheduleCompile!B498)),ISNUMBER(FIND("7F",ScheduleCompile!B498)),ISNUMBER(FIND("9F",ScheduleCompile!B498)),ISNUMBER(FIND("4F",ScheduleCompile!B498))),VALUE(LEFT(ScheduleCompile!B498,FIND("F",ScheduleCompile!B498)-1)),ScheduleCompile!B498)))))),ISTEXT(ScheduleCompile!#REF!)),"ENDTABLE",IF(ISERROR(IF(ScheduleCompile!B498="Off",0,IF(ScheduleCompile!B498="On",1,IF(ISNUMBER(ScheduleCompile!B498),ScheduleCompile!B498/1,IF(ISTEXT(ScheduleCompile!B498),IF(OR(ISNUMBER(FIND("5F",ScheduleCompile!B498)),ISNUMBER(FIND("0F",ScheduleCompile!B498)),ISNUMBER(FIND("8F",ScheduleCompile!B498)),ISNUMBER(FIND("1F",ScheduleCompile!B498)),ISNUMBER(FIND("2F",ScheduleCompile!B498)),ISNUMBER(FIND("3F",ScheduleCompile!B498)),ISNUMBER(FIND("6F",ScheduleCompile!B498)),ISNUMBER(FIND("7F",ScheduleCompile!B498)),ISNUMBER(FIND("9F",ScheduleCompile!B498)),ISNUMBER(FIND("4F",ScheduleCompile!B498))),VALUE(LEFT(ScheduleCompile!B498,FIND("F",ScheduleCompile!B498)-1)),ScheduleCompile!B498)))))),"",IF(ScheduleCompile!B498="Off",0,IF(ScheduleCompile!B498="On",1,IF(ISNUMBER(ScheduleCompile!B498),ScheduleCompile!B498/1,IF(ISTEXT(ScheduleCompile!B498),IF(OR(ISNUMBER(FIND("5F",ScheduleCompile!B498)),ISNUMBER(FIND("0F",ScheduleCompile!B498)),ISNUMBER(FIND("8F",ScheduleCompile!B498)),ISNUMBER(FIND("1F",ScheduleCompile!B498)),ISNUMBER(FIND("2F",ScheduleCompile!B498)),ISNUMBER(FIND("3F",ScheduleCompile!B498)),ISNUMBER(FIND("6F",ScheduleCompile!B498)),ISNUMBER(FIND("7F",ScheduleCompile!B498)),ISNUMBER(FIND("9F",ScheduleCompile!B498)),ISNUMBER(FIND("4F",ScheduleCompile!B498))),VALUE(LEFT(ScheduleCompile!B498,FIND("F",ScheduleCompile!B498)-1)),ScheduleCompile!B498)))))))</f>
        <v>0.05</v>
      </c>
      <c r="H505" s="1">
        <f>IF(AND(ISERROR(IF(ScheduleCompile!C498="Off",0,IF(ScheduleCompile!C498="On",1,IF(ISNUMBER(ScheduleCompile!C498),ScheduleCompile!C498/1,IF(ISTEXT(ScheduleCompile!C498),IF(OR(ISNUMBER(FIND("5F",ScheduleCompile!C498)),ISNUMBER(FIND("0F",ScheduleCompile!C498)),ISNUMBER(FIND("8F",ScheduleCompile!C498)),ISNUMBER(FIND("1F",ScheduleCompile!C498)),ISNUMBER(FIND("2F",ScheduleCompile!C498)),ISNUMBER(FIND("3F",ScheduleCompile!C498)),ISNUMBER(FIND("6F",ScheduleCompile!C498)),ISNUMBER(FIND("7F",ScheduleCompile!C498)),ISNUMBER(FIND("9F",ScheduleCompile!C498)),ISNUMBER(FIND("4F",ScheduleCompile!C498))),VALUE(LEFT(ScheduleCompile!C498,FIND("F",ScheduleCompile!C498)-1)),ScheduleCompile!C498)))))),ISTEXT(ScheduleCompile!#REF!)),"ENDTABLE",IF(ISERROR(IF(ScheduleCompile!C498="Off",0,IF(ScheduleCompile!C498="On",1,IF(ISNUMBER(ScheduleCompile!C498),ScheduleCompile!C498/1,IF(ISTEXT(ScheduleCompile!C498),IF(OR(ISNUMBER(FIND("5F",ScheduleCompile!C498)),ISNUMBER(FIND("0F",ScheduleCompile!C498)),ISNUMBER(FIND("8F",ScheduleCompile!C498)),ISNUMBER(FIND("1F",ScheduleCompile!C498)),ISNUMBER(FIND("2F",ScheduleCompile!C498)),ISNUMBER(FIND("3F",ScheduleCompile!C498)),ISNUMBER(FIND("6F",ScheduleCompile!C498)),ISNUMBER(FIND("7F",ScheduleCompile!C498)),ISNUMBER(FIND("9F",ScheduleCompile!C498)),ISNUMBER(FIND("4F",ScheduleCompile!C498))),VALUE(LEFT(ScheduleCompile!C498,FIND("F",ScheduleCompile!C498)-1)),ScheduleCompile!C498)))))),"",IF(ScheduleCompile!C498="Off",0,IF(ScheduleCompile!C498="On",1,IF(ISNUMBER(ScheduleCompile!C498),ScheduleCompile!C498/1,IF(ISTEXT(ScheduleCompile!C498),IF(OR(ISNUMBER(FIND("5F",ScheduleCompile!C498)),ISNUMBER(FIND("0F",ScheduleCompile!C498)),ISNUMBER(FIND("8F",ScheduleCompile!C498)),ISNUMBER(FIND("1F",ScheduleCompile!C498)),ISNUMBER(FIND("2F",ScheduleCompile!C498)),ISNUMBER(FIND("3F",ScheduleCompile!C498)),ISNUMBER(FIND("6F",ScheduleCompile!C498)),ISNUMBER(FIND("7F",ScheduleCompile!C498)),ISNUMBER(FIND("9F",ScheduleCompile!C498)),ISNUMBER(FIND("4F",ScheduleCompile!C498))),VALUE(LEFT(ScheduleCompile!C498,FIND("F",ScheduleCompile!C498)-1)),ScheduleCompile!C498)))))))</f>
        <v>0.05</v>
      </c>
      <c r="I505" s="1">
        <f>IF(AND(ISERROR(IF(ScheduleCompile!D498="Off",0,IF(ScheduleCompile!D498="On",1,IF(ISNUMBER(ScheduleCompile!D498),ScheduleCompile!D498/1,IF(ISTEXT(ScheduleCompile!D498),IF(OR(ISNUMBER(FIND("5F",ScheduleCompile!D498)),ISNUMBER(FIND("0F",ScheduleCompile!D498)),ISNUMBER(FIND("8F",ScheduleCompile!D498)),ISNUMBER(FIND("1F",ScheduleCompile!D498)),ISNUMBER(FIND("2F",ScheduleCompile!D498)),ISNUMBER(FIND("3F",ScheduleCompile!D498)),ISNUMBER(FIND("6F",ScheduleCompile!D498)),ISNUMBER(FIND("7F",ScheduleCompile!D498)),ISNUMBER(FIND("9F",ScheduleCompile!D498)),ISNUMBER(FIND("4F",ScheduleCompile!D498))),VALUE(LEFT(ScheduleCompile!D498,FIND("F",ScheduleCompile!D498)-1)),ScheduleCompile!D498)))))),ISTEXT(ScheduleCompile!#REF!)),"ENDTABLE",IF(ISERROR(IF(ScheduleCompile!D498="Off",0,IF(ScheduleCompile!D498="On",1,IF(ISNUMBER(ScheduleCompile!D498),ScheduleCompile!D498/1,IF(ISTEXT(ScheduleCompile!D498),IF(OR(ISNUMBER(FIND("5F",ScheduleCompile!D498)),ISNUMBER(FIND("0F",ScheduleCompile!D498)),ISNUMBER(FIND("8F",ScheduleCompile!D498)),ISNUMBER(FIND("1F",ScheduleCompile!D498)),ISNUMBER(FIND("2F",ScheduleCompile!D498)),ISNUMBER(FIND("3F",ScheduleCompile!D498)),ISNUMBER(FIND("6F",ScheduleCompile!D498)),ISNUMBER(FIND("7F",ScheduleCompile!D498)),ISNUMBER(FIND("9F",ScheduleCompile!D498)),ISNUMBER(FIND("4F",ScheduleCompile!D498))),VALUE(LEFT(ScheduleCompile!D498,FIND("F",ScheduleCompile!D498)-1)),ScheduleCompile!D498)))))),"",IF(ScheduleCompile!D498="Off",0,IF(ScheduleCompile!D498="On",1,IF(ISNUMBER(ScheduleCompile!D498),ScheduleCompile!D498/1,IF(ISTEXT(ScheduleCompile!D498),IF(OR(ISNUMBER(FIND("5F",ScheduleCompile!D498)),ISNUMBER(FIND("0F",ScheduleCompile!D498)),ISNUMBER(FIND("8F",ScheduleCompile!D498)),ISNUMBER(FIND("1F",ScheduleCompile!D498)),ISNUMBER(FIND("2F",ScheduleCompile!D498)),ISNUMBER(FIND("3F",ScheduleCompile!D498)),ISNUMBER(FIND("6F",ScheduleCompile!D498)),ISNUMBER(FIND("7F",ScheduleCompile!D498)),ISNUMBER(FIND("9F",ScheduleCompile!D498)),ISNUMBER(FIND("4F",ScheduleCompile!D498))),VALUE(LEFT(ScheduleCompile!D498,FIND("F",ScheduleCompile!D498)-1)),ScheduleCompile!D498)))))))</f>
        <v>0.05</v>
      </c>
      <c r="J505" s="1">
        <f>IF(AND(ISERROR(IF(ScheduleCompile!E498="Off",0,IF(ScheduleCompile!E498="On",1,IF(ISNUMBER(ScheduleCompile!E498),ScheduleCompile!E498/1,IF(ISTEXT(ScheduleCompile!E498),IF(OR(ISNUMBER(FIND("5F",ScheduleCompile!E498)),ISNUMBER(FIND("0F",ScheduleCompile!E498)),ISNUMBER(FIND("8F",ScheduleCompile!E498)),ISNUMBER(FIND("1F",ScheduleCompile!E498)),ISNUMBER(FIND("2F",ScheduleCompile!E498)),ISNUMBER(FIND("3F",ScheduleCompile!E498)),ISNUMBER(FIND("6F",ScheduleCompile!E498)),ISNUMBER(FIND("7F",ScheduleCompile!E498)),ISNUMBER(FIND("9F",ScheduleCompile!E498)),ISNUMBER(FIND("4F",ScheduleCompile!E498))),VALUE(LEFT(ScheduleCompile!E498,FIND("F",ScheduleCompile!E498)-1)),ScheduleCompile!E498)))))),ISTEXT(ScheduleCompile!#REF!)),"ENDTABLE",IF(ISERROR(IF(ScheduleCompile!E498="Off",0,IF(ScheduleCompile!E498="On",1,IF(ISNUMBER(ScheduleCompile!E498),ScheduleCompile!E498/1,IF(ISTEXT(ScheduleCompile!E498),IF(OR(ISNUMBER(FIND("5F",ScheduleCompile!E498)),ISNUMBER(FIND("0F",ScheduleCompile!E498)),ISNUMBER(FIND("8F",ScheduleCompile!E498)),ISNUMBER(FIND("1F",ScheduleCompile!E498)),ISNUMBER(FIND("2F",ScheduleCompile!E498)),ISNUMBER(FIND("3F",ScheduleCompile!E498)),ISNUMBER(FIND("6F",ScheduleCompile!E498)),ISNUMBER(FIND("7F",ScheduleCompile!E498)),ISNUMBER(FIND("9F",ScheduleCompile!E498)),ISNUMBER(FIND("4F",ScheduleCompile!E498))),VALUE(LEFT(ScheduleCompile!E498,FIND("F",ScheduleCompile!E498)-1)),ScheduleCompile!E498)))))),"",IF(ScheduleCompile!E498="Off",0,IF(ScheduleCompile!E498="On",1,IF(ISNUMBER(ScheduleCompile!E498),ScheduleCompile!E498/1,IF(ISTEXT(ScheduleCompile!E498),IF(OR(ISNUMBER(FIND("5F",ScheduleCompile!E498)),ISNUMBER(FIND("0F",ScheduleCompile!E498)),ISNUMBER(FIND("8F",ScheduleCompile!E498)),ISNUMBER(FIND("1F",ScheduleCompile!E498)),ISNUMBER(FIND("2F",ScheduleCompile!E498)),ISNUMBER(FIND("3F",ScheduleCompile!E498)),ISNUMBER(FIND("6F",ScheduleCompile!E498)),ISNUMBER(FIND("7F",ScheduleCompile!E498)),ISNUMBER(FIND("9F",ScheduleCompile!E498)),ISNUMBER(FIND("4F",ScheduleCompile!E498))),VALUE(LEFT(ScheduleCompile!E498,FIND("F",ScheduleCompile!E498)-1)),ScheduleCompile!E498)))))))</f>
        <v>0.05</v>
      </c>
      <c r="K505" s="1">
        <f>IF(AND(ISERROR(IF(ScheduleCompile!F498="Off",0,IF(ScheduleCompile!F498="On",1,IF(ISNUMBER(ScheduleCompile!F498),ScheduleCompile!F498/1,IF(ISTEXT(ScheduleCompile!F498),IF(OR(ISNUMBER(FIND("5F",ScheduleCompile!F498)),ISNUMBER(FIND("0F",ScheduleCompile!F498)),ISNUMBER(FIND("8F",ScheduleCompile!F498)),ISNUMBER(FIND("1F",ScheduleCompile!F498)),ISNUMBER(FIND("2F",ScheduleCompile!F498)),ISNUMBER(FIND("3F",ScheduleCompile!F498)),ISNUMBER(FIND("6F",ScheduleCompile!F498)),ISNUMBER(FIND("7F",ScheduleCompile!F498)),ISNUMBER(FIND("9F",ScheduleCompile!F498)),ISNUMBER(FIND("4F",ScheduleCompile!F498))),VALUE(LEFT(ScheduleCompile!F498,FIND("F",ScheduleCompile!F498)-1)),ScheduleCompile!F498)))))),ISTEXT(ScheduleCompile!#REF!)),"ENDTABLE",IF(ISERROR(IF(ScheduleCompile!F498="Off",0,IF(ScheduleCompile!F498="On",1,IF(ISNUMBER(ScheduleCompile!F498),ScheduleCompile!F498/1,IF(ISTEXT(ScheduleCompile!F498),IF(OR(ISNUMBER(FIND("5F",ScheduleCompile!F498)),ISNUMBER(FIND("0F",ScheduleCompile!F498)),ISNUMBER(FIND("8F",ScheduleCompile!F498)),ISNUMBER(FIND("1F",ScheduleCompile!F498)),ISNUMBER(FIND("2F",ScheduleCompile!F498)),ISNUMBER(FIND("3F",ScheduleCompile!F498)),ISNUMBER(FIND("6F",ScheduleCompile!F498)),ISNUMBER(FIND("7F",ScheduleCompile!F498)),ISNUMBER(FIND("9F",ScheduleCompile!F498)),ISNUMBER(FIND("4F",ScheduleCompile!F498))),VALUE(LEFT(ScheduleCompile!F498,FIND("F",ScheduleCompile!F498)-1)),ScheduleCompile!F498)))))),"",IF(ScheduleCompile!F498="Off",0,IF(ScheduleCompile!F498="On",1,IF(ISNUMBER(ScheduleCompile!F498),ScheduleCompile!F498/1,IF(ISTEXT(ScheduleCompile!F498),IF(OR(ISNUMBER(FIND("5F",ScheduleCompile!F498)),ISNUMBER(FIND("0F",ScheduleCompile!F498)),ISNUMBER(FIND("8F",ScheduleCompile!F498)),ISNUMBER(FIND("1F",ScheduleCompile!F498)),ISNUMBER(FIND("2F",ScheduleCompile!F498)),ISNUMBER(FIND("3F",ScheduleCompile!F498)),ISNUMBER(FIND("6F",ScheduleCompile!F498)),ISNUMBER(FIND("7F",ScheduleCompile!F498)),ISNUMBER(FIND("9F",ScheduleCompile!F498)),ISNUMBER(FIND("4F",ScheduleCompile!F498))),VALUE(LEFT(ScheduleCompile!F498,FIND("F",ScheduleCompile!F498)-1)),ScheduleCompile!F498)))))))</f>
        <v>0.05</v>
      </c>
      <c r="L505" s="1">
        <f>IF(AND(ISERROR(IF(ScheduleCompile!G498="Off",0,IF(ScheduleCompile!G498="On",1,IF(ISNUMBER(ScheduleCompile!G498),ScheduleCompile!G498/1,IF(ISTEXT(ScheduleCompile!G498),IF(OR(ISNUMBER(FIND("5F",ScheduleCompile!G498)),ISNUMBER(FIND("0F",ScheduleCompile!G498)),ISNUMBER(FIND("8F",ScheduleCompile!G498)),ISNUMBER(FIND("1F",ScheduleCompile!G498)),ISNUMBER(FIND("2F",ScheduleCompile!G498)),ISNUMBER(FIND("3F",ScheduleCompile!G498)),ISNUMBER(FIND("6F",ScheduleCompile!G498)),ISNUMBER(FIND("7F",ScheduleCompile!G498)),ISNUMBER(FIND("9F",ScheduleCompile!G498)),ISNUMBER(FIND("4F",ScheduleCompile!G498))),VALUE(LEFT(ScheduleCompile!G498,FIND("F",ScheduleCompile!G498)-1)),ScheduleCompile!G498)))))),ISTEXT(ScheduleCompile!#REF!)),"ENDTABLE",IF(ISERROR(IF(ScheduleCompile!G498="Off",0,IF(ScheduleCompile!G498="On",1,IF(ISNUMBER(ScheduleCompile!G498),ScheduleCompile!G498/1,IF(ISTEXT(ScheduleCompile!G498),IF(OR(ISNUMBER(FIND("5F",ScheduleCompile!G498)),ISNUMBER(FIND("0F",ScheduleCompile!G498)),ISNUMBER(FIND("8F",ScheduleCompile!G498)),ISNUMBER(FIND("1F",ScheduleCompile!G498)),ISNUMBER(FIND("2F",ScheduleCompile!G498)),ISNUMBER(FIND("3F",ScheduleCompile!G498)),ISNUMBER(FIND("6F",ScheduleCompile!G498)),ISNUMBER(FIND("7F",ScheduleCompile!G498)),ISNUMBER(FIND("9F",ScheduleCompile!G498)),ISNUMBER(FIND("4F",ScheduleCompile!G498))),VALUE(LEFT(ScheduleCompile!G498,FIND("F",ScheduleCompile!G498)-1)),ScheduleCompile!G498)))))),"",IF(ScheduleCompile!G498="Off",0,IF(ScheduleCompile!G498="On",1,IF(ISNUMBER(ScheduleCompile!G498),ScheduleCompile!G498/1,IF(ISTEXT(ScheduleCompile!G498),IF(OR(ISNUMBER(FIND("5F",ScheduleCompile!G498)),ISNUMBER(FIND("0F",ScheduleCompile!G498)),ISNUMBER(FIND("8F",ScheduleCompile!G498)),ISNUMBER(FIND("1F",ScheduleCompile!G498)),ISNUMBER(FIND("2F",ScheduleCompile!G498)),ISNUMBER(FIND("3F",ScheduleCompile!G498)),ISNUMBER(FIND("6F",ScheduleCompile!G498)),ISNUMBER(FIND("7F",ScheduleCompile!G498)),ISNUMBER(FIND("9F",ScheduleCompile!G498)),ISNUMBER(FIND("4F",ScheduleCompile!G498))),VALUE(LEFT(ScheduleCompile!G498,FIND("F",ScheduleCompile!G498)-1)),ScheduleCompile!G498)))))))</f>
        <v>0.05</v>
      </c>
      <c r="M505" s="1">
        <f>IF(AND(ISERROR(IF(ScheduleCompile!H498="Off",0,IF(ScheduleCompile!H498="On",1,IF(ISNUMBER(ScheduleCompile!H498),ScheduleCompile!H498/1,IF(ISTEXT(ScheduleCompile!H498),IF(OR(ISNUMBER(FIND("5F",ScheduleCompile!H498)),ISNUMBER(FIND("0F",ScheduleCompile!H498)),ISNUMBER(FIND("8F",ScheduleCompile!H498)),ISNUMBER(FIND("1F",ScheduleCompile!H498)),ISNUMBER(FIND("2F",ScheduleCompile!H498)),ISNUMBER(FIND("3F",ScheduleCompile!H498)),ISNUMBER(FIND("6F",ScheduleCompile!H498)),ISNUMBER(FIND("7F",ScheduleCompile!H498)),ISNUMBER(FIND("9F",ScheduleCompile!H498)),ISNUMBER(FIND("4F",ScheduleCompile!H498))),VALUE(LEFT(ScheduleCompile!H498,FIND("F",ScheduleCompile!H498)-1)),ScheduleCompile!H498)))))),ISTEXT(ScheduleCompile!#REF!)),"ENDTABLE",IF(ISERROR(IF(ScheduleCompile!H498="Off",0,IF(ScheduleCompile!H498="On",1,IF(ISNUMBER(ScheduleCompile!H498),ScheduleCompile!H498/1,IF(ISTEXT(ScheduleCompile!H498),IF(OR(ISNUMBER(FIND("5F",ScheduleCompile!H498)),ISNUMBER(FIND("0F",ScheduleCompile!H498)),ISNUMBER(FIND("8F",ScheduleCompile!H498)),ISNUMBER(FIND("1F",ScheduleCompile!H498)),ISNUMBER(FIND("2F",ScheduleCompile!H498)),ISNUMBER(FIND("3F",ScheduleCompile!H498)),ISNUMBER(FIND("6F",ScheduleCompile!H498)),ISNUMBER(FIND("7F",ScheduleCompile!H498)),ISNUMBER(FIND("9F",ScheduleCompile!H498)),ISNUMBER(FIND("4F",ScheduleCompile!H498))),VALUE(LEFT(ScheduleCompile!H498,FIND("F",ScheduleCompile!H498)-1)),ScheduleCompile!H498)))))),"",IF(ScheduleCompile!H498="Off",0,IF(ScheduleCompile!H498="On",1,IF(ISNUMBER(ScheduleCompile!H498),ScheduleCompile!H498/1,IF(ISTEXT(ScheduleCompile!H498),IF(OR(ISNUMBER(FIND("5F",ScheduleCompile!H498)),ISNUMBER(FIND("0F",ScheduleCompile!H498)),ISNUMBER(FIND("8F",ScheduleCompile!H498)),ISNUMBER(FIND("1F",ScheduleCompile!H498)),ISNUMBER(FIND("2F",ScheduleCompile!H498)),ISNUMBER(FIND("3F",ScheduleCompile!H498)),ISNUMBER(FIND("6F",ScheduleCompile!H498)),ISNUMBER(FIND("7F",ScheduleCompile!H498)),ISNUMBER(FIND("9F",ScheduleCompile!H498)),ISNUMBER(FIND("4F",ScheduleCompile!H498))),VALUE(LEFT(ScheduleCompile!H498,FIND("F",ScheduleCompile!H498)-1)),ScheduleCompile!H498)))))))</f>
        <v>0.05</v>
      </c>
      <c r="N505" s="1">
        <f>IF(AND(ISERROR(IF(ScheduleCompile!I498="Off",0,IF(ScheduleCompile!I498="On",1,IF(ISNUMBER(ScheduleCompile!I498),ScheduleCompile!I498/1,IF(ISTEXT(ScheduleCompile!I498),IF(OR(ISNUMBER(FIND("5F",ScheduleCompile!I498)),ISNUMBER(FIND("0F",ScheduleCompile!I498)),ISNUMBER(FIND("8F",ScheduleCompile!I498)),ISNUMBER(FIND("1F",ScheduleCompile!I498)),ISNUMBER(FIND("2F",ScheduleCompile!I498)),ISNUMBER(FIND("3F",ScheduleCompile!I498)),ISNUMBER(FIND("6F",ScheduleCompile!I498)),ISNUMBER(FIND("7F",ScheduleCompile!I498)),ISNUMBER(FIND("9F",ScheduleCompile!I498)),ISNUMBER(FIND("4F",ScheduleCompile!I498))),VALUE(LEFT(ScheduleCompile!I498,FIND("F",ScheduleCompile!I498)-1)),ScheduleCompile!I498)))))),ISTEXT(ScheduleCompile!#REF!)),"ENDTABLE",IF(ISERROR(IF(ScheduleCompile!I498="Off",0,IF(ScheduleCompile!I498="On",1,IF(ISNUMBER(ScheduleCompile!I498),ScheduleCompile!I498/1,IF(ISTEXT(ScheduleCompile!I498),IF(OR(ISNUMBER(FIND("5F",ScheduleCompile!I498)),ISNUMBER(FIND("0F",ScheduleCompile!I498)),ISNUMBER(FIND("8F",ScheduleCompile!I498)),ISNUMBER(FIND("1F",ScheduleCompile!I498)),ISNUMBER(FIND("2F",ScheduleCompile!I498)),ISNUMBER(FIND("3F",ScheduleCompile!I498)),ISNUMBER(FIND("6F",ScheduleCompile!I498)),ISNUMBER(FIND("7F",ScheduleCompile!I498)),ISNUMBER(FIND("9F",ScheduleCompile!I498)),ISNUMBER(FIND("4F",ScheduleCompile!I498))),VALUE(LEFT(ScheduleCompile!I498,FIND("F",ScheduleCompile!I498)-1)),ScheduleCompile!I498)))))),"",IF(ScheduleCompile!I498="Off",0,IF(ScheduleCompile!I498="On",1,IF(ISNUMBER(ScheduleCompile!I498),ScheduleCompile!I498/1,IF(ISTEXT(ScheduleCompile!I498),IF(OR(ISNUMBER(FIND("5F",ScheduleCompile!I498)),ISNUMBER(FIND("0F",ScheduleCompile!I498)),ISNUMBER(FIND("8F",ScheduleCompile!I498)),ISNUMBER(FIND("1F",ScheduleCompile!I498)),ISNUMBER(FIND("2F",ScheduleCompile!I498)),ISNUMBER(FIND("3F",ScheduleCompile!I498)),ISNUMBER(FIND("6F",ScheduleCompile!I498)),ISNUMBER(FIND("7F",ScheduleCompile!I498)),ISNUMBER(FIND("9F",ScheduleCompile!I498)),ISNUMBER(FIND("4F",ScheduleCompile!I498))),VALUE(LEFT(ScheduleCompile!I498,FIND("F",ScheduleCompile!I498)-1)),ScheduleCompile!I498)))))))</f>
        <v>0.05</v>
      </c>
      <c r="O505" s="1">
        <f>IF(AND(ISERROR(IF(ScheduleCompile!J498="Off",0,IF(ScheduleCompile!J498="On",1,IF(ISNUMBER(ScheduleCompile!J498),ScheduleCompile!J498/1,IF(ISTEXT(ScheduleCompile!J498),IF(OR(ISNUMBER(FIND("5F",ScheduleCompile!J498)),ISNUMBER(FIND("0F",ScheduleCompile!J498)),ISNUMBER(FIND("8F",ScheduleCompile!J498)),ISNUMBER(FIND("1F",ScheduleCompile!J498)),ISNUMBER(FIND("2F",ScheduleCompile!J498)),ISNUMBER(FIND("3F",ScheduleCompile!J498)),ISNUMBER(FIND("6F",ScheduleCompile!J498)),ISNUMBER(FIND("7F",ScheduleCompile!J498)),ISNUMBER(FIND("9F",ScheduleCompile!J498)),ISNUMBER(FIND("4F",ScheduleCompile!J498))),VALUE(LEFT(ScheduleCompile!J498,FIND("F",ScheduleCompile!J498)-1)),ScheduleCompile!J498)))))),ISTEXT(ScheduleCompile!#REF!)),"ENDTABLE",IF(ISERROR(IF(ScheduleCompile!J498="Off",0,IF(ScheduleCompile!J498="On",1,IF(ISNUMBER(ScheduleCompile!J498),ScheduleCompile!J498/1,IF(ISTEXT(ScheduleCompile!J498),IF(OR(ISNUMBER(FIND("5F",ScheduleCompile!J498)),ISNUMBER(FIND("0F",ScheduleCompile!J498)),ISNUMBER(FIND("8F",ScheduleCompile!J498)),ISNUMBER(FIND("1F",ScheduleCompile!J498)),ISNUMBER(FIND("2F",ScheduleCompile!J498)),ISNUMBER(FIND("3F",ScheduleCompile!J498)),ISNUMBER(FIND("6F",ScheduleCompile!J498)),ISNUMBER(FIND("7F",ScheduleCompile!J498)),ISNUMBER(FIND("9F",ScheduleCompile!J498)),ISNUMBER(FIND("4F",ScheduleCompile!J498))),VALUE(LEFT(ScheduleCompile!J498,FIND("F",ScheduleCompile!J498)-1)),ScheduleCompile!J498)))))),"",IF(ScheduleCompile!J498="Off",0,IF(ScheduleCompile!J498="On",1,IF(ISNUMBER(ScheduleCompile!J498),ScheduleCompile!J498/1,IF(ISTEXT(ScheduleCompile!J498),IF(OR(ISNUMBER(FIND("5F",ScheduleCompile!J498)),ISNUMBER(FIND("0F",ScheduleCompile!J498)),ISNUMBER(FIND("8F",ScheduleCompile!J498)),ISNUMBER(FIND("1F",ScheduleCompile!J498)),ISNUMBER(FIND("2F",ScheduleCompile!J498)),ISNUMBER(FIND("3F",ScheduleCompile!J498)),ISNUMBER(FIND("6F",ScheduleCompile!J498)),ISNUMBER(FIND("7F",ScheduleCompile!J498)),ISNUMBER(FIND("9F",ScheduleCompile!J498)),ISNUMBER(FIND("4F",ScheduleCompile!J498))),VALUE(LEFT(ScheduleCompile!J498,FIND("F",ScheduleCompile!J498)-1)),ScheduleCompile!J498)))))))</f>
        <v>0.08</v>
      </c>
      <c r="P505" s="1">
        <f>IF(AND(ISERROR(IF(ScheduleCompile!K498="Off",0,IF(ScheduleCompile!K498="On",1,IF(ISNUMBER(ScheduleCompile!K498),ScheduleCompile!K498/1,IF(ISTEXT(ScheduleCompile!K498),IF(OR(ISNUMBER(FIND("5F",ScheduleCompile!K498)),ISNUMBER(FIND("0F",ScheduleCompile!K498)),ISNUMBER(FIND("8F",ScheduleCompile!K498)),ISNUMBER(FIND("1F",ScheduleCompile!K498)),ISNUMBER(FIND("2F",ScheduleCompile!K498)),ISNUMBER(FIND("3F",ScheduleCompile!K498)),ISNUMBER(FIND("6F",ScheduleCompile!K498)),ISNUMBER(FIND("7F",ScheduleCompile!K498)),ISNUMBER(FIND("9F",ScheduleCompile!K498)),ISNUMBER(FIND("4F",ScheduleCompile!K498))),VALUE(LEFT(ScheduleCompile!K498,FIND("F",ScheduleCompile!K498)-1)),ScheduleCompile!K498)))))),ISTEXT(ScheduleCompile!#REF!)),"ENDTABLE",IF(ISERROR(IF(ScheduleCompile!K498="Off",0,IF(ScheduleCompile!K498="On",1,IF(ISNUMBER(ScheduleCompile!K498),ScheduleCompile!K498/1,IF(ISTEXT(ScheduleCompile!K498),IF(OR(ISNUMBER(FIND("5F",ScheduleCompile!K498)),ISNUMBER(FIND("0F",ScheduleCompile!K498)),ISNUMBER(FIND("8F",ScheduleCompile!K498)),ISNUMBER(FIND("1F",ScheduleCompile!K498)),ISNUMBER(FIND("2F",ScheduleCompile!K498)),ISNUMBER(FIND("3F",ScheduleCompile!K498)),ISNUMBER(FIND("6F",ScheduleCompile!K498)),ISNUMBER(FIND("7F",ScheduleCompile!K498)),ISNUMBER(FIND("9F",ScheduleCompile!K498)),ISNUMBER(FIND("4F",ScheduleCompile!K498))),VALUE(LEFT(ScheduleCompile!K498,FIND("F",ScheduleCompile!K498)-1)),ScheduleCompile!K498)))))),"",IF(ScheduleCompile!K498="Off",0,IF(ScheduleCompile!K498="On",1,IF(ISNUMBER(ScheduleCompile!K498),ScheduleCompile!K498/1,IF(ISTEXT(ScheduleCompile!K498),IF(OR(ISNUMBER(FIND("5F",ScheduleCompile!K498)),ISNUMBER(FIND("0F",ScheduleCompile!K498)),ISNUMBER(FIND("8F",ScheduleCompile!K498)),ISNUMBER(FIND("1F",ScheduleCompile!K498)),ISNUMBER(FIND("2F",ScheduleCompile!K498)),ISNUMBER(FIND("3F",ScheduleCompile!K498)),ISNUMBER(FIND("6F",ScheduleCompile!K498)),ISNUMBER(FIND("7F",ScheduleCompile!K498)),ISNUMBER(FIND("9F",ScheduleCompile!K498)),ISNUMBER(FIND("4F",ScheduleCompile!K498))),VALUE(LEFT(ScheduleCompile!K498,FIND("F",ScheduleCompile!K498)-1)),ScheduleCompile!K498)))))))</f>
        <v>0.24</v>
      </c>
      <c r="Q505" s="1">
        <f>IF(AND(ISERROR(IF(ScheduleCompile!L498="Off",0,IF(ScheduleCompile!L498="On",1,IF(ISNUMBER(ScheduleCompile!L498),ScheduleCompile!L498/1,IF(ISTEXT(ScheduleCompile!L498),IF(OR(ISNUMBER(FIND("5F",ScheduleCompile!L498)),ISNUMBER(FIND("0F",ScheduleCompile!L498)),ISNUMBER(FIND("8F",ScheduleCompile!L498)),ISNUMBER(FIND("1F",ScheduleCompile!L498)),ISNUMBER(FIND("2F",ScheduleCompile!L498)),ISNUMBER(FIND("3F",ScheduleCompile!L498)),ISNUMBER(FIND("6F",ScheduleCompile!L498)),ISNUMBER(FIND("7F",ScheduleCompile!L498)),ISNUMBER(FIND("9F",ScheduleCompile!L498)),ISNUMBER(FIND("4F",ScheduleCompile!L498))),VALUE(LEFT(ScheduleCompile!L498,FIND("F",ScheduleCompile!L498)-1)),ScheduleCompile!L498)))))),ISTEXT(ScheduleCompile!#REF!)),"ENDTABLE",IF(ISERROR(IF(ScheduleCompile!L498="Off",0,IF(ScheduleCompile!L498="On",1,IF(ISNUMBER(ScheduleCompile!L498),ScheduleCompile!L498/1,IF(ISTEXT(ScheduleCompile!L498),IF(OR(ISNUMBER(FIND("5F",ScheduleCompile!L498)),ISNUMBER(FIND("0F",ScheduleCompile!L498)),ISNUMBER(FIND("8F",ScheduleCompile!L498)),ISNUMBER(FIND("1F",ScheduleCompile!L498)),ISNUMBER(FIND("2F",ScheduleCompile!L498)),ISNUMBER(FIND("3F",ScheduleCompile!L498)),ISNUMBER(FIND("6F",ScheduleCompile!L498)),ISNUMBER(FIND("7F",ScheduleCompile!L498)),ISNUMBER(FIND("9F",ScheduleCompile!L498)),ISNUMBER(FIND("4F",ScheduleCompile!L498))),VALUE(LEFT(ScheduleCompile!L498,FIND("F",ScheduleCompile!L498)-1)),ScheduleCompile!L498)))))),"",IF(ScheduleCompile!L498="Off",0,IF(ScheduleCompile!L498="On",1,IF(ISNUMBER(ScheduleCompile!L498),ScheduleCompile!L498/1,IF(ISTEXT(ScheduleCompile!L498),IF(OR(ISNUMBER(FIND("5F",ScheduleCompile!L498)),ISNUMBER(FIND("0F",ScheduleCompile!L498)),ISNUMBER(FIND("8F",ScheduleCompile!L498)),ISNUMBER(FIND("1F",ScheduleCompile!L498)),ISNUMBER(FIND("2F",ScheduleCompile!L498)),ISNUMBER(FIND("3F",ScheduleCompile!L498)),ISNUMBER(FIND("6F",ScheduleCompile!L498)),ISNUMBER(FIND("7F",ScheduleCompile!L498)),ISNUMBER(FIND("9F",ScheduleCompile!L498)),ISNUMBER(FIND("4F",ScheduleCompile!L498))),VALUE(LEFT(ScheduleCompile!L498,FIND("F",ScheduleCompile!L498)-1)),ScheduleCompile!L498)))))))</f>
        <v>0.24</v>
      </c>
      <c r="R505" s="1">
        <f>IF(AND(ISERROR(IF(ScheduleCompile!M498="Off",0,IF(ScheduleCompile!M498="On",1,IF(ISNUMBER(ScheduleCompile!M498),ScheduleCompile!M498/1,IF(ISTEXT(ScheduleCompile!M498),IF(OR(ISNUMBER(FIND("5F",ScheduleCompile!M498)),ISNUMBER(FIND("0F",ScheduleCompile!M498)),ISNUMBER(FIND("8F",ScheduleCompile!M498)),ISNUMBER(FIND("1F",ScheduleCompile!M498)),ISNUMBER(FIND("2F",ScheduleCompile!M498)),ISNUMBER(FIND("3F",ScheduleCompile!M498)),ISNUMBER(FIND("6F",ScheduleCompile!M498)),ISNUMBER(FIND("7F",ScheduleCompile!M498)),ISNUMBER(FIND("9F",ScheduleCompile!M498)),ISNUMBER(FIND("4F",ScheduleCompile!M498))),VALUE(LEFT(ScheduleCompile!M498,FIND("F",ScheduleCompile!M498)-1)),ScheduleCompile!M498)))))),ISTEXT(ScheduleCompile!#REF!)),"ENDTABLE",IF(ISERROR(IF(ScheduleCompile!M498="Off",0,IF(ScheduleCompile!M498="On",1,IF(ISNUMBER(ScheduleCompile!M498),ScheduleCompile!M498/1,IF(ISTEXT(ScheduleCompile!M498),IF(OR(ISNUMBER(FIND("5F",ScheduleCompile!M498)),ISNUMBER(FIND("0F",ScheduleCompile!M498)),ISNUMBER(FIND("8F",ScheduleCompile!M498)),ISNUMBER(FIND("1F",ScheduleCompile!M498)),ISNUMBER(FIND("2F",ScheduleCompile!M498)),ISNUMBER(FIND("3F",ScheduleCompile!M498)),ISNUMBER(FIND("6F",ScheduleCompile!M498)),ISNUMBER(FIND("7F",ScheduleCompile!M498)),ISNUMBER(FIND("9F",ScheduleCompile!M498)),ISNUMBER(FIND("4F",ScheduleCompile!M498))),VALUE(LEFT(ScheduleCompile!M498,FIND("F",ScheduleCompile!M498)-1)),ScheduleCompile!M498)))))),"",IF(ScheduleCompile!M498="Off",0,IF(ScheduleCompile!M498="On",1,IF(ISNUMBER(ScheduleCompile!M498),ScheduleCompile!M498/1,IF(ISTEXT(ScheduleCompile!M498),IF(OR(ISNUMBER(FIND("5F",ScheduleCompile!M498)),ISNUMBER(FIND("0F",ScheduleCompile!M498)),ISNUMBER(FIND("8F",ScheduleCompile!M498)),ISNUMBER(FIND("1F",ScheduleCompile!M498)),ISNUMBER(FIND("2F",ScheduleCompile!M498)),ISNUMBER(FIND("3F",ScheduleCompile!M498)),ISNUMBER(FIND("6F",ScheduleCompile!M498)),ISNUMBER(FIND("7F",ScheduleCompile!M498)),ISNUMBER(FIND("9F",ScheduleCompile!M498)),ISNUMBER(FIND("4F",ScheduleCompile!M498))),VALUE(LEFT(ScheduleCompile!M498,FIND("F",ScheduleCompile!M498)-1)),ScheduleCompile!M498)))))))</f>
        <v>0.24</v>
      </c>
      <c r="S505" s="1">
        <f>IF(AND(ISERROR(IF(ScheduleCompile!N498="Off",0,IF(ScheduleCompile!N498="On",1,IF(ISNUMBER(ScheduleCompile!N498),ScheduleCompile!N498/1,IF(ISTEXT(ScheduleCompile!N498),IF(OR(ISNUMBER(FIND("5F",ScheduleCompile!N498)),ISNUMBER(FIND("0F",ScheduleCompile!N498)),ISNUMBER(FIND("8F",ScheduleCompile!N498)),ISNUMBER(FIND("1F",ScheduleCompile!N498)),ISNUMBER(FIND("2F",ScheduleCompile!N498)),ISNUMBER(FIND("3F",ScheduleCompile!N498)),ISNUMBER(FIND("6F",ScheduleCompile!N498)),ISNUMBER(FIND("7F",ScheduleCompile!N498)),ISNUMBER(FIND("9F",ScheduleCompile!N498)),ISNUMBER(FIND("4F",ScheduleCompile!N498))),VALUE(LEFT(ScheduleCompile!N498,FIND("F",ScheduleCompile!N498)-1)),ScheduleCompile!N498)))))),ISTEXT(ScheduleCompile!#REF!)),"ENDTABLE",IF(ISERROR(IF(ScheduleCompile!N498="Off",0,IF(ScheduleCompile!N498="On",1,IF(ISNUMBER(ScheduleCompile!N498),ScheduleCompile!N498/1,IF(ISTEXT(ScheduleCompile!N498),IF(OR(ISNUMBER(FIND("5F",ScheduleCompile!N498)),ISNUMBER(FIND("0F",ScheduleCompile!N498)),ISNUMBER(FIND("8F",ScheduleCompile!N498)),ISNUMBER(FIND("1F",ScheduleCompile!N498)),ISNUMBER(FIND("2F",ScheduleCompile!N498)),ISNUMBER(FIND("3F",ScheduleCompile!N498)),ISNUMBER(FIND("6F",ScheduleCompile!N498)),ISNUMBER(FIND("7F",ScheduleCompile!N498)),ISNUMBER(FIND("9F",ScheduleCompile!N498)),ISNUMBER(FIND("4F",ScheduleCompile!N498))),VALUE(LEFT(ScheduleCompile!N498,FIND("F",ScheduleCompile!N498)-1)),ScheduleCompile!N498)))))),"",IF(ScheduleCompile!N498="Off",0,IF(ScheduleCompile!N498="On",1,IF(ISNUMBER(ScheduleCompile!N498),ScheduleCompile!N498/1,IF(ISTEXT(ScheduleCompile!N498),IF(OR(ISNUMBER(FIND("5F",ScheduleCompile!N498)),ISNUMBER(FIND("0F",ScheduleCompile!N498)),ISNUMBER(FIND("8F",ScheduleCompile!N498)),ISNUMBER(FIND("1F",ScheduleCompile!N498)),ISNUMBER(FIND("2F",ScheduleCompile!N498)),ISNUMBER(FIND("3F",ScheduleCompile!N498)),ISNUMBER(FIND("6F",ScheduleCompile!N498)),ISNUMBER(FIND("7F",ScheduleCompile!N498)),ISNUMBER(FIND("9F",ScheduleCompile!N498)),ISNUMBER(FIND("4F",ScheduleCompile!N498))),VALUE(LEFT(ScheduleCompile!N498,FIND("F",ScheduleCompile!N498)-1)),ScheduleCompile!N498)))))))</f>
        <v>0.05</v>
      </c>
      <c r="T505" s="1">
        <f>IF(AND(ISERROR(IF(ScheduleCompile!O498="Off",0,IF(ScheduleCompile!O498="On",1,IF(ISNUMBER(ScheduleCompile!O498),ScheduleCompile!O498/1,IF(ISTEXT(ScheduleCompile!O498),IF(OR(ISNUMBER(FIND("5F",ScheduleCompile!O498)),ISNUMBER(FIND("0F",ScheduleCompile!O498)),ISNUMBER(FIND("8F",ScheduleCompile!O498)),ISNUMBER(FIND("1F",ScheduleCompile!O498)),ISNUMBER(FIND("2F",ScheduleCompile!O498)),ISNUMBER(FIND("3F",ScheduleCompile!O498)),ISNUMBER(FIND("6F",ScheduleCompile!O498)),ISNUMBER(FIND("7F",ScheduleCompile!O498)),ISNUMBER(FIND("9F",ScheduleCompile!O498)),ISNUMBER(FIND("4F",ScheduleCompile!O498))),VALUE(LEFT(ScheduleCompile!O498,FIND("F",ScheduleCompile!O498)-1)),ScheduleCompile!O498)))))),ISTEXT(ScheduleCompile!#REF!)),"ENDTABLE",IF(ISERROR(IF(ScheduleCompile!O498="Off",0,IF(ScheduleCompile!O498="On",1,IF(ISNUMBER(ScheduleCompile!O498),ScheduleCompile!O498/1,IF(ISTEXT(ScheduleCompile!O498),IF(OR(ISNUMBER(FIND("5F",ScheduleCompile!O498)),ISNUMBER(FIND("0F",ScheduleCompile!O498)),ISNUMBER(FIND("8F",ScheduleCompile!O498)),ISNUMBER(FIND("1F",ScheduleCompile!O498)),ISNUMBER(FIND("2F",ScheduleCompile!O498)),ISNUMBER(FIND("3F",ScheduleCompile!O498)),ISNUMBER(FIND("6F",ScheduleCompile!O498)),ISNUMBER(FIND("7F",ScheduleCompile!O498)),ISNUMBER(FIND("9F",ScheduleCompile!O498)),ISNUMBER(FIND("4F",ScheduleCompile!O498))),VALUE(LEFT(ScheduleCompile!O498,FIND("F",ScheduleCompile!O498)-1)),ScheduleCompile!O498)))))),"",IF(ScheduleCompile!O498="Off",0,IF(ScheduleCompile!O498="On",1,IF(ISNUMBER(ScheduleCompile!O498),ScheduleCompile!O498/1,IF(ISTEXT(ScheduleCompile!O498),IF(OR(ISNUMBER(FIND("5F",ScheduleCompile!O498)),ISNUMBER(FIND("0F",ScheduleCompile!O498)),ISNUMBER(FIND("8F",ScheduleCompile!O498)),ISNUMBER(FIND("1F",ScheduleCompile!O498)),ISNUMBER(FIND("2F",ScheduleCompile!O498)),ISNUMBER(FIND("3F",ScheduleCompile!O498)),ISNUMBER(FIND("6F",ScheduleCompile!O498)),ISNUMBER(FIND("7F",ScheduleCompile!O498)),ISNUMBER(FIND("9F",ScheduleCompile!O498)),ISNUMBER(FIND("4F",ScheduleCompile!O498))),VALUE(LEFT(ScheduleCompile!O498,FIND("F",ScheduleCompile!O498)-1)),ScheduleCompile!O498)))))))</f>
        <v>0.05</v>
      </c>
      <c r="U505" s="1">
        <f>IF(AND(ISERROR(IF(ScheduleCompile!P498="Off",0,IF(ScheduleCompile!P498="On",1,IF(ISNUMBER(ScheduleCompile!P498),ScheduleCompile!P498/1,IF(ISTEXT(ScheduleCompile!P498),IF(OR(ISNUMBER(FIND("5F",ScheduleCompile!P498)),ISNUMBER(FIND("0F",ScheduleCompile!P498)),ISNUMBER(FIND("8F",ScheduleCompile!P498)),ISNUMBER(FIND("1F",ScheduleCompile!P498)),ISNUMBER(FIND("2F",ScheduleCompile!P498)),ISNUMBER(FIND("3F",ScheduleCompile!P498)),ISNUMBER(FIND("6F",ScheduleCompile!P498)),ISNUMBER(FIND("7F",ScheduleCompile!P498)),ISNUMBER(FIND("9F",ScheduleCompile!P498)),ISNUMBER(FIND("4F",ScheduleCompile!P498))),VALUE(LEFT(ScheduleCompile!P498,FIND("F",ScheduleCompile!P498)-1)),ScheduleCompile!P498)))))),ISTEXT(ScheduleCompile!#REF!)),"ENDTABLE",IF(ISERROR(IF(ScheduleCompile!P498="Off",0,IF(ScheduleCompile!P498="On",1,IF(ISNUMBER(ScheduleCompile!P498),ScheduleCompile!P498/1,IF(ISTEXT(ScheduleCompile!P498),IF(OR(ISNUMBER(FIND("5F",ScheduleCompile!P498)),ISNUMBER(FIND("0F",ScheduleCompile!P498)),ISNUMBER(FIND("8F",ScheduleCompile!P498)),ISNUMBER(FIND("1F",ScheduleCompile!P498)),ISNUMBER(FIND("2F",ScheduleCompile!P498)),ISNUMBER(FIND("3F",ScheduleCompile!P498)),ISNUMBER(FIND("6F",ScheduleCompile!P498)),ISNUMBER(FIND("7F",ScheduleCompile!P498)),ISNUMBER(FIND("9F",ScheduleCompile!P498)),ISNUMBER(FIND("4F",ScheduleCompile!P498))),VALUE(LEFT(ScheduleCompile!P498,FIND("F",ScheduleCompile!P498)-1)),ScheduleCompile!P498)))))),"",IF(ScheduleCompile!P498="Off",0,IF(ScheduleCompile!P498="On",1,IF(ISNUMBER(ScheduleCompile!P498),ScheduleCompile!P498/1,IF(ISTEXT(ScheduleCompile!P498),IF(OR(ISNUMBER(FIND("5F",ScheduleCompile!P498)),ISNUMBER(FIND("0F",ScheduleCompile!P498)),ISNUMBER(FIND("8F",ScheduleCompile!P498)),ISNUMBER(FIND("1F",ScheduleCompile!P498)),ISNUMBER(FIND("2F",ScheduleCompile!P498)),ISNUMBER(FIND("3F",ScheduleCompile!P498)),ISNUMBER(FIND("6F",ScheduleCompile!P498)),ISNUMBER(FIND("7F",ScheduleCompile!P498)),ISNUMBER(FIND("9F",ScheduleCompile!P498)),ISNUMBER(FIND("4F",ScheduleCompile!P498))),VALUE(LEFT(ScheduleCompile!P498,FIND("F",ScheduleCompile!P498)-1)),ScheduleCompile!P498)))))))</f>
        <v>0.05</v>
      </c>
      <c r="V505" s="1">
        <f>IF(AND(ISERROR(IF(ScheduleCompile!Q498="Off",0,IF(ScheduleCompile!Q498="On",1,IF(ISNUMBER(ScheduleCompile!Q498),ScheduleCompile!Q498/1,IF(ISTEXT(ScheduleCompile!Q498),IF(OR(ISNUMBER(FIND("5F",ScheduleCompile!Q498)),ISNUMBER(FIND("0F",ScheduleCompile!Q498)),ISNUMBER(FIND("8F",ScheduleCompile!Q498)),ISNUMBER(FIND("1F",ScheduleCompile!Q498)),ISNUMBER(FIND("2F",ScheduleCompile!Q498)),ISNUMBER(FIND("3F",ScheduleCompile!Q498)),ISNUMBER(FIND("6F",ScheduleCompile!Q498)),ISNUMBER(FIND("7F",ScheduleCompile!Q498)),ISNUMBER(FIND("9F",ScheduleCompile!Q498)),ISNUMBER(FIND("4F",ScheduleCompile!Q498))),VALUE(LEFT(ScheduleCompile!Q498,FIND("F",ScheduleCompile!Q498)-1)),ScheduleCompile!Q498)))))),ISTEXT(ScheduleCompile!#REF!)),"ENDTABLE",IF(ISERROR(IF(ScheduleCompile!Q498="Off",0,IF(ScheduleCompile!Q498="On",1,IF(ISNUMBER(ScheduleCompile!Q498),ScheduleCompile!Q498/1,IF(ISTEXT(ScheduleCompile!Q498),IF(OR(ISNUMBER(FIND("5F",ScheduleCompile!Q498)),ISNUMBER(FIND("0F",ScheduleCompile!Q498)),ISNUMBER(FIND("8F",ScheduleCompile!Q498)),ISNUMBER(FIND("1F",ScheduleCompile!Q498)),ISNUMBER(FIND("2F",ScheduleCompile!Q498)),ISNUMBER(FIND("3F",ScheduleCompile!Q498)),ISNUMBER(FIND("6F",ScheduleCompile!Q498)),ISNUMBER(FIND("7F",ScheduleCompile!Q498)),ISNUMBER(FIND("9F",ScheduleCompile!Q498)),ISNUMBER(FIND("4F",ScheduleCompile!Q498))),VALUE(LEFT(ScheduleCompile!Q498,FIND("F",ScheduleCompile!Q498)-1)),ScheduleCompile!Q498)))))),"",IF(ScheduleCompile!Q498="Off",0,IF(ScheduleCompile!Q498="On",1,IF(ISNUMBER(ScheduleCompile!Q498),ScheduleCompile!Q498/1,IF(ISTEXT(ScheduleCompile!Q498),IF(OR(ISNUMBER(FIND("5F",ScheduleCompile!Q498)),ISNUMBER(FIND("0F",ScheduleCompile!Q498)),ISNUMBER(FIND("8F",ScheduleCompile!Q498)),ISNUMBER(FIND("1F",ScheduleCompile!Q498)),ISNUMBER(FIND("2F",ScheduleCompile!Q498)),ISNUMBER(FIND("3F",ScheduleCompile!Q498)),ISNUMBER(FIND("6F",ScheduleCompile!Q498)),ISNUMBER(FIND("7F",ScheduleCompile!Q498)),ISNUMBER(FIND("9F",ScheduleCompile!Q498)),ISNUMBER(FIND("4F",ScheduleCompile!Q498))),VALUE(LEFT(ScheduleCompile!Q498,FIND("F",ScheduleCompile!Q498)-1)),ScheduleCompile!Q498)))))))</f>
        <v>0.05</v>
      </c>
      <c r="W505" s="1">
        <f>IF(AND(ISERROR(IF(ScheduleCompile!R498="Off",0,IF(ScheduleCompile!R498="On",1,IF(ISNUMBER(ScheduleCompile!R498),ScheduleCompile!R498/1,IF(ISTEXT(ScheduleCompile!R498),IF(OR(ISNUMBER(FIND("5F",ScheduleCompile!R498)),ISNUMBER(FIND("0F",ScheduleCompile!R498)),ISNUMBER(FIND("8F",ScheduleCompile!R498)),ISNUMBER(FIND("1F",ScheduleCompile!R498)),ISNUMBER(FIND("2F",ScheduleCompile!R498)),ISNUMBER(FIND("3F",ScheduleCompile!R498)),ISNUMBER(FIND("6F",ScheduleCompile!R498)),ISNUMBER(FIND("7F",ScheduleCompile!R498)),ISNUMBER(FIND("9F",ScheduleCompile!R498)),ISNUMBER(FIND("4F",ScheduleCompile!R498))),VALUE(LEFT(ScheduleCompile!R498,FIND("F",ScheduleCompile!R498)-1)),ScheduleCompile!R498)))))),ISTEXT(ScheduleCompile!#REF!)),"ENDTABLE",IF(ISERROR(IF(ScheduleCompile!R498="Off",0,IF(ScheduleCompile!R498="On",1,IF(ISNUMBER(ScheduleCompile!R498),ScheduleCompile!R498/1,IF(ISTEXT(ScheduleCompile!R498),IF(OR(ISNUMBER(FIND("5F",ScheduleCompile!R498)),ISNUMBER(FIND("0F",ScheduleCompile!R498)),ISNUMBER(FIND("8F",ScheduleCompile!R498)),ISNUMBER(FIND("1F",ScheduleCompile!R498)),ISNUMBER(FIND("2F",ScheduleCompile!R498)),ISNUMBER(FIND("3F",ScheduleCompile!R498)),ISNUMBER(FIND("6F",ScheduleCompile!R498)),ISNUMBER(FIND("7F",ScheduleCompile!R498)),ISNUMBER(FIND("9F",ScheduleCompile!R498)),ISNUMBER(FIND("4F",ScheduleCompile!R498))),VALUE(LEFT(ScheduleCompile!R498,FIND("F",ScheduleCompile!R498)-1)),ScheduleCompile!R498)))))),"",IF(ScheduleCompile!R498="Off",0,IF(ScheduleCompile!R498="On",1,IF(ISNUMBER(ScheduleCompile!R498),ScheduleCompile!R498/1,IF(ISTEXT(ScheduleCompile!R498),IF(OR(ISNUMBER(FIND("5F",ScheduleCompile!R498)),ISNUMBER(FIND("0F",ScheduleCompile!R498)),ISNUMBER(FIND("8F",ScheduleCompile!R498)),ISNUMBER(FIND("1F",ScheduleCompile!R498)),ISNUMBER(FIND("2F",ScheduleCompile!R498)),ISNUMBER(FIND("3F",ScheduleCompile!R498)),ISNUMBER(FIND("6F",ScheduleCompile!R498)),ISNUMBER(FIND("7F",ScheduleCompile!R498)),ISNUMBER(FIND("9F",ScheduleCompile!R498)),ISNUMBER(FIND("4F",ScheduleCompile!R498))),VALUE(LEFT(ScheduleCompile!R498,FIND("F",ScheduleCompile!R498)-1)),ScheduleCompile!R498)))))))</f>
        <v>0.05</v>
      </c>
      <c r="X505" s="1">
        <f>IF(AND(ISERROR(IF(ScheduleCompile!S498="Off",0,IF(ScheduleCompile!S498="On",1,IF(ISNUMBER(ScheduleCompile!S498),ScheduleCompile!S498/1,IF(ISTEXT(ScheduleCompile!S498),IF(OR(ISNUMBER(FIND("5F",ScheduleCompile!S498)),ISNUMBER(FIND("0F",ScheduleCompile!S498)),ISNUMBER(FIND("8F",ScheduleCompile!S498)),ISNUMBER(FIND("1F",ScheduleCompile!S498)),ISNUMBER(FIND("2F",ScheduleCompile!S498)),ISNUMBER(FIND("3F",ScheduleCompile!S498)),ISNUMBER(FIND("6F",ScheduleCompile!S498)),ISNUMBER(FIND("7F",ScheduleCompile!S498)),ISNUMBER(FIND("9F",ScheduleCompile!S498)),ISNUMBER(FIND("4F",ScheduleCompile!S498))),VALUE(LEFT(ScheduleCompile!S498,FIND("F",ScheduleCompile!S498)-1)),ScheduleCompile!S498)))))),ISTEXT(ScheduleCompile!#REF!)),"ENDTABLE",IF(ISERROR(IF(ScheduleCompile!S498="Off",0,IF(ScheduleCompile!S498="On",1,IF(ISNUMBER(ScheduleCompile!S498),ScheduleCompile!S498/1,IF(ISTEXT(ScheduleCompile!S498),IF(OR(ISNUMBER(FIND("5F",ScheduleCompile!S498)),ISNUMBER(FIND("0F",ScheduleCompile!S498)),ISNUMBER(FIND("8F",ScheduleCompile!S498)),ISNUMBER(FIND("1F",ScheduleCompile!S498)),ISNUMBER(FIND("2F",ScheduleCompile!S498)),ISNUMBER(FIND("3F",ScheduleCompile!S498)),ISNUMBER(FIND("6F",ScheduleCompile!S498)),ISNUMBER(FIND("7F",ScheduleCompile!S498)),ISNUMBER(FIND("9F",ScheduleCompile!S498)),ISNUMBER(FIND("4F",ScheduleCompile!S498))),VALUE(LEFT(ScheduleCompile!S498,FIND("F",ScheduleCompile!S498)-1)),ScheduleCompile!S498)))))),"",IF(ScheduleCompile!S498="Off",0,IF(ScheduleCompile!S498="On",1,IF(ISNUMBER(ScheduleCompile!S498),ScheduleCompile!S498/1,IF(ISTEXT(ScheduleCompile!S498),IF(OR(ISNUMBER(FIND("5F",ScheduleCompile!S498)),ISNUMBER(FIND("0F",ScheduleCompile!S498)),ISNUMBER(FIND("8F",ScheduleCompile!S498)),ISNUMBER(FIND("1F",ScheduleCompile!S498)),ISNUMBER(FIND("2F",ScheduleCompile!S498)),ISNUMBER(FIND("3F",ScheduleCompile!S498)),ISNUMBER(FIND("6F",ScheduleCompile!S498)),ISNUMBER(FIND("7F",ScheduleCompile!S498)),ISNUMBER(FIND("9F",ScheduleCompile!S498)),ISNUMBER(FIND("4F",ScheduleCompile!S498))),VALUE(LEFT(ScheduleCompile!S498,FIND("F",ScheduleCompile!S498)-1)),ScheduleCompile!S498)))))))</f>
        <v>0.05</v>
      </c>
      <c r="Y505" s="1">
        <f>IF(AND(ISERROR(IF(ScheduleCompile!T498="Off",0,IF(ScheduleCompile!T498="On",1,IF(ISNUMBER(ScheduleCompile!T498),ScheduleCompile!T498/1,IF(ISTEXT(ScheduleCompile!T498),IF(OR(ISNUMBER(FIND("5F",ScheduleCompile!T498)),ISNUMBER(FIND("0F",ScheduleCompile!T498)),ISNUMBER(FIND("8F",ScheduleCompile!T498)),ISNUMBER(FIND("1F",ScheduleCompile!T498)),ISNUMBER(FIND("2F",ScheduleCompile!T498)),ISNUMBER(FIND("3F",ScheduleCompile!T498)),ISNUMBER(FIND("6F",ScheduleCompile!T498)),ISNUMBER(FIND("7F",ScheduleCompile!T498)),ISNUMBER(FIND("9F",ScheduleCompile!T498)),ISNUMBER(FIND("4F",ScheduleCompile!T498))),VALUE(LEFT(ScheduleCompile!T498,FIND("F",ScheduleCompile!T498)-1)),ScheduleCompile!T498)))))),ISTEXT(ScheduleCompile!#REF!)),"ENDTABLE",IF(ISERROR(IF(ScheduleCompile!T498="Off",0,IF(ScheduleCompile!T498="On",1,IF(ISNUMBER(ScheduleCompile!T498),ScheduleCompile!T498/1,IF(ISTEXT(ScheduleCompile!T498),IF(OR(ISNUMBER(FIND("5F",ScheduleCompile!T498)),ISNUMBER(FIND("0F",ScheduleCompile!T498)),ISNUMBER(FIND("8F",ScheduleCompile!T498)),ISNUMBER(FIND("1F",ScheduleCompile!T498)),ISNUMBER(FIND("2F",ScheduleCompile!T498)),ISNUMBER(FIND("3F",ScheduleCompile!T498)),ISNUMBER(FIND("6F",ScheduleCompile!T498)),ISNUMBER(FIND("7F",ScheduleCompile!T498)),ISNUMBER(FIND("9F",ScheduleCompile!T498)),ISNUMBER(FIND("4F",ScheduleCompile!T498))),VALUE(LEFT(ScheduleCompile!T498,FIND("F",ScheduleCompile!T498)-1)),ScheduleCompile!T498)))))),"",IF(ScheduleCompile!T498="Off",0,IF(ScheduleCompile!T498="On",1,IF(ISNUMBER(ScheduleCompile!T498),ScheduleCompile!T498/1,IF(ISTEXT(ScheduleCompile!T498),IF(OR(ISNUMBER(FIND("5F",ScheduleCompile!T498)),ISNUMBER(FIND("0F",ScheduleCompile!T498)),ISNUMBER(FIND("8F",ScheduleCompile!T498)),ISNUMBER(FIND("1F",ScheduleCompile!T498)),ISNUMBER(FIND("2F",ScheduleCompile!T498)),ISNUMBER(FIND("3F",ScheduleCompile!T498)),ISNUMBER(FIND("6F",ScheduleCompile!T498)),ISNUMBER(FIND("7F",ScheduleCompile!T498)),ISNUMBER(FIND("9F",ScheduleCompile!T498)),ISNUMBER(FIND("4F",ScheduleCompile!T498))),VALUE(LEFT(ScheduleCompile!T498,FIND("F",ScheduleCompile!T498)-1)),ScheduleCompile!T498)))))))</f>
        <v>0.05</v>
      </c>
      <c r="Z505" s="1">
        <f>IF(AND(ISERROR(IF(ScheduleCompile!U498="Off",0,IF(ScheduleCompile!U498="On",1,IF(ISNUMBER(ScheduleCompile!U498),ScheduleCompile!U498/1,IF(ISTEXT(ScheduleCompile!U498),IF(OR(ISNUMBER(FIND("5F",ScheduleCompile!U498)),ISNUMBER(FIND("0F",ScheduleCompile!U498)),ISNUMBER(FIND("8F",ScheduleCompile!U498)),ISNUMBER(FIND("1F",ScheduleCompile!U498)),ISNUMBER(FIND("2F",ScheduleCompile!U498)),ISNUMBER(FIND("3F",ScheduleCompile!U498)),ISNUMBER(FIND("6F",ScheduleCompile!U498)),ISNUMBER(FIND("7F",ScheduleCompile!U498)),ISNUMBER(FIND("9F",ScheduleCompile!U498)),ISNUMBER(FIND("4F",ScheduleCompile!U498))),VALUE(LEFT(ScheduleCompile!U498,FIND("F",ScheduleCompile!U498)-1)),ScheduleCompile!U498)))))),ISTEXT(ScheduleCompile!#REF!)),"ENDTABLE",IF(ISERROR(IF(ScheduleCompile!U498="Off",0,IF(ScheduleCompile!U498="On",1,IF(ISNUMBER(ScheduleCompile!U498),ScheduleCompile!U498/1,IF(ISTEXT(ScheduleCompile!U498),IF(OR(ISNUMBER(FIND("5F",ScheduleCompile!U498)),ISNUMBER(FIND("0F",ScheduleCompile!U498)),ISNUMBER(FIND("8F",ScheduleCompile!U498)),ISNUMBER(FIND("1F",ScheduleCompile!U498)),ISNUMBER(FIND("2F",ScheduleCompile!U498)),ISNUMBER(FIND("3F",ScheduleCompile!U498)),ISNUMBER(FIND("6F",ScheduleCompile!U498)),ISNUMBER(FIND("7F",ScheduleCompile!U498)),ISNUMBER(FIND("9F",ScheduleCompile!U498)),ISNUMBER(FIND("4F",ScheduleCompile!U498))),VALUE(LEFT(ScheduleCompile!U498,FIND("F",ScheduleCompile!U498)-1)),ScheduleCompile!U498)))))),"",IF(ScheduleCompile!U498="Off",0,IF(ScheduleCompile!U498="On",1,IF(ISNUMBER(ScheduleCompile!U498),ScheduleCompile!U498/1,IF(ISTEXT(ScheduleCompile!U498),IF(OR(ISNUMBER(FIND("5F",ScheduleCompile!U498)),ISNUMBER(FIND("0F",ScheduleCompile!U498)),ISNUMBER(FIND("8F",ScheduleCompile!U498)),ISNUMBER(FIND("1F",ScheduleCompile!U498)),ISNUMBER(FIND("2F",ScheduleCompile!U498)),ISNUMBER(FIND("3F",ScheduleCompile!U498)),ISNUMBER(FIND("6F",ScheduleCompile!U498)),ISNUMBER(FIND("7F",ScheduleCompile!U498)),ISNUMBER(FIND("9F",ScheduleCompile!U498)),ISNUMBER(FIND("4F",ScheduleCompile!U498))),VALUE(LEFT(ScheduleCompile!U498,FIND("F",ScheduleCompile!U498)-1)),ScheduleCompile!U498)))))))</f>
        <v>0.05</v>
      </c>
      <c r="AA505" s="1">
        <f>IF(AND(ISERROR(IF(ScheduleCompile!V498="Off",0,IF(ScheduleCompile!V498="On",1,IF(ISNUMBER(ScheduleCompile!V498),ScheduleCompile!V498/1,IF(ISTEXT(ScheduleCompile!V498),IF(OR(ISNUMBER(FIND("5F",ScheduleCompile!V498)),ISNUMBER(FIND("0F",ScheduleCompile!V498)),ISNUMBER(FIND("8F",ScheduleCompile!V498)),ISNUMBER(FIND("1F",ScheduleCompile!V498)),ISNUMBER(FIND("2F",ScheduleCompile!V498)),ISNUMBER(FIND("3F",ScheduleCompile!V498)),ISNUMBER(FIND("6F",ScheduleCompile!V498)),ISNUMBER(FIND("7F",ScheduleCompile!V498)),ISNUMBER(FIND("9F",ScheduleCompile!V498)),ISNUMBER(FIND("4F",ScheduleCompile!V498))),VALUE(LEFT(ScheduleCompile!V498,FIND("F",ScheduleCompile!V498)-1)),ScheduleCompile!V498)))))),ISTEXT(ScheduleCompile!#REF!)),"ENDTABLE",IF(ISERROR(IF(ScheduleCompile!V498="Off",0,IF(ScheduleCompile!V498="On",1,IF(ISNUMBER(ScheduleCompile!V498),ScheduleCompile!V498/1,IF(ISTEXT(ScheduleCompile!V498),IF(OR(ISNUMBER(FIND("5F",ScheduleCompile!V498)),ISNUMBER(FIND("0F",ScheduleCompile!V498)),ISNUMBER(FIND("8F",ScheduleCompile!V498)),ISNUMBER(FIND("1F",ScheduleCompile!V498)),ISNUMBER(FIND("2F",ScheduleCompile!V498)),ISNUMBER(FIND("3F",ScheduleCompile!V498)),ISNUMBER(FIND("6F",ScheduleCompile!V498)),ISNUMBER(FIND("7F",ScheduleCompile!V498)),ISNUMBER(FIND("9F",ScheduleCompile!V498)),ISNUMBER(FIND("4F",ScheduleCompile!V498))),VALUE(LEFT(ScheduleCompile!V498,FIND("F",ScheduleCompile!V498)-1)),ScheduleCompile!V498)))))),"",IF(ScheduleCompile!V498="Off",0,IF(ScheduleCompile!V498="On",1,IF(ISNUMBER(ScheduleCompile!V498),ScheduleCompile!V498/1,IF(ISTEXT(ScheduleCompile!V498),IF(OR(ISNUMBER(FIND("5F",ScheduleCompile!V498)),ISNUMBER(FIND("0F",ScheduleCompile!V498)),ISNUMBER(FIND("8F",ScheduleCompile!V498)),ISNUMBER(FIND("1F",ScheduleCompile!V498)),ISNUMBER(FIND("2F",ScheduleCompile!V498)),ISNUMBER(FIND("3F",ScheduleCompile!V498)),ISNUMBER(FIND("6F",ScheduleCompile!V498)),ISNUMBER(FIND("7F",ScheduleCompile!V498)),ISNUMBER(FIND("9F",ScheduleCompile!V498)),ISNUMBER(FIND("4F",ScheduleCompile!V498))),VALUE(LEFT(ScheduleCompile!V498,FIND("F",ScheduleCompile!V498)-1)),ScheduleCompile!V498)))))))</f>
        <v>0.05</v>
      </c>
      <c r="AB505" s="1">
        <f>IF(AND(ISERROR(IF(ScheduleCompile!W498="Off",0,IF(ScheduleCompile!W498="On",1,IF(ISNUMBER(ScheduleCompile!W498),ScheduleCompile!W498/1,IF(ISTEXT(ScheduleCompile!W498),IF(OR(ISNUMBER(FIND("5F",ScheduleCompile!W498)),ISNUMBER(FIND("0F",ScheduleCompile!W498)),ISNUMBER(FIND("8F",ScheduleCompile!W498)),ISNUMBER(FIND("1F",ScheduleCompile!W498)),ISNUMBER(FIND("2F",ScheduleCompile!W498)),ISNUMBER(FIND("3F",ScheduleCompile!W498)),ISNUMBER(FIND("6F",ScheduleCompile!W498)),ISNUMBER(FIND("7F",ScheduleCompile!W498)),ISNUMBER(FIND("9F",ScheduleCompile!W498)),ISNUMBER(FIND("4F",ScheduleCompile!W498))),VALUE(LEFT(ScheduleCompile!W498,FIND("F",ScheduleCompile!W498)-1)),ScheduleCompile!W498)))))),ISTEXT(ScheduleCompile!#REF!)),"ENDTABLE",IF(ISERROR(IF(ScheduleCompile!W498="Off",0,IF(ScheduleCompile!W498="On",1,IF(ISNUMBER(ScheduleCompile!W498),ScheduleCompile!W498/1,IF(ISTEXT(ScheduleCompile!W498),IF(OR(ISNUMBER(FIND("5F",ScheduleCompile!W498)),ISNUMBER(FIND("0F",ScheduleCompile!W498)),ISNUMBER(FIND("8F",ScheduleCompile!W498)),ISNUMBER(FIND("1F",ScheduleCompile!W498)),ISNUMBER(FIND("2F",ScheduleCompile!W498)),ISNUMBER(FIND("3F",ScheduleCompile!W498)),ISNUMBER(FIND("6F",ScheduleCompile!W498)),ISNUMBER(FIND("7F",ScheduleCompile!W498)),ISNUMBER(FIND("9F",ScheduleCompile!W498)),ISNUMBER(FIND("4F",ScheduleCompile!W498))),VALUE(LEFT(ScheduleCompile!W498,FIND("F",ScheduleCompile!W498)-1)),ScheduleCompile!W498)))))),"",IF(ScheduleCompile!W498="Off",0,IF(ScheduleCompile!W498="On",1,IF(ISNUMBER(ScheduleCompile!W498),ScheduleCompile!W498/1,IF(ISTEXT(ScheduleCompile!W498),IF(OR(ISNUMBER(FIND("5F",ScheduleCompile!W498)),ISNUMBER(FIND("0F",ScheduleCompile!W498)),ISNUMBER(FIND("8F",ScheduleCompile!W498)),ISNUMBER(FIND("1F",ScheduleCompile!W498)),ISNUMBER(FIND("2F",ScheduleCompile!W498)),ISNUMBER(FIND("3F",ScheduleCompile!W498)),ISNUMBER(FIND("6F",ScheduleCompile!W498)),ISNUMBER(FIND("7F",ScheduleCompile!W498)),ISNUMBER(FIND("9F",ScheduleCompile!W498)),ISNUMBER(FIND("4F",ScheduleCompile!W498))),VALUE(LEFT(ScheduleCompile!W498,FIND("F",ScheduleCompile!W498)-1)),ScheduleCompile!W498)))))))</f>
        <v>0.05</v>
      </c>
      <c r="AC505" s="1">
        <f>IF(AND(ISERROR(IF(ScheduleCompile!X498="Off",0,IF(ScheduleCompile!X498="On",1,IF(ISNUMBER(ScheduleCompile!X498),ScheduleCompile!X498/1,IF(ISTEXT(ScheduleCompile!X498),IF(OR(ISNUMBER(FIND("5F",ScheduleCompile!X498)),ISNUMBER(FIND("0F",ScheduleCompile!X498)),ISNUMBER(FIND("8F",ScheduleCompile!X498)),ISNUMBER(FIND("1F",ScheduleCompile!X498)),ISNUMBER(FIND("2F",ScheduleCompile!X498)),ISNUMBER(FIND("3F",ScheduleCompile!X498)),ISNUMBER(FIND("6F",ScheduleCompile!X498)),ISNUMBER(FIND("7F",ScheduleCompile!X498)),ISNUMBER(FIND("9F",ScheduleCompile!X498)),ISNUMBER(FIND("4F",ScheduleCompile!X498))),VALUE(LEFT(ScheduleCompile!X498,FIND("F",ScheduleCompile!X498)-1)),ScheduleCompile!X498)))))),ISTEXT(ScheduleCompile!#REF!)),"ENDTABLE",IF(ISERROR(IF(ScheduleCompile!X498="Off",0,IF(ScheduleCompile!X498="On",1,IF(ISNUMBER(ScheduleCompile!X498),ScheduleCompile!X498/1,IF(ISTEXT(ScheduleCompile!X498),IF(OR(ISNUMBER(FIND("5F",ScheduleCompile!X498)),ISNUMBER(FIND("0F",ScheduleCompile!X498)),ISNUMBER(FIND("8F",ScheduleCompile!X498)),ISNUMBER(FIND("1F",ScheduleCompile!X498)),ISNUMBER(FIND("2F",ScheduleCompile!X498)),ISNUMBER(FIND("3F",ScheduleCompile!X498)),ISNUMBER(FIND("6F",ScheduleCompile!X498)),ISNUMBER(FIND("7F",ScheduleCompile!X498)),ISNUMBER(FIND("9F",ScheduleCompile!X498)),ISNUMBER(FIND("4F",ScheduleCompile!X498))),VALUE(LEFT(ScheduleCompile!X498,FIND("F",ScheduleCompile!X498)-1)),ScheduleCompile!X498)))))),"",IF(ScheduleCompile!X498="Off",0,IF(ScheduleCompile!X498="On",1,IF(ISNUMBER(ScheduleCompile!X498),ScheduleCompile!X498/1,IF(ISTEXT(ScheduleCompile!X498),IF(OR(ISNUMBER(FIND("5F",ScheduleCompile!X498)),ISNUMBER(FIND("0F",ScheduleCompile!X498)),ISNUMBER(FIND("8F",ScheduleCompile!X498)),ISNUMBER(FIND("1F",ScheduleCompile!X498)),ISNUMBER(FIND("2F",ScheduleCompile!X498)),ISNUMBER(FIND("3F",ScheduleCompile!X498)),ISNUMBER(FIND("6F",ScheduleCompile!X498)),ISNUMBER(FIND("7F",ScheduleCompile!X498)),ISNUMBER(FIND("9F",ScheduleCompile!X498)),ISNUMBER(FIND("4F",ScheduleCompile!X498))),VALUE(LEFT(ScheduleCompile!X498,FIND("F",ScheduleCompile!X498)-1)),ScheduleCompile!X498)))))))</f>
        <v>0.05</v>
      </c>
      <c r="AD505" s="1">
        <f>IF(AND(ISERROR(IF(ScheduleCompile!Y498="Off",0,IF(ScheduleCompile!Y498="On",1,IF(ISNUMBER(ScheduleCompile!Y498),ScheduleCompile!Y498/1,IF(ISTEXT(ScheduleCompile!Y498),IF(OR(ISNUMBER(FIND("5F",ScheduleCompile!Y498)),ISNUMBER(FIND("0F",ScheduleCompile!Y498)),ISNUMBER(FIND("8F",ScheduleCompile!Y498)),ISNUMBER(FIND("1F",ScheduleCompile!Y498)),ISNUMBER(FIND("2F",ScheduleCompile!Y498)),ISNUMBER(FIND("3F",ScheduleCompile!Y498)),ISNUMBER(FIND("6F",ScheduleCompile!Y498)),ISNUMBER(FIND("7F",ScheduleCompile!Y498)),ISNUMBER(FIND("9F",ScheduleCompile!Y498)),ISNUMBER(FIND("4F",ScheduleCompile!Y498))),VALUE(LEFT(ScheduleCompile!Y498,FIND("F",ScheduleCompile!Y498)-1)),ScheduleCompile!Y498)))))),ISTEXT(ScheduleCompile!#REF!)),"ENDTABLE",IF(ISERROR(IF(ScheduleCompile!Y498="Off",0,IF(ScheduleCompile!Y498="On",1,IF(ISNUMBER(ScheduleCompile!Y498),ScheduleCompile!Y498/1,IF(ISTEXT(ScheduleCompile!Y498),IF(OR(ISNUMBER(FIND("5F",ScheduleCompile!Y498)),ISNUMBER(FIND("0F",ScheduleCompile!Y498)),ISNUMBER(FIND("8F",ScheduleCompile!Y498)),ISNUMBER(FIND("1F",ScheduleCompile!Y498)),ISNUMBER(FIND("2F",ScheduleCompile!Y498)),ISNUMBER(FIND("3F",ScheduleCompile!Y498)),ISNUMBER(FIND("6F",ScheduleCompile!Y498)),ISNUMBER(FIND("7F",ScheduleCompile!Y498)),ISNUMBER(FIND("9F",ScheduleCompile!Y498)),ISNUMBER(FIND("4F",ScheduleCompile!Y498))),VALUE(LEFT(ScheduleCompile!Y498,FIND("F",ScheduleCompile!Y498)-1)),ScheduleCompile!Y498)))))),"",IF(ScheduleCompile!Y498="Off",0,IF(ScheduleCompile!Y498="On",1,IF(ISNUMBER(ScheduleCompile!Y498),ScheduleCompile!Y498/1,IF(ISTEXT(ScheduleCompile!Y498),IF(OR(ISNUMBER(FIND("5F",ScheduleCompile!Y498)),ISNUMBER(FIND("0F",ScheduleCompile!Y498)),ISNUMBER(FIND("8F",ScheduleCompile!Y498)),ISNUMBER(FIND("1F",ScheduleCompile!Y498)),ISNUMBER(FIND("2F",ScheduleCompile!Y498)),ISNUMBER(FIND("3F",ScheduleCompile!Y498)),ISNUMBER(FIND("6F",ScheduleCompile!Y498)),ISNUMBER(FIND("7F",ScheduleCompile!Y498)),ISNUMBER(FIND("9F",ScheduleCompile!Y498)),ISNUMBER(FIND("4F",ScheduleCompile!Y498))),VALUE(LEFT(ScheduleCompile!Y498,FIND("F",ScheduleCompile!Y498)-1)),ScheduleCompile!Y498)))))))</f>
        <v>0.05</v>
      </c>
    </row>
    <row r="506" spans="1:30" x14ac:dyDescent="0.25">
      <c r="A506" t="str">
        <f t="shared" si="31"/>
        <v>SchDay "WarehouseReceptacleSun"  Type = "Fraction" Hr = (0.05, 0.05, 0.05, 0.05, 0.05, 0.05, 0.05, 0.05, 0.05, 0.05, 0.05, 0.05, 0.05, 0.05, 0.05, 0.05, 0.05, 0.05, 0.05, 0.05, 0.05, 0.05, 0.05, 0.05) ..</v>
      </c>
      <c r="B506" s="1" t="s">
        <v>623</v>
      </c>
      <c r="C506" t="str">
        <f t="shared" si="32"/>
        <v xml:space="preserve">SchDay "WarehouseReceptacleSun"  Type = "Fraction" Hr = </v>
      </c>
      <c r="D506" t="str">
        <f t="shared" si="33"/>
        <v>(0.05, 0.05, 0.05, 0.05, 0.05, 0.05, 0.05, 0.05, 0.05, 0.05, 0.05, 0.05, 0.05, 0.05, 0.05, 0.05, 0.05, 0.05, 0.05, 0.05, 0.05, 0.05, 0.05, 0.05) ..</v>
      </c>
      <c r="E506" s="30" t="str">
        <f>ScheduleCompile!A499</f>
        <v>WarehouseReceptacleSun</v>
      </c>
      <c r="F506" t="str">
        <f t="shared" si="34"/>
        <v>Fraction</v>
      </c>
      <c r="G506" s="1">
        <f>IF(AND(ISERROR(IF(ScheduleCompile!B499="Off",0,IF(ScheduleCompile!B499="On",1,IF(ISNUMBER(ScheduleCompile!B499),ScheduleCompile!B499/1,IF(ISTEXT(ScheduleCompile!B499),IF(OR(ISNUMBER(FIND("5F",ScheduleCompile!B499)),ISNUMBER(FIND("0F",ScheduleCompile!B499)),ISNUMBER(FIND("8F",ScheduleCompile!B499)),ISNUMBER(FIND("1F",ScheduleCompile!B499)),ISNUMBER(FIND("2F",ScheduleCompile!B499)),ISNUMBER(FIND("3F",ScheduleCompile!B499)),ISNUMBER(FIND("6F",ScheduleCompile!B499)),ISNUMBER(FIND("7F",ScheduleCompile!B499)),ISNUMBER(FIND("9F",ScheduleCompile!B499)),ISNUMBER(FIND("4F",ScheduleCompile!B499))),VALUE(LEFT(ScheduleCompile!B499,FIND("F",ScheduleCompile!B499)-1)),ScheduleCompile!B499)))))),ISTEXT(ScheduleCompile!#REF!)),"ENDTABLE",IF(ISERROR(IF(ScheduleCompile!B499="Off",0,IF(ScheduleCompile!B499="On",1,IF(ISNUMBER(ScheduleCompile!B499),ScheduleCompile!B499/1,IF(ISTEXT(ScheduleCompile!B499),IF(OR(ISNUMBER(FIND("5F",ScheduleCompile!B499)),ISNUMBER(FIND("0F",ScheduleCompile!B499)),ISNUMBER(FIND("8F",ScheduleCompile!B499)),ISNUMBER(FIND("1F",ScheduleCompile!B499)),ISNUMBER(FIND("2F",ScheduleCompile!B499)),ISNUMBER(FIND("3F",ScheduleCompile!B499)),ISNUMBER(FIND("6F",ScheduleCompile!B499)),ISNUMBER(FIND("7F",ScheduleCompile!B499)),ISNUMBER(FIND("9F",ScheduleCompile!B499)),ISNUMBER(FIND("4F",ScheduleCompile!B499))),VALUE(LEFT(ScheduleCompile!B499,FIND("F",ScheduleCompile!B499)-1)),ScheduleCompile!B499)))))),"",IF(ScheduleCompile!B499="Off",0,IF(ScheduleCompile!B499="On",1,IF(ISNUMBER(ScheduleCompile!B499),ScheduleCompile!B499/1,IF(ISTEXT(ScheduleCompile!B499),IF(OR(ISNUMBER(FIND("5F",ScheduleCompile!B499)),ISNUMBER(FIND("0F",ScheduleCompile!B499)),ISNUMBER(FIND("8F",ScheduleCompile!B499)),ISNUMBER(FIND("1F",ScheduleCompile!B499)),ISNUMBER(FIND("2F",ScheduleCompile!B499)),ISNUMBER(FIND("3F",ScheduleCompile!B499)),ISNUMBER(FIND("6F",ScheduleCompile!B499)),ISNUMBER(FIND("7F",ScheduleCompile!B499)),ISNUMBER(FIND("9F",ScheduleCompile!B499)),ISNUMBER(FIND("4F",ScheduleCompile!B499))),VALUE(LEFT(ScheduleCompile!B499,FIND("F",ScheduleCompile!B499)-1)),ScheduleCompile!B499)))))))</f>
        <v>0.05</v>
      </c>
      <c r="H506" s="1">
        <f>IF(AND(ISERROR(IF(ScheduleCompile!C499="Off",0,IF(ScheduleCompile!C499="On",1,IF(ISNUMBER(ScheduleCompile!C499),ScheduleCompile!C499/1,IF(ISTEXT(ScheduleCompile!C499),IF(OR(ISNUMBER(FIND("5F",ScheduleCompile!C499)),ISNUMBER(FIND("0F",ScheduleCompile!C499)),ISNUMBER(FIND("8F",ScheduleCompile!C499)),ISNUMBER(FIND("1F",ScheduleCompile!C499)),ISNUMBER(FIND("2F",ScheduleCompile!C499)),ISNUMBER(FIND("3F",ScheduleCompile!C499)),ISNUMBER(FIND("6F",ScheduleCompile!C499)),ISNUMBER(FIND("7F",ScheduleCompile!C499)),ISNUMBER(FIND("9F",ScheduleCompile!C499)),ISNUMBER(FIND("4F",ScheduleCompile!C499))),VALUE(LEFT(ScheduleCompile!C499,FIND("F",ScheduleCompile!C499)-1)),ScheduleCompile!C499)))))),ISTEXT(ScheduleCompile!#REF!)),"ENDTABLE",IF(ISERROR(IF(ScheduleCompile!C499="Off",0,IF(ScheduleCompile!C499="On",1,IF(ISNUMBER(ScheduleCompile!C499),ScheduleCompile!C499/1,IF(ISTEXT(ScheduleCompile!C499),IF(OR(ISNUMBER(FIND("5F",ScheduleCompile!C499)),ISNUMBER(FIND("0F",ScheduleCompile!C499)),ISNUMBER(FIND("8F",ScheduleCompile!C499)),ISNUMBER(FIND("1F",ScheduleCompile!C499)),ISNUMBER(FIND("2F",ScheduleCompile!C499)),ISNUMBER(FIND("3F",ScheduleCompile!C499)),ISNUMBER(FIND("6F",ScheduleCompile!C499)),ISNUMBER(FIND("7F",ScheduleCompile!C499)),ISNUMBER(FIND("9F",ScheduleCompile!C499)),ISNUMBER(FIND("4F",ScheduleCompile!C499))),VALUE(LEFT(ScheduleCompile!C499,FIND("F",ScheduleCompile!C499)-1)),ScheduleCompile!C499)))))),"",IF(ScheduleCompile!C499="Off",0,IF(ScheduleCompile!C499="On",1,IF(ISNUMBER(ScheduleCompile!C499),ScheduleCompile!C499/1,IF(ISTEXT(ScheduleCompile!C499),IF(OR(ISNUMBER(FIND("5F",ScheduleCompile!C499)),ISNUMBER(FIND("0F",ScheduleCompile!C499)),ISNUMBER(FIND("8F",ScheduleCompile!C499)),ISNUMBER(FIND("1F",ScheduleCompile!C499)),ISNUMBER(FIND("2F",ScheduleCompile!C499)),ISNUMBER(FIND("3F",ScheduleCompile!C499)),ISNUMBER(FIND("6F",ScheduleCompile!C499)),ISNUMBER(FIND("7F",ScheduleCompile!C499)),ISNUMBER(FIND("9F",ScheduleCompile!C499)),ISNUMBER(FIND("4F",ScheduleCompile!C499))),VALUE(LEFT(ScheduleCompile!C499,FIND("F",ScheduleCompile!C499)-1)),ScheduleCompile!C499)))))))</f>
        <v>0.05</v>
      </c>
      <c r="I506" s="1">
        <f>IF(AND(ISERROR(IF(ScheduleCompile!D499="Off",0,IF(ScheduleCompile!D499="On",1,IF(ISNUMBER(ScheduleCompile!D499),ScheduleCompile!D499/1,IF(ISTEXT(ScheduleCompile!D499),IF(OR(ISNUMBER(FIND("5F",ScheduleCompile!D499)),ISNUMBER(FIND("0F",ScheduleCompile!D499)),ISNUMBER(FIND("8F",ScheduleCompile!D499)),ISNUMBER(FIND("1F",ScheduleCompile!D499)),ISNUMBER(FIND("2F",ScheduleCompile!D499)),ISNUMBER(FIND("3F",ScheduleCompile!D499)),ISNUMBER(FIND("6F",ScheduleCompile!D499)),ISNUMBER(FIND("7F",ScheduleCompile!D499)),ISNUMBER(FIND("9F",ScheduleCompile!D499)),ISNUMBER(FIND("4F",ScheduleCompile!D499))),VALUE(LEFT(ScheduleCompile!D499,FIND("F",ScheduleCompile!D499)-1)),ScheduleCompile!D499)))))),ISTEXT(ScheduleCompile!#REF!)),"ENDTABLE",IF(ISERROR(IF(ScheduleCompile!D499="Off",0,IF(ScheduleCompile!D499="On",1,IF(ISNUMBER(ScheduleCompile!D499),ScheduleCompile!D499/1,IF(ISTEXT(ScheduleCompile!D499),IF(OR(ISNUMBER(FIND("5F",ScheduleCompile!D499)),ISNUMBER(FIND("0F",ScheduleCompile!D499)),ISNUMBER(FIND("8F",ScheduleCompile!D499)),ISNUMBER(FIND("1F",ScheduleCompile!D499)),ISNUMBER(FIND("2F",ScheduleCompile!D499)),ISNUMBER(FIND("3F",ScheduleCompile!D499)),ISNUMBER(FIND("6F",ScheduleCompile!D499)),ISNUMBER(FIND("7F",ScheduleCompile!D499)),ISNUMBER(FIND("9F",ScheduleCompile!D499)),ISNUMBER(FIND("4F",ScheduleCompile!D499))),VALUE(LEFT(ScheduleCompile!D499,FIND("F",ScheduleCompile!D499)-1)),ScheduleCompile!D499)))))),"",IF(ScheduleCompile!D499="Off",0,IF(ScheduleCompile!D499="On",1,IF(ISNUMBER(ScheduleCompile!D499),ScheduleCompile!D499/1,IF(ISTEXT(ScheduleCompile!D499),IF(OR(ISNUMBER(FIND("5F",ScheduleCompile!D499)),ISNUMBER(FIND("0F",ScheduleCompile!D499)),ISNUMBER(FIND("8F",ScheduleCompile!D499)),ISNUMBER(FIND("1F",ScheduleCompile!D499)),ISNUMBER(FIND("2F",ScheduleCompile!D499)),ISNUMBER(FIND("3F",ScheduleCompile!D499)),ISNUMBER(FIND("6F",ScheduleCompile!D499)),ISNUMBER(FIND("7F",ScheduleCompile!D499)),ISNUMBER(FIND("9F",ScheduleCompile!D499)),ISNUMBER(FIND("4F",ScheduleCompile!D499))),VALUE(LEFT(ScheduleCompile!D499,FIND("F",ScheduleCompile!D499)-1)),ScheduleCompile!D499)))))))</f>
        <v>0.05</v>
      </c>
      <c r="J506" s="1">
        <f>IF(AND(ISERROR(IF(ScheduleCompile!E499="Off",0,IF(ScheduleCompile!E499="On",1,IF(ISNUMBER(ScheduleCompile!E499),ScheduleCompile!E499/1,IF(ISTEXT(ScheduleCompile!E499),IF(OR(ISNUMBER(FIND("5F",ScheduleCompile!E499)),ISNUMBER(FIND("0F",ScheduleCompile!E499)),ISNUMBER(FIND("8F",ScheduleCompile!E499)),ISNUMBER(FIND("1F",ScheduleCompile!E499)),ISNUMBER(FIND("2F",ScheduleCompile!E499)),ISNUMBER(FIND("3F",ScheduleCompile!E499)),ISNUMBER(FIND("6F",ScheduleCompile!E499)),ISNUMBER(FIND("7F",ScheduleCompile!E499)),ISNUMBER(FIND("9F",ScheduleCompile!E499)),ISNUMBER(FIND("4F",ScheduleCompile!E499))),VALUE(LEFT(ScheduleCompile!E499,FIND("F",ScheduleCompile!E499)-1)),ScheduleCompile!E499)))))),ISTEXT(ScheduleCompile!#REF!)),"ENDTABLE",IF(ISERROR(IF(ScheduleCompile!E499="Off",0,IF(ScheduleCompile!E499="On",1,IF(ISNUMBER(ScheduleCompile!E499),ScheduleCompile!E499/1,IF(ISTEXT(ScheduleCompile!E499),IF(OR(ISNUMBER(FIND("5F",ScheduleCompile!E499)),ISNUMBER(FIND("0F",ScheduleCompile!E499)),ISNUMBER(FIND("8F",ScheduleCompile!E499)),ISNUMBER(FIND("1F",ScheduleCompile!E499)),ISNUMBER(FIND("2F",ScheduleCompile!E499)),ISNUMBER(FIND("3F",ScheduleCompile!E499)),ISNUMBER(FIND("6F",ScheduleCompile!E499)),ISNUMBER(FIND("7F",ScheduleCompile!E499)),ISNUMBER(FIND("9F",ScheduleCompile!E499)),ISNUMBER(FIND("4F",ScheduleCompile!E499))),VALUE(LEFT(ScheduleCompile!E499,FIND("F",ScheduleCompile!E499)-1)),ScheduleCompile!E499)))))),"",IF(ScheduleCompile!E499="Off",0,IF(ScheduleCompile!E499="On",1,IF(ISNUMBER(ScheduleCompile!E499),ScheduleCompile!E499/1,IF(ISTEXT(ScheduleCompile!E499),IF(OR(ISNUMBER(FIND("5F",ScheduleCompile!E499)),ISNUMBER(FIND("0F",ScheduleCompile!E499)),ISNUMBER(FIND("8F",ScheduleCompile!E499)),ISNUMBER(FIND("1F",ScheduleCompile!E499)),ISNUMBER(FIND("2F",ScheduleCompile!E499)),ISNUMBER(FIND("3F",ScheduleCompile!E499)),ISNUMBER(FIND("6F",ScheduleCompile!E499)),ISNUMBER(FIND("7F",ScheduleCompile!E499)),ISNUMBER(FIND("9F",ScheduleCompile!E499)),ISNUMBER(FIND("4F",ScheduleCompile!E499))),VALUE(LEFT(ScheduleCompile!E499,FIND("F",ScheduleCompile!E499)-1)),ScheduleCompile!E499)))))))</f>
        <v>0.05</v>
      </c>
      <c r="K506" s="1">
        <f>IF(AND(ISERROR(IF(ScheduleCompile!F499="Off",0,IF(ScheduleCompile!F499="On",1,IF(ISNUMBER(ScheduleCompile!F499),ScheduleCompile!F499/1,IF(ISTEXT(ScheduleCompile!F499),IF(OR(ISNUMBER(FIND("5F",ScheduleCompile!F499)),ISNUMBER(FIND("0F",ScheduleCompile!F499)),ISNUMBER(FIND("8F",ScheduleCompile!F499)),ISNUMBER(FIND("1F",ScheduleCompile!F499)),ISNUMBER(FIND("2F",ScheduleCompile!F499)),ISNUMBER(FIND("3F",ScheduleCompile!F499)),ISNUMBER(FIND("6F",ScheduleCompile!F499)),ISNUMBER(FIND("7F",ScheduleCompile!F499)),ISNUMBER(FIND("9F",ScheduleCompile!F499)),ISNUMBER(FIND("4F",ScheduleCompile!F499))),VALUE(LEFT(ScheduleCompile!F499,FIND("F",ScheduleCompile!F499)-1)),ScheduleCompile!F499)))))),ISTEXT(ScheduleCompile!#REF!)),"ENDTABLE",IF(ISERROR(IF(ScheduleCompile!F499="Off",0,IF(ScheduleCompile!F499="On",1,IF(ISNUMBER(ScheduleCompile!F499),ScheduleCompile!F499/1,IF(ISTEXT(ScheduleCompile!F499),IF(OR(ISNUMBER(FIND("5F",ScheduleCompile!F499)),ISNUMBER(FIND("0F",ScheduleCompile!F499)),ISNUMBER(FIND("8F",ScheduleCompile!F499)),ISNUMBER(FIND("1F",ScheduleCompile!F499)),ISNUMBER(FIND("2F",ScheduleCompile!F499)),ISNUMBER(FIND("3F",ScheduleCompile!F499)),ISNUMBER(FIND("6F",ScheduleCompile!F499)),ISNUMBER(FIND("7F",ScheduleCompile!F499)),ISNUMBER(FIND("9F",ScheduleCompile!F499)),ISNUMBER(FIND("4F",ScheduleCompile!F499))),VALUE(LEFT(ScheduleCompile!F499,FIND("F",ScheduleCompile!F499)-1)),ScheduleCompile!F499)))))),"",IF(ScheduleCompile!F499="Off",0,IF(ScheduleCompile!F499="On",1,IF(ISNUMBER(ScheduleCompile!F499),ScheduleCompile!F499/1,IF(ISTEXT(ScheduleCompile!F499),IF(OR(ISNUMBER(FIND("5F",ScheduleCompile!F499)),ISNUMBER(FIND("0F",ScheduleCompile!F499)),ISNUMBER(FIND("8F",ScheduleCompile!F499)),ISNUMBER(FIND("1F",ScheduleCompile!F499)),ISNUMBER(FIND("2F",ScheduleCompile!F499)),ISNUMBER(FIND("3F",ScheduleCompile!F499)),ISNUMBER(FIND("6F",ScheduleCompile!F499)),ISNUMBER(FIND("7F",ScheduleCompile!F499)),ISNUMBER(FIND("9F",ScheduleCompile!F499)),ISNUMBER(FIND("4F",ScheduleCompile!F499))),VALUE(LEFT(ScheduleCompile!F499,FIND("F",ScheduleCompile!F499)-1)),ScheduleCompile!F499)))))))</f>
        <v>0.05</v>
      </c>
      <c r="L506" s="1">
        <f>IF(AND(ISERROR(IF(ScheduleCompile!G499="Off",0,IF(ScheduleCompile!G499="On",1,IF(ISNUMBER(ScheduleCompile!G499),ScheduleCompile!G499/1,IF(ISTEXT(ScheduleCompile!G499),IF(OR(ISNUMBER(FIND("5F",ScheduleCompile!G499)),ISNUMBER(FIND("0F",ScheduleCompile!G499)),ISNUMBER(FIND("8F",ScheduleCompile!G499)),ISNUMBER(FIND("1F",ScheduleCompile!G499)),ISNUMBER(FIND("2F",ScheduleCompile!G499)),ISNUMBER(FIND("3F",ScheduleCompile!G499)),ISNUMBER(FIND("6F",ScheduleCompile!G499)),ISNUMBER(FIND("7F",ScheduleCompile!G499)),ISNUMBER(FIND("9F",ScheduleCompile!G499)),ISNUMBER(FIND("4F",ScheduleCompile!G499))),VALUE(LEFT(ScheduleCompile!G499,FIND("F",ScheduleCompile!G499)-1)),ScheduleCompile!G499)))))),ISTEXT(ScheduleCompile!#REF!)),"ENDTABLE",IF(ISERROR(IF(ScheduleCompile!G499="Off",0,IF(ScheduleCompile!G499="On",1,IF(ISNUMBER(ScheduleCompile!G499),ScheduleCompile!G499/1,IF(ISTEXT(ScheduleCompile!G499),IF(OR(ISNUMBER(FIND("5F",ScheduleCompile!G499)),ISNUMBER(FIND("0F",ScheduleCompile!G499)),ISNUMBER(FIND("8F",ScheduleCompile!G499)),ISNUMBER(FIND("1F",ScheduleCompile!G499)),ISNUMBER(FIND("2F",ScheduleCompile!G499)),ISNUMBER(FIND("3F",ScheduleCompile!G499)),ISNUMBER(FIND("6F",ScheduleCompile!G499)),ISNUMBER(FIND("7F",ScheduleCompile!G499)),ISNUMBER(FIND("9F",ScheduleCompile!G499)),ISNUMBER(FIND("4F",ScheduleCompile!G499))),VALUE(LEFT(ScheduleCompile!G499,FIND("F",ScheduleCompile!G499)-1)),ScheduleCompile!G499)))))),"",IF(ScheduleCompile!G499="Off",0,IF(ScheduleCompile!G499="On",1,IF(ISNUMBER(ScheduleCompile!G499),ScheduleCompile!G499/1,IF(ISTEXT(ScheduleCompile!G499),IF(OR(ISNUMBER(FIND("5F",ScheduleCompile!G499)),ISNUMBER(FIND("0F",ScheduleCompile!G499)),ISNUMBER(FIND("8F",ScheduleCompile!G499)),ISNUMBER(FIND("1F",ScheduleCompile!G499)),ISNUMBER(FIND("2F",ScheduleCompile!G499)),ISNUMBER(FIND("3F",ScheduleCompile!G499)),ISNUMBER(FIND("6F",ScheduleCompile!G499)),ISNUMBER(FIND("7F",ScheduleCompile!G499)),ISNUMBER(FIND("9F",ScheduleCompile!G499)),ISNUMBER(FIND("4F",ScheduleCompile!G499))),VALUE(LEFT(ScheduleCompile!G499,FIND("F",ScheduleCompile!G499)-1)),ScheduleCompile!G499)))))))</f>
        <v>0.05</v>
      </c>
      <c r="M506" s="1">
        <f>IF(AND(ISERROR(IF(ScheduleCompile!H499="Off",0,IF(ScheduleCompile!H499="On",1,IF(ISNUMBER(ScheduleCompile!H499),ScheduleCompile!H499/1,IF(ISTEXT(ScheduleCompile!H499),IF(OR(ISNUMBER(FIND("5F",ScheduleCompile!H499)),ISNUMBER(FIND("0F",ScheduleCompile!H499)),ISNUMBER(FIND("8F",ScheduleCompile!H499)),ISNUMBER(FIND("1F",ScheduleCompile!H499)),ISNUMBER(FIND("2F",ScheduleCompile!H499)),ISNUMBER(FIND("3F",ScheduleCompile!H499)),ISNUMBER(FIND("6F",ScheduleCompile!H499)),ISNUMBER(FIND("7F",ScheduleCompile!H499)),ISNUMBER(FIND("9F",ScheduleCompile!H499)),ISNUMBER(FIND("4F",ScheduleCompile!H499))),VALUE(LEFT(ScheduleCompile!H499,FIND("F",ScheduleCompile!H499)-1)),ScheduleCompile!H499)))))),ISTEXT(ScheduleCompile!#REF!)),"ENDTABLE",IF(ISERROR(IF(ScheduleCompile!H499="Off",0,IF(ScheduleCompile!H499="On",1,IF(ISNUMBER(ScheduleCompile!H499),ScheduleCompile!H499/1,IF(ISTEXT(ScheduleCompile!H499),IF(OR(ISNUMBER(FIND("5F",ScheduleCompile!H499)),ISNUMBER(FIND("0F",ScheduleCompile!H499)),ISNUMBER(FIND("8F",ScheduleCompile!H499)),ISNUMBER(FIND("1F",ScheduleCompile!H499)),ISNUMBER(FIND("2F",ScheduleCompile!H499)),ISNUMBER(FIND("3F",ScheduleCompile!H499)),ISNUMBER(FIND("6F",ScheduleCompile!H499)),ISNUMBER(FIND("7F",ScheduleCompile!H499)),ISNUMBER(FIND("9F",ScheduleCompile!H499)),ISNUMBER(FIND("4F",ScheduleCompile!H499))),VALUE(LEFT(ScheduleCompile!H499,FIND("F",ScheduleCompile!H499)-1)),ScheduleCompile!H499)))))),"",IF(ScheduleCompile!H499="Off",0,IF(ScheduleCompile!H499="On",1,IF(ISNUMBER(ScheduleCompile!H499),ScheduleCompile!H499/1,IF(ISTEXT(ScheduleCompile!H499),IF(OR(ISNUMBER(FIND("5F",ScheduleCompile!H499)),ISNUMBER(FIND("0F",ScheduleCompile!H499)),ISNUMBER(FIND("8F",ScheduleCompile!H499)),ISNUMBER(FIND("1F",ScheduleCompile!H499)),ISNUMBER(FIND("2F",ScheduleCompile!H499)),ISNUMBER(FIND("3F",ScheduleCompile!H499)),ISNUMBER(FIND("6F",ScheduleCompile!H499)),ISNUMBER(FIND("7F",ScheduleCompile!H499)),ISNUMBER(FIND("9F",ScheduleCompile!H499)),ISNUMBER(FIND("4F",ScheduleCompile!H499))),VALUE(LEFT(ScheduleCompile!H499,FIND("F",ScheduleCompile!H499)-1)),ScheduleCompile!H499)))))))</f>
        <v>0.05</v>
      </c>
      <c r="N506" s="1">
        <f>IF(AND(ISERROR(IF(ScheduleCompile!I499="Off",0,IF(ScheduleCompile!I499="On",1,IF(ISNUMBER(ScheduleCompile!I499),ScheduleCompile!I499/1,IF(ISTEXT(ScheduleCompile!I499),IF(OR(ISNUMBER(FIND("5F",ScheduleCompile!I499)),ISNUMBER(FIND("0F",ScheduleCompile!I499)),ISNUMBER(FIND("8F",ScheduleCompile!I499)),ISNUMBER(FIND("1F",ScheduleCompile!I499)),ISNUMBER(FIND("2F",ScheduleCompile!I499)),ISNUMBER(FIND("3F",ScheduleCompile!I499)),ISNUMBER(FIND("6F",ScheduleCompile!I499)),ISNUMBER(FIND("7F",ScheduleCompile!I499)),ISNUMBER(FIND("9F",ScheduleCompile!I499)),ISNUMBER(FIND("4F",ScheduleCompile!I499))),VALUE(LEFT(ScheduleCompile!I499,FIND("F",ScheduleCompile!I499)-1)),ScheduleCompile!I499)))))),ISTEXT(ScheduleCompile!#REF!)),"ENDTABLE",IF(ISERROR(IF(ScheduleCompile!I499="Off",0,IF(ScheduleCompile!I499="On",1,IF(ISNUMBER(ScheduleCompile!I499),ScheduleCompile!I499/1,IF(ISTEXT(ScheduleCompile!I499),IF(OR(ISNUMBER(FIND("5F",ScheduleCompile!I499)),ISNUMBER(FIND("0F",ScheduleCompile!I499)),ISNUMBER(FIND("8F",ScheduleCompile!I499)),ISNUMBER(FIND("1F",ScheduleCompile!I499)),ISNUMBER(FIND("2F",ScheduleCompile!I499)),ISNUMBER(FIND("3F",ScheduleCompile!I499)),ISNUMBER(FIND("6F",ScheduleCompile!I499)),ISNUMBER(FIND("7F",ScheduleCompile!I499)),ISNUMBER(FIND("9F",ScheduleCompile!I499)),ISNUMBER(FIND("4F",ScheduleCompile!I499))),VALUE(LEFT(ScheduleCompile!I499,FIND("F",ScheduleCompile!I499)-1)),ScheduleCompile!I499)))))),"",IF(ScheduleCompile!I499="Off",0,IF(ScheduleCompile!I499="On",1,IF(ISNUMBER(ScheduleCompile!I499),ScheduleCompile!I499/1,IF(ISTEXT(ScheduleCompile!I499),IF(OR(ISNUMBER(FIND("5F",ScheduleCompile!I499)),ISNUMBER(FIND("0F",ScheduleCompile!I499)),ISNUMBER(FIND("8F",ScheduleCompile!I499)),ISNUMBER(FIND("1F",ScheduleCompile!I499)),ISNUMBER(FIND("2F",ScheduleCompile!I499)),ISNUMBER(FIND("3F",ScheduleCompile!I499)),ISNUMBER(FIND("6F",ScheduleCompile!I499)),ISNUMBER(FIND("7F",ScheduleCompile!I499)),ISNUMBER(FIND("9F",ScheduleCompile!I499)),ISNUMBER(FIND("4F",ScheduleCompile!I499))),VALUE(LEFT(ScheduleCompile!I499,FIND("F",ScheduleCompile!I499)-1)),ScheduleCompile!I499)))))))</f>
        <v>0.05</v>
      </c>
      <c r="O506" s="1">
        <f>IF(AND(ISERROR(IF(ScheduleCompile!J499="Off",0,IF(ScheduleCompile!J499="On",1,IF(ISNUMBER(ScheduleCompile!J499),ScheduleCompile!J499/1,IF(ISTEXT(ScheduleCompile!J499),IF(OR(ISNUMBER(FIND("5F",ScheduleCompile!J499)),ISNUMBER(FIND("0F",ScheduleCompile!J499)),ISNUMBER(FIND("8F",ScheduleCompile!J499)),ISNUMBER(FIND("1F",ScheduleCompile!J499)),ISNUMBER(FIND("2F",ScheduleCompile!J499)),ISNUMBER(FIND("3F",ScheduleCompile!J499)),ISNUMBER(FIND("6F",ScheduleCompile!J499)),ISNUMBER(FIND("7F",ScheduleCompile!J499)),ISNUMBER(FIND("9F",ScheduleCompile!J499)),ISNUMBER(FIND("4F",ScheduleCompile!J499))),VALUE(LEFT(ScheduleCompile!J499,FIND("F",ScheduleCompile!J499)-1)),ScheduleCompile!J499)))))),ISTEXT(ScheduleCompile!#REF!)),"ENDTABLE",IF(ISERROR(IF(ScheduleCompile!J499="Off",0,IF(ScheduleCompile!J499="On",1,IF(ISNUMBER(ScheduleCompile!J499),ScheduleCompile!J499/1,IF(ISTEXT(ScheduleCompile!J499),IF(OR(ISNUMBER(FIND("5F",ScheduleCompile!J499)),ISNUMBER(FIND("0F",ScheduleCompile!J499)),ISNUMBER(FIND("8F",ScheduleCompile!J499)),ISNUMBER(FIND("1F",ScheduleCompile!J499)),ISNUMBER(FIND("2F",ScheduleCompile!J499)),ISNUMBER(FIND("3F",ScheduleCompile!J499)),ISNUMBER(FIND("6F",ScheduleCompile!J499)),ISNUMBER(FIND("7F",ScheduleCompile!J499)),ISNUMBER(FIND("9F",ScheduleCompile!J499)),ISNUMBER(FIND("4F",ScheduleCompile!J499))),VALUE(LEFT(ScheduleCompile!J499,FIND("F",ScheduleCompile!J499)-1)),ScheduleCompile!J499)))))),"",IF(ScheduleCompile!J499="Off",0,IF(ScheduleCompile!J499="On",1,IF(ISNUMBER(ScheduleCompile!J499),ScheduleCompile!J499/1,IF(ISTEXT(ScheduleCompile!J499),IF(OR(ISNUMBER(FIND("5F",ScheduleCompile!J499)),ISNUMBER(FIND("0F",ScheduleCompile!J499)),ISNUMBER(FIND("8F",ScheduleCompile!J499)),ISNUMBER(FIND("1F",ScheduleCompile!J499)),ISNUMBER(FIND("2F",ScheduleCompile!J499)),ISNUMBER(FIND("3F",ScheduleCompile!J499)),ISNUMBER(FIND("6F",ScheduleCompile!J499)),ISNUMBER(FIND("7F",ScheduleCompile!J499)),ISNUMBER(FIND("9F",ScheduleCompile!J499)),ISNUMBER(FIND("4F",ScheduleCompile!J499))),VALUE(LEFT(ScheduleCompile!J499,FIND("F",ScheduleCompile!J499)-1)),ScheduleCompile!J499)))))))</f>
        <v>0.05</v>
      </c>
      <c r="P506" s="1">
        <f>IF(AND(ISERROR(IF(ScheduleCompile!K499="Off",0,IF(ScheduleCompile!K499="On",1,IF(ISNUMBER(ScheduleCompile!K499),ScheduleCompile!K499/1,IF(ISTEXT(ScheduleCompile!K499),IF(OR(ISNUMBER(FIND("5F",ScheduleCompile!K499)),ISNUMBER(FIND("0F",ScheduleCompile!K499)),ISNUMBER(FIND("8F",ScheduleCompile!K499)),ISNUMBER(FIND("1F",ScheduleCompile!K499)),ISNUMBER(FIND("2F",ScheduleCompile!K499)),ISNUMBER(FIND("3F",ScheduleCompile!K499)),ISNUMBER(FIND("6F",ScheduleCompile!K499)),ISNUMBER(FIND("7F",ScheduleCompile!K499)),ISNUMBER(FIND("9F",ScheduleCompile!K499)),ISNUMBER(FIND("4F",ScheduleCompile!K499))),VALUE(LEFT(ScheduleCompile!K499,FIND("F",ScheduleCompile!K499)-1)),ScheduleCompile!K499)))))),ISTEXT(ScheduleCompile!#REF!)),"ENDTABLE",IF(ISERROR(IF(ScheduleCompile!K499="Off",0,IF(ScheduleCompile!K499="On",1,IF(ISNUMBER(ScheduleCompile!K499),ScheduleCompile!K499/1,IF(ISTEXT(ScheduleCompile!K499),IF(OR(ISNUMBER(FIND("5F",ScheduleCompile!K499)),ISNUMBER(FIND("0F",ScheduleCompile!K499)),ISNUMBER(FIND("8F",ScheduleCompile!K499)),ISNUMBER(FIND("1F",ScheduleCompile!K499)),ISNUMBER(FIND("2F",ScheduleCompile!K499)),ISNUMBER(FIND("3F",ScheduleCompile!K499)),ISNUMBER(FIND("6F",ScheduleCompile!K499)),ISNUMBER(FIND("7F",ScheduleCompile!K499)),ISNUMBER(FIND("9F",ScheduleCompile!K499)),ISNUMBER(FIND("4F",ScheduleCompile!K499))),VALUE(LEFT(ScheduleCompile!K499,FIND("F",ScheduleCompile!K499)-1)),ScheduleCompile!K499)))))),"",IF(ScheduleCompile!K499="Off",0,IF(ScheduleCompile!K499="On",1,IF(ISNUMBER(ScheduleCompile!K499),ScheduleCompile!K499/1,IF(ISTEXT(ScheduleCompile!K499),IF(OR(ISNUMBER(FIND("5F",ScheduleCompile!K499)),ISNUMBER(FIND("0F",ScheduleCompile!K499)),ISNUMBER(FIND("8F",ScheduleCompile!K499)),ISNUMBER(FIND("1F",ScheduleCompile!K499)),ISNUMBER(FIND("2F",ScheduleCompile!K499)),ISNUMBER(FIND("3F",ScheduleCompile!K499)),ISNUMBER(FIND("6F",ScheduleCompile!K499)),ISNUMBER(FIND("7F",ScheduleCompile!K499)),ISNUMBER(FIND("9F",ScheduleCompile!K499)),ISNUMBER(FIND("4F",ScheduleCompile!K499))),VALUE(LEFT(ScheduleCompile!K499,FIND("F",ScheduleCompile!K499)-1)),ScheduleCompile!K499)))))))</f>
        <v>0.05</v>
      </c>
      <c r="Q506" s="1">
        <f>IF(AND(ISERROR(IF(ScheduleCompile!L499="Off",0,IF(ScheduleCompile!L499="On",1,IF(ISNUMBER(ScheduleCompile!L499),ScheduleCompile!L499/1,IF(ISTEXT(ScheduleCompile!L499),IF(OR(ISNUMBER(FIND("5F",ScheduleCompile!L499)),ISNUMBER(FIND("0F",ScheduleCompile!L499)),ISNUMBER(FIND("8F",ScheduleCompile!L499)),ISNUMBER(FIND("1F",ScheduleCompile!L499)),ISNUMBER(FIND("2F",ScheduleCompile!L499)),ISNUMBER(FIND("3F",ScheduleCompile!L499)),ISNUMBER(FIND("6F",ScheduleCompile!L499)),ISNUMBER(FIND("7F",ScheduleCompile!L499)),ISNUMBER(FIND("9F",ScheduleCompile!L499)),ISNUMBER(FIND("4F",ScheduleCompile!L499))),VALUE(LEFT(ScheduleCompile!L499,FIND("F",ScheduleCompile!L499)-1)),ScheduleCompile!L499)))))),ISTEXT(ScheduleCompile!#REF!)),"ENDTABLE",IF(ISERROR(IF(ScheduleCompile!L499="Off",0,IF(ScheduleCompile!L499="On",1,IF(ISNUMBER(ScheduleCompile!L499),ScheduleCompile!L499/1,IF(ISTEXT(ScheduleCompile!L499),IF(OR(ISNUMBER(FIND("5F",ScheduleCompile!L499)),ISNUMBER(FIND("0F",ScheduleCompile!L499)),ISNUMBER(FIND("8F",ScheduleCompile!L499)),ISNUMBER(FIND("1F",ScheduleCompile!L499)),ISNUMBER(FIND("2F",ScheduleCompile!L499)),ISNUMBER(FIND("3F",ScheduleCompile!L499)),ISNUMBER(FIND("6F",ScheduleCompile!L499)),ISNUMBER(FIND("7F",ScheduleCompile!L499)),ISNUMBER(FIND("9F",ScheduleCompile!L499)),ISNUMBER(FIND("4F",ScheduleCompile!L499))),VALUE(LEFT(ScheduleCompile!L499,FIND("F",ScheduleCompile!L499)-1)),ScheduleCompile!L499)))))),"",IF(ScheduleCompile!L499="Off",0,IF(ScheduleCompile!L499="On",1,IF(ISNUMBER(ScheduleCompile!L499),ScheduleCompile!L499/1,IF(ISTEXT(ScheduleCompile!L499),IF(OR(ISNUMBER(FIND("5F",ScheduleCompile!L499)),ISNUMBER(FIND("0F",ScheduleCompile!L499)),ISNUMBER(FIND("8F",ScheduleCompile!L499)),ISNUMBER(FIND("1F",ScheduleCompile!L499)),ISNUMBER(FIND("2F",ScheduleCompile!L499)),ISNUMBER(FIND("3F",ScheduleCompile!L499)),ISNUMBER(FIND("6F",ScheduleCompile!L499)),ISNUMBER(FIND("7F",ScheduleCompile!L499)),ISNUMBER(FIND("9F",ScheduleCompile!L499)),ISNUMBER(FIND("4F",ScheduleCompile!L499))),VALUE(LEFT(ScheduleCompile!L499,FIND("F",ScheduleCompile!L499)-1)),ScheduleCompile!L499)))))))</f>
        <v>0.05</v>
      </c>
      <c r="R506" s="1">
        <f>IF(AND(ISERROR(IF(ScheduleCompile!M499="Off",0,IF(ScheduleCompile!M499="On",1,IF(ISNUMBER(ScheduleCompile!M499),ScheduleCompile!M499/1,IF(ISTEXT(ScheduleCompile!M499),IF(OR(ISNUMBER(FIND("5F",ScheduleCompile!M499)),ISNUMBER(FIND("0F",ScheduleCompile!M499)),ISNUMBER(FIND("8F",ScheduleCompile!M499)),ISNUMBER(FIND("1F",ScheduleCompile!M499)),ISNUMBER(FIND("2F",ScheduleCompile!M499)),ISNUMBER(FIND("3F",ScheduleCompile!M499)),ISNUMBER(FIND("6F",ScheduleCompile!M499)),ISNUMBER(FIND("7F",ScheduleCompile!M499)),ISNUMBER(FIND("9F",ScheduleCompile!M499)),ISNUMBER(FIND("4F",ScheduleCompile!M499))),VALUE(LEFT(ScheduleCompile!M499,FIND("F",ScheduleCompile!M499)-1)),ScheduleCompile!M499)))))),ISTEXT(ScheduleCompile!#REF!)),"ENDTABLE",IF(ISERROR(IF(ScheduleCompile!M499="Off",0,IF(ScheduleCompile!M499="On",1,IF(ISNUMBER(ScheduleCompile!M499),ScheduleCompile!M499/1,IF(ISTEXT(ScheduleCompile!M499),IF(OR(ISNUMBER(FIND("5F",ScheduleCompile!M499)),ISNUMBER(FIND("0F",ScheduleCompile!M499)),ISNUMBER(FIND("8F",ScheduleCompile!M499)),ISNUMBER(FIND("1F",ScheduleCompile!M499)),ISNUMBER(FIND("2F",ScheduleCompile!M499)),ISNUMBER(FIND("3F",ScheduleCompile!M499)),ISNUMBER(FIND("6F",ScheduleCompile!M499)),ISNUMBER(FIND("7F",ScheduleCompile!M499)),ISNUMBER(FIND("9F",ScheduleCompile!M499)),ISNUMBER(FIND("4F",ScheduleCompile!M499))),VALUE(LEFT(ScheduleCompile!M499,FIND("F",ScheduleCompile!M499)-1)),ScheduleCompile!M499)))))),"",IF(ScheduleCompile!M499="Off",0,IF(ScheduleCompile!M499="On",1,IF(ISNUMBER(ScheduleCompile!M499),ScheduleCompile!M499/1,IF(ISTEXT(ScheduleCompile!M499),IF(OR(ISNUMBER(FIND("5F",ScheduleCompile!M499)),ISNUMBER(FIND("0F",ScheduleCompile!M499)),ISNUMBER(FIND("8F",ScheduleCompile!M499)),ISNUMBER(FIND("1F",ScheduleCompile!M499)),ISNUMBER(FIND("2F",ScheduleCompile!M499)),ISNUMBER(FIND("3F",ScheduleCompile!M499)),ISNUMBER(FIND("6F",ScheduleCompile!M499)),ISNUMBER(FIND("7F",ScheduleCompile!M499)),ISNUMBER(FIND("9F",ScheduleCompile!M499)),ISNUMBER(FIND("4F",ScheduleCompile!M499))),VALUE(LEFT(ScheduleCompile!M499,FIND("F",ScheduleCompile!M499)-1)),ScheduleCompile!M499)))))))</f>
        <v>0.05</v>
      </c>
      <c r="S506" s="1">
        <f>IF(AND(ISERROR(IF(ScheduleCompile!N499="Off",0,IF(ScheduleCompile!N499="On",1,IF(ISNUMBER(ScheduleCompile!N499),ScheduleCompile!N499/1,IF(ISTEXT(ScheduleCompile!N499),IF(OR(ISNUMBER(FIND("5F",ScheduleCompile!N499)),ISNUMBER(FIND("0F",ScheduleCompile!N499)),ISNUMBER(FIND("8F",ScheduleCompile!N499)),ISNUMBER(FIND("1F",ScheduleCompile!N499)),ISNUMBER(FIND("2F",ScheduleCompile!N499)),ISNUMBER(FIND("3F",ScheduleCompile!N499)),ISNUMBER(FIND("6F",ScheduleCompile!N499)),ISNUMBER(FIND("7F",ScheduleCompile!N499)),ISNUMBER(FIND("9F",ScheduleCompile!N499)),ISNUMBER(FIND("4F",ScheduleCompile!N499))),VALUE(LEFT(ScheduleCompile!N499,FIND("F",ScheduleCompile!N499)-1)),ScheduleCompile!N499)))))),ISTEXT(ScheduleCompile!#REF!)),"ENDTABLE",IF(ISERROR(IF(ScheduleCompile!N499="Off",0,IF(ScheduleCompile!N499="On",1,IF(ISNUMBER(ScheduleCompile!N499),ScheduleCompile!N499/1,IF(ISTEXT(ScheduleCompile!N499),IF(OR(ISNUMBER(FIND("5F",ScheduleCompile!N499)),ISNUMBER(FIND("0F",ScheduleCompile!N499)),ISNUMBER(FIND("8F",ScheduleCompile!N499)),ISNUMBER(FIND("1F",ScheduleCompile!N499)),ISNUMBER(FIND("2F",ScheduleCompile!N499)),ISNUMBER(FIND("3F",ScheduleCompile!N499)),ISNUMBER(FIND("6F",ScheduleCompile!N499)),ISNUMBER(FIND("7F",ScheduleCompile!N499)),ISNUMBER(FIND("9F",ScheduleCompile!N499)),ISNUMBER(FIND("4F",ScheduleCompile!N499))),VALUE(LEFT(ScheduleCompile!N499,FIND("F",ScheduleCompile!N499)-1)),ScheduleCompile!N499)))))),"",IF(ScheduleCompile!N499="Off",0,IF(ScheduleCompile!N499="On",1,IF(ISNUMBER(ScheduleCompile!N499),ScheduleCompile!N499/1,IF(ISTEXT(ScheduleCompile!N499),IF(OR(ISNUMBER(FIND("5F",ScheduleCompile!N499)),ISNUMBER(FIND("0F",ScheduleCompile!N499)),ISNUMBER(FIND("8F",ScheduleCompile!N499)),ISNUMBER(FIND("1F",ScheduleCompile!N499)),ISNUMBER(FIND("2F",ScheduleCompile!N499)),ISNUMBER(FIND("3F",ScheduleCompile!N499)),ISNUMBER(FIND("6F",ScheduleCompile!N499)),ISNUMBER(FIND("7F",ScheduleCompile!N499)),ISNUMBER(FIND("9F",ScheduleCompile!N499)),ISNUMBER(FIND("4F",ScheduleCompile!N499))),VALUE(LEFT(ScheduleCompile!N499,FIND("F",ScheduleCompile!N499)-1)),ScheduleCompile!N499)))))))</f>
        <v>0.05</v>
      </c>
      <c r="T506" s="1">
        <f>IF(AND(ISERROR(IF(ScheduleCompile!O499="Off",0,IF(ScheduleCompile!O499="On",1,IF(ISNUMBER(ScheduleCompile!O499),ScheduleCompile!O499/1,IF(ISTEXT(ScheduleCompile!O499),IF(OR(ISNUMBER(FIND("5F",ScheduleCompile!O499)),ISNUMBER(FIND("0F",ScheduleCompile!O499)),ISNUMBER(FIND("8F",ScheduleCompile!O499)),ISNUMBER(FIND("1F",ScheduleCompile!O499)),ISNUMBER(FIND("2F",ScheduleCompile!O499)),ISNUMBER(FIND("3F",ScheduleCompile!O499)),ISNUMBER(FIND("6F",ScheduleCompile!O499)),ISNUMBER(FIND("7F",ScheduleCompile!O499)),ISNUMBER(FIND("9F",ScheduleCompile!O499)),ISNUMBER(FIND("4F",ScheduleCompile!O499))),VALUE(LEFT(ScheduleCompile!O499,FIND("F",ScheduleCompile!O499)-1)),ScheduleCompile!O499)))))),ISTEXT(ScheduleCompile!#REF!)),"ENDTABLE",IF(ISERROR(IF(ScheduleCompile!O499="Off",0,IF(ScheduleCompile!O499="On",1,IF(ISNUMBER(ScheduleCompile!O499),ScheduleCompile!O499/1,IF(ISTEXT(ScheduleCompile!O499),IF(OR(ISNUMBER(FIND("5F",ScheduleCompile!O499)),ISNUMBER(FIND("0F",ScheduleCompile!O499)),ISNUMBER(FIND("8F",ScheduleCompile!O499)),ISNUMBER(FIND("1F",ScheduleCompile!O499)),ISNUMBER(FIND("2F",ScheduleCompile!O499)),ISNUMBER(FIND("3F",ScheduleCompile!O499)),ISNUMBER(FIND("6F",ScheduleCompile!O499)),ISNUMBER(FIND("7F",ScheduleCompile!O499)),ISNUMBER(FIND("9F",ScheduleCompile!O499)),ISNUMBER(FIND("4F",ScheduleCompile!O499))),VALUE(LEFT(ScheduleCompile!O499,FIND("F",ScheduleCompile!O499)-1)),ScheduleCompile!O499)))))),"",IF(ScheduleCompile!O499="Off",0,IF(ScheduleCompile!O499="On",1,IF(ISNUMBER(ScheduleCompile!O499),ScheduleCompile!O499/1,IF(ISTEXT(ScheduleCompile!O499),IF(OR(ISNUMBER(FIND("5F",ScheduleCompile!O499)),ISNUMBER(FIND("0F",ScheduleCompile!O499)),ISNUMBER(FIND("8F",ScheduleCompile!O499)),ISNUMBER(FIND("1F",ScheduleCompile!O499)),ISNUMBER(FIND("2F",ScheduleCompile!O499)),ISNUMBER(FIND("3F",ScheduleCompile!O499)),ISNUMBER(FIND("6F",ScheduleCompile!O499)),ISNUMBER(FIND("7F",ScheduleCompile!O499)),ISNUMBER(FIND("9F",ScheduleCompile!O499)),ISNUMBER(FIND("4F",ScheduleCompile!O499))),VALUE(LEFT(ScheduleCompile!O499,FIND("F",ScheduleCompile!O499)-1)),ScheduleCompile!O499)))))))</f>
        <v>0.05</v>
      </c>
      <c r="U506" s="1">
        <f>IF(AND(ISERROR(IF(ScheduleCompile!P499="Off",0,IF(ScheduleCompile!P499="On",1,IF(ISNUMBER(ScheduleCompile!P499),ScheduleCompile!P499/1,IF(ISTEXT(ScheduleCompile!P499),IF(OR(ISNUMBER(FIND("5F",ScheduleCompile!P499)),ISNUMBER(FIND("0F",ScheduleCompile!P499)),ISNUMBER(FIND("8F",ScheduleCompile!P499)),ISNUMBER(FIND("1F",ScheduleCompile!P499)),ISNUMBER(FIND("2F",ScheduleCompile!P499)),ISNUMBER(FIND("3F",ScheduleCompile!P499)),ISNUMBER(FIND("6F",ScheduleCompile!P499)),ISNUMBER(FIND("7F",ScheduleCompile!P499)),ISNUMBER(FIND("9F",ScheduleCompile!P499)),ISNUMBER(FIND("4F",ScheduleCompile!P499))),VALUE(LEFT(ScheduleCompile!P499,FIND("F",ScheduleCompile!P499)-1)),ScheduleCompile!P499)))))),ISTEXT(ScheduleCompile!#REF!)),"ENDTABLE",IF(ISERROR(IF(ScheduleCompile!P499="Off",0,IF(ScheduleCompile!P499="On",1,IF(ISNUMBER(ScheduleCompile!P499),ScheduleCompile!P499/1,IF(ISTEXT(ScheduleCompile!P499),IF(OR(ISNUMBER(FIND("5F",ScheduleCompile!P499)),ISNUMBER(FIND("0F",ScheduleCompile!P499)),ISNUMBER(FIND("8F",ScheduleCompile!P499)),ISNUMBER(FIND("1F",ScheduleCompile!P499)),ISNUMBER(FIND("2F",ScheduleCompile!P499)),ISNUMBER(FIND("3F",ScheduleCompile!P499)),ISNUMBER(FIND("6F",ScheduleCompile!P499)),ISNUMBER(FIND("7F",ScheduleCompile!P499)),ISNUMBER(FIND("9F",ScheduleCompile!P499)),ISNUMBER(FIND("4F",ScheduleCompile!P499))),VALUE(LEFT(ScheduleCompile!P499,FIND("F",ScheduleCompile!P499)-1)),ScheduleCompile!P499)))))),"",IF(ScheduleCompile!P499="Off",0,IF(ScheduleCompile!P499="On",1,IF(ISNUMBER(ScheduleCompile!P499),ScheduleCompile!P499/1,IF(ISTEXT(ScheduleCompile!P499),IF(OR(ISNUMBER(FIND("5F",ScheduleCompile!P499)),ISNUMBER(FIND("0F",ScheduleCompile!P499)),ISNUMBER(FIND("8F",ScheduleCompile!P499)),ISNUMBER(FIND("1F",ScheduleCompile!P499)),ISNUMBER(FIND("2F",ScheduleCompile!P499)),ISNUMBER(FIND("3F",ScheduleCompile!P499)),ISNUMBER(FIND("6F",ScheduleCompile!P499)),ISNUMBER(FIND("7F",ScheduleCompile!P499)),ISNUMBER(FIND("9F",ScheduleCompile!P499)),ISNUMBER(FIND("4F",ScheduleCompile!P499))),VALUE(LEFT(ScheduleCompile!P499,FIND("F",ScheduleCompile!P499)-1)),ScheduleCompile!P499)))))))</f>
        <v>0.05</v>
      </c>
      <c r="V506" s="1">
        <f>IF(AND(ISERROR(IF(ScheduleCompile!Q499="Off",0,IF(ScheduleCompile!Q499="On",1,IF(ISNUMBER(ScheduleCompile!Q499),ScheduleCompile!Q499/1,IF(ISTEXT(ScheduleCompile!Q499),IF(OR(ISNUMBER(FIND("5F",ScheduleCompile!Q499)),ISNUMBER(FIND("0F",ScheduleCompile!Q499)),ISNUMBER(FIND("8F",ScheduleCompile!Q499)),ISNUMBER(FIND("1F",ScheduleCompile!Q499)),ISNUMBER(FIND("2F",ScheduleCompile!Q499)),ISNUMBER(FIND("3F",ScheduleCompile!Q499)),ISNUMBER(FIND("6F",ScheduleCompile!Q499)),ISNUMBER(FIND("7F",ScheduleCompile!Q499)),ISNUMBER(FIND("9F",ScheduleCompile!Q499)),ISNUMBER(FIND("4F",ScheduleCompile!Q499))),VALUE(LEFT(ScheduleCompile!Q499,FIND("F",ScheduleCompile!Q499)-1)),ScheduleCompile!Q499)))))),ISTEXT(ScheduleCompile!#REF!)),"ENDTABLE",IF(ISERROR(IF(ScheduleCompile!Q499="Off",0,IF(ScheduleCompile!Q499="On",1,IF(ISNUMBER(ScheduleCompile!Q499),ScheduleCompile!Q499/1,IF(ISTEXT(ScheduleCompile!Q499),IF(OR(ISNUMBER(FIND("5F",ScheduleCompile!Q499)),ISNUMBER(FIND("0F",ScheduleCompile!Q499)),ISNUMBER(FIND("8F",ScheduleCompile!Q499)),ISNUMBER(FIND("1F",ScheduleCompile!Q499)),ISNUMBER(FIND("2F",ScheduleCompile!Q499)),ISNUMBER(FIND("3F",ScheduleCompile!Q499)),ISNUMBER(FIND("6F",ScheduleCompile!Q499)),ISNUMBER(FIND("7F",ScheduleCompile!Q499)),ISNUMBER(FIND("9F",ScheduleCompile!Q499)),ISNUMBER(FIND("4F",ScheduleCompile!Q499))),VALUE(LEFT(ScheduleCompile!Q499,FIND("F",ScheduleCompile!Q499)-1)),ScheduleCompile!Q499)))))),"",IF(ScheduleCompile!Q499="Off",0,IF(ScheduleCompile!Q499="On",1,IF(ISNUMBER(ScheduleCompile!Q499),ScheduleCompile!Q499/1,IF(ISTEXT(ScheduleCompile!Q499),IF(OR(ISNUMBER(FIND("5F",ScheduleCompile!Q499)),ISNUMBER(FIND("0F",ScheduleCompile!Q499)),ISNUMBER(FIND("8F",ScheduleCompile!Q499)),ISNUMBER(FIND("1F",ScheduleCompile!Q499)),ISNUMBER(FIND("2F",ScheduleCompile!Q499)),ISNUMBER(FIND("3F",ScheduleCompile!Q499)),ISNUMBER(FIND("6F",ScheduleCompile!Q499)),ISNUMBER(FIND("7F",ScheduleCompile!Q499)),ISNUMBER(FIND("9F",ScheduleCompile!Q499)),ISNUMBER(FIND("4F",ScheduleCompile!Q499))),VALUE(LEFT(ScheduleCompile!Q499,FIND("F",ScheduleCompile!Q499)-1)),ScheduleCompile!Q499)))))))</f>
        <v>0.05</v>
      </c>
      <c r="W506" s="1">
        <f>IF(AND(ISERROR(IF(ScheduleCompile!R499="Off",0,IF(ScheduleCompile!R499="On",1,IF(ISNUMBER(ScheduleCompile!R499),ScheduleCompile!R499/1,IF(ISTEXT(ScheduleCompile!R499),IF(OR(ISNUMBER(FIND("5F",ScheduleCompile!R499)),ISNUMBER(FIND("0F",ScheduleCompile!R499)),ISNUMBER(FIND("8F",ScheduleCompile!R499)),ISNUMBER(FIND("1F",ScheduleCompile!R499)),ISNUMBER(FIND("2F",ScheduleCompile!R499)),ISNUMBER(FIND("3F",ScheduleCompile!R499)),ISNUMBER(FIND("6F",ScheduleCompile!R499)),ISNUMBER(FIND("7F",ScheduleCompile!R499)),ISNUMBER(FIND("9F",ScheduleCompile!R499)),ISNUMBER(FIND("4F",ScheduleCompile!R499))),VALUE(LEFT(ScheduleCompile!R499,FIND("F",ScheduleCompile!R499)-1)),ScheduleCompile!R499)))))),ISTEXT(ScheduleCompile!#REF!)),"ENDTABLE",IF(ISERROR(IF(ScheduleCompile!R499="Off",0,IF(ScheduleCompile!R499="On",1,IF(ISNUMBER(ScheduleCompile!R499),ScheduleCompile!R499/1,IF(ISTEXT(ScheduleCompile!R499),IF(OR(ISNUMBER(FIND("5F",ScheduleCompile!R499)),ISNUMBER(FIND("0F",ScheduleCompile!R499)),ISNUMBER(FIND("8F",ScheduleCompile!R499)),ISNUMBER(FIND("1F",ScheduleCompile!R499)),ISNUMBER(FIND("2F",ScheduleCompile!R499)),ISNUMBER(FIND("3F",ScheduleCompile!R499)),ISNUMBER(FIND("6F",ScheduleCompile!R499)),ISNUMBER(FIND("7F",ScheduleCompile!R499)),ISNUMBER(FIND("9F",ScheduleCompile!R499)),ISNUMBER(FIND("4F",ScheduleCompile!R499))),VALUE(LEFT(ScheduleCompile!R499,FIND("F",ScheduleCompile!R499)-1)),ScheduleCompile!R499)))))),"",IF(ScheduleCompile!R499="Off",0,IF(ScheduleCompile!R499="On",1,IF(ISNUMBER(ScheduleCompile!R499),ScheduleCompile!R499/1,IF(ISTEXT(ScheduleCompile!R499),IF(OR(ISNUMBER(FIND("5F",ScheduleCompile!R499)),ISNUMBER(FIND("0F",ScheduleCompile!R499)),ISNUMBER(FIND("8F",ScheduleCompile!R499)),ISNUMBER(FIND("1F",ScheduleCompile!R499)),ISNUMBER(FIND("2F",ScheduleCompile!R499)),ISNUMBER(FIND("3F",ScheduleCompile!R499)),ISNUMBER(FIND("6F",ScheduleCompile!R499)),ISNUMBER(FIND("7F",ScheduleCompile!R499)),ISNUMBER(FIND("9F",ScheduleCompile!R499)),ISNUMBER(FIND("4F",ScheduleCompile!R499))),VALUE(LEFT(ScheduleCompile!R499,FIND("F",ScheduleCompile!R499)-1)),ScheduleCompile!R499)))))))</f>
        <v>0.05</v>
      </c>
      <c r="X506" s="1">
        <f>IF(AND(ISERROR(IF(ScheduleCompile!S499="Off",0,IF(ScheduleCompile!S499="On",1,IF(ISNUMBER(ScheduleCompile!S499),ScheduleCompile!S499/1,IF(ISTEXT(ScheduleCompile!S499),IF(OR(ISNUMBER(FIND("5F",ScheduleCompile!S499)),ISNUMBER(FIND("0F",ScheduleCompile!S499)),ISNUMBER(FIND("8F",ScheduleCompile!S499)),ISNUMBER(FIND("1F",ScheduleCompile!S499)),ISNUMBER(FIND("2F",ScheduleCompile!S499)),ISNUMBER(FIND("3F",ScheduleCompile!S499)),ISNUMBER(FIND("6F",ScheduleCompile!S499)),ISNUMBER(FIND("7F",ScheduleCompile!S499)),ISNUMBER(FIND("9F",ScheduleCompile!S499)),ISNUMBER(FIND("4F",ScheduleCompile!S499))),VALUE(LEFT(ScheduleCompile!S499,FIND("F",ScheduleCompile!S499)-1)),ScheduleCompile!S499)))))),ISTEXT(ScheduleCompile!#REF!)),"ENDTABLE",IF(ISERROR(IF(ScheduleCompile!S499="Off",0,IF(ScheduleCompile!S499="On",1,IF(ISNUMBER(ScheduleCompile!S499),ScheduleCompile!S499/1,IF(ISTEXT(ScheduleCompile!S499),IF(OR(ISNUMBER(FIND("5F",ScheduleCompile!S499)),ISNUMBER(FIND("0F",ScheduleCompile!S499)),ISNUMBER(FIND("8F",ScheduleCompile!S499)),ISNUMBER(FIND("1F",ScheduleCompile!S499)),ISNUMBER(FIND("2F",ScheduleCompile!S499)),ISNUMBER(FIND("3F",ScheduleCompile!S499)),ISNUMBER(FIND("6F",ScheduleCompile!S499)),ISNUMBER(FIND("7F",ScheduleCompile!S499)),ISNUMBER(FIND("9F",ScheduleCompile!S499)),ISNUMBER(FIND("4F",ScheduleCompile!S499))),VALUE(LEFT(ScheduleCompile!S499,FIND("F",ScheduleCompile!S499)-1)),ScheduleCompile!S499)))))),"",IF(ScheduleCompile!S499="Off",0,IF(ScheduleCompile!S499="On",1,IF(ISNUMBER(ScheduleCompile!S499),ScheduleCompile!S499/1,IF(ISTEXT(ScheduleCompile!S499),IF(OR(ISNUMBER(FIND("5F",ScheduleCompile!S499)),ISNUMBER(FIND("0F",ScheduleCompile!S499)),ISNUMBER(FIND("8F",ScheduleCompile!S499)),ISNUMBER(FIND("1F",ScheduleCompile!S499)),ISNUMBER(FIND("2F",ScheduleCompile!S499)),ISNUMBER(FIND("3F",ScheduleCompile!S499)),ISNUMBER(FIND("6F",ScheduleCompile!S499)),ISNUMBER(FIND("7F",ScheduleCompile!S499)),ISNUMBER(FIND("9F",ScheduleCompile!S499)),ISNUMBER(FIND("4F",ScheduleCompile!S499))),VALUE(LEFT(ScheduleCompile!S499,FIND("F",ScheduleCompile!S499)-1)),ScheduleCompile!S499)))))))</f>
        <v>0.05</v>
      </c>
      <c r="Y506" s="1">
        <f>IF(AND(ISERROR(IF(ScheduleCompile!T499="Off",0,IF(ScheduleCompile!T499="On",1,IF(ISNUMBER(ScheduleCompile!T499),ScheduleCompile!T499/1,IF(ISTEXT(ScheduleCompile!T499),IF(OR(ISNUMBER(FIND("5F",ScheduleCompile!T499)),ISNUMBER(FIND("0F",ScheduleCompile!T499)),ISNUMBER(FIND("8F",ScheduleCompile!T499)),ISNUMBER(FIND("1F",ScheduleCompile!T499)),ISNUMBER(FIND("2F",ScheduleCompile!T499)),ISNUMBER(FIND("3F",ScheduleCompile!T499)),ISNUMBER(FIND("6F",ScheduleCompile!T499)),ISNUMBER(FIND("7F",ScheduleCompile!T499)),ISNUMBER(FIND("9F",ScheduleCompile!T499)),ISNUMBER(FIND("4F",ScheduleCompile!T499))),VALUE(LEFT(ScheduleCompile!T499,FIND("F",ScheduleCompile!T499)-1)),ScheduleCompile!T499)))))),ISTEXT(ScheduleCompile!#REF!)),"ENDTABLE",IF(ISERROR(IF(ScheduleCompile!T499="Off",0,IF(ScheduleCompile!T499="On",1,IF(ISNUMBER(ScheduleCompile!T499),ScheduleCompile!T499/1,IF(ISTEXT(ScheduleCompile!T499),IF(OR(ISNUMBER(FIND("5F",ScheduleCompile!T499)),ISNUMBER(FIND("0F",ScheduleCompile!T499)),ISNUMBER(FIND("8F",ScheduleCompile!T499)),ISNUMBER(FIND("1F",ScheduleCompile!T499)),ISNUMBER(FIND("2F",ScheduleCompile!T499)),ISNUMBER(FIND("3F",ScheduleCompile!T499)),ISNUMBER(FIND("6F",ScheduleCompile!T499)),ISNUMBER(FIND("7F",ScheduleCompile!T499)),ISNUMBER(FIND("9F",ScheduleCompile!T499)),ISNUMBER(FIND("4F",ScheduleCompile!T499))),VALUE(LEFT(ScheduleCompile!T499,FIND("F",ScheduleCompile!T499)-1)),ScheduleCompile!T499)))))),"",IF(ScheduleCompile!T499="Off",0,IF(ScheduleCompile!T499="On",1,IF(ISNUMBER(ScheduleCompile!T499),ScheduleCompile!T499/1,IF(ISTEXT(ScheduleCompile!T499),IF(OR(ISNUMBER(FIND("5F",ScheduleCompile!T499)),ISNUMBER(FIND("0F",ScheduleCompile!T499)),ISNUMBER(FIND("8F",ScheduleCompile!T499)),ISNUMBER(FIND("1F",ScheduleCompile!T499)),ISNUMBER(FIND("2F",ScheduleCompile!T499)),ISNUMBER(FIND("3F",ScheduleCompile!T499)),ISNUMBER(FIND("6F",ScheduleCompile!T499)),ISNUMBER(FIND("7F",ScheduleCompile!T499)),ISNUMBER(FIND("9F",ScheduleCompile!T499)),ISNUMBER(FIND("4F",ScheduleCompile!T499))),VALUE(LEFT(ScheduleCompile!T499,FIND("F",ScheduleCompile!T499)-1)),ScheduleCompile!T499)))))))</f>
        <v>0.05</v>
      </c>
      <c r="Z506" s="1">
        <f>IF(AND(ISERROR(IF(ScheduleCompile!U499="Off",0,IF(ScheduleCompile!U499="On",1,IF(ISNUMBER(ScheduleCompile!U499),ScheduleCompile!U499/1,IF(ISTEXT(ScheduleCompile!U499),IF(OR(ISNUMBER(FIND("5F",ScheduleCompile!U499)),ISNUMBER(FIND("0F",ScheduleCompile!U499)),ISNUMBER(FIND("8F",ScheduleCompile!U499)),ISNUMBER(FIND("1F",ScheduleCompile!U499)),ISNUMBER(FIND("2F",ScheduleCompile!U499)),ISNUMBER(FIND("3F",ScheduleCompile!U499)),ISNUMBER(FIND("6F",ScheduleCompile!U499)),ISNUMBER(FIND("7F",ScheduleCompile!U499)),ISNUMBER(FIND("9F",ScheduleCompile!U499)),ISNUMBER(FIND("4F",ScheduleCompile!U499))),VALUE(LEFT(ScheduleCompile!U499,FIND("F",ScheduleCompile!U499)-1)),ScheduleCompile!U499)))))),ISTEXT(ScheduleCompile!#REF!)),"ENDTABLE",IF(ISERROR(IF(ScheduleCompile!U499="Off",0,IF(ScheduleCompile!U499="On",1,IF(ISNUMBER(ScheduleCompile!U499),ScheduleCompile!U499/1,IF(ISTEXT(ScheduleCompile!U499),IF(OR(ISNUMBER(FIND("5F",ScheduleCompile!U499)),ISNUMBER(FIND("0F",ScheduleCompile!U499)),ISNUMBER(FIND("8F",ScheduleCompile!U499)),ISNUMBER(FIND("1F",ScheduleCompile!U499)),ISNUMBER(FIND("2F",ScheduleCompile!U499)),ISNUMBER(FIND("3F",ScheduleCompile!U499)),ISNUMBER(FIND("6F",ScheduleCompile!U499)),ISNUMBER(FIND("7F",ScheduleCompile!U499)),ISNUMBER(FIND("9F",ScheduleCompile!U499)),ISNUMBER(FIND("4F",ScheduleCompile!U499))),VALUE(LEFT(ScheduleCompile!U499,FIND("F",ScheduleCompile!U499)-1)),ScheduleCompile!U499)))))),"",IF(ScheduleCompile!U499="Off",0,IF(ScheduleCompile!U499="On",1,IF(ISNUMBER(ScheduleCompile!U499),ScheduleCompile!U499/1,IF(ISTEXT(ScheduleCompile!U499),IF(OR(ISNUMBER(FIND("5F",ScheduleCompile!U499)),ISNUMBER(FIND("0F",ScheduleCompile!U499)),ISNUMBER(FIND("8F",ScheduleCompile!U499)),ISNUMBER(FIND("1F",ScheduleCompile!U499)),ISNUMBER(FIND("2F",ScheduleCompile!U499)),ISNUMBER(FIND("3F",ScheduleCompile!U499)),ISNUMBER(FIND("6F",ScheduleCompile!U499)),ISNUMBER(FIND("7F",ScheduleCompile!U499)),ISNUMBER(FIND("9F",ScheduleCompile!U499)),ISNUMBER(FIND("4F",ScheduleCompile!U499))),VALUE(LEFT(ScheduleCompile!U499,FIND("F",ScheduleCompile!U499)-1)),ScheduleCompile!U499)))))))</f>
        <v>0.05</v>
      </c>
      <c r="AA506" s="1">
        <f>IF(AND(ISERROR(IF(ScheduleCompile!V499="Off",0,IF(ScheduleCompile!V499="On",1,IF(ISNUMBER(ScheduleCompile!V499),ScheduleCompile!V499/1,IF(ISTEXT(ScheduleCompile!V499),IF(OR(ISNUMBER(FIND("5F",ScheduleCompile!V499)),ISNUMBER(FIND("0F",ScheduleCompile!V499)),ISNUMBER(FIND("8F",ScheduleCompile!V499)),ISNUMBER(FIND("1F",ScheduleCompile!V499)),ISNUMBER(FIND("2F",ScheduleCompile!V499)),ISNUMBER(FIND("3F",ScheduleCompile!V499)),ISNUMBER(FIND("6F",ScheduleCompile!V499)),ISNUMBER(FIND("7F",ScheduleCompile!V499)),ISNUMBER(FIND("9F",ScheduleCompile!V499)),ISNUMBER(FIND("4F",ScheduleCompile!V499))),VALUE(LEFT(ScheduleCompile!V499,FIND("F",ScheduleCompile!V499)-1)),ScheduleCompile!V499)))))),ISTEXT(ScheduleCompile!#REF!)),"ENDTABLE",IF(ISERROR(IF(ScheduleCompile!V499="Off",0,IF(ScheduleCompile!V499="On",1,IF(ISNUMBER(ScheduleCompile!V499),ScheduleCompile!V499/1,IF(ISTEXT(ScheduleCompile!V499),IF(OR(ISNUMBER(FIND("5F",ScheduleCompile!V499)),ISNUMBER(FIND("0F",ScheduleCompile!V499)),ISNUMBER(FIND("8F",ScheduleCompile!V499)),ISNUMBER(FIND("1F",ScheduleCompile!V499)),ISNUMBER(FIND("2F",ScheduleCompile!V499)),ISNUMBER(FIND("3F",ScheduleCompile!V499)),ISNUMBER(FIND("6F",ScheduleCompile!V499)),ISNUMBER(FIND("7F",ScheduleCompile!V499)),ISNUMBER(FIND("9F",ScheduleCompile!V499)),ISNUMBER(FIND("4F",ScheduleCompile!V499))),VALUE(LEFT(ScheduleCompile!V499,FIND("F",ScheduleCompile!V499)-1)),ScheduleCompile!V499)))))),"",IF(ScheduleCompile!V499="Off",0,IF(ScheduleCompile!V499="On",1,IF(ISNUMBER(ScheduleCompile!V499),ScheduleCompile!V499/1,IF(ISTEXT(ScheduleCompile!V499),IF(OR(ISNUMBER(FIND("5F",ScheduleCompile!V499)),ISNUMBER(FIND("0F",ScheduleCompile!V499)),ISNUMBER(FIND("8F",ScheduleCompile!V499)),ISNUMBER(FIND("1F",ScheduleCompile!V499)),ISNUMBER(FIND("2F",ScheduleCompile!V499)),ISNUMBER(FIND("3F",ScheduleCompile!V499)),ISNUMBER(FIND("6F",ScheduleCompile!V499)),ISNUMBER(FIND("7F",ScheduleCompile!V499)),ISNUMBER(FIND("9F",ScheduleCompile!V499)),ISNUMBER(FIND("4F",ScheduleCompile!V499))),VALUE(LEFT(ScheduleCompile!V499,FIND("F",ScheduleCompile!V499)-1)),ScheduleCompile!V499)))))))</f>
        <v>0.05</v>
      </c>
      <c r="AB506" s="1">
        <f>IF(AND(ISERROR(IF(ScheduleCompile!W499="Off",0,IF(ScheduleCompile!W499="On",1,IF(ISNUMBER(ScheduleCompile!W499),ScheduleCompile!W499/1,IF(ISTEXT(ScheduleCompile!W499),IF(OR(ISNUMBER(FIND("5F",ScheduleCompile!W499)),ISNUMBER(FIND("0F",ScheduleCompile!W499)),ISNUMBER(FIND("8F",ScheduleCompile!W499)),ISNUMBER(FIND("1F",ScheduleCompile!W499)),ISNUMBER(FIND("2F",ScheduleCompile!W499)),ISNUMBER(FIND("3F",ScheduleCompile!W499)),ISNUMBER(FIND("6F",ScheduleCompile!W499)),ISNUMBER(FIND("7F",ScheduleCompile!W499)),ISNUMBER(FIND("9F",ScheduleCompile!W499)),ISNUMBER(FIND("4F",ScheduleCompile!W499))),VALUE(LEFT(ScheduleCompile!W499,FIND("F",ScheduleCompile!W499)-1)),ScheduleCompile!W499)))))),ISTEXT(ScheduleCompile!#REF!)),"ENDTABLE",IF(ISERROR(IF(ScheduleCompile!W499="Off",0,IF(ScheduleCompile!W499="On",1,IF(ISNUMBER(ScheduleCompile!W499),ScheduleCompile!W499/1,IF(ISTEXT(ScheduleCompile!W499),IF(OR(ISNUMBER(FIND("5F",ScheduleCompile!W499)),ISNUMBER(FIND("0F",ScheduleCompile!W499)),ISNUMBER(FIND("8F",ScheduleCompile!W499)),ISNUMBER(FIND("1F",ScheduleCompile!W499)),ISNUMBER(FIND("2F",ScheduleCompile!W499)),ISNUMBER(FIND("3F",ScheduleCompile!W499)),ISNUMBER(FIND("6F",ScheduleCompile!W499)),ISNUMBER(FIND("7F",ScheduleCompile!W499)),ISNUMBER(FIND("9F",ScheduleCompile!W499)),ISNUMBER(FIND("4F",ScheduleCompile!W499))),VALUE(LEFT(ScheduleCompile!W499,FIND("F",ScheduleCompile!W499)-1)),ScheduleCompile!W499)))))),"",IF(ScheduleCompile!W499="Off",0,IF(ScheduleCompile!W499="On",1,IF(ISNUMBER(ScheduleCompile!W499),ScheduleCompile!W499/1,IF(ISTEXT(ScheduleCompile!W499),IF(OR(ISNUMBER(FIND("5F",ScheduleCompile!W499)),ISNUMBER(FIND("0F",ScheduleCompile!W499)),ISNUMBER(FIND("8F",ScheduleCompile!W499)),ISNUMBER(FIND("1F",ScheduleCompile!W499)),ISNUMBER(FIND("2F",ScheduleCompile!W499)),ISNUMBER(FIND("3F",ScheduleCompile!W499)),ISNUMBER(FIND("6F",ScheduleCompile!W499)),ISNUMBER(FIND("7F",ScheduleCompile!W499)),ISNUMBER(FIND("9F",ScheduleCompile!W499)),ISNUMBER(FIND("4F",ScheduleCompile!W499))),VALUE(LEFT(ScheduleCompile!W499,FIND("F",ScheduleCompile!W499)-1)),ScheduleCompile!W499)))))))</f>
        <v>0.05</v>
      </c>
      <c r="AC506" s="1">
        <f>IF(AND(ISERROR(IF(ScheduleCompile!X499="Off",0,IF(ScheduleCompile!X499="On",1,IF(ISNUMBER(ScheduleCompile!X499),ScheduleCompile!X499/1,IF(ISTEXT(ScheduleCompile!X499),IF(OR(ISNUMBER(FIND("5F",ScheduleCompile!X499)),ISNUMBER(FIND("0F",ScheduleCompile!X499)),ISNUMBER(FIND("8F",ScheduleCompile!X499)),ISNUMBER(FIND("1F",ScheduleCompile!X499)),ISNUMBER(FIND("2F",ScheduleCompile!X499)),ISNUMBER(FIND("3F",ScheduleCompile!X499)),ISNUMBER(FIND("6F",ScheduleCompile!X499)),ISNUMBER(FIND("7F",ScheduleCompile!X499)),ISNUMBER(FIND("9F",ScheduleCompile!X499)),ISNUMBER(FIND("4F",ScheduleCompile!X499))),VALUE(LEFT(ScheduleCompile!X499,FIND("F",ScheduleCompile!X499)-1)),ScheduleCompile!X499)))))),ISTEXT(ScheduleCompile!#REF!)),"ENDTABLE",IF(ISERROR(IF(ScheduleCompile!X499="Off",0,IF(ScheduleCompile!X499="On",1,IF(ISNUMBER(ScheduleCompile!X499),ScheduleCompile!X499/1,IF(ISTEXT(ScheduleCompile!X499),IF(OR(ISNUMBER(FIND("5F",ScheduleCompile!X499)),ISNUMBER(FIND("0F",ScheduleCompile!X499)),ISNUMBER(FIND("8F",ScheduleCompile!X499)),ISNUMBER(FIND("1F",ScheduleCompile!X499)),ISNUMBER(FIND("2F",ScheduleCompile!X499)),ISNUMBER(FIND("3F",ScheduleCompile!X499)),ISNUMBER(FIND("6F",ScheduleCompile!X499)),ISNUMBER(FIND("7F",ScheduleCompile!X499)),ISNUMBER(FIND("9F",ScheduleCompile!X499)),ISNUMBER(FIND("4F",ScheduleCompile!X499))),VALUE(LEFT(ScheduleCompile!X499,FIND("F",ScheduleCompile!X499)-1)),ScheduleCompile!X499)))))),"",IF(ScheduleCompile!X499="Off",0,IF(ScheduleCompile!X499="On",1,IF(ISNUMBER(ScheduleCompile!X499),ScheduleCompile!X499/1,IF(ISTEXT(ScheduleCompile!X499),IF(OR(ISNUMBER(FIND("5F",ScheduleCompile!X499)),ISNUMBER(FIND("0F",ScheduleCompile!X499)),ISNUMBER(FIND("8F",ScheduleCompile!X499)),ISNUMBER(FIND("1F",ScheduleCompile!X499)),ISNUMBER(FIND("2F",ScheduleCompile!X499)),ISNUMBER(FIND("3F",ScheduleCompile!X499)),ISNUMBER(FIND("6F",ScheduleCompile!X499)),ISNUMBER(FIND("7F",ScheduleCompile!X499)),ISNUMBER(FIND("9F",ScheduleCompile!X499)),ISNUMBER(FIND("4F",ScheduleCompile!X499))),VALUE(LEFT(ScheduleCompile!X499,FIND("F",ScheduleCompile!X499)-1)),ScheduleCompile!X499)))))))</f>
        <v>0.05</v>
      </c>
      <c r="AD506" s="1">
        <f>IF(AND(ISERROR(IF(ScheduleCompile!Y499="Off",0,IF(ScheduleCompile!Y499="On",1,IF(ISNUMBER(ScheduleCompile!Y499),ScheduleCompile!Y499/1,IF(ISTEXT(ScheduleCompile!Y499),IF(OR(ISNUMBER(FIND("5F",ScheduleCompile!Y499)),ISNUMBER(FIND("0F",ScheduleCompile!Y499)),ISNUMBER(FIND("8F",ScheduleCompile!Y499)),ISNUMBER(FIND("1F",ScheduleCompile!Y499)),ISNUMBER(FIND("2F",ScheduleCompile!Y499)),ISNUMBER(FIND("3F",ScheduleCompile!Y499)),ISNUMBER(FIND("6F",ScheduleCompile!Y499)),ISNUMBER(FIND("7F",ScheduleCompile!Y499)),ISNUMBER(FIND("9F",ScheduleCompile!Y499)),ISNUMBER(FIND("4F",ScheduleCompile!Y499))),VALUE(LEFT(ScheduleCompile!Y499,FIND("F",ScheduleCompile!Y499)-1)),ScheduleCompile!Y499)))))),ISTEXT(ScheduleCompile!#REF!)),"ENDTABLE",IF(ISERROR(IF(ScheduleCompile!Y499="Off",0,IF(ScheduleCompile!Y499="On",1,IF(ISNUMBER(ScheduleCompile!Y499),ScheduleCompile!Y499/1,IF(ISTEXT(ScheduleCompile!Y499),IF(OR(ISNUMBER(FIND("5F",ScheduleCompile!Y499)),ISNUMBER(FIND("0F",ScheduleCompile!Y499)),ISNUMBER(FIND("8F",ScheduleCompile!Y499)),ISNUMBER(FIND("1F",ScheduleCompile!Y499)),ISNUMBER(FIND("2F",ScheduleCompile!Y499)),ISNUMBER(FIND("3F",ScheduleCompile!Y499)),ISNUMBER(FIND("6F",ScheduleCompile!Y499)),ISNUMBER(FIND("7F",ScheduleCompile!Y499)),ISNUMBER(FIND("9F",ScheduleCompile!Y499)),ISNUMBER(FIND("4F",ScheduleCompile!Y499))),VALUE(LEFT(ScheduleCompile!Y499,FIND("F",ScheduleCompile!Y499)-1)),ScheduleCompile!Y499)))))),"",IF(ScheduleCompile!Y499="Off",0,IF(ScheduleCompile!Y499="On",1,IF(ISNUMBER(ScheduleCompile!Y499),ScheduleCompile!Y499/1,IF(ISTEXT(ScheduleCompile!Y499),IF(OR(ISNUMBER(FIND("5F",ScheduleCompile!Y499)),ISNUMBER(FIND("0F",ScheduleCompile!Y499)),ISNUMBER(FIND("8F",ScheduleCompile!Y499)),ISNUMBER(FIND("1F",ScheduleCompile!Y499)),ISNUMBER(FIND("2F",ScheduleCompile!Y499)),ISNUMBER(FIND("3F",ScheduleCompile!Y499)),ISNUMBER(FIND("6F",ScheduleCompile!Y499)),ISNUMBER(FIND("7F",ScheduleCompile!Y499)),ISNUMBER(FIND("9F",ScheduleCompile!Y499)),ISNUMBER(FIND("4F",ScheduleCompile!Y499))),VALUE(LEFT(ScheduleCompile!Y499,FIND("F",ScheduleCompile!Y499)-1)),ScheduleCompile!Y499)))))))</f>
        <v>0.05</v>
      </c>
    </row>
    <row r="507" spans="1:30" x14ac:dyDescent="0.25">
      <c r="A507" t="str">
        <f t="shared" si="31"/>
        <v>SchDay "WarehouseHVACAvailWD"  Type = "OnOff" Hr = (0, 0, 0, 0, 0, 0, 1, 1, 1, 1, 1, 1, 1, 1, 1, 1, 1, 0, 0, 0, 0, 0, 0, 0) ..</v>
      </c>
      <c r="B507" s="1" t="s">
        <v>623</v>
      </c>
      <c r="C507" t="str">
        <f t="shared" si="32"/>
        <v xml:space="preserve">SchDay "WarehouseHVACAvailWD"  Type = "OnOff" Hr = </v>
      </c>
      <c r="D507" t="str">
        <f t="shared" si="33"/>
        <v>(0, 0, 0, 0, 0, 0, 1, 1, 1, 1, 1, 1, 1, 1, 1, 1, 1, 0, 0, 0, 0, 0, 0, 0) ..</v>
      </c>
      <c r="E507" s="30" t="str">
        <f>ScheduleCompile!A500</f>
        <v>WarehouseHVACAvailWD</v>
      </c>
      <c r="F507" t="str">
        <f t="shared" si="34"/>
        <v>OnOff</v>
      </c>
      <c r="G507" s="1">
        <f>IF(AND(ISERROR(IF(ScheduleCompile!B500="Off",0,IF(ScheduleCompile!B500="On",1,IF(ISNUMBER(ScheduleCompile!B500),ScheduleCompile!B500/1,IF(ISTEXT(ScheduleCompile!B500),IF(OR(ISNUMBER(FIND("5F",ScheduleCompile!B500)),ISNUMBER(FIND("0F",ScheduleCompile!B500)),ISNUMBER(FIND("8F",ScheduleCompile!B500)),ISNUMBER(FIND("1F",ScheduleCompile!B500)),ISNUMBER(FIND("2F",ScheduleCompile!B500)),ISNUMBER(FIND("3F",ScheduleCompile!B500)),ISNUMBER(FIND("6F",ScheduleCompile!B500)),ISNUMBER(FIND("7F",ScheduleCompile!B500)),ISNUMBER(FIND("9F",ScheduleCompile!B500)),ISNUMBER(FIND("4F",ScheduleCompile!B500))),VALUE(LEFT(ScheduleCompile!B500,FIND("F",ScheduleCompile!B500)-1)),ScheduleCompile!B500)))))),ISTEXT(ScheduleCompile!#REF!)),"ENDTABLE",IF(ISERROR(IF(ScheduleCompile!B500="Off",0,IF(ScheduleCompile!B500="On",1,IF(ISNUMBER(ScheduleCompile!B500),ScheduleCompile!B500/1,IF(ISTEXT(ScheduleCompile!B500),IF(OR(ISNUMBER(FIND("5F",ScheduleCompile!B500)),ISNUMBER(FIND("0F",ScheduleCompile!B500)),ISNUMBER(FIND("8F",ScheduleCompile!B500)),ISNUMBER(FIND("1F",ScheduleCompile!B500)),ISNUMBER(FIND("2F",ScheduleCompile!B500)),ISNUMBER(FIND("3F",ScheduleCompile!B500)),ISNUMBER(FIND("6F",ScheduleCompile!B500)),ISNUMBER(FIND("7F",ScheduleCompile!B500)),ISNUMBER(FIND("9F",ScheduleCompile!B500)),ISNUMBER(FIND("4F",ScheduleCompile!B500))),VALUE(LEFT(ScheduleCompile!B500,FIND("F",ScheduleCompile!B500)-1)),ScheduleCompile!B500)))))),"",IF(ScheduleCompile!B500="Off",0,IF(ScheduleCompile!B500="On",1,IF(ISNUMBER(ScheduleCompile!B500),ScheduleCompile!B500/1,IF(ISTEXT(ScheduleCompile!B500),IF(OR(ISNUMBER(FIND("5F",ScheduleCompile!B500)),ISNUMBER(FIND("0F",ScheduleCompile!B500)),ISNUMBER(FIND("8F",ScheduleCompile!B500)),ISNUMBER(FIND("1F",ScheduleCompile!B500)),ISNUMBER(FIND("2F",ScheduleCompile!B500)),ISNUMBER(FIND("3F",ScheduleCompile!B500)),ISNUMBER(FIND("6F",ScheduleCompile!B500)),ISNUMBER(FIND("7F",ScheduleCompile!B500)),ISNUMBER(FIND("9F",ScheduleCompile!B500)),ISNUMBER(FIND("4F",ScheduleCompile!B500))),VALUE(LEFT(ScheduleCompile!B500,FIND("F",ScheduleCompile!B500)-1)),ScheduleCompile!B500)))))))</f>
        <v>0</v>
      </c>
      <c r="H507" s="1">
        <f>IF(AND(ISERROR(IF(ScheduleCompile!C500="Off",0,IF(ScheduleCompile!C500="On",1,IF(ISNUMBER(ScheduleCompile!C500),ScheduleCompile!C500/1,IF(ISTEXT(ScheduleCompile!C500),IF(OR(ISNUMBER(FIND("5F",ScheduleCompile!C500)),ISNUMBER(FIND("0F",ScheduleCompile!C500)),ISNUMBER(FIND("8F",ScheduleCompile!C500)),ISNUMBER(FIND("1F",ScheduleCompile!C500)),ISNUMBER(FIND("2F",ScheduleCompile!C500)),ISNUMBER(FIND("3F",ScheduleCompile!C500)),ISNUMBER(FIND("6F",ScheduleCompile!C500)),ISNUMBER(FIND("7F",ScheduleCompile!C500)),ISNUMBER(FIND("9F",ScheduleCompile!C500)),ISNUMBER(FIND("4F",ScheduleCompile!C500))),VALUE(LEFT(ScheduleCompile!C500,FIND("F",ScheduleCompile!C500)-1)),ScheduleCompile!C500)))))),ISTEXT(ScheduleCompile!#REF!)),"ENDTABLE",IF(ISERROR(IF(ScheduleCompile!C500="Off",0,IF(ScheduleCompile!C500="On",1,IF(ISNUMBER(ScheduleCompile!C500),ScheduleCompile!C500/1,IF(ISTEXT(ScheduleCompile!C500),IF(OR(ISNUMBER(FIND("5F",ScheduleCompile!C500)),ISNUMBER(FIND("0F",ScheduleCompile!C500)),ISNUMBER(FIND("8F",ScheduleCompile!C500)),ISNUMBER(FIND("1F",ScheduleCompile!C500)),ISNUMBER(FIND("2F",ScheduleCompile!C500)),ISNUMBER(FIND("3F",ScheduleCompile!C500)),ISNUMBER(FIND("6F",ScheduleCompile!C500)),ISNUMBER(FIND("7F",ScheduleCompile!C500)),ISNUMBER(FIND("9F",ScheduleCompile!C500)),ISNUMBER(FIND("4F",ScheduleCompile!C500))),VALUE(LEFT(ScheduleCompile!C500,FIND("F",ScheduleCompile!C500)-1)),ScheduleCompile!C500)))))),"",IF(ScheduleCompile!C500="Off",0,IF(ScheduleCompile!C500="On",1,IF(ISNUMBER(ScheduleCompile!C500),ScheduleCompile!C500/1,IF(ISTEXT(ScheduleCompile!C500),IF(OR(ISNUMBER(FIND("5F",ScheduleCompile!C500)),ISNUMBER(FIND("0F",ScheduleCompile!C500)),ISNUMBER(FIND("8F",ScheduleCompile!C500)),ISNUMBER(FIND("1F",ScheduleCompile!C500)),ISNUMBER(FIND("2F",ScheduleCompile!C500)),ISNUMBER(FIND("3F",ScheduleCompile!C500)),ISNUMBER(FIND("6F",ScheduleCompile!C500)),ISNUMBER(FIND("7F",ScheduleCompile!C500)),ISNUMBER(FIND("9F",ScheduleCompile!C500)),ISNUMBER(FIND("4F",ScheduleCompile!C500))),VALUE(LEFT(ScheduleCompile!C500,FIND("F",ScheduleCompile!C500)-1)),ScheduleCompile!C500)))))))</f>
        <v>0</v>
      </c>
      <c r="I507" s="1">
        <f>IF(AND(ISERROR(IF(ScheduleCompile!D500="Off",0,IF(ScheduleCompile!D500="On",1,IF(ISNUMBER(ScheduleCompile!D500),ScheduleCompile!D500/1,IF(ISTEXT(ScheduleCompile!D500),IF(OR(ISNUMBER(FIND("5F",ScheduleCompile!D500)),ISNUMBER(FIND("0F",ScheduleCompile!D500)),ISNUMBER(FIND("8F",ScheduleCompile!D500)),ISNUMBER(FIND("1F",ScheduleCompile!D500)),ISNUMBER(FIND("2F",ScheduleCompile!D500)),ISNUMBER(FIND("3F",ScheduleCompile!D500)),ISNUMBER(FIND("6F",ScheduleCompile!D500)),ISNUMBER(FIND("7F",ScheduleCompile!D500)),ISNUMBER(FIND("9F",ScheduleCompile!D500)),ISNUMBER(FIND("4F",ScheduleCompile!D500))),VALUE(LEFT(ScheduleCompile!D500,FIND("F",ScheduleCompile!D500)-1)),ScheduleCompile!D500)))))),ISTEXT(ScheduleCompile!#REF!)),"ENDTABLE",IF(ISERROR(IF(ScheduleCompile!D500="Off",0,IF(ScheduleCompile!D500="On",1,IF(ISNUMBER(ScheduleCompile!D500),ScheduleCompile!D500/1,IF(ISTEXT(ScheduleCompile!D500),IF(OR(ISNUMBER(FIND("5F",ScheduleCompile!D500)),ISNUMBER(FIND("0F",ScheduleCompile!D500)),ISNUMBER(FIND("8F",ScheduleCompile!D500)),ISNUMBER(FIND("1F",ScheduleCompile!D500)),ISNUMBER(FIND("2F",ScheduleCompile!D500)),ISNUMBER(FIND("3F",ScheduleCompile!D500)),ISNUMBER(FIND("6F",ScheduleCompile!D500)),ISNUMBER(FIND("7F",ScheduleCompile!D500)),ISNUMBER(FIND("9F",ScheduleCompile!D500)),ISNUMBER(FIND("4F",ScheduleCompile!D500))),VALUE(LEFT(ScheduleCompile!D500,FIND("F",ScheduleCompile!D500)-1)),ScheduleCompile!D500)))))),"",IF(ScheduleCompile!D500="Off",0,IF(ScheduleCompile!D500="On",1,IF(ISNUMBER(ScheduleCompile!D500),ScheduleCompile!D500/1,IF(ISTEXT(ScheduleCompile!D500),IF(OR(ISNUMBER(FIND("5F",ScheduleCompile!D500)),ISNUMBER(FIND("0F",ScheduleCompile!D500)),ISNUMBER(FIND("8F",ScheduleCompile!D500)),ISNUMBER(FIND("1F",ScheduleCompile!D500)),ISNUMBER(FIND("2F",ScheduleCompile!D500)),ISNUMBER(FIND("3F",ScheduleCompile!D500)),ISNUMBER(FIND("6F",ScheduleCompile!D500)),ISNUMBER(FIND("7F",ScheduleCompile!D500)),ISNUMBER(FIND("9F",ScheduleCompile!D500)),ISNUMBER(FIND("4F",ScheduleCompile!D500))),VALUE(LEFT(ScheduleCompile!D500,FIND("F",ScheduleCompile!D500)-1)),ScheduleCompile!D500)))))))</f>
        <v>0</v>
      </c>
      <c r="J507" s="1">
        <f>IF(AND(ISERROR(IF(ScheduleCompile!E500="Off",0,IF(ScheduleCompile!E500="On",1,IF(ISNUMBER(ScheduleCompile!E500),ScheduleCompile!E500/1,IF(ISTEXT(ScheduleCompile!E500),IF(OR(ISNUMBER(FIND("5F",ScheduleCompile!E500)),ISNUMBER(FIND("0F",ScheduleCompile!E500)),ISNUMBER(FIND("8F",ScheduleCompile!E500)),ISNUMBER(FIND("1F",ScheduleCompile!E500)),ISNUMBER(FIND("2F",ScheduleCompile!E500)),ISNUMBER(FIND("3F",ScheduleCompile!E500)),ISNUMBER(FIND("6F",ScheduleCompile!E500)),ISNUMBER(FIND("7F",ScheduleCompile!E500)),ISNUMBER(FIND("9F",ScheduleCompile!E500)),ISNUMBER(FIND("4F",ScheduleCompile!E500))),VALUE(LEFT(ScheduleCompile!E500,FIND("F",ScheduleCompile!E500)-1)),ScheduleCompile!E500)))))),ISTEXT(ScheduleCompile!#REF!)),"ENDTABLE",IF(ISERROR(IF(ScheduleCompile!E500="Off",0,IF(ScheduleCompile!E500="On",1,IF(ISNUMBER(ScheduleCompile!E500),ScheduleCompile!E500/1,IF(ISTEXT(ScheduleCompile!E500),IF(OR(ISNUMBER(FIND("5F",ScheduleCompile!E500)),ISNUMBER(FIND("0F",ScheduleCompile!E500)),ISNUMBER(FIND("8F",ScheduleCompile!E500)),ISNUMBER(FIND("1F",ScheduleCompile!E500)),ISNUMBER(FIND("2F",ScheduleCompile!E500)),ISNUMBER(FIND("3F",ScheduleCompile!E500)),ISNUMBER(FIND("6F",ScheduleCompile!E500)),ISNUMBER(FIND("7F",ScheduleCompile!E500)),ISNUMBER(FIND("9F",ScheduleCompile!E500)),ISNUMBER(FIND("4F",ScheduleCompile!E500))),VALUE(LEFT(ScheduleCompile!E500,FIND("F",ScheduleCompile!E500)-1)),ScheduleCompile!E500)))))),"",IF(ScheduleCompile!E500="Off",0,IF(ScheduleCompile!E500="On",1,IF(ISNUMBER(ScheduleCompile!E500),ScheduleCompile!E500/1,IF(ISTEXT(ScheduleCompile!E500),IF(OR(ISNUMBER(FIND("5F",ScheduleCompile!E500)),ISNUMBER(FIND("0F",ScheduleCompile!E500)),ISNUMBER(FIND("8F",ScheduleCompile!E500)),ISNUMBER(FIND("1F",ScheduleCompile!E500)),ISNUMBER(FIND("2F",ScheduleCompile!E500)),ISNUMBER(FIND("3F",ScheduleCompile!E500)),ISNUMBER(FIND("6F",ScheduleCompile!E500)),ISNUMBER(FIND("7F",ScheduleCompile!E500)),ISNUMBER(FIND("9F",ScheduleCompile!E500)),ISNUMBER(FIND("4F",ScheduleCompile!E500))),VALUE(LEFT(ScheduleCompile!E500,FIND("F",ScheduleCompile!E500)-1)),ScheduleCompile!E500)))))))</f>
        <v>0</v>
      </c>
      <c r="K507" s="1">
        <f>IF(AND(ISERROR(IF(ScheduleCompile!F500="Off",0,IF(ScheduleCompile!F500="On",1,IF(ISNUMBER(ScheduleCompile!F500),ScheduleCompile!F500/1,IF(ISTEXT(ScheduleCompile!F500),IF(OR(ISNUMBER(FIND("5F",ScheduleCompile!F500)),ISNUMBER(FIND("0F",ScheduleCompile!F500)),ISNUMBER(FIND("8F",ScheduleCompile!F500)),ISNUMBER(FIND("1F",ScheduleCompile!F500)),ISNUMBER(FIND("2F",ScheduleCompile!F500)),ISNUMBER(FIND("3F",ScheduleCompile!F500)),ISNUMBER(FIND("6F",ScheduleCompile!F500)),ISNUMBER(FIND("7F",ScheduleCompile!F500)),ISNUMBER(FIND("9F",ScheduleCompile!F500)),ISNUMBER(FIND("4F",ScheduleCompile!F500))),VALUE(LEFT(ScheduleCompile!F500,FIND("F",ScheduleCompile!F500)-1)),ScheduleCompile!F500)))))),ISTEXT(ScheduleCompile!#REF!)),"ENDTABLE",IF(ISERROR(IF(ScheduleCompile!F500="Off",0,IF(ScheduleCompile!F500="On",1,IF(ISNUMBER(ScheduleCompile!F500),ScheduleCompile!F500/1,IF(ISTEXT(ScheduleCompile!F500),IF(OR(ISNUMBER(FIND("5F",ScheduleCompile!F500)),ISNUMBER(FIND("0F",ScheduleCompile!F500)),ISNUMBER(FIND("8F",ScheduleCompile!F500)),ISNUMBER(FIND("1F",ScheduleCompile!F500)),ISNUMBER(FIND("2F",ScheduleCompile!F500)),ISNUMBER(FIND("3F",ScheduleCompile!F500)),ISNUMBER(FIND("6F",ScheduleCompile!F500)),ISNUMBER(FIND("7F",ScheduleCompile!F500)),ISNUMBER(FIND("9F",ScheduleCompile!F500)),ISNUMBER(FIND("4F",ScheduleCompile!F500))),VALUE(LEFT(ScheduleCompile!F500,FIND("F",ScheduleCompile!F500)-1)),ScheduleCompile!F500)))))),"",IF(ScheduleCompile!F500="Off",0,IF(ScheduleCompile!F500="On",1,IF(ISNUMBER(ScheduleCompile!F500),ScheduleCompile!F500/1,IF(ISTEXT(ScheduleCompile!F500),IF(OR(ISNUMBER(FIND("5F",ScheduleCompile!F500)),ISNUMBER(FIND("0F",ScheduleCompile!F500)),ISNUMBER(FIND("8F",ScheduleCompile!F500)),ISNUMBER(FIND("1F",ScheduleCompile!F500)),ISNUMBER(FIND("2F",ScheduleCompile!F500)),ISNUMBER(FIND("3F",ScheduleCompile!F500)),ISNUMBER(FIND("6F",ScheduleCompile!F500)),ISNUMBER(FIND("7F",ScheduleCompile!F500)),ISNUMBER(FIND("9F",ScheduleCompile!F500)),ISNUMBER(FIND("4F",ScheduleCompile!F500))),VALUE(LEFT(ScheduleCompile!F500,FIND("F",ScheduleCompile!F500)-1)),ScheduleCompile!F500)))))))</f>
        <v>0</v>
      </c>
      <c r="L507" s="1">
        <f>IF(AND(ISERROR(IF(ScheduleCompile!G500="Off",0,IF(ScheduleCompile!G500="On",1,IF(ISNUMBER(ScheduleCompile!G500),ScheduleCompile!G500/1,IF(ISTEXT(ScheduleCompile!G500),IF(OR(ISNUMBER(FIND("5F",ScheduleCompile!G500)),ISNUMBER(FIND("0F",ScheduleCompile!G500)),ISNUMBER(FIND("8F",ScheduleCompile!G500)),ISNUMBER(FIND("1F",ScheduleCompile!G500)),ISNUMBER(FIND("2F",ScheduleCompile!G500)),ISNUMBER(FIND("3F",ScheduleCompile!G500)),ISNUMBER(FIND("6F",ScheduleCompile!G500)),ISNUMBER(FIND("7F",ScheduleCompile!G500)),ISNUMBER(FIND("9F",ScheduleCompile!G500)),ISNUMBER(FIND("4F",ScheduleCompile!G500))),VALUE(LEFT(ScheduleCompile!G500,FIND("F",ScheduleCompile!G500)-1)),ScheduleCompile!G500)))))),ISTEXT(ScheduleCompile!#REF!)),"ENDTABLE",IF(ISERROR(IF(ScheduleCompile!G500="Off",0,IF(ScheduleCompile!G500="On",1,IF(ISNUMBER(ScheduleCompile!G500),ScheduleCompile!G500/1,IF(ISTEXT(ScheduleCompile!G500),IF(OR(ISNUMBER(FIND("5F",ScheduleCompile!G500)),ISNUMBER(FIND("0F",ScheduleCompile!G500)),ISNUMBER(FIND("8F",ScheduleCompile!G500)),ISNUMBER(FIND("1F",ScheduleCompile!G500)),ISNUMBER(FIND("2F",ScheduleCompile!G500)),ISNUMBER(FIND("3F",ScheduleCompile!G500)),ISNUMBER(FIND("6F",ScheduleCompile!G500)),ISNUMBER(FIND("7F",ScheduleCompile!G500)),ISNUMBER(FIND("9F",ScheduleCompile!G500)),ISNUMBER(FIND("4F",ScheduleCompile!G500))),VALUE(LEFT(ScheduleCompile!G500,FIND("F",ScheduleCompile!G500)-1)),ScheduleCompile!G500)))))),"",IF(ScheduleCompile!G500="Off",0,IF(ScheduleCompile!G500="On",1,IF(ISNUMBER(ScheduleCompile!G500),ScheduleCompile!G500/1,IF(ISTEXT(ScheduleCompile!G500),IF(OR(ISNUMBER(FIND("5F",ScheduleCompile!G500)),ISNUMBER(FIND("0F",ScheduleCompile!G500)),ISNUMBER(FIND("8F",ScheduleCompile!G500)),ISNUMBER(FIND("1F",ScheduleCompile!G500)),ISNUMBER(FIND("2F",ScheduleCompile!G500)),ISNUMBER(FIND("3F",ScheduleCompile!G500)),ISNUMBER(FIND("6F",ScheduleCompile!G500)),ISNUMBER(FIND("7F",ScheduleCompile!G500)),ISNUMBER(FIND("9F",ScheduleCompile!G500)),ISNUMBER(FIND("4F",ScheduleCompile!G500))),VALUE(LEFT(ScheduleCompile!G500,FIND("F",ScheduleCompile!G500)-1)),ScheduleCompile!G500)))))))</f>
        <v>0</v>
      </c>
      <c r="M507" s="1">
        <f>IF(AND(ISERROR(IF(ScheduleCompile!H500="Off",0,IF(ScheduleCompile!H500="On",1,IF(ISNUMBER(ScheduleCompile!H500),ScheduleCompile!H500/1,IF(ISTEXT(ScheduleCompile!H500),IF(OR(ISNUMBER(FIND("5F",ScheduleCompile!H500)),ISNUMBER(FIND("0F",ScheduleCompile!H500)),ISNUMBER(FIND("8F",ScheduleCompile!H500)),ISNUMBER(FIND("1F",ScheduleCompile!H500)),ISNUMBER(FIND("2F",ScheduleCompile!H500)),ISNUMBER(FIND("3F",ScheduleCompile!H500)),ISNUMBER(FIND("6F",ScheduleCompile!H500)),ISNUMBER(FIND("7F",ScheduleCompile!H500)),ISNUMBER(FIND("9F",ScheduleCompile!H500)),ISNUMBER(FIND("4F",ScheduleCompile!H500))),VALUE(LEFT(ScheduleCompile!H500,FIND("F",ScheduleCompile!H500)-1)),ScheduleCompile!H500)))))),ISTEXT(ScheduleCompile!#REF!)),"ENDTABLE",IF(ISERROR(IF(ScheduleCompile!H500="Off",0,IF(ScheduleCompile!H500="On",1,IF(ISNUMBER(ScheduleCompile!H500),ScheduleCompile!H500/1,IF(ISTEXT(ScheduleCompile!H500),IF(OR(ISNUMBER(FIND("5F",ScheduleCompile!H500)),ISNUMBER(FIND("0F",ScheduleCompile!H500)),ISNUMBER(FIND("8F",ScheduleCompile!H500)),ISNUMBER(FIND("1F",ScheduleCompile!H500)),ISNUMBER(FIND("2F",ScheduleCompile!H500)),ISNUMBER(FIND("3F",ScheduleCompile!H500)),ISNUMBER(FIND("6F",ScheduleCompile!H500)),ISNUMBER(FIND("7F",ScheduleCompile!H500)),ISNUMBER(FIND("9F",ScheduleCompile!H500)),ISNUMBER(FIND("4F",ScheduleCompile!H500))),VALUE(LEFT(ScheduleCompile!H500,FIND("F",ScheduleCompile!H500)-1)),ScheduleCompile!H500)))))),"",IF(ScheduleCompile!H500="Off",0,IF(ScheduleCompile!H500="On",1,IF(ISNUMBER(ScheduleCompile!H500),ScheduleCompile!H500/1,IF(ISTEXT(ScheduleCompile!H500),IF(OR(ISNUMBER(FIND("5F",ScheduleCompile!H500)),ISNUMBER(FIND("0F",ScheduleCompile!H500)),ISNUMBER(FIND("8F",ScheduleCompile!H500)),ISNUMBER(FIND("1F",ScheduleCompile!H500)),ISNUMBER(FIND("2F",ScheduleCompile!H500)),ISNUMBER(FIND("3F",ScheduleCompile!H500)),ISNUMBER(FIND("6F",ScheduleCompile!H500)),ISNUMBER(FIND("7F",ScheduleCompile!H500)),ISNUMBER(FIND("9F",ScheduleCompile!H500)),ISNUMBER(FIND("4F",ScheduleCompile!H500))),VALUE(LEFT(ScheduleCompile!H500,FIND("F",ScheduleCompile!H500)-1)),ScheduleCompile!H500)))))))</f>
        <v>1</v>
      </c>
      <c r="N507" s="1">
        <f>IF(AND(ISERROR(IF(ScheduleCompile!I500="Off",0,IF(ScheduleCompile!I500="On",1,IF(ISNUMBER(ScheduleCompile!I500),ScheduleCompile!I500/1,IF(ISTEXT(ScheduleCompile!I500),IF(OR(ISNUMBER(FIND("5F",ScheduleCompile!I500)),ISNUMBER(FIND("0F",ScheduleCompile!I500)),ISNUMBER(FIND("8F",ScheduleCompile!I500)),ISNUMBER(FIND("1F",ScheduleCompile!I500)),ISNUMBER(FIND("2F",ScheduleCompile!I500)),ISNUMBER(FIND("3F",ScheduleCompile!I500)),ISNUMBER(FIND("6F",ScheduleCompile!I500)),ISNUMBER(FIND("7F",ScheduleCompile!I500)),ISNUMBER(FIND("9F",ScheduleCompile!I500)),ISNUMBER(FIND("4F",ScheduleCompile!I500))),VALUE(LEFT(ScheduleCompile!I500,FIND("F",ScheduleCompile!I500)-1)),ScheduleCompile!I500)))))),ISTEXT(ScheduleCompile!#REF!)),"ENDTABLE",IF(ISERROR(IF(ScheduleCompile!I500="Off",0,IF(ScheduleCompile!I500="On",1,IF(ISNUMBER(ScheduleCompile!I500),ScheduleCompile!I500/1,IF(ISTEXT(ScheduleCompile!I500),IF(OR(ISNUMBER(FIND("5F",ScheduleCompile!I500)),ISNUMBER(FIND("0F",ScheduleCompile!I500)),ISNUMBER(FIND("8F",ScheduleCompile!I500)),ISNUMBER(FIND("1F",ScheduleCompile!I500)),ISNUMBER(FIND("2F",ScheduleCompile!I500)),ISNUMBER(FIND("3F",ScheduleCompile!I500)),ISNUMBER(FIND("6F",ScheduleCompile!I500)),ISNUMBER(FIND("7F",ScheduleCompile!I500)),ISNUMBER(FIND("9F",ScheduleCompile!I500)),ISNUMBER(FIND("4F",ScheduleCompile!I500))),VALUE(LEFT(ScheduleCompile!I500,FIND("F",ScheduleCompile!I500)-1)),ScheduleCompile!I500)))))),"",IF(ScheduleCompile!I500="Off",0,IF(ScheduleCompile!I500="On",1,IF(ISNUMBER(ScheduleCompile!I500),ScheduleCompile!I500/1,IF(ISTEXT(ScheduleCompile!I500),IF(OR(ISNUMBER(FIND("5F",ScheduleCompile!I500)),ISNUMBER(FIND("0F",ScheduleCompile!I500)),ISNUMBER(FIND("8F",ScheduleCompile!I500)),ISNUMBER(FIND("1F",ScheduleCompile!I500)),ISNUMBER(FIND("2F",ScheduleCompile!I500)),ISNUMBER(FIND("3F",ScheduleCompile!I500)),ISNUMBER(FIND("6F",ScheduleCompile!I500)),ISNUMBER(FIND("7F",ScheduleCompile!I500)),ISNUMBER(FIND("9F",ScheduleCompile!I500)),ISNUMBER(FIND("4F",ScheduleCompile!I500))),VALUE(LEFT(ScheduleCompile!I500,FIND("F",ScheduleCompile!I500)-1)),ScheduleCompile!I500)))))))</f>
        <v>1</v>
      </c>
      <c r="O507" s="1">
        <f>IF(AND(ISERROR(IF(ScheduleCompile!J500="Off",0,IF(ScheduleCompile!J500="On",1,IF(ISNUMBER(ScheduleCompile!J500),ScheduleCompile!J500/1,IF(ISTEXT(ScheduleCompile!J500),IF(OR(ISNUMBER(FIND("5F",ScheduleCompile!J500)),ISNUMBER(FIND("0F",ScheduleCompile!J500)),ISNUMBER(FIND("8F",ScheduleCompile!J500)),ISNUMBER(FIND("1F",ScheduleCompile!J500)),ISNUMBER(FIND("2F",ScheduleCompile!J500)),ISNUMBER(FIND("3F",ScheduleCompile!J500)),ISNUMBER(FIND("6F",ScheduleCompile!J500)),ISNUMBER(FIND("7F",ScheduleCompile!J500)),ISNUMBER(FIND("9F",ScheduleCompile!J500)),ISNUMBER(FIND("4F",ScheduleCompile!J500))),VALUE(LEFT(ScheduleCompile!J500,FIND("F",ScheduleCompile!J500)-1)),ScheduleCompile!J500)))))),ISTEXT(ScheduleCompile!#REF!)),"ENDTABLE",IF(ISERROR(IF(ScheduleCompile!J500="Off",0,IF(ScheduleCompile!J500="On",1,IF(ISNUMBER(ScheduleCompile!J500),ScheduleCompile!J500/1,IF(ISTEXT(ScheduleCompile!J500),IF(OR(ISNUMBER(FIND("5F",ScheduleCompile!J500)),ISNUMBER(FIND("0F",ScheduleCompile!J500)),ISNUMBER(FIND("8F",ScheduleCompile!J500)),ISNUMBER(FIND("1F",ScheduleCompile!J500)),ISNUMBER(FIND("2F",ScheduleCompile!J500)),ISNUMBER(FIND("3F",ScheduleCompile!J500)),ISNUMBER(FIND("6F",ScheduleCompile!J500)),ISNUMBER(FIND("7F",ScheduleCompile!J500)),ISNUMBER(FIND("9F",ScheduleCompile!J500)),ISNUMBER(FIND("4F",ScheduleCompile!J500))),VALUE(LEFT(ScheduleCompile!J500,FIND("F",ScheduleCompile!J500)-1)),ScheduleCompile!J500)))))),"",IF(ScheduleCompile!J500="Off",0,IF(ScheduleCompile!J500="On",1,IF(ISNUMBER(ScheduleCompile!J500),ScheduleCompile!J500/1,IF(ISTEXT(ScheduleCompile!J500),IF(OR(ISNUMBER(FIND("5F",ScheduleCompile!J500)),ISNUMBER(FIND("0F",ScheduleCompile!J500)),ISNUMBER(FIND("8F",ScheduleCompile!J500)),ISNUMBER(FIND("1F",ScheduleCompile!J500)),ISNUMBER(FIND("2F",ScheduleCompile!J500)),ISNUMBER(FIND("3F",ScheduleCompile!J500)),ISNUMBER(FIND("6F",ScheduleCompile!J500)),ISNUMBER(FIND("7F",ScheduleCompile!J500)),ISNUMBER(FIND("9F",ScheduleCompile!J500)),ISNUMBER(FIND("4F",ScheduleCompile!J500))),VALUE(LEFT(ScheduleCompile!J500,FIND("F",ScheduleCompile!J500)-1)),ScheduleCompile!J500)))))))</f>
        <v>1</v>
      </c>
      <c r="P507" s="1">
        <f>IF(AND(ISERROR(IF(ScheduleCompile!K500="Off",0,IF(ScheduleCompile!K500="On",1,IF(ISNUMBER(ScheduleCompile!K500),ScheduleCompile!K500/1,IF(ISTEXT(ScheduleCompile!K500),IF(OR(ISNUMBER(FIND("5F",ScheduleCompile!K500)),ISNUMBER(FIND("0F",ScheduleCompile!K500)),ISNUMBER(FIND("8F",ScheduleCompile!K500)),ISNUMBER(FIND("1F",ScheduleCompile!K500)),ISNUMBER(FIND("2F",ScheduleCompile!K500)),ISNUMBER(FIND("3F",ScheduleCompile!K500)),ISNUMBER(FIND("6F",ScheduleCompile!K500)),ISNUMBER(FIND("7F",ScheduleCompile!K500)),ISNUMBER(FIND("9F",ScheduleCompile!K500)),ISNUMBER(FIND("4F",ScheduleCompile!K500))),VALUE(LEFT(ScheduleCompile!K500,FIND("F",ScheduleCompile!K500)-1)),ScheduleCompile!K500)))))),ISTEXT(ScheduleCompile!#REF!)),"ENDTABLE",IF(ISERROR(IF(ScheduleCompile!K500="Off",0,IF(ScheduleCompile!K500="On",1,IF(ISNUMBER(ScheduleCompile!K500),ScheduleCompile!K500/1,IF(ISTEXT(ScheduleCompile!K500),IF(OR(ISNUMBER(FIND("5F",ScheduleCompile!K500)),ISNUMBER(FIND("0F",ScheduleCompile!K500)),ISNUMBER(FIND("8F",ScheduleCompile!K500)),ISNUMBER(FIND("1F",ScheduleCompile!K500)),ISNUMBER(FIND("2F",ScheduleCompile!K500)),ISNUMBER(FIND("3F",ScheduleCompile!K500)),ISNUMBER(FIND("6F",ScheduleCompile!K500)),ISNUMBER(FIND("7F",ScheduleCompile!K500)),ISNUMBER(FIND("9F",ScheduleCompile!K500)),ISNUMBER(FIND("4F",ScheduleCompile!K500))),VALUE(LEFT(ScheduleCompile!K500,FIND("F",ScheduleCompile!K500)-1)),ScheduleCompile!K500)))))),"",IF(ScheduleCompile!K500="Off",0,IF(ScheduleCompile!K500="On",1,IF(ISNUMBER(ScheduleCompile!K500),ScheduleCompile!K500/1,IF(ISTEXT(ScheduleCompile!K500),IF(OR(ISNUMBER(FIND("5F",ScheduleCompile!K500)),ISNUMBER(FIND("0F",ScheduleCompile!K500)),ISNUMBER(FIND("8F",ScheduleCompile!K500)),ISNUMBER(FIND("1F",ScheduleCompile!K500)),ISNUMBER(FIND("2F",ScheduleCompile!K500)),ISNUMBER(FIND("3F",ScheduleCompile!K500)),ISNUMBER(FIND("6F",ScheduleCompile!K500)),ISNUMBER(FIND("7F",ScheduleCompile!K500)),ISNUMBER(FIND("9F",ScheduleCompile!K500)),ISNUMBER(FIND("4F",ScheduleCompile!K500))),VALUE(LEFT(ScheduleCompile!K500,FIND("F",ScheduleCompile!K500)-1)),ScheduleCompile!K500)))))))</f>
        <v>1</v>
      </c>
      <c r="Q507" s="1">
        <f>IF(AND(ISERROR(IF(ScheduleCompile!L500="Off",0,IF(ScheduleCompile!L500="On",1,IF(ISNUMBER(ScheduleCompile!L500),ScheduleCompile!L500/1,IF(ISTEXT(ScheduleCompile!L500),IF(OR(ISNUMBER(FIND("5F",ScheduleCompile!L500)),ISNUMBER(FIND("0F",ScheduleCompile!L500)),ISNUMBER(FIND("8F",ScheduleCompile!L500)),ISNUMBER(FIND("1F",ScheduleCompile!L500)),ISNUMBER(FIND("2F",ScheduleCompile!L500)),ISNUMBER(FIND("3F",ScheduleCompile!L500)),ISNUMBER(FIND("6F",ScheduleCompile!L500)),ISNUMBER(FIND("7F",ScheduleCompile!L500)),ISNUMBER(FIND("9F",ScheduleCompile!L500)),ISNUMBER(FIND("4F",ScheduleCompile!L500))),VALUE(LEFT(ScheduleCompile!L500,FIND("F",ScheduleCompile!L500)-1)),ScheduleCompile!L500)))))),ISTEXT(ScheduleCompile!#REF!)),"ENDTABLE",IF(ISERROR(IF(ScheduleCompile!L500="Off",0,IF(ScheduleCompile!L500="On",1,IF(ISNUMBER(ScheduleCompile!L500),ScheduleCompile!L500/1,IF(ISTEXT(ScheduleCompile!L500),IF(OR(ISNUMBER(FIND("5F",ScheduleCompile!L500)),ISNUMBER(FIND("0F",ScheduleCompile!L500)),ISNUMBER(FIND("8F",ScheduleCompile!L500)),ISNUMBER(FIND("1F",ScheduleCompile!L500)),ISNUMBER(FIND("2F",ScheduleCompile!L500)),ISNUMBER(FIND("3F",ScheduleCompile!L500)),ISNUMBER(FIND("6F",ScheduleCompile!L500)),ISNUMBER(FIND("7F",ScheduleCompile!L500)),ISNUMBER(FIND("9F",ScheduleCompile!L500)),ISNUMBER(FIND("4F",ScheduleCompile!L500))),VALUE(LEFT(ScheduleCompile!L500,FIND("F",ScheduleCompile!L500)-1)),ScheduleCompile!L500)))))),"",IF(ScheduleCompile!L500="Off",0,IF(ScheduleCompile!L500="On",1,IF(ISNUMBER(ScheduleCompile!L500),ScheduleCompile!L500/1,IF(ISTEXT(ScheduleCompile!L500),IF(OR(ISNUMBER(FIND("5F",ScheduleCompile!L500)),ISNUMBER(FIND("0F",ScheduleCompile!L500)),ISNUMBER(FIND("8F",ScheduleCompile!L500)),ISNUMBER(FIND("1F",ScheduleCompile!L500)),ISNUMBER(FIND("2F",ScheduleCompile!L500)),ISNUMBER(FIND("3F",ScheduleCompile!L500)),ISNUMBER(FIND("6F",ScheduleCompile!L500)),ISNUMBER(FIND("7F",ScheduleCompile!L500)),ISNUMBER(FIND("9F",ScheduleCompile!L500)),ISNUMBER(FIND("4F",ScheduleCompile!L500))),VALUE(LEFT(ScheduleCompile!L500,FIND("F",ScheduleCompile!L500)-1)),ScheduleCompile!L500)))))))</f>
        <v>1</v>
      </c>
      <c r="R507" s="1">
        <f>IF(AND(ISERROR(IF(ScheduleCompile!M500="Off",0,IF(ScheduleCompile!M500="On",1,IF(ISNUMBER(ScheduleCompile!M500),ScheduleCompile!M500/1,IF(ISTEXT(ScheduleCompile!M500),IF(OR(ISNUMBER(FIND("5F",ScheduleCompile!M500)),ISNUMBER(FIND("0F",ScheduleCompile!M500)),ISNUMBER(FIND("8F",ScheduleCompile!M500)),ISNUMBER(FIND("1F",ScheduleCompile!M500)),ISNUMBER(FIND("2F",ScheduleCompile!M500)),ISNUMBER(FIND("3F",ScheduleCompile!M500)),ISNUMBER(FIND("6F",ScheduleCompile!M500)),ISNUMBER(FIND("7F",ScheduleCompile!M500)),ISNUMBER(FIND("9F",ScheduleCompile!M500)),ISNUMBER(FIND("4F",ScheduleCompile!M500))),VALUE(LEFT(ScheduleCompile!M500,FIND("F",ScheduleCompile!M500)-1)),ScheduleCompile!M500)))))),ISTEXT(ScheduleCompile!#REF!)),"ENDTABLE",IF(ISERROR(IF(ScheduleCompile!M500="Off",0,IF(ScheduleCompile!M500="On",1,IF(ISNUMBER(ScheduleCompile!M500),ScheduleCompile!M500/1,IF(ISTEXT(ScheduleCompile!M500),IF(OR(ISNUMBER(FIND("5F",ScheduleCompile!M500)),ISNUMBER(FIND("0F",ScheduleCompile!M500)),ISNUMBER(FIND("8F",ScheduleCompile!M500)),ISNUMBER(FIND("1F",ScheduleCompile!M500)),ISNUMBER(FIND("2F",ScheduleCompile!M500)),ISNUMBER(FIND("3F",ScheduleCompile!M500)),ISNUMBER(FIND("6F",ScheduleCompile!M500)),ISNUMBER(FIND("7F",ScheduleCompile!M500)),ISNUMBER(FIND("9F",ScheduleCompile!M500)),ISNUMBER(FIND("4F",ScheduleCompile!M500))),VALUE(LEFT(ScheduleCompile!M500,FIND("F",ScheduleCompile!M500)-1)),ScheduleCompile!M500)))))),"",IF(ScheduleCompile!M500="Off",0,IF(ScheduleCompile!M500="On",1,IF(ISNUMBER(ScheduleCompile!M500),ScheduleCompile!M500/1,IF(ISTEXT(ScheduleCompile!M500),IF(OR(ISNUMBER(FIND("5F",ScheduleCompile!M500)),ISNUMBER(FIND("0F",ScheduleCompile!M500)),ISNUMBER(FIND("8F",ScheduleCompile!M500)),ISNUMBER(FIND("1F",ScheduleCompile!M500)),ISNUMBER(FIND("2F",ScheduleCompile!M500)),ISNUMBER(FIND("3F",ScheduleCompile!M500)),ISNUMBER(FIND("6F",ScheduleCompile!M500)),ISNUMBER(FIND("7F",ScheduleCompile!M500)),ISNUMBER(FIND("9F",ScheduleCompile!M500)),ISNUMBER(FIND("4F",ScheduleCompile!M500))),VALUE(LEFT(ScheduleCompile!M500,FIND("F",ScheduleCompile!M500)-1)),ScheduleCompile!M500)))))))</f>
        <v>1</v>
      </c>
      <c r="S507" s="1">
        <f>IF(AND(ISERROR(IF(ScheduleCompile!N500="Off",0,IF(ScheduleCompile!N500="On",1,IF(ISNUMBER(ScheduleCompile!N500),ScheduleCompile!N500/1,IF(ISTEXT(ScheduleCompile!N500),IF(OR(ISNUMBER(FIND("5F",ScheduleCompile!N500)),ISNUMBER(FIND("0F",ScheduleCompile!N500)),ISNUMBER(FIND("8F",ScheduleCompile!N500)),ISNUMBER(FIND("1F",ScheduleCompile!N500)),ISNUMBER(FIND("2F",ScheduleCompile!N500)),ISNUMBER(FIND("3F",ScheduleCompile!N500)),ISNUMBER(FIND("6F",ScheduleCompile!N500)),ISNUMBER(FIND("7F",ScheduleCompile!N500)),ISNUMBER(FIND("9F",ScheduleCompile!N500)),ISNUMBER(FIND("4F",ScheduleCompile!N500))),VALUE(LEFT(ScheduleCompile!N500,FIND("F",ScheduleCompile!N500)-1)),ScheduleCompile!N500)))))),ISTEXT(ScheduleCompile!#REF!)),"ENDTABLE",IF(ISERROR(IF(ScheduleCompile!N500="Off",0,IF(ScheduleCompile!N500="On",1,IF(ISNUMBER(ScheduleCompile!N500),ScheduleCompile!N500/1,IF(ISTEXT(ScheduleCompile!N500),IF(OR(ISNUMBER(FIND("5F",ScheduleCompile!N500)),ISNUMBER(FIND("0F",ScheduleCompile!N500)),ISNUMBER(FIND("8F",ScheduleCompile!N500)),ISNUMBER(FIND("1F",ScheduleCompile!N500)),ISNUMBER(FIND("2F",ScheduleCompile!N500)),ISNUMBER(FIND("3F",ScheduleCompile!N500)),ISNUMBER(FIND("6F",ScheduleCompile!N500)),ISNUMBER(FIND("7F",ScheduleCompile!N500)),ISNUMBER(FIND("9F",ScheduleCompile!N500)),ISNUMBER(FIND("4F",ScheduleCompile!N500))),VALUE(LEFT(ScheduleCompile!N500,FIND("F",ScheduleCompile!N500)-1)),ScheduleCompile!N500)))))),"",IF(ScheduleCompile!N500="Off",0,IF(ScheduleCompile!N500="On",1,IF(ISNUMBER(ScheduleCompile!N500),ScheduleCompile!N500/1,IF(ISTEXT(ScheduleCompile!N500),IF(OR(ISNUMBER(FIND("5F",ScheduleCompile!N500)),ISNUMBER(FIND("0F",ScheduleCompile!N500)),ISNUMBER(FIND("8F",ScheduleCompile!N500)),ISNUMBER(FIND("1F",ScheduleCompile!N500)),ISNUMBER(FIND("2F",ScheduleCompile!N500)),ISNUMBER(FIND("3F",ScheduleCompile!N500)),ISNUMBER(FIND("6F",ScheduleCompile!N500)),ISNUMBER(FIND("7F",ScheduleCompile!N500)),ISNUMBER(FIND("9F",ScheduleCompile!N500)),ISNUMBER(FIND("4F",ScheduleCompile!N500))),VALUE(LEFT(ScheduleCompile!N500,FIND("F",ScheduleCompile!N500)-1)),ScheduleCompile!N500)))))))</f>
        <v>1</v>
      </c>
      <c r="T507" s="1">
        <f>IF(AND(ISERROR(IF(ScheduleCompile!O500="Off",0,IF(ScheduleCompile!O500="On",1,IF(ISNUMBER(ScheduleCompile!O500),ScheduleCompile!O500/1,IF(ISTEXT(ScheduleCompile!O500),IF(OR(ISNUMBER(FIND("5F",ScheduleCompile!O500)),ISNUMBER(FIND("0F",ScheduleCompile!O500)),ISNUMBER(FIND("8F",ScheduleCompile!O500)),ISNUMBER(FIND("1F",ScheduleCompile!O500)),ISNUMBER(FIND("2F",ScheduleCompile!O500)),ISNUMBER(FIND("3F",ScheduleCompile!O500)),ISNUMBER(FIND("6F",ScheduleCompile!O500)),ISNUMBER(FIND("7F",ScheduleCompile!O500)),ISNUMBER(FIND("9F",ScheduleCompile!O500)),ISNUMBER(FIND("4F",ScheduleCompile!O500))),VALUE(LEFT(ScheduleCompile!O500,FIND("F",ScheduleCompile!O500)-1)),ScheduleCompile!O500)))))),ISTEXT(ScheduleCompile!#REF!)),"ENDTABLE",IF(ISERROR(IF(ScheduleCompile!O500="Off",0,IF(ScheduleCompile!O500="On",1,IF(ISNUMBER(ScheduleCompile!O500),ScheduleCompile!O500/1,IF(ISTEXT(ScheduleCompile!O500),IF(OR(ISNUMBER(FIND("5F",ScheduleCompile!O500)),ISNUMBER(FIND("0F",ScheduleCompile!O500)),ISNUMBER(FIND("8F",ScheduleCompile!O500)),ISNUMBER(FIND("1F",ScheduleCompile!O500)),ISNUMBER(FIND("2F",ScheduleCompile!O500)),ISNUMBER(FIND("3F",ScheduleCompile!O500)),ISNUMBER(FIND("6F",ScheduleCompile!O500)),ISNUMBER(FIND("7F",ScheduleCompile!O500)),ISNUMBER(FIND("9F",ScheduleCompile!O500)),ISNUMBER(FIND("4F",ScheduleCompile!O500))),VALUE(LEFT(ScheduleCompile!O500,FIND("F",ScheduleCompile!O500)-1)),ScheduleCompile!O500)))))),"",IF(ScheduleCompile!O500="Off",0,IF(ScheduleCompile!O500="On",1,IF(ISNUMBER(ScheduleCompile!O500),ScheduleCompile!O500/1,IF(ISTEXT(ScheduleCompile!O500),IF(OR(ISNUMBER(FIND("5F",ScheduleCompile!O500)),ISNUMBER(FIND("0F",ScheduleCompile!O500)),ISNUMBER(FIND("8F",ScheduleCompile!O500)),ISNUMBER(FIND("1F",ScheduleCompile!O500)),ISNUMBER(FIND("2F",ScheduleCompile!O500)),ISNUMBER(FIND("3F",ScheduleCompile!O500)),ISNUMBER(FIND("6F",ScheduleCompile!O500)),ISNUMBER(FIND("7F",ScheduleCompile!O500)),ISNUMBER(FIND("9F",ScheduleCompile!O500)),ISNUMBER(FIND("4F",ScheduleCompile!O500))),VALUE(LEFT(ScheduleCompile!O500,FIND("F",ScheduleCompile!O500)-1)),ScheduleCompile!O500)))))))</f>
        <v>1</v>
      </c>
      <c r="U507" s="1">
        <f>IF(AND(ISERROR(IF(ScheduleCompile!P500="Off",0,IF(ScheduleCompile!P500="On",1,IF(ISNUMBER(ScheduleCompile!P500),ScheduleCompile!P500/1,IF(ISTEXT(ScheduleCompile!P500),IF(OR(ISNUMBER(FIND("5F",ScheduleCompile!P500)),ISNUMBER(FIND("0F",ScheduleCompile!P500)),ISNUMBER(FIND("8F",ScheduleCompile!P500)),ISNUMBER(FIND("1F",ScheduleCompile!P500)),ISNUMBER(FIND("2F",ScheduleCompile!P500)),ISNUMBER(FIND("3F",ScheduleCompile!P500)),ISNUMBER(FIND("6F",ScheduleCompile!P500)),ISNUMBER(FIND("7F",ScheduleCompile!P500)),ISNUMBER(FIND("9F",ScheduleCompile!P500)),ISNUMBER(FIND("4F",ScheduleCompile!P500))),VALUE(LEFT(ScheduleCompile!P500,FIND("F",ScheduleCompile!P500)-1)),ScheduleCompile!P500)))))),ISTEXT(ScheduleCompile!#REF!)),"ENDTABLE",IF(ISERROR(IF(ScheduleCompile!P500="Off",0,IF(ScheduleCompile!P500="On",1,IF(ISNUMBER(ScheduleCompile!P500),ScheduleCompile!P500/1,IF(ISTEXT(ScheduleCompile!P500),IF(OR(ISNUMBER(FIND("5F",ScheduleCompile!P500)),ISNUMBER(FIND("0F",ScheduleCompile!P500)),ISNUMBER(FIND("8F",ScheduleCompile!P500)),ISNUMBER(FIND("1F",ScheduleCompile!P500)),ISNUMBER(FIND("2F",ScheduleCompile!P500)),ISNUMBER(FIND("3F",ScheduleCompile!P500)),ISNUMBER(FIND("6F",ScheduleCompile!P500)),ISNUMBER(FIND("7F",ScheduleCompile!P500)),ISNUMBER(FIND("9F",ScheduleCompile!P500)),ISNUMBER(FIND("4F",ScheduleCompile!P500))),VALUE(LEFT(ScheduleCompile!P500,FIND("F",ScheduleCompile!P500)-1)),ScheduleCompile!P500)))))),"",IF(ScheduleCompile!P500="Off",0,IF(ScheduleCompile!P500="On",1,IF(ISNUMBER(ScheduleCompile!P500),ScheduleCompile!P500/1,IF(ISTEXT(ScheduleCompile!P500),IF(OR(ISNUMBER(FIND("5F",ScheduleCompile!P500)),ISNUMBER(FIND("0F",ScheduleCompile!P500)),ISNUMBER(FIND("8F",ScheduleCompile!P500)),ISNUMBER(FIND("1F",ScheduleCompile!P500)),ISNUMBER(FIND("2F",ScheduleCompile!P500)),ISNUMBER(FIND("3F",ScheduleCompile!P500)),ISNUMBER(FIND("6F",ScheduleCompile!P500)),ISNUMBER(FIND("7F",ScheduleCompile!P500)),ISNUMBER(FIND("9F",ScheduleCompile!P500)),ISNUMBER(FIND("4F",ScheduleCompile!P500))),VALUE(LEFT(ScheduleCompile!P500,FIND("F",ScheduleCompile!P500)-1)),ScheduleCompile!P500)))))))</f>
        <v>1</v>
      </c>
      <c r="V507" s="1">
        <f>IF(AND(ISERROR(IF(ScheduleCompile!Q500="Off",0,IF(ScheduleCompile!Q500="On",1,IF(ISNUMBER(ScheduleCompile!Q500),ScheduleCompile!Q500/1,IF(ISTEXT(ScheduleCompile!Q500),IF(OR(ISNUMBER(FIND("5F",ScheduleCompile!Q500)),ISNUMBER(FIND("0F",ScheduleCompile!Q500)),ISNUMBER(FIND("8F",ScheduleCompile!Q500)),ISNUMBER(FIND("1F",ScheduleCompile!Q500)),ISNUMBER(FIND("2F",ScheduleCompile!Q500)),ISNUMBER(FIND("3F",ScheduleCompile!Q500)),ISNUMBER(FIND("6F",ScheduleCompile!Q500)),ISNUMBER(FIND("7F",ScheduleCompile!Q500)),ISNUMBER(FIND("9F",ScheduleCompile!Q500)),ISNUMBER(FIND("4F",ScheduleCompile!Q500))),VALUE(LEFT(ScheduleCompile!Q500,FIND("F",ScheduleCompile!Q500)-1)),ScheduleCompile!Q500)))))),ISTEXT(ScheduleCompile!#REF!)),"ENDTABLE",IF(ISERROR(IF(ScheduleCompile!Q500="Off",0,IF(ScheduleCompile!Q500="On",1,IF(ISNUMBER(ScheduleCompile!Q500),ScheduleCompile!Q500/1,IF(ISTEXT(ScheduleCompile!Q500),IF(OR(ISNUMBER(FIND("5F",ScheduleCompile!Q500)),ISNUMBER(FIND("0F",ScheduleCompile!Q500)),ISNUMBER(FIND("8F",ScheduleCompile!Q500)),ISNUMBER(FIND("1F",ScheduleCompile!Q500)),ISNUMBER(FIND("2F",ScheduleCompile!Q500)),ISNUMBER(FIND("3F",ScheduleCompile!Q500)),ISNUMBER(FIND("6F",ScheduleCompile!Q500)),ISNUMBER(FIND("7F",ScheduleCompile!Q500)),ISNUMBER(FIND("9F",ScheduleCompile!Q500)),ISNUMBER(FIND("4F",ScheduleCompile!Q500))),VALUE(LEFT(ScheduleCompile!Q500,FIND("F",ScheduleCompile!Q500)-1)),ScheduleCompile!Q500)))))),"",IF(ScheduleCompile!Q500="Off",0,IF(ScheduleCompile!Q500="On",1,IF(ISNUMBER(ScheduleCompile!Q500),ScheduleCompile!Q500/1,IF(ISTEXT(ScheduleCompile!Q500),IF(OR(ISNUMBER(FIND("5F",ScheduleCompile!Q500)),ISNUMBER(FIND("0F",ScheduleCompile!Q500)),ISNUMBER(FIND("8F",ScheduleCompile!Q500)),ISNUMBER(FIND("1F",ScheduleCompile!Q500)),ISNUMBER(FIND("2F",ScheduleCompile!Q500)),ISNUMBER(FIND("3F",ScheduleCompile!Q500)),ISNUMBER(FIND("6F",ScheduleCompile!Q500)),ISNUMBER(FIND("7F",ScheduleCompile!Q500)),ISNUMBER(FIND("9F",ScheduleCompile!Q500)),ISNUMBER(FIND("4F",ScheduleCompile!Q500))),VALUE(LEFT(ScheduleCompile!Q500,FIND("F",ScheduleCompile!Q500)-1)),ScheduleCompile!Q500)))))))</f>
        <v>1</v>
      </c>
      <c r="W507" s="1">
        <f>IF(AND(ISERROR(IF(ScheduleCompile!R500="Off",0,IF(ScheduleCompile!R500="On",1,IF(ISNUMBER(ScheduleCompile!R500),ScheduleCompile!R500/1,IF(ISTEXT(ScheduleCompile!R500),IF(OR(ISNUMBER(FIND("5F",ScheduleCompile!R500)),ISNUMBER(FIND("0F",ScheduleCompile!R500)),ISNUMBER(FIND("8F",ScheduleCompile!R500)),ISNUMBER(FIND("1F",ScheduleCompile!R500)),ISNUMBER(FIND("2F",ScheduleCompile!R500)),ISNUMBER(FIND("3F",ScheduleCompile!R500)),ISNUMBER(FIND("6F",ScheduleCompile!R500)),ISNUMBER(FIND("7F",ScheduleCompile!R500)),ISNUMBER(FIND("9F",ScheduleCompile!R500)),ISNUMBER(FIND("4F",ScheduleCompile!R500))),VALUE(LEFT(ScheduleCompile!R500,FIND("F",ScheduleCompile!R500)-1)),ScheduleCompile!R500)))))),ISTEXT(ScheduleCompile!#REF!)),"ENDTABLE",IF(ISERROR(IF(ScheduleCompile!R500="Off",0,IF(ScheduleCompile!R500="On",1,IF(ISNUMBER(ScheduleCompile!R500),ScheduleCompile!R500/1,IF(ISTEXT(ScheduleCompile!R500),IF(OR(ISNUMBER(FIND("5F",ScheduleCompile!R500)),ISNUMBER(FIND("0F",ScheduleCompile!R500)),ISNUMBER(FIND("8F",ScheduleCompile!R500)),ISNUMBER(FIND("1F",ScheduleCompile!R500)),ISNUMBER(FIND("2F",ScheduleCompile!R500)),ISNUMBER(FIND("3F",ScheduleCompile!R500)),ISNUMBER(FIND("6F",ScheduleCompile!R500)),ISNUMBER(FIND("7F",ScheduleCompile!R500)),ISNUMBER(FIND("9F",ScheduleCompile!R500)),ISNUMBER(FIND("4F",ScheduleCompile!R500))),VALUE(LEFT(ScheduleCompile!R500,FIND("F",ScheduleCompile!R500)-1)),ScheduleCompile!R500)))))),"",IF(ScheduleCompile!R500="Off",0,IF(ScheduleCompile!R500="On",1,IF(ISNUMBER(ScheduleCompile!R500),ScheduleCompile!R500/1,IF(ISTEXT(ScheduleCompile!R500),IF(OR(ISNUMBER(FIND("5F",ScheduleCompile!R500)),ISNUMBER(FIND("0F",ScheduleCompile!R500)),ISNUMBER(FIND("8F",ScheduleCompile!R500)),ISNUMBER(FIND("1F",ScheduleCompile!R500)),ISNUMBER(FIND("2F",ScheduleCompile!R500)),ISNUMBER(FIND("3F",ScheduleCompile!R500)),ISNUMBER(FIND("6F",ScheduleCompile!R500)),ISNUMBER(FIND("7F",ScheduleCompile!R500)),ISNUMBER(FIND("9F",ScheduleCompile!R500)),ISNUMBER(FIND("4F",ScheduleCompile!R500))),VALUE(LEFT(ScheduleCompile!R500,FIND("F",ScheduleCompile!R500)-1)),ScheduleCompile!R500)))))))</f>
        <v>1</v>
      </c>
      <c r="X507" s="1">
        <f>IF(AND(ISERROR(IF(ScheduleCompile!S500="Off",0,IF(ScheduleCompile!S500="On",1,IF(ISNUMBER(ScheduleCompile!S500),ScheduleCompile!S500/1,IF(ISTEXT(ScheduleCompile!S500),IF(OR(ISNUMBER(FIND("5F",ScheduleCompile!S500)),ISNUMBER(FIND("0F",ScheduleCompile!S500)),ISNUMBER(FIND("8F",ScheduleCompile!S500)),ISNUMBER(FIND("1F",ScheduleCompile!S500)),ISNUMBER(FIND("2F",ScheduleCompile!S500)),ISNUMBER(FIND("3F",ScheduleCompile!S500)),ISNUMBER(FIND("6F",ScheduleCompile!S500)),ISNUMBER(FIND("7F",ScheduleCompile!S500)),ISNUMBER(FIND("9F",ScheduleCompile!S500)),ISNUMBER(FIND("4F",ScheduleCompile!S500))),VALUE(LEFT(ScheduleCompile!S500,FIND("F",ScheduleCompile!S500)-1)),ScheduleCompile!S500)))))),ISTEXT(ScheduleCompile!#REF!)),"ENDTABLE",IF(ISERROR(IF(ScheduleCompile!S500="Off",0,IF(ScheduleCompile!S500="On",1,IF(ISNUMBER(ScheduleCompile!S500),ScheduleCompile!S500/1,IF(ISTEXT(ScheduleCompile!S500),IF(OR(ISNUMBER(FIND("5F",ScheduleCompile!S500)),ISNUMBER(FIND("0F",ScheduleCompile!S500)),ISNUMBER(FIND("8F",ScheduleCompile!S500)),ISNUMBER(FIND("1F",ScheduleCompile!S500)),ISNUMBER(FIND("2F",ScheduleCompile!S500)),ISNUMBER(FIND("3F",ScheduleCompile!S500)),ISNUMBER(FIND("6F",ScheduleCompile!S500)),ISNUMBER(FIND("7F",ScheduleCompile!S500)),ISNUMBER(FIND("9F",ScheduleCompile!S500)),ISNUMBER(FIND("4F",ScheduleCompile!S500))),VALUE(LEFT(ScheduleCompile!S500,FIND("F",ScheduleCompile!S500)-1)),ScheduleCompile!S500)))))),"",IF(ScheduleCompile!S500="Off",0,IF(ScheduleCompile!S500="On",1,IF(ISNUMBER(ScheduleCompile!S500),ScheduleCompile!S500/1,IF(ISTEXT(ScheduleCompile!S500),IF(OR(ISNUMBER(FIND("5F",ScheduleCompile!S500)),ISNUMBER(FIND("0F",ScheduleCompile!S500)),ISNUMBER(FIND("8F",ScheduleCompile!S500)),ISNUMBER(FIND("1F",ScheduleCompile!S500)),ISNUMBER(FIND("2F",ScheduleCompile!S500)),ISNUMBER(FIND("3F",ScheduleCompile!S500)),ISNUMBER(FIND("6F",ScheduleCompile!S500)),ISNUMBER(FIND("7F",ScheduleCompile!S500)),ISNUMBER(FIND("9F",ScheduleCompile!S500)),ISNUMBER(FIND("4F",ScheduleCompile!S500))),VALUE(LEFT(ScheduleCompile!S500,FIND("F",ScheduleCompile!S500)-1)),ScheduleCompile!S500)))))))</f>
        <v>0</v>
      </c>
      <c r="Y507" s="1">
        <f>IF(AND(ISERROR(IF(ScheduleCompile!T500="Off",0,IF(ScheduleCompile!T500="On",1,IF(ISNUMBER(ScheduleCompile!T500),ScheduleCompile!T500/1,IF(ISTEXT(ScheduleCompile!T500),IF(OR(ISNUMBER(FIND("5F",ScheduleCompile!T500)),ISNUMBER(FIND("0F",ScheduleCompile!T500)),ISNUMBER(FIND("8F",ScheduleCompile!T500)),ISNUMBER(FIND("1F",ScheduleCompile!T500)),ISNUMBER(FIND("2F",ScheduleCompile!T500)),ISNUMBER(FIND("3F",ScheduleCompile!T500)),ISNUMBER(FIND("6F",ScheduleCompile!T500)),ISNUMBER(FIND("7F",ScheduleCompile!T500)),ISNUMBER(FIND("9F",ScheduleCompile!T500)),ISNUMBER(FIND("4F",ScheduleCompile!T500))),VALUE(LEFT(ScheduleCompile!T500,FIND("F",ScheduleCompile!T500)-1)),ScheduleCompile!T500)))))),ISTEXT(ScheduleCompile!#REF!)),"ENDTABLE",IF(ISERROR(IF(ScheduleCompile!T500="Off",0,IF(ScheduleCompile!T500="On",1,IF(ISNUMBER(ScheduleCompile!T500),ScheduleCompile!T500/1,IF(ISTEXT(ScheduleCompile!T500),IF(OR(ISNUMBER(FIND("5F",ScheduleCompile!T500)),ISNUMBER(FIND("0F",ScheduleCompile!T500)),ISNUMBER(FIND("8F",ScheduleCompile!T500)),ISNUMBER(FIND("1F",ScheduleCompile!T500)),ISNUMBER(FIND("2F",ScheduleCompile!T500)),ISNUMBER(FIND("3F",ScheduleCompile!T500)),ISNUMBER(FIND("6F",ScheduleCompile!T500)),ISNUMBER(FIND("7F",ScheduleCompile!T500)),ISNUMBER(FIND("9F",ScheduleCompile!T500)),ISNUMBER(FIND("4F",ScheduleCompile!T500))),VALUE(LEFT(ScheduleCompile!T500,FIND("F",ScheduleCompile!T500)-1)),ScheduleCompile!T500)))))),"",IF(ScheduleCompile!T500="Off",0,IF(ScheduleCompile!T500="On",1,IF(ISNUMBER(ScheduleCompile!T500),ScheduleCompile!T500/1,IF(ISTEXT(ScheduleCompile!T500),IF(OR(ISNUMBER(FIND("5F",ScheduleCompile!T500)),ISNUMBER(FIND("0F",ScheduleCompile!T500)),ISNUMBER(FIND("8F",ScheduleCompile!T500)),ISNUMBER(FIND("1F",ScheduleCompile!T500)),ISNUMBER(FIND("2F",ScheduleCompile!T500)),ISNUMBER(FIND("3F",ScheduleCompile!T500)),ISNUMBER(FIND("6F",ScheduleCompile!T500)),ISNUMBER(FIND("7F",ScheduleCompile!T500)),ISNUMBER(FIND("9F",ScheduleCompile!T500)),ISNUMBER(FIND("4F",ScheduleCompile!T500))),VALUE(LEFT(ScheduleCompile!T500,FIND("F",ScheduleCompile!T500)-1)),ScheduleCompile!T500)))))))</f>
        <v>0</v>
      </c>
      <c r="Z507" s="1">
        <f>IF(AND(ISERROR(IF(ScheduleCompile!U500="Off",0,IF(ScheduleCompile!U500="On",1,IF(ISNUMBER(ScheduleCompile!U500),ScheduleCompile!U500/1,IF(ISTEXT(ScheduleCompile!U500),IF(OR(ISNUMBER(FIND("5F",ScheduleCompile!U500)),ISNUMBER(FIND("0F",ScheduleCompile!U500)),ISNUMBER(FIND("8F",ScheduleCompile!U500)),ISNUMBER(FIND("1F",ScheduleCompile!U500)),ISNUMBER(FIND("2F",ScheduleCompile!U500)),ISNUMBER(FIND("3F",ScheduleCompile!U500)),ISNUMBER(FIND("6F",ScheduleCompile!U500)),ISNUMBER(FIND("7F",ScheduleCompile!U500)),ISNUMBER(FIND("9F",ScheduleCompile!U500)),ISNUMBER(FIND("4F",ScheduleCompile!U500))),VALUE(LEFT(ScheduleCompile!U500,FIND("F",ScheduleCompile!U500)-1)),ScheduleCompile!U500)))))),ISTEXT(ScheduleCompile!#REF!)),"ENDTABLE",IF(ISERROR(IF(ScheduleCompile!U500="Off",0,IF(ScheduleCompile!U500="On",1,IF(ISNUMBER(ScheduleCompile!U500),ScheduleCompile!U500/1,IF(ISTEXT(ScheduleCompile!U500),IF(OR(ISNUMBER(FIND("5F",ScheduleCompile!U500)),ISNUMBER(FIND("0F",ScheduleCompile!U500)),ISNUMBER(FIND("8F",ScheduleCompile!U500)),ISNUMBER(FIND("1F",ScheduleCompile!U500)),ISNUMBER(FIND("2F",ScheduleCompile!U500)),ISNUMBER(FIND("3F",ScheduleCompile!U500)),ISNUMBER(FIND("6F",ScheduleCompile!U500)),ISNUMBER(FIND("7F",ScheduleCompile!U500)),ISNUMBER(FIND("9F",ScheduleCompile!U500)),ISNUMBER(FIND("4F",ScheduleCompile!U500))),VALUE(LEFT(ScheduleCompile!U500,FIND("F",ScheduleCompile!U500)-1)),ScheduleCompile!U500)))))),"",IF(ScheduleCompile!U500="Off",0,IF(ScheduleCompile!U500="On",1,IF(ISNUMBER(ScheduleCompile!U500),ScheduleCompile!U500/1,IF(ISTEXT(ScheduleCompile!U500),IF(OR(ISNUMBER(FIND("5F",ScheduleCompile!U500)),ISNUMBER(FIND("0F",ScheduleCompile!U500)),ISNUMBER(FIND("8F",ScheduleCompile!U500)),ISNUMBER(FIND("1F",ScheduleCompile!U500)),ISNUMBER(FIND("2F",ScheduleCompile!U500)),ISNUMBER(FIND("3F",ScheduleCompile!U500)),ISNUMBER(FIND("6F",ScheduleCompile!U500)),ISNUMBER(FIND("7F",ScheduleCompile!U500)),ISNUMBER(FIND("9F",ScheduleCompile!U500)),ISNUMBER(FIND("4F",ScheduleCompile!U500))),VALUE(LEFT(ScheduleCompile!U500,FIND("F",ScheduleCompile!U500)-1)),ScheduleCompile!U500)))))))</f>
        <v>0</v>
      </c>
      <c r="AA507" s="1">
        <f>IF(AND(ISERROR(IF(ScheduleCompile!V500="Off",0,IF(ScheduleCompile!V500="On",1,IF(ISNUMBER(ScheduleCompile!V500),ScheduleCompile!V500/1,IF(ISTEXT(ScheduleCompile!V500),IF(OR(ISNUMBER(FIND("5F",ScheduleCompile!V500)),ISNUMBER(FIND("0F",ScheduleCompile!V500)),ISNUMBER(FIND("8F",ScheduleCompile!V500)),ISNUMBER(FIND("1F",ScheduleCompile!V500)),ISNUMBER(FIND("2F",ScheduleCompile!V500)),ISNUMBER(FIND("3F",ScheduleCompile!V500)),ISNUMBER(FIND("6F",ScheduleCompile!V500)),ISNUMBER(FIND("7F",ScheduleCompile!V500)),ISNUMBER(FIND("9F",ScheduleCompile!V500)),ISNUMBER(FIND("4F",ScheduleCompile!V500))),VALUE(LEFT(ScheduleCompile!V500,FIND("F",ScheduleCompile!V500)-1)),ScheduleCompile!V500)))))),ISTEXT(ScheduleCompile!#REF!)),"ENDTABLE",IF(ISERROR(IF(ScheduleCompile!V500="Off",0,IF(ScheduleCompile!V500="On",1,IF(ISNUMBER(ScheduleCompile!V500),ScheduleCompile!V500/1,IF(ISTEXT(ScheduleCompile!V500),IF(OR(ISNUMBER(FIND("5F",ScheduleCompile!V500)),ISNUMBER(FIND("0F",ScheduleCompile!V500)),ISNUMBER(FIND("8F",ScheduleCompile!V500)),ISNUMBER(FIND("1F",ScheduleCompile!V500)),ISNUMBER(FIND("2F",ScheduleCompile!V500)),ISNUMBER(FIND("3F",ScheduleCompile!V500)),ISNUMBER(FIND("6F",ScheduleCompile!V500)),ISNUMBER(FIND("7F",ScheduleCompile!V500)),ISNUMBER(FIND("9F",ScheduleCompile!V500)),ISNUMBER(FIND("4F",ScheduleCompile!V500))),VALUE(LEFT(ScheduleCompile!V500,FIND("F",ScheduleCompile!V500)-1)),ScheduleCompile!V500)))))),"",IF(ScheduleCompile!V500="Off",0,IF(ScheduleCompile!V500="On",1,IF(ISNUMBER(ScheduleCompile!V500),ScheduleCompile!V500/1,IF(ISTEXT(ScheduleCompile!V500),IF(OR(ISNUMBER(FIND("5F",ScheduleCompile!V500)),ISNUMBER(FIND("0F",ScheduleCompile!V500)),ISNUMBER(FIND("8F",ScheduleCompile!V500)),ISNUMBER(FIND("1F",ScheduleCompile!V500)),ISNUMBER(FIND("2F",ScheduleCompile!V500)),ISNUMBER(FIND("3F",ScheduleCompile!V500)),ISNUMBER(FIND("6F",ScheduleCompile!V500)),ISNUMBER(FIND("7F",ScheduleCompile!V500)),ISNUMBER(FIND("9F",ScheduleCompile!V500)),ISNUMBER(FIND("4F",ScheduleCompile!V500))),VALUE(LEFT(ScheduleCompile!V500,FIND("F",ScheduleCompile!V500)-1)),ScheduleCompile!V500)))))))</f>
        <v>0</v>
      </c>
      <c r="AB507" s="1">
        <f>IF(AND(ISERROR(IF(ScheduleCompile!W500="Off",0,IF(ScheduleCompile!W500="On",1,IF(ISNUMBER(ScheduleCompile!W500),ScheduleCompile!W500/1,IF(ISTEXT(ScheduleCompile!W500),IF(OR(ISNUMBER(FIND("5F",ScheduleCompile!W500)),ISNUMBER(FIND("0F",ScheduleCompile!W500)),ISNUMBER(FIND("8F",ScheduleCompile!W500)),ISNUMBER(FIND("1F",ScheduleCompile!W500)),ISNUMBER(FIND("2F",ScheduleCompile!W500)),ISNUMBER(FIND("3F",ScheduleCompile!W500)),ISNUMBER(FIND("6F",ScheduleCompile!W500)),ISNUMBER(FIND("7F",ScheduleCompile!W500)),ISNUMBER(FIND("9F",ScheduleCompile!W500)),ISNUMBER(FIND("4F",ScheduleCompile!W500))),VALUE(LEFT(ScheduleCompile!W500,FIND("F",ScheduleCompile!W500)-1)),ScheduleCompile!W500)))))),ISTEXT(ScheduleCompile!#REF!)),"ENDTABLE",IF(ISERROR(IF(ScheduleCompile!W500="Off",0,IF(ScheduleCompile!W500="On",1,IF(ISNUMBER(ScheduleCompile!W500),ScheduleCompile!W500/1,IF(ISTEXT(ScheduleCompile!W500),IF(OR(ISNUMBER(FIND("5F",ScheduleCompile!W500)),ISNUMBER(FIND("0F",ScheduleCompile!W500)),ISNUMBER(FIND("8F",ScheduleCompile!W500)),ISNUMBER(FIND("1F",ScheduleCompile!W500)),ISNUMBER(FIND("2F",ScheduleCompile!W500)),ISNUMBER(FIND("3F",ScheduleCompile!W500)),ISNUMBER(FIND("6F",ScheduleCompile!W500)),ISNUMBER(FIND("7F",ScheduleCompile!W500)),ISNUMBER(FIND("9F",ScheduleCompile!W500)),ISNUMBER(FIND("4F",ScheduleCompile!W500))),VALUE(LEFT(ScheduleCompile!W500,FIND("F",ScheduleCompile!W500)-1)),ScheduleCompile!W500)))))),"",IF(ScheduleCompile!W500="Off",0,IF(ScheduleCompile!W500="On",1,IF(ISNUMBER(ScheduleCompile!W500),ScheduleCompile!W500/1,IF(ISTEXT(ScheduleCompile!W500),IF(OR(ISNUMBER(FIND("5F",ScheduleCompile!W500)),ISNUMBER(FIND("0F",ScheduleCompile!W500)),ISNUMBER(FIND("8F",ScheduleCompile!W500)),ISNUMBER(FIND("1F",ScheduleCompile!W500)),ISNUMBER(FIND("2F",ScheduleCompile!W500)),ISNUMBER(FIND("3F",ScheduleCompile!W500)),ISNUMBER(FIND("6F",ScheduleCompile!W500)),ISNUMBER(FIND("7F",ScheduleCompile!W500)),ISNUMBER(FIND("9F",ScheduleCompile!W500)),ISNUMBER(FIND("4F",ScheduleCompile!W500))),VALUE(LEFT(ScheduleCompile!W500,FIND("F",ScheduleCompile!W500)-1)),ScheduleCompile!W500)))))))</f>
        <v>0</v>
      </c>
      <c r="AC507" s="1">
        <f>IF(AND(ISERROR(IF(ScheduleCompile!X500="Off",0,IF(ScheduleCompile!X500="On",1,IF(ISNUMBER(ScheduleCompile!X500),ScheduleCompile!X500/1,IF(ISTEXT(ScheduleCompile!X500),IF(OR(ISNUMBER(FIND("5F",ScheduleCompile!X500)),ISNUMBER(FIND("0F",ScheduleCompile!X500)),ISNUMBER(FIND("8F",ScheduleCompile!X500)),ISNUMBER(FIND("1F",ScheduleCompile!X500)),ISNUMBER(FIND("2F",ScheduleCompile!X500)),ISNUMBER(FIND("3F",ScheduleCompile!X500)),ISNUMBER(FIND("6F",ScheduleCompile!X500)),ISNUMBER(FIND("7F",ScheduleCompile!X500)),ISNUMBER(FIND("9F",ScheduleCompile!X500)),ISNUMBER(FIND("4F",ScheduleCompile!X500))),VALUE(LEFT(ScheduleCompile!X500,FIND("F",ScheduleCompile!X500)-1)),ScheduleCompile!X500)))))),ISTEXT(ScheduleCompile!#REF!)),"ENDTABLE",IF(ISERROR(IF(ScheduleCompile!X500="Off",0,IF(ScheduleCompile!X500="On",1,IF(ISNUMBER(ScheduleCompile!X500),ScheduleCompile!X500/1,IF(ISTEXT(ScheduleCompile!X500),IF(OR(ISNUMBER(FIND("5F",ScheduleCompile!X500)),ISNUMBER(FIND("0F",ScheduleCompile!X500)),ISNUMBER(FIND("8F",ScheduleCompile!X500)),ISNUMBER(FIND("1F",ScheduleCompile!X500)),ISNUMBER(FIND("2F",ScheduleCompile!X500)),ISNUMBER(FIND("3F",ScheduleCompile!X500)),ISNUMBER(FIND("6F",ScheduleCompile!X500)),ISNUMBER(FIND("7F",ScheduleCompile!X500)),ISNUMBER(FIND("9F",ScheduleCompile!X500)),ISNUMBER(FIND("4F",ScheduleCompile!X500))),VALUE(LEFT(ScheduleCompile!X500,FIND("F",ScheduleCompile!X500)-1)),ScheduleCompile!X500)))))),"",IF(ScheduleCompile!X500="Off",0,IF(ScheduleCompile!X500="On",1,IF(ISNUMBER(ScheduleCompile!X500),ScheduleCompile!X500/1,IF(ISTEXT(ScheduleCompile!X500),IF(OR(ISNUMBER(FIND("5F",ScheduleCompile!X500)),ISNUMBER(FIND("0F",ScheduleCompile!X500)),ISNUMBER(FIND("8F",ScheduleCompile!X500)),ISNUMBER(FIND("1F",ScheduleCompile!X500)),ISNUMBER(FIND("2F",ScheduleCompile!X500)),ISNUMBER(FIND("3F",ScheduleCompile!X500)),ISNUMBER(FIND("6F",ScheduleCompile!X500)),ISNUMBER(FIND("7F",ScheduleCompile!X500)),ISNUMBER(FIND("9F",ScheduleCompile!X500)),ISNUMBER(FIND("4F",ScheduleCompile!X500))),VALUE(LEFT(ScheduleCompile!X500,FIND("F",ScheduleCompile!X500)-1)),ScheduleCompile!X500)))))))</f>
        <v>0</v>
      </c>
      <c r="AD507" s="1">
        <f>IF(AND(ISERROR(IF(ScheduleCompile!Y500="Off",0,IF(ScheduleCompile!Y500="On",1,IF(ISNUMBER(ScheduleCompile!Y500),ScheduleCompile!Y500/1,IF(ISTEXT(ScheduleCompile!Y500),IF(OR(ISNUMBER(FIND("5F",ScheduleCompile!Y500)),ISNUMBER(FIND("0F",ScheduleCompile!Y500)),ISNUMBER(FIND("8F",ScheduleCompile!Y500)),ISNUMBER(FIND("1F",ScheduleCompile!Y500)),ISNUMBER(FIND("2F",ScheduleCompile!Y500)),ISNUMBER(FIND("3F",ScheduleCompile!Y500)),ISNUMBER(FIND("6F",ScheduleCompile!Y500)),ISNUMBER(FIND("7F",ScheduleCompile!Y500)),ISNUMBER(FIND("9F",ScheduleCompile!Y500)),ISNUMBER(FIND("4F",ScheduleCompile!Y500))),VALUE(LEFT(ScheduleCompile!Y500,FIND("F",ScheduleCompile!Y500)-1)),ScheduleCompile!Y500)))))),ISTEXT(ScheduleCompile!#REF!)),"ENDTABLE",IF(ISERROR(IF(ScheduleCompile!Y500="Off",0,IF(ScheduleCompile!Y500="On",1,IF(ISNUMBER(ScheduleCompile!Y500),ScheduleCompile!Y500/1,IF(ISTEXT(ScheduleCompile!Y500),IF(OR(ISNUMBER(FIND("5F",ScheduleCompile!Y500)),ISNUMBER(FIND("0F",ScheduleCompile!Y500)),ISNUMBER(FIND("8F",ScheduleCompile!Y500)),ISNUMBER(FIND("1F",ScheduleCompile!Y500)),ISNUMBER(FIND("2F",ScheduleCompile!Y500)),ISNUMBER(FIND("3F",ScheduleCompile!Y500)),ISNUMBER(FIND("6F",ScheduleCompile!Y500)),ISNUMBER(FIND("7F",ScheduleCompile!Y500)),ISNUMBER(FIND("9F",ScheduleCompile!Y500)),ISNUMBER(FIND("4F",ScheduleCompile!Y500))),VALUE(LEFT(ScheduleCompile!Y500,FIND("F",ScheduleCompile!Y500)-1)),ScheduleCompile!Y500)))))),"",IF(ScheduleCompile!Y500="Off",0,IF(ScheduleCompile!Y500="On",1,IF(ISNUMBER(ScheduleCompile!Y500),ScheduleCompile!Y500/1,IF(ISTEXT(ScheduleCompile!Y500),IF(OR(ISNUMBER(FIND("5F",ScheduleCompile!Y500)),ISNUMBER(FIND("0F",ScheduleCompile!Y500)),ISNUMBER(FIND("8F",ScheduleCompile!Y500)),ISNUMBER(FIND("1F",ScheduleCompile!Y500)),ISNUMBER(FIND("2F",ScheduleCompile!Y500)),ISNUMBER(FIND("3F",ScheduleCompile!Y500)),ISNUMBER(FIND("6F",ScheduleCompile!Y500)),ISNUMBER(FIND("7F",ScheduleCompile!Y500)),ISNUMBER(FIND("9F",ScheduleCompile!Y500)),ISNUMBER(FIND("4F",ScheduleCompile!Y500))),VALUE(LEFT(ScheduleCompile!Y500,FIND("F",ScheduleCompile!Y500)-1)),ScheduleCompile!Y500)))))))</f>
        <v>0</v>
      </c>
    </row>
    <row r="508" spans="1:30" x14ac:dyDescent="0.25">
      <c r="A508" t="str">
        <f t="shared" si="31"/>
        <v>SchDay "WarehouseHVACAvailSat"  Type = "OnOff" Hr = (0, 0, 0, 0, 0, 0, 0, 1, 1, 1, 1, 1, 1, 1, 1, 1, 0, 0, 0, 0, 0, 0, 0, 0) ..</v>
      </c>
      <c r="B508" s="1" t="s">
        <v>623</v>
      </c>
      <c r="C508" t="str">
        <f t="shared" si="32"/>
        <v xml:space="preserve">SchDay "WarehouseHVACAvailSat"  Type = "OnOff" Hr = </v>
      </c>
      <c r="D508" t="str">
        <f t="shared" si="33"/>
        <v>(0, 0, 0, 0, 0, 0, 0, 1, 1, 1, 1, 1, 1, 1, 1, 1, 0, 0, 0, 0, 0, 0, 0, 0) ..</v>
      </c>
      <c r="E508" s="30" t="str">
        <f>ScheduleCompile!A501</f>
        <v>WarehouseHVACAvailSat</v>
      </c>
      <c r="F508" t="str">
        <f t="shared" si="34"/>
        <v>OnOff</v>
      </c>
      <c r="G508" s="1">
        <f>IF(AND(ISERROR(IF(ScheduleCompile!B501="Off",0,IF(ScheduleCompile!B501="On",1,IF(ISNUMBER(ScheduleCompile!B501),ScheduleCompile!B501/1,IF(ISTEXT(ScheduleCompile!B501),IF(OR(ISNUMBER(FIND("5F",ScheduleCompile!B501)),ISNUMBER(FIND("0F",ScheduleCompile!B501)),ISNUMBER(FIND("8F",ScheduleCompile!B501)),ISNUMBER(FIND("1F",ScheduleCompile!B501)),ISNUMBER(FIND("2F",ScheduleCompile!B501)),ISNUMBER(FIND("3F",ScheduleCompile!B501)),ISNUMBER(FIND("6F",ScheduleCompile!B501)),ISNUMBER(FIND("7F",ScheduleCompile!B501)),ISNUMBER(FIND("9F",ScheduleCompile!B501)),ISNUMBER(FIND("4F",ScheduleCompile!B501))),VALUE(LEFT(ScheduleCompile!B501,FIND("F",ScheduleCompile!B501)-1)),ScheduleCompile!B501)))))),ISTEXT(ScheduleCompile!#REF!)),"ENDTABLE",IF(ISERROR(IF(ScheduleCompile!B501="Off",0,IF(ScheduleCompile!B501="On",1,IF(ISNUMBER(ScheduleCompile!B501),ScheduleCompile!B501/1,IF(ISTEXT(ScheduleCompile!B501),IF(OR(ISNUMBER(FIND("5F",ScheduleCompile!B501)),ISNUMBER(FIND("0F",ScheduleCompile!B501)),ISNUMBER(FIND("8F",ScheduleCompile!B501)),ISNUMBER(FIND("1F",ScheduleCompile!B501)),ISNUMBER(FIND("2F",ScheduleCompile!B501)),ISNUMBER(FIND("3F",ScheduleCompile!B501)),ISNUMBER(FIND("6F",ScheduleCompile!B501)),ISNUMBER(FIND("7F",ScheduleCompile!B501)),ISNUMBER(FIND("9F",ScheduleCompile!B501)),ISNUMBER(FIND("4F",ScheduleCompile!B501))),VALUE(LEFT(ScheduleCompile!B501,FIND("F",ScheduleCompile!B501)-1)),ScheduleCompile!B501)))))),"",IF(ScheduleCompile!B501="Off",0,IF(ScheduleCompile!B501="On",1,IF(ISNUMBER(ScheduleCompile!B501),ScheduleCompile!B501/1,IF(ISTEXT(ScheduleCompile!B501),IF(OR(ISNUMBER(FIND("5F",ScheduleCompile!B501)),ISNUMBER(FIND("0F",ScheduleCompile!B501)),ISNUMBER(FIND("8F",ScheduleCompile!B501)),ISNUMBER(FIND("1F",ScheduleCompile!B501)),ISNUMBER(FIND("2F",ScheduleCompile!B501)),ISNUMBER(FIND("3F",ScheduleCompile!B501)),ISNUMBER(FIND("6F",ScheduleCompile!B501)),ISNUMBER(FIND("7F",ScheduleCompile!B501)),ISNUMBER(FIND("9F",ScheduleCompile!B501)),ISNUMBER(FIND("4F",ScheduleCompile!B501))),VALUE(LEFT(ScheduleCompile!B501,FIND("F",ScheduleCompile!B501)-1)),ScheduleCompile!B501)))))))</f>
        <v>0</v>
      </c>
      <c r="H508" s="1">
        <f>IF(AND(ISERROR(IF(ScheduleCompile!C501="Off",0,IF(ScheduleCompile!C501="On",1,IF(ISNUMBER(ScheduleCompile!C501),ScheduleCompile!C501/1,IF(ISTEXT(ScheduleCompile!C501),IF(OR(ISNUMBER(FIND("5F",ScheduleCompile!C501)),ISNUMBER(FIND("0F",ScheduleCompile!C501)),ISNUMBER(FIND("8F",ScheduleCompile!C501)),ISNUMBER(FIND("1F",ScheduleCompile!C501)),ISNUMBER(FIND("2F",ScheduleCompile!C501)),ISNUMBER(FIND("3F",ScheduleCompile!C501)),ISNUMBER(FIND("6F",ScheduleCompile!C501)),ISNUMBER(FIND("7F",ScheduleCompile!C501)),ISNUMBER(FIND("9F",ScheduleCompile!C501)),ISNUMBER(FIND("4F",ScheduleCompile!C501))),VALUE(LEFT(ScheduleCompile!C501,FIND("F",ScheduleCompile!C501)-1)),ScheduleCompile!C501)))))),ISTEXT(ScheduleCompile!#REF!)),"ENDTABLE",IF(ISERROR(IF(ScheduleCompile!C501="Off",0,IF(ScheduleCompile!C501="On",1,IF(ISNUMBER(ScheduleCompile!C501),ScheduleCompile!C501/1,IF(ISTEXT(ScheduleCompile!C501),IF(OR(ISNUMBER(FIND("5F",ScheduleCompile!C501)),ISNUMBER(FIND("0F",ScheduleCompile!C501)),ISNUMBER(FIND("8F",ScheduleCompile!C501)),ISNUMBER(FIND("1F",ScheduleCompile!C501)),ISNUMBER(FIND("2F",ScheduleCompile!C501)),ISNUMBER(FIND("3F",ScheduleCompile!C501)),ISNUMBER(FIND("6F",ScheduleCompile!C501)),ISNUMBER(FIND("7F",ScheduleCompile!C501)),ISNUMBER(FIND("9F",ScheduleCompile!C501)),ISNUMBER(FIND("4F",ScheduleCompile!C501))),VALUE(LEFT(ScheduleCompile!C501,FIND("F",ScheduleCompile!C501)-1)),ScheduleCompile!C501)))))),"",IF(ScheduleCompile!C501="Off",0,IF(ScheduleCompile!C501="On",1,IF(ISNUMBER(ScheduleCompile!C501),ScheduleCompile!C501/1,IF(ISTEXT(ScheduleCompile!C501),IF(OR(ISNUMBER(FIND("5F",ScheduleCompile!C501)),ISNUMBER(FIND("0F",ScheduleCompile!C501)),ISNUMBER(FIND("8F",ScheduleCompile!C501)),ISNUMBER(FIND("1F",ScheduleCompile!C501)),ISNUMBER(FIND("2F",ScheduleCompile!C501)),ISNUMBER(FIND("3F",ScheduleCompile!C501)),ISNUMBER(FIND("6F",ScheduleCompile!C501)),ISNUMBER(FIND("7F",ScheduleCompile!C501)),ISNUMBER(FIND("9F",ScheduleCompile!C501)),ISNUMBER(FIND("4F",ScheduleCompile!C501))),VALUE(LEFT(ScheduleCompile!C501,FIND("F",ScheduleCompile!C501)-1)),ScheduleCompile!C501)))))))</f>
        <v>0</v>
      </c>
      <c r="I508" s="1">
        <f>IF(AND(ISERROR(IF(ScheduleCompile!D501="Off",0,IF(ScheduleCompile!D501="On",1,IF(ISNUMBER(ScheduleCompile!D501),ScheduleCompile!D501/1,IF(ISTEXT(ScheduleCompile!D501),IF(OR(ISNUMBER(FIND("5F",ScheduleCompile!D501)),ISNUMBER(FIND("0F",ScheduleCompile!D501)),ISNUMBER(FIND("8F",ScheduleCompile!D501)),ISNUMBER(FIND("1F",ScheduleCompile!D501)),ISNUMBER(FIND("2F",ScheduleCompile!D501)),ISNUMBER(FIND("3F",ScheduleCompile!D501)),ISNUMBER(FIND("6F",ScheduleCompile!D501)),ISNUMBER(FIND("7F",ScheduleCompile!D501)),ISNUMBER(FIND("9F",ScheduleCompile!D501)),ISNUMBER(FIND("4F",ScheduleCompile!D501))),VALUE(LEFT(ScheduleCompile!D501,FIND("F",ScheduleCompile!D501)-1)),ScheduleCompile!D501)))))),ISTEXT(ScheduleCompile!#REF!)),"ENDTABLE",IF(ISERROR(IF(ScheduleCompile!D501="Off",0,IF(ScheduleCompile!D501="On",1,IF(ISNUMBER(ScheduleCompile!D501),ScheduleCompile!D501/1,IF(ISTEXT(ScheduleCompile!D501),IF(OR(ISNUMBER(FIND("5F",ScheduleCompile!D501)),ISNUMBER(FIND("0F",ScheduleCompile!D501)),ISNUMBER(FIND("8F",ScheduleCompile!D501)),ISNUMBER(FIND("1F",ScheduleCompile!D501)),ISNUMBER(FIND("2F",ScheduleCompile!D501)),ISNUMBER(FIND("3F",ScheduleCompile!D501)),ISNUMBER(FIND("6F",ScheduleCompile!D501)),ISNUMBER(FIND("7F",ScheduleCompile!D501)),ISNUMBER(FIND("9F",ScheduleCompile!D501)),ISNUMBER(FIND("4F",ScheduleCompile!D501))),VALUE(LEFT(ScheduleCompile!D501,FIND("F",ScheduleCompile!D501)-1)),ScheduleCompile!D501)))))),"",IF(ScheduleCompile!D501="Off",0,IF(ScheduleCompile!D501="On",1,IF(ISNUMBER(ScheduleCompile!D501),ScheduleCompile!D501/1,IF(ISTEXT(ScheduleCompile!D501),IF(OR(ISNUMBER(FIND("5F",ScheduleCompile!D501)),ISNUMBER(FIND("0F",ScheduleCompile!D501)),ISNUMBER(FIND("8F",ScheduleCompile!D501)),ISNUMBER(FIND("1F",ScheduleCompile!D501)),ISNUMBER(FIND("2F",ScheduleCompile!D501)),ISNUMBER(FIND("3F",ScheduleCompile!D501)),ISNUMBER(FIND("6F",ScheduleCompile!D501)),ISNUMBER(FIND("7F",ScheduleCompile!D501)),ISNUMBER(FIND("9F",ScheduleCompile!D501)),ISNUMBER(FIND("4F",ScheduleCompile!D501))),VALUE(LEFT(ScheduleCompile!D501,FIND("F",ScheduleCompile!D501)-1)),ScheduleCompile!D501)))))))</f>
        <v>0</v>
      </c>
      <c r="J508" s="1">
        <f>IF(AND(ISERROR(IF(ScheduleCompile!E501="Off",0,IF(ScheduleCompile!E501="On",1,IF(ISNUMBER(ScheduleCompile!E501),ScheduleCompile!E501/1,IF(ISTEXT(ScheduleCompile!E501),IF(OR(ISNUMBER(FIND("5F",ScheduleCompile!E501)),ISNUMBER(FIND("0F",ScheduleCompile!E501)),ISNUMBER(FIND("8F",ScheduleCompile!E501)),ISNUMBER(FIND("1F",ScheduleCompile!E501)),ISNUMBER(FIND("2F",ScheduleCompile!E501)),ISNUMBER(FIND("3F",ScheduleCompile!E501)),ISNUMBER(FIND("6F",ScheduleCompile!E501)),ISNUMBER(FIND("7F",ScheduleCompile!E501)),ISNUMBER(FIND("9F",ScheduleCompile!E501)),ISNUMBER(FIND("4F",ScheduleCompile!E501))),VALUE(LEFT(ScheduleCompile!E501,FIND("F",ScheduleCompile!E501)-1)),ScheduleCompile!E501)))))),ISTEXT(ScheduleCompile!#REF!)),"ENDTABLE",IF(ISERROR(IF(ScheduleCompile!E501="Off",0,IF(ScheduleCompile!E501="On",1,IF(ISNUMBER(ScheduleCompile!E501),ScheduleCompile!E501/1,IF(ISTEXT(ScheduleCompile!E501),IF(OR(ISNUMBER(FIND("5F",ScheduleCompile!E501)),ISNUMBER(FIND("0F",ScheduleCompile!E501)),ISNUMBER(FIND("8F",ScheduleCompile!E501)),ISNUMBER(FIND("1F",ScheduleCompile!E501)),ISNUMBER(FIND("2F",ScheduleCompile!E501)),ISNUMBER(FIND("3F",ScheduleCompile!E501)),ISNUMBER(FIND("6F",ScheduleCompile!E501)),ISNUMBER(FIND("7F",ScheduleCompile!E501)),ISNUMBER(FIND("9F",ScheduleCompile!E501)),ISNUMBER(FIND("4F",ScheduleCompile!E501))),VALUE(LEFT(ScheduleCompile!E501,FIND("F",ScheduleCompile!E501)-1)),ScheduleCompile!E501)))))),"",IF(ScheduleCompile!E501="Off",0,IF(ScheduleCompile!E501="On",1,IF(ISNUMBER(ScheduleCompile!E501),ScheduleCompile!E501/1,IF(ISTEXT(ScheduleCompile!E501),IF(OR(ISNUMBER(FIND("5F",ScheduleCompile!E501)),ISNUMBER(FIND("0F",ScheduleCompile!E501)),ISNUMBER(FIND("8F",ScheduleCompile!E501)),ISNUMBER(FIND("1F",ScheduleCompile!E501)),ISNUMBER(FIND("2F",ScheduleCompile!E501)),ISNUMBER(FIND("3F",ScheduleCompile!E501)),ISNUMBER(FIND("6F",ScheduleCompile!E501)),ISNUMBER(FIND("7F",ScheduleCompile!E501)),ISNUMBER(FIND("9F",ScheduleCompile!E501)),ISNUMBER(FIND("4F",ScheduleCompile!E501))),VALUE(LEFT(ScheduleCompile!E501,FIND("F",ScheduleCompile!E501)-1)),ScheduleCompile!E501)))))))</f>
        <v>0</v>
      </c>
      <c r="K508" s="1">
        <f>IF(AND(ISERROR(IF(ScheduleCompile!F501="Off",0,IF(ScheduleCompile!F501="On",1,IF(ISNUMBER(ScheduleCompile!F501),ScheduleCompile!F501/1,IF(ISTEXT(ScheduleCompile!F501),IF(OR(ISNUMBER(FIND("5F",ScheduleCompile!F501)),ISNUMBER(FIND("0F",ScheduleCompile!F501)),ISNUMBER(FIND("8F",ScheduleCompile!F501)),ISNUMBER(FIND("1F",ScheduleCompile!F501)),ISNUMBER(FIND("2F",ScheduleCompile!F501)),ISNUMBER(FIND("3F",ScheduleCompile!F501)),ISNUMBER(FIND("6F",ScheduleCompile!F501)),ISNUMBER(FIND("7F",ScheduleCompile!F501)),ISNUMBER(FIND("9F",ScheduleCompile!F501)),ISNUMBER(FIND("4F",ScheduleCompile!F501))),VALUE(LEFT(ScheduleCompile!F501,FIND("F",ScheduleCompile!F501)-1)),ScheduleCompile!F501)))))),ISTEXT(ScheduleCompile!#REF!)),"ENDTABLE",IF(ISERROR(IF(ScheduleCompile!F501="Off",0,IF(ScheduleCompile!F501="On",1,IF(ISNUMBER(ScheduleCompile!F501),ScheduleCompile!F501/1,IF(ISTEXT(ScheduleCompile!F501),IF(OR(ISNUMBER(FIND("5F",ScheduleCompile!F501)),ISNUMBER(FIND("0F",ScheduleCompile!F501)),ISNUMBER(FIND("8F",ScheduleCompile!F501)),ISNUMBER(FIND("1F",ScheduleCompile!F501)),ISNUMBER(FIND("2F",ScheduleCompile!F501)),ISNUMBER(FIND("3F",ScheduleCompile!F501)),ISNUMBER(FIND("6F",ScheduleCompile!F501)),ISNUMBER(FIND("7F",ScheduleCompile!F501)),ISNUMBER(FIND("9F",ScheduleCompile!F501)),ISNUMBER(FIND("4F",ScheduleCompile!F501))),VALUE(LEFT(ScheduleCompile!F501,FIND("F",ScheduleCompile!F501)-1)),ScheduleCompile!F501)))))),"",IF(ScheduleCompile!F501="Off",0,IF(ScheduleCompile!F501="On",1,IF(ISNUMBER(ScheduleCompile!F501),ScheduleCompile!F501/1,IF(ISTEXT(ScheduleCompile!F501),IF(OR(ISNUMBER(FIND("5F",ScheduleCompile!F501)),ISNUMBER(FIND("0F",ScheduleCompile!F501)),ISNUMBER(FIND("8F",ScheduleCompile!F501)),ISNUMBER(FIND("1F",ScheduleCompile!F501)),ISNUMBER(FIND("2F",ScheduleCompile!F501)),ISNUMBER(FIND("3F",ScheduleCompile!F501)),ISNUMBER(FIND("6F",ScheduleCompile!F501)),ISNUMBER(FIND("7F",ScheduleCompile!F501)),ISNUMBER(FIND("9F",ScheduleCompile!F501)),ISNUMBER(FIND("4F",ScheduleCompile!F501))),VALUE(LEFT(ScheduleCompile!F501,FIND("F",ScheduleCompile!F501)-1)),ScheduleCompile!F501)))))))</f>
        <v>0</v>
      </c>
      <c r="L508" s="1">
        <f>IF(AND(ISERROR(IF(ScheduleCompile!G501="Off",0,IF(ScheduleCompile!G501="On",1,IF(ISNUMBER(ScheduleCompile!G501),ScheduleCompile!G501/1,IF(ISTEXT(ScheduleCompile!G501),IF(OR(ISNUMBER(FIND("5F",ScheduleCompile!G501)),ISNUMBER(FIND("0F",ScheduleCompile!G501)),ISNUMBER(FIND("8F",ScheduleCompile!G501)),ISNUMBER(FIND("1F",ScheduleCompile!G501)),ISNUMBER(FIND("2F",ScheduleCompile!G501)),ISNUMBER(FIND("3F",ScheduleCompile!G501)),ISNUMBER(FIND("6F",ScheduleCompile!G501)),ISNUMBER(FIND("7F",ScheduleCompile!G501)),ISNUMBER(FIND("9F",ScheduleCompile!G501)),ISNUMBER(FIND("4F",ScheduleCompile!G501))),VALUE(LEFT(ScheduleCompile!G501,FIND("F",ScheduleCompile!G501)-1)),ScheduleCompile!G501)))))),ISTEXT(ScheduleCompile!#REF!)),"ENDTABLE",IF(ISERROR(IF(ScheduleCompile!G501="Off",0,IF(ScheduleCompile!G501="On",1,IF(ISNUMBER(ScheduleCompile!G501),ScheduleCompile!G501/1,IF(ISTEXT(ScheduleCompile!G501),IF(OR(ISNUMBER(FIND("5F",ScheduleCompile!G501)),ISNUMBER(FIND("0F",ScheduleCompile!G501)),ISNUMBER(FIND("8F",ScheduleCompile!G501)),ISNUMBER(FIND("1F",ScheduleCompile!G501)),ISNUMBER(FIND("2F",ScheduleCompile!G501)),ISNUMBER(FIND("3F",ScheduleCompile!G501)),ISNUMBER(FIND("6F",ScheduleCompile!G501)),ISNUMBER(FIND("7F",ScheduleCompile!G501)),ISNUMBER(FIND("9F",ScheduleCompile!G501)),ISNUMBER(FIND("4F",ScheduleCompile!G501))),VALUE(LEFT(ScheduleCompile!G501,FIND("F",ScheduleCompile!G501)-1)),ScheduleCompile!G501)))))),"",IF(ScheduleCompile!G501="Off",0,IF(ScheduleCompile!G501="On",1,IF(ISNUMBER(ScheduleCompile!G501),ScheduleCompile!G501/1,IF(ISTEXT(ScheduleCompile!G501),IF(OR(ISNUMBER(FIND("5F",ScheduleCompile!G501)),ISNUMBER(FIND("0F",ScheduleCompile!G501)),ISNUMBER(FIND("8F",ScheduleCompile!G501)),ISNUMBER(FIND("1F",ScheduleCompile!G501)),ISNUMBER(FIND("2F",ScheduleCompile!G501)),ISNUMBER(FIND("3F",ScheduleCompile!G501)),ISNUMBER(FIND("6F",ScheduleCompile!G501)),ISNUMBER(FIND("7F",ScheduleCompile!G501)),ISNUMBER(FIND("9F",ScheduleCompile!G501)),ISNUMBER(FIND("4F",ScheduleCompile!G501))),VALUE(LEFT(ScheduleCompile!G501,FIND("F",ScheduleCompile!G501)-1)),ScheduleCompile!G501)))))))</f>
        <v>0</v>
      </c>
      <c r="M508" s="1">
        <f>IF(AND(ISERROR(IF(ScheduleCompile!H501="Off",0,IF(ScheduleCompile!H501="On",1,IF(ISNUMBER(ScheduleCompile!H501),ScheduleCompile!H501/1,IF(ISTEXT(ScheduleCompile!H501),IF(OR(ISNUMBER(FIND("5F",ScheduleCompile!H501)),ISNUMBER(FIND("0F",ScheduleCompile!H501)),ISNUMBER(FIND("8F",ScheduleCompile!H501)),ISNUMBER(FIND("1F",ScheduleCompile!H501)),ISNUMBER(FIND("2F",ScheduleCompile!H501)),ISNUMBER(FIND("3F",ScheduleCompile!H501)),ISNUMBER(FIND("6F",ScheduleCompile!H501)),ISNUMBER(FIND("7F",ScheduleCompile!H501)),ISNUMBER(FIND("9F",ScheduleCompile!H501)),ISNUMBER(FIND("4F",ScheduleCompile!H501))),VALUE(LEFT(ScheduleCompile!H501,FIND("F",ScheduleCompile!H501)-1)),ScheduleCompile!H501)))))),ISTEXT(ScheduleCompile!#REF!)),"ENDTABLE",IF(ISERROR(IF(ScheduleCompile!H501="Off",0,IF(ScheduleCompile!H501="On",1,IF(ISNUMBER(ScheduleCompile!H501),ScheduleCompile!H501/1,IF(ISTEXT(ScheduleCompile!H501),IF(OR(ISNUMBER(FIND("5F",ScheduleCompile!H501)),ISNUMBER(FIND("0F",ScheduleCompile!H501)),ISNUMBER(FIND("8F",ScheduleCompile!H501)),ISNUMBER(FIND("1F",ScheduleCompile!H501)),ISNUMBER(FIND("2F",ScheduleCompile!H501)),ISNUMBER(FIND("3F",ScheduleCompile!H501)),ISNUMBER(FIND("6F",ScheduleCompile!H501)),ISNUMBER(FIND("7F",ScheduleCompile!H501)),ISNUMBER(FIND("9F",ScheduleCompile!H501)),ISNUMBER(FIND("4F",ScheduleCompile!H501))),VALUE(LEFT(ScheduleCompile!H501,FIND("F",ScheduleCompile!H501)-1)),ScheduleCompile!H501)))))),"",IF(ScheduleCompile!H501="Off",0,IF(ScheduleCompile!H501="On",1,IF(ISNUMBER(ScheduleCompile!H501),ScheduleCompile!H501/1,IF(ISTEXT(ScheduleCompile!H501),IF(OR(ISNUMBER(FIND("5F",ScheduleCompile!H501)),ISNUMBER(FIND("0F",ScheduleCompile!H501)),ISNUMBER(FIND("8F",ScheduleCompile!H501)),ISNUMBER(FIND("1F",ScheduleCompile!H501)),ISNUMBER(FIND("2F",ScheduleCompile!H501)),ISNUMBER(FIND("3F",ScheduleCompile!H501)),ISNUMBER(FIND("6F",ScheduleCompile!H501)),ISNUMBER(FIND("7F",ScheduleCompile!H501)),ISNUMBER(FIND("9F",ScheduleCompile!H501)),ISNUMBER(FIND("4F",ScheduleCompile!H501))),VALUE(LEFT(ScheduleCompile!H501,FIND("F",ScheduleCompile!H501)-1)),ScheduleCompile!H501)))))))</f>
        <v>0</v>
      </c>
      <c r="N508" s="1">
        <f>IF(AND(ISERROR(IF(ScheduleCompile!I501="Off",0,IF(ScheduleCompile!I501="On",1,IF(ISNUMBER(ScheduleCompile!I501),ScheduleCompile!I501/1,IF(ISTEXT(ScheduleCompile!I501),IF(OR(ISNUMBER(FIND("5F",ScheduleCompile!I501)),ISNUMBER(FIND("0F",ScheduleCompile!I501)),ISNUMBER(FIND("8F",ScheduleCompile!I501)),ISNUMBER(FIND("1F",ScheduleCompile!I501)),ISNUMBER(FIND("2F",ScheduleCompile!I501)),ISNUMBER(FIND("3F",ScheduleCompile!I501)),ISNUMBER(FIND("6F",ScheduleCompile!I501)),ISNUMBER(FIND("7F",ScheduleCompile!I501)),ISNUMBER(FIND("9F",ScheduleCompile!I501)),ISNUMBER(FIND("4F",ScheduleCompile!I501))),VALUE(LEFT(ScheduleCompile!I501,FIND("F",ScheduleCompile!I501)-1)),ScheduleCompile!I501)))))),ISTEXT(ScheduleCompile!#REF!)),"ENDTABLE",IF(ISERROR(IF(ScheduleCompile!I501="Off",0,IF(ScheduleCompile!I501="On",1,IF(ISNUMBER(ScheduleCompile!I501),ScheduleCompile!I501/1,IF(ISTEXT(ScheduleCompile!I501),IF(OR(ISNUMBER(FIND("5F",ScheduleCompile!I501)),ISNUMBER(FIND("0F",ScheduleCompile!I501)),ISNUMBER(FIND("8F",ScheduleCompile!I501)),ISNUMBER(FIND("1F",ScheduleCompile!I501)),ISNUMBER(FIND("2F",ScheduleCompile!I501)),ISNUMBER(FIND("3F",ScheduleCompile!I501)),ISNUMBER(FIND("6F",ScheduleCompile!I501)),ISNUMBER(FIND("7F",ScheduleCompile!I501)),ISNUMBER(FIND("9F",ScheduleCompile!I501)),ISNUMBER(FIND("4F",ScheduleCompile!I501))),VALUE(LEFT(ScheduleCompile!I501,FIND("F",ScheduleCompile!I501)-1)),ScheduleCompile!I501)))))),"",IF(ScheduleCompile!I501="Off",0,IF(ScheduleCompile!I501="On",1,IF(ISNUMBER(ScheduleCompile!I501),ScheduleCompile!I501/1,IF(ISTEXT(ScheduleCompile!I501),IF(OR(ISNUMBER(FIND("5F",ScheduleCompile!I501)),ISNUMBER(FIND("0F",ScheduleCompile!I501)),ISNUMBER(FIND("8F",ScheduleCompile!I501)),ISNUMBER(FIND("1F",ScheduleCompile!I501)),ISNUMBER(FIND("2F",ScheduleCompile!I501)),ISNUMBER(FIND("3F",ScheduleCompile!I501)),ISNUMBER(FIND("6F",ScheduleCompile!I501)),ISNUMBER(FIND("7F",ScheduleCompile!I501)),ISNUMBER(FIND("9F",ScheduleCompile!I501)),ISNUMBER(FIND("4F",ScheduleCompile!I501))),VALUE(LEFT(ScheduleCompile!I501,FIND("F",ScheduleCompile!I501)-1)),ScheduleCompile!I501)))))))</f>
        <v>1</v>
      </c>
      <c r="O508" s="1">
        <f>IF(AND(ISERROR(IF(ScheduleCompile!J501="Off",0,IF(ScheduleCompile!J501="On",1,IF(ISNUMBER(ScheduleCompile!J501),ScheduleCompile!J501/1,IF(ISTEXT(ScheduleCompile!J501),IF(OR(ISNUMBER(FIND("5F",ScheduleCompile!J501)),ISNUMBER(FIND("0F",ScheduleCompile!J501)),ISNUMBER(FIND("8F",ScheduleCompile!J501)),ISNUMBER(FIND("1F",ScheduleCompile!J501)),ISNUMBER(FIND("2F",ScheduleCompile!J501)),ISNUMBER(FIND("3F",ScheduleCompile!J501)),ISNUMBER(FIND("6F",ScheduleCompile!J501)),ISNUMBER(FIND("7F",ScheduleCompile!J501)),ISNUMBER(FIND("9F",ScheduleCompile!J501)),ISNUMBER(FIND("4F",ScheduleCompile!J501))),VALUE(LEFT(ScheduleCompile!J501,FIND("F",ScheduleCompile!J501)-1)),ScheduleCompile!J501)))))),ISTEXT(ScheduleCompile!#REF!)),"ENDTABLE",IF(ISERROR(IF(ScheduleCompile!J501="Off",0,IF(ScheduleCompile!J501="On",1,IF(ISNUMBER(ScheduleCompile!J501),ScheduleCompile!J501/1,IF(ISTEXT(ScheduleCompile!J501),IF(OR(ISNUMBER(FIND("5F",ScheduleCompile!J501)),ISNUMBER(FIND("0F",ScheduleCompile!J501)),ISNUMBER(FIND("8F",ScheduleCompile!J501)),ISNUMBER(FIND("1F",ScheduleCompile!J501)),ISNUMBER(FIND("2F",ScheduleCompile!J501)),ISNUMBER(FIND("3F",ScheduleCompile!J501)),ISNUMBER(FIND("6F",ScheduleCompile!J501)),ISNUMBER(FIND("7F",ScheduleCompile!J501)),ISNUMBER(FIND("9F",ScheduleCompile!J501)),ISNUMBER(FIND("4F",ScheduleCompile!J501))),VALUE(LEFT(ScheduleCompile!J501,FIND("F",ScheduleCompile!J501)-1)),ScheduleCompile!J501)))))),"",IF(ScheduleCompile!J501="Off",0,IF(ScheduleCompile!J501="On",1,IF(ISNUMBER(ScheduleCompile!J501),ScheduleCompile!J501/1,IF(ISTEXT(ScheduleCompile!J501),IF(OR(ISNUMBER(FIND("5F",ScheduleCompile!J501)),ISNUMBER(FIND("0F",ScheduleCompile!J501)),ISNUMBER(FIND("8F",ScheduleCompile!J501)),ISNUMBER(FIND("1F",ScheduleCompile!J501)),ISNUMBER(FIND("2F",ScheduleCompile!J501)),ISNUMBER(FIND("3F",ScheduleCompile!J501)),ISNUMBER(FIND("6F",ScheduleCompile!J501)),ISNUMBER(FIND("7F",ScheduleCompile!J501)),ISNUMBER(FIND("9F",ScheduleCompile!J501)),ISNUMBER(FIND("4F",ScheduleCompile!J501))),VALUE(LEFT(ScheduleCompile!J501,FIND("F",ScheduleCompile!J501)-1)),ScheduleCompile!J501)))))))</f>
        <v>1</v>
      </c>
      <c r="P508" s="1">
        <f>IF(AND(ISERROR(IF(ScheduleCompile!K501="Off",0,IF(ScheduleCompile!K501="On",1,IF(ISNUMBER(ScheduleCompile!K501),ScheduleCompile!K501/1,IF(ISTEXT(ScheduleCompile!K501),IF(OR(ISNUMBER(FIND("5F",ScheduleCompile!K501)),ISNUMBER(FIND("0F",ScheduleCompile!K501)),ISNUMBER(FIND("8F",ScheduleCompile!K501)),ISNUMBER(FIND("1F",ScheduleCompile!K501)),ISNUMBER(FIND("2F",ScheduleCompile!K501)),ISNUMBER(FIND("3F",ScheduleCompile!K501)),ISNUMBER(FIND("6F",ScheduleCompile!K501)),ISNUMBER(FIND("7F",ScheduleCompile!K501)),ISNUMBER(FIND("9F",ScheduleCompile!K501)),ISNUMBER(FIND("4F",ScheduleCompile!K501))),VALUE(LEFT(ScheduleCompile!K501,FIND("F",ScheduleCompile!K501)-1)),ScheduleCompile!K501)))))),ISTEXT(ScheduleCompile!#REF!)),"ENDTABLE",IF(ISERROR(IF(ScheduleCompile!K501="Off",0,IF(ScheduleCompile!K501="On",1,IF(ISNUMBER(ScheduleCompile!K501),ScheduleCompile!K501/1,IF(ISTEXT(ScheduleCompile!K501),IF(OR(ISNUMBER(FIND("5F",ScheduleCompile!K501)),ISNUMBER(FIND("0F",ScheduleCompile!K501)),ISNUMBER(FIND("8F",ScheduleCompile!K501)),ISNUMBER(FIND("1F",ScheduleCompile!K501)),ISNUMBER(FIND("2F",ScheduleCompile!K501)),ISNUMBER(FIND("3F",ScheduleCompile!K501)),ISNUMBER(FIND("6F",ScheduleCompile!K501)),ISNUMBER(FIND("7F",ScheduleCompile!K501)),ISNUMBER(FIND("9F",ScheduleCompile!K501)),ISNUMBER(FIND("4F",ScheduleCompile!K501))),VALUE(LEFT(ScheduleCompile!K501,FIND("F",ScheduleCompile!K501)-1)),ScheduleCompile!K501)))))),"",IF(ScheduleCompile!K501="Off",0,IF(ScheduleCompile!K501="On",1,IF(ISNUMBER(ScheduleCompile!K501),ScheduleCompile!K501/1,IF(ISTEXT(ScheduleCompile!K501),IF(OR(ISNUMBER(FIND("5F",ScheduleCompile!K501)),ISNUMBER(FIND("0F",ScheduleCompile!K501)),ISNUMBER(FIND("8F",ScheduleCompile!K501)),ISNUMBER(FIND("1F",ScheduleCompile!K501)),ISNUMBER(FIND("2F",ScheduleCompile!K501)),ISNUMBER(FIND("3F",ScheduleCompile!K501)),ISNUMBER(FIND("6F",ScheduleCompile!K501)),ISNUMBER(FIND("7F",ScheduleCompile!K501)),ISNUMBER(FIND("9F",ScheduleCompile!K501)),ISNUMBER(FIND("4F",ScheduleCompile!K501))),VALUE(LEFT(ScheduleCompile!K501,FIND("F",ScheduleCompile!K501)-1)),ScheduleCompile!K501)))))))</f>
        <v>1</v>
      </c>
      <c r="Q508" s="1">
        <f>IF(AND(ISERROR(IF(ScheduleCompile!L501="Off",0,IF(ScheduleCompile!L501="On",1,IF(ISNUMBER(ScheduleCompile!L501),ScheduleCompile!L501/1,IF(ISTEXT(ScheduleCompile!L501),IF(OR(ISNUMBER(FIND("5F",ScheduleCompile!L501)),ISNUMBER(FIND("0F",ScheduleCompile!L501)),ISNUMBER(FIND("8F",ScheduleCompile!L501)),ISNUMBER(FIND("1F",ScheduleCompile!L501)),ISNUMBER(FIND("2F",ScheduleCompile!L501)),ISNUMBER(FIND("3F",ScheduleCompile!L501)),ISNUMBER(FIND("6F",ScheduleCompile!L501)),ISNUMBER(FIND("7F",ScheduleCompile!L501)),ISNUMBER(FIND("9F",ScheduleCompile!L501)),ISNUMBER(FIND("4F",ScheduleCompile!L501))),VALUE(LEFT(ScheduleCompile!L501,FIND("F",ScheduleCompile!L501)-1)),ScheduleCompile!L501)))))),ISTEXT(ScheduleCompile!#REF!)),"ENDTABLE",IF(ISERROR(IF(ScheduleCompile!L501="Off",0,IF(ScheduleCompile!L501="On",1,IF(ISNUMBER(ScheduleCompile!L501),ScheduleCompile!L501/1,IF(ISTEXT(ScheduleCompile!L501),IF(OR(ISNUMBER(FIND("5F",ScheduleCompile!L501)),ISNUMBER(FIND("0F",ScheduleCompile!L501)),ISNUMBER(FIND("8F",ScheduleCompile!L501)),ISNUMBER(FIND("1F",ScheduleCompile!L501)),ISNUMBER(FIND("2F",ScheduleCompile!L501)),ISNUMBER(FIND("3F",ScheduleCompile!L501)),ISNUMBER(FIND("6F",ScheduleCompile!L501)),ISNUMBER(FIND("7F",ScheduleCompile!L501)),ISNUMBER(FIND("9F",ScheduleCompile!L501)),ISNUMBER(FIND("4F",ScheduleCompile!L501))),VALUE(LEFT(ScheduleCompile!L501,FIND("F",ScheduleCompile!L501)-1)),ScheduleCompile!L501)))))),"",IF(ScheduleCompile!L501="Off",0,IF(ScheduleCompile!L501="On",1,IF(ISNUMBER(ScheduleCompile!L501),ScheduleCompile!L501/1,IF(ISTEXT(ScheduleCompile!L501),IF(OR(ISNUMBER(FIND("5F",ScheduleCompile!L501)),ISNUMBER(FIND("0F",ScheduleCompile!L501)),ISNUMBER(FIND("8F",ScheduleCompile!L501)),ISNUMBER(FIND("1F",ScheduleCompile!L501)),ISNUMBER(FIND("2F",ScheduleCompile!L501)),ISNUMBER(FIND("3F",ScheduleCompile!L501)),ISNUMBER(FIND("6F",ScheduleCompile!L501)),ISNUMBER(FIND("7F",ScheduleCompile!L501)),ISNUMBER(FIND("9F",ScheduleCompile!L501)),ISNUMBER(FIND("4F",ScheduleCompile!L501))),VALUE(LEFT(ScheduleCompile!L501,FIND("F",ScheduleCompile!L501)-1)),ScheduleCompile!L501)))))))</f>
        <v>1</v>
      </c>
      <c r="R508" s="1">
        <f>IF(AND(ISERROR(IF(ScheduleCompile!M501="Off",0,IF(ScheduleCompile!M501="On",1,IF(ISNUMBER(ScheduleCompile!M501),ScheduleCompile!M501/1,IF(ISTEXT(ScheduleCompile!M501),IF(OR(ISNUMBER(FIND("5F",ScheduleCompile!M501)),ISNUMBER(FIND("0F",ScheduleCompile!M501)),ISNUMBER(FIND("8F",ScheduleCompile!M501)),ISNUMBER(FIND("1F",ScheduleCompile!M501)),ISNUMBER(FIND("2F",ScheduleCompile!M501)),ISNUMBER(FIND("3F",ScheduleCompile!M501)),ISNUMBER(FIND("6F",ScheduleCompile!M501)),ISNUMBER(FIND("7F",ScheduleCompile!M501)),ISNUMBER(FIND("9F",ScheduleCompile!M501)),ISNUMBER(FIND("4F",ScheduleCompile!M501))),VALUE(LEFT(ScheduleCompile!M501,FIND("F",ScheduleCompile!M501)-1)),ScheduleCompile!M501)))))),ISTEXT(ScheduleCompile!#REF!)),"ENDTABLE",IF(ISERROR(IF(ScheduleCompile!M501="Off",0,IF(ScheduleCompile!M501="On",1,IF(ISNUMBER(ScheduleCompile!M501),ScheduleCompile!M501/1,IF(ISTEXT(ScheduleCompile!M501),IF(OR(ISNUMBER(FIND("5F",ScheduleCompile!M501)),ISNUMBER(FIND("0F",ScheduleCompile!M501)),ISNUMBER(FIND("8F",ScheduleCompile!M501)),ISNUMBER(FIND("1F",ScheduleCompile!M501)),ISNUMBER(FIND("2F",ScheduleCompile!M501)),ISNUMBER(FIND("3F",ScheduleCompile!M501)),ISNUMBER(FIND("6F",ScheduleCompile!M501)),ISNUMBER(FIND("7F",ScheduleCompile!M501)),ISNUMBER(FIND("9F",ScheduleCompile!M501)),ISNUMBER(FIND("4F",ScheduleCompile!M501))),VALUE(LEFT(ScheduleCompile!M501,FIND("F",ScheduleCompile!M501)-1)),ScheduleCompile!M501)))))),"",IF(ScheduleCompile!M501="Off",0,IF(ScheduleCompile!M501="On",1,IF(ISNUMBER(ScheduleCompile!M501),ScheduleCompile!M501/1,IF(ISTEXT(ScheduleCompile!M501),IF(OR(ISNUMBER(FIND("5F",ScheduleCompile!M501)),ISNUMBER(FIND("0F",ScheduleCompile!M501)),ISNUMBER(FIND("8F",ScheduleCompile!M501)),ISNUMBER(FIND("1F",ScheduleCompile!M501)),ISNUMBER(FIND("2F",ScheduleCompile!M501)),ISNUMBER(FIND("3F",ScheduleCompile!M501)),ISNUMBER(FIND("6F",ScheduleCompile!M501)),ISNUMBER(FIND("7F",ScheduleCompile!M501)),ISNUMBER(FIND("9F",ScheduleCompile!M501)),ISNUMBER(FIND("4F",ScheduleCompile!M501))),VALUE(LEFT(ScheduleCompile!M501,FIND("F",ScheduleCompile!M501)-1)),ScheduleCompile!M501)))))))</f>
        <v>1</v>
      </c>
      <c r="S508" s="1">
        <f>IF(AND(ISERROR(IF(ScheduleCompile!N501="Off",0,IF(ScheduleCompile!N501="On",1,IF(ISNUMBER(ScheduleCompile!N501),ScheduleCompile!N501/1,IF(ISTEXT(ScheduleCompile!N501),IF(OR(ISNUMBER(FIND("5F",ScheduleCompile!N501)),ISNUMBER(FIND("0F",ScheduleCompile!N501)),ISNUMBER(FIND("8F",ScheduleCompile!N501)),ISNUMBER(FIND("1F",ScheduleCompile!N501)),ISNUMBER(FIND("2F",ScheduleCompile!N501)),ISNUMBER(FIND("3F",ScheduleCompile!N501)),ISNUMBER(FIND("6F",ScheduleCompile!N501)),ISNUMBER(FIND("7F",ScheduleCompile!N501)),ISNUMBER(FIND("9F",ScheduleCompile!N501)),ISNUMBER(FIND("4F",ScheduleCompile!N501))),VALUE(LEFT(ScheduleCompile!N501,FIND("F",ScheduleCompile!N501)-1)),ScheduleCompile!N501)))))),ISTEXT(ScheduleCompile!#REF!)),"ENDTABLE",IF(ISERROR(IF(ScheduleCompile!N501="Off",0,IF(ScheduleCompile!N501="On",1,IF(ISNUMBER(ScheduleCompile!N501),ScheduleCompile!N501/1,IF(ISTEXT(ScheduleCompile!N501),IF(OR(ISNUMBER(FIND("5F",ScheduleCompile!N501)),ISNUMBER(FIND("0F",ScheduleCompile!N501)),ISNUMBER(FIND("8F",ScheduleCompile!N501)),ISNUMBER(FIND("1F",ScheduleCompile!N501)),ISNUMBER(FIND("2F",ScheduleCompile!N501)),ISNUMBER(FIND("3F",ScheduleCompile!N501)),ISNUMBER(FIND("6F",ScheduleCompile!N501)),ISNUMBER(FIND("7F",ScheduleCompile!N501)),ISNUMBER(FIND("9F",ScheduleCompile!N501)),ISNUMBER(FIND("4F",ScheduleCompile!N501))),VALUE(LEFT(ScheduleCompile!N501,FIND("F",ScheduleCompile!N501)-1)),ScheduleCompile!N501)))))),"",IF(ScheduleCompile!N501="Off",0,IF(ScheduleCompile!N501="On",1,IF(ISNUMBER(ScheduleCompile!N501),ScheduleCompile!N501/1,IF(ISTEXT(ScheduleCompile!N501),IF(OR(ISNUMBER(FIND("5F",ScheduleCompile!N501)),ISNUMBER(FIND("0F",ScheduleCompile!N501)),ISNUMBER(FIND("8F",ScheduleCompile!N501)),ISNUMBER(FIND("1F",ScheduleCompile!N501)),ISNUMBER(FIND("2F",ScheduleCompile!N501)),ISNUMBER(FIND("3F",ScheduleCompile!N501)),ISNUMBER(FIND("6F",ScheduleCompile!N501)),ISNUMBER(FIND("7F",ScheduleCompile!N501)),ISNUMBER(FIND("9F",ScheduleCompile!N501)),ISNUMBER(FIND("4F",ScheduleCompile!N501))),VALUE(LEFT(ScheduleCompile!N501,FIND("F",ScheduleCompile!N501)-1)),ScheduleCompile!N501)))))))</f>
        <v>1</v>
      </c>
      <c r="T508" s="1">
        <f>IF(AND(ISERROR(IF(ScheduleCompile!O501="Off",0,IF(ScheduleCompile!O501="On",1,IF(ISNUMBER(ScheduleCompile!O501),ScheduleCompile!O501/1,IF(ISTEXT(ScheduleCompile!O501),IF(OR(ISNUMBER(FIND("5F",ScheduleCompile!O501)),ISNUMBER(FIND("0F",ScheduleCompile!O501)),ISNUMBER(FIND("8F",ScheduleCompile!O501)),ISNUMBER(FIND("1F",ScheduleCompile!O501)),ISNUMBER(FIND("2F",ScheduleCompile!O501)),ISNUMBER(FIND("3F",ScheduleCompile!O501)),ISNUMBER(FIND("6F",ScheduleCompile!O501)),ISNUMBER(FIND("7F",ScheduleCompile!O501)),ISNUMBER(FIND("9F",ScheduleCompile!O501)),ISNUMBER(FIND("4F",ScheduleCompile!O501))),VALUE(LEFT(ScheduleCompile!O501,FIND("F",ScheduleCompile!O501)-1)),ScheduleCompile!O501)))))),ISTEXT(ScheduleCompile!#REF!)),"ENDTABLE",IF(ISERROR(IF(ScheduleCompile!O501="Off",0,IF(ScheduleCompile!O501="On",1,IF(ISNUMBER(ScheduleCompile!O501),ScheduleCompile!O501/1,IF(ISTEXT(ScheduleCompile!O501),IF(OR(ISNUMBER(FIND("5F",ScheduleCompile!O501)),ISNUMBER(FIND("0F",ScheduleCompile!O501)),ISNUMBER(FIND("8F",ScheduleCompile!O501)),ISNUMBER(FIND("1F",ScheduleCompile!O501)),ISNUMBER(FIND("2F",ScheduleCompile!O501)),ISNUMBER(FIND("3F",ScheduleCompile!O501)),ISNUMBER(FIND("6F",ScheduleCompile!O501)),ISNUMBER(FIND("7F",ScheduleCompile!O501)),ISNUMBER(FIND("9F",ScheduleCompile!O501)),ISNUMBER(FIND("4F",ScheduleCompile!O501))),VALUE(LEFT(ScheduleCompile!O501,FIND("F",ScheduleCompile!O501)-1)),ScheduleCompile!O501)))))),"",IF(ScheduleCompile!O501="Off",0,IF(ScheduleCompile!O501="On",1,IF(ISNUMBER(ScheduleCompile!O501),ScheduleCompile!O501/1,IF(ISTEXT(ScheduleCompile!O501),IF(OR(ISNUMBER(FIND("5F",ScheduleCompile!O501)),ISNUMBER(FIND("0F",ScheduleCompile!O501)),ISNUMBER(FIND("8F",ScheduleCompile!O501)),ISNUMBER(FIND("1F",ScheduleCompile!O501)),ISNUMBER(FIND("2F",ScheduleCompile!O501)),ISNUMBER(FIND("3F",ScheduleCompile!O501)),ISNUMBER(FIND("6F",ScheduleCompile!O501)),ISNUMBER(FIND("7F",ScheduleCompile!O501)),ISNUMBER(FIND("9F",ScheduleCompile!O501)),ISNUMBER(FIND("4F",ScheduleCompile!O501))),VALUE(LEFT(ScheduleCompile!O501,FIND("F",ScheduleCompile!O501)-1)),ScheduleCompile!O501)))))))</f>
        <v>1</v>
      </c>
      <c r="U508" s="1">
        <f>IF(AND(ISERROR(IF(ScheduleCompile!P501="Off",0,IF(ScheduleCompile!P501="On",1,IF(ISNUMBER(ScheduleCompile!P501),ScheduleCompile!P501/1,IF(ISTEXT(ScheduleCompile!P501),IF(OR(ISNUMBER(FIND("5F",ScheduleCompile!P501)),ISNUMBER(FIND("0F",ScheduleCompile!P501)),ISNUMBER(FIND("8F",ScheduleCompile!P501)),ISNUMBER(FIND("1F",ScheduleCompile!P501)),ISNUMBER(FIND("2F",ScheduleCompile!P501)),ISNUMBER(FIND("3F",ScheduleCompile!P501)),ISNUMBER(FIND("6F",ScheduleCompile!P501)),ISNUMBER(FIND("7F",ScheduleCompile!P501)),ISNUMBER(FIND("9F",ScheduleCompile!P501)),ISNUMBER(FIND("4F",ScheduleCompile!P501))),VALUE(LEFT(ScheduleCompile!P501,FIND("F",ScheduleCompile!P501)-1)),ScheduleCompile!P501)))))),ISTEXT(ScheduleCompile!#REF!)),"ENDTABLE",IF(ISERROR(IF(ScheduleCompile!P501="Off",0,IF(ScheduleCompile!P501="On",1,IF(ISNUMBER(ScheduleCompile!P501),ScheduleCompile!P501/1,IF(ISTEXT(ScheduleCompile!P501),IF(OR(ISNUMBER(FIND("5F",ScheduleCompile!P501)),ISNUMBER(FIND("0F",ScheduleCompile!P501)),ISNUMBER(FIND("8F",ScheduleCompile!P501)),ISNUMBER(FIND("1F",ScheduleCompile!P501)),ISNUMBER(FIND("2F",ScheduleCompile!P501)),ISNUMBER(FIND("3F",ScheduleCompile!P501)),ISNUMBER(FIND("6F",ScheduleCompile!P501)),ISNUMBER(FIND("7F",ScheduleCompile!P501)),ISNUMBER(FIND("9F",ScheduleCompile!P501)),ISNUMBER(FIND("4F",ScheduleCompile!P501))),VALUE(LEFT(ScheduleCompile!P501,FIND("F",ScheduleCompile!P501)-1)),ScheduleCompile!P501)))))),"",IF(ScheduleCompile!P501="Off",0,IF(ScheduleCompile!P501="On",1,IF(ISNUMBER(ScheduleCompile!P501),ScheduleCompile!P501/1,IF(ISTEXT(ScheduleCompile!P501),IF(OR(ISNUMBER(FIND("5F",ScheduleCompile!P501)),ISNUMBER(FIND("0F",ScheduleCompile!P501)),ISNUMBER(FIND("8F",ScheduleCompile!P501)),ISNUMBER(FIND("1F",ScheduleCompile!P501)),ISNUMBER(FIND("2F",ScheduleCompile!P501)),ISNUMBER(FIND("3F",ScheduleCompile!P501)),ISNUMBER(FIND("6F",ScheduleCompile!P501)),ISNUMBER(FIND("7F",ScheduleCompile!P501)),ISNUMBER(FIND("9F",ScheduleCompile!P501)),ISNUMBER(FIND("4F",ScheduleCompile!P501))),VALUE(LEFT(ScheduleCompile!P501,FIND("F",ScheduleCompile!P501)-1)),ScheduleCompile!P501)))))))</f>
        <v>1</v>
      </c>
      <c r="V508" s="1">
        <f>IF(AND(ISERROR(IF(ScheduleCompile!Q501="Off",0,IF(ScheduleCompile!Q501="On",1,IF(ISNUMBER(ScheduleCompile!Q501),ScheduleCompile!Q501/1,IF(ISTEXT(ScheduleCompile!Q501),IF(OR(ISNUMBER(FIND("5F",ScheduleCompile!Q501)),ISNUMBER(FIND("0F",ScheduleCompile!Q501)),ISNUMBER(FIND("8F",ScheduleCompile!Q501)),ISNUMBER(FIND("1F",ScheduleCompile!Q501)),ISNUMBER(FIND("2F",ScheduleCompile!Q501)),ISNUMBER(FIND("3F",ScheduleCompile!Q501)),ISNUMBER(FIND("6F",ScheduleCompile!Q501)),ISNUMBER(FIND("7F",ScheduleCompile!Q501)),ISNUMBER(FIND("9F",ScheduleCompile!Q501)),ISNUMBER(FIND("4F",ScheduleCompile!Q501))),VALUE(LEFT(ScheduleCompile!Q501,FIND("F",ScheduleCompile!Q501)-1)),ScheduleCompile!Q501)))))),ISTEXT(ScheduleCompile!#REF!)),"ENDTABLE",IF(ISERROR(IF(ScheduleCompile!Q501="Off",0,IF(ScheduleCompile!Q501="On",1,IF(ISNUMBER(ScheduleCompile!Q501),ScheduleCompile!Q501/1,IF(ISTEXT(ScheduleCompile!Q501),IF(OR(ISNUMBER(FIND("5F",ScheduleCompile!Q501)),ISNUMBER(FIND("0F",ScheduleCompile!Q501)),ISNUMBER(FIND("8F",ScheduleCompile!Q501)),ISNUMBER(FIND("1F",ScheduleCompile!Q501)),ISNUMBER(FIND("2F",ScheduleCompile!Q501)),ISNUMBER(FIND("3F",ScheduleCompile!Q501)),ISNUMBER(FIND("6F",ScheduleCompile!Q501)),ISNUMBER(FIND("7F",ScheduleCompile!Q501)),ISNUMBER(FIND("9F",ScheduleCompile!Q501)),ISNUMBER(FIND("4F",ScheduleCompile!Q501))),VALUE(LEFT(ScheduleCompile!Q501,FIND("F",ScheduleCompile!Q501)-1)),ScheduleCompile!Q501)))))),"",IF(ScheduleCompile!Q501="Off",0,IF(ScheduleCompile!Q501="On",1,IF(ISNUMBER(ScheduleCompile!Q501),ScheduleCompile!Q501/1,IF(ISTEXT(ScheduleCompile!Q501),IF(OR(ISNUMBER(FIND("5F",ScheduleCompile!Q501)),ISNUMBER(FIND("0F",ScheduleCompile!Q501)),ISNUMBER(FIND("8F",ScheduleCompile!Q501)),ISNUMBER(FIND("1F",ScheduleCompile!Q501)),ISNUMBER(FIND("2F",ScheduleCompile!Q501)),ISNUMBER(FIND("3F",ScheduleCompile!Q501)),ISNUMBER(FIND("6F",ScheduleCompile!Q501)),ISNUMBER(FIND("7F",ScheduleCompile!Q501)),ISNUMBER(FIND("9F",ScheduleCompile!Q501)),ISNUMBER(FIND("4F",ScheduleCompile!Q501))),VALUE(LEFT(ScheduleCompile!Q501,FIND("F",ScheduleCompile!Q501)-1)),ScheduleCompile!Q501)))))))</f>
        <v>1</v>
      </c>
      <c r="W508" s="1">
        <f>IF(AND(ISERROR(IF(ScheduleCompile!R501="Off",0,IF(ScheduleCompile!R501="On",1,IF(ISNUMBER(ScheduleCompile!R501),ScheduleCompile!R501/1,IF(ISTEXT(ScheduleCompile!R501),IF(OR(ISNUMBER(FIND("5F",ScheduleCompile!R501)),ISNUMBER(FIND("0F",ScheduleCompile!R501)),ISNUMBER(FIND("8F",ScheduleCompile!R501)),ISNUMBER(FIND("1F",ScheduleCompile!R501)),ISNUMBER(FIND("2F",ScheduleCompile!R501)),ISNUMBER(FIND("3F",ScheduleCompile!R501)),ISNUMBER(FIND("6F",ScheduleCompile!R501)),ISNUMBER(FIND("7F",ScheduleCompile!R501)),ISNUMBER(FIND("9F",ScheduleCompile!R501)),ISNUMBER(FIND("4F",ScheduleCompile!R501))),VALUE(LEFT(ScheduleCompile!R501,FIND("F",ScheduleCompile!R501)-1)),ScheduleCompile!R501)))))),ISTEXT(ScheduleCompile!#REF!)),"ENDTABLE",IF(ISERROR(IF(ScheduleCompile!R501="Off",0,IF(ScheduleCompile!R501="On",1,IF(ISNUMBER(ScheduleCompile!R501),ScheduleCompile!R501/1,IF(ISTEXT(ScheduleCompile!R501),IF(OR(ISNUMBER(FIND("5F",ScheduleCompile!R501)),ISNUMBER(FIND("0F",ScheduleCompile!R501)),ISNUMBER(FIND("8F",ScheduleCompile!R501)),ISNUMBER(FIND("1F",ScheduleCompile!R501)),ISNUMBER(FIND("2F",ScheduleCompile!R501)),ISNUMBER(FIND("3F",ScheduleCompile!R501)),ISNUMBER(FIND("6F",ScheduleCompile!R501)),ISNUMBER(FIND("7F",ScheduleCompile!R501)),ISNUMBER(FIND("9F",ScheduleCompile!R501)),ISNUMBER(FIND("4F",ScheduleCompile!R501))),VALUE(LEFT(ScheduleCompile!R501,FIND("F",ScheduleCompile!R501)-1)),ScheduleCompile!R501)))))),"",IF(ScheduleCompile!R501="Off",0,IF(ScheduleCompile!R501="On",1,IF(ISNUMBER(ScheduleCompile!R501),ScheduleCompile!R501/1,IF(ISTEXT(ScheduleCompile!R501),IF(OR(ISNUMBER(FIND("5F",ScheduleCompile!R501)),ISNUMBER(FIND("0F",ScheduleCompile!R501)),ISNUMBER(FIND("8F",ScheduleCompile!R501)),ISNUMBER(FIND("1F",ScheduleCompile!R501)),ISNUMBER(FIND("2F",ScheduleCompile!R501)),ISNUMBER(FIND("3F",ScheduleCompile!R501)),ISNUMBER(FIND("6F",ScheduleCompile!R501)),ISNUMBER(FIND("7F",ScheduleCompile!R501)),ISNUMBER(FIND("9F",ScheduleCompile!R501)),ISNUMBER(FIND("4F",ScheduleCompile!R501))),VALUE(LEFT(ScheduleCompile!R501,FIND("F",ScheduleCompile!R501)-1)),ScheduleCompile!R501)))))))</f>
        <v>0</v>
      </c>
      <c r="X508" s="1">
        <f>IF(AND(ISERROR(IF(ScheduleCompile!S501="Off",0,IF(ScheduleCompile!S501="On",1,IF(ISNUMBER(ScheduleCompile!S501),ScheduleCompile!S501/1,IF(ISTEXT(ScheduleCompile!S501),IF(OR(ISNUMBER(FIND("5F",ScheduleCompile!S501)),ISNUMBER(FIND("0F",ScheduleCompile!S501)),ISNUMBER(FIND("8F",ScheduleCompile!S501)),ISNUMBER(FIND("1F",ScheduleCompile!S501)),ISNUMBER(FIND("2F",ScheduleCompile!S501)),ISNUMBER(FIND("3F",ScheduleCompile!S501)),ISNUMBER(FIND("6F",ScheduleCompile!S501)),ISNUMBER(FIND("7F",ScheduleCompile!S501)),ISNUMBER(FIND("9F",ScheduleCompile!S501)),ISNUMBER(FIND("4F",ScheduleCompile!S501))),VALUE(LEFT(ScheduleCompile!S501,FIND("F",ScheduleCompile!S501)-1)),ScheduleCompile!S501)))))),ISTEXT(ScheduleCompile!#REF!)),"ENDTABLE",IF(ISERROR(IF(ScheduleCompile!S501="Off",0,IF(ScheduleCompile!S501="On",1,IF(ISNUMBER(ScheduleCompile!S501),ScheduleCompile!S501/1,IF(ISTEXT(ScheduleCompile!S501),IF(OR(ISNUMBER(FIND("5F",ScheduleCompile!S501)),ISNUMBER(FIND("0F",ScheduleCompile!S501)),ISNUMBER(FIND("8F",ScheduleCompile!S501)),ISNUMBER(FIND("1F",ScheduleCompile!S501)),ISNUMBER(FIND("2F",ScheduleCompile!S501)),ISNUMBER(FIND("3F",ScheduleCompile!S501)),ISNUMBER(FIND("6F",ScheduleCompile!S501)),ISNUMBER(FIND("7F",ScheduleCompile!S501)),ISNUMBER(FIND("9F",ScheduleCompile!S501)),ISNUMBER(FIND("4F",ScheduleCompile!S501))),VALUE(LEFT(ScheduleCompile!S501,FIND("F",ScheduleCompile!S501)-1)),ScheduleCompile!S501)))))),"",IF(ScheduleCompile!S501="Off",0,IF(ScheduleCompile!S501="On",1,IF(ISNUMBER(ScheduleCompile!S501),ScheduleCompile!S501/1,IF(ISTEXT(ScheduleCompile!S501),IF(OR(ISNUMBER(FIND("5F",ScheduleCompile!S501)),ISNUMBER(FIND("0F",ScheduleCompile!S501)),ISNUMBER(FIND("8F",ScheduleCompile!S501)),ISNUMBER(FIND("1F",ScheduleCompile!S501)),ISNUMBER(FIND("2F",ScheduleCompile!S501)),ISNUMBER(FIND("3F",ScheduleCompile!S501)),ISNUMBER(FIND("6F",ScheduleCompile!S501)),ISNUMBER(FIND("7F",ScheduleCompile!S501)),ISNUMBER(FIND("9F",ScheduleCompile!S501)),ISNUMBER(FIND("4F",ScheduleCompile!S501))),VALUE(LEFT(ScheduleCompile!S501,FIND("F",ScheduleCompile!S501)-1)),ScheduleCompile!S501)))))))</f>
        <v>0</v>
      </c>
      <c r="Y508" s="1">
        <f>IF(AND(ISERROR(IF(ScheduleCompile!T501="Off",0,IF(ScheduleCompile!T501="On",1,IF(ISNUMBER(ScheduleCompile!T501),ScheduleCompile!T501/1,IF(ISTEXT(ScheduleCompile!T501),IF(OR(ISNUMBER(FIND("5F",ScheduleCompile!T501)),ISNUMBER(FIND("0F",ScheduleCompile!T501)),ISNUMBER(FIND("8F",ScheduleCompile!T501)),ISNUMBER(FIND("1F",ScheduleCompile!T501)),ISNUMBER(FIND("2F",ScheduleCompile!T501)),ISNUMBER(FIND("3F",ScheduleCompile!T501)),ISNUMBER(FIND("6F",ScheduleCompile!T501)),ISNUMBER(FIND("7F",ScheduleCompile!T501)),ISNUMBER(FIND("9F",ScheduleCompile!T501)),ISNUMBER(FIND("4F",ScheduleCompile!T501))),VALUE(LEFT(ScheduleCompile!T501,FIND("F",ScheduleCompile!T501)-1)),ScheduleCompile!T501)))))),ISTEXT(ScheduleCompile!#REF!)),"ENDTABLE",IF(ISERROR(IF(ScheduleCompile!T501="Off",0,IF(ScheduleCompile!T501="On",1,IF(ISNUMBER(ScheduleCompile!T501),ScheduleCompile!T501/1,IF(ISTEXT(ScheduleCompile!T501),IF(OR(ISNUMBER(FIND("5F",ScheduleCompile!T501)),ISNUMBER(FIND("0F",ScheduleCompile!T501)),ISNUMBER(FIND("8F",ScheduleCompile!T501)),ISNUMBER(FIND("1F",ScheduleCompile!T501)),ISNUMBER(FIND("2F",ScheduleCompile!T501)),ISNUMBER(FIND("3F",ScheduleCompile!T501)),ISNUMBER(FIND("6F",ScheduleCompile!T501)),ISNUMBER(FIND("7F",ScheduleCompile!T501)),ISNUMBER(FIND("9F",ScheduleCompile!T501)),ISNUMBER(FIND("4F",ScheduleCompile!T501))),VALUE(LEFT(ScheduleCompile!T501,FIND("F",ScheduleCompile!T501)-1)),ScheduleCompile!T501)))))),"",IF(ScheduleCompile!T501="Off",0,IF(ScheduleCompile!T501="On",1,IF(ISNUMBER(ScheduleCompile!T501),ScheduleCompile!T501/1,IF(ISTEXT(ScheduleCompile!T501),IF(OR(ISNUMBER(FIND("5F",ScheduleCompile!T501)),ISNUMBER(FIND("0F",ScheduleCompile!T501)),ISNUMBER(FIND("8F",ScheduleCompile!T501)),ISNUMBER(FIND("1F",ScheduleCompile!T501)),ISNUMBER(FIND("2F",ScheduleCompile!T501)),ISNUMBER(FIND("3F",ScheduleCompile!T501)),ISNUMBER(FIND("6F",ScheduleCompile!T501)),ISNUMBER(FIND("7F",ScheduleCompile!T501)),ISNUMBER(FIND("9F",ScheduleCompile!T501)),ISNUMBER(FIND("4F",ScheduleCompile!T501))),VALUE(LEFT(ScheduleCompile!T501,FIND("F",ScheduleCompile!T501)-1)),ScheduleCompile!T501)))))))</f>
        <v>0</v>
      </c>
      <c r="Z508" s="1">
        <f>IF(AND(ISERROR(IF(ScheduleCompile!U501="Off",0,IF(ScheduleCompile!U501="On",1,IF(ISNUMBER(ScheduleCompile!U501),ScheduleCompile!U501/1,IF(ISTEXT(ScheduleCompile!U501),IF(OR(ISNUMBER(FIND("5F",ScheduleCompile!U501)),ISNUMBER(FIND("0F",ScheduleCompile!U501)),ISNUMBER(FIND("8F",ScheduleCompile!U501)),ISNUMBER(FIND("1F",ScheduleCompile!U501)),ISNUMBER(FIND("2F",ScheduleCompile!U501)),ISNUMBER(FIND("3F",ScheduleCompile!U501)),ISNUMBER(FIND("6F",ScheduleCompile!U501)),ISNUMBER(FIND("7F",ScheduleCompile!U501)),ISNUMBER(FIND("9F",ScheduleCompile!U501)),ISNUMBER(FIND("4F",ScheduleCompile!U501))),VALUE(LEFT(ScheduleCompile!U501,FIND("F",ScheduleCompile!U501)-1)),ScheduleCompile!U501)))))),ISTEXT(ScheduleCompile!#REF!)),"ENDTABLE",IF(ISERROR(IF(ScheduleCompile!U501="Off",0,IF(ScheduleCompile!U501="On",1,IF(ISNUMBER(ScheduleCompile!U501),ScheduleCompile!U501/1,IF(ISTEXT(ScheduleCompile!U501),IF(OR(ISNUMBER(FIND("5F",ScheduleCompile!U501)),ISNUMBER(FIND("0F",ScheduleCompile!U501)),ISNUMBER(FIND("8F",ScheduleCompile!U501)),ISNUMBER(FIND("1F",ScheduleCompile!U501)),ISNUMBER(FIND("2F",ScheduleCompile!U501)),ISNUMBER(FIND("3F",ScheduleCompile!U501)),ISNUMBER(FIND("6F",ScheduleCompile!U501)),ISNUMBER(FIND("7F",ScheduleCompile!U501)),ISNUMBER(FIND("9F",ScheduleCompile!U501)),ISNUMBER(FIND("4F",ScheduleCompile!U501))),VALUE(LEFT(ScheduleCompile!U501,FIND("F",ScheduleCompile!U501)-1)),ScheduleCompile!U501)))))),"",IF(ScheduleCompile!U501="Off",0,IF(ScheduleCompile!U501="On",1,IF(ISNUMBER(ScheduleCompile!U501),ScheduleCompile!U501/1,IF(ISTEXT(ScheduleCompile!U501),IF(OR(ISNUMBER(FIND("5F",ScheduleCompile!U501)),ISNUMBER(FIND("0F",ScheduleCompile!U501)),ISNUMBER(FIND("8F",ScheduleCompile!U501)),ISNUMBER(FIND("1F",ScheduleCompile!U501)),ISNUMBER(FIND("2F",ScheduleCompile!U501)),ISNUMBER(FIND("3F",ScheduleCompile!U501)),ISNUMBER(FIND("6F",ScheduleCompile!U501)),ISNUMBER(FIND("7F",ScheduleCompile!U501)),ISNUMBER(FIND("9F",ScheduleCompile!U501)),ISNUMBER(FIND("4F",ScheduleCompile!U501))),VALUE(LEFT(ScheduleCompile!U501,FIND("F",ScheduleCompile!U501)-1)),ScheduleCompile!U501)))))))</f>
        <v>0</v>
      </c>
      <c r="AA508" s="1">
        <f>IF(AND(ISERROR(IF(ScheduleCompile!V501="Off",0,IF(ScheduleCompile!V501="On",1,IF(ISNUMBER(ScheduleCompile!V501),ScheduleCompile!V501/1,IF(ISTEXT(ScheduleCompile!V501),IF(OR(ISNUMBER(FIND("5F",ScheduleCompile!V501)),ISNUMBER(FIND("0F",ScheduleCompile!V501)),ISNUMBER(FIND("8F",ScheduleCompile!V501)),ISNUMBER(FIND("1F",ScheduleCompile!V501)),ISNUMBER(FIND("2F",ScheduleCompile!V501)),ISNUMBER(FIND("3F",ScheduleCompile!V501)),ISNUMBER(FIND("6F",ScheduleCompile!V501)),ISNUMBER(FIND("7F",ScheduleCompile!V501)),ISNUMBER(FIND("9F",ScheduleCompile!V501)),ISNUMBER(FIND("4F",ScheduleCompile!V501))),VALUE(LEFT(ScheduleCompile!V501,FIND("F",ScheduleCompile!V501)-1)),ScheduleCompile!V501)))))),ISTEXT(ScheduleCompile!#REF!)),"ENDTABLE",IF(ISERROR(IF(ScheduleCompile!V501="Off",0,IF(ScheduleCompile!V501="On",1,IF(ISNUMBER(ScheduleCompile!V501),ScheduleCompile!V501/1,IF(ISTEXT(ScheduleCompile!V501),IF(OR(ISNUMBER(FIND("5F",ScheduleCompile!V501)),ISNUMBER(FIND("0F",ScheduleCompile!V501)),ISNUMBER(FIND("8F",ScheduleCompile!V501)),ISNUMBER(FIND("1F",ScheduleCompile!V501)),ISNUMBER(FIND("2F",ScheduleCompile!V501)),ISNUMBER(FIND("3F",ScheduleCompile!V501)),ISNUMBER(FIND("6F",ScheduleCompile!V501)),ISNUMBER(FIND("7F",ScheduleCompile!V501)),ISNUMBER(FIND("9F",ScheduleCompile!V501)),ISNUMBER(FIND("4F",ScheduleCompile!V501))),VALUE(LEFT(ScheduleCompile!V501,FIND("F",ScheduleCompile!V501)-1)),ScheduleCompile!V501)))))),"",IF(ScheduleCompile!V501="Off",0,IF(ScheduleCompile!V501="On",1,IF(ISNUMBER(ScheduleCompile!V501),ScheduleCompile!V501/1,IF(ISTEXT(ScheduleCompile!V501),IF(OR(ISNUMBER(FIND("5F",ScheduleCompile!V501)),ISNUMBER(FIND("0F",ScheduleCompile!V501)),ISNUMBER(FIND("8F",ScheduleCompile!V501)),ISNUMBER(FIND("1F",ScheduleCompile!V501)),ISNUMBER(FIND("2F",ScheduleCompile!V501)),ISNUMBER(FIND("3F",ScheduleCompile!V501)),ISNUMBER(FIND("6F",ScheduleCompile!V501)),ISNUMBER(FIND("7F",ScheduleCompile!V501)),ISNUMBER(FIND("9F",ScheduleCompile!V501)),ISNUMBER(FIND("4F",ScheduleCompile!V501))),VALUE(LEFT(ScheduleCompile!V501,FIND("F",ScheduleCompile!V501)-1)),ScheduleCompile!V501)))))))</f>
        <v>0</v>
      </c>
      <c r="AB508" s="1">
        <f>IF(AND(ISERROR(IF(ScheduleCompile!W501="Off",0,IF(ScheduleCompile!W501="On",1,IF(ISNUMBER(ScheduleCompile!W501),ScheduleCompile!W501/1,IF(ISTEXT(ScheduleCompile!W501),IF(OR(ISNUMBER(FIND("5F",ScheduleCompile!W501)),ISNUMBER(FIND("0F",ScheduleCompile!W501)),ISNUMBER(FIND("8F",ScheduleCompile!W501)),ISNUMBER(FIND("1F",ScheduleCompile!W501)),ISNUMBER(FIND("2F",ScheduleCompile!W501)),ISNUMBER(FIND("3F",ScheduleCompile!W501)),ISNUMBER(FIND("6F",ScheduleCompile!W501)),ISNUMBER(FIND("7F",ScheduleCompile!W501)),ISNUMBER(FIND("9F",ScheduleCompile!W501)),ISNUMBER(FIND("4F",ScheduleCompile!W501))),VALUE(LEFT(ScheduleCompile!W501,FIND("F",ScheduleCompile!W501)-1)),ScheduleCompile!W501)))))),ISTEXT(ScheduleCompile!#REF!)),"ENDTABLE",IF(ISERROR(IF(ScheduleCompile!W501="Off",0,IF(ScheduleCompile!W501="On",1,IF(ISNUMBER(ScheduleCompile!W501),ScheduleCompile!W501/1,IF(ISTEXT(ScheduleCompile!W501),IF(OR(ISNUMBER(FIND("5F",ScheduleCompile!W501)),ISNUMBER(FIND("0F",ScheduleCompile!W501)),ISNUMBER(FIND("8F",ScheduleCompile!W501)),ISNUMBER(FIND("1F",ScheduleCompile!W501)),ISNUMBER(FIND("2F",ScheduleCompile!W501)),ISNUMBER(FIND("3F",ScheduleCompile!W501)),ISNUMBER(FIND("6F",ScheduleCompile!W501)),ISNUMBER(FIND("7F",ScheduleCompile!W501)),ISNUMBER(FIND("9F",ScheduleCompile!W501)),ISNUMBER(FIND("4F",ScheduleCompile!W501))),VALUE(LEFT(ScheduleCompile!W501,FIND("F",ScheduleCompile!W501)-1)),ScheduleCompile!W501)))))),"",IF(ScheduleCompile!W501="Off",0,IF(ScheduleCompile!W501="On",1,IF(ISNUMBER(ScheduleCompile!W501),ScheduleCompile!W501/1,IF(ISTEXT(ScheduleCompile!W501),IF(OR(ISNUMBER(FIND("5F",ScheduleCompile!W501)),ISNUMBER(FIND("0F",ScheduleCompile!W501)),ISNUMBER(FIND("8F",ScheduleCompile!W501)),ISNUMBER(FIND("1F",ScheduleCompile!W501)),ISNUMBER(FIND("2F",ScheduleCompile!W501)),ISNUMBER(FIND("3F",ScheduleCompile!W501)),ISNUMBER(FIND("6F",ScheduleCompile!W501)),ISNUMBER(FIND("7F",ScheduleCompile!W501)),ISNUMBER(FIND("9F",ScheduleCompile!W501)),ISNUMBER(FIND("4F",ScheduleCompile!W501))),VALUE(LEFT(ScheduleCompile!W501,FIND("F",ScheduleCompile!W501)-1)),ScheduleCompile!W501)))))))</f>
        <v>0</v>
      </c>
      <c r="AC508" s="1">
        <f>IF(AND(ISERROR(IF(ScheduleCompile!X501="Off",0,IF(ScheduleCompile!X501="On",1,IF(ISNUMBER(ScheduleCompile!X501),ScheduleCompile!X501/1,IF(ISTEXT(ScheduleCompile!X501),IF(OR(ISNUMBER(FIND("5F",ScheduleCompile!X501)),ISNUMBER(FIND("0F",ScheduleCompile!X501)),ISNUMBER(FIND("8F",ScheduleCompile!X501)),ISNUMBER(FIND("1F",ScheduleCompile!X501)),ISNUMBER(FIND("2F",ScheduleCompile!X501)),ISNUMBER(FIND("3F",ScheduleCompile!X501)),ISNUMBER(FIND("6F",ScheduleCompile!X501)),ISNUMBER(FIND("7F",ScheduleCompile!X501)),ISNUMBER(FIND("9F",ScheduleCompile!X501)),ISNUMBER(FIND("4F",ScheduleCompile!X501))),VALUE(LEFT(ScheduleCompile!X501,FIND("F",ScheduleCompile!X501)-1)),ScheduleCompile!X501)))))),ISTEXT(ScheduleCompile!#REF!)),"ENDTABLE",IF(ISERROR(IF(ScheduleCompile!X501="Off",0,IF(ScheduleCompile!X501="On",1,IF(ISNUMBER(ScheduleCompile!X501),ScheduleCompile!X501/1,IF(ISTEXT(ScheduleCompile!X501),IF(OR(ISNUMBER(FIND("5F",ScheduleCompile!X501)),ISNUMBER(FIND("0F",ScheduleCompile!X501)),ISNUMBER(FIND("8F",ScheduleCompile!X501)),ISNUMBER(FIND("1F",ScheduleCompile!X501)),ISNUMBER(FIND("2F",ScheduleCompile!X501)),ISNUMBER(FIND("3F",ScheduleCompile!X501)),ISNUMBER(FIND("6F",ScheduleCompile!X501)),ISNUMBER(FIND("7F",ScheduleCompile!X501)),ISNUMBER(FIND("9F",ScheduleCompile!X501)),ISNUMBER(FIND("4F",ScheduleCompile!X501))),VALUE(LEFT(ScheduleCompile!X501,FIND("F",ScheduleCompile!X501)-1)),ScheduleCompile!X501)))))),"",IF(ScheduleCompile!X501="Off",0,IF(ScheduleCompile!X501="On",1,IF(ISNUMBER(ScheduleCompile!X501),ScheduleCompile!X501/1,IF(ISTEXT(ScheduleCompile!X501),IF(OR(ISNUMBER(FIND("5F",ScheduleCompile!X501)),ISNUMBER(FIND("0F",ScheduleCompile!X501)),ISNUMBER(FIND("8F",ScheduleCompile!X501)),ISNUMBER(FIND("1F",ScheduleCompile!X501)),ISNUMBER(FIND("2F",ScheduleCompile!X501)),ISNUMBER(FIND("3F",ScheduleCompile!X501)),ISNUMBER(FIND("6F",ScheduleCompile!X501)),ISNUMBER(FIND("7F",ScheduleCompile!X501)),ISNUMBER(FIND("9F",ScheduleCompile!X501)),ISNUMBER(FIND("4F",ScheduleCompile!X501))),VALUE(LEFT(ScheduleCompile!X501,FIND("F",ScheduleCompile!X501)-1)),ScheduleCompile!X501)))))))</f>
        <v>0</v>
      </c>
      <c r="AD508" s="1">
        <f>IF(AND(ISERROR(IF(ScheduleCompile!Y501="Off",0,IF(ScheduleCompile!Y501="On",1,IF(ISNUMBER(ScheduleCompile!Y501),ScheduleCompile!Y501/1,IF(ISTEXT(ScheduleCompile!Y501),IF(OR(ISNUMBER(FIND("5F",ScheduleCompile!Y501)),ISNUMBER(FIND("0F",ScheduleCompile!Y501)),ISNUMBER(FIND("8F",ScheduleCompile!Y501)),ISNUMBER(FIND("1F",ScheduleCompile!Y501)),ISNUMBER(FIND("2F",ScheduleCompile!Y501)),ISNUMBER(FIND("3F",ScheduleCompile!Y501)),ISNUMBER(FIND("6F",ScheduleCompile!Y501)),ISNUMBER(FIND("7F",ScheduleCompile!Y501)),ISNUMBER(FIND("9F",ScheduleCompile!Y501)),ISNUMBER(FIND("4F",ScheduleCompile!Y501))),VALUE(LEFT(ScheduleCompile!Y501,FIND("F",ScheduleCompile!Y501)-1)),ScheduleCompile!Y501)))))),ISTEXT(ScheduleCompile!#REF!)),"ENDTABLE",IF(ISERROR(IF(ScheduleCompile!Y501="Off",0,IF(ScheduleCompile!Y501="On",1,IF(ISNUMBER(ScheduleCompile!Y501),ScheduleCompile!Y501/1,IF(ISTEXT(ScheduleCompile!Y501),IF(OR(ISNUMBER(FIND("5F",ScheduleCompile!Y501)),ISNUMBER(FIND("0F",ScheduleCompile!Y501)),ISNUMBER(FIND("8F",ScheduleCompile!Y501)),ISNUMBER(FIND("1F",ScheduleCompile!Y501)),ISNUMBER(FIND("2F",ScheduleCompile!Y501)),ISNUMBER(FIND("3F",ScheduleCompile!Y501)),ISNUMBER(FIND("6F",ScheduleCompile!Y501)),ISNUMBER(FIND("7F",ScheduleCompile!Y501)),ISNUMBER(FIND("9F",ScheduleCompile!Y501)),ISNUMBER(FIND("4F",ScheduleCompile!Y501))),VALUE(LEFT(ScheduleCompile!Y501,FIND("F",ScheduleCompile!Y501)-1)),ScheduleCompile!Y501)))))),"",IF(ScheduleCompile!Y501="Off",0,IF(ScheduleCompile!Y501="On",1,IF(ISNUMBER(ScheduleCompile!Y501),ScheduleCompile!Y501/1,IF(ISTEXT(ScheduleCompile!Y501),IF(OR(ISNUMBER(FIND("5F",ScheduleCompile!Y501)),ISNUMBER(FIND("0F",ScheduleCompile!Y501)),ISNUMBER(FIND("8F",ScheduleCompile!Y501)),ISNUMBER(FIND("1F",ScheduleCompile!Y501)),ISNUMBER(FIND("2F",ScheduleCompile!Y501)),ISNUMBER(FIND("3F",ScheduleCompile!Y501)),ISNUMBER(FIND("6F",ScheduleCompile!Y501)),ISNUMBER(FIND("7F",ScheduleCompile!Y501)),ISNUMBER(FIND("9F",ScheduleCompile!Y501)),ISNUMBER(FIND("4F",ScheduleCompile!Y501))),VALUE(LEFT(ScheduleCompile!Y501,FIND("F",ScheduleCompile!Y501)-1)),ScheduleCompile!Y501)))))))</f>
        <v>0</v>
      </c>
    </row>
    <row r="509" spans="1:30" x14ac:dyDescent="0.25">
      <c r="A509" t="str">
        <f t="shared" si="31"/>
        <v>SchDay "WarehouseHVACAvailSun"  Type = "OnOff" Hr = (0, 0, 0, 0, 0, 0, 0, 0, 0, 0, 0, 0, 0, 0, 0, 0, 0, 0, 0, 0, 0, 0, 0, 0) ..</v>
      </c>
      <c r="B509" s="1" t="s">
        <v>623</v>
      </c>
      <c r="C509" t="str">
        <f t="shared" si="32"/>
        <v xml:space="preserve">SchDay "WarehouseHVACAvailSun"  Type = "OnOff" Hr = </v>
      </c>
      <c r="D509" t="str">
        <f t="shared" si="33"/>
        <v>(0, 0, 0, 0, 0, 0, 0, 0, 0, 0, 0, 0, 0, 0, 0, 0, 0, 0, 0, 0, 0, 0, 0, 0) ..</v>
      </c>
      <c r="E509" s="30" t="str">
        <f>ScheduleCompile!A502</f>
        <v>WarehouseHVACAvailSun</v>
      </c>
      <c r="F509" t="str">
        <f t="shared" si="34"/>
        <v>OnOff</v>
      </c>
      <c r="G509" s="1">
        <f>IF(AND(ISERROR(IF(ScheduleCompile!B502="Off",0,IF(ScheduleCompile!B502="On",1,IF(ISNUMBER(ScheduleCompile!B502),ScheduleCompile!B502/1,IF(ISTEXT(ScheduleCompile!B502),IF(OR(ISNUMBER(FIND("5F",ScheduleCompile!B502)),ISNUMBER(FIND("0F",ScheduleCompile!B502)),ISNUMBER(FIND("8F",ScheduleCompile!B502)),ISNUMBER(FIND("1F",ScheduleCompile!B502)),ISNUMBER(FIND("2F",ScheduleCompile!B502)),ISNUMBER(FIND("3F",ScheduleCompile!B502)),ISNUMBER(FIND("6F",ScheduleCompile!B502)),ISNUMBER(FIND("7F",ScheduleCompile!B502)),ISNUMBER(FIND("9F",ScheduleCompile!B502)),ISNUMBER(FIND("4F",ScheduleCompile!B502))),VALUE(LEFT(ScheduleCompile!B502,FIND("F",ScheduleCompile!B502)-1)),ScheduleCompile!B502)))))),ISTEXT(ScheduleCompile!#REF!)),"ENDTABLE",IF(ISERROR(IF(ScheduleCompile!B502="Off",0,IF(ScheduleCompile!B502="On",1,IF(ISNUMBER(ScheduleCompile!B502),ScheduleCompile!B502/1,IF(ISTEXT(ScheduleCompile!B502),IF(OR(ISNUMBER(FIND("5F",ScheduleCompile!B502)),ISNUMBER(FIND("0F",ScheduleCompile!B502)),ISNUMBER(FIND("8F",ScheduleCompile!B502)),ISNUMBER(FIND("1F",ScheduleCompile!B502)),ISNUMBER(FIND("2F",ScheduleCompile!B502)),ISNUMBER(FIND("3F",ScheduleCompile!B502)),ISNUMBER(FIND("6F",ScheduleCompile!B502)),ISNUMBER(FIND("7F",ScheduleCompile!B502)),ISNUMBER(FIND("9F",ScheduleCompile!B502)),ISNUMBER(FIND("4F",ScheduleCompile!B502))),VALUE(LEFT(ScheduleCompile!B502,FIND("F",ScheduleCompile!B502)-1)),ScheduleCompile!B502)))))),"",IF(ScheduleCompile!B502="Off",0,IF(ScheduleCompile!B502="On",1,IF(ISNUMBER(ScheduleCompile!B502),ScheduleCompile!B502/1,IF(ISTEXT(ScheduleCompile!B502),IF(OR(ISNUMBER(FIND("5F",ScheduleCompile!B502)),ISNUMBER(FIND("0F",ScheduleCompile!B502)),ISNUMBER(FIND("8F",ScheduleCompile!B502)),ISNUMBER(FIND("1F",ScheduleCompile!B502)),ISNUMBER(FIND("2F",ScheduleCompile!B502)),ISNUMBER(FIND("3F",ScheduleCompile!B502)),ISNUMBER(FIND("6F",ScheduleCompile!B502)),ISNUMBER(FIND("7F",ScheduleCompile!B502)),ISNUMBER(FIND("9F",ScheduleCompile!B502)),ISNUMBER(FIND("4F",ScheduleCompile!B502))),VALUE(LEFT(ScheduleCompile!B502,FIND("F",ScheduleCompile!B502)-1)),ScheduleCompile!B502)))))))</f>
        <v>0</v>
      </c>
      <c r="H509" s="1">
        <f>IF(AND(ISERROR(IF(ScheduleCompile!C502="Off",0,IF(ScheduleCompile!C502="On",1,IF(ISNUMBER(ScheduleCompile!C502),ScheduleCompile!C502/1,IF(ISTEXT(ScheduleCompile!C502),IF(OR(ISNUMBER(FIND("5F",ScheduleCompile!C502)),ISNUMBER(FIND("0F",ScheduleCompile!C502)),ISNUMBER(FIND("8F",ScheduleCompile!C502)),ISNUMBER(FIND("1F",ScheduleCompile!C502)),ISNUMBER(FIND("2F",ScheduleCompile!C502)),ISNUMBER(FIND("3F",ScheduleCompile!C502)),ISNUMBER(FIND("6F",ScheduleCompile!C502)),ISNUMBER(FIND("7F",ScheduleCompile!C502)),ISNUMBER(FIND("9F",ScheduleCompile!C502)),ISNUMBER(FIND("4F",ScheduleCompile!C502))),VALUE(LEFT(ScheduleCompile!C502,FIND("F",ScheduleCompile!C502)-1)),ScheduleCompile!C502)))))),ISTEXT(ScheduleCompile!#REF!)),"ENDTABLE",IF(ISERROR(IF(ScheduleCompile!C502="Off",0,IF(ScheduleCompile!C502="On",1,IF(ISNUMBER(ScheduleCompile!C502),ScheduleCompile!C502/1,IF(ISTEXT(ScheduleCompile!C502),IF(OR(ISNUMBER(FIND("5F",ScheduleCompile!C502)),ISNUMBER(FIND("0F",ScheduleCompile!C502)),ISNUMBER(FIND("8F",ScheduleCompile!C502)),ISNUMBER(FIND("1F",ScheduleCompile!C502)),ISNUMBER(FIND("2F",ScheduleCompile!C502)),ISNUMBER(FIND("3F",ScheduleCompile!C502)),ISNUMBER(FIND("6F",ScheduleCompile!C502)),ISNUMBER(FIND("7F",ScheduleCompile!C502)),ISNUMBER(FIND("9F",ScheduleCompile!C502)),ISNUMBER(FIND("4F",ScheduleCompile!C502))),VALUE(LEFT(ScheduleCompile!C502,FIND("F",ScheduleCompile!C502)-1)),ScheduleCompile!C502)))))),"",IF(ScheduleCompile!C502="Off",0,IF(ScheduleCompile!C502="On",1,IF(ISNUMBER(ScheduleCompile!C502),ScheduleCompile!C502/1,IF(ISTEXT(ScheduleCompile!C502),IF(OR(ISNUMBER(FIND("5F",ScheduleCompile!C502)),ISNUMBER(FIND("0F",ScheduleCompile!C502)),ISNUMBER(FIND("8F",ScheduleCompile!C502)),ISNUMBER(FIND("1F",ScheduleCompile!C502)),ISNUMBER(FIND("2F",ScheduleCompile!C502)),ISNUMBER(FIND("3F",ScheduleCompile!C502)),ISNUMBER(FIND("6F",ScheduleCompile!C502)),ISNUMBER(FIND("7F",ScheduleCompile!C502)),ISNUMBER(FIND("9F",ScheduleCompile!C502)),ISNUMBER(FIND("4F",ScheduleCompile!C502))),VALUE(LEFT(ScheduleCompile!C502,FIND("F",ScheduleCompile!C502)-1)),ScheduleCompile!C502)))))))</f>
        <v>0</v>
      </c>
      <c r="I509" s="1">
        <f>IF(AND(ISERROR(IF(ScheduleCompile!D502="Off",0,IF(ScheduleCompile!D502="On",1,IF(ISNUMBER(ScheduleCompile!D502),ScheduleCompile!D502/1,IF(ISTEXT(ScheduleCompile!D502),IF(OR(ISNUMBER(FIND("5F",ScheduleCompile!D502)),ISNUMBER(FIND("0F",ScheduleCompile!D502)),ISNUMBER(FIND("8F",ScheduleCompile!D502)),ISNUMBER(FIND("1F",ScheduleCompile!D502)),ISNUMBER(FIND("2F",ScheduleCompile!D502)),ISNUMBER(FIND("3F",ScheduleCompile!D502)),ISNUMBER(FIND("6F",ScheduleCompile!D502)),ISNUMBER(FIND("7F",ScheduleCompile!D502)),ISNUMBER(FIND("9F",ScheduleCompile!D502)),ISNUMBER(FIND("4F",ScheduleCompile!D502))),VALUE(LEFT(ScheduleCompile!D502,FIND("F",ScheduleCompile!D502)-1)),ScheduleCompile!D502)))))),ISTEXT(ScheduleCompile!#REF!)),"ENDTABLE",IF(ISERROR(IF(ScheduleCompile!D502="Off",0,IF(ScheduleCompile!D502="On",1,IF(ISNUMBER(ScheduleCompile!D502),ScheduleCompile!D502/1,IF(ISTEXT(ScheduleCompile!D502),IF(OR(ISNUMBER(FIND("5F",ScheduleCompile!D502)),ISNUMBER(FIND("0F",ScheduleCompile!D502)),ISNUMBER(FIND("8F",ScheduleCompile!D502)),ISNUMBER(FIND("1F",ScheduleCompile!D502)),ISNUMBER(FIND("2F",ScheduleCompile!D502)),ISNUMBER(FIND("3F",ScheduleCompile!D502)),ISNUMBER(FIND("6F",ScheduleCompile!D502)),ISNUMBER(FIND("7F",ScheduleCompile!D502)),ISNUMBER(FIND("9F",ScheduleCompile!D502)),ISNUMBER(FIND("4F",ScheduleCompile!D502))),VALUE(LEFT(ScheduleCompile!D502,FIND("F",ScheduleCompile!D502)-1)),ScheduleCompile!D502)))))),"",IF(ScheduleCompile!D502="Off",0,IF(ScheduleCompile!D502="On",1,IF(ISNUMBER(ScheduleCompile!D502),ScheduleCompile!D502/1,IF(ISTEXT(ScheduleCompile!D502),IF(OR(ISNUMBER(FIND("5F",ScheduleCompile!D502)),ISNUMBER(FIND("0F",ScheduleCompile!D502)),ISNUMBER(FIND("8F",ScheduleCompile!D502)),ISNUMBER(FIND("1F",ScheduleCompile!D502)),ISNUMBER(FIND("2F",ScheduleCompile!D502)),ISNUMBER(FIND("3F",ScheduleCompile!D502)),ISNUMBER(FIND("6F",ScheduleCompile!D502)),ISNUMBER(FIND("7F",ScheduleCompile!D502)),ISNUMBER(FIND("9F",ScheduleCompile!D502)),ISNUMBER(FIND("4F",ScheduleCompile!D502))),VALUE(LEFT(ScheduleCompile!D502,FIND("F",ScheduleCompile!D502)-1)),ScheduleCompile!D502)))))))</f>
        <v>0</v>
      </c>
      <c r="J509" s="1">
        <f>IF(AND(ISERROR(IF(ScheduleCompile!E502="Off",0,IF(ScheduleCompile!E502="On",1,IF(ISNUMBER(ScheduleCompile!E502),ScheduleCompile!E502/1,IF(ISTEXT(ScheduleCompile!E502),IF(OR(ISNUMBER(FIND("5F",ScheduleCompile!E502)),ISNUMBER(FIND("0F",ScheduleCompile!E502)),ISNUMBER(FIND("8F",ScheduleCompile!E502)),ISNUMBER(FIND("1F",ScheduleCompile!E502)),ISNUMBER(FIND("2F",ScheduleCompile!E502)),ISNUMBER(FIND("3F",ScheduleCompile!E502)),ISNUMBER(FIND("6F",ScheduleCompile!E502)),ISNUMBER(FIND("7F",ScheduleCompile!E502)),ISNUMBER(FIND("9F",ScheduleCompile!E502)),ISNUMBER(FIND("4F",ScheduleCompile!E502))),VALUE(LEFT(ScheduleCompile!E502,FIND("F",ScheduleCompile!E502)-1)),ScheduleCompile!E502)))))),ISTEXT(ScheduleCompile!#REF!)),"ENDTABLE",IF(ISERROR(IF(ScheduleCompile!E502="Off",0,IF(ScheduleCompile!E502="On",1,IF(ISNUMBER(ScheduleCompile!E502),ScheduleCompile!E502/1,IF(ISTEXT(ScheduleCompile!E502),IF(OR(ISNUMBER(FIND("5F",ScheduleCompile!E502)),ISNUMBER(FIND("0F",ScheduleCompile!E502)),ISNUMBER(FIND("8F",ScheduleCompile!E502)),ISNUMBER(FIND("1F",ScheduleCompile!E502)),ISNUMBER(FIND("2F",ScheduleCompile!E502)),ISNUMBER(FIND("3F",ScheduleCompile!E502)),ISNUMBER(FIND("6F",ScheduleCompile!E502)),ISNUMBER(FIND("7F",ScheduleCompile!E502)),ISNUMBER(FIND("9F",ScheduleCompile!E502)),ISNUMBER(FIND("4F",ScheduleCompile!E502))),VALUE(LEFT(ScheduleCompile!E502,FIND("F",ScheduleCompile!E502)-1)),ScheduleCompile!E502)))))),"",IF(ScheduleCompile!E502="Off",0,IF(ScheduleCompile!E502="On",1,IF(ISNUMBER(ScheduleCompile!E502),ScheduleCompile!E502/1,IF(ISTEXT(ScheduleCompile!E502),IF(OR(ISNUMBER(FIND("5F",ScheduleCompile!E502)),ISNUMBER(FIND("0F",ScheduleCompile!E502)),ISNUMBER(FIND("8F",ScheduleCompile!E502)),ISNUMBER(FIND("1F",ScheduleCompile!E502)),ISNUMBER(FIND("2F",ScheduleCompile!E502)),ISNUMBER(FIND("3F",ScheduleCompile!E502)),ISNUMBER(FIND("6F",ScheduleCompile!E502)),ISNUMBER(FIND("7F",ScheduleCompile!E502)),ISNUMBER(FIND("9F",ScheduleCompile!E502)),ISNUMBER(FIND("4F",ScheduleCompile!E502))),VALUE(LEFT(ScheduleCompile!E502,FIND("F",ScheduleCompile!E502)-1)),ScheduleCompile!E502)))))))</f>
        <v>0</v>
      </c>
      <c r="K509" s="1">
        <f>IF(AND(ISERROR(IF(ScheduleCompile!F502="Off",0,IF(ScheduleCompile!F502="On",1,IF(ISNUMBER(ScheduleCompile!F502),ScheduleCompile!F502/1,IF(ISTEXT(ScheduleCompile!F502),IF(OR(ISNUMBER(FIND("5F",ScheduleCompile!F502)),ISNUMBER(FIND("0F",ScheduleCompile!F502)),ISNUMBER(FIND("8F",ScheduleCompile!F502)),ISNUMBER(FIND("1F",ScheduleCompile!F502)),ISNUMBER(FIND("2F",ScheduleCompile!F502)),ISNUMBER(FIND("3F",ScheduleCompile!F502)),ISNUMBER(FIND("6F",ScheduleCompile!F502)),ISNUMBER(FIND("7F",ScheduleCompile!F502)),ISNUMBER(FIND("9F",ScheduleCompile!F502)),ISNUMBER(FIND("4F",ScheduleCompile!F502))),VALUE(LEFT(ScheduleCompile!F502,FIND("F",ScheduleCompile!F502)-1)),ScheduleCompile!F502)))))),ISTEXT(ScheduleCompile!#REF!)),"ENDTABLE",IF(ISERROR(IF(ScheduleCompile!F502="Off",0,IF(ScheduleCompile!F502="On",1,IF(ISNUMBER(ScheduleCompile!F502),ScheduleCompile!F502/1,IF(ISTEXT(ScheduleCompile!F502),IF(OR(ISNUMBER(FIND("5F",ScheduleCompile!F502)),ISNUMBER(FIND("0F",ScheduleCompile!F502)),ISNUMBER(FIND("8F",ScheduleCompile!F502)),ISNUMBER(FIND("1F",ScheduleCompile!F502)),ISNUMBER(FIND("2F",ScheduleCompile!F502)),ISNUMBER(FIND("3F",ScheduleCompile!F502)),ISNUMBER(FIND("6F",ScheduleCompile!F502)),ISNUMBER(FIND("7F",ScheduleCompile!F502)),ISNUMBER(FIND("9F",ScheduleCompile!F502)),ISNUMBER(FIND("4F",ScheduleCompile!F502))),VALUE(LEFT(ScheduleCompile!F502,FIND("F",ScheduleCompile!F502)-1)),ScheduleCompile!F502)))))),"",IF(ScheduleCompile!F502="Off",0,IF(ScheduleCompile!F502="On",1,IF(ISNUMBER(ScheduleCompile!F502),ScheduleCompile!F502/1,IF(ISTEXT(ScheduleCompile!F502),IF(OR(ISNUMBER(FIND("5F",ScheduleCompile!F502)),ISNUMBER(FIND("0F",ScheduleCompile!F502)),ISNUMBER(FIND("8F",ScheduleCompile!F502)),ISNUMBER(FIND("1F",ScheduleCompile!F502)),ISNUMBER(FIND("2F",ScheduleCompile!F502)),ISNUMBER(FIND("3F",ScheduleCompile!F502)),ISNUMBER(FIND("6F",ScheduleCompile!F502)),ISNUMBER(FIND("7F",ScheduleCompile!F502)),ISNUMBER(FIND("9F",ScheduleCompile!F502)),ISNUMBER(FIND("4F",ScheduleCompile!F502))),VALUE(LEFT(ScheduleCompile!F502,FIND("F",ScheduleCompile!F502)-1)),ScheduleCompile!F502)))))))</f>
        <v>0</v>
      </c>
      <c r="L509" s="1">
        <f>IF(AND(ISERROR(IF(ScheduleCompile!G502="Off",0,IF(ScheduleCompile!G502="On",1,IF(ISNUMBER(ScheduleCompile!G502),ScheduleCompile!G502/1,IF(ISTEXT(ScheduleCompile!G502),IF(OR(ISNUMBER(FIND("5F",ScheduleCompile!G502)),ISNUMBER(FIND("0F",ScheduleCompile!G502)),ISNUMBER(FIND("8F",ScheduleCompile!G502)),ISNUMBER(FIND("1F",ScheduleCompile!G502)),ISNUMBER(FIND("2F",ScheduleCompile!G502)),ISNUMBER(FIND("3F",ScheduleCompile!G502)),ISNUMBER(FIND("6F",ScheduleCompile!G502)),ISNUMBER(FIND("7F",ScheduleCompile!G502)),ISNUMBER(FIND("9F",ScheduleCompile!G502)),ISNUMBER(FIND("4F",ScheduleCompile!G502))),VALUE(LEFT(ScheduleCompile!G502,FIND("F",ScheduleCompile!G502)-1)),ScheduleCompile!G502)))))),ISTEXT(ScheduleCompile!#REF!)),"ENDTABLE",IF(ISERROR(IF(ScheduleCompile!G502="Off",0,IF(ScheduleCompile!G502="On",1,IF(ISNUMBER(ScheduleCompile!G502),ScheduleCompile!G502/1,IF(ISTEXT(ScheduleCompile!G502),IF(OR(ISNUMBER(FIND("5F",ScheduleCompile!G502)),ISNUMBER(FIND("0F",ScheduleCompile!G502)),ISNUMBER(FIND("8F",ScheduleCompile!G502)),ISNUMBER(FIND("1F",ScheduleCompile!G502)),ISNUMBER(FIND("2F",ScheduleCompile!G502)),ISNUMBER(FIND("3F",ScheduleCompile!G502)),ISNUMBER(FIND("6F",ScheduleCompile!G502)),ISNUMBER(FIND("7F",ScheduleCompile!G502)),ISNUMBER(FIND("9F",ScheduleCompile!G502)),ISNUMBER(FIND("4F",ScheduleCompile!G502))),VALUE(LEFT(ScheduleCompile!G502,FIND("F",ScheduleCompile!G502)-1)),ScheduleCompile!G502)))))),"",IF(ScheduleCompile!G502="Off",0,IF(ScheduleCompile!G502="On",1,IF(ISNUMBER(ScheduleCompile!G502),ScheduleCompile!G502/1,IF(ISTEXT(ScheduleCompile!G502),IF(OR(ISNUMBER(FIND("5F",ScheduleCompile!G502)),ISNUMBER(FIND("0F",ScheduleCompile!G502)),ISNUMBER(FIND("8F",ScheduleCompile!G502)),ISNUMBER(FIND("1F",ScheduleCompile!G502)),ISNUMBER(FIND("2F",ScheduleCompile!G502)),ISNUMBER(FIND("3F",ScheduleCompile!G502)),ISNUMBER(FIND("6F",ScheduleCompile!G502)),ISNUMBER(FIND("7F",ScheduleCompile!G502)),ISNUMBER(FIND("9F",ScheduleCompile!G502)),ISNUMBER(FIND("4F",ScheduleCompile!G502))),VALUE(LEFT(ScheduleCompile!G502,FIND("F",ScheduleCompile!G502)-1)),ScheduleCompile!G502)))))))</f>
        <v>0</v>
      </c>
      <c r="M509" s="1">
        <f>IF(AND(ISERROR(IF(ScheduleCompile!H502="Off",0,IF(ScheduleCompile!H502="On",1,IF(ISNUMBER(ScheduleCompile!H502),ScheduleCompile!H502/1,IF(ISTEXT(ScheduleCompile!H502),IF(OR(ISNUMBER(FIND("5F",ScheduleCompile!H502)),ISNUMBER(FIND("0F",ScheduleCompile!H502)),ISNUMBER(FIND("8F",ScheduleCompile!H502)),ISNUMBER(FIND("1F",ScheduleCompile!H502)),ISNUMBER(FIND("2F",ScheduleCompile!H502)),ISNUMBER(FIND("3F",ScheduleCompile!H502)),ISNUMBER(FIND("6F",ScheduleCompile!H502)),ISNUMBER(FIND("7F",ScheduleCompile!H502)),ISNUMBER(FIND("9F",ScheduleCompile!H502)),ISNUMBER(FIND("4F",ScheduleCompile!H502))),VALUE(LEFT(ScheduleCompile!H502,FIND("F",ScheduleCompile!H502)-1)),ScheduleCompile!H502)))))),ISTEXT(ScheduleCompile!#REF!)),"ENDTABLE",IF(ISERROR(IF(ScheduleCompile!H502="Off",0,IF(ScheduleCompile!H502="On",1,IF(ISNUMBER(ScheduleCompile!H502),ScheduleCompile!H502/1,IF(ISTEXT(ScheduleCompile!H502),IF(OR(ISNUMBER(FIND("5F",ScheduleCompile!H502)),ISNUMBER(FIND("0F",ScheduleCompile!H502)),ISNUMBER(FIND("8F",ScheduleCompile!H502)),ISNUMBER(FIND("1F",ScheduleCompile!H502)),ISNUMBER(FIND("2F",ScheduleCompile!H502)),ISNUMBER(FIND("3F",ScheduleCompile!H502)),ISNUMBER(FIND("6F",ScheduleCompile!H502)),ISNUMBER(FIND("7F",ScheduleCompile!H502)),ISNUMBER(FIND("9F",ScheduleCompile!H502)),ISNUMBER(FIND("4F",ScheduleCompile!H502))),VALUE(LEFT(ScheduleCompile!H502,FIND("F",ScheduleCompile!H502)-1)),ScheduleCompile!H502)))))),"",IF(ScheduleCompile!H502="Off",0,IF(ScheduleCompile!H502="On",1,IF(ISNUMBER(ScheduleCompile!H502),ScheduleCompile!H502/1,IF(ISTEXT(ScheduleCompile!H502),IF(OR(ISNUMBER(FIND("5F",ScheduleCompile!H502)),ISNUMBER(FIND("0F",ScheduleCompile!H502)),ISNUMBER(FIND("8F",ScheduleCompile!H502)),ISNUMBER(FIND("1F",ScheduleCompile!H502)),ISNUMBER(FIND("2F",ScheduleCompile!H502)),ISNUMBER(FIND("3F",ScheduleCompile!H502)),ISNUMBER(FIND("6F",ScheduleCompile!H502)),ISNUMBER(FIND("7F",ScheduleCompile!H502)),ISNUMBER(FIND("9F",ScheduleCompile!H502)),ISNUMBER(FIND("4F",ScheduleCompile!H502))),VALUE(LEFT(ScheduleCompile!H502,FIND("F",ScheduleCompile!H502)-1)),ScheduleCompile!H502)))))))</f>
        <v>0</v>
      </c>
      <c r="N509" s="1">
        <f>IF(AND(ISERROR(IF(ScheduleCompile!I502="Off",0,IF(ScheduleCompile!I502="On",1,IF(ISNUMBER(ScheduleCompile!I502),ScheduleCompile!I502/1,IF(ISTEXT(ScheduleCompile!I502),IF(OR(ISNUMBER(FIND("5F",ScheduleCompile!I502)),ISNUMBER(FIND("0F",ScheduleCompile!I502)),ISNUMBER(FIND("8F",ScheduleCompile!I502)),ISNUMBER(FIND("1F",ScheduleCompile!I502)),ISNUMBER(FIND("2F",ScheduleCompile!I502)),ISNUMBER(FIND("3F",ScheduleCompile!I502)),ISNUMBER(FIND("6F",ScheduleCompile!I502)),ISNUMBER(FIND("7F",ScheduleCompile!I502)),ISNUMBER(FIND("9F",ScheduleCompile!I502)),ISNUMBER(FIND("4F",ScheduleCompile!I502))),VALUE(LEFT(ScheduleCompile!I502,FIND("F",ScheduleCompile!I502)-1)),ScheduleCompile!I502)))))),ISTEXT(ScheduleCompile!#REF!)),"ENDTABLE",IF(ISERROR(IF(ScheduleCompile!I502="Off",0,IF(ScheduleCompile!I502="On",1,IF(ISNUMBER(ScheduleCompile!I502),ScheduleCompile!I502/1,IF(ISTEXT(ScheduleCompile!I502),IF(OR(ISNUMBER(FIND("5F",ScheduleCompile!I502)),ISNUMBER(FIND("0F",ScheduleCompile!I502)),ISNUMBER(FIND("8F",ScheduleCompile!I502)),ISNUMBER(FIND("1F",ScheduleCompile!I502)),ISNUMBER(FIND("2F",ScheduleCompile!I502)),ISNUMBER(FIND("3F",ScheduleCompile!I502)),ISNUMBER(FIND("6F",ScheduleCompile!I502)),ISNUMBER(FIND("7F",ScheduleCompile!I502)),ISNUMBER(FIND("9F",ScheduleCompile!I502)),ISNUMBER(FIND("4F",ScheduleCompile!I502))),VALUE(LEFT(ScheduleCompile!I502,FIND("F",ScheduleCompile!I502)-1)),ScheduleCompile!I502)))))),"",IF(ScheduleCompile!I502="Off",0,IF(ScheduleCompile!I502="On",1,IF(ISNUMBER(ScheduleCompile!I502),ScheduleCompile!I502/1,IF(ISTEXT(ScheduleCompile!I502),IF(OR(ISNUMBER(FIND("5F",ScheduleCompile!I502)),ISNUMBER(FIND("0F",ScheduleCompile!I502)),ISNUMBER(FIND("8F",ScheduleCompile!I502)),ISNUMBER(FIND("1F",ScheduleCompile!I502)),ISNUMBER(FIND("2F",ScheduleCompile!I502)),ISNUMBER(FIND("3F",ScheduleCompile!I502)),ISNUMBER(FIND("6F",ScheduleCompile!I502)),ISNUMBER(FIND("7F",ScheduleCompile!I502)),ISNUMBER(FIND("9F",ScheduleCompile!I502)),ISNUMBER(FIND("4F",ScheduleCompile!I502))),VALUE(LEFT(ScheduleCompile!I502,FIND("F",ScheduleCompile!I502)-1)),ScheduleCompile!I502)))))))</f>
        <v>0</v>
      </c>
      <c r="O509" s="1">
        <f>IF(AND(ISERROR(IF(ScheduleCompile!J502="Off",0,IF(ScheduleCompile!J502="On",1,IF(ISNUMBER(ScheduleCompile!J502),ScheduleCompile!J502/1,IF(ISTEXT(ScheduleCompile!J502),IF(OR(ISNUMBER(FIND("5F",ScheduleCompile!J502)),ISNUMBER(FIND("0F",ScheduleCompile!J502)),ISNUMBER(FIND("8F",ScheduleCompile!J502)),ISNUMBER(FIND("1F",ScheduleCompile!J502)),ISNUMBER(FIND("2F",ScheduleCompile!J502)),ISNUMBER(FIND("3F",ScheduleCompile!J502)),ISNUMBER(FIND("6F",ScheduleCompile!J502)),ISNUMBER(FIND("7F",ScheduleCompile!J502)),ISNUMBER(FIND("9F",ScheduleCompile!J502)),ISNUMBER(FIND("4F",ScheduleCompile!J502))),VALUE(LEFT(ScheduleCompile!J502,FIND("F",ScheduleCompile!J502)-1)),ScheduleCompile!J502)))))),ISTEXT(ScheduleCompile!#REF!)),"ENDTABLE",IF(ISERROR(IF(ScheduleCompile!J502="Off",0,IF(ScheduleCompile!J502="On",1,IF(ISNUMBER(ScheduleCompile!J502),ScheduleCompile!J502/1,IF(ISTEXT(ScheduleCompile!J502),IF(OR(ISNUMBER(FIND("5F",ScheduleCompile!J502)),ISNUMBER(FIND("0F",ScheduleCompile!J502)),ISNUMBER(FIND("8F",ScheduleCompile!J502)),ISNUMBER(FIND("1F",ScheduleCompile!J502)),ISNUMBER(FIND("2F",ScheduleCompile!J502)),ISNUMBER(FIND("3F",ScheduleCompile!J502)),ISNUMBER(FIND("6F",ScheduleCompile!J502)),ISNUMBER(FIND("7F",ScheduleCompile!J502)),ISNUMBER(FIND("9F",ScheduleCompile!J502)),ISNUMBER(FIND("4F",ScheduleCompile!J502))),VALUE(LEFT(ScheduleCompile!J502,FIND("F",ScheduleCompile!J502)-1)),ScheduleCompile!J502)))))),"",IF(ScheduleCompile!J502="Off",0,IF(ScheduleCompile!J502="On",1,IF(ISNUMBER(ScheduleCompile!J502),ScheduleCompile!J502/1,IF(ISTEXT(ScheduleCompile!J502),IF(OR(ISNUMBER(FIND("5F",ScheduleCompile!J502)),ISNUMBER(FIND("0F",ScheduleCompile!J502)),ISNUMBER(FIND("8F",ScheduleCompile!J502)),ISNUMBER(FIND("1F",ScheduleCompile!J502)),ISNUMBER(FIND("2F",ScheduleCompile!J502)),ISNUMBER(FIND("3F",ScheduleCompile!J502)),ISNUMBER(FIND("6F",ScheduleCompile!J502)),ISNUMBER(FIND("7F",ScheduleCompile!J502)),ISNUMBER(FIND("9F",ScheduleCompile!J502)),ISNUMBER(FIND("4F",ScheduleCompile!J502))),VALUE(LEFT(ScheduleCompile!J502,FIND("F",ScheduleCompile!J502)-1)),ScheduleCompile!J502)))))))</f>
        <v>0</v>
      </c>
      <c r="P509" s="1">
        <f>IF(AND(ISERROR(IF(ScheduleCompile!K502="Off",0,IF(ScheduleCompile!K502="On",1,IF(ISNUMBER(ScheduleCompile!K502),ScheduleCompile!K502/1,IF(ISTEXT(ScheduleCompile!K502),IF(OR(ISNUMBER(FIND("5F",ScheduleCompile!K502)),ISNUMBER(FIND("0F",ScheduleCompile!K502)),ISNUMBER(FIND("8F",ScheduleCompile!K502)),ISNUMBER(FIND("1F",ScheduleCompile!K502)),ISNUMBER(FIND("2F",ScheduleCompile!K502)),ISNUMBER(FIND("3F",ScheduleCompile!K502)),ISNUMBER(FIND("6F",ScheduleCompile!K502)),ISNUMBER(FIND("7F",ScheduleCompile!K502)),ISNUMBER(FIND("9F",ScheduleCompile!K502)),ISNUMBER(FIND("4F",ScheduleCompile!K502))),VALUE(LEFT(ScheduleCompile!K502,FIND("F",ScheduleCompile!K502)-1)),ScheduleCompile!K502)))))),ISTEXT(ScheduleCompile!#REF!)),"ENDTABLE",IF(ISERROR(IF(ScheduleCompile!K502="Off",0,IF(ScheduleCompile!K502="On",1,IF(ISNUMBER(ScheduleCompile!K502),ScheduleCompile!K502/1,IF(ISTEXT(ScheduleCompile!K502),IF(OR(ISNUMBER(FIND("5F",ScheduleCompile!K502)),ISNUMBER(FIND("0F",ScheduleCompile!K502)),ISNUMBER(FIND("8F",ScheduleCompile!K502)),ISNUMBER(FIND("1F",ScheduleCompile!K502)),ISNUMBER(FIND("2F",ScheduleCompile!K502)),ISNUMBER(FIND("3F",ScheduleCompile!K502)),ISNUMBER(FIND("6F",ScheduleCompile!K502)),ISNUMBER(FIND("7F",ScheduleCompile!K502)),ISNUMBER(FIND("9F",ScheduleCompile!K502)),ISNUMBER(FIND("4F",ScheduleCompile!K502))),VALUE(LEFT(ScheduleCompile!K502,FIND("F",ScheduleCompile!K502)-1)),ScheduleCompile!K502)))))),"",IF(ScheduleCompile!K502="Off",0,IF(ScheduleCompile!K502="On",1,IF(ISNUMBER(ScheduleCompile!K502),ScheduleCompile!K502/1,IF(ISTEXT(ScheduleCompile!K502),IF(OR(ISNUMBER(FIND("5F",ScheduleCompile!K502)),ISNUMBER(FIND("0F",ScheduleCompile!K502)),ISNUMBER(FIND("8F",ScheduleCompile!K502)),ISNUMBER(FIND("1F",ScheduleCompile!K502)),ISNUMBER(FIND("2F",ScheduleCompile!K502)),ISNUMBER(FIND("3F",ScheduleCompile!K502)),ISNUMBER(FIND("6F",ScheduleCompile!K502)),ISNUMBER(FIND("7F",ScheduleCompile!K502)),ISNUMBER(FIND("9F",ScheduleCompile!K502)),ISNUMBER(FIND("4F",ScheduleCompile!K502))),VALUE(LEFT(ScheduleCompile!K502,FIND("F",ScheduleCompile!K502)-1)),ScheduleCompile!K502)))))))</f>
        <v>0</v>
      </c>
      <c r="Q509" s="1">
        <f>IF(AND(ISERROR(IF(ScheduleCompile!L502="Off",0,IF(ScheduleCompile!L502="On",1,IF(ISNUMBER(ScheduleCompile!L502),ScheduleCompile!L502/1,IF(ISTEXT(ScheduleCompile!L502),IF(OR(ISNUMBER(FIND("5F",ScheduleCompile!L502)),ISNUMBER(FIND("0F",ScheduleCompile!L502)),ISNUMBER(FIND("8F",ScheduleCompile!L502)),ISNUMBER(FIND("1F",ScheduleCompile!L502)),ISNUMBER(FIND("2F",ScheduleCompile!L502)),ISNUMBER(FIND("3F",ScheduleCompile!L502)),ISNUMBER(FIND("6F",ScheduleCompile!L502)),ISNUMBER(FIND("7F",ScheduleCompile!L502)),ISNUMBER(FIND("9F",ScheduleCompile!L502)),ISNUMBER(FIND("4F",ScheduleCompile!L502))),VALUE(LEFT(ScheduleCompile!L502,FIND("F",ScheduleCompile!L502)-1)),ScheduleCompile!L502)))))),ISTEXT(ScheduleCompile!#REF!)),"ENDTABLE",IF(ISERROR(IF(ScheduleCompile!L502="Off",0,IF(ScheduleCompile!L502="On",1,IF(ISNUMBER(ScheduleCompile!L502),ScheduleCompile!L502/1,IF(ISTEXT(ScheduleCompile!L502),IF(OR(ISNUMBER(FIND("5F",ScheduleCompile!L502)),ISNUMBER(FIND("0F",ScheduleCompile!L502)),ISNUMBER(FIND("8F",ScheduleCompile!L502)),ISNUMBER(FIND("1F",ScheduleCompile!L502)),ISNUMBER(FIND("2F",ScheduleCompile!L502)),ISNUMBER(FIND("3F",ScheduleCompile!L502)),ISNUMBER(FIND("6F",ScheduleCompile!L502)),ISNUMBER(FIND("7F",ScheduleCompile!L502)),ISNUMBER(FIND("9F",ScheduleCompile!L502)),ISNUMBER(FIND("4F",ScheduleCompile!L502))),VALUE(LEFT(ScheduleCompile!L502,FIND("F",ScheduleCompile!L502)-1)),ScheduleCompile!L502)))))),"",IF(ScheduleCompile!L502="Off",0,IF(ScheduleCompile!L502="On",1,IF(ISNUMBER(ScheduleCompile!L502),ScheduleCompile!L502/1,IF(ISTEXT(ScheduleCompile!L502),IF(OR(ISNUMBER(FIND("5F",ScheduleCompile!L502)),ISNUMBER(FIND("0F",ScheduleCompile!L502)),ISNUMBER(FIND("8F",ScheduleCompile!L502)),ISNUMBER(FIND("1F",ScheduleCompile!L502)),ISNUMBER(FIND("2F",ScheduleCompile!L502)),ISNUMBER(FIND("3F",ScheduleCompile!L502)),ISNUMBER(FIND("6F",ScheduleCompile!L502)),ISNUMBER(FIND("7F",ScheduleCompile!L502)),ISNUMBER(FIND("9F",ScheduleCompile!L502)),ISNUMBER(FIND("4F",ScheduleCompile!L502))),VALUE(LEFT(ScheduleCompile!L502,FIND("F",ScheduleCompile!L502)-1)),ScheduleCompile!L502)))))))</f>
        <v>0</v>
      </c>
      <c r="R509" s="1">
        <f>IF(AND(ISERROR(IF(ScheduleCompile!M502="Off",0,IF(ScheduleCompile!M502="On",1,IF(ISNUMBER(ScheduleCompile!M502),ScheduleCompile!M502/1,IF(ISTEXT(ScheduleCompile!M502),IF(OR(ISNUMBER(FIND("5F",ScheduleCompile!M502)),ISNUMBER(FIND("0F",ScheduleCompile!M502)),ISNUMBER(FIND("8F",ScheduleCompile!M502)),ISNUMBER(FIND("1F",ScheduleCompile!M502)),ISNUMBER(FIND("2F",ScheduleCompile!M502)),ISNUMBER(FIND("3F",ScheduleCompile!M502)),ISNUMBER(FIND("6F",ScheduleCompile!M502)),ISNUMBER(FIND("7F",ScheduleCompile!M502)),ISNUMBER(FIND("9F",ScheduleCompile!M502)),ISNUMBER(FIND("4F",ScheduleCompile!M502))),VALUE(LEFT(ScheduleCompile!M502,FIND("F",ScheduleCompile!M502)-1)),ScheduleCompile!M502)))))),ISTEXT(ScheduleCompile!#REF!)),"ENDTABLE",IF(ISERROR(IF(ScheduleCompile!M502="Off",0,IF(ScheduleCompile!M502="On",1,IF(ISNUMBER(ScheduleCompile!M502),ScheduleCompile!M502/1,IF(ISTEXT(ScheduleCompile!M502),IF(OR(ISNUMBER(FIND("5F",ScheduleCompile!M502)),ISNUMBER(FIND("0F",ScheduleCompile!M502)),ISNUMBER(FIND("8F",ScheduleCompile!M502)),ISNUMBER(FIND("1F",ScheduleCompile!M502)),ISNUMBER(FIND("2F",ScheduleCompile!M502)),ISNUMBER(FIND("3F",ScheduleCompile!M502)),ISNUMBER(FIND("6F",ScheduleCompile!M502)),ISNUMBER(FIND("7F",ScheduleCompile!M502)),ISNUMBER(FIND("9F",ScheduleCompile!M502)),ISNUMBER(FIND("4F",ScheduleCompile!M502))),VALUE(LEFT(ScheduleCompile!M502,FIND("F",ScheduleCompile!M502)-1)),ScheduleCompile!M502)))))),"",IF(ScheduleCompile!M502="Off",0,IF(ScheduleCompile!M502="On",1,IF(ISNUMBER(ScheduleCompile!M502),ScheduleCompile!M502/1,IF(ISTEXT(ScheduleCompile!M502),IF(OR(ISNUMBER(FIND("5F",ScheduleCompile!M502)),ISNUMBER(FIND("0F",ScheduleCompile!M502)),ISNUMBER(FIND("8F",ScheduleCompile!M502)),ISNUMBER(FIND("1F",ScheduleCompile!M502)),ISNUMBER(FIND("2F",ScheduleCompile!M502)),ISNUMBER(FIND("3F",ScheduleCompile!M502)),ISNUMBER(FIND("6F",ScheduleCompile!M502)),ISNUMBER(FIND("7F",ScheduleCompile!M502)),ISNUMBER(FIND("9F",ScheduleCompile!M502)),ISNUMBER(FIND("4F",ScheduleCompile!M502))),VALUE(LEFT(ScheduleCompile!M502,FIND("F",ScheduleCompile!M502)-1)),ScheduleCompile!M502)))))))</f>
        <v>0</v>
      </c>
      <c r="S509" s="1">
        <f>IF(AND(ISERROR(IF(ScheduleCompile!N502="Off",0,IF(ScheduleCompile!N502="On",1,IF(ISNUMBER(ScheduleCompile!N502),ScheduleCompile!N502/1,IF(ISTEXT(ScheduleCompile!N502),IF(OR(ISNUMBER(FIND("5F",ScheduleCompile!N502)),ISNUMBER(FIND("0F",ScheduleCompile!N502)),ISNUMBER(FIND("8F",ScheduleCompile!N502)),ISNUMBER(FIND("1F",ScheduleCompile!N502)),ISNUMBER(FIND("2F",ScheduleCompile!N502)),ISNUMBER(FIND("3F",ScheduleCompile!N502)),ISNUMBER(FIND("6F",ScheduleCompile!N502)),ISNUMBER(FIND("7F",ScheduleCompile!N502)),ISNUMBER(FIND("9F",ScheduleCompile!N502)),ISNUMBER(FIND("4F",ScheduleCompile!N502))),VALUE(LEFT(ScheduleCompile!N502,FIND("F",ScheduleCompile!N502)-1)),ScheduleCompile!N502)))))),ISTEXT(ScheduleCompile!#REF!)),"ENDTABLE",IF(ISERROR(IF(ScheduleCompile!N502="Off",0,IF(ScheduleCompile!N502="On",1,IF(ISNUMBER(ScheduleCompile!N502),ScheduleCompile!N502/1,IF(ISTEXT(ScheduleCompile!N502),IF(OR(ISNUMBER(FIND("5F",ScheduleCompile!N502)),ISNUMBER(FIND("0F",ScheduleCompile!N502)),ISNUMBER(FIND("8F",ScheduleCompile!N502)),ISNUMBER(FIND("1F",ScheduleCompile!N502)),ISNUMBER(FIND("2F",ScheduleCompile!N502)),ISNUMBER(FIND("3F",ScheduleCompile!N502)),ISNUMBER(FIND("6F",ScheduleCompile!N502)),ISNUMBER(FIND("7F",ScheduleCompile!N502)),ISNUMBER(FIND("9F",ScheduleCompile!N502)),ISNUMBER(FIND("4F",ScheduleCompile!N502))),VALUE(LEFT(ScheduleCompile!N502,FIND("F",ScheduleCompile!N502)-1)),ScheduleCompile!N502)))))),"",IF(ScheduleCompile!N502="Off",0,IF(ScheduleCompile!N502="On",1,IF(ISNUMBER(ScheduleCompile!N502),ScheduleCompile!N502/1,IF(ISTEXT(ScheduleCompile!N502),IF(OR(ISNUMBER(FIND("5F",ScheduleCompile!N502)),ISNUMBER(FIND("0F",ScheduleCompile!N502)),ISNUMBER(FIND("8F",ScheduleCompile!N502)),ISNUMBER(FIND("1F",ScheduleCompile!N502)),ISNUMBER(FIND("2F",ScheduleCompile!N502)),ISNUMBER(FIND("3F",ScheduleCompile!N502)),ISNUMBER(FIND("6F",ScheduleCompile!N502)),ISNUMBER(FIND("7F",ScheduleCompile!N502)),ISNUMBER(FIND("9F",ScheduleCompile!N502)),ISNUMBER(FIND("4F",ScheduleCompile!N502))),VALUE(LEFT(ScheduleCompile!N502,FIND("F",ScheduleCompile!N502)-1)),ScheduleCompile!N502)))))))</f>
        <v>0</v>
      </c>
      <c r="T509" s="1">
        <f>IF(AND(ISERROR(IF(ScheduleCompile!O502="Off",0,IF(ScheduleCompile!O502="On",1,IF(ISNUMBER(ScheduleCompile!O502),ScheduleCompile!O502/1,IF(ISTEXT(ScheduleCompile!O502),IF(OR(ISNUMBER(FIND("5F",ScheduleCompile!O502)),ISNUMBER(FIND("0F",ScheduleCompile!O502)),ISNUMBER(FIND("8F",ScheduleCompile!O502)),ISNUMBER(FIND("1F",ScheduleCompile!O502)),ISNUMBER(FIND("2F",ScheduleCompile!O502)),ISNUMBER(FIND("3F",ScheduleCompile!O502)),ISNUMBER(FIND("6F",ScheduleCompile!O502)),ISNUMBER(FIND("7F",ScheduleCompile!O502)),ISNUMBER(FIND("9F",ScheduleCompile!O502)),ISNUMBER(FIND("4F",ScheduleCompile!O502))),VALUE(LEFT(ScheduleCompile!O502,FIND("F",ScheduleCompile!O502)-1)),ScheduleCompile!O502)))))),ISTEXT(ScheduleCompile!#REF!)),"ENDTABLE",IF(ISERROR(IF(ScheduleCompile!O502="Off",0,IF(ScheduleCompile!O502="On",1,IF(ISNUMBER(ScheduleCompile!O502),ScheduleCompile!O502/1,IF(ISTEXT(ScheduleCompile!O502),IF(OR(ISNUMBER(FIND("5F",ScheduleCompile!O502)),ISNUMBER(FIND("0F",ScheduleCompile!O502)),ISNUMBER(FIND("8F",ScheduleCompile!O502)),ISNUMBER(FIND("1F",ScheduleCompile!O502)),ISNUMBER(FIND("2F",ScheduleCompile!O502)),ISNUMBER(FIND("3F",ScheduleCompile!O502)),ISNUMBER(FIND("6F",ScheduleCompile!O502)),ISNUMBER(FIND("7F",ScheduleCompile!O502)),ISNUMBER(FIND("9F",ScheduleCompile!O502)),ISNUMBER(FIND("4F",ScheduleCompile!O502))),VALUE(LEFT(ScheduleCompile!O502,FIND("F",ScheduleCompile!O502)-1)),ScheduleCompile!O502)))))),"",IF(ScheduleCompile!O502="Off",0,IF(ScheduleCompile!O502="On",1,IF(ISNUMBER(ScheduleCompile!O502),ScheduleCompile!O502/1,IF(ISTEXT(ScheduleCompile!O502),IF(OR(ISNUMBER(FIND("5F",ScheduleCompile!O502)),ISNUMBER(FIND("0F",ScheduleCompile!O502)),ISNUMBER(FIND("8F",ScheduleCompile!O502)),ISNUMBER(FIND("1F",ScheduleCompile!O502)),ISNUMBER(FIND("2F",ScheduleCompile!O502)),ISNUMBER(FIND("3F",ScheduleCompile!O502)),ISNUMBER(FIND("6F",ScheduleCompile!O502)),ISNUMBER(FIND("7F",ScheduleCompile!O502)),ISNUMBER(FIND("9F",ScheduleCompile!O502)),ISNUMBER(FIND("4F",ScheduleCompile!O502))),VALUE(LEFT(ScheduleCompile!O502,FIND("F",ScheduleCompile!O502)-1)),ScheduleCompile!O502)))))))</f>
        <v>0</v>
      </c>
      <c r="U509" s="1">
        <f>IF(AND(ISERROR(IF(ScheduleCompile!P502="Off",0,IF(ScheduleCompile!P502="On",1,IF(ISNUMBER(ScheduleCompile!P502),ScheduleCompile!P502/1,IF(ISTEXT(ScheduleCompile!P502),IF(OR(ISNUMBER(FIND("5F",ScheduleCompile!P502)),ISNUMBER(FIND("0F",ScheduleCompile!P502)),ISNUMBER(FIND("8F",ScheduleCompile!P502)),ISNUMBER(FIND("1F",ScheduleCompile!P502)),ISNUMBER(FIND("2F",ScheduleCompile!P502)),ISNUMBER(FIND("3F",ScheduleCompile!P502)),ISNUMBER(FIND("6F",ScheduleCompile!P502)),ISNUMBER(FIND("7F",ScheduleCompile!P502)),ISNUMBER(FIND("9F",ScheduleCompile!P502)),ISNUMBER(FIND("4F",ScheduleCompile!P502))),VALUE(LEFT(ScheduleCompile!P502,FIND("F",ScheduleCompile!P502)-1)),ScheduleCompile!P502)))))),ISTEXT(ScheduleCompile!#REF!)),"ENDTABLE",IF(ISERROR(IF(ScheduleCompile!P502="Off",0,IF(ScheduleCompile!P502="On",1,IF(ISNUMBER(ScheduleCompile!P502),ScheduleCompile!P502/1,IF(ISTEXT(ScheduleCompile!P502),IF(OR(ISNUMBER(FIND("5F",ScheduleCompile!P502)),ISNUMBER(FIND("0F",ScheduleCompile!P502)),ISNUMBER(FIND("8F",ScheduleCompile!P502)),ISNUMBER(FIND("1F",ScheduleCompile!P502)),ISNUMBER(FIND("2F",ScheduleCompile!P502)),ISNUMBER(FIND("3F",ScheduleCompile!P502)),ISNUMBER(FIND("6F",ScheduleCompile!P502)),ISNUMBER(FIND("7F",ScheduleCompile!P502)),ISNUMBER(FIND("9F",ScheduleCompile!P502)),ISNUMBER(FIND("4F",ScheduleCompile!P502))),VALUE(LEFT(ScheduleCompile!P502,FIND("F",ScheduleCompile!P502)-1)),ScheduleCompile!P502)))))),"",IF(ScheduleCompile!P502="Off",0,IF(ScheduleCompile!P502="On",1,IF(ISNUMBER(ScheduleCompile!P502),ScheduleCompile!P502/1,IF(ISTEXT(ScheduleCompile!P502),IF(OR(ISNUMBER(FIND("5F",ScheduleCompile!P502)),ISNUMBER(FIND("0F",ScheduleCompile!P502)),ISNUMBER(FIND("8F",ScheduleCompile!P502)),ISNUMBER(FIND("1F",ScheduleCompile!P502)),ISNUMBER(FIND("2F",ScheduleCompile!P502)),ISNUMBER(FIND("3F",ScheduleCompile!P502)),ISNUMBER(FIND("6F",ScheduleCompile!P502)),ISNUMBER(FIND("7F",ScheduleCompile!P502)),ISNUMBER(FIND("9F",ScheduleCompile!P502)),ISNUMBER(FIND("4F",ScheduleCompile!P502))),VALUE(LEFT(ScheduleCompile!P502,FIND("F",ScheduleCompile!P502)-1)),ScheduleCompile!P502)))))))</f>
        <v>0</v>
      </c>
      <c r="V509" s="1">
        <f>IF(AND(ISERROR(IF(ScheduleCompile!Q502="Off",0,IF(ScheduleCompile!Q502="On",1,IF(ISNUMBER(ScheduleCompile!Q502),ScheduleCompile!Q502/1,IF(ISTEXT(ScheduleCompile!Q502),IF(OR(ISNUMBER(FIND("5F",ScheduleCompile!Q502)),ISNUMBER(FIND("0F",ScheduleCompile!Q502)),ISNUMBER(FIND("8F",ScheduleCompile!Q502)),ISNUMBER(FIND("1F",ScheduleCompile!Q502)),ISNUMBER(FIND("2F",ScheduleCompile!Q502)),ISNUMBER(FIND("3F",ScheduleCompile!Q502)),ISNUMBER(FIND("6F",ScheduleCompile!Q502)),ISNUMBER(FIND("7F",ScheduleCompile!Q502)),ISNUMBER(FIND("9F",ScheduleCompile!Q502)),ISNUMBER(FIND("4F",ScheduleCompile!Q502))),VALUE(LEFT(ScheduleCompile!Q502,FIND("F",ScheduleCompile!Q502)-1)),ScheduleCompile!Q502)))))),ISTEXT(ScheduleCompile!#REF!)),"ENDTABLE",IF(ISERROR(IF(ScheduleCompile!Q502="Off",0,IF(ScheduleCompile!Q502="On",1,IF(ISNUMBER(ScheduleCompile!Q502),ScheduleCompile!Q502/1,IF(ISTEXT(ScheduleCompile!Q502),IF(OR(ISNUMBER(FIND("5F",ScheduleCompile!Q502)),ISNUMBER(FIND("0F",ScheduleCompile!Q502)),ISNUMBER(FIND("8F",ScheduleCompile!Q502)),ISNUMBER(FIND("1F",ScheduleCompile!Q502)),ISNUMBER(FIND("2F",ScheduleCompile!Q502)),ISNUMBER(FIND("3F",ScheduleCompile!Q502)),ISNUMBER(FIND("6F",ScheduleCompile!Q502)),ISNUMBER(FIND("7F",ScheduleCompile!Q502)),ISNUMBER(FIND("9F",ScheduleCompile!Q502)),ISNUMBER(FIND("4F",ScheduleCompile!Q502))),VALUE(LEFT(ScheduleCompile!Q502,FIND("F",ScheduleCompile!Q502)-1)),ScheduleCompile!Q502)))))),"",IF(ScheduleCompile!Q502="Off",0,IF(ScheduleCompile!Q502="On",1,IF(ISNUMBER(ScheduleCompile!Q502),ScheduleCompile!Q502/1,IF(ISTEXT(ScheduleCompile!Q502),IF(OR(ISNUMBER(FIND("5F",ScheduleCompile!Q502)),ISNUMBER(FIND("0F",ScheduleCompile!Q502)),ISNUMBER(FIND("8F",ScheduleCompile!Q502)),ISNUMBER(FIND("1F",ScheduleCompile!Q502)),ISNUMBER(FIND("2F",ScheduleCompile!Q502)),ISNUMBER(FIND("3F",ScheduleCompile!Q502)),ISNUMBER(FIND("6F",ScheduleCompile!Q502)),ISNUMBER(FIND("7F",ScheduleCompile!Q502)),ISNUMBER(FIND("9F",ScheduleCompile!Q502)),ISNUMBER(FIND("4F",ScheduleCompile!Q502))),VALUE(LEFT(ScheduleCompile!Q502,FIND("F",ScheduleCompile!Q502)-1)),ScheduleCompile!Q502)))))))</f>
        <v>0</v>
      </c>
      <c r="W509" s="1">
        <f>IF(AND(ISERROR(IF(ScheduleCompile!R502="Off",0,IF(ScheduleCompile!R502="On",1,IF(ISNUMBER(ScheduleCompile!R502),ScheduleCompile!R502/1,IF(ISTEXT(ScheduleCompile!R502),IF(OR(ISNUMBER(FIND("5F",ScheduleCompile!R502)),ISNUMBER(FIND("0F",ScheduleCompile!R502)),ISNUMBER(FIND("8F",ScheduleCompile!R502)),ISNUMBER(FIND("1F",ScheduleCompile!R502)),ISNUMBER(FIND("2F",ScheduleCompile!R502)),ISNUMBER(FIND("3F",ScheduleCompile!R502)),ISNUMBER(FIND("6F",ScheduleCompile!R502)),ISNUMBER(FIND("7F",ScheduleCompile!R502)),ISNUMBER(FIND("9F",ScheduleCompile!R502)),ISNUMBER(FIND("4F",ScheduleCompile!R502))),VALUE(LEFT(ScheduleCompile!R502,FIND("F",ScheduleCompile!R502)-1)),ScheduleCompile!R502)))))),ISTEXT(ScheduleCompile!#REF!)),"ENDTABLE",IF(ISERROR(IF(ScheduleCompile!R502="Off",0,IF(ScheduleCompile!R502="On",1,IF(ISNUMBER(ScheduleCompile!R502),ScheduleCompile!R502/1,IF(ISTEXT(ScheduleCompile!R502),IF(OR(ISNUMBER(FIND("5F",ScheduleCompile!R502)),ISNUMBER(FIND("0F",ScheduleCompile!R502)),ISNUMBER(FIND("8F",ScheduleCompile!R502)),ISNUMBER(FIND("1F",ScheduleCompile!R502)),ISNUMBER(FIND("2F",ScheduleCompile!R502)),ISNUMBER(FIND("3F",ScheduleCompile!R502)),ISNUMBER(FIND("6F",ScheduleCompile!R502)),ISNUMBER(FIND("7F",ScheduleCompile!R502)),ISNUMBER(FIND("9F",ScheduleCompile!R502)),ISNUMBER(FIND("4F",ScheduleCompile!R502))),VALUE(LEFT(ScheduleCompile!R502,FIND("F",ScheduleCompile!R502)-1)),ScheduleCompile!R502)))))),"",IF(ScheduleCompile!R502="Off",0,IF(ScheduleCompile!R502="On",1,IF(ISNUMBER(ScheduleCompile!R502),ScheduleCompile!R502/1,IF(ISTEXT(ScheduleCompile!R502),IF(OR(ISNUMBER(FIND("5F",ScheduleCompile!R502)),ISNUMBER(FIND("0F",ScheduleCompile!R502)),ISNUMBER(FIND("8F",ScheduleCompile!R502)),ISNUMBER(FIND("1F",ScheduleCompile!R502)),ISNUMBER(FIND("2F",ScheduleCompile!R502)),ISNUMBER(FIND("3F",ScheduleCompile!R502)),ISNUMBER(FIND("6F",ScheduleCompile!R502)),ISNUMBER(FIND("7F",ScheduleCompile!R502)),ISNUMBER(FIND("9F",ScheduleCompile!R502)),ISNUMBER(FIND("4F",ScheduleCompile!R502))),VALUE(LEFT(ScheduleCompile!R502,FIND("F",ScheduleCompile!R502)-1)),ScheduleCompile!R502)))))))</f>
        <v>0</v>
      </c>
      <c r="X509" s="1">
        <f>IF(AND(ISERROR(IF(ScheduleCompile!S502="Off",0,IF(ScheduleCompile!S502="On",1,IF(ISNUMBER(ScheduleCompile!S502),ScheduleCompile!S502/1,IF(ISTEXT(ScheduleCompile!S502),IF(OR(ISNUMBER(FIND("5F",ScheduleCompile!S502)),ISNUMBER(FIND("0F",ScheduleCompile!S502)),ISNUMBER(FIND("8F",ScheduleCompile!S502)),ISNUMBER(FIND("1F",ScheduleCompile!S502)),ISNUMBER(FIND("2F",ScheduleCompile!S502)),ISNUMBER(FIND("3F",ScheduleCompile!S502)),ISNUMBER(FIND("6F",ScheduleCompile!S502)),ISNUMBER(FIND("7F",ScheduleCompile!S502)),ISNUMBER(FIND("9F",ScheduleCompile!S502)),ISNUMBER(FIND("4F",ScheduleCompile!S502))),VALUE(LEFT(ScheduleCompile!S502,FIND("F",ScheduleCompile!S502)-1)),ScheduleCompile!S502)))))),ISTEXT(ScheduleCompile!#REF!)),"ENDTABLE",IF(ISERROR(IF(ScheduleCompile!S502="Off",0,IF(ScheduleCompile!S502="On",1,IF(ISNUMBER(ScheduleCompile!S502),ScheduleCompile!S502/1,IF(ISTEXT(ScheduleCompile!S502),IF(OR(ISNUMBER(FIND("5F",ScheduleCompile!S502)),ISNUMBER(FIND("0F",ScheduleCompile!S502)),ISNUMBER(FIND("8F",ScheduleCompile!S502)),ISNUMBER(FIND("1F",ScheduleCompile!S502)),ISNUMBER(FIND("2F",ScheduleCompile!S502)),ISNUMBER(FIND("3F",ScheduleCompile!S502)),ISNUMBER(FIND("6F",ScheduleCompile!S502)),ISNUMBER(FIND("7F",ScheduleCompile!S502)),ISNUMBER(FIND("9F",ScheduleCompile!S502)),ISNUMBER(FIND("4F",ScheduleCompile!S502))),VALUE(LEFT(ScheduleCompile!S502,FIND("F",ScheduleCompile!S502)-1)),ScheduleCompile!S502)))))),"",IF(ScheduleCompile!S502="Off",0,IF(ScheduleCompile!S502="On",1,IF(ISNUMBER(ScheduleCompile!S502),ScheduleCompile!S502/1,IF(ISTEXT(ScheduleCompile!S502),IF(OR(ISNUMBER(FIND("5F",ScheduleCompile!S502)),ISNUMBER(FIND("0F",ScheduleCompile!S502)),ISNUMBER(FIND("8F",ScheduleCompile!S502)),ISNUMBER(FIND("1F",ScheduleCompile!S502)),ISNUMBER(FIND("2F",ScheduleCompile!S502)),ISNUMBER(FIND("3F",ScheduleCompile!S502)),ISNUMBER(FIND("6F",ScheduleCompile!S502)),ISNUMBER(FIND("7F",ScheduleCompile!S502)),ISNUMBER(FIND("9F",ScheduleCompile!S502)),ISNUMBER(FIND("4F",ScheduleCompile!S502))),VALUE(LEFT(ScheduleCompile!S502,FIND("F",ScheduleCompile!S502)-1)),ScheduleCompile!S502)))))))</f>
        <v>0</v>
      </c>
      <c r="Y509" s="1">
        <f>IF(AND(ISERROR(IF(ScheduleCompile!T502="Off",0,IF(ScheduleCompile!T502="On",1,IF(ISNUMBER(ScheduleCompile!T502),ScheduleCompile!T502/1,IF(ISTEXT(ScheduleCompile!T502),IF(OR(ISNUMBER(FIND("5F",ScheduleCompile!T502)),ISNUMBER(FIND("0F",ScheduleCompile!T502)),ISNUMBER(FIND("8F",ScheduleCompile!T502)),ISNUMBER(FIND("1F",ScheduleCompile!T502)),ISNUMBER(FIND("2F",ScheduleCompile!T502)),ISNUMBER(FIND("3F",ScheduleCompile!T502)),ISNUMBER(FIND("6F",ScheduleCompile!T502)),ISNUMBER(FIND("7F",ScheduleCompile!T502)),ISNUMBER(FIND("9F",ScheduleCompile!T502)),ISNUMBER(FIND("4F",ScheduleCompile!T502))),VALUE(LEFT(ScheduleCompile!T502,FIND("F",ScheduleCompile!T502)-1)),ScheduleCompile!T502)))))),ISTEXT(ScheduleCompile!#REF!)),"ENDTABLE",IF(ISERROR(IF(ScheduleCompile!T502="Off",0,IF(ScheduleCompile!T502="On",1,IF(ISNUMBER(ScheduleCompile!T502),ScheduleCompile!T502/1,IF(ISTEXT(ScheduleCompile!T502),IF(OR(ISNUMBER(FIND("5F",ScheduleCompile!T502)),ISNUMBER(FIND("0F",ScheduleCompile!T502)),ISNUMBER(FIND("8F",ScheduleCompile!T502)),ISNUMBER(FIND("1F",ScheduleCompile!T502)),ISNUMBER(FIND("2F",ScheduleCompile!T502)),ISNUMBER(FIND("3F",ScheduleCompile!T502)),ISNUMBER(FIND("6F",ScheduleCompile!T502)),ISNUMBER(FIND("7F",ScheduleCompile!T502)),ISNUMBER(FIND("9F",ScheduleCompile!T502)),ISNUMBER(FIND("4F",ScheduleCompile!T502))),VALUE(LEFT(ScheduleCompile!T502,FIND("F",ScheduleCompile!T502)-1)),ScheduleCompile!T502)))))),"",IF(ScheduleCompile!T502="Off",0,IF(ScheduleCompile!T502="On",1,IF(ISNUMBER(ScheduleCompile!T502),ScheduleCompile!T502/1,IF(ISTEXT(ScheduleCompile!T502),IF(OR(ISNUMBER(FIND("5F",ScheduleCompile!T502)),ISNUMBER(FIND("0F",ScheduleCompile!T502)),ISNUMBER(FIND("8F",ScheduleCompile!T502)),ISNUMBER(FIND("1F",ScheduleCompile!T502)),ISNUMBER(FIND("2F",ScheduleCompile!T502)),ISNUMBER(FIND("3F",ScheduleCompile!T502)),ISNUMBER(FIND("6F",ScheduleCompile!T502)),ISNUMBER(FIND("7F",ScheduleCompile!T502)),ISNUMBER(FIND("9F",ScheduleCompile!T502)),ISNUMBER(FIND("4F",ScheduleCompile!T502))),VALUE(LEFT(ScheduleCompile!T502,FIND("F",ScheduleCompile!T502)-1)),ScheduleCompile!T502)))))))</f>
        <v>0</v>
      </c>
      <c r="Z509" s="1">
        <f>IF(AND(ISERROR(IF(ScheduleCompile!U502="Off",0,IF(ScheduleCompile!U502="On",1,IF(ISNUMBER(ScheduleCompile!U502),ScheduleCompile!U502/1,IF(ISTEXT(ScheduleCompile!U502),IF(OR(ISNUMBER(FIND("5F",ScheduleCompile!U502)),ISNUMBER(FIND("0F",ScheduleCompile!U502)),ISNUMBER(FIND("8F",ScheduleCompile!U502)),ISNUMBER(FIND("1F",ScheduleCompile!U502)),ISNUMBER(FIND("2F",ScheduleCompile!U502)),ISNUMBER(FIND("3F",ScheduleCompile!U502)),ISNUMBER(FIND("6F",ScheduleCompile!U502)),ISNUMBER(FIND("7F",ScheduleCompile!U502)),ISNUMBER(FIND("9F",ScheduleCompile!U502)),ISNUMBER(FIND("4F",ScheduleCompile!U502))),VALUE(LEFT(ScheduleCompile!U502,FIND("F",ScheduleCompile!U502)-1)),ScheduleCompile!U502)))))),ISTEXT(ScheduleCompile!#REF!)),"ENDTABLE",IF(ISERROR(IF(ScheduleCompile!U502="Off",0,IF(ScheduleCompile!U502="On",1,IF(ISNUMBER(ScheduleCompile!U502),ScheduleCompile!U502/1,IF(ISTEXT(ScheduleCompile!U502),IF(OR(ISNUMBER(FIND("5F",ScheduleCompile!U502)),ISNUMBER(FIND("0F",ScheduleCompile!U502)),ISNUMBER(FIND("8F",ScheduleCompile!U502)),ISNUMBER(FIND("1F",ScheduleCompile!U502)),ISNUMBER(FIND("2F",ScheduleCompile!U502)),ISNUMBER(FIND("3F",ScheduleCompile!U502)),ISNUMBER(FIND("6F",ScheduleCompile!U502)),ISNUMBER(FIND("7F",ScheduleCompile!U502)),ISNUMBER(FIND("9F",ScheduleCompile!U502)),ISNUMBER(FIND("4F",ScheduleCompile!U502))),VALUE(LEFT(ScheduleCompile!U502,FIND("F",ScheduleCompile!U502)-1)),ScheduleCompile!U502)))))),"",IF(ScheduleCompile!U502="Off",0,IF(ScheduleCompile!U502="On",1,IF(ISNUMBER(ScheduleCompile!U502),ScheduleCompile!U502/1,IF(ISTEXT(ScheduleCompile!U502),IF(OR(ISNUMBER(FIND("5F",ScheduleCompile!U502)),ISNUMBER(FIND("0F",ScheduleCompile!U502)),ISNUMBER(FIND("8F",ScheduleCompile!U502)),ISNUMBER(FIND("1F",ScheduleCompile!U502)),ISNUMBER(FIND("2F",ScheduleCompile!U502)),ISNUMBER(FIND("3F",ScheduleCompile!U502)),ISNUMBER(FIND("6F",ScheduleCompile!U502)),ISNUMBER(FIND("7F",ScheduleCompile!U502)),ISNUMBER(FIND("9F",ScheduleCompile!U502)),ISNUMBER(FIND("4F",ScheduleCompile!U502))),VALUE(LEFT(ScheduleCompile!U502,FIND("F",ScheduleCompile!U502)-1)),ScheduleCompile!U502)))))))</f>
        <v>0</v>
      </c>
      <c r="AA509" s="1">
        <f>IF(AND(ISERROR(IF(ScheduleCompile!V502="Off",0,IF(ScheduleCompile!V502="On",1,IF(ISNUMBER(ScheduleCompile!V502),ScheduleCompile!V502/1,IF(ISTEXT(ScheduleCompile!V502),IF(OR(ISNUMBER(FIND("5F",ScheduleCompile!V502)),ISNUMBER(FIND("0F",ScheduleCompile!V502)),ISNUMBER(FIND("8F",ScheduleCompile!V502)),ISNUMBER(FIND("1F",ScheduleCompile!V502)),ISNUMBER(FIND("2F",ScheduleCompile!V502)),ISNUMBER(FIND("3F",ScheduleCompile!V502)),ISNUMBER(FIND("6F",ScheduleCompile!V502)),ISNUMBER(FIND("7F",ScheduleCompile!V502)),ISNUMBER(FIND("9F",ScheduleCompile!V502)),ISNUMBER(FIND("4F",ScheduleCompile!V502))),VALUE(LEFT(ScheduleCompile!V502,FIND("F",ScheduleCompile!V502)-1)),ScheduleCompile!V502)))))),ISTEXT(ScheduleCompile!#REF!)),"ENDTABLE",IF(ISERROR(IF(ScheduleCompile!V502="Off",0,IF(ScheduleCompile!V502="On",1,IF(ISNUMBER(ScheduleCompile!V502),ScheduleCompile!V502/1,IF(ISTEXT(ScheduleCompile!V502),IF(OR(ISNUMBER(FIND("5F",ScheduleCompile!V502)),ISNUMBER(FIND("0F",ScheduleCompile!V502)),ISNUMBER(FIND("8F",ScheduleCompile!V502)),ISNUMBER(FIND("1F",ScheduleCompile!V502)),ISNUMBER(FIND("2F",ScheduleCompile!V502)),ISNUMBER(FIND("3F",ScheduleCompile!V502)),ISNUMBER(FIND("6F",ScheduleCompile!V502)),ISNUMBER(FIND("7F",ScheduleCompile!V502)),ISNUMBER(FIND("9F",ScheduleCompile!V502)),ISNUMBER(FIND("4F",ScheduleCompile!V502))),VALUE(LEFT(ScheduleCompile!V502,FIND("F",ScheduleCompile!V502)-1)),ScheduleCompile!V502)))))),"",IF(ScheduleCompile!V502="Off",0,IF(ScheduleCompile!V502="On",1,IF(ISNUMBER(ScheduleCompile!V502),ScheduleCompile!V502/1,IF(ISTEXT(ScheduleCompile!V502),IF(OR(ISNUMBER(FIND("5F",ScheduleCompile!V502)),ISNUMBER(FIND("0F",ScheduleCompile!V502)),ISNUMBER(FIND("8F",ScheduleCompile!V502)),ISNUMBER(FIND("1F",ScheduleCompile!V502)),ISNUMBER(FIND("2F",ScheduleCompile!V502)),ISNUMBER(FIND("3F",ScheduleCompile!V502)),ISNUMBER(FIND("6F",ScheduleCompile!V502)),ISNUMBER(FIND("7F",ScheduleCompile!V502)),ISNUMBER(FIND("9F",ScheduleCompile!V502)),ISNUMBER(FIND("4F",ScheduleCompile!V502))),VALUE(LEFT(ScheduleCompile!V502,FIND("F",ScheduleCompile!V502)-1)),ScheduleCompile!V502)))))))</f>
        <v>0</v>
      </c>
      <c r="AB509" s="1">
        <f>IF(AND(ISERROR(IF(ScheduleCompile!W502="Off",0,IF(ScheduleCompile!W502="On",1,IF(ISNUMBER(ScheduleCompile!W502),ScheduleCompile!W502/1,IF(ISTEXT(ScheduleCompile!W502),IF(OR(ISNUMBER(FIND("5F",ScheduleCompile!W502)),ISNUMBER(FIND("0F",ScheduleCompile!W502)),ISNUMBER(FIND("8F",ScheduleCompile!W502)),ISNUMBER(FIND("1F",ScheduleCompile!W502)),ISNUMBER(FIND("2F",ScheduleCompile!W502)),ISNUMBER(FIND("3F",ScheduleCompile!W502)),ISNUMBER(FIND("6F",ScheduleCompile!W502)),ISNUMBER(FIND("7F",ScheduleCompile!W502)),ISNUMBER(FIND("9F",ScheduleCompile!W502)),ISNUMBER(FIND("4F",ScheduleCompile!W502))),VALUE(LEFT(ScheduleCompile!W502,FIND("F",ScheduleCompile!W502)-1)),ScheduleCompile!W502)))))),ISTEXT(ScheduleCompile!#REF!)),"ENDTABLE",IF(ISERROR(IF(ScheduleCompile!W502="Off",0,IF(ScheduleCompile!W502="On",1,IF(ISNUMBER(ScheduleCompile!W502),ScheduleCompile!W502/1,IF(ISTEXT(ScheduleCompile!W502),IF(OR(ISNUMBER(FIND("5F",ScheduleCompile!W502)),ISNUMBER(FIND("0F",ScheduleCompile!W502)),ISNUMBER(FIND("8F",ScheduleCompile!W502)),ISNUMBER(FIND("1F",ScheduleCompile!W502)),ISNUMBER(FIND("2F",ScheduleCompile!W502)),ISNUMBER(FIND("3F",ScheduleCompile!W502)),ISNUMBER(FIND("6F",ScheduleCompile!W502)),ISNUMBER(FIND("7F",ScheduleCompile!W502)),ISNUMBER(FIND("9F",ScheduleCompile!W502)),ISNUMBER(FIND("4F",ScheduleCompile!W502))),VALUE(LEFT(ScheduleCompile!W502,FIND("F",ScheduleCompile!W502)-1)),ScheduleCompile!W502)))))),"",IF(ScheduleCompile!W502="Off",0,IF(ScheduleCompile!W502="On",1,IF(ISNUMBER(ScheduleCompile!W502),ScheduleCompile!W502/1,IF(ISTEXT(ScheduleCompile!W502),IF(OR(ISNUMBER(FIND("5F",ScheduleCompile!W502)),ISNUMBER(FIND("0F",ScheduleCompile!W502)),ISNUMBER(FIND("8F",ScheduleCompile!W502)),ISNUMBER(FIND("1F",ScheduleCompile!W502)),ISNUMBER(FIND("2F",ScheduleCompile!W502)),ISNUMBER(FIND("3F",ScheduleCompile!W502)),ISNUMBER(FIND("6F",ScheduleCompile!W502)),ISNUMBER(FIND("7F",ScheduleCompile!W502)),ISNUMBER(FIND("9F",ScheduleCompile!W502)),ISNUMBER(FIND("4F",ScheduleCompile!W502))),VALUE(LEFT(ScheduleCompile!W502,FIND("F",ScheduleCompile!W502)-1)),ScheduleCompile!W502)))))))</f>
        <v>0</v>
      </c>
      <c r="AC509" s="1">
        <f>IF(AND(ISERROR(IF(ScheduleCompile!X502="Off",0,IF(ScheduleCompile!X502="On",1,IF(ISNUMBER(ScheduleCompile!X502),ScheduleCompile!X502/1,IF(ISTEXT(ScheduleCompile!X502),IF(OR(ISNUMBER(FIND("5F",ScheduleCompile!X502)),ISNUMBER(FIND("0F",ScheduleCompile!X502)),ISNUMBER(FIND("8F",ScheduleCompile!X502)),ISNUMBER(FIND("1F",ScheduleCompile!X502)),ISNUMBER(FIND("2F",ScheduleCompile!X502)),ISNUMBER(FIND("3F",ScheduleCompile!X502)),ISNUMBER(FIND("6F",ScheduleCompile!X502)),ISNUMBER(FIND("7F",ScheduleCompile!X502)),ISNUMBER(FIND("9F",ScheduleCompile!X502)),ISNUMBER(FIND("4F",ScheduleCompile!X502))),VALUE(LEFT(ScheduleCompile!X502,FIND("F",ScheduleCompile!X502)-1)),ScheduleCompile!X502)))))),ISTEXT(ScheduleCompile!#REF!)),"ENDTABLE",IF(ISERROR(IF(ScheduleCompile!X502="Off",0,IF(ScheduleCompile!X502="On",1,IF(ISNUMBER(ScheduleCompile!X502),ScheduleCompile!X502/1,IF(ISTEXT(ScheduleCompile!X502),IF(OR(ISNUMBER(FIND("5F",ScheduleCompile!X502)),ISNUMBER(FIND("0F",ScheduleCompile!X502)),ISNUMBER(FIND("8F",ScheduleCompile!X502)),ISNUMBER(FIND("1F",ScheduleCompile!X502)),ISNUMBER(FIND("2F",ScheduleCompile!X502)),ISNUMBER(FIND("3F",ScheduleCompile!X502)),ISNUMBER(FIND("6F",ScheduleCompile!X502)),ISNUMBER(FIND("7F",ScheduleCompile!X502)),ISNUMBER(FIND("9F",ScheduleCompile!X502)),ISNUMBER(FIND("4F",ScheduleCompile!X502))),VALUE(LEFT(ScheduleCompile!X502,FIND("F",ScheduleCompile!X502)-1)),ScheduleCompile!X502)))))),"",IF(ScheduleCompile!X502="Off",0,IF(ScheduleCompile!X502="On",1,IF(ISNUMBER(ScheduleCompile!X502),ScheduleCompile!X502/1,IF(ISTEXT(ScheduleCompile!X502),IF(OR(ISNUMBER(FIND("5F",ScheduleCompile!X502)),ISNUMBER(FIND("0F",ScheduleCompile!X502)),ISNUMBER(FIND("8F",ScheduleCompile!X502)),ISNUMBER(FIND("1F",ScheduleCompile!X502)),ISNUMBER(FIND("2F",ScheduleCompile!X502)),ISNUMBER(FIND("3F",ScheduleCompile!X502)),ISNUMBER(FIND("6F",ScheduleCompile!X502)),ISNUMBER(FIND("7F",ScheduleCompile!X502)),ISNUMBER(FIND("9F",ScheduleCompile!X502)),ISNUMBER(FIND("4F",ScheduleCompile!X502))),VALUE(LEFT(ScheduleCompile!X502,FIND("F",ScheduleCompile!X502)-1)),ScheduleCompile!X502)))))))</f>
        <v>0</v>
      </c>
      <c r="AD509" s="1">
        <f>IF(AND(ISERROR(IF(ScheduleCompile!Y502="Off",0,IF(ScheduleCompile!Y502="On",1,IF(ISNUMBER(ScheduleCompile!Y502),ScheduleCompile!Y502/1,IF(ISTEXT(ScheduleCompile!Y502),IF(OR(ISNUMBER(FIND("5F",ScheduleCompile!Y502)),ISNUMBER(FIND("0F",ScheduleCompile!Y502)),ISNUMBER(FIND("8F",ScheduleCompile!Y502)),ISNUMBER(FIND("1F",ScheduleCompile!Y502)),ISNUMBER(FIND("2F",ScheduleCompile!Y502)),ISNUMBER(FIND("3F",ScheduleCompile!Y502)),ISNUMBER(FIND("6F",ScheduleCompile!Y502)),ISNUMBER(FIND("7F",ScheduleCompile!Y502)),ISNUMBER(FIND("9F",ScheduleCompile!Y502)),ISNUMBER(FIND("4F",ScheduleCompile!Y502))),VALUE(LEFT(ScheduleCompile!Y502,FIND("F",ScheduleCompile!Y502)-1)),ScheduleCompile!Y502)))))),ISTEXT(ScheduleCompile!#REF!)),"ENDTABLE",IF(ISERROR(IF(ScheduleCompile!Y502="Off",0,IF(ScheduleCompile!Y502="On",1,IF(ISNUMBER(ScheduleCompile!Y502),ScheduleCompile!Y502/1,IF(ISTEXT(ScheduleCompile!Y502),IF(OR(ISNUMBER(FIND("5F",ScheduleCompile!Y502)),ISNUMBER(FIND("0F",ScheduleCompile!Y502)),ISNUMBER(FIND("8F",ScheduleCompile!Y502)),ISNUMBER(FIND("1F",ScheduleCompile!Y502)),ISNUMBER(FIND("2F",ScheduleCompile!Y502)),ISNUMBER(FIND("3F",ScheduleCompile!Y502)),ISNUMBER(FIND("6F",ScheduleCompile!Y502)),ISNUMBER(FIND("7F",ScheduleCompile!Y502)),ISNUMBER(FIND("9F",ScheduleCompile!Y502)),ISNUMBER(FIND("4F",ScheduleCompile!Y502))),VALUE(LEFT(ScheduleCompile!Y502,FIND("F",ScheduleCompile!Y502)-1)),ScheduleCompile!Y502)))))),"",IF(ScheduleCompile!Y502="Off",0,IF(ScheduleCompile!Y502="On",1,IF(ISNUMBER(ScheduleCompile!Y502),ScheduleCompile!Y502/1,IF(ISTEXT(ScheduleCompile!Y502),IF(OR(ISNUMBER(FIND("5F",ScheduleCompile!Y502)),ISNUMBER(FIND("0F",ScheduleCompile!Y502)),ISNUMBER(FIND("8F",ScheduleCompile!Y502)),ISNUMBER(FIND("1F",ScheduleCompile!Y502)),ISNUMBER(FIND("2F",ScheduleCompile!Y502)),ISNUMBER(FIND("3F",ScheduleCompile!Y502)),ISNUMBER(FIND("6F",ScheduleCompile!Y502)),ISNUMBER(FIND("7F",ScheduleCompile!Y502)),ISNUMBER(FIND("9F",ScheduleCompile!Y502)),ISNUMBER(FIND("4F",ScheduleCompile!Y502))),VALUE(LEFT(ScheduleCompile!Y502,FIND("F",ScheduleCompile!Y502)-1)),ScheduleCompile!Y502)))))))</f>
        <v>0</v>
      </c>
    </row>
    <row r="510" spans="1:30" x14ac:dyDescent="0.25">
      <c r="A510" t="str">
        <f t="shared" si="31"/>
        <v>SchDay "WarehouseServiceHotWaterWD"  Type = "Fraction" Hr = (0.02, 0.02, 0.02, 0.02, 0.05, 0.07, 0.07, 0.1, 0.3, 0.36, 0.36, 0.46, 0.57, 0.43, 0.38, 0.4, 0.3, 0.18, 0.03, 0.03, 0.03, 0.03, 0.03, 0.03) ..</v>
      </c>
      <c r="B510" s="1" t="s">
        <v>623</v>
      </c>
      <c r="C510" t="str">
        <f t="shared" si="32"/>
        <v xml:space="preserve">SchDay "WarehouseServiceHotWaterWD"  Type = "Fraction" Hr = </v>
      </c>
      <c r="D510" t="str">
        <f t="shared" si="33"/>
        <v>(0.02, 0.02, 0.02, 0.02, 0.05, 0.07, 0.07, 0.1, 0.3, 0.36, 0.36, 0.46, 0.57, 0.43, 0.38, 0.4, 0.3, 0.18, 0.03, 0.03, 0.03, 0.03, 0.03, 0.03) ..</v>
      </c>
      <c r="E510" s="30" t="str">
        <f>ScheduleCompile!A503</f>
        <v>WarehouseServiceHotWaterWD</v>
      </c>
      <c r="F510" t="str">
        <f t="shared" si="34"/>
        <v>Fraction</v>
      </c>
      <c r="G510" s="1">
        <f>IF(AND(ISERROR(IF(ScheduleCompile!B503="Off",0,IF(ScheduleCompile!B503="On",1,IF(ISNUMBER(ScheduleCompile!B503),ScheduleCompile!B503/1,IF(ISTEXT(ScheduleCompile!B503),IF(OR(ISNUMBER(FIND("5F",ScheduleCompile!B503)),ISNUMBER(FIND("0F",ScheduleCompile!B503)),ISNUMBER(FIND("8F",ScheduleCompile!B503)),ISNUMBER(FIND("1F",ScheduleCompile!B503)),ISNUMBER(FIND("2F",ScheduleCompile!B503)),ISNUMBER(FIND("3F",ScheduleCompile!B503)),ISNUMBER(FIND("6F",ScheduleCompile!B503)),ISNUMBER(FIND("7F",ScheduleCompile!B503)),ISNUMBER(FIND("9F",ScheduleCompile!B503)),ISNUMBER(FIND("4F",ScheduleCompile!B503))),VALUE(LEFT(ScheduleCompile!B503,FIND("F",ScheduleCompile!B503)-1)),ScheduleCompile!B503)))))),ISTEXT(ScheduleCompile!#REF!)),"ENDTABLE",IF(ISERROR(IF(ScheduleCompile!B503="Off",0,IF(ScheduleCompile!B503="On",1,IF(ISNUMBER(ScheduleCompile!B503),ScheduleCompile!B503/1,IF(ISTEXT(ScheduleCompile!B503),IF(OR(ISNUMBER(FIND("5F",ScheduleCompile!B503)),ISNUMBER(FIND("0F",ScheduleCompile!B503)),ISNUMBER(FIND("8F",ScheduleCompile!B503)),ISNUMBER(FIND("1F",ScheduleCompile!B503)),ISNUMBER(FIND("2F",ScheduleCompile!B503)),ISNUMBER(FIND("3F",ScheduleCompile!B503)),ISNUMBER(FIND("6F",ScheduleCompile!B503)),ISNUMBER(FIND("7F",ScheduleCompile!B503)),ISNUMBER(FIND("9F",ScheduleCompile!B503)),ISNUMBER(FIND("4F",ScheduleCompile!B503))),VALUE(LEFT(ScheduleCompile!B503,FIND("F",ScheduleCompile!B503)-1)),ScheduleCompile!B503)))))),"",IF(ScheduleCompile!B503="Off",0,IF(ScheduleCompile!B503="On",1,IF(ISNUMBER(ScheduleCompile!B503),ScheduleCompile!B503/1,IF(ISTEXT(ScheduleCompile!B503),IF(OR(ISNUMBER(FIND("5F",ScheduleCompile!B503)),ISNUMBER(FIND("0F",ScheduleCompile!B503)),ISNUMBER(FIND("8F",ScheduleCompile!B503)),ISNUMBER(FIND("1F",ScheduleCompile!B503)),ISNUMBER(FIND("2F",ScheduleCompile!B503)),ISNUMBER(FIND("3F",ScheduleCompile!B503)),ISNUMBER(FIND("6F",ScheduleCompile!B503)),ISNUMBER(FIND("7F",ScheduleCompile!B503)),ISNUMBER(FIND("9F",ScheduleCompile!B503)),ISNUMBER(FIND("4F",ScheduleCompile!B503))),VALUE(LEFT(ScheduleCompile!B503,FIND("F",ScheduleCompile!B503)-1)),ScheduleCompile!B503)))))))</f>
        <v>0.02</v>
      </c>
      <c r="H510" s="1">
        <f>IF(AND(ISERROR(IF(ScheduleCompile!C503="Off",0,IF(ScheduleCompile!C503="On",1,IF(ISNUMBER(ScheduleCompile!C503),ScheduleCompile!C503/1,IF(ISTEXT(ScheduleCompile!C503),IF(OR(ISNUMBER(FIND("5F",ScheduleCompile!C503)),ISNUMBER(FIND("0F",ScheduleCompile!C503)),ISNUMBER(FIND("8F",ScheduleCompile!C503)),ISNUMBER(FIND("1F",ScheduleCompile!C503)),ISNUMBER(FIND("2F",ScheduleCompile!C503)),ISNUMBER(FIND("3F",ScheduleCompile!C503)),ISNUMBER(FIND("6F",ScheduleCompile!C503)),ISNUMBER(FIND("7F",ScheduleCompile!C503)),ISNUMBER(FIND("9F",ScheduleCompile!C503)),ISNUMBER(FIND("4F",ScheduleCompile!C503))),VALUE(LEFT(ScheduleCompile!C503,FIND("F",ScheduleCompile!C503)-1)),ScheduleCompile!C503)))))),ISTEXT(ScheduleCompile!#REF!)),"ENDTABLE",IF(ISERROR(IF(ScheduleCompile!C503="Off",0,IF(ScheduleCompile!C503="On",1,IF(ISNUMBER(ScheduleCompile!C503),ScheduleCompile!C503/1,IF(ISTEXT(ScheduleCompile!C503),IF(OR(ISNUMBER(FIND("5F",ScheduleCompile!C503)),ISNUMBER(FIND("0F",ScheduleCompile!C503)),ISNUMBER(FIND("8F",ScheduleCompile!C503)),ISNUMBER(FIND("1F",ScheduleCompile!C503)),ISNUMBER(FIND("2F",ScheduleCompile!C503)),ISNUMBER(FIND("3F",ScheduleCompile!C503)),ISNUMBER(FIND("6F",ScheduleCompile!C503)),ISNUMBER(FIND("7F",ScheduleCompile!C503)),ISNUMBER(FIND("9F",ScheduleCompile!C503)),ISNUMBER(FIND("4F",ScheduleCompile!C503))),VALUE(LEFT(ScheduleCompile!C503,FIND("F",ScheduleCompile!C503)-1)),ScheduleCompile!C503)))))),"",IF(ScheduleCompile!C503="Off",0,IF(ScheduleCompile!C503="On",1,IF(ISNUMBER(ScheduleCompile!C503),ScheduleCompile!C503/1,IF(ISTEXT(ScheduleCompile!C503),IF(OR(ISNUMBER(FIND("5F",ScheduleCompile!C503)),ISNUMBER(FIND("0F",ScheduleCompile!C503)),ISNUMBER(FIND("8F",ScheduleCompile!C503)),ISNUMBER(FIND("1F",ScheduleCompile!C503)),ISNUMBER(FIND("2F",ScheduleCompile!C503)),ISNUMBER(FIND("3F",ScheduleCompile!C503)),ISNUMBER(FIND("6F",ScheduleCompile!C503)),ISNUMBER(FIND("7F",ScheduleCompile!C503)),ISNUMBER(FIND("9F",ScheduleCompile!C503)),ISNUMBER(FIND("4F",ScheduleCompile!C503))),VALUE(LEFT(ScheduleCompile!C503,FIND("F",ScheduleCompile!C503)-1)),ScheduleCompile!C503)))))))</f>
        <v>0.02</v>
      </c>
      <c r="I510" s="1">
        <f>IF(AND(ISERROR(IF(ScheduleCompile!D503="Off",0,IF(ScheduleCompile!D503="On",1,IF(ISNUMBER(ScheduleCompile!D503),ScheduleCompile!D503/1,IF(ISTEXT(ScheduleCompile!D503),IF(OR(ISNUMBER(FIND("5F",ScheduleCompile!D503)),ISNUMBER(FIND("0F",ScheduleCompile!D503)),ISNUMBER(FIND("8F",ScheduleCompile!D503)),ISNUMBER(FIND("1F",ScheduleCompile!D503)),ISNUMBER(FIND("2F",ScheduleCompile!D503)),ISNUMBER(FIND("3F",ScheduleCompile!D503)),ISNUMBER(FIND("6F",ScheduleCompile!D503)),ISNUMBER(FIND("7F",ScheduleCompile!D503)),ISNUMBER(FIND("9F",ScheduleCompile!D503)),ISNUMBER(FIND("4F",ScheduleCompile!D503))),VALUE(LEFT(ScheduleCompile!D503,FIND("F",ScheduleCompile!D503)-1)),ScheduleCompile!D503)))))),ISTEXT(ScheduleCompile!#REF!)),"ENDTABLE",IF(ISERROR(IF(ScheduleCompile!D503="Off",0,IF(ScheduleCompile!D503="On",1,IF(ISNUMBER(ScheduleCompile!D503),ScheduleCompile!D503/1,IF(ISTEXT(ScheduleCompile!D503),IF(OR(ISNUMBER(FIND("5F",ScheduleCompile!D503)),ISNUMBER(FIND("0F",ScheduleCompile!D503)),ISNUMBER(FIND("8F",ScheduleCompile!D503)),ISNUMBER(FIND("1F",ScheduleCompile!D503)),ISNUMBER(FIND("2F",ScheduleCompile!D503)),ISNUMBER(FIND("3F",ScheduleCompile!D503)),ISNUMBER(FIND("6F",ScheduleCompile!D503)),ISNUMBER(FIND("7F",ScheduleCompile!D503)),ISNUMBER(FIND("9F",ScheduleCompile!D503)),ISNUMBER(FIND("4F",ScheduleCompile!D503))),VALUE(LEFT(ScheduleCompile!D503,FIND("F",ScheduleCompile!D503)-1)),ScheduleCompile!D503)))))),"",IF(ScheduleCompile!D503="Off",0,IF(ScheduleCompile!D503="On",1,IF(ISNUMBER(ScheduleCompile!D503),ScheduleCompile!D503/1,IF(ISTEXT(ScheduleCompile!D503),IF(OR(ISNUMBER(FIND("5F",ScheduleCompile!D503)),ISNUMBER(FIND("0F",ScheduleCompile!D503)),ISNUMBER(FIND("8F",ScheduleCompile!D503)),ISNUMBER(FIND("1F",ScheduleCompile!D503)),ISNUMBER(FIND("2F",ScheduleCompile!D503)),ISNUMBER(FIND("3F",ScheduleCompile!D503)),ISNUMBER(FIND("6F",ScheduleCompile!D503)),ISNUMBER(FIND("7F",ScheduleCompile!D503)),ISNUMBER(FIND("9F",ScheduleCompile!D503)),ISNUMBER(FIND("4F",ScheduleCompile!D503))),VALUE(LEFT(ScheduleCompile!D503,FIND("F",ScheduleCompile!D503)-1)),ScheduleCompile!D503)))))))</f>
        <v>0.02</v>
      </c>
      <c r="J510" s="1">
        <f>IF(AND(ISERROR(IF(ScheduleCompile!E503="Off",0,IF(ScheduleCompile!E503="On",1,IF(ISNUMBER(ScheduleCompile!E503),ScheduleCompile!E503/1,IF(ISTEXT(ScheduleCompile!E503),IF(OR(ISNUMBER(FIND("5F",ScheduleCompile!E503)),ISNUMBER(FIND("0F",ScheduleCompile!E503)),ISNUMBER(FIND("8F",ScheduleCompile!E503)),ISNUMBER(FIND("1F",ScheduleCompile!E503)),ISNUMBER(FIND("2F",ScheduleCompile!E503)),ISNUMBER(FIND("3F",ScheduleCompile!E503)),ISNUMBER(FIND("6F",ScheduleCompile!E503)),ISNUMBER(FIND("7F",ScheduleCompile!E503)),ISNUMBER(FIND("9F",ScheduleCompile!E503)),ISNUMBER(FIND("4F",ScheduleCompile!E503))),VALUE(LEFT(ScheduleCompile!E503,FIND("F",ScheduleCompile!E503)-1)),ScheduleCompile!E503)))))),ISTEXT(ScheduleCompile!#REF!)),"ENDTABLE",IF(ISERROR(IF(ScheduleCompile!E503="Off",0,IF(ScheduleCompile!E503="On",1,IF(ISNUMBER(ScheduleCompile!E503),ScheduleCompile!E503/1,IF(ISTEXT(ScheduleCompile!E503),IF(OR(ISNUMBER(FIND("5F",ScheduleCompile!E503)),ISNUMBER(FIND("0F",ScheduleCompile!E503)),ISNUMBER(FIND("8F",ScheduleCompile!E503)),ISNUMBER(FIND("1F",ScheduleCompile!E503)),ISNUMBER(FIND("2F",ScheduleCompile!E503)),ISNUMBER(FIND("3F",ScheduleCompile!E503)),ISNUMBER(FIND("6F",ScheduleCompile!E503)),ISNUMBER(FIND("7F",ScheduleCompile!E503)),ISNUMBER(FIND("9F",ScheduleCompile!E503)),ISNUMBER(FIND("4F",ScheduleCompile!E503))),VALUE(LEFT(ScheduleCompile!E503,FIND("F",ScheduleCompile!E503)-1)),ScheduleCompile!E503)))))),"",IF(ScheduleCompile!E503="Off",0,IF(ScheduleCompile!E503="On",1,IF(ISNUMBER(ScheduleCompile!E503),ScheduleCompile!E503/1,IF(ISTEXT(ScheduleCompile!E503),IF(OR(ISNUMBER(FIND("5F",ScheduleCompile!E503)),ISNUMBER(FIND("0F",ScheduleCompile!E503)),ISNUMBER(FIND("8F",ScheduleCompile!E503)),ISNUMBER(FIND("1F",ScheduleCompile!E503)),ISNUMBER(FIND("2F",ScheduleCompile!E503)),ISNUMBER(FIND("3F",ScheduleCompile!E503)),ISNUMBER(FIND("6F",ScheduleCompile!E503)),ISNUMBER(FIND("7F",ScheduleCompile!E503)),ISNUMBER(FIND("9F",ScheduleCompile!E503)),ISNUMBER(FIND("4F",ScheduleCompile!E503))),VALUE(LEFT(ScheduleCompile!E503,FIND("F",ScheduleCompile!E503)-1)),ScheduleCompile!E503)))))))</f>
        <v>0.02</v>
      </c>
      <c r="K510" s="1">
        <f>IF(AND(ISERROR(IF(ScheduleCompile!F503="Off",0,IF(ScheduleCompile!F503="On",1,IF(ISNUMBER(ScheduleCompile!F503),ScheduleCompile!F503/1,IF(ISTEXT(ScheduleCompile!F503),IF(OR(ISNUMBER(FIND("5F",ScheduleCompile!F503)),ISNUMBER(FIND("0F",ScheduleCompile!F503)),ISNUMBER(FIND("8F",ScheduleCompile!F503)),ISNUMBER(FIND("1F",ScheduleCompile!F503)),ISNUMBER(FIND("2F",ScheduleCompile!F503)),ISNUMBER(FIND("3F",ScheduleCompile!F503)),ISNUMBER(FIND("6F",ScheduleCompile!F503)),ISNUMBER(FIND("7F",ScheduleCompile!F503)),ISNUMBER(FIND("9F",ScheduleCompile!F503)),ISNUMBER(FIND("4F",ScheduleCompile!F503))),VALUE(LEFT(ScheduleCompile!F503,FIND("F",ScheduleCompile!F503)-1)),ScheduleCompile!F503)))))),ISTEXT(ScheduleCompile!#REF!)),"ENDTABLE",IF(ISERROR(IF(ScheduleCompile!F503="Off",0,IF(ScheduleCompile!F503="On",1,IF(ISNUMBER(ScheduleCompile!F503),ScheduleCompile!F503/1,IF(ISTEXT(ScheduleCompile!F503),IF(OR(ISNUMBER(FIND("5F",ScheduleCompile!F503)),ISNUMBER(FIND("0F",ScheduleCompile!F503)),ISNUMBER(FIND("8F",ScheduleCompile!F503)),ISNUMBER(FIND("1F",ScheduleCompile!F503)),ISNUMBER(FIND("2F",ScheduleCompile!F503)),ISNUMBER(FIND("3F",ScheduleCompile!F503)),ISNUMBER(FIND("6F",ScheduleCompile!F503)),ISNUMBER(FIND("7F",ScheduleCompile!F503)),ISNUMBER(FIND("9F",ScheduleCompile!F503)),ISNUMBER(FIND("4F",ScheduleCompile!F503))),VALUE(LEFT(ScheduleCompile!F503,FIND("F",ScheduleCompile!F503)-1)),ScheduleCompile!F503)))))),"",IF(ScheduleCompile!F503="Off",0,IF(ScheduleCompile!F503="On",1,IF(ISNUMBER(ScheduleCompile!F503),ScheduleCompile!F503/1,IF(ISTEXT(ScheduleCompile!F503),IF(OR(ISNUMBER(FIND("5F",ScheduleCompile!F503)),ISNUMBER(FIND("0F",ScheduleCompile!F503)),ISNUMBER(FIND("8F",ScheduleCompile!F503)),ISNUMBER(FIND("1F",ScheduleCompile!F503)),ISNUMBER(FIND("2F",ScheduleCompile!F503)),ISNUMBER(FIND("3F",ScheduleCompile!F503)),ISNUMBER(FIND("6F",ScheduleCompile!F503)),ISNUMBER(FIND("7F",ScheduleCompile!F503)),ISNUMBER(FIND("9F",ScheduleCompile!F503)),ISNUMBER(FIND("4F",ScheduleCompile!F503))),VALUE(LEFT(ScheduleCompile!F503,FIND("F",ScheduleCompile!F503)-1)),ScheduleCompile!F503)))))))</f>
        <v>0.05</v>
      </c>
      <c r="L510" s="1">
        <f>IF(AND(ISERROR(IF(ScheduleCompile!G503="Off",0,IF(ScheduleCompile!G503="On",1,IF(ISNUMBER(ScheduleCompile!G503),ScheduleCompile!G503/1,IF(ISTEXT(ScheduleCompile!G503),IF(OR(ISNUMBER(FIND("5F",ScheduleCompile!G503)),ISNUMBER(FIND("0F",ScheduleCompile!G503)),ISNUMBER(FIND("8F",ScheduleCompile!G503)),ISNUMBER(FIND("1F",ScheduleCompile!G503)),ISNUMBER(FIND("2F",ScheduleCompile!G503)),ISNUMBER(FIND("3F",ScheduleCompile!G503)),ISNUMBER(FIND("6F",ScheduleCompile!G503)),ISNUMBER(FIND("7F",ScheduleCompile!G503)),ISNUMBER(FIND("9F",ScheduleCompile!G503)),ISNUMBER(FIND("4F",ScheduleCompile!G503))),VALUE(LEFT(ScheduleCompile!G503,FIND("F",ScheduleCompile!G503)-1)),ScheduleCompile!G503)))))),ISTEXT(ScheduleCompile!#REF!)),"ENDTABLE",IF(ISERROR(IF(ScheduleCompile!G503="Off",0,IF(ScheduleCompile!G503="On",1,IF(ISNUMBER(ScheduleCompile!G503),ScheduleCompile!G503/1,IF(ISTEXT(ScheduleCompile!G503),IF(OR(ISNUMBER(FIND("5F",ScheduleCompile!G503)),ISNUMBER(FIND("0F",ScheduleCompile!G503)),ISNUMBER(FIND("8F",ScheduleCompile!G503)),ISNUMBER(FIND("1F",ScheduleCompile!G503)),ISNUMBER(FIND("2F",ScheduleCompile!G503)),ISNUMBER(FIND("3F",ScheduleCompile!G503)),ISNUMBER(FIND("6F",ScheduleCompile!G503)),ISNUMBER(FIND("7F",ScheduleCompile!G503)),ISNUMBER(FIND("9F",ScheduleCompile!G503)),ISNUMBER(FIND("4F",ScheduleCompile!G503))),VALUE(LEFT(ScheduleCompile!G503,FIND("F",ScheduleCompile!G503)-1)),ScheduleCompile!G503)))))),"",IF(ScheduleCompile!G503="Off",0,IF(ScheduleCompile!G503="On",1,IF(ISNUMBER(ScheduleCompile!G503),ScheduleCompile!G503/1,IF(ISTEXT(ScheduleCompile!G503),IF(OR(ISNUMBER(FIND("5F",ScheduleCompile!G503)),ISNUMBER(FIND("0F",ScheduleCompile!G503)),ISNUMBER(FIND("8F",ScheduleCompile!G503)),ISNUMBER(FIND("1F",ScheduleCompile!G503)),ISNUMBER(FIND("2F",ScheduleCompile!G503)),ISNUMBER(FIND("3F",ScheduleCompile!G503)),ISNUMBER(FIND("6F",ScheduleCompile!G503)),ISNUMBER(FIND("7F",ScheduleCompile!G503)),ISNUMBER(FIND("9F",ScheduleCompile!G503)),ISNUMBER(FIND("4F",ScheduleCompile!G503))),VALUE(LEFT(ScheduleCompile!G503,FIND("F",ScheduleCompile!G503)-1)),ScheduleCompile!G503)))))))</f>
        <v>7.0000000000000007E-2</v>
      </c>
      <c r="M510" s="1">
        <f>IF(AND(ISERROR(IF(ScheduleCompile!H503="Off",0,IF(ScheduleCompile!H503="On",1,IF(ISNUMBER(ScheduleCompile!H503),ScheduleCompile!H503/1,IF(ISTEXT(ScheduleCompile!H503),IF(OR(ISNUMBER(FIND("5F",ScheduleCompile!H503)),ISNUMBER(FIND("0F",ScheduleCompile!H503)),ISNUMBER(FIND("8F",ScheduleCompile!H503)),ISNUMBER(FIND("1F",ScheduleCompile!H503)),ISNUMBER(FIND("2F",ScheduleCompile!H503)),ISNUMBER(FIND("3F",ScheduleCompile!H503)),ISNUMBER(FIND("6F",ScheduleCompile!H503)),ISNUMBER(FIND("7F",ScheduleCompile!H503)),ISNUMBER(FIND("9F",ScheduleCompile!H503)),ISNUMBER(FIND("4F",ScheduleCompile!H503))),VALUE(LEFT(ScheduleCompile!H503,FIND("F",ScheduleCompile!H503)-1)),ScheduleCompile!H503)))))),ISTEXT(ScheduleCompile!#REF!)),"ENDTABLE",IF(ISERROR(IF(ScheduleCompile!H503="Off",0,IF(ScheduleCompile!H503="On",1,IF(ISNUMBER(ScheduleCompile!H503),ScheduleCompile!H503/1,IF(ISTEXT(ScheduleCompile!H503),IF(OR(ISNUMBER(FIND("5F",ScheduleCompile!H503)),ISNUMBER(FIND("0F",ScheduleCompile!H503)),ISNUMBER(FIND("8F",ScheduleCompile!H503)),ISNUMBER(FIND("1F",ScheduleCompile!H503)),ISNUMBER(FIND("2F",ScheduleCompile!H503)),ISNUMBER(FIND("3F",ScheduleCompile!H503)),ISNUMBER(FIND("6F",ScheduleCompile!H503)),ISNUMBER(FIND("7F",ScheduleCompile!H503)),ISNUMBER(FIND("9F",ScheduleCompile!H503)),ISNUMBER(FIND("4F",ScheduleCompile!H503))),VALUE(LEFT(ScheduleCompile!H503,FIND("F",ScheduleCompile!H503)-1)),ScheduleCompile!H503)))))),"",IF(ScheduleCompile!H503="Off",0,IF(ScheduleCompile!H503="On",1,IF(ISNUMBER(ScheduleCompile!H503),ScheduleCompile!H503/1,IF(ISTEXT(ScheduleCompile!H503),IF(OR(ISNUMBER(FIND("5F",ScheduleCompile!H503)),ISNUMBER(FIND("0F",ScheduleCompile!H503)),ISNUMBER(FIND("8F",ScheduleCompile!H503)),ISNUMBER(FIND("1F",ScheduleCompile!H503)),ISNUMBER(FIND("2F",ScheduleCompile!H503)),ISNUMBER(FIND("3F",ScheduleCompile!H503)),ISNUMBER(FIND("6F",ScheduleCompile!H503)),ISNUMBER(FIND("7F",ScheduleCompile!H503)),ISNUMBER(FIND("9F",ScheduleCompile!H503)),ISNUMBER(FIND("4F",ScheduleCompile!H503))),VALUE(LEFT(ScheduleCompile!H503,FIND("F",ScheduleCompile!H503)-1)),ScheduleCompile!H503)))))))</f>
        <v>7.0000000000000007E-2</v>
      </c>
      <c r="N510" s="1">
        <f>IF(AND(ISERROR(IF(ScheduleCompile!I503="Off",0,IF(ScheduleCompile!I503="On",1,IF(ISNUMBER(ScheduleCompile!I503),ScheduleCompile!I503/1,IF(ISTEXT(ScheduleCompile!I503),IF(OR(ISNUMBER(FIND("5F",ScheduleCompile!I503)),ISNUMBER(FIND("0F",ScheduleCompile!I503)),ISNUMBER(FIND("8F",ScheduleCompile!I503)),ISNUMBER(FIND("1F",ScheduleCompile!I503)),ISNUMBER(FIND("2F",ScheduleCompile!I503)),ISNUMBER(FIND("3F",ScheduleCompile!I503)),ISNUMBER(FIND("6F",ScheduleCompile!I503)),ISNUMBER(FIND("7F",ScheduleCompile!I503)),ISNUMBER(FIND("9F",ScheduleCompile!I503)),ISNUMBER(FIND("4F",ScheduleCompile!I503))),VALUE(LEFT(ScheduleCompile!I503,FIND("F",ScheduleCompile!I503)-1)),ScheduleCompile!I503)))))),ISTEXT(ScheduleCompile!#REF!)),"ENDTABLE",IF(ISERROR(IF(ScheduleCompile!I503="Off",0,IF(ScheduleCompile!I503="On",1,IF(ISNUMBER(ScheduleCompile!I503),ScheduleCompile!I503/1,IF(ISTEXT(ScheduleCompile!I503),IF(OR(ISNUMBER(FIND("5F",ScheduleCompile!I503)),ISNUMBER(FIND("0F",ScheduleCompile!I503)),ISNUMBER(FIND("8F",ScheduleCompile!I503)),ISNUMBER(FIND("1F",ScheduleCompile!I503)),ISNUMBER(FIND("2F",ScheduleCompile!I503)),ISNUMBER(FIND("3F",ScheduleCompile!I503)),ISNUMBER(FIND("6F",ScheduleCompile!I503)),ISNUMBER(FIND("7F",ScheduleCompile!I503)),ISNUMBER(FIND("9F",ScheduleCompile!I503)),ISNUMBER(FIND("4F",ScheduleCompile!I503))),VALUE(LEFT(ScheduleCompile!I503,FIND("F",ScheduleCompile!I503)-1)),ScheduleCompile!I503)))))),"",IF(ScheduleCompile!I503="Off",0,IF(ScheduleCompile!I503="On",1,IF(ISNUMBER(ScheduleCompile!I503),ScheduleCompile!I503/1,IF(ISTEXT(ScheduleCompile!I503),IF(OR(ISNUMBER(FIND("5F",ScheduleCompile!I503)),ISNUMBER(FIND("0F",ScheduleCompile!I503)),ISNUMBER(FIND("8F",ScheduleCompile!I503)),ISNUMBER(FIND("1F",ScheduleCompile!I503)),ISNUMBER(FIND("2F",ScheduleCompile!I503)),ISNUMBER(FIND("3F",ScheduleCompile!I503)),ISNUMBER(FIND("6F",ScheduleCompile!I503)),ISNUMBER(FIND("7F",ScheduleCompile!I503)),ISNUMBER(FIND("9F",ScheduleCompile!I503)),ISNUMBER(FIND("4F",ScheduleCompile!I503))),VALUE(LEFT(ScheduleCompile!I503,FIND("F",ScheduleCompile!I503)-1)),ScheduleCompile!I503)))))))</f>
        <v>0.1</v>
      </c>
      <c r="O510" s="1">
        <f>IF(AND(ISERROR(IF(ScheduleCompile!J503="Off",0,IF(ScheduleCompile!J503="On",1,IF(ISNUMBER(ScheduleCompile!J503),ScheduleCompile!J503/1,IF(ISTEXT(ScheduleCompile!J503),IF(OR(ISNUMBER(FIND("5F",ScheduleCompile!J503)),ISNUMBER(FIND("0F",ScheduleCompile!J503)),ISNUMBER(FIND("8F",ScheduleCompile!J503)),ISNUMBER(FIND("1F",ScheduleCompile!J503)),ISNUMBER(FIND("2F",ScheduleCompile!J503)),ISNUMBER(FIND("3F",ScheduleCompile!J503)),ISNUMBER(FIND("6F",ScheduleCompile!J503)),ISNUMBER(FIND("7F",ScheduleCompile!J503)),ISNUMBER(FIND("9F",ScheduleCompile!J503)),ISNUMBER(FIND("4F",ScheduleCompile!J503))),VALUE(LEFT(ScheduleCompile!J503,FIND("F",ScheduleCompile!J503)-1)),ScheduleCompile!J503)))))),ISTEXT(ScheduleCompile!#REF!)),"ENDTABLE",IF(ISERROR(IF(ScheduleCompile!J503="Off",0,IF(ScheduleCompile!J503="On",1,IF(ISNUMBER(ScheduleCompile!J503),ScheduleCompile!J503/1,IF(ISTEXT(ScheduleCompile!J503),IF(OR(ISNUMBER(FIND("5F",ScheduleCompile!J503)),ISNUMBER(FIND("0F",ScheduleCompile!J503)),ISNUMBER(FIND("8F",ScheduleCompile!J503)),ISNUMBER(FIND("1F",ScheduleCompile!J503)),ISNUMBER(FIND("2F",ScheduleCompile!J503)),ISNUMBER(FIND("3F",ScheduleCompile!J503)),ISNUMBER(FIND("6F",ScheduleCompile!J503)),ISNUMBER(FIND("7F",ScheduleCompile!J503)),ISNUMBER(FIND("9F",ScheduleCompile!J503)),ISNUMBER(FIND("4F",ScheduleCompile!J503))),VALUE(LEFT(ScheduleCompile!J503,FIND("F",ScheduleCompile!J503)-1)),ScheduleCompile!J503)))))),"",IF(ScheduleCompile!J503="Off",0,IF(ScheduleCompile!J503="On",1,IF(ISNUMBER(ScheduleCompile!J503),ScheduleCompile!J503/1,IF(ISTEXT(ScheduleCompile!J503),IF(OR(ISNUMBER(FIND("5F",ScheduleCompile!J503)),ISNUMBER(FIND("0F",ScheduleCompile!J503)),ISNUMBER(FIND("8F",ScheduleCompile!J503)),ISNUMBER(FIND("1F",ScheduleCompile!J503)),ISNUMBER(FIND("2F",ScheduleCompile!J503)),ISNUMBER(FIND("3F",ScheduleCompile!J503)),ISNUMBER(FIND("6F",ScheduleCompile!J503)),ISNUMBER(FIND("7F",ScheduleCompile!J503)),ISNUMBER(FIND("9F",ScheduleCompile!J503)),ISNUMBER(FIND("4F",ScheduleCompile!J503))),VALUE(LEFT(ScheduleCompile!J503,FIND("F",ScheduleCompile!J503)-1)),ScheduleCompile!J503)))))))</f>
        <v>0.3</v>
      </c>
      <c r="P510" s="1">
        <f>IF(AND(ISERROR(IF(ScheduleCompile!K503="Off",0,IF(ScheduleCompile!K503="On",1,IF(ISNUMBER(ScheduleCompile!K503),ScheduleCompile!K503/1,IF(ISTEXT(ScheduleCompile!K503),IF(OR(ISNUMBER(FIND("5F",ScheduleCompile!K503)),ISNUMBER(FIND("0F",ScheduleCompile!K503)),ISNUMBER(FIND("8F",ScheduleCompile!K503)),ISNUMBER(FIND("1F",ScheduleCompile!K503)),ISNUMBER(FIND("2F",ScheduleCompile!K503)),ISNUMBER(FIND("3F",ScheduleCompile!K503)),ISNUMBER(FIND("6F",ScheduleCompile!K503)),ISNUMBER(FIND("7F",ScheduleCompile!K503)),ISNUMBER(FIND("9F",ScheduleCompile!K503)),ISNUMBER(FIND("4F",ScheduleCompile!K503))),VALUE(LEFT(ScheduleCompile!K503,FIND("F",ScheduleCompile!K503)-1)),ScheduleCompile!K503)))))),ISTEXT(ScheduleCompile!#REF!)),"ENDTABLE",IF(ISERROR(IF(ScheduleCompile!K503="Off",0,IF(ScheduleCompile!K503="On",1,IF(ISNUMBER(ScheduleCompile!K503),ScheduleCompile!K503/1,IF(ISTEXT(ScheduleCompile!K503),IF(OR(ISNUMBER(FIND("5F",ScheduleCompile!K503)),ISNUMBER(FIND("0F",ScheduleCompile!K503)),ISNUMBER(FIND("8F",ScheduleCompile!K503)),ISNUMBER(FIND("1F",ScheduleCompile!K503)),ISNUMBER(FIND("2F",ScheduleCompile!K503)),ISNUMBER(FIND("3F",ScheduleCompile!K503)),ISNUMBER(FIND("6F",ScheduleCompile!K503)),ISNUMBER(FIND("7F",ScheduleCompile!K503)),ISNUMBER(FIND("9F",ScheduleCompile!K503)),ISNUMBER(FIND("4F",ScheduleCompile!K503))),VALUE(LEFT(ScheduleCompile!K503,FIND("F",ScheduleCompile!K503)-1)),ScheduleCompile!K503)))))),"",IF(ScheduleCompile!K503="Off",0,IF(ScheduleCompile!K503="On",1,IF(ISNUMBER(ScheduleCompile!K503),ScheduleCompile!K503/1,IF(ISTEXT(ScheduleCompile!K503),IF(OR(ISNUMBER(FIND("5F",ScheduleCompile!K503)),ISNUMBER(FIND("0F",ScheduleCompile!K503)),ISNUMBER(FIND("8F",ScheduleCompile!K503)),ISNUMBER(FIND("1F",ScheduleCompile!K503)),ISNUMBER(FIND("2F",ScheduleCompile!K503)),ISNUMBER(FIND("3F",ScheduleCompile!K503)),ISNUMBER(FIND("6F",ScheduleCompile!K503)),ISNUMBER(FIND("7F",ScheduleCompile!K503)),ISNUMBER(FIND("9F",ScheduleCompile!K503)),ISNUMBER(FIND("4F",ScheduleCompile!K503))),VALUE(LEFT(ScheduleCompile!K503,FIND("F",ScheduleCompile!K503)-1)),ScheduleCompile!K503)))))))</f>
        <v>0.36</v>
      </c>
      <c r="Q510" s="1">
        <f>IF(AND(ISERROR(IF(ScheduleCompile!L503="Off",0,IF(ScheduleCompile!L503="On",1,IF(ISNUMBER(ScheduleCompile!L503),ScheduleCompile!L503/1,IF(ISTEXT(ScheduleCompile!L503),IF(OR(ISNUMBER(FIND("5F",ScheduleCompile!L503)),ISNUMBER(FIND("0F",ScheduleCompile!L503)),ISNUMBER(FIND("8F",ScheduleCompile!L503)),ISNUMBER(FIND("1F",ScheduleCompile!L503)),ISNUMBER(FIND("2F",ScheduleCompile!L503)),ISNUMBER(FIND("3F",ScheduleCompile!L503)),ISNUMBER(FIND("6F",ScheduleCompile!L503)),ISNUMBER(FIND("7F",ScheduleCompile!L503)),ISNUMBER(FIND("9F",ScheduleCompile!L503)),ISNUMBER(FIND("4F",ScheduleCompile!L503))),VALUE(LEFT(ScheduleCompile!L503,FIND("F",ScheduleCompile!L503)-1)),ScheduleCompile!L503)))))),ISTEXT(ScheduleCompile!#REF!)),"ENDTABLE",IF(ISERROR(IF(ScheduleCompile!L503="Off",0,IF(ScheduleCompile!L503="On",1,IF(ISNUMBER(ScheduleCompile!L503),ScheduleCompile!L503/1,IF(ISTEXT(ScheduleCompile!L503),IF(OR(ISNUMBER(FIND("5F",ScheduleCompile!L503)),ISNUMBER(FIND("0F",ScheduleCompile!L503)),ISNUMBER(FIND("8F",ScheduleCompile!L503)),ISNUMBER(FIND("1F",ScheduleCompile!L503)),ISNUMBER(FIND("2F",ScheduleCompile!L503)),ISNUMBER(FIND("3F",ScheduleCompile!L503)),ISNUMBER(FIND("6F",ScheduleCompile!L503)),ISNUMBER(FIND("7F",ScheduleCompile!L503)),ISNUMBER(FIND("9F",ScheduleCompile!L503)),ISNUMBER(FIND("4F",ScheduleCompile!L503))),VALUE(LEFT(ScheduleCompile!L503,FIND("F",ScheduleCompile!L503)-1)),ScheduleCompile!L503)))))),"",IF(ScheduleCompile!L503="Off",0,IF(ScheduleCompile!L503="On",1,IF(ISNUMBER(ScheduleCompile!L503),ScheduleCompile!L503/1,IF(ISTEXT(ScheduleCompile!L503),IF(OR(ISNUMBER(FIND("5F",ScheduleCompile!L503)),ISNUMBER(FIND("0F",ScheduleCompile!L503)),ISNUMBER(FIND("8F",ScheduleCompile!L503)),ISNUMBER(FIND("1F",ScheduleCompile!L503)),ISNUMBER(FIND("2F",ScheduleCompile!L503)),ISNUMBER(FIND("3F",ScheduleCompile!L503)),ISNUMBER(FIND("6F",ScheduleCompile!L503)),ISNUMBER(FIND("7F",ScheduleCompile!L503)),ISNUMBER(FIND("9F",ScheduleCompile!L503)),ISNUMBER(FIND("4F",ScheduleCompile!L503))),VALUE(LEFT(ScheduleCompile!L503,FIND("F",ScheduleCompile!L503)-1)),ScheduleCompile!L503)))))))</f>
        <v>0.36</v>
      </c>
      <c r="R510" s="1">
        <f>IF(AND(ISERROR(IF(ScheduleCompile!M503="Off",0,IF(ScheduleCompile!M503="On",1,IF(ISNUMBER(ScheduleCompile!M503),ScheduleCompile!M503/1,IF(ISTEXT(ScheduleCompile!M503),IF(OR(ISNUMBER(FIND("5F",ScheduleCompile!M503)),ISNUMBER(FIND("0F",ScheduleCompile!M503)),ISNUMBER(FIND("8F",ScheduleCompile!M503)),ISNUMBER(FIND("1F",ScheduleCompile!M503)),ISNUMBER(FIND("2F",ScheduleCompile!M503)),ISNUMBER(FIND("3F",ScheduleCompile!M503)),ISNUMBER(FIND("6F",ScheduleCompile!M503)),ISNUMBER(FIND("7F",ScheduleCompile!M503)),ISNUMBER(FIND("9F",ScheduleCompile!M503)),ISNUMBER(FIND("4F",ScheduleCompile!M503))),VALUE(LEFT(ScheduleCompile!M503,FIND("F",ScheduleCompile!M503)-1)),ScheduleCompile!M503)))))),ISTEXT(ScheduleCompile!#REF!)),"ENDTABLE",IF(ISERROR(IF(ScheduleCompile!M503="Off",0,IF(ScheduleCompile!M503="On",1,IF(ISNUMBER(ScheduleCompile!M503),ScheduleCompile!M503/1,IF(ISTEXT(ScheduleCompile!M503),IF(OR(ISNUMBER(FIND("5F",ScheduleCompile!M503)),ISNUMBER(FIND("0F",ScheduleCompile!M503)),ISNUMBER(FIND("8F",ScheduleCompile!M503)),ISNUMBER(FIND("1F",ScheduleCompile!M503)),ISNUMBER(FIND("2F",ScheduleCompile!M503)),ISNUMBER(FIND("3F",ScheduleCompile!M503)),ISNUMBER(FIND("6F",ScheduleCompile!M503)),ISNUMBER(FIND("7F",ScheduleCompile!M503)),ISNUMBER(FIND("9F",ScheduleCompile!M503)),ISNUMBER(FIND("4F",ScheduleCompile!M503))),VALUE(LEFT(ScheduleCompile!M503,FIND("F",ScheduleCompile!M503)-1)),ScheduleCompile!M503)))))),"",IF(ScheduleCompile!M503="Off",0,IF(ScheduleCompile!M503="On",1,IF(ISNUMBER(ScheduleCompile!M503),ScheduleCompile!M503/1,IF(ISTEXT(ScheduleCompile!M503),IF(OR(ISNUMBER(FIND("5F",ScheduleCompile!M503)),ISNUMBER(FIND("0F",ScheduleCompile!M503)),ISNUMBER(FIND("8F",ScheduleCompile!M503)),ISNUMBER(FIND("1F",ScheduleCompile!M503)),ISNUMBER(FIND("2F",ScheduleCompile!M503)),ISNUMBER(FIND("3F",ScheduleCompile!M503)),ISNUMBER(FIND("6F",ScheduleCompile!M503)),ISNUMBER(FIND("7F",ScheduleCompile!M503)),ISNUMBER(FIND("9F",ScheduleCompile!M503)),ISNUMBER(FIND("4F",ScheduleCompile!M503))),VALUE(LEFT(ScheduleCompile!M503,FIND("F",ScheduleCompile!M503)-1)),ScheduleCompile!M503)))))))</f>
        <v>0.46</v>
      </c>
      <c r="S510" s="1">
        <f>IF(AND(ISERROR(IF(ScheduleCompile!N503="Off",0,IF(ScheduleCompile!N503="On",1,IF(ISNUMBER(ScheduleCompile!N503),ScheduleCompile!N503/1,IF(ISTEXT(ScheduleCompile!N503),IF(OR(ISNUMBER(FIND("5F",ScheduleCompile!N503)),ISNUMBER(FIND("0F",ScheduleCompile!N503)),ISNUMBER(FIND("8F",ScheduleCompile!N503)),ISNUMBER(FIND("1F",ScheduleCompile!N503)),ISNUMBER(FIND("2F",ScheduleCompile!N503)),ISNUMBER(FIND("3F",ScheduleCompile!N503)),ISNUMBER(FIND("6F",ScheduleCompile!N503)),ISNUMBER(FIND("7F",ScheduleCompile!N503)),ISNUMBER(FIND("9F",ScheduleCompile!N503)),ISNUMBER(FIND("4F",ScheduleCompile!N503))),VALUE(LEFT(ScheduleCompile!N503,FIND("F",ScheduleCompile!N503)-1)),ScheduleCompile!N503)))))),ISTEXT(ScheduleCompile!#REF!)),"ENDTABLE",IF(ISERROR(IF(ScheduleCompile!N503="Off",0,IF(ScheduleCompile!N503="On",1,IF(ISNUMBER(ScheduleCompile!N503),ScheduleCompile!N503/1,IF(ISTEXT(ScheduleCompile!N503),IF(OR(ISNUMBER(FIND("5F",ScheduleCompile!N503)),ISNUMBER(FIND("0F",ScheduleCompile!N503)),ISNUMBER(FIND("8F",ScheduleCompile!N503)),ISNUMBER(FIND("1F",ScheduleCompile!N503)),ISNUMBER(FIND("2F",ScheduleCompile!N503)),ISNUMBER(FIND("3F",ScheduleCompile!N503)),ISNUMBER(FIND("6F",ScheduleCompile!N503)),ISNUMBER(FIND("7F",ScheduleCompile!N503)),ISNUMBER(FIND("9F",ScheduleCompile!N503)),ISNUMBER(FIND("4F",ScheduleCompile!N503))),VALUE(LEFT(ScheduleCompile!N503,FIND("F",ScheduleCompile!N503)-1)),ScheduleCompile!N503)))))),"",IF(ScheduleCompile!N503="Off",0,IF(ScheduleCompile!N503="On",1,IF(ISNUMBER(ScheduleCompile!N503),ScheduleCompile!N503/1,IF(ISTEXT(ScheduleCompile!N503),IF(OR(ISNUMBER(FIND("5F",ScheduleCompile!N503)),ISNUMBER(FIND("0F",ScheduleCompile!N503)),ISNUMBER(FIND("8F",ScheduleCompile!N503)),ISNUMBER(FIND("1F",ScheduleCompile!N503)),ISNUMBER(FIND("2F",ScheduleCompile!N503)),ISNUMBER(FIND("3F",ScheduleCompile!N503)),ISNUMBER(FIND("6F",ScheduleCompile!N503)),ISNUMBER(FIND("7F",ScheduleCompile!N503)),ISNUMBER(FIND("9F",ScheduleCompile!N503)),ISNUMBER(FIND("4F",ScheduleCompile!N503))),VALUE(LEFT(ScheduleCompile!N503,FIND("F",ScheduleCompile!N503)-1)),ScheduleCompile!N503)))))))</f>
        <v>0.56999999999999995</v>
      </c>
      <c r="T510" s="1">
        <f>IF(AND(ISERROR(IF(ScheduleCompile!O503="Off",0,IF(ScheduleCompile!O503="On",1,IF(ISNUMBER(ScheduleCompile!O503),ScheduleCompile!O503/1,IF(ISTEXT(ScheduleCompile!O503),IF(OR(ISNUMBER(FIND("5F",ScheduleCompile!O503)),ISNUMBER(FIND("0F",ScheduleCompile!O503)),ISNUMBER(FIND("8F",ScheduleCompile!O503)),ISNUMBER(FIND("1F",ScheduleCompile!O503)),ISNUMBER(FIND("2F",ScheduleCompile!O503)),ISNUMBER(FIND("3F",ScheduleCompile!O503)),ISNUMBER(FIND("6F",ScheduleCompile!O503)),ISNUMBER(FIND("7F",ScheduleCompile!O503)),ISNUMBER(FIND("9F",ScheduleCompile!O503)),ISNUMBER(FIND("4F",ScheduleCompile!O503))),VALUE(LEFT(ScheduleCompile!O503,FIND("F",ScheduleCompile!O503)-1)),ScheduleCompile!O503)))))),ISTEXT(ScheduleCompile!#REF!)),"ENDTABLE",IF(ISERROR(IF(ScheduleCompile!O503="Off",0,IF(ScheduleCompile!O503="On",1,IF(ISNUMBER(ScheduleCompile!O503),ScheduleCompile!O503/1,IF(ISTEXT(ScheduleCompile!O503),IF(OR(ISNUMBER(FIND("5F",ScheduleCompile!O503)),ISNUMBER(FIND("0F",ScheduleCompile!O503)),ISNUMBER(FIND("8F",ScheduleCompile!O503)),ISNUMBER(FIND("1F",ScheduleCompile!O503)),ISNUMBER(FIND("2F",ScheduleCompile!O503)),ISNUMBER(FIND("3F",ScheduleCompile!O503)),ISNUMBER(FIND("6F",ScheduleCompile!O503)),ISNUMBER(FIND("7F",ScheduleCompile!O503)),ISNUMBER(FIND("9F",ScheduleCompile!O503)),ISNUMBER(FIND("4F",ScheduleCompile!O503))),VALUE(LEFT(ScheduleCompile!O503,FIND("F",ScheduleCompile!O503)-1)),ScheduleCompile!O503)))))),"",IF(ScheduleCompile!O503="Off",0,IF(ScheduleCompile!O503="On",1,IF(ISNUMBER(ScheduleCompile!O503),ScheduleCompile!O503/1,IF(ISTEXT(ScheduleCompile!O503),IF(OR(ISNUMBER(FIND("5F",ScheduleCompile!O503)),ISNUMBER(FIND("0F",ScheduleCompile!O503)),ISNUMBER(FIND("8F",ScheduleCompile!O503)),ISNUMBER(FIND("1F",ScheduleCompile!O503)),ISNUMBER(FIND("2F",ScheduleCompile!O503)),ISNUMBER(FIND("3F",ScheduleCompile!O503)),ISNUMBER(FIND("6F",ScheduleCompile!O503)),ISNUMBER(FIND("7F",ScheduleCompile!O503)),ISNUMBER(FIND("9F",ScheduleCompile!O503)),ISNUMBER(FIND("4F",ScheduleCompile!O503))),VALUE(LEFT(ScheduleCompile!O503,FIND("F",ScheduleCompile!O503)-1)),ScheduleCompile!O503)))))))</f>
        <v>0.43</v>
      </c>
      <c r="U510" s="1">
        <f>IF(AND(ISERROR(IF(ScheduleCompile!P503="Off",0,IF(ScheduleCompile!P503="On",1,IF(ISNUMBER(ScheduleCompile!P503),ScheduleCompile!P503/1,IF(ISTEXT(ScheduleCompile!P503),IF(OR(ISNUMBER(FIND("5F",ScheduleCompile!P503)),ISNUMBER(FIND("0F",ScheduleCompile!P503)),ISNUMBER(FIND("8F",ScheduleCompile!P503)),ISNUMBER(FIND("1F",ScheduleCompile!P503)),ISNUMBER(FIND("2F",ScheduleCompile!P503)),ISNUMBER(FIND("3F",ScheduleCompile!P503)),ISNUMBER(FIND("6F",ScheduleCompile!P503)),ISNUMBER(FIND("7F",ScheduleCompile!P503)),ISNUMBER(FIND("9F",ScheduleCompile!P503)),ISNUMBER(FIND("4F",ScheduleCompile!P503))),VALUE(LEFT(ScheduleCompile!P503,FIND("F",ScheduleCompile!P503)-1)),ScheduleCompile!P503)))))),ISTEXT(ScheduleCompile!#REF!)),"ENDTABLE",IF(ISERROR(IF(ScheduleCompile!P503="Off",0,IF(ScheduleCompile!P503="On",1,IF(ISNUMBER(ScheduleCompile!P503),ScheduleCompile!P503/1,IF(ISTEXT(ScheduleCompile!P503),IF(OR(ISNUMBER(FIND("5F",ScheduleCompile!P503)),ISNUMBER(FIND("0F",ScheduleCompile!P503)),ISNUMBER(FIND("8F",ScheduleCompile!P503)),ISNUMBER(FIND("1F",ScheduleCompile!P503)),ISNUMBER(FIND("2F",ScheduleCompile!P503)),ISNUMBER(FIND("3F",ScheduleCompile!P503)),ISNUMBER(FIND("6F",ScheduleCompile!P503)),ISNUMBER(FIND("7F",ScheduleCompile!P503)),ISNUMBER(FIND("9F",ScheduleCompile!P503)),ISNUMBER(FIND("4F",ScheduleCompile!P503))),VALUE(LEFT(ScheduleCompile!P503,FIND("F",ScheduleCompile!P503)-1)),ScheduleCompile!P503)))))),"",IF(ScheduleCompile!P503="Off",0,IF(ScheduleCompile!P503="On",1,IF(ISNUMBER(ScheduleCompile!P503),ScheduleCompile!P503/1,IF(ISTEXT(ScheduleCompile!P503),IF(OR(ISNUMBER(FIND("5F",ScheduleCompile!P503)),ISNUMBER(FIND("0F",ScheduleCompile!P503)),ISNUMBER(FIND("8F",ScheduleCompile!P503)),ISNUMBER(FIND("1F",ScheduleCompile!P503)),ISNUMBER(FIND("2F",ScheduleCompile!P503)),ISNUMBER(FIND("3F",ScheduleCompile!P503)),ISNUMBER(FIND("6F",ScheduleCompile!P503)),ISNUMBER(FIND("7F",ScheduleCompile!P503)),ISNUMBER(FIND("9F",ScheduleCompile!P503)),ISNUMBER(FIND("4F",ScheduleCompile!P503))),VALUE(LEFT(ScheduleCompile!P503,FIND("F",ScheduleCompile!P503)-1)),ScheduleCompile!P503)))))))</f>
        <v>0.38</v>
      </c>
      <c r="V510" s="1">
        <f>IF(AND(ISERROR(IF(ScheduleCompile!Q503="Off",0,IF(ScheduleCompile!Q503="On",1,IF(ISNUMBER(ScheduleCompile!Q503),ScheduleCompile!Q503/1,IF(ISTEXT(ScheduleCompile!Q503),IF(OR(ISNUMBER(FIND("5F",ScheduleCompile!Q503)),ISNUMBER(FIND("0F",ScheduleCompile!Q503)),ISNUMBER(FIND("8F",ScheduleCompile!Q503)),ISNUMBER(FIND("1F",ScheduleCompile!Q503)),ISNUMBER(FIND("2F",ScheduleCompile!Q503)),ISNUMBER(FIND("3F",ScheduleCompile!Q503)),ISNUMBER(FIND("6F",ScheduleCompile!Q503)),ISNUMBER(FIND("7F",ScheduleCompile!Q503)),ISNUMBER(FIND("9F",ScheduleCompile!Q503)),ISNUMBER(FIND("4F",ScheduleCompile!Q503))),VALUE(LEFT(ScheduleCompile!Q503,FIND("F",ScheduleCompile!Q503)-1)),ScheduleCompile!Q503)))))),ISTEXT(ScheduleCompile!#REF!)),"ENDTABLE",IF(ISERROR(IF(ScheduleCompile!Q503="Off",0,IF(ScheduleCompile!Q503="On",1,IF(ISNUMBER(ScheduleCompile!Q503),ScheduleCompile!Q503/1,IF(ISTEXT(ScheduleCompile!Q503),IF(OR(ISNUMBER(FIND("5F",ScheduleCompile!Q503)),ISNUMBER(FIND("0F",ScheduleCompile!Q503)),ISNUMBER(FIND("8F",ScheduleCompile!Q503)),ISNUMBER(FIND("1F",ScheduleCompile!Q503)),ISNUMBER(FIND("2F",ScheduleCompile!Q503)),ISNUMBER(FIND("3F",ScheduleCompile!Q503)),ISNUMBER(FIND("6F",ScheduleCompile!Q503)),ISNUMBER(FIND("7F",ScheduleCompile!Q503)),ISNUMBER(FIND("9F",ScheduleCompile!Q503)),ISNUMBER(FIND("4F",ScheduleCompile!Q503))),VALUE(LEFT(ScheduleCompile!Q503,FIND("F",ScheduleCompile!Q503)-1)),ScheduleCompile!Q503)))))),"",IF(ScheduleCompile!Q503="Off",0,IF(ScheduleCompile!Q503="On",1,IF(ISNUMBER(ScheduleCompile!Q503),ScheduleCompile!Q503/1,IF(ISTEXT(ScheduleCompile!Q503),IF(OR(ISNUMBER(FIND("5F",ScheduleCompile!Q503)),ISNUMBER(FIND("0F",ScheduleCompile!Q503)),ISNUMBER(FIND("8F",ScheduleCompile!Q503)),ISNUMBER(FIND("1F",ScheduleCompile!Q503)),ISNUMBER(FIND("2F",ScheduleCompile!Q503)),ISNUMBER(FIND("3F",ScheduleCompile!Q503)),ISNUMBER(FIND("6F",ScheduleCompile!Q503)),ISNUMBER(FIND("7F",ScheduleCompile!Q503)),ISNUMBER(FIND("9F",ScheduleCompile!Q503)),ISNUMBER(FIND("4F",ScheduleCompile!Q503))),VALUE(LEFT(ScheduleCompile!Q503,FIND("F",ScheduleCompile!Q503)-1)),ScheduleCompile!Q503)))))))</f>
        <v>0.4</v>
      </c>
      <c r="W510" s="1">
        <f>IF(AND(ISERROR(IF(ScheduleCompile!R503="Off",0,IF(ScheduleCompile!R503="On",1,IF(ISNUMBER(ScheduleCompile!R503),ScheduleCompile!R503/1,IF(ISTEXT(ScheduleCompile!R503),IF(OR(ISNUMBER(FIND("5F",ScheduleCompile!R503)),ISNUMBER(FIND("0F",ScheduleCompile!R503)),ISNUMBER(FIND("8F",ScheduleCompile!R503)),ISNUMBER(FIND("1F",ScheduleCompile!R503)),ISNUMBER(FIND("2F",ScheduleCompile!R503)),ISNUMBER(FIND("3F",ScheduleCompile!R503)),ISNUMBER(FIND("6F",ScheduleCompile!R503)),ISNUMBER(FIND("7F",ScheduleCompile!R503)),ISNUMBER(FIND("9F",ScheduleCompile!R503)),ISNUMBER(FIND("4F",ScheduleCompile!R503))),VALUE(LEFT(ScheduleCompile!R503,FIND("F",ScheduleCompile!R503)-1)),ScheduleCompile!R503)))))),ISTEXT(ScheduleCompile!#REF!)),"ENDTABLE",IF(ISERROR(IF(ScheduleCompile!R503="Off",0,IF(ScheduleCompile!R503="On",1,IF(ISNUMBER(ScheduleCompile!R503),ScheduleCompile!R503/1,IF(ISTEXT(ScheduleCompile!R503),IF(OR(ISNUMBER(FIND("5F",ScheduleCompile!R503)),ISNUMBER(FIND("0F",ScheduleCompile!R503)),ISNUMBER(FIND("8F",ScheduleCompile!R503)),ISNUMBER(FIND("1F",ScheduleCompile!R503)),ISNUMBER(FIND("2F",ScheduleCompile!R503)),ISNUMBER(FIND("3F",ScheduleCompile!R503)),ISNUMBER(FIND("6F",ScheduleCompile!R503)),ISNUMBER(FIND("7F",ScheduleCompile!R503)),ISNUMBER(FIND("9F",ScheduleCompile!R503)),ISNUMBER(FIND("4F",ScheduleCompile!R503))),VALUE(LEFT(ScheduleCompile!R503,FIND("F",ScheduleCompile!R503)-1)),ScheduleCompile!R503)))))),"",IF(ScheduleCompile!R503="Off",0,IF(ScheduleCompile!R503="On",1,IF(ISNUMBER(ScheduleCompile!R503),ScheduleCompile!R503/1,IF(ISTEXT(ScheduleCompile!R503),IF(OR(ISNUMBER(FIND("5F",ScheduleCompile!R503)),ISNUMBER(FIND("0F",ScheduleCompile!R503)),ISNUMBER(FIND("8F",ScheduleCompile!R503)),ISNUMBER(FIND("1F",ScheduleCompile!R503)),ISNUMBER(FIND("2F",ScheduleCompile!R503)),ISNUMBER(FIND("3F",ScheduleCompile!R503)),ISNUMBER(FIND("6F",ScheduleCompile!R503)),ISNUMBER(FIND("7F",ScheduleCompile!R503)),ISNUMBER(FIND("9F",ScheduleCompile!R503)),ISNUMBER(FIND("4F",ScheduleCompile!R503))),VALUE(LEFT(ScheduleCompile!R503,FIND("F",ScheduleCompile!R503)-1)),ScheduleCompile!R503)))))))</f>
        <v>0.3</v>
      </c>
      <c r="X510" s="1">
        <f>IF(AND(ISERROR(IF(ScheduleCompile!S503="Off",0,IF(ScheduleCompile!S503="On",1,IF(ISNUMBER(ScheduleCompile!S503),ScheduleCompile!S503/1,IF(ISTEXT(ScheduleCompile!S503),IF(OR(ISNUMBER(FIND("5F",ScheduleCompile!S503)),ISNUMBER(FIND("0F",ScheduleCompile!S503)),ISNUMBER(FIND("8F",ScheduleCompile!S503)),ISNUMBER(FIND("1F",ScheduleCompile!S503)),ISNUMBER(FIND("2F",ScheduleCompile!S503)),ISNUMBER(FIND("3F",ScheduleCompile!S503)),ISNUMBER(FIND("6F",ScheduleCompile!S503)),ISNUMBER(FIND("7F",ScheduleCompile!S503)),ISNUMBER(FIND("9F",ScheduleCompile!S503)),ISNUMBER(FIND("4F",ScheduleCompile!S503))),VALUE(LEFT(ScheduleCompile!S503,FIND("F",ScheduleCompile!S503)-1)),ScheduleCompile!S503)))))),ISTEXT(ScheduleCompile!#REF!)),"ENDTABLE",IF(ISERROR(IF(ScheduleCompile!S503="Off",0,IF(ScheduleCompile!S503="On",1,IF(ISNUMBER(ScheduleCompile!S503),ScheduleCompile!S503/1,IF(ISTEXT(ScheduleCompile!S503),IF(OR(ISNUMBER(FIND("5F",ScheduleCompile!S503)),ISNUMBER(FIND("0F",ScheduleCompile!S503)),ISNUMBER(FIND("8F",ScheduleCompile!S503)),ISNUMBER(FIND("1F",ScheduleCompile!S503)),ISNUMBER(FIND("2F",ScheduleCompile!S503)),ISNUMBER(FIND("3F",ScheduleCompile!S503)),ISNUMBER(FIND("6F",ScheduleCompile!S503)),ISNUMBER(FIND("7F",ScheduleCompile!S503)),ISNUMBER(FIND("9F",ScheduleCompile!S503)),ISNUMBER(FIND("4F",ScheduleCompile!S503))),VALUE(LEFT(ScheduleCompile!S503,FIND("F",ScheduleCompile!S503)-1)),ScheduleCompile!S503)))))),"",IF(ScheduleCompile!S503="Off",0,IF(ScheduleCompile!S503="On",1,IF(ISNUMBER(ScheduleCompile!S503),ScheduleCompile!S503/1,IF(ISTEXT(ScheduleCompile!S503),IF(OR(ISNUMBER(FIND("5F",ScheduleCompile!S503)),ISNUMBER(FIND("0F",ScheduleCompile!S503)),ISNUMBER(FIND("8F",ScheduleCompile!S503)),ISNUMBER(FIND("1F",ScheduleCompile!S503)),ISNUMBER(FIND("2F",ScheduleCompile!S503)),ISNUMBER(FIND("3F",ScheduleCompile!S503)),ISNUMBER(FIND("6F",ScheduleCompile!S503)),ISNUMBER(FIND("7F",ScheduleCompile!S503)),ISNUMBER(FIND("9F",ScheduleCompile!S503)),ISNUMBER(FIND("4F",ScheduleCompile!S503))),VALUE(LEFT(ScheduleCompile!S503,FIND("F",ScheduleCompile!S503)-1)),ScheduleCompile!S503)))))))</f>
        <v>0.18</v>
      </c>
      <c r="Y510" s="1">
        <f>IF(AND(ISERROR(IF(ScheduleCompile!T503="Off",0,IF(ScheduleCompile!T503="On",1,IF(ISNUMBER(ScheduleCompile!T503),ScheduleCompile!T503/1,IF(ISTEXT(ScheduleCompile!T503),IF(OR(ISNUMBER(FIND("5F",ScheduleCompile!T503)),ISNUMBER(FIND("0F",ScheduleCompile!T503)),ISNUMBER(FIND("8F",ScheduleCompile!T503)),ISNUMBER(FIND("1F",ScheduleCompile!T503)),ISNUMBER(FIND("2F",ScheduleCompile!T503)),ISNUMBER(FIND("3F",ScheduleCompile!T503)),ISNUMBER(FIND("6F",ScheduleCompile!T503)),ISNUMBER(FIND("7F",ScheduleCompile!T503)),ISNUMBER(FIND("9F",ScheduleCompile!T503)),ISNUMBER(FIND("4F",ScheduleCompile!T503))),VALUE(LEFT(ScheduleCompile!T503,FIND("F",ScheduleCompile!T503)-1)),ScheduleCompile!T503)))))),ISTEXT(ScheduleCompile!#REF!)),"ENDTABLE",IF(ISERROR(IF(ScheduleCompile!T503="Off",0,IF(ScheduleCompile!T503="On",1,IF(ISNUMBER(ScheduleCompile!T503),ScheduleCompile!T503/1,IF(ISTEXT(ScheduleCompile!T503),IF(OR(ISNUMBER(FIND("5F",ScheduleCompile!T503)),ISNUMBER(FIND("0F",ScheduleCompile!T503)),ISNUMBER(FIND("8F",ScheduleCompile!T503)),ISNUMBER(FIND("1F",ScheduleCompile!T503)),ISNUMBER(FIND("2F",ScheduleCompile!T503)),ISNUMBER(FIND("3F",ScheduleCompile!T503)),ISNUMBER(FIND("6F",ScheduleCompile!T503)),ISNUMBER(FIND("7F",ScheduleCompile!T503)),ISNUMBER(FIND("9F",ScheduleCompile!T503)),ISNUMBER(FIND("4F",ScheduleCompile!T503))),VALUE(LEFT(ScheduleCompile!T503,FIND("F",ScheduleCompile!T503)-1)),ScheduleCompile!T503)))))),"",IF(ScheduleCompile!T503="Off",0,IF(ScheduleCompile!T503="On",1,IF(ISNUMBER(ScheduleCompile!T503),ScheduleCompile!T503/1,IF(ISTEXT(ScheduleCompile!T503),IF(OR(ISNUMBER(FIND("5F",ScheduleCompile!T503)),ISNUMBER(FIND("0F",ScheduleCompile!T503)),ISNUMBER(FIND("8F",ScheduleCompile!T503)),ISNUMBER(FIND("1F",ScheduleCompile!T503)),ISNUMBER(FIND("2F",ScheduleCompile!T503)),ISNUMBER(FIND("3F",ScheduleCompile!T503)),ISNUMBER(FIND("6F",ScheduleCompile!T503)),ISNUMBER(FIND("7F",ScheduleCompile!T503)),ISNUMBER(FIND("9F",ScheduleCompile!T503)),ISNUMBER(FIND("4F",ScheduleCompile!T503))),VALUE(LEFT(ScheduleCompile!T503,FIND("F",ScheduleCompile!T503)-1)),ScheduleCompile!T503)))))))</f>
        <v>0.03</v>
      </c>
      <c r="Z510" s="1">
        <f>IF(AND(ISERROR(IF(ScheduleCompile!U503="Off",0,IF(ScheduleCompile!U503="On",1,IF(ISNUMBER(ScheduleCompile!U503),ScheduleCompile!U503/1,IF(ISTEXT(ScheduleCompile!U503),IF(OR(ISNUMBER(FIND("5F",ScheduleCompile!U503)),ISNUMBER(FIND("0F",ScheduleCompile!U503)),ISNUMBER(FIND("8F",ScheduleCompile!U503)),ISNUMBER(FIND("1F",ScheduleCompile!U503)),ISNUMBER(FIND("2F",ScheduleCompile!U503)),ISNUMBER(FIND("3F",ScheduleCompile!U503)),ISNUMBER(FIND("6F",ScheduleCompile!U503)),ISNUMBER(FIND("7F",ScheduleCompile!U503)),ISNUMBER(FIND("9F",ScheduleCompile!U503)),ISNUMBER(FIND("4F",ScheduleCompile!U503))),VALUE(LEFT(ScheduleCompile!U503,FIND("F",ScheduleCompile!U503)-1)),ScheduleCompile!U503)))))),ISTEXT(ScheduleCompile!#REF!)),"ENDTABLE",IF(ISERROR(IF(ScheduleCompile!U503="Off",0,IF(ScheduleCompile!U503="On",1,IF(ISNUMBER(ScheduleCompile!U503),ScheduleCompile!U503/1,IF(ISTEXT(ScheduleCompile!U503),IF(OR(ISNUMBER(FIND("5F",ScheduleCompile!U503)),ISNUMBER(FIND("0F",ScheduleCompile!U503)),ISNUMBER(FIND("8F",ScheduleCompile!U503)),ISNUMBER(FIND("1F",ScheduleCompile!U503)),ISNUMBER(FIND("2F",ScheduleCompile!U503)),ISNUMBER(FIND("3F",ScheduleCompile!U503)),ISNUMBER(FIND("6F",ScheduleCompile!U503)),ISNUMBER(FIND("7F",ScheduleCompile!U503)),ISNUMBER(FIND("9F",ScheduleCompile!U503)),ISNUMBER(FIND("4F",ScheduleCompile!U503))),VALUE(LEFT(ScheduleCompile!U503,FIND("F",ScheduleCompile!U503)-1)),ScheduleCompile!U503)))))),"",IF(ScheduleCompile!U503="Off",0,IF(ScheduleCompile!U503="On",1,IF(ISNUMBER(ScheduleCompile!U503),ScheduleCompile!U503/1,IF(ISTEXT(ScheduleCompile!U503),IF(OR(ISNUMBER(FIND("5F",ScheduleCompile!U503)),ISNUMBER(FIND("0F",ScheduleCompile!U503)),ISNUMBER(FIND("8F",ScheduleCompile!U503)),ISNUMBER(FIND("1F",ScheduleCompile!U503)),ISNUMBER(FIND("2F",ScheduleCompile!U503)),ISNUMBER(FIND("3F",ScheduleCompile!U503)),ISNUMBER(FIND("6F",ScheduleCompile!U503)),ISNUMBER(FIND("7F",ScheduleCompile!U503)),ISNUMBER(FIND("9F",ScheduleCompile!U503)),ISNUMBER(FIND("4F",ScheduleCompile!U503))),VALUE(LEFT(ScheduleCompile!U503,FIND("F",ScheduleCompile!U503)-1)),ScheduleCompile!U503)))))))</f>
        <v>0.03</v>
      </c>
      <c r="AA510" s="1">
        <f>IF(AND(ISERROR(IF(ScheduleCompile!V503="Off",0,IF(ScheduleCompile!V503="On",1,IF(ISNUMBER(ScheduleCompile!V503),ScheduleCompile!V503/1,IF(ISTEXT(ScheduleCompile!V503),IF(OR(ISNUMBER(FIND("5F",ScheduleCompile!V503)),ISNUMBER(FIND("0F",ScheduleCompile!V503)),ISNUMBER(FIND("8F",ScheduleCompile!V503)),ISNUMBER(FIND("1F",ScheduleCompile!V503)),ISNUMBER(FIND("2F",ScheduleCompile!V503)),ISNUMBER(FIND("3F",ScheduleCompile!V503)),ISNUMBER(FIND("6F",ScheduleCompile!V503)),ISNUMBER(FIND("7F",ScheduleCompile!V503)),ISNUMBER(FIND("9F",ScheduleCompile!V503)),ISNUMBER(FIND("4F",ScheduleCompile!V503))),VALUE(LEFT(ScheduleCompile!V503,FIND("F",ScheduleCompile!V503)-1)),ScheduleCompile!V503)))))),ISTEXT(ScheduleCompile!#REF!)),"ENDTABLE",IF(ISERROR(IF(ScheduleCompile!V503="Off",0,IF(ScheduleCompile!V503="On",1,IF(ISNUMBER(ScheduleCompile!V503),ScheduleCompile!V503/1,IF(ISTEXT(ScheduleCompile!V503),IF(OR(ISNUMBER(FIND("5F",ScheduleCompile!V503)),ISNUMBER(FIND("0F",ScheduleCompile!V503)),ISNUMBER(FIND("8F",ScheduleCompile!V503)),ISNUMBER(FIND("1F",ScheduleCompile!V503)),ISNUMBER(FIND("2F",ScheduleCompile!V503)),ISNUMBER(FIND("3F",ScheduleCompile!V503)),ISNUMBER(FIND("6F",ScheduleCompile!V503)),ISNUMBER(FIND("7F",ScheduleCompile!V503)),ISNUMBER(FIND("9F",ScheduleCompile!V503)),ISNUMBER(FIND("4F",ScheduleCompile!V503))),VALUE(LEFT(ScheduleCompile!V503,FIND("F",ScheduleCompile!V503)-1)),ScheduleCompile!V503)))))),"",IF(ScheduleCompile!V503="Off",0,IF(ScheduleCompile!V503="On",1,IF(ISNUMBER(ScheduleCompile!V503),ScheduleCompile!V503/1,IF(ISTEXT(ScheduleCompile!V503),IF(OR(ISNUMBER(FIND("5F",ScheduleCompile!V503)),ISNUMBER(FIND("0F",ScheduleCompile!V503)),ISNUMBER(FIND("8F",ScheduleCompile!V503)),ISNUMBER(FIND("1F",ScheduleCompile!V503)),ISNUMBER(FIND("2F",ScheduleCompile!V503)),ISNUMBER(FIND("3F",ScheduleCompile!V503)),ISNUMBER(FIND("6F",ScheduleCompile!V503)),ISNUMBER(FIND("7F",ScheduleCompile!V503)),ISNUMBER(FIND("9F",ScheduleCompile!V503)),ISNUMBER(FIND("4F",ScheduleCompile!V503))),VALUE(LEFT(ScheduleCompile!V503,FIND("F",ScheduleCompile!V503)-1)),ScheduleCompile!V503)))))))</f>
        <v>0.03</v>
      </c>
      <c r="AB510" s="1">
        <f>IF(AND(ISERROR(IF(ScheduleCompile!W503="Off",0,IF(ScheduleCompile!W503="On",1,IF(ISNUMBER(ScheduleCompile!W503),ScheduleCompile!W503/1,IF(ISTEXT(ScheduleCompile!W503),IF(OR(ISNUMBER(FIND("5F",ScheduleCompile!W503)),ISNUMBER(FIND("0F",ScheduleCompile!W503)),ISNUMBER(FIND("8F",ScheduleCompile!W503)),ISNUMBER(FIND("1F",ScheduleCompile!W503)),ISNUMBER(FIND("2F",ScheduleCompile!W503)),ISNUMBER(FIND("3F",ScheduleCompile!W503)),ISNUMBER(FIND("6F",ScheduleCompile!W503)),ISNUMBER(FIND("7F",ScheduleCompile!W503)),ISNUMBER(FIND("9F",ScheduleCompile!W503)),ISNUMBER(FIND("4F",ScheduleCompile!W503))),VALUE(LEFT(ScheduleCompile!W503,FIND("F",ScheduleCompile!W503)-1)),ScheduleCompile!W503)))))),ISTEXT(ScheduleCompile!#REF!)),"ENDTABLE",IF(ISERROR(IF(ScheduleCompile!W503="Off",0,IF(ScheduleCompile!W503="On",1,IF(ISNUMBER(ScheduleCompile!W503),ScheduleCompile!W503/1,IF(ISTEXT(ScheduleCompile!W503),IF(OR(ISNUMBER(FIND("5F",ScheduleCompile!W503)),ISNUMBER(FIND("0F",ScheduleCompile!W503)),ISNUMBER(FIND("8F",ScheduleCompile!W503)),ISNUMBER(FIND("1F",ScheduleCompile!W503)),ISNUMBER(FIND("2F",ScheduleCompile!W503)),ISNUMBER(FIND("3F",ScheduleCompile!W503)),ISNUMBER(FIND("6F",ScheduleCompile!W503)),ISNUMBER(FIND("7F",ScheduleCompile!W503)),ISNUMBER(FIND("9F",ScheduleCompile!W503)),ISNUMBER(FIND("4F",ScheduleCompile!W503))),VALUE(LEFT(ScheduleCompile!W503,FIND("F",ScheduleCompile!W503)-1)),ScheduleCompile!W503)))))),"",IF(ScheduleCompile!W503="Off",0,IF(ScheduleCompile!W503="On",1,IF(ISNUMBER(ScheduleCompile!W503),ScheduleCompile!W503/1,IF(ISTEXT(ScheduleCompile!W503),IF(OR(ISNUMBER(FIND("5F",ScheduleCompile!W503)),ISNUMBER(FIND("0F",ScheduleCompile!W503)),ISNUMBER(FIND("8F",ScheduleCompile!W503)),ISNUMBER(FIND("1F",ScheduleCompile!W503)),ISNUMBER(FIND("2F",ScheduleCompile!W503)),ISNUMBER(FIND("3F",ScheduleCompile!W503)),ISNUMBER(FIND("6F",ScheduleCompile!W503)),ISNUMBER(FIND("7F",ScheduleCompile!W503)),ISNUMBER(FIND("9F",ScheduleCompile!W503)),ISNUMBER(FIND("4F",ScheduleCompile!W503))),VALUE(LEFT(ScheduleCompile!W503,FIND("F",ScheduleCompile!W503)-1)),ScheduleCompile!W503)))))))</f>
        <v>0.03</v>
      </c>
      <c r="AC510" s="1">
        <f>IF(AND(ISERROR(IF(ScheduleCompile!X503="Off",0,IF(ScheduleCompile!X503="On",1,IF(ISNUMBER(ScheduleCompile!X503),ScheduleCompile!X503/1,IF(ISTEXT(ScheduleCompile!X503),IF(OR(ISNUMBER(FIND("5F",ScheduleCompile!X503)),ISNUMBER(FIND("0F",ScheduleCompile!X503)),ISNUMBER(FIND("8F",ScheduleCompile!X503)),ISNUMBER(FIND("1F",ScheduleCompile!X503)),ISNUMBER(FIND("2F",ScheduleCompile!X503)),ISNUMBER(FIND("3F",ScheduleCompile!X503)),ISNUMBER(FIND("6F",ScheduleCompile!X503)),ISNUMBER(FIND("7F",ScheduleCompile!X503)),ISNUMBER(FIND("9F",ScheduleCompile!X503)),ISNUMBER(FIND("4F",ScheduleCompile!X503))),VALUE(LEFT(ScheduleCompile!X503,FIND("F",ScheduleCompile!X503)-1)),ScheduleCompile!X503)))))),ISTEXT(ScheduleCompile!#REF!)),"ENDTABLE",IF(ISERROR(IF(ScheduleCompile!X503="Off",0,IF(ScheduleCompile!X503="On",1,IF(ISNUMBER(ScheduleCompile!X503),ScheduleCompile!X503/1,IF(ISTEXT(ScheduleCompile!X503),IF(OR(ISNUMBER(FIND("5F",ScheduleCompile!X503)),ISNUMBER(FIND("0F",ScheduleCompile!X503)),ISNUMBER(FIND("8F",ScheduleCompile!X503)),ISNUMBER(FIND("1F",ScheduleCompile!X503)),ISNUMBER(FIND("2F",ScheduleCompile!X503)),ISNUMBER(FIND("3F",ScheduleCompile!X503)),ISNUMBER(FIND("6F",ScheduleCompile!X503)),ISNUMBER(FIND("7F",ScheduleCompile!X503)),ISNUMBER(FIND("9F",ScheduleCompile!X503)),ISNUMBER(FIND("4F",ScheduleCompile!X503))),VALUE(LEFT(ScheduleCompile!X503,FIND("F",ScheduleCompile!X503)-1)),ScheduleCompile!X503)))))),"",IF(ScheduleCompile!X503="Off",0,IF(ScheduleCompile!X503="On",1,IF(ISNUMBER(ScheduleCompile!X503),ScheduleCompile!X503/1,IF(ISTEXT(ScheduleCompile!X503),IF(OR(ISNUMBER(FIND("5F",ScheduleCompile!X503)),ISNUMBER(FIND("0F",ScheduleCompile!X503)),ISNUMBER(FIND("8F",ScheduleCompile!X503)),ISNUMBER(FIND("1F",ScheduleCompile!X503)),ISNUMBER(FIND("2F",ScheduleCompile!X503)),ISNUMBER(FIND("3F",ScheduleCompile!X503)),ISNUMBER(FIND("6F",ScheduleCompile!X503)),ISNUMBER(FIND("7F",ScheduleCompile!X503)),ISNUMBER(FIND("9F",ScheduleCompile!X503)),ISNUMBER(FIND("4F",ScheduleCompile!X503))),VALUE(LEFT(ScheduleCompile!X503,FIND("F",ScheduleCompile!X503)-1)),ScheduleCompile!X503)))))))</f>
        <v>0.03</v>
      </c>
      <c r="AD510" s="1">
        <f>IF(AND(ISERROR(IF(ScheduleCompile!Y503="Off",0,IF(ScheduleCompile!Y503="On",1,IF(ISNUMBER(ScheduleCompile!Y503),ScheduleCompile!Y503/1,IF(ISTEXT(ScheduleCompile!Y503),IF(OR(ISNUMBER(FIND("5F",ScheduleCompile!Y503)),ISNUMBER(FIND("0F",ScheduleCompile!Y503)),ISNUMBER(FIND("8F",ScheduleCompile!Y503)),ISNUMBER(FIND("1F",ScheduleCompile!Y503)),ISNUMBER(FIND("2F",ScheduleCompile!Y503)),ISNUMBER(FIND("3F",ScheduleCompile!Y503)),ISNUMBER(FIND("6F",ScheduleCompile!Y503)),ISNUMBER(FIND("7F",ScheduleCompile!Y503)),ISNUMBER(FIND("9F",ScheduleCompile!Y503)),ISNUMBER(FIND("4F",ScheduleCompile!Y503))),VALUE(LEFT(ScheduleCompile!Y503,FIND("F",ScheduleCompile!Y503)-1)),ScheduleCompile!Y503)))))),ISTEXT(ScheduleCompile!#REF!)),"ENDTABLE",IF(ISERROR(IF(ScheduleCompile!Y503="Off",0,IF(ScheduleCompile!Y503="On",1,IF(ISNUMBER(ScheduleCompile!Y503),ScheduleCompile!Y503/1,IF(ISTEXT(ScheduleCompile!Y503),IF(OR(ISNUMBER(FIND("5F",ScheduleCompile!Y503)),ISNUMBER(FIND("0F",ScheduleCompile!Y503)),ISNUMBER(FIND("8F",ScheduleCompile!Y503)),ISNUMBER(FIND("1F",ScheduleCompile!Y503)),ISNUMBER(FIND("2F",ScheduleCompile!Y503)),ISNUMBER(FIND("3F",ScheduleCompile!Y503)),ISNUMBER(FIND("6F",ScheduleCompile!Y503)),ISNUMBER(FIND("7F",ScheduleCompile!Y503)),ISNUMBER(FIND("9F",ScheduleCompile!Y503)),ISNUMBER(FIND("4F",ScheduleCompile!Y503))),VALUE(LEFT(ScheduleCompile!Y503,FIND("F",ScheduleCompile!Y503)-1)),ScheduleCompile!Y503)))))),"",IF(ScheduleCompile!Y503="Off",0,IF(ScheduleCompile!Y503="On",1,IF(ISNUMBER(ScheduleCompile!Y503),ScheduleCompile!Y503/1,IF(ISTEXT(ScheduleCompile!Y503),IF(OR(ISNUMBER(FIND("5F",ScheduleCompile!Y503)),ISNUMBER(FIND("0F",ScheduleCompile!Y503)),ISNUMBER(FIND("8F",ScheduleCompile!Y503)),ISNUMBER(FIND("1F",ScheduleCompile!Y503)),ISNUMBER(FIND("2F",ScheduleCompile!Y503)),ISNUMBER(FIND("3F",ScheduleCompile!Y503)),ISNUMBER(FIND("6F",ScheduleCompile!Y503)),ISNUMBER(FIND("7F",ScheduleCompile!Y503)),ISNUMBER(FIND("9F",ScheduleCompile!Y503)),ISNUMBER(FIND("4F",ScheduleCompile!Y503))),VALUE(LEFT(ScheduleCompile!Y503,FIND("F",ScheduleCompile!Y503)-1)),ScheduleCompile!Y503)))))))</f>
        <v>0.03</v>
      </c>
    </row>
    <row r="511" spans="1:30" x14ac:dyDescent="0.25">
      <c r="A511" t="str">
        <f t="shared" si="31"/>
        <v>SchDay "WarehouseServiceHotWaterSat"  Type = "Fraction" Hr = (0.02, 0.02, 0.02, 0.02, 0.02, 0.02, 0.02, 0.02, 0.06, 0.12, 0.12, 0.17, 0.04, 0.04, 0.02, 0.02, 0.02, 0.02, 0.02, 0.02, 0.02, 0.02, 0.02, 0.02) ..</v>
      </c>
      <c r="B511" s="1" t="s">
        <v>623</v>
      </c>
      <c r="C511" t="str">
        <f t="shared" si="32"/>
        <v xml:space="preserve">SchDay "WarehouseServiceHotWaterSat"  Type = "Fraction" Hr = </v>
      </c>
      <c r="D511" t="str">
        <f t="shared" si="33"/>
        <v>(0.02, 0.02, 0.02, 0.02, 0.02, 0.02, 0.02, 0.02, 0.06, 0.12, 0.12, 0.17, 0.04, 0.04, 0.02, 0.02, 0.02, 0.02, 0.02, 0.02, 0.02, 0.02, 0.02, 0.02) ..</v>
      </c>
      <c r="E511" s="30" t="str">
        <f>ScheduleCompile!A504</f>
        <v>WarehouseServiceHotWaterSat</v>
      </c>
      <c r="F511" t="str">
        <f t="shared" si="34"/>
        <v>Fraction</v>
      </c>
      <c r="G511" s="1">
        <f>IF(AND(ISERROR(IF(ScheduleCompile!B504="Off",0,IF(ScheduleCompile!B504="On",1,IF(ISNUMBER(ScheduleCompile!B504),ScheduleCompile!B504/1,IF(ISTEXT(ScheduleCompile!B504),IF(OR(ISNUMBER(FIND("5F",ScheduleCompile!B504)),ISNUMBER(FIND("0F",ScheduleCompile!B504)),ISNUMBER(FIND("8F",ScheduleCompile!B504)),ISNUMBER(FIND("1F",ScheduleCompile!B504)),ISNUMBER(FIND("2F",ScheduleCompile!B504)),ISNUMBER(FIND("3F",ScheduleCompile!B504)),ISNUMBER(FIND("6F",ScheduleCompile!B504)),ISNUMBER(FIND("7F",ScheduleCompile!B504)),ISNUMBER(FIND("9F",ScheduleCompile!B504)),ISNUMBER(FIND("4F",ScheduleCompile!B504))),VALUE(LEFT(ScheduleCompile!B504,FIND("F",ScheduleCompile!B504)-1)),ScheduleCompile!B504)))))),ISTEXT(ScheduleCompile!#REF!)),"ENDTABLE",IF(ISERROR(IF(ScheduleCompile!B504="Off",0,IF(ScheduleCompile!B504="On",1,IF(ISNUMBER(ScheduleCompile!B504),ScheduleCompile!B504/1,IF(ISTEXT(ScheduleCompile!B504),IF(OR(ISNUMBER(FIND("5F",ScheduleCompile!B504)),ISNUMBER(FIND("0F",ScheduleCompile!B504)),ISNUMBER(FIND("8F",ScheduleCompile!B504)),ISNUMBER(FIND("1F",ScheduleCompile!B504)),ISNUMBER(FIND("2F",ScheduleCompile!B504)),ISNUMBER(FIND("3F",ScheduleCompile!B504)),ISNUMBER(FIND("6F",ScheduleCompile!B504)),ISNUMBER(FIND("7F",ScheduleCompile!B504)),ISNUMBER(FIND("9F",ScheduleCompile!B504)),ISNUMBER(FIND("4F",ScheduleCompile!B504))),VALUE(LEFT(ScheduleCompile!B504,FIND("F",ScheduleCompile!B504)-1)),ScheduleCompile!B504)))))),"",IF(ScheduleCompile!B504="Off",0,IF(ScheduleCompile!B504="On",1,IF(ISNUMBER(ScheduleCompile!B504),ScheduleCompile!B504/1,IF(ISTEXT(ScheduleCompile!B504),IF(OR(ISNUMBER(FIND("5F",ScheduleCompile!B504)),ISNUMBER(FIND("0F",ScheduleCompile!B504)),ISNUMBER(FIND("8F",ScheduleCompile!B504)),ISNUMBER(FIND("1F",ScheduleCompile!B504)),ISNUMBER(FIND("2F",ScheduleCompile!B504)),ISNUMBER(FIND("3F",ScheduleCompile!B504)),ISNUMBER(FIND("6F",ScheduleCompile!B504)),ISNUMBER(FIND("7F",ScheduleCompile!B504)),ISNUMBER(FIND("9F",ScheduleCompile!B504)),ISNUMBER(FIND("4F",ScheduleCompile!B504))),VALUE(LEFT(ScheduleCompile!B504,FIND("F",ScheduleCompile!B504)-1)),ScheduleCompile!B504)))))))</f>
        <v>0.02</v>
      </c>
      <c r="H511" s="1">
        <f>IF(AND(ISERROR(IF(ScheduleCompile!C504="Off",0,IF(ScheduleCompile!C504="On",1,IF(ISNUMBER(ScheduleCompile!C504),ScheduleCompile!C504/1,IF(ISTEXT(ScheduleCompile!C504),IF(OR(ISNUMBER(FIND("5F",ScheduleCompile!C504)),ISNUMBER(FIND("0F",ScheduleCompile!C504)),ISNUMBER(FIND("8F",ScheduleCompile!C504)),ISNUMBER(FIND("1F",ScheduleCompile!C504)),ISNUMBER(FIND("2F",ScheduleCompile!C504)),ISNUMBER(FIND("3F",ScheduleCompile!C504)),ISNUMBER(FIND("6F",ScheduleCompile!C504)),ISNUMBER(FIND("7F",ScheduleCompile!C504)),ISNUMBER(FIND("9F",ScheduleCompile!C504)),ISNUMBER(FIND("4F",ScheduleCompile!C504))),VALUE(LEFT(ScheduleCompile!C504,FIND("F",ScheduleCompile!C504)-1)),ScheduleCompile!C504)))))),ISTEXT(ScheduleCompile!#REF!)),"ENDTABLE",IF(ISERROR(IF(ScheduleCompile!C504="Off",0,IF(ScheduleCompile!C504="On",1,IF(ISNUMBER(ScheduleCompile!C504),ScheduleCompile!C504/1,IF(ISTEXT(ScheduleCompile!C504),IF(OR(ISNUMBER(FIND("5F",ScheduleCompile!C504)),ISNUMBER(FIND("0F",ScheduleCompile!C504)),ISNUMBER(FIND("8F",ScheduleCompile!C504)),ISNUMBER(FIND("1F",ScheduleCompile!C504)),ISNUMBER(FIND("2F",ScheduleCompile!C504)),ISNUMBER(FIND("3F",ScheduleCompile!C504)),ISNUMBER(FIND("6F",ScheduleCompile!C504)),ISNUMBER(FIND("7F",ScheduleCompile!C504)),ISNUMBER(FIND("9F",ScheduleCompile!C504)),ISNUMBER(FIND("4F",ScheduleCompile!C504))),VALUE(LEFT(ScheduleCompile!C504,FIND("F",ScheduleCompile!C504)-1)),ScheduleCompile!C504)))))),"",IF(ScheduleCompile!C504="Off",0,IF(ScheduleCompile!C504="On",1,IF(ISNUMBER(ScheduleCompile!C504),ScheduleCompile!C504/1,IF(ISTEXT(ScheduleCompile!C504),IF(OR(ISNUMBER(FIND("5F",ScheduleCompile!C504)),ISNUMBER(FIND("0F",ScheduleCompile!C504)),ISNUMBER(FIND("8F",ScheduleCompile!C504)),ISNUMBER(FIND("1F",ScheduleCompile!C504)),ISNUMBER(FIND("2F",ScheduleCompile!C504)),ISNUMBER(FIND("3F",ScheduleCompile!C504)),ISNUMBER(FIND("6F",ScheduleCompile!C504)),ISNUMBER(FIND("7F",ScheduleCompile!C504)),ISNUMBER(FIND("9F",ScheduleCompile!C504)),ISNUMBER(FIND("4F",ScheduleCompile!C504))),VALUE(LEFT(ScheduleCompile!C504,FIND("F",ScheduleCompile!C504)-1)),ScheduleCompile!C504)))))))</f>
        <v>0.02</v>
      </c>
      <c r="I511" s="1">
        <f>IF(AND(ISERROR(IF(ScheduleCompile!D504="Off",0,IF(ScheduleCompile!D504="On",1,IF(ISNUMBER(ScheduleCompile!D504),ScheduleCompile!D504/1,IF(ISTEXT(ScheduleCompile!D504),IF(OR(ISNUMBER(FIND("5F",ScheduleCompile!D504)),ISNUMBER(FIND("0F",ScheduleCompile!D504)),ISNUMBER(FIND("8F",ScheduleCompile!D504)),ISNUMBER(FIND("1F",ScheduleCompile!D504)),ISNUMBER(FIND("2F",ScheduleCompile!D504)),ISNUMBER(FIND("3F",ScheduleCompile!D504)),ISNUMBER(FIND("6F",ScheduleCompile!D504)),ISNUMBER(FIND("7F",ScheduleCompile!D504)),ISNUMBER(FIND("9F",ScheduleCompile!D504)),ISNUMBER(FIND("4F",ScheduleCompile!D504))),VALUE(LEFT(ScheduleCompile!D504,FIND("F",ScheduleCompile!D504)-1)),ScheduleCompile!D504)))))),ISTEXT(ScheduleCompile!#REF!)),"ENDTABLE",IF(ISERROR(IF(ScheduleCompile!D504="Off",0,IF(ScheduleCompile!D504="On",1,IF(ISNUMBER(ScheduleCompile!D504),ScheduleCompile!D504/1,IF(ISTEXT(ScheduleCompile!D504),IF(OR(ISNUMBER(FIND("5F",ScheduleCompile!D504)),ISNUMBER(FIND("0F",ScheduleCompile!D504)),ISNUMBER(FIND("8F",ScheduleCompile!D504)),ISNUMBER(FIND("1F",ScheduleCompile!D504)),ISNUMBER(FIND("2F",ScheduleCompile!D504)),ISNUMBER(FIND("3F",ScheduleCompile!D504)),ISNUMBER(FIND("6F",ScheduleCompile!D504)),ISNUMBER(FIND("7F",ScheduleCompile!D504)),ISNUMBER(FIND("9F",ScheduleCompile!D504)),ISNUMBER(FIND("4F",ScheduleCompile!D504))),VALUE(LEFT(ScheduleCompile!D504,FIND("F",ScheduleCompile!D504)-1)),ScheduleCompile!D504)))))),"",IF(ScheduleCompile!D504="Off",0,IF(ScheduleCompile!D504="On",1,IF(ISNUMBER(ScheduleCompile!D504),ScheduleCompile!D504/1,IF(ISTEXT(ScheduleCompile!D504),IF(OR(ISNUMBER(FIND("5F",ScheduleCompile!D504)),ISNUMBER(FIND("0F",ScheduleCompile!D504)),ISNUMBER(FIND("8F",ScheduleCompile!D504)),ISNUMBER(FIND("1F",ScheduleCompile!D504)),ISNUMBER(FIND("2F",ScheduleCompile!D504)),ISNUMBER(FIND("3F",ScheduleCompile!D504)),ISNUMBER(FIND("6F",ScheduleCompile!D504)),ISNUMBER(FIND("7F",ScheduleCompile!D504)),ISNUMBER(FIND("9F",ScheduleCompile!D504)),ISNUMBER(FIND("4F",ScheduleCompile!D504))),VALUE(LEFT(ScheduleCompile!D504,FIND("F",ScheduleCompile!D504)-1)),ScheduleCompile!D504)))))))</f>
        <v>0.02</v>
      </c>
      <c r="J511" s="1">
        <f>IF(AND(ISERROR(IF(ScheduleCompile!E504="Off",0,IF(ScheduleCompile!E504="On",1,IF(ISNUMBER(ScheduleCompile!E504),ScheduleCompile!E504/1,IF(ISTEXT(ScheduleCompile!E504),IF(OR(ISNUMBER(FIND("5F",ScheduleCompile!E504)),ISNUMBER(FIND("0F",ScheduleCompile!E504)),ISNUMBER(FIND("8F",ScheduleCompile!E504)),ISNUMBER(FIND("1F",ScheduleCompile!E504)),ISNUMBER(FIND("2F",ScheduleCompile!E504)),ISNUMBER(FIND("3F",ScheduleCompile!E504)),ISNUMBER(FIND("6F",ScheduleCompile!E504)),ISNUMBER(FIND("7F",ScheduleCompile!E504)),ISNUMBER(FIND("9F",ScheduleCompile!E504)),ISNUMBER(FIND("4F",ScheduleCompile!E504))),VALUE(LEFT(ScheduleCompile!E504,FIND("F",ScheduleCompile!E504)-1)),ScheduleCompile!E504)))))),ISTEXT(ScheduleCompile!#REF!)),"ENDTABLE",IF(ISERROR(IF(ScheduleCompile!E504="Off",0,IF(ScheduleCompile!E504="On",1,IF(ISNUMBER(ScheduleCompile!E504),ScheduleCompile!E504/1,IF(ISTEXT(ScheduleCompile!E504),IF(OR(ISNUMBER(FIND("5F",ScheduleCompile!E504)),ISNUMBER(FIND("0F",ScheduleCompile!E504)),ISNUMBER(FIND("8F",ScheduleCompile!E504)),ISNUMBER(FIND("1F",ScheduleCompile!E504)),ISNUMBER(FIND("2F",ScheduleCompile!E504)),ISNUMBER(FIND("3F",ScheduleCompile!E504)),ISNUMBER(FIND("6F",ScheduleCompile!E504)),ISNUMBER(FIND("7F",ScheduleCompile!E504)),ISNUMBER(FIND("9F",ScheduleCompile!E504)),ISNUMBER(FIND("4F",ScheduleCompile!E504))),VALUE(LEFT(ScheduleCompile!E504,FIND("F",ScheduleCompile!E504)-1)),ScheduleCompile!E504)))))),"",IF(ScheduleCompile!E504="Off",0,IF(ScheduleCompile!E504="On",1,IF(ISNUMBER(ScheduleCompile!E504),ScheduleCompile!E504/1,IF(ISTEXT(ScheduleCompile!E504),IF(OR(ISNUMBER(FIND("5F",ScheduleCompile!E504)),ISNUMBER(FIND("0F",ScheduleCompile!E504)),ISNUMBER(FIND("8F",ScheduleCompile!E504)),ISNUMBER(FIND("1F",ScheduleCompile!E504)),ISNUMBER(FIND("2F",ScheduleCompile!E504)),ISNUMBER(FIND("3F",ScheduleCompile!E504)),ISNUMBER(FIND("6F",ScheduleCompile!E504)),ISNUMBER(FIND("7F",ScheduleCompile!E504)),ISNUMBER(FIND("9F",ScheduleCompile!E504)),ISNUMBER(FIND("4F",ScheduleCompile!E504))),VALUE(LEFT(ScheduleCompile!E504,FIND("F",ScheduleCompile!E504)-1)),ScheduleCompile!E504)))))))</f>
        <v>0.02</v>
      </c>
      <c r="K511" s="1">
        <f>IF(AND(ISERROR(IF(ScheduleCompile!F504="Off",0,IF(ScheduleCompile!F504="On",1,IF(ISNUMBER(ScheduleCompile!F504),ScheduleCompile!F504/1,IF(ISTEXT(ScheduleCompile!F504),IF(OR(ISNUMBER(FIND("5F",ScheduleCompile!F504)),ISNUMBER(FIND("0F",ScheduleCompile!F504)),ISNUMBER(FIND("8F",ScheduleCompile!F504)),ISNUMBER(FIND("1F",ScheduleCompile!F504)),ISNUMBER(FIND("2F",ScheduleCompile!F504)),ISNUMBER(FIND("3F",ScheduleCompile!F504)),ISNUMBER(FIND("6F",ScheduleCompile!F504)),ISNUMBER(FIND("7F",ScheduleCompile!F504)),ISNUMBER(FIND("9F",ScheduleCompile!F504)),ISNUMBER(FIND("4F",ScheduleCompile!F504))),VALUE(LEFT(ScheduleCompile!F504,FIND("F",ScheduleCompile!F504)-1)),ScheduleCompile!F504)))))),ISTEXT(ScheduleCompile!#REF!)),"ENDTABLE",IF(ISERROR(IF(ScheduleCompile!F504="Off",0,IF(ScheduleCompile!F504="On",1,IF(ISNUMBER(ScheduleCompile!F504),ScheduleCompile!F504/1,IF(ISTEXT(ScheduleCompile!F504),IF(OR(ISNUMBER(FIND("5F",ScheduleCompile!F504)),ISNUMBER(FIND("0F",ScheduleCompile!F504)),ISNUMBER(FIND("8F",ScheduleCompile!F504)),ISNUMBER(FIND("1F",ScheduleCompile!F504)),ISNUMBER(FIND("2F",ScheduleCompile!F504)),ISNUMBER(FIND("3F",ScheduleCompile!F504)),ISNUMBER(FIND("6F",ScheduleCompile!F504)),ISNUMBER(FIND("7F",ScheduleCompile!F504)),ISNUMBER(FIND("9F",ScheduleCompile!F504)),ISNUMBER(FIND("4F",ScheduleCompile!F504))),VALUE(LEFT(ScheduleCompile!F504,FIND("F",ScheduleCompile!F504)-1)),ScheduleCompile!F504)))))),"",IF(ScheduleCompile!F504="Off",0,IF(ScheduleCompile!F504="On",1,IF(ISNUMBER(ScheduleCompile!F504),ScheduleCompile!F504/1,IF(ISTEXT(ScheduleCompile!F504),IF(OR(ISNUMBER(FIND("5F",ScheduleCompile!F504)),ISNUMBER(FIND("0F",ScheduleCompile!F504)),ISNUMBER(FIND("8F",ScheduleCompile!F504)),ISNUMBER(FIND("1F",ScheduleCompile!F504)),ISNUMBER(FIND("2F",ScheduleCompile!F504)),ISNUMBER(FIND("3F",ScheduleCompile!F504)),ISNUMBER(FIND("6F",ScheduleCompile!F504)),ISNUMBER(FIND("7F",ScheduleCompile!F504)),ISNUMBER(FIND("9F",ScheduleCompile!F504)),ISNUMBER(FIND("4F",ScheduleCompile!F504))),VALUE(LEFT(ScheduleCompile!F504,FIND("F",ScheduleCompile!F504)-1)),ScheduleCompile!F504)))))))</f>
        <v>0.02</v>
      </c>
      <c r="L511" s="1">
        <f>IF(AND(ISERROR(IF(ScheduleCompile!G504="Off",0,IF(ScheduleCompile!G504="On",1,IF(ISNUMBER(ScheduleCompile!G504),ScheduleCompile!G504/1,IF(ISTEXT(ScheduleCompile!G504),IF(OR(ISNUMBER(FIND("5F",ScheduleCompile!G504)),ISNUMBER(FIND("0F",ScheduleCompile!G504)),ISNUMBER(FIND("8F",ScheduleCompile!G504)),ISNUMBER(FIND("1F",ScheduleCompile!G504)),ISNUMBER(FIND("2F",ScheduleCompile!G504)),ISNUMBER(FIND("3F",ScheduleCompile!G504)),ISNUMBER(FIND("6F",ScheduleCompile!G504)),ISNUMBER(FIND("7F",ScheduleCompile!G504)),ISNUMBER(FIND("9F",ScheduleCompile!G504)),ISNUMBER(FIND("4F",ScheduleCompile!G504))),VALUE(LEFT(ScheduleCompile!G504,FIND("F",ScheduleCompile!G504)-1)),ScheduleCompile!G504)))))),ISTEXT(ScheduleCompile!#REF!)),"ENDTABLE",IF(ISERROR(IF(ScheduleCompile!G504="Off",0,IF(ScheduleCompile!G504="On",1,IF(ISNUMBER(ScheduleCompile!G504),ScheduleCompile!G504/1,IF(ISTEXT(ScheduleCompile!G504),IF(OR(ISNUMBER(FIND("5F",ScheduleCompile!G504)),ISNUMBER(FIND("0F",ScheduleCompile!G504)),ISNUMBER(FIND("8F",ScheduleCompile!G504)),ISNUMBER(FIND("1F",ScheduleCompile!G504)),ISNUMBER(FIND("2F",ScheduleCompile!G504)),ISNUMBER(FIND("3F",ScheduleCompile!G504)),ISNUMBER(FIND("6F",ScheduleCompile!G504)),ISNUMBER(FIND("7F",ScheduleCompile!G504)),ISNUMBER(FIND("9F",ScheduleCompile!G504)),ISNUMBER(FIND("4F",ScheduleCompile!G504))),VALUE(LEFT(ScheduleCompile!G504,FIND("F",ScheduleCompile!G504)-1)),ScheduleCompile!G504)))))),"",IF(ScheduleCompile!G504="Off",0,IF(ScheduleCompile!G504="On",1,IF(ISNUMBER(ScheduleCompile!G504),ScheduleCompile!G504/1,IF(ISTEXT(ScheduleCompile!G504),IF(OR(ISNUMBER(FIND("5F",ScheduleCompile!G504)),ISNUMBER(FIND("0F",ScheduleCompile!G504)),ISNUMBER(FIND("8F",ScheduleCompile!G504)),ISNUMBER(FIND("1F",ScheduleCompile!G504)),ISNUMBER(FIND("2F",ScheduleCompile!G504)),ISNUMBER(FIND("3F",ScheduleCompile!G504)),ISNUMBER(FIND("6F",ScheduleCompile!G504)),ISNUMBER(FIND("7F",ScheduleCompile!G504)),ISNUMBER(FIND("9F",ScheduleCompile!G504)),ISNUMBER(FIND("4F",ScheduleCompile!G504))),VALUE(LEFT(ScheduleCompile!G504,FIND("F",ScheduleCompile!G504)-1)),ScheduleCompile!G504)))))))</f>
        <v>0.02</v>
      </c>
      <c r="M511" s="1">
        <f>IF(AND(ISERROR(IF(ScheduleCompile!H504="Off",0,IF(ScheduleCompile!H504="On",1,IF(ISNUMBER(ScheduleCompile!H504),ScheduleCompile!H504/1,IF(ISTEXT(ScheduleCompile!H504),IF(OR(ISNUMBER(FIND("5F",ScheduleCompile!H504)),ISNUMBER(FIND("0F",ScheduleCompile!H504)),ISNUMBER(FIND("8F",ScheduleCompile!H504)),ISNUMBER(FIND("1F",ScheduleCompile!H504)),ISNUMBER(FIND("2F",ScheduleCompile!H504)),ISNUMBER(FIND("3F",ScheduleCompile!H504)),ISNUMBER(FIND("6F",ScheduleCompile!H504)),ISNUMBER(FIND("7F",ScheduleCompile!H504)),ISNUMBER(FIND("9F",ScheduleCompile!H504)),ISNUMBER(FIND("4F",ScheduleCompile!H504))),VALUE(LEFT(ScheduleCompile!H504,FIND("F",ScheduleCompile!H504)-1)),ScheduleCompile!H504)))))),ISTEXT(ScheduleCompile!#REF!)),"ENDTABLE",IF(ISERROR(IF(ScheduleCompile!H504="Off",0,IF(ScheduleCompile!H504="On",1,IF(ISNUMBER(ScheduleCompile!H504),ScheduleCompile!H504/1,IF(ISTEXT(ScheduleCompile!H504),IF(OR(ISNUMBER(FIND("5F",ScheduleCompile!H504)),ISNUMBER(FIND("0F",ScheduleCompile!H504)),ISNUMBER(FIND("8F",ScheduleCompile!H504)),ISNUMBER(FIND("1F",ScheduleCompile!H504)),ISNUMBER(FIND("2F",ScheduleCompile!H504)),ISNUMBER(FIND("3F",ScheduleCompile!H504)),ISNUMBER(FIND("6F",ScheduleCompile!H504)),ISNUMBER(FIND("7F",ScheduleCompile!H504)),ISNUMBER(FIND("9F",ScheduleCompile!H504)),ISNUMBER(FIND("4F",ScheduleCompile!H504))),VALUE(LEFT(ScheduleCompile!H504,FIND("F",ScheduleCompile!H504)-1)),ScheduleCompile!H504)))))),"",IF(ScheduleCompile!H504="Off",0,IF(ScheduleCompile!H504="On",1,IF(ISNUMBER(ScheduleCompile!H504),ScheduleCompile!H504/1,IF(ISTEXT(ScheduleCompile!H504),IF(OR(ISNUMBER(FIND("5F",ScheduleCompile!H504)),ISNUMBER(FIND("0F",ScheduleCompile!H504)),ISNUMBER(FIND("8F",ScheduleCompile!H504)),ISNUMBER(FIND("1F",ScheduleCompile!H504)),ISNUMBER(FIND("2F",ScheduleCompile!H504)),ISNUMBER(FIND("3F",ScheduleCompile!H504)),ISNUMBER(FIND("6F",ScheduleCompile!H504)),ISNUMBER(FIND("7F",ScheduleCompile!H504)),ISNUMBER(FIND("9F",ScheduleCompile!H504)),ISNUMBER(FIND("4F",ScheduleCompile!H504))),VALUE(LEFT(ScheduleCompile!H504,FIND("F",ScheduleCompile!H504)-1)),ScheduleCompile!H504)))))))</f>
        <v>0.02</v>
      </c>
      <c r="N511" s="1">
        <f>IF(AND(ISERROR(IF(ScheduleCompile!I504="Off",0,IF(ScheduleCompile!I504="On",1,IF(ISNUMBER(ScheduleCompile!I504),ScheduleCompile!I504/1,IF(ISTEXT(ScheduleCompile!I504),IF(OR(ISNUMBER(FIND("5F",ScheduleCompile!I504)),ISNUMBER(FIND("0F",ScheduleCompile!I504)),ISNUMBER(FIND("8F",ScheduleCompile!I504)),ISNUMBER(FIND("1F",ScheduleCompile!I504)),ISNUMBER(FIND("2F",ScheduleCompile!I504)),ISNUMBER(FIND("3F",ScheduleCompile!I504)),ISNUMBER(FIND("6F",ScheduleCompile!I504)),ISNUMBER(FIND("7F",ScheduleCompile!I504)),ISNUMBER(FIND("9F",ScheduleCompile!I504)),ISNUMBER(FIND("4F",ScheduleCompile!I504))),VALUE(LEFT(ScheduleCompile!I504,FIND("F",ScheduleCompile!I504)-1)),ScheduleCompile!I504)))))),ISTEXT(ScheduleCompile!#REF!)),"ENDTABLE",IF(ISERROR(IF(ScheduleCompile!I504="Off",0,IF(ScheduleCompile!I504="On",1,IF(ISNUMBER(ScheduleCompile!I504),ScheduleCompile!I504/1,IF(ISTEXT(ScheduleCompile!I504),IF(OR(ISNUMBER(FIND("5F",ScheduleCompile!I504)),ISNUMBER(FIND("0F",ScheduleCompile!I504)),ISNUMBER(FIND("8F",ScheduleCompile!I504)),ISNUMBER(FIND("1F",ScheduleCompile!I504)),ISNUMBER(FIND("2F",ScheduleCompile!I504)),ISNUMBER(FIND("3F",ScheduleCompile!I504)),ISNUMBER(FIND("6F",ScheduleCompile!I504)),ISNUMBER(FIND("7F",ScheduleCompile!I504)),ISNUMBER(FIND("9F",ScheduleCompile!I504)),ISNUMBER(FIND("4F",ScheduleCompile!I504))),VALUE(LEFT(ScheduleCompile!I504,FIND("F",ScheduleCompile!I504)-1)),ScheduleCompile!I504)))))),"",IF(ScheduleCompile!I504="Off",0,IF(ScheduleCompile!I504="On",1,IF(ISNUMBER(ScheduleCompile!I504),ScheduleCompile!I504/1,IF(ISTEXT(ScheduleCompile!I504),IF(OR(ISNUMBER(FIND("5F",ScheduleCompile!I504)),ISNUMBER(FIND("0F",ScheduleCompile!I504)),ISNUMBER(FIND("8F",ScheduleCompile!I504)),ISNUMBER(FIND("1F",ScheduleCompile!I504)),ISNUMBER(FIND("2F",ScheduleCompile!I504)),ISNUMBER(FIND("3F",ScheduleCompile!I504)),ISNUMBER(FIND("6F",ScheduleCompile!I504)),ISNUMBER(FIND("7F",ScheduleCompile!I504)),ISNUMBER(FIND("9F",ScheduleCompile!I504)),ISNUMBER(FIND("4F",ScheduleCompile!I504))),VALUE(LEFT(ScheduleCompile!I504,FIND("F",ScheduleCompile!I504)-1)),ScheduleCompile!I504)))))))</f>
        <v>0.02</v>
      </c>
      <c r="O511" s="1">
        <f>IF(AND(ISERROR(IF(ScheduleCompile!J504="Off",0,IF(ScheduleCompile!J504="On",1,IF(ISNUMBER(ScheduleCompile!J504),ScheduleCompile!J504/1,IF(ISTEXT(ScheduleCompile!J504),IF(OR(ISNUMBER(FIND("5F",ScheduleCompile!J504)),ISNUMBER(FIND("0F",ScheduleCompile!J504)),ISNUMBER(FIND("8F",ScheduleCompile!J504)),ISNUMBER(FIND("1F",ScheduleCompile!J504)),ISNUMBER(FIND("2F",ScheduleCompile!J504)),ISNUMBER(FIND("3F",ScheduleCompile!J504)),ISNUMBER(FIND("6F",ScheduleCompile!J504)),ISNUMBER(FIND("7F",ScheduleCompile!J504)),ISNUMBER(FIND("9F",ScheduleCompile!J504)),ISNUMBER(FIND("4F",ScheduleCompile!J504))),VALUE(LEFT(ScheduleCompile!J504,FIND("F",ScheduleCompile!J504)-1)),ScheduleCompile!J504)))))),ISTEXT(ScheduleCompile!#REF!)),"ENDTABLE",IF(ISERROR(IF(ScheduleCompile!J504="Off",0,IF(ScheduleCompile!J504="On",1,IF(ISNUMBER(ScheduleCompile!J504),ScheduleCompile!J504/1,IF(ISTEXT(ScheduleCompile!J504),IF(OR(ISNUMBER(FIND("5F",ScheduleCompile!J504)),ISNUMBER(FIND("0F",ScheduleCompile!J504)),ISNUMBER(FIND("8F",ScheduleCompile!J504)),ISNUMBER(FIND("1F",ScheduleCompile!J504)),ISNUMBER(FIND("2F",ScheduleCompile!J504)),ISNUMBER(FIND("3F",ScheduleCompile!J504)),ISNUMBER(FIND("6F",ScheduleCompile!J504)),ISNUMBER(FIND("7F",ScheduleCompile!J504)),ISNUMBER(FIND("9F",ScheduleCompile!J504)),ISNUMBER(FIND("4F",ScheduleCompile!J504))),VALUE(LEFT(ScheduleCompile!J504,FIND("F",ScheduleCompile!J504)-1)),ScheduleCompile!J504)))))),"",IF(ScheduleCompile!J504="Off",0,IF(ScheduleCompile!J504="On",1,IF(ISNUMBER(ScheduleCompile!J504),ScheduleCompile!J504/1,IF(ISTEXT(ScheduleCompile!J504),IF(OR(ISNUMBER(FIND("5F",ScheduleCompile!J504)),ISNUMBER(FIND("0F",ScheduleCompile!J504)),ISNUMBER(FIND("8F",ScheduleCompile!J504)),ISNUMBER(FIND("1F",ScheduleCompile!J504)),ISNUMBER(FIND("2F",ScheduleCompile!J504)),ISNUMBER(FIND("3F",ScheduleCompile!J504)),ISNUMBER(FIND("6F",ScheduleCompile!J504)),ISNUMBER(FIND("7F",ScheduleCompile!J504)),ISNUMBER(FIND("9F",ScheduleCompile!J504)),ISNUMBER(FIND("4F",ScheduleCompile!J504))),VALUE(LEFT(ScheduleCompile!J504,FIND("F",ScheduleCompile!J504)-1)),ScheduleCompile!J504)))))))</f>
        <v>0.06</v>
      </c>
      <c r="P511" s="1">
        <f>IF(AND(ISERROR(IF(ScheduleCompile!K504="Off",0,IF(ScheduleCompile!K504="On",1,IF(ISNUMBER(ScheduleCompile!K504),ScheduleCompile!K504/1,IF(ISTEXT(ScheduleCompile!K504),IF(OR(ISNUMBER(FIND("5F",ScheduleCompile!K504)),ISNUMBER(FIND("0F",ScheduleCompile!K504)),ISNUMBER(FIND("8F",ScheduleCompile!K504)),ISNUMBER(FIND("1F",ScheduleCompile!K504)),ISNUMBER(FIND("2F",ScheduleCompile!K504)),ISNUMBER(FIND("3F",ScheduleCompile!K504)),ISNUMBER(FIND("6F",ScheduleCompile!K504)),ISNUMBER(FIND("7F",ScheduleCompile!K504)),ISNUMBER(FIND("9F",ScheduleCompile!K504)),ISNUMBER(FIND("4F",ScheduleCompile!K504))),VALUE(LEFT(ScheduleCompile!K504,FIND("F",ScheduleCompile!K504)-1)),ScheduleCompile!K504)))))),ISTEXT(ScheduleCompile!#REF!)),"ENDTABLE",IF(ISERROR(IF(ScheduleCompile!K504="Off",0,IF(ScheduleCompile!K504="On",1,IF(ISNUMBER(ScheduleCompile!K504),ScheduleCompile!K504/1,IF(ISTEXT(ScheduleCompile!K504),IF(OR(ISNUMBER(FIND("5F",ScheduleCompile!K504)),ISNUMBER(FIND("0F",ScheduleCompile!K504)),ISNUMBER(FIND("8F",ScheduleCompile!K504)),ISNUMBER(FIND("1F",ScheduleCompile!K504)),ISNUMBER(FIND("2F",ScheduleCompile!K504)),ISNUMBER(FIND("3F",ScheduleCompile!K504)),ISNUMBER(FIND("6F",ScheduleCompile!K504)),ISNUMBER(FIND("7F",ScheduleCompile!K504)),ISNUMBER(FIND("9F",ScheduleCompile!K504)),ISNUMBER(FIND("4F",ScheduleCompile!K504))),VALUE(LEFT(ScheduleCompile!K504,FIND("F",ScheduleCompile!K504)-1)),ScheduleCompile!K504)))))),"",IF(ScheduleCompile!K504="Off",0,IF(ScheduleCompile!K504="On",1,IF(ISNUMBER(ScheduleCompile!K504),ScheduleCompile!K504/1,IF(ISTEXT(ScheduleCompile!K504),IF(OR(ISNUMBER(FIND("5F",ScheduleCompile!K504)),ISNUMBER(FIND("0F",ScheduleCompile!K504)),ISNUMBER(FIND("8F",ScheduleCompile!K504)),ISNUMBER(FIND("1F",ScheduleCompile!K504)),ISNUMBER(FIND("2F",ScheduleCompile!K504)),ISNUMBER(FIND("3F",ScheduleCompile!K504)),ISNUMBER(FIND("6F",ScheduleCompile!K504)),ISNUMBER(FIND("7F",ScheduleCompile!K504)),ISNUMBER(FIND("9F",ScheduleCompile!K504)),ISNUMBER(FIND("4F",ScheduleCompile!K504))),VALUE(LEFT(ScheduleCompile!K504,FIND("F",ScheduleCompile!K504)-1)),ScheduleCompile!K504)))))))</f>
        <v>0.12</v>
      </c>
      <c r="Q511" s="1">
        <f>IF(AND(ISERROR(IF(ScheduleCompile!L504="Off",0,IF(ScheduleCompile!L504="On",1,IF(ISNUMBER(ScheduleCompile!L504),ScheduleCompile!L504/1,IF(ISTEXT(ScheduleCompile!L504),IF(OR(ISNUMBER(FIND("5F",ScheduleCompile!L504)),ISNUMBER(FIND("0F",ScheduleCompile!L504)),ISNUMBER(FIND("8F",ScheduleCompile!L504)),ISNUMBER(FIND("1F",ScheduleCompile!L504)),ISNUMBER(FIND("2F",ScheduleCompile!L504)),ISNUMBER(FIND("3F",ScheduleCompile!L504)),ISNUMBER(FIND("6F",ScheduleCompile!L504)),ISNUMBER(FIND("7F",ScheduleCompile!L504)),ISNUMBER(FIND("9F",ScheduleCompile!L504)),ISNUMBER(FIND("4F",ScheduleCompile!L504))),VALUE(LEFT(ScheduleCompile!L504,FIND("F",ScheduleCompile!L504)-1)),ScheduleCompile!L504)))))),ISTEXT(ScheduleCompile!#REF!)),"ENDTABLE",IF(ISERROR(IF(ScheduleCompile!L504="Off",0,IF(ScheduleCompile!L504="On",1,IF(ISNUMBER(ScheduleCompile!L504),ScheduleCompile!L504/1,IF(ISTEXT(ScheduleCompile!L504),IF(OR(ISNUMBER(FIND("5F",ScheduleCompile!L504)),ISNUMBER(FIND("0F",ScheduleCompile!L504)),ISNUMBER(FIND("8F",ScheduleCompile!L504)),ISNUMBER(FIND("1F",ScheduleCompile!L504)),ISNUMBER(FIND("2F",ScheduleCompile!L504)),ISNUMBER(FIND("3F",ScheduleCompile!L504)),ISNUMBER(FIND("6F",ScheduleCompile!L504)),ISNUMBER(FIND("7F",ScheduleCompile!L504)),ISNUMBER(FIND("9F",ScheduleCompile!L504)),ISNUMBER(FIND("4F",ScheduleCompile!L504))),VALUE(LEFT(ScheduleCompile!L504,FIND("F",ScheduleCompile!L504)-1)),ScheduleCompile!L504)))))),"",IF(ScheduleCompile!L504="Off",0,IF(ScheduleCompile!L504="On",1,IF(ISNUMBER(ScheduleCompile!L504),ScheduleCompile!L504/1,IF(ISTEXT(ScheduleCompile!L504),IF(OR(ISNUMBER(FIND("5F",ScheduleCompile!L504)),ISNUMBER(FIND("0F",ScheduleCompile!L504)),ISNUMBER(FIND("8F",ScheduleCompile!L504)),ISNUMBER(FIND("1F",ScheduleCompile!L504)),ISNUMBER(FIND("2F",ScheduleCompile!L504)),ISNUMBER(FIND("3F",ScheduleCompile!L504)),ISNUMBER(FIND("6F",ScheduleCompile!L504)),ISNUMBER(FIND("7F",ScheduleCompile!L504)),ISNUMBER(FIND("9F",ScheduleCompile!L504)),ISNUMBER(FIND("4F",ScheduleCompile!L504))),VALUE(LEFT(ScheduleCompile!L504,FIND("F",ScheduleCompile!L504)-1)),ScheduleCompile!L504)))))))</f>
        <v>0.12</v>
      </c>
      <c r="R511" s="1">
        <f>IF(AND(ISERROR(IF(ScheduleCompile!M504="Off",0,IF(ScheduleCompile!M504="On",1,IF(ISNUMBER(ScheduleCompile!M504),ScheduleCompile!M504/1,IF(ISTEXT(ScheduleCompile!M504),IF(OR(ISNUMBER(FIND("5F",ScheduleCompile!M504)),ISNUMBER(FIND("0F",ScheduleCompile!M504)),ISNUMBER(FIND("8F",ScheduleCompile!M504)),ISNUMBER(FIND("1F",ScheduleCompile!M504)),ISNUMBER(FIND("2F",ScheduleCompile!M504)),ISNUMBER(FIND("3F",ScheduleCompile!M504)),ISNUMBER(FIND("6F",ScheduleCompile!M504)),ISNUMBER(FIND("7F",ScheduleCompile!M504)),ISNUMBER(FIND("9F",ScheduleCompile!M504)),ISNUMBER(FIND("4F",ScheduleCompile!M504))),VALUE(LEFT(ScheduleCompile!M504,FIND("F",ScheduleCompile!M504)-1)),ScheduleCompile!M504)))))),ISTEXT(ScheduleCompile!#REF!)),"ENDTABLE",IF(ISERROR(IF(ScheduleCompile!M504="Off",0,IF(ScheduleCompile!M504="On",1,IF(ISNUMBER(ScheduleCompile!M504),ScheduleCompile!M504/1,IF(ISTEXT(ScheduleCompile!M504),IF(OR(ISNUMBER(FIND("5F",ScheduleCompile!M504)),ISNUMBER(FIND("0F",ScheduleCompile!M504)),ISNUMBER(FIND("8F",ScheduleCompile!M504)),ISNUMBER(FIND("1F",ScheduleCompile!M504)),ISNUMBER(FIND("2F",ScheduleCompile!M504)),ISNUMBER(FIND("3F",ScheduleCompile!M504)),ISNUMBER(FIND("6F",ScheduleCompile!M504)),ISNUMBER(FIND("7F",ScheduleCompile!M504)),ISNUMBER(FIND("9F",ScheduleCompile!M504)),ISNUMBER(FIND("4F",ScheduleCompile!M504))),VALUE(LEFT(ScheduleCompile!M504,FIND("F",ScheduleCompile!M504)-1)),ScheduleCompile!M504)))))),"",IF(ScheduleCompile!M504="Off",0,IF(ScheduleCompile!M504="On",1,IF(ISNUMBER(ScheduleCompile!M504),ScheduleCompile!M504/1,IF(ISTEXT(ScheduleCompile!M504),IF(OR(ISNUMBER(FIND("5F",ScheduleCompile!M504)),ISNUMBER(FIND("0F",ScheduleCompile!M504)),ISNUMBER(FIND("8F",ScheduleCompile!M504)),ISNUMBER(FIND("1F",ScheduleCompile!M504)),ISNUMBER(FIND("2F",ScheduleCompile!M504)),ISNUMBER(FIND("3F",ScheduleCompile!M504)),ISNUMBER(FIND("6F",ScheduleCompile!M504)),ISNUMBER(FIND("7F",ScheduleCompile!M504)),ISNUMBER(FIND("9F",ScheduleCompile!M504)),ISNUMBER(FIND("4F",ScheduleCompile!M504))),VALUE(LEFT(ScheduleCompile!M504,FIND("F",ScheduleCompile!M504)-1)),ScheduleCompile!M504)))))))</f>
        <v>0.17</v>
      </c>
      <c r="S511" s="1">
        <f>IF(AND(ISERROR(IF(ScheduleCompile!N504="Off",0,IF(ScheduleCompile!N504="On",1,IF(ISNUMBER(ScheduleCompile!N504),ScheduleCompile!N504/1,IF(ISTEXT(ScheduleCompile!N504),IF(OR(ISNUMBER(FIND("5F",ScheduleCompile!N504)),ISNUMBER(FIND("0F",ScheduleCompile!N504)),ISNUMBER(FIND("8F",ScheduleCompile!N504)),ISNUMBER(FIND("1F",ScheduleCompile!N504)),ISNUMBER(FIND("2F",ScheduleCompile!N504)),ISNUMBER(FIND("3F",ScheduleCompile!N504)),ISNUMBER(FIND("6F",ScheduleCompile!N504)),ISNUMBER(FIND("7F",ScheduleCompile!N504)),ISNUMBER(FIND("9F",ScheduleCompile!N504)),ISNUMBER(FIND("4F",ScheduleCompile!N504))),VALUE(LEFT(ScheduleCompile!N504,FIND("F",ScheduleCompile!N504)-1)),ScheduleCompile!N504)))))),ISTEXT(ScheduleCompile!#REF!)),"ENDTABLE",IF(ISERROR(IF(ScheduleCompile!N504="Off",0,IF(ScheduleCompile!N504="On",1,IF(ISNUMBER(ScheduleCompile!N504),ScheduleCompile!N504/1,IF(ISTEXT(ScheduleCompile!N504),IF(OR(ISNUMBER(FIND("5F",ScheduleCompile!N504)),ISNUMBER(FIND("0F",ScheduleCompile!N504)),ISNUMBER(FIND("8F",ScheduleCompile!N504)),ISNUMBER(FIND("1F",ScheduleCompile!N504)),ISNUMBER(FIND("2F",ScheduleCompile!N504)),ISNUMBER(FIND("3F",ScheduleCompile!N504)),ISNUMBER(FIND("6F",ScheduleCompile!N504)),ISNUMBER(FIND("7F",ScheduleCompile!N504)),ISNUMBER(FIND("9F",ScheduleCompile!N504)),ISNUMBER(FIND("4F",ScheduleCompile!N504))),VALUE(LEFT(ScheduleCompile!N504,FIND("F",ScheduleCompile!N504)-1)),ScheduleCompile!N504)))))),"",IF(ScheduleCompile!N504="Off",0,IF(ScheduleCompile!N504="On",1,IF(ISNUMBER(ScheduleCompile!N504),ScheduleCompile!N504/1,IF(ISTEXT(ScheduleCompile!N504),IF(OR(ISNUMBER(FIND("5F",ScheduleCompile!N504)),ISNUMBER(FIND("0F",ScheduleCompile!N504)),ISNUMBER(FIND("8F",ScheduleCompile!N504)),ISNUMBER(FIND("1F",ScheduleCompile!N504)),ISNUMBER(FIND("2F",ScheduleCompile!N504)),ISNUMBER(FIND("3F",ScheduleCompile!N504)),ISNUMBER(FIND("6F",ScheduleCompile!N504)),ISNUMBER(FIND("7F",ScheduleCompile!N504)),ISNUMBER(FIND("9F",ScheduleCompile!N504)),ISNUMBER(FIND("4F",ScheduleCompile!N504))),VALUE(LEFT(ScheduleCompile!N504,FIND("F",ScheduleCompile!N504)-1)),ScheduleCompile!N504)))))))</f>
        <v>0.04</v>
      </c>
      <c r="T511" s="1">
        <f>IF(AND(ISERROR(IF(ScheduleCompile!O504="Off",0,IF(ScheduleCompile!O504="On",1,IF(ISNUMBER(ScheduleCompile!O504),ScheduleCompile!O504/1,IF(ISTEXT(ScheduleCompile!O504),IF(OR(ISNUMBER(FIND("5F",ScheduleCompile!O504)),ISNUMBER(FIND("0F",ScheduleCompile!O504)),ISNUMBER(FIND("8F",ScheduleCompile!O504)),ISNUMBER(FIND("1F",ScheduleCompile!O504)),ISNUMBER(FIND("2F",ScheduleCompile!O504)),ISNUMBER(FIND("3F",ScheduleCompile!O504)),ISNUMBER(FIND("6F",ScheduleCompile!O504)),ISNUMBER(FIND("7F",ScheduleCompile!O504)),ISNUMBER(FIND("9F",ScheduleCompile!O504)),ISNUMBER(FIND("4F",ScheduleCompile!O504))),VALUE(LEFT(ScheduleCompile!O504,FIND("F",ScheduleCompile!O504)-1)),ScheduleCompile!O504)))))),ISTEXT(ScheduleCompile!#REF!)),"ENDTABLE",IF(ISERROR(IF(ScheduleCompile!O504="Off",0,IF(ScheduleCompile!O504="On",1,IF(ISNUMBER(ScheduleCompile!O504),ScheduleCompile!O504/1,IF(ISTEXT(ScheduleCompile!O504),IF(OR(ISNUMBER(FIND("5F",ScheduleCompile!O504)),ISNUMBER(FIND("0F",ScheduleCompile!O504)),ISNUMBER(FIND("8F",ScheduleCompile!O504)),ISNUMBER(FIND("1F",ScheduleCompile!O504)),ISNUMBER(FIND("2F",ScheduleCompile!O504)),ISNUMBER(FIND("3F",ScheduleCompile!O504)),ISNUMBER(FIND("6F",ScheduleCompile!O504)),ISNUMBER(FIND("7F",ScheduleCompile!O504)),ISNUMBER(FIND("9F",ScheduleCompile!O504)),ISNUMBER(FIND("4F",ScheduleCompile!O504))),VALUE(LEFT(ScheduleCompile!O504,FIND("F",ScheduleCompile!O504)-1)),ScheduleCompile!O504)))))),"",IF(ScheduleCompile!O504="Off",0,IF(ScheduleCompile!O504="On",1,IF(ISNUMBER(ScheduleCompile!O504),ScheduleCompile!O504/1,IF(ISTEXT(ScheduleCompile!O504),IF(OR(ISNUMBER(FIND("5F",ScheduleCompile!O504)),ISNUMBER(FIND("0F",ScheduleCompile!O504)),ISNUMBER(FIND("8F",ScheduleCompile!O504)),ISNUMBER(FIND("1F",ScheduleCompile!O504)),ISNUMBER(FIND("2F",ScheduleCompile!O504)),ISNUMBER(FIND("3F",ScheduleCompile!O504)),ISNUMBER(FIND("6F",ScheduleCompile!O504)),ISNUMBER(FIND("7F",ScheduleCompile!O504)),ISNUMBER(FIND("9F",ScheduleCompile!O504)),ISNUMBER(FIND("4F",ScheduleCompile!O504))),VALUE(LEFT(ScheduleCompile!O504,FIND("F",ScheduleCompile!O504)-1)),ScheduleCompile!O504)))))))</f>
        <v>0.04</v>
      </c>
      <c r="U511" s="1">
        <f>IF(AND(ISERROR(IF(ScheduleCompile!P504="Off",0,IF(ScheduleCompile!P504="On",1,IF(ISNUMBER(ScheduleCompile!P504),ScheduleCompile!P504/1,IF(ISTEXT(ScheduleCompile!P504),IF(OR(ISNUMBER(FIND("5F",ScheduleCompile!P504)),ISNUMBER(FIND("0F",ScheduleCompile!P504)),ISNUMBER(FIND("8F",ScheduleCompile!P504)),ISNUMBER(FIND("1F",ScheduleCompile!P504)),ISNUMBER(FIND("2F",ScheduleCompile!P504)),ISNUMBER(FIND("3F",ScheduleCompile!P504)),ISNUMBER(FIND("6F",ScheduleCompile!P504)),ISNUMBER(FIND("7F",ScheduleCompile!P504)),ISNUMBER(FIND("9F",ScheduleCompile!P504)),ISNUMBER(FIND("4F",ScheduleCompile!P504))),VALUE(LEFT(ScheduleCompile!P504,FIND("F",ScheduleCompile!P504)-1)),ScheduleCompile!P504)))))),ISTEXT(ScheduleCompile!#REF!)),"ENDTABLE",IF(ISERROR(IF(ScheduleCompile!P504="Off",0,IF(ScheduleCompile!P504="On",1,IF(ISNUMBER(ScheduleCompile!P504),ScheduleCompile!P504/1,IF(ISTEXT(ScheduleCompile!P504),IF(OR(ISNUMBER(FIND("5F",ScheduleCompile!P504)),ISNUMBER(FIND("0F",ScheduleCompile!P504)),ISNUMBER(FIND("8F",ScheduleCompile!P504)),ISNUMBER(FIND("1F",ScheduleCompile!P504)),ISNUMBER(FIND("2F",ScheduleCompile!P504)),ISNUMBER(FIND("3F",ScheduleCompile!P504)),ISNUMBER(FIND("6F",ScheduleCompile!P504)),ISNUMBER(FIND("7F",ScheduleCompile!P504)),ISNUMBER(FIND("9F",ScheduleCompile!P504)),ISNUMBER(FIND("4F",ScheduleCompile!P504))),VALUE(LEFT(ScheduleCompile!P504,FIND("F",ScheduleCompile!P504)-1)),ScheduleCompile!P504)))))),"",IF(ScheduleCompile!P504="Off",0,IF(ScheduleCompile!P504="On",1,IF(ISNUMBER(ScheduleCompile!P504),ScheduleCompile!P504/1,IF(ISTEXT(ScheduleCompile!P504),IF(OR(ISNUMBER(FIND("5F",ScheduleCompile!P504)),ISNUMBER(FIND("0F",ScheduleCompile!P504)),ISNUMBER(FIND("8F",ScheduleCompile!P504)),ISNUMBER(FIND("1F",ScheduleCompile!P504)),ISNUMBER(FIND("2F",ScheduleCompile!P504)),ISNUMBER(FIND("3F",ScheduleCompile!P504)),ISNUMBER(FIND("6F",ScheduleCompile!P504)),ISNUMBER(FIND("7F",ScheduleCompile!P504)),ISNUMBER(FIND("9F",ScheduleCompile!P504)),ISNUMBER(FIND("4F",ScheduleCompile!P504))),VALUE(LEFT(ScheduleCompile!P504,FIND("F",ScheduleCompile!P504)-1)),ScheduleCompile!P504)))))))</f>
        <v>0.02</v>
      </c>
      <c r="V511" s="1">
        <f>IF(AND(ISERROR(IF(ScheduleCompile!Q504="Off",0,IF(ScheduleCompile!Q504="On",1,IF(ISNUMBER(ScheduleCompile!Q504),ScheduleCompile!Q504/1,IF(ISTEXT(ScheduleCompile!Q504),IF(OR(ISNUMBER(FIND("5F",ScheduleCompile!Q504)),ISNUMBER(FIND("0F",ScheduleCompile!Q504)),ISNUMBER(FIND("8F",ScheduleCompile!Q504)),ISNUMBER(FIND("1F",ScheduleCompile!Q504)),ISNUMBER(FIND("2F",ScheduleCompile!Q504)),ISNUMBER(FIND("3F",ScheduleCompile!Q504)),ISNUMBER(FIND("6F",ScheduleCompile!Q504)),ISNUMBER(FIND("7F",ScheduleCompile!Q504)),ISNUMBER(FIND("9F",ScheduleCompile!Q504)),ISNUMBER(FIND("4F",ScheduleCompile!Q504))),VALUE(LEFT(ScheduleCompile!Q504,FIND("F",ScheduleCompile!Q504)-1)),ScheduleCompile!Q504)))))),ISTEXT(ScheduleCompile!#REF!)),"ENDTABLE",IF(ISERROR(IF(ScheduleCompile!Q504="Off",0,IF(ScheduleCompile!Q504="On",1,IF(ISNUMBER(ScheduleCompile!Q504),ScheduleCompile!Q504/1,IF(ISTEXT(ScheduleCompile!Q504),IF(OR(ISNUMBER(FIND("5F",ScheduleCompile!Q504)),ISNUMBER(FIND("0F",ScheduleCompile!Q504)),ISNUMBER(FIND("8F",ScheduleCompile!Q504)),ISNUMBER(FIND("1F",ScheduleCompile!Q504)),ISNUMBER(FIND("2F",ScheduleCompile!Q504)),ISNUMBER(FIND("3F",ScheduleCompile!Q504)),ISNUMBER(FIND("6F",ScheduleCompile!Q504)),ISNUMBER(FIND("7F",ScheduleCompile!Q504)),ISNUMBER(FIND("9F",ScheduleCompile!Q504)),ISNUMBER(FIND("4F",ScheduleCompile!Q504))),VALUE(LEFT(ScheduleCompile!Q504,FIND("F",ScheduleCompile!Q504)-1)),ScheduleCompile!Q504)))))),"",IF(ScheduleCompile!Q504="Off",0,IF(ScheduleCompile!Q504="On",1,IF(ISNUMBER(ScheduleCompile!Q504),ScheduleCompile!Q504/1,IF(ISTEXT(ScheduleCompile!Q504),IF(OR(ISNUMBER(FIND("5F",ScheduleCompile!Q504)),ISNUMBER(FIND("0F",ScheduleCompile!Q504)),ISNUMBER(FIND("8F",ScheduleCompile!Q504)),ISNUMBER(FIND("1F",ScheduleCompile!Q504)),ISNUMBER(FIND("2F",ScheduleCompile!Q504)),ISNUMBER(FIND("3F",ScheduleCompile!Q504)),ISNUMBER(FIND("6F",ScheduleCompile!Q504)),ISNUMBER(FIND("7F",ScheduleCompile!Q504)),ISNUMBER(FIND("9F",ScheduleCompile!Q504)),ISNUMBER(FIND("4F",ScheduleCompile!Q504))),VALUE(LEFT(ScheduleCompile!Q504,FIND("F",ScheduleCompile!Q504)-1)),ScheduleCompile!Q504)))))))</f>
        <v>0.02</v>
      </c>
      <c r="W511" s="1">
        <f>IF(AND(ISERROR(IF(ScheduleCompile!R504="Off",0,IF(ScheduleCompile!R504="On",1,IF(ISNUMBER(ScheduleCompile!R504),ScheduleCompile!R504/1,IF(ISTEXT(ScheduleCompile!R504),IF(OR(ISNUMBER(FIND("5F",ScheduleCompile!R504)),ISNUMBER(FIND("0F",ScheduleCompile!R504)),ISNUMBER(FIND("8F",ScheduleCompile!R504)),ISNUMBER(FIND("1F",ScheduleCompile!R504)),ISNUMBER(FIND("2F",ScheduleCompile!R504)),ISNUMBER(FIND("3F",ScheduleCompile!R504)),ISNUMBER(FIND("6F",ScheduleCompile!R504)),ISNUMBER(FIND("7F",ScheduleCompile!R504)),ISNUMBER(FIND("9F",ScheduleCompile!R504)),ISNUMBER(FIND("4F",ScheduleCompile!R504))),VALUE(LEFT(ScheduleCompile!R504,FIND("F",ScheduleCompile!R504)-1)),ScheduleCompile!R504)))))),ISTEXT(ScheduleCompile!#REF!)),"ENDTABLE",IF(ISERROR(IF(ScheduleCompile!R504="Off",0,IF(ScheduleCompile!R504="On",1,IF(ISNUMBER(ScheduleCompile!R504),ScheduleCompile!R504/1,IF(ISTEXT(ScheduleCompile!R504),IF(OR(ISNUMBER(FIND("5F",ScheduleCompile!R504)),ISNUMBER(FIND("0F",ScheduleCompile!R504)),ISNUMBER(FIND("8F",ScheduleCompile!R504)),ISNUMBER(FIND("1F",ScheduleCompile!R504)),ISNUMBER(FIND("2F",ScheduleCompile!R504)),ISNUMBER(FIND("3F",ScheduleCompile!R504)),ISNUMBER(FIND("6F",ScheduleCompile!R504)),ISNUMBER(FIND("7F",ScheduleCompile!R504)),ISNUMBER(FIND("9F",ScheduleCompile!R504)),ISNUMBER(FIND("4F",ScheduleCompile!R504))),VALUE(LEFT(ScheduleCompile!R504,FIND("F",ScheduleCompile!R504)-1)),ScheduleCompile!R504)))))),"",IF(ScheduleCompile!R504="Off",0,IF(ScheduleCompile!R504="On",1,IF(ISNUMBER(ScheduleCompile!R504),ScheduleCompile!R504/1,IF(ISTEXT(ScheduleCompile!R504),IF(OR(ISNUMBER(FIND("5F",ScheduleCompile!R504)),ISNUMBER(FIND("0F",ScheduleCompile!R504)),ISNUMBER(FIND("8F",ScheduleCompile!R504)),ISNUMBER(FIND("1F",ScheduleCompile!R504)),ISNUMBER(FIND("2F",ScheduleCompile!R504)),ISNUMBER(FIND("3F",ScheduleCompile!R504)),ISNUMBER(FIND("6F",ScheduleCompile!R504)),ISNUMBER(FIND("7F",ScheduleCompile!R504)),ISNUMBER(FIND("9F",ScheduleCompile!R504)),ISNUMBER(FIND("4F",ScheduleCompile!R504))),VALUE(LEFT(ScheduleCompile!R504,FIND("F",ScheduleCompile!R504)-1)),ScheduleCompile!R504)))))))</f>
        <v>0.02</v>
      </c>
      <c r="X511" s="1">
        <f>IF(AND(ISERROR(IF(ScheduleCompile!S504="Off",0,IF(ScheduleCompile!S504="On",1,IF(ISNUMBER(ScheduleCompile!S504),ScheduleCompile!S504/1,IF(ISTEXT(ScheduleCompile!S504),IF(OR(ISNUMBER(FIND("5F",ScheduleCompile!S504)),ISNUMBER(FIND("0F",ScheduleCompile!S504)),ISNUMBER(FIND("8F",ScheduleCompile!S504)),ISNUMBER(FIND("1F",ScheduleCompile!S504)),ISNUMBER(FIND("2F",ScheduleCompile!S504)),ISNUMBER(FIND("3F",ScheduleCompile!S504)),ISNUMBER(FIND("6F",ScheduleCompile!S504)),ISNUMBER(FIND("7F",ScheduleCompile!S504)),ISNUMBER(FIND("9F",ScheduleCompile!S504)),ISNUMBER(FIND("4F",ScheduleCompile!S504))),VALUE(LEFT(ScheduleCompile!S504,FIND("F",ScheduleCompile!S504)-1)),ScheduleCompile!S504)))))),ISTEXT(ScheduleCompile!#REF!)),"ENDTABLE",IF(ISERROR(IF(ScheduleCompile!S504="Off",0,IF(ScheduleCompile!S504="On",1,IF(ISNUMBER(ScheduleCompile!S504),ScheduleCompile!S504/1,IF(ISTEXT(ScheduleCompile!S504),IF(OR(ISNUMBER(FIND("5F",ScheduleCompile!S504)),ISNUMBER(FIND("0F",ScheduleCompile!S504)),ISNUMBER(FIND("8F",ScheduleCompile!S504)),ISNUMBER(FIND("1F",ScheduleCompile!S504)),ISNUMBER(FIND("2F",ScheduleCompile!S504)),ISNUMBER(FIND("3F",ScheduleCompile!S504)),ISNUMBER(FIND("6F",ScheduleCompile!S504)),ISNUMBER(FIND("7F",ScheduleCompile!S504)),ISNUMBER(FIND("9F",ScheduleCompile!S504)),ISNUMBER(FIND("4F",ScheduleCompile!S504))),VALUE(LEFT(ScheduleCompile!S504,FIND("F",ScheduleCompile!S504)-1)),ScheduleCompile!S504)))))),"",IF(ScheduleCompile!S504="Off",0,IF(ScheduleCompile!S504="On",1,IF(ISNUMBER(ScheduleCompile!S504),ScheduleCompile!S504/1,IF(ISTEXT(ScheduleCompile!S504),IF(OR(ISNUMBER(FIND("5F",ScheduleCompile!S504)),ISNUMBER(FIND("0F",ScheduleCompile!S504)),ISNUMBER(FIND("8F",ScheduleCompile!S504)),ISNUMBER(FIND("1F",ScheduleCompile!S504)),ISNUMBER(FIND("2F",ScheduleCompile!S504)),ISNUMBER(FIND("3F",ScheduleCompile!S504)),ISNUMBER(FIND("6F",ScheduleCompile!S504)),ISNUMBER(FIND("7F",ScheduleCompile!S504)),ISNUMBER(FIND("9F",ScheduleCompile!S504)),ISNUMBER(FIND("4F",ScheduleCompile!S504))),VALUE(LEFT(ScheduleCompile!S504,FIND("F",ScheduleCompile!S504)-1)),ScheduleCompile!S504)))))))</f>
        <v>0.02</v>
      </c>
      <c r="Y511" s="1">
        <f>IF(AND(ISERROR(IF(ScheduleCompile!T504="Off",0,IF(ScheduleCompile!T504="On",1,IF(ISNUMBER(ScheduleCompile!T504),ScheduleCompile!T504/1,IF(ISTEXT(ScheduleCompile!T504),IF(OR(ISNUMBER(FIND("5F",ScheduleCompile!T504)),ISNUMBER(FIND("0F",ScheduleCompile!T504)),ISNUMBER(FIND("8F",ScheduleCompile!T504)),ISNUMBER(FIND("1F",ScheduleCompile!T504)),ISNUMBER(FIND("2F",ScheduleCompile!T504)),ISNUMBER(FIND("3F",ScheduleCompile!T504)),ISNUMBER(FIND("6F",ScheduleCompile!T504)),ISNUMBER(FIND("7F",ScheduleCompile!T504)),ISNUMBER(FIND("9F",ScheduleCompile!T504)),ISNUMBER(FIND("4F",ScheduleCompile!T504))),VALUE(LEFT(ScheduleCompile!T504,FIND("F",ScheduleCompile!T504)-1)),ScheduleCompile!T504)))))),ISTEXT(ScheduleCompile!#REF!)),"ENDTABLE",IF(ISERROR(IF(ScheduleCompile!T504="Off",0,IF(ScheduleCompile!T504="On",1,IF(ISNUMBER(ScheduleCompile!T504),ScheduleCompile!T504/1,IF(ISTEXT(ScheduleCompile!T504),IF(OR(ISNUMBER(FIND("5F",ScheduleCompile!T504)),ISNUMBER(FIND("0F",ScheduleCompile!T504)),ISNUMBER(FIND("8F",ScheduleCompile!T504)),ISNUMBER(FIND("1F",ScheduleCompile!T504)),ISNUMBER(FIND("2F",ScheduleCompile!T504)),ISNUMBER(FIND("3F",ScheduleCompile!T504)),ISNUMBER(FIND("6F",ScheduleCompile!T504)),ISNUMBER(FIND("7F",ScheduleCompile!T504)),ISNUMBER(FIND("9F",ScheduleCompile!T504)),ISNUMBER(FIND("4F",ScheduleCompile!T504))),VALUE(LEFT(ScheduleCompile!T504,FIND("F",ScheduleCompile!T504)-1)),ScheduleCompile!T504)))))),"",IF(ScheduleCompile!T504="Off",0,IF(ScheduleCompile!T504="On",1,IF(ISNUMBER(ScheduleCompile!T504),ScheduleCompile!T504/1,IF(ISTEXT(ScheduleCompile!T504),IF(OR(ISNUMBER(FIND("5F",ScheduleCompile!T504)),ISNUMBER(FIND("0F",ScheduleCompile!T504)),ISNUMBER(FIND("8F",ScheduleCompile!T504)),ISNUMBER(FIND("1F",ScheduleCompile!T504)),ISNUMBER(FIND("2F",ScheduleCompile!T504)),ISNUMBER(FIND("3F",ScheduleCompile!T504)),ISNUMBER(FIND("6F",ScheduleCompile!T504)),ISNUMBER(FIND("7F",ScheduleCompile!T504)),ISNUMBER(FIND("9F",ScheduleCompile!T504)),ISNUMBER(FIND("4F",ScheduleCompile!T504))),VALUE(LEFT(ScheduleCompile!T504,FIND("F",ScheduleCompile!T504)-1)),ScheduleCompile!T504)))))))</f>
        <v>0.02</v>
      </c>
      <c r="Z511" s="1">
        <f>IF(AND(ISERROR(IF(ScheduleCompile!U504="Off",0,IF(ScheduleCompile!U504="On",1,IF(ISNUMBER(ScheduleCompile!U504),ScheduleCompile!U504/1,IF(ISTEXT(ScheduleCompile!U504),IF(OR(ISNUMBER(FIND("5F",ScheduleCompile!U504)),ISNUMBER(FIND("0F",ScheduleCompile!U504)),ISNUMBER(FIND("8F",ScheduleCompile!U504)),ISNUMBER(FIND("1F",ScheduleCompile!U504)),ISNUMBER(FIND("2F",ScheduleCompile!U504)),ISNUMBER(FIND("3F",ScheduleCompile!U504)),ISNUMBER(FIND("6F",ScheduleCompile!U504)),ISNUMBER(FIND("7F",ScheduleCompile!U504)),ISNUMBER(FIND("9F",ScheduleCompile!U504)),ISNUMBER(FIND("4F",ScheduleCompile!U504))),VALUE(LEFT(ScheduleCompile!U504,FIND("F",ScheduleCompile!U504)-1)),ScheduleCompile!U504)))))),ISTEXT(ScheduleCompile!#REF!)),"ENDTABLE",IF(ISERROR(IF(ScheduleCompile!U504="Off",0,IF(ScheduleCompile!U504="On",1,IF(ISNUMBER(ScheduleCompile!U504),ScheduleCompile!U504/1,IF(ISTEXT(ScheduleCompile!U504),IF(OR(ISNUMBER(FIND("5F",ScheduleCompile!U504)),ISNUMBER(FIND("0F",ScheduleCompile!U504)),ISNUMBER(FIND("8F",ScheduleCompile!U504)),ISNUMBER(FIND("1F",ScheduleCompile!U504)),ISNUMBER(FIND("2F",ScheduleCompile!U504)),ISNUMBER(FIND("3F",ScheduleCompile!U504)),ISNUMBER(FIND("6F",ScheduleCompile!U504)),ISNUMBER(FIND("7F",ScheduleCompile!U504)),ISNUMBER(FIND("9F",ScheduleCompile!U504)),ISNUMBER(FIND("4F",ScheduleCompile!U504))),VALUE(LEFT(ScheduleCompile!U504,FIND("F",ScheduleCompile!U504)-1)),ScheduleCompile!U504)))))),"",IF(ScheduleCompile!U504="Off",0,IF(ScheduleCompile!U504="On",1,IF(ISNUMBER(ScheduleCompile!U504),ScheduleCompile!U504/1,IF(ISTEXT(ScheduleCompile!U504),IF(OR(ISNUMBER(FIND("5F",ScheduleCompile!U504)),ISNUMBER(FIND("0F",ScheduleCompile!U504)),ISNUMBER(FIND("8F",ScheduleCompile!U504)),ISNUMBER(FIND("1F",ScheduleCompile!U504)),ISNUMBER(FIND("2F",ScheduleCompile!U504)),ISNUMBER(FIND("3F",ScheduleCompile!U504)),ISNUMBER(FIND("6F",ScheduleCompile!U504)),ISNUMBER(FIND("7F",ScheduleCompile!U504)),ISNUMBER(FIND("9F",ScheduleCompile!U504)),ISNUMBER(FIND("4F",ScheduleCompile!U504))),VALUE(LEFT(ScheduleCompile!U504,FIND("F",ScheduleCompile!U504)-1)),ScheduleCompile!U504)))))))</f>
        <v>0.02</v>
      </c>
      <c r="AA511" s="1">
        <f>IF(AND(ISERROR(IF(ScheduleCompile!V504="Off",0,IF(ScheduleCompile!V504="On",1,IF(ISNUMBER(ScheduleCompile!V504),ScheduleCompile!V504/1,IF(ISTEXT(ScheduleCompile!V504),IF(OR(ISNUMBER(FIND("5F",ScheduleCompile!V504)),ISNUMBER(FIND("0F",ScheduleCompile!V504)),ISNUMBER(FIND("8F",ScheduleCompile!V504)),ISNUMBER(FIND("1F",ScheduleCompile!V504)),ISNUMBER(FIND("2F",ScheduleCompile!V504)),ISNUMBER(FIND("3F",ScheduleCompile!V504)),ISNUMBER(FIND("6F",ScheduleCompile!V504)),ISNUMBER(FIND("7F",ScheduleCompile!V504)),ISNUMBER(FIND("9F",ScheduleCompile!V504)),ISNUMBER(FIND("4F",ScheduleCompile!V504))),VALUE(LEFT(ScheduleCompile!V504,FIND("F",ScheduleCompile!V504)-1)),ScheduleCompile!V504)))))),ISTEXT(ScheduleCompile!#REF!)),"ENDTABLE",IF(ISERROR(IF(ScheduleCompile!V504="Off",0,IF(ScheduleCompile!V504="On",1,IF(ISNUMBER(ScheduleCompile!V504),ScheduleCompile!V504/1,IF(ISTEXT(ScheduleCompile!V504),IF(OR(ISNUMBER(FIND("5F",ScheduleCompile!V504)),ISNUMBER(FIND("0F",ScheduleCompile!V504)),ISNUMBER(FIND("8F",ScheduleCompile!V504)),ISNUMBER(FIND("1F",ScheduleCompile!V504)),ISNUMBER(FIND("2F",ScheduleCompile!V504)),ISNUMBER(FIND("3F",ScheduleCompile!V504)),ISNUMBER(FIND("6F",ScheduleCompile!V504)),ISNUMBER(FIND("7F",ScheduleCompile!V504)),ISNUMBER(FIND("9F",ScheduleCompile!V504)),ISNUMBER(FIND("4F",ScheduleCompile!V504))),VALUE(LEFT(ScheduleCompile!V504,FIND("F",ScheduleCompile!V504)-1)),ScheduleCompile!V504)))))),"",IF(ScheduleCompile!V504="Off",0,IF(ScheduleCompile!V504="On",1,IF(ISNUMBER(ScheduleCompile!V504),ScheduleCompile!V504/1,IF(ISTEXT(ScheduleCompile!V504),IF(OR(ISNUMBER(FIND("5F",ScheduleCompile!V504)),ISNUMBER(FIND("0F",ScheduleCompile!V504)),ISNUMBER(FIND("8F",ScheduleCompile!V504)),ISNUMBER(FIND("1F",ScheduleCompile!V504)),ISNUMBER(FIND("2F",ScheduleCompile!V504)),ISNUMBER(FIND("3F",ScheduleCompile!V504)),ISNUMBER(FIND("6F",ScheduleCompile!V504)),ISNUMBER(FIND("7F",ScheduleCompile!V504)),ISNUMBER(FIND("9F",ScheduleCompile!V504)),ISNUMBER(FIND("4F",ScheduleCompile!V504))),VALUE(LEFT(ScheduleCompile!V504,FIND("F",ScheduleCompile!V504)-1)),ScheduleCompile!V504)))))))</f>
        <v>0.02</v>
      </c>
      <c r="AB511" s="1">
        <f>IF(AND(ISERROR(IF(ScheduleCompile!W504="Off",0,IF(ScheduleCompile!W504="On",1,IF(ISNUMBER(ScheduleCompile!W504),ScheduleCompile!W504/1,IF(ISTEXT(ScheduleCompile!W504),IF(OR(ISNUMBER(FIND("5F",ScheduleCompile!W504)),ISNUMBER(FIND("0F",ScheduleCompile!W504)),ISNUMBER(FIND("8F",ScheduleCompile!W504)),ISNUMBER(FIND("1F",ScheduleCompile!W504)),ISNUMBER(FIND("2F",ScheduleCompile!W504)),ISNUMBER(FIND("3F",ScheduleCompile!W504)),ISNUMBER(FIND("6F",ScheduleCompile!W504)),ISNUMBER(FIND("7F",ScheduleCompile!W504)),ISNUMBER(FIND("9F",ScheduleCompile!W504)),ISNUMBER(FIND("4F",ScheduleCompile!W504))),VALUE(LEFT(ScheduleCompile!W504,FIND("F",ScheduleCompile!W504)-1)),ScheduleCompile!W504)))))),ISTEXT(ScheduleCompile!#REF!)),"ENDTABLE",IF(ISERROR(IF(ScheduleCompile!W504="Off",0,IF(ScheduleCompile!W504="On",1,IF(ISNUMBER(ScheduleCompile!W504),ScheduleCompile!W504/1,IF(ISTEXT(ScheduleCompile!W504),IF(OR(ISNUMBER(FIND("5F",ScheduleCompile!W504)),ISNUMBER(FIND("0F",ScheduleCompile!W504)),ISNUMBER(FIND("8F",ScheduleCompile!W504)),ISNUMBER(FIND("1F",ScheduleCompile!W504)),ISNUMBER(FIND("2F",ScheduleCompile!W504)),ISNUMBER(FIND("3F",ScheduleCompile!W504)),ISNUMBER(FIND("6F",ScheduleCompile!W504)),ISNUMBER(FIND("7F",ScheduleCompile!W504)),ISNUMBER(FIND("9F",ScheduleCompile!W504)),ISNUMBER(FIND("4F",ScheduleCompile!W504))),VALUE(LEFT(ScheduleCompile!W504,FIND("F",ScheduleCompile!W504)-1)),ScheduleCompile!W504)))))),"",IF(ScheduleCompile!W504="Off",0,IF(ScheduleCompile!W504="On",1,IF(ISNUMBER(ScheduleCompile!W504),ScheduleCompile!W504/1,IF(ISTEXT(ScheduleCompile!W504),IF(OR(ISNUMBER(FIND("5F",ScheduleCompile!W504)),ISNUMBER(FIND("0F",ScheduleCompile!W504)),ISNUMBER(FIND("8F",ScheduleCompile!W504)),ISNUMBER(FIND("1F",ScheduleCompile!W504)),ISNUMBER(FIND("2F",ScheduleCompile!W504)),ISNUMBER(FIND("3F",ScheduleCompile!W504)),ISNUMBER(FIND("6F",ScheduleCompile!W504)),ISNUMBER(FIND("7F",ScheduleCompile!W504)),ISNUMBER(FIND("9F",ScheduleCompile!W504)),ISNUMBER(FIND("4F",ScheduleCompile!W504))),VALUE(LEFT(ScheduleCompile!W504,FIND("F",ScheduleCompile!W504)-1)),ScheduleCompile!W504)))))))</f>
        <v>0.02</v>
      </c>
      <c r="AC511" s="1">
        <f>IF(AND(ISERROR(IF(ScheduleCompile!X504="Off",0,IF(ScheduleCompile!X504="On",1,IF(ISNUMBER(ScheduleCompile!X504),ScheduleCompile!X504/1,IF(ISTEXT(ScheduleCompile!X504),IF(OR(ISNUMBER(FIND("5F",ScheduleCompile!X504)),ISNUMBER(FIND("0F",ScheduleCompile!X504)),ISNUMBER(FIND("8F",ScheduleCompile!X504)),ISNUMBER(FIND("1F",ScheduleCompile!X504)),ISNUMBER(FIND("2F",ScheduleCompile!X504)),ISNUMBER(FIND("3F",ScheduleCompile!X504)),ISNUMBER(FIND("6F",ScheduleCompile!X504)),ISNUMBER(FIND("7F",ScheduleCompile!X504)),ISNUMBER(FIND("9F",ScheduleCompile!X504)),ISNUMBER(FIND("4F",ScheduleCompile!X504))),VALUE(LEFT(ScheduleCompile!X504,FIND("F",ScheduleCompile!X504)-1)),ScheduleCompile!X504)))))),ISTEXT(ScheduleCompile!#REF!)),"ENDTABLE",IF(ISERROR(IF(ScheduleCompile!X504="Off",0,IF(ScheduleCompile!X504="On",1,IF(ISNUMBER(ScheduleCompile!X504),ScheduleCompile!X504/1,IF(ISTEXT(ScheduleCompile!X504),IF(OR(ISNUMBER(FIND("5F",ScheduleCompile!X504)),ISNUMBER(FIND("0F",ScheduleCompile!X504)),ISNUMBER(FIND("8F",ScheduleCompile!X504)),ISNUMBER(FIND("1F",ScheduleCompile!X504)),ISNUMBER(FIND("2F",ScheduleCompile!X504)),ISNUMBER(FIND("3F",ScheduleCompile!X504)),ISNUMBER(FIND("6F",ScheduleCompile!X504)),ISNUMBER(FIND("7F",ScheduleCompile!X504)),ISNUMBER(FIND("9F",ScheduleCompile!X504)),ISNUMBER(FIND("4F",ScheduleCompile!X504))),VALUE(LEFT(ScheduleCompile!X504,FIND("F",ScheduleCompile!X504)-1)),ScheduleCompile!X504)))))),"",IF(ScheduleCompile!X504="Off",0,IF(ScheduleCompile!X504="On",1,IF(ISNUMBER(ScheduleCompile!X504),ScheduleCompile!X504/1,IF(ISTEXT(ScheduleCompile!X504),IF(OR(ISNUMBER(FIND("5F",ScheduleCompile!X504)),ISNUMBER(FIND("0F",ScheduleCompile!X504)),ISNUMBER(FIND("8F",ScheduleCompile!X504)),ISNUMBER(FIND("1F",ScheduleCompile!X504)),ISNUMBER(FIND("2F",ScheduleCompile!X504)),ISNUMBER(FIND("3F",ScheduleCompile!X504)),ISNUMBER(FIND("6F",ScheduleCompile!X504)),ISNUMBER(FIND("7F",ScheduleCompile!X504)),ISNUMBER(FIND("9F",ScheduleCompile!X504)),ISNUMBER(FIND("4F",ScheduleCompile!X504))),VALUE(LEFT(ScheduleCompile!X504,FIND("F",ScheduleCompile!X504)-1)),ScheduleCompile!X504)))))))</f>
        <v>0.02</v>
      </c>
      <c r="AD511" s="1">
        <f>IF(AND(ISERROR(IF(ScheduleCompile!Y504="Off",0,IF(ScheduleCompile!Y504="On",1,IF(ISNUMBER(ScheduleCompile!Y504),ScheduleCompile!Y504/1,IF(ISTEXT(ScheduleCompile!Y504),IF(OR(ISNUMBER(FIND("5F",ScheduleCompile!Y504)),ISNUMBER(FIND("0F",ScheduleCompile!Y504)),ISNUMBER(FIND("8F",ScheduleCompile!Y504)),ISNUMBER(FIND("1F",ScheduleCompile!Y504)),ISNUMBER(FIND("2F",ScheduleCompile!Y504)),ISNUMBER(FIND("3F",ScheduleCompile!Y504)),ISNUMBER(FIND("6F",ScheduleCompile!Y504)),ISNUMBER(FIND("7F",ScheduleCompile!Y504)),ISNUMBER(FIND("9F",ScheduleCompile!Y504)),ISNUMBER(FIND("4F",ScheduleCompile!Y504))),VALUE(LEFT(ScheduleCompile!Y504,FIND("F",ScheduleCompile!Y504)-1)),ScheduleCompile!Y504)))))),ISTEXT(ScheduleCompile!#REF!)),"ENDTABLE",IF(ISERROR(IF(ScheduleCompile!Y504="Off",0,IF(ScheduleCompile!Y504="On",1,IF(ISNUMBER(ScheduleCompile!Y504),ScheduleCompile!Y504/1,IF(ISTEXT(ScheduleCompile!Y504),IF(OR(ISNUMBER(FIND("5F",ScheduleCompile!Y504)),ISNUMBER(FIND("0F",ScheduleCompile!Y504)),ISNUMBER(FIND("8F",ScheduleCompile!Y504)),ISNUMBER(FIND("1F",ScheduleCompile!Y504)),ISNUMBER(FIND("2F",ScheduleCompile!Y504)),ISNUMBER(FIND("3F",ScheduleCompile!Y504)),ISNUMBER(FIND("6F",ScheduleCompile!Y504)),ISNUMBER(FIND("7F",ScheduleCompile!Y504)),ISNUMBER(FIND("9F",ScheduleCompile!Y504)),ISNUMBER(FIND("4F",ScheduleCompile!Y504))),VALUE(LEFT(ScheduleCompile!Y504,FIND("F",ScheduleCompile!Y504)-1)),ScheduleCompile!Y504)))))),"",IF(ScheduleCompile!Y504="Off",0,IF(ScheduleCompile!Y504="On",1,IF(ISNUMBER(ScheduleCompile!Y504),ScheduleCompile!Y504/1,IF(ISTEXT(ScheduleCompile!Y504),IF(OR(ISNUMBER(FIND("5F",ScheduleCompile!Y504)),ISNUMBER(FIND("0F",ScheduleCompile!Y504)),ISNUMBER(FIND("8F",ScheduleCompile!Y504)),ISNUMBER(FIND("1F",ScheduleCompile!Y504)),ISNUMBER(FIND("2F",ScheduleCompile!Y504)),ISNUMBER(FIND("3F",ScheduleCompile!Y504)),ISNUMBER(FIND("6F",ScheduleCompile!Y504)),ISNUMBER(FIND("7F",ScheduleCompile!Y504)),ISNUMBER(FIND("9F",ScheduleCompile!Y504)),ISNUMBER(FIND("4F",ScheduleCompile!Y504))),VALUE(LEFT(ScheduleCompile!Y504,FIND("F",ScheduleCompile!Y504)-1)),ScheduleCompile!Y504)))))))</f>
        <v>0.02</v>
      </c>
    </row>
    <row r="512" spans="1:30" x14ac:dyDescent="0.25">
      <c r="A512" t="str">
        <f t="shared" si="31"/>
        <v>SchDay "WarehouseServiceHotWaterSun"  Type = "Fraction" Hr = (0.02, 0.02, 0.02, 0.02, 0.02, 0.02, 0.02, 0.02, 0.02, 0.02, 0.02, 0.02, 0.04, 0.04, 0.02, 0.02, 0.02, 0.02, 0.02, 0.02, 0.02, 0.02, 0.02, 0.02) ..</v>
      </c>
      <c r="B512" s="1" t="s">
        <v>623</v>
      </c>
      <c r="C512" t="str">
        <f t="shared" si="32"/>
        <v xml:space="preserve">SchDay "WarehouseServiceHotWaterSun"  Type = "Fraction" Hr = </v>
      </c>
      <c r="D512" t="str">
        <f t="shared" si="33"/>
        <v>(0.02, 0.02, 0.02, 0.02, 0.02, 0.02, 0.02, 0.02, 0.02, 0.02, 0.02, 0.02, 0.04, 0.04, 0.02, 0.02, 0.02, 0.02, 0.02, 0.02, 0.02, 0.02, 0.02, 0.02) ..</v>
      </c>
      <c r="E512" s="30" t="str">
        <f>ScheduleCompile!A505</f>
        <v>WarehouseServiceHotWaterSun</v>
      </c>
      <c r="F512" t="str">
        <f t="shared" si="34"/>
        <v>Fraction</v>
      </c>
      <c r="G512" s="1">
        <f>IF(AND(ISERROR(IF(ScheduleCompile!B505="Off",0,IF(ScheduleCompile!B505="On",1,IF(ISNUMBER(ScheduleCompile!B505),ScheduleCompile!B505/1,IF(ISTEXT(ScheduleCompile!B505),IF(OR(ISNUMBER(FIND("5F",ScheduleCompile!B505)),ISNUMBER(FIND("0F",ScheduleCompile!B505)),ISNUMBER(FIND("8F",ScheduleCompile!B505)),ISNUMBER(FIND("1F",ScheduleCompile!B505)),ISNUMBER(FIND("2F",ScheduleCompile!B505)),ISNUMBER(FIND("3F",ScheduleCompile!B505)),ISNUMBER(FIND("6F",ScheduleCompile!B505)),ISNUMBER(FIND("7F",ScheduleCompile!B505)),ISNUMBER(FIND("9F",ScheduleCompile!B505)),ISNUMBER(FIND("4F",ScheduleCompile!B505))),VALUE(LEFT(ScheduleCompile!B505,FIND("F",ScheduleCompile!B505)-1)),ScheduleCompile!B505)))))),ISTEXT(ScheduleCompile!#REF!)),"ENDTABLE",IF(ISERROR(IF(ScheduleCompile!B505="Off",0,IF(ScheduleCompile!B505="On",1,IF(ISNUMBER(ScheduleCompile!B505),ScheduleCompile!B505/1,IF(ISTEXT(ScheduleCompile!B505),IF(OR(ISNUMBER(FIND("5F",ScheduleCompile!B505)),ISNUMBER(FIND("0F",ScheduleCompile!B505)),ISNUMBER(FIND("8F",ScheduleCompile!B505)),ISNUMBER(FIND("1F",ScheduleCompile!B505)),ISNUMBER(FIND("2F",ScheduleCompile!B505)),ISNUMBER(FIND("3F",ScheduleCompile!B505)),ISNUMBER(FIND("6F",ScheduleCompile!B505)),ISNUMBER(FIND("7F",ScheduleCompile!B505)),ISNUMBER(FIND("9F",ScheduleCompile!B505)),ISNUMBER(FIND("4F",ScheduleCompile!B505))),VALUE(LEFT(ScheduleCompile!B505,FIND("F",ScheduleCompile!B505)-1)),ScheduleCompile!B505)))))),"",IF(ScheduleCompile!B505="Off",0,IF(ScheduleCompile!B505="On",1,IF(ISNUMBER(ScheduleCompile!B505),ScheduleCompile!B505/1,IF(ISTEXT(ScheduleCompile!B505),IF(OR(ISNUMBER(FIND("5F",ScheduleCompile!B505)),ISNUMBER(FIND("0F",ScheduleCompile!B505)),ISNUMBER(FIND("8F",ScheduleCompile!B505)),ISNUMBER(FIND("1F",ScheduleCompile!B505)),ISNUMBER(FIND("2F",ScheduleCompile!B505)),ISNUMBER(FIND("3F",ScheduleCompile!B505)),ISNUMBER(FIND("6F",ScheduleCompile!B505)),ISNUMBER(FIND("7F",ScheduleCompile!B505)),ISNUMBER(FIND("9F",ScheduleCompile!B505)),ISNUMBER(FIND("4F",ScheduleCompile!B505))),VALUE(LEFT(ScheduleCompile!B505,FIND("F",ScheduleCompile!B505)-1)),ScheduleCompile!B505)))))))</f>
        <v>0.02</v>
      </c>
      <c r="H512" s="1">
        <f>IF(AND(ISERROR(IF(ScheduleCompile!C505="Off",0,IF(ScheduleCompile!C505="On",1,IF(ISNUMBER(ScheduleCompile!C505),ScheduleCompile!C505/1,IF(ISTEXT(ScheduleCompile!C505),IF(OR(ISNUMBER(FIND("5F",ScheduleCompile!C505)),ISNUMBER(FIND("0F",ScheduleCompile!C505)),ISNUMBER(FIND("8F",ScheduleCompile!C505)),ISNUMBER(FIND("1F",ScheduleCompile!C505)),ISNUMBER(FIND("2F",ScheduleCompile!C505)),ISNUMBER(FIND("3F",ScheduleCompile!C505)),ISNUMBER(FIND("6F",ScheduleCompile!C505)),ISNUMBER(FIND("7F",ScheduleCompile!C505)),ISNUMBER(FIND("9F",ScheduleCompile!C505)),ISNUMBER(FIND("4F",ScheduleCompile!C505))),VALUE(LEFT(ScheduleCompile!C505,FIND("F",ScheduleCompile!C505)-1)),ScheduleCompile!C505)))))),ISTEXT(ScheduleCompile!#REF!)),"ENDTABLE",IF(ISERROR(IF(ScheduleCompile!C505="Off",0,IF(ScheduleCompile!C505="On",1,IF(ISNUMBER(ScheduleCompile!C505),ScheduleCompile!C505/1,IF(ISTEXT(ScheduleCompile!C505),IF(OR(ISNUMBER(FIND("5F",ScheduleCompile!C505)),ISNUMBER(FIND("0F",ScheduleCompile!C505)),ISNUMBER(FIND("8F",ScheduleCompile!C505)),ISNUMBER(FIND("1F",ScheduleCompile!C505)),ISNUMBER(FIND("2F",ScheduleCompile!C505)),ISNUMBER(FIND("3F",ScheduleCompile!C505)),ISNUMBER(FIND("6F",ScheduleCompile!C505)),ISNUMBER(FIND("7F",ScheduleCompile!C505)),ISNUMBER(FIND("9F",ScheduleCompile!C505)),ISNUMBER(FIND("4F",ScheduleCompile!C505))),VALUE(LEFT(ScheduleCompile!C505,FIND("F",ScheduleCompile!C505)-1)),ScheduleCompile!C505)))))),"",IF(ScheduleCompile!C505="Off",0,IF(ScheduleCompile!C505="On",1,IF(ISNUMBER(ScheduleCompile!C505),ScheduleCompile!C505/1,IF(ISTEXT(ScheduleCompile!C505),IF(OR(ISNUMBER(FIND("5F",ScheduleCompile!C505)),ISNUMBER(FIND("0F",ScheduleCompile!C505)),ISNUMBER(FIND("8F",ScheduleCompile!C505)),ISNUMBER(FIND("1F",ScheduleCompile!C505)),ISNUMBER(FIND("2F",ScheduleCompile!C505)),ISNUMBER(FIND("3F",ScheduleCompile!C505)),ISNUMBER(FIND("6F",ScheduleCompile!C505)),ISNUMBER(FIND("7F",ScheduleCompile!C505)),ISNUMBER(FIND("9F",ScheduleCompile!C505)),ISNUMBER(FIND("4F",ScheduleCompile!C505))),VALUE(LEFT(ScheduleCompile!C505,FIND("F",ScheduleCompile!C505)-1)),ScheduleCompile!C505)))))))</f>
        <v>0.02</v>
      </c>
      <c r="I512" s="1">
        <f>IF(AND(ISERROR(IF(ScheduleCompile!D505="Off",0,IF(ScheduleCompile!D505="On",1,IF(ISNUMBER(ScheduleCompile!D505),ScheduleCompile!D505/1,IF(ISTEXT(ScheduleCompile!D505),IF(OR(ISNUMBER(FIND("5F",ScheduleCompile!D505)),ISNUMBER(FIND("0F",ScheduleCompile!D505)),ISNUMBER(FIND("8F",ScheduleCompile!D505)),ISNUMBER(FIND("1F",ScheduleCompile!D505)),ISNUMBER(FIND("2F",ScheduleCompile!D505)),ISNUMBER(FIND("3F",ScheduleCompile!D505)),ISNUMBER(FIND("6F",ScheduleCompile!D505)),ISNUMBER(FIND("7F",ScheduleCompile!D505)),ISNUMBER(FIND("9F",ScheduleCompile!D505)),ISNUMBER(FIND("4F",ScheduleCompile!D505))),VALUE(LEFT(ScheduleCompile!D505,FIND("F",ScheduleCompile!D505)-1)),ScheduleCompile!D505)))))),ISTEXT(ScheduleCompile!#REF!)),"ENDTABLE",IF(ISERROR(IF(ScheduleCompile!D505="Off",0,IF(ScheduleCompile!D505="On",1,IF(ISNUMBER(ScheduleCompile!D505),ScheduleCompile!D505/1,IF(ISTEXT(ScheduleCompile!D505),IF(OR(ISNUMBER(FIND("5F",ScheduleCompile!D505)),ISNUMBER(FIND("0F",ScheduleCompile!D505)),ISNUMBER(FIND("8F",ScheduleCompile!D505)),ISNUMBER(FIND("1F",ScheduleCompile!D505)),ISNUMBER(FIND("2F",ScheduleCompile!D505)),ISNUMBER(FIND("3F",ScheduleCompile!D505)),ISNUMBER(FIND("6F",ScheduleCompile!D505)),ISNUMBER(FIND("7F",ScheduleCompile!D505)),ISNUMBER(FIND("9F",ScheduleCompile!D505)),ISNUMBER(FIND("4F",ScheduleCompile!D505))),VALUE(LEFT(ScheduleCompile!D505,FIND("F",ScheduleCompile!D505)-1)),ScheduleCompile!D505)))))),"",IF(ScheduleCompile!D505="Off",0,IF(ScheduleCompile!D505="On",1,IF(ISNUMBER(ScheduleCompile!D505),ScheduleCompile!D505/1,IF(ISTEXT(ScheduleCompile!D505),IF(OR(ISNUMBER(FIND("5F",ScheduleCompile!D505)),ISNUMBER(FIND("0F",ScheduleCompile!D505)),ISNUMBER(FIND("8F",ScheduleCompile!D505)),ISNUMBER(FIND("1F",ScheduleCompile!D505)),ISNUMBER(FIND("2F",ScheduleCompile!D505)),ISNUMBER(FIND("3F",ScheduleCompile!D505)),ISNUMBER(FIND("6F",ScheduleCompile!D505)),ISNUMBER(FIND("7F",ScheduleCompile!D505)),ISNUMBER(FIND("9F",ScheduleCompile!D505)),ISNUMBER(FIND("4F",ScheduleCompile!D505))),VALUE(LEFT(ScheduleCompile!D505,FIND("F",ScheduleCompile!D505)-1)),ScheduleCompile!D505)))))))</f>
        <v>0.02</v>
      </c>
      <c r="J512" s="1">
        <f>IF(AND(ISERROR(IF(ScheduleCompile!E505="Off",0,IF(ScheduleCompile!E505="On",1,IF(ISNUMBER(ScheduleCompile!E505),ScheduleCompile!E505/1,IF(ISTEXT(ScheduleCompile!E505),IF(OR(ISNUMBER(FIND("5F",ScheduleCompile!E505)),ISNUMBER(FIND("0F",ScheduleCompile!E505)),ISNUMBER(FIND("8F",ScheduleCompile!E505)),ISNUMBER(FIND("1F",ScheduleCompile!E505)),ISNUMBER(FIND("2F",ScheduleCompile!E505)),ISNUMBER(FIND("3F",ScheduleCompile!E505)),ISNUMBER(FIND("6F",ScheduleCompile!E505)),ISNUMBER(FIND("7F",ScheduleCompile!E505)),ISNUMBER(FIND("9F",ScheduleCompile!E505)),ISNUMBER(FIND("4F",ScheduleCompile!E505))),VALUE(LEFT(ScheduleCompile!E505,FIND("F",ScheduleCompile!E505)-1)),ScheduleCompile!E505)))))),ISTEXT(ScheduleCompile!#REF!)),"ENDTABLE",IF(ISERROR(IF(ScheduleCompile!E505="Off",0,IF(ScheduleCompile!E505="On",1,IF(ISNUMBER(ScheduleCompile!E505),ScheduleCompile!E505/1,IF(ISTEXT(ScheduleCompile!E505),IF(OR(ISNUMBER(FIND("5F",ScheduleCompile!E505)),ISNUMBER(FIND("0F",ScheduleCompile!E505)),ISNUMBER(FIND("8F",ScheduleCompile!E505)),ISNUMBER(FIND("1F",ScheduleCompile!E505)),ISNUMBER(FIND("2F",ScheduleCompile!E505)),ISNUMBER(FIND("3F",ScheduleCompile!E505)),ISNUMBER(FIND("6F",ScheduleCompile!E505)),ISNUMBER(FIND("7F",ScheduleCompile!E505)),ISNUMBER(FIND("9F",ScheduleCompile!E505)),ISNUMBER(FIND("4F",ScheduleCompile!E505))),VALUE(LEFT(ScheduleCompile!E505,FIND("F",ScheduleCompile!E505)-1)),ScheduleCompile!E505)))))),"",IF(ScheduleCompile!E505="Off",0,IF(ScheduleCompile!E505="On",1,IF(ISNUMBER(ScheduleCompile!E505),ScheduleCompile!E505/1,IF(ISTEXT(ScheduleCompile!E505),IF(OR(ISNUMBER(FIND("5F",ScheduleCompile!E505)),ISNUMBER(FIND("0F",ScheduleCompile!E505)),ISNUMBER(FIND("8F",ScheduleCompile!E505)),ISNUMBER(FIND("1F",ScheduleCompile!E505)),ISNUMBER(FIND("2F",ScheduleCompile!E505)),ISNUMBER(FIND("3F",ScheduleCompile!E505)),ISNUMBER(FIND("6F",ScheduleCompile!E505)),ISNUMBER(FIND("7F",ScheduleCompile!E505)),ISNUMBER(FIND("9F",ScheduleCompile!E505)),ISNUMBER(FIND("4F",ScheduleCompile!E505))),VALUE(LEFT(ScheduleCompile!E505,FIND("F",ScheduleCompile!E505)-1)),ScheduleCompile!E505)))))))</f>
        <v>0.02</v>
      </c>
      <c r="K512" s="1">
        <f>IF(AND(ISERROR(IF(ScheduleCompile!F505="Off",0,IF(ScheduleCompile!F505="On",1,IF(ISNUMBER(ScheduleCompile!F505),ScheduleCompile!F505/1,IF(ISTEXT(ScheduleCompile!F505),IF(OR(ISNUMBER(FIND("5F",ScheduleCompile!F505)),ISNUMBER(FIND("0F",ScheduleCompile!F505)),ISNUMBER(FIND("8F",ScheduleCompile!F505)),ISNUMBER(FIND("1F",ScheduleCompile!F505)),ISNUMBER(FIND("2F",ScheduleCompile!F505)),ISNUMBER(FIND("3F",ScheduleCompile!F505)),ISNUMBER(FIND("6F",ScheduleCompile!F505)),ISNUMBER(FIND("7F",ScheduleCompile!F505)),ISNUMBER(FIND("9F",ScheduleCompile!F505)),ISNUMBER(FIND("4F",ScheduleCompile!F505))),VALUE(LEFT(ScheduleCompile!F505,FIND("F",ScheduleCompile!F505)-1)),ScheduleCompile!F505)))))),ISTEXT(ScheduleCompile!#REF!)),"ENDTABLE",IF(ISERROR(IF(ScheduleCompile!F505="Off",0,IF(ScheduleCompile!F505="On",1,IF(ISNUMBER(ScheduleCompile!F505),ScheduleCompile!F505/1,IF(ISTEXT(ScheduleCompile!F505),IF(OR(ISNUMBER(FIND("5F",ScheduleCompile!F505)),ISNUMBER(FIND("0F",ScheduleCompile!F505)),ISNUMBER(FIND("8F",ScheduleCompile!F505)),ISNUMBER(FIND("1F",ScheduleCompile!F505)),ISNUMBER(FIND("2F",ScheduleCompile!F505)),ISNUMBER(FIND("3F",ScheduleCompile!F505)),ISNUMBER(FIND("6F",ScheduleCompile!F505)),ISNUMBER(FIND("7F",ScheduleCompile!F505)),ISNUMBER(FIND("9F",ScheduleCompile!F505)),ISNUMBER(FIND("4F",ScheduleCompile!F505))),VALUE(LEFT(ScheduleCompile!F505,FIND("F",ScheduleCompile!F505)-1)),ScheduleCompile!F505)))))),"",IF(ScheduleCompile!F505="Off",0,IF(ScheduleCompile!F505="On",1,IF(ISNUMBER(ScheduleCompile!F505),ScheduleCompile!F505/1,IF(ISTEXT(ScheduleCompile!F505),IF(OR(ISNUMBER(FIND("5F",ScheduleCompile!F505)),ISNUMBER(FIND("0F",ScheduleCompile!F505)),ISNUMBER(FIND("8F",ScheduleCompile!F505)),ISNUMBER(FIND("1F",ScheduleCompile!F505)),ISNUMBER(FIND("2F",ScheduleCompile!F505)),ISNUMBER(FIND("3F",ScheduleCompile!F505)),ISNUMBER(FIND("6F",ScheduleCompile!F505)),ISNUMBER(FIND("7F",ScheduleCompile!F505)),ISNUMBER(FIND("9F",ScheduleCompile!F505)),ISNUMBER(FIND("4F",ScheduleCompile!F505))),VALUE(LEFT(ScheduleCompile!F505,FIND("F",ScheduleCompile!F505)-1)),ScheduleCompile!F505)))))))</f>
        <v>0.02</v>
      </c>
      <c r="L512" s="1">
        <f>IF(AND(ISERROR(IF(ScheduleCompile!G505="Off",0,IF(ScheduleCompile!G505="On",1,IF(ISNUMBER(ScheduleCompile!G505),ScheduleCompile!G505/1,IF(ISTEXT(ScheduleCompile!G505),IF(OR(ISNUMBER(FIND("5F",ScheduleCompile!G505)),ISNUMBER(FIND("0F",ScheduleCompile!G505)),ISNUMBER(FIND("8F",ScheduleCompile!G505)),ISNUMBER(FIND("1F",ScheduleCompile!G505)),ISNUMBER(FIND("2F",ScheduleCompile!G505)),ISNUMBER(FIND("3F",ScheduleCompile!G505)),ISNUMBER(FIND("6F",ScheduleCompile!G505)),ISNUMBER(FIND("7F",ScheduleCompile!G505)),ISNUMBER(FIND("9F",ScheduleCompile!G505)),ISNUMBER(FIND("4F",ScheduleCompile!G505))),VALUE(LEFT(ScheduleCompile!G505,FIND("F",ScheduleCompile!G505)-1)),ScheduleCompile!G505)))))),ISTEXT(ScheduleCompile!#REF!)),"ENDTABLE",IF(ISERROR(IF(ScheduleCompile!G505="Off",0,IF(ScheduleCompile!G505="On",1,IF(ISNUMBER(ScheduleCompile!G505),ScheduleCompile!G505/1,IF(ISTEXT(ScheduleCompile!G505),IF(OR(ISNUMBER(FIND("5F",ScheduleCompile!G505)),ISNUMBER(FIND("0F",ScheduleCompile!G505)),ISNUMBER(FIND("8F",ScheduleCompile!G505)),ISNUMBER(FIND("1F",ScheduleCompile!G505)),ISNUMBER(FIND("2F",ScheduleCompile!G505)),ISNUMBER(FIND("3F",ScheduleCompile!G505)),ISNUMBER(FIND("6F",ScheduleCompile!G505)),ISNUMBER(FIND("7F",ScheduleCompile!G505)),ISNUMBER(FIND("9F",ScheduleCompile!G505)),ISNUMBER(FIND("4F",ScheduleCompile!G505))),VALUE(LEFT(ScheduleCompile!G505,FIND("F",ScheduleCompile!G505)-1)),ScheduleCompile!G505)))))),"",IF(ScheduleCompile!G505="Off",0,IF(ScheduleCompile!G505="On",1,IF(ISNUMBER(ScheduleCompile!G505),ScheduleCompile!G505/1,IF(ISTEXT(ScheduleCompile!G505),IF(OR(ISNUMBER(FIND("5F",ScheduleCompile!G505)),ISNUMBER(FIND("0F",ScheduleCompile!G505)),ISNUMBER(FIND("8F",ScheduleCompile!G505)),ISNUMBER(FIND("1F",ScheduleCompile!G505)),ISNUMBER(FIND("2F",ScheduleCompile!G505)),ISNUMBER(FIND("3F",ScheduleCompile!G505)),ISNUMBER(FIND("6F",ScheduleCompile!G505)),ISNUMBER(FIND("7F",ScheduleCompile!G505)),ISNUMBER(FIND("9F",ScheduleCompile!G505)),ISNUMBER(FIND("4F",ScheduleCompile!G505))),VALUE(LEFT(ScheduleCompile!G505,FIND("F",ScheduleCompile!G505)-1)),ScheduleCompile!G505)))))))</f>
        <v>0.02</v>
      </c>
      <c r="M512" s="1">
        <f>IF(AND(ISERROR(IF(ScheduleCompile!H505="Off",0,IF(ScheduleCompile!H505="On",1,IF(ISNUMBER(ScheduleCompile!H505),ScheduleCompile!H505/1,IF(ISTEXT(ScheduleCompile!H505),IF(OR(ISNUMBER(FIND("5F",ScheduleCompile!H505)),ISNUMBER(FIND("0F",ScheduleCompile!H505)),ISNUMBER(FIND("8F",ScheduleCompile!H505)),ISNUMBER(FIND("1F",ScheduleCompile!H505)),ISNUMBER(FIND("2F",ScheduleCompile!H505)),ISNUMBER(FIND("3F",ScheduleCompile!H505)),ISNUMBER(FIND("6F",ScheduleCompile!H505)),ISNUMBER(FIND("7F",ScheduleCompile!H505)),ISNUMBER(FIND("9F",ScheduleCompile!H505)),ISNUMBER(FIND("4F",ScheduleCompile!H505))),VALUE(LEFT(ScheduleCompile!H505,FIND("F",ScheduleCompile!H505)-1)),ScheduleCompile!H505)))))),ISTEXT(ScheduleCompile!#REF!)),"ENDTABLE",IF(ISERROR(IF(ScheduleCompile!H505="Off",0,IF(ScheduleCompile!H505="On",1,IF(ISNUMBER(ScheduleCompile!H505),ScheduleCompile!H505/1,IF(ISTEXT(ScheduleCompile!H505),IF(OR(ISNUMBER(FIND("5F",ScheduleCompile!H505)),ISNUMBER(FIND("0F",ScheduleCompile!H505)),ISNUMBER(FIND("8F",ScheduleCompile!H505)),ISNUMBER(FIND("1F",ScheduleCompile!H505)),ISNUMBER(FIND("2F",ScheduleCompile!H505)),ISNUMBER(FIND("3F",ScheduleCompile!H505)),ISNUMBER(FIND("6F",ScheduleCompile!H505)),ISNUMBER(FIND("7F",ScheduleCompile!H505)),ISNUMBER(FIND("9F",ScheduleCompile!H505)),ISNUMBER(FIND("4F",ScheduleCompile!H505))),VALUE(LEFT(ScheduleCompile!H505,FIND("F",ScheduleCompile!H505)-1)),ScheduleCompile!H505)))))),"",IF(ScheduleCompile!H505="Off",0,IF(ScheduleCompile!H505="On",1,IF(ISNUMBER(ScheduleCompile!H505),ScheduleCompile!H505/1,IF(ISTEXT(ScheduleCompile!H505),IF(OR(ISNUMBER(FIND("5F",ScheduleCompile!H505)),ISNUMBER(FIND("0F",ScheduleCompile!H505)),ISNUMBER(FIND("8F",ScheduleCompile!H505)),ISNUMBER(FIND("1F",ScheduleCompile!H505)),ISNUMBER(FIND("2F",ScheduleCompile!H505)),ISNUMBER(FIND("3F",ScheduleCompile!H505)),ISNUMBER(FIND("6F",ScheduleCompile!H505)),ISNUMBER(FIND("7F",ScheduleCompile!H505)),ISNUMBER(FIND("9F",ScheduleCompile!H505)),ISNUMBER(FIND("4F",ScheduleCompile!H505))),VALUE(LEFT(ScheduleCompile!H505,FIND("F",ScheduleCompile!H505)-1)),ScheduleCompile!H505)))))))</f>
        <v>0.02</v>
      </c>
      <c r="N512" s="1">
        <f>IF(AND(ISERROR(IF(ScheduleCompile!I505="Off",0,IF(ScheduleCompile!I505="On",1,IF(ISNUMBER(ScheduleCompile!I505),ScheduleCompile!I505/1,IF(ISTEXT(ScheduleCompile!I505),IF(OR(ISNUMBER(FIND("5F",ScheduleCompile!I505)),ISNUMBER(FIND("0F",ScheduleCompile!I505)),ISNUMBER(FIND("8F",ScheduleCompile!I505)),ISNUMBER(FIND("1F",ScheduleCompile!I505)),ISNUMBER(FIND("2F",ScheduleCompile!I505)),ISNUMBER(FIND("3F",ScheduleCompile!I505)),ISNUMBER(FIND("6F",ScheduleCompile!I505)),ISNUMBER(FIND("7F",ScheduleCompile!I505)),ISNUMBER(FIND("9F",ScheduleCompile!I505)),ISNUMBER(FIND("4F",ScheduleCompile!I505))),VALUE(LEFT(ScheduleCompile!I505,FIND("F",ScheduleCompile!I505)-1)),ScheduleCompile!I505)))))),ISTEXT(ScheduleCompile!#REF!)),"ENDTABLE",IF(ISERROR(IF(ScheduleCompile!I505="Off",0,IF(ScheduleCompile!I505="On",1,IF(ISNUMBER(ScheduleCompile!I505),ScheduleCompile!I505/1,IF(ISTEXT(ScheduleCompile!I505),IF(OR(ISNUMBER(FIND("5F",ScheduleCompile!I505)),ISNUMBER(FIND("0F",ScheduleCompile!I505)),ISNUMBER(FIND("8F",ScheduleCompile!I505)),ISNUMBER(FIND("1F",ScheduleCompile!I505)),ISNUMBER(FIND("2F",ScheduleCompile!I505)),ISNUMBER(FIND("3F",ScheduleCompile!I505)),ISNUMBER(FIND("6F",ScheduleCompile!I505)),ISNUMBER(FIND("7F",ScheduleCompile!I505)),ISNUMBER(FIND("9F",ScheduleCompile!I505)),ISNUMBER(FIND("4F",ScheduleCompile!I505))),VALUE(LEFT(ScheduleCompile!I505,FIND("F",ScheduleCompile!I505)-1)),ScheduleCompile!I505)))))),"",IF(ScheduleCompile!I505="Off",0,IF(ScheduleCompile!I505="On",1,IF(ISNUMBER(ScheduleCompile!I505),ScheduleCompile!I505/1,IF(ISTEXT(ScheduleCompile!I505),IF(OR(ISNUMBER(FIND("5F",ScheduleCompile!I505)),ISNUMBER(FIND("0F",ScheduleCompile!I505)),ISNUMBER(FIND("8F",ScheduleCompile!I505)),ISNUMBER(FIND("1F",ScheduleCompile!I505)),ISNUMBER(FIND("2F",ScheduleCompile!I505)),ISNUMBER(FIND("3F",ScheduleCompile!I505)),ISNUMBER(FIND("6F",ScheduleCompile!I505)),ISNUMBER(FIND("7F",ScheduleCompile!I505)),ISNUMBER(FIND("9F",ScheduleCompile!I505)),ISNUMBER(FIND("4F",ScheduleCompile!I505))),VALUE(LEFT(ScheduleCompile!I505,FIND("F",ScheduleCompile!I505)-1)),ScheduleCompile!I505)))))))</f>
        <v>0.02</v>
      </c>
      <c r="O512" s="1">
        <f>IF(AND(ISERROR(IF(ScheduleCompile!J505="Off",0,IF(ScheduleCompile!J505="On",1,IF(ISNUMBER(ScheduleCompile!J505),ScheduleCompile!J505/1,IF(ISTEXT(ScheduleCompile!J505),IF(OR(ISNUMBER(FIND("5F",ScheduleCompile!J505)),ISNUMBER(FIND("0F",ScheduleCompile!J505)),ISNUMBER(FIND("8F",ScheduleCompile!J505)),ISNUMBER(FIND("1F",ScheduleCompile!J505)),ISNUMBER(FIND("2F",ScheduleCompile!J505)),ISNUMBER(FIND("3F",ScheduleCompile!J505)),ISNUMBER(FIND("6F",ScheduleCompile!J505)),ISNUMBER(FIND("7F",ScheduleCompile!J505)),ISNUMBER(FIND("9F",ScheduleCompile!J505)),ISNUMBER(FIND("4F",ScheduleCompile!J505))),VALUE(LEFT(ScheduleCompile!J505,FIND("F",ScheduleCompile!J505)-1)),ScheduleCompile!J505)))))),ISTEXT(ScheduleCompile!#REF!)),"ENDTABLE",IF(ISERROR(IF(ScheduleCompile!J505="Off",0,IF(ScheduleCompile!J505="On",1,IF(ISNUMBER(ScheduleCompile!J505),ScheduleCompile!J505/1,IF(ISTEXT(ScheduleCompile!J505),IF(OR(ISNUMBER(FIND("5F",ScheduleCompile!J505)),ISNUMBER(FIND("0F",ScheduleCompile!J505)),ISNUMBER(FIND("8F",ScheduleCompile!J505)),ISNUMBER(FIND("1F",ScheduleCompile!J505)),ISNUMBER(FIND("2F",ScheduleCompile!J505)),ISNUMBER(FIND("3F",ScheduleCompile!J505)),ISNUMBER(FIND("6F",ScheduleCompile!J505)),ISNUMBER(FIND("7F",ScheduleCompile!J505)),ISNUMBER(FIND("9F",ScheduleCompile!J505)),ISNUMBER(FIND("4F",ScheduleCompile!J505))),VALUE(LEFT(ScheduleCompile!J505,FIND("F",ScheduleCompile!J505)-1)),ScheduleCompile!J505)))))),"",IF(ScheduleCompile!J505="Off",0,IF(ScheduleCompile!J505="On",1,IF(ISNUMBER(ScheduleCompile!J505),ScheduleCompile!J505/1,IF(ISTEXT(ScheduleCompile!J505),IF(OR(ISNUMBER(FIND("5F",ScheduleCompile!J505)),ISNUMBER(FIND("0F",ScheduleCompile!J505)),ISNUMBER(FIND("8F",ScheduleCompile!J505)),ISNUMBER(FIND("1F",ScheduleCompile!J505)),ISNUMBER(FIND("2F",ScheduleCompile!J505)),ISNUMBER(FIND("3F",ScheduleCompile!J505)),ISNUMBER(FIND("6F",ScheduleCompile!J505)),ISNUMBER(FIND("7F",ScheduleCompile!J505)),ISNUMBER(FIND("9F",ScheduleCompile!J505)),ISNUMBER(FIND("4F",ScheduleCompile!J505))),VALUE(LEFT(ScheduleCompile!J505,FIND("F",ScheduleCompile!J505)-1)),ScheduleCompile!J505)))))))</f>
        <v>0.02</v>
      </c>
      <c r="P512" s="1">
        <f>IF(AND(ISERROR(IF(ScheduleCompile!K505="Off",0,IF(ScheduleCompile!K505="On",1,IF(ISNUMBER(ScheduleCompile!K505),ScheduleCompile!K505/1,IF(ISTEXT(ScheduleCompile!K505),IF(OR(ISNUMBER(FIND("5F",ScheduleCompile!K505)),ISNUMBER(FIND("0F",ScheduleCompile!K505)),ISNUMBER(FIND("8F",ScheduleCompile!K505)),ISNUMBER(FIND("1F",ScheduleCompile!K505)),ISNUMBER(FIND("2F",ScheduleCompile!K505)),ISNUMBER(FIND("3F",ScheduleCompile!K505)),ISNUMBER(FIND("6F",ScheduleCompile!K505)),ISNUMBER(FIND("7F",ScheduleCompile!K505)),ISNUMBER(FIND("9F",ScheduleCompile!K505)),ISNUMBER(FIND("4F",ScheduleCompile!K505))),VALUE(LEFT(ScheduleCompile!K505,FIND("F",ScheduleCompile!K505)-1)),ScheduleCompile!K505)))))),ISTEXT(ScheduleCompile!#REF!)),"ENDTABLE",IF(ISERROR(IF(ScheduleCompile!K505="Off",0,IF(ScheduleCompile!K505="On",1,IF(ISNUMBER(ScheduleCompile!K505),ScheduleCompile!K505/1,IF(ISTEXT(ScheduleCompile!K505),IF(OR(ISNUMBER(FIND("5F",ScheduleCompile!K505)),ISNUMBER(FIND("0F",ScheduleCompile!K505)),ISNUMBER(FIND("8F",ScheduleCompile!K505)),ISNUMBER(FIND("1F",ScheduleCompile!K505)),ISNUMBER(FIND("2F",ScheduleCompile!K505)),ISNUMBER(FIND("3F",ScheduleCompile!K505)),ISNUMBER(FIND("6F",ScheduleCompile!K505)),ISNUMBER(FIND("7F",ScheduleCompile!K505)),ISNUMBER(FIND("9F",ScheduleCompile!K505)),ISNUMBER(FIND("4F",ScheduleCompile!K505))),VALUE(LEFT(ScheduleCompile!K505,FIND("F",ScheduleCompile!K505)-1)),ScheduleCompile!K505)))))),"",IF(ScheduleCompile!K505="Off",0,IF(ScheduleCompile!K505="On",1,IF(ISNUMBER(ScheduleCompile!K505),ScheduleCompile!K505/1,IF(ISTEXT(ScheduleCompile!K505),IF(OR(ISNUMBER(FIND("5F",ScheduleCompile!K505)),ISNUMBER(FIND("0F",ScheduleCompile!K505)),ISNUMBER(FIND("8F",ScheduleCompile!K505)),ISNUMBER(FIND("1F",ScheduleCompile!K505)),ISNUMBER(FIND("2F",ScheduleCompile!K505)),ISNUMBER(FIND("3F",ScheduleCompile!K505)),ISNUMBER(FIND("6F",ScheduleCompile!K505)),ISNUMBER(FIND("7F",ScheduleCompile!K505)),ISNUMBER(FIND("9F",ScheduleCompile!K505)),ISNUMBER(FIND("4F",ScheduleCompile!K505))),VALUE(LEFT(ScheduleCompile!K505,FIND("F",ScheduleCompile!K505)-1)),ScheduleCompile!K505)))))))</f>
        <v>0.02</v>
      </c>
      <c r="Q512" s="1">
        <f>IF(AND(ISERROR(IF(ScheduleCompile!L505="Off",0,IF(ScheduleCompile!L505="On",1,IF(ISNUMBER(ScheduleCompile!L505),ScheduleCompile!L505/1,IF(ISTEXT(ScheduleCompile!L505),IF(OR(ISNUMBER(FIND("5F",ScheduleCompile!L505)),ISNUMBER(FIND("0F",ScheduleCompile!L505)),ISNUMBER(FIND("8F",ScheduleCompile!L505)),ISNUMBER(FIND("1F",ScheduleCompile!L505)),ISNUMBER(FIND("2F",ScheduleCompile!L505)),ISNUMBER(FIND("3F",ScheduleCompile!L505)),ISNUMBER(FIND("6F",ScheduleCompile!L505)),ISNUMBER(FIND("7F",ScheduleCompile!L505)),ISNUMBER(FIND("9F",ScheduleCompile!L505)),ISNUMBER(FIND("4F",ScheduleCompile!L505))),VALUE(LEFT(ScheduleCompile!L505,FIND("F",ScheduleCompile!L505)-1)),ScheduleCompile!L505)))))),ISTEXT(ScheduleCompile!#REF!)),"ENDTABLE",IF(ISERROR(IF(ScheduleCompile!L505="Off",0,IF(ScheduleCompile!L505="On",1,IF(ISNUMBER(ScheduleCompile!L505),ScheduleCompile!L505/1,IF(ISTEXT(ScheduleCompile!L505),IF(OR(ISNUMBER(FIND("5F",ScheduleCompile!L505)),ISNUMBER(FIND("0F",ScheduleCompile!L505)),ISNUMBER(FIND("8F",ScheduleCompile!L505)),ISNUMBER(FIND("1F",ScheduleCompile!L505)),ISNUMBER(FIND("2F",ScheduleCompile!L505)),ISNUMBER(FIND("3F",ScheduleCompile!L505)),ISNUMBER(FIND("6F",ScheduleCompile!L505)),ISNUMBER(FIND("7F",ScheduleCompile!L505)),ISNUMBER(FIND("9F",ScheduleCompile!L505)),ISNUMBER(FIND("4F",ScheduleCompile!L505))),VALUE(LEFT(ScheduleCompile!L505,FIND("F",ScheduleCompile!L505)-1)),ScheduleCompile!L505)))))),"",IF(ScheduleCompile!L505="Off",0,IF(ScheduleCompile!L505="On",1,IF(ISNUMBER(ScheduleCompile!L505),ScheduleCompile!L505/1,IF(ISTEXT(ScheduleCompile!L505),IF(OR(ISNUMBER(FIND("5F",ScheduleCompile!L505)),ISNUMBER(FIND("0F",ScheduleCompile!L505)),ISNUMBER(FIND("8F",ScheduleCompile!L505)),ISNUMBER(FIND("1F",ScheduleCompile!L505)),ISNUMBER(FIND("2F",ScheduleCompile!L505)),ISNUMBER(FIND("3F",ScheduleCompile!L505)),ISNUMBER(FIND("6F",ScheduleCompile!L505)),ISNUMBER(FIND("7F",ScheduleCompile!L505)),ISNUMBER(FIND("9F",ScheduleCompile!L505)),ISNUMBER(FIND("4F",ScheduleCompile!L505))),VALUE(LEFT(ScheduleCompile!L505,FIND("F",ScheduleCompile!L505)-1)),ScheduleCompile!L505)))))))</f>
        <v>0.02</v>
      </c>
      <c r="R512" s="1">
        <f>IF(AND(ISERROR(IF(ScheduleCompile!M505="Off",0,IF(ScheduleCompile!M505="On",1,IF(ISNUMBER(ScheduleCompile!M505),ScheduleCompile!M505/1,IF(ISTEXT(ScheduleCompile!M505),IF(OR(ISNUMBER(FIND("5F",ScheduleCompile!M505)),ISNUMBER(FIND("0F",ScheduleCompile!M505)),ISNUMBER(FIND("8F",ScheduleCompile!M505)),ISNUMBER(FIND("1F",ScheduleCompile!M505)),ISNUMBER(FIND("2F",ScheduleCompile!M505)),ISNUMBER(FIND("3F",ScheduleCompile!M505)),ISNUMBER(FIND("6F",ScheduleCompile!M505)),ISNUMBER(FIND("7F",ScheduleCompile!M505)),ISNUMBER(FIND("9F",ScheduleCompile!M505)),ISNUMBER(FIND("4F",ScheduleCompile!M505))),VALUE(LEFT(ScheduleCompile!M505,FIND("F",ScheduleCompile!M505)-1)),ScheduleCompile!M505)))))),ISTEXT(ScheduleCompile!#REF!)),"ENDTABLE",IF(ISERROR(IF(ScheduleCompile!M505="Off",0,IF(ScheduleCompile!M505="On",1,IF(ISNUMBER(ScheduleCompile!M505),ScheduleCompile!M505/1,IF(ISTEXT(ScheduleCompile!M505),IF(OR(ISNUMBER(FIND("5F",ScheduleCompile!M505)),ISNUMBER(FIND("0F",ScheduleCompile!M505)),ISNUMBER(FIND("8F",ScheduleCompile!M505)),ISNUMBER(FIND("1F",ScheduleCompile!M505)),ISNUMBER(FIND("2F",ScheduleCompile!M505)),ISNUMBER(FIND("3F",ScheduleCompile!M505)),ISNUMBER(FIND("6F",ScheduleCompile!M505)),ISNUMBER(FIND("7F",ScheduleCompile!M505)),ISNUMBER(FIND("9F",ScheduleCompile!M505)),ISNUMBER(FIND("4F",ScheduleCompile!M505))),VALUE(LEFT(ScheduleCompile!M505,FIND("F",ScheduleCompile!M505)-1)),ScheduleCompile!M505)))))),"",IF(ScheduleCompile!M505="Off",0,IF(ScheduleCompile!M505="On",1,IF(ISNUMBER(ScheduleCompile!M505),ScheduleCompile!M505/1,IF(ISTEXT(ScheduleCompile!M505),IF(OR(ISNUMBER(FIND("5F",ScheduleCompile!M505)),ISNUMBER(FIND("0F",ScheduleCompile!M505)),ISNUMBER(FIND("8F",ScheduleCompile!M505)),ISNUMBER(FIND("1F",ScheduleCompile!M505)),ISNUMBER(FIND("2F",ScheduleCompile!M505)),ISNUMBER(FIND("3F",ScheduleCompile!M505)),ISNUMBER(FIND("6F",ScheduleCompile!M505)),ISNUMBER(FIND("7F",ScheduleCompile!M505)),ISNUMBER(FIND("9F",ScheduleCompile!M505)),ISNUMBER(FIND("4F",ScheduleCompile!M505))),VALUE(LEFT(ScheduleCompile!M505,FIND("F",ScheduleCompile!M505)-1)),ScheduleCompile!M505)))))))</f>
        <v>0.02</v>
      </c>
      <c r="S512" s="1">
        <f>IF(AND(ISERROR(IF(ScheduleCompile!N505="Off",0,IF(ScheduleCompile!N505="On",1,IF(ISNUMBER(ScheduleCompile!N505),ScheduleCompile!N505/1,IF(ISTEXT(ScheduleCompile!N505),IF(OR(ISNUMBER(FIND("5F",ScheduleCompile!N505)),ISNUMBER(FIND("0F",ScheduleCompile!N505)),ISNUMBER(FIND("8F",ScheduleCompile!N505)),ISNUMBER(FIND("1F",ScheduleCompile!N505)),ISNUMBER(FIND("2F",ScheduleCompile!N505)),ISNUMBER(FIND("3F",ScheduleCompile!N505)),ISNUMBER(FIND("6F",ScheduleCompile!N505)),ISNUMBER(FIND("7F",ScheduleCompile!N505)),ISNUMBER(FIND("9F",ScheduleCompile!N505)),ISNUMBER(FIND("4F",ScheduleCompile!N505))),VALUE(LEFT(ScheduleCompile!N505,FIND("F",ScheduleCompile!N505)-1)),ScheduleCompile!N505)))))),ISTEXT(ScheduleCompile!#REF!)),"ENDTABLE",IF(ISERROR(IF(ScheduleCompile!N505="Off",0,IF(ScheduleCompile!N505="On",1,IF(ISNUMBER(ScheduleCompile!N505),ScheduleCompile!N505/1,IF(ISTEXT(ScheduleCompile!N505),IF(OR(ISNUMBER(FIND("5F",ScheduleCompile!N505)),ISNUMBER(FIND("0F",ScheduleCompile!N505)),ISNUMBER(FIND("8F",ScheduleCompile!N505)),ISNUMBER(FIND("1F",ScheduleCompile!N505)),ISNUMBER(FIND("2F",ScheduleCompile!N505)),ISNUMBER(FIND("3F",ScheduleCompile!N505)),ISNUMBER(FIND("6F",ScheduleCompile!N505)),ISNUMBER(FIND("7F",ScheduleCompile!N505)),ISNUMBER(FIND("9F",ScheduleCompile!N505)),ISNUMBER(FIND("4F",ScheduleCompile!N505))),VALUE(LEFT(ScheduleCompile!N505,FIND("F",ScheduleCompile!N505)-1)),ScheduleCompile!N505)))))),"",IF(ScheduleCompile!N505="Off",0,IF(ScheduleCompile!N505="On",1,IF(ISNUMBER(ScheduleCompile!N505),ScheduleCompile!N505/1,IF(ISTEXT(ScheduleCompile!N505),IF(OR(ISNUMBER(FIND("5F",ScheduleCompile!N505)),ISNUMBER(FIND("0F",ScheduleCompile!N505)),ISNUMBER(FIND("8F",ScheduleCompile!N505)),ISNUMBER(FIND("1F",ScheduleCompile!N505)),ISNUMBER(FIND("2F",ScheduleCompile!N505)),ISNUMBER(FIND("3F",ScheduleCompile!N505)),ISNUMBER(FIND("6F",ScheduleCompile!N505)),ISNUMBER(FIND("7F",ScheduleCompile!N505)),ISNUMBER(FIND("9F",ScheduleCompile!N505)),ISNUMBER(FIND("4F",ScheduleCompile!N505))),VALUE(LEFT(ScheduleCompile!N505,FIND("F",ScheduleCompile!N505)-1)),ScheduleCompile!N505)))))))</f>
        <v>0.04</v>
      </c>
      <c r="T512" s="1">
        <f>IF(AND(ISERROR(IF(ScheduleCompile!O505="Off",0,IF(ScheduleCompile!O505="On",1,IF(ISNUMBER(ScheduleCompile!O505),ScheduleCompile!O505/1,IF(ISTEXT(ScheduleCompile!O505),IF(OR(ISNUMBER(FIND("5F",ScheduleCompile!O505)),ISNUMBER(FIND("0F",ScheduleCompile!O505)),ISNUMBER(FIND("8F",ScheduleCompile!O505)),ISNUMBER(FIND("1F",ScheduleCompile!O505)),ISNUMBER(FIND("2F",ScheduleCompile!O505)),ISNUMBER(FIND("3F",ScheduleCompile!O505)),ISNUMBER(FIND("6F",ScheduleCompile!O505)),ISNUMBER(FIND("7F",ScheduleCompile!O505)),ISNUMBER(FIND("9F",ScheduleCompile!O505)),ISNUMBER(FIND("4F",ScheduleCompile!O505))),VALUE(LEFT(ScheduleCompile!O505,FIND("F",ScheduleCompile!O505)-1)),ScheduleCompile!O505)))))),ISTEXT(ScheduleCompile!#REF!)),"ENDTABLE",IF(ISERROR(IF(ScheduleCompile!O505="Off",0,IF(ScheduleCompile!O505="On",1,IF(ISNUMBER(ScheduleCompile!O505),ScheduleCompile!O505/1,IF(ISTEXT(ScheduleCompile!O505),IF(OR(ISNUMBER(FIND("5F",ScheduleCompile!O505)),ISNUMBER(FIND("0F",ScheduleCompile!O505)),ISNUMBER(FIND("8F",ScheduleCompile!O505)),ISNUMBER(FIND("1F",ScheduleCompile!O505)),ISNUMBER(FIND("2F",ScheduleCompile!O505)),ISNUMBER(FIND("3F",ScheduleCompile!O505)),ISNUMBER(FIND("6F",ScheduleCompile!O505)),ISNUMBER(FIND("7F",ScheduleCompile!O505)),ISNUMBER(FIND("9F",ScheduleCompile!O505)),ISNUMBER(FIND("4F",ScheduleCompile!O505))),VALUE(LEFT(ScheduleCompile!O505,FIND("F",ScheduleCompile!O505)-1)),ScheduleCompile!O505)))))),"",IF(ScheduleCompile!O505="Off",0,IF(ScheduleCompile!O505="On",1,IF(ISNUMBER(ScheduleCompile!O505),ScheduleCompile!O505/1,IF(ISTEXT(ScheduleCompile!O505),IF(OR(ISNUMBER(FIND("5F",ScheduleCompile!O505)),ISNUMBER(FIND("0F",ScheduleCompile!O505)),ISNUMBER(FIND("8F",ScheduleCompile!O505)),ISNUMBER(FIND("1F",ScheduleCompile!O505)),ISNUMBER(FIND("2F",ScheduleCompile!O505)),ISNUMBER(FIND("3F",ScheduleCompile!O505)),ISNUMBER(FIND("6F",ScheduleCompile!O505)),ISNUMBER(FIND("7F",ScheduleCompile!O505)),ISNUMBER(FIND("9F",ScheduleCompile!O505)),ISNUMBER(FIND("4F",ScheduleCompile!O505))),VALUE(LEFT(ScheduleCompile!O505,FIND("F",ScheduleCompile!O505)-1)),ScheduleCompile!O505)))))))</f>
        <v>0.04</v>
      </c>
      <c r="U512" s="1">
        <f>IF(AND(ISERROR(IF(ScheduleCompile!P505="Off",0,IF(ScheduleCompile!P505="On",1,IF(ISNUMBER(ScheduleCompile!P505),ScheduleCompile!P505/1,IF(ISTEXT(ScheduleCompile!P505),IF(OR(ISNUMBER(FIND("5F",ScheduleCompile!P505)),ISNUMBER(FIND("0F",ScheduleCompile!P505)),ISNUMBER(FIND("8F",ScheduleCompile!P505)),ISNUMBER(FIND("1F",ScheduleCompile!P505)),ISNUMBER(FIND("2F",ScheduleCompile!P505)),ISNUMBER(FIND("3F",ScheduleCompile!P505)),ISNUMBER(FIND("6F",ScheduleCompile!P505)),ISNUMBER(FIND("7F",ScheduleCompile!P505)),ISNUMBER(FIND("9F",ScheduleCompile!P505)),ISNUMBER(FIND("4F",ScheduleCompile!P505))),VALUE(LEFT(ScheduleCompile!P505,FIND("F",ScheduleCompile!P505)-1)),ScheduleCompile!P505)))))),ISTEXT(ScheduleCompile!#REF!)),"ENDTABLE",IF(ISERROR(IF(ScheduleCompile!P505="Off",0,IF(ScheduleCompile!P505="On",1,IF(ISNUMBER(ScheduleCompile!P505),ScheduleCompile!P505/1,IF(ISTEXT(ScheduleCompile!P505),IF(OR(ISNUMBER(FIND("5F",ScheduleCompile!P505)),ISNUMBER(FIND("0F",ScheduleCompile!P505)),ISNUMBER(FIND("8F",ScheduleCompile!P505)),ISNUMBER(FIND("1F",ScheduleCompile!P505)),ISNUMBER(FIND("2F",ScheduleCompile!P505)),ISNUMBER(FIND("3F",ScheduleCompile!P505)),ISNUMBER(FIND("6F",ScheduleCompile!P505)),ISNUMBER(FIND("7F",ScheduleCompile!P505)),ISNUMBER(FIND("9F",ScheduleCompile!P505)),ISNUMBER(FIND("4F",ScheduleCompile!P505))),VALUE(LEFT(ScheduleCompile!P505,FIND("F",ScheduleCompile!P505)-1)),ScheduleCompile!P505)))))),"",IF(ScheduleCompile!P505="Off",0,IF(ScheduleCompile!P505="On",1,IF(ISNUMBER(ScheduleCompile!P505),ScheduleCompile!P505/1,IF(ISTEXT(ScheduleCompile!P505),IF(OR(ISNUMBER(FIND("5F",ScheduleCompile!P505)),ISNUMBER(FIND("0F",ScheduleCompile!P505)),ISNUMBER(FIND("8F",ScheduleCompile!P505)),ISNUMBER(FIND("1F",ScheduleCompile!P505)),ISNUMBER(FIND("2F",ScheduleCompile!P505)),ISNUMBER(FIND("3F",ScheduleCompile!P505)),ISNUMBER(FIND("6F",ScheduleCompile!P505)),ISNUMBER(FIND("7F",ScheduleCompile!P505)),ISNUMBER(FIND("9F",ScheduleCompile!P505)),ISNUMBER(FIND("4F",ScheduleCompile!P505))),VALUE(LEFT(ScheduleCompile!P505,FIND("F",ScheduleCompile!P505)-1)),ScheduleCompile!P505)))))))</f>
        <v>0.02</v>
      </c>
      <c r="V512" s="1">
        <f>IF(AND(ISERROR(IF(ScheduleCompile!Q505="Off",0,IF(ScheduleCompile!Q505="On",1,IF(ISNUMBER(ScheduleCompile!Q505),ScheduleCompile!Q505/1,IF(ISTEXT(ScheduleCompile!Q505),IF(OR(ISNUMBER(FIND("5F",ScheduleCompile!Q505)),ISNUMBER(FIND("0F",ScheduleCompile!Q505)),ISNUMBER(FIND("8F",ScheduleCompile!Q505)),ISNUMBER(FIND("1F",ScheduleCompile!Q505)),ISNUMBER(FIND("2F",ScheduleCompile!Q505)),ISNUMBER(FIND("3F",ScheduleCompile!Q505)),ISNUMBER(FIND("6F",ScheduleCompile!Q505)),ISNUMBER(FIND("7F",ScheduleCompile!Q505)),ISNUMBER(FIND("9F",ScheduleCompile!Q505)),ISNUMBER(FIND("4F",ScheduleCompile!Q505))),VALUE(LEFT(ScheduleCompile!Q505,FIND("F",ScheduleCompile!Q505)-1)),ScheduleCompile!Q505)))))),ISTEXT(ScheduleCompile!#REF!)),"ENDTABLE",IF(ISERROR(IF(ScheduleCompile!Q505="Off",0,IF(ScheduleCompile!Q505="On",1,IF(ISNUMBER(ScheduleCompile!Q505),ScheduleCompile!Q505/1,IF(ISTEXT(ScheduleCompile!Q505),IF(OR(ISNUMBER(FIND("5F",ScheduleCompile!Q505)),ISNUMBER(FIND("0F",ScheduleCompile!Q505)),ISNUMBER(FIND("8F",ScheduleCompile!Q505)),ISNUMBER(FIND("1F",ScheduleCompile!Q505)),ISNUMBER(FIND("2F",ScheduleCompile!Q505)),ISNUMBER(FIND("3F",ScheduleCompile!Q505)),ISNUMBER(FIND("6F",ScheduleCompile!Q505)),ISNUMBER(FIND("7F",ScheduleCompile!Q505)),ISNUMBER(FIND("9F",ScheduleCompile!Q505)),ISNUMBER(FIND("4F",ScheduleCompile!Q505))),VALUE(LEFT(ScheduleCompile!Q505,FIND("F",ScheduleCompile!Q505)-1)),ScheduleCompile!Q505)))))),"",IF(ScheduleCompile!Q505="Off",0,IF(ScheduleCompile!Q505="On",1,IF(ISNUMBER(ScheduleCompile!Q505),ScheduleCompile!Q505/1,IF(ISTEXT(ScheduleCompile!Q505),IF(OR(ISNUMBER(FIND("5F",ScheduleCompile!Q505)),ISNUMBER(FIND("0F",ScheduleCompile!Q505)),ISNUMBER(FIND("8F",ScheduleCompile!Q505)),ISNUMBER(FIND("1F",ScheduleCompile!Q505)),ISNUMBER(FIND("2F",ScheduleCompile!Q505)),ISNUMBER(FIND("3F",ScheduleCompile!Q505)),ISNUMBER(FIND("6F",ScheduleCompile!Q505)),ISNUMBER(FIND("7F",ScheduleCompile!Q505)),ISNUMBER(FIND("9F",ScheduleCompile!Q505)),ISNUMBER(FIND("4F",ScheduleCompile!Q505))),VALUE(LEFT(ScheduleCompile!Q505,FIND("F",ScheduleCompile!Q505)-1)),ScheduleCompile!Q505)))))))</f>
        <v>0.02</v>
      </c>
      <c r="W512" s="1">
        <f>IF(AND(ISERROR(IF(ScheduleCompile!R505="Off",0,IF(ScheduleCompile!R505="On",1,IF(ISNUMBER(ScheduleCompile!R505),ScheduleCompile!R505/1,IF(ISTEXT(ScheduleCompile!R505),IF(OR(ISNUMBER(FIND("5F",ScheduleCompile!R505)),ISNUMBER(FIND("0F",ScheduleCompile!R505)),ISNUMBER(FIND("8F",ScheduleCompile!R505)),ISNUMBER(FIND("1F",ScheduleCompile!R505)),ISNUMBER(FIND("2F",ScheduleCompile!R505)),ISNUMBER(FIND("3F",ScheduleCompile!R505)),ISNUMBER(FIND("6F",ScheduleCompile!R505)),ISNUMBER(FIND("7F",ScheduleCompile!R505)),ISNUMBER(FIND("9F",ScheduleCompile!R505)),ISNUMBER(FIND("4F",ScheduleCompile!R505))),VALUE(LEFT(ScheduleCompile!R505,FIND("F",ScheduleCompile!R505)-1)),ScheduleCompile!R505)))))),ISTEXT(ScheduleCompile!#REF!)),"ENDTABLE",IF(ISERROR(IF(ScheduleCompile!R505="Off",0,IF(ScheduleCompile!R505="On",1,IF(ISNUMBER(ScheduleCompile!R505),ScheduleCompile!R505/1,IF(ISTEXT(ScheduleCompile!R505),IF(OR(ISNUMBER(FIND("5F",ScheduleCompile!R505)),ISNUMBER(FIND("0F",ScheduleCompile!R505)),ISNUMBER(FIND("8F",ScheduleCompile!R505)),ISNUMBER(FIND("1F",ScheduleCompile!R505)),ISNUMBER(FIND("2F",ScheduleCompile!R505)),ISNUMBER(FIND("3F",ScheduleCompile!R505)),ISNUMBER(FIND("6F",ScheduleCompile!R505)),ISNUMBER(FIND("7F",ScheduleCompile!R505)),ISNUMBER(FIND("9F",ScheduleCompile!R505)),ISNUMBER(FIND("4F",ScheduleCompile!R505))),VALUE(LEFT(ScheduleCompile!R505,FIND("F",ScheduleCompile!R505)-1)),ScheduleCompile!R505)))))),"",IF(ScheduleCompile!R505="Off",0,IF(ScheduleCompile!R505="On",1,IF(ISNUMBER(ScheduleCompile!R505),ScheduleCompile!R505/1,IF(ISTEXT(ScheduleCompile!R505),IF(OR(ISNUMBER(FIND("5F",ScheduleCompile!R505)),ISNUMBER(FIND("0F",ScheduleCompile!R505)),ISNUMBER(FIND("8F",ScheduleCompile!R505)),ISNUMBER(FIND("1F",ScheduleCompile!R505)),ISNUMBER(FIND("2F",ScheduleCompile!R505)),ISNUMBER(FIND("3F",ScheduleCompile!R505)),ISNUMBER(FIND("6F",ScheduleCompile!R505)),ISNUMBER(FIND("7F",ScheduleCompile!R505)),ISNUMBER(FIND("9F",ScheduleCompile!R505)),ISNUMBER(FIND("4F",ScheduleCompile!R505))),VALUE(LEFT(ScheduleCompile!R505,FIND("F",ScheduleCompile!R505)-1)),ScheduleCompile!R505)))))))</f>
        <v>0.02</v>
      </c>
      <c r="X512" s="1">
        <f>IF(AND(ISERROR(IF(ScheduleCompile!S505="Off",0,IF(ScheduleCompile!S505="On",1,IF(ISNUMBER(ScheduleCompile!S505),ScheduleCompile!S505/1,IF(ISTEXT(ScheduleCompile!S505),IF(OR(ISNUMBER(FIND("5F",ScheduleCompile!S505)),ISNUMBER(FIND("0F",ScheduleCompile!S505)),ISNUMBER(FIND("8F",ScheduleCompile!S505)),ISNUMBER(FIND("1F",ScheduleCompile!S505)),ISNUMBER(FIND("2F",ScheduleCompile!S505)),ISNUMBER(FIND("3F",ScheduleCompile!S505)),ISNUMBER(FIND("6F",ScheduleCompile!S505)),ISNUMBER(FIND("7F",ScheduleCompile!S505)),ISNUMBER(FIND("9F",ScheduleCompile!S505)),ISNUMBER(FIND("4F",ScheduleCompile!S505))),VALUE(LEFT(ScheduleCompile!S505,FIND("F",ScheduleCompile!S505)-1)),ScheduleCompile!S505)))))),ISTEXT(ScheduleCompile!#REF!)),"ENDTABLE",IF(ISERROR(IF(ScheduleCompile!S505="Off",0,IF(ScheduleCompile!S505="On",1,IF(ISNUMBER(ScheduleCompile!S505),ScheduleCompile!S505/1,IF(ISTEXT(ScheduleCompile!S505),IF(OR(ISNUMBER(FIND("5F",ScheduleCompile!S505)),ISNUMBER(FIND("0F",ScheduleCompile!S505)),ISNUMBER(FIND("8F",ScheduleCompile!S505)),ISNUMBER(FIND("1F",ScheduleCompile!S505)),ISNUMBER(FIND("2F",ScheduleCompile!S505)),ISNUMBER(FIND("3F",ScheduleCompile!S505)),ISNUMBER(FIND("6F",ScheduleCompile!S505)),ISNUMBER(FIND("7F",ScheduleCompile!S505)),ISNUMBER(FIND("9F",ScheduleCompile!S505)),ISNUMBER(FIND("4F",ScheduleCompile!S505))),VALUE(LEFT(ScheduleCompile!S505,FIND("F",ScheduleCompile!S505)-1)),ScheduleCompile!S505)))))),"",IF(ScheduleCompile!S505="Off",0,IF(ScheduleCompile!S505="On",1,IF(ISNUMBER(ScheduleCompile!S505),ScheduleCompile!S505/1,IF(ISTEXT(ScheduleCompile!S505),IF(OR(ISNUMBER(FIND("5F",ScheduleCompile!S505)),ISNUMBER(FIND("0F",ScheduleCompile!S505)),ISNUMBER(FIND("8F",ScheduleCompile!S505)),ISNUMBER(FIND("1F",ScheduleCompile!S505)),ISNUMBER(FIND("2F",ScheduleCompile!S505)),ISNUMBER(FIND("3F",ScheduleCompile!S505)),ISNUMBER(FIND("6F",ScheduleCompile!S505)),ISNUMBER(FIND("7F",ScheduleCompile!S505)),ISNUMBER(FIND("9F",ScheduleCompile!S505)),ISNUMBER(FIND("4F",ScheduleCompile!S505))),VALUE(LEFT(ScheduleCompile!S505,FIND("F",ScheduleCompile!S505)-1)),ScheduleCompile!S505)))))))</f>
        <v>0.02</v>
      </c>
      <c r="Y512" s="1">
        <f>IF(AND(ISERROR(IF(ScheduleCompile!T505="Off",0,IF(ScheduleCompile!T505="On",1,IF(ISNUMBER(ScheduleCompile!T505),ScheduleCompile!T505/1,IF(ISTEXT(ScheduleCompile!T505),IF(OR(ISNUMBER(FIND("5F",ScheduleCompile!T505)),ISNUMBER(FIND("0F",ScheduleCompile!T505)),ISNUMBER(FIND("8F",ScheduleCompile!T505)),ISNUMBER(FIND("1F",ScheduleCompile!T505)),ISNUMBER(FIND("2F",ScheduleCompile!T505)),ISNUMBER(FIND("3F",ScheduleCompile!T505)),ISNUMBER(FIND("6F",ScheduleCompile!T505)),ISNUMBER(FIND("7F",ScheduleCompile!T505)),ISNUMBER(FIND("9F",ScheduleCompile!T505)),ISNUMBER(FIND("4F",ScheduleCompile!T505))),VALUE(LEFT(ScheduleCompile!T505,FIND("F",ScheduleCompile!T505)-1)),ScheduleCompile!T505)))))),ISTEXT(ScheduleCompile!#REF!)),"ENDTABLE",IF(ISERROR(IF(ScheduleCompile!T505="Off",0,IF(ScheduleCompile!T505="On",1,IF(ISNUMBER(ScheduleCompile!T505),ScheduleCompile!T505/1,IF(ISTEXT(ScheduleCompile!T505),IF(OR(ISNUMBER(FIND("5F",ScheduleCompile!T505)),ISNUMBER(FIND("0F",ScheduleCompile!T505)),ISNUMBER(FIND("8F",ScheduleCompile!T505)),ISNUMBER(FIND("1F",ScheduleCompile!T505)),ISNUMBER(FIND("2F",ScheduleCompile!T505)),ISNUMBER(FIND("3F",ScheduleCompile!T505)),ISNUMBER(FIND("6F",ScheduleCompile!T505)),ISNUMBER(FIND("7F",ScheduleCompile!T505)),ISNUMBER(FIND("9F",ScheduleCompile!T505)),ISNUMBER(FIND("4F",ScheduleCompile!T505))),VALUE(LEFT(ScheduleCompile!T505,FIND("F",ScheduleCompile!T505)-1)),ScheduleCompile!T505)))))),"",IF(ScheduleCompile!T505="Off",0,IF(ScheduleCompile!T505="On",1,IF(ISNUMBER(ScheduleCompile!T505),ScheduleCompile!T505/1,IF(ISTEXT(ScheduleCompile!T505),IF(OR(ISNUMBER(FIND("5F",ScheduleCompile!T505)),ISNUMBER(FIND("0F",ScheduleCompile!T505)),ISNUMBER(FIND("8F",ScheduleCompile!T505)),ISNUMBER(FIND("1F",ScheduleCompile!T505)),ISNUMBER(FIND("2F",ScheduleCompile!T505)),ISNUMBER(FIND("3F",ScheduleCompile!T505)),ISNUMBER(FIND("6F",ScheduleCompile!T505)),ISNUMBER(FIND("7F",ScheduleCompile!T505)),ISNUMBER(FIND("9F",ScheduleCompile!T505)),ISNUMBER(FIND("4F",ScheduleCompile!T505))),VALUE(LEFT(ScheduleCompile!T505,FIND("F",ScheduleCompile!T505)-1)),ScheduleCompile!T505)))))))</f>
        <v>0.02</v>
      </c>
      <c r="Z512" s="1">
        <f>IF(AND(ISERROR(IF(ScheduleCompile!U505="Off",0,IF(ScheduleCompile!U505="On",1,IF(ISNUMBER(ScheduleCompile!U505),ScheduleCompile!U505/1,IF(ISTEXT(ScheduleCompile!U505),IF(OR(ISNUMBER(FIND("5F",ScheduleCompile!U505)),ISNUMBER(FIND("0F",ScheduleCompile!U505)),ISNUMBER(FIND("8F",ScheduleCompile!U505)),ISNUMBER(FIND("1F",ScheduleCompile!U505)),ISNUMBER(FIND("2F",ScheduleCompile!U505)),ISNUMBER(FIND("3F",ScheduleCompile!U505)),ISNUMBER(FIND("6F",ScheduleCompile!U505)),ISNUMBER(FIND("7F",ScheduleCompile!U505)),ISNUMBER(FIND("9F",ScheduleCompile!U505)),ISNUMBER(FIND("4F",ScheduleCompile!U505))),VALUE(LEFT(ScheduleCompile!U505,FIND("F",ScheduleCompile!U505)-1)),ScheduleCompile!U505)))))),ISTEXT(ScheduleCompile!#REF!)),"ENDTABLE",IF(ISERROR(IF(ScheduleCompile!U505="Off",0,IF(ScheduleCompile!U505="On",1,IF(ISNUMBER(ScheduleCompile!U505),ScheduleCompile!U505/1,IF(ISTEXT(ScheduleCompile!U505),IF(OR(ISNUMBER(FIND("5F",ScheduleCompile!U505)),ISNUMBER(FIND("0F",ScheduleCompile!U505)),ISNUMBER(FIND("8F",ScheduleCompile!U505)),ISNUMBER(FIND("1F",ScheduleCompile!U505)),ISNUMBER(FIND("2F",ScheduleCompile!U505)),ISNUMBER(FIND("3F",ScheduleCompile!U505)),ISNUMBER(FIND("6F",ScheduleCompile!U505)),ISNUMBER(FIND("7F",ScheduleCompile!U505)),ISNUMBER(FIND("9F",ScheduleCompile!U505)),ISNUMBER(FIND("4F",ScheduleCompile!U505))),VALUE(LEFT(ScheduleCompile!U505,FIND("F",ScheduleCompile!U505)-1)),ScheduleCompile!U505)))))),"",IF(ScheduleCompile!U505="Off",0,IF(ScheduleCompile!U505="On",1,IF(ISNUMBER(ScheduleCompile!U505),ScheduleCompile!U505/1,IF(ISTEXT(ScheduleCompile!U505),IF(OR(ISNUMBER(FIND("5F",ScheduleCompile!U505)),ISNUMBER(FIND("0F",ScheduleCompile!U505)),ISNUMBER(FIND("8F",ScheduleCompile!U505)),ISNUMBER(FIND("1F",ScheduleCompile!U505)),ISNUMBER(FIND("2F",ScheduleCompile!U505)),ISNUMBER(FIND("3F",ScheduleCompile!U505)),ISNUMBER(FIND("6F",ScheduleCompile!U505)),ISNUMBER(FIND("7F",ScheduleCompile!U505)),ISNUMBER(FIND("9F",ScheduleCompile!U505)),ISNUMBER(FIND("4F",ScheduleCompile!U505))),VALUE(LEFT(ScheduleCompile!U505,FIND("F",ScheduleCompile!U505)-1)),ScheduleCompile!U505)))))))</f>
        <v>0.02</v>
      </c>
      <c r="AA512" s="1">
        <f>IF(AND(ISERROR(IF(ScheduleCompile!V505="Off",0,IF(ScheduleCompile!V505="On",1,IF(ISNUMBER(ScheduleCompile!V505),ScheduleCompile!V505/1,IF(ISTEXT(ScheduleCompile!V505),IF(OR(ISNUMBER(FIND("5F",ScheduleCompile!V505)),ISNUMBER(FIND("0F",ScheduleCompile!V505)),ISNUMBER(FIND("8F",ScheduleCompile!V505)),ISNUMBER(FIND("1F",ScheduleCompile!V505)),ISNUMBER(FIND("2F",ScheduleCompile!V505)),ISNUMBER(FIND("3F",ScheduleCompile!V505)),ISNUMBER(FIND("6F",ScheduleCompile!V505)),ISNUMBER(FIND("7F",ScheduleCompile!V505)),ISNUMBER(FIND("9F",ScheduleCompile!V505)),ISNUMBER(FIND("4F",ScheduleCompile!V505))),VALUE(LEFT(ScheduleCompile!V505,FIND("F",ScheduleCompile!V505)-1)),ScheduleCompile!V505)))))),ISTEXT(ScheduleCompile!#REF!)),"ENDTABLE",IF(ISERROR(IF(ScheduleCompile!V505="Off",0,IF(ScheduleCompile!V505="On",1,IF(ISNUMBER(ScheduleCompile!V505),ScheduleCompile!V505/1,IF(ISTEXT(ScheduleCompile!V505),IF(OR(ISNUMBER(FIND("5F",ScheduleCompile!V505)),ISNUMBER(FIND("0F",ScheduleCompile!V505)),ISNUMBER(FIND("8F",ScheduleCompile!V505)),ISNUMBER(FIND("1F",ScheduleCompile!V505)),ISNUMBER(FIND("2F",ScheduleCompile!V505)),ISNUMBER(FIND("3F",ScheduleCompile!V505)),ISNUMBER(FIND("6F",ScheduleCompile!V505)),ISNUMBER(FIND("7F",ScheduleCompile!V505)),ISNUMBER(FIND("9F",ScheduleCompile!V505)),ISNUMBER(FIND("4F",ScheduleCompile!V505))),VALUE(LEFT(ScheduleCompile!V505,FIND("F",ScheduleCompile!V505)-1)),ScheduleCompile!V505)))))),"",IF(ScheduleCompile!V505="Off",0,IF(ScheduleCompile!V505="On",1,IF(ISNUMBER(ScheduleCompile!V505),ScheduleCompile!V505/1,IF(ISTEXT(ScheduleCompile!V505),IF(OR(ISNUMBER(FIND("5F",ScheduleCompile!V505)),ISNUMBER(FIND("0F",ScheduleCompile!V505)),ISNUMBER(FIND("8F",ScheduleCompile!V505)),ISNUMBER(FIND("1F",ScheduleCompile!V505)),ISNUMBER(FIND("2F",ScheduleCompile!V505)),ISNUMBER(FIND("3F",ScheduleCompile!V505)),ISNUMBER(FIND("6F",ScheduleCompile!V505)),ISNUMBER(FIND("7F",ScheduleCompile!V505)),ISNUMBER(FIND("9F",ScheduleCompile!V505)),ISNUMBER(FIND("4F",ScheduleCompile!V505))),VALUE(LEFT(ScheduleCompile!V505,FIND("F",ScheduleCompile!V505)-1)),ScheduleCompile!V505)))))))</f>
        <v>0.02</v>
      </c>
      <c r="AB512" s="1">
        <f>IF(AND(ISERROR(IF(ScheduleCompile!W505="Off",0,IF(ScheduleCompile!W505="On",1,IF(ISNUMBER(ScheduleCompile!W505),ScheduleCompile!W505/1,IF(ISTEXT(ScheduleCompile!W505),IF(OR(ISNUMBER(FIND("5F",ScheduleCompile!W505)),ISNUMBER(FIND("0F",ScheduleCompile!W505)),ISNUMBER(FIND("8F",ScheduleCompile!W505)),ISNUMBER(FIND("1F",ScheduleCompile!W505)),ISNUMBER(FIND("2F",ScheduleCompile!W505)),ISNUMBER(FIND("3F",ScheduleCompile!W505)),ISNUMBER(FIND("6F",ScheduleCompile!W505)),ISNUMBER(FIND("7F",ScheduleCompile!W505)),ISNUMBER(FIND("9F",ScheduleCompile!W505)),ISNUMBER(FIND("4F",ScheduleCompile!W505))),VALUE(LEFT(ScheduleCompile!W505,FIND("F",ScheduleCompile!W505)-1)),ScheduleCompile!W505)))))),ISTEXT(ScheduleCompile!#REF!)),"ENDTABLE",IF(ISERROR(IF(ScheduleCompile!W505="Off",0,IF(ScheduleCompile!W505="On",1,IF(ISNUMBER(ScheduleCompile!W505),ScheduleCompile!W505/1,IF(ISTEXT(ScheduleCompile!W505),IF(OR(ISNUMBER(FIND("5F",ScheduleCompile!W505)),ISNUMBER(FIND("0F",ScheduleCompile!W505)),ISNUMBER(FIND("8F",ScheduleCompile!W505)),ISNUMBER(FIND("1F",ScheduleCompile!W505)),ISNUMBER(FIND("2F",ScheduleCompile!W505)),ISNUMBER(FIND("3F",ScheduleCompile!W505)),ISNUMBER(FIND("6F",ScheduleCompile!W505)),ISNUMBER(FIND("7F",ScheduleCompile!W505)),ISNUMBER(FIND("9F",ScheduleCompile!W505)),ISNUMBER(FIND("4F",ScheduleCompile!W505))),VALUE(LEFT(ScheduleCompile!W505,FIND("F",ScheduleCompile!W505)-1)),ScheduleCompile!W505)))))),"",IF(ScheduleCompile!W505="Off",0,IF(ScheduleCompile!W505="On",1,IF(ISNUMBER(ScheduleCompile!W505),ScheduleCompile!W505/1,IF(ISTEXT(ScheduleCompile!W505),IF(OR(ISNUMBER(FIND("5F",ScheduleCompile!W505)),ISNUMBER(FIND("0F",ScheduleCompile!W505)),ISNUMBER(FIND("8F",ScheduleCompile!W505)),ISNUMBER(FIND("1F",ScheduleCompile!W505)),ISNUMBER(FIND("2F",ScheduleCompile!W505)),ISNUMBER(FIND("3F",ScheduleCompile!W505)),ISNUMBER(FIND("6F",ScheduleCompile!W505)),ISNUMBER(FIND("7F",ScheduleCompile!W505)),ISNUMBER(FIND("9F",ScheduleCompile!W505)),ISNUMBER(FIND("4F",ScheduleCompile!W505))),VALUE(LEFT(ScheduleCompile!W505,FIND("F",ScheduleCompile!W505)-1)),ScheduleCompile!W505)))))))</f>
        <v>0.02</v>
      </c>
      <c r="AC512" s="1">
        <f>IF(AND(ISERROR(IF(ScheduleCompile!X505="Off",0,IF(ScheduleCompile!X505="On",1,IF(ISNUMBER(ScheduleCompile!X505),ScheduleCompile!X505/1,IF(ISTEXT(ScheduleCompile!X505),IF(OR(ISNUMBER(FIND("5F",ScheduleCompile!X505)),ISNUMBER(FIND("0F",ScheduleCompile!X505)),ISNUMBER(FIND("8F",ScheduleCompile!X505)),ISNUMBER(FIND("1F",ScheduleCompile!X505)),ISNUMBER(FIND("2F",ScheduleCompile!X505)),ISNUMBER(FIND("3F",ScheduleCompile!X505)),ISNUMBER(FIND("6F",ScheduleCompile!X505)),ISNUMBER(FIND("7F",ScheduleCompile!X505)),ISNUMBER(FIND("9F",ScheduleCompile!X505)),ISNUMBER(FIND("4F",ScheduleCompile!X505))),VALUE(LEFT(ScheduleCompile!X505,FIND("F",ScheduleCompile!X505)-1)),ScheduleCompile!X505)))))),ISTEXT(ScheduleCompile!#REF!)),"ENDTABLE",IF(ISERROR(IF(ScheduleCompile!X505="Off",0,IF(ScheduleCompile!X505="On",1,IF(ISNUMBER(ScheduleCompile!X505),ScheduleCompile!X505/1,IF(ISTEXT(ScheduleCompile!X505),IF(OR(ISNUMBER(FIND("5F",ScheduleCompile!X505)),ISNUMBER(FIND("0F",ScheduleCompile!X505)),ISNUMBER(FIND("8F",ScheduleCompile!X505)),ISNUMBER(FIND("1F",ScheduleCompile!X505)),ISNUMBER(FIND("2F",ScheduleCompile!X505)),ISNUMBER(FIND("3F",ScheduleCompile!X505)),ISNUMBER(FIND("6F",ScheduleCompile!X505)),ISNUMBER(FIND("7F",ScheduleCompile!X505)),ISNUMBER(FIND("9F",ScheduleCompile!X505)),ISNUMBER(FIND("4F",ScheduleCompile!X505))),VALUE(LEFT(ScheduleCompile!X505,FIND("F",ScheduleCompile!X505)-1)),ScheduleCompile!X505)))))),"",IF(ScheduleCompile!X505="Off",0,IF(ScheduleCompile!X505="On",1,IF(ISNUMBER(ScheduleCompile!X505),ScheduleCompile!X505/1,IF(ISTEXT(ScheduleCompile!X505),IF(OR(ISNUMBER(FIND("5F",ScheduleCompile!X505)),ISNUMBER(FIND("0F",ScheduleCompile!X505)),ISNUMBER(FIND("8F",ScheduleCompile!X505)),ISNUMBER(FIND("1F",ScheduleCompile!X505)),ISNUMBER(FIND("2F",ScheduleCompile!X505)),ISNUMBER(FIND("3F",ScheduleCompile!X505)),ISNUMBER(FIND("6F",ScheduleCompile!X505)),ISNUMBER(FIND("7F",ScheduleCompile!X505)),ISNUMBER(FIND("9F",ScheduleCompile!X505)),ISNUMBER(FIND("4F",ScheduleCompile!X505))),VALUE(LEFT(ScheduleCompile!X505,FIND("F",ScheduleCompile!X505)-1)),ScheduleCompile!X505)))))))</f>
        <v>0.02</v>
      </c>
      <c r="AD512" s="1">
        <f>IF(AND(ISERROR(IF(ScheduleCompile!Y505="Off",0,IF(ScheduleCompile!Y505="On",1,IF(ISNUMBER(ScheduleCompile!Y505),ScheduleCompile!Y505/1,IF(ISTEXT(ScheduleCompile!Y505),IF(OR(ISNUMBER(FIND("5F",ScheduleCompile!Y505)),ISNUMBER(FIND("0F",ScheduleCompile!Y505)),ISNUMBER(FIND("8F",ScheduleCompile!Y505)),ISNUMBER(FIND("1F",ScheduleCompile!Y505)),ISNUMBER(FIND("2F",ScheduleCompile!Y505)),ISNUMBER(FIND("3F",ScheduleCompile!Y505)),ISNUMBER(FIND("6F",ScheduleCompile!Y505)),ISNUMBER(FIND("7F",ScheduleCompile!Y505)),ISNUMBER(FIND("9F",ScheduleCompile!Y505)),ISNUMBER(FIND("4F",ScheduleCompile!Y505))),VALUE(LEFT(ScheduleCompile!Y505,FIND("F",ScheduleCompile!Y505)-1)),ScheduleCompile!Y505)))))),ISTEXT(ScheduleCompile!#REF!)),"ENDTABLE",IF(ISERROR(IF(ScheduleCompile!Y505="Off",0,IF(ScheduleCompile!Y505="On",1,IF(ISNUMBER(ScheduleCompile!Y505),ScheduleCompile!Y505/1,IF(ISTEXT(ScheduleCompile!Y505),IF(OR(ISNUMBER(FIND("5F",ScheduleCompile!Y505)),ISNUMBER(FIND("0F",ScheduleCompile!Y505)),ISNUMBER(FIND("8F",ScheduleCompile!Y505)),ISNUMBER(FIND("1F",ScheduleCompile!Y505)),ISNUMBER(FIND("2F",ScheduleCompile!Y505)),ISNUMBER(FIND("3F",ScheduleCompile!Y505)),ISNUMBER(FIND("6F",ScheduleCompile!Y505)),ISNUMBER(FIND("7F",ScheduleCompile!Y505)),ISNUMBER(FIND("9F",ScheduleCompile!Y505)),ISNUMBER(FIND("4F",ScheduleCompile!Y505))),VALUE(LEFT(ScheduleCompile!Y505,FIND("F",ScheduleCompile!Y505)-1)),ScheduleCompile!Y505)))))),"",IF(ScheduleCompile!Y505="Off",0,IF(ScheduleCompile!Y505="On",1,IF(ISNUMBER(ScheduleCompile!Y505),ScheduleCompile!Y505/1,IF(ISTEXT(ScheduleCompile!Y505),IF(OR(ISNUMBER(FIND("5F",ScheduleCompile!Y505)),ISNUMBER(FIND("0F",ScheduleCompile!Y505)),ISNUMBER(FIND("8F",ScheduleCompile!Y505)),ISNUMBER(FIND("1F",ScheduleCompile!Y505)),ISNUMBER(FIND("2F",ScheduleCompile!Y505)),ISNUMBER(FIND("3F",ScheduleCompile!Y505)),ISNUMBER(FIND("6F",ScheduleCompile!Y505)),ISNUMBER(FIND("7F",ScheduleCompile!Y505)),ISNUMBER(FIND("9F",ScheduleCompile!Y505)),ISNUMBER(FIND("4F",ScheduleCompile!Y505))),VALUE(LEFT(ScheduleCompile!Y505,FIND("F",ScheduleCompile!Y505)-1)),ScheduleCompile!Y505)))))))</f>
        <v>0.02</v>
      </c>
    </row>
    <row r="513" spans="1:30" x14ac:dyDescent="0.25">
      <c r="A513" t="str">
        <f t="shared" si="31"/>
        <v>SchDay "WarehouseElevatorWD"  Type = "Fraction" Hr = (0, 0, 0, 0, 0, 0, 0, 0, 0, 0, 0.3, 0, 0, 0, 0, 0.4, 0, 0, 0, 0, 0, 0, 0, 0) ..</v>
      </c>
      <c r="B513" s="1" t="s">
        <v>623</v>
      </c>
      <c r="C513" t="str">
        <f t="shared" si="32"/>
        <v xml:space="preserve">SchDay "WarehouseElevatorWD"  Type = "Fraction" Hr = </v>
      </c>
      <c r="D513" t="str">
        <f t="shared" si="33"/>
        <v>(0, 0, 0, 0, 0, 0, 0, 0, 0, 0, 0.3, 0, 0, 0, 0, 0.4, 0, 0, 0, 0, 0, 0, 0, 0) ..</v>
      </c>
      <c r="E513" s="30" t="str">
        <f>ScheduleCompile!A506</f>
        <v>WarehouseElevatorWD</v>
      </c>
      <c r="F513" t="str">
        <f t="shared" si="34"/>
        <v>Fraction</v>
      </c>
      <c r="G513" s="1">
        <f>IF(AND(ISERROR(IF(ScheduleCompile!B506="Off",0,IF(ScheduleCompile!B506="On",1,IF(ISNUMBER(ScheduleCompile!B506),ScheduleCompile!B506/1,IF(ISTEXT(ScheduleCompile!B506),IF(OR(ISNUMBER(FIND("5F",ScheduleCompile!B506)),ISNUMBER(FIND("0F",ScheduleCompile!B506)),ISNUMBER(FIND("8F",ScheduleCompile!B506)),ISNUMBER(FIND("1F",ScheduleCompile!B506)),ISNUMBER(FIND("2F",ScheduleCompile!B506)),ISNUMBER(FIND("3F",ScheduleCompile!B506)),ISNUMBER(FIND("6F",ScheduleCompile!B506)),ISNUMBER(FIND("7F",ScheduleCompile!B506)),ISNUMBER(FIND("9F",ScheduleCompile!B506)),ISNUMBER(FIND("4F",ScheduleCompile!B506))),VALUE(LEFT(ScheduleCompile!B506,FIND("F",ScheduleCompile!B506)-1)),ScheduleCompile!B506)))))),ISTEXT(ScheduleCompile!#REF!)),"ENDTABLE",IF(ISERROR(IF(ScheduleCompile!B506="Off",0,IF(ScheduleCompile!B506="On",1,IF(ISNUMBER(ScheduleCompile!B506),ScheduleCompile!B506/1,IF(ISTEXT(ScheduleCompile!B506),IF(OR(ISNUMBER(FIND("5F",ScheduleCompile!B506)),ISNUMBER(FIND("0F",ScheduleCompile!B506)),ISNUMBER(FIND("8F",ScheduleCompile!B506)),ISNUMBER(FIND("1F",ScheduleCompile!B506)),ISNUMBER(FIND("2F",ScheduleCompile!B506)),ISNUMBER(FIND("3F",ScheduleCompile!B506)),ISNUMBER(FIND("6F",ScheduleCompile!B506)),ISNUMBER(FIND("7F",ScheduleCompile!B506)),ISNUMBER(FIND("9F",ScheduleCompile!B506)),ISNUMBER(FIND("4F",ScheduleCompile!B506))),VALUE(LEFT(ScheduleCompile!B506,FIND("F",ScheduleCompile!B506)-1)),ScheduleCompile!B506)))))),"",IF(ScheduleCompile!B506="Off",0,IF(ScheduleCompile!B506="On",1,IF(ISNUMBER(ScheduleCompile!B506),ScheduleCompile!B506/1,IF(ISTEXT(ScheduleCompile!B506),IF(OR(ISNUMBER(FIND("5F",ScheduleCompile!B506)),ISNUMBER(FIND("0F",ScheduleCompile!B506)),ISNUMBER(FIND("8F",ScheduleCompile!B506)),ISNUMBER(FIND("1F",ScheduleCompile!B506)),ISNUMBER(FIND("2F",ScheduleCompile!B506)),ISNUMBER(FIND("3F",ScheduleCompile!B506)),ISNUMBER(FIND("6F",ScheduleCompile!B506)),ISNUMBER(FIND("7F",ScheduleCompile!B506)),ISNUMBER(FIND("9F",ScheduleCompile!B506)),ISNUMBER(FIND("4F",ScheduleCompile!B506))),VALUE(LEFT(ScheduleCompile!B506,FIND("F",ScheduleCompile!B506)-1)),ScheduleCompile!B506)))))))</f>
        <v>0</v>
      </c>
      <c r="H513" s="1">
        <f>IF(AND(ISERROR(IF(ScheduleCompile!C506="Off",0,IF(ScheduleCompile!C506="On",1,IF(ISNUMBER(ScheduleCompile!C506),ScheduleCompile!C506/1,IF(ISTEXT(ScheduleCompile!C506),IF(OR(ISNUMBER(FIND("5F",ScheduleCompile!C506)),ISNUMBER(FIND("0F",ScheduleCompile!C506)),ISNUMBER(FIND("8F",ScheduleCompile!C506)),ISNUMBER(FIND("1F",ScheduleCompile!C506)),ISNUMBER(FIND("2F",ScheduleCompile!C506)),ISNUMBER(FIND("3F",ScheduleCompile!C506)),ISNUMBER(FIND("6F",ScheduleCompile!C506)),ISNUMBER(FIND("7F",ScheduleCompile!C506)),ISNUMBER(FIND("9F",ScheduleCompile!C506)),ISNUMBER(FIND("4F",ScheduleCompile!C506))),VALUE(LEFT(ScheduleCompile!C506,FIND("F",ScheduleCompile!C506)-1)),ScheduleCompile!C506)))))),ISTEXT(ScheduleCompile!#REF!)),"ENDTABLE",IF(ISERROR(IF(ScheduleCompile!C506="Off",0,IF(ScheduleCompile!C506="On",1,IF(ISNUMBER(ScheduleCompile!C506),ScheduleCompile!C506/1,IF(ISTEXT(ScheduleCompile!C506),IF(OR(ISNUMBER(FIND("5F",ScheduleCompile!C506)),ISNUMBER(FIND("0F",ScheduleCompile!C506)),ISNUMBER(FIND("8F",ScheduleCompile!C506)),ISNUMBER(FIND("1F",ScheduleCompile!C506)),ISNUMBER(FIND("2F",ScheduleCompile!C506)),ISNUMBER(FIND("3F",ScheduleCompile!C506)),ISNUMBER(FIND("6F",ScheduleCompile!C506)),ISNUMBER(FIND("7F",ScheduleCompile!C506)),ISNUMBER(FIND("9F",ScheduleCompile!C506)),ISNUMBER(FIND("4F",ScheduleCompile!C506))),VALUE(LEFT(ScheduleCompile!C506,FIND("F",ScheduleCompile!C506)-1)),ScheduleCompile!C506)))))),"",IF(ScheduleCompile!C506="Off",0,IF(ScheduleCompile!C506="On",1,IF(ISNUMBER(ScheduleCompile!C506),ScheduleCompile!C506/1,IF(ISTEXT(ScheduleCompile!C506),IF(OR(ISNUMBER(FIND("5F",ScheduleCompile!C506)),ISNUMBER(FIND("0F",ScheduleCompile!C506)),ISNUMBER(FIND("8F",ScheduleCompile!C506)),ISNUMBER(FIND("1F",ScheduleCompile!C506)),ISNUMBER(FIND("2F",ScheduleCompile!C506)),ISNUMBER(FIND("3F",ScheduleCompile!C506)),ISNUMBER(FIND("6F",ScheduleCompile!C506)),ISNUMBER(FIND("7F",ScheduleCompile!C506)),ISNUMBER(FIND("9F",ScheduleCompile!C506)),ISNUMBER(FIND("4F",ScheduleCompile!C506))),VALUE(LEFT(ScheduleCompile!C506,FIND("F",ScheduleCompile!C506)-1)),ScheduleCompile!C506)))))))</f>
        <v>0</v>
      </c>
      <c r="I513" s="1">
        <f>IF(AND(ISERROR(IF(ScheduleCompile!D506="Off",0,IF(ScheduleCompile!D506="On",1,IF(ISNUMBER(ScheduleCompile!D506),ScheduleCompile!D506/1,IF(ISTEXT(ScheduleCompile!D506),IF(OR(ISNUMBER(FIND("5F",ScheduleCompile!D506)),ISNUMBER(FIND("0F",ScheduleCompile!D506)),ISNUMBER(FIND("8F",ScheduleCompile!D506)),ISNUMBER(FIND("1F",ScheduleCompile!D506)),ISNUMBER(FIND("2F",ScheduleCompile!D506)),ISNUMBER(FIND("3F",ScheduleCompile!D506)),ISNUMBER(FIND("6F",ScheduleCompile!D506)),ISNUMBER(FIND("7F",ScheduleCompile!D506)),ISNUMBER(FIND("9F",ScheduleCompile!D506)),ISNUMBER(FIND("4F",ScheduleCompile!D506))),VALUE(LEFT(ScheduleCompile!D506,FIND("F",ScheduleCompile!D506)-1)),ScheduleCompile!D506)))))),ISTEXT(ScheduleCompile!#REF!)),"ENDTABLE",IF(ISERROR(IF(ScheduleCompile!D506="Off",0,IF(ScheduleCompile!D506="On",1,IF(ISNUMBER(ScheduleCompile!D506),ScheduleCompile!D506/1,IF(ISTEXT(ScheduleCompile!D506),IF(OR(ISNUMBER(FIND("5F",ScheduleCompile!D506)),ISNUMBER(FIND("0F",ScheduleCompile!D506)),ISNUMBER(FIND("8F",ScheduleCompile!D506)),ISNUMBER(FIND("1F",ScheduleCompile!D506)),ISNUMBER(FIND("2F",ScheduleCompile!D506)),ISNUMBER(FIND("3F",ScheduleCompile!D506)),ISNUMBER(FIND("6F",ScheduleCompile!D506)),ISNUMBER(FIND("7F",ScheduleCompile!D506)),ISNUMBER(FIND("9F",ScheduleCompile!D506)),ISNUMBER(FIND("4F",ScheduleCompile!D506))),VALUE(LEFT(ScheduleCompile!D506,FIND("F",ScheduleCompile!D506)-1)),ScheduleCompile!D506)))))),"",IF(ScheduleCompile!D506="Off",0,IF(ScheduleCompile!D506="On",1,IF(ISNUMBER(ScheduleCompile!D506),ScheduleCompile!D506/1,IF(ISTEXT(ScheduleCompile!D506),IF(OR(ISNUMBER(FIND("5F",ScheduleCompile!D506)),ISNUMBER(FIND("0F",ScheduleCompile!D506)),ISNUMBER(FIND("8F",ScheduleCompile!D506)),ISNUMBER(FIND("1F",ScheduleCompile!D506)),ISNUMBER(FIND("2F",ScheduleCompile!D506)),ISNUMBER(FIND("3F",ScheduleCompile!D506)),ISNUMBER(FIND("6F",ScheduleCompile!D506)),ISNUMBER(FIND("7F",ScheduleCompile!D506)),ISNUMBER(FIND("9F",ScheduleCompile!D506)),ISNUMBER(FIND("4F",ScheduleCompile!D506))),VALUE(LEFT(ScheduleCompile!D506,FIND("F",ScheduleCompile!D506)-1)),ScheduleCompile!D506)))))))</f>
        <v>0</v>
      </c>
      <c r="J513" s="1">
        <f>IF(AND(ISERROR(IF(ScheduleCompile!E506="Off",0,IF(ScheduleCompile!E506="On",1,IF(ISNUMBER(ScheduleCompile!E506),ScheduleCompile!E506/1,IF(ISTEXT(ScheduleCompile!E506),IF(OR(ISNUMBER(FIND("5F",ScheduleCompile!E506)),ISNUMBER(FIND("0F",ScheduleCompile!E506)),ISNUMBER(FIND("8F",ScheduleCompile!E506)),ISNUMBER(FIND("1F",ScheduleCompile!E506)),ISNUMBER(FIND("2F",ScheduleCompile!E506)),ISNUMBER(FIND("3F",ScheduleCompile!E506)),ISNUMBER(FIND("6F",ScheduleCompile!E506)),ISNUMBER(FIND("7F",ScheduleCompile!E506)),ISNUMBER(FIND("9F",ScheduleCompile!E506)),ISNUMBER(FIND("4F",ScheduleCompile!E506))),VALUE(LEFT(ScheduleCompile!E506,FIND("F",ScheduleCompile!E506)-1)),ScheduleCompile!E506)))))),ISTEXT(ScheduleCompile!#REF!)),"ENDTABLE",IF(ISERROR(IF(ScheduleCompile!E506="Off",0,IF(ScheduleCompile!E506="On",1,IF(ISNUMBER(ScheduleCompile!E506),ScheduleCompile!E506/1,IF(ISTEXT(ScheduleCompile!E506),IF(OR(ISNUMBER(FIND("5F",ScheduleCompile!E506)),ISNUMBER(FIND("0F",ScheduleCompile!E506)),ISNUMBER(FIND("8F",ScheduleCompile!E506)),ISNUMBER(FIND("1F",ScheduleCompile!E506)),ISNUMBER(FIND("2F",ScheduleCompile!E506)),ISNUMBER(FIND("3F",ScheduleCompile!E506)),ISNUMBER(FIND("6F",ScheduleCompile!E506)),ISNUMBER(FIND("7F",ScheduleCompile!E506)),ISNUMBER(FIND("9F",ScheduleCompile!E506)),ISNUMBER(FIND("4F",ScheduleCompile!E506))),VALUE(LEFT(ScheduleCompile!E506,FIND("F",ScheduleCompile!E506)-1)),ScheduleCompile!E506)))))),"",IF(ScheduleCompile!E506="Off",0,IF(ScheduleCompile!E506="On",1,IF(ISNUMBER(ScheduleCompile!E506),ScheduleCompile!E506/1,IF(ISTEXT(ScheduleCompile!E506),IF(OR(ISNUMBER(FIND("5F",ScheduleCompile!E506)),ISNUMBER(FIND("0F",ScheduleCompile!E506)),ISNUMBER(FIND("8F",ScheduleCompile!E506)),ISNUMBER(FIND("1F",ScheduleCompile!E506)),ISNUMBER(FIND("2F",ScheduleCompile!E506)),ISNUMBER(FIND("3F",ScheduleCompile!E506)),ISNUMBER(FIND("6F",ScheduleCompile!E506)),ISNUMBER(FIND("7F",ScheduleCompile!E506)),ISNUMBER(FIND("9F",ScheduleCompile!E506)),ISNUMBER(FIND("4F",ScheduleCompile!E506))),VALUE(LEFT(ScheduleCompile!E506,FIND("F",ScheduleCompile!E506)-1)),ScheduleCompile!E506)))))))</f>
        <v>0</v>
      </c>
      <c r="K513" s="1">
        <f>IF(AND(ISERROR(IF(ScheduleCompile!F506="Off",0,IF(ScheduleCompile!F506="On",1,IF(ISNUMBER(ScheduleCompile!F506),ScheduleCompile!F506/1,IF(ISTEXT(ScheduleCompile!F506),IF(OR(ISNUMBER(FIND("5F",ScheduleCompile!F506)),ISNUMBER(FIND("0F",ScheduleCompile!F506)),ISNUMBER(FIND("8F",ScheduleCompile!F506)),ISNUMBER(FIND("1F",ScheduleCompile!F506)),ISNUMBER(FIND("2F",ScheduleCompile!F506)),ISNUMBER(FIND("3F",ScheduleCompile!F506)),ISNUMBER(FIND("6F",ScheduleCompile!F506)),ISNUMBER(FIND("7F",ScheduleCompile!F506)),ISNUMBER(FIND("9F",ScheduleCompile!F506)),ISNUMBER(FIND("4F",ScheduleCompile!F506))),VALUE(LEFT(ScheduleCompile!F506,FIND("F",ScheduleCompile!F506)-1)),ScheduleCompile!F506)))))),ISTEXT(ScheduleCompile!#REF!)),"ENDTABLE",IF(ISERROR(IF(ScheduleCompile!F506="Off",0,IF(ScheduleCompile!F506="On",1,IF(ISNUMBER(ScheduleCompile!F506),ScheduleCompile!F506/1,IF(ISTEXT(ScheduleCompile!F506),IF(OR(ISNUMBER(FIND("5F",ScheduleCompile!F506)),ISNUMBER(FIND("0F",ScheduleCompile!F506)),ISNUMBER(FIND("8F",ScheduleCompile!F506)),ISNUMBER(FIND("1F",ScheduleCompile!F506)),ISNUMBER(FIND("2F",ScheduleCompile!F506)),ISNUMBER(FIND("3F",ScheduleCompile!F506)),ISNUMBER(FIND("6F",ScheduleCompile!F506)),ISNUMBER(FIND("7F",ScheduleCompile!F506)),ISNUMBER(FIND("9F",ScheduleCompile!F506)),ISNUMBER(FIND("4F",ScheduleCompile!F506))),VALUE(LEFT(ScheduleCompile!F506,FIND("F",ScheduleCompile!F506)-1)),ScheduleCompile!F506)))))),"",IF(ScheduleCompile!F506="Off",0,IF(ScheduleCompile!F506="On",1,IF(ISNUMBER(ScheduleCompile!F506),ScheduleCompile!F506/1,IF(ISTEXT(ScheduleCompile!F506),IF(OR(ISNUMBER(FIND("5F",ScheduleCompile!F506)),ISNUMBER(FIND("0F",ScheduleCompile!F506)),ISNUMBER(FIND("8F",ScheduleCompile!F506)),ISNUMBER(FIND("1F",ScheduleCompile!F506)),ISNUMBER(FIND("2F",ScheduleCompile!F506)),ISNUMBER(FIND("3F",ScheduleCompile!F506)),ISNUMBER(FIND("6F",ScheduleCompile!F506)),ISNUMBER(FIND("7F",ScheduleCompile!F506)),ISNUMBER(FIND("9F",ScheduleCompile!F506)),ISNUMBER(FIND("4F",ScheduleCompile!F506))),VALUE(LEFT(ScheduleCompile!F506,FIND("F",ScheduleCompile!F506)-1)),ScheduleCompile!F506)))))))</f>
        <v>0</v>
      </c>
      <c r="L513" s="1">
        <f>IF(AND(ISERROR(IF(ScheduleCompile!G506="Off",0,IF(ScheduleCompile!G506="On",1,IF(ISNUMBER(ScheduleCompile!G506),ScheduleCompile!G506/1,IF(ISTEXT(ScheduleCompile!G506),IF(OR(ISNUMBER(FIND("5F",ScheduleCompile!G506)),ISNUMBER(FIND("0F",ScheduleCompile!G506)),ISNUMBER(FIND("8F",ScheduleCompile!G506)),ISNUMBER(FIND("1F",ScheduleCompile!G506)),ISNUMBER(FIND("2F",ScheduleCompile!G506)),ISNUMBER(FIND("3F",ScheduleCompile!G506)),ISNUMBER(FIND("6F",ScheduleCompile!G506)),ISNUMBER(FIND("7F",ScheduleCompile!G506)),ISNUMBER(FIND("9F",ScheduleCompile!G506)),ISNUMBER(FIND("4F",ScheduleCompile!G506))),VALUE(LEFT(ScheduleCompile!G506,FIND("F",ScheduleCompile!G506)-1)),ScheduleCompile!G506)))))),ISTEXT(ScheduleCompile!#REF!)),"ENDTABLE",IF(ISERROR(IF(ScheduleCompile!G506="Off",0,IF(ScheduleCompile!G506="On",1,IF(ISNUMBER(ScheduleCompile!G506),ScheduleCompile!G506/1,IF(ISTEXT(ScheduleCompile!G506),IF(OR(ISNUMBER(FIND("5F",ScheduleCompile!G506)),ISNUMBER(FIND("0F",ScheduleCompile!G506)),ISNUMBER(FIND("8F",ScheduleCompile!G506)),ISNUMBER(FIND("1F",ScheduleCompile!G506)),ISNUMBER(FIND("2F",ScheduleCompile!G506)),ISNUMBER(FIND("3F",ScheduleCompile!G506)),ISNUMBER(FIND("6F",ScheduleCompile!G506)),ISNUMBER(FIND("7F",ScheduleCompile!G506)),ISNUMBER(FIND("9F",ScheduleCompile!G506)),ISNUMBER(FIND("4F",ScheduleCompile!G506))),VALUE(LEFT(ScheduleCompile!G506,FIND("F",ScheduleCompile!G506)-1)),ScheduleCompile!G506)))))),"",IF(ScheduleCompile!G506="Off",0,IF(ScheduleCompile!G506="On",1,IF(ISNUMBER(ScheduleCompile!G506),ScheduleCompile!G506/1,IF(ISTEXT(ScheduleCompile!G506),IF(OR(ISNUMBER(FIND("5F",ScheduleCompile!G506)),ISNUMBER(FIND("0F",ScheduleCompile!G506)),ISNUMBER(FIND("8F",ScheduleCompile!G506)),ISNUMBER(FIND("1F",ScheduleCompile!G506)),ISNUMBER(FIND("2F",ScheduleCompile!G506)),ISNUMBER(FIND("3F",ScheduleCompile!G506)),ISNUMBER(FIND("6F",ScheduleCompile!G506)),ISNUMBER(FIND("7F",ScheduleCompile!G506)),ISNUMBER(FIND("9F",ScheduleCompile!G506)),ISNUMBER(FIND("4F",ScheduleCompile!G506))),VALUE(LEFT(ScheduleCompile!G506,FIND("F",ScheduleCompile!G506)-1)),ScheduleCompile!G506)))))))</f>
        <v>0</v>
      </c>
      <c r="M513" s="1">
        <f>IF(AND(ISERROR(IF(ScheduleCompile!H506="Off",0,IF(ScheduleCompile!H506="On",1,IF(ISNUMBER(ScheduleCompile!H506),ScheduleCompile!H506/1,IF(ISTEXT(ScheduleCompile!H506),IF(OR(ISNUMBER(FIND("5F",ScheduleCompile!H506)),ISNUMBER(FIND("0F",ScheduleCompile!H506)),ISNUMBER(FIND("8F",ScheduleCompile!H506)),ISNUMBER(FIND("1F",ScheduleCompile!H506)),ISNUMBER(FIND("2F",ScheduleCompile!H506)),ISNUMBER(FIND("3F",ScheduleCompile!H506)),ISNUMBER(FIND("6F",ScheduleCompile!H506)),ISNUMBER(FIND("7F",ScheduleCompile!H506)),ISNUMBER(FIND("9F",ScheduleCompile!H506)),ISNUMBER(FIND("4F",ScheduleCompile!H506))),VALUE(LEFT(ScheduleCompile!H506,FIND("F",ScheduleCompile!H506)-1)),ScheduleCompile!H506)))))),ISTEXT(ScheduleCompile!#REF!)),"ENDTABLE",IF(ISERROR(IF(ScheduleCompile!H506="Off",0,IF(ScheduleCompile!H506="On",1,IF(ISNUMBER(ScheduleCompile!H506),ScheduleCompile!H506/1,IF(ISTEXT(ScheduleCompile!H506),IF(OR(ISNUMBER(FIND("5F",ScheduleCompile!H506)),ISNUMBER(FIND("0F",ScheduleCompile!H506)),ISNUMBER(FIND("8F",ScheduleCompile!H506)),ISNUMBER(FIND("1F",ScheduleCompile!H506)),ISNUMBER(FIND("2F",ScheduleCompile!H506)),ISNUMBER(FIND("3F",ScheduleCompile!H506)),ISNUMBER(FIND("6F",ScheduleCompile!H506)),ISNUMBER(FIND("7F",ScheduleCompile!H506)),ISNUMBER(FIND("9F",ScheduleCompile!H506)),ISNUMBER(FIND("4F",ScheduleCompile!H506))),VALUE(LEFT(ScheduleCompile!H506,FIND("F",ScheduleCompile!H506)-1)),ScheduleCompile!H506)))))),"",IF(ScheduleCompile!H506="Off",0,IF(ScheduleCompile!H506="On",1,IF(ISNUMBER(ScheduleCompile!H506),ScheduleCompile!H506/1,IF(ISTEXT(ScheduleCompile!H506),IF(OR(ISNUMBER(FIND("5F",ScheduleCompile!H506)),ISNUMBER(FIND("0F",ScheduleCompile!H506)),ISNUMBER(FIND("8F",ScheduleCompile!H506)),ISNUMBER(FIND("1F",ScheduleCompile!H506)),ISNUMBER(FIND("2F",ScheduleCompile!H506)),ISNUMBER(FIND("3F",ScheduleCompile!H506)),ISNUMBER(FIND("6F",ScheduleCompile!H506)),ISNUMBER(FIND("7F",ScheduleCompile!H506)),ISNUMBER(FIND("9F",ScheduleCompile!H506)),ISNUMBER(FIND("4F",ScheduleCompile!H506))),VALUE(LEFT(ScheduleCompile!H506,FIND("F",ScheduleCompile!H506)-1)),ScheduleCompile!H506)))))))</f>
        <v>0</v>
      </c>
      <c r="N513" s="1">
        <f>IF(AND(ISERROR(IF(ScheduleCompile!I506="Off",0,IF(ScheduleCompile!I506="On",1,IF(ISNUMBER(ScheduleCompile!I506),ScheduleCompile!I506/1,IF(ISTEXT(ScheduleCompile!I506),IF(OR(ISNUMBER(FIND("5F",ScheduleCompile!I506)),ISNUMBER(FIND("0F",ScheduleCompile!I506)),ISNUMBER(FIND("8F",ScheduleCompile!I506)),ISNUMBER(FIND("1F",ScheduleCompile!I506)),ISNUMBER(FIND("2F",ScheduleCompile!I506)),ISNUMBER(FIND("3F",ScheduleCompile!I506)),ISNUMBER(FIND("6F",ScheduleCompile!I506)),ISNUMBER(FIND("7F",ScheduleCompile!I506)),ISNUMBER(FIND("9F",ScheduleCompile!I506)),ISNUMBER(FIND("4F",ScheduleCompile!I506))),VALUE(LEFT(ScheduleCompile!I506,FIND("F",ScheduleCompile!I506)-1)),ScheduleCompile!I506)))))),ISTEXT(ScheduleCompile!#REF!)),"ENDTABLE",IF(ISERROR(IF(ScheduleCompile!I506="Off",0,IF(ScheduleCompile!I506="On",1,IF(ISNUMBER(ScheduleCompile!I506),ScheduleCompile!I506/1,IF(ISTEXT(ScheduleCompile!I506),IF(OR(ISNUMBER(FIND("5F",ScheduleCompile!I506)),ISNUMBER(FIND("0F",ScheduleCompile!I506)),ISNUMBER(FIND("8F",ScheduleCompile!I506)),ISNUMBER(FIND("1F",ScheduleCompile!I506)),ISNUMBER(FIND("2F",ScheduleCompile!I506)),ISNUMBER(FIND("3F",ScheduleCompile!I506)),ISNUMBER(FIND("6F",ScheduleCompile!I506)),ISNUMBER(FIND("7F",ScheduleCompile!I506)),ISNUMBER(FIND("9F",ScheduleCompile!I506)),ISNUMBER(FIND("4F",ScheduleCompile!I506))),VALUE(LEFT(ScheduleCompile!I506,FIND("F",ScheduleCompile!I506)-1)),ScheduleCompile!I506)))))),"",IF(ScheduleCompile!I506="Off",0,IF(ScheduleCompile!I506="On",1,IF(ISNUMBER(ScheduleCompile!I506),ScheduleCompile!I506/1,IF(ISTEXT(ScheduleCompile!I506),IF(OR(ISNUMBER(FIND("5F",ScheduleCompile!I506)),ISNUMBER(FIND("0F",ScheduleCompile!I506)),ISNUMBER(FIND("8F",ScheduleCompile!I506)),ISNUMBER(FIND("1F",ScheduleCompile!I506)),ISNUMBER(FIND("2F",ScheduleCompile!I506)),ISNUMBER(FIND("3F",ScheduleCompile!I506)),ISNUMBER(FIND("6F",ScheduleCompile!I506)),ISNUMBER(FIND("7F",ScheduleCompile!I506)),ISNUMBER(FIND("9F",ScheduleCompile!I506)),ISNUMBER(FIND("4F",ScheduleCompile!I506))),VALUE(LEFT(ScheduleCompile!I506,FIND("F",ScheduleCompile!I506)-1)),ScheduleCompile!I506)))))))</f>
        <v>0</v>
      </c>
      <c r="O513" s="1">
        <f>IF(AND(ISERROR(IF(ScheduleCompile!J506="Off",0,IF(ScheduleCompile!J506="On",1,IF(ISNUMBER(ScheduleCompile!J506),ScheduleCompile!J506/1,IF(ISTEXT(ScheduleCompile!J506),IF(OR(ISNUMBER(FIND("5F",ScheduleCompile!J506)),ISNUMBER(FIND("0F",ScheduleCompile!J506)),ISNUMBER(FIND("8F",ScheduleCompile!J506)),ISNUMBER(FIND("1F",ScheduleCompile!J506)),ISNUMBER(FIND("2F",ScheduleCompile!J506)),ISNUMBER(FIND("3F",ScheduleCompile!J506)),ISNUMBER(FIND("6F",ScheduleCompile!J506)),ISNUMBER(FIND("7F",ScheduleCompile!J506)),ISNUMBER(FIND("9F",ScheduleCompile!J506)),ISNUMBER(FIND("4F",ScheduleCompile!J506))),VALUE(LEFT(ScheduleCompile!J506,FIND("F",ScheduleCompile!J506)-1)),ScheduleCompile!J506)))))),ISTEXT(ScheduleCompile!#REF!)),"ENDTABLE",IF(ISERROR(IF(ScheduleCompile!J506="Off",0,IF(ScheduleCompile!J506="On",1,IF(ISNUMBER(ScheduleCompile!J506),ScheduleCompile!J506/1,IF(ISTEXT(ScheduleCompile!J506),IF(OR(ISNUMBER(FIND("5F",ScheduleCompile!J506)),ISNUMBER(FIND("0F",ScheduleCompile!J506)),ISNUMBER(FIND("8F",ScheduleCompile!J506)),ISNUMBER(FIND("1F",ScheduleCompile!J506)),ISNUMBER(FIND("2F",ScheduleCompile!J506)),ISNUMBER(FIND("3F",ScheduleCompile!J506)),ISNUMBER(FIND("6F",ScheduleCompile!J506)),ISNUMBER(FIND("7F",ScheduleCompile!J506)),ISNUMBER(FIND("9F",ScheduleCompile!J506)),ISNUMBER(FIND("4F",ScheduleCompile!J506))),VALUE(LEFT(ScheduleCompile!J506,FIND("F",ScheduleCompile!J506)-1)),ScheduleCompile!J506)))))),"",IF(ScheduleCompile!J506="Off",0,IF(ScheduleCompile!J506="On",1,IF(ISNUMBER(ScheduleCompile!J506),ScheduleCompile!J506/1,IF(ISTEXT(ScheduleCompile!J506),IF(OR(ISNUMBER(FIND("5F",ScheduleCompile!J506)),ISNUMBER(FIND("0F",ScheduleCompile!J506)),ISNUMBER(FIND("8F",ScheduleCompile!J506)),ISNUMBER(FIND("1F",ScheduleCompile!J506)),ISNUMBER(FIND("2F",ScheduleCompile!J506)),ISNUMBER(FIND("3F",ScheduleCompile!J506)),ISNUMBER(FIND("6F",ScheduleCompile!J506)),ISNUMBER(FIND("7F",ScheduleCompile!J506)),ISNUMBER(FIND("9F",ScheduleCompile!J506)),ISNUMBER(FIND("4F",ScheduleCompile!J506))),VALUE(LEFT(ScheduleCompile!J506,FIND("F",ScheduleCompile!J506)-1)),ScheduleCompile!J506)))))))</f>
        <v>0</v>
      </c>
      <c r="P513" s="1">
        <f>IF(AND(ISERROR(IF(ScheduleCompile!K506="Off",0,IF(ScheduleCompile!K506="On",1,IF(ISNUMBER(ScheduleCompile!K506),ScheduleCompile!K506/1,IF(ISTEXT(ScheduleCompile!K506),IF(OR(ISNUMBER(FIND("5F",ScheduleCompile!K506)),ISNUMBER(FIND("0F",ScheduleCompile!K506)),ISNUMBER(FIND("8F",ScheduleCompile!K506)),ISNUMBER(FIND("1F",ScheduleCompile!K506)),ISNUMBER(FIND("2F",ScheduleCompile!K506)),ISNUMBER(FIND("3F",ScheduleCompile!K506)),ISNUMBER(FIND("6F",ScheduleCompile!K506)),ISNUMBER(FIND("7F",ScheduleCompile!K506)),ISNUMBER(FIND("9F",ScheduleCompile!K506)),ISNUMBER(FIND("4F",ScheduleCompile!K506))),VALUE(LEFT(ScheduleCompile!K506,FIND("F",ScheduleCompile!K506)-1)),ScheduleCompile!K506)))))),ISTEXT(ScheduleCompile!#REF!)),"ENDTABLE",IF(ISERROR(IF(ScheduleCompile!K506="Off",0,IF(ScheduleCompile!K506="On",1,IF(ISNUMBER(ScheduleCompile!K506),ScheduleCompile!K506/1,IF(ISTEXT(ScheduleCompile!K506),IF(OR(ISNUMBER(FIND("5F",ScheduleCompile!K506)),ISNUMBER(FIND("0F",ScheduleCompile!K506)),ISNUMBER(FIND("8F",ScheduleCompile!K506)),ISNUMBER(FIND("1F",ScheduleCompile!K506)),ISNUMBER(FIND("2F",ScheduleCompile!K506)),ISNUMBER(FIND("3F",ScheduleCompile!K506)),ISNUMBER(FIND("6F",ScheduleCompile!K506)),ISNUMBER(FIND("7F",ScheduleCompile!K506)),ISNUMBER(FIND("9F",ScheduleCompile!K506)),ISNUMBER(FIND("4F",ScheduleCompile!K506))),VALUE(LEFT(ScheduleCompile!K506,FIND("F",ScheduleCompile!K506)-1)),ScheduleCompile!K506)))))),"",IF(ScheduleCompile!K506="Off",0,IF(ScheduleCompile!K506="On",1,IF(ISNUMBER(ScheduleCompile!K506),ScheduleCompile!K506/1,IF(ISTEXT(ScheduleCompile!K506),IF(OR(ISNUMBER(FIND("5F",ScheduleCompile!K506)),ISNUMBER(FIND("0F",ScheduleCompile!K506)),ISNUMBER(FIND("8F",ScheduleCompile!K506)),ISNUMBER(FIND("1F",ScheduleCompile!K506)),ISNUMBER(FIND("2F",ScheduleCompile!K506)),ISNUMBER(FIND("3F",ScheduleCompile!K506)),ISNUMBER(FIND("6F",ScheduleCompile!K506)),ISNUMBER(FIND("7F",ScheduleCompile!K506)),ISNUMBER(FIND("9F",ScheduleCompile!K506)),ISNUMBER(FIND("4F",ScheduleCompile!K506))),VALUE(LEFT(ScheduleCompile!K506,FIND("F",ScheduleCompile!K506)-1)),ScheduleCompile!K506)))))))</f>
        <v>0</v>
      </c>
      <c r="Q513" s="1">
        <f>IF(AND(ISERROR(IF(ScheduleCompile!L506="Off",0,IF(ScheduleCompile!L506="On",1,IF(ISNUMBER(ScheduleCompile!L506),ScheduleCompile!L506/1,IF(ISTEXT(ScheduleCompile!L506),IF(OR(ISNUMBER(FIND("5F",ScheduleCompile!L506)),ISNUMBER(FIND("0F",ScheduleCompile!L506)),ISNUMBER(FIND("8F",ScheduleCompile!L506)),ISNUMBER(FIND("1F",ScheduleCompile!L506)),ISNUMBER(FIND("2F",ScheduleCompile!L506)),ISNUMBER(FIND("3F",ScheduleCompile!L506)),ISNUMBER(FIND("6F",ScheduleCompile!L506)),ISNUMBER(FIND("7F",ScheduleCompile!L506)),ISNUMBER(FIND("9F",ScheduleCompile!L506)),ISNUMBER(FIND("4F",ScheduleCompile!L506))),VALUE(LEFT(ScheduleCompile!L506,FIND("F",ScheduleCompile!L506)-1)),ScheduleCompile!L506)))))),ISTEXT(ScheduleCompile!#REF!)),"ENDTABLE",IF(ISERROR(IF(ScheduleCompile!L506="Off",0,IF(ScheduleCompile!L506="On",1,IF(ISNUMBER(ScheduleCompile!L506),ScheduleCompile!L506/1,IF(ISTEXT(ScheduleCompile!L506),IF(OR(ISNUMBER(FIND("5F",ScheduleCompile!L506)),ISNUMBER(FIND("0F",ScheduleCompile!L506)),ISNUMBER(FIND("8F",ScheduleCompile!L506)),ISNUMBER(FIND("1F",ScheduleCompile!L506)),ISNUMBER(FIND("2F",ScheduleCompile!L506)),ISNUMBER(FIND("3F",ScheduleCompile!L506)),ISNUMBER(FIND("6F",ScheduleCompile!L506)),ISNUMBER(FIND("7F",ScheduleCompile!L506)),ISNUMBER(FIND("9F",ScheduleCompile!L506)),ISNUMBER(FIND("4F",ScheduleCompile!L506))),VALUE(LEFT(ScheduleCompile!L506,FIND("F",ScheduleCompile!L506)-1)),ScheduleCompile!L506)))))),"",IF(ScheduleCompile!L506="Off",0,IF(ScheduleCompile!L506="On",1,IF(ISNUMBER(ScheduleCompile!L506),ScheduleCompile!L506/1,IF(ISTEXT(ScheduleCompile!L506),IF(OR(ISNUMBER(FIND("5F",ScheduleCompile!L506)),ISNUMBER(FIND("0F",ScheduleCompile!L506)),ISNUMBER(FIND("8F",ScheduleCompile!L506)),ISNUMBER(FIND("1F",ScheduleCompile!L506)),ISNUMBER(FIND("2F",ScheduleCompile!L506)),ISNUMBER(FIND("3F",ScheduleCompile!L506)),ISNUMBER(FIND("6F",ScheduleCompile!L506)),ISNUMBER(FIND("7F",ScheduleCompile!L506)),ISNUMBER(FIND("9F",ScheduleCompile!L506)),ISNUMBER(FIND("4F",ScheduleCompile!L506))),VALUE(LEFT(ScheduleCompile!L506,FIND("F",ScheduleCompile!L506)-1)),ScheduleCompile!L506)))))))</f>
        <v>0.3</v>
      </c>
      <c r="R513" s="1">
        <f>IF(AND(ISERROR(IF(ScheduleCompile!M506="Off",0,IF(ScheduleCompile!M506="On",1,IF(ISNUMBER(ScheduleCompile!M506),ScheduleCompile!M506/1,IF(ISTEXT(ScheduleCompile!M506),IF(OR(ISNUMBER(FIND("5F",ScheduleCompile!M506)),ISNUMBER(FIND("0F",ScheduleCompile!M506)),ISNUMBER(FIND("8F",ScheduleCompile!M506)),ISNUMBER(FIND("1F",ScheduleCompile!M506)),ISNUMBER(FIND("2F",ScheduleCompile!M506)),ISNUMBER(FIND("3F",ScheduleCompile!M506)),ISNUMBER(FIND("6F",ScheduleCompile!M506)),ISNUMBER(FIND("7F",ScheduleCompile!M506)),ISNUMBER(FIND("9F",ScheduleCompile!M506)),ISNUMBER(FIND("4F",ScheduleCompile!M506))),VALUE(LEFT(ScheduleCompile!M506,FIND("F",ScheduleCompile!M506)-1)),ScheduleCompile!M506)))))),ISTEXT(ScheduleCompile!#REF!)),"ENDTABLE",IF(ISERROR(IF(ScheduleCompile!M506="Off",0,IF(ScheduleCompile!M506="On",1,IF(ISNUMBER(ScheduleCompile!M506),ScheduleCompile!M506/1,IF(ISTEXT(ScheduleCompile!M506),IF(OR(ISNUMBER(FIND("5F",ScheduleCompile!M506)),ISNUMBER(FIND("0F",ScheduleCompile!M506)),ISNUMBER(FIND("8F",ScheduleCompile!M506)),ISNUMBER(FIND("1F",ScheduleCompile!M506)),ISNUMBER(FIND("2F",ScheduleCompile!M506)),ISNUMBER(FIND("3F",ScheduleCompile!M506)),ISNUMBER(FIND("6F",ScheduleCompile!M506)),ISNUMBER(FIND("7F",ScheduleCompile!M506)),ISNUMBER(FIND("9F",ScheduleCompile!M506)),ISNUMBER(FIND("4F",ScheduleCompile!M506))),VALUE(LEFT(ScheduleCompile!M506,FIND("F",ScheduleCompile!M506)-1)),ScheduleCompile!M506)))))),"",IF(ScheduleCompile!M506="Off",0,IF(ScheduleCompile!M506="On",1,IF(ISNUMBER(ScheduleCompile!M506),ScheduleCompile!M506/1,IF(ISTEXT(ScheduleCompile!M506),IF(OR(ISNUMBER(FIND("5F",ScheduleCompile!M506)),ISNUMBER(FIND("0F",ScheduleCompile!M506)),ISNUMBER(FIND("8F",ScheduleCompile!M506)),ISNUMBER(FIND("1F",ScheduleCompile!M506)),ISNUMBER(FIND("2F",ScheduleCompile!M506)),ISNUMBER(FIND("3F",ScheduleCompile!M506)),ISNUMBER(FIND("6F",ScheduleCompile!M506)),ISNUMBER(FIND("7F",ScheduleCompile!M506)),ISNUMBER(FIND("9F",ScheduleCompile!M506)),ISNUMBER(FIND("4F",ScheduleCompile!M506))),VALUE(LEFT(ScheduleCompile!M506,FIND("F",ScheduleCompile!M506)-1)),ScheduleCompile!M506)))))))</f>
        <v>0</v>
      </c>
      <c r="S513" s="1">
        <f>IF(AND(ISERROR(IF(ScheduleCompile!N506="Off",0,IF(ScheduleCompile!N506="On",1,IF(ISNUMBER(ScheduleCompile!N506),ScheduleCompile!N506/1,IF(ISTEXT(ScheduleCompile!N506),IF(OR(ISNUMBER(FIND("5F",ScheduleCompile!N506)),ISNUMBER(FIND("0F",ScheduleCompile!N506)),ISNUMBER(FIND("8F",ScheduleCompile!N506)),ISNUMBER(FIND("1F",ScheduleCompile!N506)),ISNUMBER(FIND("2F",ScheduleCompile!N506)),ISNUMBER(FIND("3F",ScheduleCompile!N506)),ISNUMBER(FIND("6F",ScheduleCompile!N506)),ISNUMBER(FIND("7F",ScheduleCompile!N506)),ISNUMBER(FIND("9F",ScheduleCompile!N506)),ISNUMBER(FIND("4F",ScheduleCompile!N506))),VALUE(LEFT(ScheduleCompile!N506,FIND("F",ScheduleCompile!N506)-1)),ScheduleCompile!N506)))))),ISTEXT(ScheduleCompile!#REF!)),"ENDTABLE",IF(ISERROR(IF(ScheduleCompile!N506="Off",0,IF(ScheduleCompile!N506="On",1,IF(ISNUMBER(ScheduleCompile!N506),ScheduleCompile!N506/1,IF(ISTEXT(ScheduleCompile!N506),IF(OR(ISNUMBER(FIND("5F",ScheduleCompile!N506)),ISNUMBER(FIND("0F",ScheduleCompile!N506)),ISNUMBER(FIND("8F",ScheduleCompile!N506)),ISNUMBER(FIND("1F",ScheduleCompile!N506)),ISNUMBER(FIND("2F",ScheduleCompile!N506)),ISNUMBER(FIND("3F",ScheduleCompile!N506)),ISNUMBER(FIND("6F",ScheduleCompile!N506)),ISNUMBER(FIND("7F",ScheduleCompile!N506)),ISNUMBER(FIND("9F",ScheduleCompile!N506)),ISNUMBER(FIND("4F",ScheduleCompile!N506))),VALUE(LEFT(ScheduleCompile!N506,FIND("F",ScheduleCompile!N506)-1)),ScheduleCompile!N506)))))),"",IF(ScheduleCompile!N506="Off",0,IF(ScheduleCompile!N506="On",1,IF(ISNUMBER(ScheduleCompile!N506),ScheduleCompile!N506/1,IF(ISTEXT(ScheduleCompile!N506),IF(OR(ISNUMBER(FIND("5F",ScheduleCompile!N506)),ISNUMBER(FIND("0F",ScheduleCompile!N506)),ISNUMBER(FIND("8F",ScheduleCompile!N506)),ISNUMBER(FIND("1F",ScheduleCompile!N506)),ISNUMBER(FIND("2F",ScheduleCompile!N506)),ISNUMBER(FIND("3F",ScheduleCompile!N506)),ISNUMBER(FIND("6F",ScheduleCompile!N506)),ISNUMBER(FIND("7F",ScheduleCompile!N506)),ISNUMBER(FIND("9F",ScheduleCompile!N506)),ISNUMBER(FIND("4F",ScheduleCompile!N506))),VALUE(LEFT(ScheduleCompile!N506,FIND("F",ScheduleCompile!N506)-1)),ScheduleCompile!N506)))))))</f>
        <v>0</v>
      </c>
      <c r="T513" s="1">
        <f>IF(AND(ISERROR(IF(ScheduleCompile!O506="Off",0,IF(ScheduleCompile!O506="On",1,IF(ISNUMBER(ScheduleCompile!O506),ScheduleCompile!O506/1,IF(ISTEXT(ScheduleCompile!O506),IF(OR(ISNUMBER(FIND("5F",ScheduleCompile!O506)),ISNUMBER(FIND("0F",ScheduleCompile!O506)),ISNUMBER(FIND("8F",ScheduleCompile!O506)),ISNUMBER(FIND("1F",ScheduleCompile!O506)),ISNUMBER(FIND("2F",ScheduleCompile!O506)),ISNUMBER(FIND("3F",ScheduleCompile!O506)),ISNUMBER(FIND("6F",ScheduleCompile!O506)),ISNUMBER(FIND("7F",ScheduleCompile!O506)),ISNUMBER(FIND("9F",ScheduleCompile!O506)),ISNUMBER(FIND("4F",ScheduleCompile!O506))),VALUE(LEFT(ScheduleCompile!O506,FIND("F",ScheduleCompile!O506)-1)),ScheduleCompile!O506)))))),ISTEXT(ScheduleCompile!#REF!)),"ENDTABLE",IF(ISERROR(IF(ScheduleCompile!O506="Off",0,IF(ScheduleCompile!O506="On",1,IF(ISNUMBER(ScheduleCompile!O506),ScheduleCompile!O506/1,IF(ISTEXT(ScheduleCompile!O506),IF(OR(ISNUMBER(FIND("5F",ScheduleCompile!O506)),ISNUMBER(FIND("0F",ScheduleCompile!O506)),ISNUMBER(FIND("8F",ScheduleCompile!O506)),ISNUMBER(FIND("1F",ScheduleCompile!O506)),ISNUMBER(FIND("2F",ScheduleCompile!O506)),ISNUMBER(FIND("3F",ScheduleCompile!O506)),ISNUMBER(FIND("6F",ScheduleCompile!O506)),ISNUMBER(FIND("7F",ScheduleCompile!O506)),ISNUMBER(FIND("9F",ScheduleCompile!O506)),ISNUMBER(FIND("4F",ScheduleCompile!O506))),VALUE(LEFT(ScheduleCompile!O506,FIND("F",ScheduleCompile!O506)-1)),ScheduleCompile!O506)))))),"",IF(ScheduleCompile!O506="Off",0,IF(ScheduleCompile!O506="On",1,IF(ISNUMBER(ScheduleCompile!O506),ScheduleCompile!O506/1,IF(ISTEXT(ScheduleCompile!O506),IF(OR(ISNUMBER(FIND("5F",ScheduleCompile!O506)),ISNUMBER(FIND("0F",ScheduleCompile!O506)),ISNUMBER(FIND("8F",ScheduleCompile!O506)),ISNUMBER(FIND("1F",ScheduleCompile!O506)),ISNUMBER(FIND("2F",ScheduleCompile!O506)),ISNUMBER(FIND("3F",ScheduleCompile!O506)),ISNUMBER(FIND("6F",ScheduleCompile!O506)),ISNUMBER(FIND("7F",ScheduleCompile!O506)),ISNUMBER(FIND("9F",ScheduleCompile!O506)),ISNUMBER(FIND("4F",ScheduleCompile!O506))),VALUE(LEFT(ScheduleCompile!O506,FIND("F",ScheduleCompile!O506)-1)),ScheduleCompile!O506)))))))</f>
        <v>0</v>
      </c>
      <c r="U513" s="1">
        <f>IF(AND(ISERROR(IF(ScheduleCompile!P506="Off",0,IF(ScheduleCompile!P506="On",1,IF(ISNUMBER(ScheduleCompile!P506),ScheduleCompile!P506/1,IF(ISTEXT(ScheduleCompile!P506),IF(OR(ISNUMBER(FIND("5F",ScheduleCompile!P506)),ISNUMBER(FIND("0F",ScheduleCompile!P506)),ISNUMBER(FIND("8F",ScheduleCompile!P506)),ISNUMBER(FIND("1F",ScheduleCompile!P506)),ISNUMBER(FIND("2F",ScheduleCompile!P506)),ISNUMBER(FIND("3F",ScheduleCompile!P506)),ISNUMBER(FIND("6F",ScheduleCompile!P506)),ISNUMBER(FIND("7F",ScheduleCompile!P506)),ISNUMBER(FIND("9F",ScheduleCompile!P506)),ISNUMBER(FIND("4F",ScheduleCompile!P506))),VALUE(LEFT(ScheduleCompile!P506,FIND("F",ScheduleCompile!P506)-1)),ScheduleCompile!P506)))))),ISTEXT(ScheduleCompile!#REF!)),"ENDTABLE",IF(ISERROR(IF(ScheduleCompile!P506="Off",0,IF(ScheduleCompile!P506="On",1,IF(ISNUMBER(ScheduleCompile!P506),ScheduleCompile!P506/1,IF(ISTEXT(ScheduleCompile!P506),IF(OR(ISNUMBER(FIND("5F",ScheduleCompile!P506)),ISNUMBER(FIND("0F",ScheduleCompile!P506)),ISNUMBER(FIND("8F",ScheduleCompile!P506)),ISNUMBER(FIND("1F",ScheduleCompile!P506)),ISNUMBER(FIND("2F",ScheduleCompile!P506)),ISNUMBER(FIND("3F",ScheduleCompile!P506)),ISNUMBER(FIND("6F",ScheduleCompile!P506)),ISNUMBER(FIND("7F",ScheduleCompile!P506)),ISNUMBER(FIND("9F",ScheduleCompile!P506)),ISNUMBER(FIND("4F",ScheduleCompile!P506))),VALUE(LEFT(ScheduleCompile!P506,FIND("F",ScheduleCompile!P506)-1)),ScheduleCompile!P506)))))),"",IF(ScheduleCompile!P506="Off",0,IF(ScheduleCompile!P506="On",1,IF(ISNUMBER(ScheduleCompile!P506),ScheduleCompile!P506/1,IF(ISTEXT(ScheduleCompile!P506),IF(OR(ISNUMBER(FIND("5F",ScheduleCompile!P506)),ISNUMBER(FIND("0F",ScheduleCompile!P506)),ISNUMBER(FIND("8F",ScheduleCompile!P506)),ISNUMBER(FIND("1F",ScheduleCompile!P506)),ISNUMBER(FIND("2F",ScheduleCompile!P506)),ISNUMBER(FIND("3F",ScheduleCompile!P506)),ISNUMBER(FIND("6F",ScheduleCompile!P506)),ISNUMBER(FIND("7F",ScheduleCompile!P506)),ISNUMBER(FIND("9F",ScheduleCompile!P506)),ISNUMBER(FIND("4F",ScheduleCompile!P506))),VALUE(LEFT(ScheduleCompile!P506,FIND("F",ScheduleCompile!P506)-1)),ScheduleCompile!P506)))))))</f>
        <v>0</v>
      </c>
      <c r="V513" s="1">
        <f>IF(AND(ISERROR(IF(ScheduleCompile!Q506="Off",0,IF(ScheduleCompile!Q506="On",1,IF(ISNUMBER(ScheduleCompile!Q506),ScheduleCompile!Q506/1,IF(ISTEXT(ScheduleCompile!Q506),IF(OR(ISNUMBER(FIND("5F",ScheduleCompile!Q506)),ISNUMBER(FIND("0F",ScheduleCompile!Q506)),ISNUMBER(FIND("8F",ScheduleCompile!Q506)),ISNUMBER(FIND("1F",ScheduleCompile!Q506)),ISNUMBER(FIND("2F",ScheduleCompile!Q506)),ISNUMBER(FIND("3F",ScheduleCompile!Q506)),ISNUMBER(FIND("6F",ScheduleCompile!Q506)),ISNUMBER(FIND("7F",ScheduleCompile!Q506)),ISNUMBER(FIND("9F",ScheduleCompile!Q506)),ISNUMBER(FIND("4F",ScheduleCompile!Q506))),VALUE(LEFT(ScheduleCompile!Q506,FIND("F",ScheduleCompile!Q506)-1)),ScheduleCompile!Q506)))))),ISTEXT(ScheduleCompile!#REF!)),"ENDTABLE",IF(ISERROR(IF(ScheduleCompile!Q506="Off",0,IF(ScheduleCompile!Q506="On",1,IF(ISNUMBER(ScheduleCompile!Q506),ScheduleCompile!Q506/1,IF(ISTEXT(ScheduleCompile!Q506),IF(OR(ISNUMBER(FIND("5F",ScheduleCompile!Q506)),ISNUMBER(FIND("0F",ScheduleCompile!Q506)),ISNUMBER(FIND("8F",ScheduleCompile!Q506)),ISNUMBER(FIND("1F",ScheduleCompile!Q506)),ISNUMBER(FIND("2F",ScheduleCompile!Q506)),ISNUMBER(FIND("3F",ScheduleCompile!Q506)),ISNUMBER(FIND("6F",ScheduleCompile!Q506)),ISNUMBER(FIND("7F",ScheduleCompile!Q506)),ISNUMBER(FIND("9F",ScheduleCompile!Q506)),ISNUMBER(FIND("4F",ScheduleCompile!Q506))),VALUE(LEFT(ScheduleCompile!Q506,FIND("F",ScheduleCompile!Q506)-1)),ScheduleCompile!Q506)))))),"",IF(ScheduleCompile!Q506="Off",0,IF(ScheduleCompile!Q506="On",1,IF(ISNUMBER(ScheduleCompile!Q506),ScheduleCompile!Q506/1,IF(ISTEXT(ScheduleCompile!Q506),IF(OR(ISNUMBER(FIND("5F",ScheduleCompile!Q506)),ISNUMBER(FIND("0F",ScheduleCompile!Q506)),ISNUMBER(FIND("8F",ScheduleCompile!Q506)),ISNUMBER(FIND("1F",ScheduleCompile!Q506)),ISNUMBER(FIND("2F",ScheduleCompile!Q506)),ISNUMBER(FIND("3F",ScheduleCompile!Q506)),ISNUMBER(FIND("6F",ScheduleCompile!Q506)),ISNUMBER(FIND("7F",ScheduleCompile!Q506)),ISNUMBER(FIND("9F",ScheduleCompile!Q506)),ISNUMBER(FIND("4F",ScheduleCompile!Q506))),VALUE(LEFT(ScheduleCompile!Q506,FIND("F",ScheduleCompile!Q506)-1)),ScheduleCompile!Q506)))))))</f>
        <v>0.4</v>
      </c>
      <c r="W513" s="1">
        <f>IF(AND(ISERROR(IF(ScheduleCompile!R506="Off",0,IF(ScheduleCompile!R506="On",1,IF(ISNUMBER(ScheduleCompile!R506),ScheduleCompile!R506/1,IF(ISTEXT(ScheduleCompile!R506),IF(OR(ISNUMBER(FIND("5F",ScheduleCompile!R506)),ISNUMBER(FIND("0F",ScheduleCompile!R506)),ISNUMBER(FIND("8F",ScheduleCompile!R506)),ISNUMBER(FIND("1F",ScheduleCompile!R506)),ISNUMBER(FIND("2F",ScheduleCompile!R506)),ISNUMBER(FIND("3F",ScheduleCompile!R506)),ISNUMBER(FIND("6F",ScheduleCompile!R506)),ISNUMBER(FIND("7F",ScheduleCompile!R506)),ISNUMBER(FIND("9F",ScheduleCompile!R506)),ISNUMBER(FIND("4F",ScheduleCompile!R506))),VALUE(LEFT(ScheduleCompile!R506,FIND("F",ScheduleCompile!R506)-1)),ScheduleCompile!R506)))))),ISTEXT(ScheduleCompile!#REF!)),"ENDTABLE",IF(ISERROR(IF(ScheduleCompile!R506="Off",0,IF(ScheduleCompile!R506="On",1,IF(ISNUMBER(ScheduleCompile!R506),ScheduleCompile!R506/1,IF(ISTEXT(ScheduleCompile!R506),IF(OR(ISNUMBER(FIND("5F",ScheduleCompile!R506)),ISNUMBER(FIND("0F",ScheduleCompile!R506)),ISNUMBER(FIND("8F",ScheduleCompile!R506)),ISNUMBER(FIND("1F",ScheduleCompile!R506)),ISNUMBER(FIND("2F",ScheduleCompile!R506)),ISNUMBER(FIND("3F",ScheduleCompile!R506)),ISNUMBER(FIND("6F",ScheduleCompile!R506)),ISNUMBER(FIND("7F",ScheduleCompile!R506)),ISNUMBER(FIND("9F",ScheduleCompile!R506)),ISNUMBER(FIND("4F",ScheduleCompile!R506))),VALUE(LEFT(ScheduleCompile!R506,FIND("F",ScheduleCompile!R506)-1)),ScheduleCompile!R506)))))),"",IF(ScheduleCompile!R506="Off",0,IF(ScheduleCompile!R506="On",1,IF(ISNUMBER(ScheduleCompile!R506),ScheduleCompile!R506/1,IF(ISTEXT(ScheduleCompile!R506),IF(OR(ISNUMBER(FIND("5F",ScheduleCompile!R506)),ISNUMBER(FIND("0F",ScheduleCompile!R506)),ISNUMBER(FIND("8F",ScheduleCompile!R506)),ISNUMBER(FIND("1F",ScheduleCompile!R506)),ISNUMBER(FIND("2F",ScheduleCompile!R506)),ISNUMBER(FIND("3F",ScheduleCompile!R506)),ISNUMBER(FIND("6F",ScheduleCompile!R506)),ISNUMBER(FIND("7F",ScheduleCompile!R506)),ISNUMBER(FIND("9F",ScheduleCompile!R506)),ISNUMBER(FIND("4F",ScheduleCompile!R506))),VALUE(LEFT(ScheduleCompile!R506,FIND("F",ScheduleCompile!R506)-1)),ScheduleCompile!R506)))))))</f>
        <v>0</v>
      </c>
      <c r="X513" s="1">
        <f>IF(AND(ISERROR(IF(ScheduleCompile!S506="Off",0,IF(ScheduleCompile!S506="On",1,IF(ISNUMBER(ScheduleCompile!S506),ScheduleCompile!S506/1,IF(ISTEXT(ScheduleCompile!S506),IF(OR(ISNUMBER(FIND("5F",ScheduleCompile!S506)),ISNUMBER(FIND("0F",ScheduleCompile!S506)),ISNUMBER(FIND("8F",ScheduleCompile!S506)),ISNUMBER(FIND("1F",ScheduleCompile!S506)),ISNUMBER(FIND("2F",ScheduleCompile!S506)),ISNUMBER(FIND("3F",ScheduleCompile!S506)),ISNUMBER(FIND("6F",ScheduleCompile!S506)),ISNUMBER(FIND("7F",ScheduleCompile!S506)),ISNUMBER(FIND("9F",ScheduleCompile!S506)),ISNUMBER(FIND("4F",ScheduleCompile!S506))),VALUE(LEFT(ScheduleCompile!S506,FIND("F",ScheduleCompile!S506)-1)),ScheduleCompile!S506)))))),ISTEXT(ScheduleCompile!#REF!)),"ENDTABLE",IF(ISERROR(IF(ScheduleCompile!S506="Off",0,IF(ScheduleCompile!S506="On",1,IF(ISNUMBER(ScheduleCompile!S506),ScheduleCompile!S506/1,IF(ISTEXT(ScheduleCompile!S506),IF(OR(ISNUMBER(FIND("5F",ScheduleCompile!S506)),ISNUMBER(FIND("0F",ScheduleCompile!S506)),ISNUMBER(FIND("8F",ScheduleCompile!S506)),ISNUMBER(FIND("1F",ScheduleCompile!S506)),ISNUMBER(FIND("2F",ScheduleCompile!S506)),ISNUMBER(FIND("3F",ScheduleCompile!S506)),ISNUMBER(FIND("6F",ScheduleCompile!S506)),ISNUMBER(FIND("7F",ScheduleCompile!S506)),ISNUMBER(FIND("9F",ScheduleCompile!S506)),ISNUMBER(FIND("4F",ScheduleCompile!S506))),VALUE(LEFT(ScheduleCompile!S506,FIND("F",ScheduleCompile!S506)-1)),ScheduleCompile!S506)))))),"",IF(ScheduleCompile!S506="Off",0,IF(ScheduleCompile!S506="On",1,IF(ISNUMBER(ScheduleCompile!S506),ScheduleCompile!S506/1,IF(ISTEXT(ScheduleCompile!S506),IF(OR(ISNUMBER(FIND("5F",ScheduleCompile!S506)),ISNUMBER(FIND("0F",ScheduleCompile!S506)),ISNUMBER(FIND("8F",ScheduleCompile!S506)),ISNUMBER(FIND("1F",ScheduleCompile!S506)),ISNUMBER(FIND("2F",ScheduleCompile!S506)),ISNUMBER(FIND("3F",ScheduleCompile!S506)),ISNUMBER(FIND("6F",ScheduleCompile!S506)),ISNUMBER(FIND("7F",ScheduleCompile!S506)),ISNUMBER(FIND("9F",ScheduleCompile!S506)),ISNUMBER(FIND("4F",ScheduleCompile!S506))),VALUE(LEFT(ScheduleCompile!S506,FIND("F",ScheduleCompile!S506)-1)),ScheduleCompile!S506)))))))</f>
        <v>0</v>
      </c>
      <c r="Y513" s="1">
        <f>IF(AND(ISERROR(IF(ScheduleCompile!T506="Off",0,IF(ScheduleCompile!T506="On",1,IF(ISNUMBER(ScheduleCompile!T506),ScheduleCompile!T506/1,IF(ISTEXT(ScheduleCompile!T506),IF(OR(ISNUMBER(FIND("5F",ScheduleCompile!T506)),ISNUMBER(FIND("0F",ScheduleCompile!T506)),ISNUMBER(FIND("8F",ScheduleCompile!T506)),ISNUMBER(FIND("1F",ScheduleCompile!T506)),ISNUMBER(FIND("2F",ScheduleCompile!T506)),ISNUMBER(FIND("3F",ScheduleCompile!T506)),ISNUMBER(FIND("6F",ScheduleCompile!T506)),ISNUMBER(FIND("7F",ScheduleCompile!T506)),ISNUMBER(FIND("9F",ScheduleCompile!T506)),ISNUMBER(FIND("4F",ScheduleCompile!T506))),VALUE(LEFT(ScheduleCompile!T506,FIND("F",ScheduleCompile!T506)-1)),ScheduleCompile!T506)))))),ISTEXT(ScheduleCompile!#REF!)),"ENDTABLE",IF(ISERROR(IF(ScheduleCompile!T506="Off",0,IF(ScheduleCompile!T506="On",1,IF(ISNUMBER(ScheduleCompile!T506),ScheduleCompile!T506/1,IF(ISTEXT(ScheduleCompile!T506),IF(OR(ISNUMBER(FIND("5F",ScheduleCompile!T506)),ISNUMBER(FIND("0F",ScheduleCompile!T506)),ISNUMBER(FIND("8F",ScheduleCompile!T506)),ISNUMBER(FIND("1F",ScheduleCompile!T506)),ISNUMBER(FIND("2F",ScheduleCompile!T506)),ISNUMBER(FIND("3F",ScheduleCompile!T506)),ISNUMBER(FIND("6F",ScheduleCompile!T506)),ISNUMBER(FIND("7F",ScheduleCompile!T506)),ISNUMBER(FIND("9F",ScheduleCompile!T506)),ISNUMBER(FIND("4F",ScheduleCompile!T506))),VALUE(LEFT(ScheduleCompile!T506,FIND("F",ScheduleCompile!T506)-1)),ScheduleCompile!T506)))))),"",IF(ScheduleCompile!T506="Off",0,IF(ScheduleCompile!T506="On",1,IF(ISNUMBER(ScheduleCompile!T506),ScheduleCompile!T506/1,IF(ISTEXT(ScheduleCompile!T506),IF(OR(ISNUMBER(FIND("5F",ScheduleCompile!T506)),ISNUMBER(FIND("0F",ScheduleCompile!T506)),ISNUMBER(FIND("8F",ScheduleCompile!T506)),ISNUMBER(FIND("1F",ScheduleCompile!T506)),ISNUMBER(FIND("2F",ScheduleCompile!T506)),ISNUMBER(FIND("3F",ScheduleCompile!T506)),ISNUMBER(FIND("6F",ScheduleCompile!T506)),ISNUMBER(FIND("7F",ScheduleCompile!T506)),ISNUMBER(FIND("9F",ScheduleCompile!T506)),ISNUMBER(FIND("4F",ScheduleCompile!T506))),VALUE(LEFT(ScheduleCompile!T506,FIND("F",ScheduleCompile!T506)-1)),ScheduleCompile!T506)))))))</f>
        <v>0</v>
      </c>
      <c r="Z513" s="1">
        <f>IF(AND(ISERROR(IF(ScheduleCompile!U506="Off",0,IF(ScheduleCompile!U506="On",1,IF(ISNUMBER(ScheduleCompile!U506),ScheduleCompile!U506/1,IF(ISTEXT(ScheduleCompile!U506),IF(OR(ISNUMBER(FIND("5F",ScheduleCompile!U506)),ISNUMBER(FIND("0F",ScheduleCompile!U506)),ISNUMBER(FIND("8F",ScheduleCompile!U506)),ISNUMBER(FIND("1F",ScheduleCompile!U506)),ISNUMBER(FIND("2F",ScheduleCompile!U506)),ISNUMBER(FIND("3F",ScheduleCompile!U506)),ISNUMBER(FIND("6F",ScheduleCompile!U506)),ISNUMBER(FIND("7F",ScheduleCompile!U506)),ISNUMBER(FIND("9F",ScheduleCompile!U506)),ISNUMBER(FIND("4F",ScheduleCompile!U506))),VALUE(LEFT(ScheduleCompile!U506,FIND("F",ScheduleCompile!U506)-1)),ScheduleCompile!U506)))))),ISTEXT(ScheduleCompile!#REF!)),"ENDTABLE",IF(ISERROR(IF(ScheduleCompile!U506="Off",0,IF(ScheduleCompile!U506="On",1,IF(ISNUMBER(ScheduleCompile!U506),ScheduleCompile!U506/1,IF(ISTEXT(ScheduleCompile!U506),IF(OR(ISNUMBER(FIND("5F",ScheduleCompile!U506)),ISNUMBER(FIND("0F",ScheduleCompile!U506)),ISNUMBER(FIND("8F",ScheduleCompile!U506)),ISNUMBER(FIND("1F",ScheduleCompile!U506)),ISNUMBER(FIND("2F",ScheduleCompile!U506)),ISNUMBER(FIND("3F",ScheduleCompile!U506)),ISNUMBER(FIND("6F",ScheduleCompile!U506)),ISNUMBER(FIND("7F",ScheduleCompile!U506)),ISNUMBER(FIND("9F",ScheduleCompile!U506)),ISNUMBER(FIND("4F",ScheduleCompile!U506))),VALUE(LEFT(ScheduleCompile!U506,FIND("F",ScheduleCompile!U506)-1)),ScheduleCompile!U506)))))),"",IF(ScheduleCompile!U506="Off",0,IF(ScheduleCompile!U506="On",1,IF(ISNUMBER(ScheduleCompile!U506),ScheduleCompile!U506/1,IF(ISTEXT(ScheduleCompile!U506),IF(OR(ISNUMBER(FIND("5F",ScheduleCompile!U506)),ISNUMBER(FIND("0F",ScheduleCompile!U506)),ISNUMBER(FIND("8F",ScheduleCompile!U506)),ISNUMBER(FIND("1F",ScheduleCompile!U506)),ISNUMBER(FIND("2F",ScheduleCompile!U506)),ISNUMBER(FIND("3F",ScheduleCompile!U506)),ISNUMBER(FIND("6F",ScheduleCompile!U506)),ISNUMBER(FIND("7F",ScheduleCompile!U506)),ISNUMBER(FIND("9F",ScheduleCompile!U506)),ISNUMBER(FIND("4F",ScheduleCompile!U506))),VALUE(LEFT(ScheduleCompile!U506,FIND("F",ScheduleCompile!U506)-1)),ScheduleCompile!U506)))))))</f>
        <v>0</v>
      </c>
      <c r="AA513" s="1">
        <f>IF(AND(ISERROR(IF(ScheduleCompile!V506="Off",0,IF(ScheduleCompile!V506="On",1,IF(ISNUMBER(ScheduleCompile!V506),ScheduleCompile!V506/1,IF(ISTEXT(ScheduleCompile!V506),IF(OR(ISNUMBER(FIND("5F",ScheduleCompile!V506)),ISNUMBER(FIND("0F",ScheduleCompile!V506)),ISNUMBER(FIND("8F",ScheduleCompile!V506)),ISNUMBER(FIND("1F",ScheduleCompile!V506)),ISNUMBER(FIND("2F",ScheduleCompile!V506)),ISNUMBER(FIND("3F",ScheduleCompile!V506)),ISNUMBER(FIND("6F",ScheduleCompile!V506)),ISNUMBER(FIND("7F",ScheduleCompile!V506)),ISNUMBER(FIND("9F",ScheduleCompile!V506)),ISNUMBER(FIND("4F",ScheduleCompile!V506))),VALUE(LEFT(ScheduleCompile!V506,FIND("F",ScheduleCompile!V506)-1)),ScheduleCompile!V506)))))),ISTEXT(ScheduleCompile!#REF!)),"ENDTABLE",IF(ISERROR(IF(ScheduleCompile!V506="Off",0,IF(ScheduleCompile!V506="On",1,IF(ISNUMBER(ScheduleCompile!V506),ScheduleCompile!V506/1,IF(ISTEXT(ScheduleCompile!V506),IF(OR(ISNUMBER(FIND("5F",ScheduleCompile!V506)),ISNUMBER(FIND("0F",ScheduleCompile!V506)),ISNUMBER(FIND("8F",ScheduleCompile!V506)),ISNUMBER(FIND("1F",ScheduleCompile!V506)),ISNUMBER(FIND("2F",ScheduleCompile!V506)),ISNUMBER(FIND("3F",ScheduleCompile!V506)),ISNUMBER(FIND("6F",ScheduleCompile!V506)),ISNUMBER(FIND("7F",ScheduleCompile!V506)),ISNUMBER(FIND("9F",ScheduleCompile!V506)),ISNUMBER(FIND("4F",ScheduleCompile!V506))),VALUE(LEFT(ScheduleCompile!V506,FIND("F",ScheduleCompile!V506)-1)),ScheduleCompile!V506)))))),"",IF(ScheduleCompile!V506="Off",0,IF(ScheduleCompile!V506="On",1,IF(ISNUMBER(ScheduleCompile!V506),ScheduleCompile!V506/1,IF(ISTEXT(ScheduleCompile!V506),IF(OR(ISNUMBER(FIND("5F",ScheduleCompile!V506)),ISNUMBER(FIND("0F",ScheduleCompile!V506)),ISNUMBER(FIND("8F",ScheduleCompile!V506)),ISNUMBER(FIND("1F",ScheduleCompile!V506)),ISNUMBER(FIND("2F",ScheduleCompile!V506)),ISNUMBER(FIND("3F",ScheduleCompile!V506)),ISNUMBER(FIND("6F",ScheduleCompile!V506)),ISNUMBER(FIND("7F",ScheduleCompile!V506)),ISNUMBER(FIND("9F",ScheduleCompile!V506)),ISNUMBER(FIND("4F",ScheduleCompile!V506))),VALUE(LEFT(ScheduleCompile!V506,FIND("F",ScheduleCompile!V506)-1)),ScheduleCompile!V506)))))))</f>
        <v>0</v>
      </c>
      <c r="AB513" s="1">
        <f>IF(AND(ISERROR(IF(ScheduleCompile!W506="Off",0,IF(ScheduleCompile!W506="On",1,IF(ISNUMBER(ScheduleCompile!W506),ScheduleCompile!W506/1,IF(ISTEXT(ScheduleCompile!W506),IF(OR(ISNUMBER(FIND("5F",ScheduleCompile!W506)),ISNUMBER(FIND("0F",ScheduleCompile!W506)),ISNUMBER(FIND("8F",ScheduleCompile!W506)),ISNUMBER(FIND("1F",ScheduleCompile!W506)),ISNUMBER(FIND("2F",ScheduleCompile!W506)),ISNUMBER(FIND("3F",ScheduleCompile!W506)),ISNUMBER(FIND("6F",ScheduleCompile!W506)),ISNUMBER(FIND("7F",ScheduleCompile!W506)),ISNUMBER(FIND("9F",ScheduleCompile!W506)),ISNUMBER(FIND("4F",ScheduleCompile!W506))),VALUE(LEFT(ScheduleCompile!W506,FIND("F",ScheduleCompile!W506)-1)),ScheduleCompile!W506)))))),ISTEXT(ScheduleCompile!#REF!)),"ENDTABLE",IF(ISERROR(IF(ScheduleCompile!W506="Off",0,IF(ScheduleCompile!W506="On",1,IF(ISNUMBER(ScheduleCompile!W506),ScheduleCompile!W506/1,IF(ISTEXT(ScheduleCompile!W506),IF(OR(ISNUMBER(FIND("5F",ScheduleCompile!W506)),ISNUMBER(FIND("0F",ScheduleCompile!W506)),ISNUMBER(FIND("8F",ScheduleCompile!W506)),ISNUMBER(FIND("1F",ScheduleCompile!W506)),ISNUMBER(FIND("2F",ScheduleCompile!W506)),ISNUMBER(FIND("3F",ScheduleCompile!W506)),ISNUMBER(FIND("6F",ScheduleCompile!W506)),ISNUMBER(FIND("7F",ScheduleCompile!W506)),ISNUMBER(FIND("9F",ScheduleCompile!W506)),ISNUMBER(FIND("4F",ScheduleCompile!W506))),VALUE(LEFT(ScheduleCompile!W506,FIND("F",ScheduleCompile!W506)-1)),ScheduleCompile!W506)))))),"",IF(ScheduleCompile!W506="Off",0,IF(ScheduleCompile!W506="On",1,IF(ISNUMBER(ScheduleCompile!W506),ScheduleCompile!W506/1,IF(ISTEXT(ScheduleCompile!W506),IF(OR(ISNUMBER(FIND("5F",ScheduleCompile!W506)),ISNUMBER(FIND("0F",ScheduleCompile!W506)),ISNUMBER(FIND("8F",ScheduleCompile!W506)),ISNUMBER(FIND("1F",ScheduleCompile!W506)),ISNUMBER(FIND("2F",ScheduleCompile!W506)),ISNUMBER(FIND("3F",ScheduleCompile!W506)),ISNUMBER(FIND("6F",ScheduleCompile!W506)),ISNUMBER(FIND("7F",ScheduleCompile!W506)),ISNUMBER(FIND("9F",ScheduleCompile!W506)),ISNUMBER(FIND("4F",ScheduleCompile!W506))),VALUE(LEFT(ScheduleCompile!W506,FIND("F",ScheduleCompile!W506)-1)),ScheduleCompile!W506)))))))</f>
        <v>0</v>
      </c>
      <c r="AC513" s="1">
        <f>IF(AND(ISERROR(IF(ScheduleCompile!X506="Off",0,IF(ScheduleCompile!X506="On",1,IF(ISNUMBER(ScheduleCompile!X506),ScheduleCompile!X506/1,IF(ISTEXT(ScheduleCompile!X506),IF(OR(ISNUMBER(FIND("5F",ScheduleCompile!X506)),ISNUMBER(FIND("0F",ScheduleCompile!X506)),ISNUMBER(FIND("8F",ScheduleCompile!X506)),ISNUMBER(FIND("1F",ScheduleCompile!X506)),ISNUMBER(FIND("2F",ScheduleCompile!X506)),ISNUMBER(FIND("3F",ScheduleCompile!X506)),ISNUMBER(FIND("6F",ScheduleCompile!X506)),ISNUMBER(FIND("7F",ScheduleCompile!X506)),ISNUMBER(FIND("9F",ScheduleCompile!X506)),ISNUMBER(FIND("4F",ScheduleCompile!X506))),VALUE(LEFT(ScheduleCompile!X506,FIND("F",ScheduleCompile!X506)-1)),ScheduleCompile!X506)))))),ISTEXT(ScheduleCompile!#REF!)),"ENDTABLE",IF(ISERROR(IF(ScheduleCompile!X506="Off",0,IF(ScheduleCompile!X506="On",1,IF(ISNUMBER(ScheduleCompile!X506),ScheduleCompile!X506/1,IF(ISTEXT(ScheduleCompile!X506),IF(OR(ISNUMBER(FIND("5F",ScheduleCompile!X506)),ISNUMBER(FIND("0F",ScheduleCompile!X506)),ISNUMBER(FIND("8F",ScheduleCompile!X506)),ISNUMBER(FIND("1F",ScheduleCompile!X506)),ISNUMBER(FIND("2F",ScheduleCompile!X506)),ISNUMBER(FIND("3F",ScheduleCompile!X506)),ISNUMBER(FIND("6F",ScheduleCompile!X506)),ISNUMBER(FIND("7F",ScheduleCompile!X506)),ISNUMBER(FIND("9F",ScheduleCompile!X506)),ISNUMBER(FIND("4F",ScheduleCompile!X506))),VALUE(LEFT(ScheduleCompile!X506,FIND("F",ScheduleCompile!X506)-1)),ScheduleCompile!X506)))))),"",IF(ScheduleCompile!X506="Off",0,IF(ScheduleCompile!X506="On",1,IF(ISNUMBER(ScheduleCompile!X506),ScheduleCompile!X506/1,IF(ISTEXT(ScheduleCompile!X506),IF(OR(ISNUMBER(FIND("5F",ScheduleCompile!X506)),ISNUMBER(FIND("0F",ScheduleCompile!X506)),ISNUMBER(FIND("8F",ScheduleCompile!X506)),ISNUMBER(FIND("1F",ScheduleCompile!X506)),ISNUMBER(FIND("2F",ScheduleCompile!X506)),ISNUMBER(FIND("3F",ScheduleCompile!X506)),ISNUMBER(FIND("6F",ScheduleCompile!X506)),ISNUMBER(FIND("7F",ScheduleCompile!X506)),ISNUMBER(FIND("9F",ScheduleCompile!X506)),ISNUMBER(FIND("4F",ScheduleCompile!X506))),VALUE(LEFT(ScheduleCompile!X506,FIND("F",ScheduleCompile!X506)-1)),ScheduleCompile!X506)))))))</f>
        <v>0</v>
      </c>
      <c r="AD513" s="1">
        <f>IF(AND(ISERROR(IF(ScheduleCompile!Y506="Off",0,IF(ScheduleCompile!Y506="On",1,IF(ISNUMBER(ScheduleCompile!Y506),ScheduleCompile!Y506/1,IF(ISTEXT(ScheduleCompile!Y506),IF(OR(ISNUMBER(FIND("5F",ScheduleCompile!Y506)),ISNUMBER(FIND("0F",ScheduleCompile!Y506)),ISNUMBER(FIND("8F",ScheduleCompile!Y506)),ISNUMBER(FIND("1F",ScheduleCompile!Y506)),ISNUMBER(FIND("2F",ScheduleCompile!Y506)),ISNUMBER(FIND("3F",ScheduleCompile!Y506)),ISNUMBER(FIND("6F",ScheduleCompile!Y506)),ISNUMBER(FIND("7F",ScheduleCompile!Y506)),ISNUMBER(FIND("9F",ScheduleCompile!Y506)),ISNUMBER(FIND("4F",ScheduleCompile!Y506))),VALUE(LEFT(ScheduleCompile!Y506,FIND("F",ScheduleCompile!Y506)-1)),ScheduleCompile!Y506)))))),ISTEXT(ScheduleCompile!#REF!)),"ENDTABLE",IF(ISERROR(IF(ScheduleCompile!Y506="Off",0,IF(ScheduleCompile!Y506="On",1,IF(ISNUMBER(ScheduleCompile!Y506),ScheduleCompile!Y506/1,IF(ISTEXT(ScheduleCompile!Y506),IF(OR(ISNUMBER(FIND("5F",ScheduleCompile!Y506)),ISNUMBER(FIND("0F",ScheduleCompile!Y506)),ISNUMBER(FIND("8F",ScheduleCompile!Y506)),ISNUMBER(FIND("1F",ScheduleCompile!Y506)),ISNUMBER(FIND("2F",ScheduleCompile!Y506)),ISNUMBER(FIND("3F",ScheduleCompile!Y506)),ISNUMBER(FIND("6F",ScheduleCompile!Y506)),ISNUMBER(FIND("7F",ScheduleCompile!Y506)),ISNUMBER(FIND("9F",ScheduleCompile!Y506)),ISNUMBER(FIND("4F",ScheduleCompile!Y506))),VALUE(LEFT(ScheduleCompile!Y506,FIND("F",ScheduleCompile!Y506)-1)),ScheduleCompile!Y506)))))),"",IF(ScheduleCompile!Y506="Off",0,IF(ScheduleCompile!Y506="On",1,IF(ISNUMBER(ScheduleCompile!Y506),ScheduleCompile!Y506/1,IF(ISTEXT(ScheduleCompile!Y506),IF(OR(ISNUMBER(FIND("5F",ScheduleCompile!Y506)),ISNUMBER(FIND("0F",ScheduleCompile!Y506)),ISNUMBER(FIND("8F",ScheduleCompile!Y506)),ISNUMBER(FIND("1F",ScheduleCompile!Y506)),ISNUMBER(FIND("2F",ScheduleCompile!Y506)),ISNUMBER(FIND("3F",ScheduleCompile!Y506)),ISNUMBER(FIND("6F",ScheduleCompile!Y506)),ISNUMBER(FIND("7F",ScheduleCompile!Y506)),ISNUMBER(FIND("9F",ScheduleCompile!Y506)),ISNUMBER(FIND("4F",ScheduleCompile!Y506))),VALUE(LEFT(ScheduleCompile!Y506,FIND("F",ScheduleCompile!Y506)-1)),ScheduleCompile!Y506)))))))</f>
        <v>0</v>
      </c>
    </row>
    <row r="514" spans="1:30" x14ac:dyDescent="0.25">
      <c r="A514" t="str">
        <f t="shared" si="31"/>
        <v>SchDay "WarehouseElevatorSat"  Type = "Fraction" Hr = (0, 0, 0, 0, 0, 0, 0, 0, 0, 0, 0, 0, 0, 0, 0, 0, 0, 0, 0, 0, 0, 0, 0, 0) ..</v>
      </c>
      <c r="B514" s="1" t="s">
        <v>623</v>
      </c>
      <c r="C514" t="str">
        <f t="shared" si="32"/>
        <v xml:space="preserve">SchDay "WarehouseElevatorSat"  Type = "Fraction" Hr = </v>
      </c>
      <c r="D514" t="str">
        <f t="shared" si="33"/>
        <v>(0, 0, 0, 0, 0, 0, 0, 0, 0, 0, 0, 0, 0, 0, 0, 0, 0, 0, 0, 0, 0, 0, 0, 0) ..</v>
      </c>
      <c r="E514" s="30" t="str">
        <f>ScheduleCompile!A507</f>
        <v>WarehouseElevatorSat</v>
      </c>
      <c r="F514" t="str">
        <f t="shared" si="34"/>
        <v>Fraction</v>
      </c>
      <c r="G514" s="1">
        <f>IF(AND(ISERROR(IF(ScheduleCompile!B507="Off",0,IF(ScheduleCompile!B507="On",1,IF(ISNUMBER(ScheduleCompile!B507),ScheduleCompile!B507/1,IF(ISTEXT(ScheduleCompile!B507),IF(OR(ISNUMBER(FIND("5F",ScheduleCompile!B507)),ISNUMBER(FIND("0F",ScheduleCompile!B507)),ISNUMBER(FIND("8F",ScheduleCompile!B507)),ISNUMBER(FIND("1F",ScheduleCompile!B507)),ISNUMBER(FIND("2F",ScheduleCompile!B507)),ISNUMBER(FIND("3F",ScheduleCompile!B507)),ISNUMBER(FIND("6F",ScheduleCompile!B507)),ISNUMBER(FIND("7F",ScheduleCompile!B507)),ISNUMBER(FIND("9F",ScheduleCompile!B507)),ISNUMBER(FIND("4F",ScheduleCompile!B507))),VALUE(LEFT(ScheduleCompile!B507,FIND("F",ScheduleCompile!B507)-1)),ScheduleCompile!B507)))))),ISTEXT(ScheduleCompile!#REF!)),"ENDTABLE",IF(ISERROR(IF(ScheduleCompile!B507="Off",0,IF(ScheduleCompile!B507="On",1,IF(ISNUMBER(ScheduleCompile!B507),ScheduleCompile!B507/1,IF(ISTEXT(ScheduleCompile!B507),IF(OR(ISNUMBER(FIND("5F",ScheduleCompile!B507)),ISNUMBER(FIND("0F",ScheduleCompile!B507)),ISNUMBER(FIND("8F",ScheduleCompile!B507)),ISNUMBER(FIND("1F",ScheduleCompile!B507)),ISNUMBER(FIND("2F",ScheduleCompile!B507)),ISNUMBER(FIND("3F",ScheduleCompile!B507)),ISNUMBER(FIND("6F",ScheduleCompile!B507)),ISNUMBER(FIND("7F",ScheduleCompile!B507)),ISNUMBER(FIND("9F",ScheduleCompile!B507)),ISNUMBER(FIND("4F",ScheduleCompile!B507))),VALUE(LEFT(ScheduleCompile!B507,FIND("F",ScheduleCompile!B507)-1)),ScheduleCompile!B507)))))),"",IF(ScheduleCompile!B507="Off",0,IF(ScheduleCompile!B507="On",1,IF(ISNUMBER(ScheduleCompile!B507),ScheduleCompile!B507/1,IF(ISTEXT(ScheduleCompile!B507),IF(OR(ISNUMBER(FIND("5F",ScheduleCompile!B507)),ISNUMBER(FIND("0F",ScheduleCompile!B507)),ISNUMBER(FIND("8F",ScheduleCompile!B507)),ISNUMBER(FIND("1F",ScheduleCompile!B507)),ISNUMBER(FIND("2F",ScheduleCompile!B507)),ISNUMBER(FIND("3F",ScheduleCompile!B507)),ISNUMBER(FIND("6F",ScheduleCompile!B507)),ISNUMBER(FIND("7F",ScheduleCompile!B507)),ISNUMBER(FIND("9F",ScheduleCompile!B507)),ISNUMBER(FIND("4F",ScheduleCompile!B507))),VALUE(LEFT(ScheduleCompile!B507,FIND("F",ScheduleCompile!B507)-1)),ScheduleCompile!B507)))))))</f>
        <v>0</v>
      </c>
      <c r="H514" s="1">
        <f>IF(AND(ISERROR(IF(ScheduleCompile!C507="Off",0,IF(ScheduleCompile!C507="On",1,IF(ISNUMBER(ScheduleCompile!C507),ScheduleCompile!C507/1,IF(ISTEXT(ScheduleCompile!C507),IF(OR(ISNUMBER(FIND("5F",ScheduleCompile!C507)),ISNUMBER(FIND("0F",ScheduleCompile!C507)),ISNUMBER(FIND("8F",ScheduleCompile!C507)),ISNUMBER(FIND("1F",ScheduleCompile!C507)),ISNUMBER(FIND("2F",ScheduleCompile!C507)),ISNUMBER(FIND("3F",ScheduleCompile!C507)),ISNUMBER(FIND("6F",ScheduleCompile!C507)),ISNUMBER(FIND("7F",ScheduleCompile!C507)),ISNUMBER(FIND("9F",ScheduleCompile!C507)),ISNUMBER(FIND("4F",ScheduleCompile!C507))),VALUE(LEFT(ScheduleCompile!C507,FIND("F",ScheduleCompile!C507)-1)),ScheduleCompile!C507)))))),ISTEXT(ScheduleCompile!#REF!)),"ENDTABLE",IF(ISERROR(IF(ScheduleCompile!C507="Off",0,IF(ScheduleCompile!C507="On",1,IF(ISNUMBER(ScheduleCompile!C507),ScheduleCompile!C507/1,IF(ISTEXT(ScheduleCompile!C507),IF(OR(ISNUMBER(FIND("5F",ScheduleCompile!C507)),ISNUMBER(FIND("0F",ScheduleCompile!C507)),ISNUMBER(FIND("8F",ScheduleCompile!C507)),ISNUMBER(FIND("1F",ScheduleCompile!C507)),ISNUMBER(FIND("2F",ScheduleCompile!C507)),ISNUMBER(FIND("3F",ScheduleCompile!C507)),ISNUMBER(FIND("6F",ScheduleCompile!C507)),ISNUMBER(FIND("7F",ScheduleCompile!C507)),ISNUMBER(FIND("9F",ScheduleCompile!C507)),ISNUMBER(FIND("4F",ScheduleCompile!C507))),VALUE(LEFT(ScheduleCompile!C507,FIND("F",ScheduleCompile!C507)-1)),ScheduleCompile!C507)))))),"",IF(ScheduleCompile!C507="Off",0,IF(ScheduleCompile!C507="On",1,IF(ISNUMBER(ScheduleCompile!C507),ScheduleCompile!C507/1,IF(ISTEXT(ScheduleCompile!C507),IF(OR(ISNUMBER(FIND("5F",ScheduleCompile!C507)),ISNUMBER(FIND("0F",ScheduleCompile!C507)),ISNUMBER(FIND("8F",ScheduleCompile!C507)),ISNUMBER(FIND("1F",ScheduleCompile!C507)),ISNUMBER(FIND("2F",ScheduleCompile!C507)),ISNUMBER(FIND("3F",ScheduleCompile!C507)),ISNUMBER(FIND("6F",ScheduleCompile!C507)),ISNUMBER(FIND("7F",ScheduleCompile!C507)),ISNUMBER(FIND("9F",ScheduleCompile!C507)),ISNUMBER(FIND("4F",ScheduleCompile!C507))),VALUE(LEFT(ScheduleCompile!C507,FIND("F",ScheduleCompile!C507)-1)),ScheduleCompile!C507)))))))</f>
        <v>0</v>
      </c>
      <c r="I514" s="1">
        <f>IF(AND(ISERROR(IF(ScheduleCompile!D507="Off",0,IF(ScheduleCompile!D507="On",1,IF(ISNUMBER(ScheduleCompile!D507),ScheduleCompile!D507/1,IF(ISTEXT(ScheduleCompile!D507),IF(OR(ISNUMBER(FIND("5F",ScheduleCompile!D507)),ISNUMBER(FIND("0F",ScheduleCompile!D507)),ISNUMBER(FIND("8F",ScheduleCompile!D507)),ISNUMBER(FIND("1F",ScheduleCompile!D507)),ISNUMBER(FIND("2F",ScheduleCompile!D507)),ISNUMBER(FIND("3F",ScheduleCompile!D507)),ISNUMBER(FIND("6F",ScheduleCompile!D507)),ISNUMBER(FIND("7F",ScheduleCompile!D507)),ISNUMBER(FIND("9F",ScheduleCompile!D507)),ISNUMBER(FIND("4F",ScheduleCompile!D507))),VALUE(LEFT(ScheduleCompile!D507,FIND("F",ScheduleCompile!D507)-1)),ScheduleCompile!D507)))))),ISTEXT(ScheduleCompile!#REF!)),"ENDTABLE",IF(ISERROR(IF(ScheduleCompile!D507="Off",0,IF(ScheduleCompile!D507="On",1,IF(ISNUMBER(ScheduleCompile!D507),ScheduleCompile!D507/1,IF(ISTEXT(ScheduleCompile!D507),IF(OR(ISNUMBER(FIND("5F",ScheduleCompile!D507)),ISNUMBER(FIND("0F",ScheduleCompile!D507)),ISNUMBER(FIND("8F",ScheduleCompile!D507)),ISNUMBER(FIND("1F",ScheduleCompile!D507)),ISNUMBER(FIND("2F",ScheduleCompile!D507)),ISNUMBER(FIND("3F",ScheduleCompile!D507)),ISNUMBER(FIND("6F",ScheduleCompile!D507)),ISNUMBER(FIND("7F",ScheduleCompile!D507)),ISNUMBER(FIND("9F",ScheduleCompile!D507)),ISNUMBER(FIND("4F",ScheduleCompile!D507))),VALUE(LEFT(ScheduleCompile!D507,FIND("F",ScheduleCompile!D507)-1)),ScheduleCompile!D507)))))),"",IF(ScheduleCompile!D507="Off",0,IF(ScheduleCompile!D507="On",1,IF(ISNUMBER(ScheduleCompile!D507),ScheduleCompile!D507/1,IF(ISTEXT(ScheduleCompile!D507),IF(OR(ISNUMBER(FIND("5F",ScheduleCompile!D507)),ISNUMBER(FIND("0F",ScheduleCompile!D507)),ISNUMBER(FIND("8F",ScheduleCompile!D507)),ISNUMBER(FIND("1F",ScheduleCompile!D507)),ISNUMBER(FIND("2F",ScheduleCompile!D507)),ISNUMBER(FIND("3F",ScheduleCompile!D507)),ISNUMBER(FIND("6F",ScheduleCompile!D507)),ISNUMBER(FIND("7F",ScheduleCompile!D507)),ISNUMBER(FIND("9F",ScheduleCompile!D507)),ISNUMBER(FIND("4F",ScheduleCompile!D507))),VALUE(LEFT(ScheduleCompile!D507,FIND("F",ScheduleCompile!D507)-1)),ScheduleCompile!D507)))))))</f>
        <v>0</v>
      </c>
      <c r="J514" s="1">
        <f>IF(AND(ISERROR(IF(ScheduleCompile!E507="Off",0,IF(ScheduleCompile!E507="On",1,IF(ISNUMBER(ScheduleCompile!E507),ScheduleCompile!E507/1,IF(ISTEXT(ScheduleCompile!E507),IF(OR(ISNUMBER(FIND("5F",ScheduleCompile!E507)),ISNUMBER(FIND("0F",ScheduleCompile!E507)),ISNUMBER(FIND("8F",ScheduleCompile!E507)),ISNUMBER(FIND("1F",ScheduleCompile!E507)),ISNUMBER(FIND("2F",ScheduleCompile!E507)),ISNUMBER(FIND("3F",ScheduleCompile!E507)),ISNUMBER(FIND("6F",ScheduleCompile!E507)),ISNUMBER(FIND("7F",ScheduleCompile!E507)),ISNUMBER(FIND("9F",ScheduleCompile!E507)),ISNUMBER(FIND("4F",ScheduleCompile!E507))),VALUE(LEFT(ScheduleCompile!E507,FIND("F",ScheduleCompile!E507)-1)),ScheduleCompile!E507)))))),ISTEXT(ScheduleCompile!#REF!)),"ENDTABLE",IF(ISERROR(IF(ScheduleCompile!E507="Off",0,IF(ScheduleCompile!E507="On",1,IF(ISNUMBER(ScheduleCompile!E507),ScheduleCompile!E507/1,IF(ISTEXT(ScheduleCompile!E507),IF(OR(ISNUMBER(FIND("5F",ScheduleCompile!E507)),ISNUMBER(FIND("0F",ScheduleCompile!E507)),ISNUMBER(FIND("8F",ScheduleCompile!E507)),ISNUMBER(FIND("1F",ScheduleCompile!E507)),ISNUMBER(FIND("2F",ScheduleCompile!E507)),ISNUMBER(FIND("3F",ScheduleCompile!E507)),ISNUMBER(FIND("6F",ScheduleCompile!E507)),ISNUMBER(FIND("7F",ScheduleCompile!E507)),ISNUMBER(FIND("9F",ScheduleCompile!E507)),ISNUMBER(FIND("4F",ScheduleCompile!E507))),VALUE(LEFT(ScheduleCompile!E507,FIND("F",ScheduleCompile!E507)-1)),ScheduleCompile!E507)))))),"",IF(ScheduleCompile!E507="Off",0,IF(ScheduleCompile!E507="On",1,IF(ISNUMBER(ScheduleCompile!E507),ScheduleCompile!E507/1,IF(ISTEXT(ScheduleCompile!E507),IF(OR(ISNUMBER(FIND("5F",ScheduleCompile!E507)),ISNUMBER(FIND("0F",ScheduleCompile!E507)),ISNUMBER(FIND("8F",ScheduleCompile!E507)),ISNUMBER(FIND("1F",ScheduleCompile!E507)),ISNUMBER(FIND("2F",ScheduleCompile!E507)),ISNUMBER(FIND("3F",ScheduleCompile!E507)),ISNUMBER(FIND("6F",ScheduleCompile!E507)),ISNUMBER(FIND("7F",ScheduleCompile!E507)),ISNUMBER(FIND("9F",ScheduleCompile!E507)),ISNUMBER(FIND("4F",ScheduleCompile!E507))),VALUE(LEFT(ScheduleCompile!E507,FIND("F",ScheduleCompile!E507)-1)),ScheduleCompile!E507)))))))</f>
        <v>0</v>
      </c>
      <c r="K514" s="1">
        <f>IF(AND(ISERROR(IF(ScheduleCompile!F507="Off",0,IF(ScheduleCompile!F507="On",1,IF(ISNUMBER(ScheduleCompile!F507),ScheduleCompile!F507/1,IF(ISTEXT(ScheduleCompile!F507),IF(OR(ISNUMBER(FIND("5F",ScheduleCompile!F507)),ISNUMBER(FIND("0F",ScheduleCompile!F507)),ISNUMBER(FIND("8F",ScheduleCompile!F507)),ISNUMBER(FIND("1F",ScheduleCompile!F507)),ISNUMBER(FIND("2F",ScheduleCompile!F507)),ISNUMBER(FIND("3F",ScheduleCompile!F507)),ISNUMBER(FIND("6F",ScheduleCompile!F507)),ISNUMBER(FIND("7F",ScheduleCompile!F507)),ISNUMBER(FIND("9F",ScheduleCompile!F507)),ISNUMBER(FIND("4F",ScheduleCompile!F507))),VALUE(LEFT(ScheduleCompile!F507,FIND("F",ScheduleCompile!F507)-1)),ScheduleCompile!F507)))))),ISTEXT(ScheduleCompile!#REF!)),"ENDTABLE",IF(ISERROR(IF(ScheduleCompile!F507="Off",0,IF(ScheduleCompile!F507="On",1,IF(ISNUMBER(ScheduleCompile!F507),ScheduleCompile!F507/1,IF(ISTEXT(ScheduleCompile!F507),IF(OR(ISNUMBER(FIND("5F",ScheduleCompile!F507)),ISNUMBER(FIND("0F",ScheduleCompile!F507)),ISNUMBER(FIND("8F",ScheduleCompile!F507)),ISNUMBER(FIND("1F",ScheduleCompile!F507)),ISNUMBER(FIND("2F",ScheduleCompile!F507)),ISNUMBER(FIND("3F",ScheduleCompile!F507)),ISNUMBER(FIND("6F",ScheduleCompile!F507)),ISNUMBER(FIND("7F",ScheduleCompile!F507)),ISNUMBER(FIND("9F",ScheduleCompile!F507)),ISNUMBER(FIND("4F",ScheduleCompile!F507))),VALUE(LEFT(ScheduleCompile!F507,FIND("F",ScheduleCompile!F507)-1)),ScheduleCompile!F507)))))),"",IF(ScheduleCompile!F507="Off",0,IF(ScheduleCompile!F507="On",1,IF(ISNUMBER(ScheduleCompile!F507),ScheduleCompile!F507/1,IF(ISTEXT(ScheduleCompile!F507),IF(OR(ISNUMBER(FIND("5F",ScheduleCompile!F507)),ISNUMBER(FIND("0F",ScheduleCompile!F507)),ISNUMBER(FIND("8F",ScheduleCompile!F507)),ISNUMBER(FIND("1F",ScheduleCompile!F507)),ISNUMBER(FIND("2F",ScheduleCompile!F507)),ISNUMBER(FIND("3F",ScheduleCompile!F507)),ISNUMBER(FIND("6F",ScheduleCompile!F507)),ISNUMBER(FIND("7F",ScheduleCompile!F507)),ISNUMBER(FIND("9F",ScheduleCompile!F507)),ISNUMBER(FIND("4F",ScheduleCompile!F507))),VALUE(LEFT(ScheduleCompile!F507,FIND("F",ScheduleCompile!F507)-1)),ScheduleCompile!F507)))))))</f>
        <v>0</v>
      </c>
      <c r="L514" s="1">
        <f>IF(AND(ISERROR(IF(ScheduleCompile!G507="Off",0,IF(ScheduleCompile!G507="On",1,IF(ISNUMBER(ScheduleCompile!G507),ScheduleCompile!G507/1,IF(ISTEXT(ScheduleCompile!G507),IF(OR(ISNUMBER(FIND("5F",ScheduleCompile!G507)),ISNUMBER(FIND("0F",ScheduleCompile!G507)),ISNUMBER(FIND("8F",ScheduleCompile!G507)),ISNUMBER(FIND("1F",ScheduleCompile!G507)),ISNUMBER(FIND("2F",ScheduleCompile!G507)),ISNUMBER(FIND("3F",ScheduleCompile!G507)),ISNUMBER(FIND("6F",ScheduleCompile!G507)),ISNUMBER(FIND("7F",ScheduleCompile!G507)),ISNUMBER(FIND("9F",ScheduleCompile!G507)),ISNUMBER(FIND("4F",ScheduleCompile!G507))),VALUE(LEFT(ScheduleCompile!G507,FIND("F",ScheduleCompile!G507)-1)),ScheduleCompile!G507)))))),ISTEXT(ScheduleCompile!#REF!)),"ENDTABLE",IF(ISERROR(IF(ScheduleCompile!G507="Off",0,IF(ScheduleCompile!G507="On",1,IF(ISNUMBER(ScheduleCompile!G507),ScheduleCompile!G507/1,IF(ISTEXT(ScheduleCompile!G507),IF(OR(ISNUMBER(FIND("5F",ScheduleCompile!G507)),ISNUMBER(FIND("0F",ScheduleCompile!G507)),ISNUMBER(FIND("8F",ScheduleCompile!G507)),ISNUMBER(FIND("1F",ScheduleCompile!G507)),ISNUMBER(FIND("2F",ScheduleCompile!G507)),ISNUMBER(FIND("3F",ScheduleCompile!G507)),ISNUMBER(FIND("6F",ScheduleCompile!G507)),ISNUMBER(FIND("7F",ScheduleCompile!G507)),ISNUMBER(FIND("9F",ScheduleCompile!G507)),ISNUMBER(FIND("4F",ScheduleCompile!G507))),VALUE(LEFT(ScheduleCompile!G507,FIND("F",ScheduleCompile!G507)-1)),ScheduleCompile!G507)))))),"",IF(ScheduleCompile!G507="Off",0,IF(ScheduleCompile!G507="On",1,IF(ISNUMBER(ScheduleCompile!G507),ScheduleCompile!G507/1,IF(ISTEXT(ScheduleCompile!G507),IF(OR(ISNUMBER(FIND("5F",ScheduleCompile!G507)),ISNUMBER(FIND("0F",ScheduleCompile!G507)),ISNUMBER(FIND("8F",ScheduleCompile!G507)),ISNUMBER(FIND("1F",ScheduleCompile!G507)),ISNUMBER(FIND("2F",ScheduleCompile!G507)),ISNUMBER(FIND("3F",ScheduleCompile!G507)),ISNUMBER(FIND("6F",ScheduleCompile!G507)),ISNUMBER(FIND("7F",ScheduleCompile!G507)),ISNUMBER(FIND("9F",ScheduleCompile!G507)),ISNUMBER(FIND("4F",ScheduleCompile!G507))),VALUE(LEFT(ScheduleCompile!G507,FIND("F",ScheduleCompile!G507)-1)),ScheduleCompile!G507)))))))</f>
        <v>0</v>
      </c>
      <c r="M514" s="1">
        <f>IF(AND(ISERROR(IF(ScheduleCompile!H507="Off",0,IF(ScheduleCompile!H507="On",1,IF(ISNUMBER(ScheduleCompile!H507),ScheduleCompile!H507/1,IF(ISTEXT(ScheduleCompile!H507),IF(OR(ISNUMBER(FIND("5F",ScheduleCompile!H507)),ISNUMBER(FIND("0F",ScheduleCompile!H507)),ISNUMBER(FIND("8F",ScheduleCompile!H507)),ISNUMBER(FIND("1F",ScheduleCompile!H507)),ISNUMBER(FIND("2F",ScheduleCompile!H507)),ISNUMBER(FIND("3F",ScheduleCompile!H507)),ISNUMBER(FIND("6F",ScheduleCompile!H507)),ISNUMBER(FIND("7F",ScheduleCompile!H507)),ISNUMBER(FIND("9F",ScheduleCompile!H507)),ISNUMBER(FIND("4F",ScheduleCompile!H507))),VALUE(LEFT(ScheduleCompile!H507,FIND("F",ScheduleCompile!H507)-1)),ScheduleCompile!H507)))))),ISTEXT(ScheduleCompile!#REF!)),"ENDTABLE",IF(ISERROR(IF(ScheduleCompile!H507="Off",0,IF(ScheduleCompile!H507="On",1,IF(ISNUMBER(ScheduleCompile!H507),ScheduleCompile!H507/1,IF(ISTEXT(ScheduleCompile!H507),IF(OR(ISNUMBER(FIND("5F",ScheduleCompile!H507)),ISNUMBER(FIND("0F",ScheduleCompile!H507)),ISNUMBER(FIND("8F",ScheduleCompile!H507)),ISNUMBER(FIND("1F",ScheduleCompile!H507)),ISNUMBER(FIND("2F",ScheduleCompile!H507)),ISNUMBER(FIND("3F",ScheduleCompile!H507)),ISNUMBER(FIND("6F",ScheduleCompile!H507)),ISNUMBER(FIND("7F",ScheduleCompile!H507)),ISNUMBER(FIND("9F",ScheduleCompile!H507)),ISNUMBER(FIND("4F",ScheduleCompile!H507))),VALUE(LEFT(ScheduleCompile!H507,FIND("F",ScheduleCompile!H507)-1)),ScheduleCompile!H507)))))),"",IF(ScheduleCompile!H507="Off",0,IF(ScheduleCompile!H507="On",1,IF(ISNUMBER(ScheduleCompile!H507),ScheduleCompile!H507/1,IF(ISTEXT(ScheduleCompile!H507),IF(OR(ISNUMBER(FIND("5F",ScheduleCompile!H507)),ISNUMBER(FIND("0F",ScheduleCompile!H507)),ISNUMBER(FIND("8F",ScheduleCompile!H507)),ISNUMBER(FIND("1F",ScheduleCompile!H507)),ISNUMBER(FIND("2F",ScheduleCompile!H507)),ISNUMBER(FIND("3F",ScheduleCompile!H507)),ISNUMBER(FIND("6F",ScheduleCompile!H507)),ISNUMBER(FIND("7F",ScheduleCompile!H507)),ISNUMBER(FIND("9F",ScheduleCompile!H507)),ISNUMBER(FIND("4F",ScheduleCompile!H507))),VALUE(LEFT(ScheduleCompile!H507,FIND("F",ScheduleCompile!H507)-1)),ScheduleCompile!H507)))))))</f>
        <v>0</v>
      </c>
      <c r="N514" s="1">
        <f>IF(AND(ISERROR(IF(ScheduleCompile!I507="Off",0,IF(ScheduleCompile!I507="On",1,IF(ISNUMBER(ScheduleCompile!I507),ScheduleCompile!I507/1,IF(ISTEXT(ScheduleCompile!I507),IF(OR(ISNUMBER(FIND("5F",ScheduleCompile!I507)),ISNUMBER(FIND("0F",ScheduleCompile!I507)),ISNUMBER(FIND("8F",ScheduleCompile!I507)),ISNUMBER(FIND("1F",ScheduleCompile!I507)),ISNUMBER(FIND("2F",ScheduleCompile!I507)),ISNUMBER(FIND("3F",ScheduleCompile!I507)),ISNUMBER(FIND("6F",ScheduleCompile!I507)),ISNUMBER(FIND("7F",ScheduleCompile!I507)),ISNUMBER(FIND("9F",ScheduleCompile!I507)),ISNUMBER(FIND("4F",ScheduleCompile!I507))),VALUE(LEFT(ScheduleCompile!I507,FIND("F",ScheduleCompile!I507)-1)),ScheduleCompile!I507)))))),ISTEXT(ScheduleCompile!#REF!)),"ENDTABLE",IF(ISERROR(IF(ScheduleCompile!I507="Off",0,IF(ScheduleCompile!I507="On",1,IF(ISNUMBER(ScheduleCompile!I507),ScheduleCompile!I507/1,IF(ISTEXT(ScheduleCompile!I507),IF(OR(ISNUMBER(FIND("5F",ScheduleCompile!I507)),ISNUMBER(FIND("0F",ScheduleCompile!I507)),ISNUMBER(FIND("8F",ScheduleCompile!I507)),ISNUMBER(FIND("1F",ScheduleCompile!I507)),ISNUMBER(FIND("2F",ScheduleCompile!I507)),ISNUMBER(FIND("3F",ScheduleCompile!I507)),ISNUMBER(FIND("6F",ScheduleCompile!I507)),ISNUMBER(FIND("7F",ScheduleCompile!I507)),ISNUMBER(FIND("9F",ScheduleCompile!I507)),ISNUMBER(FIND("4F",ScheduleCompile!I507))),VALUE(LEFT(ScheduleCompile!I507,FIND("F",ScheduleCompile!I507)-1)),ScheduleCompile!I507)))))),"",IF(ScheduleCompile!I507="Off",0,IF(ScheduleCompile!I507="On",1,IF(ISNUMBER(ScheduleCompile!I507),ScheduleCompile!I507/1,IF(ISTEXT(ScheduleCompile!I507),IF(OR(ISNUMBER(FIND("5F",ScheduleCompile!I507)),ISNUMBER(FIND("0F",ScheduleCompile!I507)),ISNUMBER(FIND("8F",ScheduleCompile!I507)),ISNUMBER(FIND("1F",ScheduleCompile!I507)),ISNUMBER(FIND("2F",ScheduleCompile!I507)),ISNUMBER(FIND("3F",ScheduleCompile!I507)),ISNUMBER(FIND("6F",ScheduleCompile!I507)),ISNUMBER(FIND("7F",ScheduleCompile!I507)),ISNUMBER(FIND("9F",ScheduleCompile!I507)),ISNUMBER(FIND("4F",ScheduleCompile!I507))),VALUE(LEFT(ScheduleCompile!I507,FIND("F",ScheduleCompile!I507)-1)),ScheduleCompile!I507)))))))</f>
        <v>0</v>
      </c>
      <c r="O514" s="1">
        <f>IF(AND(ISERROR(IF(ScheduleCompile!J507="Off",0,IF(ScheduleCompile!J507="On",1,IF(ISNUMBER(ScheduleCompile!J507),ScheduleCompile!J507/1,IF(ISTEXT(ScheduleCompile!J507),IF(OR(ISNUMBER(FIND("5F",ScheduleCompile!J507)),ISNUMBER(FIND("0F",ScheduleCompile!J507)),ISNUMBER(FIND("8F",ScheduleCompile!J507)),ISNUMBER(FIND("1F",ScheduleCompile!J507)),ISNUMBER(FIND("2F",ScheduleCompile!J507)),ISNUMBER(FIND("3F",ScheduleCompile!J507)),ISNUMBER(FIND("6F",ScheduleCompile!J507)),ISNUMBER(FIND("7F",ScheduleCompile!J507)),ISNUMBER(FIND("9F",ScheduleCompile!J507)),ISNUMBER(FIND("4F",ScheduleCompile!J507))),VALUE(LEFT(ScheduleCompile!J507,FIND("F",ScheduleCompile!J507)-1)),ScheduleCompile!J507)))))),ISTEXT(ScheduleCompile!#REF!)),"ENDTABLE",IF(ISERROR(IF(ScheduleCompile!J507="Off",0,IF(ScheduleCompile!J507="On",1,IF(ISNUMBER(ScheduleCompile!J507),ScheduleCompile!J507/1,IF(ISTEXT(ScheduleCompile!J507),IF(OR(ISNUMBER(FIND("5F",ScheduleCompile!J507)),ISNUMBER(FIND("0F",ScheduleCompile!J507)),ISNUMBER(FIND("8F",ScheduleCompile!J507)),ISNUMBER(FIND("1F",ScheduleCompile!J507)),ISNUMBER(FIND("2F",ScheduleCompile!J507)),ISNUMBER(FIND("3F",ScheduleCompile!J507)),ISNUMBER(FIND("6F",ScheduleCompile!J507)),ISNUMBER(FIND("7F",ScheduleCompile!J507)),ISNUMBER(FIND("9F",ScheduleCompile!J507)),ISNUMBER(FIND("4F",ScheduleCompile!J507))),VALUE(LEFT(ScheduleCompile!J507,FIND("F",ScheduleCompile!J507)-1)),ScheduleCompile!J507)))))),"",IF(ScheduleCompile!J507="Off",0,IF(ScheduleCompile!J507="On",1,IF(ISNUMBER(ScheduleCompile!J507),ScheduleCompile!J507/1,IF(ISTEXT(ScheduleCompile!J507),IF(OR(ISNUMBER(FIND("5F",ScheduleCompile!J507)),ISNUMBER(FIND("0F",ScheduleCompile!J507)),ISNUMBER(FIND("8F",ScheduleCompile!J507)),ISNUMBER(FIND("1F",ScheduleCompile!J507)),ISNUMBER(FIND("2F",ScheduleCompile!J507)),ISNUMBER(FIND("3F",ScheduleCompile!J507)),ISNUMBER(FIND("6F",ScheduleCompile!J507)),ISNUMBER(FIND("7F",ScheduleCompile!J507)),ISNUMBER(FIND("9F",ScheduleCompile!J507)),ISNUMBER(FIND("4F",ScheduleCompile!J507))),VALUE(LEFT(ScheduleCompile!J507,FIND("F",ScheduleCompile!J507)-1)),ScheduleCompile!J507)))))))</f>
        <v>0</v>
      </c>
      <c r="P514" s="1">
        <f>IF(AND(ISERROR(IF(ScheduleCompile!K507="Off",0,IF(ScheduleCompile!K507="On",1,IF(ISNUMBER(ScheduleCompile!K507),ScheduleCompile!K507/1,IF(ISTEXT(ScheduleCompile!K507),IF(OR(ISNUMBER(FIND("5F",ScheduleCompile!K507)),ISNUMBER(FIND("0F",ScheduleCompile!K507)),ISNUMBER(FIND("8F",ScheduleCompile!K507)),ISNUMBER(FIND("1F",ScheduleCompile!K507)),ISNUMBER(FIND("2F",ScheduleCompile!K507)),ISNUMBER(FIND("3F",ScheduleCompile!K507)),ISNUMBER(FIND("6F",ScheduleCompile!K507)),ISNUMBER(FIND("7F",ScheduleCompile!K507)),ISNUMBER(FIND("9F",ScheduleCompile!K507)),ISNUMBER(FIND("4F",ScheduleCompile!K507))),VALUE(LEFT(ScheduleCompile!K507,FIND("F",ScheduleCompile!K507)-1)),ScheduleCompile!K507)))))),ISTEXT(ScheduleCompile!#REF!)),"ENDTABLE",IF(ISERROR(IF(ScheduleCompile!K507="Off",0,IF(ScheduleCompile!K507="On",1,IF(ISNUMBER(ScheduleCompile!K507),ScheduleCompile!K507/1,IF(ISTEXT(ScheduleCompile!K507),IF(OR(ISNUMBER(FIND("5F",ScheduleCompile!K507)),ISNUMBER(FIND("0F",ScheduleCompile!K507)),ISNUMBER(FIND("8F",ScheduleCompile!K507)),ISNUMBER(FIND("1F",ScheduleCompile!K507)),ISNUMBER(FIND("2F",ScheduleCompile!K507)),ISNUMBER(FIND("3F",ScheduleCompile!K507)),ISNUMBER(FIND("6F",ScheduleCompile!K507)),ISNUMBER(FIND("7F",ScheduleCompile!K507)),ISNUMBER(FIND("9F",ScheduleCompile!K507)),ISNUMBER(FIND("4F",ScheduleCompile!K507))),VALUE(LEFT(ScheduleCompile!K507,FIND("F",ScheduleCompile!K507)-1)),ScheduleCompile!K507)))))),"",IF(ScheduleCompile!K507="Off",0,IF(ScheduleCompile!K507="On",1,IF(ISNUMBER(ScheduleCompile!K507),ScheduleCompile!K507/1,IF(ISTEXT(ScheduleCompile!K507),IF(OR(ISNUMBER(FIND("5F",ScheduleCompile!K507)),ISNUMBER(FIND("0F",ScheduleCompile!K507)),ISNUMBER(FIND("8F",ScheduleCompile!K507)),ISNUMBER(FIND("1F",ScheduleCompile!K507)),ISNUMBER(FIND("2F",ScheduleCompile!K507)),ISNUMBER(FIND("3F",ScheduleCompile!K507)),ISNUMBER(FIND("6F",ScheduleCompile!K507)),ISNUMBER(FIND("7F",ScheduleCompile!K507)),ISNUMBER(FIND("9F",ScheduleCompile!K507)),ISNUMBER(FIND("4F",ScheduleCompile!K507))),VALUE(LEFT(ScheduleCompile!K507,FIND("F",ScheduleCompile!K507)-1)),ScheduleCompile!K507)))))))</f>
        <v>0</v>
      </c>
      <c r="Q514" s="1">
        <f>IF(AND(ISERROR(IF(ScheduleCompile!L507="Off",0,IF(ScheduleCompile!L507="On",1,IF(ISNUMBER(ScheduleCompile!L507),ScheduleCompile!L507/1,IF(ISTEXT(ScheduleCompile!L507),IF(OR(ISNUMBER(FIND("5F",ScheduleCompile!L507)),ISNUMBER(FIND("0F",ScheduleCompile!L507)),ISNUMBER(FIND("8F",ScheduleCompile!L507)),ISNUMBER(FIND("1F",ScheduleCompile!L507)),ISNUMBER(FIND("2F",ScheduleCompile!L507)),ISNUMBER(FIND("3F",ScheduleCompile!L507)),ISNUMBER(FIND("6F",ScheduleCompile!L507)),ISNUMBER(FIND("7F",ScheduleCompile!L507)),ISNUMBER(FIND("9F",ScheduleCompile!L507)),ISNUMBER(FIND("4F",ScheduleCompile!L507))),VALUE(LEFT(ScheduleCompile!L507,FIND("F",ScheduleCompile!L507)-1)),ScheduleCompile!L507)))))),ISTEXT(ScheduleCompile!#REF!)),"ENDTABLE",IF(ISERROR(IF(ScheduleCompile!L507="Off",0,IF(ScheduleCompile!L507="On",1,IF(ISNUMBER(ScheduleCompile!L507),ScheduleCompile!L507/1,IF(ISTEXT(ScheduleCompile!L507),IF(OR(ISNUMBER(FIND("5F",ScheduleCompile!L507)),ISNUMBER(FIND("0F",ScheduleCompile!L507)),ISNUMBER(FIND("8F",ScheduleCompile!L507)),ISNUMBER(FIND("1F",ScheduleCompile!L507)),ISNUMBER(FIND("2F",ScheduleCompile!L507)),ISNUMBER(FIND("3F",ScheduleCompile!L507)),ISNUMBER(FIND("6F",ScheduleCompile!L507)),ISNUMBER(FIND("7F",ScheduleCompile!L507)),ISNUMBER(FIND("9F",ScheduleCompile!L507)),ISNUMBER(FIND("4F",ScheduleCompile!L507))),VALUE(LEFT(ScheduleCompile!L507,FIND("F",ScheduleCompile!L507)-1)),ScheduleCompile!L507)))))),"",IF(ScheduleCompile!L507="Off",0,IF(ScheduleCompile!L507="On",1,IF(ISNUMBER(ScheduleCompile!L507),ScheduleCompile!L507/1,IF(ISTEXT(ScheduleCompile!L507),IF(OR(ISNUMBER(FIND("5F",ScheduleCompile!L507)),ISNUMBER(FIND("0F",ScheduleCompile!L507)),ISNUMBER(FIND("8F",ScheduleCompile!L507)),ISNUMBER(FIND("1F",ScheduleCompile!L507)),ISNUMBER(FIND("2F",ScheduleCompile!L507)),ISNUMBER(FIND("3F",ScheduleCompile!L507)),ISNUMBER(FIND("6F",ScheduleCompile!L507)),ISNUMBER(FIND("7F",ScheduleCompile!L507)),ISNUMBER(FIND("9F",ScheduleCompile!L507)),ISNUMBER(FIND("4F",ScheduleCompile!L507))),VALUE(LEFT(ScheduleCompile!L507,FIND("F",ScheduleCompile!L507)-1)),ScheduleCompile!L507)))))))</f>
        <v>0</v>
      </c>
      <c r="R514" s="1">
        <f>IF(AND(ISERROR(IF(ScheduleCompile!M507="Off",0,IF(ScheduleCompile!M507="On",1,IF(ISNUMBER(ScheduleCompile!M507),ScheduleCompile!M507/1,IF(ISTEXT(ScheduleCompile!M507),IF(OR(ISNUMBER(FIND("5F",ScheduleCompile!M507)),ISNUMBER(FIND("0F",ScheduleCompile!M507)),ISNUMBER(FIND("8F",ScheduleCompile!M507)),ISNUMBER(FIND("1F",ScheduleCompile!M507)),ISNUMBER(FIND("2F",ScheduleCompile!M507)),ISNUMBER(FIND("3F",ScheduleCompile!M507)),ISNUMBER(FIND("6F",ScheduleCompile!M507)),ISNUMBER(FIND("7F",ScheduleCompile!M507)),ISNUMBER(FIND("9F",ScheduleCompile!M507)),ISNUMBER(FIND("4F",ScheduleCompile!M507))),VALUE(LEFT(ScheduleCompile!M507,FIND("F",ScheduleCompile!M507)-1)),ScheduleCompile!M507)))))),ISTEXT(ScheduleCompile!#REF!)),"ENDTABLE",IF(ISERROR(IF(ScheduleCompile!M507="Off",0,IF(ScheduleCompile!M507="On",1,IF(ISNUMBER(ScheduleCompile!M507),ScheduleCompile!M507/1,IF(ISTEXT(ScheduleCompile!M507),IF(OR(ISNUMBER(FIND("5F",ScheduleCompile!M507)),ISNUMBER(FIND("0F",ScheduleCompile!M507)),ISNUMBER(FIND("8F",ScheduleCompile!M507)),ISNUMBER(FIND("1F",ScheduleCompile!M507)),ISNUMBER(FIND("2F",ScheduleCompile!M507)),ISNUMBER(FIND("3F",ScheduleCompile!M507)),ISNUMBER(FIND("6F",ScheduleCompile!M507)),ISNUMBER(FIND("7F",ScheduleCompile!M507)),ISNUMBER(FIND("9F",ScheduleCompile!M507)),ISNUMBER(FIND("4F",ScheduleCompile!M507))),VALUE(LEFT(ScheduleCompile!M507,FIND("F",ScheduleCompile!M507)-1)),ScheduleCompile!M507)))))),"",IF(ScheduleCompile!M507="Off",0,IF(ScheduleCompile!M507="On",1,IF(ISNUMBER(ScheduleCompile!M507),ScheduleCompile!M507/1,IF(ISTEXT(ScheduleCompile!M507),IF(OR(ISNUMBER(FIND("5F",ScheduleCompile!M507)),ISNUMBER(FIND("0F",ScheduleCompile!M507)),ISNUMBER(FIND("8F",ScheduleCompile!M507)),ISNUMBER(FIND("1F",ScheduleCompile!M507)),ISNUMBER(FIND("2F",ScheduleCompile!M507)),ISNUMBER(FIND("3F",ScheduleCompile!M507)),ISNUMBER(FIND("6F",ScheduleCompile!M507)),ISNUMBER(FIND("7F",ScheduleCompile!M507)),ISNUMBER(FIND("9F",ScheduleCompile!M507)),ISNUMBER(FIND("4F",ScheduleCompile!M507))),VALUE(LEFT(ScheduleCompile!M507,FIND("F",ScheduleCompile!M507)-1)),ScheduleCompile!M507)))))))</f>
        <v>0</v>
      </c>
      <c r="S514" s="1">
        <f>IF(AND(ISERROR(IF(ScheduleCompile!N507="Off",0,IF(ScheduleCompile!N507="On",1,IF(ISNUMBER(ScheduleCompile!N507),ScheduleCompile!N507/1,IF(ISTEXT(ScheduleCompile!N507),IF(OR(ISNUMBER(FIND("5F",ScheduleCompile!N507)),ISNUMBER(FIND("0F",ScheduleCompile!N507)),ISNUMBER(FIND("8F",ScheduleCompile!N507)),ISNUMBER(FIND("1F",ScheduleCompile!N507)),ISNUMBER(FIND("2F",ScheduleCompile!N507)),ISNUMBER(FIND("3F",ScheduleCompile!N507)),ISNUMBER(FIND("6F",ScheduleCompile!N507)),ISNUMBER(FIND("7F",ScheduleCompile!N507)),ISNUMBER(FIND("9F",ScheduleCompile!N507)),ISNUMBER(FIND("4F",ScheduleCompile!N507))),VALUE(LEFT(ScheduleCompile!N507,FIND("F",ScheduleCompile!N507)-1)),ScheduleCompile!N507)))))),ISTEXT(ScheduleCompile!#REF!)),"ENDTABLE",IF(ISERROR(IF(ScheduleCompile!N507="Off",0,IF(ScheduleCompile!N507="On",1,IF(ISNUMBER(ScheduleCompile!N507),ScheduleCompile!N507/1,IF(ISTEXT(ScheduleCompile!N507),IF(OR(ISNUMBER(FIND("5F",ScheduleCompile!N507)),ISNUMBER(FIND("0F",ScheduleCompile!N507)),ISNUMBER(FIND("8F",ScheduleCompile!N507)),ISNUMBER(FIND("1F",ScheduleCompile!N507)),ISNUMBER(FIND("2F",ScheduleCompile!N507)),ISNUMBER(FIND("3F",ScheduleCompile!N507)),ISNUMBER(FIND("6F",ScheduleCompile!N507)),ISNUMBER(FIND("7F",ScheduleCompile!N507)),ISNUMBER(FIND("9F",ScheduleCompile!N507)),ISNUMBER(FIND("4F",ScheduleCompile!N507))),VALUE(LEFT(ScheduleCompile!N507,FIND("F",ScheduleCompile!N507)-1)),ScheduleCompile!N507)))))),"",IF(ScheduleCompile!N507="Off",0,IF(ScheduleCompile!N507="On",1,IF(ISNUMBER(ScheduleCompile!N507),ScheduleCompile!N507/1,IF(ISTEXT(ScheduleCompile!N507),IF(OR(ISNUMBER(FIND("5F",ScheduleCompile!N507)),ISNUMBER(FIND("0F",ScheduleCompile!N507)),ISNUMBER(FIND("8F",ScheduleCompile!N507)),ISNUMBER(FIND("1F",ScheduleCompile!N507)),ISNUMBER(FIND("2F",ScheduleCompile!N507)),ISNUMBER(FIND("3F",ScheduleCompile!N507)),ISNUMBER(FIND("6F",ScheduleCompile!N507)),ISNUMBER(FIND("7F",ScheduleCompile!N507)),ISNUMBER(FIND("9F",ScheduleCompile!N507)),ISNUMBER(FIND("4F",ScheduleCompile!N507))),VALUE(LEFT(ScheduleCompile!N507,FIND("F",ScheduleCompile!N507)-1)),ScheduleCompile!N507)))))))</f>
        <v>0</v>
      </c>
      <c r="T514" s="1">
        <f>IF(AND(ISERROR(IF(ScheduleCompile!O507="Off",0,IF(ScheduleCompile!O507="On",1,IF(ISNUMBER(ScheduleCompile!O507),ScheduleCompile!O507/1,IF(ISTEXT(ScheduleCompile!O507),IF(OR(ISNUMBER(FIND("5F",ScheduleCompile!O507)),ISNUMBER(FIND("0F",ScheduleCompile!O507)),ISNUMBER(FIND("8F",ScheduleCompile!O507)),ISNUMBER(FIND("1F",ScheduleCompile!O507)),ISNUMBER(FIND("2F",ScheduleCompile!O507)),ISNUMBER(FIND("3F",ScheduleCompile!O507)),ISNUMBER(FIND("6F",ScheduleCompile!O507)),ISNUMBER(FIND("7F",ScheduleCompile!O507)),ISNUMBER(FIND("9F",ScheduleCompile!O507)),ISNUMBER(FIND("4F",ScheduleCompile!O507))),VALUE(LEFT(ScheduleCompile!O507,FIND("F",ScheduleCompile!O507)-1)),ScheduleCompile!O507)))))),ISTEXT(ScheduleCompile!#REF!)),"ENDTABLE",IF(ISERROR(IF(ScheduleCompile!O507="Off",0,IF(ScheduleCompile!O507="On",1,IF(ISNUMBER(ScheduleCompile!O507),ScheduleCompile!O507/1,IF(ISTEXT(ScheduleCompile!O507),IF(OR(ISNUMBER(FIND("5F",ScheduleCompile!O507)),ISNUMBER(FIND("0F",ScheduleCompile!O507)),ISNUMBER(FIND("8F",ScheduleCompile!O507)),ISNUMBER(FIND("1F",ScheduleCompile!O507)),ISNUMBER(FIND("2F",ScheduleCompile!O507)),ISNUMBER(FIND("3F",ScheduleCompile!O507)),ISNUMBER(FIND("6F",ScheduleCompile!O507)),ISNUMBER(FIND("7F",ScheduleCompile!O507)),ISNUMBER(FIND("9F",ScheduleCompile!O507)),ISNUMBER(FIND("4F",ScheduleCompile!O507))),VALUE(LEFT(ScheduleCompile!O507,FIND("F",ScheduleCompile!O507)-1)),ScheduleCompile!O507)))))),"",IF(ScheduleCompile!O507="Off",0,IF(ScheduleCompile!O507="On",1,IF(ISNUMBER(ScheduleCompile!O507),ScheduleCompile!O507/1,IF(ISTEXT(ScheduleCompile!O507),IF(OR(ISNUMBER(FIND("5F",ScheduleCompile!O507)),ISNUMBER(FIND("0F",ScheduleCompile!O507)),ISNUMBER(FIND("8F",ScheduleCompile!O507)),ISNUMBER(FIND("1F",ScheduleCompile!O507)),ISNUMBER(FIND("2F",ScheduleCompile!O507)),ISNUMBER(FIND("3F",ScheduleCompile!O507)),ISNUMBER(FIND("6F",ScheduleCompile!O507)),ISNUMBER(FIND("7F",ScheduleCompile!O507)),ISNUMBER(FIND("9F",ScheduleCompile!O507)),ISNUMBER(FIND("4F",ScheduleCompile!O507))),VALUE(LEFT(ScheduleCompile!O507,FIND("F",ScheduleCompile!O507)-1)),ScheduleCompile!O507)))))))</f>
        <v>0</v>
      </c>
      <c r="U514" s="1">
        <f>IF(AND(ISERROR(IF(ScheduleCompile!P507="Off",0,IF(ScheduleCompile!P507="On",1,IF(ISNUMBER(ScheduleCompile!P507),ScheduleCompile!P507/1,IF(ISTEXT(ScheduleCompile!P507),IF(OR(ISNUMBER(FIND("5F",ScheduleCompile!P507)),ISNUMBER(FIND("0F",ScheduleCompile!P507)),ISNUMBER(FIND("8F",ScheduleCompile!P507)),ISNUMBER(FIND("1F",ScheduleCompile!P507)),ISNUMBER(FIND("2F",ScheduleCompile!P507)),ISNUMBER(FIND("3F",ScheduleCompile!P507)),ISNUMBER(FIND("6F",ScheduleCompile!P507)),ISNUMBER(FIND("7F",ScheduleCompile!P507)),ISNUMBER(FIND("9F",ScheduleCompile!P507)),ISNUMBER(FIND("4F",ScheduleCompile!P507))),VALUE(LEFT(ScheduleCompile!P507,FIND("F",ScheduleCompile!P507)-1)),ScheduleCompile!P507)))))),ISTEXT(ScheduleCompile!#REF!)),"ENDTABLE",IF(ISERROR(IF(ScheduleCompile!P507="Off",0,IF(ScheduleCompile!P507="On",1,IF(ISNUMBER(ScheduleCompile!P507),ScheduleCompile!P507/1,IF(ISTEXT(ScheduleCompile!P507),IF(OR(ISNUMBER(FIND("5F",ScheduleCompile!P507)),ISNUMBER(FIND("0F",ScheduleCompile!P507)),ISNUMBER(FIND("8F",ScheduleCompile!P507)),ISNUMBER(FIND("1F",ScheduleCompile!P507)),ISNUMBER(FIND("2F",ScheduleCompile!P507)),ISNUMBER(FIND("3F",ScheduleCompile!P507)),ISNUMBER(FIND("6F",ScheduleCompile!P507)),ISNUMBER(FIND("7F",ScheduleCompile!P507)),ISNUMBER(FIND("9F",ScheduleCompile!P507)),ISNUMBER(FIND("4F",ScheduleCompile!P507))),VALUE(LEFT(ScheduleCompile!P507,FIND("F",ScheduleCompile!P507)-1)),ScheduleCompile!P507)))))),"",IF(ScheduleCompile!P507="Off",0,IF(ScheduleCompile!P507="On",1,IF(ISNUMBER(ScheduleCompile!P507),ScheduleCompile!P507/1,IF(ISTEXT(ScheduleCompile!P507),IF(OR(ISNUMBER(FIND("5F",ScheduleCompile!P507)),ISNUMBER(FIND("0F",ScheduleCompile!P507)),ISNUMBER(FIND("8F",ScheduleCompile!P507)),ISNUMBER(FIND("1F",ScheduleCompile!P507)),ISNUMBER(FIND("2F",ScheduleCompile!P507)),ISNUMBER(FIND("3F",ScheduleCompile!P507)),ISNUMBER(FIND("6F",ScheduleCompile!P507)),ISNUMBER(FIND("7F",ScheduleCompile!P507)),ISNUMBER(FIND("9F",ScheduleCompile!P507)),ISNUMBER(FIND("4F",ScheduleCompile!P507))),VALUE(LEFT(ScheduleCompile!P507,FIND("F",ScheduleCompile!P507)-1)),ScheduleCompile!P507)))))))</f>
        <v>0</v>
      </c>
      <c r="V514" s="1">
        <f>IF(AND(ISERROR(IF(ScheduleCompile!Q507="Off",0,IF(ScheduleCompile!Q507="On",1,IF(ISNUMBER(ScheduleCompile!Q507),ScheduleCompile!Q507/1,IF(ISTEXT(ScheduleCompile!Q507),IF(OR(ISNUMBER(FIND("5F",ScheduleCompile!Q507)),ISNUMBER(FIND("0F",ScheduleCompile!Q507)),ISNUMBER(FIND("8F",ScheduleCompile!Q507)),ISNUMBER(FIND("1F",ScheduleCompile!Q507)),ISNUMBER(FIND("2F",ScheduleCompile!Q507)),ISNUMBER(FIND("3F",ScheduleCompile!Q507)),ISNUMBER(FIND("6F",ScheduleCompile!Q507)),ISNUMBER(FIND("7F",ScheduleCompile!Q507)),ISNUMBER(FIND("9F",ScheduleCompile!Q507)),ISNUMBER(FIND("4F",ScheduleCompile!Q507))),VALUE(LEFT(ScheduleCompile!Q507,FIND("F",ScheduleCompile!Q507)-1)),ScheduleCompile!Q507)))))),ISTEXT(ScheduleCompile!#REF!)),"ENDTABLE",IF(ISERROR(IF(ScheduleCompile!Q507="Off",0,IF(ScheduleCompile!Q507="On",1,IF(ISNUMBER(ScheduleCompile!Q507),ScheduleCompile!Q507/1,IF(ISTEXT(ScheduleCompile!Q507),IF(OR(ISNUMBER(FIND("5F",ScheduleCompile!Q507)),ISNUMBER(FIND("0F",ScheduleCompile!Q507)),ISNUMBER(FIND("8F",ScheduleCompile!Q507)),ISNUMBER(FIND("1F",ScheduleCompile!Q507)),ISNUMBER(FIND("2F",ScheduleCompile!Q507)),ISNUMBER(FIND("3F",ScheduleCompile!Q507)),ISNUMBER(FIND("6F",ScheduleCompile!Q507)),ISNUMBER(FIND("7F",ScheduleCompile!Q507)),ISNUMBER(FIND("9F",ScheduleCompile!Q507)),ISNUMBER(FIND("4F",ScheduleCompile!Q507))),VALUE(LEFT(ScheduleCompile!Q507,FIND("F",ScheduleCompile!Q507)-1)),ScheduleCompile!Q507)))))),"",IF(ScheduleCompile!Q507="Off",0,IF(ScheduleCompile!Q507="On",1,IF(ISNUMBER(ScheduleCompile!Q507),ScheduleCompile!Q507/1,IF(ISTEXT(ScheduleCompile!Q507),IF(OR(ISNUMBER(FIND("5F",ScheduleCompile!Q507)),ISNUMBER(FIND("0F",ScheduleCompile!Q507)),ISNUMBER(FIND("8F",ScheduleCompile!Q507)),ISNUMBER(FIND("1F",ScheduleCompile!Q507)),ISNUMBER(FIND("2F",ScheduleCompile!Q507)),ISNUMBER(FIND("3F",ScheduleCompile!Q507)),ISNUMBER(FIND("6F",ScheduleCompile!Q507)),ISNUMBER(FIND("7F",ScheduleCompile!Q507)),ISNUMBER(FIND("9F",ScheduleCompile!Q507)),ISNUMBER(FIND("4F",ScheduleCompile!Q507))),VALUE(LEFT(ScheduleCompile!Q507,FIND("F",ScheduleCompile!Q507)-1)),ScheduleCompile!Q507)))))))</f>
        <v>0</v>
      </c>
      <c r="W514" s="1">
        <f>IF(AND(ISERROR(IF(ScheduleCompile!R507="Off",0,IF(ScheduleCompile!R507="On",1,IF(ISNUMBER(ScheduleCompile!R507),ScheduleCompile!R507/1,IF(ISTEXT(ScheduleCompile!R507),IF(OR(ISNUMBER(FIND("5F",ScheduleCompile!R507)),ISNUMBER(FIND("0F",ScheduleCompile!R507)),ISNUMBER(FIND("8F",ScheduleCompile!R507)),ISNUMBER(FIND("1F",ScheduleCompile!R507)),ISNUMBER(FIND("2F",ScheduleCompile!R507)),ISNUMBER(FIND("3F",ScheduleCompile!R507)),ISNUMBER(FIND("6F",ScheduleCompile!R507)),ISNUMBER(FIND("7F",ScheduleCompile!R507)),ISNUMBER(FIND("9F",ScheduleCompile!R507)),ISNUMBER(FIND("4F",ScheduleCompile!R507))),VALUE(LEFT(ScheduleCompile!R507,FIND("F",ScheduleCompile!R507)-1)),ScheduleCompile!R507)))))),ISTEXT(ScheduleCompile!#REF!)),"ENDTABLE",IF(ISERROR(IF(ScheduleCompile!R507="Off",0,IF(ScheduleCompile!R507="On",1,IF(ISNUMBER(ScheduleCompile!R507),ScheduleCompile!R507/1,IF(ISTEXT(ScheduleCompile!R507),IF(OR(ISNUMBER(FIND("5F",ScheduleCompile!R507)),ISNUMBER(FIND("0F",ScheduleCompile!R507)),ISNUMBER(FIND("8F",ScheduleCompile!R507)),ISNUMBER(FIND("1F",ScheduleCompile!R507)),ISNUMBER(FIND("2F",ScheduleCompile!R507)),ISNUMBER(FIND("3F",ScheduleCompile!R507)),ISNUMBER(FIND("6F",ScheduleCompile!R507)),ISNUMBER(FIND("7F",ScheduleCompile!R507)),ISNUMBER(FIND("9F",ScheduleCompile!R507)),ISNUMBER(FIND("4F",ScheduleCompile!R507))),VALUE(LEFT(ScheduleCompile!R507,FIND("F",ScheduleCompile!R507)-1)),ScheduleCompile!R507)))))),"",IF(ScheduleCompile!R507="Off",0,IF(ScheduleCompile!R507="On",1,IF(ISNUMBER(ScheduleCompile!R507),ScheduleCompile!R507/1,IF(ISTEXT(ScheduleCompile!R507),IF(OR(ISNUMBER(FIND("5F",ScheduleCompile!R507)),ISNUMBER(FIND("0F",ScheduleCompile!R507)),ISNUMBER(FIND("8F",ScheduleCompile!R507)),ISNUMBER(FIND("1F",ScheduleCompile!R507)),ISNUMBER(FIND("2F",ScheduleCompile!R507)),ISNUMBER(FIND("3F",ScheduleCompile!R507)),ISNUMBER(FIND("6F",ScheduleCompile!R507)),ISNUMBER(FIND("7F",ScheduleCompile!R507)),ISNUMBER(FIND("9F",ScheduleCompile!R507)),ISNUMBER(FIND("4F",ScheduleCompile!R507))),VALUE(LEFT(ScheduleCompile!R507,FIND("F",ScheduleCompile!R507)-1)),ScheduleCompile!R507)))))))</f>
        <v>0</v>
      </c>
      <c r="X514" s="1">
        <f>IF(AND(ISERROR(IF(ScheduleCompile!S507="Off",0,IF(ScheduleCompile!S507="On",1,IF(ISNUMBER(ScheduleCompile!S507),ScheduleCompile!S507/1,IF(ISTEXT(ScheduleCompile!S507),IF(OR(ISNUMBER(FIND("5F",ScheduleCompile!S507)),ISNUMBER(FIND("0F",ScheduleCompile!S507)),ISNUMBER(FIND("8F",ScheduleCompile!S507)),ISNUMBER(FIND("1F",ScheduleCompile!S507)),ISNUMBER(FIND("2F",ScheduleCompile!S507)),ISNUMBER(FIND("3F",ScheduleCompile!S507)),ISNUMBER(FIND("6F",ScheduleCompile!S507)),ISNUMBER(FIND("7F",ScheduleCompile!S507)),ISNUMBER(FIND("9F",ScheduleCompile!S507)),ISNUMBER(FIND("4F",ScheduleCompile!S507))),VALUE(LEFT(ScheduleCompile!S507,FIND("F",ScheduleCompile!S507)-1)),ScheduleCompile!S507)))))),ISTEXT(ScheduleCompile!#REF!)),"ENDTABLE",IF(ISERROR(IF(ScheduleCompile!S507="Off",0,IF(ScheduleCompile!S507="On",1,IF(ISNUMBER(ScheduleCompile!S507),ScheduleCompile!S507/1,IF(ISTEXT(ScheduleCompile!S507),IF(OR(ISNUMBER(FIND("5F",ScheduleCompile!S507)),ISNUMBER(FIND("0F",ScheduleCompile!S507)),ISNUMBER(FIND("8F",ScheduleCompile!S507)),ISNUMBER(FIND("1F",ScheduleCompile!S507)),ISNUMBER(FIND("2F",ScheduleCompile!S507)),ISNUMBER(FIND("3F",ScheduleCompile!S507)),ISNUMBER(FIND("6F",ScheduleCompile!S507)),ISNUMBER(FIND("7F",ScheduleCompile!S507)),ISNUMBER(FIND("9F",ScheduleCompile!S507)),ISNUMBER(FIND("4F",ScheduleCompile!S507))),VALUE(LEFT(ScheduleCompile!S507,FIND("F",ScheduleCompile!S507)-1)),ScheduleCompile!S507)))))),"",IF(ScheduleCompile!S507="Off",0,IF(ScheduleCompile!S507="On",1,IF(ISNUMBER(ScheduleCompile!S507),ScheduleCompile!S507/1,IF(ISTEXT(ScheduleCompile!S507),IF(OR(ISNUMBER(FIND("5F",ScheduleCompile!S507)),ISNUMBER(FIND("0F",ScheduleCompile!S507)),ISNUMBER(FIND("8F",ScheduleCompile!S507)),ISNUMBER(FIND("1F",ScheduleCompile!S507)),ISNUMBER(FIND("2F",ScheduleCompile!S507)),ISNUMBER(FIND("3F",ScheduleCompile!S507)),ISNUMBER(FIND("6F",ScheduleCompile!S507)),ISNUMBER(FIND("7F",ScheduleCompile!S507)),ISNUMBER(FIND("9F",ScheduleCompile!S507)),ISNUMBER(FIND("4F",ScheduleCompile!S507))),VALUE(LEFT(ScheduleCompile!S507,FIND("F",ScheduleCompile!S507)-1)),ScheduleCompile!S507)))))))</f>
        <v>0</v>
      </c>
      <c r="Y514" s="1">
        <f>IF(AND(ISERROR(IF(ScheduleCompile!T507="Off",0,IF(ScheduleCompile!T507="On",1,IF(ISNUMBER(ScheduleCompile!T507),ScheduleCompile!T507/1,IF(ISTEXT(ScheduleCompile!T507),IF(OR(ISNUMBER(FIND("5F",ScheduleCompile!T507)),ISNUMBER(FIND("0F",ScheduleCompile!T507)),ISNUMBER(FIND("8F",ScheduleCompile!T507)),ISNUMBER(FIND("1F",ScheduleCompile!T507)),ISNUMBER(FIND("2F",ScheduleCompile!T507)),ISNUMBER(FIND("3F",ScheduleCompile!T507)),ISNUMBER(FIND("6F",ScheduleCompile!T507)),ISNUMBER(FIND("7F",ScheduleCompile!T507)),ISNUMBER(FIND("9F",ScheduleCompile!T507)),ISNUMBER(FIND("4F",ScheduleCompile!T507))),VALUE(LEFT(ScheduleCompile!T507,FIND("F",ScheduleCompile!T507)-1)),ScheduleCompile!T507)))))),ISTEXT(ScheduleCompile!#REF!)),"ENDTABLE",IF(ISERROR(IF(ScheduleCompile!T507="Off",0,IF(ScheduleCompile!T507="On",1,IF(ISNUMBER(ScheduleCompile!T507),ScheduleCompile!T507/1,IF(ISTEXT(ScheduleCompile!T507),IF(OR(ISNUMBER(FIND("5F",ScheduleCompile!T507)),ISNUMBER(FIND("0F",ScheduleCompile!T507)),ISNUMBER(FIND("8F",ScheduleCompile!T507)),ISNUMBER(FIND("1F",ScheduleCompile!T507)),ISNUMBER(FIND("2F",ScheduleCompile!T507)),ISNUMBER(FIND("3F",ScheduleCompile!T507)),ISNUMBER(FIND("6F",ScheduleCompile!T507)),ISNUMBER(FIND("7F",ScheduleCompile!T507)),ISNUMBER(FIND("9F",ScheduleCompile!T507)),ISNUMBER(FIND("4F",ScheduleCompile!T507))),VALUE(LEFT(ScheduleCompile!T507,FIND("F",ScheduleCompile!T507)-1)),ScheduleCompile!T507)))))),"",IF(ScheduleCompile!T507="Off",0,IF(ScheduleCompile!T507="On",1,IF(ISNUMBER(ScheduleCompile!T507),ScheduleCompile!T507/1,IF(ISTEXT(ScheduleCompile!T507),IF(OR(ISNUMBER(FIND("5F",ScheduleCompile!T507)),ISNUMBER(FIND("0F",ScheduleCompile!T507)),ISNUMBER(FIND("8F",ScheduleCompile!T507)),ISNUMBER(FIND("1F",ScheduleCompile!T507)),ISNUMBER(FIND("2F",ScheduleCompile!T507)),ISNUMBER(FIND("3F",ScheduleCompile!T507)),ISNUMBER(FIND("6F",ScheduleCompile!T507)),ISNUMBER(FIND("7F",ScheduleCompile!T507)),ISNUMBER(FIND("9F",ScheduleCompile!T507)),ISNUMBER(FIND("4F",ScheduleCompile!T507))),VALUE(LEFT(ScheduleCompile!T507,FIND("F",ScheduleCompile!T507)-1)),ScheduleCompile!T507)))))))</f>
        <v>0</v>
      </c>
      <c r="Z514" s="1">
        <f>IF(AND(ISERROR(IF(ScheduleCompile!U507="Off",0,IF(ScheduleCompile!U507="On",1,IF(ISNUMBER(ScheduleCompile!U507),ScheduleCompile!U507/1,IF(ISTEXT(ScheduleCompile!U507),IF(OR(ISNUMBER(FIND("5F",ScheduleCompile!U507)),ISNUMBER(FIND("0F",ScheduleCompile!U507)),ISNUMBER(FIND("8F",ScheduleCompile!U507)),ISNUMBER(FIND("1F",ScheduleCompile!U507)),ISNUMBER(FIND("2F",ScheduleCompile!U507)),ISNUMBER(FIND("3F",ScheduleCompile!U507)),ISNUMBER(FIND("6F",ScheduleCompile!U507)),ISNUMBER(FIND("7F",ScheduleCompile!U507)),ISNUMBER(FIND("9F",ScheduleCompile!U507)),ISNUMBER(FIND("4F",ScheduleCompile!U507))),VALUE(LEFT(ScheduleCompile!U507,FIND("F",ScheduleCompile!U507)-1)),ScheduleCompile!U507)))))),ISTEXT(ScheduleCompile!#REF!)),"ENDTABLE",IF(ISERROR(IF(ScheduleCompile!U507="Off",0,IF(ScheduleCompile!U507="On",1,IF(ISNUMBER(ScheduleCompile!U507),ScheduleCompile!U507/1,IF(ISTEXT(ScheduleCompile!U507),IF(OR(ISNUMBER(FIND("5F",ScheduleCompile!U507)),ISNUMBER(FIND("0F",ScheduleCompile!U507)),ISNUMBER(FIND("8F",ScheduleCompile!U507)),ISNUMBER(FIND("1F",ScheduleCompile!U507)),ISNUMBER(FIND("2F",ScheduleCompile!U507)),ISNUMBER(FIND("3F",ScheduleCompile!U507)),ISNUMBER(FIND("6F",ScheduleCompile!U507)),ISNUMBER(FIND("7F",ScheduleCompile!U507)),ISNUMBER(FIND("9F",ScheduleCompile!U507)),ISNUMBER(FIND("4F",ScheduleCompile!U507))),VALUE(LEFT(ScheduleCompile!U507,FIND("F",ScheduleCompile!U507)-1)),ScheduleCompile!U507)))))),"",IF(ScheduleCompile!U507="Off",0,IF(ScheduleCompile!U507="On",1,IF(ISNUMBER(ScheduleCompile!U507),ScheduleCompile!U507/1,IF(ISTEXT(ScheduleCompile!U507),IF(OR(ISNUMBER(FIND("5F",ScheduleCompile!U507)),ISNUMBER(FIND("0F",ScheduleCompile!U507)),ISNUMBER(FIND("8F",ScheduleCompile!U507)),ISNUMBER(FIND("1F",ScheduleCompile!U507)),ISNUMBER(FIND("2F",ScheduleCompile!U507)),ISNUMBER(FIND("3F",ScheduleCompile!U507)),ISNUMBER(FIND("6F",ScheduleCompile!U507)),ISNUMBER(FIND("7F",ScheduleCompile!U507)),ISNUMBER(FIND("9F",ScheduleCompile!U507)),ISNUMBER(FIND("4F",ScheduleCompile!U507))),VALUE(LEFT(ScheduleCompile!U507,FIND("F",ScheduleCompile!U507)-1)),ScheduleCompile!U507)))))))</f>
        <v>0</v>
      </c>
      <c r="AA514" s="1">
        <f>IF(AND(ISERROR(IF(ScheduleCompile!V507="Off",0,IF(ScheduleCompile!V507="On",1,IF(ISNUMBER(ScheduleCompile!V507),ScheduleCompile!V507/1,IF(ISTEXT(ScheduleCompile!V507),IF(OR(ISNUMBER(FIND("5F",ScheduleCompile!V507)),ISNUMBER(FIND("0F",ScheduleCompile!V507)),ISNUMBER(FIND("8F",ScheduleCompile!V507)),ISNUMBER(FIND("1F",ScheduleCompile!V507)),ISNUMBER(FIND("2F",ScheduleCompile!V507)),ISNUMBER(FIND("3F",ScheduleCompile!V507)),ISNUMBER(FIND("6F",ScheduleCompile!V507)),ISNUMBER(FIND("7F",ScheduleCompile!V507)),ISNUMBER(FIND("9F",ScheduleCompile!V507)),ISNUMBER(FIND("4F",ScheduleCompile!V507))),VALUE(LEFT(ScheduleCompile!V507,FIND("F",ScheduleCompile!V507)-1)),ScheduleCompile!V507)))))),ISTEXT(ScheduleCompile!#REF!)),"ENDTABLE",IF(ISERROR(IF(ScheduleCompile!V507="Off",0,IF(ScheduleCompile!V507="On",1,IF(ISNUMBER(ScheduleCompile!V507),ScheduleCompile!V507/1,IF(ISTEXT(ScheduleCompile!V507),IF(OR(ISNUMBER(FIND("5F",ScheduleCompile!V507)),ISNUMBER(FIND("0F",ScheduleCompile!V507)),ISNUMBER(FIND("8F",ScheduleCompile!V507)),ISNUMBER(FIND("1F",ScheduleCompile!V507)),ISNUMBER(FIND("2F",ScheduleCompile!V507)),ISNUMBER(FIND("3F",ScheduleCompile!V507)),ISNUMBER(FIND("6F",ScheduleCompile!V507)),ISNUMBER(FIND("7F",ScheduleCompile!V507)),ISNUMBER(FIND("9F",ScheduleCompile!V507)),ISNUMBER(FIND("4F",ScheduleCompile!V507))),VALUE(LEFT(ScheduleCompile!V507,FIND("F",ScheduleCompile!V507)-1)),ScheduleCompile!V507)))))),"",IF(ScheduleCompile!V507="Off",0,IF(ScheduleCompile!V507="On",1,IF(ISNUMBER(ScheduleCompile!V507),ScheduleCompile!V507/1,IF(ISTEXT(ScheduleCompile!V507),IF(OR(ISNUMBER(FIND("5F",ScheduleCompile!V507)),ISNUMBER(FIND("0F",ScheduleCompile!V507)),ISNUMBER(FIND("8F",ScheduleCompile!V507)),ISNUMBER(FIND("1F",ScheduleCompile!V507)),ISNUMBER(FIND("2F",ScheduleCompile!V507)),ISNUMBER(FIND("3F",ScheduleCompile!V507)),ISNUMBER(FIND("6F",ScheduleCompile!V507)),ISNUMBER(FIND("7F",ScheduleCompile!V507)),ISNUMBER(FIND("9F",ScheduleCompile!V507)),ISNUMBER(FIND("4F",ScheduleCompile!V507))),VALUE(LEFT(ScheduleCompile!V507,FIND("F",ScheduleCompile!V507)-1)),ScheduleCompile!V507)))))))</f>
        <v>0</v>
      </c>
      <c r="AB514" s="1">
        <f>IF(AND(ISERROR(IF(ScheduleCompile!W507="Off",0,IF(ScheduleCompile!W507="On",1,IF(ISNUMBER(ScheduleCompile!W507),ScheduleCompile!W507/1,IF(ISTEXT(ScheduleCompile!W507),IF(OR(ISNUMBER(FIND("5F",ScheduleCompile!W507)),ISNUMBER(FIND("0F",ScheduleCompile!W507)),ISNUMBER(FIND("8F",ScheduleCompile!W507)),ISNUMBER(FIND("1F",ScheduleCompile!W507)),ISNUMBER(FIND("2F",ScheduleCompile!W507)),ISNUMBER(FIND("3F",ScheduleCompile!W507)),ISNUMBER(FIND("6F",ScheduleCompile!W507)),ISNUMBER(FIND("7F",ScheduleCompile!W507)),ISNUMBER(FIND("9F",ScheduleCompile!W507)),ISNUMBER(FIND("4F",ScheduleCompile!W507))),VALUE(LEFT(ScheduleCompile!W507,FIND("F",ScheduleCompile!W507)-1)),ScheduleCompile!W507)))))),ISTEXT(ScheduleCompile!#REF!)),"ENDTABLE",IF(ISERROR(IF(ScheduleCompile!W507="Off",0,IF(ScheduleCompile!W507="On",1,IF(ISNUMBER(ScheduleCompile!W507),ScheduleCompile!W507/1,IF(ISTEXT(ScheduleCompile!W507),IF(OR(ISNUMBER(FIND("5F",ScheduleCompile!W507)),ISNUMBER(FIND("0F",ScheduleCompile!W507)),ISNUMBER(FIND("8F",ScheduleCompile!W507)),ISNUMBER(FIND("1F",ScheduleCompile!W507)),ISNUMBER(FIND("2F",ScheduleCompile!W507)),ISNUMBER(FIND("3F",ScheduleCompile!W507)),ISNUMBER(FIND("6F",ScheduleCompile!W507)),ISNUMBER(FIND("7F",ScheduleCompile!W507)),ISNUMBER(FIND("9F",ScheduleCompile!W507)),ISNUMBER(FIND("4F",ScheduleCompile!W507))),VALUE(LEFT(ScheduleCompile!W507,FIND("F",ScheduleCompile!W507)-1)),ScheduleCompile!W507)))))),"",IF(ScheduleCompile!W507="Off",0,IF(ScheduleCompile!W507="On",1,IF(ISNUMBER(ScheduleCompile!W507),ScheduleCompile!W507/1,IF(ISTEXT(ScheduleCompile!W507),IF(OR(ISNUMBER(FIND("5F",ScheduleCompile!W507)),ISNUMBER(FIND("0F",ScheduleCompile!W507)),ISNUMBER(FIND("8F",ScheduleCompile!W507)),ISNUMBER(FIND("1F",ScheduleCompile!W507)),ISNUMBER(FIND("2F",ScheduleCompile!W507)),ISNUMBER(FIND("3F",ScheduleCompile!W507)),ISNUMBER(FIND("6F",ScheduleCompile!W507)),ISNUMBER(FIND("7F",ScheduleCompile!W507)),ISNUMBER(FIND("9F",ScheduleCompile!W507)),ISNUMBER(FIND("4F",ScheduleCompile!W507))),VALUE(LEFT(ScheduleCompile!W507,FIND("F",ScheduleCompile!W507)-1)),ScheduleCompile!W507)))))))</f>
        <v>0</v>
      </c>
      <c r="AC514" s="1">
        <f>IF(AND(ISERROR(IF(ScheduleCompile!X507="Off",0,IF(ScheduleCompile!X507="On",1,IF(ISNUMBER(ScheduleCompile!X507),ScheduleCompile!X507/1,IF(ISTEXT(ScheduleCompile!X507),IF(OR(ISNUMBER(FIND("5F",ScheduleCompile!X507)),ISNUMBER(FIND("0F",ScheduleCompile!X507)),ISNUMBER(FIND("8F",ScheduleCompile!X507)),ISNUMBER(FIND("1F",ScheduleCompile!X507)),ISNUMBER(FIND("2F",ScheduleCompile!X507)),ISNUMBER(FIND("3F",ScheduleCompile!X507)),ISNUMBER(FIND("6F",ScheduleCompile!X507)),ISNUMBER(FIND("7F",ScheduleCompile!X507)),ISNUMBER(FIND("9F",ScheduleCompile!X507)),ISNUMBER(FIND("4F",ScheduleCompile!X507))),VALUE(LEFT(ScheduleCompile!X507,FIND("F",ScheduleCompile!X507)-1)),ScheduleCompile!X507)))))),ISTEXT(ScheduleCompile!#REF!)),"ENDTABLE",IF(ISERROR(IF(ScheduleCompile!X507="Off",0,IF(ScheduleCompile!X507="On",1,IF(ISNUMBER(ScheduleCompile!X507),ScheduleCompile!X507/1,IF(ISTEXT(ScheduleCompile!X507),IF(OR(ISNUMBER(FIND("5F",ScheduleCompile!X507)),ISNUMBER(FIND("0F",ScheduleCompile!X507)),ISNUMBER(FIND("8F",ScheduleCompile!X507)),ISNUMBER(FIND("1F",ScheduleCompile!X507)),ISNUMBER(FIND("2F",ScheduleCompile!X507)),ISNUMBER(FIND("3F",ScheduleCompile!X507)),ISNUMBER(FIND("6F",ScheduleCompile!X507)),ISNUMBER(FIND("7F",ScheduleCompile!X507)),ISNUMBER(FIND("9F",ScheduleCompile!X507)),ISNUMBER(FIND("4F",ScheduleCompile!X507))),VALUE(LEFT(ScheduleCompile!X507,FIND("F",ScheduleCompile!X507)-1)),ScheduleCompile!X507)))))),"",IF(ScheduleCompile!X507="Off",0,IF(ScheduleCompile!X507="On",1,IF(ISNUMBER(ScheduleCompile!X507),ScheduleCompile!X507/1,IF(ISTEXT(ScheduleCompile!X507),IF(OR(ISNUMBER(FIND("5F",ScheduleCompile!X507)),ISNUMBER(FIND("0F",ScheduleCompile!X507)),ISNUMBER(FIND("8F",ScheduleCompile!X507)),ISNUMBER(FIND("1F",ScheduleCompile!X507)),ISNUMBER(FIND("2F",ScheduleCompile!X507)),ISNUMBER(FIND("3F",ScheduleCompile!X507)),ISNUMBER(FIND("6F",ScheduleCompile!X507)),ISNUMBER(FIND("7F",ScheduleCompile!X507)),ISNUMBER(FIND("9F",ScheduleCompile!X507)),ISNUMBER(FIND("4F",ScheduleCompile!X507))),VALUE(LEFT(ScheduleCompile!X507,FIND("F",ScheduleCompile!X507)-1)),ScheduleCompile!X507)))))))</f>
        <v>0</v>
      </c>
      <c r="AD514" s="1">
        <f>IF(AND(ISERROR(IF(ScheduleCompile!Y507="Off",0,IF(ScheduleCompile!Y507="On",1,IF(ISNUMBER(ScheduleCompile!Y507),ScheduleCompile!Y507/1,IF(ISTEXT(ScheduleCompile!Y507),IF(OR(ISNUMBER(FIND("5F",ScheduleCompile!Y507)),ISNUMBER(FIND("0F",ScheduleCompile!Y507)),ISNUMBER(FIND("8F",ScheduleCompile!Y507)),ISNUMBER(FIND("1F",ScheduleCompile!Y507)),ISNUMBER(FIND("2F",ScheduleCompile!Y507)),ISNUMBER(FIND("3F",ScheduleCompile!Y507)),ISNUMBER(FIND("6F",ScheduleCompile!Y507)),ISNUMBER(FIND("7F",ScheduleCompile!Y507)),ISNUMBER(FIND("9F",ScheduleCompile!Y507)),ISNUMBER(FIND("4F",ScheduleCompile!Y507))),VALUE(LEFT(ScheduleCompile!Y507,FIND("F",ScheduleCompile!Y507)-1)),ScheduleCompile!Y507)))))),ISTEXT(ScheduleCompile!#REF!)),"ENDTABLE",IF(ISERROR(IF(ScheduleCompile!Y507="Off",0,IF(ScheduleCompile!Y507="On",1,IF(ISNUMBER(ScheduleCompile!Y507),ScheduleCompile!Y507/1,IF(ISTEXT(ScheduleCompile!Y507),IF(OR(ISNUMBER(FIND("5F",ScheduleCompile!Y507)),ISNUMBER(FIND("0F",ScheduleCompile!Y507)),ISNUMBER(FIND("8F",ScheduleCompile!Y507)),ISNUMBER(FIND("1F",ScheduleCompile!Y507)),ISNUMBER(FIND("2F",ScheduleCompile!Y507)),ISNUMBER(FIND("3F",ScheduleCompile!Y507)),ISNUMBER(FIND("6F",ScheduleCompile!Y507)),ISNUMBER(FIND("7F",ScheduleCompile!Y507)),ISNUMBER(FIND("9F",ScheduleCompile!Y507)),ISNUMBER(FIND("4F",ScheduleCompile!Y507))),VALUE(LEFT(ScheduleCompile!Y507,FIND("F",ScheduleCompile!Y507)-1)),ScheduleCompile!Y507)))))),"",IF(ScheduleCompile!Y507="Off",0,IF(ScheduleCompile!Y507="On",1,IF(ISNUMBER(ScheduleCompile!Y507),ScheduleCompile!Y507/1,IF(ISTEXT(ScheduleCompile!Y507),IF(OR(ISNUMBER(FIND("5F",ScheduleCompile!Y507)),ISNUMBER(FIND("0F",ScheduleCompile!Y507)),ISNUMBER(FIND("8F",ScheduleCompile!Y507)),ISNUMBER(FIND("1F",ScheduleCompile!Y507)),ISNUMBER(FIND("2F",ScheduleCompile!Y507)),ISNUMBER(FIND("3F",ScheduleCompile!Y507)),ISNUMBER(FIND("6F",ScheduleCompile!Y507)),ISNUMBER(FIND("7F",ScheduleCompile!Y507)),ISNUMBER(FIND("9F",ScheduleCompile!Y507)),ISNUMBER(FIND("4F",ScheduleCompile!Y507))),VALUE(LEFT(ScheduleCompile!Y507,FIND("F",ScheduleCompile!Y507)-1)),ScheduleCompile!Y507)))))))</f>
        <v>0</v>
      </c>
    </row>
    <row r="515" spans="1:30" x14ac:dyDescent="0.25">
      <c r="A515" t="str">
        <f t="shared" si="31"/>
        <v>SchDay "WarehouseElevatorSun"  Type = "Fraction" Hr = (0, 0, 0, 0, 0, 0, 0, 0, 0, 0, 0, 0, 0, 0, 0, 0, 0, 0, 0, 0, 0, 0, 0, 0) ..</v>
      </c>
      <c r="B515" s="1" t="s">
        <v>623</v>
      </c>
      <c r="C515" t="str">
        <f t="shared" si="32"/>
        <v xml:space="preserve">SchDay "WarehouseElevatorSun"  Type = "Fraction" Hr = </v>
      </c>
      <c r="D515" t="str">
        <f t="shared" si="33"/>
        <v>(0, 0, 0, 0, 0, 0, 0, 0, 0, 0, 0, 0, 0, 0, 0, 0, 0, 0, 0, 0, 0, 0, 0, 0) ..</v>
      </c>
      <c r="E515" s="30" t="str">
        <f>ScheduleCompile!A508</f>
        <v>WarehouseElevatorSun</v>
      </c>
      <c r="F515" t="str">
        <f t="shared" si="34"/>
        <v>Fraction</v>
      </c>
      <c r="G515" s="1">
        <f>IF(AND(ISERROR(IF(ScheduleCompile!B508="Off",0,IF(ScheduleCompile!B508="On",1,IF(ISNUMBER(ScheduleCompile!B508),ScheduleCompile!B508/1,IF(ISTEXT(ScheduleCompile!B508),IF(OR(ISNUMBER(FIND("5F",ScheduleCompile!B508)),ISNUMBER(FIND("0F",ScheduleCompile!B508)),ISNUMBER(FIND("8F",ScheduleCompile!B508)),ISNUMBER(FIND("1F",ScheduleCompile!B508)),ISNUMBER(FIND("2F",ScheduleCompile!B508)),ISNUMBER(FIND("3F",ScheduleCompile!B508)),ISNUMBER(FIND("6F",ScheduleCompile!B508)),ISNUMBER(FIND("7F",ScheduleCompile!B508)),ISNUMBER(FIND("9F",ScheduleCompile!B508)),ISNUMBER(FIND("4F",ScheduleCompile!B508))),VALUE(LEFT(ScheduleCompile!B508,FIND("F",ScheduleCompile!B508)-1)),ScheduleCompile!B508)))))),ISTEXT(ScheduleCompile!#REF!)),"ENDTABLE",IF(ISERROR(IF(ScheduleCompile!B508="Off",0,IF(ScheduleCompile!B508="On",1,IF(ISNUMBER(ScheduleCompile!B508),ScheduleCompile!B508/1,IF(ISTEXT(ScheduleCompile!B508),IF(OR(ISNUMBER(FIND("5F",ScheduleCompile!B508)),ISNUMBER(FIND("0F",ScheduleCompile!B508)),ISNUMBER(FIND("8F",ScheduleCompile!B508)),ISNUMBER(FIND("1F",ScheduleCompile!B508)),ISNUMBER(FIND("2F",ScheduleCompile!B508)),ISNUMBER(FIND("3F",ScheduleCompile!B508)),ISNUMBER(FIND("6F",ScheduleCompile!B508)),ISNUMBER(FIND("7F",ScheduleCompile!B508)),ISNUMBER(FIND("9F",ScheduleCompile!B508)),ISNUMBER(FIND("4F",ScheduleCompile!B508))),VALUE(LEFT(ScheduleCompile!B508,FIND("F",ScheduleCompile!B508)-1)),ScheduleCompile!B508)))))),"",IF(ScheduleCompile!B508="Off",0,IF(ScheduleCompile!B508="On",1,IF(ISNUMBER(ScheduleCompile!B508),ScheduleCompile!B508/1,IF(ISTEXT(ScheduleCompile!B508),IF(OR(ISNUMBER(FIND("5F",ScheduleCompile!B508)),ISNUMBER(FIND("0F",ScheduleCompile!B508)),ISNUMBER(FIND("8F",ScheduleCompile!B508)),ISNUMBER(FIND("1F",ScheduleCompile!B508)),ISNUMBER(FIND("2F",ScheduleCompile!B508)),ISNUMBER(FIND("3F",ScheduleCompile!B508)),ISNUMBER(FIND("6F",ScheduleCompile!B508)),ISNUMBER(FIND("7F",ScheduleCompile!B508)),ISNUMBER(FIND("9F",ScheduleCompile!B508)),ISNUMBER(FIND("4F",ScheduleCompile!B508))),VALUE(LEFT(ScheduleCompile!B508,FIND("F",ScheduleCompile!B508)-1)),ScheduleCompile!B508)))))))</f>
        <v>0</v>
      </c>
      <c r="H515" s="1">
        <f>IF(AND(ISERROR(IF(ScheduleCompile!C508="Off",0,IF(ScheduleCompile!C508="On",1,IF(ISNUMBER(ScheduleCompile!C508),ScheduleCompile!C508/1,IF(ISTEXT(ScheduleCompile!C508),IF(OR(ISNUMBER(FIND("5F",ScheduleCompile!C508)),ISNUMBER(FIND("0F",ScheduleCompile!C508)),ISNUMBER(FIND("8F",ScheduleCompile!C508)),ISNUMBER(FIND("1F",ScheduleCompile!C508)),ISNUMBER(FIND("2F",ScheduleCompile!C508)),ISNUMBER(FIND("3F",ScheduleCompile!C508)),ISNUMBER(FIND("6F",ScheduleCompile!C508)),ISNUMBER(FIND("7F",ScheduleCompile!C508)),ISNUMBER(FIND("9F",ScheduleCompile!C508)),ISNUMBER(FIND("4F",ScheduleCompile!C508))),VALUE(LEFT(ScheduleCompile!C508,FIND("F",ScheduleCompile!C508)-1)),ScheduleCompile!C508)))))),ISTEXT(ScheduleCompile!#REF!)),"ENDTABLE",IF(ISERROR(IF(ScheduleCompile!C508="Off",0,IF(ScheduleCompile!C508="On",1,IF(ISNUMBER(ScheduleCompile!C508),ScheduleCompile!C508/1,IF(ISTEXT(ScheduleCompile!C508),IF(OR(ISNUMBER(FIND("5F",ScheduleCompile!C508)),ISNUMBER(FIND("0F",ScheduleCompile!C508)),ISNUMBER(FIND("8F",ScheduleCompile!C508)),ISNUMBER(FIND("1F",ScheduleCompile!C508)),ISNUMBER(FIND("2F",ScheduleCompile!C508)),ISNUMBER(FIND("3F",ScheduleCompile!C508)),ISNUMBER(FIND("6F",ScheduleCompile!C508)),ISNUMBER(FIND("7F",ScheduleCompile!C508)),ISNUMBER(FIND("9F",ScheduleCompile!C508)),ISNUMBER(FIND("4F",ScheduleCompile!C508))),VALUE(LEFT(ScheduleCompile!C508,FIND("F",ScheduleCompile!C508)-1)),ScheduleCompile!C508)))))),"",IF(ScheduleCompile!C508="Off",0,IF(ScheduleCompile!C508="On",1,IF(ISNUMBER(ScheduleCompile!C508),ScheduleCompile!C508/1,IF(ISTEXT(ScheduleCompile!C508),IF(OR(ISNUMBER(FIND("5F",ScheduleCompile!C508)),ISNUMBER(FIND("0F",ScheduleCompile!C508)),ISNUMBER(FIND("8F",ScheduleCompile!C508)),ISNUMBER(FIND("1F",ScheduleCompile!C508)),ISNUMBER(FIND("2F",ScheduleCompile!C508)),ISNUMBER(FIND("3F",ScheduleCompile!C508)),ISNUMBER(FIND("6F",ScheduleCompile!C508)),ISNUMBER(FIND("7F",ScheduleCompile!C508)),ISNUMBER(FIND("9F",ScheduleCompile!C508)),ISNUMBER(FIND("4F",ScheduleCompile!C508))),VALUE(LEFT(ScheduleCompile!C508,FIND("F",ScheduleCompile!C508)-1)),ScheduleCompile!C508)))))))</f>
        <v>0</v>
      </c>
      <c r="I515" s="1">
        <f>IF(AND(ISERROR(IF(ScheduleCompile!D508="Off",0,IF(ScheduleCompile!D508="On",1,IF(ISNUMBER(ScheduleCompile!D508),ScheduleCompile!D508/1,IF(ISTEXT(ScheduleCompile!D508),IF(OR(ISNUMBER(FIND("5F",ScheduleCompile!D508)),ISNUMBER(FIND("0F",ScheduleCompile!D508)),ISNUMBER(FIND("8F",ScheduleCompile!D508)),ISNUMBER(FIND("1F",ScheduleCompile!D508)),ISNUMBER(FIND("2F",ScheduleCompile!D508)),ISNUMBER(FIND("3F",ScheduleCompile!D508)),ISNUMBER(FIND("6F",ScheduleCompile!D508)),ISNUMBER(FIND("7F",ScheduleCompile!D508)),ISNUMBER(FIND("9F",ScheduleCompile!D508)),ISNUMBER(FIND("4F",ScheduleCompile!D508))),VALUE(LEFT(ScheduleCompile!D508,FIND("F",ScheduleCompile!D508)-1)),ScheduleCompile!D508)))))),ISTEXT(ScheduleCompile!#REF!)),"ENDTABLE",IF(ISERROR(IF(ScheduleCompile!D508="Off",0,IF(ScheduleCompile!D508="On",1,IF(ISNUMBER(ScheduleCompile!D508),ScheduleCompile!D508/1,IF(ISTEXT(ScheduleCompile!D508),IF(OR(ISNUMBER(FIND("5F",ScheduleCompile!D508)),ISNUMBER(FIND("0F",ScheduleCompile!D508)),ISNUMBER(FIND("8F",ScheduleCompile!D508)),ISNUMBER(FIND("1F",ScheduleCompile!D508)),ISNUMBER(FIND("2F",ScheduleCompile!D508)),ISNUMBER(FIND("3F",ScheduleCompile!D508)),ISNUMBER(FIND("6F",ScheduleCompile!D508)),ISNUMBER(FIND("7F",ScheduleCompile!D508)),ISNUMBER(FIND("9F",ScheduleCompile!D508)),ISNUMBER(FIND("4F",ScheduleCompile!D508))),VALUE(LEFT(ScheduleCompile!D508,FIND("F",ScheduleCompile!D508)-1)),ScheduleCompile!D508)))))),"",IF(ScheduleCompile!D508="Off",0,IF(ScheduleCompile!D508="On",1,IF(ISNUMBER(ScheduleCompile!D508),ScheduleCompile!D508/1,IF(ISTEXT(ScheduleCompile!D508),IF(OR(ISNUMBER(FIND("5F",ScheduleCompile!D508)),ISNUMBER(FIND("0F",ScheduleCompile!D508)),ISNUMBER(FIND("8F",ScheduleCompile!D508)),ISNUMBER(FIND("1F",ScheduleCompile!D508)),ISNUMBER(FIND("2F",ScheduleCompile!D508)),ISNUMBER(FIND("3F",ScheduleCompile!D508)),ISNUMBER(FIND("6F",ScheduleCompile!D508)),ISNUMBER(FIND("7F",ScheduleCompile!D508)),ISNUMBER(FIND("9F",ScheduleCompile!D508)),ISNUMBER(FIND("4F",ScheduleCompile!D508))),VALUE(LEFT(ScheduleCompile!D508,FIND("F",ScheduleCompile!D508)-1)),ScheduleCompile!D508)))))))</f>
        <v>0</v>
      </c>
      <c r="J515" s="1">
        <f>IF(AND(ISERROR(IF(ScheduleCompile!E508="Off",0,IF(ScheduleCompile!E508="On",1,IF(ISNUMBER(ScheduleCompile!E508),ScheduleCompile!E508/1,IF(ISTEXT(ScheduleCompile!E508),IF(OR(ISNUMBER(FIND("5F",ScheduleCompile!E508)),ISNUMBER(FIND("0F",ScheduleCompile!E508)),ISNUMBER(FIND("8F",ScheduleCompile!E508)),ISNUMBER(FIND("1F",ScheduleCompile!E508)),ISNUMBER(FIND("2F",ScheduleCompile!E508)),ISNUMBER(FIND("3F",ScheduleCompile!E508)),ISNUMBER(FIND("6F",ScheduleCompile!E508)),ISNUMBER(FIND("7F",ScheduleCompile!E508)),ISNUMBER(FIND("9F",ScheduleCompile!E508)),ISNUMBER(FIND("4F",ScheduleCompile!E508))),VALUE(LEFT(ScheduleCompile!E508,FIND("F",ScheduleCompile!E508)-1)),ScheduleCompile!E508)))))),ISTEXT(ScheduleCompile!#REF!)),"ENDTABLE",IF(ISERROR(IF(ScheduleCompile!E508="Off",0,IF(ScheduleCompile!E508="On",1,IF(ISNUMBER(ScheduleCompile!E508),ScheduleCompile!E508/1,IF(ISTEXT(ScheduleCompile!E508),IF(OR(ISNUMBER(FIND("5F",ScheduleCompile!E508)),ISNUMBER(FIND("0F",ScheduleCompile!E508)),ISNUMBER(FIND("8F",ScheduleCompile!E508)),ISNUMBER(FIND("1F",ScheduleCompile!E508)),ISNUMBER(FIND("2F",ScheduleCompile!E508)),ISNUMBER(FIND("3F",ScheduleCompile!E508)),ISNUMBER(FIND("6F",ScheduleCompile!E508)),ISNUMBER(FIND("7F",ScheduleCompile!E508)),ISNUMBER(FIND("9F",ScheduleCompile!E508)),ISNUMBER(FIND("4F",ScheduleCompile!E508))),VALUE(LEFT(ScheduleCompile!E508,FIND("F",ScheduleCompile!E508)-1)),ScheduleCompile!E508)))))),"",IF(ScheduleCompile!E508="Off",0,IF(ScheduleCompile!E508="On",1,IF(ISNUMBER(ScheduleCompile!E508),ScheduleCompile!E508/1,IF(ISTEXT(ScheduleCompile!E508),IF(OR(ISNUMBER(FIND("5F",ScheduleCompile!E508)),ISNUMBER(FIND("0F",ScheduleCompile!E508)),ISNUMBER(FIND("8F",ScheduleCompile!E508)),ISNUMBER(FIND("1F",ScheduleCompile!E508)),ISNUMBER(FIND("2F",ScheduleCompile!E508)),ISNUMBER(FIND("3F",ScheduleCompile!E508)),ISNUMBER(FIND("6F",ScheduleCompile!E508)),ISNUMBER(FIND("7F",ScheduleCompile!E508)),ISNUMBER(FIND("9F",ScheduleCompile!E508)),ISNUMBER(FIND("4F",ScheduleCompile!E508))),VALUE(LEFT(ScheduleCompile!E508,FIND("F",ScheduleCompile!E508)-1)),ScheduleCompile!E508)))))))</f>
        <v>0</v>
      </c>
      <c r="K515" s="1">
        <f>IF(AND(ISERROR(IF(ScheduleCompile!F508="Off",0,IF(ScheduleCompile!F508="On",1,IF(ISNUMBER(ScheduleCompile!F508),ScheduleCompile!F508/1,IF(ISTEXT(ScheduleCompile!F508),IF(OR(ISNUMBER(FIND("5F",ScheduleCompile!F508)),ISNUMBER(FIND("0F",ScheduleCompile!F508)),ISNUMBER(FIND("8F",ScheduleCompile!F508)),ISNUMBER(FIND("1F",ScheduleCompile!F508)),ISNUMBER(FIND("2F",ScheduleCompile!F508)),ISNUMBER(FIND("3F",ScheduleCompile!F508)),ISNUMBER(FIND("6F",ScheduleCompile!F508)),ISNUMBER(FIND("7F",ScheduleCompile!F508)),ISNUMBER(FIND("9F",ScheduleCompile!F508)),ISNUMBER(FIND("4F",ScheduleCompile!F508))),VALUE(LEFT(ScheduleCompile!F508,FIND("F",ScheduleCompile!F508)-1)),ScheduleCompile!F508)))))),ISTEXT(ScheduleCompile!#REF!)),"ENDTABLE",IF(ISERROR(IF(ScheduleCompile!F508="Off",0,IF(ScheduleCompile!F508="On",1,IF(ISNUMBER(ScheduleCompile!F508),ScheduleCompile!F508/1,IF(ISTEXT(ScheduleCompile!F508),IF(OR(ISNUMBER(FIND("5F",ScheduleCompile!F508)),ISNUMBER(FIND("0F",ScheduleCompile!F508)),ISNUMBER(FIND("8F",ScheduleCompile!F508)),ISNUMBER(FIND("1F",ScheduleCompile!F508)),ISNUMBER(FIND("2F",ScheduleCompile!F508)),ISNUMBER(FIND("3F",ScheduleCompile!F508)),ISNUMBER(FIND("6F",ScheduleCompile!F508)),ISNUMBER(FIND("7F",ScheduleCompile!F508)),ISNUMBER(FIND("9F",ScheduleCompile!F508)),ISNUMBER(FIND("4F",ScheduleCompile!F508))),VALUE(LEFT(ScheduleCompile!F508,FIND("F",ScheduleCompile!F508)-1)),ScheduleCompile!F508)))))),"",IF(ScheduleCompile!F508="Off",0,IF(ScheduleCompile!F508="On",1,IF(ISNUMBER(ScheduleCompile!F508),ScheduleCompile!F508/1,IF(ISTEXT(ScheduleCompile!F508),IF(OR(ISNUMBER(FIND("5F",ScheduleCompile!F508)),ISNUMBER(FIND("0F",ScheduleCompile!F508)),ISNUMBER(FIND("8F",ScheduleCompile!F508)),ISNUMBER(FIND("1F",ScheduleCompile!F508)),ISNUMBER(FIND("2F",ScheduleCompile!F508)),ISNUMBER(FIND("3F",ScheduleCompile!F508)),ISNUMBER(FIND("6F",ScheduleCompile!F508)),ISNUMBER(FIND("7F",ScheduleCompile!F508)),ISNUMBER(FIND("9F",ScheduleCompile!F508)),ISNUMBER(FIND("4F",ScheduleCompile!F508))),VALUE(LEFT(ScheduleCompile!F508,FIND("F",ScheduleCompile!F508)-1)),ScheduleCompile!F508)))))))</f>
        <v>0</v>
      </c>
      <c r="L515" s="1">
        <f>IF(AND(ISERROR(IF(ScheduleCompile!G508="Off",0,IF(ScheduleCompile!G508="On",1,IF(ISNUMBER(ScheduleCompile!G508),ScheduleCompile!G508/1,IF(ISTEXT(ScheduleCompile!G508),IF(OR(ISNUMBER(FIND("5F",ScheduleCompile!G508)),ISNUMBER(FIND("0F",ScheduleCompile!G508)),ISNUMBER(FIND("8F",ScheduleCompile!G508)),ISNUMBER(FIND("1F",ScheduleCompile!G508)),ISNUMBER(FIND("2F",ScheduleCompile!G508)),ISNUMBER(FIND("3F",ScheduleCompile!G508)),ISNUMBER(FIND("6F",ScheduleCompile!G508)),ISNUMBER(FIND("7F",ScheduleCompile!G508)),ISNUMBER(FIND("9F",ScheduleCompile!G508)),ISNUMBER(FIND("4F",ScheduleCompile!G508))),VALUE(LEFT(ScheduleCompile!G508,FIND("F",ScheduleCompile!G508)-1)),ScheduleCompile!G508)))))),ISTEXT(ScheduleCompile!#REF!)),"ENDTABLE",IF(ISERROR(IF(ScheduleCompile!G508="Off",0,IF(ScheduleCompile!G508="On",1,IF(ISNUMBER(ScheduleCompile!G508),ScheduleCompile!G508/1,IF(ISTEXT(ScheduleCompile!G508),IF(OR(ISNUMBER(FIND("5F",ScheduleCompile!G508)),ISNUMBER(FIND("0F",ScheduleCompile!G508)),ISNUMBER(FIND("8F",ScheduleCompile!G508)),ISNUMBER(FIND("1F",ScheduleCompile!G508)),ISNUMBER(FIND("2F",ScheduleCompile!G508)),ISNUMBER(FIND("3F",ScheduleCompile!G508)),ISNUMBER(FIND("6F",ScheduleCompile!G508)),ISNUMBER(FIND("7F",ScheduleCompile!G508)),ISNUMBER(FIND("9F",ScheduleCompile!G508)),ISNUMBER(FIND("4F",ScheduleCompile!G508))),VALUE(LEFT(ScheduleCompile!G508,FIND("F",ScheduleCompile!G508)-1)),ScheduleCompile!G508)))))),"",IF(ScheduleCompile!G508="Off",0,IF(ScheduleCompile!G508="On",1,IF(ISNUMBER(ScheduleCompile!G508),ScheduleCompile!G508/1,IF(ISTEXT(ScheduleCompile!G508),IF(OR(ISNUMBER(FIND("5F",ScheduleCompile!G508)),ISNUMBER(FIND("0F",ScheduleCompile!G508)),ISNUMBER(FIND("8F",ScheduleCompile!G508)),ISNUMBER(FIND("1F",ScheduleCompile!G508)),ISNUMBER(FIND("2F",ScheduleCompile!G508)),ISNUMBER(FIND("3F",ScheduleCompile!G508)),ISNUMBER(FIND("6F",ScheduleCompile!G508)),ISNUMBER(FIND("7F",ScheduleCompile!G508)),ISNUMBER(FIND("9F",ScheduleCompile!G508)),ISNUMBER(FIND("4F",ScheduleCompile!G508))),VALUE(LEFT(ScheduleCompile!G508,FIND("F",ScheduleCompile!G508)-1)),ScheduleCompile!G508)))))))</f>
        <v>0</v>
      </c>
      <c r="M515" s="1">
        <f>IF(AND(ISERROR(IF(ScheduleCompile!H508="Off",0,IF(ScheduleCompile!H508="On",1,IF(ISNUMBER(ScheduleCompile!H508),ScheduleCompile!H508/1,IF(ISTEXT(ScheduleCompile!H508),IF(OR(ISNUMBER(FIND("5F",ScheduleCompile!H508)),ISNUMBER(FIND("0F",ScheduleCompile!H508)),ISNUMBER(FIND("8F",ScheduleCompile!H508)),ISNUMBER(FIND("1F",ScheduleCompile!H508)),ISNUMBER(FIND("2F",ScheduleCompile!H508)),ISNUMBER(FIND("3F",ScheduleCompile!H508)),ISNUMBER(FIND("6F",ScheduleCompile!H508)),ISNUMBER(FIND("7F",ScheduleCompile!H508)),ISNUMBER(FIND("9F",ScheduleCompile!H508)),ISNUMBER(FIND("4F",ScheduleCompile!H508))),VALUE(LEFT(ScheduleCompile!H508,FIND("F",ScheduleCompile!H508)-1)),ScheduleCompile!H508)))))),ISTEXT(ScheduleCompile!#REF!)),"ENDTABLE",IF(ISERROR(IF(ScheduleCompile!H508="Off",0,IF(ScheduleCompile!H508="On",1,IF(ISNUMBER(ScheduleCompile!H508),ScheduleCompile!H508/1,IF(ISTEXT(ScheduleCompile!H508),IF(OR(ISNUMBER(FIND("5F",ScheduleCompile!H508)),ISNUMBER(FIND("0F",ScheduleCompile!H508)),ISNUMBER(FIND("8F",ScheduleCompile!H508)),ISNUMBER(FIND("1F",ScheduleCompile!H508)),ISNUMBER(FIND("2F",ScheduleCompile!H508)),ISNUMBER(FIND("3F",ScheduleCompile!H508)),ISNUMBER(FIND("6F",ScheduleCompile!H508)),ISNUMBER(FIND("7F",ScheduleCompile!H508)),ISNUMBER(FIND("9F",ScheduleCompile!H508)),ISNUMBER(FIND("4F",ScheduleCompile!H508))),VALUE(LEFT(ScheduleCompile!H508,FIND("F",ScheduleCompile!H508)-1)),ScheduleCompile!H508)))))),"",IF(ScheduleCompile!H508="Off",0,IF(ScheduleCompile!H508="On",1,IF(ISNUMBER(ScheduleCompile!H508),ScheduleCompile!H508/1,IF(ISTEXT(ScheduleCompile!H508),IF(OR(ISNUMBER(FIND("5F",ScheduleCompile!H508)),ISNUMBER(FIND("0F",ScheduleCompile!H508)),ISNUMBER(FIND("8F",ScheduleCompile!H508)),ISNUMBER(FIND("1F",ScheduleCompile!H508)),ISNUMBER(FIND("2F",ScheduleCompile!H508)),ISNUMBER(FIND("3F",ScheduleCompile!H508)),ISNUMBER(FIND("6F",ScheduleCompile!H508)),ISNUMBER(FIND("7F",ScheduleCompile!H508)),ISNUMBER(FIND("9F",ScheduleCompile!H508)),ISNUMBER(FIND("4F",ScheduleCompile!H508))),VALUE(LEFT(ScheduleCompile!H508,FIND("F",ScheduleCompile!H508)-1)),ScheduleCompile!H508)))))))</f>
        <v>0</v>
      </c>
      <c r="N515" s="1">
        <f>IF(AND(ISERROR(IF(ScheduleCompile!I508="Off",0,IF(ScheduleCompile!I508="On",1,IF(ISNUMBER(ScheduleCompile!I508),ScheduleCompile!I508/1,IF(ISTEXT(ScheduleCompile!I508),IF(OR(ISNUMBER(FIND("5F",ScheduleCompile!I508)),ISNUMBER(FIND("0F",ScheduleCompile!I508)),ISNUMBER(FIND("8F",ScheduleCompile!I508)),ISNUMBER(FIND("1F",ScheduleCompile!I508)),ISNUMBER(FIND("2F",ScheduleCompile!I508)),ISNUMBER(FIND("3F",ScheduleCompile!I508)),ISNUMBER(FIND("6F",ScheduleCompile!I508)),ISNUMBER(FIND("7F",ScheduleCompile!I508)),ISNUMBER(FIND("9F",ScheduleCompile!I508)),ISNUMBER(FIND("4F",ScheduleCompile!I508))),VALUE(LEFT(ScheduleCompile!I508,FIND("F",ScheduleCompile!I508)-1)),ScheduleCompile!I508)))))),ISTEXT(ScheduleCompile!#REF!)),"ENDTABLE",IF(ISERROR(IF(ScheduleCompile!I508="Off",0,IF(ScheduleCompile!I508="On",1,IF(ISNUMBER(ScheduleCompile!I508),ScheduleCompile!I508/1,IF(ISTEXT(ScheduleCompile!I508),IF(OR(ISNUMBER(FIND("5F",ScheduleCompile!I508)),ISNUMBER(FIND("0F",ScheduleCompile!I508)),ISNUMBER(FIND("8F",ScheduleCompile!I508)),ISNUMBER(FIND("1F",ScheduleCompile!I508)),ISNUMBER(FIND("2F",ScheduleCompile!I508)),ISNUMBER(FIND("3F",ScheduleCompile!I508)),ISNUMBER(FIND("6F",ScheduleCompile!I508)),ISNUMBER(FIND("7F",ScheduleCompile!I508)),ISNUMBER(FIND("9F",ScheduleCompile!I508)),ISNUMBER(FIND("4F",ScheduleCompile!I508))),VALUE(LEFT(ScheduleCompile!I508,FIND("F",ScheduleCompile!I508)-1)),ScheduleCompile!I508)))))),"",IF(ScheduleCompile!I508="Off",0,IF(ScheduleCompile!I508="On",1,IF(ISNUMBER(ScheduleCompile!I508),ScheduleCompile!I508/1,IF(ISTEXT(ScheduleCompile!I508),IF(OR(ISNUMBER(FIND("5F",ScheduleCompile!I508)),ISNUMBER(FIND("0F",ScheduleCompile!I508)),ISNUMBER(FIND("8F",ScheduleCompile!I508)),ISNUMBER(FIND("1F",ScheduleCompile!I508)),ISNUMBER(FIND("2F",ScheduleCompile!I508)),ISNUMBER(FIND("3F",ScheduleCompile!I508)),ISNUMBER(FIND("6F",ScheduleCompile!I508)),ISNUMBER(FIND("7F",ScheduleCompile!I508)),ISNUMBER(FIND("9F",ScheduleCompile!I508)),ISNUMBER(FIND("4F",ScheduleCompile!I508))),VALUE(LEFT(ScheduleCompile!I508,FIND("F",ScheduleCompile!I508)-1)),ScheduleCompile!I508)))))))</f>
        <v>0</v>
      </c>
      <c r="O515" s="1">
        <f>IF(AND(ISERROR(IF(ScheduleCompile!J508="Off",0,IF(ScheduleCompile!J508="On",1,IF(ISNUMBER(ScheduleCompile!J508),ScheduleCompile!J508/1,IF(ISTEXT(ScheduleCompile!J508),IF(OR(ISNUMBER(FIND("5F",ScheduleCompile!J508)),ISNUMBER(FIND("0F",ScheduleCompile!J508)),ISNUMBER(FIND("8F",ScheduleCompile!J508)),ISNUMBER(FIND("1F",ScheduleCompile!J508)),ISNUMBER(FIND("2F",ScheduleCompile!J508)),ISNUMBER(FIND("3F",ScheduleCompile!J508)),ISNUMBER(FIND("6F",ScheduleCompile!J508)),ISNUMBER(FIND("7F",ScheduleCompile!J508)),ISNUMBER(FIND("9F",ScheduleCompile!J508)),ISNUMBER(FIND("4F",ScheduleCompile!J508))),VALUE(LEFT(ScheduleCompile!J508,FIND("F",ScheduleCompile!J508)-1)),ScheduleCompile!J508)))))),ISTEXT(ScheduleCompile!#REF!)),"ENDTABLE",IF(ISERROR(IF(ScheduleCompile!J508="Off",0,IF(ScheduleCompile!J508="On",1,IF(ISNUMBER(ScheduleCompile!J508),ScheduleCompile!J508/1,IF(ISTEXT(ScheduleCompile!J508),IF(OR(ISNUMBER(FIND("5F",ScheduleCompile!J508)),ISNUMBER(FIND("0F",ScheduleCompile!J508)),ISNUMBER(FIND("8F",ScheduleCompile!J508)),ISNUMBER(FIND("1F",ScheduleCompile!J508)),ISNUMBER(FIND("2F",ScheduleCompile!J508)),ISNUMBER(FIND("3F",ScheduleCompile!J508)),ISNUMBER(FIND("6F",ScheduleCompile!J508)),ISNUMBER(FIND("7F",ScheduleCompile!J508)),ISNUMBER(FIND("9F",ScheduleCompile!J508)),ISNUMBER(FIND("4F",ScheduleCompile!J508))),VALUE(LEFT(ScheduleCompile!J508,FIND("F",ScheduleCompile!J508)-1)),ScheduleCompile!J508)))))),"",IF(ScheduleCompile!J508="Off",0,IF(ScheduleCompile!J508="On",1,IF(ISNUMBER(ScheduleCompile!J508),ScheduleCompile!J508/1,IF(ISTEXT(ScheduleCompile!J508),IF(OR(ISNUMBER(FIND("5F",ScheduleCompile!J508)),ISNUMBER(FIND("0F",ScheduleCompile!J508)),ISNUMBER(FIND("8F",ScheduleCompile!J508)),ISNUMBER(FIND("1F",ScheduleCompile!J508)),ISNUMBER(FIND("2F",ScheduleCompile!J508)),ISNUMBER(FIND("3F",ScheduleCompile!J508)),ISNUMBER(FIND("6F",ScheduleCompile!J508)),ISNUMBER(FIND("7F",ScheduleCompile!J508)),ISNUMBER(FIND("9F",ScheduleCompile!J508)),ISNUMBER(FIND("4F",ScheduleCompile!J508))),VALUE(LEFT(ScheduleCompile!J508,FIND("F",ScheduleCompile!J508)-1)),ScheduleCompile!J508)))))))</f>
        <v>0</v>
      </c>
      <c r="P515" s="1">
        <f>IF(AND(ISERROR(IF(ScheduleCompile!K508="Off",0,IF(ScheduleCompile!K508="On",1,IF(ISNUMBER(ScheduleCompile!K508),ScheduleCompile!K508/1,IF(ISTEXT(ScheduleCompile!K508),IF(OR(ISNUMBER(FIND("5F",ScheduleCompile!K508)),ISNUMBER(FIND("0F",ScheduleCompile!K508)),ISNUMBER(FIND("8F",ScheduleCompile!K508)),ISNUMBER(FIND("1F",ScheduleCompile!K508)),ISNUMBER(FIND("2F",ScheduleCompile!K508)),ISNUMBER(FIND("3F",ScheduleCompile!K508)),ISNUMBER(FIND("6F",ScheduleCompile!K508)),ISNUMBER(FIND("7F",ScheduleCompile!K508)),ISNUMBER(FIND("9F",ScheduleCompile!K508)),ISNUMBER(FIND("4F",ScheduleCompile!K508))),VALUE(LEFT(ScheduleCompile!K508,FIND("F",ScheduleCompile!K508)-1)),ScheduleCompile!K508)))))),ISTEXT(ScheduleCompile!#REF!)),"ENDTABLE",IF(ISERROR(IF(ScheduleCompile!K508="Off",0,IF(ScheduleCompile!K508="On",1,IF(ISNUMBER(ScheduleCompile!K508),ScheduleCompile!K508/1,IF(ISTEXT(ScheduleCompile!K508),IF(OR(ISNUMBER(FIND("5F",ScheduleCompile!K508)),ISNUMBER(FIND("0F",ScheduleCompile!K508)),ISNUMBER(FIND("8F",ScheduleCompile!K508)),ISNUMBER(FIND("1F",ScheduleCompile!K508)),ISNUMBER(FIND("2F",ScheduleCompile!K508)),ISNUMBER(FIND("3F",ScheduleCompile!K508)),ISNUMBER(FIND("6F",ScheduleCompile!K508)),ISNUMBER(FIND("7F",ScheduleCompile!K508)),ISNUMBER(FIND("9F",ScheduleCompile!K508)),ISNUMBER(FIND("4F",ScheduleCompile!K508))),VALUE(LEFT(ScheduleCompile!K508,FIND("F",ScheduleCompile!K508)-1)),ScheduleCompile!K508)))))),"",IF(ScheduleCompile!K508="Off",0,IF(ScheduleCompile!K508="On",1,IF(ISNUMBER(ScheduleCompile!K508),ScheduleCompile!K508/1,IF(ISTEXT(ScheduleCompile!K508),IF(OR(ISNUMBER(FIND("5F",ScheduleCompile!K508)),ISNUMBER(FIND("0F",ScheduleCompile!K508)),ISNUMBER(FIND("8F",ScheduleCompile!K508)),ISNUMBER(FIND("1F",ScheduleCompile!K508)),ISNUMBER(FIND("2F",ScheduleCompile!K508)),ISNUMBER(FIND("3F",ScheduleCompile!K508)),ISNUMBER(FIND("6F",ScheduleCompile!K508)),ISNUMBER(FIND("7F",ScheduleCompile!K508)),ISNUMBER(FIND("9F",ScheduleCompile!K508)),ISNUMBER(FIND("4F",ScheduleCompile!K508))),VALUE(LEFT(ScheduleCompile!K508,FIND("F",ScheduleCompile!K508)-1)),ScheduleCompile!K508)))))))</f>
        <v>0</v>
      </c>
      <c r="Q515" s="1">
        <f>IF(AND(ISERROR(IF(ScheduleCompile!L508="Off",0,IF(ScheduleCompile!L508="On",1,IF(ISNUMBER(ScheduleCompile!L508),ScheduleCompile!L508/1,IF(ISTEXT(ScheduleCompile!L508),IF(OR(ISNUMBER(FIND("5F",ScheduleCompile!L508)),ISNUMBER(FIND("0F",ScheduleCompile!L508)),ISNUMBER(FIND("8F",ScheduleCompile!L508)),ISNUMBER(FIND("1F",ScheduleCompile!L508)),ISNUMBER(FIND("2F",ScheduleCompile!L508)),ISNUMBER(FIND("3F",ScheduleCompile!L508)),ISNUMBER(FIND("6F",ScheduleCompile!L508)),ISNUMBER(FIND("7F",ScheduleCompile!L508)),ISNUMBER(FIND("9F",ScheduleCompile!L508)),ISNUMBER(FIND("4F",ScheduleCompile!L508))),VALUE(LEFT(ScheduleCompile!L508,FIND("F",ScheduleCompile!L508)-1)),ScheduleCompile!L508)))))),ISTEXT(ScheduleCompile!#REF!)),"ENDTABLE",IF(ISERROR(IF(ScheduleCompile!L508="Off",0,IF(ScheduleCompile!L508="On",1,IF(ISNUMBER(ScheduleCompile!L508),ScheduleCompile!L508/1,IF(ISTEXT(ScheduleCompile!L508),IF(OR(ISNUMBER(FIND("5F",ScheduleCompile!L508)),ISNUMBER(FIND("0F",ScheduleCompile!L508)),ISNUMBER(FIND("8F",ScheduleCompile!L508)),ISNUMBER(FIND("1F",ScheduleCompile!L508)),ISNUMBER(FIND("2F",ScheduleCompile!L508)),ISNUMBER(FIND("3F",ScheduleCompile!L508)),ISNUMBER(FIND("6F",ScheduleCompile!L508)),ISNUMBER(FIND("7F",ScheduleCompile!L508)),ISNUMBER(FIND("9F",ScheduleCompile!L508)),ISNUMBER(FIND("4F",ScheduleCompile!L508))),VALUE(LEFT(ScheduleCompile!L508,FIND("F",ScheduleCompile!L508)-1)),ScheduleCompile!L508)))))),"",IF(ScheduleCompile!L508="Off",0,IF(ScheduleCompile!L508="On",1,IF(ISNUMBER(ScheduleCompile!L508),ScheduleCompile!L508/1,IF(ISTEXT(ScheduleCompile!L508),IF(OR(ISNUMBER(FIND("5F",ScheduleCompile!L508)),ISNUMBER(FIND("0F",ScheduleCompile!L508)),ISNUMBER(FIND("8F",ScheduleCompile!L508)),ISNUMBER(FIND("1F",ScheduleCompile!L508)),ISNUMBER(FIND("2F",ScheduleCompile!L508)),ISNUMBER(FIND("3F",ScheduleCompile!L508)),ISNUMBER(FIND("6F",ScheduleCompile!L508)),ISNUMBER(FIND("7F",ScheduleCompile!L508)),ISNUMBER(FIND("9F",ScheduleCompile!L508)),ISNUMBER(FIND("4F",ScheduleCompile!L508))),VALUE(LEFT(ScheduleCompile!L508,FIND("F",ScheduleCompile!L508)-1)),ScheduleCompile!L508)))))))</f>
        <v>0</v>
      </c>
      <c r="R515" s="1">
        <f>IF(AND(ISERROR(IF(ScheduleCompile!M508="Off",0,IF(ScheduleCompile!M508="On",1,IF(ISNUMBER(ScheduleCompile!M508),ScheduleCompile!M508/1,IF(ISTEXT(ScheduleCompile!M508),IF(OR(ISNUMBER(FIND("5F",ScheduleCompile!M508)),ISNUMBER(FIND("0F",ScheduleCompile!M508)),ISNUMBER(FIND("8F",ScheduleCompile!M508)),ISNUMBER(FIND("1F",ScheduleCompile!M508)),ISNUMBER(FIND("2F",ScheduleCompile!M508)),ISNUMBER(FIND("3F",ScheduleCompile!M508)),ISNUMBER(FIND("6F",ScheduleCompile!M508)),ISNUMBER(FIND("7F",ScheduleCompile!M508)),ISNUMBER(FIND("9F",ScheduleCompile!M508)),ISNUMBER(FIND("4F",ScheduleCompile!M508))),VALUE(LEFT(ScheduleCompile!M508,FIND("F",ScheduleCompile!M508)-1)),ScheduleCompile!M508)))))),ISTEXT(ScheduleCompile!#REF!)),"ENDTABLE",IF(ISERROR(IF(ScheduleCompile!M508="Off",0,IF(ScheduleCompile!M508="On",1,IF(ISNUMBER(ScheduleCompile!M508),ScheduleCompile!M508/1,IF(ISTEXT(ScheduleCompile!M508),IF(OR(ISNUMBER(FIND("5F",ScheduleCompile!M508)),ISNUMBER(FIND("0F",ScheduleCompile!M508)),ISNUMBER(FIND("8F",ScheduleCompile!M508)),ISNUMBER(FIND("1F",ScheduleCompile!M508)),ISNUMBER(FIND("2F",ScheduleCompile!M508)),ISNUMBER(FIND("3F",ScheduleCompile!M508)),ISNUMBER(FIND("6F",ScheduleCompile!M508)),ISNUMBER(FIND("7F",ScheduleCompile!M508)),ISNUMBER(FIND("9F",ScheduleCompile!M508)),ISNUMBER(FIND("4F",ScheduleCompile!M508))),VALUE(LEFT(ScheduleCompile!M508,FIND("F",ScheduleCompile!M508)-1)),ScheduleCompile!M508)))))),"",IF(ScheduleCompile!M508="Off",0,IF(ScheduleCompile!M508="On",1,IF(ISNUMBER(ScheduleCompile!M508),ScheduleCompile!M508/1,IF(ISTEXT(ScheduleCompile!M508),IF(OR(ISNUMBER(FIND("5F",ScheduleCompile!M508)),ISNUMBER(FIND("0F",ScheduleCompile!M508)),ISNUMBER(FIND("8F",ScheduleCompile!M508)),ISNUMBER(FIND("1F",ScheduleCompile!M508)),ISNUMBER(FIND("2F",ScheduleCompile!M508)),ISNUMBER(FIND("3F",ScheduleCompile!M508)),ISNUMBER(FIND("6F",ScheduleCompile!M508)),ISNUMBER(FIND("7F",ScheduleCompile!M508)),ISNUMBER(FIND("9F",ScheduleCompile!M508)),ISNUMBER(FIND("4F",ScheduleCompile!M508))),VALUE(LEFT(ScheduleCompile!M508,FIND("F",ScheduleCompile!M508)-1)),ScheduleCompile!M508)))))))</f>
        <v>0</v>
      </c>
      <c r="S515" s="1">
        <f>IF(AND(ISERROR(IF(ScheduleCompile!N508="Off",0,IF(ScheduleCompile!N508="On",1,IF(ISNUMBER(ScheduleCompile!N508),ScheduleCompile!N508/1,IF(ISTEXT(ScheduleCompile!N508),IF(OR(ISNUMBER(FIND("5F",ScheduleCompile!N508)),ISNUMBER(FIND("0F",ScheduleCompile!N508)),ISNUMBER(FIND("8F",ScheduleCompile!N508)),ISNUMBER(FIND("1F",ScheduleCompile!N508)),ISNUMBER(FIND("2F",ScheduleCompile!N508)),ISNUMBER(FIND("3F",ScheduleCompile!N508)),ISNUMBER(FIND("6F",ScheduleCompile!N508)),ISNUMBER(FIND("7F",ScheduleCompile!N508)),ISNUMBER(FIND("9F",ScheduleCompile!N508)),ISNUMBER(FIND("4F",ScheduleCompile!N508))),VALUE(LEFT(ScheduleCompile!N508,FIND("F",ScheduleCompile!N508)-1)),ScheduleCompile!N508)))))),ISTEXT(ScheduleCompile!#REF!)),"ENDTABLE",IF(ISERROR(IF(ScheduleCompile!N508="Off",0,IF(ScheduleCompile!N508="On",1,IF(ISNUMBER(ScheduleCompile!N508),ScheduleCompile!N508/1,IF(ISTEXT(ScheduleCompile!N508),IF(OR(ISNUMBER(FIND("5F",ScheduleCompile!N508)),ISNUMBER(FIND("0F",ScheduleCompile!N508)),ISNUMBER(FIND("8F",ScheduleCompile!N508)),ISNUMBER(FIND("1F",ScheduleCompile!N508)),ISNUMBER(FIND("2F",ScheduleCompile!N508)),ISNUMBER(FIND("3F",ScheduleCompile!N508)),ISNUMBER(FIND("6F",ScheduleCompile!N508)),ISNUMBER(FIND("7F",ScheduleCompile!N508)),ISNUMBER(FIND("9F",ScheduleCompile!N508)),ISNUMBER(FIND("4F",ScheduleCompile!N508))),VALUE(LEFT(ScheduleCompile!N508,FIND("F",ScheduleCompile!N508)-1)),ScheduleCompile!N508)))))),"",IF(ScheduleCompile!N508="Off",0,IF(ScheduleCompile!N508="On",1,IF(ISNUMBER(ScheduleCompile!N508),ScheduleCompile!N508/1,IF(ISTEXT(ScheduleCompile!N508),IF(OR(ISNUMBER(FIND("5F",ScheduleCompile!N508)),ISNUMBER(FIND("0F",ScheduleCompile!N508)),ISNUMBER(FIND("8F",ScheduleCompile!N508)),ISNUMBER(FIND("1F",ScheduleCompile!N508)),ISNUMBER(FIND("2F",ScheduleCompile!N508)),ISNUMBER(FIND("3F",ScheduleCompile!N508)),ISNUMBER(FIND("6F",ScheduleCompile!N508)),ISNUMBER(FIND("7F",ScheduleCompile!N508)),ISNUMBER(FIND("9F",ScheduleCompile!N508)),ISNUMBER(FIND("4F",ScheduleCompile!N508))),VALUE(LEFT(ScheduleCompile!N508,FIND("F",ScheduleCompile!N508)-1)),ScheduleCompile!N508)))))))</f>
        <v>0</v>
      </c>
      <c r="T515" s="1">
        <f>IF(AND(ISERROR(IF(ScheduleCompile!O508="Off",0,IF(ScheduleCompile!O508="On",1,IF(ISNUMBER(ScheduleCompile!O508),ScheduleCompile!O508/1,IF(ISTEXT(ScheduleCompile!O508),IF(OR(ISNUMBER(FIND("5F",ScheduleCompile!O508)),ISNUMBER(FIND("0F",ScheduleCompile!O508)),ISNUMBER(FIND("8F",ScheduleCompile!O508)),ISNUMBER(FIND("1F",ScheduleCompile!O508)),ISNUMBER(FIND("2F",ScheduleCompile!O508)),ISNUMBER(FIND("3F",ScheduleCompile!O508)),ISNUMBER(FIND("6F",ScheduleCompile!O508)),ISNUMBER(FIND("7F",ScheduleCompile!O508)),ISNUMBER(FIND("9F",ScheduleCompile!O508)),ISNUMBER(FIND("4F",ScheduleCompile!O508))),VALUE(LEFT(ScheduleCompile!O508,FIND("F",ScheduleCompile!O508)-1)),ScheduleCompile!O508)))))),ISTEXT(ScheduleCompile!#REF!)),"ENDTABLE",IF(ISERROR(IF(ScheduleCompile!O508="Off",0,IF(ScheduleCompile!O508="On",1,IF(ISNUMBER(ScheduleCompile!O508),ScheduleCompile!O508/1,IF(ISTEXT(ScheduleCompile!O508),IF(OR(ISNUMBER(FIND("5F",ScheduleCompile!O508)),ISNUMBER(FIND("0F",ScheduleCompile!O508)),ISNUMBER(FIND("8F",ScheduleCompile!O508)),ISNUMBER(FIND("1F",ScheduleCompile!O508)),ISNUMBER(FIND("2F",ScheduleCompile!O508)),ISNUMBER(FIND("3F",ScheduleCompile!O508)),ISNUMBER(FIND("6F",ScheduleCompile!O508)),ISNUMBER(FIND("7F",ScheduleCompile!O508)),ISNUMBER(FIND("9F",ScheduleCompile!O508)),ISNUMBER(FIND("4F",ScheduleCompile!O508))),VALUE(LEFT(ScheduleCompile!O508,FIND("F",ScheduleCompile!O508)-1)),ScheduleCompile!O508)))))),"",IF(ScheduleCompile!O508="Off",0,IF(ScheduleCompile!O508="On",1,IF(ISNUMBER(ScheduleCompile!O508),ScheduleCompile!O508/1,IF(ISTEXT(ScheduleCompile!O508),IF(OR(ISNUMBER(FIND("5F",ScheduleCompile!O508)),ISNUMBER(FIND("0F",ScheduleCompile!O508)),ISNUMBER(FIND("8F",ScheduleCompile!O508)),ISNUMBER(FIND("1F",ScheduleCompile!O508)),ISNUMBER(FIND("2F",ScheduleCompile!O508)),ISNUMBER(FIND("3F",ScheduleCompile!O508)),ISNUMBER(FIND("6F",ScheduleCompile!O508)),ISNUMBER(FIND("7F",ScheduleCompile!O508)),ISNUMBER(FIND("9F",ScheduleCompile!O508)),ISNUMBER(FIND("4F",ScheduleCompile!O508))),VALUE(LEFT(ScheduleCompile!O508,FIND("F",ScheduleCompile!O508)-1)),ScheduleCompile!O508)))))))</f>
        <v>0</v>
      </c>
      <c r="U515" s="1">
        <f>IF(AND(ISERROR(IF(ScheduleCompile!P508="Off",0,IF(ScheduleCompile!P508="On",1,IF(ISNUMBER(ScheduleCompile!P508),ScheduleCompile!P508/1,IF(ISTEXT(ScheduleCompile!P508),IF(OR(ISNUMBER(FIND("5F",ScheduleCompile!P508)),ISNUMBER(FIND("0F",ScheduleCompile!P508)),ISNUMBER(FIND("8F",ScheduleCompile!P508)),ISNUMBER(FIND("1F",ScheduleCompile!P508)),ISNUMBER(FIND("2F",ScheduleCompile!P508)),ISNUMBER(FIND("3F",ScheduleCompile!P508)),ISNUMBER(FIND("6F",ScheduleCompile!P508)),ISNUMBER(FIND("7F",ScheduleCompile!P508)),ISNUMBER(FIND("9F",ScheduleCompile!P508)),ISNUMBER(FIND("4F",ScheduleCompile!P508))),VALUE(LEFT(ScheduleCompile!P508,FIND("F",ScheduleCompile!P508)-1)),ScheduleCompile!P508)))))),ISTEXT(ScheduleCompile!#REF!)),"ENDTABLE",IF(ISERROR(IF(ScheduleCompile!P508="Off",0,IF(ScheduleCompile!P508="On",1,IF(ISNUMBER(ScheduleCompile!P508),ScheduleCompile!P508/1,IF(ISTEXT(ScheduleCompile!P508),IF(OR(ISNUMBER(FIND("5F",ScheduleCompile!P508)),ISNUMBER(FIND("0F",ScheduleCompile!P508)),ISNUMBER(FIND("8F",ScheduleCompile!P508)),ISNUMBER(FIND("1F",ScheduleCompile!P508)),ISNUMBER(FIND("2F",ScheduleCompile!P508)),ISNUMBER(FIND("3F",ScheduleCompile!P508)),ISNUMBER(FIND("6F",ScheduleCompile!P508)),ISNUMBER(FIND("7F",ScheduleCompile!P508)),ISNUMBER(FIND("9F",ScheduleCompile!P508)),ISNUMBER(FIND("4F",ScheduleCompile!P508))),VALUE(LEFT(ScheduleCompile!P508,FIND("F",ScheduleCompile!P508)-1)),ScheduleCompile!P508)))))),"",IF(ScheduleCompile!P508="Off",0,IF(ScheduleCompile!P508="On",1,IF(ISNUMBER(ScheduleCompile!P508),ScheduleCompile!P508/1,IF(ISTEXT(ScheduleCompile!P508),IF(OR(ISNUMBER(FIND("5F",ScheduleCompile!P508)),ISNUMBER(FIND("0F",ScheduleCompile!P508)),ISNUMBER(FIND("8F",ScheduleCompile!P508)),ISNUMBER(FIND("1F",ScheduleCompile!P508)),ISNUMBER(FIND("2F",ScheduleCompile!P508)),ISNUMBER(FIND("3F",ScheduleCompile!P508)),ISNUMBER(FIND("6F",ScheduleCompile!P508)),ISNUMBER(FIND("7F",ScheduleCompile!P508)),ISNUMBER(FIND("9F",ScheduleCompile!P508)),ISNUMBER(FIND("4F",ScheduleCompile!P508))),VALUE(LEFT(ScheduleCompile!P508,FIND("F",ScheduleCompile!P508)-1)),ScheduleCompile!P508)))))))</f>
        <v>0</v>
      </c>
      <c r="V515" s="1">
        <f>IF(AND(ISERROR(IF(ScheduleCompile!Q508="Off",0,IF(ScheduleCompile!Q508="On",1,IF(ISNUMBER(ScheduleCompile!Q508),ScheduleCompile!Q508/1,IF(ISTEXT(ScheduleCompile!Q508),IF(OR(ISNUMBER(FIND("5F",ScheduleCompile!Q508)),ISNUMBER(FIND("0F",ScheduleCompile!Q508)),ISNUMBER(FIND("8F",ScheduleCompile!Q508)),ISNUMBER(FIND("1F",ScheduleCompile!Q508)),ISNUMBER(FIND("2F",ScheduleCompile!Q508)),ISNUMBER(FIND("3F",ScheduleCompile!Q508)),ISNUMBER(FIND("6F",ScheduleCompile!Q508)),ISNUMBER(FIND("7F",ScheduleCompile!Q508)),ISNUMBER(FIND("9F",ScheduleCompile!Q508)),ISNUMBER(FIND("4F",ScheduleCompile!Q508))),VALUE(LEFT(ScheduleCompile!Q508,FIND("F",ScheduleCompile!Q508)-1)),ScheduleCompile!Q508)))))),ISTEXT(ScheduleCompile!#REF!)),"ENDTABLE",IF(ISERROR(IF(ScheduleCompile!Q508="Off",0,IF(ScheduleCompile!Q508="On",1,IF(ISNUMBER(ScheduleCompile!Q508),ScheduleCompile!Q508/1,IF(ISTEXT(ScheduleCompile!Q508),IF(OR(ISNUMBER(FIND("5F",ScheduleCompile!Q508)),ISNUMBER(FIND("0F",ScheduleCompile!Q508)),ISNUMBER(FIND("8F",ScheduleCompile!Q508)),ISNUMBER(FIND("1F",ScheduleCompile!Q508)),ISNUMBER(FIND("2F",ScheduleCompile!Q508)),ISNUMBER(FIND("3F",ScheduleCompile!Q508)),ISNUMBER(FIND("6F",ScheduleCompile!Q508)),ISNUMBER(FIND("7F",ScheduleCompile!Q508)),ISNUMBER(FIND("9F",ScheduleCompile!Q508)),ISNUMBER(FIND("4F",ScheduleCompile!Q508))),VALUE(LEFT(ScheduleCompile!Q508,FIND("F",ScheduleCompile!Q508)-1)),ScheduleCompile!Q508)))))),"",IF(ScheduleCompile!Q508="Off",0,IF(ScheduleCompile!Q508="On",1,IF(ISNUMBER(ScheduleCompile!Q508),ScheduleCompile!Q508/1,IF(ISTEXT(ScheduleCompile!Q508),IF(OR(ISNUMBER(FIND("5F",ScheduleCompile!Q508)),ISNUMBER(FIND("0F",ScheduleCompile!Q508)),ISNUMBER(FIND("8F",ScheduleCompile!Q508)),ISNUMBER(FIND("1F",ScheduleCompile!Q508)),ISNUMBER(FIND("2F",ScheduleCompile!Q508)),ISNUMBER(FIND("3F",ScheduleCompile!Q508)),ISNUMBER(FIND("6F",ScheduleCompile!Q508)),ISNUMBER(FIND("7F",ScheduleCompile!Q508)),ISNUMBER(FIND("9F",ScheduleCompile!Q508)),ISNUMBER(FIND("4F",ScheduleCompile!Q508))),VALUE(LEFT(ScheduleCompile!Q508,FIND("F",ScheduleCompile!Q508)-1)),ScheduleCompile!Q508)))))))</f>
        <v>0</v>
      </c>
      <c r="W515" s="1">
        <f>IF(AND(ISERROR(IF(ScheduleCompile!R508="Off",0,IF(ScheduleCompile!R508="On",1,IF(ISNUMBER(ScheduleCompile!R508),ScheduleCompile!R508/1,IF(ISTEXT(ScheduleCompile!R508),IF(OR(ISNUMBER(FIND("5F",ScheduleCompile!R508)),ISNUMBER(FIND("0F",ScheduleCompile!R508)),ISNUMBER(FIND("8F",ScheduleCompile!R508)),ISNUMBER(FIND("1F",ScheduleCompile!R508)),ISNUMBER(FIND("2F",ScheduleCompile!R508)),ISNUMBER(FIND("3F",ScheduleCompile!R508)),ISNUMBER(FIND("6F",ScheduleCompile!R508)),ISNUMBER(FIND("7F",ScheduleCompile!R508)),ISNUMBER(FIND("9F",ScheduleCompile!R508)),ISNUMBER(FIND("4F",ScheduleCompile!R508))),VALUE(LEFT(ScheduleCompile!R508,FIND("F",ScheduleCompile!R508)-1)),ScheduleCompile!R508)))))),ISTEXT(ScheduleCompile!#REF!)),"ENDTABLE",IF(ISERROR(IF(ScheduleCompile!R508="Off",0,IF(ScheduleCompile!R508="On",1,IF(ISNUMBER(ScheduleCompile!R508),ScheduleCompile!R508/1,IF(ISTEXT(ScheduleCompile!R508),IF(OR(ISNUMBER(FIND("5F",ScheduleCompile!R508)),ISNUMBER(FIND("0F",ScheduleCompile!R508)),ISNUMBER(FIND("8F",ScheduleCompile!R508)),ISNUMBER(FIND("1F",ScheduleCompile!R508)),ISNUMBER(FIND("2F",ScheduleCompile!R508)),ISNUMBER(FIND("3F",ScheduleCompile!R508)),ISNUMBER(FIND("6F",ScheduleCompile!R508)),ISNUMBER(FIND("7F",ScheduleCompile!R508)),ISNUMBER(FIND("9F",ScheduleCompile!R508)),ISNUMBER(FIND("4F",ScheduleCompile!R508))),VALUE(LEFT(ScheduleCompile!R508,FIND("F",ScheduleCompile!R508)-1)),ScheduleCompile!R508)))))),"",IF(ScheduleCompile!R508="Off",0,IF(ScheduleCompile!R508="On",1,IF(ISNUMBER(ScheduleCompile!R508),ScheduleCompile!R508/1,IF(ISTEXT(ScheduleCompile!R508),IF(OR(ISNUMBER(FIND("5F",ScheduleCompile!R508)),ISNUMBER(FIND("0F",ScheduleCompile!R508)),ISNUMBER(FIND("8F",ScheduleCompile!R508)),ISNUMBER(FIND("1F",ScheduleCompile!R508)),ISNUMBER(FIND("2F",ScheduleCompile!R508)),ISNUMBER(FIND("3F",ScheduleCompile!R508)),ISNUMBER(FIND("6F",ScheduleCompile!R508)),ISNUMBER(FIND("7F",ScheduleCompile!R508)),ISNUMBER(FIND("9F",ScheduleCompile!R508)),ISNUMBER(FIND("4F",ScheduleCompile!R508))),VALUE(LEFT(ScheduleCompile!R508,FIND("F",ScheduleCompile!R508)-1)),ScheduleCompile!R508)))))))</f>
        <v>0</v>
      </c>
      <c r="X515" s="1">
        <f>IF(AND(ISERROR(IF(ScheduleCompile!S508="Off",0,IF(ScheduleCompile!S508="On",1,IF(ISNUMBER(ScheduleCompile!S508),ScheduleCompile!S508/1,IF(ISTEXT(ScheduleCompile!S508),IF(OR(ISNUMBER(FIND("5F",ScheduleCompile!S508)),ISNUMBER(FIND("0F",ScheduleCompile!S508)),ISNUMBER(FIND("8F",ScheduleCompile!S508)),ISNUMBER(FIND("1F",ScheduleCompile!S508)),ISNUMBER(FIND("2F",ScheduleCompile!S508)),ISNUMBER(FIND("3F",ScheduleCompile!S508)),ISNUMBER(FIND("6F",ScheduleCompile!S508)),ISNUMBER(FIND("7F",ScheduleCompile!S508)),ISNUMBER(FIND("9F",ScheduleCompile!S508)),ISNUMBER(FIND("4F",ScheduleCompile!S508))),VALUE(LEFT(ScheduleCompile!S508,FIND("F",ScheduleCompile!S508)-1)),ScheduleCompile!S508)))))),ISTEXT(ScheduleCompile!#REF!)),"ENDTABLE",IF(ISERROR(IF(ScheduleCompile!S508="Off",0,IF(ScheduleCompile!S508="On",1,IF(ISNUMBER(ScheduleCompile!S508),ScheduleCompile!S508/1,IF(ISTEXT(ScheduleCompile!S508),IF(OR(ISNUMBER(FIND("5F",ScheduleCompile!S508)),ISNUMBER(FIND("0F",ScheduleCompile!S508)),ISNUMBER(FIND("8F",ScheduleCompile!S508)),ISNUMBER(FIND("1F",ScheduleCompile!S508)),ISNUMBER(FIND("2F",ScheduleCompile!S508)),ISNUMBER(FIND("3F",ScheduleCompile!S508)),ISNUMBER(FIND("6F",ScheduleCompile!S508)),ISNUMBER(FIND("7F",ScheduleCompile!S508)),ISNUMBER(FIND("9F",ScheduleCompile!S508)),ISNUMBER(FIND("4F",ScheduleCompile!S508))),VALUE(LEFT(ScheduleCompile!S508,FIND("F",ScheduleCompile!S508)-1)),ScheduleCompile!S508)))))),"",IF(ScheduleCompile!S508="Off",0,IF(ScheduleCompile!S508="On",1,IF(ISNUMBER(ScheduleCompile!S508),ScheduleCompile!S508/1,IF(ISTEXT(ScheduleCompile!S508),IF(OR(ISNUMBER(FIND("5F",ScheduleCompile!S508)),ISNUMBER(FIND("0F",ScheduleCompile!S508)),ISNUMBER(FIND("8F",ScheduleCompile!S508)),ISNUMBER(FIND("1F",ScheduleCompile!S508)),ISNUMBER(FIND("2F",ScheduleCompile!S508)),ISNUMBER(FIND("3F",ScheduleCompile!S508)),ISNUMBER(FIND("6F",ScheduleCompile!S508)),ISNUMBER(FIND("7F",ScheduleCompile!S508)),ISNUMBER(FIND("9F",ScheduleCompile!S508)),ISNUMBER(FIND("4F",ScheduleCompile!S508))),VALUE(LEFT(ScheduleCompile!S508,FIND("F",ScheduleCompile!S508)-1)),ScheduleCompile!S508)))))))</f>
        <v>0</v>
      </c>
      <c r="Y515" s="1">
        <f>IF(AND(ISERROR(IF(ScheduleCompile!T508="Off",0,IF(ScheduleCompile!T508="On",1,IF(ISNUMBER(ScheduleCompile!T508),ScheduleCompile!T508/1,IF(ISTEXT(ScheduleCompile!T508),IF(OR(ISNUMBER(FIND("5F",ScheduleCompile!T508)),ISNUMBER(FIND("0F",ScheduleCompile!T508)),ISNUMBER(FIND("8F",ScheduleCompile!T508)),ISNUMBER(FIND("1F",ScheduleCompile!T508)),ISNUMBER(FIND("2F",ScheduleCompile!T508)),ISNUMBER(FIND("3F",ScheduleCompile!T508)),ISNUMBER(FIND("6F",ScheduleCompile!T508)),ISNUMBER(FIND("7F",ScheduleCompile!T508)),ISNUMBER(FIND("9F",ScheduleCompile!T508)),ISNUMBER(FIND("4F",ScheduleCompile!T508))),VALUE(LEFT(ScheduleCompile!T508,FIND("F",ScheduleCompile!T508)-1)),ScheduleCompile!T508)))))),ISTEXT(ScheduleCompile!#REF!)),"ENDTABLE",IF(ISERROR(IF(ScheduleCompile!T508="Off",0,IF(ScheduleCompile!T508="On",1,IF(ISNUMBER(ScheduleCompile!T508),ScheduleCompile!T508/1,IF(ISTEXT(ScheduleCompile!T508),IF(OR(ISNUMBER(FIND("5F",ScheduleCompile!T508)),ISNUMBER(FIND("0F",ScheduleCompile!T508)),ISNUMBER(FIND("8F",ScheduleCompile!T508)),ISNUMBER(FIND("1F",ScheduleCompile!T508)),ISNUMBER(FIND("2F",ScheduleCompile!T508)),ISNUMBER(FIND("3F",ScheduleCompile!T508)),ISNUMBER(FIND("6F",ScheduleCompile!T508)),ISNUMBER(FIND("7F",ScheduleCompile!T508)),ISNUMBER(FIND("9F",ScheduleCompile!T508)),ISNUMBER(FIND("4F",ScheduleCompile!T508))),VALUE(LEFT(ScheduleCompile!T508,FIND("F",ScheduleCompile!T508)-1)),ScheduleCompile!T508)))))),"",IF(ScheduleCompile!T508="Off",0,IF(ScheduleCompile!T508="On",1,IF(ISNUMBER(ScheduleCompile!T508),ScheduleCompile!T508/1,IF(ISTEXT(ScheduleCompile!T508),IF(OR(ISNUMBER(FIND("5F",ScheduleCompile!T508)),ISNUMBER(FIND("0F",ScheduleCompile!T508)),ISNUMBER(FIND("8F",ScheduleCompile!T508)),ISNUMBER(FIND("1F",ScheduleCompile!T508)),ISNUMBER(FIND("2F",ScheduleCompile!T508)),ISNUMBER(FIND("3F",ScheduleCompile!T508)),ISNUMBER(FIND("6F",ScheduleCompile!T508)),ISNUMBER(FIND("7F",ScheduleCompile!T508)),ISNUMBER(FIND("9F",ScheduleCompile!T508)),ISNUMBER(FIND("4F",ScheduleCompile!T508))),VALUE(LEFT(ScheduleCompile!T508,FIND("F",ScheduleCompile!T508)-1)),ScheduleCompile!T508)))))))</f>
        <v>0</v>
      </c>
      <c r="Z515" s="1">
        <f>IF(AND(ISERROR(IF(ScheduleCompile!U508="Off",0,IF(ScheduleCompile!U508="On",1,IF(ISNUMBER(ScheduleCompile!U508),ScheduleCompile!U508/1,IF(ISTEXT(ScheduleCompile!U508),IF(OR(ISNUMBER(FIND("5F",ScheduleCompile!U508)),ISNUMBER(FIND("0F",ScheduleCompile!U508)),ISNUMBER(FIND("8F",ScheduleCompile!U508)),ISNUMBER(FIND("1F",ScheduleCompile!U508)),ISNUMBER(FIND("2F",ScheduleCompile!U508)),ISNUMBER(FIND("3F",ScheduleCompile!U508)),ISNUMBER(FIND("6F",ScheduleCompile!U508)),ISNUMBER(FIND("7F",ScheduleCompile!U508)),ISNUMBER(FIND("9F",ScheduleCompile!U508)),ISNUMBER(FIND("4F",ScheduleCompile!U508))),VALUE(LEFT(ScheduleCompile!U508,FIND("F",ScheduleCompile!U508)-1)),ScheduleCompile!U508)))))),ISTEXT(ScheduleCompile!#REF!)),"ENDTABLE",IF(ISERROR(IF(ScheduleCompile!U508="Off",0,IF(ScheduleCompile!U508="On",1,IF(ISNUMBER(ScheduleCompile!U508),ScheduleCompile!U508/1,IF(ISTEXT(ScheduleCompile!U508),IF(OR(ISNUMBER(FIND("5F",ScheduleCompile!U508)),ISNUMBER(FIND("0F",ScheduleCompile!U508)),ISNUMBER(FIND("8F",ScheduleCompile!U508)),ISNUMBER(FIND("1F",ScheduleCompile!U508)),ISNUMBER(FIND("2F",ScheduleCompile!U508)),ISNUMBER(FIND("3F",ScheduleCompile!U508)),ISNUMBER(FIND("6F",ScheduleCompile!U508)),ISNUMBER(FIND("7F",ScheduleCompile!U508)),ISNUMBER(FIND("9F",ScheduleCompile!U508)),ISNUMBER(FIND("4F",ScheduleCompile!U508))),VALUE(LEFT(ScheduleCompile!U508,FIND("F",ScheduleCompile!U508)-1)),ScheduleCompile!U508)))))),"",IF(ScheduleCompile!U508="Off",0,IF(ScheduleCompile!U508="On",1,IF(ISNUMBER(ScheduleCompile!U508),ScheduleCompile!U508/1,IF(ISTEXT(ScheduleCompile!U508),IF(OR(ISNUMBER(FIND("5F",ScheduleCompile!U508)),ISNUMBER(FIND("0F",ScheduleCompile!U508)),ISNUMBER(FIND("8F",ScheduleCompile!U508)),ISNUMBER(FIND("1F",ScheduleCompile!U508)),ISNUMBER(FIND("2F",ScheduleCompile!U508)),ISNUMBER(FIND("3F",ScheduleCompile!U508)),ISNUMBER(FIND("6F",ScheduleCompile!U508)),ISNUMBER(FIND("7F",ScheduleCompile!U508)),ISNUMBER(FIND("9F",ScheduleCompile!U508)),ISNUMBER(FIND("4F",ScheduleCompile!U508))),VALUE(LEFT(ScheduleCompile!U508,FIND("F",ScheduleCompile!U508)-1)),ScheduleCompile!U508)))))))</f>
        <v>0</v>
      </c>
      <c r="AA515" s="1">
        <f>IF(AND(ISERROR(IF(ScheduleCompile!V508="Off",0,IF(ScheduleCompile!V508="On",1,IF(ISNUMBER(ScheduleCompile!V508),ScheduleCompile!V508/1,IF(ISTEXT(ScheduleCompile!V508),IF(OR(ISNUMBER(FIND("5F",ScheduleCompile!V508)),ISNUMBER(FIND("0F",ScheduleCompile!V508)),ISNUMBER(FIND("8F",ScheduleCompile!V508)),ISNUMBER(FIND("1F",ScheduleCompile!V508)),ISNUMBER(FIND("2F",ScheduleCompile!V508)),ISNUMBER(FIND("3F",ScheduleCompile!V508)),ISNUMBER(FIND("6F",ScheduleCompile!V508)),ISNUMBER(FIND("7F",ScheduleCompile!V508)),ISNUMBER(FIND("9F",ScheduleCompile!V508)),ISNUMBER(FIND("4F",ScheduleCompile!V508))),VALUE(LEFT(ScheduleCompile!V508,FIND("F",ScheduleCompile!V508)-1)),ScheduleCompile!V508)))))),ISTEXT(ScheduleCompile!#REF!)),"ENDTABLE",IF(ISERROR(IF(ScheduleCompile!V508="Off",0,IF(ScheduleCompile!V508="On",1,IF(ISNUMBER(ScheduleCompile!V508),ScheduleCompile!V508/1,IF(ISTEXT(ScheduleCompile!V508),IF(OR(ISNUMBER(FIND("5F",ScheduleCompile!V508)),ISNUMBER(FIND("0F",ScheduleCompile!V508)),ISNUMBER(FIND("8F",ScheduleCompile!V508)),ISNUMBER(FIND("1F",ScheduleCompile!V508)),ISNUMBER(FIND("2F",ScheduleCompile!V508)),ISNUMBER(FIND("3F",ScheduleCompile!V508)),ISNUMBER(FIND("6F",ScheduleCompile!V508)),ISNUMBER(FIND("7F",ScheduleCompile!V508)),ISNUMBER(FIND("9F",ScheduleCompile!V508)),ISNUMBER(FIND("4F",ScheduleCompile!V508))),VALUE(LEFT(ScheduleCompile!V508,FIND("F",ScheduleCompile!V508)-1)),ScheduleCompile!V508)))))),"",IF(ScheduleCompile!V508="Off",0,IF(ScheduleCompile!V508="On",1,IF(ISNUMBER(ScheduleCompile!V508),ScheduleCompile!V508/1,IF(ISTEXT(ScheduleCompile!V508),IF(OR(ISNUMBER(FIND("5F",ScheduleCompile!V508)),ISNUMBER(FIND("0F",ScheduleCompile!V508)),ISNUMBER(FIND("8F",ScheduleCompile!V508)),ISNUMBER(FIND("1F",ScheduleCompile!V508)),ISNUMBER(FIND("2F",ScheduleCompile!V508)),ISNUMBER(FIND("3F",ScheduleCompile!V508)),ISNUMBER(FIND("6F",ScheduleCompile!V508)),ISNUMBER(FIND("7F",ScheduleCompile!V508)),ISNUMBER(FIND("9F",ScheduleCompile!V508)),ISNUMBER(FIND("4F",ScheduleCompile!V508))),VALUE(LEFT(ScheduleCompile!V508,FIND("F",ScheduleCompile!V508)-1)),ScheduleCompile!V508)))))))</f>
        <v>0</v>
      </c>
      <c r="AB515" s="1">
        <f>IF(AND(ISERROR(IF(ScheduleCompile!W508="Off",0,IF(ScheduleCompile!W508="On",1,IF(ISNUMBER(ScheduleCompile!W508),ScheduleCompile!W508/1,IF(ISTEXT(ScheduleCompile!W508),IF(OR(ISNUMBER(FIND("5F",ScheduleCompile!W508)),ISNUMBER(FIND("0F",ScheduleCompile!W508)),ISNUMBER(FIND("8F",ScheduleCompile!W508)),ISNUMBER(FIND("1F",ScheduleCompile!W508)),ISNUMBER(FIND("2F",ScheduleCompile!W508)),ISNUMBER(FIND("3F",ScheduleCompile!W508)),ISNUMBER(FIND("6F",ScheduleCompile!W508)),ISNUMBER(FIND("7F",ScheduleCompile!W508)),ISNUMBER(FIND("9F",ScheduleCompile!W508)),ISNUMBER(FIND("4F",ScheduleCompile!W508))),VALUE(LEFT(ScheduleCompile!W508,FIND("F",ScheduleCompile!W508)-1)),ScheduleCompile!W508)))))),ISTEXT(ScheduleCompile!#REF!)),"ENDTABLE",IF(ISERROR(IF(ScheduleCompile!W508="Off",0,IF(ScheduleCompile!W508="On",1,IF(ISNUMBER(ScheduleCompile!W508),ScheduleCompile!W508/1,IF(ISTEXT(ScheduleCompile!W508),IF(OR(ISNUMBER(FIND("5F",ScheduleCompile!W508)),ISNUMBER(FIND("0F",ScheduleCompile!W508)),ISNUMBER(FIND("8F",ScheduleCompile!W508)),ISNUMBER(FIND("1F",ScheduleCompile!W508)),ISNUMBER(FIND("2F",ScheduleCompile!W508)),ISNUMBER(FIND("3F",ScheduleCompile!W508)),ISNUMBER(FIND("6F",ScheduleCompile!W508)),ISNUMBER(FIND("7F",ScheduleCompile!W508)),ISNUMBER(FIND("9F",ScheduleCompile!W508)),ISNUMBER(FIND("4F",ScheduleCompile!W508))),VALUE(LEFT(ScheduleCompile!W508,FIND("F",ScheduleCompile!W508)-1)),ScheduleCompile!W508)))))),"",IF(ScheduleCompile!W508="Off",0,IF(ScheduleCompile!W508="On",1,IF(ISNUMBER(ScheduleCompile!W508),ScheduleCompile!W508/1,IF(ISTEXT(ScheduleCompile!W508),IF(OR(ISNUMBER(FIND("5F",ScheduleCompile!W508)),ISNUMBER(FIND("0F",ScheduleCompile!W508)),ISNUMBER(FIND("8F",ScheduleCompile!W508)),ISNUMBER(FIND("1F",ScheduleCompile!W508)),ISNUMBER(FIND("2F",ScheduleCompile!W508)),ISNUMBER(FIND("3F",ScheduleCompile!W508)),ISNUMBER(FIND("6F",ScheduleCompile!W508)),ISNUMBER(FIND("7F",ScheduleCompile!W508)),ISNUMBER(FIND("9F",ScheduleCompile!W508)),ISNUMBER(FIND("4F",ScheduleCompile!W508))),VALUE(LEFT(ScheduleCompile!W508,FIND("F",ScheduleCompile!W508)-1)),ScheduleCompile!W508)))))))</f>
        <v>0</v>
      </c>
      <c r="AC515" s="1">
        <f>IF(AND(ISERROR(IF(ScheduleCompile!X508="Off",0,IF(ScheduleCompile!X508="On",1,IF(ISNUMBER(ScheduleCompile!X508),ScheduleCompile!X508/1,IF(ISTEXT(ScheduleCompile!X508),IF(OR(ISNUMBER(FIND("5F",ScheduleCompile!X508)),ISNUMBER(FIND("0F",ScheduleCompile!X508)),ISNUMBER(FIND("8F",ScheduleCompile!X508)),ISNUMBER(FIND("1F",ScheduleCompile!X508)),ISNUMBER(FIND("2F",ScheduleCompile!X508)),ISNUMBER(FIND("3F",ScheduleCompile!X508)),ISNUMBER(FIND("6F",ScheduleCompile!X508)),ISNUMBER(FIND("7F",ScheduleCompile!X508)),ISNUMBER(FIND("9F",ScheduleCompile!X508)),ISNUMBER(FIND("4F",ScheduleCompile!X508))),VALUE(LEFT(ScheduleCompile!X508,FIND("F",ScheduleCompile!X508)-1)),ScheduleCompile!X508)))))),ISTEXT(ScheduleCompile!#REF!)),"ENDTABLE",IF(ISERROR(IF(ScheduleCompile!X508="Off",0,IF(ScheduleCompile!X508="On",1,IF(ISNUMBER(ScheduleCompile!X508),ScheduleCompile!X508/1,IF(ISTEXT(ScheduleCompile!X508),IF(OR(ISNUMBER(FIND("5F",ScheduleCompile!X508)),ISNUMBER(FIND("0F",ScheduleCompile!X508)),ISNUMBER(FIND("8F",ScheduleCompile!X508)),ISNUMBER(FIND("1F",ScheduleCompile!X508)),ISNUMBER(FIND("2F",ScheduleCompile!X508)),ISNUMBER(FIND("3F",ScheduleCompile!X508)),ISNUMBER(FIND("6F",ScheduleCompile!X508)),ISNUMBER(FIND("7F",ScheduleCompile!X508)),ISNUMBER(FIND("9F",ScheduleCompile!X508)),ISNUMBER(FIND("4F",ScheduleCompile!X508))),VALUE(LEFT(ScheduleCompile!X508,FIND("F",ScheduleCompile!X508)-1)),ScheduleCompile!X508)))))),"",IF(ScheduleCompile!X508="Off",0,IF(ScheduleCompile!X508="On",1,IF(ISNUMBER(ScheduleCompile!X508),ScheduleCompile!X508/1,IF(ISTEXT(ScheduleCompile!X508),IF(OR(ISNUMBER(FIND("5F",ScheduleCompile!X508)),ISNUMBER(FIND("0F",ScheduleCompile!X508)),ISNUMBER(FIND("8F",ScheduleCompile!X508)),ISNUMBER(FIND("1F",ScheduleCompile!X508)),ISNUMBER(FIND("2F",ScheduleCompile!X508)),ISNUMBER(FIND("3F",ScheduleCompile!X508)),ISNUMBER(FIND("6F",ScheduleCompile!X508)),ISNUMBER(FIND("7F",ScheduleCompile!X508)),ISNUMBER(FIND("9F",ScheduleCompile!X508)),ISNUMBER(FIND("4F",ScheduleCompile!X508))),VALUE(LEFT(ScheduleCompile!X508,FIND("F",ScheduleCompile!X508)-1)),ScheduleCompile!X508)))))))</f>
        <v>0</v>
      </c>
      <c r="AD515" s="1">
        <f>IF(AND(ISERROR(IF(ScheduleCompile!Y508="Off",0,IF(ScheduleCompile!Y508="On",1,IF(ISNUMBER(ScheduleCompile!Y508),ScheduleCompile!Y508/1,IF(ISTEXT(ScheduleCompile!Y508),IF(OR(ISNUMBER(FIND("5F",ScheduleCompile!Y508)),ISNUMBER(FIND("0F",ScheduleCompile!Y508)),ISNUMBER(FIND("8F",ScheduleCompile!Y508)),ISNUMBER(FIND("1F",ScheduleCompile!Y508)),ISNUMBER(FIND("2F",ScheduleCompile!Y508)),ISNUMBER(FIND("3F",ScheduleCompile!Y508)),ISNUMBER(FIND("6F",ScheduleCompile!Y508)),ISNUMBER(FIND("7F",ScheduleCompile!Y508)),ISNUMBER(FIND("9F",ScheduleCompile!Y508)),ISNUMBER(FIND("4F",ScheduleCompile!Y508))),VALUE(LEFT(ScheduleCompile!Y508,FIND("F",ScheduleCompile!Y508)-1)),ScheduleCompile!Y508)))))),ISTEXT(ScheduleCompile!#REF!)),"ENDTABLE",IF(ISERROR(IF(ScheduleCompile!Y508="Off",0,IF(ScheduleCompile!Y508="On",1,IF(ISNUMBER(ScheduleCompile!Y508),ScheduleCompile!Y508/1,IF(ISTEXT(ScheduleCompile!Y508),IF(OR(ISNUMBER(FIND("5F",ScheduleCompile!Y508)),ISNUMBER(FIND("0F",ScheduleCompile!Y508)),ISNUMBER(FIND("8F",ScheduleCompile!Y508)),ISNUMBER(FIND("1F",ScheduleCompile!Y508)),ISNUMBER(FIND("2F",ScheduleCompile!Y508)),ISNUMBER(FIND("3F",ScheduleCompile!Y508)),ISNUMBER(FIND("6F",ScheduleCompile!Y508)),ISNUMBER(FIND("7F",ScheduleCompile!Y508)),ISNUMBER(FIND("9F",ScheduleCompile!Y508)),ISNUMBER(FIND("4F",ScheduleCompile!Y508))),VALUE(LEFT(ScheduleCompile!Y508,FIND("F",ScheduleCompile!Y508)-1)),ScheduleCompile!Y508)))))),"",IF(ScheduleCompile!Y508="Off",0,IF(ScheduleCompile!Y508="On",1,IF(ISNUMBER(ScheduleCompile!Y508),ScheduleCompile!Y508/1,IF(ISTEXT(ScheduleCompile!Y508),IF(OR(ISNUMBER(FIND("5F",ScheduleCompile!Y508)),ISNUMBER(FIND("0F",ScheduleCompile!Y508)),ISNUMBER(FIND("8F",ScheduleCompile!Y508)),ISNUMBER(FIND("1F",ScheduleCompile!Y508)),ISNUMBER(FIND("2F",ScheduleCompile!Y508)),ISNUMBER(FIND("3F",ScheduleCompile!Y508)),ISNUMBER(FIND("6F",ScheduleCompile!Y508)),ISNUMBER(FIND("7F",ScheduleCompile!Y508)),ISNUMBER(FIND("9F",ScheduleCompile!Y508)),ISNUMBER(FIND("4F",ScheduleCompile!Y508))),VALUE(LEFT(ScheduleCompile!Y508,FIND("F",ScheduleCompile!Y508)-1)),ScheduleCompile!Y508)))))))</f>
        <v>0</v>
      </c>
    </row>
    <row r="516" spans="1:30" x14ac:dyDescent="0.25">
      <c r="A516" t="str">
        <f t="shared" si="31"/>
        <v>SchDay "WarehouseRefrigerationWD"  Type = "Fraction" Hr = (0.9, 0.9, 0.9, 0.9, 0.9, 0.9, 0.9, 0.9, 0.9, 0.9, 0.9, 0.9, 0.9, 0.9, 0.9, 0.9, 0.9, 0.9, 0.9, 0.9, 0.9, 0.9, 0.9, 0.9) ..</v>
      </c>
      <c r="B516" s="1" t="s">
        <v>623</v>
      </c>
      <c r="C516" t="str">
        <f t="shared" si="32"/>
        <v xml:space="preserve">SchDay "WarehouseRefrigerationWD"  Type = "Fraction" Hr = </v>
      </c>
      <c r="D516" t="str">
        <f t="shared" si="33"/>
        <v>(0.9, 0.9, 0.9, 0.9, 0.9, 0.9, 0.9, 0.9, 0.9, 0.9, 0.9, 0.9, 0.9, 0.9, 0.9, 0.9, 0.9, 0.9, 0.9, 0.9, 0.9, 0.9, 0.9, 0.9) ..</v>
      </c>
      <c r="E516" s="30" t="str">
        <f>ScheduleCompile!A509</f>
        <v>WarehouseRefrigerationWD</v>
      </c>
      <c r="F516" t="str">
        <f t="shared" si="34"/>
        <v>Fraction</v>
      </c>
      <c r="G516" s="1">
        <f>IF(AND(ISERROR(IF(ScheduleCompile!B509="Off",0,IF(ScheduleCompile!B509="On",1,IF(ISNUMBER(ScheduleCompile!B509),ScheduleCompile!B509/1,IF(ISTEXT(ScheduleCompile!B509),IF(OR(ISNUMBER(FIND("5F",ScheduleCompile!B509)),ISNUMBER(FIND("0F",ScheduleCompile!B509)),ISNUMBER(FIND("8F",ScheduleCompile!B509)),ISNUMBER(FIND("1F",ScheduleCompile!B509)),ISNUMBER(FIND("2F",ScheduleCompile!B509)),ISNUMBER(FIND("3F",ScheduleCompile!B509)),ISNUMBER(FIND("6F",ScheduleCompile!B509)),ISNUMBER(FIND("7F",ScheduleCompile!B509)),ISNUMBER(FIND("9F",ScheduleCompile!B509)),ISNUMBER(FIND("4F",ScheduleCompile!B509))),VALUE(LEFT(ScheduleCompile!B509,FIND("F",ScheduleCompile!B509)-1)),ScheduleCompile!B509)))))),ISTEXT(ScheduleCompile!#REF!)),"ENDTABLE",IF(ISERROR(IF(ScheduleCompile!B509="Off",0,IF(ScheduleCompile!B509="On",1,IF(ISNUMBER(ScheduleCompile!B509),ScheduleCompile!B509/1,IF(ISTEXT(ScheduleCompile!B509),IF(OR(ISNUMBER(FIND("5F",ScheduleCompile!B509)),ISNUMBER(FIND("0F",ScheduleCompile!B509)),ISNUMBER(FIND("8F",ScheduleCompile!B509)),ISNUMBER(FIND("1F",ScheduleCompile!B509)),ISNUMBER(FIND("2F",ScheduleCompile!B509)),ISNUMBER(FIND("3F",ScheduleCompile!B509)),ISNUMBER(FIND("6F",ScheduleCompile!B509)),ISNUMBER(FIND("7F",ScheduleCompile!B509)),ISNUMBER(FIND("9F",ScheduleCompile!B509)),ISNUMBER(FIND("4F",ScheduleCompile!B509))),VALUE(LEFT(ScheduleCompile!B509,FIND("F",ScheduleCompile!B509)-1)),ScheduleCompile!B509)))))),"",IF(ScheduleCompile!B509="Off",0,IF(ScheduleCompile!B509="On",1,IF(ISNUMBER(ScheduleCompile!B509),ScheduleCompile!B509/1,IF(ISTEXT(ScheduleCompile!B509),IF(OR(ISNUMBER(FIND("5F",ScheduleCompile!B509)),ISNUMBER(FIND("0F",ScheduleCompile!B509)),ISNUMBER(FIND("8F",ScheduleCompile!B509)),ISNUMBER(FIND("1F",ScheduleCompile!B509)),ISNUMBER(FIND("2F",ScheduleCompile!B509)),ISNUMBER(FIND("3F",ScheduleCompile!B509)),ISNUMBER(FIND("6F",ScheduleCompile!B509)),ISNUMBER(FIND("7F",ScheduleCompile!B509)),ISNUMBER(FIND("9F",ScheduleCompile!B509)),ISNUMBER(FIND("4F",ScheduleCompile!B509))),VALUE(LEFT(ScheduleCompile!B509,FIND("F",ScheduleCompile!B509)-1)),ScheduleCompile!B509)))))))</f>
        <v>0.9</v>
      </c>
      <c r="H516" s="1">
        <f>IF(AND(ISERROR(IF(ScheduleCompile!C509="Off",0,IF(ScheduleCompile!C509="On",1,IF(ISNUMBER(ScheduleCompile!C509),ScheduleCompile!C509/1,IF(ISTEXT(ScheduleCompile!C509),IF(OR(ISNUMBER(FIND("5F",ScheduleCompile!C509)),ISNUMBER(FIND("0F",ScheduleCompile!C509)),ISNUMBER(FIND("8F",ScheduleCompile!C509)),ISNUMBER(FIND("1F",ScheduleCompile!C509)),ISNUMBER(FIND("2F",ScheduleCompile!C509)),ISNUMBER(FIND("3F",ScheduleCompile!C509)),ISNUMBER(FIND("6F",ScheduleCompile!C509)),ISNUMBER(FIND("7F",ScheduleCompile!C509)),ISNUMBER(FIND("9F",ScheduleCompile!C509)),ISNUMBER(FIND("4F",ScheduleCompile!C509))),VALUE(LEFT(ScheduleCompile!C509,FIND("F",ScheduleCompile!C509)-1)),ScheduleCompile!C509)))))),ISTEXT(ScheduleCompile!#REF!)),"ENDTABLE",IF(ISERROR(IF(ScheduleCompile!C509="Off",0,IF(ScheduleCompile!C509="On",1,IF(ISNUMBER(ScheduleCompile!C509),ScheduleCompile!C509/1,IF(ISTEXT(ScheduleCompile!C509),IF(OR(ISNUMBER(FIND("5F",ScheduleCompile!C509)),ISNUMBER(FIND("0F",ScheduleCompile!C509)),ISNUMBER(FIND("8F",ScheduleCompile!C509)),ISNUMBER(FIND("1F",ScheduleCompile!C509)),ISNUMBER(FIND("2F",ScheduleCompile!C509)),ISNUMBER(FIND("3F",ScheduleCompile!C509)),ISNUMBER(FIND("6F",ScheduleCompile!C509)),ISNUMBER(FIND("7F",ScheduleCompile!C509)),ISNUMBER(FIND("9F",ScheduleCompile!C509)),ISNUMBER(FIND("4F",ScheduleCompile!C509))),VALUE(LEFT(ScheduleCompile!C509,FIND("F",ScheduleCompile!C509)-1)),ScheduleCompile!C509)))))),"",IF(ScheduleCompile!C509="Off",0,IF(ScheduleCompile!C509="On",1,IF(ISNUMBER(ScheduleCompile!C509),ScheduleCompile!C509/1,IF(ISTEXT(ScheduleCompile!C509),IF(OR(ISNUMBER(FIND("5F",ScheduleCompile!C509)),ISNUMBER(FIND("0F",ScheduleCompile!C509)),ISNUMBER(FIND("8F",ScheduleCompile!C509)),ISNUMBER(FIND("1F",ScheduleCompile!C509)),ISNUMBER(FIND("2F",ScheduleCompile!C509)),ISNUMBER(FIND("3F",ScheduleCompile!C509)),ISNUMBER(FIND("6F",ScheduleCompile!C509)),ISNUMBER(FIND("7F",ScheduleCompile!C509)),ISNUMBER(FIND("9F",ScheduleCompile!C509)),ISNUMBER(FIND("4F",ScheduleCompile!C509))),VALUE(LEFT(ScheduleCompile!C509,FIND("F",ScheduleCompile!C509)-1)),ScheduleCompile!C509)))))))</f>
        <v>0.9</v>
      </c>
      <c r="I516" s="1">
        <f>IF(AND(ISERROR(IF(ScheduleCompile!D509="Off",0,IF(ScheduleCompile!D509="On",1,IF(ISNUMBER(ScheduleCompile!D509),ScheduleCompile!D509/1,IF(ISTEXT(ScheduleCompile!D509),IF(OR(ISNUMBER(FIND("5F",ScheduleCompile!D509)),ISNUMBER(FIND("0F",ScheduleCompile!D509)),ISNUMBER(FIND("8F",ScheduleCompile!D509)),ISNUMBER(FIND("1F",ScheduleCompile!D509)),ISNUMBER(FIND("2F",ScheduleCompile!D509)),ISNUMBER(FIND("3F",ScheduleCompile!D509)),ISNUMBER(FIND("6F",ScheduleCompile!D509)),ISNUMBER(FIND("7F",ScheduleCompile!D509)),ISNUMBER(FIND("9F",ScheduleCompile!D509)),ISNUMBER(FIND("4F",ScheduleCompile!D509))),VALUE(LEFT(ScheduleCompile!D509,FIND("F",ScheduleCompile!D509)-1)),ScheduleCompile!D509)))))),ISTEXT(ScheduleCompile!#REF!)),"ENDTABLE",IF(ISERROR(IF(ScheduleCompile!D509="Off",0,IF(ScheduleCompile!D509="On",1,IF(ISNUMBER(ScheduleCompile!D509),ScheduleCompile!D509/1,IF(ISTEXT(ScheduleCompile!D509),IF(OR(ISNUMBER(FIND("5F",ScheduleCompile!D509)),ISNUMBER(FIND("0F",ScheduleCompile!D509)),ISNUMBER(FIND("8F",ScheduleCompile!D509)),ISNUMBER(FIND("1F",ScheduleCompile!D509)),ISNUMBER(FIND("2F",ScheduleCompile!D509)),ISNUMBER(FIND("3F",ScheduleCompile!D509)),ISNUMBER(FIND("6F",ScheduleCompile!D509)),ISNUMBER(FIND("7F",ScheduleCompile!D509)),ISNUMBER(FIND("9F",ScheduleCompile!D509)),ISNUMBER(FIND("4F",ScheduleCompile!D509))),VALUE(LEFT(ScheduleCompile!D509,FIND("F",ScheduleCompile!D509)-1)),ScheduleCompile!D509)))))),"",IF(ScheduleCompile!D509="Off",0,IF(ScheduleCompile!D509="On",1,IF(ISNUMBER(ScheduleCompile!D509),ScheduleCompile!D509/1,IF(ISTEXT(ScheduleCompile!D509),IF(OR(ISNUMBER(FIND("5F",ScheduleCompile!D509)),ISNUMBER(FIND("0F",ScheduleCompile!D509)),ISNUMBER(FIND("8F",ScheduleCompile!D509)),ISNUMBER(FIND("1F",ScheduleCompile!D509)),ISNUMBER(FIND("2F",ScheduleCompile!D509)),ISNUMBER(FIND("3F",ScheduleCompile!D509)),ISNUMBER(FIND("6F",ScheduleCompile!D509)),ISNUMBER(FIND("7F",ScheduleCompile!D509)),ISNUMBER(FIND("9F",ScheduleCompile!D509)),ISNUMBER(FIND("4F",ScheduleCompile!D509))),VALUE(LEFT(ScheduleCompile!D509,FIND("F",ScheduleCompile!D509)-1)),ScheduleCompile!D509)))))))</f>
        <v>0.9</v>
      </c>
      <c r="J516" s="1">
        <f>IF(AND(ISERROR(IF(ScheduleCompile!E509="Off",0,IF(ScheduleCompile!E509="On",1,IF(ISNUMBER(ScheduleCompile!E509),ScheduleCompile!E509/1,IF(ISTEXT(ScheduleCompile!E509),IF(OR(ISNUMBER(FIND("5F",ScheduleCompile!E509)),ISNUMBER(FIND("0F",ScheduleCompile!E509)),ISNUMBER(FIND("8F",ScheduleCompile!E509)),ISNUMBER(FIND("1F",ScheduleCompile!E509)),ISNUMBER(FIND("2F",ScheduleCompile!E509)),ISNUMBER(FIND("3F",ScheduleCompile!E509)),ISNUMBER(FIND("6F",ScheduleCompile!E509)),ISNUMBER(FIND("7F",ScheduleCompile!E509)),ISNUMBER(FIND("9F",ScheduleCompile!E509)),ISNUMBER(FIND("4F",ScheduleCompile!E509))),VALUE(LEFT(ScheduleCompile!E509,FIND("F",ScheduleCompile!E509)-1)),ScheduleCompile!E509)))))),ISTEXT(ScheduleCompile!#REF!)),"ENDTABLE",IF(ISERROR(IF(ScheduleCompile!E509="Off",0,IF(ScheduleCompile!E509="On",1,IF(ISNUMBER(ScheduleCompile!E509),ScheduleCompile!E509/1,IF(ISTEXT(ScheduleCompile!E509),IF(OR(ISNUMBER(FIND("5F",ScheduleCompile!E509)),ISNUMBER(FIND("0F",ScheduleCompile!E509)),ISNUMBER(FIND("8F",ScheduleCompile!E509)),ISNUMBER(FIND("1F",ScheduleCompile!E509)),ISNUMBER(FIND("2F",ScheduleCompile!E509)),ISNUMBER(FIND("3F",ScheduleCompile!E509)),ISNUMBER(FIND("6F",ScheduleCompile!E509)),ISNUMBER(FIND("7F",ScheduleCompile!E509)),ISNUMBER(FIND("9F",ScheduleCompile!E509)),ISNUMBER(FIND("4F",ScheduleCompile!E509))),VALUE(LEFT(ScheduleCompile!E509,FIND("F",ScheduleCompile!E509)-1)),ScheduleCompile!E509)))))),"",IF(ScheduleCompile!E509="Off",0,IF(ScheduleCompile!E509="On",1,IF(ISNUMBER(ScheduleCompile!E509),ScheduleCompile!E509/1,IF(ISTEXT(ScheduleCompile!E509),IF(OR(ISNUMBER(FIND("5F",ScheduleCompile!E509)),ISNUMBER(FIND("0F",ScheduleCompile!E509)),ISNUMBER(FIND("8F",ScheduleCompile!E509)),ISNUMBER(FIND("1F",ScheduleCompile!E509)),ISNUMBER(FIND("2F",ScheduleCompile!E509)),ISNUMBER(FIND("3F",ScheduleCompile!E509)),ISNUMBER(FIND("6F",ScheduleCompile!E509)),ISNUMBER(FIND("7F",ScheduleCompile!E509)),ISNUMBER(FIND("9F",ScheduleCompile!E509)),ISNUMBER(FIND("4F",ScheduleCompile!E509))),VALUE(LEFT(ScheduleCompile!E509,FIND("F",ScheduleCompile!E509)-1)),ScheduleCompile!E509)))))))</f>
        <v>0.9</v>
      </c>
      <c r="K516" s="1">
        <f>IF(AND(ISERROR(IF(ScheduleCompile!F509="Off",0,IF(ScheduleCompile!F509="On",1,IF(ISNUMBER(ScheduleCompile!F509),ScheduleCompile!F509/1,IF(ISTEXT(ScheduleCompile!F509),IF(OR(ISNUMBER(FIND("5F",ScheduleCompile!F509)),ISNUMBER(FIND("0F",ScheduleCompile!F509)),ISNUMBER(FIND("8F",ScheduleCompile!F509)),ISNUMBER(FIND("1F",ScheduleCompile!F509)),ISNUMBER(FIND("2F",ScheduleCompile!F509)),ISNUMBER(FIND("3F",ScheduleCompile!F509)),ISNUMBER(FIND("6F",ScheduleCompile!F509)),ISNUMBER(FIND("7F",ScheduleCompile!F509)),ISNUMBER(FIND("9F",ScheduleCompile!F509)),ISNUMBER(FIND("4F",ScheduleCompile!F509))),VALUE(LEFT(ScheduleCompile!F509,FIND("F",ScheduleCompile!F509)-1)),ScheduleCompile!F509)))))),ISTEXT(ScheduleCompile!#REF!)),"ENDTABLE",IF(ISERROR(IF(ScheduleCompile!F509="Off",0,IF(ScheduleCompile!F509="On",1,IF(ISNUMBER(ScheduleCompile!F509),ScheduleCompile!F509/1,IF(ISTEXT(ScheduleCompile!F509),IF(OR(ISNUMBER(FIND("5F",ScheduleCompile!F509)),ISNUMBER(FIND("0F",ScheduleCompile!F509)),ISNUMBER(FIND("8F",ScheduleCompile!F509)),ISNUMBER(FIND("1F",ScheduleCompile!F509)),ISNUMBER(FIND("2F",ScheduleCompile!F509)),ISNUMBER(FIND("3F",ScheduleCompile!F509)),ISNUMBER(FIND("6F",ScheduleCompile!F509)),ISNUMBER(FIND("7F",ScheduleCompile!F509)),ISNUMBER(FIND("9F",ScheduleCompile!F509)),ISNUMBER(FIND("4F",ScheduleCompile!F509))),VALUE(LEFT(ScheduleCompile!F509,FIND("F",ScheduleCompile!F509)-1)),ScheduleCompile!F509)))))),"",IF(ScheduleCompile!F509="Off",0,IF(ScheduleCompile!F509="On",1,IF(ISNUMBER(ScheduleCompile!F509),ScheduleCompile!F509/1,IF(ISTEXT(ScheduleCompile!F509),IF(OR(ISNUMBER(FIND("5F",ScheduleCompile!F509)),ISNUMBER(FIND("0F",ScheduleCompile!F509)),ISNUMBER(FIND("8F",ScheduleCompile!F509)),ISNUMBER(FIND("1F",ScheduleCompile!F509)),ISNUMBER(FIND("2F",ScheduleCompile!F509)),ISNUMBER(FIND("3F",ScheduleCompile!F509)),ISNUMBER(FIND("6F",ScheduleCompile!F509)),ISNUMBER(FIND("7F",ScheduleCompile!F509)),ISNUMBER(FIND("9F",ScheduleCompile!F509)),ISNUMBER(FIND("4F",ScheduleCompile!F509))),VALUE(LEFT(ScheduleCompile!F509,FIND("F",ScheduleCompile!F509)-1)),ScheduleCompile!F509)))))))</f>
        <v>0.9</v>
      </c>
      <c r="L516" s="1">
        <f>IF(AND(ISERROR(IF(ScheduleCompile!G509="Off",0,IF(ScheduleCompile!G509="On",1,IF(ISNUMBER(ScheduleCompile!G509),ScheduleCompile!G509/1,IF(ISTEXT(ScheduleCompile!G509),IF(OR(ISNUMBER(FIND("5F",ScheduleCompile!G509)),ISNUMBER(FIND("0F",ScheduleCompile!G509)),ISNUMBER(FIND("8F",ScheduleCompile!G509)),ISNUMBER(FIND("1F",ScheduleCompile!G509)),ISNUMBER(FIND("2F",ScheduleCompile!G509)),ISNUMBER(FIND("3F",ScheduleCompile!G509)),ISNUMBER(FIND("6F",ScheduleCompile!G509)),ISNUMBER(FIND("7F",ScheduleCompile!G509)),ISNUMBER(FIND("9F",ScheduleCompile!G509)),ISNUMBER(FIND("4F",ScheduleCompile!G509))),VALUE(LEFT(ScheduleCompile!G509,FIND("F",ScheduleCompile!G509)-1)),ScheduleCompile!G509)))))),ISTEXT(ScheduleCompile!#REF!)),"ENDTABLE",IF(ISERROR(IF(ScheduleCompile!G509="Off",0,IF(ScheduleCompile!G509="On",1,IF(ISNUMBER(ScheduleCompile!G509),ScheduleCompile!G509/1,IF(ISTEXT(ScheduleCompile!G509),IF(OR(ISNUMBER(FIND("5F",ScheduleCompile!G509)),ISNUMBER(FIND("0F",ScheduleCompile!G509)),ISNUMBER(FIND("8F",ScheduleCompile!G509)),ISNUMBER(FIND("1F",ScheduleCompile!G509)),ISNUMBER(FIND("2F",ScheduleCompile!G509)),ISNUMBER(FIND("3F",ScheduleCompile!G509)),ISNUMBER(FIND("6F",ScheduleCompile!G509)),ISNUMBER(FIND("7F",ScheduleCompile!G509)),ISNUMBER(FIND("9F",ScheduleCompile!G509)),ISNUMBER(FIND("4F",ScheduleCompile!G509))),VALUE(LEFT(ScheduleCompile!G509,FIND("F",ScheduleCompile!G509)-1)),ScheduleCompile!G509)))))),"",IF(ScheduleCompile!G509="Off",0,IF(ScheduleCompile!G509="On",1,IF(ISNUMBER(ScheduleCompile!G509),ScheduleCompile!G509/1,IF(ISTEXT(ScheduleCompile!G509),IF(OR(ISNUMBER(FIND("5F",ScheduleCompile!G509)),ISNUMBER(FIND("0F",ScheduleCompile!G509)),ISNUMBER(FIND("8F",ScheduleCompile!G509)),ISNUMBER(FIND("1F",ScheduleCompile!G509)),ISNUMBER(FIND("2F",ScheduleCompile!G509)),ISNUMBER(FIND("3F",ScheduleCompile!G509)),ISNUMBER(FIND("6F",ScheduleCompile!G509)),ISNUMBER(FIND("7F",ScheduleCompile!G509)),ISNUMBER(FIND("9F",ScheduleCompile!G509)),ISNUMBER(FIND("4F",ScheduleCompile!G509))),VALUE(LEFT(ScheduleCompile!G509,FIND("F",ScheduleCompile!G509)-1)),ScheduleCompile!G509)))))))</f>
        <v>0.9</v>
      </c>
      <c r="M516" s="1">
        <f>IF(AND(ISERROR(IF(ScheduleCompile!H509="Off",0,IF(ScheduleCompile!H509="On",1,IF(ISNUMBER(ScheduleCompile!H509),ScheduleCompile!H509/1,IF(ISTEXT(ScheduleCompile!H509),IF(OR(ISNUMBER(FIND("5F",ScheduleCompile!H509)),ISNUMBER(FIND("0F",ScheduleCompile!H509)),ISNUMBER(FIND("8F",ScheduleCompile!H509)),ISNUMBER(FIND("1F",ScheduleCompile!H509)),ISNUMBER(FIND("2F",ScheduleCompile!H509)),ISNUMBER(FIND("3F",ScheduleCompile!H509)),ISNUMBER(FIND("6F",ScheduleCompile!H509)),ISNUMBER(FIND("7F",ScheduleCompile!H509)),ISNUMBER(FIND("9F",ScheduleCompile!H509)),ISNUMBER(FIND("4F",ScheduleCompile!H509))),VALUE(LEFT(ScheduleCompile!H509,FIND("F",ScheduleCompile!H509)-1)),ScheduleCompile!H509)))))),ISTEXT(ScheduleCompile!#REF!)),"ENDTABLE",IF(ISERROR(IF(ScheduleCompile!H509="Off",0,IF(ScheduleCompile!H509="On",1,IF(ISNUMBER(ScheduleCompile!H509),ScheduleCompile!H509/1,IF(ISTEXT(ScheduleCompile!H509),IF(OR(ISNUMBER(FIND("5F",ScheduleCompile!H509)),ISNUMBER(FIND("0F",ScheduleCompile!H509)),ISNUMBER(FIND("8F",ScheduleCompile!H509)),ISNUMBER(FIND("1F",ScheduleCompile!H509)),ISNUMBER(FIND("2F",ScheduleCompile!H509)),ISNUMBER(FIND("3F",ScheduleCompile!H509)),ISNUMBER(FIND("6F",ScheduleCompile!H509)),ISNUMBER(FIND("7F",ScheduleCompile!H509)),ISNUMBER(FIND("9F",ScheduleCompile!H509)),ISNUMBER(FIND("4F",ScheduleCompile!H509))),VALUE(LEFT(ScheduleCompile!H509,FIND("F",ScheduleCompile!H509)-1)),ScheduleCompile!H509)))))),"",IF(ScheduleCompile!H509="Off",0,IF(ScheduleCompile!H509="On",1,IF(ISNUMBER(ScheduleCompile!H509),ScheduleCompile!H509/1,IF(ISTEXT(ScheduleCompile!H509),IF(OR(ISNUMBER(FIND("5F",ScheduleCompile!H509)),ISNUMBER(FIND("0F",ScheduleCompile!H509)),ISNUMBER(FIND("8F",ScheduleCompile!H509)),ISNUMBER(FIND("1F",ScheduleCompile!H509)),ISNUMBER(FIND("2F",ScheduleCompile!H509)),ISNUMBER(FIND("3F",ScheduleCompile!H509)),ISNUMBER(FIND("6F",ScheduleCompile!H509)),ISNUMBER(FIND("7F",ScheduleCompile!H509)),ISNUMBER(FIND("9F",ScheduleCompile!H509)),ISNUMBER(FIND("4F",ScheduleCompile!H509))),VALUE(LEFT(ScheduleCompile!H509,FIND("F",ScheduleCompile!H509)-1)),ScheduleCompile!H509)))))))</f>
        <v>0.9</v>
      </c>
      <c r="N516" s="1">
        <f>IF(AND(ISERROR(IF(ScheduleCompile!I509="Off",0,IF(ScheduleCompile!I509="On",1,IF(ISNUMBER(ScheduleCompile!I509),ScheduleCompile!I509/1,IF(ISTEXT(ScheduleCompile!I509),IF(OR(ISNUMBER(FIND("5F",ScheduleCompile!I509)),ISNUMBER(FIND("0F",ScheduleCompile!I509)),ISNUMBER(FIND("8F",ScheduleCompile!I509)),ISNUMBER(FIND("1F",ScheduleCompile!I509)),ISNUMBER(FIND("2F",ScheduleCompile!I509)),ISNUMBER(FIND("3F",ScheduleCompile!I509)),ISNUMBER(FIND("6F",ScheduleCompile!I509)),ISNUMBER(FIND("7F",ScheduleCompile!I509)),ISNUMBER(FIND("9F",ScheduleCompile!I509)),ISNUMBER(FIND("4F",ScheduleCompile!I509))),VALUE(LEFT(ScheduleCompile!I509,FIND("F",ScheduleCompile!I509)-1)),ScheduleCompile!I509)))))),ISTEXT(ScheduleCompile!#REF!)),"ENDTABLE",IF(ISERROR(IF(ScheduleCompile!I509="Off",0,IF(ScheduleCompile!I509="On",1,IF(ISNUMBER(ScheduleCompile!I509),ScheduleCompile!I509/1,IF(ISTEXT(ScheduleCompile!I509),IF(OR(ISNUMBER(FIND("5F",ScheduleCompile!I509)),ISNUMBER(FIND("0F",ScheduleCompile!I509)),ISNUMBER(FIND("8F",ScheduleCompile!I509)),ISNUMBER(FIND("1F",ScheduleCompile!I509)),ISNUMBER(FIND("2F",ScheduleCompile!I509)),ISNUMBER(FIND("3F",ScheduleCompile!I509)),ISNUMBER(FIND("6F",ScheduleCompile!I509)),ISNUMBER(FIND("7F",ScheduleCompile!I509)),ISNUMBER(FIND("9F",ScheduleCompile!I509)),ISNUMBER(FIND("4F",ScheduleCompile!I509))),VALUE(LEFT(ScheduleCompile!I509,FIND("F",ScheduleCompile!I509)-1)),ScheduleCompile!I509)))))),"",IF(ScheduleCompile!I509="Off",0,IF(ScheduleCompile!I509="On",1,IF(ISNUMBER(ScheduleCompile!I509),ScheduleCompile!I509/1,IF(ISTEXT(ScheduleCompile!I509),IF(OR(ISNUMBER(FIND("5F",ScheduleCompile!I509)),ISNUMBER(FIND("0F",ScheduleCompile!I509)),ISNUMBER(FIND("8F",ScheduleCompile!I509)),ISNUMBER(FIND("1F",ScheduleCompile!I509)),ISNUMBER(FIND("2F",ScheduleCompile!I509)),ISNUMBER(FIND("3F",ScheduleCompile!I509)),ISNUMBER(FIND("6F",ScheduleCompile!I509)),ISNUMBER(FIND("7F",ScheduleCompile!I509)),ISNUMBER(FIND("9F",ScheduleCompile!I509)),ISNUMBER(FIND("4F",ScheduleCompile!I509))),VALUE(LEFT(ScheduleCompile!I509,FIND("F",ScheduleCompile!I509)-1)),ScheduleCompile!I509)))))))</f>
        <v>0.9</v>
      </c>
      <c r="O516" s="1">
        <f>IF(AND(ISERROR(IF(ScheduleCompile!J509="Off",0,IF(ScheduleCompile!J509="On",1,IF(ISNUMBER(ScheduleCompile!J509),ScheduleCompile!J509/1,IF(ISTEXT(ScheduleCompile!J509),IF(OR(ISNUMBER(FIND("5F",ScheduleCompile!J509)),ISNUMBER(FIND("0F",ScheduleCompile!J509)),ISNUMBER(FIND("8F",ScheduleCompile!J509)),ISNUMBER(FIND("1F",ScheduleCompile!J509)),ISNUMBER(FIND("2F",ScheduleCompile!J509)),ISNUMBER(FIND("3F",ScheduleCompile!J509)),ISNUMBER(FIND("6F",ScheduleCompile!J509)),ISNUMBER(FIND("7F",ScheduleCompile!J509)),ISNUMBER(FIND("9F",ScheduleCompile!J509)),ISNUMBER(FIND("4F",ScheduleCompile!J509))),VALUE(LEFT(ScheduleCompile!J509,FIND("F",ScheduleCompile!J509)-1)),ScheduleCompile!J509)))))),ISTEXT(ScheduleCompile!#REF!)),"ENDTABLE",IF(ISERROR(IF(ScheduleCompile!J509="Off",0,IF(ScheduleCompile!J509="On",1,IF(ISNUMBER(ScheduleCompile!J509),ScheduleCompile!J509/1,IF(ISTEXT(ScheduleCompile!J509),IF(OR(ISNUMBER(FIND("5F",ScheduleCompile!J509)),ISNUMBER(FIND("0F",ScheduleCompile!J509)),ISNUMBER(FIND("8F",ScheduleCompile!J509)),ISNUMBER(FIND("1F",ScheduleCompile!J509)),ISNUMBER(FIND("2F",ScheduleCompile!J509)),ISNUMBER(FIND("3F",ScheduleCompile!J509)),ISNUMBER(FIND("6F",ScheduleCompile!J509)),ISNUMBER(FIND("7F",ScheduleCompile!J509)),ISNUMBER(FIND("9F",ScheduleCompile!J509)),ISNUMBER(FIND("4F",ScheduleCompile!J509))),VALUE(LEFT(ScheduleCompile!J509,FIND("F",ScheduleCompile!J509)-1)),ScheduleCompile!J509)))))),"",IF(ScheduleCompile!J509="Off",0,IF(ScheduleCompile!J509="On",1,IF(ISNUMBER(ScheduleCompile!J509),ScheduleCompile!J509/1,IF(ISTEXT(ScheduleCompile!J509),IF(OR(ISNUMBER(FIND("5F",ScheduleCompile!J509)),ISNUMBER(FIND("0F",ScheduleCompile!J509)),ISNUMBER(FIND("8F",ScheduleCompile!J509)),ISNUMBER(FIND("1F",ScheduleCompile!J509)),ISNUMBER(FIND("2F",ScheduleCompile!J509)),ISNUMBER(FIND("3F",ScheduleCompile!J509)),ISNUMBER(FIND("6F",ScheduleCompile!J509)),ISNUMBER(FIND("7F",ScheduleCompile!J509)),ISNUMBER(FIND("9F",ScheduleCompile!J509)),ISNUMBER(FIND("4F",ScheduleCompile!J509))),VALUE(LEFT(ScheduleCompile!J509,FIND("F",ScheduleCompile!J509)-1)),ScheduleCompile!J509)))))))</f>
        <v>0.9</v>
      </c>
      <c r="P516" s="1">
        <f>IF(AND(ISERROR(IF(ScheduleCompile!K509="Off",0,IF(ScheduleCompile!K509="On",1,IF(ISNUMBER(ScheduleCompile!K509),ScheduleCompile!K509/1,IF(ISTEXT(ScheduleCompile!K509),IF(OR(ISNUMBER(FIND("5F",ScheduleCompile!K509)),ISNUMBER(FIND("0F",ScheduleCompile!K509)),ISNUMBER(FIND("8F",ScheduleCompile!K509)),ISNUMBER(FIND("1F",ScheduleCompile!K509)),ISNUMBER(FIND("2F",ScheduleCompile!K509)),ISNUMBER(FIND("3F",ScheduleCompile!K509)),ISNUMBER(FIND("6F",ScheduleCompile!K509)),ISNUMBER(FIND("7F",ScheduleCompile!K509)),ISNUMBER(FIND("9F",ScheduleCompile!K509)),ISNUMBER(FIND("4F",ScheduleCompile!K509))),VALUE(LEFT(ScheduleCompile!K509,FIND("F",ScheduleCompile!K509)-1)),ScheduleCompile!K509)))))),ISTEXT(ScheduleCompile!#REF!)),"ENDTABLE",IF(ISERROR(IF(ScheduleCompile!K509="Off",0,IF(ScheduleCompile!K509="On",1,IF(ISNUMBER(ScheduleCompile!K509),ScheduleCompile!K509/1,IF(ISTEXT(ScheduleCompile!K509),IF(OR(ISNUMBER(FIND("5F",ScheduleCompile!K509)),ISNUMBER(FIND("0F",ScheduleCompile!K509)),ISNUMBER(FIND("8F",ScheduleCompile!K509)),ISNUMBER(FIND("1F",ScheduleCompile!K509)),ISNUMBER(FIND("2F",ScheduleCompile!K509)),ISNUMBER(FIND("3F",ScheduleCompile!K509)),ISNUMBER(FIND("6F",ScheduleCompile!K509)),ISNUMBER(FIND("7F",ScheduleCompile!K509)),ISNUMBER(FIND("9F",ScheduleCompile!K509)),ISNUMBER(FIND("4F",ScheduleCompile!K509))),VALUE(LEFT(ScheduleCompile!K509,FIND("F",ScheduleCompile!K509)-1)),ScheduleCompile!K509)))))),"",IF(ScheduleCompile!K509="Off",0,IF(ScheduleCompile!K509="On",1,IF(ISNUMBER(ScheduleCompile!K509),ScheduleCompile!K509/1,IF(ISTEXT(ScheduleCompile!K509),IF(OR(ISNUMBER(FIND("5F",ScheduleCompile!K509)),ISNUMBER(FIND("0F",ScheduleCompile!K509)),ISNUMBER(FIND("8F",ScheduleCompile!K509)),ISNUMBER(FIND("1F",ScheduleCompile!K509)),ISNUMBER(FIND("2F",ScheduleCompile!K509)),ISNUMBER(FIND("3F",ScheduleCompile!K509)),ISNUMBER(FIND("6F",ScheduleCompile!K509)),ISNUMBER(FIND("7F",ScheduleCompile!K509)),ISNUMBER(FIND("9F",ScheduleCompile!K509)),ISNUMBER(FIND("4F",ScheduleCompile!K509))),VALUE(LEFT(ScheduleCompile!K509,FIND("F",ScheduleCompile!K509)-1)),ScheduleCompile!K509)))))))</f>
        <v>0.9</v>
      </c>
      <c r="Q516" s="1">
        <f>IF(AND(ISERROR(IF(ScheduleCompile!L509="Off",0,IF(ScheduleCompile!L509="On",1,IF(ISNUMBER(ScheduleCompile!L509),ScheduleCompile!L509/1,IF(ISTEXT(ScheduleCompile!L509),IF(OR(ISNUMBER(FIND("5F",ScheduleCompile!L509)),ISNUMBER(FIND("0F",ScheduleCompile!L509)),ISNUMBER(FIND("8F",ScheduleCompile!L509)),ISNUMBER(FIND("1F",ScheduleCompile!L509)),ISNUMBER(FIND("2F",ScheduleCompile!L509)),ISNUMBER(FIND("3F",ScheduleCompile!L509)),ISNUMBER(FIND("6F",ScheduleCompile!L509)),ISNUMBER(FIND("7F",ScheduleCompile!L509)),ISNUMBER(FIND("9F",ScheduleCompile!L509)),ISNUMBER(FIND("4F",ScheduleCompile!L509))),VALUE(LEFT(ScheduleCompile!L509,FIND("F",ScheduleCompile!L509)-1)),ScheduleCompile!L509)))))),ISTEXT(ScheduleCompile!#REF!)),"ENDTABLE",IF(ISERROR(IF(ScheduleCompile!L509="Off",0,IF(ScheduleCompile!L509="On",1,IF(ISNUMBER(ScheduleCompile!L509),ScheduleCompile!L509/1,IF(ISTEXT(ScheduleCompile!L509),IF(OR(ISNUMBER(FIND("5F",ScheduleCompile!L509)),ISNUMBER(FIND("0F",ScheduleCompile!L509)),ISNUMBER(FIND("8F",ScheduleCompile!L509)),ISNUMBER(FIND("1F",ScheduleCompile!L509)),ISNUMBER(FIND("2F",ScheduleCompile!L509)),ISNUMBER(FIND("3F",ScheduleCompile!L509)),ISNUMBER(FIND("6F",ScheduleCompile!L509)),ISNUMBER(FIND("7F",ScheduleCompile!L509)),ISNUMBER(FIND("9F",ScheduleCompile!L509)),ISNUMBER(FIND("4F",ScheduleCompile!L509))),VALUE(LEFT(ScheduleCompile!L509,FIND("F",ScheduleCompile!L509)-1)),ScheduleCompile!L509)))))),"",IF(ScheduleCompile!L509="Off",0,IF(ScheduleCompile!L509="On",1,IF(ISNUMBER(ScheduleCompile!L509),ScheduleCompile!L509/1,IF(ISTEXT(ScheduleCompile!L509),IF(OR(ISNUMBER(FIND("5F",ScheduleCompile!L509)),ISNUMBER(FIND("0F",ScheduleCompile!L509)),ISNUMBER(FIND("8F",ScheduleCompile!L509)),ISNUMBER(FIND("1F",ScheduleCompile!L509)),ISNUMBER(FIND("2F",ScheduleCompile!L509)),ISNUMBER(FIND("3F",ScheduleCompile!L509)),ISNUMBER(FIND("6F",ScheduleCompile!L509)),ISNUMBER(FIND("7F",ScheduleCompile!L509)),ISNUMBER(FIND("9F",ScheduleCompile!L509)),ISNUMBER(FIND("4F",ScheduleCompile!L509))),VALUE(LEFT(ScheduleCompile!L509,FIND("F",ScheduleCompile!L509)-1)),ScheduleCompile!L509)))))))</f>
        <v>0.9</v>
      </c>
      <c r="R516" s="1">
        <f>IF(AND(ISERROR(IF(ScheduleCompile!M509="Off",0,IF(ScheduleCompile!M509="On",1,IF(ISNUMBER(ScheduleCompile!M509),ScheduleCompile!M509/1,IF(ISTEXT(ScheduleCompile!M509),IF(OR(ISNUMBER(FIND("5F",ScheduleCompile!M509)),ISNUMBER(FIND("0F",ScheduleCompile!M509)),ISNUMBER(FIND("8F",ScheduleCompile!M509)),ISNUMBER(FIND("1F",ScheduleCompile!M509)),ISNUMBER(FIND("2F",ScheduleCompile!M509)),ISNUMBER(FIND("3F",ScheduleCompile!M509)),ISNUMBER(FIND("6F",ScheduleCompile!M509)),ISNUMBER(FIND("7F",ScheduleCompile!M509)),ISNUMBER(FIND("9F",ScheduleCompile!M509)),ISNUMBER(FIND("4F",ScheduleCompile!M509))),VALUE(LEFT(ScheduleCompile!M509,FIND("F",ScheduleCompile!M509)-1)),ScheduleCompile!M509)))))),ISTEXT(ScheduleCompile!#REF!)),"ENDTABLE",IF(ISERROR(IF(ScheduleCompile!M509="Off",0,IF(ScheduleCompile!M509="On",1,IF(ISNUMBER(ScheduleCompile!M509),ScheduleCompile!M509/1,IF(ISTEXT(ScheduleCompile!M509),IF(OR(ISNUMBER(FIND("5F",ScheduleCompile!M509)),ISNUMBER(FIND("0F",ScheduleCompile!M509)),ISNUMBER(FIND("8F",ScheduleCompile!M509)),ISNUMBER(FIND("1F",ScheduleCompile!M509)),ISNUMBER(FIND("2F",ScheduleCompile!M509)),ISNUMBER(FIND("3F",ScheduleCompile!M509)),ISNUMBER(FIND("6F",ScheduleCompile!M509)),ISNUMBER(FIND("7F",ScheduleCompile!M509)),ISNUMBER(FIND("9F",ScheduleCompile!M509)),ISNUMBER(FIND("4F",ScheduleCompile!M509))),VALUE(LEFT(ScheduleCompile!M509,FIND("F",ScheduleCompile!M509)-1)),ScheduleCompile!M509)))))),"",IF(ScheduleCompile!M509="Off",0,IF(ScheduleCompile!M509="On",1,IF(ISNUMBER(ScheduleCompile!M509),ScheduleCompile!M509/1,IF(ISTEXT(ScheduleCompile!M509),IF(OR(ISNUMBER(FIND("5F",ScheduleCompile!M509)),ISNUMBER(FIND("0F",ScheduleCompile!M509)),ISNUMBER(FIND("8F",ScheduleCompile!M509)),ISNUMBER(FIND("1F",ScheduleCompile!M509)),ISNUMBER(FIND("2F",ScheduleCompile!M509)),ISNUMBER(FIND("3F",ScheduleCompile!M509)),ISNUMBER(FIND("6F",ScheduleCompile!M509)),ISNUMBER(FIND("7F",ScheduleCompile!M509)),ISNUMBER(FIND("9F",ScheduleCompile!M509)),ISNUMBER(FIND("4F",ScheduleCompile!M509))),VALUE(LEFT(ScheduleCompile!M509,FIND("F",ScheduleCompile!M509)-1)),ScheduleCompile!M509)))))))</f>
        <v>0.9</v>
      </c>
      <c r="S516" s="1">
        <f>IF(AND(ISERROR(IF(ScheduleCompile!N509="Off",0,IF(ScheduleCompile!N509="On",1,IF(ISNUMBER(ScheduleCompile!N509),ScheduleCompile!N509/1,IF(ISTEXT(ScheduleCompile!N509),IF(OR(ISNUMBER(FIND("5F",ScheduleCompile!N509)),ISNUMBER(FIND("0F",ScheduleCompile!N509)),ISNUMBER(FIND("8F",ScheduleCompile!N509)),ISNUMBER(FIND("1F",ScheduleCompile!N509)),ISNUMBER(FIND("2F",ScheduleCompile!N509)),ISNUMBER(FIND("3F",ScheduleCompile!N509)),ISNUMBER(FIND("6F",ScheduleCompile!N509)),ISNUMBER(FIND("7F",ScheduleCompile!N509)),ISNUMBER(FIND("9F",ScheduleCompile!N509)),ISNUMBER(FIND("4F",ScheduleCompile!N509))),VALUE(LEFT(ScheduleCompile!N509,FIND("F",ScheduleCompile!N509)-1)),ScheduleCompile!N509)))))),ISTEXT(ScheduleCompile!#REF!)),"ENDTABLE",IF(ISERROR(IF(ScheduleCompile!N509="Off",0,IF(ScheduleCompile!N509="On",1,IF(ISNUMBER(ScheduleCompile!N509),ScheduleCompile!N509/1,IF(ISTEXT(ScheduleCompile!N509),IF(OR(ISNUMBER(FIND("5F",ScheduleCompile!N509)),ISNUMBER(FIND("0F",ScheduleCompile!N509)),ISNUMBER(FIND("8F",ScheduleCompile!N509)),ISNUMBER(FIND("1F",ScheduleCompile!N509)),ISNUMBER(FIND("2F",ScheduleCompile!N509)),ISNUMBER(FIND("3F",ScheduleCompile!N509)),ISNUMBER(FIND("6F",ScheduleCompile!N509)),ISNUMBER(FIND("7F",ScheduleCompile!N509)),ISNUMBER(FIND("9F",ScheduleCompile!N509)),ISNUMBER(FIND("4F",ScheduleCompile!N509))),VALUE(LEFT(ScheduleCompile!N509,FIND("F",ScheduleCompile!N509)-1)),ScheduleCompile!N509)))))),"",IF(ScheduleCompile!N509="Off",0,IF(ScheduleCompile!N509="On",1,IF(ISNUMBER(ScheduleCompile!N509),ScheduleCompile!N509/1,IF(ISTEXT(ScheduleCompile!N509),IF(OR(ISNUMBER(FIND("5F",ScheduleCompile!N509)),ISNUMBER(FIND("0F",ScheduleCompile!N509)),ISNUMBER(FIND("8F",ScheduleCompile!N509)),ISNUMBER(FIND("1F",ScheduleCompile!N509)),ISNUMBER(FIND("2F",ScheduleCompile!N509)),ISNUMBER(FIND("3F",ScheduleCompile!N509)),ISNUMBER(FIND("6F",ScheduleCompile!N509)),ISNUMBER(FIND("7F",ScheduleCompile!N509)),ISNUMBER(FIND("9F",ScheduleCompile!N509)),ISNUMBER(FIND("4F",ScheduleCompile!N509))),VALUE(LEFT(ScheduleCompile!N509,FIND("F",ScheduleCompile!N509)-1)),ScheduleCompile!N509)))))))</f>
        <v>0.9</v>
      </c>
      <c r="T516" s="1">
        <f>IF(AND(ISERROR(IF(ScheduleCompile!O509="Off",0,IF(ScheduleCompile!O509="On",1,IF(ISNUMBER(ScheduleCompile!O509),ScheduleCompile!O509/1,IF(ISTEXT(ScheduleCompile!O509),IF(OR(ISNUMBER(FIND("5F",ScheduleCompile!O509)),ISNUMBER(FIND("0F",ScheduleCompile!O509)),ISNUMBER(FIND("8F",ScheduleCompile!O509)),ISNUMBER(FIND("1F",ScheduleCompile!O509)),ISNUMBER(FIND("2F",ScheduleCompile!O509)),ISNUMBER(FIND("3F",ScheduleCompile!O509)),ISNUMBER(FIND("6F",ScheduleCompile!O509)),ISNUMBER(FIND("7F",ScheduleCompile!O509)),ISNUMBER(FIND("9F",ScheduleCompile!O509)),ISNUMBER(FIND("4F",ScheduleCompile!O509))),VALUE(LEFT(ScheduleCompile!O509,FIND("F",ScheduleCompile!O509)-1)),ScheduleCompile!O509)))))),ISTEXT(ScheduleCompile!#REF!)),"ENDTABLE",IF(ISERROR(IF(ScheduleCompile!O509="Off",0,IF(ScheduleCompile!O509="On",1,IF(ISNUMBER(ScheduleCompile!O509),ScheduleCompile!O509/1,IF(ISTEXT(ScheduleCompile!O509),IF(OR(ISNUMBER(FIND("5F",ScheduleCompile!O509)),ISNUMBER(FIND("0F",ScheduleCompile!O509)),ISNUMBER(FIND("8F",ScheduleCompile!O509)),ISNUMBER(FIND("1F",ScheduleCompile!O509)),ISNUMBER(FIND("2F",ScheduleCompile!O509)),ISNUMBER(FIND("3F",ScheduleCompile!O509)),ISNUMBER(FIND("6F",ScheduleCompile!O509)),ISNUMBER(FIND("7F",ScheduleCompile!O509)),ISNUMBER(FIND("9F",ScheduleCompile!O509)),ISNUMBER(FIND("4F",ScheduleCompile!O509))),VALUE(LEFT(ScheduleCompile!O509,FIND("F",ScheduleCompile!O509)-1)),ScheduleCompile!O509)))))),"",IF(ScheduleCompile!O509="Off",0,IF(ScheduleCompile!O509="On",1,IF(ISNUMBER(ScheduleCompile!O509),ScheduleCompile!O509/1,IF(ISTEXT(ScheduleCompile!O509),IF(OR(ISNUMBER(FIND("5F",ScheduleCompile!O509)),ISNUMBER(FIND("0F",ScheduleCompile!O509)),ISNUMBER(FIND("8F",ScheduleCompile!O509)),ISNUMBER(FIND("1F",ScheduleCompile!O509)),ISNUMBER(FIND("2F",ScheduleCompile!O509)),ISNUMBER(FIND("3F",ScheduleCompile!O509)),ISNUMBER(FIND("6F",ScheduleCompile!O509)),ISNUMBER(FIND("7F",ScheduleCompile!O509)),ISNUMBER(FIND("9F",ScheduleCompile!O509)),ISNUMBER(FIND("4F",ScheduleCompile!O509))),VALUE(LEFT(ScheduleCompile!O509,FIND("F",ScheduleCompile!O509)-1)),ScheduleCompile!O509)))))))</f>
        <v>0.9</v>
      </c>
      <c r="U516" s="1">
        <f>IF(AND(ISERROR(IF(ScheduleCompile!P509="Off",0,IF(ScheduleCompile!P509="On",1,IF(ISNUMBER(ScheduleCompile!P509),ScheduleCompile!P509/1,IF(ISTEXT(ScheduleCompile!P509),IF(OR(ISNUMBER(FIND("5F",ScheduleCompile!P509)),ISNUMBER(FIND("0F",ScheduleCompile!P509)),ISNUMBER(FIND("8F",ScheduleCompile!P509)),ISNUMBER(FIND("1F",ScheduleCompile!P509)),ISNUMBER(FIND("2F",ScheduleCompile!P509)),ISNUMBER(FIND("3F",ScheduleCompile!P509)),ISNUMBER(FIND("6F",ScheduleCompile!P509)),ISNUMBER(FIND("7F",ScheduleCompile!P509)),ISNUMBER(FIND("9F",ScheduleCompile!P509)),ISNUMBER(FIND("4F",ScheduleCompile!P509))),VALUE(LEFT(ScheduleCompile!P509,FIND("F",ScheduleCompile!P509)-1)),ScheduleCompile!P509)))))),ISTEXT(ScheduleCompile!#REF!)),"ENDTABLE",IF(ISERROR(IF(ScheduleCompile!P509="Off",0,IF(ScheduleCompile!P509="On",1,IF(ISNUMBER(ScheduleCompile!P509),ScheduleCompile!P509/1,IF(ISTEXT(ScheduleCompile!P509),IF(OR(ISNUMBER(FIND("5F",ScheduleCompile!P509)),ISNUMBER(FIND("0F",ScheduleCompile!P509)),ISNUMBER(FIND("8F",ScheduleCompile!P509)),ISNUMBER(FIND("1F",ScheduleCompile!P509)),ISNUMBER(FIND("2F",ScheduleCompile!P509)),ISNUMBER(FIND("3F",ScheduleCompile!P509)),ISNUMBER(FIND("6F",ScheduleCompile!P509)),ISNUMBER(FIND("7F",ScheduleCompile!P509)),ISNUMBER(FIND("9F",ScheduleCompile!P509)),ISNUMBER(FIND("4F",ScheduleCompile!P509))),VALUE(LEFT(ScheduleCompile!P509,FIND("F",ScheduleCompile!P509)-1)),ScheduleCompile!P509)))))),"",IF(ScheduleCompile!P509="Off",0,IF(ScheduleCompile!P509="On",1,IF(ISNUMBER(ScheduleCompile!P509),ScheduleCompile!P509/1,IF(ISTEXT(ScheduleCompile!P509),IF(OR(ISNUMBER(FIND("5F",ScheduleCompile!P509)),ISNUMBER(FIND("0F",ScheduleCompile!P509)),ISNUMBER(FIND("8F",ScheduleCompile!P509)),ISNUMBER(FIND("1F",ScheduleCompile!P509)),ISNUMBER(FIND("2F",ScheduleCompile!P509)),ISNUMBER(FIND("3F",ScheduleCompile!P509)),ISNUMBER(FIND("6F",ScheduleCompile!P509)),ISNUMBER(FIND("7F",ScheduleCompile!P509)),ISNUMBER(FIND("9F",ScheduleCompile!P509)),ISNUMBER(FIND("4F",ScheduleCompile!P509))),VALUE(LEFT(ScheduleCompile!P509,FIND("F",ScheduleCompile!P509)-1)),ScheduleCompile!P509)))))))</f>
        <v>0.9</v>
      </c>
      <c r="V516" s="1">
        <f>IF(AND(ISERROR(IF(ScheduleCompile!Q509="Off",0,IF(ScheduleCompile!Q509="On",1,IF(ISNUMBER(ScheduleCompile!Q509),ScheduleCompile!Q509/1,IF(ISTEXT(ScheduleCompile!Q509),IF(OR(ISNUMBER(FIND("5F",ScheduleCompile!Q509)),ISNUMBER(FIND("0F",ScheduleCompile!Q509)),ISNUMBER(FIND("8F",ScheduleCompile!Q509)),ISNUMBER(FIND("1F",ScheduleCompile!Q509)),ISNUMBER(FIND("2F",ScheduleCompile!Q509)),ISNUMBER(FIND("3F",ScheduleCompile!Q509)),ISNUMBER(FIND("6F",ScheduleCompile!Q509)),ISNUMBER(FIND("7F",ScheduleCompile!Q509)),ISNUMBER(FIND("9F",ScheduleCompile!Q509)),ISNUMBER(FIND("4F",ScheduleCompile!Q509))),VALUE(LEFT(ScheduleCompile!Q509,FIND("F",ScheduleCompile!Q509)-1)),ScheduleCompile!Q509)))))),ISTEXT(ScheduleCompile!#REF!)),"ENDTABLE",IF(ISERROR(IF(ScheduleCompile!Q509="Off",0,IF(ScheduleCompile!Q509="On",1,IF(ISNUMBER(ScheduleCompile!Q509),ScheduleCompile!Q509/1,IF(ISTEXT(ScheduleCompile!Q509),IF(OR(ISNUMBER(FIND("5F",ScheduleCompile!Q509)),ISNUMBER(FIND("0F",ScheduleCompile!Q509)),ISNUMBER(FIND("8F",ScheduleCompile!Q509)),ISNUMBER(FIND("1F",ScheduleCompile!Q509)),ISNUMBER(FIND("2F",ScheduleCompile!Q509)),ISNUMBER(FIND("3F",ScheduleCompile!Q509)),ISNUMBER(FIND("6F",ScheduleCompile!Q509)),ISNUMBER(FIND("7F",ScheduleCompile!Q509)),ISNUMBER(FIND("9F",ScheduleCompile!Q509)),ISNUMBER(FIND("4F",ScheduleCompile!Q509))),VALUE(LEFT(ScheduleCompile!Q509,FIND("F",ScheduleCompile!Q509)-1)),ScheduleCompile!Q509)))))),"",IF(ScheduleCompile!Q509="Off",0,IF(ScheduleCompile!Q509="On",1,IF(ISNUMBER(ScheduleCompile!Q509),ScheduleCompile!Q509/1,IF(ISTEXT(ScheduleCompile!Q509),IF(OR(ISNUMBER(FIND("5F",ScheduleCompile!Q509)),ISNUMBER(FIND("0F",ScheduleCompile!Q509)),ISNUMBER(FIND("8F",ScheduleCompile!Q509)),ISNUMBER(FIND("1F",ScheduleCompile!Q509)),ISNUMBER(FIND("2F",ScheduleCompile!Q509)),ISNUMBER(FIND("3F",ScheduleCompile!Q509)),ISNUMBER(FIND("6F",ScheduleCompile!Q509)),ISNUMBER(FIND("7F",ScheduleCompile!Q509)),ISNUMBER(FIND("9F",ScheduleCompile!Q509)),ISNUMBER(FIND("4F",ScheduleCompile!Q509))),VALUE(LEFT(ScheduleCompile!Q509,FIND("F",ScheduleCompile!Q509)-1)),ScheduleCompile!Q509)))))))</f>
        <v>0.9</v>
      </c>
      <c r="W516" s="1">
        <f>IF(AND(ISERROR(IF(ScheduleCompile!R509="Off",0,IF(ScheduleCompile!R509="On",1,IF(ISNUMBER(ScheduleCompile!R509),ScheduleCompile!R509/1,IF(ISTEXT(ScheduleCompile!R509),IF(OR(ISNUMBER(FIND("5F",ScheduleCompile!R509)),ISNUMBER(FIND("0F",ScheduleCompile!R509)),ISNUMBER(FIND("8F",ScheduleCompile!R509)),ISNUMBER(FIND("1F",ScheduleCompile!R509)),ISNUMBER(FIND("2F",ScheduleCompile!R509)),ISNUMBER(FIND("3F",ScheduleCompile!R509)),ISNUMBER(FIND("6F",ScheduleCompile!R509)),ISNUMBER(FIND("7F",ScheduleCompile!R509)),ISNUMBER(FIND("9F",ScheduleCompile!R509)),ISNUMBER(FIND("4F",ScheduleCompile!R509))),VALUE(LEFT(ScheduleCompile!R509,FIND("F",ScheduleCompile!R509)-1)),ScheduleCompile!R509)))))),ISTEXT(ScheduleCompile!#REF!)),"ENDTABLE",IF(ISERROR(IF(ScheduleCompile!R509="Off",0,IF(ScheduleCompile!R509="On",1,IF(ISNUMBER(ScheduleCompile!R509),ScheduleCompile!R509/1,IF(ISTEXT(ScheduleCompile!R509),IF(OR(ISNUMBER(FIND("5F",ScheduleCompile!R509)),ISNUMBER(FIND("0F",ScheduleCompile!R509)),ISNUMBER(FIND("8F",ScheduleCompile!R509)),ISNUMBER(FIND("1F",ScheduleCompile!R509)),ISNUMBER(FIND("2F",ScheduleCompile!R509)),ISNUMBER(FIND("3F",ScheduleCompile!R509)),ISNUMBER(FIND("6F",ScheduleCompile!R509)),ISNUMBER(FIND("7F",ScheduleCompile!R509)),ISNUMBER(FIND("9F",ScheduleCompile!R509)),ISNUMBER(FIND("4F",ScheduleCompile!R509))),VALUE(LEFT(ScheduleCompile!R509,FIND("F",ScheduleCompile!R509)-1)),ScheduleCompile!R509)))))),"",IF(ScheduleCompile!R509="Off",0,IF(ScheduleCompile!R509="On",1,IF(ISNUMBER(ScheduleCompile!R509),ScheduleCompile!R509/1,IF(ISTEXT(ScheduleCompile!R509),IF(OR(ISNUMBER(FIND("5F",ScheduleCompile!R509)),ISNUMBER(FIND("0F",ScheduleCompile!R509)),ISNUMBER(FIND("8F",ScheduleCompile!R509)),ISNUMBER(FIND("1F",ScheduleCompile!R509)),ISNUMBER(FIND("2F",ScheduleCompile!R509)),ISNUMBER(FIND("3F",ScheduleCompile!R509)),ISNUMBER(FIND("6F",ScheduleCompile!R509)),ISNUMBER(FIND("7F",ScheduleCompile!R509)),ISNUMBER(FIND("9F",ScheduleCompile!R509)),ISNUMBER(FIND("4F",ScheduleCompile!R509))),VALUE(LEFT(ScheduleCompile!R509,FIND("F",ScheduleCompile!R509)-1)),ScheduleCompile!R509)))))))</f>
        <v>0.9</v>
      </c>
      <c r="X516" s="1">
        <f>IF(AND(ISERROR(IF(ScheduleCompile!S509="Off",0,IF(ScheduleCompile!S509="On",1,IF(ISNUMBER(ScheduleCompile!S509),ScheduleCompile!S509/1,IF(ISTEXT(ScheduleCompile!S509),IF(OR(ISNUMBER(FIND("5F",ScheduleCompile!S509)),ISNUMBER(FIND("0F",ScheduleCompile!S509)),ISNUMBER(FIND("8F",ScheduleCompile!S509)),ISNUMBER(FIND("1F",ScheduleCompile!S509)),ISNUMBER(FIND("2F",ScheduleCompile!S509)),ISNUMBER(FIND("3F",ScheduleCompile!S509)),ISNUMBER(FIND("6F",ScheduleCompile!S509)),ISNUMBER(FIND("7F",ScheduleCompile!S509)),ISNUMBER(FIND("9F",ScheduleCompile!S509)),ISNUMBER(FIND("4F",ScheduleCompile!S509))),VALUE(LEFT(ScheduleCompile!S509,FIND("F",ScheduleCompile!S509)-1)),ScheduleCompile!S509)))))),ISTEXT(ScheduleCompile!#REF!)),"ENDTABLE",IF(ISERROR(IF(ScheduleCompile!S509="Off",0,IF(ScheduleCompile!S509="On",1,IF(ISNUMBER(ScheduleCompile!S509),ScheduleCompile!S509/1,IF(ISTEXT(ScheduleCompile!S509),IF(OR(ISNUMBER(FIND("5F",ScheduleCompile!S509)),ISNUMBER(FIND("0F",ScheduleCompile!S509)),ISNUMBER(FIND("8F",ScheduleCompile!S509)),ISNUMBER(FIND("1F",ScheduleCompile!S509)),ISNUMBER(FIND("2F",ScheduleCompile!S509)),ISNUMBER(FIND("3F",ScheduleCompile!S509)),ISNUMBER(FIND("6F",ScheduleCompile!S509)),ISNUMBER(FIND("7F",ScheduleCompile!S509)),ISNUMBER(FIND("9F",ScheduleCompile!S509)),ISNUMBER(FIND("4F",ScheduleCompile!S509))),VALUE(LEFT(ScheduleCompile!S509,FIND("F",ScheduleCompile!S509)-1)),ScheduleCompile!S509)))))),"",IF(ScheduleCompile!S509="Off",0,IF(ScheduleCompile!S509="On",1,IF(ISNUMBER(ScheduleCompile!S509),ScheduleCompile!S509/1,IF(ISTEXT(ScheduleCompile!S509),IF(OR(ISNUMBER(FIND("5F",ScheduleCompile!S509)),ISNUMBER(FIND("0F",ScheduleCompile!S509)),ISNUMBER(FIND("8F",ScheduleCompile!S509)),ISNUMBER(FIND("1F",ScheduleCompile!S509)),ISNUMBER(FIND("2F",ScheduleCompile!S509)),ISNUMBER(FIND("3F",ScheduleCompile!S509)),ISNUMBER(FIND("6F",ScheduleCompile!S509)),ISNUMBER(FIND("7F",ScheduleCompile!S509)),ISNUMBER(FIND("9F",ScheduleCompile!S509)),ISNUMBER(FIND("4F",ScheduleCompile!S509))),VALUE(LEFT(ScheduleCompile!S509,FIND("F",ScheduleCompile!S509)-1)),ScheduleCompile!S509)))))))</f>
        <v>0.9</v>
      </c>
      <c r="Y516" s="1">
        <f>IF(AND(ISERROR(IF(ScheduleCompile!T509="Off",0,IF(ScheduleCompile!T509="On",1,IF(ISNUMBER(ScheduleCompile!T509),ScheduleCompile!T509/1,IF(ISTEXT(ScheduleCompile!T509),IF(OR(ISNUMBER(FIND("5F",ScheduleCompile!T509)),ISNUMBER(FIND("0F",ScheduleCompile!T509)),ISNUMBER(FIND("8F",ScheduleCompile!T509)),ISNUMBER(FIND("1F",ScheduleCompile!T509)),ISNUMBER(FIND("2F",ScheduleCompile!T509)),ISNUMBER(FIND("3F",ScheduleCompile!T509)),ISNUMBER(FIND("6F",ScheduleCompile!T509)),ISNUMBER(FIND("7F",ScheduleCompile!T509)),ISNUMBER(FIND("9F",ScheduleCompile!T509)),ISNUMBER(FIND("4F",ScheduleCompile!T509))),VALUE(LEFT(ScheduleCompile!T509,FIND("F",ScheduleCompile!T509)-1)),ScheduleCompile!T509)))))),ISTEXT(ScheduleCompile!#REF!)),"ENDTABLE",IF(ISERROR(IF(ScheduleCompile!T509="Off",0,IF(ScheduleCompile!T509="On",1,IF(ISNUMBER(ScheduleCompile!T509),ScheduleCompile!T509/1,IF(ISTEXT(ScheduleCompile!T509),IF(OR(ISNUMBER(FIND("5F",ScheduleCompile!T509)),ISNUMBER(FIND("0F",ScheduleCompile!T509)),ISNUMBER(FIND("8F",ScheduleCompile!T509)),ISNUMBER(FIND("1F",ScheduleCompile!T509)),ISNUMBER(FIND("2F",ScheduleCompile!T509)),ISNUMBER(FIND("3F",ScheduleCompile!T509)),ISNUMBER(FIND("6F",ScheduleCompile!T509)),ISNUMBER(FIND("7F",ScheduleCompile!T509)),ISNUMBER(FIND("9F",ScheduleCompile!T509)),ISNUMBER(FIND("4F",ScheduleCompile!T509))),VALUE(LEFT(ScheduleCompile!T509,FIND("F",ScheduleCompile!T509)-1)),ScheduleCompile!T509)))))),"",IF(ScheduleCompile!T509="Off",0,IF(ScheduleCompile!T509="On",1,IF(ISNUMBER(ScheduleCompile!T509),ScheduleCompile!T509/1,IF(ISTEXT(ScheduleCompile!T509),IF(OR(ISNUMBER(FIND("5F",ScheduleCompile!T509)),ISNUMBER(FIND("0F",ScheduleCompile!T509)),ISNUMBER(FIND("8F",ScheduleCompile!T509)),ISNUMBER(FIND("1F",ScheduleCompile!T509)),ISNUMBER(FIND("2F",ScheduleCompile!T509)),ISNUMBER(FIND("3F",ScheduleCompile!T509)),ISNUMBER(FIND("6F",ScheduleCompile!T509)),ISNUMBER(FIND("7F",ScheduleCompile!T509)),ISNUMBER(FIND("9F",ScheduleCompile!T509)),ISNUMBER(FIND("4F",ScheduleCompile!T509))),VALUE(LEFT(ScheduleCompile!T509,FIND("F",ScheduleCompile!T509)-1)),ScheduleCompile!T509)))))))</f>
        <v>0.9</v>
      </c>
      <c r="Z516" s="1">
        <f>IF(AND(ISERROR(IF(ScheduleCompile!U509="Off",0,IF(ScheduleCompile!U509="On",1,IF(ISNUMBER(ScheduleCompile!U509),ScheduleCompile!U509/1,IF(ISTEXT(ScheduleCompile!U509),IF(OR(ISNUMBER(FIND("5F",ScheduleCompile!U509)),ISNUMBER(FIND("0F",ScheduleCompile!U509)),ISNUMBER(FIND("8F",ScheduleCompile!U509)),ISNUMBER(FIND("1F",ScheduleCompile!U509)),ISNUMBER(FIND("2F",ScheduleCompile!U509)),ISNUMBER(FIND("3F",ScheduleCompile!U509)),ISNUMBER(FIND("6F",ScheduleCompile!U509)),ISNUMBER(FIND("7F",ScheduleCompile!U509)),ISNUMBER(FIND("9F",ScheduleCompile!U509)),ISNUMBER(FIND("4F",ScheduleCompile!U509))),VALUE(LEFT(ScheduleCompile!U509,FIND("F",ScheduleCompile!U509)-1)),ScheduleCompile!U509)))))),ISTEXT(ScheduleCompile!#REF!)),"ENDTABLE",IF(ISERROR(IF(ScheduleCompile!U509="Off",0,IF(ScheduleCompile!U509="On",1,IF(ISNUMBER(ScheduleCompile!U509),ScheduleCompile!U509/1,IF(ISTEXT(ScheduleCompile!U509),IF(OR(ISNUMBER(FIND("5F",ScheduleCompile!U509)),ISNUMBER(FIND("0F",ScheduleCompile!U509)),ISNUMBER(FIND("8F",ScheduleCompile!U509)),ISNUMBER(FIND("1F",ScheduleCompile!U509)),ISNUMBER(FIND("2F",ScheduleCompile!U509)),ISNUMBER(FIND("3F",ScheduleCompile!U509)),ISNUMBER(FIND("6F",ScheduleCompile!U509)),ISNUMBER(FIND("7F",ScheduleCompile!U509)),ISNUMBER(FIND("9F",ScheduleCompile!U509)),ISNUMBER(FIND("4F",ScheduleCompile!U509))),VALUE(LEFT(ScheduleCompile!U509,FIND("F",ScheduleCompile!U509)-1)),ScheduleCompile!U509)))))),"",IF(ScheduleCompile!U509="Off",0,IF(ScheduleCompile!U509="On",1,IF(ISNUMBER(ScheduleCompile!U509),ScheduleCompile!U509/1,IF(ISTEXT(ScheduleCompile!U509),IF(OR(ISNUMBER(FIND("5F",ScheduleCompile!U509)),ISNUMBER(FIND("0F",ScheduleCompile!U509)),ISNUMBER(FIND("8F",ScheduleCompile!U509)),ISNUMBER(FIND("1F",ScheduleCompile!U509)),ISNUMBER(FIND("2F",ScheduleCompile!U509)),ISNUMBER(FIND("3F",ScheduleCompile!U509)),ISNUMBER(FIND("6F",ScheduleCompile!U509)),ISNUMBER(FIND("7F",ScheduleCompile!U509)),ISNUMBER(FIND("9F",ScheduleCompile!U509)),ISNUMBER(FIND("4F",ScheduleCompile!U509))),VALUE(LEFT(ScheduleCompile!U509,FIND("F",ScheduleCompile!U509)-1)),ScheduleCompile!U509)))))))</f>
        <v>0.9</v>
      </c>
      <c r="AA516" s="1">
        <f>IF(AND(ISERROR(IF(ScheduleCompile!V509="Off",0,IF(ScheduleCompile!V509="On",1,IF(ISNUMBER(ScheduleCompile!V509),ScheduleCompile!V509/1,IF(ISTEXT(ScheduleCompile!V509),IF(OR(ISNUMBER(FIND("5F",ScheduleCompile!V509)),ISNUMBER(FIND("0F",ScheduleCompile!V509)),ISNUMBER(FIND("8F",ScheduleCompile!V509)),ISNUMBER(FIND("1F",ScheduleCompile!V509)),ISNUMBER(FIND("2F",ScheduleCompile!V509)),ISNUMBER(FIND("3F",ScheduleCompile!V509)),ISNUMBER(FIND("6F",ScheduleCompile!V509)),ISNUMBER(FIND("7F",ScheduleCompile!V509)),ISNUMBER(FIND("9F",ScheduleCompile!V509)),ISNUMBER(FIND("4F",ScheduleCompile!V509))),VALUE(LEFT(ScheduleCompile!V509,FIND("F",ScheduleCompile!V509)-1)),ScheduleCompile!V509)))))),ISTEXT(ScheduleCompile!#REF!)),"ENDTABLE",IF(ISERROR(IF(ScheduleCompile!V509="Off",0,IF(ScheduleCompile!V509="On",1,IF(ISNUMBER(ScheduleCompile!V509),ScheduleCompile!V509/1,IF(ISTEXT(ScheduleCompile!V509),IF(OR(ISNUMBER(FIND("5F",ScheduleCompile!V509)),ISNUMBER(FIND("0F",ScheduleCompile!V509)),ISNUMBER(FIND("8F",ScheduleCompile!V509)),ISNUMBER(FIND("1F",ScheduleCompile!V509)),ISNUMBER(FIND("2F",ScheduleCompile!V509)),ISNUMBER(FIND("3F",ScheduleCompile!V509)),ISNUMBER(FIND("6F",ScheduleCompile!V509)),ISNUMBER(FIND("7F",ScheduleCompile!V509)),ISNUMBER(FIND("9F",ScheduleCompile!V509)),ISNUMBER(FIND("4F",ScheduleCompile!V509))),VALUE(LEFT(ScheduleCompile!V509,FIND("F",ScheduleCompile!V509)-1)),ScheduleCompile!V509)))))),"",IF(ScheduleCompile!V509="Off",0,IF(ScheduleCompile!V509="On",1,IF(ISNUMBER(ScheduleCompile!V509),ScheduleCompile!V509/1,IF(ISTEXT(ScheduleCompile!V509),IF(OR(ISNUMBER(FIND("5F",ScheduleCompile!V509)),ISNUMBER(FIND("0F",ScheduleCompile!V509)),ISNUMBER(FIND("8F",ScheduleCompile!V509)),ISNUMBER(FIND("1F",ScheduleCompile!V509)),ISNUMBER(FIND("2F",ScheduleCompile!V509)),ISNUMBER(FIND("3F",ScheduleCompile!V509)),ISNUMBER(FIND("6F",ScheduleCompile!V509)),ISNUMBER(FIND("7F",ScheduleCompile!V509)),ISNUMBER(FIND("9F",ScheduleCompile!V509)),ISNUMBER(FIND("4F",ScheduleCompile!V509))),VALUE(LEFT(ScheduleCompile!V509,FIND("F",ScheduleCompile!V509)-1)),ScheduleCompile!V509)))))))</f>
        <v>0.9</v>
      </c>
      <c r="AB516" s="1">
        <f>IF(AND(ISERROR(IF(ScheduleCompile!W509="Off",0,IF(ScheduleCompile!W509="On",1,IF(ISNUMBER(ScheduleCompile!W509),ScheduleCompile!W509/1,IF(ISTEXT(ScheduleCompile!W509),IF(OR(ISNUMBER(FIND("5F",ScheduleCompile!W509)),ISNUMBER(FIND("0F",ScheduleCompile!W509)),ISNUMBER(FIND("8F",ScheduleCompile!W509)),ISNUMBER(FIND("1F",ScheduleCompile!W509)),ISNUMBER(FIND("2F",ScheduleCompile!W509)),ISNUMBER(FIND("3F",ScheduleCompile!W509)),ISNUMBER(FIND("6F",ScheduleCompile!W509)),ISNUMBER(FIND("7F",ScheduleCompile!W509)),ISNUMBER(FIND("9F",ScheduleCompile!W509)),ISNUMBER(FIND("4F",ScheduleCompile!W509))),VALUE(LEFT(ScheduleCompile!W509,FIND("F",ScheduleCompile!W509)-1)),ScheduleCompile!W509)))))),ISTEXT(ScheduleCompile!#REF!)),"ENDTABLE",IF(ISERROR(IF(ScheduleCompile!W509="Off",0,IF(ScheduleCompile!W509="On",1,IF(ISNUMBER(ScheduleCompile!W509),ScheduleCompile!W509/1,IF(ISTEXT(ScheduleCompile!W509),IF(OR(ISNUMBER(FIND("5F",ScheduleCompile!W509)),ISNUMBER(FIND("0F",ScheduleCompile!W509)),ISNUMBER(FIND("8F",ScheduleCompile!W509)),ISNUMBER(FIND("1F",ScheduleCompile!W509)),ISNUMBER(FIND("2F",ScheduleCompile!W509)),ISNUMBER(FIND("3F",ScheduleCompile!W509)),ISNUMBER(FIND("6F",ScheduleCompile!W509)),ISNUMBER(FIND("7F",ScheduleCompile!W509)),ISNUMBER(FIND("9F",ScheduleCompile!W509)),ISNUMBER(FIND("4F",ScheduleCompile!W509))),VALUE(LEFT(ScheduleCompile!W509,FIND("F",ScheduleCompile!W509)-1)),ScheduleCompile!W509)))))),"",IF(ScheduleCompile!W509="Off",0,IF(ScheduleCompile!W509="On",1,IF(ISNUMBER(ScheduleCompile!W509),ScheduleCompile!W509/1,IF(ISTEXT(ScheduleCompile!W509),IF(OR(ISNUMBER(FIND("5F",ScheduleCompile!W509)),ISNUMBER(FIND("0F",ScheduleCompile!W509)),ISNUMBER(FIND("8F",ScheduleCompile!W509)),ISNUMBER(FIND("1F",ScheduleCompile!W509)),ISNUMBER(FIND("2F",ScheduleCompile!W509)),ISNUMBER(FIND("3F",ScheduleCompile!W509)),ISNUMBER(FIND("6F",ScheduleCompile!W509)),ISNUMBER(FIND("7F",ScheduleCompile!W509)),ISNUMBER(FIND("9F",ScheduleCompile!W509)),ISNUMBER(FIND("4F",ScheduleCompile!W509))),VALUE(LEFT(ScheduleCompile!W509,FIND("F",ScheduleCompile!W509)-1)),ScheduleCompile!W509)))))))</f>
        <v>0.9</v>
      </c>
      <c r="AC516" s="1">
        <f>IF(AND(ISERROR(IF(ScheduleCompile!X509="Off",0,IF(ScheduleCompile!X509="On",1,IF(ISNUMBER(ScheduleCompile!X509),ScheduleCompile!X509/1,IF(ISTEXT(ScheduleCompile!X509),IF(OR(ISNUMBER(FIND("5F",ScheduleCompile!X509)),ISNUMBER(FIND("0F",ScheduleCompile!X509)),ISNUMBER(FIND("8F",ScheduleCompile!X509)),ISNUMBER(FIND("1F",ScheduleCompile!X509)),ISNUMBER(FIND("2F",ScheduleCompile!X509)),ISNUMBER(FIND("3F",ScheduleCompile!X509)),ISNUMBER(FIND("6F",ScheduleCompile!X509)),ISNUMBER(FIND("7F",ScheduleCompile!X509)),ISNUMBER(FIND("9F",ScheduleCompile!X509)),ISNUMBER(FIND("4F",ScheduleCompile!X509))),VALUE(LEFT(ScheduleCompile!X509,FIND("F",ScheduleCompile!X509)-1)),ScheduleCompile!X509)))))),ISTEXT(ScheduleCompile!#REF!)),"ENDTABLE",IF(ISERROR(IF(ScheduleCompile!X509="Off",0,IF(ScheduleCompile!X509="On",1,IF(ISNUMBER(ScheduleCompile!X509),ScheduleCompile!X509/1,IF(ISTEXT(ScheduleCompile!X509),IF(OR(ISNUMBER(FIND("5F",ScheduleCompile!X509)),ISNUMBER(FIND("0F",ScheduleCompile!X509)),ISNUMBER(FIND("8F",ScheduleCompile!X509)),ISNUMBER(FIND("1F",ScheduleCompile!X509)),ISNUMBER(FIND("2F",ScheduleCompile!X509)),ISNUMBER(FIND("3F",ScheduleCompile!X509)),ISNUMBER(FIND("6F",ScheduleCompile!X509)),ISNUMBER(FIND("7F",ScheduleCompile!X509)),ISNUMBER(FIND("9F",ScheduleCompile!X509)),ISNUMBER(FIND("4F",ScheduleCompile!X509))),VALUE(LEFT(ScheduleCompile!X509,FIND("F",ScheduleCompile!X509)-1)),ScheduleCompile!X509)))))),"",IF(ScheduleCompile!X509="Off",0,IF(ScheduleCompile!X509="On",1,IF(ISNUMBER(ScheduleCompile!X509),ScheduleCompile!X509/1,IF(ISTEXT(ScheduleCompile!X509),IF(OR(ISNUMBER(FIND("5F",ScheduleCompile!X509)),ISNUMBER(FIND("0F",ScheduleCompile!X509)),ISNUMBER(FIND("8F",ScheduleCompile!X509)),ISNUMBER(FIND("1F",ScheduleCompile!X509)),ISNUMBER(FIND("2F",ScheduleCompile!X509)),ISNUMBER(FIND("3F",ScheduleCompile!X509)),ISNUMBER(FIND("6F",ScheduleCompile!X509)),ISNUMBER(FIND("7F",ScheduleCompile!X509)),ISNUMBER(FIND("9F",ScheduleCompile!X509)),ISNUMBER(FIND("4F",ScheduleCompile!X509))),VALUE(LEFT(ScheduleCompile!X509,FIND("F",ScheduleCompile!X509)-1)),ScheduleCompile!X509)))))))</f>
        <v>0.9</v>
      </c>
      <c r="AD516" s="1">
        <f>IF(AND(ISERROR(IF(ScheduleCompile!Y509="Off",0,IF(ScheduleCompile!Y509="On",1,IF(ISNUMBER(ScheduleCompile!Y509),ScheduleCompile!Y509/1,IF(ISTEXT(ScheduleCompile!Y509),IF(OR(ISNUMBER(FIND("5F",ScheduleCompile!Y509)),ISNUMBER(FIND("0F",ScheduleCompile!Y509)),ISNUMBER(FIND("8F",ScheduleCompile!Y509)),ISNUMBER(FIND("1F",ScheduleCompile!Y509)),ISNUMBER(FIND("2F",ScheduleCompile!Y509)),ISNUMBER(FIND("3F",ScheduleCompile!Y509)),ISNUMBER(FIND("6F",ScheduleCompile!Y509)),ISNUMBER(FIND("7F",ScheduleCompile!Y509)),ISNUMBER(FIND("9F",ScheduleCompile!Y509)),ISNUMBER(FIND("4F",ScheduleCompile!Y509))),VALUE(LEFT(ScheduleCompile!Y509,FIND("F",ScheduleCompile!Y509)-1)),ScheduleCompile!Y509)))))),ISTEXT(ScheduleCompile!#REF!)),"ENDTABLE",IF(ISERROR(IF(ScheduleCompile!Y509="Off",0,IF(ScheduleCompile!Y509="On",1,IF(ISNUMBER(ScheduleCompile!Y509),ScheduleCompile!Y509/1,IF(ISTEXT(ScheduleCompile!Y509),IF(OR(ISNUMBER(FIND("5F",ScheduleCompile!Y509)),ISNUMBER(FIND("0F",ScheduleCompile!Y509)),ISNUMBER(FIND("8F",ScheduleCompile!Y509)),ISNUMBER(FIND("1F",ScheduleCompile!Y509)),ISNUMBER(FIND("2F",ScheduleCompile!Y509)),ISNUMBER(FIND("3F",ScheduleCompile!Y509)),ISNUMBER(FIND("6F",ScheduleCompile!Y509)),ISNUMBER(FIND("7F",ScheduleCompile!Y509)),ISNUMBER(FIND("9F",ScheduleCompile!Y509)),ISNUMBER(FIND("4F",ScheduleCompile!Y509))),VALUE(LEFT(ScheduleCompile!Y509,FIND("F",ScheduleCompile!Y509)-1)),ScheduleCompile!Y509)))))),"",IF(ScheduleCompile!Y509="Off",0,IF(ScheduleCompile!Y509="On",1,IF(ISNUMBER(ScheduleCompile!Y509),ScheduleCompile!Y509/1,IF(ISTEXT(ScheduleCompile!Y509),IF(OR(ISNUMBER(FIND("5F",ScheduleCompile!Y509)),ISNUMBER(FIND("0F",ScheduleCompile!Y509)),ISNUMBER(FIND("8F",ScheduleCompile!Y509)),ISNUMBER(FIND("1F",ScheduleCompile!Y509)),ISNUMBER(FIND("2F",ScheduleCompile!Y509)),ISNUMBER(FIND("3F",ScheduleCompile!Y509)),ISNUMBER(FIND("6F",ScheduleCompile!Y509)),ISNUMBER(FIND("7F",ScheduleCompile!Y509)),ISNUMBER(FIND("9F",ScheduleCompile!Y509)),ISNUMBER(FIND("4F",ScheduleCompile!Y509))),VALUE(LEFT(ScheduleCompile!Y509,FIND("F",ScheduleCompile!Y509)-1)),ScheduleCompile!Y509)))))))</f>
        <v>0.9</v>
      </c>
    </row>
    <row r="517" spans="1:30" x14ac:dyDescent="0.25">
      <c r="A517" t="str">
        <f t="shared" si="31"/>
        <v>SchDay "WarehouseRefrigerationSat"  Type = "Fraction" Hr = (0.9, 0.9, 0.9, 0.9, 0.9, 0.9, 0.9, 0.9, 0.9, 0.9, 0.9, 0.9, 0.9, 0.9, 0.9, 0.9, 0.9, 0.9, 0.9, 0.9, 0.9, 0.9, 0.9, 0.9) ..</v>
      </c>
      <c r="B517" s="1" t="s">
        <v>623</v>
      </c>
      <c r="C517" t="str">
        <f t="shared" si="32"/>
        <v xml:space="preserve">SchDay "WarehouseRefrigerationSat"  Type = "Fraction" Hr = </v>
      </c>
      <c r="D517" t="str">
        <f t="shared" si="33"/>
        <v>(0.9, 0.9, 0.9, 0.9, 0.9, 0.9, 0.9, 0.9, 0.9, 0.9, 0.9, 0.9, 0.9, 0.9, 0.9, 0.9, 0.9, 0.9, 0.9, 0.9, 0.9, 0.9, 0.9, 0.9) ..</v>
      </c>
      <c r="E517" s="30" t="str">
        <f>ScheduleCompile!A510</f>
        <v>WarehouseRefrigerationSat</v>
      </c>
      <c r="F517" t="str">
        <f t="shared" si="34"/>
        <v>Fraction</v>
      </c>
      <c r="G517" s="1">
        <f>IF(AND(ISERROR(IF(ScheduleCompile!B510="Off",0,IF(ScheduleCompile!B510="On",1,IF(ISNUMBER(ScheduleCompile!B510),ScheduleCompile!B510/1,IF(ISTEXT(ScheduleCompile!B510),IF(OR(ISNUMBER(FIND("5F",ScheduleCompile!B510)),ISNUMBER(FIND("0F",ScheduleCompile!B510)),ISNUMBER(FIND("8F",ScheduleCompile!B510)),ISNUMBER(FIND("1F",ScheduleCompile!B510)),ISNUMBER(FIND("2F",ScheduleCompile!B510)),ISNUMBER(FIND("3F",ScheduleCompile!B510)),ISNUMBER(FIND("6F",ScheduleCompile!B510)),ISNUMBER(FIND("7F",ScheduleCompile!B510)),ISNUMBER(FIND("9F",ScheduleCompile!B510)),ISNUMBER(FIND("4F",ScheduleCompile!B510))),VALUE(LEFT(ScheduleCompile!B510,FIND("F",ScheduleCompile!B510)-1)),ScheduleCompile!B510)))))),ISTEXT(ScheduleCompile!#REF!)),"ENDTABLE",IF(ISERROR(IF(ScheduleCompile!B510="Off",0,IF(ScheduleCompile!B510="On",1,IF(ISNUMBER(ScheduleCompile!B510),ScheduleCompile!B510/1,IF(ISTEXT(ScheduleCompile!B510),IF(OR(ISNUMBER(FIND("5F",ScheduleCompile!B510)),ISNUMBER(FIND("0F",ScheduleCompile!B510)),ISNUMBER(FIND("8F",ScheduleCompile!B510)),ISNUMBER(FIND("1F",ScheduleCompile!B510)),ISNUMBER(FIND("2F",ScheduleCompile!B510)),ISNUMBER(FIND("3F",ScheduleCompile!B510)),ISNUMBER(FIND("6F",ScheduleCompile!B510)),ISNUMBER(FIND("7F",ScheduleCompile!B510)),ISNUMBER(FIND("9F",ScheduleCompile!B510)),ISNUMBER(FIND("4F",ScheduleCompile!B510))),VALUE(LEFT(ScheduleCompile!B510,FIND("F",ScheduleCompile!B510)-1)),ScheduleCompile!B510)))))),"",IF(ScheduleCompile!B510="Off",0,IF(ScheduleCompile!B510="On",1,IF(ISNUMBER(ScheduleCompile!B510),ScheduleCompile!B510/1,IF(ISTEXT(ScheduleCompile!B510),IF(OR(ISNUMBER(FIND("5F",ScheduleCompile!B510)),ISNUMBER(FIND("0F",ScheduleCompile!B510)),ISNUMBER(FIND("8F",ScheduleCompile!B510)),ISNUMBER(FIND("1F",ScheduleCompile!B510)),ISNUMBER(FIND("2F",ScheduleCompile!B510)),ISNUMBER(FIND("3F",ScheduleCompile!B510)),ISNUMBER(FIND("6F",ScheduleCompile!B510)),ISNUMBER(FIND("7F",ScheduleCompile!B510)),ISNUMBER(FIND("9F",ScheduleCompile!B510)),ISNUMBER(FIND("4F",ScheduleCompile!B510))),VALUE(LEFT(ScheduleCompile!B510,FIND("F",ScheduleCompile!B510)-1)),ScheduleCompile!B510)))))))</f>
        <v>0.9</v>
      </c>
      <c r="H517" s="1">
        <f>IF(AND(ISERROR(IF(ScheduleCompile!C510="Off",0,IF(ScheduleCompile!C510="On",1,IF(ISNUMBER(ScheduleCompile!C510),ScheduleCompile!C510/1,IF(ISTEXT(ScheduleCompile!C510),IF(OR(ISNUMBER(FIND("5F",ScheduleCompile!C510)),ISNUMBER(FIND("0F",ScheduleCompile!C510)),ISNUMBER(FIND("8F",ScheduleCompile!C510)),ISNUMBER(FIND("1F",ScheduleCompile!C510)),ISNUMBER(FIND("2F",ScheduleCompile!C510)),ISNUMBER(FIND("3F",ScheduleCompile!C510)),ISNUMBER(FIND("6F",ScheduleCompile!C510)),ISNUMBER(FIND("7F",ScheduleCompile!C510)),ISNUMBER(FIND("9F",ScheduleCompile!C510)),ISNUMBER(FIND("4F",ScheduleCompile!C510))),VALUE(LEFT(ScheduleCompile!C510,FIND("F",ScheduleCompile!C510)-1)),ScheduleCompile!C510)))))),ISTEXT(ScheduleCompile!#REF!)),"ENDTABLE",IF(ISERROR(IF(ScheduleCompile!C510="Off",0,IF(ScheduleCompile!C510="On",1,IF(ISNUMBER(ScheduleCompile!C510),ScheduleCompile!C510/1,IF(ISTEXT(ScheduleCompile!C510),IF(OR(ISNUMBER(FIND("5F",ScheduleCompile!C510)),ISNUMBER(FIND("0F",ScheduleCompile!C510)),ISNUMBER(FIND("8F",ScheduleCompile!C510)),ISNUMBER(FIND("1F",ScheduleCompile!C510)),ISNUMBER(FIND("2F",ScheduleCompile!C510)),ISNUMBER(FIND("3F",ScheduleCompile!C510)),ISNUMBER(FIND("6F",ScheduleCompile!C510)),ISNUMBER(FIND("7F",ScheduleCompile!C510)),ISNUMBER(FIND("9F",ScheduleCompile!C510)),ISNUMBER(FIND("4F",ScheduleCompile!C510))),VALUE(LEFT(ScheduleCompile!C510,FIND("F",ScheduleCompile!C510)-1)),ScheduleCompile!C510)))))),"",IF(ScheduleCompile!C510="Off",0,IF(ScheduleCompile!C510="On",1,IF(ISNUMBER(ScheduleCompile!C510),ScheduleCompile!C510/1,IF(ISTEXT(ScheduleCompile!C510),IF(OR(ISNUMBER(FIND("5F",ScheduleCompile!C510)),ISNUMBER(FIND("0F",ScheduleCompile!C510)),ISNUMBER(FIND("8F",ScheduleCompile!C510)),ISNUMBER(FIND("1F",ScheduleCompile!C510)),ISNUMBER(FIND("2F",ScheduleCompile!C510)),ISNUMBER(FIND("3F",ScheduleCompile!C510)),ISNUMBER(FIND("6F",ScheduleCompile!C510)),ISNUMBER(FIND("7F",ScheduleCompile!C510)),ISNUMBER(FIND("9F",ScheduleCompile!C510)),ISNUMBER(FIND("4F",ScheduleCompile!C510))),VALUE(LEFT(ScheduleCompile!C510,FIND("F",ScheduleCompile!C510)-1)),ScheduleCompile!C510)))))))</f>
        <v>0.9</v>
      </c>
      <c r="I517" s="1">
        <f>IF(AND(ISERROR(IF(ScheduleCompile!D510="Off",0,IF(ScheduleCompile!D510="On",1,IF(ISNUMBER(ScheduleCompile!D510),ScheduleCompile!D510/1,IF(ISTEXT(ScheduleCompile!D510),IF(OR(ISNUMBER(FIND("5F",ScheduleCompile!D510)),ISNUMBER(FIND("0F",ScheduleCompile!D510)),ISNUMBER(FIND("8F",ScheduleCompile!D510)),ISNUMBER(FIND("1F",ScheduleCompile!D510)),ISNUMBER(FIND("2F",ScheduleCompile!D510)),ISNUMBER(FIND("3F",ScheduleCompile!D510)),ISNUMBER(FIND("6F",ScheduleCompile!D510)),ISNUMBER(FIND("7F",ScheduleCompile!D510)),ISNUMBER(FIND("9F",ScheduleCompile!D510)),ISNUMBER(FIND("4F",ScheduleCompile!D510))),VALUE(LEFT(ScheduleCompile!D510,FIND("F",ScheduleCompile!D510)-1)),ScheduleCompile!D510)))))),ISTEXT(ScheduleCompile!#REF!)),"ENDTABLE",IF(ISERROR(IF(ScheduleCompile!D510="Off",0,IF(ScheduleCompile!D510="On",1,IF(ISNUMBER(ScheduleCompile!D510),ScheduleCompile!D510/1,IF(ISTEXT(ScheduleCompile!D510),IF(OR(ISNUMBER(FIND("5F",ScheduleCompile!D510)),ISNUMBER(FIND("0F",ScheduleCompile!D510)),ISNUMBER(FIND("8F",ScheduleCompile!D510)),ISNUMBER(FIND("1F",ScheduleCompile!D510)),ISNUMBER(FIND("2F",ScheduleCompile!D510)),ISNUMBER(FIND("3F",ScheduleCompile!D510)),ISNUMBER(FIND("6F",ScheduleCompile!D510)),ISNUMBER(FIND("7F",ScheduleCompile!D510)),ISNUMBER(FIND("9F",ScheduleCompile!D510)),ISNUMBER(FIND("4F",ScheduleCompile!D510))),VALUE(LEFT(ScheduleCompile!D510,FIND("F",ScheduleCompile!D510)-1)),ScheduleCompile!D510)))))),"",IF(ScheduleCompile!D510="Off",0,IF(ScheduleCompile!D510="On",1,IF(ISNUMBER(ScheduleCompile!D510),ScheduleCompile!D510/1,IF(ISTEXT(ScheduleCompile!D510),IF(OR(ISNUMBER(FIND("5F",ScheduleCompile!D510)),ISNUMBER(FIND("0F",ScheduleCompile!D510)),ISNUMBER(FIND("8F",ScheduleCompile!D510)),ISNUMBER(FIND("1F",ScheduleCompile!D510)),ISNUMBER(FIND("2F",ScheduleCompile!D510)),ISNUMBER(FIND("3F",ScheduleCompile!D510)),ISNUMBER(FIND("6F",ScheduleCompile!D510)),ISNUMBER(FIND("7F",ScheduleCompile!D510)),ISNUMBER(FIND("9F",ScheduleCompile!D510)),ISNUMBER(FIND("4F",ScheduleCompile!D510))),VALUE(LEFT(ScheduleCompile!D510,FIND("F",ScheduleCompile!D510)-1)),ScheduleCompile!D510)))))))</f>
        <v>0.9</v>
      </c>
      <c r="J517" s="1">
        <f>IF(AND(ISERROR(IF(ScheduleCompile!E510="Off",0,IF(ScheduleCompile!E510="On",1,IF(ISNUMBER(ScheduleCompile!E510),ScheduleCompile!E510/1,IF(ISTEXT(ScheduleCompile!E510),IF(OR(ISNUMBER(FIND("5F",ScheduleCompile!E510)),ISNUMBER(FIND("0F",ScheduleCompile!E510)),ISNUMBER(FIND("8F",ScheduleCompile!E510)),ISNUMBER(FIND("1F",ScheduleCompile!E510)),ISNUMBER(FIND("2F",ScheduleCompile!E510)),ISNUMBER(FIND("3F",ScheduleCompile!E510)),ISNUMBER(FIND("6F",ScheduleCompile!E510)),ISNUMBER(FIND("7F",ScheduleCompile!E510)),ISNUMBER(FIND("9F",ScheduleCompile!E510)),ISNUMBER(FIND("4F",ScheduleCompile!E510))),VALUE(LEFT(ScheduleCompile!E510,FIND("F",ScheduleCompile!E510)-1)),ScheduleCompile!E510)))))),ISTEXT(ScheduleCompile!#REF!)),"ENDTABLE",IF(ISERROR(IF(ScheduleCompile!E510="Off",0,IF(ScheduleCompile!E510="On",1,IF(ISNUMBER(ScheduleCompile!E510),ScheduleCompile!E510/1,IF(ISTEXT(ScheduleCompile!E510),IF(OR(ISNUMBER(FIND("5F",ScheduleCompile!E510)),ISNUMBER(FIND("0F",ScheduleCompile!E510)),ISNUMBER(FIND("8F",ScheduleCompile!E510)),ISNUMBER(FIND("1F",ScheduleCompile!E510)),ISNUMBER(FIND("2F",ScheduleCompile!E510)),ISNUMBER(FIND("3F",ScheduleCompile!E510)),ISNUMBER(FIND("6F",ScheduleCompile!E510)),ISNUMBER(FIND("7F",ScheduleCompile!E510)),ISNUMBER(FIND("9F",ScheduleCompile!E510)),ISNUMBER(FIND("4F",ScheduleCompile!E510))),VALUE(LEFT(ScheduleCompile!E510,FIND("F",ScheduleCompile!E510)-1)),ScheduleCompile!E510)))))),"",IF(ScheduleCompile!E510="Off",0,IF(ScheduleCompile!E510="On",1,IF(ISNUMBER(ScheduleCompile!E510),ScheduleCompile!E510/1,IF(ISTEXT(ScheduleCompile!E510),IF(OR(ISNUMBER(FIND("5F",ScheduleCompile!E510)),ISNUMBER(FIND("0F",ScheduleCompile!E510)),ISNUMBER(FIND("8F",ScheduleCompile!E510)),ISNUMBER(FIND("1F",ScheduleCompile!E510)),ISNUMBER(FIND("2F",ScheduleCompile!E510)),ISNUMBER(FIND("3F",ScheduleCompile!E510)),ISNUMBER(FIND("6F",ScheduleCompile!E510)),ISNUMBER(FIND("7F",ScheduleCompile!E510)),ISNUMBER(FIND("9F",ScheduleCompile!E510)),ISNUMBER(FIND("4F",ScheduleCompile!E510))),VALUE(LEFT(ScheduleCompile!E510,FIND("F",ScheduleCompile!E510)-1)),ScheduleCompile!E510)))))))</f>
        <v>0.9</v>
      </c>
      <c r="K517" s="1">
        <f>IF(AND(ISERROR(IF(ScheduleCompile!F510="Off",0,IF(ScheduleCompile!F510="On",1,IF(ISNUMBER(ScheduleCompile!F510),ScheduleCompile!F510/1,IF(ISTEXT(ScheduleCompile!F510),IF(OR(ISNUMBER(FIND("5F",ScheduleCompile!F510)),ISNUMBER(FIND("0F",ScheduleCompile!F510)),ISNUMBER(FIND("8F",ScheduleCompile!F510)),ISNUMBER(FIND("1F",ScheduleCompile!F510)),ISNUMBER(FIND("2F",ScheduleCompile!F510)),ISNUMBER(FIND("3F",ScheduleCompile!F510)),ISNUMBER(FIND("6F",ScheduleCompile!F510)),ISNUMBER(FIND("7F",ScheduleCompile!F510)),ISNUMBER(FIND("9F",ScheduleCompile!F510)),ISNUMBER(FIND("4F",ScheduleCompile!F510))),VALUE(LEFT(ScheduleCompile!F510,FIND("F",ScheduleCompile!F510)-1)),ScheduleCompile!F510)))))),ISTEXT(ScheduleCompile!#REF!)),"ENDTABLE",IF(ISERROR(IF(ScheduleCompile!F510="Off",0,IF(ScheduleCompile!F510="On",1,IF(ISNUMBER(ScheduleCompile!F510),ScheduleCompile!F510/1,IF(ISTEXT(ScheduleCompile!F510),IF(OR(ISNUMBER(FIND("5F",ScheduleCompile!F510)),ISNUMBER(FIND("0F",ScheduleCompile!F510)),ISNUMBER(FIND("8F",ScheduleCompile!F510)),ISNUMBER(FIND("1F",ScheduleCompile!F510)),ISNUMBER(FIND("2F",ScheduleCompile!F510)),ISNUMBER(FIND("3F",ScheduleCompile!F510)),ISNUMBER(FIND("6F",ScheduleCompile!F510)),ISNUMBER(FIND("7F",ScheduleCompile!F510)),ISNUMBER(FIND("9F",ScheduleCompile!F510)),ISNUMBER(FIND("4F",ScheduleCompile!F510))),VALUE(LEFT(ScheduleCompile!F510,FIND("F",ScheduleCompile!F510)-1)),ScheduleCompile!F510)))))),"",IF(ScheduleCompile!F510="Off",0,IF(ScheduleCompile!F510="On",1,IF(ISNUMBER(ScheduleCompile!F510),ScheduleCompile!F510/1,IF(ISTEXT(ScheduleCompile!F510),IF(OR(ISNUMBER(FIND("5F",ScheduleCompile!F510)),ISNUMBER(FIND("0F",ScheduleCompile!F510)),ISNUMBER(FIND("8F",ScheduleCompile!F510)),ISNUMBER(FIND("1F",ScheduleCompile!F510)),ISNUMBER(FIND("2F",ScheduleCompile!F510)),ISNUMBER(FIND("3F",ScheduleCompile!F510)),ISNUMBER(FIND("6F",ScheduleCompile!F510)),ISNUMBER(FIND("7F",ScheduleCompile!F510)),ISNUMBER(FIND("9F",ScheduleCompile!F510)),ISNUMBER(FIND("4F",ScheduleCompile!F510))),VALUE(LEFT(ScheduleCompile!F510,FIND("F",ScheduleCompile!F510)-1)),ScheduleCompile!F510)))))))</f>
        <v>0.9</v>
      </c>
      <c r="L517" s="1">
        <f>IF(AND(ISERROR(IF(ScheduleCompile!G510="Off",0,IF(ScheduleCompile!G510="On",1,IF(ISNUMBER(ScheduleCompile!G510),ScheduleCompile!G510/1,IF(ISTEXT(ScheduleCompile!G510),IF(OR(ISNUMBER(FIND("5F",ScheduleCompile!G510)),ISNUMBER(FIND("0F",ScheduleCompile!G510)),ISNUMBER(FIND("8F",ScheduleCompile!G510)),ISNUMBER(FIND("1F",ScheduleCompile!G510)),ISNUMBER(FIND("2F",ScheduleCompile!G510)),ISNUMBER(FIND("3F",ScheduleCompile!G510)),ISNUMBER(FIND("6F",ScheduleCompile!G510)),ISNUMBER(FIND("7F",ScheduleCompile!G510)),ISNUMBER(FIND("9F",ScheduleCompile!G510)),ISNUMBER(FIND("4F",ScheduleCompile!G510))),VALUE(LEFT(ScheduleCompile!G510,FIND("F",ScheduleCompile!G510)-1)),ScheduleCompile!G510)))))),ISTEXT(ScheduleCompile!#REF!)),"ENDTABLE",IF(ISERROR(IF(ScheduleCompile!G510="Off",0,IF(ScheduleCompile!G510="On",1,IF(ISNUMBER(ScheduleCompile!G510),ScheduleCompile!G510/1,IF(ISTEXT(ScheduleCompile!G510),IF(OR(ISNUMBER(FIND("5F",ScheduleCompile!G510)),ISNUMBER(FIND("0F",ScheduleCompile!G510)),ISNUMBER(FIND("8F",ScheduleCompile!G510)),ISNUMBER(FIND("1F",ScheduleCompile!G510)),ISNUMBER(FIND("2F",ScheduleCompile!G510)),ISNUMBER(FIND("3F",ScheduleCompile!G510)),ISNUMBER(FIND("6F",ScheduleCompile!G510)),ISNUMBER(FIND("7F",ScheduleCompile!G510)),ISNUMBER(FIND("9F",ScheduleCompile!G510)),ISNUMBER(FIND("4F",ScheduleCompile!G510))),VALUE(LEFT(ScheduleCompile!G510,FIND("F",ScheduleCompile!G510)-1)),ScheduleCompile!G510)))))),"",IF(ScheduleCompile!G510="Off",0,IF(ScheduleCompile!G510="On",1,IF(ISNUMBER(ScheduleCompile!G510),ScheduleCompile!G510/1,IF(ISTEXT(ScheduleCompile!G510),IF(OR(ISNUMBER(FIND("5F",ScheduleCompile!G510)),ISNUMBER(FIND("0F",ScheduleCompile!G510)),ISNUMBER(FIND("8F",ScheduleCompile!G510)),ISNUMBER(FIND("1F",ScheduleCompile!G510)),ISNUMBER(FIND("2F",ScheduleCompile!G510)),ISNUMBER(FIND("3F",ScheduleCompile!G510)),ISNUMBER(FIND("6F",ScheduleCompile!G510)),ISNUMBER(FIND("7F",ScheduleCompile!G510)),ISNUMBER(FIND("9F",ScheduleCompile!G510)),ISNUMBER(FIND("4F",ScheduleCompile!G510))),VALUE(LEFT(ScheduleCompile!G510,FIND("F",ScheduleCompile!G510)-1)),ScheduleCompile!G510)))))))</f>
        <v>0.9</v>
      </c>
      <c r="M517" s="1">
        <f>IF(AND(ISERROR(IF(ScheduleCompile!H510="Off",0,IF(ScheduleCompile!H510="On",1,IF(ISNUMBER(ScheduleCompile!H510),ScheduleCompile!H510/1,IF(ISTEXT(ScheduleCompile!H510),IF(OR(ISNUMBER(FIND("5F",ScheduleCompile!H510)),ISNUMBER(FIND("0F",ScheduleCompile!H510)),ISNUMBER(FIND("8F",ScheduleCompile!H510)),ISNUMBER(FIND("1F",ScheduleCompile!H510)),ISNUMBER(FIND("2F",ScheduleCompile!H510)),ISNUMBER(FIND("3F",ScheduleCompile!H510)),ISNUMBER(FIND("6F",ScheduleCompile!H510)),ISNUMBER(FIND("7F",ScheduleCompile!H510)),ISNUMBER(FIND("9F",ScheduleCompile!H510)),ISNUMBER(FIND("4F",ScheduleCompile!H510))),VALUE(LEFT(ScheduleCompile!H510,FIND("F",ScheduleCompile!H510)-1)),ScheduleCompile!H510)))))),ISTEXT(ScheduleCompile!#REF!)),"ENDTABLE",IF(ISERROR(IF(ScheduleCompile!H510="Off",0,IF(ScheduleCompile!H510="On",1,IF(ISNUMBER(ScheduleCompile!H510),ScheduleCompile!H510/1,IF(ISTEXT(ScheduleCompile!H510),IF(OR(ISNUMBER(FIND("5F",ScheduleCompile!H510)),ISNUMBER(FIND("0F",ScheduleCompile!H510)),ISNUMBER(FIND("8F",ScheduleCompile!H510)),ISNUMBER(FIND("1F",ScheduleCompile!H510)),ISNUMBER(FIND("2F",ScheduleCompile!H510)),ISNUMBER(FIND("3F",ScheduleCompile!H510)),ISNUMBER(FIND("6F",ScheduleCompile!H510)),ISNUMBER(FIND("7F",ScheduleCompile!H510)),ISNUMBER(FIND("9F",ScheduleCompile!H510)),ISNUMBER(FIND("4F",ScheduleCompile!H510))),VALUE(LEFT(ScheduleCompile!H510,FIND("F",ScheduleCompile!H510)-1)),ScheduleCompile!H510)))))),"",IF(ScheduleCompile!H510="Off",0,IF(ScheduleCompile!H510="On",1,IF(ISNUMBER(ScheduleCompile!H510),ScheduleCompile!H510/1,IF(ISTEXT(ScheduleCompile!H510),IF(OR(ISNUMBER(FIND("5F",ScheduleCompile!H510)),ISNUMBER(FIND("0F",ScheduleCompile!H510)),ISNUMBER(FIND("8F",ScheduleCompile!H510)),ISNUMBER(FIND("1F",ScheduleCompile!H510)),ISNUMBER(FIND("2F",ScheduleCompile!H510)),ISNUMBER(FIND("3F",ScheduleCompile!H510)),ISNUMBER(FIND("6F",ScheduleCompile!H510)),ISNUMBER(FIND("7F",ScheduleCompile!H510)),ISNUMBER(FIND("9F",ScheduleCompile!H510)),ISNUMBER(FIND("4F",ScheduleCompile!H510))),VALUE(LEFT(ScheduleCompile!H510,FIND("F",ScheduleCompile!H510)-1)),ScheduleCompile!H510)))))))</f>
        <v>0.9</v>
      </c>
      <c r="N517" s="1">
        <f>IF(AND(ISERROR(IF(ScheduleCompile!I510="Off",0,IF(ScheduleCompile!I510="On",1,IF(ISNUMBER(ScheduleCompile!I510),ScheduleCompile!I510/1,IF(ISTEXT(ScheduleCompile!I510),IF(OR(ISNUMBER(FIND("5F",ScheduleCompile!I510)),ISNUMBER(FIND("0F",ScheduleCompile!I510)),ISNUMBER(FIND("8F",ScheduleCompile!I510)),ISNUMBER(FIND("1F",ScheduleCompile!I510)),ISNUMBER(FIND("2F",ScheduleCompile!I510)),ISNUMBER(FIND("3F",ScheduleCompile!I510)),ISNUMBER(FIND("6F",ScheduleCompile!I510)),ISNUMBER(FIND("7F",ScheduleCompile!I510)),ISNUMBER(FIND("9F",ScheduleCompile!I510)),ISNUMBER(FIND("4F",ScheduleCompile!I510))),VALUE(LEFT(ScheduleCompile!I510,FIND("F",ScheduleCompile!I510)-1)),ScheduleCompile!I510)))))),ISTEXT(ScheduleCompile!#REF!)),"ENDTABLE",IF(ISERROR(IF(ScheduleCompile!I510="Off",0,IF(ScheduleCompile!I510="On",1,IF(ISNUMBER(ScheduleCompile!I510),ScheduleCompile!I510/1,IF(ISTEXT(ScheduleCompile!I510),IF(OR(ISNUMBER(FIND("5F",ScheduleCompile!I510)),ISNUMBER(FIND("0F",ScheduleCompile!I510)),ISNUMBER(FIND("8F",ScheduleCompile!I510)),ISNUMBER(FIND("1F",ScheduleCompile!I510)),ISNUMBER(FIND("2F",ScheduleCompile!I510)),ISNUMBER(FIND("3F",ScheduleCompile!I510)),ISNUMBER(FIND("6F",ScheduleCompile!I510)),ISNUMBER(FIND("7F",ScheduleCompile!I510)),ISNUMBER(FIND("9F",ScheduleCompile!I510)),ISNUMBER(FIND("4F",ScheduleCompile!I510))),VALUE(LEFT(ScheduleCompile!I510,FIND("F",ScheduleCompile!I510)-1)),ScheduleCompile!I510)))))),"",IF(ScheduleCompile!I510="Off",0,IF(ScheduleCompile!I510="On",1,IF(ISNUMBER(ScheduleCompile!I510),ScheduleCompile!I510/1,IF(ISTEXT(ScheduleCompile!I510),IF(OR(ISNUMBER(FIND("5F",ScheduleCompile!I510)),ISNUMBER(FIND("0F",ScheduleCompile!I510)),ISNUMBER(FIND("8F",ScheduleCompile!I510)),ISNUMBER(FIND("1F",ScheduleCompile!I510)),ISNUMBER(FIND("2F",ScheduleCompile!I510)),ISNUMBER(FIND("3F",ScheduleCompile!I510)),ISNUMBER(FIND("6F",ScheduleCompile!I510)),ISNUMBER(FIND("7F",ScheduleCompile!I510)),ISNUMBER(FIND("9F",ScheduleCompile!I510)),ISNUMBER(FIND("4F",ScheduleCompile!I510))),VALUE(LEFT(ScheduleCompile!I510,FIND("F",ScheduleCompile!I510)-1)),ScheduleCompile!I510)))))))</f>
        <v>0.9</v>
      </c>
      <c r="O517" s="1">
        <f>IF(AND(ISERROR(IF(ScheduleCompile!J510="Off",0,IF(ScheduleCompile!J510="On",1,IF(ISNUMBER(ScheduleCompile!J510),ScheduleCompile!J510/1,IF(ISTEXT(ScheduleCompile!J510),IF(OR(ISNUMBER(FIND("5F",ScheduleCompile!J510)),ISNUMBER(FIND("0F",ScheduleCompile!J510)),ISNUMBER(FIND("8F",ScheduleCompile!J510)),ISNUMBER(FIND("1F",ScheduleCompile!J510)),ISNUMBER(FIND("2F",ScheduleCompile!J510)),ISNUMBER(FIND("3F",ScheduleCompile!J510)),ISNUMBER(FIND("6F",ScheduleCompile!J510)),ISNUMBER(FIND("7F",ScheduleCompile!J510)),ISNUMBER(FIND("9F",ScheduleCompile!J510)),ISNUMBER(FIND("4F",ScheduleCompile!J510))),VALUE(LEFT(ScheduleCompile!J510,FIND("F",ScheduleCompile!J510)-1)),ScheduleCompile!J510)))))),ISTEXT(ScheduleCompile!#REF!)),"ENDTABLE",IF(ISERROR(IF(ScheduleCompile!J510="Off",0,IF(ScheduleCompile!J510="On",1,IF(ISNUMBER(ScheduleCompile!J510),ScheduleCompile!J510/1,IF(ISTEXT(ScheduleCompile!J510),IF(OR(ISNUMBER(FIND("5F",ScheduleCompile!J510)),ISNUMBER(FIND("0F",ScheduleCompile!J510)),ISNUMBER(FIND("8F",ScheduleCompile!J510)),ISNUMBER(FIND("1F",ScheduleCompile!J510)),ISNUMBER(FIND("2F",ScheduleCompile!J510)),ISNUMBER(FIND("3F",ScheduleCompile!J510)),ISNUMBER(FIND("6F",ScheduleCompile!J510)),ISNUMBER(FIND("7F",ScheduleCompile!J510)),ISNUMBER(FIND("9F",ScheduleCompile!J510)),ISNUMBER(FIND("4F",ScheduleCompile!J510))),VALUE(LEFT(ScheduleCompile!J510,FIND("F",ScheduleCompile!J510)-1)),ScheduleCompile!J510)))))),"",IF(ScheduleCompile!J510="Off",0,IF(ScheduleCompile!J510="On",1,IF(ISNUMBER(ScheduleCompile!J510),ScheduleCompile!J510/1,IF(ISTEXT(ScheduleCompile!J510),IF(OR(ISNUMBER(FIND("5F",ScheduleCompile!J510)),ISNUMBER(FIND("0F",ScheduleCompile!J510)),ISNUMBER(FIND("8F",ScheduleCompile!J510)),ISNUMBER(FIND("1F",ScheduleCompile!J510)),ISNUMBER(FIND("2F",ScheduleCompile!J510)),ISNUMBER(FIND("3F",ScheduleCompile!J510)),ISNUMBER(FIND("6F",ScheduleCompile!J510)),ISNUMBER(FIND("7F",ScheduleCompile!J510)),ISNUMBER(FIND("9F",ScheduleCompile!J510)),ISNUMBER(FIND("4F",ScheduleCompile!J510))),VALUE(LEFT(ScheduleCompile!J510,FIND("F",ScheduleCompile!J510)-1)),ScheduleCompile!J510)))))))</f>
        <v>0.9</v>
      </c>
      <c r="P517" s="1">
        <f>IF(AND(ISERROR(IF(ScheduleCompile!K510="Off",0,IF(ScheduleCompile!K510="On",1,IF(ISNUMBER(ScheduleCompile!K510),ScheduleCompile!K510/1,IF(ISTEXT(ScheduleCompile!K510),IF(OR(ISNUMBER(FIND("5F",ScheduleCompile!K510)),ISNUMBER(FIND("0F",ScheduleCompile!K510)),ISNUMBER(FIND("8F",ScheduleCompile!K510)),ISNUMBER(FIND("1F",ScheduleCompile!K510)),ISNUMBER(FIND("2F",ScheduleCompile!K510)),ISNUMBER(FIND("3F",ScheduleCompile!K510)),ISNUMBER(FIND("6F",ScheduleCompile!K510)),ISNUMBER(FIND("7F",ScheduleCompile!K510)),ISNUMBER(FIND("9F",ScheduleCompile!K510)),ISNUMBER(FIND("4F",ScheduleCompile!K510))),VALUE(LEFT(ScheduleCompile!K510,FIND("F",ScheduleCompile!K510)-1)),ScheduleCompile!K510)))))),ISTEXT(ScheduleCompile!#REF!)),"ENDTABLE",IF(ISERROR(IF(ScheduleCompile!K510="Off",0,IF(ScheduleCompile!K510="On",1,IF(ISNUMBER(ScheduleCompile!K510),ScheduleCompile!K510/1,IF(ISTEXT(ScheduleCompile!K510),IF(OR(ISNUMBER(FIND("5F",ScheduleCompile!K510)),ISNUMBER(FIND("0F",ScheduleCompile!K510)),ISNUMBER(FIND("8F",ScheduleCompile!K510)),ISNUMBER(FIND("1F",ScheduleCompile!K510)),ISNUMBER(FIND("2F",ScheduleCompile!K510)),ISNUMBER(FIND("3F",ScheduleCompile!K510)),ISNUMBER(FIND("6F",ScheduleCompile!K510)),ISNUMBER(FIND("7F",ScheduleCompile!K510)),ISNUMBER(FIND("9F",ScheduleCompile!K510)),ISNUMBER(FIND("4F",ScheduleCompile!K510))),VALUE(LEFT(ScheduleCompile!K510,FIND("F",ScheduleCompile!K510)-1)),ScheduleCompile!K510)))))),"",IF(ScheduleCompile!K510="Off",0,IF(ScheduleCompile!K510="On",1,IF(ISNUMBER(ScheduleCompile!K510),ScheduleCompile!K510/1,IF(ISTEXT(ScheduleCompile!K510),IF(OR(ISNUMBER(FIND("5F",ScheduleCompile!K510)),ISNUMBER(FIND("0F",ScheduleCompile!K510)),ISNUMBER(FIND("8F",ScheduleCompile!K510)),ISNUMBER(FIND("1F",ScheduleCompile!K510)),ISNUMBER(FIND("2F",ScheduleCompile!K510)),ISNUMBER(FIND("3F",ScheduleCompile!K510)),ISNUMBER(FIND("6F",ScheduleCompile!K510)),ISNUMBER(FIND("7F",ScheduleCompile!K510)),ISNUMBER(FIND("9F",ScheduleCompile!K510)),ISNUMBER(FIND("4F",ScheduleCompile!K510))),VALUE(LEFT(ScheduleCompile!K510,FIND("F",ScheduleCompile!K510)-1)),ScheduleCompile!K510)))))))</f>
        <v>0.9</v>
      </c>
      <c r="Q517" s="1">
        <f>IF(AND(ISERROR(IF(ScheduleCompile!L510="Off",0,IF(ScheduleCompile!L510="On",1,IF(ISNUMBER(ScheduleCompile!L510),ScheduleCompile!L510/1,IF(ISTEXT(ScheduleCompile!L510),IF(OR(ISNUMBER(FIND("5F",ScheduleCompile!L510)),ISNUMBER(FIND("0F",ScheduleCompile!L510)),ISNUMBER(FIND("8F",ScheduleCompile!L510)),ISNUMBER(FIND("1F",ScheduleCompile!L510)),ISNUMBER(FIND("2F",ScheduleCompile!L510)),ISNUMBER(FIND("3F",ScheduleCompile!L510)),ISNUMBER(FIND("6F",ScheduleCompile!L510)),ISNUMBER(FIND("7F",ScheduleCompile!L510)),ISNUMBER(FIND("9F",ScheduleCompile!L510)),ISNUMBER(FIND("4F",ScheduleCompile!L510))),VALUE(LEFT(ScheduleCompile!L510,FIND("F",ScheduleCompile!L510)-1)),ScheduleCompile!L510)))))),ISTEXT(ScheduleCompile!#REF!)),"ENDTABLE",IF(ISERROR(IF(ScheduleCompile!L510="Off",0,IF(ScheduleCompile!L510="On",1,IF(ISNUMBER(ScheduleCompile!L510),ScheduleCompile!L510/1,IF(ISTEXT(ScheduleCompile!L510),IF(OR(ISNUMBER(FIND("5F",ScheduleCompile!L510)),ISNUMBER(FIND("0F",ScheduleCompile!L510)),ISNUMBER(FIND("8F",ScheduleCompile!L510)),ISNUMBER(FIND("1F",ScheduleCompile!L510)),ISNUMBER(FIND("2F",ScheduleCompile!L510)),ISNUMBER(FIND("3F",ScheduleCompile!L510)),ISNUMBER(FIND("6F",ScheduleCompile!L510)),ISNUMBER(FIND("7F",ScheduleCompile!L510)),ISNUMBER(FIND("9F",ScheduleCompile!L510)),ISNUMBER(FIND("4F",ScheduleCompile!L510))),VALUE(LEFT(ScheduleCompile!L510,FIND("F",ScheduleCompile!L510)-1)),ScheduleCompile!L510)))))),"",IF(ScheduleCompile!L510="Off",0,IF(ScheduleCompile!L510="On",1,IF(ISNUMBER(ScheduleCompile!L510),ScheduleCompile!L510/1,IF(ISTEXT(ScheduleCompile!L510),IF(OR(ISNUMBER(FIND("5F",ScheduleCompile!L510)),ISNUMBER(FIND("0F",ScheduleCompile!L510)),ISNUMBER(FIND("8F",ScheduleCompile!L510)),ISNUMBER(FIND("1F",ScheduleCompile!L510)),ISNUMBER(FIND("2F",ScheduleCompile!L510)),ISNUMBER(FIND("3F",ScheduleCompile!L510)),ISNUMBER(FIND("6F",ScheduleCompile!L510)),ISNUMBER(FIND("7F",ScheduleCompile!L510)),ISNUMBER(FIND("9F",ScheduleCompile!L510)),ISNUMBER(FIND("4F",ScheduleCompile!L510))),VALUE(LEFT(ScheduleCompile!L510,FIND("F",ScheduleCompile!L510)-1)),ScheduleCompile!L510)))))))</f>
        <v>0.9</v>
      </c>
      <c r="R517" s="1">
        <f>IF(AND(ISERROR(IF(ScheduleCompile!M510="Off",0,IF(ScheduleCompile!M510="On",1,IF(ISNUMBER(ScheduleCompile!M510),ScheduleCompile!M510/1,IF(ISTEXT(ScheduleCompile!M510),IF(OR(ISNUMBER(FIND("5F",ScheduleCompile!M510)),ISNUMBER(FIND("0F",ScheduleCompile!M510)),ISNUMBER(FIND("8F",ScheduleCompile!M510)),ISNUMBER(FIND("1F",ScheduleCompile!M510)),ISNUMBER(FIND("2F",ScheduleCompile!M510)),ISNUMBER(FIND("3F",ScheduleCompile!M510)),ISNUMBER(FIND("6F",ScheduleCompile!M510)),ISNUMBER(FIND("7F",ScheduleCompile!M510)),ISNUMBER(FIND("9F",ScheduleCompile!M510)),ISNUMBER(FIND("4F",ScheduleCompile!M510))),VALUE(LEFT(ScheduleCompile!M510,FIND("F",ScheduleCompile!M510)-1)),ScheduleCompile!M510)))))),ISTEXT(ScheduleCompile!#REF!)),"ENDTABLE",IF(ISERROR(IF(ScheduleCompile!M510="Off",0,IF(ScheduleCompile!M510="On",1,IF(ISNUMBER(ScheduleCompile!M510),ScheduleCompile!M510/1,IF(ISTEXT(ScheduleCompile!M510),IF(OR(ISNUMBER(FIND("5F",ScheduleCompile!M510)),ISNUMBER(FIND("0F",ScheduleCompile!M510)),ISNUMBER(FIND("8F",ScheduleCompile!M510)),ISNUMBER(FIND("1F",ScheduleCompile!M510)),ISNUMBER(FIND("2F",ScheduleCompile!M510)),ISNUMBER(FIND("3F",ScheduleCompile!M510)),ISNUMBER(FIND("6F",ScheduleCompile!M510)),ISNUMBER(FIND("7F",ScheduleCompile!M510)),ISNUMBER(FIND("9F",ScheduleCompile!M510)),ISNUMBER(FIND("4F",ScheduleCompile!M510))),VALUE(LEFT(ScheduleCompile!M510,FIND("F",ScheduleCompile!M510)-1)),ScheduleCompile!M510)))))),"",IF(ScheduleCompile!M510="Off",0,IF(ScheduleCompile!M510="On",1,IF(ISNUMBER(ScheduleCompile!M510),ScheduleCompile!M510/1,IF(ISTEXT(ScheduleCompile!M510),IF(OR(ISNUMBER(FIND("5F",ScheduleCompile!M510)),ISNUMBER(FIND("0F",ScheduleCompile!M510)),ISNUMBER(FIND("8F",ScheduleCompile!M510)),ISNUMBER(FIND("1F",ScheduleCompile!M510)),ISNUMBER(FIND("2F",ScheduleCompile!M510)),ISNUMBER(FIND("3F",ScheduleCompile!M510)),ISNUMBER(FIND("6F",ScheduleCompile!M510)),ISNUMBER(FIND("7F",ScheduleCompile!M510)),ISNUMBER(FIND("9F",ScheduleCompile!M510)),ISNUMBER(FIND("4F",ScheduleCompile!M510))),VALUE(LEFT(ScheduleCompile!M510,FIND("F",ScheduleCompile!M510)-1)),ScheduleCompile!M510)))))))</f>
        <v>0.9</v>
      </c>
      <c r="S517" s="1">
        <f>IF(AND(ISERROR(IF(ScheduleCompile!N510="Off",0,IF(ScheduleCompile!N510="On",1,IF(ISNUMBER(ScheduleCompile!N510),ScheduleCompile!N510/1,IF(ISTEXT(ScheduleCompile!N510),IF(OR(ISNUMBER(FIND("5F",ScheduleCompile!N510)),ISNUMBER(FIND("0F",ScheduleCompile!N510)),ISNUMBER(FIND("8F",ScheduleCompile!N510)),ISNUMBER(FIND("1F",ScheduleCompile!N510)),ISNUMBER(FIND("2F",ScheduleCompile!N510)),ISNUMBER(FIND("3F",ScheduleCompile!N510)),ISNUMBER(FIND("6F",ScheduleCompile!N510)),ISNUMBER(FIND("7F",ScheduleCompile!N510)),ISNUMBER(FIND("9F",ScheduleCompile!N510)),ISNUMBER(FIND("4F",ScheduleCompile!N510))),VALUE(LEFT(ScheduleCompile!N510,FIND("F",ScheduleCompile!N510)-1)),ScheduleCompile!N510)))))),ISTEXT(ScheduleCompile!#REF!)),"ENDTABLE",IF(ISERROR(IF(ScheduleCompile!N510="Off",0,IF(ScheduleCompile!N510="On",1,IF(ISNUMBER(ScheduleCompile!N510),ScheduleCompile!N510/1,IF(ISTEXT(ScheduleCompile!N510),IF(OR(ISNUMBER(FIND("5F",ScheduleCompile!N510)),ISNUMBER(FIND("0F",ScheduleCompile!N510)),ISNUMBER(FIND("8F",ScheduleCompile!N510)),ISNUMBER(FIND("1F",ScheduleCompile!N510)),ISNUMBER(FIND("2F",ScheduleCompile!N510)),ISNUMBER(FIND("3F",ScheduleCompile!N510)),ISNUMBER(FIND("6F",ScheduleCompile!N510)),ISNUMBER(FIND("7F",ScheduleCompile!N510)),ISNUMBER(FIND("9F",ScheduleCompile!N510)),ISNUMBER(FIND("4F",ScheduleCompile!N510))),VALUE(LEFT(ScheduleCompile!N510,FIND("F",ScheduleCompile!N510)-1)),ScheduleCompile!N510)))))),"",IF(ScheduleCompile!N510="Off",0,IF(ScheduleCompile!N510="On",1,IF(ISNUMBER(ScheduleCompile!N510),ScheduleCompile!N510/1,IF(ISTEXT(ScheduleCompile!N510),IF(OR(ISNUMBER(FIND("5F",ScheduleCompile!N510)),ISNUMBER(FIND("0F",ScheduleCompile!N510)),ISNUMBER(FIND("8F",ScheduleCompile!N510)),ISNUMBER(FIND("1F",ScheduleCompile!N510)),ISNUMBER(FIND("2F",ScheduleCompile!N510)),ISNUMBER(FIND("3F",ScheduleCompile!N510)),ISNUMBER(FIND("6F",ScheduleCompile!N510)),ISNUMBER(FIND("7F",ScheduleCompile!N510)),ISNUMBER(FIND("9F",ScheduleCompile!N510)),ISNUMBER(FIND("4F",ScheduleCompile!N510))),VALUE(LEFT(ScheduleCompile!N510,FIND("F",ScheduleCompile!N510)-1)),ScheduleCompile!N510)))))))</f>
        <v>0.9</v>
      </c>
      <c r="T517" s="1">
        <f>IF(AND(ISERROR(IF(ScheduleCompile!O510="Off",0,IF(ScheduleCompile!O510="On",1,IF(ISNUMBER(ScheduleCompile!O510),ScheduleCompile!O510/1,IF(ISTEXT(ScheduleCompile!O510),IF(OR(ISNUMBER(FIND("5F",ScheduleCompile!O510)),ISNUMBER(FIND("0F",ScheduleCompile!O510)),ISNUMBER(FIND("8F",ScheduleCompile!O510)),ISNUMBER(FIND("1F",ScheduleCompile!O510)),ISNUMBER(FIND("2F",ScheduleCompile!O510)),ISNUMBER(FIND("3F",ScheduleCompile!O510)),ISNUMBER(FIND("6F",ScheduleCompile!O510)),ISNUMBER(FIND("7F",ScheduleCompile!O510)),ISNUMBER(FIND("9F",ScheduleCompile!O510)),ISNUMBER(FIND("4F",ScheduleCompile!O510))),VALUE(LEFT(ScheduleCompile!O510,FIND("F",ScheduleCompile!O510)-1)),ScheduleCompile!O510)))))),ISTEXT(ScheduleCompile!#REF!)),"ENDTABLE",IF(ISERROR(IF(ScheduleCompile!O510="Off",0,IF(ScheduleCompile!O510="On",1,IF(ISNUMBER(ScheduleCompile!O510),ScheduleCompile!O510/1,IF(ISTEXT(ScheduleCompile!O510),IF(OR(ISNUMBER(FIND("5F",ScheduleCompile!O510)),ISNUMBER(FIND("0F",ScheduleCompile!O510)),ISNUMBER(FIND("8F",ScheduleCompile!O510)),ISNUMBER(FIND("1F",ScheduleCompile!O510)),ISNUMBER(FIND("2F",ScheduleCompile!O510)),ISNUMBER(FIND("3F",ScheduleCompile!O510)),ISNUMBER(FIND("6F",ScheduleCompile!O510)),ISNUMBER(FIND("7F",ScheduleCompile!O510)),ISNUMBER(FIND("9F",ScheduleCompile!O510)),ISNUMBER(FIND("4F",ScheduleCompile!O510))),VALUE(LEFT(ScheduleCompile!O510,FIND("F",ScheduleCompile!O510)-1)),ScheduleCompile!O510)))))),"",IF(ScheduleCompile!O510="Off",0,IF(ScheduleCompile!O510="On",1,IF(ISNUMBER(ScheduleCompile!O510),ScheduleCompile!O510/1,IF(ISTEXT(ScheduleCompile!O510),IF(OR(ISNUMBER(FIND("5F",ScheduleCompile!O510)),ISNUMBER(FIND("0F",ScheduleCompile!O510)),ISNUMBER(FIND("8F",ScheduleCompile!O510)),ISNUMBER(FIND("1F",ScheduleCompile!O510)),ISNUMBER(FIND("2F",ScheduleCompile!O510)),ISNUMBER(FIND("3F",ScheduleCompile!O510)),ISNUMBER(FIND("6F",ScheduleCompile!O510)),ISNUMBER(FIND("7F",ScheduleCompile!O510)),ISNUMBER(FIND("9F",ScheduleCompile!O510)),ISNUMBER(FIND("4F",ScheduleCompile!O510))),VALUE(LEFT(ScheduleCompile!O510,FIND("F",ScheduleCompile!O510)-1)),ScheduleCompile!O510)))))))</f>
        <v>0.9</v>
      </c>
      <c r="U517" s="1">
        <f>IF(AND(ISERROR(IF(ScheduleCompile!P510="Off",0,IF(ScheduleCompile!P510="On",1,IF(ISNUMBER(ScheduleCompile!P510),ScheduleCompile!P510/1,IF(ISTEXT(ScheduleCompile!P510),IF(OR(ISNUMBER(FIND("5F",ScheduleCompile!P510)),ISNUMBER(FIND("0F",ScheduleCompile!P510)),ISNUMBER(FIND("8F",ScheduleCompile!P510)),ISNUMBER(FIND("1F",ScheduleCompile!P510)),ISNUMBER(FIND("2F",ScheduleCompile!P510)),ISNUMBER(FIND("3F",ScheduleCompile!P510)),ISNUMBER(FIND("6F",ScheduleCompile!P510)),ISNUMBER(FIND("7F",ScheduleCompile!P510)),ISNUMBER(FIND("9F",ScheduleCompile!P510)),ISNUMBER(FIND("4F",ScheduleCompile!P510))),VALUE(LEFT(ScheduleCompile!P510,FIND("F",ScheduleCompile!P510)-1)),ScheduleCompile!P510)))))),ISTEXT(ScheduleCompile!#REF!)),"ENDTABLE",IF(ISERROR(IF(ScheduleCompile!P510="Off",0,IF(ScheduleCompile!P510="On",1,IF(ISNUMBER(ScheduleCompile!P510),ScheduleCompile!P510/1,IF(ISTEXT(ScheduleCompile!P510),IF(OR(ISNUMBER(FIND("5F",ScheduleCompile!P510)),ISNUMBER(FIND("0F",ScheduleCompile!P510)),ISNUMBER(FIND("8F",ScheduleCompile!P510)),ISNUMBER(FIND("1F",ScheduleCompile!P510)),ISNUMBER(FIND("2F",ScheduleCompile!P510)),ISNUMBER(FIND("3F",ScheduleCompile!P510)),ISNUMBER(FIND("6F",ScheduleCompile!P510)),ISNUMBER(FIND("7F",ScheduleCompile!P510)),ISNUMBER(FIND("9F",ScheduleCompile!P510)),ISNUMBER(FIND("4F",ScheduleCompile!P510))),VALUE(LEFT(ScheduleCompile!P510,FIND("F",ScheduleCompile!P510)-1)),ScheduleCompile!P510)))))),"",IF(ScheduleCompile!P510="Off",0,IF(ScheduleCompile!P510="On",1,IF(ISNUMBER(ScheduleCompile!P510),ScheduleCompile!P510/1,IF(ISTEXT(ScheduleCompile!P510),IF(OR(ISNUMBER(FIND("5F",ScheduleCompile!P510)),ISNUMBER(FIND("0F",ScheduleCompile!P510)),ISNUMBER(FIND("8F",ScheduleCompile!P510)),ISNUMBER(FIND("1F",ScheduleCompile!P510)),ISNUMBER(FIND("2F",ScheduleCompile!P510)),ISNUMBER(FIND("3F",ScheduleCompile!P510)),ISNUMBER(FIND("6F",ScheduleCompile!P510)),ISNUMBER(FIND("7F",ScheduleCompile!P510)),ISNUMBER(FIND("9F",ScheduleCompile!P510)),ISNUMBER(FIND("4F",ScheduleCompile!P510))),VALUE(LEFT(ScheduleCompile!P510,FIND("F",ScheduleCompile!P510)-1)),ScheduleCompile!P510)))))))</f>
        <v>0.9</v>
      </c>
      <c r="V517" s="1">
        <f>IF(AND(ISERROR(IF(ScheduleCompile!Q510="Off",0,IF(ScheduleCompile!Q510="On",1,IF(ISNUMBER(ScheduleCompile!Q510),ScheduleCompile!Q510/1,IF(ISTEXT(ScheduleCompile!Q510),IF(OR(ISNUMBER(FIND("5F",ScheduleCompile!Q510)),ISNUMBER(FIND("0F",ScheduleCompile!Q510)),ISNUMBER(FIND("8F",ScheduleCompile!Q510)),ISNUMBER(FIND("1F",ScheduleCompile!Q510)),ISNUMBER(FIND("2F",ScheduleCompile!Q510)),ISNUMBER(FIND("3F",ScheduleCompile!Q510)),ISNUMBER(FIND("6F",ScheduleCompile!Q510)),ISNUMBER(FIND("7F",ScheduleCompile!Q510)),ISNUMBER(FIND("9F",ScheduleCompile!Q510)),ISNUMBER(FIND("4F",ScheduleCompile!Q510))),VALUE(LEFT(ScheduleCompile!Q510,FIND("F",ScheduleCompile!Q510)-1)),ScheduleCompile!Q510)))))),ISTEXT(ScheduleCompile!#REF!)),"ENDTABLE",IF(ISERROR(IF(ScheduleCompile!Q510="Off",0,IF(ScheduleCompile!Q510="On",1,IF(ISNUMBER(ScheduleCompile!Q510),ScheduleCompile!Q510/1,IF(ISTEXT(ScheduleCompile!Q510),IF(OR(ISNUMBER(FIND("5F",ScheduleCompile!Q510)),ISNUMBER(FIND("0F",ScheduleCompile!Q510)),ISNUMBER(FIND("8F",ScheduleCompile!Q510)),ISNUMBER(FIND("1F",ScheduleCompile!Q510)),ISNUMBER(FIND("2F",ScheduleCompile!Q510)),ISNUMBER(FIND("3F",ScheduleCompile!Q510)),ISNUMBER(FIND("6F",ScheduleCompile!Q510)),ISNUMBER(FIND("7F",ScheduleCompile!Q510)),ISNUMBER(FIND("9F",ScheduleCompile!Q510)),ISNUMBER(FIND("4F",ScheduleCompile!Q510))),VALUE(LEFT(ScheduleCompile!Q510,FIND("F",ScheduleCompile!Q510)-1)),ScheduleCompile!Q510)))))),"",IF(ScheduleCompile!Q510="Off",0,IF(ScheduleCompile!Q510="On",1,IF(ISNUMBER(ScheduleCompile!Q510),ScheduleCompile!Q510/1,IF(ISTEXT(ScheduleCompile!Q510),IF(OR(ISNUMBER(FIND("5F",ScheduleCompile!Q510)),ISNUMBER(FIND("0F",ScheduleCompile!Q510)),ISNUMBER(FIND("8F",ScheduleCompile!Q510)),ISNUMBER(FIND("1F",ScheduleCompile!Q510)),ISNUMBER(FIND("2F",ScheduleCompile!Q510)),ISNUMBER(FIND("3F",ScheduleCompile!Q510)),ISNUMBER(FIND("6F",ScheduleCompile!Q510)),ISNUMBER(FIND("7F",ScheduleCompile!Q510)),ISNUMBER(FIND("9F",ScheduleCompile!Q510)),ISNUMBER(FIND("4F",ScheduleCompile!Q510))),VALUE(LEFT(ScheduleCompile!Q510,FIND("F",ScheduleCompile!Q510)-1)),ScheduleCompile!Q510)))))))</f>
        <v>0.9</v>
      </c>
      <c r="W517" s="1">
        <f>IF(AND(ISERROR(IF(ScheduleCompile!R510="Off",0,IF(ScheduleCompile!R510="On",1,IF(ISNUMBER(ScheduleCompile!R510),ScheduleCompile!R510/1,IF(ISTEXT(ScheduleCompile!R510),IF(OR(ISNUMBER(FIND("5F",ScheduleCompile!R510)),ISNUMBER(FIND("0F",ScheduleCompile!R510)),ISNUMBER(FIND("8F",ScheduleCompile!R510)),ISNUMBER(FIND("1F",ScheduleCompile!R510)),ISNUMBER(FIND("2F",ScheduleCompile!R510)),ISNUMBER(FIND("3F",ScheduleCompile!R510)),ISNUMBER(FIND("6F",ScheduleCompile!R510)),ISNUMBER(FIND("7F",ScheduleCompile!R510)),ISNUMBER(FIND("9F",ScheduleCompile!R510)),ISNUMBER(FIND("4F",ScheduleCompile!R510))),VALUE(LEFT(ScheduleCompile!R510,FIND("F",ScheduleCompile!R510)-1)),ScheduleCompile!R510)))))),ISTEXT(ScheduleCompile!#REF!)),"ENDTABLE",IF(ISERROR(IF(ScheduleCompile!R510="Off",0,IF(ScheduleCompile!R510="On",1,IF(ISNUMBER(ScheduleCompile!R510),ScheduleCompile!R510/1,IF(ISTEXT(ScheduleCompile!R510),IF(OR(ISNUMBER(FIND("5F",ScheduleCompile!R510)),ISNUMBER(FIND("0F",ScheduleCompile!R510)),ISNUMBER(FIND("8F",ScheduleCompile!R510)),ISNUMBER(FIND("1F",ScheduleCompile!R510)),ISNUMBER(FIND("2F",ScheduleCompile!R510)),ISNUMBER(FIND("3F",ScheduleCompile!R510)),ISNUMBER(FIND("6F",ScheduleCompile!R510)),ISNUMBER(FIND("7F",ScheduleCompile!R510)),ISNUMBER(FIND("9F",ScheduleCompile!R510)),ISNUMBER(FIND("4F",ScheduleCompile!R510))),VALUE(LEFT(ScheduleCompile!R510,FIND("F",ScheduleCompile!R510)-1)),ScheduleCompile!R510)))))),"",IF(ScheduleCompile!R510="Off",0,IF(ScheduleCompile!R510="On",1,IF(ISNUMBER(ScheduleCompile!R510),ScheduleCompile!R510/1,IF(ISTEXT(ScheduleCompile!R510),IF(OR(ISNUMBER(FIND("5F",ScheduleCompile!R510)),ISNUMBER(FIND("0F",ScheduleCompile!R510)),ISNUMBER(FIND("8F",ScheduleCompile!R510)),ISNUMBER(FIND("1F",ScheduleCompile!R510)),ISNUMBER(FIND("2F",ScheduleCompile!R510)),ISNUMBER(FIND("3F",ScheduleCompile!R510)),ISNUMBER(FIND("6F",ScheduleCompile!R510)),ISNUMBER(FIND("7F",ScheduleCompile!R510)),ISNUMBER(FIND("9F",ScheduleCompile!R510)),ISNUMBER(FIND("4F",ScheduleCompile!R510))),VALUE(LEFT(ScheduleCompile!R510,FIND("F",ScheduleCompile!R510)-1)),ScheduleCompile!R510)))))))</f>
        <v>0.9</v>
      </c>
      <c r="X517" s="1">
        <f>IF(AND(ISERROR(IF(ScheduleCompile!S510="Off",0,IF(ScheduleCompile!S510="On",1,IF(ISNUMBER(ScheduleCompile!S510),ScheduleCompile!S510/1,IF(ISTEXT(ScheduleCompile!S510),IF(OR(ISNUMBER(FIND("5F",ScheduleCompile!S510)),ISNUMBER(FIND("0F",ScheduleCompile!S510)),ISNUMBER(FIND("8F",ScheduleCompile!S510)),ISNUMBER(FIND("1F",ScheduleCompile!S510)),ISNUMBER(FIND("2F",ScheduleCompile!S510)),ISNUMBER(FIND("3F",ScheduleCompile!S510)),ISNUMBER(FIND("6F",ScheduleCompile!S510)),ISNUMBER(FIND("7F",ScheduleCompile!S510)),ISNUMBER(FIND("9F",ScheduleCompile!S510)),ISNUMBER(FIND("4F",ScheduleCompile!S510))),VALUE(LEFT(ScheduleCompile!S510,FIND("F",ScheduleCompile!S510)-1)),ScheduleCompile!S510)))))),ISTEXT(ScheduleCompile!#REF!)),"ENDTABLE",IF(ISERROR(IF(ScheduleCompile!S510="Off",0,IF(ScheduleCompile!S510="On",1,IF(ISNUMBER(ScheduleCompile!S510),ScheduleCompile!S510/1,IF(ISTEXT(ScheduleCompile!S510),IF(OR(ISNUMBER(FIND("5F",ScheduleCompile!S510)),ISNUMBER(FIND("0F",ScheduleCompile!S510)),ISNUMBER(FIND("8F",ScheduleCompile!S510)),ISNUMBER(FIND("1F",ScheduleCompile!S510)),ISNUMBER(FIND("2F",ScheduleCompile!S510)),ISNUMBER(FIND("3F",ScheduleCompile!S510)),ISNUMBER(FIND("6F",ScheduleCompile!S510)),ISNUMBER(FIND("7F",ScheduleCompile!S510)),ISNUMBER(FIND("9F",ScheduleCompile!S510)),ISNUMBER(FIND("4F",ScheduleCompile!S510))),VALUE(LEFT(ScheduleCompile!S510,FIND("F",ScheduleCompile!S510)-1)),ScheduleCompile!S510)))))),"",IF(ScheduleCompile!S510="Off",0,IF(ScheduleCompile!S510="On",1,IF(ISNUMBER(ScheduleCompile!S510),ScheduleCompile!S510/1,IF(ISTEXT(ScheduleCompile!S510),IF(OR(ISNUMBER(FIND("5F",ScheduleCompile!S510)),ISNUMBER(FIND("0F",ScheduleCompile!S510)),ISNUMBER(FIND("8F",ScheduleCompile!S510)),ISNUMBER(FIND("1F",ScheduleCompile!S510)),ISNUMBER(FIND("2F",ScheduleCompile!S510)),ISNUMBER(FIND("3F",ScheduleCompile!S510)),ISNUMBER(FIND("6F",ScheduleCompile!S510)),ISNUMBER(FIND("7F",ScheduleCompile!S510)),ISNUMBER(FIND("9F",ScheduleCompile!S510)),ISNUMBER(FIND("4F",ScheduleCompile!S510))),VALUE(LEFT(ScheduleCompile!S510,FIND("F",ScheduleCompile!S510)-1)),ScheduleCompile!S510)))))))</f>
        <v>0.9</v>
      </c>
      <c r="Y517" s="1">
        <f>IF(AND(ISERROR(IF(ScheduleCompile!T510="Off",0,IF(ScheduleCompile!T510="On",1,IF(ISNUMBER(ScheduleCompile!T510),ScheduleCompile!T510/1,IF(ISTEXT(ScheduleCompile!T510),IF(OR(ISNUMBER(FIND("5F",ScheduleCompile!T510)),ISNUMBER(FIND("0F",ScheduleCompile!T510)),ISNUMBER(FIND("8F",ScheduleCompile!T510)),ISNUMBER(FIND("1F",ScheduleCompile!T510)),ISNUMBER(FIND("2F",ScheduleCompile!T510)),ISNUMBER(FIND("3F",ScheduleCompile!T510)),ISNUMBER(FIND("6F",ScheduleCompile!T510)),ISNUMBER(FIND("7F",ScheduleCompile!T510)),ISNUMBER(FIND("9F",ScheduleCompile!T510)),ISNUMBER(FIND("4F",ScheduleCompile!T510))),VALUE(LEFT(ScheduleCompile!T510,FIND("F",ScheduleCompile!T510)-1)),ScheduleCompile!T510)))))),ISTEXT(ScheduleCompile!#REF!)),"ENDTABLE",IF(ISERROR(IF(ScheduleCompile!T510="Off",0,IF(ScheduleCompile!T510="On",1,IF(ISNUMBER(ScheduleCompile!T510),ScheduleCompile!T510/1,IF(ISTEXT(ScheduleCompile!T510),IF(OR(ISNUMBER(FIND("5F",ScheduleCompile!T510)),ISNUMBER(FIND("0F",ScheduleCompile!T510)),ISNUMBER(FIND("8F",ScheduleCompile!T510)),ISNUMBER(FIND("1F",ScheduleCompile!T510)),ISNUMBER(FIND("2F",ScheduleCompile!T510)),ISNUMBER(FIND("3F",ScheduleCompile!T510)),ISNUMBER(FIND("6F",ScheduleCompile!T510)),ISNUMBER(FIND("7F",ScheduleCompile!T510)),ISNUMBER(FIND("9F",ScheduleCompile!T510)),ISNUMBER(FIND("4F",ScheduleCompile!T510))),VALUE(LEFT(ScheduleCompile!T510,FIND("F",ScheduleCompile!T510)-1)),ScheduleCompile!T510)))))),"",IF(ScheduleCompile!T510="Off",0,IF(ScheduleCompile!T510="On",1,IF(ISNUMBER(ScheduleCompile!T510),ScheduleCompile!T510/1,IF(ISTEXT(ScheduleCompile!T510),IF(OR(ISNUMBER(FIND("5F",ScheduleCompile!T510)),ISNUMBER(FIND("0F",ScheduleCompile!T510)),ISNUMBER(FIND("8F",ScheduleCompile!T510)),ISNUMBER(FIND("1F",ScheduleCompile!T510)),ISNUMBER(FIND("2F",ScheduleCompile!T510)),ISNUMBER(FIND("3F",ScheduleCompile!T510)),ISNUMBER(FIND("6F",ScheduleCompile!T510)),ISNUMBER(FIND("7F",ScheduleCompile!T510)),ISNUMBER(FIND("9F",ScheduleCompile!T510)),ISNUMBER(FIND("4F",ScheduleCompile!T510))),VALUE(LEFT(ScheduleCompile!T510,FIND("F",ScheduleCompile!T510)-1)),ScheduleCompile!T510)))))))</f>
        <v>0.9</v>
      </c>
      <c r="Z517" s="1">
        <f>IF(AND(ISERROR(IF(ScheduleCompile!U510="Off",0,IF(ScheduleCompile!U510="On",1,IF(ISNUMBER(ScheduleCompile!U510),ScheduleCompile!U510/1,IF(ISTEXT(ScheduleCompile!U510),IF(OR(ISNUMBER(FIND("5F",ScheduleCompile!U510)),ISNUMBER(FIND("0F",ScheduleCompile!U510)),ISNUMBER(FIND("8F",ScheduleCompile!U510)),ISNUMBER(FIND("1F",ScheduleCompile!U510)),ISNUMBER(FIND("2F",ScheduleCompile!U510)),ISNUMBER(FIND("3F",ScheduleCompile!U510)),ISNUMBER(FIND("6F",ScheduleCompile!U510)),ISNUMBER(FIND("7F",ScheduleCompile!U510)),ISNUMBER(FIND("9F",ScheduleCompile!U510)),ISNUMBER(FIND("4F",ScheduleCompile!U510))),VALUE(LEFT(ScheduleCompile!U510,FIND("F",ScheduleCompile!U510)-1)),ScheduleCompile!U510)))))),ISTEXT(ScheduleCompile!#REF!)),"ENDTABLE",IF(ISERROR(IF(ScheduleCompile!U510="Off",0,IF(ScheduleCompile!U510="On",1,IF(ISNUMBER(ScheduleCompile!U510),ScheduleCompile!U510/1,IF(ISTEXT(ScheduleCompile!U510),IF(OR(ISNUMBER(FIND("5F",ScheduleCompile!U510)),ISNUMBER(FIND("0F",ScheduleCompile!U510)),ISNUMBER(FIND("8F",ScheduleCompile!U510)),ISNUMBER(FIND("1F",ScheduleCompile!U510)),ISNUMBER(FIND("2F",ScheduleCompile!U510)),ISNUMBER(FIND("3F",ScheduleCompile!U510)),ISNUMBER(FIND("6F",ScheduleCompile!U510)),ISNUMBER(FIND("7F",ScheduleCompile!U510)),ISNUMBER(FIND("9F",ScheduleCompile!U510)),ISNUMBER(FIND("4F",ScheduleCompile!U510))),VALUE(LEFT(ScheduleCompile!U510,FIND("F",ScheduleCompile!U510)-1)),ScheduleCompile!U510)))))),"",IF(ScheduleCompile!U510="Off",0,IF(ScheduleCompile!U510="On",1,IF(ISNUMBER(ScheduleCompile!U510),ScheduleCompile!U510/1,IF(ISTEXT(ScheduleCompile!U510),IF(OR(ISNUMBER(FIND("5F",ScheduleCompile!U510)),ISNUMBER(FIND("0F",ScheduleCompile!U510)),ISNUMBER(FIND("8F",ScheduleCompile!U510)),ISNUMBER(FIND("1F",ScheduleCompile!U510)),ISNUMBER(FIND("2F",ScheduleCompile!U510)),ISNUMBER(FIND("3F",ScheduleCompile!U510)),ISNUMBER(FIND("6F",ScheduleCompile!U510)),ISNUMBER(FIND("7F",ScheduleCompile!U510)),ISNUMBER(FIND("9F",ScheduleCompile!U510)),ISNUMBER(FIND("4F",ScheduleCompile!U510))),VALUE(LEFT(ScheduleCompile!U510,FIND("F",ScheduleCompile!U510)-1)),ScheduleCompile!U510)))))))</f>
        <v>0.9</v>
      </c>
      <c r="AA517" s="1">
        <f>IF(AND(ISERROR(IF(ScheduleCompile!V510="Off",0,IF(ScheduleCompile!V510="On",1,IF(ISNUMBER(ScheduleCompile!V510),ScheduleCompile!V510/1,IF(ISTEXT(ScheduleCompile!V510),IF(OR(ISNUMBER(FIND("5F",ScheduleCompile!V510)),ISNUMBER(FIND("0F",ScheduleCompile!V510)),ISNUMBER(FIND("8F",ScheduleCompile!V510)),ISNUMBER(FIND("1F",ScheduleCompile!V510)),ISNUMBER(FIND("2F",ScheduleCompile!V510)),ISNUMBER(FIND("3F",ScheduleCompile!V510)),ISNUMBER(FIND("6F",ScheduleCompile!V510)),ISNUMBER(FIND("7F",ScheduleCompile!V510)),ISNUMBER(FIND("9F",ScheduleCompile!V510)),ISNUMBER(FIND("4F",ScheduleCompile!V510))),VALUE(LEFT(ScheduleCompile!V510,FIND("F",ScheduleCompile!V510)-1)),ScheduleCompile!V510)))))),ISTEXT(ScheduleCompile!#REF!)),"ENDTABLE",IF(ISERROR(IF(ScheduleCompile!V510="Off",0,IF(ScheduleCompile!V510="On",1,IF(ISNUMBER(ScheduleCompile!V510),ScheduleCompile!V510/1,IF(ISTEXT(ScheduleCompile!V510),IF(OR(ISNUMBER(FIND("5F",ScheduleCompile!V510)),ISNUMBER(FIND("0F",ScheduleCompile!V510)),ISNUMBER(FIND("8F",ScheduleCompile!V510)),ISNUMBER(FIND("1F",ScheduleCompile!V510)),ISNUMBER(FIND("2F",ScheduleCompile!V510)),ISNUMBER(FIND("3F",ScheduleCompile!V510)),ISNUMBER(FIND("6F",ScheduleCompile!V510)),ISNUMBER(FIND("7F",ScheduleCompile!V510)),ISNUMBER(FIND("9F",ScheduleCompile!V510)),ISNUMBER(FIND("4F",ScheduleCompile!V510))),VALUE(LEFT(ScheduleCompile!V510,FIND("F",ScheduleCompile!V510)-1)),ScheduleCompile!V510)))))),"",IF(ScheduleCompile!V510="Off",0,IF(ScheduleCompile!V510="On",1,IF(ISNUMBER(ScheduleCompile!V510),ScheduleCompile!V510/1,IF(ISTEXT(ScheduleCompile!V510),IF(OR(ISNUMBER(FIND("5F",ScheduleCompile!V510)),ISNUMBER(FIND("0F",ScheduleCompile!V510)),ISNUMBER(FIND("8F",ScheduleCompile!V510)),ISNUMBER(FIND("1F",ScheduleCompile!V510)),ISNUMBER(FIND("2F",ScheduleCompile!V510)),ISNUMBER(FIND("3F",ScheduleCompile!V510)),ISNUMBER(FIND("6F",ScheduleCompile!V510)),ISNUMBER(FIND("7F",ScheduleCompile!V510)),ISNUMBER(FIND("9F",ScheduleCompile!V510)),ISNUMBER(FIND("4F",ScheduleCompile!V510))),VALUE(LEFT(ScheduleCompile!V510,FIND("F",ScheduleCompile!V510)-1)),ScheduleCompile!V510)))))))</f>
        <v>0.9</v>
      </c>
      <c r="AB517" s="1">
        <f>IF(AND(ISERROR(IF(ScheduleCompile!W510="Off",0,IF(ScheduleCompile!W510="On",1,IF(ISNUMBER(ScheduleCompile!W510),ScheduleCompile!W510/1,IF(ISTEXT(ScheduleCompile!W510),IF(OR(ISNUMBER(FIND("5F",ScheduleCompile!W510)),ISNUMBER(FIND("0F",ScheduleCompile!W510)),ISNUMBER(FIND("8F",ScheduleCompile!W510)),ISNUMBER(FIND("1F",ScheduleCompile!W510)),ISNUMBER(FIND("2F",ScheduleCompile!W510)),ISNUMBER(FIND("3F",ScheduleCompile!W510)),ISNUMBER(FIND("6F",ScheduleCompile!W510)),ISNUMBER(FIND("7F",ScheduleCompile!W510)),ISNUMBER(FIND("9F",ScheduleCompile!W510)),ISNUMBER(FIND("4F",ScheduleCompile!W510))),VALUE(LEFT(ScheduleCompile!W510,FIND("F",ScheduleCompile!W510)-1)),ScheduleCompile!W510)))))),ISTEXT(ScheduleCompile!#REF!)),"ENDTABLE",IF(ISERROR(IF(ScheduleCompile!W510="Off",0,IF(ScheduleCompile!W510="On",1,IF(ISNUMBER(ScheduleCompile!W510),ScheduleCompile!W510/1,IF(ISTEXT(ScheduleCompile!W510),IF(OR(ISNUMBER(FIND("5F",ScheduleCompile!W510)),ISNUMBER(FIND("0F",ScheduleCompile!W510)),ISNUMBER(FIND("8F",ScheduleCompile!W510)),ISNUMBER(FIND("1F",ScheduleCompile!W510)),ISNUMBER(FIND("2F",ScheduleCompile!W510)),ISNUMBER(FIND("3F",ScheduleCompile!W510)),ISNUMBER(FIND("6F",ScheduleCompile!W510)),ISNUMBER(FIND("7F",ScheduleCompile!W510)),ISNUMBER(FIND("9F",ScheduleCompile!W510)),ISNUMBER(FIND("4F",ScheduleCompile!W510))),VALUE(LEFT(ScheduleCompile!W510,FIND("F",ScheduleCompile!W510)-1)),ScheduleCompile!W510)))))),"",IF(ScheduleCompile!W510="Off",0,IF(ScheduleCompile!W510="On",1,IF(ISNUMBER(ScheduleCompile!W510),ScheduleCompile!W510/1,IF(ISTEXT(ScheduleCompile!W510),IF(OR(ISNUMBER(FIND("5F",ScheduleCompile!W510)),ISNUMBER(FIND("0F",ScheduleCompile!W510)),ISNUMBER(FIND("8F",ScheduleCompile!W510)),ISNUMBER(FIND("1F",ScheduleCompile!W510)),ISNUMBER(FIND("2F",ScheduleCompile!W510)),ISNUMBER(FIND("3F",ScheduleCompile!W510)),ISNUMBER(FIND("6F",ScheduleCompile!W510)),ISNUMBER(FIND("7F",ScheduleCompile!W510)),ISNUMBER(FIND("9F",ScheduleCompile!W510)),ISNUMBER(FIND("4F",ScheduleCompile!W510))),VALUE(LEFT(ScheduleCompile!W510,FIND("F",ScheduleCompile!W510)-1)),ScheduleCompile!W510)))))))</f>
        <v>0.9</v>
      </c>
      <c r="AC517" s="1">
        <f>IF(AND(ISERROR(IF(ScheduleCompile!X510="Off",0,IF(ScheduleCompile!X510="On",1,IF(ISNUMBER(ScheduleCompile!X510),ScheduleCompile!X510/1,IF(ISTEXT(ScheduleCompile!X510),IF(OR(ISNUMBER(FIND("5F",ScheduleCompile!X510)),ISNUMBER(FIND("0F",ScheduleCompile!X510)),ISNUMBER(FIND("8F",ScheduleCompile!X510)),ISNUMBER(FIND("1F",ScheduleCompile!X510)),ISNUMBER(FIND("2F",ScheduleCompile!X510)),ISNUMBER(FIND("3F",ScheduleCompile!X510)),ISNUMBER(FIND("6F",ScheduleCompile!X510)),ISNUMBER(FIND("7F",ScheduleCompile!X510)),ISNUMBER(FIND("9F",ScheduleCompile!X510)),ISNUMBER(FIND("4F",ScheduleCompile!X510))),VALUE(LEFT(ScheduleCompile!X510,FIND("F",ScheduleCompile!X510)-1)),ScheduleCompile!X510)))))),ISTEXT(ScheduleCompile!#REF!)),"ENDTABLE",IF(ISERROR(IF(ScheduleCompile!X510="Off",0,IF(ScheduleCompile!X510="On",1,IF(ISNUMBER(ScheduleCompile!X510),ScheduleCompile!X510/1,IF(ISTEXT(ScheduleCompile!X510),IF(OR(ISNUMBER(FIND("5F",ScheduleCompile!X510)),ISNUMBER(FIND("0F",ScheduleCompile!X510)),ISNUMBER(FIND("8F",ScheduleCompile!X510)),ISNUMBER(FIND("1F",ScheduleCompile!X510)),ISNUMBER(FIND("2F",ScheduleCompile!X510)),ISNUMBER(FIND("3F",ScheduleCompile!X510)),ISNUMBER(FIND("6F",ScheduleCompile!X510)),ISNUMBER(FIND("7F",ScheduleCompile!X510)),ISNUMBER(FIND("9F",ScheduleCompile!X510)),ISNUMBER(FIND("4F",ScheduleCompile!X510))),VALUE(LEFT(ScheduleCompile!X510,FIND("F",ScheduleCompile!X510)-1)),ScheduleCompile!X510)))))),"",IF(ScheduleCompile!X510="Off",0,IF(ScheduleCompile!X510="On",1,IF(ISNUMBER(ScheduleCompile!X510),ScheduleCompile!X510/1,IF(ISTEXT(ScheduleCompile!X510),IF(OR(ISNUMBER(FIND("5F",ScheduleCompile!X510)),ISNUMBER(FIND("0F",ScheduleCompile!X510)),ISNUMBER(FIND("8F",ScheduleCompile!X510)),ISNUMBER(FIND("1F",ScheduleCompile!X510)),ISNUMBER(FIND("2F",ScheduleCompile!X510)),ISNUMBER(FIND("3F",ScheduleCompile!X510)),ISNUMBER(FIND("6F",ScheduleCompile!X510)),ISNUMBER(FIND("7F",ScheduleCompile!X510)),ISNUMBER(FIND("9F",ScheduleCompile!X510)),ISNUMBER(FIND("4F",ScheduleCompile!X510))),VALUE(LEFT(ScheduleCompile!X510,FIND("F",ScheduleCompile!X510)-1)),ScheduleCompile!X510)))))))</f>
        <v>0.9</v>
      </c>
      <c r="AD517" s="1">
        <f>IF(AND(ISERROR(IF(ScheduleCompile!Y510="Off",0,IF(ScheduleCompile!Y510="On",1,IF(ISNUMBER(ScheduleCompile!Y510),ScheduleCompile!Y510/1,IF(ISTEXT(ScheduleCompile!Y510),IF(OR(ISNUMBER(FIND("5F",ScheduleCompile!Y510)),ISNUMBER(FIND("0F",ScheduleCompile!Y510)),ISNUMBER(FIND("8F",ScheduleCompile!Y510)),ISNUMBER(FIND("1F",ScheduleCompile!Y510)),ISNUMBER(FIND("2F",ScheduleCompile!Y510)),ISNUMBER(FIND("3F",ScheduleCompile!Y510)),ISNUMBER(FIND("6F",ScheduleCompile!Y510)),ISNUMBER(FIND("7F",ScheduleCompile!Y510)),ISNUMBER(FIND("9F",ScheduleCompile!Y510)),ISNUMBER(FIND("4F",ScheduleCompile!Y510))),VALUE(LEFT(ScheduleCompile!Y510,FIND("F",ScheduleCompile!Y510)-1)),ScheduleCompile!Y510)))))),ISTEXT(ScheduleCompile!#REF!)),"ENDTABLE",IF(ISERROR(IF(ScheduleCompile!Y510="Off",0,IF(ScheduleCompile!Y510="On",1,IF(ISNUMBER(ScheduleCompile!Y510),ScheduleCompile!Y510/1,IF(ISTEXT(ScheduleCompile!Y510),IF(OR(ISNUMBER(FIND("5F",ScheduleCompile!Y510)),ISNUMBER(FIND("0F",ScheduleCompile!Y510)),ISNUMBER(FIND("8F",ScheduleCompile!Y510)),ISNUMBER(FIND("1F",ScheduleCompile!Y510)),ISNUMBER(FIND("2F",ScheduleCompile!Y510)),ISNUMBER(FIND("3F",ScheduleCompile!Y510)),ISNUMBER(FIND("6F",ScheduleCompile!Y510)),ISNUMBER(FIND("7F",ScheduleCompile!Y510)),ISNUMBER(FIND("9F",ScheduleCompile!Y510)),ISNUMBER(FIND("4F",ScheduleCompile!Y510))),VALUE(LEFT(ScheduleCompile!Y510,FIND("F",ScheduleCompile!Y510)-1)),ScheduleCompile!Y510)))))),"",IF(ScheduleCompile!Y510="Off",0,IF(ScheduleCompile!Y510="On",1,IF(ISNUMBER(ScheduleCompile!Y510),ScheduleCompile!Y510/1,IF(ISTEXT(ScheduleCompile!Y510),IF(OR(ISNUMBER(FIND("5F",ScheduleCompile!Y510)),ISNUMBER(FIND("0F",ScheduleCompile!Y510)),ISNUMBER(FIND("8F",ScheduleCompile!Y510)),ISNUMBER(FIND("1F",ScheduleCompile!Y510)),ISNUMBER(FIND("2F",ScheduleCompile!Y510)),ISNUMBER(FIND("3F",ScheduleCompile!Y510)),ISNUMBER(FIND("6F",ScheduleCompile!Y510)),ISNUMBER(FIND("7F",ScheduleCompile!Y510)),ISNUMBER(FIND("9F",ScheduleCompile!Y510)),ISNUMBER(FIND("4F",ScheduleCompile!Y510))),VALUE(LEFT(ScheduleCompile!Y510,FIND("F",ScheduleCompile!Y510)-1)),ScheduleCompile!Y510)))))))</f>
        <v>0.9</v>
      </c>
    </row>
    <row r="518" spans="1:30" x14ac:dyDescent="0.25">
      <c r="A518" t="str">
        <f t="shared" si="31"/>
        <v>SchDay "WarehouseRefrigerationSun"  Type = "Fraction" Hr = (0.9, 0.9, 0.9, 0.9, 0.9, 0.9, 0.9, 0.9, 0.9, 0.9, 0.9, 0.9, 0.9, 0.9, 0.9, 0.9, 0.9, 0.9, 0.9, 0.9, 0.9, 0.9, 0.9, 0.9) ..</v>
      </c>
      <c r="B518" s="1" t="s">
        <v>623</v>
      </c>
      <c r="C518" t="str">
        <f t="shared" si="32"/>
        <v xml:space="preserve">SchDay "WarehouseRefrigerationSun"  Type = "Fraction" Hr = </v>
      </c>
      <c r="D518" t="str">
        <f t="shared" si="33"/>
        <v>(0.9, 0.9, 0.9, 0.9, 0.9, 0.9, 0.9, 0.9, 0.9, 0.9, 0.9, 0.9, 0.9, 0.9, 0.9, 0.9, 0.9, 0.9, 0.9, 0.9, 0.9, 0.9, 0.9, 0.9) ..</v>
      </c>
      <c r="E518" s="30" t="str">
        <f>ScheduleCompile!A511</f>
        <v>WarehouseRefrigerationSun</v>
      </c>
      <c r="F518" t="str">
        <f t="shared" si="34"/>
        <v>Fraction</v>
      </c>
      <c r="G518" s="1">
        <f>IF(AND(ISERROR(IF(ScheduleCompile!B511="Off",0,IF(ScheduleCompile!B511="On",1,IF(ISNUMBER(ScheduleCompile!B511),ScheduleCompile!B511/1,IF(ISTEXT(ScheduleCompile!B511),IF(OR(ISNUMBER(FIND("5F",ScheduleCompile!B511)),ISNUMBER(FIND("0F",ScheduleCompile!B511)),ISNUMBER(FIND("8F",ScheduleCompile!B511)),ISNUMBER(FIND("1F",ScheduleCompile!B511)),ISNUMBER(FIND("2F",ScheduleCompile!B511)),ISNUMBER(FIND("3F",ScheduleCompile!B511)),ISNUMBER(FIND("6F",ScheduleCompile!B511)),ISNUMBER(FIND("7F",ScheduleCompile!B511)),ISNUMBER(FIND("9F",ScheduleCompile!B511)),ISNUMBER(FIND("4F",ScheduleCompile!B511))),VALUE(LEFT(ScheduleCompile!B511,FIND("F",ScheduleCompile!B511)-1)),ScheduleCompile!B511)))))),ISTEXT(ScheduleCompile!#REF!)),"ENDTABLE",IF(ISERROR(IF(ScheduleCompile!B511="Off",0,IF(ScheduleCompile!B511="On",1,IF(ISNUMBER(ScheduleCompile!B511),ScheduleCompile!B511/1,IF(ISTEXT(ScheduleCompile!B511),IF(OR(ISNUMBER(FIND("5F",ScheduleCompile!B511)),ISNUMBER(FIND("0F",ScheduleCompile!B511)),ISNUMBER(FIND("8F",ScheduleCompile!B511)),ISNUMBER(FIND("1F",ScheduleCompile!B511)),ISNUMBER(FIND("2F",ScheduleCompile!B511)),ISNUMBER(FIND("3F",ScheduleCompile!B511)),ISNUMBER(FIND("6F",ScheduleCompile!B511)),ISNUMBER(FIND("7F",ScheduleCompile!B511)),ISNUMBER(FIND("9F",ScheduleCompile!B511)),ISNUMBER(FIND("4F",ScheduleCompile!B511))),VALUE(LEFT(ScheduleCompile!B511,FIND("F",ScheduleCompile!B511)-1)),ScheduleCompile!B511)))))),"",IF(ScheduleCompile!B511="Off",0,IF(ScheduleCompile!B511="On",1,IF(ISNUMBER(ScheduleCompile!B511),ScheduleCompile!B511/1,IF(ISTEXT(ScheduleCompile!B511),IF(OR(ISNUMBER(FIND("5F",ScheduleCompile!B511)),ISNUMBER(FIND("0F",ScheduleCompile!B511)),ISNUMBER(FIND("8F",ScheduleCompile!B511)),ISNUMBER(FIND("1F",ScheduleCompile!B511)),ISNUMBER(FIND("2F",ScheduleCompile!B511)),ISNUMBER(FIND("3F",ScheduleCompile!B511)),ISNUMBER(FIND("6F",ScheduleCompile!B511)),ISNUMBER(FIND("7F",ScheduleCompile!B511)),ISNUMBER(FIND("9F",ScheduleCompile!B511)),ISNUMBER(FIND("4F",ScheduleCompile!B511))),VALUE(LEFT(ScheduleCompile!B511,FIND("F",ScheduleCompile!B511)-1)),ScheduleCompile!B511)))))))</f>
        <v>0.9</v>
      </c>
      <c r="H518" s="1">
        <f>IF(AND(ISERROR(IF(ScheduleCompile!C511="Off",0,IF(ScheduleCompile!C511="On",1,IF(ISNUMBER(ScheduleCompile!C511),ScheduleCompile!C511/1,IF(ISTEXT(ScheduleCompile!C511),IF(OR(ISNUMBER(FIND("5F",ScheduleCompile!C511)),ISNUMBER(FIND("0F",ScheduleCompile!C511)),ISNUMBER(FIND("8F",ScheduleCompile!C511)),ISNUMBER(FIND("1F",ScheduleCompile!C511)),ISNUMBER(FIND("2F",ScheduleCompile!C511)),ISNUMBER(FIND("3F",ScheduleCompile!C511)),ISNUMBER(FIND("6F",ScheduleCompile!C511)),ISNUMBER(FIND("7F",ScheduleCompile!C511)),ISNUMBER(FIND("9F",ScheduleCompile!C511)),ISNUMBER(FIND("4F",ScheduleCompile!C511))),VALUE(LEFT(ScheduleCompile!C511,FIND("F",ScheduleCompile!C511)-1)),ScheduleCompile!C511)))))),ISTEXT(ScheduleCompile!#REF!)),"ENDTABLE",IF(ISERROR(IF(ScheduleCompile!C511="Off",0,IF(ScheduleCompile!C511="On",1,IF(ISNUMBER(ScheduleCompile!C511),ScheduleCompile!C511/1,IF(ISTEXT(ScheduleCompile!C511),IF(OR(ISNUMBER(FIND("5F",ScheduleCompile!C511)),ISNUMBER(FIND("0F",ScheduleCompile!C511)),ISNUMBER(FIND("8F",ScheduleCompile!C511)),ISNUMBER(FIND("1F",ScheduleCompile!C511)),ISNUMBER(FIND("2F",ScheduleCompile!C511)),ISNUMBER(FIND("3F",ScheduleCompile!C511)),ISNUMBER(FIND("6F",ScheduleCompile!C511)),ISNUMBER(FIND("7F",ScheduleCompile!C511)),ISNUMBER(FIND("9F",ScheduleCompile!C511)),ISNUMBER(FIND("4F",ScheduleCompile!C511))),VALUE(LEFT(ScheduleCompile!C511,FIND("F",ScheduleCompile!C511)-1)),ScheduleCompile!C511)))))),"",IF(ScheduleCompile!C511="Off",0,IF(ScheduleCompile!C511="On",1,IF(ISNUMBER(ScheduleCompile!C511),ScheduleCompile!C511/1,IF(ISTEXT(ScheduleCompile!C511),IF(OR(ISNUMBER(FIND("5F",ScheduleCompile!C511)),ISNUMBER(FIND("0F",ScheduleCompile!C511)),ISNUMBER(FIND("8F",ScheduleCompile!C511)),ISNUMBER(FIND("1F",ScheduleCompile!C511)),ISNUMBER(FIND("2F",ScheduleCompile!C511)),ISNUMBER(FIND("3F",ScheduleCompile!C511)),ISNUMBER(FIND("6F",ScheduleCompile!C511)),ISNUMBER(FIND("7F",ScheduleCompile!C511)),ISNUMBER(FIND("9F",ScheduleCompile!C511)),ISNUMBER(FIND("4F",ScheduleCompile!C511))),VALUE(LEFT(ScheduleCompile!C511,FIND("F",ScheduleCompile!C511)-1)),ScheduleCompile!C511)))))))</f>
        <v>0.9</v>
      </c>
      <c r="I518" s="1">
        <f>IF(AND(ISERROR(IF(ScheduleCompile!D511="Off",0,IF(ScheduleCompile!D511="On",1,IF(ISNUMBER(ScheduleCompile!D511),ScheduleCompile!D511/1,IF(ISTEXT(ScheduleCompile!D511),IF(OR(ISNUMBER(FIND("5F",ScheduleCompile!D511)),ISNUMBER(FIND("0F",ScheduleCompile!D511)),ISNUMBER(FIND("8F",ScheduleCompile!D511)),ISNUMBER(FIND("1F",ScheduleCompile!D511)),ISNUMBER(FIND("2F",ScheduleCompile!D511)),ISNUMBER(FIND("3F",ScheduleCompile!D511)),ISNUMBER(FIND("6F",ScheduleCompile!D511)),ISNUMBER(FIND("7F",ScheduleCompile!D511)),ISNUMBER(FIND("9F",ScheduleCompile!D511)),ISNUMBER(FIND("4F",ScheduleCompile!D511))),VALUE(LEFT(ScheduleCompile!D511,FIND("F",ScheduleCompile!D511)-1)),ScheduleCompile!D511)))))),ISTEXT(ScheduleCompile!#REF!)),"ENDTABLE",IF(ISERROR(IF(ScheduleCompile!D511="Off",0,IF(ScheduleCompile!D511="On",1,IF(ISNUMBER(ScheduleCompile!D511),ScheduleCompile!D511/1,IF(ISTEXT(ScheduleCompile!D511),IF(OR(ISNUMBER(FIND("5F",ScheduleCompile!D511)),ISNUMBER(FIND("0F",ScheduleCompile!D511)),ISNUMBER(FIND("8F",ScheduleCompile!D511)),ISNUMBER(FIND("1F",ScheduleCompile!D511)),ISNUMBER(FIND("2F",ScheduleCompile!D511)),ISNUMBER(FIND("3F",ScheduleCompile!D511)),ISNUMBER(FIND("6F",ScheduleCompile!D511)),ISNUMBER(FIND("7F",ScheduleCompile!D511)),ISNUMBER(FIND("9F",ScheduleCompile!D511)),ISNUMBER(FIND("4F",ScheduleCompile!D511))),VALUE(LEFT(ScheduleCompile!D511,FIND("F",ScheduleCompile!D511)-1)),ScheduleCompile!D511)))))),"",IF(ScheduleCompile!D511="Off",0,IF(ScheduleCompile!D511="On",1,IF(ISNUMBER(ScheduleCompile!D511),ScheduleCompile!D511/1,IF(ISTEXT(ScheduleCompile!D511),IF(OR(ISNUMBER(FIND("5F",ScheduleCompile!D511)),ISNUMBER(FIND("0F",ScheduleCompile!D511)),ISNUMBER(FIND("8F",ScheduleCompile!D511)),ISNUMBER(FIND("1F",ScheduleCompile!D511)),ISNUMBER(FIND("2F",ScheduleCompile!D511)),ISNUMBER(FIND("3F",ScheduleCompile!D511)),ISNUMBER(FIND("6F",ScheduleCompile!D511)),ISNUMBER(FIND("7F",ScheduleCompile!D511)),ISNUMBER(FIND("9F",ScheduleCompile!D511)),ISNUMBER(FIND("4F",ScheduleCompile!D511))),VALUE(LEFT(ScheduleCompile!D511,FIND("F",ScheduleCompile!D511)-1)),ScheduleCompile!D511)))))))</f>
        <v>0.9</v>
      </c>
      <c r="J518" s="1">
        <f>IF(AND(ISERROR(IF(ScheduleCompile!E511="Off",0,IF(ScheduleCompile!E511="On",1,IF(ISNUMBER(ScheduleCompile!E511),ScheduleCompile!E511/1,IF(ISTEXT(ScheduleCompile!E511),IF(OR(ISNUMBER(FIND("5F",ScheduleCompile!E511)),ISNUMBER(FIND("0F",ScheduleCompile!E511)),ISNUMBER(FIND("8F",ScheduleCompile!E511)),ISNUMBER(FIND("1F",ScheduleCompile!E511)),ISNUMBER(FIND("2F",ScheduleCompile!E511)),ISNUMBER(FIND("3F",ScheduleCompile!E511)),ISNUMBER(FIND("6F",ScheduleCompile!E511)),ISNUMBER(FIND("7F",ScheduleCompile!E511)),ISNUMBER(FIND("9F",ScheduleCompile!E511)),ISNUMBER(FIND("4F",ScheduleCompile!E511))),VALUE(LEFT(ScheduleCompile!E511,FIND("F",ScheduleCompile!E511)-1)),ScheduleCompile!E511)))))),ISTEXT(ScheduleCompile!#REF!)),"ENDTABLE",IF(ISERROR(IF(ScheduleCompile!E511="Off",0,IF(ScheduleCompile!E511="On",1,IF(ISNUMBER(ScheduleCompile!E511),ScheduleCompile!E511/1,IF(ISTEXT(ScheduleCompile!E511),IF(OR(ISNUMBER(FIND("5F",ScheduleCompile!E511)),ISNUMBER(FIND("0F",ScheduleCompile!E511)),ISNUMBER(FIND("8F",ScheduleCompile!E511)),ISNUMBER(FIND("1F",ScheduleCompile!E511)),ISNUMBER(FIND("2F",ScheduleCompile!E511)),ISNUMBER(FIND("3F",ScheduleCompile!E511)),ISNUMBER(FIND("6F",ScheduleCompile!E511)),ISNUMBER(FIND("7F",ScheduleCompile!E511)),ISNUMBER(FIND("9F",ScheduleCompile!E511)),ISNUMBER(FIND("4F",ScheduleCompile!E511))),VALUE(LEFT(ScheduleCompile!E511,FIND("F",ScheduleCompile!E511)-1)),ScheduleCompile!E511)))))),"",IF(ScheduleCompile!E511="Off",0,IF(ScheduleCompile!E511="On",1,IF(ISNUMBER(ScheduleCompile!E511),ScheduleCompile!E511/1,IF(ISTEXT(ScheduleCompile!E511),IF(OR(ISNUMBER(FIND("5F",ScheduleCompile!E511)),ISNUMBER(FIND("0F",ScheduleCompile!E511)),ISNUMBER(FIND("8F",ScheduleCompile!E511)),ISNUMBER(FIND("1F",ScheduleCompile!E511)),ISNUMBER(FIND("2F",ScheduleCompile!E511)),ISNUMBER(FIND("3F",ScheduleCompile!E511)),ISNUMBER(FIND("6F",ScheduleCompile!E511)),ISNUMBER(FIND("7F",ScheduleCompile!E511)),ISNUMBER(FIND("9F",ScheduleCompile!E511)),ISNUMBER(FIND("4F",ScheduleCompile!E511))),VALUE(LEFT(ScheduleCompile!E511,FIND("F",ScheduleCompile!E511)-1)),ScheduleCompile!E511)))))))</f>
        <v>0.9</v>
      </c>
      <c r="K518" s="1">
        <f>IF(AND(ISERROR(IF(ScheduleCompile!F511="Off",0,IF(ScheduleCompile!F511="On",1,IF(ISNUMBER(ScheduleCompile!F511),ScheduleCompile!F511/1,IF(ISTEXT(ScheduleCompile!F511),IF(OR(ISNUMBER(FIND("5F",ScheduleCompile!F511)),ISNUMBER(FIND("0F",ScheduleCompile!F511)),ISNUMBER(FIND("8F",ScheduleCompile!F511)),ISNUMBER(FIND("1F",ScheduleCompile!F511)),ISNUMBER(FIND("2F",ScheduleCompile!F511)),ISNUMBER(FIND("3F",ScheduleCompile!F511)),ISNUMBER(FIND("6F",ScheduleCompile!F511)),ISNUMBER(FIND("7F",ScheduleCompile!F511)),ISNUMBER(FIND("9F",ScheduleCompile!F511)),ISNUMBER(FIND("4F",ScheduleCompile!F511))),VALUE(LEFT(ScheduleCompile!F511,FIND("F",ScheduleCompile!F511)-1)),ScheduleCompile!F511)))))),ISTEXT(ScheduleCompile!#REF!)),"ENDTABLE",IF(ISERROR(IF(ScheduleCompile!F511="Off",0,IF(ScheduleCompile!F511="On",1,IF(ISNUMBER(ScheduleCompile!F511),ScheduleCompile!F511/1,IF(ISTEXT(ScheduleCompile!F511),IF(OR(ISNUMBER(FIND("5F",ScheduleCompile!F511)),ISNUMBER(FIND("0F",ScheduleCompile!F511)),ISNUMBER(FIND("8F",ScheduleCompile!F511)),ISNUMBER(FIND("1F",ScheduleCompile!F511)),ISNUMBER(FIND("2F",ScheduleCompile!F511)),ISNUMBER(FIND("3F",ScheduleCompile!F511)),ISNUMBER(FIND("6F",ScheduleCompile!F511)),ISNUMBER(FIND("7F",ScheduleCompile!F511)),ISNUMBER(FIND("9F",ScheduleCompile!F511)),ISNUMBER(FIND("4F",ScheduleCompile!F511))),VALUE(LEFT(ScheduleCompile!F511,FIND("F",ScheduleCompile!F511)-1)),ScheduleCompile!F511)))))),"",IF(ScheduleCompile!F511="Off",0,IF(ScheduleCompile!F511="On",1,IF(ISNUMBER(ScheduleCompile!F511),ScheduleCompile!F511/1,IF(ISTEXT(ScheduleCompile!F511),IF(OR(ISNUMBER(FIND("5F",ScheduleCompile!F511)),ISNUMBER(FIND("0F",ScheduleCompile!F511)),ISNUMBER(FIND("8F",ScheduleCompile!F511)),ISNUMBER(FIND("1F",ScheduleCompile!F511)),ISNUMBER(FIND("2F",ScheduleCompile!F511)),ISNUMBER(FIND("3F",ScheduleCompile!F511)),ISNUMBER(FIND("6F",ScheduleCompile!F511)),ISNUMBER(FIND("7F",ScheduleCompile!F511)),ISNUMBER(FIND("9F",ScheduleCompile!F511)),ISNUMBER(FIND("4F",ScheduleCompile!F511))),VALUE(LEFT(ScheduleCompile!F511,FIND("F",ScheduleCompile!F511)-1)),ScheduleCompile!F511)))))))</f>
        <v>0.9</v>
      </c>
      <c r="L518" s="1">
        <f>IF(AND(ISERROR(IF(ScheduleCompile!G511="Off",0,IF(ScheduleCompile!G511="On",1,IF(ISNUMBER(ScheduleCompile!G511),ScheduleCompile!G511/1,IF(ISTEXT(ScheduleCompile!G511),IF(OR(ISNUMBER(FIND("5F",ScheduleCompile!G511)),ISNUMBER(FIND("0F",ScheduleCompile!G511)),ISNUMBER(FIND("8F",ScheduleCompile!G511)),ISNUMBER(FIND("1F",ScheduleCompile!G511)),ISNUMBER(FIND("2F",ScheduleCompile!G511)),ISNUMBER(FIND("3F",ScheduleCompile!G511)),ISNUMBER(FIND("6F",ScheduleCompile!G511)),ISNUMBER(FIND("7F",ScheduleCompile!G511)),ISNUMBER(FIND("9F",ScheduleCompile!G511)),ISNUMBER(FIND("4F",ScheduleCompile!G511))),VALUE(LEFT(ScheduleCompile!G511,FIND("F",ScheduleCompile!G511)-1)),ScheduleCompile!G511)))))),ISTEXT(ScheduleCompile!#REF!)),"ENDTABLE",IF(ISERROR(IF(ScheduleCompile!G511="Off",0,IF(ScheduleCompile!G511="On",1,IF(ISNUMBER(ScheduleCompile!G511),ScheduleCompile!G511/1,IF(ISTEXT(ScheduleCompile!G511),IF(OR(ISNUMBER(FIND("5F",ScheduleCompile!G511)),ISNUMBER(FIND("0F",ScheduleCompile!G511)),ISNUMBER(FIND("8F",ScheduleCompile!G511)),ISNUMBER(FIND("1F",ScheduleCompile!G511)),ISNUMBER(FIND("2F",ScheduleCompile!G511)),ISNUMBER(FIND("3F",ScheduleCompile!G511)),ISNUMBER(FIND("6F",ScheduleCompile!G511)),ISNUMBER(FIND("7F",ScheduleCompile!G511)),ISNUMBER(FIND("9F",ScheduleCompile!G511)),ISNUMBER(FIND("4F",ScheduleCompile!G511))),VALUE(LEFT(ScheduleCompile!G511,FIND("F",ScheduleCompile!G511)-1)),ScheduleCompile!G511)))))),"",IF(ScheduleCompile!G511="Off",0,IF(ScheduleCompile!G511="On",1,IF(ISNUMBER(ScheduleCompile!G511),ScheduleCompile!G511/1,IF(ISTEXT(ScheduleCompile!G511),IF(OR(ISNUMBER(FIND("5F",ScheduleCompile!G511)),ISNUMBER(FIND("0F",ScheduleCompile!G511)),ISNUMBER(FIND("8F",ScheduleCompile!G511)),ISNUMBER(FIND("1F",ScheduleCompile!G511)),ISNUMBER(FIND("2F",ScheduleCompile!G511)),ISNUMBER(FIND("3F",ScheduleCompile!G511)),ISNUMBER(FIND("6F",ScheduleCompile!G511)),ISNUMBER(FIND("7F",ScheduleCompile!G511)),ISNUMBER(FIND("9F",ScheduleCompile!G511)),ISNUMBER(FIND("4F",ScheduleCompile!G511))),VALUE(LEFT(ScheduleCompile!G511,FIND("F",ScheduleCompile!G511)-1)),ScheduleCompile!G511)))))))</f>
        <v>0.9</v>
      </c>
      <c r="M518" s="1">
        <f>IF(AND(ISERROR(IF(ScheduleCompile!H511="Off",0,IF(ScheduleCompile!H511="On",1,IF(ISNUMBER(ScheduleCompile!H511),ScheduleCompile!H511/1,IF(ISTEXT(ScheduleCompile!H511),IF(OR(ISNUMBER(FIND("5F",ScheduleCompile!H511)),ISNUMBER(FIND("0F",ScheduleCompile!H511)),ISNUMBER(FIND("8F",ScheduleCompile!H511)),ISNUMBER(FIND("1F",ScheduleCompile!H511)),ISNUMBER(FIND("2F",ScheduleCompile!H511)),ISNUMBER(FIND("3F",ScheduleCompile!H511)),ISNUMBER(FIND("6F",ScheduleCompile!H511)),ISNUMBER(FIND("7F",ScheduleCompile!H511)),ISNUMBER(FIND("9F",ScheduleCompile!H511)),ISNUMBER(FIND("4F",ScheduleCompile!H511))),VALUE(LEFT(ScheduleCompile!H511,FIND("F",ScheduleCompile!H511)-1)),ScheduleCompile!H511)))))),ISTEXT(ScheduleCompile!#REF!)),"ENDTABLE",IF(ISERROR(IF(ScheduleCompile!H511="Off",0,IF(ScheduleCompile!H511="On",1,IF(ISNUMBER(ScheduleCompile!H511),ScheduleCompile!H511/1,IF(ISTEXT(ScheduleCompile!H511),IF(OR(ISNUMBER(FIND("5F",ScheduleCompile!H511)),ISNUMBER(FIND("0F",ScheduleCompile!H511)),ISNUMBER(FIND("8F",ScheduleCompile!H511)),ISNUMBER(FIND("1F",ScheduleCompile!H511)),ISNUMBER(FIND("2F",ScheduleCompile!H511)),ISNUMBER(FIND("3F",ScheduleCompile!H511)),ISNUMBER(FIND("6F",ScheduleCompile!H511)),ISNUMBER(FIND("7F",ScheduleCompile!H511)),ISNUMBER(FIND("9F",ScheduleCompile!H511)),ISNUMBER(FIND("4F",ScheduleCompile!H511))),VALUE(LEFT(ScheduleCompile!H511,FIND("F",ScheduleCompile!H511)-1)),ScheduleCompile!H511)))))),"",IF(ScheduleCompile!H511="Off",0,IF(ScheduleCompile!H511="On",1,IF(ISNUMBER(ScheduleCompile!H511),ScheduleCompile!H511/1,IF(ISTEXT(ScheduleCompile!H511),IF(OR(ISNUMBER(FIND("5F",ScheduleCompile!H511)),ISNUMBER(FIND("0F",ScheduleCompile!H511)),ISNUMBER(FIND("8F",ScheduleCompile!H511)),ISNUMBER(FIND("1F",ScheduleCompile!H511)),ISNUMBER(FIND("2F",ScheduleCompile!H511)),ISNUMBER(FIND("3F",ScheduleCompile!H511)),ISNUMBER(FIND("6F",ScheduleCompile!H511)),ISNUMBER(FIND("7F",ScheduleCompile!H511)),ISNUMBER(FIND("9F",ScheduleCompile!H511)),ISNUMBER(FIND("4F",ScheduleCompile!H511))),VALUE(LEFT(ScheduleCompile!H511,FIND("F",ScheduleCompile!H511)-1)),ScheduleCompile!H511)))))))</f>
        <v>0.9</v>
      </c>
      <c r="N518" s="1">
        <f>IF(AND(ISERROR(IF(ScheduleCompile!I511="Off",0,IF(ScheduleCompile!I511="On",1,IF(ISNUMBER(ScheduleCompile!I511),ScheduleCompile!I511/1,IF(ISTEXT(ScheduleCompile!I511),IF(OR(ISNUMBER(FIND("5F",ScheduleCompile!I511)),ISNUMBER(FIND("0F",ScheduleCompile!I511)),ISNUMBER(FIND("8F",ScheduleCompile!I511)),ISNUMBER(FIND("1F",ScheduleCompile!I511)),ISNUMBER(FIND("2F",ScheduleCompile!I511)),ISNUMBER(FIND("3F",ScheduleCompile!I511)),ISNUMBER(FIND("6F",ScheduleCompile!I511)),ISNUMBER(FIND("7F",ScheduleCompile!I511)),ISNUMBER(FIND("9F",ScheduleCompile!I511)),ISNUMBER(FIND("4F",ScheduleCompile!I511))),VALUE(LEFT(ScheduleCompile!I511,FIND("F",ScheduleCompile!I511)-1)),ScheduleCompile!I511)))))),ISTEXT(ScheduleCompile!#REF!)),"ENDTABLE",IF(ISERROR(IF(ScheduleCompile!I511="Off",0,IF(ScheduleCompile!I511="On",1,IF(ISNUMBER(ScheduleCompile!I511),ScheduleCompile!I511/1,IF(ISTEXT(ScheduleCompile!I511),IF(OR(ISNUMBER(FIND("5F",ScheduleCompile!I511)),ISNUMBER(FIND("0F",ScheduleCompile!I511)),ISNUMBER(FIND("8F",ScheduleCompile!I511)),ISNUMBER(FIND("1F",ScheduleCompile!I511)),ISNUMBER(FIND("2F",ScheduleCompile!I511)),ISNUMBER(FIND("3F",ScheduleCompile!I511)),ISNUMBER(FIND("6F",ScheduleCompile!I511)),ISNUMBER(FIND("7F",ScheduleCompile!I511)),ISNUMBER(FIND("9F",ScheduleCompile!I511)),ISNUMBER(FIND("4F",ScheduleCompile!I511))),VALUE(LEFT(ScheduleCompile!I511,FIND("F",ScheduleCompile!I511)-1)),ScheduleCompile!I511)))))),"",IF(ScheduleCompile!I511="Off",0,IF(ScheduleCompile!I511="On",1,IF(ISNUMBER(ScheduleCompile!I511),ScheduleCompile!I511/1,IF(ISTEXT(ScheduleCompile!I511),IF(OR(ISNUMBER(FIND("5F",ScheduleCompile!I511)),ISNUMBER(FIND("0F",ScheduleCompile!I511)),ISNUMBER(FIND("8F",ScheduleCompile!I511)),ISNUMBER(FIND("1F",ScheduleCompile!I511)),ISNUMBER(FIND("2F",ScheduleCompile!I511)),ISNUMBER(FIND("3F",ScheduleCompile!I511)),ISNUMBER(FIND("6F",ScheduleCompile!I511)),ISNUMBER(FIND("7F",ScheduleCompile!I511)),ISNUMBER(FIND("9F",ScheduleCompile!I511)),ISNUMBER(FIND("4F",ScheduleCompile!I511))),VALUE(LEFT(ScheduleCompile!I511,FIND("F",ScheduleCompile!I511)-1)),ScheduleCompile!I511)))))))</f>
        <v>0.9</v>
      </c>
      <c r="O518" s="1">
        <f>IF(AND(ISERROR(IF(ScheduleCompile!J511="Off",0,IF(ScheduleCompile!J511="On",1,IF(ISNUMBER(ScheduleCompile!J511),ScheduleCompile!J511/1,IF(ISTEXT(ScheduleCompile!J511),IF(OR(ISNUMBER(FIND("5F",ScheduleCompile!J511)),ISNUMBER(FIND("0F",ScheduleCompile!J511)),ISNUMBER(FIND("8F",ScheduleCompile!J511)),ISNUMBER(FIND("1F",ScheduleCompile!J511)),ISNUMBER(FIND("2F",ScheduleCompile!J511)),ISNUMBER(FIND("3F",ScheduleCompile!J511)),ISNUMBER(FIND("6F",ScheduleCompile!J511)),ISNUMBER(FIND("7F",ScheduleCompile!J511)),ISNUMBER(FIND("9F",ScheduleCompile!J511)),ISNUMBER(FIND("4F",ScheduleCompile!J511))),VALUE(LEFT(ScheduleCompile!J511,FIND("F",ScheduleCompile!J511)-1)),ScheduleCompile!J511)))))),ISTEXT(ScheduleCompile!#REF!)),"ENDTABLE",IF(ISERROR(IF(ScheduleCompile!J511="Off",0,IF(ScheduleCompile!J511="On",1,IF(ISNUMBER(ScheduleCompile!J511),ScheduleCompile!J511/1,IF(ISTEXT(ScheduleCompile!J511),IF(OR(ISNUMBER(FIND("5F",ScheduleCompile!J511)),ISNUMBER(FIND("0F",ScheduleCompile!J511)),ISNUMBER(FIND("8F",ScheduleCompile!J511)),ISNUMBER(FIND("1F",ScheduleCompile!J511)),ISNUMBER(FIND("2F",ScheduleCompile!J511)),ISNUMBER(FIND("3F",ScheduleCompile!J511)),ISNUMBER(FIND("6F",ScheduleCompile!J511)),ISNUMBER(FIND("7F",ScheduleCompile!J511)),ISNUMBER(FIND("9F",ScheduleCompile!J511)),ISNUMBER(FIND("4F",ScheduleCompile!J511))),VALUE(LEFT(ScheduleCompile!J511,FIND("F",ScheduleCompile!J511)-1)),ScheduleCompile!J511)))))),"",IF(ScheduleCompile!J511="Off",0,IF(ScheduleCompile!J511="On",1,IF(ISNUMBER(ScheduleCompile!J511),ScheduleCompile!J511/1,IF(ISTEXT(ScheduleCompile!J511),IF(OR(ISNUMBER(FIND("5F",ScheduleCompile!J511)),ISNUMBER(FIND("0F",ScheduleCompile!J511)),ISNUMBER(FIND("8F",ScheduleCompile!J511)),ISNUMBER(FIND("1F",ScheduleCompile!J511)),ISNUMBER(FIND("2F",ScheduleCompile!J511)),ISNUMBER(FIND("3F",ScheduleCompile!J511)),ISNUMBER(FIND("6F",ScheduleCompile!J511)),ISNUMBER(FIND("7F",ScheduleCompile!J511)),ISNUMBER(FIND("9F",ScheduleCompile!J511)),ISNUMBER(FIND("4F",ScheduleCompile!J511))),VALUE(LEFT(ScheduleCompile!J511,FIND("F",ScheduleCompile!J511)-1)),ScheduleCompile!J511)))))))</f>
        <v>0.9</v>
      </c>
      <c r="P518" s="1">
        <f>IF(AND(ISERROR(IF(ScheduleCompile!K511="Off",0,IF(ScheduleCompile!K511="On",1,IF(ISNUMBER(ScheduleCompile!K511),ScheduleCompile!K511/1,IF(ISTEXT(ScheduleCompile!K511),IF(OR(ISNUMBER(FIND("5F",ScheduleCompile!K511)),ISNUMBER(FIND("0F",ScheduleCompile!K511)),ISNUMBER(FIND("8F",ScheduleCompile!K511)),ISNUMBER(FIND("1F",ScheduleCompile!K511)),ISNUMBER(FIND("2F",ScheduleCompile!K511)),ISNUMBER(FIND("3F",ScheduleCompile!K511)),ISNUMBER(FIND("6F",ScheduleCompile!K511)),ISNUMBER(FIND("7F",ScheduleCompile!K511)),ISNUMBER(FIND("9F",ScheduleCompile!K511)),ISNUMBER(FIND("4F",ScheduleCompile!K511))),VALUE(LEFT(ScheduleCompile!K511,FIND("F",ScheduleCompile!K511)-1)),ScheduleCompile!K511)))))),ISTEXT(ScheduleCompile!#REF!)),"ENDTABLE",IF(ISERROR(IF(ScheduleCompile!K511="Off",0,IF(ScheduleCompile!K511="On",1,IF(ISNUMBER(ScheduleCompile!K511),ScheduleCompile!K511/1,IF(ISTEXT(ScheduleCompile!K511),IF(OR(ISNUMBER(FIND("5F",ScheduleCompile!K511)),ISNUMBER(FIND("0F",ScheduleCompile!K511)),ISNUMBER(FIND("8F",ScheduleCompile!K511)),ISNUMBER(FIND("1F",ScheduleCompile!K511)),ISNUMBER(FIND("2F",ScheduleCompile!K511)),ISNUMBER(FIND("3F",ScheduleCompile!K511)),ISNUMBER(FIND("6F",ScheduleCompile!K511)),ISNUMBER(FIND("7F",ScheduleCompile!K511)),ISNUMBER(FIND("9F",ScheduleCompile!K511)),ISNUMBER(FIND("4F",ScheduleCompile!K511))),VALUE(LEFT(ScheduleCompile!K511,FIND("F",ScheduleCompile!K511)-1)),ScheduleCompile!K511)))))),"",IF(ScheduleCompile!K511="Off",0,IF(ScheduleCompile!K511="On",1,IF(ISNUMBER(ScheduleCompile!K511),ScheduleCompile!K511/1,IF(ISTEXT(ScheduleCompile!K511),IF(OR(ISNUMBER(FIND("5F",ScheduleCompile!K511)),ISNUMBER(FIND("0F",ScheduleCompile!K511)),ISNUMBER(FIND("8F",ScheduleCompile!K511)),ISNUMBER(FIND("1F",ScheduleCompile!K511)),ISNUMBER(FIND("2F",ScheduleCompile!K511)),ISNUMBER(FIND("3F",ScheduleCompile!K511)),ISNUMBER(FIND("6F",ScheduleCompile!K511)),ISNUMBER(FIND("7F",ScheduleCompile!K511)),ISNUMBER(FIND("9F",ScheduleCompile!K511)),ISNUMBER(FIND("4F",ScheduleCompile!K511))),VALUE(LEFT(ScheduleCompile!K511,FIND("F",ScheduleCompile!K511)-1)),ScheduleCompile!K511)))))))</f>
        <v>0.9</v>
      </c>
      <c r="Q518" s="1">
        <f>IF(AND(ISERROR(IF(ScheduleCompile!L511="Off",0,IF(ScheduleCompile!L511="On",1,IF(ISNUMBER(ScheduleCompile!L511),ScheduleCompile!L511/1,IF(ISTEXT(ScheduleCompile!L511),IF(OR(ISNUMBER(FIND("5F",ScheduleCompile!L511)),ISNUMBER(FIND("0F",ScheduleCompile!L511)),ISNUMBER(FIND("8F",ScheduleCompile!L511)),ISNUMBER(FIND("1F",ScheduleCompile!L511)),ISNUMBER(FIND("2F",ScheduleCompile!L511)),ISNUMBER(FIND("3F",ScheduleCompile!L511)),ISNUMBER(FIND("6F",ScheduleCompile!L511)),ISNUMBER(FIND("7F",ScheduleCompile!L511)),ISNUMBER(FIND("9F",ScheduleCompile!L511)),ISNUMBER(FIND("4F",ScheduleCompile!L511))),VALUE(LEFT(ScheduleCompile!L511,FIND("F",ScheduleCompile!L511)-1)),ScheduleCompile!L511)))))),ISTEXT(ScheduleCompile!#REF!)),"ENDTABLE",IF(ISERROR(IF(ScheduleCompile!L511="Off",0,IF(ScheduleCompile!L511="On",1,IF(ISNUMBER(ScheduleCompile!L511),ScheduleCompile!L511/1,IF(ISTEXT(ScheduleCompile!L511),IF(OR(ISNUMBER(FIND("5F",ScheduleCompile!L511)),ISNUMBER(FIND("0F",ScheduleCompile!L511)),ISNUMBER(FIND("8F",ScheduleCompile!L511)),ISNUMBER(FIND("1F",ScheduleCompile!L511)),ISNUMBER(FIND("2F",ScheduleCompile!L511)),ISNUMBER(FIND("3F",ScheduleCompile!L511)),ISNUMBER(FIND("6F",ScheduleCompile!L511)),ISNUMBER(FIND("7F",ScheduleCompile!L511)),ISNUMBER(FIND("9F",ScheduleCompile!L511)),ISNUMBER(FIND("4F",ScheduleCompile!L511))),VALUE(LEFT(ScheduleCompile!L511,FIND("F",ScheduleCompile!L511)-1)),ScheduleCompile!L511)))))),"",IF(ScheduleCompile!L511="Off",0,IF(ScheduleCompile!L511="On",1,IF(ISNUMBER(ScheduleCompile!L511),ScheduleCompile!L511/1,IF(ISTEXT(ScheduleCompile!L511),IF(OR(ISNUMBER(FIND("5F",ScheduleCompile!L511)),ISNUMBER(FIND("0F",ScheduleCompile!L511)),ISNUMBER(FIND("8F",ScheduleCompile!L511)),ISNUMBER(FIND("1F",ScheduleCompile!L511)),ISNUMBER(FIND("2F",ScheduleCompile!L511)),ISNUMBER(FIND("3F",ScheduleCompile!L511)),ISNUMBER(FIND("6F",ScheduleCompile!L511)),ISNUMBER(FIND("7F",ScheduleCompile!L511)),ISNUMBER(FIND("9F",ScheduleCompile!L511)),ISNUMBER(FIND("4F",ScheduleCompile!L511))),VALUE(LEFT(ScheduleCompile!L511,FIND("F",ScheduleCompile!L511)-1)),ScheduleCompile!L511)))))))</f>
        <v>0.9</v>
      </c>
      <c r="R518" s="1">
        <f>IF(AND(ISERROR(IF(ScheduleCompile!M511="Off",0,IF(ScheduleCompile!M511="On",1,IF(ISNUMBER(ScheduleCompile!M511),ScheduleCompile!M511/1,IF(ISTEXT(ScheduleCompile!M511),IF(OR(ISNUMBER(FIND("5F",ScheduleCompile!M511)),ISNUMBER(FIND("0F",ScheduleCompile!M511)),ISNUMBER(FIND("8F",ScheduleCompile!M511)),ISNUMBER(FIND("1F",ScheduleCompile!M511)),ISNUMBER(FIND("2F",ScheduleCompile!M511)),ISNUMBER(FIND("3F",ScheduleCompile!M511)),ISNUMBER(FIND("6F",ScheduleCompile!M511)),ISNUMBER(FIND("7F",ScheduleCompile!M511)),ISNUMBER(FIND("9F",ScheduleCompile!M511)),ISNUMBER(FIND("4F",ScheduleCompile!M511))),VALUE(LEFT(ScheduleCompile!M511,FIND("F",ScheduleCompile!M511)-1)),ScheduleCompile!M511)))))),ISTEXT(ScheduleCompile!#REF!)),"ENDTABLE",IF(ISERROR(IF(ScheduleCompile!M511="Off",0,IF(ScheduleCompile!M511="On",1,IF(ISNUMBER(ScheduleCompile!M511),ScheduleCompile!M511/1,IF(ISTEXT(ScheduleCompile!M511),IF(OR(ISNUMBER(FIND("5F",ScheduleCompile!M511)),ISNUMBER(FIND("0F",ScheduleCompile!M511)),ISNUMBER(FIND("8F",ScheduleCompile!M511)),ISNUMBER(FIND("1F",ScheduleCompile!M511)),ISNUMBER(FIND("2F",ScheduleCompile!M511)),ISNUMBER(FIND("3F",ScheduleCompile!M511)),ISNUMBER(FIND("6F",ScheduleCompile!M511)),ISNUMBER(FIND("7F",ScheduleCompile!M511)),ISNUMBER(FIND("9F",ScheduleCompile!M511)),ISNUMBER(FIND("4F",ScheduleCompile!M511))),VALUE(LEFT(ScheduleCompile!M511,FIND("F",ScheduleCompile!M511)-1)),ScheduleCompile!M511)))))),"",IF(ScheduleCompile!M511="Off",0,IF(ScheduleCompile!M511="On",1,IF(ISNUMBER(ScheduleCompile!M511),ScheduleCompile!M511/1,IF(ISTEXT(ScheduleCompile!M511),IF(OR(ISNUMBER(FIND("5F",ScheduleCompile!M511)),ISNUMBER(FIND("0F",ScheduleCompile!M511)),ISNUMBER(FIND("8F",ScheduleCompile!M511)),ISNUMBER(FIND("1F",ScheduleCompile!M511)),ISNUMBER(FIND("2F",ScheduleCompile!M511)),ISNUMBER(FIND("3F",ScheduleCompile!M511)),ISNUMBER(FIND("6F",ScheduleCompile!M511)),ISNUMBER(FIND("7F",ScheduleCompile!M511)),ISNUMBER(FIND("9F",ScheduleCompile!M511)),ISNUMBER(FIND("4F",ScheduleCompile!M511))),VALUE(LEFT(ScheduleCompile!M511,FIND("F",ScheduleCompile!M511)-1)),ScheduleCompile!M511)))))))</f>
        <v>0.9</v>
      </c>
      <c r="S518" s="1">
        <f>IF(AND(ISERROR(IF(ScheduleCompile!N511="Off",0,IF(ScheduleCompile!N511="On",1,IF(ISNUMBER(ScheduleCompile!N511),ScheduleCompile!N511/1,IF(ISTEXT(ScheduleCompile!N511),IF(OR(ISNUMBER(FIND("5F",ScheduleCompile!N511)),ISNUMBER(FIND("0F",ScheduleCompile!N511)),ISNUMBER(FIND("8F",ScheduleCompile!N511)),ISNUMBER(FIND("1F",ScheduleCompile!N511)),ISNUMBER(FIND("2F",ScheduleCompile!N511)),ISNUMBER(FIND("3F",ScheduleCompile!N511)),ISNUMBER(FIND("6F",ScheduleCompile!N511)),ISNUMBER(FIND("7F",ScheduleCompile!N511)),ISNUMBER(FIND("9F",ScheduleCompile!N511)),ISNUMBER(FIND("4F",ScheduleCompile!N511))),VALUE(LEFT(ScheduleCompile!N511,FIND("F",ScheduleCompile!N511)-1)),ScheduleCompile!N511)))))),ISTEXT(ScheduleCompile!#REF!)),"ENDTABLE",IF(ISERROR(IF(ScheduleCompile!N511="Off",0,IF(ScheduleCompile!N511="On",1,IF(ISNUMBER(ScheduleCompile!N511),ScheduleCompile!N511/1,IF(ISTEXT(ScheduleCompile!N511),IF(OR(ISNUMBER(FIND("5F",ScheduleCompile!N511)),ISNUMBER(FIND("0F",ScheduleCompile!N511)),ISNUMBER(FIND("8F",ScheduleCompile!N511)),ISNUMBER(FIND("1F",ScheduleCompile!N511)),ISNUMBER(FIND("2F",ScheduleCompile!N511)),ISNUMBER(FIND("3F",ScheduleCompile!N511)),ISNUMBER(FIND("6F",ScheduleCompile!N511)),ISNUMBER(FIND("7F",ScheduleCompile!N511)),ISNUMBER(FIND("9F",ScheduleCompile!N511)),ISNUMBER(FIND("4F",ScheduleCompile!N511))),VALUE(LEFT(ScheduleCompile!N511,FIND("F",ScheduleCompile!N511)-1)),ScheduleCompile!N511)))))),"",IF(ScheduleCompile!N511="Off",0,IF(ScheduleCompile!N511="On",1,IF(ISNUMBER(ScheduleCompile!N511),ScheduleCompile!N511/1,IF(ISTEXT(ScheduleCompile!N511),IF(OR(ISNUMBER(FIND("5F",ScheduleCompile!N511)),ISNUMBER(FIND("0F",ScheduleCompile!N511)),ISNUMBER(FIND("8F",ScheduleCompile!N511)),ISNUMBER(FIND("1F",ScheduleCompile!N511)),ISNUMBER(FIND("2F",ScheduleCompile!N511)),ISNUMBER(FIND("3F",ScheduleCompile!N511)),ISNUMBER(FIND("6F",ScheduleCompile!N511)),ISNUMBER(FIND("7F",ScheduleCompile!N511)),ISNUMBER(FIND("9F",ScheduleCompile!N511)),ISNUMBER(FIND("4F",ScheduleCompile!N511))),VALUE(LEFT(ScheduleCompile!N511,FIND("F",ScheduleCompile!N511)-1)),ScheduleCompile!N511)))))))</f>
        <v>0.9</v>
      </c>
      <c r="T518" s="1">
        <f>IF(AND(ISERROR(IF(ScheduleCompile!O511="Off",0,IF(ScheduleCompile!O511="On",1,IF(ISNUMBER(ScheduleCompile!O511),ScheduleCompile!O511/1,IF(ISTEXT(ScheduleCompile!O511),IF(OR(ISNUMBER(FIND("5F",ScheduleCompile!O511)),ISNUMBER(FIND("0F",ScheduleCompile!O511)),ISNUMBER(FIND("8F",ScheduleCompile!O511)),ISNUMBER(FIND("1F",ScheduleCompile!O511)),ISNUMBER(FIND("2F",ScheduleCompile!O511)),ISNUMBER(FIND("3F",ScheduleCompile!O511)),ISNUMBER(FIND("6F",ScheduleCompile!O511)),ISNUMBER(FIND("7F",ScheduleCompile!O511)),ISNUMBER(FIND("9F",ScheduleCompile!O511)),ISNUMBER(FIND("4F",ScheduleCompile!O511))),VALUE(LEFT(ScheduleCompile!O511,FIND("F",ScheduleCompile!O511)-1)),ScheduleCompile!O511)))))),ISTEXT(ScheduleCompile!#REF!)),"ENDTABLE",IF(ISERROR(IF(ScheduleCompile!O511="Off",0,IF(ScheduleCompile!O511="On",1,IF(ISNUMBER(ScheduleCompile!O511),ScheduleCompile!O511/1,IF(ISTEXT(ScheduleCompile!O511),IF(OR(ISNUMBER(FIND("5F",ScheduleCompile!O511)),ISNUMBER(FIND("0F",ScheduleCompile!O511)),ISNUMBER(FIND("8F",ScheduleCompile!O511)),ISNUMBER(FIND("1F",ScheduleCompile!O511)),ISNUMBER(FIND("2F",ScheduleCompile!O511)),ISNUMBER(FIND("3F",ScheduleCompile!O511)),ISNUMBER(FIND("6F",ScheduleCompile!O511)),ISNUMBER(FIND("7F",ScheduleCompile!O511)),ISNUMBER(FIND("9F",ScheduleCompile!O511)),ISNUMBER(FIND("4F",ScheduleCompile!O511))),VALUE(LEFT(ScheduleCompile!O511,FIND("F",ScheduleCompile!O511)-1)),ScheduleCompile!O511)))))),"",IF(ScheduleCompile!O511="Off",0,IF(ScheduleCompile!O511="On",1,IF(ISNUMBER(ScheduleCompile!O511),ScheduleCompile!O511/1,IF(ISTEXT(ScheduleCompile!O511),IF(OR(ISNUMBER(FIND("5F",ScheduleCompile!O511)),ISNUMBER(FIND("0F",ScheduleCompile!O511)),ISNUMBER(FIND("8F",ScheduleCompile!O511)),ISNUMBER(FIND("1F",ScheduleCompile!O511)),ISNUMBER(FIND("2F",ScheduleCompile!O511)),ISNUMBER(FIND("3F",ScheduleCompile!O511)),ISNUMBER(FIND("6F",ScheduleCompile!O511)),ISNUMBER(FIND("7F",ScheduleCompile!O511)),ISNUMBER(FIND("9F",ScheduleCompile!O511)),ISNUMBER(FIND("4F",ScheduleCompile!O511))),VALUE(LEFT(ScheduleCompile!O511,FIND("F",ScheduleCompile!O511)-1)),ScheduleCompile!O511)))))))</f>
        <v>0.9</v>
      </c>
      <c r="U518" s="1">
        <f>IF(AND(ISERROR(IF(ScheduleCompile!P511="Off",0,IF(ScheduleCompile!P511="On",1,IF(ISNUMBER(ScheduleCompile!P511),ScheduleCompile!P511/1,IF(ISTEXT(ScheduleCompile!P511),IF(OR(ISNUMBER(FIND("5F",ScheduleCompile!P511)),ISNUMBER(FIND("0F",ScheduleCompile!P511)),ISNUMBER(FIND("8F",ScheduleCompile!P511)),ISNUMBER(FIND("1F",ScheduleCompile!P511)),ISNUMBER(FIND("2F",ScheduleCompile!P511)),ISNUMBER(FIND("3F",ScheduleCompile!P511)),ISNUMBER(FIND("6F",ScheduleCompile!P511)),ISNUMBER(FIND("7F",ScheduleCompile!P511)),ISNUMBER(FIND("9F",ScheduleCompile!P511)),ISNUMBER(FIND("4F",ScheduleCompile!P511))),VALUE(LEFT(ScheduleCompile!P511,FIND("F",ScheduleCompile!P511)-1)),ScheduleCompile!P511)))))),ISTEXT(ScheduleCompile!#REF!)),"ENDTABLE",IF(ISERROR(IF(ScheduleCompile!P511="Off",0,IF(ScheduleCompile!P511="On",1,IF(ISNUMBER(ScheduleCompile!P511),ScheduleCompile!P511/1,IF(ISTEXT(ScheduleCompile!P511),IF(OR(ISNUMBER(FIND("5F",ScheduleCompile!P511)),ISNUMBER(FIND("0F",ScheduleCompile!P511)),ISNUMBER(FIND("8F",ScheduleCompile!P511)),ISNUMBER(FIND("1F",ScheduleCompile!P511)),ISNUMBER(FIND("2F",ScheduleCompile!P511)),ISNUMBER(FIND("3F",ScheduleCompile!P511)),ISNUMBER(FIND("6F",ScheduleCompile!P511)),ISNUMBER(FIND("7F",ScheduleCompile!P511)),ISNUMBER(FIND("9F",ScheduleCompile!P511)),ISNUMBER(FIND("4F",ScheduleCompile!P511))),VALUE(LEFT(ScheduleCompile!P511,FIND("F",ScheduleCompile!P511)-1)),ScheduleCompile!P511)))))),"",IF(ScheduleCompile!P511="Off",0,IF(ScheduleCompile!P511="On",1,IF(ISNUMBER(ScheduleCompile!P511),ScheduleCompile!P511/1,IF(ISTEXT(ScheduleCompile!P511),IF(OR(ISNUMBER(FIND("5F",ScheduleCompile!P511)),ISNUMBER(FIND("0F",ScheduleCompile!P511)),ISNUMBER(FIND("8F",ScheduleCompile!P511)),ISNUMBER(FIND("1F",ScheduleCompile!P511)),ISNUMBER(FIND("2F",ScheduleCompile!P511)),ISNUMBER(FIND("3F",ScheduleCompile!P511)),ISNUMBER(FIND("6F",ScheduleCompile!P511)),ISNUMBER(FIND("7F",ScheduleCompile!P511)),ISNUMBER(FIND("9F",ScheduleCompile!P511)),ISNUMBER(FIND("4F",ScheduleCompile!P511))),VALUE(LEFT(ScheduleCompile!P511,FIND("F",ScheduleCompile!P511)-1)),ScheduleCompile!P511)))))))</f>
        <v>0.9</v>
      </c>
      <c r="V518" s="1">
        <f>IF(AND(ISERROR(IF(ScheduleCompile!Q511="Off",0,IF(ScheduleCompile!Q511="On",1,IF(ISNUMBER(ScheduleCompile!Q511),ScheduleCompile!Q511/1,IF(ISTEXT(ScheduleCompile!Q511),IF(OR(ISNUMBER(FIND("5F",ScheduleCompile!Q511)),ISNUMBER(FIND("0F",ScheduleCompile!Q511)),ISNUMBER(FIND("8F",ScheduleCompile!Q511)),ISNUMBER(FIND("1F",ScheduleCompile!Q511)),ISNUMBER(FIND("2F",ScheduleCompile!Q511)),ISNUMBER(FIND("3F",ScheduleCompile!Q511)),ISNUMBER(FIND("6F",ScheduleCompile!Q511)),ISNUMBER(FIND("7F",ScheduleCompile!Q511)),ISNUMBER(FIND("9F",ScheduleCompile!Q511)),ISNUMBER(FIND("4F",ScheduleCompile!Q511))),VALUE(LEFT(ScheduleCompile!Q511,FIND("F",ScheduleCompile!Q511)-1)),ScheduleCompile!Q511)))))),ISTEXT(ScheduleCompile!#REF!)),"ENDTABLE",IF(ISERROR(IF(ScheduleCompile!Q511="Off",0,IF(ScheduleCompile!Q511="On",1,IF(ISNUMBER(ScheduleCompile!Q511),ScheduleCompile!Q511/1,IF(ISTEXT(ScheduleCompile!Q511),IF(OR(ISNUMBER(FIND("5F",ScheduleCompile!Q511)),ISNUMBER(FIND("0F",ScheduleCompile!Q511)),ISNUMBER(FIND("8F",ScheduleCompile!Q511)),ISNUMBER(FIND("1F",ScheduleCompile!Q511)),ISNUMBER(FIND("2F",ScheduleCompile!Q511)),ISNUMBER(FIND("3F",ScheduleCompile!Q511)),ISNUMBER(FIND("6F",ScheduleCompile!Q511)),ISNUMBER(FIND("7F",ScheduleCompile!Q511)),ISNUMBER(FIND("9F",ScheduleCompile!Q511)),ISNUMBER(FIND("4F",ScheduleCompile!Q511))),VALUE(LEFT(ScheduleCompile!Q511,FIND("F",ScheduleCompile!Q511)-1)),ScheduleCompile!Q511)))))),"",IF(ScheduleCompile!Q511="Off",0,IF(ScheduleCompile!Q511="On",1,IF(ISNUMBER(ScheduleCompile!Q511),ScheduleCompile!Q511/1,IF(ISTEXT(ScheduleCompile!Q511),IF(OR(ISNUMBER(FIND("5F",ScheduleCompile!Q511)),ISNUMBER(FIND("0F",ScheduleCompile!Q511)),ISNUMBER(FIND("8F",ScheduleCompile!Q511)),ISNUMBER(FIND("1F",ScheduleCompile!Q511)),ISNUMBER(FIND("2F",ScheduleCompile!Q511)),ISNUMBER(FIND("3F",ScheduleCompile!Q511)),ISNUMBER(FIND("6F",ScheduleCompile!Q511)),ISNUMBER(FIND("7F",ScheduleCompile!Q511)),ISNUMBER(FIND("9F",ScheduleCompile!Q511)),ISNUMBER(FIND("4F",ScheduleCompile!Q511))),VALUE(LEFT(ScheduleCompile!Q511,FIND("F",ScheduleCompile!Q511)-1)),ScheduleCompile!Q511)))))))</f>
        <v>0.9</v>
      </c>
      <c r="W518" s="1">
        <f>IF(AND(ISERROR(IF(ScheduleCompile!R511="Off",0,IF(ScheduleCompile!R511="On",1,IF(ISNUMBER(ScheduleCompile!R511),ScheduleCompile!R511/1,IF(ISTEXT(ScheduleCompile!R511),IF(OR(ISNUMBER(FIND("5F",ScheduleCompile!R511)),ISNUMBER(FIND("0F",ScheduleCompile!R511)),ISNUMBER(FIND("8F",ScheduleCompile!R511)),ISNUMBER(FIND("1F",ScheduleCompile!R511)),ISNUMBER(FIND("2F",ScheduleCompile!R511)),ISNUMBER(FIND("3F",ScheduleCompile!R511)),ISNUMBER(FIND("6F",ScheduleCompile!R511)),ISNUMBER(FIND("7F",ScheduleCompile!R511)),ISNUMBER(FIND("9F",ScheduleCompile!R511)),ISNUMBER(FIND("4F",ScheduleCompile!R511))),VALUE(LEFT(ScheduleCompile!R511,FIND("F",ScheduleCompile!R511)-1)),ScheduleCompile!R511)))))),ISTEXT(ScheduleCompile!#REF!)),"ENDTABLE",IF(ISERROR(IF(ScheduleCompile!R511="Off",0,IF(ScheduleCompile!R511="On",1,IF(ISNUMBER(ScheduleCompile!R511),ScheduleCompile!R511/1,IF(ISTEXT(ScheduleCompile!R511),IF(OR(ISNUMBER(FIND("5F",ScheduleCompile!R511)),ISNUMBER(FIND("0F",ScheduleCompile!R511)),ISNUMBER(FIND("8F",ScheduleCompile!R511)),ISNUMBER(FIND("1F",ScheduleCompile!R511)),ISNUMBER(FIND("2F",ScheduleCompile!R511)),ISNUMBER(FIND("3F",ScheduleCompile!R511)),ISNUMBER(FIND("6F",ScheduleCompile!R511)),ISNUMBER(FIND("7F",ScheduleCompile!R511)),ISNUMBER(FIND("9F",ScheduleCompile!R511)),ISNUMBER(FIND("4F",ScheduleCompile!R511))),VALUE(LEFT(ScheduleCompile!R511,FIND("F",ScheduleCompile!R511)-1)),ScheduleCompile!R511)))))),"",IF(ScheduleCompile!R511="Off",0,IF(ScheduleCompile!R511="On",1,IF(ISNUMBER(ScheduleCompile!R511),ScheduleCompile!R511/1,IF(ISTEXT(ScheduleCompile!R511),IF(OR(ISNUMBER(FIND("5F",ScheduleCompile!R511)),ISNUMBER(FIND("0F",ScheduleCompile!R511)),ISNUMBER(FIND("8F",ScheduleCompile!R511)),ISNUMBER(FIND("1F",ScheduleCompile!R511)),ISNUMBER(FIND("2F",ScheduleCompile!R511)),ISNUMBER(FIND("3F",ScheduleCompile!R511)),ISNUMBER(FIND("6F",ScheduleCompile!R511)),ISNUMBER(FIND("7F",ScheduleCompile!R511)),ISNUMBER(FIND("9F",ScheduleCompile!R511)),ISNUMBER(FIND("4F",ScheduleCompile!R511))),VALUE(LEFT(ScheduleCompile!R511,FIND("F",ScheduleCompile!R511)-1)),ScheduleCompile!R511)))))))</f>
        <v>0.9</v>
      </c>
      <c r="X518" s="1">
        <f>IF(AND(ISERROR(IF(ScheduleCompile!S511="Off",0,IF(ScheduleCompile!S511="On",1,IF(ISNUMBER(ScheduleCompile!S511),ScheduleCompile!S511/1,IF(ISTEXT(ScheduleCompile!S511),IF(OR(ISNUMBER(FIND("5F",ScheduleCompile!S511)),ISNUMBER(FIND("0F",ScheduleCompile!S511)),ISNUMBER(FIND("8F",ScheduleCompile!S511)),ISNUMBER(FIND("1F",ScheduleCompile!S511)),ISNUMBER(FIND("2F",ScheduleCompile!S511)),ISNUMBER(FIND("3F",ScheduleCompile!S511)),ISNUMBER(FIND("6F",ScheduleCompile!S511)),ISNUMBER(FIND("7F",ScheduleCompile!S511)),ISNUMBER(FIND("9F",ScheduleCompile!S511)),ISNUMBER(FIND("4F",ScheduleCompile!S511))),VALUE(LEFT(ScheduleCompile!S511,FIND("F",ScheduleCompile!S511)-1)),ScheduleCompile!S511)))))),ISTEXT(ScheduleCompile!#REF!)),"ENDTABLE",IF(ISERROR(IF(ScheduleCompile!S511="Off",0,IF(ScheduleCompile!S511="On",1,IF(ISNUMBER(ScheduleCompile!S511),ScheduleCompile!S511/1,IF(ISTEXT(ScheduleCompile!S511),IF(OR(ISNUMBER(FIND("5F",ScheduleCompile!S511)),ISNUMBER(FIND("0F",ScheduleCompile!S511)),ISNUMBER(FIND("8F",ScheduleCompile!S511)),ISNUMBER(FIND("1F",ScheduleCompile!S511)),ISNUMBER(FIND("2F",ScheduleCompile!S511)),ISNUMBER(FIND("3F",ScheduleCompile!S511)),ISNUMBER(FIND("6F",ScheduleCompile!S511)),ISNUMBER(FIND("7F",ScheduleCompile!S511)),ISNUMBER(FIND("9F",ScheduleCompile!S511)),ISNUMBER(FIND("4F",ScheduleCompile!S511))),VALUE(LEFT(ScheduleCompile!S511,FIND("F",ScheduleCompile!S511)-1)),ScheduleCompile!S511)))))),"",IF(ScheduleCompile!S511="Off",0,IF(ScheduleCompile!S511="On",1,IF(ISNUMBER(ScheduleCompile!S511),ScheduleCompile!S511/1,IF(ISTEXT(ScheduleCompile!S511),IF(OR(ISNUMBER(FIND("5F",ScheduleCompile!S511)),ISNUMBER(FIND("0F",ScheduleCompile!S511)),ISNUMBER(FIND("8F",ScheduleCompile!S511)),ISNUMBER(FIND("1F",ScheduleCompile!S511)),ISNUMBER(FIND("2F",ScheduleCompile!S511)),ISNUMBER(FIND("3F",ScheduleCompile!S511)),ISNUMBER(FIND("6F",ScheduleCompile!S511)),ISNUMBER(FIND("7F",ScheduleCompile!S511)),ISNUMBER(FIND("9F",ScheduleCompile!S511)),ISNUMBER(FIND("4F",ScheduleCompile!S511))),VALUE(LEFT(ScheduleCompile!S511,FIND("F",ScheduleCompile!S511)-1)),ScheduleCompile!S511)))))))</f>
        <v>0.9</v>
      </c>
      <c r="Y518" s="1">
        <f>IF(AND(ISERROR(IF(ScheduleCompile!T511="Off",0,IF(ScheduleCompile!T511="On",1,IF(ISNUMBER(ScheduleCompile!T511),ScheduleCompile!T511/1,IF(ISTEXT(ScheduleCompile!T511),IF(OR(ISNUMBER(FIND("5F",ScheduleCompile!T511)),ISNUMBER(FIND("0F",ScheduleCompile!T511)),ISNUMBER(FIND("8F",ScheduleCompile!T511)),ISNUMBER(FIND("1F",ScheduleCompile!T511)),ISNUMBER(FIND("2F",ScheduleCompile!T511)),ISNUMBER(FIND("3F",ScheduleCompile!T511)),ISNUMBER(FIND("6F",ScheduleCompile!T511)),ISNUMBER(FIND("7F",ScheduleCompile!T511)),ISNUMBER(FIND("9F",ScheduleCompile!T511)),ISNUMBER(FIND("4F",ScheduleCompile!T511))),VALUE(LEFT(ScheduleCompile!T511,FIND("F",ScheduleCompile!T511)-1)),ScheduleCompile!T511)))))),ISTEXT(ScheduleCompile!#REF!)),"ENDTABLE",IF(ISERROR(IF(ScheduleCompile!T511="Off",0,IF(ScheduleCompile!T511="On",1,IF(ISNUMBER(ScheduleCompile!T511),ScheduleCompile!T511/1,IF(ISTEXT(ScheduleCompile!T511),IF(OR(ISNUMBER(FIND("5F",ScheduleCompile!T511)),ISNUMBER(FIND("0F",ScheduleCompile!T511)),ISNUMBER(FIND("8F",ScheduleCompile!T511)),ISNUMBER(FIND("1F",ScheduleCompile!T511)),ISNUMBER(FIND("2F",ScheduleCompile!T511)),ISNUMBER(FIND("3F",ScheduleCompile!T511)),ISNUMBER(FIND("6F",ScheduleCompile!T511)),ISNUMBER(FIND("7F",ScheduleCompile!T511)),ISNUMBER(FIND("9F",ScheduleCompile!T511)),ISNUMBER(FIND("4F",ScheduleCompile!T511))),VALUE(LEFT(ScheduleCompile!T511,FIND("F",ScheduleCompile!T511)-1)),ScheduleCompile!T511)))))),"",IF(ScheduleCompile!T511="Off",0,IF(ScheduleCompile!T511="On",1,IF(ISNUMBER(ScheduleCompile!T511),ScheduleCompile!T511/1,IF(ISTEXT(ScheduleCompile!T511),IF(OR(ISNUMBER(FIND("5F",ScheduleCompile!T511)),ISNUMBER(FIND("0F",ScheduleCompile!T511)),ISNUMBER(FIND("8F",ScheduleCompile!T511)),ISNUMBER(FIND("1F",ScheduleCompile!T511)),ISNUMBER(FIND("2F",ScheduleCompile!T511)),ISNUMBER(FIND("3F",ScheduleCompile!T511)),ISNUMBER(FIND("6F",ScheduleCompile!T511)),ISNUMBER(FIND("7F",ScheduleCompile!T511)),ISNUMBER(FIND("9F",ScheduleCompile!T511)),ISNUMBER(FIND("4F",ScheduleCompile!T511))),VALUE(LEFT(ScheduleCompile!T511,FIND("F",ScheduleCompile!T511)-1)),ScheduleCompile!T511)))))))</f>
        <v>0.9</v>
      </c>
      <c r="Z518" s="1">
        <f>IF(AND(ISERROR(IF(ScheduleCompile!U511="Off",0,IF(ScheduleCompile!U511="On",1,IF(ISNUMBER(ScheduleCompile!U511),ScheduleCompile!U511/1,IF(ISTEXT(ScheduleCompile!U511),IF(OR(ISNUMBER(FIND("5F",ScheduleCompile!U511)),ISNUMBER(FIND("0F",ScheduleCompile!U511)),ISNUMBER(FIND("8F",ScheduleCompile!U511)),ISNUMBER(FIND("1F",ScheduleCompile!U511)),ISNUMBER(FIND("2F",ScheduleCompile!U511)),ISNUMBER(FIND("3F",ScheduleCompile!U511)),ISNUMBER(FIND("6F",ScheduleCompile!U511)),ISNUMBER(FIND("7F",ScheduleCompile!U511)),ISNUMBER(FIND("9F",ScheduleCompile!U511)),ISNUMBER(FIND("4F",ScheduleCompile!U511))),VALUE(LEFT(ScheduleCompile!U511,FIND("F",ScheduleCompile!U511)-1)),ScheduleCompile!U511)))))),ISTEXT(ScheduleCompile!#REF!)),"ENDTABLE",IF(ISERROR(IF(ScheduleCompile!U511="Off",0,IF(ScheduleCompile!U511="On",1,IF(ISNUMBER(ScheduleCompile!U511),ScheduleCompile!U511/1,IF(ISTEXT(ScheduleCompile!U511),IF(OR(ISNUMBER(FIND("5F",ScheduleCompile!U511)),ISNUMBER(FIND("0F",ScheduleCompile!U511)),ISNUMBER(FIND("8F",ScheduleCompile!U511)),ISNUMBER(FIND("1F",ScheduleCompile!U511)),ISNUMBER(FIND("2F",ScheduleCompile!U511)),ISNUMBER(FIND("3F",ScheduleCompile!U511)),ISNUMBER(FIND("6F",ScheduleCompile!U511)),ISNUMBER(FIND("7F",ScheduleCompile!U511)),ISNUMBER(FIND("9F",ScheduleCompile!U511)),ISNUMBER(FIND("4F",ScheduleCompile!U511))),VALUE(LEFT(ScheduleCompile!U511,FIND("F",ScheduleCompile!U511)-1)),ScheduleCompile!U511)))))),"",IF(ScheduleCompile!U511="Off",0,IF(ScheduleCompile!U511="On",1,IF(ISNUMBER(ScheduleCompile!U511),ScheduleCompile!U511/1,IF(ISTEXT(ScheduleCompile!U511),IF(OR(ISNUMBER(FIND("5F",ScheduleCompile!U511)),ISNUMBER(FIND("0F",ScheduleCompile!U511)),ISNUMBER(FIND("8F",ScheduleCompile!U511)),ISNUMBER(FIND("1F",ScheduleCompile!U511)),ISNUMBER(FIND("2F",ScheduleCompile!U511)),ISNUMBER(FIND("3F",ScheduleCompile!U511)),ISNUMBER(FIND("6F",ScheduleCompile!U511)),ISNUMBER(FIND("7F",ScheduleCompile!U511)),ISNUMBER(FIND("9F",ScheduleCompile!U511)),ISNUMBER(FIND("4F",ScheduleCompile!U511))),VALUE(LEFT(ScheduleCompile!U511,FIND("F",ScheduleCompile!U511)-1)),ScheduleCompile!U511)))))))</f>
        <v>0.9</v>
      </c>
      <c r="AA518" s="1">
        <f>IF(AND(ISERROR(IF(ScheduleCompile!V511="Off",0,IF(ScheduleCompile!V511="On",1,IF(ISNUMBER(ScheduleCompile!V511),ScheduleCompile!V511/1,IF(ISTEXT(ScheduleCompile!V511),IF(OR(ISNUMBER(FIND("5F",ScheduleCompile!V511)),ISNUMBER(FIND("0F",ScheduleCompile!V511)),ISNUMBER(FIND("8F",ScheduleCompile!V511)),ISNUMBER(FIND("1F",ScheduleCompile!V511)),ISNUMBER(FIND("2F",ScheduleCompile!V511)),ISNUMBER(FIND("3F",ScheduleCompile!V511)),ISNUMBER(FIND("6F",ScheduleCompile!V511)),ISNUMBER(FIND("7F",ScheduleCompile!V511)),ISNUMBER(FIND("9F",ScheduleCompile!V511)),ISNUMBER(FIND("4F",ScheduleCompile!V511))),VALUE(LEFT(ScheduleCompile!V511,FIND("F",ScheduleCompile!V511)-1)),ScheduleCompile!V511)))))),ISTEXT(ScheduleCompile!#REF!)),"ENDTABLE",IF(ISERROR(IF(ScheduleCompile!V511="Off",0,IF(ScheduleCompile!V511="On",1,IF(ISNUMBER(ScheduleCompile!V511),ScheduleCompile!V511/1,IF(ISTEXT(ScheduleCompile!V511),IF(OR(ISNUMBER(FIND("5F",ScheduleCompile!V511)),ISNUMBER(FIND("0F",ScheduleCompile!V511)),ISNUMBER(FIND("8F",ScheduleCompile!V511)),ISNUMBER(FIND("1F",ScheduleCompile!V511)),ISNUMBER(FIND("2F",ScheduleCompile!V511)),ISNUMBER(FIND("3F",ScheduleCompile!V511)),ISNUMBER(FIND("6F",ScheduleCompile!V511)),ISNUMBER(FIND("7F",ScheduleCompile!V511)),ISNUMBER(FIND("9F",ScheduleCompile!V511)),ISNUMBER(FIND("4F",ScheduleCompile!V511))),VALUE(LEFT(ScheduleCompile!V511,FIND("F",ScheduleCompile!V511)-1)),ScheduleCompile!V511)))))),"",IF(ScheduleCompile!V511="Off",0,IF(ScheduleCompile!V511="On",1,IF(ISNUMBER(ScheduleCompile!V511),ScheduleCompile!V511/1,IF(ISTEXT(ScheduleCompile!V511),IF(OR(ISNUMBER(FIND("5F",ScheduleCompile!V511)),ISNUMBER(FIND("0F",ScheduleCompile!V511)),ISNUMBER(FIND("8F",ScheduleCompile!V511)),ISNUMBER(FIND("1F",ScheduleCompile!V511)),ISNUMBER(FIND("2F",ScheduleCompile!V511)),ISNUMBER(FIND("3F",ScheduleCompile!V511)),ISNUMBER(FIND("6F",ScheduleCompile!V511)),ISNUMBER(FIND("7F",ScheduleCompile!V511)),ISNUMBER(FIND("9F",ScheduleCompile!V511)),ISNUMBER(FIND("4F",ScheduleCompile!V511))),VALUE(LEFT(ScheduleCompile!V511,FIND("F",ScheduleCompile!V511)-1)),ScheduleCompile!V511)))))))</f>
        <v>0.9</v>
      </c>
      <c r="AB518" s="1">
        <f>IF(AND(ISERROR(IF(ScheduleCompile!W511="Off",0,IF(ScheduleCompile!W511="On",1,IF(ISNUMBER(ScheduleCompile!W511),ScheduleCompile!W511/1,IF(ISTEXT(ScheduleCompile!W511),IF(OR(ISNUMBER(FIND("5F",ScheduleCompile!W511)),ISNUMBER(FIND("0F",ScheduleCompile!W511)),ISNUMBER(FIND("8F",ScheduleCompile!W511)),ISNUMBER(FIND("1F",ScheduleCompile!W511)),ISNUMBER(FIND("2F",ScheduleCompile!W511)),ISNUMBER(FIND("3F",ScheduleCompile!W511)),ISNUMBER(FIND("6F",ScheduleCompile!W511)),ISNUMBER(FIND("7F",ScheduleCompile!W511)),ISNUMBER(FIND("9F",ScheduleCompile!W511)),ISNUMBER(FIND("4F",ScheduleCompile!W511))),VALUE(LEFT(ScheduleCompile!W511,FIND("F",ScheduleCompile!W511)-1)),ScheduleCompile!W511)))))),ISTEXT(ScheduleCompile!#REF!)),"ENDTABLE",IF(ISERROR(IF(ScheduleCompile!W511="Off",0,IF(ScheduleCompile!W511="On",1,IF(ISNUMBER(ScheduleCompile!W511),ScheduleCompile!W511/1,IF(ISTEXT(ScheduleCompile!W511),IF(OR(ISNUMBER(FIND("5F",ScheduleCompile!W511)),ISNUMBER(FIND("0F",ScheduleCompile!W511)),ISNUMBER(FIND("8F",ScheduleCompile!W511)),ISNUMBER(FIND("1F",ScheduleCompile!W511)),ISNUMBER(FIND("2F",ScheduleCompile!W511)),ISNUMBER(FIND("3F",ScheduleCompile!W511)),ISNUMBER(FIND("6F",ScheduleCompile!W511)),ISNUMBER(FIND("7F",ScheduleCompile!W511)),ISNUMBER(FIND("9F",ScheduleCompile!W511)),ISNUMBER(FIND("4F",ScheduleCompile!W511))),VALUE(LEFT(ScheduleCompile!W511,FIND("F",ScheduleCompile!W511)-1)),ScheduleCompile!W511)))))),"",IF(ScheduleCompile!W511="Off",0,IF(ScheduleCompile!W511="On",1,IF(ISNUMBER(ScheduleCompile!W511),ScheduleCompile!W511/1,IF(ISTEXT(ScheduleCompile!W511),IF(OR(ISNUMBER(FIND("5F",ScheduleCompile!W511)),ISNUMBER(FIND("0F",ScheduleCompile!W511)),ISNUMBER(FIND("8F",ScheduleCompile!W511)),ISNUMBER(FIND("1F",ScheduleCompile!W511)),ISNUMBER(FIND("2F",ScheduleCompile!W511)),ISNUMBER(FIND("3F",ScheduleCompile!W511)),ISNUMBER(FIND("6F",ScheduleCompile!W511)),ISNUMBER(FIND("7F",ScheduleCompile!W511)),ISNUMBER(FIND("9F",ScheduleCompile!W511)),ISNUMBER(FIND("4F",ScheduleCompile!W511))),VALUE(LEFT(ScheduleCompile!W511,FIND("F",ScheduleCompile!W511)-1)),ScheduleCompile!W511)))))))</f>
        <v>0.9</v>
      </c>
      <c r="AC518" s="1">
        <f>IF(AND(ISERROR(IF(ScheduleCompile!X511="Off",0,IF(ScheduleCompile!X511="On",1,IF(ISNUMBER(ScheduleCompile!X511),ScheduleCompile!X511/1,IF(ISTEXT(ScheduleCompile!X511),IF(OR(ISNUMBER(FIND("5F",ScheduleCompile!X511)),ISNUMBER(FIND("0F",ScheduleCompile!X511)),ISNUMBER(FIND("8F",ScheduleCompile!X511)),ISNUMBER(FIND("1F",ScheduleCompile!X511)),ISNUMBER(FIND("2F",ScheduleCompile!X511)),ISNUMBER(FIND("3F",ScheduleCompile!X511)),ISNUMBER(FIND("6F",ScheduleCompile!X511)),ISNUMBER(FIND("7F",ScheduleCompile!X511)),ISNUMBER(FIND("9F",ScheduleCompile!X511)),ISNUMBER(FIND("4F",ScheduleCompile!X511))),VALUE(LEFT(ScheduleCompile!X511,FIND("F",ScheduleCompile!X511)-1)),ScheduleCompile!X511)))))),ISTEXT(ScheduleCompile!#REF!)),"ENDTABLE",IF(ISERROR(IF(ScheduleCompile!X511="Off",0,IF(ScheduleCompile!X511="On",1,IF(ISNUMBER(ScheduleCompile!X511),ScheduleCompile!X511/1,IF(ISTEXT(ScheduleCompile!X511),IF(OR(ISNUMBER(FIND("5F",ScheduleCompile!X511)),ISNUMBER(FIND("0F",ScheduleCompile!X511)),ISNUMBER(FIND("8F",ScheduleCompile!X511)),ISNUMBER(FIND("1F",ScheduleCompile!X511)),ISNUMBER(FIND("2F",ScheduleCompile!X511)),ISNUMBER(FIND("3F",ScheduleCompile!X511)),ISNUMBER(FIND("6F",ScheduleCompile!X511)),ISNUMBER(FIND("7F",ScheduleCompile!X511)),ISNUMBER(FIND("9F",ScheduleCompile!X511)),ISNUMBER(FIND("4F",ScheduleCompile!X511))),VALUE(LEFT(ScheduleCompile!X511,FIND("F",ScheduleCompile!X511)-1)),ScheduleCompile!X511)))))),"",IF(ScheduleCompile!X511="Off",0,IF(ScheduleCompile!X511="On",1,IF(ISNUMBER(ScheduleCompile!X511),ScheduleCompile!X511/1,IF(ISTEXT(ScheduleCompile!X511),IF(OR(ISNUMBER(FIND("5F",ScheduleCompile!X511)),ISNUMBER(FIND("0F",ScheduleCompile!X511)),ISNUMBER(FIND("8F",ScheduleCompile!X511)),ISNUMBER(FIND("1F",ScheduleCompile!X511)),ISNUMBER(FIND("2F",ScheduleCompile!X511)),ISNUMBER(FIND("3F",ScheduleCompile!X511)),ISNUMBER(FIND("6F",ScheduleCompile!X511)),ISNUMBER(FIND("7F",ScheduleCompile!X511)),ISNUMBER(FIND("9F",ScheduleCompile!X511)),ISNUMBER(FIND("4F",ScheduleCompile!X511))),VALUE(LEFT(ScheduleCompile!X511,FIND("F",ScheduleCompile!X511)-1)),ScheduleCompile!X511)))))))</f>
        <v>0.9</v>
      </c>
      <c r="AD518" s="1">
        <f>IF(AND(ISERROR(IF(ScheduleCompile!Y511="Off",0,IF(ScheduleCompile!Y511="On",1,IF(ISNUMBER(ScheduleCompile!Y511),ScheduleCompile!Y511/1,IF(ISTEXT(ScheduleCompile!Y511),IF(OR(ISNUMBER(FIND("5F",ScheduleCompile!Y511)),ISNUMBER(FIND("0F",ScheduleCompile!Y511)),ISNUMBER(FIND("8F",ScheduleCompile!Y511)),ISNUMBER(FIND("1F",ScheduleCompile!Y511)),ISNUMBER(FIND("2F",ScheduleCompile!Y511)),ISNUMBER(FIND("3F",ScheduleCompile!Y511)),ISNUMBER(FIND("6F",ScheduleCompile!Y511)),ISNUMBER(FIND("7F",ScheduleCompile!Y511)),ISNUMBER(FIND("9F",ScheduleCompile!Y511)),ISNUMBER(FIND("4F",ScheduleCompile!Y511))),VALUE(LEFT(ScheduleCompile!Y511,FIND("F",ScheduleCompile!Y511)-1)),ScheduleCompile!Y511)))))),ISTEXT(ScheduleCompile!#REF!)),"ENDTABLE",IF(ISERROR(IF(ScheduleCompile!Y511="Off",0,IF(ScheduleCompile!Y511="On",1,IF(ISNUMBER(ScheduleCompile!Y511),ScheduleCompile!Y511/1,IF(ISTEXT(ScheduleCompile!Y511),IF(OR(ISNUMBER(FIND("5F",ScheduleCompile!Y511)),ISNUMBER(FIND("0F",ScheduleCompile!Y511)),ISNUMBER(FIND("8F",ScheduleCompile!Y511)),ISNUMBER(FIND("1F",ScheduleCompile!Y511)),ISNUMBER(FIND("2F",ScheduleCompile!Y511)),ISNUMBER(FIND("3F",ScheduleCompile!Y511)),ISNUMBER(FIND("6F",ScheduleCompile!Y511)),ISNUMBER(FIND("7F",ScheduleCompile!Y511)),ISNUMBER(FIND("9F",ScheduleCompile!Y511)),ISNUMBER(FIND("4F",ScheduleCompile!Y511))),VALUE(LEFT(ScheduleCompile!Y511,FIND("F",ScheduleCompile!Y511)-1)),ScheduleCompile!Y511)))))),"",IF(ScheduleCompile!Y511="Off",0,IF(ScheduleCompile!Y511="On",1,IF(ISNUMBER(ScheduleCompile!Y511),ScheduleCompile!Y511/1,IF(ISTEXT(ScheduleCompile!Y511),IF(OR(ISNUMBER(FIND("5F",ScheduleCompile!Y511)),ISNUMBER(FIND("0F",ScheduleCompile!Y511)),ISNUMBER(FIND("8F",ScheduleCompile!Y511)),ISNUMBER(FIND("1F",ScheduleCompile!Y511)),ISNUMBER(FIND("2F",ScheduleCompile!Y511)),ISNUMBER(FIND("3F",ScheduleCompile!Y511)),ISNUMBER(FIND("6F",ScheduleCompile!Y511)),ISNUMBER(FIND("7F",ScheduleCompile!Y511)),ISNUMBER(FIND("9F",ScheduleCompile!Y511)),ISNUMBER(FIND("4F",ScheduleCompile!Y511))),VALUE(LEFT(ScheduleCompile!Y511,FIND("F",ScheduleCompile!Y511)-1)),ScheduleCompile!Y511)))))))</f>
        <v>0.9</v>
      </c>
    </row>
    <row r="519" spans="1:30" x14ac:dyDescent="0.25">
      <c r="A519" t="str">
        <f t="shared" ref="A519:A582" si="35">CONCATENATE(C519,D519)</f>
        <v>SchDay "WarehouseHtgSetptWD"  Type = "Temperature" Hr = (60, 60, 60, 60, 60, 60, 70, 70, 70, 70, 70, 70, 70, 70, 70, 70, 70, 60, 60, 60, 60, 60, 60, 60) ..</v>
      </c>
      <c r="B519" s="1" t="s">
        <v>623</v>
      </c>
      <c r="C519" t="str">
        <f t="shared" ref="C519:C582" si="36">CONCATENATE("SchDay """,E519,"""  Type = """,F519,""" Hr = ")</f>
        <v xml:space="preserve">SchDay "WarehouseHtgSetptWD"  Type = "Temperature" Hr = </v>
      </c>
      <c r="D519" t="str">
        <f t="shared" ref="D519:D582" si="37">CONCATENATE("(",G519,", ",H519,", ",I519,", ",J519,", ",K519,", ",L519,", ",M519,", ",N519,", ",O519,", ",P519,", ",Q519,", ",R519,", ",S519,", ",T519,", ",U519,", ",V519,", ",W519,", ",X519,", ",Y519,", ",Z519,", ",AA519,", ",AB519,", ",AC519,", ",AD519,") ..")</f>
        <v>(60, 60, 60, 60, 60, 60, 70, 70, 70, 70, 70, 70, 70, 70, 70, 70, 70, 60, 60, 60, 60, 60, 60, 60) ..</v>
      </c>
      <c r="E519" s="30" t="str">
        <f>ScheduleCompile!A512</f>
        <v>WarehouseHtgSetptWD</v>
      </c>
      <c r="F519" t="str">
        <f t="shared" si="34"/>
        <v>Temperature</v>
      </c>
      <c r="G519" s="1">
        <f>IF(AND(ISERROR(IF(ScheduleCompile!B512="Off",0,IF(ScheduleCompile!B512="On",1,IF(ISNUMBER(ScheduleCompile!B512),ScheduleCompile!B512/1,IF(ISTEXT(ScheduleCompile!B512),IF(OR(ISNUMBER(FIND("5F",ScheduleCompile!B512)),ISNUMBER(FIND("0F",ScheduleCompile!B512)),ISNUMBER(FIND("8F",ScheduleCompile!B512)),ISNUMBER(FIND("1F",ScheduleCompile!B512)),ISNUMBER(FIND("2F",ScheduleCompile!B512)),ISNUMBER(FIND("3F",ScheduleCompile!B512)),ISNUMBER(FIND("6F",ScheduleCompile!B512)),ISNUMBER(FIND("7F",ScheduleCompile!B512)),ISNUMBER(FIND("9F",ScheduleCompile!B512)),ISNUMBER(FIND("4F",ScheduleCompile!B512))),VALUE(LEFT(ScheduleCompile!B512,FIND("F",ScheduleCompile!B512)-1)),ScheduleCompile!B512)))))),ISTEXT(ScheduleCompile!#REF!)),"ENDTABLE",IF(ISERROR(IF(ScheduleCompile!B512="Off",0,IF(ScheduleCompile!B512="On",1,IF(ISNUMBER(ScheduleCompile!B512),ScheduleCompile!B512/1,IF(ISTEXT(ScheduleCompile!B512),IF(OR(ISNUMBER(FIND("5F",ScheduleCompile!B512)),ISNUMBER(FIND("0F",ScheduleCompile!B512)),ISNUMBER(FIND("8F",ScheduleCompile!B512)),ISNUMBER(FIND("1F",ScheduleCompile!B512)),ISNUMBER(FIND("2F",ScheduleCompile!B512)),ISNUMBER(FIND("3F",ScheduleCompile!B512)),ISNUMBER(FIND("6F",ScheduleCompile!B512)),ISNUMBER(FIND("7F",ScheduleCompile!B512)),ISNUMBER(FIND("9F",ScheduleCompile!B512)),ISNUMBER(FIND("4F",ScheduleCompile!B512))),VALUE(LEFT(ScheduleCompile!B512,FIND("F",ScheduleCompile!B512)-1)),ScheduleCompile!B512)))))),"",IF(ScheduleCompile!B512="Off",0,IF(ScheduleCompile!B512="On",1,IF(ISNUMBER(ScheduleCompile!B512),ScheduleCompile!B512/1,IF(ISTEXT(ScheduleCompile!B512),IF(OR(ISNUMBER(FIND("5F",ScheduleCompile!B512)),ISNUMBER(FIND("0F",ScheduleCompile!B512)),ISNUMBER(FIND("8F",ScheduleCompile!B512)),ISNUMBER(FIND("1F",ScheduleCompile!B512)),ISNUMBER(FIND("2F",ScheduleCompile!B512)),ISNUMBER(FIND("3F",ScheduleCompile!B512)),ISNUMBER(FIND("6F",ScheduleCompile!B512)),ISNUMBER(FIND("7F",ScheduleCompile!B512)),ISNUMBER(FIND("9F",ScheduleCompile!B512)),ISNUMBER(FIND("4F",ScheduleCompile!B512))),VALUE(LEFT(ScheduleCompile!B512,FIND("F",ScheduleCompile!B512)-1)),ScheduleCompile!B512)))))))</f>
        <v>60</v>
      </c>
      <c r="H519" s="1">
        <f>IF(AND(ISERROR(IF(ScheduleCompile!C512="Off",0,IF(ScheduleCompile!C512="On",1,IF(ISNUMBER(ScheduleCompile!C512),ScheduleCompile!C512/1,IF(ISTEXT(ScheduleCompile!C512),IF(OR(ISNUMBER(FIND("5F",ScheduleCompile!C512)),ISNUMBER(FIND("0F",ScheduleCompile!C512)),ISNUMBER(FIND("8F",ScheduleCompile!C512)),ISNUMBER(FIND("1F",ScheduleCompile!C512)),ISNUMBER(FIND("2F",ScheduleCompile!C512)),ISNUMBER(FIND("3F",ScheduleCompile!C512)),ISNUMBER(FIND("6F",ScheduleCompile!C512)),ISNUMBER(FIND("7F",ScheduleCompile!C512)),ISNUMBER(FIND("9F",ScheduleCompile!C512)),ISNUMBER(FIND("4F",ScheduleCompile!C512))),VALUE(LEFT(ScheduleCompile!C512,FIND("F",ScheduleCompile!C512)-1)),ScheduleCompile!C512)))))),ISTEXT(ScheduleCompile!#REF!)),"ENDTABLE",IF(ISERROR(IF(ScheduleCompile!C512="Off",0,IF(ScheduleCompile!C512="On",1,IF(ISNUMBER(ScheduleCompile!C512),ScheduleCompile!C512/1,IF(ISTEXT(ScheduleCompile!C512),IF(OR(ISNUMBER(FIND("5F",ScheduleCompile!C512)),ISNUMBER(FIND("0F",ScheduleCompile!C512)),ISNUMBER(FIND("8F",ScheduleCompile!C512)),ISNUMBER(FIND("1F",ScheduleCompile!C512)),ISNUMBER(FIND("2F",ScheduleCompile!C512)),ISNUMBER(FIND("3F",ScheduleCompile!C512)),ISNUMBER(FIND("6F",ScheduleCompile!C512)),ISNUMBER(FIND("7F",ScheduleCompile!C512)),ISNUMBER(FIND("9F",ScheduleCompile!C512)),ISNUMBER(FIND("4F",ScheduleCompile!C512))),VALUE(LEFT(ScheduleCompile!C512,FIND("F",ScheduleCompile!C512)-1)),ScheduleCompile!C512)))))),"",IF(ScheduleCompile!C512="Off",0,IF(ScheduleCompile!C512="On",1,IF(ISNUMBER(ScheduleCompile!C512),ScheduleCompile!C512/1,IF(ISTEXT(ScheduleCompile!C512),IF(OR(ISNUMBER(FIND("5F",ScheduleCompile!C512)),ISNUMBER(FIND("0F",ScheduleCompile!C512)),ISNUMBER(FIND("8F",ScheduleCompile!C512)),ISNUMBER(FIND("1F",ScheduleCompile!C512)),ISNUMBER(FIND("2F",ScheduleCompile!C512)),ISNUMBER(FIND("3F",ScheduleCompile!C512)),ISNUMBER(FIND("6F",ScheduleCompile!C512)),ISNUMBER(FIND("7F",ScheduleCompile!C512)),ISNUMBER(FIND("9F",ScheduleCompile!C512)),ISNUMBER(FIND("4F",ScheduleCompile!C512))),VALUE(LEFT(ScheduleCompile!C512,FIND("F",ScheduleCompile!C512)-1)),ScheduleCompile!C512)))))))</f>
        <v>60</v>
      </c>
      <c r="I519" s="1">
        <f>IF(AND(ISERROR(IF(ScheduleCompile!D512="Off",0,IF(ScheduleCompile!D512="On",1,IF(ISNUMBER(ScheduleCompile!D512),ScheduleCompile!D512/1,IF(ISTEXT(ScheduleCompile!D512),IF(OR(ISNUMBER(FIND("5F",ScheduleCompile!D512)),ISNUMBER(FIND("0F",ScheduleCompile!D512)),ISNUMBER(FIND("8F",ScheduleCompile!D512)),ISNUMBER(FIND("1F",ScheduleCompile!D512)),ISNUMBER(FIND("2F",ScheduleCompile!D512)),ISNUMBER(FIND("3F",ScheduleCompile!D512)),ISNUMBER(FIND("6F",ScheduleCompile!D512)),ISNUMBER(FIND("7F",ScheduleCompile!D512)),ISNUMBER(FIND("9F",ScheduleCompile!D512)),ISNUMBER(FIND("4F",ScheduleCompile!D512))),VALUE(LEFT(ScheduleCompile!D512,FIND("F",ScheduleCompile!D512)-1)),ScheduleCompile!D512)))))),ISTEXT(ScheduleCompile!#REF!)),"ENDTABLE",IF(ISERROR(IF(ScheduleCompile!D512="Off",0,IF(ScheduleCompile!D512="On",1,IF(ISNUMBER(ScheduleCompile!D512),ScheduleCompile!D512/1,IF(ISTEXT(ScheduleCompile!D512),IF(OR(ISNUMBER(FIND("5F",ScheduleCompile!D512)),ISNUMBER(FIND("0F",ScheduleCompile!D512)),ISNUMBER(FIND("8F",ScheduleCompile!D512)),ISNUMBER(FIND("1F",ScheduleCompile!D512)),ISNUMBER(FIND("2F",ScheduleCompile!D512)),ISNUMBER(FIND("3F",ScheduleCompile!D512)),ISNUMBER(FIND("6F",ScheduleCompile!D512)),ISNUMBER(FIND("7F",ScheduleCompile!D512)),ISNUMBER(FIND("9F",ScheduleCompile!D512)),ISNUMBER(FIND("4F",ScheduleCompile!D512))),VALUE(LEFT(ScheduleCompile!D512,FIND("F",ScheduleCompile!D512)-1)),ScheduleCompile!D512)))))),"",IF(ScheduleCompile!D512="Off",0,IF(ScheduleCompile!D512="On",1,IF(ISNUMBER(ScheduleCompile!D512),ScheduleCompile!D512/1,IF(ISTEXT(ScheduleCompile!D512),IF(OR(ISNUMBER(FIND("5F",ScheduleCompile!D512)),ISNUMBER(FIND("0F",ScheduleCompile!D512)),ISNUMBER(FIND("8F",ScheduleCompile!D512)),ISNUMBER(FIND("1F",ScheduleCompile!D512)),ISNUMBER(FIND("2F",ScheduleCompile!D512)),ISNUMBER(FIND("3F",ScheduleCompile!D512)),ISNUMBER(FIND("6F",ScheduleCompile!D512)),ISNUMBER(FIND("7F",ScheduleCompile!D512)),ISNUMBER(FIND("9F",ScheduleCompile!D512)),ISNUMBER(FIND("4F",ScheduleCompile!D512))),VALUE(LEFT(ScheduleCompile!D512,FIND("F",ScheduleCompile!D512)-1)),ScheduleCompile!D512)))))))</f>
        <v>60</v>
      </c>
      <c r="J519" s="1">
        <f>IF(AND(ISERROR(IF(ScheduleCompile!E512="Off",0,IF(ScheduleCompile!E512="On",1,IF(ISNUMBER(ScheduleCompile!E512),ScheduleCompile!E512/1,IF(ISTEXT(ScheduleCompile!E512),IF(OR(ISNUMBER(FIND("5F",ScheduleCompile!E512)),ISNUMBER(FIND("0F",ScheduleCompile!E512)),ISNUMBER(FIND("8F",ScheduleCompile!E512)),ISNUMBER(FIND("1F",ScheduleCompile!E512)),ISNUMBER(FIND("2F",ScheduleCompile!E512)),ISNUMBER(FIND("3F",ScheduleCompile!E512)),ISNUMBER(FIND("6F",ScheduleCompile!E512)),ISNUMBER(FIND("7F",ScheduleCompile!E512)),ISNUMBER(FIND("9F",ScheduleCompile!E512)),ISNUMBER(FIND("4F",ScheduleCompile!E512))),VALUE(LEFT(ScheduleCompile!E512,FIND("F",ScheduleCompile!E512)-1)),ScheduleCompile!E512)))))),ISTEXT(ScheduleCompile!#REF!)),"ENDTABLE",IF(ISERROR(IF(ScheduleCompile!E512="Off",0,IF(ScheduleCompile!E512="On",1,IF(ISNUMBER(ScheduleCompile!E512),ScheduleCompile!E512/1,IF(ISTEXT(ScheduleCompile!E512),IF(OR(ISNUMBER(FIND("5F",ScheduleCompile!E512)),ISNUMBER(FIND("0F",ScheduleCompile!E512)),ISNUMBER(FIND("8F",ScheduleCompile!E512)),ISNUMBER(FIND("1F",ScheduleCompile!E512)),ISNUMBER(FIND("2F",ScheduleCompile!E512)),ISNUMBER(FIND("3F",ScheduleCompile!E512)),ISNUMBER(FIND("6F",ScheduleCompile!E512)),ISNUMBER(FIND("7F",ScheduleCompile!E512)),ISNUMBER(FIND("9F",ScheduleCompile!E512)),ISNUMBER(FIND("4F",ScheduleCompile!E512))),VALUE(LEFT(ScheduleCompile!E512,FIND("F",ScheduleCompile!E512)-1)),ScheduleCompile!E512)))))),"",IF(ScheduleCompile!E512="Off",0,IF(ScheduleCompile!E512="On",1,IF(ISNUMBER(ScheduleCompile!E512),ScheduleCompile!E512/1,IF(ISTEXT(ScheduleCompile!E512),IF(OR(ISNUMBER(FIND("5F",ScheduleCompile!E512)),ISNUMBER(FIND("0F",ScheduleCompile!E512)),ISNUMBER(FIND("8F",ScheduleCompile!E512)),ISNUMBER(FIND("1F",ScheduleCompile!E512)),ISNUMBER(FIND("2F",ScheduleCompile!E512)),ISNUMBER(FIND("3F",ScheduleCompile!E512)),ISNUMBER(FIND("6F",ScheduleCompile!E512)),ISNUMBER(FIND("7F",ScheduleCompile!E512)),ISNUMBER(FIND("9F",ScheduleCompile!E512)),ISNUMBER(FIND("4F",ScheduleCompile!E512))),VALUE(LEFT(ScheduleCompile!E512,FIND("F",ScheduleCompile!E512)-1)),ScheduleCompile!E512)))))))</f>
        <v>60</v>
      </c>
      <c r="K519" s="1">
        <f>IF(AND(ISERROR(IF(ScheduleCompile!F512="Off",0,IF(ScheduleCompile!F512="On",1,IF(ISNUMBER(ScheduleCompile!F512),ScheduleCompile!F512/1,IF(ISTEXT(ScheduleCompile!F512),IF(OR(ISNUMBER(FIND("5F",ScheduleCompile!F512)),ISNUMBER(FIND("0F",ScheduleCompile!F512)),ISNUMBER(FIND("8F",ScheduleCompile!F512)),ISNUMBER(FIND("1F",ScheduleCompile!F512)),ISNUMBER(FIND("2F",ScheduleCompile!F512)),ISNUMBER(FIND("3F",ScheduleCompile!F512)),ISNUMBER(FIND("6F",ScheduleCompile!F512)),ISNUMBER(FIND("7F",ScheduleCompile!F512)),ISNUMBER(FIND("9F",ScheduleCompile!F512)),ISNUMBER(FIND("4F",ScheduleCompile!F512))),VALUE(LEFT(ScheduleCompile!F512,FIND("F",ScheduleCompile!F512)-1)),ScheduleCompile!F512)))))),ISTEXT(ScheduleCompile!#REF!)),"ENDTABLE",IF(ISERROR(IF(ScheduleCompile!F512="Off",0,IF(ScheduleCompile!F512="On",1,IF(ISNUMBER(ScheduleCompile!F512),ScheduleCompile!F512/1,IF(ISTEXT(ScheduleCompile!F512),IF(OR(ISNUMBER(FIND("5F",ScheduleCompile!F512)),ISNUMBER(FIND("0F",ScheduleCompile!F512)),ISNUMBER(FIND("8F",ScheduleCompile!F512)),ISNUMBER(FIND("1F",ScheduleCompile!F512)),ISNUMBER(FIND("2F",ScheduleCompile!F512)),ISNUMBER(FIND("3F",ScheduleCompile!F512)),ISNUMBER(FIND("6F",ScheduleCompile!F512)),ISNUMBER(FIND("7F",ScheduleCompile!F512)),ISNUMBER(FIND("9F",ScheduleCompile!F512)),ISNUMBER(FIND("4F",ScheduleCompile!F512))),VALUE(LEFT(ScheduleCompile!F512,FIND("F",ScheduleCompile!F512)-1)),ScheduleCompile!F512)))))),"",IF(ScheduleCompile!F512="Off",0,IF(ScheduleCompile!F512="On",1,IF(ISNUMBER(ScheduleCompile!F512),ScheduleCompile!F512/1,IF(ISTEXT(ScheduleCompile!F512),IF(OR(ISNUMBER(FIND("5F",ScheduleCompile!F512)),ISNUMBER(FIND("0F",ScheduleCompile!F512)),ISNUMBER(FIND("8F",ScheduleCompile!F512)),ISNUMBER(FIND("1F",ScheduleCompile!F512)),ISNUMBER(FIND("2F",ScheduleCompile!F512)),ISNUMBER(FIND("3F",ScheduleCompile!F512)),ISNUMBER(FIND("6F",ScheduleCompile!F512)),ISNUMBER(FIND("7F",ScheduleCompile!F512)),ISNUMBER(FIND("9F",ScheduleCompile!F512)),ISNUMBER(FIND("4F",ScheduleCompile!F512))),VALUE(LEFT(ScheduleCompile!F512,FIND("F",ScheduleCompile!F512)-1)),ScheduleCompile!F512)))))))</f>
        <v>60</v>
      </c>
      <c r="L519" s="1">
        <f>IF(AND(ISERROR(IF(ScheduleCompile!G512="Off",0,IF(ScheduleCompile!G512="On",1,IF(ISNUMBER(ScheduleCompile!G512),ScheduleCompile!G512/1,IF(ISTEXT(ScheduleCompile!G512),IF(OR(ISNUMBER(FIND("5F",ScheduleCompile!G512)),ISNUMBER(FIND("0F",ScheduleCompile!G512)),ISNUMBER(FIND("8F",ScheduleCompile!G512)),ISNUMBER(FIND("1F",ScheduleCompile!G512)),ISNUMBER(FIND("2F",ScheduleCompile!G512)),ISNUMBER(FIND("3F",ScheduleCompile!G512)),ISNUMBER(FIND("6F",ScheduleCompile!G512)),ISNUMBER(FIND("7F",ScheduleCompile!G512)),ISNUMBER(FIND("9F",ScheduleCompile!G512)),ISNUMBER(FIND("4F",ScheduleCompile!G512))),VALUE(LEFT(ScheduleCompile!G512,FIND("F",ScheduleCompile!G512)-1)),ScheduleCompile!G512)))))),ISTEXT(ScheduleCompile!#REF!)),"ENDTABLE",IF(ISERROR(IF(ScheduleCompile!G512="Off",0,IF(ScheduleCompile!G512="On",1,IF(ISNUMBER(ScheduleCompile!G512),ScheduleCompile!G512/1,IF(ISTEXT(ScheduleCompile!G512),IF(OR(ISNUMBER(FIND("5F",ScheduleCompile!G512)),ISNUMBER(FIND("0F",ScheduleCompile!G512)),ISNUMBER(FIND("8F",ScheduleCompile!G512)),ISNUMBER(FIND("1F",ScheduleCompile!G512)),ISNUMBER(FIND("2F",ScheduleCompile!G512)),ISNUMBER(FIND("3F",ScheduleCompile!G512)),ISNUMBER(FIND("6F",ScheduleCompile!G512)),ISNUMBER(FIND("7F",ScheduleCompile!G512)),ISNUMBER(FIND("9F",ScheduleCompile!G512)),ISNUMBER(FIND("4F",ScheduleCompile!G512))),VALUE(LEFT(ScheduleCompile!G512,FIND("F",ScheduleCompile!G512)-1)),ScheduleCompile!G512)))))),"",IF(ScheduleCompile!G512="Off",0,IF(ScheduleCompile!G512="On",1,IF(ISNUMBER(ScheduleCompile!G512),ScheduleCompile!G512/1,IF(ISTEXT(ScheduleCompile!G512),IF(OR(ISNUMBER(FIND("5F",ScheduleCompile!G512)),ISNUMBER(FIND("0F",ScheduleCompile!G512)),ISNUMBER(FIND("8F",ScheduleCompile!G512)),ISNUMBER(FIND("1F",ScheduleCompile!G512)),ISNUMBER(FIND("2F",ScheduleCompile!G512)),ISNUMBER(FIND("3F",ScheduleCompile!G512)),ISNUMBER(FIND("6F",ScheduleCompile!G512)),ISNUMBER(FIND("7F",ScheduleCompile!G512)),ISNUMBER(FIND("9F",ScheduleCompile!G512)),ISNUMBER(FIND("4F",ScheduleCompile!G512))),VALUE(LEFT(ScheduleCompile!G512,FIND("F",ScheduleCompile!G512)-1)),ScheduleCompile!G512)))))))</f>
        <v>60</v>
      </c>
      <c r="M519" s="1">
        <f>IF(AND(ISERROR(IF(ScheduleCompile!H512="Off",0,IF(ScheduleCompile!H512="On",1,IF(ISNUMBER(ScheduleCompile!H512),ScheduleCompile!H512/1,IF(ISTEXT(ScheduleCompile!H512),IF(OR(ISNUMBER(FIND("5F",ScheduleCompile!H512)),ISNUMBER(FIND("0F",ScheduleCompile!H512)),ISNUMBER(FIND("8F",ScheduleCompile!H512)),ISNUMBER(FIND("1F",ScheduleCompile!H512)),ISNUMBER(FIND("2F",ScheduleCompile!H512)),ISNUMBER(FIND("3F",ScheduleCompile!H512)),ISNUMBER(FIND("6F",ScheduleCompile!H512)),ISNUMBER(FIND("7F",ScheduleCompile!H512)),ISNUMBER(FIND("9F",ScheduleCompile!H512)),ISNUMBER(FIND("4F",ScheduleCompile!H512))),VALUE(LEFT(ScheduleCompile!H512,FIND("F",ScheduleCompile!H512)-1)),ScheduleCompile!H512)))))),ISTEXT(ScheduleCompile!#REF!)),"ENDTABLE",IF(ISERROR(IF(ScheduleCompile!H512="Off",0,IF(ScheduleCompile!H512="On",1,IF(ISNUMBER(ScheduleCompile!H512),ScheduleCompile!H512/1,IF(ISTEXT(ScheduleCompile!H512),IF(OR(ISNUMBER(FIND("5F",ScheduleCompile!H512)),ISNUMBER(FIND("0F",ScheduleCompile!H512)),ISNUMBER(FIND("8F",ScheduleCompile!H512)),ISNUMBER(FIND("1F",ScheduleCompile!H512)),ISNUMBER(FIND("2F",ScheduleCompile!H512)),ISNUMBER(FIND("3F",ScheduleCompile!H512)),ISNUMBER(FIND("6F",ScheduleCompile!H512)),ISNUMBER(FIND("7F",ScheduleCompile!H512)),ISNUMBER(FIND("9F",ScheduleCompile!H512)),ISNUMBER(FIND("4F",ScheduleCompile!H512))),VALUE(LEFT(ScheduleCompile!H512,FIND("F",ScheduleCompile!H512)-1)),ScheduleCompile!H512)))))),"",IF(ScheduleCompile!H512="Off",0,IF(ScheduleCompile!H512="On",1,IF(ISNUMBER(ScheduleCompile!H512),ScheduleCompile!H512/1,IF(ISTEXT(ScheduleCompile!H512),IF(OR(ISNUMBER(FIND("5F",ScheduleCompile!H512)),ISNUMBER(FIND("0F",ScheduleCompile!H512)),ISNUMBER(FIND("8F",ScheduleCompile!H512)),ISNUMBER(FIND("1F",ScheduleCompile!H512)),ISNUMBER(FIND("2F",ScheduleCompile!H512)),ISNUMBER(FIND("3F",ScheduleCompile!H512)),ISNUMBER(FIND("6F",ScheduleCompile!H512)),ISNUMBER(FIND("7F",ScheduleCompile!H512)),ISNUMBER(FIND("9F",ScheduleCompile!H512)),ISNUMBER(FIND("4F",ScheduleCompile!H512))),VALUE(LEFT(ScheduleCompile!H512,FIND("F",ScheduleCompile!H512)-1)),ScheduleCompile!H512)))))))</f>
        <v>70</v>
      </c>
      <c r="N519" s="1">
        <f>IF(AND(ISERROR(IF(ScheduleCompile!I512="Off",0,IF(ScheduleCompile!I512="On",1,IF(ISNUMBER(ScheduleCompile!I512),ScheduleCompile!I512/1,IF(ISTEXT(ScheduleCompile!I512),IF(OR(ISNUMBER(FIND("5F",ScheduleCompile!I512)),ISNUMBER(FIND("0F",ScheduleCompile!I512)),ISNUMBER(FIND("8F",ScheduleCompile!I512)),ISNUMBER(FIND("1F",ScheduleCompile!I512)),ISNUMBER(FIND("2F",ScheduleCompile!I512)),ISNUMBER(FIND("3F",ScheduleCompile!I512)),ISNUMBER(FIND("6F",ScheduleCompile!I512)),ISNUMBER(FIND("7F",ScheduleCompile!I512)),ISNUMBER(FIND("9F",ScheduleCompile!I512)),ISNUMBER(FIND("4F",ScheduleCompile!I512))),VALUE(LEFT(ScheduleCompile!I512,FIND("F",ScheduleCompile!I512)-1)),ScheduleCompile!I512)))))),ISTEXT(ScheduleCompile!#REF!)),"ENDTABLE",IF(ISERROR(IF(ScheduleCompile!I512="Off",0,IF(ScheduleCompile!I512="On",1,IF(ISNUMBER(ScheduleCompile!I512),ScheduleCompile!I512/1,IF(ISTEXT(ScheduleCompile!I512),IF(OR(ISNUMBER(FIND("5F",ScheduleCompile!I512)),ISNUMBER(FIND("0F",ScheduleCompile!I512)),ISNUMBER(FIND("8F",ScheduleCompile!I512)),ISNUMBER(FIND("1F",ScheduleCompile!I512)),ISNUMBER(FIND("2F",ScheduleCompile!I512)),ISNUMBER(FIND("3F",ScheduleCompile!I512)),ISNUMBER(FIND("6F",ScheduleCompile!I512)),ISNUMBER(FIND("7F",ScheduleCompile!I512)),ISNUMBER(FIND("9F",ScheduleCompile!I512)),ISNUMBER(FIND("4F",ScheduleCompile!I512))),VALUE(LEFT(ScheduleCompile!I512,FIND("F",ScheduleCompile!I512)-1)),ScheduleCompile!I512)))))),"",IF(ScheduleCompile!I512="Off",0,IF(ScheduleCompile!I512="On",1,IF(ISNUMBER(ScheduleCompile!I512),ScheduleCompile!I512/1,IF(ISTEXT(ScheduleCompile!I512),IF(OR(ISNUMBER(FIND("5F",ScheduleCompile!I512)),ISNUMBER(FIND("0F",ScheduleCompile!I512)),ISNUMBER(FIND("8F",ScheduleCompile!I512)),ISNUMBER(FIND("1F",ScheduleCompile!I512)),ISNUMBER(FIND("2F",ScheduleCompile!I512)),ISNUMBER(FIND("3F",ScheduleCompile!I512)),ISNUMBER(FIND("6F",ScheduleCompile!I512)),ISNUMBER(FIND("7F",ScheduleCompile!I512)),ISNUMBER(FIND("9F",ScheduleCompile!I512)),ISNUMBER(FIND("4F",ScheduleCompile!I512))),VALUE(LEFT(ScheduleCompile!I512,FIND("F",ScheduleCompile!I512)-1)),ScheduleCompile!I512)))))))</f>
        <v>70</v>
      </c>
      <c r="O519" s="1">
        <f>IF(AND(ISERROR(IF(ScheduleCompile!J512="Off",0,IF(ScheduleCompile!J512="On",1,IF(ISNUMBER(ScheduleCompile!J512),ScheduleCompile!J512/1,IF(ISTEXT(ScheduleCompile!J512),IF(OR(ISNUMBER(FIND("5F",ScheduleCompile!J512)),ISNUMBER(FIND("0F",ScheduleCompile!J512)),ISNUMBER(FIND("8F",ScheduleCompile!J512)),ISNUMBER(FIND("1F",ScheduleCompile!J512)),ISNUMBER(FIND("2F",ScheduleCompile!J512)),ISNUMBER(FIND("3F",ScheduleCompile!J512)),ISNUMBER(FIND("6F",ScheduleCompile!J512)),ISNUMBER(FIND("7F",ScheduleCompile!J512)),ISNUMBER(FIND("9F",ScheduleCompile!J512)),ISNUMBER(FIND("4F",ScheduleCompile!J512))),VALUE(LEFT(ScheduleCompile!J512,FIND("F",ScheduleCompile!J512)-1)),ScheduleCompile!J512)))))),ISTEXT(ScheduleCompile!#REF!)),"ENDTABLE",IF(ISERROR(IF(ScheduleCompile!J512="Off",0,IF(ScheduleCompile!J512="On",1,IF(ISNUMBER(ScheduleCompile!J512),ScheduleCompile!J512/1,IF(ISTEXT(ScheduleCompile!J512),IF(OR(ISNUMBER(FIND("5F",ScheduleCompile!J512)),ISNUMBER(FIND("0F",ScheduleCompile!J512)),ISNUMBER(FIND("8F",ScheduleCompile!J512)),ISNUMBER(FIND("1F",ScheduleCompile!J512)),ISNUMBER(FIND("2F",ScheduleCompile!J512)),ISNUMBER(FIND("3F",ScheduleCompile!J512)),ISNUMBER(FIND("6F",ScheduleCompile!J512)),ISNUMBER(FIND("7F",ScheduleCompile!J512)),ISNUMBER(FIND("9F",ScheduleCompile!J512)),ISNUMBER(FIND("4F",ScheduleCompile!J512))),VALUE(LEFT(ScheduleCompile!J512,FIND("F",ScheduleCompile!J512)-1)),ScheduleCompile!J512)))))),"",IF(ScheduleCompile!J512="Off",0,IF(ScheduleCompile!J512="On",1,IF(ISNUMBER(ScheduleCompile!J512),ScheduleCompile!J512/1,IF(ISTEXT(ScheduleCompile!J512),IF(OR(ISNUMBER(FIND("5F",ScheduleCompile!J512)),ISNUMBER(FIND("0F",ScheduleCompile!J512)),ISNUMBER(FIND("8F",ScheduleCompile!J512)),ISNUMBER(FIND("1F",ScheduleCompile!J512)),ISNUMBER(FIND("2F",ScheduleCompile!J512)),ISNUMBER(FIND("3F",ScheduleCompile!J512)),ISNUMBER(FIND("6F",ScheduleCompile!J512)),ISNUMBER(FIND("7F",ScheduleCompile!J512)),ISNUMBER(FIND("9F",ScheduleCompile!J512)),ISNUMBER(FIND("4F",ScheduleCompile!J512))),VALUE(LEFT(ScheduleCompile!J512,FIND("F",ScheduleCompile!J512)-1)),ScheduleCompile!J512)))))))</f>
        <v>70</v>
      </c>
      <c r="P519" s="1">
        <f>IF(AND(ISERROR(IF(ScheduleCompile!K512="Off",0,IF(ScheduleCompile!K512="On",1,IF(ISNUMBER(ScheduleCompile!K512),ScheduleCompile!K512/1,IF(ISTEXT(ScheduleCompile!K512),IF(OR(ISNUMBER(FIND("5F",ScheduleCompile!K512)),ISNUMBER(FIND("0F",ScheduleCompile!K512)),ISNUMBER(FIND("8F",ScheduleCompile!K512)),ISNUMBER(FIND("1F",ScheduleCompile!K512)),ISNUMBER(FIND("2F",ScheduleCompile!K512)),ISNUMBER(FIND("3F",ScheduleCompile!K512)),ISNUMBER(FIND("6F",ScheduleCompile!K512)),ISNUMBER(FIND("7F",ScheduleCompile!K512)),ISNUMBER(FIND("9F",ScheduleCompile!K512)),ISNUMBER(FIND("4F",ScheduleCompile!K512))),VALUE(LEFT(ScheduleCompile!K512,FIND("F",ScheduleCompile!K512)-1)),ScheduleCompile!K512)))))),ISTEXT(ScheduleCompile!#REF!)),"ENDTABLE",IF(ISERROR(IF(ScheduleCompile!K512="Off",0,IF(ScheduleCompile!K512="On",1,IF(ISNUMBER(ScheduleCompile!K512),ScheduleCompile!K512/1,IF(ISTEXT(ScheduleCompile!K512),IF(OR(ISNUMBER(FIND("5F",ScheduleCompile!K512)),ISNUMBER(FIND("0F",ScheduleCompile!K512)),ISNUMBER(FIND("8F",ScheduleCompile!K512)),ISNUMBER(FIND("1F",ScheduleCompile!K512)),ISNUMBER(FIND("2F",ScheduleCompile!K512)),ISNUMBER(FIND("3F",ScheduleCompile!K512)),ISNUMBER(FIND("6F",ScheduleCompile!K512)),ISNUMBER(FIND("7F",ScheduleCompile!K512)),ISNUMBER(FIND("9F",ScheduleCompile!K512)),ISNUMBER(FIND("4F",ScheduleCompile!K512))),VALUE(LEFT(ScheduleCompile!K512,FIND("F",ScheduleCompile!K512)-1)),ScheduleCompile!K512)))))),"",IF(ScheduleCompile!K512="Off",0,IF(ScheduleCompile!K512="On",1,IF(ISNUMBER(ScheduleCompile!K512),ScheduleCompile!K512/1,IF(ISTEXT(ScheduleCompile!K512),IF(OR(ISNUMBER(FIND("5F",ScheduleCompile!K512)),ISNUMBER(FIND("0F",ScheduleCompile!K512)),ISNUMBER(FIND("8F",ScheduleCompile!K512)),ISNUMBER(FIND("1F",ScheduleCompile!K512)),ISNUMBER(FIND("2F",ScheduleCompile!K512)),ISNUMBER(FIND("3F",ScheduleCompile!K512)),ISNUMBER(FIND("6F",ScheduleCompile!K512)),ISNUMBER(FIND("7F",ScheduleCompile!K512)),ISNUMBER(FIND("9F",ScheduleCompile!K512)),ISNUMBER(FIND("4F",ScheduleCompile!K512))),VALUE(LEFT(ScheduleCompile!K512,FIND("F",ScheduleCompile!K512)-1)),ScheduleCompile!K512)))))))</f>
        <v>70</v>
      </c>
      <c r="Q519" s="1">
        <f>IF(AND(ISERROR(IF(ScheduleCompile!L512="Off",0,IF(ScheduleCompile!L512="On",1,IF(ISNUMBER(ScheduleCompile!L512),ScheduleCompile!L512/1,IF(ISTEXT(ScheduleCompile!L512),IF(OR(ISNUMBER(FIND("5F",ScheduleCompile!L512)),ISNUMBER(FIND("0F",ScheduleCompile!L512)),ISNUMBER(FIND("8F",ScheduleCompile!L512)),ISNUMBER(FIND("1F",ScheduleCompile!L512)),ISNUMBER(FIND("2F",ScheduleCompile!L512)),ISNUMBER(FIND("3F",ScheduleCompile!L512)),ISNUMBER(FIND("6F",ScheduleCompile!L512)),ISNUMBER(FIND("7F",ScheduleCompile!L512)),ISNUMBER(FIND("9F",ScheduleCompile!L512)),ISNUMBER(FIND("4F",ScheduleCompile!L512))),VALUE(LEFT(ScheduleCompile!L512,FIND("F",ScheduleCompile!L512)-1)),ScheduleCompile!L512)))))),ISTEXT(ScheduleCompile!#REF!)),"ENDTABLE",IF(ISERROR(IF(ScheduleCompile!L512="Off",0,IF(ScheduleCompile!L512="On",1,IF(ISNUMBER(ScheduleCompile!L512),ScheduleCompile!L512/1,IF(ISTEXT(ScheduleCompile!L512),IF(OR(ISNUMBER(FIND("5F",ScheduleCompile!L512)),ISNUMBER(FIND("0F",ScheduleCompile!L512)),ISNUMBER(FIND("8F",ScheduleCompile!L512)),ISNUMBER(FIND("1F",ScheduleCompile!L512)),ISNUMBER(FIND("2F",ScheduleCompile!L512)),ISNUMBER(FIND("3F",ScheduleCompile!L512)),ISNUMBER(FIND("6F",ScheduleCompile!L512)),ISNUMBER(FIND("7F",ScheduleCompile!L512)),ISNUMBER(FIND("9F",ScheduleCompile!L512)),ISNUMBER(FIND("4F",ScheduleCompile!L512))),VALUE(LEFT(ScheduleCompile!L512,FIND("F",ScheduleCompile!L512)-1)),ScheduleCompile!L512)))))),"",IF(ScheduleCompile!L512="Off",0,IF(ScheduleCompile!L512="On",1,IF(ISNUMBER(ScheduleCompile!L512),ScheduleCompile!L512/1,IF(ISTEXT(ScheduleCompile!L512),IF(OR(ISNUMBER(FIND("5F",ScheduleCompile!L512)),ISNUMBER(FIND("0F",ScheduleCompile!L512)),ISNUMBER(FIND("8F",ScheduleCompile!L512)),ISNUMBER(FIND("1F",ScheduleCompile!L512)),ISNUMBER(FIND("2F",ScheduleCompile!L512)),ISNUMBER(FIND("3F",ScheduleCompile!L512)),ISNUMBER(FIND("6F",ScheduleCompile!L512)),ISNUMBER(FIND("7F",ScheduleCompile!L512)),ISNUMBER(FIND("9F",ScheduleCompile!L512)),ISNUMBER(FIND("4F",ScheduleCompile!L512))),VALUE(LEFT(ScheduleCompile!L512,FIND("F",ScheduleCompile!L512)-1)),ScheduleCompile!L512)))))))</f>
        <v>70</v>
      </c>
      <c r="R519" s="1">
        <f>IF(AND(ISERROR(IF(ScheduleCompile!M512="Off",0,IF(ScheduleCompile!M512="On",1,IF(ISNUMBER(ScheduleCompile!M512),ScheduleCompile!M512/1,IF(ISTEXT(ScheduleCompile!M512),IF(OR(ISNUMBER(FIND("5F",ScheduleCompile!M512)),ISNUMBER(FIND("0F",ScheduleCompile!M512)),ISNUMBER(FIND("8F",ScheduleCompile!M512)),ISNUMBER(FIND("1F",ScheduleCompile!M512)),ISNUMBER(FIND("2F",ScheduleCompile!M512)),ISNUMBER(FIND("3F",ScheduleCompile!M512)),ISNUMBER(FIND("6F",ScheduleCompile!M512)),ISNUMBER(FIND("7F",ScheduleCompile!M512)),ISNUMBER(FIND("9F",ScheduleCompile!M512)),ISNUMBER(FIND("4F",ScheduleCompile!M512))),VALUE(LEFT(ScheduleCompile!M512,FIND("F",ScheduleCompile!M512)-1)),ScheduleCompile!M512)))))),ISTEXT(ScheduleCompile!#REF!)),"ENDTABLE",IF(ISERROR(IF(ScheduleCompile!M512="Off",0,IF(ScheduleCompile!M512="On",1,IF(ISNUMBER(ScheduleCompile!M512),ScheduleCompile!M512/1,IF(ISTEXT(ScheduleCompile!M512),IF(OR(ISNUMBER(FIND("5F",ScheduleCompile!M512)),ISNUMBER(FIND("0F",ScheduleCompile!M512)),ISNUMBER(FIND("8F",ScheduleCompile!M512)),ISNUMBER(FIND("1F",ScheduleCompile!M512)),ISNUMBER(FIND("2F",ScheduleCompile!M512)),ISNUMBER(FIND("3F",ScheduleCompile!M512)),ISNUMBER(FIND("6F",ScheduleCompile!M512)),ISNUMBER(FIND("7F",ScheduleCompile!M512)),ISNUMBER(FIND("9F",ScheduleCompile!M512)),ISNUMBER(FIND("4F",ScheduleCompile!M512))),VALUE(LEFT(ScheduleCompile!M512,FIND("F",ScheduleCompile!M512)-1)),ScheduleCompile!M512)))))),"",IF(ScheduleCompile!M512="Off",0,IF(ScheduleCompile!M512="On",1,IF(ISNUMBER(ScheduleCompile!M512),ScheduleCompile!M512/1,IF(ISTEXT(ScheduleCompile!M512),IF(OR(ISNUMBER(FIND("5F",ScheduleCompile!M512)),ISNUMBER(FIND("0F",ScheduleCompile!M512)),ISNUMBER(FIND("8F",ScheduleCompile!M512)),ISNUMBER(FIND("1F",ScheduleCompile!M512)),ISNUMBER(FIND("2F",ScheduleCompile!M512)),ISNUMBER(FIND("3F",ScheduleCompile!M512)),ISNUMBER(FIND("6F",ScheduleCompile!M512)),ISNUMBER(FIND("7F",ScheduleCompile!M512)),ISNUMBER(FIND("9F",ScheduleCompile!M512)),ISNUMBER(FIND("4F",ScheduleCompile!M512))),VALUE(LEFT(ScheduleCompile!M512,FIND("F",ScheduleCompile!M512)-1)),ScheduleCompile!M512)))))))</f>
        <v>70</v>
      </c>
      <c r="S519" s="1">
        <f>IF(AND(ISERROR(IF(ScheduleCompile!N512="Off",0,IF(ScheduleCompile!N512="On",1,IF(ISNUMBER(ScheduleCompile!N512),ScheduleCompile!N512/1,IF(ISTEXT(ScheduleCompile!N512),IF(OR(ISNUMBER(FIND("5F",ScheduleCompile!N512)),ISNUMBER(FIND("0F",ScheduleCompile!N512)),ISNUMBER(FIND("8F",ScheduleCompile!N512)),ISNUMBER(FIND("1F",ScheduleCompile!N512)),ISNUMBER(FIND("2F",ScheduleCompile!N512)),ISNUMBER(FIND("3F",ScheduleCompile!N512)),ISNUMBER(FIND("6F",ScheduleCompile!N512)),ISNUMBER(FIND("7F",ScheduleCompile!N512)),ISNUMBER(FIND("9F",ScheduleCompile!N512)),ISNUMBER(FIND("4F",ScheduleCompile!N512))),VALUE(LEFT(ScheduleCompile!N512,FIND("F",ScheduleCompile!N512)-1)),ScheduleCompile!N512)))))),ISTEXT(ScheduleCompile!#REF!)),"ENDTABLE",IF(ISERROR(IF(ScheduleCompile!N512="Off",0,IF(ScheduleCompile!N512="On",1,IF(ISNUMBER(ScheduleCompile!N512),ScheduleCompile!N512/1,IF(ISTEXT(ScheduleCompile!N512),IF(OR(ISNUMBER(FIND("5F",ScheduleCompile!N512)),ISNUMBER(FIND("0F",ScheduleCompile!N512)),ISNUMBER(FIND("8F",ScheduleCompile!N512)),ISNUMBER(FIND("1F",ScheduleCompile!N512)),ISNUMBER(FIND("2F",ScheduleCompile!N512)),ISNUMBER(FIND("3F",ScheduleCompile!N512)),ISNUMBER(FIND("6F",ScheduleCompile!N512)),ISNUMBER(FIND("7F",ScheduleCompile!N512)),ISNUMBER(FIND("9F",ScheduleCompile!N512)),ISNUMBER(FIND("4F",ScheduleCompile!N512))),VALUE(LEFT(ScheduleCompile!N512,FIND("F",ScheduleCompile!N512)-1)),ScheduleCompile!N512)))))),"",IF(ScheduleCompile!N512="Off",0,IF(ScheduleCompile!N512="On",1,IF(ISNUMBER(ScheduleCompile!N512),ScheduleCompile!N512/1,IF(ISTEXT(ScheduleCompile!N512),IF(OR(ISNUMBER(FIND("5F",ScheduleCompile!N512)),ISNUMBER(FIND("0F",ScheduleCompile!N512)),ISNUMBER(FIND("8F",ScheduleCompile!N512)),ISNUMBER(FIND("1F",ScheduleCompile!N512)),ISNUMBER(FIND("2F",ScheduleCompile!N512)),ISNUMBER(FIND("3F",ScheduleCompile!N512)),ISNUMBER(FIND("6F",ScheduleCompile!N512)),ISNUMBER(FIND("7F",ScheduleCompile!N512)),ISNUMBER(FIND("9F",ScheduleCompile!N512)),ISNUMBER(FIND("4F",ScheduleCompile!N512))),VALUE(LEFT(ScheduleCompile!N512,FIND("F",ScheduleCompile!N512)-1)),ScheduleCompile!N512)))))))</f>
        <v>70</v>
      </c>
      <c r="T519" s="1">
        <f>IF(AND(ISERROR(IF(ScheduleCompile!O512="Off",0,IF(ScheduleCompile!O512="On",1,IF(ISNUMBER(ScheduleCompile!O512),ScheduleCompile!O512/1,IF(ISTEXT(ScheduleCompile!O512),IF(OR(ISNUMBER(FIND("5F",ScheduleCompile!O512)),ISNUMBER(FIND("0F",ScheduleCompile!O512)),ISNUMBER(FIND("8F",ScheduleCompile!O512)),ISNUMBER(FIND("1F",ScheduleCompile!O512)),ISNUMBER(FIND("2F",ScheduleCompile!O512)),ISNUMBER(FIND("3F",ScheduleCompile!O512)),ISNUMBER(FIND("6F",ScheduleCompile!O512)),ISNUMBER(FIND("7F",ScheduleCompile!O512)),ISNUMBER(FIND("9F",ScheduleCompile!O512)),ISNUMBER(FIND("4F",ScheduleCompile!O512))),VALUE(LEFT(ScheduleCompile!O512,FIND("F",ScheduleCompile!O512)-1)),ScheduleCompile!O512)))))),ISTEXT(ScheduleCompile!#REF!)),"ENDTABLE",IF(ISERROR(IF(ScheduleCompile!O512="Off",0,IF(ScheduleCompile!O512="On",1,IF(ISNUMBER(ScheduleCompile!O512),ScheduleCompile!O512/1,IF(ISTEXT(ScheduleCompile!O512),IF(OR(ISNUMBER(FIND("5F",ScheduleCompile!O512)),ISNUMBER(FIND("0F",ScheduleCompile!O512)),ISNUMBER(FIND("8F",ScheduleCompile!O512)),ISNUMBER(FIND("1F",ScheduleCompile!O512)),ISNUMBER(FIND("2F",ScheduleCompile!O512)),ISNUMBER(FIND("3F",ScheduleCompile!O512)),ISNUMBER(FIND("6F",ScheduleCompile!O512)),ISNUMBER(FIND("7F",ScheduleCompile!O512)),ISNUMBER(FIND("9F",ScheduleCompile!O512)),ISNUMBER(FIND("4F",ScheduleCompile!O512))),VALUE(LEFT(ScheduleCompile!O512,FIND("F",ScheduleCompile!O512)-1)),ScheduleCompile!O512)))))),"",IF(ScheduleCompile!O512="Off",0,IF(ScheduleCompile!O512="On",1,IF(ISNUMBER(ScheduleCompile!O512),ScheduleCompile!O512/1,IF(ISTEXT(ScheduleCompile!O512),IF(OR(ISNUMBER(FIND("5F",ScheduleCompile!O512)),ISNUMBER(FIND("0F",ScheduleCompile!O512)),ISNUMBER(FIND("8F",ScheduleCompile!O512)),ISNUMBER(FIND("1F",ScheduleCompile!O512)),ISNUMBER(FIND("2F",ScheduleCompile!O512)),ISNUMBER(FIND("3F",ScheduleCompile!O512)),ISNUMBER(FIND("6F",ScheduleCompile!O512)),ISNUMBER(FIND("7F",ScheduleCompile!O512)),ISNUMBER(FIND("9F",ScheduleCompile!O512)),ISNUMBER(FIND("4F",ScheduleCompile!O512))),VALUE(LEFT(ScheduleCompile!O512,FIND("F",ScheduleCompile!O512)-1)),ScheduleCompile!O512)))))))</f>
        <v>70</v>
      </c>
      <c r="U519" s="1">
        <f>IF(AND(ISERROR(IF(ScheduleCompile!P512="Off",0,IF(ScheduleCompile!P512="On",1,IF(ISNUMBER(ScheduleCompile!P512),ScheduleCompile!P512/1,IF(ISTEXT(ScheduleCompile!P512),IF(OR(ISNUMBER(FIND("5F",ScheduleCompile!P512)),ISNUMBER(FIND("0F",ScheduleCompile!P512)),ISNUMBER(FIND("8F",ScheduleCompile!P512)),ISNUMBER(FIND("1F",ScheduleCompile!P512)),ISNUMBER(FIND("2F",ScheduleCompile!P512)),ISNUMBER(FIND("3F",ScheduleCompile!P512)),ISNUMBER(FIND("6F",ScheduleCompile!P512)),ISNUMBER(FIND("7F",ScheduleCompile!P512)),ISNUMBER(FIND("9F",ScheduleCompile!P512)),ISNUMBER(FIND("4F",ScheduleCompile!P512))),VALUE(LEFT(ScheduleCompile!P512,FIND("F",ScheduleCompile!P512)-1)),ScheduleCompile!P512)))))),ISTEXT(ScheduleCompile!#REF!)),"ENDTABLE",IF(ISERROR(IF(ScheduleCompile!P512="Off",0,IF(ScheduleCompile!P512="On",1,IF(ISNUMBER(ScheduleCompile!P512),ScheduleCompile!P512/1,IF(ISTEXT(ScheduleCompile!P512),IF(OR(ISNUMBER(FIND("5F",ScheduleCompile!P512)),ISNUMBER(FIND("0F",ScheduleCompile!P512)),ISNUMBER(FIND("8F",ScheduleCompile!P512)),ISNUMBER(FIND("1F",ScheduleCompile!P512)),ISNUMBER(FIND("2F",ScheduleCompile!P512)),ISNUMBER(FIND("3F",ScheduleCompile!P512)),ISNUMBER(FIND("6F",ScheduleCompile!P512)),ISNUMBER(FIND("7F",ScheduleCompile!P512)),ISNUMBER(FIND("9F",ScheduleCompile!P512)),ISNUMBER(FIND("4F",ScheduleCompile!P512))),VALUE(LEFT(ScheduleCompile!P512,FIND("F",ScheduleCompile!P512)-1)),ScheduleCompile!P512)))))),"",IF(ScheduleCompile!P512="Off",0,IF(ScheduleCompile!P512="On",1,IF(ISNUMBER(ScheduleCompile!P512),ScheduleCompile!P512/1,IF(ISTEXT(ScheduleCompile!P512),IF(OR(ISNUMBER(FIND("5F",ScheduleCompile!P512)),ISNUMBER(FIND("0F",ScheduleCompile!P512)),ISNUMBER(FIND("8F",ScheduleCompile!P512)),ISNUMBER(FIND("1F",ScheduleCompile!P512)),ISNUMBER(FIND("2F",ScheduleCompile!P512)),ISNUMBER(FIND("3F",ScheduleCompile!P512)),ISNUMBER(FIND("6F",ScheduleCompile!P512)),ISNUMBER(FIND("7F",ScheduleCompile!P512)),ISNUMBER(FIND("9F",ScheduleCompile!P512)),ISNUMBER(FIND("4F",ScheduleCompile!P512))),VALUE(LEFT(ScheduleCompile!P512,FIND("F",ScheduleCompile!P512)-1)),ScheduleCompile!P512)))))))</f>
        <v>70</v>
      </c>
      <c r="V519" s="1">
        <f>IF(AND(ISERROR(IF(ScheduleCompile!Q512="Off",0,IF(ScheduleCompile!Q512="On",1,IF(ISNUMBER(ScheduleCompile!Q512),ScheduleCompile!Q512/1,IF(ISTEXT(ScheduleCompile!Q512),IF(OR(ISNUMBER(FIND("5F",ScheduleCompile!Q512)),ISNUMBER(FIND("0F",ScheduleCompile!Q512)),ISNUMBER(FIND("8F",ScheduleCompile!Q512)),ISNUMBER(FIND("1F",ScheduleCompile!Q512)),ISNUMBER(FIND("2F",ScheduleCompile!Q512)),ISNUMBER(FIND("3F",ScheduleCompile!Q512)),ISNUMBER(FIND("6F",ScheduleCompile!Q512)),ISNUMBER(FIND("7F",ScheduleCompile!Q512)),ISNUMBER(FIND("9F",ScheduleCompile!Q512)),ISNUMBER(FIND("4F",ScheduleCompile!Q512))),VALUE(LEFT(ScheduleCompile!Q512,FIND("F",ScheduleCompile!Q512)-1)),ScheduleCompile!Q512)))))),ISTEXT(ScheduleCompile!#REF!)),"ENDTABLE",IF(ISERROR(IF(ScheduleCompile!Q512="Off",0,IF(ScheduleCompile!Q512="On",1,IF(ISNUMBER(ScheduleCompile!Q512),ScheduleCompile!Q512/1,IF(ISTEXT(ScheduleCompile!Q512),IF(OR(ISNUMBER(FIND("5F",ScheduleCompile!Q512)),ISNUMBER(FIND("0F",ScheduleCompile!Q512)),ISNUMBER(FIND("8F",ScheduleCompile!Q512)),ISNUMBER(FIND("1F",ScheduleCompile!Q512)),ISNUMBER(FIND("2F",ScheduleCompile!Q512)),ISNUMBER(FIND("3F",ScheduleCompile!Q512)),ISNUMBER(FIND("6F",ScheduleCompile!Q512)),ISNUMBER(FIND("7F",ScheduleCompile!Q512)),ISNUMBER(FIND("9F",ScheduleCompile!Q512)),ISNUMBER(FIND("4F",ScheduleCompile!Q512))),VALUE(LEFT(ScheduleCompile!Q512,FIND("F",ScheduleCompile!Q512)-1)),ScheduleCompile!Q512)))))),"",IF(ScheduleCompile!Q512="Off",0,IF(ScheduleCompile!Q512="On",1,IF(ISNUMBER(ScheduleCompile!Q512),ScheduleCompile!Q512/1,IF(ISTEXT(ScheduleCompile!Q512),IF(OR(ISNUMBER(FIND("5F",ScheduleCompile!Q512)),ISNUMBER(FIND("0F",ScheduleCompile!Q512)),ISNUMBER(FIND("8F",ScheduleCompile!Q512)),ISNUMBER(FIND("1F",ScheduleCompile!Q512)),ISNUMBER(FIND("2F",ScheduleCompile!Q512)),ISNUMBER(FIND("3F",ScheduleCompile!Q512)),ISNUMBER(FIND("6F",ScheduleCompile!Q512)),ISNUMBER(FIND("7F",ScheduleCompile!Q512)),ISNUMBER(FIND("9F",ScheduleCompile!Q512)),ISNUMBER(FIND("4F",ScheduleCompile!Q512))),VALUE(LEFT(ScheduleCompile!Q512,FIND("F",ScheduleCompile!Q512)-1)),ScheduleCompile!Q512)))))))</f>
        <v>70</v>
      </c>
      <c r="W519" s="1">
        <f>IF(AND(ISERROR(IF(ScheduleCompile!R512="Off",0,IF(ScheduleCompile!R512="On",1,IF(ISNUMBER(ScheduleCompile!R512),ScheduleCompile!R512/1,IF(ISTEXT(ScheduleCompile!R512),IF(OR(ISNUMBER(FIND("5F",ScheduleCompile!R512)),ISNUMBER(FIND("0F",ScheduleCompile!R512)),ISNUMBER(FIND("8F",ScheduleCompile!R512)),ISNUMBER(FIND("1F",ScheduleCompile!R512)),ISNUMBER(FIND("2F",ScheduleCompile!R512)),ISNUMBER(FIND("3F",ScheduleCompile!R512)),ISNUMBER(FIND("6F",ScheduleCompile!R512)),ISNUMBER(FIND("7F",ScheduleCompile!R512)),ISNUMBER(FIND("9F",ScheduleCompile!R512)),ISNUMBER(FIND("4F",ScheduleCompile!R512))),VALUE(LEFT(ScheduleCompile!R512,FIND("F",ScheduleCompile!R512)-1)),ScheduleCompile!R512)))))),ISTEXT(ScheduleCompile!#REF!)),"ENDTABLE",IF(ISERROR(IF(ScheduleCompile!R512="Off",0,IF(ScheduleCompile!R512="On",1,IF(ISNUMBER(ScheduleCompile!R512),ScheduleCompile!R512/1,IF(ISTEXT(ScheduleCompile!R512),IF(OR(ISNUMBER(FIND("5F",ScheduleCompile!R512)),ISNUMBER(FIND("0F",ScheduleCompile!R512)),ISNUMBER(FIND("8F",ScheduleCompile!R512)),ISNUMBER(FIND("1F",ScheduleCompile!R512)),ISNUMBER(FIND("2F",ScheduleCompile!R512)),ISNUMBER(FIND("3F",ScheduleCompile!R512)),ISNUMBER(FIND("6F",ScheduleCompile!R512)),ISNUMBER(FIND("7F",ScheduleCompile!R512)),ISNUMBER(FIND("9F",ScheduleCompile!R512)),ISNUMBER(FIND("4F",ScheduleCompile!R512))),VALUE(LEFT(ScheduleCompile!R512,FIND("F",ScheduleCompile!R512)-1)),ScheduleCompile!R512)))))),"",IF(ScheduleCompile!R512="Off",0,IF(ScheduleCompile!R512="On",1,IF(ISNUMBER(ScheduleCompile!R512),ScheduleCompile!R512/1,IF(ISTEXT(ScheduleCompile!R512),IF(OR(ISNUMBER(FIND("5F",ScheduleCompile!R512)),ISNUMBER(FIND("0F",ScheduleCompile!R512)),ISNUMBER(FIND("8F",ScheduleCompile!R512)),ISNUMBER(FIND("1F",ScheduleCompile!R512)),ISNUMBER(FIND("2F",ScheduleCompile!R512)),ISNUMBER(FIND("3F",ScheduleCompile!R512)),ISNUMBER(FIND("6F",ScheduleCompile!R512)),ISNUMBER(FIND("7F",ScheduleCompile!R512)),ISNUMBER(FIND("9F",ScheduleCompile!R512)),ISNUMBER(FIND("4F",ScheduleCompile!R512))),VALUE(LEFT(ScheduleCompile!R512,FIND("F",ScheduleCompile!R512)-1)),ScheduleCompile!R512)))))))</f>
        <v>70</v>
      </c>
      <c r="X519" s="1">
        <f>IF(AND(ISERROR(IF(ScheduleCompile!S512="Off",0,IF(ScheduleCompile!S512="On",1,IF(ISNUMBER(ScheduleCompile!S512),ScheduleCompile!S512/1,IF(ISTEXT(ScheduleCompile!S512),IF(OR(ISNUMBER(FIND("5F",ScheduleCompile!S512)),ISNUMBER(FIND("0F",ScheduleCompile!S512)),ISNUMBER(FIND("8F",ScheduleCompile!S512)),ISNUMBER(FIND("1F",ScheduleCompile!S512)),ISNUMBER(FIND("2F",ScheduleCompile!S512)),ISNUMBER(FIND("3F",ScheduleCompile!S512)),ISNUMBER(FIND("6F",ScheduleCompile!S512)),ISNUMBER(FIND("7F",ScheduleCompile!S512)),ISNUMBER(FIND("9F",ScheduleCompile!S512)),ISNUMBER(FIND("4F",ScheduleCompile!S512))),VALUE(LEFT(ScheduleCompile!S512,FIND("F",ScheduleCompile!S512)-1)),ScheduleCompile!S512)))))),ISTEXT(ScheduleCompile!#REF!)),"ENDTABLE",IF(ISERROR(IF(ScheduleCompile!S512="Off",0,IF(ScheduleCompile!S512="On",1,IF(ISNUMBER(ScheduleCompile!S512),ScheduleCompile!S512/1,IF(ISTEXT(ScheduleCompile!S512),IF(OR(ISNUMBER(FIND("5F",ScheduleCompile!S512)),ISNUMBER(FIND("0F",ScheduleCompile!S512)),ISNUMBER(FIND("8F",ScheduleCompile!S512)),ISNUMBER(FIND("1F",ScheduleCompile!S512)),ISNUMBER(FIND("2F",ScheduleCompile!S512)),ISNUMBER(FIND("3F",ScheduleCompile!S512)),ISNUMBER(FIND("6F",ScheduleCompile!S512)),ISNUMBER(FIND("7F",ScheduleCompile!S512)),ISNUMBER(FIND("9F",ScheduleCompile!S512)),ISNUMBER(FIND("4F",ScheduleCompile!S512))),VALUE(LEFT(ScheduleCompile!S512,FIND("F",ScheduleCompile!S512)-1)),ScheduleCompile!S512)))))),"",IF(ScheduleCompile!S512="Off",0,IF(ScheduleCompile!S512="On",1,IF(ISNUMBER(ScheduleCompile!S512),ScheduleCompile!S512/1,IF(ISTEXT(ScheduleCompile!S512),IF(OR(ISNUMBER(FIND("5F",ScheduleCompile!S512)),ISNUMBER(FIND("0F",ScheduleCompile!S512)),ISNUMBER(FIND("8F",ScheduleCompile!S512)),ISNUMBER(FIND("1F",ScheduleCompile!S512)),ISNUMBER(FIND("2F",ScheduleCompile!S512)),ISNUMBER(FIND("3F",ScheduleCompile!S512)),ISNUMBER(FIND("6F",ScheduleCompile!S512)),ISNUMBER(FIND("7F",ScheduleCompile!S512)),ISNUMBER(FIND("9F",ScheduleCompile!S512)),ISNUMBER(FIND("4F",ScheduleCompile!S512))),VALUE(LEFT(ScheduleCompile!S512,FIND("F",ScheduleCompile!S512)-1)),ScheduleCompile!S512)))))))</f>
        <v>60</v>
      </c>
      <c r="Y519" s="1">
        <f>IF(AND(ISERROR(IF(ScheduleCompile!T512="Off",0,IF(ScheduleCompile!T512="On",1,IF(ISNUMBER(ScheduleCompile!T512),ScheduleCompile!T512/1,IF(ISTEXT(ScheduleCompile!T512),IF(OR(ISNUMBER(FIND("5F",ScheduleCompile!T512)),ISNUMBER(FIND("0F",ScheduleCompile!T512)),ISNUMBER(FIND("8F",ScheduleCompile!T512)),ISNUMBER(FIND("1F",ScheduleCompile!T512)),ISNUMBER(FIND("2F",ScheduleCompile!T512)),ISNUMBER(FIND("3F",ScheduleCompile!T512)),ISNUMBER(FIND("6F",ScheduleCompile!T512)),ISNUMBER(FIND("7F",ScheduleCompile!T512)),ISNUMBER(FIND("9F",ScheduleCompile!T512)),ISNUMBER(FIND("4F",ScheduleCompile!T512))),VALUE(LEFT(ScheduleCompile!T512,FIND("F",ScheduleCompile!T512)-1)),ScheduleCompile!T512)))))),ISTEXT(ScheduleCompile!#REF!)),"ENDTABLE",IF(ISERROR(IF(ScheduleCompile!T512="Off",0,IF(ScheduleCompile!T512="On",1,IF(ISNUMBER(ScheduleCompile!T512),ScheduleCompile!T512/1,IF(ISTEXT(ScheduleCompile!T512),IF(OR(ISNUMBER(FIND("5F",ScheduleCompile!T512)),ISNUMBER(FIND("0F",ScheduleCompile!T512)),ISNUMBER(FIND("8F",ScheduleCompile!T512)),ISNUMBER(FIND("1F",ScheduleCompile!T512)),ISNUMBER(FIND("2F",ScheduleCompile!T512)),ISNUMBER(FIND("3F",ScheduleCompile!T512)),ISNUMBER(FIND("6F",ScheduleCompile!T512)),ISNUMBER(FIND("7F",ScheduleCompile!T512)),ISNUMBER(FIND("9F",ScheduleCompile!T512)),ISNUMBER(FIND("4F",ScheduleCompile!T512))),VALUE(LEFT(ScheduleCompile!T512,FIND("F",ScheduleCompile!T512)-1)),ScheduleCompile!T512)))))),"",IF(ScheduleCompile!T512="Off",0,IF(ScheduleCompile!T512="On",1,IF(ISNUMBER(ScheduleCompile!T512),ScheduleCompile!T512/1,IF(ISTEXT(ScheduleCompile!T512),IF(OR(ISNUMBER(FIND("5F",ScheduleCompile!T512)),ISNUMBER(FIND("0F",ScheduleCompile!T512)),ISNUMBER(FIND("8F",ScheduleCompile!T512)),ISNUMBER(FIND("1F",ScheduleCompile!T512)),ISNUMBER(FIND("2F",ScheduleCompile!T512)),ISNUMBER(FIND("3F",ScheduleCompile!T512)),ISNUMBER(FIND("6F",ScheduleCompile!T512)),ISNUMBER(FIND("7F",ScheduleCompile!T512)),ISNUMBER(FIND("9F",ScheduleCompile!T512)),ISNUMBER(FIND("4F",ScheduleCompile!T512))),VALUE(LEFT(ScheduleCompile!T512,FIND("F",ScheduleCompile!T512)-1)),ScheduleCompile!T512)))))))</f>
        <v>60</v>
      </c>
      <c r="Z519" s="1">
        <f>IF(AND(ISERROR(IF(ScheduleCompile!U512="Off",0,IF(ScheduleCompile!U512="On",1,IF(ISNUMBER(ScheduleCompile!U512),ScheduleCompile!U512/1,IF(ISTEXT(ScheduleCompile!U512),IF(OR(ISNUMBER(FIND("5F",ScheduleCompile!U512)),ISNUMBER(FIND("0F",ScheduleCompile!U512)),ISNUMBER(FIND("8F",ScheduleCompile!U512)),ISNUMBER(FIND("1F",ScheduleCompile!U512)),ISNUMBER(FIND("2F",ScheduleCompile!U512)),ISNUMBER(FIND("3F",ScheduleCompile!U512)),ISNUMBER(FIND("6F",ScheduleCompile!U512)),ISNUMBER(FIND("7F",ScheduleCompile!U512)),ISNUMBER(FIND("9F",ScheduleCompile!U512)),ISNUMBER(FIND("4F",ScheduleCompile!U512))),VALUE(LEFT(ScheduleCompile!U512,FIND("F",ScheduleCompile!U512)-1)),ScheduleCompile!U512)))))),ISTEXT(ScheduleCompile!#REF!)),"ENDTABLE",IF(ISERROR(IF(ScheduleCompile!U512="Off",0,IF(ScheduleCompile!U512="On",1,IF(ISNUMBER(ScheduleCompile!U512),ScheduleCompile!U512/1,IF(ISTEXT(ScheduleCompile!U512),IF(OR(ISNUMBER(FIND("5F",ScheduleCompile!U512)),ISNUMBER(FIND("0F",ScheduleCompile!U512)),ISNUMBER(FIND("8F",ScheduleCompile!U512)),ISNUMBER(FIND("1F",ScheduleCompile!U512)),ISNUMBER(FIND("2F",ScheduleCompile!U512)),ISNUMBER(FIND("3F",ScheduleCompile!U512)),ISNUMBER(FIND("6F",ScheduleCompile!U512)),ISNUMBER(FIND("7F",ScheduleCompile!U512)),ISNUMBER(FIND("9F",ScheduleCompile!U512)),ISNUMBER(FIND("4F",ScheduleCompile!U512))),VALUE(LEFT(ScheduleCompile!U512,FIND("F",ScheduleCompile!U512)-1)),ScheduleCompile!U512)))))),"",IF(ScheduleCompile!U512="Off",0,IF(ScheduleCompile!U512="On",1,IF(ISNUMBER(ScheduleCompile!U512),ScheduleCompile!U512/1,IF(ISTEXT(ScheduleCompile!U512),IF(OR(ISNUMBER(FIND("5F",ScheduleCompile!U512)),ISNUMBER(FIND("0F",ScheduleCompile!U512)),ISNUMBER(FIND("8F",ScheduleCompile!U512)),ISNUMBER(FIND("1F",ScheduleCompile!U512)),ISNUMBER(FIND("2F",ScheduleCompile!U512)),ISNUMBER(FIND("3F",ScheduleCompile!U512)),ISNUMBER(FIND("6F",ScheduleCompile!U512)),ISNUMBER(FIND("7F",ScheduleCompile!U512)),ISNUMBER(FIND("9F",ScheduleCompile!U512)),ISNUMBER(FIND("4F",ScheduleCompile!U512))),VALUE(LEFT(ScheduleCompile!U512,FIND("F",ScheduleCompile!U512)-1)),ScheduleCompile!U512)))))))</f>
        <v>60</v>
      </c>
      <c r="AA519" s="1">
        <f>IF(AND(ISERROR(IF(ScheduleCompile!V512="Off",0,IF(ScheduleCompile!V512="On",1,IF(ISNUMBER(ScheduleCompile!V512),ScheduleCompile!V512/1,IF(ISTEXT(ScheduleCompile!V512),IF(OR(ISNUMBER(FIND("5F",ScheduleCompile!V512)),ISNUMBER(FIND("0F",ScheduleCompile!V512)),ISNUMBER(FIND("8F",ScheduleCompile!V512)),ISNUMBER(FIND("1F",ScheduleCompile!V512)),ISNUMBER(FIND("2F",ScheduleCompile!V512)),ISNUMBER(FIND("3F",ScheduleCompile!V512)),ISNUMBER(FIND("6F",ScheduleCompile!V512)),ISNUMBER(FIND("7F",ScheduleCompile!V512)),ISNUMBER(FIND("9F",ScheduleCompile!V512)),ISNUMBER(FIND("4F",ScheduleCompile!V512))),VALUE(LEFT(ScheduleCompile!V512,FIND("F",ScheduleCompile!V512)-1)),ScheduleCompile!V512)))))),ISTEXT(ScheduleCompile!#REF!)),"ENDTABLE",IF(ISERROR(IF(ScheduleCompile!V512="Off",0,IF(ScheduleCompile!V512="On",1,IF(ISNUMBER(ScheduleCompile!V512),ScheduleCompile!V512/1,IF(ISTEXT(ScheduleCompile!V512),IF(OR(ISNUMBER(FIND("5F",ScheduleCompile!V512)),ISNUMBER(FIND("0F",ScheduleCompile!V512)),ISNUMBER(FIND("8F",ScheduleCompile!V512)),ISNUMBER(FIND("1F",ScheduleCompile!V512)),ISNUMBER(FIND("2F",ScheduleCompile!V512)),ISNUMBER(FIND("3F",ScheduleCompile!V512)),ISNUMBER(FIND("6F",ScheduleCompile!V512)),ISNUMBER(FIND("7F",ScheduleCompile!V512)),ISNUMBER(FIND("9F",ScheduleCompile!V512)),ISNUMBER(FIND("4F",ScheduleCompile!V512))),VALUE(LEFT(ScheduleCompile!V512,FIND("F",ScheduleCompile!V512)-1)),ScheduleCompile!V512)))))),"",IF(ScheduleCompile!V512="Off",0,IF(ScheduleCompile!V512="On",1,IF(ISNUMBER(ScheduleCompile!V512),ScheduleCompile!V512/1,IF(ISTEXT(ScheduleCompile!V512),IF(OR(ISNUMBER(FIND("5F",ScheduleCompile!V512)),ISNUMBER(FIND("0F",ScheduleCompile!V512)),ISNUMBER(FIND("8F",ScheduleCompile!V512)),ISNUMBER(FIND("1F",ScheduleCompile!V512)),ISNUMBER(FIND("2F",ScheduleCompile!V512)),ISNUMBER(FIND("3F",ScheduleCompile!V512)),ISNUMBER(FIND("6F",ScheduleCompile!V512)),ISNUMBER(FIND("7F",ScheduleCompile!V512)),ISNUMBER(FIND("9F",ScheduleCompile!V512)),ISNUMBER(FIND("4F",ScheduleCompile!V512))),VALUE(LEFT(ScheduleCompile!V512,FIND("F",ScheduleCompile!V512)-1)),ScheduleCompile!V512)))))))</f>
        <v>60</v>
      </c>
      <c r="AB519" s="1">
        <f>IF(AND(ISERROR(IF(ScheduleCompile!W512="Off",0,IF(ScheduleCompile!W512="On",1,IF(ISNUMBER(ScheduleCompile!W512),ScheduleCompile!W512/1,IF(ISTEXT(ScheduleCompile!W512),IF(OR(ISNUMBER(FIND("5F",ScheduleCompile!W512)),ISNUMBER(FIND("0F",ScheduleCompile!W512)),ISNUMBER(FIND("8F",ScheduleCompile!W512)),ISNUMBER(FIND("1F",ScheduleCompile!W512)),ISNUMBER(FIND("2F",ScheduleCompile!W512)),ISNUMBER(FIND("3F",ScheduleCompile!W512)),ISNUMBER(FIND("6F",ScheduleCompile!W512)),ISNUMBER(FIND("7F",ScheduleCompile!W512)),ISNUMBER(FIND("9F",ScheduleCompile!W512)),ISNUMBER(FIND("4F",ScheduleCompile!W512))),VALUE(LEFT(ScheduleCompile!W512,FIND("F",ScheduleCompile!W512)-1)),ScheduleCompile!W512)))))),ISTEXT(ScheduleCompile!#REF!)),"ENDTABLE",IF(ISERROR(IF(ScheduleCompile!W512="Off",0,IF(ScheduleCompile!W512="On",1,IF(ISNUMBER(ScheduleCompile!W512),ScheduleCompile!W512/1,IF(ISTEXT(ScheduleCompile!W512),IF(OR(ISNUMBER(FIND("5F",ScheduleCompile!W512)),ISNUMBER(FIND("0F",ScheduleCompile!W512)),ISNUMBER(FIND("8F",ScheduleCompile!W512)),ISNUMBER(FIND("1F",ScheduleCompile!W512)),ISNUMBER(FIND("2F",ScheduleCompile!W512)),ISNUMBER(FIND("3F",ScheduleCompile!W512)),ISNUMBER(FIND("6F",ScheduleCompile!W512)),ISNUMBER(FIND("7F",ScheduleCompile!W512)),ISNUMBER(FIND("9F",ScheduleCompile!W512)),ISNUMBER(FIND("4F",ScheduleCompile!W512))),VALUE(LEFT(ScheduleCompile!W512,FIND("F",ScheduleCompile!W512)-1)),ScheduleCompile!W512)))))),"",IF(ScheduleCompile!W512="Off",0,IF(ScheduleCompile!W512="On",1,IF(ISNUMBER(ScheduleCompile!W512),ScheduleCompile!W512/1,IF(ISTEXT(ScheduleCompile!W512),IF(OR(ISNUMBER(FIND("5F",ScheduleCompile!W512)),ISNUMBER(FIND("0F",ScheduleCompile!W512)),ISNUMBER(FIND("8F",ScheduleCompile!W512)),ISNUMBER(FIND("1F",ScheduleCompile!W512)),ISNUMBER(FIND("2F",ScheduleCompile!W512)),ISNUMBER(FIND("3F",ScheduleCompile!W512)),ISNUMBER(FIND("6F",ScheduleCompile!W512)),ISNUMBER(FIND("7F",ScheduleCompile!W512)),ISNUMBER(FIND("9F",ScheduleCompile!W512)),ISNUMBER(FIND("4F",ScheduleCompile!W512))),VALUE(LEFT(ScheduleCompile!W512,FIND("F",ScheduleCompile!W512)-1)),ScheduleCompile!W512)))))))</f>
        <v>60</v>
      </c>
      <c r="AC519" s="1">
        <f>IF(AND(ISERROR(IF(ScheduleCompile!X512="Off",0,IF(ScheduleCompile!X512="On",1,IF(ISNUMBER(ScheduleCompile!X512),ScheduleCompile!X512/1,IF(ISTEXT(ScheduleCompile!X512),IF(OR(ISNUMBER(FIND("5F",ScheduleCompile!X512)),ISNUMBER(FIND("0F",ScheduleCompile!X512)),ISNUMBER(FIND("8F",ScheduleCompile!X512)),ISNUMBER(FIND("1F",ScheduleCompile!X512)),ISNUMBER(FIND("2F",ScheduleCompile!X512)),ISNUMBER(FIND("3F",ScheduleCompile!X512)),ISNUMBER(FIND("6F",ScheduleCompile!X512)),ISNUMBER(FIND("7F",ScheduleCompile!X512)),ISNUMBER(FIND("9F",ScheduleCompile!X512)),ISNUMBER(FIND("4F",ScheduleCompile!X512))),VALUE(LEFT(ScheduleCompile!X512,FIND("F",ScheduleCompile!X512)-1)),ScheduleCompile!X512)))))),ISTEXT(ScheduleCompile!#REF!)),"ENDTABLE",IF(ISERROR(IF(ScheduleCompile!X512="Off",0,IF(ScheduleCompile!X512="On",1,IF(ISNUMBER(ScheduleCompile!X512),ScheduleCompile!X512/1,IF(ISTEXT(ScheduleCompile!X512),IF(OR(ISNUMBER(FIND("5F",ScheduleCompile!X512)),ISNUMBER(FIND("0F",ScheduleCompile!X512)),ISNUMBER(FIND("8F",ScheduleCompile!X512)),ISNUMBER(FIND("1F",ScheduleCompile!X512)),ISNUMBER(FIND("2F",ScheduleCompile!X512)),ISNUMBER(FIND("3F",ScheduleCompile!X512)),ISNUMBER(FIND("6F",ScheduleCompile!X512)),ISNUMBER(FIND("7F",ScheduleCompile!X512)),ISNUMBER(FIND("9F",ScheduleCompile!X512)),ISNUMBER(FIND("4F",ScheduleCompile!X512))),VALUE(LEFT(ScheduleCompile!X512,FIND("F",ScheduleCompile!X512)-1)),ScheduleCompile!X512)))))),"",IF(ScheduleCompile!X512="Off",0,IF(ScheduleCompile!X512="On",1,IF(ISNUMBER(ScheduleCompile!X512),ScheduleCompile!X512/1,IF(ISTEXT(ScheduleCompile!X512),IF(OR(ISNUMBER(FIND("5F",ScheduleCompile!X512)),ISNUMBER(FIND("0F",ScheduleCompile!X512)),ISNUMBER(FIND("8F",ScheduleCompile!X512)),ISNUMBER(FIND("1F",ScheduleCompile!X512)),ISNUMBER(FIND("2F",ScheduleCompile!X512)),ISNUMBER(FIND("3F",ScheduleCompile!X512)),ISNUMBER(FIND("6F",ScheduleCompile!X512)),ISNUMBER(FIND("7F",ScheduleCompile!X512)),ISNUMBER(FIND("9F",ScheduleCompile!X512)),ISNUMBER(FIND("4F",ScheduleCompile!X512))),VALUE(LEFT(ScheduleCompile!X512,FIND("F",ScheduleCompile!X512)-1)),ScheduleCompile!X512)))))))</f>
        <v>60</v>
      </c>
      <c r="AD519" s="1">
        <f>IF(AND(ISERROR(IF(ScheduleCompile!Y512="Off",0,IF(ScheduleCompile!Y512="On",1,IF(ISNUMBER(ScheduleCompile!Y512),ScheduleCompile!Y512/1,IF(ISTEXT(ScheduleCompile!Y512),IF(OR(ISNUMBER(FIND("5F",ScheduleCompile!Y512)),ISNUMBER(FIND("0F",ScheduleCompile!Y512)),ISNUMBER(FIND("8F",ScheduleCompile!Y512)),ISNUMBER(FIND("1F",ScheduleCompile!Y512)),ISNUMBER(FIND("2F",ScheduleCompile!Y512)),ISNUMBER(FIND("3F",ScheduleCompile!Y512)),ISNUMBER(FIND("6F",ScheduleCompile!Y512)),ISNUMBER(FIND("7F",ScheduleCompile!Y512)),ISNUMBER(FIND("9F",ScheduleCompile!Y512)),ISNUMBER(FIND("4F",ScheduleCompile!Y512))),VALUE(LEFT(ScheduleCompile!Y512,FIND("F",ScheduleCompile!Y512)-1)),ScheduleCompile!Y512)))))),ISTEXT(ScheduleCompile!#REF!)),"ENDTABLE",IF(ISERROR(IF(ScheduleCompile!Y512="Off",0,IF(ScheduleCompile!Y512="On",1,IF(ISNUMBER(ScheduleCompile!Y512),ScheduleCompile!Y512/1,IF(ISTEXT(ScheduleCompile!Y512),IF(OR(ISNUMBER(FIND("5F",ScheduleCompile!Y512)),ISNUMBER(FIND("0F",ScheduleCompile!Y512)),ISNUMBER(FIND("8F",ScheduleCompile!Y512)),ISNUMBER(FIND("1F",ScheduleCompile!Y512)),ISNUMBER(FIND("2F",ScheduleCompile!Y512)),ISNUMBER(FIND("3F",ScheduleCompile!Y512)),ISNUMBER(FIND("6F",ScheduleCompile!Y512)),ISNUMBER(FIND("7F",ScheduleCompile!Y512)),ISNUMBER(FIND("9F",ScheduleCompile!Y512)),ISNUMBER(FIND("4F",ScheduleCompile!Y512))),VALUE(LEFT(ScheduleCompile!Y512,FIND("F",ScheduleCompile!Y512)-1)),ScheduleCompile!Y512)))))),"",IF(ScheduleCompile!Y512="Off",0,IF(ScheduleCompile!Y512="On",1,IF(ISNUMBER(ScheduleCompile!Y512),ScheduleCompile!Y512/1,IF(ISTEXT(ScheduleCompile!Y512),IF(OR(ISNUMBER(FIND("5F",ScheduleCompile!Y512)),ISNUMBER(FIND("0F",ScheduleCompile!Y512)),ISNUMBER(FIND("8F",ScheduleCompile!Y512)),ISNUMBER(FIND("1F",ScheduleCompile!Y512)),ISNUMBER(FIND("2F",ScheduleCompile!Y512)),ISNUMBER(FIND("3F",ScheduleCompile!Y512)),ISNUMBER(FIND("6F",ScheduleCompile!Y512)),ISNUMBER(FIND("7F",ScheduleCompile!Y512)),ISNUMBER(FIND("9F",ScheduleCompile!Y512)),ISNUMBER(FIND("4F",ScheduleCompile!Y512))),VALUE(LEFT(ScheduleCompile!Y512,FIND("F",ScheduleCompile!Y512)-1)),ScheduleCompile!Y512)))))))</f>
        <v>60</v>
      </c>
    </row>
    <row r="520" spans="1:30" x14ac:dyDescent="0.25">
      <c r="A520" t="str">
        <f t="shared" si="35"/>
        <v>SchDay "WarehouseHtgSetptSat"  Type = "Temperature" Hr = (60, 60, 60, 60, 60, 60, 60, 70, 70, 70, 70, 70, 70, 70, 70, 70, 60, 60, 60, 60, 60, 60, 60, 60) ..</v>
      </c>
      <c r="B520" s="1" t="s">
        <v>623</v>
      </c>
      <c r="C520" t="str">
        <f t="shared" si="36"/>
        <v xml:space="preserve">SchDay "WarehouseHtgSetptSat"  Type = "Temperature" Hr = </v>
      </c>
      <c r="D520" t="str">
        <f t="shared" si="37"/>
        <v>(60, 60, 60, 60, 60, 60, 60, 70, 70, 70, 70, 70, 70, 70, 70, 70, 60, 60, 60, 60, 60, 60, 60, 60) ..</v>
      </c>
      <c r="E520" s="30" t="str">
        <f>ScheduleCompile!A513</f>
        <v>WarehouseHtgSetptSat</v>
      </c>
      <c r="F520" t="str">
        <f t="shared" ref="F520:F583" si="38">IF(ISNUMBER(FIND("HVAC",E520)),"OnOff",IF(ISNUMBER(FIND("ClgSetpt",E520)),"Temperature",IF(ISNUMBER(FIND("HtgSetpt",E520)),"Temperature",IF(ISNUMBER(FIND("WaterMain",E520)),"Temperature",IF(ISNUMBER(FIND("WtrHtrSetpt",E520)),"Temperature","Fraction")))))</f>
        <v>Temperature</v>
      </c>
      <c r="G520" s="1">
        <f>IF(AND(ISERROR(IF(ScheduleCompile!B513="Off",0,IF(ScheduleCompile!B513="On",1,IF(ISNUMBER(ScheduleCompile!B513),ScheduleCompile!B513/1,IF(ISTEXT(ScheduleCompile!B513),IF(OR(ISNUMBER(FIND("5F",ScheduleCompile!B513)),ISNUMBER(FIND("0F",ScheduleCompile!B513)),ISNUMBER(FIND("8F",ScheduleCompile!B513)),ISNUMBER(FIND("1F",ScheduleCompile!B513)),ISNUMBER(FIND("2F",ScheduleCompile!B513)),ISNUMBER(FIND("3F",ScheduleCompile!B513)),ISNUMBER(FIND("6F",ScheduleCompile!B513)),ISNUMBER(FIND("7F",ScheduleCompile!B513)),ISNUMBER(FIND("9F",ScheduleCompile!B513)),ISNUMBER(FIND("4F",ScheduleCompile!B513))),VALUE(LEFT(ScheduleCompile!B513,FIND("F",ScheduleCompile!B513)-1)),ScheduleCompile!B513)))))),ISTEXT(ScheduleCompile!#REF!)),"ENDTABLE",IF(ISERROR(IF(ScheduleCompile!B513="Off",0,IF(ScheduleCompile!B513="On",1,IF(ISNUMBER(ScheduleCompile!B513),ScheduleCompile!B513/1,IF(ISTEXT(ScheduleCompile!B513),IF(OR(ISNUMBER(FIND("5F",ScheduleCompile!B513)),ISNUMBER(FIND("0F",ScheduleCompile!B513)),ISNUMBER(FIND("8F",ScheduleCompile!B513)),ISNUMBER(FIND("1F",ScheduleCompile!B513)),ISNUMBER(FIND("2F",ScheduleCompile!B513)),ISNUMBER(FIND("3F",ScheduleCompile!B513)),ISNUMBER(FIND("6F",ScheduleCompile!B513)),ISNUMBER(FIND("7F",ScheduleCompile!B513)),ISNUMBER(FIND("9F",ScheduleCompile!B513)),ISNUMBER(FIND("4F",ScheduleCompile!B513))),VALUE(LEFT(ScheduleCompile!B513,FIND("F",ScheduleCompile!B513)-1)),ScheduleCompile!B513)))))),"",IF(ScheduleCompile!B513="Off",0,IF(ScheduleCompile!B513="On",1,IF(ISNUMBER(ScheduleCompile!B513),ScheduleCompile!B513/1,IF(ISTEXT(ScheduleCompile!B513),IF(OR(ISNUMBER(FIND("5F",ScheduleCompile!B513)),ISNUMBER(FIND("0F",ScheduleCompile!B513)),ISNUMBER(FIND("8F",ScheduleCompile!B513)),ISNUMBER(FIND("1F",ScheduleCompile!B513)),ISNUMBER(FIND("2F",ScheduleCompile!B513)),ISNUMBER(FIND("3F",ScheduleCompile!B513)),ISNUMBER(FIND("6F",ScheduleCompile!B513)),ISNUMBER(FIND("7F",ScheduleCompile!B513)),ISNUMBER(FIND("9F",ScheduleCompile!B513)),ISNUMBER(FIND("4F",ScheduleCompile!B513))),VALUE(LEFT(ScheduleCompile!B513,FIND("F",ScheduleCompile!B513)-1)),ScheduleCompile!B513)))))))</f>
        <v>60</v>
      </c>
      <c r="H520" s="1">
        <f>IF(AND(ISERROR(IF(ScheduleCompile!C513="Off",0,IF(ScheduleCompile!C513="On",1,IF(ISNUMBER(ScheduleCompile!C513),ScheduleCompile!C513/1,IF(ISTEXT(ScheduleCompile!C513),IF(OR(ISNUMBER(FIND("5F",ScheduleCompile!C513)),ISNUMBER(FIND("0F",ScheduleCompile!C513)),ISNUMBER(FIND("8F",ScheduleCompile!C513)),ISNUMBER(FIND("1F",ScheduleCompile!C513)),ISNUMBER(FIND("2F",ScheduleCompile!C513)),ISNUMBER(FIND("3F",ScheduleCompile!C513)),ISNUMBER(FIND("6F",ScheduleCompile!C513)),ISNUMBER(FIND("7F",ScheduleCompile!C513)),ISNUMBER(FIND("9F",ScheduleCompile!C513)),ISNUMBER(FIND("4F",ScheduleCompile!C513))),VALUE(LEFT(ScheduleCompile!C513,FIND("F",ScheduleCompile!C513)-1)),ScheduleCompile!C513)))))),ISTEXT(ScheduleCompile!#REF!)),"ENDTABLE",IF(ISERROR(IF(ScheduleCompile!C513="Off",0,IF(ScheduleCompile!C513="On",1,IF(ISNUMBER(ScheduleCompile!C513),ScheduleCompile!C513/1,IF(ISTEXT(ScheduleCompile!C513),IF(OR(ISNUMBER(FIND("5F",ScheduleCompile!C513)),ISNUMBER(FIND("0F",ScheduleCompile!C513)),ISNUMBER(FIND("8F",ScheduleCompile!C513)),ISNUMBER(FIND("1F",ScheduleCompile!C513)),ISNUMBER(FIND("2F",ScheduleCompile!C513)),ISNUMBER(FIND("3F",ScheduleCompile!C513)),ISNUMBER(FIND("6F",ScheduleCompile!C513)),ISNUMBER(FIND("7F",ScheduleCompile!C513)),ISNUMBER(FIND("9F",ScheduleCompile!C513)),ISNUMBER(FIND("4F",ScheduleCompile!C513))),VALUE(LEFT(ScheduleCompile!C513,FIND("F",ScheduleCompile!C513)-1)),ScheduleCompile!C513)))))),"",IF(ScheduleCompile!C513="Off",0,IF(ScheduleCompile!C513="On",1,IF(ISNUMBER(ScheduleCompile!C513),ScheduleCompile!C513/1,IF(ISTEXT(ScheduleCompile!C513),IF(OR(ISNUMBER(FIND("5F",ScheduleCompile!C513)),ISNUMBER(FIND("0F",ScheduleCompile!C513)),ISNUMBER(FIND("8F",ScheduleCompile!C513)),ISNUMBER(FIND("1F",ScheduleCompile!C513)),ISNUMBER(FIND("2F",ScheduleCompile!C513)),ISNUMBER(FIND("3F",ScheduleCompile!C513)),ISNUMBER(FIND("6F",ScheduleCompile!C513)),ISNUMBER(FIND("7F",ScheduleCompile!C513)),ISNUMBER(FIND("9F",ScheduleCompile!C513)),ISNUMBER(FIND("4F",ScheduleCompile!C513))),VALUE(LEFT(ScheduleCompile!C513,FIND("F",ScheduleCompile!C513)-1)),ScheduleCompile!C513)))))))</f>
        <v>60</v>
      </c>
      <c r="I520" s="1">
        <f>IF(AND(ISERROR(IF(ScheduleCompile!D513="Off",0,IF(ScheduleCompile!D513="On",1,IF(ISNUMBER(ScheduleCompile!D513),ScheduleCompile!D513/1,IF(ISTEXT(ScheduleCompile!D513),IF(OR(ISNUMBER(FIND("5F",ScheduleCompile!D513)),ISNUMBER(FIND("0F",ScheduleCompile!D513)),ISNUMBER(FIND("8F",ScheduleCompile!D513)),ISNUMBER(FIND("1F",ScheduleCompile!D513)),ISNUMBER(FIND("2F",ScheduleCompile!D513)),ISNUMBER(FIND("3F",ScheduleCompile!D513)),ISNUMBER(FIND("6F",ScheduleCompile!D513)),ISNUMBER(FIND("7F",ScheduleCompile!D513)),ISNUMBER(FIND("9F",ScheduleCompile!D513)),ISNUMBER(FIND("4F",ScheduleCompile!D513))),VALUE(LEFT(ScheduleCompile!D513,FIND("F",ScheduleCompile!D513)-1)),ScheduleCompile!D513)))))),ISTEXT(ScheduleCompile!#REF!)),"ENDTABLE",IF(ISERROR(IF(ScheduleCompile!D513="Off",0,IF(ScheduleCompile!D513="On",1,IF(ISNUMBER(ScheduleCompile!D513),ScheduleCompile!D513/1,IF(ISTEXT(ScheduleCompile!D513),IF(OR(ISNUMBER(FIND("5F",ScheduleCompile!D513)),ISNUMBER(FIND("0F",ScheduleCompile!D513)),ISNUMBER(FIND("8F",ScheduleCompile!D513)),ISNUMBER(FIND("1F",ScheduleCompile!D513)),ISNUMBER(FIND("2F",ScheduleCompile!D513)),ISNUMBER(FIND("3F",ScheduleCompile!D513)),ISNUMBER(FIND("6F",ScheduleCompile!D513)),ISNUMBER(FIND("7F",ScheduleCompile!D513)),ISNUMBER(FIND("9F",ScheduleCompile!D513)),ISNUMBER(FIND("4F",ScheduleCompile!D513))),VALUE(LEFT(ScheduleCompile!D513,FIND("F",ScheduleCompile!D513)-1)),ScheduleCompile!D513)))))),"",IF(ScheduleCompile!D513="Off",0,IF(ScheduleCompile!D513="On",1,IF(ISNUMBER(ScheduleCompile!D513),ScheduleCompile!D513/1,IF(ISTEXT(ScheduleCompile!D513),IF(OR(ISNUMBER(FIND("5F",ScheduleCompile!D513)),ISNUMBER(FIND("0F",ScheduleCompile!D513)),ISNUMBER(FIND("8F",ScheduleCompile!D513)),ISNUMBER(FIND("1F",ScheduleCompile!D513)),ISNUMBER(FIND("2F",ScheduleCompile!D513)),ISNUMBER(FIND("3F",ScheduleCompile!D513)),ISNUMBER(FIND("6F",ScheduleCompile!D513)),ISNUMBER(FIND("7F",ScheduleCompile!D513)),ISNUMBER(FIND("9F",ScheduleCompile!D513)),ISNUMBER(FIND("4F",ScheduleCompile!D513))),VALUE(LEFT(ScheduleCompile!D513,FIND("F",ScheduleCompile!D513)-1)),ScheduleCompile!D513)))))))</f>
        <v>60</v>
      </c>
      <c r="J520" s="1">
        <f>IF(AND(ISERROR(IF(ScheduleCompile!E513="Off",0,IF(ScheduleCompile!E513="On",1,IF(ISNUMBER(ScheduleCompile!E513),ScheduleCompile!E513/1,IF(ISTEXT(ScheduleCompile!E513),IF(OR(ISNUMBER(FIND("5F",ScheduleCompile!E513)),ISNUMBER(FIND("0F",ScheduleCompile!E513)),ISNUMBER(FIND("8F",ScheduleCompile!E513)),ISNUMBER(FIND("1F",ScheduleCompile!E513)),ISNUMBER(FIND("2F",ScheduleCompile!E513)),ISNUMBER(FIND("3F",ScheduleCompile!E513)),ISNUMBER(FIND("6F",ScheduleCompile!E513)),ISNUMBER(FIND("7F",ScheduleCompile!E513)),ISNUMBER(FIND("9F",ScheduleCompile!E513)),ISNUMBER(FIND("4F",ScheduleCompile!E513))),VALUE(LEFT(ScheduleCompile!E513,FIND("F",ScheduleCompile!E513)-1)),ScheduleCompile!E513)))))),ISTEXT(ScheduleCompile!#REF!)),"ENDTABLE",IF(ISERROR(IF(ScheduleCompile!E513="Off",0,IF(ScheduleCompile!E513="On",1,IF(ISNUMBER(ScheduleCompile!E513),ScheduleCompile!E513/1,IF(ISTEXT(ScheduleCompile!E513),IF(OR(ISNUMBER(FIND("5F",ScheduleCompile!E513)),ISNUMBER(FIND("0F",ScheduleCompile!E513)),ISNUMBER(FIND("8F",ScheduleCompile!E513)),ISNUMBER(FIND("1F",ScheduleCompile!E513)),ISNUMBER(FIND("2F",ScheduleCompile!E513)),ISNUMBER(FIND("3F",ScheduleCompile!E513)),ISNUMBER(FIND("6F",ScheduleCompile!E513)),ISNUMBER(FIND("7F",ScheduleCompile!E513)),ISNUMBER(FIND("9F",ScheduleCompile!E513)),ISNUMBER(FIND("4F",ScheduleCompile!E513))),VALUE(LEFT(ScheduleCompile!E513,FIND("F",ScheduleCompile!E513)-1)),ScheduleCompile!E513)))))),"",IF(ScheduleCompile!E513="Off",0,IF(ScheduleCompile!E513="On",1,IF(ISNUMBER(ScheduleCompile!E513),ScheduleCompile!E513/1,IF(ISTEXT(ScheduleCompile!E513),IF(OR(ISNUMBER(FIND("5F",ScheduleCompile!E513)),ISNUMBER(FIND("0F",ScheduleCompile!E513)),ISNUMBER(FIND("8F",ScheduleCompile!E513)),ISNUMBER(FIND("1F",ScheduleCompile!E513)),ISNUMBER(FIND("2F",ScheduleCompile!E513)),ISNUMBER(FIND("3F",ScheduleCompile!E513)),ISNUMBER(FIND("6F",ScheduleCompile!E513)),ISNUMBER(FIND("7F",ScheduleCompile!E513)),ISNUMBER(FIND("9F",ScheduleCompile!E513)),ISNUMBER(FIND("4F",ScheduleCompile!E513))),VALUE(LEFT(ScheduleCompile!E513,FIND("F",ScheduleCompile!E513)-1)),ScheduleCompile!E513)))))))</f>
        <v>60</v>
      </c>
      <c r="K520" s="1">
        <f>IF(AND(ISERROR(IF(ScheduleCompile!F513="Off",0,IF(ScheduleCompile!F513="On",1,IF(ISNUMBER(ScheduleCompile!F513),ScheduleCompile!F513/1,IF(ISTEXT(ScheduleCompile!F513),IF(OR(ISNUMBER(FIND("5F",ScheduleCompile!F513)),ISNUMBER(FIND("0F",ScheduleCompile!F513)),ISNUMBER(FIND("8F",ScheduleCompile!F513)),ISNUMBER(FIND("1F",ScheduleCompile!F513)),ISNUMBER(FIND("2F",ScheduleCompile!F513)),ISNUMBER(FIND("3F",ScheduleCompile!F513)),ISNUMBER(FIND("6F",ScheduleCompile!F513)),ISNUMBER(FIND("7F",ScheduleCompile!F513)),ISNUMBER(FIND("9F",ScheduleCompile!F513)),ISNUMBER(FIND("4F",ScheduleCompile!F513))),VALUE(LEFT(ScheduleCompile!F513,FIND("F",ScheduleCompile!F513)-1)),ScheduleCompile!F513)))))),ISTEXT(ScheduleCompile!#REF!)),"ENDTABLE",IF(ISERROR(IF(ScheduleCompile!F513="Off",0,IF(ScheduleCompile!F513="On",1,IF(ISNUMBER(ScheduleCompile!F513),ScheduleCompile!F513/1,IF(ISTEXT(ScheduleCompile!F513),IF(OR(ISNUMBER(FIND("5F",ScheduleCompile!F513)),ISNUMBER(FIND("0F",ScheduleCompile!F513)),ISNUMBER(FIND("8F",ScheduleCompile!F513)),ISNUMBER(FIND("1F",ScheduleCompile!F513)),ISNUMBER(FIND("2F",ScheduleCompile!F513)),ISNUMBER(FIND("3F",ScheduleCompile!F513)),ISNUMBER(FIND("6F",ScheduleCompile!F513)),ISNUMBER(FIND("7F",ScheduleCompile!F513)),ISNUMBER(FIND("9F",ScheduleCompile!F513)),ISNUMBER(FIND("4F",ScheduleCompile!F513))),VALUE(LEFT(ScheduleCompile!F513,FIND("F",ScheduleCompile!F513)-1)),ScheduleCompile!F513)))))),"",IF(ScheduleCompile!F513="Off",0,IF(ScheduleCompile!F513="On",1,IF(ISNUMBER(ScheduleCompile!F513),ScheduleCompile!F513/1,IF(ISTEXT(ScheduleCompile!F513),IF(OR(ISNUMBER(FIND("5F",ScheduleCompile!F513)),ISNUMBER(FIND("0F",ScheduleCompile!F513)),ISNUMBER(FIND("8F",ScheduleCompile!F513)),ISNUMBER(FIND("1F",ScheduleCompile!F513)),ISNUMBER(FIND("2F",ScheduleCompile!F513)),ISNUMBER(FIND("3F",ScheduleCompile!F513)),ISNUMBER(FIND("6F",ScheduleCompile!F513)),ISNUMBER(FIND("7F",ScheduleCompile!F513)),ISNUMBER(FIND("9F",ScheduleCompile!F513)),ISNUMBER(FIND("4F",ScheduleCompile!F513))),VALUE(LEFT(ScheduleCompile!F513,FIND("F",ScheduleCompile!F513)-1)),ScheduleCompile!F513)))))))</f>
        <v>60</v>
      </c>
      <c r="L520" s="1">
        <f>IF(AND(ISERROR(IF(ScheduleCompile!G513="Off",0,IF(ScheduleCompile!G513="On",1,IF(ISNUMBER(ScheduleCompile!G513),ScheduleCompile!G513/1,IF(ISTEXT(ScheduleCompile!G513),IF(OR(ISNUMBER(FIND("5F",ScheduleCompile!G513)),ISNUMBER(FIND("0F",ScheduleCompile!G513)),ISNUMBER(FIND("8F",ScheduleCompile!G513)),ISNUMBER(FIND("1F",ScheduleCompile!G513)),ISNUMBER(FIND("2F",ScheduleCompile!G513)),ISNUMBER(FIND("3F",ScheduleCompile!G513)),ISNUMBER(FIND("6F",ScheduleCompile!G513)),ISNUMBER(FIND("7F",ScheduleCompile!G513)),ISNUMBER(FIND("9F",ScheduleCompile!G513)),ISNUMBER(FIND("4F",ScheduleCompile!G513))),VALUE(LEFT(ScheduleCompile!G513,FIND("F",ScheduleCompile!G513)-1)),ScheduleCompile!G513)))))),ISTEXT(ScheduleCompile!#REF!)),"ENDTABLE",IF(ISERROR(IF(ScheduleCompile!G513="Off",0,IF(ScheduleCompile!G513="On",1,IF(ISNUMBER(ScheduleCompile!G513),ScheduleCompile!G513/1,IF(ISTEXT(ScheduleCompile!G513),IF(OR(ISNUMBER(FIND("5F",ScheduleCompile!G513)),ISNUMBER(FIND("0F",ScheduleCompile!G513)),ISNUMBER(FIND("8F",ScheduleCompile!G513)),ISNUMBER(FIND("1F",ScheduleCompile!G513)),ISNUMBER(FIND("2F",ScheduleCompile!G513)),ISNUMBER(FIND("3F",ScheduleCompile!G513)),ISNUMBER(FIND("6F",ScheduleCompile!G513)),ISNUMBER(FIND("7F",ScheduleCompile!G513)),ISNUMBER(FIND("9F",ScheduleCompile!G513)),ISNUMBER(FIND("4F",ScheduleCompile!G513))),VALUE(LEFT(ScheduleCompile!G513,FIND("F",ScheduleCompile!G513)-1)),ScheduleCompile!G513)))))),"",IF(ScheduleCompile!G513="Off",0,IF(ScheduleCompile!G513="On",1,IF(ISNUMBER(ScheduleCompile!G513),ScheduleCompile!G513/1,IF(ISTEXT(ScheduleCompile!G513),IF(OR(ISNUMBER(FIND("5F",ScheduleCompile!G513)),ISNUMBER(FIND("0F",ScheduleCompile!G513)),ISNUMBER(FIND("8F",ScheduleCompile!G513)),ISNUMBER(FIND("1F",ScheduleCompile!G513)),ISNUMBER(FIND("2F",ScheduleCompile!G513)),ISNUMBER(FIND("3F",ScheduleCompile!G513)),ISNUMBER(FIND("6F",ScheduleCompile!G513)),ISNUMBER(FIND("7F",ScheduleCompile!G513)),ISNUMBER(FIND("9F",ScheduleCompile!G513)),ISNUMBER(FIND("4F",ScheduleCompile!G513))),VALUE(LEFT(ScheduleCompile!G513,FIND("F",ScheduleCompile!G513)-1)),ScheduleCompile!G513)))))))</f>
        <v>60</v>
      </c>
      <c r="M520" s="1">
        <f>IF(AND(ISERROR(IF(ScheduleCompile!H513="Off",0,IF(ScheduleCompile!H513="On",1,IF(ISNUMBER(ScheduleCompile!H513),ScheduleCompile!H513/1,IF(ISTEXT(ScheduleCompile!H513),IF(OR(ISNUMBER(FIND("5F",ScheduleCompile!H513)),ISNUMBER(FIND("0F",ScheduleCompile!H513)),ISNUMBER(FIND("8F",ScheduleCompile!H513)),ISNUMBER(FIND("1F",ScheduleCompile!H513)),ISNUMBER(FIND("2F",ScheduleCompile!H513)),ISNUMBER(FIND("3F",ScheduleCompile!H513)),ISNUMBER(FIND("6F",ScheduleCompile!H513)),ISNUMBER(FIND("7F",ScheduleCompile!H513)),ISNUMBER(FIND("9F",ScheduleCompile!H513)),ISNUMBER(FIND("4F",ScheduleCompile!H513))),VALUE(LEFT(ScheduleCompile!H513,FIND("F",ScheduleCompile!H513)-1)),ScheduleCompile!H513)))))),ISTEXT(ScheduleCompile!#REF!)),"ENDTABLE",IF(ISERROR(IF(ScheduleCompile!H513="Off",0,IF(ScheduleCompile!H513="On",1,IF(ISNUMBER(ScheduleCompile!H513),ScheduleCompile!H513/1,IF(ISTEXT(ScheduleCompile!H513),IF(OR(ISNUMBER(FIND("5F",ScheduleCompile!H513)),ISNUMBER(FIND("0F",ScheduleCompile!H513)),ISNUMBER(FIND("8F",ScheduleCompile!H513)),ISNUMBER(FIND("1F",ScheduleCompile!H513)),ISNUMBER(FIND("2F",ScheduleCompile!H513)),ISNUMBER(FIND("3F",ScheduleCompile!H513)),ISNUMBER(FIND("6F",ScheduleCompile!H513)),ISNUMBER(FIND("7F",ScheduleCompile!H513)),ISNUMBER(FIND("9F",ScheduleCompile!H513)),ISNUMBER(FIND("4F",ScheduleCompile!H513))),VALUE(LEFT(ScheduleCompile!H513,FIND("F",ScheduleCompile!H513)-1)),ScheduleCompile!H513)))))),"",IF(ScheduleCompile!H513="Off",0,IF(ScheduleCompile!H513="On",1,IF(ISNUMBER(ScheduleCompile!H513),ScheduleCompile!H513/1,IF(ISTEXT(ScheduleCompile!H513),IF(OR(ISNUMBER(FIND("5F",ScheduleCompile!H513)),ISNUMBER(FIND("0F",ScheduleCompile!H513)),ISNUMBER(FIND("8F",ScheduleCompile!H513)),ISNUMBER(FIND("1F",ScheduleCompile!H513)),ISNUMBER(FIND("2F",ScheduleCompile!H513)),ISNUMBER(FIND("3F",ScheduleCompile!H513)),ISNUMBER(FIND("6F",ScheduleCompile!H513)),ISNUMBER(FIND("7F",ScheduleCompile!H513)),ISNUMBER(FIND("9F",ScheduleCompile!H513)),ISNUMBER(FIND("4F",ScheduleCompile!H513))),VALUE(LEFT(ScheduleCompile!H513,FIND("F",ScheduleCompile!H513)-1)),ScheduleCompile!H513)))))))</f>
        <v>60</v>
      </c>
      <c r="N520" s="1">
        <f>IF(AND(ISERROR(IF(ScheduleCompile!I513="Off",0,IF(ScheduleCompile!I513="On",1,IF(ISNUMBER(ScheduleCompile!I513),ScheduleCompile!I513/1,IF(ISTEXT(ScheduleCompile!I513),IF(OR(ISNUMBER(FIND("5F",ScheduleCompile!I513)),ISNUMBER(FIND("0F",ScheduleCompile!I513)),ISNUMBER(FIND("8F",ScheduleCompile!I513)),ISNUMBER(FIND("1F",ScheduleCompile!I513)),ISNUMBER(FIND("2F",ScheduleCompile!I513)),ISNUMBER(FIND("3F",ScheduleCompile!I513)),ISNUMBER(FIND("6F",ScheduleCompile!I513)),ISNUMBER(FIND("7F",ScheduleCompile!I513)),ISNUMBER(FIND("9F",ScheduleCompile!I513)),ISNUMBER(FIND("4F",ScheduleCompile!I513))),VALUE(LEFT(ScheduleCompile!I513,FIND("F",ScheduleCompile!I513)-1)),ScheduleCompile!I513)))))),ISTEXT(ScheduleCompile!#REF!)),"ENDTABLE",IF(ISERROR(IF(ScheduleCompile!I513="Off",0,IF(ScheduleCompile!I513="On",1,IF(ISNUMBER(ScheduleCompile!I513),ScheduleCompile!I513/1,IF(ISTEXT(ScheduleCompile!I513),IF(OR(ISNUMBER(FIND("5F",ScheduleCompile!I513)),ISNUMBER(FIND("0F",ScheduleCompile!I513)),ISNUMBER(FIND("8F",ScheduleCompile!I513)),ISNUMBER(FIND("1F",ScheduleCompile!I513)),ISNUMBER(FIND("2F",ScheduleCompile!I513)),ISNUMBER(FIND("3F",ScheduleCompile!I513)),ISNUMBER(FIND("6F",ScheduleCompile!I513)),ISNUMBER(FIND("7F",ScheduleCompile!I513)),ISNUMBER(FIND("9F",ScheduleCompile!I513)),ISNUMBER(FIND("4F",ScheduleCompile!I513))),VALUE(LEFT(ScheduleCompile!I513,FIND("F",ScheduleCompile!I513)-1)),ScheduleCompile!I513)))))),"",IF(ScheduleCompile!I513="Off",0,IF(ScheduleCompile!I513="On",1,IF(ISNUMBER(ScheduleCompile!I513),ScheduleCompile!I513/1,IF(ISTEXT(ScheduleCompile!I513),IF(OR(ISNUMBER(FIND("5F",ScheduleCompile!I513)),ISNUMBER(FIND("0F",ScheduleCompile!I513)),ISNUMBER(FIND("8F",ScheduleCompile!I513)),ISNUMBER(FIND("1F",ScheduleCompile!I513)),ISNUMBER(FIND("2F",ScheduleCompile!I513)),ISNUMBER(FIND("3F",ScheduleCompile!I513)),ISNUMBER(FIND("6F",ScheduleCompile!I513)),ISNUMBER(FIND("7F",ScheduleCompile!I513)),ISNUMBER(FIND("9F",ScheduleCompile!I513)),ISNUMBER(FIND("4F",ScheduleCompile!I513))),VALUE(LEFT(ScheduleCompile!I513,FIND("F",ScheduleCompile!I513)-1)),ScheduleCompile!I513)))))))</f>
        <v>70</v>
      </c>
      <c r="O520" s="1">
        <f>IF(AND(ISERROR(IF(ScheduleCompile!J513="Off",0,IF(ScheduleCompile!J513="On",1,IF(ISNUMBER(ScheduleCompile!J513),ScheduleCompile!J513/1,IF(ISTEXT(ScheduleCompile!J513),IF(OR(ISNUMBER(FIND("5F",ScheduleCompile!J513)),ISNUMBER(FIND("0F",ScheduleCompile!J513)),ISNUMBER(FIND("8F",ScheduleCompile!J513)),ISNUMBER(FIND("1F",ScheduleCompile!J513)),ISNUMBER(FIND("2F",ScheduleCompile!J513)),ISNUMBER(FIND("3F",ScheduleCompile!J513)),ISNUMBER(FIND("6F",ScheduleCompile!J513)),ISNUMBER(FIND("7F",ScheduleCompile!J513)),ISNUMBER(FIND("9F",ScheduleCompile!J513)),ISNUMBER(FIND("4F",ScheduleCompile!J513))),VALUE(LEFT(ScheduleCompile!J513,FIND("F",ScheduleCompile!J513)-1)),ScheduleCompile!J513)))))),ISTEXT(ScheduleCompile!#REF!)),"ENDTABLE",IF(ISERROR(IF(ScheduleCompile!J513="Off",0,IF(ScheduleCompile!J513="On",1,IF(ISNUMBER(ScheduleCompile!J513),ScheduleCompile!J513/1,IF(ISTEXT(ScheduleCompile!J513),IF(OR(ISNUMBER(FIND("5F",ScheduleCompile!J513)),ISNUMBER(FIND("0F",ScheduleCompile!J513)),ISNUMBER(FIND("8F",ScheduleCompile!J513)),ISNUMBER(FIND("1F",ScheduleCompile!J513)),ISNUMBER(FIND("2F",ScheduleCompile!J513)),ISNUMBER(FIND("3F",ScheduleCompile!J513)),ISNUMBER(FIND("6F",ScheduleCompile!J513)),ISNUMBER(FIND("7F",ScheduleCompile!J513)),ISNUMBER(FIND("9F",ScheduleCompile!J513)),ISNUMBER(FIND("4F",ScheduleCompile!J513))),VALUE(LEFT(ScheduleCompile!J513,FIND("F",ScheduleCompile!J513)-1)),ScheduleCompile!J513)))))),"",IF(ScheduleCompile!J513="Off",0,IF(ScheduleCompile!J513="On",1,IF(ISNUMBER(ScheduleCompile!J513),ScheduleCompile!J513/1,IF(ISTEXT(ScheduleCompile!J513),IF(OR(ISNUMBER(FIND("5F",ScheduleCompile!J513)),ISNUMBER(FIND("0F",ScheduleCompile!J513)),ISNUMBER(FIND("8F",ScheduleCompile!J513)),ISNUMBER(FIND("1F",ScheduleCompile!J513)),ISNUMBER(FIND("2F",ScheduleCompile!J513)),ISNUMBER(FIND("3F",ScheduleCompile!J513)),ISNUMBER(FIND("6F",ScheduleCompile!J513)),ISNUMBER(FIND("7F",ScheduleCompile!J513)),ISNUMBER(FIND("9F",ScheduleCompile!J513)),ISNUMBER(FIND("4F",ScheduleCompile!J513))),VALUE(LEFT(ScheduleCompile!J513,FIND("F",ScheduleCompile!J513)-1)),ScheduleCompile!J513)))))))</f>
        <v>70</v>
      </c>
      <c r="P520" s="1">
        <f>IF(AND(ISERROR(IF(ScheduleCompile!K513="Off",0,IF(ScheduleCompile!K513="On",1,IF(ISNUMBER(ScheduleCompile!K513),ScheduleCompile!K513/1,IF(ISTEXT(ScheduleCompile!K513),IF(OR(ISNUMBER(FIND("5F",ScheduleCompile!K513)),ISNUMBER(FIND("0F",ScheduleCompile!K513)),ISNUMBER(FIND("8F",ScheduleCompile!K513)),ISNUMBER(FIND("1F",ScheduleCompile!K513)),ISNUMBER(FIND("2F",ScheduleCompile!K513)),ISNUMBER(FIND("3F",ScheduleCompile!K513)),ISNUMBER(FIND("6F",ScheduleCompile!K513)),ISNUMBER(FIND("7F",ScheduleCompile!K513)),ISNUMBER(FIND("9F",ScheduleCompile!K513)),ISNUMBER(FIND("4F",ScheduleCompile!K513))),VALUE(LEFT(ScheduleCompile!K513,FIND("F",ScheduleCompile!K513)-1)),ScheduleCompile!K513)))))),ISTEXT(ScheduleCompile!#REF!)),"ENDTABLE",IF(ISERROR(IF(ScheduleCompile!K513="Off",0,IF(ScheduleCompile!K513="On",1,IF(ISNUMBER(ScheduleCompile!K513),ScheduleCompile!K513/1,IF(ISTEXT(ScheduleCompile!K513),IF(OR(ISNUMBER(FIND("5F",ScheduleCompile!K513)),ISNUMBER(FIND("0F",ScheduleCompile!K513)),ISNUMBER(FIND("8F",ScheduleCompile!K513)),ISNUMBER(FIND("1F",ScheduleCompile!K513)),ISNUMBER(FIND("2F",ScheduleCompile!K513)),ISNUMBER(FIND("3F",ScheduleCompile!K513)),ISNUMBER(FIND("6F",ScheduleCompile!K513)),ISNUMBER(FIND("7F",ScheduleCompile!K513)),ISNUMBER(FIND("9F",ScheduleCompile!K513)),ISNUMBER(FIND("4F",ScheduleCompile!K513))),VALUE(LEFT(ScheduleCompile!K513,FIND("F",ScheduleCompile!K513)-1)),ScheduleCompile!K513)))))),"",IF(ScheduleCompile!K513="Off",0,IF(ScheduleCompile!K513="On",1,IF(ISNUMBER(ScheduleCompile!K513),ScheduleCompile!K513/1,IF(ISTEXT(ScheduleCompile!K513),IF(OR(ISNUMBER(FIND("5F",ScheduleCompile!K513)),ISNUMBER(FIND("0F",ScheduleCompile!K513)),ISNUMBER(FIND("8F",ScheduleCompile!K513)),ISNUMBER(FIND("1F",ScheduleCompile!K513)),ISNUMBER(FIND("2F",ScheduleCompile!K513)),ISNUMBER(FIND("3F",ScheduleCompile!K513)),ISNUMBER(FIND("6F",ScheduleCompile!K513)),ISNUMBER(FIND("7F",ScheduleCompile!K513)),ISNUMBER(FIND("9F",ScheduleCompile!K513)),ISNUMBER(FIND("4F",ScheduleCompile!K513))),VALUE(LEFT(ScheduleCompile!K513,FIND("F",ScheduleCompile!K513)-1)),ScheduleCompile!K513)))))))</f>
        <v>70</v>
      </c>
      <c r="Q520" s="1">
        <f>IF(AND(ISERROR(IF(ScheduleCompile!L513="Off",0,IF(ScheduleCompile!L513="On",1,IF(ISNUMBER(ScheduleCompile!L513),ScheduleCompile!L513/1,IF(ISTEXT(ScheduleCompile!L513),IF(OR(ISNUMBER(FIND("5F",ScheduleCompile!L513)),ISNUMBER(FIND("0F",ScheduleCompile!L513)),ISNUMBER(FIND("8F",ScheduleCompile!L513)),ISNUMBER(FIND("1F",ScheduleCompile!L513)),ISNUMBER(FIND("2F",ScheduleCompile!L513)),ISNUMBER(FIND("3F",ScheduleCompile!L513)),ISNUMBER(FIND("6F",ScheduleCompile!L513)),ISNUMBER(FIND("7F",ScheduleCompile!L513)),ISNUMBER(FIND("9F",ScheduleCompile!L513)),ISNUMBER(FIND("4F",ScheduleCompile!L513))),VALUE(LEFT(ScheduleCompile!L513,FIND("F",ScheduleCompile!L513)-1)),ScheduleCompile!L513)))))),ISTEXT(ScheduleCompile!#REF!)),"ENDTABLE",IF(ISERROR(IF(ScheduleCompile!L513="Off",0,IF(ScheduleCompile!L513="On",1,IF(ISNUMBER(ScheduleCompile!L513),ScheduleCompile!L513/1,IF(ISTEXT(ScheduleCompile!L513),IF(OR(ISNUMBER(FIND("5F",ScheduleCompile!L513)),ISNUMBER(FIND("0F",ScheduleCompile!L513)),ISNUMBER(FIND("8F",ScheduleCompile!L513)),ISNUMBER(FIND("1F",ScheduleCompile!L513)),ISNUMBER(FIND("2F",ScheduleCompile!L513)),ISNUMBER(FIND("3F",ScheduleCompile!L513)),ISNUMBER(FIND("6F",ScheduleCompile!L513)),ISNUMBER(FIND("7F",ScheduleCompile!L513)),ISNUMBER(FIND("9F",ScheduleCompile!L513)),ISNUMBER(FIND("4F",ScheduleCompile!L513))),VALUE(LEFT(ScheduleCompile!L513,FIND("F",ScheduleCompile!L513)-1)),ScheduleCompile!L513)))))),"",IF(ScheduleCompile!L513="Off",0,IF(ScheduleCompile!L513="On",1,IF(ISNUMBER(ScheduleCompile!L513),ScheduleCompile!L513/1,IF(ISTEXT(ScheduleCompile!L513),IF(OR(ISNUMBER(FIND("5F",ScheduleCompile!L513)),ISNUMBER(FIND("0F",ScheduleCompile!L513)),ISNUMBER(FIND("8F",ScheduleCompile!L513)),ISNUMBER(FIND("1F",ScheduleCompile!L513)),ISNUMBER(FIND("2F",ScheduleCompile!L513)),ISNUMBER(FIND("3F",ScheduleCompile!L513)),ISNUMBER(FIND("6F",ScheduleCompile!L513)),ISNUMBER(FIND("7F",ScheduleCompile!L513)),ISNUMBER(FIND("9F",ScheduleCompile!L513)),ISNUMBER(FIND("4F",ScheduleCompile!L513))),VALUE(LEFT(ScheduleCompile!L513,FIND("F",ScheduleCompile!L513)-1)),ScheduleCompile!L513)))))))</f>
        <v>70</v>
      </c>
      <c r="R520" s="1">
        <f>IF(AND(ISERROR(IF(ScheduleCompile!M513="Off",0,IF(ScheduleCompile!M513="On",1,IF(ISNUMBER(ScheduleCompile!M513),ScheduleCompile!M513/1,IF(ISTEXT(ScheduleCompile!M513),IF(OR(ISNUMBER(FIND("5F",ScheduleCompile!M513)),ISNUMBER(FIND("0F",ScheduleCompile!M513)),ISNUMBER(FIND("8F",ScheduleCompile!M513)),ISNUMBER(FIND("1F",ScheduleCompile!M513)),ISNUMBER(FIND("2F",ScheduleCompile!M513)),ISNUMBER(FIND("3F",ScheduleCompile!M513)),ISNUMBER(FIND("6F",ScheduleCompile!M513)),ISNUMBER(FIND("7F",ScheduleCompile!M513)),ISNUMBER(FIND("9F",ScheduleCompile!M513)),ISNUMBER(FIND("4F",ScheduleCompile!M513))),VALUE(LEFT(ScheduleCompile!M513,FIND("F",ScheduleCompile!M513)-1)),ScheduleCompile!M513)))))),ISTEXT(ScheduleCompile!#REF!)),"ENDTABLE",IF(ISERROR(IF(ScheduleCompile!M513="Off",0,IF(ScheduleCompile!M513="On",1,IF(ISNUMBER(ScheduleCompile!M513),ScheduleCompile!M513/1,IF(ISTEXT(ScheduleCompile!M513),IF(OR(ISNUMBER(FIND("5F",ScheduleCompile!M513)),ISNUMBER(FIND("0F",ScheduleCompile!M513)),ISNUMBER(FIND("8F",ScheduleCompile!M513)),ISNUMBER(FIND("1F",ScheduleCompile!M513)),ISNUMBER(FIND("2F",ScheduleCompile!M513)),ISNUMBER(FIND("3F",ScheduleCompile!M513)),ISNUMBER(FIND("6F",ScheduleCompile!M513)),ISNUMBER(FIND("7F",ScheduleCompile!M513)),ISNUMBER(FIND("9F",ScheduleCompile!M513)),ISNUMBER(FIND("4F",ScheduleCompile!M513))),VALUE(LEFT(ScheduleCompile!M513,FIND("F",ScheduleCompile!M513)-1)),ScheduleCompile!M513)))))),"",IF(ScheduleCompile!M513="Off",0,IF(ScheduleCompile!M513="On",1,IF(ISNUMBER(ScheduleCompile!M513),ScheduleCompile!M513/1,IF(ISTEXT(ScheduleCompile!M513),IF(OR(ISNUMBER(FIND("5F",ScheduleCompile!M513)),ISNUMBER(FIND("0F",ScheduleCompile!M513)),ISNUMBER(FIND("8F",ScheduleCompile!M513)),ISNUMBER(FIND("1F",ScheduleCompile!M513)),ISNUMBER(FIND("2F",ScheduleCompile!M513)),ISNUMBER(FIND("3F",ScheduleCompile!M513)),ISNUMBER(FIND("6F",ScheduleCompile!M513)),ISNUMBER(FIND("7F",ScheduleCompile!M513)),ISNUMBER(FIND("9F",ScheduleCompile!M513)),ISNUMBER(FIND("4F",ScheduleCompile!M513))),VALUE(LEFT(ScheduleCompile!M513,FIND("F",ScheduleCompile!M513)-1)),ScheduleCompile!M513)))))))</f>
        <v>70</v>
      </c>
      <c r="S520" s="1">
        <f>IF(AND(ISERROR(IF(ScheduleCompile!N513="Off",0,IF(ScheduleCompile!N513="On",1,IF(ISNUMBER(ScheduleCompile!N513),ScheduleCompile!N513/1,IF(ISTEXT(ScheduleCompile!N513),IF(OR(ISNUMBER(FIND("5F",ScheduleCompile!N513)),ISNUMBER(FIND("0F",ScheduleCompile!N513)),ISNUMBER(FIND("8F",ScheduleCompile!N513)),ISNUMBER(FIND("1F",ScheduleCompile!N513)),ISNUMBER(FIND("2F",ScheduleCompile!N513)),ISNUMBER(FIND("3F",ScheduleCompile!N513)),ISNUMBER(FIND("6F",ScheduleCompile!N513)),ISNUMBER(FIND("7F",ScheduleCompile!N513)),ISNUMBER(FIND("9F",ScheduleCompile!N513)),ISNUMBER(FIND("4F",ScheduleCompile!N513))),VALUE(LEFT(ScheduleCompile!N513,FIND("F",ScheduleCompile!N513)-1)),ScheduleCompile!N513)))))),ISTEXT(ScheduleCompile!#REF!)),"ENDTABLE",IF(ISERROR(IF(ScheduleCompile!N513="Off",0,IF(ScheduleCompile!N513="On",1,IF(ISNUMBER(ScheduleCompile!N513),ScheduleCompile!N513/1,IF(ISTEXT(ScheduleCompile!N513),IF(OR(ISNUMBER(FIND("5F",ScheduleCompile!N513)),ISNUMBER(FIND("0F",ScheduleCompile!N513)),ISNUMBER(FIND("8F",ScheduleCompile!N513)),ISNUMBER(FIND("1F",ScheduleCompile!N513)),ISNUMBER(FIND("2F",ScheduleCompile!N513)),ISNUMBER(FIND("3F",ScheduleCompile!N513)),ISNUMBER(FIND("6F",ScheduleCompile!N513)),ISNUMBER(FIND("7F",ScheduleCompile!N513)),ISNUMBER(FIND("9F",ScheduleCompile!N513)),ISNUMBER(FIND("4F",ScheduleCompile!N513))),VALUE(LEFT(ScheduleCompile!N513,FIND("F",ScheduleCompile!N513)-1)),ScheduleCompile!N513)))))),"",IF(ScheduleCompile!N513="Off",0,IF(ScheduleCompile!N513="On",1,IF(ISNUMBER(ScheduleCompile!N513),ScheduleCompile!N513/1,IF(ISTEXT(ScheduleCompile!N513),IF(OR(ISNUMBER(FIND("5F",ScheduleCompile!N513)),ISNUMBER(FIND("0F",ScheduleCompile!N513)),ISNUMBER(FIND("8F",ScheduleCompile!N513)),ISNUMBER(FIND("1F",ScheduleCompile!N513)),ISNUMBER(FIND("2F",ScheduleCompile!N513)),ISNUMBER(FIND("3F",ScheduleCompile!N513)),ISNUMBER(FIND("6F",ScheduleCompile!N513)),ISNUMBER(FIND("7F",ScheduleCompile!N513)),ISNUMBER(FIND("9F",ScheduleCompile!N513)),ISNUMBER(FIND("4F",ScheduleCompile!N513))),VALUE(LEFT(ScheduleCompile!N513,FIND("F",ScheduleCompile!N513)-1)),ScheduleCompile!N513)))))))</f>
        <v>70</v>
      </c>
      <c r="T520" s="1">
        <f>IF(AND(ISERROR(IF(ScheduleCompile!O513="Off",0,IF(ScheduleCompile!O513="On",1,IF(ISNUMBER(ScheduleCompile!O513),ScheduleCompile!O513/1,IF(ISTEXT(ScheduleCompile!O513),IF(OR(ISNUMBER(FIND("5F",ScheduleCompile!O513)),ISNUMBER(FIND("0F",ScheduleCompile!O513)),ISNUMBER(FIND("8F",ScheduleCompile!O513)),ISNUMBER(FIND("1F",ScheduleCompile!O513)),ISNUMBER(FIND("2F",ScheduleCompile!O513)),ISNUMBER(FIND("3F",ScheduleCompile!O513)),ISNUMBER(FIND("6F",ScheduleCompile!O513)),ISNUMBER(FIND("7F",ScheduleCompile!O513)),ISNUMBER(FIND("9F",ScheduleCompile!O513)),ISNUMBER(FIND("4F",ScheduleCompile!O513))),VALUE(LEFT(ScheduleCompile!O513,FIND("F",ScheduleCompile!O513)-1)),ScheduleCompile!O513)))))),ISTEXT(ScheduleCompile!#REF!)),"ENDTABLE",IF(ISERROR(IF(ScheduleCompile!O513="Off",0,IF(ScheduleCompile!O513="On",1,IF(ISNUMBER(ScheduleCompile!O513),ScheduleCompile!O513/1,IF(ISTEXT(ScheduleCompile!O513),IF(OR(ISNUMBER(FIND("5F",ScheduleCompile!O513)),ISNUMBER(FIND("0F",ScheduleCompile!O513)),ISNUMBER(FIND("8F",ScheduleCompile!O513)),ISNUMBER(FIND("1F",ScheduleCompile!O513)),ISNUMBER(FIND("2F",ScheduleCompile!O513)),ISNUMBER(FIND("3F",ScheduleCompile!O513)),ISNUMBER(FIND("6F",ScheduleCompile!O513)),ISNUMBER(FIND("7F",ScheduleCompile!O513)),ISNUMBER(FIND("9F",ScheduleCompile!O513)),ISNUMBER(FIND("4F",ScheduleCompile!O513))),VALUE(LEFT(ScheduleCompile!O513,FIND("F",ScheduleCompile!O513)-1)),ScheduleCompile!O513)))))),"",IF(ScheduleCompile!O513="Off",0,IF(ScheduleCompile!O513="On",1,IF(ISNUMBER(ScheduleCompile!O513),ScheduleCompile!O513/1,IF(ISTEXT(ScheduleCompile!O513),IF(OR(ISNUMBER(FIND("5F",ScheduleCompile!O513)),ISNUMBER(FIND("0F",ScheduleCompile!O513)),ISNUMBER(FIND("8F",ScheduleCompile!O513)),ISNUMBER(FIND("1F",ScheduleCompile!O513)),ISNUMBER(FIND("2F",ScheduleCompile!O513)),ISNUMBER(FIND("3F",ScheduleCompile!O513)),ISNUMBER(FIND("6F",ScheduleCompile!O513)),ISNUMBER(FIND("7F",ScheduleCompile!O513)),ISNUMBER(FIND("9F",ScheduleCompile!O513)),ISNUMBER(FIND("4F",ScheduleCompile!O513))),VALUE(LEFT(ScheduleCompile!O513,FIND("F",ScheduleCompile!O513)-1)),ScheduleCompile!O513)))))))</f>
        <v>70</v>
      </c>
      <c r="U520" s="1">
        <f>IF(AND(ISERROR(IF(ScheduleCompile!P513="Off",0,IF(ScheduleCompile!P513="On",1,IF(ISNUMBER(ScheduleCompile!P513),ScheduleCompile!P513/1,IF(ISTEXT(ScheduleCompile!P513),IF(OR(ISNUMBER(FIND("5F",ScheduleCompile!P513)),ISNUMBER(FIND("0F",ScheduleCompile!P513)),ISNUMBER(FIND("8F",ScheduleCompile!P513)),ISNUMBER(FIND("1F",ScheduleCompile!P513)),ISNUMBER(FIND("2F",ScheduleCompile!P513)),ISNUMBER(FIND("3F",ScheduleCompile!P513)),ISNUMBER(FIND("6F",ScheduleCompile!P513)),ISNUMBER(FIND("7F",ScheduleCompile!P513)),ISNUMBER(FIND("9F",ScheduleCompile!P513)),ISNUMBER(FIND("4F",ScheduleCompile!P513))),VALUE(LEFT(ScheduleCompile!P513,FIND("F",ScheduleCompile!P513)-1)),ScheduleCompile!P513)))))),ISTEXT(ScheduleCompile!#REF!)),"ENDTABLE",IF(ISERROR(IF(ScheduleCompile!P513="Off",0,IF(ScheduleCompile!P513="On",1,IF(ISNUMBER(ScheduleCompile!P513),ScheduleCompile!P513/1,IF(ISTEXT(ScheduleCompile!P513),IF(OR(ISNUMBER(FIND("5F",ScheduleCompile!P513)),ISNUMBER(FIND("0F",ScheduleCompile!P513)),ISNUMBER(FIND("8F",ScheduleCompile!P513)),ISNUMBER(FIND("1F",ScheduleCompile!P513)),ISNUMBER(FIND("2F",ScheduleCompile!P513)),ISNUMBER(FIND("3F",ScheduleCompile!P513)),ISNUMBER(FIND("6F",ScheduleCompile!P513)),ISNUMBER(FIND("7F",ScheduleCompile!P513)),ISNUMBER(FIND("9F",ScheduleCompile!P513)),ISNUMBER(FIND("4F",ScheduleCompile!P513))),VALUE(LEFT(ScheduleCompile!P513,FIND("F",ScheduleCompile!P513)-1)),ScheduleCompile!P513)))))),"",IF(ScheduleCompile!P513="Off",0,IF(ScheduleCompile!P513="On",1,IF(ISNUMBER(ScheduleCompile!P513),ScheduleCompile!P513/1,IF(ISTEXT(ScheduleCompile!P513),IF(OR(ISNUMBER(FIND("5F",ScheduleCompile!P513)),ISNUMBER(FIND("0F",ScheduleCompile!P513)),ISNUMBER(FIND("8F",ScheduleCompile!P513)),ISNUMBER(FIND("1F",ScheduleCompile!P513)),ISNUMBER(FIND("2F",ScheduleCompile!P513)),ISNUMBER(FIND("3F",ScheduleCompile!P513)),ISNUMBER(FIND("6F",ScheduleCompile!P513)),ISNUMBER(FIND("7F",ScheduleCompile!P513)),ISNUMBER(FIND("9F",ScheduleCompile!P513)),ISNUMBER(FIND("4F",ScheduleCompile!P513))),VALUE(LEFT(ScheduleCompile!P513,FIND("F",ScheduleCompile!P513)-1)),ScheduleCompile!P513)))))))</f>
        <v>70</v>
      </c>
      <c r="V520" s="1">
        <f>IF(AND(ISERROR(IF(ScheduleCompile!Q513="Off",0,IF(ScheduleCompile!Q513="On",1,IF(ISNUMBER(ScheduleCompile!Q513),ScheduleCompile!Q513/1,IF(ISTEXT(ScheduleCompile!Q513),IF(OR(ISNUMBER(FIND("5F",ScheduleCompile!Q513)),ISNUMBER(FIND("0F",ScheduleCompile!Q513)),ISNUMBER(FIND("8F",ScheduleCompile!Q513)),ISNUMBER(FIND("1F",ScheduleCompile!Q513)),ISNUMBER(FIND("2F",ScheduleCompile!Q513)),ISNUMBER(FIND("3F",ScheduleCompile!Q513)),ISNUMBER(FIND("6F",ScheduleCompile!Q513)),ISNUMBER(FIND("7F",ScheduleCompile!Q513)),ISNUMBER(FIND("9F",ScheduleCompile!Q513)),ISNUMBER(FIND("4F",ScheduleCompile!Q513))),VALUE(LEFT(ScheduleCompile!Q513,FIND("F",ScheduleCompile!Q513)-1)),ScheduleCompile!Q513)))))),ISTEXT(ScheduleCompile!#REF!)),"ENDTABLE",IF(ISERROR(IF(ScheduleCompile!Q513="Off",0,IF(ScheduleCompile!Q513="On",1,IF(ISNUMBER(ScheduleCompile!Q513),ScheduleCompile!Q513/1,IF(ISTEXT(ScheduleCompile!Q513),IF(OR(ISNUMBER(FIND("5F",ScheduleCompile!Q513)),ISNUMBER(FIND("0F",ScheduleCompile!Q513)),ISNUMBER(FIND("8F",ScheduleCompile!Q513)),ISNUMBER(FIND("1F",ScheduleCompile!Q513)),ISNUMBER(FIND("2F",ScheduleCompile!Q513)),ISNUMBER(FIND("3F",ScheduleCompile!Q513)),ISNUMBER(FIND("6F",ScheduleCompile!Q513)),ISNUMBER(FIND("7F",ScheduleCompile!Q513)),ISNUMBER(FIND("9F",ScheduleCompile!Q513)),ISNUMBER(FIND("4F",ScheduleCompile!Q513))),VALUE(LEFT(ScheduleCompile!Q513,FIND("F",ScheduleCompile!Q513)-1)),ScheduleCompile!Q513)))))),"",IF(ScheduleCompile!Q513="Off",0,IF(ScheduleCompile!Q513="On",1,IF(ISNUMBER(ScheduleCompile!Q513),ScheduleCompile!Q513/1,IF(ISTEXT(ScheduleCompile!Q513),IF(OR(ISNUMBER(FIND("5F",ScheduleCompile!Q513)),ISNUMBER(FIND("0F",ScheduleCompile!Q513)),ISNUMBER(FIND("8F",ScheduleCompile!Q513)),ISNUMBER(FIND("1F",ScheduleCompile!Q513)),ISNUMBER(FIND("2F",ScheduleCompile!Q513)),ISNUMBER(FIND("3F",ScheduleCompile!Q513)),ISNUMBER(FIND("6F",ScheduleCompile!Q513)),ISNUMBER(FIND("7F",ScheduleCompile!Q513)),ISNUMBER(FIND("9F",ScheduleCompile!Q513)),ISNUMBER(FIND("4F",ScheduleCompile!Q513))),VALUE(LEFT(ScheduleCompile!Q513,FIND("F",ScheduleCompile!Q513)-1)),ScheduleCompile!Q513)))))))</f>
        <v>70</v>
      </c>
      <c r="W520" s="1">
        <f>IF(AND(ISERROR(IF(ScheduleCompile!R513="Off",0,IF(ScheduleCompile!R513="On",1,IF(ISNUMBER(ScheduleCompile!R513),ScheduleCompile!R513/1,IF(ISTEXT(ScheduleCompile!R513),IF(OR(ISNUMBER(FIND("5F",ScheduleCompile!R513)),ISNUMBER(FIND("0F",ScheduleCompile!R513)),ISNUMBER(FIND("8F",ScheduleCompile!R513)),ISNUMBER(FIND("1F",ScheduleCompile!R513)),ISNUMBER(FIND("2F",ScheduleCompile!R513)),ISNUMBER(FIND("3F",ScheduleCompile!R513)),ISNUMBER(FIND("6F",ScheduleCompile!R513)),ISNUMBER(FIND("7F",ScheduleCompile!R513)),ISNUMBER(FIND("9F",ScheduleCompile!R513)),ISNUMBER(FIND("4F",ScheduleCompile!R513))),VALUE(LEFT(ScheduleCompile!R513,FIND("F",ScheduleCompile!R513)-1)),ScheduleCompile!R513)))))),ISTEXT(ScheduleCompile!#REF!)),"ENDTABLE",IF(ISERROR(IF(ScheduleCompile!R513="Off",0,IF(ScheduleCompile!R513="On",1,IF(ISNUMBER(ScheduleCompile!R513),ScheduleCompile!R513/1,IF(ISTEXT(ScheduleCompile!R513),IF(OR(ISNUMBER(FIND("5F",ScheduleCompile!R513)),ISNUMBER(FIND("0F",ScheduleCompile!R513)),ISNUMBER(FIND("8F",ScheduleCompile!R513)),ISNUMBER(FIND("1F",ScheduleCompile!R513)),ISNUMBER(FIND("2F",ScheduleCompile!R513)),ISNUMBER(FIND("3F",ScheduleCompile!R513)),ISNUMBER(FIND("6F",ScheduleCompile!R513)),ISNUMBER(FIND("7F",ScheduleCompile!R513)),ISNUMBER(FIND("9F",ScheduleCompile!R513)),ISNUMBER(FIND("4F",ScheduleCompile!R513))),VALUE(LEFT(ScheduleCompile!R513,FIND("F",ScheduleCompile!R513)-1)),ScheduleCompile!R513)))))),"",IF(ScheduleCompile!R513="Off",0,IF(ScheduleCompile!R513="On",1,IF(ISNUMBER(ScheduleCompile!R513),ScheduleCompile!R513/1,IF(ISTEXT(ScheduleCompile!R513),IF(OR(ISNUMBER(FIND("5F",ScheduleCompile!R513)),ISNUMBER(FIND("0F",ScheduleCompile!R513)),ISNUMBER(FIND("8F",ScheduleCompile!R513)),ISNUMBER(FIND("1F",ScheduleCompile!R513)),ISNUMBER(FIND("2F",ScheduleCompile!R513)),ISNUMBER(FIND("3F",ScheduleCompile!R513)),ISNUMBER(FIND("6F",ScheduleCompile!R513)),ISNUMBER(FIND("7F",ScheduleCompile!R513)),ISNUMBER(FIND("9F",ScheduleCompile!R513)),ISNUMBER(FIND("4F",ScheduleCompile!R513))),VALUE(LEFT(ScheduleCompile!R513,FIND("F",ScheduleCompile!R513)-1)),ScheduleCompile!R513)))))))</f>
        <v>60</v>
      </c>
      <c r="X520" s="1">
        <f>IF(AND(ISERROR(IF(ScheduleCompile!S513="Off",0,IF(ScheduleCompile!S513="On",1,IF(ISNUMBER(ScheduleCompile!S513),ScheduleCompile!S513/1,IF(ISTEXT(ScheduleCompile!S513),IF(OR(ISNUMBER(FIND("5F",ScheduleCompile!S513)),ISNUMBER(FIND("0F",ScheduleCompile!S513)),ISNUMBER(FIND("8F",ScheduleCompile!S513)),ISNUMBER(FIND("1F",ScheduleCompile!S513)),ISNUMBER(FIND("2F",ScheduleCompile!S513)),ISNUMBER(FIND("3F",ScheduleCompile!S513)),ISNUMBER(FIND("6F",ScheduleCompile!S513)),ISNUMBER(FIND("7F",ScheduleCompile!S513)),ISNUMBER(FIND("9F",ScheduleCompile!S513)),ISNUMBER(FIND("4F",ScheduleCompile!S513))),VALUE(LEFT(ScheduleCompile!S513,FIND("F",ScheduleCompile!S513)-1)),ScheduleCompile!S513)))))),ISTEXT(ScheduleCompile!#REF!)),"ENDTABLE",IF(ISERROR(IF(ScheduleCompile!S513="Off",0,IF(ScheduleCompile!S513="On",1,IF(ISNUMBER(ScheduleCompile!S513),ScheduleCompile!S513/1,IF(ISTEXT(ScheduleCompile!S513),IF(OR(ISNUMBER(FIND("5F",ScheduleCompile!S513)),ISNUMBER(FIND("0F",ScheduleCompile!S513)),ISNUMBER(FIND("8F",ScheduleCompile!S513)),ISNUMBER(FIND("1F",ScheduleCompile!S513)),ISNUMBER(FIND("2F",ScheduleCompile!S513)),ISNUMBER(FIND("3F",ScheduleCompile!S513)),ISNUMBER(FIND("6F",ScheduleCompile!S513)),ISNUMBER(FIND("7F",ScheduleCompile!S513)),ISNUMBER(FIND("9F",ScheduleCompile!S513)),ISNUMBER(FIND("4F",ScheduleCompile!S513))),VALUE(LEFT(ScheduleCompile!S513,FIND("F",ScheduleCompile!S513)-1)),ScheduleCompile!S513)))))),"",IF(ScheduleCompile!S513="Off",0,IF(ScheduleCompile!S513="On",1,IF(ISNUMBER(ScheduleCompile!S513),ScheduleCompile!S513/1,IF(ISTEXT(ScheduleCompile!S513),IF(OR(ISNUMBER(FIND("5F",ScheduleCompile!S513)),ISNUMBER(FIND("0F",ScheduleCompile!S513)),ISNUMBER(FIND("8F",ScheduleCompile!S513)),ISNUMBER(FIND("1F",ScheduleCompile!S513)),ISNUMBER(FIND("2F",ScheduleCompile!S513)),ISNUMBER(FIND("3F",ScheduleCompile!S513)),ISNUMBER(FIND("6F",ScheduleCompile!S513)),ISNUMBER(FIND("7F",ScheduleCompile!S513)),ISNUMBER(FIND("9F",ScheduleCompile!S513)),ISNUMBER(FIND("4F",ScheduleCompile!S513))),VALUE(LEFT(ScheduleCompile!S513,FIND("F",ScheduleCompile!S513)-1)),ScheduleCompile!S513)))))))</f>
        <v>60</v>
      </c>
      <c r="Y520" s="1">
        <f>IF(AND(ISERROR(IF(ScheduleCompile!T513="Off",0,IF(ScheduleCompile!T513="On",1,IF(ISNUMBER(ScheduleCompile!T513),ScheduleCompile!T513/1,IF(ISTEXT(ScheduleCompile!T513),IF(OR(ISNUMBER(FIND("5F",ScheduleCompile!T513)),ISNUMBER(FIND("0F",ScheduleCompile!T513)),ISNUMBER(FIND("8F",ScheduleCompile!T513)),ISNUMBER(FIND("1F",ScheduleCompile!T513)),ISNUMBER(FIND("2F",ScheduleCompile!T513)),ISNUMBER(FIND("3F",ScheduleCompile!T513)),ISNUMBER(FIND("6F",ScheduleCompile!T513)),ISNUMBER(FIND("7F",ScheduleCompile!T513)),ISNUMBER(FIND("9F",ScheduleCompile!T513)),ISNUMBER(FIND("4F",ScheduleCompile!T513))),VALUE(LEFT(ScheduleCompile!T513,FIND("F",ScheduleCompile!T513)-1)),ScheduleCompile!T513)))))),ISTEXT(ScheduleCompile!#REF!)),"ENDTABLE",IF(ISERROR(IF(ScheduleCompile!T513="Off",0,IF(ScheduleCompile!T513="On",1,IF(ISNUMBER(ScheduleCompile!T513),ScheduleCompile!T513/1,IF(ISTEXT(ScheduleCompile!T513),IF(OR(ISNUMBER(FIND("5F",ScheduleCompile!T513)),ISNUMBER(FIND("0F",ScheduleCompile!T513)),ISNUMBER(FIND("8F",ScheduleCompile!T513)),ISNUMBER(FIND("1F",ScheduleCompile!T513)),ISNUMBER(FIND("2F",ScheduleCompile!T513)),ISNUMBER(FIND("3F",ScheduleCompile!T513)),ISNUMBER(FIND("6F",ScheduleCompile!T513)),ISNUMBER(FIND("7F",ScheduleCompile!T513)),ISNUMBER(FIND("9F",ScheduleCompile!T513)),ISNUMBER(FIND("4F",ScheduleCompile!T513))),VALUE(LEFT(ScheduleCompile!T513,FIND("F",ScheduleCompile!T513)-1)),ScheduleCompile!T513)))))),"",IF(ScheduleCompile!T513="Off",0,IF(ScheduleCompile!T513="On",1,IF(ISNUMBER(ScheduleCompile!T513),ScheduleCompile!T513/1,IF(ISTEXT(ScheduleCompile!T513),IF(OR(ISNUMBER(FIND("5F",ScheduleCompile!T513)),ISNUMBER(FIND("0F",ScheduleCompile!T513)),ISNUMBER(FIND("8F",ScheduleCompile!T513)),ISNUMBER(FIND("1F",ScheduleCompile!T513)),ISNUMBER(FIND("2F",ScheduleCompile!T513)),ISNUMBER(FIND("3F",ScheduleCompile!T513)),ISNUMBER(FIND("6F",ScheduleCompile!T513)),ISNUMBER(FIND("7F",ScheduleCompile!T513)),ISNUMBER(FIND("9F",ScheduleCompile!T513)),ISNUMBER(FIND("4F",ScheduleCompile!T513))),VALUE(LEFT(ScheduleCompile!T513,FIND("F",ScheduleCompile!T513)-1)),ScheduleCompile!T513)))))))</f>
        <v>60</v>
      </c>
      <c r="Z520" s="1">
        <f>IF(AND(ISERROR(IF(ScheduleCompile!U513="Off",0,IF(ScheduleCompile!U513="On",1,IF(ISNUMBER(ScheduleCompile!U513),ScheduleCompile!U513/1,IF(ISTEXT(ScheduleCompile!U513),IF(OR(ISNUMBER(FIND("5F",ScheduleCompile!U513)),ISNUMBER(FIND("0F",ScheduleCompile!U513)),ISNUMBER(FIND("8F",ScheduleCompile!U513)),ISNUMBER(FIND("1F",ScheduleCompile!U513)),ISNUMBER(FIND("2F",ScheduleCompile!U513)),ISNUMBER(FIND("3F",ScheduleCompile!U513)),ISNUMBER(FIND("6F",ScheduleCompile!U513)),ISNUMBER(FIND("7F",ScheduleCompile!U513)),ISNUMBER(FIND("9F",ScheduleCompile!U513)),ISNUMBER(FIND("4F",ScheduleCompile!U513))),VALUE(LEFT(ScheduleCompile!U513,FIND("F",ScheduleCompile!U513)-1)),ScheduleCompile!U513)))))),ISTEXT(ScheduleCompile!#REF!)),"ENDTABLE",IF(ISERROR(IF(ScheduleCompile!U513="Off",0,IF(ScheduleCompile!U513="On",1,IF(ISNUMBER(ScheduleCompile!U513),ScheduleCompile!U513/1,IF(ISTEXT(ScheduleCompile!U513),IF(OR(ISNUMBER(FIND("5F",ScheduleCompile!U513)),ISNUMBER(FIND("0F",ScheduleCompile!U513)),ISNUMBER(FIND("8F",ScheduleCompile!U513)),ISNUMBER(FIND("1F",ScheduleCompile!U513)),ISNUMBER(FIND("2F",ScheduleCompile!U513)),ISNUMBER(FIND("3F",ScheduleCompile!U513)),ISNUMBER(FIND("6F",ScheduleCompile!U513)),ISNUMBER(FIND("7F",ScheduleCompile!U513)),ISNUMBER(FIND("9F",ScheduleCompile!U513)),ISNUMBER(FIND("4F",ScheduleCompile!U513))),VALUE(LEFT(ScheduleCompile!U513,FIND("F",ScheduleCompile!U513)-1)),ScheduleCompile!U513)))))),"",IF(ScheduleCompile!U513="Off",0,IF(ScheduleCompile!U513="On",1,IF(ISNUMBER(ScheduleCompile!U513),ScheduleCompile!U513/1,IF(ISTEXT(ScheduleCompile!U513),IF(OR(ISNUMBER(FIND("5F",ScheduleCompile!U513)),ISNUMBER(FIND("0F",ScheduleCompile!U513)),ISNUMBER(FIND("8F",ScheduleCompile!U513)),ISNUMBER(FIND("1F",ScheduleCompile!U513)),ISNUMBER(FIND("2F",ScheduleCompile!U513)),ISNUMBER(FIND("3F",ScheduleCompile!U513)),ISNUMBER(FIND("6F",ScheduleCompile!U513)),ISNUMBER(FIND("7F",ScheduleCompile!U513)),ISNUMBER(FIND("9F",ScheduleCompile!U513)),ISNUMBER(FIND("4F",ScheduleCompile!U513))),VALUE(LEFT(ScheduleCompile!U513,FIND("F",ScheduleCompile!U513)-1)),ScheduleCompile!U513)))))))</f>
        <v>60</v>
      </c>
      <c r="AA520" s="1">
        <f>IF(AND(ISERROR(IF(ScheduleCompile!V513="Off",0,IF(ScheduleCompile!V513="On",1,IF(ISNUMBER(ScheduleCompile!V513),ScheduleCompile!V513/1,IF(ISTEXT(ScheduleCompile!V513),IF(OR(ISNUMBER(FIND("5F",ScheduleCompile!V513)),ISNUMBER(FIND("0F",ScheduleCompile!V513)),ISNUMBER(FIND("8F",ScheduleCompile!V513)),ISNUMBER(FIND("1F",ScheduleCompile!V513)),ISNUMBER(FIND("2F",ScheduleCompile!V513)),ISNUMBER(FIND("3F",ScheduleCompile!V513)),ISNUMBER(FIND("6F",ScheduleCompile!V513)),ISNUMBER(FIND("7F",ScheduleCompile!V513)),ISNUMBER(FIND("9F",ScheduleCompile!V513)),ISNUMBER(FIND("4F",ScheduleCompile!V513))),VALUE(LEFT(ScheduleCompile!V513,FIND("F",ScheduleCompile!V513)-1)),ScheduleCompile!V513)))))),ISTEXT(ScheduleCompile!#REF!)),"ENDTABLE",IF(ISERROR(IF(ScheduleCompile!V513="Off",0,IF(ScheduleCompile!V513="On",1,IF(ISNUMBER(ScheduleCompile!V513),ScheduleCompile!V513/1,IF(ISTEXT(ScheduleCompile!V513),IF(OR(ISNUMBER(FIND("5F",ScheduleCompile!V513)),ISNUMBER(FIND("0F",ScheduleCompile!V513)),ISNUMBER(FIND("8F",ScheduleCompile!V513)),ISNUMBER(FIND("1F",ScheduleCompile!V513)),ISNUMBER(FIND("2F",ScheduleCompile!V513)),ISNUMBER(FIND("3F",ScheduleCompile!V513)),ISNUMBER(FIND("6F",ScheduleCompile!V513)),ISNUMBER(FIND("7F",ScheduleCompile!V513)),ISNUMBER(FIND("9F",ScheduleCompile!V513)),ISNUMBER(FIND("4F",ScheduleCompile!V513))),VALUE(LEFT(ScheduleCompile!V513,FIND("F",ScheduleCompile!V513)-1)),ScheduleCompile!V513)))))),"",IF(ScheduleCompile!V513="Off",0,IF(ScheduleCompile!V513="On",1,IF(ISNUMBER(ScheduleCompile!V513),ScheduleCompile!V513/1,IF(ISTEXT(ScheduleCompile!V513),IF(OR(ISNUMBER(FIND("5F",ScheduleCompile!V513)),ISNUMBER(FIND("0F",ScheduleCompile!V513)),ISNUMBER(FIND("8F",ScheduleCompile!V513)),ISNUMBER(FIND("1F",ScheduleCompile!V513)),ISNUMBER(FIND("2F",ScheduleCompile!V513)),ISNUMBER(FIND("3F",ScheduleCompile!V513)),ISNUMBER(FIND("6F",ScheduleCompile!V513)),ISNUMBER(FIND("7F",ScheduleCompile!V513)),ISNUMBER(FIND("9F",ScheduleCompile!V513)),ISNUMBER(FIND("4F",ScheduleCompile!V513))),VALUE(LEFT(ScheduleCompile!V513,FIND("F",ScheduleCompile!V513)-1)),ScheduleCompile!V513)))))))</f>
        <v>60</v>
      </c>
      <c r="AB520" s="1">
        <f>IF(AND(ISERROR(IF(ScheduleCompile!W513="Off",0,IF(ScheduleCompile!W513="On",1,IF(ISNUMBER(ScheduleCompile!W513),ScheduleCompile!W513/1,IF(ISTEXT(ScheduleCompile!W513),IF(OR(ISNUMBER(FIND("5F",ScheduleCompile!W513)),ISNUMBER(FIND("0F",ScheduleCompile!W513)),ISNUMBER(FIND("8F",ScheduleCompile!W513)),ISNUMBER(FIND("1F",ScheduleCompile!W513)),ISNUMBER(FIND("2F",ScheduleCompile!W513)),ISNUMBER(FIND("3F",ScheduleCompile!W513)),ISNUMBER(FIND("6F",ScheduleCompile!W513)),ISNUMBER(FIND("7F",ScheduleCompile!W513)),ISNUMBER(FIND("9F",ScheduleCompile!W513)),ISNUMBER(FIND("4F",ScheduleCompile!W513))),VALUE(LEFT(ScheduleCompile!W513,FIND("F",ScheduleCompile!W513)-1)),ScheduleCompile!W513)))))),ISTEXT(ScheduleCompile!#REF!)),"ENDTABLE",IF(ISERROR(IF(ScheduleCompile!W513="Off",0,IF(ScheduleCompile!W513="On",1,IF(ISNUMBER(ScheduleCompile!W513),ScheduleCompile!W513/1,IF(ISTEXT(ScheduleCompile!W513),IF(OR(ISNUMBER(FIND("5F",ScheduleCompile!W513)),ISNUMBER(FIND("0F",ScheduleCompile!W513)),ISNUMBER(FIND("8F",ScheduleCompile!W513)),ISNUMBER(FIND("1F",ScheduleCompile!W513)),ISNUMBER(FIND("2F",ScheduleCompile!W513)),ISNUMBER(FIND("3F",ScheduleCompile!W513)),ISNUMBER(FIND("6F",ScheduleCompile!W513)),ISNUMBER(FIND("7F",ScheduleCompile!W513)),ISNUMBER(FIND("9F",ScheduleCompile!W513)),ISNUMBER(FIND("4F",ScheduleCompile!W513))),VALUE(LEFT(ScheduleCompile!W513,FIND("F",ScheduleCompile!W513)-1)),ScheduleCompile!W513)))))),"",IF(ScheduleCompile!W513="Off",0,IF(ScheduleCompile!W513="On",1,IF(ISNUMBER(ScheduleCompile!W513),ScheduleCompile!W513/1,IF(ISTEXT(ScheduleCompile!W513),IF(OR(ISNUMBER(FIND("5F",ScheduleCompile!W513)),ISNUMBER(FIND("0F",ScheduleCompile!W513)),ISNUMBER(FIND("8F",ScheduleCompile!W513)),ISNUMBER(FIND("1F",ScheduleCompile!W513)),ISNUMBER(FIND("2F",ScheduleCompile!W513)),ISNUMBER(FIND("3F",ScheduleCompile!W513)),ISNUMBER(FIND("6F",ScheduleCompile!W513)),ISNUMBER(FIND("7F",ScheduleCompile!W513)),ISNUMBER(FIND("9F",ScheduleCompile!W513)),ISNUMBER(FIND("4F",ScheduleCompile!W513))),VALUE(LEFT(ScheduleCompile!W513,FIND("F",ScheduleCompile!W513)-1)),ScheduleCompile!W513)))))))</f>
        <v>60</v>
      </c>
      <c r="AC520" s="1">
        <f>IF(AND(ISERROR(IF(ScheduleCompile!X513="Off",0,IF(ScheduleCompile!X513="On",1,IF(ISNUMBER(ScheduleCompile!X513),ScheduleCompile!X513/1,IF(ISTEXT(ScheduleCompile!X513),IF(OR(ISNUMBER(FIND("5F",ScheduleCompile!X513)),ISNUMBER(FIND("0F",ScheduleCompile!X513)),ISNUMBER(FIND("8F",ScheduleCompile!X513)),ISNUMBER(FIND("1F",ScheduleCompile!X513)),ISNUMBER(FIND("2F",ScheduleCompile!X513)),ISNUMBER(FIND("3F",ScheduleCompile!X513)),ISNUMBER(FIND("6F",ScheduleCompile!X513)),ISNUMBER(FIND("7F",ScheduleCompile!X513)),ISNUMBER(FIND("9F",ScheduleCompile!X513)),ISNUMBER(FIND("4F",ScheduleCompile!X513))),VALUE(LEFT(ScheduleCompile!X513,FIND("F",ScheduleCompile!X513)-1)),ScheduleCompile!X513)))))),ISTEXT(ScheduleCompile!#REF!)),"ENDTABLE",IF(ISERROR(IF(ScheduleCompile!X513="Off",0,IF(ScheduleCompile!X513="On",1,IF(ISNUMBER(ScheduleCompile!X513),ScheduleCompile!X513/1,IF(ISTEXT(ScheduleCompile!X513),IF(OR(ISNUMBER(FIND("5F",ScheduleCompile!X513)),ISNUMBER(FIND("0F",ScheduleCompile!X513)),ISNUMBER(FIND("8F",ScheduleCompile!X513)),ISNUMBER(FIND("1F",ScheduleCompile!X513)),ISNUMBER(FIND("2F",ScheduleCompile!X513)),ISNUMBER(FIND("3F",ScheduleCompile!X513)),ISNUMBER(FIND("6F",ScheduleCompile!X513)),ISNUMBER(FIND("7F",ScheduleCompile!X513)),ISNUMBER(FIND("9F",ScheduleCompile!X513)),ISNUMBER(FIND("4F",ScheduleCompile!X513))),VALUE(LEFT(ScheduleCompile!X513,FIND("F",ScheduleCompile!X513)-1)),ScheduleCompile!X513)))))),"",IF(ScheduleCompile!X513="Off",0,IF(ScheduleCompile!X513="On",1,IF(ISNUMBER(ScheduleCompile!X513),ScheduleCompile!X513/1,IF(ISTEXT(ScheduleCompile!X513),IF(OR(ISNUMBER(FIND("5F",ScheduleCompile!X513)),ISNUMBER(FIND("0F",ScheduleCompile!X513)),ISNUMBER(FIND("8F",ScheduleCompile!X513)),ISNUMBER(FIND("1F",ScheduleCompile!X513)),ISNUMBER(FIND("2F",ScheduleCompile!X513)),ISNUMBER(FIND("3F",ScheduleCompile!X513)),ISNUMBER(FIND("6F",ScheduleCompile!X513)),ISNUMBER(FIND("7F",ScheduleCompile!X513)),ISNUMBER(FIND("9F",ScheduleCompile!X513)),ISNUMBER(FIND("4F",ScheduleCompile!X513))),VALUE(LEFT(ScheduleCompile!X513,FIND("F",ScheduleCompile!X513)-1)),ScheduleCompile!X513)))))))</f>
        <v>60</v>
      </c>
      <c r="AD520" s="1">
        <f>IF(AND(ISERROR(IF(ScheduleCompile!Y513="Off",0,IF(ScheduleCompile!Y513="On",1,IF(ISNUMBER(ScheduleCompile!Y513),ScheduleCompile!Y513/1,IF(ISTEXT(ScheduleCompile!Y513),IF(OR(ISNUMBER(FIND("5F",ScheduleCompile!Y513)),ISNUMBER(FIND("0F",ScheduleCompile!Y513)),ISNUMBER(FIND("8F",ScheduleCompile!Y513)),ISNUMBER(FIND("1F",ScheduleCompile!Y513)),ISNUMBER(FIND("2F",ScheduleCompile!Y513)),ISNUMBER(FIND("3F",ScheduleCompile!Y513)),ISNUMBER(FIND("6F",ScheduleCompile!Y513)),ISNUMBER(FIND("7F",ScheduleCompile!Y513)),ISNUMBER(FIND("9F",ScheduleCompile!Y513)),ISNUMBER(FIND("4F",ScheduleCompile!Y513))),VALUE(LEFT(ScheduleCompile!Y513,FIND("F",ScheduleCompile!Y513)-1)),ScheduleCompile!Y513)))))),ISTEXT(ScheduleCompile!#REF!)),"ENDTABLE",IF(ISERROR(IF(ScheduleCompile!Y513="Off",0,IF(ScheduleCompile!Y513="On",1,IF(ISNUMBER(ScheduleCompile!Y513),ScheduleCompile!Y513/1,IF(ISTEXT(ScheduleCompile!Y513),IF(OR(ISNUMBER(FIND("5F",ScheduleCompile!Y513)),ISNUMBER(FIND("0F",ScheduleCompile!Y513)),ISNUMBER(FIND("8F",ScheduleCompile!Y513)),ISNUMBER(FIND("1F",ScheduleCompile!Y513)),ISNUMBER(FIND("2F",ScheduleCompile!Y513)),ISNUMBER(FIND("3F",ScheduleCompile!Y513)),ISNUMBER(FIND("6F",ScheduleCompile!Y513)),ISNUMBER(FIND("7F",ScheduleCompile!Y513)),ISNUMBER(FIND("9F",ScheduleCompile!Y513)),ISNUMBER(FIND("4F",ScheduleCompile!Y513))),VALUE(LEFT(ScheduleCompile!Y513,FIND("F",ScheduleCompile!Y513)-1)),ScheduleCompile!Y513)))))),"",IF(ScheduleCompile!Y513="Off",0,IF(ScheduleCompile!Y513="On",1,IF(ISNUMBER(ScheduleCompile!Y513),ScheduleCompile!Y513/1,IF(ISTEXT(ScheduleCompile!Y513),IF(OR(ISNUMBER(FIND("5F",ScheduleCompile!Y513)),ISNUMBER(FIND("0F",ScheduleCompile!Y513)),ISNUMBER(FIND("8F",ScheduleCompile!Y513)),ISNUMBER(FIND("1F",ScheduleCompile!Y513)),ISNUMBER(FIND("2F",ScheduleCompile!Y513)),ISNUMBER(FIND("3F",ScheduleCompile!Y513)),ISNUMBER(FIND("6F",ScheduleCompile!Y513)),ISNUMBER(FIND("7F",ScheduleCompile!Y513)),ISNUMBER(FIND("9F",ScheduleCompile!Y513)),ISNUMBER(FIND("4F",ScheduleCompile!Y513))),VALUE(LEFT(ScheduleCompile!Y513,FIND("F",ScheduleCompile!Y513)-1)),ScheduleCompile!Y513)))))))</f>
        <v>60</v>
      </c>
    </row>
    <row r="521" spans="1:30" x14ac:dyDescent="0.25">
      <c r="A521" t="str">
        <f t="shared" si="35"/>
        <v>SchDay "WarehouseHtgSetptSun"  Type = "Temperature" Hr = (60, 60, 60, 60, 60, 60, 60, 60, 60, 60, 60, 60, 60, 60, 60, 60, 60, 60, 60, 60, 60, 60, 60, 60) ..</v>
      </c>
      <c r="B521" s="1" t="s">
        <v>623</v>
      </c>
      <c r="C521" t="str">
        <f t="shared" si="36"/>
        <v xml:space="preserve">SchDay "WarehouseHtgSetptSun"  Type = "Temperature" Hr = </v>
      </c>
      <c r="D521" t="str">
        <f t="shared" si="37"/>
        <v>(60, 60, 60, 60, 60, 60, 60, 60, 60, 60, 60, 60, 60, 60, 60, 60, 60, 60, 60, 60, 60, 60, 60, 60) ..</v>
      </c>
      <c r="E521" s="30" t="str">
        <f>ScheduleCompile!A514</f>
        <v>WarehouseHtgSetptSun</v>
      </c>
      <c r="F521" t="str">
        <f t="shared" si="38"/>
        <v>Temperature</v>
      </c>
      <c r="G521" s="1">
        <f>IF(AND(ISERROR(IF(ScheduleCompile!B514="Off",0,IF(ScheduleCompile!B514="On",1,IF(ISNUMBER(ScheduleCompile!B514),ScheduleCompile!B514/1,IF(ISTEXT(ScheduleCompile!B514),IF(OR(ISNUMBER(FIND("5F",ScheduleCompile!B514)),ISNUMBER(FIND("0F",ScheduleCompile!B514)),ISNUMBER(FIND("8F",ScheduleCompile!B514)),ISNUMBER(FIND("1F",ScheduleCompile!B514)),ISNUMBER(FIND("2F",ScheduleCompile!B514)),ISNUMBER(FIND("3F",ScheduleCompile!B514)),ISNUMBER(FIND("6F",ScheduleCompile!B514)),ISNUMBER(FIND("7F",ScheduleCompile!B514)),ISNUMBER(FIND("9F",ScheduleCompile!B514)),ISNUMBER(FIND("4F",ScheduleCompile!B514))),VALUE(LEFT(ScheduleCompile!B514,FIND("F",ScheduleCompile!B514)-1)),ScheduleCompile!B514)))))),ISTEXT(ScheduleCompile!#REF!)),"ENDTABLE",IF(ISERROR(IF(ScheduleCompile!B514="Off",0,IF(ScheduleCompile!B514="On",1,IF(ISNUMBER(ScheduleCompile!B514),ScheduleCompile!B514/1,IF(ISTEXT(ScheduleCompile!B514),IF(OR(ISNUMBER(FIND("5F",ScheduleCompile!B514)),ISNUMBER(FIND("0F",ScheduleCompile!B514)),ISNUMBER(FIND("8F",ScheduleCompile!B514)),ISNUMBER(FIND("1F",ScheduleCompile!B514)),ISNUMBER(FIND("2F",ScheduleCompile!B514)),ISNUMBER(FIND("3F",ScheduleCompile!B514)),ISNUMBER(FIND("6F",ScheduleCompile!B514)),ISNUMBER(FIND("7F",ScheduleCompile!B514)),ISNUMBER(FIND("9F",ScheduleCompile!B514)),ISNUMBER(FIND("4F",ScheduleCompile!B514))),VALUE(LEFT(ScheduleCompile!B514,FIND("F",ScheduleCompile!B514)-1)),ScheduleCompile!B514)))))),"",IF(ScheduleCompile!B514="Off",0,IF(ScheduleCompile!B514="On",1,IF(ISNUMBER(ScheduleCompile!B514),ScheduleCompile!B514/1,IF(ISTEXT(ScheduleCompile!B514),IF(OR(ISNUMBER(FIND("5F",ScheduleCompile!B514)),ISNUMBER(FIND("0F",ScheduleCompile!B514)),ISNUMBER(FIND("8F",ScheduleCompile!B514)),ISNUMBER(FIND("1F",ScheduleCompile!B514)),ISNUMBER(FIND("2F",ScheduleCompile!B514)),ISNUMBER(FIND("3F",ScheduleCompile!B514)),ISNUMBER(FIND("6F",ScheduleCompile!B514)),ISNUMBER(FIND("7F",ScheduleCompile!B514)),ISNUMBER(FIND("9F",ScheduleCompile!B514)),ISNUMBER(FIND("4F",ScheduleCompile!B514))),VALUE(LEFT(ScheduleCompile!B514,FIND("F",ScheduleCompile!B514)-1)),ScheduleCompile!B514)))))))</f>
        <v>60</v>
      </c>
      <c r="H521" s="1">
        <f>IF(AND(ISERROR(IF(ScheduleCompile!C514="Off",0,IF(ScheduleCompile!C514="On",1,IF(ISNUMBER(ScheduleCompile!C514),ScheduleCompile!C514/1,IF(ISTEXT(ScheduleCompile!C514),IF(OR(ISNUMBER(FIND("5F",ScheduleCompile!C514)),ISNUMBER(FIND("0F",ScheduleCompile!C514)),ISNUMBER(FIND("8F",ScheduleCompile!C514)),ISNUMBER(FIND("1F",ScheduleCompile!C514)),ISNUMBER(FIND("2F",ScheduleCompile!C514)),ISNUMBER(FIND("3F",ScheduleCompile!C514)),ISNUMBER(FIND("6F",ScheduleCompile!C514)),ISNUMBER(FIND("7F",ScheduleCompile!C514)),ISNUMBER(FIND("9F",ScheduleCompile!C514)),ISNUMBER(FIND("4F",ScheduleCompile!C514))),VALUE(LEFT(ScheduleCompile!C514,FIND("F",ScheduleCompile!C514)-1)),ScheduleCompile!C514)))))),ISTEXT(ScheduleCompile!#REF!)),"ENDTABLE",IF(ISERROR(IF(ScheduleCompile!C514="Off",0,IF(ScheduleCompile!C514="On",1,IF(ISNUMBER(ScheduleCompile!C514),ScheduleCompile!C514/1,IF(ISTEXT(ScheduleCompile!C514),IF(OR(ISNUMBER(FIND("5F",ScheduleCompile!C514)),ISNUMBER(FIND("0F",ScheduleCompile!C514)),ISNUMBER(FIND("8F",ScheduleCompile!C514)),ISNUMBER(FIND("1F",ScheduleCompile!C514)),ISNUMBER(FIND("2F",ScheduleCompile!C514)),ISNUMBER(FIND("3F",ScheduleCompile!C514)),ISNUMBER(FIND("6F",ScheduleCompile!C514)),ISNUMBER(FIND("7F",ScheduleCompile!C514)),ISNUMBER(FIND("9F",ScheduleCompile!C514)),ISNUMBER(FIND("4F",ScheduleCompile!C514))),VALUE(LEFT(ScheduleCompile!C514,FIND("F",ScheduleCompile!C514)-1)),ScheduleCompile!C514)))))),"",IF(ScheduleCompile!C514="Off",0,IF(ScheduleCompile!C514="On",1,IF(ISNUMBER(ScheduleCompile!C514),ScheduleCompile!C514/1,IF(ISTEXT(ScheduleCompile!C514),IF(OR(ISNUMBER(FIND("5F",ScheduleCompile!C514)),ISNUMBER(FIND("0F",ScheduleCompile!C514)),ISNUMBER(FIND("8F",ScheduleCompile!C514)),ISNUMBER(FIND("1F",ScheduleCompile!C514)),ISNUMBER(FIND("2F",ScheduleCompile!C514)),ISNUMBER(FIND("3F",ScheduleCompile!C514)),ISNUMBER(FIND("6F",ScheduleCompile!C514)),ISNUMBER(FIND("7F",ScheduleCompile!C514)),ISNUMBER(FIND("9F",ScheduleCompile!C514)),ISNUMBER(FIND("4F",ScheduleCompile!C514))),VALUE(LEFT(ScheduleCompile!C514,FIND("F",ScheduleCompile!C514)-1)),ScheduleCompile!C514)))))))</f>
        <v>60</v>
      </c>
      <c r="I521" s="1">
        <f>IF(AND(ISERROR(IF(ScheduleCompile!D514="Off",0,IF(ScheduleCompile!D514="On",1,IF(ISNUMBER(ScheduleCompile!D514),ScheduleCompile!D514/1,IF(ISTEXT(ScheduleCompile!D514),IF(OR(ISNUMBER(FIND("5F",ScheduleCompile!D514)),ISNUMBER(FIND("0F",ScheduleCompile!D514)),ISNUMBER(FIND("8F",ScheduleCompile!D514)),ISNUMBER(FIND("1F",ScheduleCompile!D514)),ISNUMBER(FIND("2F",ScheduleCompile!D514)),ISNUMBER(FIND("3F",ScheduleCompile!D514)),ISNUMBER(FIND("6F",ScheduleCompile!D514)),ISNUMBER(FIND("7F",ScheduleCompile!D514)),ISNUMBER(FIND("9F",ScheduleCompile!D514)),ISNUMBER(FIND("4F",ScheduleCompile!D514))),VALUE(LEFT(ScheduleCompile!D514,FIND("F",ScheduleCompile!D514)-1)),ScheduleCompile!D514)))))),ISTEXT(ScheduleCompile!#REF!)),"ENDTABLE",IF(ISERROR(IF(ScheduleCompile!D514="Off",0,IF(ScheduleCompile!D514="On",1,IF(ISNUMBER(ScheduleCompile!D514),ScheduleCompile!D514/1,IF(ISTEXT(ScheduleCompile!D514),IF(OR(ISNUMBER(FIND("5F",ScheduleCompile!D514)),ISNUMBER(FIND("0F",ScheduleCompile!D514)),ISNUMBER(FIND("8F",ScheduleCompile!D514)),ISNUMBER(FIND("1F",ScheduleCompile!D514)),ISNUMBER(FIND("2F",ScheduleCompile!D514)),ISNUMBER(FIND("3F",ScheduleCompile!D514)),ISNUMBER(FIND("6F",ScheduleCompile!D514)),ISNUMBER(FIND("7F",ScheduleCompile!D514)),ISNUMBER(FIND("9F",ScheduleCompile!D514)),ISNUMBER(FIND("4F",ScheduleCompile!D514))),VALUE(LEFT(ScheduleCompile!D514,FIND("F",ScheduleCompile!D514)-1)),ScheduleCompile!D514)))))),"",IF(ScheduleCompile!D514="Off",0,IF(ScheduleCompile!D514="On",1,IF(ISNUMBER(ScheduleCompile!D514),ScheduleCompile!D514/1,IF(ISTEXT(ScheduleCompile!D514),IF(OR(ISNUMBER(FIND("5F",ScheduleCompile!D514)),ISNUMBER(FIND("0F",ScheduleCompile!D514)),ISNUMBER(FIND("8F",ScheduleCompile!D514)),ISNUMBER(FIND("1F",ScheduleCompile!D514)),ISNUMBER(FIND("2F",ScheduleCompile!D514)),ISNUMBER(FIND("3F",ScheduleCompile!D514)),ISNUMBER(FIND("6F",ScheduleCompile!D514)),ISNUMBER(FIND("7F",ScheduleCompile!D514)),ISNUMBER(FIND("9F",ScheduleCompile!D514)),ISNUMBER(FIND("4F",ScheduleCompile!D514))),VALUE(LEFT(ScheduleCompile!D514,FIND("F",ScheduleCompile!D514)-1)),ScheduleCompile!D514)))))))</f>
        <v>60</v>
      </c>
      <c r="J521" s="1">
        <f>IF(AND(ISERROR(IF(ScheduleCompile!E514="Off",0,IF(ScheduleCompile!E514="On",1,IF(ISNUMBER(ScheduleCompile!E514),ScheduleCompile!E514/1,IF(ISTEXT(ScheduleCompile!E514),IF(OR(ISNUMBER(FIND("5F",ScheduleCompile!E514)),ISNUMBER(FIND("0F",ScheduleCompile!E514)),ISNUMBER(FIND("8F",ScheduleCompile!E514)),ISNUMBER(FIND("1F",ScheduleCompile!E514)),ISNUMBER(FIND("2F",ScheduleCompile!E514)),ISNUMBER(FIND("3F",ScheduleCompile!E514)),ISNUMBER(FIND("6F",ScheduleCompile!E514)),ISNUMBER(FIND("7F",ScheduleCompile!E514)),ISNUMBER(FIND("9F",ScheduleCompile!E514)),ISNUMBER(FIND("4F",ScheduleCompile!E514))),VALUE(LEFT(ScheduleCompile!E514,FIND("F",ScheduleCompile!E514)-1)),ScheduleCompile!E514)))))),ISTEXT(ScheduleCompile!#REF!)),"ENDTABLE",IF(ISERROR(IF(ScheduleCompile!E514="Off",0,IF(ScheduleCompile!E514="On",1,IF(ISNUMBER(ScheduleCompile!E514),ScheduleCompile!E514/1,IF(ISTEXT(ScheduleCompile!E514),IF(OR(ISNUMBER(FIND("5F",ScheduleCompile!E514)),ISNUMBER(FIND("0F",ScheduleCompile!E514)),ISNUMBER(FIND("8F",ScheduleCompile!E514)),ISNUMBER(FIND("1F",ScheduleCompile!E514)),ISNUMBER(FIND("2F",ScheduleCompile!E514)),ISNUMBER(FIND("3F",ScheduleCompile!E514)),ISNUMBER(FIND("6F",ScheduleCompile!E514)),ISNUMBER(FIND("7F",ScheduleCompile!E514)),ISNUMBER(FIND("9F",ScheduleCompile!E514)),ISNUMBER(FIND("4F",ScheduleCompile!E514))),VALUE(LEFT(ScheduleCompile!E514,FIND("F",ScheduleCompile!E514)-1)),ScheduleCompile!E514)))))),"",IF(ScheduleCompile!E514="Off",0,IF(ScheduleCompile!E514="On",1,IF(ISNUMBER(ScheduleCompile!E514),ScheduleCompile!E514/1,IF(ISTEXT(ScheduleCompile!E514),IF(OR(ISNUMBER(FIND("5F",ScheduleCompile!E514)),ISNUMBER(FIND("0F",ScheduleCompile!E514)),ISNUMBER(FIND("8F",ScheduleCompile!E514)),ISNUMBER(FIND("1F",ScheduleCompile!E514)),ISNUMBER(FIND("2F",ScheduleCompile!E514)),ISNUMBER(FIND("3F",ScheduleCompile!E514)),ISNUMBER(FIND("6F",ScheduleCompile!E514)),ISNUMBER(FIND("7F",ScheduleCompile!E514)),ISNUMBER(FIND("9F",ScheduleCompile!E514)),ISNUMBER(FIND("4F",ScheduleCompile!E514))),VALUE(LEFT(ScheduleCompile!E514,FIND("F",ScheduleCompile!E514)-1)),ScheduleCompile!E514)))))))</f>
        <v>60</v>
      </c>
      <c r="K521" s="1">
        <f>IF(AND(ISERROR(IF(ScheduleCompile!F514="Off",0,IF(ScheduleCompile!F514="On",1,IF(ISNUMBER(ScheduleCompile!F514),ScheduleCompile!F514/1,IF(ISTEXT(ScheduleCompile!F514),IF(OR(ISNUMBER(FIND("5F",ScheduleCompile!F514)),ISNUMBER(FIND("0F",ScheduleCompile!F514)),ISNUMBER(FIND("8F",ScheduleCompile!F514)),ISNUMBER(FIND("1F",ScheduleCompile!F514)),ISNUMBER(FIND("2F",ScheduleCompile!F514)),ISNUMBER(FIND("3F",ScheduleCompile!F514)),ISNUMBER(FIND("6F",ScheduleCompile!F514)),ISNUMBER(FIND("7F",ScheduleCompile!F514)),ISNUMBER(FIND("9F",ScheduleCompile!F514)),ISNUMBER(FIND("4F",ScheduleCompile!F514))),VALUE(LEFT(ScheduleCompile!F514,FIND("F",ScheduleCompile!F514)-1)),ScheduleCompile!F514)))))),ISTEXT(ScheduleCompile!#REF!)),"ENDTABLE",IF(ISERROR(IF(ScheduleCompile!F514="Off",0,IF(ScheduleCompile!F514="On",1,IF(ISNUMBER(ScheduleCompile!F514),ScheduleCompile!F514/1,IF(ISTEXT(ScheduleCompile!F514),IF(OR(ISNUMBER(FIND("5F",ScheduleCompile!F514)),ISNUMBER(FIND("0F",ScheduleCompile!F514)),ISNUMBER(FIND("8F",ScheduleCompile!F514)),ISNUMBER(FIND("1F",ScheduleCompile!F514)),ISNUMBER(FIND("2F",ScheduleCompile!F514)),ISNUMBER(FIND("3F",ScheduleCompile!F514)),ISNUMBER(FIND("6F",ScheduleCompile!F514)),ISNUMBER(FIND("7F",ScheduleCompile!F514)),ISNUMBER(FIND("9F",ScheduleCompile!F514)),ISNUMBER(FIND("4F",ScheduleCompile!F514))),VALUE(LEFT(ScheduleCompile!F514,FIND("F",ScheduleCompile!F514)-1)),ScheduleCompile!F514)))))),"",IF(ScheduleCompile!F514="Off",0,IF(ScheduleCompile!F514="On",1,IF(ISNUMBER(ScheduleCompile!F514),ScheduleCompile!F514/1,IF(ISTEXT(ScheduleCompile!F514),IF(OR(ISNUMBER(FIND("5F",ScheduleCompile!F514)),ISNUMBER(FIND("0F",ScheduleCompile!F514)),ISNUMBER(FIND("8F",ScheduleCompile!F514)),ISNUMBER(FIND("1F",ScheduleCompile!F514)),ISNUMBER(FIND("2F",ScheduleCompile!F514)),ISNUMBER(FIND("3F",ScheduleCompile!F514)),ISNUMBER(FIND("6F",ScheduleCompile!F514)),ISNUMBER(FIND("7F",ScheduleCompile!F514)),ISNUMBER(FIND("9F",ScheduleCompile!F514)),ISNUMBER(FIND("4F",ScheduleCompile!F514))),VALUE(LEFT(ScheduleCompile!F514,FIND("F",ScheduleCompile!F514)-1)),ScheduleCompile!F514)))))))</f>
        <v>60</v>
      </c>
      <c r="L521" s="1">
        <f>IF(AND(ISERROR(IF(ScheduleCompile!G514="Off",0,IF(ScheduleCompile!G514="On",1,IF(ISNUMBER(ScheduleCompile!G514),ScheduleCompile!G514/1,IF(ISTEXT(ScheduleCompile!G514),IF(OR(ISNUMBER(FIND("5F",ScheduleCompile!G514)),ISNUMBER(FIND("0F",ScheduleCompile!G514)),ISNUMBER(FIND("8F",ScheduleCompile!G514)),ISNUMBER(FIND("1F",ScheduleCompile!G514)),ISNUMBER(FIND("2F",ScheduleCompile!G514)),ISNUMBER(FIND("3F",ScheduleCompile!G514)),ISNUMBER(FIND("6F",ScheduleCompile!G514)),ISNUMBER(FIND("7F",ScheduleCompile!G514)),ISNUMBER(FIND("9F",ScheduleCompile!G514)),ISNUMBER(FIND("4F",ScheduleCompile!G514))),VALUE(LEFT(ScheduleCompile!G514,FIND("F",ScheduleCompile!G514)-1)),ScheduleCompile!G514)))))),ISTEXT(ScheduleCompile!#REF!)),"ENDTABLE",IF(ISERROR(IF(ScheduleCompile!G514="Off",0,IF(ScheduleCompile!G514="On",1,IF(ISNUMBER(ScheduleCompile!G514),ScheduleCompile!G514/1,IF(ISTEXT(ScheduleCompile!G514),IF(OR(ISNUMBER(FIND("5F",ScheduleCompile!G514)),ISNUMBER(FIND("0F",ScheduleCompile!G514)),ISNUMBER(FIND("8F",ScheduleCompile!G514)),ISNUMBER(FIND("1F",ScheduleCompile!G514)),ISNUMBER(FIND("2F",ScheduleCompile!G514)),ISNUMBER(FIND("3F",ScheduleCompile!G514)),ISNUMBER(FIND("6F",ScheduleCompile!G514)),ISNUMBER(FIND("7F",ScheduleCompile!G514)),ISNUMBER(FIND("9F",ScheduleCompile!G514)),ISNUMBER(FIND("4F",ScheduleCompile!G514))),VALUE(LEFT(ScheduleCompile!G514,FIND("F",ScheduleCompile!G514)-1)),ScheduleCompile!G514)))))),"",IF(ScheduleCompile!G514="Off",0,IF(ScheduleCompile!G514="On",1,IF(ISNUMBER(ScheduleCompile!G514),ScheduleCompile!G514/1,IF(ISTEXT(ScheduleCompile!G514),IF(OR(ISNUMBER(FIND("5F",ScheduleCompile!G514)),ISNUMBER(FIND("0F",ScheduleCompile!G514)),ISNUMBER(FIND("8F",ScheduleCompile!G514)),ISNUMBER(FIND("1F",ScheduleCompile!G514)),ISNUMBER(FIND("2F",ScheduleCompile!G514)),ISNUMBER(FIND("3F",ScheduleCompile!G514)),ISNUMBER(FIND("6F",ScheduleCompile!G514)),ISNUMBER(FIND("7F",ScheduleCompile!G514)),ISNUMBER(FIND("9F",ScheduleCompile!G514)),ISNUMBER(FIND("4F",ScheduleCompile!G514))),VALUE(LEFT(ScheduleCompile!G514,FIND("F",ScheduleCompile!G514)-1)),ScheduleCompile!G514)))))))</f>
        <v>60</v>
      </c>
      <c r="M521" s="1">
        <f>IF(AND(ISERROR(IF(ScheduleCompile!H514="Off",0,IF(ScheduleCompile!H514="On",1,IF(ISNUMBER(ScheduleCompile!H514),ScheduleCompile!H514/1,IF(ISTEXT(ScheduleCompile!H514),IF(OR(ISNUMBER(FIND("5F",ScheduleCompile!H514)),ISNUMBER(FIND("0F",ScheduleCompile!H514)),ISNUMBER(FIND("8F",ScheduleCompile!H514)),ISNUMBER(FIND("1F",ScheduleCompile!H514)),ISNUMBER(FIND("2F",ScheduleCompile!H514)),ISNUMBER(FIND("3F",ScheduleCompile!H514)),ISNUMBER(FIND("6F",ScheduleCompile!H514)),ISNUMBER(FIND("7F",ScheduleCompile!H514)),ISNUMBER(FIND("9F",ScheduleCompile!H514)),ISNUMBER(FIND("4F",ScheduleCompile!H514))),VALUE(LEFT(ScheduleCompile!H514,FIND("F",ScheduleCompile!H514)-1)),ScheduleCompile!H514)))))),ISTEXT(ScheduleCompile!#REF!)),"ENDTABLE",IF(ISERROR(IF(ScheduleCompile!H514="Off",0,IF(ScheduleCompile!H514="On",1,IF(ISNUMBER(ScheduleCompile!H514),ScheduleCompile!H514/1,IF(ISTEXT(ScheduleCompile!H514),IF(OR(ISNUMBER(FIND("5F",ScheduleCompile!H514)),ISNUMBER(FIND("0F",ScheduleCompile!H514)),ISNUMBER(FIND("8F",ScheduleCompile!H514)),ISNUMBER(FIND("1F",ScheduleCompile!H514)),ISNUMBER(FIND("2F",ScheduleCompile!H514)),ISNUMBER(FIND("3F",ScheduleCompile!H514)),ISNUMBER(FIND("6F",ScheduleCompile!H514)),ISNUMBER(FIND("7F",ScheduleCompile!H514)),ISNUMBER(FIND("9F",ScheduleCompile!H514)),ISNUMBER(FIND("4F",ScheduleCompile!H514))),VALUE(LEFT(ScheduleCompile!H514,FIND("F",ScheduleCompile!H514)-1)),ScheduleCompile!H514)))))),"",IF(ScheduleCompile!H514="Off",0,IF(ScheduleCompile!H514="On",1,IF(ISNUMBER(ScheduleCompile!H514),ScheduleCompile!H514/1,IF(ISTEXT(ScheduleCompile!H514),IF(OR(ISNUMBER(FIND("5F",ScheduleCompile!H514)),ISNUMBER(FIND("0F",ScheduleCompile!H514)),ISNUMBER(FIND("8F",ScheduleCompile!H514)),ISNUMBER(FIND("1F",ScheduleCompile!H514)),ISNUMBER(FIND("2F",ScheduleCompile!H514)),ISNUMBER(FIND("3F",ScheduleCompile!H514)),ISNUMBER(FIND("6F",ScheduleCompile!H514)),ISNUMBER(FIND("7F",ScheduleCompile!H514)),ISNUMBER(FIND("9F",ScheduleCompile!H514)),ISNUMBER(FIND("4F",ScheduleCompile!H514))),VALUE(LEFT(ScheduleCompile!H514,FIND("F",ScheduleCompile!H514)-1)),ScheduleCompile!H514)))))))</f>
        <v>60</v>
      </c>
      <c r="N521" s="1">
        <f>IF(AND(ISERROR(IF(ScheduleCompile!I514="Off",0,IF(ScheduleCompile!I514="On",1,IF(ISNUMBER(ScheduleCompile!I514),ScheduleCompile!I514/1,IF(ISTEXT(ScheduleCompile!I514),IF(OR(ISNUMBER(FIND("5F",ScheduleCompile!I514)),ISNUMBER(FIND("0F",ScheduleCompile!I514)),ISNUMBER(FIND("8F",ScheduleCompile!I514)),ISNUMBER(FIND("1F",ScheduleCompile!I514)),ISNUMBER(FIND("2F",ScheduleCompile!I514)),ISNUMBER(FIND("3F",ScheduleCompile!I514)),ISNUMBER(FIND("6F",ScheduleCompile!I514)),ISNUMBER(FIND("7F",ScheduleCompile!I514)),ISNUMBER(FIND("9F",ScheduleCompile!I514)),ISNUMBER(FIND("4F",ScheduleCompile!I514))),VALUE(LEFT(ScheduleCompile!I514,FIND("F",ScheduleCompile!I514)-1)),ScheduleCompile!I514)))))),ISTEXT(ScheduleCompile!#REF!)),"ENDTABLE",IF(ISERROR(IF(ScheduleCompile!I514="Off",0,IF(ScheduleCompile!I514="On",1,IF(ISNUMBER(ScheduleCompile!I514),ScheduleCompile!I514/1,IF(ISTEXT(ScheduleCompile!I514),IF(OR(ISNUMBER(FIND("5F",ScheduleCompile!I514)),ISNUMBER(FIND("0F",ScheduleCompile!I514)),ISNUMBER(FIND("8F",ScheduleCompile!I514)),ISNUMBER(FIND("1F",ScheduleCompile!I514)),ISNUMBER(FIND("2F",ScheduleCompile!I514)),ISNUMBER(FIND("3F",ScheduleCompile!I514)),ISNUMBER(FIND("6F",ScheduleCompile!I514)),ISNUMBER(FIND("7F",ScheduleCompile!I514)),ISNUMBER(FIND("9F",ScheduleCompile!I514)),ISNUMBER(FIND("4F",ScheduleCompile!I514))),VALUE(LEFT(ScheduleCompile!I514,FIND("F",ScheduleCompile!I514)-1)),ScheduleCompile!I514)))))),"",IF(ScheduleCompile!I514="Off",0,IF(ScheduleCompile!I514="On",1,IF(ISNUMBER(ScheduleCompile!I514),ScheduleCompile!I514/1,IF(ISTEXT(ScheduleCompile!I514),IF(OR(ISNUMBER(FIND("5F",ScheduleCompile!I514)),ISNUMBER(FIND("0F",ScheduleCompile!I514)),ISNUMBER(FIND("8F",ScheduleCompile!I514)),ISNUMBER(FIND("1F",ScheduleCompile!I514)),ISNUMBER(FIND("2F",ScheduleCompile!I514)),ISNUMBER(FIND("3F",ScheduleCompile!I514)),ISNUMBER(FIND("6F",ScheduleCompile!I514)),ISNUMBER(FIND("7F",ScheduleCompile!I514)),ISNUMBER(FIND("9F",ScheduleCompile!I514)),ISNUMBER(FIND("4F",ScheduleCompile!I514))),VALUE(LEFT(ScheduleCompile!I514,FIND("F",ScheduleCompile!I514)-1)),ScheduleCompile!I514)))))))</f>
        <v>60</v>
      </c>
      <c r="O521" s="1">
        <f>IF(AND(ISERROR(IF(ScheduleCompile!J514="Off",0,IF(ScheduleCompile!J514="On",1,IF(ISNUMBER(ScheduleCompile!J514),ScheduleCompile!J514/1,IF(ISTEXT(ScheduleCompile!J514),IF(OR(ISNUMBER(FIND("5F",ScheduleCompile!J514)),ISNUMBER(FIND("0F",ScheduleCompile!J514)),ISNUMBER(FIND("8F",ScheduleCompile!J514)),ISNUMBER(FIND("1F",ScheduleCompile!J514)),ISNUMBER(FIND("2F",ScheduleCompile!J514)),ISNUMBER(FIND("3F",ScheduleCompile!J514)),ISNUMBER(FIND("6F",ScheduleCompile!J514)),ISNUMBER(FIND("7F",ScheduleCompile!J514)),ISNUMBER(FIND("9F",ScheduleCompile!J514)),ISNUMBER(FIND("4F",ScheduleCompile!J514))),VALUE(LEFT(ScheduleCompile!J514,FIND("F",ScheduleCompile!J514)-1)),ScheduleCompile!J514)))))),ISTEXT(ScheduleCompile!#REF!)),"ENDTABLE",IF(ISERROR(IF(ScheduleCompile!J514="Off",0,IF(ScheduleCompile!J514="On",1,IF(ISNUMBER(ScheduleCompile!J514),ScheduleCompile!J514/1,IF(ISTEXT(ScheduleCompile!J514),IF(OR(ISNUMBER(FIND("5F",ScheduleCompile!J514)),ISNUMBER(FIND("0F",ScheduleCompile!J514)),ISNUMBER(FIND("8F",ScheduleCompile!J514)),ISNUMBER(FIND("1F",ScheduleCompile!J514)),ISNUMBER(FIND("2F",ScheduleCompile!J514)),ISNUMBER(FIND("3F",ScheduleCompile!J514)),ISNUMBER(FIND("6F",ScheduleCompile!J514)),ISNUMBER(FIND("7F",ScheduleCompile!J514)),ISNUMBER(FIND("9F",ScheduleCompile!J514)),ISNUMBER(FIND("4F",ScheduleCompile!J514))),VALUE(LEFT(ScheduleCompile!J514,FIND("F",ScheduleCompile!J514)-1)),ScheduleCompile!J514)))))),"",IF(ScheduleCompile!J514="Off",0,IF(ScheduleCompile!J514="On",1,IF(ISNUMBER(ScheduleCompile!J514),ScheduleCompile!J514/1,IF(ISTEXT(ScheduleCompile!J514),IF(OR(ISNUMBER(FIND("5F",ScheduleCompile!J514)),ISNUMBER(FIND("0F",ScheduleCompile!J514)),ISNUMBER(FIND("8F",ScheduleCompile!J514)),ISNUMBER(FIND("1F",ScheduleCompile!J514)),ISNUMBER(FIND("2F",ScheduleCompile!J514)),ISNUMBER(FIND("3F",ScheduleCompile!J514)),ISNUMBER(FIND("6F",ScheduleCompile!J514)),ISNUMBER(FIND("7F",ScheduleCompile!J514)),ISNUMBER(FIND("9F",ScheduleCompile!J514)),ISNUMBER(FIND("4F",ScheduleCompile!J514))),VALUE(LEFT(ScheduleCompile!J514,FIND("F",ScheduleCompile!J514)-1)),ScheduleCompile!J514)))))))</f>
        <v>60</v>
      </c>
      <c r="P521" s="1">
        <f>IF(AND(ISERROR(IF(ScheduleCompile!K514="Off",0,IF(ScheduleCompile!K514="On",1,IF(ISNUMBER(ScheduleCompile!K514),ScheduleCompile!K514/1,IF(ISTEXT(ScheduleCompile!K514),IF(OR(ISNUMBER(FIND("5F",ScheduleCompile!K514)),ISNUMBER(FIND("0F",ScheduleCompile!K514)),ISNUMBER(FIND("8F",ScheduleCompile!K514)),ISNUMBER(FIND("1F",ScheduleCompile!K514)),ISNUMBER(FIND("2F",ScheduleCompile!K514)),ISNUMBER(FIND("3F",ScheduleCompile!K514)),ISNUMBER(FIND("6F",ScheduleCompile!K514)),ISNUMBER(FIND("7F",ScheduleCompile!K514)),ISNUMBER(FIND("9F",ScheduleCompile!K514)),ISNUMBER(FIND("4F",ScheduleCompile!K514))),VALUE(LEFT(ScheduleCompile!K514,FIND("F",ScheduleCompile!K514)-1)),ScheduleCompile!K514)))))),ISTEXT(ScheduleCompile!#REF!)),"ENDTABLE",IF(ISERROR(IF(ScheduleCompile!K514="Off",0,IF(ScheduleCompile!K514="On",1,IF(ISNUMBER(ScheduleCompile!K514),ScheduleCompile!K514/1,IF(ISTEXT(ScheduleCompile!K514),IF(OR(ISNUMBER(FIND("5F",ScheduleCompile!K514)),ISNUMBER(FIND("0F",ScheduleCompile!K514)),ISNUMBER(FIND("8F",ScheduleCompile!K514)),ISNUMBER(FIND("1F",ScheduleCompile!K514)),ISNUMBER(FIND("2F",ScheduleCompile!K514)),ISNUMBER(FIND("3F",ScheduleCompile!K514)),ISNUMBER(FIND("6F",ScheduleCompile!K514)),ISNUMBER(FIND("7F",ScheduleCompile!K514)),ISNUMBER(FIND("9F",ScheduleCompile!K514)),ISNUMBER(FIND("4F",ScheduleCompile!K514))),VALUE(LEFT(ScheduleCompile!K514,FIND("F",ScheduleCompile!K514)-1)),ScheduleCompile!K514)))))),"",IF(ScheduleCompile!K514="Off",0,IF(ScheduleCompile!K514="On",1,IF(ISNUMBER(ScheduleCompile!K514),ScheduleCompile!K514/1,IF(ISTEXT(ScheduleCompile!K514),IF(OR(ISNUMBER(FIND("5F",ScheduleCompile!K514)),ISNUMBER(FIND("0F",ScheduleCompile!K514)),ISNUMBER(FIND("8F",ScheduleCompile!K514)),ISNUMBER(FIND("1F",ScheduleCompile!K514)),ISNUMBER(FIND("2F",ScheduleCompile!K514)),ISNUMBER(FIND("3F",ScheduleCompile!K514)),ISNUMBER(FIND("6F",ScheduleCompile!K514)),ISNUMBER(FIND("7F",ScheduleCompile!K514)),ISNUMBER(FIND("9F",ScheduleCompile!K514)),ISNUMBER(FIND("4F",ScheduleCompile!K514))),VALUE(LEFT(ScheduleCompile!K514,FIND("F",ScheduleCompile!K514)-1)),ScheduleCompile!K514)))))))</f>
        <v>60</v>
      </c>
      <c r="Q521" s="1">
        <f>IF(AND(ISERROR(IF(ScheduleCompile!L514="Off",0,IF(ScheduleCompile!L514="On",1,IF(ISNUMBER(ScheduleCompile!L514),ScheduleCompile!L514/1,IF(ISTEXT(ScheduleCompile!L514),IF(OR(ISNUMBER(FIND("5F",ScheduleCompile!L514)),ISNUMBER(FIND("0F",ScheduleCompile!L514)),ISNUMBER(FIND("8F",ScheduleCompile!L514)),ISNUMBER(FIND("1F",ScheduleCompile!L514)),ISNUMBER(FIND("2F",ScheduleCompile!L514)),ISNUMBER(FIND("3F",ScheduleCompile!L514)),ISNUMBER(FIND("6F",ScheduleCompile!L514)),ISNUMBER(FIND("7F",ScheduleCompile!L514)),ISNUMBER(FIND("9F",ScheduleCompile!L514)),ISNUMBER(FIND("4F",ScheduleCompile!L514))),VALUE(LEFT(ScheduleCompile!L514,FIND("F",ScheduleCompile!L514)-1)),ScheduleCompile!L514)))))),ISTEXT(ScheduleCompile!#REF!)),"ENDTABLE",IF(ISERROR(IF(ScheduleCompile!L514="Off",0,IF(ScheduleCompile!L514="On",1,IF(ISNUMBER(ScheduleCompile!L514),ScheduleCompile!L514/1,IF(ISTEXT(ScheduleCompile!L514),IF(OR(ISNUMBER(FIND("5F",ScheduleCompile!L514)),ISNUMBER(FIND("0F",ScheduleCompile!L514)),ISNUMBER(FIND("8F",ScheduleCompile!L514)),ISNUMBER(FIND("1F",ScheduleCompile!L514)),ISNUMBER(FIND("2F",ScheduleCompile!L514)),ISNUMBER(FIND("3F",ScheduleCompile!L514)),ISNUMBER(FIND("6F",ScheduleCompile!L514)),ISNUMBER(FIND("7F",ScheduleCompile!L514)),ISNUMBER(FIND("9F",ScheduleCompile!L514)),ISNUMBER(FIND("4F",ScheduleCompile!L514))),VALUE(LEFT(ScheduleCompile!L514,FIND("F",ScheduleCompile!L514)-1)),ScheduleCompile!L514)))))),"",IF(ScheduleCompile!L514="Off",0,IF(ScheduleCompile!L514="On",1,IF(ISNUMBER(ScheduleCompile!L514),ScheduleCompile!L514/1,IF(ISTEXT(ScheduleCompile!L514),IF(OR(ISNUMBER(FIND("5F",ScheduleCompile!L514)),ISNUMBER(FIND("0F",ScheduleCompile!L514)),ISNUMBER(FIND("8F",ScheduleCompile!L514)),ISNUMBER(FIND("1F",ScheduleCompile!L514)),ISNUMBER(FIND("2F",ScheduleCompile!L514)),ISNUMBER(FIND("3F",ScheduleCompile!L514)),ISNUMBER(FIND("6F",ScheduleCompile!L514)),ISNUMBER(FIND("7F",ScheduleCompile!L514)),ISNUMBER(FIND("9F",ScheduleCompile!L514)),ISNUMBER(FIND("4F",ScheduleCompile!L514))),VALUE(LEFT(ScheduleCompile!L514,FIND("F",ScheduleCompile!L514)-1)),ScheduleCompile!L514)))))))</f>
        <v>60</v>
      </c>
      <c r="R521" s="1">
        <f>IF(AND(ISERROR(IF(ScheduleCompile!M514="Off",0,IF(ScheduleCompile!M514="On",1,IF(ISNUMBER(ScheduleCompile!M514),ScheduleCompile!M514/1,IF(ISTEXT(ScheduleCompile!M514),IF(OR(ISNUMBER(FIND("5F",ScheduleCompile!M514)),ISNUMBER(FIND("0F",ScheduleCompile!M514)),ISNUMBER(FIND("8F",ScheduleCompile!M514)),ISNUMBER(FIND("1F",ScheduleCompile!M514)),ISNUMBER(FIND("2F",ScheduleCompile!M514)),ISNUMBER(FIND("3F",ScheduleCompile!M514)),ISNUMBER(FIND("6F",ScheduleCompile!M514)),ISNUMBER(FIND("7F",ScheduleCompile!M514)),ISNUMBER(FIND("9F",ScheduleCompile!M514)),ISNUMBER(FIND("4F",ScheduleCompile!M514))),VALUE(LEFT(ScheduleCompile!M514,FIND("F",ScheduleCompile!M514)-1)),ScheduleCompile!M514)))))),ISTEXT(ScheduleCompile!#REF!)),"ENDTABLE",IF(ISERROR(IF(ScheduleCompile!M514="Off",0,IF(ScheduleCompile!M514="On",1,IF(ISNUMBER(ScheduleCompile!M514),ScheduleCompile!M514/1,IF(ISTEXT(ScheduleCompile!M514),IF(OR(ISNUMBER(FIND("5F",ScheduleCompile!M514)),ISNUMBER(FIND("0F",ScheduleCompile!M514)),ISNUMBER(FIND("8F",ScheduleCompile!M514)),ISNUMBER(FIND("1F",ScheduleCompile!M514)),ISNUMBER(FIND("2F",ScheduleCompile!M514)),ISNUMBER(FIND("3F",ScheduleCompile!M514)),ISNUMBER(FIND("6F",ScheduleCompile!M514)),ISNUMBER(FIND("7F",ScheduleCompile!M514)),ISNUMBER(FIND("9F",ScheduleCompile!M514)),ISNUMBER(FIND("4F",ScheduleCompile!M514))),VALUE(LEFT(ScheduleCompile!M514,FIND("F",ScheduleCompile!M514)-1)),ScheduleCompile!M514)))))),"",IF(ScheduleCompile!M514="Off",0,IF(ScheduleCompile!M514="On",1,IF(ISNUMBER(ScheduleCompile!M514),ScheduleCompile!M514/1,IF(ISTEXT(ScheduleCompile!M514),IF(OR(ISNUMBER(FIND("5F",ScheduleCompile!M514)),ISNUMBER(FIND("0F",ScheduleCompile!M514)),ISNUMBER(FIND("8F",ScheduleCompile!M514)),ISNUMBER(FIND("1F",ScheduleCompile!M514)),ISNUMBER(FIND("2F",ScheduleCompile!M514)),ISNUMBER(FIND("3F",ScheduleCompile!M514)),ISNUMBER(FIND("6F",ScheduleCompile!M514)),ISNUMBER(FIND("7F",ScheduleCompile!M514)),ISNUMBER(FIND("9F",ScheduleCompile!M514)),ISNUMBER(FIND("4F",ScheduleCompile!M514))),VALUE(LEFT(ScheduleCompile!M514,FIND("F",ScheduleCompile!M514)-1)),ScheduleCompile!M514)))))))</f>
        <v>60</v>
      </c>
      <c r="S521" s="1">
        <f>IF(AND(ISERROR(IF(ScheduleCompile!N514="Off",0,IF(ScheduleCompile!N514="On",1,IF(ISNUMBER(ScheduleCompile!N514),ScheduleCompile!N514/1,IF(ISTEXT(ScheduleCompile!N514),IF(OR(ISNUMBER(FIND("5F",ScheduleCompile!N514)),ISNUMBER(FIND("0F",ScheduleCompile!N514)),ISNUMBER(FIND("8F",ScheduleCompile!N514)),ISNUMBER(FIND("1F",ScheduleCompile!N514)),ISNUMBER(FIND("2F",ScheduleCompile!N514)),ISNUMBER(FIND("3F",ScheduleCompile!N514)),ISNUMBER(FIND("6F",ScheduleCompile!N514)),ISNUMBER(FIND("7F",ScheduleCompile!N514)),ISNUMBER(FIND("9F",ScheduleCompile!N514)),ISNUMBER(FIND("4F",ScheduleCompile!N514))),VALUE(LEFT(ScheduleCompile!N514,FIND("F",ScheduleCompile!N514)-1)),ScheduleCompile!N514)))))),ISTEXT(ScheduleCompile!#REF!)),"ENDTABLE",IF(ISERROR(IF(ScheduleCompile!N514="Off",0,IF(ScheduleCompile!N514="On",1,IF(ISNUMBER(ScheduleCompile!N514),ScheduleCompile!N514/1,IF(ISTEXT(ScheduleCompile!N514),IF(OR(ISNUMBER(FIND("5F",ScheduleCompile!N514)),ISNUMBER(FIND("0F",ScheduleCompile!N514)),ISNUMBER(FIND("8F",ScheduleCompile!N514)),ISNUMBER(FIND("1F",ScheduleCompile!N514)),ISNUMBER(FIND("2F",ScheduleCompile!N514)),ISNUMBER(FIND("3F",ScheduleCompile!N514)),ISNUMBER(FIND("6F",ScheduleCompile!N514)),ISNUMBER(FIND("7F",ScheduleCompile!N514)),ISNUMBER(FIND("9F",ScheduleCompile!N514)),ISNUMBER(FIND("4F",ScheduleCompile!N514))),VALUE(LEFT(ScheduleCompile!N514,FIND("F",ScheduleCompile!N514)-1)),ScheduleCompile!N514)))))),"",IF(ScheduleCompile!N514="Off",0,IF(ScheduleCompile!N514="On",1,IF(ISNUMBER(ScheduleCompile!N514),ScheduleCompile!N514/1,IF(ISTEXT(ScheduleCompile!N514),IF(OR(ISNUMBER(FIND("5F",ScheduleCompile!N514)),ISNUMBER(FIND("0F",ScheduleCompile!N514)),ISNUMBER(FIND("8F",ScheduleCompile!N514)),ISNUMBER(FIND("1F",ScheduleCompile!N514)),ISNUMBER(FIND("2F",ScheduleCompile!N514)),ISNUMBER(FIND("3F",ScheduleCompile!N514)),ISNUMBER(FIND("6F",ScheduleCompile!N514)),ISNUMBER(FIND("7F",ScheduleCompile!N514)),ISNUMBER(FIND("9F",ScheduleCompile!N514)),ISNUMBER(FIND("4F",ScheduleCompile!N514))),VALUE(LEFT(ScheduleCompile!N514,FIND("F",ScheduleCompile!N514)-1)),ScheduleCompile!N514)))))))</f>
        <v>60</v>
      </c>
      <c r="T521" s="1">
        <f>IF(AND(ISERROR(IF(ScheduleCompile!O514="Off",0,IF(ScheduleCompile!O514="On",1,IF(ISNUMBER(ScheduleCompile!O514),ScheduleCompile!O514/1,IF(ISTEXT(ScheduleCompile!O514),IF(OR(ISNUMBER(FIND("5F",ScheduleCompile!O514)),ISNUMBER(FIND("0F",ScheduleCompile!O514)),ISNUMBER(FIND("8F",ScheduleCompile!O514)),ISNUMBER(FIND("1F",ScheduleCompile!O514)),ISNUMBER(FIND("2F",ScheduleCompile!O514)),ISNUMBER(FIND("3F",ScheduleCompile!O514)),ISNUMBER(FIND("6F",ScheduleCompile!O514)),ISNUMBER(FIND("7F",ScheduleCompile!O514)),ISNUMBER(FIND("9F",ScheduleCompile!O514)),ISNUMBER(FIND("4F",ScheduleCompile!O514))),VALUE(LEFT(ScheduleCompile!O514,FIND("F",ScheduleCompile!O514)-1)),ScheduleCompile!O514)))))),ISTEXT(ScheduleCompile!#REF!)),"ENDTABLE",IF(ISERROR(IF(ScheduleCompile!O514="Off",0,IF(ScheduleCompile!O514="On",1,IF(ISNUMBER(ScheduleCompile!O514),ScheduleCompile!O514/1,IF(ISTEXT(ScheduleCompile!O514),IF(OR(ISNUMBER(FIND("5F",ScheduleCompile!O514)),ISNUMBER(FIND("0F",ScheduleCompile!O514)),ISNUMBER(FIND("8F",ScheduleCompile!O514)),ISNUMBER(FIND("1F",ScheduleCompile!O514)),ISNUMBER(FIND("2F",ScheduleCompile!O514)),ISNUMBER(FIND("3F",ScheduleCompile!O514)),ISNUMBER(FIND("6F",ScheduleCompile!O514)),ISNUMBER(FIND("7F",ScheduleCompile!O514)),ISNUMBER(FIND("9F",ScheduleCompile!O514)),ISNUMBER(FIND("4F",ScheduleCompile!O514))),VALUE(LEFT(ScheduleCompile!O514,FIND("F",ScheduleCompile!O514)-1)),ScheduleCompile!O514)))))),"",IF(ScheduleCompile!O514="Off",0,IF(ScheduleCompile!O514="On",1,IF(ISNUMBER(ScheduleCompile!O514),ScheduleCompile!O514/1,IF(ISTEXT(ScheduleCompile!O514),IF(OR(ISNUMBER(FIND("5F",ScheduleCompile!O514)),ISNUMBER(FIND("0F",ScheduleCompile!O514)),ISNUMBER(FIND("8F",ScheduleCompile!O514)),ISNUMBER(FIND("1F",ScheduleCompile!O514)),ISNUMBER(FIND("2F",ScheduleCompile!O514)),ISNUMBER(FIND("3F",ScheduleCompile!O514)),ISNUMBER(FIND("6F",ScheduleCompile!O514)),ISNUMBER(FIND("7F",ScheduleCompile!O514)),ISNUMBER(FIND("9F",ScheduleCompile!O514)),ISNUMBER(FIND("4F",ScheduleCompile!O514))),VALUE(LEFT(ScheduleCompile!O514,FIND("F",ScheduleCompile!O514)-1)),ScheduleCompile!O514)))))))</f>
        <v>60</v>
      </c>
      <c r="U521" s="1">
        <f>IF(AND(ISERROR(IF(ScheduleCompile!P514="Off",0,IF(ScheduleCompile!P514="On",1,IF(ISNUMBER(ScheduleCompile!P514),ScheduleCompile!P514/1,IF(ISTEXT(ScheduleCompile!P514),IF(OR(ISNUMBER(FIND("5F",ScheduleCompile!P514)),ISNUMBER(FIND("0F",ScheduleCompile!P514)),ISNUMBER(FIND("8F",ScheduleCompile!P514)),ISNUMBER(FIND("1F",ScheduleCompile!P514)),ISNUMBER(FIND("2F",ScheduleCompile!P514)),ISNUMBER(FIND("3F",ScheduleCompile!P514)),ISNUMBER(FIND("6F",ScheduleCompile!P514)),ISNUMBER(FIND("7F",ScheduleCompile!P514)),ISNUMBER(FIND("9F",ScheduleCompile!P514)),ISNUMBER(FIND("4F",ScheduleCompile!P514))),VALUE(LEFT(ScheduleCompile!P514,FIND("F",ScheduleCompile!P514)-1)),ScheduleCompile!P514)))))),ISTEXT(ScheduleCompile!#REF!)),"ENDTABLE",IF(ISERROR(IF(ScheduleCompile!P514="Off",0,IF(ScheduleCompile!P514="On",1,IF(ISNUMBER(ScheduleCompile!P514),ScheduleCompile!P514/1,IF(ISTEXT(ScheduleCompile!P514),IF(OR(ISNUMBER(FIND("5F",ScheduleCompile!P514)),ISNUMBER(FIND("0F",ScheduleCompile!P514)),ISNUMBER(FIND("8F",ScheduleCompile!P514)),ISNUMBER(FIND("1F",ScheduleCompile!P514)),ISNUMBER(FIND("2F",ScheduleCompile!P514)),ISNUMBER(FIND("3F",ScheduleCompile!P514)),ISNUMBER(FIND("6F",ScheduleCompile!P514)),ISNUMBER(FIND("7F",ScheduleCompile!P514)),ISNUMBER(FIND("9F",ScheduleCompile!P514)),ISNUMBER(FIND("4F",ScheduleCompile!P514))),VALUE(LEFT(ScheduleCompile!P514,FIND("F",ScheduleCompile!P514)-1)),ScheduleCompile!P514)))))),"",IF(ScheduleCompile!P514="Off",0,IF(ScheduleCompile!P514="On",1,IF(ISNUMBER(ScheduleCompile!P514),ScheduleCompile!P514/1,IF(ISTEXT(ScheduleCompile!P514),IF(OR(ISNUMBER(FIND("5F",ScheduleCompile!P514)),ISNUMBER(FIND("0F",ScheduleCompile!P514)),ISNUMBER(FIND("8F",ScheduleCompile!P514)),ISNUMBER(FIND("1F",ScheduleCompile!P514)),ISNUMBER(FIND("2F",ScheduleCompile!P514)),ISNUMBER(FIND("3F",ScheduleCompile!P514)),ISNUMBER(FIND("6F",ScheduleCompile!P514)),ISNUMBER(FIND("7F",ScheduleCompile!P514)),ISNUMBER(FIND("9F",ScheduleCompile!P514)),ISNUMBER(FIND("4F",ScheduleCompile!P514))),VALUE(LEFT(ScheduleCompile!P514,FIND("F",ScheduleCompile!P514)-1)),ScheduleCompile!P514)))))))</f>
        <v>60</v>
      </c>
      <c r="V521" s="1">
        <f>IF(AND(ISERROR(IF(ScheduleCompile!Q514="Off",0,IF(ScheduleCompile!Q514="On",1,IF(ISNUMBER(ScheduleCompile!Q514),ScheduleCompile!Q514/1,IF(ISTEXT(ScheduleCompile!Q514),IF(OR(ISNUMBER(FIND("5F",ScheduleCompile!Q514)),ISNUMBER(FIND("0F",ScheduleCompile!Q514)),ISNUMBER(FIND("8F",ScheduleCompile!Q514)),ISNUMBER(FIND("1F",ScheduleCompile!Q514)),ISNUMBER(FIND("2F",ScheduleCompile!Q514)),ISNUMBER(FIND("3F",ScheduleCompile!Q514)),ISNUMBER(FIND("6F",ScheduleCompile!Q514)),ISNUMBER(FIND("7F",ScheduleCompile!Q514)),ISNUMBER(FIND("9F",ScheduleCompile!Q514)),ISNUMBER(FIND("4F",ScheduleCompile!Q514))),VALUE(LEFT(ScheduleCompile!Q514,FIND("F",ScheduleCompile!Q514)-1)),ScheduleCompile!Q514)))))),ISTEXT(ScheduleCompile!#REF!)),"ENDTABLE",IF(ISERROR(IF(ScheduleCompile!Q514="Off",0,IF(ScheduleCompile!Q514="On",1,IF(ISNUMBER(ScheduleCompile!Q514),ScheduleCompile!Q514/1,IF(ISTEXT(ScheduleCompile!Q514),IF(OR(ISNUMBER(FIND("5F",ScheduleCompile!Q514)),ISNUMBER(FIND("0F",ScheduleCompile!Q514)),ISNUMBER(FIND("8F",ScheduleCompile!Q514)),ISNUMBER(FIND("1F",ScheduleCompile!Q514)),ISNUMBER(FIND("2F",ScheduleCompile!Q514)),ISNUMBER(FIND("3F",ScheduleCompile!Q514)),ISNUMBER(FIND("6F",ScheduleCompile!Q514)),ISNUMBER(FIND("7F",ScheduleCompile!Q514)),ISNUMBER(FIND("9F",ScheduleCompile!Q514)),ISNUMBER(FIND("4F",ScheduleCompile!Q514))),VALUE(LEFT(ScheduleCompile!Q514,FIND("F",ScheduleCompile!Q514)-1)),ScheduleCompile!Q514)))))),"",IF(ScheduleCompile!Q514="Off",0,IF(ScheduleCompile!Q514="On",1,IF(ISNUMBER(ScheduleCompile!Q514),ScheduleCompile!Q514/1,IF(ISTEXT(ScheduleCompile!Q514),IF(OR(ISNUMBER(FIND("5F",ScheduleCompile!Q514)),ISNUMBER(FIND("0F",ScheduleCompile!Q514)),ISNUMBER(FIND("8F",ScheduleCompile!Q514)),ISNUMBER(FIND("1F",ScheduleCompile!Q514)),ISNUMBER(FIND("2F",ScheduleCompile!Q514)),ISNUMBER(FIND("3F",ScheduleCompile!Q514)),ISNUMBER(FIND("6F",ScheduleCompile!Q514)),ISNUMBER(FIND("7F",ScheduleCompile!Q514)),ISNUMBER(FIND("9F",ScheduleCompile!Q514)),ISNUMBER(FIND("4F",ScheduleCompile!Q514))),VALUE(LEFT(ScheduleCompile!Q514,FIND("F",ScheduleCompile!Q514)-1)),ScheduleCompile!Q514)))))))</f>
        <v>60</v>
      </c>
      <c r="W521" s="1">
        <f>IF(AND(ISERROR(IF(ScheduleCompile!R514="Off",0,IF(ScheduleCompile!R514="On",1,IF(ISNUMBER(ScheduleCompile!R514),ScheduleCompile!R514/1,IF(ISTEXT(ScheduleCompile!R514),IF(OR(ISNUMBER(FIND("5F",ScheduleCompile!R514)),ISNUMBER(FIND("0F",ScheduleCompile!R514)),ISNUMBER(FIND("8F",ScheduleCompile!R514)),ISNUMBER(FIND("1F",ScheduleCompile!R514)),ISNUMBER(FIND("2F",ScheduleCompile!R514)),ISNUMBER(FIND("3F",ScheduleCompile!R514)),ISNUMBER(FIND("6F",ScheduleCompile!R514)),ISNUMBER(FIND("7F",ScheduleCompile!R514)),ISNUMBER(FIND("9F",ScheduleCompile!R514)),ISNUMBER(FIND("4F",ScheduleCompile!R514))),VALUE(LEFT(ScheduleCompile!R514,FIND("F",ScheduleCompile!R514)-1)),ScheduleCompile!R514)))))),ISTEXT(ScheduleCompile!#REF!)),"ENDTABLE",IF(ISERROR(IF(ScheduleCompile!R514="Off",0,IF(ScheduleCompile!R514="On",1,IF(ISNUMBER(ScheduleCompile!R514),ScheduleCompile!R514/1,IF(ISTEXT(ScheduleCompile!R514),IF(OR(ISNUMBER(FIND("5F",ScheduleCompile!R514)),ISNUMBER(FIND("0F",ScheduleCompile!R514)),ISNUMBER(FIND("8F",ScheduleCompile!R514)),ISNUMBER(FIND("1F",ScheduleCompile!R514)),ISNUMBER(FIND("2F",ScheduleCompile!R514)),ISNUMBER(FIND("3F",ScheduleCompile!R514)),ISNUMBER(FIND("6F",ScheduleCompile!R514)),ISNUMBER(FIND("7F",ScheduleCompile!R514)),ISNUMBER(FIND("9F",ScheduleCompile!R514)),ISNUMBER(FIND("4F",ScheduleCompile!R514))),VALUE(LEFT(ScheduleCompile!R514,FIND("F",ScheduleCompile!R514)-1)),ScheduleCompile!R514)))))),"",IF(ScheduleCompile!R514="Off",0,IF(ScheduleCompile!R514="On",1,IF(ISNUMBER(ScheduleCompile!R514),ScheduleCompile!R514/1,IF(ISTEXT(ScheduleCompile!R514),IF(OR(ISNUMBER(FIND("5F",ScheduleCompile!R514)),ISNUMBER(FIND("0F",ScheduleCompile!R514)),ISNUMBER(FIND("8F",ScheduleCompile!R514)),ISNUMBER(FIND("1F",ScheduleCompile!R514)),ISNUMBER(FIND("2F",ScheduleCompile!R514)),ISNUMBER(FIND("3F",ScheduleCompile!R514)),ISNUMBER(FIND("6F",ScheduleCompile!R514)),ISNUMBER(FIND("7F",ScheduleCompile!R514)),ISNUMBER(FIND("9F",ScheduleCompile!R514)),ISNUMBER(FIND("4F",ScheduleCompile!R514))),VALUE(LEFT(ScheduleCompile!R514,FIND("F",ScheduleCompile!R514)-1)),ScheduleCompile!R514)))))))</f>
        <v>60</v>
      </c>
      <c r="X521" s="1">
        <f>IF(AND(ISERROR(IF(ScheduleCompile!S514="Off",0,IF(ScheduleCompile!S514="On",1,IF(ISNUMBER(ScheduleCompile!S514),ScheduleCompile!S514/1,IF(ISTEXT(ScheduleCompile!S514),IF(OR(ISNUMBER(FIND("5F",ScheduleCompile!S514)),ISNUMBER(FIND("0F",ScheduleCompile!S514)),ISNUMBER(FIND("8F",ScheduleCompile!S514)),ISNUMBER(FIND("1F",ScheduleCompile!S514)),ISNUMBER(FIND("2F",ScheduleCompile!S514)),ISNUMBER(FIND("3F",ScheduleCompile!S514)),ISNUMBER(FIND("6F",ScheduleCompile!S514)),ISNUMBER(FIND("7F",ScheduleCompile!S514)),ISNUMBER(FIND("9F",ScheduleCompile!S514)),ISNUMBER(FIND("4F",ScheduleCompile!S514))),VALUE(LEFT(ScheduleCompile!S514,FIND("F",ScheduleCompile!S514)-1)),ScheduleCompile!S514)))))),ISTEXT(ScheduleCompile!#REF!)),"ENDTABLE",IF(ISERROR(IF(ScheduleCompile!S514="Off",0,IF(ScheduleCompile!S514="On",1,IF(ISNUMBER(ScheduleCompile!S514),ScheduleCompile!S514/1,IF(ISTEXT(ScheduleCompile!S514),IF(OR(ISNUMBER(FIND("5F",ScheduleCompile!S514)),ISNUMBER(FIND("0F",ScheduleCompile!S514)),ISNUMBER(FIND("8F",ScheduleCompile!S514)),ISNUMBER(FIND("1F",ScheduleCompile!S514)),ISNUMBER(FIND("2F",ScheduleCompile!S514)),ISNUMBER(FIND("3F",ScheduleCompile!S514)),ISNUMBER(FIND("6F",ScheduleCompile!S514)),ISNUMBER(FIND("7F",ScheduleCompile!S514)),ISNUMBER(FIND("9F",ScheduleCompile!S514)),ISNUMBER(FIND("4F",ScheduleCompile!S514))),VALUE(LEFT(ScheduleCompile!S514,FIND("F",ScheduleCompile!S514)-1)),ScheduleCompile!S514)))))),"",IF(ScheduleCompile!S514="Off",0,IF(ScheduleCompile!S514="On",1,IF(ISNUMBER(ScheduleCompile!S514),ScheduleCompile!S514/1,IF(ISTEXT(ScheduleCompile!S514),IF(OR(ISNUMBER(FIND("5F",ScheduleCompile!S514)),ISNUMBER(FIND("0F",ScheduleCompile!S514)),ISNUMBER(FIND("8F",ScheduleCompile!S514)),ISNUMBER(FIND("1F",ScheduleCompile!S514)),ISNUMBER(FIND("2F",ScheduleCompile!S514)),ISNUMBER(FIND("3F",ScheduleCompile!S514)),ISNUMBER(FIND("6F",ScheduleCompile!S514)),ISNUMBER(FIND("7F",ScheduleCompile!S514)),ISNUMBER(FIND("9F",ScheduleCompile!S514)),ISNUMBER(FIND("4F",ScheduleCompile!S514))),VALUE(LEFT(ScheduleCompile!S514,FIND("F",ScheduleCompile!S514)-1)),ScheduleCompile!S514)))))))</f>
        <v>60</v>
      </c>
      <c r="Y521" s="1">
        <f>IF(AND(ISERROR(IF(ScheduleCompile!T514="Off",0,IF(ScheduleCompile!T514="On",1,IF(ISNUMBER(ScheduleCompile!T514),ScheduleCompile!T514/1,IF(ISTEXT(ScheduleCompile!T514),IF(OR(ISNUMBER(FIND("5F",ScheduleCompile!T514)),ISNUMBER(FIND("0F",ScheduleCompile!T514)),ISNUMBER(FIND("8F",ScheduleCompile!T514)),ISNUMBER(FIND("1F",ScheduleCompile!T514)),ISNUMBER(FIND("2F",ScheduleCompile!T514)),ISNUMBER(FIND("3F",ScheduleCompile!T514)),ISNUMBER(FIND("6F",ScheduleCompile!T514)),ISNUMBER(FIND("7F",ScheduleCompile!T514)),ISNUMBER(FIND("9F",ScheduleCompile!T514)),ISNUMBER(FIND("4F",ScheduleCompile!T514))),VALUE(LEFT(ScheduleCompile!T514,FIND("F",ScheduleCompile!T514)-1)),ScheduleCompile!T514)))))),ISTEXT(ScheduleCompile!#REF!)),"ENDTABLE",IF(ISERROR(IF(ScheduleCompile!T514="Off",0,IF(ScheduleCompile!T514="On",1,IF(ISNUMBER(ScheduleCompile!T514),ScheduleCompile!T514/1,IF(ISTEXT(ScheduleCompile!T514),IF(OR(ISNUMBER(FIND("5F",ScheduleCompile!T514)),ISNUMBER(FIND("0F",ScheduleCompile!T514)),ISNUMBER(FIND("8F",ScheduleCompile!T514)),ISNUMBER(FIND("1F",ScheduleCompile!T514)),ISNUMBER(FIND("2F",ScheduleCompile!T514)),ISNUMBER(FIND("3F",ScheduleCompile!T514)),ISNUMBER(FIND("6F",ScheduleCompile!T514)),ISNUMBER(FIND("7F",ScheduleCompile!T514)),ISNUMBER(FIND("9F",ScheduleCompile!T514)),ISNUMBER(FIND("4F",ScheduleCompile!T514))),VALUE(LEFT(ScheduleCompile!T514,FIND("F",ScheduleCompile!T514)-1)),ScheduleCompile!T514)))))),"",IF(ScheduleCompile!T514="Off",0,IF(ScheduleCompile!T514="On",1,IF(ISNUMBER(ScheduleCompile!T514),ScheduleCompile!T514/1,IF(ISTEXT(ScheduleCompile!T514),IF(OR(ISNUMBER(FIND("5F",ScheduleCompile!T514)),ISNUMBER(FIND("0F",ScheduleCompile!T514)),ISNUMBER(FIND("8F",ScheduleCompile!T514)),ISNUMBER(FIND("1F",ScheduleCompile!T514)),ISNUMBER(FIND("2F",ScheduleCompile!T514)),ISNUMBER(FIND("3F",ScheduleCompile!T514)),ISNUMBER(FIND("6F",ScheduleCompile!T514)),ISNUMBER(FIND("7F",ScheduleCompile!T514)),ISNUMBER(FIND("9F",ScheduleCompile!T514)),ISNUMBER(FIND("4F",ScheduleCompile!T514))),VALUE(LEFT(ScheduleCompile!T514,FIND("F",ScheduleCompile!T514)-1)),ScheduleCompile!T514)))))))</f>
        <v>60</v>
      </c>
      <c r="Z521" s="1">
        <f>IF(AND(ISERROR(IF(ScheduleCompile!U514="Off",0,IF(ScheduleCompile!U514="On",1,IF(ISNUMBER(ScheduleCompile!U514),ScheduleCompile!U514/1,IF(ISTEXT(ScheduleCompile!U514),IF(OR(ISNUMBER(FIND("5F",ScheduleCompile!U514)),ISNUMBER(FIND("0F",ScheduleCompile!U514)),ISNUMBER(FIND("8F",ScheduleCompile!U514)),ISNUMBER(FIND("1F",ScheduleCompile!U514)),ISNUMBER(FIND("2F",ScheduleCompile!U514)),ISNUMBER(FIND("3F",ScheduleCompile!U514)),ISNUMBER(FIND("6F",ScheduleCompile!U514)),ISNUMBER(FIND("7F",ScheduleCompile!U514)),ISNUMBER(FIND("9F",ScheduleCompile!U514)),ISNUMBER(FIND("4F",ScheduleCompile!U514))),VALUE(LEFT(ScheduleCompile!U514,FIND("F",ScheduleCompile!U514)-1)),ScheduleCompile!U514)))))),ISTEXT(ScheduleCompile!#REF!)),"ENDTABLE",IF(ISERROR(IF(ScheduleCompile!U514="Off",0,IF(ScheduleCompile!U514="On",1,IF(ISNUMBER(ScheduleCompile!U514),ScheduleCompile!U514/1,IF(ISTEXT(ScheduleCompile!U514),IF(OR(ISNUMBER(FIND("5F",ScheduleCompile!U514)),ISNUMBER(FIND("0F",ScheduleCompile!U514)),ISNUMBER(FIND("8F",ScheduleCompile!U514)),ISNUMBER(FIND("1F",ScheduleCompile!U514)),ISNUMBER(FIND("2F",ScheduleCompile!U514)),ISNUMBER(FIND("3F",ScheduleCompile!U514)),ISNUMBER(FIND("6F",ScheduleCompile!U514)),ISNUMBER(FIND("7F",ScheduleCompile!U514)),ISNUMBER(FIND("9F",ScheduleCompile!U514)),ISNUMBER(FIND("4F",ScheduleCompile!U514))),VALUE(LEFT(ScheduleCompile!U514,FIND("F",ScheduleCompile!U514)-1)),ScheduleCompile!U514)))))),"",IF(ScheduleCompile!U514="Off",0,IF(ScheduleCompile!U514="On",1,IF(ISNUMBER(ScheduleCompile!U514),ScheduleCompile!U514/1,IF(ISTEXT(ScheduleCompile!U514),IF(OR(ISNUMBER(FIND("5F",ScheduleCompile!U514)),ISNUMBER(FIND("0F",ScheduleCompile!U514)),ISNUMBER(FIND("8F",ScheduleCompile!U514)),ISNUMBER(FIND("1F",ScheduleCompile!U514)),ISNUMBER(FIND("2F",ScheduleCompile!U514)),ISNUMBER(FIND("3F",ScheduleCompile!U514)),ISNUMBER(FIND("6F",ScheduleCompile!U514)),ISNUMBER(FIND("7F",ScheduleCompile!U514)),ISNUMBER(FIND("9F",ScheduleCompile!U514)),ISNUMBER(FIND("4F",ScheduleCompile!U514))),VALUE(LEFT(ScheduleCompile!U514,FIND("F",ScheduleCompile!U514)-1)),ScheduleCompile!U514)))))))</f>
        <v>60</v>
      </c>
      <c r="AA521" s="1">
        <f>IF(AND(ISERROR(IF(ScheduleCompile!V514="Off",0,IF(ScheduleCompile!V514="On",1,IF(ISNUMBER(ScheduleCompile!V514),ScheduleCompile!V514/1,IF(ISTEXT(ScheduleCompile!V514),IF(OR(ISNUMBER(FIND("5F",ScheduleCompile!V514)),ISNUMBER(FIND("0F",ScheduleCompile!V514)),ISNUMBER(FIND("8F",ScheduleCompile!V514)),ISNUMBER(FIND("1F",ScheduleCompile!V514)),ISNUMBER(FIND("2F",ScheduleCompile!V514)),ISNUMBER(FIND("3F",ScheduleCompile!V514)),ISNUMBER(FIND("6F",ScheduleCompile!V514)),ISNUMBER(FIND("7F",ScheduleCompile!V514)),ISNUMBER(FIND("9F",ScheduleCompile!V514)),ISNUMBER(FIND("4F",ScheduleCompile!V514))),VALUE(LEFT(ScheduleCompile!V514,FIND("F",ScheduleCompile!V514)-1)),ScheduleCompile!V514)))))),ISTEXT(ScheduleCompile!#REF!)),"ENDTABLE",IF(ISERROR(IF(ScheduleCompile!V514="Off",0,IF(ScheduleCompile!V514="On",1,IF(ISNUMBER(ScheduleCompile!V514),ScheduleCompile!V514/1,IF(ISTEXT(ScheduleCompile!V514),IF(OR(ISNUMBER(FIND("5F",ScheduleCompile!V514)),ISNUMBER(FIND("0F",ScheduleCompile!V514)),ISNUMBER(FIND("8F",ScheduleCompile!V514)),ISNUMBER(FIND("1F",ScheduleCompile!V514)),ISNUMBER(FIND("2F",ScheduleCompile!V514)),ISNUMBER(FIND("3F",ScheduleCompile!V514)),ISNUMBER(FIND("6F",ScheduleCompile!V514)),ISNUMBER(FIND("7F",ScheduleCompile!V514)),ISNUMBER(FIND("9F",ScheduleCompile!V514)),ISNUMBER(FIND("4F",ScheduleCompile!V514))),VALUE(LEFT(ScheduleCompile!V514,FIND("F",ScheduleCompile!V514)-1)),ScheduleCompile!V514)))))),"",IF(ScheduleCompile!V514="Off",0,IF(ScheduleCompile!V514="On",1,IF(ISNUMBER(ScheduleCompile!V514),ScheduleCompile!V514/1,IF(ISTEXT(ScheduleCompile!V514),IF(OR(ISNUMBER(FIND("5F",ScheduleCompile!V514)),ISNUMBER(FIND("0F",ScheduleCompile!V514)),ISNUMBER(FIND("8F",ScheduleCompile!V514)),ISNUMBER(FIND("1F",ScheduleCompile!V514)),ISNUMBER(FIND("2F",ScheduleCompile!V514)),ISNUMBER(FIND("3F",ScheduleCompile!V514)),ISNUMBER(FIND("6F",ScheduleCompile!V514)),ISNUMBER(FIND("7F",ScheduleCompile!V514)),ISNUMBER(FIND("9F",ScheduleCompile!V514)),ISNUMBER(FIND("4F",ScheduleCompile!V514))),VALUE(LEFT(ScheduleCompile!V514,FIND("F",ScheduleCompile!V514)-1)),ScheduleCompile!V514)))))))</f>
        <v>60</v>
      </c>
      <c r="AB521" s="1">
        <f>IF(AND(ISERROR(IF(ScheduleCompile!W514="Off",0,IF(ScheduleCompile!W514="On",1,IF(ISNUMBER(ScheduleCompile!W514),ScheduleCompile!W514/1,IF(ISTEXT(ScheduleCompile!W514),IF(OR(ISNUMBER(FIND("5F",ScheduleCompile!W514)),ISNUMBER(FIND("0F",ScheduleCompile!W514)),ISNUMBER(FIND("8F",ScheduleCompile!W514)),ISNUMBER(FIND("1F",ScheduleCompile!W514)),ISNUMBER(FIND("2F",ScheduleCompile!W514)),ISNUMBER(FIND("3F",ScheduleCompile!W514)),ISNUMBER(FIND("6F",ScheduleCompile!W514)),ISNUMBER(FIND("7F",ScheduleCompile!W514)),ISNUMBER(FIND("9F",ScheduleCompile!W514)),ISNUMBER(FIND("4F",ScheduleCompile!W514))),VALUE(LEFT(ScheduleCompile!W514,FIND("F",ScheduleCompile!W514)-1)),ScheduleCompile!W514)))))),ISTEXT(ScheduleCompile!#REF!)),"ENDTABLE",IF(ISERROR(IF(ScheduleCompile!W514="Off",0,IF(ScheduleCompile!W514="On",1,IF(ISNUMBER(ScheduleCompile!W514),ScheduleCompile!W514/1,IF(ISTEXT(ScheduleCompile!W514),IF(OR(ISNUMBER(FIND("5F",ScheduleCompile!W514)),ISNUMBER(FIND("0F",ScheduleCompile!W514)),ISNUMBER(FIND("8F",ScheduleCompile!W514)),ISNUMBER(FIND("1F",ScheduleCompile!W514)),ISNUMBER(FIND("2F",ScheduleCompile!W514)),ISNUMBER(FIND("3F",ScheduleCompile!W514)),ISNUMBER(FIND("6F",ScheduleCompile!W514)),ISNUMBER(FIND("7F",ScheduleCompile!W514)),ISNUMBER(FIND("9F",ScheduleCompile!W514)),ISNUMBER(FIND("4F",ScheduleCompile!W514))),VALUE(LEFT(ScheduleCompile!W514,FIND("F",ScheduleCompile!W514)-1)),ScheduleCompile!W514)))))),"",IF(ScheduleCompile!W514="Off",0,IF(ScheduleCompile!W514="On",1,IF(ISNUMBER(ScheduleCompile!W514),ScheduleCompile!W514/1,IF(ISTEXT(ScheduleCompile!W514),IF(OR(ISNUMBER(FIND("5F",ScheduleCompile!W514)),ISNUMBER(FIND("0F",ScheduleCompile!W514)),ISNUMBER(FIND("8F",ScheduleCompile!W514)),ISNUMBER(FIND("1F",ScheduleCompile!W514)),ISNUMBER(FIND("2F",ScheduleCompile!W514)),ISNUMBER(FIND("3F",ScheduleCompile!W514)),ISNUMBER(FIND("6F",ScheduleCompile!W514)),ISNUMBER(FIND("7F",ScheduleCompile!W514)),ISNUMBER(FIND("9F",ScheduleCompile!W514)),ISNUMBER(FIND("4F",ScheduleCompile!W514))),VALUE(LEFT(ScheduleCompile!W514,FIND("F",ScheduleCompile!W514)-1)),ScheduleCompile!W514)))))))</f>
        <v>60</v>
      </c>
      <c r="AC521" s="1">
        <f>IF(AND(ISERROR(IF(ScheduleCompile!X514="Off",0,IF(ScheduleCompile!X514="On",1,IF(ISNUMBER(ScheduleCompile!X514),ScheduleCompile!X514/1,IF(ISTEXT(ScheduleCompile!X514),IF(OR(ISNUMBER(FIND("5F",ScheduleCompile!X514)),ISNUMBER(FIND("0F",ScheduleCompile!X514)),ISNUMBER(FIND("8F",ScheduleCompile!X514)),ISNUMBER(FIND("1F",ScheduleCompile!X514)),ISNUMBER(FIND("2F",ScheduleCompile!X514)),ISNUMBER(FIND("3F",ScheduleCompile!X514)),ISNUMBER(FIND("6F",ScheduleCompile!X514)),ISNUMBER(FIND("7F",ScheduleCompile!X514)),ISNUMBER(FIND("9F",ScheduleCompile!X514)),ISNUMBER(FIND("4F",ScheduleCompile!X514))),VALUE(LEFT(ScheduleCompile!X514,FIND("F",ScheduleCompile!X514)-1)),ScheduleCompile!X514)))))),ISTEXT(ScheduleCompile!#REF!)),"ENDTABLE",IF(ISERROR(IF(ScheduleCompile!X514="Off",0,IF(ScheduleCompile!X514="On",1,IF(ISNUMBER(ScheduleCompile!X514),ScheduleCompile!X514/1,IF(ISTEXT(ScheduleCompile!X514),IF(OR(ISNUMBER(FIND("5F",ScheduleCompile!X514)),ISNUMBER(FIND("0F",ScheduleCompile!X514)),ISNUMBER(FIND("8F",ScheduleCompile!X514)),ISNUMBER(FIND("1F",ScheduleCompile!X514)),ISNUMBER(FIND("2F",ScheduleCompile!X514)),ISNUMBER(FIND("3F",ScheduleCompile!X514)),ISNUMBER(FIND("6F",ScheduleCompile!X514)),ISNUMBER(FIND("7F",ScheduleCompile!X514)),ISNUMBER(FIND("9F",ScheduleCompile!X514)),ISNUMBER(FIND("4F",ScheduleCompile!X514))),VALUE(LEFT(ScheduleCompile!X514,FIND("F",ScheduleCompile!X514)-1)),ScheduleCompile!X514)))))),"",IF(ScheduleCompile!X514="Off",0,IF(ScheduleCompile!X514="On",1,IF(ISNUMBER(ScheduleCompile!X514),ScheduleCompile!X514/1,IF(ISTEXT(ScheduleCompile!X514),IF(OR(ISNUMBER(FIND("5F",ScheduleCompile!X514)),ISNUMBER(FIND("0F",ScheduleCompile!X514)),ISNUMBER(FIND("8F",ScheduleCompile!X514)),ISNUMBER(FIND("1F",ScheduleCompile!X514)),ISNUMBER(FIND("2F",ScheduleCompile!X514)),ISNUMBER(FIND("3F",ScheduleCompile!X514)),ISNUMBER(FIND("6F",ScheduleCompile!X514)),ISNUMBER(FIND("7F",ScheduleCompile!X514)),ISNUMBER(FIND("9F",ScheduleCompile!X514)),ISNUMBER(FIND("4F",ScheduleCompile!X514))),VALUE(LEFT(ScheduleCompile!X514,FIND("F",ScheduleCompile!X514)-1)),ScheduleCompile!X514)))))))</f>
        <v>60</v>
      </c>
      <c r="AD521" s="1">
        <f>IF(AND(ISERROR(IF(ScheduleCompile!Y514="Off",0,IF(ScheduleCompile!Y514="On",1,IF(ISNUMBER(ScheduleCompile!Y514),ScheduleCompile!Y514/1,IF(ISTEXT(ScheduleCompile!Y514),IF(OR(ISNUMBER(FIND("5F",ScheduleCompile!Y514)),ISNUMBER(FIND("0F",ScheduleCompile!Y514)),ISNUMBER(FIND("8F",ScheduleCompile!Y514)),ISNUMBER(FIND("1F",ScheduleCompile!Y514)),ISNUMBER(FIND("2F",ScheduleCompile!Y514)),ISNUMBER(FIND("3F",ScheduleCompile!Y514)),ISNUMBER(FIND("6F",ScheduleCompile!Y514)),ISNUMBER(FIND("7F",ScheduleCompile!Y514)),ISNUMBER(FIND("9F",ScheduleCompile!Y514)),ISNUMBER(FIND("4F",ScheduleCompile!Y514))),VALUE(LEFT(ScheduleCompile!Y514,FIND("F",ScheduleCompile!Y514)-1)),ScheduleCompile!Y514)))))),ISTEXT(ScheduleCompile!#REF!)),"ENDTABLE",IF(ISERROR(IF(ScheduleCompile!Y514="Off",0,IF(ScheduleCompile!Y514="On",1,IF(ISNUMBER(ScheduleCompile!Y514),ScheduleCompile!Y514/1,IF(ISTEXT(ScheduleCompile!Y514),IF(OR(ISNUMBER(FIND("5F",ScheduleCompile!Y514)),ISNUMBER(FIND("0F",ScheduleCompile!Y514)),ISNUMBER(FIND("8F",ScheduleCompile!Y514)),ISNUMBER(FIND("1F",ScheduleCompile!Y514)),ISNUMBER(FIND("2F",ScheduleCompile!Y514)),ISNUMBER(FIND("3F",ScheduleCompile!Y514)),ISNUMBER(FIND("6F",ScheduleCompile!Y514)),ISNUMBER(FIND("7F",ScheduleCompile!Y514)),ISNUMBER(FIND("9F",ScheduleCompile!Y514)),ISNUMBER(FIND("4F",ScheduleCompile!Y514))),VALUE(LEFT(ScheduleCompile!Y514,FIND("F",ScheduleCompile!Y514)-1)),ScheduleCompile!Y514)))))),"",IF(ScheduleCompile!Y514="Off",0,IF(ScheduleCompile!Y514="On",1,IF(ISNUMBER(ScheduleCompile!Y514),ScheduleCompile!Y514/1,IF(ISTEXT(ScheduleCompile!Y514),IF(OR(ISNUMBER(FIND("5F",ScheduleCompile!Y514)),ISNUMBER(FIND("0F",ScheduleCompile!Y514)),ISNUMBER(FIND("8F",ScheduleCompile!Y514)),ISNUMBER(FIND("1F",ScheduleCompile!Y514)),ISNUMBER(FIND("2F",ScheduleCompile!Y514)),ISNUMBER(FIND("3F",ScheduleCompile!Y514)),ISNUMBER(FIND("6F",ScheduleCompile!Y514)),ISNUMBER(FIND("7F",ScheduleCompile!Y514)),ISNUMBER(FIND("9F",ScheduleCompile!Y514)),ISNUMBER(FIND("4F",ScheduleCompile!Y514))),VALUE(LEFT(ScheduleCompile!Y514,FIND("F",ScheduleCompile!Y514)-1)),ScheduleCompile!Y514)))))))</f>
        <v>60</v>
      </c>
    </row>
    <row r="522" spans="1:30" x14ac:dyDescent="0.25">
      <c r="A522" t="str">
        <f t="shared" si="35"/>
        <v>SchDay "WarehouseClgSetptWD"  Type = "Temperature" Hr = (85, 85, 85, 85, 85, 85, 75, 75, 75, 75, 75, 75, 75, 75, 75, 75, 75, 85, 85, 85, 85, 85, 85, 85) ..</v>
      </c>
      <c r="B522" s="1" t="s">
        <v>623</v>
      </c>
      <c r="C522" t="str">
        <f t="shared" si="36"/>
        <v xml:space="preserve">SchDay "WarehouseClgSetptWD"  Type = "Temperature" Hr = </v>
      </c>
      <c r="D522" t="str">
        <f t="shared" si="37"/>
        <v>(85, 85, 85, 85, 85, 85, 75, 75, 75, 75, 75, 75, 75, 75, 75, 75, 75, 85, 85, 85, 85, 85, 85, 85) ..</v>
      </c>
      <c r="E522" s="30" t="str">
        <f>ScheduleCompile!A515</f>
        <v>WarehouseClgSetptWD</v>
      </c>
      <c r="F522" t="str">
        <f t="shared" si="38"/>
        <v>Temperature</v>
      </c>
      <c r="G522" s="1">
        <f>IF(AND(ISERROR(IF(ScheduleCompile!B515="Off",0,IF(ScheduleCompile!B515="On",1,IF(ISNUMBER(ScheduleCompile!B515),ScheduleCompile!B515/1,IF(ISTEXT(ScheduleCompile!B515),IF(OR(ISNUMBER(FIND("5F",ScheduleCompile!B515)),ISNUMBER(FIND("0F",ScheduleCompile!B515)),ISNUMBER(FIND("8F",ScheduleCompile!B515)),ISNUMBER(FIND("1F",ScheduleCompile!B515)),ISNUMBER(FIND("2F",ScheduleCompile!B515)),ISNUMBER(FIND("3F",ScheduleCompile!B515)),ISNUMBER(FIND("6F",ScheduleCompile!B515)),ISNUMBER(FIND("7F",ScheduleCompile!B515)),ISNUMBER(FIND("9F",ScheduleCompile!B515)),ISNUMBER(FIND("4F",ScheduleCompile!B515))),VALUE(LEFT(ScheduleCompile!B515,FIND("F",ScheduleCompile!B515)-1)),ScheduleCompile!B515)))))),ISTEXT(ScheduleCompile!#REF!)),"ENDTABLE",IF(ISERROR(IF(ScheduleCompile!B515="Off",0,IF(ScheduleCompile!B515="On",1,IF(ISNUMBER(ScheduleCompile!B515),ScheduleCompile!B515/1,IF(ISTEXT(ScheduleCompile!B515),IF(OR(ISNUMBER(FIND("5F",ScheduleCompile!B515)),ISNUMBER(FIND("0F",ScheduleCompile!B515)),ISNUMBER(FIND("8F",ScheduleCompile!B515)),ISNUMBER(FIND("1F",ScheduleCompile!B515)),ISNUMBER(FIND("2F",ScheduleCompile!B515)),ISNUMBER(FIND("3F",ScheduleCompile!B515)),ISNUMBER(FIND("6F",ScheduleCompile!B515)),ISNUMBER(FIND("7F",ScheduleCompile!B515)),ISNUMBER(FIND("9F",ScheduleCompile!B515)),ISNUMBER(FIND("4F",ScheduleCompile!B515))),VALUE(LEFT(ScheduleCompile!B515,FIND("F",ScheduleCompile!B515)-1)),ScheduleCompile!B515)))))),"",IF(ScheduleCompile!B515="Off",0,IF(ScheduleCompile!B515="On",1,IF(ISNUMBER(ScheduleCompile!B515),ScheduleCompile!B515/1,IF(ISTEXT(ScheduleCompile!B515),IF(OR(ISNUMBER(FIND("5F",ScheduleCompile!B515)),ISNUMBER(FIND("0F",ScheduleCompile!B515)),ISNUMBER(FIND("8F",ScheduleCompile!B515)),ISNUMBER(FIND("1F",ScheduleCompile!B515)),ISNUMBER(FIND("2F",ScheduleCompile!B515)),ISNUMBER(FIND("3F",ScheduleCompile!B515)),ISNUMBER(FIND("6F",ScheduleCompile!B515)),ISNUMBER(FIND("7F",ScheduleCompile!B515)),ISNUMBER(FIND("9F",ScheduleCompile!B515)),ISNUMBER(FIND("4F",ScheduleCompile!B515))),VALUE(LEFT(ScheduleCompile!B515,FIND("F",ScheduleCompile!B515)-1)),ScheduleCompile!B515)))))))</f>
        <v>85</v>
      </c>
      <c r="H522" s="1">
        <f>IF(AND(ISERROR(IF(ScheduleCompile!C515="Off",0,IF(ScheduleCompile!C515="On",1,IF(ISNUMBER(ScheduleCompile!C515),ScheduleCompile!C515/1,IF(ISTEXT(ScheduleCompile!C515),IF(OR(ISNUMBER(FIND("5F",ScheduleCompile!C515)),ISNUMBER(FIND("0F",ScheduleCompile!C515)),ISNUMBER(FIND("8F",ScheduleCompile!C515)),ISNUMBER(FIND("1F",ScheduleCompile!C515)),ISNUMBER(FIND("2F",ScheduleCompile!C515)),ISNUMBER(FIND("3F",ScheduleCompile!C515)),ISNUMBER(FIND("6F",ScheduleCompile!C515)),ISNUMBER(FIND("7F",ScheduleCompile!C515)),ISNUMBER(FIND("9F",ScheduleCompile!C515)),ISNUMBER(FIND("4F",ScheduleCompile!C515))),VALUE(LEFT(ScheduleCompile!C515,FIND("F",ScheduleCompile!C515)-1)),ScheduleCompile!C515)))))),ISTEXT(ScheduleCompile!#REF!)),"ENDTABLE",IF(ISERROR(IF(ScheduleCompile!C515="Off",0,IF(ScheduleCompile!C515="On",1,IF(ISNUMBER(ScheduleCompile!C515),ScheduleCompile!C515/1,IF(ISTEXT(ScheduleCompile!C515),IF(OR(ISNUMBER(FIND("5F",ScheduleCompile!C515)),ISNUMBER(FIND("0F",ScheduleCompile!C515)),ISNUMBER(FIND("8F",ScheduleCompile!C515)),ISNUMBER(FIND("1F",ScheduleCompile!C515)),ISNUMBER(FIND("2F",ScheduleCompile!C515)),ISNUMBER(FIND("3F",ScheduleCompile!C515)),ISNUMBER(FIND("6F",ScheduleCompile!C515)),ISNUMBER(FIND("7F",ScheduleCompile!C515)),ISNUMBER(FIND("9F",ScheduleCompile!C515)),ISNUMBER(FIND("4F",ScheduleCompile!C515))),VALUE(LEFT(ScheduleCompile!C515,FIND("F",ScheduleCompile!C515)-1)),ScheduleCompile!C515)))))),"",IF(ScheduleCompile!C515="Off",0,IF(ScheduleCompile!C515="On",1,IF(ISNUMBER(ScheduleCompile!C515),ScheduleCompile!C515/1,IF(ISTEXT(ScheduleCompile!C515),IF(OR(ISNUMBER(FIND("5F",ScheduleCompile!C515)),ISNUMBER(FIND("0F",ScheduleCompile!C515)),ISNUMBER(FIND("8F",ScheduleCompile!C515)),ISNUMBER(FIND("1F",ScheduleCompile!C515)),ISNUMBER(FIND("2F",ScheduleCompile!C515)),ISNUMBER(FIND("3F",ScheduleCompile!C515)),ISNUMBER(FIND("6F",ScheduleCompile!C515)),ISNUMBER(FIND("7F",ScheduleCompile!C515)),ISNUMBER(FIND("9F",ScheduleCompile!C515)),ISNUMBER(FIND("4F",ScheduleCompile!C515))),VALUE(LEFT(ScheduleCompile!C515,FIND("F",ScheduleCompile!C515)-1)),ScheduleCompile!C515)))))))</f>
        <v>85</v>
      </c>
      <c r="I522" s="1">
        <f>IF(AND(ISERROR(IF(ScheduleCompile!D515="Off",0,IF(ScheduleCompile!D515="On",1,IF(ISNUMBER(ScheduleCompile!D515),ScheduleCompile!D515/1,IF(ISTEXT(ScheduleCompile!D515),IF(OR(ISNUMBER(FIND("5F",ScheduleCompile!D515)),ISNUMBER(FIND("0F",ScheduleCompile!D515)),ISNUMBER(FIND("8F",ScheduleCompile!D515)),ISNUMBER(FIND("1F",ScheduleCompile!D515)),ISNUMBER(FIND("2F",ScheduleCompile!D515)),ISNUMBER(FIND("3F",ScheduleCompile!D515)),ISNUMBER(FIND("6F",ScheduleCompile!D515)),ISNUMBER(FIND("7F",ScheduleCompile!D515)),ISNUMBER(FIND("9F",ScheduleCompile!D515)),ISNUMBER(FIND("4F",ScheduleCompile!D515))),VALUE(LEFT(ScheduleCompile!D515,FIND("F",ScheduleCompile!D515)-1)),ScheduleCompile!D515)))))),ISTEXT(ScheduleCompile!#REF!)),"ENDTABLE",IF(ISERROR(IF(ScheduleCompile!D515="Off",0,IF(ScheduleCompile!D515="On",1,IF(ISNUMBER(ScheduleCompile!D515),ScheduleCompile!D515/1,IF(ISTEXT(ScheduleCompile!D515),IF(OR(ISNUMBER(FIND("5F",ScheduleCompile!D515)),ISNUMBER(FIND("0F",ScheduleCompile!D515)),ISNUMBER(FIND("8F",ScheduleCompile!D515)),ISNUMBER(FIND("1F",ScheduleCompile!D515)),ISNUMBER(FIND("2F",ScheduleCompile!D515)),ISNUMBER(FIND("3F",ScheduleCompile!D515)),ISNUMBER(FIND("6F",ScheduleCompile!D515)),ISNUMBER(FIND("7F",ScheduleCompile!D515)),ISNUMBER(FIND("9F",ScheduleCompile!D515)),ISNUMBER(FIND("4F",ScheduleCompile!D515))),VALUE(LEFT(ScheduleCompile!D515,FIND("F",ScheduleCompile!D515)-1)),ScheduleCompile!D515)))))),"",IF(ScheduleCompile!D515="Off",0,IF(ScheduleCompile!D515="On",1,IF(ISNUMBER(ScheduleCompile!D515),ScheduleCompile!D515/1,IF(ISTEXT(ScheduleCompile!D515),IF(OR(ISNUMBER(FIND("5F",ScheduleCompile!D515)),ISNUMBER(FIND("0F",ScheduleCompile!D515)),ISNUMBER(FIND("8F",ScheduleCompile!D515)),ISNUMBER(FIND("1F",ScheduleCompile!D515)),ISNUMBER(FIND("2F",ScheduleCompile!D515)),ISNUMBER(FIND("3F",ScheduleCompile!D515)),ISNUMBER(FIND("6F",ScheduleCompile!D515)),ISNUMBER(FIND("7F",ScheduleCompile!D515)),ISNUMBER(FIND("9F",ScheduleCompile!D515)),ISNUMBER(FIND("4F",ScheduleCompile!D515))),VALUE(LEFT(ScheduleCompile!D515,FIND("F",ScheduleCompile!D515)-1)),ScheduleCompile!D515)))))))</f>
        <v>85</v>
      </c>
      <c r="J522" s="1">
        <f>IF(AND(ISERROR(IF(ScheduleCompile!E515="Off",0,IF(ScheduleCompile!E515="On",1,IF(ISNUMBER(ScheduleCompile!E515),ScheduleCompile!E515/1,IF(ISTEXT(ScheduleCompile!E515),IF(OR(ISNUMBER(FIND("5F",ScheduleCompile!E515)),ISNUMBER(FIND("0F",ScheduleCompile!E515)),ISNUMBER(FIND("8F",ScheduleCompile!E515)),ISNUMBER(FIND("1F",ScheduleCompile!E515)),ISNUMBER(FIND("2F",ScheduleCompile!E515)),ISNUMBER(FIND("3F",ScheduleCompile!E515)),ISNUMBER(FIND("6F",ScheduleCompile!E515)),ISNUMBER(FIND("7F",ScheduleCompile!E515)),ISNUMBER(FIND("9F",ScheduleCompile!E515)),ISNUMBER(FIND("4F",ScheduleCompile!E515))),VALUE(LEFT(ScheduleCompile!E515,FIND("F",ScheduleCompile!E515)-1)),ScheduleCompile!E515)))))),ISTEXT(ScheduleCompile!#REF!)),"ENDTABLE",IF(ISERROR(IF(ScheduleCompile!E515="Off",0,IF(ScheduleCompile!E515="On",1,IF(ISNUMBER(ScheduleCompile!E515),ScheduleCompile!E515/1,IF(ISTEXT(ScheduleCompile!E515),IF(OR(ISNUMBER(FIND("5F",ScheduleCompile!E515)),ISNUMBER(FIND("0F",ScheduleCompile!E515)),ISNUMBER(FIND("8F",ScheduleCompile!E515)),ISNUMBER(FIND("1F",ScheduleCompile!E515)),ISNUMBER(FIND("2F",ScheduleCompile!E515)),ISNUMBER(FIND("3F",ScheduleCompile!E515)),ISNUMBER(FIND("6F",ScheduleCompile!E515)),ISNUMBER(FIND("7F",ScheduleCompile!E515)),ISNUMBER(FIND("9F",ScheduleCompile!E515)),ISNUMBER(FIND("4F",ScheduleCompile!E515))),VALUE(LEFT(ScheduleCompile!E515,FIND("F",ScheduleCompile!E515)-1)),ScheduleCompile!E515)))))),"",IF(ScheduleCompile!E515="Off",0,IF(ScheduleCompile!E515="On",1,IF(ISNUMBER(ScheduleCompile!E515),ScheduleCompile!E515/1,IF(ISTEXT(ScheduleCompile!E515),IF(OR(ISNUMBER(FIND("5F",ScheduleCompile!E515)),ISNUMBER(FIND("0F",ScheduleCompile!E515)),ISNUMBER(FIND("8F",ScheduleCompile!E515)),ISNUMBER(FIND("1F",ScheduleCompile!E515)),ISNUMBER(FIND("2F",ScheduleCompile!E515)),ISNUMBER(FIND("3F",ScheduleCompile!E515)),ISNUMBER(FIND("6F",ScheduleCompile!E515)),ISNUMBER(FIND("7F",ScheduleCompile!E515)),ISNUMBER(FIND("9F",ScheduleCompile!E515)),ISNUMBER(FIND("4F",ScheduleCompile!E515))),VALUE(LEFT(ScheduleCompile!E515,FIND("F",ScheduleCompile!E515)-1)),ScheduleCompile!E515)))))))</f>
        <v>85</v>
      </c>
      <c r="K522" s="1">
        <f>IF(AND(ISERROR(IF(ScheduleCompile!F515="Off",0,IF(ScheduleCompile!F515="On",1,IF(ISNUMBER(ScheduleCompile!F515),ScheduleCompile!F515/1,IF(ISTEXT(ScheduleCompile!F515),IF(OR(ISNUMBER(FIND("5F",ScheduleCompile!F515)),ISNUMBER(FIND("0F",ScheduleCompile!F515)),ISNUMBER(FIND("8F",ScheduleCompile!F515)),ISNUMBER(FIND("1F",ScheduleCompile!F515)),ISNUMBER(FIND("2F",ScheduleCompile!F515)),ISNUMBER(FIND("3F",ScheduleCompile!F515)),ISNUMBER(FIND("6F",ScheduleCompile!F515)),ISNUMBER(FIND("7F",ScheduleCompile!F515)),ISNUMBER(FIND("9F",ScheduleCompile!F515)),ISNUMBER(FIND("4F",ScheduleCompile!F515))),VALUE(LEFT(ScheduleCompile!F515,FIND("F",ScheduleCompile!F515)-1)),ScheduleCompile!F515)))))),ISTEXT(ScheduleCompile!#REF!)),"ENDTABLE",IF(ISERROR(IF(ScheduleCompile!F515="Off",0,IF(ScheduleCompile!F515="On",1,IF(ISNUMBER(ScheduleCompile!F515),ScheduleCompile!F515/1,IF(ISTEXT(ScheduleCompile!F515),IF(OR(ISNUMBER(FIND("5F",ScheduleCompile!F515)),ISNUMBER(FIND("0F",ScheduleCompile!F515)),ISNUMBER(FIND("8F",ScheduleCompile!F515)),ISNUMBER(FIND("1F",ScheduleCompile!F515)),ISNUMBER(FIND("2F",ScheduleCompile!F515)),ISNUMBER(FIND("3F",ScheduleCompile!F515)),ISNUMBER(FIND("6F",ScheduleCompile!F515)),ISNUMBER(FIND("7F",ScheduleCompile!F515)),ISNUMBER(FIND("9F",ScheduleCompile!F515)),ISNUMBER(FIND("4F",ScheduleCompile!F515))),VALUE(LEFT(ScheduleCompile!F515,FIND("F",ScheduleCompile!F515)-1)),ScheduleCompile!F515)))))),"",IF(ScheduleCompile!F515="Off",0,IF(ScheduleCompile!F515="On",1,IF(ISNUMBER(ScheduleCompile!F515),ScheduleCompile!F515/1,IF(ISTEXT(ScheduleCompile!F515),IF(OR(ISNUMBER(FIND("5F",ScheduleCompile!F515)),ISNUMBER(FIND("0F",ScheduleCompile!F515)),ISNUMBER(FIND("8F",ScheduleCompile!F515)),ISNUMBER(FIND("1F",ScheduleCompile!F515)),ISNUMBER(FIND("2F",ScheduleCompile!F515)),ISNUMBER(FIND("3F",ScheduleCompile!F515)),ISNUMBER(FIND("6F",ScheduleCompile!F515)),ISNUMBER(FIND("7F",ScheduleCompile!F515)),ISNUMBER(FIND("9F",ScheduleCompile!F515)),ISNUMBER(FIND("4F",ScheduleCompile!F515))),VALUE(LEFT(ScheduleCompile!F515,FIND("F",ScheduleCompile!F515)-1)),ScheduleCompile!F515)))))))</f>
        <v>85</v>
      </c>
      <c r="L522" s="1">
        <f>IF(AND(ISERROR(IF(ScheduleCompile!G515="Off",0,IF(ScheduleCompile!G515="On",1,IF(ISNUMBER(ScheduleCompile!G515),ScheduleCompile!G515/1,IF(ISTEXT(ScheduleCompile!G515),IF(OR(ISNUMBER(FIND("5F",ScheduleCompile!G515)),ISNUMBER(FIND("0F",ScheduleCompile!G515)),ISNUMBER(FIND("8F",ScheduleCompile!G515)),ISNUMBER(FIND("1F",ScheduleCompile!G515)),ISNUMBER(FIND("2F",ScheduleCompile!G515)),ISNUMBER(FIND("3F",ScheduleCompile!G515)),ISNUMBER(FIND("6F",ScheduleCompile!G515)),ISNUMBER(FIND("7F",ScheduleCompile!G515)),ISNUMBER(FIND("9F",ScheduleCompile!G515)),ISNUMBER(FIND("4F",ScheduleCompile!G515))),VALUE(LEFT(ScheduleCompile!G515,FIND("F",ScheduleCompile!G515)-1)),ScheduleCompile!G515)))))),ISTEXT(ScheduleCompile!#REF!)),"ENDTABLE",IF(ISERROR(IF(ScheduleCompile!G515="Off",0,IF(ScheduleCompile!G515="On",1,IF(ISNUMBER(ScheduleCompile!G515),ScheduleCompile!G515/1,IF(ISTEXT(ScheduleCompile!G515),IF(OR(ISNUMBER(FIND("5F",ScheduleCompile!G515)),ISNUMBER(FIND("0F",ScheduleCompile!G515)),ISNUMBER(FIND("8F",ScheduleCompile!G515)),ISNUMBER(FIND("1F",ScheduleCompile!G515)),ISNUMBER(FIND("2F",ScheduleCompile!G515)),ISNUMBER(FIND("3F",ScheduleCompile!G515)),ISNUMBER(FIND("6F",ScheduleCompile!G515)),ISNUMBER(FIND("7F",ScheduleCompile!G515)),ISNUMBER(FIND("9F",ScheduleCompile!G515)),ISNUMBER(FIND("4F",ScheduleCompile!G515))),VALUE(LEFT(ScheduleCompile!G515,FIND("F",ScheduleCompile!G515)-1)),ScheduleCompile!G515)))))),"",IF(ScheduleCompile!G515="Off",0,IF(ScheduleCompile!G515="On",1,IF(ISNUMBER(ScheduleCompile!G515),ScheduleCompile!G515/1,IF(ISTEXT(ScheduleCompile!G515),IF(OR(ISNUMBER(FIND("5F",ScheduleCompile!G515)),ISNUMBER(FIND("0F",ScheduleCompile!G515)),ISNUMBER(FIND("8F",ScheduleCompile!G515)),ISNUMBER(FIND("1F",ScheduleCompile!G515)),ISNUMBER(FIND("2F",ScheduleCompile!G515)),ISNUMBER(FIND("3F",ScheduleCompile!G515)),ISNUMBER(FIND("6F",ScheduleCompile!G515)),ISNUMBER(FIND("7F",ScheduleCompile!G515)),ISNUMBER(FIND("9F",ScheduleCompile!G515)),ISNUMBER(FIND("4F",ScheduleCompile!G515))),VALUE(LEFT(ScheduleCompile!G515,FIND("F",ScheduleCompile!G515)-1)),ScheduleCompile!G515)))))))</f>
        <v>85</v>
      </c>
      <c r="M522" s="1">
        <f>IF(AND(ISERROR(IF(ScheduleCompile!H515="Off",0,IF(ScheduleCompile!H515="On",1,IF(ISNUMBER(ScheduleCompile!H515),ScheduleCompile!H515/1,IF(ISTEXT(ScheduleCompile!H515),IF(OR(ISNUMBER(FIND("5F",ScheduleCompile!H515)),ISNUMBER(FIND("0F",ScheduleCompile!H515)),ISNUMBER(FIND("8F",ScheduleCompile!H515)),ISNUMBER(FIND("1F",ScheduleCompile!H515)),ISNUMBER(FIND("2F",ScheduleCompile!H515)),ISNUMBER(FIND("3F",ScheduleCompile!H515)),ISNUMBER(FIND("6F",ScheduleCompile!H515)),ISNUMBER(FIND("7F",ScheduleCompile!H515)),ISNUMBER(FIND("9F",ScheduleCompile!H515)),ISNUMBER(FIND("4F",ScheduleCompile!H515))),VALUE(LEFT(ScheduleCompile!H515,FIND("F",ScheduleCompile!H515)-1)),ScheduleCompile!H515)))))),ISTEXT(ScheduleCompile!#REF!)),"ENDTABLE",IF(ISERROR(IF(ScheduleCompile!H515="Off",0,IF(ScheduleCompile!H515="On",1,IF(ISNUMBER(ScheduleCompile!H515),ScheduleCompile!H515/1,IF(ISTEXT(ScheduleCompile!H515),IF(OR(ISNUMBER(FIND("5F",ScheduleCompile!H515)),ISNUMBER(FIND("0F",ScheduleCompile!H515)),ISNUMBER(FIND("8F",ScheduleCompile!H515)),ISNUMBER(FIND("1F",ScheduleCompile!H515)),ISNUMBER(FIND("2F",ScheduleCompile!H515)),ISNUMBER(FIND("3F",ScheduleCompile!H515)),ISNUMBER(FIND("6F",ScheduleCompile!H515)),ISNUMBER(FIND("7F",ScheduleCompile!H515)),ISNUMBER(FIND("9F",ScheduleCompile!H515)),ISNUMBER(FIND("4F",ScheduleCompile!H515))),VALUE(LEFT(ScheduleCompile!H515,FIND("F",ScheduleCompile!H515)-1)),ScheduleCompile!H515)))))),"",IF(ScheduleCompile!H515="Off",0,IF(ScheduleCompile!H515="On",1,IF(ISNUMBER(ScheduleCompile!H515),ScheduleCompile!H515/1,IF(ISTEXT(ScheduleCompile!H515),IF(OR(ISNUMBER(FIND("5F",ScheduleCompile!H515)),ISNUMBER(FIND("0F",ScheduleCompile!H515)),ISNUMBER(FIND("8F",ScheduleCompile!H515)),ISNUMBER(FIND("1F",ScheduleCompile!H515)),ISNUMBER(FIND("2F",ScheduleCompile!H515)),ISNUMBER(FIND("3F",ScheduleCompile!H515)),ISNUMBER(FIND("6F",ScheduleCompile!H515)),ISNUMBER(FIND("7F",ScheduleCompile!H515)),ISNUMBER(FIND("9F",ScheduleCompile!H515)),ISNUMBER(FIND("4F",ScheduleCompile!H515))),VALUE(LEFT(ScheduleCompile!H515,FIND("F",ScheduleCompile!H515)-1)),ScheduleCompile!H515)))))))</f>
        <v>75</v>
      </c>
      <c r="N522" s="1">
        <f>IF(AND(ISERROR(IF(ScheduleCompile!I515="Off",0,IF(ScheduleCompile!I515="On",1,IF(ISNUMBER(ScheduleCompile!I515),ScheduleCompile!I515/1,IF(ISTEXT(ScheduleCompile!I515),IF(OR(ISNUMBER(FIND("5F",ScheduleCompile!I515)),ISNUMBER(FIND("0F",ScheduleCompile!I515)),ISNUMBER(FIND("8F",ScheduleCompile!I515)),ISNUMBER(FIND("1F",ScheduleCompile!I515)),ISNUMBER(FIND("2F",ScheduleCompile!I515)),ISNUMBER(FIND("3F",ScheduleCompile!I515)),ISNUMBER(FIND("6F",ScheduleCompile!I515)),ISNUMBER(FIND("7F",ScheduleCompile!I515)),ISNUMBER(FIND("9F",ScheduleCompile!I515)),ISNUMBER(FIND("4F",ScheduleCompile!I515))),VALUE(LEFT(ScheduleCompile!I515,FIND("F",ScheduleCompile!I515)-1)),ScheduleCompile!I515)))))),ISTEXT(ScheduleCompile!#REF!)),"ENDTABLE",IF(ISERROR(IF(ScheduleCompile!I515="Off",0,IF(ScheduleCompile!I515="On",1,IF(ISNUMBER(ScheduleCompile!I515),ScheduleCompile!I515/1,IF(ISTEXT(ScheduleCompile!I515),IF(OR(ISNUMBER(FIND("5F",ScheduleCompile!I515)),ISNUMBER(FIND("0F",ScheduleCompile!I515)),ISNUMBER(FIND("8F",ScheduleCompile!I515)),ISNUMBER(FIND("1F",ScheduleCompile!I515)),ISNUMBER(FIND("2F",ScheduleCompile!I515)),ISNUMBER(FIND("3F",ScheduleCompile!I515)),ISNUMBER(FIND("6F",ScheduleCompile!I515)),ISNUMBER(FIND("7F",ScheduleCompile!I515)),ISNUMBER(FIND("9F",ScheduleCompile!I515)),ISNUMBER(FIND("4F",ScheduleCompile!I515))),VALUE(LEFT(ScheduleCompile!I515,FIND("F",ScheduleCompile!I515)-1)),ScheduleCompile!I515)))))),"",IF(ScheduleCompile!I515="Off",0,IF(ScheduleCompile!I515="On",1,IF(ISNUMBER(ScheduleCompile!I515),ScheduleCompile!I515/1,IF(ISTEXT(ScheduleCompile!I515),IF(OR(ISNUMBER(FIND("5F",ScheduleCompile!I515)),ISNUMBER(FIND("0F",ScheduleCompile!I515)),ISNUMBER(FIND("8F",ScheduleCompile!I515)),ISNUMBER(FIND("1F",ScheduleCompile!I515)),ISNUMBER(FIND("2F",ScheduleCompile!I515)),ISNUMBER(FIND("3F",ScheduleCompile!I515)),ISNUMBER(FIND("6F",ScheduleCompile!I515)),ISNUMBER(FIND("7F",ScheduleCompile!I515)),ISNUMBER(FIND("9F",ScheduleCompile!I515)),ISNUMBER(FIND("4F",ScheduleCompile!I515))),VALUE(LEFT(ScheduleCompile!I515,FIND("F",ScheduleCompile!I515)-1)),ScheduleCompile!I515)))))))</f>
        <v>75</v>
      </c>
      <c r="O522" s="1">
        <f>IF(AND(ISERROR(IF(ScheduleCompile!J515="Off",0,IF(ScheduleCompile!J515="On",1,IF(ISNUMBER(ScheduleCompile!J515),ScheduleCompile!J515/1,IF(ISTEXT(ScheduleCompile!J515),IF(OR(ISNUMBER(FIND("5F",ScheduleCompile!J515)),ISNUMBER(FIND("0F",ScheduleCompile!J515)),ISNUMBER(FIND("8F",ScheduleCompile!J515)),ISNUMBER(FIND("1F",ScheduleCompile!J515)),ISNUMBER(FIND("2F",ScheduleCompile!J515)),ISNUMBER(FIND("3F",ScheduleCompile!J515)),ISNUMBER(FIND("6F",ScheduleCompile!J515)),ISNUMBER(FIND("7F",ScheduleCompile!J515)),ISNUMBER(FIND("9F",ScheduleCompile!J515)),ISNUMBER(FIND("4F",ScheduleCompile!J515))),VALUE(LEFT(ScheduleCompile!J515,FIND("F",ScheduleCompile!J515)-1)),ScheduleCompile!J515)))))),ISTEXT(ScheduleCompile!#REF!)),"ENDTABLE",IF(ISERROR(IF(ScheduleCompile!J515="Off",0,IF(ScheduleCompile!J515="On",1,IF(ISNUMBER(ScheduleCompile!J515),ScheduleCompile!J515/1,IF(ISTEXT(ScheduleCompile!J515),IF(OR(ISNUMBER(FIND("5F",ScheduleCompile!J515)),ISNUMBER(FIND("0F",ScheduleCompile!J515)),ISNUMBER(FIND("8F",ScheduleCompile!J515)),ISNUMBER(FIND("1F",ScheduleCompile!J515)),ISNUMBER(FIND("2F",ScheduleCompile!J515)),ISNUMBER(FIND("3F",ScheduleCompile!J515)),ISNUMBER(FIND("6F",ScheduleCompile!J515)),ISNUMBER(FIND("7F",ScheduleCompile!J515)),ISNUMBER(FIND("9F",ScheduleCompile!J515)),ISNUMBER(FIND("4F",ScheduleCompile!J515))),VALUE(LEFT(ScheduleCompile!J515,FIND("F",ScheduleCompile!J515)-1)),ScheduleCompile!J515)))))),"",IF(ScheduleCompile!J515="Off",0,IF(ScheduleCompile!J515="On",1,IF(ISNUMBER(ScheduleCompile!J515),ScheduleCompile!J515/1,IF(ISTEXT(ScheduleCompile!J515),IF(OR(ISNUMBER(FIND("5F",ScheduleCompile!J515)),ISNUMBER(FIND("0F",ScheduleCompile!J515)),ISNUMBER(FIND("8F",ScheduleCompile!J515)),ISNUMBER(FIND("1F",ScheduleCompile!J515)),ISNUMBER(FIND("2F",ScheduleCompile!J515)),ISNUMBER(FIND("3F",ScheduleCompile!J515)),ISNUMBER(FIND("6F",ScheduleCompile!J515)),ISNUMBER(FIND("7F",ScheduleCompile!J515)),ISNUMBER(FIND("9F",ScheduleCompile!J515)),ISNUMBER(FIND("4F",ScheduleCompile!J515))),VALUE(LEFT(ScheduleCompile!J515,FIND("F",ScheduleCompile!J515)-1)),ScheduleCompile!J515)))))))</f>
        <v>75</v>
      </c>
      <c r="P522" s="1">
        <f>IF(AND(ISERROR(IF(ScheduleCompile!K515="Off",0,IF(ScheduleCompile!K515="On",1,IF(ISNUMBER(ScheduleCompile!K515),ScheduleCompile!K515/1,IF(ISTEXT(ScheduleCompile!K515),IF(OR(ISNUMBER(FIND("5F",ScheduleCompile!K515)),ISNUMBER(FIND("0F",ScheduleCompile!K515)),ISNUMBER(FIND("8F",ScheduleCompile!K515)),ISNUMBER(FIND("1F",ScheduleCompile!K515)),ISNUMBER(FIND("2F",ScheduleCompile!K515)),ISNUMBER(FIND("3F",ScheduleCompile!K515)),ISNUMBER(FIND("6F",ScheduleCompile!K515)),ISNUMBER(FIND("7F",ScheduleCompile!K515)),ISNUMBER(FIND("9F",ScheduleCompile!K515)),ISNUMBER(FIND("4F",ScheduleCompile!K515))),VALUE(LEFT(ScheduleCompile!K515,FIND("F",ScheduleCompile!K515)-1)),ScheduleCompile!K515)))))),ISTEXT(ScheduleCompile!#REF!)),"ENDTABLE",IF(ISERROR(IF(ScheduleCompile!K515="Off",0,IF(ScheduleCompile!K515="On",1,IF(ISNUMBER(ScheduleCompile!K515),ScheduleCompile!K515/1,IF(ISTEXT(ScheduleCompile!K515),IF(OR(ISNUMBER(FIND("5F",ScheduleCompile!K515)),ISNUMBER(FIND("0F",ScheduleCompile!K515)),ISNUMBER(FIND("8F",ScheduleCompile!K515)),ISNUMBER(FIND("1F",ScheduleCompile!K515)),ISNUMBER(FIND("2F",ScheduleCompile!K515)),ISNUMBER(FIND("3F",ScheduleCompile!K515)),ISNUMBER(FIND("6F",ScheduleCompile!K515)),ISNUMBER(FIND("7F",ScheduleCompile!K515)),ISNUMBER(FIND("9F",ScheduleCompile!K515)),ISNUMBER(FIND("4F",ScheduleCompile!K515))),VALUE(LEFT(ScheduleCompile!K515,FIND("F",ScheduleCompile!K515)-1)),ScheduleCompile!K515)))))),"",IF(ScheduleCompile!K515="Off",0,IF(ScheduleCompile!K515="On",1,IF(ISNUMBER(ScheduleCompile!K515),ScheduleCompile!K515/1,IF(ISTEXT(ScheduleCompile!K515),IF(OR(ISNUMBER(FIND("5F",ScheduleCompile!K515)),ISNUMBER(FIND("0F",ScheduleCompile!K515)),ISNUMBER(FIND("8F",ScheduleCompile!K515)),ISNUMBER(FIND("1F",ScheduleCompile!K515)),ISNUMBER(FIND("2F",ScheduleCompile!K515)),ISNUMBER(FIND("3F",ScheduleCompile!K515)),ISNUMBER(FIND("6F",ScheduleCompile!K515)),ISNUMBER(FIND("7F",ScheduleCompile!K515)),ISNUMBER(FIND("9F",ScheduleCompile!K515)),ISNUMBER(FIND("4F",ScheduleCompile!K515))),VALUE(LEFT(ScheduleCompile!K515,FIND("F",ScheduleCompile!K515)-1)),ScheduleCompile!K515)))))))</f>
        <v>75</v>
      </c>
      <c r="Q522" s="1">
        <f>IF(AND(ISERROR(IF(ScheduleCompile!L515="Off",0,IF(ScheduleCompile!L515="On",1,IF(ISNUMBER(ScheduleCompile!L515),ScheduleCompile!L515/1,IF(ISTEXT(ScheduleCompile!L515),IF(OR(ISNUMBER(FIND("5F",ScheduleCompile!L515)),ISNUMBER(FIND("0F",ScheduleCompile!L515)),ISNUMBER(FIND("8F",ScheduleCompile!L515)),ISNUMBER(FIND("1F",ScheduleCompile!L515)),ISNUMBER(FIND("2F",ScheduleCompile!L515)),ISNUMBER(FIND("3F",ScheduleCompile!L515)),ISNUMBER(FIND("6F",ScheduleCompile!L515)),ISNUMBER(FIND("7F",ScheduleCompile!L515)),ISNUMBER(FIND("9F",ScheduleCompile!L515)),ISNUMBER(FIND("4F",ScheduleCompile!L515))),VALUE(LEFT(ScheduleCompile!L515,FIND("F",ScheduleCompile!L515)-1)),ScheduleCompile!L515)))))),ISTEXT(ScheduleCompile!#REF!)),"ENDTABLE",IF(ISERROR(IF(ScheduleCompile!L515="Off",0,IF(ScheduleCompile!L515="On",1,IF(ISNUMBER(ScheduleCompile!L515),ScheduleCompile!L515/1,IF(ISTEXT(ScheduleCompile!L515),IF(OR(ISNUMBER(FIND("5F",ScheduleCompile!L515)),ISNUMBER(FIND("0F",ScheduleCompile!L515)),ISNUMBER(FIND("8F",ScheduleCompile!L515)),ISNUMBER(FIND("1F",ScheduleCompile!L515)),ISNUMBER(FIND("2F",ScheduleCompile!L515)),ISNUMBER(FIND("3F",ScheduleCompile!L515)),ISNUMBER(FIND("6F",ScheduleCompile!L515)),ISNUMBER(FIND("7F",ScheduleCompile!L515)),ISNUMBER(FIND("9F",ScheduleCompile!L515)),ISNUMBER(FIND("4F",ScheduleCompile!L515))),VALUE(LEFT(ScheduleCompile!L515,FIND("F",ScheduleCompile!L515)-1)),ScheduleCompile!L515)))))),"",IF(ScheduleCompile!L515="Off",0,IF(ScheduleCompile!L515="On",1,IF(ISNUMBER(ScheduleCompile!L515),ScheduleCompile!L515/1,IF(ISTEXT(ScheduleCompile!L515),IF(OR(ISNUMBER(FIND("5F",ScheduleCompile!L515)),ISNUMBER(FIND("0F",ScheduleCompile!L515)),ISNUMBER(FIND("8F",ScheduleCompile!L515)),ISNUMBER(FIND("1F",ScheduleCompile!L515)),ISNUMBER(FIND("2F",ScheduleCompile!L515)),ISNUMBER(FIND("3F",ScheduleCompile!L515)),ISNUMBER(FIND("6F",ScheduleCompile!L515)),ISNUMBER(FIND("7F",ScheduleCompile!L515)),ISNUMBER(FIND("9F",ScheduleCompile!L515)),ISNUMBER(FIND("4F",ScheduleCompile!L515))),VALUE(LEFT(ScheduleCompile!L515,FIND("F",ScheduleCompile!L515)-1)),ScheduleCompile!L515)))))))</f>
        <v>75</v>
      </c>
      <c r="R522" s="1">
        <f>IF(AND(ISERROR(IF(ScheduleCompile!M515="Off",0,IF(ScheduleCompile!M515="On",1,IF(ISNUMBER(ScheduleCompile!M515),ScheduleCompile!M515/1,IF(ISTEXT(ScheduleCompile!M515),IF(OR(ISNUMBER(FIND("5F",ScheduleCompile!M515)),ISNUMBER(FIND("0F",ScheduleCompile!M515)),ISNUMBER(FIND("8F",ScheduleCompile!M515)),ISNUMBER(FIND("1F",ScheduleCompile!M515)),ISNUMBER(FIND("2F",ScheduleCompile!M515)),ISNUMBER(FIND("3F",ScheduleCompile!M515)),ISNUMBER(FIND("6F",ScheduleCompile!M515)),ISNUMBER(FIND("7F",ScheduleCompile!M515)),ISNUMBER(FIND("9F",ScheduleCompile!M515)),ISNUMBER(FIND("4F",ScheduleCompile!M515))),VALUE(LEFT(ScheduleCompile!M515,FIND("F",ScheduleCompile!M515)-1)),ScheduleCompile!M515)))))),ISTEXT(ScheduleCompile!#REF!)),"ENDTABLE",IF(ISERROR(IF(ScheduleCompile!M515="Off",0,IF(ScheduleCompile!M515="On",1,IF(ISNUMBER(ScheduleCompile!M515),ScheduleCompile!M515/1,IF(ISTEXT(ScheduleCompile!M515),IF(OR(ISNUMBER(FIND("5F",ScheduleCompile!M515)),ISNUMBER(FIND("0F",ScheduleCompile!M515)),ISNUMBER(FIND("8F",ScheduleCompile!M515)),ISNUMBER(FIND("1F",ScheduleCompile!M515)),ISNUMBER(FIND("2F",ScheduleCompile!M515)),ISNUMBER(FIND("3F",ScheduleCompile!M515)),ISNUMBER(FIND("6F",ScheduleCompile!M515)),ISNUMBER(FIND("7F",ScheduleCompile!M515)),ISNUMBER(FIND("9F",ScheduleCompile!M515)),ISNUMBER(FIND("4F",ScheduleCompile!M515))),VALUE(LEFT(ScheduleCompile!M515,FIND("F",ScheduleCompile!M515)-1)),ScheduleCompile!M515)))))),"",IF(ScheduleCompile!M515="Off",0,IF(ScheduleCompile!M515="On",1,IF(ISNUMBER(ScheduleCompile!M515),ScheduleCompile!M515/1,IF(ISTEXT(ScheduleCompile!M515),IF(OR(ISNUMBER(FIND("5F",ScheduleCompile!M515)),ISNUMBER(FIND("0F",ScheduleCompile!M515)),ISNUMBER(FIND("8F",ScheduleCompile!M515)),ISNUMBER(FIND("1F",ScheduleCompile!M515)),ISNUMBER(FIND("2F",ScheduleCompile!M515)),ISNUMBER(FIND("3F",ScheduleCompile!M515)),ISNUMBER(FIND("6F",ScheduleCompile!M515)),ISNUMBER(FIND("7F",ScheduleCompile!M515)),ISNUMBER(FIND("9F",ScheduleCompile!M515)),ISNUMBER(FIND("4F",ScheduleCompile!M515))),VALUE(LEFT(ScheduleCompile!M515,FIND("F",ScheduleCompile!M515)-1)),ScheduleCompile!M515)))))))</f>
        <v>75</v>
      </c>
      <c r="S522" s="1">
        <f>IF(AND(ISERROR(IF(ScheduleCompile!N515="Off",0,IF(ScheduleCompile!N515="On",1,IF(ISNUMBER(ScheduleCompile!N515),ScheduleCompile!N515/1,IF(ISTEXT(ScheduleCompile!N515),IF(OR(ISNUMBER(FIND("5F",ScheduleCompile!N515)),ISNUMBER(FIND("0F",ScheduleCompile!N515)),ISNUMBER(FIND("8F",ScheduleCompile!N515)),ISNUMBER(FIND("1F",ScheduleCompile!N515)),ISNUMBER(FIND("2F",ScheduleCompile!N515)),ISNUMBER(FIND("3F",ScheduleCompile!N515)),ISNUMBER(FIND("6F",ScheduleCompile!N515)),ISNUMBER(FIND("7F",ScheduleCompile!N515)),ISNUMBER(FIND("9F",ScheduleCompile!N515)),ISNUMBER(FIND("4F",ScheduleCompile!N515))),VALUE(LEFT(ScheduleCompile!N515,FIND("F",ScheduleCompile!N515)-1)),ScheduleCompile!N515)))))),ISTEXT(ScheduleCompile!#REF!)),"ENDTABLE",IF(ISERROR(IF(ScheduleCompile!N515="Off",0,IF(ScheduleCompile!N515="On",1,IF(ISNUMBER(ScheduleCompile!N515),ScheduleCompile!N515/1,IF(ISTEXT(ScheduleCompile!N515),IF(OR(ISNUMBER(FIND("5F",ScheduleCompile!N515)),ISNUMBER(FIND("0F",ScheduleCompile!N515)),ISNUMBER(FIND("8F",ScheduleCompile!N515)),ISNUMBER(FIND("1F",ScheduleCompile!N515)),ISNUMBER(FIND("2F",ScheduleCompile!N515)),ISNUMBER(FIND("3F",ScheduleCompile!N515)),ISNUMBER(FIND("6F",ScheduleCompile!N515)),ISNUMBER(FIND("7F",ScheduleCompile!N515)),ISNUMBER(FIND("9F",ScheduleCompile!N515)),ISNUMBER(FIND("4F",ScheduleCompile!N515))),VALUE(LEFT(ScheduleCompile!N515,FIND("F",ScheduleCompile!N515)-1)),ScheduleCompile!N515)))))),"",IF(ScheduleCompile!N515="Off",0,IF(ScheduleCompile!N515="On",1,IF(ISNUMBER(ScheduleCompile!N515),ScheduleCompile!N515/1,IF(ISTEXT(ScheduleCompile!N515),IF(OR(ISNUMBER(FIND("5F",ScheduleCompile!N515)),ISNUMBER(FIND("0F",ScheduleCompile!N515)),ISNUMBER(FIND("8F",ScheduleCompile!N515)),ISNUMBER(FIND("1F",ScheduleCompile!N515)),ISNUMBER(FIND("2F",ScheduleCompile!N515)),ISNUMBER(FIND("3F",ScheduleCompile!N515)),ISNUMBER(FIND("6F",ScheduleCompile!N515)),ISNUMBER(FIND("7F",ScheduleCompile!N515)),ISNUMBER(FIND("9F",ScheduleCompile!N515)),ISNUMBER(FIND("4F",ScheduleCompile!N515))),VALUE(LEFT(ScheduleCompile!N515,FIND("F",ScheduleCompile!N515)-1)),ScheduleCompile!N515)))))))</f>
        <v>75</v>
      </c>
      <c r="T522" s="1">
        <f>IF(AND(ISERROR(IF(ScheduleCompile!O515="Off",0,IF(ScheduleCompile!O515="On",1,IF(ISNUMBER(ScheduleCompile!O515),ScheduleCompile!O515/1,IF(ISTEXT(ScheduleCompile!O515),IF(OR(ISNUMBER(FIND("5F",ScheduleCompile!O515)),ISNUMBER(FIND("0F",ScheduleCompile!O515)),ISNUMBER(FIND("8F",ScheduleCompile!O515)),ISNUMBER(FIND("1F",ScheduleCompile!O515)),ISNUMBER(FIND("2F",ScheduleCompile!O515)),ISNUMBER(FIND("3F",ScheduleCompile!O515)),ISNUMBER(FIND("6F",ScheduleCompile!O515)),ISNUMBER(FIND("7F",ScheduleCompile!O515)),ISNUMBER(FIND("9F",ScheduleCompile!O515)),ISNUMBER(FIND("4F",ScheduleCompile!O515))),VALUE(LEFT(ScheduleCompile!O515,FIND("F",ScheduleCompile!O515)-1)),ScheduleCompile!O515)))))),ISTEXT(ScheduleCompile!#REF!)),"ENDTABLE",IF(ISERROR(IF(ScheduleCompile!O515="Off",0,IF(ScheduleCompile!O515="On",1,IF(ISNUMBER(ScheduleCompile!O515),ScheduleCompile!O515/1,IF(ISTEXT(ScheduleCompile!O515),IF(OR(ISNUMBER(FIND("5F",ScheduleCompile!O515)),ISNUMBER(FIND("0F",ScheduleCompile!O515)),ISNUMBER(FIND("8F",ScheduleCompile!O515)),ISNUMBER(FIND("1F",ScheduleCompile!O515)),ISNUMBER(FIND("2F",ScheduleCompile!O515)),ISNUMBER(FIND("3F",ScheduleCompile!O515)),ISNUMBER(FIND("6F",ScheduleCompile!O515)),ISNUMBER(FIND("7F",ScheduleCompile!O515)),ISNUMBER(FIND("9F",ScheduleCompile!O515)),ISNUMBER(FIND("4F",ScheduleCompile!O515))),VALUE(LEFT(ScheduleCompile!O515,FIND("F",ScheduleCompile!O515)-1)),ScheduleCompile!O515)))))),"",IF(ScheduleCompile!O515="Off",0,IF(ScheduleCompile!O515="On",1,IF(ISNUMBER(ScheduleCompile!O515),ScheduleCompile!O515/1,IF(ISTEXT(ScheduleCompile!O515),IF(OR(ISNUMBER(FIND("5F",ScheduleCompile!O515)),ISNUMBER(FIND("0F",ScheduleCompile!O515)),ISNUMBER(FIND("8F",ScheduleCompile!O515)),ISNUMBER(FIND("1F",ScheduleCompile!O515)),ISNUMBER(FIND("2F",ScheduleCompile!O515)),ISNUMBER(FIND("3F",ScheduleCompile!O515)),ISNUMBER(FIND("6F",ScheduleCompile!O515)),ISNUMBER(FIND("7F",ScheduleCompile!O515)),ISNUMBER(FIND("9F",ScheduleCompile!O515)),ISNUMBER(FIND("4F",ScheduleCompile!O515))),VALUE(LEFT(ScheduleCompile!O515,FIND("F",ScheduleCompile!O515)-1)),ScheduleCompile!O515)))))))</f>
        <v>75</v>
      </c>
      <c r="U522" s="1">
        <f>IF(AND(ISERROR(IF(ScheduleCompile!P515="Off",0,IF(ScheduleCompile!P515="On",1,IF(ISNUMBER(ScheduleCompile!P515),ScheduleCompile!P515/1,IF(ISTEXT(ScheduleCompile!P515),IF(OR(ISNUMBER(FIND("5F",ScheduleCompile!P515)),ISNUMBER(FIND("0F",ScheduleCompile!P515)),ISNUMBER(FIND("8F",ScheduleCompile!P515)),ISNUMBER(FIND("1F",ScheduleCompile!P515)),ISNUMBER(FIND("2F",ScheduleCompile!P515)),ISNUMBER(FIND("3F",ScheduleCompile!P515)),ISNUMBER(FIND("6F",ScheduleCompile!P515)),ISNUMBER(FIND("7F",ScheduleCompile!P515)),ISNUMBER(FIND("9F",ScheduleCompile!P515)),ISNUMBER(FIND("4F",ScheduleCompile!P515))),VALUE(LEFT(ScheduleCompile!P515,FIND("F",ScheduleCompile!P515)-1)),ScheduleCompile!P515)))))),ISTEXT(ScheduleCompile!#REF!)),"ENDTABLE",IF(ISERROR(IF(ScheduleCompile!P515="Off",0,IF(ScheduleCompile!P515="On",1,IF(ISNUMBER(ScheduleCompile!P515),ScheduleCompile!P515/1,IF(ISTEXT(ScheduleCompile!P515),IF(OR(ISNUMBER(FIND("5F",ScheduleCompile!P515)),ISNUMBER(FIND("0F",ScheduleCompile!P515)),ISNUMBER(FIND("8F",ScheduleCompile!P515)),ISNUMBER(FIND("1F",ScheduleCompile!P515)),ISNUMBER(FIND("2F",ScheduleCompile!P515)),ISNUMBER(FIND("3F",ScheduleCompile!P515)),ISNUMBER(FIND("6F",ScheduleCompile!P515)),ISNUMBER(FIND("7F",ScheduleCompile!P515)),ISNUMBER(FIND("9F",ScheduleCompile!P515)),ISNUMBER(FIND("4F",ScheduleCompile!P515))),VALUE(LEFT(ScheduleCompile!P515,FIND("F",ScheduleCompile!P515)-1)),ScheduleCompile!P515)))))),"",IF(ScheduleCompile!P515="Off",0,IF(ScheduleCompile!P515="On",1,IF(ISNUMBER(ScheduleCompile!P515),ScheduleCompile!P515/1,IF(ISTEXT(ScheduleCompile!P515),IF(OR(ISNUMBER(FIND("5F",ScheduleCompile!P515)),ISNUMBER(FIND("0F",ScheduleCompile!P515)),ISNUMBER(FIND("8F",ScheduleCompile!P515)),ISNUMBER(FIND("1F",ScheduleCompile!P515)),ISNUMBER(FIND("2F",ScheduleCompile!P515)),ISNUMBER(FIND("3F",ScheduleCompile!P515)),ISNUMBER(FIND("6F",ScheduleCompile!P515)),ISNUMBER(FIND("7F",ScheduleCompile!P515)),ISNUMBER(FIND("9F",ScheduleCompile!P515)),ISNUMBER(FIND("4F",ScheduleCompile!P515))),VALUE(LEFT(ScheduleCompile!P515,FIND("F",ScheduleCompile!P515)-1)),ScheduleCompile!P515)))))))</f>
        <v>75</v>
      </c>
      <c r="V522" s="1">
        <f>IF(AND(ISERROR(IF(ScheduleCompile!Q515="Off",0,IF(ScheduleCompile!Q515="On",1,IF(ISNUMBER(ScheduleCompile!Q515),ScheduleCompile!Q515/1,IF(ISTEXT(ScheduleCompile!Q515),IF(OR(ISNUMBER(FIND("5F",ScheduleCompile!Q515)),ISNUMBER(FIND("0F",ScheduleCompile!Q515)),ISNUMBER(FIND("8F",ScheduleCompile!Q515)),ISNUMBER(FIND("1F",ScheduleCompile!Q515)),ISNUMBER(FIND("2F",ScheduleCompile!Q515)),ISNUMBER(FIND("3F",ScheduleCompile!Q515)),ISNUMBER(FIND("6F",ScheduleCompile!Q515)),ISNUMBER(FIND("7F",ScheduleCompile!Q515)),ISNUMBER(FIND("9F",ScheduleCompile!Q515)),ISNUMBER(FIND("4F",ScheduleCompile!Q515))),VALUE(LEFT(ScheduleCompile!Q515,FIND("F",ScheduleCompile!Q515)-1)),ScheduleCompile!Q515)))))),ISTEXT(ScheduleCompile!#REF!)),"ENDTABLE",IF(ISERROR(IF(ScheduleCompile!Q515="Off",0,IF(ScheduleCompile!Q515="On",1,IF(ISNUMBER(ScheduleCompile!Q515),ScheduleCompile!Q515/1,IF(ISTEXT(ScheduleCompile!Q515),IF(OR(ISNUMBER(FIND("5F",ScheduleCompile!Q515)),ISNUMBER(FIND("0F",ScheduleCompile!Q515)),ISNUMBER(FIND("8F",ScheduleCompile!Q515)),ISNUMBER(FIND("1F",ScheduleCompile!Q515)),ISNUMBER(FIND("2F",ScheduleCompile!Q515)),ISNUMBER(FIND("3F",ScheduleCompile!Q515)),ISNUMBER(FIND("6F",ScheduleCompile!Q515)),ISNUMBER(FIND("7F",ScheduleCompile!Q515)),ISNUMBER(FIND("9F",ScheduleCompile!Q515)),ISNUMBER(FIND("4F",ScheduleCompile!Q515))),VALUE(LEFT(ScheduleCompile!Q515,FIND("F",ScheduleCompile!Q515)-1)),ScheduleCompile!Q515)))))),"",IF(ScheduleCompile!Q515="Off",0,IF(ScheduleCompile!Q515="On",1,IF(ISNUMBER(ScheduleCompile!Q515),ScheduleCompile!Q515/1,IF(ISTEXT(ScheduleCompile!Q515),IF(OR(ISNUMBER(FIND("5F",ScheduleCompile!Q515)),ISNUMBER(FIND("0F",ScheduleCompile!Q515)),ISNUMBER(FIND("8F",ScheduleCompile!Q515)),ISNUMBER(FIND("1F",ScheduleCompile!Q515)),ISNUMBER(FIND("2F",ScheduleCompile!Q515)),ISNUMBER(FIND("3F",ScheduleCompile!Q515)),ISNUMBER(FIND("6F",ScheduleCompile!Q515)),ISNUMBER(FIND("7F",ScheduleCompile!Q515)),ISNUMBER(FIND("9F",ScheduleCompile!Q515)),ISNUMBER(FIND("4F",ScheduleCompile!Q515))),VALUE(LEFT(ScheduleCompile!Q515,FIND("F",ScheduleCompile!Q515)-1)),ScheduleCompile!Q515)))))))</f>
        <v>75</v>
      </c>
      <c r="W522" s="1">
        <f>IF(AND(ISERROR(IF(ScheduleCompile!R515="Off",0,IF(ScheduleCompile!R515="On",1,IF(ISNUMBER(ScheduleCompile!R515),ScheduleCompile!R515/1,IF(ISTEXT(ScheduleCompile!R515),IF(OR(ISNUMBER(FIND("5F",ScheduleCompile!R515)),ISNUMBER(FIND("0F",ScheduleCompile!R515)),ISNUMBER(FIND("8F",ScheduleCompile!R515)),ISNUMBER(FIND("1F",ScheduleCompile!R515)),ISNUMBER(FIND("2F",ScheduleCompile!R515)),ISNUMBER(FIND("3F",ScheduleCompile!R515)),ISNUMBER(FIND("6F",ScheduleCompile!R515)),ISNUMBER(FIND("7F",ScheduleCompile!R515)),ISNUMBER(FIND("9F",ScheduleCompile!R515)),ISNUMBER(FIND("4F",ScheduleCompile!R515))),VALUE(LEFT(ScheduleCompile!R515,FIND("F",ScheduleCompile!R515)-1)),ScheduleCompile!R515)))))),ISTEXT(ScheduleCompile!#REF!)),"ENDTABLE",IF(ISERROR(IF(ScheduleCompile!R515="Off",0,IF(ScheduleCompile!R515="On",1,IF(ISNUMBER(ScheduleCompile!R515),ScheduleCompile!R515/1,IF(ISTEXT(ScheduleCompile!R515),IF(OR(ISNUMBER(FIND("5F",ScheduleCompile!R515)),ISNUMBER(FIND("0F",ScheduleCompile!R515)),ISNUMBER(FIND("8F",ScheduleCompile!R515)),ISNUMBER(FIND("1F",ScheduleCompile!R515)),ISNUMBER(FIND("2F",ScheduleCompile!R515)),ISNUMBER(FIND("3F",ScheduleCompile!R515)),ISNUMBER(FIND("6F",ScheduleCompile!R515)),ISNUMBER(FIND("7F",ScheduleCompile!R515)),ISNUMBER(FIND("9F",ScheduleCompile!R515)),ISNUMBER(FIND("4F",ScheduleCompile!R515))),VALUE(LEFT(ScheduleCompile!R515,FIND("F",ScheduleCompile!R515)-1)),ScheduleCompile!R515)))))),"",IF(ScheduleCompile!R515="Off",0,IF(ScheduleCompile!R515="On",1,IF(ISNUMBER(ScheduleCompile!R515),ScheduleCompile!R515/1,IF(ISTEXT(ScheduleCompile!R515),IF(OR(ISNUMBER(FIND("5F",ScheduleCompile!R515)),ISNUMBER(FIND("0F",ScheduleCompile!R515)),ISNUMBER(FIND("8F",ScheduleCompile!R515)),ISNUMBER(FIND("1F",ScheduleCompile!R515)),ISNUMBER(FIND("2F",ScheduleCompile!R515)),ISNUMBER(FIND("3F",ScheduleCompile!R515)),ISNUMBER(FIND("6F",ScheduleCompile!R515)),ISNUMBER(FIND("7F",ScheduleCompile!R515)),ISNUMBER(FIND("9F",ScheduleCompile!R515)),ISNUMBER(FIND("4F",ScheduleCompile!R515))),VALUE(LEFT(ScheduleCompile!R515,FIND("F",ScheduleCompile!R515)-1)),ScheduleCompile!R515)))))))</f>
        <v>75</v>
      </c>
      <c r="X522" s="1">
        <f>IF(AND(ISERROR(IF(ScheduleCompile!S515="Off",0,IF(ScheduleCompile!S515="On",1,IF(ISNUMBER(ScheduleCompile!S515),ScheduleCompile!S515/1,IF(ISTEXT(ScheduleCompile!S515),IF(OR(ISNUMBER(FIND("5F",ScheduleCompile!S515)),ISNUMBER(FIND("0F",ScheduleCompile!S515)),ISNUMBER(FIND("8F",ScheduleCompile!S515)),ISNUMBER(FIND("1F",ScheduleCompile!S515)),ISNUMBER(FIND("2F",ScheduleCompile!S515)),ISNUMBER(FIND("3F",ScheduleCompile!S515)),ISNUMBER(FIND("6F",ScheduleCompile!S515)),ISNUMBER(FIND("7F",ScheduleCompile!S515)),ISNUMBER(FIND("9F",ScheduleCompile!S515)),ISNUMBER(FIND("4F",ScheduleCompile!S515))),VALUE(LEFT(ScheduleCompile!S515,FIND("F",ScheduleCompile!S515)-1)),ScheduleCompile!S515)))))),ISTEXT(ScheduleCompile!#REF!)),"ENDTABLE",IF(ISERROR(IF(ScheduleCompile!S515="Off",0,IF(ScheduleCompile!S515="On",1,IF(ISNUMBER(ScheduleCompile!S515),ScheduleCompile!S515/1,IF(ISTEXT(ScheduleCompile!S515),IF(OR(ISNUMBER(FIND("5F",ScheduleCompile!S515)),ISNUMBER(FIND("0F",ScheduleCompile!S515)),ISNUMBER(FIND("8F",ScheduleCompile!S515)),ISNUMBER(FIND("1F",ScheduleCompile!S515)),ISNUMBER(FIND("2F",ScheduleCompile!S515)),ISNUMBER(FIND("3F",ScheduleCompile!S515)),ISNUMBER(FIND("6F",ScheduleCompile!S515)),ISNUMBER(FIND("7F",ScheduleCompile!S515)),ISNUMBER(FIND("9F",ScheduleCompile!S515)),ISNUMBER(FIND("4F",ScheduleCompile!S515))),VALUE(LEFT(ScheduleCompile!S515,FIND("F",ScheduleCompile!S515)-1)),ScheduleCompile!S515)))))),"",IF(ScheduleCompile!S515="Off",0,IF(ScheduleCompile!S515="On",1,IF(ISNUMBER(ScheduleCompile!S515),ScheduleCompile!S515/1,IF(ISTEXT(ScheduleCompile!S515),IF(OR(ISNUMBER(FIND("5F",ScheduleCompile!S515)),ISNUMBER(FIND("0F",ScheduleCompile!S515)),ISNUMBER(FIND("8F",ScheduleCompile!S515)),ISNUMBER(FIND("1F",ScheduleCompile!S515)),ISNUMBER(FIND("2F",ScheduleCompile!S515)),ISNUMBER(FIND("3F",ScheduleCompile!S515)),ISNUMBER(FIND("6F",ScheduleCompile!S515)),ISNUMBER(FIND("7F",ScheduleCompile!S515)),ISNUMBER(FIND("9F",ScheduleCompile!S515)),ISNUMBER(FIND("4F",ScheduleCompile!S515))),VALUE(LEFT(ScheduleCompile!S515,FIND("F",ScheduleCompile!S515)-1)),ScheduleCompile!S515)))))))</f>
        <v>85</v>
      </c>
      <c r="Y522" s="1">
        <f>IF(AND(ISERROR(IF(ScheduleCompile!T515="Off",0,IF(ScheduleCompile!T515="On",1,IF(ISNUMBER(ScheduleCompile!T515),ScheduleCompile!T515/1,IF(ISTEXT(ScheduleCompile!T515),IF(OR(ISNUMBER(FIND("5F",ScheduleCompile!T515)),ISNUMBER(FIND("0F",ScheduleCompile!T515)),ISNUMBER(FIND("8F",ScheduleCompile!T515)),ISNUMBER(FIND("1F",ScheduleCompile!T515)),ISNUMBER(FIND("2F",ScheduleCompile!T515)),ISNUMBER(FIND("3F",ScheduleCompile!T515)),ISNUMBER(FIND("6F",ScheduleCompile!T515)),ISNUMBER(FIND("7F",ScheduleCompile!T515)),ISNUMBER(FIND("9F",ScheduleCompile!T515)),ISNUMBER(FIND("4F",ScheduleCompile!T515))),VALUE(LEFT(ScheduleCompile!T515,FIND("F",ScheduleCompile!T515)-1)),ScheduleCompile!T515)))))),ISTEXT(ScheduleCompile!#REF!)),"ENDTABLE",IF(ISERROR(IF(ScheduleCompile!T515="Off",0,IF(ScheduleCompile!T515="On",1,IF(ISNUMBER(ScheduleCompile!T515),ScheduleCompile!T515/1,IF(ISTEXT(ScheduleCompile!T515),IF(OR(ISNUMBER(FIND("5F",ScheduleCompile!T515)),ISNUMBER(FIND("0F",ScheduleCompile!T515)),ISNUMBER(FIND("8F",ScheduleCompile!T515)),ISNUMBER(FIND("1F",ScheduleCompile!T515)),ISNUMBER(FIND("2F",ScheduleCompile!T515)),ISNUMBER(FIND("3F",ScheduleCompile!T515)),ISNUMBER(FIND("6F",ScheduleCompile!T515)),ISNUMBER(FIND("7F",ScheduleCompile!T515)),ISNUMBER(FIND("9F",ScheduleCompile!T515)),ISNUMBER(FIND("4F",ScheduleCompile!T515))),VALUE(LEFT(ScheduleCompile!T515,FIND("F",ScheduleCompile!T515)-1)),ScheduleCompile!T515)))))),"",IF(ScheduleCompile!T515="Off",0,IF(ScheduleCompile!T515="On",1,IF(ISNUMBER(ScheduleCompile!T515),ScheduleCompile!T515/1,IF(ISTEXT(ScheduleCompile!T515),IF(OR(ISNUMBER(FIND("5F",ScheduleCompile!T515)),ISNUMBER(FIND("0F",ScheduleCompile!T515)),ISNUMBER(FIND("8F",ScheduleCompile!T515)),ISNUMBER(FIND("1F",ScheduleCompile!T515)),ISNUMBER(FIND("2F",ScheduleCompile!T515)),ISNUMBER(FIND("3F",ScheduleCompile!T515)),ISNUMBER(FIND("6F",ScheduleCompile!T515)),ISNUMBER(FIND("7F",ScheduleCompile!T515)),ISNUMBER(FIND("9F",ScheduleCompile!T515)),ISNUMBER(FIND("4F",ScheduleCompile!T515))),VALUE(LEFT(ScheduleCompile!T515,FIND("F",ScheduleCompile!T515)-1)),ScheduleCompile!T515)))))))</f>
        <v>85</v>
      </c>
      <c r="Z522" s="1">
        <f>IF(AND(ISERROR(IF(ScheduleCompile!U515="Off",0,IF(ScheduleCompile!U515="On",1,IF(ISNUMBER(ScheduleCompile!U515),ScheduleCompile!U515/1,IF(ISTEXT(ScheduleCompile!U515),IF(OR(ISNUMBER(FIND("5F",ScheduleCompile!U515)),ISNUMBER(FIND("0F",ScheduleCompile!U515)),ISNUMBER(FIND("8F",ScheduleCompile!U515)),ISNUMBER(FIND("1F",ScheduleCompile!U515)),ISNUMBER(FIND("2F",ScheduleCompile!U515)),ISNUMBER(FIND("3F",ScheduleCompile!U515)),ISNUMBER(FIND("6F",ScheduleCompile!U515)),ISNUMBER(FIND("7F",ScheduleCompile!U515)),ISNUMBER(FIND("9F",ScheduleCompile!U515)),ISNUMBER(FIND("4F",ScheduleCompile!U515))),VALUE(LEFT(ScheduleCompile!U515,FIND("F",ScheduleCompile!U515)-1)),ScheduleCompile!U515)))))),ISTEXT(ScheduleCompile!#REF!)),"ENDTABLE",IF(ISERROR(IF(ScheduleCompile!U515="Off",0,IF(ScheduleCompile!U515="On",1,IF(ISNUMBER(ScheduleCompile!U515),ScheduleCompile!U515/1,IF(ISTEXT(ScheduleCompile!U515),IF(OR(ISNUMBER(FIND("5F",ScheduleCompile!U515)),ISNUMBER(FIND("0F",ScheduleCompile!U515)),ISNUMBER(FIND("8F",ScheduleCompile!U515)),ISNUMBER(FIND("1F",ScheduleCompile!U515)),ISNUMBER(FIND("2F",ScheduleCompile!U515)),ISNUMBER(FIND("3F",ScheduleCompile!U515)),ISNUMBER(FIND("6F",ScheduleCompile!U515)),ISNUMBER(FIND("7F",ScheduleCompile!U515)),ISNUMBER(FIND("9F",ScheduleCompile!U515)),ISNUMBER(FIND("4F",ScheduleCompile!U515))),VALUE(LEFT(ScheduleCompile!U515,FIND("F",ScheduleCompile!U515)-1)),ScheduleCompile!U515)))))),"",IF(ScheduleCompile!U515="Off",0,IF(ScheduleCompile!U515="On",1,IF(ISNUMBER(ScheduleCompile!U515),ScheduleCompile!U515/1,IF(ISTEXT(ScheduleCompile!U515),IF(OR(ISNUMBER(FIND("5F",ScheduleCompile!U515)),ISNUMBER(FIND("0F",ScheduleCompile!U515)),ISNUMBER(FIND("8F",ScheduleCompile!U515)),ISNUMBER(FIND("1F",ScheduleCompile!U515)),ISNUMBER(FIND("2F",ScheduleCompile!U515)),ISNUMBER(FIND("3F",ScheduleCompile!U515)),ISNUMBER(FIND("6F",ScheduleCompile!U515)),ISNUMBER(FIND("7F",ScheduleCompile!U515)),ISNUMBER(FIND("9F",ScheduleCompile!U515)),ISNUMBER(FIND("4F",ScheduleCompile!U515))),VALUE(LEFT(ScheduleCompile!U515,FIND("F",ScheduleCompile!U515)-1)),ScheduleCompile!U515)))))))</f>
        <v>85</v>
      </c>
      <c r="AA522" s="1">
        <f>IF(AND(ISERROR(IF(ScheduleCompile!V515="Off",0,IF(ScheduleCompile!V515="On",1,IF(ISNUMBER(ScheduleCompile!V515),ScheduleCompile!V515/1,IF(ISTEXT(ScheduleCompile!V515),IF(OR(ISNUMBER(FIND("5F",ScheduleCompile!V515)),ISNUMBER(FIND("0F",ScheduleCompile!V515)),ISNUMBER(FIND("8F",ScheduleCompile!V515)),ISNUMBER(FIND("1F",ScheduleCompile!V515)),ISNUMBER(FIND("2F",ScheduleCompile!V515)),ISNUMBER(FIND("3F",ScheduleCompile!V515)),ISNUMBER(FIND("6F",ScheduleCompile!V515)),ISNUMBER(FIND("7F",ScheduleCompile!V515)),ISNUMBER(FIND("9F",ScheduleCompile!V515)),ISNUMBER(FIND("4F",ScheduleCompile!V515))),VALUE(LEFT(ScheduleCompile!V515,FIND("F",ScheduleCompile!V515)-1)),ScheduleCompile!V515)))))),ISTEXT(ScheduleCompile!#REF!)),"ENDTABLE",IF(ISERROR(IF(ScheduleCompile!V515="Off",0,IF(ScheduleCompile!V515="On",1,IF(ISNUMBER(ScheduleCompile!V515),ScheduleCompile!V515/1,IF(ISTEXT(ScheduleCompile!V515),IF(OR(ISNUMBER(FIND("5F",ScheduleCompile!V515)),ISNUMBER(FIND("0F",ScheduleCompile!V515)),ISNUMBER(FIND("8F",ScheduleCompile!V515)),ISNUMBER(FIND("1F",ScheduleCompile!V515)),ISNUMBER(FIND("2F",ScheduleCompile!V515)),ISNUMBER(FIND("3F",ScheduleCompile!V515)),ISNUMBER(FIND("6F",ScheduleCompile!V515)),ISNUMBER(FIND("7F",ScheduleCompile!V515)),ISNUMBER(FIND("9F",ScheduleCompile!V515)),ISNUMBER(FIND("4F",ScheduleCompile!V515))),VALUE(LEFT(ScheduleCompile!V515,FIND("F",ScheduleCompile!V515)-1)),ScheduleCompile!V515)))))),"",IF(ScheduleCompile!V515="Off",0,IF(ScheduleCompile!V515="On",1,IF(ISNUMBER(ScheduleCompile!V515),ScheduleCompile!V515/1,IF(ISTEXT(ScheduleCompile!V515),IF(OR(ISNUMBER(FIND("5F",ScheduleCompile!V515)),ISNUMBER(FIND("0F",ScheduleCompile!V515)),ISNUMBER(FIND("8F",ScheduleCompile!V515)),ISNUMBER(FIND("1F",ScheduleCompile!V515)),ISNUMBER(FIND("2F",ScheduleCompile!V515)),ISNUMBER(FIND("3F",ScheduleCompile!V515)),ISNUMBER(FIND("6F",ScheduleCompile!V515)),ISNUMBER(FIND("7F",ScheduleCompile!V515)),ISNUMBER(FIND("9F",ScheduleCompile!V515)),ISNUMBER(FIND("4F",ScheduleCompile!V515))),VALUE(LEFT(ScheduleCompile!V515,FIND("F",ScheduleCompile!V515)-1)),ScheduleCompile!V515)))))))</f>
        <v>85</v>
      </c>
      <c r="AB522" s="1">
        <f>IF(AND(ISERROR(IF(ScheduleCompile!W515="Off",0,IF(ScheduleCompile!W515="On",1,IF(ISNUMBER(ScheduleCompile!W515),ScheduleCompile!W515/1,IF(ISTEXT(ScheduleCompile!W515),IF(OR(ISNUMBER(FIND("5F",ScheduleCompile!W515)),ISNUMBER(FIND("0F",ScheduleCompile!W515)),ISNUMBER(FIND("8F",ScheduleCompile!W515)),ISNUMBER(FIND("1F",ScheduleCompile!W515)),ISNUMBER(FIND("2F",ScheduleCompile!W515)),ISNUMBER(FIND("3F",ScheduleCompile!W515)),ISNUMBER(FIND("6F",ScheduleCompile!W515)),ISNUMBER(FIND("7F",ScheduleCompile!W515)),ISNUMBER(FIND("9F",ScheduleCompile!W515)),ISNUMBER(FIND("4F",ScheduleCompile!W515))),VALUE(LEFT(ScheduleCompile!W515,FIND("F",ScheduleCompile!W515)-1)),ScheduleCompile!W515)))))),ISTEXT(ScheduleCompile!#REF!)),"ENDTABLE",IF(ISERROR(IF(ScheduleCompile!W515="Off",0,IF(ScheduleCompile!W515="On",1,IF(ISNUMBER(ScheduleCompile!W515),ScheduleCompile!W515/1,IF(ISTEXT(ScheduleCompile!W515),IF(OR(ISNUMBER(FIND("5F",ScheduleCompile!W515)),ISNUMBER(FIND("0F",ScheduleCompile!W515)),ISNUMBER(FIND("8F",ScheduleCompile!W515)),ISNUMBER(FIND("1F",ScheduleCompile!W515)),ISNUMBER(FIND("2F",ScheduleCompile!W515)),ISNUMBER(FIND("3F",ScheduleCompile!W515)),ISNUMBER(FIND("6F",ScheduleCompile!W515)),ISNUMBER(FIND("7F",ScheduleCompile!W515)),ISNUMBER(FIND("9F",ScheduleCompile!W515)),ISNUMBER(FIND("4F",ScheduleCompile!W515))),VALUE(LEFT(ScheduleCompile!W515,FIND("F",ScheduleCompile!W515)-1)),ScheduleCompile!W515)))))),"",IF(ScheduleCompile!W515="Off",0,IF(ScheduleCompile!W515="On",1,IF(ISNUMBER(ScheduleCompile!W515),ScheduleCompile!W515/1,IF(ISTEXT(ScheduleCompile!W515),IF(OR(ISNUMBER(FIND("5F",ScheduleCompile!W515)),ISNUMBER(FIND("0F",ScheduleCompile!W515)),ISNUMBER(FIND("8F",ScheduleCompile!W515)),ISNUMBER(FIND("1F",ScheduleCompile!W515)),ISNUMBER(FIND("2F",ScheduleCompile!W515)),ISNUMBER(FIND("3F",ScheduleCompile!W515)),ISNUMBER(FIND("6F",ScheduleCompile!W515)),ISNUMBER(FIND("7F",ScheduleCompile!W515)),ISNUMBER(FIND("9F",ScheduleCompile!W515)),ISNUMBER(FIND("4F",ScheduleCompile!W515))),VALUE(LEFT(ScheduleCompile!W515,FIND("F",ScheduleCompile!W515)-1)),ScheduleCompile!W515)))))))</f>
        <v>85</v>
      </c>
      <c r="AC522" s="1">
        <f>IF(AND(ISERROR(IF(ScheduleCompile!X515="Off",0,IF(ScheduleCompile!X515="On",1,IF(ISNUMBER(ScheduleCompile!X515),ScheduleCompile!X515/1,IF(ISTEXT(ScheduleCompile!X515),IF(OR(ISNUMBER(FIND("5F",ScheduleCompile!X515)),ISNUMBER(FIND("0F",ScheduleCompile!X515)),ISNUMBER(FIND("8F",ScheduleCompile!X515)),ISNUMBER(FIND("1F",ScheduleCompile!X515)),ISNUMBER(FIND("2F",ScheduleCompile!X515)),ISNUMBER(FIND("3F",ScheduleCompile!X515)),ISNUMBER(FIND("6F",ScheduleCompile!X515)),ISNUMBER(FIND("7F",ScheduleCompile!X515)),ISNUMBER(FIND("9F",ScheduleCompile!X515)),ISNUMBER(FIND("4F",ScheduleCompile!X515))),VALUE(LEFT(ScheduleCompile!X515,FIND("F",ScheduleCompile!X515)-1)),ScheduleCompile!X515)))))),ISTEXT(ScheduleCompile!#REF!)),"ENDTABLE",IF(ISERROR(IF(ScheduleCompile!X515="Off",0,IF(ScheduleCompile!X515="On",1,IF(ISNUMBER(ScheduleCompile!X515),ScheduleCompile!X515/1,IF(ISTEXT(ScheduleCompile!X515),IF(OR(ISNUMBER(FIND("5F",ScheduleCompile!X515)),ISNUMBER(FIND("0F",ScheduleCompile!X515)),ISNUMBER(FIND("8F",ScheduleCompile!X515)),ISNUMBER(FIND("1F",ScheduleCompile!X515)),ISNUMBER(FIND("2F",ScheduleCompile!X515)),ISNUMBER(FIND("3F",ScheduleCompile!X515)),ISNUMBER(FIND("6F",ScheduleCompile!X515)),ISNUMBER(FIND("7F",ScheduleCompile!X515)),ISNUMBER(FIND("9F",ScheduleCompile!X515)),ISNUMBER(FIND("4F",ScheduleCompile!X515))),VALUE(LEFT(ScheduleCompile!X515,FIND("F",ScheduleCompile!X515)-1)),ScheduleCompile!X515)))))),"",IF(ScheduleCompile!X515="Off",0,IF(ScheduleCompile!X515="On",1,IF(ISNUMBER(ScheduleCompile!X515),ScheduleCompile!X515/1,IF(ISTEXT(ScheduleCompile!X515),IF(OR(ISNUMBER(FIND("5F",ScheduleCompile!X515)),ISNUMBER(FIND("0F",ScheduleCompile!X515)),ISNUMBER(FIND("8F",ScheduleCompile!X515)),ISNUMBER(FIND("1F",ScheduleCompile!X515)),ISNUMBER(FIND("2F",ScheduleCompile!X515)),ISNUMBER(FIND("3F",ScheduleCompile!X515)),ISNUMBER(FIND("6F",ScheduleCompile!X515)),ISNUMBER(FIND("7F",ScheduleCompile!X515)),ISNUMBER(FIND("9F",ScheduleCompile!X515)),ISNUMBER(FIND("4F",ScheduleCompile!X515))),VALUE(LEFT(ScheduleCompile!X515,FIND("F",ScheduleCompile!X515)-1)),ScheduleCompile!X515)))))))</f>
        <v>85</v>
      </c>
      <c r="AD522" s="1">
        <f>IF(AND(ISERROR(IF(ScheduleCompile!Y515="Off",0,IF(ScheduleCompile!Y515="On",1,IF(ISNUMBER(ScheduleCompile!Y515),ScheduleCompile!Y515/1,IF(ISTEXT(ScheduleCompile!Y515),IF(OR(ISNUMBER(FIND("5F",ScheduleCompile!Y515)),ISNUMBER(FIND("0F",ScheduleCompile!Y515)),ISNUMBER(FIND("8F",ScheduleCompile!Y515)),ISNUMBER(FIND("1F",ScheduleCompile!Y515)),ISNUMBER(FIND("2F",ScheduleCompile!Y515)),ISNUMBER(FIND("3F",ScheduleCompile!Y515)),ISNUMBER(FIND("6F",ScheduleCompile!Y515)),ISNUMBER(FIND("7F",ScheduleCompile!Y515)),ISNUMBER(FIND("9F",ScheduleCompile!Y515)),ISNUMBER(FIND("4F",ScheduleCompile!Y515))),VALUE(LEFT(ScheduleCompile!Y515,FIND("F",ScheduleCompile!Y515)-1)),ScheduleCompile!Y515)))))),ISTEXT(ScheduleCompile!#REF!)),"ENDTABLE",IF(ISERROR(IF(ScheduleCompile!Y515="Off",0,IF(ScheduleCompile!Y515="On",1,IF(ISNUMBER(ScheduleCompile!Y515),ScheduleCompile!Y515/1,IF(ISTEXT(ScheduleCompile!Y515),IF(OR(ISNUMBER(FIND("5F",ScheduleCompile!Y515)),ISNUMBER(FIND("0F",ScheduleCompile!Y515)),ISNUMBER(FIND("8F",ScheduleCompile!Y515)),ISNUMBER(FIND("1F",ScheduleCompile!Y515)),ISNUMBER(FIND("2F",ScheduleCompile!Y515)),ISNUMBER(FIND("3F",ScheduleCompile!Y515)),ISNUMBER(FIND("6F",ScheduleCompile!Y515)),ISNUMBER(FIND("7F",ScheduleCompile!Y515)),ISNUMBER(FIND("9F",ScheduleCompile!Y515)),ISNUMBER(FIND("4F",ScheduleCompile!Y515))),VALUE(LEFT(ScheduleCompile!Y515,FIND("F",ScheduleCompile!Y515)-1)),ScheduleCompile!Y515)))))),"",IF(ScheduleCompile!Y515="Off",0,IF(ScheduleCompile!Y515="On",1,IF(ISNUMBER(ScheduleCompile!Y515),ScheduleCompile!Y515/1,IF(ISTEXT(ScheduleCompile!Y515),IF(OR(ISNUMBER(FIND("5F",ScheduleCompile!Y515)),ISNUMBER(FIND("0F",ScheduleCompile!Y515)),ISNUMBER(FIND("8F",ScheduleCompile!Y515)),ISNUMBER(FIND("1F",ScheduleCompile!Y515)),ISNUMBER(FIND("2F",ScheduleCompile!Y515)),ISNUMBER(FIND("3F",ScheduleCompile!Y515)),ISNUMBER(FIND("6F",ScheduleCompile!Y515)),ISNUMBER(FIND("7F",ScheduleCompile!Y515)),ISNUMBER(FIND("9F",ScheduleCompile!Y515)),ISNUMBER(FIND("4F",ScheduleCompile!Y515))),VALUE(LEFT(ScheduleCompile!Y515,FIND("F",ScheduleCompile!Y515)-1)),ScheduleCompile!Y515)))))))</f>
        <v>85</v>
      </c>
    </row>
    <row r="523" spans="1:30" x14ac:dyDescent="0.25">
      <c r="A523" t="str">
        <f t="shared" si="35"/>
        <v>SchDay "WarehouseClgSetptSat"  Type = "Temperature" Hr = (85, 85, 85, 85, 85, 85, 85, 75, 75, 75, 75, 75, 75, 75, 75, 75, 85, 85, 85, 85, 85, 85, 85, 85) ..</v>
      </c>
      <c r="B523" s="1" t="s">
        <v>623</v>
      </c>
      <c r="C523" t="str">
        <f t="shared" si="36"/>
        <v xml:space="preserve">SchDay "WarehouseClgSetptSat"  Type = "Temperature" Hr = </v>
      </c>
      <c r="D523" t="str">
        <f t="shared" si="37"/>
        <v>(85, 85, 85, 85, 85, 85, 85, 75, 75, 75, 75, 75, 75, 75, 75, 75, 85, 85, 85, 85, 85, 85, 85, 85) ..</v>
      </c>
      <c r="E523" s="30" t="str">
        <f>ScheduleCompile!A516</f>
        <v>WarehouseClgSetptSat</v>
      </c>
      <c r="F523" t="str">
        <f t="shared" si="38"/>
        <v>Temperature</v>
      </c>
      <c r="G523" s="1">
        <f>IF(AND(ISERROR(IF(ScheduleCompile!B516="Off",0,IF(ScheduleCompile!B516="On",1,IF(ISNUMBER(ScheduleCompile!B516),ScheduleCompile!B516/1,IF(ISTEXT(ScheduleCompile!B516),IF(OR(ISNUMBER(FIND("5F",ScheduleCompile!B516)),ISNUMBER(FIND("0F",ScheduleCompile!B516)),ISNUMBER(FIND("8F",ScheduleCompile!B516)),ISNUMBER(FIND("1F",ScheduleCompile!B516)),ISNUMBER(FIND("2F",ScheduleCompile!B516)),ISNUMBER(FIND("3F",ScheduleCompile!B516)),ISNUMBER(FIND("6F",ScheduleCompile!B516)),ISNUMBER(FIND("7F",ScheduleCompile!B516)),ISNUMBER(FIND("9F",ScheduleCompile!B516)),ISNUMBER(FIND("4F",ScheduleCompile!B516))),VALUE(LEFT(ScheduleCompile!B516,FIND("F",ScheduleCompile!B516)-1)),ScheduleCompile!B516)))))),ISTEXT(ScheduleCompile!#REF!)),"ENDTABLE",IF(ISERROR(IF(ScheduleCompile!B516="Off",0,IF(ScheduleCompile!B516="On",1,IF(ISNUMBER(ScheduleCompile!B516),ScheduleCompile!B516/1,IF(ISTEXT(ScheduleCompile!B516),IF(OR(ISNUMBER(FIND("5F",ScheduleCompile!B516)),ISNUMBER(FIND("0F",ScheduleCompile!B516)),ISNUMBER(FIND("8F",ScheduleCompile!B516)),ISNUMBER(FIND("1F",ScheduleCompile!B516)),ISNUMBER(FIND("2F",ScheduleCompile!B516)),ISNUMBER(FIND("3F",ScheduleCompile!B516)),ISNUMBER(FIND("6F",ScheduleCompile!B516)),ISNUMBER(FIND("7F",ScheduleCompile!B516)),ISNUMBER(FIND("9F",ScheduleCompile!B516)),ISNUMBER(FIND("4F",ScheduleCompile!B516))),VALUE(LEFT(ScheduleCompile!B516,FIND("F",ScheduleCompile!B516)-1)),ScheduleCompile!B516)))))),"",IF(ScheduleCompile!B516="Off",0,IF(ScheduleCompile!B516="On",1,IF(ISNUMBER(ScheduleCompile!B516),ScheduleCompile!B516/1,IF(ISTEXT(ScheduleCompile!B516),IF(OR(ISNUMBER(FIND("5F",ScheduleCompile!B516)),ISNUMBER(FIND("0F",ScheduleCompile!B516)),ISNUMBER(FIND("8F",ScheduleCompile!B516)),ISNUMBER(FIND("1F",ScheduleCompile!B516)),ISNUMBER(FIND("2F",ScheduleCompile!B516)),ISNUMBER(FIND("3F",ScheduleCompile!B516)),ISNUMBER(FIND("6F",ScheduleCompile!B516)),ISNUMBER(FIND("7F",ScheduleCompile!B516)),ISNUMBER(FIND("9F",ScheduleCompile!B516)),ISNUMBER(FIND("4F",ScheduleCompile!B516))),VALUE(LEFT(ScheduleCompile!B516,FIND("F",ScheduleCompile!B516)-1)),ScheduleCompile!B516)))))))</f>
        <v>85</v>
      </c>
      <c r="H523" s="1">
        <f>IF(AND(ISERROR(IF(ScheduleCompile!C516="Off",0,IF(ScheduleCompile!C516="On",1,IF(ISNUMBER(ScheduleCompile!C516),ScheduleCompile!C516/1,IF(ISTEXT(ScheduleCompile!C516),IF(OR(ISNUMBER(FIND("5F",ScheduleCompile!C516)),ISNUMBER(FIND("0F",ScheduleCompile!C516)),ISNUMBER(FIND("8F",ScheduleCompile!C516)),ISNUMBER(FIND("1F",ScheduleCompile!C516)),ISNUMBER(FIND("2F",ScheduleCompile!C516)),ISNUMBER(FIND("3F",ScheduleCompile!C516)),ISNUMBER(FIND("6F",ScheduleCompile!C516)),ISNUMBER(FIND("7F",ScheduleCompile!C516)),ISNUMBER(FIND("9F",ScheduleCompile!C516)),ISNUMBER(FIND("4F",ScheduleCompile!C516))),VALUE(LEFT(ScheduleCompile!C516,FIND("F",ScheduleCompile!C516)-1)),ScheduleCompile!C516)))))),ISTEXT(ScheduleCompile!#REF!)),"ENDTABLE",IF(ISERROR(IF(ScheduleCompile!C516="Off",0,IF(ScheduleCompile!C516="On",1,IF(ISNUMBER(ScheduleCompile!C516),ScheduleCompile!C516/1,IF(ISTEXT(ScheduleCompile!C516),IF(OR(ISNUMBER(FIND("5F",ScheduleCompile!C516)),ISNUMBER(FIND("0F",ScheduleCompile!C516)),ISNUMBER(FIND("8F",ScheduleCompile!C516)),ISNUMBER(FIND("1F",ScheduleCompile!C516)),ISNUMBER(FIND("2F",ScheduleCompile!C516)),ISNUMBER(FIND("3F",ScheduleCompile!C516)),ISNUMBER(FIND("6F",ScheduleCompile!C516)),ISNUMBER(FIND("7F",ScheduleCompile!C516)),ISNUMBER(FIND("9F",ScheduleCompile!C516)),ISNUMBER(FIND("4F",ScheduleCompile!C516))),VALUE(LEFT(ScheduleCompile!C516,FIND("F",ScheduleCompile!C516)-1)),ScheduleCompile!C516)))))),"",IF(ScheduleCompile!C516="Off",0,IF(ScheduleCompile!C516="On",1,IF(ISNUMBER(ScheduleCompile!C516),ScheduleCompile!C516/1,IF(ISTEXT(ScheduleCompile!C516),IF(OR(ISNUMBER(FIND("5F",ScheduleCompile!C516)),ISNUMBER(FIND("0F",ScheduleCompile!C516)),ISNUMBER(FIND("8F",ScheduleCompile!C516)),ISNUMBER(FIND("1F",ScheduleCompile!C516)),ISNUMBER(FIND("2F",ScheduleCompile!C516)),ISNUMBER(FIND("3F",ScheduleCompile!C516)),ISNUMBER(FIND("6F",ScheduleCompile!C516)),ISNUMBER(FIND("7F",ScheduleCompile!C516)),ISNUMBER(FIND("9F",ScheduleCompile!C516)),ISNUMBER(FIND("4F",ScheduleCompile!C516))),VALUE(LEFT(ScheduleCompile!C516,FIND("F",ScheduleCompile!C516)-1)),ScheduleCompile!C516)))))))</f>
        <v>85</v>
      </c>
      <c r="I523" s="1">
        <f>IF(AND(ISERROR(IF(ScheduleCompile!D516="Off",0,IF(ScheduleCompile!D516="On",1,IF(ISNUMBER(ScheduleCompile!D516),ScheduleCompile!D516/1,IF(ISTEXT(ScheduleCompile!D516),IF(OR(ISNUMBER(FIND("5F",ScheduleCompile!D516)),ISNUMBER(FIND("0F",ScheduleCompile!D516)),ISNUMBER(FIND("8F",ScheduleCompile!D516)),ISNUMBER(FIND("1F",ScheduleCompile!D516)),ISNUMBER(FIND("2F",ScheduleCompile!D516)),ISNUMBER(FIND("3F",ScheduleCompile!D516)),ISNUMBER(FIND("6F",ScheduleCompile!D516)),ISNUMBER(FIND("7F",ScheduleCompile!D516)),ISNUMBER(FIND("9F",ScheduleCompile!D516)),ISNUMBER(FIND("4F",ScheduleCompile!D516))),VALUE(LEFT(ScheduleCompile!D516,FIND("F",ScheduleCompile!D516)-1)),ScheduleCompile!D516)))))),ISTEXT(ScheduleCompile!#REF!)),"ENDTABLE",IF(ISERROR(IF(ScheduleCompile!D516="Off",0,IF(ScheduleCompile!D516="On",1,IF(ISNUMBER(ScheduleCompile!D516),ScheduleCompile!D516/1,IF(ISTEXT(ScheduleCompile!D516),IF(OR(ISNUMBER(FIND("5F",ScheduleCompile!D516)),ISNUMBER(FIND("0F",ScheduleCompile!D516)),ISNUMBER(FIND("8F",ScheduleCompile!D516)),ISNUMBER(FIND("1F",ScheduleCompile!D516)),ISNUMBER(FIND("2F",ScheduleCompile!D516)),ISNUMBER(FIND("3F",ScheduleCompile!D516)),ISNUMBER(FIND("6F",ScheduleCompile!D516)),ISNUMBER(FIND("7F",ScheduleCompile!D516)),ISNUMBER(FIND("9F",ScheduleCompile!D516)),ISNUMBER(FIND("4F",ScheduleCompile!D516))),VALUE(LEFT(ScheduleCompile!D516,FIND("F",ScheduleCompile!D516)-1)),ScheduleCompile!D516)))))),"",IF(ScheduleCompile!D516="Off",0,IF(ScheduleCompile!D516="On",1,IF(ISNUMBER(ScheduleCompile!D516),ScheduleCompile!D516/1,IF(ISTEXT(ScheduleCompile!D516),IF(OR(ISNUMBER(FIND("5F",ScheduleCompile!D516)),ISNUMBER(FIND("0F",ScheduleCompile!D516)),ISNUMBER(FIND("8F",ScheduleCompile!D516)),ISNUMBER(FIND("1F",ScheduleCompile!D516)),ISNUMBER(FIND("2F",ScheduleCompile!D516)),ISNUMBER(FIND("3F",ScheduleCompile!D516)),ISNUMBER(FIND("6F",ScheduleCompile!D516)),ISNUMBER(FIND("7F",ScheduleCompile!D516)),ISNUMBER(FIND("9F",ScheduleCompile!D516)),ISNUMBER(FIND("4F",ScheduleCompile!D516))),VALUE(LEFT(ScheduleCompile!D516,FIND("F",ScheduleCompile!D516)-1)),ScheduleCompile!D516)))))))</f>
        <v>85</v>
      </c>
      <c r="J523" s="1">
        <f>IF(AND(ISERROR(IF(ScheduleCompile!E516="Off",0,IF(ScheduleCompile!E516="On",1,IF(ISNUMBER(ScheduleCompile!E516),ScheduleCompile!E516/1,IF(ISTEXT(ScheduleCompile!E516),IF(OR(ISNUMBER(FIND("5F",ScheduleCompile!E516)),ISNUMBER(FIND("0F",ScheduleCompile!E516)),ISNUMBER(FIND("8F",ScheduleCompile!E516)),ISNUMBER(FIND("1F",ScheduleCompile!E516)),ISNUMBER(FIND("2F",ScheduleCompile!E516)),ISNUMBER(FIND("3F",ScheduleCompile!E516)),ISNUMBER(FIND("6F",ScheduleCompile!E516)),ISNUMBER(FIND("7F",ScheduleCompile!E516)),ISNUMBER(FIND("9F",ScheduleCompile!E516)),ISNUMBER(FIND("4F",ScheduleCompile!E516))),VALUE(LEFT(ScheduleCompile!E516,FIND("F",ScheduleCompile!E516)-1)),ScheduleCompile!E516)))))),ISTEXT(ScheduleCompile!#REF!)),"ENDTABLE",IF(ISERROR(IF(ScheduleCompile!E516="Off",0,IF(ScheduleCompile!E516="On",1,IF(ISNUMBER(ScheduleCompile!E516),ScheduleCompile!E516/1,IF(ISTEXT(ScheduleCompile!E516),IF(OR(ISNUMBER(FIND("5F",ScheduleCompile!E516)),ISNUMBER(FIND("0F",ScheduleCompile!E516)),ISNUMBER(FIND("8F",ScheduleCompile!E516)),ISNUMBER(FIND("1F",ScheduleCompile!E516)),ISNUMBER(FIND("2F",ScheduleCompile!E516)),ISNUMBER(FIND("3F",ScheduleCompile!E516)),ISNUMBER(FIND("6F",ScheduleCompile!E516)),ISNUMBER(FIND("7F",ScheduleCompile!E516)),ISNUMBER(FIND("9F",ScheduleCompile!E516)),ISNUMBER(FIND("4F",ScheduleCompile!E516))),VALUE(LEFT(ScheduleCompile!E516,FIND("F",ScheduleCompile!E516)-1)),ScheduleCompile!E516)))))),"",IF(ScheduleCompile!E516="Off",0,IF(ScheduleCompile!E516="On",1,IF(ISNUMBER(ScheduleCompile!E516),ScheduleCompile!E516/1,IF(ISTEXT(ScheduleCompile!E516),IF(OR(ISNUMBER(FIND("5F",ScheduleCompile!E516)),ISNUMBER(FIND("0F",ScheduleCompile!E516)),ISNUMBER(FIND("8F",ScheduleCompile!E516)),ISNUMBER(FIND("1F",ScheduleCompile!E516)),ISNUMBER(FIND("2F",ScheduleCompile!E516)),ISNUMBER(FIND("3F",ScheduleCompile!E516)),ISNUMBER(FIND("6F",ScheduleCompile!E516)),ISNUMBER(FIND("7F",ScheduleCompile!E516)),ISNUMBER(FIND("9F",ScheduleCompile!E516)),ISNUMBER(FIND("4F",ScheduleCompile!E516))),VALUE(LEFT(ScheduleCompile!E516,FIND("F",ScheduleCompile!E516)-1)),ScheduleCompile!E516)))))))</f>
        <v>85</v>
      </c>
      <c r="K523" s="1">
        <f>IF(AND(ISERROR(IF(ScheduleCompile!F516="Off",0,IF(ScheduleCompile!F516="On",1,IF(ISNUMBER(ScheduleCompile!F516),ScheduleCompile!F516/1,IF(ISTEXT(ScheduleCompile!F516),IF(OR(ISNUMBER(FIND("5F",ScheduleCompile!F516)),ISNUMBER(FIND("0F",ScheduleCompile!F516)),ISNUMBER(FIND("8F",ScheduleCompile!F516)),ISNUMBER(FIND("1F",ScheduleCompile!F516)),ISNUMBER(FIND("2F",ScheduleCompile!F516)),ISNUMBER(FIND("3F",ScheduleCompile!F516)),ISNUMBER(FIND("6F",ScheduleCompile!F516)),ISNUMBER(FIND("7F",ScheduleCompile!F516)),ISNUMBER(FIND("9F",ScheduleCompile!F516)),ISNUMBER(FIND("4F",ScheduleCompile!F516))),VALUE(LEFT(ScheduleCompile!F516,FIND("F",ScheduleCompile!F516)-1)),ScheduleCompile!F516)))))),ISTEXT(ScheduleCompile!#REF!)),"ENDTABLE",IF(ISERROR(IF(ScheduleCompile!F516="Off",0,IF(ScheduleCompile!F516="On",1,IF(ISNUMBER(ScheduleCompile!F516),ScheduleCompile!F516/1,IF(ISTEXT(ScheduleCompile!F516),IF(OR(ISNUMBER(FIND("5F",ScheduleCompile!F516)),ISNUMBER(FIND("0F",ScheduleCompile!F516)),ISNUMBER(FIND("8F",ScheduleCompile!F516)),ISNUMBER(FIND("1F",ScheduleCompile!F516)),ISNUMBER(FIND("2F",ScheduleCompile!F516)),ISNUMBER(FIND("3F",ScheduleCompile!F516)),ISNUMBER(FIND("6F",ScheduleCompile!F516)),ISNUMBER(FIND("7F",ScheduleCompile!F516)),ISNUMBER(FIND("9F",ScheduleCompile!F516)),ISNUMBER(FIND("4F",ScheduleCompile!F516))),VALUE(LEFT(ScheduleCompile!F516,FIND("F",ScheduleCompile!F516)-1)),ScheduleCompile!F516)))))),"",IF(ScheduleCompile!F516="Off",0,IF(ScheduleCompile!F516="On",1,IF(ISNUMBER(ScheduleCompile!F516),ScheduleCompile!F516/1,IF(ISTEXT(ScheduleCompile!F516),IF(OR(ISNUMBER(FIND("5F",ScheduleCompile!F516)),ISNUMBER(FIND("0F",ScheduleCompile!F516)),ISNUMBER(FIND("8F",ScheduleCompile!F516)),ISNUMBER(FIND("1F",ScheduleCompile!F516)),ISNUMBER(FIND("2F",ScheduleCompile!F516)),ISNUMBER(FIND("3F",ScheduleCompile!F516)),ISNUMBER(FIND("6F",ScheduleCompile!F516)),ISNUMBER(FIND("7F",ScheduleCompile!F516)),ISNUMBER(FIND("9F",ScheduleCompile!F516)),ISNUMBER(FIND("4F",ScheduleCompile!F516))),VALUE(LEFT(ScheduleCompile!F516,FIND("F",ScheduleCompile!F516)-1)),ScheduleCompile!F516)))))))</f>
        <v>85</v>
      </c>
      <c r="L523" s="1">
        <f>IF(AND(ISERROR(IF(ScheduleCompile!G516="Off",0,IF(ScheduleCompile!G516="On",1,IF(ISNUMBER(ScheduleCompile!G516),ScheduleCompile!G516/1,IF(ISTEXT(ScheduleCompile!G516),IF(OR(ISNUMBER(FIND("5F",ScheduleCompile!G516)),ISNUMBER(FIND("0F",ScheduleCompile!G516)),ISNUMBER(FIND("8F",ScheduleCompile!G516)),ISNUMBER(FIND("1F",ScheduleCompile!G516)),ISNUMBER(FIND("2F",ScheduleCompile!G516)),ISNUMBER(FIND("3F",ScheduleCompile!G516)),ISNUMBER(FIND("6F",ScheduleCompile!G516)),ISNUMBER(FIND("7F",ScheduleCompile!G516)),ISNUMBER(FIND("9F",ScheduleCompile!G516)),ISNUMBER(FIND("4F",ScheduleCompile!G516))),VALUE(LEFT(ScheduleCompile!G516,FIND("F",ScheduleCompile!G516)-1)),ScheduleCompile!G516)))))),ISTEXT(ScheduleCompile!#REF!)),"ENDTABLE",IF(ISERROR(IF(ScheduleCompile!G516="Off",0,IF(ScheduleCompile!G516="On",1,IF(ISNUMBER(ScheduleCompile!G516),ScheduleCompile!G516/1,IF(ISTEXT(ScheduleCompile!G516),IF(OR(ISNUMBER(FIND("5F",ScheduleCompile!G516)),ISNUMBER(FIND("0F",ScheduleCompile!G516)),ISNUMBER(FIND("8F",ScheduleCompile!G516)),ISNUMBER(FIND("1F",ScheduleCompile!G516)),ISNUMBER(FIND("2F",ScheduleCompile!G516)),ISNUMBER(FIND("3F",ScheduleCompile!G516)),ISNUMBER(FIND("6F",ScheduleCompile!G516)),ISNUMBER(FIND("7F",ScheduleCompile!G516)),ISNUMBER(FIND("9F",ScheduleCompile!G516)),ISNUMBER(FIND("4F",ScheduleCompile!G516))),VALUE(LEFT(ScheduleCompile!G516,FIND("F",ScheduleCompile!G516)-1)),ScheduleCompile!G516)))))),"",IF(ScheduleCompile!G516="Off",0,IF(ScheduleCompile!G516="On",1,IF(ISNUMBER(ScheduleCompile!G516),ScheduleCompile!G516/1,IF(ISTEXT(ScheduleCompile!G516),IF(OR(ISNUMBER(FIND("5F",ScheduleCompile!G516)),ISNUMBER(FIND("0F",ScheduleCompile!G516)),ISNUMBER(FIND("8F",ScheduleCompile!G516)),ISNUMBER(FIND("1F",ScheduleCompile!G516)),ISNUMBER(FIND("2F",ScheduleCompile!G516)),ISNUMBER(FIND("3F",ScheduleCompile!G516)),ISNUMBER(FIND("6F",ScheduleCompile!G516)),ISNUMBER(FIND("7F",ScheduleCompile!G516)),ISNUMBER(FIND("9F",ScheduleCompile!G516)),ISNUMBER(FIND("4F",ScheduleCompile!G516))),VALUE(LEFT(ScheduleCompile!G516,FIND("F",ScheduleCompile!G516)-1)),ScheduleCompile!G516)))))))</f>
        <v>85</v>
      </c>
      <c r="M523" s="1">
        <f>IF(AND(ISERROR(IF(ScheduleCompile!H516="Off",0,IF(ScheduleCompile!H516="On",1,IF(ISNUMBER(ScheduleCompile!H516),ScheduleCompile!H516/1,IF(ISTEXT(ScheduleCompile!H516),IF(OR(ISNUMBER(FIND("5F",ScheduleCompile!H516)),ISNUMBER(FIND("0F",ScheduleCompile!H516)),ISNUMBER(FIND("8F",ScheduleCompile!H516)),ISNUMBER(FIND("1F",ScheduleCompile!H516)),ISNUMBER(FIND("2F",ScheduleCompile!H516)),ISNUMBER(FIND("3F",ScheduleCompile!H516)),ISNUMBER(FIND("6F",ScheduleCompile!H516)),ISNUMBER(FIND("7F",ScheduleCompile!H516)),ISNUMBER(FIND("9F",ScheduleCompile!H516)),ISNUMBER(FIND("4F",ScheduleCompile!H516))),VALUE(LEFT(ScheduleCompile!H516,FIND("F",ScheduleCompile!H516)-1)),ScheduleCompile!H516)))))),ISTEXT(ScheduleCompile!#REF!)),"ENDTABLE",IF(ISERROR(IF(ScheduleCompile!H516="Off",0,IF(ScheduleCompile!H516="On",1,IF(ISNUMBER(ScheduleCompile!H516),ScheduleCompile!H516/1,IF(ISTEXT(ScheduleCompile!H516),IF(OR(ISNUMBER(FIND("5F",ScheduleCompile!H516)),ISNUMBER(FIND("0F",ScheduleCompile!H516)),ISNUMBER(FIND("8F",ScheduleCompile!H516)),ISNUMBER(FIND("1F",ScheduleCompile!H516)),ISNUMBER(FIND("2F",ScheduleCompile!H516)),ISNUMBER(FIND("3F",ScheduleCompile!H516)),ISNUMBER(FIND("6F",ScheduleCompile!H516)),ISNUMBER(FIND("7F",ScheduleCompile!H516)),ISNUMBER(FIND("9F",ScheduleCompile!H516)),ISNUMBER(FIND("4F",ScheduleCompile!H516))),VALUE(LEFT(ScheduleCompile!H516,FIND("F",ScheduleCompile!H516)-1)),ScheduleCompile!H516)))))),"",IF(ScheduleCompile!H516="Off",0,IF(ScheduleCompile!H516="On",1,IF(ISNUMBER(ScheduleCompile!H516),ScheduleCompile!H516/1,IF(ISTEXT(ScheduleCompile!H516),IF(OR(ISNUMBER(FIND("5F",ScheduleCompile!H516)),ISNUMBER(FIND("0F",ScheduleCompile!H516)),ISNUMBER(FIND("8F",ScheduleCompile!H516)),ISNUMBER(FIND("1F",ScheduleCompile!H516)),ISNUMBER(FIND("2F",ScheduleCompile!H516)),ISNUMBER(FIND("3F",ScheduleCompile!H516)),ISNUMBER(FIND("6F",ScheduleCompile!H516)),ISNUMBER(FIND("7F",ScheduleCompile!H516)),ISNUMBER(FIND("9F",ScheduleCompile!H516)),ISNUMBER(FIND("4F",ScheduleCompile!H516))),VALUE(LEFT(ScheduleCompile!H516,FIND("F",ScheduleCompile!H516)-1)),ScheduleCompile!H516)))))))</f>
        <v>85</v>
      </c>
      <c r="N523" s="1">
        <f>IF(AND(ISERROR(IF(ScheduleCompile!I516="Off",0,IF(ScheduleCompile!I516="On",1,IF(ISNUMBER(ScheduleCompile!I516),ScheduleCompile!I516/1,IF(ISTEXT(ScheduleCompile!I516),IF(OR(ISNUMBER(FIND("5F",ScheduleCompile!I516)),ISNUMBER(FIND("0F",ScheduleCompile!I516)),ISNUMBER(FIND("8F",ScheduleCompile!I516)),ISNUMBER(FIND("1F",ScheduleCompile!I516)),ISNUMBER(FIND("2F",ScheduleCompile!I516)),ISNUMBER(FIND("3F",ScheduleCompile!I516)),ISNUMBER(FIND("6F",ScheduleCompile!I516)),ISNUMBER(FIND("7F",ScheduleCompile!I516)),ISNUMBER(FIND("9F",ScheduleCompile!I516)),ISNUMBER(FIND("4F",ScheduleCompile!I516))),VALUE(LEFT(ScheduleCompile!I516,FIND("F",ScheduleCompile!I516)-1)),ScheduleCompile!I516)))))),ISTEXT(ScheduleCompile!#REF!)),"ENDTABLE",IF(ISERROR(IF(ScheduleCompile!I516="Off",0,IF(ScheduleCompile!I516="On",1,IF(ISNUMBER(ScheduleCompile!I516),ScheduleCompile!I516/1,IF(ISTEXT(ScheduleCompile!I516),IF(OR(ISNUMBER(FIND("5F",ScheduleCompile!I516)),ISNUMBER(FIND("0F",ScheduleCompile!I516)),ISNUMBER(FIND("8F",ScheduleCompile!I516)),ISNUMBER(FIND("1F",ScheduleCompile!I516)),ISNUMBER(FIND("2F",ScheduleCompile!I516)),ISNUMBER(FIND("3F",ScheduleCompile!I516)),ISNUMBER(FIND("6F",ScheduleCompile!I516)),ISNUMBER(FIND("7F",ScheduleCompile!I516)),ISNUMBER(FIND("9F",ScheduleCompile!I516)),ISNUMBER(FIND("4F",ScheduleCompile!I516))),VALUE(LEFT(ScheduleCompile!I516,FIND("F",ScheduleCompile!I516)-1)),ScheduleCompile!I516)))))),"",IF(ScheduleCompile!I516="Off",0,IF(ScheduleCompile!I516="On",1,IF(ISNUMBER(ScheduleCompile!I516),ScheduleCompile!I516/1,IF(ISTEXT(ScheduleCompile!I516),IF(OR(ISNUMBER(FIND("5F",ScheduleCompile!I516)),ISNUMBER(FIND("0F",ScheduleCompile!I516)),ISNUMBER(FIND("8F",ScheduleCompile!I516)),ISNUMBER(FIND("1F",ScheduleCompile!I516)),ISNUMBER(FIND("2F",ScheduleCompile!I516)),ISNUMBER(FIND("3F",ScheduleCompile!I516)),ISNUMBER(FIND("6F",ScheduleCompile!I516)),ISNUMBER(FIND("7F",ScheduleCompile!I516)),ISNUMBER(FIND("9F",ScheduleCompile!I516)),ISNUMBER(FIND("4F",ScheduleCompile!I516))),VALUE(LEFT(ScheduleCompile!I516,FIND("F",ScheduleCompile!I516)-1)),ScheduleCompile!I516)))))))</f>
        <v>75</v>
      </c>
      <c r="O523" s="1">
        <f>IF(AND(ISERROR(IF(ScheduleCompile!J516="Off",0,IF(ScheduleCompile!J516="On",1,IF(ISNUMBER(ScheduleCompile!J516),ScheduleCompile!J516/1,IF(ISTEXT(ScheduleCompile!J516),IF(OR(ISNUMBER(FIND("5F",ScheduleCompile!J516)),ISNUMBER(FIND("0F",ScheduleCompile!J516)),ISNUMBER(FIND("8F",ScheduleCompile!J516)),ISNUMBER(FIND("1F",ScheduleCompile!J516)),ISNUMBER(FIND("2F",ScheduleCompile!J516)),ISNUMBER(FIND("3F",ScheduleCompile!J516)),ISNUMBER(FIND("6F",ScheduleCompile!J516)),ISNUMBER(FIND("7F",ScheduleCompile!J516)),ISNUMBER(FIND("9F",ScheduleCompile!J516)),ISNUMBER(FIND("4F",ScheduleCompile!J516))),VALUE(LEFT(ScheduleCompile!J516,FIND("F",ScheduleCompile!J516)-1)),ScheduleCompile!J516)))))),ISTEXT(ScheduleCompile!#REF!)),"ENDTABLE",IF(ISERROR(IF(ScheduleCompile!J516="Off",0,IF(ScheduleCompile!J516="On",1,IF(ISNUMBER(ScheduleCompile!J516),ScheduleCompile!J516/1,IF(ISTEXT(ScheduleCompile!J516),IF(OR(ISNUMBER(FIND("5F",ScheduleCompile!J516)),ISNUMBER(FIND("0F",ScheduleCompile!J516)),ISNUMBER(FIND("8F",ScheduleCompile!J516)),ISNUMBER(FIND("1F",ScheduleCompile!J516)),ISNUMBER(FIND("2F",ScheduleCompile!J516)),ISNUMBER(FIND("3F",ScheduleCompile!J516)),ISNUMBER(FIND("6F",ScheduleCompile!J516)),ISNUMBER(FIND("7F",ScheduleCompile!J516)),ISNUMBER(FIND("9F",ScheduleCompile!J516)),ISNUMBER(FIND("4F",ScheduleCompile!J516))),VALUE(LEFT(ScheduleCompile!J516,FIND("F",ScheduleCompile!J516)-1)),ScheduleCompile!J516)))))),"",IF(ScheduleCompile!J516="Off",0,IF(ScheduleCompile!J516="On",1,IF(ISNUMBER(ScheduleCompile!J516),ScheduleCompile!J516/1,IF(ISTEXT(ScheduleCompile!J516),IF(OR(ISNUMBER(FIND("5F",ScheduleCompile!J516)),ISNUMBER(FIND("0F",ScheduleCompile!J516)),ISNUMBER(FIND("8F",ScheduleCompile!J516)),ISNUMBER(FIND("1F",ScheduleCompile!J516)),ISNUMBER(FIND("2F",ScheduleCompile!J516)),ISNUMBER(FIND("3F",ScheduleCompile!J516)),ISNUMBER(FIND("6F",ScheduleCompile!J516)),ISNUMBER(FIND("7F",ScheduleCompile!J516)),ISNUMBER(FIND("9F",ScheduleCompile!J516)),ISNUMBER(FIND("4F",ScheduleCompile!J516))),VALUE(LEFT(ScheduleCompile!J516,FIND("F",ScheduleCompile!J516)-1)),ScheduleCompile!J516)))))))</f>
        <v>75</v>
      </c>
      <c r="P523" s="1">
        <f>IF(AND(ISERROR(IF(ScheduleCompile!K516="Off",0,IF(ScheduleCompile!K516="On",1,IF(ISNUMBER(ScheduleCompile!K516),ScheduleCompile!K516/1,IF(ISTEXT(ScheduleCompile!K516),IF(OR(ISNUMBER(FIND("5F",ScheduleCompile!K516)),ISNUMBER(FIND("0F",ScheduleCompile!K516)),ISNUMBER(FIND("8F",ScheduleCompile!K516)),ISNUMBER(FIND("1F",ScheduleCompile!K516)),ISNUMBER(FIND("2F",ScheduleCompile!K516)),ISNUMBER(FIND("3F",ScheduleCompile!K516)),ISNUMBER(FIND("6F",ScheduleCompile!K516)),ISNUMBER(FIND("7F",ScheduleCompile!K516)),ISNUMBER(FIND("9F",ScheduleCompile!K516)),ISNUMBER(FIND("4F",ScheduleCompile!K516))),VALUE(LEFT(ScheduleCompile!K516,FIND("F",ScheduleCompile!K516)-1)),ScheduleCompile!K516)))))),ISTEXT(ScheduleCompile!#REF!)),"ENDTABLE",IF(ISERROR(IF(ScheduleCompile!K516="Off",0,IF(ScheduleCompile!K516="On",1,IF(ISNUMBER(ScheduleCompile!K516),ScheduleCompile!K516/1,IF(ISTEXT(ScheduleCompile!K516),IF(OR(ISNUMBER(FIND("5F",ScheduleCompile!K516)),ISNUMBER(FIND("0F",ScheduleCompile!K516)),ISNUMBER(FIND("8F",ScheduleCompile!K516)),ISNUMBER(FIND("1F",ScheduleCompile!K516)),ISNUMBER(FIND("2F",ScheduleCompile!K516)),ISNUMBER(FIND("3F",ScheduleCompile!K516)),ISNUMBER(FIND("6F",ScheduleCompile!K516)),ISNUMBER(FIND("7F",ScheduleCompile!K516)),ISNUMBER(FIND("9F",ScheduleCompile!K516)),ISNUMBER(FIND("4F",ScheduleCompile!K516))),VALUE(LEFT(ScheduleCompile!K516,FIND("F",ScheduleCompile!K516)-1)),ScheduleCompile!K516)))))),"",IF(ScheduleCompile!K516="Off",0,IF(ScheduleCompile!K516="On",1,IF(ISNUMBER(ScheduleCompile!K516),ScheduleCompile!K516/1,IF(ISTEXT(ScheduleCompile!K516),IF(OR(ISNUMBER(FIND("5F",ScheduleCompile!K516)),ISNUMBER(FIND("0F",ScheduleCompile!K516)),ISNUMBER(FIND("8F",ScheduleCompile!K516)),ISNUMBER(FIND("1F",ScheduleCompile!K516)),ISNUMBER(FIND("2F",ScheduleCompile!K516)),ISNUMBER(FIND("3F",ScheduleCompile!K516)),ISNUMBER(FIND("6F",ScheduleCompile!K516)),ISNUMBER(FIND("7F",ScheduleCompile!K516)),ISNUMBER(FIND("9F",ScheduleCompile!K516)),ISNUMBER(FIND("4F",ScheduleCompile!K516))),VALUE(LEFT(ScheduleCompile!K516,FIND("F",ScheduleCompile!K516)-1)),ScheduleCompile!K516)))))))</f>
        <v>75</v>
      </c>
      <c r="Q523" s="1">
        <f>IF(AND(ISERROR(IF(ScheduleCompile!L516="Off",0,IF(ScheduleCompile!L516="On",1,IF(ISNUMBER(ScheduleCompile!L516),ScheduleCompile!L516/1,IF(ISTEXT(ScheduleCompile!L516),IF(OR(ISNUMBER(FIND("5F",ScheduleCompile!L516)),ISNUMBER(FIND("0F",ScheduleCompile!L516)),ISNUMBER(FIND("8F",ScheduleCompile!L516)),ISNUMBER(FIND("1F",ScheduleCompile!L516)),ISNUMBER(FIND("2F",ScheduleCompile!L516)),ISNUMBER(FIND("3F",ScheduleCompile!L516)),ISNUMBER(FIND("6F",ScheduleCompile!L516)),ISNUMBER(FIND("7F",ScheduleCompile!L516)),ISNUMBER(FIND("9F",ScheduleCompile!L516)),ISNUMBER(FIND("4F",ScheduleCompile!L516))),VALUE(LEFT(ScheduleCompile!L516,FIND("F",ScheduleCompile!L516)-1)),ScheduleCompile!L516)))))),ISTEXT(ScheduleCompile!#REF!)),"ENDTABLE",IF(ISERROR(IF(ScheduleCompile!L516="Off",0,IF(ScheduleCompile!L516="On",1,IF(ISNUMBER(ScheduleCompile!L516),ScheduleCompile!L516/1,IF(ISTEXT(ScheduleCompile!L516),IF(OR(ISNUMBER(FIND("5F",ScheduleCompile!L516)),ISNUMBER(FIND("0F",ScheduleCompile!L516)),ISNUMBER(FIND("8F",ScheduleCompile!L516)),ISNUMBER(FIND("1F",ScheduleCompile!L516)),ISNUMBER(FIND("2F",ScheduleCompile!L516)),ISNUMBER(FIND("3F",ScheduleCompile!L516)),ISNUMBER(FIND("6F",ScheduleCompile!L516)),ISNUMBER(FIND("7F",ScheduleCompile!L516)),ISNUMBER(FIND("9F",ScheduleCompile!L516)),ISNUMBER(FIND("4F",ScheduleCompile!L516))),VALUE(LEFT(ScheduleCompile!L516,FIND("F",ScheduleCompile!L516)-1)),ScheduleCompile!L516)))))),"",IF(ScheduleCompile!L516="Off",0,IF(ScheduleCompile!L516="On",1,IF(ISNUMBER(ScheduleCompile!L516),ScheduleCompile!L516/1,IF(ISTEXT(ScheduleCompile!L516),IF(OR(ISNUMBER(FIND("5F",ScheduleCompile!L516)),ISNUMBER(FIND("0F",ScheduleCompile!L516)),ISNUMBER(FIND("8F",ScheduleCompile!L516)),ISNUMBER(FIND("1F",ScheduleCompile!L516)),ISNUMBER(FIND("2F",ScheduleCompile!L516)),ISNUMBER(FIND("3F",ScheduleCompile!L516)),ISNUMBER(FIND("6F",ScheduleCompile!L516)),ISNUMBER(FIND("7F",ScheduleCompile!L516)),ISNUMBER(FIND("9F",ScheduleCompile!L516)),ISNUMBER(FIND("4F",ScheduleCompile!L516))),VALUE(LEFT(ScheduleCompile!L516,FIND("F",ScheduleCompile!L516)-1)),ScheduleCompile!L516)))))))</f>
        <v>75</v>
      </c>
      <c r="R523" s="1">
        <f>IF(AND(ISERROR(IF(ScheduleCompile!M516="Off",0,IF(ScheduleCompile!M516="On",1,IF(ISNUMBER(ScheduleCompile!M516),ScheduleCompile!M516/1,IF(ISTEXT(ScheduleCompile!M516),IF(OR(ISNUMBER(FIND("5F",ScheduleCompile!M516)),ISNUMBER(FIND("0F",ScheduleCompile!M516)),ISNUMBER(FIND("8F",ScheduleCompile!M516)),ISNUMBER(FIND("1F",ScheduleCompile!M516)),ISNUMBER(FIND("2F",ScheduleCompile!M516)),ISNUMBER(FIND("3F",ScheduleCompile!M516)),ISNUMBER(FIND("6F",ScheduleCompile!M516)),ISNUMBER(FIND("7F",ScheduleCompile!M516)),ISNUMBER(FIND("9F",ScheduleCompile!M516)),ISNUMBER(FIND("4F",ScheduleCompile!M516))),VALUE(LEFT(ScheduleCompile!M516,FIND("F",ScheduleCompile!M516)-1)),ScheduleCompile!M516)))))),ISTEXT(ScheduleCompile!#REF!)),"ENDTABLE",IF(ISERROR(IF(ScheduleCompile!M516="Off",0,IF(ScheduleCompile!M516="On",1,IF(ISNUMBER(ScheduleCompile!M516),ScheduleCompile!M516/1,IF(ISTEXT(ScheduleCompile!M516),IF(OR(ISNUMBER(FIND("5F",ScheduleCompile!M516)),ISNUMBER(FIND("0F",ScheduleCompile!M516)),ISNUMBER(FIND("8F",ScheduleCompile!M516)),ISNUMBER(FIND("1F",ScheduleCompile!M516)),ISNUMBER(FIND("2F",ScheduleCompile!M516)),ISNUMBER(FIND("3F",ScheduleCompile!M516)),ISNUMBER(FIND("6F",ScheduleCompile!M516)),ISNUMBER(FIND("7F",ScheduleCompile!M516)),ISNUMBER(FIND("9F",ScheduleCompile!M516)),ISNUMBER(FIND("4F",ScheduleCompile!M516))),VALUE(LEFT(ScheduleCompile!M516,FIND("F",ScheduleCompile!M516)-1)),ScheduleCompile!M516)))))),"",IF(ScheduleCompile!M516="Off",0,IF(ScheduleCompile!M516="On",1,IF(ISNUMBER(ScheduleCompile!M516),ScheduleCompile!M516/1,IF(ISTEXT(ScheduleCompile!M516),IF(OR(ISNUMBER(FIND("5F",ScheduleCompile!M516)),ISNUMBER(FIND("0F",ScheduleCompile!M516)),ISNUMBER(FIND("8F",ScheduleCompile!M516)),ISNUMBER(FIND("1F",ScheduleCompile!M516)),ISNUMBER(FIND("2F",ScheduleCompile!M516)),ISNUMBER(FIND("3F",ScheduleCompile!M516)),ISNUMBER(FIND("6F",ScheduleCompile!M516)),ISNUMBER(FIND("7F",ScheduleCompile!M516)),ISNUMBER(FIND("9F",ScheduleCompile!M516)),ISNUMBER(FIND("4F",ScheduleCompile!M516))),VALUE(LEFT(ScheduleCompile!M516,FIND("F",ScheduleCompile!M516)-1)),ScheduleCompile!M516)))))))</f>
        <v>75</v>
      </c>
      <c r="S523" s="1">
        <f>IF(AND(ISERROR(IF(ScheduleCompile!N516="Off",0,IF(ScheduleCompile!N516="On",1,IF(ISNUMBER(ScheduleCompile!N516),ScheduleCompile!N516/1,IF(ISTEXT(ScheduleCompile!N516),IF(OR(ISNUMBER(FIND("5F",ScheduleCompile!N516)),ISNUMBER(FIND("0F",ScheduleCompile!N516)),ISNUMBER(FIND("8F",ScheduleCompile!N516)),ISNUMBER(FIND("1F",ScheduleCompile!N516)),ISNUMBER(FIND("2F",ScheduleCompile!N516)),ISNUMBER(FIND("3F",ScheduleCompile!N516)),ISNUMBER(FIND("6F",ScheduleCompile!N516)),ISNUMBER(FIND("7F",ScheduleCompile!N516)),ISNUMBER(FIND("9F",ScheduleCompile!N516)),ISNUMBER(FIND("4F",ScheduleCompile!N516))),VALUE(LEFT(ScheduleCompile!N516,FIND("F",ScheduleCompile!N516)-1)),ScheduleCompile!N516)))))),ISTEXT(ScheduleCompile!#REF!)),"ENDTABLE",IF(ISERROR(IF(ScheduleCompile!N516="Off",0,IF(ScheduleCompile!N516="On",1,IF(ISNUMBER(ScheduleCompile!N516),ScheduleCompile!N516/1,IF(ISTEXT(ScheduleCompile!N516),IF(OR(ISNUMBER(FIND("5F",ScheduleCompile!N516)),ISNUMBER(FIND("0F",ScheduleCompile!N516)),ISNUMBER(FIND("8F",ScheduleCompile!N516)),ISNUMBER(FIND("1F",ScheduleCompile!N516)),ISNUMBER(FIND("2F",ScheduleCompile!N516)),ISNUMBER(FIND("3F",ScheduleCompile!N516)),ISNUMBER(FIND("6F",ScheduleCompile!N516)),ISNUMBER(FIND("7F",ScheduleCompile!N516)),ISNUMBER(FIND("9F",ScheduleCompile!N516)),ISNUMBER(FIND("4F",ScheduleCompile!N516))),VALUE(LEFT(ScheduleCompile!N516,FIND("F",ScheduleCompile!N516)-1)),ScheduleCompile!N516)))))),"",IF(ScheduleCompile!N516="Off",0,IF(ScheduleCompile!N516="On",1,IF(ISNUMBER(ScheduleCompile!N516),ScheduleCompile!N516/1,IF(ISTEXT(ScheduleCompile!N516),IF(OR(ISNUMBER(FIND("5F",ScheduleCompile!N516)),ISNUMBER(FIND("0F",ScheduleCompile!N516)),ISNUMBER(FIND("8F",ScheduleCompile!N516)),ISNUMBER(FIND("1F",ScheduleCompile!N516)),ISNUMBER(FIND("2F",ScheduleCompile!N516)),ISNUMBER(FIND("3F",ScheduleCompile!N516)),ISNUMBER(FIND("6F",ScheduleCompile!N516)),ISNUMBER(FIND("7F",ScheduleCompile!N516)),ISNUMBER(FIND("9F",ScheduleCompile!N516)),ISNUMBER(FIND("4F",ScheduleCompile!N516))),VALUE(LEFT(ScheduleCompile!N516,FIND("F",ScheduleCompile!N516)-1)),ScheduleCompile!N516)))))))</f>
        <v>75</v>
      </c>
      <c r="T523" s="1">
        <f>IF(AND(ISERROR(IF(ScheduleCompile!O516="Off",0,IF(ScheduleCompile!O516="On",1,IF(ISNUMBER(ScheduleCompile!O516),ScheduleCompile!O516/1,IF(ISTEXT(ScheduleCompile!O516),IF(OR(ISNUMBER(FIND("5F",ScheduleCompile!O516)),ISNUMBER(FIND("0F",ScheduleCompile!O516)),ISNUMBER(FIND("8F",ScheduleCompile!O516)),ISNUMBER(FIND("1F",ScheduleCompile!O516)),ISNUMBER(FIND("2F",ScheduleCompile!O516)),ISNUMBER(FIND("3F",ScheduleCompile!O516)),ISNUMBER(FIND("6F",ScheduleCompile!O516)),ISNUMBER(FIND("7F",ScheduleCompile!O516)),ISNUMBER(FIND("9F",ScheduleCompile!O516)),ISNUMBER(FIND("4F",ScheduleCompile!O516))),VALUE(LEFT(ScheduleCompile!O516,FIND("F",ScheduleCompile!O516)-1)),ScheduleCompile!O516)))))),ISTEXT(ScheduleCompile!#REF!)),"ENDTABLE",IF(ISERROR(IF(ScheduleCompile!O516="Off",0,IF(ScheduleCompile!O516="On",1,IF(ISNUMBER(ScheduleCompile!O516),ScheduleCompile!O516/1,IF(ISTEXT(ScheduleCompile!O516),IF(OR(ISNUMBER(FIND("5F",ScheduleCompile!O516)),ISNUMBER(FIND("0F",ScheduleCompile!O516)),ISNUMBER(FIND("8F",ScheduleCompile!O516)),ISNUMBER(FIND("1F",ScheduleCompile!O516)),ISNUMBER(FIND("2F",ScheduleCompile!O516)),ISNUMBER(FIND("3F",ScheduleCompile!O516)),ISNUMBER(FIND("6F",ScheduleCompile!O516)),ISNUMBER(FIND("7F",ScheduleCompile!O516)),ISNUMBER(FIND("9F",ScheduleCompile!O516)),ISNUMBER(FIND("4F",ScheduleCompile!O516))),VALUE(LEFT(ScheduleCompile!O516,FIND("F",ScheduleCompile!O516)-1)),ScheduleCompile!O516)))))),"",IF(ScheduleCompile!O516="Off",0,IF(ScheduleCompile!O516="On",1,IF(ISNUMBER(ScheduleCompile!O516),ScheduleCompile!O516/1,IF(ISTEXT(ScheduleCompile!O516),IF(OR(ISNUMBER(FIND("5F",ScheduleCompile!O516)),ISNUMBER(FIND("0F",ScheduleCompile!O516)),ISNUMBER(FIND("8F",ScheduleCompile!O516)),ISNUMBER(FIND("1F",ScheduleCompile!O516)),ISNUMBER(FIND("2F",ScheduleCompile!O516)),ISNUMBER(FIND("3F",ScheduleCompile!O516)),ISNUMBER(FIND("6F",ScheduleCompile!O516)),ISNUMBER(FIND("7F",ScheduleCompile!O516)),ISNUMBER(FIND("9F",ScheduleCompile!O516)),ISNUMBER(FIND("4F",ScheduleCompile!O516))),VALUE(LEFT(ScheduleCompile!O516,FIND("F",ScheduleCompile!O516)-1)),ScheduleCompile!O516)))))))</f>
        <v>75</v>
      </c>
      <c r="U523" s="1">
        <f>IF(AND(ISERROR(IF(ScheduleCompile!P516="Off",0,IF(ScheduleCompile!P516="On",1,IF(ISNUMBER(ScheduleCompile!P516),ScheduleCompile!P516/1,IF(ISTEXT(ScheduleCompile!P516),IF(OR(ISNUMBER(FIND("5F",ScheduleCompile!P516)),ISNUMBER(FIND("0F",ScheduleCompile!P516)),ISNUMBER(FIND("8F",ScheduleCompile!P516)),ISNUMBER(FIND("1F",ScheduleCompile!P516)),ISNUMBER(FIND("2F",ScheduleCompile!P516)),ISNUMBER(FIND("3F",ScheduleCompile!P516)),ISNUMBER(FIND("6F",ScheduleCompile!P516)),ISNUMBER(FIND("7F",ScheduleCompile!P516)),ISNUMBER(FIND("9F",ScheduleCompile!P516)),ISNUMBER(FIND("4F",ScheduleCompile!P516))),VALUE(LEFT(ScheduleCompile!P516,FIND("F",ScheduleCompile!P516)-1)),ScheduleCompile!P516)))))),ISTEXT(ScheduleCompile!#REF!)),"ENDTABLE",IF(ISERROR(IF(ScheduleCompile!P516="Off",0,IF(ScheduleCompile!P516="On",1,IF(ISNUMBER(ScheduleCompile!P516),ScheduleCompile!P516/1,IF(ISTEXT(ScheduleCompile!P516),IF(OR(ISNUMBER(FIND("5F",ScheduleCompile!P516)),ISNUMBER(FIND("0F",ScheduleCompile!P516)),ISNUMBER(FIND("8F",ScheduleCompile!P516)),ISNUMBER(FIND("1F",ScheduleCompile!P516)),ISNUMBER(FIND("2F",ScheduleCompile!P516)),ISNUMBER(FIND("3F",ScheduleCompile!P516)),ISNUMBER(FIND("6F",ScheduleCompile!P516)),ISNUMBER(FIND("7F",ScheduleCompile!P516)),ISNUMBER(FIND("9F",ScheduleCompile!P516)),ISNUMBER(FIND("4F",ScheduleCompile!P516))),VALUE(LEFT(ScheduleCompile!P516,FIND("F",ScheduleCompile!P516)-1)),ScheduleCompile!P516)))))),"",IF(ScheduleCompile!P516="Off",0,IF(ScheduleCompile!P516="On",1,IF(ISNUMBER(ScheduleCompile!P516),ScheduleCompile!P516/1,IF(ISTEXT(ScheduleCompile!P516),IF(OR(ISNUMBER(FIND("5F",ScheduleCompile!P516)),ISNUMBER(FIND("0F",ScheduleCompile!P516)),ISNUMBER(FIND("8F",ScheduleCompile!P516)),ISNUMBER(FIND("1F",ScheduleCompile!P516)),ISNUMBER(FIND("2F",ScheduleCompile!P516)),ISNUMBER(FIND("3F",ScheduleCompile!P516)),ISNUMBER(FIND("6F",ScheduleCompile!P516)),ISNUMBER(FIND("7F",ScheduleCompile!P516)),ISNUMBER(FIND("9F",ScheduleCompile!P516)),ISNUMBER(FIND("4F",ScheduleCompile!P516))),VALUE(LEFT(ScheduleCompile!P516,FIND("F",ScheduleCompile!P516)-1)),ScheduleCompile!P516)))))))</f>
        <v>75</v>
      </c>
      <c r="V523" s="1">
        <f>IF(AND(ISERROR(IF(ScheduleCompile!Q516="Off",0,IF(ScheduleCompile!Q516="On",1,IF(ISNUMBER(ScheduleCompile!Q516),ScheduleCompile!Q516/1,IF(ISTEXT(ScheduleCompile!Q516),IF(OR(ISNUMBER(FIND("5F",ScheduleCompile!Q516)),ISNUMBER(FIND("0F",ScheduleCompile!Q516)),ISNUMBER(FIND("8F",ScheduleCompile!Q516)),ISNUMBER(FIND("1F",ScheduleCompile!Q516)),ISNUMBER(FIND("2F",ScheduleCompile!Q516)),ISNUMBER(FIND("3F",ScheduleCompile!Q516)),ISNUMBER(FIND("6F",ScheduleCompile!Q516)),ISNUMBER(FIND("7F",ScheduleCompile!Q516)),ISNUMBER(FIND("9F",ScheduleCompile!Q516)),ISNUMBER(FIND("4F",ScheduleCompile!Q516))),VALUE(LEFT(ScheduleCompile!Q516,FIND("F",ScheduleCompile!Q516)-1)),ScheduleCompile!Q516)))))),ISTEXT(ScheduleCompile!#REF!)),"ENDTABLE",IF(ISERROR(IF(ScheduleCompile!Q516="Off",0,IF(ScheduleCompile!Q516="On",1,IF(ISNUMBER(ScheduleCompile!Q516),ScheduleCompile!Q516/1,IF(ISTEXT(ScheduleCompile!Q516),IF(OR(ISNUMBER(FIND("5F",ScheduleCompile!Q516)),ISNUMBER(FIND("0F",ScheduleCompile!Q516)),ISNUMBER(FIND("8F",ScheduleCompile!Q516)),ISNUMBER(FIND("1F",ScheduleCompile!Q516)),ISNUMBER(FIND("2F",ScheduleCompile!Q516)),ISNUMBER(FIND("3F",ScheduleCompile!Q516)),ISNUMBER(FIND("6F",ScheduleCompile!Q516)),ISNUMBER(FIND("7F",ScheduleCompile!Q516)),ISNUMBER(FIND("9F",ScheduleCompile!Q516)),ISNUMBER(FIND("4F",ScheduleCompile!Q516))),VALUE(LEFT(ScheduleCompile!Q516,FIND("F",ScheduleCompile!Q516)-1)),ScheduleCompile!Q516)))))),"",IF(ScheduleCompile!Q516="Off",0,IF(ScheduleCompile!Q516="On",1,IF(ISNUMBER(ScheduleCompile!Q516),ScheduleCompile!Q516/1,IF(ISTEXT(ScheduleCompile!Q516),IF(OR(ISNUMBER(FIND("5F",ScheduleCompile!Q516)),ISNUMBER(FIND("0F",ScheduleCompile!Q516)),ISNUMBER(FIND("8F",ScheduleCompile!Q516)),ISNUMBER(FIND("1F",ScheduleCompile!Q516)),ISNUMBER(FIND("2F",ScheduleCompile!Q516)),ISNUMBER(FIND("3F",ScheduleCompile!Q516)),ISNUMBER(FIND("6F",ScheduleCompile!Q516)),ISNUMBER(FIND("7F",ScheduleCompile!Q516)),ISNUMBER(FIND("9F",ScheduleCompile!Q516)),ISNUMBER(FIND("4F",ScheduleCompile!Q516))),VALUE(LEFT(ScheduleCompile!Q516,FIND("F",ScheduleCompile!Q516)-1)),ScheduleCompile!Q516)))))))</f>
        <v>75</v>
      </c>
      <c r="W523" s="1">
        <f>IF(AND(ISERROR(IF(ScheduleCompile!R516="Off",0,IF(ScheduleCompile!R516="On",1,IF(ISNUMBER(ScheduleCompile!R516),ScheduleCompile!R516/1,IF(ISTEXT(ScheduleCompile!R516),IF(OR(ISNUMBER(FIND("5F",ScheduleCompile!R516)),ISNUMBER(FIND("0F",ScheduleCompile!R516)),ISNUMBER(FIND("8F",ScheduleCompile!R516)),ISNUMBER(FIND("1F",ScheduleCompile!R516)),ISNUMBER(FIND("2F",ScheduleCompile!R516)),ISNUMBER(FIND("3F",ScheduleCompile!R516)),ISNUMBER(FIND("6F",ScheduleCompile!R516)),ISNUMBER(FIND("7F",ScheduleCompile!R516)),ISNUMBER(FIND("9F",ScheduleCompile!R516)),ISNUMBER(FIND("4F",ScheduleCompile!R516))),VALUE(LEFT(ScheduleCompile!R516,FIND("F",ScheduleCompile!R516)-1)),ScheduleCompile!R516)))))),ISTEXT(ScheduleCompile!#REF!)),"ENDTABLE",IF(ISERROR(IF(ScheduleCompile!R516="Off",0,IF(ScheduleCompile!R516="On",1,IF(ISNUMBER(ScheduleCompile!R516),ScheduleCompile!R516/1,IF(ISTEXT(ScheduleCompile!R516),IF(OR(ISNUMBER(FIND("5F",ScheduleCompile!R516)),ISNUMBER(FIND("0F",ScheduleCompile!R516)),ISNUMBER(FIND("8F",ScheduleCompile!R516)),ISNUMBER(FIND("1F",ScheduleCompile!R516)),ISNUMBER(FIND("2F",ScheduleCompile!R516)),ISNUMBER(FIND("3F",ScheduleCompile!R516)),ISNUMBER(FIND("6F",ScheduleCompile!R516)),ISNUMBER(FIND("7F",ScheduleCompile!R516)),ISNUMBER(FIND("9F",ScheduleCompile!R516)),ISNUMBER(FIND("4F",ScheduleCompile!R516))),VALUE(LEFT(ScheduleCompile!R516,FIND("F",ScheduleCompile!R516)-1)),ScheduleCompile!R516)))))),"",IF(ScheduleCompile!R516="Off",0,IF(ScheduleCompile!R516="On",1,IF(ISNUMBER(ScheduleCompile!R516),ScheduleCompile!R516/1,IF(ISTEXT(ScheduleCompile!R516),IF(OR(ISNUMBER(FIND("5F",ScheduleCompile!R516)),ISNUMBER(FIND("0F",ScheduleCompile!R516)),ISNUMBER(FIND("8F",ScheduleCompile!R516)),ISNUMBER(FIND("1F",ScheduleCompile!R516)),ISNUMBER(FIND("2F",ScheduleCompile!R516)),ISNUMBER(FIND("3F",ScheduleCompile!R516)),ISNUMBER(FIND("6F",ScheduleCompile!R516)),ISNUMBER(FIND("7F",ScheduleCompile!R516)),ISNUMBER(FIND("9F",ScheduleCompile!R516)),ISNUMBER(FIND("4F",ScheduleCompile!R516))),VALUE(LEFT(ScheduleCompile!R516,FIND("F",ScheduleCompile!R516)-1)),ScheduleCompile!R516)))))))</f>
        <v>85</v>
      </c>
      <c r="X523" s="1">
        <f>IF(AND(ISERROR(IF(ScheduleCompile!S516="Off",0,IF(ScheduleCompile!S516="On",1,IF(ISNUMBER(ScheduleCompile!S516),ScheduleCompile!S516/1,IF(ISTEXT(ScheduleCompile!S516),IF(OR(ISNUMBER(FIND("5F",ScheduleCompile!S516)),ISNUMBER(FIND("0F",ScheduleCompile!S516)),ISNUMBER(FIND("8F",ScheduleCompile!S516)),ISNUMBER(FIND("1F",ScheduleCompile!S516)),ISNUMBER(FIND("2F",ScheduleCompile!S516)),ISNUMBER(FIND("3F",ScheduleCompile!S516)),ISNUMBER(FIND("6F",ScheduleCompile!S516)),ISNUMBER(FIND("7F",ScheduleCompile!S516)),ISNUMBER(FIND("9F",ScheduleCompile!S516)),ISNUMBER(FIND("4F",ScheduleCompile!S516))),VALUE(LEFT(ScheduleCompile!S516,FIND("F",ScheduleCompile!S516)-1)),ScheduleCompile!S516)))))),ISTEXT(ScheduleCompile!#REF!)),"ENDTABLE",IF(ISERROR(IF(ScheduleCompile!S516="Off",0,IF(ScheduleCompile!S516="On",1,IF(ISNUMBER(ScheduleCompile!S516),ScheduleCompile!S516/1,IF(ISTEXT(ScheduleCompile!S516),IF(OR(ISNUMBER(FIND("5F",ScheduleCompile!S516)),ISNUMBER(FIND("0F",ScheduleCompile!S516)),ISNUMBER(FIND("8F",ScheduleCompile!S516)),ISNUMBER(FIND("1F",ScheduleCompile!S516)),ISNUMBER(FIND("2F",ScheduleCompile!S516)),ISNUMBER(FIND("3F",ScheduleCompile!S516)),ISNUMBER(FIND("6F",ScheduleCompile!S516)),ISNUMBER(FIND("7F",ScheduleCompile!S516)),ISNUMBER(FIND("9F",ScheduleCompile!S516)),ISNUMBER(FIND("4F",ScheduleCompile!S516))),VALUE(LEFT(ScheduleCompile!S516,FIND("F",ScheduleCompile!S516)-1)),ScheduleCompile!S516)))))),"",IF(ScheduleCompile!S516="Off",0,IF(ScheduleCompile!S516="On",1,IF(ISNUMBER(ScheduleCompile!S516),ScheduleCompile!S516/1,IF(ISTEXT(ScheduleCompile!S516),IF(OR(ISNUMBER(FIND("5F",ScheduleCompile!S516)),ISNUMBER(FIND("0F",ScheduleCompile!S516)),ISNUMBER(FIND("8F",ScheduleCompile!S516)),ISNUMBER(FIND("1F",ScheduleCompile!S516)),ISNUMBER(FIND("2F",ScheduleCompile!S516)),ISNUMBER(FIND("3F",ScheduleCompile!S516)),ISNUMBER(FIND("6F",ScheduleCompile!S516)),ISNUMBER(FIND("7F",ScheduleCompile!S516)),ISNUMBER(FIND("9F",ScheduleCompile!S516)),ISNUMBER(FIND("4F",ScheduleCompile!S516))),VALUE(LEFT(ScheduleCompile!S516,FIND("F",ScheduleCompile!S516)-1)),ScheduleCompile!S516)))))))</f>
        <v>85</v>
      </c>
      <c r="Y523" s="1">
        <f>IF(AND(ISERROR(IF(ScheduleCompile!T516="Off",0,IF(ScheduleCompile!T516="On",1,IF(ISNUMBER(ScheduleCompile!T516),ScheduleCompile!T516/1,IF(ISTEXT(ScheduleCompile!T516),IF(OR(ISNUMBER(FIND("5F",ScheduleCompile!T516)),ISNUMBER(FIND("0F",ScheduleCompile!T516)),ISNUMBER(FIND("8F",ScheduleCompile!T516)),ISNUMBER(FIND("1F",ScheduleCompile!T516)),ISNUMBER(FIND("2F",ScheduleCompile!T516)),ISNUMBER(FIND("3F",ScheduleCompile!T516)),ISNUMBER(FIND("6F",ScheduleCompile!T516)),ISNUMBER(FIND("7F",ScheduleCompile!T516)),ISNUMBER(FIND("9F",ScheduleCompile!T516)),ISNUMBER(FIND("4F",ScheduleCompile!T516))),VALUE(LEFT(ScheduleCompile!T516,FIND("F",ScheduleCompile!T516)-1)),ScheduleCompile!T516)))))),ISTEXT(ScheduleCompile!#REF!)),"ENDTABLE",IF(ISERROR(IF(ScheduleCompile!T516="Off",0,IF(ScheduleCompile!T516="On",1,IF(ISNUMBER(ScheduleCompile!T516),ScheduleCompile!T516/1,IF(ISTEXT(ScheduleCompile!T516),IF(OR(ISNUMBER(FIND("5F",ScheduleCompile!T516)),ISNUMBER(FIND("0F",ScheduleCompile!T516)),ISNUMBER(FIND("8F",ScheduleCompile!T516)),ISNUMBER(FIND("1F",ScheduleCompile!T516)),ISNUMBER(FIND("2F",ScheduleCompile!T516)),ISNUMBER(FIND("3F",ScheduleCompile!T516)),ISNUMBER(FIND("6F",ScheduleCompile!T516)),ISNUMBER(FIND("7F",ScheduleCompile!T516)),ISNUMBER(FIND("9F",ScheduleCompile!T516)),ISNUMBER(FIND("4F",ScheduleCompile!T516))),VALUE(LEFT(ScheduleCompile!T516,FIND("F",ScheduleCompile!T516)-1)),ScheduleCompile!T516)))))),"",IF(ScheduleCompile!T516="Off",0,IF(ScheduleCompile!T516="On",1,IF(ISNUMBER(ScheduleCompile!T516),ScheduleCompile!T516/1,IF(ISTEXT(ScheduleCompile!T516),IF(OR(ISNUMBER(FIND("5F",ScheduleCompile!T516)),ISNUMBER(FIND("0F",ScheduleCompile!T516)),ISNUMBER(FIND("8F",ScheduleCompile!T516)),ISNUMBER(FIND("1F",ScheduleCompile!T516)),ISNUMBER(FIND("2F",ScheduleCompile!T516)),ISNUMBER(FIND("3F",ScheduleCompile!T516)),ISNUMBER(FIND("6F",ScheduleCompile!T516)),ISNUMBER(FIND("7F",ScheduleCompile!T516)),ISNUMBER(FIND("9F",ScheduleCompile!T516)),ISNUMBER(FIND("4F",ScheduleCompile!T516))),VALUE(LEFT(ScheduleCompile!T516,FIND("F",ScheduleCompile!T516)-1)),ScheduleCompile!T516)))))))</f>
        <v>85</v>
      </c>
      <c r="Z523" s="1">
        <f>IF(AND(ISERROR(IF(ScheduleCompile!U516="Off",0,IF(ScheduleCompile!U516="On",1,IF(ISNUMBER(ScheduleCompile!U516),ScheduleCompile!U516/1,IF(ISTEXT(ScheduleCompile!U516),IF(OR(ISNUMBER(FIND("5F",ScheduleCompile!U516)),ISNUMBER(FIND("0F",ScheduleCompile!U516)),ISNUMBER(FIND("8F",ScheduleCompile!U516)),ISNUMBER(FIND("1F",ScheduleCompile!U516)),ISNUMBER(FIND("2F",ScheduleCompile!U516)),ISNUMBER(FIND("3F",ScheduleCompile!U516)),ISNUMBER(FIND("6F",ScheduleCompile!U516)),ISNUMBER(FIND("7F",ScheduleCompile!U516)),ISNUMBER(FIND("9F",ScheduleCompile!U516)),ISNUMBER(FIND("4F",ScheduleCompile!U516))),VALUE(LEFT(ScheduleCompile!U516,FIND("F",ScheduleCompile!U516)-1)),ScheduleCompile!U516)))))),ISTEXT(ScheduleCompile!#REF!)),"ENDTABLE",IF(ISERROR(IF(ScheduleCompile!U516="Off",0,IF(ScheduleCompile!U516="On",1,IF(ISNUMBER(ScheduleCompile!U516),ScheduleCompile!U516/1,IF(ISTEXT(ScheduleCompile!U516),IF(OR(ISNUMBER(FIND("5F",ScheduleCompile!U516)),ISNUMBER(FIND("0F",ScheduleCompile!U516)),ISNUMBER(FIND("8F",ScheduleCompile!U516)),ISNUMBER(FIND("1F",ScheduleCompile!U516)),ISNUMBER(FIND("2F",ScheduleCompile!U516)),ISNUMBER(FIND("3F",ScheduleCompile!U516)),ISNUMBER(FIND("6F",ScheduleCompile!U516)),ISNUMBER(FIND("7F",ScheduleCompile!U516)),ISNUMBER(FIND("9F",ScheduleCompile!U516)),ISNUMBER(FIND("4F",ScheduleCompile!U516))),VALUE(LEFT(ScheduleCompile!U516,FIND("F",ScheduleCompile!U516)-1)),ScheduleCompile!U516)))))),"",IF(ScheduleCompile!U516="Off",0,IF(ScheduleCompile!U516="On",1,IF(ISNUMBER(ScheduleCompile!U516),ScheduleCompile!U516/1,IF(ISTEXT(ScheduleCompile!U516),IF(OR(ISNUMBER(FIND("5F",ScheduleCompile!U516)),ISNUMBER(FIND("0F",ScheduleCompile!U516)),ISNUMBER(FIND("8F",ScheduleCompile!U516)),ISNUMBER(FIND("1F",ScheduleCompile!U516)),ISNUMBER(FIND("2F",ScheduleCompile!U516)),ISNUMBER(FIND("3F",ScheduleCompile!U516)),ISNUMBER(FIND("6F",ScheduleCompile!U516)),ISNUMBER(FIND("7F",ScheduleCompile!U516)),ISNUMBER(FIND("9F",ScheduleCompile!U516)),ISNUMBER(FIND("4F",ScheduleCompile!U516))),VALUE(LEFT(ScheduleCompile!U516,FIND("F",ScheduleCompile!U516)-1)),ScheduleCompile!U516)))))))</f>
        <v>85</v>
      </c>
      <c r="AA523" s="1">
        <f>IF(AND(ISERROR(IF(ScheduleCompile!V516="Off",0,IF(ScheduleCompile!V516="On",1,IF(ISNUMBER(ScheduleCompile!V516),ScheduleCompile!V516/1,IF(ISTEXT(ScheduleCompile!V516),IF(OR(ISNUMBER(FIND("5F",ScheduleCompile!V516)),ISNUMBER(FIND("0F",ScheduleCompile!V516)),ISNUMBER(FIND("8F",ScheduleCompile!V516)),ISNUMBER(FIND("1F",ScheduleCompile!V516)),ISNUMBER(FIND("2F",ScheduleCompile!V516)),ISNUMBER(FIND("3F",ScheduleCompile!V516)),ISNUMBER(FIND("6F",ScheduleCompile!V516)),ISNUMBER(FIND("7F",ScheduleCompile!V516)),ISNUMBER(FIND("9F",ScheduleCompile!V516)),ISNUMBER(FIND("4F",ScheduleCompile!V516))),VALUE(LEFT(ScheduleCompile!V516,FIND("F",ScheduleCompile!V516)-1)),ScheduleCompile!V516)))))),ISTEXT(ScheduleCompile!#REF!)),"ENDTABLE",IF(ISERROR(IF(ScheduleCompile!V516="Off",0,IF(ScheduleCompile!V516="On",1,IF(ISNUMBER(ScheduleCompile!V516),ScheduleCompile!V516/1,IF(ISTEXT(ScheduleCompile!V516),IF(OR(ISNUMBER(FIND("5F",ScheduleCompile!V516)),ISNUMBER(FIND("0F",ScheduleCompile!V516)),ISNUMBER(FIND("8F",ScheduleCompile!V516)),ISNUMBER(FIND("1F",ScheduleCompile!V516)),ISNUMBER(FIND("2F",ScheduleCompile!V516)),ISNUMBER(FIND("3F",ScheduleCompile!V516)),ISNUMBER(FIND("6F",ScheduleCompile!V516)),ISNUMBER(FIND("7F",ScheduleCompile!V516)),ISNUMBER(FIND("9F",ScheduleCompile!V516)),ISNUMBER(FIND("4F",ScheduleCompile!V516))),VALUE(LEFT(ScheduleCompile!V516,FIND("F",ScheduleCompile!V516)-1)),ScheduleCompile!V516)))))),"",IF(ScheduleCompile!V516="Off",0,IF(ScheduleCompile!V516="On",1,IF(ISNUMBER(ScheduleCompile!V516),ScheduleCompile!V516/1,IF(ISTEXT(ScheduleCompile!V516),IF(OR(ISNUMBER(FIND("5F",ScheduleCompile!V516)),ISNUMBER(FIND("0F",ScheduleCompile!V516)),ISNUMBER(FIND("8F",ScheduleCompile!V516)),ISNUMBER(FIND("1F",ScheduleCompile!V516)),ISNUMBER(FIND("2F",ScheduleCompile!V516)),ISNUMBER(FIND("3F",ScheduleCompile!V516)),ISNUMBER(FIND("6F",ScheduleCompile!V516)),ISNUMBER(FIND("7F",ScheduleCompile!V516)),ISNUMBER(FIND("9F",ScheduleCompile!V516)),ISNUMBER(FIND("4F",ScheduleCompile!V516))),VALUE(LEFT(ScheduleCompile!V516,FIND("F",ScheduleCompile!V516)-1)),ScheduleCompile!V516)))))))</f>
        <v>85</v>
      </c>
      <c r="AB523" s="1">
        <f>IF(AND(ISERROR(IF(ScheduleCompile!W516="Off",0,IF(ScheduleCompile!W516="On",1,IF(ISNUMBER(ScheduleCompile!W516),ScheduleCompile!W516/1,IF(ISTEXT(ScheduleCompile!W516),IF(OR(ISNUMBER(FIND("5F",ScheduleCompile!W516)),ISNUMBER(FIND("0F",ScheduleCompile!W516)),ISNUMBER(FIND("8F",ScheduleCompile!W516)),ISNUMBER(FIND("1F",ScheduleCompile!W516)),ISNUMBER(FIND("2F",ScheduleCompile!W516)),ISNUMBER(FIND("3F",ScheduleCompile!W516)),ISNUMBER(FIND("6F",ScheduleCompile!W516)),ISNUMBER(FIND("7F",ScheduleCompile!W516)),ISNUMBER(FIND("9F",ScheduleCompile!W516)),ISNUMBER(FIND("4F",ScheduleCompile!W516))),VALUE(LEFT(ScheduleCompile!W516,FIND("F",ScheduleCompile!W516)-1)),ScheduleCompile!W516)))))),ISTEXT(ScheduleCompile!#REF!)),"ENDTABLE",IF(ISERROR(IF(ScheduleCompile!W516="Off",0,IF(ScheduleCompile!W516="On",1,IF(ISNUMBER(ScheduleCompile!W516),ScheduleCompile!W516/1,IF(ISTEXT(ScheduleCompile!W516),IF(OR(ISNUMBER(FIND("5F",ScheduleCompile!W516)),ISNUMBER(FIND("0F",ScheduleCompile!W516)),ISNUMBER(FIND("8F",ScheduleCompile!W516)),ISNUMBER(FIND("1F",ScheduleCompile!W516)),ISNUMBER(FIND("2F",ScheduleCompile!W516)),ISNUMBER(FIND("3F",ScheduleCompile!W516)),ISNUMBER(FIND("6F",ScheduleCompile!W516)),ISNUMBER(FIND("7F",ScheduleCompile!W516)),ISNUMBER(FIND("9F",ScheduleCompile!W516)),ISNUMBER(FIND("4F",ScheduleCompile!W516))),VALUE(LEFT(ScheduleCompile!W516,FIND("F",ScheduleCompile!W516)-1)),ScheduleCompile!W516)))))),"",IF(ScheduleCompile!W516="Off",0,IF(ScheduleCompile!W516="On",1,IF(ISNUMBER(ScheduleCompile!W516),ScheduleCompile!W516/1,IF(ISTEXT(ScheduleCompile!W516),IF(OR(ISNUMBER(FIND("5F",ScheduleCompile!W516)),ISNUMBER(FIND("0F",ScheduleCompile!W516)),ISNUMBER(FIND("8F",ScheduleCompile!W516)),ISNUMBER(FIND("1F",ScheduleCompile!W516)),ISNUMBER(FIND("2F",ScheduleCompile!W516)),ISNUMBER(FIND("3F",ScheduleCompile!W516)),ISNUMBER(FIND("6F",ScheduleCompile!W516)),ISNUMBER(FIND("7F",ScheduleCompile!W516)),ISNUMBER(FIND("9F",ScheduleCompile!W516)),ISNUMBER(FIND("4F",ScheduleCompile!W516))),VALUE(LEFT(ScheduleCompile!W516,FIND("F",ScheduleCompile!W516)-1)),ScheduleCompile!W516)))))))</f>
        <v>85</v>
      </c>
      <c r="AC523" s="1">
        <f>IF(AND(ISERROR(IF(ScheduleCompile!X516="Off",0,IF(ScheduleCompile!X516="On",1,IF(ISNUMBER(ScheduleCompile!X516),ScheduleCompile!X516/1,IF(ISTEXT(ScheduleCompile!X516),IF(OR(ISNUMBER(FIND("5F",ScheduleCompile!X516)),ISNUMBER(FIND("0F",ScheduleCompile!X516)),ISNUMBER(FIND("8F",ScheduleCompile!X516)),ISNUMBER(FIND("1F",ScheduleCompile!X516)),ISNUMBER(FIND("2F",ScheduleCompile!X516)),ISNUMBER(FIND("3F",ScheduleCompile!X516)),ISNUMBER(FIND("6F",ScheduleCompile!X516)),ISNUMBER(FIND("7F",ScheduleCompile!X516)),ISNUMBER(FIND("9F",ScheduleCompile!X516)),ISNUMBER(FIND("4F",ScheduleCompile!X516))),VALUE(LEFT(ScheduleCompile!X516,FIND("F",ScheduleCompile!X516)-1)),ScheduleCompile!X516)))))),ISTEXT(ScheduleCompile!#REF!)),"ENDTABLE",IF(ISERROR(IF(ScheduleCompile!X516="Off",0,IF(ScheduleCompile!X516="On",1,IF(ISNUMBER(ScheduleCompile!X516),ScheduleCompile!X516/1,IF(ISTEXT(ScheduleCompile!X516),IF(OR(ISNUMBER(FIND("5F",ScheduleCompile!X516)),ISNUMBER(FIND("0F",ScheduleCompile!X516)),ISNUMBER(FIND("8F",ScheduleCompile!X516)),ISNUMBER(FIND("1F",ScheduleCompile!X516)),ISNUMBER(FIND("2F",ScheduleCompile!X516)),ISNUMBER(FIND("3F",ScheduleCompile!X516)),ISNUMBER(FIND("6F",ScheduleCompile!X516)),ISNUMBER(FIND("7F",ScheduleCompile!X516)),ISNUMBER(FIND("9F",ScheduleCompile!X516)),ISNUMBER(FIND("4F",ScheduleCompile!X516))),VALUE(LEFT(ScheduleCompile!X516,FIND("F",ScheduleCompile!X516)-1)),ScheduleCompile!X516)))))),"",IF(ScheduleCompile!X516="Off",0,IF(ScheduleCompile!X516="On",1,IF(ISNUMBER(ScheduleCompile!X516),ScheduleCompile!X516/1,IF(ISTEXT(ScheduleCompile!X516),IF(OR(ISNUMBER(FIND("5F",ScheduleCompile!X516)),ISNUMBER(FIND("0F",ScheduleCompile!X516)),ISNUMBER(FIND("8F",ScheduleCompile!X516)),ISNUMBER(FIND("1F",ScheduleCompile!X516)),ISNUMBER(FIND("2F",ScheduleCompile!X516)),ISNUMBER(FIND("3F",ScheduleCompile!X516)),ISNUMBER(FIND("6F",ScheduleCompile!X516)),ISNUMBER(FIND("7F",ScheduleCompile!X516)),ISNUMBER(FIND("9F",ScheduleCompile!X516)),ISNUMBER(FIND("4F",ScheduleCompile!X516))),VALUE(LEFT(ScheduleCompile!X516,FIND("F",ScheduleCompile!X516)-1)),ScheduleCompile!X516)))))))</f>
        <v>85</v>
      </c>
      <c r="AD523" s="1">
        <f>IF(AND(ISERROR(IF(ScheduleCompile!Y516="Off",0,IF(ScheduleCompile!Y516="On",1,IF(ISNUMBER(ScheduleCompile!Y516),ScheduleCompile!Y516/1,IF(ISTEXT(ScheduleCompile!Y516),IF(OR(ISNUMBER(FIND("5F",ScheduleCompile!Y516)),ISNUMBER(FIND("0F",ScheduleCompile!Y516)),ISNUMBER(FIND("8F",ScheduleCompile!Y516)),ISNUMBER(FIND("1F",ScheduleCompile!Y516)),ISNUMBER(FIND("2F",ScheduleCompile!Y516)),ISNUMBER(FIND("3F",ScheduleCompile!Y516)),ISNUMBER(FIND("6F",ScheduleCompile!Y516)),ISNUMBER(FIND("7F",ScheduleCompile!Y516)),ISNUMBER(FIND("9F",ScheduleCompile!Y516)),ISNUMBER(FIND("4F",ScheduleCompile!Y516))),VALUE(LEFT(ScheduleCompile!Y516,FIND("F",ScheduleCompile!Y516)-1)),ScheduleCompile!Y516)))))),ISTEXT(ScheduleCompile!#REF!)),"ENDTABLE",IF(ISERROR(IF(ScheduleCompile!Y516="Off",0,IF(ScheduleCompile!Y516="On",1,IF(ISNUMBER(ScheduleCompile!Y516),ScheduleCompile!Y516/1,IF(ISTEXT(ScheduleCompile!Y516),IF(OR(ISNUMBER(FIND("5F",ScheduleCompile!Y516)),ISNUMBER(FIND("0F",ScheduleCompile!Y516)),ISNUMBER(FIND("8F",ScheduleCompile!Y516)),ISNUMBER(FIND("1F",ScheduleCompile!Y516)),ISNUMBER(FIND("2F",ScheduleCompile!Y516)),ISNUMBER(FIND("3F",ScheduleCompile!Y516)),ISNUMBER(FIND("6F",ScheduleCompile!Y516)),ISNUMBER(FIND("7F",ScheduleCompile!Y516)),ISNUMBER(FIND("9F",ScheduleCompile!Y516)),ISNUMBER(FIND("4F",ScheduleCompile!Y516))),VALUE(LEFT(ScheduleCompile!Y516,FIND("F",ScheduleCompile!Y516)-1)),ScheduleCompile!Y516)))))),"",IF(ScheduleCompile!Y516="Off",0,IF(ScheduleCompile!Y516="On",1,IF(ISNUMBER(ScheduleCompile!Y516),ScheduleCompile!Y516/1,IF(ISTEXT(ScheduleCompile!Y516),IF(OR(ISNUMBER(FIND("5F",ScheduleCompile!Y516)),ISNUMBER(FIND("0F",ScheduleCompile!Y516)),ISNUMBER(FIND("8F",ScheduleCompile!Y516)),ISNUMBER(FIND("1F",ScheduleCompile!Y516)),ISNUMBER(FIND("2F",ScheduleCompile!Y516)),ISNUMBER(FIND("3F",ScheduleCompile!Y516)),ISNUMBER(FIND("6F",ScheduleCompile!Y516)),ISNUMBER(FIND("7F",ScheduleCompile!Y516)),ISNUMBER(FIND("9F",ScheduleCompile!Y516)),ISNUMBER(FIND("4F",ScheduleCompile!Y516))),VALUE(LEFT(ScheduleCompile!Y516,FIND("F",ScheduleCompile!Y516)-1)),ScheduleCompile!Y516)))))))</f>
        <v>85</v>
      </c>
    </row>
    <row r="524" spans="1:30" x14ac:dyDescent="0.25">
      <c r="A524" t="str">
        <f t="shared" si="35"/>
        <v>SchDay "WarehouseClgSetptSun"  Type = "Temperature" Hr = (85, 85, 85, 85, 85, 85, 85, 85, 85, 85, 85, 85, 85, 85, 85, 85, 85, 85, 85, 85, 85, 85, 85, 85) ..</v>
      </c>
      <c r="B524" s="1" t="s">
        <v>623</v>
      </c>
      <c r="C524" t="str">
        <f t="shared" si="36"/>
        <v xml:space="preserve">SchDay "WarehouseClgSetptSun"  Type = "Temperature" Hr = </v>
      </c>
      <c r="D524" t="str">
        <f t="shared" si="37"/>
        <v>(85, 85, 85, 85, 85, 85, 85, 85, 85, 85, 85, 85, 85, 85, 85, 85, 85, 85, 85, 85, 85, 85, 85, 85) ..</v>
      </c>
      <c r="E524" s="30" t="str">
        <f>ScheduleCompile!A517</f>
        <v>WarehouseClgSetptSun</v>
      </c>
      <c r="F524" t="str">
        <f t="shared" si="38"/>
        <v>Temperature</v>
      </c>
      <c r="G524" s="1">
        <f>IF(AND(ISERROR(IF(ScheduleCompile!B517="Off",0,IF(ScheduleCompile!B517="On",1,IF(ISNUMBER(ScheduleCompile!B517),ScheduleCompile!B517/1,IF(ISTEXT(ScheduleCompile!B517),IF(OR(ISNUMBER(FIND("5F",ScheduleCompile!B517)),ISNUMBER(FIND("0F",ScheduleCompile!B517)),ISNUMBER(FIND("8F",ScheduleCompile!B517)),ISNUMBER(FIND("1F",ScheduleCompile!B517)),ISNUMBER(FIND("2F",ScheduleCompile!B517)),ISNUMBER(FIND("3F",ScheduleCompile!B517)),ISNUMBER(FIND("6F",ScheduleCompile!B517)),ISNUMBER(FIND("7F",ScheduleCompile!B517)),ISNUMBER(FIND("9F",ScheduleCompile!B517)),ISNUMBER(FIND("4F",ScheduleCompile!B517))),VALUE(LEFT(ScheduleCompile!B517,FIND("F",ScheduleCompile!B517)-1)),ScheduleCompile!B517)))))),ISTEXT(ScheduleCompile!#REF!)),"ENDTABLE",IF(ISERROR(IF(ScheduleCompile!B517="Off",0,IF(ScheduleCompile!B517="On",1,IF(ISNUMBER(ScheduleCompile!B517),ScheduleCompile!B517/1,IF(ISTEXT(ScheduleCompile!B517),IF(OR(ISNUMBER(FIND("5F",ScheduleCompile!B517)),ISNUMBER(FIND("0F",ScheduleCompile!B517)),ISNUMBER(FIND("8F",ScheduleCompile!B517)),ISNUMBER(FIND("1F",ScheduleCompile!B517)),ISNUMBER(FIND("2F",ScheduleCompile!B517)),ISNUMBER(FIND("3F",ScheduleCompile!B517)),ISNUMBER(FIND("6F",ScheduleCompile!B517)),ISNUMBER(FIND("7F",ScheduleCompile!B517)),ISNUMBER(FIND("9F",ScheduleCompile!B517)),ISNUMBER(FIND("4F",ScheduleCompile!B517))),VALUE(LEFT(ScheduleCompile!B517,FIND("F",ScheduleCompile!B517)-1)),ScheduleCompile!B517)))))),"",IF(ScheduleCompile!B517="Off",0,IF(ScheduleCompile!B517="On",1,IF(ISNUMBER(ScheduleCompile!B517),ScheduleCompile!B517/1,IF(ISTEXT(ScheduleCompile!B517),IF(OR(ISNUMBER(FIND("5F",ScheduleCompile!B517)),ISNUMBER(FIND("0F",ScheduleCompile!B517)),ISNUMBER(FIND("8F",ScheduleCompile!B517)),ISNUMBER(FIND("1F",ScheduleCompile!B517)),ISNUMBER(FIND("2F",ScheduleCompile!B517)),ISNUMBER(FIND("3F",ScheduleCompile!B517)),ISNUMBER(FIND("6F",ScheduleCompile!B517)),ISNUMBER(FIND("7F",ScheduleCompile!B517)),ISNUMBER(FIND("9F",ScheduleCompile!B517)),ISNUMBER(FIND("4F",ScheduleCompile!B517))),VALUE(LEFT(ScheduleCompile!B517,FIND("F",ScheduleCompile!B517)-1)),ScheduleCompile!B517)))))))</f>
        <v>85</v>
      </c>
      <c r="H524" s="1">
        <f>IF(AND(ISERROR(IF(ScheduleCompile!C517="Off",0,IF(ScheduleCompile!C517="On",1,IF(ISNUMBER(ScheduleCompile!C517),ScheduleCompile!C517/1,IF(ISTEXT(ScheduleCompile!C517),IF(OR(ISNUMBER(FIND("5F",ScheduleCompile!C517)),ISNUMBER(FIND("0F",ScheduleCompile!C517)),ISNUMBER(FIND("8F",ScheduleCompile!C517)),ISNUMBER(FIND("1F",ScheduleCompile!C517)),ISNUMBER(FIND("2F",ScheduleCompile!C517)),ISNUMBER(FIND("3F",ScheduleCompile!C517)),ISNUMBER(FIND("6F",ScheduleCompile!C517)),ISNUMBER(FIND("7F",ScheduleCompile!C517)),ISNUMBER(FIND("9F",ScheduleCompile!C517)),ISNUMBER(FIND("4F",ScheduleCompile!C517))),VALUE(LEFT(ScheduleCompile!C517,FIND("F",ScheduleCompile!C517)-1)),ScheduleCompile!C517)))))),ISTEXT(ScheduleCompile!#REF!)),"ENDTABLE",IF(ISERROR(IF(ScheduleCompile!C517="Off",0,IF(ScheduleCompile!C517="On",1,IF(ISNUMBER(ScheduleCompile!C517),ScheduleCompile!C517/1,IF(ISTEXT(ScheduleCompile!C517),IF(OR(ISNUMBER(FIND("5F",ScheduleCompile!C517)),ISNUMBER(FIND("0F",ScheduleCompile!C517)),ISNUMBER(FIND("8F",ScheduleCompile!C517)),ISNUMBER(FIND("1F",ScheduleCompile!C517)),ISNUMBER(FIND("2F",ScheduleCompile!C517)),ISNUMBER(FIND("3F",ScheduleCompile!C517)),ISNUMBER(FIND("6F",ScheduleCompile!C517)),ISNUMBER(FIND("7F",ScheduleCompile!C517)),ISNUMBER(FIND("9F",ScheduleCompile!C517)),ISNUMBER(FIND("4F",ScheduleCompile!C517))),VALUE(LEFT(ScheduleCompile!C517,FIND("F",ScheduleCompile!C517)-1)),ScheduleCompile!C517)))))),"",IF(ScheduleCompile!C517="Off",0,IF(ScheduleCompile!C517="On",1,IF(ISNUMBER(ScheduleCompile!C517),ScheduleCompile!C517/1,IF(ISTEXT(ScheduleCompile!C517),IF(OR(ISNUMBER(FIND("5F",ScheduleCompile!C517)),ISNUMBER(FIND("0F",ScheduleCompile!C517)),ISNUMBER(FIND("8F",ScheduleCompile!C517)),ISNUMBER(FIND("1F",ScheduleCompile!C517)),ISNUMBER(FIND("2F",ScheduleCompile!C517)),ISNUMBER(FIND("3F",ScheduleCompile!C517)),ISNUMBER(FIND("6F",ScheduleCompile!C517)),ISNUMBER(FIND("7F",ScheduleCompile!C517)),ISNUMBER(FIND("9F",ScheduleCompile!C517)),ISNUMBER(FIND("4F",ScheduleCompile!C517))),VALUE(LEFT(ScheduleCompile!C517,FIND("F",ScheduleCompile!C517)-1)),ScheduleCompile!C517)))))))</f>
        <v>85</v>
      </c>
      <c r="I524" s="1">
        <f>IF(AND(ISERROR(IF(ScheduleCompile!D517="Off",0,IF(ScheduleCompile!D517="On",1,IF(ISNUMBER(ScheduleCompile!D517),ScheduleCompile!D517/1,IF(ISTEXT(ScheduleCompile!D517),IF(OR(ISNUMBER(FIND("5F",ScheduleCompile!D517)),ISNUMBER(FIND("0F",ScheduleCompile!D517)),ISNUMBER(FIND("8F",ScheduleCompile!D517)),ISNUMBER(FIND("1F",ScheduleCompile!D517)),ISNUMBER(FIND("2F",ScheduleCompile!D517)),ISNUMBER(FIND("3F",ScheduleCompile!D517)),ISNUMBER(FIND("6F",ScheduleCompile!D517)),ISNUMBER(FIND("7F",ScheduleCompile!D517)),ISNUMBER(FIND("9F",ScheduleCompile!D517)),ISNUMBER(FIND("4F",ScheduleCompile!D517))),VALUE(LEFT(ScheduleCompile!D517,FIND("F",ScheduleCompile!D517)-1)),ScheduleCompile!D517)))))),ISTEXT(ScheduleCompile!#REF!)),"ENDTABLE",IF(ISERROR(IF(ScheduleCompile!D517="Off",0,IF(ScheduleCompile!D517="On",1,IF(ISNUMBER(ScheduleCompile!D517),ScheduleCompile!D517/1,IF(ISTEXT(ScheduleCompile!D517),IF(OR(ISNUMBER(FIND("5F",ScheduleCompile!D517)),ISNUMBER(FIND("0F",ScheduleCompile!D517)),ISNUMBER(FIND("8F",ScheduleCompile!D517)),ISNUMBER(FIND("1F",ScheduleCompile!D517)),ISNUMBER(FIND("2F",ScheduleCompile!D517)),ISNUMBER(FIND("3F",ScheduleCompile!D517)),ISNUMBER(FIND("6F",ScheduleCompile!D517)),ISNUMBER(FIND("7F",ScheduleCompile!D517)),ISNUMBER(FIND("9F",ScheduleCompile!D517)),ISNUMBER(FIND("4F",ScheduleCompile!D517))),VALUE(LEFT(ScheduleCompile!D517,FIND("F",ScheduleCompile!D517)-1)),ScheduleCompile!D517)))))),"",IF(ScheduleCompile!D517="Off",0,IF(ScheduleCompile!D517="On",1,IF(ISNUMBER(ScheduleCompile!D517),ScheduleCompile!D517/1,IF(ISTEXT(ScheduleCompile!D517),IF(OR(ISNUMBER(FIND("5F",ScheduleCompile!D517)),ISNUMBER(FIND("0F",ScheduleCompile!D517)),ISNUMBER(FIND("8F",ScheduleCompile!D517)),ISNUMBER(FIND("1F",ScheduleCompile!D517)),ISNUMBER(FIND("2F",ScheduleCompile!D517)),ISNUMBER(FIND("3F",ScheduleCompile!D517)),ISNUMBER(FIND("6F",ScheduleCompile!D517)),ISNUMBER(FIND("7F",ScheduleCompile!D517)),ISNUMBER(FIND("9F",ScheduleCompile!D517)),ISNUMBER(FIND("4F",ScheduleCompile!D517))),VALUE(LEFT(ScheduleCompile!D517,FIND("F",ScheduleCompile!D517)-1)),ScheduleCompile!D517)))))))</f>
        <v>85</v>
      </c>
      <c r="J524" s="1">
        <f>IF(AND(ISERROR(IF(ScheduleCompile!E517="Off",0,IF(ScheduleCompile!E517="On",1,IF(ISNUMBER(ScheduleCompile!E517),ScheduleCompile!E517/1,IF(ISTEXT(ScheduleCompile!E517),IF(OR(ISNUMBER(FIND("5F",ScheduleCompile!E517)),ISNUMBER(FIND("0F",ScheduleCompile!E517)),ISNUMBER(FIND("8F",ScheduleCompile!E517)),ISNUMBER(FIND("1F",ScheduleCompile!E517)),ISNUMBER(FIND("2F",ScheduleCompile!E517)),ISNUMBER(FIND("3F",ScheduleCompile!E517)),ISNUMBER(FIND("6F",ScheduleCompile!E517)),ISNUMBER(FIND("7F",ScheduleCompile!E517)),ISNUMBER(FIND("9F",ScheduleCompile!E517)),ISNUMBER(FIND("4F",ScheduleCompile!E517))),VALUE(LEFT(ScheduleCompile!E517,FIND("F",ScheduleCompile!E517)-1)),ScheduleCompile!E517)))))),ISTEXT(ScheduleCompile!#REF!)),"ENDTABLE",IF(ISERROR(IF(ScheduleCompile!E517="Off",0,IF(ScheduleCompile!E517="On",1,IF(ISNUMBER(ScheduleCompile!E517),ScheduleCompile!E517/1,IF(ISTEXT(ScheduleCompile!E517),IF(OR(ISNUMBER(FIND("5F",ScheduleCompile!E517)),ISNUMBER(FIND("0F",ScheduleCompile!E517)),ISNUMBER(FIND("8F",ScheduleCompile!E517)),ISNUMBER(FIND("1F",ScheduleCompile!E517)),ISNUMBER(FIND("2F",ScheduleCompile!E517)),ISNUMBER(FIND("3F",ScheduleCompile!E517)),ISNUMBER(FIND("6F",ScheduleCompile!E517)),ISNUMBER(FIND("7F",ScheduleCompile!E517)),ISNUMBER(FIND("9F",ScheduleCompile!E517)),ISNUMBER(FIND("4F",ScheduleCompile!E517))),VALUE(LEFT(ScheduleCompile!E517,FIND("F",ScheduleCompile!E517)-1)),ScheduleCompile!E517)))))),"",IF(ScheduleCompile!E517="Off",0,IF(ScheduleCompile!E517="On",1,IF(ISNUMBER(ScheduleCompile!E517),ScheduleCompile!E517/1,IF(ISTEXT(ScheduleCompile!E517),IF(OR(ISNUMBER(FIND("5F",ScheduleCompile!E517)),ISNUMBER(FIND("0F",ScheduleCompile!E517)),ISNUMBER(FIND("8F",ScheduleCompile!E517)),ISNUMBER(FIND("1F",ScheduleCompile!E517)),ISNUMBER(FIND("2F",ScheduleCompile!E517)),ISNUMBER(FIND("3F",ScheduleCompile!E517)),ISNUMBER(FIND("6F",ScheduleCompile!E517)),ISNUMBER(FIND("7F",ScheduleCompile!E517)),ISNUMBER(FIND("9F",ScheduleCompile!E517)),ISNUMBER(FIND("4F",ScheduleCompile!E517))),VALUE(LEFT(ScheduleCompile!E517,FIND("F",ScheduleCompile!E517)-1)),ScheduleCompile!E517)))))))</f>
        <v>85</v>
      </c>
      <c r="K524" s="1">
        <f>IF(AND(ISERROR(IF(ScheduleCompile!F517="Off",0,IF(ScheduleCompile!F517="On",1,IF(ISNUMBER(ScheduleCompile!F517),ScheduleCompile!F517/1,IF(ISTEXT(ScheduleCompile!F517),IF(OR(ISNUMBER(FIND("5F",ScheduleCompile!F517)),ISNUMBER(FIND("0F",ScheduleCompile!F517)),ISNUMBER(FIND("8F",ScheduleCompile!F517)),ISNUMBER(FIND("1F",ScheduleCompile!F517)),ISNUMBER(FIND("2F",ScheduleCompile!F517)),ISNUMBER(FIND("3F",ScheduleCompile!F517)),ISNUMBER(FIND("6F",ScheduleCompile!F517)),ISNUMBER(FIND("7F",ScheduleCompile!F517)),ISNUMBER(FIND("9F",ScheduleCompile!F517)),ISNUMBER(FIND("4F",ScheduleCompile!F517))),VALUE(LEFT(ScheduleCompile!F517,FIND("F",ScheduleCompile!F517)-1)),ScheduleCompile!F517)))))),ISTEXT(ScheduleCompile!#REF!)),"ENDTABLE",IF(ISERROR(IF(ScheduleCompile!F517="Off",0,IF(ScheduleCompile!F517="On",1,IF(ISNUMBER(ScheduleCompile!F517),ScheduleCompile!F517/1,IF(ISTEXT(ScheduleCompile!F517),IF(OR(ISNUMBER(FIND("5F",ScheduleCompile!F517)),ISNUMBER(FIND("0F",ScheduleCompile!F517)),ISNUMBER(FIND("8F",ScheduleCompile!F517)),ISNUMBER(FIND("1F",ScheduleCompile!F517)),ISNUMBER(FIND("2F",ScheduleCompile!F517)),ISNUMBER(FIND("3F",ScheduleCompile!F517)),ISNUMBER(FIND("6F",ScheduleCompile!F517)),ISNUMBER(FIND("7F",ScheduleCompile!F517)),ISNUMBER(FIND("9F",ScheduleCompile!F517)),ISNUMBER(FIND("4F",ScheduleCompile!F517))),VALUE(LEFT(ScheduleCompile!F517,FIND("F",ScheduleCompile!F517)-1)),ScheduleCompile!F517)))))),"",IF(ScheduleCompile!F517="Off",0,IF(ScheduleCompile!F517="On",1,IF(ISNUMBER(ScheduleCompile!F517),ScheduleCompile!F517/1,IF(ISTEXT(ScheduleCompile!F517),IF(OR(ISNUMBER(FIND("5F",ScheduleCompile!F517)),ISNUMBER(FIND("0F",ScheduleCompile!F517)),ISNUMBER(FIND("8F",ScheduleCompile!F517)),ISNUMBER(FIND("1F",ScheduleCompile!F517)),ISNUMBER(FIND("2F",ScheduleCompile!F517)),ISNUMBER(FIND("3F",ScheduleCompile!F517)),ISNUMBER(FIND("6F",ScheduleCompile!F517)),ISNUMBER(FIND("7F",ScheduleCompile!F517)),ISNUMBER(FIND("9F",ScheduleCompile!F517)),ISNUMBER(FIND("4F",ScheduleCompile!F517))),VALUE(LEFT(ScheduleCompile!F517,FIND("F",ScheduleCompile!F517)-1)),ScheduleCompile!F517)))))))</f>
        <v>85</v>
      </c>
      <c r="L524" s="1">
        <f>IF(AND(ISERROR(IF(ScheduleCompile!G517="Off",0,IF(ScheduleCompile!G517="On",1,IF(ISNUMBER(ScheduleCompile!G517),ScheduleCompile!G517/1,IF(ISTEXT(ScheduleCompile!G517),IF(OR(ISNUMBER(FIND("5F",ScheduleCompile!G517)),ISNUMBER(FIND("0F",ScheduleCompile!G517)),ISNUMBER(FIND("8F",ScheduleCompile!G517)),ISNUMBER(FIND("1F",ScheduleCompile!G517)),ISNUMBER(FIND("2F",ScheduleCompile!G517)),ISNUMBER(FIND("3F",ScheduleCompile!G517)),ISNUMBER(FIND("6F",ScheduleCompile!G517)),ISNUMBER(FIND("7F",ScheduleCompile!G517)),ISNUMBER(FIND("9F",ScheduleCompile!G517)),ISNUMBER(FIND("4F",ScheduleCompile!G517))),VALUE(LEFT(ScheduleCompile!G517,FIND("F",ScheduleCompile!G517)-1)),ScheduleCompile!G517)))))),ISTEXT(ScheduleCompile!#REF!)),"ENDTABLE",IF(ISERROR(IF(ScheduleCompile!G517="Off",0,IF(ScheduleCompile!G517="On",1,IF(ISNUMBER(ScheduleCompile!G517),ScheduleCompile!G517/1,IF(ISTEXT(ScheduleCompile!G517),IF(OR(ISNUMBER(FIND("5F",ScheduleCompile!G517)),ISNUMBER(FIND("0F",ScheduleCompile!G517)),ISNUMBER(FIND("8F",ScheduleCompile!G517)),ISNUMBER(FIND("1F",ScheduleCompile!G517)),ISNUMBER(FIND("2F",ScheduleCompile!G517)),ISNUMBER(FIND("3F",ScheduleCompile!G517)),ISNUMBER(FIND("6F",ScheduleCompile!G517)),ISNUMBER(FIND("7F",ScheduleCompile!G517)),ISNUMBER(FIND("9F",ScheduleCompile!G517)),ISNUMBER(FIND("4F",ScheduleCompile!G517))),VALUE(LEFT(ScheduleCompile!G517,FIND("F",ScheduleCompile!G517)-1)),ScheduleCompile!G517)))))),"",IF(ScheduleCompile!G517="Off",0,IF(ScheduleCompile!G517="On",1,IF(ISNUMBER(ScheduleCompile!G517),ScheduleCompile!G517/1,IF(ISTEXT(ScheduleCompile!G517),IF(OR(ISNUMBER(FIND("5F",ScheduleCompile!G517)),ISNUMBER(FIND("0F",ScheduleCompile!G517)),ISNUMBER(FIND("8F",ScheduleCompile!G517)),ISNUMBER(FIND("1F",ScheduleCompile!G517)),ISNUMBER(FIND("2F",ScheduleCompile!G517)),ISNUMBER(FIND("3F",ScheduleCompile!G517)),ISNUMBER(FIND("6F",ScheduleCompile!G517)),ISNUMBER(FIND("7F",ScheduleCompile!G517)),ISNUMBER(FIND("9F",ScheduleCompile!G517)),ISNUMBER(FIND("4F",ScheduleCompile!G517))),VALUE(LEFT(ScheduleCompile!G517,FIND("F",ScheduleCompile!G517)-1)),ScheduleCompile!G517)))))))</f>
        <v>85</v>
      </c>
      <c r="M524" s="1">
        <f>IF(AND(ISERROR(IF(ScheduleCompile!H517="Off",0,IF(ScheduleCompile!H517="On",1,IF(ISNUMBER(ScheduleCompile!H517),ScheduleCompile!H517/1,IF(ISTEXT(ScheduleCompile!H517),IF(OR(ISNUMBER(FIND("5F",ScheduleCompile!H517)),ISNUMBER(FIND("0F",ScheduleCompile!H517)),ISNUMBER(FIND("8F",ScheduleCompile!H517)),ISNUMBER(FIND("1F",ScheduleCompile!H517)),ISNUMBER(FIND("2F",ScheduleCompile!H517)),ISNUMBER(FIND("3F",ScheduleCompile!H517)),ISNUMBER(FIND("6F",ScheduleCompile!H517)),ISNUMBER(FIND("7F",ScheduleCompile!H517)),ISNUMBER(FIND("9F",ScheduleCompile!H517)),ISNUMBER(FIND("4F",ScheduleCompile!H517))),VALUE(LEFT(ScheduleCompile!H517,FIND("F",ScheduleCompile!H517)-1)),ScheduleCompile!H517)))))),ISTEXT(ScheduleCompile!#REF!)),"ENDTABLE",IF(ISERROR(IF(ScheduleCompile!H517="Off",0,IF(ScheduleCompile!H517="On",1,IF(ISNUMBER(ScheduleCompile!H517),ScheduleCompile!H517/1,IF(ISTEXT(ScheduleCompile!H517),IF(OR(ISNUMBER(FIND("5F",ScheduleCompile!H517)),ISNUMBER(FIND("0F",ScheduleCompile!H517)),ISNUMBER(FIND("8F",ScheduleCompile!H517)),ISNUMBER(FIND("1F",ScheduleCompile!H517)),ISNUMBER(FIND("2F",ScheduleCompile!H517)),ISNUMBER(FIND("3F",ScheduleCompile!H517)),ISNUMBER(FIND("6F",ScheduleCompile!H517)),ISNUMBER(FIND("7F",ScheduleCompile!H517)),ISNUMBER(FIND("9F",ScheduleCompile!H517)),ISNUMBER(FIND("4F",ScheduleCompile!H517))),VALUE(LEFT(ScheduleCompile!H517,FIND("F",ScheduleCompile!H517)-1)),ScheduleCompile!H517)))))),"",IF(ScheduleCompile!H517="Off",0,IF(ScheduleCompile!H517="On",1,IF(ISNUMBER(ScheduleCompile!H517),ScheduleCompile!H517/1,IF(ISTEXT(ScheduleCompile!H517),IF(OR(ISNUMBER(FIND("5F",ScheduleCompile!H517)),ISNUMBER(FIND("0F",ScheduleCompile!H517)),ISNUMBER(FIND("8F",ScheduleCompile!H517)),ISNUMBER(FIND("1F",ScheduleCompile!H517)),ISNUMBER(FIND("2F",ScheduleCompile!H517)),ISNUMBER(FIND("3F",ScheduleCompile!H517)),ISNUMBER(FIND("6F",ScheduleCompile!H517)),ISNUMBER(FIND("7F",ScheduleCompile!H517)),ISNUMBER(FIND("9F",ScheduleCompile!H517)),ISNUMBER(FIND("4F",ScheduleCompile!H517))),VALUE(LEFT(ScheduleCompile!H517,FIND("F",ScheduleCompile!H517)-1)),ScheduleCompile!H517)))))))</f>
        <v>85</v>
      </c>
      <c r="N524" s="1">
        <f>IF(AND(ISERROR(IF(ScheduleCompile!I517="Off",0,IF(ScheduleCompile!I517="On",1,IF(ISNUMBER(ScheduleCompile!I517),ScheduleCompile!I517/1,IF(ISTEXT(ScheduleCompile!I517),IF(OR(ISNUMBER(FIND("5F",ScheduleCompile!I517)),ISNUMBER(FIND("0F",ScheduleCompile!I517)),ISNUMBER(FIND("8F",ScheduleCompile!I517)),ISNUMBER(FIND("1F",ScheduleCompile!I517)),ISNUMBER(FIND("2F",ScheduleCompile!I517)),ISNUMBER(FIND("3F",ScheduleCompile!I517)),ISNUMBER(FIND("6F",ScheduleCompile!I517)),ISNUMBER(FIND("7F",ScheduleCompile!I517)),ISNUMBER(FIND("9F",ScheduleCompile!I517)),ISNUMBER(FIND("4F",ScheduleCompile!I517))),VALUE(LEFT(ScheduleCompile!I517,FIND("F",ScheduleCompile!I517)-1)),ScheduleCompile!I517)))))),ISTEXT(ScheduleCompile!#REF!)),"ENDTABLE",IF(ISERROR(IF(ScheduleCompile!I517="Off",0,IF(ScheduleCompile!I517="On",1,IF(ISNUMBER(ScheduleCompile!I517),ScheduleCompile!I517/1,IF(ISTEXT(ScheduleCompile!I517),IF(OR(ISNUMBER(FIND("5F",ScheduleCompile!I517)),ISNUMBER(FIND("0F",ScheduleCompile!I517)),ISNUMBER(FIND("8F",ScheduleCompile!I517)),ISNUMBER(FIND("1F",ScheduleCompile!I517)),ISNUMBER(FIND("2F",ScheduleCompile!I517)),ISNUMBER(FIND("3F",ScheduleCompile!I517)),ISNUMBER(FIND("6F",ScheduleCompile!I517)),ISNUMBER(FIND("7F",ScheduleCompile!I517)),ISNUMBER(FIND("9F",ScheduleCompile!I517)),ISNUMBER(FIND("4F",ScheduleCompile!I517))),VALUE(LEFT(ScheduleCompile!I517,FIND("F",ScheduleCompile!I517)-1)),ScheduleCompile!I517)))))),"",IF(ScheduleCompile!I517="Off",0,IF(ScheduleCompile!I517="On",1,IF(ISNUMBER(ScheduleCompile!I517),ScheduleCompile!I517/1,IF(ISTEXT(ScheduleCompile!I517),IF(OR(ISNUMBER(FIND("5F",ScheduleCompile!I517)),ISNUMBER(FIND("0F",ScheduleCompile!I517)),ISNUMBER(FIND("8F",ScheduleCompile!I517)),ISNUMBER(FIND("1F",ScheduleCompile!I517)),ISNUMBER(FIND("2F",ScheduleCompile!I517)),ISNUMBER(FIND("3F",ScheduleCompile!I517)),ISNUMBER(FIND("6F",ScheduleCompile!I517)),ISNUMBER(FIND("7F",ScheduleCompile!I517)),ISNUMBER(FIND("9F",ScheduleCompile!I517)),ISNUMBER(FIND("4F",ScheduleCompile!I517))),VALUE(LEFT(ScheduleCompile!I517,FIND("F",ScheduleCompile!I517)-1)),ScheduleCompile!I517)))))))</f>
        <v>85</v>
      </c>
      <c r="O524" s="1">
        <f>IF(AND(ISERROR(IF(ScheduleCompile!J517="Off",0,IF(ScheduleCompile!J517="On",1,IF(ISNUMBER(ScheduleCompile!J517),ScheduleCompile!J517/1,IF(ISTEXT(ScheduleCompile!J517),IF(OR(ISNUMBER(FIND("5F",ScheduleCompile!J517)),ISNUMBER(FIND("0F",ScheduleCompile!J517)),ISNUMBER(FIND("8F",ScheduleCompile!J517)),ISNUMBER(FIND("1F",ScheduleCompile!J517)),ISNUMBER(FIND("2F",ScheduleCompile!J517)),ISNUMBER(FIND("3F",ScheduleCompile!J517)),ISNUMBER(FIND("6F",ScheduleCompile!J517)),ISNUMBER(FIND("7F",ScheduleCompile!J517)),ISNUMBER(FIND("9F",ScheduleCompile!J517)),ISNUMBER(FIND("4F",ScheduleCompile!J517))),VALUE(LEFT(ScheduleCompile!J517,FIND("F",ScheduleCompile!J517)-1)),ScheduleCompile!J517)))))),ISTEXT(ScheduleCompile!#REF!)),"ENDTABLE",IF(ISERROR(IF(ScheduleCompile!J517="Off",0,IF(ScheduleCompile!J517="On",1,IF(ISNUMBER(ScheduleCompile!J517),ScheduleCompile!J517/1,IF(ISTEXT(ScheduleCompile!J517),IF(OR(ISNUMBER(FIND("5F",ScheduleCompile!J517)),ISNUMBER(FIND("0F",ScheduleCompile!J517)),ISNUMBER(FIND("8F",ScheduleCompile!J517)),ISNUMBER(FIND("1F",ScheduleCompile!J517)),ISNUMBER(FIND("2F",ScheduleCompile!J517)),ISNUMBER(FIND("3F",ScheduleCompile!J517)),ISNUMBER(FIND("6F",ScheduleCompile!J517)),ISNUMBER(FIND("7F",ScheduleCompile!J517)),ISNUMBER(FIND("9F",ScheduleCompile!J517)),ISNUMBER(FIND("4F",ScheduleCompile!J517))),VALUE(LEFT(ScheduleCompile!J517,FIND("F",ScheduleCompile!J517)-1)),ScheduleCompile!J517)))))),"",IF(ScheduleCompile!J517="Off",0,IF(ScheduleCompile!J517="On",1,IF(ISNUMBER(ScheduleCompile!J517),ScheduleCompile!J517/1,IF(ISTEXT(ScheduleCompile!J517),IF(OR(ISNUMBER(FIND("5F",ScheduleCompile!J517)),ISNUMBER(FIND("0F",ScheduleCompile!J517)),ISNUMBER(FIND("8F",ScheduleCompile!J517)),ISNUMBER(FIND("1F",ScheduleCompile!J517)),ISNUMBER(FIND("2F",ScheduleCompile!J517)),ISNUMBER(FIND("3F",ScheduleCompile!J517)),ISNUMBER(FIND("6F",ScheduleCompile!J517)),ISNUMBER(FIND("7F",ScheduleCompile!J517)),ISNUMBER(FIND("9F",ScheduleCompile!J517)),ISNUMBER(FIND("4F",ScheduleCompile!J517))),VALUE(LEFT(ScheduleCompile!J517,FIND("F",ScheduleCompile!J517)-1)),ScheduleCompile!J517)))))))</f>
        <v>85</v>
      </c>
      <c r="P524" s="1">
        <f>IF(AND(ISERROR(IF(ScheduleCompile!K517="Off",0,IF(ScheduleCompile!K517="On",1,IF(ISNUMBER(ScheduleCompile!K517),ScheduleCompile!K517/1,IF(ISTEXT(ScheduleCompile!K517),IF(OR(ISNUMBER(FIND("5F",ScheduleCompile!K517)),ISNUMBER(FIND("0F",ScheduleCompile!K517)),ISNUMBER(FIND("8F",ScheduleCompile!K517)),ISNUMBER(FIND("1F",ScheduleCompile!K517)),ISNUMBER(FIND("2F",ScheduleCompile!K517)),ISNUMBER(FIND("3F",ScheduleCompile!K517)),ISNUMBER(FIND("6F",ScheduleCompile!K517)),ISNUMBER(FIND("7F",ScheduleCompile!K517)),ISNUMBER(FIND("9F",ScheduleCompile!K517)),ISNUMBER(FIND("4F",ScheduleCompile!K517))),VALUE(LEFT(ScheduleCompile!K517,FIND("F",ScheduleCompile!K517)-1)),ScheduleCompile!K517)))))),ISTEXT(ScheduleCompile!#REF!)),"ENDTABLE",IF(ISERROR(IF(ScheduleCompile!K517="Off",0,IF(ScheduleCompile!K517="On",1,IF(ISNUMBER(ScheduleCompile!K517),ScheduleCompile!K517/1,IF(ISTEXT(ScheduleCompile!K517),IF(OR(ISNUMBER(FIND("5F",ScheduleCompile!K517)),ISNUMBER(FIND("0F",ScheduleCompile!K517)),ISNUMBER(FIND("8F",ScheduleCompile!K517)),ISNUMBER(FIND("1F",ScheduleCompile!K517)),ISNUMBER(FIND("2F",ScheduleCompile!K517)),ISNUMBER(FIND("3F",ScheduleCompile!K517)),ISNUMBER(FIND("6F",ScheduleCompile!K517)),ISNUMBER(FIND("7F",ScheduleCompile!K517)),ISNUMBER(FIND("9F",ScheduleCompile!K517)),ISNUMBER(FIND("4F",ScheduleCompile!K517))),VALUE(LEFT(ScheduleCompile!K517,FIND("F",ScheduleCompile!K517)-1)),ScheduleCompile!K517)))))),"",IF(ScheduleCompile!K517="Off",0,IF(ScheduleCompile!K517="On",1,IF(ISNUMBER(ScheduleCompile!K517),ScheduleCompile!K517/1,IF(ISTEXT(ScheduleCompile!K517),IF(OR(ISNUMBER(FIND("5F",ScheduleCompile!K517)),ISNUMBER(FIND("0F",ScheduleCompile!K517)),ISNUMBER(FIND("8F",ScheduleCompile!K517)),ISNUMBER(FIND("1F",ScheduleCompile!K517)),ISNUMBER(FIND("2F",ScheduleCompile!K517)),ISNUMBER(FIND("3F",ScheduleCompile!K517)),ISNUMBER(FIND("6F",ScheduleCompile!K517)),ISNUMBER(FIND("7F",ScheduleCompile!K517)),ISNUMBER(FIND("9F",ScheduleCompile!K517)),ISNUMBER(FIND("4F",ScheduleCompile!K517))),VALUE(LEFT(ScheduleCompile!K517,FIND("F",ScheduleCompile!K517)-1)),ScheduleCompile!K517)))))))</f>
        <v>85</v>
      </c>
      <c r="Q524" s="1">
        <f>IF(AND(ISERROR(IF(ScheduleCompile!L517="Off",0,IF(ScheduleCompile!L517="On",1,IF(ISNUMBER(ScheduleCompile!L517),ScheduleCompile!L517/1,IF(ISTEXT(ScheduleCompile!L517),IF(OR(ISNUMBER(FIND("5F",ScheduleCompile!L517)),ISNUMBER(FIND("0F",ScheduleCompile!L517)),ISNUMBER(FIND("8F",ScheduleCompile!L517)),ISNUMBER(FIND("1F",ScheduleCompile!L517)),ISNUMBER(FIND("2F",ScheduleCompile!L517)),ISNUMBER(FIND("3F",ScheduleCompile!L517)),ISNUMBER(FIND("6F",ScheduleCompile!L517)),ISNUMBER(FIND("7F",ScheduleCompile!L517)),ISNUMBER(FIND("9F",ScheduleCompile!L517)),ISNUMBER(FIND("4F",ScheduleCompile!L517))),VALUE(LEFT(ScheduleCompile!L517,FIND("F",ScheduleCompile!L517)-1)),ScheduleCompile!L517)))))),ISTEXT(ScheduleCompile!#REF!)),"ENDTABLE",IF(ISERROR(IF(ScheduleCompile!L517="Off",0,IF(ScheduleCompile!L517="On",1,IF(ISNUMBER(ScheduleCompile!L517),ScheduleCompile!L517/1,IF(ISTEXT(ScheduleCompile!L517),IF(OR(ISNUMBER(FIND("5F",ScheduleCompile!L517)),ISNUMBER(FIND("0F",ScheduleCompile!L517)),ISNUMBER(FIND("8F",ScheduleCompile!L517)),ISNUMBER(FIND("1F",ScheduleCompile!L517)),ISNUMBER(FIND("2F",ScheduleCompile!L517)),ISNUMBER(FIND("3F",ScheduleCompile!L517)),ISNUMBER(FIND("6F",ScheduleCompile!L517)),ISNUMBER(FIND("7F",ScheduleCompile!L517)),ISNUMBER(FIND("9F",ScheduleCompile!L517)),ISNUMBER(FIND("4F",ScheduleCompile!L517))),VALUE(LEFT(ScheduleCompile!L517,FIND("F",ScheduleCompile!L517)-1)),ScheduleCompile!L517)))))),"",IF(ScheduleCompile!L517="Off",0,IF(ScheduleCompile!L517="On",1,IF(ISNUMBER(ScheduleCompile!L517),ScheduleCompile!L517/1,IF(ISTEXT(ScheduleCompile!L517),IF(OR(ISNUMBER(FIND("5F",ScheduleCompile!L517)),ISNUMBER(FIND("0F",ScheduleCompile!L517)),ISNUMBER(FIND("8F",ScheduleCompile!L517)),ISNUMBER(FIND("1F",ScheduleCompile!L517)),ISNUMBER(FIND("2F",ScheduleCompile!L517)),ISNUMBER(FIND("3F",ScheduleCompile!L517)),ISNUMBER(FIND("6F",ScheduleCompile!L517)),ISNUMBER(FIND("7F",ScheduleCompile!L517)),ISNUMBER(FIND("9F",ScheduleCompile!L517)),ISNUMBER(FIND("4F",ScheduleCompile!L517))),VALUE(LEFT(ScheduleCompile!L517,FIND("F",ScheduleCompile!L517)-1)),ScheduleCompile!L517)))))))</f>
        <v>85</v>
      </c>
      <c r="R524" s="1">
        <f>IF(AND(ISERROR(IF(ScheduleCompile!M517="Off",0,IF(ScheduleCompile!M517="On",1,IF(ISNUMBER(ScheduleCompile!M517),ScheduleCompile!M517/1,IF(ISTEXT(ScheduleCompile!M517),IF(OR(ISNUMBER(FIND("5F",ScheduleCompile!M517)),ISNUMBER(FIND("0F",ScheduleCompile!M517)),ISNUMBER(FIND("8F",ScheduleCompile!M517)),ISNUMBER(FIND("1F",ScheduleCompile!M517)),ISNUMBER(FIND("2F",ScheduleCompile!M517)),ISNUMBER(FIND("3F",ScheduleCompile!M517)),ISNUMBER(FIND("6F",ScheduleCompile!M517)),ISNUMBER(FIND("7F",ScheduleCompile!M517)),ISNUMBER(FIND("9F",ScheduleCompile!M517)),ISNUMBER(FIND("4F",ScheduleCompile!M517))),VALUE(LEFT(ScheduleCompile!M517,FIND("F",ScheduleCompile!M517)-1)),ScheduleCompile!M517)))))),ISTEXT(ScheduleCompile!#REF!)),"ENDTABLE",IF(ISERROR(IF(ScheduleCompile!M517="Off",0,IF(ScheduleCompile!M517="On",1,IF(ISNUMBER(ScheduleCompile!M517),ScheduleCompile!M517/1,IF(ISTEXT(ScheduleCompile!M517),IF(OR(ISNUMBER(FIND("5F",ScheduleCompile!M517)),ISNUMBER(FIND("0F",ScheduleCompile!M517)),ISNUMBER(FIND("8F",ScheduleCompile!M517)),ISNUMBER(FIND("1F",ScheduleCompile!M517)),ISNUMBER(FIND("2F",ScheduleCompile!M517)),ISNUMBER(FIND("3F",ScheduleCompile!M517)),ISNUMBER(FIND("6F",ScheduleCompile!M517)),ISNUMBER(FIND("7F",ScheduleCompile!M517)),ISNUMBER(FIND("9F",ScheduleCompile!M517)),ISNUMBER(FIND("4F",ScheduleCompile!M517))),VALUE(LEFT(ScheduleCompile!M517,FIND("F",ScheduleCompile!M517)-1)),ScheduleCompile!M517)))))),"",IF(ScheduleCompile!M517="Off",0,IF(ScheduleCompile!M517="On",1,IF(ISNUMBER(ScheduleCompile!M517),ScheduleCompile!M517/1,IF(ISTEXT(ScheduleCompile!M517),IF(OR(ISNUMBER(FIND("5F",ScheduleCompile!M517)),ISNUMBER(FIND("0F",ScheduleCompile!M517)),ISNUMBER(FIND("8F",ScheduleCompile!M517)),ISNUMBER(FIND("1F",ScheduleCompile!M517)),ISNUMBER(FIND("2F",ScheduleCompile!M517)),ISNUMBER(FIND("3F",ScheduleCompile!M517)),ISNUMBER(FIND("6F",ScheduleCompile!M517)),ISNUMBER(FIND("7F",ScheduleCompile!M517)),ISNUMBER(FIND("9F",ScheduleCompile!M517)),ISNUMBER(FIND("4F",ScheduleCompile!M517))),VALUE(LEFT(ScheduleCompile!M517,FIND("F",ScheduleCompile!M517)-1)),ScheduleCompile!M517)))))))</f>
        <v>85</v>
      </c>
      <c r="S524" s="1">
        <f>IF(AND(ISERROR(IF(ScheduleCompile!N517="Off",0,IF(ScheduleCompile!N517="On",1,IF(ISNUMBER(ScheduleCompile!N517),ScheduleCompile!N517/1,IF(ISTEXT(ScheduleCompile!N517),IF(OR(ISNUMBER(FIND("5F",ScheduleCompile!N517)),ISNUMBER(FIND("0F",ScheduleCompile!N517)),ISNUMBER(FIND("8F",ScheduleCompile!N517)),ISNUMBER(FIND("1F",ScheduleCompile!N517)),ISNUMBER(FIND("2F",ScheduleCompile!N517)),ISNUMBER(FIND("3F",ScheduleCompile!N517)),ISNUMBER(FIND("6F",ScheduleCompile!N517)),ISNUMBER(FIND("7F",ScheduleCompile!N517)),ISNUMBER(FIND("9F",ScheduleCompile!N517)),ISNUMBER(FIND("4F",ScheduleCompile!N517))),VALUE(LEFT(ScheduleCompile!N517,FIND("F",ScheduleCompile!N517)-1)),ScheduleCompile!N517)))))),ISTEXT(ScheduleCompile!#REF!)),"ENDTABLE",IF(ISERROR(IF(ScheduleCompile!N517="Off",0,IF(ScheduleCompile!N517="On",1,IF(ISNUMBER(ScheduleCompile!N517),ScheduleCompile!N517/1,IF(ISTEXT(ScheduleCompile!N517),IF(OR(ISNUMBER(FIND("5F",ScheduleCompile!N517)),ISNUMBER(FIND("0F",ScheduleCompile!N517)),ISNUMBER(FIND("8F",ScheduleCompile!N517)),ISNUMBER(FIND("1F",ScheduleCompile!N517)),ISNUMBER(FIND("2F",ScheduleCompile!N517)),ISNUMBER(FIND("3F",ScheduleCompile!N517)),ISNUMBER(FIND("6F",ScheduleCompile!N517)),ISNUMBER(FIND("7F",ScheduleCompile!N517)),ISNUMBER(FIND("9F",ScheduleCompile!N517)),ISNUMBER(FIND("4F",ScheduleCompile!N517))),VALUE(LEFT(ScheduleCompile!N517,FIND("F",ScheduleCompile!N517)-1)),ScheduleCompile!N517)))))),"",IF(ScheduleCompile!N517="Off",0,IF(ScheduleCompile!N517="On",1,IF(ISNUMBER(ScheduleCompile!N517),ScheduleCompile!N517/1,IF(ISTEXT(ScheduleCompile!N517),IF(OR(ISNUMBER(FIND("5F",ScheduleCompile!N517)),ISNUMBER(FIND("0F",ScheduleCompile!N517)),ISNUMBER(FIND("8F",ScheduleCompile!N517)),ISNUMBER(FIND("1F",ScheduleCompile!N517)),ISNUMBER(FIND("2F",ScheduleCompile!N517)),ISNUMBER(FIND("3F",ScheduleCompile!N517)),ISNUMBER(FIND("6F",ScheduleCompile!N517)),ISNUMBER(FIND("7F",ScheduleCompile!N517)),ISNUMBER(FIND("9F",ScheduleCompile!N517)),ISNUMBER(FIND("4F",ScheduleCompile!N517))),VALUE(LEFT(ScheduleCompile!N517,FIND("F",ScheduleCompile!N517)-1)),ScheduleCompile!N517)))))))</f>
        <v>85</v>
      </c>
      <c r="T524" s="1">
        <f>IF(AND(ISERROR(IF(ScheduleCompile!O517="Off",0,IF(ScheduleCompile!O517="On",1,IF(ISNUMBER(ScheduleCompile!O517),ScheduleCompile!O517/1,IF(ISTEXT(ScheduleCompile!O517),IF(OR(ISNUMBER(FIND("5F",ScheduleCompile!O517)),ISNUMBER(FIND("0F",ScheduleCompile!O517)),ISNUMBER(FIND("8F",ScheduleCompile!O517)),ISNUMBER(FIND("1F",ScheduleCompile!O517)),ISNUMBER(FIND("2F",ScheduleCompile!O517)),ISNUMBER(FIND("3F",ScheduleCompile!O517)),ISNUMBER(FIND("6F",ScheduleCompile!O517)),ISNUMBER(FIND("7F",ScheduleCompile!O517)),ISNUMBER(FIND("9F",ScheduleCompile!O517)),ISNUMBER(FIND("4F",ScheduleCompile!O517))),VALUE(LEFT(ScheduleCompile!O517,FIND("F",ScheduleCompile!O517)-1)),ScheduleCompile!O517)))))),ISTEXT(ScheduleCompile!#REF!)),"ENDTABLE",IF(ISERROR(IF(ScheduleCompile!O517="Off",0,IF(ScheduleCompile!O517="On",1,IF(ISNUMBER(ScheduleCompile!O517),ScheduleCompile!O517/1,IF(ISTEXT(ScheduleCompile!O517),IF(OR(ISNUMBER(FIND("5F",ScheduleCompile!O517)),ISNUMBER(FIND("0F",ScheduleCompile!O517)),ISNUMBER(FIND("8F",ScheduleCompile!O517)),ISNUMBER(FIND("1F",ScheduleCompile!O517)),ISNUMBER(FIND("2F",ScheduleCompile!O517)),ISNUMBER(FIND("3F",ScheduleCompile!O517)),ISNUMBER(FIND("6F",ScheduleCompile!O517)),ISNUMBER(FIND("7F",ScheduleCompile!O517)),ISNUMBER(FIND("9F",ScheduleCompile!O517)),ISNUMBER(FIND("4F",ScheduleCompile!O517))),VALUE(LEFT(ScheduleCompile!O517,FIND("F",ScheduleCompile!O517)-1)),ScheduleCompile!O517)))))),"",IF(ScheduleCompile!O517="Off",0,IF(ScheduleCompile!O517="On",1,IF(ISNUMBER(ScheduleCompile!O517),ScheduleCompile!O517/1,IF(ISTEXT(ScheduleCompile!O517),IF(OR(ISNUMBER(FIND("5F",ScheduleCompile!O517)),ISNUMBER(FIND("0F",ScheduleCompile!O517)),ISNUMBER(FIND("8F",ScheduleCompile!O517)),ISNUMBER(FIND("1F",ScheduleCompile!O517)),ISNUMBER(FIND("2F",ScheduleCompile!O517)),ISNUMBER(FIND("3F",ScheduleCompile!O517)),ISNUMBER(FIND("6F",ScheduleCompile!O517)),ISNUMBER(FIND("7F",ScheduleCompile!O517)),ISNUMBER(FIND("9F",ScheduleCompile!O517)),ISNUMBER(FIND("4F",ScheduleCompile!O517))),VALUE(LEFT(ScheduleCompile!O517,FIND("F",ScheduleCompile!O517)-1)),ScheduleCompile!O517)))))))</f>
        <v>85</v>
      </c>
      <c r="U524" s="1">
        <f>IF(AND(ISERROR(IF(ScheduleCompile!P517="Off",0,IF(ScheduleCompile!P517="On",1,IF(ISNUMBER(ScheduleCompile!P517),ScheduleCompile!P517/1,IF(ISTEXT(ScheduleCompile!P517),IF(OR(ISNUMBER(FIND("5F",ScheduleCompile!P517)),ISNUMBER(FIND("0F",ScheduleCompile!P517)),ISNUMBER(FIND("8F",ScheduleCompile!P517)),ISNUMBER(FIND("1F",ScheduleCompile!P517)),ISNUMBER(FIND("2F",ScheduleCompile!P517)),ISNUMBER(FIND("3F",ScheduleCompile!P517)),ISNUMBER(FIND("6F",ScheduleCompile!P517)),ISNUMBER(FIND("7F",ScheduleCompile!P517)),ISNUMBER(FIND("9F",ScheduleCompile!P517)),ISNUMBER(FIND("4F",ScheduleCompile!P517))),VALUE(LEFT(ScheduleCompile!P517,FIND("F",ScheduleCompile!P517)-1)),ScheduleCompile!P517)))))),ISTEXT(ScheduleCompile!#REF!)),"ENDTABLE",IF(ISERROR(IF(ScheduleCompile!P517="Off",0,IF(ScheduleCompile!P517="On",1,IF(ISNUMBER(ScheduleCompile!P517),ScheduleCompile!P517/1,IF(ISTEXT(ScheduleCompile!P517),IF(OR(ISNUMBER(FIND("5F",ScheduleCompile!P517)),ISNUMBER(FIND("0F",ScheduleCompile!P517)),ISNUMBER(FIND("8F",ScheduleCompile!P517)),ISNUMBER(FIND("1F",ScheduleCompile!P517)),ISNUMBER(FIND("2F",ScheduleCompile!P517)),ISNUMBER(FIND("3F",ScheduleCompile!P517)),ISNUMBER(FIND("6F",ScheduleCompile!P517)),ISNUMBER(FIND("7F",ScheduleCompile!P517)),ISNUMBER(FIND("9F",ScheduleCompile!P517)),ISNUMBER(FIND("4F",ScheduleCompile!P517))),VALUE(LEFT(ScheduleCompile!P517,FIND("F",ScheduleCompile!P517)-1)),ScheduleCompile!P517)))))),"",IF(ScheduleCompile!P517="Off",0,IF(ScheduleCompile!P517="On",1,IF(ISNUMBER(ScheduleCompile!P517),ScheduleCompile!P517/1,IF(ISTEXT(ScheduleCompile!P517),IF(OR(ISNUMBER(FIND("5F",ScheduleCompile!P517)),ISNUMBER(FIND("0F",ScheduleCompile!P517)),ISNUMBER(FIND("8F",ScheduleCompile!P517)),ISNUMBER(FIND("1F",ScheduleCompile!P517)),ISNUMBER(FIND("2F",ScheduleCompile!P517)),ISNUMBER(FIND("3F",ScheduleCompile!P517)),ISNUMBER(FIND("6F",ScheduleCompile!P517)),ISNUMBER(FIND("7F",ScheduleCompile!P517)),ISNUMBER(FIND("9F",ScheduleCompile!P517)),ISNUMBER(FIND("4F",ScheduleCompile!P517))),VALUE(LEFT(ScheduleCompile!P517,FIND("F",ScheduleCompile!P517)-1)),ScheduleCompile!P517)))))))</f>
        <v>85</v>
      </c>
      <c r="V524" s="1">
        <f>IF(AND(ISERROR(IF(ScheduleCompile!Q517="Off",0,IF(ScheduleCompile!Q517="On",1,IF(ISNUMBER(ScheduleCompile!Q517),ScheduleCompile!Q517/1,IF(ISTEXT(ScheduleCompile!Q517),IF(OR(ISNUMBER(FIND("5F",ScheduleCompile!Q517)),ISNUMBER(FIND("0F",ScheduleCompile!Q517)),ISNUMBER(FIND("8F",ScheduleCompile!Q517)),ISNUMBER(FIND("1F",ScheduleCompile!Q517)),ISNUMBER(FIND("2F",ScheduleCompile!Q517)),ISNUMBER(FIND("3F",ScheduleCompile!Q517)),ISNUMBER(FIND("6F",ScheduleCompile!Q517)),ISNUMBER(FIND("7F",ScheduleCompile!Q517)),ISNUMBER(FIND("9F",ScheduleCompile!Q517)),ISNUMBER(FIND("4F",ScheduleCompile!Q517))),VALUE(LEFT(ScheduleCompile!Q517,FIND("F",ScheduleCompile!Q517)-1)),ScheduleCompile!Q517)))))),ISTEXT(ScheduleCompile!#REF!)),"ENDTABLE",IF(ISERROR(IF(ScheduleCompile!Q517="Off",0,IF(ScheduleCompile!Q517="On",1,IF(ISNUMBER(ScheduleCompile!Q517),ScheduleCompile!Q517/1,IF(ISTEXT(ScheduleCompile!Q517),IF(OR(ISNUMBER(FIND("5F",ScheduleCompile!Q517)),ISNUMBER(FIND("0F",ScheduleCompile!Q517)),ISNUMBER(FIND("8F",ScheduleCompile!Q517)),ISNUMBER(FIND("1F",ScheduleCompile!Q517)),ISNUMBER(FIND("2F",ScheduleCompile!Q517)),ISNUMBER(FIND("3F",ScheduleCompile!Q517)),ISNUMBER(FIND("6F",ScheduleCompile!Q517)),ISNUMBER(FIND("7F",ScheduleCompile!Q517)),ISNUMBER(FIND("9F",ScheduleCompile!Q517)),ISNUMBER(FIND("4F",ScheduleCompile!Q517))),VALUE(LEFT(ScheduleCompile!Q517,FIND("F",ScheduleCompile!Q517)-1)),ScheduleCompile!Q517)))))),"",IF(ScheduleCompile!Q517="Off",0,IF(ScheduleCompile!Q517="On",1,IF(ISNUMBER(ScheduleCompile!Q517),ScheduleCompile!Q517/1,IF(ISTEXT(ScheduleCompile!Q517),IF(OR(ISNUMBER(FIND("5F",ScheduleCompile!Q517)),ISNUMBER(FIND("0F",ScheduleCompile!Q517)),ISNUMBER(FIND("8F",ScheduleCompile!Q517)),ISNUMBER(FIND("1F",ScheduleCompile!Q517)),ISNUMBER(FIND("2F",ScheduleCompile!Q517)),ISNUMBER(FIND("3F",ScheduleCompile!Q517)),ISNUMBER(FIND("6F",ScheduleCompile!Q517)),ISNUMBER(FIND("7F",ScheduleCompile!Q517)),ISNUMBER(FIND("9F",ScheduleCompile!Q517)),ISNUMBER(FIND("4F",ScheduleCompile!Q517))),VALUE(LEFT(ScheduleCompile!Q517,FIND("F",ScheduleCompile!Q517)-1)),ScheduleCompile!Q517)))))))</f>
        <v>85</v>
      </c>
      <c r="W524" s="1">
        <f>IF(AND(ISERROR(IF(ScheduleCompile!R517="Off",0,IF(ScheduleCompile!R517="On",1,IF(ISNUMBER(ScheduleCompile!R517),ScheduleCompile!R517/1,IF(ISTEXT(ScheduleCompile!R517),IF(OR(ISNUMBER(FIND("5F",ScheduleCompile!R517)),ISNUMBER(FIND("0F",ScheduleCompile!R517)),ISNUMBER(FIND("8F",ScheduleCompile!R517)),ISNUMBER(FIND("1F",ScheduleCompile!R517)),ISNUMBER(FIND("2F",ScheduleCompile!R517)),ISNUMBER(FIND("3F",ScheduleCompile!R517)),ISNUMBER(FIND("6F",ScheduleCompile!R517)),ISNUMBER(FIND("7F",ScheduleCompile!R517)),ISNUMBER(FIND("9F",ScheduleCompile!R517)),ISNUMBER(FIND("4F",ScheduleCompile!R517))),VALUE(LEFT(ScheduleCompile!R517,FIND("F",ScheduleCompile!R517)-1)),ScheduleCompile!R517)))))),ISTEXT(ScheduleCompile!#REF!)),"ENDTABLE",IF(ISERROR(IF(ScheduleCompile!R517="Off",0,IF(ScheduleCompile!R517="On",1,IF(ISNUMBER(ScheduleCompile!R517),ScheduleCompile!R517/1,IF(ISTEXT(ScheduleCompile!R517),IF(OR(ISNUMBER(FIND("5F",ScheduleCompile!R517)),ISNUMBER(FIND("0F",ScheduleCompile!R517)),ISNUMBER(FIND("8F",ScheduleCompile!R517)),ISNUMBER(FIND("1F",ScheduleCompile!R517)),ISNUMBER(FIND("2F",ScheduleCompile!R517)),ISNUMBER(FIND("3F",ScheduleCompile!R517)),ISNUMBER(FIND("6F",ScheduleCompile!R517)),ISNUMBER(FIND("7F",ScheduleCompile!R517)),ISNUMBER(FIND("9F",ScheduleCompile!R517)),ISNUMBER(FIND("4F",ScheduleCompile!R517))),VALUE(LEFT(ScheduleCompile!R517,FIND("F",ScheduleCompile!R517)-1)),ScheduleCompile!R517)))))),"",IF(ScheduleCompile!R517="Off",0,IF(ScheduleCompile!R517="On",1,IF(ISNUMBER(ScheduleCompile!R517),ScheduleCompile!R517/1,IF(ISTEXT(ScheduleCompile!R517),IF(OR(ISNUMBER(FIND("5F",ScheduleCompile!R517)),ISNUMBER(FIND("0F",ScheduleCompile!R517)),ISNUMBER(FIND("8F",ScheduleCompile!R517)),ISNUMBER(FIND("1F",ScheduleCompile!R517)),ISNUMBER(FIND("2F",ScheduleCompile!R517)),ISNUMBER(FIND("3F",ScheduleCompile!R517)),ISNUMBER(FIND("6F",ScheduleCompile!R517)),ISNUMBER(FIND("7F",ScheduleCompile!R517)),ISNUMBER(FIND("9F",ScheduleCompile!R517)),ISNUMBER(FIND("4F",ScheduleCompile!R517))),VALUE(LEFT(ScheduleCompile!R517,FIND("F",ScheduleCompile!R517)-1)),ScheduleCompile!R517)))))))</f>
        <v>85</v>
      </c>
      <c r="X524" s="1">
        <f>IF(AND(ISERROR(IF(ScheduleCompile!S517="Off",0,IF(ScheduleCompile!S517="On",1,IF(ISNUMBER(ScheduleCompile!S517),ScheduleCompile!S517/1,IF(ISTEXT(ScheduleCompile!S517),IF(OR(ISNUMBER(FIND("5F",ScheduleCompile!S517)),ISNUMBER(FIND("0F",ScheduleCompile!S517)),ISNUMBER(FIND("8F",ScheduleCompile!S517)),ISNUMBER(FIND("1F",ScheduleCompile!S517)),ISNUMBER(FIND("2F",ScheduleCompile!S517)),ISNUMBER(FIND("3F",ScheduleCompile!S517)),ISNUMBER(FIND("6F",ScheduleCompile!S517)),ISNUMBER(FIND("7F",ScheduleCompile!S517)),ISNUMBER(FIND("9F",ScheduleCompile!S517)),ISNUMBER(FIND("4F",ScheduleCompile!S517))),VALUE(LEFT(ScheduleCompile!S517,FIND("F",ScheduleCompile!S517)-1)),ScheduleCompile!S517)))))),ISTEXT(ScheduleCompile!#REF!)),"ENDTABLE",IF(ISERROR(IF(ScheduleCompile!S517="Off",0,IF(ScheduleCompile!S517="On",1,IF(ISNUMBER(ScheduleCompile!S517),ScheduleCompile!S517/1,IF(ISTEXT(ScheduleCompile!S517),IF(OR(ISNUMBER(FIND("5F",ScheduleCompile!S517)),ISNUMBER(FIND("0F",ScheduleCompile!S517)),ISNUMBER(FIND("8F",ScheduleCompile!S517)),ISNUMBER(FIND("1F",ScheduleCompile!S517)),ISNUMBER(FIND("2F",ScheduleCompile!S517)),ISNUMBER(FIND("3F",ScheduleCompile!S517)),ISNUMBER(FIND("6F",ScheduleCompile!S517)),ISNUMBER(FIND("7F",ScheduleCompile!S517)),ISNUMBER(FIND("9F",ScheduleCompile!S517)),ISNUMBER(FIND("4F",ScheduleCompile!S517))),VALUE(LEFT(ScheduleCompile!S517,FIND("F",ScheduleCompile!S517)-1)),ScheduleCompile!S517)))))),"",IF(ScheduleCompile!S517="Off",0,IF(ScheduleCompile!S517="On",1,IF(ISNUMBER(ScheduleCompile!S517),ScheduleCompile!S517/1,IF(ISTEXT(ScheduleCompile!S517),IF(OR(ISNUMBER(FIND("5F",ScheduleCompile!S517)),ISNUMBER(FIND("0F",ScheduleCompile!S517)),ISNUMBER(FIND("8F",ScheduleCompile!S517)),ISNUMBER(FIND("1F",ScheduleCompile!S517)),ISNUMBER(FIND("2F",ScheduleCompile!S517)),ISNUMBER(FIND("3F",ScheduleCompile!S517)),ISNUMBER(FIND("6F",ScheduleCompile!S517)),ISNUMBER(FIND("7F",ScheduleCompile!S517)),ISNUMBER(FIND("9F",ScheduleCompile!S517)),ISNUMBER(FIND("4F",ScheduleCompile!S517))),VALUE(LEFT(ScheduleCompile!S517,FIND("F",ScheduleCompile!S517)-1)),ScheduleCompile!S517)))))))</f>
        <v>85</v>
      </c>
      <c r="Y524" s="1">
        <f>IF(AND(ISERROR(IF(ScheduleCompile!T517="Off",0,IF(ScheduleCompile!T517="On",1,IF(ISNUMBER(ScheduleCompile!T517),ScheduleCompile!T517/1,IF(ISTEXT(ScheduleCompile!T517),IF(OR(ISNUMBER(FIND("5F",ScheduleCompile!T517)),ISNUMBER(FIND("0F",ScheduleCompile!T517)),ISNUMBER(FIND("8F",ScheduleCompile!T517)),ISNUMBER(FIND("1F",ScheduleCompile!T517)),ISNUMBER(FIND("2F",ScheduleCompile!T517)),ISNUMBER(FIND("3F",ScheduleCompile!T517)),ISNUMBER(FIND("6F",ScheduleCompile!T517)),ISNUMBER(FIND("7F",ScheduleCompile!T517)),ISNUMBER(FIND("9F",ScheduleCompile!T517)),ISNUMBER(FIND("4F",ScheduleCompile!T517))),VALUE(LEFT(ScheduleCompile!T517,FIND("F",ScheduleCompile!T517)-1)),ScheduleCompile!T517)))))),ISTEXT(ScheduleCompile!#REF!)),"ENDTABLE",IF(ISERROR(IF(ScheduleCompile!T517="Off",0,IF(ScheduleCompile!T517="On",1,IF(ISNUMBER(ScheduleCompile!T517),ScheduleCompile!T517/1,IF(ISTEXT(ScheduleCompile!T517),IF(OR(ISNUMBER(FIND("5F",ScheduleCompile!T517)),ISNUMBER(FIND("0F",ScheduleCompile!T517)),ISNUMBER(FIND("8F",ScheduleCompile!T517)),ISNUMBER(FIND("1F",ScheduleCompile!T517)),ISNUMBER(FIND("2F",ScheduleCompile!T517)),ISNUMBER(FIND("3F",ScheduleCompile!T517)),ISNUMBER(FIND("6F",ScheduleCompile!T517)),ISNUMBER(FIND("7F",ScheduleCompile!T517)),ISNUMBER(FIND("9F",ScheduleCompile!T517)),ISNUMBER(FIND("4F",ScheduleCompile!T517))),VALUE(LEFT(ScheduleCompile!T517,FIND("F",ScheduleCompile!T517)-1)),ScheduleCompile!T517)))))),"",IF(ScheduleCompile!T517="Off",0,IF(ScheduleCompile!T517="On",1,IF(ISNUMBER(ScheduleCompile!T517),ScheduleCompile!T517/1,IF(ISTEXT(ScheduleCompile!T517),IF(OR(ISNUMBER(FIND("5F",ScheduleCompile!T517)),ISNUMBER(FIND("0F",ScheduleCompile!T517)),ISNUMBER(FIND("8F",ScheduleCompile!T517)),ISNUMBER(FIND("1F",ScheduleCompile!T517)),ISNUMBER(FIND("2F",ScheduleCompile!T517)),ISNUMBER(FIND("3F",ScheduleCompile!T517)),ISNUMBER(FIND("6F",ScheduleCompile!T517)),ISNUMBER(FIND("7F",ScheduleCompile!T517)),ISNUMBER(FIND("9F",ScheduleCompile!T517)),ISNUMBER(FIND("4F",ScheduleCompile!T517))),VALUE(LEFT(ScheduleCompile!T517,FIND("F",ScheduleCompile!T517)-1)),ScheduleCompile!T517)))))))</f>
        <v>85</v>
      </c>
      <c r="Z524" s="1">
        <f>IF(AND(ISERROR(IF(ScheduleCompile!U517="Off",0,IF(ScheduleCompile!U517="On",1,IF(ISNUMBER(ScheduleCompile!U517),ScheduleCompile!U517/1,IF(ISTEXT(ScheduleCompile!U517),IF(OR(ISNUMBER(FIND("5F",ScheduleCompile!U517)),ISNUMBER(FIND("0F",ScheduleCompile!U517)),ISNUMBER(FIND("8F",ScheduleCompile!U517)),ISNUMBER(FIND("1F",ScheduleCompile!U517)),ISNUMBER(FIND("2F",ScheduleCompile!U517)),ISNUMBER(FIND("3F",ScheduleCompile!U517)),ISNUMBER(FIND("6F",ScheduleCompile!U517)),ISNUMBER(FIND("7F",ScheduleCompile!U517)),ISNUMBER(FIND("9F",ScheduleCompile!U517)),ISNUMBER(FIND("4F",ScheduleCompile!U517))),VALUE(LEFT(ScheduleCompile!U517,FIND("F",ScheduleCompile!U517)-1)),ScheduleCompile!U517)))))),ISTEXT(ScheduleCompile!#REF!)),"ENDTABLE",IF(ISERROR(IF(ScheduleCompile!U517="Off",0,IF(ScheduleCompile!U517="On",1,IF(ISNUMBER(ScheduleCompile!U517),ScheduleCompile!U517/1,IF(ISTEXT(ScheduleCompile!U517),IF(OR(ISNUMBER(FIND("5F",ScheduleCompile!U517)),ISNUMBER(FIND("0F",ScheduleCompile!U517)),ISNUMBER(FIND("8F",ScheduleCompile!U517)),ISNUMBER(FIND("1F",ScheduleCompile!U517)),ISNUMBER(FIND("2F",ScheduleCompile!U517)),ISNUMBER(FIND("3F",ScheduleCompile!U517)),ISNUMBER(FIND("6F",ScheduleCompile!U517)),ISNUMBER(FIND("7F",ScheduleCompile!U517)),ISNUMBER(FIND("9F",ScheduleCompile!U517)),ISNUMBER(FIND("4F",ScheduleCompile!U517))),VALUE(LEFT(ScheduleCompile!U517,FIND("F",ScheduleCompile!U517)-1)),ScheduleCompile!U517)))))),"",IF(ScheduleCompile!U517="Off",0,IF(ScheduleCompile!U517="On",1,IF(ISNUMBER(ScheduleCompile!U517),ScheduleCompile!U517/1,IF(ISTEXT(ScheduleCompile!U517),IF(OR(ISNUMBER(FIND("5F",ScheduleCompile!U517)),ISNUMBER(FIND("0F",ScheduleCompile!U517)),ISNUMBER(FIND("8F",ScheduleCompile!U517)),ISNUMBER(FIND("1F",ScheduleCompile!U517)),ISNUMBER(FIND("2F",ScheduleCompile!U517)),ISNUMBER(FIND("3F",ScheduleCompile!U517)),ISNUMBER(FIND("6F",ScheduleCompile!U517)),ISNUMBER(FIND("7F",ScheduleCompile!U517)),ISNUMBER(FIND("9F",ScheduleCompile!U517)),ISNUMBER(FIND("4F",ScheduleCompile!U517))),VALUE(LEFT(ScheduleCompile!U517,FIND("F",ScheduleCompile!U517)-1)),ScheduleCompile!U517)))))))</f>
        <v>85</v>
      </c>
      <c r="AA524" s="1">
        <f>IF(AND(ISERROR(IF(ScheduleCompile!V517="Off",0,IF(ScheduleCompile!V517="On",1,IF(ISNUMBER(ScheduleCompile!V517),ScheduleCompile!V517/1,IF(ISTEXT(ScheduleCompile!V517),IF(OR(ISNUMBER(FIND("5F",ScheduleCompile!V517)),ISNUMBER(FIND("0F",ScheduleCompile!V517)),ISNUMBER(FIND("8F",ScheduleCompile!V517)),ISNUMBER(FIND("1F",ScheduleCompile!V517)),ISNUMBER(FIND("2F",ScheduleCompile!V517)),ISNUMBER(FIND("3F",ScheduleCompile!V517)),ISNUMBER(FIND("6F",ScheduleCompile!V517)),ISNUMBER(FIND("7F",ScheduleCompile!V517)),ISNUMBER(FIND("9F",ScheduleCompile!V517)),ISNUMBER(FIND("4F",ScheduleCompile!V517))),VALUE(LEFT(ScheduleCompile!V517,FIND("F",ScheduleCompile!V517)-1)),ScheduleCompile!V517)))))),ISTEXT(ScheduleCompile!#REF!)),"ENDTABLE",IF(ISERROR(IF(ScheduleCompile!V517="Off",0,IF(ScheduleCompile!V517="On",1,IF(ISNUMBER(ScheduleCompile!V517),ScheduleCompile!V517/1,IF(ISTEXT(ScheduleCompile!V517),IF(OR(ISNUMBER(FIND("5F",ScheduleCompile!V517)),ISNUMBER(FIND("0F",ScheduleCompile!V517)),ISNUMBER(FIND("8F",ScheduleCompile!V517)),ISNUMBER(FIND("1F",ScheduleCompile!V517)),ISNUMBER(FIND("2F",ScheduleCompile!V517)),ISNUMBER(FIND("3F",ScheduleCompile!V517)),ISNUMBER(FIND("6F",ScheduleCompile!V517)),ISNUMBER(FIND("7F",ScheduleCompile!V517)),ISNUMBER(FIND("9F",ScheduleCompile!V517)),ISNUMBER(FIND("4F",ScheduleCompile!V517))),VALUE(LEFT(ScheduleCompile!V517,FIND("F",ScheduleCompile!V517)-1)),ScheduleCompile!V517)))))),"",IF(ScheduleCompile!V517="Off",0,IF(ScheduleCompile!V517="On",1,IF(ISNUMBER(ScheduleCompile!V517),ScheduleCompile!V517/1,IF(ISTEXT(ScheduleCompile!V517),IF(OR(ISNUMBER(FIND("5F",ScheduleCompile!V517)),ISNUMBER(FIND("0F",ScheduleCompile!V517)),ISNUMBER(FIND("8F",ScheduleCompile!V517)),ISNUMBER(FIND("1F",ScheduleCompile!V517)),ISNUMBER(FIND("2F",ScheduleCompile!V517)),ISNUMBER(FIND("3F",ScheduleCompile!V517)),ISNUMBER(FIND("6F",ScheduleCompile!V517)),ISNUMBER(FIND("7F",ScheduleCompile!V517)),ISNUMBER(FIND("9F",ScheduleCompile!V517)),ISNUMBER(FIND("4F",ScheduleCompile!V517))),VALUE(LEFT(ScheduleCompile!V517,FIND("F",ScheduleCompile!V517)-1)),ScheduleCompile!V517)))))))</f>
        <v>85</v>
      </c>
      <c r="AB524" s="1">
        <f>IF(AND(ISERROR(IF(ScheduleCompile!W517="Off",0,IF(ScheduleCompile!W517="On",1,IF(ISNUMBER(ScheduleCompile!W517),ScheduleCompile!W517/1,IF(ISTEXT(ScheduleCompile!W517),IF(OR(ISNUMBER(FIND("5F",ScheduleCompile!W517)),ISNUMBER(FIND("0F",ScheduleCompile!W517)),ISNUMBER(FIND("8F",ScheduleCompile!W517)),ISNUMBER(FIND("1F",ScheduleCompile!W517)),ISNUMBER(FIND("2F",ScheduleCompile!W517)),ISNUMBER(FIND("3F",ScheduleCompile!W517)),ISNUMBER(FIND("6F",ScheduleCompile!W517)),ISNUMBER(FIND("7F",ScheduleCompile!W517)),ISNUMBER(FIND("9F",ScheduleCompile!W517)),ISNUMBER(FIND("4F",ScheduleCompile!W517))),VALUE(LEFT(ScheduleCompile!W517,FIND("F",ScheduleCompile!W517)-1)),ScheduleCompile!W517)))))),ISTEXT(ScheduleCompile!#REF!)),"ENDTABLE",IF(ISERROR(IF(ScheduleCompile!W517="Off",0,IF(ScheduleCompile!W517="On",1,IF(ISNUMBER(ScheduleCompile!W517),ScheduleCompile!W517/1,IF(ISTEXT(ScheduleCompile!W517),IF(OR(ISNUMBER(FIND("5F",ScheduleCompile!W517)),ISNUMBER(FIND("0F",ScheduleCompile!W517)),ISNUMBER(FIND("8F",ScheduleCompile!W517)),ISNUMBER(FIND("1F",ScheduleCompile!W517)),ISNUMBER(FIND("2F",ScheduleCompile!W517)),ISNUMBER(FIND("3F",ScheduleCompile!W517)),ISNUMBER(FIND("6F",ScheduleCompile!W517)),ISNUMBER(FIND("7F",ScheduleCompile!W517)),ISNUMBER(FIND("9F",ScheduleCompile!W517)),ISNUMBER(FIND("4F",ScheduleCompile!W517))),VALUE(LEFT(ScheduleCompile!W517,FIND("F",ScheduleCompile!W517)-1)),ScheduleCompile!W517)))))),"",IF(ScheduleCompile!W517="Off",0,IF(ScheduleCompile!W517="On",1,IF(ISNUMBER(ScheduleCompile!W517),ScheduleCompile!W517/1,IF(ISTEXT(ScheduleCompile!W517),IF(OR(ISNUMBER(FIND("5F",ScheduleCompile!W517)),ISNUMBER(FIND("0F",ScheduleCompile!W517)),ISNUMBER(FIND("8F",ScheduleCompile!W517)),ISNUMBER(FIND("1F",ScheduleCompile!W517)),ISNUMBER(FIND("2F",ScheduleCompile!W517)),ISNUMBER(FIND("3F",ScheduleCompile!W517)),ISNUMBER(FIND("6F",ScheduleCompile!W517)),ISNUMBER(FIND("7F",ScheduleCompile!W517)),ISNUMBER(FIND("9F",ScheduleCompile!W517)),ISNUMBER(FIND("4F",ScheduleCompile!W517))),VALUE(LEFT(ScheduleCompile!W517,FIND("F",ScheduleCompile!W517)-1)),ScheduleCompile!W517)))))))</f>
        <v>85</v>
      </c>
      <c r="AC524" s="1">
        <f>IF(AND(ISERROR(IF(ScheduleCompile!X517="Off",0,IF(ScheduleCompile!X517="On",1,IF(ISNUMBER(ScheduleCompile!X517),ScheduleCompile!X517/1,IF(ISTEXT(ScheduleCompile!X517),IF(OR(ISNUMBER(FIND("5F",ScheduleCompile!X517)),ISNUMBER(FIND("0F",ScheduleCompile!X517)),ISNUMBER(FIND("8F",ScheduleCompile!X517)),ISNUMBER(FIND("1F",ScheduleCompile!X517)),ISNUMBER(FIND("2F",ScheduleCompile!X517)),ISNUMBER(FIND("3F",ScheduleCompile!X517)),ISNUMBER(FIND("6F",ScheduleCompile!X517)),ISNUMBER(FIND("7F",ScheduleCompile!X517)),ISNUMBER(FIND("9F",ScheduleCompile!X517)),ISNUMBER(FIND("4F",ScheduleCompile!X517))),VALUE(LEFT(ScheduleCompile!X517,FIND("F",ScheduleCompile!X517)-1)),ScheduleCompile!X517)))))),ISTEXT(ScheduleCompile!#REF!)),"ENDTABLE",IF(ISERROR(IF(ScheduleCompile!X517="Off",0,IF(ScheduleCompile!X517="On",1,IF(ISNUMBER(ScheduleCompile!X517),ScheduleCompile!X517/1,IF(ISTEXT(ScheduleCompile!X517),IF(OR(ISNUMBER(FIND("5F",ScheduleCompile!X517)),ISNUMBER(FIND("0F",ScheduleCompile!X517)),ISNUMBER(FIND("8F",ScheduleCompile!X517)),ISNUMBER(FIND("1F",ScheduleCompile!X517)),ISNUMBER(FIND("2F",ScheduleCompile!X517)),ISNUMBER(FIND("3F",ScheduleCompile!X517)),ISNUMBER(FIND("6F",ScheduleCompile!X517)),ISNUMBER(FIND("7F",ScheduleCompile!X517)),ISNUMBER(FIND("9F",ScheduleCompile!X517)),ISNUMBER(FIND("4F",ScheduleCompile!X517))),VALUE(LEFT(ScheduleCompile!X517,FIND("F",ScheduleCompile!X517)-1)),ScheduleCompile!X517)))))),"",IF(ScheduleCompile!X517="Off",0,IF(ScheduleCompile!X517="On",1,IF(ISNUMBER(ScheduleCompile!X517),ScheduleCompile!X517/1,IF(ISTEXT(ScheduleCompile!X517),IF(OR(ISNUMBER(FIND("5F",ScheduleCompile!X517)),ISNUMBER(FIND("0F",ScheduleCompile!X517)),ISNUMBER(FIND("8F",ScheduleCompile!X517)),ISNUMBER(FIND("1F",ScheduleCompile!X517)),ISNUMBER(FIND("2F",ScheduleCompile!X517)),ISNUMBER(FIND("3F",ScheduleCompile!X517)),ISNUMBER(FIND("6F",ScheduleCompile!X517)),ISNUMBER(FIND("7F",ScheduleCompile!X517)),ISNUMBER(FIND("9F",ScheduleCompile!X517)),ISNUMBER(FIND("4F",ScheduleCompile!X517))),VALUE(LEFT(ScheduleCompile!X517,FIND("F",ScheduleCompile!X517)-1)),ScheduleCompile!X517)))))))</f>
        <v>85</v>
      </c>
      <c r="AD524" s="1">
        <f>IF(AND(ISERROR(IF(ScheduleCompile!Y517="Off",0,IF(ScheduleCompile!Y517="On",1,IF(ISNUMBER(ScheduleCompile!Y517),ScheduleCompile!Y517/1,IF(ISTEXT(ScheduleCompile!Y517),IF(OR(ISNUMBER(FIND("5F",ScheduleCompile!Y517)),ISNUMBER(FIND("0F",ScheduleCompile!Y517)),ISNUMBER(FIND("8F",ScheduleCompile!Y517)),ISNUMBER(FIND("1F",ScheduleCompile!Y517)),ISNUMBER(FIND("2F",ScheduleCompile!Y517)),ISNUMBER(FIND("3F",ScheduleCompile!Y517)),ISNUMBER(FIND("6F",ScheduleCompile!Y517)),ISNUMBER(FIND("7F",ScheduleCompile!Y517)),ISNUMBER(FIND("9F",ScheduleCompile!Y517)),ISNUMBER(FIND("4F",ScheduleCompile!Y517))),VALUE(LEFT(ScheduleCompile!Y517,FIND("F",ScheduleCompile!Y517)-1)),ScheduleCompile!Y517)))))),ISTEXT(ScheduleCompile!#REF!)),"ENDTABLE",IF(ISERROR(IF(ScheduleCompile!Y517="Off",0,IF(ScheduleCompile!Y517="On",1,IF(ISNUMBER(ScheduleCompile!Y517),ScheduleCompile!Y517/1,IF(ISTEXT(ScheduleCompile!Y517),IF(OR(ISNUMBER(FIND("5F",ScheduleCompile!Y517)),ISNUMBER(FIND("0F",ScheduleCompile!Y517)),ISNUMBER(FIND("8F",ScheduleCompile!Y517)),ISNUMBER(FIND("1F",ScheduleCompile!Y517)),ISNUMBER(FIND("2F",ScheduleCompile!Y517)),ISNUMBER(FIND("3F",ScheduleCompile!Y517)),ISNUMBER(FIND("6F",ScheduleCompile!Y517)),ISNUMBER(FIND("7F",ScheduleCompile!Y517)),ISNUMBER(FIND("9F",ScheduleCompile!Y517)),ISNUMBER(FIND("4F",ScheduleCompile!Y517))),VALUE(LEFT(ScheduleCompile!Y517,FIND("F",ScheduleCompile!Y517)-1)),ScheduleCompile!Y517)))))),"",IF(ScheduleCompile!Y517="Off",0,IF(ScheduleCompile!Y517="On",1,IF(ISNUMBER(ScheduleCompile!Y517),ScheduleCompile!Y517/1,IF(ISTEXT(ScheduleCompile!Y517),IF(OR(ISNUMBER(FIND("5F",ScheduleCompile!Y517)),ISNUMBER(FIND("0F",ScheduleCompile!Y517)),ISNUMBER(FIND("8F",ScheduleCompile!Y517)),ISNUMBER(FIND("1F",ScheduleCompile!Y517)),ISNUMBER(FIND("2F",ScheduleCompile!Y517)),ISNUMBER(FIND("3F",ScheduleCompile!Y517)),ISNUMBER(FIND("6F",ScheduleCompile!Y517)),ISNUMBER(FIND("7F",ScheduleCompile!Y517)),ISNUMBER(FIND("9F",ScheduleCompile!Y517)),ISNUMBER(FIND("4F",ScheduleCompile!Y517))),VALUE(LEFT(ScheduleCompile!Y517,FIND("F",ScheduleCompile!Y517)-1)),ScheduleCompile!Y517)))))))</f>
        <v>85</v>
      </c>
    </row>
    <row r="525" spans="1:30" x14ac:dyDescent="0.25">
      <c r="A525" t="str">
        <f t="shared" si="35"/>
        <v>SchDay "WarehouseInfiltrationWD"  Type = "Fraction" Hr = (1, 1, 1, 1, 1, 1, 0.25, 0.25, 0.25, 0.25, 0.25, 0.25, 0.25, 0.25, 0.25, 0.25, 0.25, 1, 1, 1, 1, 1, 1, 1) ..</v>
      </c>
      <c r="B525" s="1" t="s">
        <v>623</v>
      </c>
      <c r="C525" t="str">
        <f t="shared" si="36"/>
        <v xml:space="preserve">SchDay "WarehouseInfiltrationWD"  Type = "Fraction" Hr = </v>
      </c>
      <c r="D525" t="str">
        <f t="shared" si="37"/>
        <v>(1, 1, 1, 1, 1, 1, 0.25, 0.25, 0.25, 0.25, 0.25, 0.25, 0.25, 0.25, 0.25, 0.25, 0.25, 1, 1, 1, 1, 1, 1, 1) ..</v>
      </c>
      <c r="E525" s="30" t="str">
        <f>ScheduleCompile!A518</f>
        <v>WarehouseInfiltrationWD</v>
      </c>
      <c r="F525" t="str">
        <f t="shared" si="38"/>
        <v>Fraction</v>
      </c>
      <c r="G525" s="1">
        <f>IF(AND(ISERROR(IF(ScheduleCompile!B518="Off",0,IF(ScheduleCompile!B518="On",1,IF(ISNUMBER(ScheduleCompile!B518),ScheduleCompile!B518/1,IF(ISTEXT(ScheduleCompile!B518),IF(OR(ISNUMBER(FIND("5F",ScheduleCompile!B518)),ISNUMBER(FIND("0F",ScheduleCompile!B518)),ISNUMBER(FIND("8F",ScheduleCompile!B518)),ISNUMBER(FIND("1F",ScheduleCompile!B518)),ISNUMBER(FIND("2F",ScheduleCompile!B518)),ISNUMBER(FIND("3F",ScheduleCompile!B518)),ISNUMBER(FIND("6F",ScheduleCompile!B518)),ISNUMBER(FIND("7F",ScheduleCompile!B518)),ISNUMBER(FIND("9F",ScheduleCompile!B518)),ISNUMBER(FIND("4F",ScheduleCompile!B518))),VALUE(LEFT(ScheduleCompile!B518,FIND("F",ScheduleCompile!B518)-1)),ScheduleCompile!B518)))))),ISTEXT(ScheduleCompile!#REF!)),"ENDTABLE",IF(ISERROR(IF(ScheduleCompile!B518="Off",0,IF(ScheduleCompile!B518="On",1,IF(ISNUMBER(ScheduleCompile!B518),ScheduleCompile!B518/1,IF(ISTEXT(ScheduleCompile!B518),IF(OR(ISNUMBER(FIND("5F",ScheduleCompile!B518)),ISNUMBER(FIND("0F",ScheduleCompile!B518)),ISNUMBER(FIND("8F",ScheduleCompile!B518)),ISNUMBER(FIND("1F",ScheduleCompile!B518)),ISNUMBER(FIND("2F",ScheduleCompile!B518)),ISNUMBER(FIND("3F",ScheduleCompile!B518)),ISNUMBER(FIND("6F",ScheduleCompile!B518)),ISNUMBER(FIND("7F",ScheduleCompile!B518)),ISNUMBER(FIND("9F",ScheduleCompile!B518)),ISNUMBER(FIND("4F",ScheduleCompile!B518))),VALUE(LEFT(ScheduleCompile!B518,FIND("F",ScheduleCompile!B518)-1)),ScheduleCompile!B518)))))),"",IF(ScheduleCompile!B518="Off",0,IF(ScheduleCompile!B518="On",1,IF(ISNUMBER(ScheduleCompile!B518),ScheduleCompile!B518/1,IF(ISTEXT(ScheduleCompile!B518),IF(OR(ISNUMBER(FIND("5F",ScheduleCompile!B518)),ISNUMBER(FIND("0F",ScheduleCompile!B518)),ISNUMBER(FIND("8F",ScheduleCompile!B518)),ISNUMBER(FIND("1F",ScheduleCompile!B518)),ISNUMBER(FIND("2F",ScheduleCompile!B518)),ISNUMBER(FIND("3F",ScheduleCompile!B518)),ISNUMBER(FIND("6F",ScheduleCompile!B518)),ISNUMBER(FIND("7F",ScheduleCompile!B518)),ISNUMBER(FIND("9F",ScheduleCompile!B518)),ISNUMBER(FIND("4F",ScheduleCompile!B518))),VALUE(LEFT(ScheduleCompile!B518,FIND("F",ScheduleCompile!B518)-1)),ScheduleCompile!B518)))))))</f>
        <v>1</v>
      </c>
      <c r="H525" s="1">
        <f>IF(AND(ISERROR(IF(ScheduleCompile!C518="Off",0,IF(ScheduleCompile!C518="On",1,IF(ISNUMBER(ScheduleCompile!C518),ScheduleCompile!C518/1,IF(ISTEXT(ScheduleCompile!C518),IF(OR(ISNUMBER(FIND("5F",ScheduleCompile!C518)),ISNUMBER(FIND("0F",ScheduleCompile!C518)),ISNUMBER(FIND("8F",ScheduleCompile!C518)),ISNUMBER(FIND("1F",ScheduleCompile!C518)),ISNUMBER(FIND("2F",ScheduleCompile!C518)),ISNUMBER(FIND("3F",ScheduleCompile!C518)),ISNUMBER(FIND("6F",ScheduleCompile!C518)),ISNUMBER(FIND("7F",ScheduleCompile!C518)),ISNUMBER(FIND("9F",ScheduleCompile!C518)),ISNUMBER(FIND("4F",ScheduleCompile!C518))),VALUE(LEFT(ScheduleCompile!C518,FIND("F",ScheduleCompile!C518)-1)),ScheduleCompile!C518)))))),ISTEXT(ScheduleCompile!#REF!)),"ENDTABLE",IF(ISERROR(IF(ScheduleCompile!C518="Off",0,IF(ScheduleCompile!C518="On",1,IF(ISNUMBER(ScheduleCompile!C518),ScheduleCompile!C518/1,IF(ISTEXT(ScheduleCompile!C518),IF(OR(ISNUMBER(FIND("5F",ScheduleCompile!C518)),ISNUMBER(FIND("0F",ScheduleCompile!C518)),ISNUMBER(FIND("8F",ScheduleCompile!C518)),ISNUMBER(FIND("1F",ScheduleCompile!C518)),ISNUMBER(FIND("2F",ScheduleCompile!C518)),ISNUMBER(FIND("3F",ScheduleCompile!C518)),ISNUMBER(FIND("6F",ScheduleCompile!C518)),ISNUMBER(FIND("7F",ScheduleCompile!C518)),ISNUMBER(FIND("9F",ScheduleCompile!C518)),ISNUMBER(FIND("4F",ScheduleCompile!C518))),VALUE(LEFT(ScheduleCompile!C518,FIND("F",ScheduleCompile!C518)-1)),ScheduleCompile!C518)))))),"",IF(ScheduleCompile!C518="Off",0,IF(ScheduleCompile!C518="On",1,IF(ISNUMBER(ScheduleCompile!C518),ScheduleCompile!C518/1,IF(ISTEXT(ScheduleCompile!C518),IF(OR(ISNUMBER(FIND("5F",ScheduleCompile!C518)),ISNUMBER(FIND("0F",ScheduleCompile!C518)),ISNUMBER(FIND("8F",ScheduleCompile!C518)),ISNUMBER(FIND("1F",ScheduleCompile!C518)),ISNUMBER(FIND("2F",ScheduleCompile!C518)),ISNUMBER(FIND("3F",ScheduleCompile!C518)),ISNUMBER(FIND("6F",ScheduleCompile!C518)),ISNUMBER(FIND("7F",ScheduleCompile!C518)),ISNUMBER(FIND("9F",ScheduleCompile!C518)),ISNUMBER(FIND("4F",ScheduleCompile!C518))),VALUE(LEFT(ScheduleCompile!C518,FIND("F",ScheduleCompile!C518)-1)),ScheduleCompile!C518)))))))</f>
        <v>1</v>
      </c>
      <c r="I525" s="1">
        <f>IF(AND(ISERROR(IF(ScheduleCompile!D518="Off",0,IF(ScheduleCompile!D518="On",1,IF(ISNUMBER(ScheduleCompile!D518),ScheduleCompile!D518/1,IF(ISTEXT(ScheduleCompile!D518),IF(OR(ISNUMBER(FIND("5F",ScheduleCompile!D518)),ISNUMBER(FIND("0F",ScheduleCompile!D518)),ISNUMBER(FIND("8F",ScheduleCompile!D518)),ISNUMBER(FIND("1F",ScheduleCompile!D518)),ISNUMBER(FIND("2F",ScheduleCompile!D518)),ISNUMBER(FIND("3F",ScheduleCompile!D518)),ISNUMBER(FIND("6F",ScheduleCompile!D518)),ISNUMBER(FIND("7F",ScheduleCompile!D518)),ISNUMBER(FIND("9F",ScheduleCompile!D518)),ISNUMBER(FIND("4F",ScheduleCompile!D518))),VALUE(LEFT(ScheduleCompile!D518,FIND("F",ScheduleCompile!D518)-1)),ScheduleCompile!D518)))))),ISTEXT(ScheduleCompile!#REF!)),"ENDTABLE",IF(ISERROR(IF(ScheduleCompile!D518="Off",0,IF(ScheduleCompile!D518="On",1,IF(ISNUMBER(ScheduleCompile!D518),ScheduleCompile!D518/1,IF(ISTEXT(ScheduleCompile!D518),IF(OR(ISNUMBER(FIND("5F",ScheduleCompile!D518)),ISNUMBER(FIND("0F",ScheduleCompile!D518)),ISNUMBER(FIND("8F",ScheduleCompile!D518)),ISNUMBER(FIND("1F",ScheduleCompile!D518)),ISNUMBER(FIND("2F",ScheduleCompile!D518)),ISNUMBER(FIND("3F",ScheduleCompile!D518)),ISNUMBER(FIND("6F",ScheduleCompile!D518)),ISNUMBER(FIND("7F",ScheduleCompile!D518)),ISNUMBER(FIND("9F",ScheduleCompile!D518)),ISNUMBER(FIND("4F",ScheduleCompile!D518))),VALUE(LEFT(ScheduleCompile!D518,FIND("F",ScheduleCompile!D518)-1)),ScheduleCompile!D518)))))),"",IF(ScheduleCompile!D518="Off",0,IF(ScheduleCompile!D518="On",1,IF(ISNUMBER(ScheduleCompile!D518),ScheduleCompile!D518/1,IF(ISTEXT(ScheduleCompile!D518),IF(OR(ISNUMBER(FIND("5F",ScheduleCompile!D518)),ISNUMBER(FIND("0F",ScheduleCompile!D518)),ISNUMBER(FIND("8F",ScheduleCompile!D518)),ISNUMBER(FIND("1F",ScheduleCompile!D518)),ISNUMBER(FIND("2F",ScheduleCompile!D518)),ISNUMBER(FIND("3F",ScheduleCompile!D518)),ISNUMBER(FIND("6F",ScheduleCompile!D518)),ISNUMBER(FIND("7F",ScheduleCompile!D518)),ISNUMBER(FIND("9F",ScheduleCompile!D518)),ISNUMBER(FIND("4F",ScheduleCompile!D518))),VALUE(LEFT(ScheduleCompile!D518,FIND("F",ScheduleCompile!D518)-1)),ScheduleCompile!D518)))))))</f>
        <v>1</v>
      </c>
      <c r="J525" s="1">
        <f>IF(AND(ISERROR(IF(ScheduleCompile!E518="Off",0,IF(ScheduleCompile!E518="On",1,IF(ISNUMBER(ScheduleCompile!E518),ScheduleCompile!E518/1,IF(ISTEXT(ScheduleCompile!E518),IF(OR(ISNUMBER(FIND("5F",ScheduleCompile!E518)),ISNUMBER(FIND("0F",ScheduleCompile!E518)),ISNUMBER(FIND("8F",ScheduleCompile!E518)),ISNUMBER(FIND("1F",ScheduleCompile!E518)),ISNUMBER(FIND("2F",ScheduleCompile!E518)),ISNUMBER(FIND("3F",ScheduleCompile!E518)),ISNUMBER(FIND("6F",ScheduleCompile!E518)),ISNUMBER(FIND("7F",ScheduleCompile!E518)),ISNUMBER(FIND("9F",ScheduleCompile!E518)),ISNUMBER(FIND("4F",ScheduleCompile!E518))),VALUE(LEFT(ScheduleCompile!E518,FIND("F",ScheduleCompile!E518)-1)),ScheduleCompile!E518)))))),ISTEXT(ScheduleCompile!#REF!)),"ENDTABLE",IF(ISERROR(IF(ScheduleCompile!E518="Off",0,IF(ScheduleCompile!E518="On",1,IF(ISNUMBER(ScheduleCompile!E518),ScheduleCompile!E518/1,IF(ISTEXT(ScheduleCompile!E518),IF(OR(ISNUMBER(FIND("5F",ScheduleCompile!E518)),ISNUMBER(FIND("0F",ScheduleCompile!E518)),ISNUMBER(FIND("8F",ScheduleCompile!E518)),ISNUMBER(FIND("1F",ScheduleCompile!E518)),ISNUMBER(FIND("2F",ScheduleCompile!E518)),ISNUMBER(FIND("3F",ScheduleCompile!E518)),ISNUMBER(FIND("6F",ScheduleCompile!E518)),ISNUMBER(FIND("7F",ScheduleCompile!E518)),ISNUMBER(FIND("9F",ScheduleCompile!E518)),ISNUMBER(FIND("4F",ScheduleCompile!E518))),VALUE(LEFT(ScheduleCompile!E518,FIND("F",ScheduleCompile!E518)-1)),ScheduleCompile!E518)))))),"",IF(ScheduleCompile!E518="Off",0,IF(ScheduleCompile!E518="On",1,IF(ISNUMBER(ScheduleCompile!E518),ScheduleCompile!E518/1,IF(ISTEXT(ScheduleCompile!E518),IF(OR(ISNUMBER(FIND("5F",ScheduleCompile!E518)),ISNUMBER(FIND("0F",ScheduleCompile!E518)),ISNUMBER(FIND("8F",ScheduleCompile!E518)),ISNUMBER(FIND("1F",ScheduleCompile!E518)),ISNUMBER(FIND("2F",ScheduleCompile!E518)),ISNUMBER(FIND("3F",ScheduleCompile!E518)),ISNUMBER(FIND("6F",ScheduleCompile!E518)),ISNUMBER(FIND("7F",ScheduleCompile!E518)),ISNUMBER(FIND("9F",ScheduleCompile!E518)),ISNUMBER(FIND("4F",ScheduleCompile!E518))),VALUE(LEFT(ScheduleCompile!E518,FIND("F",ScheduleCompile!E518)-1)),ScheduleCompile!E518)))))))</f>
        <v>1</v>
      </c>
      <c r="K525" s="1">
        <f>IF(AND(ISERROR(IF(ScheduleCompile!F518="Off",0,IF(ScheduleCompile!F518="On",1,IF(ISNUMBER(ScheduleCompile!F518),ScheduleCompile!F518/1,IF(ISTEXT(ScheduleCompile!F518),IF(OR(ISNUMBER(FIND("5F",ScheduleCompile!F518)),ISNUMBER(FIND("0F",ScheduleCompile!F518)),ISNUMBER(FIND("8F",ScheduleCompile!F518)),ISNUMBER(FIND("1F",ScheduleCompile!F518)),ISNUMBER(FIND("2F",ScheduleCompile!F518)),ISNUMBER(FIND("3F",ScheduleCompile!F518)),ISNUMBER(FIND("6F",ScheduleCompile!F518)),ISNUMBER(FIND("7F",ScheduleCompile!F518)),ISNUMBER(FIND("9F",ScheduleCompile!F518)),ISNUMBER(FIND("4F",ScheduleCompile!F518))),VALUE(LEFT(ScheduleCompile!F518,FIND("F",ScheduleCompile!F518)-1)),ScheduleCompile!F518)))))),ISTEXT(ScheduleCompile!#REF!)),"ENDTABLE",IF(ISERROR(IF(ScheduleCompile!F518="Off",0,IF(ScheduleCompile!F518="On",1,IF(ISNUMBER(ScheduleCompile!F518),ScheduleCompile!F518/1,IF(ISTEXT(ScheduleCompile!F518),IF(OR(ISNUMBER(FIND("5F",ScheduleCompile!F518)),ISNUMBER(FIND("0F",ScheduleCompile!F518)),ISNUMBER(FIND("8F",ScheduleCompile!F518)),ISNUMBER(FIND("1F",ScheduleCompile!F518)),ISNUMBER(FIND("2F",ScheduleCompile!F518)),ISNUMBER(FIND("3F",ScheduleCompile!F518)),ISNUMBER(FIND("6F",ScheduleCompile!F518)),ISNUMBER(FIND("7F",ScheduleCompile!F518)),ISNUMBER(FIND("9F",ScheduleCompile!F518)),ISNUMBER(FIND("4F",ScheduleCompile!F518))),VALUE(LEFT(ScheduleCompile!F518,FIND("F",ScheduleCompile!F518)-1)),ScheduleCompile!F518)))))),"",IF(ScheduleCompile!F518="Off",0,IF(ScheduleCompile!F518="On",1,IF(ISNUMBER(ScheduleCompile!F518),ScheduleCompile!F518/1,IF(ISTEXT(ScheduleCompile!F518),IF(OR(ISNUMBER(FIND("5F",ScheduleCompile!F518)),ISNUMBER(FIND("0F",ScheduleCompile!F518)),ISNUMBER(FIND("8F",ScheduleCompile!F518)),ISNUMBER(FIND("1F",ScheduleCompile!F518)),ISNUMBER(FIND("2F",ScheduleCompile!F518)),ISNUMBER(FIND("3F",ScheduleCompile!F518)),ISNUMBER(FIND("6F",ScheduleCompile!F518)),ISNUMBER(FIND("7F",ScheduleCompile!F518)),ISNUMBER(FIND("9F",ScheduleCompile!F518)),ISNUMBER(FIND("4F",ScheduleCompile!F518))),VALUE(LEFT(ScheduleCompile!F518,FIND("F",ScheduleCompile!F518)-1)),ScheduleCompile!F518)))))))</f>
        <v>1</v>
      </c>
      <c r="L525" s="1">
        <f>IF(AND(ISERROR(IF(ScheduleCompile!G518="Off",0,IF(ScheduleCompile!G518="On",1,IF(ISNUMBER(ScheduleCompile!G518),ScheduleCompile!G518/1,IF(ISTEXT(ScheduleCompile!G518),IF(OR(ISNUMBER(FIND("5F",ScheduleCompile!G518)),ISNUMBER(FIND("0F",ScheduleCompile!G518)),ISNUMBER(FIND("8F",ScheduleCompile!G518)),ISNUMBER(FIND("1F",ScheduleCompile!G518)),ISNUMBER(FIND("2F",ScheduleCompile!G518)),ISNUMBER(FIND("3F",ScheduleCompile!G518)),ISNUMBER(FIND("6F",ScheduleCompile!G518)),ISNUMBER(FIND("7F",ScheduleCompile!G518)),ISNUMBER(FIND("9F",ScheduleCompile!G518)),ISNUMBER(FIND("4F",ScheduleCompile!G518))),VALUE(LEFT(ScheduleCompile!G518,FIND("F",ScheduleCompile!G518)-1)),ScheduleCompile!G518)))))),ISTEXT(ScheduleCompile!#REF!)),"ENDTABLE",IF(ISERROR(IF(ScheduleCompile!G518="Off",0,IF(ScheduleCompile!G518="On",1,IF(ISNUMBER(ScheduleCompile!G518),ScheduleCompile!G518/1,IF(ISTEXT(ScheduleCompile!G518),IF(OR(ISNUMBER(FIND("5F",ScheduleCompile!G518)),ISNUMBER(FIND("0F",ScheduleCompile!G518)),ISNUMBER(FIND("8F",ScheduleCompile!G518)),ISNUMBER(FIND("1F",ScheduleCompile!G518)),ISNUMBER(FIND("2F",ScheduleCompile!G518)),ISNUMBER(FIND("3F",ScheduleCompile!G518)),ISNUMBER(FIND("6F",ScheduleCompile!G518)),ISNUMBER(FIND("7F",ScheduleCompile!G518)),ISNUMBER(FIND("9F",ScheduleCompile!G518)),ISNUMBER(FIND("4F",ScheduleCompile!G518))),VALUE(LEFT(ScheduleCompile!G518,FIND("F",ScheduleCompile!G518)-1)),ScheduleCompile!G518)))))),"",IF(ScheduleCompile!G518="Off",0,IF(ScheduleCompile!G518="On",1,IF(ISNUMBER(ScheduleCompile!G518),ScheduleCompile!G518/1,IF(ISTEXT(ScheduleCompile!G518),IF(OR(ISNUMBER(FIND("5F",ScheduleCompile!G518)),ISNUMBER(FIND("0F",ScheduleCompile!G518)),ISNUMBER(FIND("8F",ScheduleCompile!G518)),ISNUMBER(FIND("1F",ScheduleCompile!G518)),ISNUMBER(FIND("2F",ScheduleCompile!G518)),ISNUMBER(FIND("3F",ScheduleCompile!G518)),ISNUMBER(FIND("6F",ScheduleCompile!G518)),ISNUMBER(FIND("7F",ScheduleCompile!G518)),ISNUMBER(FIND("9F",ScheduleCompile!G518)),ISNUMBER(FIND("4F",ScheduleCompile!G518))),VALUE(LEFT(ScheduleCompile!G518,FIND("F",ScheduleCompile!G518)-1)),ScheduleCompile!G518)))))))</f>
        <v>1</v>
      </c>
      <c r="M525" s="1">
        <f>IF(AND(ISERROR(IF(ScheduleCompile!H518="Off",0,IF(ScheduleCompile!H518="On",1,IF(ISNUMBER(ScheduleCompile!H518),ScheduleCompile!H518/1,IF(ISTEXT(ScheduleCompile!H518),IF(OR(ISNUMBER(FIND("5F",ScheduleCompile!H518)),ISNUMBER(FIND("0F",ScheduleCompile!H518)),ISNUMBER(FIND("8F",ScheduleCompile!H518)),ISNUMBER(FIND("1F",ScheduleCompile!H518)),ISNUMBER(FIND("2F",ScheduleCompile!H518)),ISNUMBER(FIND("3F",ScheduleCompile!H518)),ISNUMBER(FIND("6F",ScheduleCompile!H518)),ISNUMBER(FIND("7F",ScheduleCompile!H518)),ISNUMBER(FIND("9F",ScheduleCompile!H518)),ISNUMBER(FIND("4F",ScheduleCompile!H518))),VALUE(LEFT(ScheduleCompile!H518,FIND("F",ScheduleCompile!H518)-1)),ScheduleCompile!H518)))))),ISTEXT(ScheduleCompile!#REF!)),"ENDTABLE",IF(ISERROR(IF(ScheduleCompile!H518="Off",0,IF(ScheduleCompile!H518="On",1,IF(ISNUMBER(ScheduleCompile!H518),ScheduleCompile!H518/1,IF(ISTEXT(ScheduleCompile!H518),IF(OR(ISNUMBER(FIND("5F",ScheduleCompile!H518)),ISNUMBER(FIND("0F",ScheduleCompile!H518)),ISNUMBER(FIND("8F",ScheduleCompile!H518)),ISNUMBER(FIND("1F",ScheduleCompile!H518)),ISNUMBER(FIND("2F",ScheduleCompile!H518)),ISNUMBER(FIND("3F",ScheduleCompile!H518)),ISNUMBER(FIND("6F",ScheduleCompile!H518)),ISNUMBER(FIND("7F",ScheduleCompile!H518)),ISNUMBER(FIND("9F",ScheduleCompile!H518)),ISNUMBER(FIND("4F",ScheduleCompile!H518))),VALUE(LEFT(ScheduleCompile!H518,FIND("F",ScheduleCompile!H518)-1)),ScheduleCompile!H518)))))),"",IF(ScheduleCompile!H518="Off",0,IF(ScheduleCompile!H518="On",1,IF(ISNUMBER(ScheduleCompile!H518),ScheduleCompile!H518/1,IF(ISTEXT(ScheduleCompile!H518),IF(OR(ISNUMBER(FIND("5F",ScheduleCompile!H518)),ISNUMBER(FIND("0F",ScheduleCompile!H518)),ISNUMBER(FIND("8F",ScheduleCompile!H518)),ISNUMBER(FIND("1F",ScheduleCompile!H518)),ISNUMBER(FIND("2F",ScheduleCompile!H518)),ISNUMBER(FIND("3F",ScheduleCompile!H518)),ISNUMBER(FIND("6F",ScheduleCompile!H518)),ISNUMBER(FIND("7F",ScheduleCompile!H518)),ISNUMBER(FIND("9F",ScheduleCompile!H518)),ISNUMBER(FIND("4F",ScheduleCompile!H518))),VALUE(LEFT(ScheduleCompile!H518,FIND("F",ScheduleCompile!H518)-1)),ScheduleCompile!H518)))))))</f>
        <v>0.25</v>
      </c>
      <c r="N525" s="1">
        <f>IF(AND(ISERROR(IF(ScheduleCompile!I518="Off",0,IF(ScheduleCompile!I518="On",1,IF(ISNUMBER(ScheduleCompile!I518),ScheduleCompile!I518/1,IF(ISTEXT(ScheduleCompile!I518),IF(OR(ISNUMBER(FIND("5F",ScheduleCompile!I518)),ISNUMBER(FIND("0F",ScheduleCompile!I518)),ISNUMBER(FIND("8F",ScheduleCompile!I518)),ISNUMBER(FIND("1F",ScheduleCompile!I518)),ISNUMBER(FIND("2F",ScheduleCompile!I518)),ISNUMBER(FIND("3F",ScheduleCompile!I518)),ISNUMBER(FIND("6F",ScheduleCompile!I518)),ISNUMBER(FIND("7F",ScheduleCompile!I518)),ISNUMBER(FIND("9F",ScheduleCompile!I518)),ISNUMBER(FIND("4F",ScheduleCompile!I518))),VALUE(LEFT(ScheduleCompile!I518,FIND("F",ScheduleCompile!I518)-1)),ScheduleCompile!I518)))))),ISTEXT(ScheduleCompile!#REF!)),"ENDTABLE",IF(ISERROR(IF(ScheduleCompile!I518="Off",0,IF(ScheduleCompile!I518="On",1,IF(ISNUMBER(ScheduleCompile!I518),ScheduleCompile!I518/1,IF(ISTEXT(ScheduleCompile!I518),IF(OR(ISNUMBER(FIND("5F",ScheduleCompile!I518)),ISNUMBER(FIND("0F",ScheduleCompile!I518)),ISNUMBER(FIND("8F",ScheduleCompile!I518)),ISNUMBER(FIND("1F",ScheduleCompile!I518)),ISNUMBER(FIND("2F",ScheduleCompile!I518)),ISNUMBER(FIND("3F",ScheduleCompile!I518)),ISNUMBER(FIND("6F",ScheduleCompile!I518)),ISNUMBER(FIND("7F",ScheduleCompile!I518)),ISNUMBER(FIND("9F",ScheduleCompile!I518)),ISNUMBER(FIND("4F",ScheduleCompile!I518))),VALUE(LEFT(ScheduleCompile!I518,FIND("F",ScheduleCompile!I518)-1)),ScheduleCompile!I518)))))),"",IF(ScheduleCompile!I518="Off",0,IF(ScheduleCompile!I518="On",1,IF(ISNUMBER(ScheduleCompile!I518),ScheduleCompile!I518/1,IF(ISTEXT(ScheduleCompile!I518),IF(OR(ISNUMBER(FIND("5F",ScheduleCompile!I518)),ISNUMBER(FIND("0F",ScheduleCompile!I518)),ISNUMBER(FIND("8F",ScheduleCompile!I518)),ISNUMBER(FIND("1F",ScheduleCompile!I518)),ISNUMBER(FIND("2F",ScheduleCompile!I518)),ISNUMBER(FIND("3F",ScheduleCompile!I518)),ISNUMBER(FIND("6F",ScheduleCompile!I518)),ISNUMBER(FIND("7F",ScheduleCompile!I518)),ISNUMBER(FIND("9F",ScheduleCompile!I518)),ISNUMBER(FIND("4F",ScheduleCompile!I518))),VALUE(LEFT(ScheduleCompile!I518,FIND("F",ScheduleCompile!I518)-1)),ScheduleCompile!I518)))))))</f>
        <v>0.25</v>
      </c>
      <c r="O525" s="1">
        <f>IF(AND(ISERROR(IF(ScheduleCompile!J518="Off",0,IF(ScheduleCompile!J518="On",1,IF(ISNUMBER(ScheduleCompile!J518),ScheduleCompile!J518/1,IF(ISTEXT(ScheduleCompile!J518),IF(OR(ISNUMBER(FIND("5F",ScheduleCompile!J518)),ISNUMBER(FIND("0F",ScheduleCompile!J518)),ISNUMBER(FIND("8F",ScheduleCompile!J518)),ISNUMBER(FIND("1F",ScheduleCompile!J518)),ISNUMBER(FIND("2F",ScheduleCompile!J518)),ISNUMBER(FIND("3F",ScheduleCompile!J518)),ISNUMBER(FIND("6F",ScheduleCompile!J518)),ISNUMBER(FIND("7F",ScheduleCompile!J518)),ISNUMBER(FIND("9F",ScheduleCompile!J518)),ISNUMBER(FIND("4F",ScheduleCompile!J518))),VALUE(LEFT(ScheduleCompile!J518,FIND("F",ScheduleCompile!J518)-1)),ScheduleCompile!J518)))))),ISTEXT(ScheduleCompile!#REF!)),"ENDTABLE",IF(ISERROR(IF(ScheduleCompile!J518="Off",0,IF(ScheduleCompile!J518="On",1,IF(ISNUMBER(ScheduleCompile!J518),ScheduleCompile!J518/1,IF(ISTEXT(ScheduleCompile!J518),IF(OR(ISNUMBER(FIND("5F",ScheduleCompile!J518)),ISNUMBER(FIND("0F",ScheduleCompile!J518)),ISNUMBER(FIND("8F",ScheduleCompile!J518)),ISNUMBER(FIND("1F",ScheduleCompile!J518)),ISNUMBER(FIND("2F",ScheduleCompile!J518)),ISNUMBER(FIND("3F",ScheduleCompile!J518)),ISNUMBER(FIND("6F",ScheduleCompile!J518)),ISNUMBER(FIND("7F",ScheduleCompile!J518)),ISNUMBER(FIND("9F",ScheduleCompile!J518)),ISNUMBER(FIND("4F",ScheduleCompile!J518))),VALUE(LEFT(ScheduleCompile!J518,FIND("F",ScheduleCompile!J518)-1)),ScheduleCompile!J518)))))),"",IF(ScheduleCompile!J518="Off",0,IF(ScheduleCompile!J518="On",1,IF(ISNUMBER(ScheduleCompile!J518),ScheduleCompile!J518/1,IF(ISTEXT(ScheduleCompile!J518),IF(OR(ISNUMBER(FIND("5F",ScheduleCompile!J518)),ISNUMBER(FIND("0F",ScheduleCompile!J518)),ISNUMBER(FIND("8F",ScheduleCompile!J518)),ISNUMBER(FIND("1F",ScheduleCompile!J518)),ISNUMBER(FIND("2F",ScheduleCompile!J518)),ISNUMBER(FIND("3F",ScheduleCompile!J518)),ISNUMBER(FIND("6F",ScheduleCompile!J518)),ISNUMBER(FIND("7F",ScheduleCompile!J518)),ISNUMBER(FIND("9F",ScheduleCompile!J518)),ISNUMBER(FIND("4F",ScheduleCompile!J518))),VALUE(LEFT(ScheduleCompile!J518,FIND("F",ScheduleCompile!J518)-1)),ScheduleCompile!J518)))))))</f>
        <v>0.25</v>
      </c>
      <c r="P525" s="1">
        <f>IF(AND(ISERROR(IF(ScheduleCompile!K518="Off",0,IF(ScheduleCompile!K518="On",1,IF(ISNUMBER(ScheduleCompile!K518),ScheduleCompile!K518/1,IF(ISTEXT(ScheduleCompile!K518),IF(OR(ISNUMBER(FIND("5F",ScheduleCompile!K518)),ISNUMBER(FIND("0F",ScheduleCompile!K518)),ISNUMBER(FIND("8F",ScheduleCompile!K518)),ISNUMBER(FIND("1F",ScheduleCompile!K518)),ISNUMBER(FIND("2F",ScheduleCompile!K518)),ISNUMBER(FIND("3F",ScheduleCompile!K518)),ISNUMBER(FIND("6F",ScheduleCompile!K518)),ISNUMBER(FIND("7F",ScheduleCompile!K518)),ISNUMBER(FIND("9F",ScheduleCompile!K518)),ISNUMBER(FIND("4F",ScheduleCompile!K518))),VALUE(LEFT(ScheduleCompile!K518,FIND("F",ScheduleCompile!K518)-1)),ScheduleCompile!K518)))))),ISTEXT(ScheduleCompile!#REF!)),"ENDTABLE",IF(ISERROR(IF(ScheduleCompile!K518="Off",0,IF(ScheduleCompile!K518="On",1,IF(ISNUMBER(ScheduleCompile!K518),ScheduleCompile!K518/1,IF(ISTEXT(ScheduleCompile!K518),IF(OR(ISNUMBER(FIND("5F",ScheduleCompile!K518)),ISNUMBER(FIND("0F",ScheduleCompile!K518)),ISNUMBER(FIND("8F",ScheduleCompile!K518)),ISNUMBER(FIND("1F",ScheduleCompile!K518)),ISNUMBER(FIND("2F",ScheduleCompile!K518)),ISNUMBER(FIND("3F",ScheduleCompile!K518)),ISNUMBER(FIND("6F",ScheduleCompile!K518)),ISNUMBER(FIND("7F",ScheduleCompile!K518)),ISNUMBER(FIND("9F",ScheduleCompile!K518)),ISNUMBER(FIND("4F",ScheduleCompile!K518))),VALUE(LEFT(ScheduleCompile!K518,FIND("F",ScheduleCompile!K518)-1)),ScheduleCompile!K518)))))),"",IF(ScheduleCompile!K518="Off",0,IF(ScheduleCompile!K518="On",1,IF(ISNUMBER(ScheduleCompile!K518),ScheduleCompile!K518/1,IF(ISTEXT(ScheduleCompile!K518),IF(OR(ISNUMBER(FIND("5F",ScheduleCompile!K518)),ISNUMBER(FIND("0F",ScheduleCompile!K518)),ISNUMBER(FIND("8F",ScheduleCompile!K518)),ISNUMBER(FIND("1F",ScheduleCompile!K518)),ISNUMBER(FIND("2F",ScheduleCompile!K518)),ISNUMBER(FIND("3F",ScheduleCompile!K518)),ISNUMBER(FIND("6F",ScheduleCompile!K518)),ISNUMBER(FIND("7F",ScheduleCompile!K518)),ISNUMBER(FIND("9F",ScheduleCompile!K518)),ISNUMBER(FIND("4F",ScheduleCompile!K518))),VALUE(LEFT(ScheduleCompile!K518,FIND("F",ScheduleCompile!K518)-1)),ScheduleCompile!K518)))))))</f>
        <v>0.25</v>
      </c>
      <c r="Q525" s="1">
        <f>IF(AND(ISERROR(IF(ScheduleCompile!L518="Off",0,IF(ScheduleCompile!L518="On",1,IF(ISNUMBER(ScheduleCompile!L518),ScheduleCompile!L518/1,IF(ISTEXT(ScheduleCompile!L518),IF(OR(ISNUMBER(FIND("5F",ScheduleCompile!L518)),ISNUMBER(FIND("0F",ScheduleCompile!L518)),ISNUMBER(FIND("8F",ScheduleCompile!L518)),ISNUMBER(FIND("1F",ScheduleCompile!L518)),ISNUMBER(FIND("2F",ScheduleCompile!L518)),ISNUMBER(FIND("3F",ScheduleCompile!L518)),ISNUMBER(FIND("6F",ScheduleCompile!L518)),ISNUMBER(FIND("7F",ScheduleCompile!L518)),ISNUMBER(FIND("9F",ScheduleCompile!L518)),ISNUMBER(FIND("4F",ScheduleCompile!L518))),VALUE(LEFT(ScheduleCompile!L518,FIND("F",ScheduleCompile!L518)-1)),ScheduleCompile!L518)))))),ISTEXT(ScheduleCompile!#REF!)),"ENDTABLE",IF(ISERROR(IF(ScheduleCompile!L518="Off",0,IF(ScheduleCompile!L518="On",1,IF(ISNUMBER(ScheduleCompile!L518),ScheduleCompile!L518/1,IF(ISTEXT(ScheduleCompile!L518),IF(OR(ISNUMBER(FIND("5F",ScheduleCompile!L518)),ISNUMBER(FIND("0F",ScheduleCompile!L518)),ISNUMBER(FIND("8F",ScheduleCompile!L518)),ISNUMBER(FIND("1F",ScheduleCompile!L518)),ISNUMBER(FIND("2F",ScheduleCompile!L518)),ISNUMBER(FIND("3F",ScheduleCompile!L518)),ISNUMBER(FIND("6F",ScheduleCompile!L518)),ISNUMBER(FIND("7F",ScheduleCompile!L518)),ISNUMBER(FIND("9F",ScheduleCompile!L518)),ISNUMBER(FIND("4F",ScheduleCompile!L518))),VALUE(LEFT(ScheduleCompile!L518,FIND("F",ScheduleCompile!L518)-1)),ScheduleCompile!L518)))))),"",IF(ScheduleCompile!L518="Off",0,IF(ScheduleCompile!L518="On",1,IF(ISNUMBER(ScheduleCompile!L518),ScheduleCompile!L518/1,IF(ISTEXT(ScheduleCompile!L518),IF(OR(ISNUMBER(FIND("5F",ScheduleCompile!L518)),ISNUMBER(FIND("0F",ScheduleCompile!L518)),ISNUMBER(FIND("8F",ScheduleCompile!L518)),ISNUMBER(FIND("1F",ScheduleCompile!L518)),ISNUMBER(FIND("2F",ScheduleCompile!L518)),ISNUMBER(FIND("3F",ScheduleCompile!L518)),ISNUMBER(FIND("6F",ScheduleCompile!L518)),ISNUMBER(FIND("7F",ScheduleCompile!L518)),ISNUMBER(FIND("9F",ScheduleCompile!L518)),ISNUMBER(FIND("4F",ScheduleCompile!L518))),VALUE(LEFT(ScheduleCompile!L518,FIND("F",ScheduleCompile!L518)-1)),ScheduleCompile!L518)))))))</f>
        <v>0.25</v>
      </c>
      <c r="R525" s="1">
        <f>IF(AND(ISERROR(IF(ScheduleCompile!M518="Off",0,IF(ScheduleCompile!M518="On",1,IF(ISNUMBER(ScheduleCompile!M518),ScheduleCompile!M518/1,IF(ISTEXT(ScheduleCompile!M518),IF(OR(ISNUMBER(FIND("5F",ScheduleCompile!M518)),ISNUMBER(FIND("0F",ScheduleCompile!M518)),ISNUMBER(FIND("8F",ScheduleCompile!M518)),ISNUMBER(FIND("1F",ScheduleCompile!M518)),ISNUMBER(FIND("2F",ScheduleCompile!M518)),ISNUMBER(FIND("3F",ScheduleCompile!M518)),ISNUMBER(FIND("6F",ScheduleCompile!M518)),ISNUMBER(FIND("7F",ScheduleCompile!M518)),ISNUMBER(FIND("9F",ScheduleCompile!M518)),ISNUMBER(FIND("4F",ScheduleCompile!M518))),VALUE(LEFT(ScheduleCompile!M518,FIND("F",ScheduleCompile!M518)-1)),ScheduleCompile!M518)))))),ISTEXT(ScheduleCompile!#REF!)),"ENDTABLE",IF(ISERROR(IF(ScheduleCompile!M518="Off",0,IF(ScheduleCompile!M518="On",1,IF(ISNUMBER(ScheduleCompile!M518),ScheduleCompile!M518/1,IF(ISTEXT(ScheduleCompile!M518),IF(OR(ISNUMBER(FIND("5F",ScheduleCompile!M518)),ISNUMBER(FIND("0F",ScheduleCompile!M518)),ISNUMBER(FIND("8F",ScheduleCompile!M518)),ISNUMBER(FIND("1F",ScheduleCompile!M518)),ISNUMBER(FIND("2F",ScheduleCompile!M518)),ISNUMBER(FIND("3F",ScheduleCompile!M518)),ISNUMBER(FIND("6F",ScheduleCompile!M518)),ISNUMBER(FIND("7F",ScheduleCompile!M518)),ISNUMBER(FIND("9F",ScheduleCompile!M518)),ISNUMBER(FIND("4F",ScheduleCompile!M518))),VALUE(LEFT(ScheduleCompile!M518,FIND("F",ScheduleCompile!M518)-1)),ScheduleCompile!M518)))))),"",IF(ScheduleCompile!M518="Off",0,IF(ScheduleCompile!M518="On",1,IF(ISNUMBER(ScheduleCompile!M518),ScheduleCompile!M518/1,IF(ISTEXT(ScheduleCompile!M518),IF(OR(ISNUMBER(FIND("5F",ScheduleCompile!M518)),ISNUMBER(FIND("0F",ScheduleCompile!M518)),ISNUMBER(FIND("8F",ScheduleCompile!M518)),ISNUMBER(FIND("1F",ScheduleCompile!M518)),ISNUMBER(FIND("2F",ScheduleCompile!M518)),ISNUMBER(FIND("3F",ScheduleCompile!M518)),ISNUMBER(FIND("6F",ScheduleCompile!M518)),ISNUMBER(FIND("7F",ScheduleCompile!M518)),ISNUMBER(FIND("9F",ScheduleCompile!M518)),ISNUMBER(FIND("4F",ScheduleCompile!M518))),VALUE(LEFT(ScheduleCompile!M518,FIND("F",ScheduleCompile!M518)-1)),ScheduleCompile!M518)))))))</f>
        <v>0.25</v>
      </c>
      <c r="S525" s="1">
        <f>IF(AND(ISERROR(IF(ScheduleCompile!N518="Off",0,IF(ScheduleCompile!N518="On",1,IF(ISNUMBER(ScheduleCompile!N518),ScheduleCompile!N518/1,IF(ISTEXT(ScheduleCompile!N518),IF(OR(ISNUMBER(FIND("5F",ScheduleCompile!N518)),ISNUMBER(FIND("0F",ScheduleCompile!N518)),ISNUMBER(FIND("8F",ScheduleCompile!N518)),ISNUMBER(FIND("1F",ScheduleCompile!N518)),ISNUMBER(FIND("2F",ScheduleCompile!N518)),ISNUMBER(FIND("3F",ScheduleCompile!N518)),ISNUMBER(FIND("6F",ScheduleCompile!N518)),ISNUMBER(FIND("7F",ScheduleCompile!N518)),ISNUMBER(FIND("9F",ScheduleCompile!N518)),ISNUMBER(FIND("4F",ScheduleCompile!N518))),VALUE(LEFT(ScheduleCompile!N518,FIND("F",ScheduleCompile!N518)-1)),ScheduleCompile!N518)))))),ISTEXT(ScheduleCompile!#REF!)),"ENDTABLE",IF(ISERROR(IF(ScheduleCompile!N518="Off",0,IF(ScheduleCompile!N518="On",1,IF(ISNUMBER(ScheduleCompile!N518),ScheduleCompile!N518/1,IF(ISTEXT(ScheduleCompile!N518),IF(OR(ISNUMBER(FIND("5F",ScheduleCompile!N518)),ISNUMBER(FIND("0F",ScheduleCompile!N518)),ISNUMBER(FIND("8F",ScheduleCompile!N518)),ISNUMBER(FIND("1F",ScheduleCompile!N518)),ISNUMBER(FIND("2F",ScheduleCompile!N518)),ISNUMBER(FIND("3F",ScheduleCompile!N518)),ISNUMBER(FIND("6F",ScheduleCompile!N518)),ISNUMBER(FIND("7F",ScheduleCompile!N518)),ISNUMBER(FIND("9F",ScheduleCompile!N518)),ISNUMBER(FIND("4F",ScheduleCompile!N518))),VALUE(LEFT(ScheduleCompile!N518,FIND("F",ScheduleCompile!N518)-1)),ScheduleCompile!N518)))))),"",IF(ScheduleCompile!N518="Off",0,IF(ScheduleCompile!N518="On",1,IF(ISNUMBER(ScheduleCompile!N518),ScheduleCompile!N518/1,IF(ISTEXT(ScheduleCompile!N518),IF(OR(ISNUMBER(FIND("5F",ScheduleCompile!N518)),ISNUMBER(FIND("0F",ScheduleCompile!N518)),ISNUMBER(FIND("8F",ScheduleCompile!N518)),ISNUMBER(FIND("1F",ScheduleCompile!N518)),ISNUMBER(FIND("2F",ScheduleCompile!N518)),ISNUMBER(FIND("3F",ScheduleCompile!N518)),ISNUMBER(FIND("6F",ScheduleCompile!N518)),ISNUMBER(FIND("7F",ScheduleCompile!N518)),ISNUMBER(FIND("9F",ScheduleCompile!N518)),ISNUMBER(FIND("4F",ScheduleCompile!N518))),VALUE(LEFT(ScheduleCompile!N518,FIND("F",ScheduleCompile!N518)-1)),ScheduleCompile!N518)))))))</f>
        <v>0.25</v>
      </c>
      <c r="T525" s="1">
        <f>IF(AND(ISERROR(IF(ScheduleCompile!O518="Off",0,IF(ScheduleCompile!O518="On",1,IF(ISNUMBER(ScheduleCompile!O518),ScheduleCompile!O518/1,IF(ISTEXT(ScheduleCompile!O518),IF(OR(ISNUMBER(FIND("5F",ScheduleCompile!O518)),ISNUMBER(FIND("0F",ScheduleCompile!O518)),ISNUMBER(FIND("8F",ScheduleCompile!O518)),ISNUMBER(FIND("1F",ScheduleCompile!O518)),ISNUMBER(FIND("2F",ScheduleCompile!O518)),ISNUMBER(FIND("3F",ScheduleCompile!O518)),ISNUMBER(FIND("6F",ScheduleCompile!O518)),ISNUMBER(FIND("7F",ScheduleCompile!O518)),ISNUMBER(FIND("9F",ScheduleCompile!O518)),ISNUMBER(FIND("4F",ScheduleCompile!O518))),VALUE(LEFT(ScheduleCompile!O518,FIND("F",ScheduleCompile!O518)-1)),ScheduleCompile!O518)))))),ISTEXT(ScheduleCompile!#REF!)),"ENDTABLE",IF(ISERROR(IF(ScheduleCompile!O518="Off",0,IF(ScheduleCompile!O518="On",1,IF(ISNUMBER(ScheduleCompile!O518),ScheduleCompile!O518/1,IF(ISTEXT(ScheduleCompile!O518),IF(OR(ISNUMBER(FIND("5F",ScheduleCompile!O518)),ISNUMBER(FIND("0F",ScheduleCompile!O518)),ISNUMBER(FIND("8F",ScheduleCompile!O518)),ISNUMBER(FIND("1F",ScheduleCompile!O518)),ISNUMBER(FIND("2F",ScheduleCompile!O518)),ISNUMBER(FIND("3F",ScheduleCompile!O518)),ISNUMBER(FIND("6F",ScheduleCompile!O518)),ISNUMBER(FIND("7F",ScheduleCompile!O518)),ISNUMBER(FIND("9F",ScheduleCompile!O518)),ISNUMBER(FIND("4F",ScheduleCompile!O518))),VALUE(LEFT(ScheduleCompile!O518,FIND("F",ScheduleCompile!O518)-1)),ScheduleCompile!O518)))))),"",IF(ScheduleCompile!O518="Off",0,IF(ScheduleCompile!O518="On",1,IF(ISNUMBER(ScheduleCompile!O518),ScheduleCompile!O518/1,IF(ISTEXT(ScheduleCompile!O518),IF(OR(ISNUMBER(FIND("5F",ScheduleCompile!O518)),ISNUMBER(FIND("0F",ScheduleCompile!O518)),ISNUMBER(FIND("8F",ScheduleCompile!O518)),ISNUMBER(FIND("1F",ScheduleCompile!O518)),ISNUMBER(FIND("2F",ScheduleCompile!O518)),ISNUMBER(FIND("3F",ScheduleCompile!O518)),ISNUMBER(FIND("6F",ScheduleCompile!O518)),ISNUMBER(FIND("7F",ScheduleCompile!O518)),ISNUMBER(FIND("9F",ScheduleCompile!O518)),ISNUMBER(FIND("4F",ScheduleCompile!O518))),VALUE(LEFT(ScheduleCompile!O518,FIND("F",ScheduleCompile!O518)-1)),ScheduleCompile!O518)))))))</f>
        <v>0.25</v>
      </c>
      <c r="U525" s="1">
        <f>IF(AND(ISERROR(IF(ScheduleCompile!P518="Off",0,IF(ScheduleCompile!P518="On",1,IF(ISNUMBER(ScheduleCompile!P518),ScheduleCompile!P518/1,IF(ISTEXT(ScheduleCompile!P518),IF(OR(ISNUMBER(FIND("5F",ScheduleCompile!P518)),ISNUMBER(FIND("0F",ScheduleCompile!P518)),ISNUMBER(FIND("8F",ScheduleCompile!P518)),ISNUMBER(FIND("1F",ScheduleCompile!P518)),ISNUMBER(FIND("2F",ScheduleCompile!P518)),ISNUMBER(FIND("3F",ScheduleCompile!P518)),ISNUMBER(FIND("6F",ScheduleCompile!P518)),ISNUMBER(FIND("7F",ScheduleCompile!P518)),ISNUMBER(FIND("9F",ScheduleCompile!P518)),ISNUMBER(FIND("4F",ScheduleCompile!P518))),VALUE(LEFT(ScheduleCompile!P518,FIND("F",ScheduleCompile!P518)-1)),ScheduleCompile!P518)))))),ISTEXT(ScheduleCompile!#REF!)),"ENDTABLE",IF(ISERROR(IF(ScheduleCompile!P518="Off",0,IF(ScheduleCompile!P518="On",1,IF(ISNUMBER(ScheduleCompile!P518),ScheduleCompile!P518/1,IF(ISTEXT(ScheduleCompile!P518),IF(OR(ISNUMBER(FIND("5F",ScheduleCompile!P518)),ISNUMBER(FIND("0F",ScheduleCompile!P518)),ISNUMBER(FIND("8F",ScheduleCompile!P518)),ISNUMBER(FIND("1F",ScheduleCompile!P518)),ISNUMBER(FIND("2F",ScheduleCompile!P518)),ISNUMBER(FIND("3F",ScheduleCompile!P518)),ISNUMBER(FIND("6F",ScheduleCompile!P518)),ISNUMBER(FIND("7F",ScheduleCompile!P518)),ISNUMBER(FIND("9F",ScheduleCompile!P518)),ISNUMBER(FIND("4F",ScheduleCompile!P518))),VALUE(LEFT(ScheduleCompile!P518,FIND("F",ScheduleCompile!P518)-1)),ScheduleCompile!P518)))))),"",IF(ScheduleCompile!P518="Off",0,IF(ScheduleCompile!P518="On",1,IF(ISNUMBER(ScheduleCompile!P518),ScheduleCompile!P518/1,IF(ISTEXT(ScheduleCompile!P518),IF(OR(ISNUMBER(FIND("5F",ScheduleCompile!P518)),ISNUMBER(FIND("0F",ScheduleCompile!P518)),ISNUMBER(FIND("8F",ScheduleCompile!P518)),ISNUMBER(FIND("1F",ScheduleCompile!P518)),ISNUMBER(FIND("2F",ScheduleCompile!P518)),ISNUMBER(FIND("3F",ScheduleCompile!P518)),ISNUMBER(FIND("6F",ScheduleCompile!P518)),ISNUMBER(FIND("7F",ScheduleCompile!P518)),ISNUMBER(FIND("9F",ScheduleCompile!P518)),ISNUMBER(FIND("4F",ScheduleCompile!P518))),VALUE(LEFT(ScheduleCompile!P518,FIND("F",ScheduleCompile!P518)-1)),ScheduleCompile!P518)))))))</f>
        <v>0.25</v>
      </c>
      <c r="V525" s="1">
        <f>IF(AND(ISERROR(IF(ScheduleCompile!Q518="Off",0,IF(ScheduleCompile!Q518="On",1,IF(ISNUMBER(ScheduleCompile!Q518),ScheduleCompile!Q518/1,IF(ISTEXT(ScheduleCompile!Q518),IF(OR(ISNUMBER(FIND("5F",ScheduleCompile!Q518)),ISNUMBER(FIND("0F",ScheduleCompile!Q518)),ISNUMBER(FIND("8F",ScheduleCompile!Q518)),ISNUMBER(FIND("1F",ScheduleCompile!Q518)),ISNUMBER(FIND("2F",ScheduleCompile!Q518)),ISNUMBER(FIND("3F",ScheduleCompile!Q518)),ISNUMBER(FIND("6F",ScheduleCompile!Q518)),ISNUMBER(FIND("7F",ScheduleCompile!Q518)),ISNUMBER(FIND("9F",ScheduleCompile!Q518)),ISNUMBER(FIND("4F",ScheduleCompile!Q518))),VALUE(LEFT(ScheduleCompile!Q518,FIND("F",ScheduleCompile!Q518)-1)),ScheduleCompile!Q518)))))),ISTEXT(ScheduleCompile!#REF!)),"ENDTABLE",IF(ISERROR(IF(ScheduleCompile!Q518="Off",0,IF(ScheduleCompile!Q518="On",1,IF(ISNUMBER(ScheduleCompile!Q518),ScheduleCompile!Q518/1,IF(ISTEXT(ScheduleCompile!Q518),IF(OR(ISNUMBER(FIND("5F",ScheduleCompile!Q518)),ISNUMBER(FIND("0F",ScheduleCompile!Q518)),ISNUMBER(FIND("8F",ScheduleCompile!Q518)),ISNUMBER(FIND("1F",ScheduleCompile!Q518)),ISNUMBER(FIND("2F",ScheduleCompile!Q518)),ISNUMBER(FIND("3F",ScheduleCompile!Q518)),ISNUMBER(FIND("6F",ScheduleCompile!Q518)),ISNUMBER(FIND("7F",ScheduleCompile!Q518)),ISNUMBER(FIND("9F",ScheduleCompile!Q518)),ISNUMBER(FIND("4F",ScheduleCompile!Q518))),VALUE(LEFT(ScheduleCompile!Q518,FIND("F",ScheduleCompile!Q518)-1)),ScheduleCompile!Q518)))))),"",IF(ScheduleCompile!Q518="Off",0,IF(ScheduleCompile!Q518="On",1,IF(ISNUMBER(ScheduleCompile!Q518),ScheduleCompile!Q518/1,IF(ISTEXT(ScheduleCompile!Q518),IF(OR(ISNUMBER(FIND("5F",ScheduleCompile!Q518)),ISNUMBER(FIND("0F",ScheduleCompile!Q518)),ISNUMBER(FIND("8F",ScheduleCompile!Q518)),ISNUMBER(FIND("1F",ScheduleCompile!Q518)),ISNUMBER(FIND("2F",ScheduleCompile!Q518)),ISNUMBER(FIND("3F",ScheduleCompile!Q518)),ISNUMBER(FIND("6F",ScheduleCompile!Q518)),ISNUMBER(FIND("7F",ScheduleCompile!Q518)),ISNUMBER(FIND("9F",ScheduleCompile!Q518)),ISNUMBER(FIND("4F",ScheduleCompile!Q518))),VALUE(LEFT(ScheduleCompile!Q518,FIND("F",ScheduleCompile!Q518)-1)),ScheduleCompile!Q518)))))))</f>
        <v>0.25</v>
      </c>
      <c r="W525" s="1">
        <f>IF(AND(ISERROR(IF(ScheduleCompile!R518="Off",0,IF(ScheduleCompile!R518="On",1,IF(ISNUMBER(ScheduleCompile!R518),ScheduleCompile!R518/1,IF(ISTEXT(ScheduleCompile!R518),IF(OR(ISNUMBER(FIND("5F",ScheduleCompile!R518)),ISNUMBER(FIND("0F",ScheduleCompile!R518)),ISNUMBER(FIND("8F",ScheduleCompile!R518)),ISNUMBER(FIND("1F",ScheduleCompile!R518)),ISNUMBER(FIND("2F",ScheduleCompile!R518)),ISNUMBER(FIND("3F",ScheduleCompile!R518)),ISNUMBER(FIND("6F",ScheduleCompile!R518)),ISNUMBER(FIND("7F",ScheduleCompile!R518)),ISNUMBER(FIND("9F",ScheduleCompile!R518)),ISNUMBER(FIND("4F",ScheduleCompile!R518))),VALUE(LEFT(ScheduleCompile!R518,FIND("F",ScheduleCompile!R518)-1)),ScheduleCompile!R518)))))),ISTEXT(ScheduleCompile!#REF!)),"ENDTABLE",IF(ISERROR(IF(ScheduleCompile!R518="Off",0,IF(ScheduleCompile!R518="On",1,IF(ISNUMBER(ScheduleCompile!R518),ScheduleCompile!R518/1,IF(ISTEXT(ScheduleCompile!R518),IF(OR(ISNUMBER(FIND("5F",ScheduleCompile!R518)),ISNUMBER(FIND("0F",ScheduleCompile!R518)),ISNUMBER(FIND("8F",ScheduleCompile!R518)),ISNUMBER(FIND("1F",ScheduleCompile!R518)),ISNUMBER(FIND("2F",ScheduleCompile!R518)),ISNUMBER(FIND("3F",ScheduleCompile!R518)),ISNUMBER(FIND("6F",ScheduleCompile!R518)),ISNUMBER(FIND("7F",ScheduleCompile!R518)),ISNUMBER(FIND("9F",ScheduleCompile!R518)),ISNUMBER(FIND("4F",ScheduleCompile!R518))),VALUE(LEFT(ScheduleCompile!R518,FIND("F",ScheduleCompile!R518)-1)),ScheduleCompile!R518)))))),"",IF(ScheduleCompile!R518="Off",0,IF(ScheduleCompile!R518="On",1,IF(ISNUMBER(ScheduleCompile!R518),ScheduleCompile!R518/1,IF(ISTEXT(ScheduleCompile!R518),IF(OR(ISNUMBER(FIND("5F",ScheduleCompile!R518)),ISNUMBER(FIND("0F",ScheduleCompile!R518)),ISNUMBER(FIND("8F",ScheduleCompile!R518)),ISNUMBER(FIND("1F",ScheduleCompile!R518)),ISNUMBER(FIND("2F",ScheduleCompile!R518)),ISNUMBER(FIND("3F",ScheduleCompile!R518)),ISNUMBER(FIND("6F",ScheduleCompile!R518)),ISNUMBER(FIND("7F",ScheduleCompile!R518)),ISNUMBER(FIND("9F",ScheduleCompile!R518)),ISNUMBER(FIND("4F",ScheduleCompile!R518))),VALUE(LEFT(ScheduleCompile!R518,FIND("F",ScheduleCompile!R518)-1)),ScheduleCompile!R518)))))))</f>
        <v>0.25</v>
      </c>
      <c r="X525" s="1">
        <f>IF(AND(ISERROR(IF(ScheduleCompile!S518="Off",0,IF(ScheduleCompile!S518="On",1,IF(ISNUMBER(ScheduleCompile!S518),ScheduleCompile!S518/1,IF(ISTEXT(ScheduleCompile!S518),IF(OR(ISNUMBER(FIND("5F",ScheduleCompile!S518)),ISNUMBER(FIND("0F",ScheduleCompile!S518)),ISNUMBER(FIND("8F",ScheduleCompile!S518)),ISNUMBER(FIND("1F",ScheduleCompile!S518)),ISNUMBER(FIND("2F",ScheduleCompile!S518)),ISNUMBER(FIND("3F",ScheduleCompile!S518)),ISNUMBER(FIND("6F",ScheduleCompile!S518)),ISNUMBER(FIND("7F",ScheduleCompile!S518)),ISNUMBER(FIND("9F",ScheduleCompile!S518)),ISNUMBER(FIND("4F",ScheduleCompile!S518))),VALUE(LEFT(ScheduleCompile!S518,FIND("F",ScheduleCompile!S518)-1)),ScheduleCompile!S518)))))),ISTEXT(ScheduleCompile!#REF!)),"ENDTABLE",IF(ISERROR(IF(ScheduleCompile!S518="Off",0,IF(ScheduleCompile!S518="On",1,IF(ISNUMBER(ScheduleCompile!S518),ScheduleCompile!S518/1,IF(ISTEXT(ScheduleCompile!S518),IF(OR(ISNUMBER(FIND("5F",ScheduleCompile!S518)),ISNUMBER(FIND("0F",ScheduleCompile!S518)),ISNUMBER(FIND("8F",ScheduleCompile!S518)),ISNUMBER(FIND("1F",ScheduleCompile!S518)),ISNUMBER(FIND("2F",ScheduleCompile!S518)),ISNUMBER(FIND("3F",ScheduleCompile!S518)),ISNUMBER(FIND("6F",ScheduleCompile!S518)),ISNUMBER(FIND("7F",ScheduleCompile!S518)),ISNUMBER(FIND("9F",ScheduleCompile!S518)),ISNUMBER(FIND("4F",ScheduleCompile!S518))),VALUE(LEFT(ScheduleCompile!S518,FIND("F",ScheduleCompile!S518)-1)),ScheduleCompile!S518)))))),"",IF(ScheduleCompile!S518="Off",0,IF(ScheduleCompile!S518="On",1,IF(ISNUMBER(ScheduleCompile!S518),ScheduleCompile!S518/1,IF(ISTEXT(ScheduleCompile!S518),IF(OR(ISNUMBER(FIND("5F",ScheduleCompile!S518)),ISNUMBER(FIND("0F",ScheduleCompile!S518)),ISNUMBER(FIND("8F",ScheduleCompile!S518)),ISNUMBER(FIND("1F",ScheduleCompile!S518)),ISNUMBER(FIND("2F",ScheduleCompile!S518)),ISNUMBER(FIND("3F",ScheduleCompile!S518)),ISNUMBER(FIND("6F",ScheduleCompile!S518)),ISNUMBER(FIND("7F",ScheduleCompile!S518)),ISNUMBER(FIND("9F",ScheduleCompile!S518)),ISNUMBER(FIND("4F",ScheduleCompile!S518))),VALUE(LEFT(ScheduleCompile!S518,FIND("F",ScheduleCompile!S518)-1)),ScheduleCompile!S518)))))))</f>
        <v>1</v>
      </c>
      <c r="Y525" s="1">
        <f>IF(AND(ISERROR(IF(ScheduleCompile!T518="Off",0,IF(ScheduleCompile!T518="On",1,IF(ISNUMBER(ScheduleCompile!T518),ScheduleCompile!T518/1,IF(ISTEXT(ScheduleCompile!T518),IF(OR(ISNUMBER(FIND("5F",ScheduleCompile!T518)),ISNUMBER(FIND("0F",ScheduleCompile!T518)),ISNUMBER(FIND("8F",ScheduleCompile!T518)),ISNUMBER(FIND("1F",ScheduleCompile!T518)),ISNUMBER(FIND("2F",ScheduleCompile!T518)),ISNUMBER(FIND("3F",ScheduleCompile!T518)),ISNUMBER(FIND("6F",ScheduleCompile!T518)),ISNUMBER(FIND("7F",ScheduleCompile!T518)),ISNUMBER(FIND("9F",ScheduleCompile!T518)),ISNUMBER(FIND("4F",ScheduleCompile!T518))),VALUE(LEFT(ScheduleCompile!T518,FIND("F",ScheduleCompile!T518)-1)),ScheduleCompile!T518)))))),ISTEXT(ScheduleCompile!#REF!)),"ENDTABLE",IF(ISERROR(IF(ScheduleCompile!T518="Off",0,IF(ScheduleCompile!T518="On",1,IF(ISNUMBER(ScheduleCompile!T518),ScheduleCompile!T518/1,IF(ISTEXT(ScheduleCompile!T518),IF(OR(ISNUMBER(FIND("5F",ScheduleCompile!T518)),ISNUMBER(FIND("0F",ScheduleCompile!T518)),ISNUMBER(FIND("8F",ScheduleCompile!T518)),ISNUMBER(FIND("1F",ScheduleCompile!T518)),ISNUMBER(FIND("2F",ScheduleCompile!T518)),ISNUMBER(FIND("3F",ScheduleCompile!T518)),ISNUMBER(FIND("6F",ScheduleCompile!T518)),ISNUMBER(FIND("7F",ScheduleCompile!T518)),ISNUMBER(FIND("9F",ScheduleCompile!T518)),ISNUMBER(FIND("4F",ScheduleCompile!T518))),VALUE(LEFT(ScheduleCompile!T518,FIND("F",ScheduleCompile!T518)-1)),ScheduleCompile!T518)))))),"",IF(ScheduleCompile!T518="Off",0,IF(ScheduleCompile!T518="On",1,IF(ISNUMBER(ScheduleCompile!T518),ScheduleCompile!T518/1,IF(ISTEXT(ScheduleCompile!T518),IF(OR(ISNUMBER(FIND("5F",ScheduleCompile!T518)),ISNUMBER(FIND("0F",ScheduleCompile!T518)),ISNUMBER(FIND("8F",ScheduleCompile!T518)),ISNUMBER(FIND("1F",ScheduleCompile!T518)),ISNUMBER(FIND("2F",ScheduleCompile!T518)),ISNUMBER(FIND("3F",ScheduleCompile!T518)),ISNUMBER(FIND("6F",ScheduleCompile!T518)),ISNUMBER(FIND("7F",ScheduleCompile!T518)),ISNUMBER(FIND("9F",ScheduleCompile!T518)),ISNUMBER(FIND("4F",ScheduleCompile!T518))),VALUE(LEFT(ScheduleCompile!T518,FIND("F",ScheduleCompile!T518)-1)),ScheduleCompile!T518)))))))</f>
        <v>1</v>
      </c>
      <c r="Z525" s="1">
        <f>IF(AND(ISERROR(IF(ScheduleCompile!U518="Off",0,IF(ScheduleCompile!U518="On",1,IF(ISNUMBER(ScheduleCompile!U518),ScheduleCompile!U518/1,IF(ISTEXT(ScheduleCompile!U518),IF(OR(ISNUMBER(FIND("5F",ScheduleCompile!U518)),ISNUMBER(FIND("0F",ScheduleCompile!U518)),ISNUMBER(FIND("8F",ScheduleCompile!U518)),ISNUMBER(FIND("1F",ScheduleCompile!U518)),ISNUMBER(FIND("2F",ScheduleCompile!U518)),ISNUMBER(FIND("3F",ScheduleCompile!U518)),ISNUMBER(FIND("6F",ScheduleCompile!U518)),ISNUMBER(FIND("7F",ScheduleCompile!U518)),ISNUMBER(FIND("9F",ScheduleCompile!U518)),ISNUMBER(FIND("4F",ScheduleCompile!U518))),VALUE(LEFT(ScheduleCompile!U518,FIND("F",ScheduleCompile!U518)-1)),ScheduleCompile!U518)))))),ISTEXT(ScheduleCompile!#REF!)),"ENDTABLE",IF(ISERROR(IF(ScheduleCompile!U518="Off",0,IF(ScheduleCompile!U518="On",1,IF(ISNUMBER(ScheduleCompile!U518),ScheduleCompile!U518/1,IF(ISTEXT(ScheduleCompile!U518),IF(OR(ISNUMBER(FIND("5F",ScheduleCompile!U518)),ISNUMBER(FIND("0F",ScheduleCompile!U518)),ISNUMBER(FIND("8F",ScheduleCompile!U518)),ISNUMBER(FIND("1F",ScheduleCompile!U518)),ISNUMBER(FIND("2F",ScheduleCompile!U518)),ISNUMBER(FIND("3F",ScheduleCompile!U518)),ISNUMBER(FIND("6F",ScheduleCompile!U518)),ISNUMBER(FIND("7F",ScheduleCompile!U518)),ISNUMBER(FIND("9F",ScheduleCompile!U518)),ISNUMBER(FIND("4F",ScheduleCompile!U518))),VALUE(LEFT(ScheduleCompile!U518,FIND("F",ScheduleCompile!U518)-1)),ScheduleCompile!U518)))))),"",IF(ScheduleCompile!U518="Off",0,IF(ScheduleCompile!U518="On",1,IF(ISNUMBER(ScheduleCompile!U518),ScheduleCompile!U518/1,IF(ISTEXT(ScheduleCompile!U518),IF(OR(ISNUMBER(FIND("5F",ScheduleCompile!U518)),ISNUMBER(FIND("0F",ScheduleCompile!U518)),ISNUMBER(FIND("8F",ScheduleCompile!U518)),ISNUMBER(FIND("1F",ScheduleCompile!U518)),ISNUMBER(FIND("2F",ScheduleCompile!U518)),ISNUMBER(FIND("3F",ScheduleCompile!U518)),ISNUMBER(FIND("6F",ScheduleCompile!U518)),ISNUMBER(FIND("7F",ScheduleCompile!U518)),ISNUMBER(FIND("9F",ScheduleCompile!U518)),ISNUMBER(FIND("4F",ScheduleCompile!U518))),VALUE(LEFT(ScheduleCompile!U518,FIND("F",ScheduleCompile!U518)-1)),ScheduleCompile!U518)))))))</f>
        <v>1</v>
      </c>
      <c r="AA525" s="1">
        <f>IF(AND(ISERROR(IF(ScheduleCompile!V518="Off",0,IF(ScheduleCompile!V518="On",1,IF(ISNUMBER(ScheduleCompile!V518),ScheduleCompile!V518/1,IF(ISTEXT(ScheduleCompile!V518),IF(OR(ISNUMBER(FIND("5F",ScheduleCompile!V518)),ISNUMBER(FIND("0F",ScheduleCompile!V518)),ISNUMBER(FIND("8F",ScheduleCompile!V518)),ISNUMBER(FIND("1F",ScheduleCompile!V518)),ISNUMBER(FIND("2F",ScheduleCompile!V518)),ISNUMBER(FIND("3F",ScheduleCompile!V518)),ISNUMBER(FIND("6F",ScheduleCompile!V518)),ISNUMBER(FIND("7F",ScheduleCompile!V518)),ISNUMBER(FIND("9F",ScheduleCompile!V518)),ISNUMBER(FIND("4F",ScheduleCompile!V518))),VALUE(LEFT(ScheduleCompile!V518,FIND("F",ScheduleCompile!V518)-1)),ScheduleCompile!V518)))))),ISTEXT(ScheduleCompile!#REF!)),"ENDTABLE",IF(ISERROR(IF(ScheduleCompile!V518="Off",0,IF(ScheduleCompile!V518="On",1,IF(ISNUMBER(ScheduleCompile!V518),ScheduleCompile!V518/1,IF(ISTEXT(ScheduleCompile!V518),IF(OR(ISNUMBER(FIND("5F",ScheduleCompile!V518)),ISNUMBER(FIND("0F",ScheduleCompile!V518)),ISNUMBER(FIND("8F",ScheduleCompile!V518)),ISNUMBER(FIND("1F",ScheduleCompile!V518)),ISNUMBER(FIND("2F",ScheduleCompile!V518)),ISNUMBER(FIND("3F",ScheduleCompile!V518)),ISNUMBER(FIND("6F",ScheduleCompile!V518)),ISNUMBER(FIND("7F",ScheduleCompile!V518)),ISNUMBER(FIND("9F",ScheduleCompile!V518)),ISNUMBER(FIND("4F",ScheduleCompile!V518))),VALUE(LEFT(ScheduleCompile!V518,FIND("F",ScheduleCompile!V518)-1)),ScheduleCompile!V518)))))),"",IF(ScheduleCompile!V518="Off",0,IF(ScheduleCompile!V518="On",1,IF(ISNUMBER(ScheduleCompile!V518),ScheduleCompile!V518/1,IF(ISTEXT(ScheduleCompile!V518),IF(OR(ISNUMBER(FIND("5F",ScheduleCompile!V518)),ISNUMBER(FIND("0F",ScheduleCompile!V518)),ISNUMBER(FIND("8F",ScheduleCompile!V518)),ISNUMBER(FIND("1F",ScheduleCompile!V518)),ISNUMBER(FIND("2F",ScheduleCompile!V518)),ISNUMBER(FIND("3F",ScheduleCompile!V518)),ISNUMBER(FIND("6F",ScheduleCompile!V518)),ISNUMBER(FIND("7F",ScheduleCompile!V518)),ISNUMBER(FIND("9F",ScheduleCompile!V518)),ISNUMBER(FIND("4F",ScheduleCompile!V518))),VALUE(LEFT(ScheduleCompile!V518,FIND("F",ScheduleCompile!V518)-1)),ScheduleCompile!V518)))))))</f>
        <v>1</v>
      </c>
      <c r="AB525" s="1">
        <f>IF(AND(ISERROR(IF(ScheduleCompile!W518="Off",0,IF(ScheduleCompile!W518="On",1,IF(ISNUMBER(ScheduleCompile!W518),ScheduleCompile!W518/1,IF(ISTEXT(ScheduleCompile!W518),IF(OR(ISNUMBER(FIND("5F",ScheduleCompile!W518)),ISNUMBER(FIND("0F",ScheduleCompile!W518)),ISNUMBER(FIND("8F",ScheduleCompile!W518)),ISNUMBER(FIND("1F",ScheduleCompile!W518)),ISNUMBER(FIND("2F",ScheduleCompile!W518)),ISNUMBER(FIND("3F",ScheduleCompile!W518)),ISNUMBER(FIND("6F",ScheduleCompile!W518)),ISNUMBER(FIND("7F",ScheduleCompile!W518)),ISNUMBER(FIND("9F",ScheduleCompile!W518)),ISNUMBER(FIND("4F",ScheduleCompile!W518))),VALUE(LEFT(ScheduleCompile!W518,FIND("F",ScheduleCompile!W518)-1)),ScheduleCompile!W518)))))),ISTEXT(ScheduleCompile!#REF!)),"ENDTABLE",IF(ISERROR(IF(ScheduleCompile!W518="Off",0,IF(ScheduleCompile!W518="On",1,IF(ISNUMBER(ScheduleCompile!W518),ScheduleCompile!W518/1,IF(ISTEXT(ScheduleCompile!W518),IF(OR(ISNUMBER(FIND("5F",ScheduleCompile!W518)),ISNUMBER(FIND("0F",ScheduleCompile!W518)),ISNUMBER(FIND("8F",ScheduleCompile!W518)),ISNUMBER(FIND("1F",ScheduleCompile!W518)),ISNUMBER(FIND("2F",ScheduleCompile!W518)),ISNUMBER(FIND("3F",ScheduleCompile!W518)),ISNUMBER(FIND("6F",ScheduleCompile!W518)),ISNUMBER(FIND("7F",ScheduleCompile!W518)),ISNUMBER(FIND("9F",ScheduleCompile!W518)),ISNUMBER(FIND("4F",ScheduleCompile!W518))),VALUE(LEFT(ScheduleCompile!W518,FIND("F",ScheduleCompile!W518)-1)),ScheduleCompile!W518)))))),"",IF(ScheduleCompile!W518="Off",0,IF(ScheduleCompile!W518="On",1,IF(ISNUMBER(ScheduleCompile!W518),ScheduleCompile!W518/1,IF(ISTEXT(ScheduleCompile!W518),IF(OR(ISNUMBER(FIND("5F",ScheduleCompile!W518)),ISNUMBER(FIND("0F",ScheduleCompile!W518)),ISNUMBER(FIND("8F",ScheduleCompile!W518)),ISNUMBER(FIND("1F",ScheduleCompile!W518)),ISNUMBER(FIND("2F",ScheduleCompile!W518)),ISNUMBER(FIND("3F",ScheduleCompile!W518)),ISNUMBER(FIND("6F",ScheduleCompile!W518)),ISNUMBER(FIND("7F",ScheduleCompile!W518)),ISNUMBER(FIND("9F",ScheduleCompile!W518)),ISNUMBER(FIND("4F",ScheduleCompile!W518))),VALUE(LEFT(ScheduleCompile!W518,FIND("F",ScheduleCompile!W518)-1)),ScheduleCompile!W518)))))))</f>
        <v>1</v>
      </c>
      <c r="AC525" s="1">
        <f>IF(AND(ISERROR(IF(ScheduleCompile!X518="Off",0,IF(ScheduleCompile!X518="On",1,IF(ISNUMBER(ScheduleCompile!X518),ScheduleCompile!X518/1,IF(ISTEXT(ScheduleCompile!X518),IF(OR(ISNUMBER(FIND("5F",ScheduleCompile!X518)),ISNUMBER(FIND("0F",ScheduleCompile!X518)),ISNUMBER(FIND("8F",ScheduleCompile!X518)),ISNUMBER(FIND("1F",ScheduleCompile!X518)),ISNUMBER(FIND("2F",ScheduleCompile!X518)),ISNUMBER(FIND("3F",ScheduleCompile!X518)),ISNUMBER(FIND("6F",ScheduleCompile!X518)),ISNUMBER(FIND("7F",ScheduleCompile!X518)),ISNUMBER(FIND("9F",ScheduleCompile!X518)),ISNUMBER(FIND("4F",ScheduleCompile!X518))),VALUE(LEFT(ScheduleCompile!X518,FIND("F",ScheduleCompile!X518)-1)),ScheduleCompile!X518)))))),ISTEXT(ScheduleCompile!#REF!)),"ENDTABLE",IF(ISERROR(IF(ScheduleCompile!X518="Off",0,IF(ScheduleCompile!X518="On",1,IF(ISNUMBER(ScheduleCompile!X518),ScheduleCompile!X518/1,IF(ISTEXT(ScheduleCompile!X518),IF(OR(ISNUMBER(FIND("5F",ScheduleCompile!X518)),ISNUMBER(FIND("0F",ScheduleCompile!X518)),ISNUMBER(FIND("8F",ScheduleCompile!X518)),ISNUMBER(FIND("1F",ScheduleCompile!X518)),ISNUMBER(FIND("2F",ScheduleCompile!X518)),ISNUMBER(FIND("3F",ScheduleCompile!X518)),ISNUMBER(FIND("6F",ScheduleCompile!X518)),ISNUMBER(FIND("7F",ScheduleCompile!X518)),ISNUMBER(FIND("9F",ScheduleCompile!X518)),ISNUMBER(FIND("4F",ScheduleCompile!X518))),VALUE(LEFT(ScheduleCompile!X518,FIND("F",ScheduleCompile!X518)-1)),ScheduleCompile!X518)))))),"",IF(ScheduleCompile!X518="Off",0,IF(ScheduleCompile!X518="On",1,IF(ISNUMBER(ScheduleCompile!X518),ScheduleCompile!X518/1,IF(ISTEXT(ScheduleCompile!X518),IF(OR(ISNUMBER(FIND("5F",ScheduleCompile!X518)),ISNUMBER(FIND("0F",ScheduleCompile!X518)),ISNUMBER(FIND("8F",ScheduleCompile!X518)),ISNUMBER(FIND("1F",ScheduleCompile!X518)),ISNUMBER(FIND("2F",ScheduleCompile!X518)),ISNUMBER(FIND("3F",ScheduleCompile!X518)),ISNUMBER(FIND("6F",ScheduleCompile!X518)),ISNUMBER(FIND("7F",ScheduleCompile!X518)),ISNUMBER(FIND("9F",ScheduleCompile!X518)),ISNUMBER(FIND("4F",ScheduleCompile!X518))),VALUE(LEFT(ScheduleCompile!X518,FIND("F",ScheduleCompile!X518)-1)),ScheduleCompile!X518)))))))</f>
        <v>1</v>
      </c>
      <c r="AD525" s="1">
        <f>IF(AND(ISERROR(IF(ScheduleCompile!Y518="Off",0,IF(ScheduleCompile!Y518="On",1,IF(ISNUMBER(ScheduleCompile!Y518),ScheduleCompile!Y518/1,IF(ISTEXT(ScheduleCompile!Y518),IF(OR(ISNUMBER(FIND("5F",ScheduleCompile!Y518)),ISNUMBER(FIND("0F",ScheduleCompile!Y518)),ISNUMBER(FIND("8F",ScheduleCompile!Y518)),ISNUMBER(FIND("1F",ScheduleCompile!Y518)),ISNUMBER(FIND("2F",ScheduleCompile!Y518)),ISNUMBER(FIND("3F",ScheduleCompile!Y518)),ISNUMBER(FIND("6F",ScheduleCompile!Y518)),ISNUMBER(FIND("7F",ScheduleCompile!Y518)),ISNUMBER(FIND("9F",ScheduleCompile!Y518)),ISNUMBER(FIND("4F",ScheduleCompile!Y518))),VALUE(LEFT(ScheduleCompile!Y518,FIND("F",ScheduleCompile!Y518)-1)),ScheduleCompile!Y518)))))),ISTEXT(ScheduleCompile!#REF!)),"ENDTABLE",IF(ISERROR(IF(ScheduleCompile!Y518="Off",0,IF(ScheduleCompile!Y518="On",1,IF(ISNUMBER(ScheduleCompile!Y518),ScheduleCompile!Y518/1,IF(ISTEXT(ScheduleCompile!Y518),IF(OR(ISNUMBER(FIND("5F",ScheduleCompile!Y518)),ISNUMBER(FIND("0F",ScheduleCompile!Y518)),ISNUMBER(FIND("8F",ScheduleCompile!Y518)),ISNUMBER(FIND("1F",ScheduleCompile!Y518)),ISNUMBER(FIND("2F",ScheduleCompile!Y518)),ISNUMBER(FIND("3F",ScheduleCompile!Y518)),ISNUMBER(FIND("6F",ScheduleCompile!Y518)),ISNUMBER(FIND("7F",ScheduleCompile!Y518)),ISNUMBER(FIND("9F",ScheduleCompile!Y518)),ISNUMBER(FIND("4F",ScheduleCompile!Y518))),VALUE(LEFT(ScheduleCompile!Y518,FIND("F",ScheduleCompile!Y518)-1)),ScheduleCompile!Y518)))))),"",IF(ScheduleCompile!Y518="Off",0,IF(ScheduleCompile!Y518="On",1,IF(ISNUMBER(ScheduleCompile!Y518),ScheduleCompile!Y518/1,IF(ISTEXT(ScheduleCompile!Y518),IF(OR(ISNUMBER(FIND("5F",ScheduleCompile!Y518)),ISNUMBER(FIND("0F",ScheduleCompile!Y518)),ISNUMBER(FIND("8F",ScheduleCompile!Y518)),ISNUMBER(FIND("1F",ScheduleCompile!Y518)),ISNUMBER(FIND("2F",ScheduleCompile!Y518)),ISNUMBER(FIND("3F",ScheduleCompile!Y518)),ISNUMBER(FIND("6F",ScheduleCompile!Y518)),ISNUMBER(FIND("7F",ScheduleCompile!Y518)),ISNUMBER(FIND("9F",ScheduleCompile!Y518)),ISNUMBER(FIND("4F",ScheduleCompile!Y518))),VALUE(LEFT(ScheduleCompile!Y518,FIND("F",ScheduleCompile!Y518)-1)),ScheduleCompile!Y518)))))))</f>
        <v>1</v>
      </c>
    </row>
    <row r="526" spans="1:30" x14ac:dyDescent="0.25">
      <c r="A526" t="str">
        <f t="shared" si="35"/>
        <v>SchDay "WarehouseInfiltrationSat"  Type = "Fraction" Hr = (1, 1, 1, 1, 1, 1, 1, 0.25, 0.25, 0.25, 0.25, 0.25, 0.25, 0.25, 0.25, 0.25, 1, 1, 1, 1, 1, 1, 1, 1) ..</v>
      </c>
      <c r="B526" s="1" t="s">
        <v>623</v>
      </c>
      <c r="C526" t="str">
        <f t="shared" si="36"/>
        <v xml:space="preserve">SchDay "WarehouseInfiltrationSat"  Type = "Fraction" Hr = </v>
      </c>
      <c r="D526" t="str">
        <f t="shared" si="37"/>
        <v>(1, 1, 1, 1, 1, 1, 1, 0.25, 0.25, 0.25, 0.25, 0.25, 0.25, 0.25, 0.25, 0.25, 1, 1, 1, 1, 1, 1, 1, 1) ..</v>
      </c>
      <c r="E526" s="30" t="str">
        <f>ScheduleCompile!A519</f>
        <v>WarehouseInfiltrationSat</v>
      </c>
      <c r="F526" t="str">
        <f t="shared" si="38"/>
        <v>Fraction</v>
      </c>
      <c r="G526" s="1">
        <f>IF(AND(ISERROR(IF(ScheduleCompile!B519="Off",0,IF(ScheduleCompile!B519="On",1,IF(ISNUMBER(ScheduleCompile!B519),ScheduleCompile!B519/1,IF(ISTEXT(ScheduleCompile!B519),IF(OR(ISNUMBER(FIND("5F",ScheduleCompile!B519)),ISNUMBER(FIND("0F",ScheduleCompile!B519)),ISNUMBER(FIND("8F",ScheduleCompile!B519)),ISNUMBER(FIND("1F",ScheduleCompile!B519)),ISNUMBER(FIND("2F",ScheduleCompile!B519)),ISNUMBER(FIND("3F",ScheduleCompile!B519)),ISNUMBER(FIND("6F",ScheduleCompile!B519)),ISNUMBER(FIND("7F",ScheduleCompile!B519)),ISNUMBER(FIND("9F",ScheduleCompile!B519)),ISNUMBER(FIND("4F",ScheduleCompile!B519))),VALUE(LEFT(ScheduleCompile!B519,FIND("F",ScheduleCompile!B519)-1)),ScheduleCompile!B519)))))),ISTEXT(ScheduleCompile!#REF!)),"ENDTABLE",IF(ISERROR(IF(ScheduleCompile!B519="Off",0,IF(ScheduleCompile!B519="On",1,IF(ISNUMBER(ScheduleCompile!B519),ScheduleCompile!B519/1,IF(ISTEXT(ScheduleCompile!B519),IF(OR(ISNUMBER(FIND("5F",ScheduleCompile!B519)),ISNUMBER(FIND("0F",ScheduleCompile!B519)),ISNUMBER(FIND("8F",ScheduleCompile!B519)),ISNUMBER(FIND("1F",ScheduleCompile!B519)),ISNUMBER(FIND("2F",ScheduleCompile!B519)),ISNUMBER(FIND("3F",ScheduleCompile!B519)),ISNUMBER(FIND("6F",ScheduleCompile!B519)),ISNUMBER(FIND("7F",ScheduleCompile!B519)),ISNUMBER(FIND("9F",ScheduleCompile!B519)),ISNUMBER(FIND("4F",ScheduleCompile!B519))),VALUE(LEFT(ScheduleCompile!B519,FIND("F",ScheduleCompile!B519)-1)),ScheduleCompile!B519)))))),"",IF(ScheduleCompile!B519="Off",0,IF(ScheduleCompile!B519="On",1,IF(ISNUMBER(ScheduleCompile!B519),ScheduleCompile!B519/1,IF(ISTEXT(ScheduleCompile!B519),IF(OR(ISNUMBER(FIND("5F",ScheduleCompile!B519)),ISNUMBER(FIND("0F",ScheduleCompile!B519)),ISNUMBER(FIND("8F",ScheduleCompile!B519)),ISNUMBER(FIND("1F",ScheduleCompile!B519)),ISNUMBER(FIND("2F",ScheduleCompile!B519)),ISNUMBER(FIND("3F",ScheduleCompile!B519)),ISNUMBER(FIND("6F",ScheduleCompile!B519)),ISNUMBER(FIND("7F",ScheduleCompile!B519)),ISNUMBER(FIND("9F",ScheduleCompile!B519)),ISNUMBER(FIND("4F",ScheduleCompile!B519))),VALUE(LEFT(ScheduleCompile!B519,FIND("F",ScheduleCompile!B519)-1)),ScheduleCompile!B519)))))))</f>
        <v>1</v>
      </c>
      <c r="H526" s="1">
        <f>IF(AND(ISERROR(IF(ScheduleCompile!C519="Off",0,IF(ScheduleCompile!C519="On",1,IF(ISNUMBER(ScheduleCompile!C519),ScheduleCompile!C519/1,IF(ISTEXT(ScheduleCompile!C519),IF(OR(ISNUMBER(FIND("5F",ScheduleCompile!C519)),ISNUMBER(FIND("0F",ScheduleCompile!C519)),ISNUMBER(FIND("8F",ScheduleCompile!C519)),ISNUMBER(FIND("1F",ScheduleCompile!C519)),ISNUMBER(FIND("2F",ScheduleCompile!C519)),ISNUMBER(FIND("3F",ScheduleCompile!C519)),ISNUMBER(FIND("6F",ScheduleCompile!C519)),ISNUMBER(FIND("7F",ScheduleCompile!C519)),ISNUMBER(FIND("9F",ScheduleCompile!C519)),ISNUMBER(FIND("4F",ScheduleCompile!C519))),VALUE(LEFT(ScheduleCompile!C519,FIND("F",ScheduleCompile!C519)-1)),ScheduleCompile!C519)))))),ISTEXT(ScheduleCompile!#REF!)),"ENDTABLE",IF(ISERROR(IF(ScheduleCompile!C519="Off",0,IF(ScheduleCompile!C519="On",1,IF(ISNUMBER(ScheduleCompile!C519),ScheduleCompile!C519/1,IF(ISTEXT(ScheduleCompile!C519),IF(OR(ISNUMBER(FIND("5F",ScheduleCompile!C519)),ISNUMBER(FIND("0F",ScheduleCompile!C519)),ISNUMBER(FIND("8F",ScheduleCompile!C519)),ISNUMBER(FIND("1F",ScheduleCompile!C519)),ISNUMBER(FIND("2F",ScheduleCompile!C519)),ISNUMBER(FIND("3F",ScheduleCompile!C519)),ISNUMBER(FIND("6F",ScheduleCompile!C519)),ISNUMBER(FIND("7F",ScheduleCompile!C519)),ISNUMBER(FIND("9F",ScheduleCompile!C519)),ISNUMBER(FIND("4F",ScheduleCompile!C519))),VALUE(LEFT(ScheduleCompile!C519,FIND("F",ScheduleCompile!C519)-1)),ScheduleCompile!C519)))))),"",IF(ScheduleCompile!C519="Off",0,IF(ScheduleCompile!C519="On",1,IF(ISNUMBER(ScheduleCompile!C519),ScheduleCompile!C519/1,IF(ISTEXT(ScheduleCompile!C519),IF(OR(ISNUMBER(FIND("5F",ScheduleCompile!C519)),ISNUMBER(FIND("0F",ScheduleCompile!C519)),ISNUMBER(FIND("8F",ScheduleCompile!C519)),ISNUMBER(FIND("1F",ScheduleCompile!C519)),ISNUMBER(FIND("2F",ScheduleCompile!C519)),ISNUMBER(FIND("3F",ScheduleCompile!C519)),ISNUMBER(FIND("6F",ScheduleCompile!C519)),ISNUMBER(FIND("7F",ScheduleCompile!C519)),ISNUMBER(FIND("9F",ScheduleCompile!C519)),ISNUMBER(FIND("4F",ScheduleCompile!C519))),VALUE(LEFT(ScheduleCompile!C519,FIND("F",ScheduleCompile!C519)-1)),ScheduleCompile!C519)))))))</f>
        <v>1</v>
      </c>
      <c r="I526" s="1">
        <f>IF(AND(ISERROR(IF(ScheduleCompile!D519="Off",0,IF(ScheduleCompile!D519="On",1,IF(ISNUMBER(ScheduleCompile!D519),ScheduleCompile!D519/1,IF(ISTEXT(ScheduleCompile!D519),IF(OR(ISNUMBER(FIND("5F",ScheduleCompile!D519)),ISNUMBER(FIND("0F",ScheduleCompile!D519)),ISNUMBER(FIND("8F",ScheduleCompile!D519)),ISNUMBER(FIND("1F",ScheduleCompile!D519)),ISNUMBER(FIND("2F",ScheduleCompile!D519)),ISNUMBER(FIND("3F",ScheduleCompile!D519)),ISNUMBER(FIND("6F",ScheduleCompile!D519)),ISNUMBER(FIND("7F",ScheduleCompile!D519)),ISNUMBER(FIND("9F",ScheduleCompile!D519)),ISNUMBER(FIND("4F",ScheduleCompile!D519))),VALUE(LEFT(ScheduleCompile!D519,FIND("F",ScheduleCompile!D519)-1)),ScheduleCompile!D519)))))),ISTEXT(ScheduleCompile!#REF!)),"ENDTABLE",IF(ISERROR(IF(ScheduleCompile!D519="Off",0,IF(ScheduleCompile!D519="On",1,IF(ISNUMBER(ScheduleCompile!D519),ScheduleCompile!D519/1,IF(ISTEXT(ScheduleCompile!D519),IF(OR(ISNUMBER(FIND("5F",ScheduleCompile!D519)),ISNUMBER(FIND("0F",ScheduleCompile!D519)),ISNUMBER(FIND("8F",ScheduleCompile!D519)),ISNUMBER(FIND("1F",ScheduleCompile!D519)),ISNUMBER(FIND("2F",ScheduleCompile!D519)),ISNUMBER(FIND("3F",ScheduleCompile!D519)),ISNUMBER(FIND("6F",ScheduleCompile!D519)),ISNUMBER(FIND("7F",ScheduleCompile!D519)),ISNUMBER(FIND("9F",ScheduleCompile!D519)),ISNUMBER(FIND("4F",ScheduleCompile!D519))),VALUE(LEFT(ScheduleCompile!D519,FIND("F",ScheduleCompile!D519)-1)),ScheduleCompile!D519)))))),"",IF(ScheduleCompile!D519="Off",0,IF(ScheduleCompile!D519="On",1,IF(ISNUMBER(ScheduleCompile!D519),ScheduleCompile!D519/1,IF(ISTEXT(ScheduleCompile!D519),IF(OR(ISNUMBER(FIND("5F",ScheduleCompile!D519)),ISNUMBER(FIND("0F",ScheduleCompile!D519)),ISNUMBER(FIND("8F",ScheduleCompile!D519)),ISNUMBER(FIND("1F",ScheduleCompile!D519)),ISNUMBER(FIND("2F",ScheduleCompile!D519)),ISNUMBER(FIND("3F",ScheduleCompile!D519)),ISNUMBER(FIND("6F",ScheduleCompile!D519)),ISNUMBER(FIND("7F",ScheduleCompile!D519)),ISNUMBER(FIND("9F",ScheduleCompile!D519)),ISNUMBER(FIND("4F",ScheduleCompile!D519))),VALUE(LEFT(ScheduleCompile!D519,FIND("F",ScheduleCompile!D519)-1)),ScheduleCompile!D519)))))))</f>
        <v>1</v>
      </c>
      <c r="J526" s="1">
        <f>IF(AND(ISERROR(IF(ScheduleCompile!E519="Off",0,IF(ScheduleCompile!E519="On",1,IF(ISNUMBER(ScheduleCompile!E519),ScheduleCompile!E519/1,IF(ISTEXT(ScheduleCompile!E519),IF(OR(ISNUMBER(FIND("5F",ScheduleCompile!E519)),ISNUMBER(FIND("0F",ScheduleCompile!E519)),ISNUMBER(FIND("8F",ScheduleCompile!E519)),ISNUMBER(FIND("1F",ScheduleCompile!E519)),ISNUMBER(FIND("2F",ScheduleCompile!E519)),ISNUMBER(FIND("3F",ScheduleCompile!E519)),ISNUMBER(FIND("6F",ScheduleCompile!E519)),ISNUMBER(FIND("7F",ScheduleCompile!E519)),ISNUMBER(FIND("9F",ScheduleCompile!E519)),ISNUMBER(FIND("4F",ScheduleCompile!E519))),VALUE(LEFT(ScheduleCompile!E519,FIND("F",ScheduleCompile!E519)-1)),ScheduleCompile!E519)))))),ISTEXT(ScheduleCompile!#REF!)),"ENDTABLE",IF(ISERROR(IF(ScheduleCompile!E519="Off",0,IF(ScheduleCompile!E519="On",1,IF(ISNUMBER(ScheduleCompile!E519),ScheduleCompile!E519/1,IF(ISTEXT(ScheduleCompile!E519),IF(OR(ISNUMBER(FIND("5F",ScheduleCompile!E519)),ISNUMBER(FIND("0F",ScheduleCompile!E519)),ISNUMBER(FIND("8F",ScheduleCompile!E519)),ISNUMBER(FIND("1F",ScheduleCompile!E519)),ISNUMBER(FIND("2F",ScheduleCompile!E519)),ISNUMBER(FIND("3F",ScheduleCompile!E519)),ISNUMBER(FIND("6F",ScheduleCompile!E519)),ISNUMBER(FIND("7F",ScheduleCompile!E519)),ISNUMBER(FIND("9F",ScheduleCompile!E519)),ISNUMBER(FIND("4F",ScheduleCompile!E519))),VALUE(LEFT(ScheduleCompile!E519,FIND("F",ScheduleCompile!E519)-1)),ScheduleCompile!E519)))))),"",IF(ScheduleCompile!E519="Off",0,IF(ScheduleCompile!E519="On",1,IF(ISNUMBER(ScheduleCompile!E519),ScheduleCompile!E519/1,IF(ISTEXT(ScheduleCompile!E519),IF(OR(ISNUMBER(FIND("5F",ScheduleCompile!E519)),ISNUMBER(FIND("0F",ScheduleCompile!E519)),ISNUMBER(FIND("8F",ScheduleCompile!E519)),ISNUMBER(FIND("1F",ScheduleCompile!E519)),ISNUMBER(FIND("2F",ScheduleCompile!E519)),ISNUMBER(FIND("3F",ScheduleCompile!E519)),ISNUMBER(FIND("6F",ScheduleCompile!E519)),ISNUMBER(FIND("7F",ScheduleCompile!E519)),ISNUMBER(FIND("9F",ScheduleCompile!E519)),ISNUMBER(FIND("4F",ScheduleCompile!E519))),VALUE(LEFT(ScheduleCompile!E519,FIND("F",ScheduleCompile!E519)-1)),ScheduleCompile!E519)))))))</f>
        <v>1</v>
      </c>
      <c r="K526" s="1">
        <f>IF(AND(ISERROR(IF(ScheduleCompile!F519="Off",0,IF(ScheduleCompile!F519="On",1,IF(ISNUMBER(ScheduleCompile!F519),ScheduleCompile!F519/1,IF(ISTEXT(ScheduleCompile!F519),IF(OR(ISNUMBER(FIND("5F",ScheduleCompile!F519)),ISNUMBER(FIND("0F",ScheduleCompile!F519)),ISNUMBER(FIND("8F",ScheduleCompile!F519)),ISNUMBER(FIND("1F",ScheduleCompile!F519)),ISNUMBER(FIND("2F",ScheduleCompile!F519)),ISNUMBER(FIND("3F",ScheduleCompile!F519)),ISNUMBER(FIND("6F",ScheduleCompile!F519)),ISNUMBER(FIND("7F",ScheduleCompile!F519)),ISNUMBER(FIND("9F",ScheduleCompile!F519)),ISNUMBER(FIND("4F",ScheduleCompile!F519))),VALUE(LEFT(ScheduleCompile!F519,FIND("F",ScheduleCompile!F519)-1)),ScheduleCompile!F519)))))),ISTEXT(ScheduleCompile!#REF!)),"ENDTABLE",IF(ISERROR(IF(ScheduleCompile!F519="Off",0,IF(ScheduleCompile!F519="On",1,IF(ISNUMBER(ScheduleCompile!F519),ScheduleCompile!F519/1,IF(ISTEXT(ScheduleCompile!F519),IF(OR(ISNUMBER(FIND("5F",ScheduleCompile!F519)),ISNUMBER(FIND("0F",ScheduleCompile!F519)),ISNUMBER(FIND("8F",ScheduleCompile!F519)),ISNUMBER(FIND("1F",ScheduleCompile!F519)),ISNUMBER(FIND("2F",ScheduleCompile!F519)),ISNUMBER(FIND("3F",ScheduleCompile!F519)),ISNUMBER(FIND("6F",ScheduleCompile!F519)),ISNUMBER(FIND("7F",ScheduleCompile!F519)),ISNUMBER(FIND("9F",ScheduleCompile!F519)),ISNUMBER(FIND("4F",ScheduleCompile!F519))),VALUE(LEFT(ScheduleCompile!F519,FIND("F",ScheduleCompile!F519)-1)),ScheduleCompile!F519)))))),"",IF(ScheduleCompile!F519="Off",0,IF(ScheduleCompile!F519="On",1,IF(ISNUMBER(ScheduleCompile!F519),ScheduleCompile!F519/1,IF(ISTEXT(ScheduleCompile!F519),IF(OR(ISNUMBER(FIND("5F",ScheduleCompile!F519)),ISNUMBER(FIND("0F",ScheduleCompile!F519)),ISNUMBER(FIND("8F",ScheduleCompile!F519)),ISNUMBER(FIND("1F",ScheduleCompile!F519)),ISNUMBER(FIND("2F",ScheduleCompile!F519)),ISNUMBER(FIND("3F",ScheduleCompile!F519)),ISNUMBER(FIND("6F",ScheduleCompile!F519)),ISNUMBER(FIND("7F",ScheduleCompile!F519)),ISNUMBER(FIND("9F",ScheduleCompile!F519)),ISNUMBER(FIND("4F",ScheduleCompile!F519))),VALUE(LEFT(ScheduleCompile!F519,FIND("F",ScheduleCompile!F519)-1)),ScheduleCompile!F519)))))))</f>
        <v>1</v>
      </c>
      <c r="L526" s="1">
        <f>IF(AND(ISERROR(IF(ScheduleCompile!G519="Off",0,IF(ScheduleCompile!G519="On",1,IF(ISNUMBER(ScheduleCompile!G519),ScheduleCompile!G519/1,IF(ISTEXT(ScheduleCompile!G519),IF(OR(ISNUMBER(FIND("5F",ScheduleCompile!G519)),ISNUMBER(FIND("0F",ScheduleCompile!G519)),ISNUMBER(FIND("8F",ScheduleCompile!G519)),ISNUMBER(FIND("1F",ScheduleCompile!G519)),ISNUMBER(FIND("2F",ScheduleCompile!G519)),ISNUMBER(FIND("3F",ScheduleCompile!G519)),ISNUMBER(FIND("6F",ScheduleCompile!G519)),ISNUMBER(FIND("7F",ScheduleCompile!G519)),ISNUMBER(FIND("9F",ScheduleCompile!G519)),ISNUMBER(FIND("4F",ScheduleCompile!G519))),VALUE(LEFT(ScheduleCompile!G519,FIND("F",ScheduleCompile!G519)-1)),ScheduleCompile!G519)))))),ISTEXT(ScheduleCompile!#REF!)),"ENDTABLE",IF(ISERROR(IF(ScheduleCompile!G519="Off",0,IF(ScheduleCompile!G519="On",1,IF(ISNUMBER(ScheduleCompile!G519),ScheduleCompile!G519/1,IF(ISTEXT(ScheduleCompile!G519),IF(OR(ISNUMBER(FIND("5F",ScheduleCompile!G519)),ISNUMBER(FIND("0F",ScheduleCompile!G519)),ISNUMBER(FIND("8F",ScheduleCompile!G519)),ISNUMBER(FIND("1F",ScheduleCompile!G519)),ISNUMBER(FIND("2F",ScheduleCompile!G519)),ISNUMBER(FIND("3F",ScheduleCompile!G519)),ISNUMBER(FIND("6F",ScheduleCompile!G519)),ISNUMBER(FIND("7F",ScheduleCompile!G519)),ISNUMBER(FIND("9F",ScheduleCompile!G519)),ISNUMBER(FIND("4F",ScheduleCompile!G519))),VALUE(LEFT(ScheduleCompile!G519,FIND("F",ScheduleCompile!G519)-1)),ScheduleCompile!G519)))))),"",IF(ScheduleCompile!G519="Off",0,IF(ScheduleCompile!G519="On",1,IF(ISNUMBER(ScheduleCompile!G519),ScheduleCompile!G519/1,IF(ISTEXT(ScheduleCompile!G519),IF(OR(ISNUMBER(FIND("5F",ScheduleCompile!G519)),ISNUMBER(FIND("0F",ScheduleCompile!G519)),ISNUMBER(FIND("8F",ScheduleCompile!G519)),ISNUMBER(FIND("1F",ScheduleCompile!G519)),ISNUMBER(FIND("2F",ScheduleCompile!G519)),ISNUMBER(FIND("3F",ScheduleCompile!G519)),ISNUMBER(FIND("6F",ScheduleCompile!G519)),ISNUMBER(FIND("7F",ScheduleCompile!G519)),ISNUMBER(FIND("9F",ScheduleCompile!G519)),ISNUMBER(FIND("4F",ScheduleCompile!G519))),VALUE(LEFT(ScheduleCompile!G519,FIND("F",ScheduleCompile!G519)-1)),ScheduleCompile!G519)))))))</f>
        <v>1</v>
      </c>
      <c r="M526" s="1">
        <f>IF(AND(ISERROR(IF(ScheduleCompile!H519="Off",0,IF(ScheduleCompile!H519="On",1,IF(ISNUMBER(ScheduleCompile!H519),ScheduleCompile!H519/1,IF(ISTEXT(ScheduleCompile!H519),IF(OR(ISNUMBER(FIND("5F",ScheduleCompile!H519)),ISNUMBER(FIND("0F",ScheduleCompile!H519)),ISNUMBER(FIND("8F",ScheduleCompile!H519)),ISNUMBER(FIND("1F",ScheduleCompile!H519)),ISNUMBER(FIND("2F",ScheduleCompile!H519)),ISNUMBER(FIND("3F",ScheduleCompile!H519)),ISNUMBER(FIND("6F",ScheduleCompile!H519)),ISNUMBER(FIND("7F",ScheduleCompile!H519)),ISNUMBER(FIND("9F",ScheduleCompile!H519)),ISNUMBER(FIND("4F",ScheduleCompile!H519))),VALUE(LEFT(ScheduleCompile!H519,FIND("F",ScheduleCompile!H519)-1)),ScheduleCompile!H519)))))),ISTEXT(ScheduleCompile!#REF!)),"ENDTABLE",IF(ISERROR(IF(ScheduleCompile!H519="Off",0,IF(ScheduleCompile!H519="On",1,IF(ISNUMBER(ScheduleCompile!H519),ScheduleCompile!H519/1,IF(ISTEXT(ScheduleCompile!H519),IF(OR(ISNUMBER(FIND("5F",ScheduleCompile!H519)),ISNUMBER(FIND("0F",ScheduleCompile!H519)),ISNUMBER(FIND("8F",ScheduleCompile!H519)),ISNUMBER(FIND("1F",ScheduleCompile!H519)),ISNUMBER(FIND("2F",ScheduleCompile!H519)),ISNUMBER(FIND("3F",ScheduleCompile!H519)),ISNUMBER(FIND("6F",ScheduleCompile!H519)),ISNUMBER(FIND("7F",ScheduleCompile!H519)),ISNUMBER(FIND("9F",ScheduleCompile!H519)),ISNUMBER(FIND("4F",ScheduleCompile!H519))),VALUE(LEFT(ScheduleCompile!H519,FIND("F",ScheduleCompile!H519)-1)),ScheduleCompile!H519)))))),"",IF(ScheduleCompile!H519="Off",0,IF(ScheduleCompile!H519="On",1,IF(ISNUMBER(ScheduleCompile!H519),ScheduleCompile!H519/1,IF(ISTEXT(ScheduleCompile!H519),IF(OR(ISNUMBER(FIND("5F",ScheduleCompile!H519)),ISNUMBER(FIND("0F",ScheduleCompile!H519)),ISNUMBER(FIND("8F",ScheduleCompile!H519)),ISNUMBER(FIND("1F",ScheduleCompile!H519)),ISNUMBER(FIND("2F",ScheduleCompile!H519)),ISNUMBER(FIND("3F",ScheduleCompile!H519)),ISNUMBER(FIND("6F",ScheduleCompile!H519)),ISNUMBER(FIND("7F",ScheduleCompile!H519)),ISNUMBER(FIND("9F",ScheduleCompile!H519)),ISNUMBER(FIND("4F",ScheduleCompile!H519))),VALUE(LEFT(ScheduleCompile!H519,FIND("F",ScheduleCompile!H519)-1)),ScheduleCompile!H519)))))))</f>
        <v>1</v>
      </c>
      <c r="N526" s="1">
        <f>IF(AND(ISERROR(IF(ScheduleCompile!I519="Off",0,IF(ScheduleCompile!I519="On",1,IF(ISNUMBER(ScheduleCompile!I519),ScheduleCompile!I519/1,IF(ISTEXT(ScheduleCompile!I519),IF(OR(ISNUMBER(FIND("5F",ScheduleCompile!I519)),ISNUMBER(FIND("0F",ScheduleCompile!I519)),ISNUMBER(FIND("8F",ScheduleCompile!I519)),ISNUMBER(FIND("1F",ScheduleCompile!I519)),ISNUMBER(FIND("2F",ScheduleCompile!I519)),ISNUMBER(FIND("3F",ScheduleCompile!I519)),ISNUMBER(FIND("6F",ScheduleCompile!I519)),ISNUMBER(FIND("7F",ScheduleCompile!I519)),ISNUMBER(FIND("9F",ScheduleCompile!I519)),ISNUMBER(FIND("4F",ScheduleCompile!I519))),VALUE(LEFT(ScheduleCompile!I519,FIND("F",ScheduleCompile!I519)-1)),ScheduleCompile!I519)))))),ISTEXT(ScheduleCompile!#REF!)),"ENDTABLE",IF(ISERROR(IF(ScheduleCompile!I519="Off",0,IF(ScheduleCompile!I519="On",1,IF(ISNUMBER(ScheduleCompile!I519),ScheduleCompile!I519/1,IF(ISTEXT(ScheduleCompile!I519),IF(OR(ISNUMBER(FIND("5F",ScheduleCompile!I519)),ISNUMBER(FIND("0F",ScheduleCompile!I519)),ISNUMBER(FIND("8F",ScheduleCompile!I519)),ISNUMBER(FIND("1F",ScheduleCompile!I519)),ISNUMBER(FIND("2F",ScheduleCompile!I519)),ISNUMBER(FIND("3F",ScheduleCompile!I519)),ISNUMBER(FIND("6F",ScheduleCompile!I519)),ISNUMBER(FIND("7F",ScheduleCompile!I519)),ISNUMBER(FIND("9F",ScheduleCompile!I519)),ISNUMBER(FIND("4F",ScheduleCompile!I519))),VALUE(LEFT(ScheduleCompile!I519,FIND("F",ScheduleCompile!I519)-1)),ScheduleCompile!I519)))))),"",IF(ScheduleCompile!I519="Off",0,IF(ScheduleCompile!I519="On",1,IF(ISNUMBER(ScheduleCompile!I519),ScheduleCompile!I519/1,IF(ISTEXT(ScheduleCompile!I519),IF(OR(ISNUMBER(FIND("5F",ScheduleCompile!I519)),ISNUMBER(FIND("0F",ScheduleCompile!I519)),ISNUMBER(FIND("8F",ScheduleCompile!I519)),ISNUMBER(FIND("1F",ScheduleCompile!I519)),ISNUMBER(FIND("2F",ScheduleCompile!I519)),ISNUMBER(FIND("3F",ScheduleCompile!I519)),ISNUMBER(FIND("6F",ScheduleCompile!I519)),ISNUMBER(FIND("7F",ScheduleCompile!I519)),ISNUMBER(FIND("9F",ScheduleCompile!I519)),ISNUMBER(FIND("4F",ScheduleCompile!I519))),VALUE(LEFT(ScheduleCompile!I519,FIND("F",ScheduleCompile!I519)-1)),ScheduleCompile!I519)))))))</f>
        <v>0.25</v>
      </c>
      <c r="O526" s="1">
        <f>IF(AND(ISERROR(IF(ScheduleCompile!J519="Off",0,IF(ScheduleCompile!J519="On",1,IF(ISNUMBER(ScheduleCompile!J519),ScheduleCompile!J519/1,IF(ISTEXT(ScheduleCompile!J519),IF(OR(ISNUMBER(FIND("5F",ScheduleCompile!J519)),ISNUMBER(FIND("0F",ScheduleCompile!J519)),ISNUMBER(FIND("8F",ScheduleCompile!J519)),ISNUMBER(FIND("1F",ScheduleCompile!J519)),ISNUMBER(FIND("2F",ScheduleCompile!J519)),ISNUMBER(FIND("3F",ScheduleCompile!J519)),ISNUMBER(FIND("6F",ScheduleCompile!J519)),ISNUMBER(FIND("7F",ScheduleCompile!J519)),ISNUMBER(FIND("9F",ScheduleCompile!J519)),ISNUMBER(FIND("4F",ScheduleCompile!J519))),VALUE(LEFT(ScheduleCompile!J519,FIND("F",ScheduleCompile!J519)-1)),ScheduleCompile!J519)))))),ISTEXT(ScheduleCompile!#REF!)),"ENDTABLE",IF(ISERROR(IF(ScheduleCompile!J519="Off",0,IF(ScheduleCompile!J519="On",1,IF(ISNUMBER(ScheduleCompile!J519),ScheduleCompile!J519/1,IF(ISTEXT(ScheduleCompile!J519),IF(OR(ISNUMBER(FIND("5F",ScheduleCompile!J519)),ISNUMBER(FIND("0F",ScheduleCompile!J519)),ISNUMBER(FIND("8F",ScheduleCompile!J519)),ISNUMBER(FIND("1F",ScheduleCompile!J519)),ISNUMBER(FIND("2F",ScheduleCompile!J519)),ISNUMBER(FIND("3F",ScheduleCompile!J519)),ISNUMBER(FIND("6F",ScheduleCompile!J519)),ISNUMBER(FIND("7F",ScheduleCompile!J519)),ISNUMBER(FIND("9F",ScheduleCompile!J519)),ISNUMBER(FIND("4F",ScheduleCompile!J519))),VALUE(LEFT(ScheduleCompile!J519,FIND("F",ScheduleCompile!J519)-1)),ScheduleCompile!J519)))))),"",IF(ScheduleCompile!J519="Off",0,IF(ScheduleCompile!J519="On",1,IF(ISNUMBER(ScheduleCompile!J519),ScheduleCompile!J519/1,IF(ISTEXT(ScheduleCompile!J519),IF(OR(ISNUMBER(FIND("5F",ScheduleCompile!J519)),ISNUMBER(FIND("0F",ScheduleCompile!J519)),ISNUMBER(FIND("8F",ScheduleCompile!J519)),ISNUMBER(FIND("1F",ScheduleCompile!J519)),ISNUMBER(FIND("2F",ScheduleCompile!J519)),ISNUMBER(FIND("3F",ScheduleCompile!J519)),ISNUMBER(FIND("6F",ScheduleCompile!J519)),ISNUMBER(FIND("7F",ScheduleCompile!J519)),ISNUMBER(FIND("9F",ScheduleCompile!J519)),ISNUMBER(FIND("4F",ScheduleCompile!J519))),VALUE(LEFT(ScheduleCompile!J519,FIND("F",ScheduleCompile!J519)-1)),ScheduleCompile!J519)))))))</f>
        <v>0.25</v>
      </c>
      <c r="P526" s="1">
        <f>IF(AND(ISERROR(IF(ScheduleCompile!K519="Off",0,IF(ScheduleCompile!K519="On",1,IF(ISNUMBER(ScheduleCompile!K519),ScheduleCompile!K519/1,IF(ISTEXT(ScheduleCompile!K519),IF(OR(ISNUMBER(FIND("5F",ScheduleCompile!K519)),ISNUMBER(FIND("0F",ScheduleCompile!K519)),ISNUMBER(FIND("8F",ScheduleCompile!K519)),ISNUMBER(FIND("1F",ScheduleCompile!K519)),ISNUMBER(FIND("2F",ScheduleCompile!K519)),ISNUMBER(FIND("3F",ScheduleCompile!K519)),ISNUMBER(FIND("6F",ScheduleCompile!K519)),ISNUMBER(FIND("7F",ScheduleCompile!K519)),ISNUMBER(FIND("9F",ScheduleCompile!K519)),ISNUMBER(FIND("4F",ScheduleCompile!K519))),VALUE(LEFT(ScheduleCompile!K519,FIND("F",ScheduleCompile!K519)-1)),ScheduleCompile!K519)))))),ISTEXT(ScheduleCompile!#REF!)),"ENDTABLE",IF(ISERROR(IF(ScheduleCompile!K519="Off",0,IF(ScheduleCompile!K519="On",1,IF(ISNUMBER(ScheduleCompile!K519),ScheduleCompile!K519/1,IF(ISTEXT(ScheduleCompile!K519),IF(OR(ISNUMBER(FIND("5F",ScheduleCompile!K519)),ISNUMBER(FIND("0F",ScheduleCompile!K519)),ISNUMBER(FIND("8F",ScheduleCompile!K519)),ISNUMBER(FIND("1F",ScheduleCompile!K519)),ISNUMBER(FIND("2F",ScheduleCompile!K519)),ISNUMBER(FIND("3F",ScheduleCompile!K519)),ISNUMBER(FIND("6F",ScheduleCompile!K519)),ISNUMBER(FIND("7F",ScheduleCompile!K519)),ISNUMBER(FIND("9F",ScheduleCompile!K519)),ISNUMBER(FIND("4F",ScheduleCompile!K519))),VALUE(LEFT(ScheduleCompile!K519,FIND("F",ScheduleCompile!K519)-1)),ScheduleCompile!K519)))))),"",IF(ScheduleCompile!K519="Off",0,IF(ScheduleCompile!K519="On",1,IF(ISNUMBER(ScheduleCompile!K519),ScheduleCompile!K519/1,IF(ISTEXT(ScheduleCompile!K519),IF(OR(ISNUMBER(FIND("5F",ScheduleCompile!K519)),ISNUMBER(FIND("0F",ScheduleCompile!K519)),ISNUMBER(FIND("8F",ScheduleCompile!K519)),ISNUMBER(FIND("1F",ScheduleCompile!K519)),ISNUMBER(FIND("2F",ScheduleCompile!K519)),ISNUMBER(FIND("3F",ScheduleCompile!K519)),ISNUMBER(FIND("6F",ScheduleCompile!K519)),ISNUMBER(FIND("7F",ScheduleCompile!K519)),ISNUMBER(FIND("9F",ScheduleCompile!K519)),ISNUMBER(FIND("4F",ScheduleCompile!K519))),VALUE(LEFT(ScheduleCompile!K519,FIND("F",ScheduleCompile!K519)-1)),ScheduleCompile!K519)))))))</f>
        <v>0.25</v>
      </c>
      <c r="Q526" s="1">
        <f>IF(AND(ISERROR(IF(ScheduleCompile!L519="Off",0,IF(ScheduleCompile!L519="On",1,IF(ISNUMBER(ScheduleCompile!L519),ScheduleCompile!L519/1,IF(ISTEXT(ScheduleCompile!L519),IF(OR(ISNUMBER(FIND("5F",ScheduleCompile!L519)),ISNUMBER(FIND("0F",ScheduleCompile!L519)),ISNUMBER(FIND("8F",ScheduleCompile!L519)),ISNUMBER(FIND("1F",ScheduleCompile!L519)),ISNUMBER(FIND("2F",ScheduleCompile!L519)),ISNUMBER(FIND("3F",ScheduleCompile!L519)),ISNUMBER(FIND("6F",ScheduleCompile!L519)),ISNUMBER(FIND("7F",ScheduleCompile!L519)),ISNUMBER(FIND("9F",ScheduleCompile!L519)),ISNUMBER(FIND("4F",ScheduleCompile!L519))),VALUE(LEFT(ScheduleCompile!L519,FIND("F",ScheduleCompile!L519)-1)),ScheduleCompile!L519)))))),ISTEXT(ScheduleCompile!#REF!)),"ENDTABLE",IF(ISERROR(IF(ScheduleCompile!L519="Off",0,IF(ScheduleCompile!L519="On",1,IF(ISNUMBER(ScheduleCompile!L519),ScheduleCompile!L519/1,IF(ISTEXT(ScheduleCompile!L519),IF(OR(ISNUMBER(FIND("5F",ScheduleCompile!L519)),ISNUMBER(FIND("0F",ScheduleCompile!L519)),ISNUMBER(FIND("8F",ScheduleCompile!L519)),ISNUMBER(FIND("1F",ScheduleCompile!L519)),ISNUMBER(FIND("2F",ScheduleCompile!L519)),ISNUMBER(FIND("3F",ScheduleCompile!L519)),ISNUMBER(FIND("6F",ScheduleCompile!L519)),ISNUMBER(FIND("7F",ScheduleCompile!L519)),ISNUMBER(FIND("9F",ScheduleCompile!L519)),ISNUMBER(FIND("4F",ScheduleCompile!L519))),VALUE(LEFT(ScheduleCompile!L519,FIND("F",ScheduleCompile!L519)-1)),ScheduleCompile!L519)))))),"",IF(ScheduleCompile!L519="Off",0,IF(ScheduleCompile!L519="On",1,IF(ISNUMBER(ScheduleCompile!L519),ScheduleCompile!L519/1,IF(ISTEXT(ScheduleCompile!L519),IF(OR(ISNUMBER(FIND("5F",ScheduleCompile!L519)),ISNUMBER(FIND("0F",ScheduleCompile!L519)),ISNUMBER(FIND("8F",ScheduleCompile!L519)),ISNUMBER(FIND("1F",ScheduleCompile!L519)),ISNUMBER(FIND("2F",ScheduleCompile!L519)),ISNUMBER(FIND("3F",ScheduleCompile!L519)),ISNUMBER(FIND("6F",ScheduleCompile!L519)),ISNUMBER(FIND("7F",ScheduleCompile!L519)),ISNUMBER(FIND("9F",ScheduleCompile!L519)),ISNUMBER(FIND("4F",ScheduleCompile!L519))),VALUE(LEFT(ScheduleCompile!L519,FIND("F",ScheduleCompile!L519)-1)),ScheduleCompile!L519)))))))</f>
        <v>0.25</v>
      </c>
      <c r="R526" s="1">
        <f>IF(AND(ISERROR(IF(ScheduleCompile!M519="Off",0,IF(ScheduleCompile!M519="On",1,IF(ISNUMBER(ScheduleCompile!M519),ScheduleCompile!M519/1,IF(ISTEXT(ScheduleCompile!M519),IF(OR(ISNUMBER(FIND("5F",ScheduleCompile!M519)),ISNUMBER(FIND("0F",ScheduleCompile!M519)),ISNUMBER(FIND("8F",ScheduleCompile!M519)),ISNUMBER(FIND("1F",ScheduleCompile!M519)),ISNUMBER(FIND("2F",ScheduleCompile!M519)),ISNUMBER(FIND("3F",ScheduleCompile!M519)),ISNUMBER(FIND("6F",ScheduleCompile!M519)),ISNUMBER(FIND("7F",ScheduleCompile!M519)),ISNUMBER(FIND("9F",ScheduleCompile!M519)),ISNUMBER(FIND("4F",ScheduleCompile!M519))),VALUE(LEFT(ScheduleCompile!M519,FIND("F",ScheduleCompile!M519)-1)),ScheduleCompile!M519)))))),ISTEXT(ScheduleCompile!#REF!)),"ENDTABLE",IF(ISERROR(IF(ScheduleCompile!M519="Off",0,IF(ScheduleCompile!M519="On",1,IF(ISNUMBER(ScheduleCompile!M519),ScheduleCompile!M519/1,IF(ISTEXT(ScheduleCompile!M519),IF(OR(ISNUMBER(FIND("5F",ScheduleCompile!M519)),ISNUMBER(FIND("0F",ScheduleCompile!M519)),ISNUMBER(FIND("8F",ScheduleCompile!M519)),ISNUMBER(FIND("1F",ScheduleCompile!M519)),ISNUMBER(FIND("2F",ScheduleCompile!M519)),ISNUMBER(FIND("3F",ScheduleCompile!M519)),ISNUMBER(FIND("6F",ScheduleCompile!M519)),ISNUMBER(FIND("7F",ScheduleCompile!M519)),ISNUMBER(FIND("9F",ScheduleCompile!M519)),ISNUMBER(FIND("4F",ScheduleCompile!M519))),VALUE(LEFT(ScheduleCompile!M519,FIND("F",ScheduleCompile!M519)-1)),ScheduleCompile!M519)))))),"",IF(ScheduleCompile!M519="Off",0,IF(ScheduleCompile!M519="On",1,IF(ISNUMBER(ScheduleCompile!M519),ScheduleCompile!M519/1,IF(ISTEXT(ScheduleCompile!M519),IF(OR(ISNUMBER(FIND("5F",ScheduleCompile!M519)),ISNUMBER(FIND("0F",ScheduleCompile!M519)),ISNUMBER(FIND("8F",ScheduleCompile!M519)),ISNUMBER(FIND("1F",ScheduleCompile!M519)),ISNUMBER(FIND("2F",ScheduleCompile!M519)),ISNUMBER(FIND("3F",ScheduleCompile!M519)),ISNUMBER(FIND("6F",ScheduleCompile!M519)),ISNUMBER(FIND("7F",ScheduleCompile!M519)),ISNUMBER(FIND("9F",ScheduleCompile!M519)),ISNUMBER(FIND("4F",ScheduleCompile!M519))),VALUE(LEFT(ScheduleCompile!M519,FIND("F",ScheduleCompile!M519)-1)),ScheduleCompile!M519)))))))</f>
        <v>0.25</v>
      </c>
      <c r="S526" s="1">
        <f>IF(AND(ISERROR(IF(ScheduleCompile!N519="Off",0,IF(ScheduleCompile!N519="On",1,IF(ISNUMBER(ScheduleCompile!N519),ScheduleCompile!N519/1,IF(ISTEXT(ScheduleCompile!N519),IF(OR(ISNUMBER(FIND("5F",ScheduleCompile!N519)),ISNUMBER(FIND("0F",ScheduleCompile!N519)),ISNUMBER(FIND("8F",ScheduleCompile!N519)),ISNUMBER(FIND("1F",ScheduleCompile!N519)),ISNUMBER(FIND("2F",ScheduleCompile!N519)),ISNUMBER(FIND("3F",ScheduleCompile!N519)),ISNUMBER(FIND("6F",ScheduleCompile!N519)),ISNUMBER(FIND("7F",ScheduleCompile!N519)),ISNUMBER(FIND("9F",ScheduleCompile!N519)),ISNUMBER(FIND("4F",ScheduleCompile!N519))),VALUE(LEFT(ScheduleCompile!N519,FIND("F",ScheduleCompile!N519)-1)),ScheduleCompile!N519)))))),ISTEXT(ScheduleCompile!#REF!)),"ENDTABLE",IF(ISERROR(IF(ScheduleCompile!N519="Off",0,IF(ScheduleCompile!N519="On",1,IF(ISNUMBER(ScheduleCompile!N519),ScheduleCompile!N519/1,IF(ISTEXT(ScheduleCompile!N519),IF(OR(ISNUMBER(FIND("5F",ScheduleCompile!N519)),ISNUMBER(FIND("0F",ScheduleCompile!N519)),ISNUMBER(FIND("8F",ScheduleCompile!N519)),ISNUMBER(FIND("1F",ScheduleCompile!N519)),ISNUMBER(FIND("2F",ScheduleCompile!N519)),ISNUMBER(FIND("3F",ScheduleCompile!N519)),ISNUMBER(FIND("6F",ScheduleCompile!N519)),ISNUMBER(FIND("7F",ScheduleCompile!N519)),ISNUMBER(FIND("9F",ScheduleCompile!N519)),ISNUMBER(FIND("4F",ScheduleCompile!N519))),VALUE(LEFT(ScheduleCompile!N519,FIND("F",ScheduleCompile!N519)-1)),ScheduleCompile!N519)))))),"",IF(ScheduleCompile!N519="Off",0,IF(ScheduleCompile!N519="On",1,IF(ISNUMBER(ScheduleCompile!N519),ScheduleCompile!N519/1,IF(ISTEXT(ScheduleCompile!N519),IF(OR(ISNUMBER(FIND("5F",ScheduleCompile!N519)),ISNUMBER(FIND("0F",ScheduleCompile!N519)),ISNUMBER(FIND("8F",ScheduleCompile!N519)),ISNUMBER(FIND("1F",ScheduleCompile!N519)),ISNUMBER(FIND("2F",ScheduleCompile!N519)),ISNUMBER(FIND("3F",ScheduleCompile!N519)),ISNUMBER(FIND("6F",ScheduleCompile!N519)),ISNUMBER(FIND("7F",ScheduleCompile!N519)),ISNUMBER(FIND("9F",ScheduleCompile!N519)),ISNUMBER(FIND("4F",ScheduleCompile!N519))),VALUE(LEFT(ScheduleCompile!N519,FIND("F",ScheduleCompile!N519)-1)),ScheduleCompile!N519)))))))</f>
        <v>0.25</v>
      </c>
      <c r="T526" s="1">
        <f>IF(AND(ISERROR(IF(ScheduleCompile!O519="Off",0,IF(ScheduleCompile!O519="On",1,IF(ISNUMBER(ScheduleCompile!O519),ScheduleCompile!O519/1,IF(ISTEXT(ScheduleCompile!O519),IF(OR(ISNUMBER(FIND("5F",ScheduleCompile!O519)),ISNUMBER(FIND("0F",ScheduleCompile!O519)),ISNUMBER(FIND("8F",ScheduleCompile!O519)),ISNUMBER(FIND("1F",ScheduleCompile!O519)),ISNUMBER(FIND("2F",ScheduleCompile!O519)),ISNUMBER(FIND("3F",ScheduleCompile!O519)),ISNUMBER(FIND("6F",ScheduleCompile!O519)),ISNUMBER(FIND("7F",ScheduleCompile!O519)),ISNUMBER(FIND("9F",ScheduleCompile!O519)),ISNUMBER(FIND("4F",ScheduleCompile!O519))),VALUE(LEFT(ScheduleCompile!O519,FIND("F",ScheduleCompile!O519)-1)),ScheduleCompile!O519)))))),ISTEXT(ScheduleCompile!#REF!)),"ENDTABLE",IF(ISERROR(IF(ScheduleCompile!O519="Off",0,IF(ScheduleCompile!O519="On",1,IF(ISNUMBER(ScheduleCompile!O519),ScheduleCompile!O519/1,IF(ISTEXT(ScheduleCompile!O519),IF(OR(ISNUMBER(FIND("5F",ScheduleCompile!O519)),ISNUMBER(FIND("0F",ScheduleCompile!O519)),ISNUMBER(FIND("8F",ScheduleCompile!O519)),ISNUMBER(FIND("1F",ScheduleCompile!O519)),ISNUMBER(FIND("2F",ScheduleCompile!O519)),ISNUMBER(FIND("3F",ScheduleCompile!O519)),ISNUMBER(FIND("6F",ScheduleCompile!O519)),ISNUMBER(FIND("7F",ScheduleCompile!O519)),ISNUMBER(FIND("9F",ScheduleCompile!O519)),ISNUMBER(FIND("4F",ScheduleCompile!O519))),VALUE(LEFT(ScheduleCompile!O519,FIND("F",ScheduleCompile!O519)-1)),ScheduleCompile!O519)))))),"",IF(ScheduleCompile!O519="Off",0,IF(ScheduleCompile!O519="On",1,IF(ISNUMBER(ScheduleCompile!O519),ScheduleCompile!O519/1,IF(ISTEXT(ScheduleCompile!O519),IF(OR(ISNUMBER(FIND("5F",ScheduleCompile!O519)),ISNUMBER(FIND("0F",ScheduleCompile!O519)),ISNUMBER(FIND("8F",ScheduleCompile!O519)),ISNUMBER(FIND("1F",ScheduleCompile!O519)),ISNUMBER(FIND("2F",ScheduleCompile!O519)),ISNUMBER(FIND("3F",ScheduleCompile!O519)),ISNUMBER(FIND("6F",ScheduleCompile!O519)),ISNUMBER(FIND("7F",ScheduleCompile!O519)),ISNUMBER(FIND("9F",ScheduleCompile!O519)),ISNUMBER(FIND("4F",ScheduleCompile!O519))),VALUE(LEFT(ScheduleCompile!O519,FIND("F",ScheduleCompile!O519)-1)),ScheduleCompile!O519)))))))</f>
        <v>0.25</v>
      </c>
      <c r="U526" s="1">
        <f>IF(AND(ISERROR(IF(ScheduleCompile!P519="Off",0,IF(ScheduleCompile!P519="On",1,IF(ISNUMBER(ScheduleCompile!P519),ScheduleCompile!P519/1,IF(ISTEXT(ScheduleCompile!P519),IF(OR(ISNUMBER(FIND("5F",ScheduleCompile!P519)),ISNUMBER(FIND("0F",ScheduleCompile!P519)),ISNUMBER(FIND("8F",ScheduleCompile!P519)),ISNUMBER(FIND("1F",ScheduleCompile!P519)),ISNUMBER(FIND("2F",ScheduleCompile!P519)),ISNUMBER(FIND("3F",ScheduleCompile!P519)),ISNUMBER(FIND("6F",ScheduleCompile!P519)),ISNUMBER(FIND("7F",ScheduleCompile!P519)),ISNUMBER(FIND("9F",ScheduleCompile!P519)),ISNUMBER(FIND("4F",ScheduleCompile!P519))),VALUE(LEFT(ScheduleCompile!P519,FIND("F",ScheduleCompile!P519)-1)),ScheduleCompile!P519)))))),ISTEXT(ScheduleCompile!#REF!)),"ENDTABLE",IF(ISERROR(IF(ScheduleCompile!P519="Off",0,IF(ScheduleCompile!P519="On",1,IF(ISNUMBER(ScheduleCompile!P519),ScheduleCompile!P519/1,IF(ISTEXT(ScheduleCompile!P519),IF(OR(ISNUMBER(FIND("5F",ScheduleCompile!P519)),ISNUMBER(FIND("0F",ScheduleCompile!P519)),ISNUMBER(FIND("8F",ScheduleCompile!P519)),ISNUMBER(FIND("1F",ScheduleCompile!P519)),ISNUMBER(FIND("2F",ScheduleCompile!P519)),ISNUMBER(FIND("3F",ScheduleCompile!P519)),ISNUMBER(FIND("6F",ScheduleCompile!P519)),ISNUMBER(FIND("7F",ScheduleCompile!P519)),ISNUMBER(FIND("9F",ScheduleCompile!P519)),ISNUMBER(FIND("4F",ScheduleCompile!P519))),VALUE(LEFT(ScheduleCompile!P519,FIND("F",ScheduleCompile!P519)-1)),ScheduleCompile!P519)))))),"",IF(ScheduleCompile!P519="Off",0,IF(ScheduleCompile!P519="On",1,IF(ISNUMBER(ScheduleCompile!P519),ScheduleCompile!P519/1,IF(ISTEXT(ScheduleCompile!P519),IF(OR(ISNUMBER(FIND("5F",ScheduleCompile!P519)),ISNUMBER(FIND("0F",ScheduleCompile!P519)),ISNUMBER(FIND("8F",ScheduleCompile!P519)),ISNUMBER(FIND("1F",ScheduleCompile!P519)),ISNUMBER(FIND("2F",ScheduleCompile!P519)),ISNUMBER(FIND("3F",ScheduleCompile!P519)),ISNUMBER(FIND("6F",ScheduleCompile!P519)),ISNUMBER(FIND("7F",ScheduleCompile!P519)),ISNUMBER(FIND("9F",ScheduleCompile!P519)),ISNUMBER(FIND("4F",ScheduleCompile!P519))),VALUE(LEFT(ScheduleCompile!P519,FIND("F",ScheduleCompile!P519)-1)),ScheduleCompile!P519)))))))</f>
        <v>0.25</v>
      </c>
      <c r="V526" s="1">
        <f>IF(AND(ISERROR(IF(ScheduleCompile!Q519="Off",0,IF(ScheduleCompile!Q519="On",1,IF(ISNUMBER(ScheduleCompile!Q519),ScheduleCompile!Q519/1,IF(ISTEXT(ScheduleCompile!Q519),IF(OR(ISNUMBER(FIND("5F",ScheduleCompile!Q519)),ISNUMBER(FIND("0F",ScheduleCompile!Q519)),ISNUMBER(FIND("8F",ScheduleCompile!Q519)),ISNUMBER(FIND("1F",ScheduleCompile!Q519)),ISNUMBER(FIND("2F",ScheduleCompile!Q519)),ISNUMBER(FIND("3F",ScheduleCompile!Q519)),ISNUMBER(FIND("6F",ScheduleCompile!Q519)),ISNUMBER(FIND("7F",ScheduleCompile!Q519)),ISNUMBER(FIND("9F",ScheduleCompile!Q519)),ISNUMBER(FIND("4F",ScheduleCompile!Q519))),VALUE(LEFT(ScheduleCompile!Q519,FIND("F",ScheduleCompile!Q519)-1)),ScheduleCompile!Q519)))))),ISTEXT(ScheduleCompile!#REF!)),"ENDTABLE",IF(ISERROR(IF(ScheduleCompile!Q519="Off",0,IF(ScheduleCompile!Q519="On",1,IF(ISNUMBER(ScheduleCompile!Q519),ScheduleCompile!Q519/1,IF(ISTEXT(ScheduleCompile!Q519),IF(OR(ISNUMBER(FIND("5F",ScheduleCompile!Q519)),ISNUMBER(FIND("0F",ScheduleCompile!Q519)),ISNUMBER(FIND("8F",ScheduleCompile!Q519)),ISNUMBER(FIND("1F",ScheduleCompile!Q519)),ISNUMBER(FIND("2F",ScheduleCompile!Q519)),ISNUMBER(FIND("3F",ScheduleCompile!Q519)),ISNUMBER(FIND("6F",ScheduleCompile!Q519)),ISNUMBER(FIND("7F",ScheduleCompile!Q519)),ISNUMBER(FIND("9F",ScheduleCompile!Q519)),ISNUMBER(FIND("4F",ScheduleCompile!Q519))),VALUE(LEFT(ScheduleCompile!Q519,FIND("F",ScheduleCompile!Q519)-1)),ScheduleCompile!Q519)))))),"",IF(ScheduleCompile!Q519="Off",0,IF(ScheduleCompile!Q519="On",1,IF(ISNUMBER(ScheduleCompile!Q519),ScheduleCompile!Q519/1,IF(ISTEXT(ScheduleCompile!Q519),IF(OR(ISNUMBER(FIND("5F",ScheduleCompile!Q519)),ISNUMBER(FIND("0F",ScheduleCompile!Q519)),ISNUMBER(FIND("8F",ScheduleCompile!Q519)),ISNUMBER(FIND("1F",ScheduleCompile!Q519)),ISNUMBER(FIND("2F",ScheduleCompile!Q519)),ISNUMBER(FIND("3F",ScheduleCompile!Q519)),ISNUMBER(FIND("6F",ScheduleCompile!Q519)),ISNUMBER(FIND("7F",ScheduleCompile!Q519)),ISNUMBER(FIND("9F",ScheduleCompile!Q519)),ISNUMBER(FIND("4F",ScheduleCompile!Q519))),VALUE(LEFT(ScheduleCompile!Q519,FIND("F",ScheduleCompile!Q519)-1)),ScheduleCompile!Q519)))))))</f>
        <v>0.25</v>
      </c>
      <c r="W526" s="1">
        <f>IF(AND(ISERROR(IF(ScheduleCompile!R519="Off",0,IF(ScheduleCompile!R519="On",1,IF(ISNUMBER(ScheduleCompile!R519),ScheduleCompile!R519/1,IF(ISTEXT(ScheduleCompile!R519),IF(OR(ISNUMBER(FIND("5F",ScheduleCompile!R519)),ISNUMBER(FIND("0F",ScheduleCompile!R519)),ISNUMBER(FIND("8F",ScheduleCompile!R519)),ISNUMBER(FIND("1F",ScheduleCompile!R519)),ISNUMBER(FIND("2F",ScheduleCompile!R519)),ISNUMBER(FIND("3F",ScheduleCompile!R519)),ISNUMBER(FIND("6F",ScheduleCompile!R519)),ISNUMBER(FIND("7F",ScheduleCompile!R519)),ISNUMBER(FIND("9F",ScheduleCompile!R519)),ISNUMBER(FIND("4F",ScheduleCompile!R519))),VALUE(LEFT(ScheduleCompile!R519,FIND("F",ScheduleCompile!R519)-1)),ScheduleCompile!R519)))))),ISTEXT(ScheduleCompile!#REF!)),"ENDTABLE",IF(ISERROR(IF(ScheduleCompile!R519="Off",0,IF(ScheduleCompile!R519="On",1,IF(ISNUMBER(ScheduleCompile!R519),ScheduleCompile!R519/1,IF(ISTEXT(ScheduleCompile!R519),IF(OR(ISNUMBER(FIND("5F",ScheduleCompile!R519)),ISNUMBER(FIND("0F",ScheduleCompile!R519)),ISNUMBER(FIND("8F",ScheduleCompile!R519)),ISNUMBER(FIND("1F",ScheduleCompile!R519)),ISNUMBER(FIND("2F",ScheduleCompile!R519)),ISNUMBER(FIND("3F",ScheduleCompile!R519)),ISNUMBER(FIND("6F",ScheduleCompile!R519)),ISNUMBER(FIND("7F",ScheduleCompile!R519)),ISNUMBER(FIND("9F",ScheduleCompile!R519)),ISNUMBER(FIND("4F",ScheduleCompile!R519))),VALUE(LEFT(ScheduleCompile!R519,FIND("F",ScheduleCompile!R519)-1)),ScheduleCompile!R519)))))),"",IF(ScheduleCompile!R519="Off",0,IF(ScheduleCompile!R519="On",1,IF(ISNUMBER(ScheduleCompile!R519),ScheduleCompile!R519/1,IF(ISTEXT(ScheduleCompile!R519),IF(OR(ISNUMBER(FIND("5F",ScheduleCompile!R519)),ISNUMBER(FIND("0F",ScheduleCompile!R519)),ISNUMBER(FIND("8F",ScheduleCompile!R519)),ISNUMBER(FIND("1F",ScheduleCompile!R519)),ISNUMBER(FIND("2F",ScheduleCompile!R519)),ISNUMBER(FIND("3F",ScheduleCompile!R519)),ISNUMBER(FIND("6F",ScheduleCompile!R519)),ISNUMBER(FIND("7F",ScheduleCompile!R519)),ISNUMBER(FIND("9F",ScheduleCompile!R519)),ISNUMBER(FIND("4F",ScheduleCompile!R519))),VALUE(LEFT(ScheduleCompile!R519,FIND("F",ScheduleCompile!R519)-1)),ScheduleCompile!R519)))))))</f>
        <v>1</v>
      </c>
      <c r="X526" s="1">
        <f>IF(AND(ISERROR(IF(ScheduleCompile!S519="Off",0,IF(ScheduleCompile!S519="On",1,IF(ISNUMBER(ScheduleCompile!S519),ScheduleCompile!S519/1,IF(ISTEXT(ScheduleCompile!S519),IF(OR(ISNUMBER(FIND("5F",ScheduleCompile!S519)),ISNUMBER(FIND("0F",ScheduleCompile!S519)),ISNUMBER(FIND("8F",ScheduleCompile!S519)),ISNUMBER(FIND("1F",ScheduleCompile!S519)),ISNUMBER(FIND("2F",ScheduleCompile!S519)),ISNUMBER(FIND("3F",ScheduleCompile!S519)),ISNUMBER(FIND("6F",ScheduleCompile!S519)),ISNUMBER(FIND("7F",ScheduleCompile!S519)),ISNUMBER(FIND("9F",ScheduleCompile!S519)),ISNUMBER(FIND("4F",ScheduleCompile!S519))),VALUE(LEFT(ScheduleCompile!S519,FIND("F",ScheduleCompile!S519)-1)),ScheduleCompile!S519)))))),ISTEXT(ScheduleCompile!#REF!)),"ENDTABLE",IF(ISERROR(IF(ScheduleCompile!S519="Off",0,IF(ScheduleCompile!S519="On",1,IF(ISNUMBER(ScheduleCompile!S519),ScheduleCompile!S519/1,IF(ISTEXT(ScheduleCompile!S519),IF(OR(ISNUMBER(FIND("5F",ScheduleCompile!S519)),ISNUMBER(FIND("0F",ScheduleCompile!S519)),ISNUMBER(FIND("8F",ScheduleCompile!S519)),ISNUMBER(FIND("1F",ScheduleCompile!S519)),ISNUMBER(FIND("2F",ScheduleCompile!S519)),ISNUMBER(FIND("3F",ScheduleCompile!S519)),ISNUMBER(FIND("6F",ScheduleCompile!S519)),ISNUMBER(FIND("7F",ScheduleCompile!S519)),ISNUMBER(FIND("9F",ScheduleCompile!S519)),ISNUMBER(FIND("4F",ScheduleCompile!S519))),VALUE(LEFT(ScheduleCompile!S519,FIND("F",ScheduleCompile!S519)-1)),ScheduleCompile!S519)))))),"",IF(ScheduleCompile!S519="Off",0,IF(ScheduleCompile!S519="On",1,IF(ISNUMBER(ScheduleCompile!S519),ScheduleCompile!S519/1,IF(ISTEXT(ScheduleCompile!S519),IF(OR(ISNUMBER(FIND("5F",ScheduleCompile!S519)),ISNUMBER(FIND("0F",ScheduleCompile!S519)),ISNUMBER(FIND("8F",ScheduleCompile!S519)),ISNUMBER(FIND("1F",ScheduleCompile!S519)),ISNUMBER(FIND("2F",ScheduleCompile!S519)),ISNUMBER(FIND("3F",ScheduleCompile!S519)),ISNUMBER(FIND("6F",ScheduleCompile!S519)),ISNUMBER(FIND("7F",ScheduleCompile!S519)),ISNUMBER(FIND("9F",ScheduleCompile!S519)),ISNUMBER(FIND("4F",ScheduleCompile!S519))),VALUE(LEFT(ScheduleCompile!S519,FIND("F",ScheduleCompile!S519)-1)),ScheduleCompile!S519)))))))</f>
        <v>1</v>
      </c>
      <c r="Y526" s="1">
        <f>IF(AND(ISERROR(IF(ScheduleCompile!T519="Off",0,IF(ScheduleCompile!T519="On",1,IF(ISNUMBER(ScheduleCompile!T519),ScheduleCompile!T519/1,IF(ISTEXT(ScheduleCompile!T519),IF(OR(ISNUMBER(FIND("5F",ScheduleCompile!T519)),ISNUMBER(FIND("0F",ScheduleCompile!T519)),ISNUMBER(FIND("8F",ScheduleCompile!T519)),ISNUMBER(FIND("1F",ScheduleCompile!T519)),ISNUMBER(FIND("2F",ScheduleCompile!T519)),ISNUMBER(FIND("3F",ScheduleCompile!T519)),ISNUMBER(FIND("6F",ScheduleCompile!T519)),ISNUMBER(FIND("7F",ScheduleCompile!T519)),ISNUMBER(FIND("9F",ScheduleCompile!T519)),ISNUMBER(FIND("4F",ScheduleCompile!T519))),VALUE(LEFT(ScheduleCompile!T519,FIND("F",ScheduleCompile!T519)-1)),ScheduleCompile!T519)))))),ISTEXT(ScheduleCompile!#REF!)),"ENDTABLE",IF(ISERROR(IF(ScheduleCompile!T519="Off",0,IF(ScheduleCompile!T519="On",1,IF(ISNUMBER(ScheduleCompile!T519),ScheduleCompile!T519/1,IF(ISTEXT(ScheduleCompile!T519),IF(OR(ISNUMBER(FIND("5F",ScheduleCompile!T519)),ISNUMBER(FIND("0F",ScheduleCompile!T519)),ISNUMBER(FIND("8F",ScheduleCompile!T519)),ISNUMBER(FIND("1F",ScheduleCompile!T519)),ISNUMBER(FIND("2F",ScheduleCompile!T519)),ISNUMBER(FIND("3F",ScheduleCompile!T519)),ISNUMBER(FIND("6F",ScheduleCompile!T519)),ISNUMBER(FIND("7F",ScheduleCompile!T519)),ISNUMBER(FIND("9F",ScheduleCompile!T519)),ISNUMBER(FIND("4F",ScheduleCompile!T519))),VALUE(LEFT(ScheduleCompile!T519,FIND("F",ScheduleCompile!T519)-1)),ScheduleCompile!T519)))))),"",IF(ScheduleCompile!T519="Off",0,IF(ScheduleCompile!T519="On",1,IF(ISNUMBER(ScheduleCompile!T519),ScheduleCompile!T519/1,IF(ISTEXT(ScheduleCompile!T519),IF(OR(ISNUMBER(FIND("5F",ScheduleCompile!T519)),ISNUMBER(FIND("0F",ScheduleCompile!T519)),ISNUMBER(FIND("8F",ScheduleCompile!T519)),ISNUMBER(FIND("1F",ScheduleCompile!T519)),ISNUMBER(FIND("2F",ScheduleCompile!T519)),ISNUMBER(FIND("3F",ScheduleCompile!T519)),ISNUMBER(FIND("6F",ScheduleCompile!T519)),ISNUMBER(FIND("7F",ScheduleCompile!T519)),ISNUMBER(FIND("9F",ScheduleCompile!T519)),ISNUMBER(FIND("4F",ScheduleCompile!T519))),VALUE(LEFT(ScheduleCompile!T519,FIND("F",ScheduleCompile!T519)-1)),ScheduleCompile!T519)))))))</f>
        <v>1</v>
      </c>
      <c r="Z526" s="1">
        <f>IF(AND(ISERROR(IF(ScheduleCompile!U519="Off",0,IF(ScheduleCompile!U519="On",1,IF(ISNUMBER(ScheduleCompile!U519),ScheduleCompile!U519/1,IF(ISTEXT(ScheduleCompile!U519),IF(OR(ISNUMBER(FIND("5F",ScheduleCompile!U519)),ISNUMBER(FIND("0F",ScheduleCompile!U519)),ISNUMBER(FIND("8F",ScheduleCompile!U519)),ISNUMBER(FIND("1F",ScheduleCompile!U519)),ISNUMBER(FIND("2F",ScheduleCompile!U519)),ISNUMBER(FIND("3F",ScheduleCompile!U519)),ISNUMBER(FIND("6F",ScheduleCompile!U519)),ISNUMBER(FIND("7F",ScheduleCompile!U519)),ISNUMBER(FIND("9F",ScheduleCompile!U519)),ISNUMBER(FIND("4F",ScheduleCompile!U519))),VALUE(LEFT(ScheduleCompile!U519,FIND("F",ScheduleCompile!U519)-1)),ScheduleCompile!U519)))))),ISTEXT(ScheduleCompile!#REF!)),"ENDTABLE",IF(ISERROR(IF(ScheduleCompile!U519="Off",0,IF(ScheduleCompile!U519="On",1,IF(ISNUMBER(ScheduleCompile!U519),ScheduleCompile!U519/1,IF(ISTEXT(ScheduleCompile!U519),IF(OR(ISNUMBER(FIND("5F",ScheduleCompile!U519)),ISNUMBER(FIND("0F",ScheduleCompile!U519)),ISNUMBER(FIND("8F",ScheduleCompile!U519)),ISNUMBER(FIND("1F",ScheduleCompile!U519)),ISNUMBER(FIND("2F",ScheduleCompile!U519)),ISNUMBER(FIND("3F",ScheduleCompile!U519)),ISNUMBER(FIND("6F",ScheduleCompile!U519)),ISNUMBER(FIND("7F",ScheduleCompile!U519)),ISNUMBER(FIND("9F",ScheduleCompile!U519)),ISNUMBER(FIND("4F",ScheduleCompile!U519))),VALUE(LEFT(ScheduleCompile!U519,FIND("F",ScheduleCompile!U519)-1)),ScheduleCompile!U519)))))),"",IF(ScheduleCompile!U519="Off",0,IF(ScheduleCompile!U519="On",1,IF(ISNUMBER(ScheduleCompile!U519),ScheduleCompile!U519/1,IF(ISTEXT(ScheduleCompile!U519),IF(OR(ISNUMBER(FIND("5F",ScheduleCompile!U519)),ISNUMBER(FIND("0F",ScheduleCompile!U519)),ISNUMBER(FIND("8F",ScheduleCompile!U519)),ISNUMBER(FIND("1F",ScheduleCompile!U519)),ISNUMBER(FIND("2F",ScheduleCompile!U519)),ISNUMBER(FIND("3F",ScheduleCompile!U519)),ISNUMBER(FIND("6F",ScheduleCompile!U519)),ISNUMBER(FIND("7F",ScheduleCompile!U519)),ISNUMBER(FIND("9F",ScheduleCompile!U519)),ISNUMBER(FIND("4F",ScheduleCompile!U519))),VALUE(LEFT(ScheduleCompile!U519,FIND("F",ScheduleCompile!U519)-1)),ScheduleCompile!U519)))))))</f>
        <v>1</v>
      </c>
      <c r="AA526" s="1">
        <f>IF(AND(ISERROR(IF(ScheduleCompile!V519="Off",0,IF(ScheduleCompile!V519="On",1,IF(ISNUMBER(ScheduleCompile!V519),ScheduleCompile!V519/1,IF(ISTEXT(ScheduleCompile!V519),IF(OR(ISNUMBER(FIND("5F",ScheduleCompile!V519)),ISNUMBER(FIND("0F",ScheduleCompile!V519)),ISNUMBER(FIND("8F",ScheduleCompile!V519)),ISNUMBER(FIND("1F",ScheduleCompile!V519)),ISNUMBER(FIND("2F",ScheduleCompile!V519)),ISNUMBER(FIND("3F",ScheduleCompile!V519)),ISNUMBER(FIND("6F",ScheduleCompile!V519)),ISNUMBER(FIND("7F",ScheduleCompile!V519)),ISNUMBER(FIND("9F",ScheduleCompile!V519)),ISNUMBER(FIND("4F",ScheduleCompile!V519))),VALUE(LEFT(ScheduleCompile!V519,FIND("F",ScheduleCompile!V519)-1)),ScheduleCompile!V519)))))),ISTEXT(ScheduleCompile!#REF!)),"ENDTABLE",IF(ISERROR(IF(ScheduleCompile!V519="Off",0,IF(ScheduleCompile!V519="On",1,IF(ISNUMBER(ScheduleCompile!V519),ScheduleCompile!V519/1,IF(ISTEXT(ScheduleCompile!V519),IF(OR(ISNUMBER(FIND("5F",ScheduleCompile!V519)),ISNUMBER(FIND("0F",ScheduleCompile!V519)),ISNUMBER(FIND("8F",ScheduleCompile!V519)),ISNUMBER(FIND("1F",ScheduleCompile!V519)),ISNUMBER(FIND("2F",ScheduleCompile!V519)),ISNUMBER(FIND("3F",ScheduleCompile!V519)),ISNUMBER(FIND("6F",ScheduleCompile!V519)),ISNUMBER(FIND("7F",ScheduleCompile!V519)),ISNUMBER(FIND("9F",ScheduleCompile!V519)),ISNUMBER(FIND("4F",ScheduleCompile!V519))),VALUE(LEFT(ScheduleCompile!V519,FIND("F",ScheduleCompile!V519)-1)),ScheduleCompile!V519)))))),"",IF(ScheduleCompile!V519="Off",0,IF(ScheduleCompile!V519="On",1,IF(ISNUMBER(ScheduleCompile!V519),ScheduleCompile!V519/1,IF(ISTEXT(ScheduleCompile!V519),IF(OR(ISNUMBER(FIND("5F",ScheduleCompile!V519)),ISNUMBER(FIND("0F",ScheduleCompile!V519)),ISNUMBER(FIND("8F",ScheduleCompile!V519)),ISNUMBER(FIND("1F",ScheduleCompile!V519)),ISNUMBER(FIND("2F",ScheduleCompile!V519)),ISNUMBER(FIND("3F",ScheduleCompile!V519)),ISNUMBER(FIND("6F",ScheduleCompile!V519)),ISNUMBER(FIND("7F",ScheduleCompile!V519)),ISNUMBER(FIND("9F",ScheduleCompile!V519)),ISNUMBER(FIND("4F",ScheduleCompile!V519))),VALUE(LEFT(ScheduleCompile!V519,FIND("F",ScheduleCompile!V519)-1)),ScheduleCompile!V519)))))))</f>
        <v>1</v>
      </c>
      <c r="AB526" s="1">
        <f>IF(AND(ISERROR(IF(ScheduleCompile!W519="Off",0,IF(ScheduleCompile!W519="On",1,IF(ISNUMBER(ScheduleCompile!W519),ScheduleCompile!W519/1,IF(ISTEXT(ScheduleCompile!W519),IF(OR(ISNUMBER(FIND("5F",ScheduleCompile!W519)),ISNUMBER(FIND("0F",ScheduleCompile!W519)),ISNUMBER(FIND("8F",ScheduleCompile!W519)),ISNUMBER(FIND("1F",ScheduleCompile!W519)),ISNUMBER(FIND("2F",ScheduleCompile!W519)),ISNUMBER(FIND("3F",ScheduleCompile!W519)),ISNUMBER(FIND("6F",ScheduleCompile!W519)),ISNUMBER(FIND("7F",ScheduleCompile!W519)),ISNUMBER(FIND("9F",ScheduleCompile!W519)),ISNUMBER(FIND("4F",ScheduleCompile!W519))),VALUE(LEFT(ScheduleCompile!W519,FIND("F",ScheduleCompile!W519)-1)),ScheduleCompile!W519)))))),ISTEXT(ScheduleCompile!#REF!)),"ENDTABLE",IF(ISERROR(IF(ScheduleCompile!W519="Off",0,IF(ScheduleCompile!W519="On",1,IF(ISNUMBER(ScheduleCompile!W519),ScheduleCompile!W519/1,IF(ISTEXT(ScheduleCompile!W519),IF(OR(ISNUMBER(FIND("5F",ScheduleCompile!W519)),ISNUMBER(FIND("0F",ScheduleCompile!W519)),ISNUMBER(FIND("8F",ScheduleCompile!W519)),ISNUMBER(FIND("1F",ScheduleCompile!W519)),ISNUMBER(FIND("2F",ScheduleCompile!W519)),ISNUMBER(FIND("3F",ScheduleCompile!W519)),ISNUMBER(FIND("6F",ScheduleCompile!W519)),ISNUMBER(FIND("7F",ScheduleCompile!W519)),ISNUMBER(FIND("9F",ScheduleCompile!W519)),ISNUMBER(FIND("4F",ScheduleCompile!W519))),VALUE(LEFT(ScheduleCompile!W519,FIND("F",ScheduleCompile!W519)-1)),ScheduleCompile!W519)))))),"",IF(ScheduleCompile!W519="Off",0,IF(ScheduleCompile!W519="On",1,IF(ISNUMBER(ScheduleCompile!W519),ScheduleCompile!W519/1,IF(ISTEXT(ScheduleCompile!W519),IF(OR(ISNUMBER(FIND("5F",ScheduleCompile!W519)),ISNUMBER(FIND("0F",ScheduleCompile!W519)),ISNUMBER(FIND("8F",ScheduleCompile!W519)),ISNUMBER(FIND("1F",ScheduleCompile!W519)),ISNUMBER(FIND("2F",ScheduleCompile!W519)),ISNUMBER(FIND("3F",ScheduleCompile!W519)),ISNUMBER(FIND("6F",ScheduleCompile!W519)),ISNUMBER(FIND("7F",ScheduleCompile!W519)),ISNUMBER(FIND("9F",ScheduleCompile!W519)),ISNUMBER(FIND("4F",ScheduleCompile!W519))),VALUE(LEFT(ScheduleCompile!W519,FIND("F",ScheduleCompile!W519)-1)),ScheduleCompile!W519)))))))</f>
        <v>1</v>
      </c>
      <c r="AC526" s="1">
        <f>IF(AND(ISERROR(IF(ScheduleCompile!X519="Off",0,IF(ScheduleCompile!X519="On",1,IF(ISNUMBER(ScheduleCompile!X519),ScheduleCompile!X519/1,IF(ISTEXT(ScheduleCompile!X519),IF(OR(ISNUMBER(FIND("5F",ScheduleCompile!X519)),ISNUMBER(FIND("0F",ScheduleCompile!X519)),ISNUMBER(FIND("8F",ScheduleCompile!X519)),ISNUMBER(FIND("1F",ScheduleCompile!X519)),ISNUMBER(FIND("2F",ScheduleCompile!X519)),ISNUMBER(FIND("3F",ScheduleCompile!X519)),ISNUMBER(FIND("6F",ScheduleCompile!X519)),ISNUMBER(FIND("7F",ScheduleCompile!X519)),ISNUMBER(FIND("9F",ScheduleCompile!X519)),ISNUMBER(FIND("4F",ScheduleCompile!X519))),VALUE(LEFT(ScheduleCompile!X519,FIND("F",ScheduleCompile!X519)-1)),ScheduleCompile!X519)))))),ISTEXT(ScheduleCompile!#REF!)),"ENDTABLE",IF(ISERROR(IF(ScheduleCompile!X519="Off",0,IF(ScheduleCompile!X519="On",1,IF(ISNUMBER(ScheduleCompile!X519),ScheduleCompile!X519/1,IF(ISTEXT(ScheduleCompile!X519),IF(OR(ISNUMBER(FIND("5F",ScheduleCompile!X519)),ISNUMBER(FIND("0F",ScheduleCompile!X519)),ISNUMBER(FIND("8F",ScheduleCompile!X519)),ISNUMBER(FIND("1F",ScheduleCompile!X519)),ISNUMBER(FIND("2F",ScheduleCompile!X519)),ISNUMBER(FIND("3F",ScheduleCompile!X519)),ISNUMBER(FIND("6F",ScheduleCompile!X519)),ISNUMBER(FIND("7F",ScheduleCompile!X519)),ISNUMBER(FIND("9F",ScheduleCompile!X519)),ISNUMBER(FIND("4F",ScheduleCompile!X519))),VALUE(LEFT(ScheduleCompile!X519,FIND("F",ScheduleCompile!X519)-1)),ScheduleCompile!X519)))))),"",IF(ScheduleCompile!X519="Off",0,IF(ScheduleCompile!X519="On",1,IF(ISNUMBER(ScheduleCompile!X519),ScheduleCompile!X519/1,IF(ISTEXT(ScheduleCompile!X519),IF(OR(ISNUMBER(FIND("5F",ScheduleCompile!X519)),ISNUMBER(FIND("0F",ScheduleCompile!X519)),ISNUMBER(FIND("8F",ScheduleCompile!X519)),ISNUMBER(FIND("1F",ScheduleCompile!X519)),ISNUMBER(FIND("2F",ScheduleCompile!X519)),ISNUMBER(FIND("3F",ScheduleCompile!X519)),ISNUMBER(FIND("6F",ScheduleCompile!X519)),ISNUMBER(FIND("7F",ScheduleCompile!X519)),ISNUMBER(FIND("9F",ScheduleCompile!X519)),ISNUMBER(FIND("4F",ScheduleCompile!X519))),VALUE(LEFT(ScheduleCompile!X519,FIND("F",ScheduleCompile!X519)-1)),ScheduleCompile!X519)))))))</f>
        <v>1</v>
      </c>
      <c r="AD526" s="1">
        <f>IF(AND(ISERROR(IF(ScheduleCompile!Y519="Off",0,IF(ScheduleCompile!Y519="On",1,IF(ISNUMBER(ScheduleCompile!Y519),ScheduleCompile!Y519/1,IF(ISTEXT(ScheduleCompile!Y519),IF(OR(ISNUMBER(FIND("5F",ScheduleCompile!Y519)),ISNUMBER(FIND("0F",ScheduleCompile!Y519)),ISNUMBER(FIND("8F",ScheduleCompile!Y519)),ISNUMBER(FIND("1F",ScheduleCompile!Y519)),ISNUMBER(FIND("2F",ScheduleCompile!Y519)),ISNUMBER(FIND("3F",ScheduleCompile!Y519)),ISNUMBER(FIND("6F",ScheduleCompile!Y519)),ISNUMBER(FIND("7F",ScheduleCompile!Y519)),ISNUMBER(FIND("9F",ScheduleCompile!Y519)),ISNUMBER(FIND("4F",ScheduleCompile!Y519))),VALUE(LEFT(ScheduleCompile!Y519,FIND("F",ScheduleCompile!Y519)-1)),ScheduleCompile!Y519)))))),ISTEXT(ScheduleCompile!#REF!)),"ENDTABLE",IF(ISERROR(IF(ScheduleCompile!Y519="Off",0,IF(ScheduleCompile!Y519="On",1,IF(ISNUMBER(ScheduleCompile!Y519),ScheduleCompile!Y519/1,IF(ISTEXT(ScheduleCompile!Y519),IF(OR(ISNUMBER(FIND("5F",ScheduleCompile!Y519)),ISNUMBER(FIND("0F",ScheduleCompile!Y519)),ISNUMBER(FIND("8F",ScheduleCompile!Y519)),ISNUMBER(FIND("1F",ScheduleCompile!Y519)),ISNUMBER(FIND("2F",ScheduleCompile!Y519)),ISNUMBER(FIND("3F",ScheduleCompile!Y519)),ISNUMBER(FIND("6F",ScheduleCompile!Y519)),ISNUMBER(FIND("7F",ScheduleCompile!Y519)),ISNUMBER(FIND("9F",ScheduleCompile!Y519)),ISNUMBER(FIND("4F",ScheduleCompile!Y519))),VALUE(LEFT(ScheduleCompile!Y519,FIND("F",ScheduleCompile!Y519)-1)),ScheduleCompile!Y519)))))),"",IF(ScheduleCompile!Y519="Off",0,IF(ScheduleCompile!Y519="On",1,IF(ISNUMBER(ScheduleCompile!Y519),ScheduleCompile!Y519/1,IF(ISTEXT(ScheduleCompile!Y519),IF(OR(ISNUMBER(FIND("5F",ScheduleCompile!Y519)),ISNUMBER(FIND("0F",ScheduleCompile!Y519)),ISNUMBER(FIND("8F",ScheduleCompile!Y519)),ISNUMBER(FIND("1F",ScheduleCompile!Y519)),ISNUMBER(FIND("2F",ScheduleCompile!Y519)),ISNUMBER(FIND("3F",ScheduleCompile!Y519)),ISNUMBER(FIND("6F",ScheduleCompile!Y519)),ISNUMBER(FIND("7F",ScheduleCompile!Y519)),ISNUMBER(FIND("9F",ScheduleCompile!Y519)),ISNUMBER(FIND("4F",ScheduleCompile!Y519))),VALUE(LEFT(ScheduleCompile!Y519,FIND("F",ScheduleCompile!Y519)-1)),ScheduleCompile!Y519)))))))</f>
        <v>1</v>
      </c>
    </row>
    <row r="527" spans="1:30" x14ac:dyDescent="0.25">
      <c r="A527" t="str">
        <f t="shared" si="35"/>
        <v>SchDay "WarehouseInfiltrationSun"  Type = "Fraction" Hr = (1, 1, 1, 1, 1, 1, 1, 1, 1, 1, 1, 1, 1, 1, 1, 1, 1, 1, 1, 1, 1, 1, 1, 1) ..</v>
      </c>
      <c r="B527" s="1" t="s">
        <v>623</v>
      </c>
      <c r="C527" t="str">
        <f t="shared" si="36"/>
        <v xml:space="preserve">SchDay "WarehouseInfiltrationSun"  Type = "Fraction" Hr = </v>
      </c>
      <c r="D527" t="str">
        <f t="shared" si="37"/>
        <v>(1, 1, 1, 1, 1, 1, 1, 1, 1, 1, 1, 1, 1, 1, 1, 1, 1, 1, 1, 1, 1, 1, 1, 1) ..</v>
      </c>
      <c r="E527" s="30" t="str">
        <f>ScheduleCompile!A520</f>
        <v>WarehouseInfiltrationSun</v>
      </c>
      <c r="F527" t="str">
        <f t="shared" si="38"/>
        <v>Fraction</v>
      </c>
      <c r="G527" s="1">
        <f>IF(AND(ISERROR(IF(ScheduleCompile!B520="Off",0,IF(ScheduleCompile!B520="On",1,IF(ISNUMBER(ScheduleCompile!B520),ScheduleCompile!B520/1,IF(ISTEXT(ScheduleCompile!B520),IF(OR(ISNUMBER(FIND("5F",ScheduleCompile!B520)),ISNUMBER(FIND("0F",ScheduleCompile!B520)),ISNUMBER(FIND("8F",ScheduleCompile!B520)),ISNUMBER(FIND("1F",ScheduleCompile!B520)),ISNUMBER(FIND("2F",ScheduleCompile!B520)),ISNUMBER(FIND("3F",ScheduleCompile!B520)),ISNUMBER(FIND("6F",ScheduleCompile!B520)),ISNUMBER(FIND("7F",ScheduleCompile!B520)),ISNUMBER(FIND("9F",ScheduleCompile!B520)),ISNUMBER(FIND("4F",ScheduleCompile!B520))),VALUE(LEFT(ScheduleCompile!B520,FIND("F",ScheduleCompile!B520)-1)),ScheduleCompile!B520)))))),ISTEXT(ScheduleCompile!#REF!)),"ENDTABLE",IF(ISERROR(IF(ScheduleCompile!B520="Off",0,IF(ScheduleCompile!B520="On",1,IF(ISNUMBER(ScheduleCompile!B520),ScheduleCompile!B520/1,IF(ISTEXT(ScheduleCompile!B520),IF(OR(ISNUMBER(FIND("5F",ScheduleCompile!B520)),ISNUMBER(FIND("0F",ScheduleCompile!B520)),ISNUMBER(FIND("8F",ScheduleCompile!B520)),ISNUMBER(FIND("1F",ScheduleCompile!B520)),ISNUMBER(FIND("2F",ScheduleCompile!B520)),ISNUMBER(FIND("3F",ScheduleCompile!B520)),ISNUMBER(FIND("6F",ScheduleCompile!B520)),ISNUMBER(FIND("7F",ScheduleCompile!B520)),ISNUMBER(FIND("9F",ScheduleCompile!B520)),ISNUMBER(FIND("4F",ScheduleCompile!B520))),VALUE(LEFT(ScheduleCompile!B520,FIND("F",ScheduleCompile!B520)-1)),ScheduleCompile!B520)))))),"",IF(ScheduleCompile!B520="Off",0,IF(ScheduleCompile!B520="On",1,IF(ISNUMBER(ScheduleCompile!B520),ScheduleCompile!B520/1,IF(ISTEXT(ScheduleCompile!B520),IF(OR(ISNUMBER(FIND("5F",ScheduleCompile!B520)),ISNUMBER(FIND("0F",ScheduleCompile!B520)),ISNUMBER(FIND("8F",ScheduleCompile!B520)),ISNUMBER(FIND("1F",ScheduleCompile!B520)),ISNUMBER(FIND("2F",ScheduleCompile!B520)),ISNUMBER(FIND("3F",ScheduleCompile!B520)),ISNUMBER(FIND("6F",ScheduleCompile!B520)),ISNUMBER(FIND("7F",ScheduleCompile!B520)),ISNUMBER(FIND("9F",ScheduleCompile!B520)),ISNUMBER(FIND("4F",ScheduleCompile!B520))),VALUE(LEFT(ScheduleCompile!B520,FIND("F",ScheduleCompile!B520)-1)),ScheduleCompile!B520)))))))</f>
        <v>1</v>
      </c>
      <c r="H527" s="1">
        <f>IF(AND(ISERROR(IF(ScheduleCompile!C520="Off",0,IF(ScheduleCompile!C520="On",1,IF(ISNUMBER(ScheduleCompile!C520),ScheduleCompile!C520/1,IF(ISTEXT(ScheduleCompile!C520),IF(OR(ISNUMBER(FIND("5F",ScheduleCompile!C520)),ISNUMBER(FIND("0F",ScheduleCompile!C520)),ISNUMBER(FIND("8F",ScheduleCompile!C520)),ISNUMBER(FIND("1F",ScheduleCompile!C520)),ISNUMBER(FIND("2F",ScheduleCompile!C520)),ISNUMBER(FIND("3F",ScheduleCompile!C520)),ISNUMBER(FIND("6F",ScheduleCompile!C520)),ISNUMBER(FIND("7F",ScheduleCompile!C520)),ISNUMBER(FIND("9F",ScheduleCompile!C520)),ISNUMBER(FIND("4F",ScheduleCompile!C520))),VALUE(LEFT(ScheduleCompile!C520,FIND("F",ScheduleCompile!C520)-1)),ScheduleCompile!C520)))))),ISTEXT(ScheduleCompile!#REF!)),"ENDTABLE",IF(ISERROR(IF(ScheduleCompile!C520="Off",0,IF(ScheduleCompile!C520="On",1,IF(ISNUMBER(ScheduleCompile!C520),ScheduleCompile!C520/1,IF(ISTEXT(ScheduleCompile!C520),IF(OR(ISNUMBER(FIND("5F",ScheduleCompile!C520)),ISNUMBER(FIND("0F",ScheduleCompile!C520)),ISNUMBER(FIND("8F",ScheduleCompile!C520)),ISNUMBER(FIND("1F",ScheduleCompile!C520)),ISNUMBER(FIND("2F",ScheduleCompile!C520)),ISNUMBER(FIND("3F",ScheduleCompile!C520)),ISNUMBER(FIND("6F",ScheduleCompile!C520)),ISNUMBER(FIND("7F",ScheduleCompile!C520)),ISNUMBER(FIND("9F",ScheduleCompile!C520)),ISNUMBER(FIND("4F",ScheduleCompile!C520))),VALUE(LEFT(ScheduleCompile!C520,FIND("F",ScheduleCompile!C520)-1)),ScheduleCompile!C520)))))),"",IF(ScheduleCompile!C520="Off",0,IF(ScheduleCompile!C520="On",1,IF(ISNUMBER(ScheduleCompile!C520),ScheduleCompile!C520/1,IF(ISTEXT(ScheduleCompile!C520),IF(OR(ISNUMBER(FIND("5F",ScheduleCompile!C520)),ISNUMBER(FIND("0F",ScheduleCompile!C520)),ISNUMBER(FIND("8F",ScheduleCompile!C520)),ISNUMBER(FIND("1F",ScheduleCompile!C520)),ISNUMBER(FIND("2F",ScheduleCompile!C520)),ISNUMBER(FIND("3F",ScheduleCompile!C520)),ISNUMBER(FIND("6F",ScheduleCompile!C520)),ISNUMBER(FIND("7F",ScheduleCompile!C520)),ISNUMBER(FIND("9F",ScheduleCompile!C520)),ISNUMBER(FIND("4F",ScheduleCompile!C520))),VALUE(LEFT(ScheduleCompile!C520,FIND("F",ScheduleCompile!C520)-1)),ScheduleCompile!C520)))))))</f>
        <v>1</v>
      </c>
      <c r="I527" s="1">
        <f>IF(AND(ISERROR(IF(ScheduleCompile!D520="Off",0,IF(ScheduleCompile!D520="On",1,IF(ISNUMBER(ScheduleCompile!D520),ScheduleCompile!D520/1,IF(ISTEXT(ScheduleCompile!D520),IF(OR(ISNUMBER(FIND("5F",ScheduleCompile!D520)),ISNUMBER(FIND("0F",ScheduleCompile!D520)),ISNUMBER(FIND("8F",ScheduleCompile!D520)),ISNUMBER(FIND("1F",ScheduleCompile!D520)),ISNUMBER(FIND("2F",ScheduleCompile!D520)),ISNUMBER(FIND("3F",ScheduleCompile!D520)),ISNUMBER(FIND("6F",ScheduleCompile!D520)),ISNUMBER(FIND("7F",ScheduleCompile!D520)),ISNUMBER(FIND("9F",ScheduleCompile!D520)),ISNUMBER(FIND("4F",ScheduleCompile!D520))),VALUE(LEFT(ScheduleCompile!D520,FIND("F",ScheduleCompile!D520)-1)),ScheduleCompile!D520)))))),ISTEXT(ScheduleCompile!#REF!)),"ENDTABLE",IF(ISERROR(IF(ScheduleCompile!D520="Off",0,IF(ScheduleCompile!D520="On",1,IF(ISNUMBER(ScheduleCompile!D520),ScheduleCompile!D520/1,IF(ISTEXT(ScheduleCompile!D520),IF(OR(ISNUMBER(FIND("5F",ScheduleCompile!D520)),ISNUMBER(FIND("0F",ScheduleCompile!D520)),ISNUMBER(FIND("8F",ScheduleCompile!D520)),ISNUMBER(FIND("1F",ScheduleCompile!D520)),ISNUMBER(FIND("2F",ScheduleCompile!D520)),ISNUMBER(FIND("3F",ScheduleCompile!D520)),ISNUMBER(FIND("6F",ScheduleCompile!D520)),ISNUMBER(FIND("7F",ScheduleCompile!D520)),ISNUMBER(FIND("9F",ScheduleCompile!D520)),ISNUMBER(FIND("4F",ScheduleCompile!D520))),VALUE(LEFT(ScheduleCompile!D520,FIND("F",ScheduleCompile!D520)-1)),ScheduleCompile!D520)))))),"",IF(ScheduleCompile!D520="Off",0,IF(ScheduleCompile!D520="On",1,IF(ISNUMBER(ScheduleCompile!D520),ScheduleCompile!D520/1,IF(ISTEXT(ScheduleCompile!D520),IF(OR(ISNUMBER(FIND("5F",ScheduleCompile!D520)),ISNUMBER(FIND("0F",ScheduleCompile!D520)),ISNUMBER(FIND("8F",ScheduleCompile!D520)),ISNUMBER(FIND("1F",ScheduleCompile!D520)),ISNUMBER(FIND("2F",ScheduleCompile!D520)),ISNUMBER(FIND("3F",ScheduleCompile!D520)),ISNUMBER(FIND("6F",ScheduleCompile!D520)),ISNUMBER(FIND("7F",ScheduleCompile!D520)),ISNUMBER(FIND("9F",ScheduleCompile!D520)),ISNUMBER(FIND("4F",ScheduleCompile!D520))),VALUE(LEFT(ScheduleCompile!D520,FIND("F",ScheduleCompile!D520)-1)),ScheduleCompile!D520)))))))</f>
        <v>1</v>
      </c>
      <c r="J527" s="1">
        <f>IF(AND(ISERROR(IF(ScheduleCompile!E520="Off",0,IF(ScheduleCompile!E520="On",1,IF(ISNUMBER(ScheduleCompile!E520),ScheduleCompile!E520/1,IF(ISTEXT(ScheduleCompile!E520),IF(OR(ISNUMBER(FIND("5F",ScheduleCompile!E520)),ISNUMBER(FIND("0F",ScheduleCompile!E520)),ISNUMBER(FIND("8F",ScheduleCompile!E520)),ISNUMBER(FIND("1F",ScheduleCompile!E520)),ISNUMBER(FIND("2F",ScheduleCompile!E520)),ISNUMBER(FIND("3F",ScheduleCompile!E520)),ISNUMBER(FIND("6F",ScheduleCompile!E520)),ISNUMBER(FIND("7F",ScheduleCompile!E520)),ISNUMBER(FIND("9F",ScheduleCompile!E520)),ISNUMBER(FIND("4F",ScheduleCompile!E520))),VALUE(LEFT(ScheduleCompile!E520,FIND("F",ScheduleCompile!E520)-1)),ScheduleCompile!E520)))))),ISTEXT(ScheduleCompile!#REF!)),"ENDTABLE",IF(ISERROR(IF(ScheduleCompile!E520="Off",0,IF(ScheduleCompile!E520="On",1,IF(ISNUMBER(ScheduleCompile!E520),ScheduleCompile!E520/1,IF(ISTEXT(ScheduleCompile!E520),IF(OR(ISNUMBER(FIND("5F",ScheduleCompile!E520)),ISNUMBER(FIND("0F",ScheduleCompile!E520)),ISNUMBER(FIND("8F",ScheduleCompile!E520)),ISNUMBER(FIND("1F",ScheduleCompile!E520)),ISNUMBER(FIND("2F",ScheduleCompile!E520)),ISNUMBER(FIND("3F",ScheduleCompile!E520)),ISNUMBER(FIND("6F",ScheduleCompile!E520)),ISNUMBER(FIND("7F",ScheduleCompile!E520)),ISNUMBER(FIND("9F",ScheduleCompile!E520)),ISNUMBER(FIND("4F",ScheduleCompile!E520))),VALUE(LEFT(ScheduleCompile!E520,FIND("F",ScheduleCompile!E520)-1)),ScheduleCompile!E520)))))),"",IF(ScheduleCompile!E520="Off",0,IF(ScheduleCompile!E520="On",1,IF(ISNUMBER(ScheduleCompile!E520),ScheduleCompile!E520/1,IF(ISTEXT(ScheduleCompile!E520),IF(OR(ISNUMBER(FIND("5F",ScheduleCompile!E520)),ISNUMBER(FIND("0F",ScheduleCompile!E520)),ISNUMBER(FIND("8F",ScheduleCompile!E520)),ISNUMBER(FIND("1F",ScheduleCompile!E520)),ISNUMBER(FIND("2F",ScheduleCompile!E520)),ISNUMBER(FIND("3F",ScheduleCompile!E520)),ISNUMBER(FIND("6F",ScheduleCompile!E520)),ISNUMBER(FIND("7F",ScheduleCompile!E520)),ISNUMBER(FIND("9F",ScheduleCompile!E520)),ISNUMBER(FIND("4F",ScheduleCompile!E520))),VALUE(LEFT(ScheduleCompile!E520,FIND("F",ScheduleCompile!E520)-1)),ScheduleCompile!E520)))))))</f>
        <v>1</v>
      </c>
      <c r="K527" s="1">
        <f>IF(AND(ISERROR(IF(ScheduleCompile!F520="Off",0,IF(ScheduleCompile!F520="On",1,IF(ISNUMBER(ScheduleCompile!F520),ScheduleCompile!F520/1,IF(ISTEXT(ScheduleCompile!F520),IF(OR(ISNUMBER(FIND("5F",ScheduleCompile!F520)),ISNUMBER(FIND("0F",ScheduleCompile!F520)),ISNUMBER(FIND("8F",ScheduleCompile!F520)),ISNUMBER(FIND("1F",ScheduleCompile!F520)),ISNUMBER(FIND("2F",ScheduleCompile!F520)),ISNUMBER(FIND("3F",ScheduleCompile!F520)),ISNUMBER(FIND("6F",ScheduleCompile!F520)),ISNUMBER(FIND("7F",ScheduleCompile!F520)),ISNUMBER(FIND("9F",ScheduleCompile!F520)),ISNUMBER(FIND("4F",ScheduleCompile!F520))),VALUE(LEFT(ScheduleCompile!F520,FIND("F",ScheduleCompile!F520)-1)),ScheduleCompile!F520)))))),ISTEXT(ScheduleCompile!#REF!)),"ENDTABLE",IF(ISERROR(IF(ScheduleCompile!F520="Off",0,IF(ScheduleCompile!F520="On",1,IF(ISNUMBER(ScheduleCompile!F520),ScheduleCompile!F520/1,IF(ISTEXT(ScheduleCompile!F520),IF(OR(ISNUMBER(FIND("5F",ScheduleCompile!F520)),ISNUMBER(FIND("0F",ScheduleCompile!F520)),ISNUMBER(FIND("8F",ScheduleCompile!F520)),ISNUMBER(FIND("1F",ScheduleCompile!F520)),ISNUMBER(FIND("2F",ScheduleCompile!F520)),ISNUMBER(FIND("3F",ScheduleCompile!F520)),ISNUMBER(FIND("6F",ScheduleCompile!F520)),ISNUMBER(FIND("7F",ScheduleCompile!F520)),ISNUMBER(FIND("9F",ScheduleCompile!F520)),ISNUMBER(FIND("4F",ScheduleCompile!F520))),VALUE(LEFT(ScheduleCompile!F520,FIND("F",ScheduleCompile!F520)-1)),ScheduleCompile!F520)))))),"",IF(ScheduleCompile!F520="Off",0,IF(ScheduleCompile!F520="On",1,IF(ISNUMBER(ScheduleCompile!F520),ScheduleCompile!F520/1,IF(ISTEXT(ScheduleCompile!F520),IF(OR(ISNUMBER(FIND("5F",ScheduleCompile!F520)),ISNUMBER(FIND("0F",ScheduleCompile!F520)),ISNUMBER(FIND("8F",ScheduleCompile!F520)),ISNUMBER(FIND("1F",ScheduleCompile!F520)),ISNUMBER(FIND("2F",ScheduleCompile!F520)),ISNUMBER(FIND("3F",ScheduleCompile!F520)),ISNUMBER(FIND("6F",ScheduleCompile!F520)),ISNUMBER(FIND("7F",ScheduleCompile!F520)),ISNUMBER(FIND("9F",ScheduleCompile!F520)),ISNUMBER(FIND("4F",ScheduleCompile!F520))),VALUE(LEFT(ScheduleCompile!F520,FIND("F",ScheduleCompile!F520)-1)),ScheduleCompile!F520)))))))</f>
        <v>1</v>
      </c>
      <c r="L527" s="1">
        <f>IF(AND(ISERROR(IF(ScheduleCompile!G520="Off",0,IF(ScheduleCompile!G520="On",1,IF(ISNUMBER(ScheduleCompile!G520),ScheduleCompile!G520/1,IF(ISTEXT(ScheduleCompile!G520),IF(OR(ISNUMBER(FIND("5F",ScheduleCompile!G520)),ISNUMBER(FIND("0F",ScheduleCompile!G520)),ISNUMBER(FIND("8F",ScheduleCompile!G520)),ISNUMBER(FIND("1F",ScheduleCompile!G520)),ISNUMBER(FIND("2F",ScheduleCompile!G520)),ISNUMBER(FIND("3F",ScheduleCompile!G520)),ISNUMBER(FIND("6F",ScheduleCompile!G520)),ISNUMBER(FIND("7F",ScheduleCompile!G520)),ISNUMBER(FIND("9F",ScheduleCompile!G520)),ISNUMBER(FIND("4F",ScheduleCompile!G520))),VALUE(LEFT(ScheduleCompile!G520,FIND("F",ScheduleCompile!G520)-1)),ScheduleCompile!G520)))))),ISTEXT(ScheduleCompile!#REF!)),"ENDTABLE",IF(ISERROR(IF(ScheduleCompile!G520="Off",0,IF(ScheduleCompile!G520="On",1,IF(ISNUMBER(ScheduleCompile!G520),ScheduleCompile!G520/1,IF(ISTEXT(ScheduleCompile!G520),IF(OR(ISNUMBER(FIND("5F",ScheduleCompile!G520)),ISNUMBER(FIND("0F",ScheduleCompile!G520)),ISNUMBER(FIND("8F",ScheduleCompile!G520)),ISNUMBER(FIND("1F",ScheduleCompile!G520)),ISNUMBER(FIND("2F",ScheduleCompile!G520)),ISNUMBER(FIND("3F",ScheduleCompile!G520)),ISNUMBER(FIND("6F",ScheduleCompile!G520)),ISNUMBER(FIND("7F",ScheduleCompile!G520)),ISNUMBER(FIND("9F",ScheduleCompile!G520)),ISNUMBER(FIND("4F",ScheduleCompile!G520))),VALUE(LEFT(ScheduleCompile!G520,FIND("F",ScheduleCompile!G520)-1)),ScheduleCompile!G520)))))),"",IF(ScheduleCompile!G520="Off",0,IF(ScheduleCompile!G520="On",1,IF(ISNUMBER(ScheduleCompile!G520),ScheduleCompile!G520/1,IF(ISTEXT(ScheduleCompile!G520),IF(OR(ISNUMBER(FIND("5F",ScheduleCompile!G520)),ISNUMBER(FIND("0F",ScheduleCompile!G520)),ISNUMBER(FIND("8F",ScheduleCompile!G520)),ISNUMBER(FIND("1F",ScheduleCompile!G520)),ISNUMBER(FIND("2F",ScheduleCompile!G520)),ISNUMBER(FIND("3F",ScheduleCompile!G520)),ISNUMBER(FIND("6F",ScheduleCompile!G520)),ISNUMBER(FIND("7F",ScheduleCompile!G520)),ISNUMBER(FIND("9F",ScheduleCompile!G520)),ISNUMBER(FIND("4F",ScheduleCompile!G520))),VALUE(LEFT(ScheduleCompile!G520,FIND("F",ScheduleCompile!G520)-1)),ScheduleCompile!G520)))))))</f>
        <v>1</v>
      </c>
      <c r="M527" s="1">
        <f>IF(AND(ISERROR(IF(ScheduleCompile!H520="Off",0,IF(ScheduleCompile!H520="On",1,IF(ISNUMBER(ScheduleCompile!H520),ScheduleCompile!H520/1,IF(ISTEXT(ScheduleCompile!H520),IF(OR(ISNUMBER(FIND("5F",ScheduleCompile!H520)),ISNUMBER(FIND("0F",ScheduleCompile!H520)),ISNUMBER(FIND("8F",ScheduleCompile!H520)),ISNUMBER(FIND("1F",ScheduleCompile!H520)),ISNUMBER(FIND("2F",ScheduleCompile!H520)),ISNUMBER(FIND("3F",ScheduleCompile!H520)),ISNUMBER(FIND("6F",ScheduleCompile!H520)),ISNUMBER(FIND("7F",ScheduleCompile!H520)),ISNUMBER(FIND("9F",ScheduleCompile!H520)),ISNUMBER(FIND("4F",ScheduleCompile!H520))),VALUE(LEFT(ScheduleCompile!H520,FIND("F",ScheduleCompile!H520)-1)),ScheduleCompile!H520)))))),ISTEXT(ScheduleCompile!#REF!)),"ENDTABLE",IF(ISERROR(IF(ScheduleCompile!H520="Off",0,IF(ScheduleCompile!H520="On",1,IF(ISNUMBER(ScheduleCompile!H520),ScheduleCompile!H520/1,IF(ISTEXT(ScheduleCompile!H520),IF(OR(ISNUMBER(FIND("5F",ScheduleCompile!H520)),ISNUMBER(FIND("0F",ScheduleCompile!H520)),ISNUMBER(FIND("8F",ScheduleCompile!H520)),ISNUMBER(FIND("1F",ScheduleCompile!H520)),ISNUMBER(FIND("2F",ScheduleCompile!H520)),ISNUMBER(FIND("3F",ScheduleCompile!H520)),ISNUMBER(FIND("6F",ScheduleCompile!H520)),ISNUMBER(FIND("7F",ScheduleCompile!H520)),ISNUMBER(FIND("9F",ScheduleCompile!H520)),ISNUMBER(FIND("4F",ScheduleCompile!H520))),VALUE(LEFT(ScheduleCompile!H520,FIND("F",ScheduleCompile!H520)-1)),ScheduleCompile!H520)))))),"",IF(ScheduleCompile!H520="Off",0,IF(ScheduleCompile!H520="On",1,IF(ISNUMBER(ScheduleCompile!H520),ScheduleCompile!H520/1,IF(ISTEXT(ScheduleCompile!H520),IF(OR(ISNUMBER(FIND("5F",ScheduleCompile!H520)),ISNUMBER(FIND("0F",ScheduleCompile!H520)),ISNUMBER(FIND("8F",ScheduleCompile!H520)),ISNUMBER(FIND("1F",ScheduleCompile!H520)),ISNUMBER(FIND("2F",ScheduleCompile!H520)),ISNUMBER(FIND("3F",ScheduleCompile!H520)),ISNUMBER(FIND("6F",ScheduleCompile!H520)),ISNUMBER(FIND("7F",ScheduleCompile!H520)),ISNUMBER(FIND("9F",ScheduleCompile!H520)),ISNUMBER(FIND("4F",ScheduleCompile!H520))),VALUE(LEFT(ScheduleCompile!H520,FIND("F",ScheduleCompile!H520)-1)),ScheduleCompile!H520)))))))</f>
        <v>1</v>
      </c>
      <c r="N527" s="1">
        <f>IF(AND(ISERROR(IF(ScheduleCompile!I520="Off",0,IF(ScheduleCompile!I520="On",1,IF(ISNUMBER(ScheduleCompile!I520),ScheduleCompile!I520/1,IF(ISTEXT(ScheduleCompile!I520),IF(OR(ISNUMBER(FIND("5F",ScheduleCompile!I520)),ISNUMBER(FIND("0F",ScheduleCompile!I520)),ISNUMBER(FIND("8F",ScheduleCompile!I520)),ISNUMBER(FIND("1F",ScheduleCompile!I520)),ISNUMBER(FIND("2F",ScheduleCompile!I520)),ISNUMBER(FIND("3F",ScheduleCompile!I520)),ISNUMBER(FIND("6F",ScheduleCompile!I520)),ISNUMBER(FIND("7F",ScheduleCompile!I520)),ISNUMBER(FIND("9F",ScheduleCompile!I520)),ISNUMBER(FIND("4F",ScheduleCompile!I520))),VALUE(LEFT(ScheduleCompile!I520,FIND("F",ScheduleCompile!I520)-1)),ScheduleCompile!I520)))))),ISTEXT(ScheduleCompile!#REF!)),"ENDTABLE",IF(ISERROR(IF(ScheduleCompile!I520="Off",0,IF(ScheduleCompile!I520="On",1,IF(ISNUMBER(ScheduleCompile!I520),ScheduleCompile!I520/1,IF(ISTEXT(ScheduleCompile!I520),IF(OR(ISNUMBER(FIND("5F",ScheduleCompile!I520)),ISNUMBER(FIND("0F",ScheduleCompile!I520)),ISNUMBER(FIND("8F",ScheduleCompile!I520)),ISNUMBER(FIND("1F",ScheduleCompile!I520)),ISNUMBER(FIND("2F",ScheduleCompile!I520)),ISNUMBER(FIND("3F",ScheduleCompile!I520)),ISNUMBER(FIND("6F",ScheduleCompile!I520)),ISNUMBER(FIND("7F",ScheduleCompile!I520)),ISNUMBER(FIND("9F",ScheduleCompile!I520)),ISNUMBER(FIND("4F",ScheduleCompile!I520))),VALUE(LEFT(ScheduleCompile!I520,FIND("F",ScheduleCompile!I520)-1)),ScheduleCompile!I520)))))),"",IF(ScheduleCompile!I520="Off",0,IF(ScheduleCompile!I520="On",1,IF(ISNUMBER(ScheduleCompile!I520),ScheduleCompile!I520/1,IF(ISTEXT(ScheduleCompile!I520),IF(OR(ISNUMBER(FIND("5F",ScheduleCompile!I520)),ISNUMBER(FIND("0F",ScheduleCompile!I520)),ISNUMBER(FIND("8F",ScheduleCompile!I520)),ISNUMBER(FIND("1F",ScheduleCompile!I520)),ISNUMBER(FIND("2F",ScheduleCompile!I520)),ISNUMBER(FIND("3F",ScheduleCompile!I520)),ISNUMBER(FIND("6F",ScheduleCompile!I520)),ISNUMBER(FIND("7F",ScheduleCompile!I520)),ISNUMBER(FIND("9F",ScheduleCompile!I520)),ISNUMBER(FIND("4F",ScheduleCompile!I520))),VALUE(LEFT(ScheduleCompile!I520,FIND("F",ScheduleCompile!I520)-1)),ScheduleCompile!I520)))))))</f>
        <v>1</v>
      </c>
      <c r="O527" s="1">
        <f>IF(AND(ISERROR(IF(ScheduleCompile!J520="Off",0,IF(ScheduleCompile!J520="On",1,IF(ISNUMBER(ScheduleCompile!J520),ScheduleCompile!J520/1,IF(ISTEXT(ScheduleCompile!J520),IF(OR(ISNUMBER(FIND("5F",ScheduleCompile!J520)),ISNUMBER(FIND("0F",ScheduleCompile!J520)),ISNUMBER(FIND("8F",ScheduleCompile!J520)),ISNUMBER(FIND("1F",ScheduleCompile!J520)),ISNUMBER(FIND("2F",ScheduleCompile!J520)),ISNUMBER(FIND("3F",ScheduleCompile!J520)),ISNUMBER(FIND("6F",ScheduleCompile!J520)),ISNUMBER(FIND("7F",ScheduleCompile!J520)),ISNUMBER(FIND("9F",ScheduleCompile!J520)),ISNUMBER(FIND("4F",ScheduleCompile!J520))),VALUE(LEFT(ScheduleCompile!J520,FIND("F",ScheduleCompile!J520)-1)),ScheduleCompile!J520)))))),ISTEXT(ScheduleCompile!#REF!)),"ENDTABLE",IF(ISERROR(IF(ScheduleCompile!J520="Off",0,IF(ScheduleCompile!J520="On",1,IF(ISNUMBER(ScheduleCompile!J520),ScheduleCompile!J520/1,IF(ISTEXT(ScheduleCompile!J520),IF(OR(ISNUMBER(FIND("5F",ScheduleCompile!J520)),ISNUMBER(FIND("0F",ScheduleCompile!J520)),ISNUMBER(FIND("8F",ScheduleCompile!J520)),ISNUMBER(FIND("1F",ScheduleCompile!J520)),ISNUMBER(FIND("2F",ScheduleCompile!J520)),ISNUMBER(FIND("3F",ScheduleCompile!J520)),ISNUMBER(FIND("6F",ScheduleCompile!J520)),ISNUMBER(FIND("7F",ScheduleCompile!J520)),ISNUMBER(FIND("9F",ScheduleCompile!J520)),ISNUMBER(FIND("4F",ScheduleCompile!J520))),VALUE(LEFT(ScheduleCompile!J520,FIND("F",ScheduleCompile!J520)-1)),ScheduleCompile!J520)))))),"",IF(ScheduleCompile!J520="Off",0,IF(ScheduleCompile!J520="On",1,IF(ISNUMBER(ScheduleCompile!J520),ScheduleCompile!J520/1,IF(ISTEXT(ScheduleCompile!J520),IF(OR(ISNUMBER(FIND("5F",ScheduleCompile!J520)),ISNUMBER(FIND("0F",ScheduleCompile!J520)),ISNUMBER(FIND("8F",ScheduleCompile!J520)),ISNUMBER(FIND("1F",ScheduleCompile!J520)),ISNUMBER(FIND("2F",ScheduleCompile!J520)),ISNUMBER(FIND("3F",ScheduleCompile!J520)),ISNUMBER(FIND("6F",ScheduleCompile!J520)),ISNUMBER(FIND("7F",ScheduleCompile!J520)),ISNUMBER(FIND("9F",ScheduleCompile!J520)),ISNUMBER(FIND("4F",ScheduleCompile!J520))),VALUE(LEFT(ScheduleCompile!J520,FIND("F",ScheduleCompile!J520)-1)),ScheduleCompile!J520)))))))</f>
        <v>1</v>
      </c>
      <c r="P527" s="1">
        <f>IF(AND(ISERROR(IF(ScheduleCompile!K520="Off",0,IF(ScheduleCompile!K520="On",1,IF(ISNUMBER(ScheduleCompile!K520),ScheduleCompile!K520/1,IF(ISTEXT(ScheduleCompile!K520),IF(OR(ISNUMBER(FIND("5F",ScheduleCompile!K520)),ISNUMBER(FIND("0F",ScheduleCompile!K520)),ISNUMBER(FIND("8F",ScheduleCompile!K520)),ISNUMBER(FIND("1F",ScheduleCompile!K520)),ISNUMBER(FIND("2F",ScheduleCompile!K520)),ISNUMBER(FIND("3F",ScheduleCompile!K520)),ISNUMBER(FIND("6F",ScheduleCompile!K520)),ISNUMBER(FIND("7F",ScheduleCompile!K520)),ISNUMBER(FIND("9F",ScheduleCompile!K520)),ISNUMBER(FIND("4F",ScheduleCompile!K520))),VALUE(LEFT(ScheduleCompile!K520,FIND("F",ScheduleCompile!K520)-1)),ScheduleCompile!K520)))))),ISTEXT(ScheduleCompile!#REF!)),"ENDTABLE",IF(ISERROR(IF(ScheduleCompile!K520="Off",0,IF(ScheduleCompile!K520="On",1,IF(ISNUMBER(ScheduleCompile!K520),ScheduleCompile!K520/1,IF(ISTEXT(ScheduleCompile!K520),IF(OR(ISNUMBER(FIND("5F",ScheduleCompile!K520)),ISNUMBER(FIND("0F",ScheduleCompile!K520)),ISNUMBER(FIND("8F",ScheduleCompile!K520)),ISNUMBER(FIND("1F",ScheduleCompile!K520)),ISNUMBER(FIND("2F",ScheduleCompile!K520)),ISNUMBER(FIND("3F",ScheduleCompile!K520)),ISNUMBER(FIND("6F",ScheduleCompile!K520)),ISNUMBER(FIND("7F",ScheduleCompile!K520)),ISNUMBER(FIND("9F",ScheduleCompile!K520)),ISNUMBER(FIND("4F",ScheduleCompile!K520))),VALUE(LEFT(ScheduleCompile!K520,FIND("F",ScheduleCompile!K520)-1)),ScheduleCompile!K520)))))),"",IF(ScheduleCompile!K520="Off",0,IF(ScheduleCompile!K520="On",1,IF(ISNUMBER(ScheduleCompile!K520),ScheduleCompile!K520/1,IF(ISTEXT(ScheduleCompile!K520),IF(OR(ISNUMBER(FIND("5F",ScheduleCompile!K520)),ISNUMBER(FIND("0F",ScheduleCompile!K520)),ISNUMBER(FIND("8F",ScheduleCompile!K520)),ISNUMBER(FIND("1F",ScheduleCompile!K520)),ISNUMBER(FIND("2F",ScheduleCompile!K520)),ISNUMBER(FIND("3F",ScheduleCompile!K520)),ISNUMBER(FIND("6F",ScheduleCompile!K520)),ISNUMBER(FIND("7F",ScheduleCompile!K520)),ISNUMBER(FIND("9F",ScheduleCompile!K520)),ISNUMBER(FIND("4F",ScheduleCompile!K520))),VALUE(LEFT(ScheduleCompile!K520,FIND("F",ScheduleCompile!K520)-1)),ScheduleCompile!K520)))))))</f>
        <v>1</v>
      </c>
      <c r="Q527" s="1">
        <f>IF(AND(ISERROR(IF(ScheduleCompile!L520="Off",0,IF(ScheduleCompile!L520="On",1,IF(ISNUMBER(ScheduleCompile!L520),ScheduleCompile!L520/1,IF(ISTEXT(ScheduleCompile!L520),IF(OR(ISNUMBER(FIND("5F",ScheduleCompile!L520)),ISNUMBER(FIND("0F",ScheduleCompile!L520)),ISNUMBER(FIND("8F",ScheduleCompile!L520)),ISNUMBER(FIND("1F",ScheduleCompile!L520)),ISNUMBER(FIND("2F",ScheduleCompile!L520)),ISNUMBER(FIND("3F",ScheduleCompile!L520)),ISNUMBER(FIND("6F",ScheduleCompile!L520)),ISNUMBER(FIND("7F",ScheduleCompile!L520)),ISNUMBER(FIND("9F",ScheduleCompile!L520)),ISNUMBER(FIND("4F",ScheduleCompile!L520))),VALUE(LEFT(ScheduleCompile!L520,FIND("F",ScheduleCompile!L520)-1)),ScheduleCompile!L520)))))),ISTEXT(ScheduleCompile!#REF!)),"ENDTABLE",IF(ISERROR(IF(ScheduleCompile!L520="Off",0,IF(ScheduleCompile!L520="On",1,IF(ISNUMBER(ScheduleCompile!L520),ScheduleCompile!L520/1,IF(ISTEXT(ScheduleCompile!L520),IF(OR(ISNUMBER(FIND("5F",ScheduleCompile!L520)),ISNUMBER(FIND("0F",ScheduleCompile!L520)),ISNUMBER(FIND("8F",ScheduleCompile!L520)),ISNUMBER(FIND("1F",ScheduleCompile!L520)),ISNUMBER(FIND("2F",ScheduleCompile!L520)),ISNUMBER(FIND("3F",ScheduleCompile!L520)),ISNUMBER(FIND("6F",ScheduleCompile!L520)),ISNUMBER(FIND("7F",ScheduleCompile!L520)),ISNUMBER(FIND("9F",ScheduleCompile!L520)),ISNUMBER(FIND("4F",ScheduleCompile!L520))),VALUE(LEFT(ScheduleCompile!L520,FIND("F",ScheduleCompile!L520)-1)),ScheduleCompile!L520)))))),"",IF(ScheduleCompile!L520="Off",0,IF(ScheduleCompile!L520="On",1,IF(ISNUMBER(ScheduleCompile!L520),ScheduleCompile!L520/1,IF(ISTEXT(ScheduleCompile!L520),IF(OR(ISNUMBER(FIND("5F",ScheduleCompile!L520)),ISNUMBER(FIND("0F",ScheduleCompile!L520)),ISNUMBER(FIND("8F",ScheduleCompile!L520)),ISNUMBER(FIND("1F",ScheduleCompile!L520)),ISNUMBER(FIND("2F",ScheduleCompile!L520)),ISNUMBER(FIND("3F",ScheduleCompile!L520)),ISNUMBER(FIND("6F",ScheduleCompile!L520)),ISNUMBER(FIND("7F",ScheduleCompile!L520)),ISNUMBER(FIND("9F",ScheduleCompile!L520)),ISNUMBER(FIND("4F",ScheduleCompile!L520))),VALUE(LEFT(ScheduleCompile!L520,FIND("F",ScheduleCompile!L520)-1)),ScheduleCompile!L520)))))))</f>
        <v>1</v>
      </c>
      <c r="R527" s="1">
        <f>IF(AND(ISERROR(IF(ScheduleCompile!M520="Off",0,IF(ScheduleCompile!M520="On",1,IF(ISNUMBER(ScheduleCompile!M520),ScheduleCompile!M520/1,IF(ISTEXT(ScheduleCompile!M520),IF(OR(ISNUMBER(FIND("5F",ScheduleCompile!M520)),ISNUMBER(FIND("0F",ScheduleCompile!M520)),ISNUMBER(FIND("8F",ScheduleCompile!M520)),ISNUMBER(FIND("1F",ScheduleCompile!M520)),ISNUMBER(FIND("2F",ScheduleCompile!M520)),ISNUMBER(FIND("3F",ScheduleCompile!M520)),ISNUMBER(FIND("6F",ScheduleCompile!M520)),ISNUMBER(FIND("7F",ScheduleCompile!M520)),ISNUMBER(FIND("9F",ScheduleCompile!M520)),ISNUMBER(FIND("4F",ScheduleCompile!M520))),VALUE(LEFT(ScheduleCompile!M520,FIND("F",ScheduleCompile!M520)-1)),ScheduleCompile!M520)))))),ISTEXT(ScheduleCompile!#REF!)),"ENDTABLE",IF(ISERROR(IF(ScheduleCompile!M520="Off",0,IF(ScheduleCompile!M520="On",1,IF(ISNUMBER(ScheduleCompile!M520),ScheduleCompile!M520/1,IF(ISTEXT(ScheduleCompile!M520),IF(OR(ISNUMBER(FIND("5F",ScheduleCompile!M520)),ISNUMBER(FIND("0F",ScheduleCompile!M520)),ISNUMBER(FIND("8F",ScheduleCompile!M520)),ISNUMBER(FIND("1F",ScheduleCompile!M520)),ISNUMBER(FIND("2F",ScheduleCompile!M520)),ISNUMBER(FIND("3F",ScheduleCompile!M520)),ISNUMBER(FIND("6F",ScheduleCompile!M520)),ISNUMBER(FIND("7F",ScheduleCompile!M520)),ISNUMBER(FIND("9F",ScheduleCompile!M520)),ISNUMBER(FIND("4F",ScheduleCompile!M520))),VALUE(LEFT(ScheduleCompile!M520,FIND("F",ScheduleCompile!M520)-1)),ScheduleCompile!M520)))))),"",IF(ScheduleCompile!M520="Off",0,IF(ScheduleCompile!M520="On",1,IF(ISNUMBER(ScheduleCompile!M520),ScheduleCompile!M520/1,IF(ISTEXT(ScheduleCompile!M520),IF(OR(ISNUMBER(FIND("5F",ScheduleCompile!M520)),ISNUMBER(FIND("0F",ScheduleCompile!M520)),ISNUMBER(FIND("8F",ScheduleCompile!M520)),ISNUMBER(FIND("1F",ScheduleCompile!M520)),ISNUMBER(FIND("2F",ScheduleCompile!M520)),ISNUMBER(FIND("3F",ScheduleCompile!M520)),ISNUMBER(FIND("6F",ScheduleCompile!M520)),ISNUMBER(FIND("7F",ScheduleCompile!M520)),ISNUMBER(FIND("9F",ScheduleCompile!M520)),ISNUMBER(FIND("4F",ScheduleCompile!M520))),VALUE(LEFT(ScheduleCompile!M520,FIND("F",ScheduleCompile!M520)-1)),ScheduleCompile!M520)))))))</f>
        <v>1</v>
      </c>
      <c r="S527" s="1">
        <f>IF(AND(ISERROR(IF(ScheduleCompile!N520="Off",0,IF(ScheduleCompile!N520="On",1,IF(ISNUMBER(ScheduleCompile!N520),ScheduleCompile!N520/1,IF(ISTEXT(ScheduleCompile!N520),IF(OR(ISNUMBER(FIND("5F",ScheduleCompile!N520)),ISNUMBER(FIND("0F",ScheduleCompile!N520)),ISNUMBER(FIND("8F",ScheduleCompile!N520)),ISNUMBER(FIND("1F",ScheduleCompile!N520)),ISNUMBER(FIND("2F",ScheduleCompile!N520)),ISNUMBER(FIND("3F",ScheduleCompile!N520)),ISNUMBER(FIND("6F",ScheduleCompile!N520)),ISNUMBER(FIND("7F",ScheduleCompile!N520)),ISNUMBER(FIND("9F",ScheduleCompile!N520)),ISNUMBER(FIND("4F",ScheduleCompile!N520))),VALUE(LEFT(ScheduleCompile!N520,FIND("F",ScheduleCompile!N520)-1)),ScheduleCompile!N520)))))),ISTEXT(ScheduleCompile!#REF!)),"ENDTABLE",IF(ISERROR(IF(ScheduleCompile!N520="Off",0,IF(ScheduleCompile!N520="On",1,IF(ISNUMBER(ScheduleCompile!N520),ScheduleCompile!N520/1,IF(ISTEXT(ScheduleCompile!N520),IF(OR(ISNUMBER(FIND("5F",ScheduleCompile!N520)),ISNUMBER(FIND("0F",ScheduleCompile!N520)),ISNUMBER(FIND("8F",ScheduleCompile!N520)),ISNUMBER(FIND("1F",ScheduleCompile!N520)),ISNUMBER(FIND("2F",ScheduleCompile!N520)),ISNUMBER(FIND("3F",ScheduleCompile!N520)),ISNUMBER(FIND("6F",ScheduleCompile!N520)),ISNUMBER(FIND("7F",ScheduleCompile!N520)),ISNUMBER(FIND("9F",ScheduleCompile!N520)),ISNUMBER(FIND("4F",ScheduleCompile!N520))),VALUE(LEFT(ScheduleCompile!N520,FIND("F",ScheduleCompile!N520)-1)),ScheduleCompile!N520)))))),"",IF(ScheduleCompile!N520="Off",0,IF(ScheduleCompile!N520="On",1,IF(ISNUMBER(ScheduleCompile!N520),ScheduleCompile!N520/1,IF(ISTEXT(ScheduleCompile!N520),IF(OR(ISNUMBER(FIND("5F",ScheduleCompile!N520)),ISNUMBER(FIND("0F",ScheduleCompile!N520)),ISNUMBER(FIND("8F",ScheduleCompile!N520)),ISNUMBER(FIND("1F",ScheduleCompile!N520)),ISNUMBER(FIND("2F",ScheduleCompile!N520)),ISNUMBER(FIND("3F",ScheduleCompile!N520)),ISNUMBER(FIND("6F",ScheduleCompile!N520)),ISNUMBER(FIND("7F",ScheduleCompile!N520)),ISNUMBER(FIND("9F",ScheduleCompile!N520)),ISNUMBER(FIND("4F",ScheduleCompile!N520))),VALUE(LEFT(ScheduleCompile!N520,FIND("F",ScheduleCompile!N520)-1)),ScheduleCompile!N520)))))))</f>
        <v>1</v>
      </c>
      <c r="T527" s="1">
        <f>IF(AND(ISERROR(IF(ScheduleCompile!O520="Off",0,IF(ScheduleCompile!O520="On",1,IF(ISNUMBER(ScheduleCompile!O520),ScheduleCompile!O520/1,IF(ISTEXT(ScheduleCompile!O520),IF(OR(ISNUMBER(FIND("5F",ScheduleCompile!O520)),ISNUMBER(FIND("0F",ScheduleCompile!O520)),ISNUMBER(FIND("8F",ScheduleCompile!O520)),ISNUMBER(FIND("1F",ScheduleCompile!O520)),ISNUMBER(FIND("2F",ScheduleCompile!O520)),ISNUMBER(FIND("3F",ScheduleCompile!O520)),ISNUMBER(FIND("6F",ScheduleCompile!O520)),ISNUMBER(FIND("7F",ScheduleCompile!O520)),ISNUMBER(FIND("9F",ScheduleCompile!O520)),ISNUMBER(FIND("4F",ScheduleCompile!O520))),VALUE(LEFT(ScheduleCompile!O520,FIND("F",ScheduleCompile!O520)-1)),ScheduleCompile!O520)))))),ISTEXT(ScheduleCompile!#REF!)),"ENDTABLE",IF(ISERROR(IF(ScheduleCompile!O520="Off",0,IF(ScheduleCompile!O520="On",1,IF(ISNUMBER(ScheduleCompile!O520),ScheduleCompile!O520/1,IF(ISTEXT(ScheduleCompile!O520),IF(OR(ISNUMBER(FIND("5F",ScheduleCompile!O520)),ISNUMBER(FIND("0F",ScheduleCompile!O520)),ISNUMBER(FIND("8F",ScheduleCompile!O520)),ISNUMBER(FIND("1F",ScheduleCompile!O520)),ISNUMBER(FIND("2F",ScheduleCompile!O520)),ISNUMBER(FIND("3F",ScheduleCompile!O520)),ISNUMBER(FIND("6F",ScheduleCompile!O520)),ISNUMBER(FIND("7F",ScheduleCompile!O520)),ISNUMBER(FIND("9F",ScheduleCompile!O520)),ISNUMBER(FIND("4F",ScheduleCompile!O520))),VALUE(LEFT(ScheduleCompile!O520,FIND("F",ScheduleCompile!O520)-1)),ScheduleCompile!O520)))))),"",IF(ScheduleCompile!O520="Off",0,IF(ScheduleCompile!O520="On",1,IF(ISNUMBER(ScheduleCompile!O520),ScheduleCompile!O520/1,IF(ISTEXT(ScheduleCompile!O520),IF(OR(ISNUMBER(FIND("5F",ScheduleCompile!O520)),ISNUMBER(FIND("0F",ScheduleCompile!O520)),ISNUMBER(FIND("8F",ScheduleCompile!O520)),ISNUMBER(FIND("1F",ScheduleCompile!O520)),ISNUMBER(FIND("2F",ScheduleCompile!O520)),ISNUMBER(FIND("3F",ScheduleCompile!O520)),ISNUMBER(FIND("6F",ScheduleCompile!O520)),ISNUMBER(FIND("7F",ScheduleCompile!O520)),ISNUMBER(FIND("9F",ScheduleCompile!O520)),ISNUMBER(FIND("4F",ScheduleCompile!O520))),VALUE(LEFT(ScheduleCompile!O520,FIND("F",ScheduleCompile!O520)-1)),ScheduleCompile!O520)))))))</f>
        <v>1</v>
      </c>
      <c r="U527" s="1">
        <f>IF(AND(ISERROR(IF(ScheduleCompile!P520="Off",0,IF(ScheduleCompile!P520="On",1,IF(ISNUMBER(ScheduleCompile!P520),ScheduleCompile!P520/1,IF(ISTEXT(ScheduleCompile!P520),IF(OR(ISNUMBER(FIND("5F",ScheduleCompile!P520)),ISNUMBER(FIND("0F",ScheduleCompile!P520)),ISNUMBER(FIND("8F",ScheduleCompile!P520)),ISNUMBER(FIND("1F",ScheduleCompile!P520)),ISNUMBER(FIND("2F",ScheduleCompile!P520)),ISNUMBER(FIND("3F",ScheduleCompile!P520)),ISNUMBER(FIND("6F",ScheduleCompile!P520)),ISNUMBER(FIND("7F",ScheduleCompile!P520)),ISNUMBER(FIND("9F",ScheduleCompile!P520)),ISNUMBER(FIND("4F",ScheduleCompile!P520))),VALUE(LEFT(ScheduleCompile!P520,FIND("F",ScheduleCompile!P520)-1)),ScheduleCompile!P520)))))),ISTEXT(ScheduleCompile!#REF!)),"ENDTABLE",IF(ISERROR(IF(ScheduleCompile!P520="Off",0,IF(ScheduleCompile!P520="On",1,IF(ISNUMBER(ScheduleCompile!P520),ScheduleCompile!P520/1,IF(ISTEXT(ScheduleCompile!P520),IF(OR(ISNUMBER(FIND("5F",ScheduleCompile!P520)),ISNUMBER(FIND("0F",ScheduleCompile!P520)),ISNUMBER(FIND("8F",ScheduleCompile!P520)),ISNUMBER(FIND("1F",ScheduleCompile!P520)),ISNUMBER(FIND("2F",ScheduleCompile!P520)),ISNUMBER(FIND("3F",ScheduleCompile!P520)),ISNUMBER(FIND("6F",ScheduleCompile!P520)),ISNUMBER(FIND("7F",ScheduleCompile!P520)),ISNUMBER(FIND("9F",ScheduleCompile!P520)),ISNUMBER(FIND("4F",ScheduleCompile!P520))),VALUE(LEFT(ScheduleCompile!P520,FIND("F",ScheduleCompile!P520)-1)),ScheduleCompile!P520)))))),"",IF(ScheduleCompile!P520="Off",0,IF(ScheduleCompile!P520="On",1,IF(ISNUMBER(ScheduleCompile!P520),ScheduleCompile!P520/1,IF(ISTEXT(ScheduleCompile!P520),IF(OR(ISNUMBER(FIND("5F",ScheduleCompile!P520)),ISNUMBER(FIND("0F",ScheduleCompile!P520)),ISNUMBER(FIND("8F",ScheduleCompile!P520)),ISNUMBER(FIND("1F",ScheduleCompile!P520)),ISNUMBER(FIND("2F",ScheduleCompile!P520)),ISNUMBER(FIND("3F",ScheduleCompile!P520)),ISNUMBER(FIND("6F",ScheduleCompile!P520)),ISNUMBER(FIND("7F",ScheduleCompile!P520)),ISNUMBER(FIND("9F",ScheduleCompile!P520)),ISNUMBER(FIND("4F",ScheduleCompile!P520))),VALUE(LEFT(ScheduleCompile!P520,FIND("F",ScheduleCompile!P520)-1)),ScheduleCompile!P520)))))))</f>
        <v>1</v>
      </c>
      <c r="V527" s="1">
        <f>IF(AND(ISERROR(IF(ScheduleCompile!Q520="Off",0,IF(ScheduleCompile!Q520="On",1,IF(ISNUMBER(ScheduleCompile!Q520),ScheduleCompile!Q520/1,IF(ISTEXT(ScheduleCompile!Q520),IF(OR(ISNUMBER(FIND("5F",ScheduleCompile!Q520)),ISNUMBER(FIND("0F",ScheduleCompile!Q520)),ISNUMBER(FIND("8F",ScheduleCompile!Q520)),ISNUMBER(FIND("1F",ScheduleCompile!Q520)),ISNUMBER(FIND("2F",ScheduleCompile!Q520)),ISNUMBER(FIND("3F",ScheduleCompile!Q520)),ISNUMBER(FIND("6F",ScheduleCompile!Q520)),ISNUMBER(FIND("7F",ScheduleCompile!Q520)),ISNUMBER(FIND("9F",ScheduleCompile!Q520)),ISNUMBER(FIND("4F",ScheduleCompile!Q520))),VALUE(LEFT(ScheduleCompile!Q520,FIND("F",ScheduleCompile!Q520)-1)),ScheduleCompile!Q520)))))),ISTEXT(ScheduleCompile!#REF!)),"ENDTABLE",IF(ISERROR(IF(ScheduleCompile!Q520="Off",0,IF(ScheduleCompile!Q520="On",1,IF(ISNUMBER(ScheduleCompile!Q520),ScheduleCompile!Q520/1,IF(ISTEXT(ScheduleCompile!Q520),IF(OR(ISNUMBER(FIND("5F",ScheduleCompile!Q520)),ISNUMBER(FIND("0F",ScheduleCompile!Q520)),ISNUMBER(FIND("8F",ScheduleCompile!Q520)),ISNUMBER(FIND("1F",ScheduleCompile!Q520)),ISNUMBER(FIND("2F",ScheduleCompile!Q520)),ISNUMBER(FIND("3F",ScheduleCompile!Q520)),ISNUMBER(FIND("6F",ScheduleCompile!Q520)),ISNUMBER(FIND("7F",ScheduleCompile!Q520)),ISNUMBER(FIND("9F",ScheduleCompile!Q520)),ISNUMBER(FIND("4F",ScheduleCompile!Q520))),VALUE(LEFT(ScheduleCompile!Q520,FIND("F",ScheduleCompile!Q520)-1)),ScheduleCompile!Q520)))))),"",IF(ScheduleCompile!Q520="Off",0,IF(ScheduleCompile!Q520="On",1,IF(ISNUMBER(ScheduleCompile!Q520),ScheduleCompile!Q520/1,IF(ISTEXT(ScheduleCompile!Q520),IF(OR(ISNUMBER(FIND("5F",ScheduleCompile!Q520)),ISNUMBER(FIND("0F",ScheduleCompile!Q520)),ISNUMBER(FIND("8F",ScheduleCompile!Q520)),ISNUMBER(FIND("1F",ScheduleCompile!Q520)),ISNUMBER(FIND("2F",ScheduleCompile!Q520)),ISNUMBER(FIND("3F",ScheduleCompile!Q520)),ISNUMBER(FIND("6F",ScheduleCompile!Q520)),ISNUMBER(FIND("7F",ScheduleCompile!Q520)),ISNUMBER(FIND("9F",ScheduleCompile!Q520)),ISNUMBER(FIND("4F",ScheduleCompile!Q520))),VALUE(LEFT(ScheduleCompile!Q520,FIND("F",ScheduleCompile!Q520)-1)),ScheduleCompile!Q520)))))))</f>
        <v>1</v>
      </c>
      <c r="W527" s="1">
        <f>IF(AND(ISERROR(IF(ScheduleCompile!R520="Off",0,IF(ScheduleCompile!R520="On",1,IF(ISNUMBER(ScheduleCompile!R520),ScheduleCompile!R520/1,IF(ISTEXT(ScheduleCompile!R520),IF(OR(ISNUMBER(FIND("5F",ScheduleCompile!R520)),ISNUMBER(FIND("0F",ScheduleCompile!R520)),ISNUMBER(FIND("8F",ScheduleCompile!R520)),ISNUMBER(FIND("1F",ScheduleCompile!R520)),ISNUMBER(FIND("2F",ScheduleCompile!R520)),ISNUMBER(FIND("3F",ScheduleCompile!R520)),ISNUMBER(FIND("6F",ScheduleCompile!R520)),ISNUMBER(FIND("7F",ScheduleCompile!R520)),ISNUMBER(FIND("9F",ScheduleCompile!R520)),ISNUMBER(FIND("4F",ScheduleCompile!R520))),VALUE(LEFT(ScheduleCompile!R520,FIND("F",ScheduleCompile!R520)-1)),ScheduleCompile!R520)))))),ISTEXT(ScheduleCompile!#REF!)),"ENDTABLE",IF(ISERROR(IF(ScheduleCompile!R520="Off",0,IF(ScheduleCompile!R520="On",1,IF(ISNUMBER(ScheduleCompile!R520),ScheduleCompile!R520/1,IF(ISTEXT(ScheduleCompile!R520),IF(OR(ISNUMBER(FIND("5F",ScheduleCompile!R520)),ISNUMBER(FIND("0F",ScheduleCompile!R520)),ISNUMBER(FIND("8F",ScheduleCompile!R520)),ISNUMBER(FIND("1F",ScheduleCompile!R520)),ISNUMBER(FIND("2F",ScheduleCompile!R520)),ISNUMBER(FIND("3F",ScheduleCompile!R520)),ISNUMBER(FIND("6F",ScheduleCompile!R520)),ISNUMBER(FIND("7F",ScheduleCompile!R520)),ISNUMBER(FIND("9F",ScheduleCompile!R520)),ISNUMBER(FIND("4F",ScheduleCompile!R520))),VALUE(LEFT(ScheduleCompile!R520,FIND("F",ScheduleCompile!R520)-1)),ScheduleCompile!R520)))))),"",IF(ScheduleCompile!R520="Off",0,IF(ScheduleCompile!R520="On",1,IF(ISNUMBER(ScheduleCompile!R520),ScheduleCompile!R520/1,IF(ISTEXT(ScheduleCompile!R520),IF(OR(ISNUMBER(FIND("5F",ScheduleCompile!R520)),ISNUMBER(FIND("0F",ScheduleCompile!R520)),ISNUMBER(FIND("8F",ScheduleCompile!R520)),ISNUMBER(FIND("1F",ScheduleCompile!R520)),ISNUMBER(FIND("2F",ScheduleCompile!R520)),ISNUMBER(FIND("3F",ScheduleCompile!R520)),ISNUMBER(FIND("6F",ScheduleCompile!R520)),ISNUMBER(FIND("7F",ScheduleCompile!R520)),ISNUMBER(FIND("9F",ScheduleCompile!R520)),ISNUMBER(FIND("4F",ScheduleCompile!R520))),VALUE(LEFT(ScheduleCompile!R520,FIND("F",ScheduleCompile!R520)-1)),ScheduleCompile!R520)))))))</f>
        <v>1</v>
      </c>
      <c r="X527" s="1">
        <f>IF(AND(ISERROR(IF(ScheduleCompile!S520="Off",0,IF(ScheduleCompile!S520="On",1,IF(ISNUMBER(ScheduleCompile!S520),ScheduleCompile!S520/1,IF(ISTEXT(ScheduleCompile!S520),IF(OR(ISNUMBER(FIND("5F",ScheduleCompile!S520)),ISNUMBER(FIND("0F",ScheduleCompile!S520)),ISNUMBER(FIND("8F",ScheduleCompile!S520)),ISNUMBER(FIND("1F",ScheduleCompile!S520)),ISNUMBER(FIND("2F",ScheduleCompile!S520)),ISNUMBER(FIND("3F",ScheduleCompile!S520)),ISNUMBER(FIND("6F",ScheduleCompile!S520)),ISNUMBER(FIND("7F",ScheduleCompile!S520)),ISNUMBER(FIND("9F",ScheduleCompile!S520)),ISNUMBER(FIND("4F",ScheduleCompile!S520))),VALUE(LEFT(ScheduleCompile!S520,FIND("F",ScheduleCompile!S520)-1)),ScheduleCompile!S520)))))),ISTEXT(ScheduleCompile!#REF!)),"ENDTABLE",IF(ISERROR(IF(ScheduleCompile!S520="Off",0,IF(ScheduleCompile!S520="On",1,IF(ISNUMBER(ScheduleCompile!S520),ScheduleCompile!S520/1,IF(ISTEXT(ScheduleCompile!S520),IF(OR(ISNUMBER(FIND("5F",ScheduleCompile!S520)),ISNUMBER(FIND("0F",ScheduleCompile!S520)),ISNUMBER(FIND("8F",ScheduleCompile!S520)),ISNUMBER(FIND("1F",ScheduleCompile!S520)),ISNUMBER(FIND("2F",ScheduleCompile!S520)),ISNUMBER(FIND("3F",ScheduleCompile!S520)),ISNUMBER(FIND("6F",ScheduleCompile!S520)),ISNUMBER(FIND("7F",ScheduleCompile!S520)),ISNUMBER(FIND("9F",ScheduleCompile!S520)),ISNUMBER(FIND("4F",ScheduleCompile!S520))),VALUE(LEFT(ScheduleCompile!S520,FIND("F",ScheduleCompile!S520)-1)),ScheduleCompile!S520)))))),"",IF(ScheduleCompile!S520="Off",0,IF(ScheduleCompile!S520="On",1,IF(ISNUMBER(ScheduleCompile!S520),ScheduleCompile!S520/1,IF(ISTEXT(ScheduleCompile!S520),IF(OR(ISNUMBER(FIND("5F",ScheduleCompile!S520)),ISNUMBER(FIND("0F",ScheduleCompile!S520)),ISNUMBER(FIND("8F",ScheduleCompile!S520)),ISNUMBER(FIND("1F",ScheduleCompile!S520)),ISNUMBER(FIND("2F",ScheduleCompile!S520)),ISNUMBER(FIND("3F",ScheduleCompile!S520)),ISNUMBER(FIND("6F",ScheduleCompile!S520)),ISNUMBER(FIND("7F",ScheduleCompile!S520)),ISNUMBER(FIND("9F",ScheduleCompile!S520)),ISNUMBER(FIND("4F",ScheduleCompile!S520))),VALUE(LEFT(ScheduleCompile!S520,FIND("F",ScheduleCompile!S520)-1)),ScheduleCompile!S520)))))))</f>
        <v>1</v>
      </c>
      <c r="Y527" s="1">
        <f>IF(AND(ISERROR(IF(ScheduleCompile!T520="Off",0,IF(ScheduleCompile!T520="On",1,IF(ISNUMBER(ScheduleCompile!T520),ScheduleCompile!T520/1,IF(ISTEXT(ScheduleCompile!T520),IF(OR(ISNUMBER(FIND("5F",ScheduleCompile!T520)),ISNUMBER(FIND("0F",ScheduleCompile!T520)),ISNUMBER(FIND("8F",ScheduleCompile!T520)),ISNUMBER(FIND("1F",ScheduleCompile!T520)),ISNUMBER(FIND("2F",ScheduleCompile!T520)),ISNUMBER(FIND("3F",ScheduleCompile!T520)),ISNUMBER(FIND("6F",ScheduleCompile!T520)),ISNUMBER(FIND("7F",ScheduleCompile!T520)),ISNUMBER(FIND("9F",ScheduleCompile!T520)),ISNUMBER(FIND("4F",ScheduleCompile!T520))),VALUE(LEFT(ScheduleCompile!T520,FIND("F",ScheduleCompile!T520)-1)),ScheduleCompile!T520)))))),ISTEXT(ScheduleCompile!#REF!)),"ENDTABLE",IF(ISERROR(IF(ScheduleCompile!T520="Off",0,IF(ScheduleCompile!T520="On",1,IF(ISNUMBER(ScheduleCompile!T520),ScheduleCompile!T520/1,IF(ISTEXT(ScheduleCompile!T520),IF(OR(ISNUMBER(FIND("5F",ScheduleCompile!T520)),ISNUMBER(FIND("0F",ScheduleCompile!T520)),ISNUMBER(FIND("8F",ScheduleCompile!T520)),ISNUMBER(FIND("1F",ScheduleCompile!T520)),ISNUMBER(FIND("2F",ScheduleCompile!T520)),ISNUMBER(FIND("3F",ScheduleCompile!T520)),ISNUMBER(FIND("6F",ScheduleCompile!T520)),ISNUMBER(FIND("7F",ScheduleCompile!T520)),ISNUMBER(FIND("9F",ScheduleCompile!T520)),ISNUMBER(FIND("4F",ScheduleCompile!T520))),VALUE(LEFT(ScheduleCompile!T520,FIND("F",ScheduleCompile!T520)-1)),ScheduleCompile!T520)))))),"",IF(ScheduleCompile!T520="Off",0,IF(ScheduleCompile!T520="On",1,IF(ISNUMBER(ScheduleCompile!T520),ScheduleCompile!T520/1,IF(ISTEXT(ScheduleCompile!T520),IF(OR(ISNUMBER(FIND("5F",ScheduleCompile!T520)),ISNUMBER(FIND("0F",ScheduleCompile!T520)),ISNUMBER(FIND("8F",ScheduleCompile!T520)),ISNUMBER(FIND("1F",ScheduleCompile!T520)),ISNUMBER(FIND("2F",ScheduleCompile!T520)),ISNUMBER(FIND("3F",ScheduleCompile!T520)),ISNUMBER(FIND("6F",ScheduleCompile!T520)),ISNUMBER(FIND("7F",ScheduleCompile!T520)),ISNUMBER(FIND("9F",ScheduleCompile!T520)),ISNUMBER(FIND("4F",ScheduleCompile!T520))),VALUE(LEFT(ScheduleCompile!T520,FIND("F",ScheduleCompile!T520)-1)),ScheduleCompile!T520)))))))</f>
        <v>1</v>
      </c>
      <c r="Z527" s="1">
        <f>IF(AND(ISERROR(IF(ScheduleCompile!U520="Off",0,IF(ScheduleCompile!U520="On",1,IF(ISNUMBER(ScheduleCompile!U520),ScheduleCompile!U520/1,IF(ISTEXT(ScheduleCompile!U520),IF(OR(ISNUMBER(FIND("5F",ScheduleCompile!U520)),ISNUMBER(FIND("0F",ScheduleCompile!U520)),ISNUMBER(FIND("8F",ScheduleCompile!U520)),ISNUMBER(FIND("1F",ScheduleCompile!U520)),ISNUMBER(FIND("2F",ScheduleCompile!U520)),ISNUMBER(FIND("3F",ScheduleCompile!U520)),ISNUMBER(FIND("6F",ScheduleCompile!U520)),ISNUMBER(FIND("7F",ScheduleCompile!U520)),ISNUMBER(FIND("9F",ScheduleCompile!U520)),ISNUMBER(FIND("4F",ScheduleCompile!U520))),VALUE(LEFT(ScheduleCompile!U520,FIND("F",ScheduleCompile!U520)-1)),ScheduleCompile!U520)))))),ISTEXT(ScheduleCompile!#REF!)),"ENDTABLE",IF(ISERROR(IF(ScheduleCompile!U520="Off",0,IF(ScheduleCompile!U520="On",1,IF(ISNUMBER(ScheduleCompile!U520),ScheduleCompile!U520/1,IF(ISTEXT(ScheduleCompile!U520),IF(OR(ISNUMBER(FIND("5F",ScheduleCompile!U520)),ISNUMBER(FIND("0F",ScheduleCompile!U520)),ISNUMBER(FIND("8F",ScheduleCompile!U520)),ISNUMBER(FIND("1F",ScheduleCompile!U520)),ISNUMBER(FIND("2F",ScheduleCompile!U520)),ISNUMBER(FIND("3F",ScheduleCompile!U520)),ISNUMBER(FIND("6F",ScheduleCompile!U520)),ISNUMBER(FIND("7F",ScheduleCompile!U520)),ISNUMBER(FIND("9F",ScheduleCompile!U520)),ISNUMBER(FIND("4F",ScheduleCompile!U520))),VALUE(LEFT(ScheduleCompile!U520,FIND("F",ScheduleCompile!U520)-1)),ScheduleCompile!U520)))))),"",IF(ScheduleCompile!U520="Off",0,IF(ScheduleCompile!U520="On",1,IF(ISNUMBER(ScheduleCompile!U520),ScheduleCompile!U520/1,IF(ISTEXT(ScheduleCompile!U520),IF(OR(ISNUMBER(FIND("5F",ScheduleCompile!U520)),ISNUMBER(FIND("0F",ScheduleCompile!U520)),ISNUMBER(FIND("8F",ScheduleCompile!U520)),ISNUMBER(FIND("1F",ScheduleCompile!U520)),ISNUMBER(FIND("2F",ScheduleCompile!U520)),ISNUMBER(FIND("3F",ScheduleCompile!U520)),ISNUMBER(FIND("6F",ScheduleCompile!U520)),ISNUMBER(FIND("7F",ScheduleCompile!U520)),ISNUMBER(FIND("9F",ScheduleCompile!U520)),ISNUMBER(FIND("4F",ScheduleCompile!U520))),VALUE(LEFT(ScheduleCompile!U520,FIND("F",ScheduleCompile!U520)-1)),ScheduleCompile!U520)))))))</f>
        <v>1</v>
      </c>
      <c r="AA527" s="1">
        <f>IF(AND(ISERROR(IF(ScheduleCompile!V520="Off",0,IF(ScheduleCompile!V520="On",1,IF(ISNUMBER(ScheduleCompile!V520),ScheduleCompile!V520/1,IF(ISTEXT(ScheduleCompile!V520),IF(OR(ISNUMBER(FIND("5F",ScheduleCompile!V520)),ISNUMBER(FIND("0F",ScheduleCompile!V520)),ISNUMBER(FIND("8F",ScheduleCompile!V520)),ISNUMBER(FIND("1F",ScheduleCompile!V520)),ISNUMBER(FIND("2F",ScheduleCompile!V520)),ISNUMBER(FIND("3F",ScheduleCompile!V520)),ISNUMBER(FIND("6F",ScheduleCompile!V520)),ISNUMBER(FIND("7F",ScheduleCompile!V520)),ISNUMBER(FIND("9F",ScheduleCompile!V520)),ISNUMBER(FIND("4F",ScheduleCompile!V520))),VALUE(LEFT(ScheduleCompile!V520,FIND("F",ScheduleCompile!V520)-1)),ScheduleCompile!V520)))))),ISTEXT(ScheduleCompile!#REF!)),"ENDTABLE",IF(ISERROR(IF(ScheduleCompile!V520="Off",0,IF(ScheduleCompile!V520="On",1,IF(ISNUMBER(ScheduleCompile!V520),ScheduleCompile!V520/1,IF(ISTEXT(ScheduleCompile!V520),IF(OR(ISNUMBER(FIND("5F",ScheduleCompile!V520)),ISNUMBER(FIND("0F",ScheduleCompile!V520)),ISNUMBER(FIND("8F",ScheduleCompile!V520)),ISNUMBER(FIND("1F",ScheduleCompile!V520)),ISNUMBER(FIND("2F",ScheduleCompile!V520)),ISNUMBER(FIND("3F",ScheduleCompile!V520)),ISNUMBER(FIND("6F",ScheduleCompile!V520)),ISNUMBER(FIND("7F",ScheduleCompile!V520)),ISNUMBER(FIND("9F",ScheduleCompile!V520)),ISNUMBER(FIND("4F",ScheduleCompile!V520))),VALUE(LEFT(ScheduleCompile!V520,FIND("F",ScheduleCompile!V520)-1)),ScheduleCompile!V520)))))),"",IF(ScheduleCompile!V520="Off",0,IF(ScheduleCompile!V520="On",1,IF(ISNUMBER(ScheduleCompile!V520),ScheduleCompile!V520/1,IF(ISTEXT(ScheduleCompile!V520),IF(OR(ISNUMBER(FIND("5F",ScheduleCompile!V520)),ISNUMBER(FIND("0F",ScheduleCompile!V520)),ISNUMBER(FIND("8F",ScheduleCompile!V520)),ISNUMBER(FIND("1F",ScheduleCompile!V520)),ISNUMBER(FIND("2F",ScheduleCompile!V520)),ISNUMBER(FIND("3F",ScheduleCompile!V520)),ISNUMBER(FIND("6F",ScheduleCompile!V520)),ISNUMBER(FIND("7F",ScheduleCompile!V520)),ISNUMBER(FIND("9F",ScheduleCompile!V520)),ISNUMBER(FIND("4F",ScheduleCompile!V520))),VALUE(LEFT(ScheduleCompile!V520,FIND("F",ScheduleCompile!V520)-1)),ScheduleCompile!V520)))))))</f>
        <v>1</v>
      </c>
      <c r="AB527" s="1">
        <f>IF(AND(ISERROR(IF(ScheduleCompile!W520="Off",0,IF(ScheduleCompile!W520="On",1,IF(ISNUMBER(ScheduleCompile!W520),ScheduleCompile!W520/1,IF(ISTEXT(ScheduleCompile!W520),IF(OR(ISNUMBER(FIND("5F",ScheduleCompile!W520)),ISNUMBER(FIND("0F",ScheduleCompile!W520)),ISNUMBER(FIND("8F",ScheduleCompile!W520)),ISNUMBER(FIND("1F",ScheduleCompile!W520)),ISNUMBER(FIND("2F",ScheduleCompile!W520)),ISNUMBER(FIND("3F",ScheduleCompile!W520)),ISNUMBER(FIND("6F",ScheduleCompile!W520)),ISNUMBER(FIND("7F",ScheduleCompile!W520)),ISNUMBER(FIND("9F",ScheduleCompile!W520)),ISNUMBER(FIND("4F",ScheduleCompile!W520))),VALUE(LEFT(ScheduleCompile!W520,FIND("F",ScheduleCompile!W520)-1)),ScheduleCompile!W520)))))),ISTEXT(ScheduleCompile!#REF!)),"ENDTABLE",IF(ISERROR(IF(ScheduleCompile!W520="Off",0,IF(ScheduleCompile!W520="On",1,IF(ISNUMBER(ScheduleCompile!W520),ScheduleCompile!W520/1,IF(ISTEXT(ScheduleCompile!W520),IF(OR(ISNUMBER(FIND("5F",ScheduleCompile!W520)),ISNUMBER(FIND("0F",ScheduleCompile!W520)),ISNUMBER(FIND("8F",ScheduleCompile!W520)),ISNUMBER(FIND("1F",ScheduleCompile!W520)),ISNUMBER(FIND("2F",ScheduleCompile!W520)),ISNUMBER(FIND("3F",ScheduleCompile!W520)),ISNUMBER(FIND("6F",ScheduleCompile!W520)),ISNUMBER(FIND("7F",ScheduleCompile!W520)),ISNUMBER(FIND("9F",ScheduleCompile!W520)),ISNUMBER(FIND("4F",ScheduleCompile!W520))),VALUE(LEFT(ScheduleCompile!W520,FIND("F",ScheduleCompile!W520)-1)),ScheduleCompile!W520)))))),"",IF(ScheduleCompile!W520="Off",0,IF(ScheduleCompile!W520="On",1,IF(ISNUMBER(ScheduleCompile!W520),ScheduleCompile!W520/1,IF(ISTEXT(ScheduleCompile!W520),IF(OR(ISNUMBER(FIND("5F",ScheduleCompile!W520)),ISNUMBER(FIND("0F",ScheduleCompile!W520)),ISNUMBER(FIND("8F",ScheduleCompile!W520)),ISNUMBER(FIND("1F",ScheduleCompile!W520)),ISNUMBER(FIND("2F",ScheduleCompile!W520)),ISNUMBER(FIND("3F",ScheduleCompile!W520)),ISNUMBER(FIND("6F",ScheduleCompile!W520)),ISNUMBER(FIND("7F",ScheduleCompile!W520)),ISNUMBER(FIND("9F",ScheduleCompile!W520)),ISNUMBER(FIND("4F",ScheduleCompile!W520))),VALUE(LEFT(ScheduleCompile!W520,FIND("F",ScheduleCompile!W520)-1)),ScheduleCompile!W520)))))))</f>
        <v>1</v>
      </c>
      <c r="AC527" s="1">
        <f>IF(AND(ISERROR(IF(ScheduleCompile!X520="Off",0,IF(ScheduleCompile!X520="On",1,IF(ISNUMBER(ScheduleCompile!X520),ScheduleCompile!X520/1,IF(ISTEXT(ScheduleCompile!X520),IF(OR(ISNUMBER(FIND("5F",ScheduleCompile!X520)),ISNUMBER(FIND("0F",ScheduleCompile!X520)),ISNUMBER(FIND("8F",ScheduleCompile!X520)),ISNUMBER(FIND("1F",ScheduleCompile!X520)),ISNUMBER(FIND("2F",ScheduleCompile!X520)),ISNUMBER(FIND("3F",ScheduleCompile!X520)),ISNUMBER(FIND("6F",ScheduleCompile!X520)),ISNUMBER(FIND("7F",ScheduleCompile!X520)),ISNUMBER(FIND("9F",ScheduleCompile!X520)),ISNUMBER(FIND("4F",ScheduleCompile!X520))),VALUE(LEFT(ScheduleCompile!X520,FIND("F",ScheduleCompile!X520)-1)),ScheduleCompile!X520)))))),ISTEXT(ScheduleCompile!#REF!)),"ENDTABLE",IF(ISERROR(IF(ScheduleCompile!X520="Off",0,IF(ScheduleCompile!X520="On",1,IF(ISNUMBER(ScheduleCompile!X520),ScheduleCompile!X520/1,IF(ISTEXT(ScheduleCompile!X520),IF(OR(ISNUMBER(FIND("5F",ScheduleCompile!X520)),ISNUMBER(FIND("0F",ScheduleCompile!X520)),ISNUMBER(FIND("8F",ScheduleCompile!X520)),ISNUMBER(FIND("1F",ScheduleCompile!X520)),ISNUMBER(FIND("2F",ScheduleCompile!X520)),ISNUMBER(FIND("3F",ScheduleCompile!X520)),ISNUMBER(FIND("6F",ScheduleCompile!X520)),ISNUMBER(FIND("7F",ScheduleCompile!X520)),ISNUMBER(FIND("9F",ScheduleCompile!X520)),ISNUMBER(FIND("4F",ScheduleCompile!X520))),VALUE(LEFT(ScheduleCompile!X520,FIND("F",ScheduleCompile!X520)-1)),ScheduleCompile!X520)))))),"",IF(ScheduleCompile!X520="Off",0,IF(ScheduleCompile!X520="On",1,IF(ISNUMBER(ScheduleCompile!X520),ScheduleCompile!X520/1,IF(ISTEXT(ScheduleCompile!X520),IF(OR(ISNUMBER(FIND("5F",ScheduleCompile!X520)),ISNUMBER(FIND("0F",ScheduleCompile!X520)),ISNUMBER(FIND("8F",ScheduleCompile!X520)),ISNUMBER(FIND("1F",ScheduleCompile!X520)),ISNUMBER(FIND("2F",ScheduleCompile!X520)),ISNUMBER(FIND("3F",ScheduleCompile!X520)),ISNUMBER(FIND("6F",ScheduleCompile!X520)),ISNUMBER(FIND("7F",ScheduleCompile!X520)),ISNUMBER(FIND("9F",ScheduleCompile!X520)),ISNUMBER(FIND("4F",ScheduleCompile!X520))),VALUE(LEFT(ScheduleCompile!X520,FIND("F",ScheduleCompile!X520)-1)),ScheduleCompile!X520)))))))</f>
        <v>1</v>
      </c>
      <c r="AD527" s="1">
        <f>IF(AND(ISERROR(IF(ScheduleCompile!Y520="Off",0,IF(ScheduleCompile!Y520="On",1,IF(ISNUMBER(ScheduleCompile!Y520),ScheduleCompile!Y520/1,IF(ISTEXT(ScheduleCompile!Y520),IF(OR(ISNUMBER(FIND("5F",ScheduleCompile!Y520)),ISNUMBER(FIND("0F",ScheduleCompile!Y520)),ISNUMBER(FIND("8F",ScheduleCompile!Y520)),ISNUMBER(FIND("1F",ScheduleCompile!Y520)),ISNUMBER(FIND("2F",ScheduleCompile!Y520)),ISNUMBER(FIND("3F",ScheduleCompile!Y520)),ISNUMBER(FIND("6F",ScheduleCompile!Y520)),ISNUMBER(FIND("7F",ScheduleCompile!Y520)),ISNUMBER(FIND("9F",ScheduleCompile!Y520)),ISNUMBER(FIND("4F",ScheduleCompile!Y520))),VALUE(LEFT(ScheduleCompile!Y520,FIND("F",ScheduleCompile!Y520)-1)),ScheduleCompile!Y520)))))),ISTEXT(ScheduleCompile!#REF!)),"ENDTABLE",IF(ISERROR(IF(ScheduleCompile!Y520="Off",0,IF(ScheduleCompile!Y520="On",1,IF(ISNUMBER(ScheduleCompile!Y520),ScheduleCompile!Y520/1,IF(ISTEXT(ScheduleCompile!Y520),IF(OR(ISNUMBER(FIND("5F",ScheduleCompile!Y520)),ISNUMBER(FIND("0F",ScheduleCompile!Y520)),ISNUMBER(FIND("8F",ScheduleCompile!Y520)),ISNUMBER(FIND("1F",ScheduleCompile!Y520)),ISNUMBER(FIND("2F",ScheduleCompile!Y520)),ISNUMBER(FIND("3F",ScheduleCompile!Y520)),ISNUMBER(FIND("6F",ScheduleCompile!Y520)),ISNUMBER(FIND("7F",ScheduleCompile!Y520)),ISNUMBER(FIND("9F",ScheduleCompile!Y520)),ISNUMBER(FIND("4F",ScheduleCompile!Y520))),VALUE(LEFT(ScheduleCompile!Y520,FIND("F",ScheduleCompile!Y520)-1)),ScheduleCompile!Y520)))))),"",IF(ScheduleCompile!Y520="Off",0,IF(ScheduleCompile!Y520="On",1,IF(ISNUMBER(ScheduleCompile!Y520),ScheduleCompile!Y520/1,IF(ISTEXT(ScheduleCompile!Y520),IF(OR(ISNUMBER(FIND("5F",ScheduleCompile!Y520)),ISNUMBER(FIND("0F",ScheduleCompile!Y520)),ISNUMBER(FIND("8F",ScheduleCompile!Y520)),ISNUMBER(FIND("1F",ScheduleCompile!Y520)),ISNUMBER(FIND("2F",ScheduleCompile!Y520)),ISNUMBER(FIND("3F",ScheduleCompile!Y520)),ISNUMBER(FIND("6F",ScheduleCompile!Y520)),ISNUMBER(FIND("7F",ScheduleCompile!Y520)),ISNUMBER(FIND("9F",ScheduleCompile!Y520)),ISNUMBER(FIND("4F",ScheduleCompile!Y520))),VALUE(LEFT(ScheduleCompile!Y520,FIND("F",ScheduleCompile!Y520)-1)),ScheduleCompile!Y520)))))))</f>
        <v>1</v>
      </c>
    </row>
    <row r="528" spans="1:30" x14ac:dyDescent="0.25">
      <c r="A528" t="str">
        <f t="shared" si="35"/>
        <v>SchDay "WarehouseEscalatorWD"  Type = "Fraction" Hr = (0, 0, 0, 0, 0, 0, 1, 1, 1, 1, 1, 1, 1, 1, 1, 1, 1, 0, 0, 0, 0, 0, 0, 0) ..</v>
      </c>
      <c r="B528" s="1" t="s">
        <v>623</v>
      </c>
      <c r="C528" t="str">
        <f t="shared" si="36"/>
        <v xml:space="preserve">SchDay "WarehouseEscalatorWD"  Type = "Fraction" Hr = </v>
      </c>
      <c r="D528" t="str">
        <f t="shared" si="37"/>
        <v>(0, 0, 0, 0, 0, 0, 1, 1, 1, 1, 1, 1, 1, 1, 1, 1, 1, 0, 0, 0, 0, 0, 0, 0) ..</v>
      </c>
      <c r="E528" s="30" t="str">
        <f>ScheduleCompile!A521</f>
        <v>WarehouseEscalatorWD</v>
      </c>
      <c r="F528" t="str">
        <f t="shared" si="38"/>
        <v>Fraction</v>
      </c>
      <c r="G528" s="1">
        <f>IF(AND(ISERROR(IF(ScheduleCompile!B521="Off",0,IF(ScheduleCompile!B521="On",1,IF(ISNUMBER(ScheduleCompile!B521),ScheduleCompile!B521/1,IF(ISTEXT(ScheduleCompile!B521),IF(OR(ISNUMBER(FIND("5F",ScheduleCompile!B521)),ISNUMBER(FIND("0F",ScheduleCompile!B521)),ISNUMBER(FIND("8F",ScheduleCompile!B521)),ISNUMBER(FIND("1F",ScheduleCompile!B521)),ISNUMBER(FIND("2F",ScheduleCompile!B521)),ISNUMBER(FIND("3F",ScheduleCompile!B521)),ISNUMBER(FIND("6F",ScheduleCompile!B521)),ISNUMBER(FIND("7F",ScheduleCompile!B521)),ISNUMBER(FIND("9F",ScheduleCompile!B521)),ISNUMBER(FIND("4F",ScheduleCompile!B521))),VALUE(LEFT(ScheduleCompile!B521,FIND("F",ScheduleCompile!B521)-1)),ScheduleCompile!B521)))))),ISTEXT(ScheduleCompile!#REF!)),"ENDTABLE",IF(ISERROR(IF(ScheduleCompile!B521="Off",0,IF(ScheduleCompile!B521="On",1,IF(ISNUMBER(ScheduleCompile!B521),ScheduleCompile!B521/1,IF(ISTEXT(ScheduleCompile!B521),IF(OR(ISNUMBER(FIND("5F",ScheduleCompile!B521)),ISNUMBER(FIND("0F",ScheduleCompile!B521)),ISNUMBER(FIND("8F",ScheduleCompile!B521)),ISNUMBER(FIND("1F",ScheduleCompile!B521)),ISNUMBER(FIND("2F",ScheduleCompile!B521)),ISNUMBER(FIND("3F",ScheduleCompile!B521)),ISNUMBER(FIND("6F",ScheduleCompile!B521)),ISNUMBER(FIND("7F",ScheduleCompile!B521)),ISNUMBER(FIND("9F",ScheduleCompile!B521)),ISNUMBER(FIND("4F",ScheduleCompile!B521))),VALUE(LEFT(ScheduleCompile!B521,FIND("F",ScheduleCompile!B521)-1)),ScheduleCompile!B521)))))),"",IF(ScheduleCompile!B521="Off",0,IF(ScheduleCompile!B521="On",1,IF(ISNUMBER(ScheduleCompile!B521),ScheduleCompile!B521/1,IF(ISTEXT(ScheduleCompile!B521),IF(OR(ISNUMBER(FIND("5F",ScheduleCompile!B521)),ISNUMBER(FIND("0F",ScheduleCompile!B521)),ISNUMBER(FIND("8F",ScheduleCompile!B521)),ISNUMBER(FIND("1F",ScheduleCompile!B521)),ISNUMBER(FIND("2F",ScheduleCompile!B521)),ISNUMBER(FIND("3F",ScheduleCompile!B521)),ISNUMBER(FIND("6F",ScheduleCompile!B521)),ISNUMBER(FIND("7F",ScheduleCompile!B521)),ISNUMBER(FIND("9F",ScheduleCompile!B521)),ISNUMBER(FIND("4F",ScheduleCompile!B521))),VALUE(LEFT(ScheduleCompile!B521,FIND("F",ScheduleCompile!B521)-1)),ScheduleCompile!B521)))))))</f>
        <v>0</v>
      </c>
      <c r="H528" s="1">
        <f>IF(AND(ISERROR(IF(ScheduleCompile!C521="Off",0,IF(ScheduleCompile!C521="On",1,IF(ISNUMBER(ScheduleCompile!C521),ScheduleCompile!C521/1,IF(ISTEXT(ScheduleCompile!C521),IF(OR(ISNUMBER(FIND("5F",ScheduleCompile!C521)),ISNUMBER(FIND("0F",ScheduleCompile!C521)),ISNUMBER(FIND("8F",ScheduleCompile!C521)),ISNUMBER(FIND("1F",ScheduleCompile!C521)),ISNUMBER(FIND("2F",ScheduleCompile!C521)),ISNUMBER(FIND("3F",ScheduleCompile!C521)),ISNUMBER(FIND("6F",ScheduleCompile!C521)),ISNUMBER(FIND("7F",ScheduleCompile!C521)),ISNUMBER(FIND("9F",ScheduleCompile!C521)),ISNUMBER(FIND("4F",ScheduleCompile!C521))),VALUE(LEFT(ScheduleCompile!C521,FIND("F",ScheduleCompile!C521)-1)),ScheduleCompile!C521)))))),ISTEXT(ScheduleCompile!#REF!)),"ENDTABLE",IF(ISERROR(IF(ScheduleCompile!C521="Off",0,IF(ScheduleCompile!C521="On",1,IF(ISNUMBER(ScheduleCompile!C521),ScheduleCompile!C521/1,IF(ISTEXT(ScheduleCompile!C521),IF(OR(ISNUMBER(FIND("5F",ScheduleCompile!C521)),ISNUMBER(FIND("0F",ScheduleCompile!C521)),ISNUMBER(FIND("8F",ScheduleCompile!C521)),ISNUMBER(FIND("1F",ScheduleCompile!C521)),ISNUMBER(FIND("2F",ScheduleCompile!C521)),ISNUMBER(FIND("3F",ScheduleCompile!C521)),ISNUMBER(FIND("6F",ScheduleCompile!C521)),ISNUMBER(FIND("7F",ScheduleCompile!C521)),ISNUMBER(FIND("9F",ScheduleCompile!C521)),ISNUMBER(FIND("4F",ScheduleCompile!C521))),VALUE(LEFT(ScheduleCompile!C521,FIND("F",ScheduleCompile!C521)-1)),ScheduleCompile!C521)))))),"",IF(ScheduleCompile!C521="Off",0,IF(ScheduleCompile!C521="On",1,IF(ISNUMBER(ScheduleCompile!C521),ScheduleCompile!C521/1,IF(ISTEXT(ScheduleCompile!C521),IF(OR(ISNUMBER(FIND("5F",ScheduleCompile!C521)),ISNUMBER(FIND("0F",ScheduleCompile!C521)),ISNUMBER(FIND("8F",ScheduleCompile!C521)),ISNUMBER(FIND("1F",ScheduleCompile!C521)),ISNUMBER(FIND("2F",ScheduleCompile!C521)),ISNUMBER(FIND("3F",ScheduleCompile!C521)),ISNUMBER(FIND("6F",ScheduleCompile!C521)),ISNUMBER(FIND("7F",ScheduleCompile!C521)),ISNUMBER(FIND("9F",ScheduleCompile!C521)),ISNUMBER(FIND("4F",ScheduleCompile!C521))),VALUE(LEFT(ScheduleCompile!C521,FIND("F",ScheduleCompile!C521)-1)),ScheduleCompile!C521)))))))</f>
        <v>0</v>
      </c>
      <c r="I528" s="1">
        <f>IF(AND(ISERROR(IF(ScheduleCompile!D521="Off",0,IF(ScheduleCompile!D521="On",1,IF(ISNUMBER(ScheduleCompile!D521),ScheduleCompile!D521/1,IF(ISTEXT(ScheduleCompile!D521),IF(OR(ISNUMBER(FIND("5F",ScheduleCompile!D521)),ISNUMBER(FIND("0F",ScheduleCompile!D521)),ISNUMBER(FIND("8F",ScheduleCompile!D521)),ISNUMBER(FIND("1F",ScheduleCompile!D521)),ISNUMBER(FIND("2F",ScheduleCompile!D521)),ISNUMBER(FIND("3F",ScheduleCompile!D521)),ISNUMBER(FIND("6F",ScheduleCompile!D521)),ISNUMBER(FIND("7F",ScheduleCompile!D521)),ISNUMBER(FIND("9F",ScheduleCompile!D521)),ISNUMBER(FIND("4F",ScheduleCompile!D521))),VALUE(LEFT(ScheduleCompile!D521,FIND("F",ScheduleCompile!D521)-1)),ScheduleCompile!D521)))))),ISTEXT(ScheduleCompile!#REF!)),"ENDTABLE",IF(ISERROR(IF(ScheduleCompile!D521="Off",0,IF(ScheduleCompile!D521="On",1,IF(ISNUMBER(ScheduleCompile!D521),ScheduleCompile!D521/1,IF(ISTEXT(ScheduleCompile!D521),IF(OR(ISNUMBER(FIND("5F",ScheduleCompile!D521)),ISNUMBER(FIND("0F",ScheduleCompile!D521)),ISNUMBER(FIND("8F",ScheduleCompile!D521)),ISNUMBER(FIND("1F",ScheduleCompile!D521)),ISNUMBER(FIND("2F",ScheduleCompile!D521)),ISNUMBER(FIND("3F",ScheduleCompile!D521)),ISNUMBER(FIND("6F",ScheduleCompile!D521)),ISNUMBER(FIND("7F",ScheduleCompile!D521)),ISNUMBER(FIND("9F",ScheduleCompile!D521)),ISNUMBER(FIND("4F",ScheduleCompile!D521))),VALUE(LEFT(ScheduleCompile!D521,FIND("F",ScheduleCompile!D521)-1)),ScheduleCompile!D521)))))),"",IF(ScheduleCompile!D521="Off",0,IF(ScheduleCompile!D521="On",1,IF(ISNUMBER(ScheduleCompile!D521),ScheduleCompile!D521/1,IF(ISTEXT(ScheduleCompile!D521),IF(OR(ISNUMBER(FIND("5F",ScheduleCompile!D521)),ISNUMBER(FIND("0F",ScheduleCompile!D521)),ISNUMBER(FIND("8F",ScheduleCompile!D521)),ISNUMBER(FIND("1F",ScheduleCompile!D521)),ISNUMBER(FIND("2F",ScheduleCompile!D521)),ISNUMBER(FIND("3F",ScheduleCompile!D521)),ISNUMBER(FIND("6F",ScheduleCompile!D521)),ISNUMBER(FIND("7F",ScheduleCompile!D521)),ISNUMBER(FIND("9F",ScheduleCompile!D521)),ISNUMBER(FIND("4F",ScheduleCompile!D521))),VALUE(LEFT(ScheduleCompile!D521,FIND("F",ScheduleCompile!D521)-1)),ScheduleCompile!D521)))))))</f>
        <v>0</v>
      </c>
      <c r="J528" s="1">
        <f>IF(AND(ISERROR(IF(ScheduleCompile!E521="Off",0,IF(ScheduleCompile!E521="On",1,IF(ISNUMBER(ScheduleCompile!E521),ScheduleCompile!E521/1,IF(ISTEXT(ScheduleCompile!E521),IF(OR(ISNUMBER(FIND("5F",ScheduleCompile!E521)),ISNUMBER(FIND("0F",ScheduleCompile!E521)),ISNUMBER(FIND("8F",ScheduleCompile!E521)),ISNUMBER(FIND("1F",ScheduleCompile!E521)),ISNUMBER(FIND("2F",ScheduleCompile!E521)),ISNUMBER(FIND("3F",ScheduleCompile!E521)),ISNUMBER(FIND("6F",ScheduleCompile!E521)),ISNUMBER(FIND("7F",ScheduleCompile!E521)),ISNUMBER(FIND("9F",ScheduleCompile!E521)),ISNUMBER(FIND("4F",ScheduleCompile!E521))),VALUE(LEFT(ScheduleCompile!E521,FIND("F",ScheduleCompile!E521)-1)),ScheduleCompile!E521)))))),ISTEXT(ScheduleCompile!#REF!)),"ENDTABLE",IF(ISERROR(IF(ScheduleCompile!E521="Off",0,IF(ScheduleCompile!E521="On",1,IF(ISNUMBER(ScheduleCompile!E521),ScheduleCompile!E521/1,IF(ISTEXT(ScheduleCompile!E521),IF(OR(ISNUMBER(FIND("5F",ScheduleCompile!E521)),ISNUMBER(FIND("0F",ScheduleCompile!E521)),ISNUMBER(FIND("8F",ScheduleCompile!E521)),ISNUMBER(FIND("1F",ScheduleCompile!E521)),ISNUMBER(FIND("2F",ScheduleCompile!E521)),ISNUMBER(FIND("3F",ScheduleCompile!E521)),ISNUMBER(FIND("6F",ScheduleCompile!E521)),ISNUMBER(FIND("7F",ScheduleCompile!E521)),ISNUMBER(FIND("9F",ScheduleCompile!E521)),ISNUMBER(FIND("4F",ScheduleCompile!E521))),VALUE(LEFT(ScheduleCompile!E521,FIND("F",ScheduleCompile!E521)-1)),ScheduleCompile!E521)))))),"",IF(ScheduleCompile!E521="Off",0,IF(ScheduleCompile!E521="On",1,IF(ISNUMBER(ScheduleCompile!E521),ScheduleCompile!E521/1,IF(ISTEXT(ScheduleCompile!E521),IF(OR(ISNUMBER(FIND("5F",ScheduleCompile!E521)),ISNUMBER(FIND("0F",ScheduleCompile!E521)),ISNUMBER(FIND("8F",ScheduleCompile!E521)),ISNUMBER(FIND("1F",ScheduleCompile!E521)),ISNUMBER(FIND("2F",ScheduleCompile!E521)),ISNUMBER(FIND("3F",ScheduleCompile!E521)),ISNUMBER(FIND("6F",ScheduleCompile!E521)),ISNUMBER(FIND("7F",ScheduleCompile!E521)),ISNUMBER(FIND("9F",ScheduleCompile!E521)),ISNUMBER(FIND("4F",ScheduleCompile!E521))),VALUE(LEFT(ScheduleCompile!E521,FIND("F",ScheduleCompile!E521)-1)),ScheduleCompile!E521)))))))</f>
        <v>0</v>
      </c>
      <c r="K528" s="1">
        <f>IF(AND(ISERROR(IF(ScheduleCompile!F521="Off",0,IF(ScheduleCompile!F521="On",1,IF(ISNUMBER(ScheduleCompile!F521),ScheduleCompile!F521/1,IF(ISTEXT(ScheduleCompile!F521),IF(OR(ISNUMBER(FIND("5F",ScheduleCompile!F521)),ISNUMBER(FIND("0F",ScheduleCompile!F521)),ISNUMBER(FIND("8F",ScheduleCompile!F521)),ISNUMBER(FIND("1F",ScheduleCompile!F521)),ISNUMBER(FIND("2F",ScheduleCompile!F521)),ISNUMBER(FIND("3F",ScheduleCompile!F521)),ISNUMBER(FIND("6F",ScheduleCompile!F521)),ISNUMBER(FIND("7F",ScheduleCompile!F521)),ISNUMBER(FIND("9F",ScheduleCompile!F521)),ISNUMBER(FIND("4F",ScheduleCompile!F521))),VALUE(LEFT(ScheduleCompile!F521,FIND("F",ScheduleCompile!F521)-1)),ScheduleCompile!F521)))))),ISTEXT(ScheduleCompile!#REF!)),"ENDTABLE",IF(ISERROR(IF(ScheduleCompile!F521="Off",0,IF(ScheduleCompile!F521="On",1,IF(ISNUMBER(ScheduleCompile!F521),ScheduleCompile!F521/1,IF(ISTEXT(ScheduleCompile!F521),IF(OR(ISNUMBER(FIND("5F",ScheduleCompile!F521)),ISNUMBER(FIND("0F",ScheduleCompile!F521)),ISNUMBER(FIND("8F",ScheduleCompile!F521)),ISNUMBER(FIND("1F",ScheduleCompile!F521)),ISNUMBER(FIND("2F",ScheduleCompile!F521)),ISNUMBER(FIND("3F",ScheduleCompile!F521)),ISNUMBER(FIND("6F",ScheduleCompile!F521)),ISNUMBER(FIND("7F",ScheduleCompile!F521)),ISNUMBER(FIND("9F",ScheduleCompile!F521)),ISNUMBER(FIND("4F",ScheduleCompile!F521))),VALUE(LEFT(ScheduleCompile!F521,FIND("F",ScheduleCompile!F521)-1)),ScheduleCompile!F521)))))),"",IF(ScheduleCompile!F521="Off",0,IF(ScheduleCompile!F521="On",1,IF(ISNUMBER(ScheduleCompile!F521),ScheduleCompile!F521/1,IF(ISTEXT(ScheduleCompile!F521),IF(OR(ISNUMBER(FIND("5F",ScheduleCompile!F521)),ISNUMBER(FIND("0F",ScheduleCompile!F521)),ISNUMBER(FIND("8F",ScheduleCompile!F521)),ISNUMBER(FIND("1F",ScheduleCompile!F521)),ISNUMBER(FIND("2F",ScheduleCompile!F521)),ISNUMBER(FIND("3F",ScheduleCompile!F521)),ISNUMBER(FIND("6F",ScheduleCompile!F521)),ISNUMBER(FIND("7F",ScheduleCompile!F521)),ISNUMBER(FIND("9F",ScheduleCompile!F521)),ISNUMBER(FIND("4F",ScheduleCompile!F521))),VALUE(LEFT(ScheduleCompile!F521,FIND("F",ScheduleCompile!F521)-1)),ScheduleCompile!F521)))))))</f>
        <v>0</v>
      </c>
      <c r="L528" s="1">
        <f>IF(AND(ISERROR(IF(ScheduleCompile!G521="Off",0,IF(ScheduleCompile!G521="On",1,IF(ISNUMBER(ScheduleCompile!G521),ScheduleCompile!G521/1,IF(ISTEXT(ScheduleCompile!G521),IF(OR(ISNUMBER(FIND("5F",ScheduleCompile!G521)),ISNUMBER(FIND("0F",ScheduleCompile!G521)),ISNUMBER(FIND("8F",ScheduleCompile!G521)),ISNUMBER(FIND("1F",ScheduleCompile!G521)),ISNUMBER(FIND("2F",ScheduleCompile!G521)),ISNUMBER(FIND("3F",ScheduleCompile!G521)),ISNUMBER(FIND("6F",ScheduleCompile!G521)),ISNUMBER(FIND("7F",ScheduleCompile!G521)),ISNUMBER(FIND("9F",ScheduleCompile!G521)),ISNUMBER(FIND("4F",ScheduleCompile!G521))),VALUE(LEFT(ScheduleCompile!G521,FIND("F",ScheduleCompile!G521)-1)),ScheduleCompile!G521)))))),ISTEXT(ScheduleCompile!#REF!)),"ENDTABLE",IF(ISERROR(IF(ScheduleCompile!G521="Off",0,IF(ScheduleCompile!G521="On",1,IF(ISNUMBER(ScheduleCompile!G521),ScheduleCompile!G521/1,IF(ISTEXT(ScheduleCompile!G521),IF(OR(ISNUMBER(FIND("5F",ScheduleCompile!G521)),ISNUMBER(FIND("0F",ScheduleCompile!G521)),ISNUMBER(FIND("8F",ScheduleCompile!G521)),ISNUMBER(FIND("1F",ScheduleCompile!G521)),ISNUMBER(FIND("2F",ScheduleCompile!G521)),ISNUMBER(FIND("3F",ScheduleCompile!G521)),ISNUMBER(FIND("6F",ScheduleCompile!G521)),ISNUMBER(FIND("7F",ScheduleCompile!G521)),ISNUMBER(FIND("9F",ScheduleCompile!G521)),ISNUMBER(FIND("4F",ScheduleCompile!G521))),VALUE(LEFT(ScheduleCompile!G521,FIND("F",ScheduleCompile!G521)-1)),ScheduleCompile!G521)))))),"",IF(ScheduleCompile!G521="Off",0,IF(ScheduleCompile!G521="On",1,IF(ISNUMBER(ScheduleCompile!G521),ScheduleCompile!G521/1,IF(ISTEXT(ScheduleCompile!G521),IF(OR(ISNUMBER(FIND("5F",ScheduleCompile!G521)),ISNUMBER(FIND("0F",ScheduleCompile!G521)),ISNUMBER(FIND("8F",ScheduleCompile!G521)),ISNUMBER(FIND("1F",ScheduleCompile!G521)),ISNUMBER(FIND("2F",ScheduleCompile!G521)),ISNUMBER(FIND("3F",ScheduleCompile!G521)),ISNUMBER(FIND("6F",ScheduleCompile!G521)),ISNUMBER(FIND("7F",ScheduleCompile!G521)),ISNUMBER(FIND("9F",ScheduleCompile!G521)),ISNUMBER(FIND("4F",ScheduleCompile!G521))),VALUE(LEFT(ScheduleCompile!G521,FIND("F",ScheduleCompile!G521)-1)),ScheduleCompile!G521)))))))</f>
        <v>0</v>
      </c>
      <c r="M528" s="1">
        <f>IF(AND(ISERROR(IF(ScheduleCompile!H521="Off",0,IF(ScheduleCompile!H521="On",1,IF(ISNUMBER(ScheduleCompile!H521),ScheduleCompile!H521/1,IF(ISTEXT(ScheduleCompile!H521),IF(OR(ISNUMBER(FIND("5F",ScheduleCompile!H521)),ISNUMBER(FIND("0F",ScheduleCompile!H521)),ISNUMBER(FIND("8F",ScheduleCompile!H521)),ISNUMBER(FIND("1F",ScheduleCompile!H521)),ISNUMBER(FIND("2F",ScheduleCompile!H521)),ISNUMBER(FIND("3F",ScheduleCompile!H521)),ISNUMBER(FIND("6F",ScheduleCompile!H521)),ISNUMBER(FIND("7F",ScheduleCompile!H521)),ISNUMBER(FIND("9F",ScheduleCompile!H521)),ISNUMBER(FIND("4F",ScheduleCompile!H521))),VALUE(LEFT(ScheduleCompile!H521,FIND("F",ScheduleCompile!H521)-1)),ScheduleCompile!H521)))))),ISTEXT(ScheduleCompile!#REF!)),"ENDTABLE",IF(ISERROR(IF(ScheduleCompile!H521="Off",0,IF(ScheduleCompile!H521="On",1,IF(ISNUMBER(ScheduleCompile!H521),ScheduleCompile!H521/1,IF(ISTEXT(ScheduleCompile!H521),IF(OR(ISNUMBER(FIND("5F",ScheduleCompile!H521)),ISNUMBER(FIND("0F",ScheduleCompile!H521)),ISNUMBER(FIND("8F",ScheduleCompile!H521)),ISNUMBER(FIND("1F",ScheduleCompile!H521)),ISNUMBER(FIND("2F",ScheduleCompile!H521)),ISNUMBER(FIND("3F",ScheduleCompile!H521)),ISNUMBER(FIND("6F",ScheduleCompile!H521)),ISNUMBER(FIND("7F",ScheduleCompile!H521)),ISNUMBER(FIND("9F",ScheduleCompile!H521)),ISNUMBER(FIND("4F",ScheduleCompile!H521))),VALUE(LEFT(ScheduleCompile!H521,FIND("F",ScheduleCompile!H521)-1)),ScheduleCompile!H521)))))),"",IF(ScheduleCompile!H521="Off",0,IF(ScheduleCompile!H521="On",1,IF(ISNUMBER(ScheduleCompile!H521),ScheduleCompile!H521/1,IF(ISTEXT(ScheduleCompile!H521),IF(OR(ISNUMBER(FIND("5F",ScheduleCompile!H521)),ISNUMBER(FIND("0F",ScheduleCompile!H521)),ISNUMBER(FIND("8F",ScheduleCompile!H521)),ISNUMBER(FIND("1F",ScheduleCompile!H521)),ISNUMBER(FIND("2F",ScheduleCompile!H521)),ISNUMBER(FIND("3F",ScheduleCompile!H521)),ISNUMBER(FIND("6F",ScheduleCompile!H521)),ISNUMBER(FIND("7F",ScheduleCompile!H521)),ISNUMBER(FIND("9F",ScheduleCompile!H521)),ISNUMBER(FIND("4F",ScheduleCompile!H521))),VALUE(LEFT(ScheduleCompile!H521,FIND("F",ScheduleCompile!H521)-1)),ScheduleCompile!H521)))))))</f>
        <v>1</v>
      </c>
      <c r="N528" s="1">
        <f>IF(AND(ISERROR(IF(ScheduleCompile!I521="Off",0,IF(ScheduleCompile!I521="On",1,IF(ISNUMBER(ScheduleCompile!I521),ScheduleCompile!I521/1,IF(ISTEXT(ScheduleCompile!I521),IF(OR(ISNUMBER(FIND("5F",ScheduleCompile!I521)),ISNUMBER(FIND("0F",ScheduleCompile!I521)),ISNUMBER(FIND("8F",ScheduleCompile!I521)),ISNUMBER(FIND("1F",ScheduleCompile!I521)),ISNUMBER(FIND("2F",ScheduleCompile!I521)),ISNUMBER(FIND("3F",ScheduleCompile!I521)),ISNUMBER(FIND("6F",ScheduleCompile!I521)),ISNUMBER(FIND("7F",ScheduleCompile!I521)),ISNUMBER(FIND("9F",ScheduleCompile!I521)),ISNUMBER(FIND("4F",ScheduleCompile!I521))),VALUE(LEFT(ScheduleCompile!I521,FIND("F",ScheduleCompile!I521)-1)),ScheduleCompile!I521)))))),ISTEXT(ScheduleCompile!#REF!)),"ENDTABLE",IF(ISERROR(IF(ScheduleCompile!I521="Off",0,IF(ScheduleCompile!I521="On",1,IF(ISNUMBER(ScheduleCompile!I521),ScheduleCompile!I521/1,IF(ISTEXT(ScheduleCompile!I521),IF(OR(ISNUMBER(FIND("5F",ScheduleCompile!I521)),ISNUMBER(FIND("0F",ScheduleCompile!I521)),ISNUMBER(FIND("8F",ScheduleCompile!I521)),ISNUMBER(FIND("1F",ScheduleCompile!I521)),ISNUMBER(FIND("2F",ScheduleCompile!I521)),ISNUMBER(FIND("3F",ScheduleCompile!I521)),ISNUMBER(FIND("6F",ScheduleCompile!I521)),ISNUMBER(FIND("7F",ScheduleCompile!I521)),ISNUMBER(FIND("9F",ScheduleCompile!I521)),ISNUMBER(FIND("4F",ScheduleCompile!I521))),VALUE(LEFT(ScheduleCompile!I521,FIND("F",ScheduleCompile!I521)-1)),ScheduleCompile!I521)))))),"",IF(ScheduleCompile!I521="Off",0,IF(ScheduleCompile!I521="On",1,IF(ISNUMBER(ScheduleCompile!I521),ScheduleCompile!I521/1,IF(ISTEXT(ScheduleCompile!I521),IF(OR(ISNUMBER(FIND("5F",ScheduleCompile!I521)),ISNUMBER(FIND("0F",ScheduleCompile!I521)),ISNUMBER(FIND("8F",ScheduleCompile!I521)),ISNUMBER(FIND("1F",ScheduleCompile!I521)),ISNUMBER(FIND("2F",ScheduleCompile!I521)),ISNUMBER(FIND("3F",ScheduleCompile!I521)),ISNUMBER(FIND("6F",ScheduleCompile!I521)),ISNUMBER(FIND("7F",ScheduleCompile!I521)),ISNUMBER(FIND("9F",ScheduleCompile!I521)),ISNUMBER(FIND("4F",ScheduleCompile!I521))),VALUE(LEFT(ScheduleCompile!I521,FIND("F",ScheduleCompile!I521)-1)),ScheduleCompile!I521)))))))</f>
        <v>1</v>
      </c>
      <c r="O528" s="1">
        <f>IF(AND(ISERROR(IF(ScheduleCompile!J521="Off",0,IF(ScheduleCompile!J521="On",1,IF(ISNUMBER(ScheduleCompile!J521),ScheduleCompile!J521/1,IF(ISTEXT(ScheduleCompile!J521),IF(OR(ISNUMBER(FIND("5F",ScheduleCompile!J521)),ISNUMBER(FIND("0F",ScheduleCompile!J521)),ISNUMBER(FIND("8F",ScheduleCompile!J521)),ISNUMBER(FIND("1F",ScheduleCompile!J521)),ISNUMBER(FIND("2F",ScheduleCompile!J521)),ISNUMBER(FIND("3F",ScheduleCompile!J521)),ISNUMBER(FIND("6F",ScheduleCompile!J521)),ISNUMBER(FIND("7F",ScheduleCompile!J521)),ISNUMBER(FIND("9F",ScheduleCompile!J521)),ISNUMBER(FIND("4F",ScheduleCompile!J521))),VALUE(LEFT(ScheduleCompile!J521,FIND("F",ScheduleCompile!J521)-1)),ScheduleCompile!J521)))))),ISTEXT(ScheduleCompile!#REF!)),"ENDTABLE",IF(ISERROR(IF(ScheduleCompile!J521="Off",0,IF(ScheduleCompile!J521="On",1,IF(ISNUMBER(ScheduleCompile!J521),ScheduleCompile!J521/1,IF(ISTEXT(ScheduleCompile!J521),IF(OR(ISNUMBER(FIND("5F",ScheduleCompile!J521)),ISNUMBER(FIND("0F",ScheduleCompile!J521)),ISNUMBER(FIND("8F",ScheduleCompile!J521)),ISNUMBER(FIND("1F",ScheduleCompile!J521)),ISNUMBER(FIND("2F",ScheduleCompile!J521)),ISNUMBER(FIND("3F",ScheduleCompile!J521)),ISNUMBER(FIND("6F",ScheduleCompile!J521)),ISNUMBER(FIND("7F",ScheduleCompile!J521)),ISNUMBER(FIND("9F",ScheduleCompile!J521)),ISNUMBER(FIND("4F",ScheduleCompile!J521))),VALUE(LEFT(ScheduleCompile!J521,FIND("F",ScheduleCompile!J521)-1)),ScheduleCompile!J521)))))),"",IF(ScheduleCompile!J521="Off",0,IF(ScheduleCompile!J521="On",1,IF(ISNUMBER(ScheduleCompile!J521),ScheduleCompile!J521/1,IF(ISTEXT(ScheduleCompile!J521),IF(OR(ISNUMBER(FIND("5F",ScheduleCompile!J521)),ISNUMBER(FIND("0F",ScheduleCompile!J521)),ISNUMBER(FIND("8F",ScheduleCompile!J521)),ISNUMBER(FIND("1F",ScheduleCompile!J521)),ISNUMBER(FIND("2F",ScheduleCompile!J521)),ISNUMBER(FIND("3F",ScheduleCompile!J521)),ISNUMBER(FIND("6F",ScheduleCompile!J521)),ISNUMBER(FIND("7F",ScheduleCompile!J521)),ISNUMBER(FIND("9F",ScheduleCompile!J521)),ISNUMBER(FIND("4F",ScheduleCompile!J521))),VALUE(LEFT(ScheduleCompile!J521,FIND("F",ScheduleCompile!J521)-1)),ScheduleCompile!J521)))))))</f>
        <v>1</v>
      </c>
      <c r="P528" s="1">
        <f>IF(AND(ISERROR(IF(ScheduleCompile!K521="Off",0,IF(ScheduleCompile!K521="On",1,IF(ISNUMBER(ScheduleCompile!K521),ScheduleCompile!K521/1,IF(ISTEXT(ScheduleCompile!K521),IF(OR(ISNUMBER(FIND("5F",ScheduleCompile!K521)),ISNUMBER(FIND("0F",ScheduleCompile!K521)),ISNUMBER(FIND("8F",ScheduleCompile!K521)),ISNUMBER(FIND("1F",ScheduleCompile!K521)),ISNUMBER(FIND("2F",ScheduleCompile!K521)),ISNUMBER(FIND("3F",ScheduleCompile!K521)),ISNUMBER(FIND("6F",ScheduleCompile!K521)),ISNUMBER(FIND("7F",ScheduleCompile!K521)),ISNUMBER(FIND("9F",ScheduleCompile!K521)),ISNUMBER(FIND("4F",ScheduleCompile!K521))),VALUE(LEFT(ScheduleCompile!K521,FIND("F",ScheduleCompile!K521)-1)),ScheduleCompile!K521)))))),ISTEXT(ScheduleCompile!#REF!)),"ENDTABLE",IF(ISERROR(IF(ScheduleCompile!K521="Off",0,IF(ScheduleCompile!K521="On",1,IF(ISNUMBER(ScheduleCompile!K521),ScheduleCompile!K521/1,IF(ISTEXT(ScheduleCompile!K521),IF(OR(ISNUMBER(FIND("5F",ScheduleCompile!K521)),ISNUMBER(FIND("0F",ScheduleCompile!K521)),ISNUMBER(FIND("8F",ScheduleCompile!K521)),ISNUMBER(FIND("1F",ScheduleCompile!K521)),ISNUMBER(FIND("2F",ScheduleCompile!K521)),ISNUMBER(FIND("3F",ScheduleCompile!K521)),ISNUMBER(FIND("6F",ScheduleCompile!K521)),ISNUMBER(FIND("7F",ScheduleCompile!K521)),ISNUMBER(FIND("9F",ScheduleCompile!K521)),ISNUMBER(FIND("4F",ScheduleCompile!K521))),VALUE(LEFT(ScheduleCompile!K521,FIND("F",ScheduleCompile!K521)-1)),ScheduleCompile!K521)))))),"",IF(ScheduleCompile!K521="Off",0,IF(ScheduleCompile!K521="On",1,IF(ISNUMBER(ScheduleCompile!K521),ScheduleCompile!K521/1,IF(ISTEXT(ScheduleCompile!K521),IF(OR(ISNUMBER(FIND("5F",ScheduleCompile!K521)),ISNUMBER(FIND("0F",ScheduleCompile!K521)),ISNUMBER(FIND("8F",ScheduleCompile!K521)),ISNUMBER(FIND("1F",ScheduleCompile!K521)),ISNUMBER(FIND("2F",ScheduleCompile!K521)),ISNUMBER(FIND("3F",ScheduleCompile!K521)),ISNUMBER(FIND("6F",ScheduleCompile!K521)),ISNUMBER(FIND("7F",ScheduleCompile!K521)),ISNUMBER(FIND("9F",ScheduleCompile!K521)),ISNUMBER(FIND("4F",ScheduleCompile!K521))),VALUE(LEFT(ScheduleCompile!K521,FIND("F",ScheduleCompile!K521)-1)),ScheduleCompile!K521)))))))</f>
        <v>1</v>
      </c>
      <c r="Q528" s="1">
        <f>IF(AND(ISERROR(IF(ScheduleCompile!L521="Off",0,IF(ScheduleCompile!L521="On",1,IF(ISNUMBER(ScheduleCompile!L521),ScheduleCompile!L521/1,IF(ISTEXT(ScheduleCompile!L521),IF(OR(ISNUMBER(FIND("5F",ScheduleCompile!L521)),ISNUMBER(FIND("0F",ScheduleCompile!L521)),ISNUMBER(FIND("8F",ScheduleCompile!L521)),ISNUMBER(FIND("1F",ScheduleCompile!L521)),ISNUMBER(FIND("2F",ScheduleCompile!L521)),ISNUMBER(FIND("3F",ScheduleCompile!L521)),ISNUMBER(FIND("6F",ScheduleCompile!L521)),ISNUMBER(FIND("7F",ScheduleCompile!L521)),ISNUMBER(FIND("9F",ScheduleCompile!L521)),ISNUMBER(FIND("4F",ScheduleCompile!L521))),VALUE(LEFT(ScheduleCompile!L521,FIND("F",ScheduleCompile!L521)-1)),ScheduleCompile!L521)))))),ISTEXT(ScheduleCompile!#REF!)),"ENDTABLE",IF(ISERROR(IF(ScheduleCompile!L521="Off",0,IF(ScheduleCompile!L521="On",1,IF(ISNUMBER(ScheduleCompile!L521),ScheduleCompile!L521/1,IF(ISTEXT(ScheduleCompile!L521),IF(OR(ISNUMBER(FIND("5F",ScheduleCompile!L521)),ISNUMBER(FIND("0F",ScheduleCompile!L521)),ISNUMBER(FIND("8F",ScheduleCompile!L521)),ISNUMBER(FIND("1F",ScheduleCompile!L521)),ISNUMBER(FIND("2F",ScheduleCompile!L521)),ISNUMBER(FIND("3F",ScheduleCompile!L521)),ISNUMBER(FIND("6F",ScheduleCompile!L521)),ISNUMBER(FIND("7F",ScheduleCompile!L521)),ISNUMBER(FIND("9F",ScheduleCompile!L521)),ISNUMBER(FIND("4F",ScheduleCompile!L521))),VALUE(LEFT(ScheduleCompile!L521,FIND("F",ScheduleCompile!L521)-1)),ScheduleCompile!L521)))))),"",IF(ScheduleCompile!L521="Off",0,IF(ScheduleCompile!L521="On",1,IF(ISNUMBER(ScheduleCompile!L521),ScheduleCompile!L521/1,IF(ISTEXT(ScheduleCompile!L521),IF(OR(ISNUMBER(FIND("5F",ScheduleCompile!L521)),ISNUMBER(FIND("0F",ScheduleCompile!L521)),ISNUMBER(FIND("8F",ScheduleCompile!L521)),ISNUMBER(FIND("1F",ScheduleCompile!L521)),ISNUMBER(FIND("2F",ScheduleCompile!L521)),ISNUMBER(FIND("3F",ScheduleCompile!L521)),ISNUMBER(FIND("6F",ScheduleCompile!L521)),ISNUMBER(FIND("7F",ScheduleCompile!L521)),ISNUMBER(FIND("9F",ScheduleCompile!L521)),ISNUMBER(FIND("4F",ScheduleCompile!L521))),VALUE(LEFT(ScheduleCompile!L521,FIND("F",ScheduleCompile!L521)-1)),ScheduleCompile!L521)))))))</f>
        <v>1</v>
      </c>
      <c r="R528" s="1">
        <f>IF(AND(ISERROR(IF(ScheduleCompile!M521="Off",0,IF(ScheduleCompile!M521="On",1,IF(ISNUMBER(ScheduleCompile!M521),ScheduleCompile!M521/1,IF(ISTEXT(ScheduleCompile!M521),IF(OR(ISNUMBER(FIND("5F",ScheduleCompile!M521)),ISNUMBER(FIND("0F",ScheduleCompile!M521)),ISNUMBER(FIND("8F",ScheduleCompile!M521)),ISNUMBER(FIND("1F",ScheduleCompile!M521)),ISNUMBER(FIND("2F",ScheduleCompile!M521)),ISNUMBER(FIND("3F",ScheduleCompile!M521)),ISNUMBER(FIND("6F",ScheduleCompile!M521)),ISNUMBER(FIND("7F",ScheduleCompile!M521)),ISNUMBER(FIND("9F",ScheduleCompile!M521)),ISNUMBER(FIND("4F",ScheduleCompile!M521))),VALUE(LEFT(ScheduleCompile!M521,FIND("F",ScheduleCompile!M521)-1)),ScheduleCompile!M521)))))),ISTEXT(ScheduleCompile!#REF!)),"ENDTABLE",IF(ISERROR(IF(ScheduleCompile!M521="Off",0,IF(ScheduleCompile!M521="On",1,IF(ISNUMBER(ScheduleCompile!M521),ScheduleCompile!M521/1,IF(ISTEXT(ScheduleCompile!M521),IF(OR(ISNUMBER(FIND("5F",ScheduleCompile!M521)),ISNUMBER(FIND("0F",ScheduleCompile!M521)),ISNUMBER(FIND("8F",ScheduleCompile!M521)),ISNUMBER(FIND("1F",ScheduleCompile!M521)),ISNUMBER(FIND("2F",ScheduleCompile!M521)),ISNUMBER(FIND("3F",ScheduleCompile!M521)),ISNUMBER(FIND("6F",ScheduleCompile!M521)),ISNUMBER(FIND("7F",ScheduleCompile!M521)),ISNUMBER(FIND("9F",ScheduleCompile!M521)),ISNUMBER(FIND("4F",ScheduleCompile!M521))),VALUE(LEFT(ScheduleCompile!M521,FIND("F",ScheduleCompile!M521)-1)),ScheduleCompile!M521)))))),"",IF(ScheduleCompile!M521="Off",0,IF(ScheduleCompile!M521="On",1,IF(ISNUMBER(ScheduleCompile!M521),ScheduleCompile!M521/1,IF(ISTEXT(ScheduleCompile!M521),IF(OR(ISNUMBER(FIND("5F",ScheduleCompile!M521)),ISNUMBER(FIND("0F",ScheduleCompile!M521)),ISNUMBER(FIND("8F",ScheduleCompile!M521)),ISNUMBER(FIND("1F",ScheduleCompile!M521)),ISNUMBER(FIND("2F",ScheduleCompile!M521)),ISNUMBER(FIND("3F",ScheduleCompile!M521)),ISNUMBER(FIND("6F",ScheduleCompile!M521)),ISNUMBER(FIND("7F",ScheduleCompile!M521)),ISNUMBER(FIND("9F",ScheduleCompile!M521)),ISNUMBER(FIND("4F",ScheduleCompile!M521))),VALUE(LEFT(ScheduleCompile!M521,FIND("F",ScheduleCompile!M521)-1)),ScheduleCompile!M521)))))))</f>
        <v>1</v>
      </c>
      <c r="S528" s="1">
        <f>IF(AND(ISERROR(IF(ScheduleCompile!N521="Off",0,IF(ScheduleCompile!N521="On",1,IF(ISNUMBER(ScheduleCompile!N521),ScheduleCompile!N521/1,IF(ISTEXT(ScheduleCompile!N521),IF(OR(ISNUMBER(FIND("5F",ScheduleCompile!N521)),ISNUMBER(FIND("0F",ScheduleCompile!N521)),ISNUMBER(FIND("8F",ScheduleCompile!N521)),ISNUMBER(FIND("1F",ScheduleCompile!N521)),ISNUMBER(FIND("2F",ScheduleCompile!N521)),ISNUMBER(FIND("3F",ScheduleCompile!N521)),ISNUMBER(FIND("6F",ScheduleCompile!N521)),ISNUMBER(FIND("7F",ScheduleCompile!N521)),ISNUMBER(FIND("9F",ScheduleCompile!N521)),ISNUMBER(FIND("4F",ScheduleCompile!N521))),VALUE(LEFT(ScheduleCompile!N521,FIND("F",ScheduleCompile!N521)-1)),ScheduleCompile!N521)))))),ISTEXT(ScheduleCompile!#REF!)),"ENDTABLE",IF(ISERROR(IF(ScheduleCompile!N521="Off",0,IF(ScheduleCompile!N521="On",1,IF(ISNUMBER(ScheduleCompile!N521),ScheduleCompile!N521/1,IF(ISTEXT(ScheduleCompile!N521),IF(OR(ISNUMBER(FIND("5F",ScheduleCompile!N521)),ISNUMBER(FIND("0F",ScheduleCompile!N521)),ISNUMBER(FIND("8F",ScheduleCompile!N521)),ISNUMBER(FIND("1F",ScheduleCompile!N521)),ISNUMBER(FIND("2F",ScheduleCompile!N521)),ISNUMBER(FIND("3F",ScheduleCompile!N521)),ISNUMBER(FIND("6F",ScheduleCompile!N521)),ISNUMBER(FIND("7F",ScheduleCompile!N521)),ISNUMBER(FIND("9F",ScheduleCompile!N521)),ISNUMBER(FIND("4F",ScheduleCompile!N521))),VALUE(LEFT(ScheduleCompile!N521,FIND("F",ScheduleCompile!N521)-1)),ScheduleCompile!N521)))))),"",IF(ScheduleCompile!N521="Off",0,IF(ScheduleCompile!N521="On",1,IF(ISNUMBER(ScheduleCompile!N521),ScheduleCompile!N521/1,IF(ISTEXT(ScheduleCompile!N521),IF(OR(ISNUMBER(FIND("5F",ScheduleCompile!N521)),ISNUMBER(FIND("0F",ScheduleCompile!N521)),ISNUMBER(FIND("8F",ScheduleCompile!N521)),ISNUMBER(FIND("1F",ScheduleCompile!N521)),ISNUMBER(FIND("2F",ScheduleCompile!N521)),ISNUMBER(FIND("3F",ScheduleCompile!N521)),ISNUMBER(FIND("6F",ScheduleCompile!N521)),ISNUMBER(FIND("7F",ScheduleCompile!N521)),ISNUMBER(FIND("9F",ScheduleCompile!N521)),ISNUMBER(FIND("4F",ScheduleCompile!N521))),VALUE(LEFT(ScheduleCompile!N521,FIND("F",ScheduleCompile!N521)-1)),ScheduleCompile!N521)))))))</f>
        <v>1</v>
      </c>
      <c r="T528" s="1">
        <f>IF(AND(ISERROR(IF(ScheduleCompile!O521="Off",0,IF(ScheduleCompile!O521="On",1,IF(ISNUMBER(ScheduleCompile!O521),ScheduleCompile!O521/1,IF(ISTEXT(ScheduleCompile!O521),IF(OR(ISNUMBER(FIND("5F",ScheduleCompile!O521)),ISNUMBER(FIND("0F",ScheduleCompile!O521)),ISNUMBER(FIND("8F",ScheduleCompile!O521)),ISNUMBER(FIND("1F",ScheduleCompile!O521)),ISNUMBER(FIND("2F",ScheduleCompile!O521)),ISNUMBER(FIND("3F",ScheduleCompile!O521)),ISNUMBER(FIND("6F",ScheduleCompile!O521)),ISNUMBER(FIND("7F",ScheduleCompile!O521)),ISNUMBER(FIND("9F",ScheduleCompile!O521)),ISNUMBER(FIND("4F",ScheduleCompile!O521))),VALUE(LEFT(ScheduleCompile!O521,FIND("F",ScheduleCompile!O521)-1)),ScheduleCompile!O521)))))),ISTEXT(ScheduleCompile!#REF!)),"ENDTABLE",IF(ISERROR(IF(ScheduleCompile!O521="Off",0,IF(ScheduleCompile!O521="On",1,IF(ISNUMBER(ScheduleCompile!O521),ScheduleCompile!O521/1,IF(ISTEXT(ScheduleCompile!O521),IF(OR(ISNUMBER(FIND("5F",ScheduleCompile!O521)),ISNUMBER(FIND("0F",ScheduleCompile!O521)),ISNUMBER(FIND("8F",ScheduleCompile!O521)),ISNUMBER(FIND("1F",ScheduleCompile!O521)),ISNUMBER(FIND("2F",ScheduleCompile!O521)),ISNUMBER(FIND("3F",ScheduleCompile!O521)),ISNUMBER(FIND("6F",ScheduleCompile!O521)),ISNUMBER(FIND("7F",ScheduleCompile!O521)),ISNUMBER(FIND("9F",ScheduleCompile!O521)),ISNUMBER(FIND("4F",ScheduleCompile!O521))),VALUE(LEFT(ScheduleCompile!O521,FIND("F",ScheduleCompile!O521)-1)),ScheduleCompile!O521)))))),"",IF(ScheduleCompile!O521="Off",0,IF(ScheduleCompile!O521="On",1,IF(ISNUMBER(ScheduleCompile!O521),ScheduleCompile!O521/1,IF(ISTEXT(ScheduleCompile!O521),IF(OR(ISNUMBER(FIND("5F",ScheduleCompile!O521)),ISNUMBER(FIND("0F",ScheduleCompile!O521)),ISNUMBER(FIND("8F",ScheduleCompile!O521)),ISNUMBER(FIND("1F",ScheduleCompile!O521)),ISNUMBER(FIND("2F",ScheduleCompile!O521)),ISNUMBER(FIND("3F",ScheduleCompile!O521)),ISNUMBER(FIND("6F",ScheduleCompile!O521)),ISNUMBER(FIND("7F",ScheduleCompile!O521)),ISNUMBER(FIND("9F",ScheduleCompile!O521)),ISNUMBER(FIND("4F",ScheduleCompile!O521))),VALUE(LEFT(ScheduleCompile!O521,FIND("F",ScheduleCompile!O521)-1)),ScheduleCompile!O521)))))))</f>
        <v>1</v>
      </c>
      <c r="U528" s="1">
        <f>IF(AND(ISERROR(IF(ScheduleCompile!P521="Off",0,IF(ScheduleCompile!P521="On",1,IF(ISNUMBER(ScheduleCompile!P521),ScheduleCompile!P521/1,IF(ISTEXT(ScheduleCompile!P521),IF(OR(ISNUMBER(FIND("5F",ScheduleCompile!P521)),ISNUMBER(FIND("0F",ScheduleCompile!P521)),ISNUMBER(FIND("8F",ScheduleCompile!P521)),ISNUMBER(FIND("1F",ScheduleCompile!P521)),ISNUMBER(FIND("2F",ScheduleCompile!P521)),ISNUMBER(FIND("3F",ScheduleCompile!P521)),ISNUMBER(FIND("6F",ScheduleCompile!P521)),ISNUMBER(FIND("7F",ScheduleCompile!P521)),ISNUMBER(FIND("9F",ScheduleCompile!P521)),ISNUMBER(FIND("4F",ScheduleCompile!P521))),VALUE(LEFT(ScheduleCompile!P521,FIND("F",ScheduleCompile!P521)-1)),ScheduleCompile!P521)))))),ISTEXT(ScheduleCompile!#REF!)),"ENDTABLE",IF(ISERROR(IF(ScheduleCompile!P521="Off",0,IF(ScheduleCompile!P521="On",1,IF(ISNUMBER(ScheduleCompile!P521),ScheduleCompile!P521/1,IF(ISTEXT(ScheduleCompile!P521),IF(OR(ISNUMBER(FIND("5F",ScheduleCompile!P521)),ISNUMBER(FIND("0F",ScheduleCompile!P521)),ISNUMBER(FIND("8F",ScheduleCompile!P521)),ISNUMBER(FIND("1F",ScheduleCompile!P521)),ISNUMBER(FIND("2F",ScheduleCompile!P521)),ISNUMBER(FIND("3F",ScheduleCompile!P521)),ISNUMBER(FIND("6F",ScheduleCompile!P521)),ISNUMBER(FIND("7F",ScheduleCompile!P521)),ISNUMBER(FIND("9F",ScheduleCompile!P521)),ISNUMBER(FIND("4F",ScheduleCompile!P521))),VALUE(LEFT(ScheduleCompile!P521,FIND("F",ScheduleCompile!P521)-1)),ScheduleCompile!P521)))))),"",IF(ScheduleCompile!P521="Off",0,IF(ScheduleCompile!P521="On",1,IF(ISNUMBER(ScheduleCompile!P521),ScheduleCompile!P521/1,IF(ISTEXT(ScheduleCompile!P521),IF(OR(ISNUMBER(FIND("5F",ScheduleCompile!P521)),ISNUMBER(FIND("0F",ScheduleCompile!P521)),ISNUMBER(FIND("8F",ScheduleCompile!P521)),ISNUMBER(FIND("1F",ScheduleCompile!P521)),ISNUMBER(FIND("2F",ScheduleCompile!P521)),ISNUMBER(FIND("3F",ScheduleCompile!P521)),ISNUMBER(FIND("6F",ScheduleCompile!P521)),ISNUMBER(FIND("7F",ScheduleCompile!P521)),ISNUMBER(FIND("9F",ScheduleCompile!P521)),ISNUMBER(FIND("4F",ScheduleCompile!P521))),VALUE(LEFT(ScheduleCompile!P521,FIND("F",ScheduleCompile!P521)-1)),ScheduleCompile!P521)))))))</f>
        <v>1</v>
      </c>
      <c r="V528" s="1">
        <f>IF(AND(ISERROR(IF(ScheduleCompile!Q521="Off",0,IF(ScheduleCompile!Q521="On",1,IF(ISNUMBER(ScheduleCompile!Q521),ScheduleCompile!Q521/1,IF(ISTEXT(ScheduleCompile!Q521),IF(OR(ISNUMBER(FIND("5F",ScheduleCompile!Q521)),ISNUMBER(FIND("0F",ScheduleCompile!Q521)),ISNUMBER(FIND("8F",ScheduleCompile!Q521)),ISNUMBER(FIND("1F",ScheduleCompile!Q521)),ISNUMBER(FIND("2F",ScheduleCompile!Q521)),ISNUMBER(FIND("3F",ScheduleCompile!Q521)),ISNUMBER(FIND("6F",ScheduleCompile!Q521)),ISNUMBER(FIND("7F",ScheduleCompile!Q521)),ISNUMBER(FIND("9F",ScheduleCompile!Q521)),ISNUMBER(FIND("4F",ScheduleCompile!Q521))),VALUE(LEFT(ScheduleCompile!Q521,FIND("F",ScheduleCompile!Q521)-1)),ScheduleCompile!Q521)))))),ISTEXT(ScheduleCompile!#REF!)),"ENDTABLE",IF(ISERROR(IF(ScheduleCompile!Q521="Off",0,IF(ScheduleCompile!Q521="On",1,IF(ISNUMBER(ScheduleCompile!Q521),ScheduleCompile!Q521/1,IF(ISTEXT(ScheduleCompile!Q521),IF(OR(ISNUMBER(FIND("5F",ScheduleCompile!Q521)),ISNUMBER(FIND("0F",ScheduleCompile!Q521)),ISNUMBER(FIND("8F",ScheduleCompile!Q521)),ISNUMBER(FIND("1F",ScheduleCompile!Q521)),ISNUMBER(FIND("2F",ScheduleCompile!Q521)),ISNUMBER(FIND("3F",ScheduleCompile!Q521)),ISNUMBER(FIND("6F",ScheduleCompile!Q521)),ISNUMBER(FIND("7F",ScheduleCompile!Q521)),ISNUMBER(FIND("9F",ScheduleCompile!Q521)),ISNUMBER(FIND("4F",ScheduleCompile!Q521))),VALUE(LEFT(ScheduleCompile!Q521,FIND("F",ScheduleCompile!Q521)-1)),ScheduleCompile!Q521)))))),"",IF(ScheduleCompile!Q521="Off",0,IF(ScheduleCompile!Q521="On",1,IF(ISNUMBER(ScheduleCompile!Q521),ScheduleCompile!Q521/1,IF(ISTEXT(ScheduleCompile!Q521),IF(OR(ISNUMBER(FIND("5F",ScheduleCompile!Q521)),ISNUMBER(FIND("0F",ScheduleCompile!Q521)),ISNUMBER(FIND("8F",ScheduleCompile!Q521)),ISNUMBER(FIND("1F",ScheduleCompile!Q521)),ISNUMBER(FIND("2F",ScheduleCompile!Q521)),ISNUMBER(FIND("3F",ScheduleCompile!Q521)),ISNUMBER(FIND("6F",ScheduleCompile!Q521)),ISNUMBER(FIND("7F",ScheduleCompile!Q521)),ISNUMBER(FIND("9F",ScheduleCompile!Q521)),ISNUMBER(FIND("4F",ScheduleCompile!Q521))),VALUE(LEFT(ScheduleCompile!Q521,FIND("F",ScheduleCompile!Q521)-1)),ScheduleCompile!Q521)))))))</f>
        <v>1</v>
      </c>
      <c r="W528" s="1">
        <f>IF(AND(ISERROR(IF(ScheduleCompile!R521="Off",0,IF(ScheduleCompile!R521="On",1,IF(ISNUMBER(ScheduleCompile!R521),ScheduleCompile!R521/1,IF(ISTEXT(ScheduleCompile!R521),IF(OR(ISNUMBER(FIND("5F",ScheduleCompile!R521)),ISNUMBER(FIND("0F",ScheduleCompile!R521)),ISNUMBER(FIND("8F",ScheduleCompile!R521)),ISNUMBER(FIND("1F",ScheduleCompile!R521)),ISNUMBER(FIND("2F",ScheduleCompile!R521)),ISNUMBER(FIND("3F",ScheduleCompile!R521)),ISNUMBER(FIND("6F",ScheduleCompile!R521)),ISNUMBER(FIND("7F",ScheduleCompile!R521)),ISNUMBER(FIND("9F",ScheduleCompile!R521)),ISNUMBER(FIND("4F",ScheduleCompile!R521))),VALUE(LEFT(ScheduleCompile!R521,FIND("F",ScheduleCompile!R521)-1)),ScheduleCompile!R521)))))),ISTEXT(ScheduleCompile!#REF!)),"ENDTABLE",IF(ISERROR(IF(ScheduleCompile!R521="Off",0,IF(ScheduleCompile!R521="On",1,IF(ISNUMBER(ScheduleCompile!R521),ScheduleCompile!R521/1,IF(ISTEXT(ScheduleCompile!R521),IF(OR(ISNUMBER(FIND("5F",ScheduleCompile!R521)),ISNUMBER(FIND("0F",ScheduleCompile!R521)),ISNUMBER(FIND("8F",ScheduleCompile!R521)),ISNUMBER(FIND("1F",ScheduleCompile!R521)),ISNUMBER(FIND("2F",ScheduleCompile!R521)),ISNUMBER(FIND("3F",ScheduleCompile!R521)),ISNUMBER(FIND("6F",ScheduleCompile!R521)),ISNUMBER(FIND("7F",ScheduleCompile!R521)),ISNUMBER(FIND("9F",ScheduleCompile!R521)),ISNUMBER(FIND("4F",ScheduleCompile!R521))),VALUE(LEFT(ScheduleCompile!R521,FIND("F",ScheduleCompile!R521)-1)),ScheduleCompile!R521)))))),"",IF(ScheduleCompile!R521="Off",0,IF(ScheduleCompile!R521="On",1,IF(ISNUMBER(ScheduleCompile!R521),ScheduleCompile!R521/1,IF(ISTEXT(ScheduleCompile!R521),IF(OR(ISNUMBER(FIND("5F",ScheduleCompile!R521)),ISNUMBER(FIND("0F",ScheduleCompile!R521)),ISNUMBER(FIND("8F",ScheduleCompile!R521)),ISNUMBER(FIND("1F",ScheduleCompile!R521)),ISNUMBER(FIND("2F",ScheduleCompile!R521)),ISNUMBER(FIND("3F",ScheduleCompile!R521)),ISNUMBER(FIND("6F",ScheduleCompile!R521)),ISNUMBER(FIND("7F",ScheduleCompile!R521)),ISNUMBER(FIND("9F",ScheduleCompile!R521)),ISNUMBER(FIND("4F",ScheduleCompile!R521))),VALUE(LEFT(ScheduleCompile!R521,FIND("F",ScheduleCompile!R521)-1)),ScheduleCompile!R521)))))))</f>
        <v>1</v>
      </c>
      <c r="X528" s="1">
        <f>IF(AND(ISERROR(IF(ScheduleCompile!S521="Off",0,IF(ScheduleCompile!S521="On",1,IF(ISNUMBER(ScheduleCompile!S521),ScheduleCompile!S521/1,IF(ISTEXT(ScheduleCompile!S521),IF(OR(ISNUMBER(FIND("5F",ScheduleCompile!S521)),ISNUMBER(FIND("0F",ScheduleCompile!S521)),ISNUMBER(FIND("8F",ScheduleCompile!S521)),ISNUMBER(FIND("1F",ScheduleCompile!S521)),ISNUMBER(FIND("2F",ScheduleCompile!S521)),ISNUMBER(FIND("3F",ScheduleCompile!S521)),ISNUMBER(FIND("6F",ScheduleCompile!S521)),ISNUMBER(FIND("7F",ScheduleCompile!S521)),ISNUMBER(FIND("9F",ScheduleCompile!S521)),ISNUMBER(FIND("4F",ScheduleCompile!S521))),VALUE(LEFT(ScheduleCompile!S521,FIND("F",ScheduleCompile!S521)-1)),ScheduleCompile!S521)))))),ISTEXT(ScheduleCompile!#REF!)),"ENDTABLE",IF(ISERROR(IF(ScheduleCompile!S521="Off",0,IF(ScheduleCompile!S521="On",1,IF(ISNUMBER(ScheduleCompile!S521),ScheduleCompile!S521/1,IF(ISTEXT(ScheduleCompile!S521),IF(OR(ISNUMBER(FIND("5F",ScheduleCompile!S521)),ISNUMBER(FIND("0F",ScheduleCompile!S521)),ISNUMBER(FIND("8F",ScheduleCompile!S521)),ISNUMBER(FIND("1F",ScheduleCompile!S521)),ISNUMBER(FIND("2F",ScheduleCompile!S521)),ISNUMBER(FIND("3F",ScheduleCompile!S521)),ISNUMBER(FIND("6F",ScheduleCompile!S521)),ISNUMBER(FIND("7F",ScheduleCompile!S521)),ISNUMBER(FIND("9F",ScheduleCompile!S521)),ISNUMBER(FIND("4F",ScheduleCompile!S521))),VALUE(LEFT(ScheduleCompile!S521,FIND("F",ScheduleCompile!S521)-1)),ScheduleCompile!S521)))))),"",IF(ScheduleCompile!S521="Off",0,IF(ScheduleCompile!S521="On",1,IF(ISNUMBER(ScheduleCompile!S521),ScheduleCompile!S521/1,IF(ISTEXT(ScheduleCompile!S521),IF(OR(ISNUMBER(FIND("5F",ScheduleCompile!S521)),ISNUMBER(FIND("0F",ScheduleCompile!S521)),ISNUMBER(FIND("8F",ScheduleCompile!S521)),ISNUMBER(FIND("1F",ScheduleCompile!S521)),ISNUMBER(FIND("2F",ScheduleCompile!S521)),ISNUMBER(FIND("3F",ScheduleCompile!S521)),ISNUMBER(FIND("6F",ScheduleCompile!S521)),ISNUMBER(FIND("7F",ScheduleCompile!S521)),ISNUMBER(FIND("9F",ScheduleCompile!S521)),ISNUMBER(FIND("4F",ScheduleCompile!S521))),VALUE(LEFT(ScheduleCompile!S521,FIND("F",ScheduleCompile!S521)-1)),ScheduleCompile!S521)))))))</f>
        <v>0</v>
      </c>
      <c r="Y528" s="1">
        <f>IF(AND(ISERROR(IF(ScheduleCompile!T521="Off",0,IF(ScheduleCompile!T521="On",1,IF(ISNUMBER(ScheduleCompile!T521),ScheduleCompile!T521/1,IF(ISTEXT(ScheduleCompile!T521),IF(OR(ISNUMBER(FIND("5F",ScheduleCompile!T521)),ISNUMBER(FIND("0F",ScheduleCompile!T521)),ISNUMBER(FIND("8F",ScheduleCompile!T521)),ISNUMBER(FIND("1F",ScheduleCompile!T521)),ISNUMBER(FIND("2F",ScheduleCompile!T521)),ISNUMBER(FIND("3F",ScheduleCompile!T521)),ISNUMBER(FIND("6F",ScheduleCompile!T521)),ISNUMBER(FIND("7F",ScheduleCompile!T521)),ISNUMBER(FIND("9F",ScheduleCompile!T521)),ISNUMBER(FIND("4F",ScheduleCompile!T521))),VALUE(LEFT(ScheduleCompile!T521,FIND("F",ScheduleCompile!T521)-1)),ScheduleCompile!T521)))))),ISTEXT(ScheduleCompile!#REF!)),"ENDTABLE",IF(ISERROR(IF(ScheduleCompile!T521="Off",0,IF(ScheduleCompile!T521="On",1,IF(ISNUMBER(ScheduleCompile!T521),ScheduleCompile!T521/1,IF(ISTEXT(ScheduleCompile!T521),IF(OR(ISNUMBER(FIND("5F",ScheduleCompile!T521)),ISNUMBER(FIND("0F",ScheduleCompile!T521)),ISNUMBER(FIND("8F",ScheduleCompile!T521)),ISNUMBER(FIND("1F",ScheduleCompile!T521)),ISNUMBER(FIND("2F",ScheduleCompile!T521)),ISNUMBER(FIND("3F",ScheduleCompile!T521)),ISNUMBER(FIND("6F",ScheduleCompile!T521)),ISNUMBER(FIND("7F",ScheduleCompile!T521)),ISNUMBER(FIND("9F",ScheduleCompile!T521)),ISNUMBER(FIND("4F",ScheduleCompile!T521))),VALUE(LEFT(ScheduleCompile!T521,FIND("F",ScheduleCompile!T521)-1)),ScheduleCompile!T521)))))),"",IF(ScheduleCompile!T521="Off",0,IF(ScheduleCompile!T521="On",1,IF(ISNUMBER(ScheduleCompile!T521),ScheduleCompile!T521/1,IF(ISTEXT(ScheduleCompile!T521),IF(OR(ISNUMBER(FIND("5F",ScheduleCompile!T521)),ISNUMBER(FIND("0F",ScheduleCompile!T521)),ISNUMBER(FIND("8F",ScheduleCompile!T521)),ISNUMBER(FIND("1F",ScheduleCompile!T521)),ISNUMBER(FIND("2F",ScheduleCompile!T521)),ISNUMBER(FIND("3F",ScheduleCompile!T521)),ISNUMBER(FIND("6F",ScheduleCompile!T521)),ISNUMBER(FIND("7F",ScheduleCompile!T521)),ISNUMBER(FIND("9F",ScheduleCompile!T521)),ISNUMBER(FIND("4F",ScheduleCompile!T521))),VALUE(LEFT(ScheduleCompile!T521,FIND("F",ScheduleCompile!T521)-1)),ScheduleCompile!T521)))))))</f>
        <v>0</v>
      </c>
      <c r="Z528" s="1">
        <f>IF(AND(ISERROR(IF(ScheduleCompile!U521="Off",0,IF(ScheduleCompile!U521="On",1,IF(ISNUMBER(ScheduleCompile!U521),ScheduleCompile!U521/1,IF(ISTEXT(ScheduleCompile!U521),IF(OR(ISNUMBER(FIND("5F",ScheduleCompile!U521)),ISNUMBER(FIND("0F",ScheduleCompile!U521)),ISNUMBER(FIND("8F",ScheduleCompile!U521)),ISNUMBER(FIND("1F",ScheduleCompile!U521)),ISNUMBER(FIND("2F",ScheduleCompile!U521)),ISNUMBER(FIND("3F",ScheduleCompile!U521)),ISNUMBER(FIND("6F",ScheduleCompile!U521)),ISNUMBER(FIND("7F",ScheduleCompile!U521)),ISNUMBER(FIND("9F",ScheduleCompile!U521)),ISNUMBER(FIND("4F",ScheduleCompile!U521))),VALUE(LEFT(ScheduleCompile!U521,FIND("F",ScheduleCompile!U521)-1)),ScheduleCompile!U521)))))),ISTEXT(ScheduleCompile!#REF!)),"ENDTABLE",IF(ISERROR(IF(ScheduleCompile!U521="Off",0,IF(ScheduleCompile!U521="On",1,IF(ISNUMBER(ScheduleCompile!U521),ScheduleCompile!U521/1,IF(ISTEXT(ScheduleCompile!U521),IF(OR(ISNUMBER(FIND("5F",ScheduleCompile!U521)),ISNUMBER(FIND("0F",ScheduleCompile!U521)),ISNUMBER(FIND("8F",ScheduleCompile!U521)),ISNUMBER(FIND("1F",ScheduleCompile!U521)),ISNUMBER(FIND("2F",ScheduleCompile!U521)),ISNUMBER(FIND("3F",ScheduleCompile!U521)),ISNUMBER(FIND("6F",ScheduleCompile!U521)),ISNUMBER(FIND("7F",ScheduleCompile!U521)),ISNUMBER(FIND("9F",ScheduleCompile!U521)),ISNUMBER(FIND("4F",ScheduleCompile!U521))),VALUE(LEFT(ScheduleCompile!U521,FIND("F",ScheduleCompile!U521)-1)),ScheduleCompile!U521)))))),"",IF(ScheduleCompile!U521="Off",0,IF(ScheduleCompile!U521="On",1,IF(ISNUMBER(ScheduleCompile!U521),ScheduleCompile!U521/1,IF(ISTEXT(ScheduleCompile!U521),IF(OR(ISNUMBER(FIND("5F",ScheduleCompile!U521)),ISNUMBER(FIND("0F",ScheduleCompile!U521)),ISNUMBER(FIND("8F",ScheduleCompile!U521)),ISNUMBER(FIND("1F",ScheduleCompile!U521)),ISNUMBER(FIND("2F",ScheduleCompile!U521)),ISNUMBER(FIND("3F",ScheduleCompile!U521)),ISNUMBER(FIND("6F",ScheduleCompile!U521)),ISNUMBER(FIND("7F",ScheduleCompile!U521)),ISNUMBER(FIND("9F",ScheduleCompile!U521)),ISNUMBER(FIND("4F",ScheduleCompile!U521))),VALUE(LEFT(ScheduleCompile!U521,FIND("F",ScheduleCompile!U521)-1)),ScheduleCompile!U521)))))))</f>
        <v>0</v>
      </c>
      <c r="AA528" s="1">
        <f>IF(AND(ISERROR(IF(ScheduleCompile!V521="Off",0,IF(ScheduleCompile!V521="On",1,IF(ISNUMBER(ScheduleCompile!V521),ScheduleCompile!V521/1,IF(ISTEXT(ScheduleCompile!V521),IF(OR(ISNUMBER(FIND("5F",ScheduleCompile!V521)),ISNUMBER(FIND("0F",ScheduleCompile!V521)),ISNUMBER(FIND("8F",ScheduleCompile!V521)),ISNUMBER(FIND("1F",ScheduleCompile!V521)),ISNUMBER(FIND("2F",ScheduleCompile!V521)),ISNUMBER(FIND("3F",ScheduleCompile!V521)),ISNUMBER(FIND("6F",ScheduleCompile!V521)),ISNUMBER(FIND("7F",ScheduleCompile!V521)),ISNUMBER(FIND("9F",ScheduleCompile!V521)),ISNUMBER(FIND("4F",ScheduleCompile!V521))),VALUE(LEFT(ScheduleCompile!V521,FIND("F",ScheduleCompile!V521)-1)),ScheduleCompile!V521)))))),ISTEXT(ScheduleCompile!#REF!)),"ENDTABLE",IF(ISERROR(IF(ScheduleCompile!V521="Off",0,IF(ScheduleCompile!V521="On",1,IF(ISNUMBER(ScheduleCompile!V521),ScheduleCompile!V521/1,IF(ISTEXT(ScheduleCompile!V521),IF(OR(ISNUMBER(FIND("5F",ScheduleCompile!V521)),ISNUMBER(FIND("0F",ScheduleCompile!V521)),ISNUMBER(FIND("8F",ScheduleCompile!V521)),ISNUMBER(FIND("1F",ScheduleCompile!V521)),ISNUMBER(FIND("2F",ScheduleCompile!V521)),ISNUMBER(FIND("3F",ScheduleCompile!V521)),ISNUMBER(FIND("6F",ScheduleCompile!V521)),ISNUMBER(FIND("7F",ScheduleCompile!V521)),ISNUMBER(FIND("9F",ScheduleCompile!V521)),ISNUMBER(FIND("4F",ScheduleCompile!V521))),VALUE(LEFT(ScheduleCompile!V521,FIND("F",ScheduleCompile!V521)-1)),ScheduleCompile!V521)))))),"",IF(ScheduleCompile!V521="Off",0,IF(ScheduleCompile!V521="On",1,IF(ISNUMBER(ScheduleCompile!V521),ScheduleCompile!V521/1,IF(ISTEXT(ScheduleCompile!V521),IF(OR(ISNUMBER(FIND("5F",ScheduleCompile!V521)),ISNUMBER(FIND("0F",ScheduleCompile!V521)),ISNUMBER(FIND("8F",ScheduleCompile!V521)),ISNUMBER(FIND("1F",ScheduleCompile!V521)),ISNUMBER(FIND("2F",ScheduleCompile!V521)),ISNUMBER(FIND("3F",ScheduleCompile!V521)),ISNUMBER(FIND("6F",ScheduleCompile!V521)),ISNUMBER(FIND("7F",ScheduleCompile!V521)),ISNUMBER(FIND("9F",ScheduleCompile!V521)),ISNUMBER(FIND("4F",ScheduleCompile!V521))),VALUE(LEFT(ScheduleCompile!V521,FIND("F",ScheduleCompile!V521)-1)),ScheduleCompile!V521)))))))</f>
        <v>0</v>
      </c>
      <c r="AB528" s="1">
        <f>IF(AND(ISERROR(IF(ScheduleCompile!W521="Off",0,IF(ScheduleCompile!W521="On",1,IF(ISNUMBER(ScheduleCompile!W521),ScheduleCompile!W521/1,IF(ISTEXT(ScheduleCompile!W521),IF(OR(ISNUMBER(FIND("5F",ScheduleCompile!W521)),ISNUMBER(FIND("0F",ScheduleCompile!W521)),ISNUMBER(FIND("8F",ScheduleCompile!W521)),ISNUMBER(FIND("1F",ScheduleCompile!W521)),ISNUMBER(FIND("2F",ScheduleCompile!W521)),ISNUMBER(FIND("3F",ScheduleCompile!W521)),ISNUMBER(FIND("6F",ScheduleCompile!W521)),ISNUMBER(FIND("7F",ScheduleCompile!W521)),ISNUMBER(FIND("9F",ScheduleCompile!W521)),ISNUMBER(FIND("4F",ScheduleCompile!W521))),VALUE(LEFT(ScheduleCompile!W521,FIND("F",ScheduleCompile!W521)-1)),ScheduleCompile!W521)))))),ISTEXT(ScheduleCompile!#REF!)),"ENDTABLE",IF(ISERROR(IF(ScheduleCompile!W521="Off",0,IF(ScheduleCompile!W521="On",1,IF(ISNUMBER(ScheduleCompile!W521),ScheduleCompile!W521/1,IF(ISTEXT(ScheduleCompile!W521),IF(OR(ISNUMBER(FIND("5F",ScheduleCompile!W521)),ISNUMBER(FIND("0F",ScheduleCompile!W521)),ISNUMBER(FIND("8F",ScheduleCompile!W521)),ISNUMBER(FIND("1F",ScheduleCompile!W521)),ISNUMBER(FIND("2F",ScheduleCompile!W521)),ISNUMBER(FIND("3F",ScheduleCompile!W521)),ISNUMBER(FIND("6F",ScheduleCompile!W521)),ISNUMBER(FIND("7F",ScheduleCompile!W521)),ISNUMBER(FIND("9F",ScheduleCompile!W521)),ISNUMBER(FIND("4F",ScheduleCompile!W521))),VALUE(LEFT(ScheduleCompile!W521,FIND("F",ScheduleCompile!W521)-1)),ScheduleCompile!W521)))))),"",IF(ScheduleCompile!W521="Off",0,IF(ScheduleCompile!W521="On",1,IF(ISNUMBER(ScheduleCompile!W521),ScheduleCompile!W521/1,IF(ISTEXT(ScheduleCompile!W521),IF(OR(ISNUMBER(FIND("5F",ScheduleCompile!W521)),ISNUMBER(FIND("0F",ScheduleCompile!W521)),ISNUMBER(FIND("8F",ScheduleCompile!W521)),ISNUMBER(FIND("1F",ScheduleCompile!W521)),ISNUMBER(FIND("2F",ScheduleCompile!W521)),ISNUMBER(FIND("3F",ScheduleCompile!W521)),ISNUMBER(FIND("6F",ScheduleCompile!W521)),ISNUMBER(FIND("7F",ScheduleCompile!W521)),ISNUMBER(FIND("9F",ScheduleCompile!W521)),ISNUMBER(FIND("4F",ScheduleCompile!W521))),VALUE(LEFT(ScheduleCompile!W521,FIND("F",ScheduleCompile!W521)-1)),ScheduleCompile!W521)))))))</f>
        <v>0</v>
      </c>
      <c r="AC528" s="1">
        <f>IF(AND(ISERROR(IF(ScheduleCompile!X521="Off",0,IF(ScheduleCompile!X521="On",1,IF(ISNUMBER(ScheduleCompile!X521),ScheduleCompile!X521/1,IF(ISTEXT(ScheduleCompile!X521),IF(OR(ISNUMBER(FIND("5F",ScheduleCompile!X521)),ISNUMBER(FIND("0F",ScheduleCompile!X521)),ISNUMBER(FIND("8F",ScheduleCompile!X521)),ISNUMBER(FIND("1F",ScheduleCompile!X521)),ISNUMBER(FIND("2F",ScheduleCompile!X521)),ISNUMBER(FIND("3F",ScheduleCompile!X521)),ISNUMBER(FIND("6F",ScheduleCompile!X521)),ISNUMBER(FIND("7F",ScheduleCompile!X521)),ISNUMBER(FIND("9F",ScheduleCompile!X521)),ISNUMBER(FIND("4F",ScheduleCompile!X521))),VALUE(LEFT(ScheduleCompile!X521,FIND("F",ScheduleCompile!X521)-1)),ScheduleCompile!X521)))))),ISTEXT(ScheduleCompile!#REF!)),"ENDTABLE",IF(ISERROR(IF(ScheduleCompile!X521="Off",0,IF(ScheduleCompile!X521="On",1,IF(ISNUMBER(ScheduleCompile!X521),ScheduleCompile!X521/1,IF(ISTEXT(ScheduleCompile!X521),IF(OR(ISNUMBER(FIND("5F",ScheduleCompile!X521)),ISNUMBER(FIND("0F",ScheduleCompile!X521)),ISNUMBER(FIND("8F",ScheduleCompile!X521)),ISNUMBER(FIND("1F",ScheduleCompile!X521)),ISNUMBER(FIND("2F",ScheduleCompile!X521)),ISNUMBER(FIND("3F",ScheduleCompile!X521)),ISNUMBER(FIND("6F",ScheduleCompile!X521)),ISNUMBER(FIND("7F",ScheduleCompile!X521)),ISNUMBER(FIND("9F",ScheduleCompile!X521)),ISNUMBER(FIND("4F",ScheduleCompile!X521))),VALUE(LEFT(ScheduleCompile!X521,FIND("F",ScheduleCompile!X521)-1)),ScheduleCompile!X521)))))),"",IF(ScheduleCompile!X521="Off",0,IF(ScheduleCompile!X521="On",1,IF(ISNUMBER(ScheduleCompile!X521),ScheduleCompile!X521/1,IF(ISTEXT(ScheduleCompile!X521),IF(OR(ISNUMBER(FIND("5F",ScheduleCompile!X521)),ISNUMBER(FIND("0F",ScheduleCompile!X521)),ISNUMBER(FIND("8F",ScheduleCompile!X521)),ISNUMBER(FIND("1F",ScheduleCompile!X521)),ISNUMBER(FIND("2F",ScheduleCompile!X521)),ISNUMBER(FIND("3F",ScheduleCompile!X521)),ISNUMBER(FIND("6F",ScheduleCompile!X521)),ISNUMBER(FIND("7F",ScheduleCompile!X521)),ISNUMBER(FIND("9F",ScheduleCompile!X521)),ISNUMBER(FIND("4F",ScheduleCompile!X521))),VALUE(LEFT(ScheduleCompile!X521,FIND("F",ScheduleCompile!X521)-1)),ScheduleCompile!X521)))))))</f>
        <v>0</v>
      </c>
      <c r="AD528" s="1">
        <f>IF(AND(ISERROR(IF(ScheduleCompile!Y521="Off",0,IF(ScheduleCompile!Y521="On",1,IF(ISNUMBER(ScheduleCompile!Y521),ScheduleCompile!Y521/1,IF(ISTEXT(ScheduleCompile!Y521),IF(OR(ISNUMBER(FIND("5F",ScheduleCompile!Y521)),ISNUMBER(FIND("0F",ScheduleCompile!Y521)),ISNUMBER(FIND("8F",ScheduleCompile!Y521)),ISNUMBER(FIND("1F",ScheduleCompile!Y521)),ISNUMBER(FIND("2F",ScheduleCompile!Y521)),ISNUMBER(FIND("3F",ScheduleCompile!Y521)),ISNUMBER(FIND("6F",ScheduleCompile!Y521)),ISNUMBER(FIND("7F",ScheduleCompile!Y521)),ISNUMBER(FIND("9F",ScheduleCompile!Y521)),ISNUMBER(FIND("4F",ScheduleCompile!Y521))),VALUE(LEFT(ScheduleCompile!Y521,FIND("F",ScheduleCompile!Y521)-1)),ScheduleCompile!Y521)))))),ISTEXT(ScheduleCompile!#REF!)),"ENDTABLE",IF(ISERROR(IF(ScheduleCompile!Y521="Off",0,IF(ScheduleCompile!Y521="On",1,IF(ISNUMBER(ScheduleCompile!Y521),ScheduleCompile!Y521/1,IF(ISTEXT(ScheduleCompile!Y521),IF(OR(ISNUMBER(FIND("5F",ScheduleCompile!Y521)),ISNUMBER(FIND("0F",ScheduleCompile!Y521)),ISNUMBER(FIND("8F",ScheduleCompile!Y521)),ISNUMBER(FIND("1F",ScheduleCompile!Y521)),ISNUMBER(FIND("2F",ScheduleCompile!Y521)),ISNUMBER(FIND("3F",ScheduleCompile!Y521)),ISNUMBER(FIND("6F",ScheduleCompile!Y521)),ISNUMBER(FIND("7F",ScheduleCompile!Y521)),ISNUMBER(FIND("9F",ScheduleCompile!Y521)),ISNUMBER(FIND("4F",ScheduleCompile!Y521))),VALUE(LEFT(ScheduleCompile!Y521,FIND("F",ScheduleCompile!Y521)-1)),ScheduleCompile!Y521)))))),"",IF(ScheduleCompile!Y521="Off",0,IF(ScheduleCompile!Y521="On",1,IF(ISNUMBER(ScheduleCompile!Y521),ScheduleCompile!Y521/1,IF(ISTEXT(ScheduleCompile!Y521),IF(OR(ISNUMBER(FIND("5F",ScheduleCompile!Y521)),ISNUMBER(FIND("0F",ScheduleCompile!Y521)),ISNUMBER(FIND("8F",ScheduleCompile!Y521)),ISNUMBER(FIND("1F",ScheduleCompile!Y521)),ISNUMBER(FIND("2F",ScheduleCompile!Y521)),ISNUMBER(FIND("3F",ScheduleCompile!Y521)),ISNUMBER(FIND("6F",ScheduleCompile!Y521)),ISNUMBER(FIND("7F",ScheduleCompile!Y521)),ISNUMBER(FIND("9F",ScheduleCompile!Y521)),ISNUMBER(FIND("4F",ScheduleCompile!Y521))),VALUE(LEFT(ScheduleCompile!Y521,FIND("F",ScheduleCompile!Y521)-1)),ScheduleCompile!Y521)))))))</f>
        <v>0</v>
      </c>
    </row>
    <row r="529" spans="1:30" x14ac:dyDescent="0.25">
      <c r="A529" t="str">
        <f t="shared" si="35"/>
        <v>SchDay "WarehouseEscalatorSat"  Type = "Fraction" Hr = (0, 0, 0, 0, 0, 0, 0, 1, 1, 1, 1, 1, 1, 1, 1, 1, 0, 0, 0, 0, 0, 0, 0, 0) ..</v>
      </c>
      <c r="B529" s="1" t="s">
        <v>623</v>
      </c>
      <c r="C529" t="str">
        <f t="shared" si="36"/>
        <v xml:space="preserve">SchDay "WarehouseEscalatorSat"  Type = "Fraction" Hr = </v>
      </c>
      <c r="D529" t="str">
        <f t="shared" si="37"/>
        <v>(0, 0, 0, 0, 0, 0, 0, 1, 1, 1, 1, 1, 1, 1, 1, 1, 0, 0, 0, 0, 0, 0, 0, 0) ..</v>
      </c>
      <c r="E529" s="30" t="str">
        <f>ScheduleCompile!A522</f>
        <v>WarehouseEscalatorSat</v>
      </c>
      <c r="F529" t="str">
        <f t="shared" si="38"/>
        <v>Fraction</v>
      </c>
      <c r="G529" s="1">
        <f>IF(AND(ISERROR(IF(ScheduleCompile!B522="Off",0,IF(ScheduleCompile!B522="On",1,IF(ISNUMBER(ScheduleCompile!B522),ScheduleCompile!B522/1,IF(ISTEXT(ScheduleCompile!B522),IF(OR(ISNUMBER(FIND("5F",ScheduleCompile!B522)),ISNUMBER(FIND("0F",ScheduleCompile!B522)),ISNUMBER(FIND("8F",ScheduleCompile!B522)),ISNUMBER(FIND("1F",ScheduleCompile!B522)),ISNUMBER(FIND("2F",ScheduleCompile!B522)),ISNUMBER(FIND("3F",ScheduleCompile!B522)),ISNUMBER(FIND("6F",ScheduleCompile!B522)),ISNUMBER(FIND("7F",ScheduleCompile!B522)),ISNUMBER(FIND("9F",ScheduleCompile!B522)),ISNUMBER(FIND("4F",ScheduleCompile!B522))),VALUE(LEFT(ScheduleCompile!B522,FIND("F",ScheduleCompile!B522)-1)),ScheduleCompile!B522)))))),ISTEXT(ScheduleCompile!#REF!)),"ENDTABLE",IF(ISERROR(IF(ScheduleCompile!B522="Off",0,IF(ScheduleCompile!B522="On",1,IF(ISNUMBER(ScheduleCompile!B522),ScheduleCompile!B522/1,IF(ISTEXT(ScheduleCompile!B522),IF(OR(ISNUMBER(FIND("5F",ScheduleCompile!B522)),ISNUMBER(FIND("0F",ScheduleCompile!B522)),ISNUMBER(FIND("8F",ScheduleCompile!B522)),ISNUMBER(FIND("1F",ScheduleCompile!B522)),ISNUMBER(FIND("2F",ScheduleCompile!B522)),ISNUMBER(FIND("3F",ScheduleCompile!B522)),ISNUMBER(FIND("6F",ScheduleCompile!B522)),ISNUMBER(FIND("7F",ScheduleCompile!B522)),ISNUMBER(FIND("9F",ScheduleCompile!B522)),ISNUMBER(FIND("4F",ScheduleCompile!B522))),VALUE(LEFT(ScheduleCompile!B522,FIND("F",ScheduleCompile!B522)-1)),ScheduleCompile!B522)))))),"",IF(ScheduleCompile!B522="Off",0,IF(ScheduleCompile!B522="On",1,IF(ISNUMBER(ScheduleCompile!B522),ScheduleCompile!B522/1,IF(ISTEXT(ScheduleCompile!B522),IF(OR(ISNUMBER(FIND("5F",ScheduleCompile!B522)),ISNUMBER(FIND("0F",ScheduleCompile!B522)),ISNUMBER(FIND("8F",ScheduleCompile!B522)),ISNUMBER(FIND("1F",ScheduleCompile!B522)),ISNUMBER(FIND("2F",ScheduleCompile!B522)),ISNUMBER(FIND("3F",ScheduleCompile!B522)),ISNUMBER(FIND("6F",ScheduleCompile!B522)),ISNUMBER(FIND("7F",ScheduleCompile!B522)),ISNUMBER(FIND("9F",ScheduleCompile!B522)),ISNUMBER(FIND("4F",ScheduleCompile!B522))),VALUE(LEFT(ScheduleCompile!B522,FIND("F",ScheduleCompile!B522)-1)),ScheduleCompile!B522)))))))</f>
        <v>0</v>
      </c>
      <c r="H529" s="1">
        <f>IF(AND(ISERROR(IF(ScheduleCompile!C522="Off",0,IF(ScheduleCompile!C522="On",1,IF(ISNUMBER(ScheduleCompile!C522),ScheduleCompile!C522/1,IF(ISTEXT(ScheduleCompile!C522),IF(OR(ISNUMBER(FIND("5F",ScheduleCompile!C522)),ISNUMBER(FIND("0F",ScheduleCompile!C522)),ISNUMBER(FIND("8F",ScheduleCompile!C522)),ISNUMBER(FIND("1F",ScheduleCompile!C522)),ISNUMBER(FIND("2F",ScheduleCompile!C522)),ISNUMBER(FIND("3F",ScheduleCompile!C522)),ISNUMBER(FIND("6F",ScheduleCompile!C522)),ISNUMBER(FIND("7F",ScheduleCompile!C522)),ISNUMBER(FIND("9F",ScheduleCompile!C522)),ISNUMBER(FIND("4F",ScheduleCompile!C522))),VALUE(LEFT(ScheduleCompile!C522,FIND("F",ScheduleCompile!C522)-1)),ScheduleCompile!C522)))))),ISTEXT(ScheduleCompile!#REF!)),"ENDTABLE",IF(ISERROR(IF(ScheduleCompile!C522="Off",0,IF(ScheduleCompile!C522="On",1,IF(ISNUMBER(ScheduleCompile!C522),ScheduleCompile!C522/1,IF(ISTEXT(ScheduleCompile!C522),IF(OR(ISNUMBER(FIND("5F",ScheduleCompile!C522)),ISNUMBER(FIND("0F",ScheduleCompile!C522)),ISNUMBER(FIND("8F",ScheduleCompile!C522)),ISNUMBER(FIND("1F",ScheduleCompile!C522)),ISNUMBER(FIND("2F",ScheduleCompile!C522)),ISNUMBER(FIND("3F",ScheduleCompile!C522)),ISNUMBER(FIND("6F",ScheduleCompile!C522)),ISNUMBER(FIND("7F",ScheduleCompile!C522)),ISNUMBER(FIND("9F",ScheduleCompile!C522)),ISNUMBER(FIND("4F",ScheduleCompile!C522))),VALUE(LEFT(ScheduleCompile!C522,FIND("F",ScheduleCompile!C522)-1)),ScheduleCompile!C522)))))),"",IF(ScheduleCompile!C522="Off",0,IF(ScheduleCompile!C522="On",1,IF(ISNUMBER(ScheduleCompile!C522),ScheduleCompile!C522/1,IF(ISTEXT(ScheduleCompile!C522),IF(OR(ISNUMBER(FIND("5F",ScheduleCompile!C522)),ISNUMBER(FIND("0F",ScheduleCompile!C522)),ISNUMBER(FIND("8F",ScheduleCompile!C522)),ISNUMBER(FIND("1F",ScheduleCompile!C522)),ISNUMBER(FIND("2F",ScheduleCompile!C522)),ISNUMBER(FIND("3F",ScheduleCompile!C522)),ISNUMBER(FIND("6F",ScheduleCompile!C522)),ISNUMBER(FIND("7F",ScheduleCompile!C522)),ISNUMBER(FIND("9F",ScheduleCompile!C522)),ISNUMBER(FIND("4F",ScheduleCompile!C522))),VALUE(LEFT(ScheduleCompile!C522,FIND("F",ScheduleCompile!C522)-1)),ScheduleCompile!C522)))))))</f>
        <v>0</v>
      </c>
      <c r="I529" s="1">
        <f>IF(AND(ISERROR(IF(ScheduleCompile!D522="Off",0,IF(ScheduleCompile!D522="On",1,IF(ISNUMBER(ScheduleCompile!D522),ScheduleCompile!D522/1,IF(ISTEXT(ScheduleCompile!D522),IF(OR(ISNUMBER(FIND("5F",ScheduleCompile!D522)),ISNUMBER(FIND("0F",ScheduleCompile!D522)),ISNUMBER(FIND("8F",ScheduleCompile!D522)),ISNUMBER(FIND("1F",ScheduleCompile!D522)),ISNUMBER(FIND("2F",ScheduleCompile!D522)),ISNUMBER(FIND("3F",ScheduleCompile!D522)),ISNUMBER(FIND("6F",ScheduleCompile!D522)),ISNUMBER(FIND("7F",ScheduleCompile!D522)),ISNUMBER(FIND("9F",ScheduleCompile!D522)),ISNUMBER(FIND("4F",ScheduleCompile!D522))),VALUE(LEFT(ScheduleCompile!D522,FIND("F",ScheduleCompile!D522)-1)),ScheduleCompile!D522)))))),ISTEXT(ScheduleCompile!#REF!)),"ENDTABLE",IF(ISERROR(IF(ScheduleCompile!D522="Off",0,IF(ScheduleCompile!D522="On",1,IF(ISNUMBER(ScheduleCompile!D522),ScheduleCompile!D522/1,IF(ISTEXT(ScheduleCompile!D522),IF(OR(ISNUMBER(FIND("5F",ScheduleCompile!D522)),ISNUMBER(FIND("0F",ScheduleCompile!D522)),ISNUMBER(FIND("8F",ScheduleCompile!D522)),ISNUMBER(FIND("1F",ScheduleCompile!D522)),ISNUMBER(FIND("2F",ScheduleCompile!D522)),ISNUMBER(FIND("3F",ScheduleCompile!D522)),ISNUMBER(FIND("6F",ScheduleCompile!D522)),ISNUMBER(FIND("7F",ScheduleCompile!D522)),ISNUMBER(FIND("9F",ScheduleCompile!D522)),ISNUMBER(FIND("4F",ScheduleCompile!D522))),VALUE(LEFT(ScheduleCompile!D522,FIND("F",ScheduleCompile!D522)-1)),ScheduleCompile!D522)))))),"",IF(ScheduleCompile!D522="Off",0,IF(ScheduleCompile!D522="On",1,IF(ISNUMBER(ScheduleCompile!D522),ScheduleCompile!D522/1,IF(ISTEXT(ScheduleCompile!D522),IF(OR(ISNUMBER(FIND("5F",ScheduleCompile!D522)),ISNUMBER(FIND("0F",ScheduleCompile!D522)),ISNUMBER(FIND("8F",ScheduleCompile!D522)),ISNUMBER(FIND("1F",ScheduleCompile!D522)),ISNUMBER(FIND("2F",ScheduleCompile!D522)),ISNUMBER(FIND("3F",ScheduleCompile!D522)),ISNUMBER(FIND("6F",ScheduleCompile!D522)),ISNUMBER(FIND("7F",ScheduleCompile!D522)),ISNUMBER(FIND("9F",ScheduleCompile!D522)),ISNUMBER(FIND("4F",ScheduleCompile!D522))),VALUE(LEFT(ScheduleCompile!D522,FIND("F",ScheduleCompile!D522)-1)),ScheduleCompile!D522)))))))</f>
        <v>0</v>
      </c>
      <c r="J529" s="1">
        <f>IF(AND(ISERROR(IF(ScheduleCompile!E522="Off",0,IF(ScheduleCompile!E522="On",1,IF(ISNUMBER(ScheduleCompile!E522),ScheduleCompile!E522/1,IF(ISTEXT(ScheduleCompile!E522),IF(OR(ISNUMBER(FIND("5F",ScheduleCompile!E522)),ISNUMBER(FIND("0F",ScheduleCompile!E522)),ISNUMBER(FIND("8F",ScheduleCompile!E522)),ISNUMBER(FIND("1F",ScheduleCompile!E522)),ISNUMBER(FIND("2F",ScheduleCompile!E522)),ISNUMBER(FIND("3F",ScheduleCompile!E522)),ISNUMBER(FIND("6F",ScheduleCompile!E522)),ISNUMBER(FIND("7F",ScheduleCompile!E522)),ISNUMBER(FIND("9F",ScheduleCompile!E522)),ISNUMBER(FIND("4F",ScheduleCompile!E522))),VALUE(LEFT(ScheduleCompile!E522,FIND("F",ScheduleCompile!E522)-1)),ScheduleCompile!E522)))))),ISTEXT(ScheduleCompile!#REF!)),"ENDTABLE",IF(ISERROR(IF(ScheduleCompile!E522="Off",0,IF(ScheduleCompile!E522="On",1,IF(ISNUMBER(ScheduleCompile!E522),ScheduleCompile!E522/1,IF(ISTEXT(ScheduleCompile!E522),IF(OR(ISNUMBER(FIND("5F",ScheduleCompile!E522)),ISNUMBER(FIND("0F",ScheduleCompile!E522)),ISNUMBER(FIND("8F",ScheduleCompile!E522)),ISNUMBER(FIND("1F",ScheduleCompile!E522)),ISNUMBER(FIND("2F",ScheduleCompile!E522)),ISNUMBER(FIND("3F",ScheduleCompile!E522)),ISNUMBER(FIND("6F",ScheduleCompile!E522)),ISNUMBER(FIND("7F",ScheduleCompile!E522)),ISNUMBER(FIND("9F",ScheduleCompile!E522)),ISNUMBER(FIND("4F",ScheduleCompile!E522))),VALUE(LEFT(ScheduleCompile!E522,FIND("F",ScheduleCompile!E522)-1)),ScheduleCompile!E522)))))),"",IF(ScheduleCompile!E522="Off",0,IF(ScheduleCompile!E522="On",1,IF(ISNUMBER(ScheduleCompile!E522),ScheduleCompile!E522/1,IF(ISTEXT(ScheduleCompile!E522),IF(OR(ISNUMBER(FIND("5F",ScheduleCompile!E522)),ISNUMBER(FIND("0F",ScheduleCompile!E522)),ISNUMBER(FIND("8F",ScheduleCompile!E522)),ISNUMBER(FIND("1F",ScheduleCompile!E522)),ISNUMBER(FIND("2F",ScheduleCompile!E522)),ISNUMBER(FIND("3F",ScheduleCompile!E522)),ISNUMBER(FIND("6F",ScheduleCompile!E522)),ISNUMBER(FIND("7F",ScheduleCompile!E522)),ISNUMBER(FIND("9F",ScheduleCompile!E522)),ISNUMBER(FIND("4F",ScheduleCompile!E522))),VALUE(LEFT(ScheduleCompile!E522,FIND("F",ScheduleCompile!E522)-1)),ScheduleCompile!E522)))))))</f>
        <v>0</v>
      </c>
      <c r="K529" s="1">
        <f>IF(AND(ISERROR(IF(ScheduleCompile!F522="Off",0,IF(ScheduleCompile!F522="On",1,IF(ISNUMBER(ScheduleCompile!F522),ScheduleCompile!F522/1,IF(ISTEXT(ScheduleCompile!F522),IF(OR(ISNUMBER(FIND("5F",ScheduleCompile!F522)),ISNUMBER(FIND("0F",ScheduleCompile!F522)),ISNUMBER(FIND("8F",ScheduleCompile!F522)),ISNUMBER(FIND("1F",ScheduleCompile!F522)),ISNUMBER(FIND("2F",ScheduleCompile!F522)),ISNUMBER(FIND("3F",ScheduleCompile!F522)),ISNUMBER(FIND("6F",ScheduleCompile!F522)),ISNUMBER(FIND("7F",ScheduleCompile!F522)),ISNUMBER(FIND("9F",ScheduleCompile!F522)),ISNUMBER(FIND("4F",ScheduleCompile!F522))),VALUE(LEFT(ScheduleCompile!F522,FIND("F",ScheduleCompile!F522)-1)),ScheduleCompile!F522)))))),ISTEXT(ScheduleCompile!#REF!)),"ENDTABLE",IF(ISERROR(IF(ScheduleCompile!F522="Off",0,IF(ScheduleCompile!F522="On",1,IF(ISNUMBER(ScheduleCompile!F522),ScheduleCompile!F522/1,IF(ISTEXT(ScheduleCompile!F522),IF(OR(ISNUMBER(FIND("5F",ScheduleCompile!F522)),ISNUMBER(FIND("0F",ScheduleCompile!F522)),ISNUMBER(FIND("8F",ScheduleCompile!F522)),ISNUMBER(FIND("1F",ScheduleCompile!F522)),ISNUMBER(FIND("2F",ScheduleCompile!F522)),ISNUMBER(FIND("3F",ScheduleCompile!F522)),ISNUMBER(FIND("6F",ScheduleCompile!F522)),ISNUMBER(FIND("7F",ScheduleCompile!F522)),ISNUMBER(FIND("9F",ScheduleCompile!F522)),ISNUMBER(FIND("4F",ScheduleCompile!F522))),VALUE(LEFT(ScheduleCompile!F522,FIND("F",ScheduleCompile!F522)-1)),ScheduleCompile!F522)))))),"",IF(ScheduleCompile!F522="Off",0,IF(ScheduleCompile!F522="On",1,IF(ISNUMBER(ScheduleCompile!F522),ScheduleCompile!F522/1,IF(ISTEXT(ScheduleCompile!F522),IF(OR(ISNUMBER(FIND("5F",ScheduleCompile!F522)),ISNUMBER(FIND("0F",ScheduleCompile!F522)),ISNUMBER(FIND("8F",ScheduleCompile!F522)),ISNUMBER(FIND("1F",ScheduleCompile!F522)),ISNUMBER(FIND("2F",ScheduleCompile!F522)),ISNUMBER(FIND("3F",ScheduleCompile!F522)),ISNUMBER(FIND("6F",ScheduleCompile!F522)),ISNUMBER(FIND("7F",ScheduleCompile!F522)),ISNUMBER(FIND("9F",ScheduleCompile!F522)),ISNUMBER(FIND("4F",ScheduleCompile!F522))),VALUE(LEFT(ScheduleCompile!F522,FIND("F",ScheduleCompile!F522)-1)),ScheduleCompile!F522)))))))</f>
        <v>0</v>
      </c>
      <c r="L529" s="1">
        <f>IF(AND(ISERROR(IF(ScheduleCompile!G522="Off",0,IF(ScheduleCompile!G522="On",1,IF(ISNUMBER(ScheduleCompile!G522),ScheduleCompile!G522/1,IF(ISTEXT(ScheduleCompile!G522),IF(OR(ISNUMBER(FIND("5F",ScheduleCompile!G522)),ISNUMBER(FIND("0F",ScheduleCompile!G522)),ISNUMBER(FIND("8F",ScheduleCompile!G522)),ISNUMBER(FIND("1F",ScheduleCompile!G522)),ISNUMBER(FIND("2F",ScheduleCompile!G522)),ISNUMBER(FIND("3F",ScheduleCompile!G522)),ISNUMBER(FIND("6F",ScheduleCompile!G522)),ISNUMBER(FIND("7F",ScheduleCompile!G522)),ISNUMBER(FIND("9F",ScheduleCompile!G522)),ISNUMBER(FIND("4F",ScheduleCompile!G522))),VALUE(LEFT(ScheduleCompile!G522,FIND("F",ScheduleCompile!G522)-1)),ScheduleCompile!G522)))))),ISTEXT(ScheduleCompile!#REF!)),"ENDTABLE",IF(ISERROR(IF(ScheduleCompile!G522="Off",0,IF(ScheduleCompile!G522="On",1,IF(ISNUMBER(ScheduleCompile!G522),ScheduleCompile!G522/1,IF(ISTEXT(ScheduleCompile!G522),IF(OR(ISNUMBER(FIND("5F",ScheduleCompile!G522)),ISNUMBER(FIND("0F",ScheduleCompile!G522)),ISNUMBER(FIND("8F",ScheduleCompile!G522)),ISNUMBER(FIND("1F",ScheduleCompile!G522)),ISNUMBER(FIND("2F",ScheduleCompile!G522)),ISNUMBER(FIND("3F",ScheduleCompile!G522)),ISNUMBER(FIND("6F",ScheduleCompile!G522)),ISNUMBER(FIND("7F",ScheduleCompile!G522)),ISNUMBER(FIND("9F",ScheduleCompile!G522)),ISNUMBER(FIND("4F",ScheduleCompile!G522))),VALUE(LEFT(ScheduleCompile!G522,FIND("F",ScheduleCompile!G522)-1)),ScheduleCompile!G522)))))),"",IF(ScheduleCompile!G522="Off",0,IF(ScheduleCompile!G522="On",1,IF(ISNUMBER(ScheduleCompile!G522),ScheduleCompile!G522/1,IF(ISTEXT(ScheduleCompile!G522),IF(OR(ISNUMBER(FIND("5F",ScheduleCompile!G522)),ISNUMBER(FIND("0F",ScheduleCompile!G522)),ISNUMBER(FIND("8F",ScheduleCompile!G522)),ISNUMBER(FIND("1F",ScheduleCompile!G522)),ISNUMBER(FIND("2F",ScheduleCompile!G522)),ISNUMBER(FIND("3F",ScheduleCompile!G522)),ISNUMBER(FIND("6F",ScheduleCompile!G522)),ISNUMBER(FIND("7F",ScheduleCompile!G522)),ISNUMBER(FIND("9F",ScheduleCompile!G522)),ISNUMBER(FIND("4F",ScheduleCompile!G522))),VALUE(LEFT(ScheduleCompile!G522,FIND("F",ScheduleCompile!G522)-1)),ScheduleCompile!G522)))))))</f>
        <v>0</v>
      </c>
      <c r="M529" s="1">
        <f>IF(AND(ISERROR(IF(ScheduleCompile!H522="Off",0,IF(ScheduleCompile!H522="On",1,IF(ISNUMBER(ScheduleCompile!H522),ScheduleCompile!H522/1,IF(ISTEXT(ScheduleCompile!H522),IF(OR(ISNUMBER(FIND("5F",ScheduleCompile!H522)),ISNUMBER(FIND("0F",ScheduleCompile!H522)),ISNUMBER(FIND("8F",ScheduleCompile!H522)),ISNUMBER(FIND("1F",ScheduleCompile!H522)),ISNUMBER(FIND("2F",ScheduleCompile!H522)),ISNUMBER(FIND("3F",ScheduleCompile!H522)),ISNUMBER(FIND("6F",ScheduleCompile!H522)),ISNUMBER(FIND("7F",ScheduleCompile!H522)),ISNUMBER(FIND("9F",ScheduleCompile!H522)),ISNUMBER(FIND("4F",ScheduleCompile!H522))),VALUE(LEFT(ScheduleCompile!H522,FIND("F",ScheduleCompile!H522)-1)),ScheduleCompile!H522)))))),ISTEXT(ScheduleCompile!#REF!)),"ENDTABLE",IF(ISERROR(IF(ScheduleCompile!H522="Off",0,IF(ScheduleCompile!H522="On",1,IF(ISNUMBER(ScheduleCompile!H522),ScheduleCompile!H522/1,IF(ISTEXT(ScheduleCompile!H522),IF(OR(ISNUMBER(FIND("5F",ScheduleCompile!H522)),ISNUMBER(FIND("0F",ScheduleCompile!H522)),ISNUMBER(FIND("8F",ScheduleCompile!H522)),ISNUMBER(FIND("1F",ScheduleCompile!H522)),ISNUMBER(FIND("2F",ScheduleCompile!H522)),ISNUMBER(FIND("3F",ScheduleCompile!H522)),ISNUMBER(FIND("6F",ScheduleCompile!H522)),ISNUMBER(FIND("7F",ScheduleCompile!H522)),ISNUMBER(FIND("9F",ScheduleCompile!H522)),ISNUMBER(FIND("4F",ScheduleCompile!H522))),VALUE(LEFT(ScheduleCompile!H522,FIND("F",ScheduleCompile!H522)-1)),ScheduleCompile!H522)))))),"",IF(ScheduleCompile!H522="Off",0,IF(ScheduleCompile!H522="On",1,IF(ISNUMBER(ScheduleCompile!H522),ScheduleCompile!H522/1,IF(ISTEXT(ScheduleCompile!H522),IF(OR(ISNUMBER(FIND("5F",ScheduleCompile!H522)),ISNUMBER(FIND("0F",ScheduleCompile!H522)),ISNUMBER(FIND("8F",ScheduleCompile!H522)),ISNUMBER(FIND("1F",ScheduleCompile!H522)),ISNUMBER(FIND("2F",ScheduleCompile!H522)),ISNUMBER(FIND("3F",ScheduleCompile!H522)),ISNUMBER(FIND("6F",ScheduleCompile!H522)),ISNUMBER(FIND("7F",ScheduleCompile!H522)),ISNUMBER(FIND("9F",ScheduleCompile!H522)),ISNUMBER(FIND("4F",ScheduleCompile!H522))),VALUE(LEFT(ScheduleCompile!H522,FIND("F",ScheduleCompile!H522)-1)),ScheduleCompile!H522)))))))</f>
        <v>0</v>
      </c>
      <c r="N529" s="1">
        <f>IF(AND(ISERROR(IF(ScheduleCompile!I522="Off",0,IF(ScheduleCompile!I522="On",1,IF(ISNUMBER(ScheduleCompile!I522),ScheduleCompile!I522/1,IF(ISTEXT(ScheduleCompile!I522),IF(OR(ISNUMBER(FIND("5F",ScheduleCompile!I522)),ISNUMBER(FIND("0F",ScheduleCompile!I522)),ISNUMBER(FIND("8F",ScheduleCompile!I522)),ISNUMBER(FIND("1F",ScheduleCompile!I522)),ISNUMBER(FIND("2F",ScheduleCompile!I522)),ISNUMBER(FIND("3F",ScheduleCompile!I522)),ISNUMBER(FIND("6F",ScheduleCompile!I522)),ISNUMBER(FIND("7F",ScheduleCompile!I522)),ISNUMBER(FIND("9F",ScheduleCompile!I522)),ISNUMBER(FIND("4F",ScheduleCompile!I522))),VALUE(LEFT(ScheduleCompile!I522,FIND("F",ScheduleCompile!I522)-1)),ScheduleCompile!I522)))))),ISTEXT(ScheduleCompile!#REF!)),"ENDTABLE",IF(ISERROR(IF(ScheduleCompile!I522="Off",0,IF(ScheduleCompile!I522="On",1,IF(ISNUMBER(ScheduleCompile!I522),ScheduleCompile!I522/1,IF(ISTEXT(ScheduleCompile!I522),IF(OR(ISNUMBER(FIND("5F",ScheduleCompile!I522)),ISNUMBER(FIND("0F",ScheduleCompile!I522)),ISNUMBER(FIND("8F",ScheduleCompile!I522)),ISNUMBER(FIND("1F",ScheduleCompile!I522)),ISNUMBER(FIND("2F",ScheduleCompile!I522)),ISNUMBER(FIND("3F",ScheduleCompile!I522)),ISNUMBER(FIND("6F",ScheduleCompile!I522)),ISNUMBER(FIND("7F",ScheduleCompile!I522)),ISNUMBER(FIND("9F",ScheduleCompile!I522)),ISNUMBER(FIND("4F",ScheduleCompile!I522))),VALUE(LEFT(ScheduleCompile!I522,FIND("F",ScheduleCompile!I522)-1)),ScheduleCompile!I522)))))),"",IF(ScheduleCompile!I522="Off",0,IF(ScheduleCompile!I522="On",1,IF(ISNUMBER(ScheduleCompile!I522),ScheduleCompile!I522/1,IF(ISTEXT(ScheduleCompile!I522),IF(OR(ISNUMBER(FIND("5F",ScheduleCompile!I522)),ISNUMBER(FIND("0F",ScheduleCompile!I522)),ISNUMBER(FIND("8F",ScheduleCompile!I522)),ISNUMBER(FIND("1F",ScheduleCompile!I522)),ISNUMBER(FIND("2F",ScheduleCompile!I522)),ISNUMBER(FIND("3F",ScheduleCompile!I522)),ISNUMBER(FIND("6F",ScheduleCompile!I522)),ISNUMBER(FIND("7F",ScheduleCompile!I522)),ISNUMBER(FIND("9F",ScheduleCompile!I522)),ISNUMBER(FIND("4F",ScheduleCompile!I522))),VALUE(LEFT(ScheduleCompile!I522,FIND("F",ScheduleCompile!I522)-1)),ScheduleCompile!I522)))))))</f>
        <v>1</v>
      </c>
      <c r="O529" s="1">
        <f>IF(AND(ISERROR(IF(ScheduleCompile!J522="Off",0,IF(ScheduleCompile!J522="On",1,IF(ISNUMBER(ScheduleCompile!J522),ScheduleCompile!J522/1,IF(ISTEXT(ScheduleCompile!J522),IF(OR(ISNUMBER(FIND("5F",ScheduleCompile!J522)),ISNUMBER(FIND("0F",ScheduleCompile!J522)),ISNUMBER(FIND("8F",ScheduleCompile!J522)),ISNUMBER(FIND("1F",ScheduleCompile!J522)),ISNUMBER(FIND("2F",ScheduleCompile!J522)),ISNUMBER(FIND("3F",ScheduleCompile!J522)),ISNUMBER(FIND("6F",ScheduleCompile!J522)),ISNUMBER(FIND("7F",ScheduleCompile!J522)),ISNUMBER(FIND("9F",ScheduleCompile!J522)),ISNUMBER(FIND("4F",ScheduleCompile!J522))),VALUE(LEFT(ScheduleCompile!J522,FIND("F",ScheduleCompile!J522)-1)),ScheduleCompile!J522)))))),ISTEXT(ScheduleCompile!#REF!)),"ENDTABLE",IF(ISERROR(IF(ScheduleCompile!J522="Off",0,IF(ScheduleCompile!J522="On",1,IF(ISNUMBER(ScheduleCompile!J522),ScheduleCompile!J522/1,IF(ISTEXT(ScheduleCompile!J522),IF(OR(ISNUMBER(FIND("5F",ScheduleCompile!J522)),ISNUMBER(FIND("0F",ScheduleCompile!J522)),ISNUMBER(FIND("8F",ScheduleCompile!J522)),ISNUMBER(FIND("1F",ScheduleCompile!J522)),ISNUMBER(FIND("2F",ScheduleCompile!J522)),ISNUMBER(FIND("3F",ScheduleCompile!J522)),ISNUMBER(FIND("6F",ScheduleCompile!J522)),ISNUMBER(FIND("7F",ScheduleCompile!J522)),ISNUMBER(FIND("9F",ScheduleCompile!J522)),ISNUMBER(FIND("4F",ScheduleCompile!J522))),VALUE(LEFT(ScheduleCompile!J522,FIND("F",ScheduleCompile!J522)-1)),ScheduleCompile!J522)))))),"",IF(ScheduleCompile!J522="Off",0,IF(ScheduleCompile!J522="On",1,IF(ISNUMBER(ScheduleCompile!J522),ScheduleCompile!J522/1,IF(ISTEXT(ScheduleCompile!J522),IF(OR(ISNUMBER(FIND("5F",ScheduleCompile!J522)),ISNUMBER(FIND("0F",ScheduleCompile!J522)),ISNUMBER(FIND("8F",ScheduleCompile!J522)),ISNUMBER(FIND("1F",ScheduleCompile!J522)),ISNUMBER(FIND("2F",ScheduleCompile!J522)),ISNUMBER(FIND("3F",ScheduleCompile!J522)),ISNUMBER(FIND("6F",ScheduleCompile!J522)),ISNUMBER(FIND("7F",ScheduleCompile!J522)),ISNUMBER(FIND("9F",ScheduleCompile!J522)),ISNUMBER(FIND("4F",ScheduleCompile!J522))),VALUE(LEFT(ScheduleCompile!J522,FIND("F",ScheduleCompile!J522)-1)),ScheduleCompile!J522)))))))</f>
        <v>1</v>
      </c>
      <c r="P529" s="1">
        <f>IF(AND(ISERROR(IF(ScheduleCompile!K522="Off",0,IF(ScheduleCompile!K522="On",1,IF(ISNUMBER(ScheduleCompile!K522),ScheduleCompile!K522/1,IF(ISTEXT(ScheduleCompile!K522),IF(OR(ISNUMBER(FIND("5F",ScheduleCompile!K522)),ISNUMBER(FIND("0F",ScheduleCompile!K522)),ISNUMBER(FIND("8F",ScheduleCompile!K522)),ISNUMBER(FIND("1F",ScheduleCompile!K522)),ISNUMBER(FIND("2F",ScheduleCompile!K522)),ISNUMBER(FIND("3F",ScheduleCompile!K522)),ISNUMBER(FIND("6F",ScheduleCompile!K522)),ISNUMBER(FIND("7F",ScheduleCompile!K522)),ISNUMBER(FIND("9F",ScheduleCompile!K522)),ISNUMBER(FIND("4F",ScheduleCompile!K522))),VALUE(LEFT(ScheduleCompile!K522,FIND("F",ScheduleCompile!K522)-1)),ScheduleCompile!K522)))))),ISTEXT(ScheduleCompile!#REF!)),"ENDTABLE",IF(ISERROR(IF(ScheduleCompile!K522="Off",0,IF(ScheduleCompile!K522="On",1,IF(ISNUMBER(ScheduleCompile!K522),ScheduleCompile!K522/1,IF(ISTEXT(ScheduleCompile!K522),IF(OR(ISNUMBER(FIND("5F",ScheduleCompile!K522)),ISNUMBER(FIND("0F",ScheduleCompile!K522)),ISNUMBER(FIND("8F",ScheduleCompile!K522)),ISNUMBER(FIND("1F",ScheduleCompile!K522)),ISNUMBER(FIND("2F",ScheduleCompile!K522)),ISNUMBER(FIND("3F",ScheduleCompile!K522)),ISNUMBER(FIND("6F",ScheduleCompile!K522)),ISNUMBER(FIND("7F",ScheduleCompile!K522)),ISNUMBER(FIND("9F",ScheduleCompile!K522)),ISNUMBER(FIND("4F",ScheduleCompile!K522))),VALUE(LEFT(ScheduleCompile!K522,FIND("F",ScheduleCompile!K522)-1)),ScheduleCompile!K522)))))),"",IF(ScheduleCompile!K522="Off",0,IF(ScheduleCompile!K522="On",1,IF(ISNUMBER(ScheduleCompile!K522),ScheduleCompile!K522/1,IF(ISTEXT(ScheduleCompile!K522),IF(OR(ISNUMBER(FIND("5F",ScheduleCompile!K522)),ISNUMBER(FIND("0F",ScheduleCompile!K522)),ISNUMBER(FIND("8F",ScheduleCompile!K522)),ISNUMBER(FIND("1F",ScheduleCompile!K522)),ISNUMBER(FIND("2F",ScheduleCompile!K522)),ISNUMBER(FIND("3F",ScheduleCompile!K522)),ISNUMBER(FIND("6F",ScheduleCompile!K522)),ISNUMBER(FIND("7F",ScheduleCompile!K522)),ISNUMBER(FIND("9F",ScheduleCompile!K522)),ISNUMBER(FIND("4F",ScheduleCompile!K522))),VALUE(LEFT(ScheduleCompile!K522,FIND("F",ScheduleCompile!K522)-1)),ScheduleCompile!K522)))))))</f>
        <v>1</v>
      </c>
      <c r="Q529" s="1">
        <f>IF(AND(ISERROR(IF(ScheduleCompile!L522="Off",0,IF(ScheduleCompile!L522="On",1,IF(ISNUMBER(ScheduleCompile!L522),ScheduleCompile!L522/1,IF(ISTEXT(ScheduleCompile!L522),IF(OR(ISNUMBER(FIND("5F",ScheduleCompile!L522)),ISNUMBER(FIND("0F",ScheduleCompile!L522)),ISNUMBER(FIND("8F",ScheduleCompile!L522)),ISNUMBER(FIND("1F",ScheduleCompile!L522)),ISNUMBER(FIND("2F",ScheduleCompile!L522)),ISNUMBER(FIND("3F",ScheduleCompile!L522)),ISNUMBER(FIND("6F",ScheduleCompile!L522)),ISNUMBER(FIND("7F",ScheduleCompile!L522)),ISNUMBER(FIND("9F",ScheduleCompile!L522)),ISNUMBER(FIND("4F",ScheduleCompile!L522))),VALUE(LEFT(ScheduleCompile!L522,FIND("F",ScheduleCompile!L522)-1)),ScheduleCompile!L522)))))),ISTEXT(ScheduleCompile!#REF!)),"ENDTABLE",IF(ISERROR(IF(ScheduleCompile!L522="Off",0,IF(ScheduleCompile!L522="On",1,IF(ISNUMBER(ScheduleCompile!L522),ScheduleCompile!L522/1,IF(ISTEXT(ScheduleCompile!L522),IF(OR(ISNUMBER(FIND("5F",ScheduleCompile!L522)),ISNUMBER(FIND("0F",ScheduleCompile!L522)),ISNUMBER(FIND("8F",ScheduleCompile!L522)),ISNUMBER(FIND("1F",ScheduleCompile!L522)),ISNUMBER(FIND("2F",ScheduleCompile!L522)),ISNUMBER(FIND("3F",ScheduleCompile!L522)),ISNUMBER(FIND("6F",ScheduleCompile!L522)),ISNUMBER(FIND("7F",ScheduleCompile!L522)),ISNUMBER(FIND("9F",ScheduleCompile!L522)),ISNUMBER(FIND("4F",ScheduleCompile!L522))),VALUE(LEFT(ScheduleCompile!L522,FIND("F",ScheduleCompile!L522)-1)),ScheduleCompile!L522)))))),"",IF(ScheduleCompile!L522="Off",0,IF(ScheduleCompile!L522="On",1,IF(ISNUMBER(ScheduleCompile!L522),ScheduleCompile!L522/1,IF(ISTEXT(ScheduleCompile!L522),IF(OR(ISNUMBER(FIND("5F",ScheduleCompile!L522)),ISNUMBER(FIND("0F",ScheduleCompile!L522)),ISNUMBER(FIND("8F",ScheduleCompile!L522)),ISNUMBER(FIND("1F",ScheduleCompile!L522)),ISNUMBER(FIND("2F",ScheduleCompile!L522)),ISNUMBER(FIND("3F",ScheduleCompile!L522)),ISNUMBER(FIND("6F",ScheduleCompile!L522)),ISNUMBER(FIND("7F",ScheduleCompile!L522)),ISNUMBER(FIND("9F",ScheduleCompile!L522)),ISNUMBER(FIND("4F",ScheduleCompile!L522))),VALUE(LEFT(ScheduleCompile!L522,FIND("F",ScheduleCompile!L522)-1)),ScheduleCompile!L522)))))))</f>
        <v>1</v>
      </c>
      <c r="R529" s="1">
        <f>IF(AND(ISERROR(IF(ScheduleCompile!M522="Off",0,IF(ScheduleCompile!M522="On",1,IF(ISNUMBER(ScheduleCompile!M522),ScheduleCompile!M522/1,IF(ISTEXT(ScheduleCompile!M522),IF(OR(ISNUMBER(FIND("5F",ScheduleCompile!M522)),ISNUMBER(FIND("0F",ScheduleCompile!M522)),ISNUMBER(FIND("8F",ScheduleCompile!M522)),ISNUMBER(FIND("1F",ScheduleCompile!M522)),ISNUMBER(FIND("2F",ScheduleCompile!M522)),ISNUMBER(FIND("3F",ScheduleCompile!M522)),ISNUMBER(FIND("6F",ScheduleCompile!M522)),ISNUMBER(FIND("7F",ScheduleCompile!M522)),ISNUMBER(FIND("9F",ScheduleCompile!M522)),ISNUMBER(FIND("4F",ScheduleCompile!M522))),VALUE(LEFT(ScheduleCompile!M522,FIND("F",ScheduleCompile!M522)-1)),ScheduleCompile!M522)))))),ISTEXT(ScheduleCompile!#REF!)),"ENDTABLE",IF(ISERROR(IF(ScheduleCompile!M522="Off",0,IF(ScheduleCompile!M522="On",1,IF(ISNUMBER(ScheduleCompile!M522),ScheduleCompile!M522/1,IF(ISTEXT(ScheduleCompile!M522),IF(OR(ISNUMBER(FIND("5F",ScheduleCompile!M522)),ISNUMBER(FIND("0F",ScheduleCompile!M522)),ISNUMBER(FIND("8F",ScheduleCompile!M522)),ISNUMBER(FIND("1F",ScheduleCompile!M522)),ISNUMBER(FIND("2F",ScheduleCompile!M522)),ISNUMBER(FIND("3F",ScheduleCompile!M522)),ISNUMBER(FIND("6F",ScheduleCompile!M522)),ISNUMBER(FIND("7F",ScheduleCompile!M522)),ISNUMBER(FIND("9F",ScheduleCompile!M522)),ISNUMBER(FIND("4F",ScheduleCompile!M522))),VALUE(LEFT(ScheduleCompile!M522,FIND("F",ScheduleCompile!M522)-1)),ScheduleCompile!M522)))))),"",IF(ScheduleCompile!M522="Off",0,IF(ScheduleCompile!M522="On",1,IF(ISNUMBER(ScheduleCompile!M522),ScheduleCompile!M522/1,IF(ISTEXT(ScheduleCompile!M522),IF(OR(ISNUMBER(FIND("5F",ScheduleCompile!M522)),ISNUMBER(FIND("0F",ScheduleCompile!M522)),ISNUMBER(FIND("8F",ScheduleCompile!M522)),ISNUMBER(FIND("1F",ScheduleCompile!M522)),ISNUMBER(FIND("2F",ScheduleCompile!M522)),ISNUMBER(FIND("3F",ScheduleCompile!M522)),ISNUMBER(FIND("6F",ScheduleCompile!M522)),ISNUMBER(FIND("7F",ScheduleCompile!M522)),ISNUMBER(FIND("9F",ScheduleCompile!M522)),ISNUMBER(FIND("4F",ScheduleCompile!M522))),VALUE(LEFT(ScheduleCompile!M522,FIND("F",ScheduleCompile!M522)-1)),ScheduleCompile!M522)))))))</f>
        <v>1</v>
      </c>
      <c r="S529" s="1">
        <f>IF(AND(ISERROR(IF(ScheduleCompile!N522="Off",0,IF(ScheduleCompile!N522="On",1,IF(ISNUMBER(ScheduleCompile!N522),ScheduleCompile!N522/1,IF(ISTEXT(ScheduleCompile!N522),IF(OR(ISNUMBER(FIND("5F",ScheduleCompile!N522)),ISNUMBER(FIND("0F",ScheduleCompile!N522)),ISNUMBER(FIND("8F",ScheduleCompile!N522)),ISNUMBER(FIND("1F",ScheduleCompile!N522)),ISNUMBER(FIND("2F",ScheduleCompile!N522)),ISNUMBER(FIND("3F",ScheduleCompile!N522)),ISNUMBER(FIND("6F",ScheduleCompile!N522)),ISNUMBER(FIND("7F",ScheduleCompile!N522)),ISNUMBER(FIND("9F",ScheduleCompile!N522)),ISNUMBER(FIND("4F",ScheduleCompile!N522))),VALUE(LEFT(ScheduleCompile!N522,FIND("F",ScheduleCompile!N522)-1)),ScheduleCompile!N522)))))),ISTEXT(ScheduleCompile!#REF!)),"ENDTABLE",IF(ISERROR(IF(ScheduleCompile!N522="Off",0,IF(ScheduleCompile!N522="On",1,IF(ISNUMBER(ScheduleCompile!N522),ScheduleCompile!N522/1,IF(ISTEXT(ScheduleCompile!N522),IF(OR(ISNUMBER(FIND("5F",ScheduleCompile!N522)),ISNUMBER(FIND("0F",ScheduleCompile!N522)),ISNUMBER(FIND("8F",ScheduleCompile!N522)),ISNUMBER(FIND("1F",ScheduleCompile!N522)),ISNUMBER(FIND("2F",ScheduleCompile!N522)),ISNUMBER(FIND("3F",ScheduleCompile!N522)),ISNUMBER(FIND("6F",ScheduleCompile!N522)),ISNUMBER(FIND("7F",ScheduleCompile!N522)),ISNUMBER(FIND("9F",ScheduleCompile!N522)),ISNUMBER(FIND("4F",ScheduleCompile!N522))),VALUE(LEFT(ScheduleCompile!N522,FIND("F",ScheduleCompile!N522)-1)),ScheduleCompile!N522)))))),"",IF(ScheduleCompile!N522="Off",0,IF(ScheduleCompile!N522="On",1,IF(ISNUMBER(ScheduleCompile!N522),ScheduleCompile!N522/1,IF(ISTEXT(ScheduleCompile!N522),IF(OR(ISNUMBER(FIND("5F",ScheduleCompile!N522)),ISNUMBER(FIND("0F",ScheduleCompile!N522)),ISNUMBER(FIND("8F",ScheduleCompile!N522)),ISNUMBER(FIND("1F",ScheduleCompile!N522)),ISNUMBER(FIND("2F",ScheduleCompile!N522)),ISNUMBER(FIND("3F",ScheduleCompile!N522)),ISNUMBER(FIND("6F",ScheduleCompile!N522)),ISNUMBER(FIND("7F",ScheduleCompile!N522)),ISNUMBER(FIND("9F",ScheduleCompile!N522)),ISNUMBER(FIND("4F",ScheduleCompile!N522))),VALUE(LEFT(ScheduleCompile!N522,FIND("F",ScheduleCompile!N522)-1)),ScheduleCompile!N522)))))))</f>
        <v>1</v>
      </c>
      <c r="T529" s="1">
        <f>IF(AND(ISERROR(IF(ScheduleCompile!O522="Off",0,IF(ScheduleCompile!O522="On",1,IF(ISNUMBER(ScheduleCompile!O522),ScheduleCompile!O522/1,IF(ISTEXT(ScheduleCompile!O522),IF(OR(ISNUMBER(FIND("5F",ScheduleCompile!O522)),ISNUMBER(FIND("0F",ScheduleCompile!O522)),ISNUMBER(FIND("8F",ScheduleCompile!O522)),ISNUMBER(FIND("1F",ScheduleCompile!O522)),ISNUMBER(FIND("2F",ScheduleCompile!O522)),ISNUMBER(FIND("3F",ScheduleCompile!O522)),ISNUMBER(FIND("6F",ScheduleCompile!O522)),ISNUMBER(FIND("7F",ScheduleCompile!O522)),ISNUMBER(FIND("9F",ScheduleCompile!O522)),ISNUMBER(FIND("4F",ScheduleCompile!O522))),VALUE(LEFT(ScheduleCompile!O522,FIND("F",ScheduleCompile!O522)-1)),ScheduleCompile!O522)))))),ISTEXT(ScheduleCompile!#REF!)),"ENDTABLE",IF(ISERROR(IF(ScheduleCompile!O522="Off",0,IF(ScheduleCompile!O522="On",1,IF(ISNUMBER(ScheduleCompile!O522),ScheduleCompile!O522/1,IF(ISTEXT(ScheduleCompile!O522),IF(OR(ISNUMBER(FIND("5F",ScheduleCompile!O522)),ISNUMBER(FIND("0F",ScheduleCompile!O522)),ISNUMBER(FIND("8F",ScheduleCompile!O522)),ISNUMBER(FIND("1F",ScheduleCompile!O522)),ISNUMBER(FIND("2F",ScheduleCompile!O522)),ISNUMBER(FIND("3F",ScheduleCompile!O522)),ISNUMBER(FIND("6F",ScheduleCompile!O522)),ISNUMBER(FIND("7F",ScheduleCompile!O522)),ISNUMBER(FIND("9F",ScheduleCompile!O522)),ISNUMBER(FIND("4F",ScheduleCompile!O522))),VALUE(LEFT(ScheduleCompile!O522,FIND("F",ScheduleCompile!O522)-1)),ScheduleCompile!O522)))))),"",IF(ScheduleCompile!O522="Off",0,IF(ScheduleCompile!O522="On",1,IF(ISNUMBER(ScheduleCompile!O522),ScheduleCompile!O522/1,IF(ISTEXT(ScheduleCompile!O522),IF(OR(ISNUMBER(FIND("5F",ScheduleCompile!O522)),ISNUMBER(FIND("0F",ScheduleCompile!O522)),ISNUMBER(FIND("8F",ScheduleCompile!O522)),ISNUMBER(FIND("1F",ScheduleCompile!O522)),ISNUMBER(FIND("2F",ScheduleCompile!O522)),ISNUMBER(FIND("3F",ScheduleCompile!O522)),ISNUMBER(FIND("6F",ScheduleCompile!O522)),ISNUMBER(FIND("7F",ScheduleCompile!O522)),ISNUMBER(FIND("9F",ScheduleCompile!O522)),ISNUMBER(FIND("4F",ScheduleCompile!O522))),VALUE(LEFT(ScheduleCompile!O522,FIND("F",ScheduleCompile!O522)-1)),ScheduleCompile!O522)))))))</f>
        <v>1</v>
      </c>
      <c r="U529" s="1">
        <f>IF(AND(ISERROR(IF(ScheduleCompile!P522="Off",0,IF(ScheduleCompile!P522="On",1,IF(ISNUMBER(ScheduleCompile!P522),ScheduleCompile!P522/1,IF(ISTEXT(ScheduleCompile!P522),IF(OR(ISNUMBER(FIND("5F",ScheduleCompile!P522)),ISNUMBER(FIND("0F",ScheduleCompile!P522)),ISNUMBER(FIND("8F",ScheduleCompile!P522)),ISNUMBER(FIND("1F",ScheduleCompile!P522)),ISNUMBER(FIND("2F",ScheduleCompile!P522)),ISNUMBER(FIND("3F",ScheduleCompile!P522)),ISNUMBER(FIND("6F",ScheduleCompile!P522)),ISNUMBER(FIND("7F",ScheduleCompile!P522)),ISNUMBER(FIND("9F",ScheduleCompile!P522)),ISNUMBER(FIND("4F",ScheduleCompile!P522))),VALUE(LEFT(ScheduleCompile!P522,FIND("F",ScheduleCompile!P522)-1)),ScheduleCompile!P522)))))),ISTEXT(ScheduleCompile!#REF!)),"ENDTABLE",IF(ISERROR(IF(ScheduleCompile!P522="Off",0,IF(ScheduleCompile!P522="On",1,IF(ISNUMBER(ScheduleCompile!P522),ScheduleCompile!P522/1,IF(ISTEXT(ScheduleCompile!P522),IF(OR(ISNUMBER(FIND("5F",ScheduleCompile!P522)),ISNUMBER(FIND("0F",ScheduleCompile!P522)),ISNUMBER(FIND("8F",ScheduleCompile!P522)),ISNUMBER(FIND("1F",ScheduleCompile!P522)),ISNUMBER(FIND("2F",ScheduleCompile!P522)),ISNUMBER(FIND("3F",ScheduleCompile!P522)),ISNUMBER(FIND("6F",ScheduleCompile!P522)),ISNUMBER(FIND("7F",ScheduleCompile!P522)),ISNUMBER(FIND("9F",ScheduleCompile!P522)),ISNUMBER(FIND("4F",ScheduleCompile!P522))),VALUE(LEFT(ScheduleCompile!P522,FIND("F",ScheduleCompile!P522)-1)),ScheduleCompile!P522)))))),"",IF(ScheduleCompile!P522="Off",0,IF(ScheduleCompile!P522="On",1,IF(ISNUMBER(ScheduleCompile!P522),ScheduleCompile!P522/1,IF(ISTEXT(ScheduleCompile!P522),IF(OR(ISNUMBER(FIND("5F",ScheduleCompile!P522)),ISNUMBER(FIND("0F",ScheduleCompile!P522)),ISNUMBER(FIND("8F",ScheduleCompile!P522)),ISNUMBER(FIND("1F",ScheduleCompile!P522)),ISNUMBER(FIND("2F",ScheduleCompile!P522)),ISNUMBER(FIND("3F",ScheduleCompile!P522)),ISNUMBER(FIND("6F",ScheduleCompile!P522)),ISNUMBER(FIND("7F",ScheduleCompile!P522)),ISNUMBER(FIND("9F",ScheduleCompile!P522)),ISNUMBER(FIND("4F",ScheduleCompile!P522))),VALUE(LEFT(ScheduleCompile!P522,FIND("F",ScheduleCompile!P522)-1)),ScheduleCompile!P522)))))))</f>
        <v>1</v>
      </c>
      <c r="V529" s="1">
        <f>IF(AND(ISERROR(IF(ScheduleCompile!Q522="Off",0,IF(ScheduleCompile!Q522="On",1,IF(ISNUMBER(ScheduleCompile!Q522),ScheduleCompile!Q522/1,IF(ISTEXT(ScheduleCompile!Q522),IF(OR(ISNUMBER(FIND("5F",ScheduleCompile!Q522)),ISNUMBER(FIND("0F",ScheduleCompile!Q522)),ISNUMBER(FIND("8F",ScheduleCompile!Q522)),ISNUMBER(FIND("1F",ScheduleCompile!Q522)),ISNUMBER(FIND("2F",ScheduleCompile!Q522)),ISNUMBER(FIND("3F",ScheduleCompile!Q522)),ISNUMBER(FIND("6F",ScheduleCompile!Q522)),ISNUMBER(FIND("7F",ScheduleCompile!Q522)),ISNUMBER(FIND("9F",ScheduleCompile!Q522)),ISNUMBER(FIND("4F",ScheduleCompile!Q522))),VALUE(LEFT(ScheduleCompile!Q522,FIND("F",ScheduleCompile!Q522)-1)),ScheduleCompile!Q522)))))),ISTEXT(ScheduleCompile!#REF!)),"ENDTABLE",IF(ISERROR(IF(ScheduleCompile!Q522="Off",0,IF(ScheduleCompile!Q522="On",1,IF(ISNUMBER(ScheduleCompile!Q522),ScheduleCompile!Q522/1,IF(ISTEXT(ScheduleCompile!Q522),IF(OR(ISNUMBER(FIND("5F",ScheduleCompile!Q522)),ISNUMBER(FIND("0F",ScheduleCompile!Q522)),ISNUMBER(FIND("8F",ScheduleCompile!Q522)),ISNUMBER(FIND("1F",ScheduleCompile!Q522)),ISNUMBER(FIND("2F",ScheduleCompile!Q522)),ISNUMBER(FIND("3F",ScheduleCompile!Q522)),ISNUMBER(FIND("6F",ScheduleCompile!Q522)),ISNUMBER(FIND("7F",ScheduleCompile!Q522)),ISNUMBER(FIND("9F",ScheduleCompile!Q522)),ISNUMBER(FIND("4F",ScheduleCompile!Q522))),VALUE(LEFT(ScheduleCompile!Q522,FIND("F",ScheduleCompile!Q522)-1)),ScheduleCompile!Q522)))))),"",IF(ScheduleCompile!Q522="Off",0,IF(ScheduleCompile!Q522="On",1,IF(ISNUMBER(ScheduleCompile!Q522),ScheduleCompile!Q522/1,IF(ISTEXT(ScheduleCompile!Q522),IF(OR(ISNUMBER(FIND("5F",ScheduleCompile!Q522)),ISNUMBER(FIND("0F",ScheduleCompile!Q522)),ISNUMBER(FIND("8F",ScheduleCompile!Q522)),ISNUMBER(FIND("1F",ScheduleCompile!Q522)),ISNUMBER(FIND("2F",ScheduleCompile!Q522)),ISNUMBER(FIND("3F",ScheduleCompile!Q522)),ISNUMBER(FIND("6F",ScheduleCompile!Q522)),ISNUMBER(FIND("7F",ScheduleCompile!Q522)),ISNUMBER(FIND("9F",ScheduleCompile!Q522)),ISNUMBER(FIND("4F",ScheduleCompile!Q522))),VALUE(LEFT(ScheduleCompile!Q522,FIND("F",ScheduleCompile!Q522)-1)),ScheduleCompile!Q522)))))))</f>
        <v>1</v>
      </c>
      <c r="W529" s="1">
        <f>IF(AND(ISERROR(IF(ScheduleCompile!R522="Off",0,IF(ScheduleCompile!R522="On",1,IF(ISNUMBER(ScheduleCompile!R522),ScheduleCompile!R522/1,IF(ISTEXT(ScheduleCompile!R522),IF(OR(ISNUMBER(FIND("5F",ScheduleCompile!R522)),ISNUMBER(FIND("0F",ScheduleCompile!R522)),ISNUMBER(FIND("8F",ScheduleCompile!R522)),ISNUMBER(FIND("1F",ScheduleCompile!R522)),ISNUMBER(FIND("2F",ScheduleCompile!R522)),ISNUMBER(FIND("3F",ScheduleCompile!R522)),ISNUMBER(FIND("6F",ScheduleCompile!R522)),ISNUMBER(FIND("7F",ScheduleCompile!R522)),ISNUMBER(FIND("9F",ScheduleCompile!R522)),ISNUMBER(FIND("4F",ScheduleCompile!R522))),VALUE(LEFT(ScheduleCompile!R522,FIND("F",ScheduleCompile!R522)-1)),ScheduleCompile!R522)))))),ISTEXT(ScheduleCompile!#REF!)),"ENDTABLE",IF(ISERROR(IF(ScheduleCompile!R522="Off",0,IF(ScheduleCompile!R522="On",1,IF(ISNUMBER(ScheduleCompile!R522),ScheduleCompile!R522/1,IF(ISTEXT(ScheduleCompile!R522),IF(OR(ISNUMBER(FIND("5F",ScheduleCompile!R522)),ISNUMBER(FIND("0F",ScheduleCompile!R522)),ISNUMBER(FIND("8F",ScheduleCompile!R522)),ISNUMBER(FIND("1F",ScheduleCompile!R522)),ISNUMBER(FIND("2F",ScheduleCompile!R522)),ISNUMBER(FIND("3F",ScheduleCompile!R522)),ISNUMBER(FIND("6F",ScheduleCompile!R522)),ISNUMBER(FIND("7F",ScheduleCompile!R522)),ISNUMBER(FIND("9F",ScheduleCompile!R522)),ISNUMBER(FIND("4F",ScheduleCompile!R522))),VALUE(LEFT(ScheduleCompile!R522,FIND("F",ScheduleCompile!R522)-1)),ScheduleCompile!R522)))))),"",IF(ScheduleCompile!R522="Off",0,IF(ScheduleCompile!R522="On",1,IF(ISNUMBER(ScheduleCompile!R522),ScheduleCompile!R522/1,IF(ISTEXT(ScheduleCompile!R522),IF(OR(ISNUMBER(FIND("5F",ScheduleCompile!R522)),ISNUMBER(FIND("0F",ScheduleCompile!R522)),ISNUMBER(FIND("8F",ScheduleCompile!R522)),ISNUMBER(FIND("1F",ScheduleCompile!R522)),ISNUMBER(FIND("2F",ScheduleCompile!R522)),ISNUMBER(FIND("3F",ScheduleCompile!R522)),ISNUMBER(FIND("6F",ScheduleCompile!R522)),ISNUMBER(FIND("7F",ScheduleCompile!R522)),ISNUMBER(FIND("9F",ScheduleCompile!R522)),ISNUMBER(FIND("4F",ScheduleCompile!R522))),VALUE(LEFT(ScheduleCompile!R522,FIND("F",ScheduleCompile!R522)-1)),ScheduleCompile!R522)))))))</f>
        <v>0</v>
      </c>
      <c r="X529" s="1">
        <f>IF(AND(ISERROR(IF(ScheduleCompile!S522="Off",0,IF(ScheduleCompile!S522="On",1,IF(ISNUMBER(ScheduleCompile!S522),ScheduleCompile!S522/1,IF(ISTEXT(ScheduleCompile!S522),IF(OR(ISNUMBER(FIND("5F",ScheduleCompile!S522)),ISNUMBER(FIND("0F",ScheduleCompile!S522)),ISNUMBER(FIND("8F",ScheduleCompile!S522)),ISNUMBER(FIND("1F",ScheduleCompile!S522)),ISNUMBER(FIND("2F",ScheduleCompile!S522)),ISNUMBER(FIND("3F",ScheduleCompile!S522)),ISNUMBER(FIND("6F",ScheduleCompile!S522)),ISNUMBER(FIND("7F",ScheduleCompile!S522)),ISNUMBER(FIND("9F",ScheduleCompile!S522)),ISNUMBER(FIND("4F",ScheduleCompile!S522))),VALUE(LEFT(ScheduleCompile!S522,FIND("F",ScheduleCompile!S522)-1)),ScheduleCompile!S522)))))),ISTEXT(ScheduleCompile!#REF!)),"ENDTABLE",IF(ISERROR(IF(ScheduleCompile!S522="Off",0,IF(ScheduleCompile!S522="On",1,IF(ISNUMBER(ScheduleCompile!S522),ScheduleCompile!S522/1,IF(ISTEXT(ScheduleCompile!S522),IF(OR(ISNUMBER(FIND("5F",ScheduleCompile!S522)),ISNUMBER(FIND("0F",ScheduleCompile!S522)),ISNUMBER(FIND("8F",ScheduleCompile!S522)),ISNUMBER(FIND("1F",ScheduleCompile!S522)),ISNUMBER(FIND("2F",ScheduleCompile!S522)),ISNUMBER(FIND("3F",ScheduleCompile!S522)),ISNUMBER(FIND("6F",ScheduleCompile!S522)),ISNUMBER(FIND("7F",ScheduleCompile!S522)),ISNUMBER(FIND("9F",ScheduleCompile!S522)),ISNUMBER(FIND("4F",ScheduleCompile!S522))),VALUE(LEFT(ScheduleCompile!S522,FIND("F",ScheduleCompile!S522)-1)),ScheduleCompile!S522)))))),"",IF(ScheduleCompile!S522="Off",0,IF(ScheduleCompile!S522="On",1,IF(ISNUMBER(ScheduleCompile!S522),ScheduleCompile!S522/1,IF(ISTEXT(ScheduleCompile!S522),IF(OR(ISNUMBER(FIND("5F",ScheduleCompile!S522)),ISNUMBER(FIND("0F",ScheduleCompile!S522)),ISNUMBER(FIND("8F",ScheduleCompile!S522)),ISNUMBER(FIND("1F",ScheduleCompile!S522)),ISNUMBER(FIND("2F",ScheduleCompile!S522)),ISNUMBER(FIND("3F",ScheduleCompile!S522)),ISNUMBER(FIND("6F",ScheduleCompile!S522)),ISNUMBER(FIND("7F",ScheduleCompile!S522)),ISNUMBER(FIND("9F",ScheduleCompile!S522)),ISNUMBER(FIND("4F",ScheduleCompile!S522))),VALUE(LEFT(ScheduleCompile!S522,FIND("F",ScheduleCompile!S522)-1)),ScheduleCompile!S522)))))))</f>
        <v>0</v>
      </c>
      <c r="Y529" s="1">
        <f>IF(AND(ISERROR(IF(ScheduleCompile!T522="Off",0,IF(ScheduleCompile!T522="On",1,IF(ISNUMBER(ScheduleCompile!T522),ScheduleCompile!T522/1,IF(ISTEXT(ScheduleCompile!T522),IF(OR(ISNUMBER(FIND("5F",ScheduleCompile!T522)),ISNUMBER(FIND("0F",ScheduleCompile!T522)),ISNUMBER(FIND("8F",ScheduleCompile!T522)),ISNUMBER(FIND("1F",ScheduleCompile!T522)),ISNUMBER(FIND("2F",ScheduleCompile!T522)),ISNUMBER(FIND("3F",ScheduleCompile!T522)),ISNUMBER(FIND("6F",ScheduleCompile!T522)),ISNUMBER(FIND("7F",ScheduleCompile!T522)),ISNUMBER(FIND("9F",ScheduleCompile!T522)),ISNUMBER(FIND("4F",ScheduleCompile!T522))),VALUE(LEFT(ScheduleCompile!T522,FIND("F",ScheduleCompile!T522)-1)),ScheduleCompile!T522)))))),ISTEXT(ScheduleCompile!#REF!)),"ENDTABLE",IF(ISERROR(IF(ScheduleCompile!T522="Off",0,IF(ScheduleCompile!T522="On",1,IF(ISNUMBER(ScheduleCompile!T522),ScheduleCompile!T522/1,IF(ISTEXT(ScheduleCompile!T522),IF(OR(ISNUMBER(FIND("5F",ScheduleCompile!T522)),ISNUMBER(FIND("0F",ScheduleCompile!T522)),ISNUMBER(FIND("8F",ScheduleCompile!T522)),ISNUMBER(FIND("1F",ScheduleCompile!T522)),ISNUMBER(FIND("2F",ScheduleCompile!T522)),ISNUMBER(FIND("3F",ScheduleCompile!T522)),ISNUMBER(FIND("6F",ScheduleCompile!T522)),ISNUMBER(FIND("7F",ScheduleCompile!T522)),ISNUMBER(FIND("9F",ScheduleCompile!T522)),ISNUMBER(FIND("4F",ScheduleCompile!T522))),VALUE(LEFT(ScheduleCompile!T522,FIND("F",ScheduleCompile!T522)-1)),ScheduleCompile!T522)))))),"",IF(ScheduleCompile!T522="Off",0,IF(ScheduleCompile!T522="On",1,IF(ISNUMBER(ScheduleCompile!T522),ScheduleCompile!T522/1,IF(ISTEXT(ScheduleCompile!T522),IF(OR(ISNUMBER(FIND("5F",ScheduleCompile!T522)),ISNUMBER(FIND("0F",ScheduleCompile!T522)),ISNUMBER(FIND("8F",ScheduleCompile!T522)),ISNUMBER(FIND("1F",ScheduleCompile!T522)),ISNUMBER(FIND("2F",ScheduleCompile!T522)),ISNUMBER(FIND("3F",ScheduleCompile!T522)),ISNUMBER(FIND("6F",ScheduleCompile!T522)),ISNUMBER(FIND("7F",ScheduleCompile!T522)),ISNUMBER(FIND("9F",ScheduleCompile!T522)),ISNUMBER(FIND("4F",ScheduleCompile!T522))),VALUE(LEFT(ScheduleCompile!T522,FIND("F",ScheduleCompile!T522)-1)),ScheduleCompile!T522)))))))</f>
        <v>0</v>
      </c>
      <c r="Z529" s="1">
        <f>IF(AND(ISERROR(IF(ScheduleCompile!U522="Off",0,IF(ScheduleCompile!U522="On",1,IF(ISNUMBER(ScheduleCompile!U522),ScheduleCompile!U522/1,IF(ISTEXT(ScheduleCompile!U522),IF(OR(ISNUMBER(FIND("5F",ScheduleCompile!U522)),ISNUMBER(FIND("0F",ScheduleCompile!U522)),ISNUMBER(FIND("8F",ScheduleCompile!U522)),ISNUMBER(FIND("1F",ScheduleCompile!U522)),ISNUMBER(FIND("2F",ScheduleCompile!U522)),ISNUMBER(FIND("3F",ScheduleCompile!U522)),ISNUMBER(FIND("6F",ScheduleCompile!U522)),ISNUMBER(FIND("7F",ScheduleCompile!U522)),ISNUMBER(FIND("9F",ScheduleCompile!U522)),ISNUMBER(FIND("4F",ScheduleCompile!U522))),VALUE(LEFT(ScheduleCompile!U522,FIND("F",ScheduleCompile!U522)-1)),ScheduleCompile!U522)))))),ISTEXT(ScheduleCompile!#REF!)),"ENDTABLE",IF(ISERROR(IF(ScheduleCompile!U522="Off",0,IF(ScheduleCompile!U522="On",1,IF(ISNUMBER(ScheduleCompile!U522),ScheduleCompile!U522/1,IF(ISTEXT(ScheduleCompile!U522),IF(OR(ISNUMBER(FIND("5F",ScheduleCompile!U522)),ISNUMBER(FIND("0F",ScheduleCompile!U522)),ISNUMBER(FIND("8F",ScheduleCompile!U522)),ISNUMBER(FIND("1F",ScheduleCompile!U522)),ISNUMBER(FIND("2F",ScheduleCompile!U522)),ISNUMBER(FIND("3F",ScheduleCompile!U522)),ISNUMBER(FIND("6F",ScheduleCompile!U522)),ISNUMBER(FIND("7F",ScheduleCompile!U522)),ISNUMBER(FIND("9F",ScheduleCompile!U522)),ISNUMBER(FIND("4F",ScheduleCompile!U522))),VALUE(LEFT(ScheduleCompile!U522,FIND("F",ScheduleCompile!U522)-1)),ScheduleCompile!U522)))))),"",IF(ScheduleCompile!U522="Off",0,IF(ScheduleCompile!U522="On",1,IF(ISNUMBER(ScheduleCompile!U522),ScheduleCompile!U522/1,IF(ISTEXT(ScheduleCompile!U522),IF(OR(ISNUMBER(FIND("5F",ScheduleCompile!U522)),ISNUMBER(FIND("0F",ScheduleCompile!U522)),ISNUMBER(FIND("8F",ScheduleCompile!U522)),ISNUMBER(FIND("1F",ScheduleCompile!U522)),ISNUMBER(FIND("2F",ScheduleCompile!U522)),ISNUMBER(FIND("3F",ScheduleCompile!U522)),ISNUMBER(FIND("6F",ScheduleCompile!U522)),ISNUMBER(FIND("7F",ScheduleCompile!U522)),ISNUMBER(FIND("9F",ScheduleCompile!U522)),ISNUMBER(FIND("4F",ScheduleCompile!U522))),VALUE(LEFT(ScheduleCompile!U522,FIND("F",ScheduleCompile!U522)-1)),ScheduleCompile!U522)))))))</f>
        <v>0</v>
      </c>
      <c r="AA529" s="1">
        <f>IF(AND(ISERROR(IF(ScheduleCompile!V522="Off",0,IF(ScheduleCompile!V522="On",1,IF(ISNUMBER(ScheduleCompile!V522),ScheduleCompile!V522/1,IF(ISTEXT(ScheduleCompile!V522),IF(OR(ISNUMBER(FIND("5F",ScheduleCompile!V522)),ISNUMBER(FIND("0F",ScheduleCompile!V522)),ISNUMBER(FIND("8F",ScheduleCompile!V522)),ISNUMBER(FIND("1F",ScheduleCompile!V522)),ISNUMBER(FIND("2F",ScheduleCompile!V522)),ISNUMBER(FIND("3F",ScheduleCompile!V522)),ISNUMBER(FIND("6F",ScheduleCompile!V522)),ISNUMBER(FIND("7F",ScheduleCompile!V522)),ISNUMBER(FIND("9F",ScheduleCompile!V522)),ISNUMBER(FIND("4F",ScheduleCompile!V522))),VALUE(LEFT(ScheduleCompile!V522,FIND("F",ScheduleCompile!V522)-1)),ScheduleCompile!V522)))))),ISTEXT(ScheduleCompile!#REF!)),"ENDTABLE",IF(ISERROR(IF(ScheduleCompile!V522="Off",0,IF(ScheduleCompile!V522="On",1,IF(ISNUMBER(ScheduleCompile!V522),ScheduleCompile!V522/1,IF(ISTEXT(ScheduleCompile!V522),IF(OR(ISNUMBER(FIND("5F",ScheduleCompile!V522)),ISNUMBER(FIND("0F",ScheduleCompile!V522)),ISNUMBER(FIND("8F",ScheduleCompile!V522)),ISNUMBER(FIND("1F",ScheduleCompile!V522)),ISNUMBER(FIND("2F",ScheduleCompile!V522)),ISNUMBER(FIND("3F",ScheduleCompile!V522)),ISNUMBER(FIND("6F",ScheduleCompile!V522)),ISNUMBER(FIND("7F",ScheduleCompile!V522)),ISNUMBER(FIND("9F",ScheduleCompile!V522)),ISNUMBER(FIND("4F",ScheduleCompile!V522))),VALUE(LEFT(ScheduleCompile!V522,FIND("F",ScheduleCompile!V522)-1)),ScheduleCompile!V522)))))),"",IF(ScheduleCompile!V522="Off",0,IF(ScheduleCompile!V522="On",1,IF(ISNUMBER(ScheduleCompile!V522),ScheduleCompile!V522/1,IF(ISTEXT(ScheduleCompile!V522),IF(OR(ISNUMBER(FIND("5F",ScheduleCompile!V522)),ISNUMBER(FIND("0F",ScheduleCompile!V522)),ISNUMBER(FIND("8F",ScheduleCompile!V522)),ISNUMBER(FIND("1F",ScheduleCompile!V522)),ISNUMBER(FIND("2F",ScheduleCompile!V522)),ISNUMBER(FIND("3F",ScheduleCompile!V522)),ISNUMBER(FIND("6F",ScheduleCompile!V522)),ISNUMBER(FIND("7F",ScheduleCompile!V522)),ISNUMBER(FIND("9F",ScheduleCompile!V522)),ISNUMBER(FIND("4F",ScheduleCompile!V522))),VALUE(LEFT(ScheduleCompile!V522,FIND("F",ScheduleCompile!V522)-1)),ScheduleCompile!V522)))))))</f>
        <v>0</v>
      </c>
      <c r="AB529" s="1">
        <f>IF(AND(ISERROR(IF(ScheduleCompile!W522="Off",0,IF(ScheduleCompile!W522="On",1,IF(ISNUMBER(ScheduleCompile!W522),ScheduleCompile!W522/1,IF(ISTEXT(ScheduleCompile!W522),IF(OR(ISNUMBER(FIND("5F",ScheduleCompile!W522)),ISNUMBER(FIND("0F",ScheduleCompile!W522)),ISNUMBER(FIND("8F",ScheduleCompile!W522)),ISNUMBER(FIND("1F",ScheduleCompile!W522)),ISNUMBER(FIND("2F",ScheduleCompile!W522)),ISNUMBER(FIND("3F",ScheduleCompile!W522)),ISNUMBER(FIND("6F",ScheduleCompile!W522)),ISNUMBER(FIND("7F",ScheduleCompile!W522)),ISNUMBER(FIND("9F",ScheduleCompile!W522)),ISNUMBER(FIND("4F",ScheduleCompile!W522))),VALUE(LEFT(ScheduleCompile!W522,FIND("F",ScheduleCompile!W522)-1)),ScheduleCompile!W522)))))),ISTEXT(ScheduleCompile!#REF!)),"ENDTABLE",IF(ISERROR(IF(ScheduleCompile!W522="Off",0,IF(ScheduleCompile!W522="On",1,IF(ISNUMBER(ScheduleCompile!W522),ScheduleCompile!W522/1,IF(ISTEXT(ScheduleCompile!W522),IF(OR(ISNUMBER(FIND("5F",ScheduleCompile!W522)),ISNUMBER(FIND("0F",ScheduleCompile!W522)),ISNUMBER(FIND("8F",ScheduleCompile!W522)),ISNUMBER(FIND("1F",ScheduleCompile!W522)),ISNUMBER(FIND("2F",ScheduleCompile!W522)),ISNUMBER(FIND("3F",ScheduleCompile!W522)),ISNUMBER(FIND("6F",ScheduleCompile!W522)),ISNUMBER(FIND("7F",ScheduleCompile!W522)),ISNUMBER(FIND("9F",ScheduleCompile!W522)),ISNUMBER(FIND("4F",ScheduleCompile!W522))),VALUE(LEFT(ScheduleCompile!W522,FIND("F",ScheduleCompile!W522)-1)),ScheduleCompile!W522)))))),"",IF(ScheduleCompile!W522="Off",0,IF(ScheduleCompile!W522="On",1,IF(ISNUMBER(ScheduleCompile!W522),ScheduleCompile!W522/1,IF(ISTEXT(ScheduleCompile!W522),IF(OR(ISNUMBER(FIND("5F",ScheduleCompile!W522)),ISNUMBER(FIND("0F",ScheduleCompile!W522)),ISNUMBER(FIND("8F",ScheduleCompile!W522)),ISNUMBER(FIND("1F",ScheduleCompile!W522)),ISNUMBER(FIND("2F",ScheduleCompile!W522)),ISNUMBER(FIND("3F",ScheduleCompile!W522)),ISNUMBER(FIND("6F",ScheduleCompile!W522)),ISNUMBER(FIND("7F",ScheduleCompile!W522)),ISNUMBER(FIND("9F",ScheduleCompile!W522)),ISNUMBER(FIND("4F",ScheduleCompile!W522))),VALUE(LEFT(ScheduleCompile!W522,FIND("F",ScheduleCompile!W522)-1)),ScheduleCompile!W522)))))))</f>
        <v>0</v>
      </c>
      <c r="AC529" s="1">
        <f>IF(AND(ISERROR(IF(ScheduleCompile!X522="Off",0,IF(ScheduleCompile!X522="On",1,IF(ISNUMBER(ScheduleCompile!X522),ScheduleCompile!X522/1,IF(ISTEXT(ScheduleCompile!X522),IF(OR(ISNUMBER(FIND("5F",ScheduleCompile!X522)),ISNUMBER(FIND("0F",ScheduleCompile!X522)),ISNUMBER(FIND("8F",ScheduleCompile!X522)),ISNUMBER(FIND("1F",ScheduleCompile!X522)),ISNUMBER(FIND("2F",ScheduleCompile!X522)),ISNUMBER(FIND("3F",ScheduleCompile!X522)),ISNUMBER(FIND("6F",ScheduleCompile!X522)),ISNUMBER(FIND("7F",ScheduleCompile!X522)),ISNUMBER(FIND("9F",ScheduleCompile!X522)),ISNUMBER(FIND("4F",ScheduleCompile!X522))),VALUE(LEFT(ScheduleCompile!X522,FIND("F",ScheduleCompile!X522)-1)),ScheduleCompile!X522)))))),ISTEXT(ScheduleCompile!#REF!)),"ENDTABLE",IF(ISERROR(IF(ScheduleCompile!X522="Off",0,IF(ScheduleCompile!X522="On",1,IF(ISNUMBER(ScheduleCompile!X522),ScheduleCompile!X522/1,IF(ISTEXT(ScheduleCompile!X522),IF(OR(ISNUMBER(FIND("5F",ScheduleCompile!X522)),ISNUMBER(FIND("0F",ScheduleCompile!X522)),ISNUMBER(FIND("8F",ScheduleCompile!X522)),ISNUMBER(FIND("1F",ScheduleCompile!X522)),ISNUMBER(FIND("2F",ScheduleCompile!X522)),ISNUMBER(FIND("3F",ScheduleCompile!X522)),ISNUMBER(FIND("6F",ScheduleCompile!X522)),ISNUMBER(FIND("7F",ScheduleCompile!X522)),ISNUMBER(FIND("9F",ScheduleCompile!X522)),ISNUMBER(FIND("4F",ScheduleCompile!X522))),VALUE(LEFT(ScheduleCompile!X522,FIND("F",ScheduleCompile!X522)-1)),ScheduleCompile!X522)))))),"",IF(ScheduleCompile!X522="Off",0,IF(ScheduleCompile!X522="On",1,IF(ISNUMBER(ScheduleCompile!X522),ScheduleCompile!X522/1,IF(ISTEXT(ScheduleCompile!X522),IF(OR(ISNUMBER(FIND("5F",ScheduleCompile!X522)),ISNUMBER(FIND("0F",ScheduleCompile!X522)),ISNUMBER(FIND("8F",ScheduleCompile!X522)),ISNUMBER(FIND("1F",ScheduleCompile!X522)),ISNUMBER(FIND("2F",ScheduleCompile!X522)),ISNUMBER(FIND("3F",ScheduleCompile!X522)),ISNUMBER(FIND("6F",ScheduleCompile!X522)),ISNUMBER(FIND("7F",ScheduleCompile!X522)),ISNUMBER(FIND("9F",ScheduleCompile!X522)),ISNUMBER(FIND("4F",ScheduleCompile!X522))),VALUE(LEFT(ScheduleCompile!X522,FIND("F",ScheduleCompile!X522)-1)),ScheduleCompile!X522)))))))</f>
        <v>0</v>
      </c>
      <c r="AD529" s="1">
        <f>IF(AND(ISERROR(IF(ScheduleCompile!Y522="Off",0,IF(ScheduleCompile!Y522="On",1,IF(ISNUMBER(ScheduleCompile!Y522),ScheduleCompile!Y522/1,IF(ISTEXT(ScheduleCompile!Y522),IF(OR(ISNUMBER(FIND("5F",ScheduleCompile!Y522)),ISNUMBER(FIND("0F",ScheduleCompile!Y522)),ISNUMBER(FIND("8F",ScheduleCompile!Y522)),ISNUMBER(FIND("1F",ScheduleCompile!Y522)),ISNUMBER(FIND("2F",ScheduleCompile!Y522)),ISNUMBER(FIND("3F",ScheduleCompile!Y522)),ISNUMBER(FIND("6F",ScheduleCompile!Y522)),ISNUMBER(FIND("7F",ScheduleCompile!Y522)),ISNUMBER(FIND("9F",ScheduleCompile!Y522)),ISNUMBER(FIND("4F",ScheduleCompile!Y522))),VALUE(LEFT(ScheduleCompile!Y522,FIND("F",ScheduleCompile!Y522)-1)),ScheduleCompile!Y522)))))),ISTEXT(ScheduleCompile!#REF!)),"ENDTABLE",IF(ISERROR(IF(ScheduleCompile!Y522="Off",0,IF(ScheduleCompile!Y522="On",1,IF(ISNUMBER(ScheduleCompile!Y522),ScheduleCompile!Y522/1,IF(ISTEXT(ScheduleCompile!Y522),IF(OR(ISNUMBER(FIND("5F",ScheduleCompile!Y522)),ISNUMBER(FIND("0F",ScheduleCompile!Y522)),ISNUMBER(FIND("8F",ScheduleCompile!Y522)),ISNUMBER(FIND("1F",ScheduleCompile!Y522)),ISNUMBER(FIND("2F",ScheduleCompile!Y522)),ISNUMBER(FIND("3F",ScheduleCompile!Y522)),ISNUMBER(FIND("6F",ScheduleCompile!Y522)),ISNUMBER(FIND("7F",ScheduleCompile!Y522)),ISNUMBER(FIND("9F",ScheduleCompile!Y522)),ISNUMBER(FIND("4F",ScheduleCompile!Y522))),VALUE(LEFT(ScheduleCompile!Y522,FIND("F",ScheduleCompile!Y522)-1)),ScheduleCompile!Y522)))))),"",IF(ScheduleCompile!Y522="Off",0,IF(ScheduleCompile!Y522="On",1,IF(ISNUMBER(ScheduleCompile!Y522),ScheduleCompile!Y522/1,IF(ISTEXT(ScheduleCompile!Y522),IF(OR(ISNUMBER(FIND("5F",ScheduleCompile!Y522)),ISNUMBER(FIND("0F",ScheduleCompile!Y522)),ISNUMBER(FIND("8F",ScheduleCompile!Y522)),ISNUMBER(FIND("1F",ScheduleCompile!Y522)),ISNUMBER(FIND("2F",ScheduleCompile!Y522)),ISNUMBER(FIND("3F",ScheduleCompile!Y522)),ISNUMBER(FIND("6F",ScheduleCompile!Y522)),ISNUMBER(FIND("7F",ScheduleCompile!Y522)),ISNUMBER(FIND("9F",ScheduleCompile!Y522)),ISNUMBER(FIND("4F",ScheduleCompile!Y522))),VALUE(LEFT(ScheduleCompile!Y522,FIND("F",ScheduleCompile!Y522)-1)),ScheduleCompile!Y522)))))))</f>
        <v>0</v>
      </c>
    </row>
    <row r="530" spans="1:30" x14ac:dyDescent="0.25">
      <c r="A530" t="str">
        <f t="shared" si="35"/>
        <v>SchDay "WarehouseEscalatorSun"  Type = "Fraction" Hr = (0, 0, 0, 0, 0, 0, 0, 0, 0, 0, 0, 0, 0, 0, 0, 0, 0, 0, 0, 0, 0, 0, 0, 0) ..</v>
      </c>
      <c r="B530" s="1" t="s">
        <v>623</v>
      </c>
      <c r="C530" t="str">
        <f t="shared" si="36"/>
        <v xml:space="preserve">SchDay "WarehouseEscalatorSun"  Type = "Fraction" Hr = </v>
      </c>
      <c r="D530" t="str">
        <f t="shared" si="37"/>
        <v>(0, 0, 0, 0, 0, 0, 0, 0, 0, 0, 0, 0, 0, 0, 0, 0, 0, 0, 0, 0, 0, 0, 0, 0) ..</v>
      </c>
      <c r="E530" s="30" t="str">
        <f>ScheduleCompile!A523</f>
        <v>WarehouseEscalatorSun</v>
      </c>
      <c r="F530" t="str">
        <f t="shared" si="38"/>
        <v>Fraction</v>
      </c>
      <c r="G530" s="1">
        <f>IF(AND(ISERROR(IF(ScheduleCompile!B523="Off",0,IF(ScheduleCompile!B523="On",1,IF(ISNUMBER(ScheduleCompile!B523),ScheduleCompile!B523/1,IF(ISTEXT(ScheduleCompile!B523),IF(OR(ISNUMBER(FIND("5F",ScheduleCompile!B523)),ISNUMBER(FIND("0F",ScheduleCompile!B523)),ISNUMBER(FIND("8F",ScheduleCompile!B523)),ISNUMBER(FIND("1F",ScheduleCompile!B523)),ISNUMBER(FIND("2F",ScheduleCompile!B523)),ISNUMBER(FIND("3F",ScheduleCompile!B523)),ISNUMBER(FIND("6F",ScheduleCompile!B523)),ISNUMBER(FIND("7F",ScheduleCompile!B523)),ISNUMBER(FIND("9F",ScheduleCompile!B523)),ISNUMBER(FIND("4F",ScheduleCompile!B523))),VALUE(LEFT(ScheduleCompile!B523,FIND("F",ScheduleCompile!B523)-1)),ScheduleCompile!B523)))))),ISTEXT(ScheduleCompile!#REF!)),"ENDTABLE",IF(ISERROR(IF(ScheduleCompile!B523="Off",0,IF(ScheduleCompile!B523="On",1,IF(ISNUMBER(ScheduleCompile!B523),ScheduleCompile!B523/1,IF(ISTEXT(ScheduleCompile!B523),IF(OR(ISNUMBER(FIND("5F",ScheduleCompile!B523)),ISNUMBER(FIND("0F",ScheduleCompile!B523)),ISNUMBER(FIND("8F",ScheduleCompile!B523)),ISNUMBER(FIND("1F",ScheduleCompile!B523)),ISNUMBER(FIND("2F",ScheduleCompile!B523)),ISNUMBER(FIND("3F",ScheduleCompile!B523)),ISNUMBER(FIND("6F",ScheduleCompile!B523)),ISNUMBER(FIND("7F",ScheduleCompile!B523)),ISNUMBER(FIND("9F",ScheduleCompile!B523)),ISNUMBER(FIND("4F",ScheduleCompile!B523))),VALUE(LEFT(ScheduleCompile!B523,FIND("F",ScheduleCompile!B523)-1)),ScheduleCompile!B523)))))),"",IF(ScheduleCompile!B523="Off",0,IF(ScheduleCompile!B523="On",1,IF(ISNUMBER(ScheduleCompile!B523),ScheduleCompile!B523/1,IF(ISTEXT(ScheduleCompile!B523),IF(OR(ISNUMBER(FIND("5F",ScheduleCompile!B523)),ISNUMBER(FIND("0F",ScheduleCompile!B523)),ISNUMBER(FIND("8F",ScheduleCompile!B523)),ISNUMBER(FIND("1F",ScheduleCompile!B523)),ISNUMBER(FIND("2F",ScheduleCompile!B523)),ISNUMBER(FIND("3F",ScheduleCompile!B523)),ISNUMBER(FIND("6F",ScheduleCompile!B523)),ISNUMBER(FIND("7F",ScheduleCompile!B523)),ISNUMBER(FIND("9F",ScheduleCompile!B523)),ISNUMBER(FIND("4F",ScheduleCompile!B523))),VALUE(LEFT(ScheduleCompile!B523,FIND("F",ScheduleCompile!B523)-1)),ScheduleCompile!B523)))))))</f>
        <v>0</v>
      </c>
      <c r="H530" s="1">
        <f>IF(AND(ISERROR(IF(ScheduleCompile!C523="Off",0,IF(ScheduleCompile!C523="On",1,IF(ISNUMBER(ScheduleCompile!C523),ScheduleCompile!C523/1,IF(ISTEXT(ScheduleCompile!C523),IF(OR(ISNUMBER(FIND("5F",ScheduleCompile!C523)),ISNUMBER(FIND("0F",ScheduleCompile!C523)),ISNUMBER(FIND("8F",ScheduleCompile!C523)),ISNUMBER(FIND("1F",ScheduleCompile!C523)),ISNUMBER(FIND("2F",ScheduleCompile!C523)),ISNUMBER(FIND("3F",ScheduleCompile!C523)),ISNUMBER(FIND("6F",ScheduleCompile!C523)),ISNUMBER(FIND("7F",ScheduleCompile!C523)),ISNUMBER(FIND("9F",ScheduleCompile!C523)),ISNUMBER(FIND("4F",ScheduleCompile!C523))),VALUE(LEFT(ScheduleCompile!C523,FIND("F",ScheduleCompile!C523)-1)),ScheduleCompile!C523)))))),ISTEXT(ScheduleCompile!#REF!)),"ENDTABLE",IF(ISERROR(IF(ScheduleCompile!C523="Off",0,IF(ScheduleCompile!C523="On",1,IF(ISNUMBER(ScheduleCompile!C523),ScheduleCompile!C523/1,IF(ISTEXT(ScheduleCompile!C523),IF(OR(ISNUMBER(FIND("5F",ScheduleCompile!C523)),ISNUMBER(FIND("0F",ScheduleCompile!C523)),ISNUMBER(FIND("8F",ScheduleCompile!C523)),ISNUMBER(FIND("1F",ScheduleCompile!C523)),ISNUMBER(FIND("2F",ScheduleCompile!C523)),ISNUMBER(FIND("3F",ScheduleCompile!C523)),ISNUMBER(FIND("6F",ScheduleCompile!C523)),ISNUMBER(FIND("7F",ScheduleCompile!C523)),ISNUMBER(FIND("9F",ScheduleCompile!C523)),ISNUMBER(FIND("4F",ScheduleCompile!C523))),VALUE(LEFT(ScheduleCompile!C523,FIND("F",ScheduleCompile!C523)-1)),ScheduleCompile!C523)))))),"",IF(ScheduleCompile!C523="Off",0,IF(ScheduleCompile!C523="On",1,IF(ISNUMBER(ScheduleCompile!C523),ScheduleCompile!C523/1,IF(ISTEXT(ScheduleCompile!C523),IF(OR(ISNUMBER(FIND("5F",ScheduleCompile!C523)),ISNUMBER(FIND("0F",ScheduleCompile!C523)),ISNUMBER(FIND("8F",ScheduleCompile!C523)),ISNUMBER(FIND("1F",ScheduleCompile!C523)),ISNUMBER(FIND("2F",ScheduleCompile!C523)),ISNUMBER(FIND("3F",ScheduleCompile!C523)),ISNUMBER(FIND("6F",ScheduleCompile!C523)),ISNUMBER(FIND("7F",ScheduleCompile!C523)),ISNUMBER(FIND("9F",ScheduleCompile!C523)),ISNUMBER(FIND("4F",ScheduleCompile!C523))),VALUE(LEFT(ScheduleCompile!C523,FIND("F",ScheduleCompile!C523)-1)),ScheduleCompile!C523)))))))</f>
        <v>0</v>
      </c>
      <c r="I530" s="1">
        <f>IF(AND(ISERROR(IF(ScheduleCompile!D523="Off",0,IF(ScheduleCompile!D523="On",1,IF(ISNUMBER(ScheduleCompile!D523),ScheduleCompile!D523/1,IF(ISTEXT(ScheduleCompile!D523),IF(OR(ISNUMBER(FIND("5F",ScheduleCompile!D523)),ISNUMBER(FIND("0F",ScheduleCompile!D523)),ISNUMBER(FIND("8F",ScheduleCompile!D523)),ISNUMBER(FIND("1F",ScheduleCompile!D523)),ISNUMBER(FIND("2F",ScheduleCompile!D523)),ISNUMBER(FIND("3F",ScheduleCompile!D523)),ISNUMBER(FIND("6F",ScheduleCompile!D523)),ISNUMBER(FIND("7F",ScheduleCompile!D523)),ISNUMBER(FIND("9F",ScheduleCompile!D523)),ISNUMBER(FIND("4F",ScheduleCompile!D523))),VALUE(LEFT(ScheduleCompile!D523,FIND("F",ScheduleCompile!D523)-1)),ScheduleCompile!D523)))))),ISTEXT(ScheduleCompile!#REF!)),"ENDTABLE",IF(ISERROR(IF(ScheduleCompile!D523="Off",0,IF(ScheduleCompile!D523="On",1,IF(ISNUMBER(ScheduleCompile!D523),ScheduleCompile!D523/1,IF(ISTEXT(ScheduleCompile!D523),IF(OR(ISNUMBER(FIND("5F",ScheduleCompile!D523)),ISNUMBER(FIND("0F",ScheduleCompile!D523)),ISNUMBER(FIND("8F",ScheduleCompile!D523)),ISNUMBER(FIND("1F",ScheduleCompile!D523)),ISNUMBER(FIND("2F",ScheduleCompile!D523)),ISNUMBER(FIND("3F",ScheduleCompile!D523)),ISNUMBER(FIND("6F",ScheduleCompile!D523)),ISNUMBER(FIND("7F",ScheduleCompile!D523)),ISNUMBER(FIND("9F",ScheduleCompile!D523)),ISNUMBER(FIND("4F",ScheduleCompile!D523))),VALUE(LEFT(ScheduleCompile!D523,FIND("F",ScheduleCompile!D523)-1)),ScheduleCompile!D523)))))),"",IF(ScheduleCompile!D523="Off",0,IF(ScheduleCompile!D523="On",1,IF(ISNUMBER(ScheduleCompile!D523),ScheduleCompile!D523/1,IF(ISTEXT(ScheduleCompile!D523),IF(OR(ISNUMBER(FIND("5F",ScheduleCompile!D523)),ISNUMBER(FIND("0F",ScheduleCompile!D523)),ISNUMBER(FIND("8F",ScheduleCompile!D523)),ISNUMBER(FIND("1F",ScheduleCompile!D523)),ISNUMBER(FIND("2F",ScheduleCompile!D523)),ISNUMBER(FIND("3F",ScheduleCompile!D523)),ISNUMBER(FIND("6F",ScheduleCompile!D523)),ISNUMBER(FIND("7F",ScheduleCompile!D523)),ISNUMBER(FIND("9F",ScheduleCompile!D523)),ISNUMBER(FIND("4F",ScheduleCompile!D523))),VALUE(LEFT(ScheduleCompile!D523,FIND("F",ScheduleCompile!D523)-1)),ScheduleCompile!D523)))))))</f>
        <v>0</v>
      </c>
      <c r="J530" s="1">
        <f>IF(AND(ISERROR(IF(ScheduleCompile!E523="Off",0,IF(ScheduleCompile!E523="On",1,IF(ISNUMBER(ScheduleCompile!E523),ScheduleCompile!E523/1,IF(ISTEXT(ScheduleCompile!E523),IF(OR(ISNUMBER(FIND("5F",ScheduleCompile!E523)),ISNUMBER(FIND("0F",ScheduleCompile!E523)),ISNUMBER(FIND("8F",ScheduleCompile!E523)),ISNUMBER(FIND("1F",ScheduleCompile!E523)),ISNUMBER(FIND("2F",ScheduleCompile!E523)),ISNUMBER(FIND("3F",ScheduleCompile!E523)),ISNUMBER(FIND("6F",ScheduleCompile!E523)),ISNUMBER(FIND("7F",ScheduleCompile!E523)),ISNUMBER(FIND("9F",ScheduleCompile!E523)),ISNUMBER(FIND("4F",ScheduleCompile!E523))),VALUE(LEFT(ScheduleCompile!E523,FIND("F",ScheduleCompile!E523)-1)),ScheduleCompile!E523)))))),ISTEXT(ScheduleCompile!#REF!)),"ENDTABLE",IF(ISERROR(IF(ScheduleCompile!E523="Off",0,IF(ScheduleCompile!E523="On",1,IF(ISNUMBER(ScheduleCompile!E523),ScheduleCompile!E523/1,IF(ISTEXT(ScheduleCompile!E523),IF(OR(ISNUMBER(FIND("5F",ScheduleCompile!E523)),ISNUMBER(FIND("0F",ScheduleCompile!E523)),ISNUMBER(FIND("8F",ScheduleCompile!E523)),ISNUMBER(FIND("1F",ScheduleCompile!E523)),ISNUMBER(FIND("2F",ScheduleCompile!E523)),ISNUMBER(FIND("3F",ScheduleCompile!E523)),ISNUMBER(FIND("6F",ScheduleCompile!E523)),ISNUMBER(FIND("7F",ScheduleCompile!E523)),ISNUMBER(FIND("9F",ScheduleCompile!E523)),ISNUMBER(FIND("4F",ScheduleCompile!E523))),VALUE(LEFT(ScheduleCompile!E523,FIND("F",ScheduleCompile!E523)-1)),ScheduleCompile!E523)))))),"",IF(ScheduleCompile!E523="Off",0,IF(ScheduleCompile!E523="On",1,IF(ISNUMBER(ScheduleCompile!E523),ScheduleCompile!E523/1,IF(ISTEXT(ScheduleCompile!E523),IF(OR(ISNUMBER(FIND("5F",ScheduleCompile!E523)),ISNUMBER(FIND("0F",ScheduleCompile!E523)),ISNUMBER(FIND("8F",ScheduleCompile!E523)),ISNUMBER(FIND("1F",ScheduleCompile!E523)),ISNUMBER(FIND("2F",ScheduleCompile!E523)),ISNUMBER(FIND("3F",ScheduleCompile!E523)),ISNUMBER(FIND("6F",ScheduleCompile!E523)),ISNUMBER(FIND("7F",ScheduleCompile!E523)),ISNUMBER(FIND("9F",ScheduleCompile!E523)),ISNUMBER(FIND("4F",ScheduleCompile!E523))),VALUE(LEFT(ScheduleCompile!E523,FIND("F",ScheduleCompile!E523)-1)),ScheduleCompile!E523)))))))</f>
        <v>0</v>
      </c>
      <c r="K530" s="1">
        <f>IF(AND(ISERROR(IF(ScheduleCompile!F523="Off",0,IF(ScheduleCompile!F523="On",1,IF(ISNUMBER(ScheduleCompile!F523),ScheduleCompile!F523/1,IF(ISTEXT(ScheduleCompile!F523),IF(OR(ISNUMBER(FIND("5F",ScheduleCompile!F523)),ISNUMBER(FIND("0F",ScheduleCompile!F523)),ISNUMBER(FIND("8F",ScheduleCompile!F523)),ISNUMBER(FIND("1F",ScheduleCompile!F523)),ISNUMBER(FIND("2F",ScheduleCompile!F523)),ISNUMBER(FIND("3F",ScheduleCompile!F523)),ISNUMBER(FIND("6F",ScheduleCompile!F523)),ISNUMBER(FIND("7F",ScheduleCompile!F523)),ISNUMBER(FIND("9F",ScheduleCompile!F523)),ISNUMBER(FIND("4F",ScheduleCompile!F523))),VALUE(LEFT(ScheduleCompile!F523,FIND("F",ScheduleCompile!F523)-1)),ScheduleCompile!F523)))))),ISTEXT(ScheduleCompile!#REF!)),"ENDTABLE",IF(ISERROR(IF(ScheduleCompile!F523="Off",0,IF(ScheduleCompile!F523="On",1,IF(ISNUMBER(ScheduleCompile!F523),ScheduleCompile!F523/1,IF(ISTEXT(ScheduleCompile!F523),IF(OR(ISNUMBER(FIND("5F",ScheduleCompile!F523)),ISNUMBER(FIND("0F",ScheduleCompile!F523)),ISNUMBER(FIND("8F",ScheduleCompile!F523)),ISNUMBER(FIND("1F",ScheduleCompile!F523)),ISNUMBER(FIND("2F",ScheduleCompile!F523)),ISNUMBER(FIND("3F",ScheduleCompile!F523)),ISNUMBER(FIND("6F",ScheduleCompile!F523)),ISNUMBER(FIND("7F",ScheduleCompile!F523)),ISNUMBER(FIND("9F",ScheduleCompile!F523)),ISNUMBER(FIND("4F",ScheduleCompile!F523))),VALUE(LEFT(ScheduleCompile!F523,FIND("F",ScheduleCompile!F523)-1)),ScheduleCompile!F523)))))),"",IF(ScheduleCompile!F523="Off",0,IF(ScheduleCompile!F523="On",1,IF(ISNUMBER(ScheduleCompile!F523),ScheduleCompile!F523/1,IF(ISTEXT(ScheduleCompile!F523),IF(OR(ISNUMBER(FIND("5F",ScheduleCompile!F523)),ISNUMBER(FIND("0F",ScheduleCompile!F523)),ISNUMBER(FIND("8F",ScheduleCompile!F523)),ISNUMBER(FIND("1F",ScheduleCompile!F523)),ISNUMBER(FIND("2F",ScheduleCompile!F523)),ISNUMBER(FIND("3F",ScheduleCompile!F523)),ISNUMBER(FIND("6F",ScheduleCompile!F523)),ISNUMBER(FIND("7F",ScheduleCompile!F523)),ISNUMBER(FIND("9F",ScheduleCompile!F523)),ISNUMBER(FIND("4F",ScheduleCompile!F523))),VALUE(LEFT(ScheduleCompile!F523,FIND("F",ScheduleCompile!F523)-1)),ScheduleCompile!F523)))))))</f>
        <v>0</v>
      </c>
      <c r="L530" s="1">
        <f>IF(AND(ISERROR(IF(ScheduleCompile!G523="Off",0,IF(ScheduleCompile!G523="On",1,IF(ISNUMBER(ScheduleCompile!G523),ScheduleCompile!G523/1,IF(ISTEXT(ScheduleCompile!G523),IF(OR(ISNUMBER(FIND("5F",ScheduleCompile!G523)),ISNUMBER(FIND("0F",ScheduleCompile!G523)),ISNUMBER(FIND("8F",ScheduleCompile!G523)),ISNUMBER(FIND("1F",ScheduleCompile!G523)),ISNUMBER(FIND("2F",ScheduleCompile!G523)),ISNUMBER(FIND("3F",ScheduleCompile!G523)),ISNUMBER(FIND("6F",ScheduleCompile!G523)),ISNUMBER(FIND("7F",ScheduleCompile!G523)),ISNUMBER(FIND("9F",ScheduleCompile!G523)),ISNUMBER(FIND("4F",ScheduleCompile!G523))),VALUE(LEFT(ScheduleCompile!G523,FIND("F",ScheduleCompile!G523)-1)),ScheduleCompile!G523)))))),ISTEXT(ScheduleCompile!#REF!)),"ENDTABLE",IF(ISERROR(IF(ScheduleCompile!G523="Off",0,IF(ScheduleCompile!G523="On",1,IF(ISNUMBER(ScheduleCompile!G523),ScheduleCompile!G523/1,IF(ISTEXT(ScheduleCompile!G523),IF(OR(ISNUMBER(FIND("5F",ScheduleCompile!G523)),ISNUMBER(FIND("0F",ScheduleCompile!G523)),ISNUMBER(FIND("8F",ScheduleCompile!G523)),ISNUMBER(FIND("1F",ScheduleCompile!G523)),ISNUMBER(FIND("2F",ScheduleCompile!G523)),ISNUMBER(FIND("3F",ScheduleCompile!G523)),ISNUMBER(FIND("6F",ScheduleCompile!G523)),ISNUMBER(FIND("7F",ScheduleCompile!G523)),ISNUMBER(FIND("9F",ScheduleCompile!G523)),ISNUMBER(FIND("4F",ScheduleCompile!G523))),VALUE(LEFT(ScheduleCompile!G523,FIND("F",ScheduleCompile!G523)-1)),ScheduleCompile!G523)))))),"",IF(ScheduleCompile!G523="Off",0,IF(ScheduleCompile!G523="On",1,IF(ISNUMBER(ScheduleCompile!G523),ScheduleCompile!G523/1,IF(ISTEXT(ScheduleCompile!G523),IF(OR(ISNUMBER(FIND("5F",ScheduleCompile!G523)),ISNUMBER(FIND("0F",ScheduleCompile!G523)),ISNUMBER(FIND("8F",ScheduleCompile!G523)),ISNUMBER(FIND("1F",ScheduleCompile!G523)),ISNUMBER(FIND("2F",ScheduleCompile!G523)),ISNUMBER(FIND("3F",ScheduleCompile!G523)),ISNUMBER(FIND("6F",ScheduleCompile!G523)),ISNUMBER(FIND("7F",ScheduleCompile!G523)),ISNUMBER(FIND("9F",ScheduleCompile!G523)),ISNUMBER(FIND("4F",ScheduleCompile!G523))),VALUE(LEFT(ScheduleCompile!G523,FIND("F",ScheduleCompile!G523)-1)),ScheduleCompile!G523)))))))</f>
        <v>0</v>
      </c>
      <c r="M530" s="1">
        <f>IF(AND(ISERROR(IF(ScheduleCompile!H523="Off",0,IF(ScheduleCompile!H523="On",1,IF(ISNUMBER(ScheduleCompile!H523),ScheduleCompile!H523/1,IF(ISTEXT(ScheduleCompile!H523),IF(OR(ISNUMBER(FIND("5F",ScheduleCompile!H523)),ISNUMBER(FIND("0F",ScheduleCompile!H523)),ISNUMBER(FIND("8F",ScheduleCompile!H523)),ISNUMBER(FIND("1F",ScheduleCompile!H523)),ISNUMBER(FIND("2F",ScheduleCompile!H523)),ISNUMBER(FIND("3F",ScheduleCompile!H523)),ISNUMBER(FIND("6F",ScheduleCompile!H523)),ISNUMBER(FIND("7F",ScheduleCompile!H523)),ISNUMBER(FIND("9F",ScheduleCompile!H523)),ISNUMBER(FIND("4F",ScheduleCompile!H523))),VALUE(LEFT(ScheduleCompile!H523,FIND("F",ScheduleCompile!H523)-1)),ScheduleCompile!H523)))))),ISTEXT(ScheduleCompile!#REF!)),"ENDTABLE",IF(ISERROR(IF(ScheduleCompile!H523="Off",0,IF(ScheduleCompile!H523="On",1,IF(ISNUMBER(ScheduleCompile!H523),ScheduleCompile!H523/1,IF(ISTEXT(ScheduleCompile!H523),IF(OR(ISNUMBER(FIND("5F",ScheduleCompile!H523)),ISNUMBER(FIND("0F",ScheduleCompile!H523)),ISNUMBER(FIND("8F",ScheduleCompile!H523)),ISNUMBER(FIND("1F",ScheduleCompile!H523)),ISNUMBER(FIND("2F",ScheduleCompile!H523)),ISNUMBER(FIND("3F",ScheduleCompile!H523)),ISNUMBER(FIND("6F",ScheduleCompile!H523)),ISNUMBER(FIND("7F",ScheduleCompile!H523)),ISNUMBER(FIND("9F",ScheduleCompile!H523)),ISNUMBER(FIND("4F",ScheduleCompile!H523))),VALUE(LEFT(ScheduleCompile!H523,FIND("F",ScheduleCompile!H523)-1)),ScheduleCompile!H523)))))),"",IF(ScheduleCompile!H523="Off",0,IF(ScheduleCompile!H523="On",1,IF(ISNUMBER(ScheduleCompile!H523),ScheduleCompile!H523/1,IF(ISTEXT(ScheduleCompile!H523),IF(OR(ISNUMBER(FIND("5F",ScheduleCompile!H523)),ISNUMBER(FIND("0F",ScheduleCompile!H523)),ISNUMBER(FIND("8F",ScheduleCompile!H523)),ISNUMBER(FIND("1F",ScheduleCompile!H523)),ISNUMBER(FIND("2F",ScheduleCompile!H523)),ISNUMBER(FIND("3F",ScheduleCompile!H523)),ISNUMBER(FIND("6F",ScheduleCompile!H523)),ISNUMBER(FIND("7F",ScheduleCompile!H523)),ISNUMBER(FIND("9F",ScheduleCompile!H523)),ISNUMBER(FIND("4F",ScheduleCompile!H523))),VALUE(LEFT(ScheduleCompile!H523,FIND("F",ScheduleCompile!H523)-1)),ScheduleCompile!H523)))))))</f>
        <v>0</v>
      </c>
      <c r="N530" s="1">
        <f>IF(AND(ISERROR(IF(ScheduleCompile!I523="Off",0,IF(ScheduleCompile!I523="On",1,IF(ISNUMBER(ScheduleCompile!I523),ScheduleCompile!I523/1,IF(ISTEXT(ScheduleCompile!I523),IF(OR(ISNUMBER(FIND("5F",ScheduleCompile!I523)),ISNUMBER(FIND("0F",ScheduleCompile!I523)),ISNUMBER(FIND("8F",ScheduleCompile!I523)),ISNUMBER(FIND("1F",ScheduleCompile!I523)),ISNUMBER(FIND("2F",ScheduleCompile!I523)),ISNUMBER(FIND("3F",ScheduleCompile!I523)),ISNUMBER(FIND("6F",ScheduleCompile!I523)),ISNUMBER(FIND("7F",ScheduleCompile!I523)),ISNUMBER(FIND("9F",ScheduleCompile!I523)),ISNUMBER(FIND("4F",ScheduleCompile!I523))),VALUE(LEFT(ScheduleCompile!I523,FIND("F",ScheduleCompile!I523)-1)),ScheduleCompile!I523)))))),ISTEXT(ScheduleCompile!#REF!)),"ENDTABLE",IF(ISERROR(IF(ScheduleCompile!I523="Off",0,IF(ScheduleCompile!I523="On",1,IF(ISNUMBER(ScheduleCompile!I523),ScheduleCompile!I523/1,IF(ISTEXT(ScheduleCompile!I523),IF(OR(ISNUMBER(FIND("5F",ScheduleCompile!I523)),ISNUMBER(FIND("0F",ScheduleCompile!I523)),ISNUMBER(FIND("8F",ScheduleCompile!I523)),ISNUMBER(FIND("1F",ScheduleCompile!I523)),ISNUMBER(FIND("2F",ScheduleCompile!I523)),ISNUMBER(FIND("3F",ScheduleCompile!I523)),ISNUMBER(FIND("6F",ScheduleCompile!I523)),ISNUMBER(FIND("7F",ScheduleCompile!I523)),ISNUMBER(FIND("9F",ScheduleCompile!I523)),ISNUMBER(FIND("4F",ScheduleCompile!I523))),VALUE(LEFT(ScheduleCompile!I523,FIND("F",ScheduleCompile!I523)-1)),ScheduleCompile!I523)))))),"",IF(ScheduleCompile!I523="Off",0,IF(ScheduleCompile!I523="On",1,IF(ISNUMBER(ScheduleCompile!I523),ScheduleCompile!I523/1,IF(ISTEXT(ScheduleCompile!I523),IF(OR(ISNUMBER(FIND("5F",ScheduleCompile!I523)),ISNUMBER(FIND("0F",ScheduleCompile!I523)),ISNUMBER(FIND("8F",ScheduleCompile!I523)),ISNUMBER(FIND("1F",ScheduleCompile!I523)),ISNUMBER(FIND("2F",ScheduleCompile!I523)),ISNUMBER(FIND("3F",ScheduleCompile!I523)),ISNUMBER(FIND("6F",ScheduleCompile!I523)),ISNUMBER(FIND("7F",ScheduleCompile!I523)),ISNUMBER(FIND("9F",ScheduleCompile!I523)),ISNUMBER(FIND("4F",ScheduleCompile!I523))),VALUE(LEFT(ScheduleCompile!I523,FIND("F",ScheduleCompile!I523)-1)),ScheduleCompile!I523)))))))</f>
        <v>0</v>
      </c>
      <c r="O530" s="1">
        <f>IF(AND(ISERROR(IF(ScheduleCompile!J523="Off",0,IF(ScheduleCompile!J523="On",1,IF(ISNUMBER(ScheduleCompile!J523),ScheduleCompile!J523/1,IF(ISTEXT(ScheduleCompile!J523),IF(OR(ISNUMBER(FIND("5F",ScheduleCompile!J523)),ISNUMBER(FIND("0F",ScheduleCompile!J523)),ISNUMBER(FIND("8F",ScheduleCompile!J523)),ISNUMBER(FIND("1F",ScheduleCompile!J523)),ISNUMBER(FIND("2F",ScheduleCompile!J523)),ISNUMBER(FIND("3F",ScheduleCompile!J523)),ISNUMBER(FIND("6F",ScheduleCompile!J523)),ISNUMBER(FIND("7F",ScheduleCompile!J523)),ISNUMBER(FIND("9F",ScheduleCompile!J523)),ISNUMBER(FIND("4F",ScheduleCompile!J523))),VALUE(LEFT(ScheduleCompile!J523,FIND("F",ScheduleCompile!J523)-1)),ScheduleCompile!J523)))))),ISTEXT(ScheduleCompile!#REF!)),"ENDTABLE",IF(ISERROR(IF(ScheduleCompile!J523="Off",0,IF(ScheduleCompile!J523="On",1,IF(ISNUMBER(ScheduleCompile!J523),ScheduleCompile!J523/1,IF(ISTEXT(ScheduleCompile!J523),IF(OR(ISNUMBER(FIND("5F",ScheduleCompile!J523)),ISNUMBER(FIND("0F",ScheduleCompile!J523)),ISNUMBER(FIND("8F",ScheduleCompile!J523)),ISNUMBER(FIND("1F",ScheduleCompile!J523)),ISNUMBER(FIND("2F",ScheduleCompile!J523)),ISNUMBER(FIND("3F",ScheduleCompile!J523)),ISNUMBER(FIND("6F",ScheduleCompile!J523)),ISNUMBER(FIND("7F",ScheduleCompile!J523)),ISNUMBER(FIND("9F",ScheduleCompile!J523)),ISNUMBER(FIND("4F",ScheduleCompile!J523))),VALUE(LEFT(ScheduleCompile!J523,FIND("F",ScheduleCompile!J523)-1)),ScheduleCompile!J523)))))),"",IF(ScheduleCompile!J523="Off",0,IF(ScheduleCompile!J523="On",1,IF(ISNUMBER(ScheduleCompile!J523),ScheduleCompile!J523/1,IF(ISTEXT(ScheduleCompile!J523),IF(OR(ISNUMBER(FIND("5F",ScheduleCompile!J523)),ISNUMBER(FIND("0F",ScheduleCompile!J523)),ISNUMBER(FIND("8F",ScheduleCompile!J523)),ISNUMBER(FIND("1F",ScheduleCompile!J523)),ISNUMBER(FIND("2F",ScheduleCompile!J523)),ISNUMBER(FIND("3F",ScheduleCompile!J523)),ISNUMBER(FIND("6F",ScheduleCompile!J523)),ISNUMBER(FIND("7F",ScheduleCompile!J523)),ISNUMBER(FIND("9F",ScheduleCompile!J523)),ISNUMBER(FIND("4F",ScheduleCompile!J523))),VALUE(LEFT(ScheduleCompile!J523,FIND("F",ScheduleCompile!J523)-1)),ScheduleCompile!J523)))))))</f>
        <v>0</v>
      </c>
      <c r="P530" s="1">
        <f>IF(AND(ISERROR(IF(ScheduleCompile!K523="Off",0,IF(ScheduleCompile!K523="On",1,IF(ISNUMBER(ScheduleCompile!K523),ScheduleCompile!K523/1,IF(ISTEXT(ScheduleCompile!K523),IF(OR(ISNUMBER(FIND("5F",ScheduleCompile!K523)),ISNUMBER(FIND("0F",ScheduleCompile!K523)),ISNUMBER(FIND("8F",ScheduleCompile!K523)),ISNUMBER(FIND("1F",ScheduleCompile!K523)),ISNUMBER(FIND("2F",ScheduleCompile!K523)),ISNUMBER(FIND("3F",ScheduleCompile!K523)),ISNUMBER(FIND("6F",ScheduleCompile!K523)),ISNUMBER(FIND("7F",ScheduleCompile!K523)),ISNUMBER(FIND("9F",ScheduleCompile!K523)),ISNUMBER(FIND("4F",ScheduleCompile!K523))),VALUE(LEFT(ScheduleCompile!K523,FIND("F",ScheduleCompile!K523)-1)),ScheduleCompile!K523)))))),ISTEXT(ScheduleCompile!#REF!)),"ENDTABLE",IF(ISERROR(IF(ScheduleCompile!K523="Off",0,IF(ScheduleCompile!K523="On",1,IF(ISNUMBER(ScheduleCompile!K523),ScheduleCompile!K523/1,IF(ISTEXT(ScheduleCompile!K523),IF(OR(ISNUMBER(FIND("5F",ScheduleCompile!K523)),ISNUMBER(FIND("0F",ScheduleCompile!K523)),ISNUMBER(FIND("8F",ScheduleCompile!K523)),ISNUMBER(FIND("1F",ScheduleCompile!K523)),ISNUMBER(FIND("2F",ScheduleCompile!K523)),ISNUMBER(FIND("3F",ScheduleCompile!K523)),ISNUMBER(FIND("6F",ScheduleCompile!K523)),ISNUMBER(FIND("7F",ScheduleCompile!K523)),ISNUMBER(FIND("9F",ScheduleCompile!K523)),ISNUMBER(FIND("4F",ScheduleCompile!K523))),VALUE(LEFT(ScheduleCompile!K523,FIND("F",ScheduleCompile!K523)-1)),ScheduleCompile!K523)))))),"",IF(ScheduleCompile!K523="Off",0,IF(ScheduleCompile!K523="On",1,IF(ISNUMBER(ScheduleCompile!K523),ScheduleCompile!K523/1,IF(ISTEXT(ScheduleCompile!K523),IF(OR(ISNUMBER(FIND("5F",ScheduleCompile!K523)),ISNUMBER(FIND("0F",ScheduleCompile!K523)),ISNUMBER(FIND("8F",ScheduleCompile!K523)),ISNUMBER(FIND("1F",ScheduleCompile!K523)),ISNUMBER(FIND("2F",ScheduleCompile!K523)),ISNUMBER(FIND("3F",ScheduleCompile!K523)),ISNUMBER(FIND("6F",ScheduleCompile!K523)),ISNUMBER(FIND("7F",ScheduleCompile!K523)),ISNUMBER(FIND("9F",ScheduleCompile!K523)),ISNUMBER(FIND("4F",ScheduleCompile!K523))),VALUE(LEFT(ScheduleCompile!K523,FIND("F",ScheduleCompile!K523)-1)),ScheduleCompile!K523)))))))</f>
        <v>0</v>
      </c>
      <c r="Q530" s="1">
        <f>IF(AND(ISERROR(IF(ScheduleCompile!L523="Off",0,IF(ScheduleCompile!L523="On",1,IF(ISNUMBER(ScheduleCompile!L523),ScheduleCompile!L523/1,IF(ISTEXT(ScheduleCompile!L523),IF(OR(ISNUMBER(FIND("5F",ScheduleCompile!L523)),ISNUMBER(FIND("0F",ScheduleCompile!L523)),ISNUMBER(FIND("8F",ScheduleCompile!L523)),ISNUMBER(FIND("1F",ScheduleCompile!L523)),ISNUMBER(FIND("2F",ScheduleCompile!L523)),ISNUMBER(FIND("3F",ScheduleCompile!L523)),ISNUMBER(FIND("6F",ScheduleCompile!L523)),ISNUMBER(FIND("7F",ScheduleCompile!L523)),ISNUMBER(FIND("9F",ScheduleCompile!L523)),ISNUMBER(FIND("4F",ScheduleCompile!L523))),VALUE(LEFT(ScheduleCompile!L523,FIND("F",ScheduleCompile!L523)-1)),ScheduleCompile!L523)))))),ISTEXT(ScheduleCompile!#REF!)),"ENDTABLE",IF(ISERROR(IF(ScheduleCompile!L523="Off",0,IF(ScheduleCompile!L523="On",1,IF(ISNUMBER(ScheduleCompile!L523),ScheduleCompile!L523/1,IF(ISTEXT(ScheduleCompile!L523),IF(OR(ISNUMBER(FIND("5F",ScheduleCompile!L523)),ISNUMBER(FIND("0F",ScheduleCompile!L523)),ISNUMBER(FIND("8F",ScheduleCompile!L523)),ISNUMBER(FIND("1F",ScheduleCompile!L523)),ISNUMBER(FIND("2F",ScheduleCompile!L523)),ISNUMBER(FIND("3F",ScheduleCompile!L523)),ISNUMBER(FIND("6F",ScheduleCompile!L523)),ISNUMBER(FIND("7F",ScheduleCompile!L523)),ISNUMBER(FIND("9F",ScheduleCompile!L523)),ISNUMBER(FIND("4F",ScheduleCompile!L523))),VALUE(LEFT(ScheduleCompile!L523,FIND("F",ScheduleCompile!L523)-1)),ScheduleCompile!L523)))))),"",IF(ScheduleCompile!L523="Off",0,IF(ScheduleCompile!L523="On",1,IF(ISNUMBER(ScheduleCompile!L523),ScheduleCompile!L523/1,IF(ISTEXT(ScheduleCompile!L523),IF(OR(ISNUMBER(FIND("5F",ScheduleCompile!L523)),ISNUMBER(FIND("0F",ScheduleCompile!L523)),ISNUMBER(FIND("8F",ScheduleCompile!L523)),ISNUMBER(FIND("1F",ScheduleCompile!L523)),ISNUMBER(FIND("2F",ScheduleCompile!L523)),ISNUMBER(FIND("3F",ScheduleCompile!L523)),ISNUMBER(FIND("6F",ScheduleCompile!L523)),ISNUMBER(FIND("7F",ScheduleCompile!L523)),ISNUMBER(FIND("9F",ScheduleCompile!L523)),ISNUMBER(FIND("4F",ScheduleCompile!L523))),VALUE(LEFT(ScheduleCompile!L523,FIND("F",ScheduleCompile!L523)-1)),ScheduleCompile!L523)))))))</f>
        <v>0</v>
      </c>
      <c r="R530" s="1">
        <f>IF(AND(ISERROR(IF(ScheduleCompile!M523="Off",0,IF(ScheduleCompile!M523="On",1,IF(ISNUMBER(ScheduleCompile!M523),ScheduleCompile!M523/1,IF(ISTEXT(ScheduleCompile!M523),IF(OR(ISNUMBER(FIND("5F",ScheduleCompile!M523)),ISNUMBER(FIND("0F",ScheduleCompile!M523)),ISNUMBER(FIND("8F",ScheduleCompile!M523)),ISNUMBER(FIND("1F",ScheduleCompile!M523)),ISNUMBER(FIND("2F",ScheduleCompile!M523)),ISNUMBER(FIND("3F",ScheduleCompile!M523)),ISNUMBER(FIND("6F",ScheduleCompile!M523)),ISNUMBER(FIND("7F",ScheduleCompile!M523)),ISNUMBER(FIND("9F",ScheduleCompile!M523)),ISNUMBER(FIND("4F",ScheduleCompile!M523))),VALUE(LEFT(ScheduleCompile!M523,FIND("F",ScheduleCompile!M523)-1)),ScheduleCompile!M523)))))),ISTEXT(ScheduleCompile!#REF!)),"ENDTABLE",IF(ISERROR(IF(ScheduleCompile!M523="Off",0,IF(ScheduleCompile!M523="On",1,IF(ISNUMBER(ScheduleCompile!M523),ScheduleCompile!M523/1,IF(ISTEXT(ScheduleCompile!M523),IF(OR(ISNUMBER(FIND("5F",ScheduleCompile!M523)),ISNUMBER(FIND("0F",ScheduleCompile!M523)),ISNUMBER(FIND("8F",ScheduleCompile!M523)),ISNUMBER(FIND("1F",ScheduleCompile!M523)),ISNUMBER(FIND("2F",ScheduleCompile!M523)),ISNUMBER(FIND("3F",ScheduleCompile!M523)),ISNUMBER(FIND("6F",ScheduleCompile!M523)),ISNUMBER(FIND("7F",ScheduleCompile!M523)),ISNUMBER(FIND("9F",ScheduleCompile!M523)),ISNUMBER(FIND("4F",ScheduleCompile!M523))),VALUE(LEFT(ScheduleCompile!M523,FIND("F",ScheduleCompile!M523)-1)),ScheduleCompile!M523)))))),"",IF(ScheduleCompile!M523="Off",0,IF(ScheduleCompile!M523="On",1,IF(ISNUMBER(ScheduleCompile!M523),ScheduleCompile!M523/1,IF(ISTEXT(ScheduleCompile!M523),IF(OR(ISNUMBER(FIND("5F",ScheduleCompile!M523)),ISNUMBER(FIND("0F",ScheduleCompile!M523)),ISNUMBER(FIND("8F",ScheduleCompile!M523)),ISNUMBER(FIND("1F",ScheduleCompile!M523)),ISNUMBER(FIND("2F",ScheduleCompile!M523)),ISNUMBER(FIND("3F",ScheduleCompile!M523)),ISNUMBER(FIND("6F",ScheduleCompile!M523)),ISNUMBER(FIND("7F",ScheduleCompile!M523)),ISNUMBER(FIND("9F",ScheduleCompile!M523)),ISNUMBER(FIND("4F",ScheduleCompile!M523))),VALUE(LEFT(ScheduleCompile!M523,FIND("F",ScheduleCompile!M523)-1)),ScheduleCompile!M523)))))))</f>
        <v>0</v>
      </c>
      <c r="S530" s="1">
        <f>IF(AND(ISERROR(IF(ScheduleCompile!N523="Off",0,IF(ScheduleCompile!N523="On",1,IF(ISNUMBER(ScheduleCompile!N523),ScheduleCompile!N523/1,IF(ISTEXT(ScheduleCompile!N523),IF(OR(ISNUMBER(FIND("5F",ScheduleCompile!N523)),ISNUMBER(FIND("0F",ScheduleCompile!N523)),ISNUMBER(FIND("8F",ScheduleCompile!N523)),ISNUMBER(FIND("1F",ScheduleCompile!N523)),ISNUMBER(FIND("2F",ScheduleCompile!N523)),ISNUMBER(FIND("3F",ScheduleCompile!N523)),ISNUMBER(FIND("6F",ScheduleCompile!N523)),ISNUMBER(FIND("7F",ScheduleCompile!N523)),ISNUMBER(FIND("9F",ScheduleCompile!N523)),ISNUMBER(FIND("4F",ScheduleCompile!N523))),VALUE(LEFT(ScheduleCompile!N523,FIND("F",ScheduleCompile!N523)-1)),ScheduleCompile!N523)))))),ISTEXT(ScheduleCompile!#REF!)),"ENDTABLE",IF(ISERROR(IF(ScheduleCompile!N523="Off",0,IF(ScheduleCompile!N523="On",1,IF(ISNUMBER(ScheduleCompile!N523),ScheduleCompile!N523/1,IF(ISTEXT(ScheduleCompile!N523),IF(OR(ISNUMBER(FIND("5F",ScheduleCompile!N523)),ISNUMBER(FIND("0F",ScheduleCompile!N523)),ISNUMBER(FIND("8F",ScheduleCompile!N523)),ISNUMBER(FIND("1F",ScheduleCompile!N523)),ISNUMBER(FIND("2F",ScheduleCompile!N523)),ISNUMBER(FIND("3F",ScheduleCompile!N523)),ISNUMBER(FIND("6F",ScheduleCompile!N523)),ISNUMBER(FIND("7F",ScheduleCompile!N523)),ISNUMBER(FIND("9F",ScheduleCompile!N523)),ISNUMBER(FIND("4F",ScheduleCompile!N523))),VALUE(LEFT(ScheduleCompile!N523,FIND("F",ScheduleCompile!N523)-1)),ScheduleCompile!N523)))))),"",IF(ScheduleCompile!N523="Off",0,IF(ScheduleCompile!N523="On",1,IF(ISNUMBER(ScheduleCompile!N523),ScheduleCompile!N523/1,IF(ISTEXT(ScheduleCompile!N523),IF(OR(ISNUMBER(FIND("5F",ScheduleCompile!N523)),ISNUMBER(FIND("0F",ScheduleCompile!N523)),ISNUMBER(FIND("8F",ScheduleCompile!N523)),ISNUMBER(FIND("1F",ScheduleCompile!N523)),ISNUMBER(FIND("2F",ScheduleCompile!N523)),ISNUMBER(FIND("3F",ScheduleCompile!N523)),ISNUMBER(FIND("6F",ScheduleCompile!N523)),ISNUMBER(FIND("7F",ScheduleCompile!N523)),ISNUMBER(FIND("9F",ScheduleCompile!N523)),ISNUMBER(FIND("4F",ScheduleCompile!N523))),VALUE(LEFT(ScheduleCompile!N523,FIND("F",ScheduleCompile!N523)-1)),ScheduleCompile!N523)))))))</f>
        <v>0</v>
      </c>
      <c r="T530" s="1">
        <f>IF(AND(ISERROR(IF(ScheduleCompile!O523="Off",0,IF(ScheduleCompile!O523="On",1,IF(ISNUMBER(ScheduleCompile!O523),ScheduleCompile!O523/1,IF(ISTEXT(ScheduleCompile!O523),IF(OR(ISNUMBER(FIND("5F",ScheduleCompile!O523)),ISNUMBER(FIND("0F",ScheduleCompile!O523)),ISNUMBER(FIND("8F",ScheduleCompile!O523)),ISNUMBER(FIND("1F",ScheduleCompile!O523)),ISNUMBER(FIND("2F",ScheduleCompile!O523)),ISNUMBER(FIND("3F",ScheduleCompile!O523)),ISNUMBER(FIND("6F",ScheduleCompile!O523)),ISNUMBER(FIND("7F",ScheduleCompile!O523)),ISNUMBER(FIND("9F",ScheduleCompile!O523)),ISNUMBER(FIND("4F",ScheduleCompile!O523))),VALUE(LEFT(ScheduleCompile!O523,FIND("F",ScheduleCompile!O523)-1)),ScheduleCompile!O523)))))),ISTEXT(ScheduleCompile!#REF!)),"ENDTABLE",IF(ISERROR(IF(ScheduleCompile!O523="Off",0,IF(ScheduleCompile!O523="On",1,IF(ISNUMBER(ScheduleCompile!O523),ScheduleCompile!O523/1,IF(ISTEXT(ScheduleCompile!O523),IF(OR(ISNUMBER(FIND("5F",ScheduleCompile!O523)),ISNUMBER(FIND("0F",ScheduleCompile!O523)),ISNUMBER(FIND("8F",ScheduleCompile!O523)),ISNUMBER(FIND("1F",ScheduleCompile!O523)),ISNUMBER(FIND("2F",ScheduleCompile!O523)),ISNUMBER(FIND("3F",ScheduleCompile!O523)),ISNUMBER(FIND("6F",ScheduleCompile!O523)),ISNUMBER(FIND("7F",ScheduleCompile!O523)),ISNUMBER(FIND("9F",ScheduleCompile!O523)),ISNUMBER(FIND("4F",ScheduleCompile!O523))),VALUE(LEFT(ScheduleCompile!O523,FIND("F",ScheduleCompile!O523)-1)),ScheduleCompile!O523)))))),"",IF(ScheduleCompile!O523="Off",0,IF(ScheduleCompile!O523="On",1,IF(ISNUMBER(ScheduleCompile!O523),ScheduleCompile!O523/1,IF(ISTEXT(ScheduleCompile!O523),IF(OR(ISNUMBER(FIND("5F",ScheduleCompile!O523)),ISNUMBER(FIND("0F",ScheduleCompile!O523)),ISNUMBER(FIND("8F",ScheduleCompile!O523)),ISNUMBER(FIND("1F",ScheduleCompile!O523)),ISNUMBER(FIND("2F",ScheduleCompile!O523)),ISNUMBER(FIND("3F",ScheduleCompile!O523)),ISNUMBER(FIND("6F",ScheduleCompile!O523)),ISNUMBER(FIND("7F",ScheduleCompile!O523)),ISNUMBER(FIND("9F",ScheduleCompile!O523)),ISNUMBER(FIND("4F",ScheduleCompile!O523))),VALUE(LEFT(ScheduleCompile!O523,FIND("F",ScheduleCompile!O523)-1)),ScheduleCompile!O523)))))))</f>
        <v>0</v>
      </c>
      <c r="U530" s="1">
        <f>IF(AND(ISERROR(IF(ScheduleCompile!P523="Off",0,IF(ScheduleCompile!P523="On",1,IF(ISNUMBER(ScheduleCompile!P523),ScheduleCompile!P523/1,IF(ISTEXT(ScheduleCompile!P523),IF(OR(ISNUMBER(FIND("5F",ScheduleCompile!P523)),ISNUMBER(FIND("0F",ScheduleCompile!P523)),ISNUMBER(FIND("8F",ScheduleCompile!P523)),ISNUMBER(FIND("1F",ScheduleCompile!P523)),ISNUMBER(FIND("2F",ScheduleCompile!P523)),ISNUMBER(FIND("3F",ScheduleCompile!P523)),ISNUMBER(FIND("6F",ScheduleCompile!P523)),ISNUMBER(FIND("7F",ScheduleCompile!P523)),ISNUMBER(FIND("9F",ScheduleCompile!P523)),ISNUMBER(FIND("4F",ScheduleCompile!P523))),VALUE(LEFT(ScheduleCompile!P523,FIND("F",ScheduleCompile!P523)-1)),ScheduleCompile!P523)))))),ISTEXT(ScheduleCompile!#REF!)),"ENDTABLE",IF(ISERROR(IF(ScheduleCompile!P523="Off",0,IF(ScheduleCompile!P523="On",1,IF(ISNUMBER(ScheduleCompile!P523),ScheduleCompile!P523/1,IF(ISTEXT(ScheduleCompile!P523),IF(OR(ISNUMBER(FIND("5F",ScheduleCompile!P523)),ISNUMBER(FIND("0F",ScheduleCompile!P523)),ISNUMBER(FIND("8F",ScheduleCompile!P523)),ISNUMBER(FIND("1F",ScheduleCompile!P523)),ISNUMBER(FIND("2F",ScheduleCompile!P523)),ISNUMBER(FIND("3F",ScheduleCompile!P523)),ISNUMBER(FIND("6F",ScheduleCompile!P523)),ISNUMBER(FIND("7F",ScheduleCompile!P523)),ISNUMBER(FIND("9F",ScheduleCompile!P523)),ISNUMBER(FIND("4F",ScheduleCompile!P523))),VALUE(LEFT(ScheduleCompile!P523,FIND("F",ScheduleCompile!P523)-1)),ScheduleCompile!P523)))))),"",IF(ScheduleCompile!P523="Off",0,IF(ScheduleCompile!P523="On",1,IF(ISNUMBER(ScheduleCompile!P523),ScheduleCompile!P523/1,IF(ISTEXT(ScheduleCompile!P523),IF(OR(ISNUMBER(FIND("5F",ScheduleCompile!P523)),ISNUMBER(FIND("0F",ScheduleCompile!P523)),ISNUMBER(FIND("8F",ScheduleCompile!P523)),ISNUMBER(FIND("1F",ScheduleCompile!P523)),ISNUMBER(FIND("2F",ScheduleCompile!P523)),ISNUMBER(FIND("3F",ScheduleCompile!P523)),ISNUMBER(FIND("6F",ScheduleCompile!P523)),ISNUMBER(FIND("7F",ScheduleCompile!P523)),ISNUMBER(FIND("9F",ScheduleCompile!P523)),ISNUMBER(FIND("4F",ScheduleCompile!P523))),VALUE(LEFT(ScheduleCompile!P523,FIND("F",ScheduleCompile!P523)-1)),ScheduleCompile!P523)))))))</f>
        <v>0</v>
      </c>
      <c r="V530" s="1">
        <f>IF(AND(ISERROR(IF(ScheduleCompile!Q523="Off",0,IF(ScheduleCompile!Q523="On",1,IF(ISNUMBER(ScheduleCompile!Q523),ScheduleCompile!Q523/1,IF(ISTEXT(ScheduleCompile!Q523),IF(OR(ISNUMBER(FIND("5F",ScheduleCompile!Q523)),ISNUMBER(FIND("0F",ScheduleCompile!Q523)),ISNUMBER(FIND("8F",ScheduleCompile!Q523)),ISNUMBER(FIND("1F",ScheduleCompile!Q523)),ISNUMBER(FIND("2F",ScheduleCompile!Q523)),ISNUMBER(FIND("3F",ScheduleCompile!Q523)),ISNUMBER(FIND("6F",ScheduleCompile!Q523)),ISNUMBER(FIND("7F",ScheduleCompile!Q523)),ISNUMBER(FIND("9F",ScheduleCompile!Q523)),ISNUMBER(FIND("4F",ScheduleCompile!Q523))),VALUE(LEFT(ScheduleCompile!Q523,FIND("F",ScheduleCompile!Q523)-1)),ScheduleCompile!Q523)))))),ISTEXT(ScheduleCompile!#REF!)),"ENDTABLE",IF(ISERROR(IF(ScheduleCompile!Q523="Off",0,IF(ScheduleCompile!Q523="On",1,IF(ISNUMBER(ScheduleCompile!Q523),ScheduleCompile!Q523/1,IF(ISTEXT(ScheduleCompile!Q523),IF(OR(ISNUMBER(FIND("5F",ScheduleCompile!Q523)),ISNUMBER(FIND("0F",ScheduleCompile!Q523)),ISNUMBER(FIND("8F",ScheduleCompile!Q523)),ISNUMBER(FIND("1F",ScheduleCompile!Q523)),ISNUMBER(FIND("2F",ScheduleCompile!Q523)),ISNUMBER(FIND("3F",ScheduleCompile!Q523)),ISNUMBER(FIND("6F",ScheduleCompile!Q523)),ISNUMBER(FIND("7F",ScheduleCompile!Q523)),ISNUMBER(FIND("9F",ScheduleCompile!Q523)),ISNUMBER(FIND("4F",ScheduleCompile!Q523))),VALUE(LEFT(ScheduleCompile!Q523,FIND("F",ScheduleCompile!Q523)-1)),ScheduleCompile!Q523)))))),"",IF(ScheduleCompile!Q523="Off",0,IF(ScheduleCompile!Q523="On",1,IF(ISNUMBER(ScheduleCompile!Q523),ScheduleCompile!Q523/1,IF(ISTEXT(ScheduleCompile!Q523),IF(OR(ISNUMBER(FIND("5F",ScheduleCompile!Q523)),ISNUMBER(FIND("0F",ScheduleCompile!Q523)),ISNUMBER(FIND("8F",ScheduleCompile!Q523)),ISNUMBER(FIND("1F",ScheduleCompile!Q523)),ISNUMBER(FIND("2F",ScheduleCompile!Q523)),ISNUMBER(FIND("3F",ScheduleCompile!Q523)),ISNUMBER(FIND("6F",ScheduleCompile!Q523)),ISNUMBER(FIND("7F",ScheduleCompile!Q523)),ISNUMBER(FIND("9F",ScheduleCompile!Q523)),ISNUMBER(FIND("4F",ScheduleCompile!Q523))),VALUE(LEFT(ScheduleCompile!Q523,FIND("F",ScheduleCompile!Q523)-1)),ScheduleCompile!Q523)))))))</f>
        <v>0</v>
      </c>
      <c r="W530" s="1">
        <f>IF(AND(ISERROR(IF(ScheduleCompile!R523="Off",0,IF(ScheduleCompile!R523="On",1,IF(ISNUMBER(ScheduleCompile!R523),ScheduleCompile!R523/1,IF(ISTEXT(ScheduleCompile!R523),IF(OR(ISNUMBER(FIND("5F",ScheduleCompile!R523)),ISNUMBER(FIND("0F",ScheduleCompile!R523)),ISNUMBER(FIND("8F",ScheduleCompile!R523)),ISNUMBER(FIND("1F",ScheduleCompile!R523)),ISNUMBER(FIND("2F",ScheduleCompile!R523)),ISNUMBER(FIND("3F",ScheduleCompile!R523)),ISNUMBER(FIND("6F",ScheduleCompile!R523)),ISNUMBER(FIND("7F",ScheduleCompile!R523)),ISNUMBER(FIND("9F",ScheduleCompile!R523)),ISNUMBER(FIND("4F",ScheduleCompile!R523))),VALUE(LEFT(ScheduleCompile!R523,FIND("F",ScheduleCompile!R523)-1)),ScheduleCompile!R523)))))),ISTEXT(ScheduleCompile!#REF!)),"ENDTABLE",IF(ISERROR(IF(ScheduleCompile!R523="Off",0,IF(ScheduleCompile!R523="On",1,IF(ISNUMBER(ScheduleCompile!R523),ScheduleCompile!R523/1,IF(ISTEXT(ScheduleCompile!R523),IF(OR(ISNUMBER(FIND("5F",ScheduleCompile!R523)),ISNUMBER(FIND("0F",ScheduleCompile!R523)),ISNUMBER(FIND("8F",ScheduleCompile!R523)),ISNUMBER(FIND("1F",ScheduleCompile!R523)),ISNUMBER(FIND("2F",ScheduleCompile!R523)),ISNUMBER(FIND("3F",ScheduleCompile!R523)),ISNUMBER(FIND("6F",ScheduleCompile!R523)),ISNUMBER(FIND("7F",ScheduleCompile!R523)),ISNUMBER(FIND("9F",ScheduleCompile!R523)),ISNUMBER(FIND("4F",ScheduleCompile!R523))),VALUE(LEFT(ScheduleCompile!R523,FIND("F",ScheduleCompile!R523)-1)),ScheduleCompile!R523)))))),"",IF(ScheduleCompile!R523="Off",0,IF(ScheduleCompile!R523="On",1,IF(ISNUMBER(ScheduleCompile!R523),ScheduleCompile!R523/1,IF(ISTEXT(ScheduleCompile!R523),IF(OR(ISNUMBER(FIND("5F",ScheduleCompile!R523)),ISNUMBER(FIND("0F",ScheduleCompile!R523)),ISNUMBER(FIND("8F",ScheduleCompile!R523)),ISNUMBER(FIND("1F",ScheduleCompile!R523)),ISNUMBER(FIND("2F",ScheduleCompile!R523)),ISNUMBER(FIND("3F",ScheduleCompile!R523)),ISNUMBER(FIND("6F",ScheduleCompile!R523)),ISNUMBER(FIND("7F",ScheduleCompile!R523)),ISNUMBER(FIND("9F",ScheduleCompile!R523)),ISNUMBER(FIND("4F",ScheduleCompile!R523))),VALUE(LEFT(ScheduleCompile!R523,FIND("F",ScheduleCompile!R523)-1)),ScheduleCompile!R523)))))))</f>
        <v>0</v>
      </c>
      <c r="X530" s="1">
        <f>IF(AND(ISERROR(IF(ScheduleCompile!S523="Off",0,IF(ScheduleCompile!S523="On",1,IF(ISNUMBER(ScheduleCompile!S523),ScheduleCompile!S523/1,IF(ISTEXT(ScheduleCompile!S523),IF(OR(ISNUMBER(FIND("5F",ScheduleCompile!S523)),ISNUMBER(FIND("0F",ScheduleCompile!S523)),ISNUMBER(FIND("8F",ScheduleCompile!S523)),ISNUMBER(FIND("1F",ScheduleCompile!S523)),ISNUMBER(FIND("2F",ScheduleCompile!S523)),ISNUMBER(FIND("3F",ScheduleCompile!S523)),ISNUMBER(FIND("6F",ScheduleCompile!S523)),ISNUMBER(FIND("7F",ScheduleCompile!S523)),ISNUMBER(FIND("9F",ScheduleCompile!S523)),ISNUMBER(FIND("4F",ScheduleCompile!S523))),VALUE(LEFT(ScheduleCompile!S523,FIND("F",ScheduleCompile!S523)-1)),ScheduleCompile!S523)))))),ISTEXT(ScheduleCompile!#REF!)),"ENDTABLE",IF(ISERROR(IF(ScheduleCompile!S523="Off",0,IF(ScheduleCompile!S523="On",1,IF(ISNUMBER(ScheduleCompile!S523),ScheduleCompile!S523/1,IF(ISTEXT(ScheduleCompile!S523),IF(OR(ISNUMBER(FIND("5F",ScheduleCompile!S523)),ISNUMBER(FIND("0F",ScheduleCompile!S523)),ISNUMBER(FIND("8F",ScheduleCompile!S523)),ISNUMBER(FIND("1F",ScheduleCompile!S523)),ISNUMBER(FIND("2F",ScheduleCompile!S523)),ISNUMBER(FIND("3F",ScheduleCompile!S523)),ISNUMBER(FIND("6F",ScheduleCompile!S523)),ISNUMBER(FIND("7F",ScheduleCompile!S523)),ISNUMBER(FIND("9F",ScheduleCompile!S523)),ISNUMBER(FIND("4F",ScheduleCompile!S523))),VALUE(LEFT(ScheduleCompile!S523,FIND("F",ScheduleCompile!S523)-1)),ScheduleCompile!S523)))))),"",IF(ScheduleCompile!S523="Off",0,IF(ScheduleCompile!S523="On",1,IF(ISNUMBER(ScheduleCompile!S523),ScheduleCompile!S523/1,IF(ISTEXT(ScheduleCompile!S523),IF(OR(ISNUMBER(FIND("5F",ScheduleCompile!S523)),ISNUMBER(FIND("0F",ScheduleCompile!S523)),ISNUMBER(FIND("8F",ScheduleCompile!S523)),ISNUMBER(FIND("1F",ScheduleCompile!S523)),ISNUMBER(FIND("2F",ScheduleCompile!S523)),ISNUMBER(FIND("3F",ScheduleCompile!S523)),ISNUMBER(FIND("6F",ScheduleCompile!S523)),ISNUMBER(FIND("7F",ScheduleCompile!S523)),ISNUMBER(FIND("9F",ScheduleCompile!S523)),ISNUMBER(FIND("4F",ScheduleCompile!S523))),VALUE(LEFT(ScheduleCompile!S523,FIND("F",ScheduleCompile!S523)-1)),ScheduleCompile!S523)))))))</f>
        <v>0</v>
      </c>
      <c r="Y530" s="1">
        <f>IF(AND(ISERROR(IF(ScheduleCompile!T523="Off",0,IF(ScheduleCompile!T523="On",1,IF(ISNUMBER(ScheduleCompile!T523),ScheduleCompile!T523/1,IF(ISTEXT(ScheduleCompile!T523),IF(OR(ISNUMBER(FIND("5F",ScheduleCompile!T523)),ISNUMBER(FIND("0F",ScheduleCompile!T523)),ISNUMBER(FIND("8F",ScheduleCompile!T523)),ISNUMBER(FIND("1F",ScheduleCompile!T523)),ISNUMBER(FIND("2F",ScheduleCompile!T523)),ISNUMBER(FIND("3F",ScheduleCompile!T523)),ISNUMBER(FIND("6F",ScheduleCompile!T523)),ISNUMBER(FIND("7F",ScheduleCompile!T523)),ISNUMBER(FIND("9F",ScheduleCompile!T523)),ISNUMBER(FIND("4F",ScheduleCompile!T523))),VALUE(LEFT(ScheduleCompile!T523,FIND("F",ScheduleCompile!T523)-1)),ScheduleCompile!T523)))))),ISTEXT(ScheduleCompile!#REF!)),"ENDTABLE",IF(ISERROR(IF(ScheduleCompile!T523="Off",0,IF(ScheduleCompile!T523="On",1,IF(ISNUMBER(ScheduleCompile!T523),ScheduleCompile!T523/1,IF(ISTEXT(ScheduleCompile!T523),IF(OR(ISNUMBER(FIND("5F",ScheduleCompile!T523)),ISNUMBER(FIND("0F",ScheduleCompile!T523)),ISNUMBER(FIND("8F",ScheduleCompile!T523)),ISNUMBER(FIND("1F",ScheduleCompile!T523)),ISNUMBER(FIND("2F",ScheduleCompile!T523)),ISNUMBER(FIND("3F",ScheduleCompile!T523)),ISNUMBER(FIND("6F",ScheduleCompile!T523)),ISNUMBER(FIND("7F",ScheduleCompile!T523)),ISNUMBER(FIND("9F",ScheduleCompile!T523)),ISNUMBER(FIND("4F",ScheduleCompile!T523))),VALUE(LEFT(ScheduleCompile!T523,FIND("F",ScheduleCompile!T523)-1)),ScheduleCompile!T523)))))),"",IF(ScheduleCompile!T523="Off",0,IF(ScheduleCompile!T523="On",1,IF(ISNUMBER(ScheduleCompile!T523),ScheduleCompile!T523/1,IF(ISTEXT(ScheduleCompile!T523),IF(OR(ISNUMBER(FIND("5F",ScheduleCompile!T523)),ISNUMBER(FIND("0F",ScheduleCompile!T523)),ISNUMBER(FIND("8F",ScheduleCompile!T523)),ISNUMBER(FIND("1F",ScheduleCompile!T523)),ISNUMBER(FIND("2F",ScheduleCompile!T523)),ISNUMBER(FIND("3F",ScheduleCompile!T523)),ISNUMBER(FIND("6F",ScheduleCompile!T523)),ISNUMBER(FIND("7F",ScheduleCompile!T523)),ISNUMBER(FIND("9F",ScheduleCompile!T523)),ISNUMBER(FIND("4F",ScheduleCompile!T523))),VALUE(LEFT(ScheduleCompile!T523,FIND("F",ScheduleCompile!T523)-1)),ScheduleCompile!T523)))))))</f>
        <v>0</v>
      </c>
      <c r="Z530" s="1">
        <f>IF(AND(ISERROR(IF(ScheduleCompile!U523="Off",0,IF(ScheduleCompile!U523="On",1,IF(ISNUMBER(ScheduleCompile!U523),ScheduleCompile!U523/1,IF(ISTEXT(ScheduleCompile!U523),IF(OR(ISNUMBER(FIND("5F",ScheduleCompile!U523)),ISNUMBER(FIND("0F",ScheduleCompile!U523)),ISNUMBER(FIND("8F",ScheduleCompile!U523)),ISNUMBER(FIND("1F",ScheduleCompile!U523)),ISNUMBER(FIND("2F",ScheduleCompile!U523)),ISNUMBER(FIND("3F",ScheduleCompile!U523)),ISNUMBER(FIND("6F",ScheduleCompile!U523)),ISNUMBER(FIND("7F",ScheduleCompile!U523)),ISNUMBER(FIND("9F",ScheduleCompile!U523)),ISNUMBER(FIND("4F",ScheduleCompile!U523))),VALUE(LEFT(ScheduleCompile!U523,FIND("F",ScheduleCompile!U523)-1)),ScheduleCompile!U523)))))),ISTEXT(ScheduleCompile!#REF!)),"ENDTABLE",IF(ISERROR(IF(ScheduleCompile!U523="Off",0,IF(ScheduleCompile!U523="On",1,IF(ISNUMBER(ScheduleCompile!U523),ScheduleCompile!U523/1,IF(ISTEXT(ScheduleCompile!U523),IF(OR(ISNUMBER(FIND("5F",ScheduleCompile!U523)),ISNUMBER(FIND("0F",ScheduleCompile!U523)),ISNUMBER(FIND("8F",ScheduleCompile!U523)),ISNUMBER(FIND("1F",ScheduleCompile!U523)),ISNUMBER(FIND("2F",ScheduleCompile!U523)),ISNUMBER(FIND("3F",ScheduleCompile!U523)),ISNUMBER(FIND("6F",ScheduleCompile!U523)),ISNUMBER(FIND("7F",ScheduleCompile!U523)),ISNUMBER(FIND("9F",ScheduleCompile!U523)),ISNUMBER(FIND("4F",ScheduleCompile!U523))),VALUE(LEFT(ScheduleCompile!U523,FIND("F",ScheduleCompile!U523)-1)),ScheduleCompile!U523)))))),"",IF(ScheduleCompile!U523="Off",0,IF(ScheduleCompile!U523="On",1,IF(ISNUMBER(ScheduleCompile!U523),ScheduleCompile!U523/1,IF(ISTEXT(ScheduleCompile!U523),IF(OR(ISNUMBER(FIND("5F",ScheduleCompile!U523)),ISNUMBER(FIND("0F",ScheduleCompile!U523)),ISNUMBER(FIND("8F",ScheduleCompile!U523)),ISNUMBER(FIND("1F",ScheduleCompile!U523)),ISNUMBER(FIND("2F",ScheduleCompile!U523)),ISNUMBER(FIND("3F",ScheduleCompile!U523)),ISNUMBER(FIND("6F",ScheduleCompile!U523)),ISNUMBER(FIND("7F",ScheduleCompile!U523)),ISNUMBER(FIND("9F",ScheduleCompile!U523)),ISNUMBER(FIND("4F",ScheduleCompile!U523))),VALUE(LEFT(ScheduleCompile!U523,FIND("F",ScheduleCompile!U523)-1)),ScheduleCompile!U523)))))))</f>
        <v>0</v>
      </c>
      <c r="AA530" s="1">
        <f>IF(AND(ISERROR(IF(ScheduleCompile!V523="Off",0,IF(ScheduleCompile!V523="On",1,IF(ISNUMBER(ScheduleCompile!V523),ScheduleCompile!V523/1,IF(ISTEXT(ScheduleCompile!V523),IF(OR(ISNUMBER(FIND("5F",ScheduleCompile!V523)),ISNUMBER(FIND("0F",ScheduleCompile!V523)),ISNUMBER(FIND("8F",ScheduleCompile!V523)),ISNUMBER(FIND("1F",ScheduleCompile!V523)),ISNUMBER(FIND("2F",ScheduleCompile!V523)),ISNUMBER(FIND("3F",ScheduleCompile!V523)),ISNUMBER(FIND("6F",ScheduleCompile!V523)),ISNUMBER(FIND("7F",ScheduleCompile!V523)),ISNUMBER(FIND("9F",ScheduleCompile!V523)),ISNUMBER(FIND("4F",ScheduleCompile!V523))),VALUE(LEFT(ScheduleCompile!V523,FIND("F",ScheduleCompile!V523)-1)),ScheduleCompile!V523)))))),ISTEXT(ScheduleCompile!#REF!)),"ENDTABLE",IF(ISERROR(IF(ScheduleCompile!V523="Off",0,IF(ScheduleCompile!V523="On",1,IF(ISNUMBER(ScheduleCompile!V523),ScheduleCompile!V523/1,IF(ISTEXT(ScheduleCompile!V523),IF(OR(ISNUMBER(FIND("5F",ScheduleCompile!V523)),ISNUMBER(FIND("0F",ScheduleCompile!V523)),ISNUMBER(FIND("8F",ScheduleCompile!V523)),ISNUMBER(FIND("1F",ScheduleCompile!V523)),ISNUMBER(FIND("2F",ScheduleCompile!V523)),ISNUMBER(FIND("3F",ScheduleCompile!V523)),ISNUMBER(FIND("6F",ScheduleCompile!V523)),ISNUMBER(FIND("7F",ScheduleCompile!V523)),ISNUMBER(FIND("9F",ScheduleCompile!V523)),ISNUMBER(FIND("4F",ScheduleCompile!V523))),VALUE(LEFT(ScheduleCompile!V523,FIND("F",ScheduleCompile!V523)-1)),ScheduleCompile!V523)))))),"",IF(ScheduleCompile!V523="Off",0,IF(ScheduleCompile!V523="On",1,IF(ISNUMBER(ScheduleCompile!V523),ScheduleCompile!V523/1,IF(ISTEXT(ScheduleCompile!V523),IF(OR(ISNUMBER(FIND("5F",ScheduleCompile!V523)),ISNUMBER(FIND("0F",ScheduleCompile!V523)),ISNUMBER(FIND("8F",ScheduleCompile!V523)),ISNUMBER(FIND("1F",ScheduleCompile!V523)),ISNUMBER(FIND("2F",ScheduleCompile!V523)),ISNUMBER(FIND("3F",ScheduleCompile!V523)),ISNUMBER(FIND("6F",ScheduleCompile!V523)),ISNUMBER(FIND("7F",ScheduleCompile!V523)),ISNUMBER(FIND("9F",ScheduleCompile!V523)),ISNUMBER(FIND("4F",ScheduleCompile!V523))),VALUE(LEFT(ScheduleCompile!V523,FIND("F",ScheduleCompile!V523)-1)),ScheduleCompile!V523)))))))</f>
        <v>0</v>
      </c>
      <c r="AB530" s="1">
        <f>IF(AND(ISERROR(IF(ScheduleCompile!W523="Off",0,IF(ScheduleCompile!W523="On",1,IF(ISNUMBER(ScheduleCompile!W523),ScheduleCompile!W523/1,IF(ISTEXT(ScheduleCompile!W523),IF(OR(ISNUMBER(FIND("5F",ScheduleCompile!W523)),ISNUMBER(FIND("0F",ScheduleCompile!W523)),ISNUMBER(FIND("8F",ScheduleCompile!W523)),ISNUMBER(FIND("1F",ScheduleCompile!W523)),ISNUMBER(FIND("2F",ScheduleCompile!W523)),ISNUMBER(FIND("3F",ScheduleCompile!W523)),ISNUMBER(FIND("6F",ScheduleCompile!W523)),ISNUMBER(FIND("7F",ScheduleCompile!W523)),ISNUMBER(FIND("9F",ScheduleCompile!W523)),ISNUMBER(FIND("4F",ScheduleCompile!W523))),VALUE(LEFT(ScheduleCompile!W523,FIND("F",ScheduleCompile!W523)-1)),ScheduleCompile!W523)))))),ISTEXT(ScheduleCompile!#REF!)),"ENDTABLE",IF(ISERROR(IF(ScheduleCompile!W523="Off",0,IF(ScheduleCompile!W523="On",1,IF(ISNUMBER(ScheduleCompile!W523),ScheduleCompile!W523/1,IF(ISTEXT(ScheduleCompile!W523),IF(OR(ISNUMBER(FIND("5F",ScheduleCompile!W523)),ISNUMBER(FIND("0F",ScheduleCompile!W523)),ISNUMBER(FIND("8F",ScheduleCompile!W523)),ISNUMBER(FIND("1F",ScheduleCompile!W523)),ISNUMBER(FIND("2F",ScheduleCompile!W523)),ISNUMBER(FIND("3F",ScheduleCompile!W523)),ISNUMBER(FIND("6F",ScheduleCompile!W523)),ISNUMBER(FIND("7F",ScheduleCompile!W523)),ISNUMBER(FIND("9F",ScheduleCompile!W523)),ISNUMBER(FIND("4F",ScheduleCompile!W523))),VALUE(LEFT(ScheduleCompile!W523,FIND("F",ScheduleCompile!W523)-1)),ScheduleCompile!W523)))))),"",IF(ScheduleCompile!W523="Off",0,IF(ScheduleCompile!W523="On",1,IF(ISNUMBER(ScheduleCompile!W523),ScheduleCompile!W523/1,IF(ISTEXT(ScheduleCompile!W523),IF(OR(ISNUMBER(FIND("5F",ScheduleCompile!W523)),ISNUMBER(FIND("0F",ScheduleCompile!W523)),ISNUMBER(FIND("8F",ScheduleCompile!W523)),ISNUMBER(FIND("1F",ScheduleCompile!W523)),ISNUMBER(FIND("2F",ScheduleCompile!W523)),ISNUMBER(FIND("3F",ScheduleCompile!W523)),ISNUMBER(FIND("6F",ScheduleCompile!W523)),ISNUMBER(FIND("7F",ScheduleCompile!W523)),ISNUMBER(FIND("9F",ScheduleCompile!W523)),ISNUMBER(FIND("4F",ScheduleCompile!W523))),VALUE(LEFT(ScheduleCompile!W523,FIND("F",ScheduleCompile!W523)-1)),ScheduleCompile!W523)))))))</f>
        <v>0</v>
      </c>
      <c r="AC530" s="1">
        <f>IF(AND(ISERROR(IF(ScheduleCompile!X523="Off",0,IF(ScheduleCompile!X523="On",1,IF(ISNUMBER(ScheduleCompile!X523),ScheduleCompile!X523/1,IF(ISTEXT(ScheduleCompile!X523),IF(OR(ISNUMBER(FIND("5F",ScheduleCompile!X523)),ISNUMBER(FIND("0F",ScheduleCompile!X523)),ISNUMBER(FIND("8F",ScheduleCompile!X523)),ISNUMBER(FIND("1F",ScheduleCompile!X523)),ISNUMBER(FIND("2F",ScheduleCompile!X523)),ISNUMBER(FIND("3F",ScheduleCompile!X523)),ISNUMBER(FIND("6F",ScheduleCompile!X523)),ISNUMBER(FIND("7F",ScheduleCompile!X523)),ISNUMBER(FIND("9F",ScheduleCompile!X523)),ISNUMBER(FIND("4F",ScheduleCompile!X523))),VALUE(LEFT(ScheduleCompile!X523,FIND("F",ScheduleCompile!X523)-1)),ScheduleCompile!X523)))))),ISTEXT(ScheduleCompile!#REF!)),"ENDTABLE",IF(ISERROR(IF(ScheduleCompile!X523="Off",0,IF(ScheduleCompile!X523="On",1,IF(ISNUMBER(ScheduleCompile!X523),ScheduleCompile!X523/1,IF(ISTEXT(ScheduleCompile!X523),IF(OR(ISNUMBER(FIND("5F",ScheduleCompile!X523)),ISNUMBER(FIND("0F",ScheduleCompile!X523)),ISNUMBER(FIND("8F",ScheduleCompile!X523)),ISNUMBER(FIND("1F",ScheduleCompile!X523)),ISNUMBER(FIND("2F",ScheduleCompile!X523)),ISNUMBER(FIND("3F",ScheduleCompile!X523)),ISNUMBER(FIND("6F",ScheduleCompile!X523)),ISNUMBER(FIND("7F",ScheduleCompile!X523)),ISNUMBER(FIND("9F",ScheduleCompile!X523)),ISNUMBER(FIND("4F",ScheduleCompile!X523))),VALUE(LEFT(ScheduleCompile!X523,FIND("F",ScheduleCompile!X523)-1)),ScheduleCompile!X523)))))),"",IF(ScheduleCompile!X523="Off",0,IF(ScheduleCompile!X523="On",1,IF(ISNUMBER(ScheduleCompile!X523),ScheduleCompile!X523/1,IF(ISTEXT(ScheduleCompile!X523),IF(OR(ISNUMBER(FIND("5F",ScheduleCompile!X523)),ISNUMBER(FIND("0F",ScheduleCompile!X523)),ISNUMBER(FIND("8F",ScheduleCompile!X523)),ISNUMBER(FIND("1F",ScheduleCompile!X523)),ISNUMBER(FIND("2F",ScheduleCompile!X523)),ISNUMBER(FIND("3F",ScheduleCompile!X523)),ISNUMBER(FIND("6F",ScheduleCompile!X523)),ISNUMBER(FIND("7F",ScheduleCompile!X523)),ISNUMBER(FIND("9F",ScheduleCompile!X523)),ISNUMBER(FIND("4F",ScheduleCompile!X523))),VALUE(LEFT(ScheduleCompile!X523,FIND("F",ScheduleCompile!X523)-1)),ScheduleCompile!X523)))))))</f>
        <v>0</v>
      </c>
      <c r="AD530" s="1">
        <f>IF(AND(ISERROR(IF(ScheduleCompile!Y523="Off",0,IF(ScheduleCompile!Y523="On",1,IF(ISNUMBER(ScheduleCompile!Y523),ScheduleCompile!Y523/1,IF(ISTEXT(ScheduleCompile!Y523),IF(OR(ISNUMBER(FIND("5F",ScheduleCompile!Y523)),ISNUMBER(FIND("0F",ScheduleCompile!Y523)),ISNUMBER(FIND("8F",ScheduleCompile!Y523)),ISNUMBER(FIND("1F",ScheduleCompile!Y523)),ISNUMBER(FIND("2F",ScheduleCompile!Y523)),ISNUMBER(FIND("3F",ScheduleCompile!Y523)),ISNUMBER(FIND("6F",ScheduleCompile!Y523)),ISNUMBER(FIND("7F",ScheduleCompile!Y523)),ISNUMBER(FIND("9F",ScheduleCompile!Y523)),ISNUMBER(FIND("4F",ScheduleCompile!Y523))),VALUE(LEFT(ScheduleCompile!Y523,FIND("F",ScheduleCompile!Y523)-1)),ScheduleCompile!Y523)))))),ISTEXT(ScheduleCompile!#REF!)),"ENDTABLE",IF(ISERROR(IF(ScheduleCompile!Y523="Off",0,IF(ScheduleCompile!Y523="On",1,IF(ISNUMBER(ScheduleCompile!Y523),ScheduleCompile!Y523/1,IF(ISTEXT(ScheduleCompile!Y523),IF(OR(ISNUMBER(FIND("5F",ScheduleCompile!Y523)),ISNUMBER(FIND("0F",ScheduleCompile!Y523)),ISNUMBER(FIND("8F",ScheduleCompile!Y523)),ISNUMBER(FIND("1F",ScheduleCompile!Y523)),ISNUMBER(FIND("2F",ScheduleCompile!Y523)),ISNUMBER(FIND("3F",ScheduleCompile!Y523)),ISNUMBER(FIND("6F",ScheduleCompile!Y523)),ISNUMBER(FIND("7F",ScheduleCompile!Y523)),ISNUMBER(FIND("9F",ScheduleCompile!Y523)),ISNUMBER(FIND("4F",ScheduleCompile!Y523))),VALUE(LEFT(ScheduleCompile!Y523,FIND("F",ScheduleCompile!Y523)-1)),ScheduleCompile!Y523)))))),"",IF(ScheduleCompile!Y523="Off",0,IF(ScheduleCompile!Y523="On",1,IF(ISNUMBER(ScheduleCompile!Y523),ScheduleCompile!Y523/1,IF(ISTEXT(ScheduleCompile!Y523),IF(OR(ISNUMBER(FIND("5F",ScheduleCompile!Y523)),ISNUMBER(FIND("0F",ScheduleCompile!Y523)),ISNUMBER(FIND("8F",ScheduleCompile!Y523)),ISNUMBER(FIND("1F",ScheduleCompile!Y523)),ISNUMBER(FIND("2F",ScheduleCompile!Y523)),ISNUMBER(FIND("3F",ScheduleCompile!Y523)),ISNUMBER(FIND("6F",ScheduleCompile!Y523)),ISNUMBER(FIND("7F",ScheduleCompile!Y523)),ISNUMBER(FIND("9F",ScheduleCompile!Y523)),ISNUMBER(FIND("4F",ScheduleCompile!Y523))),VALUE(LEFT(ScheduleCompile!Y523,FIND("F",ScheduleCompile!Y523)-1)),ScheduleCompile!Y523)))))))</f>
        <v>0</v>
      </c>
    </row>
    <row r="531" spans="1:30" x14ac:dyDescent="0.25">
      <c r="A531" t="str">
        <f t="shared" si="35"/>
        <v>SchDay "WarehouseWtrHtrSetptWD"  Type = "Temperature" Hr = (135, 135, 135, 135, 135, 135, 135, 135, 135, 135, 135, 135, 135, 135, 135, 135, 135, 135, 135, 135, 135, 135, 135, 135) ..</v>
      </c>
      <c r="B531" s="1" t="s">
        <v>623</v>
      </c>
      <c r="C531" t="str">
        <f t="shared" si="36"/>
        <v xml:space="preserve">SchDay "WarehouseWtrHtrSetptWD"  Type = "Temperature" Hr = </v>
      </c>
      <c r="D531" t="str">
        <f t="shared" si="37"/>
        <v>(135, 135, 135, 135, 135, 135, 135, 135, 135, 135, 135, 135, 135, 135, 135, 135, 135, 135, 135, 135, 135, 135, 135, 135) ..</v>
      </c>
      <c r="E531" s="30" t="str">
        <f>ScheduleCompile!A524</f>
        <v>WarehouseWtrHtrSetptWD</v>
      </c>
      <c r="F531" t="str">
        <f t="shared" si="38"/>
        <v>Temperature</v>
      </c>
      <c r="G531" s="1">
        <f>IF(AND(ISERROR(IF(ScheduleCompile!B524="Off",0,IF(ScheduleCompile!B524="On",1,IF(ISNUMBER(ScheduleCompile!B524),ScheduleCompile!B524/1,IF(ISTEXT(ScheduleCompile!B524),IF(OR(ISNUMBER(FIND("5F",ScheduleCompile!B524)),ISNUMBER(FIND("0F",ScheduleCompile!B524)),ISNUMBER(FIND("8F",ScheduleCompile!B524)),ISNUMBER(FIND("1F",ScheduleCompile!B524)),ISNUMBER(FIND("2F",ScheduleCompile!B524)),ISNUMBER(FIND("3F",ScheduleCompile!B524)),ISNUMBER(FIND("6F",ScheduleCompile!B524)),ISNUMBER(FIND("7F",ScheduleCompile!B524)),ISNUMBER(FIND("9F",ScheduleCompile!B524)),ISNUMBER(FIND("4F",ScheduleCompile!B524))),VALUE(LEFT(ScheduleCompile!B524,FIND("F",ScheduleCompile!B524)-1)),ScheduleCompile!B524)))))),ISTEXT(ScheduleCompile!#REF!)),"ENDTABLE",IF(ISERROR(IF(ScheduleCompile!B524="Off",0,IF(ScheduleCompile!B524="On",1,IF(ISNUMBER(ScheduleCompile!B524),ScheduleCompile!B524/1,IF(ISTEXT(ScheduleCompile!B524),IF(OR(ISNUMBER(FIND("5F",ScheduleCompile!B524)),ISNUMBER(FIND("0F",ScheduleCompile!B524)),ISNUMBER(FIND("8F",ScheduleCompile!B524)),ISNUMBER(FIND("1F",ScheduleCompile!B524)),ISNUMBER(FIND("2F",ScheduleCompile!B524)),ISNUMBER(FIND("3F",ScheduleCompile!B524)),ISNUMBER(FIND("6F",ScheduleCompile!B524)),ISNUMBER(FIND("7F",ScheduleCompile!B524)),ISNUMBER(FIND("9F",ScheduleCompile!B524)),ISNUMBER(FIND("4F",ScheduleCompile!B524))),VALUE(LEFT(ScheduleCompile!B524,FIND("F",ScheduleCompile!B524)-1)),ScheduleCompile!B524)))))),"",IF(ScheduleCompile!B524="Off",0,IF(ScheduleCompile!B524="On",1,IF(ISNUMBER(ScheduleCompile!B524),ScheduleCompile!B524/1,IF(ISTEXT(ScheduleCompile!B524),IF(OR(ISNUMBER(FIND("5F",ScheduleCompile!B524)),ISNUMBER(FIND("0F",ScheduleCompile!B524)),ISNUMBER(FIND("8F",ScheduleCompile!B524)),ISNUMBER(FIND("1F",ScheduleCompile!B524)),ISNUMBER(FIND("2F",ScheduleCompile!B524)),ISNUMBER(FIND("3F",ScheduleCompile!B524)),ISNUMBER(FIND("6F",ScheduleCompile!B524)),ISNUMBER(FIND("7F",ScheduleCompile!B524)),ISNUMBER(FIND("9F",ScheduleCompile!B524)),ISNUMBER(FIND("4F",ScheduleCompile!B524))),VALUE(LEFT(ScheduleCompile!B524,FIND("F",ScheduleCompile!B524)-1)),ScheduleCompile!B524)))))))</f>
        <v>135</v>
      </c>
      <c r="H531" s="1">
        <f>IF(AND(ISERROR(IF(ScheduleCompile!C524="Off",0,IF(ScheduleCompile!C524="On",1,IF(ISNUMBER(ScheduleCompile!C524),ScheduleCompile!C524/1,IF(ISTEXT(ScheduleCompile!C524),IF(OR(ISNUMBER(FIND("5F",ScheduleCompile!C524)),ISNUMBER(FIND("0F",ScheduleCompile!C524)),ISNUMBER(FIND("8F",ScheduleCompile!C524)),ISNUMBER(FIND("1F",ScheduleCompile!C524)),ISNUMBER(FIND("2F",ScheduleCompile!C524)),ISNUMBER(FIND("3F",ScheduleCompile!C524)),ISNUMBER(FIND("6F",ScheduleCompile!C524)),ISNUMBER(FIND("7F",ScheduleCompile!C524)),ISNUMBER(FIND("9F",ScheduleCompile!C524)),ISNUMBER(FIND("4F",ScheduleCompile!C524))),VALUE(LEFT(ScheduleCompile!C524,FIND("F",ScheduleCompile!C524)-1)),ScheduleCompile!C524)))))),ISTEXT(ScheduleCompile!#REF!)),"ENDTABLE",IF(ISERROR(IF(ScheduleCompile!C524="Off",0,IF(ScheduleCompile!C524="On",1,IF(ISNUMBER(ScheduleCompile!C524),ScheduleCompile!C524/1,IF(ISTEXT(ScheduleCompile!C524),IF(OR(ISNUMBER(FIND("5F",ScheduleCompile!C524)),ISNUMBER(FIND("0F",ScheduleCompile!C524)),ISNUMBER(FIND("8F",ScheduleCompile!C524)),ISNUMBER(FIND("1F",ScheduleCompile!C524)),ISNUMBER(FIND("2F",ScheduleCompile!C524)),ISNUMBER(FIND("3F",ScheduleCompile!C524)),ISNUMBER(FIND("6F",ScheduleCompile!C524)),ISNUMBER(FIND("7F",ScheduleCompile!C524)),ISNUMBER(FIND("9F",ScheduleCompile!C524)),ISNUMBER(FIND("4F",ScheduleCompile!C524))),VALUE(LEFT(ScheduleCompile!C524,FIND("F",ScheduleCompile!C524)-1)),ScheduleCompile!C524)))))),"",IF(ScheduleCompile!C524="Off",0,IF(ScheduleCompile!C524="On",1,IF(ISNUMBER(ScheduleCompile!C524),ScheduleCompile!C524/1,IF(ISTEXT(ScheduleCompile!C524),IF(OR(ISNUMBER(FIND("5F",ScheduleCompile!C524)),ISNUMBER(FIND("0F",ScheduleCompile!C524)),ISNUMBER(FIND("8F",ScheduleCompile!C524)),ISNUMBER(FIND("1F",ScheduleCompile!C524)),ISNUMBER(FIND("2F",ScheduleCompile!C524)),ISNUMBER(FIND("3F",ScheduleCompile!C524)),ISNUMBER(FIND("6F",ScheduleCompile!C524)),ISNUMBER(FIND("7F",ScheduleCompile!C524)),ISNUMBER(FIND("9F",ScheduleCompile!C524)),ISNUMBER(FIND("4F",ScheduleCompile!C524))),VALUE(LEFT(ScheduleCompile!C524,FIND("F",ScheduleCompile!C524)-1)),ScheduleCompile!C524)))))))</f>
        <v>135</v>
      </c>
      <c r="I531" s="1">
        <f>IF(AND(ISERROR(IF(ScheduleCompile!D524="Off",0,IF(ScheduleCompile!D524="On",1,IF(ISNUMBER(ScheduleCompile!D524),ScheduleCompile!D524/1,IF(ISTEXT(ScheduleCompile!D524),IF(OR(ISNUMBER(FIND("5F",ScheduleCompile!D524)),ISNUMBER(FIND("0F",ScheduleCompile!D524)),ISNUMBER(FIND("8F",ScheduleCompile!D524)),ISNUMBER(FIND("1F",ScheduleCompile!D524)),ISNUMBER(FIND("2F",ScheduleCompile!D524)),ISNUMBER(FIND("3F",ScheduleCompile!D524)),ISNUMBER(FIND("6F",ScheduleCompile!D524)),ISNUMBER(FIND("7F",ScheduleCompile!D524)),ISNUMBER(FIND("9F",ScheduleCompile!D524)),ISNUMBER(FIND("4F",ScheduleCompile!D524))),VALUE(LEFT(ScheduleCompile!D524,FIND("F",ScheduleCompile!D524)-1)),ScheduleCompile!D524)))))),ISTEXT(ScheduleCompile!#REF!)),"ENDTABLE",IF(ISERROR(IF(ScheduleCompile!D524="Off",0,IF(ScheduleCompile!D524="On",1,IF(ISNUMBER(ScheduleCompile!D524),ScheduleCompile!D524/1,IF(ISTEXT(ScheduleCompile!D524),IF(OR(ISNUMBER(FIND("5F",ScheduleCompile!D524)),ISNUMBER(FIND("0F",ScheduleCompile!D524)),ISNUMBER(FIND("8F",ScheduleCompile!D524)),ISNUMBER(FIND("1F",ScheduleCompile!D524)),ISNUMBER(FIND("2F",ScheduleCompile!D524)),ISNUMBER(FIND("3F",ScheduleCompile!D524)),ISNUMBER(FIND("6F",ScheduleCompile!D524)),ISNUMBER(FIND("7F",ScheduleCompile!D524)),ISNUMBER(FIND("9F",ScheduleCompile!D524)),ISNUMBER(FIND("4F",ScheduleCompile!D524))),VALUE(LEFT(ScheduleCompile!D524,FIND("F",ScheduleCompile!D524)-1)),ScheduleCompile!D524)))))),"",IF(ScheduleCompile!D524="Off",0,IF(ScheduleCompile!D524="On",1,IF(ISNUMBER(ScheduleCompile!D524),ScheduleCompile!D524/1,IF(ISTEXT(ScheduleCompile!D524),IF(OR(ISNUMBER(FIND("5F",ScheduleCompile!D524)),ISNUMBER(FIND("0F",ScheduleCompile!D524)),ISNUMBER(FIND("8F",ScheduleCompile!D524)),ISNUMBER(FIND("1F",ScheduleCompile!D524)),ISNUMBER(FIND("2F",ScheduleCompile!D524)),ISNUMBER(FIND("3F",ScheduleCompile!D524)),ISNUMBER(FIND("6F",ScheduleCompile!D524)),ISNUMBER(FIND("7F",ScheduleCompile!D524)),ISNUMBER(FIND("9F",ScheduleCompile!D524)),ISNUMBER(FIND("4F",ScheduleCompile!D524))),VALUE(LEFT(ScheduleCompile!D524,FIND("F",ScheduleCompile!D524)-1)),ScheduleCompile!D524)))))))</f>
        <v>135</v>
      </c>
      <c r="J531" s="1">
        <f>IF(AND(ISERROR(IF(ScheduleCompile!E524="Off",0,IF(ScheduleCompile!E524="On",1,IF(ISNUMBER(ScheduleCompile!E524),ScheduleCompile!E524/1,IF(ISTEXT(ScheduleCompile!E524),IF(OR(ISNUMBER(FIND("5F",ScheduleCompile!E524)),ISNUMBER(FIND("0F",ScheduleCompile!E524)),ISNUMBER(FIND("8F",ScheduleCompile!E524)),ISNUMBER(FIND("1F",ScheduleCompile!E524)),ISNUMBER(FIND("2F",ScheduleCompile!E524)),ISNUMBER(FIND("3F",ScheduleCompile!E524)),ISNUMBER(FIND("6F",ScheduleCompile!E524)),ISNUMBER(FIND("7F",ScheduleCompile!E524)),ISNUMBER(FIND("9F",ScheduleCompile!E524)),ISNUMBER(FIND("4F",ScheduleCompile!E524))),VALUE(LEFT(ScheduleCompile!E524,FIND("F",ScheduleCompile!E524)-1)),ScheduleCompile!E524)))))),ISTEXT(ScheduleCompile!#REF!)),"ENDTABLE",IF(ISERROR(IF(ScheduleCompile!E524="Off",0,IF(ScheduleCompile!E524="On",1,IF(ISNUMBER(ScheduleCompile!E524),ScheduleCompile!E524/1,IF(ISTEXT(ScheduleCompile!E524),IF(OR(ISNUMBER(FIND("5F",ScheduleCompile!E524)),ISNUMBER(FIND("0F",ScheduleCompile!E524)),ISNUMBER(FIND("8F",ScheduleCompile!E524)),ISNUMBER(FIND("1F",ScheduleCompile!E524)),ISNUMBER(FIND("2F",ScheduleCompile!E524)),ISNUMBER(FIND("3F",ScheduleCompile!E524)),ISNUMBER(FIND("6F",ScheduleCompile!E524)),ISNUMBER(FIND("7F",ScheduleCompile!E524)),ISNUMBER(FIND("9F",ScheduleCompile!E524)),ISNUMBER(FIND("4F",ScheduleCompile!E524))),VALUE(LEFT(ScheduleCompile!E524,FIND("F",ScheduleCompile!E524)-1)),ScheduleCompile!E524)))))),"",IF(ScheduleCompile!E524="Off",0,IF(ScheduleCompile!E524="On",1,IF(ISNUMBER(ScheduleCompile!E524),ScheduleCompile!E524/1,IF(ISTEXT(ScheduleCompile!E524),IF(OR(ISNUMBER(FIND("5F",ScheduleCompile!E524)),ISNUMBER(FIND("0F",ScheduleCompile!E524)),ISNUMBER(FIND("8F",ScheduleCompile!E524)),ISNUMBER(FIND("1F",ScheduleCompile!E524)),ISNUMBER(FIND("2F",ScheduleCompile!E524)),ISNUMBER(FIND("3F",ScheduleCompile!E524)),ISNUMBER(FIND("6F",ScheduleCompile!E524)),ISNUMBER(FIND("7F",ScheduleCompile!E524)),ISNUMBER(FIND("9F",ScheduleCompile!E524)),ISNUMBER(FIND("4F",ScheduleCompile!E524))),VALUE(LEFT(ScheduleCompile!E524,FIND("F",ScheduleCompile!E524)-1)),ScheduleCompile!E524)))))))</f>
        <v>135</v>
      </c>
      <c r="K531" s="1">
        <f>IF(AND(ISERROR(IF(ScheduleCompile!F524="Off",0,IF(ScheduleCompile!F524="On",1,IF(ISNUMBER(ScheduleCompile!F524),ScheduleCompile!F524/1,IF(ISTEXT(ScheduleCompile!F524),IF(OR(ISNUMBER(FIND("5F",ScheduleCompile!F524)),ISNUMBER(FIND("0F",ScheduleCompile!F524)),ISNUMBER(FIND("8F",ScheduleCompile!F524)),ISNUMBER(FIND("1F",ScheduleCompile!F524)),ISNUMBER(FIND("2F",ScheduleCompile!F524)),ISNUMBER(FIND("3F",ScheduleCompile!F524)),ISNUMBER(FIND("6F",ScheduleCompile!F524)),ISNUMBER(FIND("7F",ScheduleCompile!F524)),ISNUMBER(FIND("9F",ScheduleCompile!F524)),ISNUMBER(FIND("4F",ScheduleCompile!F524))),VALUE(LEFT(ScheduleCompile!F524,FIND("F",ScheduleCompile!F524)-1)),ScheduleCompile!F524)))))),ISTEXT(ScheduleCompile!#REF!)),"ENDTABLE",IF(ISERROR(IF(ScheduleCompile!F524="Off",0,IF(ScheduleCompile!F524="On",1,IF(ISNUMBER(ScheduleCompile!F524),ScheduleCompile!F524/1,IF(ISTEXT(ScheduleCompile!F524),IF(OR(ISNUMBER(FIND("5F",ScheduleCompile!F524)),ISNUMBER(FIND("0F",ScheduleCompile!F524)),ISNUMBER(FIND("8F",ScheduleCompile!F524)),ISNUMBER(FIND("1F",ScheduleCompile!F524)),ISNUMBER(FIND("2F",ScheduleCompile!F524)),ISNUMBER(FIND("3F",ScheduleCompile!F524)),ISNUMBER(FIND("6F",ScheduleCompile!F524)),ISNUMBER(FIND("7F",ScheduleCompile!F524)),ISNUMBER(FIND("9F",ScheduleCompile!F524)),ISNUMBER(FIND("4F",ScheduleCompile!F524))),VALUE(LEFT(ScheduleCompile!F524,FIND("F",ScheduleCompile!F524)-1)),ScheduleCompile!F524)))))),"",IF(ScheduleCompile!F524="Off",0,IF(ScheduleCompile!F524="On",1,IF(ISNUMBER(ScheduleCompile!F524),ScheduleCompile!F524/1,IF(ISTEXT(ScheduleCompile!F524),IF(OR(ISNUMBER(FIND("5F",ScheduleCompile!F524)),ISNUMBER(FIND("0F",ScheduleCompile!F524)),ISNUMBER(FIND("8F",ScheduleCompile!F524)),ISNUMBER(FIND("1F",ScheduleCompile!F524)),ISNUMBER(FIND("2F",ScheduleCompile!F524)),ISNUMBER(FIND("3F",ScheduleCompile!F524)),ISNUMBER(FIND("6F",ScheduleCompile!F524)),ISNUMBER(FIND("7F",ScheduleCompile!F524)),ISNUMBER(FIND("9F",ScheduleCompile!F524)),ISNUMBER(FIND("4F",ScheduleCompile!F524))),VALUE(LEFT(ScheduleCompile!F524,FIND("F",ScheduleCompile!F524)-1)),ScheduleCompile!F524)))))))</f>
        <v>135</v>
      </c>
      <c r="L531" s="1">
        <f>IF(AND(ISERROR(IF(ScheduleCompile!G524="Off",0,IF(ScheduleCompile!G524="On",1,IF(ISNUMBER(ScheduleCompile!G524),ScheduleCompile!G524/1,IF(ISTEXT(ScheduleCompile!G524),IF(OR(ISNUMBER(FIND("5F",ScheduleCompile!G524)),ISNUMBER(FIND("0F",ScheduleCompile!G524)),ISNUMBER(FIND("8F",ScheduleCompile!G524)),ISNUMBER(FIND("1F",ScheduleCompile!G524)),ISNUMBER(FIND("2F",ScheduleCompile!G524)),ISNUMBER(FIND("3F",ScheduleCompile!G524)),ISNUMBER(FIND("6F",ScheduleCompile!G524)),ISNUMBER(FIND("7F",ScheduleCompile!G524)),ISNUMBER(FIND("9F",ScheduleCompile!G524)),ISNUMBER(FIND("4F",ScheduleCompile!G524))),VALUE(LEFT(ScheduleCompile!G524,FIND("F",ScheduleCompile!G524)-1)),ScheduleCompile!G524)))))),ISTEXT(ScheduleCompile!#REF!)),"ENDTABLE",IF(ISERROR(IF(ScheduleCompile!G524="Off",0,IF(ScheduleCompile!G524="On",1,IF(ISNUMBER(ScheduleCompile!G524),ScheduleCompile!G524/1,IF(ISTEXT(ScheduleCompile!G524),IF(OR(ISNUMBER(FIND("5F",ScheduleCompile!G524)),ISNUMBER(FIND("0F",ScheduleCompile!G524)),ISNUMBER(FIND("8F",ScheduleCompile!G524)),ISNUMBER(FIND("1F",ScheduleCompile!G524)),ISNUMBER(FIND("2F",ScheduleCompile!G524)),ISNUMBER(FIND("3F",ScheduleCompile!G524)),ISNUMBER(FIND("6F",ScheduleCompile!G524)),ISNUMBER(FIND("7F",ScheduleCompile!G524)),ISNUMBER(FIND("9F",ScheduleCompile!G524)),ISNUMBER(FIND("4F",ScheduleCompile!G524))),VALUE(LEFT(ScheduleCompile!G524,FIND("F",ScheduleCompile!G524)-1)),ScheduleCompile!G524)))))),"",IF(ScheduleCompile!G524="Off",0,IF(ScheduleCompile!G524="On",1,IF(ISNUMBER(ScheduleCompile!G524),ScheduleCompile!G524/1,IF(ISTEXT(ScheduleCompile!G524),IF(OR(ISNUMBER(FIND("5F",ScheduleCompile!G524)),ISNUMBER(FIND("0F",ScheduleCompile!G524)),ISNUMBER(FIND("8F",ScheduleCompile!G524)),ISNUMBER(FIND("1F",ScheduleCompile!G524)),ISNUMBER(FIND("2F",ScheduleCompile!G524)),ISNUMBER(FIND("3F",ScheduleCompile!G524)),ISNUMBER(FIND("6F",ScheduleCompile!G524)),ISNUMBER(FIND("7F",ScheduleCompile!G524)),ISNUMBER(FIND("9F",ScheduleCompile!G524)),ISNUMBER(FIND("4F",ScheduleCompile!G524))),VALUE(LEFT(ScheduleCompile!G524,FIND("F",ScheduleCompile!G524)-1)),ScheduleCompile!G524)))))))</f>
        <v>135</v>
      </c>
      <c r="M531" s="1">
        <f>IF(AND(ISERROR(IF(ScheduleCompile!H524="Off",0,IF(ScheduleCompile!H524="On",1,IF(ISNUMBER(ScheduleCompile!H524),ScheduleCompile!H524/1,IF(ISTEXT(ScheduleCompile!H524),IF(OR(ISNUMBER(FIND("5F",ScheduleCompile!H524)),ISNUMBER(FIND("0F",ScheduleCompile!H524)),ISNUMBER(FIND("8F",ScheduleCompile!H524)),ISNUMBER(FIND("1F",ScheduleCompile!H524)),ISNUMBER(FIND("2F",ScheduleCompile!H524)),ISNUMBER(FIND("3F",ScheduleCompile!H524)),ISNUMBER(FIND("6F",ScheduleCompile!H524)),ISNUMBER(FIND("7F",ScheduleCompile!H524)),ISNUMBER(FIND("9F",ScheduleCompile!H524)),ISNUMBER(FIND("4F",ScheduleCompile!H524))),VALUE(LEFT(ScheduleCompile!H524,FIND("F",ScheduleCompile!H524)-1)),ScheduleCompile!H524)))))),ISTEXT(ScheduleCompile!#REF!)),"ENDTABLE",IF(ISERROR(IF(ScheduleCompile!H524="Off",0,IF(ScheduleCompile!H524="On",1,IF(ISNUMBER(ScheduleCompile!H524),ScheduleCompile!H524/1,IF(ISTEXT(ScheduleCompile!H524),IF(OR(ISNUMBER(FIND("5F",ScheduleCompile!H524)),ISNUMBER(FIND("0F",ScheduleCompile!H524)),ISNUMBER(FIND("8F",ScheduleCompile!H524)),ISNUMBER(FIND("1F",ScheduleCompile!H524)),ISNUMBER(FIND("2F",ScheduleCompile!H524)),ISNUMBER(FIND("3F",ScheduleCompile!H524)),ISNUMBER(FIND("6F",ScheduleCompile!H524)),ISNUMBER(FIND("7F",ScheduleCompile!H524)),ISNUMBER(FIND("9F",ScheduleCompile!H524)),ISNUMBER(FIND("4F",ScheduleCompile!H524))),VALUE(LEFT(ScheduleCompile!H524,FIND("F",ScheduleCompile!H524)-1)),ScheduleCompile!H524)))))),"",IF(ScheduleCompile!H524="Off",0,IF(ScheduleCompile!H524="On",1,IF(ISNUMBER(ScheduleCompile!H524),ScheduleCompile!H524/1,IF(ISTEXT(ScheduleCompile!H524),IF(OR(ISNUMBER(FIND("5F",ScheduleCompile!H524)),ISNUMBER(FIND("0F",ScheduleCompile!H524)),ISNUMBER(FIND("8F",ScheduleCompile!H524)),ISNUMBER(FIND("1F",ScheduleCompile!H524)),ISNUMBER(FIND("2F",ScheduleCompile!H524)),ISNUMBER(FIND("3F",ScheduleCompile!H524)),ISNUMBER(FIND("6F",ScheduleCompile!H524)),ISNUMBER(FIND("7F",ScheduleCompile!H524)),ISNUMBER(FIND("9F",ScheduleCompile!H524)),ISNUMBER(FIND("4F",ScheduleCompile!H524))),VALUE(LEFT(ScheduleCompile!H524,FIND("F",ScheduleCompile!H524)-1)),ScheduleCompile!H524)))))))</f>
        <v>135</v>
      </c>
      <c r="N531" s="1">
        <f>IF(AND(ISERROR(IF(ScheduleCompile!I524="Off",0,IF(ScheduleCompile!I524="On",1,IF(ISNUMBER(ScheduleCompile!I524),ScheduleCompile!I524/1,IF(ISTEXT(ScheduleCompile!I524),IF(OR(ISNUMBER(FIND("5F",ScheduleCompile!I524)),ISNUMBER(FIND("0F",ScheduleCompile!I524)),ISNUMBER(FIND("8F",ScheduleCompile!I524)),ISNUMBER(FIND("1F",ScheduleCompile!I524)),ISNUMBER(FIND("2F",ScheduleCompile!I524)),ISNUMBER(FIND("3F",ScheduleCompile!I524)),ISNUMBER(FIND("6F",ScheduleCompile!I524)),ISNUMBER(FIND("7F",ScheduleCompile!I524)),ISNUMBER(FIND("9F",ScheduleCompile!I524)),ISNUMBER(FIND("4F",ScheduleCompile!I524))),VALUE(LEFT(ScheduleCompile!I524,FIND("F",ScheduleCompile!I524)-1)),ScheduleCompile!I524)))))),ISTEXT(ScheduleCompile!#REF!)),"ENDTABLE",IF(ISERROR(IF(ScheduleCompile!I524="Off",0,IF(ScheduleCompile!I524="On",1,IF(ISNUMBER(ScheduleCompile!I524),ScheduleCompile!I524/1,IF(ISTEXT(ScheduleCompile!I524),IF(OR(ISNUMBER(FIND("5F",ScheduleCompile!I524)),ISNUMBER(FIND("0F",ScheduleCompile!I524)),ISNUMBER(FIND("8F",ScheduleCompile!I524)),ISNUMBER(FIND("1F",ScheduleCompile!I524)),ISNUMBER(FIND("2F",ScheduleCompile!I524)),ISNUMBER(FIND("3F",ScheduleCompile!I524)),ISNUMBER(FIND("6F",ScheduleCompile!I524)),ISNUMBER(FIND("7F",ScheduleCompile!I524)),ISNUMBER(FIND("9F",ScheduleCompile!I524)),ISNUMBER(FIND("4F",ScheduleCompile!I524))),VALUE(LEFT(ScheduleCompile!I524,FIND("F",ScheduleCompile!I524)-1)),ScheduleCompile!I524)))))),"",IF(ScheduleCompile!I524="Off",0,IF(ScheduleCompile!I524="On",1,IF(ISNUMBER(ScheduleCompile!I524),ScheduleCompile!I524/1,IF(ISTEXT(ScheduleCompile!I524),IF(OR(ISNUMBER(FIND("5F",ScheduleCompile!I524)),ISNUMBER(FIND("0F",ScheduleCompile!I524)),ISNUMBER(FIND("8F",ScheduleCompile!I524)),ISNUMBER(FIND("1F",ScheduleCompile!I524)),ISNUMBER(FIND("2F",ScheduleCompile!I524)),ISNUMBER(FIND("3F",ScheduleCompile!I524)),ISNUMBER(FIND("6F",ScheduleCompile!I524)),ISNUMBER(FIND("7F",ScheduleCompile!I524)),ISNUMBER(FIND("9F",ScheduleCompile!I524)),ISNUMBER(FIND("4F",ScheduleCompile!I524))),VALUE(LEFT(ScheduleCompile!I524,FIND("F",ScheduleCompile!I524)-1)),ScheduleCompile!I524)))))))</f>
        <v>135</v>
      </c>
      <c r="O531" s="1">
        <f>IF(AND(ISERROR(IF(ScheduleCompile!J524="Off",0,IF(ScheduleCompile!J524="On",1,IF(ISNUMBER(ScheduleCompile!J524),ScheduleCompile!J524/1,IF(ISTEXT(ScheduleCompile!J524),IF(OR(ISNUMBER(FIND("5F",ScheduleCompile!J524)),ISNUMBER(FIND("0F",ScheduleCompile!J524)),ISNUMBER(FIND("8F",ScheduleCompile!J524)),ISNUMBER(FIND("1F",ScheduleCompile!J524)),ISNUMBER(FIND("2F",ScheduleCompile!J524)),ISNUMBER(FIND("3F",ScheduleCompile!J524)),ISNUMBER(FIND("6F",ScheduleCompile!J524)),ISNUMBER(FIND("7F",ScheduleCompile!J524)),ISNUMBER(FIND("9F",ScheduleCompile!J524)),ISNUMBER(FIND("4F",ScheduleCompile!J524))),VALUE(LEFT(ScheduleCompile!J524,FIND("F",ScheduleCompile!J524)-1)),ScheduleCompile!J524)))))),ISTEXT(ScheduleCompile!#REF!)),"ENDTABLE",IF(ISERROR(IF(ScheduleCompile!J524="Off",0,IF(ScheduleCompile!J524="On",1,IF(ISNUMBER(ScheduleCompile!J524),ScheduleCompile!J524/1,IF(ISTEXT(ScheduleCompile!J524),IF(OR(ISNUMBER(FIND("5F",ScheduleCompile!J524)),ISNUMBER(FIND("0F",ScheduleCompile!J524)),ISNUMBER(FIND("8F",ScheduleCompile!J524)),ISNUMBER(FIND("1F",ScheduleCompile!J524)),ISNUMBER(FIND("2F",ScheduleCompile!J524)),ISNUMBER(FIND("3F",ScheduleCompile!J524)),ISNUMBER(FIND("6F",ScheduleCompile!J524)),ISNUMBER(FIND("7F",ScheduleCompile!J524)),ISNUMBER(FIND("9F",ScheduleCompile!J524)),ISNUMBER(FIND("4F",ScheduleCompile!J524))),VALUE(LEFT(ScheduleCompile!J524,FIND("F",ScheduleCompile!J524)-1)),ScheduleCompile!J524)))))),"",IF(ScheduleCompile!J524="Off",0,IF(ScheduleCompile!J524="On",1,IF(ISNUMBER(ScheduleCompile!J524),ScheduleCompile!J524/1,IF(ISTEXT(ScheduleCompile!J524),IF(OR(ISNUMBER(FIND("5F",ScheduleCompile!J524)),ISNUMBER(FIND("0F",ScheduleCompile!J524)),ISNUMBER(FIND("8F",ScheduleCompile!J524)),ISNUMBER(FIND("1F",ScheduleCompile!J524)),ISNUMBER(FIND("2F",ScheduleCompile!J524)),ISNUMBER(FIND("3F",ScheduleCompile!J524)),ISNUMBER(FIND("6F",ScheduleCompile!J524)),ISNUMBER(FIND("7F",ScheduleCompile!J524)),ISNUMBER(FIND("9F",ScheduleCompile!J524)),ISNUMBER(FIND("4F",ScheduleCompile!J524))),VALUE(LEFT(ScheduleCompile!J524,FIND("F",ScheduleCompile!J524)-1)),ScheduleCompile!J524)))))))</f>
        <v>135</v>
      </c>
      <c r="P531" s="1">
        <f>IF(AND(ISERROR(IF(ScheduleCompile!K524="Off",0,IF(ScheduleCompile!K524="On",1,IF(ISNUMBER(ScheduleCompile!K524),ScheduleCompile!K524/1,IF(ISTEXT(ScheduleCompile!K524),IF(OR(ISNUMBER(FIND("5F",ScheduleCompile!K524)),ISNUMBER(FIND("0F",ScheduleCompile!K524)),ISNUMBER(FIND("8F",ScheduleCompile!K524)),ISNUMBER(FIND("1F",ScheduleCompile!K524)),ISNUMBER(FIND("2F",ScheduleCompile!K524)),ISNUMBER(FIND("3F",ScheduleCompile!K524)),ISNUMBER(FIND("6F",ScheduleCompile!K524)),ISNUMBER(FIND("7F",ScheduleCompile!K524)),ISNUMBER(FIND("9F",ScheduleCompile!K524)),ISNUMBER(FIND("4F",ScheduleCompile!K524))),VALUE(LEFT(ScheduleCompile!K524,FIND("F",ScheduleCompile!K524)-1)),ScheduleCompile!K524)))))),ISTEXT(ScheduleCompile!#REF!)),"ENDTABLE",IF(ISERROR(IF(ScheduleCompile!K524="Off",0,IF(ScheduleCompile!K524="On",1,IF(ISNUMBER(ScheduleCompile!K524),ScheduleCompile!K524/1,IF(ISTEXT(ScheduleCompile!K524),IF(OR(ISNUMBER(FIND("5F",ScheduleCompile!K524)),ISNUMBER(FIND("0F",ScheduleCompile!K524)),ISNUMBER(FIND("8F",ScheduleCompile!K524)),ISNUMBER(FIND("1F",ScheduleCompile!K524)),ISNUMBER(FIND("2F",ScheduleCompile!K524)),ISNUMBER(FIND("3F",ScheduleCompile!K524)),ISNUMBER(FIND("6F",ScheduleCompile!K524)),ISNUMBER(FIND("7F",ScheduleCompile!K524)),ISNUMBER(FIND("9F",ScheduleCompile!K524)),ISNUMBER(FIND("4F",ScheduleCompile!K524))),VALUE(LEFT(ScheduleCompile!K524,FIND("F",ScheduleCompile!K524)-1)),ScheduleCompile!K524)))))),"",IF(ScheduleCompile!K524="Off",0,IF(ScheduleCompile!K524="On",1,IF(ISNUMBER(ScheduleCompile!K524),ScheduleCompile!K524/1,IF(ISTEXT(ScheduleCompile!K524),IF(OR(ISNUMBER(FIND("5F",ScheduleCompile!K524)),ISNUMBER(FIND("0F",ScheduleCompile!K524)),ISNUMBER(FIND("8F",ScheduleCompile!K524)),ISNUMBER(FIND("1F",ScheduleCompile!K524)),ISNUMBER(FIND("2F",ScheduleCompile!K524)),ISNUMBER(FIND("3F",ScheduleCompile!K524)),ISNUMBER(FIND("6F",ScheduleCompile!K524)),ISNUMBER(FIND("7F",ScheduleCompile!K524)),ISNUMBER(FIND("9F",ScheduleCompile!K524)),ISNUMBER(FIND("4F",ScheduleCompile!K524))),VALUE(LEFT(ScheduleCompile!K524,FIND("F",ScheduleCompile!K524)-1)),ScheduleCompile!K524)))))))</f>
        <v>135</v>
      </c>
      <c r="Q531" s="1">
        <f>IF(AND(ISERROR(IF(ScheduleCompile!L524="Off",0,IF(ScheduleCompile!L524="On",1,IF(ISNUMBER(ScheduleCompile!L524),ScheduleCompile!L524/1,IF(ISTEXT(ScheduleCompile!L524),IF(OR(ISNUMBER(FIND("5F",ScheduleCompile!L524)),ISNUMBER(FIND("0F",ScheduleCompile!L524)),ISNUMBER(FIND("8F",ScheduleCompile!L524)),ISNUMBER(FIND("1F",ScheduleCompile!L524)),ISNUMBER(FIND("2F",ScheduleCompile!L524)),ISNUMBER(FIND("3F",ScheduleCompile!L524)),ISNUMBER(FIND("6F",ScheduleCompile!L524)),ISNUMBER(FIND("7F",ScheduleCompile!L524)),ISNUMBER(FIND("9F",ScheduleCompile!L524)),ISNUMBER(FIND("4F",ScheduleCompile!L524))),VALUE(LEFT(ScheduleCompile!L524,FIND("F",ScheduleCompile!L524)-1)),ScheduleCompile!L524)))))),ISTEXT(ScheduleCompile!#REF!)),"ENDTABLE",IF(ISERROR(IF(ScheduleCompile!L524="Off",0,IF(ScheduleCompile!L524="On",1,IF(ISNUMBER(ScheduleCompile!L524),ScheduleCompile!L524/1,IF(ISTEXT(ScheduleCompile!L524),IF(OR(ISNUMBER(FIND("5F",ScheduleCompile!L524)),ISNUMBER(FIND("0F",ScheduleCompile!L524)),ISNUMBER(FIND("8F",ScheduleCompile!L524)),ISNUMBER(FIND("1F",ScheduleCompile!L524)),ISNUMBER(FIND("2F",ScheduleCompile!L524)),ISNUMBER(FIND("3F",ScheduleCompile!L524)),ISNUMBER(FIND("6F",ScheduleCompile!L524)),ISNUMBER(FIND("7F",ScheduleCompile!L524)),ISNUMBER(FIND("9F",ScheduleCompile!L524)),ISNUMBER(FIND("4F",ScheduleCompile!L524))),VALUE(LEFT(ScheduleCompile!L524,FIND("F",ScheduleCompile!L524)-1)),ScheduleCompile!L524)))))),"",IF(ScheduleCompile!L524="Off",0,IF(ScheduleCompile!L524="On",1,IF(ISNUMBER(ScheduleCompile!L524),ScheduleCompile!L524/1,IF(ISTEXT(ScheduleCompile!L524),IF(OR(ISNUMBER(FIND("5F",ScheduleCompile!L524)),ISNUMBER(FIND("0F",ScheduleCompile!L524)),ISNUMBER(FIND("8F",ScheduleCompile!L524)),ISNUMBER(FIND("1F",ScheduleCompile!L524)),ISNUMBER(FIND("2F",ScheduleCompile!L524)),ISNUMBER(FIND("3F",ScheduleCompile!L524)),ISNUMBER(FIND("6F",ScheduleCompile!L524)),ISNUMBER(FIND("7F",ScheduleCompile!L524)),ISNUMBER(FIND("9F",ScheduleCompile!L524)),ISNUMBER(FIND("4F",ScheduleCompile!L524))),VALUE(LEFT(ScheduleCompile!L524,FIND("F",ScheduleCompile!L524)-1)),ScheduleCompile!L524)))))))</f>
        <v>135</v>
      </c>
      <c r="R531" s="1">
        <f>IF(AND(ISERROR(IF(ScheduleCompile!M524="Off",0,IF(ScheduleCompile!M524="On",1,IF(ISNUMBER(ScheduleCompile!M524),ScheduleCompile!M524/1,IF(ISTEXT(ScheduleCompile!M524),IF(OR(ISNUMBER(FIND("5F",ScheduleCompile!M524)),ISNUMBER(FIND("0F",ScheduleCompile!M524)),ISNUMBER(FIND("8F",ScheduleCompile!M524)),ISNUMBER(FIND("1F",ScheduleCompile!M524)),ISNUMBER(FIND("2F",ScheduleCompile!M524)),ISNUMBER(FIND("3F",ScheduleCompile!M524)),ISNUMBER(FIND("6F",ScheduleCompile!M524)),ISNUMBER(FIND("7F",ScheduleCompile!M524)),ISNUMBER(FIND("9F",ScheduleCompile!M524)),ISNUMBER(FIND("4F",ScheduleCompile!M524))),VALUE(LEFT(ScheduleCompile!M524,FIND("F",ScheduleCompile!M524)-1)),ScheduleCompile!M524)))))),ISTEXT(ScheduleCompile!#REF!)),"ENDTABLE",IF(ISERROR(IF(ScheduleCompile!M524="Off",0,IF(ScheduleCompile!M524="On",1,IF(ISNUMBER(ScheduleCompile!M524),ScheduleCompile!M524/1,IF(ISTEXT(ScheduleCompile!M524),IF(OR(ISNUMBER(FIND("5F",ScheduleCompile!M524)),ISNUMBER(FIND("0F",ScheduleCompile!M524)),ISNUMBER(FIND("8F",ScheduleCompile!M524)),ISNUMBER(FIND("1F",ScheduleCompile!M524)),ISNUMBER(FIND("2F",ScheduleCompile!M524)),ISNUMBER(FIND("3F",ScheduleCompile!M524)),ISNUMBER(FIND("6F",ScheduleCompile!M524)),ISNUMBER(FIND("7F",ScheduleCompile!M524)),ISNUMBER(FIND("9F",ScheduleCompile!M524)),ISNUMBER(FIND("4F",ScheduleCompile!M524))),VALUE(LEFT(ScheduleCompile!M524,FIND("F",ScheduleCompile!M524)-1)),ScheduleCompile!M524)))))),"",IF(ScheduleCompile!M524="Off",0,IF(ScheduleCompile!M524="On",1,IF(ISNUMBER(ScheduleCompile!M524),ScheduleCompile!M524/1,IF(ISTEXT(ScheduleCompile!M524),IF(OR(ISNUMBER(FIND("5F",ScheduleCompile!M524)),ISNUMBER(FIND("0F",ScheduleCompile!M524)),ISNUMBER(FIND("8F",ScheduleCompile!M524)),ISNUMBER(FIND("1F",ScheduleCompile!M524)),ISNUMBER(FIND("2F",ScheduleCompile!M524)),ISNUMBER(FIND("3F",ScheduleCompile!M524)),ISNUMBER(FIND("6F",ScheduleCompile!M524)),ISNUMBER(FIND("7F",ScheduleCompile!M524)),ISNUMBER(FIND("9F",ScheduleCompile!M524)),ISNUMBER(FIND("4F",ScheduleCompile!M524))),VALUE(LEFT(ScheduleCompile!M524,FIND("F",ScheduleCompile!M524)-1)),ScheduleCompile!M524)))))))</f>
        <v>135</v>
      </c>
      <c r="S531" s="1">
        <f>IF(AND(ISERROR(IF(ScheduleCompile!N524="Off",0,IF(ScheduleCompile!N524="On",1,IF(ISNUMBER(ScheduleCompile!N524),ScheduleCompile!N524/1,IF(ISTEXT(ScheduleCompile!N524),IF(OR(ISNUMBER(FIND("5F",ScheduleCompile!N524)),ISNUMBER(FIND("0F",ScheduleCompile!N524)),ISNUMBER(FIND("8F",ScheduleCompile!N524)),ISNUMBER(FIND("1F",ScheduleCompile!N524)),ISNUMBER(FIND("2F",ScheduleCompile!N524)),ISNUMBER(FIND("3F",ScheduleCompile!N524)),ISNUMBER(FIND("6F",ScheduleCompile!N524)),ISNUMBER(FIND("7F",ScheduleCompile!N524)),ISNUMBER(FIND("9F",ScheduleCompile!N524)),ISNUMBER(FIND("4F",ScheduleCompile!N524))),VALUE(LEFT(ScheduleCompile!N524,FIND("F",ScheduleCompile!N524)-1)),ScheduleCompile!N524)))))),ISTEXT(ScheduleCompile!#REF!)),"ENDTABLE",IF(ISERROR(IF(ScheduleCompile!N524="Off",0,IF(ScheduleCompile!N524="On",1,IF(ISNUMBER(ScheduleCompile!N524),ScheduleCompile!N524/1,IF(ISTEXT(ScheduleCompile!N524),IF(OR(ISNUMBER(FIND("5F",ScheduleCompile!N524)),ISNUMBER(FIND("0F",ScheduleCompile!N524)),ISNUMBER(FIND("8F",ScheduleCompile!N524)),ISNUMBER(FIND("1F",ScheduleCompile!N524)),ISNUMBER(FIND("2F",ScheduleCompile!N524)),ISNUMBER(FIND("3F",ScheduleCompile!N524)),ISNUMBER(FIND("6F",ScheduleCompile!N524)),ISNUMBER(FIND("7F",ScheduleCompile!N524)),ISNUMBER(FIND("9F",ScheduleCompile!N524)),ISNUMBER(FIND("4F",ScheduleCompile!N524))),VALUE(LEFT(ScheduleCompile!N524,FIND("F",ScheduleCompile!N524)-1)),ScheduleCompile!N524)))))),"",IF(ScheduleCompile!N524="Off",0,IF(ScheduleCompile!N524="On",1,IF(ISNUMBER(ScheduleCompile!N524),ScheduleCompile!N524/1,IF(ISTEXT(ScheduleCompile!N524),IF(OR(ISNUMBER(FIND("5F",ScheduleCompile!N524)),ISNUMBER(FIND("0F",ScheduleCompile!N524)),ISNUMBER(FIND("8F",ScheduleCompile!N524)),ISNUMBER(FIND("1F",ScheduleCompile!N524)),ISNUMBER(FIND("2F",ScheduleCompile!N524)),ISNUMBER(FIND("3F",ScheduleCompile!N524)),ISNUMBER(FIND("6F",ScheduleCompile!N524)),ISNUMBER(FIND("7F",ScheduleCompile!N524)),ISNUMBER(FIND("9F",ScheduleCompile!N524)),ISNUMBER(FIND("4F",ScheduleCompile!N524))),VALUE(LEFT(ScheduleCompile!N524,FIND("F",ScheduleCompile!N524)-1)),ScheduleCompile!N524)))))))</f>
        <v>135</v>
      </c>
      <c r="T531" s="1">
        <f>IF(AND(ISERROR(IF(ScheduleCompile!O524="Off",0,IF(ScheduleCompile!O524="On",1,IF(ISNUMBER(ScheduleCompile!O524),ScheduleCompile!O524/1,IF(ISTEXT(ScheduleCompile!O524),IF(OR(ISNUMBER(FIND("5F",ScheduleCompile!O524)),ISNUMBER(FIND("0F",ScheduleCompile!O524)),ISNUMBER(FIND("8F",ScheduleCompile!O524)),ISNUMBER(FIND("1F",ScheduleCompile!O524)),ISNUMBER(FIND("2F",ScheduleCompile!O524)),ISNUMBER(FIND("3F",ScheduleCompile!O524)),ISNUMBER(FIND("6F",ScheduleCompile!O524)),ISNUMBER(FIND("7F",ScheduleCompile!O524)),ISNUMBER(FIND("9F",ScheduleCompile!O524)),ISNUMBER(FIND("4F",ScheduleCompile!O524))),VALUE(LEFT(ScheduleCompile!O524,FIND("F",ScheduleCompile!O524)-1)),ScheduleCompile!O524)))))),ISTEXT(ScheduleCompile!#REF!)),"ENDTABLE",IF(ISERROR(IF(ScheduleCompile!O524="Off",0,IF(ScheduleCompile!O524="On",1,IF(ISNUMBER(ScheduleCompile!O524),ScheduleCompile!O524/1,IF(ISTEXT(ScheduleCompile!O524),IF(OR(ISNUMBER(FIND("5F",ScheduleCompile!O524)),ISNUMBER(FIND("0F",ScheduleCompile!O524)),ISNUMBER(FIND("8F",ScheduleCompile!O524)),ISNUMBER(FIND("1F",ScheduleCompile!O524)),ISNUMBER(FIND("2F",ScheduleCompile!O524)),ISNUMBER(FIND("3F",ScheduleCompile!O524)),ISNUMBER(FIND("6F",ScheduleCompile!O524)),ISNUMBER(FIND("7F",ScheduleCompile!O524)),ISNUMBER(FIND("9F",ScheduleCompile!O524)),ISNUMBER(FIND("4F",ScheduleCompile!O524))),VALUE(LEFT(ScheduleCompile!O524,FIND("F",ScheduleCompile!O524)-1)),ScheduleCompile!O524)))))),"",IF(ScheduleCompile!O524="Off",0,IF(ScheduleCompile!O524="On",1,IF(ISNUMBER(ScheduleCompile!O524),ScheduleCompile!O524/1,IF(ISTEXT(ScheduleCompile!O524),IF(OR(ISNUMBER(FIND("5F",ScheduleCompile!O524)),ISNUMBER(FIND("0F",ScheduleCompile!O524)),ISNUMBER(FIND("8F",ScheduleCompile!O524)),ISNUMBER(FIND("1F",ScheduleCompile!O524)),ISNUMBER(FIND("2F",ScheduleCompile!O524)),ISNUMBER(FIND("3F",ScheduleCompile!O524)),ISNUMBER(FIND("6F",ScheduleCompile!O524)),ISNUMBER(FIND("7F",ScheduleCompile!O524)),ISNUMBER(FIND("9F",ScheduleCompile!O524)),ISNUMBER(FIND("4F",ScheduleCompile!O524))),VALUE(LEFT(ScheduleCompile!O524,FIND("F",ScheduleCompile!O524)-1)),ScheduleCompile!O524)))))))</f>
        <v>135</v>
      </c>
      <c r="U531" s="1">
        <f>IF(AND(ISERROR(IF(ScheduleCompile!P524="Off",0,IF(ScheduleCompile!P524="On",1,IF(ISNUMBER(ScheduleCompile!P524),ScheduleCompile!P524/1,IF(ISTEXT(ScheduleCompile!P524),IF(OR(ISNUMBER(FIND("5F",ScheduleCompile!P524)),ISNUMBER(FIND("0F",ScheduleCompile!P524)),ISNUMBER(FIND("8F",ScheduleCompile!P524)),ISNUMBER(FIND("1F",ScheduleCompile!P524)),ISNUMBER(FIND("2F",ScheduleCompile!P524)),ISNUMBER(FIND("3F",ScheduleCompile!P524)),ISNUMBER(FIND("6F",ScheduleCompile!P524)),ISNUMBER(FIND("7F",ScheduleCompile!P524)),ISNUMBER(FIND("9F",ScheduleCompile!P524)),ISNUMBER(FIND("4F",ScheduleCompile!P524))),VALUE(LEFT(ScheduleCompile!P524,FIND("F",ScheduleCompile!P524)-1)),ScheduleCompile!P524)))))),ISTEXT(ScheduleCompile!#REF!)),"ENDTABLE",IF(ISERROR(IF(ScheduleCompile!P524="Off",0,IF(ScheduleCompile!P524="On",1,IF(ISNUMBER(ScheduleCompile!P524),ScheduleCompile!P524/1,IF(ISTEXT(ScheduleCompile!P524),IF(OR(ISNUMBER(FIND("5F",ScheduleCompile!P524)),ISNUMBER(FIND("0F",ScheduleCompile!P524)),ISNUMBER(FIND("8F",ScheduleCompile!P524)),ISNUMBER(FIND("1F",ScheduleCompile!P524)),ISNUMBER(FIND("2F",ScheduleCompile!P524)),ISNUMBER(FIND("3F",ScheduleCompile!P524)),ISNUMBER(FIND("6F",ScheduleCompile!P524)),ISNUMBER(FIND("7F",ScheduleCompile!P524)),ISNUMBER(FIND("9F",ScheduleCompile!P524)),ISNUMBER(FIND("4F",ScheduleCompile!P524))),VALUE(LEFT(ScheduleCompile!P524,FIND("F",ScheduleCompile!P524)-1)),ScheduleCompile!P524)))))),"",IF(ScheduleCompile!P524="Off",0,IF(ScheduleCompile!P524="On",1,IF(ISNUMBER(ScheduleCompile!P524),ScheduleCompile!P524/1,IF(ISTEXT(ScheduleCompile!P524),IF(OR(ISNUMBER(FIND("5F",ScheduleCompile!P524)),ISNUMBER(FIND("0F",ScheduleCompile!P524)),ISNUMBER(FIND("8F",ScheduleCompile!P524)),ISNUMBER(FIND("1F",ScheduleCompile!P524)),ISNUMBER(FIND("2F",ScheduleCompile!P524)),ISNUMBER(FIND("3F",ScheduleCompile!P524)),ISNUMBER(FIND("6F",ScheduleCompile!P524)),ISNUMBER(FIND("7F",ScheduleCompile!P524)),ISNUMBER(FIND("9F",ScheduleCompile!P524)),ISNUMBER(FIND("4F",ScheduleCompile!P524))),VALUE(LEFT(ScheduleCompile!P524,FIND("F",ScheduleCompile!P524)-1)),ScheduleCompile!P524)))))))</f>
        <v>135</v>
      </c>
      <c r="V531" s="1">
        <f>IF(AND(ISERROR(IF(ScheduleCompile!Q524="Off",0,IF(ScheduleCompile!Q524="On",1,IF(ISNUMBER(ScheduleCompile!Q524),ScheduleCompile!Q524/1,IF(ISTEXT(ScheduleCompile!Q524),IF(OR(ISNUMBER(FIND("5F",ScheduleCompile!Q524)),ISNUMBER(FIND("0F",ScheduleCompile!Q524)),ISNUMBER(FIND("8F",ScheduleCompile!Q524)),ISNUMBER(FIND("1F",ScheduleCompile!Q524)),ISNUMBER(FIND("2F",ScheduleCompile!Q524)),ISNUMBER(FIND("3F",ScheduleCompile!Q524)),ISNUMBER(FIND("6F",ScheduleCompile!Q524)),ISNUMBER(FIND("7F",ScheduleCompile!Q524)),ISNUMBER(FIND("9F",ScheduleCompile!Q524)),ISNUMBER(FIND("4F",ScheduleCompile!Q524))),VALUE(LEFT(ScheduleCompile!Q524,FIND("F",ScheduleCompile!Q524)-1)),ScheduleCompile!Q524)))))),ISTEXT(ScheduleCompile!#REF!)),"ENDTABLE",IF(ISERROR(IF(ScheduleCompile!Q524="Off",0,IF(ScheduleCompile!Q524="On",1,IF(ISNUMBER(ScheduleCompile!Q524),ScheduleCompile!Q524/1,IF(ISTEXT(ScheduleCompile!Q524),IF(OR(ISNUMBER(FIND("5F",ScheduleCompile!Q524)),ISNUMBER(FIND("0F",ScheduleCompile!Q524)),ISNUMBER(FIND("8F",ScheduleCompile!Q524)),ISNUMBER(FIND("1F",ScheduleCompile!Q524)),ISNUMBER(FIND("2F",ScheduleCompile!Q524)),ISNUMBER(FIND("3F",ScheduleCompile!Q524)),ISNUMBER(FIND("6F",ScheduleCompile!Q524)),ISNUMBER(FIND("7F",ScheduleCompile!Q524)),ISNUMBER(FIND("9F",ScheduleCompile!Q524)),ISNUMBER(FIND("4F",ScheduleCompile!Q524))),VALUE(LEFT(ScheduleCompile!Q524,FIND("F",ScheduleCompile!Q524)-1)),ScheduleCompile!Q524)))))),"",IF(ScheduleCompile!Q524="Off",0,IF(ScheduleCompile!Q524="On",1,IF(ISNUMBER(ScheduleCompile!Q524),ScheduleCompile!Q524/1,IF(ISTEXT(ScheduleCompile!Q524),IF(OR(ISNUMBER(FIND("5F",ScheduleCompile!Q524)),ISNUMBER(FIND("0F",ScheduleCompile!Q524)),ISNUMBER(FIND("8F",ScheduleCompile!Q524)),ISNUMBER(FIND("1F",ScheduleCompile!Q524)),ISNUMBER(FIND("2F",ScheduleCompile!Q524)),ISNUMBER(FIND("3F",ScheduleCompile!Q524)),ISNUMBER(FIND("6F",ScheduleCompile!Q524)),ISNUMBER(FIND("7F",ScheduleCompile!Q524)),ISNUMBER(FIND("9F",ScheduleCompile!Q524)),ISNUMBER(FIND("4F",ScheduleCompile!Q524))),VALUE(LEFT(ScheduleCompile!Q524,FIND("F",ScheduleCompile!Q524)-1)),ScheduleCompile!Q524)))))))</f>
        <v>135</v>
      </c>
      <c r="W531" s="1">
        <f>IF(AND(ISERROR(IF(ScheduleCompile!R524="Off",0,IF(ScheduleCompile!R524="On",1,IF(ISNUMBER(ScheduleCompile!R524),ScheduleCompile!R524/1,IF(ISTEXT(ScheduleCompile!R524),IF(OR(ISNUMBER(FIND("5F",ScheduleCompile!R524)),ISNUMBER(FIND("0F",ScheduleCompile!R524)),ISNUMBER(FIND("8F",ScheduleCompile!R524)),ISNUMBER(FIND("1F",ScheduleCompile!R524)),ISNUMBER(FIND("2F",ScheduleCompile!R524)),ISNUMBER(FIND("3F",ScheduleCompile!R524)),ISNUMBER(FIND("6F",ScheduleCompile!R524)),ISNUMBER(FIND("7F",ScheduleCompile!R524)),ISNUMBER(FIND("9F",ScheduleCompile!R524)),ISNUMBER(FIND("4F",ScheduleCompile!R524))),VALUE(LEFT(ScheduleCompile!R524,FIND("F",ScheduleCompile!R524)-1)),ScheduleCompile!R524)))))),ISTEXT(ScheduleCompile!#REF!)),"ENDTABLE",IF(ISERROR(IF(ScheduleCompile!R524="Off",0,IF(ScheduleCompile!R524="On",1,IF(ISNUMBER(ScheduleCompile!R524),ScheduleCompile!R524/1,IF(ISTEXT(ScheduleCompile!R524),IF(OR(ISNUMBER(FIND("5F",ScheduleCompile!R524)),ISNUMBER(FIND("0F",ScheduleCompile!R524)),ISNUMBER(FIND("8F",ScheduleCompile!R524)),ISNUMBER(FIND("1F",ScheduleCompile!R524)),ISNUMBER(FIND("2F",ScheduleCompile!R524)),ISNUMBER(FIND("3F",ScheduleCompile!R524)),ISNUMBER(FIND("6F",ScheduleCompile!R524)),ISNUMBER(FIND("7F",ScheduleCompile!R524)),ISNUMBER(FIND("9F",ScheduleCompile!R524)),ISNUMBER(FIND("4F",ScheduleCompile!R524))),VALUE(LEFT(ScheduleCompile!R524,FIND("F",ScheduleCompile!R524)-1)),ScheduleCompile!R524)))))),"",IF(ScheduleCompile!R524="Off",0,IF(ScheduleCompile!R524="On",1,IF(ISNUMBER(ScheduleCompile!R524),ScheduleCompile!R524/1,IF(ISTEXT(ScheduleCompile!R524),IF(OR(ISNUMBER(FIND("5F",ScheduleCompile!R524)),ISNUMBER(FIND("0F",ScheduleCompile!R524)),ISNUMBER(FIND("8F",ScheduleCompile!R524)),ISNUMBER(FIND("1F",ScheduleCompile!R524)),ISNUMBER(FIND("2F",ScheduleCompile!R524)),ISNUMBER(FIND("3F",ScheduleCompile!R524)),ISNUMBER(FIND("6F",ScheduleCompile!R524)),ISNUMBER(FIND("7F",ScheduleCompile!R524)),ISNUMBER(FIND("9F",ScheduleCompile!R524)),ISNUMBER(FIND("4F",ScheduleCompile!R524))),VALUE(LEFT(ScheduleCompile!R524,FIND("F",ScheduleCompile!R524)-1)),ScheduleCompile!R524)))))))</f>
        <v>135</v>
      </c>
      <c r="X531" s="1">
        <f>IF(AND(ISERROR(IF(ScheduleCompile!S524="Off",0,IF(ScheduleCompile!S524="On",1,IF(ISNUMBER(ScheduleCompile!S524),ScheduleCompile!S524/1,IF(ISTEXT(ScheduleCompile!S524),IF(OR(ISNUMBER(FIND("5F",ScheduleCompile!S524)),ISNUMBER(FIND("0F",ScheduleCompile!S524)),ISNUMBER(FIND("8F",ScheduleCompile!S524)),ISNUMBER(FIND("1F",ScheduleCompile!S524)),ISNUMBER(FIND("2F",ScheduleCompile!S524)),ISNUMBER(FIND("3F",ScheduleCompile!S524)),ISNUMBER(FIND("6F",ScheduleCompile!S524)),ISNUMBER(FIND("7F",ScheduleCompile!S524)),ISNUMBER(FIND("9F",ScheduleCompile!S524)),ISNUMBER(FIND("4F",ScheduleCompile!S524))),VALUE(LEFT(ScheduleCompile!S524,FIND("F",ScheduleCompile!S524)-1)),ScheduleCompile!S524)))))),ISTEXT(ScheduleCompile!#REF!)),"ENDTABLE",IF(ISERROR(IF(ScheduleCompile!S524="Off",0,IF(ScheduleCompile!S524="On",1,IF(ISNUMBER(ScheduleCompile!S524),ScheduleCompile!S524/1,IF(ISTEXT(ScheduleCompile!S524),IF(OR(ISNUMBER(FIND("5F",ScheduleCompile!S524)),ISNUMBER(FIND("0F",ScheduleCompile!S524)),ISNUMBER(FIND("8F",ScheduleCompile!S524)),ISNUMBER(FIND("1F",ScheduleCompile!S524)),ISNUMBER(FIND("2F",ScheduleCompile!S524)),ISNUMBER(FIND("3F",ScheduleCompile!S524)),ISNUMBER(FIND("6F",ScheduleCompile!S524)),ISNUMBER(FIND("7F",ScheduleCompile!S524)),ISNUMBER(FIND("9F",ScheduleCompile!S524)),ISNUMBER(FIND("4F",ScheduleCompile!S524))),VALUE(LEFT(ScheduleCompile!S524,FIND("F",ScheduleCompile!S524)-1)),ScheduleCompile!S524)))))),"",IF(ScheduleCompile!S524="Off",0,IF(ScheduleCompile!S524="On",1,IF(ISNUMBER(ScheduleCompile!S524),ScheduleCompile!S524/1,IF(ISTEXT(ScheduleCompile!S524),IF(OR(ISNUMBER(FIND("5F",ScheduleCompile!S524)),ISNUMBER(FIND("0F",ScheduleCompile!S524)),ISNUMBER(FIND("8F",ScheduleCompile!S524)),ISNUMBER(FIND("1F",ScheduleCompile!S524)),ISNUMBER(FIND("2F",ScheduleCompile!S524)),ISNUMBER(FIND("3F",ScheduleCompile!S524)),ISNUMBER(FIND("6F",ScheduleCompile!S524)),ISNUMBER(FIND("7F",ScheduleCompile!S524)),ISNUMBER(FIND("9F",ScheduleCompile!S524)),ISNUMBER(FIND("4F",ScheduleCompile!S524))),VALUE(LEFT(ScheduleCompile!S524,FIND("F",ScheduleCompile!S524)-1)),ScheduleCompile!S524)))))))</f>
        <v>135</v>
      </c>
      <c r="Y531" s="1">
        <f>IF(AND(ISERROR(IF(ScheduleCompile!T524="Off",0,IF(ScheduleCompile!T524="On",1,IF(ISNUMBER(ScheduleCompile!T524),ScheduleCompile!T524/1,IF(ISTEXT(ScheduleCompile!T524),IF(OR(ISNUMBER(FIND("5F",ScheduleCompile!T524)),ISNUMBER(FIND("0F",ScheduleCompile!T524)),ISNUMBER(FIND("8F",ScheduleCompile!T524)),ISNUMBER(FIND("1F",ScheduleCompile!T524)),ISNUMBER(FIND("2F",ScheduleCompile!T524)),ISNUMBER(FIND("3F",ScheduleCompile!T524)),ISNUMBER(FIND("6F",ScheduleCompile!T524)),ISNUMBER(FIND("7F",ScheduleCompile!T524)),ISNUMBER(FIND("9F",ScheduleCompile!T524)),ISNUMBER(FIND("4F",ScheduleCompile!T524))),VALUE(LEFT(ScheduleCompile!T524,FIND("F",ScheduleCompile!T524)-1)),ScheduleCompile!T524)))))),ISTEXT(ScheduleCompile!#REF!)),"ENDTABLE",IF(ISERROR(IF(ScheduleCompile!T524="Off",0,IF(ScheduleCompile!T524="On",1,IF(ISNUMBER(ScheduleCompile!T524),ScheduleCompile!T524/1,IF(ISTEXT(ScheduleCompile!T524),IF(OR(ISNUMBER(FIND("5F",ScheduleCompile!T524)),ISNUMBER(FIND("0F",ScheduleCompile!T524)),ISNUMBER(FIND("8F",ScheduleCompile!T524)),ISNUMBER(FIND("1F",ScheduleCompile!T524)),ISNUMBER(FIND("2F",ScheduleCompile!T524)),ISNUMBER(FIND("3F",ScheduleCompile!T524)),ISNUMBER(FIND("6F",ScheduleCompile!T524)),ISNUMBER(FIND("7F",ScheduleCompile!T524)),ISNUMBER(FIND("9F",ScheduleCompile!T524)),ISNUMBER(FIND("4F",ScheduleCompile!T524))),VALUE(LEFT(ScheduleCompile!T524,FIND("F",ScheduleCompile!T524)-1)),ScheduleCompile!T524)))))),"",IF(ScheduleCompile!T524="Off",0,IF(ScheduleCompile!T524="On",1,IF(ISNUMBER(ScheduleCompile!T524),ScheduleCompile!T524/1,IF(ISTEXT(ScheduleCompile!T524),IF(OR(ISNUMBER(FIND("5F",ScheduleCompile!T524)),ISNUMBER(FIND("0F",ScheduleCompile!T524)),ISNUMBER(FIND("8F",ScheduleCompile!T524)),ISNUMBER(FIND("1F",ScheduleCompile!T524)),ISNUMBER(FIND("2F",ScheduleCompile!T524)),ISNUMBER(FIND("3F",ScheduleCompile!T524)),ISNUMBER(FIND("6F",ScheduleCompile!T524)),ISNUMBER(FIND("7F",ScheduleCompile!T524)),ISNUMBER(FIND("9F",ScheduleCompile!T524)),ISNUMBER(FIND("4F",ScheduleCompile!T524))),VALUE(LEFT(ScheduleCompile!T524,FIND("F",ScheduleCompile!T524)-1)),ScheduleCompile!T524)))))))</f>
        <v>135</v>
      </c>
      <c r="Z531" s="1">
        <f>IF(AND(ISERROR(IF(ScheduleCompile!U524="Off",0,IF(ScheduleCompile!U524="On",1,IF(ISNUMBER(ScheduleCompile!U524),ScheduleCompile!U524/1,IF(ISTEXT(ScheduleCompile!U524),IF(OR(ISNUMBER(FIND("5F",ScheduleCompile!U524)),ISNUMBER(FIND("0F",ScheduleCompile!U524)),ISNUMBER(FIND("8F",ScheduleCompile!U524)),ISNUMBER(FIND("1F",ScheduleCompile!U524)),ISNUMBER(FIND("2F",ScheduleCompile!U524)),ISNUMBER(FIND("3F",ScheduleCompile!U524)),ISNUMBER(FIND("6F",ScheduleCompile!U524)),ISNUMBER(FIND("7F",ScheduleCompile!U524)),ISNUMBER(FIND("9F",ScheduleCompile!U524)),ISNUMBER(FIND("4F",ScheduleCompile!U524))),VALUE(LEFT(ScheduleCompile!U524,FIND("F",ScheduleCompile!U524)-1)),ScheduleCompile!U524)))))),ISTEXT(ScheduleCompile!#REF!)),"ENDTABLE",IF(ISERROR(IF(ScheduleCompile!U524="Off",0,IF(ScheduleCompile!U524="On",1,IF(ISNUMBER(ScheduleCompile!U524),ScheduleCompile!U524/1,IF(ISTEXT(ScheduleCompile!U524),IF(OR(ISNUMBER(FIND("5F",ScheduleCompile!U524)),ISNUMBER(FIND("0F",ScheduleCompile!U524)),ISNUMBER(FIND("8F",ScheduleCompile!U524)),ISNUMBER(FIND("1F",ScheduleCompile!U524)),ISNUMBER(FIND("2F",ScheduleCompile!U524)),ISNUMBER(FIND("3F",ScheduleCompile!U524)),ISNUMBER(FIND("6F",ScheduleCompile!U524)),ISNUMBER(FIND("7F",ScheduleCompile!U524)),ISNUMBER(FIND("9F",ScheduleCompile!U524)),ISNUMBER(FIND("4F",ScheduleCompile!U524))),VALUE(LEFT(ScheduleCompile!U524,FIND("F",ScheduleCompile!U524)-1)),ScheduleCompile!U524)))))),"",IF(ScheduleCompile!U524="Off",0,IF(ScheduleCompile!U524="On",1,IF(ISNUMBER(ScheduleCompile!U524),ScheduleCompile!U524/1,IF(ISTEXT(ScheduleCompile!U524),IF(OR(ISNUMBER(FIND("5F",ScheduleCompile!U524)),ISNUMBER(FIND("0F",ScheduleCompile!U524)),ISNUMBER(FIND("8F",ScheduleCompile!U524)),ISNUMBER(FIND("1F",ScheduleCompile!U524)),ISNUMBER(FIND("2F",ScheduleCompile!U524)),ISNUMBER(FIND("3F",ScheduleCompile!U524)),ISNUMBER(FIND("6F",ScheduleCompile!U524)),ISNUMBER(FIND("7F",ScheduleCompile!U524)),ISNUMBER(FIND("9F",ScheduleCompile!U524)),ISNUMBER(FIND("4F",ScheduleCompile!U524))),VALUE(LEFT(ScheduleCompile!U524,FIND("F",ScheduleCompile!U524)-1)),ScheduleCompile!U524)))))))</f>
        <v>135</v>
      </c>
      <c r="AA531" s="1">
        <f>IF(AND(ISERROR(IF(ScheduleCompile!V524="Off",0,IF(ScheduleCompile!V524="On",1,IF(ISNUMBER(ScheduleCompile!V524),ScheduleCompile!V524/1,IF(ISTEXT(ScheduleCompile!V524),IF(OR(ISNUMBER(FIND("5F",ScheduleCompile!V524)),ISNUMBER(FIND("0F",ScheduleCompile!V524)),ISNUMBER(FIND("8F",ScheduleCompile!V524)),ISNUMBER(FIND("1F",ScheduleCompile!V524)),ISNUMBER(FIND("2F",ScheduleCompile!V524)),ISNUMBER(FIND("3F",ScheduleCompile!V524)),ISNUMBER(FIND("6F",ScheduleCompile!V524)),ISNUMBER(FIND("7F",ScheduleCompile!V524)),ISNUMBER(FIND("9F",ScheduleCompile!V524)),ISNUMBER(FIND("4F",ScheduleCompile!V524))),VALUE(LEFT(ScheduleCompile!V524,FIND("F",ScheduleCompile!V524)-1)),ScheduleCompile!V524)))))),ISTEXT(ScheduleCompile!#REF!)),"ENDTABLE",IF(ISERROR(IF(ScheduleCompile!V524="Off",0,IF(ScheduleCompile!V524="On",1,IF(ISNUMBER(ScheduleCompile!V524),ScheduleCompile!V524/1,IF(ISTEXT(ScheduleCompile!V524),IF(OR(ISNUMBER(FIND("5F",ScheduleCompile!V524)),ISNUMBER(FIND("0F",ScheduleCompile!V524)),ISNUMBER(FIND("8F",ScheduleCompile!V524)),ISNUMBER(FIND("1F",ScheduleCompile!V524)),ISNUMBER(FIND("2F",ScheduleCompile!V524)),ISNUMBER(FIND("3F",ScheduleCompile!V524)),ISNUMBER(FIND("6F",ScheduleCompile!V524)),ISNUMBER(FIND("7F",ScheduleCompile!V524)),ISNUMBER(FIND("9F",ScheduleCompile!V524)),ISNUMBER(FIND("4F",ScheduleCompile!V524))),VALUE(LEFT(ScheduleCompile!V524,FIND("F",ScheduleCompile!V524)-1)),ScheduleCompile!V524)))))),"",IF(ScheduleCompile!V524="Off",0,IF(ScheduleCompile!V524="On",1,IF(ISNUMBER(ScheduleCompile!V524),ScheduleCompile!V524/1,IF(ISTEXT(ScheduleCompile!V524),IF(OR(ISNUMBER(FIND("5F",ScheduleCompile!V524)),ISNUMBER(FIND("0F",ScheduleCompile!V524)),ISNUMBER(FIND("8F",ScheduleCompile!V524)),ISNUMBER(FIND("1F",ScheduleCompile!V524)),ISNUMBER(FIND("2F",ScheduleCompile!V524)),ISNUMBER(FIND("3F",ScheduleCompile!V524)),ISNUMBER(FIND("6F",ScheduleCompile!V524)),ISNUMBER(FIND("7F",ScheduleCompile!V524)),ISNUMBER(FIND("9F",ScheduleCompile!V524)),ISNUMBER(FIND("4F",ScheduleCompile!V524))),VALUE(LEFT(ScheduleCompile!V524,FIND("F",ScheduleCompile!V524)-1)),ScheduleCompile!V524)))))))</f>
        <v>135</v>
      </c>
      <c r="AB531" s="1">
        <f>IF(AND(ISERROR(IF(ScheduleCompile!W524="Off",0,IF(ScheduleCompile!W524="On",1,IF(ISNUMBER(ScheduleCompile!W524),ScheduleCompile!W524/1,IF(ISTEXT(ScheduleCompile!W524),IF(OR(ISNUMBER(FIND("5F",ScheduleCompile!W524)),ISNUMBER(FIND("0F",ScheduleCompile!W524)),ISNUMBER(FIND("8F",ScheduleCompile!W524)),ISNUMBER(FIND("1F",ScheduleCompile!W524)),ISNUMBER(FIND("2F",ScheduleCompile!W524)),ISNUMBER(FIND("3F",ScheduleCompile!W524)),ISNUMBER(FIND("6F",ScheduleCompile!W524)),ISNUMBER(FIND("7F",ScheduleCompile!W524)),ISNUMBER(FIND("9F",ScheduleCompile!W524)),ISNUMBER(FIND("4F",ScheduleCompile!W524))),VALUE(LEFT(ScheduleCompile!W524,FIND("F",ScheduleCompile!W524)-1)),ScheduleCompile!W524)))))),ISTEXT(ScheduleCompile!#REF!)),"ENDTABLE",IF(ISERROR(IF(ScheduleCompile!W524="Off",0,IF(ScheduleCompile!W524="On",1,IF(ISNUMBER(ScheduleCompile!W524),ScheduleCompile!W524/1,IF(ISTEXT(ScheduleCompile!W524),IF(OR(ISNUMBER(FIND("5F",ScheduleCompile!W524)),ISNUMBER(FIND("0F",ScheduleCompile!W524)),ISNUMBER(FIND("8F",ScheduleCompile!W524)),ISNUMBER(FIND("1F",ScheduleCompile!W524)),ISNUMBER(FIND("2F",ScheduleCompile!W524)),ISNUMBER(FIND("3F",ScheduleCompile!W524)),ISNUMBER(FIND("6F",ScheduleCompile!W524)),ISNUMBER(FIND("7F",ScheduleCompile!W524)),ISNUMBER(FIND("9F",ScheduleCompile!W524)),ISNUMBER(FIND("4F",ScheduleCompile!W524))),VALUE(LEFT(ScheduleCompile!W524,FIND("F",ScheduleCompile!W524)-1)),ScheduleCompile!W524)))))),"",IF(ScheduleCompile!W524="Off",0,IF(ScheduleCompile!W524="On",1,IF(ISNUMBER(ScheduleCompile!W524),ScheduleCompile!W524/1,IF(ISTEXT(ScheduleCompile!W524),IF(OR(ISNUMBER(FIND("5F",ScheduleCompile!W524)),ISNUMBER(FIND("0F",ScheduleCompile!W524)),ISNUMBER(FIND("8F",ScheduleCompile!W524)),ISNUMBER(FIND("1F",ScheduleCompile!W524)),ISNUMBER(FIND("2F",ScheduleCompile!W524)),ISNUMBER(FIND("3F",ScheduleCompile!W524)),ISNUMBER(FIND("6F",ScheduleCompile!W524)),ISNUMBER(FIND("7F",ScheduleCompile!W524)),ISNUMBER(FIND("9F",ScheduleCompile!W524)),ISNUMBER(FIND("4F",ScheduleCompile!W524))),VALUE(LEFT(ScheduleCompile!W524,FIND("F",ScheduleCompile!W524)-1)),ScheduleCompile!W524)))))))</f>
        <v>135</v>
      </c>
      <c r="AC531" s="1">
        <f>IF(AND(ISERROR(IF(ScheduleCompile!X524="Off",0,IF(ScheduleCompile!X524="On",1,IF(ISNUMBER(ScheduleCompile!X524),ScheduleCompile!X524/1,IF(ISTEXT(ScheduleCompile!X524),IF(OR(ISNUMBER(FIND("5F",ScheduleCompile!X524)),ISNUMBER(FIND("0F",ScheduleCompile!X524)),ISNUMBER(FIND("8F",ScheduleCompile!X524)),ISNUMBER(FIND("1F",ScheduleCompile!X524)),ISNUMBER(FIND("2F",ScheduleCompile!X524)),ISNUMBER(FIND("3F",ScheduleCompile!X524)),ISNUMBER(FIND("6F",ScheduleCompile!X524)),ISNUMBER(FIND("7F",ScheduleCompile!X524)),ISNUMBER(FIND("9F",ScheduleCompile!X524)),ISNUMBER(FIND("4F",ScheduleCompile!X524))),VALUE(LEFT(ScheduleCompile!X524,FIND("F",ScheduleCompile!X524)-1)),ScheduleCompile!X524)))))),ISTEXT(ScheduleCompile!#REF!)),"ENDTABLE",IF(ISERROR(IF(ScheduleCompile!X524="Off",0,IF(ScheduleCompile!X524="On",1,IF(ISNUMBER(ScheduleCompile!X524),ScheduleCompile!X524/1,IF(ISTEXT(ScheduleCompile!X524),IF(OR(ISNUMBER(FIND("5F",ScheduleCompile!X524)),ISNUMBER(FIND("0F",ScheduleCompile!X524)),ISNUMBER(FIND("8F",ScheduleCompile!X524)),ISNUMBER(FIND("1F",ScheduleCompile!X524)),ISNUMBER(FIND("2F",ScheduleCompile!X524)),ISNUMBER(FIND("3F",ScheduleCompile!X524)),ISNUMBER(FIND("6F",ScheduleCompile!X524)),ISNUMBER(FIND("7F",ScheduleCompile!X524)),ISNUMBER(FIND("9F",ScheduleCompile!X524)),ISNUMBER(FIND("4F",ScheduleCompile!X524))),VALUE(LEFT(ScheduleCompile!X524,FIND("F",ScheduleCompile!X524)-1)),ScheduleCompile!X524)))))),"",IF(ScheduleCompile!X524="Off",0,IF(ScheduleCompile!X524="On",1,IF(ISNUMBER(ScheduleCompile!X524),ScheduleCompile!X524/1,IF(ISTEXT(ScheduleCompile!X524),IF(OR(ISNUMBER(FIND("5F",ScheduleCompile!X524)),ISNUMBER(FIND("0F",ScheduleCompile!X524)),ISNUMBER(FIND("8F",ScheduleCompile!X524)),ISNUMBER(FIND("1F",ScheduleCompile!X524)),ISNUMBER(FIND("2F",ScheduleCompile!X524)),ISNUMBER(FIND("3F",ScheduleCompile!X524)),ISNUMBER(FIND("6F",ScheduleCompile!X524)),ISNUMBER(FIND("7F",ScheduleCompile!X524)),ISNUMBER(FIND("9F",ScheduleCompile!X524)),ISNUMBER(FIND("4F",ScheduleCompile!X524))),VALUE(LEFT(ScheduleCompile!X524,FIND("F",ScheduleCompile!X524)-1)),ScheduleCompile!X524)))))))</f>
        <v>135</v>
      </c>
      <c r="AD531" s="1">
        <f>IF(AND(ISERROR(IF(ScheduleCompile!Y524="Off",0,IF(ScheduleCompile!Y524="On",1,IF(ISNUMBER(ScheduleCompile!Y524),ScheduleCompile!Y524/1,IF(ISTEXT(ScheduleCompile!Y524),IF(OR(ISNUMBER(FIND("5F",ScheduleCompile!Y524)),ISNUMBER(FIND("0F",ScheduleCompile!Y524)),ISNUMBER(FIND("8F",ScheduleCompile!Y524)),ISNUMBER(FIND("1F",ScheduleCompile!Y524)),ISNUMBER(FIND("2F",ScheduleCompile!Y524)),ISNUMBER(FIND("3F",ScheduleCompile!Y524)),ISNUMBER(FIND("6F",ScheduleCompile!Y524)),ISNUMBER(FIND("7F",ScheduleCompile!Y524)),ISNUMBER(FIND("9F",ScheduleCompile!Y524)),ISNUMBER(FIND("4F",ScheduleCompile!Y524))),VALUE(LEFT(ScheduleCompile!Y524,FIND("F",ScheduleCompile!Y524)-1)),ScheduleCompile!Y524)))))),ISTEXT(ScheduleCompile!#REF!)),"ENDTABLE",IF(ISERROR(IF(ScheduleCompile!Y524="Off",0,IF(ScheduleCompile!Y524="On",1,IF(ISNUMBER(ScheduleCompile!Y524),ScheduleCompile!Y524/1,IF(ISTEXT(ScheduleCompile!Y524),IF(OR(ISNUMBER(FIND("5F",ScheduleCompile!Y524)),ISNUMBER(FIND("0F",ScheduleCompile!Y524)),ISNUMBER(FIND("8F",ScheduleCompile!Y524)),ISNUMBER(FIND("1F",ScheduleCompile!Y524)),ISNUMBER(FIND("2F",ScheduleCompile!Y524)),ISNUMBER(FIND("3F",ScheduleCompile!Y524)),ISNUMBER(FIND("6F",ScheduleCompile!Y524)),ISNUMBER(FIND("7F",ScheduleCompile!Y524)),ISNUMBER(FIND("9F",ScheduleCompile!Y524)),ISNUMBER(FIND("4F",ScheduleCompile!Y524))),VALUE(LEFT(ScheduleCompile!Y524,FIND("F",ScheduleCompile!Y524)-1)),ScheduleCompile!Y524)))))),"",IF(ScheduleCompile!Y524="Off",0,IF(ScheduleCompile!Y524="On",1,IF(ISNUMBER(ScheduleCompile!Y524),ScheduleCompile!Y524/1,IF(ISTEXT(ScheduleCompile!Y524),IF(OR(ISNUMBER(FIND("5F",ScheduleCompile!Y524)),ISNUMBER(FIND("0F",ScheduleCompile!Y524)),ISNUMBER(FIND("8F",ScheduleCompile!Y524)),ISNUMBER(FIND("1F",ScheduleCompile!Y524)),ISNUMBER(FIND("2F",ScheduleCompile!Y524)),ISNUMBER(FIND("3F",ScheduleCompile!Y524)),ISNUMBER(FIND("6F",ScheduleCompile!Y524)),ISNUMBER(FIND("7F",ScheduleCompile!Y524)),ISNUMBER(FIND("9F",ScheduleCompile!Y524)),ISNUMBER(FIND("4F",ScheduleCompile!Y524))),VALUE(LEFT(ScheduleCompile!Y524,FIND("F",ScheduleCompile!Y524)-1)),ScheduleCompile!Y524)))))))</f>
        <v>135</v>
      </c>
    </row>
    <row r="532" spans="1:30" x14ac:dyDescent="0.25">
      <c r="A532" t="str">
        <f t="shared" si="35"/>
        <v>SchDay "WarehouseWtrHtrSetptSat"  Type = "Temperature" Hr = (135, 135, 135, 135, 135, 135, 135, 135, 135, 135, 135, 135, 135, 135, 135, 135, 135, 135, 135, 135, 135, 135, 135, 135) ..</v>
      </c>
      <c r="B532" s="1" t="s">
        <v>623</v>
      </c>
      <c r="C532" t="str">
        <f t="shared" si="36"/>
        <v xml:space="preserve">SchDay "WarehouseWtrHtrSetptSat"  Type = "Temperature" Hr = </v>
      </c>
      <c r="D532" t="str">
        <f t="shared" si="37"/>
        <v>(135, 135, 135, 135, 135, 135, 135, 135, 135, 135, 135, 135, 135, 135, 135, 135, 135, 135, 135, 135, 135, 135, 135, 135) ..</v>
      </c>
      <c r="E532" s="30" t="str">
        <f>ScheduleCompile!A525</f>
        <v>WarehouseWtrHtrSetptSat</v>
      </c>
      <c r="F532" t="str">
        <f t="shared" si="38"/>
        <v>Temperature</v>
      </c>
      <c r="G532" s="1">
        <f>IF(AND(ISERROR(IF(ScheduleCompile!B525="Off",0,IF(ScheduleCompile!B525="On",1,IF(ISNUMBER(ScheduleCompile!B525),ScheduleCompile!B525/1,IF(ISTEXT(ScheduleCompile!B525),IF(OR(ISNUMBER(FIND("5F",ScheduleCompile!B525)),ISNUMBER(FIND("0F",ScheduleCompile!B525)),ISNUMBER(FIND("8F",ScheduleCompile!B525)),ISNUMBER(FIND("1F",ScheduleCompile!B525)),ISNUMBER(FIND("2F",ScheduleCompile!B525)),ISNUMBER(FIND("3F",ScheduleCompile!B525)),ISNUMBER(FIND("6F",ScheduleCompile!B525)),ISNUMBER(FIND("7F",ScheduleCompile!B525)),ISNUMBER(FIND("9F",ScheduleCompile!B525)),ISNUMBER(FIND("4F",ScheduleCompile!B525))),VALUE(LEFT(ScheduleCompile!B525,FIND("F",ScheduleCompile!B525)-1)),ScheduleCompile!B525)))))),ISTEXT(ScheduleCompile!#REF!)),"ENDTABLE",IF(ISERROR(IF(ScheduleCompile!B525="Off",0,IF(ScheduleCompile!B525="On",1,IF(ISNUMBER(ScheduleCompile!B525),ScheduleCompile!B525/1,IF(ISTEXT(ScheduleCompile!B525),IF(OR(ISNUMBER(FIND("5F",ScheduleCompile!B525)),ISNUMBER(FIND("0F",ScheduleCompile!B525)),ISNUMBER(FIND("8F",ScheduleCompile!B525)),ISNUMBER(FIND("1F",ScheduleCompile!B525)),ISNUMBER(FIND("2F",ScheduleCompile!B525)),ISNUMBER(FIND("3F",ScheduleCompile!B525)),ISNUMBER(FIND("6F",ScheduleCompile!B525)),ISNUMBER(FIND("7F",ScheduleCompile!B525)),ISNUMBER(FIND("9F",ScheduleCompile!B525)),ISNUMBER(FIND("4F",ScheduleCompile!B525))),VALUE(LEFT(ScheduleCompile!B525,FIND("F",ScheduleCompile!B525)-1)),ScheduleCompile!B525)))))),"",IF(ScheduleCompile!B525="Off",0,IF(ScheduleCompile!B525="On",1,IF(ISNUMBER(ScheduleCompile!B525),ScheduleCompile!B525/1,IF(ISTEXT(ScheduleCompile!B525),IF(OR(ISNUMBER(FIND("5F",ScheduleCompile!B525)),ISNUMBER(FIND("0F",ScheduleCompile!B525)),ISNUMBER(FIND("8F",ScheduleCompile!B525)),ISNUMBER(FIND("1F",ScheduleCompile!B525)),ISNUMBER(FIND("2F",ScheduleCompile!B525)),ISNUMBER(FIND("3F",ScheduleCompile!B525)),ISNUMBER(FIND("6F",ScheduleCompile!B525)),ISNUMBER(FIND("7F",ScheduleCompile!B525)),ISNUMBER(FIND("9F",ScheduleCompile!B525)),ISNUMBER(FIND("4F",ScheduleCompile!B525))),VALUE(LEFT(ScheduleCompile!B525,FIND("F",ScheduleCompile!B525)-1)),ScheduleCompile!B525)))))))</f>
        <v>135</v>
      </c>
      <c r="H532" s="1">
        <f>IF(AND(ISERROR(IF(ScheduleCompile!C525="Off",0,IF(ScheduleCompile!C525="On",1,IF(ISNUMBER(ScheduleCompile!C525),ScheduleCompile!C525/1,IF(ISTEXT(ScheduleCompile!C525),IF(OR(ISNUMBER(FIND("5F",ScheduleCompile!C525)),ISNUMBER(FIND("0F",ScheduleCompile!C525)),ISNUMBER(FIND("8F",ScheduleCompile!C525)),ISNUMBER(FIND("1F",ScheduleCompile!C525)),ISNUMBER(FIND("2F",ScheduleCompile!C525)),ISNUMBER(FIND("3F",ScheduleCompile!C525)),ISNUMBER(FIND("6F",ScheduleCompile!C525)),ISNUMBER(FIND("7F",ScheduleCompile!C525)),ISNUMBER(FIND("9F",ScheduleCompile!C525)),ISNUMBER(FIND("4F",ScheduleCompile!C525))),VALUE(LEFT(ScheduleCompile!C525,FIND("F",ScheduleCompile!C525)-1)),ScheduleCompile!C525)))))),ISTEXT(ScheduleCompile!#REF!)),"ENDTABLE",IF(ISERROR(IF(ScheduleCompile!C525="Off",0,IF(ScheduleCompile!C525="On",1,IF(ISNUMBER(ScheduleCompile!C525),ScheduleCompile!C525/1,IF(ISTEXT(ScheduleCompile!C525),IF(OR(ISNUMBER(FIND("5F",ScheduleCompile!C525)),ISNUMBER(FIND("0F",ScheduleCompile!C525)),ISNUMBER(FIND("8F",ScheduleCompile!C525)),ISNUMBER(FIND("1F",ScheduleCompile!C525)),ISNUMBER(FIND("2F",ScheduleCompile!C525)),ISNUMBER(FIND("3F",ScheduleCompile!C525)),ISNUMBER(FIND("6F",ScheduleCompile!C525)),ISNUMBER(FIND("7F",ScheduleCompile!C525)),ISNUMBER(FIND("9F",ScheduleCompile!C525)),ISNUMBER(FIND("4F",ScheduleCompile!C525))),VALUE(LEFT(ScheduleCompile!C525,FIND("F",ScheduleCompile!C525)-1)),ScheduleCompile!C525)))))),"",IF(ScheduleCompile!C525="Off",0,IF(ScheduleCompile!C525="On",1,IF(ISNUMBER(ScheduleCompile!C525),ScheduleCompile!C525/1,IF(ISTEXT(ScheduleCompile!C525),IF(OR(ISNUMBER(FIND("5F",ScheduleCompile!C525)),ISNUMBER(FIND("0F",ScheduleCompile!C525)),ISNUMBER(FIND("8F",ScheduleCompile!C525)),ISNUMBER(FIND("1F",ScheduleCompile!C525)),ISNUMBER(FIND("2F",ScheduleCompile!C525)),ISNUMBER(FIND("3F",ScheduleCompile!C525)),ISNUMBER(FIND("6F",ScheduleCompile!C525)),ISNUMBER(FIND("7F",ScheduleCompile!C525)),ISNUMBER(FIND("9F",ScheduleCompile!C525)),ISNUMBER(FIND("4F",ScheduleCompile!C525))),VALUE(LEFT(ScheduleCompile!C525,FIND("F",ScheduleCompile!C525)-1)),ScheduleCompile!C525)))))))</f>
        <v>135</v>
      </c>
      <c r="I532" s="1">
        <f>IF(AND(ISERROR(IF(ScheduleCompile!D525="Off",0,IF(ScheduleCompile!D525="On",1,IF(ISNUMBER(ScheduleCompile!D525),ScheduleCompile!D525/1,IF(ISTEXT(ScheduleCompile!D525),IF(OR(ISNUMBER(FIND("5F",ScheduleCompile!D525)),ISNUMBER(FIND("0F",ScheduleCompile!D525)),ISNUMBER(FIND("8F",ScheduleCompile!D525)),ISNUMBER(FIND("1F",ScheduleCompile!D525)),ISNUMBER(FIND("2F",ScheduleCompile!D525)),ISNUMBER(FIND("3F",ScheduleCompile!D525)),ISNUMBER(FIND("6F",ScheduleCompile!D525)),ISNUMBER(FIND("7F",ScheduleCompile!D525)),ISNUMBER(FIND("9F",ScheduleCompile!D525)),ISNUMBER(FIND("4F",ScheduleCompile!D525))),VALUE(LEFT(ScheduleCompile!D525,FIND("F",ScheduleCompile!D525)-1)),ScheduleCompile!D525)))))),ISTEXT(ScheduleCompile!#REF!)),"ENDTABLE",IF(ISERROR(IF(ScheduleCompile!D525="Off",0,IF(ScheduleCompile!D525="On",1,IF(ISNUMBER(ScheduleCompile!D525),ScheduleCompile!D525/1,IF(ISTEXT(ScheduleCompile!D525),IF(OR(ISNUMBER(FIND("5F",ScheduleCompile!D525)),ISNUMBER(FIND("0F",ScheduleCompile!D525)),ISNUMBER(FIND("8F",ScheduleCompile!D525)),ISNUMBER(FIND("1F",ScheduleCompile!D525)),ISNUMBER(FIND("2F",ScheduleCompile!D525)),ISNUMBER(FIND("3F",ScheduleCompile!D525)),ISNUMBER(FIND("6F",ScheduleCompile!D525)),ISNUMBER(FIND("7F",ScheduleCompile!D525)),ISNUMBER(FIND("9F",ScheduleCompile!D525)),ISNUMBER(FIND("4F",ScheduleCompile!D525))),VALUE(LEFT(ScheduleCompile!D525,FIND("F",ScheduleCompile!D525)-1)),ScheduleCompile!D525)))))),"",IF(ScheduleCompile!D525="Off",0,IF(ScheduleCompile!D525="On",1,IF(ISNUMBER(ScheduleCompile!D525),ScheduleCompile!D525/1,IF(ISTEXT(ScheduleCompile!D525),IF(OR(ISNUMBER(FIND("5F",ScheduleCompile!D525)),ISNUMBER(FIND("0F",ScheduleCompile!D525)),ISNUMBER(FIND("8F",ScheduleCompile!D525)),ISNUMBER(FIND("1F",ScheduleCompile!D525)),ISNUMBER(FIND("2F",ScheduleCompile!D525)),ISNUMBER(FIND("3F",ScheduleCompile!D525)),ISNUMBER(FIND("6F",ScheduleCompile!D525)),ISNUMBER(FIND("7F",ScheduleCompile!D525)),ISNUMBER(FIND("9F",ScheduleCompile!D525)),ISNUMBER(FIND("4F",ScheduleCompile!D525))),VALUE(LEFT(ScheduleCompile!D525,FIND("F",ScheduleCompile!D525)-1)),ScheduleCompile!D525)))))))</f>
        <v>135</v>
      </c>
      <c r="J532" s="1">
        <f>IF(AND(ISERROR(IF(ScheduleCompile!E525="Off",0,IF(ScheduleCompile!E525="On",1,IF(ISNUMBER(ScheduleCompile!E525),ScheduleCompile!E525/1,IF(ISTEXT(ScheduleCompile!E525),IF(OR(ISNUMBER(FIND("5F",ScheduleCompile!E525)),ISNUMBER(FIND("0F",ScheduleCompile!E525)),ISNUMBER(FIND("8F",ScheduleCompile!E525)),ISNUMBER(FIND("1F",ScheduleCompile!E525)),ISNUMBER(FIND("2F",ScheduleCompile!E525)),ISNUMBER(FIND("3F",ScheduleCompile!E525)),ISNUMBER(FIND("6F",ScheduleCompile!E525)),ISNUMBER(FIND("7F",ScheduleCompile!E525)),ISNUMBER(FIND("9F",ScheduleCompile!E525)),ISNUMBER(FIND("4F",ScheduleCompile!E525))),VALUE(LEFT(ScheduleCompile!E525,FIND("F",ScheduleCompile!E525)-1)),ScheduleCompile!E525)))))),ISTEXT(ScheduleCompile!#REF!)),"ENDTABLE",IF(ISERROR(IF(ScheduleCompile!E525="Off",0,IF(ScheduleCompile!E525="On",1,IF(ISNUMBER(ScheduleCompile!E525),ScheduleCompile!E525/1,IF(ISTEXT(ScheduleCompile!E525),IF(OR(ISNUMBER(FIND("5F",ScheduleCompile!E525)),ISNUMBER(FIND("0F",ScheduleCompile!E525)),ISNUMBER(FIND("8F",ScheduleCompile!E525)),ISNUMBER(FIND("1F",ScheduleCompile!E525)),ISNUMBER(FIND("2F",ScheduleCompile!E525)),ISNUMBER(FIND("3F",ScheduleCompile!E525)),ISNUMBER(FIND("6F",ScheduleCompile!E525)),ISNUMBER(FIND("7F",ScheduleCompile!E525)),ISNUMBER(FIND("9F",ScheduleCompile!E525)),ISNUMBER(FIND("4F",ScheduleCompile!E525))),VALUE(LEFT(ScheduleCompile!E525,FIND("F",ScheduleCompile!E525)-1)),ScheduleCompile!E525)))))),"",IF(ScheduleCompile!E525="Off",0,IF(ScheduleCompile!E525="On",1,IF(ISNUMBER(ScheduleCompile!E525),ScheduleCompile!E525/1,IF(ISTEXT(ScheduleCompile!E525),IF(OR(ISNUMBER(FIND("5F",ScheduleCompile!E525)),ISNUMBER(FIND("0F",ScheduleCompile!E525)),ISNUMBER(FIND("8F",ScheduleCompile!E525)),ISNUMBER(FIND("1F",ScheduleCompile!E525)),ISNUMBER(FIND("2F",ScheduleCompile!E525)),ISNUMBER(FIND("3F",ScheduleCompile!E525)),ISNUMBER(FIND("6F",ScheduleCompile!E525)),ISNUMBER(FIND("7F",ScheduleCompile!E525)),ISNUMBER(FIND("9F",ScheduleCompile!E525)),ISNUMBER(FIND("4F",ScheduleCompile!E525))),VALUE(LEFT(ScheduleCompile!E525,FIND("F",ScheduleCompile!E525)-1)),ScheduleCompile!E525)))))))</f>
        <v>135</v>
      </c>
      <c r="K532" s="1">
        <f>IF(AND(ISERROR(IF(ScheduleCompile!F525="Off",0,IF(ScheduleCompile!F525="On",1,IF(ISNUMBER(ScheduleCompile!F525),ScheduleCompile!F525/1,IF(ISTEXT(ScheduleCompile!F525),IF(OR(ISNUMBER(FIND("5F",ScheduleCompile!F525)),ISNUMBER(FIND("0F",ScheduleCompile!F525)),ISNUMBER(FIND("8F",ScheduleCompile!F525)),ISNUMBER(FIND("1F",ScheduleCompile!F525)),ISNUMBER(FIND("2F",ScheduleCompile!F525)),ISNUMBER(FIND("3F",ScheduleCompile!F525)),ISNUMBER(FIND("6F",ScheduleCompile!F525)),ISNUMBER(FIND("7F",ScheduleCompile!F525)),ISNUMBER(FIND("9F",ScheduleCompile!F525)),ISNUMBER(FIND("4F",ScheduleCompile!F525))),VALUE(LEFT(ScheduleCompile!F525,FIND("F",ScheduleCompile!F525)-1)),ScheduleCompile!F525)))))),ISTEXT(ScheduleCompile!#REF!)),"ENDTABLE",IF(ISERROR(IF(ScheduleCompile!F525="Off",0,IF(ScheduleCompile!F525="On",1,IF(ISNUMBER(ScheduleCompile!F525),ScheduleCompile!F525/1,IF(ISTEXT(ScheduleCompile!F525),IF(OR(ISNUMBER(FIND("5F",ScheduleCompile!F525)),ISNUMBER(FIND("0F",ScheduleCompile!F525)),ISNUMBER(FIND("8F",ScheduleCompile!F525)),ISNUMBER(FIND("1F",ScheduleCompile!F525)),ISNUMBER(FIND("2F",ScheduleCompile!F525)),ISNUMBER(FIND("3F",ScheduleCompile!F525)),ISNUMBER(FIND("6F",ScheduleCompile!F525)),ISNUMBER(FIND("7F",ScheduleCompile!F525)),ISNUMBER(FIND("9F",ScheduleCompile!F525)),ISNUMBER(FIND("4F",ScheduleCompile!F525))),VALUE(LEFT(ScheduleCompile!F525,FIND("F",ScheduleCompile!F525)-1)),ScheduleCompile!F525)))))),"",IF(ScheduleCompile!F525="Off",0,IF(ScheduleCompile!F525="On",1,IF(ISNUMBER(ScheduleCompile!F525),ScheduleCompile!F525/1,IF(ISTEXT(ScheduleCompile!F525),IF(OR(ISNUMBER(FIND("5F",ScheduleCompile!F525)),ISNUMBER(FIND("0F",ScheduleCompile!F525)),ISNUMBER(FIND("8F",ScheduleCompile!F525)),ISNUMBER(FIND("1F",ScheduleCompile!F525)),ISNUMBER(FIND("2F",ScheduleCompile!F525)),ISNUMBER(FIND("3F",ScheduleCompile!F525)),ISNUMBER(FIND("6F",ScheduleCompile!F525)),ISNUMBER(FIND("7F",ScheduleCompile!F525)),ISNUMBER(FIND("9F",ScheduleCompile!F525)),ISNUMBER(FIND("4F",ScheduleCompile!F525))),VALUE(LEFT(ScheduleCompile!F525,FIND("F",ScheduleCompile!F525)-1)),ScheduleCompile!F525)))))))</f>
        <v>135</v>
      </c>
      <c r="L532" s="1">
        <f>IF(AND(ISERROR(IF(ScheduleCompile!G525="Off",0,IF(ScheduleCompile!G525="On",1,IF(ISNUMBER(ScheduleCompile!G525),ScheduleCompile!G525/1,IF(ISTEXT(ScheduleCompile!G525),IF(OR(ISNUMBER(FIND("5F",ScheduleCompile!G525)),ISNUMBER(FIND("0F",ScheduleCompile!G525)),ISNUMBER(FIND("8F",ScheduleCompile!G525)),ISNUMBER(FIND("1F",ScheduleCompile!G525)),ISNUMBER(FIND("2F",ScheduleCompile!G525)),ISNUMBER(FIND("3F",ScheduleCompile!G525)),ISNUMBER(FIND("6F",ScheduleCompile!G525)),ISNUMBER(FIND("7F",ScheduleCompile!G525)),ISNUMBER(FIND("9F",ScheduleCompile!G525)),ISNUMBER(FIND("4F",ScheduleCompile!G525))),VALUE(LEFT(ScheduleCompile!G525,FIND("F",ScheduleCompile!G525)-1)),ScheduleCompile!G525)))))),ISTEXT(ScheduleCompile!#REF!)),"ENDTABLE",IF(ISERROR(IF(ScheduleCompile!G525="Off",0,IF(ScheduleCompile!G525="On",1,IF(ISNUMBER(ScheduleCompile!G525),ScheduleCompile!G525/1,IF(ISTEXT(ScheduleCompile!G525),IF(OR(ISNUMBER(FIND("5F",ScheduleCompile!G525)),ISNUMBER(FIND("0F",ScheduleCompile!G525)),ISNUMBER(FIND("8F",ScheduleCompile!G525)),ISNUMBER(FIND("1F",ScheduleCompile!G525)),ISNUMBER(FIND("2F",ScheduleCompile!G525)),ISNUMBER(FIND("3F",ScheduleCompile!G525)),ISNUMBER(FIND("6F",ScheduleCompile!G525)),ISNUMBER(FIND("7F",ScheduleCompile!G525)),ISNUMBER(FIND("9F",ScheduleCompile!G525)),ISNUMBER(FIND("4F",ScheduleCompile!G525))),VALUE(LEFT(ScheduleCompile!G525,FIND("F",ScheduleCompile!G525)-1)),ScheduleCompile!G525)))))),"",IF(ScheduleCompile!G525="Off",0,IF(ScheduleCompile!G525="On",1,IF(ISNUMBER(ScheduleCompile!G525),ScheduleCompile!G525/1,IF(ISTEXT(ScheduleCompile!G525),IF(OR(ISNUMBER(FIND("5F",ScheduleCompile!G525)),ISNUMBER(FIND("0F",ScheduleCompile!G525)),ISNUMBER(FIND("8F",ScheduleCompile!G525)),ISNUMBER(FIND("1F",ScheduleCompile!G525)),ISNUMBER(FIND("2F",ScheduleCompile!G525)),ISNUMBER(FIND("3F",ScheduleCompile!G525)),ISNUMBER(FIND("6F",ScheduleCompile!G525)),ISNUMBER(FIND("7F",ScheduleCompile!G525)),ISNUMBER(FIND("9F",ScheduleCompile!G525)),ISNUMBER(FIND("4F",ScheduleCompile!G525))),VALUE(LEFT(ScheduleCompile!G525,FIND("F",ScheduleCompile!G525)-1)),ScheduleCompile!G525)))))))</f>
        <v>135</v>
      </c>
      <c r="M532" s="1">
        <f>IF(AND(ISERROR(IF(ScheduleCompile!H525="Off",0,IF(ScheduleCompile!H525="On",1,IF(ISNUMBER(ScheduleCompile!H525),ScheduleCompile!H525/1,IF(ISTEXT(ScheduleCompile!H525),IF(OR(ISNUMBER(FIND("5F",ScheduleCompile!H525)),ISNUMBER(FIND("0F",ScheduleCompile!H525)),ISNUMBER(FIND("8F",ScheduleCompile!H525)),ISNUMBER(FIND("1F",ScheduleCompile!H525)),ISNUMBER(FIND("2F",ScheduleCompile!H525)),ISNUMBER(FIND("3F",ScheduleCompile!H525)),ISNUMBER(FIND("6F",ScheduleCompile!H525)),ISNUMBER(FIND("7F",ScheduleCompile!H525)),ISNUMBER(FIND("9F",ScheduleCompile!H525)),ISNUMBER(FIND("4F",ScheduleCompile!H525))),VALUE(LEFT(ScheduleCompile!H525,FIND("F",ScheduleCompile!H525)-1)),ScheduleCompile!H525)))))),ISTEXT(ScheduleCompile!#REF!)),"ENDTABLE",IF(ISERROR(IF(ScheduleCompile!H525="Off",0,IF(ScheduleCompile!H525="On",1,IF(ISNUMBER(ScheduleCompile!H525),ScheduleCompile!H525/1,IF(ISTEXT(ScheduleCompile!H525),IF(OR(ISNUMBER(FIND("5F",ScheduleCompile!H525)),ISNUMBER(FIND("0F",ScheduleCompile!H525)),ISNUMBER(FIND("8F",ScheduleCompile!H525)),ISNUMBER(FIND("1F",ScheduleCompile!H525)),ISNUMBER(FIND("2F",ScheduleCompile!H525)),ISNUMBER(FIND("3F",ScheduleCompile!H525)),ISNUMBER(FIND("6F",ScheduleCompile!H525)),ISNUMBER(FIND("7F",ScheduleCompile!H525)),ISNUMBER(FIND("9F",ScheduleCompile!H525)),ISNUMBER(FIND("4F",ScheduleCompile!H525))),VALUE(LEFT(ScheduleCompile!H525,FIND("F",ScheduleCompile!H525)-1)),ScheduleCompile!H525)))))),"",IF(ScheduleCompile!H525="Off",0,IF(ScheduleCompile!H525="On",1,IF(ISNUMBER(ScheduleCompile!H525),ScheduleCompile!H525/1,IF(ISTEXT(ScheduleCompile!H525),IF(OR(ISNUMBER(FIND("5F",ScheduleCompile!H525)),ISNUMBER(FIND("0F",ScheduleCompile!H525)),ISNUMBER(FIND("8F",ScheduleCompile!H525)),ISNUMBER(FIND("1F",ScheduleCompile!H525)),ISNUMBER(FIND("2F",ScheduleCompile!H525)),ISNUMBER(FIND("3F",ScheduleCompile!H525)),ISNUMBER(FIND("6F",ScheduleCompile!H525)),ISNUMBER(FIND("7F",ScheduleCompile!H525)),ISNUMBER(FIND("9F",ScheduleCompile!H525)),ISNUMBER(FIND("4F",ScheduleCompile!H525))),VALUE(LEFT(ScheduleCompile!H525,FIND("F",ScheduleCompile!H525)-1)),ScheduleCompile!H525)))))))</f>
        <v>135</v>
      </c>
      <c r="N532" s="1">
        <f>IF(AND(ISERROR(IF(ScheduleCompile!I525="Off",0,IF(ScheduleCompile!I525="On",1,IF(ISNUMBER(ScheduleCompile!I525),ScheduleCompile!I525/1,IF(ISTEXT(ScheduleCompile!I525),IF(OR(ISNUMBER(FIND("5F",ScheduleCompile!I525)),ISNUMBER(FIND("0F",ScheduleCompile!I525)),ISNUMBER(FIND("8F",ScheduleCompile!I525)),ISNUMBER(FIND("1F",ScheduleCompile!I525)),ISNUMBER(FIND("2F",ScheduleCompile!I525)),ISNUMBER(FIND("3F",ScheduleCompile!I525)),ISNUMBER(FIND("6F",ScheduleCompile!I525)),ISNUMBER(FIND("7F",ScheduleCompile!I525)),ISNUMBER(FIND("9F",ScheduleCompile!I525)),ISNUMBER(FIND("4F",ScheduleCompile!I525))),VALUE(LEFT(ScheduleCompile!I525,FIND("F",ScheduleCompile!I525)-1)),ScheduleCompile!I525)))))),ISTEXT(ScheduleCompile!#REF!)),"ENDTABLE",IF(ISERROR(IF(ScheduleCompile!I525="Off",0,IF(ScheduleCompile!I525="On",1,IF(ISNUMBER(ScheduleCompile!I525),ScheduleCompile!I525/1,IF(ISTEXT(ScheduleCompile!I525),IF(OR(ISNUMBER(FIND("5F",ScheduleCompile!I525)),ISNUMBER(FIND("0F",ScheduleCompile!I525)),ISNUMBER(FIND("8F",ScheduleCompile!I525)),ISNUMBER(FIND("1F",ScheduleCompile!I525)),ISNUMBER(FIND("2F",ScheduleCompile!I525)),ISNUMBER(FIND("3F",ScheduleCompile!I525)),ISNUMBER(FIND("6F",ScheduleCompile!I525)),ISNUMBER(FIND("7F",ScheduleCompile!I525)),ISNUMBER(FIND("9F",ScheduleCompile!I525)),ISNUMBER(FIND("4F",ScheduleCompile!I525))),VALUE(LEFT(ScheduleCompile!I525,FIND("F",ScheduleCompile!I525)-1)),ScheduleCompile!I525)))))),"",IF(ScheduleCompile!I525="Off",0,IF(ScheduleCompile!I525="On",1,IF(ISNUMBER(ScheduleCompile!I525),ScheduleCompile!I525/1,IF(ISTEXT(ScheduleCompile!I525),IF(OR(ISNUMBER(FIND("5F",ScheduleCompile!I525)),ISNUMBER(FIND("0F",ScheduleCompile!I525)),ISNUMBER(FIND("8F",ScheduleCompile!I525)),ISNUMBER(FIND("1F",ScheduleCompile!I525)),ISNUMBER(FIND("2F",ScheduleCompile!I525)),ISNUMBER(FIND("3F",ScheduleCompile!I525)),ISNUMBER(FIND("6F",ScheduleCompile!I525)),ISNUMBER(FIND("7F",ScheduleCompile!I525)),ISNUMBER(FIND("9F",ScheduleCompile!I525)),ISNUMBER(FIND("4F",ScheduleCompile!I525))),VALUE(LEFT(ScheduleCompile!I525,FIND("F",ScheduleCompile!I525)-1)),ScheduleCompile!I525)))))))</f>
        <v>135</v>
      </c>
      <c r="O532" s="1">
        <f>IF(AND(ISERROR(IF(ScheduleCompile!J525="Off",0,IF(ScheduleCompile!J525="On",1,IF(ISNUMBER(ScheduleCompile!J525),ScheduleCompile!J525/1,IF(ISTEXT(ScheduleCompile!J525),IF(OR(ISNUMBER(FIND("5F",ScheduleCompile!J525)),ISNUMBER(FIND("0F",ScheduleCompile!J525)),ISNUMBER(FIND("8F",ScheduleCompile!J525)),ISNUMBER(FIND("1F",ScheduleCompile!J525)),ISNUMBER(FIND("2F",ScheduleCompile!J525)),ISNUMBER(FIND("3F",ScheduleCompile!J525)),ISNUMBER(FIND("6F",ScheduleCompile!J525)),ISNUMBER(FIND("7F",ScheduleCompile!J525)),ISNUMBER(FIND("9F",ScheduleCompile!J525)),ISNUMBER(FIND("4F",ScheduleCompile!J525))),VALUE(LEFT(ScheduleCompile!J525,FIND("F",ScheduleCompile!J525)-1)),ScheduleCompile!J525)))))),ISTEXT(ScheduleCompile!#REF!)),"ENDTABLE",IF(ISERROR(IF(ScheduleCompile!J525="Off",0,IF(ScheduleCompile!J525="On",1,IF(ISNUMBER(ScheduleCompile!J525),ScheduleCompile!J525/1,IF(ISTEXT(ScheduleCompile!J525),IF(OR(ISNUMBER(FIND("5F",ScheduleCompile!J525)),ISNUMBER(FIND("0F",ScheduleCompile!J525)),ISNUMBER(FIND("8F",ScheduleCompile!J525)),ISNUMBER(FIND("1F",ScheduleCompile!J525)),ISNUMBER(FIND("2F",ScheduleCompile!J525)),ISNUMBER(FIND("3F",ScheduleCompile!J525)),ISNUMBER(FIND("6F",ScheduleCompile!J525)),ISNUMBER(FIND("7F",ScheduleCompile!J525)),ISNUMBER(FIND("9F",ScheduleCompile!J525)),ISNUMBER(FIND("4F",ScheduleCompile!J525))),VALUE(LEFT(ScheduleCompile!J525,FIND("F",ScheduleCompile!J525)-1)),ScheduleCompile!J525)))))),"",IF(ScheduleCompile!J525="Off",0,IF(ScheduleCompile!J525="On",1,IF(ISNUMBER(ScheduleCompile!J525),ScheduleCompile!J525/1,IF(ISTEXT(ScheduleCompile!J525),IF(OR(ISNUMBER(FIND("5F",ScheduleCompile!J525)),ISNUMBER(FIND("0F",ScheduleCompile!J525)),ISNUMBER(FIND("8F",ScheduleCompile!J525)),ISNUMBER(FIND("1F",ScheduleCompile!J525)),ISNUMBER(FIND("2F",ScheduleCompile!J525)),ISNUMBER(FIND("3F",ScheduleCompile!J525)),ISNUMBER(FIND("6F",ScheduleCompile!J525)),ISNUMBER(FIND("7F",ScheduleCompile!J525)),ISNUMBER(FIND("9F",ScheduleCompile!J525)),ISNUMBER(FIND("4F",ScheduleCompile!J525))),VALUE(LEFT(ScheduleCompile!J525,FIND("F",ScheduleCompile!J525)-1)),ScheduleCompile!J525)))))))</f>
        <v>135</v>
      </c>
      <c r="P532" s="1">
        <f>IF(AND(ISERROR(IF(ScheduleCompile!K525="Off",0,IF(ScheduleCompile!K525="On",1,IF(ISNUMBER(ScheduleCompile!K525),ScheduleCompile!K525/1,IF(ISTEXT(ScheduleCompile!K525),IF(OR(ISNUMBER(FIND("5F",ScheduleCompile!K525)),ISNUMBER(FIND("0F",ScheduleCompile!K525)),ISNUMBER(FIND("8F",ScheduleCompile!K525)),ISNUMBER(FIND("1F",ScheduleCompile!K525)),ISNUMBER(FIND("2F",ScheduleCompile!K525)),ISNUMBER(FIND("3F",ScheduleCompile!K525)),ISNUMBER(FIND("6F",ScheduleCompile!K525)),ISNUMBER(FIND("7F",ScheduleCompile!K525)),ISNUMBER(FIND("9F",ScheduleCompile!K525)),ISNUMBER(FIND("4F",ScheduleCompile!K525))),VALUE(LEFT(ScheduleCompile!K525,FIND("F",ScheduleCompile!K525)-1)),ScheduleCompile!K525)))))),ISTEXT(ScheduleCompile!#REF!)),"ENDTABLE",IF(ISERROR(IF(ScheduleCompile!K525="Off",0,IF(ScheduleCompile!K525="On",1,IF(ISNUMBER(ScheduleCompile!K525),ScheduleCompile!K525/1,IF(ISTEXT(ScheduleCompile!K525),IF(OR(ISNUMBER(FIND("5F",ScheduleCompile!K525)),ISNUMBER(FIND("0F",ScheduleCompile!K525)),ISNUMBER(FIND("8F",ScheduleCompile!K525)),ISNUMBER(FIND("1F",ScheduleCompile!K525)),ISNUMBER(FIND("2F",ScheduleCompile!K525)),ISNUMBER(FIND("3F",ScheduleCompile!K525)),ISNUMBER(FIND("6F",ScheduleCompile!K525)),ISNUMBER(FIND("7F",ScheduleCompile!K525)),ISNUMBER(FIND("9F",ScheduleCompile!K525)),ISNUMBER(FIND("4F",ScheduleCompile!K525))),VALUE(LEFT(ScheduleCompile!K525,FIND("F",ScheduleCompile!K525)-1)),ScheduleCompile!K525)))))),"",IF(ScheduleCompile!K525="Off",0,IF(ScheduleCompile!K525="On",1,IF(ISNUMBER(ScheduleCompile!K525),ScheduleCompile!K525/1,IF(ISTEXT(ScheduleCompile!K525),IF(OR(ISNUMBER(FIND("5F",ScheduleCompile!K525)),ISNUMBER(FIND("0F",ScheduleCompile!K525)),ISNUMBER(FIND("8F",ScheduleCompile!K525)),ISNUMBER(FIND("1F",ScheduleCompile!K525)),ISNUMBER(FIND("2F",ScheduleCompile!K525)),ISNUMBER(FIND("3F",ScheduleCompile!K525)),ISNUMBER(FIND("6F",ScheduleCompile!K525)),ISNUMBER(FIND("7F",ScheduleCompile!K525)),ISNUMBER(FIND("9F",ScheduleCompile!K525)),ISNUMBER(FIND("4F",ScheduleCompile!K525))),VALUE(LEFT(ScheduleCompile!K525,FIND("F",ScheduleCompile!K525)-1)),ScheduleCompile!K525)))))))</f>
        <v>135</v>
      </c>
      <c r="Q532" s="1">
        <f>IF(AND(ISERROR(IF(ScheduleCompile!L525="Off",0,IF(ScheduleCompile!L525="On",1,IF(ISNUMBER(ScheduleCompile!L525),ScheduleCompile!L525/1,IF(ISTEXT(ScheduleCompile!L525),IF(OR(ISNUMBER(FIND("5F",ScheduleCompile!L525)),ISNUMBER(FIND("0F",ScheduleCompile!L525)),ISNUMBER(FIND("8F",ScheduleCompile!L525)),ISNUMBER(FIND("1F",ScheduleCompile!L525)),ISNUMBER(FIND("2F",ScheduleCompile!L525)),ISNUMBER(FIND("3F",ScheduleCompile!L525)),ISNUMBER(FIND("6F",ScheduleCompile!L525)),ISNUMBER(FIND("7F",ScheduleCompile!L525)),ISNUMBER(FIND("9F",ScheduleCompile!L525)),ISNUMBER(FIND("4F",ScheduleCompile!L525))),VALUE(LEFT(ScheduleCompile!L525,FIND("F",ScheduleCompile!L525)-1)),ScheduleCompile!L525)))))),ISTEXT(ScheduleCompile!#REF!)),"ENDTABLE",IF(ISERROR(IF(ScheduleCompile!L525="Off",0,IF(ScheduleCompile!L525="On",1,IF(ISNUMBER(ScheduleCompile!L525),ScheduleCompile!L525/1,IF(ISTEXT(ScheduleCompile!L525),IF(OR(ISNUMBER(FIND("5F",ScheduleCompile!L525)),ISNUMBER(FIND("0F",ScheduleCompile!L525)),ISNUMBER(FIND("8F",ScheduleCompile!L525)),ISNUMBER(FIND("1F",ScheduleCompile!L525)),ISNUMBER(FIND("2F",ScheduleCompile!L525)),ISNUMBER(FIND("3F",ScheduleCompile!L525)),ISNUMBER(FIND("6F",ScheduleCompile!L525)),ISNUMBER(FIND("7F",ScheduleCompile!L525)),ISNUMBER(FIND("9F",ScheduleCompile!L525)),ISNUMBER(FIND("4F",ScheduleCompile!L525))),VALUE(LEFT(ScheduleCompile!L525,FIND("F",ScheduleCompile!L525)-1)),ScheduleCompile!L525)))))),"",IF(ScheduleCompile!L525="Off",0,IF(ScheduleCompile!L525="On",1,IF(ISNUMBER(ScheduleCompile!L525),ScheduleCompile!L525/1,IF(ISTEXT(ScheduleCompile!L525),IF(OR(ISNUMBER(FIND("5F",ScheduleCompile!L525)),ISNUMBER(FIND("0F",ScheduleCompile!L525)),ISNUMBER(FIND("8F",ScheduleCompile!L525)),ISNUMBER(FIND("1F",ScheduleCompile!L525)),ISNUMBER(FIND("2F",ScheduleCompile!L525)),ISNUMBER(FIND("3F",ScheduleCompile!L525)),ISNUMBER(FIND("6F",ScheduleCompile!L525)),ISNUMBER(FIND("7F",ScheduleCompile!L525)),ISNUMBER(FIND("9F",ScheduleCompile!L525)),ISNUMBER(FIND("4F",ScheduleCompile!L525))),VALUE(LEFT(ScheduleCompile!L525,FIND("F",ScheduleCompile!L525)-1)),ScheduleCompile!L525)))))))</f>
        <v>135</v>
      </c>
      <c r="R532" s="1">
        <f>IF(AND(ISERROR(IF(ScheduleCompile!M525="Off",0,IF(ScheduleCompile!M525="On",1,IF(ISNUMBER(ScheduleCompile!M525),ScheduleCompile!M525/1,IF(ISTEXT(ScheduleCompile!M525),IF(OR(ISNUMBER(FIND("5F",ScheduleCompile!M525)),ISNUMBER(FIND("0F",ScheduleCompile!M525)),ISNUMBER(FIND("8F",ScheduleCompile!M525)),ISNUMBER(FIND("1F",ScheduleCompile!M525)),ISNUMBER(FIND("2F",ScheduleCompile!M525)),ISNUMBER(FIND("3F",ScheduleCompile!M525)),ISNUMBER(FIND("6F",ScheduleCompile!M525)),ISNUMBER(FIND("7F",ScheduleCompile!M525)),ISNUMBER(FIND("9F",ScheduleCompile!M525)),ISNUMBER(FIND("4F",ScheduleCompile!M525))),VALUE(LEFT(ScheduleCompile!M525,FIND("F",ScheduleCompile!M525)-1)),ScheduleCompile!M525)))))),ISTEXT(ScheduleCompile!#REF!)),"ENDTABLE",IF(ISERROR(IF(ScheduleCompile!M525="Off",0,IF(ScheduleCompile!M525="On",1,IF(ISNUMBER(ScheduleCompile!M525),ScheduleCompile!M525/1,IF(ISTEXT(ScheduleCompile!M525),IF(OR(ISNUMBER(FIND("5F",ScheduleCompile!M525)),ISNUMBER(FIND("0F",ScheduleCompile!M525)),ISNUMBER(FIND("8F",ScheduleCompile!M525)),ISNUMBER(FIND("1F",ScheduleCompile!M525)),ISNUMBER(FIND("2F",ScheduleCompile!M525)),ISNUMBER(FIND("3F",ScheduleCompile!M525)),ISNUMBER(FIND("6F",ScheduleCompile!M525)),ISNUMBER(FIND("7F",ScheduleCompile!M525)),ISNUMBER(FIND("9F",ScheduleCompile!M525)),ISNUMBER(FIND("4F",ScheduleCompile!M525))),VALUE(LEFT(ScheduleCompile!M525,FIND("F",ScheduleCompile!M525)-1)),ScheduleCompile!M525)))))),"",IF(ScheduleCompile!M525="Off",0,IF(ScheduleCompile!M525="On",1,IF(ISNUMBER(ScheduleCompile!M525),ScheduleCompile!M525/1,IF(ISTEXT(ScheduleCompile!M525),IF(OR(ISNUMBER(FIND("5F",ScheduleCompile!M525)),ISNUMBER(FIND("0F",ScheduleCompile!M525)),ISNUMBER(FIND("8F",ScheduleCompile!M525)),ISNUMBER(FIND("1F",ScheduleCompile!M525)),ISNUMBER(FIND("2F",ScheduleCompile!M525)),ISNUMBER(FIND("3F",ScheduleCompile!M525)),ISNUMBER(FIND("6F",ScheduleCompile!M525)),ISNUMBER(FIND("7F",ScheduleCompile!M525)),ISNUMBER(FIND("9F",ScheduleCompile!M525)),ISNUMBER(FIND("4F",ScheduleCompile!M525))),VALUE(LEFT(ScheduleCompile!M525,FIND("F",ScheduleCompile!M525)-1)),ScheduleCompile!M525)))))))</f>
        <v>135</v>
      </c>
      <c r="S532" s="1">
        <f>IF(AND(ISERROR(IF(ScheduleCompile!N525="Off",0,IF(ScheduleCompile!N525="On",1,IF(ISNUMBER(ScheduleCompile!N525),ScheduleCompile!N525/1,IF(ISTEXT(ScheduleCompile!N525),IF(OR(ISNUMBER(FIND("5F",ScheduleCompile!N525)),ISNUMBER(FIND("0F",ScheduleCompile!N525)),ISNUMBER(FIND("8F",ScheduleCompile!N525)),ISNUMBER(FIND("1F",ScheduleCompile!N525)),ISNUMBER(FIND("2F",ScheduleCompile!N525)),ISNUMBER(FIND("3F",ScheduleCompile!N525)),ISNUMBER(FIND("6F",ScheduleCompile!N525)),ISNUMBER(FIND("7F",ScheduleCompile!N525)),ISNUMBER(FIND("9F",ScheduleCompile!N525)),ISNUMBER(FIND("4F",ScheduleCompile!N525))),VALUE(LEFT(ScheduleCompile!N525,FIND("F",ScheduleCompile!N525)-1)),ScheduleCompile!N525)))))),ISTEXT(ScheduleCompile!#REF!)),"ENDTABLE",IF(ISERROR(IF(ScheduleCompile!N525="Off",0,IF(ScheduleCompile!N525="On",1,IF(ISNUMBER(ScheduleCompile!N525),ScheduleCompile!N525/1,IF(ISTEXT(ScheduleCompile!N525),IF(OR(ISNUMBER(FIND("5F",ScheduleCompile!N525)),ISNUMBER(FIND("0F",ScheduleCompile!N525)),ISNUMBER(FIND("8F",ScheduleCompile!N525)),ISNUMBER(FIND("1F",ScheduleCompile!N525)),ISNUMBER(FIND("2F",ScheduleCompile!N525)),ISNUMBER(FIND("3F",ScheduleCompile!N525)),ISNUMBER(FIND("6F",ScheduleCompile!N525)),ISNUMBER(FIND("7F",ScheduleCompile!N525)),ISNUMBER(FIND("9F",ScheduleCompile!N525)),ISNUMBER(FIND("4F",ScheduleCompile!N525))),VALUE(LEFT(ScheduleCompile!N525,FIND("F",ScheduleCompile!N525)-1)),ScheduleCompile!N525)))))),"",IF(ScheduleCompile!N525="Off",0,IF(ScheduleCompile!N525="On",1,IF(ISNUMBER(ScheduleCompile!N525),ScheduleCompile!N525/1,IF(ISTEXT(ScheduleCompile!N525),IF(OR(ISNUMBER(FIND("5F",ScheduleCompile!N525)),ISNUMBER(FIND("0F",ScheduleCompile!N525)),ISNUMBER(FIND("8F",ScheduleCompile!N525)),ISNUMBER(FIND("1F",ScheduleCompile!N525)),ISNUMBER(FIND("2F",ScheduleCompile!N525)),ISNUMBER(FIND("3F",ScheduleCompile!N525)),ISNUMBER(FIND("6F",ScheduleCompile!N525)),ISNUMBER(FIND("7F",ScheduleCompile!N525)),ISNUMBER(FIND("9F",ScheduleCompile!N525)),ISNUMBER(FIND("4F",ScheduleCompile!N525))),VALUE(LEFT(ScheduleCompile!N525,FIND("F",ScheduleCompile!N525)-1)),ScheduleCompile!N525)))))))</f>
        <v>135</v>
      </c>
      <c r="T532" s="1">
        <f>IF(AND(ISERROR(IF(ScheduleCompile!O525="Off",0,IF(ScheduleCompile!O525="On",1,IF(ISNUMBER(ScheduleCompile!O525),ScheduleCompile!O525/1,IF(ISTEXT(ScheduleCompile!O525),IF(OR(ISNUMBER(FIND("5F",ScheduleCompile!O525)),ISNUMBER(FIND("0F",ScheduleCompile!O525)),ISNUMBER(FIND("8F",ScheduleCompile!O525)),ISNUMBER(FIND("1F",ScheduleCompile!O525)),ISNUMBER(FIND("2F",ScheduleCompile!O525)),ISNUMBER(FIND("3F",ScheduleCompile!O525)),ISNUMBER(FIND("6F",ScheduleCompile!O525)),ISNUMBER(FIND("7F",ScheduleCompile!O525)),ISNUMBER(FIND("9F",ScheduleCompile!O525)),ISNUMBER(FIND("4F",ScheduleCompile!O525))),VALUE(LEFT(ScheduleCompile!O525,FIND("F",ScheduleCompile!O525)-1)),ScheduleCompile!O525)))))),ISTEXT(ScheduleCompile!#REF!)),"ENDTABLE",IF(ISERROR(IF(ScheduleCompile!O525="Off",0,IF(ScheduleCompile!O525="On",1,IF(ISNUMBER(ScheduleCompile!O525),ScheduleCompile!O525/1,IF(ISTEXT(ScheduleCompile!O525),IF(OR(ISNUMBER(FIND("5F",ScheduleCompile!O525)),ISNUMBER(FIND("0F",ScheduleCompile!O525)),ISNUMBER(FIND("8F",ScheduleCompile!O525)),ISNUMBER(FIND("1F",ScheduleCompile!O525)),ISNUMBER(FIND("2F",ScheduleCompile!O525)),ISNUMBER(FIND("3F",ScheduleCompile!O525)),ISNUMBER(FIND("6F",ScheduleCompile!O525)),ISNUMBER(FIND("7F",ScheduleCompile!O525)),ISNUMBER(FIND("9F",ScheduleCompile!O525)),ISNUMBER(FIND("4F",ScheduleCompile!O525))),VALUE(LEFT(ScheduleCompile!O525,FIND("F",ScheduleCompile!O525)-1)),ScheduleCompile!O525)))))),"",IF(ScheduleCompile!O525="Off",0,IF(ScheduleCompile!O525="On",1,IF(ISNUMBER(ScheduleCompile!O525),ScheduleCompile!O525/1,IF(ISTEXT(ScheduleCompile!O525),IF(OR(ISNUMBER(FIND("5F",ScheduleCompile!O525)),ISNUMBER(FIND("0F",ScheduleCompile!O525)),ISNUMBER(FIND("8F",ScheduleCompile!O525)),ISNUMBER(FIND("1F",ScheduleCompile!O525)),ISNUMBER(FIND("2F",ScheduleCompile!O525)),ISNUMBER(FIND("3F",ScheduleCompile!O525)),ISNUMBER(FIND("6F",ScheduleCompile!O525)),ISNUMBER(FIND("7F",ScheduleCompile!O525)),ISNUMBER(FIND("9F",ScheduleCompile!O525)),ISNUMBER(FIND("4F",ScheduleCompile!O525))),VALUE(LEFT(ScheduleCompile!O525,FIND("F",ScheduleCompile!O525)-1)),ScheduleCompile!O525)))))))</f>
        <v>135</v>
      </c>
      <c r="U532" s="1">
        <f>IF(AND(ISERROR(IF(ScheduleCompile!P525="Off",0,IF(ScheduleCompile!P525="On",1,IF(ISNUMBER(ScheduleCompile!P525),ScheduleCompile!P525/1,IF(ISTEXT(ScheduleCompile!P525),IF(OR(ISNUMBER(FIND("5F",ScheduleCompile!P525)),ISNUMBER(FIND("0F",ScheduleCompile!P525)),ISNUMBER(FIND("8F",ScheduleCompile!P525)),ISNUMBER(FIND("1F",ScheduleCompile!P525)),ISNUMBER(FIND("2F",ScheduleCompile!P525)),ISNUMBER(FIND("3F",ScheduleCompile!P525)),ISNUMBER(FIND("6F",ScheduleCompile!P525)),ISNUMBER(FIND("7F",ScheduleCompile!P525)),ISNUMBER(FIND("9F",ScheduleCompile!P525)),ISNUMBER(FIND("4F",ScheduleCompile!P525))),VALUE(LEFT(ScheduleCompile!P525,FIND("F",ScheduleCompile!P525)-1)),ScheduleCompile!P525)))))),ISTEXT(ScheduleCompile!#REF!)),"ENDTABLE",IF(ISERROR(IF(ScheduleCompile!P525="Off",0,IF(ScheduleCompile!P525="On",1,IF(ISNUMBER(ScheduleCompile!P525),ScheduleCompile!P525/1,IF(ISTEXT(ScheduleCompile!P525),IF(OR(ISNUMBER(FIND("5F",ScheduleCompile!P525)),ISNUMBER(FIND("0F",ScheduleCompile!P525)),ISNUMBER(FIND("8F",ScheduleCompile!P525)),ISNUMBER(FIND("1F",ScheduleCompile!P525)),ISNUMBER(FIND("2F",ScheduleCompile!P525)),ISNUMBER(FIND("3F",ScheduleCompile!P525)),ISNUMBER(FIND("6F",ScheduleCompile!P525)),ISNUMBER(FIND("7F",ScheduleCompile!P525)),ISNUMBER(FIND("9F",ScheduleCompile!P525)),ISNUMBER(FIND("4F",ScheduleCompile!P525))),VALUE(LEFT(ScheduleCompile!P525,FIND("F",ScheduleCompile!P525)-1)),ScheduleCompile!P525)))))),"",IF(ScheduleCompile!P525="Off",0,IF(ScheduleCompile!P525="On",1,IF(ISNUMBER(ScheduleCompile!P525),ScheduleCompile!P525/1,IF(ISTEXT(ScheduleCompile!P525),IF(OR(ISNUMBER(FIND("5F",ScheduleCompile!P525)),ISNUMBER(FIND("0F",ScheduleCompile!P525)),ISNUMBER(FIND("8F",ScheduleCompile!P525)),ISNUMBER(FIND("1F",ScheduleCompile!P525)),ISNUMBER(FIND("2F",ScheduleCompile!P525)),ISNUMBER(FIND("3F",ScheduleCompile!P525)),ISNUMBER(FIND("6F",ScheduleCompile!P525)),ISNUMBER(FIND("7F",ScheduleCompile!P525)),ISNUMBER(FIND("9F",ScheduleCompile!P525)),ISNUMBER(FIND("4F",ScheduleCompile!P525))),VALUE(LEFT(ScheduleCompile!P525,FIND("F",ScheduleCompile!P525)-1)),ScheduleCompile!P525)))))))</f>
        <v>135</v>
      </c>
      <c r="V532" s="1">
        <f>IF(AND(ISERROR(IF(ScheduleCompile!Q525="Off",0,IF(ScheduleCompile!Q525="On",1,IF(ISNUMBER(ScheduleCompile!Q525),ScheduleCompile!Q525/1,IF(ISTEXT(ScheduleCompile!Q525),IF(OR(ISNUMBER(FIND("5F",ScheduleCompile!Q525)),ISNUMBER(FIND("0F",ScheduleCompile!Q525)),ISNUMBER(FIND("8F",ScheduleCompile!Q525)),ISNUMBER(FIND("1F",ScheduleCompile!Q525)),ISNUMBER(FIND("2F",ScheduleCompile!Q525)),ISNUMBER(FIND("3F",ScheduleCompile!Q525)),ISNUMBER(FIND("6F",ScheduleCompile!Q525)),ISNUMBER(FIND("7F",ScheduleCompile!Q525)),ISNUMBER(FIND("9F",ScheduleCompile!Q525)),ISNUMBER(FIND("4F",ScheduleCompile!Q525))),VALUE(LEFT(ScheduleCompile!Q525,FIND("F",ScheduleCompile!Q525)-1)),ScheduleCompile!Q525)))))),ISTEXT(ScheduleCompile!#REF!)),"ENDTABLE",IF(ISERROR(IF(ScheduleCompile!Q525="Off",0,IF(ScheduleCompile!Q525="On",1,IF(ISNUMBER(ScheduleCompile!Q525),ScheduleCompile!Q525/1,IF(ISTEXT(ScheduleCompile!Q525),IF(OR(ISNUMBER(FIND("5F",ScheduleCompile!Q525)),ISNUMBER(FIND("0F",ScheduleCompile!Q525)),ISNUMBER(FIND("8F",ScheduleCompile!Q525)),ISNUMBER(FIND("1F",ScheduleCompile!Q525)),ISNUMBER(FIND("2F",ScheduleCompile!Q525)),ISNUMBER(FIND("3F",ScheduleCompile!Q525)),ISNUMBER(FIND("6F",ScheduleCompile!Q525)),ISNUMBER(FIND("7F",ScheduleCompile!Q525)),ISNUMBER(FIND("9F",ScheduleCompile!Q525)),ISNUMBER(FIND("4F",ScheduleCompile!Q525))),VALUE(LEFT(ScheduleCompile!Q525,FIND("F",ScheduleCompile!Q525)-1)),ScheduleCompile!Q525)))))),"",IF(ScheduleCompile!Q525="Off",0,IF(ScheduleCompile!Q525="On",1,IF(ISNUMBER(ScheduleCompile!Q525),ScheduleCompile!Q525/1,IF(ISTEXT(ScheduleCompile!Q525),IF(OR(ISNUMBER(FIND("5F",ScheduleCompile!Q525)),ISNUMBER(FIND("0F",ScheduleCompile!Q525)),ISNUMBER(FIND("8F",ScheduleCompile!Q525)),ISNUMBER(FIND("1F",ScheduleCompile!Q525)),ISNUMBER(FIND("2F",ScheduleCompile!Q525)),ISNUMBER(FIND("3F",ScheduleCompile!Q525)),ISNUMBER(FIND("6F",ScheduleCompile!Q525)),ISNUMBER(FIND("7F",ScheduleCompile!Q525)),ISNUMBER(FIND("9F",ScheduleCompile!Q525)),ISNUMBER(FIND("4F",ScheduleCompile!Q525))),VALUE(LEFT(ScheduleCompile!Q525,FIND("F",ScheduleCompile!Q525)-1)),ScheduleCompile!Q525)))))))</f>
        <v>135</v>
      </c>
      <c r="W532" s="1">
        <f>IF(AND(ISERROR(IF(ScheduleCompile!R525="Off",0,IF(ScheduleCompile!R525="On",1,IF(ISNUMBER(ScheduleCompile!R525),ScheduleCompile!R525/1,IF(ISTEXT(ScheduleCompile!R525),IF(OR(ISNUMBER(FIND("5F",ScheduleCompile!R525)),ISNUMBER(FIND("0F",ScheduleCompile!R525)),ISNUMBER(FIND("8F",ScheduleCompile!R525)),ISNUMBER(FIND("1F",ScheduleCompile!R525)),ISNUMBER(FIND("2F",ScheduleCompile!R525)),ISNUMBER(FIND("3F",ScheduleCompile!R525)),ISNUMBER(FIND("6F",ScheduleCompile!R525)),ISNUMBER(FIND("7F",ScheduleCompile!R525)),ISNUMBER(FIND("9F",ScheduleCompile!R525)),ISNUMBER(FIND("4F",ScheduleCompile!R525))),VALUE(LEFT(ScheduleCompile!R525,FIND("F",ScheduleCompile!R525)-1)),ScheduleCompile!R525)))))),ISTEXT(ScheduleCompile!#REF!)),"ENDTABLE",IF(ISERROR(IF(ScheduleCompile!R525="Off",0,IF(ScheduleCompile!R525="On",1,IF(ISNUMBER(ScheduleCompile!R525),ScheduleCompile!R525/1,IF(ISTEXT(ScheduleCompile!R525),IF(OR(ISNUMBER(FIND("5F",ScheduleCompile!R525)),ISNUMBER(FIND("0F",ScheduleCompile!R525)),ISNUMBER(FIND("8F",ScheduleCompile!R525)),ISNUMBER(FIND("1F",ScheduleCompile!R525)),ISNUMBER(FIND("2F",ScheduleCompile!R525)),ISNUMBER(FIND("3F",ScheduleCompile!R525)),ISNUMBER(FIND("6F",ScheduleCompile!R525)),ISNUMBER(FIND("7F",ScheduleCompile!R525)),ISNUMBER(FIND("9F",ScheduleCompile!R525)),ISNUMBER(FIND("4F",ScheduleCompile!R525))),VALUE(LEFT(ScheduleCompile!R525,FIND("F",ScheduleCompile!R525)-1)),ScheduleCompile!R525)))))),"",IF(ScheduleCompile!R525="Off",0,IF(ScheduleCompile!R525="On",1,IF(ISNUMBER(ScheduleCompile!R525),ScheduleCompile!R525/1,IF(ISTEXT(ScheduleCompile!R525),IF(OR(ISNUMBER(FIND("5F",ScheduleCompile!R525)),ISNUMBER(FIND("0F",ScheduleCompile!R525)),ISNUMBER(FIND("8F",ScheduleCompile!R525)),ISNUMBER(FIND("1F",ScheduleCompile!R525)),ISNUMBER(FIND("2F",ScheduleCompile!R525)),ISNUMBER(FIND("3F",ScheduleCompile!R525)),ISNUMBER(FIND("6F",ScheduleCompile!R525)),ISNUMBER(FIND("7F",ScheduleCompile!R525)),ISNUMBER(FIND("9F",ScheduleCompile!R525)),ISNUMBER(FIND("4F",ScheduleCompile!R525))),VALUE(LEFT(ScheduleCompile!R525,FIND("F",ScheduleCompile!R525)-1)),ScheduleCompile!R525)))))))</f>
        <v>135</v>
      </c>
      <c r="X532" s="1">
        <f>IF(AND(ISERROR(IF(ScheduleCompile!S525="Off",0,IF(ScheduleCompile!S525="On",1,IF(ISNUMBER(ScheduleCompile!S525),ScheduleCompile!S525/1,IF(ISTEXT(ScheduleCompile!S525),IF(OR(ISNUMBER(FIND("5F",ScheduleCompile!S525)),ISNUMBER(FIND("0F",ScheduleCompile!S525)),ISNUMBER(FIND("8F",ScheduleCompile!S525)),ISNUMBER(FIND("1F",ScheduleCompile!S525)),ISNUMBER(FIND("2F",ScheduleCompile!S525)),ISNUMBER(FIND("3F",ScheduleCompile!S525)),ISNUMBER(FIND("6F",ScheduleCompile!S525)),ISNUMBER(FIND("7F",ScheduleCompile!S525)),ISNUMBER(FIND("9F",ScheduleCompile!S525)),ISNUMBER(FIND("4F",ScheduleCompile!S525))),VALUE(LEFT(ScheduleCompile!S525,FIND("F",ScheduleCompile!S525)-1)),ScheduleCompile!S525)))))),ISTEXT(ScheduleCompile!#REF!)),"ENDTABLE",IF(ISERROR(IF(ScheduleCompile!S525="Off",0,IF(ScheduleCompile!S525="On",1,IF(ISNUMBER(ScheduleCompile!S525),ScheduleCompile!S525/1,IF(ISTEXT(ScheduleCompile!S525),IF(OR(ISNUMBER(FIND("5F",ScheduleCompile!S525)),ISNUMBER(FIND("0F",ScheduleCompile!S525)),ISNUMBER(FIND("8F",ScheduleCompile!S525)),ISNUMBER(FIND("1F",ScheduleCompile!S525)),ISNUMBER(FIND("2F",ScheduleCompile!S525)),ISNUMBER(FIND("3F",ScheduleCompile!S525)),ISNUMBER(FIND("6F",ScheduleCompile!S525)),ISNUMBER(FIND("7F",ScheduleCompile!S525)),ISNUMBER(FIND("9F",ScheduleCompile!S525)),ISNUMBER(FIND("4F",ScheduleCompile!S525))),VALUE(LEFT(ScheduleCompile!S525,FIND("F",ScheduleCompile!S525)-1)),ScheduleCompile!S525)))))),"",IF(ScheduleCompile!S525="Off",0,IF(ScheduleCompile!S525="On",1,IF(ISNUMBER(ScheduleCompile!S525),ScheduleCompile!S525/1,IF(ISTEXT(ScheduleCompile!S525),IF(OR(ISNUMBER(FIND("5F",ScheduleCompile!S525)),ISNUMBER(FIND("0F",ScheduleCompile!S525)),ISNUMBER(FIND("8F",ScheduleCompile!S525)),ISNUMBER(FIND("1F",ScheduleCompile!S525)),ISNUMBER(FIND("2F",ScheduleCompile!S525)),ISNUMBER(FIND("3F",ScheduleCompile!S525)),ISNUMBER(FIND("6F",ScheduleCompile!S525)),ISNUMBER(FIND("7F",ScheduleCompile!S525)),ISNUMBER(FIND("9F",ScheduleCompile!S525)),ISNUMBER(FIND("4F",ScheduleCompile!S525))),VALUE(LEFT(ScheduleCompile!S525,FIND("F",ScheduleCompile!S525)-1)),ScheduleCompile!S525)))))))</f>
        <v>135</v>
      </c>
      <c r="Y532" s="1">
        <f>IF(AND(ISERROR(IF(ScheduleCompile!T525="Off",0,IF(ScheduleCompile!T525="On",1,IF(ISNUMBER(ScheduleCompile!T525),ScheduleCompile!T525/1,IF(ISTEXT(ScheduleCompile!T525),IF(OR(ISNUMBER(FIND("5F",ScheduleCompile!T525)),ISNUMBER(FIND("0F",ScheduleCompile!T525)),ISNUMBER(FIND("8F",ScheduleCompile!T525)),ISNUMBER(FIND("1F",ScheduleCompile!T525)),ISNUMBER(FIND("2F",ScheduleCompile!T525)),ISNUMBER(FIND("3F",ScheduleCompile!T525)),ISNUMBER(FIND("6F",ScheduleCompile!T525)),ISNUMBER(FIND("7F",ScheduleCompile!T525)),ISNUMBER(FIND("9F",ScheduleCompile!T525)),ISNUMBER(FIND("4F",ScheduleCompile!T525))),VALUE(LEFT(ScheduleCompile!T525,FIND("F",ScheduleCompile!T525)-1)),ScheduleCompile!T525)))))),ISTEXT(ScheduleCompile!#REF!)),"ENDTABLE",IF(ISERROR(IF(ScheduleCompile!T525="Off",0,IF(ScheduleCompile!T525="On",1,IF(ISNUMBER(ScheduleCompile!T525),ScheduleCompile!T525/1,IF(ISTEXT(ScheduleCompile!T525),IF(OR(ISNUMBER(FIND("5F",ScheduleCompile!T525)),ISNUMBER(FIND("0F",ScheduleCompile!T525)),ISNUMBER(FIND("8F",ScheduleCompile!T525)),ISNUMBER(FIND("1F",ScheduleCompile!T525)),ISNUMBER(FIND("2F",ScheduleCompile!T525)),ISNUMBER(FIND("3F",ScheduleCompile!T525)),ISNUMBER(FIND("6F",ScheduleCompile!T525)),ISNUMBER(FIND("7F",ScheduleCompile!T525)),ISNUMBER(FIND("9F",ScheduleCompile!T525)),ISNUMBER(FIND("4F",ScheduleCompile!T525))),VALUE(LEFT(ScheduleCompile!T525,FIND("F",ScheduleCompile!T525)-1)),ScheduleCompile!T525)))))),"",IF(ScheduleCompile!T525="Off",0,IF(ScheduleCompile!T525="On",1,IF(ISNUMBER(ScheduleCompile!T525),ScheduleCompile!T525/1,IF(ISTEXT(ScheduleCompile!T525),IF(OR(ISNUMBER(FIND("5F",ScheduleCompile!T525)),ISNUMBER(FIND("0F",ScheduleCompile!T525)),ISNUMBER(FIND("8F",ScheduleCompile!T525)),ISNUMBER(FIND("1F",ScheduleCompile!T525)),ISNUMBER(FIND("2F",ScheduleCompile!T525)),ISNUMBER(FIND("3F",ScheduleCompile!T525)),ISNUMBER(FIND("6F",ScheduleCompile!T525)),ISNUMBER(FIND("7F",ScheduleCompile!T525)),ISNUMBER(FIND("9F",ScheduleCompile!T525)),ISNUMBER(FIND("4F",ScheduleCompile!T525))),VALUE(LEFT(ScheduleCompile!T525,FIND("F",ScheduleCompile!T525)-1)),ScheduleCompile!T525)))))))</f>
        <v>135</v>
      </c>
      <c r="Z532" s="1">
        <f>IF(AND(ISERROR(IF(ScheduleCompile!U525="Off",0,IF(ScheduleCompile!U525="On",1,IF(ISNUMBER(ScheduleCompile!U525),ScheduleCompile!U525/1,IF(ISTEXT(ScheduleCompile!U525),IF(OR(ISNUMBER(FIND("5F",ScheduleCompile!U525)),ISNUMBER(FIND("0F",ScheduleCompile!U525)),ISNUMBER(FIND("8F",ScheduleCompile!U525)),ISNUMBER(FIND("1F",ScheduleCompile!U525)),ISNUMBER(FIND("2F",ScheduleCompile!U525)),ISNUMBER(FIND("3F",ScheduleCompile!U525)),ISNUMBER(FIND("6F",ScheduleCompile!U525)),ISNUMBER(FIND("7F",ScheduleCompile!U525)),ISNUMBER(FIND("9F",ScheduleCompile!U525)),ISNUMBER(FIND("4F",ScheduleCompile!U525))),VALUE(LEFT(ScheduleCompile!U525,FIND("F",ScheduleCompile!U525)-1)),ScheduleCompile!U525)))))),ISTEXT(ScheduleCompile!#REF!)),"ENDTABLE",IF(ISERROR(IF(ScheduleCompile!U525="Off",0,IF(ScheduleCompile!U525="On",1,IF(ISNUMBER(ScheduleCompile!U525),ScheduleCompile!U525/1,IF(ISTEXT(ScheduleCompile!U525),IF(OR(ISNUMBER(FIND("5F",ScheduleCompile!U525)),ISNUMBER(FIND("0F",ScheduleCompile!U525)),ISNUMBER(FIND("8F",ScheduleCompile!U525)),ISNUMBER(FIND("1F",ScheduleCompile!U525)),ISNUMBER(FIND("2F",ScheduleCompile!U525)),ISNUMBER(FIND("3F",ScheduleCompile!U525)),ISNUMBER(FIND("6F",ScheduleCompile!U525)),ISNUMBER(FIND("7F",ScheduleCompile!U525)),ISNUMBER(FIND("9F",ScheduleCompile!U525)),ISNUMBER(FIND("4F",ScheduleCompile!U525))),VALUE(LEFT(ScheduleCompile!U525,FIND("F",ScheduleCompile!U525)-1)),ScheduleCompile!U525)))))),"",IF(ScheduleCompile!U525="Off",0,IF(ScheduleCompile!U525="On",1,IF(ISNUMBER(ScheduleCompile!U525),ScheduleCompile!U525/1,IF(ISTEXT(ScheduleCompile!U525),IF(OR(ISNUMBER(FIND("5F",ScheduleCompile!U525)),ISNUMBER(FIND("0F",ScheduleCompile!U525)),ISNUMBER(FIND("8F",ScheduleCompile!U525)),ISNUMBER(FIND("1F",ScheduleCompile!U525)),ISNUMBER(FIND("2F",ScheduleCompile!U525)),ISNUMBER(FIND("3F",ScheduleCompile!U525)),ISNUMBER(FIND("6F",ScheduleCompile!U525)),ISNUMBER(FIND("7F",ScheduleCompile!U525)),ISNUMBER(FIND("9F",ScheduleCompile!U525)),ISNUMBER(FIND("4F",ScheduleCompile!U525))),VALUE(LEFT(ScheduleCompile!U525,FIND("F",ScheduleCompile!U525)-1)),ScheduleCompile!U525)))))))</f>
        <v>135</v>
      </c>
      <c r="AA532" s="1">
        <f>IF(AND(ISERROR(IF(ScheduleCompile!V525="Off",0,IF(ScheduleCompile!V525="On",1,IF(ISNUMBER(ScheduleCompile!V525),ScheduleCompile!V525/1,IF(ISTEXT(ScheduleCompile!V525),IF(OR(ISNUMBER(FIND("5F",ScheduleCompile!V525)),ISNUMBER(FIND("0F",ScheduleCompile!V525)),ISNUMBER(FIND("8F",ScheduleCompile!V525)),ISNUMBER(FIND("1F",ScheduleCompile!V525)),ISNUMBER(FIND("2F",ScheduleCompile!V525)),ISNUMBER(FIND("3F",ScheduleCompile!V525)),ISNUMBER(FIND("6F",ScheduleCompile!V525)),ISNUMBER(FIND("7F",ScheduleCompile!V525)),ISNUMBER(FIND("9F",ScheduleCompile!V525)),ISNUMBER(FIND("4F",ScheduleCompile!V525))),VALUE(LEFT(ScheduleCompile!V525,FIND("F",ScheduleCompile!V525)-1)),ScheduleCompile!V525)))))),ISTEXT(ScheduleCompile!#REF!)),"ENDTABLE",IF(ISERROR(IF(ScheduleCompile!V525="Off",0,IF(ScheduleCompile!V525="On",1,IF(ISNUMBER(ScheduleCompile!V525),ScheduleCompile!V525/1,IF(ISTEXT(ScheduleCompile!V525),IF(OR(ISNUMBER(FIND("5F",ScheduleCompile!V525)),ISNUMBER(FIND("0F",ScheduleCompile!V525)),ISNUMBER(FIND("8F",ScheduleCompile!V525)),ISNUMBER(FIND("1F",ScheduleCompile!V525)),ISNUMBER(FIND("2F",ScheduleCompile!V525)),ISNUMBER(FIND("3F",ScheduleCompile!V525)),ISNUMBER(FIND("6F",ScheduleCompile!V525)),ISNUMBER(FIND("7F",ScheduleCompile!V525)),ISNUMBER(FIND("9F",ScheduleCompile!V525)),ISNUMBER(FIND("4F",ScheduleCompile!V525))),VALUE(LEFT(ScheduleCompile!V525,FIND("F",ScheduleCompile!V525)-1)),ScheduleCompile!V525)))))),"",IF(ScheduleCompile!V525="Off",0,IF(ScheduleCompile!V525="On",1,IF(ISNUMBER(ScheduleCompile!V525),ScheduleCompile!V525/1,IF(ISTEXT(ScheduleCompile!V525),IF(OR(ISNUMBER(FIND("5F",ScheduleCompile!V525)),ISNUMBER(FIND("0F",ScheduleCompile!V525)),ISNUMBER(FIND("8F",ScheduleCompile!V525)),ISNUMBER(FIND("1F",ScheduleCompile!V525)),ISNUMBER(FIND("2F",ScheduleCompile!V525)),ISNUMBER(FIND("3F",ScheduleCompile!V525)),ISNUMBER(FIND("6F",ScheduleCompile!V525)),ISNUMBER(FIND("7F",ScheduleCompile!V525)),ISNUMBER(FIND("9F",ScheduleCompile!V525)),ISNUMBER(FIND("4F",ScheduleCompile!V525))),VALUE(LEFT(ScheduleCompile!V525,FIND("F",ScheduleCompile!V525)-1)),ScheduleCompile!V525)))))))</f>
        <v>135</v>
      </c>
      <c r="AB532" s="1">
        <f>IF(AND(ISERROR(IF(ScheduleCompile!W525="Off",0,IF(ScheduleCompile!W525="On",1,IF(ISNUMBER(ScheduleCompile!W525),ScheduleCompile!W525/1,IF(ISTEXT(ScheduleCompile!W525),IF(OR(ISNUMBER(FIND("5F",ScheduleCompile!W525)),ISNUMBER(FIND("0F",ScheduleCompile!W525)),ISNUMBER(FIND("8F",ScheduleCompile!W525)),ISNUMBER(FIND("1F",ScheduleCompile!W525)),ISNUMBER(FIND("2F",ScheduleCompile!W525)),ISNUMBER(FIND("3F",ScheduleCompile!W525)),ISNUMBER(FIND("6F",ScheduleCompile!W525)),ISNUMBER(FIND("7F",ScheduleCompile!W525)),ISNUMBER(FIND("9F",ScheduleCompile!W525)),ISNUMBER(FIND("4F",ScheduleCompile!W525))),VALUE(LEFT(ScheduleCompile!W525,FIND("F",ScheduleCompile!W525)-1)),ScheduleCompile!W525)))))),ISTEXT(ScheduleCompile!#REF!)),"ENDTABLE",IF(ISERROR(IF(ScheduleCompile!W525="Off",0,IF(ScheduleCompile!W525="On",1,IF(ISNUMBER(ScheduleCompile!W525),ScheduleCompile!W525/1,IF(ISTEXT(ScheduleCompile!W525),IF(OR(ISNUMBER(FIND("5F",ScheduleCompile!W525)),ISNUMBER(FIND("0F",ScheduleCompile!W525)),ISNUMBER(FIND("8F",ScheduleCompile!W525)),ISNUMBER(FIND("1F",ScheduleCompile!W525)),ISNUMBER(FIND("2F",ScheduleCompile!W525)),ISNUMBER(FIND("3F",ScheduleCompile!W525)),ISNUMBER(FIND("6F",ScheduleCompile!W525)),ISNUMBER(FIND("7F",ScheduleCompile!W525)),ISNUMBER(FIND("9F",ScheduleCompile!W525)),ISNUMBER(FIND("4F",ScheduleCompile!W525))),VALUE(LEFT(ScheduleCompile!W525,FIND("F",ScheduleCompile!W525)-1)),ScheduleCompile!W525)))))),"",IF(ScheduleCompile!W525="Off",0,IF(ScheduleCompile!W525="On",1,IF(ISNUMBER(ScheduleCompile!W525),ScheduleCompile!W525/1,IF(ISTEXT(ScheduleCompile!W525),IF(OR(ISNUMBER(FIND("5F",ScheduleCompile!W525)),ISNUMBER(FIND("0F",ScheduleCompile!W525)),ISNUMBER(FIND("8F",ScheduleCompile!W525)),ISNUMBER(FIND("1F",ScheduleCompile!W525)),ISNUMBER(FIND("2F",ScheduleCompile!W525)),ISNUMBER(FIND("3F",ScheduleCompile!W525)),ISNUMBER(FIND("6F",ScheduleCompile!W525)),ISNUMBER(FIND("7F",ScheduleCompile!W525)),ISNUMBER(FIND("9F",ScheduleCompile!W525)),ISNUMBER(FIND("4F",ScheduleCompile!W525))),VALUE(LEFT(ScheduleCompile!W525,FIND("F",ScheduleCompile!W525)-1)),ScheduleCompile!W525)))))))</f>
        <v>135</v>
      </c>
      <c r="AC532" s="1">
        <f>IF(AND(ISERROR(IF(ScheduleCompile!X525="Off",0,IF(ScheduleCompile!X525="On",1,IF(ISNUMBER(ScheduleCompile!X525),ScheduleCompile!X525/1,IF(ISTEXT(ScheduleCompile!X525),IF(OR(ISNUMBER(FIND("5F",ScheduleCompile!X525)),ISNUMBER(FIND("0F",ScheduleCompile!X525)),ISNUMBER(FIND("8F",ScheduleCompile!X525)),ISNUMBER(FIND("1F",ScheduleCompile!X525)),ISNUMBER(FIND("2F",ScheduleCompile!X525)),ISNUMBER(FIND("3F",ScheduleCompile!X525)),ISNUMBER(FIND("6F",ScheduleCompile!X525)),ISNUMBER(FIND("7F",ScheduleCompile!X525)),ISNUMBER(FIND("9F",ScheduleCompile!X525)),ISNUMBER(FIND("4F",ScheduleCompile!X525))),VALUE(LEFT(ScheduleCompile!X525,FIND("F",ScheduleCompile!X525)-1)),ScheduleCompile!X525)))))),ISTEXT(ScheduleCompile!#REF!)),"ENDTABLE",IF(ISERROR(IF(ScheduleCompile!X525="Off",0,IF(ScheduleCompile!X525="On",1,IF(ISNUMBER(ScheduleCompile!X525),ScheduleCompile!X525/1,IF(ISTEXT(ScheduleCompile!X525),IF(OR(ISNUMBER(FIND("5F",ScheduleCompile!X525)),ISNUMBER(FIND("0F",ScheduleCompile!X525)),ISNUMBER(FIND("8F",ScheduleCompile!X525)),ISNUMBER(FIND("1F",ScheduleCompile!X525)),ISNUMBER(FIND("2F",ScheduleCompile!X525)),ISNUMBER(FIND("3F",ScheduleCompile!X525)),ISNUMBER(FIND("6F",ScheduleCompile!X525)),ISNUMBER(FIND("7F",ScheduleCompile!X525)),ISNUMBER(FIND("9F",ScheduleCompile!X525)),ISNUMBER(FIND("4F",ScheduleCompile!X525))),VALUE(LEFT(ScheduleCompile!X525,FIND("F",ScheduleCompile!X525)-1)),ScheduleCompile!X525)))))),"",IF(ScheduleCompile!X525="Off",0,IF(ScheduleCompile!X525="On",1,IF(ISNUMBER(ScheduleCompile!X525),ScheduleCompile!X525/1,IF(ISTEXT(ScheduleCompile!X525),IF(OR(ISNUMBER(FIND("5F",ScheduleCompile!X525)),ISNUMBER(FIND("0F",ScheduleCompile!X525)),ISNUMBER(FIND("8F",ScheduleCompile!X525)),ISNUMBER(FIND("1F",ScheduleCompile!X525)),ISNUMBER(FIND("2F",ScheduleCompile!X525)),ISNUMBER(FIND("3F",ScheduleCompile!X525)),ISNUMBER(FIND("6F",ScheduleCompile!X525)),ISNUMBER(FIND("7F",ScheduleCompile!X525)),ISNUMBER(FIND("9F",ScheduleCompile!X525)),ISNUMBER(FIND("4F",ScheduleCompile!X525))),VALUE(LEFT(ScheduleCompile!X525,FIND("F",ScheduleCompile!X525)-1)),ScheduleCompile!X525)))))))</f>
        <v>135</v>
      </c>
      <c r="AD532" s="1">
        <f>IF(AND(ISERROR(IF(ScheduleCompile!Y525="Off",0,IF(ScheduleCompile!Y525="On",1,IF(ISNUMBER(ScheduleCompile!Y525),ScheduleCompile!Y525/1,IF(ISTEXT(ScheduleCompile!Y525),IF(OR(ISNUMBER(FIND("5F",ScheduleCompile!Y525)),ISNUMBER(FIND("0F",ScheduleCompile!Y525)),ISNUMBER(FIND("8F",ScheduleCompile!Y525)),ISNUMBER(FIND("1F",ScheduleCompile!Y525)),ISNUMBER(FIND("2F",ScheduleCompile!Y525)),ISNUMBER(FIND("3F",ScheduleCompile!Y525)),ISNUMBER(FIND("6F",ScheduleCompile!Y525)),ISNUMBER(FIND("7F",ScheduleCompile!Y525)),ISNUMBER(FIND("9F",ScheduleCompile!Y525)),ISNUMBER(FIND("4F",ScheduleCompile!Y525))),VALUE(LEFT(ScheduleCompile!Y525,FIND("F",ScheduleCompile!Y525)-1)),ScheduleCompile!Y525)))))),ISTEXT(ScheduleCompile!#REF!)),"ENDTABLE",IF(ISERROR(IF(ScheduleCompile!Y525="Off",0,IF(ScheduleCompile!Y525="On",1,IF(ISNUMBER(ScheduleCompile!Y525),ScheduleCompile!Y525/1,IF(ISTEXT(ScheduleCompile!Y525),IF(OR(ISNUMBER(FIND("5F",ScheduleCompile!Y525)),ISNUMBER(FIND("0F",ScheduleCompile!Y525)),ISNUMBER(FIND("8F",ScheduleCompile!Y525)),ISNUMBER(FIND("1F",ScheduleCompile!Y525)),ISNUMBER(FIND("2F",ScheduleCompile!Y525)),ISNUMBER(FIND("3F",ScheduleCompile!Y525)),ISNUMBER(FIND("6F",ScheduleCompile!Y525)),ISNUMBER(FIND("7F",ScheduleCompile!Y525)),ISNUMBER(FIND("9F",ScheduleCompile!Y525)),ISNUMBER(FIND("4F",ScheduleCompile!Y525))),VALUE(LEFT(ScheduleCompile!Y525,FIND("F",ScheduleCompile!Y525)-1)),ScheduleCompile!Y525)))))),"",IF(ScheduleCompile!Y525="Off",0,IF(ScheduleCompile!Y525="On",1,IF(ISNUMBER(ScheduleCompile!Y525),ScheduleCompile!Y525/1,IF(ISTEXT(ScheduleCompile!Y525),IF(OR(ISNUMBER(FIND("5F",ScheduleCompile!Y525)),ISNUMBER(FIND("0F",ScheduleCompile!Y525)),ISNUMBER(FIND("8F",ScheduleCompile!Y525)),ISNUMBER(FIND("1F",ScheduleCompile!Y525)),ISNUMBER(FIND("2F",ScheduleCompile!Y525)),ISNUMBER(FIND("3F",ScheduleCompile!Y525)),ISNUMBER(FIND("6F",ScheduleCompile!Y525)),ISNUMBER(FIND("7F",ScheduleCompile!Y525)),ISNUMBER(FIND("9F",ScheduleCompile!Y525)),ISNUMBER(FIND("4F",ScheduleCompile!Y525))),VALUE(LEFT(ScheduleCompile!Y525,FIND("F",ScheduleCompile!Y525)-1)),ScheduleCompile!Y525)))))))</f>
        <v>135</v>
      </c>
    </row>
    <row r="533" spans="1:30" x14ac:dyDescent="0.25">
      <c r="A533" t="str">
        <f t="shared" si="35"/>
        <v>SchDay "WarehouseWtrHtrSetptSun"  Type = "Temperature" Hr = (135, 135, 135, 135, 135, 135, 135, 135, 135, 135, 135, 135, 135, 135, 135, 135, 135, 135, 135, 135, 135, 135, 135, 135) ..</v>
      </c>
      <c r="B533" s="1" t="s">
        <v>623</v>
      </c>
      <c r="C533" t="str">
        <f t="shared" si="36"/>
        <v xml:space="preserve">SchDay "WarehouseWtrHtrSetptSun"  Type = "Temperature" Hr = </v>
      </c>
      <c r="D533" t="str">
        <f t="shared" si="37"/>
        <v>(135, 135, 135, 135, 135, 135, 135, 135, 135, 135, 135, 135, 135, 135, 135, 135, 135, 135, 135, 135, 135, 135, 135, 135) ..</v>
      </c>
      <c r="E533" s="30" t="str">
        <f>ScheduleCompile!A526</f>
        <v>WarehouseWtrHtrSetptSun</v>
      </c>
      <c r="F533" t="str">
        <f t="shared" si="38"/>
        <v>Temperature</v>
      </c>
      <c r="G533" s="1">
        <f>IF(AND(ISERROR(IF(ScheduleCompile!B526="Off",0,IF(ScheduleCompile!B526="On",1,IF(ISNUMBER(ScheduleCompile!B526),ScheduleCompile!B526/1,IF(ISTEXT(ScheduleCompile!B526),IF(OR(ISNUMBER(FIND("5F",ScheduleCompile!B526)),ISNUMBER(FIND("0F",ScheduleCompile!B526)),ISNUMBER(FIND("8F",ScheduleCompile!B526)),ISNUMBER(FIND("1F",ScheduleCompile!B526)),ISNUMBER(FIND("2F",ScheduleCompile!B526)),ISNUMBER(FIND("3F",ScheduleCompile!B526)),ISNUMBER(FIND("6F",ScheduleCompile!B526)),ISNUMBER(FIND("7F",ScheduleCompile!B526)),ISNUMBER(FIND("9F",ScheduleCompile!B526)),ISNUMBER(FIND("4F",ScheduleCompile!B526))),VALUE(LEFT(ScheduleCompile!B526,FIND("F",ScheduleCompile!B526)-1)),ScheduleCompile!B526)))))),ISTEXT(ScheduleCompile!#REF!)),"ENDTABLE",IF(ISERROR(IF(ScheduleCompile!B526="Off",0,IF(ScheduleCompile!B526="On",1,IF(ISNUMBER(ScheduleCompile!B526),ScheduleCompile!B526/1,IF(ISTEXT(ScheduleCompile!B526),IF(OR(ISNUMBER(FIND("5F",ScheduleCompile!B526)),ISNUMBER(FIND("0F",ScheduleCompile!B526)),ISNUMBER(FIND("8F",ScheduleCompile!B526)),ISNUMBER(FIND("1F",ScheduleCompile!B526)),ISNUMBER(FIND("2F",ScheduleCompile!B526)),ISNUMBER(FIND("3F",ScheduleCompile!B526)),ISNUMBER(FIND("6F",ScheduleCompile!B526)),ISNUMBER(FIND("7F",ScheduleCompile!B526)),ISNUMBER(FIND("9F",ScheduleCompile!B526)),ISNUMBER(FIND("4F",ScheduleCompile!B526))),VALUE(LEFT(ScheduleCompile!B526,FIND("F",ScheduleCompile!B526)-1)),ScheduleCompile!B526)))))),"",IF(ScheduleCompile!B526="Off",0,IF(ScheduleCompile!B526="On",1,IF(ISNUMBER(ScheduleCompile!B526),ScheduleCompile!B526/1,IF(ISTEXT(ScheduleCompile!B526),IF(OR(ISNUMBER(FIND("5F",ScheduleCompile!B526)),ISNUMBER(FIND("0F",ScheduleCompile!B526)),ISNUMBER(FIND("8F",ScheduleCompile!B526)),ISNUMBER(FIND("1F",ScheduleCompile!B526)),ISNUMBER(FIND("2F",ScheduleCompile!B526)),ISNUMBER(FIND("3F",ScheduleCompile!B526)),ISNUMBER(FIND("6F",ScheduleCompile!B526)),ISNUMBER(FIND("7F",ScheduleCompile!B526)),ISNUMBER(FIND("9F",ScheduleCompile!B526)),ISNUMBER(FIND("4F",ScheduleCompile!B526))),VALUE(LEFT(ScheduleCompile!B526,FIND("F",ScheduleCompile!B526)-1)),ScheduleCompile!B526)))))))</f>
        <v>135</v>
      </c>
      <c r="H533" s="1">
        <f>IF(AND(ISERROR(IF(ScheduleCompile!C526="Off",0,IF(ScheduleCompile!C526="On",1,IF(ISNUMBER(ScheduleCompile!C526),ScheduleCompile!C526/1,IF(ISTEXT(ScheduleCompile!C526),IF(OR(ISNUMBER(FIND("5F",ScheduleCompile!C526)),ISNUMBER(FIND("0F",ScheduleCompile!C526)),ISNUMBER(FIND("8F",ScheduleCompile!C526)),ISNUMBER(FIND("1F",ScheduleCompile!C526)),ISNUMBER(FIND("2F",ScheduleCompile!C526)),ISNUMBER(FIND("3F",ScheduleCompile!C526)),ISNUMBER(FIND("6F",ScheduleCompile!C526)),ISNUMBER(FIND("7F",ScheduleCompile!C526)),ISNUMBER(FIND("9F",ScheduleCompile!C526)),ISNUMBER(FIND("4F",ScheduleCompile!C526))),VALUE(LEFT(ScheduleCompile!C526,FIND("F",ScheduleCompile!C526)-1)),ScheduleCompile!C526)))))),ISTEXT(ScheduleCompile!#REF!)),"ENDTABLE",IF(ISERROR(IF(ScheduleCompile!C526="Off",0,IF(ScheduleCompile!C526="On",1,IF(ISNUMBER(ScheduleCompile!C526),ScheduleCompile!C526/1,IF(ISTEXT(ScheduleCompile!C526),IF(OR(ISNUMBER(FIND("5F",ScheduleCompile!C526)),ISNUMBER(FIND("0F",ScheduleCompile!C526)),ISNUMBER(FIND("8F",ScheduleCompile!C526)),ISNUMBER(FIND("1F",ScheduleCompile!C526)),ISNUMBER(FIND("2F",ScheduleCompile!C526)),ISNUMBER(FIND("3F",ScheduleCompile!C526)),ISNUMBER(FIND("6F",ScheduleCompile!C526)),ISNUMBER(FIND("7F",ScheduleCompile!C526)),ISNUMBER(FIND("9F",ScheduleCompile!C526)),ISNUMBER(FIND("4F",ScheduleCompile!C526))),VALUE(LEFT(ScheduleCompile!C526,FIND("F",ScheduleCompile!C526)-1)),ScheduleCompile!C526)))))),"",IF(ScheduleCompile!C526="Off",0,IF(ScheduleCompile!C526="On",1,IF(ISNUMBER(ScheduleCompile!C526),ScheduleCompile!C526/1,IF(ISTEXT(ScheduleCompile!C526),IF(OR(ISNUMBER(FIND("5F",ScheduleCompile!C526)),ISNUMBER(FIND("0F",ScheduleCompile!C526)),ISNUMBER(FIND("8F",ScheduleCompile!C526)),ISNUMBER(FIND("1F",ScheduleCompile!C526)),ISNUMBER(FIND("2F",ScheduleCompile!C526)),ISNUMBER(FIND("3F",ScheduleCompile!C526)),ISNUMBER(FIND("6F",ScheduleCompile!C526)),ISNUMBER(FIND("7F",ScheduleCompile!C526)),ISNUMBER(FIND("9F",ScheduleCompile!C526)),ISNUMBER(FIND("4F",ScheduleCompile!C526))),VALUE(LEFT(ScheduleCompile!C526,FIND("F",ScheduleCompile!C526)-1)),ScheduleCompile!C526)))))))</f>
        <v>135</v>
      </c>
      <c r="I533" s="1">
        <f>IF(AND(ISERROR(IF(ScheduleCompile!D526="Off",0,IF(ScheduleCompile!D526="On",1,IF(ISNUMBER(ScheduleCompile!D526),ScheduleCompile!D526/1,IF(ISTEXT(ScheduleCompile!D526),IF(OR(ISNUMBER(FIND("5F",ScheduleCompile!D526)),ISNUMBER(FIND("0F",ScheduleCompile!D526)),ISNUMBER(FIND("8F",ScheduleCompile!D526)),ISNUMBER(FIND("1F",ScheduleCompile!D526)),ISNUMBER(FIND("2F",ScheduleCompile!D526)),ISNUMBER(FIND("3F",ScheduleCompile!D526)),ISNUMBER(FIND("6F",ScheduleCompile!D526)),ISNUMBER(FIND("7F",ScheduleCompile!D526)),ISNUMBER(FIND("9F",ScheduleCompile!D526)),ISNUMBER(FIND("4F",ScheduleCompile!D526))),VALUE(LEFT(ScheduleCompile!D526,FIND("F",ScheduleCompile!D526)-1)),ScheduleCompile!D526)))))),ISTEXT(ScheduleCompile!#REF!)),"ENDTABLE",IF(ISERROR(IF(ScheduleCompile!D526="Off",0,IF(ScheduleCompile!D526="On",1,IF(ISNUMBER(ScheduleCompile!D526),ScheduleCompile!D526/1,IF(ISTEXT(ScheduleCompile!D526),IF(OR(ISNUMBER(FIND("5F",ScheduleCompile!D526)),ISNUMBER(FIND("0F",ScheduleCompile!D526)),ISNUMBER(FIND("8F",ScheduleCompile!D526)),ISNUMBER(FIND("1F",ScheduleCompile!D526)),ISNUMBER(FIND("2F",ScheduleCompile!D526)),ISNUMBER(FIND("3F",ScheduleCompile!D526)),ISNUMBER(FIND("6F",ScheduleCompile!D526)),ISNUMBER(FIND("7F",ScheduleCompile!D526)),ISNUMBER(FIND("9F",ScheduleCompile!D526)),ISNUMBER(FIND("4F",ScheduleCompile!D526))),VALUE(LEFT(ScheduleCompile!D526,FIND("F",ScheduleCompile!D526)-1)),ScheduleCompile!D526)))))),"",IF(ScheduleCompile!D526="Off",0,IF(ScheduleCompile!D526="On",1,IF(ISNUMBER(ScheduleCompile!D526),ScheduleCompile!D526/1,IF(ISTEXT(ScheduleCompile!D526),IF(OR(ISNUMBER(FIND("5F",ScheduleCompile!D526)),ISNUMBER(FIND("0F",ScheduleCompile!D526)),ISNUMBER(FIND("8F",ScheduleCompile!D526)),ISNUMBER(FIND("1F",ScheduleCompile!D526)),ISNUMBER(FIND("2F",ScheduleCompile!D526)),ISNUMBER(FIND("3F",ScheduleCompile!D526)),ISNUMBER(FIND("6F",ScheduleCompile!D526)),ISNUMBER(FIND("7F",ScheduleCompile!D526)),ISNUMBER(FIND("9F",ScheduleCompile!D526)),ISNUMBER(FIND("4F",ScheduleCompile!D526))),VALUE(LEFT(ScheduleCompile!D526,FIND("F",ScheduleCompile!D526)-1)),ScheduleCompile!D526)))))))</f>
        <v>135</v>
      </c>
      <c r="J533" s="1">
        <f>IF(AND(ISERROR(IF(ScheduleCompile!E526="Off",0,IF(ScheduleCompile!E526="On",1,IF(ISNUMBER(ScheduleCompile!E526),ScheduleCompile!E526/1,IF(ISTEXT(ScheduleCompile!E526),IF(OR(ISNUMBER(FIND("5F",ScheduleCompile!E526)),ISNUMBER(FIND("0F",ScheduleCompile!E526)),ISNUMBER(FIND("8F",ScheduleCompile!E526)),ISNUMBER(FIND("1F",ScheduleCompile!E526)),ISNUMBER(FIND("2F",ScheduleCompile!E526)),ISNUMBER(FIND("3F",ScheduleCompile!E526)),ISNUMBER(FIND("6F",ScheduleCompile!E526)),ISNUMBER(FIND("7F",ScheduleCompile!E526)),ISNUMBER(FIND("9F",ScheduleCompile!E526)),ISNUMBER(FIND("4F",ScheduleCompile!E526))),VALUE(LEFT(ScheduleCompile!E526,FIND("F",ScheduleCompile!E526)-1)),ScheduleCompile!E526)))))),ISTEXT(ScheduleCompile!#REF!)),"ENDTABLE",IF(ISERROR(IF(ScheduleCompile!E526="Off",0,IF(ScheduleCompile!E526="On",1,IF(ISNUMBER(ScheduleCompile!E526),ScheduleCompile!E526/1,IF(ISTEXT(ScheduleCompile!E526),IF(OR(ISNUMBER(FIND("5F",ScheduleCompile!E526)),ISNUMBER(FIND("0F",ScheduleCompile!E526)),ISNUMBER(FIND("8F",ScheduleCompile!E526)),ISNUMBER(FIND("1F",ScheduleCompile!E526)),ISNUMBER(FIND("2F",ScheduleCompile!E526)),ISNUMBER(FIND("3F",ScheduleCompile!E526)),ISNUMBER(FIND("6F",ScheduleCompile!E526)),ISNUMBER(FIND("7F",ScheduleCompile!E526)),ISNUMBER(FIND("9F",ScheduleCompile!E526)),ISNUMBER(FIND("4F",ScheduleCompile!E526))),VALUE(LEFT(ScheduleCompile!E526,FIND("F",ScheduleCompile!E526)-1)),ScheduleCompile!E526)))))),"",IF(ScheduleCompile!E526="Off",0,IF(ScheduleCompile!E526="On",1,IF(ISNUMBER(ScheduleCompile!E526),ScheduleCompile!E526/1,IF(ISTEXT(ScheduleCompile!E526),IF(OR(ISNUMBER(FIND("5F",ScheduleCompile!E526)),ISNUMBER(FIND("0F",ScheduleCompile!E526)),ISNUMBER(FIND("8F",ScheduleCompile!E526)),ISNUMBER(FIND("1F",ScheduleCompile!E526)),ISNUMBER(FIND("2F",ScheduleCompile!E526)),ISNUMBER(FIND("3F",ScheduleCompile!E526)),ISNUMBER(FIND("6F",ScheduleCompile!E526)),ISNUMBER(FIND("7F",ScheduleCompile!E526)),ISNUMBER(FIND("9F",ScheduleCompile!E526)),ISNUMBER(FIND("4F",ScheduleCompile!E526))),VALUE(LEFT(ScheduleCompile!E526,FIND("F",ScheduleCompile!E526)-1)),ScheduleCompile!E526)))))))</f>
        <v>135</v>
      </c>
      <c r="K533" s="1">
        <f>IF(AND(ISERROR(IF(ScheduleCompile!F526="Off",0,IF(ScheduleCompile!F526="On",1,IF(ISNUMBER(ScheduleCompile!F526),ScheduleCompile!F526/1,IF(ISTEXT(ScheduleCompile!F526),IF(OR(ISNUMBER(FIND("5F",ScheduleCompile!F526)),ISNUMBER(FIND("0F",ScheduleCompile!F526)),ISNUMBER(FIND("8F",ScheduleCompile!F526)),ISNUMBER(FIND("1F",ScheduleCompile!F526)),ISNUMBER(FIND("2F",ScheduleCompile!F526)),ISNUMBER(FIND("3F",ScheduleCompile!F526)),ISNUMBER(FIND("6F",ScheduleCompile!F526)),ISNUMBER(FIND("7F",ScheduleCompile!F526)),ISNUMBER(FIND("9F",ScheduleCompile!F526)),ISNUMBER(FIND("4F",ScheduleCompile!F526))),VALUE(LEFT(ScheduleCompile!F526,FIND("F",ScheduleCompile!F526)-1)),ScheduleCompile!F526)))))),ISTEXT(ScheduleCompile!#REF!)),"ENDTABLE",IF(ISERROR(IF(ScheduleCompile!F526="Off",0,IF(ScheduleCompile!F526="On",1,IF(ISNUMBER(ScheduleCompile!F526),ScheduleCompile!F526/1,IF(ISTEXT(ScheduleCompile!F526),IF(OR(ISNUMBER(FIND("5F",ScheduleCompile!F526)),ISNUMBER(FIND("0F",ScheduleCompile!F526)),ISNUMBER(FIND("8F",ScheduleCompile!F526)),ISNUMBER(FIND("1F",ScheduleCompile!F526)),ISNUMBER(FIND("2F",ScheduleCompile!F526)),ISNUMBER(FIND("3F",ScheduleCompile!F526)),ISNUMBER(FIND("6F",ScheduleCompile!F526)),ISNUMBER(FIND("7F",ScheduleCompile!F526)),ISNUMBER(FIND("9F",ScheduleCompile!F526)),ISNUMBER(FIND("4F",ScheduleCompile!F526))),VALUE(LEFT(ScheduleCompile!F526,FIND("F",ScheduleCompile!F526)-1)),ScheduleCompile!F526)))))),"",IF(ScheduleCompile!F526="Off",0,IF(ScheduleCompile!F526="On",1,IF(ISNUMBER(ScheduleCompile!F526),ScheduleCompile!F526/1,IF(ISTEXT(ScheduleCompile!F526),IF(OR(ISNUMBER(FIND("5F",ScheduleCompile!F526)),ISNUMBER(FIND("0F",ScheduleCompile!F526)),ISNUMBER(FIND("8F",ScheduleCompile!F526)),ISNUMBER(FIND("1F",ScheduleCompile!F526)),ISNUMBER(FIND("2F",ScheduleCompile!F526)),ISNUMBER(FIND("3F",ScheduleCompile!F526)),ISNUMBER(FIND("6F",ScheduleCompile!F526)),ISNUMBER(FIND("7F",ScheduleCompile!F526)),ISNUMBER(FIND("9F",ScheduleCompile!F526)),ISNUMBER(FIND("4F",ScheduleCompile!F526))),VALUE(LEFT(ScheduleCompile!F526,FIND("F",ScheduleCompile!F526)-1)),ScheduleCompile!F526)))))))</f>
        <v>135</v>
      </c>
      <c r="L533" s="1">
        <f>IF(AND(ISERROR(IF(ScheduleCompile!G526="Off",0,IF(ScheduleCompile!G526="On",1,IF(ISNUMBER(ScheduleCompile!G526),ScheduleCompile!G526/1,IF(ISTEXT(ScheduleCompile!G526),IF(OR(ISNUMBER(FIND("5F",ScheduleCompile!G526)),ISNUMBER(FIND("0F",ScheduleCompile!G526)),ISNUMBER(FIND("8F",ScheduleCompile!G526)),ISNUMBER(FIND("1F",ScheduleCompile!G526)),ISNUMBER(FIND("2F",ScheduleCompile!G526)),ISNUMBER(FIND("3F",ScheduleCompile!G526)),ISNUMBER(FIND("6F",ScheduleCompile!G526)),ISNUMBER(FIND("7F",ScheduleCompile!G526)),ISNUMBER(FIND("9F",ScheduleCompile!G526)),ISNUMBER(FIND("4F",ScheduleCompile!G526))),VALUE(LEFT(ScheduleCompile!G526,FIND("F",ScheduleCompile!G526)-1)),ScheduleCompile!G526)))))),ISTEXT(ScheduleCompile!#REF!)),"ENDTABLE",IF(ISERROR(IF(ScheduleCompile!G526="Off",0,IF(ScheduleCompile!G526="On",1,IF(ISNUMBER(ScheduleCompile!G526),ScheduleCompile!G526/1,IF(ISTEXT(ScheduleCompile!G526),IF(OR(ISNUMBER(FIND("5F",ScheduleCompile!G526)),ISNUMBER(FIND("0F",ScheduleCompile!G526)),ISNUMBER(FIND("8F",ScheduleCompile!G526)),ISNUMBER(FIND("1F",ScheduleCompile!G526)),ISNUMBER(FIND("2F",ScheduleCompile!G526)),ISNUMBER(FIND("3F",ScheduleCompile!G526)),ISNUMBER(FIND("6F",ScheduleCompile!G526)),ISNUMBER(FIND("7F",ScheduleCompile!G526)),ISNUMBER(FIND("9F",ScheduleCompile!G526)),ISNUMBER(FIND("4F",ScheduleCompile!G526))),VALUE(LEFT(ScheduleCompile!G526,FIND("F",ScheduleCompile!G526)-1)),ScheduleCompile!G526)))))),"",IF(ScheduleCompile!G526="Off",0,IF(ScheduleCompile!G526="On",1,IF(ISNUMBER(ScheduleCompile!G526),ScheduleCompile!G526/1,IF(ISTEXT(ScheduleCompile!G526),IF(OR(ISNUMBER(FIND("5F",ScheduleCompile!G526)),ISNUMBER(FIND("0F",ScheduleCompile!G526)),ISNUMBER(FIND("8F",ScheduleCompile!G526)),ISNUMBER(FIND("1F",ScheduleCompile!G526)),ISNUMBER(FIND("2F",ScheduleCompile!G526)),ISNUMBER(FIND("3F",ScheduleCompile!G526)),ISNUMBER(FIND("6F",ScheduleCompile!G526)),ISNUMBER(FIND("7F",ScheduleCompile!G526)),ISNUMBER(FIND("9F",ScheduleCompile!G526)),ISNUMBER(FIND("4F",ScheduleCompile!G526))),VALUE(LEFT(ScheduleCompile!G526,FIND("F",ScheduleCompile!G526)-1)),ScheduleCompile!G526)))))))</f>
        <v>135</v>
      </c>
      <c r="M533" s="1">
        <f>IF(AND(ISERROR(IF(ScheduleCompile!H526="Off",0,IF(ScheduleCompile!H526="On",1,IF(ISNUMBER(ScheduleCompile!H526),ScheduleCompile!H526/1,IF(ISTEXT(ScheduleCompile!H526),IF(OR(ISNUMBER(FIND("5F",ScheduleCompile!H526)),ISNUMBER(FIND("0F",ScheduleCompile!H526)),ISNUMBER(FIND("8F",ScheduleCompile!H526)),ISNUMBER(FIND("1F",ScheduleCompile!H526)),ISNUMBER(FIND("2F",ScheduleCompile!H526)),ISNUMBER(FIND("3F",ScheduleCompile!H526)),ISNUMBER(FIND("6F",ScheduleCompile!H526)),ISNUMBER(FIND("7F",ScheduleCompile!H526)),ISNUMBER(FIND("9F",ScheduleCompile!H526)),ISNUMBER(FIND("4F",ScheduleCompile!H526))),VALUE(LEFT(ScheduleCompile!H526,FIND("F",ScheduleCompile!H526)-1)),ScheduleCompile!H526)))))),ISTEXT(ScheduleCompile!#REF!)),"ENDTABLE",IF(ISERROR(IF(ScheduleCompile!H526="Off",0,IF(ScheduleCompile!H526="On",1,IF(ISNUMBER(ScheduleCompile!H526),ScheduleCompile!H526/1,IF(ISTEXT(ScheduleCompile!H526),IF(OR(ISNUMBER(FIND("5F",ScheduleCompile!H526)),ISNUMBER(FIND("0F",ScheduleCompile!H526)),ISNUMBER(FIND("8F",ScheduleCompile!H526)),ISNUMBER(FIND("1F",ScheduleCompile!H526)),ISNUMBER(FIND("2F",ScheduleCompile!H526)),ISNUMBER(FIND("3F",ScheduleCompile!H526)),ISNUMBER(FIND("6F",ScheduleCompile!H526)),ISNUMBER(FIND("7F",ScheduleCompile!H526)),ISNUMBER(FIND("9F",ScheduleCompile!H526)),ISNUMBER(FIND("4F",ScheduleCompile!H526))),VALUE(LEFT(ScheduleCompile!H526,FIND("F",ScheduleCompile!H526)-1)),ScheduleCompile!H526)))))),"",IF(ScheduleCompile!H526="Off",0,IF(ScheduleCompile!H526="On",1,IF(ISNUMBER(ScheduleCompile!H526),ScheduleCompile!H526/1,IF(ISTEXT(ScheduleCompile!H526),IF(OR(ISNUMBER(FIND("5F",ScheduleCompile!H526)),ISNUMBER(FIND("0F",ScheduleCompile!H526)),ISNUMBER(FIND("8F",ScheduleCompile!H526)),ISNUMBER(FIND("1F",ScheduleCompile!H526)),ISNUMBER(FIND("2F",ScheduleCompile!H526)),ISNUMBER(FIND("3F",ScheduleCompile!H526)),ISNUMBER(FIND("6F",ScheduleCompile!H526)),ISNUMBER(FIND("7F",ScheduleCompile!H526)),ISNUMBER(FIND("9F",ScheduleCompile!H526)),ISNUMBER(FIND("4F",ScheduleCompile!H526))),VALUE(LEFT(ScheduleCompile!H526,FIND("F",ScheduleCompile!H526)-1)),ScheduleCompile!H526)))))))</f>
        <v>135</v>
      </c>
      <c r="N533" s="1">
        <f>IF(AND(ISERROR(IF(ScheduleCompile!I526="Off",0,IF(ScheduleCompile!I526="On",1,IF(ISNUMBER(ScheduleCompile!I526),ScheduleCompile!I526/1,IF(ISTEXT(ScheduleCompile!I526),IF(OR(ISNUMBER(FIND("5F",ScheduleCompile!I526)),ISNUMBER(FIND("0F",ScheduleCompile!I526)),ISNUMBER(FIND("8F",ScheduleCompile!I526)),ISNUMBER(FIND("1F",ScheduleCompile!I526)),ISNUMBER(FIND("2F",ScheduleCompile!I526)),ISNUMBER(FIND("3F",ScheduleCompile!I526)),ISNUMBER(FIND("6F",ScheduleCompile!I526)),ISNUMBER(FIND("7F",ScheduleCompile!I526)),ISNUMBER(FIND("9F",ScheduleCompile!I526)),ISNUMBER(FIND("4F",ScheduleCompile!I526))),VALUE(LEFT(ScheduleCompile!I526,FIND("F",ScheduleCompile!I526)-1)),ScheduleCompile!I526)))))),ISTEXT(ScheduleCompile!#REF!)),"ENDTABLE",IF(ISERROR(IF(ScheduleCompile!I526="Off",0,IF(ScheduleCompile!I526="On",1,IF(ISNUMBER(ScheduleCompile!I526),ScheduleCompile!I526/1,IF(ISTEXT(ScheduleCompile!I526),IF(OR(ISNUMBER(FIND("5F",ScheduleCompile!I526)),ISNUMBER(FIND("0F",ScheduleCompile!I526)),ISNUMBER(FIND("8F",ScheduleCompile!I526)),ISNUMBER(FIND("1F",ScheduleCompile!I526)),ISNUMBER(FIND("2F",ScheduleCompile!I526)),ISNUMBER(FIND("3F",ScheduleCompile!I526)),ISNUMBER(FIND("6F",ScheduleCompile!I526)),ISNUMBER(FIND("7F",ScheduleCompile!I526)),ISNUMBER(FIND("9F",ScheduleCompile!I526)),ISNUMBER(FIND("4F",ScheduleCompile!I526))),VALUE(LEFT(ScheduleCompile!I526,FIND("F",ScheduleCompile!I526)-1)),ScheduleCompile!I526)))))),"",IF(ScheduleCompile!I526="Off",0,IF(ScheduleCompile!I526="On",1,IF(ISNUMBER(ScheduleCompile!I526),ScheduleCompile!I526/1,IF(ISTEXT(ScheduleCompile!I526),IF(OR(ISNUMBER(FIND("5F",ScheduleCompile!I526)),ISNUMBER(FIND("0F",ScheduleCompile!I526)),ISNUMBER(FIND("8F",ScheduleCompile!I526)),ISNUMBER(FIND("1F",ScheduleCompile!I526)),ISNUMBER(FIND("2F",ScheduleCompile!I526)),ISNUMBER(FIND("3F",ScheduleCompile!I526)),ISNUMBER(FIND("6F",ScheduleCompile!I526)),ISNUMBER(FIND("7F",ScheduleCompile!I526)),ISNUMBER(FIND("9F",ScheduleCompile!I526)),ISNUMBER(FIND("4F",ScheduleCompile!I526))),VALUE(LEFT(ScheduleCompile!I526,FIND("F",ScheduleCompile!I526)-1)),ScheduleCompile!I526)))))))</f>
        <v>135</v>
      </c>
      <c r="O533" s="1">
        <f>IF(AND(ISERROR(IF(ScheduleCompile!J526="Off",0,IF(ScheduleCompile!J526="On",1,IF(ISNUMBER(ScheduleCompile!J526),ScheduleCompile!J526/1,IF(ISTEXT(ScheduleCompile!J526),IF(OR(ISNUMBER(FIND("5F",ScheduleCompile!J526)),ISNUMBER(FIND("0F",ScheduleCompile!J526)),ISNUMBER(FIND("8F",ScheduleCompile!J526)),ISNUMBER(FIND("1F",ScheduleCompile!J526)),ISNUMBER(FIND("2F",ScheduleCompile!J526)),ISNUMBER(FIND("3F",ScheduleCompile!J526)),ISNUMBER(FIND("6F",ScheduleCompile!J526)),ISNUMBER(FIND("7F",ScheduleCompile!J526)),ISNUMBER(FIND("9F",ScheduleCompile!J526)),ISNUMBER(FIND("4F",ScheduleCompile!J526))),VALUE(LEFT(ScheduleCompile!J526,FIND("F",ScheduleCompile!J526)-1)),ScheduleCompile!J526)))))),ISTEXT(ScheduleCompile!#REF!)),"ENDTABLE",IF(ISERROR(IF(ScheduleCompile!J526="Off",0,IF(ScheduleCompile!J526="On",1,IF(ISNUMBER(ScheduleCompile!J526),ScheduleCompile!J526/1,IF(ISTEXT(ScheduleCompile!J526),IF(OR(ISNUMBER(FIND("5F",ScheduleCompile!J526)),ISNUMBER(FIND("0F",ScheduleCompile!J526)),ISNUMBER(FIND("8F",ScheduleCompile!J526)),ISNUMBER(FIND("1F",ScheduleCompile!J526)),ISNUMBER(FIND("2F",ScheduleCompile!J526)),ISNUMBER(FIND("3F",ScheduleCompile!J526)),ISNUMBER(FIND("6F",ScheduleCompile!J526)),ISNUMBER(FIND("7F",ScheduleCompile!J526)),ISNUMBER(FIND("9F",ScheduleCompile!J526)),ISNUMBER(FIND("4F",ScheduleCompile!J526))),VALUE(LEFT(ScheduleCompile!J526,FIND("F",ScheduleCompile!J526)-1)),ScheduleCompile!J526)))))),"",IF(ScheduleCompile!J526="Off",0,IF(ScheduleCompile!J526="On",1,IF(ISNUMBER(ScheduleCompile!J526),ScheduleCompile!J526/1,IF(ISTEXT(ScheduleCompile!J526),IF(OR(ISNUMBER(FIND("5F",ScheduleCompile!J526)),ISNUMBER(FIND("0F",ScheduleCompile!J526)),ISNUMBER(FIND("8F",ScheduleCompile!J526)),ISNUMBER(FIND("1F",ScheduleCompile!J526)),ISNUMBER(FIND("2F",ScheduleCompile!J526)),ISNUMBER(FIND("3F",ScheduleCompile!J526)),ISNUMBER(FIND("6F",ScheduleCompile!J526)),ISNUMBER(FIND("7F",ScheduleCompile!J526)),ISNUMBER(FIND("9F",ScheduleCompile!J526)),ISNUMBER(FIND("4F",ScheduleCompile!J526))),VALUE(LEFT(ScheduleCompile!J526,FIND("F",ScheduleCompile!J526)-1)),ScheduleCompile!J526)))))))</f>
        <v>135</v>
      </c>
      <c r="P533" s="1">
        <f>IF(AND(ISERROR(IF(ScheduleCompile!K526="Off",0,IF(ScheduleCompile!K526="On",1,IF(ISNUMBER(ScheduleCompile!K526),ScheduleCompile!K526/1,IF(ISTEXT(ScheduleCompile!K526),IF(OR(ISNUMBER(FIND("5F",ScheduleCompile!K526)),ISNUMBER(FIND("0F",ScheduleCompile!K526)),ISNUMBER(FIND("8F",ScheduleCompile!K526)),ISNUMBER(FIND("1F",ScheduleCompile!K526)),ISNUMBER(FIND("2F",ScheduleCompile!K526)),ISNUMBER(FIND("3F",ScheduleCompile!K526)),ISNUMBER(FIND("6F",ScheduleCompile!K526)),ISNUMBER(FIND("7F",ScheduleCompile!K526)),ISNUMBER(FIND("9F",ScheduleCompile!K526)),ISNUMBER(FIND("4F",ScheduleCompile!K526))),VALUE(LEFT(ScheduleCompile!K526,FIND("F",ScheduleCompile!K526)-1)),ScheduleCompile!K526)))))),ISTEXT(ScheduleCompile!#REF!)),"ENDTABLE",IF(ISERROR(IF(ScheduleCompile!K526="Off",0,IF(ScheduleCompile!K526="On",1,IF(ISNUMBER(ScheduleCompile!K526),ScheduleCompile!K526/1,IF(ISTEXT(ScheduleCompile!K526),IF(OR(ISNUMBER(FIND("5F",ScheduleCompile!K526)),ISNUMBER(FIND("0F",ScheduleCompile!K526)),ISNUMBER(FIND("8F",ScheduleCompile!K526)),ISNUMBER(FIND("1F",ScheduleCompile!K526)),ISNUMBER(FIND("2F",ScheduleCompile!K526)),ISNUMBER(FIND("3F",ScheduleCompile!K526)),ISNUMBER(FIND("6F",ScheduleCompile!K526)),ISNUMBER(FIND("7F",ScheduleCompile!K526)),ISNUMBER(FIND("9F",ScheduleCompile!K526)),ISNUMBER(FIND("4F",ScheduleCompile!K526))),VALUE(LEFT(ScheduleCompile!K526,FIND("F",ScheduleCompile!K526)-1)),ScheduleCompile!K526)))))),"",IF(ScheduleCompile!K526="Off",0,IF(ScheduleCompile!K526="On",1,IF(ISNUMBER(ScheduleCompile!K526),ScheduleCompile!K526/1,IF(ISTEXT(ScheduleCompile!K526),IF(OR(ISNUMBER(FIND("5F",ScheduleCompile!K526)),ISNUMBER(FIND("0F",ScheduleCompile!K526)),ISNUMBER(FIND("8F",ScheduleCompile!K526)),ISNUMBER(FIND("1F",ScheduleCompile!K526)),ISNUMBER(FIND("2F",ScheduleCompile!K526)),ISNUMBER(FIND("3F",ScheduleCompile!K526)),ISNUMBER(FIND("6F",ScheduleCompile!K526)),ISNUMBER(FIND("7F",ScheduleCompile!K526)),ISNUMBER(FIND("9F",ScheduleCompile!K526)),ISNUMBER(FIND("4F",ScheduleCompile!K526))),VALUE(LEFT(ScheduleCompile!K526,FIND("F",ScheduleCompile!K526)-1)),ScheduleCompile!K526)))))))</f>
        <v>135</v>
      </c>
      <c r="Q533" s="1">
        <f>IF(AND(ISERROR(IF(ScheduleCompile!L526="Off",0,IF(ScheduleCompile!L526="On",1,IF(ISNUMBER(ScheduleCompile!L526),ScheduleCompile!L526/1,IF(ISTEXT(ScheduleCompile!L526),IF(OR(ISNUMBER(FIND("5F",ScheduleCompile!L526)),ISNUMBER(FIND("0F",ScheduleCompile!L526)),ISNUMBER(FIND("8F",ScheduleCompile!L526)),ISNUMBER(FIND("1F",ScheduleCompile!L526)),ISNUMBER(FIND("2F",ScheduleCompile!L526)),ISNUMBER(FIND("3F",ScheduleCompile!L526)),ISNUMBER(FIND("6F",ScheduleCompile!L526)),ISNUMBER(FIND("7F",ScheduleCompile!L526)),ISNUMBER(FIND("9F",ScheduleCompile!L526)),ISNUMBER(FIND("4F",ScheduleCompile!L526))),VALUE(LEFT(ScheduleCompile!L526,FIND("F",ScheduleCompile!L526)-1)),ScheduleCompile!L526)))))),ISTEXT(ScheduleCompile!#REF!)),"ENDTABLE",IF(ISERROR(IF(ScheduleCompile!L526="Off",0,IF(ScheduleCompile!L526="On",1,IF(ISNUMBER(ScheduleCompile!L526),ScheduleCompile!L526/1,IF(ISTEXT(ScheduleCompile!L526),IF(OR(ISNUMBER(FIND("5F",ScheduleCompile!L526)),ISNUMBER(FIND("0F",ScheduleCompile!L526)),ISNUMBER(FIND("8F",ScheduleCompile!L526)),ISNUMBER(FIND("1F",ScheduleCompile!L526)),ISNUMBER(FIND("2F",ScheduleCompile!L526)),ISNUMBER(FIND("3F",ScheduleCompile!L526)),ISNUMBER(FIND("6F",ScheduleCompile!L526)),ISNUMBER(FIND("7F",ScheduleCompile!L526)),ISNUMBER(FIND("9F",ScheduleCompile!L526)),ISNUMBER(FIND("4F",ScheduleCompile!L526))),VALUE(LEFT(ScheduleCompile!L526,FIND("F",ScheduleCompile!L526)-1)),ScheduleCompile!L526)))))),"",IF(ScheduleCompile!L526="Off",0,IF(ScheduleCompile!L526="On",1,IF(ISNUMBER(ScheduleCompile!L526),ScheduleCompile!L526/1,IF(ISTEXT(ScheduleCompile!L526),IF(OR(ISNUMBER(FIND("5F",ScheduleCompile!L526)),ISNUMBER(FIND("0F",ScheduleCompile!L526)),ISNUMBER(FIND("8F",ScheduleCompile!L526)),ISNUMBER(FIND("1F",ScheduleCompile!L526)),ISNUMBER(FIND("2F",ScheduleCompile!L526)),ISNUMBER(FIND("3F",ScheduleCompile!L526)),ISNUMBER(FIND("6F",ScheduleCompile!L526)),ISNUMBER(FIND("7F",ScheduleCompile!L526)),ISNUMBER(FIND("9F",ScheduleCompile!L526)),ISNUMBER(FIND("4F",ScheduleCompile!L526))),VALUE(LEFT(ScheduleCompile!L526,FIND("F",ScheduleCompile!L526)-1)),ScheduleCompile!L526)))))))</f>
        <v>135</v>
      </c>
      <c r="R533" s="1">
        <f>IF(AND(ISERROR(IF(ScheduleCompile!M526="Off",0,IF(ScheduleCompile!M526="On",1,IF(ISNUMBER(ScheduleCompile!M526),ScheduleCompile!M526/1,IF(ISTEXT(ScheduleCompile!M526),IF(OR(ISNUMBER(FIND("5F",ScheduleCompile!M526)),ISNUMBER(FIND("0F",ScheduleCompile!M526)),ISNUMBER(FIND("8F",ScheduleCompile!M526)),ISNUMBER(FIND("1F",ScheduleCompile!M526)),ISNUMBER(FIND("2F",ScheduleCompile!M526)),ISNUMBER(FIND("3F",ScheduleCompile!M526)),ISNUMBER(FIND("6F",ScheduleCompile!M526)),ISNUMBER(FIND("7F",ScheduleCompile!M526)),ISNUMBER(FIND("9F",ScheduleCompile!M526)),ISNUMBER(FIND("4F",ScheduleCompile!M526))),VALUE(LEFT(ScheduleCompile!M526,FIND("F",ScheduleCompile!M526)-1)),ScheduleCompile!M526)))))),ISTEXT(ScheduleCompile!#REF!)),"ENDTABLE",IF(ISERROR(IF(ScheduleCompile!M526="Off",0,IF(ScheduleCompile!M526="On",1,IF(ISNUMBER(ScheduleCompile!M526),ScheduleCompile!M526/1,IF(ISTEXT(ScheduleCompile!M526),IF(OR(ISNUMBER(FIND("5F",ScheduleCompile!M526)),ISNUMBER(FIND("0F",ScheduleCompile!M526)),ISNUMBER(FIND("8F",ScheduleCompile!M526)),ISNUMBER(FIND("1F",ScheduleCompile!M526)),ISNUMBER(FIND("2F",ScheduleCompile!M526)),ISNUMBER(FIND("3F",ScheduleCompile!M526)),ISNUMBER(FIND("6F",ScheduleCompile!M526)),ISNUMBER(FIND("7F",ScheduleCompile!M526)),ISNUMBER(FIND("9F",ScheduleCompile!M526)),ISNUMBER(FIND("4F",ScheduleCompile!M526))),VALUE(LEFT(ScheduleCompile!M526,FIND("F",ScheduleCompile!M526)-1)),ScheduleCompile!M526)))))),"",IF(ScheduleCompile!M526="Off",0,IF(ScheduleCompile!M526="On",1,IF(ISNUMBER(ScheduleCompile!M526),ScheduleCompile!M526/1,IF(ISTEXT(ScheduleCompile!M526),IF(OR(ISNUMBER(FIND("5F",ScheduleCompile!M526)),ISNUMBER(FIND("0F",ScheduleCompile!M526)),ISNUMBER(FIND("8F",ScheduleCompile!M526)),ISNUMBER(FIND("1F",ScheduleCompile!M526)),ISNUMBER(FIND("2F",ScheduleCompile!M526)),ISNUMBER(FIND("3F",ScheduleCompile!M526)),ISNUMBER(FIND("6F",ScheduleCompile!M526)),ISNUMBER(FIND("7F",ScheduleCompile!M526)),ISNUMBER(FIND("9F",ScheduleCompile!M526)),ISNUMBER(FIND("4F",ScheduleCompile!M526))),VALUE(LEFT(ScheduleCompile!M526,FIND("F",ScheduleCompile!M526)-1)),ScheduleCompile!M526)))))))</f>
        <v>135</v>
      </c>
      <c r="S533" s="1">
        <f>IF(AND(ISERROR(IF(ScheduleCompile!N526="Off",0,IF(ScheduleCompile!N526="On",1,IF(ISNUMBER(ScheduleCompile!N526),ScheduleCompile!N526/1,IF(ISTEXT(ScheduleCompile!N526),IF(OR(ISNUMBER(FIND("5F",ScheduleCompile!N526)),ISNUMBER(FIND("0F",ScheduleCompile!N526)),ISNUMBER(FIND("8F",ScheduleCompile!N526)),ISNUMBER(FIND("1F",ScheduleCompile!N526)),ISNUMBER(FIND("2F",ScheduleCompile!N526)),ISNUMBER(FIND("3F",ScheduleCompile!N526)),ISNUMBER(FIND("6F",ScheduleCompile!N526)),ISNUMBER(FIND("7F",ScheduleCompile!N526)),ISNUMBER(FIND("9F",ScheduleCompile!N526)),ISNUMBER(FIND("4F",ScheduleCompile!N526))),VALUE(LEFT(ScheduleCompile!N526,FIND("F",ScheduleCompile!N526)-1)),ScheduleCompile!N526)))))),ISTEXT(ScheduleCompile!#REF!)),"ENDTABLE",IF(ISERROR(IF(ScheduleCompile!N526="Off",0,IF(ScheduleCompile!N526="On",1,IF(ISNUMBER(ScheduleCompile!N526),ScheduleCompile!N526/1,IF(ISTEXT(ScheduleCompile!N526),IF(OR(ISNUMBER(FIND("5F",ScheduleCompile!N526)),ISNUMBER(FIND("0F",ScheduleCompile!N526)),ISNUMBER(FIND("8F",ScheduleCompile!N526)),ISNUMBER(FIND("1F",ScheduleCompile!N526)),ISNUMBER(FIND("2F",ScheduleCompile!N526)),ISNUMBER(FIND("3F",ScheduleCompile!N526)),ISNUMBER(FIND("6F",ScheduleCompile!N526)),ISNUMBER(FIND("7F",ScheduleCompile!N526)),ISNUMBER(FIND("9F",ScheduleCompile!N526)),ISNUMBER(FIND("4F",ScheduleCompile!N526))),VALUE(LEFT(ScheduleCompile!N526,FIND("F",ScheduleCompile!N526)-1)),ScheduleCompile!N526)))))),"",IF(ScheduleCompile!N526="Off",0,IF(ScheduleCompile!N526="On",1,IF(ISNUMBER(ScheduleCompile!N526),ScheduleCompile!N526/1,IF(ISTEXT(ScheduleCompile!N526),IF(OR(ISNUMBER(FIND("5F",ScheduleCompile!N526)),ISNUMBER(FIND("0F",ScheduleCompile!N526)),ISNUMBER(FIND("8F",ScheduleCompile!N526)),ISNUMBER(FIND("1F",ScheduleCompile!N526)),ISNUMBER(FIND("2F",ScheduleCompile!N526)),ISNUMBER(FIND("3F",ScheduleCompile!N526)),ISNUMBER(FIND("6F",ScheduleCompile!N526)),ISNUMBER(FIND("7F",ScheduleCompile!N526)),ISNUMBER(FIND("9F",ScheduleCompile!N526)),ISNUMBER(FIND("4F",ScheduleCompile!N526))),VALUE(LEFT(ScheduleCompile!N526,FIND("F",ScheduleCompile!N526)-1)),ScheduleCompile!N526)))))))</f>
        <v>135</v>
      </c>
      <c r="T533" s="1">
        <f>IF(AND(ISERROR(IF(ScheduleCompile!O526="Off",0,IF(ScheduleCompile!O526="On",1,IF(ISNUMBER(ScheduleCompile!O526),ScheduleCompile!O526/1,IF(ISTEXT(ScheduleCompile!O526),IF(OR(ISNUMBER(FIND("5F",ScheduleCompile!O526)),ISNUMBER(FIND("0F",ScheduleCompile!O526)),ISNUMBER(FIND("8F",ScheduleCompile!O526)),ISNUMBER(FIND("1F",ScheduleCompile!O526)),ISNUMBER(FIND("2F",ScheduleCompile!O526)),ISNUMBER(FIND("3F",ScheduleCompile!O526)),ISNUMBER(FIND("6F",ScheduleCompile!O526)),ISNUMBER(FIND("7F",ScheduleCompile!O526)),ISNUMBER(FIND("9F",ScheduleCompile!O526)),ISNUMBER(FIND("4F",ScheduleCompile!O526))),VALUE(LEFT(ScheduleCompile!O526,FIND("F",ScheduleCompile!O526)-1)),ScheduleCompile!O526)))))),ISTEXT(ScheduleCompile!#REF!)),"ENDTABLE",IF(ISERROR(IF(ScheduleCompile!O526="Off",0,IF(ScheduleCompile!O526="On",1,IF(ISNUMBER(ScheduleCompile!O526),ScheduleCompile!O526/1,IF(ISTEXT(ScheduleCompile!O526),IF(OR(ISNUMBER(FIND("5F",ScheduleCompile!O526)),ISNUMBER(FIND("0F",ScheduleCompile!O526)),ISNUMBER(FIND("8F",ScheduleCompile!O526)),ISNUMBER(FIND("1F",ScheduleCompile!O526)),ISNUMBER(FIND("2F",ScheduleCompile!O526)),ISNUMBER(FIND("3F",ScheduleCompile!O526)),ISNUMBER(FIND("6F",ScheduleCompile!O526)),ISNUMBER(FIND("7F",ScheduleCompile!O526)),ISNUMBER(FIND("9F",ScheduleCompile!O526)),ISNUMBER(FIND("4F",ScheduleCompile!O526))),VALUE(LEFT(ScheduleCompile!O526,FIND("F",ScheduleCompile!O526)-1)),ScheduleCompile!O526)))))),"",IF(ScheduleCompile!O526="Off",0,IF(ScheduleCompile!O526="On",1,IF(ISNUMBER(ScheduleCompile!O526),ScheduleCompile!O526/1,IF(ISTEXT(ScheduleCompile!O526),IF(OR(ISNUMBER(FIND("5F",ScheduleCompile!O526)),ISNUMBER(FIND("0F",ScheduleCompile!O526)),ISNUMBER(FIND("8F",ScheduleCompile!O526)),ISNUMBER(FIND("1F",ScheduleCompile!O526)),ISNUMBER(FIND("2F",ScheduleCompile!O526)),ISNUMBER(FIND("3F",ScheduleCompile!O526)),ISNUMBER(FIND("6F",ScheduleCompile!O526)),ISNUMBER(FIND("7F",ScheduleCompile!O526)),ISNUMBER(FIND("9F",ScheduleCompile!O526)),ISNUMBER(FIND("4F",ScheduleCompile!O526))),VALUE(LEFT(ScheduleCompile!O526,FIND("F",ScheduleCompile!O526)-1)),ScheduleCompile!O526)))))))</f>
        <v>135</v>
      </c>
      <c r="U533" s="1">
        <f>IF(AND(ISERROR(IF(ScheduleCompile!P526="Off",0,IF(ScheduleCompile!P526="On",1,IF(ISNUMBER(ScheduleCompile!P526),ScheduleCompile!P526/1,IF(ISTEXT(ScheduleCompile!P526),IF(OR(ISNUMBER(FIND("5F",ScheduleCompile!P526)),ISNUMBER(FIND("0F",ScheduleCompile!P526)),ISNUMBER(FIND("8F",ScheduleCompile!P526)),ISNUMBER(FIND("1F",ScheduleCompile!P526)),ISNUMBER(FIND("2F",ScheduleCompile!P526)),ISNUMBER(FIND("3F",ScheduleCompile!P526)),ISNUMBER(FIND("6F",ScheduleCompile!P526)),ISNUMBER(FIND("7F",ScheduleCompile!P526)),ISNUMBER(FIND("9F",ScheduleCompile!P526)),ISNUMBER(FIND("4F",ScheduleCompile!P526))),VALUE(LEFT(ScheduleCompile!P526,FIND("F",ScheduleCompile!P526)-1)),ScheduleCompile!P526)))))),ISTEXT(ScheduleCompile!#REF!)),"ENDTABLE",IF(ISERROR(IF(ScheduleCompile!P526="Off",0,IF(ScheduleCompile!P526="On",1,IF(ISNUMBER(ScheduleCompile!P526),ScheduleCompile!P526/1,IF(ISTEXT(ScheduleCompile!P526),IF(OR(ISNUMBER(FIND("5F",ScheduleCompile!P526)),ISNUMBER(FIND("0F",ScheduleCompile!P526)),ISNUMBER(FIND("8F",ScheduleCompile!P526)),ISNUMBER(FIND("1F",ScheduleCompile!P526)),ISNUMBER(FIND("2F",ScheduleCompile!P526)),ISNUMBER(FIND("3F",ScheduleCompile!P526)),ISNUMBER(FIND("6F",ScheduleCompile!P526)),ISNUMBER(FIND("7F",ScheduleCompile!P526)),ISNUMBER(FIND("9F",ScheduleCompile!P526)),ISNUMBER(FIND("4F",ScheduleCompile!P526))),VALUE(LEFT(ScheduleCompile!P526,FIND("F",ScheduleCompile!P526)-1)),ScheduleCompile!P526)))))),"",IF(ScheduleCompile!P526="Off",0,IF(ScheduleCompile!P526="On",1,IF(ISNUMBER(ScheduleCompile!P526),ScheduleCompile!P526/1,IF(ISTEXT(ScheduleCompile!P526),IF(OR(ISNUMBER(FIND("5F",ScheduleCompile!P526)),ISNUMBER(FIND("0F",ScheduleCompile!P526)),ISNUMBER(FIND("8F",ScheduleCompile!P526)),ISNUMBER(FIND("1F",ScheduleCompile!P526)),ISNUMBER(FIND("2F",ScheduleCompile!P526)),ISNUMBER(FIND("3F",ScheduleCompile!P526)),ISNUMBER(FIND("6F",ScheduleCompile!P526)),ISNUMBER(FIND("7F",ScheduleCompile!P526)),ISNUMBER(FIND("9F",ScheduleCompile!P526)),ISNUMBER(FIND("4F",ScheduleCompile!P526))),VALUE(LEFT(ScheduleCompile!P526,FIND("F",ScheduleCompile!P526)-1)),ScheduleCompile!P526)))))))</f>
        <v>135</v>
      </c>
      <c r="V533" s="1">
        <f>IF(AND(ISERROR(IF(ScheduleCompile!Q526="Off",0,IF(ScheduleCompile!Q526="On",1,IF(ISNUMBER(ScheduleCompile!Q526),ScheduleCompile!Q526/1,IF(ISTEXT(ScheduleCompile!Q526),IF(OR(ISNUMBER(FIND("5F",ScheduleCompile!Q526)),ISNUMBER(FIND("0F",ScheduleCompile!Q526)),ISNUMBER(FIND("8F",ScheduleCompile!Q526)),ISNUMBER(FIND("1F",ScheduleCompile!Q526)),ISNUMBER(FIND("2F",ScheduleCompile!Q526)),ISNUMBER(FIND("3F",ScheduleCompile!Q526)),ISNUMBER(FIND("6F",ScheduleCompile!Q526)),ISNUMBER(FIND("7F",ScheduleCompile!Q526)),ISNUMBER(FIND("9F",ScheduleCompile!Q526)),ISNUMBER(FIND("4F",ScheduleCompile!Q526))),VALUE(LEFT(ScheduleCompile!Q526,FIND("F",ScheduleCompile!Q526)-1)),ScheduleCompile!Q526)))))),ISTEXT(ScheduleCompile!#REF!)),"ENDTABLE",IF(ISERROR(IF(ScheduleCompile!Q526="Off",0,IF(ScheduleCompile!Q526="On",1,IF(ISNUMBER(ScheduleCompile!Q526),ScheduleCompile!Q526/1,IF(ISTEXT(ScheduleCompile!Q526),IF(OR(ISNUMBER(FIND("5F",ScheduleCompile!Q526)),ISNUMBER(FIND("0F",ScheduleCompile!Q526)),ISNUMBER(FIND("8F",ScheduleCompile!Q526)),ISNUMBER(FIND("1F",ScheduleCompile!Q526)),ISNUMBER(FIND("2F",ScheduleCompile!Q526)),ISNUMBER(FIND("3F",ScheduleCompile!Q526)),ISNUMBER(FIND("6F",ScheduleCompile!Q526)),ISNUMBER(FIND("7F",ScheduleCompile!Q526)),ISNUMBER(FIND("9F",ScheduleCompile!Q526)),ISNUMBER(FIND("4F",ScheduleCompile!Q526))),VALUE(LEFT(ScheduleCompile!Q526,FIND("F",ScheduleCompile!Q526)-1)),ScheduleCompile!Q526)))))),"",IF(ScheduleCompile!Q526="Off",0,IF(ScheduleCompile!Q526="On",1,IF(ISNUMBER(ScheduleCompile!Q526),ScheduleCompile!Q526/1,IF(ISTEXT(ScheduleCompile!Q526),IF(OR(ISNUMBER(FIND("5F",ScheduleCompile!Q526)),ISNUMBER(FIND("0F",ScheduleCompile!Q526)),ISNUMBER(FIND("8F",ScheduleCompile!Q526)),ISNUMBER(FIND("1F",ScheduleCompile!Q526)),ISNUMBER(FIND("2F",ScheduleCompile!Q526)),ISNUMBER(FIND("3F",ScheduleCompile!Q526)),ISNUMBER(FIND("6F",ScheduleCompile!Q526)),ISNUMBER(FIND("7F",ScheduleCompile!Q526)),ISNUMBER(FIND("9F",ScheduleCompile!Q526)),ISNUMBER(FIND("4F",ScheduleCompile!Q526))),VALUE(LEFT(ScheduleCompile!Q526,FIND("F",ScheduleCompile!Q526)-1)),ScheduleCompile!Q526)))))))</f>
        <v>135</v>
      </c>
      <c r="W533" s="1">
        <f>IF(AND(ISERROR(IF(ScheduleCompile!R526="Off",0,IF(ScheduleCompile!R526="On",1,IF(ISNUMBER(ScheduleCompile!R526),ScheduleCompile!R526/1,IF(ISTEXT(ScheduleCompile!R526),IF(OR(ISNUMBER(FIND("5F",ScheduleCompile!R526)),ISNUMBER(FIND("0F",ScheduleCompile!R526)),ISNUMBER(FIND("8F",ScheduleCompile!R526)),ISNUMBER(FIND("1F",ScheduleCompile!R526)),ISNUMBER(FIND("2F",ScheduleCompile!R526)),ISNUMBER(FIND("3F",ScheduleCompile!R526)),ISNUMBER(FIND("6F",ScheduleCompile!R526)),ISNUMBER(FIND("7F",ScheduleCompile!R526)),ISNUMBER(FIND("9F",ScheduleCompile!R526)),ISNUMBER(FIND("4F",ScheduleCompile!R526))),VALUE(LEFT(ScheduleCompile!R526,FIND("F",ScheduleCompile!R526)-1)),ScheduleCompile!R526)))))),ISTEXT(ScheduleCompile!#REF!)),"ENDTABLE",IF(ISERROR(IF(ScheduleCompile!R526="Off",0,IF(ScheduleCompile!R526="On",1,IF(ISNUMBER(ScheduleCompile!R526),ScheduleCompile!R526/1,IF(ISTEXT(ScheduleCompile!R526),IF(OR(ISNUMBER(FIND("5F",ScheduleCompile!R526)),ISNUMBER(FIND("0F",ScheduleCompile!R526)),ISNUMBER(FIND("8F",ScheduleCompile!R526)),ISNUMBER(FIND("1F",ScheduleCompile!R526)),ISNUMBER(FIND("2F",ScheduleCompile!R526)),ISNUMBER(FIND("3F",ScheduleCompile!R526)),ISNUMBER(FIND("6F",ScheduleCompile!R526)),ISNUMBER(FIND("7F",ScheduleCompile!R526)),ISNUMBER(FIND("9F",ScheduleCompile!R526)),ISNUMBER(FIND("4F",ScheduleCompile!R526))),VALUE(LEFT(ScheduleCompile!R526,FIND("F",ScheduleCompile!R526)-1)),ScheduleCompile!R526)))))),"",IF(ScheduleCompile!R526="Off",0,IF(ScheduleCompile!R526="On",1,IF(ISNUMBER(ScheduleCompile!R526),ScheduleCompile!R526/1,IF(ISTEXT(ScheduleCompile!R526),IF(OR(ISNUMBER(FIND("5F",ScheduleCompile!R526)),ISNUMBER(FIND("0F",ScheduleCompile!R526)),ISNUMBER(FIND("8F",ScheduleCompile!R526)),ISNUMBER(FIND("1F",ScheduleCompile!R526)),ISNUMBER(FIND("2F",ScheduleCompile!R526)),ISNUMBER(FIND("3F",ScheduleCompile!R526)),ISNUMBER(FIND("6F",ScheduleCompile!R526)),ISNUMBER(FIND("7F",ScheduleCompile!R526)),ISNUMBER(FIND("9F",ScheduleCompile!R526)),ISNUMBER(FIND("4F",ScheduleCompile!R526))),VALUE(LEFT(ScheduleCompile!R526,FIND("F",ScheduleCompile!R526)-1)),ScheduleCompile!R526)))))))</f>
        <v>135</v>
      </c>
      <c r="X533" s="1">
        <f>IF(AND(ISERROR(IF(ScheduleCompile!S526="Off",0,IF(ScheduleCompile!S526="On",1,IF(ISNUMBER(ScheduleCompile!S526),ScheduleCompile!S526/1,IF(ISTEXT(ScheduleCompile!S526),IF(OR(ISNUMBER(FIND("5F",ScheduleCompile!S526)),ISNUMBER(FIND("0F",ScheduleCompile!S526)),ISNUMBER(FIND("8F",ScheduleCompile!S526)),ISNUMBER(FIND("1F",ScheduleCompile!S526)),ISNUMBER(FIND("2F",ScheduleCompile!S526)),ISNUMBER(FIND("3F",ScheduleCompile!S526)),ISNUMBER(FIND("6F",ScheduleCompile!S526)),ISNUMBER(FIND("7F",ScheduleCompile!S526)),ISNUMBER(FIND("9F",ScheduleCompile!S526)),ISNUMBER(FIND("4F",ScheduleCompile!S526))),VALUE(LEFT(ScheduleCompile!S526,FIND("F",ScheduleCompile!S526)-1)),ScheduleCompile!S526)))))),ISTEXT(ScheduleCompile!#REF!)),"ENDTABLE",IF(ISERROR(IF(ScheduleCompile!S526="Off",0,IF(ScheduleCompile!S526="On",1,IF(ISNUMBER(ScheduleCompile!S526),ScheduleCompile!S526/1,IF(ISTEXT(ScheduleCompile!S526),IF(OR(ISNUMBER(FIND("5F",ScheduleCompile!S526)),ISNUMBER(FIND("0F",ScheduleCompile!S526)),ISNUMBER(FIND("8F",ScheduleCompile!S526)),ISNUMBER(FIND("1F",ScheduleCompile!S526)),ISNUMBER(FIND("2F",ScheduleCompile!S526)),ISNUMBER(FIND("3F",ScheduleCompile!S526)),ISNUMBER(FIND("6F",ScheduleCompile!S526)),ISNUMBER(FIND("7F",ScheduleCompile!S526)),ISNUMBER(FIND("9F",ScheduleCompile!S526)),ISNUMBER(FIND("4F",ScheduleCompile!S526))),VALUE(LEFT(ScheduleCompile!S526,FIND("F",ScheduleCompile!S526)-1)),ScheduleCompile!S526)))))),"",IF(ScheduleCompile!S526="Off",0,IF(ScheduleCompile!S526="On",1,IF(ISNUMBER(ScheduleCompile!S526),ScheduleCompile!S526/1,IF(ISTEXT(ScheduleCompile!S526),IF(OR(ISNUMBER(FIND("5F",ScheduleCompile!S526)),ISNUMBER(FIND("0F",ScheduleCompile!S526)),ISNUMBER(FIND("8F",ScheduleCompile!S526)),ISNUMBER(FIND("1F",ScheduleCompile!S526)),ISNUMBER(FIND("2F",ScheduleCompile!S526)),ISNUMBER(FIND("3F",ScheduleCompile!S526)),ISNUMBER(FIND("6F",ScheduleCompile!S526)),ISNUMBER(FIND("7F",ScheduleCompile!S526)),ISNUMBER(FIND("9F",ScheduleCompile!S526)),ISNUMBER(FIND("4F",ScheduleCompile!S526))),VALUE(LEFT(ScheduleCompile!S526,FIND("F",ScheduleCompile!S526)-1)),ScheduleCompile!S526)))))))</f>
        <v>135</v>
      </c>
      <c r="Y533" s="1">
        <f>IF(AND(ISERROR(IF(ScheduleCompile!T526="Off",0,IF(ScheduleCompile!T526="On",1,IF(ISNUMBER(ScheduleCompile!T526),ScheduleCompile!T526/1,IF(ISTEXT(ScheduleCompile!T526),IF(OR(ISNUMBER(FIND("5F",ScheduleCompile!T526)),ISNUMBER(FIND("0F",ScheduleCompile!T526)),ISNUMBER(FIND("8F",ScheduleCompile!T526)),ISNUMBER(FIND("1F",ScheduleCompile!T526)),ISNUMBER(FIND("2F",ScheduleCompile!T526)),ISNUMBER(FIND("3F",ScheduleCompile!T526)),ISNUMBER(FIND("6F",ScheduleCompile!T526)),ISNUMBER(FIND("7F",ScheduleCompile!T526)),ISNUMBER(FIND("9F",ScheduleCompile!T526)),ISNUMBER(FIND("4F",ScheduleCompile!T526))),VALUE(LEFT(ScheduleCompile!T526,FIND("F",ScheduleCompile!T526)-1)),ScheduleCompile!T526)))))),ISTEXT(ScheduleCompile!#REF!)),"ENDTABLE",IF(ISERROR(IF(ScheduleCompile!T526="Off",0,IF(ScheduleCompile!T526="On",1,IF(ISNUMBER(ScheduleCompile!T526),ScheduleCompile!T526/1,IF(ISTEXT(ScheduleCompile!T526),IF(OR(ISNUMBER(FIND("5F",ScheduleCompile!T526)),ISNUMBER(FIND("0F",ScheduleCompile!T526)),ISNUMBER(FIND("8F",ScheduleCompile!T526)),ISNUMBER(FIND("1F",ScheduleCompile!T526)),ISNUMBER(FIND("2F",ScheduleCompile!T526)),ISNUMBER(FIND("3F",ScheduleCompile!T526)),ISNUMBER(FIND("6F",ScheduleCompile!T526)),ISNUMBER(FIND("7F",ScheduleCompile!T526)),ISNUMBER(FIND("9F",ScheduleCompile!T526)),ISNUMBER(FIND("4F",ScheduleCompile!T526))),VALUE(LEFT(ScheduleCompile!T526,FIND("F",ScheduleCompile!T526)-1)),ScheduleCompile!T526)))))),"",IF(ScheduleCompile!T526="Off",0,IF(ScheduleCompile!T526="On",1,IF(ISNUMBER(ScheduleCompile!T526),ScheduleCompile!T526/1,IF(ISTEXT(ScheduleCompile!T526),IF(OR(ISNUMBER(FIND("5F",ScheduleCompile!T526)),ISNUMBER(FIND("0F",ScheduleCompile!T526)),ISNUMBER(FIND("8F",ScheduleCompile!T526)),ISNUMBER(FIND("1F",ScheduleCompile!T526)),ISNUMBER(FIND("2F",ScheduleCompile!T526)),ISNUMBER(FIND("3F",ScheduleCompile!T526)),ISNUMBER(FIND("6F",ScheduleCompile!T526)),ISNUMBER(FIND("7F",ScheduleCompile!T526)),ISNUMBER(FIND("9F",ScheduleCompile!T526)),ISNUMBER(FIND("4F",ScheduleCompile!T526))),VALUE(LEFT(ScheduleCompile!T526,FIND("F",ScheduleCompile!T526)-1)),ScheduleCompile!T526)))))))</f>
        <v>135</v>
      </c>
      <c r="Z533" s="1">
        <f>IF(AND(ISERROR(IF(ScheduleCompile!U526="Off",0,IF(ScheduleCompile!U526="On",1,IF(ISNUMBER(ScheduleCompile!U526),ScheduleCompile!U526/1,IF(ISTEXT(ScheduleCompile!U526),IF(OR(ISNUMBER(FIND("5F",ScheduleCompile!U526)),ISNUMBER(FIND("0F",ScheduleCompile!U526)),ISNUMBER(FIND("8F",ScheduleCompile!U526)),ISNUMBER(FIND("1F",ScheduleCompile!U526)),ISNUMBER(FIND("2F",ScheduleCompile!U526)),ISNUMBER(FIND("3F",ScheduleCompile!U526)),ISNUMBER(FIND("6F",ScheduleCompile!U526)),ISNUMBER(FIND("7F",ScheduleCompile!U526)),ISNUMBER(FIND("9F",ScheduleCompile!U526)),ISNUMBER(FIND("4F",ScheduleCompile!U526))),VALUE(LEFT(ScheduleCompile!U526,FIND("F",ScheduleCompile!U526)-1)),ScheduleCompile!U526)))))),ISTEXT(ScheduleCompile!#REF!)),"ENDTABLE",IF(ISERROR(IF(ScheduleCompile!U526="Off",0,IF(ScheduleCompile!U526="On",1,IF(ISNUMBER(ScheduleCompile!U526),ScheduleCompile!U526/1,IF(ISTEXT(ScheduleCompile!U526),IF(OR(ISNUMBER(FIND("5F",ScheduleCompile!U526)),ISNUMBER(FIND("0F",ScheduleCompile!U526)),ISNUMBER(FIND("8F",ScheduleCompile!U526)),ISNUMBER(FIND("1F",ScheduleCompile!U526)),ISNUMBER(FIND("2F",ScheduleCompile!U526)),ISNUMBER(FIND("3F",ScheduleCompile!U526)),ISNUMBER(FIND("6F",ScheduleCompile!U526)),ISNUMBER(FIND("7F",ScheduleCompile!U526)),ISNUMBER(FIND("9F",ScheduleCompile!U526)),ISNUMBER(FIND("4F",ScheduleCompile!U526))),VALUE(LEFT(ScheduleCompile!U526,FIND("F",ScheduleCompile!U526)-1)),ScheduleCompile!U526)))))),"",IF(ScheduleCompile!U526="Off",0,IF(ScheduleCompile!U526="On",1,IF(ISNUMBER(ScheduleCompile!U526),ScheduleCompile!U526/1,IF(ISTEXT(ScheduleCompile!U526),IF(OR(ISNUMBER(FIND("5F",ScheduleCompile!U526)),ISNUMBER(FIND("0F",ScheduleCompile!U526)),ISNUMBER(FIND("8F",ScheduleCompile!U526)),ISNUMBER(FIND("1F",ScheduleCompile!U526)),ISNUMBER(FIND("2F",ScheduleCompile!U526)),ISNUMBER(FIND("3F",ScheduleCompile!U526)),ISNUMBER(FIND("6F",ScheduleCompile!U526)),ISNUMBER(FIND("7F",ScheduleCompile!U526)),ISNUMBER(FIND("9F",ScheduleCompile!U526)),ISNUMBER(FIND("4F",ScheduleCompile!U526))),VALUE(LEFT(ScheduleCompile!U526,FIND("F",ScheduleCompile!U526)-1)),ScheduleCompile!U526)))))))</f>
        <v>135</v>
      </c>
      <c r="AA533" s="1">
        <f>IF(AND(ISERROR(IF(ScheduleCompile!V526="Off",0,IF(ScheduleCompile!V526="On",1,IF(ISNUMBER(ScheduleCompile!V526),ScheduleCompile!V526/1,IF(ISTEXT(ScheduleCompile!V526),IF(OR(ISNUMBER(FIND("5F",ScheduleCompile!V526)),ISNUMBER(FIND("0F",ScheduleCompile!V526)),ISNUMBER(FIND("8F",ScheduleCompile!V526)),ISNUMBER(FIND("1F",ScheduleCompile!V526)),ISNUMBER(FIND("2F",ScheduleCompile!V526)),ISNUMBER(FIND("3F",ScheduleCompile!V526)),ISNUMBER(FIND("6F",ScheduleCompile!V526)),ISNUMBER(FIND("7F",ScheduleCompile!V526)),ISNUMBER(FIND("9F",ScheduleCompile!V526)),ISNUMBER(FIND("4F",ScheduleCompile!V526))),VALUE(LEFT(ScheduleCompile!V526,FIND("F",ScheduleCompile!V526)-1)),ScheduleCompile!V526)))))),ISTEXT(ScheduleCompile!#REF!)),"ENDTABLE",IF(ISERROR(IF(ScheduleCompile!V526="Off",0,IF(ScheduleCompile!V526="On",1,IF(ISNUMBER(ScheduleCompile!V526),ScheduleCompile!V526/1,IF(ISTEXT(ScheduleCompile!V526),IF(OR(ISNUMBER(FIND("5F",ScheduleCompile!V526)),ISNUMBER(FIND("0F",ScheduleCompile!V526)),ISNUMBER(FIND("8F",ScheduleCompile!V526)),ISNUMBER(FIND("1F",ScheduleCompile!V526)),ISNUMBER(FIND("2F",ScheduleCompile!V526)),ISNUMBER(FIND("3F",ScheduleCompile!V526)),ISNUMBER(FIND("6F",ScheduleCompile!V526)),ISNUMBER(FIND("7F",ScheduleCompile!V526)),ISNUMBER(FIND("9F",ScheduleCompile!V526)),ISNUMBER(FIND("4F",ScheduleCompile!V526))),VALUE(LEFT(ScheduleCompile!V526,FIND("F",ScheduleCompile!V526)-1)),ScheduleCompile!V526)))))),"",IF(ScheduleCompile!V526="Off",0,IF(ScheduleCompile!V526="On",1,IF(ISNUMBER(ScheduleCompile!V526),ScheduleCompile!V526/1,IF(ISTEXT(ScheduleCompile!V526),IF(OR(ISNUMBER(FIND("5F",ScheduleCompile!V526)),ISNUMBER(FIND("0F",ScheduleCompile!V526)),ISNUMBER(FIND("8F",ScheduleCompile!V526)),ISNUMBER(FIND("1F",ScheduleCompile!V526)),ISNUMBER(FIND("2F",ScheduleCompile!V526)),ISNUMBER(FIND("3F",ScheduleCompile!V526)),ISNUMBER(FIND("6F",ScheduleCompile!V526)),ISNUMBER(FIND("7F",ScheduleCompile!V526)),ISNUMBER(FIND("9F",ScheduleCompile!V526)),ISNUMBER(FIND("4F",ScheduleCompile!V526))),VALUE(LEFT(ScheduleCompile!V526,FIND("F",ScheduleCompile!V526)-1)),ScheduleCompile!V526)))))))</f>
        <v>135</v>
      </c>
      <c r="AB533" s="1">
        <f>IF(AND(ISERROR(IF(ScheduleCompile!W526="Off",0,IF(ScheduleCompile!W526="On",1,IF(ISNUMBER(ScheduleCompile!W526),ScheduleCompile!W526/1,IF(ISTEXT(ScheduleCompile!W526),IF(OR(ISNUMBER(FIND("5F",ScheduleCompile!W526)),ISNUMBER(FIND("0F",ScheduleCompile!W526)),ISNUMBER(FIND("8F",ScheduleCompile!W526)),ISNUMBER(FIND("1F",ScheduleCompile!W526)),ISNUMBER(FIND("2F",ScheduleCompile!W526)),ISNUMBER(FIND("3F",ScheduleCompile!W526)),ISNUMBER(FIND("6F",ScheduleCompile!W526)),ISNUMBER(FIND("7F",ScheduleCompile!W526)),ISNUMBER(FIND("9F",ScheduleCompile!W526)),ISNUMBER(FIND("4F",ScheduleCompile!W526))),VALUE(LEFT(ScheduleCompile!W526,FIND("F",ScheduleCompile!W526)-1)),ScheduleCompile!W526)))))),ISTEXT(ScheduleCompile!#REF!)),"ENDTABLE",IF(ISERROR(IF(ScheduleCompile!W526="Off",0,IF(ScheduleCompile!W526="On",1,IF(ISNUMBER(ScheduleCompile!W526),ScheduleCompile!W526/1,IF(ISTEXT(ScheduleCompile!W526),IF(OR(ISNUMBER(FIND("5F",ScheduleCompile!W526)),ISNUMBER(FIND("0F",ScheduleCompile!W526)),ISNUMBER(FIND("8F",ScheduleCompile!W526)),ISNUMBER(FIND("1F",ScheduleCompile!W526)),ISNUMBER(FIND("2F",ScheduleCompile!W526)),ISNUMBER(FIND("3F",ScheduleCompile!W526)),ISNUMBER(FIND("6F",ScheduleCompile!W526)),ISNUMBER(FIND("7F",ScheduleCompile!W526)),ISNUMBER(FIND("9F",ScheduleCompile!W526)),ISNUMBER(FIND("4F",ScheduleCompile!W526))),VALUE(LEFT(ScheduleCompile!W526,FIND("F",ScheduleCompile!W526)-1)),ScheduleCompile!W526)))))),"",IF(ScheduleCompile!W526="Off",0,IF(ScheduleCompile!W526="On",1,IF(ISNUMBER(ScheduleCompile!W526),ScheduleCompile!W526/1,IF(ISTEXT(ScheduleCompile!W526),IF(OR(ISNUMBER(FIND("5F",ScheduleCompile!W526)),ISNUMBER(FIND("0F",ScheduleCompile!W526)),ISNUMBER(FIND("8F",ScheduleCompile!W526)),ISNUMBER(FIND("1F",ScheduleCompile!W526)),ISNUMBER(FIND("2F",ScheduleCompile!W526)),ISNUMBER(FIND("3F",ScheduleCompile!W526)),ISNUMBER(FIND("6F",ScheduleCompile!W526)),ISNUMBER(FIND("7F",ScheduleCompile!W526)),ISNUMBER(FIND("9F",ScheduleCompile!W526)),ISNUMBER(FIND("4F",ScheduleCompile!W526))),VALUE(LEFT(ScheduleCompile!W526,FIND("F",ScheduleCompile!W526)-1)),ScheduleCompile!W526)))))))</f>
        <v>135</v>
      </c>
      <c r="AC533" s="1">
        <f>IF(AND(ISERROR(IF(ScheduleCompile!X526="Off",0,IF(ScheduleCompile!X526="On",1,IF(ISNUMBER(ScheduleCompile!X526),ScheduleCompile!X526/1,IF(ISTEXT(ScheduleCompile!X526),IF(OR(ISNUMBER(FIND("5F",ScheduleCompile!X526)),ISNUMBER(FIND("0F",ScheduleCompile!X526)),ISNUMBER(FIND("8F",ScheduleCompile!X526)),ISNUMBER(FIND("1F",ScheduleCompile!X526)),ISNUMBER(FIND("2F",ScheduleCompile!X526)),ISNUMBER(FIND("3F",ScheduleCompile!X526)),ISNUMBER(FIND("6F",ScheduleCompile!X526)),ISNUMBER(FIND("7F",ScheduleCompile!X526)),ISNUMBER(FIND("9F",ScheduleCompile!X526)),ISNUMBER(FIND("4F",ScheduleCompile!X526))),VALUE(LEFT(ScheduleCompile!X526,FIND("F",ScheduleCompile!X526)-1)),ScheduleCompile!X526)))))),ISTEXT(ScheduleCompile!#REF!)),"ENDTABLE",IF(ISERROR(IF(ScheduleCompile!X526="Off",0,IF(ScheduleCompile!X526="On",1,IF(ISNUMBER(ScheduleCompile!X526),ScheduleCompile!X526/1,IF(ISTEXT(ScheduleCompile!X526),IF(OR(ISNUMBER(FIND("5F",ScheduleCompile!X526)),ISNUMBER(FIND("0F",ScheduleCompile!X526)),ISNUMBER(FIND("8F",ScheduleCompile!X526)),ISNUMBER(FIND("1F",ScheduleCompile!X526)),ISNUMBER(FIND("2F",ScheduleCompile!X526)),ISNUMBER(FIND("3F",ScheduleCompile!X526)),ISNUMBER(FIND("6F",ScheduleCompile!X526)),ISNUMBER(FIND("7F",ScheduleCompile!X526)),ISNUMBER(FIND("9F",ScheduleCompile!X526)),ISNUMBER(FIND("4F",ScheduleCompile!X526))),VALUE(LEFT(ScheduleCompile!X526,FIND("F",ScheduleCompile!X526)-1)),ScheduleCompile!X526)))))),"",IF(ScheduleCompile!X526="Off",0,IF(ScheduleCompile!X526="On",1,IF(ISNUMBER(ScheduleCompile!X526),ScheduleCompile!X526/1,IF(ISTEXT(ScheduleCompile!X526),IF(OR(ISNUMBER(FIND("5F",ScheduleCompile!X526)),ISNUMBER(FIND("0F",ScheduleCompile!X526)),ISNUMBER(FIND("8F",ScheduleCompile!X526)),ISNUMBER(FIND("1F",ScheduleCompile!X526)),ISNUMBER(FIND("2F",ScheduleCompile!X526)),ISNUMBER(FIND("3F",ScheduleCompile!X526)),ISNUMBER(FIND("6F",ScheduleCompile!X526)),ISNUMBER(FIND("7F",ScheduleCompile!X526)),ISNUMBER(FIND("9F",ScheduleCompile!X526)),ISNUMBER(FIND("4F",ScheduleCompile!X526))),VALUE(LEFT(ScheduleCompile!X526,FIND("F",ScheduleCompile!X526)-1)),ScheduleCompile!X526)))))))</f>
        <v>135</v>
      </c>
      <c r="AD533" s="1">
        <f>IF(AND(ISERROR(IF(ScheduleCompile!Y526="Off",0,IF(ScheduleCompile!Y526="On",1,IF(ISNUMBER(ScheduleCompile!Y526),ScheduleCompile!Y526/1,IF(ISTEXT(ScheduleCompile!Y526),IF(OR(ISNUMBER(FIND("5F",ScheduleCompile!Y526)),ISNUMBER(FIND("0F",ScheduleCompile!Y526)),ISNUMBER(FIND("8F",ScheduleCompile!Y526)),ISNUMBER(FIND("1F",ScheduleCompile!Y526)),ISNUMBER(FIND("2F",ScheduleCompile!Y526)),ISNUMBER(FIND("3F",ScheduleCompile!Y526)),ISNUMBER(FIND("6F",ScheduleCompile!Y526)),ISNUMBER(FIND("7F",ScheduleCompile!Y526)),ISNUMBER(FIND("9F",ScheduleCompile!Y526)),ISNUMBER(FIND("4F",ScheduleCompile!Y526))),VALUE(LEFT(ScheduleCompile!Y526,FIND("F",ScheduleCompile!Y526)-1)),ScheduleCompile!Y526)))))),ISTEXT(ScheduleCompile!#REF!)),"ENDTABLE",IF(ISERROR(IF(ScheduleCompile!Y526="Off",0,IF(ScheduleCompile!Y526="On",1,IF(ISNUMBER(ScheduleCompile!Y526),ScheduleCompile!Y526/1,IF(ISTEXT(ScheduleCompile!Y526),IF(OR(ISNUMBER(FIND("5F",ScheduleCompile!Y526)),ISNUMBER(FIND("0F",ScheduleCompile!Y526)),ISNUMBER(FIND("8F",ScheduleCompile!Y526)),ISNUMBER(FIND("1F",ScheduleCompile!Y526)),ISNUMBER(FIND("2F",ScheduleCompile!Y526)),ISNUMBER(FIND("3F",ScheduleCompile!Y526)),ISNUMBER(FIND("6F",ScheduleCompile!Y526)),ISNUMBER(FIND("7F",ScheduleCompile!Y526)),ISNUMBER(FIND("9F",ScheduleCompile!Y526)),ISNUMBER(FIND("4F",ScheduleCompile!Y526))),VALUE(LEFT(ScheduleCompile!Y526,FIND("F",ScheduleCompile!Y526)-1)),ScheduleCompile!Y526)))))),"",IF(ScheduleCompile!Y526="Off",0,IF(ScheduleCompile!Y526="On",1,IF(ISNUMBER(ScheduleCompile!Y526),ScheduleCompile!Y526/1,IF(ISTEXT(ScheduleCompile!Y526),IF(OR(ISNUMBER(FIND("5F",ScheduleCompile!Y526)),ISNUMBER(FIND("0F",ScheduleCompile!Y526)),ISNUMBER(FIND("8F",ScheduleCompile!Y526)),ISNUMBER(FIND("1F",ScheduleCompile!Y526)),ISNUMBER(FIND("2F",ScheduleCompile!Y526)),ISNUMBER(FIND("3F",ScheduleCompile!Y526)),ISNUMBER(FIND("6F",ScheduleCompile!Y526)),ISNUMBER(FIND("7F",ScheduleCompile!Y526)),ISNUMBER(FIND("9F",ScheduleCompile!Y526)),ISNUMBER(FIND("4F",ScheduleCompile!Y526))),VALUE(LEFT(ScheduleCompile!Y526,FIND("F",ScheduleCompile!Y526)-1)),ScheduleCompile!Y526)))))))</f>
        <v>135</v>
      </c>
    </row>
    <row r="534" spans="1:30" x14ac:dyDescent="0.25">
      <c r="A534" t="str">
        <f t="shared" si="35"/>
        <v>SchDay "WarehouseGasEquipWD"  Type = "Fraction" Hr = (0, 0, 0, 0, 0, 0, 0, 0.5, 0.5, 0.5, 0.9, 0.9, 0.9, 0.9, 0.75, 0.75, 0.75, 0.75, 0, 0, 0, 0, 0, 0) ..</v>
      </c>
      <c r="B534" s="1" t="s">
        <v>623</v>
      </c>
      <c r="C534" t="str">
        <f t="shared" si="36"/>
        <v xml:space="preserve">SchDay "WarehouseGasEquipWD"  Type = "Fraction" Hr = </v>
      </c>
      <c r="D534" t="str">
        <f t="shared" si="37"/>
        <v>(0, 0, 0, 0, 0, 0, 0, 0.5, 0.5, 0.5, 0.9, 0.9, 0.9, 0.9, 0.75, 0.75, 0.75, 0.75, 0, 0, 0, 0, 0, 0) ..</v>
      </c>
      <c r="E534" s="30" t="str">
        <f>ScheduleCompile!A527</f>
        <v>WarehouseGasEquipWD</v>
      </c>
      <c r="F534" t="str">
        <f t="shared" si="38"/>
        <v>Fraction</v>
      </c>
      <c r="G534" s="1">
        <f>IF(AND(ISERROR(IF(ScheduleCompile!B527="Off",0,IF(ScheduleCompile!B527="On",1,IF(ISNUMBER(ScheduleCompile!B527),ScheduleCompile!B527/1,IF(ISTEXT(ScheduleCompile!B527),IF(OR(ISNUMBER(FIND("5F",ScheduleCompile!B527)),ISNUMBER(FIND("0F",ScheduleCompile!B527)),ISNUMBER(FIND("8F",ScheduleCompile!B527)),ISNUMBER(FIND("1F",ScheduleCompile!B527)),ISNUMBER(FIND("2F",ScheduleCompile!B527)),ISNUMBER(FIND("3F",ScheduleCompile!B527)),ISNUMBER(FIND("6F",ScheduleCompile!B527)),ISNUMBER(FIND("7F",ScheduleCompile!B527)),ISNUMBER(FIND("9F",ScheduleCompile!B527)),ISNUMBER(FIND("4F",ScheduleCompile!B527))),VALUE(LEFT(ScheduleCompile!B527,FIND("F",ScheduleCompile!B527)-1)),ScheduleCompile!B527)))))),ISTEXT(ScheduleCompile!#REF!)),"ENDTABLE",IF(ISERROR(IF(ScheduleCompile!B527="Off",0,IF(ScheduleCompile!B527="On",1,IF(ISNUMBER(ScheduleCompile!B527),ScheduleCompile!B527/1,IF(ISTEXT(ScheduleCompile!B527),IF(OR(ISNUMBER(FIND("5F",ScheduleCompile!B527)),ISNUMBER(FIND("0F",ScheduleCompile!B527)),ISNUMBER(FIND("8F",ScheduleCompile!B527)),ISNUMBER(FIND("1F",ScheduleCompile!B527)),ISNUMBER(FIND("2F",ScheduleCompile!B527)),ISNUMBER(FIND("3F",ScheduleCompile!B527)),ISNUMBER(FIND("6F",ScheduleCompile!B527)),ISNUMBER(FIND("7F",ScheduleCompile!B527)),ISNUMBER(FIND("9F",ScheduleCompile!B527)),ISNUMBER(FIND("4F",ScheduleCompile!B527))),VALUE(LEFT(ScheduleCompile!B527,FIND("F",ScheduleCompile!B527)-1)),ScheduleCompile!B527)))))),"",IF(ScheduleCompile!B527="Off",0,IF(ScheduleCompile!B527="On",1,IF(ISNUMBER(ScheduleCompile!B527),ScheduleCompile!B527/1,IF(ISTEXT(ScheduleCompile!B527),IF(OR(ISNUMBER(FIND("5F",ScheduleCompile!B527)),ISNUMBER(FIND("0F",ScheduleCompile!B527)),ISNUMBER(FIND("8F",ScheduleCompile!B527)),ISNUMBER(FIND("1F",ScheduleCompile!B527)),ISNUMBER(FIND("2F",ScheduleCompile!B527)),ISNUMBER(FIND("3F",ScheduleCompile!B527)),ISNUMBER(FIND("6F",ScheduleCompile!B527)),ISNUMBER(FIND("7F",ScheduleCompile!B527)),ISNUMBER(FIND("9F",ScheduleCompile!B527)),ISNUMBER(FIND("4F",ScheduleCompile!B527))),VALUE(LEFT(ScheduleCompile!B527,FIND("F",ScheduleCompile!B527)-1)),ScheduleCompile!B527)))))))</f>
        <v>0</v>
      </c>
      <c r="H534" s="1">
        <f>IF(AND(ISERROR(IF(ScheduleCompile!C527="Off",0,IF(ScheduleCompile!C527="On",1,IF(ISNUMBER(ScheduleCompile!C527),ScheduleCompile!C527/1,IF(ISTEXT(ScheduleCompile!C527),IF(OR(ISNUMBER(FIND("5F",ScheduleCompile!C527)),ISNUMBER(FIND("0F",ScheduleCompile!C527)),ISNUMBER(FIND("8F",ScheduleCompile!C527)),ISNUMBER(FIND("1F",ScheduleCompile!C527)),ISNUMBER(FIND("2F",ScheduleCompile!C527)),ISNUMBER(FIND("3F",ScheduleCompile!C527)),ISNUMBER(FIND("6F",ScheduleCompile!C527)),ISNUMBER(FIND("7F",ScheduleCompile!C527)),ISNUMBER(FIND("9F",ScheduleCompile!C527)),ISNUMBER(FIND("4F",ScheduleCompile!C527))),VALUE(LEFT(ScheduleCompile!C527,FIND("F",ScheduleCompile!C527)-1)),ScheduleCompile!C527)))))),ISTEXT(ScheduleCompile!#REF!)),"ENDTABLE",IF(ISERROR(IF(ScheduleCompile!C527="Off",0,IF(ScheduleCompile!C527="On",1,IF(ISNUMBER(ScheduleCompile!C527),ScheduleCompile!C527/1,IF(ISTEXT(ScheduleCompile!C527),IF(OR(ISNUMBER(FIND("5F",ScheduleCompile!C527)),ISNUMBER(FIND("0F",ScheduleCompile!C527)),ISNUMBER(FIND("8F",ScheduleCompile!C527)),ISNUMBER(FIND("1F",ScheduleCompile!C527)),ISNUMBER(FIND("2F",ScheduleCompile!C527)),ISNUMBER(FIND("3F",ScheduleCompile!C527)),ISNUMBER(FIND("6F",ScheduleCompile!C527)),ISNUMBER(FIND("7F",ScheduleCompile!C527)),ISNUMBER(FIND("9F",ScheduleCompile!C527)),ISNUMBER(FIND("4F",ScheduleCompile!C527))),VALUE(LEFT(ScheduleCompile!C527,FIND("F",ScheduleCompile!C527)-1)),ScheduleCompile!C527)))))),"",IF(ScheduleCompile!C527="Off",0,IF(ScheduleCompile!C527="On",1,IF(ISNUMBER(ScheduleCompile!C527),ScheduleCompile!C527/1,IF(ISTEXT(ScheduleCompile!C527),IF(OR(ISNUMBER(FIND("5F",ScheduleCompile!C527)),ISNUMBER(FIND("0F",ScheduleCompile!C527)),ISNUMBER(FIND("8F",ScheduleCompile!C527)),ISNUMBER(FIND("1F",ScheduleCompile!C527)),ISNUMBER(FIND("2F",ScheduleCompile!C527)),ISNUMBER(FIND("3F",ScheduleCompile!C527)),ISNUMBER(FIND("6F",ScheduleCompile!C527)),ISNUMBER(FIND("7F",ScheduleCompile!C527)),ISNUMBER(FIND("9F",ScheduleCompile!C527)),ISNUMBER(FIND("4F",ScheduleCompile!C527))),VALUE(LEFT(ScheduleCompile!C527,FIND("F",ScheduleCompile!C527)-1)),ScheduleCompile!C527)))))))</f>
        <v>0</v>
      </c>
      <c r="I534" s="1">
        <f>IF(AND(ISERROR(IF(ScheduleCompile!D527="Off",0,IF(ScheduleCompile!D527="On",1,IF(ISNUMBER(ScheduleCompile!D527),ScheduleCompile!D527/1,IF(ISTEXT(ScheduleCompile!D527),IF(OR(ISNUMBER(FIND("5F",ScheduleCompile!D527)),ISNUMBER(FIND("0F",ScheduleCompile!D527)),ISNUMBER(FIND("8F",ScheduleCompile!D527)),ISNUMBER(FIND("1F",ScheduleCompile!D527)),ISNUMBER(FIND("2F",ScheduleCompile!D527)),ISNUMBER(FIND("3F",ScheduleCompile!D527)),ISNUMBER(FIND("6F",ScheduleCompile!D527)),ISNUMBER(FIND("7F",ScheduleCompile!D527)),ISNUMBER(FIND("9F",ScheduleCompile!D527)),ISNUMBER(FIND("4F",ScheduleCompile!D527))),VALUE(LEFT(ScheduleCompile!D527,FIND("F",ScheduleCompile!D527)-1)),ScheduleCompile!D527)))))),ISTEXT(ScheduleCompile!#REF!)),"ENDTABLE",IF(ISERROR(IF(ScheduleCompile!D527="Off",0,IF(ScheduleCompile!D527="On",1,IF(ISNUMBER(ScheduleCompile!D527),ScheduleCompile!D527/1,IF(ISTEXT(ScheduleCompile!D527),IF(OR(ISNUMBER(FIND("5F",ScheduleCompile!D527)),ISNUMBER(FIND("0F",ScheduleCompile!D527)),ISNUMBER(FIND("8F",ScheduleCompile!D527)),ISNUMBER(FIND("1F",ScheduleCompile!D527)),ISNUMBER(FIND("2F",ScheduleCompile!D527)),ISNUMBER(FIND("3F",ScheduleCompile!D527)),ISNUMBER(FIND("6F",ScheduleCompile!D527)),ISNUMBER(FIND("7F",ScheduleCompile!D527)),ISNUMBER(FIND("9F",ScheduleCompile!D527)),ISNUMBER(FIND("4F",ScheduleCompile!D527))),VALUE(LEFT(ScheduleCompile!D527,FIND("F",ScheduleCompile!D527)-1)),ScheduleCompile!D527)))))),"",IF(ScheduleCompile!D527="Off",0,IF(ScheduleCompile!D527="On",1,IF(ISNUMBER(ScheduleCompile!D527),ScheduleCompile!D527/1,IF(ISTEXT(ScheduleCompile!D527),IF(OR(ISNUMBER(FIND("5F",ScheduleCompile!D527)),ISNUMBER(FIND("0F",ScheduleCompile!D527)),ISNUMBER(FIND("8F",ScheduleCompile!D527)),ISNUMBER(FIND("1F",ScheduleCompile!D527)),ISNUMBER(FIND("2F",ScheduleCompile!D527)),ISNUMBER(FIND("3F",ScheduleCompile!D527)),ISNUMBER(FIND("6F",ScheduleCompile!D527)),ISNUMBER(FIND("7F",ScheduleCompile!D527)),ISNUMBER(FIND("9F",ScheduleCompile!D527)),ISNUMBER(FIND("4F",ScheduleCompile!D527))),VALUE(LEFT(ScheduleCompile!D527,FIND("F",ScheduleCompile!D527)-1)),ScheduleCompile!D527)))))))</f>
        <v>0</v>
      </c>
      <c r="J534" s="1">
        <f>IF(AND(ISERROR(IF(ScheduleCompile!E527="Off",0,IF(ScheduleCompile!E527="On",1,IF(ISNUMBER(ScheduleCompile!E527),ScheduleCompile!E527/1,IF(ISTEXT(ScheduleCompile!E527),IF(OR(ISNUMBER(FIND("5F",ScheduleCompile!E527)),ISNUMBER(FIND("0F",ScheduleCompile!E527)),ISNUMBER(FIND("8F",ScheduleCompile!E527)),ISNUMBER(FIND("1F",ScheduleCompile!E527)),ISNUMBER(FIND("2F",ScheduleCompile!E527)),ISNUMBER(FIND("3F",ScheduleCompile!E527)),ISNUMBER(FIND("6F",ScheduleCompile!E527)),ISNUMBER(FIND("7F",ScheduleCompile!E527)),ISNUMBER(FIND("9F",ScheduleCompile!E527)),ISNUMBER(FIND("4F",ScheduleCompile!E527))),VALUE(LEFT(ScheduleCompile!E527,FIND("F",ScheduleCompile!E527)-1)),ScheduleCompile!E527)))))),ISTEXT(ScheduleCompile!#REF!)),"ENDTABLE",IF(ISERROR(IF(ScheduleCompile!E527="Off",0,IF(ScheduleCompile!E527="On",1,IF(ISNUMBER(ScheduleCompile!E527),ScheduleCompile!E527/1,IF(ISTEXT(ScheduleCompile!E527),IF(OR(ISNUMBER(FIND("5F",ScheduleCompile!E527)),ISNUMBER(FIND("0F",ScheduleCompile!E527)),ISNUMBER(FIND("8F",ScheduleCompile!E527)),ISNUMBER(FIND("1F",ScheduleCompile!E527)),ISNUMBER(FIND("2F",ScheduleCompile!E527)),ISNUMBER(FIND("3F",ScheduleCompile!E527)),ISNUMBER(FIND("6F",ScheduleCompile!E527)),ISNUMBER(FIND("7F",ScheduleCompile!E527)),ISNUMBER(FIND("9F",ScheduleCompile!E527)),ISNUMBER(FIND("4F",ScheduleCompile!E527))),VALUE(LEFT(ScheduleCompile!E527,FIND("F",ScheduleCompile!E527)-1)),ScheduleCompile!E527)))))),"",IF(ScheduleCompile!E527="Off",0,IF(ScheduleCompile!E527="On",1,IF(ISNUMBER(ScheduleCompile!E527),ScheduleCompile!E527/1,IF(ISTEXT(ScheduleCompile!E527),IF(OR(ISNUMBER(FIND("5F",ScheduleCompile!E527)),ISNUMBER(FIND("0F",ScheduleCompile!E527)),ISNUMBER(FIND("8F",ScheduleCompile!E527)),ISNUMBER(FIND("1F",ScheduleCompile!E527)),ISNUMBER(FIND("2F",ScheduleCompile!E527)),ISNUMBER(FIND("3F",ScheduleCompile!E527)),ISNUMBER(FIND("6F",ScheduleCompile!E527)),ISNUMBER(FIND("7F",ScheduleCompile!E527)),ISNUMBER(FIND("9F",ScheduleCompile!E527)),ISNUMBER(FIND("4F",ScheduleCompile!E527))),VALUE(LEFT(ScheduleCompile!E527,FIND("F",ScheduleCompile!E527)-1)),ScheduleCompile!E527)))))))</f>
        <v>0</v>
      </c>
      <c r="K534" s="1">
        <f>IF(AND(ISERROR(IF(ScheduleCompile!F527="Off",0,IF(ScheduleCompile!F527="On",1,IF(ISNUMBER(ScheduleCompile!F527),ScheduleCompile!F527/1,IF(ISTEXT(ScheduleCompile!F527),IF(OR(ISNUMBER(FIND("5F",ScheduleCompile!F527)),ISNUMBER(FIND("0F",ScheduleCompile!F527)),ISNUMBER(FIND("8F",ScheduleCompile!F527)),ISNUMBER(FIND("1F",ScheduleCompile!F527)),ISNUMBER(FIND("2F",ScheduleCompile!F527)),ISNUMBER(FIND("3F",ScheduleCompile!F527)),ISNUMBER(FIND("6F",ScheduleCompile!F527)),ISNUMBER(FIND("7F",ScheduleCompile!F527)),ISNUMBER(FIND("9F",ScheduleCompile!F527)),ISNUMBER(FIND("4F",ScheduleCompile!F527))),VALUE(LEFT(ScheduleCompile!F527,FIND("F",ScheduleCompile!F527)-1)),ScheduleCompile!F527)))))),ISTEXT(ScheduleCompile!#REF!)),"ENDTABLE",IF(ISERROR(IF(ScheduleCompile!F527="Off",0,IF(ScheduleCompile!F527="On",1,IF(ISNUMBER(ScheduleCompile!F527),ScheduleCompile!F527/1,IF(ISTEXT(ScheduleCompile!F527),IF(OR(ISNUMBER(FIND("5F",ScheduleCompile!F527)),ISNUMBER(FIND("0F",ScheduleCompile!F527)),ISNUMBER(FIND("8F",ScheduleCompile!F527)),ISNUMBER(FIND("1F",ScheduleCompile!F527)),ISNUMBER(FIND("2F",ScheduleCompile!F527)),ISNUMBER(FIND("3F",ScheduleCompile!F527)),ISNUMBER(FIND("6F",ScheduleCompile!F527)),ISNUMBER(FIND("7F",ScheduleCompile!F527)),ISNUMBER(FIND("9F",ScheduleCompile!F527)),ISNUMBER(FIND("4F",ScheduleCompile!F527))),VALUE(LEFT(ScheduleCompile!F527,FIND("F",ScheduleCompile!F527)-1)),ScheduleCompile!F527)))))),"",IF(ScheduleCompile!F527="Off",0,IF(ScheduleCompile!F527="On",1,IF(ISNUMBER(ScheduleCompile!F527),ScheduleCompile!F527/1,IF(ISTEXT(ScheduleCompile!F527),IF(OR(ISNUMBER(FIND("5F",ScheduleCompile!F527)),ISNUMBER(FIND("0F",ScheduleCompile!F527)),ISNUMBER(FIND("8F",ScheduleCompile!F527)),ISNUMBER(FIND("1F",ScheduleCompile!F527)),ISNUMBER(FIND("2F",ScheduleCompile!F527)),ISNUMBER(FIND("3F",ScheduleCompile!F527)),ISNUMBER(FIND("6F",ScheduleCompile!F527)),ISNUMBER(FIND("7F",ScheduleCompile!F527)),ISNUMBER(FIND("9F",ScheduleCompile!F527)),ISNUMBER(FIND("4F",ScheduleCompile!F527))),VALUE(LEFT(ScheduleCompile!F527,FIND("F",ScheduleCompile!F527)-1)),ScheduleCompile!F527)))))))</f>
        <v>0</v>
      </c>
      <c r="L534" s="1">
        <f>IF(AND(ISERROR(IF(ScheduleCompile!G527="Off",0,IF(ScheduleCompile!G527="On",1,IF(ISNUMBER(ScheduleCompile!G527),ScheduleCompile!G527/1,IF(ISTEXT(ScheduleCompile!G527),IF(OR(ISNUMBER(FIND("5F",ScheduleCompile!G527)),ISNUMBER(FIND("0F",ScheduleCompile!G527)),ISNUMBER(FIND("8F",ScheduleCompile!G527)),ISNUMBER(FIND("1F",ScheduleCompile!G527)),ISNUMBER(FIND("2F",ScheduleCompile!G527)),ISNUMBER(FIND("3F",ScheduleCompile!G527)),ISNUMBER(FIND("6F",ScheduleCompile!G527)),ISNUMBER(FIND("7F",ScheduleCompile!G527)),ISNUMBER(FIND("9F",ScheduleCompile!G527)),ISNUMBER(FIND("4F",ScheduleCompile!G527))),VALUE(LEFT(ScheduleCompile!G527,FIND("F",ScheduleCompile!G527)-1)),ScheduleCompile!G527)))))),ISTEXT(ScheduleCompile!#REF!)),"ENDTABLE",IF(ISERROR(IF(ScheduleCompile!G527="Off",0,IF(ScheduleCompile!G527="On",1,IF(ISNUMBER(ScheduleCompile!G527),ScheduleCompile!G527/1,IF(ISTEXT(ScheduleCompile!G527),IF(OR(ISNUMBER(FIND("5F",ScheduleCompile!G527)),ISNUMBER(FIND("0F",ScheduleCompile!G527)),ISNUMBER(FIND("8F",ScheduleCompile!G527)),ISNUMBER(FIND("1F",ScheduleCompile!G527)),ISNUMBER(FIND("2F",ScheduleCompile!G527)),ISNUMBER(FIND("3F",ScheduleCompile!G527)),ISNUMBER(FIND("6F",ScheduleCompile!G527)),ISNUMBER(FIND("7F",ScheduleCompile!G527)),ISNUMBER(FIND("9F",ScheduleCompile!G527)),ISNUMBER(FIND("4F",ScheduleCompile!G527))),VALUE(LEFT(ScheduleCompile!G527,FIND("F",ScheduleCompile!G527)-1)),ScheduleCompile!G527)))))),"",IF(ScheduleCompile!G527="Off",0,IF(ScheduleCompile!G527="On",1,IF(ISNUMBER(ScheduleCompile!G527),ScheduleCompile!G527/1,IF(ISTEXT(ScheduleCompile!G527),IF(OR(ISNUMBER(FIND("5F",ScheduleCompile!G527)),ISNUMBER(FIND("0F",ScheduleCompile!G527)),ISNUMBER(FIND("8F",ScheduleCompile!G527)),ISNUMBER(FIND("1F",ScheduleCompile!G527)),ISNUMBER(FIND("2F",ScheduleCompile!G527)),ISNUMBER(FIND("3F",ScheduleCompile!G527)),ISNUMBER(FIND("6F",ScheduleCompile!G527)),ISNUMBER(FIND("7F",ScheduleCompile!G527)),ISNUMBER(FIND("9F",ScheduleCompile!G527)),ISNUMBER(FIND("4F",ScheduleCompile!G527))),VALUE(LEFT(ScheduleCompile!G527,FIND("F",ScheduleCompile!G527)-1)),ScheduleCompile!G527)))))))</f>
        <v>0</v>
      </c>
      <c r="M534" s="1">
        <f>IF(AND(ISERROR(IF(ScheduleCompile!H527="Off",0,IF(ScheduleCompile!H527="On",1,IF(ISNUMBER(ScheduleCompile!H527),ScheduleCompile!H527/1,IF(ISTEXT(ScheduleCompile!H527),IF(OR(ISNUMBER(FIND("5F",ScheduleCompile!H527)),ISNUMBER(FIND("0F",ScheduleCompile!H527)),ISNUMBER(FIND("8F",ScheduleCompile!H527)),ISNUMBER(FIND("1F",ScheduleCompile!H527)),ISNUMBER(FIND("2F",ScheduleCompile!H527)),ISNUMBER(FIND("3F",ScheduleCompile!H527)),ISNUMBER(FIND("6F",ScheduleCompile!H527)),ISNUMBER(FIND("7F",ScheduleCompile!H527)),ISNUMBER(FIND("9F",ScheduleCompile!H527)),ISNUMBER(FIND("4F",ScheduleCompile!H527))),VALUE(LEFT(ScheduleCompile!H527,FIND("F",ScheduleCompile!H527)-1)),ScheduleCompile!H527)))))),ISTEXT(ScheduleCompile!#REF!)),"ENDTABLE",IF(ISERROR(IF(ScheduleCompile!H527="Off",0,IF(ScheduleCompile!H527="On",1,IF(ISNUMBER(ScheduleCompile!H527),ScheduleCompile!H527/1,IF(ISTEXT(ScheduleCompile!H527),IF(OR(ISNUMBER(FIND("5F",ScheduleCompile!H527)),ISNUMBER(FIND("0F",ScheduleCompile!H527)),ISNUMBER(FIND("8F",ScheduleCompile!H527)),ISNUMBER(FIND("1F",ScheduleCompile!H527)),ISNUMBER(FIND("2F",ScheduleCompile!H527)),ISNUMBER(FIND("3F",ScheduleCompile!H527)),ISNUMBER(FIND("6F",ScheduleCompile!H527)),ISNUMBER(FIND("7F",ScheduleCompile!H527)),ISNUMBER(FIND("9F",ScheduleCompile!H527)),ISNUMBER(FIND("4F",ScheduleCompile!H527))),VALUE(LEFT(ScheduleCompile!H527,FIND("F",ScheduleCompile!H527)-1)),ScheduleCompile!H527)))))),"",IF(ScheduleCompile!H527="Off",0,IF(ScheduleCompile!H527="On",1,IF(ISNUMBER(ScheduleCompile!H527),ScheduleCompile!H527/1,IF(ISTEXT(ScheduleCompile!H527),IF(OR(ISNUMBER(FIND("5F",ScheduleCompile!H527)),ISNUMBER(FIND("0F",ScheduleCompile!H527)),ISNUMBER(FIND("8F",ScheduleCompile!H527)),ISNUMBER(FIND("1F",ScheduleCompile!H527)),ISNUMBER(FIND("2F",ScheduleCompile!H527)),ISNUMBER(FIND("3F",ScheduleCompile!H527)),ISNUMBER(FIND("6F",ScheduleCompile!H527)),ISNUMBER(FIND("7F",ScheduleCompile!H527)),ISNUMBER(FIND("9F",ScheduleCompile!H527)),ISNUMBER(FIND("4F",ScheduleCompile!H527))),VALUE(LEFT(ScheduleCompile!H527,FIND("F",ScheduleCompile!H527)-1)),ScheduleCompile!H527)))))))</f>
        <v>0</v>
      </c>
      <c r="N534" s="1">
        <f>IF(AND(ISERROR(IF(ScheduleCompile!I527="Off",0,IF(ScheduleCompile!I527="On",1,IF(ISNUMBER(ScheduleCompile!I527),ScheduleCompile!I527/1,IF(ISTEXT(ScheduleCompile!I527),IF(OR(ISNUMBER(FIND("5F",ScheduleCompile!I527)),ISNUMBER(FIND("0F",ScheduleCompile!I527)),ISNUMBER(FIND("8F",ScheduleCompile!I527)),ISNUMBER(FIND("1F",ScheduleCompile!I527)),ISNUMBER(FIND("2F",ScheduleCompile!I527)),ISNUMBER(FIND("3F",ScheduleCompile!I527)),ISNUMBER(FIND("6F",ScheduleCompile!I527)),ISNUMBER(FIND("7F",ScheduleCompile!I527)),ISNUMBER(FIND("9F",ScheduleCompile!I527)),ISNUMBER(FIND("4F",ScheduleCompile!I527))),VALUE(LEFT(ScheduleCompile!I527,FIND("F",ScheduleCompile!I527)-1)),ScheduleCompile!I527)))))),ISTEXT(ScheduleCompile!#REF!)),"ENDTABLE",IF(ISERROR(IF(ScheduleCompile!I527="Off",0,IF(ScheduleCompile!I527="On",1,IF(ISNUMBER(ScheduleCompile!I527),ScheduleCompile!I527/1,IF(ISTEXT(ScheduleCompile!I527),IF(OR(ISNUMBER(FIND("5F",ScheduleCompile!I527)),ISNUMBER(FIND("0F",ScheduleCompile!I527)),ISNUMBER(FIND("8F",ScheduleCompile!I527)),ISNUMBER(FIND("1F",ScheduleCompile!I527)),ISNUMBER(FIND("2F",ScheduleCompile!I527)),ISNUMBER(FIND("3F",ScheduleCompile!I527)),ISNUMBER(FIND("6F",ScheduleCompile!I527)),ISNUMBER(FIND("7F",ScheduleCompile!I527)),ISNUMBER(FIND("9F",ScheduleCompile!I527)),ISNUMBER(FIND("4F",ScheduleCompile!I527))),VALUE(LEFT(ScheduleCompile!I527,FIND("F",ScheduleCompile!I527)-1)),ScheduleCompile!I527)))))),"",IF(ScheduleCompile!I527="Off",0,IF(ScheduleCompile!I527="On",1,IF(ISNUMBER(ScheduleCompile!I527),ScheduleCompile!I527/1,IF(ISTEXT(ScheduleCompile!I527),IF(OR(ISNUMBER(FIND("5F",ScheduleCompile!I527)),ISNUMBER(FIND("0F",ScheduleCompile!I527)),ISNUMBER(FIND("8F",ScheduleCompile!I527)),ISNUMBER(FIND("1F",ScheduleCompile!I527)),ISNUMBER(FIND("2F",ScheduleCompile!I527)),ISNUMBER(FIND("3F",ScheduleCompile!I527)),ISNUMBER(FIND("6F",ScheduleCompile!I527)),ISNUMBER(FIND("7F",ScheduleCompile!I527)),ISNUMBER(FIND("9F",ScheduleCompile!I527)),ISNUMBER(FIND("4F",ScheduleCompile!I527))),VALUE(LEFT(ScheduleCompile!I527,FIND("F",ScheduleCompile!I527)-1)),ScheduleCompile!I527)))))))</f>
        <v>0.5</v>
      </c>
      <c r="O534" s="1">
        <f>IF(AND(ISERROR(IF(ScheduleCompile!J527="Off",0,IF(ScheduleCompile!J527="On",1,IF(ISNUMBER(ScheduleCompile!J527),ScheduleCompile!J527/1,IF(ISTEXT(ScheduleCompile!J527),IF(OR(ISNUMBER(FIND("5F",ScheduleCompile!J527)),ISNUMBER(FIND("0F",ScheduleCompile!J527)),ISNUMBER(FIND("8F",ScheduleCompile!J527)),ISNUMBER(FIND("1F",ScheduleCompile!J527)),ISNUMBER(FIND("2F",ScheduleCompile!J527)),ISNUMBER(FIND("3F",ScheduleCompile!J527)),ISNUMBER(FIND("6F",ScheduleCompile!J527)),ISNUMBER(FIND("7F",ScheduleCompile!J527)),ISNUMBER(FIND("9F",ScheduleCompile!J527)),ISNUMBER(FIND("4F",ScheduleCompile!J527))),VALUE(LEFT(ScheduleCompile!J527,FIND("F",ScheduleCompile!J527)-1)),ScheduleCompile!J527)))))),ISTEXT(ScheduleCompile!#REF!)),"ENDTABLE",IF(ISERROR(IF(ScheduleCompile!J527="Off",0,IF(ScheduleCompile!J527="On",1,IF(ISNUMBER(ScheduleCompile!J527),ScheduleCompile!J527/1,IF(ISTEXT(ScheduleCompile!J527),IF(OR(ISNUMBER(FIND("5F",ScheduleCompile!J527)),ISNUMBER(FIND("0F",ScheduleCompile!J527)),ISNUMBER(FIND("8F",ScheduleCompile!J527)),ISNUMBER(FIND("1F",ScheduleCompile!J527)),ISNUMBER(FIND("2F",ScheduleCompile!J527)),ISNUMBER(FIND("3F",ScheduleCompile!J527)),ISNUMBER(FIND("6F",ScheduleCompile!J527)),ISNUMBER(FIND("7F",ScheduleCompile!J527)),ISNUMBER(FIND("9F",ScheduleCompile!J527)),ISNUMBER(FIND("4F",ScheduleCompile!J527))),VALUE(LEFT(ScheduleCompile!J527,FIND("F",ScheduleCompile!J527)-1)),ScheduleCompile!J527)))))),"",IF(ScheduleCompile!J527="Off",0,IF(ScheduleCompile!J527="On",1,IF(ISNUMBER(ScheduleCompile!J527),ScheduleCompile!J527/1,IF(ISTEXT(ScheduleCompile!J527),IF(OR(ISNUMBER(FIND("5F",ScheduleCompile!J527)),ISNUMBER(FIND("0F",ScheduleCompile!J527)),ISNUMBER(FIND("8F",ScheduleCompile!J527)),ISNUMBER(FIND("1F",ScheduleCompile!J527)),ISNUMBER(FIND("2F",ScheduleCompile!J527)),ISNUMBER(FIND("3F",ScheduleCompile!J527)),ISNUMBER(FIND("6F",ScheduleCompile!J527)),ISNUMBER(FIND("7F",ScheduleCompile!J527)),ISNUMBER(FIND("9F",ScheduleCompile!J527)),ISNUMBER(FIND("4F",ScheduleCompile!J527))),VALUE(LEFT(ScheduleCompile!J527,FIND("F",ScheduleCompile!J527)-1)),ScheduleCompile!J527)))))))</f>
        <v>0.5</v>
      </c>
      <c r="P534" s="1">
        <f>IF(AND(ISERROR(IF(ScheduleCompile!K527="Off",0,IF(ScheduleCompile!K527="On",1,IF(ISNUMBER(ScheduleCompile!K527),ScheduleCompile!K527/1,IF(ISTEXT(ScheduleCompile!K527),IF(OR(ISNUMBER(FIND("5F",ScheduleCompile!K527)),ISNUMBER(FIND("0F",ScheduleCompile!K527)),ISNUMBER(FIND("8F",ScheduleCompile!K527)),ISNUMBER(FIND("1F",ScheduleCompile!K527)),ISNUMBER(FIND("2F",ScheduleCompile!K527)),ISNUMBER(FIND("3F",ScheduleCompile!K527)),ISNUMBER(FIND("6F",ScheduleCompile!K527)),ISNUMBER(FIND("7F",ScheduleCompile!K527)),ISNUMBER(FIND("9F",ScheduleCompile!K527)),ISNUMBER(FIND("4F",ScheduleCompile!K527))),VALUE(LEFT(ScheduleCompile!K527,FIND("F",ScheduleCompile!K527)-1)),ScheduleCompile!K527)))))),ISTEXT(ScheduleCompile!#REF!)),"ENDTABLE",IF(ISERROR(IF(ScheduleCompile!K527="Off",0,IF(ScheduleCompile!K527="On",1,IF(ISNUMBER(ScheduleCompile!K527),ScheduleCompile!K527/1,IF(ISTEXT(ScheduleCompile!K527),IF(OR(ISNUMBER(FIND("5F",ScheduleCompile!K527)),ISNUMBER(FIND("0F",ScheduleCompile!K527)),ISNUMBER(FIND("8F",ScheduleCompile!K527)),ISNUMBER(FIND("1F",ScheduleCompile!K527)),ISNUMBER(FIND("2F",ScheduleCompile!K527)),ISNUMBER(FIND("3F",ScheduleCompile!K527)),ISNUMBER(FIND("6F",ScheduleCompile!K527)),ISNUMBER(FIND("7F",ScheduleCompile!K527)),ISNUMBER(FIND("9F",ScheduleCompile!K527)),ISNUMBER(FIND("4F",ScheduleCompile!K527))),VALUE(LEFT(ScheduleCompile!K527,FIND("F",ScheduleCompile!K527)-1)),ScheduleCompile!K527)))))),"",IF(ScheduleCompile!K527="Off",0,IF(ScheduleCompile!K527="On",1,IF(ISNUMBER(ScheduleCompile!K527),ScheduleCompile!K527/1,IF(ISTEXT(ScheduleCompile!K527),IF(OR(ISNUMBER(FIND("5F",ScheduleCompile!K527)),ISNUMBER(FIND("0F",ScheduleCompile!K527)),ISNUMBER(FIND("8F",ScheduleCompile!K527)),ISNUMBER(FIND("1F",ScheduleCompile!K527)),ISNUMBER(FIND("2F",ScheduleCompile!K527)),ISNUMBER(FIND("3F",ScheduleCompile!K527)),ISNUMBER(FIND("6F",ScheduleCompile!K527)),ISNUMBER(FIND("7F",ScheduleCompile!K527)),ISNUMBER(FIND("9F",ScheduleCompile!K527)),ISNUMBER(FIND("4F",ScheduleCompile!K527))),VALUE(LEFT(ScheduleCompile!K527,FIND("F",ScheduleCompile!K527)-1)),ScheduleCompile!K527)))))))</f>
        <v>0.5</v>
      </c>
      <c r="Q534" s="1">
        <f>IF(AND(ISERROR(IF(ScheduleCompile!L527="Off",0,IF(ScheduleCompile!L527="On",1,IF(ISNUMBER(ScheduleCompile!L527),ScheduleCompile!L527/1,IF(ISTEXT(ScheduleCompile!L527),IF(OR(ISNUMBER(FIND("5F",ScheduleCompile!L527)),ISNUMBER(FIND("0F",ScheduleCompile!L527)),ISNUMBER(FIND("8F",ScheduleCompile!L527)),ISNUMBER(FIND("1F",ScheduleCompile!L527)),ISNUMBER(FIND("2F",ScheduleCompile!L527)),ISNUMBER(FIND("3F",ScheduleCompile!L527)),ISNUMBER(FIND("6F",ScheduleCompile!L527)),ISNUMBER(FIND("7F",ScheduleCompile!L527)),ISNUMBER(FIND("9F",ScheduleCompile!L527)),ISNUMBER(FIND("4F",ScheduleCompile!L527))),VALUE(LEFT(ScheduleCompile!L527,FIND("F",ScheduleCompile!L527)-1)),ScheduleCompile!L527)))))),ISTEXT(ScheduleCompile!#REF!)),"ENDTABLE",IF(ISERROR(IF(ScheduleCompile!L527="Off",0,IF(ScheduleCompile!L527="On",1,IF(ISNUMBER(ScheduleCompile!L527),ScheduleCompile!L527/1,IF(ISTEXT(ScheduleCompile!L527),IF(OR(ISNUMBER(FIND("5F",ScheduleCompile!L527)),ISNUMBER(FIND("0F",ScheduleCompile!L527)),ISNUMBER(FIND("8F",ScheduleCompile!L527)),ISNUMBER(FIND("1F",ScheduleCompile!L527)),ISNUMBER(FIND("2F",ScheduleCompile!L527)),ISNUMBER(FIND("3F",ScheduleCompile!L527)),ISNUMBER(FIND("6F",ScheduleCompile!L527)),ISNUMBER(FIND("7F",ScheduleCompile!L527)),ISNUMBER(FIND("9F",ScheduleCompile!L527)),ISNUMBER(FIND("4F",ScheduleCompile!L527))),VALUE(LEFT(ScheduleCompile!L527,FIND("F",ScheduleCompile!L527)-1)),ScheduleCompile!L527)))))),"",IF(ScheduleCompile!L527="Off",0,IF(ScheduleCompile!L527="On",1,IF(ISNUMBER(ScheduleCompile!L527),ScheduleCompile!L527/1,IF(ISTEXT(ScheduleCompile!L527),IF(OR(ISNUMBER(FIND("5F",ScheduleCompile!L527)),ISNUMBER(FIND("0F",ScheduleCompile!L527)),ISNUMBER(FIND("8F",ScheduleCompile!L527)),ISNUMBER(FIND("1F",ScheduleCompile!L527)),ISNUMBER(FIND("2F",ScheduleCompile!L527)),ISNUMBER(FIND("3F",ScheduleCompile!L527)),ISNUMBER(FIND("6F",ScheduleCompile!L527)),ISNUMBER(FIND("7F",ScheduleCompile!L527)),ISNUMBER(FIND("9F",ScheduleCompile!L527)),ISNUMBER(FIND("4F",ScheduleCompile!L527))),VALUE(LEFT(ScheduleCompile!L527,FIND("F",ScheduleCompile!L527)-1)),ScheduleCompile!L527)))))))</f>
        <v>0.9</v>
      </c>
      <c r="R534" s="1">
        <f>IF(AND(ISERROR(IF(ScheduleCompile!M527="Off",0,IF(ScheduleCompile!M527="On",1,IF(ISNUMBER(ScheduleCompile!M527),ScheduleCompile!M527/1,IF(ISTEXT(ScheduleCompile!M527),IF(OR(ISNUMBER(FIND("5F",ScheduleCompile!M527)),ISNUMBER(FIND("0F",ScheduleCompile!M527)),ISNUMBER(FIND("8F",ScheduleCompile!M527)),ISNUMBER(FIND("1F",ScheduleCompile!M527)),ISNUMBER(FIND("2F",ScheduleCompile!M527)),ISNUMBER(FIND("3F",ScheduleCompile!M527)),ISNUMBER(FIND("6F",ScheduleCompile!M527)),ISNUMBER(FIND("7F",ScheduleCompile!M527)),ISNUMBER(FIND("9F",ScheduleCompile!M527)),ISNUMBER(FIND("4F",ScheduleCompile!M527))),VALUE(LEFT(ScheduleCompile!M527,FIND("F",ScheduleCompile!M527)-1)),ScheduleCompile!M527)))))),ISTEXT(ScheduleCompile!#REF!)),"ENDTABLE",IF(ISERROR(IF(ScheduleCompile!M527="Off",0,IF(ScheduleCompile!M527="On",1,IF(ISNUMBER(ScheduleCompile!M527),ScheduleCompile!M527/1,IF(ISTEXT(ScheduleCompile!M527),IF(OR(ISNUMBER(FIND("5F",ScheduleCompile!M527)),ISNUMBER(FIND("0F",ScheduleCompile!M527)),ISNUMBER(FIND("8F",ScheduleCompile!M527)),ISNUMBER(FIND("1F",ScheduleCompile!M527)),ISNUMBER(FIND("2F",ScheduleCompile!M527)),ISNUMBER(FIND("3F",ScheduleCompile!M527)),ISNUMBER(FIND("6F",ScheduleCompile!M527)),ISNUMBER(FIND("7F",ScheduleCompile!M527)),ISNUMBER(FIND("9F",ScheduleCompile!M527)),ISNUMBER(FIND("4F",ScheduleCompile!M527))),VALUE(LEFT(ScheduleCompile!M527,FIND("F",ScheduleCompile!M527)-1)),ScheduleCompile!M527)))))),"",IF(ScheduleCompile!M527="Off",0,IF(ScheduleCompile!M527="On",1,IF(ISNUMBER(ScheduleCompile!M527),ScheduleCompile!M527/1,IF(ISTEXT(ScheduleCompile!M527),IF(OR(ISNUMBER(FIND("5F",ScheduleCompile!M527)),ISNUMBER(FIND("0F",ScheduleCompile!M527)),ISNUMBER(FIND("8F",ScheduleCompile!M527)),ISNUMBER(FIND("1F",ScheduleCompile!M527)),ISNUMBER(FIND("2F",ScheduleCompile!M527)),ISNUMBER(FIND("3F",ScheduleCompile!M527)),ISNUMBER(FIND("6F",ScheduleCompile!M527)),ISNUMBER(FIND("7F",ScheduleCompile!M527)),ISNUMBER(FIND("9F",ScheduleCompile!M527)),ISNUMBER(FIND("4F",ScheduleCompile!M527))),VALUE(LEFT(ScheduleCompile!M527,FIND("F",ScheduleCompile!M527)-1)),ScheduleCompile!M527)))))))</f>
        <v>0.9</v>
      </c>
      <c r="S534" s="1">
        <f>IF(AND(ISERROR(IF(ScheduleCompile!N527="Off",0,IF(ScheduleCompile!N527="On",1,IF(ISNUMBER(ScheduleCompile!N527),ScheduleCompile!N527/1,IF(ISTEXT(ScheduleCompile!N527),IF(OR(ISNUMBER(FIND("5F",ScheduleCompile!N527)),ISNUMBER(FIND("0F",ScheduleCompile!N527)),ISNUMBER(FIND("8F",ScheduleCompile!N527)),ISNUMBER(FIND("1F",ScheduleCompile!N527)),ISNUMBER(FIND("2F",ScheduleCompile!N527)),ISNUMBER(FIND("3F",ScheduleCompile!N527)),ISNUMBER(FIND("6F",ScheduleCompile!N527)),ISNUMBER(FIND("7F",ScheduleCompile!N527)),ISNUMBER(FIND("9F",ScheduleCompile!N527)),ISNUMBER(FIND("4F",ScheduleCompile!N527))),VALUE(LEFT(ScheduleCompile!N527,FIND("F",ScheduleCompile!N527)-1)),ScheduleCompile!N527)))))),ISTEXT(ScheduleCompile!#REF!)),"ENDTABLE",IF(ISERROR(IF(ScheduleCompile!N527="Off",0,IF(ScheduleCompile!N527="On",1,IF(ISNUMBER(ScheduleCompile!N527),ScheduleCompile!N527/1,IF(ISTEXT(ScheduleCompile!N527),IF(OR(ISNUMBER(FIND("5F",ScheduleCompile!N527)),ISNUMBER(FIND("0F",ScheduleCompile!N527)),ISNUMBER(FIND("8F",ScheduleCompile!N527)),ISNUMBER(FIND("1F",ScheduleCompile!N527)),ISNUMBER(FIND("2F",ScheduleCompile!N527)),ISNUMBER(FIND("3F",ScheduleCompile!N527)),ISNUMBER(FIND("6F",ScheduleCompile!N527)),ISNUMBER(FIND("7F",ScheduleCompile!N527)),ISNUMBER(FIND("9F",ScheduleCompile!N527)),ISNUMBER(FIND("4F",ScheduleCompile!N527))),VALUE(LEFT(ScheduleCompile!N527,FIND("F",ScheduleCompile!N527)-1)),ScheduleCompile!N527)))))),"",IF(ScheduleCompile!N527="Off",0,IF(ScheduleCompile!N527="On",1,IF(ISNUMBER(ScheduleCompile!N527),ScheduleCompile!N527/1,IF(ISTEXT(ScheduleCompile!N527),IF(OR(ISNUMBER(FIND("5F",ScheduleCompile!N527)),ISNUMBER(FIND("0F",ScheduleCompile!N527)),ISNUMBER(FIND("8F",ScheduleCompile!N527)),ISNUMBER(FIND("1F",ScheduleCompile!N527)),ISNUMBER(FIND("2F",ScheduleCompile!N527)),ISNUMBER(FIND("3F",ScheduleCompile!N527)),ISNUMBER(FIND("6F",ScheduleCompile!N527)),ISNUMBER(FIND("7F",ScheduleCompile!N527)),ISNUMBER(FIND("9F",ScheduleCompile!N527)),ISNUMBER(FIND("4F",ScheduleCompile!N527))),VALUE(LEFT(ScheduleCompile!N527,FIND("F",ScheduleCompile!N527)-1)),ScheduleCompile!N527)))))))</f>
        <v>0.9</v>
      </c>
      <c r="T534" s="1">
        <f>IF(AND(ISERROR(IF(ScheduleCompile!O527="Off",0,IF(ScheduleCompile!O527="On",1,IF(ISNUMBER(ScheduleCompile!O527),ScheduleCompile!O527/1,IF(ISTEXT(ScheduleCompile!O527),IF(OR(ISNUMBER(FIND("5F",ScheduleCompile!O527)),ISNUMBER(FIND("0F",ScheduleCompile!O527)),ISNUMBER(FIND("8F",ScheduleCompile!O527)),ISNUMBER(FIND("1F",ScheduleCompile!O527)),ISNUMBER(FIND("2F",ScheduleCompile!O527)),ISNUMBER(FIND("3F",ScheduleCompile!O527)),ISNUMBER(FIND("6F",ScheduleCompile!O527)),ISNUMBER(FIND("7F",ScheduleCompile!O527)),ISNUMBER(FIND("9F",ScheduleCompile!O527)),ISNUMBER(FIND("4F",ScheduleCompile!O527))),VALUE(LEFT(ScheduleCompile!O527,FIND("F",ScheduleCompile!O527)-1)),ScheduleCompile!O527)))))),ISTEXT(ScheduleCompile!#REF!)),"ENDTABLE",IF(ISERROR(IF(ScheduleCompile!O527="Off",0,IF(ScheduleCompile!O527="On",1,IF(ISNUMBER(ScheduleCompile!O527),ScheduleCompile!O527/1,IF(ISTEXT(ScheduleCompile!O527),IF(OR(ISNUMBER(FIND("5F",ScheduleCompile!O527)),ISNUMBER(FIND("0F",ScheduleCompile!O527)),ISNUMBER(FIND("8F",ScheduleCompile!O527)),ISNUMBER(FIND("1F",ScheduleCompile!O527)),ISNUMBER(FIND("2F",ScheduleCompile!O527)),ISNUMBER(FIND("3F",ScheduleCompile!O527)),ISNUMBER(FIND("6F",ScheduleCompile!O527)),ISNUMBER(FIND("7F",ScheduleCompile!O527)),ISNUMBER(FIND("9F",ScheduleCompile!O527)),ISNUMBER(FIND("4F",ScheduleCompile!O527))),VALUE(LEFT(ScheduleCompile!O527,FIND("F",ScheduleCompile!O527)-1)),ScheduleCompile!O527)))))),"",IF(ScheduleCompile!O527="Off",0,IF(ScheduleCompile!O527="On",1,IF(ISNUMBER(ScheduleCompile!O527),ScheduleCompile!O527/1,IF(ISTEXT(ScheduleCompile!O527),IF(OR(ISNUMBER(FIND("5F",ScheduleCompile!O527)),ISNUMBER(FIND("0F",ScheduleCompile!O527)),ISNUMBER(FIND("8F",ScheduleCompile!O527)),ISNUMBER(FIND("1F",ScheduleCompile!O527)),ISNUMBER(FIND("2F",ScheduleCompile!O527)),ISNUMBER(FIND("3F",ScheduleCompile!O527)),ISNUMBER(FIND("6F",ScheduleCompile!O527)),ISNUMBER(FIND("7F",ScheduleCompile!O527)),ISNUMBER(FIND("9F",ScheduleCompile!O527)),ISNUMBER(FIND("4F",ScheduleCompile!O527))),VALUE(LEFT(ScheduleCompile!O527,FIND("F",ScheduleCompile!O527)-1)),ScheduleCompile!O527)))))))</f>
        <v>0.9</v>
      </c>
      <c r="U534" s="1">
        <f>IF(AND(ISERROR(IF(ScheduleCompile!P527="Off",0,IF(ScheduleCompile!P527="On",1,IF(ISNUMBER(ScheduleCompile!P527),ScheduleCompile!P527/1,IF(ISTEXT(ScheduleCompile!P527),IF(OR(ISNUMBER(FIND("5F",ScheduleCompile!P527)),ISNUMBER(FIND("0F",ScheduleCompile!P527)),ISNUMBER(FIND("8F",ScheduleCompile!P527)),ISNUMBER(FIND("1F",ScheduleCompile!P527)),ISNUMBER(FIND("2F",ScheduleCompile!P527)),ISNUMBER(FIND("3F",ScheduleCompile!P527)),ISNUMBER(FIND("6F",ScheduleCompile!P527)),ISNUMBER(FIND("7F",ScheduleCompile!P527)),ISNUMBER(FIND("9F",ScheduleCompile!P527)),ISNUMBER(FIND("4F",ScheduleCompile!P527))),VALUE(LEFT(ScheduleCompile!P527,FIND("F",ScheduleCompile!P527)-1)),ScheduleCompile!P527)))))),ISTEXT(ScheduleCompile!#REF!)),"ENDTABLE",IF(ISERROR(IF(ScheduleCompile!P527="Off",0,IF(ScheduleCompile!P527="On",1,IF(ISNUMBER(ScheduleCompile!P527),ScheduleCompile!P527/1,IF(ISTEXT(ScheduleCompile!P527),IF(OR(ISNUMBER(FIND("5F",ScheduleCompile!P527)),ISNUMBER(FIND("0F",ScheduleCompile!P527)),ISNUMBER(FIND("8F",ScheduleCompile!P527)),ISNUMBER(FIND("1F",ScheduleCompile!P527)),ISNUMBER(FIND("2F",ScheduleCompile!P527)),ISNUMBER(FIND("3F",ScheduleCompile!P527)),ISNUMBER(FIND("6F",ScheduleCompile!P527)),ISNUMBER(FIND("7F",ScheduleCompile!P527)),ISNUMBER(FIND("9F",ScheduleCompile!P527)),ISNUMBER(FIND("4F",ScheduleCompile!P527))),VALUE(LEFT(ScheduleCompile!P527,FIND("F",ScheduleCompile!P527)-1)),ScheduleCompile!P527)))))),"",IF(ScheduleCompile!P527="Off",0,IF(ScheduleCompile!P527="On",1,IF(ISNUMBER(ScheduleCompile!P527),ScheduleCompile!P527/1,IF(ISTEXT(ScheduleCompile!P527),IF(OR(ISNUMBER(FIND("5F",ScheduleCompile!P527)),ISNUMBER(FIND("0F",ScheduleCompile!P527)),ISNUMBER(FIND("8F",ScheduleCompile!P527)),ISNUMBER(FIND("1F",ScheduleCompile!P527)),ISNUMBER(FIND("2F",ScheduleCompile!P527)),ISNUMBER(FIND("3F",ScheduleCompile!P527)),ISNUMBER(FIND("6F",ScheduleCompile!P527)),ISNUMBER(FIND("7F",ScheduleCompile!P527)),ISNUMBER(FIND("9F",ScheduleCompile!P527)),ISNUMBER(FIND("4F",ScheduleCompile!P527))),VALUE(LEFT(ScheduleCompile!P527,FIND("F",ScheduleCompile!P527)-1)),ScheduleCompile!P527)))))))</f>
        <v>0.75</v>
      </c>
      <c r="V534" s="1">
        <f>IF(AND(ISERROR(IF(ScheduleCompile!Q527="Off",0,IF(ScheduleCompile!Q527="On",1,IF(ISNUMBER(ScheduleCompile!Q527),ScheduleCompile!Q527/1,IF(ISTEXT(ScheduleCompile!Q527),IF(OR(ISNUMBER(FIND("5F",ScheduleCompile!Q527)),ISNUMBER(FIND("0F",ScheduleCompile!Q527)),ISNUMBER(FIND("8F",ScheduleCompile!Q527)),ISNUMBER(FIND("1F",ScheduleCompile!Q527)),ISNUMBER(FIND("2F",ScheduleCompile!Q527)),ISNUMBER(FIND("3F",ScheduleCompile!Q527)),ISNUMBER(FIND("6F",ScheduleCompile!Q527)),ISNUMBER(FIND("7F",ScheduleCompile!Q527)),ISNUMBER(FIND("9F",ScheduleCompile!Q527)),ISNUMBER(FIND("4F",ScheduleCompile!Q527))),VALUE(LEFT(ScheduleCompile!Q527,FIND("F",ScheduleCompile!Q527)-1)),ScheduleCompile!Q527)))))),ISTEXT(ScheduleCompile!#REF!)),"ENDTABLE",IF(ISERROR(IF(ScheduleCompile!Q527="Off",0,IF(ScheduleCompile!Q527="On",1,IF(ISNUMBER(ScheduleCompile!Q527),ScheduleCompile!Q527/1,IF(ISTEXT(ScheduleCompile!Q527),IF(OR(ISNUMBER(FIND("5F",ScheduleCompile!Q527)),ISNUMBER(FIND("0F",ScheduleCompile!Q527)),ISNUMBER(FIND("8F",ScheduleCompile!Q527)),ISNUMBER(FIND("1F",ScheduleCompile!Q527)),ISNUMBER(FIND("2F",ScheduleCompile!Q527)),ISNUMBER(FIND("3F",ScheduleCompile!Q527)),ISNUMBER(FIND("6F",ScheduleCompile!Q527)),ISNUMBER(FIND("7F",ScheduleCompile!Q527)),ISNUMBER(FIND("9F",ScheduleCompile!Q527)),ISNUMBER(FIND("4F",ScheduleCompile!Q527))),VALUE(LEFT(ScheduleCompile!Q527,FIND("F",ScheduleCompile!Q527)-1)),ScheduleCompile!Q527)))))),"",IF(ScheduleCompile!Q527="Off",0,IF(ScheduleCompile!Q527="On",1,IF(ISNUMBER(ScheduleCompile!Q527),ScheduleCompile!Q527/1,IF(ISTEXT(ScheduleCompile!Q527),IF(OR(ISNUMBER(FIND("5F",ScheduleCompile!Q527)),ISNUMBER(FIND("0F",ScheduleCompile!Q527)),ISNUMBER(FIND("8F",ScheduleCompile!Q527)),ISNUMBER(FIND("1F",ScheduleCompile!Q527)),ISNUMBER(FIND("2F",ScheduleCompile!Q527)),ISNUMBER(FIND("3F",ScheduleCompile!Q527)),ISNUMBER(FIND("6F",ScheduleCompile!Q527)),ISNUMBER(FIND("7F",ScheduleCompile!Q527)),ISNUMBER(FIND("9F",ScheduleCompile!Q527)),ISNUMBER(FIND("4F",ScheduleCompile!Q527))),VALUE(LEFT(ScheduleCompile!Q527,FIND("F",ScheduleCompile!Q527)-1)),ScheduleCompile!Q527)))))))</f>
        <v>0.75</v>
      </c>
      <c r="W534" s="1">
        <f>IF(AND(ISERROR(IF(ScheduleCompile!R527="Off",0,IF(ScheduleCompile!R527="On",1,IF(ISNUMBER(ScheduleCompile!R527),ScheduleCompile!R527/1,IF(ISTEXT(ScheduleCompile!R527),IF(OR(ISNUMBER(FIND("5F",ScheduleCompile!R527)),ISNUMBER(FIND("0F",ScheduleCompile!R527)),ISNUMBER(FIND("8F",ScheduleCompile!R527)),ISNUMBER(FIND("1F",ScheduleCompile!R527)),ISNUMBER(FIND("2F",ScheduleCompile!R527)),ISNUMBER(FIND("3F",ScheduleCompile!R527)),ISNUMBER(FIND("6F",ScheduleCompile!R527)),ISNUMBER(FIND("7F",ScheduleCompile!R527)),ISNUMBER(FIND("9F",ScheduleCompile!R527)),ISNUMBER(FIND("4F",ScheduleCompile!R527))),VALUE(LEFT(ScheduleCompile!R527,FIND("F",ScheduleCompile!R527)-1)),ScheduleCompile!R527)))))),ISTEXT(ScheduleCompile!#REF!)),"ENDTABLE",IF(ISERROR(IF(ScheduleCompile!R527="Off",0,IF(ScheduleCompile!R527="On",1,IF(ISNUMBER(ScheduleCompile!R527),ScheduleCompile!R527/1,IF(ISTEXT(ScheduleCompile!R527),IF(OR(ISNUMBER(FIND("5F",ScheduleCompile!R527)),ISNUMBER(FIND("0F",ScheduleCompile!R527)),ISNUMBER(FIND("8F",ScheduleCompile!R527)),ISNUMBER(FIND("1F",ScheduleCompile!R527)),ISNUMBER(FIND("2F",ScheduleCompile!R527)),ISNUMBER(FIND("3F",ScheduleCompile!R527)),ISNUMBER(FIND("6F",ScheduleCompile!R527)),ISNUMBER(FIND("7F",ScheduleCompile!R527)),ISNUMBER(FIND("9F",ScheduleCompile!R527)),ISNUMBER(FIND("4F",ScheduleCompile!R527))),VALUE(LEFT(ScheduleCompile!R527,FIND("F",ScheduleCompile!R527)-1)),ScheduleCompile!R527)))))),"",IF(ScheduleCompile!R527="Off",0,IF(ScheduleCompile!R527="On",1,IF(ISNUMBER(ScheduleCompile!R527),ScheduleCompile!R527/1,IF(ISTEXT(ScheduleCompile!R527),IF(OR(ISNUMBER(FIND("5F",ScheduleCompile!R527)),ISNUMBER(FIND("0F",ScheduleCompile!R527)),ISNUMBER(FIND("8F",ScheduleCompile!R527)),ISNUMBER(FIND("1F",ScheduleCompile!R527)),ISNUMBER(FIND("2F",ScheduleCompile!R527)),ISNUMBER(FIND("3F",ScheduleCompile!R527)),ISNUMBER(FIND("6F",ScheduleCompile!R527)),ISNUMBER(FIND("7F",ScheduleCompile!R527)),ISNUMBER(FIND("9F",ScheduleCompile!R527)),ISNUMBER(FIND("4F",ScheduleCompile!R527))),VALUE(LEFT(ScheduleCompile!R527,FIND("F",ScheduleCompile!R527)-1)),ScheduleCompile!R527)))))))</f>
        <v>0.75</v>
      </c>
      <c r="X534" s="1">
        <f>IF(AND(ISERROR(IF(ScheduleCompile!S527="Off",0,IF(ScheduleCompile!S527="On",1,IF(ISNUMBER(ScheduleCompile!S527),ScheduleCompile!S527/1,IF(ISTEXT(ScheduleCompile!S527),IF(OR(ISNUMBER(FIND("5F",ScheduleCompile!S527)),ISNUMBER(FIND("0F",ScheduleCompile!S527)),ISNUMBER(FIND("8F",ScheduleCompile!S527)),ISNUMBER(FIND("1F",ScheduleCompile!S527)),ISNUMBER(FIND("2F",ScheduleCompile!S527)),ISNUMBER(FIND("3F",ScheduleCompile!S527)),ISNUMBER(FIND("6F",ScheduleCompile!S527)),ISNUMBER(FIND("7F",ScheduleCompile!S527)),ISNUMBER(FIND("9F",ScheduleCompile!S527)),ISNUMBER(FIND("4F",ScheduleCompile!S527))),VALUE(LEFT(ScheduleCompile!S527,FIND("F",ScheduleCompile!S527)-1)),ScheduleCompile!S527)))))),ISTEXT(ScheduleCompile!#REF!)),"ENDTABLE",IF(ISERROR(IF(ScheduleCompile!S527="Off",0,IF(ScheduleCompile!S527="On",1,IF(ISNUMBER(ScheduleCompile!S527),ScheduleCompile!S527/1,IF(ISTEXT(ScheduleCompile!S527),IF(OR(ISNUMBER(FIND("5F",ScheduleCompile!S527)),ISNUMBER(FIND("0F",ScheduleCompile!S527)),ISNUMBER(FIND("8F",ScheduleCompile!S527)),ISNUMBER(FIND("1F",ScheduleCompile!S527)),ISNUMBER(FIND("2F",ScheduleCompile!S527)),ISNUMBER(FIND("3F",ScheduleCompile!S527)),ISNUMBER(FIND("6F",ScheduleCompile!S527)),ISNUMBER(FIND("7F",ScheduleCompile!S527)),ISNUMBER(FIND("9F",ScheduleCompile!S527)),ISNUMBER(FIND("4F",ScheduleCompile!S527))),VALUE(LEFT(ScheduleCompile!S527,FIND("F",ScheduleCompile!S527)-1)),ScheduleCompile!S527)))))),"",IF(ScheduleCompile!S527="Off",0,IF(ScheduleCompile!S527="On",1,IF(ISNUMBER(ScheduleCompile!S527),ScheduleCompile!S527/1,IF(ISTEXT(ScheduleCompile!S527),IF(OR(ISNUMBER(FIND("5F",ScheduleCompile!S527)),ISNUMBER(FIND("0F",ScheduleCompile!S527)),ISNUMBER(FIND("8F",ScheduleCompile!S527)),ISNUMBER(FIND("1F",ScheduleCompile!S527)),ISNUMBER(FIND("2F",ScheduleCompile!S527)),ISNUMBER(FIND("3F",ScheduleCompile!S527)),ISNUMBER(FIND("6F",ScheduleCompile!S527)),ISNUMBER(FIND("7F",ScheduleCompile!S527)),ISNUMBER(FIND("9F",ScheduleCompile!S527)),ISNUMBER(FIND("4F",ScheduleCompile!S527))),VALUE(LEFT(ScheduleCompile!S527,FIND("F",ScheduleCompile!S527)-1)),ScheduleCompile!S527)))))))</f>
        <v>0.75</v>
      </c>
      <c r="Y534" s="1">
        <f>IF(AND(ISERROR(IF(ScheduleCompile!T527="Off",0,IF(ScheduleCompile!T527="On",1,IF(ISNUMBER(ScheduleCompile!T527),ScheduleCompile!T527/1,IF(ISTEXT(ScheduleCompile!T527),IF(OR(ISNUMBER(FIND("5F",ScheduleCompile!T527)),ISNUMBER(FIND("0F",ScheduleCompile!T527)),ISNUMBER(FIND("8F",ScheduleCompile!T527)),ISNUMBER(FIND("1F",ScheduleCompile!T527)),ISNUMBER(FIND("2F",ScheduleCompile!T527)),ISNUMBER(FIND("3F",ScheduleCompile!T527)),ISNUMBER(FIND("6F",ScheduleCompile!T527)),ISNUMBER(FIND("7F",ScheduleCompile!T527)),ISNUMBER(FIND("9F",ScheduleCompile!T527)),ISNUMBER(FIND("4F",ScheduleCompile!T527))),VALUE(LEFT(ScheduleCompile!T527,FIND("F",ScheduleCompile!T527)-1)),ScheduleCompile!T527)))))),ISTEXT(ScheduleCompile!#REF!)),"ENDTABLE",IF(ISERROR(IF(ScheduleCompile!T527="Off",0,IF(ScheduleCompile!T527="On",1,IF(ISNUMBER(ScheduleCompile!T527),ScheduleCompile!T527/1,IF(ISTEXT(ScheduleCompile!T527),IF(OR(ISNUMBER(FIND("5F",ScheduleCompile!T527)),ISNUMBER(FIND("0F",ScheduleCompile!T527)),ISNUMBER(FIND("8F",ScheduleCompile!T527)),ISNUMBER(FIND("1F",ScheduleCompile!T527)),ISNUMBER(FIND("2F",ScheduleCompile!T527)),ISNUMBER(FIND("3F",ScheduleCompile!T527)),ISNUMBER(FIND("6F",ScheduleCompile!T527)),ISNUMBER(FIND("7F",ScheduleCompile!T527)),ISNUMBER(FIND("9F",ScheduleCompile!T527)),ISNUMBER(FIND("4F",ScheduleCompile!T527))),VALUE(LEFT(ScheduleCompile!T527,FIND("F",ScheduleCompile!T527)-1)),ScheduleCompile!T527)))))),"",IF(ScheduleCompile!T527="Off",0,IF(ScheduleCompile!T527="On",1,IF(ISNUMBER(ScheduleCompile!T527),ScheduleCompile!T527/1,IF(ISTEXT(ScheduleCompile!T527),IF(OR(ISNUMBER(FIND("5F",ScheduleCompile!T527)),ISNUMBER(FIND("0F",ScheduleCompile!T527)),ISNUMBER(FIND("8F",ScheduleCompile!T527)),ISNUMBER(FIND("1F",ScheduleCompile!T527)),ISNUMBER(FIND("2F",ScheduleCompile!T527)),ISNUMBER(FIND("3F",ScheduleCompile!T527)),ISNUMBER(FIND("6F",ScheduleCompile!T527)),ISNUMBER(FIND("7F",ScheduleCompile!T527)),ISNUMBER(FIND("9F",ScheduleCompile!T527)),ISNUMBER(FIND("4F",ScheduleCompile!T527))),VALUE(LEFT(ScheduleCompile!T527,FIND("F",ScheduleCompile!T527)-1)),ScheduleCompile!T527)))))))</f>
        <v>0</v>
      </c>
      <c r="Z534" s="1">
        <f>IF(AND(ISERROR(IF(ScheduleCompile!U527="Off",0,IF(ScheduleCompile!U527="On",1,IF(ISNUMBER(ScheduleCompile!U527),ScheduleCompile!U527/1,IF(ISTEXT(ScheduleCompile!U527),IF(OR(ISNUMBER(FIND("5F",ScheduleCompile!U527)),ISNUMBER(FIND("0F",ScheduleCompile!U527)),ISNUMBER(FIND("8F",ScheduleCompile!U527)),ISNUMBER(FIND("1F",ScheduleCompile!U527)),ISNUMBER(FIND("2F",ScheduleCompile!U527)),ISNUMBER(FIND("3F",ScheduleCompile!U527)),ISNUMBER(FIND("6F",ScheduleCompile!U527)),ISNUMBER(FIND("7F",ScheduleCompile!U527)),ISNUMBER(FIND("9F",ScheduleCompile!U527)),ISNUMBER(FIND("4F",ScheduleCompile!U527))),VALUE(LEFT(ScheduleCompile!U527,FIND("F",ScheduleCompile!U527)-1)),ScheduleCompile!U527)))))),ISTEXT(ScheduleCompile!#REF!)),"ENDTABLE",IF(ISERROR(IF(ScheduleCompile!U527="Off",0,IF(ScheduleCompile!U527="On",1,IF(ISNUMBER(ScheduleCompile!U527),ScheduleCompile!U527/1,IF(ISTEXT(ScheduleCompile!U527),IF(OR(ISNUMBER(FIND("5F",ScheduleCompile!U527)),ISNUMBER(FIND("0F",ScheduleCompile!U527)),ISNUMBER(FIND("8F",ScheduleCompile!U527)),ISNUMBER(FIND("1F",ScheduleCompile!U527)),ISNUMBER(FIND("2F",ScheduleCompile!U527)),ISNUMBER(FIND("3F",ScheduleCompile!U527)),ISNUMBER(FIND("6F",ScheduleCompile!U527)),ISNUMBER(FIND("7F",ScheduleCompile!U527)),ISNUMBER(FIND("9F",ScheduleCompile!U527)),ISNUMBER(FIND("4F",ScheduleCompile!U527))),VALUE(LEFT(ScheduleCompile!U527,FIND("F",ScheduleCompile!U527)-1)),ScheduleCompile!U527)))))),"",IF(ScheduleCompile!U527="Off",0,IF(ScheduleCompile!U527="On",1,IF(ISNUMBER(ScheduleCompile!U527),ScheduleCompile!U527/1,IF(ISTEXT(ScheduleCompile!U527),IF(OR(ISNUMBER(FIND("5F",ScheduleCompile!U527)),ISNUMBER(FIND("0F",ScheduleCompile!U527)),ISNUMBER(FIND("8F",ScheduleCompile!U527)),ISNUMBER(FIND("1F",ScheduleCompile!U527)),ISNUMBER(FIND("2F",ScheduleCompile!U527)),ISNUMBER(FIND("3F",ScheduleCompile!U527)),ISNUMBER(FIND("6F",ScheduleCompile!U527)),ISNUMBER(FIND("7F",ScheduleCompile!U527)),ISNUMBER(FIND("9F",ScheduleCompile!U527)),ISNUMBER(FIND("4F",ScheduleCompile!U527))),VALUE(LEFT(ScheduleCompile!U527,FIND("F",ScheduleCompile!U527)-1)),ScheduleCompile!U527)))))))</f>
        <v>0</v>
      </c>
      <c r="AA534" s="1">
        <f>IF(AND(ISERROR(IF(ScheduleCompile!V527="Off",0,IF(ScheduleCompile!V527="On",1,IF(ISNUMBER(ScheduleCompile!V527),ScheduleCompile!V527/1,IF(ISTEXT(ScheduleCompile!V527),IF(OR(ISNUMBER(FIND("5F",ScheduleCompile!V527)),ISNUMBER(FIND("0F",ScheduleCompile!V527)),ISNUMBER(FIND("8F",ScheduleCompile!V527)),ISNUMBER(FIND("1F",ScheduleCompile!V527)),ISNUMBER(FIND("2F",ScheduleCompile!V527)),ISNUMBER(FIND("3F",ScheduleCompile!V527)),ISNUMBER(FIND("6F",ScheduleCompile!V527)),ISNUMBER(FIND("7F",ScheduleCompile!V527)),ISNUMBER(FIND("9F",ScheduleCompile!V527)),ISNUMBER(FIND("4F",ScheduleCompile!V527))),VALUE(LEFT(ScheduleCompile!V527,FIND("F",ScheduleCompile!V527)-1)),ScheduleCompile!V527)))))),ISTEXT(ScheduleCompile!#REF!)),"ENDTABLE",IF(ISERROR(IF(ScheduleCompile!V527="Off",0,IF(ScheduleCompile!V527="On",1,IF(ISNUMBER(ScheduleCompile!V527),ScheduleCompile!V527/1,IF(ISTEXT(ScheduleCompile!V527),IF(OR(ISNUMBER(FIND("5F",ScheduleCompile!V527)),ISNUMBER(FIND("0F",ScheduleCompile!V527)),ISNUMBER(FIND("8F",ScheduleCompile!V527)),ISNUMBER(FIND("1F",ScheduleCompile!V527)),ISNUMBER(FIND("2F",ScheduleCompile!V527)),ISNUMBER(FIND("3F",ScheduleCompile!V527)),ISNUMBER(FIND("6F",ScheduleCompile!V527)),ISNUMBER(FIND("7F",ScheduleCompile!V527)),ISNUMBER(FIND("9F",ScheduleCompile!V527)),ISNUMBER(FIND("4F",ScheduleCompile!V527))),VALUE(LEFT(ScheduleCompile!V527,FIND("F",ScheduleCompile!V527)-1)),ScheduleCompile!V527)))))),"",IF(ScheduleCompile!V527="Off",0,IF(ScheduleCompile!V527="On",1,IF(ISNUMBER(ScheduleCompile!V527),ScheduleCompile!V527/1,IF(ISTEXT(ScheduleCompile!V527),IF(OR(ISNUMBER(FIND("5F",ScheduleCompile!V527)),ISNUMBER(FIND("0F",ScheduleCompile!V527)),ISNUMBER(FIND("8F",ScheduleCompile!V527)),ISNUMBER(FIND("1F",ScheduleCompile!V527)),ISNUMBER(FIND("2F",ScheduleCompile!V527)),ISNUMBER(FIND("3F",ScheduleCompile!V527)),ISNUMBER(FIND("6F",ScheduleCompile!V527)),ISNUMBER(FIND("7F",ScheduleCompile!V527)),ISNUMBER(FIND("9F",ScheduleCompile!V527)),ISNUMBER(FIND("4F",ScheduleCompile!V527))),VALUE(LEFT(ScheduleCompile!V527,FIND("F",ScheduleCompile!V527)-1)),ScheduleCompile!V527)))))))</f>
        <v>0</v>
      </c>
      <c r="AB534" s="1">
        <f>IF(AND(ISERROR(IF(ScheduleCompile!W527="Off",0,IF(ScheduleCompile!W527="On",1,IF(ISNUMBER(ScheduleCompile!W527),ScheduleCompile!W527/1,IF(ISTEXT(ScheduleCompile!W527),IF(OR(ISNUMBER(FIND("5F",ScheduleCompile!W527)),ISNUMBER(FIND("0F",ScheduleCompile!W527)),ISNUMBER(FIND("8F",ScheduleCompile!W527)),ISNUMBER(FIND("1F",ScheduleCompile!W527)),ISNUMBER(FIND("2F",ScheduleCompile!W527)),ISNUMBER(FIND("3F",ScheduleCompile!W527)),ISNUMBER(FIND("6F",ScheduleCompile!W527)),ISNUMBER(FIND("7F",ScheduleCompile!W527)),ISNUMBER(FIND("9F",ScheduleCompile!W527)),ISNUMBER(FIND("4F",ScheduleCompile!W527))),VALUE(LEFT(ScheduleCompile!W527,FIND("F",ScheduleCompile!W527)-1)),ScheduleCompile!W527)))))),ISTEXT(ScheduleCompile!#REF!)),"ENDTABLE",IF(ISERROR(IF(ScheduleCompile!W527="Off",0,IF(ScheduleCompile!W527="On",1,IF(ISNUMBER(ScheduleCompile!W527),ScheduleCompile!W527/1,IF(ISTEXT(ScheduleCompile!W527),IF(OR(ISNUMBER(FIND("5F",ScheduleCompile!W527)),ISNUMBER(FIND("0F",ScheduleCompile!W527)),ISNUMBER(FIND("8F",ScheduleCompile!W527)),ISNUMBER(FIND("1F",ScheduleCompile!W527)),ISNUMBER(FIND("2F",ScheduleCompile!W527)),ISNUMBER(FIND("3F",ScheduleCompile!W527)),ISNUMBER(FIND("6F",ScheduleCompile!W527)),ISNUMBER(FIND("7F",ScheduleCompile!W527)),ISNUMBER(FIND("9F",ScheduleCompile!W527)),ISNUMBER(FIND("4F",ScheduleCompile!W527))),VALUE(LEFT(ScheduleCompile!W527,FIND("F",ScheduleCompile!W527)-1)),ScheduleCompile!W527)))))),"",IF(ScheduleCompile!W527="Off",0,IF(ScheduleCompile!W527="On",1,IF(ISNUMBER(ScheduleCompile!W527),ScheduleCompile!W527/1,IF(ISTEXT(ScheduleCompile!W527),IF(OR(ISNUMBER(FIND("5F",ScheduleCompile!W527)),ISNUMBER(FIND("0F",ScheduleCompile!W527)),ISNUMBER(FIND("8F",ScheduleCompile!W527)),ISNUMBER(FIND("1F",ScheduleCompile!W527)),ISNUMBER(FIND("2F",ScheduleCompile!W527)),ISNUMBER(FIND("3F",ScheduleCompile!W527)),ISNUMBER(FIND("6F",ScheduleCompile!W527)),ISNUMBER(FIND("7F",ScheduleCompile!W527)),ISNUMBER(FIND("9F",ScheduleCompile!W527)),ISNUMBER(FIND("4F",ScheduleCompile!W527))),VALUE(LEFT(ScheduleCompile!W527,FIND("F",ScheduleCompile!W527)-1)),ScheduleCompile!W527)))))))</f>
        <v>0</v>
      </c>
      <c r="AC534" s="1">
        <f>IF(AND(ISERROR(IF(ScheduleCompile!X527="Off",0,IF(ScheduleCompile!X527="On",1,IF(ISNUMBER(ScheduleCompile!X527),ScheduleCompile!X527/1,IF(ISTEXT(ScheduleCompile!X527),IF(OR(ISNUMBER(FIND("5F",ScheduleCompile!X527)),ISNUMBER(FIND("0F",ScheduleCompile!X527)),ISNUMBER(FIND("8F",ScheduleCompile!X527)),ISNUMBER(FIND("1F",ScheduleCompile!X527)),ISNUMBER(FIND("2F",ScheduleCompile!X527)),ISNUMBER(FIND("3F",ScheduleCompile!X527)),ISNUMBER(FIND("6F",ScheduleCompile!X527)),ISNUMBER(FIND("7F",ScheduleCompile!X527)),ISNUMBER(FIND("9F",ScheduleCompile!X527)),ISNUMBER(FIND("4F",ScheduleCompile!X527))),VALUE(LEFT(ScheduleCompile!X527,FIND("F",ScheduleCompile!X527)-1)),ScheduleCompile!X527)))))),ISTEXT(ScheduleCompile!#REF!)),"ENDTABLE",IF(ISERROR(IF(ScheduleCompile!X527="Off",0,IF(ScheduleCompile!X527="On",1,IF(ISNUMBER(ScheduleCompile!X527),ScheduleCompile!X527/1,IF(ISTEXT(ScheduleCompile!X527),IF(OR(ISNUMBER(FIND("5F",ScheduleCompile!X527)),ISNUMBER(FIND("0F",ScheduleCompile!X527)),ISNUMBER(FIND("8F",ScheduleCompile!X527)),ISNUMBER(FIND("1F",ScheduleCompile!X527)),ISNUMBER(FIND("2F",ScheduleCompile!X527)),ISNUMBER(FIND("3F",ScheduleCompile!X527)),ISNUMBER(FIND("6F",ScheduleCompile!X527)),ISNUMBER(FIND("7F",ScheduleCompile!X527)),ISNUMBER(FIND("9F",ScheduleCompile!X527)),ISNUMBER(FIND("4F",ScheduleCompile!X527))),VALUE(LEFT(ScheduleCompile!X527,FIND("F",ScheduleCompile!X527)-1)),ScheduleCompile!X527)))))),"",IF(ScheduleCompile!X527="Off",0,IF(ScheduleCompile!X527="On",1,IF(ISNUMBER(ScheduleCompile!X527),ScheduleCompile!X527/1,IF(ISTEXT(ScheduleCompile!X527),IF(OR(ISNUMBER(FIND("5F",ScheduleCompile!X527)),ISNUMBER(FIND("0F",ScheduleCompile!X527)),ISNUMBER(FIND("8F",ScheduleCompile!X527)),ISNUMBER(FIND("1F",ScheduleCompile!X527)),ISNUMBER(FIND("2F",ScheduleCompile!X527)),ISNUMBER(FIND("3F",ScheduleCompile!X527)),ISNUMBER(FIND("6F",ScheduleCompile!X527)),ISNUMBER(FIND("7F",ScheduleCompile!X527)),ISNUMBER(FIND("9F",ScheduleCompile!X527)),ISNUMBER(FIND("4F",ScheduleCompile!X527))),VALUE(LEFT(ScheduleCompile!X527,FIND("F",ScheduleCompile!X527)-1)),ScheduleCompile!X527)))))))</f>
        <v>0</v>
      </c>
      <c r="AD534" s="1">
        <f>IF(AND(ISERROR(IF(ScheduleCompile!Y527="Off",0,IF(ScheduleCompile!Y527="On",1,IF(ISNUMBER(ScheduleCompile!Y527),ScheduleCompile!Y527/1,IF(ISTEXT(ScheduleCompile!Y527),IF(OR(ISNUMBER(FIND("5F",ScheduleCompile!Y527)),ISNUMBER(FIND("0F",ScheduleCompile!Y527)),ISNUMBER(FIND("8F",ScheduleCompile!Y527)),ISNUMBER(FIND("1F",ScheduleCompile!Y527)),ISNUMBER(FIND("2F",ScheduleCompile!Y527)),ISNUMBER(FIND("3F",ScheduleCompile!Y527)),ISNUMBER(FIND("6F",ScheduleCompile!Y527)),ISNUMBER(FIND("7F",ScheduleCompile!Y527)),ISNUMBER(FIND("9F",ScheduleCompile!Y527)),ISNUMBER(FIND("4F",ScheduleCompile!Y527))),VALUE(LEFT(ScheduleCompile!Y527,FIND("F",ScheduleCompile!Y527)-1)),ScheduleCompile!Y527)))))),ISTEXT(ScheduleCompile!#REF!)),"ENDTABLE",IF(ISERROR(IF(ScheduleCompile!Y527="Off",0,IF(ScheduleCompile!Y527="On",1,IF(ISNUMBER(ScheduleCompile!Y527),ScheduleCompile!Y527/1,IF(ISTEXT(ScheduleCompile!Y527),IF(OR(ISNUMBER(FIND("5F",ScheduleCompile!Y527)),ISNUMBER(FIND("0F",ScheduleCompile!Y527)),ISNUMBER(FIND("8F",ScheduleCompile!Y527)),ISNUMBER(FIND("1F",ScheduleCompile!Y527)),ISNUMBER(FIND("2F",ScheduleCompile!Y527)),ISNUMBER(FIND("3F",ScheduleCompile!Y527)),ISNUMBER(FIND("6F",ScheduleCompile!Y527)),ISNUMBER(FIND("7F",ScheduleCompile!Y527)),ISNUMBER(FIND("9F",ScheduleCompile!Y527)),ISNUMBER(FIND("4F",ScheduleCompile!Y527))),VALUE(LEFT(ScheduleCompile!Y527,FIND("F",ScheduleCompile!Y527)-1)),ScheduleCompile!Y527)))))),"",IF(ScheduleCompile!Y527="Off",0,IF(ScheduleCompile!Y527="On",1,IF(ISNUMBER(ScheduleCompile!Y527),ScheduleCompile!Y527/1,IF(ISTEXT(ScheduleCompile!Y527),IF(OR(ISNUMBER(FIND("5F",ScheduleCompile!Y527)),ISNUMBER(FIND("0F",ScheduleCompile!Y527)),ISNUMBER(FIND("8F",ScheduleCompile!Y527)),ISNUMBER(FIND("1F",ScheduleCompile!Y527)),ISNUMBER(FIND("2F",ScheduleCompile!Y527)),ISNUMBER(FIND("3F",ScheduleCompile!Y527)),ISNUMBER(FIND("6F",ScheduleCompile!Y527)),ISNUMBER(FIND("7F",ScheduleCompile!Y527)),ISNUMBER(FIND("9F",ScheduleCompile!Y527)),ISNUMBER(FIND("4F",ScheduleCompile!Y527))),VALUE(LEFT(ScheduleCompile!Y527,FIND("F",ScheduleCompile!Y527)-1)),ScheduleCompile!Y527)))))))</f>
        <v>0</v>
      </c>
    </row>
    <row r="535" spans="1:30" x14ac:dyDescent="0.25">
      <c r="A535" t="str">
        <f t="shared" si="35"/>
        <v>SchDay "WarehouseGasEquipSat"  Type = "Fraction" Hr = (0, 0, 0, 0, 0, 0, 0, 0, 0.5, 0.5, 0.9, 0.9, 0.9, 0.9, 0.75, 0.75, 0.75, 0, 0, 0, 0, 0, 0, 0) ..</v>
      </c>
      <c r="B535" s="1" t="s">
        <v>623</v>
      </c>
      <c r="C535" t="str">
        <f t="shared" si="36"/>
        <v xml:space="preserve">SchDay "WarehouseGasEquipSat"  Type = "Fraction" Hr = </v>
      </c>
      <c r="D535" t="str">
        <f t="shared" si="37"/>
        <v>(0, 0, 0, 0, 0, 0, 0, 0, 0.5, 0.5, 0.9, 0.9, 0.9, 0.9, 0.75, 0.75, 0.75, 0, 0, 0, 0, 0, 0, 0) ..</v>
      </c>
      <c r="E535" s="30" t="str">
        <f>ScheduleCompile!A528</f>
        <v>WarehouseGasEquipSat</v>
      </c>
      <c r="F535" t="str">
        <f t="shared" si="38"/>
        <v>Fraction</v>
      </c>
      <c r="G535" s="1">
        <f>IF(AND(ISERROR(IF(ScheduleCompile!B528="Off",0,IF(ScheduleCompile!B528="On",1,IF(ISNUMBER(ScheduleCompile!B528),ScheduleCompile!B528/1,IF(ISTEXT(ScheduleCompile!B528),IF(OR(ISNUMBER(FIND("5F",ScheduleCompile!B528)),ISNUMBER(FIND("0F",ScheduleCompile!B528)),ISNUMBER(FIND("8F",ScheduleCompile!B528)),ISNUMBER(FIND("1F",ScheduleCompile!B528)),ISNUMBER(FIND("2F",ScheduleCompile!B528)),ISNUMBER(FIND("3F",ScheduleCompile!B528)),ISNUMBER(FIND("6F",ScheduleCompile!B528)),ISNUMBER(FIND("7F",ScheduleCompile!B528)),ISNUMBER(FIND("9F",ScheduleCompile!B528)),ISNUMBER(FIND("4F",ScheduleCompile!B528))),VALUE(LEFT(ScheduleCompile!B528,FIND("F",ScheduleCompile!B528)-1)),ScheduleCompile!B528)))))),ISTEXT(ScheduleCompile!#REF!)),"ENDTABLE",IF(ISERROR(IF(ScheduleCompile!B528="Off",0,IF(ScheduleCompile!B528="On",1,IF(ISNUMBER(ScheduleCompile!B528),ScheduleCompile!B528/1,IF(ISTEXT(ScheduleCompile!B528),IF(OR(ISNUMBER(FIND("5F",ScheduleCompile!B528)),ISNUMBER(FIND("0F",ScheduleCompile!B528)),ISNUMBER(FIND("8F",ScheduleCompile!B528)),ISNUMBER(FIND("1F",ScheduleCompile!B528)),ISNUMBER(FIND("2F",ScheduleCompile!B528)),ISNUMBER(FIND("3F",ScheduleCompile!B528)),ISNUMBER(FIND("6F",ScheduleCompile!B528)),ISNUMBER(FIND("7F",ScheduleCompile!B528)),ISNUMBER(FIND("9F",ScheduleCompile!B528)),ISNUMBER(FIND("4F",ScheduleCompile!B528))),VALUE(LEFT(ScheduleCompile!B528,FIND("F",ScheduleCompile!B528)-1)),ScheduleCompile!B528)))))),"",IF(ScheduleCompile!B528="Off",0,IF(ScheduleCompile!B528="On",1,IF(ISNUMBER(ScheduleCompile!B528),ScheduleCompile!B528/1,IF(ISTEXT(ScheduleCompile!B528),IF(OR(ISNUMBER(FIND("5F",ScheduleCompile!B528)),ISNUMBER(FIND("0F",ScheduleCompile!B528)),ISNUMBER(FIND("8F",ScheduleCompile!B528)),ISNUMBER(FIND("1F",ScheduleCompile!B528)),ISNUMBER(FIND("2F",ScheduleCompile!B528)),ISNUMBER(FIND("3F",ScheduleCompile!B528)),ISNUMBER(FIND("6F",ScheduleCompile!B528)),ISNUMBER(FIND("7F",ScheduleCompile!B528)),ISNUMBER(FIND("9F",ScheduleCompile!B528)),ISNUMBER(FIND("4F",ScheduleCompile!B528))),VALUE(LEFT(ScheduleCompile!B528,FIND("F",ScheduleCompile!B528)-1)),ScheduleCompile!B528)))))))</f>
        <v>0</v>
      </c>
      <c r="H535" s="1">
        <f>IF(AND(ISERROR(IF(ScheduleCompile!C528="Off",0,IF(ScheduleCompile!C528="On",1,IF(ISNUMBER(ScheduleCompile!C528),ScheduleCompile!C528/1,IF(ISTEXT(ScheduleCompile!C528),IF(OR(ISNUMBER(FIND("5F",ScheduleCompile!C528)),ISNUMBER(FIND("0F",ScheduleCompile!C528)),ISNUMBER(FIND("8F",ScheduleCompile!C528)),ISNUMBER(FIND("1F",ScheduleCompile!C528)),ISNUMBER(FIND("2F",ScheduleCompile!C528)),ISNUMBER(FIND("3F",ScheduleCompile!C528)),ISNUMBER(FIND("6F",ScheduleCompile!C528)),ISNUMBER(FIND("7F",ScheduleCompile!C528)),ISNUMBER(FIND("9F",ScheduleCompile!C528)),ISNUMBER(FIND("4F",ScheduleCompile!C528))),VALUE(LEFT(ScheduleCompile!C528,FIND("F",ScheduleCompile!C528)-1)),ScheduleCompile!C528)))))),ISTEXT(ScheduleCompile!#REF!)),"ENDTABLE",IF(ISERROR(IF(ScheduleCompile!C528="Off",0,IF(ScheduleCompile!C528="On",1,IF(ISNUMBER(ScheduleCompile!C528),ScheduleCompile!C528/1,IF(ISTEXT(ScheduleCompile!C528),IF(OR(ISNUMBER(FIND("5F",ScheduleCompile!C528)),ISNUMBER(FIND("0F",ScheduleCompile!C528)),ISNUMBER(FIND("8F",ScheduleCompile!C528)),ISNUMBER(FIND("1F",ScheduleCompile!C528)),ISNUMBER(FIND("2F",ScheduleCompile!C528)),ISNUMBER(FIND("3F",ScheduleCompile!C528)),ISNUMBER(FIND("6F",ScheduleCompile!C528)),ISNUMBER(FIND("7F",ScheduleCompile!C528)),ISNUMBER(FIND("9F",ScheduleCompile!C528)),ISNUMBER(FIND("4F",ScheduleCompile!C528))),VALUE(LEFT(ScheduleCompile!C528,FIND("F",ScheduleCompile!C528)-1)),ScheduleCompile!C528)))))),"",IF(ScheduleCompile!C528="Off",0,IF(ScheduleCompile!C528="On",1,IF(ISNUMBER(ScheduleCompile!C528),ScheduleCompile!C528/1,IF(ISTEXT(ScheduleCompile!C528),IF(OR(ISNUMBER(FIND("5F",ScheduleCompile!C528)),ISNUMBER(FIND("0F",ScheduleCompile!C528)),ISNUMBER(FIND("8F",ScheduleCompile!C528)),ISNUMBER(FIND("1F",ScheduleCompile!C528)),ISNUMBER(FIND("2F",ScheduleCompile!C528)),ISNUMBER(FIND("3F",ScheduleCompile!C528)),ISNUMBER(FIND("6F",ScheduleCompile!C528)),ISNUMBER(FIND("7F",ScheduleCompile!C528)),ISNUMBER(FIND("9F",ScheduleCompile!C528)),ISNUMBER(FIND("4F",ScheduleCompile!C528))),VALUE(LEFT(ScheduleCompile!C528,FIND("F",ScheduleCompile!C528)-1)),ScheduleCompile!C528)))))))</f>
        <v>0</v>
      </c>
      <c r="I535" s="1">
        <f>IF(AND(ISERROR(IF(ScheduleCompile!D528="Off",0,IF(ScheduleCompile!D528="On",1,IF(ISNUMBER(ScheduleCompile!D528),ScheduleCompile!D528/1,IF(ISTEXT(ScheduleCompile!D528),IF(OR(ISNUMBER(FIND("5F",ScheduleCompile!D528)),ISNUMBER(FIND("0F",ScheduleCompile!D528)),ISNUMBER(FIND("8F",ScheduleCompile!D528)),ISNUMBER(FIND("1F",ScheduleCompile!D528)),ISNUMBER(FIND("2F",ScheduleCompile!D528)),ISNUMBER(FIND("3F",ScheduleCompile!D528)),ISNUMBER(FIND("6F",ScheduleCompile!D528)),ISNUMBER(FIND("7F",ScheduleCompile!D528)),ISNUMBER(FIND("9F",ScheduleCompile!D528)),ISNUMBER(FIND("4F",ScheduleCompile!D528))),VALUE(LEFT(ScheduleCompile!D528,FIND("F",ScheduleCompile!D528)-1)),ScheduleCompile!D528)))))),ISTEXT(ScheduleCompile!#REF!)),"ENDTABLE",IF(ISERROR(IF(ScheduleCompile!D528="Off",0,IF(ScheduleCompile!D528="On",1,IF(ISNUMBER(ScheduleCompile!D528),ScheduleCompile!D528/1,IF(ISTEXT(ScheduleCompile!D528),IF(OR(ISNUMBER(FIND("5F",ScheduleCompile!D528)),ISNUMBER(FIND("0F",ScheduleCompile!D528)),ISNUMBER(FIND("8F",ScheduleCompile!D528)),ISNUMBER(FIND("1F",ScheduleCompile!D528)),ISNUMBER(FIND("2F",ScheduleCompile!D528)),ISNUMBER(FIND("3F",ScheduleCompile!D528)),ISNUMBER(FIND("6F",ScheduleCompile!D528)),ISNUMBER(FIND("7F",ScheduleCompile!D528)),ISNUMBER(FIND("9F",ScheduleCompile!D528)),ISNUMBER(FIND("4F",ScheduleCompile!D528))),VALUE(LEFT(ScheduleCompile!D528,FIND("F",ScheduleCompile!D528)-1)),ScheduleCompile!D528)))))),"",IF(ScheduleCompile!D528="Off",0,IF(ScheduleCompile!D528="On",1,IF(ISNUMBER(ScheduleCompile!D528),ScheduleCompile!D528/1,IF(ISTEXT(ScheduleCompile!D528),IF(OR(ISNUMBER(FIND("5F",ScheduleCompile!D528)),ISNUMBER(FIND("0F",ScheduleCompile!D528)),ISNUMBER(FIND("8F",ScheduleCompile!D528)),ISNUMBER(FIND("1F",ScheduleCompile!D528)),ISNUMBER(FIND("2F",ScheduleCompile!D528)),ISNUMBER(FIND("3F",ScheduleCompile!D528)),ISNUMBER(FIND("6F",ScheduleCompile!D528)),ISNUMBER(FIND("7F",ScheduleCompile!D528)),ISNUMBER(FIND("9F",ScheduleCompile!D528)),ISNUMBER(FIND("4F",ScheduleCompile!D528))),VALUE(LEFT(ScheduleCompile!D528,FIND("F",ScheduleCompile!D528)-1)),ScheduleCompile!D528)))))))</f>
        <v>0</v>
      </c>
      <c r="J535" s="1">
        <f>IF(AND(ISERROR(IF(ScheduleCompile!E528="Off",0,IF(ScheduleCompile!E528="On",1,IF(ISNUMBER(ScheduleCompile!E528),ScheduleCompile!E528/1,IF(ISTEXT(ScheduleCompile!E528),IF(OR(ISNUMBER(FIND("5F",ScheduleCompile!E528)),ISNUMBER(FIND("0F",ScheduleCompile!E528)),ISNUMBER(FIND("8F",ScheduleCompile!E528)),ISNUMBER(FIND("1F",ScheduleCompile!E528)),ISNUMBER(FIND("2F",ScheduleCompile!E528)),ISNUMBER(FIND("3F",ScheduleCompile!E528)),ISNUMBER(FIND("6F",ScheduleCompile!E528)),ISNUMBER(FIND("7F",ScheduleCompile!E528)),ISNUMBER(FIND("9F",ScheduleCompile!E528)),ISNUMBER(FIND("4F",ScheduleCompile!E528))),VALUE(LEFT(ScheduleCompile!E528,FIND("F",ScheduleCompile!E528)-1)),ScheduleCompile!E528)))))),ISTEXT(ScheduleCompile!#REF!)),"ENDTABLE",IF(ISERROR(IF(ScheduleCompile!E528="Off",0,IF(ScheduleCompile!E528="On",1,IF(ISNUMBER(ScheduleCompile!E528),ScheduleCompile!E528/1,IF(ISTEXT(ScheduleCompile!E528),IF(OR(ISNUMBER(FIND("5F",ScheduleCompile!E528)),ISNUMBER(FIND("0F",ScheduleCompile!E528)),ISNUMBER(FIND("8F",ScheduleCompile!E528)),ISNUMBER(FIND("1F",ScheduleCompile!E528)),ISNUMBER(FIND("2F",ScheduleCompile!E528)),ISNUMBER(FIND("3F",ScheduleCompile!E528)),ISNUMBER(FIND("6F",ScheduleCompile!E528)),ISNUMBER(FIND("7F",ScheduleCompile!E528)),ISNUMBER(FIND("9F",ScheduleCompile!E528)),ISNUMBER(FIND("4F",ScheduleCompile!E528))),VALUE(LEFT(ScheduleCompile!E528,FIND("F",ScheduleCompile!E528)-1)),ScheduleCompile!E528)))))),"",IF(ScheduleCompile!E528="Off",0,IF(ScheduleCompile!E528="On",1,IF(ISNUMBER(ScheduleCompile!E528),ScheduleCompile!E528/1,IF(ISTEXT(ScheduleCompile!E528),IF(OR(ISNUMBER(FIND("5F",ScheduleCompile!E528)),ISNUMBER(FIND("0F",ScheduleCompile!E528)),ISNUMBER(FIND("8F",ScheduleCompile!E528)),ISNUMBER(FIND("1F",ScheduleCompile!E528)),ISNUMBER(FIND("2F",ScheduleCompile!E528)),ISNUMBER(FIND("3F",ScheduleCompile!E528)),ISNUMBER(FIND("6F",ScheduleCompile!E528)),ISNUMBER(FIND("7F",ScheduleCompile!E528)),ISNUMBER(FIND("9F",ScheduleCompile!E528)),ISNUMBER(FIND("4F",ScheduleCompile!E528))),VALUE(LEFT(ScheduleCompile!E528,FIND("F",ScheduleCompile!E528)-1)),ScheduleCompile!E528)))))))</f>
        <v>0</v>
      </c>
      <c r="K535" s="1">
        <f>IF(AND(ISERROR(IF(ScheduleCompile!F528="Off",0,IF(ScheduleCompile!F528="On",1,IF(ISNUMBER(ScheduleCompile!F528),ScheduleCompile!F528/1,IF(ISTEXT(ScheduleCompile!F528),IF(OR(ISNUMBER(FIND("5F",ScheduleCompile!F528)),ISNUMBER(FIND("0F",ScheduleCompile!F528)),ISNUMBER(FIND("8F",ScheduleCompile!F528)),ISNUMBER(FIND("1F",ScheduleCompile!F528)),ISNUMBER(FIND("2F",ScheduleCompile!F528)),ISNUMBER(FIND("3F",ScheduleCompile!F528)),ISNUMBER(FIND("6F",ScheduleCompile!F528)),ISNUMBER(FIND("7F",ScheduleCompile!F528)),ISNUMBER(FIND("9F",ScheduleCompile!F528)),ISNUMBER(FIND("4F",ScheduleCompile!F528))),VALUE(LEFT(ScheduleCompile!F528,FIND("F",ScheduleCompile!F528)-1)),ScheduleCompile!F528)))))),ISTEXT(ScheduleCompile!#REF!)),"ENDTABLE",IF(ISERROR(IF(ScheduleCompile!F528="Off",0,IF(ScheduleCompile!F528="On",1,IF(ISNUMBER(ScheduleCompile!F528),ScheduleCompile!F528/1,IF(ISTEXT(ScheduleCompile!F528),IF(OR(ISNUMBER(FIND("5F",ScheduleCompile!F528)),ISNUMBER(FIND("0F",ScheduleCompile!F528)),ISNUMBER(FIND("8F",ScheduleCompile!F528)),ISNUMBER(FIND("1F",ScheduleCompile!F528)),ISNUMBER(FIND("2F",ScheduleCompile!F528)),ISNUMBER(FIND("3F",ScheduleCompile!F528)),ISNUMBER(FIND("6F",ScheduleCompile!F528)),ISNUMBER(FIND("7F",ScheduleCompile!F528)),ISNUMBER(FIND("9F",ScheduleCompile!F528)),ISNUMBER(FIND("4F",ScheduleCompile!F528))),VALUE(LEFT(ScheduleCompile!F528,FIND("F",ScheduleCompile!F528)-1)),ScheduleCompile!F528)))))),"",IF(ScheduleCompile!F528="Off",0,IF(ScheduleCompile!F528="On",1,IF(ISNUMBER(ScheduleCompile!F528),ScheduleCompile!F528/1,IF(ISTEXT(ScheduleCompile!F528),IF(OR(ISNUMBER(FIND("5F",ScheduleCompile!F528)),ISNUMBER(FIND("0F",ScheduleCompile!F528)),ISNUMBER(FIND("8F",ScheduleCompile!F528)),ISNUMBER(FIND("1F",ScheduleCompile!F528)),ISNUMBER(FIND("2F",ScheduleCompile!F528)),ISNUMBER(FIND("3F",ScheduleCompile!F528)),ISNUMBER(FIND("6F",ScheduleCompile!F528)),ISNUMBER(FIND("7F",ScheduleCompile!F528)),ISNUMBER(FIND("9F",ScheduleCompile!F528)),ISNUMBER(FIND("4F",ScheduleCompile!F528))),VALUE(LEFT(ScheduleCompile!F528,FIND("F",ScheduleCompile!F528)-1)),ScheduleCompile!F528)))))))</f>
        <v>0</v>
      </c>
      <c r="L535" s="1">
        <f>IF(AND(ISERROR(IF(ScheduleCompile!G528="Off",0,IF(ScheduleCompile!G528="On",1,IF(ISNUMBER(ScheduleCompile!G528),ScheduleCompile!G528/1,IF(ISTEXT(ScheduleCompile!G528),IF(OR(ISNUMBER(FIND("5F",ScheduleCompile!G528)),ISNUMBER(FIND("0F",ScheduleCompile!G528)),ISNUMBER(FIND("8F",ScheduleCompile!G528)),ISNUMBER(FIND("1F",ScheduleCompile!G528)),ISNUMBER(FIND("2F",ScheduleCompile!G528)),ISNUMBER(FIND("3F",ScheduleCompile!G528)),ISNUMBER(FIND("6F",ScheduleCompile!G528)),ISNUMBER(FIND("7F",ScheduleCompile!G528)),ISNUMBER(FIND("9F",ScheduleCompile!G528)),ISNUMBER(FIND("4F",ScheduleCompile!G528))),VALUE(LEFT(ScheduleCompile!G528,FIND("F",ScheduleCompile!G528)-1)),ScheduleCompile!G528)))))),ISTEXT(ScheduleCompile!#REF!)),"ENDTABLE",IF(ISERROR(IF(ScheduleCompile!G528="Off",0,IF(ScheduleCompile!G528="On",1,IF(ISNUMBER(ScheduleCompile!G528),ScheduleCompile!G528/1,IF(ISTEXT(ScheduleCompile!G528),IF(OR(ISNUMBER(FIND("5F",ScheduleCompile!G528)),ISNUMBER(FIND("0F",ScheduleCompile!G528)),ISNUMBER(FIND("8F",ScheduleCompile!G528)),ISNUMBER(FIND("1F",ScheduleCompile!G528)),ISNUMBER(FIND("2F",ScheduleCompile!G528)),ISNUMBER(FIND("3F",ScheduleCompile!G528)),ISNUMBER(FIND("6F",ScheduleCompile!G528)),ISNUMBER(FIND("7F",ScheduleCompile!G528)),ISNUMBER(FIND("9F",ScheduleCompile!G528)),ISNUMBER(FIND("4F",ScheduleCompile!G528))),VALUE(LEFT(ScheduleCompile!G528,FIND("F",ScheduleCompile!G528)-1)),ScheduleCompile!G528)))))),"",IF(ScheduleCompile!G528="Off",0,IF(ScheduleCompile!G528="On",1,IF(ISNUMBER(ScheduleCompile!G528),ScheduleCompile!G528/1,IF(ISTEXT(ScheduleCompile!G528),IF(OR(ISNUMBER(FIND("5F",ScheduleCompile!G528)),ISNUMBER(FIND("0F",ScheduleCompile!G528)),ISNUMBER(FIND("8F",ScheduleCompile!G528)),ISNUMBER(FIND("1F",ScheduleCompile!G528)),ISNUMBER(FIND("2F",ScheduleCompile!G528)),ISNUMBER(FIND("3F",ScheduleCompile!G528)),ISNUMBER(FIND("6F",ScheduleCompile!G528)),ISNUMBER(FIND("7F",ScheduleCompile!G528)),ISNUMBER(FIND("9F",ScheduleCompile!G528)),ISNUMBER(FIND("4F",ScheduleCompile!G528))),VALUE(LEFT(ScheduleCompile!G528,FIND("F",ScheduleCompile!G528)-1)),ScheduleCompile!G528)))))))</f>
        <v>0</v>
      </c>
      <c r="M535" s="1">
        <f>IF(AND(ISERROR(IF(ScheduleCompile!H528="Off",0,IF(ScheduleCompile!H528="On",1,IF(ISNUMBER(ScheduleCompile!H528),ScheduleCompile!H528/1,IF(ISTEXT(ScheduleCompile!H528),IF(OR(ISNUMBER(FIND("5F",ScheduleCompile!H528)),ISNUMBER(FIND("0F",ScheduleCompile!H528)),ISNUMBER(FIND("8F",ScheduleCompile!H528)),ISNUMBER(FIND("1F",ScheduleCompile!H528)),ISNUMBER(FIND("2F",ScheduleCompile!H528)),ISNUMBER(FIND("3F",ScheduleCompile!H528)),ISNUMBER(FIND("6F",ScheduleCompile!H528)),ISNUMBER(FIND("7F",ScheduleCompile!H528)),ISNUMBER(FIND("9F",ScheduleCompile!H528)),ISNUMBER(FIND("4F",ScheduleCompile!H528))),VALUE(LEFT(ScheduleCompile!H528,FIND("F",ScheduleCompile!H528)-1)),ScheduleCompile!H528)))))),ISTEXT(ScheduleCompile!#REF!)),"ENDTABLE",IF(ISERROR(IF(ScheduleCompile!H528="Off",0,IF(ScheduleCompile!H528="On",1,IF(ISNUMBER(ScheduleCompile!H528),ScheduleCompile!H528/1,IF(ISTEXT(ScheduleCompile!H528),IF(OR(ISNUMBER(FIND("5F",ScheduleCompile!H528)),ISNUMBER(FIND("0F",ScheduleCompile!H528)),ISNUMBER(FIND("8F",ScheduleCompile!H528)),ISNUMBER(FIND("1F",ScheduleCompile!H528)),ISNUMBER(FIND("2F",ScheduleCompile!H528)),ISNUMBER(FIND("3F",ScheduleCompile!H528)),ISNUMBER(FIND("6F",ScheduleCompile!H528)),ISNUMBER(FIND("7F",ScheduleCompile!H528)),ISNUMBER(FIND("9F",ScheduleCompile!H528)),ISNUMBER(FIND("4F",ScheduleCompile!H528))),VALUE(LEFT(ScheduleCompile!H528,FIND("F",ScheduleCompile!H528)-1)),ScheduleCompile!H528)))))),"",IF(ScheduleCompile!H528="Off",0,IF(ScheduleCompile!H528="On",1,IF(ISNUMBER(ScheduleCompile!H528),ScheduleCompile!H528/1,IF(ISTEXT(ScheduleCompile!H528),IF(OR(ISNUMBER(FIND("5F",ScheduleCompile!H528)),ISNUMBER(FIND("0F",ScheduleCompile!H528)),ISNUMBER(FIND("8F",ScheduleCompile!H528)),ISNUMBER(FIND("1F",ScheduleCompile!H528)),ISNUMBER(FIND("2F",ScheduleCompile!H528)),ISNUMBER(FIND("3F",ScheduleCompile!H528)),ISNUMBER(FIND("6F",ScheduleCompile!H528)),ISNUMBER(FIND("7F",ScheduleCompile!H528)),ISNUMBER(FIND("9F",ScheduleCompile!H528)),ISNUMBER(FIND("4F",ScheduleCompile!H528))),VALUE(LEFT(ScheduleCompile!H528,FIND("F",ScheduleCompile!H528)-1)),ScheduleCompile!H528)))))))</f>
        <v>0</v>
      </c>
      <c r="N535" s="1">
        <f>IF(AND(ISERROR(IF(ScheduleCompile!I528="Off",0,IF(ScheduleCompile!I528="On",1,IF(ISNUMBER(ScheduleCompile!I528),ScheduleCompile!I528/1,IF(ISTEXT(ScheduleCompile!I528),IF(OR(ISNUMBER(FIND("5F",ScheduleCompile!I528)),ISNUMBER(FIND("0F",ScheduleCompile!I528)),ISNUMBER(FIND("8F",ScheduleCompile!I528)),ISNUMBER(FIND("1F",ScheduleCompile!I528)),ISNUMBER(FIND("2F",ScheduleCompile!I528)),ISNUMBER(FIND("3F",ScheduleCompile!I528)),ISNUMBER(FIND("6F",ScheduleCompile!I528)),ISNUMBER(FIND("7F",ScheduleCompile!I528)),ISNUMBER(FIND("9F",ScheduleCompile!I528)),ISNUMBER(FIND("4F",ScheduleCompile!I528))),VALUE(LEFT(ScheduleCompile!I528,FIND("F",ScheduleCompile!I528)-1)),ScheduleCompile!I528)))))),ISTEXT(ScheduleCompile!#REF!)),"ENDTABLE",IF(ISERROR(IF(ScheduleCompile!I528="Off",0,IF(ScheduleCompile!I528="On",1,IF(ISNUMBER(ScheduleCompile!I528),ScheduleCompile!I528/1,IF(ISTEXT(ScheduleCompile!I528),IF(OR(ISNUMBER(FIND("5F",ScheduleCompile!I528)),ISNUMBER(FIND("0F",ScheduleCompile!I528)),ISNUMBER(FIND("8F",ScheduleCompile!I528)),ISNUMBER(FIND("1F",ScheduleCompile!I528)),ISNUMBER(FIND("2F",ScheduleCompile!I528)),ISNUMBER(FIND("3F",ScheduleCompile!I528)),ISNUMBER(FIND("6F",ScheduleCompile!I528)),ISNUMBER(FIND("7F",ScheduleCompile!I528)),ISNUMBER(FIND("9F",ScheduleCompile!I528)),ISNUMBER(FIND("4F",ScheduleCompile!I528))),VALUE(LEFT(ScheduleCompile!I528,FIND("F",ScheduleCompile!I528)-1)),ScheduleCompile!I528)))))),"",IF(ScheduleCompile!I528="Off",0,IF(ScheduleCompile!I528="On",1,IF(ISNUMBER(ScheduleCompile!I528),ScheduleCompile!I528/1,IF(ISTEXT(ScheduleCompile!I528),IF(OR(ISNUMBER(FIND("5F",ScheduleCompile!I528)),ISNUMBER(FIND("0F",ScheduleCompile!I528)),ISNUMBER(FIND("8F",ScheduleCompile!I528)),ISNUMBER(FIND("1F",ScheduleCompile!I528)),ISNUMBER(FIND("2F",ScheduleCompile!I528)),ISNUMBER(FIND("3F",ScheduleCompile!I528)),ISNUMBER(FIND("6F",ScheduleCompile!I528)),ISNUMBER(FIND("7F",ScheduleCompile!I528)),ISNUMBER(FIND("9F",ScheduleCompile!I528)),ISNUMBER(FIND("4F",ScheduleCompile!I528))),VALUE(LEFT(ScheduleCompile!I528,FIND("F",ScheduleCompile!I528)-1)),ScheduleCompile!I528)))))))</f>
        <v>0</v>
      </c>
      <c r="O535" s="1">
        <f>IF(AND(ISERROR(IF(ScheduleCompile!J528="Off",0,IF(ScheduleCompile!J528="On",1,IF(ISNUMBER(ScheduleCompile!J528),ScheduleCompile!J528/1,IF(ISTEXT(ScheduleCompile!J528),IF(OR(ISNUMBER(FIND("5F",ScheduleCompile!J528)),ISNUMBER(FIND("0F",ScheduleCompile!J528)),ISNUMBER(FIND("8F",ScheduleCompile!J528)),ISNUMBER(FIND("1F",ScheduleCompile!J528)),ISNUMBER(FIND("2F",ScheduleCompile!J528)),ISNUMBER(FIND("3F",ScheduleCompile!J528)),ISNUMBER(FIND("6F",ScheduleCompile!J528)),ISNUMBER(FIND("7F",ScheduleCompile!J528)),ISNUMBER(FIND("9F",ScheduleCompile!J528)),ISNUMBER(FIND("4F",ScheduleCompile!J528))),VALUE(LEFT(ScheduleCompile!J528,FIND("F",ScheduleCompile!J528)-1)),ScheduleCompile!J528)))))),ISTEXT(ScheduleCompile!#REF!)),"ENDTABLE",IF(ISERROR(IF(ScheduleCompile!J528="Off",0,IF(ScheduleCompile!J528="On",1,IF(ISNUMBER(ScheduleCompile!J528),ScheduleCompile!J528/1,IF(ISTEXT(ScheduleCompile!J528),IF(OR(ISNUMBER(FIND("5F",ScheduleCompile!J528)),ISNUMBER(FIND("0F",ScheduleCompile!J528)),ISNUMBER(FIND("8F",ScheduleCompile!J528)),ISNUMBER(FIND("1F",ScheduleCompile!J528)),ISNUMBER(FIND("2F",ScheduleCompile!J528)),ISNUMBER(FIND("3F",ScheduleCompile!J528)),ISNUMBER(FIND("6F",ScheduleCompile!J528)),ISNUMBER(FIND("7F",ScheduleCompile!J528)),ISNUMBER(FIND("9F",ScheduleCompile!J528)),ISNUMBER(FIND("4F",ScheduleCompile!J528))),VALUE(LEFT(ScheduleCompile!J528,FIND("F",ScheduleCompile!J528)-1)),ScheduleCompile!J528)))))),"",IF(ScheduleCompile!J528="Off",0,IF(ScheduleCompile!J528="On",1,IF(ISNUMBER(ScheduleCompile!J528),ScheduleCompile!J528/1,IF(ISTEXT(ScheduleCompile!J528),IF(OR(ISNUMBER(FIND("5F",ScheduleCompile!J528)),ISNUMBER(FIND("0F",ScheduleCompile!J528)),ISNUMBER(FIND("8F",ScheduleCompile!J528)),ISNUMBER(FIND("1F",ScheduleCompile!J528)),ISNUMBER(FIND("2F",ScheduleCompile!J528)),ISNUMBER(FIND("3F",ScheduleCompile!J528)),ISNUMBER(FIND("6F",ScheduleCompile!J528)),ISNUMBER(FIND("7F",ScheduleCompile!J528)),ISNUMBER(FIND("9F",ScheduleCompile!J528)),ISNUMBER(FIND("4F",ScheduleCompile!J528))),VALUE(LEFT(ScheduleCompile!J528,FIND("F",ScheduleCompile!J528)-1)),ScheduleCompile!J528)))))))</f>
        <v>0.5</v>
      </c>
      <c r="P535" s="1">
        <f>IF(AND(ISERROR(IF(ScheduleCompile!K528="Off",0,IF(ScheduleCompile!K528="On",1,IF(ISNUMBER(ScheduleCompile!K528),ScheduleCompile!K528/1,IF(ISTEXT(ScheduleCompile!K528),IF(OR(ISNUMBER(FIND("5F",ScheduleCompile!K528)),ISNUMBER(FIND("0F",ScheduleCompile!K528)),ISNUMBER(FIND("8F",ScheduleCompile!K528)),ISNUMBER(FIND("1F",ScheduleCompile!K528)),ISNUMBER(FIND("2F",ScheduleCompile!K528)),ISNUMBER(FIND("3F",ScheduleCompile!K528)),ISNUMBER(FIND("6F",ScheduleCompile!K528)),ISNUMBER(FIND("7F",ScheduleCompile!K528)),ISNUMBER(FIND("9F",ScheduleCompile!K528)),ISNUMBER(FIND("4F",ScheduleCompile!K528))),VALUE(LEFT(ScheduleCompile!K528,FIND("F",ScheduleCompile!K528)-1)),ScheduleCompile!K528)))))),ISTEXT(ScheduleCompile!#REF!)),"ENDTABLE",IF(ISERROR(IF(ScheduleCompile!K528="Off",0,IF(ScheduleCompile!K528="On",1,IF(ISNUMBER(ScheduleCompile!K528),ScheduleCompile!K528/1,IF(ISTEXT(ScheduleCompile!K528),IF(OR(ISNUMBER(FIND("5F",ScheduleCompile!K528)),ISNUMBER(FIND("0F",ScheduleCompile!K528)),ISNUMBER(FIND("8F",ScheduleCompile!K528)),ISNUMBER(FIND("1F",ScheduleCompile!K528)),ISNUMBER(FIND("2F",ScheduleCompile!K528)),ISNUMBER(FIND("3F",ScheduleCompile!K528)),ISNUMBER(FIND("6F",ScheduleCompile!K528)),ISNUMBER(FIND("7F",ScheduleCompile!K528)),ISNUMBER(FIND("9F",ScheduleCompile!K528)),ISNUMBER(FIND("4F",ScheduleCompile!K528))),VALUE(LEFT(ScheduleCompile!K528,FIND("F",ScheduleCompile!K528)-1)),ScheduleCompile!K528)))))),"",IF(ScheduleCompile!K528="Off",0,IF(ScheduleCompile!K528="On",1,IF(ISNUMBER(ScheduleCompile!K528),ScheduleCompile!K528/1,IF(ISTEXT(ScheduleCompile!K528),IF(OR(ISNUMBER(FIND("5F",ScheduleCompile!K528)),ISNUMBER(FIND("0F",ScheduleCompile!K528)),ISNUMBER(FIND("8F",ScheduleCompile!K528)),ISNUMBER(FIND("1F",ScheduleCompile!K528)),ISNUMBER(FIND("2F",ScheduleCompile!K528)),ISNUMBER(FIND("3F",ScheduleCompile!K528)),ISNUMBER(FIND("6F",ScheduleCompile!K528)),ISNUMBER(FIND("7F",ScheduleCompile!K528)),ISNUMBER(FIND("9F",ScheduleCompile!K528)),ISNUMBER(FIND("4F",ScheduleCompile!K528))),VALUE(LEFT(ScheduleCompile!K528,FIND("F",ScheduleCompile!K528)-1)),ScheduleCompile!K528)))))))</f>
        <v>0.5</v>
      </c>
      <c r="Q535" s="1">
        <f>IF(AND(ISERROR(IF(ScheduleCompile!L528="Off",0,IF(ScheduleCompile!L528="On",1,IF(ISNUMBER(ScheduleCompile!L528),ScheduleCompile!L528/1,IF(ISTEXT(ScheduleCompile!L528),IF(OR(ISNUMBER(FIND("5F",ScheduleCompile!L528)),ISNUMBER(FIND("0F",ScheduleCompile!L528)),ISNUMBER(FIND("8F",ScheduleCompile!L528)),ISNUMBER(FIND("1F",ScheduleCompile!L528)),ISNUMBER(FIND("2F",ScheduleCompile!L528)),ISNUMBER(FIND("3F",ScheduleCompile!L528)),ISNUMBER(FIND("6F",ScheduleCompile!L528)),ISNUMBER(FIND("7F",ScheduleCompile!L528)),ISNUMBER(FIND("9F",ScheduleCompile!L528)),ISNUMBER(FIND("4F",ScheduleCompile!L528))),VALUE(LEFT(ScheduleCompile!L528,FIND("F",ScheduleCompile!L528)-1)),ScheduleCompile!L528)))))),ISTEXT(ScheduleCompile!#REF!)),"ENDTABLE",IF(ISERROR(IF(ScheduleCompile!L528="Off",0,IF(ScheduleCompile!L528="On",1,IF(ISNUMBER(ScheduleCompile!L528),ScheduleCompile!L528/1,IF(ISTEXT(ScheduleCompile!L528),IF(OR(ISNUMBER(FIND("5F",ScheduleCompile!L528)),ISNUMBER(FIND("0F",ScheduleCompile!L528)),ISNUMBER(FIND("8F",ScheduleCompile!L528)),ISNUMBER(FIND("1F",ScheduleCompile!L528)),ISNUMBER(FIND("2F",ScheduleCompile!L528)),ISNUMBER(FIND("3F",ScheduleCompile!L528)),ISNUMBER(FIND("6F",ScheduleCompile!L528)),ISNUMBER(FIND("7F",ScheduleCompile!L528)),ISNUMBER(FIND("9F",ScheduleCompile!L528)),ISNUMBER(FIND("4F",ScheduleCompile!L528))),VALUE(LEFT(ScheduleCompile!L528,FIND("F",ScheduleCompile!L528)-1)),ScheduleCompile!L528)))))),"",IF(ScheduleCompile!L528="Off",0,IF(ScheduleCompile!L528="On",1,IF(ISNUMBER(ScheduleCompile!L528),ScheduleCompile!L528/1,IF(ISTEXT(ScheduleCompile!L528),IF(OR(ISNUMBER(FIND("5F",ScheduleCompile!L528)),ISNUMBER(FIND("0F",ScheduleCompile!L528)),ISNUMBER(FIND("8F",ScheduleCompile!L528)),ISNUMBER(FIND("1F",ScheduleCompile!L528)),ISNUMBER(FIND("2F",ScheduleCompile!L528)),ISNUMBER(FIND("3F",ScheduleCompile!L528)),ISNUMBER(FIND("6F",ScheduleCompile!L528)),ISNUMBER(FIND("7F",ScheduleCompile!L528)),ISNUMBER(FIND("9F",ScheduleCompile!L528)),ISNUMBER(FIND("4F",ScheduleCompile!L528))),VALUE(LEFT(ScheduleCompile!L528,FIND("F",ScheduleCompile!L528)-1)),ScheduleCompile!L528)))))))</f>
        <v>0.9</v>
      </c>
      <c r="R535" s="1">
        <f>IF(AND(ISERROR(IF(ScheduleCompile!M528="Off",0,IF(ScheduleCompile!M528="On",1,IF(ISNUMBER(ScheduleCompile!M528),ScheduleCompile!M528/1,IF(ISTEXT(ScheduleCompile!M528),IF(OR(ISNUMBER(FIND("5F",ScheduleCompile!M528)),ISNUMBER(FIND("0F",ScheduleCompile!M528)),ISNUMBER(FIND("8F",ScheduleCompile!M528)),ISNUMBER(FIND("1F",ScheduleCompile!M528)),ISNUMBER(FIND("2F",ScheduleCompile!M528)),ISNUMBER(FIND("3F",ScheduleCompile!M528)),ISNUMBER(FIND("6F",ScheduleCompile!M528)),ISNUMBER(FIND("7F",ScheduleCompile!M528)),ISNUMBER(FIND("9F",ScheduleCompile!M528)),ISNUMBER(FIND("4F",ScheduleCompile!M528))),VALUE(LEFT(ScheduleCompile!M528,FIND("F",ScheduleCompile!M528)-1)),ScheduleCompile!M528)))))),ISTEXT(ScheduleCompile!#REF!)),"ENDTABLE",IF(ISERROR(IF(ScheduleCompile!M528="Off",0,IF(ScheduleCompile!M528="On",1,IF(ISNUMBER(ScheduleCompile!M528),ScheduleCompile!M528/1,IF(ISTEXT(ScheduleCompile!M528),IF(OR(ISNUMBER(FIND("5F",ScheduleCompile!M528)),ISNUMBER(FIND("0F",ScheduleCompile!M528)),ISNUMBER(FIND("8F",ScheduleCompile!M528)),ISNUMBER(FIND("1F",ScheduleCompile!M528)),ISNUMBER(FIND("2F",ScheduleCompile!M528)),ISNUMBER(FIND("3F",ScheduleCompile!M528)),ISNUMBER(FIND("6F",ScheduleCompile!M528)),ISNUMBER(FIND("7F",ScheduleCompile!M528)),ISNUMBER(FIND("9F",ScheduleCompile!M528)),ISNUMBER(FIND("4F",ScheduleCompile!M528))),VALUE(LEFT(ScheduleCompile!M528,FIND("F",ScheduleCompile!M528)-1)),ScheduleCompile!M528)))))),"",IF(ScheduleCompile!M528="Off",0,IF(ScheduleCompile!M528="On",1,IF(ISNUMBER(ScheduleCompile!M528),ScheduleCompile!M528/1,IF(ISTEXT(ScheduleCompile!M528),IF(OR(ISNUMBER(FIND("5F",ScheduleCompile!M528)),ISNUMBER(FIND("0F",ScheduleCompile!M528)),ISNUMBER(FIND("8F",ScheduleCompile!M528)),ISNUMBER(FIND("1F",ScheduleCompile!M528)),ISNUMBER(FIND("2F",ScheduleCompile!M528)),ISNUMBER(FIND("3F",ScheduleCompile!M528)),ISNUMBER(FIND("6F",ScheduleCompile!M528)),ISNUMBER(FIND("7F",ScheduleCompile!M528)),ISNUMBER(FIND("9F",ScheduleCompile!M528)),ISNUMBER(FIND("4F",ScheduleCompile!M528))),VALUE(LEFT(ScheduleCompile!M528,FIND("F",ScheduleCompile!M528)-1)),ScheduleCompile!M528)))))))</f>
        <v>0.9</v>
      </c>
      <c r="S535" s="1">
        <f>IF(AND(ISERROR(IF(ScheduleCompile!N528="Off",0,IF(ScheduleCompile!N528="On",1,IF(ISNUMBER(ScheduleCompile!N528),ScheduleCompile!N528/1,IF(ISTEXT(ScheduleCompile!N528),IF(OR(ISNUMBER(FIND("5F",ScheduleCompile!N528)),ISNUMBER(FIND("0F",ScheduleCompile!N528)),ISNUMBER(FIND("8F",ScheduleCompile!N528)),ISNUMBER(FIND("1F",ScheduleCompile!N528)),ISNUMBER(FIND("2F",ScheduleCompile!N528)),ISNUMBER(FIND("3F",ScheduleCompile!N528)),ISNUMBER(FIND("6F",ScheduleCompile!N528)),ISNUMBER(FIND("7F",ScheduleCompile!N528)),ISNUMBER(FIND("9F",ScheduleCompile!N528)),ISNUMBER(FIND("4F",ScheduleCompile!N528))),VALUE(LEFT(ScheduleCompile!N528,FIND("F",ScheduleCompile!N528)-1)),ScheduleCompile!N528)))))),ISTEXT(ScheduleCompile!#REF!)),"ENDTABLE",IF(ISERROR(IF(ScheduleCompile!N528="Off",0,IF(ScheduleCompile!N528="On",1,IF(ISNUMBER(ScheduleCompile!N528),ScheduleCompile!N528/1,IF(ISTEXT(ScheduleCompile!N528),IF(OR(ISNUMBER(FIND("5F",ScheduleCompile!N528)),ISNUMBER(FIND("0F",ScheduleCompile!N528)),ISNUMBER(FIND("8F",ScheduleCompile!N528)),ISNUMBER(FIND("1F",ScheduleCompile!N528)),ISNUMBER(FIND("2F",ScheduleCompile!N528)),ISNUMBER(FIND("3F",ScheduleCompile!N528)),ISNUMBER(FIND("6F",ScheduleCompile!N528)),ISNUMBER(FIND("7F",ScheduleCompile!N528)),ISNUMBER(FIND("9F",ScheduleCompile!N528)),ISNUMBER(FIND("4F",ScheduleCompile!N528))),VALUE(LEFT(ScheduleCompile!N528,FIND("F",ScheduleCompile!N528)-1)),ScheduleCompile!N528)))))),"",IF(ScheduleCompile!N528="Off",0,IF(ScheduleCompile!N528="On",1,IF(ISNUMBER(ScheduleCompile!N528),ScheduleCompile!N528/1,IF(ISTEXT(ScheduleCompile!N528),IF(OR(ISNUMBER(FIND("5F",ScheduleCompile!N528)),ISNUMBER(FIND("0F",ScheduleCompile!N528)),ISNUMBER(FIND("8F",ScheduleCompile!N528)),ISNUMBER(FIND("1F",ScheduleCompile!N528)),ISNUMBER(FIND("2F",ScheduleCompile!N528)),ISNUMBER(FIND("3F",ScheduleCompile!N528)),ISNUMBER(FIND("6F",ScheduleCompile!N528)),ISNUMBER(FIND("7F",ScheduleCompile!N528)),ISNUMBER(FIND("9F",ScheduleCompile!N528)),ISNUMBER(FIND("4F",ScheduleCompile!N528))),VALUE(LEFT(ScheduleCompile!N528,FIND("F",ScheduleCompile!N528)-1)),ScheduleCompile!N528)))))))</f>
        <v>0.9</v>
      </c>
      <c r="T535" s="1">
        <f>IF(AND(ISERROR(IF(ScheduleCompile!O528="Off",0,IF(ScheduleCompile!O528="On",1,IF(ISNUMBER(ScheduleCompile!O528),ScheduleCompile!O528/1,IF(ISTEXT(ScheduleCompile!O528),IF(OR(ISNUMBER(FIND("5F",ScheduleCompile!O528)),ISNUMBER(FIND("0F",ScheduleCompile!O528)),ISNUMBER(FIND("8F",ScheduleCompile!O528)),ISNUMBER(FIND("1F",ScheduleCompile!O528)),ISNUMBER(FIND("2F",ScheduleCompile!O528)),ISNUMBER(FIND("3F",ScheduleCompile!O528)),ISNUMBER(FIND("6F",ScheduleCompile!O528)),ISNUMBER(FIND("7F",ScheduleCompile!O528)),ISNUMBER(FIND("9F",ScheduleCompile!O528)),ISNUMBER(FIND("4F",ScheduleCompile!O528))),VALUE(LEFT(ScheduleCompile!O528,FIND("F",ScheduleCompile!O528)-1)),ScheduleCompile!O528)))))),ISTEXT(ScheduleCompile!#REF!)),"ENDTABLE",IF(ISERROR(IF(ScheduleCompile!O528="Off",0,IF(ScheduleCompile!O528="On",1,IF(ISNUMBER(ScheduleCompile!O528),ScheduleCompile!O528/1,IF(ISTEXT(ScheduleCompile!O528),IF(OR(ISNUMBER(FIND("5F",ScheduleCompile!O528)),ISNUMBER(FIND("0F",ScheduleCompile!O528)),ISNUMBER(FIND("8F",ScheduleCompile!O528)),ISNUMBER(FIND("1F",ScheduleCompile!O528)),ISNUMBER(FIND("2F",ScheduleCompile!O528)),ISNUMBER(FIND("3F",ScheduleCompile!O528)),ISNUMBER(FIND("6F",ScheduleCompile!O528)),ISNUMBER(FIND("7F",ScheduleCompile!O528)),ISNUMBER(FIND("9F",ScheduleCompile!O528)),ISNUMBER(FIND("4F",ScheduleCompile!O528))),VALUE(LEFT(ScheduleCompile!O528,FIND("F",ScheduleCompile!O528)-1)),ScheduleCompile!O528)))))),"",IF(ScheduleCompile!O528="Off",0,IF(ScheduleCompile!O528="On",1,IF(ISNUMBER(ScheduleCompile!O528),ScheduleCompile!O528/1,IF(ISTEXT(ScheduleCompile!O528),IF(OR(ISNUMBER(FIND("5F",ScheduleCompile!O528)),ISNUMBER(FIND("0F",ScheduleCompile!O528)),ISNUMBER(FIND("8F",ScheduleCompile!O528)),ISNUMBER(FIND("1F",ScheduleCompile!O528)),ISNUMBER(FIND("2F",ScheduleCompile!O528)),ISNUMBER(FIND("3F",ScheduleCompile!O528)),ISNUMBER(FIND("6F",ScheduleCompile!O528)),ISNUMBER(FIND("7F",ScheduleCompile!O528)),ISNUMBER(FIND("9F",ScheduleCompile!O528)),ISNUMBER(FIND("4F",ScheduleCompile!O528))),VALUE(LEFT(ScheduleCompile!O528,FIND("F",ScheduleCompile!O528)-1)),ScheduleCompile!O528)))))))</f>
        <v>0.9</v>
      </c>
      <c r="U535" s="1">
        <f>IF(AND(ISERROR(IF(ScheduleCompile!P528="Off",0,IF(ScheduleCompile!P528="On",1,IF(ISNUMBER(ScheduleCompile!P528),ScheduleCompile!P528/1,IF(ISTEXT(ScheduleCompile!P528),IF(OR(ISNUMBER(FIND("5F",ScheduleCompile!P528)),ISNUMBER(FIND("0F",ScheduleCompile!P528)),ISNUMBER(FIND("8F",ScheduleCompile!P528)),ISNUMBER(FIND("1F",ScheduleCompile!P528)),ISNUMBER(FIND("2F",ScheduleCompile!P528)),ISNUMBER(FIND("3F",ScheduleCompile!P528)),ISNUMBER(FIND("6F",ScheduleCompile!P528)),ISNUMBER(FIND("7F",ScheduleCompile!P528)),ISNUMBER(FIND("9F",ScheduleCompile!P528)),ISNUMBER(FIND("4F",ScheduleCompile!P528))),VALUE(LEFT(ScheduleCompile!P528,FIND("F",ScheduleCompile!P528)-1)),ScheduleCompile!P528)))))),ISTEXT(ScheduleCompile!#REF!)),"ENDTABLE",IF(ISERROR(IF(ScheduleCompile!P528="Off",0,IF(ScheduleCompile!P528="On",1,IF(ISNUMBER(ScheduleCompile!P528),ScheduleCompile!P528/1,IF(ISTEXT(ScheduleCompile!P528),IF(OR(ISNUMBER(FIND("5F",ScheduleCompile!P528)),ISNUMBER(FIND("0F",ScheduleCompile!P528)),ISNUMBER(FIND("8F",ScheduleCompile!P528)),ISNUMBER(FIND("1F",ScheduleCompile!P528)),ISNUMBER(FIND("2F",ScheduleCompile!P528)),ISNUMBER(FIND("3F",ScheduleCompile!P528)),ISNUMBER(FIND("6F",ScheduleCompile!P528)),ISNUMBER(FIND("7F",ScheduleCompile!P528)),ISNUMBER(FIND("9F",ScheduleCompile!P528)),ISNUMBER(FIND("4F",ScheduleCompile!P528))),VALUE(LEFT(ScheduleCompile!P528,FIND("F",ScheduleCompile!P528)-1)),ScheduleCompile!P528)))))),"",IF(ScheduleCompile!P528="Off",0,IF(ScheduleCompile!P528="On",1,IF(ISNUMBER(ScheduleCompile!P528),ScheduleCompile!P528/1,IF(ISTEXT(ScheduleCompile!P528),IF(OR(ISNUMBER(FIND("5F",ScheduleCompile!P528)),ISNUMBER(FIND("0F",ScheduleCompile!P528)),ISNUMBER(FIND("8F",ScheduleCompile!P528)),ISNUMBER(FIND("1F",ScheduleCompile!P528)),ISNUMBER(FIND("2F",ScheduleCompile!P528)),ISNUMBER(FIND("3F",ScheduleCompile!P528)),ISNUMBER(FIND("6F",ScheduleCompile!P528)),ISNUMBER(FIND("7F",ScheduleCompile!P528)),ISNUMBER(FIND("9F",ScheduleCompile!P528)),ISNUMBER(FIND("4F",ScheduleCompile!P528))),VALUE(LEFT(ScheduleCompile!P528,FIND("F",ScheduleCompile!P528)-1)),ScheduleCompile!P528)))))))</f>
        <v>0.75</v>
      </c>
      <c r="V535" s="1">
        <f>IF(AND(ISERROR(IF(ScheduleCompile!Q528="Off",0,IF(ScheduleCompile!Q528="On",1,IF(ISNUMBER(ScheduleCompile!Q528),ScheduleCompile!Q528/1,IF(ISTEXT(ScheduleCompile!Q528),IF(OR(ISNUMBER(FIND("5F",ScheduleCompile!Q528)),ISNUMBER(FIND("0F",ScheduleCompile!Q528)),ISNUMBER(FIND("8F",ScheduleCompile!Q528)),ISNUMBER(FIND("1F",ScheduleCompile!Q528)),ISNUMBER(FIND("2F",ScheduleCompile!Q528)),ISNUMBER(FIND("3F",ScheduleCompile!Q528)),ISNUMBER(FIND("6F",ScheduleCompile!Q528)),ISNUMBER(FIND("7F",ScheduleCompile!Q528)),ISNUMBER(FIND("9F",ScheduleCompile!Q528)),ISNUMBER(FIND("4F",ScheduleCompile!Q528))),VALUE(LEFT(ScheduleCompile!Q528,FIND("F",ScheduleCompile!Q528)-1)),ScheduleCompile!Q528)))))),ISTEXT(ScheduleCompile!#REF!)),"ENDTABLE",IF(ISERROR(IF(ScheduleCompile!Q528="Off",0,IF(ScheduleCompile!Q528="On",1,IF(ISNUMBER(ScheduleCompile!Q528),ScheduleCompile!Q528/1,IF(ISTEXT(ScheduleCompile!Q528),IF(OR(ISNUMBER(FIND("5F",ScheduleCompile!Q528)),ISNUMBER(FIND("0F",ScheduleCompile!Q528)),ISNUMBER(FIND("8F",ScheduleCompile!Q528)),ISNUMBER(FIND("1F",ScheduleCompile!Q528)),ISNUMBER(FIND("2F",ScheduleCompile!Q528)),ISNUMBER(FIND("3F",ScheduleCompile!Q528)),ISNUMBER(FIND("6F",ScheduleCompile!Q528)),ISNUMBER(FIND("7F",ScheduleCompile!Q528)),ISNUMBER(FIND("9F",ScheduleCompile!Q528)),ISNUMBER(FIND("4F",ScheduleCompile!Q528))),VALUE(LEFT(ScheduleCompile!Q528,FIND("F",ScheduleCompile!Q528)-1)),ScheduleCompile!Q528)))))),"",IF(ScheduleCompile!Q528="Off",0,IF(ScheduleCompile!Q528="On",1,IF(ISNUMBER(ScheduleCompile!Q528),ScheduleCompile!Q528/1,IF(ISTEXT(ScheduleCompile!Q528),IF(OR(ISNUMBER(FIND("5F",ScheduleCompile!Q528)),ISNUMBER(FIND("0F",ScheduleCompile!Q528)),ISNUMBER(FIND("8F",ScheduleCompile!Q528)),ISNUMBER(FIND("1F",ScheduleCompile!Q528)),ISNUMBER(FIND("2F",ScheduleCompile!Q528)),ISNUMBER(FIND("3F",ScheduleCompile!Q528)),ISNUMBER(FIND("6F",ScheduleCompile!Q528)),ISNUMBER(FIND("7F",ScheduleCompile!Q528)),ISNUMBER(FIND("9F",ScheduleCompile!Q528)),ISNUMBER(FIND("4F",ScheduleCompile!Q528))),VALUE(LEFT(ScheduleCompile!Q528,FIND("F",ScheduleCompile!Q528)-1)),ScheduleCompile!Q528)))))))</f>
        <v>0.75</v>
      </c>
      <c r="W535" s="1">
        <f>IF(AND(ISERROR(IF(ScheduleCompile!R528="Off",0,IF(ScheduleCompile!R528="On",1,IF(ISNUMBER(ScheduleCompile!R528),ScheduleCompile!R528/1,IF(ISTEXT(ScheduleCompile!R528),IF(OR(ISNUMBER(FIND("5F",ScheduleCompile!R528)),ISNUMBER(FIND("0F",ScheduleCompile!R528)),ISNUMBER(FIND("8F",ScheduleCompile!R528)),ISNUMBER(FIND("1F",ScheduleCompile!R528)),ISNUMBER(FIND("2F",ScheduleCompile!R528)),ISNUMBER(FIND("3F",ScheduleCompile!R528)),ISNUMBER(FIND("6F",ScheduleCompile!R528)),ISNUMBER(FIND("7F",ScheduleCompile!R528)),ISNUMBER(FIND("9F",ScheduleCompile!R528)),ISNUMBER(FIND("4F",ScheduleCompile!R528))),VALUE(LEFT(ScheduleCompile!R528,FIND("F",ScheduleCompile!R528)-1)),ScheduleCompile!R528)))))),ISTEXT(ScheduleCompile!#REF!)),"ENDTABLE",IF(ISERROR(IF(ScheduleCompile!R528="Off",0,IF(ScheduleCompile!R528="On",1,IF(ISNUMBER(ScheduleCompile!R528),ScheduleCompile!R528/1,IF(ISTEXT(ScheduleCompile!R528),IF(OR(ISNUMBER(FIND("5F",ScheduleCompile!R528)),ISNUMBER(FIND("0F",ScheduleCompile!R528)),ISNUMBER(FIND("8F",ScheduleCompile!R528)),ISNUMBER(FIND("1F",ScheduleCompile!R528)),ISNUMBER(FIND("2F",ScheduleCompile!R528)),ISNUMBER(FIND("3F",ScheduleCompile!R528)),ISNUMBER(FIND("6F",ScheduleCompile!R528)),ISNUMBER(FIND("7F",ScheduleCompile!R528)),ISNUMBER(FIND("9F",ScheduleCompile!R528)),ISNUMBER(FIND("4F",ScheduleCompile!R528))),VALUE(LEFT(ScheduleCompile!R528,FIND("F",ScheduleCompile!R528)-1)),ScheduleCompile!R528)))))),"",IF(ScheduleCompile!R528="Off",0,IF(ScheduleCompile!R528="On",1,IF(ISNUMBER(ScheduleCompile!R528),ScheduleCompile!R528/1,IF(ISTEXT(ScheduleCompile!R528),IF(OR(ISNUMBER(FIND("5F",ScheduleCompile!R528)),ISNUMBER(FIND("0F",ScheduleCompile!R528)),ISNUMBER(FIND("8F",ScheduleCompile!R528)),ISNUMBER(FIND("1F",ScheduleCompile!R528)),ISNUMBER(FIND("2F",ScheduleCompile!R528)),ISNUMBER(FIND("3F",ScheduleCompile!R528)),ISNUMBER(FIND("6F",ScheduleCompile!R528)),ISNUMBER(FIND("7F",ScheduleCompile!R528)),ISNUMBER(FIND("9F",ScheduleCompile!R528)),ISNUMBER(FIND("4F",ScheduleCompile!R528))),VALUE(LEFT(ScheduleCompile!R528,FIND("F",ScheduleCompile!R528)-1)),ScheduleCompile!R528)))))))</f>
        <v>0.75</v>
      </c>
      <c r="X535" s="1">
        <f>IF(AND(ISERROR(IF(ScheduleCompile!S528="Off",0,IF(ScheduleCompile!S528="On",1,IF(ISNUMBER(ScheduleCompile!S528),ScheduleCompile!S528/1,IF(ISTEXT(ScheduleCompile!S528),IF(OR(ISNUMBER(FIND("5F",ScheduleCompile!S528)),ISNUMBER(FIND("0F",ScheduleCompile!S528)),ISNUMBER(FIND("8F",ScheduleCompile!S528)),ISNUMBER(FIND("1F",ScheduleCompile!S528)),ISNUMBER(FIND("2F",ScheduleCompile!S528)),ISNUMBER(FIND("3F",ScheduleCompile!S528)),ISNUMBER(FIND("6F",ScheduleCompile!S528)),ISNUMBER(FIND("7F",ScheduleCompile!S528)),ISNUMBER(FIND("9F",ScheduleCompile!S528)),ISNUMBER(FIND("4F",ScheduleCompile!S528))),VALUE(LEFT(ScheduleCompile!S528,FIND("F",ScheduleCompile!S528)-1)),ScheduleCompile!S528)))))),ISTEXT(ScheduleCompile!#REF!)),"ENDTABLE",IF(ISERROR(IF(ScheduleCompile!S528="Off",0,IF(ScheduleCompile!S528="On",1,IF(ISNUMBER(ScheduleCompile!S528),ScheduleCompile!S528/1,IF(ISTEXT(ScheduleCompile!S528),IF(OR(ISNUMBER(FIND("5F",ScheduleCompile!S528)),ISNUMBER(FIND("0F",ScheduleCompile!S528)),ISNUMBER(FIND("8F",ScheduleCompile!S528)),ISNUMBER(FIND("1F",ScheduleCompile!S528)),ISNUMBER(FIND("2F",ScheduleCompile!S528)),ISNUMBER(FIND("3F",ScheduleCompile!S528)),ISNUMBER(FIND("6F",ScheduleCompile!S528)),ISNUMBER(FIND("7F",ScheduleCompile!S528)),ISNUMBER(FIND("9F",ScheduleCompile!S528)),ISNUMBER(FIND("4F",ScheduleCompile!S528))),VALUE(LEFT(ScheduleCompile!S528,FIND("F",ScheduleCompile!S528)-1)),ScheduleCompile!S528)))))),"",IF(ScheduleCompile!S528="Off",0,IF(ScheduleCompile!S528="On",1,IF(ISNUMBER(ScheduleCompile!S528),ScheduleCompile!S528/1,IF(ISTEXT(ScheduleCompile!S528),IF(OR(ISNUMBER(FIND("5F",ScheduleCompile!S528)),ISNUMBER(FIND("0F",ScheduleCompile!S528)),ISNUMBER(FIND("8F",ScheduleCompile!S528)),ISNUMBER(FIND("1F",ScheduleCompile!S528)),ISNUMBER(FIND("2F",ScheduleCompile!S528)),ISNUMBER(FIND("3F",ScheduleCompile!S528)),ISNUMBER(FIND("6F",ScheduleCompile!S528)),ISNUMBER(FIND("7F",ScheduleCompile!S528)),ISNUMBER(FIND("9F",ScheduleCompile!S528)),ISNUMBER(FIND("4F",ScheduleCompile!S528))),VALUE(LEFT(ScheduleCompile!S528,FIND("F",ScheduleCompile!S528)-1)),ScheduleCompile!S528)))))))</f>
        <v>0</v>
      </c>
      <c r="Y535" s="1">
        <f>IF(AND(ISERROR(IF(ScheduleCompile!T528="Off",0,IF(ScheduleCompile!T528="On",1,IF(ISNUMBER(ScheduleCompile!T528),ScheduleCompile!T528/1,IF(ISTEXT(ScheduleCompile!T528),IF(OR(ISNUMBER(FIND("5F",ScheduleCompile!T528)),ISNUMBER(FIND("0F",ScheduleCompile!T528)),ISNUMBER(FIND("8F",ScheduleCompile!T528)),ISNUMBER(FIND("1F",ScheduleCompile!T528)),ISNUMBER(FIND("2F",ScheduleCompile!T528)),ISNUMBER(FIND("3F",ScheduleCompile!T528)),ISNUMBER(FIND("6F",ScheduleCompile!T528)),ISNUMBER(FIND("7F",ScheduleCompile!T528)),ISNUMBER(FIND("9F",ScheduleCompile!T528)),ISNUMBER(FIND("4F",ScheduleCompile!T528))),VALUE(LEFT(ScheduleCompile!T528,FIND("F",ScheduleCompile!T528)-1)),ScheduleCompile!T528)))))),ISTEXT(ScheduleCompile!#REF!)),"ENDTABLE",IF(ISERROR(IF(ScheduleCompile!T528="Off",0,IF(ScheduleCompile!T528="On",1,IF(ISNUMBER(ScheduleCompile!T528),ScheduleCompile!T528/1,IF(ISTEXT(ScheduleCompile!T528),IF(OR(ISNUMBER(FIND("5F",ScheduleCompile!T528)),ISNUMBER(FIND("0F",ScheduleCompile!T528)),ISNUMBER(FIND("8F",ScheduleCompile!T528)),ISNUMBER(FIND("1F",ScheduleCompile!T528)),ISNUMBER(FIND("2F",ScheduleCompile!T528)),ISNUMBER(FIND("3F",ScheduleCompile!T528)),ISNUMBER(FIND("6F",ScheduleCompile!T528)),ISNUMBER(FIND("7F",ScheduleCompile!T528)),ISNUMBER(FIND("9F",ScheduleCompile!T528)),ISNUMBER(FIND("4F",ScheduleCompile!T528))),VALUE(LEFT(ScheduleCompile!T528,FIND("F",ScheduleCompile!T528)-1)),ScheduleCompile!T528)))))),"",IF(ScheduleCompile!T528="Off",0,IF(ScheduleCompile!T528="On",1,IF(ISNUMBER(ScheduleCompile!T528),ScheduleCompile!T528/1,IF(ISTEXT(ScheduleCompile!T528),IF(OR(ISNUMBER(FIND("5F",ScheduleCompile!T528)),ISNUMBER(FIND("0F",ScheduleCompile!T528)),ISNUMBER(FIND("8F",ScheduleCompile!T528)),ISNUMBER(FIND("1F",ScheduleCompile!T528)),ISNUMBER(FIND("2F",ScheduleCompile!T528)),ISNUMBER(FIND("3F",ScheduleCompile!T528)),ISNUMBER(FIND("6F",ScheduleCompile!T528)),ISNUMBER(FIND("7F",ScheduleCompile!T528)),ISNUMBER(FIND("9F",ScheduleCompile!T528)),ISNUMBER(FIND("4F",ScheduleCompile!T528))),VALUE(LEFT(ScheduleCompile!T528,FIND("F",ScheduleCompile!T528)-1)),ScheduleCompile!T528)))))))</f>
        <v>0</v>
      </c>
      <c r="Z535" s="1">
        <f>IF(AND(ISERROR(IF(ScheduleCompile!U528="Off",0,IF(ScheduleCompile!U528="On",1,IF(ISNUMBER(ScheduleCompile!U528),ScheduleCompile!U528/1,IF(ISTEXT(ScheduleCompile!U528),IF(OR(ISNUMBER(FIND("5F",ScheduleCompile!U528)),ISNUMBER(FIND("0F",ScheduleCompile!U528)),ISNUMBER(FIND("8F",ScheduleCompile!U528)),ISNUMBER(FIND("1F",ScheduleCompile!U528)),ISNUMBER(FIND("2F",ScheduleCompile!U528)),ISNUMBER(FIND("3F",ScheduleCompile!U528)),ISNUMBER(FIND("6F",ScheduleCompile!U528)),ISNUMBER(FIND("7F",ScheduleCompile!U528)),ISNUMBER(FIND("9F",ScheduleCompile!U528)),ISNUMBER(FIND("4F",ScheduleCompile!U528))),VALUE(LEFT(ScheduleCompile!U528,FIND("F",ScheduleCompile!U528)-1)),ScheduleCompile!U528)))))),ISTEXT(ScheduleCompile!#REF!)),"ENDTABLE",IF(ISERROR(IF(ScheduleCompile!U528="Off",0,IF(ScheduleCompile!U528="On",1,IF(ISNUMBER(ScheduleCompile!U528),ScheduleCompile!U528/1,IF(ISTEXT(ScheduleCompile!U528),IF(OR(ISNUMBER(FIND("5F",ScheduleCompile!U528)),ISNUMBER(FIND("0F",ScheduleCompile!U528)),ISNUMBER(FIND("8F",ScheduleCompile!U528)),ISNUMBER(FIND("1F",ScheduleCompile!U528)),ISNUMBER(FIND("2F",ScheduleCompile!U528)),ISNUMBER(FIND("3F",ScheduleCompile!U528)),ISNUMBER(FIND("6F",ScheduleCompile!U528)),ISNUMBER(FIND("7F",ScheduleCompile!U528)),ISNUMBER(FIND("9F",ScheduleCompile!U528)),ISNUMBER(FIND("4F",ScheduleCompile!U528))),VALUE(LEFT(ScheduleCompile!U528,FIND("F",ScheduleCompile!U528)-1)),ScheduleCompile!U528)))))),"",IF(ScheduleCompile!U528="Off",0,IF(ScheduleCompile!U528="On",1,IF(ISNUMBER(ScheduleCompile!U528),ScheduleCompile!U528/1,IF(ISTEXT(ScheduleCompile!U528),IF(OR(ISNUMBER(FIND("5F",ScheduleCompile!U528)),ISNUMBER(FIND("0F",ScheduleCompile!U528)),ISNUMBER(FIND("8F",ScheduleCompile!U528)),ISNUMBER(FIND("1F",ScheduleCompile!U528)),ISNUMBER(FIND("2F",ScheduleCompile!U528)),ISNUMBER(FIND("3F",ScheduleCompile!U528)),ISNUMBER(FIND("6F",ScheduleCompile!U528)),ISNUMBER(FIND("7F",ScheduleCompile!U528)),ISNUMBER(FIND("9F",ScheduleCompile!U528)),ISNUMBER(FIND("4F",ScheduleCompile!U528))),VALUE(LEFT(ScheduleCompile!U528,FIND("F",ScheduleCompile!U528)-1)),ScheduleCompile!U528)))))))</f>
        <v>0</v>
      </c>
      <c r="AA535" s="1">
        <f>IF(AND(ISERROR(IF(ScheduleCompile!V528="Off",0,IF(ScheduleCompile!V528="On",1,IF(ISNUMBER(ScheduleCompile!V528),ScheduleCompile!V528/1,IF(ISTEXT(ScheduleCompile!V528),IF(OR(ISNUMBER(FIND("5F",ScheduleCompile!V528)),ISNUMBER(FIND("0F",ScheduleCompile!V528)),ISNUMBER(FIND("8F",ScheduleCompile!V528)),ISNUMBER(FIND("1F",ScheduleCompile!V528)),ISNUMBER(FIND("2F",ScheduleCompile!V528)),ISNUMBER(FIND("3F",ScheduleCompile!V528)),ISNUMBER(FIND("6F",ScheduleCompile!V528)),ISNUMBER(FIND("7F",ScheduleCompile!V528)),ISNUMBER(FIND("9F",ScheduleCompile!V528)),ISNUMBER(FIND("4F",ScheduleCompile!V528))),VALUE(LEFT(ScheduleCompile!V528,FIND("F",ScheduleCompile!V528)-1)),ScheduleCompile!V528)))))),ISTEXT(ScheduleCompile!#REF!)),"ENDTABLE",IF(ISERROR(IF(ScheduleCompile!V528="Off",0,IF(ScheduleCompile!V528="On",1,IF(ISNUMBER(ScheduleCompile!V528),ScheduleCompile!V528/1,IF(ISTEXT(ScheduleCompile!V528),IF(OR(ISNUMBER(FIND("5F",ScheduleCompile!V528)),ISNUMBER(FIND("0F",ScheduleCompile!V528)),ISNUMBER(FIND("8F",ScheduleCompile!V528)),ISNUMBER(FIND("1F",ScheduleCompile!V528)),ISNUMBER(FIND("2F",ScheduleCompile!V528)),ISNUMBER(FIND("3F",ScheduleCompile!V528)),ISNUMBER(FIND("6F",ScheduleCompile!V528)),ISNUMBER(FIND("7F",ScheduleCompile!V528)),ISNUMBER(FIND("9F",ScheduleCompile!V528)),ISNUMBER(FIND("4F",ScheduleCompile!V528))),VALUE(LEFT(ScheduleCompile!V528,FIND("F",ScheduleCompile!V528)-1)),ScheduleCompile!V528)))))),"",IF(ScheduleCompile!V528="Off",0,IF(ScheduleCompile!V528="On",1,IF(ISNUMBER(ScheduleCompile!V528),ScheduleCompile!V528/1,IF(ISTEXT(ScheduleCompile!V528),IF(OR(ISNUMBER(FIND("5F",ScheduleCompile!V528)),ISNUMBER(FIND("0F",ScheduleCompile!V528)),ISNUMBER(FIND("8F",ScheduleCompile!V528)),ISNUMBER(FIND("1F",ScheduleCompile!V528)),ISNUMBER(FIND("2F",ScheduleCompile!V528)),ISNUMBER(FIND("3F",ScheduleCompile!V528)),ISNUMBER(FIND("6F",ScheduleCompile!V528)),ISNUMBER(FIND("7F",ScheduleCompile!V528)),ISNUMBER(FIND("9F",ScheduleCompile!V528)),ISNUMBER(FIND("4F",ScheduleCompile!V528))),VALUE(LEFT(ScheduleCompile!V528,FIND("F",ScheduleCompile!V528)-1)),ScheduleCompile!V528)))))))</f>
        <v>0</v>
      </c>
      <c r="AB535" s="1">
        <f>IF(AND(ISERROR(IF(ScheduleCompile!W528="Off",0,IF(ScheduleCompile!W528="On",1,IF(ISNUMBER(ScheduleCompile!W528),ScheduleCompile!W528/1,IF(ISTEXT(ScheduleCompile!W528),IF(OR(ISNUMBER(FIND("5F",ScheduleCompile!W528)),ISNUMBER(FIND("0F",ScheduleCompile!W528)),ISNUMBER(FIND("8F",ScheduleCompile!W528)),ISNUMBER(FIND("1F",ScheduleCompile!W528)),ISNUMBER(FIND("2F",ScheduleCompile!W528)),ISNUMBER(FIND("3F",ScheduleCompile!W528)),ISNUMBER(FIND("6F",ScheduleCompile!W528)),ISNUMBER(FIND("7F",ScheduleCompile!W528)),ISNUMBER(FIND("9F",ScheduleCompile!W528)),ISNUMBER(FIND("4F",ScheduleCompile!W528))),VALUE(LEFT(ScheduleCompile!W528,FIND("F",ScheduleCompile!W528)-1)),ScheduleCompile!W528)))))),ISTEXT(ScheduleCompile!#REF!)),"ENDTABLE",IF(ISERROR(IF(ScheduleCompile!W528="Off",0,IF(ScheduleCompile!W528="On",1,IF(ISNUMBER(ScheduleCompile!W528),ScheduleCompile!W528/1,IF(ISTEXT(ScheduleCompile!W528),IF(OR(ISNUMBER(FIND("5F",ScheduleCompile!W528)),ISNUMBER(FIND("0F",ScheduleCompile!W528)),ISNUMBER(FIND("8F",ScheduleCompile!W528)),ISNUMBER(FIND("1F",ScheduleCompile!W528)),ISNUMBER(FIND("2F",ScheduleCompile!W528)),ISNUMBER(FIND("3F",ScheduleCompile!W528)),ISNUMBER(FIND("6F",ScheduleCompile!W528)),ISNUMBER(FIND("7F",ScheduleCompile!W528)),ISNUMBER(FIND("9F",ScheduleCompile!W528)),ISNUMBER(FIND("4F",ScheduleCompile!W528))),VALUE(LEFT(ScheduleCompile!W528,FIND("F",ScheduleCompile!W528)-1)),ScheduleCompile!W528)))))),"",IF(ScheduleCompile!W528="Off",0,IF(ScheduleCompile!W528="On",1,IF(ISNUMBER(ScheduleCompile!W528),ScheduleCompile!W528/1,IF(ISTEXT(ScheduleCompile!W528),IF(OR(ISNUMBER(FIND("5F",ScheduleCompile!W528)),ISNUMBER(FIND("0F",ScheduleCompile!W528)),ISNUMBER(FIND("8F",ScheduleCompile!W528)),ISNUMBER(FIND("1F",ScheduleCompile!W528)),ISNUMBER(FIND("2F",ScheduleCompile!W528)),ISNUMBER(FIND("3F",ScheduleCompile!W528)),ISNUMBER(FIND("6F",ScheduleCompile!W528)),ISNUMBER(FIND("7F",ScheduleCompile!W528)),ISNUMBER(FIND("9F",ScheduleCompile!W528)),ISNUMBER(FIND("4F",ScheduleCompile!W528))),VALUE(LEFT(ScheduleCompile!W528,FIND("F",ScheduleCompile!W528)-1)),ScheduleCompile!W528)))))))</f>
        <v>0</v>
      </c>
      <c r="AC535" s="1">
        <f>IF(AND(ISERROR(IF(ScheduleCompile!X528="Off",0,IF(ScheduleCompile!X528="On",1,IF(ISNUMBER(ScheduleCompile!X528),ScheduleCompile!X528/1,IF(ISTEXT(ScheduleCompile!X528),IF(OR(ISNUMBER(FIND("5F",ScheduleCompile!X528)),ISNUMBER(FIND("0F",ScheduleCompile!X528)),ISNUMBER(FIND("8F",ScheduleCompile!X528)),ISNUMBER(FIND("1F",ScheduleCompile!X528)),ISNUMBER(FIND("2F",ScheduleCompile!X528)),ISNUMBER(FIND("3F",ScheduleCompile!X528)),ISNUMBER(FIND("6F",ScheduleCompile!X528)),ISNUMBER(FIND("7F",ScheduleCompile!X528)),ISNUMBER(FIND("9F",ScheduleCompile!X528)),ISNUMBER(FIND("4F",ScheduleCompile!X528))),VALUE(LEFT(ScheduleCompile!X528,FIND("F",ScheduleCompile!X528)-1)),ScheduleCompile!X528)))))),ISTEXT(ScheduleCompile!#REF!)),"ENDTABLE",IF(ISERROR(IF(ScheduleCompile!X528="Off",0,IF(ScheduleCompile!X528="On",1,IF(ISNUMBER(ScheduleCompile!X528),ScheduleCompile!X528/1,IF(ISTEXT(ScheduleCompile!X528),IF(OR(ISNUMBER(FIND("5F",ScheduleCompile!X528)),ISNUMBER(FIND("0F",ScheduleCompile!X528)),ISNUMBER(FIND("8F",ScheduleCompile!X528)),ISNUMBER(FIND("1F",ScheduleCompile!X528)),ISNUMBER(FIND("2F",ScheduleCompile!X528)),ISNUMBER(FIND("3F",ScheduleCompile!X528)),ISNUMBER(FIND("6F",ScheduleCompile!X528)),ISNUMBER(FIND("7F",ScheduleCompile!X528)),ISNUMBER(FIND("9F",ScheduleCompile!X528)),ISNUMBER(FIND("4F",ScheduleCompile!X528))),VALUE(LEFT(ScheduleCompile!X528,FIND("F",ScheduleCompile!X528)-1)),ScheduleCompile!X528)))))),"",IF(ScheduleCompile!X528="Off",0,IF(ScheduleCompile!X528="On",1,IF(ISNUMBER(ScheduleCompile!X528),ScheduleCompile!X528/1,IF(ISTEXT(ScheduleCompile!X528),IF(OR(ISNUMBER(FIND("5F",ScheduleCompile!X528)),ISNUMBER(FIND("0F",ScheduleCompile!X528)),ISNUMBER(FIND("8F",ScheduleCompile!X528)),ISNUMBER(FIND("1F",ScheduleCompile!X528)),ISNUMBER(FIND("2F",ScheduleCompile!X528)),ISNUMBER(FIND("3F",ScheduleCompile!X528)),ISNUMBER(FIND("6F",ScheduleCompile!X528)),ISNUMBER(FIND("7F",ScheduleCompile!X528)),ISNUMBER(FIND("9F",ScheduleCompile!X528)),ISNUMBER(FIND("4F",ScheduleCompile!X528))),VALUE(LEFT(ScheduleCompile!X528,FIND("F",ScheduleCompile!X528)-1)),ScheduleCompile!X528)))))))</f>
        <v>0</v>
      </c>
      <c r="AD535" s="1">
        <f>IF(AND(ISERROR(IF(ScheduleCompile!Y528="Off",0,IF(ScheduleCompile!Y528="On",1,IF(ISNUMBER(ScheduleCompile!Y528),ScheduleCompile!Y528/1,IF(ISTEXT(ScheduleCompile!Y528),IF(OR(ISNUMBER(FIND("5F",ScheduleCompile!Y528)),ISNUMBER(FIND("0F",ScheduleCompile!Y528)),ISNUMBER(FIND("8F",ScheduleCompile!Y528)),ISNUMBER(FIND("1F",ScheduleCompile!Y528)),ISNUMBER(FIND("2F",ScheduleCompile!Y528)),ISNUMBER(FIND("3F",ScheduleCompile!Y528)),ISNUMBER(FIND("6F",ScheduleCompile!Y528)),ISNUMBER(FIND("7F",ScheduleCompile!Y528)),ISNUMBER(FIND("9F",ScheduleCompile!Y528)),ISNUMBER(FIND("4F",ScheduleCompile!Y528))),VALUE(LEFT(ScheduleCompile!Y528,FIND("F",ScheduleCompile!Y528)-1)),ScheduleCompile!Y528)))))),ISTEXT(ScheduleCompile!#REF!)),"ENDTABLE",IF(ISERROR(IF(ScheduleCompile!Y528="Off",0,IF(ScheduleCompile!Y528="On",1,IF(ISNUMBER(ScheduleCompile!Y528),ScheduleCompile!Y528/1,IF(ISTEXT(ScheduleCompile!Y528),IF(OR(ISNUMBER(FIND("5F",ScheduleCompile!Y528)),ISNUMBER(FIND("0F",ScheduleCompile!Y528)),ISNUMBER(FIND("8F",ScheduleCompile!Y528)),ISNUMBER(FIND("1F",ScheduleCompile!Y528)),ISNUMBER(FIND("2F",ScheduleCompile!Y528)),ISNUMBER(FIND("3F",ScheduleCompile!Y528)),ISNUMBER(FIND("6F",ScheduleCompile!Y528)),ISNUMBER(FIND("7F",ScheduleCompile!Y528)),ISNUMBER(FIND("9F",ScheduleCompile!Y528)),ISNUMBER(FIND("4F",ScheduleCompile!Y528))),VALUE(LEFT(ScheduleCompile!Y528,FIND("F",ScheduleCompile!Y528)-1)),ScheduleCompile!Y528)))))),"",IF(ScheduleCompile!Y528="Off",0,IF(ScheduleCompile!Y528="On",1,IF(ISNUMBER(ScheduleCompile!Y528),ScheduleCompile!Y528/1,IF(ISTEXT(ScheduleCompile!Y528),IF(OR(ISNUMBER(FIND("5F",ScheduleCompile!Y528)),ISNUMBER(FIND("0F",ScheduleCompile!Y528)),ISNUMBER(FIND("8F",ScheduleCompile!Y528)),ISNUMBER(FIND("1F",ScheduleCompile!Y528)),ISNUMBER(FIND("2F",ScheduleCompile!Y528)),ISNUMBER(FIND("3F",ScheduleCompile!Y528)),ISNUMBER(FIND("6F",ScheduleCompile!Y528)),ISNUMBER(FIND("7F",ScheduleCompile!Y528)),ISNUMBER(FIND("9F",ScheduleCompile!Y528)),ISNUMBER(FIND("4F",ScheduleCompile!Y528))),VALUE(LEFT(ScheduleCompile!Y528,FIND("F",ScheduleCompile!Y528)-1)),ScheduleCompile!Y528)))))))</f>
        <v>0</v>
      </c>
    </row>
    <row r="536" spans="1:30" x14ac:dyDescent="0.25">
      <c r="A536" t="str">
        <f t="shared" si="35"/>
        <v>SchDay "WarehouseGasEquipSun"  Type = "Fraction" Hr = (0, 0, 0, 0, 0, 0, 0, 0, 0, 0, 0, 0, 0, 0, 0, 0, 0, 0, 0, 0, 0, 0, 0, 0) ..</v>
      </c>
      <c r="B536" s="1" t="s">
        <v>623</v>
      </c>
      <c r="C536" t="str">
        <f t="shared" si="36"/>
        <v xml:space="preserve">SchDay "WarehouseGasEquipSun"  Type = "Fraction" Hr = </v>
      </c>
      <c r="D536" t="str">
        <f t="shared" si="37"/>
        <v>(0, 0, 0, 0, 0, 0, 0, 0, 0, 0, 0, 0, 0, 0, 0, 0, 0, 0, 0, 0, 0, 0, 0, 0) ..</v>
      </c>
      <c r="E536" s="30" t="str">
        <f>ScheduleCompile!A529</f>
        <v>WarehouseGasEquipSun</v>
      </c>
      <c r="F536" t="str">
        <f t="shared" si="38"/>
        <v>Fraction</v>
      </c>
      <c r="G536" s="1">
        <f>IF(AND(ISERROR(IF(ScheduleCompile!B529="Off",0,IF(ScheduleCompile!B529="On",1,IF(ISNUMBER(ScheduleCompile!B529),ScheduleCompile!B529/1,IF(ISTEXT(ScheduleCompile!B529),IF(OR(ISNUMBER(FIND("5F",ScheduleCompile!B529)),ISNUMBER(FIND("0F",ScheduleCompile!B529)),ISNUMBER(FIND("8F",ScheduleCompile!B529)),ISNUMBER(FIND("1F",ScheduleCompile!B529)),ISNUMBER(FIND("2F",ScheduleCompile!B529)),ISNUMBER(FIND("3F",ScheduleCompile!B529)),ISNUMBER(FIND("6F",ScheduleCompile!B529)),ISNUMBER(FIND("7F",ScheduleCompile!B529)),ISNUMBER(FIND("9F",ScheduleCompile!B529)),ISNUMBER(FIND("4F",ScheduleCompile!B529))),VALUE(LEFT(ScheduleCompile!B529,FIND("F",ScheduleCompile!B529)-1)),ScheduleCompile!B529)))))),ISTEXT(ScheduleCompile!#REF!)),"ENDTABLE",IF(ISERROR(IF(ScheduleCompile!B529="Off",0,IF(ScheduleCompile!B529="On",1,IF(ISNUMBER(ScheduleCompile!B529),ScheduleCompile!B529/1,IF(ISTEXT(ScheduleCompile!B529),IF(OR(ISNUMBER(FIND("5F",ScheduleCompile!B529)),ISNUMBER(FIND("0F",ScheduleCompile!B529)),ISNUMBER(FIND("8F",ScheduleCompile!B529)),ISNUMBER(FIND("1F",ScheduleCompile!B529)),ISNUMBER(FIND("2F",ScheduleCompile!B529)),ISNUMBER(FIND("3F",ScheduleCompile!B529)),ISNUMBER(FIND("6F",ScheduleCompile!B529)),ISNUMBER(FIND("7F",ScheduleCompile!B529)),ISNUMBER(FIND("9F",ScheduleCompile!B529)),ISNUMBER(FIND("4F",ScheduleCompile!B529))),VALUE(LEFT(ScheduleCompile!B529,FIND("F",ScheduleCompile!B529)-1)),ScheduleCompile!B529)))))),"",IF(ScheduleCompile!B529="Off",0,IF(ScheduleCompile!B529="On",1,IF(ISNUMBER(ScheduleCompile!B529),ScheduleCompile!B529/1,IF(ISTEXT(ScheduleCompile!B529),IF(OR(ISNUMBER(FIND("5F",ScheduleCompile!B529)),ISNUMBER(FIND("0F",ScheduleCompile!B529)),ISNUMBER(FIND("8F",ScheduleCompile!B529)),ISNUMBER(FIND("1F",ScheduleCompile!B529)),ISNUMBER(FIND("2F",ScheduleCompile!B529)),ISNUMBER(FIND("3F",ScheduleCompile!B529)),ISNUMBER(FIND("6F",ScheduleCompile!B529)),ISNUMBER(FIND("7F",ScheduleCompile!B529)),ISNUMBER(FIND("9F",ScheduleCompile!B529)),ISNUMBER(FIND("4F",ScheduleCompile!B529))),VALUE(LEFT(ScheduleCompile!B529,FIND("F",ScheduleCompile!B529)-1)),ScheduleCompile!B529)))))))</f>
        <v>0</v>
      </c>
      <c r="H536" s="1">
        <f>IF(AND(ISERROR(IF(ScheduleCompile!C529="Off",0,IF(ScheduleCompile!C529="On",1,IF(ISNUMBER(ScheduleCompile!C529),ScheduleCompile!C529/1,IF(ISTEXT(ScheduleCompile!C529),IF(OR(ISNUMBER(FIND("5F",ScheduleCompile!C529)),ISNUMBER(FIND("0F",ScheduleCompile!C529)),ISNUMBER(FIND("8F",ScheduleCompile!C529)),ISNUMBER(FIND("1F",ScheduleCompile!C529)),ISNUMBER(FIND("2F",ScheduleCompile!C529)),ISNUMBER(FIND("3F",ScheduleCompile!C529)),ISNUMBER(FIND("6F",ScheduleCompile!C529)),ISNUMBER(FIND("7F",ScheduleCompile!C529)),ISNUMBER(FIND("9F",ScheduleCompile!C529)),ISNUMBER(FIND("4F",ScheduleCompile!C529))),VALUE(LEFT(ScheduleCompile!C529,FIND("F",ScheduleCompile!C529)-1)),ScheduleCompile!C529)))))),ISTEXT(ScheduleCompile!#REF!)),"ENDTABLE",IF(ISERROR(IF(ScheduleCompile!C529="Off",0,IF(ScheduleCompile!C529="On",1,IF(ISNUMBER(ScheduleCompile!C529),ScheduleCompile!C529/1,IF(ISTEXT(ScheduleCompile!C529),IF(OR(ISNUMBER(FIND("5F",ScheduleCompile!C529)),ISNUMBER(FIND("0F",ScheduleCompile!C529)),ISNUMBER(FIND("8F",ScheduleCompile!C529)),ISNUMBER(FIND("1F",ScheduleCompile!C529)),ISNUMBER(FIND("2F",ScheduleCompile!C529)),ISNUMBER(FIND("3F",ScheduleCompile!C529)),ISNUMBER(FIND("6F",ScheduleCompile!C529)),ISNUMBER(FIND("7F",ScheduleCompile!C529)),ISNUMBER(FIND("9F",ScheduleCompile!C529)),ISNUMBER(FIND("4F",ScheduleCompile!C529))),VALUE(LEFT(ScheduleCompile!C529,FIND("F",ScheduleCompile!C529)-1)),ScheduleCompile!C529)))))),"",IF(ScheduleCompile!C529="Off",0,IF(ScheduleCompile!C529="On",1,IF(ISNUMBER(ScheduleCompile!C529),ScheduleCompile!C529/1,IF(ISTEXT(ScheduleCompile!C529),IF(OR(ISNUMBER(FIND("5F",ScheduleCompile!C529)),ISNUMBER(FIND("0F",ScheduleCompile!C529)),ISNUMBER(FIND("8F",ScheduleCompile!C529)),ISNUMBER(FIND("1F",ScheduleCompile!C529)),ISNUMBER(FIND("2F",ScheduleCompile!C529)),ISNUMBER(FIND("3F",ScheduleCompile!C529)),ISNUMBER(FIND("6F",ScheduleCompile!C529)),ISNUMBER(FIND("7F",ScheduleCompile!C529)),ISNUMBER(FIND("9F",ScheduleCompile!C529)),ISNUMBER(FIND("4F",ScheduleCompile!C529))),VALUE(LEFT(ScheduleCompile!C529,FIND("F",ScheduleCompile!C529)-1)),ScheduleCompile!C529)))))))</f>
        <v>0</v>
      </c>
      <c r="I536" s="1">
        <f>IF(AND(ISERROR(IF(ScheduleCompile!D529="Off",0,IF(ScheduleCompile!D529="On",1,IF(ISNUMBER(ScheduleCompile!D529),ScheduleCompile!D529/1,IF(ISTEXT(ScheduleCompile!D529),IF(OR(ISNUMBER(FIND("5F",ScheduleCompile!D529)),ISNUMBER(FIND("0F",ScheduleCompile!D529)),ISNUMBER(FIND("8F",ScheduleCompile!D529)),ISNUMBER(FIND("1F",ScheduleCompile!D529)),ISNUMBER(FIND("2F",ScheduleCompile!D529)),ISNUMBER(FIND("3F",ScheduleCompile!D529)),ISNUMBER(FIND("6F",ScheduleCompile!D529)),ISNUMBER(FIND("7F",ScheduleCompile!D529)),ISNUMBER(FIND("9F",ScheduleCompile!D529)),ISNUMBER(FIND("4F",ScheduleCompile!D529))),VALUE(LEFT(ScheduleCompile!D529,FIND("F",ScheduleCompile!D529)-1)),ScheduleCompile!D529)))))),ISTEXT(ScheduleCompile!#REF!)),"ENDTABLE",IF(ISERROR(IF(ScheduleCompile!D529="Off",0,IF(ScheduleCompile!D529="On",1,IF(ISNUMBER(ScheduleCompile!D529),ScheduleCompile!D529/1,IF(ISTEXT(ScheduleCompile!D529),IF(OR(ISNUMBER(FIND("5F",ScheduleCompile!D529)),ISNUMBER(FIND("0F",ScheduleCompile!D529)),ISNUMBER(FIND("8F",ScheduleCompile!D529)),ISNUMBER(FIND("1F",ScheduleCompile!D529)),ISNUMBER(FIND("2F",ScheduleCompile!D529)),ISNUMBER(FIND("3F",ScheduleCompile!D529)),ISNUMBER(FIND("6F",ScheduleCompile!D529)),ISNUMBER(FIND("7F",ScheduleCompile!D529)),ISNUMBER(FIND("9F",ScheduleCompile!D529)),ISNUMBER(FIND("4F",ScheduleCompile!D529))),VALUE(LEFT(ScheduleCompile!D529,FIND("F",ScheduleCompile!D529)-1)),ScheduleCompile!D529)))))),"",IF(ScheduleCompile!D529="Off",0,IF(ScheduleCompile!D529="On",1,IF(ISNUMBER(ScheduleCompile!D529),ScheduleCompile!D529/1,IF(ISTEXT(ScheduleCompile!D529),IF(OR(ISNUMBER(FIND("5F",ScheduleCompile!D529)),ISNUMBER(FIND("0F",ScheduleCompile!D529)),ISNUMBER(FIND("8F",ScheduleCompile!D529)),ISNUMBER(FIND("1F",ScheduleCompile!D529)),ISNUMBER(FIND("2F",ScheduleCompile!D529)),ISNUMBER(FIND("3F",ScheduleCompile!D529)),ISNUMBER(FIND("6F",ScheduleCompile!D529)),ISNUMBER(FIND("7F",ScheduleCompile!D529)),ISNUMBER(FIND("9F",ScheduleCompile!D529)),ISNUMBER(FIND("4F",ScheduleCompile!D529))),VALUE(LEFT(ScheduleCompile!D529,FIND("F",ScheduleCompile!D529)-1)),ScheduleCompile!D529)))))))</f>
        <v>0</v>
      </c>
      <c r="J536" s="1">
        <f>IF(AND(ISERROR(IF(ScheduleCompile!E529="Off",0,IF(ScheduleCompile!E529="On",1,IF(ISNUMBER(ScheduleCompile!E529),ScheduleCompile!E529/1,IF(ISTEXT(ScheduleCompile!E529),IF(OR(ISNUMBER(FIND("5F",ScheduleCompile!E529)),ISNUMBER(FIND("0F",ScheduleCompile!E529)),ISNUMBER(FIND("8F",ScheduleCompile!E529)),ISNUMBER(FIND("1F",ScheduleCompile!E529)),ISNUMBER(FIND("2F",ScheduleCompile!E529)),ISNUMBER(FIND("3F",ScheduleCompile!E529)),ISNUMBER(FIND("6F",ScheduleCompile!E529)),ISNUMBER(FIND("7F",ScheduleCompile!E529)),ISNUMBER(FIND("9F",ScheduleCompile!E529)),ISNUMBER(FIND("4F",ScheduleCompile!E529))),VALUE(LEFT(ScheduleCompile!E529,FIND("F",ScheduleCompile!E529)-1)),ScheduleCompile!E529)))))),ISTEXT(ScheduleCompile!#REF!)),"ENDTABLE",IF(ISERROR(IF(ScheduleCompile!E529="Off",0,IF(ScheduleCompile!E529="On",1,IF(ISNUMBER(ScheduleCompile!E529),ScheduleCompile!E529/1,IF(ISTEXT(ScheduleCompile!E529),IF(OR(ISNUMBER(FIND("5F",ScheduleCompile!E529)),ISNUMBER(FIND("0F",ScheduleCompile!E529)),ISNUMBER(FIND("8F",ScheduleCompile!E529)),ISNUMBER(FIND("1F",ScheduleCompile!E529)),ISNUMBER(FIND("2F",ScheduleCompile!E529)),ISNUMBER(FIND("3F",ScheduleCompile!E529)),ISNUMBER(FIND("6F",ScheduleCompile!E529)),ISNUMBER(FIND("7F",ScheduleCompile!E529)),ISNUMBER(FIND("9F",ScheduleCompile!E529)),ISNUMBER(FIND("4F",ScheduleCompile!E529))),VALUE(LEFT(ScheduleCompile!E529,FIND("F",ScheduleCompile!E529)-1)),ScheduleCompile!E529)))))),"",IF(ScheduleCompile!E529="Off",0,IF(ScheduleCompile!E529="On",1,IF(ISNUMBER(ScheduleCompile!E529),ScheduleCompile!E529/1,IF(ISTEXT(ScheduleCompile!E529),IF(OR(ISNUMBER(FIND("5F",ScheduleCompile!E529)),ISNUMBER(FIND("0F",ScheduleCompile!E529)),ISNUMBER(FIND("8F",ScheduleCompile!E529)),ISNUMBER(FIND("1F",ScheduleCompile!E529)),ISNUMBER(FIND("2F",ScheduleCompile!E529)),ISNUMBER(FIND("3F",ScheduleCompile!E529)),ISNUMBER(FIND("6F",ScheduleCompile!E529)),ISNUMBER(FIND("7F",ScheduleCompile!E529)),ISNUMBER(FIND("9F",ScheduleCompile!E529)),ISNUMBER(FIND("4F",ScheduleCompile!E529))),VALUE(LEFT(ScheduleCompile!E529,FIND("F",ScheduleCompile!E529)-1)),ScheduleCompile!E529)))))))</f>
        <v>0</v>
      </c>
      <c r="K536" s="1">
        <f>IF(AND(ISERROR(IF(ScheduleCompile!F529="Off",0,IF(ScheduleCompile!F529="On",1,IF(ISNUMBER(ScheduleCompile!F529),ScheduleCompile!F529/1,IF(ISTEXT(ScheduleCompile!F529),IF(OR(ISNUMBER(FIND("5F",ScheduleCompile!F529)),ISNUMBER(FIND("0F",ScheduleCompile!F529)),ISNUMBER(FIND("8F",ScheduleCompile!F529)),ISNUMBER(FIND("1F",ScheduleCompile!F529)),ISNUMBER(FIND("2F",ScheduleCompile!F529)),ISNUMBER(FIND("3F",ScheduleCompile!F529)),ISNUMBER(FIND("6F",ScheduleCompile!F529)),ISNUMBER(FIND("7F",ScheduleCompile!F529)),ISNUMBER(FIND("9F",ScheduleCompile!F529)),ISNUMBER(FIND("4F",ScheduleCompile!F529))),VALUE(LEFT(ScheduleCompile!F529,FIND("F",ScheduleCompile!F529)-1)),ScheduleCompile!F529)))))),ISTEXT(ScheduleCompile!#REF!)),"ENDTABLE",IF(ISERROR(IF(ScheduleCompile!F529="Off",0,IF(ScheduleCompile!F529="On",1,IF(ISNUMBER(ScheduleCompile!F529),ScheduleCompile!F529/1,IF(ISTEXT(ScheduleCompile!F529),IF(OR(ISNUMBER(FIND("5F",ScheduleCompile!F529)),ISNUMBER(FIND("0F",ScheduleCompile!F529)),ISNUMBER(FIND("8F",ScheduleCompile!F529)),ISNUMBER(FIND("1F",ScheduleCompile!F529)),ISNUMBER(FIND("2F",ScheduleCompile!F529)),ISNUMBER(FIND("3F",ScheduleCompile!F529)),ISNUMBER(FIND("6F",ScheduleCompile!F529)),ISNUMBER(FIND("7F",ScheduleCompile!F529)),ISNUMBER(FIND("9F",ScheduleCompile!F529)),ISNUMBER(FIND("4F",ScheduleCompile!F529))),VALUE(LEFT(ScheduleCompile!F529,FIND("F",ScheduleCompile!F529)-1)),ScheduleCompile!F529)))))),"",IF(ScheduleCompile!F529="Off",0,IF(ScheduleCompile!F529="On",1,IF(ISNUMBER(ScheduleCompile!F529),ScheduleCompile!F529/1,IF(ISTEXT(ScheduleCompile!F529),IF(OR(ISNUMBER(FIND("5F",ScheduleCompile!F529)),ISNUMBER(FIND("0F",ScheduleCompile!F529)),ISNUMBER(FIND("8F",ScheduleCompile!F529)),ISNUMBER(FIND("1F",ScheduleCompile!F529)),ISNUMBER(FIND("2F",ScheduleCompile!F529)),ISNUMBER(FIND("3F",ScheduleCompile!F529)),ISNUMBER(FIND("6F",ScheduleCompile!F529)),ISNUMBER(FIND("7F",ScheduleCompile!F529)),ISNUMBER(FIND("9F",ScheduleCompile!F529)),ISNUMBER(FIND("4F",ScheduleCompile!F529))),VALUE(LEFT(ScheduleCompile!F529,FIND("F",ScheduleCompile!F529)-1)),ScheduleCompile!F529)))))))</f>
        <v>0</v>
      </c>
      <c r="L536" s="1">
        <f>IF(AND(ISERROR(IF(ScheduleCompile!G529="Off",0,IF(ScheduleCompile!G529="On",1,IF(ISNUMBER(ScheduleCompile!G529),ScheduleCompile!G529/1,IF(ISTEXT(ScheduleCompile!G529),IF(OR(ISNUMBER(FIND("5F",ScheduleCompile!G529)),ISNUMBER(FIND("0F",ScheduleCompile!G529)),ISNUMBER(FIND("8F",ScheduleCompile!G529)),ISNUMBER(FIND("1F",ScheduleCompile!G529)),ISNUMBER(FIND("2F",ScheduleCompile!G529)),ISNUMBER(FIND("3F",ScheduleCompile!G529)),ISNUMBER(FIND("6F",ScheduleCompile!G529)),ISNUMBER(FIND("7F",ScheduleCompile!G529)),ISNUMBER(FIND("9F",ScheduleCompile!G529)),ISNUMBER(FIND("4F",ScheduleCompile!G529))),VALUE(LEFT(ScheduleCompile!G529,FIND("F",ScheduleCompile!G529)-1)),ScheduleCompile!G529)))))),ISTEXT(ScheduleCompile!#REF!)),"ENDTABLE",IF(ISERROR(IF(ScheduleCompile!G529="Off",0,IF(ScheduleCompile!G529="On",1,IF(ISNUMBER(ScheduleCompile!G529),ScheduleCompile!G529/1,IF(ISTEXT(ScheduleCompile!G529),IF(OR(ISNUMBER(FIND("5F",ScheduleCompile!G529)),ISNUMBER(FIND("0F",ScheduleCompile!G529)),ISNUMBER(FIND("8F",ScheduleCompile!G529)),ISNUMBER(FIND("1F",ScheduleCompile!G529)),ISNUMBER(FIND("2F",ScheduleCompile!G529)),ISNUMBER(FIND("3F",ScheduleCompile!G529)),ISNUMBER(FIND("6F",ScheduleCompile!G529)),ISNUMBER(FIND("7F",ScheduleCompile!G529)),ISNUMBER(FIND("9F",ScheduleCompile!G529)),ISNUMBER(FIND("4F",ScheduleCompile!G529))),VALUE(LEFT(ScheduleCompile!G529,FIND("F",ScheduleCompile!G529)-1)),ScheduleCompile!G529)))))),"",IF(ScheduleCompile!G529="Off",0,IF(ScheduleCompile!G529="On",1,IF(ISNUMBER(ScheduleCompile!G529),ScheduleCompile!G529/1,IF(ISTEXT(ScheduleCompile!G529),IF(OR(ISNUMBER(FIND("5F",ScheduleCompile!G529)),ISNUMBER(FIND("0F",ScheduleCompile!G529)),ISNUMBER(FIND("8F",ScheduleCompile!G529)),ISNUMBER(FIND("1F",ScheduleCompile!G529)),ISNUMBER(FIND("2F",ScheduleCompile!G529)),ISNUMBER(FIND("3F",ScheduleCompile!G529)),ISNUMBER(FIND("6F",ScheduleCompile!G529)),ISNUMBER(FIND("7F",ScheduleCompile!G529)),ISNUMBER(FIND("9F",ScheduleCompile!G529)),ISNUMBER(FIND("4F",ScheduleCompile!G529))),VALUE(LEFT(ScheduleCompile!G529,FIND("F",ScheduleCompile!G529)-1)),ScheduleCompile!G529)))))))</f>
        <v>0</v>
      </c>
      <c r="M536" s="1">
        <f>IF(AND(ISERROR(IF(ScheduleCompile!H529="Off",0,IF(ScheduleCompile!H529="On",1,IF(ISNUMBER(ScheduleCompile!H529),ScheduleCompile!H529/1,IF(ISTEXT(ScheduleCompile!H529),IF(OR(ISNUMBER(FIND("5F",ScheduleCompile!H529)),ISNUMBER(FIND("0F",ScheduleCompile!H529)),ISNUMBER(FIND("8F",ScheduleCompile!H529)),ISNUMBER(FIND("1F",ScheduleCompile!H529)),ISNUMBER(FIND("2F",ScheduleCompile!H529)),ISNUMBER(FIND("3F",ScheduleCompile!H529)),ISNUMBER(FIND("6F",ScheduleCompile!H529)),ISNUMBER(FIND("7F",ScheduleCompile!H529)),ISNUMBER(FIND("9F",ScheduleCompile!H529)),ISNUMBER(FIND("4F",ScheduleCompile!H529))),VALUE(LEFT(ScheduleCompile!H529,FIND("F",ScheduleCompile!H529)-1)),ScheduleCompile!H529)))))),ISTEXT(ScheduleCompile!#REF!)),"ENDTABLE",IF(ISERROR(IF(ScheduleCompile!H529="Off",0,IF(ScheduleCompile!H529="On",1,IF(ISNUMBER(ScheduleCompile!H529),ScheduleCompile!H529/1,IF(ISTEXT(ScheduleCompile!H529),IF(OR(ISNUMBER(FIND("5F",ScheduleCompile!H529)),ISNUMBER(FIND("0F",ScheduleCompile!H529)),ISNUMBER(FIND("8F",ScheduleCompile!H529)),ISNUMBER(FIND("1F",ScheduleCompile!H529)),ISNUMBER(FIND("2F",ScheduleCompile!H529)),ISNUMBER(FIND("3F",ScheduleCompile!H529)),ISNUMBER(FIND("6F",ScheduleCompile!H529)),ISNUMBER(FIND("7F",ScheduleCompile!H529)),ISNUMBER(FIND("9F",ScheduleCompile!H529)),ISNUMBER(FIND("4F",ScheduleCompile!H529))),VALUE(LEFT(ScheduleCompile!H529,FIND("F",ScheduleCompile!H529)-1)),ScheduleCompile!H529)))))),"",IF(ScheduleCompile!H529="Off",0,IF(ScheduleCompile!H529="On",1,IF(ISNUMBER(ScheduleCompile!H529),ScheduleCompile!H529/1,IF(ISTEXT(ScheduleCompile!H529),IF(OR(ISNUMBER(FIND("5F",ScheduleCompile!H529)),ISNUMBER(FIND("0F",ScheduleCompile!H529)),ISNUMBER(FIND("8F",ScheduleCompile!H529)),ISNUMBER(FIND("1F",ScheduleCompile!H529)),ISNUMBER(FIND("2F",ScheduleCompile!H529)),ISNUMBER(FIND("3F",ScheduleCompile!H529)),ISNUMBER(FIND("6F",ScheduleCompile!H529)),ISNUMBER(FIND("7F",ScheduleCompile!H529)),ISNUMBER(FIND("9F",ScheduleCompile!H529)),ISNUMBER(FIND("4F",ScheduleCompile!H529))),VALUE(LEFT(ScheduleCompile!H529,FIND("F",ScheduleCompile!H529)-1)),ScheduleCompile!H529)))))))</f>
        <v>0</v>
      </c>
      <c r="N536" s="1">
        <f>IF(AND(ISERROR(IF(ScheduleCompile!I529="Off",0,IF(ScheduleCompile!I529="On",1,IF(ISNUMBER(ScheduleCompile!I529),ScheduleCompile!I529/1,IF(ISTEXT(ScheduleCompile!I529),IF(OR(ISNUMBER(FIND("5F",ScheduleCompile!I529)),ISNUMBER(FIND("0F",ScheduleCompile!I529)),ISNUMBER(FIND("8F",ScheduleCompile!I529)),ISNUMBER(FIND("1F",ScheduleCompile!I529)),ISNUMBER(FIND("2F",ScheduleCompile!I529)),ISNUMBER(FIND("3F",ScheduleCompile!I529)),ISNUMBER(FIND("6F",ScheduleCompile!I529)),ISNUMBER(FIND("7F",ScheduleCompile!I529)),ISNUMBER(FIND("9F",ScheduleCompile!I529)),ISNUMBER(FIND("4F",ScheduleCompile!I529))),VALUE(LEFT(ScheduleCompile!I529,FIND("F",ScheduleCompile!I529)-1)),ScheduleCompile!I529)))))),ISTEXT(ScheduleCompile!#REF!)),"ENDTABLE",IF(ISERROR(IF(ScheduleCompile!I529="Off",0,IF(ScheduleCompile!I529="On",1,IF(ISNUMBER(ScheduleCompile!I529),ScheduleCompile!I529/1,IF(ISTEXT(ScheduleCompile!I529),IF(OR(ISNUMBER(FIND("5F",ScheduleCompile!I529)),ISNUMBER(FIND("0F",ScheduleCompile!I529)),ISNUMBER(FIND("8F",ScheduleCompile!I529)),ISNUMBER(FIND("1F",ScheduleCompile!I529)),ISNUMBER(FIND("2F",ScheduleCompile!I529)),ISNUMBER(FIND("3F",ScheduleCompile!I529)),ISNUMBER(FIND("6F",ScheduleCompile!I529)),ISNUMBER(FIND("7F",ScheduleCompile!I529)),ISNUMBER(FIND("9F",ScheduleCompile!I529)),ISNUMBER(FIND("4F",ScheduleCompile!I529))),VALUE(LEFT(ScheduleCompile!I529,FIND("F",ScheduleCompile!I529)-1)),ScheduleCompile!I529)))))),"",IF(ScheduleCompile!I529="Off",0,IF(ScheduleCompile!I529="On",1,IF(ISNUMBER(ScheduleCompile!I529),ScheduleCompile!I529/1,IF(ISTEXT(ScheduleCompile!I529),IF(OR(ISNUMBER(FIND("5F",ScheduleCompile!I529)),ISNUMBER(FIND("0F",ScheduleCompile!I529)),ISNUMBER(FIND("8F",ScheduleCompile!I529)),ISNUMBER(FIND("1F",ScheduleCompile!I529)),ISNUMBER(FIND("2F",ScheduleCompile!I529)),ISNUMBER(FIND("3F",ScheduleCompile!I529)),ISNUMBER(FIND("6F",ScheduleCompile!I529)),ISNUMBER(FIND("7F",ScheduleCompile!I529)),ISNUMBER(FIND("9F",ScheduleCompile!I529)),ISNUMBER(FIND("4F",ScheduleCompile!I529))),VALUE(LEFT(ScheduleCompile!I529,FIND("F",ScheduleCompile!I529)-1)),ScheduleCompile!I529)))))))</f>
        <v>0</v>
      </c>
      <c r="O536" s="1">
        <f>IF(AND(ISERROR(IF(ScheduleCompile!J529="Off",0,IF(ScheduleCompile!J529="On",1,IF(ISNUMBER(ScheduleCompile!J529),ScheduleCompile!J529/1,IF(ISTEXT(ScheduleCompile!J529),IF(OR(ISNUMBER(FIND("5F",ScheduleCompile!J529)),ISNUMBER(FIND("0F",ScheduleCompile!J529)),ISNUMBER(FIND("8F",ScheduleCompile!J529)),ISNUMBER(FIND("1F",ScheduleCompile!J529)),ISNUMBER(FIND("2F",ScheduleCompile!J529)),ISNUMBER(FIND("3F",ScheduleCompile!J529)),ISNUMBER(FIND("6F",ScheduleCompile!J529)),ISNUMBER(FIND("7F",ScheduleCompile!J529)),ISNUMBER(FIND("9F",ScheduleCompile!J529)),ISNUMBER(FIND("4F",ScheduleCompile!J529))),VALUE(LEFT(ScheduleCompile!J529,FIND("F",ScheduleCompile!J529)-1)),ScheduleCompile!J529)))))),ISTEXT(ScheduleCompile!#REF!)),"ENDTABLE",IF(ISERROR(IF(ScheduleCompile!J529="Off",0,IF(ScheduleCompile!J529="On",1,IF(ISNUMBER(ScheduleCompile!J529),ScheduleCompile!J529/1,IF(ISTEXT(ScheduleCompile!J529),IF(OR(ISNUMBER(FIND("5F",ScheduleCompile!J529)),ISNUMBER(FIND("0F",ScheduleCompile!J529)),ISNUMBER(FIND("8F",ScheduleCompile!J529)),ISNUMBER(FIND("1F",ScheduleCompile!J529)),ISNUMBER(FIND("2F",ScheduleCompile!J529)),ISNUMBER(FIND("3F",ScheduleCompile!J529)),ISNUMBER(FIND("6F",ScheduleCompile!J529)),ISNUMBER(FIND("7F",ScheduleCompile!J529)),ISNUMBER(FIND("9F",ScheduleCompile!J529)),ISNUMBER(FIND("4F",ScheduleCompile!J529))),VALUE(LEFT(ScheduleCompile!J529,FIND("F",ScheduleCompile!J529)-1)),ScheduleCompile!J529)))))),"",IF(ScheduleCompile!J529="Off",0,IF(ScheduleCompile!J529="On",1,IF(ISNUMBER(ScheduleCompile!J529),ScheduleCompile!J529/1,IF(ISTEXT(ScheduleCompile!J529),IF(OR(ISNUMBER(FIND("5F",ScheduleCompile!J529)),ISNUMBER(FIND("0F",ScheduleCompile!J529)),ISNUMBER(FIND("8F",ScheduleCompile!J529)),ISNUMBER(FIND("1F",ScheduleCompile!J529)),ISNUMBER(FIND("2F",ScheduleCompile!J529)),ISNUMBER(FIND("3F",ScheduleCompile!J529)),ISNUMBER(FIND("6F",ScheduleCompile!J529)),ISNUMBER(FIND("7F",ScheduleCompile!J529)),ISNUMBER(FIND("9F",ScheduleCompile!J529)),ISNUMBER(FIND("4F",ScheduleCompile!J529))),VALUE(LEFT(ScheduleCompile!J529,FIND("F",ScheduleCompile!J529)-1)),ScheduleCompile!J529)))))))</f>
        <v>0</v>
      </c>
      <c r="P536" s="1">
        <f>IF(AND(ISERROR(IF(ScheduleCompile!K529="Off",0,IF(ScheduleCompile!K529="On",1,IF(ISNUMBER(ScheduleCompile!K529),ScheduleCompile!K529/1,IF(ISTEXT(ScheduleCompile!K529),IF(OR(ISNUMBER(FIND("5F",ScheduleCompile!K529)),ISNUMBER(FIND("0F",ScheduleCompile!K529)),ISNUMBER(FIND("8F",ScheduleCompile!K529)),ISNUMBER(FIND("1F",ScheduleCompile!K529)),ISNUMBER(FIND("2F",ScheduleCompile!K529)),ISNUMBER(FIND("3F",ScheduleCompile!K529)),ISNUMBER(FIND("6F",ScheduleCompile!K529)),ISNUMBER(FIND("7F",ScheduleCompile!K529)),ISNUMBER(FIND("9F",ScheduleCompile!K529)),ISNUMBER(FIND("4F",ScheduleCompile!K529))),VALUE(LEFT(ScheduleCompile!K529,FIND("F",ScheduleCompile!K529)-1)),ScheduleCompile!K529)))))),ISTEXT(ScheduleCompile!#REF!)),"ENDTABLE",IF(ISERROR(IF(ScheduleCompile!K529="Off",0,IF(ScheduleCompile!K529="On",1,IF(ISNUMBER(ScheduleCompile!K529),ScheduleCompile!K529/1,IF(ISTEXT(ScheduleCompile!K529),IF(OR(ISNUMBER(FIND("5F",ScheduleCompile!K529)),ISNUMBER(FIND("0F",ScheduleCompile!K529)),ISNUMBER(FIND("8F",ScheduleCompile!K529)),ISNUMBER(FIND("1F",ScheduleCompile!K529)),ISNUMBER(FIND("2F",ScheduleCompile!K529)),ISNUMBER(FIND("3F",ScheduleCompile!K529)),ISNUMBER(FIND("6F",ScheduleCompile!K529)),ISNUMBER(FIND("7F",ScheduleCompile!K529)),ISNUMBER(FIND("9F",ScheduleCompile!K529)),ISNUMBER(FIND("4F",ScheduleCompile!K529))),VALUE(LEFT(ScheduleCompile!K529,FIND("F",ScheduleCompile!K529)-1)),ScheduleCompile!K529)))))),"",IF(ScheduleCompile!K529="Off",0,IF(ScheduleCompile!K529="On",1,IF(ISNUMBER(ScheduleCompile!K529),ScheduleCompile!K529/1,IF(ISTEXT(ScheduleCompile!K529),IF(OR(ISNUMBER(FIND("5F",ScheduleCompile!K529)),ISNUMBER(FIND("0F",ScheduleCompile!K529)),ISNUMBER(FIND("8F",ScheduleCompile!K529)),ISNUMBER(FIND("1F",ScheduleCompile!K529)),ISNUMBER(FIND("2F",ScheduleCompile!K529)),ISNUMBER(FIND("3F",ScheduleCompile!K529)),ISNUMBER(FIND("6F",ScheduleCompile!K529)),ISNUMBER(FIND("7F",ScheduleCompile!K529)),ISNUMBER(FIND("9F",ScheduleCompile!K529)),ISNUMBER(FIND("4F",ScheduleCompile!K529))),VALUE(LEFT(ScheduleCompile!K529,FIND("F",ScheduleCompile!K529)-1)),ScheduleCompile!K529)))))))</f>
        <v>0</v>
      </c>
      <c r="Q536" s="1">
        <f>IF(AND(ISERROR(IF(ScheduleCompile!L529="Off",0,IF(ScheduleCompile!L529="On",1,IF(ISNUMBER(ScheduleCompile!L529),ScheduleCompile!L529/1,IF(ISTEXT(ScheduleCompile!L529),IF(OR(ISNUMBER(FIND("5F",ScheduleCompile!L529)),ISNUMBER(FIND("0F",ScheduleCompile!L529)),ISNUMBER(FIND("8F",ScheduleCompile!L529)),ISNUMBER(FIND("1F",ScheduleCompile!L529)),ISNUMBER(FIND("2F",ScheduleCompile!L529)),ISNUMBER(FIND("3F",ScheduleCompile!L529)),ISNUMBER(FIND("6F",ScheduleCompile!L529)),ISNUMBER(FIND("7F",ScheduleCompile!L529)),ISNUMBER(FIND("9F",ScheduleCompile!L529)),ISNUMBER(FIND("4F",ScheduleCompile!L529))),VALUE(LEFT(ScheduleCompile!L529,FIND("F",ScheduleCompile!L529)-1)),ScheduleCompile!L529)))))),ISTEXT(ScheduleCompile!#REF!)),"ENDTABLE",IF(ISERROR(IF(ScheduleCompile!L529="Off",0,IF(ScheduleCompile!L529="On",1,IF(ISNUMBER(ScheduleCompile!L529),ScheduleCompile!L529/1,IF(ISTEXT(ScheduleCompile!L529),IF(OR(ISNUMBER(FIND("5F",ScheduleCompile!L529)),ISNUMBER(FIND("0F",ScheduleCompile!L529)),ISNUMBER(FIND("8F",ScheduleCompile!L529)),ISNUMBER(FIND("1F",ScheduleCompile!L529)),ISNUMBER(FIND("2F",ScheduleCompile!L529)),ISNUMBER(FIND("3F",ScheduleCompile!L529)),ISNUMBER(FIND("6F",ScheduleCompile!L529)),ISNUMBER(FIND("7F",ScheduleCompile!L529)),ISNUMBER(FIND("9F",ScheduleCompile!L529)),ISNUMBER(FIND("4F",ScheduleCompile!L529))),VALUE(LEFT(ScheduleCompile!L529,FIND("F",ScheduleCompile!L529)-1)),ScheduleCompile!L529)))))),"",IF(ScheduleCompile!L529="Off",0,IF(ScheduleCompile!L529="On",1,IF(ISNUMBER(ScheduleCompile!L529),ScheduleCompile!L529/1,IF(ISTEXT(ScheduleCompile!L529),IF(OR(ISNUMBER(FIND("5F",ScheduleCompile!L529)),ISNUMBER(FIND("0F",ScheduleCompile!L529)),ISNUMBER(FIND("8F",ScheduleCompile!L529)),ISNUMBER(FIND("1F",ScheduleCompile!L529)),ISNUMBER(FIND("2F",ScheduleCompile!L529)),ISNUMBER(FIND("3F",ScheduleCompile!L529)),ISNUMBER(FIND("6F",ScheduleCompile!L529)),ISNUMBER(FIND("7F",ScheduleCompile!L529)),ISNUMBER(FIND("9F",ScheduleCompile!L529)),ISNUMBER(FIND("4F",ScheduleCompile!L529))),VALUE(LEFT(ScheduleCompile!L529,FIND("F",ScheduleCompile!L529)-1)),ScheduleCompile!L529)))))))</f>
        <v>0</v>
      </c>
      <c r="R536" s="1">
        <f>IF(AND(ISERROR(IF(ScheduleCompile!M529="Off",0,IF(ScheduleCompile!M529="On",1,IF(ISNUMBER(ScheduleCompile!M529),ScheduleCompile!M529/1,IF(ISTEXT(ScheduleCompile!M529),IF(OR(ISNUMBER(FIND("5F",ScheduleCompile!M529)),ISNUMBER(FIND("0F",ScheduleCompile!M529)),ISNUMBER(FIND("8F",ScheduleCompile!M529)),ISNUMBER(FIND("1F",ScheduleCompile!M529)),ISNUMBER(FIND("2F",ScheduleCompile!M529)),ISNUMBER(FIND("3F",ScheduleCompile!M529)),ISNUMBER(FIND("6F",ScheduleCompile!M529)),ISNUMBER(FIND("7F",ScheduleCompile!M529)),ISNUMBER(FIND("9F",ScheduleCompile!M529)),ISNUMBER(FIND("4F",ScheduleCompile!M529))),VALUE(LEFT(ScheduleCompile!M529,FIND("F",ScheduleCompile!M529)-1)),ScheduleCompile!M529)))))),ISTEXT(ScheduleCompile!#REF!)),"ENDTABLE",IF(ISERROR(IF(ScheduleCompile!M529="Off",0,IF(ScheduleCompile!M529="On",1,IF(ISNUMBER(ScheduleCompile!M529),ScheduleCompile!M529/1,IF(ISTEXT(ScheduleCompile!M529),IF(OR(ISNUMBER(FIND("5F",ScheduleCompile!M529)),ISNUMBER(FIND("0F",ScheduleCompile!M529)),ISNUMBER(FIND("8F",ScheduleCompile!M529)),ISNUMBER(FIND("1F",ScheduleCompile!M529)),ISNUMBER(FIND("2F",ScheduleCompile!M529)),ISNUMBER(FIND("3F",ScheduleCompile!M529)),ISNUMBER(FIND("6F",ScheduleCompile!M529)),ISNUMBER(FIND("7F",ScheduleCompile!M529)),ISNUMBER(FIND("9F",ScheduleCompile!M529)),ISNUMBER(FIND("4F",ScheduleCompile!M529))),VALUE(LEFT(ScheduleCompile!M529,FIND("F",ScheduleCompile!M529)-1)),ScheduleCompile!M529)))))),"",IF(ScheduleCompile!M529="Off",0,IF(ScheduleCompile!M529="On",1,IF(ISNUMBER(ScheduleCompile!M529),ScheduleCompile!M529/1,IF(ISTEXT(ScheduleCompile!M529),IF(OR(ISNUMBER(FIND("5F",ScheduleCompile!M529)),ISNUMBER(FIND("0F",ScheduleCompile!M529)),ISNUMBER(FIND("8F",ScheduleCompile!M529)),ISNUMBER(FIND("1F",ScheduleCompile!M529)),ISNUMBER(FIND("2F",ScheduleCompile!M529)),ISNUMBER(FIND("3F",ScheduleCompile!M529)),ISNUMBER(FIND("6F",ScheduleCompile!M529)),ISNUMBER(FIND("7F",ScheduleCompile!M529)),ISNUMBER(FIND("9F",ScheduleCompile!M529)),ISNUMBER(FIND("4F",ScheduleCompile!M529))),VALUE(LEFT(ScheduleCompile!M529,FIND("F",ScheduleCompile!M529)-1)),ScheduleCompile!M529)))))))</f>
        <v>0</v>
      </c>
      <c r="S536" s="1">
        <f>IF(AND(ISERROR(IF(ScheduleCompile!N529="Off",0,IF(ScheduleCompile!N529="On",1,IF(ISNUMBER(ScheduleCompile!N529),ScheduleCompile!N529/1,IF(ISTEXT(ScheduleCompile!N529),IF(OR(ISNUMBER(FIND("5F",ScheduleCompile!N529)),ISNUMBER(FIND("0F",ScheduleCompile!N529)),ISNUMBER(FIND("8F",ScheduleCompile!N529)),ISNUMBER(FIND("1F",ScheduleCompile!N529)),ISNUMBER(FIND("2F",ScheduleCompile!N529)),ISNUMBER(FIND("3F",ScheduleCompile!N529)),ISNUMBER(FIND("6F",ScheduleCompile!N529)),ISNUMBER(FIND("7F",ScheduleCompile!N529)),ISNUMBER(FIND("9F",ScheduleCompile!N529)),ISNUMBER(FIND("4F",ScheduleCompile!N529))),VALUE(LEFT(ScheduleCompile!N529,FIND("F",ScheduleCompile!N529)-1)),ScheduleCompile!N529)))))),ISTEXT(ScheduleCompile!#REF!)),"ENDTABLE",IF(ISERROR(IF(ScheduleCompile!N529="Off",0,IF(ScheduleCompile!N529="On",1,IF(ISNUMBER(ScheduleCompile!N529),ScheduleCompile!N529/1,IF(ISTEXT(ScheduleCompile!N529),IF(OR(ISNUMBER(FIND("5F",ScheduleCompile!N529)),ISNUMBER(FIND("0F",ScheduleCompile!N529)),ISNUMBER(FIND("8F",ScheduleCompile!N529)),ISNUMBER(FIND("1F",ScheduleCompile!N529)),ISNUMBER(FIND("2F",ScheduleCompile!N529)),ISNUMBER(FIND("3F",ScheduleCompile!N529)),ISNUMBER(FIND("6F",ScheduleCompile!N529)),ISNUMBER(FIND("7F",ScheduleCompile!N529)),ISNUMBER(FIND("9F",ScheduleCompile!N529)),ISNUMBER(FIND("4F",ScheduleCompile!N529))),VALUE(LEFT(ScheduleCompile!N529,FIND("F",ScheduleCompile!N529)-1)),ScheduleCompile!N529)))))),"",IF(ScheduleCompile!N529="Off",0,IF(ScheduleCompile!N529="On",1,IF(ISNUMBER(ScheduleCompile!N529),ScheduleCompile!N529/1,IF(ISTEXT(ScheduleCompile!N529),IF(OR(ISNUMBER(FIND("5F",ScheduleCompile!N529)),ISNUMBER(FIND("0F",ScheduleCompile!N529)),ISNUMBER(FIND("8F",ScheduleCompile!N529)),ISNUMBER(FIND("1F",ScheduleCompile!N529)),ISNUMBER(FIND("2F",ScheduleCompile!N529)),ISNUMBER(FIND("3F",ScheduleCompile!N529)),ISNUMBER(FIND("6F",ScheduleCompile!N529)),ISNUMBER(FIND("7F",ScheduleCompile!N529)),ISNUMBER(FIND("9F",ScheduleCompile!N529)),ISNUMBER(FIND("4F",ScheduleCompile!N529))),VALUE(LEFT(ScheduleCompile!N529,FIND("F",ScheduleCompile!N529)-1)),ScheduleCompile!N529)))))))</f>
        <v>0</v>
      </c>
      <c r="T536" s="1">
        <f>IF(AND(ISERROR(IF(ScheduleCompile!O529="Off",0,IF(ScheduleCompile!O529="On",1,IF(ISNUMBER(ScheduleCompile!O529),ScheduleCompile!O529/1,IF(ISTEXT(ScheduleCompile!O529),IF(OR(ISNUMBER(FIND("5F",ScheduleCompile!O529)),ISNUMBER(FIND("0F",ScheduleCompile!O529)),ISNUMBER(FIND("8F",ScheduleCompile!O529)),ISNUMBER(FIND("1F",ScheduleCompile!O529)),ISNUMBER(FIND("2F",ScheduleCompile!O529)),ISNUMBER(FIND("3F",ScheduleCompile!O529)),ISNUMBER(FIND("6F",ScheduleCompile!O529)),ISNUMBER(FIND("7F",ScheduleCompile!O529)),ISNUMBER(FIND("9F",ScheduleCompile!O529)),ISNUMBER(FIND("4F",ScheduleCompile!O529))),VALUE(LEFT(ScheduleCompile!O529,FIND("F",ScheduleCompile!O529)-1)),ScheduleCompile!O529)))))),ISTEXT(ScheduleCompile!#REF!)),"ENDTABLE",IF(ISERROR(IF(ScheduleCompile!O529="Off",0,IF(ScheduleCompile!O529="On",1,IF(ISNUMBER(ScheduleCompile!O529),ScheduleCompile!O529/1,IF(ISTEXT(ScheduleCompile!O529),IF(OR(ISNUMBER(FIND("5F",ScheduleCompile!O529)),ISNUMBER(FIND("0F",ScheduleCompile!O529)),ISNUMBER(FIND("8F",ScheduleCompile!O529)),ISNUMBER(FIND("1F",ScheduleCompile!O529)),ISNUMBER(FIND("2F",ScheduleCompile!O529)),ISNUMBER(FIND("3F",ScheduleCompile!O529)),ISNUMBER(FIND("6F",ScheduleCompile!O529)),ISNUMBER(FIND("7F",ScheduleCompile!O529)),ISNUMBER(FIND("9F",ScheduleCompile!O529)),ISNUMBER(FIND("4F",ScheduleCompile!O529))),VALUE(LEFT(ScheduleCompile!O529,FIND("F",ScheduleCompile!O529)-1)),ScheduleCompile!O529)))))),"",IF(ScheduleCompile!O529="Off",0,IF(ScheduleCompile!O529="On",1,IF(ISNUMBER(ScheduleCompile!O529),ScheduleCompile!O529/1,IF(ISTEXT(ScheduleCompile!O529),IF(OR(ISNUMBER(FIND("5F",ScheduleCompile!O529)),ISNUMBER(FIND("0F",ScheduleCompile!O529)),ISNUMBER(FIND("8F",ScheduleCompile!O529)),ISNUMBER(FIND("1F",ScheduleCompile!O529)),ISNUMBER(FIND("2F",ScheduleCompile!O529)),ISNUMBER(FIND("3F",ScheduleCompile!O529)),ISNUMBER(FIND("6F",ScheduleCompile!O529)),ISNUMBER(FIND("7F",ScheduleCompile!O529)),ISNUMBER(FIND("9F",ScheduleCompile!O529)),ISNUMBER(FIND("4F",ScheduleCompile!O529))),VALUE(LEFT(ScheduleCompile!O529,FIND("F",ScheduleCompile!O529)-1)),ScheduleCompile!O529)))))))</f>
        <v>0</v>
      </c>
      <c r="U536" s="1">
        <f>IF(AND(ISERROR(IF(ScheduleCompile!P529="Off",0,IF(ScheduleCompile!P529="On",1,IF(ISNUMBER(ScheduleCompile!P529),ScheduleCompile!P529/1,IF(ISTEXT(ScheduleCompile!P529),IF(OR(ISNUMBER(FIND("5F",ScheduleCompile!P529)),ISNUMBER(FIND("0F",ScheduleCompile!P529)),ISNUMBER(FIND("8F",ScheduleCompile!P529)),ISNUMBER(FIND("1F",ScheduleCompile!P529)),ISNUMBER(FIND("2F",ScheduleCompile!P529)),ISNUMBER(FIND("3F",ScheduleCompile!P529)),ISNUMBER(FIND("6F",ScheduleCompile!P529)),ISNUMBER(FIND("7F",ScheduleCompile!P529)),ISNUMBER(FIND("9F",ScheduleCompile!P529)),ISNUMBER(FIND("4F",ScheduleCompile!P529))),VALUE(LEFT(ScheduleCompile!P529,FIND("F",ScheduleCompile!P529)-1)),ScheduleCompile!P529)))))),ISTEXT(ScheduleCompile!#REF!)),"ENDTABLE",IF(ISERROR(IF(ScheduleCompile!P529="Off",0,IF(ScheduleCompile!P529="On",1,IF(ISNUMBER(ScheduleCompile!P529),ScheduleCompile!P529/1,IF(ISTEXT(ScheduleCompile!P529),IF(OR(ISNUMBER(FIND("5F",ScheduleCompile!P529)),ISNUMBER(FIND("0F",ScheduleCompile!P529)),ISNUMBER(FIND("8F",ScheduleCompile!P529)),ISNUMBER(FIND("1F",ScheduleCompile!P529)),ISNUMBER(FIND("2F",ScheduleCompile!P529)),ISNUMBER(FIND("3F",ScheduleCompile!P529)),ISNUMBER(FIND("6F",ScheduleCompile!P529)),ISNUMBER(FIND("7F",ScheduleCompile!P529)),ISNUMBER(FIND("9F",ScheduleCompile!P529)),ISNUMBER(FIND("4F",ScheduleCompile!P529))),VALUE(LEFT(ScheduleCompile!P529,FIND("F",ScheduleCompile!P529)-1)),ScheduleCompile!P529)))))),"",IF(ScheduleCompile!P529="Off",0,IF(ScheduleCompile!P529="On",1,IF(ISNUMBER(ScheduleCompile!P529),ScheduleCompile!P529/1,IF(ISTEXT(ScheduleCompile!P529),IF(OR(ISNUMBER(FIND("5F",ScheduleCompile!P529)),ISNUMBER(FIND("0F",ScheduleCompile!P529)),ISNUMBER(FIND("8F",ScheduleCompile!P529)),ISNUMBER(FIND("1F",ScheduleCompile!P529)),ISNUMBER(FIND("2F",ScheduleCompile!P529)),ISNUMBER(FIND("3F",ScheduleCompile!P529)),ISNUMBER(FIND("6F",ScheduleCompile!P529)),ISNUMBER(FIND("7F",ScheduleCompile!P529)),ISNUMBER(FIND("9F",ScheduleCompile!P529)),ISNUMBER(FIND("4F",ScheduleCompile!P529))),VALUE(LEFT(ScheduleCompile!P529,FIND("F",ScheduleCompile!P529)-1)),ScheduleCompile!P529)))))))</f>
        <v>0</v>
      </c>
      <c r="V536" s="1">
        <f>IF(AND(ISERROR(IF(ScheduleCompile!Q529="Off",0,IF(ScheduleCompile!Q529="On",1,IF(ISNUMBER(ScheduleCompile!Q529),ScheduleCompile!Q529/1,IF(ISTEXT(ScheduleCompile!Q529),IF(OR(ISNUMBER(FIND("5F",ScheduleCompile!Q529)),ISNUMBER(FIND("0F",ScheduleCompile!Q529)),ISNUMBER(FIND("8F",ScheduleCompile!Q529)),ISNUMBER(FIND("1F",ScheduleCompile!Q529)),ISNUMBER(FIND("2F",ScheduleCompile!Q529)),ISNUMBER(FIND("3F",ScheduleCompile!Q529)),ISNUMBER(FIND("6F",ScheduleCompile!Q529)),ISNUMBER(FIND("7F",ScheduleCompile!Q529)),ISNUMBER(FIND("9F",ScheduleCompile!Q529)),ISNUMBER(FIND("4F",ScheduleCompile!Q529))),VALUE(LEFT(ScheduleCompile!Q529,FIND("F",ScheduleCompile!Q529)-1)),ScheduleCompile!Q529)))))),ISTEXT(ScheduleCompile!#REF!)),"ENDTABLE",IF(ISERROR(IF(ScheduleCompile!Q529="Off",0,IF(ScheduleCompile!Q529="On",1,IF(ISNUMBER(ScheduleCompile!Q529),ScheduleCompile!Q529/1,IF(ISTEXT(ScheduleCompile!Q529),IF(OR(ISNUMBER(FIND("5F",ScheduleCompile!Q529)),ISNUMBER(FIND("0F",ScheduleCompile!Q529)),ISNUMBER(FIND("8F",ScheduleCompile!Q529)),ISNUMBER(FIND("1F",ScheduleCompile!Q529)),ISNUMBER(FIND("2F",ScheduleCompile!Q529)),ISNUMBER(FIND("3F",ScheduleCompile!Q529)),ISNUMBER(FIND("6F",ScheduleCompile!Q529)),ISNUMBER(FIND("7F",ScheduleCompile!Q529)),ISNUMBER(FIND("9F",ScheduleCompile!Q529)),ISNUMBER(FIND("4F",ScheduleCompile!Q529))),VALUE(LEFT(ScheduleCompile!Q529,FIND("F",ScheduleCompile!Q529)-1)),ScheduleCompile!Q529)))))),"",IF(ScheduleCompile!Q529="Off",0,IF(ScheduleCompile!Q529="On",1,IF(ISNUMBER(ScheduleCompile!Q529),ScheduleCompile!Q529/1,IF(ISTEXT(ScheduleCompile!Q529),IF(OR(ISNUMBER(FIND("5F",ScheduleCompile!Q529)),ISNUMBER(FIND("0F",ScheduleCompile!Q529)),ISNUMBER(FIND("8F",ScheduleCompile!Q529)),ISNUMBER(FIND("1F",ScheduleCompile!Q529)),ISNUMBER(FIND("2F",ScheduleCompile!Q529)),ISNUMBER(FIND("3F",ScheduleCompile!Q529)),ISNUMBER(FIND("6F",ScheduleCompile!Q529)),ISNUMBER(FIND("7F",ScheduleCompile!Q529)),ISNUMBER(FIND("9F",ScheduleCompile!Q529)),ISNUMBER(FIND("4F",ScheduleCompile!Q529))),VALUE(LEFT(ScheduleCompile!Q529,FIND("F",ScheduleCompile!Q529)-1)),ScheduleCompile!Q529)))))))</f>
        <v>0</v>
      </c>
      <c r="W536" s="1">
        <f>IF(AND(ISERROR(IF(ScheduleCompile!R529="Off",0,IF(ScheduleCompile!R529="On",1,IF(ISNUMBER(ScheduleCompile!R529),ScheduleCompile!R529/1,IF(ISTEXT(ScheduleCompile!R529),IF(OR(ISNUMBER(FIND("5F",ScheduleCompile!R529)),ISNUMBER(FIND("0F",ScheduleCompile!R529)),ISNUMBER(FIND("8F",ScheduleCompile!R529)),ISNUMBER(FIND("1F",ScheduleCompile!R529)),ISNUMBER(FIND("2F",ScheduleCompile!R529)),ISNUMBER(FIND("3F",ScheduleCompile!R529)),ISNUMBER(FIND("6F",ScheduleCompile!R529)),ISNUMBER(FIND("7F",ScheduleCompile!R529)),ISNUMBER(FIND("9F",ScheduleCompile!R529)),ISNUMBER(FIND("4F",ScheduleCompile!R529))),VALUE(LEFT(ScheduleCompile!R529,FIND("F",ScheduleCompile!R529)-1)),ScheduleCompile!R529)))))),ISTEXT(ScheduleCompile!#REF!)),"ENDTABLE",IF(ISERROR(IF(ScheduleCompile!R529="Off",0,IF(ScheduleCompile!R529="On",1,IF(ISNUMBER(ScheduleCompile!R529),ScheduleCompile!R529/1,IF(ISTEXT(ScheduleCompile!R529),IF(OR(ISNUMBER(FIND("5F",ScheduleCompile!R529)),ISNUMBER(FIND("0F",ScheduleCompile!R529)),ISNUMBER(FIND("8F",ScheduleCompile!R529)),ISNUMBER(FIND("1F",ScheduleCompile!R529)),ISNUMBER(FIND("2F",ScheduleCompile!R529)),ISNUMBER(FIND("3F",ScheduleCompile!R529)),ISNUMBER(FIND("6F",ScheduleCompile!R529)),ISNUMBER(FIND("7F",ScheduleCompile!R529)),ISNUMBER(FIND("9F",ScheduleCompile!R529)),ISNUMBER(FIND("4F",ScheduleCompile!R529))),VALUE(LEFT(ScheduleCompile!R529,FIND("F",ScheduleCompile!R529)-1)),ScheduleCompile!R529)))))),"",IF(ScheduleCompile!R529="Off",0,IF(ScheduleCompile!R529="On",1,IF(ISNUMBER(ScheduleCompile!R529),ScheduleCompile!R529/1,IF(ISTEXT(ScheduleCompile!R529),IF(OR(ISNUMBER(FIND("5F",ScheduleCompile!R529)),ISNUMBER(FIND("0F",ScheduleCompile!R529)),ISNUMBER(FIND("8F",ScheduleCompile!R529)),ISNUMBER(FIND("1F",ScheduleCompile!R529)),ISNUMBER(FIND("2F",ScheduleCompile!R529)),ISNUMBER(FIND("3F",ScheduleCompile!R529)),ISNUMBER(FIND("6F",ScheduleCompile!R529)),ISNUMBER(FIND("7F",ScheduleCompile!R529)),ISNUMBER(FIND("9F",ScheduleCompile!R529)),ISNUMBER(FIND("4F",ScheduleCompile!R529))),VALUE(LEFT(ScheduleCompile!R529,FIND("F",ScheduleCompile!R529)-1)),ScheduleCompile!R529)))))))</f>
        <v>0</v>
      </c>
      <c r="X536" s="1">
        <f>IF(AND(ISERROR(IF(ScheduleCompile!S529="Off",0,IF(ScheduleCompile!S529="On",1,IF(ISNUMBER(ScheduleCompile!S529),ScheduleCompile!S529/1,IF(ISTEXT(ScheduleCompile!S529),IF(OR(ISNUMBER(FIND("5F",ScheduleCompile!S529)),ISNUMBER(FIND("0F",ScheduleCompile!S529)),ISNUMBER(FIND("8F",ScheduleCompile!S529)),ISNUMBER(FIND("1F",ScheduleCompile!S529)),ISNUMBER(FIND("2F",ScheduleCompile!S529)),ISNUMBER(FIND("3F",ScheduleCompile!S529)),ISNUMBER(FIND("6F",ScheduleCompile!S529)),ISNUMBER(FIND("7F",ScheduleCompile!S529)),ISNUMBER(FIND("9F",ScheduleCompile!S529)),ISNUMBER(FIND("4F",ScheduleCompile!S529))),VALUE(LEFT(ScheduleCompile!S529,FIND("F",ScheduleCompile!S529)-1)),ScheduleCompile!S529)))))),ISTEXT(ScheduleCompile!#REF!)),"ENDTABLE",IF(ISERROR(IF(ScheduleCompile!S529="Off",0,IF(ScheduleCompile!S529="On",1,IF(ISNUMBER(ScheduleCompile!S529),ScheduleCompile!S529/1,IF(ISTEXT(ScheduleCompile!S529),IF(OR(ISNUMBER(FIND("5F",ScheduleCompile!S529)),ISNUMBER(FIND("0F",ScheduleCompile!S529)),ISNUMBER(FIND("8F",ScheduleCompile!S529)),ISNUMBER(FIND("1F",ScheduleCompile!S529)),ISNUMBER(FIND("2F",ScheduleCompile!S529)),ISNUMBER(FIND("3F",ScheduleCompile!S529)),ISNUMBER(FIND("6F",ScheduleCompile!S529)),ISNUMBER(FIND("7F",ScheduleCompile!S529)),ISNUMBER(FIND("9F",ScheduleCompile!S529)),ISNUMBER(FIND("4F",ScheduleCompile!S529))),VALUE(LEFT(ScheduleCompile!S529,FIND("F",ScheduleCompile!S529)-1)),ScheduleCompile!S529)))))),"",IF(ScheduleCompile!S529="Off",0,IF(ScheduleCompile!S529="On",1,IF(ISNUMBER(ScheduleCompile!S529),ScheduleCompile!S529/1,IF(ISTEXT(ScheduleCompile!S529),IF(OR(ISNUMBER(FIND("5F",ScheduleCompile!S529)),ISNUMBER(FIND("0F",ScheduleCompile!S529)),ISNUMBER(FIND("8F",ScheduleCompile!S529)),ISNUMBER(FIND("1F",ScheduleCompile!S529)),ISNUMBER(FIND("2F",ScheduleCompile!S529)),ISNUMBER(FIND("3F",ScheduleCompile!S529)),ISNUMBER(FIND("6F",ScheduleCompile!S529)),ISNUMBER(FIND("7F",ScheduleCompile!S529)),ISNUMBER(FIND("9F",ScheduleCompile!S529)),ISNUMBER(FIND("4F",ScheduleCompile!S529))),VALUE(LEFT(ScheduleCompile!S529,FIND("F",ScheduleCompile!S529)-1)),ScheduleCompile!S529)))))))</f>
        <v>0</v>
      </c>
      <c r="Y536" s="1">
        <f>IF(AND(ISERROR(IF(ScheduleCompile!T529="Off",0,IF(ScheduleCompile!T529="On",1,IF(ISNUMBER(ScheduleCompile!T529),ScheduleCompile!T529/1,IF(ISTEXT(ScheduleCompile!T529),IF(OR(ISNUMBER(FIND("5F",ScheduleCompile!T529)),ISNUMBER(FIND("0F",ScheduleCompile!T529)),ISNUMBER(FIND("8F",ScheduleCompile!T529)),ISNUMBER(FIND("1F",ScheduleCompile!T529)),ISNUMBER(FIND("2F",ScheduleCompile!T529)),ISNUMBER(FIND("3F",ScheduleCompile!T529)),ISNUMBER(FIND("6F",ScheduleCompile!T529)),ISNUMBER(FIND("7F",ScheduleCompile!T529)),ISNUMBER(FIND("9F",ScheduleCompile!T529)),ISNUMBER(FIND("4F",ScheduleCompile!T529))),VALUE(LEFT(ScheduleCompile!T529,FIND("F",ScheduleCompile!T529)-1)),ScheduleCompile!T529)))))),ISTEXT(ScheduleCompile!#REF!)),"ENDTABLE",IF(ISERROR(IF(ScheduleCompile!T529="Off",0,IF(ScheduleCompile!T529="On",1,IF(ISNUMBER(ScheduleCompile!T529),ScheduleCompile!T529/1,IF(ISTEXT(ScheduleCompile!T529),IF(OR(ISNUMBER(FIND("5F",ScheduleCompile!T529)),ISNUMBER(FIND("0F",ScheduleCompile!T529)),ISNUMBER(FIND("8F",ScheduleCompile!T529)),ISNUMBER(FIND("1F",ScheduleCompile!T529)),ISNUMBER(FIND("2F",ScheduleCompile!T529)),ISNUMBER(FIND("3F",ScheduleCompile!T529)),ISNUMBER(FIND("6F",ScheduleCompile!T529)),ISNUMBER(FIND("7F",ScheduleCompile!T529)),ISNUMBER(FIND("9F",ScheduleCompile!T529)),ISNUMBER(FIND("4F",ScheduleCompile!T529))),VALUE(LEFT(ScheduleCompile!T529,FIND("F",ScheduleCompile!T529)-1)),ScheduleCompile!T529)))))),"",IF(ScheduleCompile!T529="Off",0,IF(ScheduleCompile!T529="On",1,IF(ISNUMBER(ScheduleCompile!T529),ScheduleCompile!T529/1,IF(ISTEXT(ScheduleCompile!T529),IF(OR(ISNUMBER(FIND("5F",ScheduleCompile!T529)),ISNUMBER(FIND("0F",ScheduleCompile!T529)),ISNUMBER(FIND("8F",ScheduleCompile!T529)),ISNUMBER(FIND("1F",ScheduleCompile!T529)),ISNUMBER(FIND("2F",ScheduleCompile!T529)),ISNUMBER(FIND("3F",ScheduleCompile!T529)),ISNUMBER(FIND("6F",ScheduleCompile!T529)),ISNUMBER(FIND("7F",ScheduleCompile!T529)),ISNUMBER(FIND("9F",ScheduleCompile!T529)),ISNUMBER(FIND("4F",ScheduleCompile!T529))),VALUE(LEFT(ScheduleCompile!T529,FIND("F",ScheduleCompile!T529)-1)),ScheduleCompile!T529)))))))</f>
        <v>0</v>
      </c>
      <c r="Z536" s="1">
        <f>IF(AND(ISERROR(IF(ScheduleCompile!U529="Off",0,IF(ScheduleCompile!U529="On",1,IF(ISNUMBER(ScheduleCompile!U529),ScheduleCompile!U529/1,IF(ISTEXT(ScheduleCompile!U529),IF(OR(ISNUMBER(FIND("5F",ScheduleCompile!U529)),ISNUMBER(FIND("0F",ScheduleCompile!U529)),ISNUMBER(FIND("8F",ScheduleCompile!U529)),ISNUMBER(FIND("1F",ScheduleCompile!U529)),ISNUMBER(FIND("2F",ScheduleCompile!U529)),ISNUMBER(FIND("3F",ScheduleCompile!U529)),ISNUMBER(FIND("6F",ScheduleCompile!U529)),ISNUMBER(FIND("7F",ScheduleCompile!U529)),ISNUMBER(FIND("9F",ScheduleCompile!U529)),ISNUMBER(FIND("4F",ScheduleCompile!U529))),VALUE(LEFT(ScheduleCompile!U529,FIND("F",ScheduleCompile!U529)-1)),ScheduleCompile!U529)))))),ISTEXT(ScheduleCompile!#REF!)),"ENDTABLE",IF(ISERROR(IF(ScheduleCompile!U529="Off",0,IF(ScheduleCompile!U529="On",1,IF(ISNUMBER(ScheduleCompile!U529),ScheduleCompile!U529/1,IF(ISTEXT(ScheduleCompile!U529),IF(OR(ISNUMBER(FIND("5F",ScheduleCompile!U529)),ISNUMBER(FIND("0F",ScheduleCompile!U529)),ISNUMBER(FIND("8F",ScheduleCompile!U529)),ISNUMBER(FIND("1F",ScheduleCompile!U529)),ISNUMBER(FIND("2F",ScheduleCompile!U529)),ISNUMBER(FIND("3F",ScheduleCompile!U529)),ISNUMBER(FIND("6F",ScheduleCompile!U529)),ISNUMBER(FIND("7F",ScheduleCompile!U529)),ISNUMBER(FIND("9F",ScheduleCompile!U529)),ISNUMBER(FIND("4F",ScheduleCompile!U529))),VALUE(LEFT(ScheduleCompile!U529,FIND("F",ScheduleCompile!U529)-1)),ScheduleCompile!U529)))))),"",IF(ScheduleCompile!U529="Off",0,IF(ScheduleCompile!U529="On",1,IF(ISNUMBER(ScheduleCompile!U529),ScheduleCompile!U529/1,IF(ISTEXT(ScheduleCompile!U529),IF(OR(ISNUMBER(FIND("5F",ScheduleCompile!U529)),ISNUMBER(FIND("0F",ScheduleCompile!U529)),ISNUMBER(FIND("8F",ScheduleCompile!U529)),ISNUMBER(FIND("1F",ScheduleCompile!U529)),ISNUMBER(FIND("2F",ScheduleCompile!U529)),ISNUMBER(FIND("3F",ScheduleCompile!U529)),ISNUMBER(FIND("6F",ScheduleCompile!U529)),ISNUMBER(FIND("7F",ScheduleCompile!U529)),ISNUMBER(FIND("9F",ScheduleCompile!U529)),ISNUMBER(FIND("4F",ScheduleCompile!U529))),VALUE(LEFT(ScheduleCompile!U529,FIND("F",ScheduleCompile!U529)-1)),ScheduleCompile!U529)))))))</f>
        <v>0</v>
      </c>
      <c r="AA536" s="1">
        <f>IF(AND(ISERROR(IF(ScheduleCompile!V529="Off",0,IF(ScheduleCompile!V529="On",1,IF(ISNUMBER(ScheduleCompile!V529),ScheduleCompile!V529/1,IF(ISTEXT(ScheduleCompile!V529),IF(OR(ISNUMBER(FIND("5F",ScheduleCompile!V529)),ISNUMBER(FIND("0F",ScheduleCompile!V529)),ISNUMBER(FIND("8F",ScheduleCompile!V529)),ISNUMBER(FIND("1F",ScheduleCompile!V529)),ISNUMBER(FIND("2F",ScheduleCompile!V529)),ISNUMBER(FIND("3F",ScheduleCompile!V529)),ISNUMBER(FIND("6F",ScheduleCompile!V529)),ISNUMBER(FIND("7F",ScheduleCompile!V529)),ISNUMBER(FIND("9F",ScheduleCompile!V529)),ISNUMBER(FIND("4F",ScheduleCompile!V529))),VALUE(LEFT(ScheduleCompile!V529,FIND("F",ScheduleCompile!V529)-1)),ScheduleCompile!V529)))))),ISTEXT(ScheduleCompile!#REF!)),"ENDTABLE",IF(ISERROR(IF(ScheduleCompile!V529="Off",0,IF(ScheduleCompile!V529="On",1,IF(ISNUMBER(ScheduleCompile!V529),ScheduleCompile!V529/1,IF(ISTEXT(ScheduleCompile!V529),IF(OR(ISNUMBER(FIND("5F",ScheduleCompile!V529)),ISNUMBER(FIND("0F",ScheduleCompile!V529)),ISNUMBER(FIND("8F",ScheduleCompile!V529)),ISNUMBER(FIND("1F",ScheduleCompile!V529)),ISNUMBER(FIND("2F",ScheduleCompile!V529)),ISNUMBER(FIND("3F",ScheduleCompile!V529)),ISNUMBER(FIND("6F",ScheduleCompile!V529)),ISNUMBER(FIND("7F",ScheduleCompile!V529)),ISNUMBER(FIND("9F",ScheduleCompile!V529)),ISNUMBER(FIND("4F",ScheduleCompile!V529))),VALUE(LEFT(ScheduleCompile!V529,FIND("F",ScheduleCompile!V529)-1)),ScheduleCompile!V529)))))),"",IF(ScheduleCompile!V529="Off",0,IF(ScheduleCompile!V529="On",1,IF(ISNUMBER(ScheduleCompile!V529),ScheduleCompile!V529/1,IF(ISTEXT(ScheduleCompile!V529),IF(OR(ISNUMBER(FIND("5F",ScheduleCompile!V529)),ISNUMBER(FIND("0F",ScheduleCompile!V529)),ISNUMBER(FIND("8F",ScheduleCompile!V529)),ISNUMBER(FIND("1F",ScheduleCompile!V529)),ISNUMBER(FIND("2F",ScheduleCompile!V529)),ISNUMBER(FIND("3F",ScheduleCompile!V529)),ISNUMBER(FIND("6F",ScheduleCompile!V529)),ISNUMBER(FIND("7F",ScheduleCompile!V529)),ISNUMBER(FIND("9F",ScheduleCompile!V529)),ISNUMBER(FIND("4F",ScheduleCompile!V529))),VALUE(LEFT(ScheduleCompile!V529,FIND("F",ScheduleCompile!V529)-1)),ScheduleCompile!V529)))))))</f>
        <v>0</v>
      </c>
      <c r="AB536" s="1">
        <f>IF(AND(ISERROR(IF(ScheduleCompile!W529="Off",0,IF(ScheduleCompile!W529="On",1,IF(ISNUMBER(ScheduleCompile!W529),ScheduleCompile!W529/1,IF(ISTEXT(ScheduleCompile!W529),IF(OR(ISNUMBER(FIND("5F",ScheduleCompile!W529)),ISNUMBER(FIND("0F",ScheduleCompile!W529)),ISNUMBER(FIND("8F",ScheduleCompile!W529)),ISNUMBER(FIND("1F",ScheduleCompile!W529)),ISNUMBER(FIND("2F",ScheduleCompile!W529)),ISNUMBER(FIND("3F",ScheduleCompile!W529)),ISNUMBER(FIND("6F",ScheduleCompile!W529)),ISNUMBER(FIND("7F",ScheduleCompile!W529)),ISNUMBER(FIND("9F",ScheduleCompile!W529)),ISNUMBER(FIND("4F",ScheduleCompile!W529))),VALUE(LEFT(ScheduleCompile!W529,FIND("F",ScheduleCompile!W529)-1)),ScheduleCompile!W529)))))),ISTEXT(ScheduleCompile!#REF!)),"ENDTABLE",IF(ISERROR(IF(ScheduleCompile!W529="Off",0,IF(ScheduleCompile!W529="On",1,IF(ISNUMBER(ScheduleCompile!W529),ScheduleCompile!W529/1,IF(ISTEXT(ScheduleCompile!W529),IF(OR(ISNUMBER(FIND("5F",ScheduleCompile!W529)),ISNUMBER(FIND("0F",ScheduleCompile!W529)),ISNUMBER(FIND("8F",ScheduleCompile!W529)),ISNUMBER(FIND("1F",ScheduleCompile!W529)),ISNUMBER(FIND("2F",ScheduleCompile!W529)),ISNUMBER(FIND("3F",ScheduleCompile!W529)),ISNUMBER(FIND("6F",ScheduleCompile!W529)),ISNUMBER(FIND("7F",ScheduleCompile!W529)),ISNUMBER(FIND("9F",ScheduleCompile!W529)),ISNUMBER(FIND("4F",ScheduleCompile!W529))),VALUE(LEFT(ScheduleCompile!W529,FIND("F",ScheduleCompile!W529)-1)),ScheduleCompile!W529)))))),"",IF(ScheduleCompile!W529="Off",0,IF(ScheduleCompile!W529="On",1,IF(ISNUMBER(ScheduleCompile!W529),ScheduleCompile!W529/1,IF(ISTEXT(ScheduleCompile!W529),IF(OR(ISNUMBER(FIND("5F",ScheduleCompile!W529)),ISNUMBER(FIND("0F",ScheduleCompile!W529)),ISNUMBER(FIND("8F",ScheduleCompile!W529)),ISNUMBER(FIND("1F",ScheduleCompile!W529)),ISNUMBER(FIND("2F",ScheduleCompile!W529)),ISNUMBER(FIND("3F",ScheduleCompile!W529)),ISNUMBER(FIND("6F",ScheduleCompile!W529)),ISNUMBER(FIND("7F",ScheduleCompile!W529)),ISNUMBER(FIND("9F",ScheduleCompile!W529)),ISNUMBER(FIND("4F",ScheduleCompile!W529))),VALUE(LEFT(ScheduleCompile!W529,FIND("F",ScheduleCompile!W529)-1)),ScheduleCompile!W529)))))))</f>
        <v>0</v>
      </c>
      <c r="AC536" s="1">
        <f>IF(AND(ISERROR(IF(ScheduleCompile!X529="Off",0,IF(ScheduleCompile!X529="On",1,IF(ISNUMBER(ScheduleCompile!X529),ScheduleCompile!X529/1,IF(ISTEXT(ScheduleCompile!X529),IF(OR(ISNUMBER(FIND("5F",ScheduleCompile!X529)),ISNUMBER(FIND("0F",ScheduleCompile!X529)),ISNUMBER(FIND("8F",ScheduleCompile!X529)),ISNUMBER(FIND("1F",ScheduleCompile!X529)),ISNUMBER(FIND("2F",ScheduleCompile!X529)),ISNUMBER(FIND("3F",ScheduleCompile!X529)),ISNUMBER(FIND("6F",ScheduleCompile!X529)),ISNUMBER(FIND("7F",ScheduleCompile!X529)),ISNUMBER(FIND("9F",ScheduleCompile!X529)),ISNUMBER(FIND("4F",ScheduleCompile!X529))),VALUE(LEFT(ScheduleCompile!X529,FIND("F",ScheduleCompile!X529)-1)),ScheduleCompile!X529)))))),ISTEXT(ScheduleCompile!#REF!)),"ENDTABLE",IF(ISERROR(IF(ScheduleCompile!X529="Off",0,IF(ScheduleCompile!X529="On",1,IF(ISNUMBER(ScheduleCompile!X529),ScheduleCompile!X529/1,IF(ISTEXT(ScheduleCompile!X529),IF(OR(ISNUMBER(FIND("5F",ScheduleCompile!X529)),ISNUMBER(FIND("0F",ScheduleCompile!X529)),ISNUMBER(FIND("8F",ScheduleCompile!X529)),ISNUMBER(FIND("1F",ScheduleCompile!X529)),ISNUMBER(FIND("2F",ScheduleCompile!X529)),ISNUMBER(FIND("3F",ScheduleCompile!X529)),ISNUMBER(FIND("6F",ScheduleCompile!X529)),ISNUMBER(FIND("7F",ScheduleCompile!X529)),ISNUMBER(FIND("9F",ScheduleCompile!X529)),ISNUMBER(FIND("4F",ScheduleCompile!X529))),VALUE(LEFT(ScheduleCompile!X529,FIND("F",ScheduleCompile!X529)-1)),ScheduleCompile!X529)))))),"",IF(ScheduleCompile!X529="Off",0,IF(ScheduleCompile!X529="On",1,IF(ISNUMBER(ScheduleCompile!X529),ScheduleCompile!X529/1,IF(ISTEXT(ScheduleCompile!X529),IF(OR(ISNUMBER(FIND("5F",ScheduleCompile!X529)),ISNUMBER(FIND("0F",ScheduleCompile!X529)),ISNUMBER(FIND("8F",ScheduleCompile!X529)),ISNUMBER(FIND("1F",ScheduleCompile!X529)),ISNUMBER(FIND("2F",ScheduleCompile!X529)),ISNUMBER(FIND("3F",ScheduleCompile!X529)),ISNUMBER(FIND("6F",ScheduleCompile!X529)),ISNUMBER(FIND("7F",ScheduleCompile!X529)),ISNUMBER(FIND("9F",ScheduleCompile!X529)),ISNUMBER(FIND("4F",ScheduleCompile!X529))),VALUE(LEFT(ScheduleCompile!X529,FIND("F",ScheduleCompile!X529)-1)),ScheduleCompile!X529)))))))</f>
        <v>0</v>
      </c>
      <c r="AD536" s="1">
        <f>IF(AND(ISERROR(IF(ScheduleCompile!Y529="Off",0,IF(ScheduleCompile!Y529="On",1,IF(ISNUMBER(ScheduleCompile!Y529),ScheduleCompile!Y529/1,IF(ISTEXT(ScheduleCompile!Y529),IF(OR(ISNUMBER(FIND("5F",ScheduleCompile!Y529)),ISNUMBER(FIND("0F",ScheduleCompile!Y529)),ISNUMBER(FIND("8F",ScheduleCompile!Y529)),ISNUMBER(FIND("1F",ScheduleCompile!Y529)),ISNUMBER(FIND("2F",ScheduleCompile!Y529)),ISNUMBER(FIND("3F",ScheduleCompile!Y529)),ISNUMBER(FIND("6F",ScheduleCompile!Y529)),ISNUMBER(FIND("7F",ScheduleCompile!Y529)),ISNUMBER(FIND("9F",ScheduleCompile!Y529)),ISNUMBER(FIND("4F",ScheduleCompile!Y529))),VALUE(LEFT(ScheduleCompile!Y529,FIND("F",ScheduleCompile!Y529)-1)),ScheduleCompile!Y529)))))),ISTEXT(ScheduleCompile!#REF!)),"ENDTABLE",IF(ISERROR(IF(ScheduleCompile!Y529="Off",0,IF(ScheduleCompile!Y529="On",1,IF(ISNUMBER(ScheduleCompile!Y529),ScheduleCompile!Y529/1,IF(ISTEXT(ScheduleCompile!Y529),IF(OR(ISNUMBER(FIND("5F",ScheduleCompile!Y529)),ISNUMBER(FIND("0F",ScheduleCompile!Y529)),ISNUMBER(FIND("8F",ScheduleCompile!Y529)),ISNUMBER(FIND("1F",ScheduleCompile!Y529)),ISNUMBER(FIND("2F",ScheduleCompile!Y529)),ISNUMBER(FIND("3F",ScheduleCompile!Y529)),ISNUMBER(FIND("6F",ScheduleCompile!Y529)),ISNUMBER(FIND("7F",ScheduleCompile!Y529)),ISNUMBER(FIND("9F",ScheduleCompile!Y529)),ISNUMBER(FIND("4F",ScheduleCompile!Y529))),VALUE(LEFT(ScheduleCompile!Y529,FIND("F",ScheduleCompile!Y529)-1)),ScheduleCompile!Y529)))))),"",IF(ScheduleCompile!Y529="Off",0,IF(ScheduleCompile!Y529="On",1,IF(ISNUMBER(ScheduleCompile!Y529),ScheduleCompile!Y529/1,IF(ISTEXT(ScheduleCompile!Y529),IF(OR(ISNUMBER(FIND("5F",ScheduleCompile!Y529)),ISNUMBER(FIND("0F",ScheduleCompile!Y529)),ISNUMBER(FIND("8F",ScheduleCompile!Y529)),ISNUMBER(FIND("1F",ScheduleCompile!Y529)),ISNUMBER(FIND("2F",ScheduleCompile!Y529)),ISNUMBER(FIND("3F",ScheduleCompile!Y529)),ISNUMBER(FIND("6F",ScheduleCompile!Y529)),ISNUMBER(FIND("7F",ScheduleCompile!Y529)),ISNUMBER(FIND("9F",ScheduleCompile!Y529)),ISNUMBER(FIND("4F",ScheduleCompile!Y529))),VALUE(LEFT(ScheduleCompile!Y529,FIND("F",ScheduleCompile!Y529)-1)),ScheduleCompile!Y529)))))))</f>
        <v>0</v>
      </c>
    </row>
    <row r="537" spans="1:30" x14ac:dyDescent="0.25">
      <c r="A537" t="str">
        <f t="shared" si="35"/>
        <v>SchDay "WaterMainCZ01Jan"  Type = "Temperature" Hr = (48.2, 48.2, 48.2, 48.2, 48.2, 48.2, 48.2, 48.2, 48.2, 48.2, 48.2, 48.2, 48.2, 48.2, 48.2, 48.2, 48.2, 48.2, 48.2, 48.2, 48.2, 48.2, 48.2, 48.2) ..</v>
      </c>
      <c r="B537" s="1" t="s">
        <v>623</v>
      </c>
      <c r="C537" t="str">
        <f t="shared" si="36"/>
        <v xml:space="preserve">SchDay "WaterMainCZ01Jan"  Type = "Temperature" Hr = </v>
      </c>
      <c r="D537" t="str">
        <f t="shared" si="37"/>
        <v>(48.2, 48.2, 48.2, 48.2, 48.2, 48.2, 48.2, 48.2, 48.2, 48.2, 48.2, 48.2, 48.2, 48.2, 48.2, 48.2, 48.2, 48.2, 48.2, 48.2, 48.2, 48.2, 48.2, 48.2) ..</v>
      </c>
      <c r="E537" s="30" t="str">
        <f>ScheduleCompile!A530</f>
        <v>WaterMainCZ01Jan</v>
      </c>
      <c r="F537" t="str">
        <f t="shared" si="38"/>
        <v>Temperature</v>
      </c>
      <c r="G537" s="1">
        <f>IF(AND(ISERROR(IF(ScheduleCompile!B530="Off",0,IF(ScheduleCompile!B530="On",1,IF(ISNUMBER(ScheduleCompile!B530),ScheduleCompile!B530/1,IF(ISTEXT(ScheduleCompile!B530),IF(OR(ISNUMBER(FIND("5F",ScheduleCompile!B530)),ISNUMBER(FIND("0F",ScheduleCompile!B530)),ISNUMBER(FIND("8F",ScheduleCompile!B530)),ISNUMBER(FIND("1F",ScheduleCompile!B530)),ISNUMBER(FIND("2F",ScheduleCompile!B530)),ISNUMBER(FIND("3F",ScheduleCompile!B530)),ISNUMBER(FIND("6F",ScheduleCompile!B530)),ISNUMBER(FIND("7F",ScheduleCompile!B530)),ISNUMBER(FIND("9F",ScheduleCompile!B530)),ISNUMBER(FIND("4F",ScheduleCompile!B530))),VALUE(LEFT(ScheduleCompile!B530,FIND("F",ScheduleCompile!B530)-1)),ScheduleCompile!B530)))))),ISTEXT(ScheduleCompile!#REF!)),"ENDTABLE",IF(ISERROR(IF(ScheduleCompile!B530="Off",0,IF(ScheduleCompile!B530="On",1,IF(ISNUMBER(ScheduleCompile!B530),ScheduleCompile!B530/1,IF(ISTEXT(ScheduleCompile!B530),IF(OR(ISNUMBER(FIND("5F",ScheduleCompile!B530)),ISNUMBER(FIND("0F",ScheduleCompile!B530)),ISNUMBER(FIND("8F",ScheduleCompile!B530)),ISNUMBER(FIND("1F",ScheduleCompile!B530)),ISNUMBER(FIND("2F",ScheduleCompile!B530)),ISNUMBER(FIND("3F",ScheduleCompile!B530)),ISNUMBER(FIND("6F",ScheduleCompile!B530)),ISNUMBER(FIND("7F",ScheduleCompile!B530)),ISNUMBER(FIND("9F",ScheduleCompile!B530)),ISNUMBER(FIND("4F",ScheduleCompile!B530))),VALUE(LEFT(ScheduleCompile!B530,FIND("F",ScheduleCompile!B530)-1)),ScheduleCompile!B530)))))),"",IF(ScheduleCompile!B530="Off",0,IF(ScheduleCompile!B530="On",1,IF(ISNUMBER(ScheduleCompile!B530),ScheduleCompile!B530/1,IF(ISTEXT(ScheduleCompile!B530),IF(OR(ISNUMBER(FIND("5F",ScheduleCompile!B530)),ISNUMBER(FIND("0F",ScheduleCompile!B530)),ISNUMBER(FIND("8F",ScheduleCompile!B530)),ISNUMBER(FIND("1F",ScheduleCompile!B530)),ISNUMBER(FIND("2F",ScheduleCompile!B530)),ISNUMBER(FIND("3F",ScheduleCompile!B530)),ISNUMBER(FIND("6F",ScheduleCompile!B530)),ISNUMBER(FIND("7F",ScheduleCompile!B530)),ISNUMBER(FIND("9F",ScheduleCompile!B530)),ISNUMBER(FIND("4F",ScheduleCompile!B530))),VALUE(LEFT(ScheduleCompile!B530,FIND("F",ScheduleCompile!B530)-1)),ScheduleCompile!B530)))))))</f>
        <v>48.2</v>
      </c>
      <c r="H537" s="1">
        <f>IF(AND(ISERROR(IF(ScheduleCompile!C530="Off",0,IF(ScheduleCompile!C530="On",1,IF(ISNUMBER(ScheduleCompile!C530),ScheduleCompile!C530/1,IF(ISTEXT(ScheduleCompile!C530),IF(OR(ISNUMBER(FIND("5F",ScheduleCompile!C530)),ISNUMBER(FIND("0F",ScheduleCompile!C530)),ISNUMBER(FIND("8F",ScheduleCompile!C530)),ISNUMBER(FIND("1F",ScheduleCompile!C530)),ISNUMBER(FIND("2F",ScheduleCompile!C530)),ISNUMBER(FIND("3F",ScheduleCompile!C530)),ISNUMBER(FIND("6F",ScheduleCompile!C530)),ISNUMBER(FIND("7F",ScheduleCompile!C530)),ISNUMBER(FIND("9F",ScheduleCompile!C530)),ISNUMBER(FIND("4F",ScheduleCompile!C530))),VALUE(LEFT(ScheduleCompile!C530,FIND("F",ScheduleCompile!C530)-1)),ScheduleCompile!C530)))))),ISTEXT(ScheduleCompile!#REF!)),"ENDTABLE",IF(ISERROR(IF(ScheduleCompile!C530="Off",0,IF(ScheduleCompile!C530="On",1,IF(ISNUMBER(ScheduleCompile!C530),ScheduleCompile!C530/1,IF(ISTEXT(ScheduleCompile!C530),IF(OR(ISNUMBER(FIND("5F",ScheduleCompile!C530)),ISNUMBER(FIND("0F",ScheduleCompile!C530)),ISNUMBER(FIND("8F",ScheduleCompile!C530)),ISNUMBER(FIND("1F",ScheduleCompile!C530)),ISNUMBER(FIND("2F",ScheduleCompile!C530)),ISNUMBER(FIND("3F",ScheduleCompile!C530)),ISNUMBER(FIND("6F",ScheduleCompile!C530)),ISNUMBER(FIND("7F",ScheduleCompile!C530)),ISNUMBER(FIND("9F",ScheduleCompile!C530)),ISNUMBER(FIND("4F",ScheduleCompile!C530))),VALUE(LEFT(ScheduleCompile!C530,FIND("F",ScheduleCompile!C530)-1)),ScheduleCompile!C530)))))),"",IF(ScheduleCompile!C530="Off",0,IF(ScheduleCompile!C530="On",1,IF(ISNUMBER(ScheduleCompile!C530),ScheduleCompile!C530/1,IF(ISTEXT(ScheduleCompile!C530),IF(OR(ISNUMBER(FIND("5F",ScheduleCompile!C530)),ISNUMBER(FIND("0F",ScheduleCompile!C530)),ISNUMBER(FIND("8F",ScheduleCompile!C530)),ISNUMBER(FIND("1F",ScheduleCompile!C530)),ISNUMBER(FIND("2F",ScheduleCompile!C530)),ISNUMBER(FIND("3F",ScheduleCompile!C530)),ISNUMBER(FIND("6F",ScheduleCompile!C530)),ISNUMBER(FIND("7F",ScheduleCompile!C530)),ISNUMBER(FIND("9F",ScheduleCompile!C530)),ISNUMBER(FIND("4F",ScheduleCompile!C530))),VALUE(LEFT(ScheduleCompile!C530,FIND("F",ScheduleCompile!C530)-1)),ScheduleCompile!C530)))))))</f>
        <v>48.2</v>
      </c>
      <c r="I537" s="1">
        <f>IF(AND(ISERROR(IF(ScheduleCompile!D530="Off",0,IF(ScheduleCompile!D530="On",1,IF(ISNUMBER(ScheduleCompile!D530),ScheduleCompile!D530/1,IF(ISTEXT(ScheduleCompile!D530),IF(OR(ISNUMBER(FIND("5F",ScheduleCompile!D530)),ISNUMBER(FIND("0F",ScheduleCompile!D530)),ISNUMBER(FIND("8F",ScheduleCompile!D530)),ISNUMBER(FIND("1F",ScheduleCompile!D530)),ISNUMBER(FIND("2F",ScheduleCompile!D530)),ISNUMBER(FIND("3F",ScheduleCompile!D530)),ISNUMBER(FIND("6F",ScheduleCompile!D530)),ISNUMBER(FIND("7F",ScheduleCompile!D530)),ISNUMBER(FIND("9F",ScheduleCompile!D530)),ISNUMBER(FIND("4F",ScheduleCompile!D530))),VALUE(LEFT(ScheduleCompile!D530,FIND("F",ScheduleCompile!D530)-1)),ScheduleCompile!D530)))))),ISTEXT(ScheduleCompile!#REF!)),"ENDTABLE",IF(ISERROR(IF(ScheduleCompile!D530="Off",0,IF(ScheduleCompile!D530="On",1,IF(ISNUMBER(ScheduleCompile!D530),ScheduleCompile!D530/1,IF(ISTEXT(ScheduleCompile!D530),IF(OR(ISNUMBER(FIND("5F",ScheduleCompile!D530)),ISNUMBER(FIND("0F",ScheduleCompile!D530)),ISNUMBER(FIND("8F",ScheduleCompile!D530)),ISNUMBER(FIND("1F",ScheduleCompile!D530)),ISNUMBER(FIND("2F",ScheduleCompile!D530)),ISNUMBER(FIND("3F",ScheduleCompile!D530)),ISNUMBER(FIND("6F",ScheduleCompile!D530)),ISNUMBER(FIND("7F",ScheduleCompile!D530)),ISNUMBER(FIND("9F",ScheduleCompile!D530)),ISNUMBER(FIND("4F",ScheduleCompile!D530))),VALUE(LEFT(ScheduleCompile!D530,FIND("F",ScheduleCompile!D530)-1)),ScheduleCompile!D530)))))),"",IF(ScheduleCompile!D530="Off",0,IF(ScheduleCompile!D530="On",1,IF(ISNUMBER(ScheduleCompile!D530),ScheduleCompile!D530/1,IF(ISTEXT(ScheduleCompile!D530),IF(OR(ISNUMBER(FIND("5F",ScheduleCompile!D530)),ISNUMBER(FIND("0F",ScheduleCompile!D530)),ISNUMBER(FIND("8F",ScheduleCompile!D530)),ISNUMBER(FIND("1F",ScheduleCompile!D530)),ISNUMBER(FIND("2F",ScheduleCompile!D530)),ISNUMBER(FIND("3F",ScheduleCompile!D530)),ISNUMBER(FIND("6F",ScheduleCompile!D530)),ISNUMBER(FIND("7F",ScheduleCompile!D530)),ISNUMBER(FIND("9F",ScheduleCompile!D530)),ISNUMBER(FIND("4F",ScheduleCompile!D530))),VALUE(LEFT(ScheduleCompile!D530,FIND("F",ScheduleCompile!D530)-1)),ScheduleCompile!D530)))))))</f>
        <v>48.2</v>
      </c>
      <c r="J537" s="1">
        <f>IF(AND(ISERROR(IF(ScheduleCompile!E530="Off",0,IF(ScheduleCompile!E530="On",1,IF(ISNUMBER(ScheduleCompile!E530),ScheduleCompile!E530/1,IF(ISTEXT(ScheduleCompile!E530),IF(OR(ISNUMBER(FIND("5F",ScheduleCompile!E530)),ISNUMBER(FIND("0F",ScheduleCompile!E530)),ISNUMBER(FIND("8F",ScheduleCompile!E530)),ISNUMBER(FIND("1F",ScheduleCompile!E530)),ISNUMBER(FIND("2F",ScheduleCompile!E530)),ISNUMBER(FIND("3F",ScheduleCompile!E530)),ISNUMBER(FIND("6F",ScheduleCompile!E530)),ISNUMBER(FIND("7F",ScheduleCompile!E530)),ISNUMBER(FIND("9F",ScheduleCompile!E530)),ISNUMBER(FIND("4F",ScheduleCompile!E530))),VALUE(LEFT(ScheduleCompile!E530,FIND("F",ScheduleCompile!E530)-1)),ScheduleCompile!E530)))))),ISTEXT(ScheduleCompile!#REF!)),"ENDTABLE",IF(ISERROR(IF(ScheduleCompile!E530="Off",0,IF(ScheduleCompile!E530="On",1,IF(ISNUMBER(ScheduleCompile!E530),ScheduleCompile!E530/1,IF(ISTEXT(ScheduleCompile!E530),IF(OR(ISNUMBER(FIND("5F",ScheduleCompile!E530)),ISNUMBER(FIND("0F",ScheduleCompile!E530)),ISNUMBER(FIND("8F",ScheduleCompile!E530)),ISNUMBER(FIND("1F",ScheduleCompile!E530)),ISNUMBER(FIND("2F",ScheduleCompile!E530)),ISNUMBER(FIND("3F",ScheduleCompile!E530)),ISNUMBER(FIND("6F",ScheduleCompile!E530)),ISNUMBER(FIND("7F",ScheduleCompile!E530)),ISNUMBER(FIND("9F",ScheduleCompile!E530)),ISNUMBER(FIND("4F",ScheduleCompile!E530))),VALUE(LEFT(ScheduleCompile!E530,FIND("F",ScheduleCompile!E530)-1)),ScheduleCompile!E530)))))),"",IF(ScheduleCompile!E530="Off",0,IF(ScheduleCompile!E530="On",1,IF(ISNUMBER(ScheduleCompile!E530),ScheduleCompile!E530/1,IF(ISTEXT(ScheduleCompile!E530),IF(OR(ISNUMBER(FIND("5F",ScheduleCompile!E530)),ISNUMBER(FIND("0F",ScheduleCompile!E530)),ISNUMBER(FIND("8F",ScheduleCompile!E530)),ISNUMBER(FIND("1F",ScheduleCompile!E530)),ISNUMBER(FIND("2F",ScheduleCompile!E530)),ISNUMBER(FIND("3F",ScheduleCompile!E530)),ISNUMBER(FIND("6F",ScheduleCompile!E530)),ISNUMBER(FIND("7F",ScheduleCompile!E530)),ISNUMBER(FIND("9F",ScheduleCompile!E530)),ISNUMBER(FIND("4F",ScheduleCompile!E530))),VALUE(LEFT(ScheduleCompile!E530,FIND("F",ScheduleCompile!E530)-1)),ScheduleCompile!E530)))))))</f>
        <v>48.2</v>
      </c>
      <c r="K537" s="1">
        <f>IF(AND(ISERROR(IF(ScheduleCompile!F530="Off",0,IF(ScheduleCompile!F530="On",1,IF(ISNUMBER(ScheduleCompile!F530),ScheduleCompile!F530/1,IF(ISTEXT(ScheduleCompile!F530),IF(OR(ISNUMBER(FIND("5F",ScheduleCompile!F530)),ISNUMBER(FIND("0F",ScheduleCompile!F530)),ISNUMBER(FIND("8F",ScheduleCompile!F530)),ISNUMBER(FIND("1F",ScheduleCompile!F530)),ISNUMBER(FIND("2F",ScheduleCompile!F530)),ISNUMBER(FIND("3F",ScheduleCompile!F530)),ISNUMBER(FIND("6F",ScheduleCompile!F530)),ISNUMBER(FIND("7F",ScheduleCompile!F530)),ISNUMBER(FIND("9F",ScheduleCompile!F530)),ISNUMBER(FIND("4F",ScheduleCompile!F530))),VALUE(LEFT(ScheduleCompile!F530,FIND("F",ScheduleCompile!F530)-1)),ScheduleCompile!F530)))))),ISTEXT(ScheduleCompile!#REF!)),"ENDTABLE",IF(ISERROR(IF(ScheduleCompile!F530="Off",0,IF(ScheduleCompile!F530="On",1,IF(ISNUMBER(ScheduleCompile!F530),ScheduleCompile!F530/1,IF(ISTEXT(ScheduleCompile!F530),IF(OR(ISNUMBER(FIND("5F",ScheduleCompile!F530)),ISNUMBER(FIND("0F",ScheduleCompile!F530)),ISNUMBER(FIND("8F",ScheduleCompile!F530)),ISNUMBER(FIND("1F",ScheduleCompile!F530)),ISNUMBER(FIND("2F",ScheduleCompile!F530)),ISNUMBER(FIND("3F",ScheduleCompile!F530)),ISNUMBER(FIND("6F",ScheduleCompile!F530)),ISNUMBER(FIND("7F",ScheduleCompile!F530)),ISNUMBER(FIND("9F",ScheduleCompile!F530)),ISNUMBER(FIND("4F",ScheduleCompile!F530))),VALUE(LEFT(ScheduleCompile!F530,FIND("F",ScheduleCompile!F530)-1)),ScheduleCompile!F530)))))),"",IF(ScheduleCompile!F530="Off",0,IF(ScheduleCompile!F530="On",1,IF(ISNUMBER(ScheduleCompile!F530),ScheduleCompile!F530/1,IF(ISTEXT(ScheduleCompile!F530),IF(OR(ISNUMBER(FIND("5F",ScheduleCompile!F530)),ISNUMBER(FIND("0F",ScheduleCompile!F530)),ISNUMBER(FIND("8F",ScheduleCompile!F530)),ISNUMBER(FIND("1F",ScheduleCompile!F530)),ISNUMBER(FIND("2F",ScheduleCompile!F530)),ISNUMBER(FIND("3F",ScheduleCompile!F530)),ISNUMBER(FIND("6F",ScheduleCompile!F530)),ISNUMBER(FIND("7F",ScheduleCompile!F530)),ISNUMBER(FIND("9F",ScheduleCompile!F530)),ISNUMBER(FIND("4F",ScheduleCompile!F530))),VALUE(LEFT(ScheduleCompile!F530,FIND("F",ScheduleCompile!F530)-1)),ScheduleCompile!F530)))))))</f>
        <v>48.2</v>
      </c>
      <c r="L537" s="1">
        <f>IF(AND(ISERROR(IF(ScheduleCompile!G530="Off",0,IF(ScheduleCompile!G530="On",1,IF(ISNUMBER(ScheduleCompile!G530),ScheduleCompile!G530/1,IF(ISTEXT(ScheduleCompile!G530),IF(OR(ISNUMBER(FIND("5F",ScheduleCompile!G530)),ISNUMBER(FIND("0F",ScheduleCompile!G530)),ISNUMBER(FIND("8F",ScheduleCompile!G530)),ISNUMBER(FIND("1F",ScheduleCompile!G530)),ISNUMBER(FIND("2F",ScheduleCompile!G530)),ISNUMBER(FIND("3F",ScheduleCompile!G530)),ISNUMBER(FIND("6F",ScheduleCompile!G530)),ISNUMBER(FIND("7F",ScheduleCompile!G530)),ISNUMBER(FIND("9F",ScheduleCompile!G530)),ISNUMBER(FIND("4F",ScheduleCompile!G530))),VALUE(LEFT(ScheduleCompile!G530,FIND("F",ScheduleCompile!G530)-1)),ScheduleCompile!G530)))))),ISTEXT(ScheduleCompile!#REF!)),"ENDTABLE",IF(ISERROR(IF(ScheduleCompile!G530="Off",0,IF(ScheduleCompile!G530="On",1,IF(ISNUMBER(ScheduleCompile!G530),ScheduleCompile!G530/1,IF(ISTEXT(ScheduleCompile!G530),IF(OR(ISNUMBER(FIND("5F",ScheduleCompile!G530)),ISNUMBER(FIND("0F",ScheduleCompile!G530)),ISNUMBER(FIND("8F",ScheduleCompile!G530)),ISNUMBER(FIND("1F",ScheduleCompile!G530)),ISNUMBER(FIND("2F",ScheduleCompile!G530)),ISNUMBER(FIND("3F",ScheduleCompile!G530)),ISNUMBER(FIND("6F",ScheduleCompile!G530)),ISNUMBER(FIND("7F",ScheduleCompile!G530)),ISNUMBER(FIND("9F",ScheduleCompile!G530)),ISNUMBER(FIND("4F",ScheduleCompile!G530))),VALUE(LEFT(ScheduleCompile!G530,FIND("F",ScheduleCompile!G530)-1)),ScheduleCompile!G530)))))),"",IF(ScheduleCompile!G530="Off",0,IF(ScheduleCompile!G530="On",1,IF(ISNUMBER(ScheduleCompile!G530),ScheduleCompile!G530/1,IF(ISTEXT(ScheduleCompile!G530),IF(OR(ISNUMBER(FIND("5F",ScheduleCompile!G530)),ISNUMBER(FIND("0F",ScheduleCompile!G530)),ISNUMBER(FIND("8F",ScheduleCompile!G530)),ISNUMBER(FIND("1F",ScheduleCompile!G530)),ISNUMBER(FIND("2F",ScheduleCompile!G530)),ISNUMBER(FIND("3F",ScheduleCompile!G530)),ISNUMBER(FIND("6F",ScheduleCompile!G530)),ISNUMBER(FIND("7F",ScheduleCompile!G530)),ISNUMBER(FIND("9F",ScheduleCompile!G530)),ISNUMBER(FIND("4F",ScheduleCompile!G530))),VALUE(LEFT(ScheduleCompile!G530,FIND("F",ScheduleCompile!G530)-1)),ScheduleCompile!G530)))))))</f>
        <v>48.2</v>
      </c>
      <c r="M537" s="1">
        <f>IF(AND(ISERROR(IF(ScheduleCompile!H530="Off",0,IF(ScheduleCompile!H530="On",1,IF(ISNUMBER(ScheduleCompile!H530),ScheduleCompile!H530/1,IF(ISTEXT(ScheduleCompile!H530),IF(OR(ISNUMBER(FIND("5F",ScheduleCompile!H530)),ISNUMBER(FIND("0F",ScheduleCompile!H530)),ISNUMBER(FIND("8F",ScheduleCompile!H530)),ISNUMBER(FIND("1F",ScheduleCompile!H530)),ISNUMBER(FIND("2F",ScheduleCompile!H530)),ISNUMBER(FIND("3F",ScheduleCompile!H530)),ISNUMBER(FIND("6F",ScheduleCompile!H530)),ISNUMBER(FIND("7F",ScheduleCompile!H530)),ISNUMBER(FIND("9F",ScheduleCompile!H530)),ISNUMBER(FIND("4F",ScheduleCompile!H530))),VALUE(LEFT(ScheduleCompile!H530,FIND("F",ScheduleCompile!H530)-1)),ScheduleCompile!H530)))))),ISTEXT(ScheduleCompile!#REF!)),"ENDTABLE",IF(ISERROR(IF(ScheduleCompile!H530="Off",0,IF(ScheduleCompile!H530="On",1,IF(ISNUMBER(ScheduleCompile!H530),ScheduleCompile!H530/1,IF(ISTEXT(ScheduleCompile!H530),IF(OR(ISNUMBER(FIND("5F",ScheduleCompile!H530)),ISNUMBER(FIND("0F",ScheduleCompile!H530)),ISNUMBER(FIND("8F",ScheduleCompile!H530)),ISNUMBER(FIND("1F",ScheduleCompile!H530)),ISNUMBER(FIND("2F",ScheduleCompile!H530)),ISNUMBER(FIND("3F",ScheduleCompile!H530)),ISNUMBER(FIND("6F",ScheduleCompile!H530)),ISNUMBER(FIND("7F",ScheduleCompile!H530)),ISNUMBER(FIND("9F",ScheduleCompile!H530)),ISNUMBER(FIND("4F",ScheduleCompile!H530))),VALUE(LEFT(ScheduleCompile!H530,FIND("F",ScheduleCompile!H530)-1)),ScheduleCompile!H530)))))),"",IF(ScheduleCompile!H530="Off",0,IF(ScheduleCompile!H530="On",1,IF(ISNUMBER(ScheduleCompile!H530),ScheduleCompile!H530/1,IF(ISTEXT(ScheduleCompile!H530),IF(OR(ISNUMBER(FIND("5F",ScheduleCompile!H530)),ISNUMBER(FIND("0F",ScheduleCompile!H530)),ISNUMBER(FIND("8F",ScheduleCompile!H530)),ISNUMBER(FIND("1F",ScheduleCompile!H530)),ISNUMBER(FIND("2F",ScheduleCompile!H530)),ISNUMBER(FIND("3F",ScheduleCompile!H530)),ISNUMBER(FIND("6F",ScheduleCompile!H530)),ISNUMBER(FIND("7F",ScheduleCompile!H530)),ISNUMBER(FIND("9F",ScheduleCompile!H530)),ISNUMBER(FIND("4F",ScheduleCompile!H530))),VALUE(LEFT(ScheduleCompile!H530,FIND("F",ScheduleCompile!H530)-1)),ScheduleCompile!H530)))))))</f>
        <v>48.2</v>
      </c>
      <c r="N537" s="1">
        <f>IF(AND(ISERROR(IF(ScheduleCompile!I530="Off",0,IF(ScheduleCompile!I530="On",1,IF(ISNUMBER(ScheduleCompile!I530),ScheduleCompile!I530/1,IF(ISTEXT(ScheduleCompile!I530),IF(OR(ISNUMBER(FIND("5F",ScheduleCompile!I530)),ISNUMBER(FIND("0F",ScheduleCompile!I530)),ISNUMBER(FIND("8F",ScheduleCompile!I530)),ISNUMBER(FIND("1F",ScheduleCompile!I530)),ISNUMBER(FIND("2F",ScheduleCompile!I530)),ISNUMBER(FIND("3F",ScheduleCompile!I530)),ISNUMBER(FIND("6F",ScheduleCompile!I530)),ISNUMBER(FIND("7F",ScheduleCompile!I530)),ISNUMBER(FIND("9F",ScheduleCompile!I530)),ISNUMBER(FIND("4F",ScheduleCompile!I530))),VALUE(LEFT(ScheduleCompile!I530,FIND("F",ScheduleCompile!I530)-1)),ScheduleCompile!I530)))))),ISTEXT(ScheduleCompile!#REF!)),"ENDTABLE",IF(ISERROR(IF(ScheduleCompile!I530="Off",0,IF(ScheduleCompile!I530="On",1,IF(ISNUMBER(ScheduleCompile!I530),ScheduleCompile!I530/1,IF(ISTEXT(ScheduleCompile!I530),IF(OR(ISNUMBER(FIND("5F",ScheduleCompile!I530)),ISNUMBER(FIND("0F",ScheduleCompile!I530)),ISNUMBER(FIND("8F",ScheduleCompile!I530)),ISNUMBER(FIND("1F",ScheduleCompile!I530)),ISNUMBER(FIND("2F",ScheduleCompile!I530)),ISNUMBER(FIND("3F",ScheduleCompile!I530)),ISNUMBER(FIND("6F",ScheduleCompile!I530)),ISNUMBER(FIND("7F",ScheduleCompile!I530)),ISNUMBER(FIND("9F",ScheduleCompile!I530)),ISNUMBER(FIND("4F",ScheduleCompile!I530))),VALUE(LEFT(ScheduleCompile!I530,FIND("F",ScheduleCompile!I530)-1)),ScheduleCompile!I530)))))),"",IF(ScheduleCompile!I530="Off",0,IF(ScheduleCompile!I530="On",1,IF(ISNUMBER(ScheduleCompile!I530),ScheduleCompile!I530/1,IF(ISTEXT(ScheduleCompile!I530),IF(OR(ISNUMBER(FIND("5F",ScheduleCompile!I530)),ISNUMBER(FIND("0F",ScheduleCompile!I530)),ISNUMBER(FIND("8F",ScheduleCompile!I530)),ISNUMBER(FIND("1F",ScheduleCompile!I530)),ISNUMBER(FIND("2F",ScheduleCompile!I530)),ISNUMBER(FIND("3F",ScheduleCompile!I530)),ISNUMBER(FIND("6F",ScheduleCompile!I530)),ISNUMBER(FIND("7F",ScheduleCompile!I530)),ISNUMBER(FIND("9F",ScheduleCompile!I530)),ISNUMBER(FIND("4F",ScheduleCompile!I530))),VALUE(LEFT(ScheduleCompile!I530,FIND("F",ScheduleCompile!I530)-1)),ScheduleCompile!I530)))))))</f>
        <v>48.2</v>
      </c>
      <c r="O537" s="1">
        <f>IF(AND(ISERROR(IF(ScheduleCompile!J530="Off",0,IF(ScheduleCompile!J530="On",1,IF(ISNUMBER(ScheduleCompile!J530),ScheduleCompile!J530/1,IF(ISTEXT(ScheduleCompile!J530),IF(OR(ISNUMBER(FIND("5F",ScheduleCompile!J530)),ISNUMBER(FIND("0F",ScheduleCompile!J530)),ISNUMBER(FIND("8F",ScheduleCompile!J530)),ISNUMBER(FIND("1F",ScheduleCompile!J530)),ISNUMBER(FIND("2F",ScheduleCompile!J530)),ISNUMBER(FIND("3F",ScheduleCompile!J530)),ISNUMBER(FIND("6F",ScheduleCompile!J530)),ISNUMBER(FIND("7F",ScheduleCompile!J530)),ISNUMBER(FIND("9F",ScheduleCompile!J530)),ISNUMBER(FIND("4F",ScheduleCompile!J530))),VALUE(LEFT(ScheduleCompile!J530,FIND("F",ScheduleCompile!J530)-1)),ScheduleCompile!J530)))))),ISTEXT(ScheduleCompile!#REF!)),"ENDTABLE",IF(ISERROR(IF(ScheduleCompile!J530="Off",0,IF(ScheduleCompile!J530="On",1,IF(ISNUMBER(ScheduleCompile!J530),ScheduleCompile!J530/1,IF(ISTEXT(ScheduleCompile!J530),IF(OR(ISNUMBER(FIND("5F",ScheduleCompile!J530)),ISNUMBER(FIND("0F",ScheduleCompile!J530)),ISNUMBER(FIND("8F",ScheduleCompile!J530)),ISNUMBER(FIND("1F",ScheduleCompile!J530)),ISNUMBER(FIND("2F",ScheduleCompile!J530)),ISNUMBER(FIND("3F",ScheduleCompile!J530)),ISNUMBER(FIND("6F",ScheduleCompile!J530)),ISNUMBER(FIND("7F",ScheduleCompile!J530)),ISNUMBER(FIND("9F",ScheduleCompile!J530)),ISNUMBER(FIND("4F",ScheduleCompile!J530))),VALUE(LEFT(ScheduleCompile!J530,FIND("F",ScheduleCompile!J530)-1)),ScheduleCompile!J530)))))),"",IF(ScheduleCompile!J530="Off",0,IF(ScheduleCompile!J530="On",1,IF(ISNUMBER(ScheduleCompile!J530),ScheduleCompile!J530/1,IF(ISTEXT(ScheduleCompile!J530),IF(OR(ISNUMBER(FIND("5F",ScheduleCompile!J530)),ISNUMBER(FIND("0F",ScheduleCompile!J530)),ISNUMBER(FIND("8F",ScheduleCompile!J530)),ISNUMBER(FIND("1F",ScheduleCompile!J530)),ISNUMBER(FIND("2F",ScheduleCompile!J530)),ISNUMBER(FIND("3F",ScheduleCompile!J530)),ISNUMBER(FIND("6F",ScheduleCompile!J530)),ISNUMBER(FIND("7F",ScheduleCompile!J530)),ISNUMBER(FIND("9F",ScheduleCompile!J530)),ISNUMBER(FIND("4F",ScheduleCompile!J530))),VALUE(LEFT(ScheduleCompile!J530,FIND("F",ScheduleCompile!J530)-1)),ScheduleCompile!J530)))))))</f>
        <v>48.2</v>
      </c>
      <c r="P537" s="1">
        <f>IF(AND(ISERROR(IF(ScheduleCompile!K530="Off",0,IF(ScheduleCompile!K530="On",1,IF(ISNUMBER(ScheduleCompile!K530),ScheduleCompile!K530/1,IF(ISTEXT(ScheduleCompile!K530),IF(OR(ISNUMBER(FIND("5F",ScheduleCompile!K530)),ISNUMBER(FIND("0F",ScheduleCompile!K530)),ISNUMBER(FIND("8F",ScheduleCompile!K530)),ISNUMBER(FIND("1F",ScheduleCompile!K530)),ISNUMBER(FIND("2F",ScheduleCompile!K530)),ISNUMBER(FIND("3F",ScheduleCompile!K530)),ISNUMBER(FIND("6F",ScheduleCompile!K530)),ISNUMBER(FIND("7F",ScheduleCompile!K530)),ISNUMBER(FIND("9F",ScheduleCompile!K530)),ISNUMBER(FIND("4F",ScheduleCompile!K530))),VALUE(LEFT(ScheduleCompile!K530,FIND("F",ScheduleCompile!K530)-1)),ScheduleCompile!K530)))))),ISTEXT(ScheduleCompile!#REF!)),"ENDTABLE",IF(ISERROR(IF(ScheduleCompile!K530="Off",0,IF(ScheduleCompile!K530="On",1,IF(ISNUMBER(ScheduleCompile!K530),ScheduleCompile!K530/1,IF(ISTEXT(ScheduleCompile!K530),IF(OR(ISNUMBER(FIND("5F",ScheduleCompile!K530)),ISNUMBER(FIND("0F",ScheduleCompile!K530)),ISNUMBER(FIND("8F",ScheduleCompile!K530)),ISNUMBER(FIND("1F",ScheduleCompile!K530)),ISNUMBER(FIND("2F",ScheduleCompile!K530)),ISNUMBER(FIND("3F",ScheduleCompile!K530)),ISNUMBER(FIND("6F",ScheduleCompile!K530)),ISNUMBER(FIND("7F",ScheduleCompile!K530)),ISNUMBER(FIND("9F",ScheduleCompile!K530)),ISNUMBER(FIND("4F",ScheduleCompile!K530))),VALUE(LEFT(ScheduleCompile!K530,FIND("F",ScheduleCompile!K530)-1)),ScheduleCompile!K530)))))),"",IF(ScheduleCompile!K530="Off",0,IF(ScheduleCompile!K530="On",1,IF(ISNUMBER(ScheduleCompile!K530),ScheduleCompile!K530/1,IF(ISTEXT(ScheduleCompile!K530),IF(OR(ISNUMBER(FIND("5F",ScheduleCompile!K530)),ISNUMBER(FIND("0F",ScheduleCompile!K530)),ISNUMBER(FIND("8F",ScheduleCompile!K530)),ISNUMBER(FIND("1F",ScheduleCompile!K530)),ISNUMBER(FIND("2F",ScheduleCompile!K530)),ISNUMBER(FIND("3F",ScheduleCompile!K530)),ISNUMBER(FIND("6F",ScheduleCompile!K530)),ISNUMBER(FIND("7F",ScheduleCompile!K530)),ISNUMBER(FIND("9F",ScheduleCompile!K530)),ISNUMBER(FIND("4F",ScheduleCompile!K530))),VALUE(LEFT(ScheduleCompile!K530,FIND("F",ScheduleCompile!K530)-1)),ScheduleCompile!K530)))))))</f>
        <v>48.2</v>
      </c>
      <c r="Q537" s="1">
        <f>IF(AND(ISERROR(IF(ScheduleCompile!L530="Off",0,IF(ScheduleCompile!L530="On",1,IF(ISNUMBER(ScheduleCompile!L530),ScheduleCompile!L530/1,IF(ISTEXT(ScheduleCompile!L530),IF(OR(ISNUMBER(FIND("5F",ScheduleCompile!L530)),ISNUMBER(FIND("0F",ScheduleCompile!L530)),ISNUMBER(FIND("8F",ScheduleCompile!L530)),ISNUMBER(FIND("1F",ScheduleCompile!L530)),ISNUMBER(FIND("2F",ScheduleCompile!L530)),ISNUMBER(FIND("3F",ScheduleCompile!L530)),ISNUMBER(FIND("6F",ScheduleCompile!L530)),ISNUMBER(FIND("7F",ScheduleCompile!L530)),ISNUMBER(FIND("9F",ScheduleCompile!L530)),ISNUMBER(FIND("4F",ScheduleCompile!L530))),VALUE(LEFT(ScheduleCompile!L530,FIND("F",ScheduleCompile!L530)-1)),ScheduleCompile!L530)))))),ISTEXT(ScheduleCompile!#REF!)),"ENDTABLE",IF(ISERROR(IF(ScheduleCompile!L530="Off",0,IF(ScheduleCompile!L530="On",1,IF(ISNUMBER(ScheduleCompile!L530),ScheduleCompile!L530/1,IF(ISTEXT(ScheduleCompile!L530),IF(OR(ISNUMBER(FIND("5F",ScheduleCompile!L530)),ISNUMBER(FIND("0F",ScheduleCompile!L530)),ISNUMBER(FIND("8F",ScheduleCompile!L530)),ISNUMBER(FIND("1F",ScheduleCompile!L530)),ISNUMBER(FIND("2F",ScheduleCompile!L530)),ISNUMBER(FIND("3F",ScheduleCompile!L530)),ISNUMBER(FIND("6F",ScheduleCompile!L530)),ISNUMBER(FIND("7F",ScheduleCompile!L530)),ISNUMBER(FIND("9F",ScheduleCompile!L530)),ISNUMBER(FIND("4F",ScheduleCompile!L530))),VALUE(LEFT(ScheduleCompile!L530,FIND("F",ScheduleCompile!L530)-1)),ScheduleCompile!L530)))))),"",IF(ScheduleCompile!L530="Off",0,IF(ScheduleCompile!L530="On",1,IF(ISNUMBER(ScheduleCompile!L530),ScheduleCompile!L530/1,IF(ISTEXT(ScheduleCompile!L530),IF(OR(ISNUMBER(FIND("5F",ScheduleCompile!L530)),ISNUMBER(FIND("0F",ScheduleCompile!L530)),ISNUMBER(FIND("8F",ScheduleCompile!L530)),ISNUMBER(FIND("1F",ScheduleCompile!L530)),ISNUMBER(FIND("2F",ScheduleCompile!L530)),ISNUMBER(FIND("3F",ScheduleCompile!L530)),ISNUMBER(FIND("6F",ScheduleCompile!L530)),ISNUMBER(FIND("7F",ScheduleCompile!L530)),ISNUMBER(FIND("9F",ScheduleCompile!L530)),ISNUMBER(FIND("4F",ScheduleCompile!L530))),VALUE(LEFT(ScheduleCompile!L530,FIND("F",ScheduleCompile!L530)-1)),ScheduleCompile!L530)))))))</f>
        <v>48.2</v>
      </c>
      <c r="R537" s="1">
        <f>IF(AND(ISERROR(IF(ScheduleCompile!M530="Off",0,IF(ScheduleCompile!M530="On",1,IF(ISNUMBER(ScheduleCompile!M530),ScheduleCompile!M530/1,IF(ISTEXT(ScheduleCompile!M530),IF(OR(ISNUMBER(FIND("5F",ScheduleCompile!M530)),ISNUMBER(FIND("0F",ScheduleCompile!M530)),ISNUMBER(FIND("8F",ScheduleCompile!M530)),ISNUMBER(FIND("1F",ScheduleCompile!M530)),ISNUMBER(FIND("2F",ScheduleCompile!M530)),ISNUMBER(FIND("3F",ScheduleCompile!M530)),ISNUMBER(FIND("6F",ScheduleCompile!M530)),ISNUMBER(FIND("7F",ScheduleCompile!M530)),ISNUMBER(FIND("9F",ScheduleCompile!M530)),ISNUMBER(FIND("4F",ScheduleCompile!M530))),VALUE(LEFT(ScheduleCompile!M530,FIND("F",ScheduleCompile!M530)-1)),ScheduleCompile!M530)))))),ISTEXT(ScheduleCompile!#REF!)),"ENDTABLE",IF(ISERROR(IF(ScheduleCompile!M530="Off",0,IF(ScheduleCompile!M530="On",1,IF(ISNUMBER(ScheduleCompile!M530),ScheduleCompile!M530/1,IF(ISTEXT(ScheduleCompile!M530),IF(OR(ISNUMBER(FIND("5F",ScheduleCompile!M530)),ISNUMBER(FIND("0F",ScheduleCompile!M530)),ISNUMBER(FIND("8F",ScheduleCompile!M530)),ISNUMBER(FIND("1F",ScheduleCompile!M530)),ISNUMBER(FIND("2F",ScheduleCompile!M530)),ISNUMBER(FIND("3F",ScheduleCompile!M530)),ISNUMBER(FIND("6F",ScheduleCompile!M530)),ISNUMBER(FIND("7F",ScheduleCompile!M530)),ISNUMBER(FIND("9F",ScheduleCompile!M530)),ISNUMBER(FIND("4F",ScheduleCompile!M530))),VALUE(LEFT(ScheduleCompile!M530,FIND("F",ScheduleCompile!M530)-1)),ScheduleCompile!M530)))))),"",IF(ScheduleCompile!M530="Off",0,IF(ScheduleCompile!M530="On",1,IF(ISNUMBER(ScheduleCompile!M530),ScheduleCompile!M530/1,IF(ISTEXT(ScheduleCompile!M530),IF(OR(ISNUMBER(FIND("5F",ScheduleCompile!M530)),ISNUMBER(FIND("0F",ScheduleCompile!M530)),ISNUMBER(FIND("8F",ScheduleCompile!M530)),ISNUMBER(FIND("1F",ScheduleCompile!M530)),ISNUMBER(FIND("2F",ScheduleCompile!M530)),ISNUMBER(FIND("3F",ScheduleCompile!M530)),ISNUMBER(FIND("6F",ScheduleCompile!M530)),ISNUMBER(FIND("7F",ScheduleCompile!M530)),ISNUMBER(FIND("9F",ScheduleCompile!M530)),ISNUMBER(FIND("4F",ScheduleCompile!M530))),VALUE(LEFT(ScheduleCompile!M530,FIND("F",ScheduleCompile!M530)-1)),ScheduleCompile!M530)))))))</f>
        <v>48.2</v>
      </c>
      <c r="S537" s="1">
        <f>IF(AND(ISERROR(IF(ScheduleCompile!N530="Off",0,IF(ScheduleCompile!N530="On",1,IF(ISNUMBER(ScheduleCompile!N530),ScheduleCompile!N530/1,IF(ISTEXT(ScheduleCompile!N530),IF(OR(ISNUMBER(FIND("5F",ScheduleCompile!N530)),ISNUMBER(FIND("0F",ScheduleCompile!N530)),ISNUMBER(FIND("8F",ScheduleCompile!N530)),ISNUMBER(FIND("1F",ScheduleCompile!N530)),ISNUMBER(FIND("2F",ScheduleCompile!N530)),ISNUMBER(FIND("3F",ScheduleCompile!N530)),ISNUMBER(FIND("6F",ScheduleCompile!N530)),ISNUMBER(FIND("7F",ScheduleCompile!N530)),ISNUMBER(FIND("9F",ScheduleCompile!N530)),ISNUMBER(FIND("4F",ScheduleCompile!N530))),VALUE(LEFT(ScheduleCompile!N530,FIND("F",ScheduleCompile!N530)-1)),ScheduleCompile!N530)))))),ISTEXT(ScheduleCompile!#REF!)),"ENDTABLE",IF(ISERROR(IF(ScheduleCompile!N530="Off",0,IF(ScheduleCompile!N530="On",1,IF(ISNUMBER(ScheduleCompile!N530),ScheduleCompile!N530/1,IF(ISTEXT(ScheduleCompile!N530),IF(OR(ISNUMBER(FIND("5F",ScheduleCompile!N530)),ISNUMBER(FIND("0F",ScheduleCompile!N530)),ISNUMBER(FIND("8F",ScheduleCompile!N530)),ISNUMBER(FIND("1F",ScheduleCompile!N530)),ISNUMBER(FIND("2F",ScheduleCompile!N530)),ISNUMBER(FIND("3F",ScheduleCompile!N530)),ISNUMBER(FIND("6F",ScheduleCompile!N530)),ISNUMBER(FIND("7F",ScheduleCompile!N530)),ISNUMBER(FIND("9F",ScheduleCompile!N530)),ISNUMBER(FIND("4F",ScheduleCompile!N530))),VALUE(LEFT(ScheduleCompile!N530,FIND("F",ScheduleCompile!N530)-1)),ScheduleCompile!N530)))))),"",IF(ScheduleCompile!N530="Off",0,IF(ScheduleCompile!N530="On",1,IF(ISNUMBER(ScheduleCompile!N530),ScheduleCompile!N530/1,IF(ISTEXT(ScheduleCompile!N530),IF(OR(ISNUMBER(FIND("5F",ScheduleCompile!N530)),ISNUMBER(FIND("0F",ScheduleCompile!N530)),ISNUMBER(FIND("8F",ScheduleCompile!N530)),ISNUMBER(FIND("1F",ScheduleCompile!N530)),ISNUMBER(FIND("2F",ScheduleCompile!N530)),ISNUMBER(FIND("3F",ScheduleCompile!N530)),ISNUMBER(FIND("6F",ScheduleCompile!N530)),ISNUMBER(FIND("7F",ScheduleCompile!N530)),ISNUMBER(FIND("9F",ScheduleCompile!N530)),ISNUMBER(FIND("4F",ScheduleCompile!N530))),VALUE(LEFT(ScheduleCompile!N530,FIND("F",ScheduleCompile!N530)-1)),ScheduleCompile!N530)))))))</f>
        <v>48.2</v>
      </c>
      <c r="T537" s="1">
        <f>IF(AND(ISERROR(IF(ScheduleCompile!O530="Off",0,IF(ScheduleCompile!O530="On",1,IF(ISNUMBER(ScheduleCompile!O530),ScheduleCompile!O530/1,IF(ISTEXT(ScheduleCompile!O530),IF(OR(ISNUMBER(FIND("5F",ScheduleCompile!O530)),ISNUMBER(FIND("0F",ScheduleCompile!O530)),ISNUMBER(FIND("8F",ScheduleCompile!O530)),ISNUMBER(FIND("1F",ScheduleCompile!O530)),ISNUMBER(FIND("2F",ScheduleCompile!O530)),ISNUMBER(FIND("3F",ScheduleCompile!O530)),ISNUMBER(FIND("6F",ScheduleCompile!O530)),ISNUMBER(FIND("7F",ScheduleCompile!O530)),ISNUMBER(FIND("9F",ScheduleCompile!O530)),ISNUMBER(FIND("4F",ScheduleCompile!O530))),VALUE(LEFT(ScheduleCompile!O530,FIND("F",ScheduleCompile!O530)-1)),ScheduleCompile!O530)))))),ISTEXT(ScheduleCompile!#REF!)),"ENDTABLE",IF(ISERROR(IF(ScheduleCompile!O530="Off",0,IF(ScheduleCompile!O530="On",1,IF(ISNUMBER(ScheduleCompile!O530),ScheduleCompile!O530/1,IF(ISTEXT(ScheduleCompile!O530),IF(OR(ISNUMBER(FIND("5F",ScheduleCompile!O530)),ISNUMBER(FIND("0F",ScheduleCompile!O530)),ISNUMBER(FIND("8F",ScheduleCompile!O530)),ISNUMBER(FIND("1F",ScheduleCompile!O530)),ISNUMBER(FIND("2F",ScheduleCompile!O530)),ISNUMBER(FIND("3F",ScheduleCompile!O530)),ISNUMBER(FIND("6F",ScheduleCompile!O530)),ISNUMBER(FIND("7F",ScheduleCompile!O530)),ISNUMBER(FIND("9F",ScheduleCompile!O530)),ISNUMBER(FIND("4F",ScheduleCompile!O530))),VALUE(LEFT(ScheduleCompile!O530,FIND("F",ScheduleCompile!O530)-1)),ScheduleCompile!O530)))))),"",IF(ScheduleCompile!O530="Off",0,IF(ScheduleCompile!O530="On",1,IF(ISNUMBER(ScheduleCompile!O530),ScheduleCompile!O530/1,IF(ISTEXT(ScheduleCompile!O530),IF(OR(ISNUMBER(FIND("5F",ScheduleCompile!O530)),ISNUMBER(FIND("0F",ScheduleCompile!O530)),ISNUMBER(FIND("8F",ScheduleCompile!O530)),ISNUMBER(FIND("1F",ScheduleCompile!O530)),ISNUMBER(FIND("2F",ScheduleCompile!O530)),ISNUMBER(FIND("3F",ScheduleCompile!O530)),ISNUMBER(FIND("6F",ScheduleCompile!O530)),ISNUMBER(FIND("7F",ScheduleCompile!O530)),ISNUMBER(FIND("9F",ScheduleCompile!O530)),ISNUMBER(FIND("4F",ScheduleCompile!O530))),VALUE(LEFT(ScheduleCompile!O530,FIND("F",ScheduleCompile!O530)-1)),ScheduleCompile!O530)))))))</f>
        <v>48.2</v>
      </c>
      <c r="U537" s="1">
        <f>IF(AND(ISERROR(IF(ScheduleCompile!P530="Off",0,IF(ScheduleCompile!P530="On",1,IF(ISNUMBER(ScheduleCompile!P530),ScheduleCompile!P530/1,IF(ISTEXT(ScheduleCompile!P530),IF(OR(ISNUMBER(FIND("5F",ScheduleCompile!P530)),ISNUMBER(FIND("0F",ScheduleCompile!P530)),ISNUMBER(FIND("8F",ScheduleCompile!P530)),ISNUMBER(FIND("1F",ScheduleCompile!P530)),ISNUMBER(FIND("2F",ScheduleCompile!P530)),ISNUMBER(FIND("3F",ScheduleCompile!P530)),ISNUMBER(FIND("6F",ScheduleCompile!P530)),ISNUMBER(FIND("7F",ScheduleCompile!P530)),ISNUMBER(FIND("9F",ScheduleCompile!P530)),ISNUMBER(FIND("4F",ScheduleCompile!P530))),VALUE(LEFT(ScheduleCompile!P530,FIND("F",ScheduleCompile!P530)-1)),ScheduleCompile!P530)))))),ISTEXT(ScheduleCompile!#REF!)),"ENDTABLE",IF(ISERROR(IF(ScheduleCompile!P530="Off",0,IF(ScheduleCompile!P530="On",1,IF(ISNUMBER(ScheduleCompile!P530),ScheduleCompile!P530/1,IF(ISTEXT(ScheduleCompile!P530),IF(OR(ISNUMBER(FIND("5F",ScheduleCompile!P530)),ISNUMBER(FIND("0F",ScheduleCompile!P530)),ISNUMBER(FIND("8F",ScheduleCompile!P530)),ISNUMBER(FIND("1F",ScheduleCompile!P530)),ISNUMBER(FIND("2F",ScheduleCompile!P530)),ISNUMBER(FIND("3F",ScheduleCompile!P530)),ISNUMBER(FIND("6F",ScheduleCompile!P530)),ISNUMBER(FIND("7F",ScheduleCompile!P530)),ISNUMBER(FIND("9F",ScheduleCompile!P530)),ISNUMBER(FIND("4F",ScheduleCompile!P530))),VALUE(LEFT(ScheduleCompile!P530,FIND("F",ScheduleCompile!P530)-1)),ScheduleCompile!P530)))))),"",IF(ScheduleCompile!P530="Off",0,IF(ScheduleCompile!P530="On",1,IF(ISNUMBER(ScheduleCompile!P530),ScheduleCompile!P530/1,IF(ISTEXT(ScheduleCompile!P530),IF(OR(ISNUMBER(FIND("5F",ScheduleCompile!P530)),ISNUMBER(FIND("0F",ScheduleCompile!P530)),ISNUMBER(FIND("8F",ScheduleCompile!P530)),ISNUMBER(FIND("1F",ScheduleCompile!P530)),ISNUMBER(FIND("2F",ScheduleCompile!P530)),ISNUMBER(FIND("3F",ScheduleCompile!P530)),ISNUMBER(FIND("6F",ScheduleCompile!P530)),ISNUMBER(FIND("7F",ScheduleCompile!P530)),ISNUMBER(FIND("9F",ScheduleCompile!P530)),ISNUMBER(FIND("4F",ScheduleCompile!P530))),VALUE(LEFT(ScheduleCompile!P530,FIND("F",ScheduleCompile!P530)-1)),ScheduleCompile!P530)))))))</f>
        <v>48.2</v>
      </c>
      <c r="V537" s="1">
        <f>IF(AND(ISERROR(IF(ScheduleCompile!Q530="Off",0,IF(ScheduleCompile!Q530="On",1,IF(ISNUMBER(ScheduleCompile!Q530),ScheduleCompile!Q530/1,IF(ISTEXT(ScheduleCompile!Q530),IF(OR(ISNUMBER(FIND("5F",ScheduleCompile!Q530)),ISNUMBER(FIND("0F",ScheduleCompile!Q530)),ISNUMBER(FIND("8F",ScheduleCompile!Q530)),ISNUMBER(FIND("1F",ScheduleCompile!Q530)),ISNUMBER(FIND("2F",ScheduleCompile!Q530)),ISNUMBER(FIND("3F",ScheduleCompile!Q530)),ISNUMBER(FIND("6F",ScheduleCompile!Q530)),ISNUMBER(FIND("7F",ScheduleCompile!Q530)),ISNUMBER(FIND("9F",ScheduleCompile!Q530)),ISNUMBER(FIND("4F",ScheduleCompile!Q530))),VALUE(LEFT(ScheduleCompile!Q530,FIND("F",ScheduleCompile!Q530)-1)),ScheduleCompile!Q530)))))),ISTEXT(ScheduleCompile!#REF!)),"ENDTABLE",IF(ISERROR(IF(ScheduleCompile!Q530="Off",0,IF(ScheduleCompile!Q530="On",1,IF(ISNUMBER(ScheduleCompile!Q530),ScheduleCompile!Q530/1,IF(ISTEXT(ScheduleCompile!Q530),IF(OR(ISNUMBER(FIND("5F",ScheduleCompile!Q530)),ISNUMBER(FIND("0F",ScheduleCompile!Q530)),ISNUMBER(FIND("8F",ScheduleCompile!Q530)),ISNUMBER(FIND("1F",ScheduleCompile!Q530)),ISNUMBER(FIND("2F",ScheduleCompile!Q530)),ISNUMBER(FIND("3F",ScheduleCompile!Q530)),ISNUMBER(FIND("6F",ScheduleCompile!Q530)),ISNUMBER(FIND("7F",ScheduleCompile!Q530)),ISNUMBER(FIND("9F",ScheduleCompile!Q530)),ISNUMBER(FIND("4F",ScheduleCompile!Q530))),VALUE(LEFT(ScheduleCompile!Q530,FIND("F",ScheduleCompile!Q530)-1)),ScheduleCompile!Q530)))))),"",IF(ScheduleCompile!Q530="Off",0,IF(ScheduleCompile!Q530="On",1,IF(ISNUMBER(ScheduleCompile!Q530),ScheduleCompile!Q530/1,IF(ISTEXT(ScheduleCompile!Q530),IF(OR(ISNUMBER(FIND("5F",ScheduleCompile!Q530)),ISNUMBER(FIND("0F",ScheduleCompile!Q530)),ISNUMBER(FIND("8F",ScheduleCompile!Q530)),ISNUMBER(FIND("1F",ScheduleCompile!Q530)),ISNUMBER(FIND("2F",ScheduleCompile!Q530)),ISNUMBER(FIND("3F",ScheduleCompile!Q530)),ISNUMBER(FIND("6F",ScheduleCompile!Q530)),ISNUMBER(FIND("7F",ScheduleCompile!Q530)),ISNUMBER(FIND("9F",ScheduleCompile!Q530)),ISNUMBER(FIND("4F",ScheduleCompile!Q530))),VALUE(LEFT(ScheduleCompile!Q530,FIND("F",ScheduleCompile!Q530)-1)),ScheduleCompile!Q530)))))))</f>
        <v>48.2</v>
      </c>
      <c r="W537" s="1">
        <f>IF(AND(ISERROR(IF(ScheduleCompile!R530="Off",0,IF(ScheduleCompile!R530="On",1,IF(ISNUMBER(ScheduleCompile!R530),ScheduleCompile!R530/1,IF(ISTEXT(ScheduleCompile!R530),IF(OR(ISNUMBER(FIND("5F",ScheduleCompile!R530)),ISNUMBER(FIND("0F",ScheduleCompile!R530)),ISNUMBER(FIND("8F",ScheduleCompile!R530)),ISNUMBER(FIND("1F",ScheduleCompile!R530)),ISNUMBER(FIND("2F",ScheduleCompile!R530)),ISNUMBER(FIND("3F",ScheduleCompile!R530)),ISNUMBER(FIND("6F",ScheduleCompile!R530)),ISNUMBER(FIND("7F",ScheduleCompile!R530)),ISNUMBER(FIND("9F",ScheduleCompile!R530)),ISNUMBER(FIND("4F",ScheduleCompile!R530))),VALUE(LEFT(ScheduleCompile!R530,FIND("F",ScheduleCompile!R530)-1)),ScheduleCompile!R530)))))),ISTEXT(ScheduleCompile!#REF!)),"ENDTABLE",IF(ISERROR(IF(ScheduleCompile!R530="Off",0,IF(ScheduleCompile!R530="On",1,IF(ISNUMBER(ScheduleCompile!R530),ScheduleCompile!R530/1,IF(ISTEXT(ScheduleCompile!R530),IF(OR(ISNUMBER(FIND("5F",ScheduleCompile!R530)),ISNUMBER(FIND("0F",ScheduleCompile!R530)),ISNUMBER(FIND("8F",ScheduleCompile!R530)),ISNUMBER(FIND("1F",ScheduleCompile!R530)),ISNUMBER(FIND("2F",ScheduleCompile!R530)),ISNUMBER(FIND("3F",ScheduleCompile!R530)),ISNUMBER(FIND("6F",ScheduleCompile!R530)),ISNUMBER(FIND("7F",ScheduleCompile!R530)),ISNUMBER(FIND("9F",ScheduleCompile!R530)),ISNUMBER(FIND("4F",ScheduleCompile!R530))),VALUE(LEFT(ScheduleCompile!R530,FIND("F",ScheduleCompile!R530)-1)),ScheduleCompile!R530)))))),"",IF(ScheduleCompile!R530="Off",0,IF(ScheduleCompile!R530="On",1,IF(ISNUMBER(ScheduleCompile!R530),ScheduleCompile!R530/1,IF(ISTEXT(ScheduleCompile!R530),IF(OR(ISNUMBER(FIND("5F",ScheduleCompile!R530)),ISNUMBER(FIND("0F",ScheduleCompile!R530)),ISNUMBER(FIND("8F",ScheduleCompile!R530)),ISNUMBER(FIND("1F",ScheduleCompile!R530)),ISNUMBER(FIND("2F",ScheduleCompile!R530)),ISNUMBER(FIND("3F",ScheduleCompile!R530)),ISNUMBER(FIND("6F",ScheduleCompile!R530)),ISNUMBER(FIND("7F",ScheduleCompile!R530)),ISNUMBER(FIND("9F",ScheduleCompile!R530)),ISNUMBER(FIND("4F",ScheduleCompile!R530))),VALUE(LEFT(ScheduleCompile!R530,FIND("F",ScheduleCompile!R530)-1)),ScheduleCompile!R530)))))))</f>
        <v>48.2</v>
      </c>
      <c r="X537" s="1">
        <f>IF(AND(ISERROR(IF(ScheduleCompile!S530="Off",0,IF(ScheduleCompile!S530="On",1,IF(ISNUMBER(ScheduleCompile!S530),ScheduleCompile!S530/1,IF(ISTEXT(ScheduleCompile!S530),IF(OR(ISNUMBER(FIND("5F",ScheduleCompile!S530)),ISNUMBER(FIND("0F",ScheduleCompile!S530)),ISNUMBER(FIND("8F",ScheduleCompile!S530)),ISNUMBER(FIND("1F",ScheduleCompile!S530)),ISNUMBER(FIND("2F",ScheduleCompile!S530)),ISNUMBER(FIND("3F",ScheduleCompile!S530)),ISNUMBER(FIND("6F",ScheduleCompile!S530)),ISNUMBER(FIND("7F",ScheduleCompile!S530)),ISNUMBER(FIND("9F",ScheduleCompile!S530)),ISNUMBER(FIND("4F",ScheduleCompile!S530))),VALUE(LEFT(ScheduleCompile!S530,FIND("F",ScheduleCompile!S530)-1)),ScheduleCompile!S530)))))),ISTEXT(ScheduleCompile!#REF!)),"ENDTABLE",IF(ISERROR(IF(ScheduleCompile!S530="Off",0,IF(ScheduleCompile!S530="On",1,IF(ISNUMBER(ScheduleCompile!S530),ScheduleCompile!S530/1,IF(ISTEXT(ScheduleCompile!S530),IF(OR(ISNUMBER(FIND("5F",ScheduleCompile!S530)),ISNUMBER(FIND("0F",ScheduleCompile!S530)),ISNUMBER(FIND("8F",ScheduleCompile!S530)),ISNUMBER(FIND("1F",ScheduleCompile!S530)),ISNUMBER(FIND("2F",ScheduleCompile!S530)),ISNUMBER(FIND("3F",ScheduleCompile!S530)),ISNUMBER(FIND("6F",ScheduleCompile!S530)),ISNUMBER(FIND("7F",ScheduleCompile!S530)),ISNUMBER(FIND("9F",ScheduleCompile!S530)),ISNUMBER(FIND("4F",ScheduleCompile!S530))),VALUE(LEFT(ScheduleCompile!S530,FIND("F",ScheduleCompile!S530)-1)),ScheduleCompile!S530)))))),"",IF(ScheduleCompile!S530="Off",0,IF(ScheduleCompile!S530="On",1,IF(ISNUMBER(ScheduleCompile!S530),ScheduleCompile!S530/1,IF(ISTEXT(ScheduleCompile!S530),IF(OR(ISNUMBER(FIND("5F",ScheduleCompile!S530)),ISNUMBER(FIND("0F",ScheduleCompile!S530)),ISNUMBER(FIND("8F",ScheduleCompile!S530)),ISNUMBER(FIND("1F",ScheduleCompile!S530)),ISNUMBER(FIND("2F",ScheduleCompile!S530)),ISNUMBER(FIND("3F",ScheduleCompile!S530)),ISNUMBER(FIND("6F",ScheduleCompile!S530)),ISNUMBER(FIND("7F",ScheduleCompile!S530)),ISNUMBER(FIND("9F",ScheduleCompile!S530)),ISNUMBER(FIND("4F",ScheduleCompile!S530))),VALUE(LEFT(ScheduleCompile!S530,FIND("F",ScheduleCompile!S530)-1)),ScheduleCompile!S530)))))))</f>
        <v>48.2</v>
      </c>
      <c r="Y537" s="1">
        <f>IF(AND(ISERROR(IF(ScheduleCompile!T530="Off",0,IF(ScheduleCompile!T530="On",1,IF(ISNUMBER(ScheduleCompile!T530),ScheduleCompile!T530/1,IF(ISTEXT(ScheduleCompile!T530),IF(OR(ISNUMBER(FIND("5F",ScheduleCompile!T530)),ISNUMBER(FIND("0F",ScheduleCompile!T530)),ISNUMBER(FIND("8F",ScheduleCompile!T530)),ISNUMBER(FIND("1F",ScheduleCompile!T530)),ISNUMBER(FIND("2F",ScheduleCompile!T530)),ISNUMBER(FIND("3F",ScheduleCompile!T530)),ISNUMBER(FIND("6F",ScheduleCompile!T530)),ISNUMBER(FIND("7F",ScheduleCompile!T530)),ISNUMBER(FIND("9F",ScheduleCompile!T530)),ISNUMBER(FIND("4F",ScheduleCompile!T530))),VALUE(LEFT(ScheduleCompile!T530,FIND("F",ScheduleCompile!T530)-1)),ScheduleCompile!T530)))))),ISTEXT(ScheduleCompile!#REF!)),"ENDTABLE",IF(ISERROR(IF(ScheduleCompile!T530="Off",0,IF(ScheduleCompile!T530="On",1,IF(ISNUMBER(ScheduleCompile!T530),ScheduleCompile!T530/1,IF(ISTEXT(ScheduleCompile!T530),IF(OR(ISNUMBER(FIND("5F",ScheduleCompile!T530)),ISNUMBER(FIND("0F",ScheduleCompile!T530)),ISNUMBER(FIND("8F",ScheduleCompile!T530)),ISNUMBER(FIND("1F",ScheduleCompile!T530)),ISNUMBER(FIND("2F",ScheduleCompile!T530)),ISNUMBER(FIND("3F",ScheduleCompile!T530)),ISNUMBER(FIND("6F",ScheduleCompile!T530)),ISNUMBER(FIND("7F",ScheduleCompile!T530)),ISNUMBER(FIND("9F",ScheduleCompile!T530)),ISNUMBER(FIND("4F",ScheduleCompile!T530))),VALUE(LEFT(ScheduleCompile!T530,FIND("F",ScheduleCompile!T530)-1)),ScheduleCompile!T530)))))),"",IF(ScheduleCompile!T530="Off",0,IF(ScheduleCompile!T530="On",1,IF(ISNUMBER(ScheduleCompile!T530),ScheduleCompile!T530/1,IF(ISTEXT(ScheduleCompile!T530),IF(OR(ISNUMBER(FIND("5F",ScheduleCompile!T530)),ISNUMBER(FIND("0F",ScheduleCompile!T530)),ISNUMBER(FIND("8F",ScheduleCompile!T530)),ISNUMBER(FIND("1F",ScheduleCompile!T530)),ISNUMBER(FIND("2F",ScheduleCompile!T530)),ISNUMBER(FIND("3F",ScheduleCompile!T530)),ISNUMBER(FIND("6F",ScheduleCompile!T530)),ISNUMBER(FIND("7F",ScheduleCompile!T530)),ISNUMBER(FIND("9F",ScheduleCompile!T530)),ISNUMBER(FIND("4F",ScheduleCompile!T530))),VALUE(LEFT(ScheduleCompile!T530,FIND("F",ScheduleCompile!T530)-1)),ScheduleCompile!T530)))))))</f>
        <v>48.2</v>
      </c>
      <c r="Z537" s="1">
        <f>IF(AND(ISERROR(IF(ScheduleCompile!U530="Off",0,IF(ScheduleCompile!U530="On",1,IF(ISNUMBER(ScheduleCompile!U530),ScheduleCompile!U530/1,IF(ISTEXT(ScheduleCompile!U530),IF(OR(ISNUMBER(FIND("5F",ScheduleCompile!U530)),ISNUMBER(FIND("0F",ScheduleCompile!U530)),ISNUMBER(FIND("8F",ScheduleCompile!U530)),ISNUMBER(FIND("1F",ScheduleCompile!U530)),ISNUMBER(FIND("2F",ScheduleCompile!U530)),ISNUMBER(FIND("3F",ScheduleCompile!U530)),ISNUMBER(FIND("6F",ScheduleCompile!U530)),ISNUMBER(FIND("7F",ScheduleCompile!U530)),ISNUMBER(FIND("9F",ScheduleCompile!U530)),ISNUMBER(FIND("4F",ScheduleCompile!U530))),VALUE(LEFT(ScheduleCompile!U530,FIND("F",ScheduleCompile!U530)-1)),ScheduleCompile!U530)))))),ISTEXT(ScheduleCompile!#REF!)),"ENDTABLE",IF(ISERROR(IF(ScheduleCompile!U530="Off",0,IF(ScheduleCompile!U530="On",1,IF(ISNUMBER(ScheduleCompile!U530),ScheduleCompile!U530/1,IF(ISTEXT(ScheduleCompile!U530),IF(OR(ISNUMBER(FIND("5F",ScheduleCompile!U530)),ISNUMBER(FIND("0F",ScheduleCompile!U530)),ISNUMBER(FIND("8F",ScheduleCompile!U530)),ISNUMBER(FIND("1F",ScheduleCompile!U530)),ISNUMBER(FIND("2F",ScheduleCompile!U530)),ISNUMBER(FIND("3F",ScheduleCompile!U530)),ISNUMBER(FIND("6F",ScheduleCompile!U530)),ISNUMBER(FIND("7F",ScheduleCompile!U530)),ISNUMBER(FIND("9F",ScheduleCompile!U530)),ISNUMBER(FIND("4F",ScheduleCompile!U530))),VALUE(LEFT(ScheduleCompile!U530,FIND("F",ScheduleCompile!U530)-1)),ScheduleCompile!U530)))))),"",IF(ScheduleCompile!U530="Off",0,IF(ScheduleCompile!U530="On",1,IF(ISNUMBER(ScheduleCompile!U530),ScheduleCompile!U530/1,IF(ISTEXT(ScheduleCompile!U530),IF(OR(ISNUMBER(FIND("5F",ScheduleCompile!U530)),ISNUMBER(FIND("0F",ScheduleCompile!U530)),ISNUMBER(FIND("8F",ScheduleCompile!U530)),ISNUMBER(FIND("1F",ScheduleCompile!U530)),ISNUMBER(FIND("2F",ScheduleCompile!U530)),ISNUMBER(FIND("3F",ScheduleCompile!U530)),ISNUMBER(FIND("6F",ScheduleCompile!U530)),ISNUMBER(FIND("7F",ScheduleCompile!U530)),ISNUMBER(FIND("9F",ScheduleCompile!U530)),ISNUMBER(FIND("4F",ScheduleCompile!U530))),VALUE(LEFT(ScheduleCompile!U530,FIND("F",ScheduleCompile!U530)-1)),ScheduleCompile!U530)))))))</f>
        <v>48.2</v>
      </c>
      <c r="AA537" s="1">
        <f>IF(AND(ISERROR(IF(ScheduleCompile!V530="Off",0,IF(ScheduleCompile!V530="On",1,IF(ISNUMBER(ScheduleCompile!V530),ScheduleCompile!V530/1,IF(ISTEXT(ScheduleCompile!V530),IF(OR(ISNUMBER(FIND("5F",ScheduleCompile!V530)),ISNUMBER(FIND("0F",ScheduleCompile!V530)),ISNUMBER(FIND("8F",ScheduleCompile!V530)),ISNUMBER(FIND("1F",ScheduleCompile!V530)),ISNUMBER(FIND("2F",ScheduleCompile!V530)),ISNUMBER(FIND("3F",ScheduleCompile!V530)),ISNUMBER(FIND("6F",ScheduleCompile!V530)),ISNUMBER(FIND("7F",ScheduleCompile!V530)),ISNUMBER(FIND("9F",ScheduleCompile!V530)),ISNUMBER(FIND("4F",ScheduleCompile!V530))),VALUE(LEFT(ScheduleCompile!V530,FIND("F",ScheduleCompile!V530)-1)),ScheduleCompile!V530)))))),ISTEXT(ScheduleCompile!#REF!)),"ENDTABLE",IF(ISERROR(IF(ScheduleCompile!V530="Off",0,IF(ScheduleCompile!V530="On",1,IF(ISNUMBER(ScheduleCompile!V530),ScheduleCompile!V530/1,IF(ISTEXT(ScheduleCompile!V530),IF(OR(ISNUMBER(FIND("5F",ScheduleCompile!V530)),ISNUMBER(FIND("0F",ScheduleCompile!V530)),ISNUMBER(FIND("8F",ScheduleCompile!V530)),ISNUMBER(FIND("1F",ScheduleCompile!V530)),ISNUMBER(FIND("2F",ScheduleCompile!V530)),ISNUMBER(FIND("3F",ScheduleCompile!V530)),ISNUMBER(FIND("6F",ScheduleCompile!V530)),ISNUMBER(FIND("7F",ScheduleCompile!V530)),ISNUMBER(FIND("9F",ScheduleCompile!V530)),ISNUMBER(FIND("4F",ScheduleCompile!V530))),VALUE(LEFT(ScheduleCompile!V530,FIND("F",ScheduleCompile!V530)-1)),ScheduleCompile!V530)))))),"",IF(ScheduleCompile!V530="Off",0,IF(ScheduleCompile!V530="On",1,IF(ISNUMBER(ScheduleCompile!V530),ScheduleCompile!V530/1,IF(ISTEXT(ScheduleCompile!V530),IF(OR(ISNUMBER(FIND("5F",ScheduleCompile!V530)),ISNUMBER(FIND("0F",ScheduleCompile!V530)),ISNUMBER(FIND("8F",ScheduleCompile!V530)),ISNUMBER(FIND("1F",ScheduleCompile!V530)),ISNUMBER(FIND("2F",ScheduleCompile!V530)),ISNUMBER(FIND("3F",ScheduleCompile!V530)),ISNUMBER(FIND("6F",ScheduleCompile!V530)),ISNUMBER(FIND("7F",ScheduleCompile!V530)),ISNUMBER(FIND("9F",ScheduleCompile!V530)),ISNUMBER(FIND("4F",ScheduleCompile!V530))),VALUE(LEFT(ScheduleCompile!V530,FIND("F",ScheduleCompile!V530)-1)),ScheduleCompile!V530)))))))</f>
        <v>48.2</v>
      </c>
      <c r="AB537" s="1">
        <f>IF(AND(ISERROR(IF(ScheduleCompile!W530="Off",0,IF(ScheduleCompile!W530="On",1,IF(ISNUMBER(ScheduleCompile!W530),ScheduleCompile!W530/1,IF(ISTEXT(ScheduleCompile!W530),IF(OR(ISNUMBER(FIND("5F",ScheduleCompile!W530)),ISNUMBER(FIND("0F",ScheduleCompile!W530)),ISNUMBER(FIND("8F",ScheduleCompile!W530)),ISNUMBER(FIND("1F",ScheduleCompile!W530)),ISNUMBER(FIND("2F",ScheduleCompile!W530)),ISNUMBER(FIND("3F",ScheduleCompile!W530)),ISNUMBER(FIND("6F",ScheduleCompile!W530)),ISNUMBER(FIND("7F",ScheduleCompile!W530)),ISNUMBER(FIND("9F",ScheduleCompile!W530)),ISNUMBER(FIND("4F",ScheduleCompile!W530))),VALUE(LEFT(ScheduleCompile!W530,FIND("F",ScheduleCompile!W530)-1)),ScheduleCompile!W530)))))),ISTEXT(ScheduleCompile!#REF!)),"ENDTABLE",IF(ISERROR(IF(ScheduleCompile!W530="Off",0,IF(ScheduleCompile!W530="On",1,IF(ISNUMBER(ScheduleCompile!W530),ScheduleCompile!W530/1,IF(ISTEXT(ScheduleCompile!W530),IF(OR(ISNUMBER(FIND("5F",ScheduleCompile!W530)),ISNUMBER(FIND("0F",ScheduleCompile!W530)),ISNUMBER(FIND("8F",ScheduleCompile!W530)),ISNUMBER(FIND("1F",ScheduleCompile!W530)),ISNUMBER(FIND("2F",ScheduleCompile!W530)),ISNUMBER(FIND("3F",ScheduleCompile!W530)),ISNUMBER(FIND("6F",ScheduleCompile!W530)),ISNUMBER(FIND("7F",ScheduleCompile!W530)),ISNUMBER(FIND("9F",ScheduleCompile!W530)),ISNUMBER(FIND("4F",ScheduleCompile!W530))),VALUE(LEFT(ScheduleCompile!W530,FIND("F",ScheduleCompile!W530)-1)),ScheduleCompile!W530)))))),"",IF(ScheduleCompile!W530="Off",0,IF(ScheduleCompile!W530="On",1,IF(ISNUMBER(ScheduleCompile!W530),ScheduleCompile!W530/1,IF(ISTEXT(ScheduleCompile!W530),IF(OR(ISNUMBER(FIND("5F",ScheduleCompile!W530)),ISNUMBER(FIND("0F",ScheduleCompile!W530)),ISNUMBER(FIND("8F",ScheduleCompile!W530)),ISNUMBER(FIND("1F",ScheduleCompile!W530)),ISNUMBER(FIND("2F",ScheduleCompile!W530)),ISNUMBER(FIND("3F",ScheduleCompile!W530)),ISNUMBER(FIND("6F",ScheduleCompile!W530)),ISNUMBER(FIND("7F",ScheduleCompile!W530)),ISNUMBER(FIND("9F",ScheduleCompile!W530)),ISNUMBER(FIND("4F",ScheduleCompile!W530))),VALUE(LEFT(ScheduleCompile!W530,FIND("F",ScheduleCompile!W530)-1)),ScheduleCompile!W530)))))))</f>
        <v>48.2</v>
      </c>
      <c r="AC537" s="1">
        <f>IF(AND(ISERROR(IF(ScheduleCompile!X530="Off",0,IF(ScheduleCompile!X530="On",1,IF(ISNUMBER(ScheduleCompile!X530),ScheduleCompile!X530/1,IF(ISTEXT(ScheduleCompile!X530),IF(OR(ISNUMBER(FIND("5F",ScheduleCompile!X530)),ISNUMBER(FIND("0F",ScheduleCompile!X530)),ISNUMBER(FIND("8F",ScheduleCompile!X530)),ISNUMBER(FIND("1F",ScheduleCompile!X530)),ISNUMBER(FIND("2F",ScheduleCompile!X530)),ISNUMBER(FIND("3F",ScheduleCompile!X530)),ISNUMBER(FIND("6F",ScheduleCompile!X530)),ISNUMBER(FIND("7F",ScheduleCompile!X530)),ISNUMBER(FIND("9F",ScheduleCompile!X530)),ISNUMBER(FIND("4F",ScheduleCompile!X530))),VALUE(LEFT(ScheduleCompile!X530,FIND("F",ScheduleCompile!X530)-1)),ScheduleCompile!X530)))))),ISTEXT(ScheduleCompile!#REF!)),"ENDTABLE",IF(ISERROR(IF(ScheduleCompile!X530="Off",0,IF(ScheduleCompile!X530="On",1,IF(ISNUMBER(ScheduleCompile!X530),ScheduleCompile!X530/1,IF(ISTEXT(ScheduleCompile!X530),IF(OR(ISNUMBER(FIND("5F",ScheduleCompile!X530)),ISNUMBER(FIND("0F",ScheduleCompile!X530)),ISNUMBER(FIND("8F",ScheduleCompile!X530)),ISNUMBER(FIND("1F",ScheduleCompile!X530)),ISNUMBER(FIND("2F",ScheduleCompile!X530)),ISNUMBER(FIND("3F",ScheduleCompile!X530)),ISNUMBER(FIND("6F",ScheduleCompile!X530)),ISNUMBER(FIND("7F",ScheduleCompile!X530)),ISNUMBER(FIND("9F",ScheduleCompile!X530)),ISNUMBER(FIND("4F",ScheduleCompile!X530))),VALUE(LEFT(ScheduleCompile!X530,FIND("F",ScheduleCompile!X530)-1)),ScheduleCompile!X530)))))),"",IF(ScheduleCompile!X530="Off",0,IF(ScheduleCompile!X530="On",1,IF(ISNUMBER(ScheduleCompile!X530),ScheduleCompile!X530/1,IF(ISTEXT(ScheduleCompile!X530),IF(OR(ISNUMBER(FIND("5F",ScheduleCompile!X530)),ISNUMBER(FIND("0F",ScheduleCompile!X530)),ISNUMBER(FIND("8F",ScheduleCompile!X530)),ISNUMBER(FIND("1F",ScheduleCompile!X530)),ISNUMBER(FIND("2F",ScheduleCompile!X530)),ISNUMBER(FIND("3F",ScheduleCompile!X530)),ISNUMBER(FIND("6F",ScheduleCompile!X530)),ISNUMBER(FIND("7F",ScheduleCompile!X530)),ISNUMBER(FIND("9F",ScheduleCompile!X530)),ISNUMBER(FIND("4F",ScheduleCompile!X530))),VALUE(LEFT(ScheduleCompile!X530,FIND("F",ScheduleCompile!X530)-1)),ScheduleCompile!X530)))))))</f>
        <v>48.2</v>
      </c>
      <c r="AD537" s="1">
        <f>IF(AND(ISERROR(IF(ScheduleCompile!Y530="Off",0,IF(ScheduleCompile!Y530="On",1,IF(ISNUMBER(ScheduleCompile!Y530),ScheduleCompile!Y530/1,IF(ISTEXT(ScheduleCompile!Y530),IF(OR(ISNUMBER(FIND("5F",ScheduleCompile!Y530)),ISNUMBER(FIND("0F",ScheduleCompile!Y530)),ISNUMBER(FIND("8F",ScheduleCompile!Y530)),ISNUMBER(FIND("1F",ScheduleCompile!Y530)),ISNUMBER(FIND("2F",ScheduleCompile!Y530)),ISNUMBER(FIND("3F",ScheduleCompile!Y530)),ISNUMBER(FIND("6F",ScheduleCompile!Y530)),ISNUMBER(FIND("7F",ScheduleCompile!Y530)),ISNUMBER(FIND("9F",ScheduleCompile!Y530)),ISNUMBER(FIND("4F",ScheduleCompile!Y530))),VALUE(LEFT(ScheduleCompile!Y530,FIND("F",ScheduleCompile!Y530)-1)),ScheduleCompile!Y530)))))),ISTEXT(ScheduleCompile!#REF!)),"ENDTABLE",IF(ISERROR(IF(ScheduleCompile!Y530="Off",0,IF(ScheduleCompile!Y530="On",1,IF(ISNUMBER(ScheduleCompile!Y530),ScheduleCompile!Y530/1,IF(ISTEXT(ScheduleCompile!Y530),IF(OR(ISNUMBER(FIND("5F",ScheduleCompile!Y530)),ISNUMBER(FIND("0F",ScheduleCompile!Y530)),ISNUMBER(FIND("8F",ScheduleCompile!Y530)),ISNUMBER(FIND("1F",ScheduleCompile!Y530)),ISNUMBER(FIND("2F",ScheduleCompile!Y530)),ISNUMBER(FIND("3F",ScheduleCompile!Y530)),ISNUMBER(FIND("6F",ScheduleCompile!Y530)),ISNUMBER(FIND("7F",ScheduleCompile!Y530)),ISNUMBER(FIND("9F",ScheduleCompile!Y530)),ISNUMBER(FIND("4F",ScheduleCompile!Y530))),VALUE(LEFT(ScheduleCompile!Y530,FIND("F",ScheduleCompile!Y530)-1)),ScheduleCompile!Y530)))))),"",IF(ScheduleCompile!Y530="Off",0,IF(ScheduleCompile!Y530="On",1,IF(ISNUMBER(ScheduleCompile!Y530),ScheduleCompile!Y530/1,IF(ISTEXT(ScheduleCompile!Y530),IF(OR(ISNUMBER(FIND("5F",ScheduleCompile!Y530)),ISNUMBER(FIND("0F",ScheduleCompile!Y530)),ISNUMBER(FIND("8F",ScheduleCompile!Y530)),ISNUMBER(FIND("1F",ScheduleCompile!Y530)),ISNUMBER(FIND("2F",ScheduleCompile!Y530)),ISNUMBER(FIND("3F",ScheduleCompile!Y530)),ISNUMBER(FIND("6F",ScheduleCompile!Y530)),ISNUMBER(FIND("7F",ScheduleCompile!Y530)),ISNUMBER(FIND("9F",ScheduleCompile!Y530)),ISNUMBER(FIND("4F",ScheduleCompile!Y530))),VALUE(LEFT(ScheduleCompile!Y530,FIND("F",ScheduleCompile!Y530)-1)),ScheduleCompile!Y530)))))))</f>
        <v>48.2</v>
      </c>
    </row>
    <row r="538" spans="1:30" x14ac:dyDescent="0.25">
      <c r="A538" t="str">
        <f t="shared" si="35"/>
        <v>SchDay "WaterMainCZ01Feb"  Type = "Temperature" Hr = (48.7, 48.7, 48.7, 48.7, 48.7, 48.7, 48.7, 48.7, 48.7, 48.7, 48.7, 48.7, 48.7, 48.7, 48.7, 48.7, 48.7, 48.7, 48.7, 48.7, 48.7, 48.7, 48.7, 48.7) ..</v>
      </c>
      <c r="B538" s="1" t="s">
        <v>623</v>
      </c>
      <c r="C538" t="str">
        <f t="shared" si="36"/>
        <v xml:space="preserve">SchDay "WaterMainCZ01Feb"  Type = "Temperature" Hr = </v>
      </c>
      <c r="D538" t="str">
        <f t="shared" si="37"/>
        <v>(48.7, 48.7, 48.7, 48.7, 48.7, 48.7, 48.7, 48.7, 48.7, 48.7, 48.7, 48.7, 48.7, 48.7, 48.7, 48.7, 48.7, 48.7, 48.7, 48.7, 48.7, 48.7, 48.7, 48.7) ..</v>
      </c>
      <c r="E538" s="30" t="str">
        <f>ScheduleCompile!A531</f>
        <v>WaterMainCZ01Feb</v>
      </c>
      <c r="F538" t="str">
        <f t="shared" si="38"/>
        <v>Temperature</v>
      </c>
      <c r="G538" s="1">
        <f>IF(AND(ISERROR(IF(ScheduleCompile!B531="Off",0,IF(ScheduleCompile!B531="On",1,IF(ISNUMBER(ScheduleCompile!B531),ScheduleCompile!B531/1,IF(ISTEXT(ScheduleCompile!B531),IF(OR(ISNUMBER(FIND("5F",ScheduleCompile!B531)),ISNUMBER(FIND("0F",ScheduleCompile!B531)),ISNUMBER(FIND("8F",ScheduleCompile!B531)),ISNUMBER(FIND("1F",ScheduleCompile!B531)),ISNUMBER(FIND("2F",ScheduleCompile!B531)),ISNUMBER(FIND("3F",ScheduleCompile!B531)),ISNUMBER(FIND("6F",ScheduleCompile!B531)),ISNUMBER(FIND("7F",ScheduleCompile!B531)),ISNUMBER(FIND("9F",ScheduleCompile!B531)),ISNUMBER(FIND("4F",ScheduleCompile!B531))),VALUE(LEFT(ScheduleCompile!B531,FIND("F",ScheduleCompile!B531)-1)),ScheduleCompile!B531)))))),ISTEXT(ScheduleCompile!#REF!)),"ENDTABLE",IF(ISERROR(IF(ScheduleCompile!B531="Off",0,IF(ScheduleCompile!B531="On",1,IF(ISNUMBER(ScheduleCompile!B531),ScheduleCompile!B531/1,IF(ISTEXT(ScheduleCompile!B531),IF(OR(ISNUMBER(FIND("5F",ScheduleCompile!B531)),ISNUMBER(FIND("0F",ScheduleCompile!B531)),ISNUMBER(FIND("8F",ScheduleCompile!B531)),ISNUMBER(FIND("1F",ScheduleCompile!B531)),ISNUMBER(FIND("2F",ScheduleCompile!B531)),ISNUMBER(FIND("3F",ScheduleCompile!B531)),ISNUMBER(FIND("6F",ScheduleCompile!B531)),ISNUMBER(FIND("7F",ScheduleCompile!B531)),ISNUMBER(FIND("9F",ScheduleCompile!B531)),ISNUMBER(FIND("4F",ScheduleCompile!B531))),VALUE(LEFT(ScheduleCompile!B531,FIND("F",ScheduleCompile!B531)-1)),ScheduleCompile!B531)))))),"",IF(ScheduleCompile!B531="Off",0,IF(ScheduleCompile!B531="On",1,IF(ISNUMBER(ScheduleCompile!B531),ScheduleCompile!B531/1,IF(ISTEXT(ScheduleCompile!B531),IF(OR(ISNUMBER(FIND("5F",ScheduleCompile!B531)),ISNUMBER(FIND("0F",ScheduleCompile!B531)),ISNUMBER(FIND("8F",ScheduleCompile!B531)),ISNUMBER(FIND("1F",ScheduleCompile!B531)),ISNUMBER(FIND("2F",ScheduleCompile!B531)),ISNUMBER(FIND("3F",ScheduleCompile!B531)),ISNUMBER(FIND("6F",ScheduleCompile!B531)),ISNUMBER(FIND("7F",ScheduleCompile!B531)),ISNUMBER(FIND("9F",ScheduleCompile!B531)),ISNUMBER(FIND("4F",ScheduleCompile!B531))),VALUE(LEFT(ScheduleCompile!B531,FIND("F",ScheduleCompile!B531)-1)),ScheduleCompile!B531)))))))</f>
        <v>48.7</v>
      </c>
      <c r="H538" s="1">
        <f>IF(AND(ISERROR(IF(ScheduleCompile!C531="Off",0,IF(ScheduleCompile!C531="On",1,IF(ISNUMBER(ScheduleCompile!C531),ScheduleCompile!C531/1,IF(ISTEXT(ScheduleCompile!C531),IF(OR(ISNUMBER(FIND("5F",ScheduleCompile!C531)),ISNUMBER(FIND("0F",ScheduleCompile!C531)),ISNUMBER(FIND("8F",ScheduleCompile!C531)),ISNUMBER(FIND("1F",ScheduleCompile!C531)),ISNUMBER(FIND("2F",ScheduleCompile!C531)),ISNUMBER(FIND("3F",ScheduleCompile!C531)),ISNUMBER(FIND("6F",ScheduleCompile!C531)),ISNUMBER(FIND("7F",ScheduleCompile!C531)),ISNUMBER(FIND("9F",ScheduleCompile!C531)),ISNUMBER(FIND("4F",ScheduleCompile!C531))),VALUE(LEFT(ScheduleCompile!C531,FIND("F",ScheduleCompile!C531)-1)),ScheduleCompile!C531)))))),ISTEXT(ScheduleCompile!#REF!)),"ENDTABLE",IF(ISERROR(IF(ScheduleCompile!C531="Off",0,IF(ScheduleCompile!C531="On",1,IF(ISNUMBER(ScheduleCompile!C531),ScheduleCompile!C531/1,IF(ISTEXT(ScheduleCompile!C531),IF(OR(ISNUMBER(FIND("5F",ScheduleCompile!C531)),ISNUMBER(FIND("0F",ScheduleCompile!C531)),ISNUMBER(FIND("8F",ScheduleCompile!C531)),ISNUMBER(FIND("1F",ScheduleCompile!C531)),ISNUMBER(FIND("2F",ScheduleCompile!C531)),ISNUMBER(FIND("3F",ScheduleCompile!C531)),ISNUMBER(FIND("6F",ScheduleCompile!C531)),ISNUMBER(FIND("7F",ScheduleCompile!C531)),ISNUMBER(FIND("9F",ScheduleCompile!C531)),ISNUMBER(FIND("4F",ScheduleCompile!C531))),VALUE(LEFT(ScheduleCompile!C531,FIND("F",ScheduleCompile!C531)-1)),ScheduleCompile!C531)))))),"",IF(ScheduleCompile!C531="Off",0,IF(ScheduleCompile!C531="On",1,IF(ISNUMBER(ScheduleCompile!C531),ScheduleCompile!C531/1,IF(ISTEXT(ScheduleCompile!C531),IF(OR(ISNUMBER(FIND("5F",ScheduleCompile!C531)),ISNUMBER(FIND("0F",ScheduleCompile!C531)),ISNUMBER(FIND("8F",ScheduleCompile!C531)),ISNUMBER(FIND("1F",ScheduleCompile!C531)),ISNUMBER(FIND("2F",ScheduleCompile!C531)),ISNUMBER(FIND("3F",ScheduleCompile!C531)),ISNUMBER(FIND("6F",ScheduleCompile!C531)),ISNUMBER(FIND("7F",ScheduleCompile!C531)),ISNUMBER(FIND("9F",ScheduleCompile!C531)),ISNUMBER(FIND("4F",ScheduleCompile!C531))),VALUE(LEFT(ScheduleCompile!C531,FIND("F",ScheduleCompile!C531)-1)),ScheduleCompile!C531)))))))</f>
        <v>48.7</v>
      </c>
      <c r="I538" s="1">
        <f>IF(AND(ISERROR(IF(ScheduleCompile!D531="Off",0,IF(ScheduleCompile!D531="On",1,IF(ISNUMBER(ScheduleCompile!D531),ScheduleCompile!D531/1,IF(ISTEXT(ScheduleCompile!D531),IF(OR(ISNUMBER(FIND("5F",ScheduleCompile!D531)),ISNUMBER(FIND("0F",ScheduleCompile!D531)),ISNUMBER(FIND("8F",ScheduleCompile!D531)),ISNUMBER(FIND("1F",ScheduleCompile!D531)),ISNUMBER(FIND("2F",ScheduleCompile!D531)),ISNUMBER(FIND("3F",ScheduleCompile!D531)),ISNUMBER(FIND("6F",ScheduleCompile!D531)),ISNUMBER(FIND("7F",ScheduleCompile!D531)),ISNUMBER(FIND("9F",ScheduleCompile!D531)),ISNUMBER(FIND("4F",ScheduleCompile!D531))),VALUE(LEFT(ScheduleCompile!D531,FIND("F",ScheduleCompile!D531)-1)),ScheduleCompile!D531)))))),ISTEXT(ScheduleCompile!#REF!)),"ENDTABLE",IF(ISERROR(IF(ScheduleCompile!D531="Off",0,IF(ScheduleCompile!D531="On",1,IF(ISNUMBER(ScheduleCompile!D531),ScheduleCompile!D531/1,IF(ISTEXT(ScheduleCompile!D531),IF(OR(ISNUMBER(FIND("5F",ScheduleCompile!D531)),ISNUMBER(FIND("0F",ScheduleCompile!D531)),ISNUMBER(FIND("8F",ScheduleCompile!D531)),ISNUMBER(FIND("1F",ScheduleCompile!D531)),ISNUMBER(FIND("2F",ScheduleCompile!D531)),ISNUMBER(FIND("3F",ScheduleCompile!D531)),ISNUMBER(FIND("6F",ScheduleCompile!D531)),ISNUMBER(FIND("7F",ScheduleCompile!D531)),ISNUMBER(FIND("9F",ScheduleCompile!D531)),ISNUMBER(FIND("4F",ScheduleCompile!D531))),VALUE(LEFT(ScheduleCompile!D531,FIND("F",ScheduleCompile!D531)-1)),ScheduleCompile!D531)))))),"",IF(ScheduleCompile!D531="Off",0,IF(ScheduleCompile!D531="On",1,IF(ISNUMBER(ScheduleCompile!D531),ScheduleCompile!D531/1,IF(ISTEXT(ScheduleCompile!D531),IF(OR(ISNUMBER(FIND("5F",ScheduleCompile!D531)),ISNUMBER(FIND("0F",ScheduleCompile!D531)),ISNUMBER(FIND("8F",ScheduleCompile!D531)),ISNUMBER(FIND("1F",ScheduleCompile!D531)),ISNUMBER(FIND("2F",ScheduleCompile!D531)),ISNUMBER(FIND("3F",ScheduleCompile!D531)),ISNUMBER(FIND("6F",ScheduleCompile!D531)),ISNUMBER(FIND("7F",ScheduleCompile!D531)),ISNUMBER(FIND("9F",ScheduleCompile!D531)),ISNUMBER(FIND("4F",ScheduleCompile!D531))),VALUE(LEFT(ScheduleCompile!D531,FIND("F",ScheduleCompile!D531)-1)),ScheduleCompile!D531)))))))</f>
        <v>48.7</v>
      </c>
      <c r="J538" s="1">
        <f>IF(AND(ISERROR(IF(ScheduleCompile!E531="Off",0,IF(ScheduleCompile!E531="On",1,IF(ISNUMBER(ScheduleCompile!E531),ScheduleCompile!E531/1,IF(ISTEXT(ScheduleCompile!E531),IF(OR(ISNUMBER(FIND("5F",ScheduleCompile!E531)),ISNUMBER(FIND("0F",ScheduleCompile!E531)),ISNUMBER(FIND("8F",ScheduleCompile!E531)),ISNUMBER(FIND("1F",ScheduleCompile!E531)),ISNUMBER(FIND("2F",ScheduleCompile!E531)),ISNUMBER(FIND("3F",ScheduleCompile!E531)),ISNUMBER(FIND("6F",ScheduleCompile!E531)),ISNUMBER(FIND("7F",ScheduleCompile!E531)),ISNUMBER(FIND("9F",ScheduleCompile!E531)),ISNUMBER(FIND("4F",ScheduleCompile!E531))),VALUE(LEFT(ScheduleCompile!E531,FIND("F",ScheduleCompile!E531)-1)),ScheduleCompile!E531)))))),ISTEXT(ScheduleCompile!#REF!)),"ENDTABLE",IF(ISERROR(IF(ScheduleCompile!E531="Off",0,IF(ScheduleCompile!E531="On",1,IF(ISNUMBER(ScheduleCompile!E531),ScheduleCompile!E531/1,IF(ISTEXT(ScheduleCompile!E531),IF(OR(ISNUMBER(FIND("5F",ScheduleCompile!E531)),ISNUMBER(FIND("0F",ScheduleCompile!E531)),ISNUMBER(FIND("8F",ScheduleCompile!E531)),ISNUMBER(FIND("1F",ScheduleCompile!E531)),ISNUMBER(FIND("2F",ScheduleCompile!E531)),ISNUMBER(FIND("3F",ScheduleCompile!E531)),ISNUMBER(FIND("6F",ScheduleCompile!E531)),ISNUMBER(FIND("7F",ScheduleCompile!E531)),ISNUMBER(FIND("9F",ScheduleCompile!E531)),ISNUMBER(FIND("4F",ScheduleCompile!E531))),VALUE(LEFT(ScheduleCompile!E531,FIND("F",ScheduleCompile!E531)-1)),ScheduleCompile!E531)))))),"",IF(ScheduleCompile!E531="Off",0,IF(ScheduleCompile!E531="On",1,IF(ISNUMBER(ScheduleCompile!E531),ScheduleCompile!E531/1,IF(ISTEXT(ScheduleCompile!E531),IF(OR(ISNUMBER(FIND("5F",ScheduleCompile!E531)),ISNUMBER(FIND("0F",ScheduleCompile!E531)),ISNUMBER(FIND("8F",ScheduleCompile!E531)),ISNUMBER(FIND("1F",ScheduleCompile!E531)),ISNUMBER(FIND("2F",ScheduleCompile!E531)),ISNUMBER(FIND("3F",ScheduleCompile!E531)),ISNUMBER(FIND("6F",ScheduleCompile!E531)),ISNUMBER(FIND("7F",ScheduleCompile!E531)),ISNUMBER(FIND("9F",ScheduleCompile!E531)),ISNUMBER(FIND("4F",ScheduleCompile!E531))),VALUE(LEFT(ScheduleCompile!E531,FIND("F",ScheduleCompile!E531)-1)),ScheduleCompile!E531)))))))</f>
        <v>48.7</v>
      </c>
      <c r="K538" s="1">
        <f>IF(AND(ISERROR(IF(ScheduleCompile!F531="Off",0,IF(ScheduleCompile!F531="On",1,IF(ISNUMBER(ScheduleCompile!F531),ScheduleCompile!F531/1,IF(ISTEXT(ScheduleCompile!F531),IF(OR(ISNUMBER(FIND("5F",ScheduleCompile!F531)),ISNUMBER(FIND("0F",ScheduleCompile!F531)),ISNUMBER(FIND("8F",ScheduleCompile!F531)),ISNUMBER(FIND("1F",ScheduleCompile!F531)),ISNUMBER(FIND("2F",ScheduleCompile!F531)),ISNUMBER(FIND("3F",ScheduleCompile!F531)),ISNUMBER(FIND("6F",ScheduleCompile!F531)),ISNUMBER(FIND("7F",ScheduleCompile!F531)),ISNUMBER(FIND("9F",ScheduleCompile!F531)),ISNUMBER(FIND("4F",ScheduleCompile!F531))),VALUE(LEFT(ScheduleCompile!F531,FIND("F",ScheduleCompile!F531)-1)),ScheduleCompile!F531)))))),ISTEXT(ScheduleCompile!#REF!)),"ENDTABLE",IF(ISERROR(IF(ScheduleCompile!F531="Off",0,IF(ScheduleCompile!F531="On",1,IF(ISNUMBER(ScheduleCompile!F531),ScheduleCompile!F531/1,IF(ISTEXT(ScheduleCompile!F531),IF(OR(ISNUMBER(FIND("5F",ScheduleCompile!F531)),ISNUMBER(FIND("0F",ScheduleCompile!F531)),ISNUMBER(FIND("8F",ScheduleCompile!F531)),ISNUMBER(FIND("1F",ScheduleCompile!F531)),ISNUMBER(FIND("2F",ScheduleCompile!F531)),ISNUMBER(FIND("3F",ScheduleCompile!F531)),ISNUMBER(FIND("6F",ScheduleCompile!F531)),ISNUMBER(FIND("7F",ScheduleCompile!F531)),ISNUMBER(FIND("9F",ScheduleCompile!F531)),ISNUMBER(FIND("4F",ScheduleCompile!F531))),VALUE(LEFT(ScheduleCompile!F531,FIND("F",ScheduleCompile!F531)-1)),ScheduleCompile!F531)))))),"",IF(ScheduleCompile!F531="Off",0,IF(ScheduleCompile!F531="On",1,IF(ISNUMBER(ScheduleCompile!F531),ScheduleCompile!F531/1,IF(ISTEXT(ScheduleCompile!F531),IF(OR(ISNUMBER(FIND("5F",ScheduleCompile!F531)),ISNUMBER(FIND("0F",ScheduleCompile!F531)),ISNUMBER(FIND("8F",ScheduleCompile!F531)),ISNUMBER(FIND("1F",ScheduleCompile!F531)),ISNUMBER(FIND("2F",ScheduleCompile!F531)),ISNUMBER(FIND("3F",ScheduleCompile!F531)),ISNUMBER(FIND("6F",ScheduleCompile!F531)),ISNUMBER(FIND("7F",ScheduleCompile!F531)),ISNUMBER(FIND("9F",ScheduleCompile!F531)),ISNUMBER(FIND("4F",ScheduleCompile!F531))),VALUE(LEFT(ScheduleCompile!F531,FIND("F",ScheduleCompile!F531)-1)),ScheduleCompile!F531)))))))</f>
        <v>48.7</v>
      </c>
      <c r="L538" s="1">
        <f>IF(AND(ISERROR(IF(ScheduleCompile!G531="Off",0,IF(ScheduleCompile!G531="On",1,IF(ISNUMBER(ScheduleCompile!G531),ScheduleCompile!G531/1,IF(ISTEXT(ScheduleCompile!G531),IF(OR(ISNUMBER(FIND("5F",ScheduleCompile!G531)),ISNUMBER(FIND("0F",ScheduleCompile!G531)),ISNUMBER(FIND("8F",ScheduleCompile!G531)),ISNUMBER(FIND("1F",ScheduleCompile!G531)),ISNUMBER(FIND("2F",ScheduleCompile!G531)),ISNUMBER(FIND("3F",ScheduleCompile!G531)),ISNUMBER(FIND("6F",ScheduleCompile!G531)),ISNUMBER(FIND("7F",ScheduleCompile!G531)),ISNUMBER(FIND("9F",ScheduleCompile!G531)),ISNUMBER(FIND("4F",ScheduleCompile!G531))),VALUE(LEFT(ScheduleCompile!G531,FIND("F",ScheduleCompile!G531)-1)),ScheduleCompile!G531)))))),ISTEXT(ScheduleCompile!#REF!)),"ENDTABLE",IF(ISERROR(IF(ScheduleCompile!G531="Off",0,IF(ScheduleCompile!G531="On",1,IF(ISNUMBER(ScheduleCompile!G531),ScheduleCompile!G531/1,IF(ISTEXT(ScheduleCompile!G531),IF(OR(ISNUMBER(FIND("5F",ScheduleCompile!G531)),ISNUMBER(FIND("0F",ScheduleCompile!G531)),ISNUMBER(FIND("8F",ScheduleCompile!G531)),ISNUMBER(FIND("1F",ScheduleCompile!G531)),ISNUMBER(FIND("2F",ScheduleCompile!G531)),ISNUMBER(FIND("3F",ScheduleCompile!G531)),ISNUMBER(FIND("6F",ScheduleCompile!G531)),ISNUMBER(FIND("7F",ScheduleCompile!G531)),ISNUMBER(FIND("9F",ScheduleCompile!G531)),ISNUMBER(FIND("4F",ScheduleCompile!G531))),VALUE(LEFT(ScheduleCompile!G531,FIND("F",ScheduleCompile!G531)-1)),ScheduleCompile!G531)))))),"",IF(ScheduleCompile!G531="Off",0,IF(ScheduleCompile!G531="On",1,IF(ISNUMBER(ScheduleCompile!G531),ScheduleCompile!G531/1,IF(ISTEXT(ScheduleCompile!G531),IF(OR(ISNUMBER(FIND("5F",ScheduleCompile!G531)),ISNUMBER(FIND("0F",ScheduleCompile!G531)),ISNUMBER(FIND("8F",ScheduleCompile!G531)),ISNUMBER(FIND("1F",ScheduleCompile!G531)),ISNUMBER(FIND("2F",ScheduleCompile!G531)),ISNUMBER(FIND("3F",ScheduleCompile!G531)),ISNUMBER(FIND("6F",ScheduleCompile!G531)),ISNUMBER(FIND("7F",ScheduleCompile!G531)),ISNUMBER(FIND("9F",ScheduleCompile!G531)),ISNUMBER(FIND("4F",ScheduleCompile!G531))),VALUE(LEFT(ScheduleCompile!G531,FIND("F",ScheduleCompile!G531)-1)),ScheduleCompile!G531)))))))</f>
        <v>48.7</v>
      </c>
      <c r="M538" s="1">
        <f>IF(AND(ISERROR(IF(ScheduleCompile!H531="Off",0,IF(ScheduleCompile!H531="On",1,IF(ISNUMBER(ScheduleCompile!H531),ScheduleCompile!H531/1,IF(ISTEXT(ScheduleCompile!H531),IF(OR(ISNUMBER(FIND("5F",ScheduleCompile!H531)),ISNUMBER(FIND("0F",ScheduleCompile!H531)),ISNUMBER(FIND("8F",ScheduleCompile!H531)),ISNUMBER(FIND("1F",ScheduleCompile!H531)),ISNUMBER(FIND("2F",ScheduleCompile!H531)),ISNUMBER(FIND("3F",ScheduleCompile!H531)),ISNUMBER(FIND("6F",ScheduleCompile!H531)),ISNUMBER(FIND("7F",ScheduleCompile!H531)),ISNUMBER(FIND("9F",ScheduleCompile!H531)),ISNUMBER(FIND("4F",ScheduleCompile!H531))),VALUE(LEFT(ScheduleCompile!H531,FIND("F",ScheduleCompile!H531)-1)),ScheduleCompile!H531)))))),ISTEXT(ScheduleCompile!#REF!)),"ENDTABLE",IF(ISERROR(IF(ScheduleCompile!H531="Off",0,IF(ScheduleCompile!H531="On",1,IF(ISNUMBER(ScheduleCompile!H531),ScheduleCompile!H531/1,IF(ISTEXT(ScheduleCompile!H531),IF(OR(ISNUMBER(FIND("5F",ScheduleCompile!H531)),ISNUMBER(FIND("0F",ScheduleCompile!H531)),ISNUMBER(FIND("8F",ScheduleCompile!H531)),ISNUMBER(FIND("1F",ScheduleCompile!H531)),ISNUMBER(FIND("2F",ScheduleCompile!H531)),ISNUMBER(FIND("3F",ScheduleCompile!H531)),ISNUMBER(FIND("6F",ScheduleCompile!H531)),ISNUMBER(FIND("7F",ScheduleCompile!H531)),ISNUMBER(FIND("9F",ScheduleCompile!H531)),ISNUMBER(FIND("4F",ScheduleCompile!H531))),VALUE(LEFT(ScheduleCompile!H531,FIND("F",ScheduleCompile!H531)-1)),ScheduleCompile!H531)))))),"",IF(ScheduleCompile!H531="Off",0,IF(ScheduleCompile!H531="On",1,IF(ISNUMBER(ScheduleCompile!H531),ScheduleCompile!H531/1,IF(ISTEXT(ScheduleCompile!H531),IF(OR(ISNUMBER(FIND("5F",ScheduleCompile!H531)),ISNUMBER(FIND("0F",ScheduleCompile!H531)),ISNUMBER(FIND("8F",ScheduleCompile!H531)),ISNUMBER(FIND("1F",ScheduleCompile!H531)),ISNUMBER(FIND("2F",ScheduleCompile!H531)),ISNUMBER(FIND("3F",ScheduleCompile!H531)),ISNUMBER(FIND("6F",ScheduleCompile!H531)),ISNUMBER(FIND("7F",ScheduleCompile!H531)),ISNUMBER(FIND("9F",ScheduleCompile!H531)),ISNUMBER(FIND("4F",ScheduleCompile!H531))),VALUE(LEFT(ScheduleCompile!H531,FIND("F",ScheduleCompile!H531)-1)),ScheduleCompile!H531)))))))</f>
        <v>48.7</v>
      </c>
      <c r="N538" s="1">
        <f>IF(AND(ISERROR(IF(ScheduleCompile!I531="Off",0,IF(ScheduleCompile!I531="On",1,IF(ISNUMBER(ScheduleCompile!I531),ScheduleCompile!I531/1,IF(ISTEXT(ScheduleCompile!I531),IF(OR(ISNUMBER(FIND("5F",ScheduleCompile!I531)),ISNUMBER(FIND("0F",ScheduleCompile!I531)),ISNUMBER(FIND("8F",ScheduleCompile!I531)),ISNUMBER(FIND("1F",ScheduleCompile!I531)),ISNUMBER(FIND("2F",ScheduleCompile!I531)),ISNUMBER(FIND("3F",ScheduleCompile!I531)),ISNUMBER(FIND("6F",ScheduleCompile!I531)),ISNUMBER(FIND("7F",ScheduleCompile!I531)),ISNUMBER(FIND("9F",ScheduleCompile!I531)),ISNUMBER(FIND("4F",ScheduleCompile!I531))),VALUE(LEFT(ScheduleCompile!I531,FIND("F",ScheduleCompile!I531)-1)),ScheduleCompile!I531)))))),ISTEXT(ScheduleCompile!#REF!)),"ENDTABLE",IF(ISERROR(IF(ScheduleCompile!I531="Off",0,IF(ScheduleCompile!I531="On",1,IF(ISNUMBER(ScheduleCompile!I531),ScheduleCompile!I531/1,IF(ISTEXT(ScheduleCompile!I531),IF(OR(ISNUMBER(FIND("5F",ScheduleCompile!I531)),ISNUMBER(FIND("0F",ScheduleCompile!I531)),ISNUMBER(FIND("8F",ScheduleCompile!I531)),ISNUMBER(FIND("1F",ScheduleCompile!I531)),ISNUMBER(FIND("2F",ScheduleCompile!I531)),ISNUMBER(FIND("3F",ScheduleCompile!I531)),ISNUMBER(FIND("6F",ScheduleCompile!I531)),ISNUMBER(FIND("7F",ScheduleCompile!I531)),ISNUMBER(FIND("9F",ScheduleCompile!I531)),ISNUMBER(FIND("4F",ScheduleCompile!I531))),VALUE(LEFT(ScheduleCompile!I531,FIND("F",ScheduleCompile!I531)-1)),ScheduleCompile!I531)))))),"",IF(ScheduleCompile!I531="Off",0,IF(ScheduleCompile!I531="On",1,IF(ISNUMBER(ScheduleCompile!I531),ScheduleCompile!I531/1,IF(ISTEXT(ScheduleCompile!I531),IF(OR(ISNUMBER(FIND("5F",ScheduleCompile!I531)),ISNUMBER(FIND("0F",ScheduleCompile!I531)),ISNUMBER(FIND("8F",ScheduleCompile!I531)),ISNUMBER(FIND("1F",ScheduleCompile!I531)),ISNUMBER(FIND("2F",ScheduleCompile!I531)),ISNUMBER(FIND("3F",ScheduleCompile!I531)),ISNUMBER(FIND("6F",ScheduleCompile!I531)),ISNUMBER(FIND("7F",ScheduleCompile!I531)),ISNUMBER(FIND("9F",ScheduleCompile!I531)),ISNUMBER(FIND("4F",ScheduleCompile!I531))),VALUE(LEFT(ScheduleCompile!I531,FIND("F",ScheduleCompile!I531)-1)),ScheduleCompile!I531)))))))</f>
        <v>48.7</v>
      </c>
      <c r="O538" s="1">
        <f>IF(AND(ISERROR(IF(ScheduleCompile!J531="Off",0,IF(ScheduleCompile!J531="On",1,IF(ISNUMBER(ScheduleCompile!J531),ScheduleCompile!J531/1,IF(ISTEXT(ScheduleCompile!J531),IF(OR(ISNUMBER(FIND("5F",ScheduleCompile!J531)),ISNUMBER(FIND("0F",ScheduleCompile!J531)),ISNUMBER(FIND("8F",ScheduleCompile!J531)),ISNUMBER(FIND("1F",ScheduleCompile!J531)),ISNUMBER(FIND("2F",ScheduleCompile!J531)),ISNUMBER(FIND("3F",ScheduleCompile!J531)),ISNUMBER(FIND("6F",ScheduleCompile!J531)),ISNUMBER(FIND("7F",ScheduleCompile!J531)),ISNUMBER(FIND("9F",ScheduleCompile!J531)),ISNUMBER(FIND("4F",ScheduleCompile!J531))),VALUE(LEFT(ScheduleCompile!J531,FIND("F",ScheduleCompile!J531)-1)),ScheduleCompile!J531)))))),ISTEXT(ScheduleCompile!#REF!)),"ENDTABLE",IF(ISERROR(IF(ScheduleCompile!J531="Off",0,IF(ScheduleCompile!J531="On",1,IF(ISNUMBER(ScheduleCompile!J531),ScheduleCompile!J531/1,IF(ISTEXT(ScheduleCompile!J531),IF(OR(ISNUMBER(FIND("5F",ScheduleCompile!J531)),ISNUMBER(FIND("0F",ScheduleCompile!J531)),ISNUMBER(FIND("8F",ScheduleCompile!J531)),ISNUMBER(FIND("1F",ScheduleCompile!J531)),ISNUMBER(FIND("2F",ScheduleCompile!J531)),ISNUMBER(FIND("3F",ScheduleCompile!J531)),ISNUMBER(FIND("6F",ScheduleCompile!J531)),ISNUMBER(FIND("7F",ScheduleCompile!J531)),ISNUMBER(FIND("9F",ScheduleCompile!J531)),ISNUMBER(FIND("4F",ScheduleCompile!J531))),VALUE(LEFT(ScheduleCompile!J531,FIND("F",ScheduleCompile!J531)-1)),ScheduleCompile!J531)))))),"",IF(ScheduleCompile!J531="Off",0,IF(ScheduleCompile!J531="On",1,IF(ISNUMBER(ScheduleCompile!J531),ScheduleCompile!J531/1,IF(ISTEXT(ScheduleCompile!J531),IF(OR(ISNUMBER(FIND("5F",ScheduleCompile!J531)),ISNUMBER(FIND("0F",ScheduleCompile!J531)),ISNUMBER(FIND("8F",ScheduleCompile!J531)),ISNUMBER(FIND("1F",ScheduleCompile!J531)),ISNUMBER(FIND("2F",ScheduleCompile!J531)),ISNUMBER(FIND("3F",ScheduleCompile!J531)),ISNUMBER(FIND("6F",ScheduleCompile!J531)),ISNUMBER(FIND("7F",ScheduleCompile!J531)),ISNUMBER(FIND("9F",ScheduleCompile!J531)),ISNUMBER(FIND("4F",ScheduleCompile!J531))),VALUE(LEFT(ScheduleCompile!J531,FIND("F",ScheduleCompile!J531)-1)),ScheduleCompile!J531)))))))</f>
        <v>48.7</v>
      </c>
      <c r="P538" s="1">
        <f>IF(AND(ISERROR(IF(ScheduleCompile!K531="Off",0,IF(ScheduleCompile!K531="On",1,IF(ISNUMBER(ScheduleCompile!K531),ScheduleCompile!K531/1,IF(ISTEXT(ScheduleCompile!K531),IF(OR(ISNUMBER(FIND("5F",ScheduleCompile!K531)),ISNUMBER(FIND("0F",ScheduleCompile!K531)),ISNUMBER(FIND("8F",ScheduleCompile!K531)),ISNUMBER(FIND("1F",ScheduleCompile!K531)),ISNUMBER(FIND("2F",ScheduleCompile!K531)),ISNUMBER(FIND("3F",ScheduleCompile!K531)),ISNUMBER(FIND("6F",ScheduleCompile!K531)),ISNUMBER(FIND("7F",ScheduleCompile!K531)),ISNUMBER(FIND("9F",ScheduleCompile!K531)),ISNUMBER(FIND("4F",ScheduleCompile!K531))),VALUE(LEFT(ScheduleCompile!K531,FIND("F",ScheduleCompile!K531)-1)),ScheduleCompile!K531)))))),ISTEXT(ScheduleCompile!#REF!)),"ENDTABLE",IF(ISERROR(IF(ScheduleCompile!K531="Off",0,IF(ScheduleCompile!K531="On",1,IF(ISNUMBER(ScheduleCompile!K531),ScheduleCompile!K531/1,IF(ISTEXT(ScheduleCompile!K531),IF(OR(ISNUMBER(FIND("5F",ScheduleCompile!K531)),ISNUMBER(FIND("0F",ScheduleCompile!K531)),ISNUMBER(FIND("8F",ScheduleCompile!K531)),ISNUMBER(FIND("1F",ScheduleCompile!K531)),ISNUMBER(FIND("2F",ScheduleCompile!K531)),ISNUMBER(FIND("3F",ScheduleCompile!K531)),ISNUMBER(FIND("6F",ScheduleCompile!K531)),ISNUMBER(FIND("7F",ScheduleCompile!K531)),ISNUMBER(FIND("9F",ScheduleCompile!K531)),ISNUMBER(FIND("4F",ScheduleCompile!K531))),VALUE(LEFT(ScheduleCompile!K531,FIND("F",ScheduleCompile!K531)-1)),ScheduleCompile!K531)))))),"",IF(ScheduleCompile!K531="Off",0,IF(ScheduleCompile!K531="On",1,IF(ISNUMBER(ScheduleCompile!K531),ScheduleCompile!K531/1,IF(ISTEXT(ScheduleCompile!K531),IF(OR(ISNUMBER(FIND("5F",ScheduleCompile!K531)),ISNUMBER(FIND("0F",ScheduleCompile!K531)),ISNUMBER(FIND("8F",ScheduleCompile!K531)),ISNUMBER(FIND("1F",ScheduleCompile!K531)),ISNUMBER(FIND("2F",ScheduleCompile!K531)),ISNUMBER(FIND("3F",ScheduleCompile!K531)),ISNUMBER(FIND("6F",ScheduleCompile!K531)),ISNUMBER(FIND("7F",ScheduleCompile!K531)),ISNUMBER(FIND("9F",ScheduleCompile!K531)),ISNUMBER(FIND("4F",ScheduleCompile!K531))),VALUE(LEFT(ScheduleCompile!K531,FIND("F",ScheduleCompile!K531)-1)),ScheduleCompile!K531)))))))</f>
        <v>48.7</v>
      </c>
      <c r="Q538" s="1">
        <f>IF(AND(ISERROR(IF(ScheduleCompile!L531="Off",0,IF(ScheduleCompile!L531="On",1,IF(ISNUMBER(ScheduleCompile!L531),ScheduleCompile!L531/1,IF(ISTEXT(ScheduleCompile!L531),IF(OR(ISNUMBER(FIND("5F",ScheduleCompile!L531)),ISNUMBER(FIND("0F",ScheduleCompile!L531)),ISNUMBER(FIND("8F",ScheduleCompile!L531)),ISNUMBER(FIND("1F",ScheduleCompile!L531)),ISNUMBER(FIND("2F",ScheduleCompile!L531)),ISNUMBER(FIND("3F",ScheduleCompile!L531)),ISNUMBER(FIND("6F",ScheduleCompile!L531)),ISNUMBER(FIND("7F",ScheduleCompile!L531)),ISNUMBER(FIND("9F",ScheduleCompile!L531)),ISNUMBER(FIND("4F",ScheduleCompile!L531))),VALUE(LEFT(ScheduleCompile!L531,FIND("F",ScheduleCompile!L531)-1)),ScheduleCompile!L531)))))),ISTEXT(ScheduleCompile!#REF!)),"ENDTABLE",IF(ISERROR(IF(ScheduleCompile!L531="Off",0,IF(ScheduleCompile!L531="On",1,IF(ISNUMBER(ScheduleCompile!L531),ScheduleCompile!L531/1,IF(ISTEXT(ScheduleCompile!L531),IF(OR(ISNUMBER(FIND("5F",ScheduleCompile!L531)),ISNUMBER(FIND("0F",ScheduleCompile!L531)),ISNUMBER(FIND("8F",ScheduleCompile!L531)),ISNUMBER(FIND("1F",ScheduleCompile!L531)),ISNUMBER(FIND("2F",ScheduleCompile!L531)),ISNUMBER(FIND("3F",ScheduleCompile!L531)),ISNUMBER(FIND("6F",ScheduleCompile!L531)),ISNUMBER(FIND("7F",ScheduleCompile!L531)),ISNUMBER(FIND("9F",ScheduleCompile!L531)),ISNUMBER(FIND("4F",ScheduleCompile!L531))),VALUE(LEFT(ScheduleCompile!L531,FIND("F",ScheduleCompile!L531)-1)),ScheduleCompile!L531)))))),"",IF(ScheduleCompile!L531="Off",0,IF(ScheduleCompile!L531="On",1,IF(ISNUMBER(ScheduleCompile!L531),ScheduleCompile!L531/1,IF(ISTEXT(ScheduleCompile!L531),IF(OR(ISNUMBER(FIND("5F",ScheduleCompile!L531)),ISNUMBER(FIND("0F",ScheduleCompile!L531)),ISNUMBER(FIND("8F",ScheduleCompile!L531)),ISNUMBER(FIND("1F",ScheduleCompile!L531)),ISNUMBER(FIND("2F",ScheduleCompile!L531)),ISNUMBER(FIND("3F",ScheduleCompile!L531)),ISNUMBER(FIND("6F",ScheduleCompile!L531)),ISNUMBER(FIND("7F",ScheduleCompile!L531)),ISNUMBER(FIND("9F",ScheduleCompile!L531)),ISNUMBER(FIND("4F",ScheduleCompile!L531))),VALUE(LEFT(ScheduleCompile!L531,FIND("F",ScheduleCompile!L531)-1)),ScheduleCompile!L531)))))))</f>
        <v>48.7</v>
      </c>
      <c r="R538" s="1">
        <f>IF(AND(ISERROR(IF(ScheduleCompile!M531="Off",0,IF(ScheduleCompile!M531="On",1,IF(ISNUMBER(ScheduleCompile!M531),ScheduleCompile!M531/1,IF(ISTEXT(ScheduleCompile!M531),IF(OR(ISNUMBER(FIND("5F",ScheduleCompile!M531)),ISNUMBER(FIND("0F",ScheduleCompile!M531)),ISNUMBER(FIND("8F",ScheduleCompile!M531)),ISNUMBER(FIND("1F",ScheduleCompile!M531)),ISNUMBER(FIND("2F",ScheduleCompile!M531)),ISNUMBER(FIND("3F",ScheduleCompile!M531)),ISNUMBER(FIND("6F",ScheduleCompile!M531)),ISNUMBER(FIND("7F",ScheduleCompile!M531)),ISNUMBER(FIND("9F",ScheduleCompile!M531)),ISNUMBER(FIND("4F",ScheduleCompile!M531))),VALUE(LEFT(ScheduleCompile!M531,FIND("F",ScheduleCompile!M531)-1)),ScheduleCompile!M531)))))),ISTEXT(ScheduleCompile!#REF!)),"ENDTABLE",IF(ISERROR(IF(ScheduleCompile!M531="Off",0,IF(ScheduleCompile!M531="On",1,IF(ISNUMBER(ScheduleCompile!M531),ScheduleCompile!M531/1,IF(ISTEXT(ScheduleCompile!M531),IF(OR(ISNUMBER(FIND("5F",ScheduleCompile!M531)),ISNUMBER(FIND("0F",ScheduleCompile!M531)),ISNUMBER(FIND("8F",ScheduleCompile!M531)),ISNUMBER(FIND("1F",ScheduleCompile!M531)),ISNUMBER(FIND("2F",ScheduleCompile!M531)),ISNUMBER(FIND("3F",ScheduleCompile!M531)),ISNUMBER(FIND("6F",ScheduleCompile!M531)),ISNUMBER(FIND("7F",ScheduleCompile!M531)),ISNUMBER(FIND("9F",ScheduleCompile!M531)),ISNUMBER(FIND("4F",ScheduleCompile!M531))),VALUE(LEFT(ScheduleCompile!M531,FIND("F",ScheduleCompile!M531)-1)),ScheduleCompile!M531)))))),"",IF(ScheduleCompile!M531="Off",0,IF(ScheduleCompile!M531="On",1,IF(ISNUMBER(ScheduleCompile!M531),ScheduleCompile!M531/1,IF(ISTEXT(ScheduleCompile!M531),IF(OR(ISNUMBER(FIND("5F",ScheduleCompile!M531)),ISNUMBER(FIND("0F",ScheduleCompile!M531)),ISNUMBER(FIND("8F",ScheduleCompile!M531)),ISNUMBER(FIND("1F",ScheduleCompile!M531)),ISNUMBER(FIND("2F",ScheduleCompile!M531)),ISNUMBER(FIND("3F",ScheduleCompile!M531)),ISNUMBER(FIND("6F",ScheduleCompile!M531)),ISNUMBER(FIND("7F",ScheduleCompile!M531)),ISNUMBER(FIND("9F",ScheduleCompile!M531)),ISNUMBER(FIND("4F",ScheduleCompile!M531))),VALUE(LEFT(ScheduleCompile!M531,FIND("F",ScheduleCompile!M531)-1)),ScheduleCompile!M531)))))))</f>
        <v>48.7</v>
      </c>
      <c r="S538" s="1">
        <f>IF(AND(ISERROR(IF(ScheduleCompile!N531="Off",0,IF(ScheduleCompile!N531="On",1,IF(ISNUMBER(ScheduleCompile!N531),ScheduleCompile!N531/1,IF(ISTEXT(ScheduleCompile!N531),IF(OR(ISNUMBER(FIND("5F",ScheduleCompile!N531)),ISNUMBER(FIND("0F",ScheduleCompile!N531)),ISNUMBER(FIND("8F",ScheduleCompile!N531)),ISNUMBER(FIND("1F",ScheduleCompile!N531)),ISNUMBER(FIND("2F",ScheduleCompile!N531)),ISNUMBER(FIND("3F",ScheduleCompile!N531)),ISNUMBER(FIND("6F",ScheduleCompile!N531)),ISNUMBER(FIND("7F",ScheduleCompile!N531)),ISNUMBER(FIND("9F",ScheduleCompile!N531)),ISNUMBER(FIND("4F",ScheduleCompile!N531))),VALUE(LEFT(ScheduleCompile!N531,FIND("F",ScheduleCompile!N531)-1)),ScheduleCompile!N531)))))),ISTEXT(ScheduleCompile!#REF!)),"ENDTABLE",IF(ISERROR(IF(ScheduleCompile!N531="Off",0,IF(ScheduleCompile!N531="On",1,IF(ISNUMBER(ScheduleCompile!N531),ScheduleCompile!N531/1,IF(ISTEXT(ScheduleCompile!N531),IF(OR(ISNUMBER(FIND("5F",ScheduleCompile!N531)),ISNUMBER(FIND("0F",ScheduleCompile!N531)),ISNUMBER(FIND("8F",ScheduleCompile!N531)),ISNUMBER(FIND("1F",ScheduleCompile!N531)),ISNUMBER(FIND("2F",ScheduleCompile!N531)),ISNUMBER(FIND("3F",ScheduleCompile!N531)),ISNUMBER(FIND("6F",ScheduleCompile!N531)),ISNUMBER(FIND("7F",ScheduleCompile!N531)),ISNUMBER(FIND("9F",ScheduleCompile!N531)),ISNUMBER(FIND("4F",ScheduleCompile!N531))),VALUE(LEFT(ScheduleCompile!N531,FIND("F",ScheduleCompile!N531)-1)),ScheduleCompile!N531)))))),"",IF(ScheduleCompile!N531="Off",0,IF(ScheduleCompile!N531="On",1,IF(ISNUMBER(ScheduleCompile!N531),ScheduleCompile!N531/1,IF(ISTEXT(ScheduleCompile!N531),IF(OR(ISNUMBER(FIND("5F",ScheduleCompile!N531)),ISNUMBER(FIND("0F",ScheduleCompile!N531)),ISNUMBER(FIND("8F",ScheduleCompile!N531)),ISNUMBER(FIND("1F",ScheduleCompile!N531)),ISNUMBER(FIND("2F",ScheduleCompile!N531)),ISNUMBER(FIND("3F",ScheduleCompile!N531)),ISNUMBER(FIND("6F",ScheduleCompile!N531)),ISNUMBER(FIND("7F",ScheduleCompile!N531)),ISNUMBER(FIND("9F",ScheduleCompile!N531)),ISNUMBER(FIND("4F",ScheduleCompile!N531))),VALUE(LEFT(ScheduleCompile!N531,FIND("F",ScheduleCompile!N531)-1)),ScheduleCompile!N531)))))))</f>
        <v>48.7</v>
      </c>
      <c r="T538" s="1">
        <f>IF(AND(ISERROR(IF(ScheduleCompile!O531="Off",0,IF(ScheduleCompile!O531="On",1,IF(ISNUMBER(ScheduleCompile!O531),ScheduleCompile!O531/1,IF(ISTEXT(ScheduleCompile!O531),IF(OR(ISNUMBER(FIND("5F",ScheduleCompile!O531)),ISNUMBER(FIND("0F",ScheduleCompile!O531)),ISNUMBER(FIND("8F",ScheduleCompile!O531)),ISNUMBER(FIND("1F",ScheduleCompile!O531)),ISNUMBER(FIND("2F",ScheduleCompile!O531)),ISNUMBER(FIND("3F",ScheduleCompile!O531)),ISNUMBER(FIND("6F",ScheduleCompile!O531)),ISNUMBER(FIND("7F",ScheduleCompile!O531)),ISNUMBER(FIND("9F",ScheduleCompile!O531)),ISNUMBER(FIND("4F",ScheduleCompile!O531))),VALUE(LEFT(ScheduleCompile!O531,FIND("F",ScheduleCompile!O531)-1)),ScheduleCompile!O531)))))),ISTEXT(ScheduleCompile!#REF!)),"ENDTABLE",IF(ISERROR(IF(ScheduleCompile!O531="Off",0,IF(ScheduleCompile!O531="On",1,IF(ISNUMBER(ScheduleCompile!O531),ScheduleCompile!O531/1,IF(ISTEXT(ScheduleCompile!O531),IF(OR(ISNUMBER(FIND("5F",ScheduleCompile!O531)),ISNUMBER(FIND("0F",ScheduleCompile!O531)),ISNUMBER(FIND("8F",ScheduleCompile!O531)),ISNUMBER(FIND("1F",ScheduleCompile!O531)),ISNUMBER(FIND("2F",ScheduleCompile!O531)),ISNUMBER(FIND("3F",ScheduleCompile!O531)),ISNUMBER(FIND("6F",ScheduleCompile!O531)),ISNUMBER(FIND("7F",ScheduleCompile!O531)),ISNUMBER(FIND("9F",ScheduleCompile!O531)),ISNUMBER(FIND("4F",ScheduleCompile!O531))),VALUE(LEFT(ScheduleCompile!O531,FIND("F",ScheduleCompile!O531)-1)),ScheduleCompile!O531)))))),"",IF(ScheduleCompile!O531="Off",0,IF(ScheduleCompile!O531="On",1,IF(ISNUMBER(ScheduleCompile!O531),ScheduleCompile!O531/1,IF(ISTEXT(ScheduleCompile!O531),IF(OR(ISNUMBER(FIND("5F",ScheduleCompile!O531)),ISNUMBER(FIND("0F",ScheduleCompile!O531)),ISNUMBER(FIND("8F",ScheduleCompile!O531)),ISNUMBER(FIND("1F",ScheduleCompile!O531)),ISNUMBER(FIND("2F",ScheduleCompile!O531)),ISNUMBER(FIND("3F",ScheduleCompile!O531)),ISNUMBER(FIND("6F",ScheduleCompile!O531)),ISNUMBER(FIND("7F",ScheduleCompile!O531)),ISNUMBER(FIND("9F",ScheduleCompile!O531)),ISNUMBER(FIND("4F",ScheduleCompile!O531))),VALUE(LEFT(ScheduleCompile!O531,FIND("F",ScheduleCompile!O531)-1)),ScheduleCompile!O531)))))))</f>
        <v>48.7</v>
      </c>
      <c r="U538" s="1">
        <f>IF(AND(ISERROR(IF(ScheduleCompile!P531="Off",0,IF(ScheduleCompile!P531="On",1,IF(ISNUMBER(ScheduleCompile!P531),ScheduleCompile!P531/1,IF(ISTEXT(ScheduleCompile!P531),IF(OR(ISNUMBER(FIND("5F",ScheduleCompile!P531)),ISNUMBER(FIND("0F",ScheduleCompile!P531)),ISNUMBER(FIND("8F",ScheduleCompile!P531)),ISNUMBER(FIND("1F",ScheduleCompile!P531)),ISNUMBER(FIND("2F",ScheduleCompile!P531)),ISNUMBER(FIND("3F",ScheduleCompile!P531)),ISNUMBER(FIND("6F",ScheduleCompile!P531)),ISNUMBER(FIND("7F",ScheduleCompile!P531)),ISNUMBER(FIND("9F",ScheduleCompile!P531)),ISNUMBER(FIND("4F",ScheduleCompile!P531))),VALUE(LEFT(ScheduleCompile!P531,FIND("F",ScheduleCompile!P531)-1)),ScheduleCompile!P531)))))),ISTEXT(ScheduleCompile!#REF!)),"ENDTABLE",IF(ISERROR(IF(ScheduleCompile!P531="Off",0,IF(ScheduleCompile!P531="On",1,IF(ISNUMBER(ScheduleCompile!P531),ScheduleCompile!P531/1,IF(ISTEXT(ScheduleCompile!P531),IF(OR(ISNUMBER(FIND("5F",ScheduleCompile!P531)),ISNUMBER(FIND("0F",ScheduleCompile!P531)),ISNUMBER(FIND("8F",ScheduleCompile!P531)),ISNUMBER(FIND("1F",ScheduleCompile!P531)),ISNUMBER(FIND("2F",ScheduleCompile!P531)),ISNUMBER(FIND("3F",ScheduleCompile!P531)),ISNUMBER(FIND("6F",ScheduleCompile!P531)),ISNUMBER(FIND("7F",ScheduleCompile!P531)),ISNUMBER(FIND("9F",ScheduleCompile!P531)),ISNUMBER(FIND("4F",ScheduleCompile!P531))),VALUE(LEFT(ScheduleCompile!P531,FIND("F",ScheduleCompile!P531)-1)),ScheduleCompile!P531)))))),"",IF(ScheduleCompile!P531="Off",0,IF(ScheduleCompile!P531="On",1,IF(ISNUMBER(ScheduleCompile!P531),ScheduleCompile!P531/1,IF(ISTEXT(ScheduleCompile!P531),IF(OR(ISNUMBER(FIND("5F",ScheduleCompile!P531)),ISNUMBER(FIND("0F",ScheduleCompile!P531)),ISNUMBER(FIND("8F",ScheduleCompile!P531)),ISNUMBER(FIND("1F",ScheduleCompile!P531)),ISNUMBER(FIND("2F",ScheduleCompile!P531)),ISNUMBER(FIND("3F",ScheduleCompile!P531)),ISNUMBER(FIND("6F",ScheduleCompile!P531)),ISNUMBER(FIND("7F",ScheduleCompile!P531)),ISNUMBER(FIND("9F",ScheduleCompile!P531)),ISNUMBER(FIND("4F",ScheduleCompile!P531))),VALUE(LEFT(ScheduleCompile!P531,FIND("F",ScheduleCompile!P531)-1)),ScheduleCompile!P531)))))))</f>
        <v>48.7</v>
      </c>
      <c r="V538" s="1">
        <f>IF(AND(ISERROR(IF(ScheduleCompile!Q531="Off",0,IF(ScheduleCompile!Q531="On",1,IF(ISNUMBER(ScheduleCompile!Q531),ScheduleCompile!Q531/1,IF(ISTEXT(ScheduleCompile!Q531),IF(OR(ISNUMBER(FIND("5F",ScheduleCompile!Q531)),ISNUMBER(FIND("0F",ScheduleCompile!Q531)),ISNUMBER(FIND("8F",ScheduleCompile!Q531)),ISNUMBER(FIND("1F",ScheduleCompile!Q531)),ISNUMBER(FIND("2F",ScheduleCompile!Q531)),ISNUMBER(FIND("3F",ScheduleCompile!Q531)),ISNUMBER(FIND("6F",ScheduleCompile!Q531)),ISNUMBER(FIND("7F",ScheduleCompile!Q531)),ISNUMBER(FIND("9F",ScheduleCompile!Q531)),ISNUMBER(FIND("4F",ScheduleCompile!Q531))),VALUE(LEFT(ScheduleCompile!Q531,FIND("F",ScheduleCompile!Q531)-1)),ScheduleCompile!Q531)))))),ISTEXT(ScheduleCompile!#REF!)),"ENDTABLE",IF(ISERROR(IF(ScheduleCompile!Q531="Off",0,IF(ScheduleCompile!Q531="On",1,IF(ISNUMBER(ScheduleCompile!Q531),ScheduleCompile!Q531/1,IF(ISTEXT(ScheduleCompile!Q531),IF(OR(ISNUMBER(FIND("5F",ScheduleCompile!Q531)),ISNUMBER(FIND("0F",ScheduleCompile!Q531)),ISNUMBER(FIND("8F",ScheduleCompile!Q531)),ISNUMBER(FIND("1F",ScheduleCompile!Q531)),ISNUMBER(FIND("2F",ScheduleCompile!Q531)),ISNUMBER(FIND("3F",ScheduleCompile!Q531)),ISNUMBER(FIND("6F",ScheduleCompile!Q531)),ISNUMBER(FIND("7F",ScheduleCompile!Q531)),ISNUMBER(FIND("9F",ScheduleCompile!Q531)),ISNUMBER(FIND("4F",ScheduleCompile!Q531))),VALUE(LEFT(ScheduleCompile!Q531,FIND("F",ScheduleCompile!Q531)-1)),ScheduleCompile!Q531)))))),"",IF(ScheduleCompile!Q531="Off",0,IF(ScheduleCompile!Q531="On",1,IF(ISNUMBER(ScheduleCompile!Q531),ScheduleCompile!Q531/1,IF(ISTEXT(ScheduleCompile!Q531),IF(OR(ISNUMBER(FIND("5F",ScheduleCompile!Q531)),ISNUMBER(FIND("0F",ScheduleCompile!Q531)),ISNUMBER(FIND("8F",ScheduleCompile!Q531)),ISNUMBER(FIND("1F",ScheduleCompile!Q531)),ISNUMBER(FIND("2F",ScheduleCompile!Q531)),ISNUMBER(FIND("3F",ScheduleCompile!Q531)),ISNUMBER(FIND("6F",ScheduleCompile!Q531)),ISNUMBER(FIND("7F",ScheduleCompile!Q531)),ISNUMBER(FIND("9F",ScheduleCompile!Q531)),ISNUMBER(FIND("4F",ScheduleCompile!Q531))),VALUE(LEFT(ScheduleCompile!Q531,FIND("F",ScheduleCompile!Q531)-1)),ScheduleCompile!Q531)))))))</f>
        <v>48.7</v>
      </c>
      <c r="W538" s="1">
        <f>IF(AND(ISERROR(IF(ScheduleCompile!R531="Off",0,IF(ScheduleCompile!R531="On",1,IF(ISNUMBER(ScheduleCompile!R531),ScheduleCompile!R531/1,IF(ISTEXT(ScheduleCompile!R531),IF(OR(ISNUMBER(FIND("5F",ScheduleCompile!R531)),ISNUMBER(FIND("0F",ScheduleCompile!R531)),ISNUMBER(FIND("8F",ScheduleCompile!R531)),ISNUMBER(FIND("1F",ScheduleCompile!R531)),ISNUMBER(FIND("2F",ScheduleCompile!R531)),ISNUMBER(FIND("3F",ScheduleCompile!R531)),ISNUMBER(FIND("6F",ScheduleCompile!R531)),ISNUMBER(FIND("7F",ScheduleCompile!R531)),ISNUMBER(FIND("9F",ScheduleCompile!R531)),ISNUMBER(FIND("4F",ScheduleCompile!R531))),VALUE(LEFT(ScheduleCompile!R531,FIND("F",ScheduleCompile!R531)-1)),ScheduleCompile!R531)))))),ISTEXT(ScheduleCompile!#REF!)),"ENDTABLE",IF(ISERROR(IF(ScheduleCompile!R531="Off",0,IF(ScheduleCompile!R531="On",1,IF(ISNUMBER(ScheduleCompile!R531),ScheduleCompile!R531/1,IF(ISTEXT(ScheduleCompile!R531),IF(OR(ISNUMBER(FIND("5F",ScheduleCompile!R531)),ISNUMBER(FIND("0F",ScheduleCompile!R531)),ISNUMBER(FIND("8F",ScheduleCompile!R531)),ISNUMBER(FIND("1F",ScheduleCompile!R531)),ISNUMBER(FIND("2F",ScheduleCompile!R531)),ISNUMBER(FIND("3F",ScheduleCompile!R531)),ISNUMBER(FIND("6F",ScheduleCompile!R531)),ISNUMBER(FIND("7F",ScheduleCompile!R531)),ISNUMBER(FIND("9F",ScheduleCompile!R531)),ISNUMBER(FIND("4F",ScheduleCompile!R531))),VALUE(LEFT(ScheduleCompile!R531,FIND("F",ScheduleCompile!R531)-1)),ScheduleCompile!R531)))))),"",IF(ScheduleCompile!R531="Off",0,IF(ScheduleCompile!R531="On",1,IF(ISNUMBER(ScheduleCompile!R531),ScheduleCompile!R531/1,IF(ISTEXT(ScheduleCompile!R531),IF(OR(ISNUMBER(FIND("5F",ScheduleCompile!R531)),ISNUMBER(FIND("0F",ScheduleCompile!R531)),ISNUMBER(FIND("8F",ScheduleCompile!R531)),ISNUMBER(FIND("1F",ScheduleCompile!R531)),ISNUMBER(FIND("2F",ScheduleCompile!R531)),ISNUMBER(FIND("3F",ScheduleCompile!R531)),ISNUMBER(FIND("6F",ScheduleCompile!R531)),ISNUMBER(FIND("7F",ScheduleCompile!R531)),ISNUMBER(FIND("9F",ScheduleCompile!R531)),ISNUMBER(FIND("4F",ScheduleCompile!R531))),VALUE(LEFT(ScheduleCompile!R531,FIND("F",ScheduleCompile!R531)-1)),ScheduleCompile!R531)))))))</f>
        <v>48.7</v>
      </c>
      <c r="X538" s="1">
        <f>IF(AND(ISERROR(IF(ScheduleCompile!S531="Off",0,IF(ScheduleCompile!S531="On",1,IF(ISNUMBER(ScheduleCompile!S531),ScheduleCompile!S531/1,IF(ISTEXT(ScheduleCompile!S531),IF(OR(ISNUMBER(FIND("5F",ScheduleCompile!S531)),ISNUMBER(FIND("0F",ScheduleCompile!S531)),ISNUMBER(FIND("8F",ScheduleCompile!S531)),ISNUMBER(FIND("1F",ScheduleCompile!S531)),ISNUMBER(FIND("2F",ScheduleCompile!S531)),ISNUMBER(FIND("3F",ScheduleCompile!S531)),ISNUMBER(FIND("6F",ScheduleCompile!S531)),ISNUMBER(FIND("7F",ScheduleCompile!S531)),ISNUMBER(FIND("9F",ScheduleCompile!S531)),ISNUMBER(FIND("4F",ScheduleCompile!S531))),VALUE(LEFT(ScheduleCompile!S531,FIND("F",ScheduleCompile!S531)-1)),ScheduleCompile!S531)))))),ISTEXT(ScheduleCompile!#REF!)),"ENDTABLE",IF(ISERROR(IF(ScheduleCompile!S531="Off",0,IF(ScheduleCompile!S531="On",1,IF(ISNUMBER(ScheduleCompile!S531),ScheduleCompile!S531/1,IF(ISTEXT(ScheduleCompile!S531),IF(OR(ISNUMBER(FIND("5F",ScheduleCompile!S531)),ISNUMBER(FIND("0F",ScheduleCompile!S531)),ISNUMBER(FIND("8F",ScheduleCompile!S531)),ISNUMBER(FIND("1F",ScheduleCompile!S531)),ISNUMBER(FIND("2F",ScheduleCompile!S531)),ISNUMBER(FIND("3F",ScheduleCompile!S531)),ISNUMBER(FIND("6F",ScheduleCompile!S531)),ISNUMBER(FIND("7F",ScheduleCompile!S531)),ISNUMBER(FIND("9F",ScheduleCompile!S531)),ISNUMBER(FIND("4F",ScheduleCompile!S531))),VALUE(LEFT(ScheduleCompile!S531,FIND("F",ScheduleCompile!S531)-1)),ScheduleCompile!S531)))))),"",IF(ScheduleCompile!S531="Off",0,IF(ScheduleCompile!S531="On",1,IF(ISNUMBER(ScheduleCompile!S531),ScheduleCompile!S531/1,IF(ISTEXT(ScheduleCompile!S531),IF(OR(ISNUMBER(FIND("5F",ScheduleCompile!S531)),ISNUMBER(FIND("0F",ScheduleCompile!S531)),ISNUMBER(FIND("8F",ScheduleCompile!S531)),ISNUMBER(FIND("1F",ScheduleCompile!S531)),ISNUMBER(FIND("2F",ScheduleCompile!S531)),ISNUMBER(FIND("3F",ScheduleCompile!S531)),ISNUMBER(FIND("6F",ScheduleCompile!S531)),ISNUMBER(FIND("7F",ScheduleCompile!S531)),ISNUMBER(FIND("9F",ScheduleCompile!S531)),ISNUMBER(FIND("4F",ScheduleCompile!S531))),VALUE(LEFT(ScheduleCompile!S531,FIND("F",ScheduleCompile!S531)-1)),ScheduleCompile!S531)))))))</f>
        <v>48.7</v>
      </c>
      <c r="Y538" s="1">
        <f>IF(AND(ISERROR(IF(ScheduleCompile!T531="Off",0,IF(ScheduleCompile!T531="On",1,IF(ISNUMBER(ScheduleCompile!T531),ScheduleCompile!T531/1,IF(ISTEXT(ScheduleCompile!T531),IF(OR(ISNUMBER(FIND("5F",ScheduleCompile!T531)),ISNUMBER(FIND("0F",ScheduleCompile!T531)),ISNUMBER(FIND("8F",ScheduleCompile!T531)),ISNUMBER(FIND("1F",ScheduleCompile!T531)),ISNUMBER(FIND("2F",ScheduleCompile!T531)),ISNUMBER(FIND("3F",ScheduleCompile!T531)),ISNUMBER(FIND("6F",ScheduleCompile!T531)),ISNUMBER(FIND("7F",ScheduleCompile!T531)),ISNUMBER(FIND("9F",ScheduleCompile!T531)),ISNUMBER(FIND("4F",ScheduleCompile!T531))),VALUE(LEFT(ScheduleCompile!T531,FIND("F",ScheduleCompile!T531)-1)),ScheduleCompile!T531)))))),ISTEXT(ScheduleCompile!#REF!)),"ENDTABLE",IF(ISERROR(IF(ScheduleCompile!T531="Off",0,IF(ScheduleCompile!T531="On",1,IF(ISNUMBER(ScheduleCompile!T531),ScheduleCompile!T531/1,IF(ISTEXT(ScheduleCompile!T531),IF(OR(ISNUMBER(FIND("5F",ScheduleCompile!T531)),ISNUMBER(FIND("0F",ScheduleCompile!T531)),ISNUMBER(FIND("8F",ScheduleCompile!T531)),ISNUMBER(FIND("1F",ScheduleCompile!T531)),ISNUMBER(FIND("2F",ScheduleCompile!T531)),ISNUMBER(FIND("3F",ScheduleCompile!T531)),ISNUMBER(FIND("6F",ScheduleCompile!T531)),ISNUMBER(FIND("7F",ScheduleCompile!T531)),ISNUMBER(FIND("9F",ScheduleCompile!T531)),ISNUMBER(FIND("4F",ScheduleCompile!T531))),VALUE(LEFT(ScheduleCompile!T531,FIND("F",ScheduleCompile!T531)-1)),ScheduleCompile!T531)))))),"",IF(ScheduleCompile!T531="Off",0,IF(ScheduleCompile!T531="On",1,IF(ISNUMBER(ScheduleCompile!T531),ScheduleCompile!T531/1,IF(ISTEXT(ScheduleCompile!T531),IF(OR(ISNUMBER(FIND("5F",ScheduleCompile!T531)),ISNUMBER(FIND("0F",ScheduleCompile!T531)),ISNUMBER(FIND("8F",ScheduleCompile!T531)),ISNUMBER(FIND("1F",ScheduleCompile!T531)),ISNUMBER(FIND("2F",ScheduleCompile!T531)),ISNUMBER(FIND("3F",ScheduleCompile!T531)),ISNUMBER(FIND("6F",ScheduleCompile!T531)),ISNUMBER(FIND("7F",ScheduleCompile!T531)),ISNUMBER(FIND("9F",ScheduleCompile!T531)),ISNUMBER(FIND("4F",ScheduleCompile!T531))),VALUE(LEFT(ScheduleCompile!T531,FIND("F",ScheduleCompile!T531)-1)),ScheduleCompile!T531)))))))</f>
        <v>48.7</v>
      </c>
      <c r="Z538" s="1">
        <f>IF(AND(ISERROR(IF(ScheduleCompile!U531="Off",0,IF(ScheduleCompile!U531="On",1,IF(ISNUMBER(ScheduleCompile!U531),ScheduleCompile!U531/1,IF(ISTEXT(ScheduleCompile!U531),IF(OR(ISNUMBER(FIND("5F",ScheduleCompile!U531)),ISNUMBER(FIND("0F",ScheduleCompile!U531)),ISNUMBER(FIND("8F",ScheduleCompile!U531)),ISNUMBER(FIND("1F",ScheduleCompile!U531)),ISNUMBER(FIND("2F",ScheduleCompile!U531)),ISNUMBER(FIND("3F",ScheduleCompile!U531)),ISNUMBER(FIND("6F",ScheduleCompile!U531)),ISNUMBER(FIND("7F",ScheduleCompile!U531)),ISNUMBER(FIND("9F",ScheduleCompile!U531)),ISNUMBER(FIND("4F",ScheduleCompile!U531))),VALUE(LEFT(ScheduleCompile!U531,FIND("F",ScheduleCompile!U531)-1)),ScheduleCompile!U531)))))),ISTEXT(ScheduleCompile!#REF!)),"ENDTABLE",IF(ISERROR(IF(ScheduleCompile!U531="Off",0,IF(ScheduleCompile!U531="On",1,IF(ISNUMBER(ScheduleCompile!U531),ScheduleCompile!U531/1,IF(ISTEXT(ScheduleCompile!U531),IF(OR(ISNUMBER(FIND("5F",ScheduleCompile!U531)),ISNUMBER(FIND("0F",ScheduleCompile!U531)),ISNUMBER(FIND("8F",ScheduleCompile!U531)),ISNUMBER(FIND("1F",ScheduleCompile!U531)),ISNUMBER(FIND("2F",ScheduleCompile!U531)),ISNUMBER(FIND("3F",ScheduleCompile!U531)),ISNUMBER(FIND("6F",ScheduleCompile!U531)),ISNUMBER(FIND("7F",ScheduleCompile!U531)),ISNUMBER(FIND("9F",ScheduleCompile!U531)),ISNUMBER(FIND("4F",ScheduleCompile!U531))),VALUE(LEFT(ScheduleCompile!U531,FIND("F",ScheduleCompile!U531)-1)),ScheduleCompile!U531)))))),"",IF(ScheduleCompile!U531="Off",0,IF(ScheduleCompile!U531="On",1,IF(ISNUMBER(ScheduleCompile!U531),ScheduleCompile!U531/1,IF(ISTEXT(ScheduleCompile!U531),IF(OR(ISNUMBER(FIND("5F",ScheduleCompile!U531)),ISNUMBER(FIND("0F",ScheduleCompile!U531)),ISNUMBER(FIND("8F",ScheduleCompile!U531)),ISNUMBER(FIND("1F",ScheduleCompile!U531)),ISNUMBER(FIND("2F",ScheduleCompile!U531)),ISNUMBER(FIND("3F",ScheduleCompile!U531)),ISNUMBER(FIND("6F",ScheduleCompile!U531)),ISNUMBER(FIND("7F",ScheduleCompile!U531)),ISNUMBER(FIND("9F",ScheduleCompile!U531)),ISNUMBER(FIND("4F",ScheduleCompile!U531))),VALUE(LEFT(ScheduleCompile!U531,FIND("F",ScheduleCompile!U531)-1)),ScheduleCompile!U531)))))))</f>
        <v>48.7</v>
      </c>
      <c r="AA538" s="1">
        <f>IF(AND(ISERROR(IF(ScheduleCompile!V531="Off",0,IF(ScheduleCompile!V531="On",1,IF(ISNUMBER(ScheduleCompile!V531),ScheduleCompile!V531/1,IF(ISTEXT(ScheduleCompile!V531),IF(OR(ISNUMBER(FIND("5F",ScheduleCompile!V531)),ISNUMBER(FIND("0F",ScheduleCompile!V531)),ISNUMBER(FIND("8F",ScheduleCompile!V531)),ISNUMBER(FIND("1F",ScheduleCompile!V531)),ISNUMBER(FIND("2F",ScheduleCompile!V531)),ISNUMBER(FIND("3F",ScheduleCompile!V531)),ISNUMBER(FIND("6F",ScheduleCompile!V531)),ISNUMBER(FIND("7F",ScheduleCompile!V531)),ISNUMBER(FIND("9F",ScheduleCompile!V531)),ISNUMBER(FIND("4F",ScheduleCompile!V531))),VALUE(LEFT(ScheduleCompile!V531,FIND("F",ScheduleCompile!V531)-1)),ScheduleCompile!V531)))))),ISTEXT(ScheduleCompile!#REF!)),"ENDTABLE",IF(ISERROR(IF(ScheduleCompile!V531="Off",0,IF(ScheduleCompile!V531="On",1,IF(ISNUMBER(ScheduleCompile!V531),ScheduleCompile!V531/1,IF(ISTEXT(ScheduleCompile!V531),IF(OR(ISNUMBER(FIND("5F",ScheduleCompile!V531)),ISNUMBER(FIND("0F",ScheduleCompile!V531)),ISNUMBER(FIND("8F",ScheduleCompile!V531)),ISNUMBER(FIND("1F",ScheduleCompile!V531)),ISNUMBER(FIND("2F",ScheduleCompile!V531)),ISNUMBER(FIND("3F",ScheduleCompile!V531)),ISNUMBER(FIND("6F",ScheduleCompile!V531)),ISNUMBER(FIND("7F",ScheduleCompile!V531)),ISNUMBER(FIND("9F",ScheduleCompile!V531)),ISNUMBER(FIND("4F",ScheduleCompile!V531))),VALUE(LEFT(ScheduleCompile!V531,FIND("F",ScheduleCompile!V531)-1)),ScheduleCompile!V531)))))),"",IF(ScheduleCompile!V531="Off",0,IF(ScheduleCompile!V531="On",1,IF(ISNUMBER(ScheduleCompile!V531),ScheduleCompile!V531/1,IF(ISTEXT(ScheduleCompile!V531),IF(OR(ISNUMBER(FIND("5F",ScheduleCompile!V531)),ISNUMBER(FIND("0F",ScheduleCompile!V531)),ISNUMBER(FIND("8F",ScheduleCompile!V531)),ISNUMBER(FIND("1F",ScheduleCompile!V531)),ISNUMBER(FIND("2F",ScheduleCompile!V531)),ISNUMBER(FIND("3F",ScheduleCompile!V531)),ISNUMBER(FIND("6F",ScheduleCompile!V531)),ISNUMBER(FIND("7F",ScheduleCompile!V531)),ISNUMBER(FIND("9F",ScheduleCompile!V531)),ISNUMBER(FIND("4F",ScheduleCompile!V531))),VALUE(LEFT(ScheduleCompile!V531,FIND("F",ScheduleCompile!V531)-1)),ScheduleCompile!V531)))))))</f>
        <v>48.7</v>
      </c>
      <c r="AB538" s="1">
        <f>IF(AND(ISERROR(IF(ScheduleCompile!W531="Off",0,IF(ScheduleCompile!W531="On",1,IF(ISNUMBER(ScheduleCompile!W531),ScheduleCompile!W531/1,IF(ISTEXT(ScheduleCompile!W531),IF(OR(ISNUMBER(FIND("5F",ScheduleCompile!W531)),ISNUMBER(FIND("0F",ScheduleCompile!W531)),ISNUMBER(FIND("8F",ScheduleCompile!W531)),ISNUMBER(FIND("1F",ScheduleCompile!W531)),ISNUMBER(FIND("2F",ScheduleCompile!W531)),ISNUMBER(FIND("3F",ScheduleCompile!W531)),ISNUMBER(FIND("6F",ScheduleCompile!W531)),ISNUMBER(FIND("7F",ScheduleCompile!W531)),ISNUMBER(FIND("9F",ScheduleCompile!W531)),ISNUMBER(FIND("4F",ScheduleCompile!W531))),VALUE(LEFT(ScheduleCompile!W531,FIND("F",ScheduleCompile!W531)-1)),ScheduleCompile!W531)))))),ISTEXT(ScheduleCompile!#REF!)),"ENDTABLE",IF(ISERROR(IF(ScheduleCompile!W531="Off",0,IF(ScheduleCompile!W531="On",1,IF(ISNUMBER(ScheduleCompile!W531),ScheduleCompile!W531/1,IF(ISTEXT(ScheduleCompile!W531),IF(OR(ISNUMBER(FIND("5F",ScheduleCompile!W531)),ISNUMBER(FIND("0F",ScheduleCompile!W531)),ISNUMBER(FIND("8F",ScheduleCompile!W531)),ISNUMBER(FIND("1F",ScheduleCompile!W531)),ISNUMBER(FIND("2F",ScheduleCompile!W531)),ISNUMBER(FIND("3F",ScheduleCompile!W531)),ISNUMBER(FIND("6F",ScheduleCompile!W531)),ISNUMBER(FIND("7F",ScheduleCompile!W531)),ISNUMBER(FIND("9F",ScheduleCompile!W531)),ISNUMBER(FIND("4F",ScheduleCompile!W531))),VALUE(LEFT(ScheduleCompile!W531,FIND("F",ScheduleCompile!W531)-1)),ScheduleCompile!W531)))))),"",IF(ScheduleCompile!W531="Off",0,IF(ScheduleCompile!W531="On",1,IF(ISNUMBER(ScheduleCompile!W531),ScheduleCompile!W531/1,IF(ISTEXT(ScheduleCompile!W531),IF(OR(ISNUMBER(FIND("5F",ScheduleCompile!W531)),ISNUMBER(FIND("0F",ScheduleCompile!W531)),ISNUMBER(FIND("8F",ScheduleCompile!W531)),ISNUMBER(FIND("1F",ScheduleCompile!W531)),ISNUMBER(FIND("2F",ScheduleCompile!W531)),ISNUMBER(FIND("3F",ScheduleCompile!W531)),ISNUMBER(FIND("6F",ScheduleCompile!W531)),ISNUMBER(FIND("7F",ScheduleCompile!W531)),ISNUMBER(FIND("9F",ScheduleCompile!W531)),ISNUMBER(FIND("4F",ScheduleCompile!W531))),VALUE(LEFT(ScheduleCompile!W531,FIND("F",ScheduleCompile!W531)-1)),ScheduleCompile!W531)))))))</f>
        <v>48.7</v>
      </c>
      <c r="AC538" s="1">
        <f>IF(AND(ISERROR(IF(ScheduleCompile!X531="Off",0,IF(ScheduleCompile!X531="On",1,IF(ISNUMBER(ScheduleCompile!X531),ScheduleCompile!X531/1,IF(ISTEXT(ScheduleCompile!X531),IF(OR(ISNUMBER(FIND("5F",ScheduleCompile!X531)),ISNUMBER(FIND("0F",ScheduleCompile!X531)),ISNUMBER(FIND("8F",ScheduleCompile!X531)),ISNUMBER(FIND("1F",ScheduleCompile!X531)),ISNUMBER(FIND("2F",ScheduleCompile!X531)),ISNUMBER(FIND("3F",ScheduleCompile!X531)),ISNUMBER(FIND("6F",ScheduleCompile!X531)),ISNUMBER(FIND("7F",ScheduleCompile!X531)),ISNUMBER(FIND("9F",ScheduleCompile!X531)),ISNUMBER(FIND("4F",ScheduleCompile!X531))),VALUE(LEFT(ScheduleCompile!X531,FIND("F",ScheduleCompile!X531)-1)),ScheduleCompile!X531)))))),ISTEXT(ScheduleCompile!#REF!)),"ENDTABLE",IF(ISERROR(IF(ScheduleCompile!X531="Off",0,IF(ScheduleCompile!X531="On",1,IF(ISNUMBER(ScheduleCompile!X531),ScheduleCompile!X531/1,IF(ISTEXT(ScheduleCompile!X531),IF(OR(ISNUMBER(FIND("5F",ScheduleCompile!X531)),ISNUMBER(FIND("0F",ScheduleCompile!X531)),ISNUMBER(FIND("8F",ScheduleCompile!X531)),ISNUMBER(FIND("1F",ScheduleCompile!X531)),ISNUMBER(FIND("2F",ScheduleCompile!X531)),ISNUMBER(FIND("3F",ScheduleCompile!X531)),ISNUMBER(FIND("6F",ScheduleCompile!X531)),ISNUMBER(FIND("7F",ScheduleCompile!X531)),ISNUMBER(FIND("9F",ScheduleCompile!X531)),ISNUMBER(FIND("4F",ScheduleCompile!X531))),VALUE(LEFT(ScheduleCompile!X531,FIND("F",ScheduleCompile!X531)-1)),ScheduleCompile!X531)))))),"",IF(ScheduleCompile!X531="Off",0,IF(ScheduleCompile!X531="On",1,IF(ISNUMBER(ScheduleCompile!X531),ScheduleCompile!X531/1,IF(ISTEXT(ScheduleCompile!X531),IF(OR(ISNUMBER(FIND("5F",ScheduleCompile!X531)),ISNUMBER(FIND("0F",ScheduleCompile!X531)),ISNUMBER(FIND("8F",ScheduleCompile!X531)),ISNUMBER(FIND("1F",ScheduleCompile!X531)),ISNUMBER(FIND("2F",ScheduleCompile!X531)),ISNUMBER(FIND("3F",ScheduleCompile!X531)),ISNUMBER(FIND("6F",ScheduleCompile!X531)),ISNUMBER(FIND("7F",ScheduleCompile!X531)),ISNUMBER(FIND("9F",ScheduleCompile!X531)),ISNUMBER(FIND("4F",ScheduleCompile!X531))),VALUE(LEFT(ScheduleCompile!X531,FIND("F",ScheduleCompile!X531)-1)),ScheduleCompile!X531)))))))</f>
        <v>48.7</v>
      </c>
      <c r="AD538" s="1">
        <f>IF(AND(ISERROR(IF(ScheduleCompile!Y531="Off",0,IF(ScheduleCompile!Y531="On",1,IF(ISNUMBER(ScheduleCompile!Y531),ScheduleCompile!Y531/1,IF(ISTEXT(ScheduleCompile!Y531),IF(OR(ISNUMBER(FIND("5F",ScheduleCompile!Y531)),ISNUMBER(FIND("0F",ScheduleCompile!Y531)),ISNUMBER(FIND("8F",ScheduleCompile!Y531)),ISNUMBER(FIND("1F",ScheduleCompile!Y531)),ISNUMBER(FIND("2F",ScheduleCompile!Y531)),ISNUMBER(FIND("3F",ScheduleCompile!Y531)),ISNUMBER(FIND("6F",ScheduleCompile!Y531)),ISNUMBER(FIND("7F",ScheduleCompile!Y531)),ISNUMBER(FIND("9F",ScheduleCompile!Y531)),ISNUMBER(FIND("4F",ScheduleCompile!Y531))),VALUE(LEFT(ScheduleCompile!Y531,FIND("F",ScheduleCompile!Y531)-1)),ScheduleCompile!Y531)))))),ISTEXT(ScheduleCompile!#REF!)),"ENDTABLE",IF(ISERROR(IF(ScheduleCompile!Y531="Off",0,IF(ScheduleCompile!Y531="On",1,IF(ISNUMBER(ScheduleCompile!Y531),ScheduleCompile!Y531/1,IF(ISTEXT(ScheduleCompile!Y531),IF(OR(ISNUMBER(FIND("5F",ScheduleCompile!Y531)),ISNUMBER(FIND("0F",ScheduleCompile!Y531)),ISNUMBER(FIND("8F",ScheduleCompile!Y531)),ISNUMBER(FIND("1F",ScheduleCompile!Y531)),ISNUMBER(FIND("2F",ScheduleCompile!Y531)),ISNUMBER(FIND("3F",ScheduleCompile!Y531)),ISNUMBER(FIND("6F",ScheduleCompile!Y531)),ISNUMBER(FIND("7F",ScheduleCompile!Y531)),ISNUMBER(FIND("9F",ScheduleCompile!Y531)),ISNUMBER(FIND("4F",ScheduleCompile!Y531))),VALUE(LEFT(ScheduleCompile!Y531,FIND("F",ScheduleCompile!Y531)-1)),ScheduleCompile!Y531)))))),"",IF(ScheduleCompile!Y531="Off",0,IF(ScheduleCompile!Y531="On",1,IF(ISNUMBER(ScheduleCompile!Y531),ScheduleCompile!Y531/1,IF(ISTEXT(ScheduleCompile!Y531),IF(OR(ISNUMBER(FIND("5F",ScheduleCompile!Y531)),ISNUMBER(FIND("0F",ScheduleCompile!Y531)),ISNUMBER(FIND("8F",ScheduleCompile!Y531)),ISNUMBER(FIND("1F",ScheduleCompile!Y531)),ISNUMBER(FIND("2F",ScheduleCompile!Y531)),ISNUMBER(FIND("3F",ScheduleCompile!Y531)),ISNUMBER(FIND("6F",ScheduleCompile!Y531)),ISNUMBER(FIND("7F",ScheduleCompile!Y531)),ISNUMBER(FIND("9F",ScheduleCompile!Y531)),ISNUMBER(FIND("4F",ScheduleCompile!Y531))),VALUE(LEFT(ScheduleCompile!Y531,FIND("F",ScheduleCompile!Y531)-1)),ScheduleCompile!Y531)))))))</f>
        <v>48.7</v>
      </c>
    </row>
    <row r="539" spans="1:30" x14ac:dyDescent="0.25">
      <c r="A539" t="str">
        <f t="shared" si="35"/>
        <v>SchDay "WaterMainCZ01Mar"  Type = "Temperature" Hr = (47.9, 47.9, 47.9, 47.9, 47.9, 47.9, 47.9, 47.9, 47.9, 47.9, 47.9, 47.9, 47.9, 47.9, 47.9, 47.9, 47.9, 47.9, 47.9, 47.9, 47.9, 47.9, 47.9, 47.9) ..</v>
      </c>
      <c r="B539" s="1" t="s">
        <v>623</v>
      </c>
      <c r="C539" t="str">
        <f t="shared" si="36"/>
        <v xml:space="preserve">SchDay "WaterMainCZ01Mar"  Type = "Temperature" Hr = </v>
      </c>
      <c r="D539" t="str">
        <f t="shared" si="37"/>
        <v>(47.9, 47.9, 47.9, 47.9, 47.9, 47.9, 47.9, 47.9, 47.9, 47.9, 47.9, 47.9, 47.9, 47.9, 47.9, 47.9, 47.9, 47.9, 47.9, 47.9, 47.9, 47.9, 47.9, 47.9) ..</v>
      </c>
      <c r="E539" s="30" t="str">
        <f>ScheduleCompile!A532</f>
        <v>WaterMainCZ01Mar</v>
      </c>
      <c r="F539" t="str">
        <f t="shared" si="38"/>
        <v>Temperature</v>
      </c>
      <c r="G539" s="1">
        <f>IF(AND(ISERROR(IF(ScheduleCompile!B532="Off",0,IF(ScheduleCompile!B532="On",1,IF(ISNUMBER(ScheduleCompile!B532),ScheduleCompile!B532/1,IF(ISTEXT(ScheduleCompile!B532),IF(OR(ISNUMBER(FIND("5F",ScheduleCompile!B532)),ISNUMBER(FIND("0F",ScheduleCompile!B532)),ISNUMBER(FIND("8F",ScheduleCompile!B532)),ISNUMBER(FIND("1F",ScheduleCompile!B532)),ISNUMBER(FIND("2F",ScheduleCompile!B532)),ISNUMBER(FIND("3F",ScheduleCompile!B532)),ISNUMBER(FIND("6F",ScheduleCompile!B532)),ISNUMBER(FIND("7F",ScheduleCompile!B532)),ISNUMBER(FIND("9F",ScheduleCompile!B532)),ISNUMBER(FIND("4F",ScheduleCompile!B532))),VALUE(LEFT(ScheduleCompile!B532,FIND("F",ScheduleCompile!B532)-1)),ScheduleCompile!B532)))))),ISTEXT(ScheduleCompile!#REF!)),"ENDTABLE",IF(ISERROR(IF(ScheduleCompile!B532="Off",0,IF(ScheduleCompile!B532="On",1,IF(ISNUMBER(ScheduleCompile!B532),ScheduleCompile!B532/1,IF(ISTEXT(ScheduleCompile!B532),IF(OR(ISNUMBER(FIND("5F",ScheduleCompile!B532)),ISNUMBER(FIND("0F",ScheduleCompile!B532)),ISNUMBER(FIND("8F",ScheduleCompile!B532)),ISNUMBER(FIND("1F",ScheduleCompile!B532)),ISNUMBER(FIND("2F",ScheduleCompile!B532)),ISNUMBER(FIND("3F",ScheduleCompile!B532)),ISNUMBER(FIND("6F",ScheduleCompile!B532)),ISNUMBER(FIND("7F",ScheduleCompile!B532)),ISNUMBER(FIND("9F",ScheduleCompile!B532)),ISNUMBER(FIND("4F",ScheduleCompile!B532))),VALUE(LEFT(ScheduleCompile!B532,FIND("F",ScheduleCompile!B532)-1)),ScheduleCompile!B532)))))),"",IF(ScheduleCompile!B532="Off",0,IF(ScheduleCompile!B532="On",1,IF(ISNUMBER(ScheduleCompile!B532),ScheduleCompile!B532/1,IF(ISTEXT(ScheduleCompile!B532),IF(OR(ISNUMBER(FIND("5F",ScheduleCompile!B532)),ISNUMBER(FIND("0F",ScheduleCompile!B532)),ISNUMBER(FIND("8F",ScheduleCompile!B532)),ISNUMBER(FIND("1F",ScheduleCompile!B532)),ISNUMBER(FIND("2F",ScheduleCompile!B532)),ISNUMBER(FIND("3F",ScheduleCompile!B532)),ISNUMBER(FIND("6F",ScheduleCompile!B532)),ISNUMBER(FIND("7F",ScheduleCompile!B532)),ISNUMBER(FIND("9F",ScheduleCompile!B532)),ISNUMBER(FIND("4F",ScheduleCompile!B532))),VALUE(LEFT(ScheduleCompile!B532,FIND("F",ScheduleCompile!B532)-1)),ScheduleCompile!B532)))))))</f>
        <v>47.9</v>
      </c>
      <c r="H539" s="1">
        <f>IF(AND(ISERROR(IF(ScheduleCompile!C532="Off",0,IF(ScheduleCompile!C532="On",1,IF(ISNUMBER(ScheduleCompile!C532),ScheduleCompile!C532/1,IF(ISTEXT(ScheduleCompile!C532),IF(OR(ISNUMBER(FIND("5F",ScheduleCompile!C532)),ISNUMBER(FIND("0F",ScheduleCompile!C532)),ISNUMBER(FIND("8F",ScheduleCompile!C532)),ISNUMBER(FIND("1F",ScheduleCompile!C532)),ISNUMBER(FIND("2F",ScheduleCompile!C532)),ISNUMBER(FIND("3F",ScheduleCompile!C532)),ISNUMBER(FIND("6F",ScheduleCompile!C532)),ISNUMBER(FIND("7F",ScheduleCompile!C532)),ISNUMBER(FIND("9F",ScheduleCompile!C532)),ISNUMBER(FIND("4F",ScheduleCompile!C532))),VALUE(LEFT(ScheduleCompile!C532,FIND("F",ScheduleCompile!C532)-1)),ScheduleCompile!C532)))))),ISTEXT(ScheduleCompile!#REF!)),"ENDTABLE",IF(ISERROR(IF(ScheduleCompile!C532="Off",0,IF(ScheduleCompile!C532="On",1,IF(ISNUMBER(ScheduleCompile!C532),ScheduleCompile!C532/1,IF(ISTEXT(ScheduleCompile!C532),IF(OR(ISNUMBER(FIND("5F",ScheduleCompile!C532)),ISNUMBER(FIND("0F",ScheduleCompile!C532)),ISNUMBER(FIND("8F",ScheduleCompile!C532)),ISNUMBER(FIND("1F",ScheduleCompile!C532)),ISNUMBER(FIND("2F",ScheduleCompile!C532)),ISNUMBER(FIND("3F",ScheduleCompile!C532)),ISNUMBER(FIND("6F",ScheduleCompile!C532)),ISNUMBER(FIND("7F",ScheduleCompile!C532)),ISNUMBER(FIND("9F",ScheduleCompile!C532)),ISNUMBER(FIND("4F",ScheduleCompile!C532))),VALUE(LEFT(ScheduleCompile!C532,FIND("F",ScheduleCompile!C532)-1)),ScheduleCompile!C532)))))),"",IF(ScheduleCompile!C532="Off",0,IF(ScheduleCompile!C532="On",1,IF(ISNUMBER(ScheduleCompile!C532),ScheduleCompile!C532/1,IF(ISTEXT(ScheduleCompile!C532),IF(OR(ISNUMBER(FIND("5F",ScheduleCompile!C532)),ISNUMBER(FIND("0F",ScheduleCompile!C532)),ISNUMBER(FIND("8F",ScheduleCompile!C532)),ISNUMBER(FIND("1F",ScheduleCompile!C532)),ISNUMBER(FIND("2F",ScheduleCompile!C532)),ISNUMBER(FIND("3F",ScheduleCompile!C532)),ISNUMBER(FIND("6F",ScheduleCompile!C532)),ISNUMBER(FIND("7F",ScheduleCompile!C532)),ISNUMBER(FIND("9F",ScheduleCompile!C532)),ISNUMBER(FIND("4F",ScheduleCompile!C532))),VALUE(LEFT(ScheduleCompile!C532,FIND("F",ScheduleCompile!C532)-1)),ScheduleCompile!C532)))))))</f>
        <v>47.9</v>
      </c>
      <c r="I539" s="1">
        <f>IF(AND(ISERROR(IF(ScheduleCompile!D532="Off",0,IF(ScheduleCompile!D532="On",1,IF(ISNUMBER(ScheduleCompile!D532),ScheduleCompile!D532/1,IF(ISTEXT(ScheduleCompile!D532),IF(OR(ISNUMBER(FIND("5F",ScheduleCompile!D532)),ISNUMBER(FIND("0F",ScheduleCompile!D532)),ISNUMBER(FIND("8F",ScheduleCompile!D532)),ISNUMBER(FIND("1F",ScheduleCompile!D532)),ISNUMBER(FIND("2F",ScheduleCompile!D532)),ISNUMBER(FIND("3F",ScheduleCompile!D532)),ISNUMBER(FIND("6F",ScheduleCompile!D532)),ISNUMBER(FIND("7F",ScheduleCompile!D532)),ISNUMBER(FIND("9F",ScheduleCompile!D532)),ISNUMBER(FIND("4F",ScheduleCompile!D532))),VALUE(LEFT(ScheduleCompile!D532,FIND("F",ScheduleCompile!D532)-1)),ScheduleCompile!D532)))))),ISTEXT(ScheduleCompile!#REF!)),"ENDTABLE",IF(ISERROR(IF(ScheduleCompile!D532="Off",0,IF(ScheduleCompile!D532="On",1,IF(ISNUMBER(ScheduleCompile!D532),ScheduleCompile!D532/1,IF(ISTEXT(ScheduleCompile!D532),IF(OR(ISNUMBER(FIND("5F",ScheduleCompile!D532)),ISNUMBER(FIND("0F",ScheduleCompile!D532)),ISNUMBER(FIND("8F",ScheduleCompile!D532)),ISNUMBER(FIND("1F",ScheduleCompile!D532)),ISNUMBER(FIND("2F",ScheduleCompile!D532)),ISNUMBER(FIND("3F",ScheduleCompile!D532)),ISNUMBER(FIND("6F",ScheduleCompile!D532)),ISNUMBER(FIND("7F",ScheduleCompile!D532)),ISNUMBER(FIND("9F",ScheduleCompile!D532)),ISNUMBER(FIND("4F",ScheduleCompile!D532))),VALUE(LEFT(ScheduleCompile!D532,FIND("F",ScheduleCompile!D532)-1)),ScheduleCompile!D532)))))),"",IF(ScheduleCompile!D532="Off",0,IF(ScheduleCompile!D532="On",1,IF(ISNUMBER(ScheduleCompile!D532),ScheduleCompile!D532/1,IF(ISTEXT(ScheduleCompile!D532),IF(OR(ISNUMBER(FIND("5F",ScheduleCompile!D532)),ISNUMBER(FIND("0F",ScheduleCompile!D532)),ISNUMBER(FIND("8F",ScheduleCompile!D532)),ISNUMBER(FIND("1F",ScheduleCompile!D532)),ISNUMBER(FIND("2F",ScheduleCompile!D532)),ISNUMBER(FIND("3F",ScheduleCompile!D532)),ISNUMBER(FIND("6F",ScheduleCompile!D532)),ISNUMBER(FIND("7F",ScheduleCompile!D532)),ISNUMBER(FIND("9F",ScheduleCompile!D532)),ISNUMBER(FIND("4F",ScheduleCompile!D532))),VALUE(LEFT(ScheduleCompile!D532,FIND("F",ScheduleCompile!D532)-1)),ScheduleCompile!D532)))))))</f>
        <v>47.9</v>
      </c>
      <c r="J539" s="1">
        <f>IF(AND(ISERROR(IF(ScheduleCompile!E532="Off",0,IF(ScheduleCompile!E532="On",1,IF(ISNUMBER(ScheduleCompile!E532),ScheduleCompile!E532/1,IF(ISTEXT(ScheduleCompile!E532),IF(OR(ISNUMBER(FIND("5F",ScheduleCompile!E532)),ISNUMBER(FIND("0F",ScheduleCompile!E532)),ISNUMBER(FIND("8F",ScheduleCompile!E532)),ISNUMBER(FIND("1F",ScheduleCompile!E532)),ISNUMBER(FIND("2F",ScheduleCompile!E532)),ISNUMBER(FIND("3F",ScheduleCompile!E532)),ISNUMBER(FIND("6F",ScheduleCompile!E532)),ISNUMBER(FIND("7F",ScheduleCompile!E532)),ISNUMBER(FIND("9F",ScheduleCompile!E532)),ISNUMBER(FIND("4F",ScheduleCompile!E532))),VALUE(LEFT(ScheduleCompile!E532,FIND("F",ScheduleCompile!E532)-1)),ScheduleCompile!E532)))))),ISTEXT(ScheduleCompile!#REF!)),"ENDTABLE",IF(ISERROR(IF(ScheduleCompile!E532="Off",0,IF(ScheduleCompile!E532="On",1,IF(ISNUMBER(ScheduleCompile!E532),ScheduleCompile!E532/1,IF(ISTEXT(ScheduleCompile!E532),IF(OR(ISNUMBER(FIND("5F",ScheduleCompile!E532)),ISNUMBER(FIND("0F",ScheduleCompile!E532)),ISNUMBER(FIND("8F",ScheduleCompile!E532)),ISNUMBER(FIND("1F",ScheduleCompile!E532)),ISNUMBER(FIND("2F",ScheduleCompile!E532)),ISNUMBER(FIND("3F",ScheduleCompile!E532)),ISNUMBER(FIND("6F",ScheduleCompile!E532)),ISNUMBER(FIND("7F",ScheduleCompile!E532)),ISNUMBER(FIND("9F",ScheduleCompile!E532)),ISNUMBER(FIND("4F",ScheduleCompile!E532))),VALUE(LEFT(ScheduleCompile!E532,FIND("F",ScheduleCompile!E532)-1)),ScheduleCompile!E532)))))),"",IF(ScheduleCompile!E532="Off",0,IF(ScheduleCompile!E532="On",1,IF(ISNUMBER(ScheduleCompile!E532),ScheduleCompile!E532/1,IF(ISTEXT(ScheduleCompile!E532),IF(OR(ISNUMBER(FIND("5F",ScheduleCompile!E532)),ISNUMBER(FIND("0F",ScheduleCompile!E532)),ISNUMBER(FIND("8F",ScheduleCompile!E532)),ISNUMBER(FIND("1F",ScheduleCompile!E532)),ISNUMBER(FIND("2F",ScheduleCompile!E532)),ISNUMBER(FIND("3F",ScheduleCompile!E532)),ISNUMBER(FIND("6F",ScheduleCompile!E532)),ISNUMBER(FIND("7F",ScheduleCompile!E532)),ISNUMBER(FIND("9F",ScheduleCompile!E532)),ISNUMBER(FIND("4F",ScheduleCompile!E532))),VALUE(LEFT(ScheduleCompile!E532,FIND("F",ScheduleCompile!E532)-1)),ScheduleCompile!E532)))))))</f>
        <v>47.9</v>
      </c>
      <c r="K539" s="1">
        <f>IF(AND(ISERROR(IF(ScheduleCompile!F532="Off",0,IF(ScheduleCompile!F532="On",1,IF(ISNUMBER(ScheduleCompile!F532),ScheduleCompile!F532/1,IF(ISTEXT(ScheduleCompile!F532),IF(OR(ISNUMBER(FIND("5F",ScheduleCompile!F532)),ISNUMBER(FIND("0F",ScheduleCompile!F532)),ISNUMBER(FIND("8F",ScheduleCompile!F532)),ISNUMBER(FIND("1F",ScheduleCompile!F532)),ISNUMBER(FIND("2F",ScheduleCompile!F532)),ISNUMBER(FIND("3F",ScheduleCompile!F532)),ISNUMBER(FIND("6F",ScheduleCompile!F532)),ISNUMBER(FIND("7F",ScheduleCompile!F532)),ISNUMBER(FIND("9F",ScheduleCompile!F532)),ISNUMBER(FIND("4F",ScheduleCompile!F532))),VALUE(LEFT(ScheduleCompile!F532,FIND("F",ScheduleCompile!F532)-1)),ScheduleCompile!F532)))))),ISTEXT(ScheduleCompile!#REF!)),"ENDTABLE",IF(ISERROR(IF(ScheduleCompile!F532="Off",0,IF(ScheduleCompile!F532="On",1,IF(ISNUMBER(ScheduleCompile!F532),ScheduleCompile!F532/1,IF(ISTEXT(ScheduleCompile!F532),IF(OR(ISNUMBER(FIND("5F",ScheduleCompile!F532)),ISNUMBER(FIND("0F",ScheduleCompile!F532)),ISNUMBER(FIND("8F",ScheduleCompile!F532)),ISNUMBER(FIND("1F",ScheduleCompile!F532)),ISNUMBER(FIND("2F",ScheduleCompile!F532)),ISNUMBER(FIND("3F",ScheduleCompile!F532)),ISNUMBER(FIND("6F",ScheduleCompile!F532)),ISNUMBER(FIND("7F",ScheduleCompile!F532)),ISNUMBER(FIND("9F",ScheduleCompile!F532)),ISNUMBER(FIND("4F",ScheduleCompile!F532))),VALUE(LEFT(ScheduleCompile!F532,FIND("F",ScheduleCompile!F532)-1)),ScheduleCompile!F532)))))),"",IF(ScheduleCompile!F532="Off",0,IF(ScheduleCompile!F532="On",1,IF(ISNUMBER(ScheduleCompile!F532),ScheduleCompile!F532/1,IF(ISTEXT(ScheduleCompile!F532),IF(OR(ISNUMBER(FIND("5F",ScheduleCompile!F532)),ISNUMBER(FIND("0F",ScheduleCompile!F532)),ISNUMBER(FIND("8F",ScheduleCompile!F532)),ISNUMBER(FIND("1F",ScheduleCompile!F532)),ISNUMBER(FIND("2F",ScheduleCompile!F532)),ISNUMBER(FIND("3F",ScheduleCompile!F532)),ISNUMBER(FIND("6F",ScheduleCompile!F532)),ISNUMBER(FIND("7F",ScheduleCompile!F532)),ISNUMBER(FIND("9F",ScheduleCompile!F532)),ISNUMBER(FIND("4F",ScheduleCompile!F532))),VALUE(LEFT(ScheduleCompile!F532,FIND("F",ScheduleCompile!F532)-1)),ScheduleCompile!F532)))))))</f>
        <v>47.9</v>
      </c>
      <c r="L539" s="1">
        <f>IF(AND(ISERROR(IF(ScheduleCompile!G532="Off",0,IF(ScheduleCompile!G532="On",1,IF(ISNUMBER(ScheduleCompile!G532),ScheduleCompile!G532/1,IF(ISTEXT(ScheduleCompile!G532),IF(OR(ISNUMBER(FIND("5F",ScheduleCompile!G532)),ISNUMBER(FIND("0F",ScheduleCompile!G532)),ISNUMBER(FIND("8F",ScheduleCompile!G532)),ISNUMBER(FIND("1F",ScheduleCompile!G532)),ISNUMBER(FIND("2F",ScheduleCompile!G532)),ISNUMBER(FIND("3F",ScheduleCompile!G532)),ISNUMBER(FIND("6F",ScheduleCompile!G532)),ISNUMBER(FIND("7F",ScheduleCompile!G532)),ISNUMBER(FIND("9F",ScheduleCompile!G532)),ISNUMBER(FIND("4F",ScheduleCompile!G532))),VALUE(LEFT(ScheduleCompile!G532,FIND("F",ScheduleCompile!G532)-1)),ScheduleCompile!G532)))))),ISTEXT(ScheduleCompile!#REF!)),"ENDTABLE",IF(ISERROR(IF(ScheduleCompile!G532="Off",0,IF(ScheduleCompile!G532="On",1,IF(ISNUMBER(ScheduleCompile!G532),ScheduleCompile!G532/1,IF(ISTEXT(ScheduleCompile!G532),IF(OR(ISNUMBER(FIND("5F",ScheduleCompile!G532)),ISNUMBER(FIND("0F",ScheduleCompile!G532)),ISNUMBER(FIND("8F",ScheduleCompile!G532)),ISNUMBER(FIND("1F",ScheduleCompile!G532)),ISNUMBER(FIND("2F",ScheduleCompile!G532)),ISNUMBER(FIND("3F",ScheduleCompile!G532)),ISNUMBER(FIND("6F",ScheduleCompile!G532)),ISNUMBER(FIND("7F",ScheduleCompile!G532)),ISNUMBER(FIND("9F",ScheduleCompile!G532)),ISNUMBER(FIND("4F",ScheduleCompile!G532))),VALUE(LEFT(ScheduleCompile!G532,FIND("F",ScheduleCompile!G532)-1)),ScheduleCompile!G532)))))),"",IF(ScheduleCompile!G532="Off",0,IF(ScheduleCompile!G532="On",1,IF(ISNUMBER(ScheduleCompile!G532),ScheduleCompile!G532/1,IF(ISTEXT(ScheduleCompile!G532),IF(OR(ISNUMBER(FIND("5F",ScheduleCompile!G532)),ISNUMBER(FIND("0F",ScheduleCompile!G532)),ISNUMBER(FIND("8F",ScheduleCompile!G532)),ISNUMBER(FIND("1F",ScheduleCompile!G532)),ISNUMBER(FIND("2F",ScheduleCompile!G532)),ISNUMBER(FIND("3F",ScheduleCompile!G532)),ISNUMBER(FIND("6F",ScheduleCompile!G532)),ISNUMBER(FIND("7F",ScheduleCompile!G532)),ISNUMBER(FIND("9F",ScheduleCompile!G532)),ISNUMBER(FIND("4F",ScheduleCompile!G532))),VALUE(LEFT(ScheduleCompile!G532,FIND("F",ScheduleCompile!G532)-1)),ScheduleCompile!G532)))))))</f>
        <v>47.9</v>
      </c>
      <c r="M539" s="1">
        <f>IF(AND(ISERROR(IF(ScheduleCompile!H532="Off",0,IF(ScheduleCompile!H532="On",1,IF(ISNUMBER(ScheduleCompile!H532),ScheduleCompile!H532/1,IF(ISTEXT(ScheduleCompile!H532),IF(OR(ISNUMBER(FIND("5F",ScheduleCompile!H532)),ISNUMBER(FIND("0F",ScheduleCompile!H532)),ISNUMBER(FIND("8F",ScheduleCompile!H532)),ISNUMBER(FIND("1F",ScheduleCompile!H532)),ISNUMBER(FIND("2F",ScheduleCompile!H532)),ISNUMBER(FIND("3F",ScheduleCompile!H532)),ISNUMBER(FIND("6F",ScheduleCompile!H532)),ISNUMBER(FIND("7F",ScheduleCompile!H532)),ISNUMBER(FIND("9F",ScheduleCompile!H532)),ISNUMBER(FIND("4F",ScheduleCompile!H532))),VALUE(LEFT(ScheduleCompile!H532,FIND("F",ScheduleCompile!H532)-1)),ScheduleCompile!H532)))))),ISTEXT(ScheduleCompile!#REF!)),"ENDTABLE",IF(ISERROR(IF(ScheduleCompile!H532="Off",0,IF(ScheduleCompile!H532="On",1,IF(ISNUMBER(ScheduleCompile!H532),ScheduleCompile!H532/1,IF(ISTEXT(ScheduleCompile!H532),IF(OR(ISNUMBER(FIND("5F",ScheduleCompile!H532)),ISNUMBER(FIND("0F",ScheduleCompile!H532)),ISNUMBER(FIND("8F",ScheduleCompile!H532)),ISNUMBER(FIND("1F",ScheduleCompile!H532)),ISNUMBER(FIND("2F",ScheduleCompile!H532)),ISNUMBER(FIND("3F",ScheduleCompile!H532)),ISNUMBER(FIND("6F",ScheduleCompile!H532)),ISNUMBER(FIND("7F",ScheduleCompile!H532)),ISNUMBER(FIND("9F",ScheduleCompile!H532)),ISNUMBER(FIND("4F",ScheduleCompile!H532))),VALUE(LEFT(ScheduleCompile!H532,FIND("F",ScheduleCompile!H532)-1)),ScheduleCompile!H532)))))),"",IF(ScheduleCompile!H532="Off",0,IF(ScheduleCompile!H532="On",1,IF(ISNUMBER(ScheduleCompile!H532),ScheduleCompile!H532/1,IF(ISTEXT(ScheduleCompile!H532),IF(OR(ISNUMBER(FIND("5F",ScheduleCompile!H532)),ISNUMBER(FIND("0F",ScheduleCompile!H532)),ISNUMBER(FIND("8F",ScheduleCompile!H532)),ISNUMBER(FIND("1F",ScheduleCompile!H532)),ISNUMBER(FIND("2F",ScheduleCompile!H532)),ISNUMBER(FIND("3F",ScheduleCompile!H532)),ISNUMBER(FIND("6F",ScheduleCompile!H532)),ISNUMBER(FIND("7F",ScheduleCompile!H532)),ISNUMBER(FIND("9F",ScheduleCompile!H532)),ISNUMBER(FIND("4F",ScheduleCompile!H532))),VALUE(LEFT(ScheduleCompile!H532,FIND("F",ScheduleCompile!H532)-1)),ScheduleCompile!H532)))))))</f>
        <v>47.9</v>
      </c>
      <c r="N539" s="1">
        <f>IF(AND(ISERROR(IF(ScheduleCompile!I532="Off",0,IF(ScheduleCompile!I532="On",1,IF(ISNUMBER(ScheduleCompile!I532),ScheduleCompile!I532/1,IF(ISTEXT(ScheduleCompile!I532),IF(OR(ISNUMBER(FIND("5F",ScheduleCompile!I532)),ISNUMBER(FIND("0F",ScheduleCompile!I532)),ISNUMBER(FIND("8F",ScheduleCompile!I532)),ISNUMBER(FIND("1F",ScheduleCompile!I532)),ISNUMBER(FIND("2F",ScheduleCompile!I532)),ISNUMBER(FIND("3F",ScheduleCompile!I532)),ISNUMBER(FIND("6F",ScheduleCompile!I532)),ISNUMBER(FIND("7F",ScheduleCompile!I532)),ISNUMBER(FIND("9F",ScheduleCompile!I532)),ISNUMBER(FIND("4F",ScheduleCompile!I532))),VALUE(LEFT(ScheduleCompile!I532,FIND("F",ScheduleCompile!I532)-1)),ScheduleCompile!I532)))))),ISTEXT(ScheduleCompile!#REF!)),"ENDTABLE",IF(ISERROR(IF(ScheduleCompile!I532="Off",0,IF(ScheduleCompile!I532="On",1,IF(ISNUMBER(ScheduleCompile!I532),ScheduleCompile!I532/1,IF(ISTEXT(ScheduleCompile!I532),IF(OR(ISNUMBER(FIND("5F",ScheduleCompile!I532)),ISNUMBER(FIND("0F",ScheduleCompile!I532)),ISNUMBER(FIND("8F",ScheduleCompile!I532)),ISNUMBER(FIND("1F",ScheduleCompile!I532)),ISNUMBER(FIND("2F",ScheduleCompile!I532)),ISNUMBER(FIND("3F",ScheduleCompile!I532)),ISNUMBER(FIND("6F",ScheduleCompile!I532)),ISNUMBER(FIND("7F",ScheduleCompile!I532)),ISNUMBER(FIND("9F",ScheduleCompile!I532)),ISNUMBER(FIND("4F",ScheduleCompile!I532))),VALUE(LEFT(ScheduleCompile!I532,FIND("F",ScheduleCompile!I532)-1)),ScheduleCompile!I532)))))),"",IF(ScheduleCompile!I532="Off",0,IF(ScheduleCompile!I532="On",1,IF(ISNUMBER(ScheduleCompile!I532),ScheduleCompile!I532/1,IF(ISTEXT(ScheduleCompile!I532),IF(OR(ISNUMBER(FIND("5F",ScheduleCompile!I532)),ISNUMBER(FIND("0F",ScheduleCompile!I532)),ISNUMBER(FIND("8F",ScheduleCompile!I532)),ISNUMBER(FIND("1F",ScheduleCompile!I532)),ISNUMBER(FIND("2F",ScheduleCompile!I532)),ISNUMBER(FIND("3F",ScheduleCompile!I532)),ISNUMBER(FIND("6F",ScheduleCompile!I532)),ISNUMBER(FIND("7F",ScheduleCompile!I532)),ISNUMBER(FIND("9F",ScheduleCompile!I532)),ISNUMBER(FIND("4F",ScheduleCompile!I532))),VALUE(LEFT(ScheduleCompile!I532,FIND("F",ScheduleCompile!I532)-1)),ScheduleCompile!I532)))))))</f>
        <v>47.9</v>
      </c>
      <c r="O539" s="1">
        <f>IF(AND(ISERROR(IF(ScheduleCompile!J532="Off",0,IF(ScheduleCompile!J532="On",1,IF(ISNUMBER(ScheduleCompile!J532),ScheduleCompile!J532/1,IF(ISTEXT(ScheduleCompile!J532),IF(OR(ISNUMBER(FIND("5F",ScheduleCompile!J532)),ISNUMBER(FIND("0F",ScheduleCompile!J532)),ISNUMBER(FIND("8F",ScheduleCompile!J532)),ISNUMBER(FIND("1F",ScheduleCompile!J532)),ISNUMBER(FIND("2F",ScheduleCompile!J532)),ISNUMBER(FIND("3F",ScheduleCompile!J532)),ISNUMBER(FIND("6F",ScheduleCompile!J532)),ISNUMBER(FIND("7F",ScheduleCompile!J532)),ISNUMBER(FIND("9F",ScheduleCompile!J532)),ISNUMBER(FIND("4F",ScheduleCompile!J532))),VALUE(LEFT(ScheduleCompile!J532,FIND("F",ScheduleCompile!J532)-1)),ScheduleCompile!J532)))))),ISTEXT(ScheduleCompile!#REF!)),"ENDTABLE",IF(ISERROR(IF(ScheduleCompile!J532="Off",0,IF(ScheduleCompile!J532="On",1,IF(ISNUMBER(ScheduleCompile!J532),ScheduleCompile!J532/1,IF(ISTEXT(ScheduleCompile!J532),IF(OR(ISNUMBER(FIND("5F",ScheduleCompile!J532)),ISNUMBER(FIND("0F",ScheduleCompile!J532)),ISNUMBER(FIND("8F",ScheduleCompile!J532)),ISNUMBER(FIND("1F",ScheduleCompile!J532)),ISNUMBER(FIND("2F",ScheduleCompile!J532)),ISNUMBER(FIND("3F",ScheduleCompile!J532)),ISNUMBER(FIND("6F",ScheduleCompile!J532)),ISNUMBER(FIND("7F",ScheduleCompile!J532)),ISNUMBER(FIND("9F",ScheduleCompile!J532)),ISNUMBER(FIND("4F",ScheduleCompile!J532))),VALUE(LEFT(ScheduleCompile!J532,FIND("F",ScheduleCompile!J532)-1)),ScheduleCompile!J532)))))),"",IF(ScheduleCompile!J532="Off",0,IF(ScheduleCompile!J532="On",1,IF(ISNUMBER(ScheduleCompile!J532),ScheduleCompile!J532/1,IF(ISTEXT(ScheduleCompile!J532),IF(OR(ISNUMBER(FIND("5F",ScheduleCompile!J532)),ISNUMBER(FIND("0F",ScheduleCompile!J532)),ISNUMBER(FIND("8F",ScheduleCompile!J532)),ISNUMBER(FIND("1F",ScheduleCompile!J532)),ISNUMBER(FIND("2F",ScheduleCompile!J532)),ISNUMBER(FIND("3F",ScheduleCompile!J532)),ISNUMBER(FIND("6F",ScheduleCompile!J532)),ISNUMBER(FIND("7F",ScheduleCompile!J532)),ISNUMBER(FIND("9F",ScheduleCompile!J532)),ISNUMBER(FIND("4F",ScheduleCompile!J532))),VALUE(LEFT(ScheduleCompile!J532,FIND("F",ScheduleCompile!J532)-1)),ScheduleCompile!J532)))))))</f>
        <v>47.9</v>
      </c>
      <c r="P539" s="1">
        <f>IF(AND(ISERROR(IF(ScheduleCompile!K532="Off",0,IF(ScheduleCompile!K532="On",1,IF(ISNUMBER(ScheduleCompile!K532),ScheduleCompile!K532/1,IF(ISTEXT(ScheduleCompile!K532),IF(OR(ISNUMBER(FIND("5F",ScheduleCompile!K532)),ISNUMBER(FIND("0F",ScheduleCompile!K532)),ISNUMBER(FIND("8F",ScheduleCompile!K532)),ISNUMBER(FIND("1F",ScheduleCompile!K532)),ISNUMBER(FIND("2F",ScheduleCompile!K532)),ISNUMBER(FIND("3F",ScheduleCompile!K532)),ISNUMBER(FIND("6F",ScheduleCompile!K532)),ISNUMBER(FIND("7F",ScheduleCompile!K532)),ISNUMBER(FIND("9F",ScheduleCompile!K532)),ISNUMBER(FIND("4F",ScheduleCompile!K532))),VALUE(LEFT(ScheduleCompile!K532,FIND("F",ScheduleCompile!K532)-1)),ScheduleCompile!K532)))))),ISTEXT(ScheduleCompile!#REF!)),"ENDTABLE",IF(ISERROR(IF(ScheduleCompile!K532="Off",0,IF(ScheduleCompile!K532="On",1,IF(ISNUMBER(ScheduleCompile!K532),ScheduleCompile!K532/1,IF(ISTEXT(ScheduleCompile!K532),IF(OR(ISNUMBER(FIND("5F",ScheduleCompile!K532)),ISNUMBER(FIND("0F",ScheduleCompile!K532)),ISNUMBER(FIND("8F",ScheduleCompile!K532)),ISNUMBER(FIND("1F",ScheduleCompile!K532)),ISNUMBER(FIND("2F",ScheduleCompile!K532)),ISNUMBER(FIND("3F",ScheduleCompile!K532)),ISNUMBER(FIND("6F",ScheduleCompile!K532)),ISNUMBER(FIND("7F",ScheduleCompile!K532)),ISNUMBER(FIND("9F",ScheduleCompile!K532)),ISNUMBER(FIND("4F",ScheduleCompile!K532))),VALUE(LEFT(ScheduleCompile!K532,FIND("F",ScheduleCompile!K532)-1)),ScheduleCompile!K532)))))),"",IF(ScheduleCompile!K532="Off",0,IF(ScheduleCompile!K532="On",1,IF(ISNUMBER(ScheduleCompile!K532),ScheduleCompile!K532/1,IF(ISTEXT(ScheduleCompile!K532),IF(OR(ISNUMBER(FIND("5F",ScheduleCompile!K532)),ISNUMBER(FIND("0F",ScheduleCompile!K532)),ISNUMBER(FIND("8F",ScheduleCompile!K532)),ISNUMBER(FIND("1F",ScheduleCompile!K532)),ISNUMBER(FIND("2F",ScheduleCompile!K532)),ISNUMBER(FIND("3F",ScheduleCompile!K532)),ISNUMBER(FIND("6F",ScheduleCompile!K532)),ISNUMBER(FIND("7F",ScheduleCompile!K532)),ISNUMBER(FIND("9F",ScheduleCompile!K532)),ISNUMBER(FIND("4F",ScheduleCompile!K532))),VALUE(LEFT(ScheduleCompile!K532,FIND("F",ScheduleCompile!K532)-1)),ScheduleCompile!K532)))))))</f>
        <v>47.9</v>
      </c>
      <c r="Q539" s="1">
        <f>IF(AND(ISERROR(IF(ScheduleCompile!L532="Off",0,IF(ScheduleCompile!L532="On",1,IF(ISNUMBER(ScheduleCompile!L532),ScheduleCompile!L532/1,IF(ISTEXT(ScheduleCompile!L532),IF(OR(ISNUMBER(FIND("5F",ScheduleCompile!L532)),ISNUMBER(FIND("0F",ScheduleCompile!L532)),ISNUMBER(FIND("8F",ScheduleCompile!L532)),ISNUMBER(FIND("1F",ScheduleCompile!L532)),ISNUMBER(FIND("2F",ScheduleCompile!L532)),ISNUMBER(FIND("3F",ScheduleCompile!L532)),ISNUMBER(FIND("6F",ScheduleCompile!L532)),ISNUMBER(FIND("7F",ScheduleCompile!L532)),ISNUMBER(FIND("9F",ScheduleCompile!L532)),ISNUMBER(FIND("4F",ScheduleCompile!L532))),VALUE(LEFT(ScheduleCompile!L532,FIND("F",ScheduleCompile!L532)-1)),ScheduleCompile!L532)))))),ISTEXT(ScheduleCompile!#REF!)),"ENDTABLE",IF(ISERROR(IF(ScheduleCompile!L532="Off",0,IF(ScheduleCompile!L532="On",1,IF(ISNUMBER(ScheduleCompile!L532),ScheduleCompile!L532/1,IF(ISTEXT(ScheduleCompile!L532),IF(OR(ISNUMBER(FIND("5F",ScheduleCompile!L532)),ISNUMBER(FIND("0F",ScheduleCompile!L532)),ISNUMBER(FIND("8F",ScheduleCompile!L532)),ISNUMBER(FIND("1F",ScheduleCompile!L532)),ISNUMBER(FIND("2F",ScheduleCompile!L532)),ISNUMBER(FIND("3F",ScheduleCompile!L532)),ISNUMBER(FIND("6F",ScheduleCompile!L532)),ISNUMBER(FIND("7F",ScheduleCompile!L532)),ISNUMBER(FIND("9F",ScheduleCompile!L532)),ISNUMBER(FIND("4F",ScheduleCompile!L532))),VALUE(LEFT(ScheduleCompile!L532,FIND("F",ScheduleCompile!L532)-1)),ScheduleCompile!L532)))))),"",IF(ScheduleCompile!L532="Off",0,IF(ScheduleCompile!L532="On",1,IF(ISNUMBER(ScheduleCompile!L532),ScheduleCompile!L532/1,IF(ISTEXT(ScheduleCompile!L532),IF(OR(ISNUMBER(FIND("5F",ScheduleCompile!L532)),ISNUMBER(FIND("0F",ScheduleCompile!L532)),ISNUMBER(FIND("8F",ScheduleCompile!L532)),ISNUMBER(FIND("1F",ScheduleCompile!L532)),ISNUMBER(FIND("2F",ScheduleCompile!L532)),ISNUMBER(FIND("3F",ScheduleCompile!L532)),ISNUMBER(FIND("6F",ScheduleCompile!L532)),ISNUMBER(FIND("7F",ScheduleCompile!L532)),ISNUMBER(FIND("9F",ScheduleCompile!L532)),ISNUMBER(FIND("4F",ScheduleCompile!L532))),VALUE(LEFT(ScheduleCompile!L532,FIND("F",ScheduleCompile!L532)-1)),ScheduleCompile!L532)))))))</f>
        <v>47.9</v>
      </c>
      <c r="R539" s="1">
        <f>IF(AND(ISERROR(IF(ScheduleCompile!M532="Off",0,IF(ScheduleCompile!M532="On",1,IF(ISNUMBER(ScheduleCompile!M532),ScheduleCompile!M532/1,IF(ISTEXT(ScheduleCompile!M532),IF(OR(ISNUMBER(FIND("5F",ScheduleCompile!M532)),ISNUMBER(FIND("0F",ScheduleCompile!M532)),ISNUMBER(FIND("8F",ScheduleCompile!M532)),ISNUMBER(FIND("1F",ScheduleCompile!M532)),ISNUMBER(FIND("2F",ScheduleCompile!M532)),ISNUMBER(FIND("3F",ScheduleCompile!M532)),ISNUMBER(FIND("6F",ScheduleCompile!M532)),ISNUMBER(FIND("7F",ScheduleCompile!M532)),ISNUMBER(FIND("9F",ScheduleCompile!M532)),ISNUMBER(FIND("4F",ScheduleCompile!M532))),VALUE(LEFT(ScheduleCompile!M532,FIND("F",ScheduleCompile!M532)-1)),ScheduleCompile!M532)))))),ISTEXT(ScheduleCompile!#REF!)),"ENDTABLE",IF(ISERROR(IF(ScheduleCompile!M532="Off",0,IF(ScheduleCompile!M532="On",1,IF(ISNUMBER(ScheduleCompile!M532),ScheduleCompile!M532/1,IF(ISTEXT(ScheduleCompile!M532),IF(OR(ISNUMBER(FIND("5F",ScheduleCompile!M532)),ISNUMBER(FIND("0F",ScheduleCompile!M532)),ISNUMBER(FIND("8F",ScheduleCompile!M532)),ISNUMBER(FIND("1F",ScheduleCompile!M532)),ISNUMBER(FIND("2F",ScheduleCompile!M532)),ISNUMBER(FIND("3F",ScheduleCompile!M532)),ISNUMBER(FIND("6F",ScheduleCompile!M532)),ISNUMBER(FIND("7F",ScheduleCompile!M532)),ISNUMBER(FIND("9F",ScheduleCompile!M532)),ISNUMBER(FIND("4F",ScheduleCompile!M532))),VALUE(LEFT(ScheduleCompile!M532,FIND("F",ScheduleCompile!M532)-1)),ScheduleCompile!M532)))))),"",IF(ScheduleCompile!M532="Off",0,IF(ScheduleCompile!M532="On",1,IF(ISNUMBER(ScheduleCompile!M532),ScheduleCompile!M532/1,IF(ISTEXT(ScheduleCompile!M532),IF(OR(ISNUMBER(FIND("5F",ScheduleCompile!M532)),ISNUMBER(FIND("0F",ScheduleCompile!M532)),ISNUMBER(FIND("8F",ScheduleCompile!M532)),ISNUMBER(FIND("1F",ScheduleCompile!M532)),ISNUMBER(FIND("2F",ScheduleCompile!M532)),ISNUMBER(FIND("3F",ScheduleCompile!M532)),ISNUMBER(FIND("6F",ScheduleCompile!M532)),ISNUMBER(FIND("7F",ScheduleCompile!M532)),ISNUMBER(FIND("9F",ScheduleCompile!M532)),ISNUMBER(FIND("4F",ScheduleCompile!M532))),VALUE(LEFT(ScheduleCompile!M532,FIND("F",ScheduleCompile!M532)-1)),ScheduleCompile!M532)))))))</f>
        <v>47.9</v>
      </c>
      <c r="S539" s="1">
        <f>IF(AND(ISERROR(IF(ScheduleCompile!N532="Off",0,IF(ScheduleCompile!N532="On",1,IF(ISNUMBER(ScheduleCompile!N532),ScheduleCompile!N532/1,IF(ISTEXT(ScheduleCompile!N532),IF(OR(ISNUMBER(FIND("5F",ScheduleCompile!N532)),ISNUMBER(FIND("0F",ScheduleCompile!N532)),ISNUMBER(FIND("8F",ScheduleCompile!N532)),ISNUMBER(FIND("1F",ScheduleCompile!N532)),ISNUMBER(FIND("2F",ScheduleCompile!N532)),ISNUMBER(FIND("3F",ScheduleCompile!N532)),ISNUMBER(FIND("6F",ScheduleCompile!N532)),ISNUMBER(FIND("7F",ScheduleCompile!N532)),ISNUMBER(FIND("9F",ScheduleCompile!N532)),ISNUMBER(FIND("4F",ScheduleCompile!N532))),VALUE(LEFT(ScheduleCompile!N532,FIND("F",ScheduleCompile!N532)-1)),ScheduleCompile!N532)))))),ISTEXT(ScheduleCompile!#REF!)),"ENDTABLE",IF(ISERROR(IF(ScheduleCompile!N532="Off",0,IF(ScheduleCompile!N532="On",1,IF(ISNUMBER(ScheduleCompile!N532),ScheduleCompile!N532/1,IF(ISTEXT(ScheduleCompile!N532),IF(OR(ISNUMBER(FIND("5F",ScheduleCompile!N532)),ISNUMBER(FIND("0F",ScheduleCompile!N532)),ISNUMBER(FIND("8F",ScheduleCompile!N532)),ISNUMBER(FIND("1F",ScheduleCompile!N532)),ISNUMBER(FIND("2F",ScheduleCompile!N532)),ISNUMBER(FIND("3F",ScheduleCompile!N532)),ISNUMBER(FIND("6F",ScheduleCompile!N532)),ISNUMBER(FIND("7F",ScheduleCompile!N532)),ISNUMBER(FIND("9F",ScheduleCompile!N532)),ISNUMBER(FIND("4F",ScheduleCompile!N532))),VALUE(LEFT(ScheduleCompile!N532,FIND("F",ScheduleCompile!N532)-1)),ScheduleCompile!N532)))))),"",IF(ScheduleCompile!N532="Off",0,IF(ScheduleCompile!N532="On",1,IF(ISNUMBER(ScheduleCompile!N532),ScheduleCompile!N532/1,IF(ISTEXT(ScheduleCompile!N532),IF(OR(ISNUMBER(FIND("5F",ScheduleCompile!N532)),ISNUMBER(FIND("0F",ScheduleCompile!N532)),ISNUMBER(FIND("8F",ScheduleCompile!N532)),ISNUMBER(FIND("1F",ScheduleCompile!N532)),ISNUMBER(FIND("2F",ScheduleCompile!N532)),ISNUMBER(FIND("3F",ScheduleCompile!N532)),ISNUMBER(FIND("6F",ScheduleCompile!N532)),ISNUMBER(FIND("7F",ScheduleCompile!N532)),ISNUMBER(FIND("9F",ScheduleCompile!N532)),ISNUMBER(FIND("4F",ScheduleCompile!N532))),VALUE(LEFT(ScheduleCompile!N532,FIND("F",ScheduleCompile!N532)-1)),ScheduleCompile!N532)))))))</f>
        <v>47.9</v>
      </c>
      <c r="T539" s="1">
        <f>IF(AND(ISERROR(IF(ScheduleCompile!O532="Off",0,IF(ScheduleCompile!O532="On",1,IF(ISNUMBER(ScheduleCompile!O532),ScheduleCompile!O532/1,IF(ISTEXT(ScheduleCompile!O532),IF(OR(ISNUMBER(FIND("5F",ScheduleCompile!O532)),ISNUMBER(FIND("0F",ScheduleCompile!O532)),ISNUMBER(FIND("8F",ScheduleCompile!O532)),ISNUMBER(FIND("1F",ScheduleCompile!O532)),ISNUMBER(FIND("2F",ScheduleCompile!O532)),ISNUMBER(FIND("3F",ScheduleCompile!O532)),ISNUMBER(FIND("6F",ScheduleCompile!O532)),ISNUMBER(FIND("7F",ScheduleCompile!O532)),ISNUMBER(FIND("9F",ScheduleCompile!O532)),ISNUMBER(FIND("4F",ScheduleCompile!O532))),VALUE(LEFT(ScheduleCompile!O532,FIND("F",ScheduleCompile!O532)-1)),ScheduleCompile!O532)))))),ISTEXT(ScheduleCompile!#REF!)),"ENDTABLE",IF(ISERROR(IF(ScheduleCompile!O532="Off",0,IF(ScheduleCompile!O532="On",1,IF(ISNUMBER(ScheduleCompile!O532),ScheduleCompile!O532/1,IF(ISTEXT(ScheduleCompile!O532),IF(OR(ISNUMBER(FIND("5F",ScheduleCompile!O532)),ISNUMBER(FIND("0F",ScheduleCompile!O532)),ISNUMBER(FIND("8F",ScheduleCompile!O532)),ISNUMBER(FIND("1F",ScheduleCompile!O532)),ISNUMBER(FIND("2F",ScheduleCompile!O532)),ISNUMBER(FIND("3F",ScheduleCompile!O532)),ISNUMBER(FIND("6F",ScheduleCompile!O532)),ISNUMBER(FIND("7F",ScheduleCompile!O532)),ISNUMBER(FIND("9F",ScheduleCompile!O532)),ISNUMBER(FIND("4F",ScheduleCompile!O532))),VALUE(LEFT(ScheduleCompile!O532,FIND("F",ScheduleCompile!O532)-1)),ScheduleCompile!O532)))))),"",IF(ScheduleCompile!O532="Off",0,IF(ScheduleCompile!O532="On",1,IF(ISNUMBER(ScheduleCompile!O532),ScheduleCompile!O532/1,IF(ISTEXT(ScheduleCompile!O532),IF(OR(ISNUMBER(FIND("5F",ScheduleCompile!O532)),ISNUMBER(FIND("0F",ScheduleCompile!O532)),ISNUMBER(FIND("8F",ScheduleCompile!O532)),ISNUMBER(FIND("1F",ScheduleCompile!O532)),ISNUMBER(FIND("2F",ScheduleCompile!O532)),ISNUMBER(FIND("3F",ScheduleCompile!O532)),ISNUMBER(FIND("6F",ScheduleCompile!O532)),ISNUMBER(FIND("7F",ScheduleCompile!O532)),ISNUMBER(FIND("9F",ScheduleCompile!O532)),ISNUMBER(FIND("4F",ScheduleCompile!O532))),VALUE(LEFT(ScheduleCompile!O532,FIND("F",ScheduleCompile!O532)-1)),ScheduleCompile!O532)))))))</f>
        <v>47.9</v>
      </c>
      <c r="U539" s="1">
        <f>IF(AND(ISERROR(IF(ScheduleCompile!P532="Off",0,IF(ScheduleCompile!P532="On",1,IF(ISNUMBER(ScheduleCompile!P532),ScheduleCompile!P532/1,IF(ISTEXT(ScheduleCompile!P532),IF(OR(ISNUMBER(FIND("5F",ScheduleCompile!P532)),ISNUMBER(FIND("0F",ScheduleCompile!P532)),ISNUMBER(FIND("8F",ScheduleCompile!P532)),ISNUMBER(FIND("1F",ScheduleCompile!P532)),ISNUMBER(FIND("2F",ScheduleCompile!P532)),ISNUMBER(FIND("3F",ScheduleCompile!P532)),ISNUMBER(FIND("6F",ScheduleCompile!P532)),ISNUMBER(FIND("7F",ScheduleCompile!P532)),ISNUMBER(FIND("9F",ScheduleCompile!P532)),ISNUMBER(FIND("4F",ScheduleCompile!P532))),VALUE(LEFT(ScheduleCompile!P532,FIND("F",ScheduleCompile!P532)-1)),ScheduleCompile!P532)))))),ISTEXT(ScheduleCompile!#REF!)),"ENDTABLE",IF(ISERROR(IF(ScheduleCompile!P532="Off",0,IF(ScheduleCompile!P532="On",1,IF(ISNUMBER(ScheduleCompile!P532),ScheduleCompile!P532/1,IF(ISTEXT(ScheduleCompile!P532),IF(OR(ISNUMBER(FIND("5F",ScheduleCompile!P532)),ISNUMBER(FIND("0F",ScheduleCompile!P532)),ISNUMBER(FIND("8F",ScheduleCompile!P532)),ISNUMBER(FIND("1F",ScheduleCompile!P532)),ISNUMBER(FIND("2F",ScheduleCompile!P532)),ISNUMBER(FIND("3F",ScheduleCompile!P532)),ISNUMBER(FIND("6F",ScheduleCompile!P532)),ISNUMBER(FIND("7F",ScheduleCompile!P532)),ISNUMBER(FIND("9F",ScheduleCompile!P532)),ISNUMBER(FIND("4F",ScheduleCompile!P532))),VALUE(LEFT(ScheduleCompile!P532,FIND("F",ScheduleCompile!P532)-1)),ScheduleCompile!P532)))))),"",IF(ScheduleCompile!P532="Off",0,IF(ScheduleCompile!P532="On",1,IF(ISNUMBER(ScheduleCompile!P532),ScheduleCompile!P532/1,IF(ISTEXT(ScheduleCompile!P532),IF(OR(ISNUMBER(FIND("5F",ScheduleCompile!P532)),ISNUMBER(FIND("0F",ScheduleCompile!P532)),ISNUMBER(FIND("8F",ScheduleCompile!P532)),ISNUMBER(FIND("1F",ScheduleCompile!P532)),ISNUMBER(FIND("2F",ScheduleCompile!P532)),ISNUMBER(FIND("3F",ScheduleCompile!P532)),ISNUMBER(FIND("6F",ScheduleCompile!P532)),ISNUMBER(FIND("7F",ScheduleCompile!P532)),ISNUMBER(FIND("9F",ScheduleCompile!P532)),ISNUMBER(FIND("4F",ScheduleCompile!P532))),VALUE(LEFT(ScheduleCompile!P532,FIND("F",ScheduleCompile!P532)-1)),ScheduleCompile!P532)))))))</f>
        <v>47.9</v>
      </c>
      <c r="V539" s="1">
        <f>IF(AND(ISERROR(IF(ScheduleCompile!Q532="Off",0,IF(ScheduleCompile!Q532="On",1,IF(ISNUMBER(ScheduleCompile!Q532),ScheduleCompile!Q532/1,IF(ISTEXT(ScheduleCompile!Q532),IF(OR(ISNUMBER(FIND("5F",ScheduleCompile!Q532)),ISNUMBER(FIND("0F",ScheduleCompile!Q532)),ISNUMBER(FIND("8F",ScheduleCompile!Q532)),ISNUMBER(FIND("1F",ScheduleCompile!Q532)),ISNUMBER(FIND("2F",ScheduleCompile!Q532)),ISNUMBER(FIND("3F",ScheduleCompile!Q532)),ISNUMBER(FIND("6F",ScheduleCompile!Q532)),ISNUMBER(FIND("7F",ScheduleCompile!Q532)),ISNUMBER(FIND("9F",ScheduleCompile!Q532)),ISNUMBER(FIND("4F",ScheduleCompile!Q532))),VALUE(LEFT(ScheduleCompile!Q532,FIND("F",ScheduleCompile!Q532)-1)),ScheduleCompile!Q532)))))),ISTEXT(ScheduleCompile!#REF!)),"ENDTABLE",IF(ISERROR(IF(ScheduleCompile!Q532="Off",0,IF(ScheduleCompile!Q532="On",1,IF(ISNUMBER(ScheduleCompile!Q532),ScheduleCompile!Q532/1,IF(ISTEXT(ScheduleCompile!Q532),IF(OR(ISNUMBER(FIND("5F",ScheduleCompile!Q532)),ISNUMBER(FIND("0F",ScheduleCompile!Q532)),ISNUMBER(FIND("8F",ScheduleCompile!Q532)),ISNUMBER(FIND("1F",ScheduleCompile!Q532)),ISNUMBER(FIND("2F",ScheduleCompile!Q532)),ISNUMBER(FIND("3F",ScheduleCompile!Q532)),ISNUMBER(FIND("6F",ScheduleCompile!Q532)),ISNUMBER(FIND("7F",ScheduleCompile!Q532)),ISNUMBER(FIND("9F",ScheduleCompile!Q532)),ISNUMBER(FIND("4F",ScheduleCompile!Q532))),VALUE(LEFT(ScheduleCompile!Q532,FIND("F",ScheduleCompile!Q532)-1)),ScheduleCompile!Q532)))))),"",IF(ScheduleCompile!Q532="Off",0,IF(ScheduleCompile!Q532="On",1,IF(ISNUMBER(ScheduleCompile!Q532),ScheduleCompile!Q532/1,IF(ISTEXT(ScheduleCompile!Q532),IF(OR(ISNUMBER(FIND("5F",ScheduleCompile!Q532)),ISNUMBER(FIND("0F",ScheduleCompile!Q532)),ISNUMBER(FIND("8F",ScheduleCompile!Q532)),ISNUMBER(FIND("1F",ScheduleCompile!Q532)),ISNUMBER(FIND("2F",ScheduleCompile!Q532)),ISNUMBER(FIND("3F",ScheduleCompile!Q532)),ISNUMBER(FIND("6F",ScheduleCompile!Q532)),ISNUMBER(FIND("7F",ScheduleCompile!Q532)),ISNUMBER(FIND("9F",ScheduleCompile!Q532)),ISNUMBER(FIND("4F",ScheduleCompile!Q532))),VALUE(LEFT(ScheduleCompile!Q532,FIND("F",ScheduleCompile!Q532)-1)),ScheduleCompile!Q532)))))))</f>
        <v>47.9</v>
      </c>
      <c r="W539" s="1">
        <f>IF(AND(ISERROR(IF(ScheduleCompile!R532="Off",0,IF(ScheduleCompile!R532="On",1,IF(ISNUMBER(ScheduleCompile!R532),ScheduleCompile!R532/1,IF(ISTEXT(ScheduleCompile!R532),IF(OR(ISNUMBER(FIND("5F",ScheduleCompile!R532)),ISNUMBER(FIND("0F",ScheduleCompile!R532)),ISNUMBER(FIND("8F",ScheduleCompile!R532)),ISNUMBER(FIND("1F",ScheduleCompile!R532)),ISNUMBER(FIND("2F",ScheduleCompile!R532)),ISNUMBER(FIND("3F",ScheduleCompile!R532)),ISNUMBER(FIND("6F",ScheduleCompile!R532)),ISNUMBER(FIND("7F",ScheduleCompile!R532)),ISNUMBER(FIND("9F",ScheduleCompile!R532)),ISNUMBER(FIND("4F",ScheduleCompile!R532))),VALUE(LEFT(ScheduleCompile!R532,FIND("F",ScheduleCompile!R532)-1)),ScheduleCompile!R532)))))),ISTEXT(ScheduleCompile!#REF!)),"ENDTABLE",IF(ISERROR(IF(ScheduleCompile!R532="Off",0,IF(ScheduleCompile!R532="On",1,IF(ISNUMBER(ScheduleCompile!R532),ScheduleCompile!R532/1,IF(ISTEXT(ScheduleCompile!R532),IF(OR(ISNUMBER(FIND("5F",ScheduleCompile!R532)),ISNUMBER(FIND("0F",ScheduleCompile!R532)),ISNUMBER(FIND("8F",ScheduleCompile!R532)),ISNUMBER(FIND("1F",ScheduleCompile!R532)),ISNUMBER(FIND("2F",ScheduleCompile!R532)),ISNUMBER(FIND("3F",ScheduleCompile!R532)),ISNUMBER(FIND("6F",ScheduleCompile!R532)),ISNUMBER(FIND("7F",ScheduleCompile!R532)),ISNUMBER(FIND("9F",ScheduleCompile!R532)),ISNUMBER(FIND("4F",ScheduleCompile!R532))),VALUE(LEFT(ScheduleCompile!R532,FIND("F",ScheduleCompile!R532)-1)),ScheduleCompile!R532)))))),"",IF(ScheduleCompile!R532="Off",0,IF(ScheduleCompile!R532="On",1,IF(ISNUMBER(ScheduleCompile!R532),ScheduleCompile!R532/1,IF(ISTEXT(ScheduleCompile!R532),IF(OR(ISNUMBER(FIND("5F",ScheduleCompile!R532)),ISNUMBER(FIND("0F",ScheduleCompile!R532)),ISNUMBER(FIND("8F",ScheduleCompile!R532)),ISNUMBER(FIND("1F",ScheduleCompile!R532)),ISNUMBER(FIND("2F",ScheduleCompile!R532)),ISNUMBER(FIND("3F",ScheduleCompile!R532)),ISNUMBER(FIND("6F",ScheduleCompile!R532)),ISNUMBER(FIND("7F",ScheduleCompile!R532)),ISNUMBER(FIND("9F",ScheduleCompile!R532)),ISNUMBER(FIND("4F",ScheduleCompile!R532))),VALUE(LEFT(ScheduleCompile!R532,FIND("F",ScheduleCompile!R532)-1)),ScheduleCompile!R532)))))))</f>
        <v>47.9</v>
      </c>
      <c r="X539" s="1">
        <f>IF(AND(ISERROR(IF(ScheduleCompile!S532="Off",0,IF(ScheduleCompile!S532="On",1,IF(ISNUMBER(ScheduleCompile!S532),ScheduleCompile!S532/1,IF(ISTEXT(ScheduleCompile!S532),IF(OR(ISNUMBER(FIND("5F",ScheduleCompile!S532)),ISNUMBER(FIND("0F",ScheduleCompile!S532)),ISNUMBER(FIND("8F",ScheduleCompile!S532)),ISNUMBER(FIND("1F",ScheduleCompile!S532)),ISNUMBER(FIND("2F",ScheduleCompile!S532)),ISNUMBER(FIND("3F",ScheduleCompile!S532)),ISNUMBER(FIND("6F",ScheduleCompile!S532)),ISNUMBER(FIND("7F",ScheduleCompile!S532)),ISNUMBER(FIND("9F",ScheduleCompile!S532)),ISNUMBER(FIND("4F",ScheduleCompile!S532))),VALUE(LEFT(ScheduleCompile!S532,FIND("F",ScheduleCompile!S532)-1)),ScheduleCompile!S532)))))),ISTEXT(ScheduleCompile!#REF!)),"ENDTABLE",IF(ISERROR(IF(ScheduleCompile!S532="Off",0,IF(ScheduleCompile!S532="On",1,IF(ISNUMBER(ScheduleCompile!S532),ScheduleCompile!S532/1,IF(ISTEXT(ScheduleCompile!S532),IF(OR(ISNUMBER(FIND("5F",ScheduleCompile!S532)),ISNUMBER(FIND("0F",ScheduleCompile!S532)),ISNUMBER(FIND("8F",ScheduleCompile!S532)),ISNUMBER(FIND("1F",ScheduleCompile!S532)),ISNUMBER(FIND("2F",ScheduleCompile!S532)),ISNUMBER(FIND("3F",ScheduleCompile!S532)),ISNUMBER(FIND("6F",ScheduleCompile!S532)),ISNUMBER(FIND("7F",ScheduleCompile!S532)),ISNUMBER(FIND("9F",ScheduleCompile!S532)),ISNUMBER(FIND("4F",ScheduleCompile!S532))),VALUE(LEFT(ScheduleCompile!S532,FIND("F",ScheduleCompile!S532)-1)),ScheduleCompile!S532)))))),"",IF(ScheduleCompile!S532="Off",0,IF(ScheduleCompile!S532="On",1,IF(ISNUMBER(ScheduleCompile!S532),ScheduleCompile!S532/1,IF(ISTEXT(ScheduleCompile!S532),IF(OR(ISNUMBER(FIND("5F",ScheduleCompile!S532)),ISNUMBER(FIND("0F",ScheduleCompile!S532)),ISNUMBER(FIND("8F",ScheduleCompile!S532)),ISNUMBER(FIND("1F",ScheduleCompile!S532)),ISNUMBER(FIND("2F",ScheduleCompile!S532)),ISNUMBER(FIND("3F",ScheduleCompile!S532)),ISNUMBER(FIND("6F",ScheduleCompile!S532)),ISNUMBER(FIND("7F",ScheduleCompile!S532)),ISNUMBER(FIND("9F",ScheduleCompile!S532)),ISNUMBER(FIND("4F",ScheduleCompile!S532))),VALUE(LEFT(ScheduleCompile!S532,FIND("F",ScheduleCompile!S532)-1)),ScheduleCompile!S532)))))))</f>
        <v>47.9</v>
      </c>
      <c r="Y539" s="1">
        <f>IF(AND(ISERROR(IF(ScheduleCompile!T532="Off",0,IF(ScheduleCompile!T532="On",1,IF(ISNUMBER(ScheduleCompile!T532),ScheduleCompile!T532/1,IF(ISTEXT(ScheduleCompile!T532),IF(OR(ISNUMBER(FIND("5F",ScheduleCompile!T532)),ISNUMBER(FIND("0F",ScheduleCompile!T532)),ISNUMBER(FIND("8F",ScheduleCompile!T532)),ISNUMBER(FIND("1F",ScheduleCompile!T532)),ISNUMBER(FIND("2F",ScheduleCompile!T532)),ISNUMBER(FIND("3F",ScheduleCompile!T532)),ISNUMBER(FIND("6F",ScheduleCompile!T532)),ISNUMBER(FIND("7F",ScheduleCompile!T532)),ISNUMBER(FIND("9F",ScheduleCompile!T532)),ISNUMBER(FIND("4F",ScheduleCompile!T532))),VALUE(LEFT(ScheduleCompile!T532,FIND("F",ScheduleCompile!T532)-1)),ScheduleCompile!T532)))))),ISTEXT(ScheduleCompile!#REF!)),"ENDTABLE",IF(ISERROR(IF(ScheduleCompile!T532="Off",0,IF(ScheduleCompile!T532="On",1,IF(ISNUMBER(ScheduleCompile!T532),ScheduleCompile!T532/1,IF(ISTEXT(ScheduleCompile!T532),IF(OR(ISNUMBER(FIND("5F",ScheduleCompile!T532)),ISNUMBER(FIND("0F",ScheduleCompile!T532)),ISNUMBER(FIND("8F",ScheduleCompile!T532)),ISNUMBER(FIND("1F",ScheduleCompile!T532)),ISNUMBER(FIND("2F",ScheduleCompile!T532)),ISNUMBER(FIND("3F",ScheduleCompile!T532)),ISNUMBER(FIND("6F",ScheduleCompile!T532)),ISNUMBER(FIND("7F",ScheduleCompile!T532)),ISNUMBER(FIND("9F",ScheduleCompile!T532)),ISNUMBER(FIND("4F",ScheduleCompile!T532))),VALUE(LEFT(ScheduleCompile!T532,FIND("F",ScheduleCompile!T532)-1)),ScheduleCompile!T532)))))),"",IF(ScheduleCompile!T532="Off",0,IF(ScheduleCompile!T532="On",1,IF(ISNUMBER(ScheduleCompile!T532),ScheduleCompile!T532/1,IF(ISTEXT(ScheduleCompile!T532),IF(OR(ISNUMBER(FIND("5F",ScheduleCompile!T532)),ISNUMBER(FIND("0F",ScheduleCompile!T532)),ISNUMBER(FIND("8F",ScheduleCompile!T532)),ISNUMBER(FIND("1F",ScheduleCompile!T532)),ISNUMBER(FIND("2F",ScheduleCompile!T532)),ISNUMBER(FIND("3F",ScheduleCompile!T532)),ISNUMBER(FIND("6F",ScheduleCompile!T532)),ISNUMBER(FIND("7F",ScheduleCompile!T532)),ISNUMBER(FIND("9F",ScheduleCompile!T532)),ISNUMBER(FIND("4F",ScheduleCompile!T532))),VALUE(LEFT(ScheduleCompile!T532,FIND("F",ScheduleCompile!T532)-1)),ScheduleCompile!T532)))))))</f>
        <v>47.9</v>
      </c>
      <c r="Z539" s="1">
        <f>IF(AND(ISERROR(IF(ScheduleCompile!U532="Off",0,IF(ScheduleCompile!U532="On",1,IF(ISNUMBER(ScheduleCompile!U532),ScheduleCompile!U532/1,IF(ISTEXT(ScheduleCompile!U532),IF(OR(ISNUMBER(FIND("5F",ScheduleCompile!U532)),ISNUMBER(FIND("0F",ScheduleCompile!U532)),ISNUMBER(FIND("8F",ScheduleCompile!U532)),ISNUMBER(FIND("1F",ScheduleCompile!U532)),ISNUMBER(FIND("2F",ScheduleCompile!U532)),ISNUMBER(FIND("3F",ScheduleCompile!U532)),ISNUMBER(FIND("6F",ScheduleCompile!U532)),ISNUMBER(FIND("7F",ScheduleCompile!U532)),ISNUMBER(FIND("9F",ScheduleCompile!U532)),ISNUMBER(FIND("4F",ScheduleCompile!U532))),VALUE(LEFT(ScheduleCompile!U532,FIND("F",ScheduleCompile!U532)-1)),ScheduleCompile!U532)))))),ISTEXT(ScheduleCompile!#REF!)),"ENDTABLE",IF(ISERROR(IF(ScheduleCompile!U532="Off",0,IF(ScheduleCompile!U532="On",1,IF(ISNUMBER(ScheduleCompile!U532),ScheduleCompile!U532/1,IF(ISTEXT(ScheduleCompile!U532),IF(OR(ISNUMBER(FIND("5F",ScheduleCompile!U532)),ISNUMBER(FIND("0F",ScheduleCompile!U532)),ISNUMBER(FIND("8F",ScheduleCompile!U532)),ISNUMBER(FIND("1F",ScheduleCompile!U532)),ISNUMBER(FIND("2F",ScheduleCompile!U532)),ISNUMBER(FIND("3F",ScheduleCompile!U532)),ISNUMBER(FIND("6F",ScheduleCompile!U532)),ISNUMBER(FIND("7F",ScheduleCompile!U532)),ISNUMBER(FIND("9F",ScheduleCompile!U532)),ISNUMBER(FIND("4F",ScheduleCompile!U532))),VALUE(LEFT(ScheduleCompile!U532,FIND("F",ScheduleCompile!U532)-1)),ScheduleCompile!U532)))))),"",IF(ScheduleCompile!U532="Off",0,IF(ScheduleCompile!U532="On",1,IF(ISNUMBER(ScheduleCompile!U532),ScheduleCompile!U532/1,IF(ISTEXT(ScheduleCompile!U532),IF(OR(ISNUMBER(FIND("5F",ScheduleCompile!U532)),ISNUMBER(FIND("0F",ScheduleCompile!U532)),ISNUMBER(FIND("8F",ScheduleCompile!U532)),ISNUMBER(FIND("1F",ScheduleCompile!U532)),ISNUMBER(FIND("2F",ScheduleCompile!U532)),ISNUMBER(FIND("3F",ScheduleCompile!U532)),ISNUMBER(FIND("6F",ScheduleCompile!U532)),ISNUMBER(FIND("7F",ScheduleCompile!U532)),ISNUMBER(FIND("9F",ScheduleCompile!U532)),ISNUMBER(FIND("4F",ScheduleCompile!U532))),VALUE(LEFT(ScheduleCompile!U532,FIND("F",ScheduleCompile!U532)-1)),ScheduleCompile!U532)))))))</f>
        <v>47.9</v>
      </c>
      <c r="AA539" s="1">
        <f>IF(AND(ISERROR(IF(ScheduleCompile!V532="Off",0,IF(ScheduleCompile!V532="On",1,IF(ISNUMBER(ScheduleCompile!V532),ScheduleCompile!V532/1,IF(ISTEXT(ScheduleCompile!V532),IF(OR(ISNUMBER(FIND("5F",ScheduleCompile!V532)),ISNUMBER(FIND("0F",ScheduleCompile!V532)),ISNUMBER(FIND("8F",ScheduleCompile!V532)),ISNUMBER(FIND("1F",ScheduleCompile!V532)),ISNUMBER(FIND("2F",ScheduleCompile!V532)),ISNUMBER(FIND("3F",ScheduleCompile!V532)),ISNUMBER(FIND("6F",ScheduleCompile!V532)),ISNUMBER(FIND("7F",ScheduleCompile!V532)),ISNUMBER(FIND("9F",ScheduleCompile!V532)),ISNUMBER(FIND("4F",ScheduleCompile!V532))),VALUE(LEFT(ScheduleCompile!V532,FIND("F",ScheduleCompile!V532)-1)),ScheduleCompile!V532)))))),ISTEXT(ScheduleCompile!#REF!)),"ENDTABLE",IF(ISERROR(IF(ScheduleCompile!V532="Off",0,IF(ScheduleCompile!V532="On",1,IF(ISNUMBER(ScheduleCompile!V532),ScheduleCompile!V532/1,IF(ISTEXT(ScheduleCompile!V532),IF(OR(ISNUMBER(FIND("5F",ScheduleCompile!V532)),ISNUMBER(FIND("0F",ScheduleCompile!V532)),ISNUMBER(FIND("8F",ScheduleCompile!V532)),ISNUMBER(FIND("1F",ScheduleCompile!V532)),ISNUMBER(FIND("2F",ScheduleCompile!V532)),ISNUMBER(FIND("3F",ScheduleCompile!V532)),ISNUMBER(FIND("6F",ScheduleCompile!V532)),ISNUMBER(FIND("7F",ScheduleCompile!V532)),ISNUMBER(FIND("9F",ScheduleCompile!V532)),ISNUMBER(FIND("4F",ScheduleCompile!V532))),VALUE(LEFT(ScheduleCompile!V532,FIND("F",ScheduleCompile!V532)-1)),ScheduleCompile!V532)))))),"",IF(ScheduleCompile!V532="Off",0,IF(ScheduleCompile!V532="On",1,IF(ISNUMBER(ScheduleCompile!V532),ScheduleCompile!V532/1,IF(ISTEXT(ScheduleCompile!V532),IF(OR(ISNUMBER(FIND("5F",ScheduleCompile!V532)),ISNUMBER(FIND("0F",ScheduleCompile!V532)),ISNUMBER(FIND("8F",ScheduleCompile!V532)),ISNUMBER(FIND("1F",ScheduleCompile!V532)),ISNUMBER(FIND("2F",ScheduleCompile!V532)),ISNUMBER(FIND("3F",ScheduleCompile!V532)),ISNUMBER(FIND("6F",ScheduleCompile!V532)),ISNUMBER(FIND("7F",ScheduleCompile!V532)),ISNUMBER(FIND("9F",ScheduleCompile!V532)),ISNUMBER(FIND("4F",ScheduleCompile!V532))),VALUE(LEFT(ScheduleCompile!V532,FIND("F",ScheduleCompile!V532)-1)),ScheduleCompile!V532)))))))</f>
        <v>47.9</v>
      </c>
      <c r="AB539" s="1">
        <f>IF(AND(ISERROR(IF(ScheduleCompile!W532="Off",0,IF(ScheduleCompile!W532="On",1,IF(ISNUMBER(ScheduleCompile!W532),ScheduleCompile!W532/1,IF(ISTEXT(ScheduleCompile!W532),IF(OR(ISNUMBER(FIND("5F",ScheduleCompile!W532)),ISNUMBER(FIND("0F",ScheduleCompile!W532)),ISNUMBER(FIND("8F",ScheduleCompile!W532)),ISNUMBER(FIND("1F",ScheduleCompile!W532)),ISNUMBER(FIND("2F",ScheduleCompile!W532)),ISNUMBER(FIND("3F",ScheduleCompile!W532)),ISNUMBER(FIND("6F",ScheduleCompile!W532)),ISNUMBER(FIND("7F",ScheduleCompile!W532)),ISNUMBER(FIND("9F",ScheduleCompile!W532)),ISNUMBER(FIND("4F",ScheduleCompile!W532))),VALUE(LEFT(ScheduleCompile!W532,FIND("F",ScheduleCompile!W532)-1)),ScheduleCompile!W532)))))),ISTEXT(ScheduleCompile!#REF!)),"ENDTABLE",IF(ISERROR(IF(ScheduleCompile!W532="Off",0,IF(ScheduleCompile!W532="On",1,IF(ISNUMBER(ScheduleCompile!W532),ScheduleCompile!W532/1,IF(ISTEXT(ScheduleCompile!W532),IF(OR(ISNUMBER(FIND("5F",ScheduleCompile!W532)),ISNUMBER(FIND("0F",ScheduleCompile!W532)),ISNUMBER(FIND("8F",ScheduleCompile!W532)),ISNUMBER(FIND("1F",ScheduleCompile!W532)),ISNUMBER(FIND("2F",ScheduleCompile!W532)),ISNUMBER(FIND("3F",ScheduleCompile!W532)),ISNUMBER(FIND("6F",ScheduleCompile!W532)),ISNUMBER(FIND("7F",ScheduleCompile!W532)),ISNUMBER(FIND("9F",ScheduleCompile!W532)),ISNUMBER(FIND("4F",ScheduleCompile!W532))),VALUE(LEFT(ScheduleCompile!W532,FIND("F",ScheduleCompile!W532)-1)),ScheduleCompile!W532)))))),"",IF(ScheduleCompile!W532="Off",0,IF(ScheduleCompile!W532="On",1,IF(ISNUMBER(ScheduleCompile!W532),ScheduleCompile!W532/1,IF(ISTEXT(ScheduleCompile!W532),IF(OR(ISNUMBER(FIND("5F",ScheduleCompile!W532)),ISNUMBER(FIND("0F",ScheduleCompile!W532)),ISNUMBER(FIND("8F",ScheduleCompile!W532)),ISNUMBER(FIND("1F",ScheduleCompile!W532)),ISNUMBER(FIND("2F",ScheduleCompile!W532)),ISNUMBER(FIND("3F",ScheduleCompile!W532)),ISNUMBER(FIND("6F",ScheduleCompile!W532)),ISNUMBER(FIND("7F",ScheduleCompile!W532)),ISNUMBER(FIND("9F",ScheduleCompile!W532)),ISNUMBER(FIND("4F",ScheduleCompile!W532))),VALUE(LEFT(ScheduleCompile!W532,FIND("F",ScheduleCompile!W532)-1)),ScheduleCompile!W532)))))))</f>
        <v>47.9</v>
      </c>
      <c r="AC539" s="1">
        <f>IF(AND(ISERROR(IF(ScheduleCompile!X532="Off",0,IF(ScheduleCompile!X532="On",1,IF(ISNUMBER(ScheduleCompile!X532),ScheduleCompile!X532/1,IF(ISTEXT(ScheduleCompile!X532),IF(OR(ISNUMBER(FIND("5F",ScheduleCompile!X532)),ISNUMBER(FIND("0F",ScheduleCompile!X532)),ISNUMBER(FIND("8F",ScheduleCompile!X532)),ISNUMBER(FIND("1F",ScheduleCompile!X532)),ISNUMBER(FIND("2F",ScheduleCompile!X532)),ISNUMBER(FIND("3F",ScheduleCompile!X532)),ISNUMBER(FIND("6F",ScheduleCompile!X532)),ISNUMBER(FIND("7F",ScheduleCompile!X532)),ISNUMBER(FIND("9F",ScheduleCompile!X532)),ISNUMBER(FIND("4F",ScheduleCompile!X532))),VALUE(LEFT(ScheduleCompile!X532,FIND("F",ScheduleCompile!X532)-1)),ScheduleCompile!X532)))))),ISTEXT(ScheduleCompile!#REF!)),"ENDTABLE",IF(ISERROR(IF(ScheduleCompile!X532="Off",0,IF(ScheduleCompile!X532="On",1,IF(ISNUMBER(ScheduleCompile!X532),ScheduleCompile!X532/1,IF(ISTEXT(ScheduleCompile!X532),IF(OR(ISNUMBER(FIND("5F",ScheduleCompile!X532)),ISNUMBER(FIND("0F",ScheduleCompile!X532)),ISNUMBER(FIND("8F",ScheduleCompile!X532)),ISNUMBER(FIND("1F",ScheduleCompile!X532)),ISNUMBER(FIND("2F",ScheduleCompile!X532)),ISNUMBER(FIND("3F",ScheduleCompile!X532)),ISNUMBER(FIND("6F",ScheduleCompile!X532)),ISNUMBER(FIND("7F",ScheduleCompile!X532)),ISNUMBER(FIND("9F",ScheduleCompile!X532)),ISNUMBER(FIND("4F",ScheduleCompile!X532))),VALUE(LEFT(ScheduleCompile!X532,FIND("F",ScheduleCompile!X532)-1)),ScheduleCompile!X532)))))),"",IF(ScheduleCompile!X532="Off",0,IF(ScheduleCompile!X532="On",1,IF(ISNUMBER(ScheduleCompile!X532),ScheduleCompile!X532/1,IF(ISTEXT(ScheduleCompile!X532),IF(OR(ISNUMBER(FIND("5F",ScheduleCompile!X532)),ISNUMBER(FIND("0F",ScheduleCompile!X532)),ISNUMBER(FIND("8F",ScheduleCompile!X532)),ISNUMBER(FIND("1F",ScheduleCompile!X532)),ISNUMBER(FIND("2F",ScheduleCompile!X532)),ISNUMBER(FIND("3F",ScheduleCompile!X532)),ISNUMBER(FIND("6F",ScheduleCompile!X532)),ISNUMBER(FIND("7F",ScheduleCompile!X532)),ISNUMBER(FIND("9F",ScheduleCompile!X532)),ISNUMBER(FIND("4F",ScheduleCompile!X532))),VALUE(LEFT(ScheduleCompile!X532,FIND("F",ScheduleCompile!X532)-1)),ScheduleCompile!X532)))))))</f>
        <v>47.9</v>
      </c>
      <c r="AD539" s="1">
        <f>IF(AND(ISERROR(IF(ScheduleCompile!Y532="Off",0,IF(ScheduleCompile!Y532="On",1,IF(ISNUMBER(ScheduleCompile!Y532),ScheduleCompile!Y532/1,IF(ISTEXT(ScheduleCompile!Y532),IF(OR(ISNUMBER(FIND("5F",ScheduleCompile!Y532)),ISNUMBER(FIND("0F",ScheduleCompile!Y532)),ISNUMBER(FIND("8F",ScheduleCompile!Y532)),ISNUMBER(FIND("1F",ScheduleCompile!Y532)),ISNUMBER(FIND("2F",ScheduleCompile!Y532)),ISNUMBER(FIND("3F",ScheduleCompile!Y532)),ISNUMBER(FIND("6F",ScheduleCompile!Y532)),ISNUMBER(FIND("7F",ScheduleCompile!Y532)),ISNUMBER(FIND("9F",ScheduleCompile!Y532)),ISNUMBER(FIND("4F",ScheduleCompile!Y532))),VALUE(LEFT(ScheduleCompile!Y532,FIND("F",ScheduleCompile!Y532)-1)),ScheduleCompile!Y532)))))),ISTEXT(ScheduleCompile!#REF!)),"ENDTABLE",IF(ISERROR(IF(ScheduleCompile!Y532="Off",0,IF(ScheduleCompile!Y532="On",1,IF(ISNUMBER(ScheduleCompile!Y532),ScheduleCompile!Y532/1,IF(ISTEXT(ScheduleCompile!Y532),IF(OR(ISNUMBER(FIND("5F",ScheduleCompile!Y532)),ISNUMBER(FIND("0F",ScheduleCompile!Y532)),ISNUMBER(FIND("8F",ScheduleCompile!Y532)),ISNUMBER(FIND("1F",ScheduleCompile!Y532)),ISNUMBER(FIND("2F",ScheduleCompile!Y532)),ISNUMBER(FIND("3F",ScheduleCompile!Y532)),ISNUMBER(FIND("6F",ScheduleCompile!Y532)),ISNUMBER(FIND("7F",ScheduleCompile!Y532)),ISNUMBER(FIND("9F",ScheduleCompile!Y532)),ISNUMBER(FIND("4F",ScheduleCompile!Y532))),VALUE(LEFT(ScheduleCompile!Y532,FIND("F",ScheduleCompile!Y532)-1)),ScheduleCompile!Y532)))))),"",IF(ScheduleCompile!Y532="Off",0,IF(ScheduleCompile!Y532="On",1,IF(ISNUMBER(ScheduleCompile!Y532),ScheduleCompile!Y532/1,IF(ISTEXT(ScheduleCompile!Y532),IF(OR(ISNUMBER(FIND("5F",ScheduleCompile!Y532)),ISNUMBER(FIND("0F",ScheduleCompile!Y532)),ISNUMBER(FIND("8F",ScheduleCompile!Y532)),ISNUMBER(FIND("1F",ScheduleCompile!Y532)),ISNUMBER(FIND("2F",ScheduleCompile!Y532)),ISNUMBER(FIND("3F",ScheduleCompile!Y532)),ISNUMBER(FIND("6F",ScheduleCompile!Y532)),ISNUMBER(FIND("7F",ScheduleCompile!Y532)),ISNUMBER(FIND("9F",ScheduleCompile!Y532)),ISNUMBER(FIND("4F",ScheduleCompile!Y532))),VALUE(LEFT(ScheduleCompile!Y532,FIND("F",ScheduleCompile!Y532)-1)),ScheduleCompile!Y532)))))))</f>
        <v>47.9</v>
      </c>
    </row>
    <row r="540" spans="1:30" x14ac:dyDescent="0.25">
      <c r="A540" t="str">
        <f t="shared" si="35"/>
        <v>SchDay "WaterMainCZ01Apr"  Type = "Temperature" Hr = (48.6, 48.6, 48.6, 48.6, 48.6, 48.6, 48.6, 48.6, 48.6, 48.6, 48.6, 48.6, 48.6, 48.6, 48.6, 48.6, 48.6, 48.6, 48.6, 48.6, 48.6, 48.6, 48.6, 48.6) ..</v>
      </c>
      <c r="B540" s="1" t="s">
        <v>623</v>
      </c>
      <c r="C540" t="str">
        <f t="shared" si="36"/>
        <v xml:space="preserve">SchDay "WaterMainCZ01Apr"  Type = "Temperature" Hr = </v>
      </c>
      <c r="D540" t="str">
        <f t="shared" si="37"/>
        <v>(48.6, 48.6, 48.6, 48.6, 48.6, 48.6, 48.6, 48.6, 48.6, 48.6, 48.6, 48.6, 48.6, 48.6, 48.6, 48.6, 48.6, 48.6, 48.6, 48.6, 48.6, 48.6, 48.6, 48.6) ..</v>
      </c>
      <c r="E540" s="30" t="str">
        <f>ScheduleCompile!A533</f>
        <v>WaterMainCZ01Apr</v>
      </c>
      <c r="F540" t="str">
        <f t="shared" si="38"/>
        <v>Temperature</v>
      </c>
      <c r="G540" s="1">
        <f>IF(AND(ISERROR(IF(ScheduleCompile!B533="Off",0,IF(ScheduleCompile!B533="On",1,IF(ISNUMBER(ScheduleCompile!B533),ScheduleCompile!B533/1,IF(ISTEXT(ScheduleCompile!B533),IF(OR(ISNUMBER(FIND("5F",ScheduleCompile!B533)),ISNUMBER(FIND("0F",ScheduleCompile!B533)),ISNUMBER(FIND("8F",ScheduleCompile!B533)),ISNUMBER(FIND("1F",ScheduleCompile!B533)),ISNUMBER(FIND("2F",ScheduleCompile!B533)),ISNUMBER(FIND("3F",ScheduleCompile!B533)),ISNUMBER(FIND("6F",ScheduleCompile!B533)),ISNUMBER(FIND("7F",ScheduleCompile!B533)),ISNUMBER(FIND("9F",ScheduleCompile!B533)),ISNUMBER(FIND("4F",ScheduleCompile!B533))),VALUE(LEFT(ScheduleCompile!B533,FIND("F",ScheduleCompile!B533)-1)),ScheduleCompile!B533)))))),ISTEXT(ScheduleCompile!#REF!)),"ENDTABLE",IF(ISERROR(IF(ScheduleCompile!B533="Off",0,IF(ScheduleCompile!B533="On",1,IF(ISNUMBER(ScheduleCompile!B533),ScheduleCompile!B533/1,IF(ISTEXT(ScheduleCompile!B533),IF(OR(ISNUMBER(FIND("5F",ScheduleCompile!B533)),ISNUMBER(FIND("0F",ScheduleCompile!B533)),ISNUMBER(FIND("8F",ScheduleCompile!B533)),ISNUMBER(FIND("1F",ScheduleCompile!B533)),ISNUMBER(FIND("2F",ScheduleCompile!B533)),ISNUMBER(FIND("3F",ScheduleCompile!B533)),ISNUMBER(FIND("6F",ScheduleCompile!B533)),ISNUMBER(FIND("7F",ScheduleCompile!B533)),ISNUMBER(FIND("9F",ScheduleCompile!B533)),ISNUMBER(FIND("4F",ScheduleCompile!B533))),VALUE(LEFT(ScheduleCompile!B533,FIND("F",ScheduleCompile!B533)-1)),ScheduleCompile!B533)))))),"",IF(ScheduleCompile!B533="Off",0,IF(ScheduleCompile!B533="On",1,IF(ISNUMBER(ScheduleCompile!B533),ScheduleCompile!B533/1,IF(ISTEXT(ScheduleCompile!B533),IF(OR(ISNUMBER(FIND("5F",ScheduleCompile!B533)),ISNUMBER(FIND("0F",ScheduleCompile!B533)),ISNUMBER(FIND("8F",ScheduleCompile!B533)),ISNUMBER(FIND("1F",ScheduleCompile!B533)),ISNUMBER(FIND("2F",ScheduleCompile!B533)),ISNUMBER(FIND("3F",ScheduleCompile!B533)),ISNUMBER(FIND("6F",ScheduleCompile!B533)),ISNUMBER(FIND("7F",ScheduleCompile!B533)),ISNUMBER(FIND("9F",ScheduleCompile!B533)),ISNUMBER(FIND("4F",ScheduleCompile!B533))),VALUE(LEFT(ScheduleCompile!B533,FIND("F",ScheduleCompile!B533)-1)),ScheduleCompile!B533)))))))</f>
        <v>48.6</v>
      </c>
      <c r="H540" s="1">
        <f>IF(AND(ISERROR(IF(ScheduleCompile!C533="Off",0,IF(ScheduleCompile!C533="On",1,IF(ISNUMBER(ScheduleCompile!C533),ScheduleCompile!C533/1,IF(ISTEXT(ScheduleCompile!C533),IF(OR(ISNUMBER(FIND("5F",ScheduleCompile!C533)),ISNUMBER(FIND("0F",ScheduleCompile!C533)),ISNUMBER(FIND("8F",ScheduleCompile!C533)),ISNUMBER(FIND("1F",ScheduleCompile!C533)),ISNUMBER(FIND("2F",ScheduleCompile!C533)),ISNUMBER(FIND("3F",ScheduleCompile!C533)),ISNUMBER(FIND("6F",ScheduleCompile!C533)),ISNUMBER(FIND("7F",ScheduleCompile!C533)),ISNUMBER(FIND("9F",ScheduleCompile!C533)),ISNUMBER(FIND("4F",ScheduleCompile!C533))),VALUE(LEFT(ScheduleCompile!C533,FIND("F",ScheduleCompile!C533)-1)),ScheduleCompile!C533)))))),ISTEXT(ScheduleCompile!#REF!)),"ENDTABLE",IF(ISERROR(IF(ScheduleCompile!C533="Off",0,IF(ScheduleCompile!C533="On",1,IF(ISNUMBER(ScheduleCompile!C533),ScheduleCompile!C533/1,IF(ISTEXT(ScheduleCompile!C533),IF(OR(ISNUMBER(FIND("5F",ScheduleCompile!C533)),ISNUMBER(FIND("0F",ScheduleCompile!C533)),ISNUMBER(FIND("8F",ScheduleCompile!C533)),ISNUMBER(FIND("1F",ScheduleCompile!C533)),ISNUMBER(FIND("2F",ScheduleCompile!C533)),ISNUMBER(FIND("3F",ScheduleCompile!C533)),ISNUMBER(FIND("6F",ScheduleCompile!C533)),ISNUMBER(FIND("7F",ScheduleCompile!C533)),ISNUMBER(FIND("9F",ScheduleCompile!C533)),ISNUMBER(FIND("4F",ScheduleCompile!C533))),VALUE(LEFT(ScheduleCompile!C533,FIND("F",ScheduleCompile!C533)-1)),ScheduleCompile!C533)))))),"",IF(ScheduleCompile!C533="Off",0,IF(ScheduleCompile!C533="On",1,IF(ISNUMBER(ScheduleCompile!C533),ScheduleCompile!C533/1,IF(ISTEXT(ScheduleCompile!C533),IF(OR(ISNUMBER(FIND("5F",ScheduleCompile!C533)),ISNUMBER(FIND("0F",ScheduleCompile!C533)),ISNUMBER(FIND("8F",ScheduleCompile!C533)),ISNUMBER(FIND("1F",ScheduleCompile!C533)),ISNUMBER(FIND("2F",ScheduleCompile!C533)),ISNUMBER(FIND("3F",ScheduleCompile!C533)),ISNUMBER(FIND("6F",ScheduleCompile!C533)),ISNUMBER(FIND("7F",ScheduleCompile!C533)),ISNUMBER(FIND("9F",ScheduleCompile!C533)),ISNUMBER(FIND("4F",ScheduleCompile!C533))),VALUE(LEFT(ScheduleCompile!C533,FIND("F",ScheduleCompile!C533)-1)),ScheduleCompile!C533)))))))</f>
        <v>48.6</v>
      </c>
      <c r="I540" s="1">
        <f>IF(AND(ISERROR(IF(ScheduleCompile!D533="Off",0,IF(ScheduleCompile!D533="On",1,IF(ISNUMBER(ScheduleCompile!D533),ScheduleCompile!D533/1,IF(ISTEXT(ScheduleCompile!D533),IF(OR(ISNUMBER(FIND("5F",ScheduleCompile!D533)),ISNUMBER(FIND("0F",ScheduleCompile!D533)),ISNUMBER(FIND("8F",ScheduleCompile!D533)),ISNUMBER(FIND("1F",ScheduleCompile!D533)),ISNUMBER(FIND("2F",ScheduleCompile!D533)),ISNUMBER(FIND("3F",ScheduleCompile!D533)),ISNUMBER(FIND("6F",ScheduleCompile!D533)),ISNUMBER(FIND("7F",ScheduleCompile!D533)),ISNUMBER(FIND("9F",ScheduleCompile!D533)),ISNUMBER(FIND("4F",ScheduleCompile!D533))),VALUE(LEFT(ScheduleCompile!D533,FIND("F",ScheduleCompile!D533)-1)),ScheduleCompile!D533)))))),ISTEXT(ScheduleCompile!#REF!)),"ENDTABLE",IF(ISERROR(IF(ScheduleCompile!D533="Off",0,IF(ScheduleCompile!D533="On",1,IF(ISNUMBER(ScheduleCompile!D533),ScheduleCompile!D533/1,IF(ISTEXT(ScheduleCompile!D533),IF(OR(ISNUMBER(FIND("5F",ScheduleCompile!D533)),ISNUMBER(FIND("0F",ScheduleCompile!D533)),ISNUMBER(FIND("8F",ScheduleCompile!D533)),ISNUMBER(FIND("1F",ScheduleCompile!D533)),ISNUMBER(FIND("2F",ScheduleCompile!D533)),ISNUMBER(FIND("3F",ScheduleCompile!D533)),ISNUMBER(FIND("6F",ScheduleCompile!D533)),ISNUMBER(FIND("7F",ScheduleCompile!D533)),ISNUMBER(FIND("9F",ScheduleCompile!D533)),ISNUMBER(FIND("4F",ScheduleCompile!D533))),VALUE(LEFT(ScheduleCompile!D533,FIND("F",ScheduleCompile!D533)-1)),ScheduleCompile!D533)))))),"",IF(ScheduleCompile!D533="Off",0,IF(ScheduleCompile!D533="On",1,IF(ISNUMBER(ScheduleCompile!D533),ScheduleCompile!D533/1,IF(ISTEXT(ScheduleCompile!D533),IF(OR(ISNUMBER(FIND("5F",ScheduleCompile!D533)),ISNUMBER(FIND("0F",ScheduleCompile!D533)),ISNUMBER(FIND("8F",ScheduleCompile!D533)),ISNUMBER(FIND("1F",ScheduleCompile!D533)),ISNUMBER(FIND("2F",ScheduleCompile!D533)),ISNUMBER(FIND("3F",ScheduleCompile!D533)),ISNUMBER(FIND("6F",ScheduleCompile!D533)),ISNUMBER(FIND("7F",ScheduleCompile!D533)),ISNUMBER(FIND("9F",ScheduleCompile!D533)),ISNUMBER(FIND("4F",ScheduleCompile!D533))),VALUE(LEFT(ScheduleCompile!D533,FIND("F",ScheduleCompile!D533)-1)),ScheduleCompile!D533)))))))</f>
        <v>48.6</v>
      </c>
      <c r="J540" s="1">
        <f>IF(AND(ISERROR(IF(ScheduleCompile!E533="Off",0,IF(ScheduleCompile!E533="On",1,IF(ISNUMBER(ScheduleCompile!E533),ScheduleCompile!E533/1,IF(ISTEXT(ScheduleCompile!E533),IF(OR(ISNUMBER(FIND("5F",ScheduleCompile!E533)),ISNUMBER(FIND("0F",ScheduleCompile!E533)),ISNUMBER(FIND("8F",ScheduleCompile!E533)),ISNUMBER(FIND("1F",ScheduleCompile!E533)),ISNUMBER(FIND("2F",ScheduleCompile!E533)),ISNUMBER(FIND("3F",ScheduleCompile!E533)),ISNUMBER(FIND("6F",ScheduleCompile!E533)),ISNUMBER(FIND("7F",ScheduleCompile!E533)),ISNUMBER(FIND("9F",ScheduleCompile!E533)),ISNUMBER(FIND("4F",ScheduleCompile!E533))),VALUE(LEFT(ScheduleCompile!E533,FIND("F",ScheduleCompile!E533)-1)),ScheduleCompile!E533)))))),ISTEXT(ScheduleCompile!#REF!)),"ENDTABLE",IF(ISERROR(IF(ScheduleCompile!E533="Off",0,IF(ScheduleCompile!E533="On",1,IF(ISNUMBER(ScheduleCompile!E533),ScheduleCompile!E533/1,IF(ISTEXT(ScheduleCompile!E533),IF(OR(ISNUMBER(FIND("5F",ScheduleCompile!E533)),ISNUMBER(FIND("0F",ScheduleCompile!E533)),ISNUMBER(FIND("8F",ScheduleCompile!E533)),ISNUMBER(FIND("1F",ScheduleCompile!E533)),ISNUMBER(FIND("2F",ScheduleCompile!E533)),ISNUMBER(FIND("3F",ScheduleCompile!E533)),ISNUMBER(FIND("6F",ScheduleCompile!E533)),ISNUMBER(FIND("7F",ScheduleCompile!E533)),ISNUMBER(FIND("9F",ScheduleCompile!E533)),ISNUMBER(FIND("4F",ScheduleCompile!E533))),VALUE(LEFT(ScheduleCompile!E533,FIND("F",ScheduleCompile!E533)-1)),ScheduleCompile!E533)))))),"",IF(ScheduleCompile!E533="Off",0,IF(ScheduleCompile!E533="On",1,IF(ISNUMBER(ScheduleCompile!E533),ScheduleCompile!E533/1,IF(ISTEXT(ScheduleCompile!E533),IF(OR(ISNUMBER(FIND("5F",ScheduleCompile!E533)),ISNUMBER(FIND("0F",ScheduleCompile!E533)),ISNUMBER(FIND("8F",ScheduleCompile!E533)),ISNUMBER(FIND("1F",ScheduleCompile!E533)),ISNUMBER(FIND("2F",ScheduleCompile!E533)),ISNUMBER(FIND("3F",ScheduleCompile!E533)),ISNUMBER(FIND("6F",ScheduleCompile!E533)),ISNUMBER(FIND("7F",ScheduleCompile!E533)),ISNUMBER(FIND("9F",ScheduleCompile!E533)),ISNUMBER(FIND("4F",ScheduleCompile!E533))),VALUE(LEFT(ScheduleCompile!E533,FIND("F",ScheduleCompile!E533)-1)),ScheduleCompile!E533)))))))</f>
        <v>48.6</v>
      </c>
      <c r="K540" s="1">
        <f>IF(AND(ISERROR(IF(ScheduleCompile!F533="Off",0,IF(ScheduleCompile!F533="On",1,IF(ISNUMBER(ScheduleCompile!F533),ScheduleCompile!F533/1,IF(ISTEXT(ScheduleCompile!F533),IF(OR(ISNUMBER(FIND("5F",ScheduleCompile!F533)),ISNUMBER(FIND("0F",ScheduleCompile!F533)),ISNUMBER(FIND("8F",ScheduleCompile!F533)),ISNUMBER(FIND("1F",ScheduleCompile!F533)),ISNUMBER(FIND("2F",ScheduleCompile!F533)),ISNUMBER(FIND("3F",ScheduleCompile!F533)),ISNUMBER(FIND("6F",ScheduleCompile!F533)),ISNUMBER(FIND("7F",ScheduleCompile!F533)),ISNUMBER(FIND("9F",ScheduleCompile!F533)),ISNUMBER(FIND("4F",ScheduleCompile!F533))),VALUE(LEFT(ScheduleCompile!F533,FIND("F",ScheduleCompile!F533)-1)),ScheduleCompile!F533)))))),ISTEXT(ScheduleCompile!#REF!)),"ENDTABLE",IF(ISERROR(IF(ScheduleCompile!F533="Off",0,IF(ScheduleCompile!F533="On",1,IF(ISNUMBER(ScheduleCompile!F533),ScheduleCompile!F533/1,IF(ISTEXT(ScheduleCompile!F533),IF(OR(ISNUMBER(FIND("5F",ScheduleCompile!F533)),ISNUMBER(FIND("0F",ScheduleCompile!F533)),ISNUMBER(FIND("8F",ScheduleCompile!F533)),ISNUMBER(FIND("1F",ScheduleCompile!F533)),ISNUMBER(FIND("2F",ScheduleCompile!F533)),ISNUMBER(FIND("3F",ScheduleCompile!F533)),ISNUMBER(FIND("6F",ScheduleCompile!F533)),ISNUMBER(FIND("7F",ScheduleCompile!F533)),ISNUMBER(FIND("9F",ScheduleCompile!F533)),ISNUMBER(FIND("4F",ScheduleCompile!F533))),VALUE(LEFT(ScheduleCompile!F533,FIND("F",ScheduleCompile!F533)-1)),ScheduleCompile!F533)))))),"",IF(ScheduleCompile!F533="Off",0,IF(ScheduleCompile!F533="On",1,IF(ISNUMBER(ScheduleCompile!F533),ScheduleCompile!F533/1,IF(ISTEXT(ScheduleCompile!F533),IF(OR(ISNUMBER(FIND("5F",ScheduleCompile!F533)),ISNUMBER(FIND("0F",ScheduleCompile!F533)),ISNUMBER(FIND("8F",ScheduleCompile!F533)),ISNUMBER(FIND("1F",ScheduleCompile!F533)),ISNUMBER(FIND("2F",ScheduleCompile!F533)),ISNUMBER(FIND("3F",ScheduleCompile!F533)),ISNUMBER(FIND("6F",ScheduleCompile!F533)),ISNUMBER(FIND("7F",ScheduleCompile!F533)),ISNUMBER(FIND("9F",ScheduleCompile!F533)),ISNUMBER(FIND("4F",ScheduleCompile!F533))),VALUE(LEFT(ScheduleCompile!F533,FIND("F",ScheduleCompile!F533)-1)),ScheduleCompile!F533)))))))</f>
        <v>48.6</v>
      </c>
      <c r="L540" s="1">
        <f>IF(AND(ISERROR(IF(ScheduleCompile!G533="Off",0,IF(ScheduleCompile!G533="On",1,IF(ISNUMBER(ScheduleCompile!G533),ScheduleCompile!G533/1,IF(ISTEXT(ScheduleCompile!G533),IF(OR(ISNUMBER(FIND("5F",ScheduleCompile!G533)),ISNUMBER(FIND("0F",ScheduleCompile!G533)),ISNUMBER(FIND("8F",ScheduleCompile!G533)),ISNUMBER(FIND("1F",ScheduleCompile!G533)),ISNUMBER(FIND("2F",ScheduleCompile!G533)),ISNUMBER(FIND("3F",ScheduleCompile!G533)),ISNUMBER(FIND("6F",ScheduleCompile!G533)),ISNUMBER(FIND("7F",ScheduleCompile!G533)),ISNUMBER(FIND("9F",ScheduleCompile!G533)),ISNUMBER(FIND("4F",ScheduleCompile!G533))),VALUE(LEFT(ScheduleCompile!G533,FIND("F",ScheduleCompile!G533)-1)),ScheduleCompile!G533)))))),ISTEXT(ScheduleCompile!#REF!)),"ENDTABLE",IF(ISERROR(IF(ScheduleCompile!G533="Off",0,IF(ScheduleCompile!G533="On",1,IF(ISNUMBER(ScheduleCompile!G533),ScheduleCompile!G533/1,IF(ISTEXT(ScheduleCompile!G533),IF(OR(ISNUMBER(FIND("5F",ScheduleCompile!G533)),ISNUMBER(FIND("0F",ScheduleCompile!G533)),ISNUMBER(FIND("8F",ScheduleCompile!G533)),ISNUMBER(FIND("1F",ScheduleCompile!G533)),ISNUMBER(FIND("2F",ScheduleCompile!G533)),ISNUMBER(FIND("3F",ScheduleCompile!G533)),ISNUMBER(FIND("6F",ScheduleCompile!G533)),ISNUMBER(FIND("7F",ScheduleCompile!G533)),ISNUMBER(FIND("9F",ScheduleCompile!G533)),ISNUMBER(FIND("4F",ScheduleCompile!G533))),VALUE(LEFT(ScheduleCompile!G533,FIND("F",ScheduleCompile!G533)-1)),ScheduleCompile!G533)))))),"",IF(ScheduleCompile!G533="Off",0,IF(ScheduleCompile!G533="On",1,IF(ISNUMBER(ScheduleCompile!G533),ScheduleCompile!G533/1,IF(ISTEXT(ScheduleCompile!G533),IF(OR(ISNUMBER(FIND("5F",ScheduleCompile!G533)),ISNUMBER(FIND("0F",ScheduleCompile!G533)),ISNUMBER(FIND("8F",ScheduleCompile!G533)),ISNUMBER(FIND("1F",ScheduleCompile!G533)),ISNUMBER(FIND("2F",ScheduleCompile!G533)),ISNUMBER(FIND("3F",ScheduleCompile!G533)),ISNUMBER(FIND("6F",ScheduleCompile!G533)),ISNUMBER(FIND("7F",ScheduleCompile!G533)),ISNUMBER(FIND("9F",ScheduleCompile!G533)),ISNUMBER(FIND("4F",ScheduleCompile!G533))),VALUE(LEFT(ScheduleCompile!G533,FIND("F",ScheduleCompile!G533)-1)),ScheduleCompile!G533)))))))</f>
        <v>48.6</v>
      </c>
      <c r="M540" s="1">
        <f>IF(AND(ISERROR(IF(ScheduleCompile!H533="Off",0,IF(ScheduleCompile!H533="On",1,IF(ISNUMBER(ScheduleCompile!H533),ScheduleCompile!H533/1,IF(ISTEXT(ScheduleCompile!H533),IF(OR(ISNUMBER(FIND("5F",ScheduleCompile!H533)),ISNUMBER(FIND("0F",ScheduleCompile!H533)),ISNUMBER(FIND("8F",ScheduleCompile!H533)),ISNUMBER(FIND("1F",ScheduleCompile!H533)),ISNUMBER(FIND("2F",ScheduleCompile!H533)),ISNUMBER(FIND("3F",ScheduleCompile!H533)),ISNUMBER(FIND("6F",ScheduleCompile!H533)),ISNUMBER(FIND("7F",ScheduleCompile!H533)),ISNUMBER(FIND("9F",ScheduleCompile!H533)),ISNUMBER(FIND("4F",ScheduleCompile!H533))),VALUE(LEFT(ScheduleCompile!H533,FIND("F",ScheduleCompile!H533)-1)),ScheduleCompile!H533)))))),ISTEXT(ScheduleCompile!#REF!)),"ENDTABLE",IF(ISERROR(IF(ScheduleCompile!H533="Off",0,IF(ScheduleCompile!H533="On",1,IF(ISNUMBER(ScheduleCompile!H533),ScheduleCompile!H533/1,IF(ISTEXT(ScheduleCompile!H533),IF(OR(ISNUMBER(FIND("5F",ScheduleCompile!H533)),ISNUMBER(FIND("0F",ScheduleCompile!H533)),ISNUMBER(FIND("8F",ScheduleCompile!H533)),ISNUMBER(FIND("1F",ScheduleCompile!H533)),ISNUMBER(FIND("2F",ScheduleCompile!H533)),ISNUMBER(FIND("3F",ScheduleCompile!H533)),ISNUMBER(FIND("6F",ScheduleCompile!H533)),ISNUMBER(FIND("7F",ScheduleCompile!H533)),ISNUMBER(FIND("9F",ScheduleCompile!H533)),ISNUMBER(FIND("4F",ScheduleCompile!H533))),VALUE(LEFT(ScheduleCompile!H533,FIND("F",ScheduleCompile!H533)-1)),ScheduleCompile!H533)))))),"",IF(ScheduleCompile!H533="Off",0,IF(ScheduleCompile!H533="On",1,IF(ISNUMBER(ScheduleCompile!H533),ScheduleCompile!H533/1,IF(ISTEXT(ScheduleCompile!H533),IF(OR(ISNUMBER(FIND("5F",ScheduleCompile!H533)),ISNUMBER(FIND("0F",ScheduleCompile!H533)),ISNUMBER(FIND("8F",ScheduleCompile!H533)),ISNUMBER(FIND("1F",ScheduleCompile!H533)),ISNUMBER(FIND("2F",ScheduleCompile!H533)),ISNUMBER(FIND("3F",ScheduleCompile!H533)),ISNUMBER(FIND("6F",ScheduleCompile!H533)),ISNUMBER(FIND("7F",ScheduleCompile!H533)),ISNUMBER(FIND("9F",ScheduleCompile!H533)),ISNUMBER(FIND("4F",ScheduleCompile!H533))),VALUE(LEFT(ScheduleCompile!H533,FIND("F",ScheduleCompile!H533)-1)),ScheduleCompile!H533)))))))</f>
        <v>48.6</v>
      </c>
      <c r="N540" s="1">
        <f>IF(AND(ISERROR(IF(ScheduleCompile!I533="Off",0,IF(ScheduleCompile!I533="On",1,IF(ISNUMBER(ScheduleCompile!I533),ScheduleCompile!I533/1,IF(ISTEXT(ScheduleCompile!I533),IF(OR(ISNUMBER(FIND("5F",ScheduleCompile!I533)),ISNUMBER(FIND("0F",ScheduleCompile!I533)),ISNUMBER(FIND("8F",ScheduleCompile!I533)),ISNUMBER(FIND("1F",ScheduleCompile!I533)),ISNUMBER(FIND("2F",ScheduleCompile!I533)),ISNUMBER(FIND("3F",ScheduleCompile!I533)),ISNUMBER(FIND("6F",ScheduleCompile!I533)),ISNUMBER(FIND("7F",ScheduleCompile!I533)),ISNUMBER(FIND("9F",ScheduleCompile!I533)),ISNUMBER(FIND("4F",ScheduleCompile!I533))),VALUE(LEFT(ScheduleCompile!I533,FIND("F",ScheduleCompile!I533)-1)),ScheduleCompile!I533)))))),ISTEXT(ScheduleCompile!#REF!)),"ENDTABLE",IF(ISERROR(IF(ScheduleCompile!I533="Off",0,IF(ScheduleCompile!I533="On",1,IF(ISNUMBER(ScheduleCompile!I533),ScheduleCompile!I533/1,IF(ISTEXT(ScheduleCompile!I533),IF(OR(ISNUMBER(FIND("5F",ScheduleCompile!I533)),ISNUMBER(FIND("0F",ScheduleCompile!I533)),ISNUMBER(FIND("8F",ScheduleCompile!I533)),ISNUMBER(FIND("1F",ScheduleCompile!I533)),ISNUMBER(FIND("2F",ScheduleCompile!I533)),ISNUMBER(FIND("3F",ScheduleCompile!I533)),ISNUMBER(FIND("6F",ScheduleCompile!I533)),ISNUMBER(FIND("7F",ScheduleCompile!I533)),ISNUMBER(FIND("9F",ScheduleCompile!I533)),ISNUMBER(FIND("4F",ScheduleCompile!I533))),VALUE(LEFT(ScheduleCompile!I533,FIND("F",ScheduleCompile!I533)-1)),ScheduleCompile!I533)))))),"",IF(ScheduleCompile!I533="Off",0,IF(ScheduleCompile!I533="On",1,IF(ISNUMBER(ScheduleCompile!I533),ScheduleCompile!I533/1,IF(ISTEXT(ScheduleCompile!I533),IF(OR(ISNUMBER(FIND("5F",ScheduleCompile!I533)),ISNUMBER(FIND("0F",ScheduleCompile!I533)),ISNUMBER(FIND("8F",ScheduleCompile!I533)),ISNUMBER(FIND("1F",ScheduleCompile!I533)),ISNUMBER(FIND("2F",ScheduleCompile!I533)),ISNUMBER(FIND("3F",ScheduleCompile!I533)),ISNUMBER(FIND("6F",ScheduleCompile!I533)),ISNUMBER(FIND("7F",ScheduleCompile!I533)),ISNUMBER(FIND("9F",ScheduleCompile!I533)),ISNUMBER(FIND("4F",ScheduleCompile!I533))),VALUE(LEFT(ScheduleCompile!I533,FIND("F",ScheduleCompile!I533)-1)),ScheduleCompile!I533)))))))</f>
        <v>48.6</v>
      </c>
      <c r="O540" s="1">
        <f>IF(AND(ISERROR(IF(ScheduleCompile!J533="Off",0,IF(ScheduleCompile!J533="On",1,IF(ISNUMBER(ScheduleCompile!J533),ScheduleCompile!J533/1,IF(ISTEXT(ScheduleCompile!J533),IF(OR(ISNUMBER(FIND("5F",ScheduleCompile!J533)),ISNUMBER(FIND("0F",ScheduleCompile!J533)),ISNUMBER(FIND("8F",ScheduleCompile!J533)),ISNUMBER(FIND("1F",ScheduleCompile!J533)),ISNUMBER(FIND("2F",ScheduleCompile!J533)),ISNUMBER(FIND("3F",ScheduleCompile!J533)),ISNUMBER(FIND("6F",ScheduleCompile!J533)),ISNUMBER(FIND("7F",ScheduleCompile!J533)),ISNUMBER(FIND("9F",ScheduleCompile!J533)),ISNUMBER(FIND("4F",ScheduleCompile!J533))),VALUE(LEFT(ScheduleCompile!J533,FIND("F",ScheduleCompile!J533)-1)),ScheduleCompile!J533)))))),ISTEXT(ScheduleCompile!#REF!)),"ENDTABLE",IF(ISERROR(IF(ScheduleCompile!J533="Off",0,IF(ScheduleCompile!J533="On",1,IF(ISNUMBER(ScheduleCompile!J533),ScheduleCompile!J533/1,IF(ISTEXT(ScheduleCompile!J533),IF(OR(ISNUMBER(FIND("5F",ScheduleCompile!J533)),ISNUMBER(FIND("0F",ScheduleCompile!J533)),ISNUMBER(FIND("8F",ScheduleCompile!J533)),ISNUMBER(FIND("1F",ScheduleCompile!J533)),ISNUMBER(FIND("2F",ScheduleCompile!J533)),ISNUMBER(FIND("3F",ScheduleCompile!J533)),ISNUMBER(FIND("6F",ScheduleCompile!J533)),ISNUMBER(FIND("7F",ScheduleCompile!J533)),ISNUMBER(FIND("9F",ScheduleCompile!J533)),ISNUMBER(FIND("4F",ScheduleCompile!J533))),VALUE(LEFT(ScheduleCompile!J533,FIND("F",ScheduleCompile!J533)-1)),ScheduleCompile!J533)))))),"",IF(ScheduleCompile!J533="Off",0,IF(ScheduleCompile!J533="On",1,IF(ISNUMBER(ScheduleCompile!J533),ScheduleCompile!J533/1,IF(ISTEXT(ScheduleCompile!J533),IF(OR(ISNUMBER(FIND("5F",ScheduleCompile!J533)),ISNUMBER(FIND("0F",ScheduleCompile!J533)),ISNUMBER(FIND("8F",ScheduleCompile!J533)),ISNUMBER(FIND("1F",ScheduleCompile!J533)),ISNUMBER(FIND("2F",ScheduleCompile!J533)),ISNUMBER(FIND("3F",ScheduleCompile!J533)),ISNUMBER(FIND("6F",ScheduleCompile!J533)),ISNUMBER(FIND("7F",ScheduleCompile!J533)),ISNUMBER(FIND("9F",ScheduleCompile!J533)),ISNUMBER(FIND("4F",ScheduleCompile!J533))),VALUE(LEFT(ScheduleCompile!J533,FIND("F",ScheduleCompile!J533)-1)),ScheduleCompile!J533)))))))</f>
        <v>48.6</v>
      </c>
      <c r="P540" s="1">
        <f>IF(AND(ISERROR(IF(ScheduleCompile!K533="Off",0,IF(ScheduleCompile!K533="On",1,IF(ISNUMBER(ScheduleCompile!K533),ScheduleCompile!K533/1,IF(ISTEXT(ScheduleCompile!K533),IF(OR(ISNUMBER(FIND("5F",ScheduleCompile!K533)),ISNUMBER(FIND("0F",ScheduleCompile!K533)),ISNUMBER(FIND("8F",ScheduleCompile!K533)),ISNUMBER(FIND("1F",ScheduleCompile!K533)),ISNUMBER(FIND("2F",ScheduleCompile!K533)),ISNUMBER(FIND("3F",ScheduleCompile!K533)),ISNUMBER(FIND("6F",ScheduleCompile!K533)),ISNUMBER(FIND("7F",ScheduleCompile!K533)),ISNUMBER(FIND("9F",ScheduleCompile!K533)),ISNUMBER(FIND("4F",ScheduleCompile!K533))),VALUE(LEFT(ScheduleCompile!K533,FIND("F",ScheduleCompile!K533)-1)),ScheduleCompile!K533)))))),ISTEXT(ScheduleCompile!#REF!)),"ENDTABLE",IF(ISERROR(IF(ScheduleCompile!K533="Off",0,IF(ScheduleCompile!K533="On",1,IF(ISNUMBER(ScheduleCompile!K533),ScheduleCompile!K533/1,IF(ISTEXT(ScheduleCompile!K533),IF(OR(ISNUMBER(FIND("5F",ScheduleCompile!K533)),ISNUMBER(FIND("0F",ScheduleCompile!K533)),ISNUMBER(FIND("8F",ScheduleCompile!K533)),ISNUMBER(FIND("1F",ScheduleCompile!K533)),ISNUMBER(FIND("2F",ScheduleCompile!K533)),ISNUMBER(FIND("3F",ScheduleCompile!K533)),ISNUMBER(FIND("6F",ScheduleCompile!K533)),ISNUMBER(FIND("7F",ScheduleCompile!K533)),ISNUMBER(FIND("9F",ScheduleCompile!K533)),ISNUMBER(FIND("4F",ScheduleCompile!K533))),VALUE(LEFT(ScheduleCompile!K533,FIND("F",ScheduleCompile!K533)-1)),ScheduleCompile!K533)))))),"",IF(ScheduleCompile!K533="Off",0,IF(ScheduleCompile!K533="On",1,IF(ISNUMBER(ScheduleCompile!K533),ScheduleCompile!K533/1,IF(ISTEXT(ScheduleCompile!K533),IF(OR(ISNUMBER(FIND("5F",ScheduleCompile!K533)),ISNUMBER(FIND("0F",ScheduleCompile!K533)),ISNUMBER(FIND("8F",ScheduleCompile!K533)),ISNUMBER(FIND("1F",ScheduleCompile!K533)),ISNUMBER(FIND("2F",ScheduleCompile!K533)),ISNUMBER(FIND("3F",ScheduleCompile!K533)),ISNUMBER(FIND("6F",ScheduleCompile!K533)),ISNUMBER(FIND("7F",ScheduleCompile!K533)),ISNUMBER(FIND("9F",ScheduleCompile!K533)),ISNUMBER(FIND("4F",ScheduleCompile!K533))),VALUE(LEFT(ScheduleCompile!K533,FIND("F",ScheduleCompile!K533)-1)),ScheduleCompile!K533)))))))</f>
        <v>48.6</v>
      </c>
      <c r="Q540" s="1">
        <f>IF(AND(ISERROR(IF(ScheduleCompile!L533="Off",0,IF(ScheduleCompile!L533="On",1,IF(ISNUMBER(ScheduleCompile!L533),ScheduleCompile!L533/1,IF(ISTEXT(ScheduleCompile!L533),IF(OR(ISNUMBER(FIND("5F",ScheduleCompile!L533)),ISNUMBER(FIND("0F",ScheduleCompile!L533)),ISNUMBER(FIND("8F",ScheduleCompile!L533)),ISNUMBER(FIND("1F",ScheduleCompile!L533)),ISNUMBER(FIND("2F",ScheduleCompile!L533)),ISNUMBER(FIND("3F",ScheduleCompile!L533)),ISNUMBER(FIND("6F",ScheduleCompile!L533)),ISNUMBER(FIND("7F",ScheduleCompile!L533)),ISNUMBER(FIND("9F",ScheduleCompile!L533)),ISNUMBER(FIND("4F",ScheduleCompile!L533))),VALUE(LEFT(ScheduleCompile!L533,FIND("F",ScheduleCompile!L533)-1)),ScheduleCompile!L533)))))),ISTEXT(ScheduleCompile!#REF!)),"ENDTABLE",IF(ISERROR(IF(ScheduleCompile!L533="Off",0,IF(ScheduleCompile!L533="On",1,IF(ISNUMBER(ScheduleCompile!L533),ScheduleCompile!L533/1,IF(ISTEXT(ScheduleCompile!L533),IF(OR(ISNUMBER(FIND("5F",ScheduleCompile!L533)),ISNUMBER(FIND("0F",ScheduleCompile!L533)),ISNUMBER(FIND("8F",ScheduleCompile!L533)),ISNUMBER(FIND("1F",ScheduleCompile!L533)),ISNUMBER(FIND("2F",ScheduleCompile!L533)),ISNUMBER(FIND("3F",ScheduleCompile!L533)),ISNUMBER(FIND("6F",ScheduleCompile!L533)),ISNUMBER(FIND("7F",ScheduleCompile!L533)),ISNUMBER(FIND("9F",ScheduleCompile!L533)),ISNUMBER(FIND("4F",ScheduleCompile!L533))),VALUE(LEFT(ScheduleCompile!L533,FIND("F",ScheduleCompile!L533)-1)),ScheduleCompile!L533)))))),"",IF(ScheduleCompile!L533="Off",0,IF(ScheduleCompile!L533="On",1,IF(ISNUMBER(ScheduleCompile!L533),ScheduleCompile!L533/1,IF(ISTEXT(ScheduleCompile!L533),IF(OR(ISNUMBER(FIND("5F",ScheduleCompile!L533)),ISNUMBER(FIND("0F",ScheduleCompile!L533)),ISNUMBER(FIND("8F",ScheduleCompile!L533)),ISNUMBER(FIND("1F",ScheduleCompile!L533)),ISNUMBER(FIND("2F",ScheduleCompile!L533)),ISNUMBER(FIND("3F",ScheduleCompile!L533)),ISNUMBER(FIND("6F",ScheduleCompile!L533)),ISNUMBER(FIND("7F",ScheduleCompile!L533)),ISNUMBER(FIND("9F",ScheduleCompile!L533)),ISNUMBER(FIND("4F",ScheduleCompile!L533))),VALUE(LEFT(ScheduleCompile!L533,FIND("F",ScheduleCompile!L533)-1)),ScheduleCompile!L533)))))))</f>
        <v>48.6</v>
      </c>
      <c r="R540" s="1">
        <f>IF(AND(ISERROR(IF(ScheduleCompile!M533="Off",0,IF(ScheduleCompile!M533="On",1,IF(ISNUMBER(ScheduleCompile!M533),ScheduleCompile!M533/1,IF(ISTEXT(ScheduleCompile!M533),IF(OR(ISNUMBER(FIND("5F",ScheduleCompile!M533)),ISNUMBER(FIND("0F",ScheduleCompile!M533)),ISNUMBER(FIND("8F",ScheduleCompile!M533)),ISNUMBER(FIND("1F",ScheduleCompile!M533)),ISNUMBER(FIND("2F",ScheduleCompile!M533)),ISNUMBER(FIND("3F",ScheduleCompile!M533)),ISNUMBER(FIND("6F",ScheduleCompile!M533)),ISNUMBER(FIND("7F",ScheduleCompile!M533)),ISNUMBER(FIND("9F",ScheduleCompile!M533)),ISNUMBER(FIND("4F",ScheduleCompile!M533))),VALUE(LEFT(ScheduleCompile!M533,FIND("F",ScheduleCompile!M533)-1)),ScheduleCompile!M533)))))),ISTEXT(ScheduleCompile!#REF!)),"ENDTABLE",IF(ISERROR(IF(ScheduleCompile!M533="Off",0,IF(ScheduleCompile!M533="On",1,IF(ISNUMBER(ScheduleCompile!M533),ScheduleCompile!M533/1,IF(ISTEXT(ScheduleCompile!M533),IF(OR(ISNUMBER(FIND("5F",ScheduleCompile!M533)),ISNUMBER(FIND("0F",ScheduleCompile!M533)),ISNUMBER(FIND("8F",ScheduleCompile!M533)),ISNUMBER(FIND("1F",ScheduleCompile!M533)),ISNUMBER(FIND("2F",ScheduleCompile!M533)),ISNUMBER(FIND("3F",ScheduleCompile!M533)),ISNUMBER(FIND("6F",ScheduleCompile!M533)),ISNUMBER(FIND("7F",ScheduleCompile!M533)),ISNUMBER(FIND("9F",ScheduleCompile!M533)),ISNUMBER(FIND("4F",ScheduleCompile!M533))),VALUE(LEFT(ScheduleCompile!M533,FIND("F",ScheduleCompile!M533)-1)),ScheduleCompile!M533)))))),"",IF(ScheduleCompile!M533="Off",0,IF(ScheduleCompile!M533="On",1,IF(ISNUMBER(ScheduleCompile!M533),ScheduleCompile!M533/1,IF(ISTEXT(ScheduleCompile!M533),IF(OR(ISNUMBER(FIND("5F",ScheduleCompile!M533)),ISNUMBER(FIND("0F",ScheduleCompile!M533)),ISNUMBER(FIND("8F",ScheduleCompile!M533)),ISNUMBER(FIND("1F",ScheduleCompile!M533)),ISNUMBER(FIND("2F",ScheduleCompile!M533)),ISNUMBER(FIND("3F",ScheduleCompile!M533)),ISNUMBER(FIND("6F",ScheduleCompile!M533)),ISNUMBER(FIND("7F",ScheduleCompile!M533)),ISNUMBER(FIND("9F",ScheduleCompile!M533)),ISNUMBER(FIND("4F",ScheduleCompile!M533))),VALUE(LEFT(ScheduleCompile!M533,FIND("F",ScheduleCompile!M533)-1)),ScheduleCompile!M533)))))))</f>
        <v>48.6</v>
      </c>
      <c r="S540" s="1">
        <f>IF(AND(ISERROR(IF(ScheduleCompile!N533="Off",0,IF(ScheduleCompile!N533="On",1,IF(ISNUMBER(ScheduleCompile!N533),ScheduleCompile!N533/1,IF(ISTEXT(ScheduleCompile!N533),IF(OR(ISNUMBER(FIND("5F",ScheduleCompile!N533)),ISNUMBER(FIND("0F",ScheduleCompile!N533)),ISNUMBER(FIND("8F",ScheduleCompile!N533)),ISNUMBER(FIND("1F",ScheduleCompile!N533)),ISNUMBER(FIND("2F",ScheduleCompile!N533)),ISNUMBER(FIND("3F",ScheduleCompile!N533)),ISNUMBER(FIND("6F",ScheduleCompile!N533)),ISNUMBER(FIND("7F",ScheduleCompile!N533)),ISNUMBER(FIND("9F",ScheduleCompile!N533)),ISNUMBER(FIND("4F",ScheduleCompile!N533))),VALUE(LEFT(ScheduleCompile!N533,FIND("F",ScheduleCompile!N533)-1)),ScheduleCompile!N533)))))),ISTEXT(ScheduleCompile!#REF!)),"ENDTABLE",IF(ISERROR(IF(ScheduleCompile!N533="Off",0,IF(ScheduleCompile!N533="On",1,IF(ISNUMBER(ScheduleCompile!N533),ScheduleCompile!N533/1,IF(ISTEXT(ScheduleCompile!N533),IF(OR(ISNUMBER(FIND("5F",ScheduleCompile!N533)),ISNUMBER(FIND("0F",ScheduleCompile!N533)),ISNUMBER(FIND("8F",ScheduleCompile!N533)),ISNUMBER(FIND("1F",ScheduleCompile!N533)),ISNUMBER(FIND("2F",ScheduleCompile!N533)),ISNUMBER(FIND("3F",ScheduleCompile!N533)),ISNUMBER(FIND("6F",ScheduleCompile!N533)),ISNUMBER(FIND("7F",ScheduleCompile!N533)),ISNUMBER(FIND("9F",ScheduleCompile!N533)),ISNUMBER(FIND("4F",ScheduleCompile!N533))),VALUE(LEFT(ScheduleCompile!N533,FIND("F",ScheduleCompile!N533)-1)),ScheduleCompile!N533)))))),"",IF(ScheduleCompile!N533="Off",0,IF(ScheduleCompile!N533="On",1,IF(ISNUMBER(ScheduleCompile!N533),ScheduleCompile!N533/1,IF(ISTEXT(ScheduleCompile!N533),IF(OR(ISNUMBER(FIND("5F",ScheduleCompile!N533)),ISNUMBER(FIND("0F",ScheduleCompile!N533)),ISNUMBER(FIND("8F",ScheduleCompile!N533)),ISNUMBER(FIND("1F",ScheduleCompile!N533)),ISNUMBER(FIND("2F",ScheduleCompile!N533)),ISNUMBER(FIND("3F",ScheduleCompile!N533)),ISNUMBER(FIND("6F",ScheduleCompile!N533)),ISNUMBER(FIND("7F",ScheduleCompile!N533)),ISNUMBER(FIND("9F",ScheduleCompile!N533)),ISNUMBER(FIND("4F",ScheduleCompile!N533))),VALUE(LEFT(ScheduleCompile!N533,FIND("F",ScheduleCompile!N533)-1)),ScheduleCompile!N533)))))))</f>
        <v>48.6</v>
      </c>
      <c r="T540" s="1">
        <f>IF(AND(ISERROR(IF(ScheduleCompile!O533="Off",0,IF(ScheduleCompile!O533="On",1,IF(ISNUMBER(ScheduleCompile!O533),ScheduleCompile!O533/1,IF(ISTEXT(ScheduleCompile!O533),IF(OR(ISNUMBER(FIND("5F",ScheduleCompile!O533)),ISNUMBER(FIND("0F",ScheduleCompile!O533)),ISNUMBER(FIND("8F",ScheduleCompile!O533)),ISNUMBER(FIND("1F",ScheduleCompile!O533)),ISNUMBER(FIND("2F",ScheduleCompile!O533)),ISNUMBER(FIND("3F",ScheduleCompile!O533)),ISNUMBER(FIND("6F",ScheduleCompile!O533)),ISNUMBER(FIND("7F",ScheduleCompile!O533)),ISNUMBER(FIND("9F",ScheduleCompile!O533)),ISNUMBER(FIND("4F",ScheduleCompile!O533))),VALUE(LEFT(ScheduleCompile!O533,FIND("F",ScheduleCompile!O533)-1)),ScheduleCompile!O533)))))),ISTEXT(ScheduleCompile!#REF!)),"ENDTABLE",IF(ISERROR(IF(ScheduleCompile!O533="Off",0,IF(ScheduleCompile!O533="On",1,IF(ISNUMBER(ScheduleCompile!O533),ScheduleCompile!O533/1,IF(ISTEXT(ScheduleCompile!O533),IF(OR(ISNUMBER(FIND("5F",ScheduleCompile!O533)),ISNUMBER(FIND("0F",ScheduleCompile!O533)),ISNUMBER(FIND("8F",ScheduleCompile!O533)),ISNUMBER(FIND("1F",ScheduleCompile!O533)),ISNUMBER(FIND("2F",ScheduleCompile!O533)),ISNUMBER(FIND("3F",ScheduleCompile!O533)),ISNUMBER(FIND("6F",ScheduleCompile!O533)),ISNUMBER(FIND("7F",ScheduleCompile!O533)),ISNUMBER(FIND("9F",ScheduleCompile!O533)),ISNUMBER(FIND("4F",ScheduleCompile!O533))),VALUE(LEFT(ScheduleCompile!O533,FIND("F",ScheduleCompile!O533)-1)),ScheduleCompile!O533)))))),"",IF(ScheduleCompile!O533="Off",0,IF(ScheduleCompile!O533="On",1,IF(ISNUMBER(ScheduleCompile!O533),ScheduleCompile!O533/1,IF(ISTEXT(ScheduleCompile!O533),IF(OR(ISNUMBER(FIND("5F",ScheduleCompile!O533)),ISNUMBER(FIND("0F",ScheduleCompile!O533)),ISNUMBER(FIND("8F",ScheduleCompile!O533)),ISNUMBER(FIND("1F",ScheduleCompile!O533)),ISNUMBER(FIND("2F",ScheduleCompile!O533)),ISNUMBER(FIND("3F",ScheduleCompile!O533)),ISNUMBER(FIND("6F",ScheduleCompile!O533)),ISNUMBER(FIND("7F",ScheduleCompile!O533)),ISNUMBER(FIND("9F",ScheduleCompile!O533)),ISNUMBER(FIND("4F",ScheduleCompile!O533))),VALUE(LEFT(ScheduleCompile!O533,FIND("F",ScheduleCompile!O533)-1)),ScheduleCompile!O533)))))))</f>
        <v>48.6</v>
      </c>
      <c r="U540" s="1">
        <f>IF(AND(ISERROR(IF(ScheduleCompile!P533="Off",0,IF(ScheduleCompile!P533="On",1,IF(ISNUMBER(ScheduleCompile!P533),ScheduleCompile!P533/1,IF(ISTEXT(ScheduleCompile!P533),IF(OR(ISNUMBER(FIND("5F",ScheduleCompile!P533)),ISNUMBER(FIND("0F",ScheduleCompile!P533)),ISNUMBER(FIND("8F",ScheduleCompile!P533)),ISNUMBER(FIND("1F",ScheduleCompile!P533)),ISNUMBER(FIND("2F",ScheduleCompile!P533)),ISNUMBER(FIND("3F",ScheduleCompile!P533)),ISNUMBER(FIND("6F",ScheduleCompile!P533)),ISNUMBER(FIND("7F",ScheduleCompile!P533)),ISNUMBER(FIND("9F",ScheduleCompile!P533)),ISNUMBER(FIND("4F",ScheduleCompile!P533))),VALUE(LEFT(ScheduleCompile!P533,FIND("F",ScheduleCompile!P533)-1)),ScheduleCompile!P533)))))),ISTEXT(ScheduleCompile!#REF!)),"ENDTABLE",IF(ISERROR(IF(ScheduleCompile!P533="Off",0,IF(ScheduleCompile!P533="On",1,IF(ISNUMBER(ScheduleCompile!P533),ScheduleCompile!P533/1,IF(ISTEXT(ScheduleCompile!P533),IF(OR(ISNUMBER(FIND("5F",ScheduleCompile!P533)),ISNUMBER(FIND("0F",ScheduleCompile!P533)),ISNUMBER(FIND("8F",ScheduleCompile!P533)),ISNUMBER(FIND("1F",ScheduleCompile!P533)),ISNUMBER(FIND("2F",ScheduleCompile!P533)),ISNUMBER(FIND("3F",ScheduleCompile!P533)),ISNUMBER(FIND("6F",ScheduleCompile!P533)),ISNUMBER(FIND("7F",ScheduleCompile!P533)),ISNUMBER(FIND("9F",ScheduleCompile!P533)),ISNUMBER(FIND("4F",ScheduleCompile!P533))),VALUE(LEFT(ScheduleCompile!P533,FIND("F",ScheduleCompile!P533)-1)),ScheduleCompile!P533)))))),"",IF(ScheduleCompile!P533="Off",0,IF(ScheduleCompile!P533="On",1,IF(ISNUMBER(ScheduleCompile!P533),ScheduleCompile!P533/1,IF(ISTEXT(ScheduleCompile!P533),IF(OR(ISNUMBER(FIND("5F",ScheduleCompile!P533)),ISNUMBER(FIND("0F",ScheduleCompile!P533)),ISNUMBER(FIND("8F",ScheduleCompile!P533)),ISNUMBER(FIND("1F",ScheduleCompile!P533)),ISNUMBER(FIND("2F",ScheduleCompile!P533)),ISNUMBER(FIND("3F",ScheduleCompile!P533)),ISNUMBER(FIND("6F",ScheduleCompile!P533)),ISNUMBER(FIND("7F",ScheduleCompile!P533)),ISNUMBER(FIND("9F",ScheduleCompile!P533)),ISNUMBER(FIND("4F",ScheduleCompile!P533))),VALUE(LEFT(ScheduleCompile!P533,FIND("F",ScheduleCompile!P533)-1)),ScheduleCompile!P533)))))))</f>
        <v>48.6</v>
      </c>
      <c r="V540" s="1">
        <f>IF(AND(ISERROR(IF(ScheduleCompile!Q533="Off",0,IF(ScheduleCompile!Q533="On",1,IF(ISNUMBER(ScheduleCompile!Q533),ScheduleCompile!Q533/1,IF(ISTEXT(ScheduleCompile!Q533),IF(OR(ISNUMBER(FIND("5F",ScheduleCompile!Q533)),ISNUMBER(FIND("0F",ScheduleCompile!Q533)),ISNUMBER(FIND("8F",ScheduleCompile!Q533)),ISNUMBER(FIND("1F",ScheduleCompile!Q533)),ISNUMBER(FIND("2F",ScheduleCompile!Q533)),ISNUMBER(FIND("3F",ScheduleCompile!Q533)),ISNUMBER(FIND("6F",ScheduleCompile!Q533)),ISNUMBER(FIND("7F",ScheduleCompile!Q533)),ISNUMBER(FIND("9F",ScheduleCompile!Q533)),ISNUMBER(FIND("4F",ScheduleCompile!Q533))),VALUE(LEFT(ScheduleCompile!Q533,FIND("F",ScheduleCompile!Q533)-1)),ScheduleCompile!Q533)))))),ISTEXT(ScheduleCompile!#REF!)),"ENDTABLE",IF(ISERROR(IF(ScheduleCompile!Q533="Off",0,IF(ScheduleCompile!Q533="On",1,IF(ISNUMBER(ScheduleCompile!Q533),ScheduleCompile!Q533/1,IF(ISTEXT(ScheduleCompile!Q533),IF(OR(ISNUMBER(FIND("5F",ScheduleCompile!Q533)),ISNUMBER(FIND("0F",ScheduleCompile!Q533)),ISNUMBER(FIND("8F",ScheduleCompile!Q533)),ISNUMBER(FIND("1F",ScheduleCompile!Q533)),ISNUMBER(FIND("2F",ScheduleCompile!Q533)),ISNUMBER(FIND("3F",ScheduleCompile!Q533)),ISNUMBER(FIND("6F",ScheduleCompile!Q533)),ISNUMBER(FIND("7F",ScheduleCompile!Q533)),ISNUMBER(FIND("9F",ScheduleCompile!Q533)),ISNUMBER(FIND("4F",ScheduleCompile!Q533))),VALUE(LEFT(ScheduleCompile!Q533,FIND("F",ScheduleCompile!Q533)-1)),ScheduleCompile!Q533)))))),"",IF(ScheduleCompile!Q533="Off",0,IF(ScheduleCompile!Q533="On",1,IF(ISNUMBER(ScheduleCompile!Q533),ScheduleCompile!Q533/1,IF(ISTEXT(ScheduleCompile!Q533),IF(OR(ISNUMBER(FIND("5F",ScheduleCompile!Q533)),ISNUMBER(FIND("0F",ScheduleCompile!Q533)),ISNUMBER(FIND("8F",ScheduleCompile!Q533)),ISNUMBER(FIND("1F",ScheduleCompile!Q533)),ISNUMBER(FIND("2F",ScheduleCompile!Q533)),ISNUMBER(FIND("3F",ScheduleCompile!Q533)),ISNUMBER(FIND("6F",ScheduleCompile!Q533)),ISNUMBER(FIND("7F",ScheduleCompile!Q533)),ISNUMBER(FIND("9F",ScheduleCompile!Q533)),ISNUMBER(FIND("4F",ScheduleCompile!Q533))),VALUE(LEFT(ScheduleCompile!Q533,FIND("F",ScheduleCompile!Q533)-1)),ScheduleCompile!Q533)))))))</f>
        <v>48.6</v>
      </c>
      <c r="W540" s="1">
        <f>IF(AND(ISERROR(IF(ScheduleCompile!R533="Off",0,IF(ScheduleCompile!R533="On",1,IF(ISNUMBER(ScheduleCompile!R533),ScheduleCompile!R533/1,IF(ISTEXT(ScheduleCompile!R533),IF(OR(ISNUMBER(FIND("5F",ScheduleCompile!R533)),ISNUMBER(FIND("0F",ScheduleCompile!R533)),ISNUMBER(FIND("8F",ScheduleCompile!R533)),ISNUMBER(FIND("1F",ScheduleCompile!R533)),ISNUMBER(FIND("2F",ScheduleCompile!R533)),ISNUMBER(FIND("3F",ScheduleCompile!R533)),ISNUMBER(FIND("6F",ScheduleCompile!R533)),ISNUMBER(FIND("7F",ScheduleCompile!R533)),ISNUMBER(FIND("9F",ScheduleCompile!R533)),ISNUMBER(FIND("4F",ScheduleCompile!R533))),VALUE(LEFT(ScheduleCompile!R533,FIND("F",ScheduleCompile!R533)-1)),ScheduleCompile!R533)))))),ISTEXT(ScheduleCompile!#REF!)),"ENDTABLE",IF(ISERROR(IF(ScheduleCompile!R533="Off",0,IF(ScheduleCompile!R533="On",1,IF(ISNUMBER(ScheduleCompile!R533),ScheduleCompile!R533/1,IF(ISTEXT(ScheduleCompile!R533),IF(OR(ISNUMBER(FIND("5F",ScheduleCompile!R533)),ISNUMBER(FIND("0F",ScheduleCompile!R533)),ISNUMBER(FIND("8F",ScheduleCompile!R533)),ISNUMBER(FIND("1F",ScheduleCompile!R533)),ISNUMBER(FIND("2F",ScheduleCompile!R533)),ISNUMBER(FIND("3F",ScheduleCompile!R533)),ISNUMBER(FIND("6F",ScheduleCompile!R533)),ISNUMBER(FIND("7F",ScheduleCompile!R533)),ISNUMBER(FIND("9F",ScheduleCompile!R533)),ISNUMBER(FIND("4F",ScheduleCompile!R533))),VALUE(LEFT(ScheduleCompile!R533,FIND("F",ScheduleCompile!R533)-1)),ScheduleCompile!R533)))))),"",IF(ScheduleCompile!R533="Off",0,IF(ScheduleCompile!R533="On",1,IF(ISNUMBER(ScheduleCompile!R533),ScheduleCompile!R533/1,IF(ISTEXT(ScheduleCompile!R533),IF(OR(ISNUMBER(FIND("5F",ScheduleCompile!R533)),ISNUMBER(FIND("0F",ScheduleCompile!R533)),ISNUMBER(FIND("8F",ScheduleCompile!R533)),ISNUMBER(FIND("1F",ScheduleCompile!R533)),ISNUMBER(FIND("2F",ScheduleCompile!R533)),ISNUMBER(FIND("3F",ScheduleCompile!R533)),ISNUMBER(FIND("6F",ScheduleCompile!R533)),ISNUMBER(FIND("7F",ScheduleCompile!R533)),ISNUMBER(FIND("9F",ScheduleCompile!R533)),ISNUMBER(FIND("4F",ScheduleCompile!R533))),VALUE(LEFT(ScheduleCompile!R533,FIND("F",ScheduleCompile!R533)-1)),ScheduleCompile!R533)))))))</f>
        <v>48.6</v>
      </c>
      <c r="X540" s="1">
        <f>IF(AND(ISERROR(IF(ScheduleCompile!S533="Off",0,IF(ScheduleCompile!S533="On",1,IF(ISNUMBER(ScheduleCompile!S533),ScheduleCompile!S533/1,IF(ISTEXT(ScheduleCompile!S533),IF(OR(ISNUMBER(FIND("5F",ScheduleCompile!S533)),ISNUMBER(FIND("0F",ScheduleCompile!S533)),ISNUMBER(FIND("8F",ScheduleCompile!S533)),ISNUMBER(FIND("1F",ScheduleCompile!S533)),ISNUMBER(FIND("2F",ScheduleCompile!S533)),ISNUMBER(FIND("3F",ScheduleCompile!S533)),ISNUMBER(FIND("6F",ScheduleCompile!S533)),ISNUMBER(FIND("7F",ScheduleCompile!S533)),ISNUMBER(FIND("9F",ScheduleCompile!S533)),ISNUMBER(FIND("4F",ScheduleCompile!S533))),VALUE(LEFT(ScheduleCompile!S533,FIND("F",ScheduleCompile!S533)-1)),ScheduleCompile!S533)))))),ISTEXT(ScheduleCompile!#REF!)),"ENDTABLE",IF(ISERROR(IF(ScheduleCompile!S533="Off",0,IF(ScheduleCompile!S533="On",1,IF(ISNUMBER(ScheduleCompile!S533),ScheduleCompile!S533/1,IF(ISTEXT(ScheduleCompile!S533),IF(OR(ISNUMBER(FIND("5F",ScheduleCompile!S533)),ISNUMBER(FIND("0F",ScheduleCompile!S533)),ISNUMBER(FIND("8F",ScheduleCompile!S533)),ISNUMBER(FIND("1F",ScheduleCompile!S533)),ISNUMBER(FIND("2F",ScheduleCompile!S533)),ISNUMBER(FIND("3F",ScheduleCompile!S533)),ISNUMBER(FIND("6F",ScheduleCompile!S533)),ISNUMBER(FIND("7F",ScheduleCompile!S533)),ISNUMBER(FIND("9F",ScheduleCompile!S533)),ISNUMBER(FIND("4F",ScheduleCompile!S533))),VALUE(LEFT(ScheduleCompile!S533,FIND("F",ScheduleCompile!S533)-1)),ScheduleCompile!S533)))))),"",IF(ScheduleCompile!S533="Off",0,IF(ScheduleCompile!S533="On",1,IF(ISNUMBER(ScheduleCompile!S533),ScheduleCompile!S533/1,IF(ISTEXT(ScheduleCompile!S533),IF(OR(ISNUMBER(FIND("5F",ScheduleCompile!S533)),ISNUMBER(FIND("0F",ScheduleCompile!S533)),ISNUMBER(FIND("8F",ScheduleCompile!S533)),ISNUMBER(FIND("1F",ScheduleCompile!S533)),ISNUMBER(FIND("2F",ScheduleCompile!S533)),ISNUMBER(FIND("3F",ScheduleCompile!S533)),ISNUMBER(FIND("6F",ScheduleCompile!S533)),ISNUMBER(FIND("7F",ScheduleCompile!S533)),ISNUMBER(FIND("9F",ScheduleCompile!S533)),ISNUMBER(FIND("4F",ScheduleCompile!S533))),VALUE(LEFT(ScheduleCompile!S533,FIND("F",ScheduleCompile!S533)-1)),ScheduleCompile!S533)))))))</f>
        <v>48.6</v>
      </c>
      <c r="Y540" s="1">
        <f>IF(AND(ISERROR(IF(ScheduleCompile!T533="Off",0,IF(ScheduleCompile!T533="On",1,IF(ISNUMBER(ScheduleCompile!T533),ScheduleCompile!T533/1,IF(ISTEXT(ScheduleCompile!T533),IF(OR(ISNUMBER(FIND("5F",ScheduleCompile!T533)),ISNUMBER(FIND("0F",ScheduleCompile!T533)),ISNUMBER(FIND("8F",ScheduleCompile!T533)),ISNUMBER(FIND("1F",ScheduleCompile!T533)),ISNUMBER(FIND("2F",ScheduleCompile!T533)),ISNUMBER(FIND("3F",ScheduleCompile!T533)),ISNUMBER(FIND("6F",ScheduleCompile!T533)),ISNUMBER(FIND("7F",ScheduleCompile!T533)),ISNUMBER(FIND("9F",ScheduleCompile!T533)),ISNUMBER(FIND("4F",ScheduleCompile!T533))),VALUE(LEFT(ScheduleCompile!T533,FIND("F",ScheduleCompile!T533)-1)),ScheduleCompile!T533)))))),ISTEXT(ScheduleCompile!#REF!)),"ENDTABLE",IF(ISERROR(IF(ScheduleCompile!T533="Off",0,IF(ScheduleCompile!T533="On",1,IF(ISNUMBER(ScheduleCompile!T533),ScheduleCompile!T533/1,IF(ISTEXT(ScheduleCompile!T533),IF(OR(ISNUMBER(FIND("5F",ScheduleCompile!T533)),ISNUMBER(FIND("0F",ScheduleCompile!T533)),ISNUMBER(FIND("8F",ScheduleCompile!T533)),ISNUMBER(FIND("1F",ScheduleCompile!T533)),ISNUMBER(FIND("2F",ScheduleCompile!T533)),ISNUMBER(FIND("3F",ScheduleCompile!T533)),ISNUMBER(FIND("6F",ScheduleCompile!T533)),ISNUMBER(FIND("7F",ScheduleCompile!T533)),ISNUMBER(FIND("9F",ScheduleCompile!T533)),ISNUMBER(FIND("4F",ScheduleCompile!T533))),VALUE(LEFT(ScheduleCompile!T533,FIND("F",ScheduleCompile!T533)-1)),ScheduleCompile!T533)))))),"",IF(ScheduleCompile!T533="Off",0,IF(ScheduleCompile!T533="On",1,IF(ISNUMBER(ScheduleCompile!T533),ScheduleCompile!T533/1,IF(ISTEXT(ScheduleCompile!T533),IF(OR(ISNUMBER(FIND("5F",ScheduleCompile!T533)),ISNUMBER(FIND("0F",ScheduleCompile!T533)),ISNUMBER(FIND("8F",ScheduleCompile!T533)),ISNUMBER(FIND("1F",ScheduleCompile!T533)),ISNUMBER(FIND("2F",ScheduleCompile!T533)),ISNUMBER(FIND("3F",ScheduleCompile!T533)),ISNUMBER(FIND("6F",ScheduleCompile!T533)),ISNUMBER(FIND("7F",ScheduleCompile!T533)),ISNUMBER(FIND("9F",ScheduleCompile!T533)),ISNUMBER(FIND("4F",ScheduleCompile!T533))),VALUE(LEFT(ScheduleCompile!T533,FIND("F",ScheduleCompile!T533)-1)),ScheduleCompile!T533)))))))</f>
        <v>48.6</v>
      </c>
      <c r="Z540" s="1">
        <f>IF(AND(ISERROR(IF(ScheduleCompile!U533="Off",0,IF(ScheduleCompile!U533="On",1,IF(ISNUMBER(ScheduleCompile!U533),ScheduleCompile!U533/1,IF(ISTEXT(ScheduleCompile!U533),IF(OR(ISNUMBER(FIND("5F",ScheduleCompile!U533)),ISNUMBER(FIND("0F",ScheduleCompile!U533)),ISNUMBER(FIND("8F",ScheduleCompile!U533)),ISNUMBER(FIND("1F",ScheduleCompile!U533)),ISNUMBER(FIND("2F",ScheduleCompile!U533)),ISNUMBER(FIND("3F",ScheduleCompile!U533)),ISNUMBER(FIND("6F",ScheduleCompile!U533)),ISNUMBER(FIND("7F",ScheduleCompile!U533)),ISNUMBER(FIND("9F",ScheduleCompile!U533)),ISNUMBER(FIND("4F",ScheduleCompile!U533))),VALUE(LEFT(ScheduleCompile!U533,FIND("F",ScheduleCompile!U533)-1)),ScheduleCompile!U533)))))),ISTEXT(ScheduleCompile!#REF!)),"ENDTABLE",IF(ISERROR(IF(ScheduleCompile!U533="Off",0,IF(ScheduleCompile!U533="On",1,IF(ISNUMBER(ScheduleCompile!U533),ScheduleCompile!U533/1,IF(ISTEXT(ScheduleCompile!U533),IF(OR(ISNUMBER(FIND("5F",ScheduleCompile!U533)),ISNUMBER(FIND("0F",ScheduleCompile!U533)),ISNUMBER(FIND("8F",ScheduleCompile!U533)),ISNUMBER(FIND("1F",ScheduleCompile!U533)),ISNUMBER(FIND("2F",ScheduleCompile!U533)),ISNUMBER(FIND("3F",ScheduleCompile!U533)),ISNUMBER(FIND("6F",ScheduleCompile!U533)),ISNUMBER(FIND("7F",ScheduleCompile!U533)),ISNUMBER(FIND("9F",ScheduleCompile!U533)),ISNUMBER(FIND("4F",ScheduleCompile!U533))),VALUE(LEFT(ScheduleCompile!U533,FIND("F",ScheduleCompile!U533)-1)),ScheduleCompile!U533)))))),"",IF(ScheduleCompile!U533="Off",0,IF(ScheduleCompile!U533="On",1,IF(ISNUMBER(ScheduleCompile!U533),ScheduleCompile!U533/1,IF(ISTEXT(ScheduleCompile!U533),IF(OR(ISNUMBER(FIND("5F",ScheduleCompile!U533)),ISNUMBER(FIND("0F",ScheduleCompile!U533)),ISNUMBER(FIND("8F",ScheduleCompile!U533)),ISNUMBER(FIND("1F",ScheduleCompile!U533)),ISNUMBER(FIND("2F",ScheduleCompile!U533)),ISNUMBER(FIND("3F",ScheduleCompile!U533)),ISNUMBER(FIND("6F",ScheduleCompile!U533)),ISNUMBER(FIND("7F",ScheduleCompile!U533)),ISNUMBER(FIND("9F",ScheduleCompile!U533)),ISNUMBER(FIND("4F",ScheduleCompile!U533))),VALUE(LEFT(ScheduleCompile!U533,FIND("F",ScheduleCompile!U533)-1)),ScheduleCompile!U533)))))))</f>
        <v>48.6</v>
      </c>
      <c r="AA540" s="1">
        <f>IF(AND(ISERROR(IF(ScheduleCompile!V533="Off",0,IF(ScheduleCompile!V533="On",1,IF(ISNUMBER(ScheduleCompile!V533),ScheduleCompile!V533/1,IF(ISTEXT(ScheduleCompile!V533),IF(OR(ISNUMBER(FIND("5F",ScheduleCompile!V533)),ISNUMBER(FIND("0F",ScheduleCompile!V533)),ISNUMBER(FIND("8F",ScheduleCompile!V533)),ISNUMBER(FIND("1F",ScheduleCompile!V533)),ISNUMBER(FIND("2F",ScheduleCompile!V533)),ISNUMBER(FIND("3F",ScheduleCompile!V533)),ISNUMBER(FIND("6F",ScheduleCompile!V533)),ISNUMBER(FIND("7F",ScheduleCompile!V533)),ISNUMBER(FIND("9F",ScheduleCompile!V533)),ISNUMBER(FIND("4F",ScheduleCompile!V533))),VALUE(LEFT(ScheduleCompile!V533,FIND("F",ScheduleCompile!V533)-1)),ScheduleCompile!V533)))))),ISTEXT(ScheduleCompile!#REF!)),"ENDTABLE",IF(ISERROR(IF(ScheduleCompile!V533="Off",0,IF(ScheduleCompile!V533="On",1,IF(ISNUMBER(ScheduleCompile!V533),ScheduleCompile!V533/1,IF(ISTEXT(ScheduleCompile!V533),IF(OR(ISNUMBER(FIND("5F",ScheduleCompile!V533)),ISNUMBER(FIND("0F",ScheduleCompile!V533)),ISNUMBER(FIND("8F",ScheduleCompile!V533)),ISNUMBER(FIND("1F",ScheduleCompile!V533)),ISNUMBER(FIND("2F",ScheduleCompile!V533)),ISNUMBER(FIND("3F",ScheduleCompile!V533)),ISNUMBER(FIND("6F",ScheduleCompile!V533)),ISNUMBER(FIND("7F",ScheduleCompile!V533)),ISNUMBER(FIND("9F",ScheduleCompile!V533)),ISNUMBER(FIND("4F",ScheduleCompile!V533))),VALUE(LEFT(ScheduleCompile!V533,FIND("F",ScheduleCompile!V533)-1)),ScheduleCompile!V533)))))),"",IF(ScheduleCompile!V533="Off",0,IF(ScheduleCompile!V533="On",1,IF(ISNUMBER(ScheduleCompile!V533),ScheduleCompile!V533/1,IF(ISTEXT(ScheduleCompile!V533),IF(OR(ISNUMBER(FIND("5F",ScheduleCompile!V533)),ISNUMBER(FIND("0F",ScheduleCompile!V533)),ISNUMBER(FIND("8F",ScheduleCompile!V533)),ISNUMBER(FIND("1F",ScheduleCompile!V533)),ISNUMBER(FIND("2F",ScheduleCompile!V533)),ISNUMBER(FIND("3F",ScheduleCompile!V533)),ISNUMBER(FIND("6F",ScheduleCompile!V533)),ISNUMBER(FIND("7F",ScheduleCompile!V533)),ISNUMBER(FIND("9F",ScheduleCompile!V533)),ISNUMBER(FIND("4F",ScheduleCompile!V533))),VALUE(LEFT(ScheduleCompile!V533,FIND("F",ScheduleCompile!V533)-1)),ScheduleCompile!V533)))))))</f>
        <v>48.6</v>
      </c>
      <c r="AB540" s="1">
        <f>IF(AND(ISERROR(IF(ScheduleCompile!W533="Off",0,IF(ScheduleCompile!W533="On",1,IF(ISNUMBER(ScheduleCompile!W533),ScheduleCompile!W533/1,IF(ISTEXT(ScheduleCompile!W533),IF(OR(ISNUMBER(FIND("5F",ScheduleCompile!W533)),ISNUMBER(FIND("0F",ScheduleCompile!W533)),ISNUMBER(FIND("8F",ScheduleCompile!W533)),ISNUMBER(FIND("1F",ScheduleCompile!W533)),ISNUMBER(FIND("2F",ScheduleCompile!W533)),ISNUMBER(FIND("3F",ScheduleCompile!W533)),ISNUMBER(FIND("6F",ScheduleCompile!W533)),ISNUMBER(FIND("7F",ScheduleCompile!W533)),ISNUMBER(FIND("9F",ScheduleCompile!W533)),ISNUMBER(FIND("4F",ScheduleCompile!W533))),VALUE(LEFT(ScheduleCompile!W533,FIND("F",ScheduleCompile!W533)-1)),ScheduleCompile!W533)))))),ISTEXT(ScheduleCompile!#REF!)),"ENDTABLE",IF(ISERROR(IF(ScheduleCompile!W533="Off",0,IF(ScheduleCompile!W533="On",1,IF(ISNUMBER(ScheduleCompile!W533),ScheduleCompile!W533/1,IF(ISTEXT(ScheduleCompile!W533),IF(OR(ISNUMBER(FIND("5F",ScheduleCompile!W533)),ISNUMBER(FIND("0F",ScheduleCompile!W533)),ISNUMBER(FIND("8F",ScheduleCompile!W533)),ISNUMBER(FIND("1F",ScheduleCompile!W533)),ISNUMBER(FIND("2F",ScheduleCompile!W533)),ISNUMBER(FIND("3F",ScheduleCompile!W533)),ISNUMBER(FIND("6F",ScheduleCompile!W533)),ISNUMBER(FIND("7F",ScheduleCompile!W533)),ISNUMBER(FIND("9F",ScheduleCompile!W533)),ISNUMBER(FIND("4F",ScheduleCompile!W533))),VALUE(LEFT(ScheduleCompile!W533,FIND("F",ScheduleCompile!W533)-1)),ScheduleCompile!W533)))))),"",IF(ScheduleCompile!W533="Off",0,IF(ScheduleCompile!W533="On",1,IF(ISNUMBER(ScheduleCompile!W533),ScheduleCompile!W533/1,IF(ISTEXT(ScheduleCompile!W533),IF(OR(ISNUMBER(FIND("5F",ScheduleCompile!W533)),ISNUMBER(FIND("0F",ScheduleCompile!W533)),ISNUMBER(FIND("8F",ScheduleCompile!W533)),ISNUMBER(FIND("1F",ScheduleCompile!W533)),ISNUMBER(FIND("2F",ScheduleCompile!W533)),ISNUMBER(FIND("3F",ScheduleCompile!W533)),ISNUMBER(FIND("6F",ScheduleCompile!W533)),ISNUMBER(FIND("7F",ScheduleCompile!W533)),ISNUMBER(FIND("9F",ScheduleCompile!W533)),ISNUMBER(FIND("4F",ScheduleCompile!W533))),VALUE(LEFT(ScheduleCompile!W533,FIND("F",ScheduleCompile!W533)-1)),ScheduleCompile!W533)))))))</f>
        <v>48.6</v>
      </c>
      <c r="AC540" s="1">
        <f>IF(AND(ISERROR(IF(ScheduleCompile!X533="Off",0,IF(ScheduleCompile!X533="On",1,IF(ISNUMBER(ScheduleCompile!X533),ScheduleCompile!X533/1,IF(ISTEXT(ScheduleCompile!X533),IF(OR(ISNUMBER(FIND("5F",ScheduleCompile!X533)),ISNUMBER(FIND("0F",ScheduleCompile!X533)),ISNUMBER(FIND("8F",ScheduleCompile!X533)),ISNUMBER(FIND("1F",ScheduleCompile!X533)),ISNUMBER(FIND("2F",ScheduleCompile!X533)),ISNUMBER(FIND("3F",ScheduleCompile!X533)),ISNUMBER(FIND("6F",ScheduleCompile!X533)),ISNUMBER(FIND("7F",ScheduleCompile!X533)),ISNUMBER(FIND("9F",ScheduleCompile!X533)),ISNUMBER(FIND("4F",ScheduleCompile!X533))),VALUE(LEFT(ScheduleCompile!X533,FIND("F",ScheduleCompile!X533)-1)),ScheduleCompile!X533)))))),ISTEXT(ScheduleCompile!#REF!)),"ENDTABLE",IF(ISERROR(IF(ScheduleCompile!X533="Off",0,IF(ScheduleCompile!X533="On",1,IF(ISNUMBER(ScheduleCompile!X533),ScheduleCompile!X533/1,IF(ISTEXT(ScheduleCompile!X533),IF(OR(ISNUMBER(FIND("5F",ScheduleCompile!X533)),ISNUMBER(FIND("0F",ScheduleCompile!X533)),ISNUMBER(FIND("8F",ScheduleCompile!X533)),ISNUMBER(FIND("1F",ScheduleCompile!X533)),ISNUMBER(FIND("2F",ScheduleCompile!X533)),ISNUMBER(FIND("3F",ScheduleCompile!X533)),ISNUMBER(FIND("6F",ScheduleCompile!X533)),ISNUMBER(FIND("7F",ScheduleCompile!X533)),ISNUMBER(FIND("9F",ScheduleCompile!X533)),ISNUMBER(FIND("4F",ScheduleCompile!X533))),VALUE(LEFT(ScheduleCompile!X533,FIND("F",ScheduleCompile!X533)-1)),ScheduleCompile!X533)))))),"",IF(ScheduleCompile!X533="Off",0,IF(ScheduleCompile!X533="On",1,IF(ISNUMBER(ScheduleCompile!X533),ScheduleCompile!X533/1,IF(ISTEXT(ScheduleCompile!X533),IF(OR(ISNUMBER(FIND("5F",ScheduleCompile!X533)),ISNUMBER(FIND("0F",ScheduleCompile!X533)),ISNUMBER(FIND("8F",ScheduleCompile!X533)),ISNUMBER(FIND("1F",ScheduleCompile!X533)),ISNUMBER(FIND("2F",ScheduleCompile!X533)),ISNUMBER(FIND("3F",ScheduleCompile!X533)),ISNUMBER(FIND("6F",ScheduleCompile!X533)),ISNUMBER(FIND("7F",ScheduleCompile!X533)),ISNUMBER(FIND("9F",ScheduleCompile!X533)),ISNUMBER(FIND("4F",ScheduleCompile!X533))),VALUE(LEFT(ScheduleCompile!X533,FIND("F",ScheduleCompile!X533)-1)),ScheduleCompile!X533)))))))</f>
        <v>48.6</v>
      </c>
      <c r="AD540" s="1">
        <f>IF(AND(ISERROR(IF(ScheduleCompile!Y533="Off",0,IF(ScheduleCompile!Y533="On",1,IF(ISNUMBER(ScheduleCompile!Y533),ScheduleCompile!Y533/1,IF(ISTEXT(ScheduleCompile!Y533),IF(OR(ISNUMBER(FIND("5F",ScheduleCompile!Y533)),ISNUMBER(FIND("0F",ScheduleCompile!Y533)),ISNUMBER(FIND("8F",ScheduleCompile!Y533)),ISNUMBER(FIND("1F",ScheduleCompile!Y533)),ISNUMBER(FIND("2F",ScheduleCompile!Y533)),ISNUMBER(FIND("3F",ScheduleCompile!Y533)),ISNUMBER(FIND("6F",ScheduleCompile!Y533)),ISNUMBER(FIND("7F",ScheduleCompile!Y533)),ISNUMBER(FIND("9F",ScheduleCompile!Y533)),ISNUMBER(FIND("4F",ScheduleCompile!Y533))),VALUE(LEFT(ScheduleCompile!Y533,FIND("F",ScheduleCompile!Y533)-1)),ScheduleCompile!Y533)))))),ISTEXT(ScheduleCompile!#REF!)),"ENDTABLE",IF(ISERROR(IF(ScheduleCompile!Y533="Off",0,IF(ScheduleCompile!Y533="On",1,IF(ISNUMBER(ScheduleCompile!Y533),ScheduleCompile!Y533/1,IF(ISTEXT(ScheduleCompile!Y533),IF(OR(ISNUMBER(FIND("5F",ScheduleCompile!Y533)),ISNUMBER(FIND("0F",ScheduleCompile!Y533)),ISNUMBER(FIND("8F",ScheduleCompile!Y533)),ISNUMBER(FIND("1F",ScheduleCompile!Y533)),ISNUMBER(FIND("2F",ScheduleCompile!Y533)),ISNUMBER(FIND("3F",ScheduleCompile!Y533)),ISNUMBER(FIND("6F",ScheduleCompile!Y533)),ISNUMBER(FIND("7F",ScheduleCompile!Y533)),ISNUMBER(FIND("9F",ScheduleCompile!Y533)),ISNUMBER(FIND("4F",ScheduleCompile!Y533))),VALUE(LEFT(ScheduleCompile!Y533,FIND("F",ScheduleCompile!Y533)-1)),ScheduleCompile!Y533)))))),"",IF(ScheduleCompile!Y533="Off",0,IF(ScheduleCompile!Y533="On",1,IF(ISNUMBER(ScheduleCompile!Y533),ScheduleCompile!Y533/1,IF(ISTEXT(ScheduleCompile!Y533),IF(OR(ISNUMBER(FIND("5F",ScheduleCompile!Y533)),ISNUMBER(FIND("0F",ScheduleCompile!Y533)),ISNUMBER(FIND("8F",ScheduleCompile!Y533)),ISNUMBER(FIND("1F",ScheduleCompile!Y533)),ISNUMBER(FIND("2F",ScheduleCompile!Y533)),ISNUMBER(FIND("3F",ScheduleCompile!Y533)),ISNUMBER(FIND("6F",ScheduleCompile!Y533)),ISNUMBER(FIND("7F",ScheduleCompile!Y533)),ISNUMBER(FIND("9F",ScheduleCompile!Y533)),ISNUMBER(FIND("4F",ScheduleCompile!Y533))),VALUE(LEFT(ScheduleCompile!Y533,FIND("F",ScheduleCompile!Y533)-1)),ScheduleCompile!Y533)))))))</f>
        <v>48.6</v>
      </c>
    </row>
    <row r="541" spans="1:30" x14ac:dyDescent="0.25">
      <c r="A541" t="str">
        <f t="shared" si="35"/>
        <v>SchDay "WaterMainCZ01May"  Type = "Temperature" Hr = (48.1, 48.1, 48.1, 48.1, 48.1, 48.1, 48.1, 48.1, 48.1, 48.1, 48.1, 48.1, 48.1, 48.1, 48.1, 48.1, 48.1, 48.1, 48.1, 48.1, 48.1, 48.1, 48.1, 48.1) ..</v>
      </c>
      <c r="B541" s="1" t="s">
        <v>623</v>
      </c>
      <c r="C541" t="str">
        <f t="shared" si="36"/>
        <v xml:space="preserve">SchDay "WaterMainCZ01May"  Type = "Temperature" Hr = </v>
      </c>
      <c r="D541" t="str">
        <f t="shared" si="37"/>
        <v>(48.1, 48.1, 48.1, 48.1, 48.1, 48.1, 48.1, 48.1, 48.1, 48.1, 48.1, 48.1, 48.1, 48.1, 48.1, 48.1, 48.1, 48.1, 48.1, 48.1, 48.1, 48.1, 48.1, 48.1) ..</v>
      </c>
      <c r="E541" s="30" t="str">
        <f>ScheduleCompile!A534</f>
        <v>WaterMainCZ01May</v>
      </c>
      <c r="F541" t="str">
        <f t="shared" si="38"/>
        <v>Temperature</v>
      </c>
      <c r="G541" s="1">
        <f>IF(AND(ISERROR(IF(ScheduleCompile!B534="Off",0,IF(ScheduleCompile!B534="On",1,IF(ISNUMBER(ScheduleCompile!B534),ScheduleCompile!B534/1,IF(ISTEXT(ScheduleCompile!B534),IF(OR(ISNUMBER(FIND("5F",ScheduleCompile!B534)),ISNUMBER(FIND("0F",ScheduleCompile!B534)),ISNUMBER(FIND("8F",ScheduleCompile!B534)),ISNUMBER(FIND("1F",ScheduleCompile!B534)),ISNUMBER(FIND("2F",ScheduleCompile!B534)),ISNUMBER(FIND("3F",ScheduleCompile!B534)),ISNUMBER(FIND("6F",ScheduleCompile!B534)),ISNUMBER(FIND("7F",ScheduleCompile!B534)),ISNUMBER(FIND("9F",ScheduleCompile!B534)),ISNUMBER(FIND("4F",ScheduleCompile!B534))),VALUE(LEFT(ScheduleCompile!B534,FIND("F",ScheduleCompile!B534)-1)),ScheduleCompile!B534)))))),ISTEXT(ScheduleCompile!#REF!)),"ENDTABLE",IF(ISERROR(IF(ScheduleCompile!B534="Off",0,IF(ScheduleCompile!B534="On",1,IF(ISNUMBER(ScheduleCompile!B534),ScheduleCompile!B534/1,IF(ISTEXT(ScheduleCompile!B534),IF(OR(ISNUMBER(FIND("5F",ScheduleCompile!B534)),ISNUMBER(FIND("0F",ScheduleCompile!B534)),ISNUMBER(FIND("8F",ScheduleCompile!B534)),ISNUMBER(FIND("1F",ScheduleCompile!B534)),ISNUMBER(FIND("2F",ScheduleCompile!B534)),ISNUMBER(FIND("3F",ScheduleCompile!B534)),ISNUMBER(FIND("6F",ScheduleCompile!B534)),ISNUMBER(FIND("7F",ScheduleCompile!B534)),ISNUMBER(FIND("9F",ScheduleCompile!B534)),ISNUMBER(FIND("4F",ScheduleCompile!B534))),VALUE(LEFT(ScheduleCompile!B534,FIND("F",ScheduleCompile!B534)-1)),ScheduleCompile!B534)))))),"",IF(ScheduleCompile!B534="Off",0,IF(ScheduleCompile!B534="On",1,IF(ISNUMBER(ScheduleCompile!B534),ScheduleCompile!B534/1,IF(ISTEXT(ScheduleCompile!B534),IF(OR(ISNUMBER(FIND("5F",ScheduleCompile!B534)),ISNUMBER(FIND("0F",ScheduleCompile!B534)),ISNUMBER(FIND("8F",ScheduleCompile!B534)),ISNUMBER(FIND("1F",ScheduleCompile!B534)),ISNUMBER(FIND("2F",ScheduleCompile!B534)),ISNUMBER(FIND("3F",ScheduleCompile!B534)),ISNUMBER(FIND("6F",ScheduleCompile!B534)),ISNUMBER(FIND("7F",ScheduleCompile!B534)),ISNUMBER(FIND("9F",ScheduleCompile!B534)),ISNUMBER(FIND("4F",ScheduleCompile!B534))),VALUE(LEFT(ScheduleCompile!B534,FIND("F",ScheduleCompile!B534)-1)),ScheduleCompile!B534)))))))</f>
        <v>48.1</v>
      </c>
      <c r="H541" s="1">
        <f>IF(AND(ISERROR(IF(ScheduleCompile!C534="Off",0,IF(ScheduleCompile!C534="On",1,IF(ISNUMBER(ScheduleCompile!C534),ScheduleCompile!C534/1,IF(ISTEXT(ScheduleCompile!C534),IF(OR(ISNUMBER(FIND("5F",ScheduleCompile!C534)),ISNUMBER(FIND("0F",ScheduleCompile!C534)),ISNUMBER(FIND("8F",ScheduleCompile!C534)),ISNUMBER(FIND("1F",ScheduleCompile!C534)),ISNUMBER(FIND("2F",ScheduleCompile!C534)),ISNUMBER(FIND("3F",ScheduleCompile!C534)),ISNUMBER(FIND("6F",ScheduleCompile!C534)),ISNUMBER(FIND("7F",ScheduleCompile!C534)),ISNUMBER(FIND("9F",ScheduleCompile!C534)),ISNUMBER(FIND("4F",ScheduleCompile!C534))),VALUE(LEFT(ScheduleCompile!C534,FIND("F",ScheduleCompile!C534)-1)),ScheduleCompile!C534)))))),ISTEXT(ScheduleCompile!#REF!)),"ENDTABLE",IF(ISERROR(IF(ScheduleCompile!C534="Off",0,IF(ScheduleCompile!C534="On",1,IF(ISNUMBER(ScheduleCompile!C534),ScheduleCompile!C534/1,IF(ISTEXT(ScheduleCompile!C534),IF(OR(ISNUMBER(FIND("5F",ScheduleCompile!C534)),ISNUMBER(FIND("0F",ScheduleCompile!C534)),ISNUMBER(FIND("8F",ScheduleCompile!C534)),ISNUMBER(FIND("1F",ScheduleCompile!C534)),ISNUMBER(FIND("2F",ScheduleCompile!C534)),ISNUMBER(FIND("3F",ScheduleCompile!C534)),ISNUMBER(FIND("6F",ScheduleCompile!C534)),ISNUMBER(FIND("7F",ScheduleCompile!C534)),ISNUMBER(FIND("9F",ScheduleCompile!C534)),ISNUMBER(FIND("4F",ScheduleCompile!C534))),VALUE(LEFT(ScheduleCompile!C534,FIND("F",ScheduleCompile!C534)-1)),ScheduleCompile!C534)))))),"",IF(ScheduleCompile!C534="Off",0,IF(ScheduleCompile!C534="On",1,IF(ISNUMBER(ScheduleCompile!C534),ScheduleCompile!C534/1,IF(ISTEXT(ScheduleCompile!C534),IF(OR(ISNUMBER(FIND("5F",ScheduleCompile!C534)),ISNUMBER(FIND("0F",ScheduleCompile!C534)),ISNUMBER(FIND("8F",ScheduleCompile!C534)),ISNUMBER(FIND("1F",ScheduleCompile!C534)),ISNUMBER(FIND("2F",ScheduleCompile!C534)),ISNUMBER(FIND("3F",ScheduleCompile!C534)),ISNUMBER(FIND("6F",ScheduleCompile!C534)),ISNUMBER(FIND("7F",ScheduleCompile!C534)),ISNUMBER(FIND("9F",ScheduleCompile!C534)),ISNUMBER(FIND("4F",ScheduleCompile!C534))),VALUE(LEFT(ScheduleCompile!C534,FIND("F",ScheduleCompile!C534)-1)),ScheduleCompile!C534)))))))</f>
        <v>48.1</v>
      </c>
      <c r="I541" s="1">
        <f>IF(AND(ISERROR(IF(ScheduleCompile!D534="Off",0,IF(ScheduleCompile!D534="On",1,IF(ISNUMBER(ScheduleCompile!D534),ScheduleCompile!D534/1,IF(ISTEXT(ScheduleCompile!D534),IF(OR(ISNUMBER(FIND("5F",ScheduleCompile!D534)),ISNUMBER(FIND("0F",ScheduleCompile!D534)),ISNUMBER(FIND("8F",ScheduleCompile!D534)),ISNUMBER(FIND("1F",ScheduleCompile!D534)),ISNUMBER(FIND("2F",ScheduleCompile!D534)),ISNUMBER(FIND("3F",ScheduleCompile!D534)),ISNUMBER(FIND("6F",ScheduleCompile!D534)),ISNUMBER(FIND("7F",ScheduleCompile!D534)),ISNUMBER(FIND("9F",ScheduleCompile!D534)),ISNUMBER(FIND("4F",ScheduleCompile!D534))),VALUE(LEFT(ScheduleCompile!D534,FIND("F",ScheduleCompile!D534)-1)),ScheduleCompile!D534)))))),ISTEXT(ScheduleCompile!#REF!)),"ENDTABLE",IF(ISERROR(IF(ScheduleCompile!D534="Off",0,IF(ScheduleCompile!D534="On",1,IF(ISNUMBER(ScheduleCompile!D534),ScheduleCompile!D534/1,IF(ISTEXT(ScheduleCompile!D534),IF(OR(ISNUMBER(FIND("5F",ScheduleCompile!D534)),ISNUMBER(FIND("0F",ScheduleCompile!D534)),ISNUMBER(FIND("8F",ScheduleCompile!D534)),ISNUMBER(FIND("1F",ScheduleCompile!D534)),ISNUMBER(FIND("2F",ScheduleCompile!D534)),ISNUMBER(FIND("3F",ScheduleCompile!D534)),ISNUMBER(FIND("6F",ScheduleCompile!D534)),ISNUMBER(FIND("7F",ScheduleCompile!D534)),ISNUMBER(FIND("9F",ScheduleCompile!D534)),ISNUMBER(FIND("4F",ScheduleCompile!D534))),VALUE(LEFT(ScheduleCompile!D534,FIND("F",ScheduleCompile!D534)-1)),ScheduleCompile!D534)))))),"",IF(ScheduleCompile!D534="Off",0,IF(ScheduleCompile!D534="On",1,IF(ISNUMBER(ScheduleCompile!D534),ScheduleCompile!D534/1,IF(ISTEXT(ScheduleCompile!D534),IF(OR(ISNUMBER(FIND("5F",ScheduleCompile!D534)),ISNUMBER(FIND("0F",ScheduleCompile!D534)),ISNUMBER(FIND("8F",ScheduleCompile!D534)),ISNUMBER(FIND("1F",ScheduleCompile!D534)),ISNUMBER(FIND("2F",ScheduleCompile!D534)),ISNUMBER(FIND("3F",ScheduleCompile!D534)),ISNUMBER(FIND("6F",ScheduleCompile!D534)),ISNUMBER(FIND("7F",ScheduleCompile!D534)),ISNUMBER(FIND("9F",ScheduleCompile!D534)),ISNUMBER(FIND("4F",ScheduleCompile!D534))),VALUE(LEFT(ScheduleCompile!D534,FIND("F",ScheduleCompile!D534)-1)),ScheduleCompile!D534)))))))</f>
        <v>48.1</v>
      </c>
      <c r="J541" s="1">
        <f>IF(AND(ISERROR(IF(ScheduleCompile!E534="Off",0,IF(ScheduleCompile!E534="On",1,IF(ISNUMBER(ScheduleCompile!E534),ScheduleCompile!E534/1,IF(ISTEXT(ScheduleCompile!E534),IF(OR(ISNUMBER(FIND("5F",ScheduleCompile!E534)),ISNUMBER(FIND("0F",ScheduleCompile!E534)),ISNUMBER(FIND("8F",ScheduleCompile!E534)),ISNUMBER(FIND("1F",ScheduleCompile!E534)),ISNUMBER(FIND("2F",ScheduleCompile!E534)),ISNUMBER(FIND("3F",ScheduleCompile!E534)),ISNUMBER(FIND("6F",ScheduleCompile!E534)),ISNUMBER(FIND("7F",ScheduleCompile!E534)),ISNUMBER(FIND("9F",ScheduleCompile!E534)),ISNUMBER(FIND("4F",ScheduleCompile!E534))),VALUE(LEFT(ScheduleCompile!E534,FIND("F",ScheduleCompile!E534)-1)),ScheduleCompile!E534)))))),ISTEXT(ScheduleCompile!#REF!)),"ENDTABLE",IF(ISERROR(IF(ScheduleCompile!E534="Off",0,IF(ScheduleCompile!E534="On",1,IF(ISNUMBER(ScheduleCompile!E534),ScheduleCompile!E534/1,IF(ISTEXT(ScheduleCompile!E534),IF(OR(ISNUMBER(FIND("5F",ScheduleCompile!E534)),ISNUMBER(FIND("0F",ScheduleCompile!E534)),ISNUMBER(FIND("8F",ScheduleCompile!E534)),ISNUMBER(FIND("1F",ScheduleCompile!E534)),ISNUMBER(FIND("2F",ScheduleCompile!E534)),ISNUMBER(FIND("3F",ScheduleCompile!E534)),ISNUMBER(FIND("6F",ScheduleCompile!E534)),ISNUMBER(FIND("7F",ScheduleCompile!E534)),ISNUMBER(FIND("9F",ScheduleCompile!E534)),ISNUMBER(FIND("4F",ScheduleCompile!E534))),VALUE(LEFT(ScheduleCompile!E534,FIND("F",ScheduleCompile!E534)-1)),ScheduleCompile!E534)))))),"",IF(ScheduleCompile!E534="Off",0,IF(ScheduleCompile!E534="On",1,IF(ISNUMBER(ScheduleCompile!E534),ScheduleCompile!E534/1,IF(ISTEXT(ScheduleCompile!E534),IF(OR(ISNUMBER(FIND("5F",ScheduleCompile!E534)),ISNUMBER(FIND("0F",ScheduleCompile!E534)),ISNUMBER(FIND("8F",ScheduleCompile!E534)),ISNUMBER(FIND("1F",ScheduleCompile!E534)),ISNUMBER(FIND("2F",ScheduleCompile!E534)),ISNUMBER(FIND("3F",ScheduleCompile!E534)),ISNUMBER(FIND("6F",ScheduleCompile!E534)),ISNUMBER(FIND("7F",ScheduleCompile!E534)),ISNUMBER(FIND("9F",ScheduleCompile!E534)),ISNUMBER(FIND("4F",ScheduleCompile!E534))),VALUE(LEFT(ScheduleCompile!E534,FIND("F",ScheduleCompile!E534)-1)),ScheduleCompile!E534)))))))</f>
        <v>48.1</v>
      </c>
      <c r="K541" s="1">
        <f>IF(AND(ISERROR(IF(ScheduleCompile!F534="Off",0,IF(ScheduleCompile!F534="On",1,IF(ISNUMBER(ScheduleCompile!F534),ScheduleCompile!F534/1,IF(ISTEXT(ScheduleCompile!F534),IF(OR(ISNUMBER(FIND("5F",ScheduleCompile!F534)),ISNUMBER(FIND("0F",ScheduleCompile!F534)),ISNUMBER(FIND("8F",ScheduleCompile!F534)),ISNUMBER(FIND("1F",ScheduleCompile!F534)),ISNUMBER(FIND("2F",ScheduleCompile!F534)),ISNUMBER(FIND("3F",ScheduleCompile!F534)),ISNUMBER(FIND("6F",ScheduleCompile!F534)),ISNUMBER(FIND("7F",ScheduleCompile!F534)),ISNUMBER(FIND("9F",ScheduleCompile!F534)),ISNUMBER(FIND("4F",ScheduleCompile!F534))),VALUE(LEFT(ScheduleCompile!F534,FIND("F",ScheduleCompile!F534)-1)),ScheduleCompile!F534)))))),ISTEXT(ScheduleCompile!#REF!)),"ENDTABLE",IF(ISERROR(IF(ScheduleCompile!F534="Off",0,IF(ScheduleCompile!F534="On",1,IF(ISNUMBER(ScheduleCompile!F534),ScheduleCompile!F534/1,IF(ISTEXT(ScheduleCompile!F534),IF(OR(ISNUMBER(FIND("5F",ScheduleCompile!F534)),ISNUMBER(FIND("0F",ScheduleCompile!F534)),ISNUMBER(FIND("8F",ScheduleCompile!F534)),ISNUMBER(FIND("1F",ScheduleCompile!F534)),ISNUMBER(FIND("2F",ScheduleCompile!F534)),ISNUMBER(FIND("3F",ScheduleCompile!F534)),ISNUMBER(FIND("6F",ScheduleCompile!F534)),ISNUMBER(FIND("7F",ScheduleCompile!F534)),ISNUMBER(FIND("9F",ScheduleCompile!F534)),ISNUMBER(FIND("4F",ScheduleCompile!F534))),VALUE(LEFT(ScheduleCompile!F534,FIND("F",ScheduleCompile!F534)-1)),ScheduleCompile!F534)))))),"",IF(ScheduleCompile!F534="Off",0,IF(ScheduleCompile!F534="On",1,IF(ISNUMBER(ScheduleCompile!F534),ScheduleCompile!F534/1,IF(ISTEXT(ScheduleCompile!F534),IF(OR(ISNUMBER(FIND("5F",ScheduleCompile!F534)),ISNUMBER(FIND("0F",ScheduleCompile!F534)),ISNUMBER(FIND("8F",ScheduleCompile!F534)),ISNUMBER(FIND("1F",ScheduleCompile!F534)),ISNUMBER(FIND("2F",ScheduleCompile!F534)),ISNUMBER(FIND("3F",ScheduleCompile!F534)),ISNUMBER(FIND("6F",ScheduleCompile!F534)),ISNUMBER(FIND("7F",ScheduleCompile!F534)),ISNUMBER(FIND("9F",ScheduleCompile!F534)),ISNUMBER(FIND("4F",ScheduleCompile!F534))),VALUE(LEFT(ScheduleCompile!F534,FIND("F",ScheduleCompile!F534)-1)),ScheduleCompile!F534)))))))</f>
        <v>48.1</v>
      </c>
      <c r="L541" s="1">
        <f>IF(AND(ISERROR(IF(ScheduleCompile!G534="Off",0,IF(ScheduleCompile!G534="On",1,IF(ISNUMBER(ScheduleCompile!G534),ScheduleCompile!G534/1,IF(ISTEXT(ScheduleCompile!G534),IF(OR(ISNUMBER(FIND("5F",ScheduleCompile!G534)),ISNUMBER(FIND("0F",ScheduleCompile!G534)),ISNUMBER(FIND("8F",ScheduleCompile!G534)),ISNUMBER(FIND("1F",ScheduleCompile!G534)),ISNUMBER(FIND("2F",ScheduleCompile!G534)),ISNUMBER(FIND("3F",ScheduleCompile!G534)),ISNUMBER(FIND("6F",ScheduleCompile!G534)),ISNUMBER(FIND("7F",ScheduleCompile!G534)),ISNUMBER(FIND("9F",ScheduleCompile!G534)),ISNUMBER(FIND("4F",ScheduleCompile!G534))),VALUE(LEFT(ScheduleCompile!G534,FIND("F",ScheduleCompile!G534)-1)),ScheduleCompile!G534)))))),ISTEXT(ScheduleCompile!#REF!)),"ENDTABLE",IF(ISERROR(IF(ScheduleCompile!G534="Off",0,IF(ScheduleCompile!G534="On",1,IF(ISNUMBER(ScheduleCompile!G534),ScheduleCompile!G534/1,IF(ISTEXT(ScheduleCompile!G534),IF(OR(ISNUMBER(FIND("5F",ScheduleCompile!G534)),ISNUMBER(FIND("0F",ScheduleCompile!G534)),ISNUMBER(FIND("8F",ScheduleCompile!G534)),ISNUMBER(FIND("1F",ScheduleCompile!G534)),ISNUMBER(FIND("2F",ScheduleCompile!G534)),ISNUMBER(FIND("3F",ScheduleCompile!G534)),ISNUMBER(FIND("6F",ScheduleCompile!G534)),ISNUMBER(FIND("7F",ScheduleCompile!G534)),ISNUMBER(FIND("9F",ScheduleCompile!G534)),ISNUMBER(FIND("4F",ScheduleCompile!G534))),VALUE(LEFT(ScheduleCompile!G534,FIND("F",ScheduleCompile!G534)-1)),ScheduleCompile!G534)))))),"",IF(ScheduleCompile!G534="Off",0,IF(ScheduleCompile!G534="On",1,IF(ISNUMBER(ScheduleCompile!G534),ScheduleCompile!G534/1,IF(ISTEXT(ScheduleCompile!G534),IF(OR(ISNUMBER(FIND("5F",ScheduleCompile!G534)),ISNUMBER(FIND("0F",ScheduleCompile!G534)),ISNUMBER(FIND("8F",ScheduleCompile!G534)),ISNUMBER(FIND("1F",ScheduleCompile!G534)),ISNUMBER(FIND("2F",ScheduleCompile!G534)),ISNUMBER(FIND("3F",ScheduleCompile!G534)),ISNUMBER(FIND("6F",ScheduleCompile!G534)),ISNUMBER(FIND("7F",ScheduleCompile!G534)),ISNUMBER(FIND("9F",ScheduleCompile!G534)),ISNUMBER(FIND("4F",ScheduleCompile!G534))),VALUE(LEFT(ScheduleCompile!G534,FIND("F",ScheduleCompile!G534)-1)),ScheduleCompile!G534)))))))</f>
        <v>48.1</v>
      </c>
      <c r="M541" s="1">
        <f>IF(AND(ISERROR(IF(ScheduleCompile!H534="Off",0,IF(ScheduleCompile!H534="On",1,IF(ISNUMBER(ScheduleCompile!H534),ScheduleCompile!H534/1,IF(ISTEXT(ScheduleCompile!H534),IF(OR(ISNUMBER(FIND("5F",ScheduleCompile!H534)),ISNUMBER(FIND("0F",ScheduleCompile!H534)),ISNUMBER(FIND("8F",ScheduleCompile!H534)),ISNUMBER(FIND("1F",ScheduleCompile!H534)),ISNUMBER(FIND("2F",ScheduleCompile!H534)),ISNUMBER(FIND("3F",ScheduleCompile!H534)),ISNUMBER(FIND("6F",ScheduleCompile!H534)),ISNUMBER(FIND("7F",ScheduleCompile!H534)),ISNUMBER(FIND("9F",ScheduleCompile!H534)),ISNUMBER(FIND("4F",ScheduleCompile!H534))),VALUE(LEFT(ScheduleCompile!H534,FIND("F",ScheduleCompile!H534)-1)),ScheduleCompile!H534)))))),ISTEXT(ScheduleCompile!#REF!)),"ENDTABLE",IF(ISERROR(IF(ScheduleCompile!H534="Off",0,IF(ScheduleCompile!H534="On",1,IF(ISNUMBER(ScheduleCompile!H534),ScheduleCompile!H534/1,IF(ISTEXT(ScheduleCompile!H534),IF(OR(ISNUMBER(FIND("5F",ScheduleCompile!H534)),ISNUMBER(FIND("0F",ScheduleCompile!H534)),ISNUMBER(FIND("8F",ScheduleCompile!H534)),ISNUMBER(FIND("1F",ScheduleCompile!H534)),ISNUMBER(FIND("2F",ScheduleCompile!H534)),ISNUMBER(FIND("3F",ScheduleCompile!H534)),ISNUMBER(FIND("6F",ScheduleCompile!H534)),ISNUMBER(FIND("7F",ScheduleCompile!H534)),ISNUMBER(FIND("9F",ScheduleCompile!H534)),ISNUMBER(FIND("4F",ScheduleCompile!H534))),VALUE(LEFT(ScheduleCompile!H534,FIND("F",ScheduleCompile!H534)-1)),ScheduleCompile!H534)))))),"",IF(ScheduleCompile!H534="Off",0,IF(ScheduleCompile!H534="On",1,IF(ISNUMBER(ScheduleCompile!H534),ScheduleCompile!H534/1,IF(ISTEXT(ScheduleCompile!H534),IF(OR(ISNUMBER(FIND("5F",ScheduleCompile!H534)),ISNUMBER(FIND("0F",ScheduleCompile!H534)),ISNUMBER(FIND("8F",ScheduleCompile!H534)),ISNUMBER(FIND("1F",ScheduleCompile!H534)),ISNUMBER(FIND("2F",ScheduleCompile!H534)),ISNUMBER(FIND("3F",ScheduleCompile!H534)),ISNUMBER(FIND("6F",ScheduleCompile!H534)),ISNUMBER(FIND("7F",ScheduleCompile!H534)),ISNUMBER(FIND("9F",ScheduleCompile!H534)),ISNUMBER(FIND("4F",ScheduleCompile!H534))),VALUE(LEFT(ScheduleCompile!H534,FIND("F",ScheduleCompile!H534)-1)),ScheduleCompile!H534)))))))</f>
        <v>48.1</v>
      </c>
      <c r="N541" s="1">
        <f>IF(AND(ISERROR(IF(ScheduleCompile!I534="Off",0,IF(ScheduleCompile!I534="On",1,IF(ISNUMBER(ScheduleCompile!I534),ScheduleCompile!I534/1,IF(ISTEXT(ScheduleCompile!I534),IF(OR(ISNUMBER(FIND("5F",ScheduleCompile!I534)),ISNUMBER(FIND("0F",ScheduleCompile!I534)),ISNUMBER(FIND("8F",ScheduleCompile!I534)),ISNUMBER(FIND("1F",ScheduleCompile!I534)),ISNUMBER(FIND("2F",ScheduleCompile!I534)),ISNUMBER(FIND("3F",ScheduleCompile!I534)),ISNUMBER(FIND("6F",ScheduleCompile!I534)),ISNUMBER(FIND("7F",ScheduleCompile!I534)),ISNUMBER(FIND("9F",ScheduleCompile!I534)),ISNUMBER(FIND("4F",ScheduleCompile!I534))),VALUE(LEFT(ScheduleCompile!I534,FIND("F",ScheduleCompile!I534)-1)),ScheduleCompile!I534)))))),ISTEXT(ScheduleCompile!#REF!)),"ENDTABLE",IF(ISERROR(IF(ScheduleCompile!I534="Off",0,IF(ScheduleCompile!I534="On",1,IF(ISNUMBER(ScheduleCompile!I534),ScheduleCompile!I534/1,IF(ISTEXT(ScheduleCompile!I534),IF(OR(ISNUMBER(FIND("5F",ScheduleCompile!I534)),ISNUMBER(FIND("0F",ScheduleCompile!I534)),ISNUMBER(FIND("8F",ScheduleCompile!I534)),ISNUMBER(FIND("1F",ScheduleCompile!I534)),ISNUMBER(FIND("2F",ScheduleCompile!I534)),ISNUMBER(FIND("3F",ScheduleCompile!I534)),ISNUMBER(FIND("6F",ScheduleCompile!I534)),ISNUMBER(FIND("7F",ScheduleCompile!I534)),ISNUMBER(FIND("9F",ScheduleCompile!I534)),ISNUMBER(FIND("4F",ScheduleCompile!I534))),VALUE(LEFT(ScheduleCompile!I534,FIND("F",ScheduleCompile!I534)-1)),ScheduleCompile!I534)))))),"",IF(ScheduleCompile!I534="Off",0,IF(ScheduleCompile!I534="On",1,IF(ISNUMBER(ScheduleCompile!I534),ScheduleCompile!I534/1,IF(ISTEXT(ScheduleCompile!I534),IF(OR(ISNUMBER(FIND("5F",ScheduleCompile!I534)),ISNUMBER(FIND("0F",ScheduleCompile!I534)),ISNUMBER(FIND("8F",ScheduleCompile!I534)),ISNUMBER(FIND("1F",ScheduleCompile!I534)),ISNUMBER(FIND("2F",ScheduleCompile!I534)),ISNUMBER(FIND("3F",ScheduleCompile!I534)),ISNUMBER(FIND("6F",ScheduleCompile!I534)),ISNUMBER(FIND("7F",ScheduleCompile!I534)),ISNUMBER(FIND("9F",ScheduleCompile!I534)),ISNUMBER(FIND("4F",ScheduleCompile!I534))),VALUE(LEFT(ScheduleCompile!I534,FIND("F",ScheduleCompile!I534)-1)),ScheduleCompile!I534)))))))</f>
        <v>48.1</v>
      </c>
      <c r="O541" s="1">
        <f>IF(AND(ISERROR(IF(ScheduleCompile!J534="Off",0,IF(ScheduleCompile!J534="On",1,IF(ISNUMBER(ScheduleCompile!J534),ScheduleCompile!J534/1,IF(ISTEXT(ScheduleCompile!J534),IF(OR(ISNUMBER(FIND("5F",ScheduleCompile!J534)),ISNUMBER(FIND("0F",ScheduleCompile!J534)),ISNUMBER(FIND("8F",ScheduleCompile!J534)),ISNUMBER(FIND("1F",ScheduleCompile!J534)),ISNUMBER(FIND("2F",ScheduleCompile!J534)),ISNUMBER(FIND("3F",ScheduleCompile!J534)),ISNUMBER(FIND("6F",ScheduleCompile!J534)),ISNUMBER(FIND("7F",ScheduleCompile!J534)),ISNUMBER(FIND("9F",ScheduleCompile!J534)),ISNUMBER(FIND("4F",ScheduleCompile!J534))),VALUE(LEFT(ScheduleCompile!J534,FIND("F",ScheduleCompile!J534)-1)),ScheduleCompile!J534)))))),ISTEXT(ScheduleCompile!#REF!)),"ENDTABLE",IF(ISERROR(IF(ScheduleCompile!J534="Off",0,IF(ScheduleCompile!J534="On",1,IF(ISNUMBER(ScheduleCompile!J534),ScheduleCompile!J534/1,IF(ISTEXT(ScheduleCompile!J534),IF(OR(ISNUMBER(FIND("5F",ScheduleCompile!J534)),ISNUMBER(FIND("0F",ScheduleCompile!J534)),ISNUMBER(FIND("8F",ScheduleCompile!J534)),ISNUMBER(FIND("1F",ScheduleCompile!J534)),ISNUMBER(FIND("2F",ScheduleCompile!J534)),ISNUMBER(FIND("3F",ScheduleCompile!J534)),ISNUMBER(FIND("6F",ScheduleCompile!J534)),ISNUMBER(FIND("7F",ScheduleCompile!J534)),ISNUMBER(FIND("9F",ScheduleCompile!J534)),ISNUMBER(FIND("4F",ScheduleCompile!J534))),VALUE(LEFT(ScheduleCompile!J534,FIND("F",ScheduleCompile!J534)-1)),ScheduleCompile!J534)))))),"",IF(ScheduleCompile!J534="Off",0,IF(ScheduleCompile!J534="On",1,IF(ISNUMBER(ScheduleCompile!J534),ScheduleCompile!J534/1,IF(ISTEXT(ScheduleCompile!J534),IF(OR(ISNUMBER(FIND("5F",ScheduleCompile!J534)),ISNUMBER(FIND("0F",ScheduleCompile!J534)),ISNUMBER(FIND("8F",ScheduleCompile!J534)),ISNUMBER(FIND("1F",ScheduleCompile!J534)),ISNUMBER(FIND("2F",ScheduleCompile!J534)),ISNUMBER(FIND("3F",ScheduleCompile!J534)),ISNUMBER(FIND("6F",ScheduleCompile!J534)),ISNUMBER(FIND("7F",ScheduleCompile!J534)),ISNUMBER(FIND("9F",ScheduleCompile!J534)),ISNUMBER(FIND("4F",ScheduleCompile!J534))),VALUE(LEFT(ScheduleCompile!J534,FIND("F",ScheduleCompile!J534)-1)),ScheduleCompile!J534)))))))</f>
        <v>48.1</v>
      </c>
      <c r="P541" s="1">
        <f>IF(AND(ISERROR(IF(ScheduleCompile!K534="Off",0,IF(ScheduleCompile!K534="On",1,IF(ISNUMBER(ScheduleCompile!K534),ScheduleCompile!K534/1,IF(ISTEXT(ScheduleCompile!K534),IF(OR(ISNUMBER(FIND("5F",ScheduleCompile!K534)),ISNUMBER(FIND("0F",ScheduleCompile!K534)),ISNUMBER(FIND("8F",ScheduleCompile!K534)),ISNUMBER(FIND("1F",ScheduleCompile!K534)),ISNUMBER(FIND("2F",ScheduleCompile!K534)),ISNUMBER(FIND("3F",ScheduleCompile!K534)),ISNUMBER(FIND("6F",ScheduleCompile!K534)),ISNUMBER(FIND("7F",ScheduleCompile!K534)),ISNUMBER(FIND("9F",ScheduleCompile!K534)),ISNUMBER(FIND("4F",ScheduleCompile!K534))),VALUE(LEFT(ScheduleCompile!K534,FIND("F",ScheduleCompile!K534)-1)),ScheduleCompile!K534)))))),ISTEXT(ScheduleCompile!#REF!)),"ENDTABLE",IF(ISERROR(IF(ScheduleCompile!K534="Off",0,IF(ScheduleCompile!K534="On",1,IF(ISNUMBER(ScheduleCompile!K534),ScheduleCompile!K534/1,IF(ISTEXT(ScheduleCompile!K534),IF(OR(ISNUMBER(FIND("5F",ScheduleCompile!K534)),ISNUMBER(FIND("0F",ScheduleCompile!K534)),ISNUMBER(FIND("8F",ScheduleCompile!K534)),ISNUMBER(FIND("1F",ScheduleCompile!K534)),ISNUMBER(FIND("2F",ScheduleCompile!K534)),ISNUMBER(FIND("3F",ScheduleCompile!K534)),ISNUMBER(FIND("6F",ScheduleCompile!K534)),ISNUMBER(FIND("7F",ScheduleCompile!K534)),ISNUMBER(FIND("9F",ScheduleCompile!K534)),ISNUMBER(FIND("4F",ScheduleCompile!K534))),VALUE(LEFT(ScheduleCompile!K534,FIND("F",ScheduleCompile!K534)-1)),ScheduleCompile!K534)))))),"",IF(ScheduleCompile!K534="Off",0,IF(ScheduleCompile!K534="On",1,IF(ISNUMBER(ScheduleCompile!K534),ScheduleCompile!K534/1,IF(ISTEXT(ScheduleCompile!K534),IF(OR(ISNUMBER(FIND("5F",ScheduleCompile!K534)),ISNUMBER(FIND("0F",ScheduleCompile!K534)),ISNUMBER(FIND("8F",ScheduleCompile!K534)),ISNUMBER(FIND("1F",ScheduleCompile!K534)),ISNUMBER(FIND("2F",ScheduleCompile!K534)),ISNUMBER(FIND("3F",ScheduleCompile!K534)),ISNUMBER(FIND("6F",ScheduleCompile!K534)),ISNUMBER(FIND("7F",ScheduleCompile!K534)),ISNUMBER(FIND("9F",ScheduleCompile!K534)),ISNUMBER(FIND("4F",ScheduleCompile!K534))),VALUE(LEFT(ScheduleCompile!K534,FIND("F",ScheduleCompile!K534)-1)),ScheduleCompile!K534)))))))</f>
        <v>48.1</v>
      </c>
      <c r="Q541" s="1">
        <f>IF(AND(ISERROR(IF(ScheduleCompile!L534="Off",0,IF(ScheduleCompile!L534="On",1,IF(ISNUMBER(ScheduleCompile!L534),ScheduleCompile!L534/1,IF(ISTEXT(ScheduleCompile!L534),IF(OR(ISNUMBER(FIND("5F",ScheduleCompile!L534)),ISNUMBER(FIND("0F",ScheduleCompile!L534)),ISNUMBER(FIND("8F",ScheduleCompile!L534)),ISNUMBER(FIND("1F",ScheduleCompile!L534)),ISNUMBER(FIND("2F",ScheduleCompile!L534)),ISNUMBER(FIND("3F",ScheduleCompile!L534)),ISNUMBER(FIND("6F",ScheduleCompile!L534)),ISNUMBER(FIND("7F",ScheduleCompile!L534)),ISNUMBER(FIND("9F",ScheduleCompile!L534)),ISNUMBER(FIND("4F",ScheduleCompile!L534))),VALUE(LEFT(ScheduleCompile!L534,FIND("F",ScheduleCompile!L534)-1)),ScheduleCompile!L534)))))),ISTEXT(ScheduleCompile!#REF!)),"ENDTABLE",IF(ISERROR(IF(ScheduleCompile!L534="Off",0,IF(ScheduleCompile!L534="On",1,IF(ISNUMBER(ScheduleCompile!L534),ScheduleCompile!L534/1,IF(ISTEXT(ScheduleCompile!L534),IF(OR(ISNUMBER(FIND("5F",ScheduleCompile!L534)),ISNUMBER(FIND("0F",ScheduleCompile!L534)),ISNUMBER(FIND("8F",ScheduleCompile!L534)),ISNUMBER(FIND("1F",ScheduleCompile!L534)),ISNUMBER(FIND("2F",ScheduleCompile!L534)),ISNUMBER(FIND("3F",ScheduleCompile!L534)),ISNUMBER(FIND("6F",ScheduleCompile!L534)),ISNUMBER(FIND("7F",ScheduleCompile!L534)),ISNUMBER(FIND("9F",ScheduleCompile!L534)),ISNUMBER(FIND("4F",ScheduleCompile!L534))),VALUE(LEFT(ScheduleCompile!L534,FIND("F",ScheduleCompile!L534)-1)),ScheduleCompile!L534)))))),"",IF(ScheduleCompile!L534="Off",0,IF(ScheduleCompile!L534="On",1,IF(ISNUMBER(ScheduleCompile!L534),ScheduleCompile!L534/1,IF(ISTEXT(ScheduleCompile!L534),IF(OR(ISNUMBER(FIND("5F",ScheduleCompile!L534)),ISNUMBER(FIND("0F",ScheduleCompile!L534)),ISNUMBER(FIND("8F",ScheduleCompile!L534)),ISNUMBER(FIND("1F",ScheduleCompile!L534)),ISNUMBER(FIND("2F",ScheduleCompile!L534)),ISNUMBER(FIND("3F",ScheduleCompile!L534)),ISNUMBER(FIND("6F",ScheduleCompile!L534)),ISNUMBER(FIND("7F",ScheduleCompile!L534)),ISNUMBER(FIND("9F",ScheduleCompile!L534)),ISNUMBER(FIND("4F",ScheduleCompile!L534))),VALUE(LEFT(ScheduleCompile!L534,FIND("F",ScheduleCompile!L534)-1)),ScheduleCompile!L534)))))))</f>
        <v>48.1</v>
      </c>
      <c r="R541" s="1">
        <f>IF(AND(ISERROR(IF(ScheduleCompile!M534="Off",0,IF(ScheduleCompile!M534="On",1,IF(ISNUMBER(ScheduleCompile!M534),ScheduleCompile!M534/1,IF(ISTEXT(ScheduleCompile!M534),IF(OR(ISNUMBER(FIND("5F",ScheduleCompile!M534)),ISNUMBER(FIND("0F",ScheduleCompile!M534)),ISNUMBER(FIND("8F",ScheduleCompile!M534)),ISNUMBER(FIND("1F",ScheduleCompile!M534)),ISNUMBER(FIND("2F",ScheduleCompile!M534)),ISNUMBER(FIND("3F",ScheduleCompile!M534)),ISNUMBER(FIND("6F",ScheduleCompile!M534)),ISNUMBER(FIND("7F",ScheduleCompile!M534)),ISNUMBER(FIND("9F",ScheduleCompile!M534)),ISNUMBER(FIND("4F",ScheduleCompile!M534))),VALUE(LEFT(ScheduleCompile!M534,FIND("F",ScheduleCompile!M534)-1)),ScheduleCompile!M534)))))),ISTEXT(ScheduleCompile!#REF!)),"ENDTABLE",IF(ISERROR(IF(ScheduleCompile!M534="Off",0,IF(ScheduleCompile!M534="On",1,IF(ISNUMBER(ScheduleCompile!M534),ScheduleCompile!M534/1,IF(ISTEXT(ScheduleCompile!M534),IF(OR(ISNUMBER(FIND("5F",ScheduleCompile!M534)),ISNUMBER(FIND("0F",ScheduleCompile!M534)),ISNUMBER(FIND("8F",ScheduleCompile!M534)),ISNUMBER(FIND("1F",ScheduleCompile!M534)),ISNUMBER(FIND("2F",ScheduleCompile!M534)),ISNUMBER(FIND("3F",ScheduleCompile!M534)),ISNUMBER(FIND("6F",ScheduleCompile!M534)),ISNUMBER(FIND("7F",ScheduleCompile!M534)),ISNUMBER(FIND("9F",ScheduleCompile!M534)),ISNUMBER(FIND("4F",ScheduleCompile!M534))),VALUE(LEFT(ScheduleCompile!M534,FIND("F",ScheduleCompile!M534)-1)),ScheduleCompile!M534)))))),"",IF(ScheduleCompile!M534="Off",0,IF(ScheduleCompile!M534="On",1,IF(ISNUMBER(ScheduleCompile!M534),ScheduleCompile!M534/1,IF(ISTEXT(ScheduleCompile!M534),IF(OR(ISNUMBER(FIND("5F",ScheduleCompile!M534)),ISNUMBER(FIND("0F",ScheduleCompile!M534)),ISNUMBER(FIND("8F",ScheduleCompile!M534)),ISNUMBER(FIND("1F",ScheduleCompile!M534)),ISNUMBER(FIND("2F",ScheduleCompile!M534)),ISNUMBER(FIND("3F",ScheduleCompile!M534)),ISNUMBER(FIND("6F",ScheduleCompile!M534)),ISNUMBER(FIND("7F",ScheduleCompile!M534)),ISNUMBER(FIND("9F",ScheduleCompile!M534)),ISNUMBER(FIND("4F",ScheduleCompile!M534))),VALUE(LEFT(ScheduleCompile!M534,FIND("F",ScheduleCompile!M534)-1)),ScheduleCompile!M534)))))))</f>
        <v>48.1</v>
      </c>
      <c r="S541" s="1">
        <f>IF(AND(ISERROR(IF(ScheduleCompile!N534="Off",0,IF(ScheduleCompile!N534="On",1,IF(ISNUMBER(ScheduleCompile!N534),ScheduleCompile!N534/1,IF(ISTEXT(ScheduleCompile!N534),IF(OR(ISNUMBER(FIND("5F",ScheduleCompile!N534)),ISNUMBER(FIND("0F",ScheduleCompile!N534)),ISNUMBER(FIND("8F",ScheduleCompile!N534)),ISNUMBER(FIND("1F",ScheduleCompile!N534)),ISNUMBER(FIND("2F",ScheduleCompile!N534)),ISNUMBER(FIND("3F",ScheduleCompile!N534)),ISNUMBER(FIND("6F",ScheduleCompile!N534)),ISNUMBER(FIND("7F",ScheduleCompile!N534)),ISNUMBER(FIND("9F",ScheduleCompile!N534)),ISNUMBER(FIND("4F",ScheduleCompile!N534))),VALUE(LEFT(ScheduleCompile!N534,FIND("F",ScheduleCompile!N534)-1)),ScheduleCompile!N534)))))),ISTEXT(ScheduleCompile!#REF!)),"ENDTABLE",IF(ISERROR(IF(ScheduleCompile!N534="Off",0,IF(ScheduleCompile!N534="On",1,IF(ISNUMBER(ScheduleCompile!N534),ScheduleCompile!N534/1,IF(ISTEXT(ScheduleCompile!N534),IF(OR(ISNUMBER(FIND("5F",ScheduleCompile!N534)),ISNUMBER(FIND("0F",ScheduleCompile!N534)),ISNUMBER(FIND("8F",ScheduleCompile!N534)),ISNUMBER(FIND("1F",ScheduleCompile!N534)),ISNUMBER(FIND("2F",ScheduleCompile!N534)),ISNUMBER(FIND("3F",ScheduleCompile!N534)),ISNUMBER(FIND("6F",ScheduleCompile!N534)),ISNUMBER(FIND("7F",ScheduleCompile!N534)),ISNUMBER(FIND("9F",ScheduleCompile!N534)),ISNUMBER(FIND("4F",ScheduleCompile!N534))),VALUE(LEFT(ScheduleCompile!N534,FIND("F",ScheduleCompile!N534)-1)),ScheduleCompile!N534)))))),"",IF(ScheduleCompile!N534="Off",0,IF(ScheduleCompile!N534="On",1,IF(ISNUMBER(ScheduleCompile!N534),ScheduleCompile!N534/1,IF(ISTEXT(ScheduleCompile!N534),IF(OR(ISNUMBER(FIND("5F",ScheduleCompile!N534)),ISNUMBER(FIND("0F",ScheduleCompile!N534)),ISNUMBER(FIND("8F",ScheduleCompile!N534)),ISNUMBER(FIND("1F",ScheduleCompile!N534)),ISNUMBER(FIND("2F",ScheduleCompile!N534)),ISNUMBER(FIND("3F",ScheduleCompile!N534)),ISNUMBER(FIND("6F",ScheduleCompile!N534)),ISNUMBER(FIND("7F",ScheduleCompile!N534)),ISNUMBER(FIND("9F",ScheduleCompile!N534)),ISNUMBER(FIND("4F",ScheduleCompile!N534))),VALUE(LEFT(ScheduleCompile!N534,FIND("F",ScheduleCompile!N534)-1)),ScheduleCompile!N534)))))))</f>
        <v>48.1</v>
      </c>
      <c r="T541" s="1">
        <f>IF(AND(ISERROR(IF(ScheduleCompile!O534="Off",0,IF(ScheduleCompile!O534="On",1,IF(ISNUMBER(ScheduleCompile!O534),ScheduleCompile!O534/1,IF(ISTEXT(ScheduleCompile!O534),IF(OR(ISNUMBER(FIND("5F",ScheduleCompile!O534)),ISNUMBER(FIND("0F",ScheduleCompile!O534)),ISNUMBER(FIND("8F",ScheduleCompile!O534)),ISNUMBER(FIND("1F",ScheduleCompile!O534)),ISNUMBER(FIND("2F",ScheduleCompile!O534)),ISNUMBER(FIND("3F",ScheduleCompile!O534)),ISNUMBER(FIND("6F",ScheduleCompile!O534)),ISNUMBER(FIND("7F",ScheduleCompile!O534)),ISNUMBER(FIND("9F",ScheduleCompile!O534)),ISNUMBER(FIND("4F",ScheduleCompile!O534))),VALUE(LEFT(ScheduleCompile!O534,FIND("F",ScheduleCompile!O534)-1)),ScheduleCompile!O534)))))),ISTEXT(ScheduleCompile!#REF!)),"ENDTABLE",IF(ISERROR(IF(ScheduleCompile!O534="Off",0,IF(ScheduleCompile!O534="On",1,IF(ISNUMBER(ScheduleCompile!O534),ScheduleCompile!O534/1,IF(ISTEXT(ScheduleCompile!O534),IF(OR(ISNUMBER(FIND("5F",ScheduleCompile!O534)),ISNUMBER(FIND("0F",ScheduleCompile!O534)),ISNUMBER(FIND("8F",ScheduleCompile!O534)),ISNUMBER(FIND("1F",ScheduleCompile!O534)),ISNUMBER(FIND("2F",ScheduleCompile!O534)),ISNUMBER(FIND("3F",ScheduleCompile!O534)),ISNUMBER(FIND("6F",ScheduleCompile!O534)),ISNUMBER(FIND("7F",ScheduleCompile!O534)),ISNUMBER(FIND("9F",ScheduleCompile!O534)),ISNUMBER(FIND("4F",ScheduleCompile!O534))),VALUE(LEFT(ScheduleCompile!O534,FIND("F",ScheduleCompile!O534)-1)),ScheduleCompile!O534)))))),"",IF(ScheduleCompile!O534="Off",0,IF(ScheduleCompile!O534="On",1,IF(ISNUMBER(ScheduleCompile!O534),ScheduleCompile!O534/1,IF(ISTEXT(ScheduleCompile!O534),IF(OR(ISNUMBER(FIND("5F",ScheduleCompile!O534)),ISNUMBER(FIND("0F",ScheduleCompile!O534)),ISNUMBER(FIND("8F",ScheduleCompile!O534)),ISNUMBER(FIND("1F",ScheduleCompile!O534)),ISNUMBER(FIND("2F",ScheduleCompile!O534)),ISNUMBER(FIND("3F",ScheduleCompile!O534)),ISNUMBER(FIND("6F",ScheduleCompile!O534)),ISNUMBER(FIND("7F",ScheduleCompile!O534)),ISNUMBER(FIND("9F",ScheduleCompile!O534)),ISNUMBER(FIND("4F",ScheduleCompile!O534))),VALUE(LEFT(ScheduleCompile!O534,FIND("F",ScheduleCompile!O534)-1)),ScheduleCompile!O534)))))))</f>
        <v>48.1</v>
      </c>
      <c r="U541" s="1">
        <f>IF(AND(ISERROR(IF(ScheduleCompile!P534="Off",0,IF(ScheduleCompile!P534="On",1,IF(ISNUMBER(ScheduleCompile!P534),ScheduleCompile!P534/1,IF(ISTEXT(ScheduleCompile!P534),IF(OR(ISNUMBER(FIND("5F",ScheduleCompile!P534)),ISNUMBER(FIND("0F",ScheduleCompile!P534)),ISNUMBER(FIND("8F",ScheduleCompile!P534)),ISNUMBER(FIND("1F",ScheduleCompile!P534)),ISNUMBER(FIND("2F",ScheduleCompile!P534)),ISNUMBER(FIND("3F",ScheduleCompile!P534)),ISNUMBER(FIND("6F",ScheduleCompile!P534)),ISNUMBER(FIND("7F",ScheduleCompile!P534)),ISNUMBER(FIND("9F",ScheduleCompile!P534)),ISNUMBER(FIND("4F",ScheduleCompile!P534))),VALUE(LEFT(ScheduleCompile!P534,FIND("F",ScheduleCompile!P534)-1)),ScheduleCompile!P534)))))),ISTEXT(ScheduleCompile!#REF!)),"ENDTABLE",IF(ISERROR(IF(ScheduleCompile!P534="Off",0,IF(ScheduleCompile!P534="On",1,IF(ISNUMBER(ScheduleCompile!P534),ScheduleCompile!P534/1,IF(ISTEXT(ScheduleCompile!P534),IF(OR(ISNUMBER(FIND("5F",ScheduleCompile!P534)),ISNUMBER(FIND("0F",ScheduleCompile!P534)),ISNUMBER(FIND("8F",ScheduleCompile!P534)),ISNUMBER(FIND("1F",ScheduleCompile!P534)),ISNUMBER(FIND("2F",ScheduleCompile!P534)),ISNUMBER(FIND("3F",ScheduleCompile!P534)),ISNUMBER(FIND("6F",ScheduleCompile!P534)),ISNUMBER(FIND("7F",ScheduleCompile!P534)),ISNUMBER(FIND("9F",ScheduleCompile!P534)),ISNUMBER(FIND("4F",ScheduleCompile!P534))),VALUE(LEFT(ScheduleCompile!P534,FIND("F",ScheduleCompile!P534)-1)),ScheduleCompile!P534)))))),"",IF(ScheduleCompile!P534="Off",0,IF(ScheduleCompile!P534="On",1,IF(ISNUMBER(ScheduleCompile!P534),ScheduleCompile!P534/1,IF(ISTEXT(ScheduleCompile!P534),IF(OR(ISNUMBER(FIND("5F",ScheduleCompile!P534)),ISNUMBER(FIND("0F",ScheduleCompile!P534)),ISNUMBER(FIND("8F",ScheduleCompile!P534)),ISNUMBER(FIND("1F",ScheduleCompile!P534)),ISNUMBER(FIND("2F",ScheduleCompile!P534)),ISNUMBER(FIND("3F",ScheduleCompile!P534)),ISNUMBER(FIND("6F",ScheduleCompile!P534)),ISNUMBER(FIND("7F",ScheduleCompile!P534)),ISNUMBER(FIND("9F",ScheduleCompile!P534)),ISNUMBER(FIND("4F",ScheduleCompile!P534))),VALUE(LEFT(ScheduleCompile!P534,FIND("F",ScheduleCompile!P534)-1)),ScheduleCompile!P534)))))))</f>
        <v>48.1</v>
      </c>
      <c r="V541" s="1">
        <f>IF(AND(ISERROR(IF(ScheduleCompile!Q534="Off",0,IF(ScheduleCompile!Q534="On",1,IF(ISNUMBER(ScheduleCompile!Q534),ScheduleCompile!Q534/1,IF(ISTEXT(ScheduleCompile!Q534),IF(OR(ISNUMBER(FIND("5F",ScheduleCompile!Q534)),ISNUMBER(FIND("0F",ScheduleCompile!Q534)),ISNUMBER(FIND("8F",ScheduleCompile!Q534)),ISNUMBER(FIND("1F",ScheduleCompile!Q534)),ISNUMBER(FIND("2F",ScheduleCompile!Q534)),ISNUMBER(FIND("3F",ScheduleCompile!Q534)),ISNUMBER(FIND("6F",ScheduleCompile!Q534)),ISNUMBER(FIND("7F",ScheduleCompile!Q534)),ISNUMBER(FIND("9F",ScheduleCompile!Q534)),ISNUMBER(FIND("4F",ScheduleCompile!Q534))),VALUE(LEFT(ScheduleCompile!Q534,FIND("F",ScheduleCompile!Q534)-1)),ScheduleCompile!Q534)))))),ISTEXT(ScheduleCompile!#REF!)),"ENDTABLE",IF(ISERROR(IF(ScheduleCompile!Q534="Off",0,IF(ScheduleCompile!Q534="On",1,IF(ISNUMBER(ScheduleCompile!Q534),ScheduleCompile!Q534/1,IF(ISTEXT(ScheduleCompile!Q534),IF(OR(ISNUMBER(FIND("5F",ScheduleCompile!Q534)),ISNUMBER(FIND("0F",ScheduleCompile!Q534)),ISNUMBER(FIND("8F",ScheduleCompile!Q534)),ISNUMBER(FIND("1F",ScheduleCompile!Q534)),ISNUMBER(FIND("2F",ScheduleCompile!Q534)),ISNUMBER(FIND("3F",ScheduleCompile!Q534)),ISNUMBER(FIND("6F",ScheduleCompile!Q534)),ISNUMBER(FIND("7F",ScheduleCompile!Q534)),ISNUMBER(FIND("9F",ScheduleCompile!Q534)),ISNUMBER(FIND("4F",ScheduleCompile!Q534))),VALUE(LEFT(ScheduleCompile!Q534,FIND("F",ScheduleCompile!Q534)-1)),ScheduleCompile!Q534)))))),"",IF(ScheduleCompile!Q534="Off",0,IF(ScheduleCompile!Q534="On",1,IF(ISNUMBER(ScheduleCompile!Q534),ScheduleCompile!Q534/1,IF(ISTEXT(ScheduleCompile!Q534),IF(OR(ISNUMBER(FIND("5F",ScheduleCompile!Q534)),ISNUMBER(FIND("0F",ScheduleCompile!Q534)),ISNUMBER(FIND("8F",ScheduleCompile!Q534)),ISNUMBER(FIND("1F",ScheduleCompile!Q534)),ISNUMBER(FIND("2F",ScheduleCompile!Q534)),ISNUMBER(FIND("3F",ScheduleCompile!Q534)),ISNUMBER(FIND("6F",ScheduleCompile!Q534)),ISNUMBER(FIND("7F",ScheduleCompile!Q534)),ISNUMBER(FIND("9F",ScheduleCompile!Q534)),ISNUMBER(FIND("4F",ScheduleCompile!Q534))),VALUE(LEFT(ScheduleCompile!Q534,FIND("F",ScheduleCompile!Q534)-1)),ScheduleCompile!Q534)))))))</f>
        <v>48.1</v>
      </c>
      <c r="W541" s="1">
        <f>IF(AND(ISERROR(IF(ScheduleCompile!R534="Off",0,IF(ScheduleCompile!R534="On",1,IF(ISNUMBER(ScheduleCompile!R534),ScheduleCompile!R534/1,IF(ISTEXT(ScheduleCompile!R534),IF(OR(ISNUMBER(FIND("5F",ScheduleCompile!R534)),ISNUMBER(FIND("0F",ScheduleCompile!R534)),ISNUMBER(FIND("8F",ScheduleCompile!R534)),ISNUMBER(FIND("1F",ScheduleCompile!R534)),ISNUMBER(FIND("2F",ScheduleCompile!R534)),ISNUMBER(FIND("3F",ScheduleCompile!R534)),ISNUMBER(FIND("6F",ScheduleCompile!R534)),ISNUMBER(FIND("7F",ScheduleCompile!R534)),ISNUMBER(FIND("9F",ScheduleCompile!R534)),ISNUMBER(FIND("4F",ScheduleCompile!R534))),VALUE(LEFT(ScheduleCompile!R534,FIND("F",ScheduleCompile!R534)-1)),ScheduleCompile!R534)))))),ISTEXT(ScheduleCompile!#REF!)),"ENDTABLE",IF(ISERROR(IF(ScheduleCompile!R534="Off",0,IF(ScheduleCompile!R534="On",1,IF(ISNUMBER(ScheduleCompile!R534),ScheduleCompile!R534/1,IF(ISTEXT(ScheduleCompile!R534),IF(OR(ISNUMBER(FIND("5F",ScheduleCompile!R534)),ISNUMBER(FIND("0F",ScheduleCompile!R534)),ISNUMBER(FIND("8F",ScheduleCompile!R534)),ISNUMBER(FIND("1F",ScheduleCompile!R534)),ISNUMBER(FIND("2F",ScheduleCompile!R534)),ISNUMBER(FIND("3F",ScheduleCompile!R534)),ISNUMBER(FIND("6F",ScheduleCompile!R534)),ISNUMBER(FIND("7F",ScheduleCompile!R534)),ISNUMBER(FIND("9F",ScheduleCompile!R534)),ISNUMBER(FIND("4F",ScheduleCompile!R534))),VALUE(LEFT(ScheduleCompile!R534,FIND("F",ScheduleCompile!R534)-1)),ScheduleCompile!R534)))))),"",IF(ScheduleCompile!R534="Off",0,IF(ScheduleCompile!R534="On",1,IF(ISNUMBER(ScheduleCompile!R534),ScheduleCompile!R534/1,IF(ISTEXT(ScheduleCompile!R534),IF(OR(ISNUMBER(FIND("5F",ScheduleCompile!R534)),ISNUMBER(FIND("0F",ScheduleCompile!R534)),ISNUMBER(FIND("8F",ScheduleCompile!R534)),ISNUMBER(FIND("1F",ScheduleCompile!R534)),ISNUMBER(FIND("2F",ScheduleCompile!R534)),ISNUMBER(FIND("3F",ScheduleCompile!R534)),ISNUMBER(FIND("6F",ScheduleCompile!R534)),ISNUMBER(FIND("7F",ScheduleCompile!R534)),ISNUMBER(FIND("9F",ScheduleCompile!R534)),ISNUMBER(FIND("4F",ScheduleCompile!R534))),VALUE(LEFT(ScheduleCompile!R534,FIND("F",ScheduleCompile!R534)-1)),ScheduleCompile!R534)))))))</f>
        <v>48.1</v>
      </c>
      <c r="X541" s="1">
        <f>IF(AND(ISERROR(IF(ScheduleCompile!S534="Off",0,IF(ScheduleCompile!S534="On",1,IF(ISNUMBER(ScheduleCompile!S534),ScheduleCompile!S534/1,IF(ISTEXT(ScheduleCompile!S534),IF(OR(ISNUMBER(FIND("5F",ScheduleCompile!S534)),ISNUMBER(FIND("0F",ScheduleCompile!S534)),ISNUMBER(FIND("8F",ScheduleCompile!S534)),ISNUMBER(FIND("1F",ScheduleCompile!S534)),ISNUMBER(FIND("2F",ScheduleCompile!S534)),ISNUMBER(FIND("3F",ScheduleCompile!S534)),ISNUMBER(FIND("6F",ScheduleCompile!S534)),ISNUMBER(FIND("7F",ScheduleCompile!S534)),ISNUMBER(FIND("9F",ScheduleCompile!S534)),ISNUMBER(FIND("4F",ScheduleCompile!S534))),VALUE(LEFT(ScheduleCompile!S534,FIND("F",ScheduleCompile!S534)-1)),ScheduleCompile!S534)))))),ISTEXT(ScheduleCompile!#REF!)),"ENDTABLE",IF(ISERROR(IF(ScheduleCompile!S534="Off",0,IF(ScheduleCompile!S534="On",1,IF(ISNUMBER(ScheduleCompile!S534),ScheduleCompile!S534/1,IF(ISTEXT(ScheduleCompile!S534),IF(OR(ISNUMBER(FIND("5F",ScheduleCompile!S534)),ISNUMBER(FIND("0F",ScheduleCompile!S534)),ISNUMBER(FIND("8F",ScheduleCompile!S534)),ISNUMBER(FIND("1F",ScheduleCompile!S534)),ISNUMBER(FIND("2F",ScheduleCompile!S534)),ISNUMBER(FIND("3F",ScheduleCompile!S534)),ISNUMBER(FIND("6F",ScheduleCompile!S534)),ISNUMBER(FIND("7F",ScheduleCompile!S534)),ISNUMBER(FIND("9F",ScheduleCompile!S534)),ISNUMBER(FIND("4F",ScheduleCompile!S534))),VALUE(LEFT(ScheduleCompile!S534,FIND("F",ScheduleCompile!S534)-1)),ScheduleCompile!S534)))))),"",IF(ScheduleCompile!S534="Off",0,IF(ScheduleCompile!S534="On",1,IF(ISNUMBER(ScheduleCompile!S534),ScheduleCompile!S534/1,IF(ISTEXT(ScheduleCompile!S534),IF(OR(ISNUMBER(FIND("5F",ScheduleCompile!S534)),ISNUMBER(FIND("0F",ScheduleCompile!S534)),ISNUMBER(FIND("8F",ScheduleCompile!S534)),ISNUMBER(FIND("1F",ScheduleCompile!S534)),ISNUMBER(FIND("2F",ScheduleCompile!S534)),ISNUMBER(FIND("3F",ScheduleCompile!S534)),ISNUMBER(FIND("6F",ScheduleCompile!S534)),ISNUMBER(FIND("7F",ScheduleCompile!S534)),ISNUMBER(FIND("9F",ScheduleCompile!S534)),ISNUMBER(FIND("4F",ScheduleCompile!S534))),VALUE(LEFT(ScheduleCompile!S534,FIND("F",ScheduleCompile!S534)-1)),ScheduleCompile!S534)))))))</f>
        <v>48.1</v>
      </c>
      <c r="Y541" s="1">
        <f>IF(AND(ISERROR(IF(ScheduleCompile!T534="Off",0,IF(ScheduleCompile!T534="On",1,IF(ISNUMBER(ScheduleCompile!T534),ScheduleCompile!T534/1,IF(ISTEXT(ScheduleCompile!T534),IF(OR(ISNUMBER(FIND("5F",ScheduleCompile!T534)),ISNUMBER(FIND("0F",ScheduleCompile!T534)),ISNUMBER(FIND("8F",ScheduleCompile!T534)),ISNUMBER(FIND("1F",ScheduleCompile!T534)),ISNUMBER(FIND("2F",ScheduleCompile!T534)),ISNUMBER(FIND("3F",ScheduleCompile!T534)),ISNUMBER(FIND("6F",ScheduleCompile!T534)),ISNUMBER(FIND("7F",ScheduleCompile!T534)),ISNUMBER(FIND("9F",ScheduleCompile!T534)),ISNUMBER(FIND("4F",ScheduleCompile!T534))),VALUE(LEFT(ScheduleCompile!T534,FIND("F",ScheduleCompile!T534)-1)),ScheduleCompile!T534)))))),ISTEXT(ScheduleCompile!#REF!)),"ENDTABLE",IF(ISERROR(IF(ScheduleCompile!T534="Off",0,IF(ScheduleCompile!T534="On",1,IF(ISNUMBER(ScheduleCompile!T534),ScheduleCompile!T534/1,IF(ISTEXT(ScheduleCompile!T534),IF(OR(ISNUMBER(FIND("5F",ScheduleCompile!T534)),ISNUMBER(FIND("0F",ScheduleCompile!T534)),ISNUMBER(FIND("8F",ScheduleCompile!T534)),ISNUMBER(FIND("1F",ScheduleCompile!T534)),ISNUMBER(FIND("2F",ScheduleCompile!T534)),ISNUMBER(FIND("3F",ScheduleCompile!T534)),ISNUMBER(FIND("6F",ScheduleCompile!T534)),ISNUMBER(FIND("7F",ScheduleCompile!T534)),ISNUMBER(FIND("9F",ScheduleCompile!T534)),ISNUMBER(FIND("4F",ScheduleCompile!T534))),VALUE(LEFT(ScheduleCompile!T534,FIND("F",ScheduleCompile!T534)-1)),ScheduleCompile!T534)))))),"",IF(ScheduleCompile!T534="Off",0,IF(ScheduleCompile!T534="On",1,IF(ISNUMBER(ScheduleCompile!T534),ScheduleCompile!T534/1,IF(ISTEXT(ScheduleCompile!T534),IF(OR(ISNUMBER(FIND("5F",ScheduleCompile!T534)),ISNUMBER(FIND("0F",ScheduleCompile!T534)),ISNUMBER(FIND("8F",ScheduleCompile!T534)),ISNUMBER(FIND("1F",ScheduleCompile!T534)),ISNUMBER(FIND("2F",ScheduleCompile!T534)),ISNUMBER(FIND("3F",ScheduleCompile!T534)),ISNUMBER(FIND("6F",ScheduleCompile!T534)),ISNUMBER(FIND("7F",ScheduleCompile!T534)),ISNUMBER(FIND("9F",ScheduleCompile!T534)),ISNUMBER(FIND("4F",ScheduleCompile!T534))),VALUE(LEFT(ScheduleCompile!T534,FIND("F",ScheduleCompile!T534)-1)),ScheduleCompile!T534)))))))</f>
        <v>48.1</v>
      </c>
      <c r="Z541" s="1">
        <f>IF(AND(ISERROR(IF(ScheduleCompile!U534="Off",0,IF(ScheduleCompile!U534="On",1,IF(ISNUMBER(ScheduleCompile!U534),ScheduleCompile!U534/1,IF(ISTEXT(ScheduleCompile!U534),IF(OR(ISNUMBER(FIND("5F",ScheduleCompile!U534)),ISNUMBER(FIND("0F",ScheduleCompile!U534)),ISNUMBER(FIND("8F",ScheduleCompile!U534)),ISNUMBER(FIND("1F",ScheduleCompile!U534)),ISNUMBER(FIND("2F",ScheduleCompile!U534)),ISNUMBER(FIND("3F",ScheduleCompile!U534)),ISNUMBER(FIND("6F",ScheduleCompile!U534)),ISNUMBER(FIND("7F",ScheduleCompile!U534)),ISNUMBER(FIND("9F",ScheduleCompile!U534)),ISNUMBER(FIND("4F",ScheduleCompile!U534))),VALUE(LEFT(ScheduleCompile!U534,FIND("F",ScheduleCompile!U534)-1)),ScheduleCompile!U534)))))),ISTEXT(ScheduleCompile!#REF!)),"ENDTABLE",IF(ISERROR(IF(ScheduleCompile!U534="Off",0,IF(ScheduleCompile!U534="On",1,IF(ISNUMBER(ScheduleCompile!U534),ScheduleCompile!U534/1,IF(ISTEXT(ScheduleCompile!U534),IF(OR(ISNUMBER(FIND("5F",ScheduleCompile!U534)),ISNUMBER(FIND("0F",ScheduleCompile!U534)),ISNUMBER(FIND("8F",ScheduleCompile!U534)),ISNUMBER(FIND("1F",ScheduleCompile!U534)),ISNUMBER(FIND("2F",ScheduleCompile!U534)),ISNUMBER(FIND("3F",ScheduleCompile!U534)),ISNUMBER(FIND("6F",ScheduleCompile!U534)),ISNUMBER(FIND("7F",ScheduleCompile!U534)),ISNUMBER(FIND("9F",ScheduleCompile!U534)),ISNUMBER(FIND("4F",ScheduleCompile!U534))),VALUE(LEFT(ScheduleCompile!U534,FIND("F",ScheduleCompile!U534)-1)),ScheduleCompile!U534)))))),"",IF(ScheduleCompile!U534="Off",0,IF(ScheduleCompile!U534="On",1,IF(ISNUMBER(ScheduleCompile!U534),ScheduleCompile!U534/1,IF(ISTEXT(ScheduleCompile!U534),IF(OR(ISNUMBER(FIND("5F",ScheduleCompile!U534)),ISNUMBER(FIND("0F",ScheduleCompile!U534)),ISNUMBER(FIND("8F",ScheduleCompile!U534)),ISNUMBER(FIND("1F",ScheduleCompile!U534)),ISNUMBER(FIND("2F",ScheduleCompile!U534)),ISNUMBER(FIND("3F",ScheduleCompile!U534)),ISNUMBER(FIND("6F",ScheduleCompile!U534)),ISNUMBER(FIND("7F",ScheduleCompile!U534)),ISNUMBER(FIND("9F",ScheduleCompile!U534)),ISNUMBER(FIND("4F",ScheduleCompile!U534))),VALUE(LEFT(ScheduleCompile!U534,FIND("F",ScheduleCompile!U534)-1)),ScheduleCompile!U534)))))))</f>
        <v>48.1</v>
      </c>
      <c r="AA541" s="1">
        <f>IF(AND(ISERROR(IF(ScheduleCompile!V534="Off",0,IF(ScheduleCompile!V534="On",1,IF(ISNUMBER(ScheduleCompile!V534),ScheduleCompile!V534/1,IF(ISTEXT(ScheduleCompile!V534),IF(OR(ISNUMBER(FIND("5F",ScheduleCompile!V534)),ISNUMBER(FIND("0F",ScheduleCompile!V534)),ISNUMBER(FIND("8F",ScheduleCompile!V534)),ISNUMBER(FIND("1F",ScheduleCompile!V534)),ISNUMBER(FIND("2F",ScheduleCompile!V534)),ISNUMBER(FIND("3F",ScheduleCompile!V534)),ISNUMBER(FIND("6F",ScheduleCompile!V534)),ISNUMBER(FIND("7F",ScheduleCompile!V534)),ISNUMBER(FIND("9F",ScheduleCompile!V534)),ISNUMBER(FIND("4F",ScheduleCompile!V534))),VALUE(LEFT(ScheduleCompile!V534,FIND("F",ScheduleCompile!V534)-1)),ScheduleCompile!V534)))))),ISTEXT(ScheduleCompile!#REF!)),"ENDTABLE",IF(ISERROR(IF(ScheduleCompile!V534="Off",0,IF(ScheduleCompile!V534="On",1,IF(ISNUMBER(ScheduleCompile!V534),ScheduleCompile!V534/1,IF(ISTEXT(ScheduleCompile!V534),IF(OR(ISNUMBER(FIND("5F",ScheduleCompile!V534)),ISNUMBER(FIND("0F",ScheduleCompile!V534)),ISNUMBER(FIND("8F",ScheduleCompile!V534)),ISNUMBER(FIND("1F",ScheduleCompile!V534)),ISNUMBER(FIND("2F",ScheduleCompile!V534)),ISNUMBER(FIND("3F",ScheduleCompile!V534)),ISNUMBER(FIND("6F",ScheduleCompile!V534)),ISNUMBER(FIND("7F",ScheduleCompile!V534)),ISNUMBER(FIND("9F",ScheduleCompile!V534)),ISNUMBER(FIND("4F",ScheduleCompile!V534))),VALUE(LEFT(ScheduleCompile!V534,FIND("F",ScheduleCompile!V534)-1)),ScheduleCompile!V534)))))),"",IF(ScheduleCompile!V534="Off",0,IF(ScheduleCompile!V534="On",1,IF(ISNUMBER(ScheduleCompile!V534),ScheduleCompile!V534/1,IF(ISTEXT(ScheduleCompile!V534),IF(OR(ISNUMBER(FIND("5F",ScheduleCompile!V534)),ISNUMBER(FIND("0F",ScheduleCompile!V534)),ISNUMBER(FIND("8F",ScheduleCompile!V534)),ISNUMBER(FIND("1F",ScheduleCompile!V534)),ISNUMBER(FIND("2F",ScheduleCompile!V534)),ISNUMBER(FIND("3F",ScheduleCompile!V534)),ISNUMBER(FIND("6F",ScheduleCompile!V534)),ISNUMBER(FIND("7F",ScheduleCompile!V534)),ISNUMBER(FIND("9F",ScheduleCompile!V534)),ISNUMBER(FIND("4F",ScheduleCompile!V534))),VALUE(LEFT(ScheduleCompile!V534,FIND("F",ScheduleCompile!V534)-1)),ScheduleCompile!V534)))))))</f>
        <v>48.1</v>
      </c>
      <c r="AB541" s="1">
        <f>IF(AND(ISERROR(IF(ScheduleCompile!W534="Off",0,IF(ScheduleCompile!W534="On",1,IF(ISNUMBER(ScheduleCompile!W534),ScheduleCompile!W534/1,IF(ISTEXT(ScheduleCompile!W534),IF(OR(ISNUMBER(FIND("5F",ScheduleCompile!W534)),ISNUMBER(FIND("0F",ScheduleCompile!W534)),ISNUMBER(FIND("8F",ScheduleCompile!W534)),ISNUMBER(FIND("1F",ScheduleCompile!W534)),ISNUMBER(FIND("2F",ScheduleCompile!W534)),ISNUMBER(FIND("3F",ScheduleCompile!W534)),ISNUMBER(FIND("6F",ScheduleCompile!W534)),ISNUMBER(FIND("7F",ScheduleCompile!W534)),ISNUMBER(FIND("9F",ScheduleCompile!W534)),ISNUMBER(FIND("4F",ScheduleCompile!W534))),VALUE(LEFT(ScheduleCompile!W534,FIND("F",ScheduleCompile!W534)-1)),ScheduleCompile!W534)))))),ISTEXT(ScheduleCompile!#REF!)),"ENDTABLE",IF(ISERROR(IF(ScheduleCompile!W534="Off",0,IF(ScheduleCompile!W534="On",1,IF(ISNUMBER(ScheduleCompile!W534),ScheduleCompile!W534/1,IF(ISTEXT(ScheduleCompile!W534),IF(OR(ISNUMBER(FIND("5F",ScheduleCompile!W534)),ISNUMBER(FIND("0F",ScheduleCompile!W534)),ISNUMBER(FIND("8F",ScheduleCompile!W534)),ISNUMBER(FIND("1F",ScheduleCompile!W534)),ISNUMBER(FIND("2F",ScheduleCompile!W534)),ISNUMBER(FIND("3F",ScheduleCompile!W534)),ISNUMBER(FIND("6F",ScheduleCompile!W534)),ISNUMBER(FIND("7F",ScheduleCompile!W534)),ISNUMBER(FIND("9F",ScheduleCompile!W534)),ISNUMBER(FIND("4F",ScheduleCompile!W534))),VALUE(LEFT(ScheduleCompile!W534,FIND("F",ScheduleCompile!W534)-1)),ScheduleCompile!W534)))))),"",IF(ScheduleCompile!W534="Off",0,IF(ScheduleCompile!W534="On",1,IF(ISNUMBER(ScheduleCompile!W534),ScheduleCompile!W534/1,IF(ISTEXT(ScheduleCompile!W534),IF(OR(ISNUMBER(FIND("5F",ScheduleCompile!W534)),ISNUMBER(FIND("0F",ScheduleCompile!W534)),ISNUMBER(FIND("8F",ScheduleCompile!W534)),ISNUMBER(FIND("1F",ScheduleCompile!W534)),ISNUMBER(FIND("2F",ScheduleCompile!W534)),ISNUMBER(FIND("3F",ScheduleCompile!W534)),ISNUMBER(FIND("6F",ScheduleCompile!W534)),ISNUMBER(FIND("7F",ScheduleCompile!W534)),ISNUMBER(FIND("9F",ScheduleCompile!W534)),ISNUMBER(FIND("4F",ScheduleCompile!W534))),VALUE(LEFT(ScheduleCompile!W534,FIND("F",ScheduleCompile!W534)-1)),ScheduleCompile!W534)))))))</f>
        <v>48.1</v>
      </c>
      <c r="AC541" s="1">
        <f>IF(AND(ISERROR(IF(ScheduleCompile!X534="Off",0,IF(ScheduleCompile!X534="On",1,IF(ISNUMBER(ScheduleCompile!X534),ScheduleCompile!X534/1,IF(ISTEXT(ScheduleCompile!X534),IF(OR(ISNUMBER(FIND("5F",ScheduleCompile!X534)),ISNUMBER(FIND("0F",ScheduleCompile!X534)),ISNUMBER(FIND("8F",ScheduleCompile!X534)),ISNUMBER(FIND("1F",ScheduleCompile!X534)),ISNUMBER(FIND("2F",ScheduleCompile!X534)),ISNUMBER(FIND("3F",ScheduleCompile!X534)),ISNUMBER(FIND("6F",ScheduleCompile!X534)),ISNUMBER(FIND("7F",ScheduleCompile!X534)),ISNUMBER(FIND("9F",ScheduleCompile!X534)),ISNUMBER(FIND("4F",ScheduleCompile!X534))),VALUE(LEFT(ScheduleCompile!X534,FIND("F",ScheduleCompile!X534)-1)),ScheduleCompile!X534)))))),ISTEXT(ScheduleCompile!#REF!)),"ENDTABLE",IF(ISERROR(IF(ScheduleCompile!X534="Off",0,IF(ScheduleCompile!X534="On",1,IF(ISNUMBER(ScheduleCompile!X534),ScheduleCompile!X534/1,IF(ISTEXT(ScheduleCompile!X534),IF(OR(ISNUMBER(FIND("5F",ScheduleCompile!X534)),ISNUMBER(FIND("0F",ScheduleCompile!X534)),ISNUMBER(FIND("8F",ScheduleCompile!X534)),ISNUMBER(FIND("1F",ScheduleCompile!X534)),ISNUMBER(FIND("2F",ScheduleCompile!X534)),ISNUMBER(FIND("3F",ScheduleCompile!X534)),ISNUMBER(FIND("6F",ScheduleCompile!X534)),ISNUMBER(FIND("7F",ScheduleCompile!X534)),ISNUMBER(FIND("9F",ScheduleCompile!X534)),ISNUMBER(FIND("4F",ScheduleCompile!X534))),VALUE(LEFT(ScheduleCompile!X534,FIND("F",ScheduleCompile!X534)-1)),ScheduleCompile!X534)))))),"",IF(ScheduleCompile!X534="Off",0,IF(ScheduleCompile!X534="On",1,IF(ISNUMBER(ScheduleCompile!X534),ScheduleCompile!X534/1,IF(ISTEXT(ScheduleCompile!X534),IF(OR(ISNUMBER(FIND("5F",ScheduleCompile!X534)),ISNUMBER(FIND("0F",ScheduleCompile!X534)),ISNUMBER(FIND("8F",ScheduleCompile!X534)),ISNUMBER(FIND("1F",ScheduleCompile!X534)),ISNUMBER(FIND("2F",ScheduleCompile!X534)),ISNUMBER(FIND("3F",ScheduleCompile!X534)),ISNUMBER(FIND("6F",ScheduleCompile!X534)),ISNUMBER(FIND("7F",ScheduleCompile!X534)),ISNUMBER(FIND("9F",ScheduleCompile!X534)),ISNUMBER(FIND("4F",ScheduleCompile!X534))),VALUE(LEFT(ScheduleCompile!X534,FIND("F",ScheduleCompile!X534)-1)),ScheduleCompile!X534)))))))</f>
        <v>48.1</v>
      </c>
      <c r="AD541" s="1">
        <f>IF(AND(ISERROR(IF(ScheduleCompile!Y534="Off",0,IF(ScheduleCompile!Y534="On",1,IF(ISNUMBER(ScheduleCompile!Y534),ScheduleCompile!Y534/1,IF(ISTEXT(ScheduleCompile!Y534),IF(OR(ISNUMBER(FIND("5F",ScheduleCompile!Y534)),ISNUMBER(FIND("0F",ScheduleCompile!Y534)),ISNUMBER(FIND("8F",ScheduleCompile!Y534)),ISNUMBER(FIND("1F",ScheduleCompile!Y534)),ISNUMBER(FIND("2F",ScheduleCompile!Y534)),ISNUMBER(FIND("3F",ScheduleCompile!Y534)),ISNUMBER(FIND("6F",ScheduleCompile!Y534)),ISNUMBER(FIND("7F",ScheduleCompile!Y534)),ISNUMBER(FIND("9F",ScheduleCompile!Y534)),ISNUMBER(FIND("4F",ScheduleCompile!Y534))),VALUE(LEFT(ScheduleCompile!Y534,FIND("F",ScheduleCompile!Y534)-1)),ScheduleCompile!Y534)))))),ISTEXT(ScheduleCompile!#REF!)),"ENDTABLE",IF(ISERROR(IF(ScheduleCompile!Y534="Off",0,IF(ScheduleCompile!Y534="On",1,IF(ISNUMBER(ScheduleCompile!Y534),ScheduleCompile!Y534/1,IF(ISTEXT(ScheduleCompile!Y534),IF(OR(ISNUMBER(FIND("5F",ScheduleCompile!Y534)),ISNUMBER(FIND("0F",ScheduleCompile!Y534)),ISNUMBER(FIND("8F",ScheduleCompile!Y534)),ISNUMBER(FIND("1F",ScheduleCompile!Y534)),ISNUMBER(FIND("2F",ScheduleCompile!Y534)),ISNUMBER(FIND("3F",ScheduleCompile!Y534)),ISNUMBER(FIND("6F",ScheduleCompile!Y534)),ISNUMBER(FIND("7F",ScheduleCompile!Y534)),ISNUMBER(FIND("9F",ScheduleCompile!Y534)),ISNUMBER(FIND("4F",ScheduleCompile!Y534))),VALUE(LEFT(ScheduleCompile!Y534,FIND("F",ScheduleCompile!Y534)-1)),ScheduleCompile!Y534)))))),"",IF(ScheduleCompile!Y534="Off",0,IF(ScheduleCompile!Y534="On",1,IF(ISNUMBER(ScheduleCompile!Y534),ScheduleCompile!Y534/1,IF(ISTEXT(ScheduleCompile!Y534),IF(OR(ISNUMBER(FIND("5F",ScheduleCompile!Y534)),ISNUMBER(FIND("0F",ScheduleCompile!Y534)),ISNUMBER(FIND("8F",ScheduleCompile!Y534)),ISNUMBER(FIND("1F",ScheduleCompile!Y534)),ISNUMBER(FIND("2F",ScheduleCompile!Y534)),ISNUMBER(FIND("3F",ScheduleCompile!Y534)),ISNUMBER(FIND("6F",ScheduleCompile!Y534)),ISNUMBER(FIND("7F",ScheduleCompile!Y534)),ISNUMBER(FIND("9F",ScheduleCompile!Y534)),ISNUMBER(FIND("4F",ScheduleCompile!Y534))),VALUE(LEFT(ScheduleCompile!Y534,FIND("F",ScheduleCompile!Y534)-1)),ScheduleCompile!Y534)))))))</f>
        <v>48.1</v>
      </c>
    </row>
    <row r="542" spans="1:30" x14ac:dyDescent="0.25">
      <c r="A542" t="str">
        <f t="shared" si="35"/>
        <v>SchDay "WaterMainCZ01Jun"  Type = "Temperature" Hr = (49.9, 49.9, 49.9, 49.9, 49.9, 49.9, 49.9, 49.9, 49.9, 49.9, 49.9, 49.9, 49.9, 49.9, 49.9, 49.9, 49.9, 49.9, 49.9, 49.9, 49.9, 49.9, 49.9, 49.9) ..</v>
      </c>
      <c r="B542" s="1" t="s">
        <v>623</v>
      </c>
      <c r="C542" t="str">
        <f t="shared" si="36"/>
        <v xml:space="preserve">SchDay "WaterMainCZ01Jun"  Type = "Temperature" Hr = </v>
      </c>
      <c r="D542" t="str">
        <f t="shared" si="37"/>
        <v>(49.9, 49.9, 49.9, 49.9, 49.9, 49.9, 49.9, 49.9, 49.9, 49.9, 49.9, 49.9, 49.9, 49.9, 49.9, 49.9, 49.9, 49.9, 49.9, 49.9, 49.9, 49.9, 49.9, 49.9) ..</v>
      </c>
      <c r="E542" s="30" t="str">
        <f>ScheduleCompile!A535</f>
        <v>WaterMainCZ01Jun</v>
      </c>
      <c r="F542" t="str">
        <f t="shared" si="38"/>
        <v>Temperature</v>
      </c>
      <c r="G542" s="1">
        <f>IF(AND(ISERROR(IF(ScheduleCompile!B535="Off",0,IF(ScheduleCompile!B535="On",1,IF(ISNUMBER(ScheduleCompile!B535),ScheduleCompile!B535/1,IF(ISTEXT(ScheduleCompile!B535),IF(OR(ISNUMBER(FIND("5F",ScheduleCompile!B535)),ISNUMBER(FIND("0F",ScheduleCompile!B535)),ISNUMBER(FIND("8F",ScheduleCompile!B535)),ISNUMBER(FIND("1F",ScheduleCompile!B535)),ISNUMBER(FIND("2F",ScheduleCompile!B535)),ISNUMBER(FIND("3F",ScheduleCompile!B535)),ISNUMBER(FIND("6F",ScheduleCompile!B535)),ISNUMBER(FIND("7F",ScheduleCompile!B535)),ISNUMBER(FIND("9F",ScheduleCompile!B535)),ISNUMBER(FIND("4F",ScheduleCompile!B535))),VALUE(LEFT(ScheduleCompile!B535,FIND("F",ScheduleCompile!B535)-1)),ScheduleCompile!B535)))))),ISTEXT(ScheduleCompile!#REF!)),"ENDTABLE",IF(ISERROR(IF(ScheduleCompile!B535="Off",0,IF(ScheduleCompile!B535="On",1,IF(ISNUMBER(ScheduleCompile!B535),ScheduleCompile!B535/1,IF(ISTEXT(ScheduleCompile!B535),IF(OR(ISNUMBER(FIND("5F",ScheduleCompile!B535)),ISNUMBER(FIND("0F",ScheduleCompile!B535)),ISNUMBER(FIND("8F",ScheduleCompile!B535)),ISNUMBER(FIND("1F",ScheduleCompile!B535)),ISNUMBER(FIND("2F",ScheduleCompile!B535)),ISNUMBER(FIND("3F",ScheduleCompile!B535)),ISNUMBER(FIND("6F",ScheduleCompile!B535)),ISNUMBER(FIND("7F",ScheduleCompile!B535)),ISNUMBER(FIND("9F",ScheduleCompile!B535)),ISNUMBER(FIND("4F",ScheduleCompile!B535))),VALUE(LEFT(ScheduleCompile!B535,FIND("F",ScheduleCompile!B535)-1)),ScheduleCompile!B535)))))),"",IF(ScheduleCompile!B535="Off",0,IF(ScheduleCompile!B535="On",1,IF(ISNUMBER(ScheduleCompile!B535),ScheduleCompile!B535/1,IF(ISTEXT(ScheduleCompile!B535),IF(OR(ISNUMBER(FIND("5F",ScheduleCompile!B535)),ISNUMBER(FIND("0F",ScheduleCompile!B535)),ISNUMBER(FIND("8F",ScheduleCompile!B535)),ISNUMBER(FIND("1F",ScheduleCompile!B535)),ISNUMBER(FIND("2F",ScheduleCompile!B535)),ISNUMBER(FIND("3F",ScheduleCompile!B535)),ISNUMBER(FIND("6F",ScheduleCompile!B535)),ISNUMBER(FIND("7F",ScheduleCompile!B535)),ISNUMBER(FIND("9F",ScheduleCompile!B535)),ISNUMBER(FIND("4F",ScheduleCompile!B535))),VALUE(LEFT(ScheduleCompile!B535,FIND("F",ScheduleCompile!B535)-1)),ScheduleCompile!B535)))))))</f>
        <v>49.9</v>
      </c>
      <c r="H542" s="1">
        <f>IF(AND(ISERROR(IF(ScheduleCompile!C535="Off",0,IF(ScheduleCompile!C535="On",1,IF(ISNUMBER(ScheduleCompile!C535),ScheduleCompile!C535/1,IF(ISTEXT(ScheduleCompile!C535),IF(OR(ISNUMBER(FIND("5F",ScheduleCompile!C535)),ISNUMBER(FIND("0F",ScheduleCompile!C535)),ISNUMBER(FIND("8F",ScheduleCompile!C535)),ISNUMBER(FIND("1F",ScheduleCompile!C535)),ISNUMBER(FIND("2F",ScheduleCompile!C535)),ISNUMBER(FIND("3F",ScheduleCompile!C535)),ISNUMBER(FIND("6F",ScheduleCompile!C535)),ISNUMBER(FIND("7F",ScheduleCompile!C535)),ISNUMBER(FIND("9F",ScheduleCompile!C535)),ISNUMBER(FIND("4F",ScheduleCompile!C535))),VALUE(LEFT(ScheduleCompile!C535,FIND("F",ScheduleCompile!C535)-1)),ScheduleCompile!C535)))))),ISTEXT(ScheduleCompile!#REF!)),"ENDTABLE",IF(ISERROR(IF(ScheduleCompile!C535="Off",0,IF(ScheduleCompile!C535="On",1,IF(ISNUMBER(ScheduleCompile!C535),ScheduleCompile!C535/1,IF(ISTEXT(ScheduleCompile!C535),IF(OR(ISNUMBER(FIND("5F",ScheduleCompile!C535)),ISNUMBER(FIND("0F",ScheduleCompile!C535)),ISNUMBER(FIND("8F",ScheduleCompile!C535)),ISNUMBER(FIND("1F",ScheduleCompile!C535)),ISNUMBER(FIND("2F",ScheduleCompile!C535)),ISNUMBER(FIND("3F",ScheduleCompile!C535)),ISNUMBER(FIND("6F",ScheduleCompile!C535)),ISNUMBER(FIND("7F",ScheduleCompile!C535)),ISNUMBER(FIND("9F",ScheduleCompile!C535)),ISNUMBER(FIND("4F",ScheduleCompile!C535))),VALUE(LEFT(ScheduleCompile!C535,FIND("F",ScheduleCompile!C535)-1)),ScheduleCompile!C535)))))),"",IF(ScheduleCompile!C535="Off",0,IF(ScheduleCompile!C535="On",1,IF(ISNUMBER(ScheduleCompile!C535),ScheduleCompile!C535/1,IF(ISTEXT(ScheduleCompile!C535),IF(OR(ISNUMBER(FIND("5F",ScheduleCompile!C535)),ISNUMBER(FIND("0F",ScheduleCompile!C535)),ISNUMBER(FIND("8F",ScheduleCompile!C535)),ISNUMBER(FIND("1F",ScheduleCompile!C535)),ISNUMBER(FIND("2F",ScheduleCompile!C535)),ISNUMBER(FIND("3F",ScheduleCompile!C535)),ISNUMBER(FIND("6F",ScheduleCompile!C535)),ISNUMBER(FIND("7F",ScheduleCompile!C535)),ISNUMBER(FIND("9F",ScheduleCompile!C535)),ISNUMBER(FIND("4F",ScheduleCompile!C535))),VALUE(LEFT(ScheduleCompile!C535,FIND("F",ScheduleCompile!C535)-1)),ScheduleCompile!C535)))))))</f>
        <v>49.9</v>
      </c>
      <c r="I542" s="1">
        <f>IF(AND(ISERROR(IF(ScheduleCompile!D535="Off",0,IF(ScheduleCompile!D535="On",1,IF(ISNUMBER(ScheduleCompile!D535),ScheduleCompile!D535/1,IF(ISTEXT(ScheduleCompile!D535),IF(OR(ISNUMBER(FIND("5F",ScheduleCompile!D535)),ISNUMBER(FIND("0F",ScheduleCompile!D535)),ISNUMBER(FIND("8F",ScheduleCompile!D535)),ISNUMBER(FIND("1F",ScheduleCompile!D535)),ISNUMBER(FIND("2F",ScheduleCompile!D535)),ISNUMBER(FIND("3F",ScheduleCompile!D535)),ISNUMBER(FIND("6F",ScheduleCompile!D535)),ISNUMBER(FIND("7F",ScheduleCompile!D535)),ISNUMBER(FIND("9F",ScheduleCompile!D535)),ISNUMBER(FIND("4F",ScheduleCompile!D535))),VALUE(LEFT(ScheduleCompile!D535,FIND("F",ScheduleCompile!D535)-1)),ScheduleCompile!D535)))))),ISTEXT(ScheduleCompile!#REF!)),"ENDTABLE",IF(ISERROR(IF(ScheduleCompile!D535="Off",0,IF(ScheduleCompile!D535="On",1,IF(ISNUMBER(ScheduleCompile!D535),ScheduleCompile!D535/1,IF(ISTEXT(ScheduleCompile!D535),IF(OR(ISNUMBER(FIND("5F",ScheduleCompile!D535)),ISNUMBER(FIND("0F",ScheduleCompile!D535)),ISNUMBER(FIND("8F",ScheduleCompile!D535)),ISNUMBER(FIND("1F",ScheduleCompile!D535)),ISNUMBER(FIND("2F",ScheduleCompile!D535)),ISNUMBER(FIND("3F",ScheduleCompile!D535)),ISNUMBER(FIND("6F",ScheduleCompile!D535)),ISNUMBER(FIND("7F",ScheduleCompile!D535)),ISNUMBER(FIND("9F",ScheduleCompile!D535)),ISNUMBER(FIND("4F",ScheduleCompile!D535))),VALUE(LEFT(ScheduleCompile!D535,FIND("F",ScheduleCompile!D535)-1)),ScheduleCompile!D535)))))),"",IF(ScheduleCompile!D535="Off",0,IF(ScheduleCompile!D535="On",1,IF(ISNUMBER(ScheduleCompile!D535),ScheduleCompile!D535/1,IF(ISTEXT(ScheduleCompile!D535),IF(OR(ISNUMBER(FIND("5F",ScheduleCompile!D535)),ISNUMBER(FIND("0F",ScheduleCompile!D535)),ISNUMBER(FIND("8F",ScheduleCompile!D535)),ISNUMBER(FIND("1F",ScheduleCompile!D535)),ISNUMBER(FIND("2F",ScheduleCompile!D535)),ISNUMBER(FIND("3F",ScheduleCompile!D535)),ISNUMBER(FIND("6F",ScheduleCompile!D535)),ISNUMBER(FIND("7F",ScheduleCompile!D535)),ISNUMBER(FIND("9F",ScheduleCompile!D535)),ISNUMBER(FIND("4F",ScheduleCompile!D535))),VALUE(LEFT(ScheduleCompile!D535,FIND("F",ScheduleCompile!D535)-1)),ScheduleCompile!D535)))))))</f>
        <v>49.9</v>
      </c>
      <c r="J542" s="1">
        <f>IF(AND(ISERROR(IF(ScheduleCompile!E535="Off",0,IF(ScheduleCompile!E535="On",1,IF(ISNUMBER(ScheduleCompile!E535),ScheduleCompile!E535/1,IF(ISTEXT(ScheduleCompile!E535),IF(OR(ISNUMBER(FIND("5F",ScheduleCompile!E535)),ISNUMBER(FIND("0F",ScheduleCompile!E535)),ISNUMBER(FIND("8F",ScheduleCompile!E535)),ISNUMBER(FIND("1F",ScheduleCompile!E535)),ISNUMBER(FIND("2F",ScheduleCompile!E535)),ISNUMBER(FIND("3F",ScheduleCompile!E535)),ISNUMBER(FIND("6F",ScheduleCompile!E535)),ISNUMBER(FIND("7F",ScheduleCompile!E535)),ISNUMBER(FIND("9F",ScheduleCompile!E535)),ISNUMBER(FIND("4F",ScheduleCompile!E535))),VALUE(LEFT(ScheduleCompile!E535,FIND("F",ScheduleCompile!E535)-1)),ScheduleCompile!E535)))))),ISTEXT(ScheduleCompile!#REF!)),"ENDTABLE",IF(ISERROR(IF(ScheduleCompile!E535="Off",0,IF(ScheduleCompile!E535="On",1,IF(ISNUMBER(ScheduleCompile!E535),ScheduleCompile!E535/1,IF(ISTEXT(ScheduleCompile!E535),IF(OR(ISNUMBER(FIND("5F",ScheduleCompile!E535)),ISNUMBER(FIND("0F",ScheduleCompile!E535)),ISNUMBER(FIND("8F",ScheduleCompile!E535)),ISNUMBER(FIND("1F",ScheduleCompile!E535)),ISNUMBER(FIND("2F",ScheduleCompile!E535)),ISNUMBER(FIND("3F",ScheduleCompile!E535)),ISNUMBER(FIND("6F",ScheduleCompile!E535)),ISNUMBER(FIND("7F",ScheduleCompile!E535)),ISNUMBER(FIND("9F",ScheduleCompile!E535)),ISNUMBER(FIND("4F",ScheduleCompile!E535))),VALUE(LEFT(ScheduleCompile!E535,FIND("F",ScheduleCompile!E535)-1)),ScheduleCompile!E535)))))),"",IF(ScheduleCompile!E535="Off",0,IF(ScheduleCompile!E535="On",1,IF(ISNUMBER(ScheduleCompile!E535),ScheduleCompile!E535/1,IF(ISTEXT(ScheduleCompile!E535),IF(OR(ISNUMBER(FIND("5F",ScheduleCompile!E535)),ISNUMBER(FIND("0F",ScheduleCompile!E535)),ISNUMBER(FIND("8F",ScheduleCompile!E535)),ISNUMBER(FIND("1F",ScheduleCompile!E535)),ISNUMBER(FIND("2F",ScheduleCompile!E535)),ISNUMBER(FIND("3F",ScheduleCompile!E535)),ISNUMBER(FIND("6F",ScheduleCompile!E535)),ISNUMBER(FIND("7F",ScheduleCompile!E535)),ISNUMBER(FIND("9F",ScheduleCompile!E535)),ISNUMBER(FIND("4F",ScheduleCompile!E535))),VALUE(LEFT(ScheduleCompile!E535,FIND("F",ScheduleCompile!E535)-1)),ScheduleCompile!E535)))))))</f>
        <v>49.9</v>
      </c>
      <c r="K542" s="1">
        <f>IF(AND(ISERROR(IF(ScheduleCompile!F535="Off",0,IF(ScheduleCompile!F535="On",1,IF(ISNUMBER(ScheduleCompile!F535),ScheduleCompile!F535/1,IF(ISTEXT(ScheduleCompile!F535),IF(OR(ISNUMBER(FIND("5F",ScheduleCompile!F535)),ISNUMBER(FIND("0F",ScheduleCompile!F535)),ISNUMBER(FIND("8F",ScheduleCompile!F535)),ISNUMBER(FIND("1F",ScheduleCompile!F535)),ISNUMBER(FIND("2F",ScheduleCompile!F535)),ISNUMBER(FIND("3F",ScheduleCompile!F535)),ISNUMBER(FIND("6F",ScheduleCompile!F535)),ISNUMBER(FIND("7F",ScheduleCompile!F535)),ISNUMBER(FIND("9F",ScheduleCompile!F535)),ISNUMBER(FIND("4F",ScheduleCompile!F535))),VALUE(LEFT(ScheduleCompile!F535,FIND("F",ScheduleCompile!F535)-1)),ScheduleCompile!F535)))))),ISTEXT(ScheduleCompile!#REF!)),"ENDTABLE",IF(ISERROR(IF(ScheduleCompile!F535="Off",0,IF(ScheduleCompile!F535="On",1,IF(ISNUMBER(ScheduleCompile!F535),ScheduleCompile!F535/1,IF(ISTEXT(ScheduleCompile!F535),IF(OR(ISNUMBER(FIND("5F",ScheduleCompile!F535)),ISNUMBER(FIND("0F",ScheduleCompile!F535)),ISNUMBER(FIND("8F",ScheduleCompile!F535)),ISNUMBER(FIND("1F",ScheduleCompile!F535)),ISNUMBER(FIND("2F",ScheduleCompile!F535)),ISNUMBER(FIND("3F",ScheduleCompile!F535)),ISNUMBER(FIND("6F",ScheduleCompile!F535)),ISNUMBER(FIND("7F",ScheduleCompile!F535)),ISNUMBER(FIND("9F",ScheduleCompile!F535)),ISNUMBER(FIND("4F",ScheduleCompile!F535))),VALUE(LEFT(ScheduleCompile!F535,FIND("F",ScheduleCompile!F535)-1)),ScheduleCompile!F535)))))),"",IF(ScheduleCompile!F535="Off",0,IF(ScheduleCompile!F535="On",1,IF(ISNUMBER(ScheduleCompile!F535),ScheduleCompile!F535/1,IF(ISTEXT(ScheduleCompile!F535),IF(OR(ISNUMBER(FIND("5F",ScheduleCompile!F535)),ISNUMBER(FIND("0F",ScheduleCompile!F535)),ISNUMBER(FIND("8F",ScheduleCompile!F535)),ISNUMBER(FIND("1F",ScheduleCompile!F535)),ISNUMBER(FIND("2F",ScheduleCompile!F535)),ISNUMBER(FIND("3F",ScheduleCompile!F535)),ISNUMBER(FIND("6F",ScheduleCompile!F535)),ISNUMBER(FIND("7F",ScheduleCompile!F535)),ISNUMBER(FIND("9F",ScheduleCompile!F535)),ISNUMBER(FIND("4F",ScheduleCompile!F535))),VALUE(LEFT(ScheduleCompile!F535,FIND("F",ScheduleCompile!F535)-1)),ScheduleCompile!F535)))))))</f>
        <v>49.9</v>
      </c>
      <c r="L542" s="1">
        <f>IF(AND(ISERROR(IF(ScheduleCompile!G535="Off",0,IF(ScheduleCompile!G535="On",1,IF(ISNUMBER(ScheduleCompile!G535),ScheduleCompile!G535/1,IF(ISTEXT(ScheduleCompile!G535),IF(OR(ISNUMBER(FIND("5F",ScheduleCompile!G535)),ISNUMBER(FIND("0F",ScheduleCompile!G535)),ISNUMBER(FIND("8F",ScheduleCompile!G535)),ISNUMBER(FIND("1F",ScheduleCompile!G535)),ISNUMBER(FIND("2F",ScheduleCompile!G535)),ISNUMBER(FIND("3F",ScheduleCompile!G535)),ISNUMBER(FIND("6F",ScheduleCompile!G535)),ISNUMBER(FIND("7F",ScheduleCompile!G535)),ISNUMBER(FIND("9F",ScheduleCompile!G535)),ISNUMBER(FIND("4F",ScheduleCompile!G535))),VALUE(LEFT(ScheduleCompile!G535,FIND("F",ScheduleCompile!G535)-1)),ScheduleCompile!G535)))))),ISTEXT(ScheduleCompile!#REF!)),"ENDTABLE",IF(ISERROR(IF(ScheduleCompile!G535="Off",0,IF(ScheduleCompile!G535="On",1,IF(ISNUMBER(ScheduleCompile!G535),ScheduleCompile!G535/1,IF(ISTEXT(ScheduleCompile!G535),IF(OR(ISNUMBER(FIND("5F",ScheduleCompile!G535)),ISNUMBER(FIND("0F",ScheduleCompile!G535)),ISNUMBER(FIND("8F",ScheduleCompile!G535)),ISNUMBER(FIND("1F",ScheduleCompile!G535)),ISNUMBER(FIND("2F",ScheduleCompile!G535)),ISNUMBER(FIND("3F",ScheduleCompile!G535)),ISNUMBER(FIND("6F",ScheduleCompile!G535)),ISNUMBER(FIND("7F",ScheduleCompile!G535)),ISNUMBER(FIND("9F",ScheduleCompile!G535)),ISNUMBER(FIND("4F",ScheduleCompile!G535))),VALUE(LEFT(ScheduleCompile!G535,FIND("F",ScheduleCompile!G535)-1)),ScheduleCompile!G535)))))),"",IF(ScheduleCompile!G535="Off",0,IF(ScheduleCompile!G535="On",1,IF(ISNUMBER(ScheduleCompile!G535),ScheduleCompile!G535/1,IF(ISTEXT(ScheduleCompile!G535),IF(OR(ISNUMBER(FIND("5F",ScheduleCompile!G535)),ISNUMBER(FIND("0F",ScheduleCompile!G535)),ISNUMBER(FIND("8F",ScheduleCompile!G535)),ISNUMBER(FIND("1F",ScheduleCompile!G535)),ISNUMBER(FIND("2F",ScheduleCompile!G535)),ISNUMBER(FIND("3F",ScheduleCompile!G535)),ISNUMBER(FIND("6F",ScheduleCompile!G535)),ISNUMBER(FIND("7F",ScheduleCompile!G535)),ISNUMBER(FIND("9F",ScheduleCompile!G535)),ISNUMBER(FIND("4F",ScheduleCompile!G535))),VALUE(LEFT(ScheduleCompile!G535,FIND("F",ScheduleCompile!G535)-1)),ScheduleCompile!G535)))))))</f>
        <v>49.9</v>
      </c>
      <c r="M542" s="1">
        <f>IF(AND(ISERROR(IF(ScheduleCompile!H535="Off",0,IF(ScheduleCompile!H535="On",1,IF(ISNUMBER(ScheduleCompile!H535),ScheduleCompile!H535/1,IF(ISTEXT(ScheduleCompile!H535),IF(OR(ISNUMBER(FIND("5F",ScheduleCompile!H535)),ISNUMBER(FIND("0F",ScheduleCompile!H535)),ISNUMBER(FIND("8F",ScheduleCompile!H535)),ISNUMBER(FIND("1F",ScheduleCompile!H535)),ISNUMBER(FIND("2F",ScheduleCompile!H535)),ISNUMBER(FIND("3F",ScheduleCompile!H535)),ISNUMBER(FIND("6F",ScheduleCompile!H535)),ISNUMBER(FIND("7F",ScheduleCompile!H535)),ISNUMBER(FIND("9F",ScheduleCompile!H535)),ISNUMBER(FIND("4F",ScheduleCompile!H535))),VALUE(LEFT(ScheduleCompile!H535,FIND("F",ScheduleCompile!H535)-1)),ScheduleCompile!H535)))))),ISTEXT(ScheduleCompile!#REF!)),"ENDTABLE",IF(ISERROR(IF(ScheduleCompile!H535="Off",0,IF(ScheduleCompile!H535="On",1,IF(ISNUMBER(ScheduleCompile!H535),ScheduleCompile!H535/1,IF(ISTEXT(ScheduleCompile!H535),IF(OR(ISNUMBER(FIND("5F",ScheduleCompile!H535)),ISNUMBER(FIND("0F",ScheduleCompile!H535)),ISNUMBER(FIND("8F",ScheduleCompile!H535)),ISNUMBER(FIND("1F",ScheduleCompile!H535)),ISNUMBER(FIND("2F",ScheduleCompile!H535)),ISNUMBER(FIND("3F",ScheduleCompile!H535)),ISNUMBER(FIND("6F",ScheduleCompile!H535)),ISNUMBER(FIND("7F",ScheduleCompile!H535)),ISNUMBER(FIND("9F",ScheduleCompile!H535)),ISNUMBER(FIND("4F",ScheduleCompile!H535))),VALUE(LEFT(ScheduleCompile!H535,FIND("F",ScheduleCompile!H535)-1)),ScheduleCompile!H535)))))),"",IF(ScheduleCompile!H535="Off",0,IF(ScheduleCompile!H535="On",1,IF(ISNUMBER(ScheduleCompile!H535),ScheduleCompile!H535/1,IF(ISTEXT(ScheduleCompile!H535),IF(OR(ISNUMBER(FIND("5F",ScheduleCompile!H535)),ISNUMBER(FIND("0F",ScheduleCompile!H535)),ISNUMBER(FIND("8F",ScheduleCompile!H535)),ISNUMBER(FIND("1F",ScheduleCompile!H535)),ISNUMBER(FIND("2F",ScheduleCompile!H535)),ISNUMBER(FIND("3F",ScheduleCompile!H535)),ISNUMBER(FIND("6F",ScheduleCompile!H535)),ISNUMBER(FIND("7F",ScheduleCompile!H535)),ISNUMBER(FIND("9F",ScheduleCompile!H535)),ISNUMBER(FIND("4F",ScheduleCompile!H535))),VALUE(LEFT(ScheduleCompile!H535,FIND("F",ScheduleCompile!H535)-1)),ScheduleCompile!H535)))))))</f>
        <v>49.9</v>
      </c>
      <c r="N542" s="1">
        <f>IF(AND(ISERROR(IF(ScheduleCompile!I535="Off",0,IF(ScheduleCompile!I535="On",1,IF(ISNUMBER(ScheduleCompile!I535),ScheduleCompile!I535/1,IF(ISTEXT(ScheduleCompile!I535),IF(OR(ISNUMBER(FIND("5F",ScheduleCompile!I535)),ISNUMBER(FIND("0F",ScheduleCompile!I535)),ISNUMBER(FIND("8F",ScheduleCompile!I535)),ISNUMBER(FIND("1F",ScheduleCompile!I535)),ISNUMBER(FIND("2F",ScheduleCompile!I535)),ISNUMBER(FIND("3F",ScheduleCompile!I535)),ISNUMBER(FIND("6F",ScheduleCompile!I535)),ISNUMBER(FIND("7F",ScheduleCompile!I535)),ISNUMBER(FIND("9F",ScheduleCompile!I535)),ISNUMBER(FIND("4F",ScheduleCompile!I535))),VALUE(LEFT(ScheduleCompile!I535,FIND("F",ScheduleCompile!I535)-1)),ScheduleCompile!I535)))))),ISTEXT(ScheduleCompile!#REF!)),"ENDTABLE",IF(ISERROR(IF(ScheduleCompile!I535="Off",0,IF(ScheduleCompile!I535="On",1,IF(ISNUMBER(ScheduleCompile!I535),ScheduleCompile!I535/1,IF(ISTEXT(ScheduleCompile!I535),IF(OR(ISNUMBER(FIND("5F",ScheduleCompile!I535)),ISNUMBER(FIND("0F",ScheduleCompile!I535)),ISNUMBER(FIND("8F",ScheduleCompile!I535)),ISNUMBER(FIND("1F",ScheduleCompile!I535)),ISNUMBER(FIND("2F",ScheduleCompile!I535)),ISNUMBER(FIND("3F",ScheduleCompile!I535)),ISNUMBER(FIND("6F",ScheduleCompile!I535)),ISNUMBER(FIND("7F",ScheduleCompile!I535)),ISNUMBER(FIND("9F",ScheduleCompile!I535)),ISNUMBER(FIND("4F",ScheduleCompile!I535))),VALUE(LEFT(ScheduleCompile!I535,FIND("F",ScheduleCompile!I535)-1)),ScheduleCompile!I535)))))),"",IF(ScheduleCompile!I535="Off",0,IF(ScheduleCompile!I535="On",1,IF(ISNUMBER(ScheduleCompile!I535),ScheduleCompile!I535/1,IF(ISTEXT(ScheduleCompile!I535),IF(OR(ISNUMBER(FIND("5F",ScheduleCompile!I535)),ISNUMBER(FIND("0F",ScheduleCompile!I535)),ISNUMBER(FIND("8F",ScheduleCompile!I535)),ISNUMBER(FIND("1F",ScheduleCompile!I535)),ISNUMBER(FIND("2F",ScheduleCompile!I535)),ISNUMBER(FIND("3F",ScheduleCompile!I535)),ISNUMBER(FIND("6F",ScheduleCompile!I535)),ISNUMBER(FIND("7F",ScheduleCompile!I535)),ISNUMBER(FIND("9F",ScheduleCompile!I535)),ISNUMBER(FIND("4F",ScheduleCompile!I535))),VALUE(LEFT(ScheduleCompile!I535,FIND("F",ScheduleCompile!I535)-1)),ScheduleCompile!I535)))))))</f>
        <v>49.9</v>
      </c>
      <c r="O542" s="1">
        <f>IF(AND(ISERROR(IF(ScheduleCompile!J535="Off",0,IF(ScheduleCompile!J535="On",1,IF(ISNUMBER(ScheduleCompile!J535),ScheduleCompile!J535/1,IF(ISTEXT(ScheduleCompile!J535),IF(OR(ISNUMBER(FIND("5F",ScheduleCompile!J535)),ISNUMBER(FIND("0F",ScheduleCompile!J535)),ISNUMBER(FIND("8F",ScheduleCompile!J535)),ISNUMBER(FIND("1F",ScheduleCompile!J535)),ISNUMBER(FIND("2F",ScheduleCompile!J535)),ISNUMBER(FIND("3F",ScheduleCompile!J535)),ISNUMBER(FIND("6F",ScheduleCompile!J535)),ISNUMBER(FIND("7F",ScheduleCompile!J535)),ISNUMBER(FIND("9F",ScheduleCompile!J535)),ISNUMBER(FIND("4F",ScheduleCompile!J535))),VALUE(LEFT(ScheduleCompile!J535,FIND("F",ScheduleCompile!J535)-1)),ScheduleCompile!J535)))))),ISTEXT(ScheduleCompile!#REF!)),"ENDTABLE",IF(ISERROR(IF(ScheduleCompile!J535="Off",0,IF(ScheduleCompile!J535="On",1,IF(ISNUMBER(ScheduleCompile!J535),ScheduleCompile!J535/1,IF(ISTEXT(ScheduleCompile!J535),IF(OR(ISNUMBER(FIND("5F",ScheduleCompile!J535)),ISNUMBER(FIND("0F",ScheduleCompile!J535)),ISNUMBER(FIND("8F",ScheduleCompile!J535)),ISNUMBER(FIND("1F",ScheduleCompile!J535)),ISNUMBER(FIND("2F",ScheduleCompile!J535)),ISNUMBER(FIND("3F",ScheduleCompile!J535)),ISNUMBER(FIND("6F",ScheduleCompile!J535)),ISNUMBER(FIND("7F",ScheduleCompile!J535)),ISNUMBER(FIND("9F",ScheduleCompile!J535)),ISNUMBER(FIND("4F",ScheduleCompile!J535))),VALUE(LEFT(ScheduleCompile!J535,FIND("F",ScheduleCompile!J535)-1)),ScheduleCompile!J535)))))),"",IF(ScheduleCompile!J535="Off",0,IF(ScheduleCompile!J535="On",1,IF(ISNUMBER(ScheduleCompile!J535),ScheduleCompile!J535/1,IF(ISTEXT(ScheduleCompile!J535),IF(OR(ISNUMBER(FIND("5F",ScheduleCompile!J535)),ISNUMBER(FIND("0F",ScheduleCompile!J535)),ISNUMBER(FIND("8F",ScheduleCompile!J535)),ISNUMBER(FIND("1F",ScheduleCompile!J535)),ISNUMBER(FIND("2F",ScheduleCompile!J535)),ISNUMBER(FIND("3F",ScheduleCompile!J535)),ISNUMBER(FIND("6F",ScheduleCompile!J535)),ISNUMBER(FIND("7F",ScheduleCompile!J535)),ISNUMBER(FIND("9F",ScheduleCompile!J535)),ISNUMBER(FIND("4F",ScheduleCompile!J535))),VALUE(LEFT(ScheduleCompile!J535,FIND("F",ScheduleCompile!J535)-1)),ScheduleCompile!J535)))))))</f>
        <v>49.9</v>
      </c>
      <c r="P542" s="1">
        <f>IF(AND(ISERROR(IF(ScheduleCompile!K535="Off",0,IF(ScheduleCompile!K535="On",1,IF(ISNUMBER(ScheduleCompile!K535),ScheduleCompile!K535/1,IF(ISTEXT(ScheduleCompile!K535),IF(OR(ISNUMBER(FIND("5F",ScheduleCompile!K535)),ISNUMBER(FIND("0F",ScheduleCompile!K535)),ISNUMBER(FIND("8F",ScheduleCompile!K535)),ISNUMBER(FIND("1F",ScheduleCompile!K535)),ISNUMBER(FIND("2F",ScheduleCompile!K535)),ISNUMBER(FIND("3F",ScheduleCompile!K535)),ISNUMBER(FIND("6F",ScheduleCompile!K535)),ISNUMBER(FIND("7F",ScheduleCompile!K535)),ISNUMBER(FIND("9F",ScheduleCompile!K535)),ISNUMBER(FIND("4F",ScheduleCompile!K535))),VALUE(LEFT(ScheduleCompile!K535,FIND("F",ScheduleCompile!K535)-1)),ScheduleCompile!K535)))))),ISTEXT(ScheduleCompile!#REF!)),"ENDTABLE",IF(ISERROR(IF(ScheduleCompile!K535="Off",0,IF(ScheduleCompile!K535="On",1,IF(ISNUMBER(ScheduleCompile!K535),ScheduleCompile!K535/1,IF(ISTEXT(ScheduleCompile!K535),IF(OR(ISNUMBER(FIND("5F",ScheduleCompile!K535)),ISNUMBER(FIND("0F",ScheduleCompile!K535)),ISNUMBER(FIND("8F",ScheduleCompile!K535)),ISNUMBER(FIND("1F",ScheduleCompile!K535)),ISNUMBER(FIND("2F",ScheduleCompile!K535)),ISNUMBER(FIND("3F",ScheduleCompile!K535)),ISNUMBER(FIND("6F",ScheduleCompile!K535)),ISNUMBER(FIND("7F",ScheduleCompile!K535)),ISNUMBER(FIND("9F",ScheduleCompile!K535)),ISNUMBER(FIND("4F",ScheduleCompile!K535))),VALUE(LEFT(ScheduleCompile!K535,FIND("F",ScheduleCompile!K535)-1)),ScheduleCompile!K535)))))),"",IF(ScheduleCompile!K535="Off",0,IF(ScheduleCompile!K535="On",1,IF(ISNUMBER(ScheduleCompile!K535),ScheduleCompile!K535/1,IF(ISTEXT(ScheduleCompile!K535),IF(OR(ISNUMBER(FIND("5F",ScheduleCompile!K535)),ISNUMBER(FIND("0F",ScheduleCompile!K535)),ISNUMBER(FIND("8F",ScheduleCompile!K535)),ISNUMBER(FIND("1F",ScheduleCompile!K535)),ISNUMBER(FIND("2F",ScheduleCompile!K535)),ISNUMBER(FIND("3F",ScheduleCompile!K535)),ISNUMBER(FIND("6F",ScheduleCompile!K535)),ISNUMBER(FIND("7F",ScheduleCompile!K535)),ISNUMBER(FIND("9F",ScheduleCompile!K535)),ISNUMBER(FIND("4F",ScheduleCompile!K535))),VALUE(LEFT(ScheduleCompile!K535,FIND("F",ScheduleCompile!K535)-1)),ScheduleCompile!K535)))))))</f>
        <v>49.9</v>
      </c>
      <c r="Q542" s="1">
        <f>IF(AND(ISERROR(IF(ScheduleCompile!L535="Off",0,IF(ScheduleCompile!L535="On",1,IF(ISNUMBER(ScheduleCompile!L535),ScheduleCompile!L535/1,IF(ISTEXT(ScheduleCompile!L535),IF(OR(ISNUMBER(FIND("5F",ScheduleCompile!L535)),ISNUMBER(FIND("0F",ScheduleCompile!L535)),ISNUMBER(FIND("8F",ScheduleCompile!L535)),ISNUMBER(FIND("1F",ScheduleCompile!L535)),ISNUMBER(FIND("2F",ScheduleCompile!L535)),ISNUMBER(FIND("3F",ScheduleCompile!L535)),ISNUMBER(FIND("6F",ScheduleCompile!L535)),ISNUMBER(FIND("7F",ScheduleCompile!L535)),ISNUMBER(FIND("9F",ScheduleCompile!L535)),ISNUMBER(FIND("4F",ScheduleCompile!L535))),VALUE(LEFT(ScheduleCompile!L535,FIND("F",ScheduleCompile!L535)-1)),ScheduleCompile!L535)))))),ISTEXT(ScheduleCompile!#REF!)),"ENDTABLE",IF(ISERROR(IF(ScheduleCompile!L535="Off",0,IF(ScheduleCompile!L535="On",1,IF(ISNUMBER(ScheduleCompile!L535),ScheduleCompile!L535/1,IF(ISTEXT(ScheduleCompile!L535),IF(OR(ISNUMBER(FIND("5F",ScheduleCompile!L535)),ISNUMBER(FIND("0F",ScheduleCompile!L535)),ISNUMBER(FIND("8F",ScheduleCompile!L535)),ISNUMBER(FIND("1F",ScheduleCompile!L535)),ISNUMBER(FIND("2F",ScheduleCompile!L535)),ISNUMBER(FIND("3F",ScheduleCompile!L535)),ISNUMBER(FIND("6F",ScheduleCompile!L535)),ISNUMBER(FIND("7F",ScheduleCompile!L535)),ISNUMBER(FIND("9F",ScheduleCompile!L535)),ISNUMBER(FIND("4F",ScheduleCompile!L535))),VALUE(LEFT(ScheduleCompile!L535,FIND("F",ScheduleCompile!L535)-1)),ScheduleCompile!L535)))))),"",IF(ScheduleCompile!L535="Off",0,IF(ScheduleCompile!L535="On",1,IF(ISNUMBER(ScheduleCompile!L535),ScheduleCompile!L535/1,IF(ISTEXT(ScheduleCompile!L535),IF(OR(ISNUMBER(FIND("5F",ScheduleCompile!L535)),ISNUMBER(FIND("0F",ScheduleCompile!L535)),ISNUMBER(FIND("8F",ScheduleCompile!L535)),ISNUMBER(FIND("1F",ScheduleCompile!L535)),ISNUMBER(FIND("2F",ScheduleCompile!L535)),ISNUMBER(FIND("3F",ScheduleCompile!L535)),ISNUMBER(FIND("6F",ScheduleCompile!L535)),ISNUMBER(FIND("7F",ScheduleCompile!L535)),ISNUMBER(FIND("9F",ScheduleCompile!L535)),ISNUMBER(FIND("4F",ScheduleCompile!L535))),VALUE(LEFT(ScheduleCompile!L535,FIND("F",ScheduleCompile!L535)-1)),ScheduleCompile!L535)))))))</f>
        <v>49.9</v>
      </c>
      <c r="R542" s="1">
        <f>IF(AND(ISERROR(IF(ScheduleCompile!M535="Off",0,IF(ScheduleCompile!M535="On",1,IF(ISNUMBER(ScheduleCompile!M535),ScheduleCompile!M535/1,IF(ISTEXT(ScheduleCompile!M535),IF(OR(ISNUMBER(FIND("5F",ScheduleCompile!M535)),ISNUMBER(FIND("0F",ScheduleCompile!M535)),ISNUMBER(FIND("8F",ScheduleCompile!M535)),ISNUMBER(FIND("1F",ScheduleCompile!M535)),ISNUMBER(FIND("2F",ScheduleCompile!M535)),ISNUMBER(FIND("3F",ScheduleCompile!M535)),ISNUMBER(FIND("6F",ScheduleCompile!M535)),ISNUMBER(FIND("7F",ScheduleCompile!M535)),ISNUMBER(FIND("9F",ScheduleCompile!M535)),ISNUMBER(FIND("4F",ScheduleCompile!M535))),VALUE(LEFT(ScheduleCompile!M535,FIND("F",ScheduleCompile!M535)-1)),ScheduleCompile!M535)))))),ISTEXT(ScheduleCompile!#REF!)),"ENDTABLE",IF(ISERROR(IF(ScheduleCompile!M535="Off",0,IF(ScheduleCompile!M535="On",1,IF(ISNUMBER(ScheduleCompile!M535),ScheduleCompile!M535/1,IF(ISTEXT(ScheduleCompile!M535),IF(OR(ISNUMBER(FIND("5F",ScheduleCompile!M535)),ISNUMBER(FIND("0F",ScheduleCompile!M535)),ISNUMBER(FIND("8F",ScheduleCompile!M535)),ISNUMBER(FIND("1F",ScheduleCompile!M535)),ISNUMBER(FIND("2F",ScheduleCompile!M535)),ISNUMBER(FIND("3F",ScheduleCompile!M535)),ISNUMBER(FIND("6F",ScheduleCompile!M535)),ISNUMBER(FIND("7F",ScheduleCompile!M535)),ISNUMBER(FIND("9F",ScheduleCompile!M535)),ISNUMBER(FIND("4F",ScheduleCompile!M535))),VALUE(LEFT(ScheduleCompile!M535,FIND("F",ScheduleCompile!M535)-1)),ScheduleCompile!M535)))))),"",IF(ScheduleCompile!M535="Off",0,IF(ScheduleCompile!M535="On",1,IF(ISNUMBER(ScheduleCompile!M535),ScheduleCompile!M535/1,IF(ISTEXT(ScheduleCompile!M535),IF(OR(ISNUMBER(FIND("5F",ScheduleCompile!M535)),ISNUMBER(FIND("0F",ScheduleCompile!M535)),ISNUMBER(FIND("8F",ScheduleCompile!M535)),ISNUMBER(FIND("1F",ScheduleCompile!M535)),ISNUMBER(FIND("2F",ScheduleCompile!M535)),ISNUMBER(FIND("3F",ScheduleCompile!M535)),ISNUMBER(FIND("6F",ScheduleCompile!M535)),ISNUMBER(FIND("7F",ScheduleCompile!M535)),ISNUMBER(FIND("9F",ScheduleCompile!M535)),ISNUMBER(FIND("4F",ScheduleCompile!M535))),VALUE(LEFT(ScheduleCompile!M535,FIND("F",ScheduleCompile!M535)-1)),ScheduleCompile!M535)))))))</f>
        <v>49.9</v>
      </c>
      <c r="S542" s="1">
        <f>IF(AND(ISERROR(IF(ScheduleCompile!N535="Off",0,IF(ScheduleCompile!N535="On",1,IF(ISNUMBER(ScheduleCompile!N535),ScheduleCompile!N535/1,IF(ISTEXT(ScheduleCompile!N535),IF(OR(ISNUMBER(FIND("5F",ScheduleCompile!N535)),ISNUMBER(FIND("0F",ScheduleCompile!N535)),ISNUMBER(FIND("8F",ScheduleCompile!N535)),ISNUMBER(FIND("1F",ScheduleCompile!N535)),ISNUMBER(FIND("2F",ScheduleCompile!N535)),ISNUMBER(FIND("3F",ScheduleCompile!N535)),ISNUMBER(FIND("6F",ScheduleCompile!N535)),ISNUMBER(FIND("7F",ScheduleCompile!N535)),ISNUMBER(FIND("9F",ScheduleCompile!N535)),ISNUMBER(FIND("4F",ScheduleCompile!N535))),VALUE(LEFT(ScheduleCompile!N535,FIND("F",ScheduleCompile!N535)-1)),ScheduleCompile!N535)))))),ISTEXT(ScheduleCompile!#REF!)),"ENDTABLE",IF(ISERROR(IF(ScheduleCompile!N535="Off",0,IF(ScheduleCompile!N535="On",1,IF(ISNUMBER(ScheduleCompile!N535),ScheduleCompile!N535/1,IF(ISTEXT(ScheduleCompile!N535),IF(OR(ISNUMBER(FIND("5F",ScheduleCompile!N535)),ISNUMBER(FIND("0F",ScheduleCompile!N535)),ISNUMBER(FIND("8F",ScheduleCompile!N535)),ISNUMBER(FIND("1F",ScheduleCompile!N535)),ISNUMBER(FIND("2F",ScheduleCompile!N535)),ISNUMBER(FIND("3F",ScheduleCompile!N535)),ISNUMBER(FIND("6F",ScheduleCompile!N535)),ISNUMBER(FIND("7F",ScheduleCompile!N535)),ISNUMBER(FIND("9F",ScheduleCompile!N535)),ISNUMBER(FIND("4F",ScheduleCompile!N535))),VALUE(LEFT(ScheduleCompile!N535,FIND("F",ScheduleCompile!N535)-1)),ScheduleCompile!N535)))))),"",IF(ScheduleCompile!N535="Off",0,IF(ScheduleCompile!N535="On",1,IF(ISNUMBER(ScheduleCompile!N535),ScheduleCompile!N535/1,IF(ISTEXT(ScheduleCompile!N535),IF(OR(ISNUMBER(FIND("5F",ScheduleCompile!N535)),ISNUMBER(FIND("0F",ScheduleCompile!N535)),ISNUMBER(FIND("8F",ScheduleCompile!N535)),ISNUMBER(FIND("1F",ScheduleCompile!N535)),ISNUMBER(FIND("2F",ScheduleCompile!N535)),ISNUMBER(FIND("3F",ScheduleCompile!N535)),ISNUMBER(FIND("6F",ScheduleCompile!N535)),ISNUMBER(FIND("7F",ScheduleCompile!N535)),ISNUMBER(FIND("9F",ScheduleCompile!N535)),ISNUMBER(FIND("4F",ScheduleCompile!N535))),VALUE(LEFT(ScheduleCompile!N535,FIND("F",ScheduleCompile!N535)-1)),ScheduleCompile!N535)))))))</f>
        <v>49.9</v>
      </c>
      <c r="T542" s="1">
        <f>IF(AND(ISERROR(IF(ScheduleCompile!O535="Off",0,IF(ScheduleCompile!O535="On",1,IF(ISNUMBER(ScheduleCompile!O535),ScheduleCompile!O535/1,IF(ISTEXT(ScheduleCompile!O535),IF(OR(ISNUMBER(FIND("5F",ScheduleCompile!O535)),ISNUMBER(FIND("0F",ScheduleCompile!O535)),ISNUMBER(FIND("8F",ScheduleCompile!O535)),ISNUMBER(FIND("1F",ScheduleCompile!O535)),ISNUMBER(FIND("2F",ScheduleCompile!O535)),ISNUMBER(FIND("3F",ScheduleCompile!O535)),ISNUMBER(FIND("6F",ScheduleCompile!O535)),ISNUMBER(FIND("7F",ScheduleCompile!O535)),ISNUMBER(FIND("9F",ScheduleCompile!O535)),ISNUMBER(FIND("4F",ScheduleCompile!O535))),VALUE(LEFT(ScheduleCompile!O535,FIND("F",ScheduleCompile!O535)-1)),ScheduleCompile!O535)))))),ISTEXT(ScheduleCompile!#REF!)),"ENDTABLE",IF(ISERROR(IF(ScheduleCompile!O535="Off",0,IF(ScheduleCompile!O535="On",1,IF(ISNUMBER(ScheduleCompile!O535),ScheduleCompile!O535/1,IF(ISTEXT(ScheduleCompile!O535),IF(OR(ISNUMBER(FIND("5F",ScheduleCompile!O535)),ISNUMBER(FIND("0F",ScheduleCompile!O535)),ISNUMBER(FIND("8F",ScheduleCompile!O535)),ISNUMBER(FIND("1F",ScheduleCompile!O535)),ISNUMBER(FIND("2F",ScheduleCompile!O535)),ISNUMBER(FIND("3F",ScheduleCompile!O535)),ISNUMBER(FIND("6F",ScheduleCompile!O535)),ISNUMBER(FIND("7F",ScheduleCompile!O535)),ISNUMBER(FIND("9F",ScheduleCompile!O535)),ISNUMBER(FIND("4F",ScheduleCompile!O535))),VALUE(LEFT(ScheduleCompile!O535,FIND("F",ScheduleCompile!O535)-1)),ScheduleCompile!O535)))))),"",IF(ScheduleCompile!O535="Off",0,IF(ScheduleCompile!O535="On",1,IF(ISNUMBER(ScheduleCompile!O535),ScheduleCompile!O535/1,IF(ISTEXT(ScheduleCompile!O535),IF(OR(ISNUMBER(FIND("5F",ScheduleCompile!O535)),ISNUMBER(FIND("0F",ScheduleCompile!O535)),ISNUMBER(FIND("8F",ScheduleCompile!O535)),ISNUMBER(FIND("1F",ScheduleCompile!O535)),ISNUMBER(FIND("2F",ScheduleCompile!O535)),ISNUMBER(FIND("3F",ScheduleCompile!O535)),ISNUMBER(FIND("6F",ScheduleCompile!O535)),ISNUMBER(FIND("7F",ScheduleCompile!O535)),ISNUMBER(FIND("9F",ScheduleCompile!O535)),ISNUMBER(FIND("4F",ScheduleCompile!O535))),VALUE(LEFT(ScheduleCompile!O535,FIND("F",ScheduleCompile!O535)-1)),ScheduleCompile!O535)))))))</f>
        <v>49.9</v>
      </c>
      <c r="U542" s="1">
        <f>IF(AND(ISERROR(IF(ScheduleCompile!P535="Off",0,IF(ScheduleCompile!P535="On",1,IF(ISNUMBER(ScheduleCompile!P535),ScheduleCompile!P535/1,IF(ISTEXT(ScheduleCompile!P535),IF(OR(ISNUMBER(FIND("5F",ScheduleCompile!P535)),ISNUMBER(FIND("0F",ScheduleCompile!P535)),ISNUMBER(FIND("8F",ScheduleCompile!P535)),ISNUMBER(FIND("1F",ScheduleCompile!P535)),ISNUMBER(FIND("2F",ScheduleCompile!P535)),ISNUMBER(FIND("3F",ScheduleCompile!P535)),ISNUMBER(FIND("6F",ScheduleCompile!P535)),ISNUMBER(FIND("7F",ScheduleCompile!P535)),ISNUMBER(FIND("9F",ScheduleCompile!P535)),ISNUMBER(FIND("4F",ScheduleCompile!P535))),VALUE(LEFT(ScheduleCompile!P535,FIND("F",ScheduleCompile!P535)-1)),ScheduleCompile!P535)))))),ISTEXT(ScheduleCompile!#REF!)),"ENDTABLE",IF(ISERROR(IF(ScheduleCompile!P535="Off",0,IF(ScheduleCompile!P535="On",1,IF(ISNUMBER(ScheduleCompile!P535),ScheduleCompile!P535/1,IF(ISTEXT(ScheduleCompile!P535),IF(OR(ISNUMBER(FIND("5F",ScheduleCompile!P535)),ISNUMBER(FIND("0F",ScheduleCompile!P535)),ISNUMBER(FIND("8F",ScheduleCompile!P535)),ISNUMBER(FIND("1F",ScheduleCompile!P535)),ISNUMBER(FIND("2F",ScheduleCompile!P535)),ISNUMBER(FIND("3F",ScheduleCompile!P535)),ISNUMBER(FIND("6F",ScheduleCompile!P535)),ISNUMBER(FIND("7F",ScheduleCompile!P535)),ISNUMBER(FIND("9F",ScheduleCompile!P535)),ISNUMBER(FIND("4F",ScheduleCompile!P535))),VALUE(LEFT(ScheduleCompile!P535,FIND("F",ScheduleCompile!P535)-1)),ScheduleCompile!P535)))))),"",IF(ScheduleCompile!P535="Off",0,IF(ScheduleCompile!P535="On",1,IF(ISNUMBER(ScheduleCompile!P535),ScheduleCompile!P535/1,IF(ISTEXT(ScheduleCompile!P535),IF(OR(ISNUMBER(FIND("5F",ScheduleCompile!P535)),ISNUMBER(FIND("0F",ScheduleCompile!P535)),ISNUMBER(FIND("8F",ScheduleCompile!P535)),ISNUMBER(FIND("1F",ScheduleCompile!P535)),ISNUMBER(FIND("2F",ScheduleCompile!P535)),ISNUMBER(FIND("3F",ScheduleCompile!P535)),ISNUMBER(FIND("6F",ScheduleCompile!P535)),ISNUMBER(FIND("7F",ScheduleCompile!P535)),ISNUMBER(FIND("9F",ScheduleCompile!P535)),ISNUMBER(FIND("4F",ScheduleCompile!P535))),VALUE(LEFT(ScheduleCompile!P535,FIND("F",ScheduleCompile!P535)-1)),ScheduleCompile!P535)))))))</f>
        <v>49.9</v>
      </c>
      <c r="V542" s="1">
        <f>IF(AND(ISERROR(IF(ScheduleCompile!Q535="Off",0,IF(ScheduleCompile!Q535="On",1,IF(ISNUMBER(ScheduleCompile!Q535),ScheduleCompile!Q535/1,IF(ISTEXT(ScheduleCompile!Q535),IF(OR(ISNUMBER(FIND("5F",ScheduleCompile!Q535)),ISNUMBER(FIND("0F",ScheduleCompile!Q535)),ISNUMBER(FIND("8F",ScheduleCompile!Q535)),ISNUMBER(FIND("1F",ScheduleCompile!Q535)),ISNUMBER(FIND("2F",ScheduleCompile!Q535)),ISNUMBER(FIND("3F",ScheduleCompile!Q535)),ISNUMBER(FIND("6F",ScheduleCompile!Q535)),ISNUMBER(FIND("7F",ScheduleCompile!Q535)),ISNUMBER(FIND("9F",ScheduleCompile!Q535)),ISNUMBER(FIND("4F",ScheduleCompile!Q535))),VALUE(LEFT(ScheduleCompile!Q535,FIND("F",ScheduleCompile!Q535)-1)),ScheduleCompile!Q535)))))),ISTEXT(ScheduleCompile!#REF!)),"ENDTABLE",IF(ISERROR(IF(ScheduleCompile!Q535="Off",0,IF(ScheduleCompile!Q535="On",1,IF(ISNUMBER(ScheduleCompile!Q535),ScheduleCompile!Q535/1,IF(ISTEXT(ScheduleCompile!Q535),IF(OR(ISNUMBER(FIND("5F",ScheduleCompile!Q535)),ISNUMBER(FIND("0F",ScheduleCompile!Q535)),ISNUMBER(FIND("8F",ScheduleCompile!Q535)),ISNUMBER(FIND("1F",ScheduleCompile!Q535)),ISNUMBER(FIND("2F",ScheduleCompile!Q535)),ISNUMBER(FIND("3F",ScheduleCompile!Q535)),ISNUMBER(FIND("6F",ScheduleCompile!Q535)),ISNUMBER(FIND("7F",ScheduleCompile!Q535)),ISNUMBER(FIND("9F",ScheduleCompile!Q535)),ISNUMBER(FIND("4F",ScheduleCompile!Q535))),VALUE(LEFT(ScheduleCompile!Q535,FIND("F",ScheduleCompile!Q535)-1)),ScheduleCompile!Q535)))))),"",IF(ScheduleCompile!Q535="Off",0,IF(ScheduleCompile!Q535="On",1,IF(ISNUMBER(ScheduleCompile!Q535),ScheduleCompile!Q535/1,IF(ISTEXT(ScheduleCompile!Q535),IF(OR(ISNUMBER(FIND("5F",ScheduleCompile!Q535)),ISNUMBER(FIND("0F",ScheduleCompile!Q535)),ISNUMBER(FIND("8F",ScheduleCompile!Q535)),ISNUMBER(FIND("1F",ScheduleCompile!Q535)),ISNUMBER(FIND("2F",ScheduleCompile!Q535)),ISNUMBER(FIND("3F",ScheduleCompile!Q535)),ISNUMBER(FIND("6F",ScheduleCompile!Q535)),ISNUMBER(FIND("7F",ScheduleCompile!Q535)),ISNUMBER(FIND("9F",ScheduleCompile!Q535)),ISNUMBER(FIND("4F",ScheduleCompile!Q535))),VALUE(LEFT(ScheduleCompile!Q535,FIND("F",ScheduleCompile!Q535)-1)),ScheduleCompile!Q535)))))))</f>
        <v>49.9</v>
      </c>
      <c r="W542" s="1">
        <f>IF(AND(ISERROR(IF(ScheduleCompile!R535="Off",0,IF(ScheduleCompile!R535="On",1,IF(ISNUMBER(ScheduleCompile!R535),ScheduleCompile!R535/1,IF(ISTEXT(ScheduleCompile!R535),IF(OR(ISNUMBER(FIND("5F",ScheduleCompile!R535)),ISNUMBER(FIND("0F",ScheduleCompile!R535)),ISNUMBER(FIND("8F",ScheduleCompile!R535)),ISNUMBER(FIND("1F",ScheduleCompile!R535)),ISNUMBER(FIND("2F",ScheduleCompile!R535)),ISNUMBER(FIND("3F",ScheduleCompile!R535)),ISNUMBER(FIND("6F",ScheduleCompile!R535)),ISNUMBER(FIND("7F",ScheduleCompile!R535)),ISNUMBER(FIND("9F",ScheduleCompile!R535)),ISNUMBER(FIND("4F",ScheduleCompile!R535))),VALUE(LEFT(ScheduleCompile!R535,FIND("F",ScheduleCompile!R535)-1)),ScheduleCompile!R535)))))),ISTEXT(ScheduleCompile!#REF!)),"ENDTABLE",IF(ISERROR(IF(ScheduleCompile!R535="Off",0,IF(ScheduleCompile!R535="On",1,IF(ISNUMBER(ScheduleCompile!R535),ScheduleCompile!R535/1,IF(ISTEXT(ScheduleCompile!R535),IF(OR(ISNUMBER(FIND("5F",ScheduleCompile!R535)),ISNUMBER(FIND("0F",ScheduleCompile!R535)),ISNUMBER(FIND("8F",ScheduleCompile!R535)),ISNUMBER(FIND("1F",ScheduleCompile!R535)),ISNUMBER(FIND("2F",ScheduleCompile!R535)),ISNUMBER(FIND("3F",ScheduleCompile!R535)),ISNUMBER(FIND("6F",ScheduleCompile!R535)),ISNUMBER(FIND("7F",ScheduleCompile!R535)),ISNUMBER(FIND("9F",ScheduleCompile!R535)),ISNUMBER(FIND("4F",ScheduleCompile!R535))),VALUE(LEFT(ScheduleCompile!R535,FIND("F",ScheduleCompile!R535)-1)),ScheduleCompile!R535)))))),"",IF(ScheduleCompile!R535="Off",0,IF(ScheduleCompile!R535="On",1,IF(ISNUMBER(ScheduleCompile!R535),ScheduleCompile!R535/1,IF(ISTEXT(ScheduleCompile!R535),IF(OR(ISNUMBER(FIND("5F",ScheduleCompile!R535)),ISNUMBER(FIND("0F",ScheduleCompile!R535)),ISNUMBER(FIND("8F",ScheduleCompile!R535)),ISNUMBER(FIND("1F",ScheduleCompile!R535)),ISNUMBER(FIND("2F",ScheduleCompile!R535)),ISNUMBER(FIND("3F",ScheduleCompile!R535)),ISNUMBER(FIND("6F",ScheduleCompile!R535)),ISNUMBER(FIND("7F",ScheduleCompile!R535)),ISNUMBER(FIND("9F",ScheduleCompile!R535)),ISNUMBER(FIND("4F",ScheduleCompile!R535))),VALUE(LEFT(ScheduleCompile!R535,FIND("F",ScheduleCompile!R535)-1)),ScheduleCompile!R535)))))))</f>
        <v>49.9</v>
      </c>
      <c r="X542" s="1">
        <f>IF(AND(ISERROR(IF(ScheduleCompile!S535="Off",0,IF(ScheduleCompile!S535="On",1,IF(ISNUMBER(ScheduleCompile!S535),ScheduleCompile!S535/1,IF(ISTEXT(ScheduleCompile!S535),IF(OR(ISNUMBER(FIND("5F",ScheduleCompile!S535)),ISNUMBER(FIND("0F",ScheduleCompile!S535)),ISNUMBER(FIND("8F",ScheduleCompile!S535)),ISNUMBER(FIND("1F",ScheduleCompile!S535)),ISNUMBER(FIND("2F",ScheduleCompile!S535)),ISNUMBER(FIND("3F",ScheduleCompile!S535)),ISNUMBER(FIND("6F",ScheduleCompile!S535)),ISNUMBER(FIND("7F",ScheduleCompile!S535)),ISNUMBER(FIND("9F",ScheduleCompile!S535)),ISNUMBER(FIND("4F",ScheduleCompile!S535))),VALUE(LEFT(ScheduleCompile!S535,FIND("F",ScheduleCompile!S535)-1)),ScheduleCompile!S535)))))),ISTEXT(ScheduleCompile!#REF!)),"ENDTABLE",IF(ISERROR(IF(ScheduleCompile!S535="Off",0,IF(ScheduleCompile!S535="On",1,IF(ISNUMBER(ScheduleCompile!S535),ScheduleCompile!S535/1,IF(ISTEXT(ScheduleCompile!S535),IF(OR(ISNUMBER(FIND("5F",ScheduleCompile!S535)),ISNUMBER(FIND("0F",ScheduleCompile!S535)),ISNUMBER(FIND("8F",ScheduleCompile!S535)),ISNUMBER(FIND("1F",ScheduleCompile!S535)),ISNUMBER(FIND("2F",ScheduleCompile!S535)),ISNUMBER(FIND("3F",ScheduleCompile!S535)),ISNUMBER(FIND("6F",ScheduleCompile!S535)),ISNUMBER(FIND("7F",ScheduleCompile!S535)),ISNUMBER(FIND("9F",ScheduleCompile!S535)),ISNUMBER(FIND("4F",ScheduleCompile!S535))),VALUE(LEFT(ScheduleCompile!S535,FIND("F",ScheduleCompile!S535)-1)),ScheduleCompile!S535)))))),"",IF(ScheduleCompile!S535="Off",0,IF(ScheduleCompile!S535="On",1,IF(ISNUMBER(ScheduleCompile!S535),ScheduleCompile!S535/1,IF(ISTEXT(ScheduleCompile!S535),IF(OR(ISNUMBER(FIND("5F",ScheduleCompile!S535)),ISNUMBER(FIND("0F",ScheduleCompile!S535)),ISNUMBER(FIND("8F",ScheduleCompile!S535)),ISNUMBER(FIND("1F",ScheduleCompile!S535)),ISNUMBER(FIND("2F",ScheduleCompile!S535)),ISNUMBER(FIND("3F",ScheduleCompile!S535)),ISNUMBER(FIND("6F",ScheduleCompile!S535)),ISNUMBER(FIND("7F",ScheduleCompile!S535)),ISNUMBER(FIND("9F",ScheduleCompile!S535)),ISNUMBER(FIND("4F",ScheduleCompile!S535))),VALUE(LEFT(ScheduleCompile!S535,FIND("F",ScheduleCompile!S535)-1)),ScheduleCompile!S535)))))))</f>
        <v>49.9</v>
      </c>
      <c r="Y542" s="1">
        <f>IF(AND(ISERROR(IF(ScheduleCompile!T535="Off",0,IF(ScheduleCompile!T535="On",1,IF(ISNUMBER(ScheduleCompile!T535),ScheduleCompile!T535/1,IF(ISTEXT(ScheduleCompile!T535),IF(OR(ISNUMBER(FIND("5F",ScheduleCompile!T535)),ISNUMBER(FIND("0F",ScheduleCompile!T535)),ISNUMBER(FIND("8F",ScheduleCompile!T535)),ISNUMBER(FIND("1F",ScheduleCompile!T535)),ISNUMBER(FIND("2F",ScheduleCompile!T535)),ISNUMBER(FIND("3F",ScheduleCompile!T535)),ISNUMBER(FIND("6F",ScheduleCompile!T535)),ISNUMBER(FIND("7F",ScheduleCompile!T535)),ISNUMBER(FIND("9F",ScheduleCompile!T535)),ISNUMBER(FIND("4F",ScheduleCompile!T535))),VALUE(LEFT(ScheduleCompile!T535,FIND("F",ScheduleCompile!T535)-1)),ScheduleCompile!T535)))))),ISTEXT(ScheduleCompile!#REF!)),"ENDTABLE",IF(ISERROR(IF(ScheduleCompile!T535="Off",0,IF(ScheduleCompile!T535="On",1,IF(ISNUMBER(ScheduleCompile!T535),ScheduleCompile!T535/1,IF(ISTEXT(ScheduleCompile!T535),IF(OR(ISNUMBER(FIND("5F",ScheduleCompile!T535)),ISNUMBER(FIND("0F",ScheduleCompile!T535)),ISNUMBER(FIND("8F",ScheduleCompile!T535)),ISNUMBER(FIND("1F",ScheduleCompile!T535)),ISNUMBER(FIND("2F",ScheduleCompile!T535)),ISNUMBER(FIND("3F",ScheduleCompile!T535)),ISNUMBER(FIND("6F",ScheduleCompile!T535)),ISNUMBER(FIND("7F",ScheduleCompile!T535)),ISNUMBER(FIND("9F",ScheduleCompile!T535)),ISNUMBER(FIND("4F",ScheduleCompile!T535))),VALUE(LEFT(ScheduleCompile!T535,FIND("F",ScheduleCompile!T535)-1)),ScheduleCompile!T535)))))),"",IF(ScheduleCompile!T535="Off",0,IF(ScheduleCompile!T535="On",1,IF(ISNUMBER(ScheduleCompile!T535),ScheduleCompile!T535/1,IF(ISTEXT(ScheduleCompile!T535),IF(OR(ISNUMBER(FIND("5F",ScheduleCompile!T535)),ISNUMBER(FIND("0F",ScheduleCompile!T535)),ISNUMBER(FIND("8F",ScheduleCompile!T535)),ISNUMBER(FIND("1F",ScheduleCompile!T535)),ISNUMBER(FIND("2F",ScheduleCompile!T535)),ISNUMBER(FIND("3F",ScheduleCompile!T535)),ISNUMBER(FIND("6F",ScheduleCompile!T535)),ISNUMBER(FIND("7F",ScheduleCompile!T535)),ISNUMBER(FIND("9F",ScheduleCompile!T535)),ISNUMBER(FIND("4F",ScheduleCompile!T535))),VALUE(LEFT(ScheduleCompile!T535,FIND("F",ScheduleCompile!T535)-1)),ScheduleCompile!T535)))))))</f>
        <v>49.9</v>
      </c>
      <c r="Z542" s="1">
        <f>IF(AND(ISERROR(IF(ScheduleCompile!U535="Off",0,IF(ScheduleCompile!U535="On",1,IF(ISNUMBER(ScheduleCompile!U535),ScheduleCompile!U535/1,IF(ISTEXT(ScheduleCompile!U535),IF(OR(ISNUMBER(FIND("5F",ScheduleCompile!U535)),ISNUMBER(FIND("0F",ScheduleCompile!U535)),ISNUMBER(FIND("8F",ScheduleCompile!U535)),ISNUMBER(FIND("1F",ScheduleCompile!U535)),ISNUMBER(FIND("2F",ScheduleCompile!U535)),ISNUMBER(FIND("3F",ScheduleCompile!U535)),ISNUMBER(FIND("6F",ScheduleCompile!U535)),ISNUMBER(FIND("7F",ScheduleCompile!U535)),ISNUMBER(FIND("9F",ScheduleCompile!U535)),ISNUMBER(FIND("4F",ScheduleCompile!U535))),VALUE(LEFT(ScheduleCompile!U535,FIND("F",ScheduleCompile!U535)-1)),ScheduleCompile!U535)))))),ISTEXT(ScheduleCompile!#REF!)),"ENDTABLE",IF(ISERROR(IF(ScheduleCompile!U535="Off",0,IF(ScheduleCompile!U535="On",1,IF(ISNUMBER(ScheduleCompile!U535),ScheduleCompile!U535/1,IF(ISTEXT(ScheduleCompile!U535),IF(OR(ISNUMBER(FIND("5F",ScheduleCompile!U535)),ISNUMBER(FIND("0F",ScheduleCompile!U535)),ISNUMBER(FIND("8F",ScheduleCompile!U535)),ISNUMBER(FIND("1F",ScheduleCompile!U535)),ISNUMBER(FIND("2F",ScheduleCompile!U535)),ISNUMBER(FIND("3F",ScheduleCompile!U535)),ISNUMBER(FIND("6F",ScheduleCompile!U535)),ISNUMBER(FIND("7F",ScheduleCompile!U535)),ISNUMBER(FIND("9F",ScheduleCompile!U535)),ISNUMBER(FIND("4F",ScheduleCompile!U535))),VALUE(LEFT(ScheduleCompile!U535,FIND("F",ScheduleCompile!U535)-1)),ScheduleCompile!U535)))))),"",IF(ScheduleCompile!U535="Off",0,IF(ScheduleCompile!U535="On",1,IF(ISNUMBER(ScheduleCompile!U535),ScheduleCompile!U535/1,IF(ISTEXT(ScheduleCompile!U535),IF(OR(ISNUMBER(FIND("5F",ScheduleCompile!U535)),ISNUMBER(FIND("0F",ScheduleCompile!U535)),ISNUMBER(FIND("8F",ScheduleCompile!U535)),ISNUMBER(FIND("1F",ScheduleCompile!U535)),ISNUMBER(FIND("2F",ScheduleCompile!U535)),ISNUMBER(FIND("3F",ScheduleCompile!U535)),ISNUMBER(FIND("6F",ScheduleCompile!U535)),ISNUMBER(FIND("7F",ScheduleCompile!U535)),ISNUMBER(FIND("9F",ScheduleCompile!U535)),ISNUMBER(FIND("4F",ScheduleCompile!U535))),VALUE(LEFT(ScheduleCompile!U535,FIND("F",ScheduleCompile!U535)-1)),ScheduleCompile!U535)))))))</f>
        <v>49.9</v>
      </c>
      <c r="AA542" s="1">
        <f>IF(AND(ISERROR(IF(ScheduleCompile!V535="Off",0,IF(ScheduleCompile!V535="On",1,IF(ISNUMBER(ScheduleCompile!V535),ScheduleCompile!V535/1,IF(ISTEXT(ScheduleCompile!V535),IF(OR(ISNUMBER(FIND("5F",ScheduleCompile!V535)),ISNUMBER(FIND("0F",ScheduleCompile!V535)),ISNUMBER(FIND("8F",ScheduleCompile!V535)),ISNUMBER(FIND("1F",ScheduleCompile!V535)),ISNUMBER(FIND("2F",ScheduleCompile!V535)),ISNUMBER(FIND("3F",ScheduleCompile!V535)),ISNUMBER(FIND("6F",ScheduleCompile!V535)),ISNUMBER(FIND("7F",ScheduleCompile!V535)),ISNUMBER(FIND("9F",ScheduleCompile!V535)),ISNUMBER(FIND("4F",ScheduleCompile!V535))),VALUE(LEFT(ScheduleCompile!V535,FIND("F",ScheduleCompile!V535)-1)),ScheduleCompile!V535)))))),ISTEXT(ScheduleCompile!#REF!)),"ENDTABLE",IF(ISERROR(IF(ScheduleCompile!V535="Off",0,IF(ScheduleCompile!V535="On",1,IF(ISNUMBER(ScheduleCompile!V535),ScheduleCompile!V535/1,IF(ISTEXT(ScheduleCompile!V535),IF(OR(ISNUMBER(FIND("5F",ScheduleCompile!V535)),ISNUMBER(FIND("0F",ScheduleCompile!V535)),ISNUMBER(FIND("8F",ScheduleCompile!V535)),ISNUMBER(FIND("1F",ScheduleCompile!V535)),ISNUMBER(FIND("2F",ScheduleCompile!V535)),ISNUMBER(FIND("3F",ScheduleCompile!V535)),ISNUMBER(FIND("6F",ScheduleCompile!V535)),ISNUMBER(FIND("7F",ScheduleCompile!V535)),ISNUMBER(FIND("9F",ScheduleCompile!V535)),ISNUMBER(FIND("4F",ScheduleCompile!V535))),VALUE(LEFT(ScheduleCompile!V535,FIND("F",ScheduleCompile!V535)-1)),ScheduleCompile!V535)))))),"",IF(ScheduleCompile!V535="Off",0,IF(ScheduleCompile!V535="On",1,IF(ISNUMBER(ScheduleCompile!V535),ScheduleCompile!V535/1,IF(ISTEXT(ScheduleCompile!V535),IF(OR(ISNUMBER(FIND("5F",ScheduleCompile!V535)),ISNUMBER(FIND("0F",ScheduleCompile!V535)),ISNUMBER(FIND("8F",ScheduleCompile!V535)),ISNUMBER(FIND("1F",ScheduleCompile!V535)),ISNUMBER(FIND("2F",ScheduleCompile!V535)),ISNUMBER(FIND("3F",ScheduleCompile!V535)),ISNUMBER(FIND("6F",ScheduleCompile!V535)),ISNUMBER(FIND("7F",ScheduleCompile!V535)),ISNUMBER(FIND("9F",ScheduleCompile!V535)),ISNUMBER(FIND("4F",ScheduleCompile!V535))),VALUE(LEFT(ScheduleCompile!V535,FIND("F",ScheduleCompile!V535)-1)),ScheduleCompile!V535)))))))</f>
        <v>49.9</v>
      </c>
      <c r="AB542" s="1">
        <f>IF(AND(ISERROR(IF(ScheduleCompile!W535="Off",0,IF(ScheduleCompile!W535="On",1,IF(ISNUMBER(ScheduleCompile!W535),ScheduleCompile!W535/1,IF(ISTEXT(ScheduleCompile!W535),IF(OR(ISNUMBER(FIND("5F",ScheduleCompile!W535)),ISNUMBER(FIND("0F",ScheduleCompile!W535)),ISNUMBER(FIND("8F",ScheduleCompile!W535)),ISNUMBER(FIND("1F",ScheduleCompile!W535)),ISNUMBER(FIND("2F",ScheduleCompile!W535)),ISNUMBER(FIND("3F",ScheduleCompile!W535)),ISNUMBER(FIND("6F",ScheduleCompile!W535)),ISNUMBER(FIND("7F",ScheduleCompile!W535)),ISNUMBER(FIND("9F",ScheduleCompile!W535)),ISNUMBER(FIND("4F",ScheduleCompile!W535))),VALUE(LEFT(ScheduleCompile!W535,FIND("F",ScheduleCompile!W535)-1)),ScheduleCompile!W535)))))),ISTEXT(ScheduleCompile!#REF!)),"ENDTABLE",IF(ISERROR(IF(ScheduleCompile!W535="Off",0,IF(ScheduleCompile!W535="On",1,IF(ISNUMBER(ScheduleCompile!W535),ScheduleCompile!W535/1,IF(ISTEXT(ScheduleCompile!W535),IF(OR(ISNUMBER(FIND("5F",ScheduleCompile!W535)),ISNUMBER(FIND("0F",ScheduleCompile!W535)),ISNUMBER(FIND("8F",ScheduleCompile!W535)),ISNUMBER(FIND("1F",ScheduleCompile!W535)),ISNUMBER(FIND("2F",ScheduleCompile!W535)),ISNUMBER(FIND("3F",ScheduleCompile!W535)),ISNUMBER(FIND("6F",ScheduleCompile!W535)),ISNUMBER(FIND("7F",ScheduleCompile!W535)),ISNUMBER(FIND("9F",ScheduleCompile!W535)),ISNUMBER(FIND("4F",ScheduleCompile!W535))),VALUE(LEFT(ScheduleCompile!W535,FIND("F",ScheduleCompile!W535)-1)),ScheduleCompile!W535)))))),"",IF(ScheduleCompile!W535="Off",0,IF(ScheduleCompile!W535="On",1,IF(ISNUMBER(ScheduleCompile!W535),ScheduleCompile!W535/1,IF(ISTEXT(ScheduleCompile!W535),IF(OR(ISNUMBER(FIND("5F",ScheduleCompile!W535)),ISNUMBER(FIND("0F",ScheduleCompile!W535)),ISNUMBER(FIND("8F",ScheduleCompile!W535)),ISNUMBER(FIND("1F",ScheduleCompile!W535)),ISNUMBER(FIND("2F",ScheduleCompile!W535)),ISNUMBER(FIND("3F",ScheduleCompile!W535)),ISNUMBER(FIND("6F",ScheduleCompile!W535)),ISNUMBER(FIND("7F",ScheduleCompile!W535)),ISNUMBER(FIND("9F",ScheduleCompile!W535)),ISNUMBER(FIND("4F",ScheduleCompile!W535))),VALUE(LEFT(ScheduleCompile!W535,FIND("F",ScheduleCompile!W535)-1)),ScheduleCompile!W535)))))))</f>
        <v>49.9</v>
      </c>
      <c r="AC542" s="1">
        <f>IF(AND(ISERROR(IF(ScheduleCompile!X535="Off",0,IF(ScheduleCompile!X535="On",1,IF(ISNUMBER(ScheduleCompile!X535),ScheduleCompile!X535/1,IF(ISTEXT(ScheduleCompile!X535),IF(OR(ISNUMBER(FIND("5F",ScheduleCompile!X535)),ISNUMBER(FIND("0F",ScheduleCompile!X535)),ISNUMBER(FIND("8F",ScheduleCompile!X535)),ISNUMBER(FIND("1F",ScheduleCompile!X535)),ISNUMBER(FIND("2F",ScheduleCompile!X535)),ISNUMBER(FIND("3F",ScheduleCompile!X535)),ISNUMBER(FIND("6F",ScheduleCompile!X535)),ISNUMBER(FIND("7F",ScheduleCompile!X535)),ISNUMBER(FIND("9F",ScheduleCompile!X535)),ISNUMBER(FIND("4F",ScheduleCompile!X535))),VALUE(LEFT(ScheduleCompile!X535,FIND("F",ScheduleCompile!X535)-1)),ScheduleCompile!X535)))))),ISTEXT(ScheduleCompile!#REF!)),"ENDTABLE",IF(ISERROR(IF(ScheduleCompile!X535="Off",0,IF(ScheduleCompile!X535="On",1,IF(ISNUMBER(ScheduleCompile!X535),ScheduleCompile!X535/1,IF(ISTEXT(ScheduleCompile!X535),IF(OR(ISNUMBER(FIND("5F",ScheduleCompile!X535)),ISNUMBER(FIND("0F",ScheduleCompile!X535)),ISNUMBER(FIND("8F",ScheduleCompile!X535)),ISNUMBER(FIND("1F",ScheduleCompile!X535)),ISNUMBER(FIND("2F",ScheduleCompile!X535)),ISNUMBER(FIND("3F",ScheduleCompile!X535)),ISNUMBER(FIND("6F",ScheduleCompile!X535)),ISNUMBER(FIND("7F",ScheduleCompile!X535)),ISNUMBER(FIND("9F",ScheduleCompile!X535)),ISNUMBER(FIND("4F",ScheduleCompile!X535))),VALUE(LEFT(ScheduleCompile!X535,FIND("F",ScheduleCompile!X535)-1)),ScheduleCompile!X535)))))),"",IF(ScheduleCompile!X535="Off",0,IF(ScheduleCompile!X535="On",1,IF(ISNUMBER(ScheduleCompile!X535),ScheduleCompile!X535/1,IF(ISTEXT(ScheduleCompile!X535),IF(OR(ISNUMBER(FIND("5F",ScheduleCompile!X535)),ISNUMBER(FIND("0F",ScheduleCompile!X535)),ISNUMBER(FIND("8F",ScheduleCompile!X535)),ISNUMBER(FIND("1F",ScheduleCompile!X535)),ISNUMBER(FIND("2F",ScheduleCompile!X535)),ISNUMBER(FIND("3F",ScheduleCompile!X535)),ISNUMBER(FIND("6F",ScheduleCompile!X535)),ISNUMBER(FIND("7F",ScheduleCompile!X535)),ISNUMBER(FIND("9F",ScheduleCompile!X535)),ISNUMBER(FIND("4F",ScheduleCompile!X535))),VALUE(LEFT(ScheduleCompile!X535,FIND("F",ScheduleCompile!X535)-1)),ScheduleCompile!X535)))))))</f>
        <v>49.9</v>
      </c>
      <c r="AD542" s="1">
        <f>IF(AND(ISERROR(IF(ScheduleCompile!Y535="Off",0,IF(ScheduleCompile!Y535="On",1,IF(ISNUMBER(ScheduleCompile!Y535),ScheduleCompile!Y535/1,IF(ISTEXT(ScheduleCompile!Y535),IF(OR(ISNUMBER(FIND("5F",ScheduleCompile!Y535)),ISNUMBER(FIND("0F",ScheduleCompile!Y535)),ISNUMBER(FIND("8F",ScheduleCompile!Y535)),ISNUMBER(FIND("1F",ScheduleCompile!Y535)),ISNUMBER(FIND("2F",ScheduleCompile!Y535)),ISNUMBER(FIND("3F",ScheduleCompile!Y535)),ISNUMBER(FIND("6F",ScheduleCompile!Y535)),ISNUMBER(FIND("7F",ScheduleCompile!Y535)),ISNUMBER(FIND("9F",ScheduleCompile!Y535)),ISNUMBER(FIND("4F",ScheduleCompile!Y535))),VALUE(LEFT(ScheduleCompile!Y535,FIND("F",ScheduleCompile!Y535)-1)),ScheduleCompile!Y535)))))),ISTEXT(ScheduleCompile!#REF!)),"ENDTABLE",IF(ISERROR(IF(ScheduleCompile!Y535="Off",0,IF(ScheduleCompile!Y535="On",1,IF(ISNUMBER(ScheduleCompile!Y535),ScheduleCompile!Y535/1,IF(ISTEXT(ScheduleCompile!Y535),IF(OR(ISNUMBER(FIND("5F",ScheduleCompile!Y535)),ISNUMBER(FIND("0F",ScheduleCompile!Y535)),ISNUMBER(FIND("8F",ScheduleCompile!Y535)),ISNUMBER(FIND("1F",ScheduleCompile!Y535)),ISNUMBER(FIND("2F",ScheduleCompile!Y535)),ISNUMBER(FIND("3F",ScheduleCompile!Y535)),ISNUMBER(FIND("6F",ScheduleCompile!Y535)),ISNUMBER(FIND("7F",ScheduleCompile!Y535)),ISNUMBER(FIND("9F",ScheduleCompile!Y535)),ISNUMBER(FIND("4F",ScheduleCompile!Y535))),VALUE(LEFT(ScheduleCompile!Y535,FIND("F",ScheduleCompile!Y535)-1)),ScheduleCompile!Y535)))))),"",IF(ScheduleCompile!Y535="Off",0,IF(ScheduleCompile!Y535="On",1,IF(ISNUMBER(ScheduleCompile!Y535),ScheduleCompile!Y535/1,IF(ISTEXT(ScheduleCompile!Y535),IF(OR(ISNUMBER(FIND("5F",ScheduleCompile!Y535)),ISNUMBER(FIND("0F",ScheduleCompile!Y535)),ISNUMBER(FIND("8F",ScheduleCompile!Y535)),ISNUMBER(FIND("1F",ScheduleCompile!Y535)),ISNUMBER(FIND("2F",ScheduleCompile!Y535)),ISNUMBER(FIND("3F",ScheduleCompile!Y535)),ISNUMBER(FIND("6F",ScheduleCompile!Y535)),ISNUMBER(FIND("7F",ScheduleCompile!Y535)),ISNUMBER(FIND("9F",ScheduleCompile!Y535)),ISNUMBER(FIND("4F",ScheduleCompile!Y535))),VALUE(LEFT(ScheduleCompile!Y535,FIND("F",ScheduleCompile!Y535)-1)),ScheduleCompile!Y535)))))))</f>
        <v>49.9</v>
      </c>
    </row>
    <row r="543" spans="1:30" x14ac:dyDescent="0.25">
      <c r="A543" t="str">
        <f t="shared" si="35"/>
        <v>SchDay "WaterMainCZ01Jul"  Type = "Temperature" Hr = (50.7, 50.7, 50.7, 50.7, 50.7, 50.7, 50.7, 50.7, 50.7, 50.7, 50.7, 50.7, 50.7, 50.7, 50.7, 50.7, 50.7, 50.7, 50.7, 50.7, 50.7, 50.7, 50.7, 50.7) ..</v>
      </c>
      <c r="B543" s="1" t="s">
        <v>623</v>
      </c>
      <c r="C543" t="str">
        <f t="shared" si="36"/>
        <v xml:space="preserve">SchDay "WaterMainCZ01Jul"  Type = "Temperature" Hr = </v>
      </c>
      <c r="D543" t="str">
        <f t="shared" si="37"/>
        <v>(50.7, 50.7, 50.7, 50.7, 50.7, 50.7, 50.7, 50.7, 50.7, 50.7, 50.7, 50.7, 50.7, 50.7, 50.7, 50.7, 50.7, 50.7, 50.7, 50.7, 50.7, 50.7, 50.7, 50.7) ..</v>
      </c>
      <c r="E543" s="30" t="str">
        <f>ScheduleCompile!A536</f>
        <v>WaterMainCZ01Jul</v>
      </c>
      <c r="F543" t="str">
        <f t="shared" si="38"/>
        <v>Temperature</v>
      </c>
      <c r="G543" s="1">
        <f>IF(AND(ISERROR(IF(ScheduleCompile!B536="Off",0,IF(ScheduleCompile!B536="On",1,IF(ISNUMBER(ScheduleCompile!B536),ScheduleCompile!B536/1,IF(ISTEXT(ScheduleCompile!B536),IF(OR(ISNUMBER(FIND("5F",ScheduleCompile!B536)),ISNUMBER(FIND("0F",ScheduleCompile!B536)),ISNUMBER(FIND("8F",ScheduleCompile!B536)),ISNUMBER(FIND("1F",ScheduleCompile!B536)),ISNUMBER(FIND("2F",ScheduleCompile!B536)),ISNUMBER(FIND("3F",ScheduleCompile!B536)),ISNUMBER(FIND("6F",ScheduleCompile!B536)),ISNUMBER(FIND("7F",ScheduleCompile!B536)),ISNUMBER(FIND("9F",ScheduleCompile!B536)),ISNUMBER(FIND("4F",ScheduleCompile!B536))),VALUE(LEFT(ScheduleCompile!B536,FIND("F",ScheduleCompile!B536)-1)),ScheduleCompile!B536)))))),ISTEXT(ScheduleCompile!#REF!)),"ENDTABLE",IF(ISERROR(IF(ScheduleCompile!B536="Off",0,IF(ScheduleCompile!B536="On",1,IF(ISNUMBER(ScheduleCompile!B536),ScheduleCompile!B536/1,IF(ISTEXT(ScheduleCompile!B536),IF(OR(ISNUMBER(FIND("5F",ScheduleCompile!B536)),ISNUMBER(FIND("0F",ScheduleCompile!B536)),ISNUMBER(FIND("8F",ScheduleCompile!B536)),ISNUMBER(FIND("1F",ScheduleCompile!B536)),ISNUMBER(FIND("2F",ScheduleCompile!B536)),ISNUMBER(FIND("3F",ScheduleCompile!B536)),ISNUMBER(FIND("6F",ScheduleCompile!B536)),ISNUMBER(FIND("7F",ScheduleCompile!B536)),ISNUMBER(FIND("9F",ScheduleCompile!B536)),ISNUMBER(FIND("4F",ScheduleCompile!B536))),VALUE(LEFT(ScheduleCompile!B536,FIND("F",ScheduleCompile!B536)-1)),ScheduleCompile!B536)))))),"",IF(ScheduleCompile!B536="Off",0,IF(ScheduleCompile!B536="On",1,IF(ISNUMBER(ScheduleCompile!B536),ScheduleCompile!B536/1,IF(ISTEXT(ScheduleCompile!B536),IF(OR(ISNUMBER(FIND("5F",ScheduleCompile!B536)),ISNUMBER(FIND("0F",ScheduleCompile!B536)),ISNUMBER(FIND("8F",ScheduleCompile!B536)),ISNUMBER(FIND("1F",ScheduleCompile!B536)),ISNUMBER(FIND("2F",ScheduleCompile!B536)),ISNUMBER(FIND("3F",ScheduleCompile!B536)),ISNUMBER(FIND("6F",ScheduleCompile!B536)),ISNUMBER(FIND("7F",ScheduleCompile!B536)),ISNUMBER(FIND("9F",ScheduleCompile!B536)),ISNUMBER(FIND("4F",ScheduleCompile!B536))),VALUE(LEFT(ScheduleCompile!B536,FIND("F",ScheduleCompile!B536)-1)),ScheduleCompile!B536)))))))</f>
        <v>50.7</v>
      </c>
      <c r="H543" s="1">
        <f>IF(AND(ISERROR(IF(ScheduleCompile!C536="Off",0,IF(ScheduleCompile!C536="On",1,IF(ISNUMBER(ScheduleCompile!C536),ScheduleCompile!C536/1,IF(ISTEXT(ScheduleCompile!C536),IF(OR(ISNUMBER(FIND("5F",ScheduleCompile!C536)),ISNUMBER(FIND("0F",ScheduleCompile!C536)),ISNUMBER(FIND("8F",ScheduleCompile!C536)),ISNUMBER(FIND("1F",ScheduleCompile!C536)),ISNUMBER(FIND("2F",ScheduleCompile!C536)),ISNUMBER(FIND("3F",ScheduleCompile!C536)),ISNUMBER(FIND("6F",ScheduleCompile!C536)),ISNUMBER(FIND("7F",ScheduleCompile!C536)),ISNUMBER(FIND("9F",ScheduleCompile!C536)),ISNUMBER(FIND("4F",ScheduleCompile!C536))),VALUE(LEFT(ScheduleCompile!C536,FIND("F",ScheduleCompile!C536)-1)),ScheduleCompile!C536)))))),ISTEXT(ScheduleCompile!#REF!)),"ENDTABLE",IF(ISERROR(IF(ScheduleCompile!C536="Off",0,IF(ScheduleCompile!C536="On",1,IF(ISNUMBER(ScheduleCompile!C536),ScheduleCompile!C536/1,IF(ISTEXT(ScheduleCompile!C536),IF(OR(ISNUMBER(FIND("5F",ScheduleCompile!C536)),ISNUMBER(FIND("0F",ScheduleCompile!C536)),ISNUMBER(FIND("8F",ScheduleCompile!C536)),ISNUMBER(FIND("1F",ScheduleCompile!C536)),ISNUMBER(FIND("2F",ScheduleCompile!C536)),ISNUMBER(FIND("3F",ScheduleCompile!C536)),ISNUMBER(FIND("6F",ScheduleCompile!C536)),ISNUMBER(FIND("7F",ScheduleCompile!C536)),ISNUMBER(FIND("9F",ScheduleCompile!C536)),ISNUMBER(FIND("4F",ScheduleCompile!C536))),VALUE(LEFT(ScheduleCompile!C536,FIND("F",ScheduleCompile!C536)-1)),ScheduleCompile!C536)))))),"",IF(ScheduleCompile!C536="Off",0,IF(ScheduleCompile!C536="On",1,IF(ISNUMBER(ScheduleCompile!C536),ScheduleCompile!C536/1,IF(ISTEXT(ScheduleCompile!C536),IF(OR(ISNUMBER(FIND("5F",ScheduleCompile!C536)),ISNUMBER(FIND("0F",ScheduleCompile!C536)),ISNUMBER(FIND("8F",ScheduleCompile!C536)),ISNUMBER(FIND("1F",ScheduleCompile!C536)),ISNUMBER(FIND("2F",ScheduleCompile!C536)),ISNUMBER(FIND("3F",ScheduleCompile!C536)),ISNUMBER(FIND("6F",ScheduleCompile!C536)),ISNUMBER(FIND("7F",ScheduleCompile!C536)),ISNUMBER(FIND("9F",ScheduleCompile!C536)),ISNUMBER(FIND("4F",ScheduleCompile!C536))),VALUE(LEFT(ScheduleCompile!C536,FIND("F",ScheduleCompile!C536)-1)),ScheduleCompile!C536)))))))</f>
        <v>50.7</v>
      </c>
      <c r="I543" s="1">
        <f>IF(AND(ISERROR(IF(ScheduleCompile!D536="Off",0,IF(ScheduleCompile!D536="On",1,IF(ISNUMBER(ScheduleCompile!D536),ScheduleCompile!D536/1,IF(ISTEXT(ScheduleCompile!D536),IF(OR(ISNUMBER(FIND("5F",ScheduleCompile!D536)),ISNUMBER(FIND("0F",ScheduleCompile!D536)),ISNUMBER(FIND("8F",ScheduleCompile!D536)),ISNUMBER(FIND("1F",ScheduleCompile!D536)),ISNUMBER(FIND("2F",ScheduleCompile!D536)),ISNUMBER(FIND("3F",ScheduleCompile!D536)),ISNUMBER(FIND("6F",ScheduleCompile!D536)),ISNUMBER(FIND("7F",ScheduleCompile!D536)),ISNUMBER(FIND("9F",ScheduleCompile!D536)),ISNUMBER(FIND("4F",ScheduleCompile!D536))),VALUE(LEFT(ScheduleCompile!D536,FIND("F",ScheduleCompile!D536)-1)),ScheduleCompile!D536)))))),ISTEXT(ScheduleCompile!#REF!)),"ENDTABLE",IF(ISERROR(IF(ScheduleCompile!D536="Off",0,IF(ScheduleCompile!D536="On",1,IF(ISNUMBER(ScheduleCompile!D536),ScheduleCompile!D536/1,IF(ISTEXT(ScheduleCompile!D536),IF(OR(ISNUMBER(FIND("5F",ScheduleCompile!D536)),ISNUMBER(FIND("0F",ScheduleCompile!D536)),ISNUMBER(FIND("8F",ScheduleCompile!D536)),ISNUMBER(FIND("1F",ScheduleCompile!D536)),ISNUMBER(FIND("2F",ScheduleCompile!D536)),ISNUMBER(FIND("3F",ScheduleCompile!D536)),ISNUMBER(FIND("6F",ScheduleCompile!D536)),ISNUMBER(FIND("7F",ScheduleCompile!D536)),ISNUMBER(FIND("9F",ScheduleCompile!D536)),ISNUMBER(FIND("4F",ScheduleCompile!D536))),VALUE(LEFT(ScheduleCompile!D536,FIND("F",ScheduleCompile!D536)-1)),ScheduleCompile!D536)))))),"",IF(ScheduleCompile!D536="Off",0,IF(ScheduleCompile!D536="On",1,IF(ISNUMBER(ScheduleCompile!D536),ScheduleCompile!D536/1,IF(ISTEXT(ScheduleCompile!D536),IF(OR(ISNUMBER(FIND("5F",ScheduleCompile!D536)),ISNUMBER(FIND("0F",ScheduleCompile!D536)),ISNUMBER(FIND("8F",ScheduleCompile!D536)),ISNUMBER(FIND("1F",ScheduleCompile!D536)),ISNUMBER(FIND("2F",ScheduleCompile!D536)),ISNUMBER(FIND("3F",ScheduleCompile!D536)),ISNUMBER(FIND("6F",ScheduleCompile!D536)),ISNUMBER(FIND("7F",ScheduleCompile!D536)),ISNUMBER(FIND("9F",ScheduleCompile!D536)),ISNUMBER(FIND("4F",ScheduleCompile!D536))),VALUE(LEFT(ScheduleCompile!D536,FIND("F",ScheduleCompile!D536)-1)),ScheduleCompile!D536)))))))</f>
        <v>50.7</v>
      </c>
      <c r="J543" s="1">
        <f>IF(AND(ISERROR(IF(ScheduleCompile!E536="Off",0,IF(ScheduleCompile!E536="On",1,IF(ISNUMBER(ScheduleCompile!E536),ScheduleCompile!E536/1,IF(ISTEXT(ScheduleCompile!E536),IF(OR(ISNUMBER(FIND("5F",ScheduleCompile!E536)),ISNUMBER(FIND("0F",ScheduleCompile!E536)),ISNUMBER(FIND("8F",ScheduleCompile!E536)),ISNUMBER(FIND("1F",ScheduleCompile!E536)),ISNUMBER(FIND("2F",ScheduleCompile!E536)),ISNUMBER(FIND("3F",ScheduleCompile!E536)),ISNUMBER(FIND("6F",ScheduleCompile!E536)),ISNUMBER(FIND("7F",ScheduleCompile!E536)),ISNUMBER(FIND("9F",ScheduleCompile!E536)),ISNUMBER(FIND("4F",ScheduleCompile!E536))),VALUE(LEFT(ScheduleCompile!E536,FIND("F",ScheduleCompile!E536)-1)),ScheduleCompile!E536)))))),ISTEXT(ScheduleCompile!#REF!)),"ENDTABLE",IF(ISERROR(IF(ScheduleCompile!E536="Off",0,IF(ScheduleCompile!E536="On",1,IF(ISNUMBER(ScheduleCompile!E536),ScheduleCompile!E536/1,IF(ISTEXT(ScheduleCompile!E536),IF(OR(ISNUMBER(FIND("5F",ScheduleCompile!E536)),ISNUMBER(FIND("0F",ScheduleCompile!E536)),ISNUMBER(FIND("8F",ScheduleCompile!E536)),ISNUMBER(FIND("1F",ScheduleCompile!E536)),ISNUMBER(FIND("2F",ScheduleCompile!E536)),ISNUMBER(FIND("3F",ScheduleCompile!E536)),ISNUMBER(FIND("6F",ScheduleCompile!E536)),ISNUMBER(FIND("7F",ScheduleCompile!E536)),ISNUMBER(FIND("9F",ScheduleCompile!E536)),ISNUMBER(FIND("4F",ScheduleCompile!E536))),VALUE(LEFT(ScheduleCompile!E536,FIND("F",ScheduleCompile!E536)-1)),ScheduleCompile!E536)))))),"",IF(ScheduleCompile!E536="Off",0,IF(ScheduleCompile!E536="On",1,IF(ISNUMBER(ScheduleCompile!E536),ScheduleCompile!E536/1,IF(ISTEXT(ScheduleCompile!E536),IF(OR(ISNUMBER(FIND("5F",ScheduleCompile!E536)),ISNUMBER(FIND("0F",ScheduleCompile!E536)),ISNUMBER(FIND("8F",ScheduleCompile!E536)),ISNUMBER(FIND("1F",ScheduleCompile!E536)),ISNUMBER(FIND("2F",ScheduleCompile!E536)),ISNUMBER(FIND("3F",ScheduleCompile!E536)),ISNUMBER(FIND("6F",ScheduleCompile!E536)),ISNUMBER(FIND("7F",ScheduleCompile!E536)),ISNUMBER(FIND("9F",ScheduleCompile!E536)),ISNUMBER(FIND("4F",ScheduleCompile!E536))),VALUE(LEFT(ScheduleCompile!E536,FIND("F",ScheduleCompile!E536)-1)),ScheduleCompile!E536)))))))</f>
        <v>50.7</v>
      </c>
      <c r="K543" s="1">
        <f>IF(AND(ISERROR(IF(ScheduleCompile!F536="Off",0,IF(ScheduleCompile!F536="On",1,IF(ISNUMBER(ScheduleCompile!F536),ScheduleCompile!F536/1,IF(ISTEXT(ScheduleCompile!F536),IF(OR(ISNUMBER(FIND("5F",ScheduleCompile!F536)),ISNUMBER(FIND("0F",ScheduleCompile!F536)),ISNUMBER(FIND("8F",ScheduleCompile!F536)),ISNUMBER(FIND("1F",ScheduleCompile!F536)),ISNUMBER(FIND("2F",ScheduleCompile!F536)),ISNUMBER(FIND("3F",ScheduleCompile!F536)),ISNUMBER(FIND("6F",ScheduleCompile!F536)),ISNUMBER(FIND("7F",ScheduleCompile!F536)),ISNUMBER(FIND("9F",ScheduleCompile!F536)),ISNUMBER(FIND("4F",ScheduleCompile!F536))),VALUE(LEFT(ScheduleCompile!F536,FIND("F",ScheduleCompile!F536)-1)),ScheduleCompile!F536)))))),ISTEXT(ScheduleCompile!#REF!)),"ENDTABLE",IF(ISERROR(IF(ScheduleCompile!F536="Off",0,IF(ScheduleCompile!F536="On",1,IF(ISNUMBER(ScheduleCompile!F536),ScheduleCompile!F536/1,IF(ISTEXT(ScheduleCompile!F536),IF(OR(ISNUMBER(FIND("5F",ScheduleCompile!F536)),ISNUMBER(FIND("0F",ScheduleCompile!F536)),ISNUMBER(FIND("8F",ScheduleCompile!F536)),ISNUMBER(FIND("1F",ScheduleCompile!F536)),ISNUMBER(FIND("2F",ScheduleCompile!F536)),ISNUMBER(FIND("3F",ScheduleCompile!F536)),ISNUMBER(FIND("6F",ScheduleCompile!F536)),ISNUMBER(FIND("7F",ScheduleCompile!F536)),ISNUMBER(FIND("9F",ScheduleCompile!F536)),ISNUMBER(FIND("4F",ScheduleCompile!F536))),VALUE(LEFT(ScheduleCompile!F536,FIND("F",ScheduleCompile!F536)-1)),ScheduleCompile!F536)))))),"",IF(ScheduleCompile!F536="Off",0,IF(ScheduleCompile!F536="On",1,IF(ISNUMBER(ScheduleCompile!F536),ScheduleCompile!F536/1,IF(ISTEXT(ScheduleCompile!F536),IF(OR(ISNUMBER(FIND("5F",ScheduleCompile!F536)),ISNUMBER(FIND("0F",ScheduleCompile!F536)),ISNUMBER(FIND("8F",ScheduleCompile!F536)),ISNUMBER(FIND("1F",ScheduleCompile!F536)),ISNUMBER(FIND("2F",ScheduleCompile!F536)),ISNUMBER(FIND("3F",ScheduleCompile!F536)),ISNUMBER(FIND("6F",ScheduleCompile!F536)),ISNUMBER(FIND("7F",ScheduleCompile!F536)),ISNUMBER(FIND("9F",ScheduleCompile!F536)),ISNUMBER(FIND("4F",ScheduleCompile!F536))),VALUE(LEFT(ScheduleCompile!F536,FIND("F",ScheduleCompile!F536)-1)),ScheduleCompile!F536)))))))</f>
        <v>50.7</v>
      </c>
      <c r="L543" s="1">
        <f>IF(AND(ISERROR(IF(ScheduleCompile!G536="Off",0,IF(ScheduleCompile!G536="On",1,IF(ISNUMBER(ScheduleCompile!G536),ScheduleCompile!G536/1,IF(ISTEXT(ScheduleCompile!G536),IF(OR(ISNUMBER(FIND("5F",ScheduleCompile!G536)),ISNUMBER(FIND("0F",ScheduleCompile!G536)),ISNUMBER(FIND("8F",ScheduleCompile!G536)),ISNUMBER(FIND("1F",ScheduleCompile!G536)),ISNUMBER(FIND("2F",ScheduleCompile!G536)),ISNUMBER(FIND("3F",ScheduleCompile!G536)),ISNUMBER(FIND("6F",ScheduleCompile!G536)),ISNUMBER(FIND("7F",ScheduleCompile!G536)),ISNUMBER(FIND("9F",ScheduleCompile!G536)),ISNUMBER(FIND("4F",ScheduleCompile!G536))),VALUE(LEFT(ScheduleCompile!G536,FIND("F",ScheduleCompile!G536)-1)),ScheduleCompile!G536)))))),ISTEXT(ScheduleCompile!#REF!)),"ENDTABLE",IF(ISERROR(IF(ScheduleCompile!G536="Off",0,IF(ScheduleCompile!G536="On",1,IF(ISNUMBER(ScheduleCompile!G536),ScheduleCompile!G536/1,IF(ISTEXT(ScheduleCompile!G536),IF(OR(ISNUMBER(FIND("5F",ScheduleCompile!G536)),ISNUMBER(FIND("0F",ScheduleCompile!G536)),ISNUMBER(FIND("8F",ScheduleCompile!G536)),ISNUMBER(FIND("1F",ScheduleCompile!G536)),ISNUMBER(FIND("2F",ScheduleCompile!G536)),ISNUMBER(FIND("3F",ScheduleCompile!G536)),ISNUMBER(FIND("6F",ScheduleCompile!G536)),ISNUMBER(FIND("7F",ScheduleCompile!G536)),ISNUMBER(FIND("9F",ScheduleCompile!G536)),ISNUMBER(FIND("4F",ScheduleCompile!G536))),VALUE(LEFT(ScheduleCompile!G536,FIND("F",ScheduleCompile!G536)-1)),ScheduleCompile!G536)))))),"",IF(ScheduleCompile!G536="Off",0,IF(ScheduleCompile!G536="On",1,IF(ISNUMBER(ScheduleCompile!G536),ScheduleCompile!G536/1,IF(ISTEXT(ScheduleCompile!G536),IF(OR(ISNUMBER(FIND("5F",ScheduleCompile!G536)),ISNUMBER(FIND("0F",ScheduleCompile!G536)),ISNUMBER(FIND("8F",ScheduleCompile!G536)),ISNUMBER(FIND("1F",ScheduleCompile!G536)),ISNUMBER(FIND("2F",ScheduleCompile!G536)),ISNUMBER(FIND("3F",ScheduleCompile!G536)),ISNUMBER(FIND("6F",ScheduleCompile!G536)),ISNUMBER(FIND("7F",ScheduleCompile!G536)),ISNUMBER(FIND("9F",ScheduleCompile!G536)),ISNUMBER(FIND("4F",ScheduleCompile!G536))),VALUE(LEFT(ScheduleCompile!G536,FIND("F",ScheduleCompile!G536)-1)),ScheduleCompile!G536)))))))</f>
        <v>50.7</v>
      </c>
      <c r="M543" s="1">
        <f>IF(AND(ISERROR(IF(ScheduleCompile!H536="Off",0,IF(ScheduleCompile!H536="On",1,IF(ISNUMBER(ScheduleCompile!H536),ScheduleCompile!H536/1,IF(ISTEXT(ScheduleCompile!H536),IF(OR(ISNUMBER(FIND("5F",ScheduleCompile!H536)),ISNUMBER(FIND("0F",ScheduleCompile!H536)),ISNUMBER(FIND("8F",ScheduleCompile!H536)),ISNUMBER(FIND("1F",ScheduleCompile!H536)),ISNUMBER(FIND("2F",ScheduleCompile!H536)),ISNUMBER(FIND("3F",ScheduleCompile!H536)),ISNUMBER(FIND("6F",ScheduleCompile!H536)),ISNUMBER(FIND("7F",ScheduleCompile!H536)),ISNUMBER(FIND("9F",ScheduleCompile!H536)),ISNUMBER(FIND("4F",ScheduleCompile!H536))),VALUE(LEFT(ScheduleCompile!H536,FIND("F",ScheduleCompile!H536)-1)),ScheduleCompile!H536)))))),ISTEXT(ScheduleCompile!#REF!)),"ENDTABLE",IF(ISERROR(IF(ScheduleCompile!H536="Off",0,IF(ScheduleCompile!H536="On",1,IF(ISNUMBER(ScheduleCompile!H536),ScheduleCompile!H536/1,IF(ISTEXT(ScheduleCompile!H536),IF(OR(ISNUMBER(FIND("5F",ScheduleCompile!H536)),ISNUMBER(FIND("0F",ScheduleCompile!H536)),ISNUMBER(FIND("8F",ScheduleCompile!H536)),ISNUMBER(FIND("1F",ScheduleCompile!H536)),ISNUMBER(FIND("2F",ScheduleCompile!H536)),ISNUMBER(FIND("3F",ScheduleCompile!H536)),ISNUMBER(FIND("6F",ScheduleCompile!H536)),ISNUMBER(FIND("7F",ScheduleCompile!H536)),ISNUMBER(FIND("9F",ScheduleCompile!H536)),ISNUMBER(FIND("4F",ScheduleCompile!H536))),VALUE(LEFT(ScheduleCompile!H536,FIND("F",ScheduleCompile!H536)-1)),ScheduleCompile!H536)))))),"",IF(ScheduleCompile!H536="Off",0,IF(ScheduleCompile!H536="On",1,IF(ISNUMBER(ScheduleCompile!H536),ScheduleCompile!H536/1,IF(ISTEXT(ScheduleCompile!H536),IF(OR(ISNUMBER(FIND("5F",ScheduleCompile!H536)),ISNUMBER(FIND("0F",ScheduleCompile!H536)),ISNUMBER(FIND("8F",ScheduleCompile!H536)),ISNUMBER(FIND("1F",ScheduleCompile!H536)),ISNUMBER(FIND("2F",ScheduleCompile!H536)),ISNUMBER(FIND("3F",ScheduleCompile!H536)),ISNUMBER(FIND("6F",ScheduleCompile!H536)),ISNUMBER(FIND("7F",ScheduleCompile!H536)),ISNUMBER(FIND("9F",ScheduleCompile!H536)),ISNUMBER(FIND("4F",ScheduleCompile!H536))),VALUE(LEFT(ScheduleCompile!H536,FIND("F",ScheduleCompile!H536)-1)),ScheduleCompile!H536)))))))</f>
        <v>50.7</v>
      </c>
      <c r="N543" s="1">
        <f>IF(AND(ISERROR(IF(ScheduleCompile!I536="Off",0,IF(ScheduleCompile!I536="On",1,IF(ISNUMBER(ScheduleCompile!I536),ScheduleCompile!I536/1,IF(ISTEXT(ScheduleCompile!I536),IF(OR(ISNUMBER(FIND("5F",ScheduleCompile!I536)),ISNUMBER(FIND("0F",ScheduleCompile!I536)),ISNUMBER(FIND("8F",ScheduleCompile!I536)),ISNUMBER(FIND("1F",ScheduleCompile!I536)),ISNUMBER(FIND("2F",ScheduleCompile!I536)),ISNUMBER(FIND("3F",ScheduleCompile!I536)),ISNUMBER(FIND("6F",ScheduleCompile!I536)),ISNUMBER(FIND("7F",ScheduleCompile!I536)),ISNUMBER(FIND("9F",ScheduleCompile!I536)),ISNUMBER(FIND("4F",ScheduleCompile!I536))),VALUE(LEFT(ScheduleCompile!I536,FIND("F",ScheduleCompile!I536)-1)),ScheduleCompile!I536)))))),ISTEXT(ScheduleCompile!#REF!)),"ENDTABLE",IF(ISERROR(IF(ScheduleCompile!I536="Off",0,IF(ScheduleCompile!I536="On",1,IF(ISNUMBER(ScheduleCompile!I536),ScheduleCompile!I536/1,IF(ISTEXT(ScheduleCompile!I536),IF(OR(ISNUMBER(FIND("5F",ScheduleCompile!I536)),ISNUMBER(FIND("0F",ScheduleCompile!I536)),ISNUMBER(FIND("8F",ScheduleCompile!I536)),ISNUMBER(FIND("1F",ScheduleCompile!I536)),ISNUMBER(FIND("2F",ScheduleCompile!I536)),ISNUMBER(FIND("3F",ScheduleCompile!I536)),ISNUMBER(FIND("6F",ScheduleCompile!I536)),ISNUMBER(FIND("7F",ScheduleCompile!I536)),ISNUMBER(FIND("9F",ScheduleCompile!I536)),ISNUMBER(FIND("4F",ScheduleCompile!I536))),VALUE(LEFT(ScheduleCompile!I536,FIND("F",ScheduleCompile!I536)-1)),ScheduleCompile!I536)))))),"",IF(ScheduleCompile!I536="Off",0,IF(ScheduleCompile!I536="On",1,IF(ISNUMBER(ScheduleCompile!I536),ScheduleCompile!I536/1,IF(ISTEXT(ScheduleCompile!I536),IF(OR(ISNUMBER(FIND("5F",ScheduleCompile!I536)),ISNUMBER(FIND("0F",ScheduleCompile!I536)),ISNUMBER(FIND("8F",ScheduleCompile!I536)),ISNUMBER(FIND("1F",ScheduleCompile!I536)),ISNUMBER(FIND("2F",ScheduleCompile!I536)),ISNUMBER(FIND("3F",ScheduleCompile!I536)),ISNUMBER(FIND("6F",ScheduleCompile!I536)),ISNUMBER(FIND("7F",ScheduleCompile!I536)),ISNUMBER(FIND("9F",ScheduleCompile!I536)),ISNUMBER(FIND("4F",ScheduleCompile!I536))),VALUE(LEFT(ScheduleCompile!I536,FIND("F",ScheduleCompile!I536)-1)),ScheduleCompile!I536)))))))</f>
        <v>50.7</v>
      </c>
      <c r="O543" s="1">
        <f>IF(AND(ISERROR(IF(ScheduleCompile!J536="Off",0,IF(ScheduleCompile!J536="On",1,IF(ISNUMBER(ScheduleCompile!J536),ScheduleCompile!J536/1,IF(ISTEXT(ScheduleCompile!J536),IF(OR(ISNUMBER(FIND("5F",ScheduleCompile!J536)),ISNUMBER(FIND("0F",ScheduleCompile!J536)),ISNUMBER(FIND("8F",ScheduleCompile!J536)),ISNUMBER(FIND("1F",ScheduleCompile!J536)),ISNUMBER(FIND("2F",ScheduleCompile!J536)),ISNUMBER(FIND("3F",ScheduleCompile!J536)),ISNUMBER(FIND("6F",ScheduleCompile!J536)),ISNUMBER(FIND("7F",ScheduleCompile!J536)),ISNUMBER(FIND("9F",ScheduleCompile!J536)),ISNUMBER(FIND("4F",ScheduleCompile!J536))),VALUE(LEFT(ScheduleCompile!J536,FIND("F",ScheduleCompile!J536)-1)),ScheduleCompile!J536)))))),ISTEXT(ScheduleCompile!#REF!)),"ENDTABLE",IF(ISERROR(IF(ScheduleCompile!J536="Off",0,IF(ScheduleCompile!J536="On",1,IF(ISNUMBER(ScheduleCompile!J536),ScheduleCompile!J536/1,IF(ISTEXT(ScheduleCompile!J536),IF(OR(ISNUMBER(FIND("5F",ScheduleCompile!J536)),ISNUMBER(FIND("0F",ScheduleCompile!J536)),ISNUMBER(FIND("8F",ScheduleCompile!J536)),ISNUMBER(FIND("1F",ScheduleCompile!J536)),ISNUMBER(FIND("2F",ScheduleCompile!J536)),ISNUMBER(FIND("3F",ScheduleCompile!J536)),ISNUMBER(FIND("6F",ScheduleCompile!J536)),ISNUMBER(FIND("7F",ScheduleCompile!J536)),ISNUMBER(FIND("9F",ScheduleCompile!J536)),ISNUMBER(FIND("4F",ScheduleCompile!J536))),VALUE(LEFT(ScheduleCompile!J536,FIND("F",ScheduleCompile!J536)-1)),ScheduleCompile!J536)))))),"",IF(ScheduleCompile!J536="Off",0,IF(ScheduleCompile!J536="On",1,IF(ISNUMBER(ScheduleCompile!J536),ScheduleCompile!J536/1,IF(ISTEXT(ScheduleCompile!J536),IF(OR(ISNUMBER(FIND("5F",ScheduleCompile!J536)),ISNUMBER(FIND("0F",ScheduleCompile!J536)),ISNUMBER(FIND("8F",ScheduleCompile!J536)),ISNUMBER(FIND("1F",ScheduleCompile!J536)),ISNUMBER(FIND("2F",ScheduleCompile!J536)),ISNUMBER(FIND("3F",ScheduleCompile!J536)),ISNUMBER(FIND("6F",ScheduleCompile!J536)),ISNUMBER(FIND("7F",ScheduleCompile!J536)),ISNUMBER(FIND("9F",ScheduleCompile!J536)),ISNUMBER(FIND("4F",ScheduleCompile!J536))),VALUE(LEFT(ScheduleCompile!J536,FIND("F",ScheduleCompile!J536)-1)),ScheduleCompile!J536)))))))</f>
        <v>50.7</v>
      </c>
      <c r="P543" s="1">
        <f>IF(AND(ISERROR(IF(ScheduleCompile!K536="Off",0,IF(ScheduleCompile!K536="On",1,IF(ISNUMBER(ScheduleCompile!K536),ScheduleCompile!K536/1,IF(ISTEXT(ScheduleCompile!K536),IF(OR(ISNUMBER(FIND("5F",ScheduleCompile!K536)),ISNUMBER(FIND("0F",ScheduleCompile!K536)),ISNUMBER(FIND("8F",ScheduleCompile!K536)),ISNUMBER(FIND("1F",ScheduleCompile!K536)),ISNUMBER(FIND("2F",ScheduleCompile!K536)),ISNUMBER(FIND("3F",ScheduleCompile!K536)),ISNUMBER(FIND("6F",ScheduleCompile!K536)),ISNUMBER(FIND("7F",ScheduleCompile!K536)),ISNUMBER(FIND("9F",ScheduleCompile!K536)),ISNUMBER(FIND("4F",ScheduleCompile!K536))),VALUE(LEFT(ScheduleCompile!K536,FIND("F",ScheduleCompile!K536)-1)),ScheduleCompile!K536)))))),ISTEXT(ScheduleCompile!#REF!)),"ENDTABLE",IF(ISERROR(IF(ScheduleCompile!K536="Off",0,IF(ScheduleCompile!K536="On",1,IF(ISNUMBER(ScheduleCompile!K536),ScheduleCompile!K536/1,IF(ISTEXT(ScheduleCompile!K536),IF(OR(ISNUMBER(FIND("5F",ScheduleCompile!K536)),ISNUMBER(FIND("0F",ScheduleCompile!K536)),ISNUMBER(FIND("8F",ScheduleCompile!K536)),ISNUMBER(FIND("1F",ScheduleCompile!K536)),ISNUMBER(FIND("2F",ScheduleCompile!K536)),ISNUMBER(FIND("3F",ScheduleCompile!K536)),ISNUMBER(FIND("6F",ScheduleCompile!K536)),ISNUMBER(FIND("7F",ScheduleCompile!K536)),ISNUMBER(FIND("9F",ScheduleCompile!K536)),ISNUMBER(FIND("4F",ScheduleCompile!K536))),VALUE(LEFT(ScheduleCompile!K536,FIND("F",ScheduleCompile!K536)-1)),ScheduleCompile!K536)))))),"",IF(ScheduleCompile!K536="Off",0,IF(ScheduleCompile!K536="On",1,IF(ISNUMBER(ScheduleCompile!K536),ScheduleCompile!K536/1,IF(ISTEXT(ScheduleCompile!K536),IF(OR(ISNUMBER(FIND("5F",ScheduleCompile!K536)),ISNUMBER(FIND("0F",ScheduleCompile!K536)),ISNUMBER(FIND("8F",ScheduleCompile!K536)),ISNUMBER(FIND("1F",ScheduleCompile!K536)),ISNUMBER(FIND("2F",ScheduleCompile!K536)),ISNUMBER(FIND("3F",ScheduleCompile!K536)),ISNUMBER(FIND("6F",ScheduleCompile!K536)),ISNUMBER(FIND("7F",ScheduleCompile!K536)),ISNUMBER(FIND("9F",ScheduleCompile!K536)),ISNUMBER(FIND("4F",ScheduleCompile!K536))),VALUE(LEFT(ScheduleCompile!K536,FIND("F",ScheduleCompile!K536)-1)),ScheduleCompile!K536)))))))</f>
        <v>50.7</v>
      </c>
      <c r="Q543" s="1">
        <f>IF(AND(ISERROR(IF(ScheduleCompile!L536="Off",0,IF(ScheduleCompile!L536="On",1,IF(ISNUMBER(ScheduleCompile!L536),ScheduleCompile!L536/1,IF(ISTEXT(ScheduleCompile!L536),IF(OR(ISNUMBER(FIND("5F",ScheduleCompile!L536)),ISNUMBER(FIND("0F",ScheduleCompile!L536)),ISNUMBER(FIND("8F",ScheduleCompile!L536)),ISNUMBER(FIND("1F",ScheduleCompile!L536)),ISNUMBER(FIND("2F",ScheduleCompile!L536)),ISNUMBER(FIND("3F",ScheduleCompile!L536)),ISNUMBER(FIND("6F",ScheduleCompile!L536)),ISNUMBER(FIND("7F",ScheduleCompile!L536)),ISNUMBER(FIND("9F",ScheduleCompile!L536)),ISNUMBER(FIND("4F",ScheduleCompile!L536))),VALUE(LEFT(ScheduleCompile!L536,FIND("F",ScheduleCompile!L536)-1)),ScheduleCompile!L536)))))),ISTEXT(ScheduleCompile!#REF!)),"ENDTABLE",IF(ISERROR(IF(ScheduleCompile!L536="Off",0,IF(ScheduleCompile!L536="On",1,IF(ISNUMBER(ScheduleCompile!L536),ScheduleCompile!L536/1,IF(ISTEXT(ScheduleCompile!L536),IF(OR(ISNUMBER(FIND("5F",ScheduleCompile!L536)),ISNUMBER(FIND("0F",ScheduleCompile!L536)),ISNUMBER(FIND("8F",ScheduleCompile!L536)),ISNUMBER(FIND("1F",ScheduleCompile!L536)),ISNUMBER(FIND("2F",ScheduleCompile!L536)),ISNUMBER(FIND("3F",ScheduleCompile!L536)),ISNUMBER(FIND("6F",ScheduleCompile!L536)),ISNUMBER(FIND("7F",ScheduleCompile!L536)),ISNUMBER(FIND("9F",ScheduleCompile!L536)),ISNUMBER(FIND("4F",ScheduleCompile!L536))),VALUE(LEFT(ScheduleCompile!L536,FIND("F",ScheduleCompile!L536)-1)),ScheduleCompile!L536)))))),"",IF(ScheduleCompile!L536="Off",0,IF(ScheduleCompile!L536="On",1,IF(ISNUMBER(ScheduleCompile!L536),ScheduleCompile!L536/1,IF(ISTEXT(ScheduleCompile!L536),IF(OR(ISNUMBER(FIND("5F",ScheduleCompile!L536)),ISNUMBER(FIND("0F",ScheduleCompile!L536)),ISNUMBER(FIND("8F",ScheduleCompile!L536)),ISNUMBER(FIND("1F",ScheduleCompile!L536)),ISNUMBER(FIND("2F",ScheduleCompile!L536)),ISNUMBER(FIND("3F",ScheduleCompile!L536)),ISNUMBER(FIND("6F",ScheduleCompile!L536)),ISNUMBER(FIND("7F",ScheduleCompile!L536)),ISNUMBER(FIND("9F",ScheduleCompile!L536)),ISNUMBER(FIND("4F",ScheduleCompile!L536))),VALUE(LEFT(ScheduleCompile!L536,FIND("F",ScheduleCompile!L536)-1)),ScheduleCompile!L536)))))))</f>
        <v>50.7</v>
      </c>
      <c r="R543" s="1">
        <f>IF(AND(ISERROR(IF(ScheduleCompile!M536="Off",0,IF(ScheduleCompile!M536="On",1,IF(ISNUMBER(ScheduleCompile!M536),ScheduleCompile!M536/1,IF(ISTEXT(ScheduleCompile!M536),IF(OR(ISNUMBER(FIND("5F",ScheduleCompile!M536)),ISNUMBER(FIND("0F",ScheduleCompile!M536)),ISNUMBER(FIND("8F",ScheduleCompile!M536)),ISNUMBER(FIND("1F",ScheduleCompile!M536)),ISNUMBER(FIND("2F",ScheduleCompile!M536)),ISNUMBER(FIND("3F",ScheduleCompile!M536)),ISNUMBER(FIND("6F",ScheduleCompile!M536)),ISNUMBER(FIND("7F",ScheduleCompile!M536)),ISNUMBER(FIND("9F",ScheduleCompile!M536)),ISNUMBER(FIND("4F",ScheduleCompile!M536))),VALUE(LEFT(ScheduleCompile!M536,FIND("F",ScheduleCompile!M536)-1)),ScheduleCompile!M536)))))),ISTEXT(ScheduleCompile!#REF!)),"ENDTABLE",IF(ISERROR(IF(ScheduleCompile!M536="Off",0,IF(ScheduleCompile!M536="On",1,IF(ISNUMBER(ScheduleCompile!M536),ScheduleCompile!M536/1,IF(ISTEXT(ScheduleCompile!M536),IF(OR(ISNUMBER(FIND("5F",ScheduleCompile!M536)),ISNUMBER(FIND("0F",ScheduleCompile!M536)),ISNUMBER(FIND("8F",ScheduleCompile!M536)),ISNUMBER(FIND("1F",ScheduleCompile!M536)),ISNUMBER(FIND("2F",ScheduleCompile!M536)),ISNUMBER(FIND("3F",ScheduleCompile!M536)),ISNUMBER(FIND("6F",ScheduleCompile!M536)),ISNUMBER(FIND("7F",ScheduleCompile!M536)),ISNUMBER(FIND("9F",ScheduleCompile!M536)),ISNUMBER(FIND("4F",ScheduleCompile!M536))),VALUE(LEFT(ScheduleCompile!M536,FIND("F",ScheduleCompile!M536)-1)),ScheduleCompile!M536)))))),"",IF(ScheduleCompile!M536="Off",0,IF(ScheduleCompile!M536="On",1,IF(ISNUMBER(ScheduleCompile!M536),ScheduleCompile!M536/1,IF(ISTEXT(ScheduleCompile!M536),IF(OR(ISNUMBER(FIND("5F",ScheduleCompile!M536)),ISNUMBER(FIND("0F",ScheduleCompile!M536)),ISNUMBER(FIND("8F",ScheduleCompile!M536)),ISNUMBER(FIND("1F",ScheduleCompile!M536)),ISNUMBER(FIND("2F",ScheduleCompile!M536)),ISNUMBER(FIND("3F",ScheduleCompile!M536)),ISNUMBER(FIND("6F",ScheduleCompile!M536)),ISNUMBER(FIND("7F",ScheduleCompile!M536)),ISNUMBER(FIND("9F",ScheduleCompile!M536)),ISNUMBER(FIND("4F",ScheduleCompile!M536))),VALUE(LEFT(ScheduleCompile!M536,FIND("F",ScheduleCompile!M536)-1)),ScheduleCompile!M536)))))))</f>
        <v>50.7</v>
      </c>
      <c r="S543" s="1">
        <f>IF(AND(ISERROR(IF(ScheduleCompile!N536="Off",0,IF(ScheduleCompile!N536="On",1,IF(ISNUMBER(ScheduleCompile!N536),ScheduleCompile!N536/1,IF(ISTEXT(ScheduleCompile!N536),IF(OR(ISNUMBER(FIND("5F",ScheduleCompile!N536)),ISNUMBER(FIND("0F",ScheduleCompile!N536)),ISNUMBER(FIND("8F",ScheduleCompile!N536)),ISNUMBER(FIND("1F",ScheduleCompile!N536)),ISNUMBER(FIND("2F",ScheduleCompile!N536)),ISNUMBER(FIND("3F",ScheduleCompile!N536)),ISNUMBER(FIND("6F",ScheduleCompile!N536)),ISNUMBER(FIND("7F",ScheduleCompile!N536)),ISNUMBER(FIND("9F",ScheduleCompile!N536)),ISNUMBER(FIND("4F",ScheduleCompile!N536))),VALUE(LEFT(ScheduleCompile!N536,FIND("F",ScheduleCompile!N536)-1)),ScheduleCompile!N536)))))),ISTEXT(ScheduleCompile!#REF!)),"ENDTABLE",IF(ISERROR(IF(ScheduleCompile!N536="Off",0,IF(ScheduleCompile!N536="On",1,IF(ISNUMBER(ScheduleCompile!N536),ScheduleCompile!N536/1,IF(ISTEXT(ScheduleCompile!N536),IF(OR(ISNUMBER(FIND("5F",ScheduleCompile!N536)),ISNUMBER(FIND("0F",ScheduleCompile!N536)),ISNUMBER(FIND("8F",ScheduleCompile!N536)),ISNUMBER(FIND("1F",ScheduleCompile!N536)),ISNUMBER(FIND("2F",ScheduleCompile!N536)),ISNUMBER(FIND("3F",ScheduleCompile!N536)),ISNUMBER(FIND("6F",ScheduleCompile!N536)),ISNUMBER(FIND("7F",ScheduleCompile!N536)),ISNUMBER(FIND("9F",ScheduleCompile!N536)),ISNUMBER(FIND("4F",ScheduleCompile!N536))),VALUE(LEFT(ScheduleCompile!N536,FIND("F",ScheduleCompile!N536)-1)),ScheduleCompile!N536)))))),"",IF(ScheduleCompile!N536="Off",0,IF(ScheduleCompile!N536="On",1,IF(ISNUMBER(ScheduleCompile!N536),ScheduleCompile!N536/1,IF(ISTEXT(ScheduleCompile!N536),IF(OR(ISNUMBER(FIND("5F",ScheduleCompile!N536)),ISNUMBER(FIND("0F",ScheduleCompile!N536)),ISNUMBER(FIND("8F",ScheduleCompile!N536)),ISNUMBER(FIND("1F",ScheduleCompile!N536)),ISNUMBER(FIND("2F",ScheduleCompile!N536)),ISNUMBER(FIND("3F",ScheduleCompile!N536)),ISNUMBER(FIND("6F",ScheduleCompile!N536)),ISNUMBER(FIND("7F",ScheduleCompile!N536)),ISNUMBER(FIND("9F",ScheduleCompile!N536)),ISNUMBER(FIND("4F",ScheduleCompile!N536))),VALUE(LEFT(ScheduleCompile!N536,FIND("F",ScheduleCompile!N536)-1)),ScheduleCompile!N536)))))))</f>
        <v>50.7</v>
      </c>
      <c r="T543" s="1">
        <f>IF(AND(ISERROR(IF(ScheduleCompile!O536="Off",0,IF(ScheduleCompile!O536="On",1,IF(ISNUMBER(ScheduleCompile!O536),ScheduleCompile!O536/1,IF(ISTEXT(ScheduleCompile!O536),IF(OR(ISNUMBER(FIND("5F",ScheduleCompile!O536)),ISNUMBER(FIND("0F",ScheduleCompile!O536)),ISNUMBER(FIND("8F",ScheduleCompile!O536)),ISNUMBER(FIND("1F",ScheduleCompile!O536)),ISNUMBER(FIND("2F",ScheduleCompile!O536)),ISNUMBER(FIND("3F",ScheduleCompile!O536)),ISNUMBER(FIND("6F",ScheduleCompile!O536)),ISNUMBER(FIND("7F",ScheduleCompile!O536)),ISNUMBER(FIND("9F",ScheduleCompile!O536)),ISNUMBER(FIND("4F",ScheduleCompile!O536))),VALUE(LEFT(ScheduleCompile!O536,FIND("F",ScheduleCompile!O536)-1)),ScheduleCompile!O536)))))),ISTEXT(ScheduleCompile!#REF!)),"ENDTABLE",IF(ISERROR(IF(ScheduleCompile!O536="Off",0,IF(ScheduleCompile!O536="On",1,IF(ISNUMBER(ScheduleCompile!O536),ScheduleCompile!O536/1,IF(ISTEXT(ScheduleCompile!O536),IF(OR(ISNUMBER(FIND("5F",ScheduleCompile!O536)),ISNUMBER(FIND("0F",ScheduleCompile!O536)),ISNUMBER(FIND("8F",ScheduleCompile!O536)),ISNUMBER(FIND("1F",ScheduleCompile!O536)),ISNUMBER(FIND("2F",ScheduleCompile!O536)),ISNUMBER(FIND("3F",ScheduleCompile!O536)),ISNUMBER(FIND("6F",ScheduleCompile!O536)),ISNUMBER(FIND("7F",ScheduleCompile!O536)),ISNUMBER(FIND("9F",ScheduleCompile!O536)),ISNUMBER(FIND("4F",ScheduleCompile!O536))),VALUE(LEFT(ScheduleCompile!O536,FIND("F",ScheduleCompile!O536)-1)),ScheduleCompile!O536)))))),"",IF(ScheduleCompile!O536="Off",0,IF(ScheduleCompile!O536="On",1,IF(ISNUMBER(ScheduleCompile!O536),ScheduleCompile!O536/1,IF(ISTEXT(ScheduleCompile!O536),IF(OR(ISNUMBER(FIND("5F",ScheduleCompile!O536)),ISNUMBER(FIND("0F",ScheduleCompile!O536)),ISNUMBER(FIND("8F",ScheduleCompile!O536)),ISNUMBER(FIND("1F",ScheduleCompile!O536)),ISNUMBER(FIND("2F",ScheduleCompile!O536)),ISNUMBER(FIND("3F",ScheduleCompile!O536)),ISNUMBER(FIND("6F",ScheduleCompile!O536)),ISNUMBER(FIND("7F",ScheduleCompile!O536)),ISNUMBER(FIND("9F",ScheduleCompile!O536)),ISNUMBER(FIND("4F",ScheduleCompile!O536))),VALUE(LEFT(ScheduleCompile!O536,FIND("F",ScheduleCompile!O536)-1)),ScheduleCompile!O536)))))))</f>
        <v>50.7</v>
      </c>
      <c r="U543" s="1">
        <f>IF(AND(ISERROR(IF(ScheduleCompile!P536="Off",0,IF(ScheduleCompile!P536="On",1,IF(ISNUMBER(ScheduleCompile!P536),ScheduleCompile!P536/1,IF(ISTEXT(ScheduleCompile!P536),IF(OR(ISNUMBER(FIND("5F",ScheduleCompile!P536)),ISNUMBER(FIND("0F",ScheduleCompile!P536)),ISNUMBER(FIND("8F",ScheduleCompile!P536)),ISNUMBER(FIND("1F",ScheduleCompile!P536)),ISNUMBER(FIND("2F",ScheduleCompile!P536)),ISNUMBER(FIND("3F",ScheduleCompile!P536)),ISNUMBER(FIND("6F",ScheduleCompile!P536)),ISNUMBER(FIND("7F",ScheduleCompile!P536)),ISNUMBER(FIND("9F",ScheduleCompile!P536)),ISNUMBER(FIND("4F",ScheduleCompile!P536))),VALUE(LEFT(ScheduleCompile!P536,FIND("F",ScheduleCompile!P536)-1)),ScheduleCompile!P536)))))),ISTEXT(ScheduleCompile!#REF!)),"ENDTABLE",IF(ISERROR(IF(ScheduleCompile!P536="Off",0,IF(ScheduleCompile!P536="On",1,IF(ISNUMBER(ScheduleCompile!P536),ScheduleCompile!P536/1,IF(ISTEXT(ScheduleCompile!P536),IF(OR(ISNUMBER(FIND("5F",ScheduleCompile!P536)),ISNUMBER(FIND("0F",ScheduleCompile!P536)),ISNUMBER(FIND("8F",ScheduleCompile!P536)),ISNUMBER(FIND("1F",ScheduleCompile!P536)),ISNUMBER(FIND("2F",ScheduleCompile!P536)),ISNUMBER(FIND("3F",ScheduleCompile!P536)),ISNUMBER(FIND("6F",ScheduleCompile!P536)),ISNUMBER(FIND("7F",ScheduleCompile!P536)),ISNUMBER(FIND("9F",ScheduleCompile!P536)),ISNUMBER(FIND("4F",ScheduleCompile!P536))),VALUE(LEFT(ScheduleCompile!P536,FIND("F",ScheduleCompile!P536)-1)),ScheduleCompile!P536)))))),"",IF(ScheduleCompile!P536="Off",0,IF(ScheduleCompile!P536="On",1,IF(ISNUMBER(ScheduleCompile!P536),ScheduleCompile!P536/1,IF(ISTEXT(ScheduleCompile!P536),IF(OR(ISNUMBER(FIND("5F",ScheduleCompile!P536)),ISNUMBER(FIND("0F",ScheduleCompile!P536)),ISNUMBER(FIND("8F",ScheduleCompile!P536)),ISNUMBER(FIND("1F",ScheduleCompile!P536)),ISNUMBER(FIND("2F",ScheduleCompile!P536)),ISNUMBER(FIND("3F",ScheduleCompile!P536)),ISNUMBER(FIND("6F",ScheduleCompile!P536)),ISNUMBER(FIND("7F",ScheduleCompile!P536)),ISNUMBER(FIND("9F",ScheduleCompile!P536)),ISNUMBER(FIND("4F",ScheduleCompile!P536))),VALUE(LEFT(ScheduleCompile!P536,FIND("F",ScheduleCompile!P536)-1)),ScheduleCompile!P536)))))))</f>
        <v>50.7</v>
      </c>
      <c r="V543" s="1">
        <f>IF(AND(ISERROR(IF(ScheduleCompile!Q536="Off",0,IF(ScheduleCompile!Q536="On",1,IF(ISNUMBER(ScheduleCompile!Q536),ScheduleCompile!Q536/1,IF(ISTEXT(ScheduleCompile!Q536),IF(OR(ISNUMBER(FIND("5F",ScheduleCompile!Q536)),ISNUMBER(FIND("0F",ScheduleCompile!Q536)),ISNUMBER(FIND("8F",ScheduleCompile!Q536)),ISNUMBER(FIND("1F",ScheduleCompile!Q536)),ISNUMBER(FIND("2F",ScheduleCompile!Q536)),ISNUMBER(FIND("3F",ScheduleCompile!Q536)),ISNUMBER(FIND("6F",ScheduleCompile!Q536)),ISNUMBER(FIND("7F",ScheduleCompile!Q536)),ISNUMBER(FIND("9F",ScheduleCompile!Q536)),ISNUMBER(FIND("4F",ScheduleCompile!Q536))),VALUE(LEFT(ScheduleCompile!Q536,FIND("F",ScheduleCompile!Q536)-1)),ScheduleCompile!Q536)))))),ISTEXT(ScheduleCompile!#REF!)),"ENDTABLE",IF(ISERROR(IF(ScheduleCompile!Q536="Off",0,IF(ScheduleCompile!Q536="On",1,IF(ISNUMBER(ScheduleCompile!Q536),ScheduleCompile!Q536/1,IF(ISTEXT(ScheduleCompile!Q536),IF(OR(ISNUMBER(FIND("5F",ScheduleCompile!Q536)),ISNUMBER(FIND("0F",ScheduleCompile!Q536)),ISNUMBER(FIND("8F",ScheduleCompile!Q536)),ISNUMBER(FIND("1F",ScheduleCompile!Q536)),ISNUMBER(FIND("2F",ScheduleCompile!Q536)),ISNUMBER(FIND("3F",ScheduleCompile!Q536)),ISNUMBER(FIND("6F",ScheduleCompile!Q536)),ISNUMBER(FIND("7F",ScheduleCompile!Q536)),ISNUMBER(FIND("9F",ScheduleCompile!Q536)),ISNUMBER(FIND("4F",ScheduleCompile!Q536))),VALUE(LEFT(ScheduleCompile!Q536,FIND("F",ScheduleCompile!Q536)-1)),ScheduleCompile!Q536)))))),"",IF(ScheduleCompile!Q536="Off",0,IF(ScheduleCompile!Q536="On",1,IF(ISNUMBER(ScheduleCompile!Q536),ScheduleCompile!Q536/1,IF(ISTEXT(ScheduleCompile!Q536),IF(OR(ISNUMBER(FIND("5F",ScheduleCompile!Q536)),ISNUMBER(FIND("0F",ScheduleCompile!Q536)),ISNUMBER(FIND("8F",ScheduleCompile!Q536)),ISNUMBER(FIND("1F",ScheduleCompile!Q536)),ISNUMBER(FIND("2F",ScheduleCompile!Q536)),ISNUMBER(FIND("3F",ScheduleCompile!Q536)),ISNUMBER(FIND("6F",ScheduleCompile!Q536)),ISNUMBER(FIND("7F",ScheduleCompile!Q536)),ISNUMBER(FIND("9F",ScheduleCompile!Q536)),ISNUMBER(FIND("4F",ScheduleCompile!Q536))),VALUE(LEFT(ScheduleCompile!Q536,FIND("F",ScheduleCompile!Q536)-1)),ScheduleCompile!Q536)))))))</f>
        <v>50.7</v>
      </c>
      <c r="W543" s="1">
        <f>IF(AND(ISERROR(IF(ScheduleCompile!R536="Off",0,IF(ScheduleCompile!R536="On",1,IF(ISNUMBER(ScheduleCompile!R536),ScheduleCompile!R536/1,IF(ISTEXT(ScheduleCompile!R536),IF(OR(ISNUMBER(FIND("5F",ScheduleCompile!R536)),ISNUMBER(FIND("0F",ScheduleCompile!R536)),ISNUMBER(FIND("8F",ScheduleCompile!R536)),ISNUMBER(FIND("1F",ScheduleCompile!R536)),ISNUMBER(FIND("2F",ScheduleCompile!R536)),ISNUMBER(FIND("3F",ScheduleCompile!R536)),ISNUMBER(FIND("6F",ScheduleCompile!R536)),ISNUMBER(FIND("7F",ScheduleCompile!R536)),ISNUMBER(FIND("9F",ScheduleCompile!R536)),ISNUMBER(FIND("4F",ScheduleCompile!R536))),VALUE(LEFT(ScheduleCompile!R536,FIND("F",ScheduleCompile!R536)-1)),ScheduleCompile!R536)))))),ISTEXT(ScheduleCompile!#REF!)),"ENDTABLE",IF(ISERROR(IF(ScheduleCompile!R536="Off",0,IF(ScheduleCompile!R536="On",1,IF(ISNUMBER(ScheduleCompile!R536),ScheduleCompile!R536/1,IF(ISTEXT(ScheduleCompile!R536),IF(OR(ISNUMBER(FIND("5F",ScheduleCompile!R536)),ISNUMBER(FIND("0F",ScheduleCompile!R536)),ISNUMBER(FIND("8F",ScheduleCompile!R536)),ISNUMBER(FIND("1F",ScheduleCompile!R536)),ISNUMBER(FIND("2F",ScheduleCompile!R536)),ISNUMBER(FIND("3F",ScheduleCompile!R536)),ISNUMBER(FIND("6F",ScheduleCompile!R536)),ISNUMBER(FIND("7F",ScheduleCompile!R536)),ISNUMBER(FIND("9F",ScheduleCompile!R536)),ISNUMBER(FIND("4F",ScheduleCompile!R536))),VALUE(LEFT(ScheduleCompile!R536,FIND("F",ScheduleCompile!R536)-1)),ScheduleCompile!R536)))))),"",IF(ScheduleCompile!R536="Off",0,IF(ScheduleCompile!R536="On",1,IF(ISNUMBER(ScheduleCompile!R536),ScheduleCompile!R536/1,IF(ISTEXT(ScheduleCompile!R536),IF(OR(ISNUMBER(FIND("5F",ScheduleCompile!R536)),ISNUMBER(FIND("0F",ScheduleCompile!R536)),ISNUMBER(FIND("8F",ScheduleCompile!R536)),ISNUMBER(FIND("1F",ScheduleCompile!R536)),ISNUMBER(FIND("2F",ScheduleCompile!R536)),ISNUMBER(FIND("3F",ScheduleCompile!R536)),ISNUMBER(FIND("6F",ScheduleCompile!R536)),ISNUMBER(FIND("7F",ScheduleCompile!R536)),ISNUMBER(FIND("9F",ScheduleCompile!R536)),ISNUMBER(FIND("4F",ScheduleCompile!R536))),VALUE(LEFT(ScheduleCompile!R536,FIND("F",ScheduleCompile!R536)-1)),ScheduleCompile!R536)))))))</f>
        <v>50.7</v>
      </c>
      <c r="X543" s="1">
        <f>IF(AND(ISERROR(IF(ScheduleCompile!S536="Off",0,IF(ScheduleCompile!S536="On",1,IF(ISNUMBER(ScheduleCompile!S536),ScheduleCompile!S536/1,IF(ISTEXT(ScheduleCompile!S536),IF(OR(ISNUMBER(FIND("5F",ScheduleCompile!S536)),ISNUMBER(FIND("0F",ScheduleCompile!S536)),ISNUMBER(FIND("8F",ScheduleCompile!S536)),ISNUMBER(FIND("1F",ScheduleCompile!S536)),ISNUMBER(FIND("2F",ScheduleCompile!S536)),ISNUMBER(FIND("3F",ScheduleCompile!S536)),ISNUMBER(FIND("6F",ScheduleCompile!S536)),ISNUMBER(FIND("7F",ScheduleCompile!S536)),ISNUMBER(FIND("9F",ScheduleCompile!S536)),ISNUMBER(FIND("4F",ScheduleCompile!S536))),VALUE(LEFT(ScheduleCompile!S536,FIND("F",ScheduleCompile!S536)-1)),ScheduleCompile!S536)))))),ISTEXT(ScheduleCompile!#REF!)),"ENDTABLE",IF(ISERROR(IF(ScheduleCompile!S536="Off",0,IF(ScheduleCompile!S536="On",1,IF(ISNUMBER(ScheduleCompile!S536),ScheduleCompile!S536/1,IF(ISTEXT(ScheduleCompile!S536),IF(OR(ISNUMBER(FIND("5F",ScheduleCompile!S536)),ISNUMBER(FIND("0F",ScheduleCompile!S536)),ISNUMBER(FIND("8F",ScheduleCompile!S536)),ISNUMBER(FIND("1F",ScheduleCompile!S536)),ISNUMBER(FIND("2F",ScheduleCompile!S536)),ISNUMBER(FIND("3F",ScheduleCompile!S536)),ISNUMBER(FIND("6F",ScheduleCompile!S536)),ISNUMBER(FIND("7F",ScheduleCompile!S536)),ISNUMBER(FIND("9F",ScheduleCompile!S536)),ISNUMBER(FIND("4F",ScheduleCompile!S536))),VALUE(LEFT(ScheduleCompile!S536,FIND("F",ScheduleCompile!S536)-1)),ScheduleCompile!S536)))))),"",IF(ScheduleCompile!S536="Off",0,IF(ScheduleCompile!S536="On",1,IF(ISNUMBER(ScheduleCompile!S536),ScheduleCompile!S536/1,IF(ISTEXT(ScheduleCompile!S536),IF(OR(ISNUMBER(FIND("5F",ScheduleCompile!S536)),ISNUMBER(FIND("0F",ScheduleCompile!S536)),ISNUMBER(FIND("8F",ScheduleCompile!S536)),ISNUMBER(FIND("1F",ScheduleCompile!S536)),ISNUMBER(FIND("2F",ScheduleCompile!S536)),ISNUMBER(FIND("3F",ScheduleCompile!S536)),ISNUMBER(FIND("6F",ScheduleCompile!S536)),ISNUMBER(FIND("7F",ScheduleCompile!S536)),ISNUMBER(FIND("9F",ScheduleCompile!S536)),ISNUMBER(FIND("4F",ScheduleCompile!S536))),VALUE(LEFT(ScheduleCompile!S536,FIND("F",ScheduleCompile!S536)-1)),ScheduleCompile!S536)))))))</f>
        <v>50.7</v>
      </c>
      <c r="Y543" s="1">
        <f>IF(AND(ISERROR(IF(ScheduleCompile!T536="Off",0,IF(ScheduleCompile!T536="On",1,IF(ISNUMBER(ScheduleCompile!T536),ScheduleCompile!T536/1,IF(ISTEXT(ScheduleCompile!T536),IF(OR(ISNUMBER(FIND("5F",ScheduleCompile!T536)),ISNUMBER(FIND("0F",ScheduleCompile!T536)),ISNUMBER(FIND("8F",ScheduleCompile!T536)),ISNUMBER(FIND("1F",ScheduleCompile!T536)),ISNUMBER(FIND("2F",ScheduleCompile!T536)),ISNUMBER(FIND("3F",ScheduleCompile!T536)),ISNUMBER(FIND("6F",ScheduleCompile!T536)),ISNUMBER(FIND("7F",ScheduleCompile!T536)),ISNUMBER(FIND("9F",ScheduleCompile!T536)),ISNUMBER(FIND("4F",ScheduleCompile!T536))),VALUE(LEFT(ScheduleCompile!T536,FIND("F",ScheduleCompile!T536)-1)),ScheduleCompile!T536)))))),ISTEXT(ScheduleCompile!#REF!)),"ENDTABLE",IF(ISERROR(IF(ScheduleCompile!T536="Off",0,IF(ScheduleCompile!T536="On",1,IF(ISNUMBER(ScheduleCompile!T536),ScheduleCompile!T536/1,IF(ISTEXT(ScheduleCompile!T536),IF(OR(ISNUMBER(FIND("5F",ScheduleCompile!T536)),ISNUMBER(FIND("0F",ScheduleCompile!T536)),ISNUMBER(FIND("8F",ScheduleCompile!T536)),ISNUMBER(FIND("1F",ScheduleCompile!T536)),ISNUMBER(FIND("2F",ScheduleCompile!T536)),ISNUMBER(FIND("3F",ScheduleCompile!T536)),ISNUMBER(FIND("6F",ScheduleCompile!T536)),ISNUMBER(FIND("7F",ScheduleCompile!T536)),ISNUMBER(FIND("9F",ScheduleCompile!T536)),ISNUMBER(FIND("4F",ScheduleCompile!T536))),VALUE(LEFT(ScheduleCompile!T536,FIND("F",ScheduleCompile!T536)-1)),ScheduleCompile!T536)))))),"",IF(ScheduleCompile!T536="Off",0,IF(ScheduleCompile!T536="On",1,IF(ISNUMBER(ScheduleCompile!T536),ScheduleCompile!T536/1,IF(ISTEXT(ScheduleCompile!T536),IF(OR(ISNUMBER(FIND("5F",ScheduleCompile!T536)),ISNUMBER(FIND("0F",ScheduleCompile!T536)),ISNUMBER(FIND("8F",ScheduleCompile!T536)),ISNUMBER(FIND("1F",ScheduleCompile!T536)),ISNUMBER(FIND("2F",ScheduleCompile!T536)),ISNUMBER(FIND("3F",ScheduleCompile!T536)),ISNUMBER(FIND("6F",ScheduleCompile!T536)),ISNUMBER(FIND("7F",ScheduleCompile!T536)),ISNUMBER(FIND("9F",ScheduleCompile!T536)),ISNUMBER(FIND("4F",ScheduleCompile!T536))),VALUE(LEFT(ScheduleCompile!T536,FIND("F",ScheduleCompile!T536)-1)),ScheduleCompile!T536)))))))</f>
        <v>50.7</v>
      </c>
      <c r="Z543" s="1">
        <f>IF(AND(ISERROR(IF(ScheduleCompile!U536="Off",0,IF(ScheduleCompile!U536="On",1,IF(ISNUMBER(ScheduleCompile!U536),ScheduleCompile!U536/1,IF(ISTEXT(ScheduleCompile!U536),IF(OR(ISNUMBER(FIND("5F",ScheduleCompile!U536)),ISNUMBER(FIND("0F",ScheduleCompile!U536)),ISNUMBER(FIND("8F",ScheduleCompile!U536)),ISNUMBER(FIND("1F",ScheduleCompile!U536)),ISNUMBER(FIND("2F",ScheduleCompile!U536)),ISNUMBER(FIND("3F",ScheduleCompile!U536)),ISNUMBER(FIND("6F",ScheduleCompile!U536)),ISNUMBER(FIND("7F",ScheduleCompile!U536)),ISNUMBER(FIND("9F",ScheduleCompile!U536)),ISNUMBER(FIND("4F",ScheduleCompile!U536))),VALUE(LEFT(ScheduleCompile!U536,FIND("F",ScheduleCompile!U536)-1)),ScheduleCompile!U536)))))),ISTEXT(ScheduleCompile!#REF!)),"ENDTABLE",IF(ISERROR(IF(ScheduleCompile!U536="Off",0,IF(ScheduleCompile!U536="On",1,IF(ISNUMBER(ScheduleCompile!U536),ScheduleCompile!U536/1,IF(ISTEXT(ScheduleCompile!U536),IF(OR(ISNUMBER(FIND("5F",ScheduleCompile!U536)),ISNUMBER(FIND("0F",ScheduleCompile!U536)),ISNUMBER(FIND("8F",ScheduleCompile!U536)),ISNUMBER(FIND("1F",ScheduleCompile!U536)),ISNUMBER(FIND("2F",ScheduleCompile!U536)),ISNUMBER(FIND("3F",ScheduleCompile!U536)),ISNUMBER(FIND("6F",ScheduleCompile!U536)),ISNUMBER(FIND("7F",ScheduleCompile!U536)),ISNUMBER(FIND("9F",ScheduleCompile!U536)),ISNUMBER(FIND("4F",ScheduleCompile!U536))),VALUE(LEFT(ScheduleCompile!U536,FIND("F",ScheduleCompile!U536)-1)),ScheduleCompile!U536)))))),"",IF(ScheduleCompile!U536="Off",0,IF(ScheduleCompile!U536="On",1,IF(ISNUMBER(ScheduleCompile!U536),ScheduleCompile!U536/1,IF(ISTEXT(ScheduleCompile!U536),IF(OR(ISNUMBER(FIND("5F",ScheduleCompile!U536)),ISNUMBER(FIND("0F",ScheduleCompile!U536)),ISNUMBER(FIND("8F",ScheduleCompile!U536)),ISNUMBER(FIND("1F",ScheduleCompile!U536)),ISNUMBER(FIND("2F",ScheduleCompile!U536)),ISNUMBER(FIND("3F",ScheduleCompile!U536)),ISNUMBER(FIND("6F",ScheduleCompile!U536)),ISNUMBER(FIND("7F",ScheduleCompile!U536)),ISNUMBER(FIND("9F",ScheduleCompile!U536)),ISNUMBER(FIND("4F",ScheduleCompile!U536))),VALUE(LEFT(ScheduleCompile!U536,FIND("F",ScheduleCompile!U536)-1)),ScheduleCompile!U536)))))))</f>
        <v>50.7</v>
      </c>
      <c r="AA543" s="1">
        <f>IF(AND(ISERROR(IF(ScheduleCompile!V536="Off",0,IF(ScheduleCompile!V536="On",1,IF(ISNUMBER(ScheduleCompile!V536),ScheduleCompile!V536/1,IF(ISTEXT(ScheduleCompile!V536),IF(OR(ISNUMBER(FIND("5F",ScheduleCompile!V536)),ISNUMBER(FIND("0F",ScheduleCompile!V536)),ISNUMBER(FIND("8F",ScheduleCompile!V536)),ISNUMBER(FIND("1F",ScheduleCompile!V536)),ISNUMBER(FIND("2F",ScheduleCompile!V536)),ISNUMBER(FIND("3F",ScheduleCompile!V536)),ISNUMBER(FIND("6F",ScheduleCompile!V536)),ISNUMBER(FIND("7F",ScheduleCompile!V536)),ISNUMBER(FIND("9F",ScheduleCompile!V536)),ISNUMBER(FIND("4F",ScheduleCompile!V536))),VALUE(LEFT(ScheduleCompile!V536,FIND("F",ScheduleCompile!V536)-1)),ScheduleCompile!V536)))))),ISTEXT(ScheduleCompile!#REF!)),"ENDTABLE",IF(ISERROR(IF(ScheduleCompile!V536="Off",0,IF(ScheduleCompile!V536="On",1,IF(ISNUMBER(ScheduleCompile!V536),ScheduleCompile!V536/1,IF(ISTEXT(ScheduleCompile!V536),IF(OR(ISNUMBER(FIND("5F",ScheduleCompile!V536)),ISNUMBER(FIND("0F",ScheduleCompile!V536)),ISNUMBER(FIND("8F",ScheduleCompile!V536)),ISNUMBER(FIND("1F",ScheduleCompile!V536)),ISNUMBER(FIND("2F",ScheduleCompile!V536)),ISNUMBER(FIND("3F",ScheduleCompile!V536)),ISNUMBER(FIND("6F",ScheduleCompile!V536)),ISNUMBER(FIND("7F",ScheduleCompile!V536)),ISNUMBER(FIND("9F",ScheduleCompile!V536)),ISNUMBER(FIND("4F",ScheduleCompile!V536))),VALUE(LEFT(ScheduleCompile!V536,FIND("F",ScheduleCompile!V536)-1)),ScheduleCompile!V536)))))),"",IF(ScheduleCompile!V536="Off",0,IF(ScheduleCompile!V536="On",1,IF(ISNUMBER(ScheduleCompile!V536),ScheduleCompile!V536/1,IF(ISTEXT(ScheduleCompile!V536),IF(OR(ISNUMBER(FIND("5F",ScheduleCompile!V536)),ISNUMBER(FIND("0F",ScheduleCompile!V536)),ISNUMBER(FIND("8F",ScheduleCompile!V536)),ISNUMBER(FIND("1F",ScheduleCompile!V536)),ISNUMBER(FIND("2F",ScheduleCompile!V536)),ISNUMBER(FIND("3F",ScheduleCompile!V536)),ISNUMBER(FIND("6F",ScheduleCompile!V536)),ISNUMBER(FIND("7F",ScheduleCompile!V536)),ISNUMBER(FIND("9F",ScheduleCompile!V536)),ISNUMBER(FIND("4F",ScheduleCompile!V536))),VALUE(LEFT(ScheduleCompile!V536,FIND("F",ScheduleCompile!V536)-1)),ScheduleCompile!V536)))))))</f>
        <v>50.7</v>
      </c>
      <c r="AB543" s="1">
        <f>IF(AND(ISERROR(IF(ScheduleCompile!W536="Off",0,IF(ScheduleCompile!W536="On",1,IF(ISNUMBER(ScheduleCompile!W536),ScheduleCompile!W536/1,IF(ISTEXT(ScheduleCompile!W536),IF(OR(ISNUMBER(FIND("5F",ScheduleCompile!W536)),ISNUMBER(FIND("0F",ScheduleCompile!W536)),ISNUMBER(FIND("8F",ScheduleCompile!W536)),ISNUMBER(FIND("1F",ScheduleCompile!W536)),ISNUMBER(FIND("2F",ScheduleCompile!W536)),ISNUMBER(FIND("3F",ScheduleCompile!W536)),ISNUMBER(FIND("6F",ScheduleCompile!W536)),ISNUMBER(FIND("7F",ScheduleCompile!W536)),ISNUMBER(FIND("9F",ScheduleCompile!W536)),ISNUMBER(FIND("4F",ScheduleCompile!W536))),VALUE(LEFT(ScheduleCompile!W536,FIND("F",ScheduleCompile!W536)-1)),ScheduleCompile!W536)))))),ISTEXT(ScheduleCompile!#REF!)),"ENDTABLE",IF(ISERROR(IF(ScheduleCompile!W536="Off",0,IF(ScheduleCompile!W536="On",1,IF(ISNUMBER(ScheduleCompile!W536),ScheduleCompile!W536/1,IF(ISTEXT(ScheduleCompile!W536),IF(OR(ISNUMBER(FIND("5F",ScheduleCompile!W536)),ISNUMBER(FIND("0F",ScheduleCompile!W536)),ISNUMBER(FIND("8F",ScheduleCompile!W536)),ISNUMBER(FIND("1F",ScheduleCompile!W536)),ISNUMBER(FIND("2F",ScheduleCompile!W536)),ISNUMBER(FIND("3F",ScheduleCompile!W536)),ISNUMBER(FIND("6F",ScheduleCompile!W536)),ISNUMBER(FIND("7F",ScheduleCompile!W536)),ISNUMBER(FIND("9F",ScheduleCompile!W536)),ISNUMBER(FIND("4F",ScheduleCompile!W536))),VALUE(LEFT(ScheduleCompile!W536,FIND("F",ScheduleCompile!W536)-1)),ScheduleCompile!W536)))))),"",IF(ScheduleCompile!W536="Off",0,IF(ScheduleCompile!W536="On",1,IF(ISNUMBER(ScheduleCompile!W536),ScheduleCompile!W536/1,IF(ISTEXT(ScheduleCompile!W536),IF(OR(ISNUMBER(FIND("5F",ScheduleCompile!W536)),ISNUMBER(FIND("0F",ScheduleCompile!W536)),ISNUMBER(FIND("8F",ScheduleCompile!W536)),ISNUMBER(FIND("1F",ScheduleCompile!W536)),ISNUMBER(FIND("2F",ScheduleCompile!W536)),ISNUMBER(FIND("3F",ScheduleCompile!W536)),ISNUMBER(FIND("6F",ScheduleCompile!W536)),ISNUMBER(FIND("7F",ScheduleCompile!W536)),ISNUMBER(FIND("9F",ScheduleCompile!W536)),ISNUMBER(FIND("4F",ScheduleCompile!W536))),VALUE(LEFT(ScheduleCompile!W536,FIND("F",ScheduleCompile!W536)-1)),ScheduleCompile!W536)))))))</f>
        <v>50.7</v>
      </c>
      <c r="AC543" s="1">
        <f>IF(AND(ISERROR(IF(ScheduleCompile!X536="Off",0,IF(ScheduleCompile!X536="On",1,IF(ISNUMBER(ScheduleCompile!X536),ScheduleCompile!X536/1,IF(ISTEXT(ScheduleCompile!X536),IF(OR(ISNUMBER(FIND("5F",ScheduleCompile!X536)),ISNUMBER(FIND("0F",ScheduleCompile!X536)),ISNUMBER(FIND("8F",ScheduleCompile!X536)),ISNUMBER(FIND("1F",ScheduleCompile!X536)),ISNUMBER(FIND("2F",ScheduleCompile!X536)),ISNUMBER(FIND("3F",ScheduleCompile!X536)),ISNUMBER(FIND("6F",ScheduleCompile!X536)),ISNUMBER(FIND("7F",ScheduleCompile!X536)),ISNUMBER(FIND("9F",ScheduleCompile!X536)),ISNUMBER(FIND("4F",ScheduleCompile!X536))),VALUE(LEFT(ScheduleCompile!X536,FIND("F",ScheduleCompile!X536)-1)),ScheduleCompile!X536)))))),ISTEXT(ScheduleCompile!#REF!)),"ENDTABLE",IF(ISERROR(IF(ScheduleCompile!X536="Off",0,IF(ScheduleCompile!X536="On",1,IF(ISNUMBER(ScheduleCompile!X536),ScheduleCompile!X536/1,IF(ISTEXT(ScheduleCompile!X536),IF(OR(ISNUMBER(FIND("5F",ScheduleCompile!X536)),ISNUMBER(FIND("0F",ScheduleCompile!X536)),ISNUMBER(FIND("8F",ScheduleCompile!X536)),ISNUMBER(FIND("1F",ScheduleCompile!X536)),ISNUMBER(FIND("2F",ScheduleCompile!X536)),ISNUMBER(FIND("3F",ScheduleCompile!X536)),ISNUMBER(FIND("6F",ScheduleCompile!X536)),ISNUMBER(FIND("7F",ScheduleCompile!X536)),ISNUMBER(FIND("9F",ScheduleCompile!X536)),ISNUMBER(FIND("4F",ScheduleCompile!X536))),VALUE(LEFT(ScheduleCompile!X536,FIND("F",ScheduleCompile!X536)-1)),ScheduleCompile!X536)))))),"",IF(ScheduleCompile!X536="Off",0,IF(ScheduleCompile!X536="On",1,IF(ISNUMBER(ScheduleCompile!X536),ScheduleCompile!X536/1,IF(ISTEXT(ScheduleCompile!X536),IF(OR(ISNUMBER(FIND("5F",ScheduleCompile!X536)),ISNUMBER(FIND("0F",ScheduleCompile!X536)),ISNUMBER(FIND("8F",ScheduleCompile!X536)),ISNUMBER(FIND("1F",ScheduleCompile!X536)),ISNUMBER(FIND("2F",ScheduleCompile!X536)),ISNUMBER(FIND("3F",ScheduleCompile!X536)),ISNUMBER(FIND("6F",ScheduleCompile!X536)),ISNUMBER(FIND("7F",ScheduleCompile!X536)),ISNUMBER(FIND("9F",ScheduleCompile!X536)),ISNUMBER(FIND("4F",ScheduleCompile!X536))),VALUE(LEFT(ScheduleCompile!X536,FIND("F",ScheduleCompile!X536)-1)),ScheduleCompile!X536)))))))</f>
        <v>50.7</v>
      </c>
      <c r="AD543" s="1">
        <f>IF(AND(ISERROR(IF(ScheduleCompile!Y536="Off",0,IF(ScheduleCompile!Y536="On",1,IF(ISNUMBER(ScheduleCompile!Y536),ScheduleCompile!Y536/1,IF(ISTEXT(ScheduleCompile!Y536),IF(OR(ISNUMBER(FIND("5F",ScheduleCompile!Y536)),ISNUMBER(FIND("0F",ScheduleCompile!Y536)),ISNUMBER(FIND("8F",ScheduleCompile!Y536)),ISNUMBER(FIND("1F",ScheduleCompile!Y536)),ISNUMBER(FIND("2F",ScheduleCompile!Y536)),ISNUMBER(FIND("3F",ScheduleCompile!Y536)),ISNUMBER(FIND("6F",ScheduleCompile!Y536)),ISNUMBER(FIND("7F",ScheduleCompile!Y536)),ISNUMBER(FIND("9F",ScheduleCompile!Y536)),ISNUMBER(FIND("4F",ScheduleCompile!Y536))),VALUE(LEFT(ScheduleCompile!Y536,FIND("F",ScheduleCompile!Y536)-1)),ScheduleCompile!Y536)))))),ISTEXT(ScheduleCompile!#REF!)),"ENDTABLE",IF(ISERROR(IF(ScheduleCompile!Y536="Off",0,IF(ScheduleCompile!Y536="On",1,IF(ISNUMBER(ScheduleCompile!Y536),ScheduleCompile!Y536/1,IF(ISTEXT(ScheduleCompile!Y536),IF(OR(ISNUMBER(FIND("5F",ScheduleCompile!Y536)),ISNUMBER(FIND("0F",ScheduleCompile!Y536)),ISNUMBER(FIND("8F",ScheduleCompile!Y536)),ISNUMBER(FIND("1F",ScheduleCompile!Y536)),ISNUMBER(FIND("2F",ScheduleCompile!Y536)),ISNUMBER(FIND("3F",ScheduleCompile!Y536)),ISNUMBER(FIND("6F",ScheduleCompile!Y536)),ISNUMBER(FIND("7F",ScheduleCompile!Y536)),ISNUMBER(FIND("9F",ScheduleCompile!Y536)),ISNUMBER(FIND("4F",ScheduleCompile!Y536))),VALUE(LEFT(ScheduleCompile!Y536,FIND("F",ScheduleCompile!Y536)-1)),ScheduleCompile!Y536)))))),"",IF(ScheduleCompile!Y536="Off",0,IF(ScheduleCompile!Y536="On",1,IF(ISNUMBER(ScheduleCompile!Y536),ScheduleCompile!Y536/1,IF(ISTEXT(ScheduleCompile!Y536),IF(OR(ISNUMBER(FIND("5F",ScheduleCompile!Y536)),ISNUMBER(FIND("0F",ScheduleCompile!Y536)),ISNUMBER(FIND("8F",ScheduleCompile!Y536)),ISNUMBER(FIND("1F",ScheduleCompile!Y536)),ISNUMBER(FIND("2F",ScheduleCompile!Y536)),ISNUMBER(FIND("3F",ScheduleCompile!Y536)),ISNUMBER(FIND("6F",ScheduleCompile!Y536)),ISNUMBER(FIND("7F",ScheduleCompile!Y536)),ISNUMBER(FIND("9F",ScheduleCompile!Y536)),ISNUMBER(FIND("4F",ScheduleCompile!Y536))),VALUE(LEFT(ScheduleCompile!Y536,FIND("F",ScheduleCompile!Y536)-1)),ScheduleCompile!Y536)))))))</f>
        <v>50.7</v>
      </c>
    </row>
    <row r="544" spans="1:30" x14ac:dyDescent="0.25">
      <c r="A544" t="str">
        <f t="shared" si="35"/>
        <v>SchDay "WaterMainCZ01Aug"  Type = "Temperature" Hr = (51.4, 51.4, 51.4, 51.4, 51.4, 51.4, 51.4, 51.4, 51.4, 51.4, 51.4, 51.4, 51.4, 51.4, 51.4, 51.4, 51.4, 51.4, 51.4, 51.4, 51.4, 51.4, 51.4, 51.4) ..</v>
      </c>
      <c r="B544" s="1" t="s">
        <v>623</v>
      </c>
      <c r="C544" t="str">
        <f t="shared" si="36"/>
        <v xml:space="preserve">SchDay "WaterMainCZ01Aug"  Type = "Temperature" Hr = </v>
      </c>
      <c r="D544" t="str">
        <f t="shared" si="37"/>
        <v>(51.4, 51.4, 51.4, 51.4, 51.4, 51.4, 51.4, 51.4, 51.4, 51.4, 51.4, 51.4, 51.4, 51.4, 51.4, 51.4, 51.4, 51.4, 51.4, 51.4, 51.4, 51.4, 51.4, 51.4) ..</v>
      </c>
      <c r="E544" s="30" t="str">
        <f>ScheduleCompile!A537</f>
        <v>WaterMainCZ01Aug</v>
      </c>
      <c r="F544" t="str">
        <f t="shared" si="38"/>
        <v>Temperature</v>
      </c>
      <c r="G544" s="1">
        <f>IF(AND(ISERROR(IF(ScheduleCompile!B537="Off",0,IF(ScheduleCompile!B537="On",1,IF(ISNUMBER(ScheduleCompile!B537),ScheduleCompile!B537/1,IF(ISTEXT(ScheduleCompile!B537),IF(OR(ISNUMBER(FIND("5F",ScheduleCompile!B537)),ISNUMBER(FIND("0F",ScheduleCompile!B537)),ISNUMBER(FIND("8F",ScheduleCompile!B537)),ISNUMBER(FIND("1F",ScheduleCompile!B537)),ISNUMBER(FIND("2F",ScheduleCompile!B537)),ISNUMBER(FIND("3F",ScheduleCompile!B537)),ISNUMBER(FIND("6F",ScheduleCompile!B537)),ISNUMBER(FIND("7F",ScheduleCompile!B537)),ISNUMBER(FIND("9F",ScheduleCompile!B537)),ISNUMBER(FIND("4F",ScheduleCompile!B537))),VALUE(LEFT(ScheduleCompile!B537,FIND("F",ScheduleCompile!B537)-1)),ScheduleCompile!B537)))))),ISTEXT(ScheduleCompile!#REF!)),"ENDTABLE",IF(ISERROR(IF(ScheduleCompile!B537="Off",0,IF(ScheduleCompile!B537="On",1,IF(ISNUMBER(ScheduleCompile!B537),ScheduleCompile!B537/1,IF(ISTEXT(ScheduleCompile!B537),IF(OR(ISNUMBER(FIND("5F",ScheduleCompile!B537)),ISNUMBER(FIND("0F",ScheduleCompile!B537)),ISNUMBER(FIND("8F",ScheduleCompile!B537)),ISNUMBER(FIND("1F",ScheduleCompile!B537)),ISNUMBER(FIND("2F",ScheduleCompile!B537)),ISNUMBER(FIND("3F",ScheduleCompile!B537)),ISNUMBER(FIND("6F",ScheduleCompile!B537)),ISNUMBER(FIND("7F",ScheduleCompile!B537)),ISNUMBER(FIND("9F",ScheduleCompile!B537)),ISNUMBER(FIND("4F",ScheduleCompile!B537))),VALUE(LEFT(ScheduleCompile!B537,FIND("F",ScheduleCompile!B537)-1)),ScheduleCompile!B537)))))),"",IF(ScheduleCompile!B537="Off",0,IF(ScheduleCompile!B537="On",1,IF(ISNUMBER(ScheduleCompile!B537),ScheduleCompile!B537/1,IF(ISTEXT(ScheduleCompile!B537),IF(OR(ISNUMBER(FIND("5F",ScheduleCompile!B537)),ISNUMBER(FIND("0F",ScheduleCompile!B537)),ISNUMBER(FIND("8F",ScheduleCompile!B537)),ISNUMBER(FIND("1F",ScheduleCompile!B537)),ISNUMBER(FIND("2F",ScheduleCompile!B537)),ISNUMBER(FIND("3F",ScheduleCompile!B537)),ISNUMBER(FIND("6F",ScheduleCompile!B537)),ISNUMBER(FIND("7F",ScheduleCompile!B537)),ISNUMBER(FIND("9F",ScheduleCompile!B537)),ISNUMBER(FIND("4F",ScheduleCompile!B537))),VALUE(LEFT(ScheduleCompile!B537,FIND("F",ScheduleCompile!B537)-1)),ScheduleCompile!B537)))))))</f>
        <v>51.4</v>
      </c>
      <c r="H544" s="1">
        <f>IF(AND(ISERROR(IF(ScheduleCompile!C537="Off",0,IF(ScheduleCompile!C537="On",1,IF(ISNUMBER(ScheduleCompile!C537),ScheduleCompile!C537/1,IF(ISTEXT(ScheduleCompile!C537),IF(OR(ISNUMBER(FIND("5F",ScheduleCompile!C537)),ISNUMBER(FIND("0F",ScheduleCompile!C537)),ISNUMBER(FIND("8F",ScheduleCompile!C537)),ISNUMBER(FIND("1F",ScheduleCompile!C537)),ISNUMBER(FIND("2F",ScheduleCompile!C537)),ISNUMBER(FIND("3F",ScheduleCompile!C537)),ISNUMBER(FIND("6F",ScheduleCompile!C537)),ISNUMBER(FIND("7F",ScheduleCompile!C537)),ISNUMBER(FIND("9F",ScheduleCompile!C537)),ISNUMBER(FIND("4F",ScheduleCompile!C537))),VALUE(LEFT(ScheduleCompile!C537,FIND("F",ScheduleCompile!C537)-1)),ScheduleCompile!C537)))))),ISTEXT(ScheduleCompile!#REF!)),"ENDTABLE",IF(ISERROR(IF(ScheduleCompile!C537="Off",0,IF(ScheduleCompile!C537="On",1,IF(ISNUMBER(ScheduleCompile!C537),ScheduleCompile!C537/1,IF(ISTEXT(ScheduleCompile!C537),IF(OR(ISNUMBER(FIND("5F",ScheduleCompile!C537)),ISNUMBER(FIND("0F",ScheduleCompile!C537)),ISNUMBER(FIND("8F",ScheduleCompile!C537)),ISNUMBER(FIND("1F",ScheduleCompile!C537)),ISNUMBER(FIND("2F",ScheduleCompile!C537)),ISNUMBER(FIND("3F",ScheduleCompile!C537)),ISNUMBER(FIND("6F",ScheduleCompile!C537)),ISNUMBER(FIND("7F",ScheduleCompile!C537)),ISNUMBER(FIND("9F",ScheduleCompile!C537)),ISNUMBER(FIND("4F",ScheduleCompile!C537))),VALUE(LEFT(ScheduleCompile!C537,FIND("F",ScheduleCompile!C537)-1)),ScheduleCompile!C537)))))),"",IF(ScheduleCompile!C537="Off",0,IF(ScheduleCompile!C537="On",1,IF(ISNUMBER(ScheduleCompile!C537),ScheduleCompile!C537/1,IF(ISTEXT(ScheduleCompile!C537),IF(OR(ISNUMBER(FIND("5F",ScheduleCompile!C537)),ISNUMBER(FIND("0F",ScheduleCompile!C537)),ISNUMBER(FIND("8F",ScheduleCompile!C537)),ISNUMBER(FIND("1F",ScheduleCompile!C537)),ISNUMBER(FIND("2F",ScheduleCompile!C537)),ISNUMBER(FIND("3F",ScheduleCompile!C537)),ISNUMBER(FIND("6F",ScheduleCompile!C537)),ISNUMBER(FIND("7F",ScheduleCompile!C537)),ISNUMBER(FIND("9F",ScheduleCompile!C537)),ISNUMBER(FIND("4F",ScheduleCompile!C537))),VALUE(LEFT(ScheduleCompile!C537,FIND("F",ScheduleCompile!C537)-1)),ScheduleCompile!C537)))))))</f>
        <v>51.4</v>
      </c>
      <c r="I544" s="1">
        <f>IF(AND(ISERROR(IF(ScheduleCompile!D537="Off",0,IF(ScheduleCompile!D537="On",1,IF(ISNUMBER(ScheduleCompile!D537),ScheduleCompile!D537/1,IF(ISTEXT(ScheduleCompile!D537),IF(OR(ISNUMBER(FIND("5F",ScheduleCompile!D537)),ISNUMBER(FIND("0F",ScheduleCompile!D537)),ISNUMBER(FIND("8F",ScheduleCompile!D537)),ISNUMBER(FIND("1F",ScheduleCompile!D537)),ISNUMBER(FIND("2F",ScheduleCompile!D537)),ISNUMBER(FIND("3F",ScheduleCompile!D537)),ISNUMBER(FIND("6F",ScheduleCompile!D537)),ISNUMBER(FIND("7F",ScheduleCompile!D537)),ISNUMBER(FIND("9F",ScheduleCompile!D537)),ISNUMBER(FIND("4F",ScheduleCompile!D537))),VALUE(LEFT(ScheduleCompile!D537,FIND("F",ScheduleCompile!D537)-1)),ScheduleCompile!D537)))))),ISTEXT(ScheduleCompile!#REF!)),"ENDTABLE",IF(ISERROR(IF(ScheduleCompile!D537="Off",0,IF(ScheduleCompile!D537="On",1,IF(ISNUMBER(ScheduleCompile!D537),ScheduleCompile!D537/1,IF(ISTEXT(ScheduleCompile!D537),IF(OR(ISNUMBER(FIND("5F",ScheduleCompile!D537)),ISNUMBER(FIND("0F",ScheduleCompile!D537)),ISNUMBER(FIND("8F",ScheduleCompile!D537)),ISNUMBER(FIND("1F",ScheduleCompile!D537)),ISNUMBER(FIND("2F",ScheduleCompile!D537)),ISNUMBER(FIND("3F",ScheduleCompile!D537)),ISNUMBER(FIND("6F",ScheduleCompile!D537)),ISNUMBER(FIND("7F",ScheduleCompile!D537)),ISNUMBER(FIND("9F",ScheduleCompile!D537)),ISNUMBER(FIND("4F",ScheduleCompile!D537))),VALUE(LEFT(ScheduleCompile!D537,FIND("F",ScheduleCompile!D537)-1)),ScheduleCompile!D537)))))),"",IF(ScheduleCompile!D537="Off",0,IF(ScheduleCompile!D537="On",1,IF(ISNUMBER(ScheduleCompile!D537),ScheduleCompile!D537/1,IF(ISTEXT(ScheduleCompile!D537),IF(OR(ISNUMBER(FIND("5F",ScheduleCompile!D537)),ISNUMBER(FIND("0F",ScheduleCompile!D537)),ISNUMBER(FIND("8F",ScheduleCompile!D537)),ISNUMBER(FIND("1F",ScheduleCompile!D537)),ISNUMBER(FIND("2F",ScheduleCompile!D537)),ISNUMBER(FIND("3F",ScheduleCompile!D537)),ISNUMBER(FIND("6F",ScheduleCompile!D537)),ISNUMBER(FIND("7F",ScheduleCompile!D537)),ISNUMBER(FIND("9F",ScheduleCompile!D537)),ISNUMBER(FIND("4F",ScheduleCompile!D537))),VALUE(LEFT(ScheduleCompile!D537,FIND("F",ScheduleCompile!D537)-1)),ScheduleCompile!D537)))))))</f>
        <v>51.4</v>
      </c>
      <c r="J544" s="1">
        <f>IF(AND(ISERROR(IF(ScheduleCompile!E537="Off",0,IF(ScheduleCompile!E537="On",1,IF(ISNUMBER(ScheduleCompile!E537),ScheduleCompile!E537/1,IF(ISTEXT(ScheduleCompile!E537),IF(OR(ISNUMBER(FIND("5F",ScheduleCompile!E537)),ISNUMBER(FIND("0F",ScheduleCompile!E537)),ISNUMBER(FIND("8F",ScheduleCompile!E537)),ISNUMBER(FIND("1F",ScheduleCompile!E537)),ISNUMBER(FIND("2F",ScheduleCompile!E537)),ISNUMBER(FIND("3F",ScheduleCompile!E537)),ISNUMBER(FIND("6F",ScheduleCompile!E537)),ISNUMBER(FIND("7F",ScheduleCompile!E537)),ISNUMBER(FIND("9F",ScheduleCompile!E537)),ISNUMBER(FIND("4F",ScheduleCompile!E537))),VALUE(LEFT(ScheduleCompile!E537,FIND("F",ScheduleCompile!E537)-1)),ScheduleCompile!E537)))))),ISTEXT(ScheduleCompile!#REF!)),"ENDTABLE",IF(ISERROR(IF(ScheduleCompile!E537="Off",0,IF(ScheduleCompile!E537="On",1,IF(ISNUMBER(ScheduleCompile!E537),ScheduleCompile!E537/1,IF(ISTEXT(ScheduleCompile!E537),IF(OR(ISNUMBER(FIND("5F",ScheduleCompile!E537)),ISNUMBER(FIND("0F",ScheduleCompile!E537)),ISNUMBER(FIND("8F",ScheduleCompile!E537)),ISNUMBER(FIND("1F",ScheduleCompile!E537)),ISNUMBER(FIND("2F",ScheduleCompile!E537)),ISNUMBER(FIND("3F",ScheduleCompile!E537)),ISNUMBER(FIND("6F",ScheduleCompile!E537)),ISNUMBER(FIND("7F",ScheduleCompile!E537)),ISNUMBER(FIND("9F",ScheduleCompile!E537)),ISNUMBER(FIND("4F",ScheduleCompile!E537))),VALUE(LEFT(ScheduleCompile!E537,FIND("F",ScheduleCompile!E537)-1)),ScheduleCompile!E537)))))),"",IF(ScheduleCompile!E537="Off",0,IF(ScheduleCompile!E537="On",1,IF(ISNUMBER(ScheduleCompile!E537),ScheduleCompile!E537/1,IF(ISTEXT(ScheduleCompile!E537),IF(OR(ISNUMBER(FIND("5F",ScheduleCompile!E537)),ISNUMBER(FIND("0F",ScheduleCompile!E537)),ISNUMBER(FIND("8F",ScheduleCompile!E537)),ISNUMBER(FIND("1F",ScheduleCompile!E537)),ISNUMBER(FIND("2F",ScheduleCompile!E537)),ISNUMBER(FIND("3F",ScheduleCompile!E537)),ISNUMBER(FIND("6F",ScheduleCompile!E537)),ISNUMBER(FIND("7F",ScheduleCompile!E537)),ISNUMBER(FIND("9F",ScheduleCompile!E537)),ISNUMBER(FIND("4F",ScheduleCompile!E537))),VALUE(LEFT(ScheduleCompile!E537,FIND("F",ScheduleCompile!E537)-1)),ScheduleCompile!E537)))))))</f>
        <v>51.4</v>
      </c>
      <c r="K544" s="1">
        <f>IF(AND(ISERROR(IF(ScheduleCompile!F537="Off",0,IF(ScheduleCompile!F537="On",1,IF(ISNUMBER(ScheduleCompile!F537),ScheduleCompile!F537/1,IF(ISTEXT(ScheduleCompile!F537),IF(OR(ISNUMBER(FIND("5F",ScheduleCompile!F537)),ISNUMBER(FIND("0F",ScheduleCompile!F537)),ISNUMBER(FIND("8F",ScheduleCompile!F537)),ISNUMBER(FIND("1F",ScheduleCompile!F537)),ISNUMBER(FIND("2F",ScheduleCompile!F537)),ISNUMBER(FIND("3F",ScheduleCompile!F537)),ISNUMBER(FIND("6F",ScheduleCompile!F537)),ISNUMBER(FIND("7F",ScheduleCompile!F537)),ISNUMBER(FIND("9F",ScheduleCompile!F537)),ISNUMBER(FIND("4F",ScheduleCompile!F537))),VALUE(LEFT(ScheduleCompile!F537,FIND("F",ScheduleCompile!F537)-1)),ScheduleCompile!F537)))))),ISTEXT(ScheduleCompile!#REF!)),"ENDTABLE",IF(ISERROR(IF(ScheduleCompile!F537="Off",0,IF(ScheduleCompile!F537="On",1,IF(ISNUMBER(ScheduleCompile!F537),ScheduleCompile!F537/1,IF(ISTEXT(ScheduleCompile!F537),IF(OR(ISNUMBER(FIND("5F",ScheduleCompile!F537)),ISNUMBER(FIND("0F",ScheduleCompile!F537)),ISNUMBER(FIND("8F",ScheduleCompile!F537)),ISNUMBER(FIND("1F",ScheduleCompile!F537)),ISNUMBER(FIND("2F",ScheduleCompile!F537)),ISNUMBER(FIND("3F",ScheduleCompile!F537)),ISNUMBER(FIND("6F",ScheduleCompile!F537)),ISNUMBER(FIND("7F",ScheduleCompile!F537)),ISNUMBER(FIND("9F",ScheduleCompile!F537)),ISNUMBER(FIND("4F",ScheduleCompile!F537))),VALUE(LEFT(ScheduleCompile!F537,FIND("F",ScheduleCompile!F537)-1)),ScheduleCompile!F537)))))),"",IF(ScheduleCompile!F537="Off",0,IF(ScheduleCompile!F537="On",1,IF(ISNUMBER(ScheduleCompile!F537),ScheduleCompile!F537/1,IF(ISTEXT(ScheduleCompile!F537),IF(OR(ISNUMBER(FIND("5F",ScheduleCompile!F537)),ISNUMBER(FIND("0F",ScheduleCompile!F537)),ISNUMBER(FIND("8F",ScheduleCompile!F537)),ISNUMBER(FIND("1F",ScheduleCompile!F537)),ISNUMBER(FIND("2F",ScheduleCompile!F537)),ISNUMBER(FIND("3F",ScheduleCompile!F537)),ISNUMBER(FIND("6F",ScheduleCompile!F537)),ISNUMBER(FIND("7F",ScheduleCompile!F537)),ISNUMBER(FIND("9F",ScheduleCompile!F537)),ISNUMBER(FIND("4F",ScheduleCompile!F537))),VALUE(LEFT(ScheduleCompile!F537,FIND("F",ScheduleCompile!F537)-1)),ScheduleCompile!F537)))))))</f>
        <v>51.4</v>
      </c>
      <c r="L544" s="1">
        <f>IF(AND(ISERROR(IF(ScheduleCompile!G537="Off",0,IF(ScheduleCompile!G537="On",1,IF(ISNUMBER(ScheduleCompile!G537),ScheduleCompile!G537/1,IF(ISTEXT(ScheduleCompile!G537),IF(OR(ISNUMBER(FIND("5F",ScheduleCompile!G537)),ISNUMBER(FIND("0F",ScheduleCompile!G537)),ISNUMBER(FIND("8F",ScheduleCompile!G537)),ISNUMBER(FIND("1F",ScheduleCompile!G537)),ISNUMBER(FIND("2F",ScheduleCompile!G537)),ISNUMBER(FIND("3F",ScheduleCompile!G537)),ISNUMBER(FIND("6F",ScheduleCompile!G537)),ISNUMBER(FIND("7F",ScheduleCompile!G537)),ISNUMBER(FIND("9F",ScheduleCompile!G537)),ISNUMBER(FIND("4F",ScheduleCompile!G537))),VALUE(LEFT(ScheduleCompile!G537,FIND("F",ScheduleCompile!G537)-1)),ScheduleCompile!G537)))))),ISTEXT(ScheduleCompile!#REF!)),"ENDTABLE",IF(ISERROR(IF(ScheduleCompile!G537="Off",0,IF(ScheduleCompile!G537="On",1,IF(ISNUMBER(ScheduleCompile!G537),ScheduleCompile!G537/1,IF(ISTEXT(ScheduleCompile!G537),IF(OR(ISNUMBER(FIND("5F",ScheduleCompile!G537)),ISNUMBER(FIND("0F",ScheduleCompile!G537)),ISNUMBER(FIND("8F",ScheduleCompile!G537)),ISNUMBER(FIND("1F",ScheduleCompile!G537)),ISNUMBER(FIND("2F",ScheduleCompile!G537)),ISNUMBER(FIND("3F",ScheduleCompile!G537)),ISNUMBER(FIND("6F",ScheduleCompile!G537)),ISNUMBER(FIND("7F",ScheduleCompile!G537)),ISNUMBER(FIND("9F",ScheduleCompile!G537)),ISNUMBER(FIND("4F",ScheduleCompile!G537))),VALUE(LEFT(ScheduleCompile!G537,FIND("F",ScheduleCompile!G537)-1)),ScheduleCompile!G537)))))),"",IF(ScheduleCompile!G537="Off",0,IF(ScheduleCompile!G537="On",1,IF(ISNUMBER(ScheduleCompile!G537),ScheduleCompile!G537/1,IF(ISTEXT(ScheduleCompile!G537),IF(OR(ISNUMBER(FIND("5F",ScheduleCompile!G537)),ISNUMBER(FIND("0F",ScheduleCompile!G537)),ISNUMBER(FIND("8F",ScheduleCompile!G537)),ISNUMBER(FIND("1F",ScheduleCompile!G537)),ISNUMBER(FIND("2F",ScheduleCompile!G537)),ISNUMBER(FIND("3F",ScheduleCompile!G537)),ISNUMBER(FIND("6F",ScheduleCompile!G537)),ISNUMBER(FIND("7F",ScheduleCompile!G537)),ISNUMBER(FIND("9F",ScheduleCompile!G537)),ISNUMBER(FIND("4F",ScheduleCompile!G537))),VALUE(LEFT(ScheduleCompile!G537,FIND("F",ScheduleCompile!G537)-1)),ScheduleCompile!G537)))))))</f>
        <v>51.4</v>
      </c>
      <c r="M544" s="1">
        <f>IF(AND(ISERROR(IF(ScheduleCompile!H537="Off",0,IF(ScheduleCompile!H537="On",1,IF(ISNUMBER(ScheduleCompile!H537),ScheduleCompile!H537/1,IF(ISTEXT(ScheduleCompile!H537),IF(OR(ISNUMBER(FIND("5F",ScheduleCompile!H537)),ISNUMBER(FIND("0F",ScheduleCompile!H537)),ISNUMBER(FIND("8F",ScheduleCompile!H537)),ISNUMBER(FIND("1F",ScheduleCompile!H537)),ISNUMBER(FIND("2F",ScheduleCompile!H537)),ISNUMBER(FIND("3F",ScheduleCompile!H537)),ISNUMBER(FIND("6F",ScheduleCompile!H537)),ISNUMBER(FIND("7F",ScheduleCompile!H537)),ISNUMBER(FIND("9F",ScheduleCompile!H537)),ISNUMBER(FIND("4F",ScheduleCompile!H537))),VALUE(LEFT(ScheduleCompile!H537,FIND("F",ScheduleCompile!H537)-1)),ScheduleCompile!H537)))))),ISTEXT(ScheduleCompile!#REF!)),"ENDTABLE",IF(ISERROR(IF(ScheduleCompile!H537="Off",0,IF(ScheduleCompile!H537="On",1,IF(ISNUMBER(ScheduleCompile!H537),ScheduleCompile!H537/1,IF(ISTEXT(ScheduleCompile!H537),IF(OR(ISNUMBER(FIND("5F",ScheduleCompile!H537)),ISNUMBER(FIND("0F",ScheduleCompile!H537)),ISNUMBER(FIND("8F",ScheduleCompile!H537)),ISNUMBER(FIND("1F",ScheduleCompile!H537)),ISNUMBER(FIND("2F",ScheduleCompile!H537)),ISNUMBER(FIND("3F",ScheduleCompile!H537)),ISNUMBER(FIND("6F",ScheduleCompile!H537)),ISNUMBER(FIND("7F",ScheduleCompile!H537)),ISNUMBER(FIND("9F",ScheduleCompile!H537)),ISNUMBER(FIND("4F",ScheduleCompile!H537))),VALUE(LEFT(ScheduleCompile!H537,FIND("F",ScheduleCompile!H537)-1)),ScheduleCompile!H537)))))),"",IF(ScheduleCompile!H537="Off",0,IF(ScheduleCompile!H537="On",1,IF(ISNUMBER(ScheduleCompile!H537),ScheduleCompile!H537/1,IF(ISTEXT(ScheduleCompile!H537),IF(OR(ISNUMBER(FIND("5F",ScheduleCompile!H537)),ISNUMBER(FIND("0F",ScheduleCompile!H537)),ISNUMBER(FIND("8F",ScheduleCompile!H537)),ISNUMBER(FIND("1F",ScheduleCompile!H537)),ISNUMBER(FIND("2F",ScheduleCompile!H537)),ISNUMBER(FIND("3F",ScheduleCompile!H537)),ISNUMBER(FIND("6F",ScheduleCompile!H537)),ISNUMBER(FIND("7F",ScheduleCompile!H537)),ISNUMBER(FIND("9F",ScheduleCompile!H537)),ISNUMBER(FIND("4F",ScheduleCompile!H537))),VALUE(LEFT(ScheduleCompile!H537,FIND("F",ScheduleCompile!H537)-1)),ScheduleCompile!H537)))))))</f>
        <v>51.4</v>
      </c>
      <c r="N544" s="1">
        <f>IF(AND(ISERROR(IF(ScheduleCompile!I537="Off",0,IF(ScheduleCompile!I537="On",1,IF(ISNUMBER(ScheduleCompile!I537),ScheduleCompile!I537/1,IF(ISTEXT(ScheduleCompile!I537),IF(OR(ISNUMBER(FIND("5F",ScheduleCompile!I537)),ISNUMBER(FIND("0F",ScheduleCompile!I537)),ISNUMBER(FIND("8F",ScheduleCompile!I537)),ISNUMBER(FIND("1F",ScheduleCompile!I537)),ISNUMBER(FIND("2F",ScheduleCompile!I537)),ISNUMBER(FIND("3F",ScheduleCompile!I537)),ISNUMBER(FIND("6F",ScheduleCompile!I537)),ISNUMBER(FIND("7F",ScheduleCompile!I537)),ISNUMBER(FIND("9F",ScheduleCompile!I537)),ISNUMBER(FIND("4F",ScheduleCompile!I537))),VALUE(LEFT(ScheduleCompile!I537,FIND("F",ScheduleCompile!I537)-1)),ScheduleCompile!I537)))))),ISTEXT(ScheduleCompile!#REF!)),"ENDTABLE",IF(ISERROR(IF(ScheduleCompile!I537="Off",0,IF(ScheduleCompile!I537="On",1,IF(ISNUMBER(ScheduleCompile!I537),ScheduleCompile!I537/1,IF(ISTEXT(ScheduleCompile!I537),IF(OR(ISNUMBER(FIND("5F",ScheduleCompile!I537)),ISNUMBER(FIND("0F",ScheduleCompile!I537)),ISNUMBER(FIND("8F",ScheduleCompile!I537)),ISNUMBER(FIND("1F",ScheduleCompile!I537)),ISNUMBER(FIND("2F",ScheduleCompile!I537)),ISNUMBER(FIND("3F",ScheduleCompile!I537)),ISNUMBER(FIND("6F",ScheduleCompile!I537)),ISNUMBER(FIND("7F",ScheduleCompile!I537)),ISNUMBER(FIND("9F",ScheduleCompile!I537)),ISNUMBER(FIND("4F",ScheduleCompile!I537))),VALUE(LEFT(ScheduleCompile!I537,FIND("F",ScheduleCompile!I537)-1)),ScheduleCompile!I537)))))),"",IF(ScheduleCompile!I537="Off",0,IF(ScheduleCompile!I537="On",1,IF(ISNUMBER(ScheduleCompile!I537),ScheduleCompile!I537/1,IF(ISTEXT(ScheduleCompile!I537),IF(OR(ISNUMBER(FIND("5F",ScheduleCompile!I537)),ISNUMBER(FIND("0F",ScheduleCompile!I537)),ISNUMBER(FIND("8F",ScheduleCompile!I537)),ISNUMBER(FIND("1F",ScheduleCompile!I537)),ISNUMBER(FIND("2F",ScheduleCompile!I537)),ISNUMBER(FIND("3F",ScheduleCompile!I537)),ISNUMBER(FIND("6F",ScheduleCompile!I537)),ISNUMBER(FIND("7F",ScheduleCompile!I537)),ISNUMBER(FIND("9F",ScheduleCompile!I537)),ISNUMBER(FIND("4F",ScheduleCompile!I537))),VALUE(LEFT(ScheduleCompile!I537,FIND("F",ScheduleCompile!I537)-1)),ScheduleCompile!I537)))))))</f>
        <v>51.4</v>
      </c>
      <c r="O544" s="1">
        <f>IF(AND(ISERROR(IF(ScheduleCompile!J537="Off",0,IF(ScheduleCompile!J537="On",1,IF(ISNUMBER(ScheduleCompile!J537),ScheduleCompile!J537/1,IF(ISTEXT(ScheduleCompile!J537),IF(OR(ISNUMBER(FIND("5F",ScheduleCompile!J537)),ISNUMBER(FIND("0F",ScheduleCompile!J537)),ISNUMBER(FIND("8F",ScheduleCompile!J537)),ISNUMBER(FIND("1F",ScheduleCompile!J537)),ISNUMBER(FIND("2F",ScheduleCompile!J537)),ISNUMBER(FIND("3F",ScheduleCompile!J537)),ISNUMBER(FIND("6F",ScheduleCompile!J537)),ISNUMBER(FIND("7F",ScheduleCompile!J537)),ISNUMBER(FIND("9F",ScheduleCompile!J537)),ISNUMBER(FIND("4F",ScheduleCompile!J537))),VALUE(LEFT(ScheduleCompile!J537,FIND("F",ScheduleCompile!J537)-1)),ScheduleCompile!J537)))))),ISTEXT(ScheduleCompile!#REF!)),"ENDTABLE",IF(ISERROR(IF(ScheduleCompile!J537="Off",0,IF(ScheduleCompile!J537="On",1,IF(ISNUMBER(ScheduleCompile!J537),ScheduleCompile!J537/1,IF(ISTEXT(ScheduleCompile!J537),IF(OR(ISNUMBER(FIND("5F",ScheduleCompile!J537)),ISNUMBER(FIND("0F",ScheduleCompile!J537)),ISNUMBER(FIND("8F",ScheduleCompile!J537)),ISNUMBER(FIND("1F",ScheduleCompile!J537)),ISNUMBER(FIND("2F",ScheduleCompile!J537)),ISNUMBER(FIND("3F",ScheduleCompile!J537)),ISNUMBER(FIND("6F",ScheduleCompile!J537)),ISNUMBER(FIND("7F",ScheduleCompile!J537)),ISNUMBER(FIND("9F",ScheduleCompile!J537)),ISNUMBER(FIND("4F",ScheduleCompile!J537))),VALUE(LEFT(ScheduleCompile!J537,FIND("F",ScheduleCompile!J537)-1)),ScheduleCompile!J537)))))),"",IF(ScheduleCompile!J537="Off",0,IF(ScheduleCompile!J537="On",1,IF(ISNUMBER(ScheduleCompile!J537),ScheduleCompile!J537/1,IF(ISTEXT(ScheduleCompile!J537),IF(OR(ISNUMBER(FIND("5F",ScheduleCompile!J537)),ISNUMBER(FIND("0F",ScheduleCompile!J537)),ISNUMBER(FIND("8F",ScheduleCompile!J537)),ISNUMBER(FIND("1F",ScheduleCompile!J537)),ISNUMBER(FIND("2F",ScheduleCompile!J537)),ISNUMBER(FIND("3F",ScheduleCompile!J537)),ISNUMBER(FIND("6F",ScheduleCompile!J537)),ISNUMBER(FIND("7F",ScheduleCompile!J537)),ISNUMBER(FIND("9F",ScheduleCompile!J537)),ISNUMBER(FIND("4F",ScheduleCompile!J537))),VALUE(LEFT(ScheduleCompile!J537,FIND("F",ScheduleCompile!J537)-1)),ScheduleCompile!J537)))))))</f>
        <v>51.4</v>
      </c>
      <c r="P544" s="1">
        <f>IF(AND(ISERROR(IF(ScheduleCompile!K537="Off",0,IF(ScheduleCompile!K537="On",1,IF(ISNUMBER(ScheduleCompile!K537),ScheduleCompile!K537/1,IF(ISTEXT(ScheduleCompile!K537),IF(OR(ISNUMBER(FIND("5F",ScheduleCompile!K537)),ISNUMBER(FIND("0F",ScheduleCompile!K537)),ISNUMBER(FIND("8F",ScheduleCompile!K537)),ISNUMBER(FIND("1F",ScheduleCompile!K537)),ISNUMBER(FIND("2F",ScheduleCompile!K537)),ISNUMBER(FIND("3F",ScheduleCompile!K537)),ISNUMBER(FIND("6F",ScheduleCompile!K537)),ISNUMBER(FIND("7F",ScheduleCompile!K537)),ISNUMBER(FIND("9F",ScheduleCompile!K537)),ISNUMBER(FIND("4F",ScheduleCompile!K537))),VALUE(LEFT(ScheduleCompile!K537,FIND("F",ScheduleCompile!K537)-1)),ScheduleCompile!K537)))))),ISTEXT(ScheduleCompile!#REF!)),"ENDTABLE",IF(ISERROR(IF(ScheduleCompile!K537="Off",0,IF(ScheduleCompile!K537="On",1,IF(ISNUMBER(ScheduleCompile!K537),ScheduleCompile!K537/1,IF(ISTEXT(ScheduleCompile!K537),IF(OR(ISNUMBER(FIND("5F",ScheduleCompile!K537)),ISNUMBER(FIND("0F",ScheduleCompile!K537)),ISNUMBER(FIND("8F",ScheduleCompile!K537)),ISNUMBER(FIND("1F",ScheduleCompile!K537)),ISNUMBER(FIND("2F",ScheduleCompile!K537)),ISNUMBER(FIND("3F",ScheduleCompile!K537)),ISNUMBER(FIND("6F",ScheduleCompile!K537)),ISNUMBER(FIND("7F",ScheduleCompile!K537)),ISNUMBER(FIND("9F",ScheduleCompile!K537)),ISNUMBER(FIND("4F",ScheduleCompile!K537))),VALUE(LEFT(ScheduleCompile!K537,FIND("F",ScheduleCompile!K537)-1)),ScheduleCompile!K537)))))),"",IF(ScheduleCompile!K537="Off",0,IF(ScheduleCompile!K537="On",1,IF(ISNUMBER(ScheduleCompile!K537),ScheduleCompile!K537/1,IF(ISTEXT(ScheduleCompile!K537),IF(OR(ISNUMBER(FIND("5F",ScheduleCompile!K537)),ISNUMBER(FIND("0F",ScheduleCompile!K537)),ISNUMBER(FIND("8F",ScheduleCompile!K537)),ISNUMBER(FIND("1F",ScheduleCompile!K537)),ISNUMBER(FIND("2F",ScheduleCompile!K537)),ISNUMBER(FIND("3F",ScheduleCompile!K537)),ISNUMBER(FIND("6F",ScheduleCompile!K537)),ISNUMBER(FIND("7F",ScheduleCompile!K537)),ISNUMBER(FIND("9F",ScheduleCompile!K537)),ISNUMBER(FIND("4F",ScheduleCompile!K537))),VALUE(LEFT(ScheduleCompile!K537,FIND("F",ScheduleCompile!K537)-1)),ScheduleCompile!K537)))))))</f>
        <v>51.4</v>
      </c>
      <c r="Q544" s="1">
        <f>IF(AND(ISERROR(IF(ScheduleCompile!L537="Off",0,IF(ScheduleCompile!L537="On",1,IF(ISNUMBER(ScheduleCompile!L537),ScheduleCompile!L537/1,IF(ISTEXT(ScheduleCompile!L537),IF(OR(ISNUMBER(FIND("5F",ScheduleCompile!L537)),ISNUMBER(FIND("0F",ScheduleCompile!L537)),ISNUMBER(FIND("8F",ScheduleCompile!L537)),ISNUMBER(FIND("1F",ScheduleCompile!L537)),ISNUMBER(FIND("2F",ScheduleCompile!L537)),ISNUMBER(FIND("3F",ScheduleCompile!L537)),ISNUMBER(FIND("6F",ScheduleCompile!L537)),ISNUMBER(FIND("7F",ScheduleCompile!L537)),ISNUMBER(FIND("9F",ScheduleCompile!L537)),ISNUMBER(FIND("4F",ScheduleCompile!L537))),VALUE(LEFT(ScheduleCompile!L537,FIND("F",ScheduleCompile!L537)-1)),ScheduleCompile!L537)))))),ISTEXT(ScheduleCompile!#REF!)),"ENDTABLE",IF(ISERROR(IF(ScheduleCompile!L537="Off",0,IF(ScheduleCompile!L537="On",1,IF(ISNUMBER(ScheduleCompile!L537),ScheduleCompile!L537/1,IF(ISTEXT(ScheduleCompile!L537),IF(OR(ISNUMBER(FIND("5F",ScheduleCompile!L537)),ISNUMBER(FIND("0F",ScheduleCompile!L537)),ISNUMBER(FIND("8F",ScheduleCompile!L537)),ISNUMBER(FIND("1F",ScheduleCompile!L537)),ISNUMBER(FIND("2F",ScheduleCompile!L537)),ISNUMBER(FIND("3F",ScheduleCompile!L537)),ISNUMBER(FIND("6F",ScheduleCompile!L537)),ISNUMBER(FIND("7F",ScheduleCompile!L537)),ISNUMBER(FIND("9F",ScheduleCompile!L537)),ISNUMBER(FIND("4F",ScheduleCompile!L537))),VALUE(LEFT(ScheduleCompile!L537,FIND("F",ScheduleCompile!L537)-1)),ScheduleCompile!L537)))))),"",IF(ScheduleCompile!L537="Off",0,IF(ScheduleCompile!L537="On",1,IF(ISNUMBER(ScheduleCompile!L537),ScheduleCompile!L537/1,IF(ISTEXT(ScheduleCompile!L537),IF(OR(ISNUMBER(FIND("5F",ScheduleCompile!L537)),ISNUMBER(FIND("0F",ScheduleCompile!L537)),ISNUMBER(FIND("8F",ScheduleCompile!L537)),ISNUMBER(FIND("1F",ScheduleCompile!L537)),ISNUMBER(FIND("2F",ScheduleCompile!L537)),ISNUMBER(FIND("3F",ScheduleCompile!L537)),ISNUMBER(FIND("6F",ScheduleCompile!L537)),ISNUMBER(FIND("7F",ScheduleCompile!L537)),ISNUMBER(FIND("9F",ScheduleCompile!L537)),ISNUMBER(FIND("4F",ScheduleCompile!L537))),VALUE(LEFT(ScheduleCompile!L537,FIND("F",ScheduleCompile!L537)-1)),ScheduleCompile!L537)))))))</f>
        <v>51.4</v>
      </c>
      <c r="R544" s="1">
        <f>IF(AND(ISERROR(IF(ScheduleCompile!M537="Off",0,IF(ScheduleCompile!M537="On",1,IF(ISNUMBER(ScheduleCompile!M537),ScheduleCompile!M537/1,IF(ISTEXT(ScheduleCompile!M537),IF(OR(ISNUMBER(FIND("5F",ScheduleCompile!M537)),ISNUMBER(FIND("0F",ScheduleCompile!M537)),ISNUMBER(FIND("8F",ScheduleCompile!M537)),ISNUMBER(FIND("1F",ScheduleCompile!M537)),ISNUMBER(FIND("2F",ScheduleCompile!M537)),ISNUMBER(FIND("3F",ScheduleCompile!M537)),ISNUMBER(FIND("6F",ScheduleCompile!M537)),ISNUMBER(FIND("7F",ScheduleCompile!M537)),ISNUMBER(FIND("9F",ScheduleCompile!M537)),ISNUMBER(FIND("4F",ScheduleCompile!M537))),VALUE(LEFT(ScheduleCompile!M537,FIND("F",ScheduleCompile!M537)-1)),ScheduleCompile!M537)))))),ISTEXT(ScheduleCompile!#REF!)),"ENDTABLE",IF(ISERROR(IF(ScheduleCompile!M537="Off",0,IF(ScheduleCompile!M537="On",1,IF(ISNUMBER(ScheduleCompile!M537),ScheduleCompile!M537/1,IF(ISTEXT(ScheduleCompile!M537),IF(OR(ISNUMBER(FIND("5F",ScheduleCompile!M537)),ISNUMBER(FIND("0F",ScheduleCompile!M537)),ISNUMBER(FIND("8F",ScheduleCompile!M537)),ISNUMBER(FIND("1F",ScheduleCompile!M537)),ISNUMBER(FIND("2F",ScheduleCompile!M537)),ISNUMBER(FIND("3F",ScheduleCompile!M537)),ISNUMBER(FIND("6F",ScheduleCompile!M537)),ISNUMBER(FIND("7F",ScheduleCompile!M537)),ISNUMBER(FIND("9F",ScheduleCompile!M537)),ISNUMBER(FIND("4F",ScheduleCompile!M537))),VALUE(LEFT(ScheduleCompile!M537,FIND("F",ScheduleCompile!M537)-1)),ScheduleCompile!M537)))))),"",IF(ScheduleCompile!M537="Off",0,IF(ScheduleCompile!M537="On",1,IF(ISNUMBER(ScheduleCompile!M537),ScheduleCompile!M537/1,IF(ISTEXT(ScheduleCompile!M537),IF(OR(ISNUMBER(FIND("5F",ScheduleCompile!M537)),ISNUMBER(FIND("0F",ScheduleCompile!M537)),ISNUMBER(FIND("8F",ScheduleCompile!M537)),ISNUMBER(FIND("1F",ScheduleCompile!M537)),ISNUMBER(FIND("2F",ScheduleCompile!M537)),ISNUMBER(FIND("3F",ScheduleCompile!M537)),ISNUMBER(FIND("6F",ScheduleCompile!M537)),ISNUMBER(FIND("7F",ScheduleCompile!M537)),ISNUMBER(FIND("9F",ScheduleCompile!M537)),ISNUMBER(FIND("4F",ScheduleCompile!M537))),VALUE(LEFT(ScheduleCompile!M537,FIND("F",ScheduleCompile!M537)-1)),ScheduleCompile!M537)))))))</f>
        <v>51.4</v>
      </c>
      <c r="S544" s="1">
        <f>IF(AND(ISERROR(IF(ScheduleCompile!N537="Off",0,IF(ScheduleCompile!N537="On",1,IF(ISNUMBER(ScheduleCompile!N537),ScheduleCompile!N537/1,IF(ISTEXT(ScheduleCompile!N537),IF(OR(ISNUMBER(FIND("5F",ScheduleCompile!N537)),ISNUMBER(FIND("0F",ScheduleCompile!N537)),ISNUMBER(FIND("8F",ScheduleCompile!N537)),ISNUMBER(FIND("1F",ScheduleCompile!N537)),ISNUMBER(FIND("2F",ScheduleCompile!N537)),ISNUMBER(FIND("3F",ScheduleCompile!N537)),ISNUMBER(FIND("6F",ScheduleCompile!N537)),ISNUMBER(FIND("7F",ScheduleCompile!N537)),ISNUMBER(FIND("9F",ScheduleCompile!N537)),ISNUMBER(FIND("4F",ScheduleCompile!N537))),VALUE(LEFT(ScheduleCompile!N537,FIND("F",ScheduleCompile!N537)-1)),ScheduleCompile!N537)))))),ISTEXT(ScheduleCompile!#REF!)),"ENDTABLE",IF(ISERROR(IF(ScheduleCompile!N537="Off",0,IF(ScheduleCompile!N537="On",1,IF(ISNUMBER(ScheduleCompile!N537),ScheduleCompile!N537/1,IF(ISTEXT(ScheduleCompile!N537),IF(OR(ISNUMBER(FIND("5F",ScheduleCompile!N537)),ISNUMBER(FIND("0F",ScheduleCompile!N537)),ISNUMBER(FIND("8F",ScheduleCompile!N537)),ISNUMBER(FIND("1F",ScheduleCompile!N537)),ISNUMBER(FIND("2F",ScheduleCompile!N537)),ISNUMBER(FIND("3F",ScheduleCompile!N537)),ISNUMBER(FIND("6F",ScheduleCompile!N537)),ISNUMBER(FIND("7F",ScheduleCompile!N537)),ISNUMBER(FIND("9F",ScheduleCompile!N537)),ISNUMBER(FIND("4F",ScheduleCompile!N537))),VALUE(LEFT(ScheduleCompile!N537,FIND("F",ScheduleCompile!N537)-1)),ScheduleCompile!N537)))))),"",IF(ScheduleCompile!N537="Off",0,IF(ScheduleCompile!N537="On",1,IF(ISNUMBER(ScheduleCompile!N537),ScheduleCompile!N537/1,IF(ISTEXT(ScheduleCompile!N537),IF(OR(ISNUMBER(FIND("5F",ScheduleCompile!N537)),ISNUMBER(FIND("0F",ScheduleCompile!N537)),ISNUMBER(FIND("8F",ScheduleCompile!N537)),ISNUMBER(FIND("1F",ScheduleCompile!N537)),ISNUMBER(FIND("2F",ScheduleCompile!N537)),ISNUMBER(FIND("3F",ScheduleCompile!N537)),ISNUMBER(FIND("6F",ScheduleCompile!N537)),ISNUMBER(FIND("7F",ScheduleCompile!N537)),ISNUMBER(FIND("9F",ScheduleCompile!N537)),ISNUMBER(FIND("4F",ScheduleCompile!N537))),VALUE(LEFT(ScheduleCompile!N537,FIND("F",ScheduleCompile!N537)-1)),ScheduleCompile!N537)))))))</f>
        <v>51.4</v>
      </c>
      <c r="T544" s="1">
        <f>IF(AND(ISERROR(IF(ScheduleCompile!O537="Off",0,IF(ScheduleCompile!O537="On",1,IF(ISNUMBER(ScheduleCompile!O537),ScheduleCompile!O537/1,IF(ISTEXT(ScheduleCompile!O537),IF(OR(ISNUMBER(FIND("5F",ScheduleCompile!O537)),ISNUMBER(FIND("0F",ScheduleCompile!O537)),ISNUMBER(FIND("8F",ScheduleCompile!O537)),ISNUMBER(FIND("1F",ScheduleCompile!O537)),ISNUMBER(FIND("2F",ScheduleCompile!O537)),ISNUMBER(FIND("3F",ScheduleCompile!O537)),ISNUMBER(FIND("6F",ScheduleCompile!O537)),ISNUMBER(FIND("7F",ScheduleCompile!O537)),ISNUMBER(FIND("9F",ScheduleCompile!O537)),ISNUMBER(FIND("4F",ScheduleCompile!O537))),VALUE(LEFT(ScheduleCompile!O537,FIND("F",ScheduleCompile!O537)-1)),ScheduleCompile!O537)))))),ISTEXT(ScheduleCompile!#REF!)),"ENDTABLE",IF(ISERROR(IF(ScheduleCompile!O537="Off",0,IF(ScheduleCompile!O537="On",1,IF(ISNUMBER(ScheduleCompile!O537),ScheduleCompile!O537/1,IF(ISTEXT(ScheduleCompile!O537),IF(OR(ISNUMBER(FIND("5F",ScheduleCompile!O537)),ISNUMBER(FIND("0F",ScheduleCompile!O537)),ISNUMBER(FIND("8F",ScheduleCompile!O537)),ISNUMBER(FIND("1F",ScheduleCompile!O537)),ISNUMBER(FIND("2F",ScheduleCompile!O537)),ISNUMBER(FIND("3F",ScheduleCompile!O537)),ISNUMBER(FIND("6F",ScheduleCompile!O537)),ISNUMBER(FIND("7F",ScheduleCompile!O537)),ISNUMBER(FIND("9F",ScheduleCompile!O537)),ISNUMBER(FIND("4F",ScheduleCompile!O537))),VALUE(LEFT(ScheduleCompile!O537,FIND("F",ScheduleCompile!O537)-1)),ScheduleCompile!O537)))))),"",IF(ScheduleCompile!O537="Off",0,IF(ScheduleCompile!O537="On",1,IF(ISNUMBER(ScheduleCompile!O537),ScheduleCompile!O537/1,IF(ISTEXT(ScheduleCompile!O537),IF(OR(ISNUMBER(FIND("5F",ScheduleCompile!O537)),ISNUMBER(FIND("0F",ScheduleCompile!O537)),ISNUMBER(FIND("8F",ScheduleCompile!O537)),ISNUMBER(FIND("1F",ScheduleCompile!O537)),ISNUMBER(FIND("2F",ScheduleCompile!O537)),ISNUMBER(FIND("3F",ScheduleCompile!O537)),ISNUMBER(FIND("6F",ScheduleCompile!O537)),ISNUMBER(FIND("7F",ScheduleCompile!O537)),ISNUMBER(FIND("9F",ScheduleCompile!O537)),ISNUMBER(FIND("4F",ScheduleCompile!O537))),VALUE(LEFT(ScheduleCompile!O537,FIND("F",ScheduleCompile!O537)-1)),ScheduleCompile!O537)))))))</f>
        <v>51.4</v>
      </c>
      <c r="U544" s="1">
        <f>IF(AND(ISERROR(IF(ScheduleCompile!P537="Off",0,IF(ScheduleCompile!P537="On",1,IF(ISNUMBER(ScheduleCompile!P537),ScheduleCompile!P537/1,IF(ISTEXT(ScheduleCompile!P537),IF(OR(ISNUMBER(FIND("5F",ScheduleCompile!P537)),ISNUMBER(FIND("0F",ScheduleCompile!P537)),ISNUMBER(FIND("8F",ScheduleCompile!P537)),ISNUMBER(FIND("1F",ScheduleCompile!P537)),ISNUMBER(FIND("2F",ScheduleCompile!P537)),ISNUMBER(FIND("3F",ScheduleCompile!P537)),ISNUMBER(FIND("6F",ScheduleCompile!P537)),ISNUMBER(FIND("7F",ScheduleCompile!P537)),ISNUMBER(FIND("9F",ScheduleCompile!P537)),ISNUMBER(FIND("4F",ScheduleCompile!P537))),VALUE(LEFT(ScheduleCompile!P537,FIND("F",ScheduleCompile!P537)-1)),ScheduleCompile!P537)))))),ISTEXT(ScheduleCompile!#REF!)),"ENDTABLE",IF(ISERROR(IF(ScheduleCompile!P537="Off",0,IF(ScheduleCompile!P537="On",1,IF(ISNUMBER(ScheduleCompile!P537),ScheduleCompile!P537/1,IF(ISTEXT(ScheduleCompile!P537),IF(OR(ISNUMBER(FIND("5F",ScheduleCompile!P537)),ISNUMBER(FIND("0F",ScheduleCompile!P537)),ISNUMBER(FIND("8F",ScheduleCompile!P537)),ISNUMBER(FIND("1F",ScheduleCompile!P537)),ISNUMBER(FIND("2F",ScheduleCompile!P537)),ISNUMBER(FIND("3F",ScheduleCompile!P537)),ISNUMBER(FIND("6F",ScheduleCompile!P537)),ISNUMBER(FIND("7F",ScheduleCompile!P537)),ISNUMBER(FIND("9F",ScheduleCompile!P537)),ISNUMBER(FIND("4F",ScheduleCompile!P537))),VALUE(LEFT(ScheduleCompile!P537,FIND("F",ScheduleCompile!P537)-1)),ScheduleCompile!P537)))))),"",IF(ScheduleCompile!P537="Off",0,IF(ScheduleCompile!P537="On",1,IF(ISNUMBER(ScheduleCompile!P537),ScheduleCompile!P537/1,IF(ISTEXT(ScheduleCompile!P537),IF(OR(ISNUMBER(FIND("5F",ScheduleCompile!P537)),ISNUMBER(FIND("0F",ScheduleCompile!P537)),ISNUMBER(FIND("8F",ScheduleCompile!P537)),ISNUMBER(FIND("1F",ScheduleCompile!P537)),ISNUMBER(FIND("2F",ScheduleCompile!P537)),ISNUMBER(FIND("3F",ScheduleCompile!P537)),ISNUMBER(FIND("6F",ScheduleCompile!P537)),ISNUMBER(FIND("7F",ScheduleCompile!P537)),ISNUMBER(FIND("9F",ScheduleCompile!P537)),ISNUMBER(FIND("4F",ScheduleCompile!P537))),VALUE(LEFT(ScheduleCompile!P537,FIND("F",ScheduleCompile!P537)-1)),ScheduleCompile!P537)))))))</f>
        <v>51.4</v>
      </c>
      <c r="V544" s="1">
        <f>IF(AND(ISERROR(IF(ScheduleCompile!Q537="Off",0,IF(ScheduleCompile!Q537="On",1,IF(ISNUMBER(ScheduleCompile!Q537),ScheduleCompile!Q537/1,IF(ISTEXT(ScheduleCompile!Q537),IF(OR(ISNUMBER(FIND("5F",ScheduleCompile!Q537)),ISNUMBER(FIND("0F",ScheduleCompile!Q537)),ISNUMBER(FIND("8F",ScheduleCompile!Q537)),ISNUMBER(FIND("1F",ScheduleCompile!Q537)),ISNUMBER(FIND("2F",ScheduleCompile!Q537)),ISNUMBER(FIND("3F",ScheduleCompile!Q537)),ISNUMBER(FIND("6F",ScheduleCompile!Q537)),ISNUMBER(FIND("7F",ScheduleCompile!Q537)),ISNUMBER(FIND("9F",ScheduleCompile!Q537)),ISNUMBER(FIND("4F",ScheduleCompile!Q537))),VALUE(LEFT(ScheduleCompile!Q537,FIND("F",ScheduleCompile!Q537)-1)),ScheduleCompile!Q537)))))),ISTEXT(ScheduleCompile!#REF!)),"ENDTABLE",IF(ISERROR(IF(ScheduleCompile!Q537="Off",0,IF(ScheduleCompile!Q537="On",1,IF(ISNUMBER(ScheduleCompile!Q537),ScheduleCompile!Q537/1,IF(ISTEXT(ScheduleCompile!Q537),IF(OR(ISNUMBER(FIND("5F",ScheduleCompile!Q537)),ISNUMBER(FIND("0F",ScheduleCompile!Q537)),ISNUMBER(FIND("8F",ScheduleCompile!Q537)),ISNUMBER(FIND("1F",ScheduleCompile!Q537)),ISNUMBER(FIND("2F",ScheduleCompile!Q537)),ISNUMBER(FIND("3F",ScheduleCompile!Q537)),ISNUMBER(FIND("6F",ScheduleCompile!Q537)),ISNUMBER(FIND("7F",ScheduleCompile!Q537)),ISNUMBER(FIND("9F",ScheduleCompile!Q537)),ISNUMBER(FIND("4F",ScheduleCompile!Q537))),VALUE(LEFT(ScheduleCompile!Q537,FIND("F",ScheduleCompile!Q537)-1)),ScheduleCompile!Q537)))))),"",IF(ScheduleCompile!Q537="Off",0,IF(ScheduleCompile!Q537="On",1,IF(ISNUMBER(ScheduleCompile!Q537),ScheduleCompile!Q537/1,IF(ISTEXT(ScheduleCompile!Q537),IF(OR(ISNUMBER(FIND("5F",ScheduleCompile!Q537)),ISNUMBER(FIND("0F",ScheduleCompile!Q537)),ISNUMBER(FIND("8F",ScheduleCompile!Q537)),ISNUMBER(FIND("1F",ScheduleCompile!Q537)),ISNUMBER(FIND("2F",ScheduleCompile!Q537)),ISNUMBER(FIND("3F",ScheduleCompile!Q537)),ISNUMBER(FIND("6F",ScheduleCompile!Q537)),ISNUMBER(FIND("7F",ScheduleCompile!Q537)),ISNUMBER(FIND("9F",ScheduleCompile!Q537)),ISNUMBER(FIND("4F",ScheduleCompile!Q537))),VALUE(LEFT(ScheduleCompile!Q537,FIND("F",ScheduleCompile!Q537)-1)),ScheduleCompile!Q537)))))))</f>
        <v>51.4</v>
      </c>
      <c r="W544" s="1">
        <f>IF(AND(ISERROR(IF(ScheduleCompile!R537="Off",0,IF(ScheduleCompile!R537="On",1,IF(ISNUMBER(ScheduleCompile!R537),ScheduleCompile!R537/1,IF(ISTEXT(ScheduleCompile!R537),IF(OR(ISNUMBER(FIND("5F",ScheduleCompile!R537)),ISNUMBER(FIND("0F",ScheduleCompile!R537)),ISNUMBER(FIND("8F",ScheduleCompile!R537)),ISNUMBER(FIND("1F",ScheduleCompile!R537)),ISNUMBER(FIND("2F",ScheduleCompile!R537)),ISNUMBER(FIND("3F",ScheduleCompile!R537)),ISNUMBER(FIND("6F",ScheduleCompile!R537)),ISNUMBER(FIND("7F",ScheduleCompile!R537)),ISNUMBER(FIND("9F",ScheduleCompile!R537)),ISNUMBER(FIND("4F",ScheduleCompile!R537))),VALUE(LEFT(ScheduleCompile!R537,FIND("F",ScheduleCompile!R537)-1)),ScheduleCompile!R537)))))),ISTEXT(ScheduleCompile!#REF!)),"ENDTABLE",IF(ISERROR(IF(ScheduleCompile!R537="Off",0,IF(ScheduleCompile!R537="On",1,IF(ISNUMBER(ScheduleCompile!R537),ScheduleCompile!R537/1,IF(ISTEXT(ScheduleCompile!R537),IF(OR(ISNUMBER(FIND("5F",ScheduleCompile!R537)),ISNUMBER(FIND("0F",ScheduleCompile!R537)),ISNUMBER(FIND("8F",ScheduleCompile!R537)),ISNUMBER(FIND("1F",ScheduleCompile!R537)),ISNUMBER(FIND("2F",ScheduleCompile!R537)),ISNUMBER(FIND("3F",ScheduleCompile!R537)),ISNUMBER(FIND("6F",ScheduleCompile!R537)),ISNUMBER(FIND("7F",ScheduleCompile!R537)),ISNUMBER(FIND("9F",ScheduleCompile!R537)),ISNUMBER(FIND("4F",ScheduleCompile!R537))),VALUE(LEFT(ScheduleCompile!R537,FIND("F",ScheduleCompile!R537)-1)),ScheduleCompile!R537)))))),"",IF(ScheduleCompile!R537="Off",0,IF(ScheduleCompile!R537="On",1,IF(ISNUMBER(ScheduleCompile!R537),ScheduleCompile!R537/1,IF(ISTEXT(ScheduleCompile!R537),IF(OR(ISNUMBER(FIND("5F",ScheduleCompile!R537)),ISNUMBER(FIND("0F",ScheduleCompile!R537)),ISNUMBER(FIND("8F",ScheduleCompile!R537)),ISNUMBER(FIND("1F",ScheduleCompile!R537)),ISNUMBER(FIND("2F",ScheduleCompile!R537)),ISNUMBER(FIND("3F",ScheduleCompile!R537)),ISNUMBER(FIND("6F",ScheduleCompile!R537)),ISNUMBER(FIND("7F",ScheduleCompile!R537)),ISNUMBER(FIND("9F",ScheduleCompile!R537)),ISNUMBER(FIND("4F",ScheduleCompile!R537))),VALUE(LEFT(ScheduleCompile!R537,FIND("F",ScheduleCompile!R537)-1)),ScheduleCompile!R537)))))))</f>
        <v>51.4</v>
      </c>
      <c r="X544" s="1">
        <f>IF(AND(ISERROR(IF(ScheduleCompile!S537="Off",0,IF(ScheduleCompile!S537="On",1,IF(ISNUMBER(ScheduleCompile!S537),ScheduleCompile!S537/1,IF(ISTEXT(ScheduleCompile!S537),IF(OR(ISNUMBER(FIND("5F",ScheduleCompile!S537)),ISNUMBER(FIND("0F",ScheduleCompile!S537)),ISNUMBER(FIND("8F",ScheduleCompile!S537)),ISNUMBER(FIND("1F",ScheduleCompile!S537)),ISNUMBER(FIND("2F",ScheduleCompile!S537)),ISNUMBER(FIND("3F",ScheduleCompile!S537)),ISNUMBER(FIND("6F",ScheduleCompile!S537)),ISNUMBER(FIND("7F",ScheduleCompile!S537)),ISNUMBER(FIND("9F",ScheduleCompile!S537)),ISNUMBER(FIND("4F",ScheduleCompile!S537))),VALUE(LEFT(ScheduleCompile!S537,FIND("F",ScheduleCompile!S537)-1)),ScheduleCompile!S537)))))),ISTEXT(ScheduleCompile!#REF!)),"ENDTABLE",IF(ISERROR(IF(ScheduleCompile!S537="Off",0,IF(ScheduleCompile!S537="On",1,IF(ISNUMBER(ScheduleCompile!S537),ScheduleCompile!S537/1,IF(ISTEXT(ScheduleCompile!S537),IF(OR(ISNUMBER(FIND("5F",ScheduleCompile!S537)),ISNUMBER(FIND("0F",ScheduleCompile!S537)),ISNUMBER(FIND("8F",ScheduleCompile!S537)),ISNUMBER(FIND("1F",ScheduleCompile!S537)),ISNUMBER(FIND("2F",ScheduleCompile!S537)),ISNUMBER(FIND("3F",ScheduleCompile!S537)),ISNUMBER(FIND("6F",ScheduleCompile!S537)),ISNUMBER(FIND("7F",ScheduleCompile!S537)),ISNUMBER(FIND("9F",ScheduleCompile!S537)),ISNUMBER(FIND("4F",ScheduleCompile!S537))),VALUE(LEFT(ScheduleCompile!S537,FIND("F",ScheduleCompile!S537)-1)),ScheduleCompile!S537)))))),"",IF(ScheduleCompile!S537="Off",0,IF(ScheduleCompile!S537="On",1,IF(ISNUMBER(ScheduleCompile!S537),ScheduleCompile!S537/1,IF(ISTEXT(ScheduleCompile!S537),IF(OR(ISNUMBER(FIND("5F",ScheduleCompile!S537)),ISNUMBER(FIND("0F",ScheduleCompile!S537)),ISNUMBER(FIND("8F",ScheduleCompile!S537)),ISNUMBER(FIND("1F",ScheduleCompile!S537)),ISNUMBER(FIND("2F",ScheduleCompile!S537)),ISNUMBER(FIND("3F",ScheduleCompile!S537)),ISNUMBER(FIND("6F",ScheduleCompile!S537)),ISNUMBER(FIND("7F",ScheduleCompile!S537)),ISNUMBER(FIND("9F",ScheduleCompile!S537)),ISNUMBER(FIND("4F",ScheduleCompile!S537))),VALUE(LEFT(ScheduleCompile!S537,FIND("F",ScheduleCompile!S537)-1)),ScheduleCompile!S537)))))))</f>
        <v>51.4</v>
      </c>
      <c r="Y544" s="1">
        <f>IF(AND(ISERROR(IF(ScheduleCompile!T537="Off",0,IF(ScheduleCompile!T537="On",1,IF(ISNUMBER(ScheduleCompile!T537),ScheduleCompile!T537/1,IF(ISTEXT(ScheduleCompile!T537),IF(OR(ISNUMBER(FIND("5F",ScheduleCompile!T537)),ISNUMBER(FIND("0F",ScheduleCompile!T537)),ISNUMBER(FIND("8F",ScheduleCompile!T537)),ISNUMBER(FIND("1F",ScheduleCompile!T537)),ISNUMBER(FIND("2F",ScheduleCompile!T537)),ISNUMBER(FIND("3F",ScheduleCompile!T537)),ISNUMBER(FIND("6F",ScheduleCompile!T537)),ISNUMBER(FIND("7F",ScheduleCompile!T537)),ISNUMBER(FIND("9F",ScheduleCompile!T537)),ISNUMBER(FIND("4F",ScheduleCompile!T537))),VALUE(LEFT(ScheduleCompile!T537,FIND("F",ScheduleCompile!T537)-1)),ScheduleCompile!T537)))))),ISTEXT(ScheduleCompile!#REF!)),"ENDTABLE",IF(ISERROR(IF(ScheduleCompile!T537="Off",0,IF(ScheduleCompile!T537="On",1,IF(ISNUMBER(ScheduleCompile!T537),ScheduleCompile!T537/1,IF(ISTEXT(ScheduleCompile!T537),IF(OR(ISNUMBER(FIND("5F",ScheduleCompile!T537)),ISNUMBER(FIND("0F",ScheduleCompile!T537)),ISNUMBER(FIND("8F",ScheduleCompile!T537)),ISNUMBER(FIND("1F",ScheduleCompile!T537)),ISNUMBER(FIND("2F",ScheduleCompile!T537)),ISNUMBER(FIND("3F",ScheduleCompile!T537)),ISNUMBER(FIND("6F",ScheduleCompile!T537)),ISNUMBER(FIND("7F",ScheduleCompile!T537)),ISNUMBER(FIND("9F",ScheduleCompile!T537)),ISNUMBER(FIND("4F",ScheduleCompile!T537))),VALUE(LEFT(ScheduleCompile!T537,FIND("F",ScheduleCompile!T537)-1)),ScheduleCompile!T537)))))),"",IF(ScheduleCompile!T537="Off",0,IF(ScheduleCompile!T537="On",1,IF(ISNUMBER(ScheduleCompile!T537),ScheduleCompile!T537/1,IF(ISTEXT(ScheduleCompile!T537),IF(OR(ISNUMBER(FIND("5F",ScheduleCompile!T537)),ISNUMBER(FIND("0F",ScheduleCompile!T537)),ISNUMBER(FIND("8F",ScheduleCompile!T537)),ISNUMBER(FIND("1F",ScheduleCompile!T537)),ISNUMBER(FIND("2F",ScheduleCompile!T537)),ISNUMBER(FIND("3F",ScheduleCompile!T537)),ISNUMBER(FIND("6F",ScheduleCompile!T537)),ISNUMBER(FIND("7F",ScheduleCompile!T537)),ISNUMBER(FIND("9F",ScheduleCompile!T537)),ISNUMBER(FIND("4F",ScheduleCompile!T537))),VALUE(LEFT(ScheduleCompile!T537,FIND("F",ScheduleCompile!T537)-1)),ScheduleCompile!T537)))))))</f>
        <v>51.4</v>
      </c>
      <c r="Z544" s="1">
        <f>IF(AND(ISERROR(IF(ScheduleCompile!U537="Off",0,IF(ScheduleCompile!U537="On",1,IF(ISNUMBER(ScheduleCompile!U537),ScheduleCompile!U537/1,IF(ISTEXT(ScheduleCompile!U537),IF(OR(ISNUMBER(FIND("5F",ScheduleCompile!U537)),ISNUMBER(FIND("0F",ScheduleCompile!U537)),ISNUMBER(FIND("8F",ScheduleCompile!U537)),ISNUMBER(FIND("1F",ScheduleCompile!U537)),ISNUMBER(FIND("2F",ScheduleCompile!U537)),ISNUMBER(FIND("3F",ScheduleCompile!U537)),ISNUMBER(FIND("6F",ScheduleCompile!U537)),ISNUMBER(FIND("7F",ScheduleCompile!U537)),ISNUMBER(FIND("9F",ScheduleCompile!U537)),ISNUMBER(FIND("4F",ScheduleCompile!U537))),VALUE(LEFT(ScheduleCompile!U537,FIND("F",ScheduleCompile!U537)-1)),ScheduleCompile!U537)))))),ISTEXT(ScheduleCompile!#REF!)),"ENDTABLE",IF(ISERROR(IF(ScheduleCompile!U537="Off",0,IF(ScheduleCompile!U537="On",1,IF(ISNUMBER(ScheduleCompile!U537),ScheduleCompile!U537/1,IF(ISTEXT(ScheduleCompile!U537),IF(OR(ISNUMBER(FIND("5F",ScheduleCompile!U537)),ISNUMBER(FIND("0F",ScheduleCompile!U537)),ISNUMBER(FIND("8F",ScheduleCompile!U537)),ISNUMBER(FIND("1F",ScheduleCompile!U537)),ISNUMBER(FIND("2F",ScheduleCompile!U537)),ISNUMBER(FIND("3F",ScheduleCompile!U537)),ISNUMBER(FIND("6F",ScheduleCompile!U537)),ISNUMBER(FIND("7F",ScheduleCompile!U537)),ISNUMBER(FIND("9F",ScheduleCompile!U537)),ISNUMBER(FIND("4F",ScheduleCompile!U537))),VALUE(LEFT(ScheduleCompile!U537,FIND("F",ScheduleCompile!U537)-1)),ScheduleCompile!U537)))))),"",IF(ScheduleCompile!U537="Off",0,IF(ScheduleCompile!U537="On",1,IF(ISNUMBER(ScheduleCompile!U537),ScheduleCompile!U537/1,IF(ISTEXT(ScheduleCompile!U537),IF(OR(ISNUMBER(FIND("5F",ScheduleCompile!U537)),ISNUMBER(FIND("0F",ScheduleCompile!U537)),ISNUMBER(FIND("8F",ScheduleCompile!U537)),ISNUMBER(FIND("1F",ScheduleCompile!U537)),ISNUMBER(FIND("2F",ScheduleCompile!U537)),ISNUMBER(FIND("3F",ScheduleCompile!U537)),ISNUMBER(FIND("6F",ScheduleCompile!U537)),ISNUMBER(FIND("7F",ScheduleCompile!U537)),ISNUMBER(FIND("9F",ScheduleCompile!U537)),ISNUMBER(FIND("4F",ScheduleCompile!U537))),VALUE(LEFT(ScheduleCompile!U537,FIND("F",ScheduleCompile!U537)-1)),ScheduleCompile!U537)))))))</f>
        <v>51.4</v>
      </c>
      <c r="AA544" s="1">
        <f>IF(AND(ISERROR(IF(ScheduleCompile!V537="Off",0,IF(ScheduleCompile!V537="On",1,IF(ISNUMBER(ScheduleCompile!V537),ScheduleCompile!V537/1,IF(ISTEXT(ScheduleCompile!V537),IF(OR(ISNUMBER(FIND("5F",ScheduleCompile!V537)),ISNUMBER(FIND("0F",ScheduleCompile!V537)),ISNUMBER(FIND("8F",ScheduleCompile!V537)),ISNUMBER(FIND("1F",ScheduleCompile!V537)),ISNUMBER(FIND("2F",ScheduleCompile!V537)),ISNUMBER(FIND("3F",ScheduleCompile!V537)),ISNUMBER(FIND("6F",ScheduleCompile!V537)),ISNUMBER(FIND("7F",ScheduleCompile!V537)),ISNUMBER(FIND("9F",ScheduleCompile!V537)),ISNUMBER(FIND("4F",ScheduleCompile!V537))),VALUE(LEFT(ScheduleCompile!V537,FIND("F",ScheduleCompile!V537)-1)),ScheduleCompile!V537)))))),ISTEXT(ScheduleCompile!#REF!)),"ENDTABLE",IF(ISERROR(IF(ScheduleCompile!V537="Off",0,IF(ScheduleCompile!V537="On",1,IF(ISNUMBER(ScheduleCompile!V537),ScheduleCompile!V537/1,IF(ISTEXT(ScheduleCompile!V537),IF(OR(ISNUMBER(FIND("5F",ScheduleCompile!V537)),ISNUMBER(FIND("0F",ScheduleCompile!V537)),ISNUMBER(FIND("8F",ScheduleCompile!V537)),ISNUMBER(FIND("1F",ScheduleCompile!V537)),ISNUMBER(FIND("2F",ScheduleCompile!V537)),ISNUMBER(FIND("3F",ScheduleCompile!V537)),ISNUMBER(FIND("6F",ScheduleCompile!V537)),ISNUMBER(FIND("7F",ScheduleCompile!V537)),ISNUMBER(FIND("9F",ScheduleCompile!V537)),ISNUMBER(FIND("4F",ScheduleCompile!V537))),VALUE(LEFT(ScheduleCompile!V537,FIND("F",ScheduleCompile!V537)-1)),ScheduleCompile!V537)))))),"",IF(ScheduleCompile!V537="Off",0,IF(ScheduleCompile!V537="On",1,IF(ISNUMBER(ScheduleCompile!V537),ScheduleCompile!V537/1,IF(ISTEXT(ScheduleCompile!V537),IF(OR(ISNUMBER(FIND("5F",ScheduleCompile!V537)),ISNUMBER(FIND("0F",ScheduleCompile!V537)),ISNUMBER(FIND("8F",ScheduleCompile!V537)),ISNUMBER(FIND("1F",ScheduleCompile!V537)),ISNUMBER(FIND("2F",ScheduleCompile!V537)),ISNUMBER(FIND("3F",ScheduleCompile!V537)),ISNUMBER(FIND("6F",ScheduleCompile!V537)),ISNUMBER(FIND("7F",ScheduleCompile!V537)),ISNUMBER(FIND("9F",ScheduleCompile!V537)),ISNUMBER(FIND("4F",ScheduleCompile!V537))),VALUE(LEFT(ScheduleCompile!V537,FIND("F",ScheduleCompile!V537)-1)),ScheduleCompile!V537)))))))</f>
        <v>51.4</v>
      </c>
      <c r="AB544" s="1">
        <f>IF(AND(ISERROR(IF(ScheduleCompile!W537="Off",0,IF(ScheduleCompile!W537="On",1,IF(ISNUMBER(ScheduleCompile!W537),ScheduleCompile!W537/1,IF(ISTEXT(ScheduleCompile!W537),IF(OR(ISNUMBER(FIND("5F",ScheduleCompile!W537)),ISNUMBER(FIND("0F",ScheduleCompile!W537)),ISNUMBER(FIND("8F",ScheduleCompile!W537)),ISNUMBER(FIND("1F",ScheduleCompile!W537)),ISNUMBER(FIND("2F",ScheduleCompile!W537)),ISNUMBER(FIND("3F",ScheduleCompile!W537)),ISNUMBER(FIND("6F",ScheduleCompile!W537)),ISNUMBER(FIND("7F",ScheduleCompile!W537)),ISNUMBER(FIND("9F",ScheduleCompile!W537)),ISNUMBER(FIND("4F",ScheduleCompile!W537))),VALUE(LEFT(ScheduleCompile!W537,FIND("F",ScheduleCompile!W537)-1)),ScheduleCompile!W537)))))),ISTEXT(ScheduleCompile!#REF!)),"ENDTABLE",IF(ISERROR(IF(ScheduleCompile!W537="Off",0,IF(ScheduleCompile!W537="On",1,IF(ISNUMBER(ScheduleCompile!W537),ScheduleCompile!W537/1,IF(ISTEXT(ScheduleCompile!W537),IF(OR(ISNUMBER(FIND("5F",ScheduleCompile!W537)),ISNUMBER(FIND("0F",ScheduleCompile!W537)),ISNUMBER(FIND("8F",ScheduleCompile!W537)),ISNUMBER(FIND("1F",ScheduleCompile!W537)),ISNUMBER(FIND("2F",ScheduleCompile!W537)),ISNUMBER(FIND("3F",ScheduleCompile!W537)),ISNUMBER(FIND("6F",ScheduleCompile!W537)),ISNUMBER(FIND("7F",ScheduleCompile!W537)),ISNUMBER(FIND("9F",ScheduleCompile!W537)),ISNUMBER(FIND("4F",ScheduleCompile!W537))),VALUE(LEFT(ScheduleCompile!W537,FIND("F",ScheduleCompile!W537)-1)),ScheduleCompile!W537)))))),"",IF(ScheduleCompile!W537="Off",0,IF(ScheduleCompile!W537="On",1,IF(ISNUMBER(ScheduleCompile!W537),ScheduleCompile!W537/1,IF(ISTEXT(ScheduleCompile!W537),IF(OR(ISNUMBER(FIND("5F",ScheduleCompile!W537)),ISNUMBER(FIND("0F",ScheduleCompile!W537)),ISNUMBER(FIND("8F",ScheduleCompile!W537)),ISNUMBER(FIND("1F",ScheduleCompile!W537)),ISNUMBER(FIND("2F",ScheduleCompile!W537)),ISNUMBER(FIND("3F",ScheduleCompile!W537)),ISNUMBER(FIND("6F",ScheduleCompile!W537)),ISNUMBER(FIND("7F",ScheduleCompile!W537)),ISNUMBER(FIND("9F",ScheduleCompile!W537)),ISNUMBER(FIND("4F",ScheduleCompile!W537))),VALUE(LEFT(ScheduleCompile!W537,FIND("F",ScheduleCompile!W537)-1)),ScheduleCompile!W537)))))))</f>
        <v>51.4</v>
      </c>
      <c r="AC544" s="1">
        <f>IF(AND(ISERROR(IF(ScheduleCompile!X537="Off",0,IF(ScheduleCompile!X537="On",1,IF(ISNUMBER(ScheduleCompile!X537),ScheduleCompile!X537/1,IF(ISTEXT(ScheduleCompile!X537),IF(OR(ISNUMBER(FIND("5F",ScheduleCompile!X537)),ISNUMBER(FIND("0F",ScheduleCompile!X537)),ISNUMBER(FIND("8F",ScheduleCompile!X537)),ISNUMBER(FIND("1F",ScheduleCompile!X537)),ISNUMBER(FIND("2F",ScheduleCompile!X537)),ISNUMBER(FIND("3F",ScheduleCompile!X537)),ISNUMBER(FIND("6F",ScheduleCompile!X537)),ISNUMBER(FIND("7F",ScheduleCompile!X537)),ISNUMBER(FIND("9F",ScheduleCompile!X537)),ISNUMBER(FIND("4F",ScheduleCompile!X537))),VALUE(LEFT(ScheduleCompile!X537,FIND("F",ScheduleCompile!X537)-1)),ScheduleCompile!X537)))))),ISTEXT(ScheduleCompile!#REF!)),"ENDTABLE",IF(ISERROR(IF(ScheduleCompile!X537="Off",0,IF(ScheduleCompile!X537="On",1,IF(ISNUMBER(ScheduleCompile!X537),ScheduleCompile!X537/1,IF(ISTEXT(ScheduleCompile!X537),IF(OR(ISNUMBER(FIND("5F",ScheduleCompile!X537)),ISNUMBER(FIND("0F",ScheduleCompile!X537)),ISNUMBER(FIND("8F",ScheduleCompile!X537)),ISNUMBER(FIND("1F",ScheduleCompile!X537)),ISNUMBER(FIND("2F",ScheduleCompile!X537)),ISNUMBER(FIND("3F",ScheduleCompile!X537)),ISNUMBER(FIND("6F",ScheduleCompile!X537)),ISNUMBER(FIND("7F",ScheduleCompile!X537)),ISNUMBER(FIND("9F",ScheduleCompile!X537)),ISNUMBER(FIND("4F",ScheduleCompile!X537))),VALUE(LEFT(ScheduleCompile!X537,FIND("F",ScheduleCompile!X537)-1)),ScheduleCompile!X537)))))),"",IF(ScheduleCompile!X537="Off",0,IF(ScheduleCompile!X537="On",1,IF(ISNUMBER(ScheduleCompile!X537),ScheduleCompile!X537/1,IF(ISTEXT(ScheduleCompile!X537),IF(OR(ISNUMBER(FIND("5F",ScheduleCompile!X537)),ISNUMBER(FIND("0F",ScheduleCompile!X537)),ISNUMBER(FIND("8F",ScheduleCompile!X537)),ISNUMBER(FIND("1F",ScheduleCompile!X537)),ISNUMBER(FIND("2F",ScheduleCompile!X537)),ISNUMBER(FIND("3F",ScheduleCompile!X537)),ISNUMBER(FIND("6F",ScheduleCompile!X537)),ISNUMBER(FIND("7F",ScheduleCompile!X537)),ISNUMBER(FIND("9F",ScheduleCompile!X537)),ISNUMBER(FIND("4F",ScheduleCompile!X537))),VALUE(LEFT(ScheduleCompile!X537,FIND("F",ScheduleCompile!X537)-1)),ScheduleCompile!X537)))))))</f>
        <v>51.4</v>
      </c>
      <c r="AD544" s="1">
        <f>IF(AND(ISERROR(IF(ScheduleCompile!Y537="Off",0,IF(ScheduleCompile!Y537="On",1,IF(ISNUMBER(ScheduleCompile!Y537),ScheduleCompile!Y537/1,IF(ISTEXT(ScheduleCompile!Y537),IF(OR(ISNUMBER(FIND("5F",ScheduleCompile!Y537)),ISNUMBER(FIND("0F",ScheduleCompile!Y537)),ISNUMBER(FIND("8F",ScheduleCompile!Y537)),ISNUMBER(FIND("1F",ScheduleCompile!Y537)),ISNUMBER(FIND("2F",ScheduleCompile!Y537)),ISNUMBER(FIND("3F",ScheduleCompile!Y537)),ISNUMBER(FIND("6F",ScheduleCompile!Y537)),ISNUMBER(FIND("7F",ScheduleCompile!Y537)),ISNUMBER(FIND("9F",ScheduleCompile!Y537)),ISNUMBER(FIND("4F",ScheduleCompile!Y537))),VALUE(LEFT(ScheduleCompile!Y537,FIND("F",ScheduleCompile!Y537)-1)),ScheduleCompile!Y537)))))),ISTEXT(ScheduleCompile!#REF!)),"ENDTABLE",IF(ISERROR(IF(ScheduleCompile!Y537="Off",0,IF(ScheduleCompile!Y537="On",1,IF(ISNUMBER(ScheduleCompile!Y537),ScheduleCompile!Y537/1,IF(ISTEXT(ScheduleCompile!Y537),IF(OR(ISNUMBER(FIND("5F",ScheduleCompile!Y537)),ISNUMBER(FIND("0F",ScheduleCompile!Y537)),ISNUMBER(FIND("8F",ScheduleCompile!Y537)),ISNUMBER(FIND("1F",ScheduleCompile!Y537)),ISNUMBER(FIND("2F",ScheduleCompile!Y537)),ISNUMBER(FIND("3F",ScheduleCompile!Y537)),ISNUMBER(FIND("6F",ScheduleCompile!Y537)),ISNUMBER(FIND("7F",ScheduleCompile!Y537)),ISNUMBER(FIND("9F",ScheduleCompile!Y537)),ISNUMBER(FIND("4F",ScheduleCompile!Y537))),VALUE(LEFT(ScheduleCompile!Y537,FIND("F",ScheduleCompile!Y537)-1)),ScheduleCompile!Y537)))))),"",IF(ScheduleCompile!Y537="Off",0,IF(ScheduleCompile!Y537="On",1,IF(ISNUMBER(ScheduleCompile!Y537),ScheduleCompile!Y537/1,IF(ISTEXT(ScheduleCompile!Y537),IF(OR(ISNUMBER(FIND("5F",ScheduleCompile!Y537)),ISNUMBER(FIND("0F",ScheduleCompile!Y537)),ISNUMBER(FIND("8F",ScheduleCompile!Y537)),ISNUMBER(FIND("1F",ScheduleCompile!Y537)),ISNUMBER(FIND("2F",ScheduleCompile!Y537)),ISNUMBER(FIND("3F",ScheduleCompile!Y537)),ISNUMBER(FIND("6F",ScheduleCompile!Y537)),ISNUMBER(FIND("7F",ScheduleCompile!Y537)),ISNUMBER(FIND("9F",ScheduleCompile!Y537)),ISNUMBER(FIND("4F",ScheduleCompile!Y537))),VALUE(LEFT(ScheduleCompile!Y537,FIND("F",ScheduleCompile!Y537)-1)),ScheduleCompile!Y537)))))))</f>
        <v>51.4</v>
      </c>
    </row>
    <row r="545" spans="1:30" x14ac:dyDescent="0.25">
      <c r="A545" t="str">
        <f t="shared" si="35"/>
        <v>SchDay "WaterMainCZ01Sep"  Type = "Temperature" Hr = (51.5, 51.5, 51.5, 51.5, 51.5, 51.5, 51.5, 51.5, 51.5, 51.5, 51.5, 51.5, 51.5, 51.5, 51.5, 51.5, 51.5, 51.5, 51.5, 51.5, 51.5, 51.5, 51.5, 51.5) ..</v>
      </c>
      <c r="B545" s="1" t="s">
        <v>623</v>
      </c>
      <c r="C545" t="str">
        <f t="shared" si="36"/>
        <v xml:space="preserve">SchDay "WaterMainCZ01Sep"  Type = "Temperature" Hr = </v>
      </c>
      <c r="D545" t="str">
        <f t="shared" si="37"/>
        <v>(51.5, 51.5, 51.5, 51.5, 51.5, 51.5, 51.5, 51.5, 51.5, 51.5, 51.5, 51.5, 51.5, 51.5, 51.5, 51.5, 51.5, 51.5, 51.5, 51.5, 51.5, 51.5, 51.5, 51.5) ..</v>
      </c>
      <c r="E545" s="30" t="str">
        <f>ScheduleCompile!A538</f>
        <v>WaterMainCZ01Sep</v>
      </c>
      <c r="F545" t="str">
        <f t="shared" si="38"/>
        <v>Temperature</v>
      </c>
      <c r="G545" s="1">
        <f>IF(AND(ISERROR(IF(ScheduleCompile!B538="Off",0,IF(ScheduleCompile!B538="On",1,IF(ISNUMBER(ScheduleCompile!B538),ScheduleCompile!B538/1,IF(ISTEXT(ScheduleCompile!B538),IF(OR(ISNUMBER(FIND("5F",ScheduleCompile!B538)),ISNUMBER(FIND("0F",ScheduleCompile!B538)),ISNUMBER(FIND("8F",ScheduleCompile!B538)),ISNUMBER(FIND("1F",ScheduleCompile!B538)),ISNUMBER(FIND("2F",ScheduleCompile!B538)),ISNUMBER(FIND("3F",ScheduleCompile!B538)),ISNUMBER(FIND("6F",ScheduleCompile!B538)),ISNUMBER(FIND("7F",ScheduleCompile!B538)),ISNUMBER(FIND("9F",ScheduleCompile!B538)),ISNUMBER(FIND("4F",ScheduleCompile!B538))),VALUE(LEFT(ScheduleCompile!B538,FIND("F",ScheduleCompile!B538)-1)),ScheduleCompile!B538)))))),ISTEXT(ScheduleCompile!#REF!)),"ENDTABLE",IF(ISERROR(IF(ScheduleCompile!B538="Off",0,IF(ScheduleCompile!B538="On",1,IF(ISNUMBER(ScheduleCompile!B538),ScheduleCompile!B538/1,IF(ISTEXT(ScheduleCompile!B538),IF(OR(ISNUMBER(FIND("5F",ScheduleCompile!B538)),ISNUMBER(FIND("0F",ScheduleCompile!B538)),ISNUMBER(FIND("8F",ScheduleCompile!B538)),ISNUMBER(FIND("1F",ScheduleCompile!B538)),ISNUMBER(FIND("2F",ScheduleCompile!B538)),ISNUMBER(FIND("3F",ScheduleCompile!B538)),ISNUMBER(FIND("6F",ScheduleCompile!B538)),ISNUMBER(FIND("7F",ScheduleCompile!B538)),ISNUMBER(FIND("9F",ScheduleCompile!B538)),ISNUMBER(FIND("4F",ScheduleCompile!B538))),VALUE(LEFT(ScheduleCompile!B538,FIND("F",ScheduleCompile!B538)-1)),ScheduleCompile!B538)))))),"",IF(ScheduleCompile!B538="Off",0,IF(ScheduleCompile!B538="On",1,IF(ISNUMBER(ScheduleCompile!B538),ScheduleCompile!B538/1,IF(ISTEXT(ScheduleCompile!B538),IF(OR(ISNUMBER(FIND("5F",ScheduleCompile!B538)),ISNUMBER(FIND("0F",ScheduleCompile!B538)),ISNUMBER(FIND("8F",ScheduleCompile!B538)),ISNUMBER(FIND("1F",ScheduleCompile!B538)),ISNUMBER(FIND("2F",ScheduleCompile!B538)),ISNUMBER(FIND("3F",ScheduleCompile!B538)),ISNUMBER(FIND("6F",ScheduleCompile!B538)),ISNUMBER(FIND("7F",ScheduleCompile!B538)),ISNUMBER(FIND("9F",ScheduleCompile!B538)),ISNUMBER(FIND("4F",ScheduleCompile!B538))),VALUE(LEFT(ScheduleCompile!B538,FIND("F",ScheduleCompile!B538)-1)),ScheduleCompile!B538)))))))</f>
        <v>51.5</v>
      </c>
      <c r="H545" s="1">
        <f>IF(AND(ISERROR(IF(ScheduleCompile!C538="Off",0,IF(ScheduleCompile!C538="On",1,IF(ISNUMBER(ScheduleCompile!C538),ScheduleCompile!C538/1,IF(ISTEXT(ScheduleCompile!C538),IF(OR(ISNUMBER(FIND("5F",ScheduleCompile!C538)),ISNUMBER(FIND("0F",ScheduleCompile!C538)),ISNUMBER(FIND("8F",ScheduleCompile!C538)),ISNUMBER(FIND("1F",ScheduleCompile!C538)),ISNUMBER(FIND("2F",ScheduleCompile!C538)),ISNUMBER(FIND("3F",ScheduleCompile!C538)),ISNUMBER(FIND("6F",ScheduleCompile!C538)),ISNUMBER(FIND("7F",ScheduleCompile!C538)),ISNUMBER(FIND("9F",ScheduleCompile!C538)),ISNUMBER(FIND("4F",ScheduleCompile!C538))),VALUE(LEFT(ScheduleCompile!C538,FIND("F",ScheduleCompile!C538)-1)),ScheduleCompile!C538)))))),ISTEXT(ScheduleCompile!#REF!)),"ENDTABLE",IF(ISERROR(IF(ScheduleCompile!C538="Off",0,IF(ScheduleCompile!C538="On",1,IF(ISNUMBER(ScheduleCompile!C538),ScheduleCompile!C538/1,IF(ISTEXT(ScheduleCompile!C538),IF(OR(ISNUMBER(FIND("5F",ScheduleCompile!C538)),ISNUMBER(FIND("0F",ScheduleCompile!C538)),ISNUMBER(FIND("8F",ScheduleCompile!C538)),ISNUMBER(FIND("1F",ScheduleCompile!C538)),ISNUMBER(FIND("2F",ScheduleCompile!C538)),ISNUMBER(FIND("3F",ScheduleCompile!C538)),ISNUMBER(FIND("6F",ScheduleCompile!C538)),ISNUMBER(FIND("7F",ScheduleCompile!C538)),ISNUMBER(FIND("9F",ScheduleCompile!C538)),ISNUMBER(FIND("4F",ScheduleCompile!C538))),VALUE(LEFT(ScheduleCompile!C538,FIND("F",ScheduleCompile!C538)-1)),ScheduleCompile!C538)))))),"",IF(ScheduleCompile!C538="Off",0,IF(ScheduleCompile!C538="On",1,IF(ISNUMBER(ScheduleCompile!C538),ScheduleCompile!C538/1,IF(ISTEXT(ScheduleCompile!C538),IF(OR(ISNUMBER(FIND("5F",ScheduleCompile!C538)),ISNUMBER(FIND("0F",ScheduleCompile!C538)),ISNUMBER(FIND("8F",ScheduleCompile!C538)),ISNUMBER(FIND("1F",ScheduleCompile!C538)),ISNUMBER(FIND("2F",ScheduleCompile!C538)),ISNUMBER(FIND("3F",ScheduleCompile!C538)),ISNUMBER(FIND("6F",ScheduleCompile!C538)),ISNUMBER(FIND("7F",ScheduleCompile!C538)),ISNUMBER(FIND("9F",ScheduleCompile!C538)),ISNUMBER(FIND("4F",ScheduleCompile!C538))),VALUE(LEFT(ScheduleCompile!C538,FIND("F",ScheduleCompile!C538)-1)),ScheduleCompile!C538)))))))</f>
        <v>51.5</v>
      </c>
      <c r="I545" s="1">
        <f>IF(AND(ISERROR(IF(ScheduleCompile!D538="Off",0,IF(ScheduleCompile!D538="On",1,IF(ISNUMBER(ScheduleCompile!D538),ScheduleCompile!D538/1,IF(ISTEXT(ScheduleCompile!D538),IF(OR(ISNUMBER(FIND("5F",ScheduleCompile!D538)),ISNUMBER(FIND("0F",ScheduleCompile!D538)),ISNUMBER(FIND("8F",ScheduleCompile!D538)),ISNUMBER(FIND("1F",ScheduleCompile!D538)),ISNUMBER(FIND("2F",ScheduleCompile!D538)),ISNUMBER(FIND("3F",ScheduleCompile!D538)),ISNUMBER(FIND("6F",ScheduleCompile!D538)),ISNUMBER(FIND("7F",ScheduleCompile!D538)),ISNUMBER(FIND("9F",ScheduleCompile!D538)),ISNUMBER(FIND("4F",ScheduleCompile!D538))),VALUE(LEFT(ScheduleCompile!D538,FIND("F",ScheduleCompile!D538)-1)),ScheduleCompile!D538)))))),ISTEXT(ScheduleCompile!#REF!)),"ENDTABLE",IF(ISERROR(IF(ScheduleCompile!D538="Off",0,IF(ScheduleCompile!D538="On",1,IF(ISNUMBER(ScheduleCompile!D538),ScheduleCompile!D538/1,IF(ISTEXT(ScheduleCompile!D538),IF(OR(ISNUMBER(FIND("5F",ScheduleCompile!D538)),ISNUMBER(FIND("0F",ScheduleCompile!D538)),ISNUMBER(FIND("8F",ScheduleCompile!D538)),ISNUMBER(FIND("1F",ScheduleCompile!D538)),ISNUMBER(FIND("2F",ScheduleCompile!D538)),ISNUMBER(FIND("3F",ScheduleCompile!D538)),ISNUMBER(FIND("6F",ScheduleCompile!D538)),ISNUMBER(FIND("7F",ScheduleCompile!D538)),ISNUMBER(FIND("9F",ScheduleCompile!D538)),ISNUMBER(FIND("4F",ScheduleCompile!D538))),VALUE(LEFT(ScheduleCompile!D538,FIND("F",ScheduleCompile!D538)-1)),ScheduleCompile!D538)))))),"",IF(ScheduleCompile!D538="Off",0,IF(ScheduleCompile!D538="On",1,IF(ISNUMBER(ScheduleCompile!D538),ScheduleCompile!D538/1,IF(ISTEXT(ScheduleCompile!D538),IF(OR(ISNUMBER(FIND("5F",ScheduleCompile!D538)),ISNUMBER(FIND("0F",ScheduleCompile!D538)),ISNUMBER(FIND("8F",ScheduleCompile!D538)),ISNUMBER(FIND("1F",ScheduleCompile!D538)),ISNUMBER(FIND("2F",ScheduleCompile!D538)),ISNUMBER(FIND("3F",ScheduleCompile!D538)),ISNUMBER(FIND("6F",ScheduleCompile!D538)),ISNUMBER(FIND("7F",ScheduleCompile!D538)),ISNUMBER(FIND("9F",ScheduleCompile!D538)),ISNUMBER(FIND("4F",ScheduleCompile!D538))),VALUE(LEFT(ScheduleCompile!D538,FIND("F",ScheduleCompile!D538)-1)),ScheduleCompile!D538)))))))</f>
        <v>51.5</v>
      </c>
      <c r="J545" s="1">
        <f>IF(AND(ISERROR(IF(ScheduleCompile!E538="Off",0,IF(ScheduleCompile!E538="On",1,IF(ISNUMBER(ScheduleCompile!E538),ScheduleCompile!E538/1,IF(ISTEXT(ScheduleCompile!E538),IF(OR(ISNUMBER(FIND("5F",ScheduleCompile!E538)),ISNUMBER(FIND("0F",ScheduleCompile!E538)),ISNUMBER(FIND("8F",ScheduleCompile!E538)),ISNUMBER(FIND("1F",ScheduleCompile!E538)),ISNUMBER(FIND("2F",ScheduleCompile!E538)),ISNUMBER(FIND("3F",ScheduleCompile!E538)),ISNUMBER(FIND("6F",ScheduleCompile!E538)),ISNUMBER(FIND("7F",ScheduleCompile!E538)),ISNUMBER(FIND("9F",ScheduleCompile!E538)),ISNUMBER(FIND("4F",ScheduleCompile!E538))),VALUE(LEFT(ScheduleCompile!E538,FIND("F",ScheduleCompile!E538)-1)),ScheduleCompile!E538)))))),ISTEXT(ScheduleCompile!#REF!)),"ENDTABLE",IF(ISERROR(IF(ScheduleCompile!E538="Off",0,IF(ScheduleCompile!E538="On",1,IF(ISNUMBER(ScheduleCompile!E538),ScheduleCompile!E538/1,IF(ISTEXT(ScheduleCompile!E538),IF(OR(ISNUMBER(FIND("5F",ScheduleCompile!E538)),ISNUMBER(FIND("0F",ScheduleCompile!E538)),ISNUMBER(FIND("8F",ScheduleCompile!E538)),ISNUMBER(FIND("1F",ScheduleCompile!E538)),ISNUMBER(FIND("2F",ScheduleCompile!E538)),ISNUMBER(FIND("3F",ScheduleCompile!E538)),ISNUMBER(FIND("6F",ScheduleCompile!E538)),ISNUMBER(FIND("7F",ScheduleCompile!E538)),ISNUMBER(FIND("9F",ScheduleCompile!E538)),ISNUMBER(FIND("4F",ScheduleCompile!E538))),VALUE(LEFT(ScheduleCompile!E538,FIND("F",ScheduleCompile!E538)-1)),ScheduleCompile!E538)))))),"",IF(ScheduleCompile!E538="Off",0,IF(ScheduleCompile!E538="On",1,IF(ISNUMBER(ScheduleCompile!E538),ScheduleCompile!E538/1,IF(ISTEXT(ScheduleCompile!E538),IF(OR(ISNUMBER(FIND("5F",ScheduleCompile!E538)),ISNUMBER(FIND("0F",ScheduleCompile!E538)),ISNUMBER(FIND("8F",ScheduleCompile!E538)),ISNUMBER(FIND("1F",ScheduleCompile!E538)),ISNUMBER(FIND("2F",ScheduleCompile!E538)),ISNUMBER(FIND("3F",ScheduleCompile!E538)),ISNUMBER(FIND("6F",ScheduleCompile!E538)),ISNUMBER(FIND("7F",ScheduleCompile!E538)),ISNUMBER(FIND("9F",ScheduleCompile!E538)),ISNUMBER(FIND("4F",ScheduleCompile!E538))),VALUE(LEFT(ScheduleCompile!E538,FIND("F",ScheduleCompile!E538)-1)),ScheduleCompile!E538)))))))</f>
        <v>51.5</v>
      </c>
      <c r="K545" s="1">
        <f>IF(AND(ISERROR(IF(ScheduleCompile!F538="Off",0,IF(ScheduleCompile!F538="On",1,IF(ISNUMBER(ScheduleCompile!F538),ScheduleCompile!F538/1,IF(ISTEXT(ScheduleCompile!F538),IF(OR(ISNUMBER(FIND("5F",ScheduleCompile!F538)),ISNUMBER(FIND("0F",ScheduleCompile!F538)),ISNUMBER(FIND("8F",ScheduleCompile!F538)),ISNUMBER(FIND("1F",ScheduleCompile!F538)),ISNUMBER(FIND("2F",ScheduleCompile!F538)),ISNUMBER(FIND("3F",ScheduleCompile!F538)),ISNUMBER(FIND("6F",ScheduleCompile!F538)),ISNUMBER(FIND("7F",ScheduleCompile!F538)),ISNUMBER(FIND("9F",ScheduleCompile!F538)),ISNUMBER(FIND("4F",ScheduleCompile!F538))),VALUE(LEFT(ScheduleCompile!F538,FIND("F",ScheduleCompile!F538)-1)),ScheduleCompile!F538)))))),ISTEXT(ScheduleCompile!#REF!)),"ENDTABLE",IF(ISERROR(IF(ScheduleCompile!F538="Off",0,IF(ScheduleCompile!F538="On",1,IF(ISNUMBER(ScheduleCompile!F538),ScheduleCompile!F538/1,IF(ISTEXT(ScheduleCompile!F538),IF(OR(ISNUMBER(FIND("5F",ScheduleCompile!F538)),ISNUMBER(FIND("0F",ScheduleCompile!F538)),ISNUMBER(FIND("8F",ScheduleCompile!F538)),ISNUMBER(FIND("1F",ScheduleCompile!F538)),ISNUMBER(FIND("2F",ScheduleCompile!F538)),ISNUMBER(FIND("3F",ScheduleCompile!F538)),ISNUMBER(FIND("6F",ScheduleCompile!F538)),ISNUMBER(FIND("7F",ScheduleCompile!F538)),ISNUMBER(FIND("9F",ScheduleCompile!F538)),ISNUMBER(FIND("4F",ScheduleCompile!F538))),VALUE(LEFT(ScheduleCompile!F538,FIND("F",ScheduleCompile!F538)-1)),ScheduleCompile!F538)))))),"",IF(ScheduleCompile!F538="Off",0,IF(ScheduleCompile!F538="On",1,IF(ISNUMBER(ScheduleCompile!F538),ScheduleCompile!F538/1,IF(ISTEXT(ScheduleCompile!F538),IF(OR(ISNUMBER(FIND("5F",ScheduleCompile!F538)),ISNUMBER(FIND("0F",ScheduleCompile!F538)),ISNUMBER(FIND("8F",ScheduleCompile!F538)),ISNUMBER(FIND("1F",ScheduleCompile!F538)),ISNUMBER(FIND("2F",ScheduleCompile!F538)),ISNUMBER(FIND("3F",ScheduleCompile!F538)),ISNUMBER(FIND("6F",ScheduleCompile!F538)),ISNUMBER(FIND("7F",ScheduleCompile!F538)),ISNUMBER(FIND("9F",ScheduleCompile!F538)),ISNUMBER(FIND("4F",ScheduleCompile!F538))),VALUE(LEFT(ScheduleCompile!F538,FIND("F",ScheduleCompile!F538)-1)),ScheduleCompile!F538)))))))</f>
        <v>51.5</v>
      </c>
      <c r="L545" s="1">
        <f>IF(AND(ISERROR(IF(ScheduleCompile!G538="Off",0,IF(ScheduleCompile!G538="On",1,IF(ISNUMBER(ScheduleCompile!G538),ScheduleCompile!G538/1,IF(ISTEXT(ScheduleCompile!G538),IF(OR(ISNUMBER(FIND("5F",ScheduleCompile!G538)),ISNUMBER(FIND("0F",ScheduleCompile!G538)),ISNUMBER(FIND("8F",ScheduleCompile!G538)),ISNUMBER(FIND("1F",ScheduleCompile!G538)),ISNUMBER(FIND("2F",ScheduleCompile!G538)),ISNUMBER(FIND("3F",ScheduleCompile!G538)),ISNUMBER(FIND("6F",ScheduleCompile!G538)),ISNUMBER(FIND("7F",ScheduleCompile!G538)),ISNUMBER(FIND("9F",ScheduleCompile!G538)),ISNUMBER(FIND("4F",ScheduleCompile!G538))),VALUE(LEFT(ScheduleCompile!G538,FIND("F",ScheduleCompile!G538)-1)),ScheduleCompile!G538)))))),ISTEXT(ScheduleCompile!#REF!)),"ENDTABLE",IF(ISERROR(IF(ScheduleCompile!G538="Off",0,IF(ScheduleCompile!G538="On",1,IF(ISNUMBER(ScheduleCompile!G538),ScheduleCompile!G538/1,IF(ISTEXT(ScheduleCompile!G538),IF(OR(ISNUMBER(FIND("5F",ScheduleCompile!G538)),ISNUMBER(FIND("0F",ScheduleCompile!G538)),ISNUMBER(FIND("8F",ScheduleCompile!G538)),ISNUMBER(FIND("1F",ScheduleCompile!G538)),ISNUMBER(FIND("2F",ScheduleCompile!G538)),ISNUMBER(FIND("3F",ScheduleCompile!G538)),ISNUMBER(FIND("6F",ScheduleCompile!G538)),ISNUMBER(FIND("7F",ScheduleCompile!G538)),ISNUMBER(FIND("9F",ScheduleCompile!G538)),ISNUMBER(FIND("4F",ScheduleCompile!G538))),VALUE(LEFT(ScheduleCompile!G538,FIND("F",ScheduleCompile!G538)-1)),ScheduleCompile!G538)))))),"",IF(ScheduleCompile!G538="Off",0,IF(ScheduleCompile!G538="On",1,IF(ISNUMBER(ScheduleCompile!G538),ScheduleCompile!G538/1,IF(ISTEXT(ScheduleCompile!G538),IF(OR(ISNUMBER(FIND("5F",ScheduleCompile!G538)),ISNUMBER(FIND("0F",ScheduleCompile!G538)),ISNUMBER(FIND("8F",ScheduleCompile!G538)),ISNUMBER(FIND("1F",ScheduleCompile!G538)),ISNUMBER(FIND("2F",ScheduleCompile!G538)),ISNUMBER(FIND("3F",ScheduleCompile!G538)),ISNUMBER(FIND("6F",ScheduleCompile!G538)),ISNUMBER(FIND("7F",ScheduleCompile!G538)),ISNUMBER(FIND("9F",ScheduleCompile!G538)),ISNUMBER(FIND("4F",ScheduleCompile!G538))),VALUE(LEFT(ScheduleCompile!G538,FIND("F",ScheduleCompile!G538)-1)),ScheduleCompile!G538)))))))</f>
        <v>51.5</v>
      </c>
      <c r="M545" s="1">
        <f>IF(AND(ISERROR(IF(ScheduleCompile!H538="Off",0,IF(ScheduleCompile!H538="On",1,IF(ISNUMBER(ScheduleCompile!H538),ScheduleCompile!H538/1,IF(ISTEXT(ScheduleCompile!H538),IF(OR(ISNUMBER(FIND("5F",ScheduleCompile!H538)),ISNUMBER(FIND("0F",ScheduleCompile!H538)),ISNUMBER(FIND("8F",ScheduleCompile!H538)),ISNUMBER(FIND("1F",ScheduleCompile!H538)),ISNUMBER(FIND("2F",ScheduleCompile!H538)),ISNUMBER(FIND("3F",ScheduleCompile!H538)),ISNUMBER(FIND("6F",ScheduleCompile!H538)),ISNUMBER(FIND("7F",ScheduleCompile!H538)),ISNUMBER(FIND("9F",ScheduleCompile!H538)),ISNUMBER(FIND("4F",ScheduleCompile!H538))),VALUE(LEFT(ScheduleCompile!H538,FIND("F",ScheduleCompile!H538)-1)),ScheduleCompile!H538)))))),ISTEXT(ScheduleCompile!#REF!)),"ENDTABLE",IF(ISERROR(IF(ScheduleCompile!H538="Off",0,IF(ScheduleCompile!H538="On",1,IF(ISNUMBER(ScheduleCompile!H538),ScheduleCompile!H538/1,IF(ISTEXT(ScheduleCompile!H538),IF(OR(ISNUMBER(FIND("5F",ScheduleCompile!H538)),ISNUMBER(FIND("0F",ScheduleCompile!H538)),ISNUMBER(FIND("8F",ScheduleCompile!H538)),ISNUMBER(FIND("1F",ScheduleCompile!H538)),ISNUMBER(FIND("2F",ScheduleCompile!H538)),ISNUMBER(FIND("3F",ScheduleCompile!H538)),ISNUMBER(FIND("6F",ScheduleCompile!H538)),ISNUMBER(FIND("7F",ScheduleCompile!H538)),ISNUMBER(FIND("9F",ScheduleCompile!H538)),ISNUMBER(FIND("4F",ScheduleCompile!H538))),VALUE(LEFT(ScheduleCompile!H538,FIND("F",ScheduleCompile!H538)-1)),ScheduleCompile!H538)))))),"",IF(ScheduleCompile!H538="Off",0,IF(ScheduleCompile!H538="On",1,IF(ISNUMBER(ScheduleCompile!H538),ScheduleCompile!H538/1,IF(ISTEXT(ScheduleCompile!H538),IF(OR(ISNUMBER(FIND("5F",ScheduleCompile!H538)),ISNUMBER(FIND("0F",ScheduleCompile!H538)),ISNUMBER(FIND("8F",ScheduleCompile!H538)),ISNUMBER(FIND("1F",ScheduleCompile!H538)),ISNUMBER(FIND("2F",ScheduleCompile!H538)),ISNUMBER(FIND("3F",ScheduleCompile!H538)),ISNUMBER(FIND("6F",ScheduleCompile!H538)),ISNUMBER(FIND("7F",ScheduleCompile!H538)),ISNUMBER(FIND("9F",ScheduleCompile!H538)),ISNUMBER(FIND("4F",ScheduleCompile!H538))),VALUE(LEFT(ScheduleCompile!H538,FIND("F",ScheduleCompile!H538)-1)),ScheduleCompile!H538)))))))</f>
        <v>51.5</v>
      </c>
      <c r="N545" s="1">
        <f>IF(AND(ISERROR(IF(ScheduleCompile!I538="Off",0,IF(ScheduleCompile!I538="On",1,IF(ISNUMBER(ScheduleCompile!I538),ScheduleCompile!I538/1,IF(ISTEXT(ScheduleCompile!I538),IF(OR(ISNUMBER(FIND("5F",ScheduleCompile!I538)),ISNUMBER(FIND("0F",ScheduleCompile!I538)),ISNUMBER(FIND("8F",ScheduleCompile!I538)),ISNUMBER(FIND("1F",ScheduleCompile!I538)),ISNUMBER(FIND("2F",ScheduleCompile!I538)),ISNUMBER(FIND("3F",ScheduleCompile!I538)),ISNUMBER(FIND("6F",ScheduleCompile!I538)),ISNUMBER(FIND("7F",ScheduleCompile!I538)),ISNUMBER(FIND("9F",ScheduleCompile!I538)),ISNUMBER(FIND("4F",ScheduleCompile!I538))),VALUE(LEFT(ScheduleCompile!I538,FIND("F",ScheduleCompile!I538)-1)),ScheduleCompile!I538)))))),ISTEXT(ScheduleCompile!#REF!)),"ENDTABLE",IF(ISERROR(IF(ScheduleCompile!I538="Off",0,IF(ScheduleCompile!I538="On",1,IF(ISNUMBER(ScheduleCompile!I538),ScheduleCompile!I538/1,IF(ISTEXT(ScheduleCompile!I538),IF(OR(ISNUMBER(FIND("5F",ScheduleCompile!I538)),ISNUMBER(FIND("0F",ScheduleCompile!I538)),ISNUMBER(FIND("8F",ScheduleCompile!I538)),ISNUMBER(FIND("1F",ScheduleCompile!I538)),ISNUMBER(FIND("2F",ScheduleCompile!I538)),ISNUMBER(FIND("3F",ScheduleCompile!I538)),ISNUMBER(FIND("6F",ScheduleCompile!I538)),ISNUMBER(FIND("7F",ScheduleCompile!I538)),ISNUMBER(FIND("9F",ScheduleCompile!I538)),ISNUMBER(FIND("4F",ScheduleCompile!I538))),VALUE(LEFT(ScheduleCompile!I538,FIND("F",ScheduleCompile!I538)-1)),ScheduleCompile!I538)))))),"",IF(ScheduleCompile!I538="Off",0,IF(ScheduleCompile!I538="On",1,IF(ISNUMBER(ScheduleCompile!I538),ScheduleCompile!I538/1,IF(ISTEXT(ScheduleCompile!I538),IF(OR(ISNUMBER(FIND("5F",ScheduleCompile!I538)),ISNUMBER(FIND("0F",ScheduleCompile!I538)),ISNUMBER(FIND("8F",ScheduleCompile!I538)),ISNUMBER(FIND("1F",ScheduleCompile!I538)),ISNUMBER(FIND("2F",ScheduleCompile!I538)),ISNUMBER(FIND("3F",ScheduleCompile!I538)),ISNUMBER(FIND("6F",ScheduleCompile!I538)),ISNUMBER(FIND("7F",ScheduleCompile!I538)),ISNUMBER(FIND("9F",ScheduleCompile!I538)),ISNUMBER(FIND("4F",ScheduleCompile!I538))),VALUE(LEFT(ScheduleCompile!I538,FIND("F",ScheduleCompile!I538)-1)),ScheduleCompile!I538)))))))</f>
        <v>51.5</v>
      </c>
      <c r="O545" s="1">
        <f>IF(AND(ISERROR(IF(ScheduleCompile!J538="Off",0,IF(ScheduleCompile!J538="On",1,IF(ISNUMBER(ScheduleCompile!J538),ScheduleCompile!J538/1,IF(ISTEXT(ScheduleCompile!J538),IF(OR(ISNUMBER(FIND("5F",ScheduleCompile!J538)),ISNUMBER(FIND("0F",ScheduleCompile!J538)),ISNUMBER(FIND("8F",ScheduleCompile!J538)),ISNUMBER(FIND("1F",ScheduleCompile!J538)),ISNUMBER(FIND("2F",ScheduleCompile!J538)),ISNUMBER(FIND("3F",ScheduleCompile!J538)),ISNUMBER(FIND("6F",ScheduleCompile!J538)),ISNUMBER(FIND("7F",ScheduleCompile!J538)),ISNUMBER(FIND("9F",ScheduleCompile!J538)),ISNUMBER(FIND("4F",ScheduleCompile!J538))),VALUE(LEFT(ScheduleCompile!J538,FIND("F",ScheduleCompile!J538)-1)),ScheduleCompile!J538)))))),ISTEXT(ScheduleCompile!#REF!)),"ENDTABLE",IF(ISERROR(IF(ScheduleCompile!J538="Off",0,IF(ScheduleCompile!J538="On",1,IF(ISNUMBER(ScheduleCompile!J538),ScheduleCompile!J538/1,IF(ISTEXT(ScheduleCompile!J538),IF(OR(ISNUMBER(FIND("5F",ScheduleCompile!J538)),ISNUMBER(FIND("0F",ScheduleCompile!J538)),ISNUMBER(FIND("8F",ScheduleCompile!J538)),ISNUMBER(FIND("1F",ScheduleCompile!J538)),ISNUMBER(FIND("2F",ScheduleCompile!J538)),ISNUMBER(FIND("3F",ScheduleCompile!J538)),ISNUMBER(FIND("6F",ScheduleCompile!J538)),ISNUMBER(FIND("7F",ScheduleCompile!J538)),ISNUMBER(FIND("9F",ScheduleCompile!J538)),ISNUMBER(FIND("4F",ScheduleCompile!J538))),VALUE(LEFT(ScheduleCompile!J538,FIND("F",ScheduleCompile!J538)-1)),ScheduleCompile!J538)))))),"",IF(ScheduleCompile!J538="Off",0,IF(ScheduleCompile!J538="On",1,IF(ISNUMBER(ScheduleCompile!J538),ScheduleCompile!J538/1,IF(ISTEXT(ScheduleCompile!J538),IF(OR(ISNUMBER(FIND("5F",ScheduleCompile!J538)),ISNUMBER(FIND("0F",ScheduleCompile!J538)),ISNUMBER(FIND("8F",ScheduleCompile!J538)),ISNUMBER(FIND("1F",ScheduleCompile!J538)),ISNUMBER(FIND("2F",ScheduleCompile!J538)),ISNUMBER(FIND("3F",ScheduleCompile!J538)),ISNUMBER(FIND("6F",ScheduleCompile!J538)),ISNUMBER(FIND("7F",ScheduleCompile!J538)),ISNUMBER(FIND("9F",ScheduleCompile!J538)),ISNUMBER(FIND("4F",ScheduleCompile!J538))),VALUE(LEFT(ScheduleCompile!J538,FIND("F",ScheduleCompile!J538)-1)),ScheduleCompile!J538)))))))</f>
        <v>51.5</v>
      </c>
      <c r="P545" s="1">
        <f>IF(AND(ISERROR(IF(ScheduleCompile!K538="Off",0,IF(ScheduleCompile!K538="On",1,IF(ISNUMBER(ScheduleCompile!K538),ScheduleCompile!K538/1,IF(ISTEXT(ScheduleCompile!K538),IF(OR(ISNUMBER(FIND("5F",ScheduleCompile!K538)),ISNUMBER(FIND("0F",ScheduleCompile!K538)),ISNUMBER(FIND("8F",ScheduleCompile!K538)),ISNUMBER(FIND("1F",ScheduleCompile!K538)),ISNUMBER(FIND("2F",ScheduleCompile!K538)),ISNUMBER(FIND("3F",ScheduleCompile!K538)),ISNUMBER(FIND("6F",ScheduleCompile!K538)),ISNUMBER(FIND("7F",ScheduleCompile!K538)),ISNUMBER(FIND("9F",ScheduleCompile!K538)),ISNUMBER(FIND("4F",ScheduleCompile!K538))),VALUE(LEFT(ScheduleCompile!K538,FIND("F",ScheduleCompile!K538)-1)),ScheduleCompile!K538)))))),ISTEXT(ScheduleCompile!#REF!)),"ENDTABLE",IF(ISERROR(IF(ScheduleCompile!K538="Off",0,IF(ScheduleCompile!K538="On",1,IF(ISNUMBER(ScheduleCompile!K538),ScheduleCompile!K538/1,IF(ISTEXT(ScheduleCompile!K538),IF(OR(ISNUMBER(FIND("5F",ScheduleCompile!K538)),ISNUMBER(FIND("0F",ScheduleCompile!K538)),ISNUMBER(FIND("8F",ScheduleCompile!K538)),ISNUMBER(FIND("1F",ScheduleCompile!K538)),ISNUMBER(FIND("2F",ScheduleCompile!K538)),ISNUMBER(FIND("3F",ScheduleCompile!K538)),ISNUMBER(FIND("6F",ScheduleCompile!K538)),ISNUMBER(FIND("7F",ScheduleCompile!K538)),ISNUMBER(FIND("9F",ScheduleCompile!K538)),ISNUMBER(FIND("4F",ScheduleCompile!K538))),VALUE(LEFT(ScheduleCompile!K538,FIND("F",ScheduleCompile!K538)-1)),ScheduleCompile!K538)))))),"",IF(ScheduleCompile!K538="Off",0,IF(ScheduleCompile!K538="On",1,IF(ISNUMBER(ScheduleCompile!K538),ScheduleCompile!K538/1,IF(ISTEXT(ScheduleCompile!K538),IF(OR(ISNUMBER(FIND("5F",ScheduleCompile!K538)),ISNUMBER(FIND("0F",ScheduleCompile!K538)),ISNUMBER(FIND("8F",ScheduleCompile!K538)),ISNUMBER(FIND("1F",ScheduleCompile!K538)),ISNUMBER(FIND("2F",ScheduleCompile!K538)),ISNUMBER(FIND("3F",ScheduleCompile!K538)),ISNUMBER(FIND("6F",ScheduleCompile!K538)),ISNUMBER(FIND("7F",ScheduleCompile!K538)),ISNUMBER(FIND("9F",ScheduleCompile!K538)),ISNUMBER(FIND("4F",ScheduleCompile!K538))),VALUE(LEFT(ScheduleCompile!K538,FIND("F",ScheduleCompile!K538)-1)),ScheduleCompile!K538)))))))</f>
        <v>51.5</v>
      </c>
      <c r="Q545" s="1">
        <f>IF(AND(ISERROR(IF(ScheduleCompile!L538="Off",0,IF(ScheduleCompile!L538="On",1,IF(ISNUMBER(ScheduleCompile!L538),ScheduleCompile!L538/1,IF(ISTEXT(ScheduleCompile!L538),IF(OR(ISNUMBER(FIND("5F",ScheduleCompile!L538)),ISNUMBER(FIND("0F",ScheduleCompile!L538)),ISNUMBER(FIND("8F",ScheduleCompile!L538)),ISNUMBER(FIND("1F",ScheduleCompile!L538)),ISNUMBER(FIND("2F",ScheduleCompile!L538)),ISNUMBER(FIND("3F",ScheduleCompile!L538)),ISNUMBER(FIND("6F",ScheduleCompile!L538)),ISNUMBER(FIND("7F",ScheduleCompile!L538)),ISNUMBER(FIND("9F",ScheduleCompile!L538)),ISNUMBER(FIND("4F",ScheduleCompile!L538))),VALUE(LEFT(ScheduleCompile!L538,FIND("F",ScheduleCompile!L538)-1)),ScheduleCompile!L538)))))),ISTEXT(ScheduleCompile!#REF!)),"ENDTABLE",IF(ISERROR(IF(ScheduleCompile!L538="Off",0,IF(ScheduleCompile!L538="On",1,IF(ISNUMBER(ScheduleCompile!L538),ScheduleCompile!L538/1,IF(ISTEXT(ScheduleCompile!L538),IF(OR(ISNUMBER(FIND("5F",ScheduleCompile!L538)),ISNUMBER(FIND("0F",ScheduleCompile!L538)),ISNUMBER(FIND("8F",ScheduleCompile!L538)),ISNUMBER(FIND("1F",ScheduleCompile!L538)),ISNUMBER(FIND("2F",ScheduleCompile!L538)),ISNUMBER(FIND("3F",ScheduleCompile!L538)),ISNUMBER(FIND("6F",ScheduleCompile!L538)),ISNUMBER(FIND("7F",ScheduleCompile!L538)),ISNUMBER(FIND("9F",ScheduleCompile!L538)),ISNUMBER(FIND("4F",ScheduleCompile!L538))),VALUE(LEFT(ScheduleCompile!L538,FIND("F",ScheduleCompile!L538)-1)),ScheduleCompile!L538)))))),"",IF(ScheduleCompile!L538="Off",0,IF(ScheduleCompile!L538="On",1,IF(ISNUMBER(ScheduleCompile!L538),ScheduleCompile!L538/1,IF(ISTEXT(ScheduleCompile!L538),IF(OR(ISNUMBER(FIND("5F",ScheduleCompile!L538)),ISNUMBER(FIND("0F",ScheduleCompile!L538)),ISNUMBER(FIND("8F",ScheduleCompile!L538)),ISNUMBER(FIND("1F",ScheduleCompile!L538)),ISNUMBER(FIND("2F",ScheduleCompile!L538)),ISNUMBER(FIND("3F",ScheduleCompile!L538)),ISNUMBER(FIND("6F",ScheduleCompile!L538)),ISNUMBER(FIND("7F",ScheduleCompile!L538)),ISNUMBER(FIND("9F",ScheduleCompile!L538)),ISNUMBER(FIND("4F",ScheduleCompile!L538))),VALUE(LEFT(ScheduleCompile!L538,FIND("F",ScheduleCompile!L538)-1)),ScheduleCompile!L538)))))))</f>
        <v>51.5</v>
      </c>
      <c r="R545" s="1">
        <f>IF(AND(ISERROR(IF(ScheduleCompile!M538="Off",0,IF(ScheduleCompile!M538="On",1,IF(ISNUMBER(ScheduleCompile!M538),ScheduleCompile!M538/1,IF(ISTEXT(ScheduleCompile!M538),IF(OR(ISNUMBER(FIND("5F",ScheduleCompile!M538)),ISNUMBER(FIND("0F",ScheduleCompile!M538)),ISNUMBER(FIND("8F",ScheduleCompile!M538)),ISNUMBER(FIND("1F",ScheduleCompile!M538)),ISNUMBER(FIND("2F",ScheduleCompile!M538)),ISNUMBER(FIND("3F",ScheduleCompile!M538)),ISNUMBER(FIND("6F",ScheduleCompile!M538)),ISNUMBER(FIND("7F",ScheduleCompile!M538)),ISNUMBER(FIND("9F",ScheduleCompile!M538)),ISNUMBER(FIND("4F",ScheduleCompile!M538))),VALUE(LEFT(ScheduleCompile!M538,FIND("F",ScheduleCompile!M538)-1)),ScheduleCompile!M538)))))),ISTEXT(ScheduleCompile!#REF!)),"ENDTABLE",IF(ISERROR(IF(ScheduleCompile!M538="Off",0,IF(ScheduleCompile!M538="On",1,IF(ISNUMBER(ScheduleCompile!M538),ScheduleCompile!M538/1,IF(ISTEXT(ScheduleCompile!M538),IF(OR(ISNUMBER(FIND("5F",ScheduleCompile!M538)),ISNUMBER(FIND("0F",ScheduleCompile!M538)),ISNUMBER(FIND("8F",ScheduleCompile!M538)),ISNUMBER(FIND("1F",ScheduleCompile!M538)),ISNUMBER(FIND("2F",ScheduleCompile!M538)),ISNUMBER(FIND("3F",ScheduleCompile!M538)),ISNUMBER(FIND("6F",ScheduleCompile!M538)),ISNUMBER(FIND("7F",ScheduleCompile!M538)),ISNUMBER(FIND("9F",ScheduleCompile!M538)),ISNUMBER(FIND("4F",ScheduleCompile!M538))),VALUE(LEFT(ScheduleCompile!M538,FIND("F",ScheduleCompile!M538)-1)),ScheduleCompile!M538)))))),"",IF(ScheduleCompile!M538="Off",0,IF(ScheduleCompile!M538="On",1,IF(ISNUMBER(ScheduleCompile!M538),ScheduleCompile!M538/1,IF(ISTEXT(ScheduleCompile!M538),IF(OR(ISNUMBER(FIND("5F",ScheduleCompile!M538)),ISNUMBER(FIND("0F",ScheduleCompile!M538)),ISNUMBER(FIND("8F",ScheduleCompile!M538)),ISNUMBER(FIND("1F",ScheduleCompile!M538)),ISNUMBER(FIND("2F",ScheduleCompile!M538)),ISNUMBER(FIND("3F",ScheduleCompile!M538)),ISNUMBER(FIND("6F",ScheduleCompile!M538)),ISNUMBER(FIND("7F",ScheduleCompile!M538)),ISNUMBER(FIND("9F",ScheduleCompile!M538)),ISNUMBER(FIND("4F",ScheduleCompile!M538))),VALUE(LEFT(ScheduleCompile!M538,FIND("F",ScheduleCompile!M538)-1)),ScheduleCompile!M538)))))))</f>
        <v>51.5</v>
      </c>
      <c r="S545" s="1">
        <f>IF(AND(ISERROR(IF(ScheduleCompile!N538="Off",0,IF(ScheduleCompile!N538="On",1,IF(ISNUMBER(ScheduleCompile!N538),ScheduleCompile!N538/1,IF(ISTEXT(ScheduleCompile!N538),IF(OR(ISNUMBER(FIND("5F",ScheduleCompile!N538)),ISNUMBER(FIND("0F",ScheduleCompile!N538)),ISNUMBER(FIND("8F",ScheduleCompile!N538)),ISNUMBER(FIND("1F",ScheduleCompile!N538)),ISNUMBER(FIND("2F",ScheduleCompile!N538)),ISNUMBER(FIND("3F",ScheduleCompile!N538)),ISNUMBER(FIND("6F",ScheduleCompile!N538)),ISNUMBER(FIND("7F",ScheduleCompile!N538)),ISNUMBER(FIND("9F",ScheduleCompile!N538)),ISNUMBER(FIND("4F",ScheduleCompile!N538))),VALUE(LEFT(ScheduleCompile!N538,FIND("F",ScheduleCompile!N538)-1)),ScheduleCompile!N538)))))),ISTEXT(ScheduleCompile!#REF!)),"ENDTABLE",IF(ISERROR(IF(ScheduleCompile!N538="Off",0,IF(ScheduleCompile!N538="On",1,IF(ISNUMBER(ScheduleCompile!N538),ScheduleCompile!N538/1,IF(ISTEXT(ScheduleCompile!N538),IF(OR(ISNUMBER(FIND("5F",ScheduleCompile!N538)),ISNUMBER(FIND("0F",ScheduleCompile!N538)),ISNUMBER(FIND("8F",ScheduleCompile!N538)),ISNUMBER(FIND("1F",ScheduleCompile!N538)),ISNUMBER(FIND("2F",ScheduleCompile!N538)),ISNUMBER(FIND("3F",ScheduleCompile!N538)),ISNUMBER(FIND("6F",ScheduleCompile!N538)),ISNUMBER(FIND("7F",ScheduleCompile!N538)),ISNUMBER(FIND("9F",ScheduleCompile!N538)),ISNUMBER(FIND("4F",ScheduleCompile!N538))),VALUE(LEFT(ScheduleCompile!N538,FIND("F",ScheduleCompile!N538)-1)),ScheduleCompile!N538)))))),"",IF(ScheduleCompile!N538="Off",0,IF(ScheduleCompile!N538="On",1,IF(ISNUMBER(ScheduleCompile!N538),ScheduleCompile!N538/1,IF(ISTEXT(ScheduleCompile!N538),IF(OR(ISNUMBER(FIND("5F",ScheduleCompile!N538)),ISNUMBER(FIND("0F",ScheduleCompile!N538)),ISNUMBER(FIND("8F",ScheduleCompile!N538)),ISNUMBER(FIND("1F",ScheduleCompile!N538)),ISNUMBER(FIND("2F",ScheduleCompile!N538)),ISNUMBER(FIND("3F",ScheduleCompile!N538)),ISNUMBER(FIND("6F",ScheduleCompile!N538)),ISNUMBER(FIND("7F",ScheduleCompile!N538)),ISNUMBER(FIND("9F",ScheduleCompile!N538)),ISNUMBER(FIND("4F",ScheduleCompile!N538))),VALUE(LEFT(ScheduleCompile!N538,FIND("F",ScheduleCompile!N538)-1)),ScheduleCompile!N538)))))))</f>
        <v>51.5</v>
      </c>
      <c r="T545" s="1">
        <f>IF(AND(ISERROR(IF(ScheduleCompile!O538="Off",0,IF(ScheduleCompile!O538="On",1,IF(ISNUMBER(ScheduleCompile!O538),ScheduleCompile!O538/1,IF(ISTEXT(ScheduleCompile!O538),IF(OR(ISNUMBER(FIND("5F",ScheduleCompile!O538)),ISNUMBER(FIND("0F",ScheduleCompile!O538)),ISNUMBER(FIND("8F",ScheduleCompile!O538)),ISNUMBER(FIND("1F",ScheduleCompile!O538)),ISNUMBER(FIND("2F",ScheduleCompile!O538)),ISNUMBER(FIND("3F",ScheduleCompile!O538)),ISNUMBER(FIND("6F",ScheduleCompile!O538)),ISNUMBER(FIND("7F",ScheduleCompile!O538)),ISNUMBER(FIND("9F",ScheduleCompile!O538)),ISNUMBER(FIND("4F",ScheduleCompile!O538))),VALUE(LEFT(ScheduleCompile!O538,FIND("F",ScheduleCompile!O538)-1)),ScheduleCompile!O538)))))),ISTEXT(ScheduleCompile!#REF!)),"ENDTABLE",IF(ISERROR(IF(ScheduleCompile!O538="Off",0,IF(ScheduleCompile!O538="On",1,IF(ISNUMBER(ScheduleCompile!O538),ScheduleCompile!O538/1,IF(ISTEXT(ScheduleCompile!O538),IF(OR(ISNUMBER(FIND("5F",ScheduleCompile!O538)),ISNUMBER(FIND("0F",ScheduleCompile!O538)),ISNUMBER(FIND("8F",ScheduleCompile!O538)),ISNUMBER(FIND("1F",ScheduleCompile!O538)),ISNUMBER(FIND("2F",ScheduleCompile!O538)),ISNUMBER(FIND("3F",ScheduleCompile!O538)),ISNUMBER(FIND("6F",ScheduleCompile!O538)),ISNUMBER(FIND("7F",ScheduleCompile!O538)),ISNUMBER(FIND("9F",ScheduleCompile!O538)),ISNUMBER(FIND("4F",ScheduleCompile!O538))),VALUE(LEFT(ScheduleCompile!O538,FIND("F",ScheduleCompile!O538)-1)),ScheduleCompile!O538)))))),"",IF(ScheduleCompile!O538="Off",0,IF(ScheduleCompile!O538="On",1,IF(ISNUMBER(ScheduleCompile!O538),ScheduleCompile!O538/1,IF(ISTEXT(ScheduleCompile!O538),IF(OR(ISNUMBER(FIND("5F",ScheduleCompile!O538)),ISNUMBER(FIND("0F",ScheduleCompile!O538)),ISNUMBER(FIND("8F",ScheduleCompile!O538)),ISNUMBER(FIND("1F",ScheduleCompile!O538)),ISNUMBER(FIND("2F",ScheduleCompile!O538)),ISNUMBER(FIND("3F",ScheduleCompile!O538)),ISNUMBER(FIND("6F",ScheduleCompile!O538)),ISNUMBER(FIND("7F",ScheduleCompile!O538)),ISNUMBER(FIND("9F",ScheduleCompile!O538)),ISNUMBER(FIND("4F",ScheduleCompile!O538))),VALUE(LEFT(ScheduleCompile!O538,FIND("F",ScheduleCompile!O538)-1)),ScheduleCompile!O538)))))))</f>
        <v>51.5</v>
      </c>
      <c r="U545" s="1">
        <f>IF(AND(ISERROR(IF(ScheduleCompile!P538="Off",0,IF(ScheduleCompile!P538="On",1,IF(ISNUMBER(ScheduleCompile!P538),ScheduleCompile!P538/1,IF(ISTEXT(ScheduleCompile!P538),IF(OR(ISNUMBER(FIND("5F",ScheduleCompile!P538)),ISNUMBER(FIND("0F",ScheduleCompile!P538)),ISNUMBER(FIND("8F",ScheduleCompile!P538)),ISNUMBER(FIND("1F",ScheduleCompile!P538)),ISNUMBER(FIND("2F",ScheduleCompile!P538)),ISNUMBER(FIND("3F",ScheduleCompile!P538)),ISNUMBER(FIND("6F",ScheduleCompile!P538)),ISNUMBER(FIND("7F",ScheduleCompile!P538)),ISNUMBER(FIND("9F",ScheduleCompile!P538)),ISNUMBER(FIND("4F",ScheduleCompile!P538))),VALUE(LEFT(ScheduleCompile!P538,FIND("F",ScheduleCompile!P538)-1)),ScheduleCompile!P538)))))),ISTEXT(ScheduleCompile!#REF!)),"ENDTABLE",IF(ISERROR(IF(ScheduleCompile!P538="Off",0,IF(ScheduleCompile!P538="On",1,IF(ISNUMBER(ScheduleCompile!P538),ScheduleCompile!P538/1,IF(ISTEXT(ScheduleCompile!P538),IF(OR(ISNUMBER(FIND("5F",ScheduleCompile!P538)),ISNUMBER(FIND("0F",ScheduleCompile!P538)),ISNUMBER(FIND("8F",ScheduleCompile!P538)),ISNUMBER(FIND("1F",ScheduleCompile!P538)),ISNUMBER(FIND("2F",ScheduleCompile!P538)),ISNUMBER(FIND("3F",ScheduleCompile!P538)),ISNUMBER(FIND("6F",ScheduleCompile!P538)),ISNUMBER(FIND("7F",ScheduleCompile!P538)),ISNUMBER(FIND("9F",ScheduleCompile!P538)),ISNUMBER(FIND("4F",ScheduleCompile!P538))),VALUE(LEFT(ScheduleCompile!P538,FIND("F",ScheduleCompile!P538)-1)),ScheduleCompile!P538)))))),"",IF(ScheduleCompile!P538="Off",0,IF(ScheduleCompile!P538="On",1,IF(ISNUMBER(ScheduleCompile!P538),ScheduleCompile!P538/1,IF(ISTEXT(ScheduleCompile!P538),IF(OR(ISNUMBER(FIND("5F",ScheduleCompile!P538)),ISNUMBER(FIND("0F",ScheduleCompile!P538)),ISNUMBER(FIND("8F",ScheduleCompile!P538)),ISNUMBER(FIND("1F",ScheduleCompile!P538)),ISNUMBER(FIND("2F",ScheduleCompile!P538)),ISNUMBER(FIND("3F",ScheduleCompile!P538)),ISNUMBER(FIND("6F",ScheduleCompile!P538)),ISNUMBER(FIND("7F",ScheduleCompile!P538)),ISNUMBER(FIND("9F",ScheduleCompile!P538)),ISNUMBER(FIND("4F",ScheduleCompile!P538))),VALUE(LEFT(ScheduleCompile!P538,FIND("F",ScheduleCompile!P538)-1)),ScheduleCompile!P538)))))))</f>
        <v>51.5</v>
      </c>
      <c r="V545" s="1">
        <f>IF(AND(ISERROR(IF(ScheduleCompile!Q538="Off",0,IF(ScheduleCompile!Q538="On",1,IF(ISNUMBER(ScheduleCompile!Q538),ScheduleCompile!Q538/1,IF(ISTEXT(ScheduleCompile!Q538),IF(OR(ISNUMBER(FIND("5F",ScheduleCompile!Q538)),ISNUMBER(FIND("0F",ScheduleCompile!Q538)),ISNUMBER(FIND("8F",ScheduleCompile!Q538)),ISNUMBER(FIND("1F",ScheduleCompile!Q538)),ISNUMBER(FIND("2F",ScheduleCompile!Q538)),ISNUMBER(FIND("3F",ScheduleCompile!Q538)),ISNUMBER(FIND("6F",ScheduleCompile!Q538)),ISNUMBER(FIND("7F",ScheduleCompile!Q538)),ISNUMBER(FIND("9F",ScheduleCompile!Q538)),ISNUMBER(FIND("4F",ScheduleCompile!Q538))),VALUE(LEFT(ScheduleCompile!Q538,FIND("F",ScheduleCompile!Q538)-1)),ScheduleCompile!Q538)))))),ISTEXT(ScheduleCompile!#REF!)),"ENDTABLE",IF(ISERROR(IF(ScheduleCompile!Q538="Off",0,IF(ScheduleCompile!Q538="On",1,IF(ISNUMBER(ScheduleCompile!Q538),ScheduleCompile!Q538/1,IF(ISTEXT(ScheduleCompile!Q538),IF(OR(ISNUMBER(FIND("5F",ScheduleCompile!Q538)),ISNUMBER(FIND("0F",ScheduleCompile!Q538)),ISNUMBER(FIND("8F",ScheduleCompile!Q538)),ISNUMBER(FIND("1F",ScheduleCompile!Q538)),ISNUMBER(FIND("2F",ScheduleCompile!Q538)),ISNUMBER(FIND("3F",ScheduleCompile!Q538)),ISNUMBER(FIND("6F",ScheduleCompile!Q538)),ISNUMBER(FIND("7F",ScheduleCompile!Q538)),ISNUMBER(FIND("9F",ScheduleCompile!Q538)),ISNUMBER(FIND("4F",ScheduleCompile!Q538))),VALUE(LEFT(ScheduleCompile!Q538,FIND("F",ScheduleCompile!Q538)-1)),ScheduleCompile!Q538)))))),"",IF(ScheduleCompile!Q538="Off",0,IF(ScheduleCompile!Q538="On",1,IF(ISNUMBER(ScheduleCompile!Q538),ScheduleCompile!Q538/1,IF(ISTEXT(ScheduleCompile!Q538),IF(OR(ISNUMBER(FIND("5F",ScheduleCompile!Q538)),ISNUMBER(FIND("0F",ScheduleCompile!Q538)),ISNUMBER(FIND("8F",ScheduleCompile!Q538)),ISNUMBER(FIND("1F",ScheduleCompile!Q538)),ISNUMBER(FIND("2F",ScheduleCompile!Q538)),ISNUMBER(FIND("3F",ScheduleCompile!Q538)),ISNUMBER(FIND("6F",ScheduleCompile!Q538)),ISNUMBER(FIND("7F",ScheduleCompile!Q538)),ISNUMBER(FIND("9F",ScheduleCompile!Q538)),ISNUMBER(FIND("4F",ScheduleCompile!Q538))),VALUE(LEFT(ScheduleCompile!Q538,FIND("F",ScheduleCompile!Q538)-1)),ScheduleCompile!Q538)))))))</f>
        <v>51.5</v>
      </c>
      <c r="W545" s="1">
        <f>IF(AND(ISERROR(IF(ScheduleCompile!R538="Off",0,IF(ScheduleCompile!R538="On",1,IF(ISNUMBER(ScheduleCompile!R538),ScheduleCompile!R538/1,IF(ISTEXT(ScheduleCompile!R538),IF(OR(ISNUMBER(FIND("5F",ScheduleCompile!R538)),ISNUMBER(FIND("0F",ScheduleCompile!R538)),ISNUMBER(FIND("8F",ScheduleCompile!R538)),ISNUMBER(FIND("1F",ScheduleCompile!R538)),ISNUMBER(FIND("2F",ScheduleCompile!R538)),ISNUMBER(FIND("3F",ScheduleCompile!R538)),ISNUMBER(FIND("6F",ScheduleCompile!R538)),ISNUMBER(FIND("7F",ScheduleCompile!R538)),ISNUMBER(FIND("9F",ScheduleCompile!R538)),ISNUMBER(FIND("4F",ScheduleCompile!R538))),VALUE(LEFT(ScheduleCompile!R538,FIND("F",ScheduleCompile!R538)-1)),ScheduleCompile!R538)))))),ISTEXT(ScheduleCompile!#REF!)),"ENDTABLE",IF(ISERROR(IF(ScheduleCompile!R538="Off",0,IF(ScheduleCompile!R538="On",1,IF(ISNUMBER(ScheduleCompile!R538),ScheduleCompile!R538/1,IF(ISTEXT(ScheduleCompile!R538),IF(OR(ISNUMBER(FIND("5F",ScheduleCompile!R538)),ISNUMBER(FIND("0F",ScheduleCompile!R538)),ISNUMBER(FIND("8F",ScheduleCompile!R538)),ISNUMBER(FIND("1F",ScheduleCompile!R538)),ISNUMBER(FIND("2F",ScheduleCompile!R538)),ISNUMBER(FIND("3F",ScheduleCompile!R538)),ISNUMBER(FIND("6F",ScheduleCompile!R538)),ISNUMBER(FIND("7F",ScheduleCompile!R538)),ISNUMBER(FIND("9F",ScheduleCompile!R538)),ISNUMBER(FIND("4F",ScheduleCompile!R538))),VALUE(LEFT(ScheduleCompile!R538,FIND("F",ScheduleCompile!R538)-1)),ScheduleCompile!R538)))))),"",IF(ScheduleCompile!R538="Off",0,IF(ScheduleCompile!R538="On",1,IF(ISNUMBER(ScheduleCompile!R538),ScheduleCompile!R538/1,IF(ISTEXT(ScheduleCompile!R538),IF(OR(ISNUMBER(FIND("5F",ScheduleCompile!R538)),ISNUMBER(FIND("0F",ScheduleCompile!R538)),ISNUMBER(FIND("8F",ScheduleCompile!R538)),ISNUMBER(FIND("1F",ScheduleCompile!R538)),ISNUMBER(FIND("2F",ScheduleCompile!R538)),ISNUMBER(FIND("3F",ScheduleCompile!R538)),ISNUMBER(FIND("6F",ScheduleCompile!R538)),ISNUMBER(FIND("7F",ScheduleCompile!R538)),ISNUMBER(FIND("9F",ScheduleCompile!R538)),ISNUMBER(FIND("4F",ScheduleCompile!R538))),VALUE(LEFT(ScheduleCompile!R538,FIND("F",ScheduleCompile!R538)-1)),ScheduleCompile!R538)))))))</f>
        <v>51.5</v>
      </c>
      <c r="X545" s="1">
        <f>IF(AND(ISERROR(IF(ScheduleCompile!S538="Off",0,IF(ScheduleCompile!S538="On",1,IF(ISNUMBER(ScheduleCompile!S538),ScheduleCompile!S538/1,IF(ISTEXT(ScheduleCompile!S538),IF(OR(ISNUMBER(FIND("5F",ScheduleCompile!S538)),ISNUMBER(FIND("0F",ScheduleCompile!S538)),ISNUMBER(FIND("8F",ScheduleCompile!S538)),ISNUMBER(FIND("1F",ScheduleCompile!S538)),ISNUMBER(FIND("2F",ScheduleCompile!S538)),ISNUMBER(FIND("3F",ScheduleCompile!S538)),ISNUMBER(FIND("6F",ScheduleCompile!S538)),ISNUMBER(FIND("7F",ScheduleCompile!S538)),ISNUMBER(FIND("9F",ScheduleCompile!S538)),ISNUMBER(FIND("4F",ScheduleCompile!S538))),VALUE(LEFT(ScheduleCompile!S538,FIND("F",ScheduleCompile!S538)-1)),ScheduleCompile!S538)))))),ISTEXT(ScheduleCompile!#REF!)),"ENDTABLE",IF(ISERROR(IF(ScheduleCompile!S538="Off",0,IF(ScheduleCompile!S538="On",1,IF(ISNUMBER(ScheduleCompile!S538),ScheduleCompile!S538/1,IF(ISTEXT(ScheduleCompile!S538),IF(OR(ISNUMBER(FIND("5F",ScheduleCompile!S538)),ISNUMBER(FIND("0F",ScheduleCompile!S538)),ISNUMBER(FIND("8F",ScheduleCompile!S538)),ISNUMBER(FIND("1F",ScheduleCompile!S538)),ISNUMBER(FIND("2F",ScheduleCompile!S538)),ISNUMBER(FIND("3F",ScheduleCompile!S538)),ISNUMBER(FIND("6F",ScheduleCompile!S538)),ISNUMBER(FIND("7F",ScheduleCompile!S538)),ISNUMBER(FIND("9F",ScheduleCompile!S538)),ISNUMBER(FIND("4F",ScheduleCompile!S538))),VALUE(LEFT(ScheduleCompile!S538,FIND("F",ScheduleCompile!S538)-1)),ScheduleCompile!S538)))))),"",IF(ScheduleCompile!S538="Off",0,IF(ScheduleCompile!S538="On",1,IF(ISNUMBER(ScheduleCompile!S538),ScheduleCompile!S538/1,IF(ISTEXT(ScheduleCompile!S538),IF(OR(ISNUMBER(FIND("5F",ScheduleCompile!S538)),ISNUMBER(FIND("0F",ScheduleCompile!S538)),ISNUMBER(FIND("8F",ScheduleCompile!S538)),ISNUMBER(FIND("1F",ScheduleCompile!S538)),ISNUMBER(FIND("2F",ScheduleCompile!S538)),ISNUMBER(FIND("3F",ScheduleCompile!S538)),ISNUMBER(FIND("6F",ScheduleCompile!S538)),ISNUMBER(FIND("7F",ScheduleCompile!S538)),ISNUMBER(FIND("9F",ScheduleCompile!S538)),ISNUMBER(FIND("4F",ScheduleCompile!S538))),VALUE(LEFT(ScheduleCompile!S538,FIND("F",ScheduleCompile!S538)-1)),ScheduleCompile!S538)))))))</f>
        <v>51.5</v>
      </c>
      <c r="Y545" s="1">
        <f>IF(AND(ISERROR(IF(ScheduleCompile!T538="Off",0,IF(ScheduleCompile!T538="On",1,IF(ISNUMBER(ScheduleCompile!T538),ScheduleCompile!T538/1,IF(ISTEXT(ScheduleCompile!T538),IF(OR(ISNUMBER(FIND("5F",ScheduleCompile!T538)),ISNUMBER(FIND("0F",ScheduleCompile!T538)),ISNUMBER(FIND("8F",ScheduleCompile!T538)),ISNUMBER(FIND("1F",ScheduleCompile!T538)),ISNUMBER(FIND("2F",ScheduleCompile!T538)),ISNUMBER(FIND("3F",ScheduleCompile!T538)),ISNUMBER(FIND("6F",ScheduleCompile!T538)),ISNUMBER(FIND("7F",ScheduleCompile!T538)),ISNUMBER(FIND("9F",ScheduleCompile!T538)),ISNUMBER(FIND("4F",ScheduleCompile!T538))),VALUE(LEFT(ScheduleCompile!T538,FIND("F",ScheduleCompile!T538)-1)),ScheduleCompile!T538)))))),ISTEXT(ScheduleCompile!#REF!)),"ENDTABLE",IF(ISERROR(IF(ScheduleCompile!T538="Off",0,IF(ScheduleCompile!T538="On",1,IF(ISNUMBER(ScheduleCompile!T538),ScheduleCompile!T538/1,IF(ISTEXT(ScheduleCompile!T538),IF(OR(ISNUMBER(FIND("5F",ScheduleCompile!T538)),ISNUMBER(FIND("0F",ScheduleCompile!T538)),ISNUMBER(FIND("8F",ScheduleCompile!T538)),ISNUMBER(FIND("1F",ScheduleCompile!T538)),ISNUMBER(FIND("2F",ScheduleCompile!T538)),ISNUMBER(FIND("3F",ScheduleCompile!T538)),ISNUMBER(FIND("6F",ScheduleCompile!T538)),ISNUMBER(FIND("7F",ScheduleCompile!T538)),ISNUMBER(FIND("9F",ScheduleCompile!T538)),ISNUMBER(FIND("4F",ScheduleCompile!T538))),VALUE(LEFT(ScheduleCompile!T538,FIND("F",ScheduleCompile!T538)-1)),ScheduleCompile!T538)))))),"",IF(ScheduleCompile!T538="Off",0,IF(ScheduleCompile!T538="On",1,IF(ISNUMBER(ScheduleCompile!T538),ScheduleCompile!T538/1,IF(ISTEXT(ScheduleCompile!T538),IF(OR(ISNUMBER(FIND("5F",ScheduleCompile!T538)),ISNUMBER(FIND("0F",ScheduleCompile!T538)),ISNUMBER(FIND("8F",ScheduleCompile!T538)),ISNUMBER(FIND("1F",ScheduleCompile!T538)),ISNUMBER(FIND("2F",ScheduleCompile!T538)),ISNUMBER(FIND("3F",ScheduleCompile!T538)),ISNUMBER(FIND("6F",ScheduleCompile!T538)),ISNUMBER(FIND("7F",ScheduleCompile!T538)),ISNUMBER(FIND("9F",ScheduleCompile!T538)),ISNUMBER(FIND("4F",ScheduleCompile!T538))),VALUE(LEFT(ScheduleCompile!T538,FIND("F",ScheduleCompile!T538)-1)),ScheduleCompile!T538)))))))</f>
        <v>51.5</v>
      </c>
      <c r="Z545" s="1">
        <f>IF(AND(ISERROR(IF(ScheduleCompile!U538="Off",0,IF(ScheduleCompile!U538="On",1,IF(ISNUMBER(ScheduleCompile!U538),ScheduleCompile!U538/1,IF(ISTEXT(ScheduleCompile!U538),IF(OR(ISNUMBER(FIND("5F",ScheduleCompile!U538)),ISNUMBER(FIND("0F",ScheduleCompile!U538)),ISNUMBER(FIND("8F",ScheduleCompile!U538)),ISNUMBER(FIND("1F",ScheduleCompile!U538)),ISNUMBER(FIND("2F",ScheduleCompile!U538)),ISNUMBER(FIND("3F",ScheduleCompile!U538)),ISNUMBER(FIND("6F",ScheduleCompile!U538)),ISNUMBER(FIND("7F",ScheduleCompile!U538)),ISNUMBER(FIND("9F",ScheduleCompile!U538)),ISNUMBER(FIND("4F",ScheduleCompile!U538))),VALUE(LEFT(ScheduleCompile!U538,FIND("F",ScheduleCompile!U538)-1)),ScheduleCompile!U538)))))),ISTEXT(ScheduleCompile!#REF!)),"ENDTABLE",IF(ISERROR(IF(ScheduleCompile!U538="Off",0,IF(ScheduleCompile!U538="On",1,IF(ISNUMBER(ScheduleCompile!U538),ScheduleCompile!U538/1,IF(ISTEXT(ScheduleCompile!U538),IF(OR(ISNUMBER(FIND("5F",ScheduleCompile!U538)),ISNUMBER(FIND("0F",ScheduleCompile!U538)),ISNUMBER(FIND("8F",ScheduleCompile!U538)),ISNUMBER(FIND("1F",ScheduleCompile!U538)),ISNUMBER(FIND("2F",ScheduleCompile!U538)),ISNUMBER(FIND("3F",ScheduleCompile!U538)),ISNUMBER(FIND("6F",ScheduleCompile!U538)),ISNUMBER(FIND("7F",ScheduleCompile!U538)),ISNUMBER(FIND("9F",ScheduleCompile!U538)),ISNUMBER(FIND("4F",ScheduleCompile!U538))),VALUE(LEFT(ScheduleCompile!U538,FIND("F",ScheduleCompile!U538)-1)),ScheduleCompile!U538)))))),"",IF(ScheduleCompile!U538="Off",0,IF(ScheduleCompile!U538="On",1,IF(ISNUMBER(ScheduleCompile!U538),ScheduleCompile!U538/1,IF(ISTEXT(ScheduleCompile!U538),IF(OR(ISNUMBER(FIND("5F",ScheduleCompile!U538)),ISNUMBER(FIND("0F",ScheduleCompile!U538)),ISNUMBER(FIND("8F",ScheduleCompile!U538)),ISNUMBER(FIND("1F",ScheduleCompile!U538)),ISNUMBER(FIND("2F",ScheduleCompile!U538)),ISNUMBER(FIND("3F",ScheduleCompile!U538)),ISNUMBER(FIND("6F",ScheduleCompile!U538)),ISNUMBER(FIND("7F",ScheduleCompile!U538)),ISNUMBER(FIND("9F",ScheduleCompile!U538)),ISNUMBER(FIND("4F",ScheduleCompile!U538))),VALUE(LEFT(ScheduleCompile!U538,FIND("F",ScheduleCompile!U538)-1)),ScheduleCompile!U538)))))))</f>
        <v>51.5</v>
      </c>
      <c r="AA545" s="1">
        <f>IF(AND(ISERROR(IF(ScheduleCompile!V538="Off",0,IF(ScheduleCompile!V538="On",1,IF(ISNUMBER(ScheduleCompile!V538),ScheduleCompile!V538/1,IF(ISTEXT(ScheduleCompile!V538),IF(OR(ISNUMBER(FIND("5F",ScheduleCompile!V538)),ISNUMBER(FIND("0F",ScheduleCompile!V538)),ISNUMBER(FIND("8F",ScheduleCompile!V538)),ISNUMBER(FIND("1F",ScheduleCompile!V538)),ISNUMBER(FIND("2F",ScheduleCompile!V538)),ISNUMBER(FIND("3F",ScheduleCompile!V538)),ISNUMBER(FIND("6F",ScheduleCompile!V538)),ISNUMBER(FIND("7F",ScheduleCompile!V538)),ISNUMBER(FIND("9F",ScheduleCompile!V538)),ISNUMBER(FIND("4F",ScheduleCompile!V538))),VALUE(LEFT(ScheduleCompile!V538,FIND("F",ScheduleCompile!V538)-1)),ScheduleCompile!V538)))))),ISTEXT(ScheduleCompile!#REF!)),"ENDTABLE",IF(ISERROR(IF(ScheduleCompile!V538="Off",0,IF(ScheduleCompile!V538="On",1,IF(ISNUMBER(ScheduleCompile!V538),ScheduleCompile!V538/1,IF(ISTEXT(ScheduleCompile!V538),IF(OR(ISNUMBER(FIND("5F",ScheduleCompile!V538)),ISNUMBER(FIND("0F",ScheduleCompile!V538)),ISNUMBER(FIND("8F",ScheduleCompile!V538)),ISNUMBER(FIND("1F",ScheduleCompile!V538)),ISNUMBER(FIND("2F",ScheduleCompile!V538)),ISNUMBER(FIND("3F",ScheduleCompile!V538)),ISNUMBER(FIND("6F",ScheduleCompile!V538)),ISNUMBER(FIND("7F",ScheduleCompile!V538)),ISNUMBER(FIND("9F",ScheduleCompile!V538)),ISNUMBER(FIND("4F",ScheduleCompile!V538))),VALUE(LEFT(ScheduleCompile!V538,FIND("F",ScheduleCompile!V538)-1)),ScheduleCompile!V538)))))),"",IF(ScheduleCompile!V538="Off",0,IF(ScheduleCompile!V538="On",1,IF(ISNUMBER(ScheduleCompile!V538),ScheduleCompile!V538/1,IF(ISTEXT(ScheduleCompile!V538),IF(OR(ISNUMBER(FIND("5F",ScheduleCompile!V538)),ISNUMBER(FIND("0F",ScheduleCompile!V538)),ISNUMBER(FIND("8F",ScheduleCompile!V538)),ISNUMBER(FIND("1F",ScheduleCompile!V538)),ISNUMBER(FIND("2F",ScheduleCompile!V538)),ISNUMBER(FIND("3F",ScheduleCompile!V538)),ISNUMBER(FIND("6F",ScheduleCompile!V538)),ISNUMBER(FIND("7F",ScheduleCompile!V538)),ISNUMBER(FIND("9F",ScheduleCompile!V538)),ISNUMBER(FIND("4F",ScheduleCompile!V538))),VALUE(LEFT(ScheduleCompile!V538,FIND("F",ScheduleCompile!V538)-1)),ScheduleCompile!V538)))))))</f>
        <v>51.5</v>
      </c>
      <c r="AB545" s="1">
        <f>IF(AND(ISERROR(IF(ScheduleCompile!W538="Off",0,IF(ScheduleCompile!W538="On",1,IF(ISNUMBER(ScheduleCompile!W538),ScheduleCompile!W538/1,IF(ISTEXT(ScheduleCompile!W538),IF(OR(ISNUMBER(FIND("5F",ScheduleCompile!W538)),ISNUMBER(FIND("0F",ScheduleCompile!W538)),ISNUMBER(FIND("8F",ScheduleCompile!W538)),ISNUMBER(FIND("1F",ScheduleCompile!W538)),ISNUMBER(FIND("2F",ScheduleCompile!W538)),ISNUMBER(FIND("3F",ScheduleCompile!W538)),ISNUMBER(FIND("6F",ScheduleCompile!W538)),ISNUMBER(FIND("7F",ScheduleCompile!W538)),ISNUMBER(FIND("9F",ScheduleCompile!W538)),ISNUMBER(FIND("4F",ScheduleCompile!W538))),VALUE(LEFT(ScheduleCompile!W538,FIND("F",ScheduleCompile!W538)-1)),ScheduleCompile!W538)))))),ISTEXT(ScheduleCompile!#REF!)),"ENDTABLE",IF(ISERROR(IF(ScheduleCompile!W538="Off",0,IF(ScheduleCompile!W538="On",1,IF(ISNUMBER(ScheduleCompile!W538),ScheduleCompile!W538/1,IF(ISTEXT(ScheduleCompile!W538),IF(OR(ISNUMBER(FIND("5F",ScheduleCompile!W538)),ISNUMBER(FIND("0F",ScheduleCompile!W538)),ISNUMBER(FIND("8F",ScheduleCompile!W538)),ISNUMBER(FIND("1F",ScheduleCompile!W538)),ISNUMBER(FIND("2F",ScheduleCompile!W538)),ISNUMBER(FIND("3F",ScheduleCompile!W538)),ISNUMBER(FIND("6F",ScheduleCompile!W538)),ISNUMBER(FIND("7F",ScheduleCompile!W538)),ISNUMBER(FIND("9F",ScheduleCompile!W538)),ISNUMBER(FIND("4F",ScheduleCompile!W538))),VALUE(LEFT(ScheduleCompile!W538,FIND("F",ScheduleCompile!W538)-1)),ScheduleCompile!W538)))))),"",IF(ScheduleCompile!W538="Off",0,IF(ScheduleCompile!W538="On",1,IF(ISNUMBER(ScheduleCompile!W538),ScheduleCompile!W538/1,IF(ISTEXT(ScheduleCompile!W538),IF(OR(ISNUMBER(FIND("5F",ScheduleCompile!W538)),ISNUMBER(FIND("0F",ScheduleCompile!W538)),ISNUMBER(FIND("8F",ScheduleCompile!W538)),ISNUMBER(FIND("1F",ScheduleCompile!W538)),ISNUMBER(FIND("2F",ScheduleCompile!W538)),ISNUMBER(FIND("3F",ScheduleCompile!W538)),ISNUMBER(FIND("6F",ScheduleCompile!W538)),ISNUMBER(FIND("7F",ScheduleCompile!W538)),ISNUMBER(FIND("9F",ScheduleCompile!W538)),ISNUMBER(FIND("4F",ScheduleCompile!W538))),VALUE(LEFT(ScheduleCompile!W538,FIND("F",ScheduleCompile!W538)-1)),ScheduleCompile!W538)))))))</f>
        <v>51.5</v>
      </c>
      <c r="AC545" s="1">
        <f>IF(AND(ISERROR(IF(ScheduleCompile!X538="Off",0,IF(ScheduleCompile!X538="On",1,IF(ISNUMBER(ScheduleCompile!X538),ScheduleCompile!X538/1,IF(ISTEXT(ScheduleCompile!X538),IF(OR(ISNUMBER(FIND("5F",ScheduleCompile!X538)),ISNUMBER(FIND("0F",ScheduleCompile!X538)),ISNUMBER(FIND("8F",ScheduleCompile!X538)),ISNUMBER(FIND("1F",ScheduleCompile!X538)),ISNUMBER(FIND("2F",ScheduleCompile!X538)),ISNUMBER(FIND("3F",ScheduleCompile!X538)),ISNUMBER(FIND("6F",ScheduleCompile!X538)),ISNUMBER(FIND("7F",ScheduleCompile!X538)),ISNUMBER(FIND("9F",ScheduleCompile!X538)),ISNUMBER(FIND("4F",ScheduleCompile!X538))),VALUE(LEFT(ScheduleCompile!X538,FIND("F",ScheduleCompile!X538)-1)),ScheduleCompile!X538)))))),ISTEXT(ScheduleCompile!#REF!)),"ENDTABLE",IF(ISERROR(IF(ScheduleCompile!X538="Off",0,IF(ScheduleCompile!X538="On",1,IF(ISNUMBER(ScheduleCompile!X538),ScheduleCompile!X538/1,IF(ISTEXT(ScheduleCompile!X538),IF(OR(ISNUMBER(FIND("5F",ScheduleCompile!X538)),ISNUMBER(FIND("0F",ScheduleCompile!X538)),ISNUMBER(FIND("8F",ScheduleCompile!X538)),ISNUMBER(FIND("1F",ScheduleCompile!X538)),ISNUMBER(FIND("2F",ScheduleCompile!X538)),ISNUMBER(FIND("3F",ScheduleCompile!X538)),ISNUMBER(FIND("6F",ScheduleCompile!X538)),ISNUMBER(FIND("7F",ScheduleCompile!X538)),ISNUMBER(FIND("9F",ScheduleCompile!X538)),ISNUMBER(FIND("4F",ScheduleCompile!X538))),VALUE(LEFT(ScheduleCompile!X538,FIND("F",ScheduleCompile!X538)-1)),ScheduleCompile!X538)))))),"",IF(ScheduleCompile!X538="Off",0,IF(ScheduleCompile!X538="On",1,IF(ISNUMBER(ScheduleCompile!X538),ScheduleCompile!X538/1,IF(ISTEXT(ScheduleCompile!X538),IF(OR(ISNUMBER(FIND("5F",ScheduleCompile!X538)),ISNUMBER(FIND("0F",ScheduleCompile!X538)),ISNUMBER(FIND("8F",ScheduleCompile!X538)),ISNUMBER(FIND("1F",ScheduleCompile!X538)),ISNUMBER(FIND("2F",ScheduleCompile!X538)),ISNUMBER(FIND("3F",ScheduleCompile!X538)),ISNUMBER(FIND("6F",ScheduleCompile!X538)),ISNUMBER(FIND("7F",ScheduleCompile!X538)),ISNUMBER(FIND("9F",ScheduleCompile!X538)),ISNUMBER(FIND("4F",ScheduleCompile!X538))),VALUE(LEFT(ScheduleCompile!X538,FIND("F",ScheduleCompile!X538)-1)),ScheduleCompile!X538)))))))</f>
        <v>51.5</v>
      </c>
      <c r="AD545" s="1">
        <f>IF(AND(ISERROR(IF(ScheduleCompile!Y538="Off",0,IF(ScheduleCompile!Y538="On",1,IF(ISNUMBER(ScheduleCompile!Y538),ScheduleCompile!Y538/1,IF(ISTEXT(ScheduleCompile!Y538),IF(OR(ISNUMBER(FIND("5F",ScheduleCompile!Y538)),ISNUMBER(FIND("0F",ScheduleCompile!Y538)),ISNUMBER(FIND("8F",ScheduleCompile!Y538)),ISNUMBER(FIND("1F",ScheduleCompile!Y538)),ISNUMBER(FIND("2F",ScheduleCompile!Y538)),ISNUMBER(FIND("3F",ScheduleCompile!Y538)),ISNUMBER(FIND("6F",ScheduleCompile!Y538)),ISNUMBER(FIND("7F",ScheduleCompile!Y538)),ISNUMBER(FIND("9F",ScheduleCompile!Y538)),ISNUMBER(FIND("4F",ScheduleCompile!Y538))),VALUE(LEFT(ScheduleCompile!Y538,FIND("F",ScheduleCompile!Y538)-1)),ScheduleCompile!Y538)))))),ISTEXT(ScheduleCompile!#REF!)),"ENDTABLE",IF(ISERROR(IF(ScheduleCompile!Y538="Off",0,IF(ScheduleCompile!Y538="On",1,IF(ISNUMBER(ScheduleCompile!Y538),ScheduleCompile!Y538/1,IF(ISTEXT(ScheduleCompile!Y538),IF(OR(ISNUMBER(FIND("5F",ScheduleCompile!Y538)),ISNUMBER(FIND("0F",ScheduleCompile!Y538)),ISNUMBER(FIND("8F",ScheduleCompile!Y538)),ISNUMBER(FIND("1F",ScheduleCompile!Y538)),ISNUMBER(FIND("2F",ScheduleCompile!Y538)),ISNUMBER(FIND("3F",ScheduleCompile!Y538)),ISNUMBER(FIND("6F",ScheduleCompile!Y538)),ISNUMBER(FIND("7F",ScheduleCompile!Y538)),ISNUMBER(FIND("9F",ScheduleCompile!Y538)),ISNUMBER(FIND("4F",ScheduleCompile!Y538))),VALUE(LEFT(ScheduleCompile!Y538,FIND("F",ScheduleCompile!Y538)-1)),ScheduleCompile!Y538)))))),"",IF(ScheduleCompile!Y538="Off",0,IF(ScheduleCompile!Y538="On",1,IF(ISNUMBER(ScheduleCompile!Y538),ScheduleCompile!Y538/1,IF(ISTEXT(ScheduleCompile!Y538),IF(OR(ISNUMBER(FIND("5F",ScheduleCompile!Y538)),ISNUMBER(FIND("0F",ScheduleCompile!Y538)),ISNUMBER(FIND("8F",ScheduleCompile!Y538)),ISNUMBER(FIND("1F",ScheduleCompile!Y538)),ISNUMBER(FIND("2F",ScheduleCompile!Y538)),ISNUMBER(FIND("3F",ScheduleCompile!Y538)),ISNUMBER(FIND("6F",ScheduleCompile!Y538)),ISNUMBER(FIND("7F",ScheduleCompile!Y538)),ISNUMBER(FIND("9F",ScheduleCompile!Y538)),ISNUMBER(FIND("4F",ScheduleCompile!Y538))),VALUE(LEFT(ScheduleCompile!Y538,FIND("F",ScheduleCompile!Y538)-1)),ScheduleCompile!Y538)))))))</f>
        <v>51.5</v>
      </c>
    </row>
    <row r="546" spans="1:30" x14ac:dyDescent="0.25">
      <c r="A546" t="str">
        <f t="shared" si="35"/>
        <v>SchDay "WaterMainCZ01Oct"  Type = "Temperature" Hr = (50.7, 50.7, 50.7, 50.7, 50.7, 50.7, 50.7, 50.7, 50.7, 50.7, 50.7, 50.7, 50.7, 50.7, 50.7, 50.7, 50.7, 50.7, 50.7, 50.7, 50.7, 50.7, 50.7, 50.7) ..</v>
      </c>
      <c r="B546" s="1" t="s">
        <v>623</v>
      </c>
      <c r="C546" t="str">
        <f t="shared" si="36"/>
        <v xml:space="preserve">SchDay "WaterMainCZ01Oct"  Type = "Temperature" Hr = </v>
      </c>
      <c r="D546" t="str">
        <f t="shared" si="37"/>
        <v>(50.7, 50.7, 50.7, 50.7, 50.7, 50.7, 50.7, 50.7, 50.7, 50.7, 50.7, 50.7, 50.7, 50.7, 50.7, 50.7, 50.7, 50.7, 50.7, 50.7, 50.7, 50.7, 50.7, 50.7) ..</v>
      </c>
      <c r="E546" s="30" t="str">
        <f>ScheduleCompile!A539</f>
        <v>WaterMainCZ01Oct</v>
      </c>
      <c r="F546" t="str">
        <f t="shared" si="38"/>
        <v>Temperature</v>
      </c>
      <c r="G546" s="1">
        <f>IF(AND(ISERROR(IF(ScheduleCompile!B539="Off",0,IF(ScheduleCompile!B539="On",1,IF(ISNUMBER(ScheduleCompile!B539),ScheduleCompile!B539/1,IF(ISTEXT(ScheduleCompile!B539),IF(OR(ISNUMBER(FIND("5F",ScheduleCompile!B539)),ISNUMBER(FIND("0F",ScheduleCompile!B539)),ISNUMBER(FIND("8F",ScheduleCompile!B539)),ISNUMBER(FIND("1F",ScheduleCompile!B539)),ISNUMBER(FIND("2F",ScheduleCompile!B539)),ISNUMBER(FIND("3F",ScheduleCompile!B539)),ISNUMBER(FIND("6F",ScheduleCompile!B539)),ISNUMBER(FIND("7F",ScheduleCompile!B539)),ISNUMBER(FIND("9F",ScheduleCompile!B539)),ISNUMBER(FIND("4F",ScheduleCompile!B539))),VALUE(LEFT(ScheduleCompile!B539,FIND("F",ScheduleCompile!B539)-1)),ScheduleCompile!B539)))))),ISTEXT(ScheduleCompile!#REF!)),"ENDTABLE",IF(ISERROR(IF(ScheduleCompile!B539="Off",0,IF(ScheduleCompile!B539="On",1,IF(ISNUMBER(ScheduleCompile!B539),ScheduleCompile!B539/1,IF(ISTEXT(ScheduleCompile!B539),IF(OR(ISNUMBER(FIND("5F",ScheduleCompile!B539)),ISNUMBER(FIND("0F",ScheduleCompile!B539)),ISNUMBER(FIND("8F",ScheduleCompile!B539)),ISNUMBER(FIND("1F",ScheduleCompile!B539)),ISNUMBER(FIND("2F",ScheduleCompile!B539)),ISNUMBER(FIND("3F",ScheduleCompile!B539)),ISNUMBER(FIND("6F",ScheduleCompile!B539)),ISNUMBER(FIND("7F",ScheduleCompile!B539)),ISNUMBER(FIND("9F",ScheduleCompile!B539)),ISNUMBER(FIND("4F",ScheduleCompile!B539))),VALUE(LEFT(ScheduleCompile!B539,FIND("F",ScheduleCompile!B539)-1)),ScheduleCompile!B539)))))),"",IF(ScheduleCompile!B539="Off",0,IF(ScheduleCompile!B539="On",1,IF(ISNUMBER(ScheduleCompile!B539),ScheduleCompile!B539/1,IF(ISTEXT(ScheduleCompile!B539),IF(OR(ISNUMBER(FIND("5F",ScheduleCompile!B539)),ISNUMBER(FIND("0F",ScheduleCompile!B539)),ISNUMBER(FIND("8F",ScheduleCompile!B539)),ISNUMBER(FIND("1F",ScheduleCompile!B539)),ISNUMBER(FIND("2F",ScheduleCompile!B539)),ISNUMBER(FIND("3F",ScheduleCompile!B539)),ISNUMBER(FIND("6F",ScheduleCompile!B539)),ISNUMBER(FIND("7F",ScheduleCompile!B539)),ISNUMBER(FIND("9F",ScheduleCompile!B539)),ISNUMBER(FIND("4F",ScheduleCompile!B539))),VALUE(LEFT(ScheduleCompile!B539,FIND("F",ScheduleCompile!B539)-1)),ScheduleCompile!B539)))))))</f>
        <v>50.7</v>
      </c>
      <c r="H546" s="1">
        <f>IF(AND(ISERROR(IF(ScheduleCompile!C539="Off",0,IF(ScheduleCompile!C539="On",1,IF(ISNUMBER(ScheduleCompile!C539),ScheduleCompile!C539/1,IF(ISTEXT(ScheduleCompile!C539),IF(OR(ISNUMBER(FIND("5F",ScheduleCompile!C539)),ISNUMBER(FIND("0F",ScheduleCompile!C539)),ISNUMBER(FIND("8F",ScheduleCompile!C539)),ISNUMBER(FIND("1F",ScheduleCompile!C539)),ISNUMBER(FIND("2F",ScheduleCompile!C539)),ISNUMBER(FIND("3F",ScheduleCompile!C539)),ISNUMBER(FIND("6F",ScheduleCompile!C539)),ISNUMBER(FIND("7F",ScheduleCompile!C539)),ISNUMBER(FIND("9F",ScheduleCompile!C539)),ISNUMBER(FIND("4F",ScheduleCompile!C539))),VALUE(LEFT(ScheduleCompile!C539,FIND("F",ScheduleCompile!C539)-1)),ScheduleCompile!C539)))))),ISTEXT(ScheduleCompile!#REF!)),"ENDTABLE",IF(ISERROR(IF(ScheduleCompile!C539="Off",0,IF(ScheduleCompile!C539="On",1,IF(ISNUMBER(ScheduleCompile!C539),ScheduleCompile!C539/1,IF(ISTEXT(ScheduleCompile!C539),IF(OR(ISNUMBER(FIND("5F",ScheduleCompile!C539)),ISNUMBER(FIND("0F",ScheduleCompile!C539)),ISNUMBER(FIND("8F",ScheduleCompile!C539)),ISNUMBER(FIND("1F",ScheduleCompile!C539)),ISNUMBER(FIND("2F",ScheduleCompile!C539)),ISNUMBER(FIND("3F",ScheduleCompile!C539)),ISNUMBER(FIND("6F",ScheduleCompile!C539)),ISNUMBER(FIND("7F",ScheduleCompile!C539)),ISNUMBER(FIND("9F",ScheduleCompile!C539)),ISNUMBER(FIND("4F",ScheduleCompile!C539))),VALUE(LEFT(ScheduleCompile!C539,FIND("F",ScheduleCompile!C539)-1)),ScheduleCompile!C539)))))),"",IF(ScheduleCompile!C539="Off",0,IF(ScheduleCompile!C539="On",1,IF(ISNUMBER(ScheduleCompile!C539),ScheduleCompile!C539/1,IF(ISTEXT(ScheduleCompile!C539),IF(OR(ISNUMBER(FIND("5F",ScheduleCompile!C539)),ISNUMBER(FIND("0F",ScheduleCompile!C539)),ISNUMBER(FIND("8F",ScheduleCompile!C539)),ISNUMBER(FIND("1F",ScheduleCompile!C539)),ISNUMBER(FIND("2F",ScheduleCompile!C539)),ISNUMBER(FIND("3F",ScheduleCompile!C539)),ISNUMBER(FIND("6F",ScheduleCompile!C539)),ISNUMBER(FIND("7F",ScheduleCompile!C539)),ISNUMBER(FIND("9F",ScheduleCompile!C539)),ISNUMBER(FIND("4F",ScheduleCompile!C539))),VALUE(LEFT(ScheduleCompile!C539,FIND("F",ScheduleCompile!C539)-1)),ScheduleCompile!C539)))))))</f>
        <v>50.7</v>
      </c>
      <c r="I546" s="1">
        <f>IF(AND(ISERROR(IF(ScheduleCompile!D539="Off",0,IF(ScheduleCompile!D539="On",1,IF(ISNUMBER(ScheduleCompile!D539),ScheduleCompile!D539/1,IF(ISTEXT(ScheduleCompile!D539),IF(OR(ISNUMBER(FIND("5F",ScheduleCompile!D539)),ISNUMBER(FIND("0F",ScheduleCompile!D539)),ISNUMBER(FIND("8F",ScheduleCompile!D539)),ISNUMBER(FIND("1F",ScheduleCompile!D539)),ISNUMBER(FIND("2F",ScheduleCompile!D539)),ISNUMBER(FIND("3F",ScheduleCompile!D539)),ISNUMBER(FIND("6F",ScheduleCompile!D539)),ISNUMBER(FIND("7F",ScheduleCompile!D539)),ISNUMBER(FIND("9F",ScheduleCompile!D539)),ISNUMBER(FIND("4F",ScheduleCompile!D539))),VALUE(LEFT(ScheduleCompile!D539,FIND("F",ScheduleCompile!D539)-1)),ScheduleCompile!D539)))))),ISTEXT(ScheduleCompile!#REF!)),"ENDTABLE",IF(ISERROR(IF(ScheduleCompile!D539="Off",0,IF(ScheduleCompile!D539="On",1,IF(ISNUMBER(ScheduleCompile!D539),ScheduleCompile!D539/1,IF(ISTEXT(ScheduleCompile!D539),IF(OR(ISNUMBER(FIND("5F",ScheduleCompile!D539)),ISNUMBER(FIND("0F",ScheduleCompile!D539)),ISNUMBER(FIND("8F",ScheduleCompile!D539)),ISNUMBER(FIND("1F",ScheduleCompile!D539)),ISNUMBER(FIND("2F",ScheduleCompile!D539)),ISNUMBER(FIND("3F",ScheduleCompile!D539)),ISNUMBER(FIND("6F",ScheduleCompile!D539)),ISNUMBER(FIND("7F",ScheduleCompile!D539)),ISNUMBER(FIND("9F",ScheduleCompile!D539)),ISNUMBER(FIND("4F",ScheduleCompile!D539))),VALUE(LEFT(ScheduleCompile!D539,FIND("F",ScheduleCompile!D539)-1)),ScheduleCompile!D539)))))),"",IF(ScheduleCompile!D539="Off",0,IF(ScheduleCompile!D539="On",1,IF(ISNUMBER(ScheduleCompile!D539),ScheduleCompile!D539/1,IF(ISTEXT(ScheduleCompile!D539),IF(OR(ISNUMBER(FIND("5F",ScheduleCompile!D539)),ISNUMBER(FIND("0F",ScheduleCompile!D539)),ISNUMBER(FIND("8F",ScheduleCompile!D539)),ISNUMBER(FIND("1F",ScheduleCompile!D539)),ISNUMBER(FIND("2F",ScheduleCompile!D539)),ISNUMBER(FIND("3F",ScheduleCompile!D539)),ISNUMBER(FIND("6F",ScheduleCompile!D539)),ISNUMBER(FIND("7F",ScheduleCompile!D539)),ISNUMBER(FIND("9F",ScheduleCompile!D539)),ISNUMBER(FIND("4F",ScheduleCompile!D539))),VALUE(LEFT(ScheduleCompile!D539,FIND("F",ScheduleCompile!D539)-1)),ScheduleCompile!D539)))))))</f>
        <v>50.7</v>
      </c>
      <c r="J546" s="1">
        <f>IF(AND(ISERROR(IF(ScheduleCompile!E539="Off",0,IF(ScheduleCompile!E539="On",1,IF(ISNUMBER(ScheduleCompile!E539),ScheduleCompile!E539/1,IF(ISTEXT(ScheduleCompile!E539),IF(OR(ISNUMBER(FIND("5F",ScheduleCompile!E539)),ISNUMBER(FIND("0F",ScheduleCompile!E539)),ISNUMBER(FIND("8F",ScheduleCompile!E539)),ISNUMBER(FIND("1F",ScheduleCompile!E539)),ISNUMBER(FIND("2F",ScheduleCompile!E539)),ISNUMBER(FIND("3F",ScheduleCompile!E539)),ISNUMBER(FIND("6F",ScheduleCompile!E539)),ISNUMBER(FIND("7F",ScheduleCompile!E539)),ISNUMBER(FIND("9F",ScheduleCompile!E539)),ISNUMBER(FIND("4F",ScheduleCompile!E539))),VALUE(LEFT(ScheduleCompile!E539,FIND("F",ScheduleCompile!E539)-1)),ScheduleCompile!E539)))))),ISTEXT(ScheduleCompile!#REF!)),"ENDTABLE",IF(ISERROR(IF(ScheduleCompile!E539="Off",0,IF(ScheduleCompile!E539="On",1,IF(ISNUMBER(ScheduleCompile!E539),ScheduleCompile!E539/1,IF(ISTEXT(ScheduleCompile!E539),IF(OR(ISNUMBER(FIND("5F",ScheduleCompile!E539)),ISNUMBER(FIND("0F",ScheduleCompile!E539)),ISNUMBER(FIND("8F",ScheduleCompile!E539)),ISNUMBER(FIND("1F",ScheduleCompile!E539)),ISNUMBER(FIND("2F",ScheduleCompile!E539)),ISNUMBER(FIND("3F",ScheduleCompile!E539)),ISNUMBER(FIND("6F",ScheduleCompile!E539)),ISNUMBER(FIND("7F",ScheduleCompile!E539)),ISNUMBER(FIND("9F",ScheduleCompile!E539)),ISNUMBER(FIND("4F",ScheduleCompile!E539))),VALUE(LEFT(ScheduleCompile!E539,FIND("F",ScheduleCompile!E539)-1)),ScheduleCompile!E539)))))),"",IF(ScheduleCompile!E539="Off",0,IF(ScheduleCompile!E539="On",1,IF(ISNUMBER(ScheduleCompile!E539),ScheduleCompile!E539/1,IF(ISTEXT(ScheduleCompile!E539),IF(OR(ISNUMBER(FIND("5F",ScheduleCompile!E539)),ISNUMBER(FIND("0F",ScheduleCompile!E539)),ISNUMBER(FIND("8F",ScheduleCompile!E539)),ISNUMBER(FIND("1F",ScheduleCompile!E539)),ISNUMBER(FIND("2F",ScheduleCompile!E539)),ISNUMBER(FIND("3F",ScheduleCompile!E539)),ISNUMBER(FIND("6F",ScheduleCompile!E539)),ISNUMBER(FIND("7F",ScheduleCompile!E539)),ISNUMBER(FIND("9F",ScheduleCompile!E539)),ISNUMBER(FIND("4F",ScheduleCompile!E539))),VALUE(LEFT(ScheduleCompile!E539,FIND("F",ScheduleCompile!E539)-1)),ScheduleCompile!E539)))))))</f>
        <v>50.7</v>
      </c>
      <c r="K546" s="1">
        <f>IF(AND(ISERROR(IF(ScheduleCompile!F539="Off",0,IF(ScheduleCompile!F539="On",1,IF(ISNUMBER(ScheduleCompile!F539),ScheduleCompile!F539/1,IF(ISTEXT(ScheduleCompile!F539),IF(OR(ISNUMBER(FIND("5F",ScheduleCompile!F539)),ISNUMBER(FIND("0F",ScheduleCompile!F539)),ISNUMBER(FIND("8F",ScheduleCompile!F539)),ISNUMBER(FIND("1F",ScheduleCompile!F539)),ISNUMBER(FIND("2F",ScheduleCompile!F539)),ISNUMBER(FIND("3F",ScheduleCompile!F539)),ISNUMBER(FIND("6F",ScheduleCompile!F539)),ISNUMBER(FIND("7F",ScheduleCompile!F539)),ISNUMBER(FIND("9F",ScheduleCompile!F539)),ISNUMBER(FIND("4F",ScheduleCompile!F539))),VALUE(LEFT(ScheduleCompile!F539,FIND("F",ScheduleCompile!F539)-1)),ScheduleCompile!F539)))))),ISTEXT(ScheduleCompile!#REF!)),"ENDTABLE",IF(ISERROR(IF(ScheduleCompile!F539="Off",0,IF(ScheduleCompile!F539="On",1,IF(ISNUMBER(ScheduleCompile!F539),ScheduleCompile!F539/1,IF(ISTEXT(ScheduleCompile!F539),IF(OR(ISNUMBER(FIND("5F",ScheduleCompile!F539)),ISNUMBER(FIND("0F",ScheduleCompile!F539)),ISNUMBER(FIND("8F",ScheduleCompile!F539)),ISNUMBER(FIND("1F",ScheduleCompile!F539)),ISNUMBER(FIND("2F",ScheduleCompile!F539)),ISNUMBER(FIND("3F",ScheduleCompile!F539)),ISNUMBER(FIND("6F",ScheduleCompile!F539)),ISNUMBER(FIND("7F",ScheduleCompile!F539)),ISNUMBER(FIND("9F",ScheduleCompile!F539)),ISNUMBER(FIND("4F",ScheduleCompile!F539))),VALUE(LEFT(ScheduleCompile!F539,FIND("F",ScheduleCompile!F539)-1)),ScheduleCompile!F539)))))),"",IF(ScheduleCompile!F539="Off",0,IF(ScheduleCompile!F539="On",1,IF(ISNUMBER(ScheduleCompile!F539),ScheduleCompile!F539/1,IF(ISTEXT(ScheduleCompile!F539),IF(OR(ISNUMBER(FIND("5F",ScheduleCompile!F539)),ISNUMBER(FIND("0F",ScheduleCompile!F539)),ISNUMBER(FIND("8F",ScheduleCompile!F539)),ISNUMBER(FIND("1F",ScheduleCompile!F539)),ISNUMBER(FIND("2F",ScheduleCompile!F539)),ISNUMBER(FIND("3F",ScheduleCompile!F539)),ISNUMBER(FIND("6F",ScheduleCompile!F539)),ISNUMBER(FIND("7F",ScheduleCompile!F539)),ISNUMBER(FIND("9F",ScheduleCompile!F539)),ISNUMBER(FIND("4F",ScheduleCompile!F539))),VALUE(LEFT(ScheduleCompile!F539,FIND("F",ScheduleCompile!F539)-1)),ScheduleCompile!F539)))))))</f>
        <v>50.7</v>
      </c>
      <c r="L546" s="1">
        <f>IF(AND(ISERROR(IF(ScheduleCompile!G539="Off",0,IF(ScheduleCompile!G539="On",1,IF(ISNUMBER(ScheduleCompile!G539),ScheduleCompile!G539/1,IF(ISTEXT(ScheduleCompile!G539),IF(OR(ISNUMBER(FIND("5F",ScheduleCompile!G539)),ISNUMBER(FIND("0F",ScheduleCompile!G539)),ISNUMBER(FIND("8F",ScheduleCompile!G539)),ISNUMBER(FIND("1F",ScheduleCompile!G539)),ISNUMBER(FIND("2F",ScheduleCompile!G539)),ISNUMBER(FIND("3F",ScheduleCompile!G539)),ISNUMBER(FIND("6F",ScheduleCompile!G539)),ISNUMBER(FIND("7F",ScheduleCompile!G539)),ISNUMBER(FIND("9F",ScheduleCompile!G539)),ISNUMBER(FIND("4F",ScheduleCompile!G539))),VALUE(LEFT(ScheduleCompile!G539,FIND("F",ScheduleCompile!G539)-1)),ScheduleCompile!G539)))))),ISTEXT(ScheduleCompile!#REF!)),"ENDTABLE",IF(ISERROR(IF(ScheduleCompile!G539="Off",0,IF(ScheduleCompile!G539="On",1,IF(ISNUMBER(ScheduleCompile!G539),ScheduleCompile!G539/1,IF(ISTEXT(ScheduleCompile!G539),IF(OR(ISNUMBER(FIND("5F",ScheduleCompile!G539)),ISNUMBER(FIND("0F",ScheduleCompile!G539)),ISNUMBER(FIND("8F",ScheduleCompile!G539)),ISNUMBER(FIND("1F",ScheduleCompile!G539)),ISNUMBER(FIND("2F",ScheduleCompile!G539)),ISNUMBER(FIND("3F",ScheduleCompile!G539)),ISNUMBER(FIND("6F",ScheduleCompile!G539)),ISNUMBER(FIND("7F",ScheduleCompile!G539)),ISNUMBER(FIND("9F",ScheduleCompile!G539)),ISNUMBER(FIND("4F",ScheduleCompile!G539))),VALUE(LEFT(ScheduleCompile!G539,FIND("F",ScheduleCompile!G539)-1)),ScheduleCompile!G539)))))),"",IF(ScheduleCompile!G539="Off",0,IF(ScheduleCompile!G539="On",1,IF(ISNUMBER(ScheduleCompile!G539),ScheduleCompile!G539/1,IF(ISTEXT(ScheduleCompile!G539),IF(OR(ISNUMBER(FIND("5F",ScheduleCompile!G539)),ISNUMBER(FIND("0F",ScheduleCompile!G539)),ISNUMBER(FIND("8F",ScheduleCompile!G539)),ISNUMBER(FIND("1F",ScheduleCompile!G539)),ISNUMBER(FIND("2F",ScheduleCompile!G539)),ISNUMBER(FIND("3F",ScheduleCompile!G539)),ISNUMBER(FIND("6F",ScheduleCompile!G539)),ISNUMBER(FIND("7F",ScheduleCompile!G539)),ISNUMBER(FIND("9F",ScheduleCompile!G539)),ISNUMBER(FIND("4F",ScheduleCompile!G539))),VALUE(LEFT(ScheduleCompile!G539,FIND("F",ScheduleCompile!G539)-1)),ScheduleCompile!G539)))))))</f>
        <v>50.7</v>
      </c>
      <c r="M546" s="1">
        <f>IF(AND(ISERROR(IF(ScheduleCompile!H539="Off",0,IF(ScheduleCompile!H539="On",1,IF(ISNUMBER(ScheduleCompile!H539),ScheduleCompile!H539/1,IF(ISTEXT(ScheduleCompile!H539),IF(OR(ISNUMBER(FIND("5F",ScheduleCompile!H539)),ISNUMBER(FIND("0F",ScheduleCompile!H539)),ISNUMBER(FIND("8F",ScheduleCompile!H539)),ISNUMBER(FIND("1F",ScheduleCompile!H539)),ISNUMBER(FIND("2F",ScheduleCompile!H539)),ISNUMBER(FIND("3F",ScheduleCompile!H539)),ISNUMBER(FIND("6F",ScheduleCompile!H539)),ISNUMBER(FIND("7F",ScheduleCompile!H539)),ISNUMBER(FIND("9F",ScheduleCompile!H539)),ISNUMBER(FIND("4F",ScheduleCompile!H539))),VALUE(LEFT(ScheduleCompile!H539,FIND("F",ScheduleCompile!H539)-1)),ScheduleCompile!H539)))))),ISTEXT(ScheduleCompile!#REF!)),"ENDTABLE",IF(ISERROR(IF(ScheduleCompile!H539="Off",0,IF(ScheduleCompile!H539="On",1,IF(ISNUMBER(ScheduleCompile!H539),ScheduleCompile!H539/1,IF(ISTEXT(ScheduleCompile!H539),IF(OR(ISNUMBER(FIND("5F",ScheduleCompile!H539)),ISNUMBER(FIND("0F",ScheduleCompile!H539)),ISNUMBER(FIND("8F",ScheduleCompile!H539)),ISNUMBER(FIND("1F",ScheduleCompile!H539)),ISNUMBER(FIND("2F",ScheduleCompile!H539)),ISNUMBER(FIND("3F",ScheduleCompile!H539)),ISNUMBER(FIND("6F",ScheduleCompile!H539)),ISNUMBER(FIND("7F",ScheduleCompile!H539)),ISNUMBER(FIND("9F",ScheduleCompile!H539)),ISNUMBER(FIND("4F",ScheduleCompile!H539))),VALUE(LEFT(ScheduleCompile!H539,FIND("F",ScheduleCompile!H539)-1)),ScheduleCompile!H539)))))),"",IF(ScheduleCompile!H539="Off",0,IF(ScheduleCompile!H539="On",1,IF(ISNUMBER(ScheduleCompile!H539),ScheduleCompile!H539/1,IF(ISTEXT(ScheduleCompile!H539),IF(OR(ISNUMBER(FIND("5F",ScheduleCompile!H539)),ISNUMBER(FIND("0F",ScheduleCompile!H539)),ISNUMBER(FIND("8F",ScheduleCompile!H539)),ISNUMBER(FIND("1F",ScheduleCompile!H539)),ISNUMBER(FIND("2F",ScheduleCompile!H539)),ISNUMBER(FIND("3F",ScheduleCompile!H539)),ISNUMBER(FIND("6F",ScheduleCompile!H539)),ISNUMBER(FIND("7F",ScheduleCompile!H539)),ISNUMBER(FIND("9F",ScheduleCompile!H539)),ISNUMBER(FIND("4F",ScheduleCompile!H539))),VALUE(LEFT(ScheduleCompile!H539,FIND("F",ScheduleCompile!H539)-1)),ScheduleCompile!H539)))))))</f>
        <v>50.7</v>
      </c>
      <c r="N546" s="1">
        <f>IF(AND(ISERROR(IF(ScheduleCompile!I539="Off",0,IF(ScheduleCompile!I539="On",1,IF(ISNUMBER(ScheduleCompile!I539),ScheduleCompile!I539/1,IF(ISTEXT(ScheduleCompile!I539),IF(OR(ISNUMBER(FIND("5F",ScheduleCompile!I539)),ISNUMBER(FIND("0F",ScheduleCompile!I539)),ISNUMBER(FIND("8F",ScheduleCompile!I539)),ISNUMBER(FIND("1F",ScheduleCompile!I539)),ISNUMBER(FIND("2F",ScheduleCompile!I539)),ISNUMBER(FIND("3F",ScheduleCompile!I539)),ISNUMBER(FIND("6F",ScheduleCompile!I539)),ISNUMBER(FIND("7F",ScheduleCompile!I539)),ISNUMBER(FIND("9F",ScheduleCompile!I539)),ISNUMBER(FIND("4F",ScheduleCompile!I539))),VALUE(LEFT(ScheduleCompile!I539,FIND("F",ScheduleCompile!I539)-1)),ScheduleCompile!I539)))))),ISTEXT(ScheduleCompile!#REF!)),"ENDTABLE",IF(ISERROR(IF(ScheduleCompile!I539="Off",0,IF(ScheduleCompile!I539="On",1,IF(ISNUMBER(ScheduleCompile!I539),ScheduleCompile!I539/1,IF(ISTEXT(ScheduleCompile!I539),IF(OR(ISNUMBER(FIND("5F",ScheduleCompile!I539)),ISNUMBER(FIND("0F",ScheduleCompile!I539)),ISNUMBER(FIND("8F",ScheduleCompile!I539)),ISNUMBER(FIND("1F",ScheduleCompile!I539)),ISNUMBER(FIND("2F",ScheduleCompile!I539)),ISNUMBER(FIND("3F",ScheduleCompile!I539)),ISNUMBER(FIND("6F",ScheduleCompile!I539)),ISNUMBER(FIND("7F",ScheduleCompile!I539)),ISNUMBER(FIND("9F",ScheduleCompile!I539)),ISNUMBER(FIND("4F",ScheduleCompile!I539))),VALUE(LEFT(ScheduleCompile!I539,FIND("F",ScheduleCompile!I539)-1)),ScheduleCompile!I539)))))),"",IF(ScheduleCompile!I539="Off",0,IF(ScheduleCompile!I539="On",1,IF(ISNUMBER(ScheduleCompile!I539),ScheduleCompile!I539/1,IF(ISTEXT(ScheduleCompile!I539),IF(OR(ISNUMBER(FIND("5F",ScheduleCompile!I539)),ISNUMBER(FIND("0F",ScheduleCompile!I539)),ISNUMBER(FIND("8F",ScheduleCompile!I539)),ISNUMBER(FIND("1F",ScheduleCompile!I539)),ISNUMBER(FIND("2F",ScheduleCompile!I539)),ISNUMBER(FIND("3F",ScheduleCompile!I539)),ISNUMBER(FIND("6F",ScheduleCompile!I539)),ISNUMBER(FIND("7F",ScheduleCompile!I539)),ISNUMBER(FIND("9F",ScheduleCompile!I539)),ISNUMBER(FIND("4F",ScheduleCompile!I539))),VALUE(LEFT(ScheduleCompile!I539,FIND("F",ScheduleCompile!I539)-1)),ScheduleCompile!I539)))))))</f>
        <v>50.7</v>
      </c>
      <c r="O546" s="1">
        <f>IF(AND(ISERROR(IF(ScheduleCompile!J539="Off",0,IF(ScheduleCompile!J539="On",1,IF(ISNUMBER(ScheduleCompile!J539),ScheduleCompile!J539/1,IF(ISTEXT(ScheduleCompile!J539),IF(OR(ISNUMBER(FIND("5F",ScheduleCompile!J539)),ISNUMBER(FIND("0F",ScheduleCompile!J539)),ISNUMBER(FIND("8F",ScheduleCompile!J539)),ISNUMBER(FIND("1F",ScheduleCompile!J539)),ISNUMBER(FIND("2F",ScheduleCompile!J539)),ISNUMBER(FIND("3F",ScheduleCompile!J539)),ISNUMBER(FIND("6F",ScheduleCompile!J539)),ISNUMBER(FIND("7F",ScheduleCompile!J539)),ISNUMBER(FIND("9F",ScheduleCompile!J539)),ISNUMBER(FIND("4F",ScheduleCompile!J539))),VALUE(LEFT(ScheduleCompile!J539,FIND("F",ScheduleCompile!J539)-1)),ScheduleCompile!J539)))))),ISTEXT(ScheduleCompile!#REF!)),"ENDTABLE",IF(ISERROR(IF(ScheduleCompile!J539="Off",0,IF(ScheduleCompile!J539="On",1,IF(ISNUMBER(ScheduleCompile!J539),ScheduleCompile!J539/1,IF(ISTEXT(ScheduleCompile!J539),IF(OR(ISNUMBER(FIND("5F",ScheduleCompile!J539)),ISNUMBER(FIND("0F",ScheduleCompile!J539)),ISNUMBER(FIND("8F",ScheduleCompile!J539)),ISNUMBER(FIND("1F",ScheduleCompile!J539)),ISNUMBER(FIND("2F",ScheduleCompile!J539)),ISNUMBER(FIND("3F",ScheduleCompile!J539)),ISNUMBER(FIND("6F",ScheduleCompile!J539)),ISNUMBER(FIND("7F",ScheduleCompile!J539)),ISNUMBER(FIND("9F",ScheduleCompile!J539)),ISNUMBER(FIND("4F",ScheduleCompile!J539))),VALUE(LEFT(ScheduleCompile!J539,FIND("F",ScheduleCompile!J539)-1)),ScheduleCompile!J539)))))),"",IF(ScheduleCompile!J539="Off",0,IF(ScheduleCompile!J539="On",1,IF(ISNUMBER(ScheduleCompile!J539),ScheduleCompile!J539/1,IF(ISTEXT(ScheduleCompile!J539),IF(OR(ISNUMBER(FIND("5F",ScheduleCompile!J539)),ISNUMBER(FIND("0F",ScheduleCompile!J539)),ISNUMBER(FIND("8F",ScheduleCompile!J539)),ISNUMBER(FIND("1F",ScheduleCompile!J539)),ISNUMBER(FIND("2F",ScheduleCompile!J539)),ISNUMBER(FIND("3F",ScheduleCompile!J539)),ISNUMBER(FIND("6F",ScheduleCompile!J539)),ISNUMBER(FIND("7F",ScheduleCompile!J539)),ISNUMBER(FIND("9F",ScheduleCompile!J539)),ISNUMBER(FIND("4F",ScheduleCompile!J539))),VALUE(LEFT(ScheduleCompile!J539,FIND("F",ScheduleCompile!J539)-1)),ScheduleCompile!J539)))))))</f>
        <v>50.7</v>
      </c>
      <c r="P546" s="1">
        <f>IF(AND(ISERROR(IF(ScheduleCompile!K539="Off",0,IF(ScheduleCompile!K539="On",1,IF(ISNUMBER(ScheduleCompile!K539),ScheduleCompile!K539/1,IF(ISTEXT(ScheduleCompile!K539),IF(OR(ISNUMBER(FIND("5F",ScheduleCompile!K539)),ISNUMBER(FIND("0F",ScheduleCompile!K539)),ISNUMBER(FIND("8F",ScheduleCompile!K539)),ISNUMBER(FIND("1F",ScheduleCompile!K539)),ISNUMBER(FIND("2F",ScheduleCompile!K539)),ISNUMBER(FIND("3F",ScheduleCompile!K539)),ISNUMBER(FIND("6F",ScheduleCompile!K539)),ISNUMBER(FIND("7F",ScheduleCompile!K539)),ISNUMBER(FIND("9F",ScheduleCompile!K539)),ISNUMBER(FIND("4F",ScheduleCompile!K539))),VALUE(LEFT(ScheduleCompile!K539,FIND("F",ScheduleCompile!K539)-1)),ScheduleCompile!K539)))))),ISTEXT(ScheduleCompile!#REF!)),"ENDTABLE",IF(ISERROR(IF(ScheduleCompile!K539="Off",0,IF(ScheduleCompile!K539="On",1,IF(ISNUMBER(ScheduleCompile!K539),ScheduleCompile!K539/1,IF(ISTEXT(ScheduleCompile!K539),IF(OR(ISNUMBER(FIND("5F",ScheduleCompile!K539)),ISNUMBER(FIND("0F",ScheduleCompile!K539)),ISNUMBER(FIND("8F",ScheduleCompile!K539)),ISNUMBER(FIND("1F",ScheduleCompile!K539)),ISNUMBER(FIND("2F",ScheduleCompile!K539)),ISNUMBER(FIND("3F",ScheduleCompile!K539)),ISNUMBER(FIND("6F",ScheduleCompile!K539)),ISNUMBER(FIND("7F",ScheduleCompile!K539)),ISNUMBER(FIND("9F",ScheduleCompile!K539)),ISNUMBER(FIND("4F",ScheduleCompile!K539))),VALUE(LEFT(ScheduleCompile!K539,FIND("F",ScheduleCompile!K539)-1)),ScheduleCompile!K539)))))),"",IF(ScheduleCompile!K539="Off",0,IF(ScheduleCompile!K539="On",1,IF(ISNUMBER(ScheduleCompile!K539),ScheduleCompile!K539/1,IF(ISTEXT(ScheduleCompile!K539),IF(OR(ISNUMBER(FIND("5F",ScheduleCompile!K539)),ISNUMBER(FIND("0F",ScheduleCompile!K539)),ISNUMBER(FIND("8F",ScheduleCompile!K539)),ISNUMBER(FIND("1F",ScheduleCompile!K539)),ISNUMBER(FIND("2F",ScheduleCompile!K539)),ISNUMBER(FIND("3F",ScheduleCompile!K539)),ISNUMBER(FIND("6F",ScheduleCompile!K539)),ISNUMBER(FIND("7F",ScheduleCompile!K539)),ISNUMBER(FIND("9F",ScheduleCompile!K539)),ISNUMBER(FIND("4F",ScheduleCompile!K539))),VALUE(LEFT(ScheduleCompile!K539,FIND("F",ScheduleCompile!K539)-1)),ScheduleCompile!K539)))))))</f>
        <v>50.7</v>
      </c>
      <c r="Q546" s="1">
        <f>IF(AND(ISERROR(IF(ScheduleCompile!L539="Off",0,IF(ScheduleCompile!L539="On",1,IF(ISNUMBER(ScheduleCompile!L539),ScheduleCompile!L539/1,IF(ISTEXT(ScheduleCompile!L539),IF(OR(ISNUMBER(FIND("5F",ScheduleCompile!L539)),ISNUMBER(FIND("0F",ScheduleCompile!L539)),ISNUMBER(FIND("8F",ScheduleCompile!L539)),ISNUMBER(FIND("1F",ScheduleCompile!L539)),ISNUMBER(FIND("2F",ScheduleCompile!L539)),ISNUMBER(FIND("3F",ScheduleCompile!L539)),ISNUMBER(FIND("6F",ScheduleCompile!L539)),ISNUMBER(FIND("7F",ScheduleCompile!L539)),ISNUMBER(FIND("9F",ScheduleCompile!L539)),ISNUMBER(FIND("4F",ScheduleCompile!L539))),VALUE(LEFT(ScheduleCompile!L539,FIND("F",ScheduleCompile!L539)-1)),ScheduleCompile!L539)))))),ISTEXT(ScheduleCompile!#REF!)),"ENDTABLE",IF(ISERROR(IF(ScheduleCompile!L539="Off",0,IF(ScheduleCompile!L539="On",1,IF(ISNUMBER(ScheduleCompile!L539),ScheduleCompile!L539/1,IF(ISTEXT(ScheduleCompile!L539),IF(OR(ISNUMBER(FIND("5F",ScheduleCompile!L539)),ISNUMBER(FIND("0F",ScheduleCompile!L539)),ISNUMBER(FIND("8F",ScheduleCompile!L539)),ISNUMBER(FIND("1F",ScheduleCompile!L539)),ISNUMBER(FIND("2F",ScheduleCompile!L539)),ISNUMBER(FIND("3F",ScheduleCompile!L539)),ISNUMBER(FIND("6F",ScheduleCompile!L539)),ISNUMBER(FIND("7F",ScheduleCompile!L539)),ISNUMBER(FIND("9F",ScheduleCompile!L539)),ISNUMBER(FIND("4F",ScheduleCompile!L539))),VALUE(LEFT(ScheduleCompile!L539,FIND("F",ScheduleCompile!L539)-1)),ScheduleCompile!L539)))))),"",IF(ScheduleCompile!L539="Off",0,IF(ScheduleCompile!L539="On",1,IF(ISNUMBER(ScheduleCompile!L539),ScheduleCompile!L539/1,IF(ISTEXT(ScheduleCompile!L539),IF(OR(ISNUMBER(FIND("5F",ScheduleCompile!L539)),ISNUMBER(FIND("0F",ScheduleCompile!L539)),ISNUMBER(FIND("8F",ScheduleCompile!L539)),ISNUMBER(FIND("1F",ScheduleCompile!L539)),ISNUMBER(FIND("2F",ScheduleCompile!L539)),ISNUMBER(FIND("3F",ScheduleCompile!L539)),ISNUMBER(FIND("6F",ScheduleCompile!L539)),ISNUMBER(FIND("7F",ScheduleCompile!L539)),ISNUMBER(FIND("9F",ScheduleCompile!L539)),ISNUMBER(FIND("4F",ScheduleCompile!L539))),VALUE(LEFT(ScheduleCompile!L539,FIND("F",ScheduleCompile!L539)-1)),ScheduleCompile!L539)))))))</f>
        <v>50.7</v>
      </c>
      <c r="R546" s="1">
        <f>IF(AND(ISERROR(IF(ScheduleCompile!M539="Off",0,IF(ScheduleCompile!M539="On",1,IF(ISNUMBER(ScheduleCompile!M539),ScheduleCompile!M539/1,IF(ISTEXT(ScheduleCompile!M539),IF(OR(ISNUMBER(FIND("5F",ScheduleCompile!M539)),ISNUMBER(FIND("0F",ScheduleCompile!M539)),ISNUMBER(FIND("8F",ScheduleCompile!M539)),ISNUMBER(FIND("1F",ScheduleCompile!M539)),ISNUMBER(FIND("2F",ScheduleCompile!M539)),ISNUMBER(FIND("3F",ScheduleCompile!M539)),ISNUMBER(FIND("6F",ScheduleCompile!M539)),ISNUMBER(FIND("7F",ScheduleCompile!M539)),ISNUMBER(FIND("9F",ScheduleCompile!M539)),ISNUMBER(FIND("4F",ScheduleCompile!M539))),VALUE(LEFT(ScheduleCompile!M539,FIND("F",ScheduleCompile!M539)-1)),ScheduleCompile!M539)))))),ISTEXT(ScheduleCompile!#REF!)),"ENDTABLE",IF(ISERROR(IF(ScheduleCompile!M539="Off",0,IF(ScheduleCompile!M539="On",1,IF(ISNUMBER(ScheduleCompile!M539),ScheduleCompile!M539/1,IF(ISTEXT(ScheduleCompile!M539),IF(OR(ISNUMBER(FIND("5F",ScheduleCompile!M539)),ISNUMBER(FIND("0F",ScheduleCompile!M539)),ISNUMBER(FIND("8F",ScheduleCompile!M539)),ISNUMBER(FIND("1F",ScheduleCompile!M539)),ISNUMBER(FIND("2F",ScheduleCompile!M539)),ISNUMBER(FIND("3F",ScheduleCompile!M539)),ISNUMBER(FIND("6F",ScheduleCompile!M539)),ISNUMBER(FIND("7F",ScheduleCompile!M539)),ISNUMBER(FIND("9F",ScheduleCompile!M539)),ISNUMBER(FIND("4F",ScheduleCompile!M539))),VALUE(LEFT(ScheduleCompile!M539,FIND("F",ScheduleCompile!M539)-1)),ScheduleCompile!M539)))))),"",IF(ScheduleCompile!M539="Off",0,IF(ScheduleCompile!M539="On",1,IF(ISNUMBER(ScheduleCompile!M539),ScheduleCompile!M539/1,IF(ISTEXT(ScheduleCompile!M539),IF(OR(ISNUMBER(FIND("5F",ScheduleCompile!M539)),ISNUMBER(FIND("0F",ScheduleCompile!M539)),ISNUMBER(FIND("8F",ScheduleCompile!M539)),ISNUMBER(FIND("1F",ScheduleCompile!M539)),ISNUMBER(FIND("2F",ScheduleCompile!M539)),ISNUMBER(FIND("3F",ScheduleCompile!M539)),ISNUMBER(FIND("6F",ScheduleCompile!M539)),ISNUMBER(FIND("7F",ScheduleCompile!M539)),ISNUMBER(FIND("9F",ScheduleCompile!M539)),ISNUMBER(FIND("4F",ScheduleCompile!M539))),VALUE(LEFT(ScheduleCompile!M539,FIND("F",ScheduleCompile!M539)-1)),ScheduleCompile!M539)))))))</f>
        <v>50.7</v>
      </c>
      <c r="S546" s="1">
        <f>IF(AND(ISERROR(IF(ScheduleCompile!N539="Off",0,IF(ScheduleCompile!N539="On",1,IF(ISNUMBER(ScheduleCompile!N539),ScheduleCompile!N539/1,IF(ISTEXT(ScheduleCompile!N539),IF(OR(ISNUMBER(FIND("5F",ScheduleCompile!N539)),ISNUMBER(FIND("0F",ScheduleCompile!N539)),ISNUMBER(FIND("8F",ScheduleCompile!N539)),ISNUMBER(FIND("1F",ScheduleCompile!N539)),ISNUMBER(FIND("2F",ScheduleCompile!N539)),ISNUMBER(FIND("3F",ScheduleCompile!N539)),ISNUMBER(FIND("6F",ScheduleCompile!N539)),ISNUMBER(FIND("7F",ScheduleCompile!N539)),ISNUMBER(FIND("9F",ScheduleCompile!N539)),ISNUMBER(FIND("4F",ScheduleCompile!N539))),VALUE(LEFT(ScheduleCompile!N539,FIND("F",ScheduleCompile!N539)-1)),ScheduleCompile!N539)))))),ISTEXT(ScheduleCompile!#REF!)),"ENDTABLE",IF(ISERROR(IF(ScheduleCompile!N539="Off",0,IF(ScheduleCompile!N539="On",1,IF(ISNUMBER(ScheduleCompile!N539),ScheduleCompile!N539/1,IF(ISTEXT(ScheduleCompile!N539),IF(OR(ISNUMBER(FIND("5F",ScheduleCompile!N539)),ISNUMBER(FIND("0F",ScheduleCompile!N539)),ISNUMBER(FIND("8F",ScheduleCompile!N539)),ISNUMBER(FIND("1F",ScheduleCompile!N539)),ISNUMBER(FIND("2F",ScheduleCompile!N539)),ISNUMBER(FIND("3F",ScheduleCompile!N539)),ISNUMBER(FIND("6F",ScheduleCompile!N539)),ISNUMBER(FIND("7F",ScheduleCompile!N539)),ISNUMBER(FIND("9F",ScheduleCompile!N539)),ISNUMBER(FIND("4F",ScheduleCompile!N539))),VALUE(LEFT(ScheduleCompile!N539,FIND("F",ScheduleCompile!N539)-1)),ScheduleCompile!N539)))))),"",IF(ScheduleCompile!N539="Off",0,IF(ScheduleCompile!N539="On",1,IF(ISNUMBER(ScheduleCompile!N539),ScheduleCompile!N539/1,IF(ISTEXT(ScheduleCompile!N539),IF(OR(ISNUMBER(FIND("5F",ScheduleCompile!N539)),ISNUMBER(FIND("0F",ScheduleCompile!N539)),ISNUMBER(FIND("8F",ScheduleCompile!N539)),ISNUMBER(FIND("1F",ScheduleCompile!N539)),ISNUMBER(FIND("2F",ScheduleCompile!N539)),ISNUMBER(FIND("3F",ScheduleCompile!N539)),ISNUMBER(FIND("6F",ScheduleCompile!N539)),ISNUMBER(FIND("7F",ScheduleCompile!N539)),ISNUMBER(FIND("9F",ScheduleCompile!N539)),ISNUMBER(FIND("4F",ScheduleCompile!N539))),VALUE(LEFT(ScheduleCompile!N539,FIND("F",ScheduleCompile!N539)-1)),ScheduleCompile!N539)))))))</f>
        <v>50.7</v>
      </c>
      <c r="T546" s="1">
        <f>IF(AND(ISERROR(IF(ScheduleCompile!O539="Off",0,IF(ScheduleCompile!O539="On",1,IF(ISNUMBER(ScheduleCompile!O539),ScheduleCompile!O539/1,IF(ISTEXT(ScheduleCompile!O539),IF(OR(ISNUMBER(FIND("5F",ScheduleCompile!O539)),ISNUMBER(FIND("0F",ScheduleCompile!O539)),ISNUMBER(FIND("8F",ScheduleCompile!O539)),ISNUMBER(FIND("1F",ScheduleCompile!O539)),ISNUMBER(FIND("2F",ScheduleCompile!O539)),ISNUMBER(FIND("3F",ScheduleCompile!O539)),ISNUMBER(FIND("6F",ScheduleCompile!O539)),ISNUMBER(FIND("7F",ScheduleCompile!O539)),ISNUMBER(FIND("9F",ScheduleCompile!O539)),ISNUMBER(FIND("4F",ScheduleCompile!O539))),VALUE(LEFT(ScheduleCompile!O539,FIND("F",ScheduleCompile!O539)-1)),ScheduleCompile!O539)))))),ISTEXT(ScheduleCompile!#REF!)),"ENDTABLE",IF(ISERROR(IF(ScheduleCompile!O539="Off",0,IF(ScheduleCompile!O539="On",1,IF(ISNUMBER(ScheduleCompile!O539),ScheduleCompile!O539/1,IF(ISTEXT(ScheduleCompile!O539),IF(OR(ISNUMBER(FIND("5F",ScheduleCompile!O539)),ISNUMBER(FIND("0F",ScheduleCompile!O539)),ISNUMBER(FIND("8F",ScheduleCompile!O539)),ISNUMBER(FIND("1F",ScheduleCompile!O539)),ISNUMBER(FIND("2F",ScheduleCompile!O539)),ISNUMBER(FIND("3F",ScheduleCompile!O539)),ISNUMBER(FIND("6F",ScheduleCompile!O539)),ISNUMBER(FIND("7F",ScheduleCompile!O539)),ISNUMBER(FIND("9F",ScheduleCompile!O539)),ISNUMBER(FIND("4F",ScheduleCompile!O539))),VALUE(LEFT(ScheduleCompile!O539,FIND("F",ScheduleCompile!O539)-1)),ScheduleCompile!O539)))))),"",IF(ScheduleCompile!O539="Off",0,IF(ScheduleCompile!O539="On",1,IF(ISNUMBER(ScheduleCompile!O539),ScheduleCompile!O539/1,IF(ISTEXT(ScheduleCompile!O539),IF(OR(ISNUMBER(FIND("5F",ScheduleCompile!O539)),ISNUMBER(FIND("0F",ScheduleCompile!O539)),ISNUMBER(FIND("8F",ScheduleCompile!O539)),ISNUMBER(FIND("1F",ScheduleCompile!O539)),ISNUMBER(FIND("2F",ScheduleCompile!O539)),ISNUMBER(FIND("3F",ScheduleCompile!O539)),ISNUMBER(FIND("6F",ScheduleCompile!O539)),ISNUMBER(FIND("7F",ScheduleCompile!O539)),ISNUMBER(FIND("9F",ScheduleCompile!O539)),ISNUMBER(FIND("4F",ScheduleCompile!O539))),VALUE(LEFT(ScheduleCompile!O539,FIND("F",ScheduleCompile!O539)-1)),ScheduleCompile!O539)))))))</f>
        <v>50.7</v>
      </c>
      <c r="U546" s="1">
        <f>IF(AND(ISERROR(IF(ScheduleCompile!P539="Off",0,IF(ScheduleCompile!P539="On",1,IF(ISNUMBER(ScheduleCompile!P539),ScheduleCompile!P539/1,IF(ISTEXT(ScheduleCompile!P539),IF(OR(ISNUMBER(FIND("5F",ScheduleCompile!P539)),ISNUMBER(FIND("0F",ScheduleCompile!P539)),ISNUMBER(FIND("8F",ScheduleCompile!P539)),ISNUMBER(FIND("1F",ScheduleCompile!P539)),ISNUMBER(FIND("2F",ScheduleCompile!P539)),ISNUMBER(FIND("3F",ScheduleCompile!P539)),ISNUMBER(FIND("6F",ScheduleCompile!P539)),ISNUMBER(FIND("7F",ScheduleCompile!P539)),ISNUMBER(FIND("9F",ScheduleCompile!P539)),ISNUMBER(FIND("4F",ScheduleCompile!P539))),VALUE(LEFT(ScheduleCompile!P539,FIND("F",ScheduleCompile!P539)-1)),ScheduleCompile!P539)))))),ISTEXT(ScheduleCompile!#REF!)),"ENDTABLE",IF(ISERROR(IF(ScheduleCompile!P539="Off",0,IF(ScheduleCompile!P539="On",1,IF(ISNUMBER(ScheduleCompile!P539),ScheduleCompile!P539/1,IF(ISTEXT(ScheduleCompile!P539),IF(OR(ISNUMBER(FIND("5F",ScheduleCompile!P539)),ISNUMBER(FIND("0F",ScheduleCompile!P539)),ISNUMBER(FIND("8F",ScheduleCompile!P539)),ISNUMBER(FIND("1F",ScheduleCompile!P539)),ISNUMBER(FIND("2F",ScheduleCompile!P539)),ISNUMBER(FIND("3F",ScheduleCompile!P539)),ISNUMBER(FIND("6F",ScheduleCompile!P539)),ISNUMBER(FIND("7F",ScheduleCompile!P539)),ISNUMBER(FIND("9F",ScheduleCompile!P539)),ISNUMBER(FIND("4F",ScheduleCompile!P539))),VALUE(LEFT(ScheduleCompile!P539,FIND("F",ScheduleCompile!P539)-1)),ScheduleCompile!P539)))))),"",IF(ScheduleCompile!P539="Off",0,IF(ScheduleCompile!P539="On",1,IF(ISNUMBER(ScheduleCompile!P539),ScheduleCompile!P539/1,IF(ISTEXT(ScheduleCompile!P539),IF(OR(ISNUMBER(FIND("5F",ScheduleCompile!P539)),ISNUMBER(FIND("0F",ScheduleCompile!P539)),ISNUMBER(FIND("8F",ScheduleCompile!P539)),ISNUMBER(FIND("1F",ScheduleCompile!P539)),ISNUMBER(FIND("2F",ScheduleCompile!P539)),ISNUMBER(FIND("3F",ScheduleCompile!P539)),ISNUMBER(FIND("6F",ScheduleCompile!P539)),ISNUMBER(FIND("7F",ScheduleCompile!P539)),ISNUMBER(FIND("9F",ScheduleCompile!P539)),ISNUMBER(FIND("4F",ScheduleCompile!P539))),VALUE(LEFT(ScheduleCompile!P539,FIND("F",ScheduleCompile!P539)-1)),ScheduleCompile!P539)))))))</f>
        <v>50.7</v>
      </c>
      <c r="V546" s="1">
        <f>IF(AND(ISERROR(IF(ScheduleCompile!Q539="Off",0,IF(ScheduleCompile!Q539="On",1,IF(ISNUMBER(ScheduleCompile!Q539),ScheduleCompile!Q539/1,IF(ISTEXT(ScheduleCompile!Q539),IF(OR(ISNUMBER(FIND("5F",ScheduleCompile!Q539)),ISNUMBER(FIND("0F",ScheduleCompile!Q539)),ISNUMBER(FIND("8F",ScheduleCompile!Q539)),ISNUMBER(FIND("1F",ScheduleCompile!Q539)),ISNUMBER(FIND("2F",ScheduleCompile!Q539)),ISNUMBER(FIND("3F",ScheduleCompile!Q539)),ISNUMBER(FIND("6F",ScheduleCompile!Q539)),ISNUMBER(FIND("7F",ScheduleCompile!Q539)),ISNUMBER(FIND("9F",ScheduleCompile!Q539)),ISNUMBER(FIND("4F",ScheduleCompile!Q539))),VALUE(LEFT(ScheduleCompile!Q539,FIND("F",ScheduleCompile!Q539)-1)),ScheduleCompile!Q539)))))),ISTEXT(ScheduleCompile!#REF!)),"ENDTABLE",IF(ISERROR(IF(ScheduleCompile!Q539="Off",0,IF(ScheduleCompile!Q539="On",1,IF(ISNUMBER(ScheduleCompile!Q539),ScheduleCompile!Q539/1,IF(ISTEXT(ScheduleCompile!Q539),IF(OR(ISNUMBER(FIND("5F",ScheduleCompile!Q539)),ISNUMBER(FIND("0F",ScheduleCompile!Q539)),ISNUMBER(FIND("8F",ScheduleCompile!Q539)),ISNUMBER(FIND("1F",ScheduleCompile!Q539)),ISNUMBER(FIND("2F",ScheduleCompile!Q539)),ISNUMBER(FIND("3F",ScheduleCompile!Q539)),ISNUMBER(FIND("6F",ScheduleCompile!Q539)),ISNUMBER(FIND("7F",ScheduleCompile!Q539)),ISNUMBER(FIND("9F",ScheduleCompile!Q539)),ISNUMBER(FIND("4F",ScheduleCompile!Q539))),VALUE(LEFT(ScheduleCompile!Q539,FIND("F",ScheduleCompile!Q539)-1)),ScheduleCompile!Q539)))))),"",IF(ScheduleCompile!Q539="Off",0,IF(ScheduleCompile!Q539="On",1,IF(ISNUMBER(ScheduleCompile!Q539),ScheduleCompile!Q539/1,IF(ISTEXT(ScheduleCompile!Q539),IF(OR(ISNUMBER(FIND("5F",ScheduleCompile!Q539)),ISNUMBER(FIND("0F",ScheduleCompile!Q539)),ISNUMBER(FIND("8F",ScheduleCompile!Q539)),ISNUMBER(FIND("1F",ScheduleCompile!Q539)),ISNUMBER(FIND("2F",ScheduleCompile!Q539)),ISNUMBER(FIND("3F",ScheduleCompile!Q539)),ISNUMBER(FIND("6F",ScheduleCompile!Q539)),ISNUMBER(FIND("7F",ScheduleCompile!Q539)),ISNUMBER(FIND("9F",ScheduleCompile!Q539)),ISNUMBER(FIND("4F",ScheduleCompile!Q539))),VALUE(LEFT(ScheduleCompile!Q539,FIND("F",ScheduleCompile!Q539)-1)),ScheduleCompile!Q539)))))))</f>
        <v>50.7</v>
      </c>
      <c r="W546" s="1">
        <f>IF(AND(ISERROR(IF(ScheduleCompile!R539="Off",0,IF(ScheduleCompile!R539="On",1,IF(ISNUMBER(ScheduleCompile!R539),ScheduleCompile!R539/1,IF(ISTEXT(ScheduleCompile!R539),IF(OR(ISNUMBER(FIND("5F",ScheduleCompile!R539)),ISNUMBER(FIND("0F",ScheduleCompile!R539)),ISNUMBER(FIND("8F",ScheduleCompile!R539)),ISNUMBER(FIND("1F",ScheduleCompile!R539)),ISNUMBER(FIND("2F",ScheduleCompile!R539)),ISNUMBER(FIND("3F",ScheduleCompile!R539)),ISNUMBER(FIND("6F",ScheduleCompile!R539)),ISNUMBER(FIND("7F",ScheduleCompile!R539)),ISNUMBER(FIND("9F",ScheduleCompile!R539)),ISNUMBER(FIND("4F",ScheduleCompile!R539))),VALUE(LEFT(ScheduleCompile!R539,FIND("F",ScheduleCompile!R539)-1)),ScheduleCompile!R539)))))),ISTEXT(ScheduleCompile!#REF!)),"ENDTABLE",IF(ISERROR(IF(ScheduleCompile!R539="Off",0,IF(ScheduleCompile!R539="On",1,IF(ISNUMBER(ScheduleCompile!R539),ScheduleCompile!R539/1,IF(ISTEXT(ScheduleCompile!R539),IF(OR(ISNUMBER(FIND("5F",ScheduleCompile!R539)),ISNUMBER(FIND("0F",ScheduleCompile!R539)),ISNUMBER(FIND("8F",ScheduleCompile!R539)),ISNUMBER(FIND("1F",ScheduleCompile!R539)),ISNUMBER(FIND("2F",ScheduleCompile!R539)),ISNUMBER(FIND("3F",ScheduleCompile!R539)),ISNUMBER(FIND("6F",ScheduleCompile!R539)),ISNUMBER(FIND("7F",ScheduleCompile!R539)),ISNUMBER(FIND("9F",ScheduleCompile!R539)),ISNUMBER(FIND("4F",ScheduleCompile!R539))),VALUE(LEFT(ScheduleCompile!R539,FIND("F",ScheduleCompile!R539)-1)),ScheduleCompile!R539)))))),"",IF(ScheduleCompile!R539="Off",0,IF(ScheduleCompile!R539="On",1,IF(ISNUMBER(ScheduleCompile!R539),ScheduleCompile!R539/1,IF(ISTEXT(ScheduleCompile!R539),IF(OR(ISNUMBER(FIND("5F",ScheduleCompile!R539)),ISNUMBER(FIND("0F",ScheduleCompile!R539)),ISNUMBER(FIND("8F",ScheduleCompile!R539)),ISNUMBER(FIND("1F",ScheduleCompile!R539)),ISNUMBER(FIND("2F",ScheduleCompile!R539)),ISNUMBER(FIND("3F",ScheduleCompile!R539)),ISNUMBER(FIND("6F",ScheduleCompile!R539)),ISNUMBER(FIND("7F",ScheduleCompile!R539)),ISNUMBER(FIND("9F",ScheduleCompile!R539)),ISNUMBER(FIND("4F",ScheduleCompile!R539))),VALUE(LEFT(ScheduleCompile!R539,FIND("F",ScheduleCompile!R539)-1)),ScheduleCompile!R539)))))))</f>
        <v>50.7</v>
      </c>
      <c r="X546" s="1">
        <f>IF(AND(ISERROR(IF(ScheduleCompile!S539="Off",0,IF(ScheduleCompile!S539="On",1,IF(ISNUMBER(ScheduleCompile!S539),ScheduleCompile!S539/1,IF(ISTEXT(ScheduleCompile!S539),IF(OR(ISNUMBER(FIND("5F",ScheduleCompile!S539)),ISNUMBER(FIND("0F",ScheduleCompile!S539)),ISNUMBER(FIND("8F",ScheduleCompile!S539)),ISNUMBER(FIND("1F",ScheduleCompile!S539)),ISNUMBER(FIND("2F",ScheduleCompile!S539)),ISNUMBER(FIND("3F",ScheduleCompile!S539)),ISNUMBER(FIND("6F",ScheduleCompile!S539)),ISNUMBER(FIND("7F",ScheduleCompile!S539)),ISNUMBER(FIND("9F",ScheduleCompile!S539)),ISNUMBER(FIND("4F",ScheduleCompile!S539))),VALUE(LEFT(ScheduleCompile!S539,FIND("F",ScheduleCompile!S539)-1)),ScheduleCompile!S539)))))),ISTEXT(ScheduleCompile!#REF!)),"ENDTABLE",IF(ISERROR(IF(ScheduleCompile!S539="Off",0,IF(ScheduleCompile!S539="On",1,IF(ISNUMBER(ScheduleCompile!S539),ScheduleCompile!S539/1,IF(ISTEXT(ScheduleCompile!S539),IF(OR(ISNUMBER(FIND("5F",ScheduleCompile!S539)),ISNUMBER(FIND("0F",ScheduleCompile!S539)),ISNUMBER(FIND("8F",ScheduleCompile!S539)),ISNUMBER(FIND("1F",ScheduleCompile!S539)),ISNUMBER(FIND("2F",ScheduleCompile!S539)),ISNUMBER(FIND("3F",ScheduleCompile!S539)),ISNUMBER(FIND("6F",ScheduleCompile!S539)),ISNUMBER(FIND("7F",ScheduleCompile!S539)),ISNUMBER(FIND("9F",ScheduleCompile!S539)),ISNUMBER(FIND("4F",ScheduleCompile!S539))),VALUE(LEFT(ScheduleCompile!S539,FIND("F",ScheduleCompile!S539)-1)),ScheduleCompile!S539)))))),"",IF(ScheduleCompile!S539="Off",0,IF(ScheduleCompile!S539="On",1,IF(ISNUMBER(ScheduleCompile!S539),ScheduleCompile!S539/1,IF(ISTEXT(ScheduleCompile!S539),IF(OR(ISNUMBER(FIND("5F",ScheduleCompile!S539)),ISNUMBER(FIND("0F",ScheduleCompile!S539)),ISNUMBER(FIND("8F",ScheduleCompile!S539)),ISNUMBER(FIND("1F",ScheduleCompile!S539)),ISNUMBER(FIND("2F",ScheduleCompile!S539)),ISNUMBER(FIND("3F",ScheduleCompile!S539)),ISNUMBER(FIND("6F",ScheduleCompile!S539)),ISNUMBER(FIND("7F",ScheduleCompile!S539)),ISNUMBER(FIND("9F",ScheduleCompile!S539)),ISNUMBER(FIND("4F",ScheduleCompile!S539))),VALUE(LEFT(ScheduleCompile!S539,FIND("F",ScheduleCompile!S539)-1)),ScheduleCompile!S539)))))))</f>
        <v>50.7</v>
      </c>
      <c r="Y546" s="1">
        <f>IF(AND(ISERROR(IF(ScheduleCompile!T539="Off",0,IF(ScheduleCompile!T539="On",1,IF(ISNUMBER(ScheduleCompile!T539),ScheduleCompile!T539/1,IF(ISTEXT(ScheduleCompile!T539),IF(OR(ISNUMBER(FIND("5F",ScheduleCompile!T539)),ISNUMBER(FIND("0F",ScheduleCompile!T539)),ISNUMBER(FIND("8F",ScheduleCompile!T539)),ISNUMBER(FIND("1F",ScheduleCompile!T539)),ISNUMBER(FIND("2F",ScheduleCompile!T539)),ISNUMBER(FIND("3F",ScheduleCompile!T539)),ISNUMBER(FIND("6F",ScheduleCompile!T539)),ISNUMBER(FIND("7F",ScheduleCompile!T539)),ISNUMBER(FIND("9F",ScheduleCompile!T539)),ISNUMBER(FIND("4F",ScheduleCompile!T539))),VALUE(LEFT(ScheduleCompile!T539,FIND("F",ScheduleCompile!T539)-1)),ScheduleCompile!T539)))))),ISTEXT(ScheduleCompile!#REF!)),"ENDTABLE",IF(ISERROR(IF(ScheduleCompile!T539="Off",0,IF(ScheduleCompile!T539="On",1,IF(ISNUMBER(ScheduleCompile!T539),ScheduleCompile!T539/1,IF(ISTEXT(ScheduleCompile!T539),IF(OR(ISNUMBER(FIND("5F",ScheduleCompile!T539)),ISNUMBER(FIND("0F",ScheduleCompile!T539)),ISNUMBER(FIND("8F",ScheduleCompile!T539)),ISNUMBER(FIND("1F",ScheduleCompile!T539)),ISNUMBER(FIND("2F",ScheduleCompile!T539)),ISNUMBER(FIND("3F",ScheduleCompile!T539)),ISNUMBER(FIND("6F",ScheduleCompile!T539)),ISNUMBER(FIND("7F",ScheduleCompile!T539)),ISNUMBER(FIND("9F",ScheduleCompile!T539)),ISNUMBER(FIND("4F",ScheduleCompile!T539))),VALUE(LEFT(ScheduleCompile!T539,FIND("F",ScheduleCompile!T539)-1)),ScheduleCompile!T539)))))),"",IF(ScheduleCompile!T539="Off",0,IF(ScheduleCompile!T539="On",1,IF(ISNUMBER(ScheduleCompile!T539),ScheduleCompile!T539/1,IF(ISTEXT(ScheduleCompile!T539),IF(OR(ISNUMBER(FIND("5F",ScheduleCompile!T539)),ISNUMBER(FIND("0F",ScheduleCompile!T539)),ISNUMBER(FIND("8F",ScheduleCompile!T539)),ISNUMBER(FIND("1F",ScheduleCompile!T539)),ISNUMBER(FIND("2F",ScheduleCompile!T539)),ISNUMBER(FIND("3F",ScheduleCompile!T539)),ISNUMBER(FIND("6F",ScheduleCompile!T539)),ISNUMBER(FIND("7F",ScheduleCompile!T539)),ISNUMBER(FIND("9F",ScheduleCompile!T539)),ISNUMBER(FIND("4F",ScheduleCompile!T539))),VALUE(LEFT(ScheduleCompile!T539,FIND("F",ScheduleCompile!T539)-1)),ScheduleCompile!T539)))))))</f>
        <v>50.7</v>
      </c>
      <c r="Z546" s="1">
        <f>IF(AND(ISERROR(IF(ScheduleCompile!U539="Off",0,IF(ScheduleCompile!U539="On",1,IF(ISNUMBER(ScheduleCompile!U539),ScheduleCompile!U539/1,IF(ISTEXT(ScheduleCompile!U539),IF(OR(ISNUMBER(FIND("5F",ScheduleCompile!U539)),ISNUMBER(FIND("0F",ScheduleCompile!U539)),ISNUMBER(FIND("8F",ScheduleCompile!U539)),ISNUMBER(FIND("1F",ScheduleCompile!U539)),ISNUMBER(FIND("2F",ScheduleCompile!U539)),ISNUMBER(FIND("3F",ScheduleCompile!U539)),ISNUMBER(FIND("6F",ScheduleCompile!U539)),ISNUMBER(FIND("7F",ScheduleCompile!U539)),ISNUMBER(FIND("9F",ScheduleCompile!U539)),ISNUMBER(FIND("4F",ScheduleCompile!U539))),VALUE(LEFT(ScheduleCompile!U539,FIND("F",ScheduleCompile!U539)-1)),ScheduleCompile!U539)))))),ISTEXT(ScheduleCompile!#REF!)),"ENDTABLE",IF(ISERROR(IF(ScheduleCompile!U539="Off",0,IF(ScheduleCompile!U539="On",1,IF(ISNUMBER(ScheduleCompile!U539),ScheduleCompile!U539/1,IF(ISTEXT(ScheduleCompile!U539),IF(OR(ISNUMBER(FIND("5F",ScheduleCompile!U539)),ISNUMBER(FIND("0F",ScheduleCompile!U539)),ISNUMBER(FIND("8F",ScheduleCompile!U539)),ISNUMBER(FIND("1F",ScheduleCompile!U539)),ISNUMBER(FIND("2F",ScheduleCompile!U539)),ISNUMBER(FIND("3F",ScheduleCompile!U539)),ISNUMBER(FIND("6F",ScheduleCompile!U539)),ISNUMBER(FIND("7F",ScheduleCompile!U539)),ISNUMBER(FIND("9F",ScheduleCompile!U539)),ISNUMBER(FIND("4F",ScheduleCompile!U539))),VALUE(LEFT(ScheduleCompile!U539,FIND("F",ScheduleCompile!U539)-1)),ScheduleCompile!U539)))))),"",IF(ScheduleCompile!U539="Off",0,IF(ScheduleCompile!U539="On",1,IF(ISNUMBER(ScheduleCompile!U539),ScheduleCompile!U539/1,IF(ISTEXT(ScheduleCompile!U539),IF(OR(ISNUMBER(FIND("5F",ScheduleCompile!U539)),ISNUMBER(FIND("0F",ScheduleCompile!U539)),ISNUMBER(FIND("8F",ScheduleCompile!U539)),ISNUMBER(FIND("1F",ScheduleCompile!U539)),ISNUMBER(FIND("2F",ScheduleCompile!U539)),ISNUMBER(FIND("3F",ScheduleCompile!U539)),ISNUMBER(FIND("6F",ScheduleCompile!U539)),ISNUMBER(FIND("7F",ScheduleCompile!U539)),ISNUMBER(FIND("9F",ScheduleCompile!U539)),ISNUMBER(FIND("4F",ScheduleCompile!U539))),VALUE(LEFT(ScheduleCompile!U539,FIND("F",ScheduleCompile!U539)-1)),ScheduleCompile!U539)))))))</f>
        <v>50.7</v>
      </c>
      <c r="AA546" s="1">
        <f>IF(AND(ISERROR(IF(ScheduleCompile!V539="Off",0,IF(ScheduleCompile!V539="On",1,IF(ISNUMBER(ScheduleCompile!V539),ScheduleCompile!V539/1,IF(ISTEXT(ScheduleCompile!V539),IF(OR(ISNUMBER(FIND("5F",ScheduleCompile!V539)),ISNUMBER(FIND("0F",ScheduleCompile!V539)),ISNUMBER(FIND("8F",ScheduleCompile!V539)),ISNUMBER(FIND("1F",ScheduleCompile!V539)),ISNUMBER(FIND("2F",ScheduleCompile!V539)),ISNUMBER(FIND("3F",ScheduleCompile!V539)),ISNUMBER(FIND("6F",ScheduleCompile!V539)),ISNUMBER(FIND("7F",ScheduleCompile!V539)),ISNUMBER(FIND("9F",ScheduleCompile!V539)),ISNUMBER(FIND("4F",ScheduleCompile!V539))),VALUE(LEFT(ScheduleCompile!V539,FIND("F",ScheduleCompile!V539)-1)),ScheduleCompile!V539)))))),ISTEXT(ScheduleCompile!#REF!)),"ENDTABLE",IF(ISERROR(IF(ScheduleCompile!V539="Off",0,IF(ScheduleCompile!V539="On",1,IF(ISNUMBER(ScheduleCompile!V539),ScheduleCompile!V539/1,IF(ISTEXT(ScheduleCompile!V539),IF(OR(ISNUMBER(FIND("5F",ScheduleCompile!V539)),ISNUMBER(FIND("0F",ScheduleCompile!V539)),ISNUMBER(FIND("8F",ScheduleCompile!V539)),ISNUMBER(FIND("1F",ScheduleCompile!V539)),ISNUMBER(FIND("2F",ScheduleCompile!V539)),ISNUMBER(FIND("3F",ScheduleCompile!V539)),ISNUMBER(FIND("6F",ScheduleCompile!V539)),ISNUMBER(FIND("7F",ScheduleCompile!V539)),ISNUMBER(FIND("9F",ScheduleCompile!V539)),ISNUMBER(FIND("4F",ScheduleCompile!V539))),VALUE(LEFT(ScheduleCompile!V539,FIND("F",ScheduleCompile!V539)-1)),ScheduleCompile!V539)))))),"",IF(ScheduleCompile!V539="Off",0,IF(ScheduleCompile!V539="On",1,IF(ISNUMBER(ScheduleCompile!V539),ScheduleCompile!V539/1,IF(ISTEXT(ScheduleCompile!V539),IF(OR(ISNUMBER(FIND("5F",ScheduleCompile!V539)),ISNUMBER(FIND("0F",ScheduleCompile!V539)),ISNUMBER(FIND("8F",ScheduleCompile!V539)),ISNUMBER(FIND("1F",ScheduleCompile!V539)),ISNUMBER(FIND("2F",ScheduleCompile!V539)),ISNUMBER(FIND("3F",ScheduleCompile!V539)),ISNUMBER(FIND("6F",ScheduleCompile!V539)),ISNUMBER(FIND("7F",ScheduleCompile!V539)),ISNUMBER(FIND("9F",ScheduleCompile!V539)),ISNUMBER(FIND("4F",ScheduleCompile!V539))),VALUE(LEFT(ScheduleCompile!V539,FIND("F",ScheduleCompile!V539)-1)),ScheduleCompile!V539)))))))</f>
        <v>50.7</v>
      </c>
      <c r="AB546" s="1">
        <f>IF(AND(ISERROR(IF(ScheduleCompile!W539="Off",0,IF(ScheduleCompile!W539="On",1,IF(ISNUMBER(ScheduleCompile!W539),ScheduleCompile!W539/1,IF(ISTEXT(ScheduleCompile!W539),IF(OR(ISNUMBER(FIND("5F",ScheduleCompile!W539)),ISNUMBER(FIND("0F",ScheduleCompile!W539)),ISNUMBER(FIND("8F",ScheduleCompile!W539)),ISNUMBER(FIND("1F",ScheduleCompile!W539)),ISNUMBER(FIND("2F",ScheduleCompile!W539)),ISNUMBER(FIND("3F",ScheduleCompile!W539)),ISNUMBER(FIND("6F",ScheduleCompile!W539)),ISNUMBER(FIND("7F",ScheduleCompile!W539)),ISNUMBER(FIND("9F",ScheduleCompile!W539)),ISNUMBER(FIND("4F",ScheduleCompile!W539))),VALUE(LEFT(ScheduleCompile!W539,FIND("F",ScheduleCompile!W539)-1)),ScheduleCompile!W539)))))),ISTEXT(ScheduleCompile!#REF!)),"ENDTABLE",IF(ISERROR(IF(ScheduleCompile!W539="Off",0,IF(ScheduleCompile!W539="On",1,IF(ISNUMBER(ScheduleCompile!W539),ScheduleCompile!W539/1,IF(ISTEXT(ScheduleCompile!W539),IF(OR(ISNUMBER(FIND("5F",ScheduleCompile!W539)),ISNUMBER(FIND("0F",ScheduleCompile!W539)),ISNUMBER(FIND("8F",ScheduleCompile!W539)),ISNUMBER(FIND("1F",ScheduleCompile!W539)),ISNUMBER(FIND("2F",ScheduleCompile!W539)),ISNUMBER(FIND("3F",ScheduleCompile!W539)),ISNUMBER(FIND("6F",ScheduleCompile!W539)),ISNUMBER(FIND("7F",ScheduleCompile!W539)),ISNUMBER(FIND("9F",ScheduleCompile!W539)),ISNUMBER(FIND("4F",ScheduleCompile!W539))),VALUE(LEFT(ScheduleCompile!W539,FIND("F",ScheduleCompile!W539)-1)),ScheduleCompile!W539)))))),"",IF(ScheduleCompile!W539="Off",0,IF(ScheduleCompile!W539="On",1,IF(ISNUMBER(ScheduleCompile!W539),ScheduleCompile!W539/1,IF(ISTEXT(ScheduleCompile!W539),IF(OR(ISNUMBER(FIND("5F",ScheduleCompile!W539)),ISNUMBER(FIND("0F",ScheduleCompile!W539)),ISNUMBER(FIND("8F",ScheduleCompile!W539)),ISNUMBER(FIND("1F",ScheduleCompile!W539)),ISNUMBER(FIND("2F",ScheduleCompile!W539)),ISNUMBER(FIND("3F",ScheduleCompile!W539)),ISNUMBER(FIND("6F",ScheduleCompile!W539)),ISNUMBER(FIND("7F",ScheduleCompile!W539)),ISNUMBER(FIND("9F",ScheduleCompile!W539)),ISNUMBER(FIND("4F",ScheduleCompile!W539))),VALUE(LEFT(ScheduleCompile!W539,FIND("F",ScheduleCompile!W539)-1)),ScheduleCompile!W539)))))))</f>
        <v>50.7</v>
      </c>
      <c r="AC546" s="1">
        <f>IF(AND(ISERROR(IF(ScheduleCompile!X539="Off",0,IF(ScheduleCompile!X539="On",1,IF(ISNUMBER(ScheduleCompile!X539),ScheduleCompile!X539/1,IF(ISTEXT(ScheduleCompile!X539),IF(OR(ISNUMBER(FIND("5F",ScheduleCompile!X539)),ISNUMBER(FIND("0F",ScheduleCompile!X539)),ISNUMBER(FIND("8F",ScheduleCompile!X539)),ISNUMBER(FIND("1F",ScheduleCompile!X539)),ISNUMBER(FIND("2F",ScheduleCompile!X539)),ISNUMBER(FIND("3F",ScheduleCompile!X539)),ISNUMBER(FIND("6F",ScheduleCompile!X539)),ISNUMBER(FIND("7F",ScheduleCompile!X539)),ISNUMBER(FIND("9F",ScheduleCompile!X539)),ISNUMBER(FIND("4F",ScheduleCompile!X539))),VALUE(LEFT(ScheduleCompile!X539,FIND("F",ScheduleCompile!X539)-1)),ScheduleCompile!X539)))))),ISTEXT(ScheduleCompile!#REF!)),"ENDTABLE",IF(ISERROR(IF(ScheduleCompile!X539="Off",0,IF(ScheduleCompile!X539="On",1,IF(ISNUMBER(ScheduleCompile!X539),ScheduleCompile!X539/1,IF(ISTEXT(ScheduleCompile!X539),IF(OR(ISNUMBER(FIND("5F",ScheduleCompile!X539)),ISNUMBER(FIND("0F",ScheduleCompile!X539)),ISNUMBER(FIND("8F",ScheduleCompile!X539)),ISNUMBER(FIND("1F",ScheduleCompile!X539)),ISNUMBER(FIND("2F",ScheduleCompile!X539)),ISNUMBER(FIND("3F",ScheduleCompile!X539)),ISNUMBER(FIND("6F",ScheduleCompile!X539)),ISNUMBER(FIND("7F",ScheduleCompile!X539)),ISNUMBER(FIND("9F",ScheduleCompile!X539)),ISNUMBER(FIND("4F",ScheduleCompile!X539))),VALUE(LEFT(ScheduleCompile!X539,FIND("F",ScheduleCompile!X539)-1)),ScheduleCompile!X539)))))),"",IF(ScheduleCompile!X539="Off",0,IF(ScheduleCompile!X539="On",1,IF(ISNUMBER(ScheduleCompile!X539),ScheduleCompile!X539/1,IF(ISTEXT(ScheduleCompile!X539),IF(OR(ISNUMBER(FIND("5F",ScheduleCompile!X539)),ISNUMBER(FIND("0F",ScheduleCompile!X539)),ISNUMBER(FIND("8F",ScheduleCompile!X539)),ISNUMBER(FIND("1F",ScheduleCompile!X539)),ISNUMBER(FIND("2F",ScheduleCompile!X539)),ISNUMBER(FIND("3F",ScheduleCompile!X539)),ISNUMBER(FIND("6F",ScheduleCompile!X539)),ISNUMBER(FIND("7F",ScheduleCompile!X539)),ISNUMBER(FIND("9F",ScheduleCompile!X539)),ISNUMBER(FIND("4F",ScheduleCompile!X539))),VALUE(LEFT(ScheduleCompile!X539,FIND("F",ScheduleCompile!X539)-1)),ScheduleCompile!X539)))))))</f>
        <v>50.7</v>
      </c>
      <c r="AD546" s="1">
        <f>IF(AND(ISERROR(IF(ScheduleCompile!Y539="Off",0,IF(ScheduleCompile!Y539="On",1,IF(ISNUMBER(ScheduleCompile!Y539),ScheduleCompile!Y539/1,IF(ISTEXT(ScheduleCompile!Y539),IF(OR(ISNUMBER(FIND("5F",ScheduleCompile!Y539)),ISNUMBER(FIND("0F",ScheduleCompile!Y539)),ISNUMBER(FIND("8F",ScheduleCompile!Y539)),ISNUMBER(FIND("1F",ScheduleCompile!Y539)),ISNUMBER(FIND("2F",ScheduleCompile!Y539)),ISNUMBER(FIND("3F",ScheduleCompile!Y539)),ISNUMBER(FIND("6F",ScheduleCompile!Y539)),ISNUMBER(FIND("7F",ScheduleCompile!Y539)),ISNUMBER(FIND("9F",ScheduleCompile!Y539)),ISNUMBER(FIND("4F",ScheduleCompile!Y539))),VALUE(LEFT(ScheduleCompile!Y539,FIND("F",ScheduleCompile!Y539)-1)),ScheduleCompile!Y539)))))),ISTEXT(ScheduleCompile!#REF!)),"ENDTABLE",IF(ISERROR(IF(ScheduleCompile!Y539="Off",0,IF(ScheduleCompile!Y539="On",1,IF(ISNUMBER(ScheduleCompile!Y539),ScheduleCompile!Y539/1,IF(ISTEXT(ScheduleCompile!Y539),IF(OR(ISNUMBER(FIND("5F",ScheduleCompile!Y539)),ISNUMBER(FIND("0F",ScheduleCompile!Y539)),ISNUMBER(FIND("8F",ScheduleCompile!Y539)),ISNUMBER(FIND("1F",ScheduleCompile!Y539)),ISNUMBER(FIND("2F",ScheduleCompile!Y539)),ISNUMBER(FIND("3F",ScheduleCompile!Y539)),ISNUMBER(FIND("6F",ScheduleCompile!Y539)),ISNUMBER(FIND("7F",ScheduleCompile!Y539)),ISNUMBER(FIND("9F",ScheduleCompile!Y539)),ISNUMBER(FIND("4F",ScheduleCompile!Y539))),VALUE(LEFT(ScheduleCompile!Y539,FIND("F",ScheduleCompile!Y539)-1)),ScheduleCompile!Y539)))))),"",IF(ScheduleCompile!Y539="Off",0,IF(ScheduleCompile!Y539="On",1,IF(ISNUMBER(ScheduleCompile!Y539),ScheduleCompile!Y539/1,IF(ISTEXT(ScheduleCompile!Y539),IF(OR(ISNUMBER(FIND("5F",ScheduleCompile!Y539)),ISNUMBER(FIND("0F",ScheduleCompile!Y539)),ISNUMBER(FIND("8F",ScheduleCompile!Y539)),ISNUMBER(FIND("1F",ScheduleCompile!Y539)),ISNUMBER(FIND("2F",ScheduleCompile!Y539)),ISNUMBER(FIND("3F",ScheduleCompile!Y539)),ISNUMBER(FIND("6F",ScheduleCompile!Y539)),ISNUMBER(FIND("7F",ScheduleCompile!Y539)),ISNUMBER(FIND("9F",ScheduleCompile!Y539)),ISNUMBER(FIND("4F",ScheduleCompile!Y539))),VALUE(LEFT(ScheduleCompile!Y539,FIND("F",ScheduleCompile!Y539)-1)),ScheduleCompile!Y539)))))))</f>
        <v>50.7</v>
      </c>
    </row>
    <row r="547" spans="1:30" x14ac:dyDescent="0.25">
      <c r="A547" t="str">
        <f t="shared" si="35"/>
        <v>SchDay "WaterMainCZ01Nov"  Type = "Temperature" Hr = (49.9, 49.9, 49.9, 49.9, 49.9, 49.9, 49.9, 49.9, 49.9, 49.9, 49.9, 49.9, 49.9, 49.9, 49.9, 49.9, 49.9, 49.9, 49.9, 49.9, 49.9, 49.9, 49.9, 49.9) ..</v>
      </c>
      <c r="B547" s="1" t="s">
        <v>623</v>
      </c>
      <c r="C547" t="str">
        <f t="shared" si="36"/>
        <v xml:space="preserve">SchDay "WaterMainCZ01Nov"  Type = "Temperature" Hr = </v>
      </c>
      <c r="D547" t="str">
        <f t="shared" si="37"/>
        <v>(49.9, 49.9, 49.9, 49.9, 49.9, 49.9, 49.9, 49.9, 49.9, 49.9, 49.9, 49.9, 49.9, 49.9, 49.9, 49.9, 49.9, 49.9, 49.9, 49.9, 49.9, 49.9, 49.9, 49.9) ..</v>
      </c>
      <c r="E547" s="30" t="str">
        <f>ScheduleCompile!A540</f>
        <v>WaterMainCZ01Nov</v>
      </c>
      <c r="F547" t="str">
        <f t="shared" si="38"/>
        <v>Temperature</v>
      </c>
      <c r="G547" s="1">
        <f>IF(AND(ISERROR(IF(ScheduleCompile!B540="Off",0,IF(ScheduleCompile!B540="On",1,IF(ISNUMBER(ScheduleCompile!B540),ScheduleCompile!B540/1,IF(ISTEXT(ScheduleCompile!B540),IF(OR(ISNUMBER(FIND("5F",ScheduleCompile!B540)),ISNUMBER(FIND("0F",ScheduleCompile!B540)),ISNUMBER(FIND("8F",ScheduleCompile!B540)),ISNUMBER(FIND("1F",ScheduleCompile!B540)),ISNUMBER(FIND("2F",ScheduleCompile!B540)),ISNUMBER(FIND("3F",ScheduleCompile!B540)),ISNUMBER(FIND("6F",ScheduleCompile!B540)),ISNUMBER(FIND("7F",ScheduleCompile!B540)),ISNUMBER(FIND("9F",ScheduleCompile!B540)),ISNUMBER(FIND("4F",ScheduleCompile!B540))),VALUE(LEFT(ScheduleCompile!B540,FIND("F",ScheduleCompile!B540)-1)),ScheduleCompile!B540)))))),ISTEXT(ScheduleCompile!#REF!)),"ENDTABLE",IF(ISERROR(IF(ScheduleCompile!B540="Off",0,IF(ScheduleCompile!B540="On",1,IF(ISNUMBER(ScheduleCompile!B540),ScheduleCompile!B540/1,IF(ISTEXT(ScheduleCompile!B540),IF(OR(ISNUMBER(FIND("5F",ScheduleCompile!B540)),ISNUMBER(FIND("0F",ScheduleCompile!B540)),ISNUMBER(FIND("8F",ScheduleCompile!B540)),ISNUMBER(FIND("1F",ScheduleCompile!B540)),ISNUMBER(FIND("2F",ScheduleCompile!B540)),ISNUMBER(FIND("3F",ScheduleCompile!B540)),ISNUMBER(FIND("6F",ScheduleCompile!B540)),ISNUMBER(FIND("7F",ScheduleCompile!B540)),ISNUMBER(FIND("9F",ScheduleCompile!B540)),ISNUMBER(FIND("4F",ScheduleCompile!B540))),VALUE(LEFT(ScheduleCompile!B540,FIND("F",ScheduleCompile!B540)-1)),ScheduleCompile!B540)))))),"",IF(ScheduleCompile!B540="Off",0,IF(ScheduleCompile!B540="On",1,IF(ISNUMBER(ScheduleCompile!B540),ScheduleCompile!B540/1,IF(ISTEXT(ScheduleCompile!B540),IF(OR(ISNUMBER(FIND("5F",ScheduleCompile!B540)),ISNUMBER(FIND("0F",ScheduleCompile!B540)),ISNUMBER(FIND("8F",ScheduleCompile!B540)),ISNUMBER(FIND("1F",ScheduleCompile!B540)),ISNUMBER(FIND("2F",ScheduleCompile!B540)),ISNUMBER(FIND("3F",ScheduleCompile!B540)),ISNUMBER(FIND("6F",ScheduleCompile!B540)),ISNUMBER(FIND("7F",ScheduleCompile!B540)),ISNUMBER(FIND("9F",ScheduleCompile!B540)),ISNUMBER(FIND("4F",ScheduleCompile!B540))),VALUE(LEFT(ScheduleCompile!B540,FIND("F",ScheduleCompile!B540)-1)),ScheduleCompile!B540)))))))</f>
        <v>49.9</v>
      </c>
      <c r="H547" s="1">
        <f>IF(AND(ISERROR(IF(ScheduleCompile!C540="Off",0,IF(ScheduleCompile!C540="On",1,IF(ISNUMBER(ScheduleCompile!C540),ScheduleCompile!C540/1,IF(ISTEXT(ScheduleCompile!C540),IF(OR(ISNUMBER(FIND("5F",ScheduleCompile!C540)),ISNUMBER(FIND("0F",ScheduleCompile!C540)),ISNUMBER(FIND("8F",ScheduleCompile!C540)),ISNUMBER(FIND("1F",ScheduleCompile!C540)),ISNUMBER(FIND("2F",ScheduleCompile!C540)),ISNUMBER(FIND("3F",ScheduleCompile!C540)),ISNUMBER(FIND("6F",ScheduleCompile!C540)),ISNUMBER(FIND("7F",ScheduleCompile!C540)),ISNUMBER(FIND("9F",ScheduleCompile!C540)),ISNUMBER(FIND("4F",ScheduleCompile!C540))),VALUE(LEFT(ScheduleCompile!C540,FIND("F",ScheduleCompile!C540)-1)),ScheduleCompile!C540)))))),ISTEXT(ScheduleCompile!#REF!)),"ENDTABLE",IF(ISERROR(IF(ScheduleCompile!C540="Off",0,IF(ScheduleCompile!C540="On",1,IF(ISNUMBER(ScheduleCompile!C540),ScheduleCompile!C540/1,IF(ISTEXT(ScheduleCompile!C540),IF(OR(ISNUMBER(FIND("5F",ScheduleCompile!C540)),ISNUMBER(FIND("0F",ScheduleCompile!C540)),ISNUMBER(FIND("8F",ScheduleCompile!C540)),ISNUMBER(FIND("1F",ScheduleCompile!C540)),ISNUMBER(FIND("2F",ScheduleCompile!C540)),ISNUMBER(FIND("3F",ScheduleCompile!C540)),ISNUMBER(FIND("6F",ScheduleCompile!C540)),ISNUMBER(FIND("7F",ScheduleCompile!C540)),ISNUMBER(FIND("9F",ScheduleCompile!C540)),ISNUMBER(FIND("4F",ScheduleCompile!C540))),VALUE(LEFT(ScheduleCompile!C540,FIND("F",ScheduleCompile!C540)-1)),ScheduleCompile!C540)))))),"",IF(ScheduleCompile!C540="Off",0,IF(ScheduleCompile!C540="On",1,IF(ISNUMBER(ScheduleCompile!C540),ScheduleCompile!C540/1,IF(ISTEXT(ScheduleCompile!C540),IF(OR(ISNUMBER(FIND("5F",ScheduleCompile!C540)),ISNUMBER(FIND("0F",ScheduleCompile!C540)),ISNUMBER(FIND("8F",ScheduleCompile!C540)),ISNUMBER(FIND("1F",ScheduleCompile!C540)),ISNUMBER(FIND("2F",ScheduleCompile!C540)),ISNUMBER(FIND("3F",ScheduleCompile!C540)),ISNUMBER(FIND("6F",ScheduleCompile!C540)),ISNUMBER(FIND("7F",ScheduleCompile!C540)),ISNUMBER(FIND("9F",ScheduleCompile!C540)),ISNUMBER(FIND("4F",ScheduleCompile!C540))),VALUE(LEFT(ScheduleCompile!C540,FIND("F",ScheduleCompile!C540)-1)),ScheduleCompile!C540)))))))</f>
        <v>49.9</v>
      </c>
      <c r="I547" s="1">
        <f>IF(AND(ISERROR(IF(ScheduleCompile!D540="Off",0,IF(ScheduleCompile!D540="On",1,IF(ISNUMBER(ScheduleCompile!D540),ScheduleCompile!D540/1,IF(ISTEXT(ScheduleCompile!D540),IF(OR(ISNUMBER(FIND("5F",ScheduleCompile!D540)),ISNUMBER(FIND("0F",ScheduleCompile!D540)),ISNUMBER(FIND("8F",ScheduleCompile!D540)),ISNUMBER(FIND("1F",ScheduleCompile!D540)),ISNUMBER(FIND("2F",ScheduleCompile!D540)),ISNUMBER(FIND("3F",ScheduleCompile!D540)),ISNUMBER(FIND("6F",ScheduleCompile!D540)),ISNUMBER(FIND("7F",ScheduleCompile!D540)),ISNUMBER(FIND("9F",ScheduleCompile!D540)),ISNUMBER(FIND("4F",ScheduleCompile!D540))),VALUE(LEFT(ScheduleCompile!D540,FIND("F",ScheduleCompile!D540)-1)),ScheduleCompile!D540)))))),ISTEXT(ScheduleCompile!#REF!)),"ENDTABLE",IF(ISERROR(IF(ScheduleCompile!D540="Off",0,IF(ScheduleCompile!D540="On",1,IF(ISNUMBER(ScheduleCompile!D540),ScheduleCompile!D540/1,IF(ISTEXT(ScheduleCompile!D540),IF(OR(ISNUMBER(FIND("5F",ScheduleCompile!D540)),ISNUMBER(FIND("0F",ScheduleCompile!D540)),ISNUMBER(FIND("8F",ScheduleCompile!D540)),ISNUMBER(FIND("1F",ScheduleCompile!D540)),ISNUMBER(FIND("2F",ScheduleCompile!D540)),ISNUMBER(FIND("3F",ScheduleCompile!D540)),ISNUMBER(FIND("6F",ScheduleCompile!D540)),ISNUMBER(FIND("7F",ScheduleCompile!D540)),ISNUMBER(FIND("9F",ScheduleCompile!D540)),ISNUMBER(FIND("4F",ScheduleCompile!D540))),VALUE(LEFT(ScheduleCompile!D540,FIND("F",ScheduleCompile!D540)-1)),ScheduleCompile!D540)))))),"",IF(ScheduleCompile!D540="Off",0,IF(ScheduleCompile!D540="On",1,IF(ISNUMBER(ScheduleCompile!D540),ScheduleCompile!D540/1,IF(ISTEXT(ScheduleCompile!D540),IF(OR(ISNUMBER(FIND("5F",ScheduleCompile!D540)),ISNUMBER(FIND("0F",ScheduleCompile!D540)),ISNUMBER(FIND("8F",ScheduleCompile!D540)),ISNUMBER(FIND("1F",ScheduleCompile!D540)),ISNUMBER(FIND("2F",ScheduleCompile!D540)),ISNUMBER(FIND("3F",ScheduleCompile!D540)),ISNUMBER(FIND("6F",ScheduleCompile!D540)),ISNUMBER(FIND("7F",ScheduleCompile!D540)),ISNUMBER(FIND("9F",ScheduleCompile!D540)),ISNUMBER(FIND("4F",ScheduleCompile!D540))),VALUE(LEFT(ScheduleCompile!D540,FIND("F",ScheduleCompile!D540)-1)),ScheduleCompile!D540)))))))</f>
        <v>49.9</v>
      </c>
      <c r="J547" s="1">
        <f>IF(AND(ISERROR(IF(ScheduleCompile!E540="Off",0,IF(ScheduleCompile!E540="On",1,IF(ISNUMBER(ScheduleCompile!E540),ScheduleCompile!E540/1,IF(ISTEXT(ScheduleCompile!E540),IF(OR(ISNUMBER(FIND("5F",ScheduleCompile!E540)),ISNUMBER(FIND("0F",ScheduleCompile!E540)),ISNUMBER(FIND("8F",ScheduleCompile!E540)),ISNUMBER(FIND("1F",ScheduleCompile!E540)),ISNUMBER(FIND("2F",ScheduleCompile!E540)),ISNUMBER(FIND("3F",ScheduleCompile!E540)),ISNUMBER(FIND("6F",ScheduleCompile!E540)),ISNUMBER(FIND("7F",ScheduleCompile!E540)),ISNUMBER(FIND("9F",ScheduleCompile!E540)),ISNUMBER(FIND("4F",ScheduleCompile!E540))),VALUE(LEFT(ScheduleCompile!E540,FIND("F",ScheduleCompile!E540)-1)),ScheduleCompile!E540)))))),ISTEXT(ScheduleCompile!#REF!)),"ENDTABLE",IF(ISERROR(IF(ScheduleCompile!E540="Off",0,IF(ScheduleCompile!E540="On",1,IF(ISNUMBER(ScheduleCompile!E540),ScheduleCompile!E540/1,IF(ISTEXT(ScheduleCompile!E540),IF(OR(ISNUMBER(FIND("5F",ScheduleCompile!E540)),ISNUMBER(FIND("0F",ScheduleCompile!E540)),ISNUMBER(FIND("8F",ScheduleCompile!E540)),ISNUMBER(FIND("1F",ScheduleCompile!E540)),ISNUMBER(FIND("2F",ScheduleCompile!E540)),ISNUMBER(FIND("3F",ScheduleCompile!E540)),ISNUMBER(FIND("6F",ScheduleCompile!E540)),ISNUMBER(FIND("7F",ScheduleCompile!E540)),ISNUMBER(FIND("9F",ScheduleCompile!E540)),ISNUMBER(FIND("4F",ScheduleCompile!E540))),VALUE(LEFT(ScheduleCompile!E540,FIND("F",ScheduleCompile!E540)-1)),ScheduleCompile!E540)))))),"",IF(ScheduleCompile!E540="Off",0,IF(ScheduleCompile!E540="On",1,IF(ISNUMBER(ScheduleCompile!E540),ScheduleCompile!E540/1,IF(ISTEXT(ScheduleCompile!E540),IF(OR(ISNUMBER(FIND("5F",ScheduleCompile!E540)),ISNUMBER(FIND("0F",ScheduleCompile!E540)),ISNUMBER(FIND("8F",ScheduleCompile!E540)),ISNUMBER(FIND("1F",ScheduleCompile!E540)),ISNUMBER(FIND("2F",ScheduleCompile!E540)),ISNUMBER(FIND("3F",ScheduleCompile!E540)),ISNUMBER(FIND("6F",ScheduleCompile!E540)),ISNUMBER(FIND("7F",ScheduleCompile!E540)),ISNUMBER(FIND("9F",ScheduleCompile!E540)),ISNUMBER(FIND("4F",ScheduleCompile!E540))),VALUE(LEFT(ScheduleCompile!E540,FIND("F",ScheduleCompile!E540)-1)),ScheduleCompile!E540)))))))</f>
        <v>49.9</v>
      </c>
      <c r="K547" s="1">
        <f>IF(AND(ISERROR(IF(ScheduleCompile!F540="Off",0,IF(ScheduleCompile!F540="On",1,IF(ISNUMBER(ScheduleCompile!F540),ScheduleCompile!F540/1,IF(ISTEXT(ScheduleCompile!F540),IF(OR(ISNUMBER(FIND("5F",ScheduleCompile!F540)),ISNUMBER(FIND("0F",ScheduleCompile!F540)),ISNUMBER(FIND("8F",ScheduleCompile!F540)),ISNUMBER(FIND("1F",ScheduleCompile!F540)),ISNUMBER(FIND("2F",ScheduleCompile!F540)),ISNUMBER(FIND("3F",ScheduleCompile!F540)),ISNUMBER(FIND("6F",ScheduleCompile!F540)),ISNUMBER(FIND("7F",ScheduleCompile!F540)),ISNUMBER(FIND("9F",ScheduleCompile!F540)),ISNUMBER(FIND("4F",ScheduleCompile!F540))),VALUE(LEFT(ScheduleCompile!F540,FIND("F",ScheduleCompile!F540)-1)),ScheduleCompile!F540)))))),ISTEXT(ScheduleCompile!#REF!)),"ENDTABLE",IF(ISERROR(IF(ScheduleCompile!F540="Off",0,IF(ScheduleCompile!F540="On",1,IF(ISNUMBER(ScheduleCompile!F540),ScheduleCompile!F540/1,IF(ISTEXT(ScheduleCompile!F540),IF(OR(ISNUMBER(FIND("5F",ScheduleCompile!F540)),ISNUMBER(FIND("0F",ScheduleCompile!F540)),ISNUMBER(FIND("8F",ScheduleCompile!F540)),ISNUMBER(FIND("1F",ScheduleCompile!F540)),ISNUMBER(FIND("2F",ScheduleCompile!F540)),ISNUMBER(FIND("3F",ScheduleCompile!F540)),ISNUMBER(FIND("6F",ScheduleCompile!F540)),ISNUMBER(FIND("7F",ScheduleCompile!F540)),ISNUMBER(FIND("9F",ScheduleCompile!F540)),ISNUMBER(FIND("4F",ScheduleCompile!F540))),VALUE(LEFT(ScheduleCompile!F540,FIND("F",ScheduleCompile!F540)-1)),ScheduleCompile!F540)))))),"",IF(ScheduleCompile!F540="Off",0,IF(ScheduleCompile!F540="On",1,IF(ISNUMBER(ScheduleCompile!F540),ScheduleCompile!F540/1,IF(ISTEXT(ScheduleCompile!F540),IF(OR(ISNUMBER(FIND("5F",ScheduleCompile!F540)),ISNUMBER(FIND("0F",ScheduleCompile!F540)),ISNUMBER(FIND("8F",ScheduleCompile!F540)),ISNUMBER(FIND("1F",ScheduleCompile!F540)),ISNUMBER(FIND("2F",ScheduleCompile!F540)),ISNUMBER(FIND("3F",ScheduleCompile!F540)),ISNUMBER(FIND("6F",ScheduleCompile!F540)),ISNUMBER(FIND("7F",ScheduleCompile!F540)),ISNUMBER(FIND("9F",ScheduleCompile!F540)),ISNUMBER(FIND("4F",ScheduleCompile!F540))),VALUE(LEFT(ScheduleCompile!F540,FIND("F",ScheduleCompile!F540)-1)),ScheduleCompile!F540)))))))</f>
        <v>49.9</v>
      </c>
      <c r="L547" s="1">
        <f>IF(AND(ISERROR(IF(ScheduleCompile!G540="Off",0,IF(ScheduleCompile!G540="On",1,IF(ISNUMBER(ScheduleCompile!G540),ScheduleCompile!G540/1,IF(ISTEXT(ScheduleCompile!G540),IF(OR(ISNUMBER(FIND("5F",ScheduleCompile!G540)),ISNUMBER(FIND("0F",ScheduleCompile!G540)),ISNUMBER(FIND("8F",ScheduleCompile!G540)),ISNUMBER(FIND("1F",ScheduleCompile!G540)),ISNUMBER(FIND("2F",ScheduleCompile!G540)),ISNUMBER(FIND("3F",ScheduleCompile!G540)),ISNUMBER(FIND("6F",ScheduleCompile!G540)),ISNUMBER(FIND("7F",ScheduleCompile!G540)),ISNUMBER(FIND("9F",ScheduleCompile!G540)),ISNUMBER(FIND("4F",ScheduleCompile!G540))),VALUE(LEFT(ScheduleCompile!G540,FIND("F",ScheduleCompile!G540)-1)),ScheduleCompile!G540)))))),ISTEXT(ScheduleCompile!#REF!)),"ENDTABLE",IF(ISERROR(IF(ScheduleCompile!G540="Off",0,IF(ScheduleCompile!G540="On",1,IF(ISNUMBER(ScheduleCompile!G540),ScheduleCompile!G540/1,IF(ISTEXT(ScheduleCompile!G540),IF(OR(ISNUMBER(FIND("5F",ScheduleCompile!G540)),ISNUMBER(FIND("0F",ScheduleCompile!G540)),ISNUMBER(FIND("8F",ScheduleCompile!G540)),ISNUMBER(FIND("1F",ScheduleCompile!G540)),ISNUMBER(FIND("2F",ScheduleCompile!G540)),ISNUMBER(FIND("3F",ScheduleCompile!G540)),ISNUMBER(FIND("6F",ScheduleCompile!G540)),ISNUMBER(FIND("7F",ScheduleCompile!G540)),ISNUMBER(FIND("9F",ScheduleCompile!G540)),ISNUMBER(FIND("4F",ScheduleCompile!G540))),VALUE(LEFT(ScheduleCompile!G540,FIND("F",ScheduleCompile!G540)-1)),ScheduleCompile!G540)))))),"",IF(ScheduleCompile!G540="Off",0,IF(ScheduleCompile!G540="On",1,IF(ISNUMBER(ScheduleCompile!G540),ScheduleCompile!G540/1,IF(ISTEXT(ScheduleCompile!G540),IF(OR(ISNUMBER(FIND("5F",ScheduleCompile!G540)),ISNUMBER(FIND("0F",ScheduleCompile!G540)),ISNUMBER(FIND("8F",ScheduleCompile!G540)),ISNUMBER(FIND("1F",ScheduleCompile!G540)),ISNUMBER(FIND("2F",ScheduleCompile!G540)),ISNUMBER(FIND("3F",ScheduleCompile!G540)),ISNUMBER(FIND("6F",ScheduleCompile!G540)),ISNUMBER(FIND("7F",ScheduleCompile!G540)),ISNUMBER(FIND("9F",ScheduleCompile!G540)),ISNUMBER(FIND("4F",ScheduleCompile!G540))),VALUE(LEFT(ScheduleCompile!G540,FIND("F",ScheduleCompile!G540)-1)),ScheduleCompile!G540)))))))</f>
        <v>49.9</v>
      </c>
      <c r="M547" s="1">
        <f>IF(AND(ISERROR(IF(ScheduleCompile!H540="Off",0,IF(ScheduleCompile!H540="On",1,IF(ISNUMBER(ScheduleCompile!H540),ScheduleCompile!H540/1,IF(ISTEXT(ScheduleCompile!H540),IF(OR(ISNUMBER(FIND("5F",ScheduleCompile!H540)),ISNUMBER(FIND("0F",ScheduleCompile!H540)),ISNUMBER(FIND("8F",ScheduleCompile!H540)),ISNUMBER(FIND("1F",ScheduleCompile!H540)),ISNUMBER(FIND("2F",ScheduleCompile!H540)),ISNUMBER(FIND("3F",ScheduleCompile!H540)),ISNUMBER(FIND("6F",ScheduleCompile!H540)),ISNUMBER(FIND("7F",ScheduleCompile!H540)),ISNUMBER(FIND("9F",ScheduleCompile!H540)),ISNUMBER(FIND("4F",ScheduleCompile!H540))),VALUE(LEFT(ScheduleCompile!H540,FIND("F",ScheduleCompile!H540)-1)),ScheduleCompile!H540)))))),ISTEXT(ScheduleCompile!#REF!)),"ENDTABLE",IF(ISERROR(IF(ScheduleCompile!H540="Off",0,IF(ScheduleCompile!H540="On",1,IF(ISNUMBER(ScheduleCompile!H540),ScheduleCompile!H540/1,IF(ISTEXT(ScheduleCompile!H540),IF(OR(ISNUMBER(FIND("5F",ScheduleCompile!H540)),ISNUMBER(FIND("0F",ScheduleCompile!H540)),ISNUMBER(FIND("8F",ScheduleCompile!H540)),ISNUMBER(FIND("1F",ScheduleCompile!H540)),ISNUMBER(FIND("2F",ScheduleCompile!H540)),ISNUMBER(FIND("3F",ScheduleCompile!H540)),ISNUMBER(FIND("6F",ScheduleCompile!H540)),ISNUMBER(FIND("7F",ScheduleCompile!H540)),ISNUMBER(FIND("9F",ScheduleCompile!H540)),ISNUMBER(FIND("4F",ScheduleCompile!H540))),VALUE(LEFT(ScheduleCompile!H540,FIND("F",ScheduleCompile!H540)-1)),ScheduleCompile!H540)))))),"",IF(ScheduleCompile!H540="Off",0,IF(ScheduleCompile!H540="On",1,IF(ISNUMBER(ScheduleCompile!H540),ScheduleCompile!H540/1,IF(ISTEXT(ScheduleCompile!H540),IF(OR(ISNUMBER(FIND("5F",ScheduleCompile!H540)),ISNUMBER(FIND("0F",ScheduleCompile!H540)),ISNUMBER(FIND("8F",ScheduleCompile!H540)),ISNUMBER(FIND("1F",ScheduleCompile!H540)),ISNUMBER(FIND("2F",ScheduleCompile!H540)),ISNUMBER(FIND("3F",ScheduleCompile!H540)),ISNUMBER(FIND("6F",ScheduleCompile!H540)),ISNUMBER(FIND("7F",ScheduleCompile!H540)),ISNUMBER(FIND("9F",ScheduleCompile!H540)),ISNUMBER(FIND("4F",ScheduleCompile!H540))),VALUE(LEFT(ScheduleCompile!H540,FIND("F",ScheduleCompile!H540)-1)),ScheduleCompile!H540)))))))</f>
        <v>49.9</v>
      </c>
      <c r="N547" s="1">
        <f>IF(AND(ISERROR(IF(ScheduleCompile!I540="Off",0,IF(ScheduleCompile!I540="On",1,IF(ISNUMBER(ScheduleCompile!I540),ScheduleCompile!I540/1,IF(ISTEXT(ScheduleCompile!I540),IF(OR(ISNUMBER(FIND("5F",ScheduleCompile!I540)),ISNUMBER(FIND("0F",ScheduleCompile!I540)),ISNUMBER(FIND("8F",ScheduleCompile!I540)),ISNUMBER(FIND("1F",ScheduleCompile!I540)),ISNUMBER(FIND("2F",ScheduleCompile!I540)),ISNUMBER(FIND("3F",ScheduleCompile!I540)),ISNUMBER(FIND("6F",ScheduleCompile!I540)),ISNUMBER(FIND("7F",ScheduleCompile!I540)),ISNUMBER(FIND("9F",ScheduleCompile!I540)),ISNUMBER(FIND("4F",ScheduleCompile!I540))),VALUE(LEFT(ScheduleCompile!I540,FIND("F",ScheduleCompile!I540)-1)),ScheduleCompile!I540)))))),ISTEXT(ScheduleCompile!#REF!)),"ENDTABLE",IF(ISERROR(IF(ScheduleCompile!I540="Off",0,IF(ScheduleCompile!I540="On",1,IF(ISNUMBER(ScheduleCompile!I540),ScheduleCompile!I540/1,IF(ISTEXT(ScheduleCompile!I540),IF(OR(ISNUMBER(FIND("5F",ScheduleCompile!I540)),ISNUMBER(FIND("0F",ScheduleCompile!I540)),ISNUMBER(FIND("8F",ScheduleCompile!I540)),ISNUMBER(FIND("1F",ScheduleCompile!I540)),ISNUMBER(FIND("2F",ScheduleCompile!I540)),ISNUMBER(FIND("3F",ScheduleCompile!I540)),ISNUMBER(FIND("6F",ScheduleCompile!I540)),ISNUMBER(FIND("7F",ScheduleCompile!I540)),ISNUMBER(FIND("9F",ScheduleCompile!I540)),ISNUMBER(FIND("4F",ScheduleCompile!I540))),VALUE(LEFT(ScheduleCompile!I540,FIND("F",ScheduleCompile!I540)-1)),ScheduleCompile!I540)))))),"",IF(ScheduleCompile!I540="Off",0,IF(ScheduleCompile!I540="On",1,IF(ISNUMBER(ScheduleCompile!I540),ScheduleCompile!I540/1,IF(ISTEXT(ScheduleCompile!I540),IF(OR(ISNUMBER(FIND("5F",ScheduleCompile!I540)),ISNUMBER(FIND("0F",ScheduleCompile!I540)),ISNUMBER(FIND("8F",ScheduleCompile!I540)),ISNUMBER(FIND("1F",ScheduleCompile!I540)),ISNUMBER(FIND("2F",ScheduleCompile!I540)),ISNUMBER(FIND("3F",ScheduleCompile!I540)),ISNUMBER(FIND("6F",ScheduleCompile!I540)),ISNUMBER(FIND("7F",ScheduleCompile!I540)),ISNUMBER(FIND("9F",ScheduleCompile!I540)),ISNUMBER(FIND("4F",ScheduleCompile!I540))),VALUE(LEFT(ScheduleCompile!I540,FIND("F",ScheduleCompile!I540)-1)),ScheduleCompile!I540)))))))</f>
        <v>49.9</v>
      </c>
      <c r="O547" s="1">
        <f>IF(AND(ISERROR(IF(ScheduleCompile!J540="Off",0,IF(ScheduleCompile!J540="On",1,IF(ISNUMBER(ScheduleCompile!J540),ScheduleCompile!J540/1,IF(ISTEXT(ScheduleCompile!J540),IF(OR(ISNUMBER(FIND("5F",ScheduleCompile!J540)),ISNUMBER(FIND("0F",ScheduleCompile!J540)),ISNUMBER(FIND("8F",ScheduleCompile!J540)),ISNUMBER(FIND("1F",ScheduleCompile!J540)),ISNUMBER(FIND("2F",ScheduleCompile!J540)),ISNUMBER(FIND("3F",ScheduleCompile!J540)),ISNUMBER(FIND("6F",ScheduleCompile!J540)),ISNUMBER(FIND("7F",ScheduleCompile!J540)),ISNUMBER(FIND("9F",ScheduleCompile!J540)),ISNUMBER(FIND("4F",ScheduleCompile!J540))),VALUE(LEFT(ScheduleCompile!J540,FIND("F",ScheduleCompile!J540)-1)),ScheduleCompile!J540)))))),ISTEXT(ScheduleCompile!#REF!)),"ENDTABLE",IF(ISERROR(IF(ScheduleCompile!J540="Off",0,IF(ScheduleCompile!J540="On",1,IF(ISNUMBER(ScheduleCompile!J540),ScheduleCompile!J540/1,IF(ISTEXT(ScheduleCompile!J540),IF(OR(ISNUMBER(FIND("5F",ScheduleCompile!J540)),ISNUMBER(FIND("0F",ScheduleCompile!J540)),ISNUMBER(FIND("8F",ScheduleCompile!J540)),ISNUMBER(FIND("1F",ScheduleCompile!J540)),ISNUMBER(FIND("2F",ScheduleCompile!J540)),ISNUMBER(FIND("3F",ScheduleCompile!J540)),ISNUMBER(FIND("6F",ScheduleCompile!J540)),ISNUMBER(FIND("7F",ScheduleCompile!J540)),ISNUMBER(FIND("9F",ScheduleCompile!J540)),ISNUMBER(FIND("4F",ScheduleCompile!J540))),VALUE(LEFT(ScheduleCompile!J540,FIND("F",ScheduleCompile!J540)-1)),ScheduleCompile!J540)))))),"",IF(ScheduleCompile!J540="Off",0,IF(ScheduleCompile!J540="On",1,IF(ISNUMBER(ScheduleCompile!J540),ScheduleCompile!J540/1,IF(ISTEXT(ScheduleCompile!J540),IF(OR(ISNUMBER(FIND("5F",ScheduleCompile!J540)),ISNUMBER(FIND("0F",ScheduleCompile!J540)),ISNUMBER(FIND("8F",ScheduleCompile!J540)),ISNUMBER(FIND("1F",ScheduleCompile!J540)),ISNUMBER(FIND("2F",ScheduleCompile!J540)),ISNUMBER(FIND("3F",ScheduleCompile!J540)),ISNUMBER(FIND("6F",ScheduleCompile!J540)),ISNUMBER(FIND("7F",ScheduleCompile!J540)),ISNUMBER(FIND("9F",ScheduleCompile!J540)),ISNUMBER(FIND("4F",ScheduleCompile!J540))),VALUE(LEFT(ScheduleCompile!J540,FIND("F",ScheduleCompile!J540)-1)),ScheduleCompile!J540)))))))</f>
        <v>49.9</v>
      </c>
      <c r="P547" s="1">
        <f>IF(AND(ISERROR(IF(ScheduleCompile!K540="Off",0,IF(ScheduleCompile!K540="On",1,IF(ISNUMBER(ScheduleCompile!K540),ScheduleCompile!K540/1,IF(ISTEXT(ScheduleCompile!K540),IF(OR(ISNUMBER(FIND("5F",ScheduleCompile!K540)),ISNUMBER(FIND("0F",ScheduleCompile!K540)),ISNUMBER(FIND("8F",ScheduleCompile!K540)),ISNUMBER(FIND("1F",ScheduleCompile!K540)),ISNUMBER(FIND("2F",ScheduleCompile!K540)),ISNUMBER(FIND("3F",ScheduleCompile!K540)),ISNUMBER(FIND("6F",ScheduleCompile!K540)),ISNUMBER(FIND("7F",ScheduleCompile!K540)),ISNUMBER(FIND("9F",ScheduleCompile!K540)),ISNUMBER(FIND("4F",ScheduleCompile!K540))),VALUE(LEFT(ScheduleCompile!K540,FIND("F",ScheduleCompile!K540)-1)),ScheduleCompile!K540)))))),ISTEXT(ScheduleCompile!#REF!)),"ENDTABLE",IF(ISERROR(IF(ScheduleCompile!K540="Off",0,IF(ScheduleCompile!K540="On",1,IF(ISNUMBER(ScheduleCompile!K540),ScheduleCompile!K540/1,IF(ISTEXT(ScheduleCompile!K540),IF(OR(ISNUMBER(FIND("5F",ScheduleCompile!K540)),ISNUMBER(FIND("0F",ScheduleCompile!K540)),ISNUMBER(FIND("8F",ScheduleCompile!K540)),ISNUMBER(FIND("1F",ScheduleCompile!K540)),ISNUMBER(FIND("2F",ScheduleCompile!K540)),ISNUMBER(FIND("3F",ScheduleCompile!K540)),ISNUMBER(FIND("6F",ScheduleCompile!K540)),ISNUMBER(FIND("7F",ScheduleCompile!K540)),ISNUMBER(FIND("9F",ScheduleCompile!K540)),ISNUMBER(FIND("4F",ScheduleCompile!K540))),VALUE(LEFT(ScheduleCompile!K540,FIND("F",ScheduleCompile!K540)-1)),ScheduleCompile!K540)))))),"",IF(ScheduleCompile!K540="Off",0,IF(ScheduleCompile!K540="On",1,IF(ISNUMBER(ScheduleCompile!K540),ScheduleCompile!K540/1,IF(ISTEXT(ScheduleCompile!K540),IF(OR(ISNUMBER(FIND("5F",ScheduleCompile!K540)),ISNUMBER(FIND("0F",ScheduleCompile!K540)),ISNUMBER(FIND("8F",ScheduleCompile!K540)),ISNUMBER(FIND("1F",ScheduleCompile!K540)),ISNUMBER(FIND("2F",ScheduleCompile!K540)),ISNUMBER(FIND("3F",ScheduleCompile!K540)),ISNUMBER(FIND("6F",ScheduleCompile!K540)),ISNUMBER(FIND("7F",ScheduleCompile!K540)),ISNUMBER(FIND("9F",ScheduleCompile!K540)),ISNUMBER(FIND("4F",ScheduleCompile!K540))),VALUE(LEFT(ScheduleCompile!K540,FIND("F",ScheduleCompile!K540)-1)),ScheduleCompile!K540)))))))</f>
        <v>49.9</v>
      </c>
      <c r="Q547" s="1">
        <f>IF(AND(ISERROR(IF(ScheduleCompile!L540="Off",0,IF(ScheduleCompile!L540="On",1,IF(ISNUMBER(ScheduleCompile!L540),ScheduleCompile!L540/1,IF(ISTEXT(ScheduleCompile!L540),IF(OR(ISNUMBER(FIND("5F",ScheduleCompile!L540)),ISNUMBER(FIND("0F",ScheduleCompile!L540)),ISNUMBER(FIND("8F",ScheduleCompile!L540)),ISNUMBER(FIND("1F",ScheduleCompile!L540)),ISNUMBER(FIND("2F",ScheduleCompile!L540)),ISNUMBER(FIND("3F",ScheduleCompile!L540)),ISNUMBER(FIND("6F",ScheduleCompile!L540)),ISNUMBER(FIND("7F",ScheduleCompile!L540)),ISNUMBER(FIND("9F",ScheduleCompile!L540)),ISNUMBER(FIND("4F",ScheduleCompile!L540))),VALUE(LEFT(ScheduleCompile!L540,FIND("F",ScheduleCompile!L540)-1)),ScheduleCompile!L540)))))),ISTEXT(ScheduleCompile!#REF!)),"ENDTABLE",IF(ISERROR(IF(ScheduleCompile!L540="Off",0,IF(ScheduleCompile!L540="On",1,IF(ISNUMBER(ScheduleCompile!L540),ScheduleCompile!L540/1,IF(ISTEXT(ScheduleCompile!L540),IF(OR(ISNUMBER(FIND("5F",ScheduleCompile!L540)),ISNUMBER(FIND("0F",ScheduleCompile!L540)),ISNUMBER(FIND("8F",ScheduleCompile!L540)),ISNUMBER(FIND("1F",ScheduleCompile!L540)),ISNUMBER(FIND("2F",ScheduleCompile!L540)),ISNUMBER(FIND("3F",ScheduleCompile!L540)),ISNUMBER(FIND("6F",ScheduleCompile!L540)),ISNUMBER(FIND("7F",ScheduleCompile!L540)),ISNUMBER(FIND("9F",ScheduleCompile!L540)),ISNUMBER(FIND("4F",ScheduleCompile!L540))),VALUE(LEFT(ScheduleCompile!L540,FIND("F",ScheduleCompile!L540)-1)),ScheduleCompile!L540)))))),"",IF(ScheduleCompile!L540="Off",0,IF(ScheduleCompile!L540="On",1,IF(ISNUMBER(ScheduleCompile!L540),ScheduleCompile!L540/1,IF(ISTEXT(ScheduleCompile!L540),IF(OR(ISNUMBER(FIND("5F",ScheduleCompile!L540)),ISNUMBER(FIND("0F",ScheduleCompile!L540)),ISNUMBER(FIND("8F",ScheduleCompile!L540)),ISNUMBER(FIND("1F",ScheduleCompile!L540)),ISNUMBER(FIND("2F",ScheduleCompile!L540)),ISNUMBER(FIND("3F",ScheduleCompile!L540)),ISNUMBER(FIND("6F",ScheduleCompile!L540)),ISNUMBER(FIND("7F",ScheduleCompile!L540)),ISNUMBER(FIND("9F",ScheduleCompile!L540)),ISNUMBER(FIND("4F",ScheduleCompile!L540))),VALUE(LEFT(ScheduleCompile!L540,FIND("F",ScheduleCompile!L540)-1)),ScheduleCompile!L540)))))))</f>
        <v>49.9</v>
      </c>
      <c r="R547" s="1">
        <f>IF(AND(ISERROR(IF(ScheduleCompile!M540="Off",0,IF(ScheduleCompile!M540="On",1,IF(ISNUMBER(ScheduleCompile!M540),ScheduleCompile!M540/1,IF(ISTEXT(ScheduleCompile!M540),IF(OR(ISNUMBER(FIND("5F",ScheduleCompile!M540)),ISNUMBER(FIND("0F",ScheduleCompile!M540)),ISNUMBER(FIND("8F",ScheduleCompile!M540)),ISNUMBER(FIND("1F",ScheduleCompile!M540)),ISNUMBER(FIND("2F",ScheduleCompile!M540)),ISNUMBER(FIND("3F",ScheduleCompile!M540)),ISNUMBER(FIND("6F",ScheduleCompile!M540)),ISNUMBER(FIND("7F",ScheduleCompile!M540)),ISNUMBER(FIND("9F",ScheduleCompile!M540)),ISNUMBER(FIND("4F",ScheduleCompile!M540))),VALUE(LEFT(ScheduleCompile!M540,FIND("F",ScheduleCompile!M540)-1)),ScheduleCompile!M540)))))),ISTEXT(ScheduleCompile!#REF!)),"ENDTABLE",IF(ISERROR(IF(ScheduleCompile!M540="Off",0,IF(ScheduleCompile!M540="On",1,IF(ISNUMBER(ScheduleCompile!M540),ScheduleCompile!M540/1,IF(ISTEXT(ScheduleCompile!M540),IF(OR(ISNUMBER(FIND("5F",ScheduleCompile!M540)),ISNUMBER(FIND("0F",ScheduleCompile!M540)),ISNUMBER(FIND("8F",ScheduleCompile!M540)),ISNUMBER(FIND("1F",ScheduleCompile!M540)),ISNUMBER(FIND("2F",ScheduleCompile!M540)),ISNUMBER(FIND("3F",ScheduleCompile!M540)),ISNUMBER(FIND("6F",ScheduleCompile!M540)),ISNUMBER(FIND("7F",ScheduleCompile!M540)),ISNUMBER(FIND("9F",ScheduleCompile!M540)),ISNUMBER(FIND("4F",ScheduleCompile!M540))),VALUE(LEFT(ScheduleCompile!M540,FIND("F",ScheduleCompile!M540)-1)),ScheduleCompile!M540)))))),"",IF(ScheduleCompile!M540="Off",0,IF(ScheduleCompile!M540="On",1,IF(ISNUMBER(ScheduleCompile!M540),ScheduleCompile!M540/1,IF(ISTEXT(ScheduleCompile!M540),IF(OR(ISNUMBER(FIND("5F",ScheduleCompile!M540)),ISNUMBER(FIND("0F",ScheduleCompile!M540)),ISNUMBER(FIND("8F",ScheduleCompile!M540)),ISNUMBER(FIND("1F",ScheduleCompile!M540)),ISNUMBER(FIND("2F",ScheduleCompile!M540)),ISNUMBER(FIND("3F",ScheduleCompile!M540)),ISNUMBER(FIND("6F",ScheduleCompile!M540)),ISNUMBER(FIND("7F",ScheduleCompile!M540)),ISNUMBER(FIND("9F",ScheduleCompile!M540)),ISNUMBER(FIND("4F",ScheduleCompile!M540))),VALUE(LEFT(ScheduleCompile!M540,FIND("F",ScheduleCompile!M540)-1)),ScheduleCompile!M540)))))))</f>
        <v>49.9</v>
      </c>
      <c r="S547" s="1">
        <f>IF(AND(ISERROR(IF(ScheduleCompile!N540="Off",0,IF(ScheduleCompile!N540="On",1,IF(ISNUMBER(ScheduleCompile!N540),ScheduleCompile!N540/1,IF(ISTEXT(ScheduleCompile!N540),IF(OR(ISNUMBER(FIND("5F",ScheduleCompile!N540)),ISNUMBER(FIND("0F",ScheduleCompile!N540)),ISNUMBER(FIND("8F",ScheduleCompile!N540)),ISNUMBER(FIND("1F",ScheduleCompile!N540)),ISNUMBER(FIND("2F",ScheduleCompile!N540)),ISNUMBER(FIND("3F",ScheduleCompile!N540)),ISNUMBER(FIND("6F",ScheduleCompile!N540)),ISNUMBER(FIND("7F",ScheduleCompile!N540)),ISNUMBER(FIND("9F",ScheduleCompile!N540)),ISNUMBER(FIND("4F",ScheduleCompile!N540))),VALUE(LEFT(ScheduleCompile!N540,FIND("F",ScheduleCompile!N540)-1)),ScheduleCompile!N540)))))),ISTEXT(ScheduleCompile!#REF!)),"ENDTABLE",IF(ISERROR(IF(ScheduleCompile!N540="Off",0,IF(ScheduleCompile!N540="On",1,IF(ISNUMBER(ScheduleCompile!N540),ScheduleCompile!N540/1,IF(ISTEXT(ScheduleCompile!N540),IF(OR(ISNUMBER(FIND("5F",ScheduleCompile!N540)),ISNUMBER(FIND("0F",ScheduleCompile!N540)),ISNUMBER(FIND("8F",ScheduleCompile!N540)),ISNUMBER(FIND("1F",ScheduleCompile!N540)),ISNUMBER(FIND("2F",ScheduleCompile!N540)),ISNUMBER(FIND("3F",ScheduleCompile!N540)),ISNUMBER(FIND("6F",ScheduleCompile!N540)),ISNUMBER(FIND("7F",ScheduleCompile!N540)),ISNUMBER(FIND("9F",ScheduleCompile!N540)),ISNUMBER(FIND("4F",ScheduleCompile!N540))),VALUE(LEFT(ScheduleCompile!N540,FIND("F",ScheduleCompile!N540)-1)),ScheduleCompile!N540)))))),"",IF(ScheduleCompile!N540="Off",0,IF(ScheduleCompile!N540="On",1,IF(ISNUMBER(ScheduleCompile!N540),ScheduleCompile!N540/1,IF(ISTEXT(ScheduleCompile!N540),IF(OR(ISNUMBER(FIND("5F",ScheduleCompile!N540)),ISNUMBER(FIND("0F",ScheduleCompile!N540)),ISNUMBER(FIND("8F",ScheduleCompile!N540)),ISNUMBER(FIND("1F",ScheduleCompile!N540)),ISNUMBER(FIND("2F",ScheduleCompile!N540)),ISNUMBER(FIND("3F",ScheduleCompile!N540)),ISNUMBER(FIND("6F",ScheduleCompile!N540)),ISNUMBER(FIND("7F",ScheduleCompile!N540)),ISNUMBER(FIND("9F",ScheduleCompile!N540)),ISNUMBER(FIND("4F",ScheduleCompile!N540))),VALUE(LEFT(ScheduleCompile!N540,FIND("F",ScheduleCompile!N540)-1)),ScheduleCompile!N540)))))))</f>
        <v>49.9</v>
      </c>
      <c r="T547" s="1">
        <f>IF(AND(ISERROR(IF(ScheduleCompile!O540="Off",0,IF(ScheduleCompile!O540="On",1,IF(ISNUMBER(ScheduleCompile!O540),ScheduleCompile!O540/1,IF(ISTEXT(ScheduleCompile!O540),IF(OR(ISNUMBER(FIND("5F",ScheduleCompile!O540)),ISNUMBER(FIND("0F",ScheduleCompile!O540)),ISNUMBER(FIND("8F",ScheduleCompile!O540)),ISNUMBER(FIND("1F",ScheduleCompile!O540)),ISNUMBER(FIND("2F",ScheduleCompile!O540)),ISNUMBER(FIND("3F",ScheduleCompile!O540)),ISNUMBER(FIND("6F",ScheduleCompile!O540)),ISNUMBER(FIND("7F",ScheduleCompile!O540)),ISNUMBER(FIND("9F",ScheduleCompile!O540)),ISNUMBER(FIND("4F",ScheduleCompile!O540))),VALUE(LEFT(ScheduleCompile!O540,FIND("F",ScheduleCompile!O540)-1)),ScheduleCompile!O540)))))),ISTEXT(ScheduleCompile!#REF!)),"ENDTABLE",IF(ISERROR(IF(ScheduleCompile!O540="Off",0,IF(ScheduleCompile!O540="On",1,IF(ISNUMBER(ScheduleCompile!O540),ScheduleCompile!O540/1,IF(ISTEXT(ScheduleCompile!O540),IF(OR(ISNUMBER(FIND("5F",ScheduleCompile!O540)),ISNUMBER(FIND("0F",ScheduleCompile!O540)),ISNUMBER(FIND("8F",ScheduleCompile!O540)),ISNUMBER(FIND("1F",ScheduleCompile!O540)),ISNUMBER(FIND("2F",ScheduleCompile!O540)),ISNUMBER(FIND("3F",ScheduleCompile!O540)),ISNUMBER(FIND("6F",ScheduleCompile!O540)),ISNUMBER(FIND("7F",ScheduleCompile!O540)),ISNUMBER(FIND("9F",ScheduleCompile!O540)),ISNUMBER(FIND("4F",ScheduleCompile!O540))),VALUE(LEFT(ScheduleCompile!O540,FIND("F",ScheduleCompile!O540)-1)),ScheduleCompile!O540)))))),"",IF(ScheduleCompile!O540="Off",0,IF(ScheduleCompile!O540="On",1,IF(ISNUMBER(ScheduleCompile!O540),ScheduleCompile!O540/1,IF(ISTEXT(ScheduleCompile!O540),IF(OR(ISNUMBER(FIND("5F",ScheduleCompile!O540)),ISNUMBER(FIND("0F",ScheduleCompile!O540)),ISNUMBER(FIND("8F",ScheduleCompile!O540)),ISNUMBER(FIND("1F",ScheduleCompile!O540)),ISNUMBER(FIND("2F",ScheduleCompile!O540)),ISNUMBER(FIND("3F",ScheduleCompile!O540)),ISNUMBER(FIND("6F",ScheduleCompile!O540)),ISNUMBER(FIND("7F",ScheduleCompile!O540)),ISNUMBER(FIND("9F",ScheduleCompile!O540)),ISNUMBER(FIND("4F",ScheduleCompile!O540))),VALUE(LEFT(ScheduleCompile!O540,FIND("F",ScheduleCompile!O540)-1)),ScheduleCompile!O540)))))))</f>
        <v>49.9</v>
      </c>
      <c r="U547" s="1">
        <f>IF(AND(ISERROR(IF(ScheduleCompile!P540="Off",0,IF(ScheduleCompile!P540="On",1,IF(ISNUMBER(ScheduleCompile!P540),ScheduleCompile!P540/1,IF(ISTEXT(ScheduleCompile!P540),IF(OR(ISNUMBER(FIND("5F",ScheduleCompile!P540)),ISNUMBER(FIND("0F",ScheduleCompile!P540)),ISNUMBER(FIND("8F",ScheduleCompile!P540)),ISNUMBER(FIND("1F",ScheduleCompile!P540)),ISNUMBER(FIND("2F",ScheduleCompile!P540)),ISNUMBER(FIND("3F",ScheduleCompile!P540)),ISNUMBER(FIND("6F",ScheduleCompile!P540)),ISNUMBER(FIND("7F",ScheduleCompile!P540)),ISNUMBER(FIND("9F",ScheduleCompile!P540)),ISNUMBER(FIND("4F",ScheduleCompile!P540))),VALUE(LEFT(ScheduleCompile!P540,FIND("F",ScheduleCompile!P540)-1)),ScheduleCompile!P540)))))),ISTEXT(ScheduleCompile!#REF!)),"ENDTABLE",IF(ISERROR(IF(ScheduleCompile!P540="Off",0,IF(ScheduleCompile!P540="On",1,IF(ISNUMBER(ScheduleCompile!P540),ScheduleCompile!P540/1,IF(ISTEXT(ScheduleCompile!P540),IF(OR(ISNUMBER(FIND("5F",ScheduleCompile!P540)),ISNUMBER(FIND("0F",ScheduleCompile!P540)),ISNUMBER(FIND("8F",ScheduleCompile!P540)),ISNUMBER(FIND("1F",ScheduleCompile!P540)),ISNUMBER(FIND("2F",ScheduleCompile!P540)),ISNUMBER(FIND("3F",ScheduleCompile!P540)),ISNUMBER(FIND("6F",ScheduleCompile!P540)),ISNUMBER(FIND("7F",ScheduleCompile!P540)),ISNUMBER(FIND("9F",ScheduleCompile!P540)),ISNUMBER(FIND("4F",ScheduleCompile!P540))),VALUE(LEFT(ScheduleCompile!P540,FIND("F",ScheduleCompile!P540)-1)),ScheduleCompile!P540)))))),"",IF(ScheduleCompile!P540="Off",0,IF(ScheduleCompile!P540="On",1,IF(ISNUMBER(ScheduleCompile!P540),ScheduleCompile!P540/1,IF(ISTEXT(ScheduleCompile!P540),IF(OR(ISNUMBER(FIND("5F",ScheduleCompile!P540)),ISNUMBER(FIND("0F",ScheduleCompile!P540)),ISNUMBER(FIND("8F",ScheduleCompile!P540)),ISNUMBER(FIND("1F",ScheduleCompile!P540)),ISNUMBER(FIND("2F",ScheduleCompile!P540)),ISNUMBER(FIND("3F",ScheduleCompile!P540)),ISNUMBER(FIND("6F",ScheduleCompile!P540)),ISNUMBER(FIND("7F",ScheduleCompile!P540)),ISNUMBER(FIND("9F",ScheduleCompile!P540)),ISNUMBER(FIND("4F",ScheduleCompile!P540))),VALUE(LEFT(ScheduleCompile!P540,FIND("F",ScheduleCompile!P540)-1)),ScheduleCompile!P540)))))))</f>
        <v>49.9</v>
      </c>
      <c r="V547" s="1">
        <f>IF(AND(ISERROR(IF(ScheduleCompile!Q540="Off",0,IF(ScheduleCompile!Q540="On",1,IF(ISNUMBER(ScheduleCompile!Q540),ScheduleCompile!Q540/1,IF(ISTEXT(ScheduleCompile!Q540),IF(OR(ISNUMBER(FIND("5F",ScheduleCompile!Q540)),ISNUMBER(FIND("0F",ScheduleCompile!Q540)),ISNUMBER(FIND("8F",ScheduleCompile!Q540)),ISNUMBER(FIND("1F",ScheduleCompile!Q540)),ISNUMBER(FIND("2F",ScheduleCompile!Q540)),ISNUMBER(FIND("3F",ScheduleCompile!Q540)),ISNUMBER(FIND("6F",ScheduleCompile!Q540)),ISNUMBER(FIND("7F",ScheduleCompile!Q540)),ISNUMBER(FIND("9F",ScheduleCompile!Q540)),ISNUMBER(FIND("4F",ScheduleCompile!Q540))),VALUE(LEFT(ScheduleCompile!Q540,FIND("F",ScheduleCompile!Q540)-1)),ScheduleCompile!Q540)))))),ISTEXT(ScheduleCompile!#REF!)),"ENDTABLE",IF(ISERROR(IF(ScheduleCompile!Q540="Off",0,IF(ScheduleCompile!Q540="On",1,IF(ISNUMBER(ScheduleCompile!Q540),ScheduleCompile!Q540/1,IF(ISTEXT(ScheduleCompile!Q540),IF(OR(ISNUMBER(FIND("5F",ScheduleCompile!Q540)),ISNUMBER(FIND("0F",ScheduleCompile!Q540)),ISNUMBER(FIND("8F",ScheduleCompile!Q540)),ISNUMBER(FIND("1F",ScheduleCompile!Q540)),ISNUMBER(FIND("2F",ScheduleCompile!Q540)),ISNUMBER(FIND("3F",ScheduleCompile!Q540)),ISNUMBER(FIND("6F",ScheduleCompile!Q540)),ISNUMBER(FIND("7F",ScheduleCompile!Q540)),ISNUMBER(FIND("9F",ScheduleCompile!Q540)),ISNUMBER(FIND("4F",ScheduleCompile!Q540))),VALUE(LEFT(ScheduleCompile!Q540,FIND("F",ScheduleCompile!Q540)-1)),ScheduleCompile!Q540)))))),"",IF(ScheduleCompile!Q540="Off",0,IF(ScheduleCompile!Q540="On",1,IF(ISNUMBER(ScheduleCompile!Q540),ScheduleCompile!Q540/1,IF(ISTEXT(ScheduleCompile!Q540),IF(OR(ISNUMBER(FIND("5F",ScheduleCompile!Q540)),ISNUMBER(FIND("0F",ScheduleCompile!Q540)),ISNUMBER(FIND("8F",ScheduleCompile!Q540)),ISNUMBER(FIND("1F",ScheduleCompile!Q540)),ISNUMBER(FIND("2F",ScheduleCompile!Q540)),ISNUMBER(FIND("3F",ScheduleCompile!Q540)),ISNUMBER(FIND("6F",ScheduleCompile!Q540)),ISNUMBER(FIND("7F",ScheduleCompile!Q540)),ISNUMBER(FIND("9F",ScheduleCompile!Q540)),ISNUMBER(FIND("4F",ScheduleCompile!Q540))),VALUE(LEFT(ScheduleCompile!Q540,FIND("F",ScheduleCompile!Q540)-1)),ScheduleCompile!Q540)))))))</f>
        <v>49.9</v>
      </c>
      <c r="W547" s="1">
        <f>IF(AND(ISERROR(IF(ScheduleCompile!R540="Off",0,IF(ScheduleCompile!R540="On",1,IF(ISNUMBER(ScheduleCompile!R540),ScheduleCompile!R540/1,IF(ISTEXT(ScheduleCompile!R540),IF(OR(ISNUMBER(FIND("5F",ScheduleCompile!R540)),ISNUMBER(FIND("0F",ScheduleCompile!R540)),ISNUMBER(FIND("8F",ScheduleCompile!R540)),ISNUMBER(FIND("1F",ScheduleCompile!R540)),ISNUMBER(FIND("2F",ScheduleCompile!R540)),ISNUMBER(FIND("3F",ScheduleCompile!R540)),ISNUMBER(FIND("6F",ScheduleCompile!R540)),ISNUMBER(FIND("7F",ScheduleCompile!R540)),ISNUMBER(FIND("9F",ScheduleCompile!R540)),ISNUMBER(FIND("4F",ScheduleCompile!R540))),VALUE(LEFT(ScheduleCompile!R540,FIND("F",ScheduleCompile!R540)-1)),ScheduleCompile!R540)))))),ISTEXT(ScheduleCompile!#REF!)),"ENDTABLE",IF(ISERROR(IF(ScheduleCompile!R540="Off",0,IF(ScheduleCompile!R540="On",1,IF(ISNUMBER(ScheduleCompile!R540),ScheduleCompile!R540/1,IF(ISTEXT(ScheduleCompile!R540),IF(OR(ISNUMBER(FIND("5F",ScheduleCompile!R540)),ISNUMBER(FIND("0F",ScheduleCompile!R540)),ISNUMBER(FIND("8F",ScheduleCompile!R540)),ISNUMBER(FIND("1F",ScheduleCompile!R540)),ISNUMBER(FIND("2F",ScheduleCompile!R540)),ISNUMBER(FIND("3F",ScheduleCompile!R540)),ISNUMBER(FIND("6F",ScheduleCompile!R540)),ISNUMBER(FIND("7F",ScheduleCompile!R540)),ISNUMBER(FIND("9F",ScheduleCompile!R540)),ISNUMBER(FIND("4F",ScheduleCompile!R540))),VALUE(LEFT(ScheduleCompile!R540,FIND("F",ScheduleCompile!R540)-1)),ScheduleCompile!R540)))))),"",IF(ScheduleCompile!R540="Off",0,IF(ScheduleCompile!R540="On",1,IF(ISNUMBER(ScheduleCompile!R540),ScheduleCompile!R540/1,IF(ISTEXT(ScheduleCompile!R540),IF(OR(ISNUMBER(FIND("5F",ScheduleCompile!R540)),ISNUMBER(FIND("0F",ScheduleCompile!R540)),ISNUMBER(FIND("8F",ScheduleCompile!R540)),ISNUMBER(FIND("1F",ScheduleCompile!R540)),ISNUMBER(FIND("2F",ScheduleCompile!R540)),ISNUMBER(FIND("3F",ScheduleCompile!R540)),ISNUMBER(FIND("6F",ScheduleCompile!R540)),ISNUMBER(FIND("7F",ScheduleCompile!R540)),ISNUMBER(FIND("9F",ScheduleCompile!R540)),ISNUMBER(FIND("4F",ScheduleCompile!R540))),VALUE(LEFT(ScheduleCompile!R540,FIND("F",ScheduleCompile!R540)-1)),ScheduleCompile!R540)))))))</f>
        <v>49.9</v>
      </c>
      <c r="X547" s="1">
        <f>IF(AND(ISERROR(IF(ScheduleCompile!S540="Off",0,IF(ScheduleCompile!S540="On",1,IF(ISNUMBER(ScheduleCompile!S540),ScheduleCompile!S540/1,IF(ISTEXT(ScheduleCompile!S540),IF(OR(ISNUMBER(FIND("5F",ScheduleCompile!S540)),ISNUMBER(FIND("0F",ScheduleCompile!S540)),ISNUMBER(FIND("8F",ScheduleCompile!S540)),ISNUMBER(FIND("1F",ScheduleCompile!S540)),ISNUMBER(FIND("2F",ScheduleCompile!S540)),ISNUMBER(FIND("3F",ScheduleCompile!S540)),ISNUMBER(FIND("6F",ScheduleCompile!S540)),ISNUMBER(FIND("7F",ScheduleCompile!S540)),ISNUMBER(FIND("9F",ScheduleCompile!S540)),ISNUMBER(FIND("4F",ScheduleCompile!S540))),VALUE(LEFT(ScheduleCompile!S540,FIND("F",ScheduleCompile!S540)-1)),ScheduleCompile!S540)))))),ISTEXT(ScheduleCompile!#REF!)),"ENDTABLE",IF(ISERROR(IF(ScheduleCompile!S540="Off",0,IF(ScheduleCompile!S540="On",1,IF(ISNUMBER(ScheduleCompile!S540),ScheduleCompile!S540/1,IF(ISTEXT(ScheduleCompile!S540),IF(OR(ISNUMBER(FIND("5F",ScheduleCompile!S540)),ISNUMBER(FIND("0F",ScheduleCompile!S540)),ISNUMBER(FIND("8F",ScheduleCompile!S540)),ISNUMBER(FIND("1F",ScheduleCompile!S540)),ISNUMBER(FIND("2F",ScheduleCompile!S540)),ISNUMBER(FIND("3F",ScheduleCompile!S540)),ISNUMBER(FIND("6F",ScheduleCompile!S540)),ISNUMBER(FIND("7F",ScheduleCompile!S540)),ISNUMBER(FIND("9F",ScheduleCompile!S540)),ISNUMBER(FIND("4F",ScheduleCompile!S540))),VALUE(LEFT(ScheduleCompile!S540,FIND("F",ScheduleCompile!S540)-1)),ScheduleCompile!S540)))))),"",IF(ScheduleCompile!S540="Off",0,IF(ScheduleCompile!S540="On",1,IF(ISNUMBER(ScheduleCompile!S540),ScheduleCompile!S540/1,IF(ISTEXT(ScheduleCompile!S540),IF(OR(ISNUMBER(FIND("5F",ScheduleCompile!S540)),ISNUMBER(FIND("0F",ScheduleCompile!S540)),ISNUMBER(FIND("8F",ScheduleCompile!S540)),ISNUMBER(FIND("1F",ScheduleCompile!S540)),ISNUMBER(FIND("2F",ScheduleCompile!S540)),ISNUMBER(FIND("3F",ScheduleCompile!S540)),ISNUMBER(FIND("6F",ScheduleCompile!S540)),ISNUMBER(FIND("7F",ScheduleCompile!S540)),ISNUMBER(FIND("9F",ScheduleCompile!S540)),ISNUMBER(FIND("4F",ScheduleCompile!S540))),VALUE(LEFT(ScheduleCompile!S540,FIND("F",ScheduleCompile!S540)-1)),ScheduleCompile!S540)))))))</f>
        <v>49.9</v>
      </c>
      <c r="Y547" s="1">
        <f>IF(AND(ISERROR(IF(ScheduleCompile!T540="Off",0,IF(ScheduleCompile!T540="On",1,IF(ISNUMBER(ScheduleCompile!T540),ScheduleCompile!T540/1,IF(ISTEXT(ScheduleCompile!T540),IF(OR(ISNUMBER(FIND("5F",ScheduleCompile!T540)),ISNUMBER(FIND("0F",ScheduleCompile!T540)),ISNUMBER(FIND("8F",ScheduleCompile!T540)),ISNUMBER(FIND("1F",ScheduleCompile!T540)),ISNUMBER(FIND("2F",ScheduleCompile!T540)),ISNUMBER(FIND("3F",ScheduleCompile!T540)),ISNUMBER(FIND("6F",ScheduleCompile!T540)),ISNUMBER(FIND("7F",ScheduleCompile!T540)),ISNUMBER(FIND("9F",ScheduleCompile!T540)),ISNUMBER(FIND("4F",ScheduleCompile!T540))),VALUE(LEFT(ScheduleCompile!T540,FIND("F",ScheduleCompile!T540)-1)),ScheduleCompile!T540)))))),ISTEXT(ScheduleCompile!#REF!)),"ENDTABLE",IF(ISERROR(IF(ScheduleCompile!T540="Off",0,IF(ScheduleCompile!T540="On",1,IF(ISNUMBER(ScheduleCompile!T540),ScheduleCompile!T540/1,IF(ISTEXT(ScheduleCompile!T540),IF(OR(ISNUMBER(FIND("5F",ScheduleCompile!T540)),ISNUMBER(FIND("0F",ScheduleCompile!T540)),ISNUMBER(FIND("8F",ScheduleCompile!T540)),ISNUMBER(FIND("1F",ScheduleCompile!T540)),ISNUMBER(FIND("2F",ScheduleCompile!T540)),ISNUMBER(FIND("3F",ScheduleCompile!T540)),ISNUMBER(FIND("6F",ScheduleCompile!T540)),ISNUMBER(FIND("7F",ScheduleCompile!T540)),ISNUMBER(FIND("9F",ScheduleCompile!T540)),ISNUMBER(FIND("4F",ScheduleCompile!T540))),VALUE(LEFT(ScheduleCompile!T540,FIND("F",ScheduleCompile!T540)-1)),ScheduleCompile!T540)))))),"",IF(ScheduleCompile!T540="Off",0,IF(ScheduleCompile!T540="On",1,IF(ISNUMBER(ScheduleCompile!T540),ScheduleCompile!T540/1,IF(ISTEXT(ScheduleCompile!T540),IF(OR(ISNUMBER(FIND("5F",ScheduleCompile!T540)),ISNUMBER(FIND("0F",ScheduleCompile!T540)),ISNUMBER(FIND("8F",ScheduleCompile!T540)),ISNUMBER(FIND("1F",ScheduleCompile!T540)),ISNUMBER(FIND("2F",ScheduleCompile!T540)),ISNUMBER(FIND("3F",ScheduleCompile!T540)),ISNUMBER(FIND("6F",ScheduleCompile!T540)),ISNUMBER(FIND("7F",ScheduleCompile!T540)),ISNUMBER(FIND("9F",ScheduleCompile!T540)),ISNUMBER(FIND("4F",ScheduleCompile!T540))),VALUE(LEFT(ScheduleCompile!T540,FIND("F",ScheduleCompile!T540)-1)),ScheduleCompile!T540)))))))</f>
        <v>49.9</v>
      </c>
      <c r="Z547" s="1">
        <f>IF(AND(ISERROR(IF(ScheduleCompile!U540="Off",0,IF(ScheduleCompile!U540="On",1,IF(ISNUMBER(ScheduleCompile!U540),ScheduleCompile!U540/1,IF(ISTEXT(ScheduleCompile!U540),IF(OR(ISNUMBER(FIND("5F",ScheduleCompile!U540)),ISNUMBER(FIND("0F",ScheduleCompile!U540)),ISNUMBER(FIND("8F",ScheduleCompile!U540)),ISNUMBER(FIND("1F",ScheduleCompile!U540)),ISNUMBER(FIND("2F",ScheduleCompile!U540)),ISNUMBER(FIND("3F",ScheduleCompile!U540)),ISNUMBER(FIND("6F",ScheduleCompile!U540)),ISNUMBER(FIND("7F",ScheduleCompile!U540)),ISNUMBER(FIND("9F",ScheduleCompile!U540)),ISNUMBER(FIND("4F",ScheduleCompile!U540))),VALUE(LEFT(ScheduleCompile!U540,FIND("F",ScheduleCompile!U540)-1)),ScheduleCompile!U540)))))),ISTEXT(ScheduleCompile!#REF!)),"ENDTABLE",IF(ISERROR(IF(ScheduleCompile!U540="Off",0,IF(ScheduleCompile!U540="On",1,IF(ISNUMBER(ScheduleCompile!U540),ScheduleCompile!U540/1,IF(ISTEXT(ScheduleCompile!U540),IF(OR(ISNUMBER(FIND("5F",ScheduleCompile!U540)),ISNUMBER(FIND("0F",ScheduleCompile!U540)),ISNUMBER(FIND("8F",ScheduleCompile!U540)),ISNUMBER(FIND("1F",ScheduleCompile!U540)),ISNUMBER(FIND("2F",ScheduleCompile!U540)),ISNUMBER(FIND("3F",ScheduleCompile!U540)),ISNUMBER(FIND("6F",ScheduleCompile!U540)),ISNUMBER(FIND("7F",ScheduleCompile!U540)),ISNUMBER(FIND("9F",ScheduleCompile!U540)),ISNUMBER(FIND("4F",ScheduleCompile!U540))),VALUE(LEFT(ScheduleCompile!U540,FIND("F",ScheduleCompile!U540)-1)),ScheduleCompile!U540)))))),"",IF(ScheduleCompile!U540="Off",0,IF(ScheduleCompile!U540="On",1,IF(ISNUMBER(ScheduleCompile!U540),ScheduleCompile!U540/1,IF(ISTEXT(ScheduleCompile!U540),IF(OR(ISNUMBER(FIND("5F",ScheduleCompile!U540)),ISNUMBER(FIND("0F",ScheduleCompile!U540)),ISNUMBER(FIND("8F",ScheduleCompile!U540)),ISNUMBER(FIND("1F",ScheduleCompile!U540)),ISNUMBER(FIND("2F",ScheduleCompile!U540)),ISNUMBER(FIND("3F",ScheduleCompile!U540)),ISNUMBER(FIND("6F",ScheduleCompile!U540)),ISNUMBER(FIND("7F",ScheduleCompile!U540)),ISNUMBER(FIND("9F",ScheduleCompile!U540)),ISNUMBER(FIND("4F",ScheduleCompile!U540))),VALUE(LEFT(ScheduleCompile!U540,FIND("F",ScheduleCompile!U540)-1)),ScheduleCompile!U540)))))))</f>
        <v>49.9</v>
      </c>
      <c r="AA547" s="1">
        <f>IF(AND(ISERROR(IF(ScheduleCompile!V540="Off",0,IF(ScheduleCompile!V540="On",1,IF(ISNUMBER(ScheduleCompile!V540),ScheduleCompile!V540/1,IF(ISTEXT(ScheduleCompile!V540),IF(OR(ISNUMBER(FIND("5F",ScheduleCompile!V540)),ISNUMBER(FIND("0F",ScheduleCompile!V540)),ISNUMBER(FIND("8F",ScheduleCompile!V540)),ISNUMBER(FIND("1F",ScheduleCompile!V540)),ISNUMBER(FIND("2F",ScheduleCompile!V540)),ISNUMBER(FIND("3F",ScheduleCompile!V540)),ISNUMBER(FIND("6F",ScheduleCompile!V540)),ISNUMBER(FIND("7F",ScheduleCompile!V540)),ISNUMBER(FIND("9F",ScheduleCompile!V540)),ISNUMBER(FIND("4F",ScheduleCompile!V540))),VALUE(LEFT(ScheduleCompile!V540,FIND("F",ScheduleCompile!V540)-1)),ScheduleCompile!V540)))))),ISTEXT(ScheduleCompile!#REF!)),"ENDTABLE",IF(ISERROR(IF(ScheduleCompile!V540="Off",0,IF(ScheduleCompile!V540="On",1,IF(ISNUMBER(ScheduleCompile!V540),ScheduleCompile!V540/1,IF(ISTEXT(ScheduleCompile!V540),IF(OR(ISNUMBER(FIND("5F",ScheduleCompile!V540)),ISNUMBER(FIND("0F",ScheduleCompile!V540)),ISNUMBER(FIND("8F",ScheduleCompile!V540)),ISNUMBER(FIND("1F",ScheduleCompile!V540)),ISNUMBER(FIND("2F",ScheduleCompile!V540)),ISNUMBER(FIND("3F",ScheduleCompile!V540)),ISNUMBER(FIND("6F",ScheduleCompile!V540)),ISNUMBER(FIND("7F",ScheduleCompile!V540)),ISNUMBER(FIND("9F",ScheduleCompile!V540)),ISNUMBER(FIND("4F",ScheduleCompile!V540))),VALUE(LEFT(ScheduleCompile!V540,FIND("F",ScheduleCompile!V540)-1)),ScheduleCompile!V540)))))),"",IF(ScheduleCompile!V540="Off",0,IF(ScheduleCompile!V540="On",1,IF(ISNUMBER(ScheduleCompile!V540),ScheduleCompile!V540/1,IF(ISTEXT(ScheduleCompile!V540),IF(OR(ISNUMBER(FIND("5F",ScheduleCompile!V540)),ISNUMBER(FIND("0F",ScheduleCompile!V540)),ISNUMBER(FIND("8F",ScheduleCompile!V540)),ISNUMBER(FIND("1F",ScheduleCompile!V540)),ISNUMBER(FIND("2F",ScheduleCompile!V540)),ISNUMBER(FIND("3F",ScheduleCompile!V540)),ISNUMBER(FIND("6F",ScheduleCompile!V540)),ISNUMBER(FIND("7F",ScheduleCompile!V540)),ISNUMBER(FIND("9F",ScheduleCompile!V540)),ISNUMBER(FIND("4F",ScheduleCompile!V540))),VALUE(LEFT(ScheduleCompile!V540,FIND("F",ScheduleCompile!V540)-1)),ScheduleCompile!V540)))))))</f>
        <v>49.9</v>
      </c>
      <c r="AB547" s="1">
        <f>IF(AND(ISERROR(IF(ScheduleCompile!W540="Off",0,IF(ScheduleCompile!W540="On",1,IF(ISNUMBER(ScheduleCompile!W540),ScheduleCompile!W540/1,IF(ISTEXT(ScheduleCompile!W540),IF(OR(ISNUMBER(FIND("5F",ScheduleCompile!W540)),ISNUMBER(FIND("0F",ScheduleCompile!W540)),ISNUMBER(FIND("8F",ScheduleCompile!W540)),ISNUMBER(FIND("1F",ScheduleCompile!W540)),ISNUMBER(FIND("2F",ScheduleCompile!W540)),ISNUMBER(FIND("3F",ScheduleCompile!W540)),ISNUMBER(FIND("6F",ScheduleCompile!W540)),ISNUMBER(FIND("7F",ScheduleCompile!W540)),ISNUMBER(FIND("9F",ScheduleCompile!W540)),ISNUMBER(FIND("4F",ScheduleCompile!W540))),VALUE(LEFT(ScheduleCompile!W540,FIND("F",ScheduleCompile!W540)-1)),ScheduleCompile!W540)))))),ISTEXT(ScheduleCompile!#REF!)),"ENDTABLE",IF(ISERROR(IF(ScheduleCompile!W540="Off",0,IF(ScheduleCompile!W540="On",1,IF(ISNUMBER(ScheduleCompile!W540),ScheduleCompile!W540/1,IF(ISTEXT(ScheduleCompile!W540),IF(OR(ISNUMBER(FIND("5F",ScheduleCompile!W540)),ISNUMBER(FIND("0F",ScheduleCompile!W540)),ISNUMBER(FIND("8F",ScheduleCompile!W540)),ISNUMBER(FIND("1F",ScheduleCompile!W540)),ISNUMBER(FIND("2F",ScheduleCompile!W540)),ISNUMBER(FIND("3F",ScheduleCompile!W540)),ISNUMBER(FIND("6F",ScheduleCompile!W540)),ISNUMBER(FIND("7F",ScheduleCompile!W540)),ISNUMBER(FIND("9F",ScheduleCompile!W540)),ISNUMBER(FIND("4F",ScheduleCompile!W540))),VALUE(LEFT(ScheduleCompile!W540,FIND("F",ScheduleCompile!W540)-1)),ScheduleCompile!W540)))))),"",IF(ScheduleCompile!W540="Off",0,IF(ScheduleCompile!W540="On",1,IF(ISNUMBER(ScheduleCompile!W540),ScheduleCompile!W540/1,IF(ISTEXT(ScheduleCompile!W540),IF(OR(ISNUMBER(FIND("5F",ScheduleCompile!W540)),ISNUMBER(FIND("0F",ScheduleCompile!W540)),ISNUMBER(FIND("8F",ScheduleCompile!W540)),ISNUMBER(FIND("1F",ScheduleCompile!W540)),ISNUMBER(FIND("2F",ScheduleCompile!W540)),ISNUMBER(FIND("3F",ScheduleCompile!W540)),ISNUMBER(FIND("6F",ScheduleCompile!W540)),ISNUMBER(FIND("7F",ScheduleCompile!W540)),ISNUMBER(FIND("9F",ScheduleCompile!W540)),ISNUMBER(FIND("4F",ScheduleCompile!W540))),VALUE(LEFT(ScheduleCompile!W540,FIND("F",ScheduleCompile!W540)-1)),ScheduleCompile!W540)))))))</f>
        <v>49.9</v>
      </c>
      <c r="AC547" s="1">
        <f>IF(AND(ISERROR(IF(ScheduleCompile!X540="Off",0,IF(ScheduleCompile!X540="On",1,IF(ISNUMBER(ScheduleCompile!X540),ScheduleCompile!X540/1,IF(ISTEXT(ScheduleCompile!X540),IF(OR(ISNUMBER(FIND("5F",ScheduleCompile!X540)),ISNUMBER(FIND("0F",ScheduleCompile!X540)),ISNUMBER(FIND("8F",ScheduleCompile!X540)),ISNUMBER(FIND("1F",ScheduleCompile!X540)),ISNUMBER(FIND("2F",ScheduleCompile!X540)),ISNUMBER(FIND("3F",ScheduleCompile!X540)),ISNUMBER(FIND("6F",ScheduleCompile!X540)),ISNUMBER(FIND("7F",ScheduleCompile!X540)),ISNUMBER(FIND("9F",ScheduleCompile!X540)),ISNUMBER(FIND("4F",ScheduleCompile!X540))),VALUE(LEFT(ScheduleCompile!X540,FIND("F",ScheduleCompile!X540)-1)),ScheduleCompile!X540)))))),ISTEXT(ScheduleCompile!#REF!)),"ENDTABLE",IF(ISERROR(IF(ScheduleCompile!X540="Off",0,IF(ScheduleCompile!X540="On",1,IF(ISNUMBER(ScheduleCompile!X540),ScheduleCompile!X540/1,IF(ISTEXT(ScheduleCompile!X540),IF(OR(ISNUMBER(FIND("5F",ScheduleCompile!X540)),ISNUMBER(FIND("0F",ScheduleCompile!X540)),ISNUMBER(FIND("8F",ScheduleCompile!X540)),ISNUMBER(FIND("1F",ScheduleCompile!X540)),ISNUMBER(FIND("2F",ScheduleCompile!X540)),ISNUMBER(FIND("3F",ScheduleCompile!X540)),ISNUMBER(FIND("6F",ScheduleCompile!X540)),ISNUMBER(FIND("7F",ScheduleCompile!X540)),ISNUMBER(FIND("9F",ScheduleCompile!X540)),ISNUMBER(FIND("4F",ScheduleCompile!X540))),VALUE(LEFT(ScheduleCompile!X540,FIND("F",ScheduleCompile!X540)-1)),ScheduleCompile!X540)))))),"",IF(ScheduleCompile!X540="Off",0,IF(ScheduleCompile!X540="On",1,IF(ISNUMBER(ScheduleCompile!X540),ScheduleCompile!X540/1,IF(ISTEXT(ScheduleCompile!X540),IF(OR(ISNUMBER(FIND("5F",ScheduleCompile!X540)),ISNUMBER(FIND("0F",ScheduleCompile!X540)),ISNUMBER(FIND("8F",ScheduleCompile!X540)),ISNUMBER(FIND("1F",ScheduleCompile!X540)),ISNUMBER(FIND("2F",ScheduleCompile!X540)),ISNUMBER(FIND("3F",ScheduleCompile!X540)),ISNUMBER(FIND("6F",ScheduleCompile!X540)),ISNUMBER(FIND("7F",ScheduleCompile!X540)),ISNUMBER(FIND("9F",ScheduleCompile!X540)),ISNUMBER(FIND("4F",ScheduleCompile!X540))),VALUE(LEFT(ScheduleCompile!X540,FIND("F",ScheduleCompile!X540)-1)),ScheduleCompile!X540)))))))</f>
        <v>49.9</v>
      </c>
      <c r="AD547" s="1">
        <f>IF(AND(ISERROR(IF(ScheduleCompile!Y540="Off",0,IF(ScheduleCompile!Y540="On",1,IF(ISNUMBER(ScheduleCompile!Y540),ScheduleCompile!Y540/1,IF(ISTEXT(ScheduleCompile!Y540),IF(OR(ISNUMBER(FIND("5F",ScheduleCompile!Y540)),ISNUMBER(FIND("0F",ScheduleCompile!Y540)),ISNUMBER(FIND("8F",ScheduleCompile!Y540)),ISNUMBER(FIND("1F",ScheduleCompile!Y540)),ISNUMBER(FIND("2F",ScheduleCompile!Y540)),ISNUMBER(FIND("3F",ScheduleCompile!Y540)),ISNUMBER(FIND("6F",ScheduleCompile!Y540)),ISNUMBER(FIND("7F",ScheduleCompile!Y540)),ISNUMBER(FIND("9F",ScheduleCompile!Y540)),ISNUMBER(FIND("4F",ScheduleCompile!Y540))),VALUE(LEFT(ScheduleCompile!Y540,FIND("F",ScheduleCompile!Y540)-1)),ScheduleCompile!Y540)))))),ISTEXT(ScheduleCompile!#REF!)),"ENDTABLE",IF(ISERROR(IF(ScheduleCompile!Y540="Off",0,IF(ScheduleCompile!Y540="On",1,IF(ISNUMBER(ScheduleCompile!Y540),ScheduleCompile!Y540/1,IF(ISTEXT(ScheduleCompile!Y540),IF(OR(ISNUMBER(FIND("5F",ScheduleCompile!Y540)),ISNUMBER(FIND("0F",ScheduleCompile!Y540)),ISNUMBER(FIND("8F",ScheduleCompile!Y540)),ISNUMBER(FIND("1F",ScheduleCompile!Y540)),ISNUMBER(FIND("2F",ScheduleCompile!Y540)),ISNUMBER(FIND("3F",ScheduleCompile!Y540)),ISNUMBER(FIND("6F",ScheduleCompile!Y540)),ISNUMBER(FIND("7F",ScheduleCompile!Y540)),ISNUMBER(FIND("9F",ScheduleCompile!Y540)),ISNUMBER(FIND("4F",ScheduleCompile!Y540))),VALUE(LEFT(ScheduleCompile!Y540,FIND("F",ScheduleCompile!Y540)-1)),ScheduleCompile!Y540)))))),"",IF(ScheduleCompile!Y540="Off",0,IF(ScheduleCompile!Y540="On",1,IF(ISNUMBER(ScheduleCompile!Y540),ScheduleCompile!Y540/1,IF(ISTEXT(ScheduleCompile!Y540),IF(OR(ISNUMBER(FIND("5F",ScheduleCompile!Y540)),ISNUMBER(FIND("0F",ScheduleCompile!Y540)),ISNUMBER(FIND("8F",ScheduleCompile!Y540)),ISNUMBER(FIND("1F",ScheduleCompile!Y540)),ISNUMBER(FIND("2F",ScheduleCompile!Y540)),ISNUMBER(FIND("3F",ScheduleCompile!Y540)),ISNUMBER(FIND("6F",ScheduleCompile!Y540)),ISNUMBER(FIND("7F",ScheduleCompile!Y540)),ISNUMBER(FIND("9F",ScheduleCompile!Y540)),ISNUMBER(FIND("4F",ScheduleCompile!Y540))),VALUE(LEFT(ScheduleCompile!Y540,FIND("F",ScheduleCompile!Y540)-1)),ScheduleCompile!Y540)))))))</f>
        <v>49.9</v>
      </c>
    </row>
    <row r="548" spans="1:30" x14ac:dyDescent="0.25">
      <c r="A548" t="str">
        <f t="shared" si="35"/>
        <v>SchDay "WaterMainCZ01Dec"  Type = "Temperature" Hr = (48.5, 48.5, 48.5, 48.5, 48.5, 48.5, 48.5, 48.5, 48.5, 48.5, 48.5, 48.5, 48.5, 48.5, 48.5, 48.5, 48.5, 48.5, 48.5, 48.5, 48.5, 48.5, 48.5, 48.5) ..</v>
      </c>
      <c r="B548" s="1" t="s">
        <v>623</v>
      </c>
      <c r="C548" t="str">
        <f t="shared" si="36"/>
        <v xml:space="preserve">SchDay "WaterMainCZ01Dec"  Type = "Temperature" Hr = </v>
      </c>
      <c r="D548" t="str">
        <f t="shared" si="37"/>
        <v>(48.5, 48.5, 48.5, 48.5, 48.5, 48.5, 48.5, 48.5, 48.5, 48.5, 48.5, 48.5, 48.5, 48.5, 48.5, 48.5, 48.5, 48.5, 48.5, 48.5, 48.5, 48.5, 48.5, 48.5) ..</v>
      </c>
      <c r="E548" s="30" t="str">
        <f>ScheduleCompile!A541</f>
        <v>WaterMainCZ01Dec</v>
      </c>
      <c r="F548" t="str">
        <f t="shared" si="38"/>
        <v>Temperature</v>
      </c>
      <c r="G548" s="1">
        <f>IF(AND(ISERROR(IF(ScheduleCompile!B541="Off",0,IF(ScheduleCompile!B541="On",1,IF(ISNUMBER(ScheduleCompile!B541),ScheduleCompile!B541/1,IF(ISTEXT(ScheduleCompile!B541),IF(OR(ISNUMBER(FIND("5F",ScheduleCompile!B541)),ISNUMBER(FIND("0F",ScheduleCompile!B541)),ISNUMBER(FIND("8F",ScheduleCompile!B541)),ISNUMBER(FIND("1F",ScheduleCompile!B541)),ISNUMBER(FIND("2F",ScheduleCompile!B541)),ISNUMBER(FIND("3F",ScheduleCompile!B541)),ISNUMBER(FIND("6F",ScheduleCompile!B541)),ISNUMBER(FIND("7F",ScheduleCompile!B541)),ISNUMBER(FIND("9F",ScheduleCompile!B541)),ISNUMBER(FIND("4F",ScheduleCompile!B541))),VALUE(LEFT(ScheduleCompile!B541,FIND("F",ScheduleCompile!B541)-1)),ScheduleCompile!B541)))))),ISTEXT(ScheduleCompile!#REF!)),"ENDTABLE",IF(ISERROR(IF(ScheduleCompile!B541="Off",0,IF(ScheduleCompile!B541="On",1,IF(ISNUMBER(ScheduleCompile!B541),ScheduleCompile!B541/1,IF(ISTEXT(ScheduleCompile!B541),IF(OR(ISNUMBER(FIND("5F",ScheduleCompile!B541)),ISNUMBER(FIND("0F",ScheduleCompile!B541)),ISNUMBER(FIND("8F",ScheduleCompile!B541)),ISNUMBER(FIND("1F",ScheduleCompile!B541)),ISNUMBER(FIND("2F",ScheduleCompile!B541)),ISNUMBER(FIND("3F",ScheduleCompile!B541)),ISNUMBER(FIND("6F",ScheduleCompile!B541)),ISNUMBER(FIND("7F",ScheduleCompile!B541)),ISNUMBER(FIND("9F",ScheduleCompile!B541)),ISNUMBER(FIND("4F",ScheduleCompile!B541))),VALUE(LEFT(ScheduleCompile!B541,FIND("F",ScheduleCompile!B541)-1)),ScheduleCompile!B541)))))),"",IF(ScheduleCompile!B541="Off",0,IF(ScheduleCompile!B541="On",1,IF(ISNUMBER(ScheduleCompile!B541),ScheduleCompile!B541/1,IF(ISTEXT(ScheduleCompile!B541),IF(OR(ISNUMBER(FIND("5F",ScheduleCompile!B541)),ISNUMBER(FIND("0F",ScheduleCompile!B541)),ISNUMBER(FIND("8F",ScheduleCompile!B541)),ISNUMBER(FIND("1F",ScheduleCompile!B541)),ISNUMBER(FIND("2F",ScheduleCompile!B541)),ISNUMBER(FIND("3F",ScheduleCompile!B541)),ISNUMBER(FIND("6F",ScheduleCompile!B541)),ISNUMBER(FIND("7F",ScheduleCompile!B541)),ISNUMBER(FIND("9F",ScheduleCompile!B541)),ISNUMBER(FIND("4F",ScheduleCompile!B541))),VALUE(LEFT(ScheduleCompile!B541,FIND("F",ScheduleCompile!B541)-1)),ScheduleCompile!B541)))))))</f>
        <v>48.5</v>
      </c>
      <c r="H548" s="1">
        <f>IF(AND(ISERROR(IF(ScheduleCompile!C541="Off",0,IF(ScheduleCompile!C541="On",1,IF(ISNUMBER(ScheduleCompile!C541),ScheduleCompile!C541/1,IF(ISTEXT(ScheduleCompile!C541),IF(OR(ISNUMBER(FIND("5F",ScheduleCompile!C541)),ISNUMBER(FIND("0F",ScheduleCompile!C541)),ISNUMBER(FIND("8F",ScheduleCompile!C541)),ISNUMBER(FIND("1F",ScheduleCompile!C541)),ISNUMBER(FIND("2F",ScheduleCompile!C541)),ISNUMBER(FIND("3F",ScheduleCompile!C541)),ISNUMBER(FIND("6F",ScheduleCompile!C541)),ISNUMBER(FIND("7F",ScheduleCompile!C541)),ISNUMBER(FIND("9F",ScheduleCompile!C541)),ISNUMBER(FIND("4F",ScheduleCompile!C541))),VALUE(LEFT(ScheduleCompile!C541,FIND("F",ScheduleCompile!C541)-1)),ScheduleCompile!C541)))))),ISTEXT(ScheduleCompile!#REF!)),"ENDTABLE",IF(ISERROR(IF(ScheduleCompile!C541="Off",0,IF(ScheduleCompile!C541="On",1,IF(ISNUMBER(ScheduleCompile!C541),ScheduleCompile!C541/1,IF(ISTEXT(ScheduleCompile!C541),IF(OR(ISNUMBER(FIND("5F",ScheduleCompile!C541)),ISNUMBER(FIND("0F",ScheduleCompile!C541)),ISNUMBER(FIND("8F",ScheduleCompile!C541)),ISNUMBER(FIND("1F",ScheduleCompile!C541)),ISNUMBER(FIND("2F",ScheduleCompile!C541)),ISNUMBER(FIND("3F",ScheduleCompile!C541)),ISNUMBER(FIND("6F",ScheduleCompile!C541)),ISNUMBER(FIND("7F",ScheduleCompile!C541)),ISNUMBER(FIND("9F",ScheduleCompile!C541)),ISNUMBER(FIND("4F",ScheduleCompile!C541))),VALUE(LEFT(ScheduleCompile!C541,FIND("F",ScheduleCompile!C541)-1)),ScheduleCompile!C541)))))),"",IF(ScheduleCompile!C541="Off",0,IF(ScheduleCompile!C541="On",1,IF(ISNUMBER(ScheduleCompile!C541),ScheduleCompile!C541/1,IF(ISTEXT(ScheduleCompile!C541),IF(OR(ISNUMBER(FIND("5F",ScheduleCompile!C541)),ISNUMBER(FIND("0F",ScheduleCompile!C541)),ISNUMBER(FIND("8F",ScheduleCompile!C541)),ISNUMBER(FIND("1F",ScheduleCompile!C541)),ISNUMBER(FIND("2F",ScheduleCompile!C541)),ISNUMBER(FIND("3F",ScheduleCompile!C541)),ISNUMBER(FIND("6F",ScheduleCompile!C541)),ISNUMBER(FIND("7F",ScheduleCompile!C541)),ISNUMBER(FIND("9F",ScheduleCompile!C541)),ISNUMBER(FIND("4F",ScheduleCompile!C541))),VALUE(LEFT(ScheduleCompile!C541,FIND("F",ScheduleCompile!C541)-1)),ScheduleCompile!C541)))))))</f>
        <v>48.5</v>
      </c>
      <c r="I548" s="1">
        <f>IF(AND(ISERROR(IF(ScheduleCompile!D541="Off",0,IF(ScheduleCompile!D541="On",1,IF(ISNUMBER(ScheduleCompile!D541),ScheduleCompile!D541/1,IF(ISTEXT(ScheduleCompile!D541),IF(OR(ISNUMBER(FIND("5F",ScheduleCompile!D541)),ISNUMBER(FIND("0F",ScheduleCompile!D541)),ISNUMBER(FIND("8F",ScheduleCompile!D541)),ISNUMBER(FIND("1F",ScheduleCompile!D541)),ISNUMBER(FIND("2F",ScheduleCompile!D541)),ISNUMBER(FIND("3F",ScheduleCompile!D541)),ISNUMBER(FIND("6F",ScheduleCompile!D541)),ISNUMBER(FIND("7F",ScheduleCompile!D541)),ISNUMBER(FIND("9F",ScheduleCompile!D541)),ISNUMBER(FIND("4F",ScheduleCompile!D541))),VALUE(LEFT(ScheduleCompile!D541,FIND("F",ScheduleCompile!D541)-1)),ScheduleCompile!D541)))))),ISTEXT(ScheduleCompile!#REF!)),"ENDTABLE",IF(ISERROR(IF(ScheduleCompile!D541="Off",0,IF(ScheduleCompile!D541="On",1,IF(ISNUMBER(ScheduleCompile!D541),ScheduleCompile!D541/1,IF(ISTEXT(ScheduleCompile!D541),IF(OR(ISNUMBER(FIND("5F",ScheduleCompile!D541)),ISNUMBER(FIND("0F",ScheduleCompile!D541)),ISNUMBER(FIND("8F",ScheduleCompile!D541)),ISNUMBER(FIND("1F",ScheduleCompile!D541)),ISNUMBER(FIND("2F",ScheduleCompile!D541)),ISNUMBER(FIND("3F",ScheduleCompile!D541)),ISNUMBER(FIND("6F",ScheduleCompile!D541)),ISNUMBER(FIND("7F",ScheduleCompile!D541)),ISNUMBER(FIND("9F",ScheduleCompile!D541)),ISNUMBER(FIND("4F",ScheduleCompile!D541))),VALUE(LEFT(ScheduleCompile!D541,FIND("F",ScheduleCompile!D541)-1)),ScheduleCompile!D541)))))),"",IF(ScheduleCompile!D541="Off",0,IF(ScheduleCompile!D541="On",1,IF(ISNUMBER(ScheduleCompile!D541),ScheduleCompile!D541/1,IF(ISTEXT(ScheduleCompile!D541),IF(OR(ISNUMBER(FIND("5F",ScheduleCompile!D541)),ISNUMBER(FIND("0F",ScheduleCompile!D541)),ISNUMBER(FIND("8F",ScheduleCompile!D541)),ISNUMBER(FIND("1F",ScheduleCompile!D541)),ISNUMBER(FIND("2F",ScheduleCompile!D541)),ISNUMBER(FIND("3F",ScheduleCompile!D541)),ISNUMBER(FIND("6F",ScheduleCompile!D541)),ISNUMBER(FIND("7F",ScheduleCompile!D541)),ISNUMBER(FIND("9F",ScheduleCompile!D541)),ISNUMBER(FIND("4F",ScheduleCompile!D541))),VALUE(LEFT(ScheduleCompile!D541,FIND("F",ScheduleCompile!D541)-1)),ScheduleCompile!D541)))))))</f>
        <v>48.5</v>
      </c>
      <c r="J548" s="1">
        <f>IF(AND(ISERROR(IF(ScheduleCompile!E541="Off",0,IF(ScheduleCompile!E541="On",1,IF(ISNUMBER(ScheduleCompile!E541),ScheduleCompile!E541/1,IF(ISTEXT(ScheduleCompile!E541),IF(OR(ISNUMBER(FIND("5F",ScheduleCompile!E541)),ISNUMBER(FIND("0F",ScheduleCompile!E541)),ISNUMBER(FIND("8F",ScheduleCompile!E541)),ISNUMBER(FIND("1F",ScheduleCompile!E541)),ISNUMBER(FIND("2F",ScheduleCompile!E541)),ISNUMBER(FIND("3F",ScheduleCompile!E541)),ISNUMBER(FIND("6F",ScheduleCompile!E541)),ISNUMBER(FIND("7F",ScheduleCompile!E541)),ISNUMBER(FIND("9F",ScheduleCompile!E541)),ISNUMBER(FIND("4F",ScheduleCompile!E541))),VALUE(LEFT(ScheduleCompile!E541,FIND("F",ScheduleCompile!E541)-1)),ScheduleCompile!E541)))))),ISTEXT(ScheduleCompile!#REF!)),"ENDTABLE",IF(ISERROR(IF(ScheduleCompile!E541="Off",0,IF(ScheduleCompile!E541="On",1,IF(ISNUMBER(ScheduleCompile!E541),ScheduleCompile!E541/1,IF(ISTEXT(ScheduleCompile!E541),IF(OR(ISNUMBER(FIND("5F",ScheduleCompile!E541)),ISNUMBER(FIND("0F",ScheduleCompile!E541)),ISNUMBER(FIND("8F",ScheduleCompile!E541)),ISNUMBER(FIND("1F",ScheduleCompile!E541)),ISNUMBER(FIND("2F",ScheduleCompile!E541)),ISNUMBER(FIND("3F",ScheduleCompile!E541)),ISNUMBER(FIND("6F",ScheduleCompile!E541)),ISNUMBER(FIND("7F",ScheduleCompile!E541)),ISNUMBER(FIND("9F",ScheduleCompile!E541)),ISNUMBER(FIND("4F",ScheduleCompile!E541))),VALUE(LEFT(ScheduleCompile!E541,FIND("F",ScheduleCompile!E541)-1)),ScheduleCompile!E541)))))),"",IF(ScheduleCompile!E541="Off",0,IF(ScheduleCompile!E541="On",1,IF(ISNUMBER(ScheduleCompile!E541),ScheduleCompile!E541/1,IF(ISTEXT(ScheduleCompile!E541),IF(OR(ISNUMBER(FIND("5F",ScheduleCompile!E541)),ISNUMBER(FIND("0F",ScheduleCompile!E541)),ISNUMBER(FIND("8F",ScheduleCompile!E541)),ISNUMBER(FIND("1F",ScheduleCompile!E541)),ISNUMBER(FIND("2F",ScheduleCompile!E541)),ISNUMBER(FIND("3F",ScheduleCompile!E541)),ISNUMBER(FIND("6F",ScheduleCompile!E541)),ISNUMBER(FIND("7F",ScheduleCompile!E541)),ISNUMBER(FIND("9F",ScheduleCompile!E541)),ISNUMBER(FIND("4F",ScheduleCompile!E541))),VALUE(LEFT(ScheduleCompile!E541,FIND("F",ScheduleCompile!E541)-1)),ScheduleCompile!E541)))))))</f>
        <v>48.5</v>
      </c>
      <c r="K548" s="1">
        <f>IF(AND(ISERROR(IF(ScheduleCompile!F541="Off",0,IF(ScheduleCompile!F541="On",1,IF(ISNUMBER(ScheduleCompile!F541),ScheduleCompile!F541/1,IF(ISTEXT(ScheduleCompile!F541),IF(OR(ISNUMBER(FIND("5F",ScheduleCompile!F541)),ISNUMBER(FIND("0F",ScheduleCompile!F541)),ISNUMBER(FIND("8F",ScheduleCompile!F541)),ISNUMBER(FIND("1F",ScheduleCompile!F541)),ISNUMBER(FIND("2F",ScheduleCompile!F541)),ISNUMBER(FIND("3F",ScheduleCompile!F541)),ISNUMBER(FIND("6F",ScheduleCompile!F541)),ISNUMBER(FIND("7F",ScheduleCompile!F541)),ISNUMBER(FIND("9F",ScheduleCompile!F541)),ISNUMBER(FIND("4F",ScheduleCompile!F541))),VALUE(LEFT(ScheduleCompile!F541,FIND("F",ScheduleCompile!F541)-1)),ScheduleCompile!F541)))))),ISTEXT(ScheduleCompile!#REF!)),"ENDTABLE",IF(ISERROR(IF(ScheduleCompile!F541="Off",0,IF(ScheduleCompile!F541="On",1,IF(ISNUMBER(ScheduleCompile!F541),ScheduleCompile!F541/1,IF(ISTEXT(ScheduleCompile!F541),IF(OR(ISNUMBER(FIND("5F",ScheduleCompile!F541)),ISNUMBER(FIND("0F",ScheduleCompile!F541)),ISNUMBER(FIND("8F",ScheduleCompile!F541)),ISNUMBER(FIND("1F",ScheduleCompile!F541)),ISNUMBER(FIND("2F",ScheduleCompile!F541)),ISNUMBER(FIND("3F",ScheduleCompile!F541)),ISNUMBER(FIND("6F",ScheduleCompile!F541)),ISNUMBER(FIND("7F",ScheduleCompile!F541)),ISNUMBER(FIND("9F",ScheduleCompile!F541)),ISNUMBER(FIND("4F",ScheduleCompile!F541))),VALUE(LEFT(ScheduleCompile!F541,FIND("F",ScheduleCompile!F541)-1)),ScheduleCompile!F541)))))),"",IF(ScheduleCompile!F541="Off",0,IF(ScheduleCompile!F541="On",1,IF(ISNUMBER(ScheduleCompile!F541),ScheduleCompile!F541/1,IF(ISTEXT(ScheduleCompile!F541),IF(OR(ISNUMBER(FIND("5F",ScheduleCompile!F541)),ISNUMBER(FIND("0F",ScheduleCompile!F541)),ISNUMBER(FIND("8F",ScheduleCompile!F541)),ISNUMBER(FIND("1F",ScheduleCompile!F541)),ISNUMBER(FIND("2F",ScheduleCompile!F541)),ISNUMBER(FIND("3F",ScheduleCompile!F541)),ISNUMBER(FIND("6F",ScheduleCompile!F541)),ISNUMBER(FIND("7F",ScheduleCompile!F541)),ISNUMBER(FIND("9F",ScheduleCompile!F541)),ISNUMBER(FIND("4F",ScheduleCompile!F541))),VALUE(LEFT(ScheduleCompile!F541,FIND("F",ScheduleCompile!F541)-1)),ScheduleCompile!F541)))))))</f>
        <v>48.5</v>
      </c>
      <c r="L548" s="1">
        <f>IF(AND(ISERROR(IF(ScheduleCompile!G541="Off",0,IF(ScheduleCompile!G541="On",1,IF(ISNUMBER(ScheduleCompile!G541),ScheduleCompile!G541/1,IF(ISTEXT(ScheduleCompile!G541),IF(OR(ISNUMBER(FIND("5F",ScheduleCompile!G541)),ISNUMBER(FIND("0F",ScheduleCompile!G541)),ISNUMBER(FIND("8F",ScheduleCompile!G541)),ISNUMBER(FIND("1F",ScheduleCompile!G541)),ISNUMBER(FIND("2F",ScheduleCompile!G541)),ISNUMBER(FIND("3F",ScheduleCompile!G541)),ISNUMBER(FIND("6F",ScheduleCompile!G541)),ISNUMBER(FIND("7F",ScheduleCompile!G541)),ISNUMBER(FIND("9F",ScheduleCompile!G541)),ISNUMBER(FIND("4F",ScheduleCompile!G541))),VALUE(LEFT(ScheduleCompile!G541,FIND("F",ScheduleCompile!G541)-1)),ScheduleCompile!G541)))))),ISTEXT(ScheduleCompile!#REF!)),"ENDTABLE",IF(ISERROR(IF(ScheduleCompile!G541="Off",0,IF(ScheduleCompile!G541="On",1,IF(ISNUMBER(ScheduleCompile!G541),ScheduleCompile!G541/1,IF(ISTEXT(ScheduleCompile!G541),IF(OR(ISNUMBER(FIND("5F",ScheduleCompile!G541)),ISNUMBER(FIND("0F",ScheduleCompile!G541)),ISNUMBER(FIND("8F",ScheduleCompile!G541)),ISNUMBER(FIND("1F",ScheduleCompile!G541)),ISNUMBER(FIND("2F",ScheduleCompile!G541)),ISNUMBER(FIND("3F",ScheduleCompile!G541)),ISNUMBER(FIND("6F",ScheduleCompile!G541)),ISNUMBER(FIND("7F",ScheduleCompile!G541)),ISNUMBER(FIND("9F",ScheduleCompile!G541)),ISNUMBER(FIND("4F",ScheduleCompile!G541))),VALUE(LEFT(ScheduleCompile!G541,FIND("F",ScheduleCompile!G541)-1)),ScheduleCompile!G541)))))),"",IF(ScheduleCompile!G541="Off",0,IF(ScheduleCompile!G541="On",1,IF(ISNUMBER(ScheduleCompile!G541),ScheduleCompile!G541/1,IF(ISTEXT(ScheduleCompile!G541),IF(OR(ISNUMBER(FIND("5F",ScheduleCompile!G541)),ISNUMBER(FIND("0F",ScheduleCompile!G541)),ISNUMBER(FIND("8F",ScheduleCompile!G541)),ISNUMBER(FIND("1F",ScheduleCompile!G541)),ISNUMBER(FIND("2F",ScheduleCompile!G541)),ISNUMBER(FIND("3F",ScheduleCompile!G541)),ISNUMBER(FIND("6F",ScheduleCompile!G541)),ISNUMBER(FIND("7F",ScheduleCompile!G541)),ISNUMBER(FIND("9F",ScheduleCompile!G541)),ISNUMBER(FIND("4F",ScheduleCompile!G541))),VALUE(LEFT(ScheduleCompile!G541,FIND("F",ScheduleCompile!G541)-1)),ScheduleCompile!G541)))))))</f>
        <v>48.5</v>
      </c>
      <c r="M548" s="1">
        <f>IF(AND(ISERROR(IF(ScheduleCompile!H541="Off",0,IF(ScheduleCompile!H541="On",1,IF(ISNUMBER(ScheduleCompile!H541),ScheduleCompile!H541/1,IF(ISTEXT(ScheduleCompile!H541),IF(OR(ISNUMBER(FIND("5F",ScheduleCompile!H541)),ISNUMBER(FIND("0F",ScheduleCompile!H541)),ISNUMBER(FIND("8F",ScheduleCompile!H541)),ISNUMBER(FIND("1F",ScheduleCompile!H541)),ISNUMBER(FIND("2F",ScheduleCompile!H541)),ISNUMBER(FIND("3F",ScheduleCompile!H541)),ISNUMBER(FIND("6F",ScheduleCompile!H541)),ISNUMBER(FIND("7F",ScheduleCompile!H541)),ISNUMBER(FIND("9F",ScheduleCompile!H541)),ISNUMBER(FIND("4F",ScheduleCompile!H541))),VALUE(LEFT(ScheduleCompile!H541,FIND("F",ScheduleCompile!H541)-1)),ScheduleCompile!H541)))))),ISTEXT(ScheduleCompile!#REF!)),"ENDTABLE",IF(ISERROR(IF(ScheduleCompile!H541="Off",0,IF(ScheduleCompile!H541="On",1,IF(ISNUMBER(ScheduleCompile!H541),ScheduleCompile!H541/1,IF(ISTEXT(ScheduleCompile!H541),IF(OR(ISNUMBER(FIND("5F",ScheduleCompile!H541)),ISNUMBER(FIND("0F",ScheduleCompile!H541)),ISNUMBER(FIND("8F",ScheduleCompile!H541)),ISNUMBER(FIND("1F",ScheduleCompile!H541)),ISNUMBER(FIND("2F",ScheduleCompile!H541)),ISNUMBER(FIND("3F",ScheduleCompile!H541)),ISNUMBER(FIND("6F",ScheduleCompile!H541)),ISNUMBER(FIND("7F",ScheduleCompile!H541)),ISNUMBER(FIND("9F",ScheduleCompile!H541)),ISNUMBER(FIND("4F",ScheduleCompile!H541))),VALUE(LEFT(ScheduleCompile!H541,FIND("F",ScheduleCompile!H541)-1)),ScheduleCompile!H541)))))),"",IF(ScheduleCompile!H541="Off",0,IF(ScheduleCompile!H541="On",1,IF(ISNUMBER(ScheduleCompile!H541),ScheduleCompile!H541/1,IF(ISTEXT(ScheduleCompile!H541),IF(OR(ISNUMBER(FIND("5F",ScheduleCompile!H541)),ISNUMBER(FIND("0F",ScheduleCompile!H541)),ISNUMBER(FIND("8F",ScheduleCompile!H541)),ISNUMBER(FIND("1F",ScheduleCompile!H541)),ISNUMBER(FIND("2F",ScheduleCompile!H541)),ISNUMBER(FIND("3F",ScheduleCompile!H541)),ISNUMBER(FIND("6F",ScheduleCompile!H541)),ISNUMBER(FIND("7F",ScheduleCompile!H541)),ISNUMBER(FIND("9F",ScheduleCompile!H541)),ISNUMBER(FIND("4F",ScheduleCompile!H541))),VALUE(LEFT(ScheduleCompile!H541,FIND("F",ScheduleCompile!H541)-1)),ScheduleCompile!H541)))))))</f>
        <v>48.5</v>
      </c>
      <c r="N548" s="1">
        <f>IF(AND(ISERROR(IF(ScheduleCompile!I541="Off",0,IF(ScheduleCompile!I541="On",1,IF(ISNUMBER(ScheduleCompile!I541),ScheduleCompile!I541/1,IF(ISTEXT(ScheduleCompile!I541),IF(OR(ISNUMBER(FIND("5F",ScheduleCompile!I541)),ISNUMBER(FIND("0F",ScheduleCompile!I541)),ISNUMBER(FIND("8F",ScheduleCompile!I541)),ISNUMBER(FIND("1F",ScheduleCompile!I541)),ISNUMBER(FIND("2F",ScheduleCompile!I541)),ISNUMBER(FIND("3F",ScheduleCompile!I541)),ISNUMBER(FIND("6F",ScheduleCompile!I541)),ISNUMBER(FIND("7F",ScheduleCompile!I541)),ISNUMBER(FIND("9F",ScheduleCompile!I541)),ISNUMBER(FIND("4F",ScheduleCompile!I541))),VALUE(LEFT(ScheduleCompile!I541,FIND("F",ScheduleCompile!I541)-1)),ScheduleCompile!I541)))))),ISTEXT(ScheduleCompile!#REF!)),"ENDTABLE",IF(ISERROR(IF(ScheduleCompile!I541="Off",0,IF(ScheduleCompile!I541="On",1,IF(ISNUMBER(ScheduleCompile!I541),ScheduleCompile!I541/1,IF(ISTEXT(ScheduleCompile!I541),IF(OR(ISNUMBER(FIND("5F",ScheduleCompile!I541)),ISNUMBER(FIND("0F",ScheduleCompile!I541)),ISNUMBER(FIND("8F",ScheduleCompile!I541)),ISNUMBER(FIND("1F",ScheduleCompile!I541)),ISNUMBER(FIND("2F",ScheduleCompile!I541)),ISNUMBER(FIND("3F",ScheduleCompile!I541)),ISNUMBER(FIND("6F",ScheduleCompile!I541)),ISNUMBER(FIND("7F",ScheduleCompile!I541)),ISNUMBER(FIND("9F",ScheduleCompile!I541)),ISNUMBER(FIND("4F",ScheduleCompile!I541))),VALUE(LEFT(ScheduleCompile!I541,FIND("F",ScheduleCompile!I541)-1)),ScheduleCompile!I541)))))),"",IF(ScheduleCompile!I541="Off",0,IF(ScheduleCompile!I541="On",1,IF(ISNUMBER(ScheduleCompile!I541),ScheduleCompile!I541/1,IF(ISTEXT(ScheduleCompile!I541),IF(OR(ISNUMBER(FIND("5F",ScheduleCompile!I541)),ISNUMBER(FIND("0F",ScheduleCompile!I541)),ISNUMBER(FIND("8F",ScheduleCompile!I541)),ISNUMBER(FIND("1F",ScheduleCompile!I541)),ISNUMBER(FIND("2F",ScheduleCompile!I541)),ISNUMBER(FIND("3F",ScheduleCompile!I541)),ISNUMBER(FIND("6F",ScheduleCompile!I541)),ISNUMBER(FIND("7F",ScheduleCompile!I541)),ISNUMBER(FIND("9F",ScheduleCompile!I541)),ISNUMBER(FIND("4F",ScheduleCompile!I541))),VALUE(LEFT(ScheduleCompile!I541,FIND("F",ScheduleCompile!I541)-1)),ScheduleCompile!I541)))))))</f>
        <v>48.5</v>
      </c>
      <c r="O548" s="1">
        <f>IF(AND(ISERROR(IF(ScheduleCompile!J541="Off",0,IF(ScheduleCompile!J541="On",1,IF(ISNUMBER(ScheduleCompile!J541),ScheduleCompile!J541/1,IF(ISTEXT(ScheduleCompile!J541),IF(OR(ISNUMBER(FIND("5F",ScheduleCompile!J541)),ISNUMBER(FIND("0F",ScheduleCompile!J541)),ISNUMBER(FIND("8F",ScheduleCompile!J541)),ISNUMBER(FIND("1F",ScheduleCompile!J541)),ISNUMBER(FIND("2F",ScheduleCompile!J541)),ISNUMBER(FIND("3F",ScheduleCompile!J541)),ISNUMBER(FIND("6F",ScheduleCompile!J541)),ISNUMBER(FIND("7F",ScheduleCompile!J541)),ISNUMBER(FIND("9F",ScheduleCompile!J541)),ISNUMBER(FIND("4F",ScheduleCompile!J541))),VALUE(LEFT(ScheduleCompile!J541,FIND("F",ScheduleCompile!J541)-1)),ScheduleCompile!J541)))))),ISTEXT(ScheduleCompile!#REF!)),"ENDTABLE",IF(ISERROR(IF(ScheduleCompile!J541="Off",0,IF(ScheduleCompile!J541="On",1,IF(ISNUMBER(ScheduleCompile!J541),ScheduleCompile!J541/1,IF(ISTEXT(ScheduleCompile!J541),IF(OR(ISNUMBER(FIND("5F",ScheduleCompile!J541)),ISNUMBER(FIND("0F",ScheduleCompile!J541)),ISNUMBER(FIND("8F",ScheduleCompile!J541)),ISNUMBER(FIND("1F",ScheduleCompile!J541)),ISNUMBER(FIND("2F",ScheduleCompile!J541)),ISNUMBER(FIND("3F",ScheduleCompile!J541)),ISNUMBER(FIND("6F",ScheduleCompile!J541)),ISNUMBER(FIND("7F",ScheduleCompile!J541)),ISNUMBER(FIND("9F",ScheduleCompile!J541)),ISNUMBER(FIND("4F",ScheduleCompile!J541))),VALUE(LEFT(ScheduleCompile!J541,FIND("F",ScheduleCompile!J541)-1)),ScheduleCompile!J541)))))),"",IF(ScheduleCompile!J541="Off",0,IF(ScheduleCompile!J541="On",1,IF(ISNUMBER(ScheduleCompile!J541),ScheduleCompile!J541/1,IF(ISTEXT(ScheduleCompile!J541),IF(OR(ISNUMBER(FIND("5F",ScheduleCompile!J541)),ISNUMBER(FIND("0F",ScheduleCompile!J541)),ISNUMBER(FIND("8F",ScheduleCompile!J541)),ISNUMBER(FIND("1F",ScheduleCompile!J541)),ISNUMBER(FIND("2F",ScheduleCompile!J541)),ISNUMBER(FIND("3F",ScheduleCompile!J541)),ISNUMBER(FIND("6F",ScheduleCompile!J541)),ISNUMBER(FIND("7F",ScheduleCompile!J541)),ISNUMBER(FIND("9F",ScheduleCompile!J541)),ISNUMBER(FIND("4F",ScheduleCompile!J541))),VALUE(LEFT(ScheduleCompile!J541,FIND("F",ScheduleCompile!J541)-1)),ScheduleCompile!J541)))))))</f>
        <v>48.5</v>
      </c>
      <c r="P548" s="1">
        <f>IF(AND(ISERROR(IF(ScheduleCompile!K541="Off",0,IF(ScheduleCompile!K541="On",1,IF(ISNUMBER(ScheduleCompile!K541),ScheduleCompile!K541/1,IF(ISTEXT(ScheduleCompile!K541),IF(OR(ISNUMBER(FIND("5F",ScheduleCompile!K541)),ISNUMBER(FIND("0F",ScheduleCompile!K541)),ISNUMBER(FIND("8F",ScheduleCompile!K541)),ISNUMBER(FIND("1F",ScheduleCompile!K541)),ISNUMBER(FIND("2F",ScheduleCompile!K541)),ISNUMBER(FIND("3F",ScheduleCompile!K541)),ISNUMBER(FIND("6F",ScheduleCompile!K541)),ISNUMBER(FIND("7F",ScheduleCompile!K541)),ISNUMBER(FIND("9F",ScheduleCompile!K541)),ISNUMBER(FIND("4F",ScheduleCompile!K541))),VALUE(LEFT(ScheduleCompile!K541,FIND("F",ScheduleCompile!K541)-1)),ScheduleCompile!K541)))))),ISTEXT(ScheduleCompile!#REF!)),"ENDTABLE",IF(ISERROR(IF(ScheduleCompile!K541="Off",0,IF(ScheduleCompile!K541="On",1,IF(ISNUMBER(ScheduleCompile!K541),ScheduleCompile!K541/1,IF(ISTEXT(ScheduleCompile!K541),IF(OR(ISNUMBER(FIND("5F",ScheduleCompile!K541)),ISNUMBER(FIND("0F",ScheduleCompile!K541)),ISNUMBER(FIND("8F",ScheduleCompile!K541)),ISNUMBER(FIND("1F",ScheduleCompile!K541)),ISNUMBER(FIND("2F",ScheduleCompile!K541)),ISNUMBER(FIND("3F",ScheduleCompile!K541)),ISNUMBER(FIND("6F",ScheduleCompile!K541)),ISNUMBER(FIND("7F",ScheduleCompile!K541)),ISNUMBER(FIND("9F",ScheduleCompile!K541)),ISNUMBER(FIND("4F",ScheduleCompile!K541))),VALUE(LEFT(ScheduleCompile!K541,FIND("F",ScheduleCompile!K541)-1)),ScheduleCompile!K541)))))),"",IF(ScheduleCompile!K541="Off",0,IF(ScheduleCompile!K541="On",1,IF(ISNUMBER(ScheduleCompile!K541),ScheduleCompile!K541/1,IF(ISTEXT(ScheduleCompile!K541),IF(OR(ISNUMBER(FIND("5F",ScheduleCompile!K541)),ISNUMBER(FIND("0F",ScheduleCompile!K541)),ISNUMBER(FIND("8F",ScheduleCompile!K541)),ISNUMBER(FIND("1F",ScheduleCompile!K541)),ISNUMBER(FIND("2F",ScheduleCompile!K541)),ISNUMBER(FIND("3F",ScheduleCompile!K541)),ISNUMBER(FIND("6F",ScheduleCompile!K541)),ISNUMBER(FIND("7F",ScheduleCompile!K541)),ISNUMBER(FIND("9F",ScheduleCompile!K541)),ISNUMBER(FIND("4F",ScheduleCompile!K541))),VALUE(LEFT(ScheduleCompile!K541,FIND("F",ScheduleCompile!K541)-1)),ScheduleCompile!K541)))))))</f>
        <v>48.5</v>
      </c>
      <c r="Q548" s="1">
        <f>IF(AND(ISERROR(IF(ScheduleCompile!L541="Off",0,IF(ScheduleCompile!L541="On",1,IF(ISNUMBER(ScheduleCompile!L541),ScheduleCompile!L541/1,IF(ISTEXT(ScheduleCompile!L541),IF(OR(ISNUMBER(FIND("5F",ScheduleCompile!L541)),ISNUMBER(FIND("0F",ScheduleCompile!L541)),ISNUMBER(FIND("8F",ScheduleCompile!L541)),ISNUMBER(FIND("1F",ScheduleCompile!L541)),ISNUMBER(FIND("2F",ScheduleCompile!L541)),ISNUMBER(FIND("3F",ScheduleCompile!L541)),ISNUMBER(FIND("6F",ScheduleCompile!L541)),ISNUMBER(FIND("7F",ScheduleCompile!L541)),ISNUMBER(FIND("9F",ScheduleCompile!L541)),ISNUMBER(FIND("4F",ScheduleCompile!L541))),VALUE(LEFT(ScheduleCompile!L541,FIND("F",ScheduleCompile!L541)-1)),ScheduleCompile!L541)))))),ISTEXT(ScheduleCompile!#REF!)),"ENDTABLE",IF(ISERROR(IF(ScheduleCompile!L541="Off",0,IF(ScheduleCompile!L541="On",1,IF(ISNUMBER(ScheduleCompile!L541),ScheduleCompile!L541/1,IF(ISTEXT(ScheduleCompile!L541),IF(OR(ISNUMBER(FIND("5F",ScheduleCompile!L541)),ISNUMBER(FIND("0F",ScheduleCompile!L541)),ISNUMBER(FIND("8F",ScheduleCompile!L541)),ISNUMBER(FIND("1F",ScheduleCompile!L541)),ISNUMBER(FIND("2F",ScheduleCompile!L541)),ISNUMBER(FIND("3F",ScheduleCompile!L541)),ISNUMBER(FIND("6F",ScheduleCompile!L541)),ISNUMBER(FIND("7F",ScheduleCompile!L541)),ISNUMBER(FIND("9F",ScheduleCompile!L541)),ISNUMBER(FIND("4F",ScheduleCompile!L541))),VALUE(LEFT(ScheduleCompile!L541,FIND("F",ScheduleCompile!L541)-1)),ScheduleCompile!L541)))))),"",IF(ScheduleCompile!L541="Off",0,IF(ScheduleCompile!L541="On",1,IF(ISNUMBER(ScheduleCompile!L541),ScheduleCompile!L541/1,IF(ISTEXT(ScheduleCompile!L541),IF(OR(ISNUMBER(FIND("5F",ScheduleCompile!L541)),ISNUMBER(FIND("0F",ScheduleCompile!L541)),ISNUMBER(FIND("8F",ScheduleCompile!L541)),ISNUMBER(FIND("1F",ScheduleCompile!L541)),ISNUMBER(FIND("2F",ScheduleCompile!L541)),ISNUMBER(FIND("3F",ScheduleCompile!L541)),ISNUMBER(FIND("6F",ScheduleCompile!L541)),ISNUMBER(FIND("7F",ScheduleCompile!L541)),ISNUMBER(FIND("9F",ScheduleCompile!L541)),ISNUMBER(FIND("4F",ScheduleCompile!L541))),VALUE(LEFT(ScheduleCompile!L541,FIND("F",ScheduleCompile!L541)-1)),ScheduleCompile!L541)))))))</f>
        <v>48.5</v>
      </c>
      <c r="R548" s="1">
        <f>IF(AND(ISERROR(IF(ScheduleCompile!M541="Off",0,IF(ScheduleCompile!M541="On",1,IF(ISNUMBER(ScheduleCompile!M541),ScheduleCompile!M541/1,IF(ISTEXT(ScheduleCompile!M541),IF(OR(ISNUMBER(FIND("5F",ScheduleCompile!M541)),ISNUMBER(FIND("0F",ScheduleCompile!M541)),ISNUMBER(FIND("8F",ScheduleCompile!M541)),ISNUMBER(FIND("1F",ScheduleCompile!M541)),ISNUMBER(FIND("2F",ScheduleCompile!M541)),ISNUMBER(FIND("3F",ScheduleCompile!M541)),ISNUMBER(FIND("6F",ScheduleCompile!M541)),ISNUMBER(FIND("7F",ScheduleCompile!M541)),ISNUMBER(FIND("9F",ScheduleCompile!M541)),ISNUMBER(FIND("4F",ScheduleCompile!M541))),VALUE(LEFT(ScheduleCompile!M541,FIND("F",ScheduleCompile!M541)-1)),ScheduleCompile!M541)))))),ISTEXT(ScheduleCompile!#REF!)),"ENDTABLE",IF(ISERROR(IF(ScheduleCompile!M541="Off",0,IF(ScheduleCompile!M541="On",1,IF(ISNUMBER(ScheduleCompile!M541),ScheduleCompile!M541/1,IF(ISTEXT(ScheduleCompile!M541),IF(OR(ISNUMBER(FIND("5F",ScheduleCompile!M541)),ISNUMBER(FIND("0F",ScheduleCompile!M541)),ISNUMBER(FIND("8F",ScheduleCompile!M541)),ISNUMBER(FIND("1F",ScheduleCompile!M541)),ISNUMBER(FIND("2F",ScheduleCompile!M541)),ISNUMBER(FIND("3F",ScheduleCompile!M541)),ISNUMBER(FIND("6F",ScheduleCompile!M541)),ISNUMBER(FIND("7F",ScheduleCompile!M541)),ISNUMBER(FIND("9F",ScheduleCompile!M541)),ISNUMBER(FIND("4F",ScheduleCompile!M541))),VALUE(LEFT(ScheduleCompile!M541,FIND("F",ScheduleCompile!M541)-1)),ScheduleCompile!M541)))))),"",IF(ScheduleCompile!M541="Off",0,IF(ScheduleCompile!M541="On",1,IF(ISNUMBER(ScheduleCompile!M541),ScheduleCompile!M541/1,IF(ISTEXT(ScheduleCompile!M541),IF(OR(ISNUMBER(FIND("5F",ScheduleCompile!M541)),ISNUMBER(FIND("0F",ScheduleCompile!M541)),ISNUMBER(FIND("8F",ScheduleCompile!M541)),ISNUMBER(FIND("1F",ScheduleCompile!M541)),ISNUMBER(FIND("2F",ScheduleCompile!M541)),ISNUMBER(FIND("3F",ScheduleCompile!M541)),ISNUMBER(FIND("6F",ScheduleCompile!M541)),ISNUMBER(FIND("7F",ScheduleCompile!M541)),ISNUMBER(FIND("9F",ScheduleCompile!M541)),ISNUMBER(FIND("4F",ScheduleCompile!M541))),VALUE(LEFT(ScheduleCompile!M541,FIND("F",ScheduleCompile!M541)-1)),ScheduleCompile!M541)))))))</f>
        <v>48.5</v>
      </c>
      <c r="S548" s="1">
        <f>IF(AND(ISERROR(IF(ScheduleCompile!N541="Off",0,IF(ScheduleCompile!N541="On",1,IF(ISNUMBER(ScheduleCompile!N541),ScheduleCompile!N541/1,IF(ISTEXT(ScheduleCompile!N541),IF(OR(ISNUMBER(FIND("5F",ScheduleCompile!N541)),ISNUMBER(FIND("0F",ScheduleCompile!N541)),ISNUMBER(FIND("8F",ScheduleCompile!N541)),ISNUMBER(FIND("1F",ScheduleCompile!N541)),ISNUMBER(FIND("2F",ScheduleCompile!N541)),ISNUMBER(FIND("3F",ScheduleCompile!N541)),ISNUMBER(FIND("6F",ScheduleCompile!N541)),ISNUMBER(FIND("7F",ScheduleCompile!N541)),ISNUMBER(FIND("9F",ScheduleCompile!N541)),ISNUMBER(FIND("4F",ScheduleCompile!N541))),VALUE(LEFT(ScheduleCompile!N541,FIND("F",ScheduleCompile!N541)-1)),ScheduleCompile!N541)))))),ISTEXT(ScheduleCompile!#REF!)),"ENDTABLE",IF(ISERROR(IF(ScheduleCompile!N541="Off",0,IF(ScheduleCompile!N541="On",1,IF(ISNUMBER(ScheduleCompile!N541),ScheduleCompile!N541/1,IF(ISTEXT(ScheduleCompile!N541),IF(OR(ISNUMBER(FIND("5F",ScheduleCompile!N541)),ISNUMBER(FIND("0F",ScheduleCompile!N541)),ISNUMBER(FIND("8F",ScheduleCompile!N541)),ISNUMBER(FIND("1F",ScheduleCompile!N541)),ISNUMBER(FIND("2F",ScheduleCompile!N541)),ISNUMBER(FIND("3F",ScheduleCompile!N541)),ISNUMBER(FIND("6F",ScheduleCompile!N541)),ISNUMBER(FIND("7F",ScheduleCompile!N541)),ISNUMBER(FIND("9F",ScheduleCompile!N541)),ISNUMBER(FIND("4F",ScheduleCompile!N541))),VALUE(LEFT(ScheduleCompile!N541,FIND("F",ScheduleCompile!N541)-1)),ScheduleCompile!N541)))))),"",IF(ScheduleCompile!N541="Off",0,IF(ScheduleCompile!N541="On",1,IF(ISNUMBER(ScheduleCompile!N541),ScheduleCompile!N541/1,IF(ISTEXT(ScheduleCompile!N541),IF(OR(ISNUMBER(FIND("5F",ScheduleCompile!N541)),ISNUMBER(FIND("0F",ScheduleCompile!N541)),ISNUMBER(FIND("8F",ScheduleCompile!N541)),ISNUMBER(FIND("1F",ScheduleCompile!N541)),ISNUMBER(FIND("2F",ScheduleCompile!N541)),ISNUMBER(FIND("3F",ScheduleCompile!N541)),ISNUMBER(FIND("6F",ScheduleCompile!N541)),ISNUMBER(FIND("7F",ScheduleCompile!N541)),ISNUMBER(FIND("9F",ScheduleCompile!N541)),ISNUMBER(FIND("4F",ScheduleCompile!N541))),VALUE(LEFT(ScheduleCompile!N541,FIND("F",ScheduleCompile!N541)-1)),ScheduleCompile!N541)))))))</f>
        <v>48.5</v>
      </c>
      <c r="T548" s="1">
        <f>IF(AND(ISERROR(IF(ScheduleCompile!O541="Off",0,IF(ScheduleCompile!O541="On",1,IF(ISNUMBER(ScheduleCompile!O541),ScheduleCompile!O541/1,IF(ISTEXT(ScheduleCompile!O541),IF(OR(ISNUMBER(FIND("5F",ScheduleCompile!O541)),ISNUMBER(FIND("0F",ScheduleCompile!O541)),ISNUMBER(FIND("8F",ScheduleCompile!O541)),ISNUMBER(FIND("1F",ScheduleCompile!O541)),ISNUMBER(FIND("2F",ScheduleCompile!O541)),ISNUMBER(FIND("3F",ScheduleCompile!O541)),ISNUMBER(FIND("6F",ScheduleCompile!O541)),ISNUMBER(FIND("7F",ScheduleCompile!O541)),ISNUMBER(FIND("9F",ScheduleCompile!O541)),ISNUMBER(FIND("4F",ScheduleCompile!O541))),VALUE(LEFT(ScheduleCompile!O541,FIND("F",ScheduleCompile!O541)-1)),ScheduleCompile!O541)))))),ISTEXT(ScheduleCompile!#REF!)),"ENDTABLE",IF(ISERROR(IF(ScheduleCompile!O541="Off",0,IF(ScheduleCompile!O541="On",1,IF(ISNUMBER(ScheduleCompile!O541),ScheduleCompile!O541/1,IF(ISTEXT(ScheduleCompile!O541),IF(OR(ISNUMBER(FIND("5F",ScheduleCompile!O541)),ISNUMBER(FIND("0F",ScheduleCompile!O541)),ISNUMBER(FIND("8F",ScheduleCompile!O541)),ISNUMBER(FIND("1F",ScheduleCompile!O541)),ISNUMBER(FIND("2F",ScheduleCompile!O541)),ISNUMBER(FIND("3F",ScheduleCompile!O541)),ISNUMBER(FIND("6F",ScheduleCompile!O541)),ISNUMBER(FIND("7F",ScheduleCompile!O541)),ISNUMBER(FIND("9F",ScheduleCompile!O541)),ISNUMBER(FIND("4F",ScheduleCompile!O541))),VALUE(LEFT(ScheduleCompile!O541,FIND("F",ScheduleCompile!O541)-1)),ScheduleCompile!O541)))))),"",IF(ScheduleCompile!O541="Off",0,IF(ScheduleCompile!O541="On",1,IF(ISNUMBER(ScheduleCompile!O541),ScheduleCompile!O541/1,IF(ISTEXT(ScheduleCompile!O541),IF(OR(ISNUMBER(FIND("5F",ScheduleCompile!O541)),ISNUMBER(FIND("0F",ScheduleCompile!O541)),ISNUMBER(FIND("8F",ScheduleCompile!O541)),ISNUMBER(FIND("1F",ScheduleCompile!O541)),ISNUMBER(FIND("2F",ScheduleCompile!O541)),ISNUMBER(FIND("3F",ScheduleCompile!O541)),ISNUMBER(FIND("6F",ScheduleCompile!O541)),ISNUMBER(FIND("7F",ScheduleCompile!O541)),ISNUMBER(FIND("9F",ScheduleCompile!O541)),ISNUMBER(FIND("4F",ScheduleCompile!O541))),VALUE(LEFT(ScheduleCompile!O541,FIND("F",ScheduleCompile!O541)-1)),ScheduleCompile!O541)))))))</f>
        <v>48.5</v>
      </c>
      <c r="U548" s="1">
        <f>IF(AND(ISERROR(IF(ScheduleCompile!P541="Off",0,IF(ScheduleCompile!P541="On",1,IF(ISNUMBER(ScheduleCompile!P541),ScheduleCompile!P541/1,IF(ISTEXT(ScheduleCompile!P541),IF(OR(ISNUMBER(FIND("5F",ScheduleCompile!P541)),ISNUMBER(FIND("0F",ScheduleCompile!P541)),ISNUMBER(FIND("8F",ScheduleCompile!P541)),ISNUMBER(FIND("1F",ScheduleCompile!P541)),ISNUMBER(FIND("2F",ScheduleCompile!P541)),ISNUMBER(FIND("3F",ScheduleCompile!P541)),ISNUMBER(FIND("6F",ScheduleCompile!P541)),ISNUMBER(FIND("7F",ScheduleCompile!P541)),ISNUMBER(FIND("9F",ScheduleCompile!P541)),ISNUMBER(FIND("4F",ScheduleCompile!P541))),VALUE(LEFT(ScheduleCompile!P541,FIND("F",ScheduleCompile!P541)-1)),ScheduleCompile!P541)))))),ISTEXT(ScheduleCompile!#REF!)),"ENDTABLE",IF(ISERROR(IF(ScheduleCompile!P541="Off",0,IF(ScheduleCompile!P541="On",1,IF(ISNUMBER(ScheduleCompile!P541),ScheduleCompile!P541/1,IF(ISTEXT(ScheduleCompile!P541),IF(OR(ISNUMBER(FIND("5F",ScheduleCompile!P541)),ISNUMBER(FIND("0F",ScheduleCompile!P541)),ISNUMBER(FIND("8F",ScheduleCompile!P541)),ISNUMBER(FIND("1F",ScheduleCompile!P541)),ISNUMBER(FIND("2F",ScheduleCompile!P541)),ISNUMBER(FIND("3F",ScheduleCompile!P541)),ISNUMBER(FIND("6F",ScheduleCompile!P541)),ISNUMBER(FIND("7F",ScheduleCompile!P541)),ISNUMBER(FIND("9F",ScheduleCompile!P541)),ISNUMBER(FIND("4F",ScheduleCompile!P541))),VALUE(LEFT(ScheduleCompile!P541,FIND("F",ScheduleCompile!P541)-1)),ScheduleCompile!P541)))))),"",IF(ScheduleCompile!P541="Off",0,IF(ScheduleCompile!P541="On",1,IF(ISNUMBER(ScheduleCompile!P541),ScheduleCompile!P541/1,IF(ISTEXT(ScheduleCompile!P541),IF(OR(ISNUMBER(FIND("5F",ScheduleCompile!P541)),ISNUMBER(FIND("0F",ScheduleCompile!P541)),ISNUMBER(FIND("8F",ScheduleCompile!P541)),ISNUMBER(FIND("1F",ScheduleCompile!P541)),ISNUMBER(FIND("2F",ScheduleCompile!P541)),ISNUMBER(FIND("3F",ScheduleCompile!P541)),ISNUMBER(FIND("6F",ScheduleCompile!P541)),ISNUMBER(FIND("7F",ScheduleCompile!P541)),ISNUMBER(FIND("9F",ScheduleCompile!P541)),ISNUMBER(FIND("4F",ScheduleCompile!P541))),VALUE(LEFT(ScheduleCompile!P541,FIND("F",ScheduleCompile!P541)-1)),ScheduleCompile!P541)))))))</f>
        <v>48.5</v>
      </c>
      <c r="V548" s="1">
        <f>IF(AND(ISERROR(IF(ScheduleCompile!Q541="Off",0,IF(ScheduleCompile!Q541="On",1,IF(ISNUMBER(ScheduleCompile!Q541),ScheduleCompile!Q541/1,IF(ISTEXT(ScheduleCompile!Q541),IF(OR(ISNUMBER(FIND("5F",ScheduleCompile!Q541)),ISNUMBER(FIND("0F",ScheduleCompile!Q541)),ISNUMBER(FIND("8F",ScheduleCompile!Q541)),ISNUMBER(FIND("1F",ScheduleCompile!Q541)),ISNUMBER(FIND("2F",ScheduleCompile!Q541)),ISNUMBER(FIND("3F",ScheduleCompile!Q541)),ISNUMBER(FIND("6F",ScheduleCompile!Q541)),ISNUMBER(FIND("7F",ScheduleCompile!Q541)),ISNUMBER(FIND("9F",ScheduleCompile!Q541)),ISNUMBER(FIND("4F",ScheduleCompile!Q541))),VALUE(LEFT(ScheduleCompile!Q541,FIND("F",ScheduleCompile!Q541)-1)),ScheduleCompile!Q541)))))),ISTEXT(ScheduleCompile!#REF!)),"ENDTABLE",IF(ISERROR(IF(ScheduleCompile!Q541="Off",0,IF(ScheduleCompile!Q541="On",1,IF(ISNUMBER(ScheduleCompile!Q541),ScheduleCompile!Q541/1,IF(ISTEXT(ScheduleCompile!Q541),IF(OR(ISNUMBER(FIND("5F",ScheduleCompile!Q541)),ISNUMBER(FIND("0F",ScheduleCompile!Q541)),ISNUMBER(FIND("8F",ScheduleCompile!Q541)),ISNUMBER(FIND("1F",ScheduleCompile!Q541)),ISNUMBER(FIND("2F",ScheduleCompile!Q541)),ISNUMBER(FIND("3F",ScheduleCompile!Q541)),ISNUMBER(FIND("6F",ScheduleCompile!Q541)),ISNUMBER(FIND("7F",ScheduleCompile!Q541)),ISNUMBER(FIND("9F",ScheduleCompile!Q541)),ISNUMBER(FIND("4F",ScheduleCompile!Q541))),VALUE(LEFT(ScheduleCompile!Q541,FIND("F",ScheduleCompile!Q541)-1)),ScheduleCompile!Q541)))))),"",IF(ScheduleCompile!Q541="Off",0,IF(ScheduleCompile!Q541="On",1,IF(ISNUMBER(ScheduleCompile!Q541),ScheduleCompile!Q541/1,IF(ISTEXT(ScheduleCompile!Q541),IF(OR(ISNUMBER(FIND("5F",ScheduleCompile!Q541)),ISNUMBER(FIND("0F",ScheduleCompile!Q541)),ISNUMBER(FIND("8F",ScheduleCompile!Q541)),ISNUMBER(FIND("1F",ScheduleCompile!Q541)),ISNUMBER(FIND("2F",ScheduleCompile!Q541)),ISNUMBER(FIND("3F",ScheduleCompile!Q541)),ISNUMBER(FIND("6F",ScheduleCompile!Q541)),ISNUMBER(FIND("7F",ScheduleCompile!Q541)),ISNUMBER(FIND("9F",ScheduleCompile!Q541)),ISNUMBER(FIND("4F",ScheduleCompile!Q541))),VALUE(LEFT(ScheduleCompile!Q541,FIND("F",ScheduleCompile!Q541)-1)),ScheduleCompile!Q541)))))))</f>
        <v>48.5</v>
      </c>
      <c r="W548" s="1">
        <f>IF(AND(ISERROR(IF(ScheduleCompile!R541="Off",0,IF(ScheduleCompile!R541="On",1,IF(ISNUMBER(ScheduleCompile!R541),ScheduleCompile!R541/1,IF(ISTEXT(ScheduleCompile!R541),IF(OR(ISNUMBER(FIND("5F",ScheduleCompile!R541)),ISNUMBER(FIND("0F",ScheduleCompile!R541)),ISNUMBER(FIND("8F",ScheduleCompile!R541)),ISNUMBER(FIND("1F",ScheduleCompile!R541)),ISNUMBER(FIND("2F",ScheduleCompile!R541)),ISNUMBER(FIND("3F",ScheduleCompile!R541)),ISNUMBER(FIND("6F",ScheduleCompile!R541)),ISNUMBER(FIND("7F",ScheduleCompile!R541)),ISNUMBER(FIND("9F",ScheduleCompile!R541)),ISNUMBER(FIND("4F",ScheduleCompile!R541))),VALUE(LEFT(ScheduleCompile!R541,FIND("F",ScheduleCompile!R541)-1)),ScheduleCompile!R541)))))),ISTEXT(ScheduleCompile!#REF!)),"ENDTABLE",IF(ISERROR(IF(ScheduleCompile!R541="Off",0,IF(ScheduleCompile!R541="On",1,IF(ISNUMBER(ScheduleCompile!R541),ScheduleCompile!R541/1,IF(ISTEXT(ScheduleCompile!R541),IF(OR(ISNUMBER(FIND("5F",ScheduleCompile!R541)),ISNUMBER(FIND("0F",ScheduleCompile!R541)),ISNUMBER(FIND("8F",ScheduleCompile!R541)),ISNUMBER(FIND("1F",ScheduleCompile!R541)),ISNUMBER(FIND("2F",ScheduleCompile!R541)),ISNUMBER(FIND("3F",ScheduleCompile!R541)),ISNUMBER(FIND("6F",ScheduleCompile!R541)),ISNUMBER(FIND("7F",ScheduleCompile!R541)),ISNUMBER(FIND("9F",ScheduleCompile!R541)),ISNUMBER(FIND("4F",ScheduleCompile!R541))),VALUE(LEFT(ScheduleCompile!R541,FIND("F",ScheduleCompile!R541)-1)),ScheduleCompile!R541)))))),"",IF(ScheduleCompile!R541="Off",0,IF(ScheduleCompile!R541="On",1,IF(ISNUMBER(ScheduleCompile!R541),ScheduleCompile!R541/1,IF(ISTEXT(ScheduleCompile!R541),IF(OR(ISNUMBER(FIND("5F",ScheduleCompile!R541)),ISNUMBER(FIND("0F",ScheduleCompile!R541)),ISNUMBER(FIND("8F",ScheduleCompile!R541)),ISNUMBER(FIND("1F",ScheduleCompile!R541)),ISNUMBER(FIND("2F",ScheduleCompile!R541)),ISNUMBER(FIND("3F",ScheduleCompile!R541)),ISNUMBER(FIND("6F",ScheduleCompile!R541)),ISNUMBER(FIND("7F",ScheduleCompile!R541)),ISNUMBER(FIND("9F",ScheduleCompile!R541)),ISNUMBER(FIND("4F",ScheduleCompile!R541))),VALUE(LEFT(ScheduleCompile!R541,FIND("F",ScheduleCompile!R541)-1)),ScheduleCompile!R541)))))))</f>
        <v>48.5</v>
      </c>
      <c r="X548" s="1">
        <f>IF(AND(ISERROR(IF(ScheduleCompile!S541="Off",0,IF(ScheduleCompile!S541="On",1,IF(ISNUMBER(ScheduleCompile!S541),ScheduleCompile!S541/1,IF(ISTEXT(ScheduleCompile!S541),IF(OR(ISNUMBER(FIND("5F",ScheduleCompile!S541)),ISNUMBER(FIND("0F",ScheduleCompile!S541)),ISNUMBER(FIND("8F",ScheduleCompile!S541)),ISNUMBER(FIND("1F",ScheduleCompile!S541)),ISNUMBER(FIND("2F",ScheduleCompile!S541)),ISNUMBER(FIND("3F",ScheduleCompile!S541)),ISNUMBER(FIND("6F",ScheduleCompile!S541)),ISNUMBER(FIND("7F",ScheduleCompile!S541)),ISNUMBER(FIND("9F",ScheduleCompile!S541)),ISNUMBER(FIND("4F",ScheduleCompile!S541))),VALUE(LEFT(ScheduleCompile!S541,FIND("F",ScheduleCompile!S541)-1)),ScheduleCompile!S541)))))),ISTEXT(ScheduleCompile!#REF!)),"ENDTABLE",IF(ISERROR(IF(ScheduleCompile!S541="Off",0,IF(ScheduleCompile!S541="On",1,IF(ISNUMBER(ScheduleCompile!S541),ScheduleCompile!S541/1,IF(ISTEXT(ScheduleCompile!S541),IF(OR(ISNUMBER(FIND("5F",ScheduleCompile!S541)),ISNUMBER(FIND("0F",ScheduleCompile!S541)),ISNUMBER(FIND("8F",ScheduleCompile!S541)),ISNUMBER(FIND("1F",ScheduleCompile!S541)),ISNUMBER(FIND("2F",ScheduleCompile!S541)),ISNUMBER(FIND("3F",ScheduleCompile!S541)),ISNUMBER(FIND("6F",ScheduleCompile!S541)),ISNUMBER(FIND("7F",ScheduleCompile!S541)),ISNUMBER(FIND("9F",ScheduleCompile!S541)),ISNUMBER(FIND("4F",ScheduleCompile!S541))),VALUE(LEFT(ScheduleCompile!S541,FIND("F",ScheduleCompile!S541)-1)),ScheduleCompile!S541)))))),"",IF(ScheduleCompile!S541="Off",0,IF(ScheduleCompile!S541="On",1,IF(ISNUMBER(ScheduleCompile!S541),ScheduleCompile!S541/1,IF(ISTEXT(ScheduleCompile!S541),IF(OR(ISNUMBER(FIND("5F",ScheduleCompile!S541)),ISNUMBER(FIND("0F",ScheduleCompile!S541)),ISNUMBER(FIND("8F",ScheduleCompile!S541)),ISNUMBER(FIND("1F",ScheduleCompile!S541)),ISNUMBER(FIND("2F",ScheduleCompile!S541)),ISNUMBER(FIND("3F",ScheduleCompile!S541)),ISNUMBER(FIND("6F",ScheduleCompile!S541)),ISNUMBER(FIND("7F",ScheduleCompile!S541)),ISNUMBER(FIND("9F",ScheduleCompile!S541)),ISNUMBER(FIND("4F",ScheduleCompile!S541))),VALUE(LEFT(ScheduleCompile!S541,FIND("F",ScheduleCompile!S541)-1)),ScheduleCompile!S541)))))))</f>
        <v>48.5</v>
      </c>
      <c r="Y548" s="1">
        <f>IF(AND(ISERROR(IF(ScheduleCompile!T541="Off",0,IF(ScheduleCompile!T541="On",1,IF(ISNUMBER(ScheduleCompile!T541),ScheduleCompile!T541/1,IF(ISTEXT(ScheduleCompile!T541),IF(OR(ISNUMBER(FIND("5F",ScheduleCompile!T541)),ISNUMBER(FIND("0F",ScheduleCompile!T541)),ISNUMBER(FIND("8F",ScheduleCompile!T541)),ISNUMBER(FIND("1F",ScheduleCompile!T541)),ISNUMBER(FIND("2F",ScheduleCompile!T541)),ISNUMBER(FIND("3F",ScheduleCompile!T541)),ISNUMBER(FIND("6F",ScheduleCompile!T541)),ISNUMBER(FIND("7F",ScheduleCompile!T541)),ISNUMBER(FIND("9F",ScheduleCompile!T541)),ISNUMBER(FIND("4F",ScheduleCompile!T541))),VALUE(LEFT(ScheduleCompile!T541,FIND("F",ScheduleCompile!T541)-1)),ScheduleCompile!T541)))))),ISTEXT(ScheduleCompile!#REF!)),"ENDTABLE",IF(ISERROR(IF(ScheduleCompile!T541="Off",0,IF(ScheduleCompile!T541="On",1,IF(ISNUMBER(ScheduleCompile!T541),ScheduleCompile!T541/1,IF(ISTEXT(ScheduleCompile!T541),IF(OR(ISNUMBER(FIND("5F",ScheduleCompile!T541)),ISNUMBER(FIND("0F",ScheduleCompile!T541)),ISNUMBER(FIND("8F",ScheduleCompile!T541)),ISNUMBER(FIND("1F",ScheduleCompile!T541)),ISNUMBER(FIND("2F",ScheduleCompile!T541)),ISNUMBER(FIND("3F",ScheduleCompile!T541)),ISNUMBER(FIND("6F",ScheduleCompile!T541)),ISNUMBER(FIND("7F",ScheduleCompile!T541)),ISNUMBER(FIND("9F",ScheduleCompile!T541)),ISNUMBER(FIND("4F",ScheduleCompile!T541))),VALUE(LEFT(ScheduleCompile!T541,FIND("F",ScheduleCompile!T541)-1)),ScheduleCompile!T541)))))),"",IF(ScheduleCompile!T541="Off",0,IF(ScheduleCompile!T541="On",1,IF(ISNUMBER(ScheduleCompile!T541),ScheduleCompile!T541/1,IF(ISTEXT(ScheduleCompile!T541),IF(OR(ISNUMBER(FIND("5F",ScheduleCompile!T541)),ISNUMBER(FIND("0F",ScheduleCompile!T541)),ISNUMBER(FIND("8F",ScheduleCompile!T541)),ISNUMBER(FIND("1F",ScheduleCompile!T541)),ISNUMBER(FIND("2F",ScheduleCompile!T541)),ISNUMBER(FIND("3F",ScheduleCompile!T541)),ISNUMBER(FIND("6F",ScheduleCompile!T541)),ISNUMBER(FIND("7F",ScheduleCompile!T541)),ISNUMBER(FIND("9F",ScheduleCompile!T541)),ISNUMBER(FIND("4F",ScheduleCompile!T541))),VALUE(LEFT(ScheduleCompile!T541,FIND("F",ScheduleCompile!T541)-1)),ScheduleCompile!T541)))))))</f>
        <v>48.5</v>
      </c>
      <c r="Z548" s="1">
        <f>IF(AND(ISERROR(IF(ScheduleCompile!U541="Off",0,IF(ScheduleCompile!U541="On",1,IF(ISNUMBER(ScheduleCompile!U541),ScheduleCompile!U541/1,IF(ISTEXT(ScheduleCompile!U541),IF(OR(ISNUMBER(FIND("5F",ScheduleCompile!U541)),ISNUMBER(FIND("0F",ScheduleCompile!U541)),ISNUMBER(FIND("8F",ScheduleCompile!U541)),ISNUMBER(FIND("1F",ScheduleCompile!U541)),ISNUMBER(FIND("2F",ScheduleCompile!U541)),ISNUMBER(FIND("3F",ScheduleCompile!U541)),ISNUMBER(FIND("6F",ScheduleCompile!U541)),ISNUMBER(FIND("7F",ScheduleCompile!U541)),ISNUMBER(FIND("9F",ScheduleCompile!U541)),ISNUMBER(FIND("4F",ScheduleCompile!U541))),VALUE(LEFT(ScheduleCompile!U541,FIND("F",ScheduleCompile!U541)-1)),ScheduleCompile!U541)))))),ISTEXT(ScheduleCompile!#REF!)),"ENDTABLE",IF(ISERROR(IF(ScheduleCompile!U541="Off",0,IF(ScheduleCompile!U541="On",1,IF(ISNUMBER(ScheduleCompile!U541),ScheduleCompile!U541/1,IF(ISTEXT(ScheduleCompile!U541),IF(OR(ISNUMBER(FIND("5F",ScheduleCompile!U541)),ISNUMBER(FIND("0F",ScheduleCompile!U541)),ISNUMBER(FIND("8F",ScheduleCompile!U541)),ISNUMBER(FIND("1F",ScheduleCompile!U541)),ISNUMBER(FIND("2F",ScheduleCompile!U541)),ISNUMBER(FIND("3F",ScheduleCompile!U541)),ISNUMBER(FIND("6F",ScheduleCompile!U541)),ISNUMBER(FIND("7F",ScheduleCompile!U541)),ISNUMBER(FIND("9F",ScheduleCompile!U541)),ISNUMBER(FIND("4F",ScheduleCompile!U541))),VALUE(LEFT(ScheduleCompile!U541,FIND("F",ScheduleCompile!U541)-1)),ScheduleCompile!U541)))))),"",IF(ScheduleCompile!U541="Off",0,IF(ScheduleCompile!U541="On",1,IF(ISNUMBER(ScheduleCompile!U541),ScheduleCompile!U541/1,IF(ISTEXT(ScheduleCompile!U541),IF(OR(ISNUMBER(FIND("5F",ScheduleCompile!U541)),ISNUMBER(FIND("0F",ScheduleCompile!U541)),ISNUMBER(FIND("8F",ScheduleCompile!U541)),ISNUMBER(FIND("1F",ScheduleCompile!U541)),ISNUMBER(FIND("2F",ScheduleCompile!U541)),ISNUMBER(FIND("3F",ScheduleCompile!U541)),ISNUMBER(FIND("6F",ScheduleCompile!U541)),ISNUMBER(FIND("7F",ScheduleCompile!U541)),ISNUMBER(FIND("9F",ScheduleCompile!U541)),ISNUMBER(FIND("4F",ScheduleCompile!U541))),VALUE(LEFT(ScheduleCompile!U541,FIND("F",ScheduleCompile!U541)-1)),ScheduleCompile!U541)))))))</f>
        <v>48.5</v>
      </c>
      <c r="AA548" s="1">
        <f>IF(AND(ISERROR(IF(ScheduleCompile!V541="Off",0,IF(ScheduleCompile!V541="On",1,IF(ISNUMBER(ScheduleCompile!V541),ScheduleCompile!V541/1,IF(ISTEXT(ScheduleCompile!V541),IF(OR(ISNUMBER(FIND("5F",ScheduleCompile!V541)),ISNUMBER(FIND("0F",ScheduleCompile!V541)),ISNUMBER(FIND("8F",ScheduleCompile!V541)),ISNUMBER(FIND("1F",ScheduleCompile!V541)),ISNUMBER(FIND("2F",ScheduleCompile!V541)),ISNUMBER(FIND("3F",ScheduleCompile!V541)),ISNUMBER(FIND("6F",ScheduleCompile!V541)),ISNUMBER(FIND("7F",ScheduleCompile!V541)),ISNUMBER(FIND("9F",ScheduleCompile!V541)),ISNUMBER(FIND("4F",ScheduleCompile!V541))),VALUE(LEFT(ScheduleCompile!V541,FIND("F",ScheduleCompile!V541)-1)),ScheduleCompile!V541)))))),ISTEXT(ScheduleCompile!#REF!)),"ENDTABLE",IF(ISERROR(IF(ScheduleCompile!V541="Off",0,IF(ScheduleCompile!V541="On",1,IF(ISNUMBER(ScheduleCompile!V541),ScheduleCompile!V541/1,IF(ISTEXT(ScheduleCompile!V541),IF(OR(ISNUMBER(FIND("5F",ScheduleCompile!V541)),ISNUMBER(FIND("0F",ScheduleCompile!V541)),ISNUMBER(FIND("8F",ScheduleCompile!V541)),ISNUMBER(FIND("1F",ScheduleCompile!V541)),ISNUMBER(FIND("2F",ScheduleCompile!V541)),ISNUMBER(FIND("3F",ScheduleCompile!V541)),ISNUMBER(FIND("6F",ScheduleCompile!V541)),ISNUMBER(FIND("7F",ScheduleCompile!V541)),ISNUMBER(FIND("9F",ScheduleCompile!V541)),ISNUMBER(FIND("4F",ScheduleCompile!V541))),VALUE(LEFT(ScheduleCompile!V541,FIND("F",ScheduleCompile!V541)-1)),ScheduleCompile!V541)))))),"",IF(ScheduleCompile!V541="Off",0,IF(ScheduleCompile!V541="On",1,IF(ISNUMBER(ScheduleCompile!V541),ScheduleCompile!V541/1,IF(ISTEXT(ScheduleCompile!V541),IF(OR(ISNUMBER(FIND("5F",ScheduleCompile!V541)),ISNUMBER(FIND("0F",ScheduleCompile!V541)),ISNUMBER(FIND("8F",ScheduleCompile!V541)),ISNUMBER(FIND("1F",ScheduleCompile!V541)),ISNUMBER(FIND("2F",ScheduleCompile!V541)),ISNUMBER(FIND("3F",ScheduleCompile!V541)),ISNUMBER(FIND("6F",ScheduleCompile!V541)),ISNUMBER(FIND("7F",ScheduleCompile!V541)),ISNUMBER(FIND("9F",ScheduleCompile!V541)),ISNUMBER(FIND("4F",ScheduleCompile!V541))),VALUE(LEFT(ScheduleCompile!V541,FIND("F",ScheduleCompile!V541)-1)),ScheduleCompile!V541)))))))</f>
        <v>48.5</v>
      </c>
      <c r="AB548" s="1">
        <f>IF(AND(ISERROR(IF(ScheduleCompile!W541="Off",0,IF(ScheduleCompile!W541="On",1,IF(ISNUMBER(ScheduleCompile!W541),ScheduleCompile!W541/1,IF(ISTEXT(ScheduleCompile!W541),IF(OR(ISNUMBER(FIND("5F",ScheduleCompile!W541)),ISNUMBER(FIND("0F",ScheduleCompile!W541)),ISNUMBER(FIND("8F",ScheduleCompile!W541)),ISNUMBER(FIND("1F",ScheduleCompile!W541)),ISNUMBER(FIND("2F",ScheduleCompile!W541)),ISNUMBER(FIND("3F",ScheduleCompile!W541)),ISNUMBER(FIND("6F",ScheduleCompile!W541)),ISNUMBER(FIND("7F",ScheduleCompile!W541)),ISNUMBER(FIND("9F",ScheduleCompile!W541)),ISNUMBER(FIND("4F",ScheduleCompile!W541))),VALUE(LEFT(ScheduleCompile!W541,FIND("F",ScheduleCompile!W541)-1)),ScheduleCompile!W541)))))),ISTEXT(ScheduleCompile!#REF!)),"ENDTABLE",IF(ISERROR(IF(ScheduleCompile!W541="Off",0,IF(ScheduleCompile!W541="On",1,IF(ISNUMBER(ScheduleCompile!W541),ScheduleCompile!W541/1,IF(ISTEXT(ScheduleCompile!W541),IF(OR(ISNUMBER(FIND("5F",ScheduleCompile!W541)),ISNUMBER(FIND("0F",ScheduleCompile!W541)),ISNUMBER(FIND("8F",ScheduleCompile!W541)),ISNUMBER(FIND("1F",ScheduleCompile!W541)),ISNUMBER(FIND("2F",ScheduleCompile!W541)),ISNUMBER(FIND("3F",ScheduleCompile!W541)),ISNUMBER(FIND("6F",ScheduleCompile!W541)),ISNUMBER(FIND("7F",ScheduleCompile!W541)),ISNUMBER(FIND("9F",ScheduleCompile!W541)),ISNUMBER(FIND("4F",ScheduleCompile!W541))),VALUE(LEFT(ScheduleCompile!W541,FIND("F",ScheduleCompile!W541)-1)),ScheduleCompile!W541)))))),"",IF(ScheduleCompile!W541="Off",0,IF(ScheduleCompile!W541="On",1,IF(ISNUMBER(ScheduleCompile!W541),ScheduleCompile!W541/1,IF(ISTEXT(ScheduleCompile!W541),IF(OR(ISNUMBER(FIND("5F",ScheduleCompile!W541)),ISNUMBER(FIND("0F",ScheduleCompile!W541)),ISNUMBER(FIND("8F",ScheduleCompile!W541)),ISNUMBER(FIND("1F",ScheduleCompile!W541)),ISNUMBER(FIND("2F",ScheduleCompile!W541)),ISNUMBER(FIND("3F",ScheduleCompile!W541)),ISNUMBER(FIND("6F",ScheduleCompile!W541)),ISNUMBER(FIND("7F",ScheduleCompile!W541)),ISNUMBER(FIND("9F",ScheduleCompile!W541)),ISNUMBER(FIND("4F",ScheduleCompile!W541))),VALUE(LEFT(ScheduleCompile!W541,FIND("F",ScheduleCompile!W541)-1)),ScheduleCompile!W541)))))))</f>
        <v>48.5</v>
      </c>
      <c r="AC548" s="1">
        <f>IF(AND(ISERROR(IF(ScheduleCompile!X541="Off",0,IF(ScheduleCompile!X541="On",1,IF(ISNUMBER(ScheduleCompile!X541),ScheduleCompile!X541/1,IF(ISTEXT(ScheduleCompile!X541),IF(OR(ISNUMBER(FIND("5F",ScheduleCompile!X541)),ISNUMBER(FIND("0F",ScheduleCompile!X541)),ISNUMBER(FIND("8F",ScheduleCompile!X541)),ISNUMBER(FIND("1F",ScheduleCompile!X541)),ISNUMBER(FIND("2F",ScheduleCompile!X541)),ISNUMBER(FIND("3F",ScheduleCompile!X541)),ISNUMBER(FIND("6F",ScheduleCompile!X541)),ISNUMBER(FIND("7F",ScheduleCompile!X541)),ISNUMBER(FIND("9F",ScheduleCompile!X541)),ISNUMBER(FIND("4F",ScheduleCompile!X541))),VALUE(LEFT(ScheduleCompile!X541,FIND("F",ScheduleCompile!X541)-1)),ScheduleCompile!X541)))))),ISTEXT(ScheduleCompile!#REF!)),"ENDTABLE",IF(ISERROR(IF(ScheduleCompile!X541="Off",0,IF(ScheduleCompile!X541="On",1,IF(ISNUMBER(ScheduleCompile!X541),ScheduleCompile!X541/1,IF(ISTEXT(ScheduleCompile!X541),IF(OR(ISNUMBER(FIND("5F",ScheduleCompile!X541)),ISNUMBER(FIND("0F",ScheduleCompile!X541)),ISNUMBER(FIND("8F",ScheduleCompile!X541)),ISNUMBER(FIND("1F",ScheduleCompile!X541)),ISNUMBER(FIND("2F",ScheduleCompile!X541)),ISNUMBER(FIND("3F",ScheduleCompile!X541)),ISNUMBER(FIND("6F",ScheduleCompile!X541)),ISNUMBER(FIND("7F",ScheduleCompile!X541)),ISNUMBER(FIND("9F",ScheduleCompile!X541)),ISNUMBER(FIND("4F",ScheduleCompile!X541))),VALUE(LEFT(ScheduleCompile!X541,FIND("F",ScheduleCompile!X541)-1)),ScheduleCompile!X541)))))),"",IF(ScheduleCompile!X541="Off",0,IF(ScheduleCompile!X541="On",1,IF(ISNUMBER(ScheduleCompile!X541),ScheduleCompile!X541/1,IF(ISTEXT(ScheduleCompile!X541),IF(OR(ISNUMBER(FIND("5F",ScheduleCompile!X541)),ISNUMBER(FIND("0F",ScheduleCompile!X541)),ISNUMBER(FIND("8F",ScheduleCompile!X541)),ISNUMBER(FIND("1F",ScheduleCompile!X541)),ISNUMBER(FIND("2F",ScheduleCompile!X541)),ISNUMBER(FIND("3F",ScheduleCompile!X541)),ISNUMBER(FIND("6F",ScheduleCompile!X541)),ISNUMBER(FIND("7F",ScheduleCompile!X541)),ISNUMBER(FIND("9F",ScheduleCompile!X541)),ISNUMBER(FIND("4F",ScheduleCompile!X541))),VALUE(LEFT(ScheduleCompile!X541,FIND("F",ScheduleCompile!X541)-1)),ScheduleCompile!X541)))))))</f>
        <v>48.5</v>
      </c>
      <c r="AD548" s="1">
        <f>IF(AND(ISERROR(IF(ScheduleCompile!Y541="Off",0,IF(ScheduleCompile!Y541="On",1,IF(ISNUMBER(ScheduleCompile!Y541),ScheduleCompile!Y541/1,IF(ISTEXT(ScheduleCompile!Y541),IF(OR(ISNUMBER(FIND("5F",ScheduleCompile!Y541)),ISNUMBER(FIND("0F",ScheduleCompile!Y541)),ISNUMBER(FIND("8F",ScheduleCompile!Y541)),ISNUMBER(FIND("1F",ScheduleCompile!Y541)),ISNUMBER(FIND("2F",ScheduleCompile!Y541)),ISNUMBER(FIND("3F",ScheduleCompile!Y541)),ISNUMBER(FIND("6F",ScheduleCompile!Y541)),ISNUMBER(FIND("7F",ScheduleCompile!Y541)),ISNUMBER(FIND("9F",ScheduleCompile!Y541)),ISNUMBER(FIND("4F",ScheduleCompile!Y541))),VALUE(LEFT(ScheduleCompile!Y541,FIND("F",ScheduleCompile!Y541)-1)),ScheduleCompile!Y541)))))),ISTEXT(ScheduleCompile!#REF!)),"ENDTABLE",IF(ISERROR(IF(ScheduleCompile!Y541="Off",0,IF(ScheduleCompile!Y541="On",1,IF(ISNUMBER(ScheduleCompile!Y541),ScheduleCompile!Y541/1,IF(ISTEXT(ScheduleCompile!Y541),IF(OR(ISNUMBER(FIND("5F",ScheduleCompile!Y541)),ISNUMBER(FIND("0F",ScheduleCompile!Y541)),ISNUMBER(FIND("8F",ScheduleCompile!Y541)),ISNUMBER(FIND("1F",ScheduleCompile!Y541)),ISNUMBER(FIND("2F",ScheduleCompile!Y541)),ISNUMBER(FIND("3F",ScheduleCompile!Y541)),ISNUMBER(FIND("6F",ScheduleCompile!Y541)),ISNUMBER(FIND("7F",ScheduleCompile!Y541)),ISNUMBER(FIND("9F",ScheduleCompile!Y541)),ISNUMBER(FIND("4F",ScheduleCompile!Y541))),VALUE(LEFT(ScheduleCompile!Y541,FIND("F",ScheduleCompile!Y541)-1)),ScheduleCompile!Y541)))))),"",IF(ScheduleCompile!Y541="Off",0,IF(ScheduleCompile!Y541="On",1,IF(ISNUMBER(ScheduleCompile!Y541),ScheduleCompile!Y541/1,IF(ISTEXT(ScheduleCompile!Y541),IF(OR(ISNUMBER(FIND("5F",ScheduleCompile!Y541)),ISNUMBER(FIND("0F",ScheduleCompile!Y541)),ISNUMBER(FIND("8F",ScheduleCompile!Y541)),ISNUMBER(FIND("1F",ScheduleCompile!Y541)),ISNUMBER(FIND("2F",ScheduleCompile!Y541)),ISNUMBER(FIND("3F",ScheduleCompile!Y541)),ISNUMBER(FIND("6F",ScheduleCompile!Y541)),ISNUMBER(FIND("7F",ScheduleCompile!Y541)),ISNUMBER(FIND("9F",ScheduleCompile!Y541)),ISNUMBER(FIND("4F",ScheduleCompile!Y541))),VALUE(LEFT(ScheduleCompile!Y541,FIND("F",ScheduleCompile!Y541)-1)),ScheduleCompile!Y541)))))))</f>
        <v>48.5</v>
      </c>
    </row>
    <row r="549" spans="1:30" x14ac:dyDescent="0.25">
      <c r="A549" t="str">
        <f t="shared" si="35"/>
        <v>SchDay "WaterMainCZ02Jan"  Type = "Temperature" Hr = (50.9, 50.9, 50.9, 50.9, 50.9, 50.9, 50.9, 50.9, 50.9, 50.9, 50.9, 50.9, 50.9, 50.9, 50.9, 50.9, 50.9, 50.9, 50.9, 50.9, 50.9, 50.9, 50.9, 50.9) ..</v>
      </c>
      <c r="B549" s="1" t="s">
        <v>623</v>
      </c>
      <c r="C549" t="str">
        <f t="shared" si="36"/>
        <v xml:space="preserve">SchDay "WaterMainCZ02Jan"  Type = "Temperature" Hr = </v>
      </c>
      <c r="D549" t="str">
        <f t="shared" si="37"/>
        <v>(50.9, 50.9, 50.9, 50.9, 50.9, 50.9, 50.9, 50.9, 50.9, 50.9, 50.9, 50.9, 50.9, 50.9, 50.9, 50.9, 50.9, 50.9, 50.9, 50.9, 50.9, 50.9, 50.9, 50.9) ..</v>
      </c>
      <c r="E549" s="30" t="str">
        <f>ScheduleCompile!A542</f>
        <v>WaterMainCZ02Jan</v>
      </c>
      <c r="F549" t="str">
        <f t="shared" si="38"/>
        <v>Temperature</v>
      </c>
      <c r="G549" s="1">
        <f>IF(AND(ISERROR(IF(ScheduleCompile!B542="Off",0,IF(ScheduleCompile!B542="On",1,IF(ISNUMBER(ScheduleCompile!B542),ScheduleCompile!B542/1,IF(ISTEXT(ScheduleCompile!B542),IF(OR(ISNUMBER(FIND("5F",ScheduleCompile!B542)),ISNUMBER(FIND("0F",ScheduleCompile!B542)),ISNUMBER(FIND("8F",ScheduleCompile!B542)),ISNUMBER(FIND("1F",ScheduleCompile!B542)),ISNUMBER(FIND("2F",ScheduleCompile!B542)),ISNUMBER(FIND("3F",ScheduleCompile!B542)),ISNUMBER(FIND("6F",ScheduleCompile!B542)),ISNUMBER(FIND("7F",ScheduleCompile!B542)),ISNUMBER(FIND("9F",ScheduleCompile!B542)),ISNUMBER(FIND("4F",ScheduleCompile!B542))),VALUE(LEFT(ScheduleCompile!B542,FIND("F",ScheduleCompile!B542)-1)),ScheduleCompile!B542)))))),ISTEXT(ScheduleCompile!#REF!)),"ENDTABLE",IF(ISERROR(IF(ScheduleCompile!B542="Off",0,IF(ScheduleCompile!B542="On",1,IF(ISNUMBER(ScheduleCompile!B542),ScheduleCompile!B542/1,IF(ISTEXT(ScheduleCompile!B542),IF(OR(ISNUMBER(FIND("5F",ScheduleCompile!B542)),ISNUMBER(FIND("0F",ScheduleCompile!B542)),ISNUMBER(FIND("8F",ScheduleCompile!B542)),ISNUMBER(FIND("1F",ScheduleCompile!B542)),ISNUMBER(FIND("2F",ScheduleCompile!B542)),ISNUMBER(FIND("3F",ScheduleCompile!B542)),ISNUMBER(FIND("6F",ScheduleCompile!B542)),ISNUMBER(FIND("7F",ScheduleCompile!B542)),ISNUMBER(FIND("9F",ScheduleCompile!B542)),ISNUMBER(FIND("4F",ScheduleCompile!B542))),VALUE(LEFT(ScheduleCompile!B542,FIND("F",ScheduleCompile!B542)-1)),ScheduleCompile!B542)))))),"",IF(ScheduleCompile!B542="Off",0,IF(ScheduleCompile!B542="On",1,IF(ISNUMBER(ScheduleCompile!B542),ScheduleCompile!B542/1,IF(ISTEXT(ScheduleCompile!B542),IF(OR(ISNUMBER(FIND("5F",ScheduleCompile!B542)),ISNUMBER(FIND("0F",ScheduleCompile!B542)),ISNUMBER(FIND("8F",ScheduleCompile!B542)),ISNUMBER(FIND("1F",ScheduleCompile!B542)),ISNUMBER(FIND("2F",ScheduleCompile!B542)),ISNUMBER(FIND("3F",ScheduleCompile!B542)),ISNUMBER(FIND("6F",ScheduleCompile!B542)),ISNUMBER(FIND("7F",ScheduleCompile!B542)),ISNUMBER(FIND("9F",ScheduleCompile!B542)),ISNUMBER(FIND("4F",ScheduleCompile!B542))),VALUE(LEFT(ScheduleCompile!B542,FIND("F",ScheduleCompile!B542)-1)),ScheduleCompile!B542)))))))</f>
        <v>50.9</v>
      </c>
      <c r="H549" s="1">
        <f>IF(AND(ISERROR(IF(ScheduleCompile!C542="Off",0,IF(ScheduleCompile!C542="On",1,IF(ISNUMBER(ScheduleCompile!C542),ScheduleCompile!C542/1,IF(ISTEXT(ScheduleCompile!C542),IF(OR(ISNUMBER(FIND("5F",ScheduleCompile!C542)),ISNUMBER(FIND("0F",ScheduleCompile!C542)),ISNUMBER(FIND("8F",ScheduleCompile!C542)),ISNUMBER(FIND("1F",ScheduleCompile!C542)),ISNUMBER(FIND("2F",ScheduleCompile!C542)),ISNUMBER(FIND("3F",ScheduleCompile!C542)),ISNUMBER(FIND("6F",ScheduleCompile!C542)),ISNUMBER(FIND("7F",ScheduleCompile!C542)),ISNUMBER(FIND("9F",ScheduleCompile!C542)),ISNUMBER(FIND("4F",ScheduleCompile!C542))),VALUE(LEFT(ScheduleCompile!C542,FIND("F",ScheduleCompile!C542)-1)),ScheduleCompile!C542)))))),ISTEXT(ScheduleCompile!#REF!)),"ENDTABLE",IF(ISERROR(IF(ScheduleCompile!C542="Off",0,IF(ScheduleCompile!C542="On",1,IF(ISNUMBER(ScheduleCompile!C542),ScheduleCompile!C542/1,IF(ISTEXT(ScheduleCompile!C542),IF(OR(ISNUMBER(FIND("5F",ScheduleCompile!C542)),ISNUMBER(FIND("0F",ScheduleCompile!C542)),ISNUMBER(FIND("8F",ScheduleCompile!C542)),ISNUMBER(FIND("1F",ScheduleCompile!C542)),ISNUMBER(FIND("2F",ScheduleCompile!C542)),ISNUMBER(FIND("3F",ScheduleCompile!C542)),ISNUMBER(FIND("6F",ScheduleCompile!C542)),ISNUMBER(FIND("7F",ScheduleCompile!C542)),ISNUMBER(FIND("9F",ScheduleCompile!C542)),ISNUMBER(FIND("4F",ScheduleCompile!C542))),VALUE(LEFT(ScheduleCompile!C542,FIND("F",ScheduleCompile!C542)-1)),ScheduleCompile!C542)))))),"",IF(ScheduleCompile!C542="Off",0,IF(ScheduleCompile!C542="On",1,IF(ISNUMBER(ScheduleCompile!C542),ScheduleCompile!C542/1,IF(ISTEXT(ScheduleCompile!C542),IF(OR(ISNUMBER(FIND("5F",ScheduleCompile!C542)),ISNUMBER(FIND("0F",ScheduleCompile!C542)),ISNUMBER(FIND("8F",ScheduleCompile!C542)),ISNUMBER(FIND("1F",ScheduleCompile!C542)),ISNUMBER(FIND("2F",ScheduleCompile!C542)),ISNUMBER(FIND("3F",ScheduleCompile!C542)),ISNUMBER(FIND("6F",ScheduleCompile!C542)),ISNUMBER(FIND("7F",ScheduleCompile!C542)),ISNUMBER(FIND("9F",ScheduleCompile!C542)),ISNUMBER(FIND("4F",ScheduleCompile!C542))),VALUE(LEFT(ScheduleCompile!C542,FIND("F",ScheduleCompile!C542)-1)),ScheduleCompile!C542)))))))</f>
        <v>50.9</v>
      </c>
      <c r="I549" s="1">
        <f>IF(AND(ISERROR(IF(ScheduleCompile!D542="Off",0,IF(ScheduleCompile!D542="On",1,IF(ISNUMBER(ScheduleCompile!D542),ScheduleCompile!D542/1,IF(ISTEXT(ScheduleCompile!D542),IF(OR(ISNUMBER(FIND("5F",ScheduleCompile!D542)),ISNUMBER(FIND("0F",ScheduleCompile!D542)),ISNUMBER(FIND("8F",ScheduleCompile!D542)),ISNUMBER(FIND("1F",ScheduleCompile!D542)),ISNUMBER(FIND("2F",ScheduleCompile!D542)),ISNUMBER(FIND("3F",ScheduleCompile!D542)),ISNUMBER(FIND("6F",ScheduleCompile!D542)),ISNUMBER(FIND("7F",ScheduleCompile!D542)),ISNUMBER(FIND("9F",ScheduleCompile!D542)),ISNUMBER(FIND("4F",ScheduleCompile!D542))),VALUE(LEFT(ScheduleCompile!D542,FIND("F",ScheduleCompile!D542)-1)),ScheduleCompile!D542)))))),ISTEXT(ScheduleCompile!#REF!)),"ENDTABLE",IF(ISERROR(IF(ScheduleCompile!D542="Off",0,IF(ScheduleCompile!D542="On",1,IF(ISNUMBER(ScheduleCompile!D542),ScheduleCompile!D542/1,IF(ISTEXT(ScheduleCompile!D542),IF(OR(ISNUMBER(FIND("5F",ScheduleCompile!D542)),ISNUMBER(FIND("0F",ScheduleCompile!D542)),ISNUMBER(FIND("8F",ScheduleCompile!D542)),ISNUMBER(FIND("1F",ScheduleCompile!D542)),ISNUMBER(FIND("2F",ScheduleCompile!D542)),ISNUMBER(FIND("3F",ScheduleCompile!D542)),ISNUMBER(FIND("6F",ScheduleCompile!D542)),ISNUMBER(FIND("7F",ScheduleCompile!D542)),ISNUMBER(FIND("9F",ScheduleCompile!D542)),ISNUMBER(FIND("4F",ScheduleCompile!D542))),VALUE(LEFT(ScheduleCompile!D542,FIND("F",ScheduleCompile!D542)-1)),ScheduleCompile!D542)))))),"",IF(ScheduleCompile!D542="Off",0,IF(ScheduleCompile!D542="On",1,IF(ISNUMBER(ScheduleCompile!D542),ScheduleCompile!D542/1,IF(ISTEXT(ScheduleCompile!D542),IF(OR(ISNUMBER(FIND("5F",ScheduleCompile!D542)),ISNUMBER(FIND("0F",ScheduleCompile!D542)),ISNUMBER(FIND("8F",ScheduleCompile!D542)),ISNUMBER(FIND("1F",ScheduleCompile!D542)),ISNUMBER(FIND("2F",ScheduleCompile!D542)),ISNUMBER(FIND("3F",ScheduleCompile!D542)),ISNUMBER(FIND("6F",ScheduleCompile!D542)),ISNUMBER(FIND("7F",ScheduleCompile!D542)),ISNUMBER(FIND("9F",ScheduleCompile!D542)),ISNUMBER(FIND("4F",ScheduleCompile!D542))),VALUE(LEFT(ScheduleCompile!D542,FIND("F",ScheduleCompile!D542)-1)),ScheduleCompile!D542)))))))</f>
        <v>50.9</v>
      </c>
      <c r="J549" s="1">
        <f>IF(AND(ISERROR(IF(ScheduleCompile!E542="Off",0,IF(ScheduleCompile!E542="On",1,IF(ISNUMBER(ScheduleCompile!E542),ScheduleCompile!E542/1,IF(ISTEXT(ScheduleCompile!E542),IF(OR(ISNUMBER(FIND("5F",ScheduleCompile!E542)),ISNUMBER(FIND("0F",ScheduleCompile!E542)),ISNUMBER(FIND("8F",ScheduleCompile!E542)),ISNUMBER(FIND("1F",ScheduleCompile!E542)),ISNUMBER(FIND("2F",ScheduleCompile!E542)),ISNUMBER(FIND("3F",ScheduleCompile!E542)),ISNUMBER(FIND("6F",ScheduleCompile!E542)),ISNUMBER(FIND("7F",ScheduleCompile!E542)),ISNUMBER(FIND("9F",ScheduleCompile!E542)),ISNUMBER(FIND("4F",ScheduleCompile!E542))),VALUE(LEFT(ScheduleCompile!E542,FIND("F",ScheduleCompile!E542)-1)),ScheduleCompile!E542)))))),ISTEXT(ScheduleCompile!#REF!)),"ENDTABLE",IF(ISERROR(IF(ScheduleCompile!E542="Off",0,IF(ScheduleCompile!E542="On",1,IF(ISNUMBER(ScheduleCompile!E542),ScheduleCompile!E542/1,IF(ISTEXT(ScheduleCompile!E542),IF(OR(ISNUMBER(FIND("5F",ScheduleCompile!E542)),ISNUMBER(FIND("0F",ScheduleCompile!E542)),ISNUMBER(FIND("8F",ScheduleCompile!E542)),ISNUMBER(FIND("1F",ScheduleCompile!E542)),ISNUMBER(FIND("2F",ScheduleCompile!E542)),ISNUMBER(FIND("3F",ScheduleCompile!E542)),ISNUMBER(FIND("6F",ScheduleCompile!E542)),ISNUMBER(FIND("7F",ScheduleCompile!E542)),ISNUMBER(FIND("9F",ScheduleCompile!E542)),ISNUMBER(FIND("4F",ScheduleCompile!E542))),VALUE(LEFT(ScheduleCompile!E542,FIND("F",ScheduleCompile!E542)-1)),ScheduleCompile!E542)))))),"",IF(ScheduleCompile!E542="Off",0,IF(ScheduleCompile!E542="On",1,IF(ISNUMBER(ScheduleCompile!E542),ScheduleCompile!E542/1,IF(ISTEXT(ScheduleCompile!E542),IF(OR(ISNUMBER(FIND("5F",ScheduleCompile!E542)),ISNUMBER(FIND("0F",ScheduleCompile!E542)),ISNUMBER(FIND("8F",ScheduleCompile!E542)),ISNUMBER(FIND("1F",ScheduleCompile!E542)),ISNUMBER(FIND("2F",ScheduleCompile!E542)),ISNUMBER(FIND("3F",ScheduleCompile!E542)),ISNUMBER(FIND("6F",ScheduleCompile!E542)),ISNUMBER(FIND("7F",ScheduleCompile!E542)),ISNUMBER(FIND("9F",ScheduleCompile!E542)),ISNUMBER(FIND("4F",ScheduleCompile!E542))),VALUE(LEFT(ScheduleCompile!E542,FIND("F",ScheduleCompile!E542)-1)),ScheduleCompile!E542)))))))</f>
        <v>50.9</v>
      </c>
      <c r="K549" s="1">
        <f>IF(AND(ISERROR(IF(ScheduleCompile!F542="Off",0,IF(ScheduleCompile!F542="On",1,IF(ISNUMBER(ScheduleCompile!F542),ScheduleCompile!F542/1,IF(ISTEXT(ScheduleCompile!F542),IF(OR(ISNUMBER(FIND("5F",ScheduleCompile!F542)),ISNUMBER(FIND("0F",ScheduleCompile!F542)),ISNUMBER(FIND("8F",ScheduleCompile!F542)),ISNUMBER(FIND("1F",ScheduleCompile!F542)),ISNUMBER(FIND("2F",ScheduleCompile!F542)),ISNUMBER(FIND("3F",ScheduleCompile!F542)),ISNUMBER(FIND("6F",ScheduleCompile!F542)),ISNUMBER(FIND("7F",ScheduleCompile!F542)),ISNUMBER(FIND("9F",ScheduleCompile!F542)),ISNUMBER(FIND("4F",ScheduleCompile!F542))),VALUE(LEFT(ScheduleCompile!F542,FIND("F",ScheduleCompile!F542)-1)),ScheduleCompile!F542)))))),ISTEXT(ScheduleCompile!#REF!)),"ENDTABLE",IF(ISERROR(IF(ScheduleCompile!F542="Off",0,IF(ScheduleCompile!F542="On",1,IF(ISNUMBER(ScheduleCompile!F542),ScheduleCompile!F542/1,IF(ISTEXT(ScheduleCompile!F542),IF(OR(ISNUMBER(FIND("5F",ScheduleCompile!F542)),ISNUMBER(FIND("0F",ScheduleCompile!F542)),ISNUMBER(FIND("8F",ScheduleCompile!F542)),ISNUMBER(FIND("1F",ScheduleCompile!F542)),ISNUMBER(FIND("2F",ScheduleCompile!F542)),ISNUMBER(FIND("3F",ScheduleCompile!F542)),ISNUMBER(FIND("6F",ScheduleCompile!F542)),ISNUMBER(FIND("7F",ScheduleCompile!F542)),ISNUMBER(FIND("9F",ScheduleCompile!F542)),ISNUMBER(FIND("4F",ScheduleCompile!F542))),VALUE(LEFT(ScheduleCompile!F542,FIND("F",ScheduleCompile!F542)-1)),ScheduleCompile!F542)))))),"",IF(ScheduleCompile!F542="Off",0,IF(ScheduleCompile!F542="On",1,IF(ISNUMBER(ScheduleCompile!F542),ScheduleCompile!F542/1,IF(ISTEXT(ScheduleCompile!F542),IF(OR(ISNUMBER(FIND("5F",ScheduleCompile!F542)),ISNUMBER(FIND("0F",ScheduleCompile!F542)),ISNUMBER(FIND("8F",ScheduleCompile!F542)),ISNUMBER(FIND("1F",ScheduleCompile!F542)),ISNUMBER(FIND("2F",ScheduleCompile!F542)),ISNUMBER(FIND("3F",ScheduleCompile!F542)),ISNUMBER(FIND("6F",ScheduleCompile!F542)),ISNUMBER(FIND("7F",ScheduleCompile!F542)),ISNUMBER(FIND("9F",ScheduleCompile!F542)),ISNUMBER(FIND("4F",ScheduleCompile!F542))),VALUE(LEFT(ScheduleCompile!F542,FIND("F",ScheduleCompile!F542)-1)),ScheduleCompile!F542)))))))</f>
        <v>50.9</v>
      </c>
      <c r="L549" s="1">
        <f>IF(AND(ISERROR(IF(ScheduleCompile!G542="Off",0,IF(ScheduleCompile!G542="On",1,IF(ISNUMBER(ScheduleCompile!G542),ScheduleCompile!G542/1,IF(ISTEXT(ScheduleCompile!G542),IF(OR(ISNUMBER(FIND("5F",ScheduleCompile!G542)),ISNUMBER(FIND("0F",ScheduleCompile!G542)),ISNUMBER(FIND("8F",ScheduleCompile!G542)),ISNUMBER(FIND("1F",ScheduleCompile!G542)),ISNUMBER(FIND("2F",ScheduleCompile!G542)),ISNUMBER(FIND("3F",ScheduleCompile!G542)),ISNUMBER(FIND("6F",ScheduleCompile!G542)),ISNUMBER(FIND("7F",ScheduleCompile!G542)),ISNUMBER(FIND("9F",ScheduleCompile!G542)),ISNUMBER(FIND("4F",ScheduleCompile!G542))),VALUE(LEFT(ScheduleCompile!G542,FIND("F",ScheduleCompile!G542)-1)),ScheduleCompile!G542)))))),ISTEXT(ScheduleCompile!#REF!)),"ENDTABLE",IF(ISERROR(IF(ScheduleCompile!G542="Off",0,IF(ScheduleCompile!G542="On",1,IF(ISNUMBER(ScheduleCompile!G542),ScheduleCompile!G542/1,IF(ISTEXT(ScheduleCompile!G542),IF(OR(ISNUMBER(FIND("5F",ScheduleCompile!G542)),ISNUMBER(FIND("0F",ScheduleCompile!G542)),ISNUMBER(FIND("8F",ScheduleCompile!G542)),ISNUMBER(FIND("1F",ScheduleCompile!G542)),ISNUMBER(FIND("2F",ScheduleCompile!G542)),ISNUMBER(FIND("3F",ScheduleCompile!G542)),ISNUMBER(FIND("6F",ScheduleCompile!G542)),ISNUMBER(FIND("7F",ScheduleCompile!G542)),ISNUMBER(FIND("9F",ScheduleCompile!G542)),ISNUMBER(FIND("4F",ScheduleCompile!G542))),VALUE(LEFT(ScheduleCompile!G542,FIND("F",ScheduleCompile!G542)-1)),ScheduleCompile!G542)))))),"",IF(ScheduleCompile!G542="Off",0,IF(ScheduleCompile!G542="On",1,IF(ISNUMBER(ScheduleCompile!G542),ScheduleCompile!G542/1,IF(ISTEXT(ScheduleCompile!G542),IF(OR(ISNUMBER(FIND("5F",ScheduleCompile!G542)),ISNUMBER(FIND("0F",ScheduleCompile!G542)),ISNUMBER(FIND("8F",ScheduleCompile!G542)),ISNUMBER(FIND("1F",ScheduleCompile!G542)),ISNUMBER(FIND("2F",ScheduleCompile!G542)),ISNUMBER(FIND("3F",ScheduleCompile!G542)),ISNUMBER(FIND("6F",ScheduleCompile!G542)),ISNUMBER(FIND("7F",ScheduleCompile!G542)),ISNUMBER(FIND("9F",ScheduleCompile!G542)),ISNUMBER(FIND("4F",ScheduleCompile!G542))),VALUE(LEFT(ScheduleCompile!G542,FIND("F",ScheduleCompile!G542)-1)),ScheduleCompile!G542)))))))</f>
        <v>50.9</v>
      </c>
      <c r="M549" s="1">
        <f>IF(AND(ISERROR(IF(ScheduleCompile!H542="Off",0,IF(ScheduleCompile!H542="On",1,IF(ISNUMBER(ScheduleCompile!H542),ScheduleCompile!H542/1,IF(ISTEXT(ScheduleCompile!H542),IF(OR(ISNUMBER(FIND("5F",ScheduleCompile!H542)),ISNUMBER(FIND("0F",ScheduleCompile!H542)),ISNUMBER(FIND("8F",ScheduleCompile!H542)),ISNUMBER(FIND("1F",ScheduleCompile!H542)),ISNUMBER(FIND("2F",ScheduleCompile!H542)),ISNUMBER(FIND("3F",ScheduleCompile!H542)),ISNUMBER(FIND("6F",ScheduleCompile!H542)),ISNUMBER(FIND("7F",ScheduleCompile!H542)),ISNUMBER(FIND("9F",ScheduleCompile!H542)),ISNUMBER(FIND("4F",ScheduleCompile!H542))),VALUE(LEFT(ScheduleCompile!H542,FIND("F",ScheduleCompile!H542)-1)),ScheduleCompile!H542)))))),ISTEXT(ScheduleCompile!#REF!)),"ENDTABLE",IF(ISERROR(IF(ScheduleCompile!H542="Off",0,IF(ScheduleCompile!H542="On",1,IF(ISNUMBER(ScheduleCompile!H542),ScheduleCompile!H542/1,IF(ISTEXT(ScheduleCompile!H542),IF(OR(ISNUMBER(FIND("5F",ScheduleCompile!H542)),ISNUMBER(FIND("0F",ScheduleCompile!H542)),ISNUMBER(FIND("8F",ScheduleCompile!H542)),ISNUMBER(FIND("1F",ScheduleCompile!H542)),ISNUMBER(FIND("2F",ScheduleCompile!H542)),ISNUMBER(FIND("3F",ScheduleCompile!H542)),ISNUMBER(FIND("6F",ScheduleCompile!H542)),ISNUMBER(FIND("7F",ScheduleCompile!H542)),ISNUMBER(FIND("9F",ScheduleCompile!H542)),ISNUMBER(FIND("4F",ScheduleCompile!H542))),VALUE(LEFT(ScheduleCompile!H542,FIND("F",ScheduleCompile!H542)-1)),ScheduleCompile!H542)))))),"",IF(ScheduleCompile!H542="Off",0,IF(ScheduleCompile!H542="On",1,IF(ISNUMBER(ScheduleCompile!H542),ScheduleCompile!H542/1,IF(ISTEXT(ScheduleCompile!H542),IF(OR(ISNUMBER(FIND("5F",ScheduleCompile!H542)),ISNUMBER(FIND("0F",ScheduleCompile!H542)),ISNUMBER(FIND("8F",ScheduleCompile!H542)),ISNUMBER(FIND("1F",ScheduleCompile!H542)),ISNUMBER(FIND("2F",ScheduleCompile!H542)),ISNUMBER(FIND("3F",ScheduleCompile!H542)),ISNUMBER(FIND("6F",ScheduleCompile!H542)),ISNUMBER(FIND("7F",ScheduleCompile!H542)),ISNUMBER(FIND("9F",ScheduleCompile!H542)),ISNUMBER(FIND("4F",ScheduleCompile!H542))),VALUE(LEFT(ScheduleCompile!H542,FIND("F",ScheduleCompile!H542)-1)),ScheduleCompile!H542)))))))</f>
        <v>50.9</v>
      </c>
      <c r="N549" s="1">
        <f>IF(AND(ISERROR(IF(ScheduleCompile!I542="Off",0,IF(ScheduleCompile!I542="On",1,IF(ISNUMBER(ScheduleCompile!I542),ScheduleCompile!I542/1,IF(ISTEXT(ScheduleCompile!I542),IF(OR(ISNUMBER(FIND("5F",ScheduleCompile!I542)),ISNUMBER(FIND("0F",ScheduleCompile!I542)),ISNUMBER(FIND("8F",ScheduleCompile!I542)),ISNUMBER(FIND("1F",ScheduleCompile!I542)),ISNUMBER(FIND("2F",ScheduleCompile!I542)),ISNUMBER(FIND("3F",ScheduleCompile!I542)),ISNUMBER(FIND("6F",ScheduleCompile!I542)),ISNUMBER(FIND("7F",ScheduleCompile!I542)),ISNUMBER(FIND("9F",ScheduleCompile!I542)),ISNUMBER(FIND("4F",ScheduleCompile!I542))),VALUE(LEFT(ScheduleCompile!I542,FIND("F",ScheduleCompile!I542)-1)),ScheduleCompile!I542)))))),ISTEXT(ScheduleCompile!#REF!)),"ENDTABLE",IF(ISERROR(IF(ScheduleCompile!I542="Off",0,IF(ScheduleCompile!I542="On",1,IF(ISNUMBER(ScheduleCompile!I542),ScheduleCompile!I542/1,IF(ISTEXT(ScheduleCompile!I542),IF(OR(ISNUMBER(FIND("5F",ScheduleCompile!I542)),ISNUMBER(FIND("0F",ScheduleCompile!I542)),ISNUMBER(FIND("8F",ScheduleCompile!I542)),ISNUMBER(FIND("1F",ScheduleCompile!I542)),ISNUMBER(FIND("2F",ScheduleCompile!I542)),ISNUMBER(FIND("3F",ScheduleCompile!I542)),ISNUMBER(FIND("6F",ScheduleCompile!I542)),ISNUMBER(FIND("7F",ScheduleCompile!I542)),ISNUMBER(FIND("9F",ScheduleCompile!I542)),ISNUMBER(FIND("4F",ScheduleCompile!I542))),VALUE(LEFT(ScheduleCompile!I542,FIND("F",ScheduleCompile!I542)-1)),ScheduleCompile!I542)))))),"",IF(ScheduleCompile!I542="Off",0,IF(ScheduleCompile!I542="On",1,IF(ISNUMBER(ScheduleCompile!I542),ScheduleCompile!I542/1,IF(ISTEXT(ScheduleCompile!I542),IF(OR(ISNUMBER(FIND("5F",ScheduleCompile!I542)),ISNUMBER(FIND("0F",ScheduleCompile!I542)),ISNUMBER(FIND("8F",ScheduleCompile!I542)),ISNUMBER(FIND("1F",ScheduleCompile!I542)),ISNUMBER(FIND("2F",ScheduleCompile!I542)),ISNUMBER(FIND("3F",ScheduleCompile!I542)),ISNUMBER(FIND("6F",ScheduleCompile!I542)),ISNUMBER(FIND("7F",ScheduleCompile!I542)),ISNUMBER(FIND("9F",ScheduleCompile!I542)),ISNUMBER(FIND("4F",ScheduleCompile!I542))),VALUE(LEFT(ScheduleCompile!I542,FIND("F",ScheduleCompile!I542)-1)),ScheduleCompile!I542)))))))</f>
        <v>50.9</v>
      </c>
      <c r="O549" s="1">
        <f>IF(AND(ISERROR(IF(ScheduleCompile!J542="Off",0,IF(ScheduleCompile!J542="On",1,IF(ISNUMBER(ScheduleCompile!J542),ScheduleCompile!J542/1,IF(ISTEXT(ScheduleCompile!J542),IF(OR(ISNUMBER(FIND("5F",ScheduleCompile!J542)),ISNUMBER(FIND("0F",ScheduleCompile!J542)),ISNUMBER(FIND("8F",ScheduleCompile!J542)),ISNUMBER(FIND("1F",ScheduleCompile!J542)),ISNUMBER(FIND("2F",ScheduleCompile!J542)),ISNUMBER(FIND("3F",ScheduleCompile!J542)),ISNUMBER(FIND("6F",ScheduleCompile!J542)),ISNUMBER(FIND("7F",ScheduleCompile!J542)),ISNUMBER(FIND("9F",ScheduleCompile!J542)),ISNUMBER(FIND("4F",ScheduleCompile!J542))),VALUE(LEFT(ScheduleCompile!J542,FIND("F",ScheduleCompile!J542)-1)),ScheduleCompile!J542)))))),ISTEXT(ScheduleCompile!#REF!)),"ENDTABLE",IF(ISERROR(IF(ScheduleCompile!J542="Off",0,IF(ScheduleCompile!J542="On",1,IF(ISNUMBER(ScheduleCompile!J542),ScheduleCompile!J542/1,IF(ISTEXT(ScheduleCompile!J542),IF(OR(ISNUMBER(FIND("5F",ScheduleCompile!J542)),ISNUMBER(FIND("0F",ScheduleCompile!J542)),ISNUMBER(FIND("8F",ScheduleCompile!J542)),ISNUMBER(FIND("1F",ScheduleCompile!J542)),ISNUMBER(FIND("2F",ScheduleCompile!J542)),ISNUMBER(FIND("3F",ScheduleCompile!J542)),ISNUMBER(FIND("6F",ScheduleCompile!J542)),ISNUMBER(FIND("7F",ScheduleCompile!J542)),ISNUMBER(FIND("9F",ScheduleCompile!J542)),ISNUMBER(FIND("4F",ScheduleCompile!J542))),VALUE(LEFT(ScheduleCompile!J542,FIND("F",ScheduleCompile!J542)-1)),ScheduleCompile!J542)))))),"",IF(ScheduleCompile!J542="Off",0,IF(ScheduleCompile!J542="On",1,IF(ISNUMBER(ScheduleCompile!J542),ScheduleCompile!J542/1,IF(ISTEXT(ScheduleCompile!J542),IF(OR(ISNUMBER(FIND("5F",ScheduleCompile!J542)),ISNUMBER(FIND("0F",ScheduleCompile!J542)),ISNUMBER(FIND("8F",ScheduleCompile!J542)),ISNUMBER(FIND("1F",ScheduleCompile!J542)),ISNUMBER(FIND("2F",ScheduleCompile!J542)),ISNUMBER(FIND("3F",ScheduleCompile!J542)),ISNUMBER(FIND("6F",ScheduleCompile!J542)),ISNUMBER(FIND("7F",ScheduleCompile!J542)),ISNUMBER(FIND("9F",ScheduleCompile!J542)),ISNUMBER(FIND("4F",ScheduleCompile!J542))),VALUE(LEFT(ScheduleCompile!J542,FIND("F",ScheduleCompile!J542)-1)),ScheduleCompile!J542)))))))</f>
        <v>50.9</v>
      </c>
      <c r="P549" s="1">
        <f>IF(AND(ISERROR(IF(ScheduleCompile!K542="Off",0,IF(ScheduleCompile!K542="On",1,IF(ISNUMBER(ScheduleCompile!K542),ScheduleCompile!K542/1,IF(ISTEXT(ScheduleCompile!K542),IF(OR(ISNUMBER(FIND("5F",ScheduleCompile!K542)),ISNUMBER(FIND("0F",ScheduleCompile!K542)),ISNUMBER(FIND("8F",ScheduleCompile!K542)),ISNUMBER(FIND("1F",ScheduleCompile!K542)),ISNUMBER(FIND("2F",ScheduleCompile!K542)),ISNUMBER(FIND("3F",ScheduleCompile!K542)),ISNUMBER(FIND("6F",ScheduleCompile!K542)),ISNUMBER(FIND("7F",ScheduleCompile!K542)),ISNUMBER(FIND("9F",ScheduleCompile!K542)),ISNUMBER(FIND("4F",ScheduleCompile!K542))),VALUE(LEFT(ScheduleCompile!K542,FIND("F",ScheduleCompile!K542)-1)),ScheduleCompile!K542)))))),ISTEXT(ScheduleCompile!#REF!)),"ENDTABLE",IF(ISERROR(IF(ScheduleCompile!K542="Off",0,IF(ScheduleCompile!K542="On",1,IF(ISNUMBER(ScheduleCompile!K542),ScheduleCompile!K542/1,IF(ISTEXT(ScheduleCompile!K542),IF(OR(ISNUMBER(FIND("5F",ScheduleCompile!K542)),ISNUMBER(FIND("0F",ScheduleCompile!K542)),ISNUMBER(FIND("8F",ScheduleCompile!K542)),ISNUMBER(FIND("1F",ScheduleCompile!K542)),ISNUMBER(FIND("2F",ScheduleCompile!K542)),ISNUMBER(FIND("3F",ScheduleCompile!K542)),ISNUMBER(FIND("6F",ScheduleCompile!K542)),ISNUMBER(FIND("7F",ScheduleCompile!K542)),ISNUMBER(FIND("9F",ScheduleCompile!K542)),ISNUMBER(FIND("4F",ScheduleCompile!K542))),VALUE(LEFT(ScheduleCompile!K542,FIND("F",ScheduleCompile!K542)-1)),ScheduleCompile!K542)))))),"",IF(ScheduleCompile!K542="Off",0,IF(ScheduleCompile!K542="On",1,IF(ISNUMBER(ScheduleCompile!K542),ScheduleCompile!K542/1,IF(ISTEXT(ScheduleCompile!K542),IF(OR(ISNUMBER(FIND("5F",ScheduleCompile!K542)),ISNUMBER(FIND("0F",ScheduleCompile!K542)),ISNUMBER(FIND("8F",ScheduleCompile!K542)),ISNUMBER(FIND("1F",ScheduleCompile!K542)),ISNUMBER(FIND("2F",ScheduleCompile!K542)),ISNUMBER(FIND("3F",ScheduleCompile!K542)),ISNUMBER(FIND("6F",ScheduleCompile!K542)),ISNUMBER(FIND("7F",ScheduleCompile!K542)),ISNUMBER(FIND("9F",ScheduleCompile!K542)),ISNUMBER(FIND("4F",ScheduleCompile!K542))),VALUE(LEFT(ScheduleCompile!K542,FIND("F",ScheduleCompile!K542)-1)),ScheduleCompile!K542)))))))</f>
        <v>50.9</v>
      </c>
      <c r="Q549" s="1">
        <f>IF(AND(ISERROR(IF(ScheduleCompile!L542="Off",0,IF(ScheduleCompile!L542="On",1,IF(ISNUMBER(ScheduleCompile!L542),ScheduleCompile!L542/1,IF(ISTEXT(ScheduleCompile!L542),IF(OR(ISNUMBER(FIND("5F",ScheduleCompile!L542)),ISNUMBER(FIND("0F",ScheduleCompile!L542)),ISNUMBER(FIND("8F",ScheduleCompile!L542)),ISNUMBER(FIND("1F",ScheduleCompile!L542)),ISNUMBER(FIND("2F",ScheduleCompile!L542)),ISNUMBER(FIND("3F",ScheduleCompile!L542)),ISNUMBER(FIND("6F",ScheduleCompile!L542)),ISNUMBER(FIND("7F",ScheduleCompile!L542)),ISNUMBER(FIND("9F",ScheduleCompile!L542)),ISNUMBER(FIND("4F",ScheduleCompile!L542))),VALUE(LEFT(ScheduleCompile!L542,FIND("F",ScheduleCompile!L542)-1)),ScheduleCompile!L542)))))),ISTEXT(ScheduleCompile!#REF!)),"ENDTABLE",IF(ISERROR(IF(ScheduleCompile!L542="Off",0,IF(ScheduleCompile!L542="On",1,IF(ISNUMBER(ScheduleCompile!L542),ScheduleCompile!L542/1,IF(ISTEXT(ScheduleCompile!L542),IF(OR(ISNUMBER(FIND("5F",ScheduleCompile!L542)),ISNUMBER(FIND("0F",ScheduleCompile!L542)),ISNUMBER(FIND("8F",ScheduleCompile!L542)),ISNUMBER(FIND("1F",ScheduleCompile!L542)),ISNUMBER(FIND("2F",ScheduleCompile!L542)),ISNUMBER(FIND("3F",ScheduleCompile!L542)),ISNUMBER(FIND("6F",ScheduleCompile!L542)),ISNUMBER(FIND("7F",ScheduleCompile!L542)),ISNUMBER(FIND("9F",ScheduleCompile!L542)),ISNUMBER(FIND("4F",ScheduleCompile!L542))),VALUE(LEFT(ScheduleCompile!L542,FIND("F",ScheduleCompile!L542)-1)),ScheduleCompile!L542)))))),"",IF(ScheduleCompile!L542="Off",0,IF(ScheduleCompile!L542="On",1,IF(ISNUMBER(ScheduleCompile!L542),ScheduleCompile!L542/1,IF(ISTEXT(ScheduleCompile!L542),IF(OR(ISNUMBER(FIND("5F",ScheduleCompile!L542)),ISNUMBER(FIND("0F",ScheduleCompile!L542)),ISNUMBER(FIND("8F",ScheduleCompile!L542)),ISNUMBER(FIND("1F",ScheduleCompile!L542)),ISNUMBER(FIND("2F",ScheduleCompile!L542)),ISNUMBER(FIND("3F",ScheduleCompile!L542)),ISNUMBER(FIND("6F",ScheduleCompile!L542)),ISNUMBER(FIND("7F",ScheduleCompile!L542)),ISNUMBER(FIND("9F",ScheduleCompile!L542)),ISNUMBER(FIND("4F",ScheduleCompile!L542))),VALUE(LEFT(ScheduleCompile!L542,FIND("F",ScheduleCompile!L542)-1)),ScheduleCompile!L542)))))))</f>
        <v>50.9</v>
      </c>
      <c r="R549" s="1">
        <f>IF(AND(ISERROR(IF(ScheduleCompile!M542="Off",0,IF(ScheduleCompile!M542="On",1,IF(ISNUMBER(ScheduleCompile!M542),ScheduleCompile!M542/1,IF(ISTEXT(ScheduleCompile!M542),IF(OR(ISNUMBER(FIND("5F",ScheduleCompile!M542)),ISNUMBER(FIND("0F",ScheduleCompile!M542)),ISNUMBER(FIND("8F",ScheduleCompile!M542)),ISNUMBER(FIND("1F",ScheduleCompile!M542)),ISNUMBER(FIND("2F",ScheduleCompile!M542)),ISNUMBER(FIND("3F",ScheduleCompile!M542)),ISNUMBER(FIND("6F",ScheduleCompile!M542)),ISNUMBER(FIND("7F",ScheduleCompile!M542)),ISNUMBER(FIND("9F",ScheduleCompile!M542)),ISNUMBER(FIND("4F",ScheduleCompile!M542))),VALUE(LEFT(ScheduleCompile!M542,FIND("F",ScheduleCompile!M542)-1)),ScheduleCompile!M542)))))),ISTEXT(ScheduleCompile!#REF!)),"ENDTABLE",IF(ISERROR(IF(ScheduleCompile!M542="Off",0,IF(ScheduleCompile!M542="On",1,IF(ISNUMBER(ScheduleCompile!M542),ScheduleCompile!M542/1,IF(ISTEXT(ScheduleCompile!M542),IF(OR(ISNUMBER(FIND("5F",ScheduleCompile!M542)),ISNUMBER(FIND("0F",ScheduleCompile!M542)),ISNUMBER(FIND("8F",ScheduleCompile!M542)),ISNUMBER(FIND("1F",ScheduleCompile!M542)),ISNUMBER(FIND("2F",ScheduleCompile!M542)),ISNUMBER(FIND("3F",ScheduleCompile!M542)),ISNUMBER(FIND("6F",ScheduleCompile!M542)),ISNUMBER(FIND("7F",ScheduleCompile!M542)),ISNUMBER(FIND("9F",ScheduleCompile!M542)),ISNUMBER(FIND("4F",ScheduleCompile!M542))),VALUE(LEFT(ScheduleCompile!M542,FIND("F",ScheduleCompile!M542)-1)),ScheduleCompile!M542)))))),"",IF(ScheduleCompile!M542="Off",0,IF(ScheduleCompile!M542="On",1,IF(ISNUMBER(ScheduleCompile!M542),ScheduleCompile!M542/1,IF(ISTEXT(ScheduleCompile!M542),IF(OR(ISNUMBER(FIND("5F",ScheduleCompile!M542)),ISNUMBER(FIND("0F",ScheduleCompile!M542)),ISNUMBER(FIND("8F",ScheduleCompile!M542)),ISNUMBER(FIND("1F",ScheduleCompile!M542)),ISNUMBER(FIND("2F",ScheduleCompile!M542)),ISNUMBER(FIND("3F",ScheduleCompile!M542)),ISNUMBER(FIND("6F",ScheduleCompile!M542)),ISNUMBER(FIND("7F",ScheduleCompile!M542)),ISNUMBER(FIND("9F",ScheduleCompile!M542)),ISNUMBER(FIND("4F",ScheduleCompile!M542))),VALUE(LEFT(ScheduleCompile!M542,FIND("F",ScheduleCompile!M542)-1)),ScheduleCompile!M542)))))))</f>
        <v>50.9</v>
      </c>
      <c r="S549" s="1">
        <f>IF(AND(ISERROR(IF(ScheduleCompile!N542="Off",0,IF(ScheduleCompile!N542="On",1,IF(ISNUMBER(ScheduleCompile!N542),ScheduleCompile!N542/1,IF(ISTEXT(ScheduleCompile!N542),IF(OR(ISNUMBER(FIND("5F",ScheduleCompile!N542)),ISNUMBER(FIND("0F",ScheduleCompile!N542)),ISNUMBER(FIND("8F",ScheduleCompile!N542)),ISNUMBER(FIND("1F",ScheduleCompile!N542)),ISNUMBER(FIND("2F",ScheduleCompile!N542)),ISNUMBER(FIND("3F",ScheduleCompile!N542)),ISNUMBER(FIND("6F",ScheduleCompile!N542)),ISNUMBER(FIND("7F",ScheduleCompile!N542)),ISNUMBER(FIND("9F",ScheduleCompile!N542)),ISNUMBER(FIND("4F",ScheduleCompile!N542))),VALUE(LEFT(ScheduleCompile!N542,FIND("F",ScheduleCompile!N542)-1)),ScheduleCompile!N542)))))),ISTEXT(ScheduleCompile!#REF!)),"ENDTABLE",IF(ISERROR(IF(ScheduleCompile!N542="Off",0,IF(ScheduleCompile!N542="On",1,IF(ISNUMBER(ScheduleCompile!N542),ScheduleCompile!N542/1,IF(ISTEXT(ScheduleCompile!N542),IF(OR(ISNUMBER(FIND("5F",ScheduleCompile!N542)),ISNUMBER(FIND("0F",ScheduleCompile!N542)),ISNUMBER(FIND("8F",ScheduleCompile!N542)),ISNUMBER(FIND("1F",ScheduleCompile!N542)),ISNUMBER(FIND("2F",ScheduleCompile!N542)),ISNUMBER(FIND("3F",ScheduleCompile!N542)),ISNUMBER(FIND("6F",ScheduleCompile!N542)),ISNUMBER(FIND("7F",ScheduleCompile!N542)),ISNUMBER(FIND("9F",ScheduleCompile!N542)),ISNUMBER(FIND("4F",ScheduleCompile!N542))),VALUE(LEFT(ScheduleCompile!N542,FIND("F",ScheduleCompile!N542)-1)),ScheduleCompile!N542)))))),"",IF(ScheduleCompile!N542="Off",0,IF(ScheduleCompile!N542="On",1,IF(ISNUMBER(ScheduleCompile!N542),ScheduleCompile!N542/1,IF(ISTEXT(ScheduleCompile!N542),IF(OR(ISNUMBER(FIND("5F",ScheduleCompile!N542)),ISNUMBER(FIND("0F",ScheduleCompile!N542)),ISNUMBER(FIND("8F",ScheduleCompile!N542)),ISNUMBER(FIND("1F",ScheduleCompile!N542)),ISNUMBER(FIND("2F",ScheduleCompile!N542)),ISNUMBER(FIND("3F",ScheduleCompile!N542)),ISNUMBER(FIND("6F",ScheduleCompile!N542)),ISNUMBER(FIND("7F",ScheduleCompile!N542)),ISNUMBER(FIND("9F",ScheduleCompile!N542)),ISNUMBER(FIND("4F",ScheduleCompile!N542))),VALUE(LEFT(ScheduleCompile!N542,FIND("F",ScheduleCompile!N542)-1)),ScheduleCompile!N542)))))))</f>
        <v>50.9</v>
      </c>
      <c r="T549" s="1">
        <f>IF(AND(ISERROR(IF(ScheduleCompile!O542="Off",0,IF(ScheduleCompile!O542="On",1,IF(ISNUMBER(ScheduleCompile!O542),ScheduleCompile!O542/1,IF(ISTEXT(ScheduleCompile!O542),IF(OR(ISNUMBER(FIND("5F",ScheduleCompile!O542)),ISNUMBER(FIND("0F",ScheduleCompile!O542)),ISNUMBER(FIND("8F",ScheduleCompile!O542)),ISNUMBER(FIND("1F",ScheduleCompile!O542)),ISNUMBER(FIND("2F",ScheduleCompile!O542)),ISNUMBER(FIND("3F",ScheduleCompile!O542)),ISNUMBER(FIND("6F",ScheduleCompile!O542)),ISNUMBER(FIND("7F",ScheduleCompile!O542)),ISNUMBER(FIND("9F",ScheduleCompile!O542)),ISNUMBER(FIND("4F",ScheduleCompile!O542))),VALUE(LEFT(ScheduleCompile!O542,FIND("F",ScheduleCompile!O542)-1)),ScheduleCompile!O542)))))),ISTEXT(ScheduleCompile!#REF!)),"ENDTABLE",IF(ISERROR(IF(ScheduleCompile!O542="Off",0,IF(ScheduleCompile!O542="On",1,IF(ISNUMBER(ScheduleCompile!O542),ScheduleCompile!O542/1,IF(ISTEXT(ScheduleCompile!O542),IF(OR(ISNUMBER(FIND("5F",ScheduleCompile!O542)),ISNUMBER(FIND("0F",ScheduleCompile!O542)),ISNUMBER(FIND("8F",ScheduleCompile!O542)),ISNUMBER(FIND("1F",ScheduleCompile!O542)),ISNUMBER(FIND("2F",ScheduleCompile!O542)),ISNUMBER(FIND("3F",ScheduleCompile!O542)),ISNUMBER(FIND("6F",ScheduleCompile!O542)),ISNUMBER(FIND("7F",ScheduleCompile!O542)),ISNUMBER(FIND("9F",ScheduleCompile!O542)),ISNUMBER(FIND("4F",ScheduleCompile!O542))),VALUE(LEFT(ScheduleCompile!O542,FIND("F",ScheduleCompile!O542)-1)),ScheduleCompile!O542)))))),"",IF(ScheduleCompile!O542="Off",0,IF(ScheduleCompile!O542="On",1,IF(ISNUMBER(ScheduleCompile!O542),ScheduleCompile!O542/1,IF(ISTEXT(ScheduleCompile!O542),IF(OR(ISNUMBER(FIND("5F",ScheduleCompile!O542)),ISNUMBER(FIND("0F",ScheduleCompile!O542)),ISNUMBER(FIND("8F",ScheduleCompile!O542)),ISNUMBER(FIND("1F",ScheduleCompile!O542)),ISNUMBER(FIND("2F",ScheduleCompile!O542)),ISNUMBER(FIND("3F",ScheduleCompile!O542)),ISNUMBER(FIND("6F",ScheduleCompile!O542)),ISNUMBER(FIND("7F",ScheduleCompile!O542)),ISNUMBER(FIND("9F",ScheduleCompile!O542)),ISNUMBER(FIND("4F",ScheduleCompile!O542))),VALUE(LEFT(ScheduleCompile!O542,FIND("F",ScheduleCompile!O542)-1)),ScheduleCompile!O542)))))))</f>
        <v>50.9</v>
      </c>
      <c r="U549" s="1">
        <f>IF(AND(ISERROR(IF(ScheduleCompile!P542="Off",0,IF(ScheduleCompile!P542="On",1,IF(ISNUMBER(ScheduleCompile!P542),ScheduleCompile!P542/1,IF(ISTEXT(ScheduleCompile!P542),IF(OR(ISNUMBER(FIND("5F",ScheduleCompile!P542)),ISNUMBER(FIND("0F",ScheduleCompile!P542)),ISNUMBER(FIND("8F",ScheduleCompile!P542)),ISNUMBER(FIND("1F",ScheduleCompile!P542)),ISNUMBER(FIND("2F",ScheduleCompile!P542)),ISNUMBER(FIND("3F",ScheduleCompile!P542)),ISNUMBER(FIND("6F",ScheduleCompile!P542)),ISNUMBER(FIND("7F",ScheduleCompile!P542)),ISNUMBER(FIND("9F",ScheduleCompile!P542)),ISNUMBER(FIND("4F",ScheduleCompile!P542))),VALUE(LEFT(ScheduleCompile!P542,FIND("F",ScheduleCompile!P542)-1)),ScheduleCompile!P542)))))),ISTEXT(ScheduleCompile!#REF!)),"ENDTABLE",IF(ISERROR(IF(ScheduleCompile!P542="Off",0,IF(ScheduleCompile!P542="On",1,IF(ISNUMBER(ScheduleCompile!P542),ScheduleCompile!P542/1,IF(ISTEXT(ScheduleCompile!P542),IF(OR(ISNUMBER(FIND("5F",ScheduleCompile!P542)),ISNUMBER(FIND("0F",ScheduleCompile!P542)),ISNUMBER(FIND("8F",ScheduleCompile!P542)),ISNUMBER(FIND("1F",ScheduleCompile!P542)),ISNUMBER(FIND("2F",ScheduleCompile!P542)),ISNUMBER(FIND("3F",ScheduleCompile!P542)),ISNUMBER(FIND("6F",ScheduleCompile!P542)),ISNUMBER(FIND("7F",ScheduleCompile!P542)),ISNUMBER(FIND("9F",ScheduleCompile!P542)),ISNUMBER(FIND("4F",ScheduleCompile!P542))),VALUE(LEFT(ScheduleCompile!P542,FIND("F",ScheduleCompile!P542)-1)),ScheduleCompile!P542)))))),"",IF(ScheduleCompile!P542="Off",0,IF(ScheduleCompile!P542="On",1,IF(ISNUMBER(ScheduleCompile!P542),ScheduleCompile!P542/1,IF(ISTEXT(ScheduleCompile!P542),IF(OR(ISNUMBER(FIND("5F",ScheduleCompile!P542)),ISNUMBER(FIND("0F",ScheduleCompile!P542)),ISNUMBER(FIND("8F",ScheduleCompile!P542)),ISNUMBER(FIND("1F",ScheduleCompile!P542)),ISNUMBER(FIND("2F",ScheduleCompile!P542)),ISNUMBER(FIND("3F",ScheduleCompile!P542)),ISNUMBER(FIND("6F",ScheduleCompile!P542)),ISNUMBER(FIND("7F",ScheduleCompile!P542)),ISNUMBER(FIND("9F",ScheduleCompile!P542)),ISNUMBER(FIND("4F",ScheduleCompile!P542))),VALUE(LEFT(ScheduleCompile!P542,FIND("F",ScheduleCompile!P542)-1)),ScheduleCompile!P542)))))))</f>
        <v>50.9</v>
      </c>
      <c r="V549" s="1">
        <f>IF(AND(ISERROR(IF(ScheduleCompile!Q542="Off",0,IF(ScheduleCompile!Q542="On",1,IF(ISNUMBER(ScheduleCompile!Q542),ScheduleCompile!Q542/1,IF(ISTEXT(ScheduleCompile!Q542),IF(OR(ISNUMBER(FIND("5F",ScheduleCompile!Q542)),ISNUMBER(FIND("0F",ScheduleCompile!Q542)),ISNUMBER(FIND("8F",ScheduleCompile!Q542)),ISNUMBER(FIND("1F",ScheduleCompile!Q542)),ISNUMBER(FIND("2F",ScheduleCompile!Q542)),ISNUMBER(FIND("3F",ScheduleCompile!Q542)),ISNUMBER(FIND("6F",ScheduleCompile!Q542)),ISNUMBER(FIND("7F",ScheduleCompile!Q542)),ISNUMBER(FIND("9F",ScheduleCompile!Q542)),ISNUMBER(FIND("4F",ScheduleCompile!Q542))),VALUE(LEFT(ScheduleCompile!Q542,FIND("F",ScheduleCompile!Q542)-1)),ScheduleCompile!Q542)))))),ISTEXT(ScheduleCompile!#REF!)),"ENDTABLE",IF(ISERROR(IF(ScheduleCompile!Q542="Off",0,IF(ScheduleCompile!Q542="On",1,IF(ISNUMBER(ScheduleCompile!Q542),ScheduleCompile!Q542/1,IF(ISTEXT(ScheduleCompile!Q542),IF(OR(ISNUMBER(FIND("5F",ScheduleCompile!Q542)),ISNUMBER(FIND("0F",ScheduleCompile!Q542)),ISNUMBER(FIND("8F",ScheduleCompile!Q542)),ISNUMBER(FIND("1F",ScheduleCompile!Q542)),ISNUMBER(FIND("2F",ScheduleCompile!Q542)),ISNUMBER(FIND("3F",ScheduleCompile!Q542)),ISNUMBER(FIND("6F",ScheduleCompile!Q542)),ISNUMBER(FIND("7F",ScheduleCompile!Q542)),ISNUMBER(FIND("9F",ScheduleCompile!Q542)),ISNUMBER(FIND("4F",ScheduleCompile!Q542))),VALUE(LEFT(ScheduleCompile!Q542,FIND("F",ScheduleCompile!Q542)-1)),ScheduleCompile!Q542)))))),"",IF(ScheduleCompile!Q542="Off",0,IF(ScheduleCompile!Q542="On",1,IF(ISNUMBER(ScheduleCompile!Q542),ScheduleCompile!Q542/1,IF(ISTEXT(ScheduleCompile!Q542),IF(OR(ISNUMBER(FIND("5F",ScheduleCompile!Q542)),ISNUMBER(FIND("0F",ScheduleCompile!Q542)),ISNUMBER(FIND("8F",ScheduleCompile!Q542)),ISNUMBER(FIND("1F",ScheduleCompile!Q542)),ISNUMBER(FIND("2F",ScheduleCompile!Q542)),ISNUMBER(FIND("3F",ScheduleCompile!Q542)),ISNUMBER(FIND("6F",ScheduleCompile!Q542)),ISNUMBER(FIND("7F",ScheduleCompile!Q542)),ISNUMBER(FIND("9F",ScheduleCompile!Q542)),ISNUMBER(FIND("4F",ScheduleCompile!Q542))),VALUE(LEFT(ScheduleCompile!Q542,FIND("F",ScheduleCompile!Q542)-1)),ScheduleCompile!Q542)))))))</f>
        <v>50.9</v>
      </c>
      <c r="W549" s="1">
        <f>IF(AND(ISERROR(IF(ScheduleCompile!R542="Off",0,IF(ScheduleCompile!R542="On",1,IF(ISNUMBER(ScheduleCompile!R542),ScheduleCompile!R542/1,IF(ISTEXT(ScheduleCompile!R542),IF(OR(ISNUMBER(FIND("5F",ScheduleCompile!R542)),ISNUMBER(FIND("0F",ScheduleCompile!R542)),ISNUMBER(FIND("8F",ScheduleCompile!R542)),ISNUMBER(FIND("1F",ScheduleCompile!R542)),ISNUMBER(FIND("2F",ScheduleCompile!R542)),ISNUMBER(FIND("3F",ScheduleCompile!R542)),ISNUMBER(FIND("6F",ScheduleCompile!R542)),ISNUMBER(FIND("7F",ScheduleCompile!R542)),ISNUMBER(FIND("9F",ScheduleCompile!R542)),ISNUMBER(FIND("4F",ScheduleCompile!R542))),VALUE(LEFT(ScheduleCompile!R542,FIND("F",ScheduleCompile!R542)-1)),ScheduleCompile!R542)))))),ISTEXT(ScheduleCompile!#REF!)),"ENDTABLE",IF(ISERROR(IF(ScheduleCompile!R542="Off",0,IF(ScheduleCompile!R542="On",1,IF(ISNUMBER(ScheduleCompile!R542),ScheduleCompile!R542/1,IF(ISTEXT(ScheduleCompile!R542),IF(OR(ISNUMBER(FIND("5F",ScheduleCompile!R542)),ISNUMBER(FIND("0F",ScheduleCompile!R542)),ISNUMBER(FIND("8F",ScheduleCompile!R542)),ISNUMBER(FIND("1F",ScheduleCompile!R542)),ISNUMBER(FIND("2F",ScheduleCompile!R542)),ISNUMBER(FIND("3F",ScheduleCompile!R542)),ISNUMBER(FIND("6F",ScheduleCompile!R542)),ISNUMBER(FIND("7F",ScheduleCompile!R542)),ISNUMBER(FIND("9F",ScheduleCompile!R542)),ISNUMBER(FIND("4F",ScheduleCompile!R542))),VALUE(LEFT(ScheduleCompile!R542,FIND("F",ScheduleCompile!R542)-1)),ScheduleCompile!R542)))))),"",IF(ScheduleCompile!R542="Off",0,IF(ScheduleCompile!R542="On",1,IF(ISNUMBER(ScheduleCompile!R542),ScheduleCompile!R542/1,IF(ISTEXT(ScheduleCompile!R542),IF(OR(ISNUMBER(FIND("5F",ScheduleCompile!R542)),ISNUMBER(FIND("0F",ScheduleCompile!R542)),ISNUMBER(FIND("8F",ScheduleCompile!R542)),ISNUMBER(FIND("1F",ScheduleCompile!R542)),ISNUMBER(FIND("2F",ScheduleCompile!R542)),ISNUMBER(FIND("3F",ScheduleCompile!R542)),ISNUMBER(FIND("6F",ScheduleCompile!R542)),ISNUMBER(FIND("7F",ScheduleCompile!R542)),ISNUMBER(FIND("9F",ScheduleCompile!R542)),ISNUMBER(FIND("4F",ScheduleCompile!R542))),VALUE(LEFT(ScheduleCompile!R542,FIND("F",ScheduleCompile!R542)-1)),ScheduleCompile!R542)))))))</f>
        <v>50.9</v>
      </c>
      <c r="X549" s="1">
        <f>IF(AND(ISERROR(IF(ScheduleCompile!S542="Off",0,IF(ScheduleCompile!S542="On",1,IF(ISNUMBER(ScheduleCompile!S542),ScheduleCompile!S542/1,IF(ISTEXT(ScheduleCompile!S542),IF(OR(ISNUMBER(FIND("5F",ScheduleCompile!S542)),ISNUMBER(FIND("0F",ScheduleCompile!S542)),ISNUMBER(FIND("8F",ScheduleCompile!S542)),ISNUMBER(FIND("1F",ScheduleCompile!S542)),ISNUMBER(FIND("2F",ScheduleCompile!S542)),ISNUMBER(FIND("3F",ScheduleCompile!S542)),ISNUMBER(FIND("6F",ScheduleCompile!S542)),ISNUMBER(FIND("7F",ScheduleCompile!S542)),ISNUMBER(FIND("9F",ScheduleCompile!S542)),ISNUMBER(FIND("4F",ScheduleCompile!S542))),VALUE(LEFT(ScheduleCompile!S542,FIND("F",ScheduleCompile!S542)-1)),ScheduleCompile!S542)))))),ISTEXT(ScheduleCompile!#REF!)),"ENDTABLE",IF(ISERROR(IF(ScheduleCompile!S542="Off",0,IF(ScheduleCompile!S542="On",1,IF(ISNUMBER(ScheduleCompile!S542),ScheduleCompile!S542/1,IF(ISTEXT(ScheduleCompile!S542),IF(OR(ISNUMBER(FIND("5F",ScheduleCompile!S542)),ISNUMBER(FIND("0F",ScheduleCompile!S542)),ISNUMBER(FIND("8F",ScheduleCompile!S542)),ISNUMBER(FIND("1F",ScheduleCompile!S542)),ISNUMBER(FIND("2F",ScheduleCompile!S542)),ISNUMBER(FIND("3F",ScheduleCompile!S542)),ISNUMBER(FIND("6F",ScheduleCompile!S542)),ISNUMBER(FIND("7F",ScheduleCompile!S542)),ISNUMBER(FIND("9F",ScheduleCompile!S542)),ISNUMBER(FIND("4F",ScheduleCompile!S542))),VALUE(LEFT(ScheduleCompile!S542,FIND("F",ScheduleCompile!S542)-1)),ScheduleCompile!S542)))))),"",IF(ScheduleCompile!S542="Off",0,IF(ScheduleCompile!S542="On",1,IF(ISNUMBER(ScheduleCompile!S542),ScheduleCompile!S542/1,IF(ISTEXT(ScheduleCompile!S542),IF(OR(ISNUMBER(FIND("5F",ScheduleCompile!S542)),ISNUMBER(FIND("0F",ScheduleCompile!S542)),ISNUMBER(FIND("8F",ScheduleCompile!S542)),ISNUMBER(FIND("1F",ScheduleCompile!S542)),ISNUMBER(FIND("2F",ScheduleCompile!S542)),ISNUMBER(FIND("3F",ScheduleCompile!S542)),ISNUMBER(FIND("6F",ScheduleCompile!S542)),ISNUMBER(FIND("7F",ScheduleCompile!S542)),ISNUMBER(FIND("9F",ScheduleCompile!S542)),ISNUMBER(FIND("4F",ScheduleCompile!S542))),VALUE(LEFT(ScheduleCompile!S542,FIND("F",ScheduleCompile!S542)-1)),ScheduleCompile!S542)))))))</f>
        <v>50.9</v>
      </c>
      <c r="Y549" s="1">
        <f>IF(AND(ISERROR(IF(ScheduleCompile!T542="Off",0,IF(ScheduleCompile!T542="On",1,IF(ISNUMBER(ScheduleCompile!T542),ScheduleCompile!T542/1,IF(ISTEXT(ScheduleCompile!T542),IF(OR(ISNUMBER(FIND("5F",ScheduleCompile!T542)),ISNUMBER(FIND("0F",ScheduleCompile!T542)),ISNUMBER(FIND("8F",ScheduleCompile!T542)),ISNUMBER(FIND("1F",ScheduleCompile!T542)),ISNUMBER(FIND("2F",ScheduleCompile!T542)),ISNUMBER(FIND("3F",ScheduleCompile!T542)),ISNUMBER(FIND("6F",ScheduleCompile!T542)),ISNUMBER(FIND("7F",ScheduleCompile!T542)),ISNUMBER(FIND("9F",ScheduleCompile!T542)),ISNUMBER(FIND("4F",ScheduleCompile!T542))),VALUE(LEFT(ScheduleCompile!T542,FIND("F",ScheduleCompile!T542)-1)),ScheduleCompile!T542)))))),ISTEXT(ScheduleCompile!#REF!)),"ENDTABLE",IF(ISERROR(IF(ScheduleCompile!T542="Off",0,IF(ScheduleCompile!T542="On",1,IF(ISNUMBER(ScheduleCompile!T542),ScheduleCompile!T542/1,IF(ISTEXT(ScheduleCompile!T542),IF(OR(ISNUMBER(FIND("5F",ScheduleCompile!T542)),ISNUMBER(FIND("0F",ScheduleCompile!T542)),ISNUMBER(FIND("8F",ScheduleCompile!T542)),ISNUMBER(FIND("1F",ScheduleCompile!T542)),ISNUMBER(FIND("2F",ScheduleCompile!T542)),ISNUMBER(FIND("3F",ScheduleCompile!T542)),ISNUMBER(FIND("6F",ScheduleCompile!T542)),ISNUMBER(FIND("7F",ScheduleCompile!T542)),ISNUMBER(FIND("9F",ScheduleCompile!T542)),ISNUMBER(FIND("4F",ScheduleCompile!T542))),VALUE(LEFT(ScheduleCompile!T542,FIND("F",ScheduleCompile!T542)-1)),ScheduleCompile!T542)))))),"",IF(ScheduleCompile!T542="Off",0,IF(ScheduleCompile!T542="On",1,IF(ISNUMBER(ScheduleCompile!T542),ScheduleCompile!T542/1,IF(ISTEXT(ScheduleCompile!T542),IF(OR(ISNUMBER(FIND("5F",ScheduleCompile!T542)),ISNUMBER(FIND("0F",ScheduleCompile!T542)),ISNUMBER(FIND("8F",ScheduleCompile!T542)),ISNUMBER(FIND("1F",ScheduleCompile!T542)),ISNUMBER(FIND("2F",ScheduleCompile!T542)),ISNUMBER(FIND("3F",ScheduleCompile!T542)),ISNUMBER(FIND("6F",ScheduleCompile!T542)),ISNUMBER(FIND("7F",ScheduleCompile!T542)),ISNUMBER(FIND("9F",ScheduleCompile!T542)),ISNUMBER(FIND("4F",ScheduleCompile!T542))),VALUE(LEFT(ScheduleCompile!T542,FIND("F",ScheduleCompile!T542)-1)),ScheduleCompile!T542)))))))</f>
        <v>50.9</v>
      </c>
      <c r="Z549" s="1">
        <f>IF(AND(ISERROR(IF(ScheduleCompile!U542="Off",0,IF(ScheduleCompile!U542="On",1,IF(ISNUMBER(ScheduleCompile!U542),ScheduleCompile!U542/1,IF(ISTEXT(ScheduleCompile!U542),IF(OR(ISNUMBER(FIND("5F",ScheduleCompile!U542)),ISNUMBER(FIND("0F",ScheduleCompile!U542)),ISNUMBER(FIND("8F",ScheduleCompile!U542)),ISNUMBER(FIND("1F",ScheduleCompile!U542)),ISNUMBER(FIND("2F",ScheduleCompile!U542)),ISNUMBER(FIND("3F",ScheduleCompile!U542)),ISNUMBER(FIND("6F",ScheduleCompile!U542)),ISNUMBER(FIND("7F",ScheduleCompile!U542)),ISNUMBER(FIND("9F",ScheduleCompile!U542)),ISNUMBER(FIND("4F",ScheduleCompile!U542))),VALUE(LEFT(ScheduleCompile!U542,FIND("F",ScheduleCompile!U542)-1)),ScheduleCompile!U542)))))),ISTEXT(ScheduleCompile!#REF!)),"ENDTABLE",IF(ISERROR(IF(ScheduleCompile!U542="Off",0,IF(ScheduleCompile!U542="On",1,IF(ISNUMBER(ScheduleCompile!U542),ScheduleCompile!U542/1,IF(ISTEXT(ScheduleCompile!U542),IF(OR(ISNUMBER(FIND("5F",ScheduleCompile!U542)),ISNUMBER(FIND("0F",ScheduleCompile!U542)),ISNUMBER(FIND("8F",ScheduleCompile!U542)),ISNUMBER(FIND("1F",ScheduleCompile!U542)),ISNUMBER(FIND("2F",ScheduleCompile!U542)),ISNUMBER(FIND("3F",ScheduleCompile!U542)),ISNUMBER(FIND("6F",ScheduleCompile!U542)),ISNUMBER(FIND("7F",ScheduleCompile!U542)),ISNUMBER(FIND("9F",ScheduleCompile!U542)),ISNUMBER(FIND("4F",ScheduleCompile!U542))),VALUE(LEFT(ScheduleCompile!U542,FIND("F",ScheduleCompile!U542)-1)),ScheduleCompile!U542)))))),"",IF(ScheduleCompile!U542="Off",0,IF(ScheduleCompile!U542="On",1,IF(ISNUMBER(ScheduleCompile!U542),ScheduleCompile!U542/1,IF(ISTEXT(ScheduleCompile!U542),IF(OR(ISNUMBER(FIND("5F",ScheduleCompile!U542)),ISNUMBER(FIND("0F",ScheduleCompile!U542)),ISNUMBER(FIND("8F",ScheduleCompile!U542)),ISNUMBER(FIND("1F",ScheduleCompile!U542)),ISNUMBER(FIND("2F",ScheduleCompile!U542)),ISNUMBER(FIND("3F",ScheduleCompile!U542)),ISNUMBER(FIND("6F",ScheduleCompile!U542)),ISNUMBER(FIND("7F",ScheduleCompile!U542)),ISNUMBER(FIND("9F",ScheduleCompile!U542)),ISNUMBER(FIND("4F",ScheduleCompile!U542))),VALUE(LEFT(ScheduleCompile!U542,FIND("F",ScheduleCompile!U542)-1)),ScheduleCompile!U542)))))))</f>
        <v>50.9</v>
      </c>
      <c r="AA549" s="1">
        <f>IF(AND(ISERROR(IF(ScheduleCompile!V542="Off",0,IF(ScheduleCompile!V542="On",1,IF(ISNUMBER(ScheduleCompile!V542),ScheduleCompile!V542/1,IF(ISTEXT(ScheduleCompile!V542),IF(OR(ISNUMBER(FIND("5F",ScheduleCompile!V542)),ISNUMBER(FIND("0F",ScheduleCompile!V542)),ISNUMBER(FIND("8F",ScheduleCompile!V542)),ISNUMBER(FIND("1F",ScheduleCompile!V542)),ISNUMBER(FIND("2F",ScheduleCompile!V542)),ISNUMBER(FIND("3F",ScheduleCompile!V542)),ISNUMBER(FIND("6F",ScheduleCompile!V542)),ISNUMBER(FIND("7F",ScheduleCompile!V542)),ISNUMBER(FIND("9F",ScheduleCompile!V542)),ISNUMBER(FIND("4F",ScheduleCompile!V542))),VALUE(LEFT(ScheduleCompile!V542,FIND("F",ScheduleCompile!V542)-1)),ScheduleCompile!V542)))))),ISTEXT(ScheduleCompile!#REF!)),"ENDTABLE",IF(ISERROR(IF(ScheduleCompile!V542="Off",0,IF(ScheduleCompile!V542="On",1,IF(ISNUMBER(ScheduleCompile!V542),ScheduleCompile!V542/1,IF(ISTEXT(ScheduleCompile!V542),IF(OR(ISNUMBER(FIND("5F",ScheduleCompile!V542)),ISNUMBER(FIND("0F",ScheduleCompile!V542)),ISNUMBER(FIND("8F",ScheduleCompile!V542)),ISNUMBER(FIND("1F",ScheduleCompile!V542)),ISNUMBER(FIND("2F",ScheduleCompile!V542)),ISNUMBER(FIND("3F",ScheduleCompile!V542)),ISNUMBER(FIND("6F",ScheduleCompile!V542)),ISNUMBER(FIND("7F",ScheduleCompile!V542)),ISNUMBER(FIND("9F",ScheduleCompile!V542)),ISNUMBER(FIND("4F",ScheduleCompile!V542))),VALUE(LEFT(ScheduleCompile!V542,FIND("F",ScheduleCompile!V542)-1)),ScheduleCompile!V542)))))),"",IF(ScheduleCompile!V542="Off",0,IF(ScheduleCompile!V542="On",1,IF(ISNUMBER(ScheduleCompile!V542),ScheduleCompile!V542/1,IF(ISTEXT(ScheduleCompile!V542),IF(OR(ISNUMBER(FIND("5F",ScheduleCompile!V542)),ISNUMBER(FIND("0F",ScheduleCompile!V542)),ISNUMBER(FIND("8F",ScheduleCompile!V542)),ISNUMBER(FIND("1F",ScheduleCompile!V542)),ISNUMBER(FIND("2F",ScheduleCompile!V542)),ISNUMBER(FIND("3F",ScheduleCompile!V542)),ISNUMBER(FIND("6F",ScheduleCompile!V542)),ISNUMBER(FIND("7F",ScheduleCompile!V542)),ISNUMBER(FIND("9F",ScheduleCompile!V542)),ISNUMBER(FIND("4F",ScheduleCompile!V542))),VALUE(LEFT(ScheduleCompile!V542,FIND("F",ScheduleCompile!V542)-1)),ScheduleCompile!V542)))))))</f>
        <v>50.9</v>
      </c>
      <c r="AB549" s="1">
        <f>IF(AND(ISERROR(IF(ScheduleCompile!W542="Off",0,IF(ScheduleCompile!W542="On",1,IF(ISNUMBER(ScheduleCompile!W542),ScheduleCompile!W542/1,IF(ISTEXT(ScheduleCompile!W542),IF(OR(ISNUMBER(FIND("5F",ScheduleCompile!W542)),ISNUMBER(FIND("0F",ScheduleCompile!W542)),ISNUMBER(FIND("8F",ScheduleCompile!W542)),ISNUMBER(FIND("1F",ScheduleCompile!W542)),ISNUMBER(FIND("2F",ScheduleCompile!W542)),ISNUMBER(FIND("3F",ScheduleCompile!W542)),ISNUMBER(FIND("6F",ScheduleCompile!W542)),ISNUMBER(FIND("7F",ScheduleCompile!W542)),ISNUMBER(FIND("9F",ScheduleCompile!W542)),ISNUMBER(FIND("4F",ScheduleCompile!W542))),VALUE(LEFT(ScheduleCompile!W542,FIND("F",ScheduleCompile!W542)-1)),ScheduleCompile!W542)))))),ISTEXT(ScheduleCompile!#REF!)),"ENDTABLE",IF(ISERROR(IF(ScheduleCompile!W542="Off",0,IF(ScheduleCompile!W542="On",1,IF(ISNUMBER(ScheduleCompile!W542),ScheduleCompile!W542/1,IF(ISTEXT(ScheduleCompile!W542),IF(OR(ISNUMBER(FIND("5F",ScheduleCompile!W542)),ISNUMBER(FIND("0F",ScheduleCompile!W542)),ISNUMBER(FIND("8F",ScheduleCompile!W542)),ISNUMBER(FIND("1F",ScheduleCompile!W542)),ISNUMBER(FIND("2F",ScheduleCompile!W542)),ISNUMBER(FIND("3F",ScheduleCompile!W542)),ISNUMBER(FIND("6F",ScheduleCompile!W542)),ISNUMBER(FIND("7F",ScheduleCompile!W542)),ISNUMBER(FIND("9F",ScheduleCompile!W542)),ISNUMBER(FIND("4F",ScheduleCompile!W542))),VALUE(LEFT(ScheduleCompile!W542,FIND("F",ScheduleCompile!W542)-1)),ScheduleCompile!W542)))))),"",IF(ScheduleCompile!W542="Off",0,IF(ScheduleCompile!W542="On",1,IF(ISNUMBER(ScheduleCompile!W542),ScheduleCompile!W542/1,IF(ISTEXT(ScheduleCompile!W542),IF(OR(ISNUMBER(FIND("5F",ScheduleCompile!W542)),ISNUMBER(FIND("0F",ScheduleCompile!W542)),ISNUMBER(FIND("8F",ScheduleCompile!W542)),ISNUMBER(FIND("1F",ScheduleCompile!W542)),ISNUMBER(FIND("2F",ScheduleCompile!W542)),ISNUMBER(FIND("3F",ScheduleCompile!W542)),ISNUMBER(FIND("6F",ScheduleCompile!W542)),ISNUMBER(FIND("7F",ScheduleCompile!W542)),ISNUMBER(FIND("9F",ScheduleCompile!W542)),ISNUMBER(FIND("4F",ScheduleCompile!W542))),VALUE(LEFT(ScheduleCompile!W542,FIND("F",ScheduleCompile!W542)-1)),ScheduleCompile!W542)))))))</f>
        <v>50.9</v>
      </c>
      <c r="AC549" s="1">
        <f>IF(AND(ISERROR(IF(ScheduleCompile!X542="Off",0,IF(ScheduleCompile!X542="On",1,IF(ISNUMBER(ScheduleCompile!X542),ScheduleCompile!X542/1,IF(ISTEXT(ScheduleCompile!X542),IF(OR(ISNUMBER(FIND("5F",ScheduleCompile!X542)),ISNUMBER(FIND("0F",ScheduleCompile!X542)),ISNUMBER(FIND("8F",ScheduleCompile!X542)),ISNUMBER(FIND("1F",ScheduleCompile!X542)),ISNUMBER(FIND("2F",ScheduleCompile!X542)),ISNUMBER(FIND("3F",ScheduleCompile!X542)),ISNUMBER(FIND("6F",ScheduleCompile!X542)),ISNUMBER(FIND("7F",ScheduleCompile!X542)),ISNUMBER(FIND("9F",ScheduleCompile!X542)),ISNUMBER(FIND("4F",ScheduleCompile!X542))),VALUE(LEFT(ScheduleCompile!X542,FIND("F",ScheduleCompile!X542)-1)),ScheduleCompile!X542)))))),ISTEXT(ScheduleCompile!#REF!)),"ENDTABLE",IF(ISERROR(IF(ScheduleCompile!X542="Off",0,IF(ScheduleCompile!X542="On",1,IF(ISNUMBER(ScheduleCompile!X542),ScheduleCompile!X542/1,IF(ISTEXT(ScheduleCompile!X542),IF(OR(ISNUMBER(FIND("5F",ScheduleCompile!X542)),ISNUMBER(FIND("0F",ScheduleCompile!X542)),ISNUMBER(FIND("8F",ScheduleCompile!X542)),ISNUMBER(FIND("1F",ScheduleCompile!X542)),ISNUMBER(FIND("2F",ScheduleCompile!X542)),ISNUMBER(FIND("3F",ScheduleCompile!X542)),ISNUMBER(FIND("6F",ScheduleCompile!X542)),ISNUMBER(FIND("7F",ScheduleCompile!X542)),ISNUMBER(FIND("9F",ScheduleCompile!X542)),ISNUMBER(FIND("4F",ScheduleCompile!X542))),VALUE(LEFT(ScheduleCompile!X542,FIND("F",ScheduleCompile!X542)-1)),ScheduleCompile!X542)))))),"",IF(ScheduleCompile!X542="Off",0,IF(ScheduleCompile!X542="On",1,IF(ISNUMBER(ScheduleCompile!X542),ScheduleCompile!X542/1,IF(ISTEXT(ScheduleCompile!X542),IF(OR(ISNUMBER(FIND("5F",ScheduleCompile!X542)),ISNUMBER(FIND("0F",ScheduleCompile!X542)),ISNUMBER(FIND("8F",ScheduleCompile!X542)),ISNUMBER(FIND("1F",ScheduleCompile!X542)),ISNUMBER(FIND("2F",ScheduleCompile!X542)),ISNUMBER(FIND("3F",ScheduleCompile!X542)),ISNUMBER(FIND("6F",ScheduleCompile!X542)),ISNUMBER(FIND("7F",ScheduleCompile!X542)),ISNUMBER(FIND("9F",ScheduleCompile!X542)),ISNUMBER(FIND("4F",ScheduleCompile!X542))),VALUE(LEFT(ScheduleCompile!X542,FIND("F",ScheduleCompile!X542)-1)),ScheduleCompile!X542)))))))</f>
        <v>50.9</v>
      </c>
      <c r="AD549" s="1">
        <f>IF(AND(ISERROR(IF(ScheduleCompile!Y542="Off",0,IF(ScheduleCompile!Y542="On",1,IF(ISNUMBER(ScheduleCompile!Y542),ScheduleCompile!Y542/1,IF(ISTEXT(ScheduleCompile!Y542),IF(OR(ISNUMBER(FIND("5F",ScheduleCompile!Y542)),ISNUMBER(FIND("0F",ScheduleCompile!Y542)),ISNUMBER(FIND("8F",ScheduleCompile!Y542)),ISNUMBER(FIND("1F",ScheduleCompile!Y542)),ISNUMBER(FIND("2F",ScheduleCompile!Y542)),ISNUMBER(FIND("3F",ScheduleCompile!Y542)),ISNUMBER(FIND("6F",ScheduleCompile!Y542)),ISNUMBER(FIND("7F",ScheduleCompile!Y542)),ISNUMBER(FIND("9F",ScheduleCompile!Y542)),ISNUMBER(FIND("4F",ScheduleCompile!Y542))),VALUE(LEFT(ScheduleCompile!Y542,FIND("F",ScheduleCompile!Y542)-1)),ScheduleCompile!Y542)))))),ISTEXT(ScheduleCompile!#REF!)),"ENDTABLE",IF(ISERROR(IF(ScheduleCompile!Y542="Off",0,IF(ScheduleCompile!Y542="On",1,IF(ISNUMBER(ScheduleCompile!Y542),ScheduleCompile!Y542/1,IF(ISTEXT(ScheduleCompile!Y542),IF(OR(ISNUMBER(FIND("5F",ScheduleCompile!Y542)),ISNUMBER(FIND("0F",ScheduleCompile!Y542)),ISNUMBER(FIND("8F",ScheduleCompile!Y542)),ISNUMBER(FIND("1F",ScheduleCompile!Y542)),ISNUMBER(FIND("2F",ScheduleCompile!Y542)),ISNUMBER(FIND("3F",ScheduleCompile!Y542)),ISNUMBER(FIND("6F",ScheduleCompile!Y542)),ISNUMBER(FIND("7F",ScheduleCompile!Y542)),ISNUMBER(FIND("9F",ScheduleCompile!Y542)),ISNUMBER(FIND("4F",ScheduleCompile!Y542))),VALUE(LEFT(ScheduleCompile!Y542,FIND("F",ScheduleCompile!Y542)-1)),ScheduleCompile!Y542)))))),"",IF(ScheduleCompile!Y542="Off",0,IF(ScheduleCompile!Y542="On",1,IF(ISNUMBER(ScheduleCompile!Y542),ScheduleCompile!Y542/1,IF(ISTEXT(ScheduleCompile!Y542),IF(OR(ISNUMBER(FIND("5F",ScheduleCompile!Y542)),ISNUMBER(FIND("0F",ScheduleCompile!Y542)),ISNUMBER(FIND("8F",ScheduleCompile!Y542)),ISNUMBER(FIND("1F",ScheduleCompile!Y542)),ISNUMBER(FIND("2F",ScheduleCompile!Y542)),ISNUMBER(FIND("3F",ScheduleCompile!Y542)),ISNUMBER(FIND("6F",ScheduleCompile!Y542)),ISNUMBER(FIND("7F",ScheduleCompile!Y542)),ISNUMBER(FIND("9F",ScheduleCompile!Y542)),ISNUMBER(FIND("4F",ScheduleCompile!Y542))),VALUE(LEFT(ScheduleCompile!Y542,FIND("F",ScheduleCompile!Y542)-1)),ScheduleCompile!Y542)))))))</f>
        <v>50.9</v>
      </c>
    </row>
    <row r="550" spans="1:30" x14ac:dyDescent="0.25">
      <c r="A550" t="str">
        <f t="shared" si="35"/>
        <v>SchDay "WaterMainCZ02Feb"  Type = "Temperature" Hr = (50.8, 50.8, 50.8, 50.8, 50.8, 50.8, 50.8, 50.8, 50.8, 50.8, 50.8, 50.8, 50.8, 50.8, 50.8, 50.8, 50.8, 50.8, 50.8, 50.8, 50.8, 50.8, 50.8, 50.8) ..</v>
      </c>
      <c r="B550" s="1" t="s">
        <v>623</v>
      </c>
      <c r="C550" t="str">
        <f t="shared" si="36"/>
        <v xml:space="preserve">SchDay "WaterMainCZ02Feb"  Type = "Temperature" Hr = </v>
      </c>
      <c r="D550" t="str">
        <f t="shared" si="37"/>
        <v>(50.8, 50.8, 50.8, 50.8, 50.8, 50.8, 50.8, 50.8, 50.8, 50.8, 50.8, 50.8, 50.8, 50.8, 50.8, 50.8, 50.8, 50.8, 50.8, 50.8, 50.8, 50.8, 50.8, 50.8) ..</v>
      </c>
      <c r="E550" s="30" t="str">
        <f>ScheduleCompile!A543</f>
        <v>WaterMainCZ02Feb</v>
      </c>
      <c r="F550" t="str">
        <f t="shared" si="38"/>
        <v>Temperature</v>
      </c>
      <c r="G550" s="1">
        <f>IF(AND(ISERROR(IF(ScheduleCompile!B543="Off",0,IF(ScheduleCompile!B543="On",1,IF(ISNUMBER(ScheduleCompile!B543),ScheduleCompile!B543/1,IF(ISTEXT(ScheduleCompile!B543),IF(OR(ISNUMBER(FIND("5F",ScheduleCompile!B543)),ISNUMBER(FIND("0F",ScheduleCompile!B543)),ISNUMBER(FIND("8F",ScheduleCompile!B543)),ISNUMBER(FIND("1F",ScheduleCompile!B543)),ISNUMBER(FIND("2F",ScheduleCompile!B543)),ISNUMBER(FIND("3F",ScheduleCompile!B543)),ISNUMBER(FIND("6F",ScheduleCompile!B543)),ISNUMBER(FIND("7F",ScheduleCompile!B543)),ISNUMBER(FIND("9F",ScheduleCompile!B543)),ISNUMBER(FIND("4F",ScheduleCompile!B543))),VALUE(LEFT(ScheduleCompile!B543,FIND("F",ScheduleCompile!B543)-1)),ScheduleCompile!B543)))))),ISTEXT(ScheduleCompile!#REF!)),"ENDTABLE",IF(ISERROR(IF(ScheduleCompile!B543="Off",0,IF(ScheduleCompile!B543="On",1,IF(ISNUMBER(ScheduleCompile!B543),ScheduleCompile!B543/1,IF(ISTEXT(ScheduleCompile!B543),IF(OR(ISNUMBER(FIND("5F",ScheduleCompile!B543)),ISNUMBER(FIND("0F",ScheduleCompile!B543)),ISNUMBER(FIND("8F",ScheduleCompile!B543)),ISNUMBER(FIND("1F",ScheduleCompile!B543)),ISNUMBER(FIND("2F",ScheduleCompile!B543)),ISNUMBER(FIND("3F",ScheduleCompile!B543)),ISNUMBER(FIND("6F",ScheduleCompile!B543)),ISNUMBER(FIND("7F",ScheduleCompile!B543)),ISNUMBER(FIND("9F",ScheduleCompile!B543)),ISNUMBER(FIND("4F",ScheduleCompile!B543))),VALUE(LEFT(ScheduleCompile!B543,FIND("F",ScheduleCompile!B543)-1)),ScheduleCompile!B543)))))),"",IF(ScheduleCompile!B543="Off",0,IF(ScheduleCompile!B543="On",1,IF(ISNUMBER(ScheduleCompile!B543),ScheduleCompile!B543/1,IF(ISTEXT(ScheduleCompile!B543),IF(OR(ISNUMBER(FIND("5F",ScheduleCompile!B543)),ISNUMBER(FIND("0F",ScheduleCompile!B543)),ISNUMBER(FIND("8F",ScheduleCompile!B543)),ISNUMBER(FIND("1F",ScheduleCompile!B543)),ISNUMBER(FIND("2F",ScheduleCompile!B543)),ISNUMBER(FIND("3F",ScheduleCompile!B543)),ISNUMBER(FIND("6F",ScheduleCompile!B543)),ISNUMBER(FIND("7F",ScheduleCompile!B543)),ISNUMBER(FIND("9F",ScheduleCompile!B543)),ISNUMBER(FIND("4F",ScheduleCompile!B543))),VALUE(LEFT(ScheduleCompile!B543,FIND("F",ScheduleCompile!B543)-1)),ScheduleCompile!B543)))))))</f>
        <v>50.8</v>
      </c>
      <c r="H550" s="1">
        <f>IF(AND(ISERROR(IF(ScheduleCompile!C543="Off",0,IF(ScheduleCompile!C543="On",1,IF(ISNUMBER(ScheduleCompile!C543),ScheduleCompile!C543/1,IF(ISTEXT(ScheduleCompile!C543),IF(OR(ISNUMBER(FIND("5F",ScheduleCompile!C543)),ISNUMBER(FIND("0F",ScheduleCompile!C543)),ISNUMBER(FIND("8F",ScheduleCompile!C543)),ISNUMBER(FIND("1F",ScheduleCompile!C543)),ISNUMBER(FIND("2F",ScheduleCompile!C543)),ISNUMBER(FIND("3F",ScheduleCompile!C543)),ISNUMBER(FIND("6F",ScheduleCompile!C543)),ISNUMBER(FIND("7F",ScheduleCompile!C543)),ISNUMBER(FIND("9F",ScheduleCompile!C543)),ISNUMBER(FIND("4F",ScheduleCompile!C543))),VALUE(LEFT(ScheduleCompile!C543,FIND("F",ScheduleCompile!C543)-1)),ScheduleCompile!C543)))))),ISTEXT(ScheduleCompile!#REF!)),"ENDTABLE",IF(ISERROR(IF(ScheduleCompile!C543="Off",0,IF(ScheduleCompile!C543="On",1,IF(ISNUMBER(ScheduleCompile!C543),ScheduleCompile!C543/1,IF(ISTEXT(ScheduleCompile!C543),IF(OR(ISNUMBER(FIND("5F",ScheduleCompile!C543)),ISNUMBER(FIND("0F",ScheduleCompile!C543)),ISNUMBER(FIND("8F",ScheduleCompile!C543)),ISNUMBER(FIND("1F",ScheduleCompile!C543)),ISNUMBER(FIND("2F",ScheduleCompile!C543)),ISNUMBER(FIND("3F",ScheduleCompile!C543)),ISNUMBER(FIND("6F",ScheduleCompile!C543)),ISNUMBER(FIND("7F",ScheduleCompile!C543)),ISNUMBER(FIND("9F",ScheduleCompile!C543)),ISNUMBER(FIND("4F",ScheduleCompile!C543))),VALUE(LEFT(ScheduleCompile!C543,FIND("F",ScheduleCompile!C543)-1)),ScheduleCompile!C543)))))),"",IF(ScheduleCompile!C543="Off",0,IF(ScheduleCompile!C543="On",1,IF(ISNUMBER(ScheduleCompile!C543),ScheduleCompile!C543/1,IF(ISTEXT(ScheduleCompile!C543),IF(OR(ISNUMBER(FIND("5F",ScheduleCompile!C543)),ISNUMBER(FIND("0F",ScheduleCompile!C543)),ISNUMBER(FIND("8F",ScheduleCompile!C543)),ISNUMBER(FIND("1F",ScheduleCompile!C543)),ISNUMBER(FIND("2F",ScheduleCompile!C543)),ISNUMBER(FIND("3F",ScheduleCompile!C543)),ISNUMBER(FIND("6F",ScheduleCompile!C543)),ISNUMBER(FIND("7F",ScheduleCompile!C543)),ISNUMBER(FIND("9F",ScheduleCompile!C543)),ISNUMBER(FIND("4F",ScheduleCompile!C543))),VALUE(LEFT(ScheduleCompile!C543,FIND("F",ScheduleCompile!C543)-1)),ScheduleCompile!C543)))))))</f>
        <v>50.8</v>
      </c>
      <c r="I550" s="1">
        <f>IF(AND(ISERROR(IF(ScheduleCompile!D543="Off",0,IF(ScheduleCompile!D543="On",1,IF(ISNUMBER(ScheduleCompile!D543),ScheduleCompile!D543/1,IF(ISTEXT(ScheduleCompile!D543),IF(OR(ISNUMBER(FIND("5F",ScheduleCompile!D543)),ISNUMBER(FIND("0F",ScheduleCompile!D543)),ISNUMBER(FIND("8F",ScheduleCompile!D543)),ISNUMBER(FIND("1F",ScheduleCompile!D543)),ISNUMBER(FIND("2F",ScheduleCompile!D543)),ISNUMBER(FIND("3F",ScheduleCompile!D543)),ISNUMBER(FIND("6F",ScheduleCompile!D543)),ISNUMBER(FIND("7F",ScheduleCompile!D543)),ISNUMBER(FIND("9F",ScheduleCompile!D543)),ISNUMBER(FIND("4F",ScheduleCompile!D543))),VALUE(LEFT(ScheduleCompile!D543,FIND("F",ScheduleCompile!D543)-1)),ScheduleCompile!D543)))))),ISTEXT(ScheduleCompile!#REF!)),"ENDTABLE",IF(ISERROR(IF(ScheduleCompile!D543="Off",0,IF(ScheduleCompile!D543="On",1,IF(ISNUMBER(ScheduleCompile!D543),ScheduleCompile!D543/1,IF(ISTEXT(ScheduleCompile!D543),IF(OR(ISNUMBER(FIND("5F",ScheduleCompile!D543)),ISNUMBER(FIND("0F",ScheduleCompile!D543)),ISNUMBER(FIND("8F",ScheduleCompile!D543)),ISNUMBER(FIND("1F",ScheduleCompile!D543)),ISNUMBER(FIND("2F",ScheduleCompile!D543)),ISNUMBER(FIND("3F",ScheduleCompile!D543)),ISNUMBER(FIND("6F",ScheduleCompile!D543)),ISNUMBER(FIND("7F",ScheduleCompile!D543)),ISNUMBER(FIND("9F",ScheduleCompile!D543)),ISNUMBER(FIND("4F",ScheduleCompile!D543))),VALUE(LEFT(ScheduleCompile!D543,FIND("F",ScheduleCompile!D543)-1)),ScheduleCompile!D543)))))),"",IF(ScheduleCompile!D543="Off",0,IF(ScheduleCompile!D543="On",1,IF(ISNUMBER(ScheduleCompile!D543),ScheduleCompile!D543/1,IF(ISTEXT(ScheduleCompile!D543),IF(OR(ISNUMBER(FIND("5F",ScheduleCompile!D543)),ISNUMBER(FIND("0F",ScheduleCompile!D543)),ISNUMBER(FIND("8F",ScheduleCompile!D543)),ISNUMBER(FIND("1F",ScheduleCompile!D543)),ISNUMBER(FIND("2F",ScheduleCompile!D543)),ISNUMBER(FIND("3F",ScheduleCompile!D543)),ISNUMBER(FIND("6F",ScheduleCompile!D543)),ISNUMBER(FIND("7F",ScheduleCompile!D543)),ISNUMBER(FIND("9F",ScheduleCompile!D543)),ISNUMBER(FIND("4F",ScheduleCompile!D543))),VALUE(LEFT(ScheduleCompile!D543,FIND("F",ScheduleCompile!D543)-1)),ScheduleCompile!D543)))))))</f>
        <v>50.8</v>
      </c>
      <c r="J550" s="1">
        <f>IF(AND(ISERROR(IF(ScheduleCompile!E543="Off",0,IF(ScheduleCompile!E543="On",1,IF(ISNUMBER(ScheduleCompile!E543),ScheduleCompile!E543/1,IF(ISTEXT(ScheduleCompile!E543),IF(OR(ISNUMBER(FIND("5F",ScheduleCompile!E543)),ISNUMBER(FIND("0F",ScheduleCompile!E543)),ISNUMBER(FIND("8F",ScheduleCompile!E543)),ISNUMBER(FIND("1F",ScheduleCompile!E543)),ISNUMBER(FIND("2F",ScheduleCompile!E543)),ISNUMBER(FIND("3F",ScheduleCompile!E543)),ISNUMBER(FIND("6F",ScheduleCompile!E543)),ISNUMBER(FIND("7F",ScheduleCompile!E543)),ISNUMBER(FIND("9F",ScheduleCompile!E543)),ISNUMBER(FIND("4F",ScheduleCompile!E543))),VALUE(LEFT(ScheduleCompile!E543,FIND("F",ScheduleCompile!E543)-1)),ScheduleCompile!E543)))))),ISTEXT(ScheduleCompile!#REF!)),"ENDTABLE",IF(ISERROR(IF(ScheduleCompile!E543="Off",0,IF(ScheduleCompile!E543="On",1,IF(ISNUMBER(ScheduleCompile!E543),ScheduleCompile!E543/1,IF(ISTEXT(ScheduleCompile!E543),IF(OR(ISNUMBER(FIND("5F",ScheduleCompile!E543)),ISNUMBER(FIND("0F",ScheduleCompile!E543)),ISNUMBER(FIND("8F",ScheduleCompile!E543)),ISNUMBER(FIND("1F",ScheduleCompile!E543)),ISNUMBER(FIND("2F",ScheduleCompile!E543)),ISNUMBER(FIND("3F",ScheduleCompile!E543)),ISNUMBER(FIND("6F",ScheduleCompile!E543)),ISNUMBER(FIND("7F",ScheduleCompile!E543)),ISNUMBER(FIND("9F",ScheduleCompile!E543)),ISNUMBER(FIND("4F",ScheduleCompile!E543))),VALUE(LEFT(ScheduleCompile!E543,FIND("F",ScheduleCompile!E543)-1)),ScheduleCompile!E543)))))),"",IF(ScheduleCompile!E543="Off",0,IF(ScheduleCompile!E543="On",1,IF(ISNUMBER(ScheduleCompile!E543),ScheduleCompile!E543/1,IF(ISTEXT(ScheduleCompile!E543),IF(OR(ISNUMBER(FIND("5F",ScheduleCompile!E543)),ISNUMBER(FIND("0F",ScheduleCompile!E543)),ISNUMBER(FIND("8F",ScheduleCompile!E543)),ISNUMBER(FIND("1F",ScheduleCompile!E543)),ISNUMBER(FIND("2F",ScheduleCompile!E543)),ISNUMBER(FIND("3F",ScheduleCompile!E543)),ISNUMBER(FIND("6F",ScheduleCompile!E543)),ISNUMBER(FIND("7F",ScheduleCompile!E543)),ISNUMBER(FIND("9F",ScheduleCompile!E543)),ISNUMBER(FIND("4F",ScheduleCompile!E543))),VALUE(LEFT(ScheduleCompile!E543,FIND("F",ScheduleCompile!E543)-1)),ScheduleCompile!E543)))))))</f>
        <v>50.8</v>
      </c>
      <c r="K550" s="1">
        <f>IF(AND(ISERROR(IF(ScheduleCompile!F543="Off",0,IF(ScheduleCompile!F543="On",1,IF(ISNUMBER(ScheduleCompile!F543),ScheduleCompile!F543/1,IF(ISTEXT(ScheduleCompile!F543),IF(OR(ISNUMBER(FIND("5F",ScheduleCompile!F543)),ISNUMBER(FIND("0F",ScheduleCompile!F543)),ISNUMBER(FIND("8F",ScheduleCompile!F543)),ISNUMBER(FIND("1F",ScheduleCompile!F543)),ISNUMBER(FIND("2F",ScheduleCompile!F543)),ISNUMBER(FIND("3F",ScheduleCompile!F543)),ISNUMBER(FIND("6F",ScheduleCompile!F543)),ISNUMBER(FIND("7F",ScheduleCompile!F543)),ISNUMBER(FIND("9F",ScheduleCompile!F543)),ISNUMBER(FIND("4F",ScheduleCompile!F543))),VALUE(LEFT(ScheduleCompile!F543,FIND("F",ScheduleCompile!F543)-1)),ScheduleCompile!F543)))))),ISTEXT(ScheduleCompile!#REF!)),"ENDTABLE",IF(ISERROR(IF(ScheduleCompile!F543="Off",0,IF(ScheduleCompile!F543="On",1,IF(ISNUMBER(ScheduleCompile!F543),ScheduleCompile!F543/1,IF(ISTEXT(ScheduleCompile!F543),IF(OR(ISNUMBER(FIND("5F",ScheduleCompile!F543)),ISNUMBER(FIND("0F",ScheduleCompile!F543)),ISNUMBER(FIND("8F",ScheduleCompile!F543)),ISNUMBER(FIND("1F",ScheduleCompile!F543)),ISNUMBER(FIND("2F",ScheduleCompile!F543)),ISNUMBER(FIND("3F",ScheduleCompile!F543)),ISNUMBER(FIND("6F",ScheduleCompile!F543)),ISNUMBER(FIND("7F",ScheduleCompile!F543)),ISNUMBER(FIND("9F",ScheduleCompile!F543)),ISNUMBER(FIND("4F",ScheduleCompile!F543))),VALUE(LEFT(ScheduleCompile!F543,FIND("F",ScheduleCompile!F543)-1)),ScheduleCompile!F543)))))),"",IF(ScheduleCompile!F543="Off",0,IF(ScheduleCompile!F543="On",1,IF(ISNUMBER(ScheduleCompile!F543),ScheduleCompile!F543/1,IF(ISTEXT(ScheduleCompile!F543),IF(OR(ISNUMBER(FIND("5F",ScheduleCompile!F543)),ISNUMBER(FIND("0F",ScheduleCompile!F543)),ISNUMBER(FIND("8F",ScheduleCompile!F543)),ISNUMBER(FIND("1F",ScheduleCompile!F543)),ISNUMBER(FIND("2F",ScheduleCompile!F543)),ISNUMBER(FIND("3F",ScheduleCompile!F543)),ISNUMBER(FIND("6F",ScheduleCompile!F543)),ISNUMBER(FIND("7F",ScheduleCompile!F543)),ISNUMBER(FIND("9F",ScheduleCompile!F543)),ISNUMBER(FIND("4F",ScheduleCompile!F543))),VALUE(LEFT(ScheduleCompile!F543,FIND("F",ScheduleCompile!F543)-1)),ScheduleCompile!F543)))))))</f>
        <v>50.8</v>
      </c>
      <c r="L550" s="1">
        <f>IF(AND(ISERROR(IF(ScheduleCompile!G543="Off",0,IF(ScheduleCompile!G543="On",1,IF(ISNUMBER(ScheduleCompile!G543),ScheduleCompile!G543/1,IF(ISTEXT(ScheduleCompile!G543),IF(OR(ISNUMBER(FIND("5F",ScheduleCompile!G543)),ISNUMBER(FIND("0F",ScheduleCompile!G543)),ISNUMBER(FIND("8F",ScheduleCompile!G543)),ISNUMBER(FIND("1F",ScheduleCompile!G543)),ISNUMBER(FIND("2F",ScheduleCompile!G543)),ISNUMBER(FIND("3F",ScheduleCompile!G543)),ISNUMBER(FIND("6F",ScheduleCompile!G543)),ISNUMBER(FIND("7F",ScheduleCompile!G543)),ISNUMBER(FIND("9F",ScheduleCompile!G543)),ISNUMBER(FIND("4F",ScheduleCompile!G543))),VALUE(LEFT(ScheduleCompile!G543,FIND("F",ScheduleCompile!G543)-1)),ScheduleCompile!G543)))))),ISTEXT(ScheduleCompile!#REF!)),"ENDTABLE",IF(ISERROR(IF(ScheduleCompile!G543="Off",0,IF(ScheduleCompile!G543="On",1,IF(ISNUMBER(ScheduleCompile!G543),ScheduleCompile!G543/1,IF(ISTEXT(ScheduleCompile!G543),IF(OR(ISNUMBER(FIND("5F",ScheduleCompile!G543)),ISNUMBER(FIND("0F",ScheduleCompile!G543)),ISNUMBER(FIND("8F",ScheduleCompile!G543)),ISNUMBER(FIND("1F",ScheduleCompile!G543)),ISNUMBER(FIND("2F",ScheduleCompile!G543)),ISNUMBER(FIND("3F",ScheduleCompile!G543)),ISNUMBER(FIND("6F",ScheduleCompile!G543)),ISNUMBER(FIND("7F",ScheduleCompile!G543)),ISNUMBER(FIND("9F",ScheduleCompile!G543)),ISNUMBER(FIND("4F",ScheduleCompile!G543))),VALUE(LEFT(ScheduleCompile!G543,FIND("F",ScheduleCompile!G543)-1)),ScheduleCompile!G543)))))),"",IF(ScheduleCompile!G543="Off",0,IF(ScheduleCompile!G543="On",1,IF(ISNUMBER(ScheduleCompile!G543),ScheduleCompile!G543/1,IF(ISTEXT(ScheduleCompile!G543),IF(OR(ISNUMBER(FIND("5F",ScheduleCompile!G543)),ISNUMBER(FIND("0F",ScheduleCompile!G543)),ISNUMBER(FIND("8F",ScheduleCompile!G543)),ISNUMBER(FIND("1F",ScheduleCompile!G543)),ISNUMBER(FIND("2F",ScheduleCompile!G543)),ISNUMBER(FIND("3F",ScheduleCompile!G543)),ISNUMBER(FIND("6F",ScheduleCompile!G543)),ISNUMBER(FIND("7F",ScheduleCompile!G543)),ISNUMBER(FIND("9F",ScheduleCompile!G543)),ISNUMBER(FIND("4F",ScheduleCompile!G543))),VALUE(LEFT(ScheduleCompile!G543,FIND("F",ScheduleCompile!G543)-1)),ScheduleCompile!G543)))))))</f>
        <v>50.8</v>
      </c>
      <c r="M550" s="1">
        <f>IF(AND(ISERROR(IF(ScheduleCompile!H543="Off",0,IF(ScheduleCompile!H543="On",1,IF(ISNUMBER(ScheduleCompile!H543),ScheduleCompile!H543/1,IF(ISTEXT(ScheduleCompile!H543),IF(OR(ISNUMBER(FIND("5F",ScheduleCompile!H543)),ISNUMBER(FIND("0F",ScheduleCompile!H543)),ISNUMBER(FIND("8F",ScheduleCompile!H543)),ISNUMBER(FIND("1F",ScheduleCompile!H543)),ISNUMBER(FIND("2F",ScheduleCompile!H543)),ISNUMBER(FIND("3F",ScheduleCompile!H543)),ISNUMBER(FIND("6F",ScheduleCompile!H543)),ISNUMBER(FIND("7F",ScheduleCompile!H543)),ISNUMBER(FIND("9F",ScheduleCompile!H543)),ISNUMBER(FIND("4F",ScheduleCompile!H543))),VALUE(LEFT(ScheduleCompile!H543,FIND("F",ScheduleCompile!H543)-1)),ScheduleCompile!H543)))))),ISTEXT(ScheduleCompile!#REF!)),"ENDTABLE",IF(ISERROR(IF(ScheduleCompile!H543="Off",0,IF(ScheduleCompile!H543="On",1,IF(ISNUMBER(ScheduleCompile!H543),ScheduleCompile!H543/1,IF(ISTEXT(ScheduleCompile!H543),IF(OR(ISNUMBER(FIND("5F",ScheduleCompile!H543)),ISNUMBER(FIND("0F",ScheduleCompile!H543)),ISNUMBER(FIND("8F",ScheduleCompile!H543)),ISNUMBER(FIND("1F",ScheduleCompile!H543)),ISNUMBER(FIND("2F",ScheduleCompile!H543)),ISNUMBER(FIND("3F",ScheduleCompile!H543)),ISNUMBER(FIND("6F",ScheduleCompile!H543)),ISNUMBER(FIND("7F",ScheduleCompile!H543)),ISNUMBER(FIND("9F",ScheduleCompile!H543)),ISNUMBER(FIND("4F",ScheduleCompile!H543))),VALUE(LEFT(ScheduleCompile!H543,FIND("F",ScheduleCompile!H543)-1)),ScheduleCompile!H543)))))),"",IF(ScheduleCompile!H543="Off",0,IF(ScheduleCompile!H543="On",1,IF(ISNUMBER(ScheduleCompile!H543),ScheduleCompile!H543/1,IF(ISTEXT(ScheduleCompile!H543),IF(OR(ISNUMBER(FIND("5F",ScheduleCompile!H543)),ISNUMBER(FIND("0F",ScheduleCompile!H543)),ISNUMBER(FIND("8F",ScheduleCompile!H543)),ISNUMBER(FIND("1F",ScheduleCompile!H543)),ISNUMBER(FIND("2F",ScheduleCompile!H543)),ISNUMBER(FIND("3F",ScheduleCompile!H543)),ISNUMBER(FIND("6F",ScheduleCompile!H543)),ISNUMBER(FIND("7F",ScheduleCompile!H543)),ISNUMBER(FIND("9F",ScheduleCompile!H543)),ISNUMBER(FIND("4F",ScheduleCompile!H543))),VALUE(LEFT(ScheduleCompile!H543,FIND("F",ScheduleCompile!H543)-1)),ScheduleCompile!H543)))))))</f>
        <v>50.8</v>
      </c>
      <c r="N550" s="1">
        <f>IF(AND(ISERROR(IF(ScheduleCompile!I543="Off",0,IF(ScheduleCompile!I543="On",1,IF(ISNUMBER(ScheduleCompile!I543),ScheduleCompile!I543/1,IF(ISTEXT(ScheduleCompile!I543),IF(OR(ISNUMBER(FIND("5F",ScheduleCompile!I543)),ISNUMBER(FIND("0F",ScheduleCompile!I543)),ISNUMBER(FIND("8F",ScheduleCompile!I543)),ISNUMBER(FIND("1F",ScheduleCompile!I543)),ISNUMBER(FIND("2F",ScheduleCompile!I543)),ISNUMBER(FIND("3F",ScheduleCompile!I543)),ISNUMBER(FIND("6F",ScheduleCompile!I543)),ISNUMBER(FIND("7F",ScheduleCompile!I543)),ISNUMBER(FIND("9F",ScheduleCompile!I543)),ISNUMBER(FIND("4F",ScheduleCompile!I543))),VALUE(LEFT(ScheduleCompile!I543,FIND("F",ScheduleCompile!I543)-1)),ScheduleCompile!I543)))))),ISTEXT(ScheduleCompile!#REF!)),"ENDTABLE",IF(ISERROR(IF(ScheduleCompile!I543="Off",0,IF(ScheduleCompile!I543="On",1,IF(ISNUMBER(ScheduleCompile!I543),ScheduleCompile!I543/1,IF(ISTEXT(ScheduleCompile!I543),IF(OR(ISNUMBER(FIND("5F",ScheduleCompile!I543)),ISNUMBER(FIND("0F",ScheduleCompile!I543)),ISNUMBER(FIND("8F",ScheduleCompile!I543)),ISNUMBER(FIND("1F",ScheduleCompile!I543)),ISNUMBER(FIND("2F",ScheduleCompile!I543)),ISNUMBER(FIND("3F",ScheduleCompile!I543)),ISNUMBER(FIND("6F",ScheduleCompile!I543)),ISNUMBER(FIND("7F",ScheduleCompile!I543)),ISNUMBER(FIND("9F",ScheduleCompile!I543)),ISNUMBER(FIND("4F",ScheduleCompile!I543))),VALUE(LEFT(ScheduleCompile!I543,FIND("F",ScheduleCompile!I543)-1)),ScheduleCompile!I543)))))),"",IF(ScheduleCompile!I543="Off",0,IF(ScheduleCompile!I543="On",1,IF(ISNUMBER(ScheduleCompile!I543),ScheduleCompile!I543/1,IF(ISTEXT(ScheduleCompile!I543),IF(OR(ISNUMBER(FIND("5F",ScheduleCompile!I543)),ISNUMBER(FIND("0F",ScheduleCompile!I543)),ISNUMBER(FIND("8F",ScheduleCompile!I543)),ISNUMBER(FIND("1F",ScheduleCompile!I543)),ISNUMBER(FIND("2F",ScheduleCompile!I543)),ISNUMBER(FIND("3F",ScheduleCompile!I543)),ISNUMBER(FIND("6F",ScheduleCompile!I543)),ISNUMBER(FIND("7F",ScheduleCompile!I543)),ISNUMBER(FIND("9F",ScheduleCompile!I543)),ISNUMBER(FIND("4F",ScheduleCompile!I543))),VALUE(LEFT(ScheduleCompile!I543,FIND("F",ScheduleCompile!I543)-1)),ScheduleCompile!I543)))))))</f>
        <v>50.8</v>
      </c>
      <c r="O550" s="1">
        <f>IF(AND(ISERROR(IF(ScheduleCompile!J543="Off",0,IF(ScheduleCompile!J543="On",1,IF(ISNUMBER(ScheduleCompile!J543),ScheduleCompile!J543/1,IF(ISTEXT(ScheduleCompile!J543),IF(OR(ISNUMBER(FIND("5F",ScheduleCompile!J543)),ISNUMBER(FIND("0F",ScheduleCompile!J543)),ISNUMBER(FIND("8F",ScheduleCompile!J543)),ISNUMBER(FIND("1F",ScheduleCompile!J543)),ISNUMBER(FIND("2F",ScheduleCompile!J543)),ISNUMBER(FIND("3F",ScheduleCompile!J543)),ISNUMBER(FIND("6F",ScheduleCompile!J543)),ISNUMBER(FIND("7F",ScheduleCompile!J543)),ISNUMBER(FIND("9F",ScheduleCompile!J543)),ISNUMBER(FIND("4F",ScheduleCompile!J543))),VALUE(LEFT(ScheduleCompile!J543,FIND("F",ScheduleCompile!J543)-1)),ScheduleCompile!J543)))))),ISTEXT(ScheduleCompile!#REF!)),"ENDTABLE",IF(ISERROR(IF(ScheduleCompile!J543="Off",0,IF(ScheduleCompile!J543="On",1,IF(ISNUMBER(ScheduleCompile!J543),ScheduleCompile!J543/1,IF(ISTEXT(ScheduleCompile!J543),IF(OR(ISNUMBER(FIND("5F",ScheduleCompile!J543)),ISNUMBER(FIND("0F",ScheduleCompile!J543)),ISNUMBER(FIND("8F",ScheduleCompile!J543)),ISNUMBER(FIND("1F",ScheduleCompile!J543)),ISNUMBER(FIND("2F",ScheduleCompile!J543)),ISNUMBER(FIND("3F",ScheduleCompile!J543)),ISNUMBER(FIND("6F",ScheduleCompile!J543)),ISNUMBER(FIND("7F",ScheduleCompile!J543)),ISNUMBER(FIND("9F",ScheduleCompile!J543)),ISNUMBER(FIND("4F",ScheduleCompile!J543))),VALUE(LEFT(ScheduleCompile!J543,FIND("F",ScheduleCompile!J543)-1)),ScheduleCompile!J543)))))),"",IF(ScheduleCompile!J543="Off",0,IF(ScheduleCompile!J543="On",1,IF(ISNUMBER(ScheduleCompile!J543),ScheduleCompile!J543/1,IF(ISTEXT(ScheduleCompile!J543),IF(OR(ISNUMBER(FIND("5F",ScheduleCompile!J543)),ISNUMBER(FIND("0F",ScheduleCompile!J543)),ISNUMBER(FIND("8F",ScheduleCompile!J543)),ISNUMBER(FIND("1F",ScheduleCompile!J543)),ISNUMBER(FIND("2F",ScheduleCompile!J543)),ISNUMBER(FIND("3F",ScheduleCompile!J543)),ISNUMBER(FIND("6F",ScheduleCompile!J543)),ISNUMBER(FIND("7F",ScheduleCompile!J543)),ISNUMBER(FIND("9F",ScheduleCompile!J543)),ISNUMBER(FIND("4F",ScheduleCompile!J543))),VALUE(LEFT(ScheduleCompile!J543,FIND("F",ScheduleCompile!J543)-1)),ScheduleCompile!J543)))))))</f>
        <v>50.8</v>
      </c>
      <c r="P550" s="1">
        <f>IF(AND(ISERROR(IF(ScheduleCompile!K543="Off",0,IF(ScheduleCompile!K543="On",1,IF(ISNUMBER(ScheduleCompile!K543),ScheduleCompile!K543/1,IF(ISTEXT(ScheduleCompile!K543),IF(OR(ISNUMBER(FIND("5F",ScheduleCompile!K543)),ISNUMBER(FIND("0F",ScheduleCompile!K543)),ISNUMBER(FIND("8F",ScheduleCompile!K543)),ISNUMBER(FIND("1F",ScheduleCompile!K543)),ISNUMBER(FIND("2F",ScheduleCompile!K543)),ISNUMBER(FIND("3F",ScheduleCompile!K543)),ISNUMBER(FIND("6F",ScheduleCompile!K543)),ISNUMBER(FIND("7F",ScheduleCompile!K543)),ISNUMBER(FIND("9F",ScheduleCompile!K543)),ISNUMBER(FIND("4F",ScheduleCompile!K543))),VALUE(LEFT(ScheduleCompile!K543,FIND("F",ScheduleCompile!K543)-1)),ScheduleCompile!K543)))))),ISTEXT(ScheduleCompile!#REF!)),"ENDTABLE",IF(ISERROR(IF(ScheduleCompile!K543="Off",0,IF(ScheduleCompile!K543="On",1,IF(ISNUMBER(ScheduleCompile!K543),ScheduleCompile!K543/1,IF(ISTEXT(ScheduleCompile!K543),IF(OR(ISNUMBER(FIND("5F",ScheduleCompile!K543)),ISNUMBER(FIND("0F",ScheduleCompile!K543)),ISNUMBER(FIND("8F",ScheduleCompile!K543)),ISNUMBER(FIND("1F",ScheduleCompile!K543)),ISNUMBER(FIND("2F",ScheduleCompile!K543)),ISNUMBER(FIND("3F",ScheduleCompile!K543)),ISNUMBER(FIND("6F",ScheduleCompile!K543)),ISNUMBER(FIND("7F",ScheduleCompile!K543)),ISNUMBER(FIND("9F",ScheduleCompile!K543)),ISNUMBER(FIND("4F",ScheduleCompile!K543))),VALUE(LEFT(ScheduleCompile!K543,FIND("F",ScheduleCompile!K543)-1)),ScheduleCompile!K543)))))),"",IF(ScheduleCompile!K543="Off",0,IF(ScheduleCompile!K543="On",1,IF(ISNUMBER(ScheduleCompile!K543),ScheduleCompile!K543/1,IF(ISTEXT(ScheduleCompile!K543),IF(OR(ISNUMBER(FIND("5F",ScheduleCompile!K543)),ISNUMBER(FIND("0F",ScheduleCompile!K543)),ISNUMBER(FIND("8F",ScheduleCompile!K543)),ISNUMBER(FIND("1F",ScheduleCompile!K543)),ISNUMBER(FIND("2F",ScheduleCompile!K543)),ISNUMBER(FIND("3F",ScheduleCompile!K543)),ISNUMBER(FIND("6F",ScheduleCompile!K543)),ISNUMBER(FIND("7F",ScheduleCompile!K543)),ISNUMBER(FIND("9F",ScheduleCompile!K543)),ISNUMBER(FIND("4F",ScheduleCompile!K543))),VALUE(LEFT(ScheduleCompile!K543,FIND("F",ScheduleCompile!K543)-1)),ScheduleCompile!K543)))))))</f>
        <v>50.8</v>
      </c>
      <c r="Q550" s="1">
        <f>IF(AND(ISERROR(IF(ScheduleCompile!L543="Off",0,IF(ScheduleCompile!L543="On",1,IF(ISNUMBER(ScheduleCompile!L543),ScheduleCompile!L543/1,IF(ISTEXT(ScheduleCompile!L543),IF(OR(ISNUMBER(FIND("5F",ScheduleCompile!L543)),ISNUMBER(FIND("0F",ScheduleCompile!L543)),ISNUMBER(FIND("8F",ScheduleCompile!L543)),ISNUMBER(FIND("1F",ScheduleCompile!L543)),ISNUMBER(FIND("2F",ScheduleCompile!L543)),ISNUMBER(FIND("3F",ScheduleCompile!L543)),ISNUMBER(FIND("6F",ScheduleCompile!L543)),ISNUMBER(FIND("7F",ScheduleCompile!L543)),ISNUMBER(FIND("9F",ScheduleCompile!L543)),ISNUMBER(FIND("4F",ScheduleCompile!L543))),VALUE(LEFT(ScheduleCompile!L543,FIND("F",ScheduleCompile!L543)-1)),ScheduleCompile!L543)))))),ISTEXT(ScheduleCompile!#REF!)),"ENDTABLE",IF(ISERROR(IF(ScheduleCompile!L543="Off",0,IF(ScheduleCompile!L543="On",1,IF(ISNUMBER(ScheduleCompile!L543),ScheduleCompile!L543/1,IF(ISTEXT(ScheduleCompile!L543),IF(OR(ISNUMBER(FIND("5F",ScheduleCompile!L543)),ISNUMBER(FIND("0F",ScheduleCompile!L543)),ISNUMBER(FIND("8F",ScheduleCompile!L543)),ISNUMBER(FIND("1F",ScheduleCompile!L543)),ISNUMBER(FIND("2F",ScheduleCompile!L543)),ISNUMBER(FIND("3F",ScheduleCompile!L543)),ISNUMBER(FIND("6F",ScheduleCompile!L543)),ISNUMBER(FIND("7F",ScheduleCompile!L543)),ISNUMBER(FIND("9F",ScheduleCompile!L543)),ISNUMBER(FIND("4F",ScheduleCompile!L543))),VALUE(LEFT(ScheduleCompile!L543,FIND("F",ScheduleCompile!L543)-1)),ScheduleCompile!L543)))))),"",IF(ScheduleCompile!L543="Off",0,IF(ScheduleCompile!L543="On",1,IF(ISNUMBER(ScheduleCompile!L543),ScheduleCompile!L543/1,IF(ISTEXT(ScheduleCompile!L543),IF(OR(ISNUMBER(FIND("5F",ScheduleCompile!L543)),ISNUMBER(FIND("0F",ScheduleCompile!L543)),ISNUMBER(FIND("8F",ScheduleCompile!L543)),ISNUMBER(FIND("1F",ScheduleCompile!L543)),ISNUMBER(FIND("2F",ScheduleCompile!L543)),ISNUMBER(FIND("3F",ScheduleCompile!L543)),ISNUMBER(FIND("6F",ScheduleCompile!L543)),ISNUMBER(FIND("7F",ScheduleCompile!L543)),ISNUMBER(FIND("9F",ScheduleCompile!L543)),ISNUMBER(FIND("4F",ScheduleCompile!L543))),VALUE(LEFT(ScheduleCompile!L543,FIND("F",ScheduleCompile!L543)-1)),ScheduleCompile!L543)))))))</f>
        <v>50.8</v>
      </c>
      <c r="R550" s="1">
        <f>IF(AND(ISERROR(IF(ScheduleCompile!M543="Off",0,IF(ScheduleCompile!M543="On",1,IF(ISNUMBER(ScheduleCompile!M543),ScheduleCompile!M543/1,IF(ISTEXT(ScheduleCompile!M543),IF(OR(ISNUMBER(FIND("5F",ScheduleCompile!M543)),ISNUMBER(FIND("0F",ScheduleCompile!M543)),ISNUMBER(FIND("8F",ScheduleCompile!M543)),ISNUMBER(FIND("1F",ScheduleCompile!M543)),ISNUMBER(FIND("2F",ScheduleCompile!M543)),ISNUMBER(FIND("3F",ScheduleCompile!M543)),ISNUMBER(FIND("6F",ScheduleCompile!M543)),ISNUMBER(FIND("7F",ScheduleCompile!M543)),ISNUMBER(FIND("9F",ScheduleCompile!M543)),ISNUMBER(FIND("4F",ScheduleCompile!M543))),VALUE(LEFT(ScheduleCompile!M543,FIND("F",ScheduleCompile!M543)-1)),ScheduleCompile!M543)))))),ISTEXT(ScheduleCompile!#REF!)),"ENDTABLE",IF(ISERROR(IF(ScheduleCompile!M543="Off",0,IF(ScheduleCompile!M543="On",1,IF(ISNUMBER(ScheduleCompile!M543),ScheduleCompile!M543/1,IF(ISTEXT(ScheduleCompile!M543),IF(OR(ISNUMBER(FIND("5F",ScheduleCompile!M543)),ISNUMBER(FIND("0F",ScheduleCompile!M543)),ISNUMBER(FIND("8F",ScheduleCompile!M543)),ISNUMBER(FIND("1F",ScheduleCompile!M543)),ISNUMBER(FIND("2F",ScheduleCompile!M543)),ISNUMBER(FIND("3F",ScheduleCompile!M543)),ISNUMBER(FIND("6F",ScheduleCompile!M543)),ISNUMBER(FIND("7F",ScheduleCompile!M543)),ISNUMBER(FIND("9F",ScheduleCompile!M543)),ISNUMBER(FIND("4F",ScheduleCompile!M543))),VALUE(LEFT(ScheduleCompile!M543,FIND("F",ScheduleCompile!M543)-1)),ScheduleCompile!M543)))))),"",IF(ScheduleCompile!M543="Off",0,IF(ScheduleCompile!M543="On",1,IF(ISNUMBER(ScheduleCompile!M543),ScheduleCompile!M543/1,IF(ISTEXT(ScheduleCompile!M543),IF(OR(ISNUMBER(FIND("5F",ScheduleCompile!M543)),ISNUMBER(FIND("0F",ScheduleCompile!M543)),ISNUMBER(FIND("8F",ScheduleCompile!M543)),ISNUMBER(FIND("1F",ScheduleCompile!M543)),ISNUMBER(FIND("2F",ScheduleCompile!M543)),ISNUMBER(FIND("3F",ScheduleCompile!M543)),ISNUMBER(FIND("6F",ScheduleCompile!M543)),ISNUMBER(FIND("7F",ScheduleCompile!M543)),ISNUMBER(FIND("9F",ScheduleCompile!M543)),ISNUMBER(FIND("4F",ScheduleCompile!M543))),VALUE(LEFT(ScheduleCompile!M543,FIND("F",ScheduleCompile!M543)-1)),ScheduleCompile!M543)))))))</f>
        <v>50.8</v>
      </c>
      <c r="S550" s="1">
        <f>IF(AND(ISERROR(IF(ScheduleCompile!N543="Off",0,IF(ScheduleCompile!N543="On",1,IF(ISNUMBER(ScheduleCompile!N543),ScheduleCompile!N543/1,IF(ISTEXT(ScheduleCompile!N543),IF(OR(ISNUMBER(FIND("5F",ScheduleCompile!N543)),ISNUMBER(FIND("0F",ScheduleCompile!N543)),ISNUMBER(FIND("8F",ScheduleCompile!N543)),ISNUMBER(FIND("1F",ScheduleCompile!N543)),ISNUMBER(FIND("2F",ScheduleCompile!N543)),ISNUMBER(FIND("3F",ScheduleCompile!N543)),ISNUMBER(FIND("6F",ScheduleCompile!N543)),ISNUMBER(FIND("7F",ScheduleCompile!N543)),ISNUMBER(FIND("9F",ScheduleCompile!N543)),ISNUMBER(FIND("4F",ScheduleCompile!N543))),VALUE(LEFT(ScheduleCompile!N543,FIND("F",ScheduleCompile!N543)-1)),ScheduleCompile!N543)))))),ISTEXT(ScheduleCompile!#REF!)),"ENDTABLE",IF(ISERROR(IF(ScheduleCompile!N543="Off",0,IF(ScheduleCompile!N543="On",1,IF(ISNUMBER(ScheduleCompile!N543),ScheduleCompile!N543/1,IF(ISTEXT(ScheduleCompile!N543),IF(OR(ISNUMBER(FIND("5F",ScheduleCompile!N543)),ISNUMBER(FIND("0F",ScheduleCompile!N543)),ISNUMBER(FIND("8F",ScheduleCompile!N543)),ISNUMBER(FIND("1F",ScheduleCompile!N543)),ISNUMBER(FIND("2F",ScheduleCompile!N543)),ISNUMBER(FIND("3F",ScheduleCompile!N543)),ISNUMBER(FIND("6F",ScheduleCompile!N543)),ISNUMBER(FIND("7F",ScheduleCompile!N543)),ISNUMBER(FIND("9F",ScheduleCompile!N543)),ISNUMBER(FIND("4F",ScheduleCompile!N543))),VALUE(LEFT(ScheduleCompile!N543,FIND("F",ScheduleCompile!N543)-1)),ScheduleCompile!N543)))))),"",IF(ScheduleCompile!N543="Off",0,IF(ScheduleCompile!N543="On",1,IF(ISNUMBER(ScheduleCompile!N543),ScheduleCompile!N543/1,IF(ISTEXT(ScheduleCompile!N543),IF(OR(ISNUMBER(FIND("5F",ScheduleCompile!N543)),ISNUMBER(FIND("0F",ScheduleCompile!N543)),ISNUMBER(FIND("8F",ScheduleCompile!N543)),ISNUMBER(FIND("1F",ScheduleCompile!N543)),ISNUMBER(FIND("2F",ScheduleCompile!N543)),ISNUMBER(FIND("3F",ScheduleCompile!N543)),ISNUMBER(FIND("6F",ScheduleCompile!N543)),ISNUMBER(FIND("7F",ScheduleCompile!N543)),ISNUMBER(FIND("9F",ScheduleCompile!N543)),ISNUMBER(FIND("4F",ScheduleCompile!N543))),VALUE(LEFT(ScheduleCompile!N543,FIND("F",ScheduleCompile!N543)-1)),ScheduleCompile!N543)))))))</f>
        <v>50.8</v>
      </c>
      <c r="T550" s="1">
        <f>IF(AND(ISERROR(IF(ScheduleCompile!O543="Off",0,IF(ScheduleCompile!O543="On",1,IF(ISNUMBER(ScheduleCompile!O543),ScheduleCompile!O543/1,IF(ISTEXT(ScheduleCompile!O543),IF(OR(ISNUMBER(FIND("5F",ScheduleCompile!O543)),ISNUMBER(FIND("0F",ScheduleCompile!O543)),ISNUMBER(FIND("8F",ScheduleCompile!O543)),ISNUMBER(FIND("1F",ScheduleCompile!O543)),ISNUMBER(FIND("2F",ScheduleCompile!O543)),ISNUMBER(FIND("3F",ScheduleCompile!O543)),ISNUMBER(FIND("6F",ScheduleCompile!O543)),ISNUMBER(FIND("7F",ScheduleCompile!O543)),ISNUMBER(FIND("9F",ScheduleCompile!O543)),ISNUMBER(FIND("4F",ScheduleCompile!O543))),VALUE(LEFT(ScheduleCompile!O543,FIND("F",ScheduleCompile!O543)-1)),ScheduleCompile!O543)))))),ISTEXT(ScheduleCompile!#REF!)),"ENDTABLE",IF(ISERROR(IF(ScheduleCompile!O543="Off",0,IF(ScheduleCompile!O543="On",1,IF(ISNUMBER(ScheduleCompile!O543),ScheduleCompile!O543/1,IF(ISTEXT(ScheduleCompile!O543),IF(OR(ISNUMBER(FIND("5F",ScheduleCompile!O543)),ISNUMBER(FIND("0F",ScheduleCompile!O543)),ISNUMBER(FIND("8F",ScheduleCompile!O543)),ISNUMBER(FIND("1F",ScheduleCompile!O543)),ISNUMBER(FIND("2F",ScheduleCompile!O543)),ISNUMBER(FIND("3F",ScheduleCompile!O543)),ISNUMBER(FIND("6F",ScheduleCompile!O543)),ISNUMBER(FIND("7F",ScheduleCompile!O543)),ISNUMBER(FIND("9F",ScheduleCompile!O543)),ISNUMBER(FIND("4F",ScheduleCompile!O543))),VALUE(LEFT(ScheduleCompile!O543,FIND("F",ScheduleCompile!O543)-1)),ScheduleCompile!O543)))))),"",IF(ScheduleCompile!O543="Off",0,IF(ScheduleCompile!O543="On",1,IF(ISNUMBER(ScheduleCompile!O543),ScheduleCompile!O543/1,IF(ISTEXT(ScheduleCompile!O543),IF(OR(ISNUMBER(FIND("5F",ScheduleCompile!O543)),ISNUMBER(FIND("0F",ScheduleCompile!O543)),ISNUMBER(FIND("8F",ScheduleCompile!O543)),ISNUMBER(FIND("1F",ScheduleCompile!O543)),ISNUMBER(FIND("2F",ScheduleCompile!O543)),ISNUMBER(FIND("3F",ScheduleCompile!O543)),ISNUMBER(FIND("6F",ScheduleCompile!O543)),ISNUMBER(FIND("7F",ScheduleCompile!O543)),ISNUMBER(FIND("9F",ScheduleCompile!O543)),ISNUMBER(FIND("4F",ScheduleCompile!O543))),VALUE(LEFT(ScheduleCompile!O543,FIND("F",ScheduleCompile!O543)-1)),ScheduleCompile!O543)))))))</f>
        <v>50.8</v>
      </c>
      <c r="U550" s="1">
        <f>IF(AND(ISERROR(IF(ScheduleCompile!P543="Off",0,IF(ScheduleCompile!P543="On",1,IF(ISNUMBER(ScheduleCompile!P543),ScheduleCompile!P543/1,IF(ISTEXT(ScheduleCompile!P543),IF(OR(ISNUMBER(FIND("5F",ScheduleCompile!P543)),ISNUMBER(FIND("0F",ScheduleCompile!P543)),ISNUMBER(FIND("8F",ScheduleCompile!P543)),ISNUMBER(FIND("1F",ScheduleCompile!P543)),ISNUMBER(FIND("2F",ScheduleCompile!P543)),ISNUMBER(FIND("3F",ScheduleCompile!P543)),ISNUMBER(FIND("6F",ScheduleCompile!P543)),ISNUMBER(FIND("7F",ScheduleCompile!P543)),ISNUMBER(FIND("9F",ScheduleCompile!P543)),ISNUMBER(FIND("4F",ScheduleCompile!P543))),VALUE(LEFT(ScheduleCompile!P543,FIND("F",ScheduleCompile!P543)-1)),ScheduleCompile!P543)))))),ISTEXT(ScheduleCompile!#REF!)),"ENDTABLE",IF(ISERROR(IF(ScheduleCompile!P543="Off",0,IF(ScheduleCompile!P543="On",1,IF(ISNUMBER(ScheduleCompile!P543),ScheduleCompile!P543/1,IF(ISTEXT(ScheduleCompile!P543),IF(OR(ISNUMBER(FIND("5F",ScheduleCompile!P543)),ISNUMBER(FIND("0F",ScheduleCompile!P543)),ISNUMBER(FIND("8F",ScheduleCompile!P543)),ISNUMBER(FIND("1F",ScheduleCompile!P543)),ISNUMBER(FIND("2F",ScheduleCompile!P543)),ISNUMBER(FIND("3F",ScheduleCompile!P543)),ISNUMBER(FIND("6F",ScheduleCompile!P543)),ISNUMBER(FIND("7F",ScheduleCompile!P543)),ISNUMBER(FIND("9F",ScheduleCompile!P543)),ISNUMBER(FIND("4F",ScheduleCompile!P543))),VALUE(LEFT(ScheduleCompile!P543,FIND("F",ScheduleCompile!P543)-1)),ScheduleCompile!P543)))))),"",IF(ScheduleCompile!P543="Off",0,IF(ScheduleCompile!P543="On",1,IF(ISNUMBER(ScheduleCompile!P543),ScheduleCompile!P543/1,IF(ISTEXT(ScheduleCompile!P543),IF(OR(ISNUMBER(FIND("5F",ScheduleCompile!P543)),ISNUMBER(FIND("0F",ScheduleCompile!P543)),ISNUMBER(FIND("8F",ScheduleCompile!P543)),ISNUMBER(FIND("1F",ScheduleCompile!P543)),ISNUMBER(FIND("2F",ScheduleCompile!P543)),ISNUMBER(FIND("3F",ScheduleCompile!P543)),ISNUMBER(FIND("6F",ScheduleCompile!P543)),ISNUMBER(FIND("7F",ScheduleCompile!P543)),ISNUMBER(FIND("9F",ScheduleCompile!P543)),ISNUMBER(FIND("4F",ScheduleCompile!P543))),VALUE(LEFT(ScheduleCompile!P543,FIND("F",ScheduleCompile!P543)-1)),ScheduleCompile!P543)))))))</f>
        <v>50.8</v>
      </c>
      <c r="V550" s="1">
        <f>IF(AND(ISERROR(IF(ScheduleCompile!Q543="Off",0,IF(ScheduleCompile!Q543="On",1,IF(ISNUMBER(ScheduleCompile!Q543),ScheduleCompile!Q543/1,IF(ISTEXT(ScheduleCompile!Q543),IF(OR(ISNUMBER(FIND("5F",ScheduleCompile!Q543)),ISNUMBER(FIND("0F",ScheduleCompile!Q543)),ISNUMBER(FIND("8F",ScheduleCompile!Q543)),ISNUMBER(FIND("1F",ScheduleCompile!Q543)),ISNUMBER(FIND("2F",ScheduleCompile!Q543)),ISNUMBER(FIND("3F",ScheduleCompile!Q543)),ISNUMBER(FIND("6F",ScheduleCompile!Q543)),ISNUMBER(FIND("7F",ScheduleCompile!Q543)),ISNUMBER(FIND("9F",ScheduleCompile!Q543)),ISNUMBER(FIND("4F",ScheduleCompile!Q543))),VALUE(LEFT(ScheduleCompile!Q543,FIND("F",ScheduleCompile!Q543)-1)),ScheduleCompile!Q543)))))),ISTEXT(ScheduleCompile!#REF!)),"ENDTABLE",IF(ISERROR(IF(ScheduleCompile!Q543="Off",0,IF(ScheduleCompile!Q543="On",1,IF(ISNUMBER(ScheduleCompile!Q543),ScheduleCompile!Q543/1,IF(ISTEXT(ScheduleCompile!Q543),IF(OR(ISNUMBER(FIND("5F",ScheduleCompile!Q543)),ISNUMBER(FIND("0F",ScheduleCompile!Q543)),ISNUMBER(FIND("8F",ScheduleCompile!Q543)),ISNUMBER(FIND("1F",ScheduleCompile!Q543)),ISNUMBER(FIND("2F",ScheduleCompile!Q543)),ISNUMBER(FIND("3F",ScheduleCompile!Q543)),ISNUMBER(FIND("6F",ScheduleCompile!Q543)),ISNUMBER(FIND("7F",ScheduleCompile!Q543)),ISNUMBER(FIND("9F",ScheduleCompile!Q543)),ISNUMBER(FIND("4F",ScheduleCompile!Q543))),VALUE(LEFT(ScheduleCompile!Q543,FIND("F",ScheduleCompile!Q543)-1)),ScheduleCompile!Q543)))))),"",IF(ScheduleCompile!Q543="Off",0,IF(ScheduleCompile!Q543="On",1,IF(ISNUMBER(ScheduleCompile!Q543),ScheduleCompile!Q543/1,IF(ISTEXT(ScheduleCompile!Q543),IF(OR(ISNUMBER(FIND("5F",ScheduleCompile!Q543)),ISNUMBER(FIND("0F",ScheduleCompile!Q543)),ISNUMBER(FIND("8F",ScheduleCompile!Q543)),ISNUMBER(FIND("1F",ScheduleCompile!Q543)),ISNUMBER(FIND("2F",ScheduleCompile!Q543)),ISNUMBER(FIND("3F",ScheduleCompile!Q543)),ISNUMBER(FIND("6F",ScheduleCompile!Q543)),ISNUMBER(FIND("7F",ScheduleCompile!Q543)),ISNUMBER(FIND("9F",ScheduleCompile!Q543)),ISNUMBER(FIND("4F",ScheduleCompile!Q543))),VALUE(LEFT(ScheduleCompile!Q543,FIND("F",ScheduleCompile!Q543)-1)),ScheduleCompile!Q543)))))))</f>
        <v>50.8</v>
      </c>
      <c r="W550" s="1">
        <f>IF(AND(ISERROR(IF(ScheduleCompile!R543="Off",0,IF(ScheduleCompile!R543="On",1,IF(ISNUMBER(ScheduleCompile!R543),ScheduleCompile!R543/1,IF(ISTEXT(ScheduleCompile!R543),IF(OR(ISNUMBER(FIND("5F",ScheduleCompile!R543)),ISNUMBER(FIND("0F",ScheduleCompile!R543)),ISNUMBER(FIND("8F",ScheduleCompile!R543)),ISNUMBER(FIND("1F",ScheduleCompile!R543)),ISNUMBER(FIND("2F",ScheduleCompile!R543)),ISNUMBER(FIND("3F",ScheduleCompile!R543)),ISNUMBER(FIND("6F",ScheduleCompile!R543)),ISNUMBER(FIND("7F",ScheduleCompile!R543)),ISNUMBER(FIND("9F",ScheduleCompile!R543)),ISNUMBER(FIND("4F",ScheduleCompile!R543))),VALUE(LEFT(ScheduleCompile!R543,FIND("F",ScheduleCompile!R543)-1)),ScheduleCompile!R543)))))),ISTEXT(ScheduleCompile!#REF!)),"ENDTABLE",IF(ISERROR(IF(ScheduleCompile!R543="Off",0,IF(ScheduleCompile!R543="On",1,IF(ISNUMBER(ScheduleCompile!R543),ScheduleCompile!R543/1,IF(ISTEXT(ScheduleCompile!R543),IF(OR(ISNUMBER(FIND("5F",ScheduleCompile!R543)),ISNUMBER(FIND("0F",ScheduleCompile!R543)),ISNUMBER(FIND("8F",ScheduleCompile!R543)),ISNUMBER(FIND("1F",ScheduleCompile!R543)),ISNUMBER(FIND("2F",ScheduleCompile!R543)),ISNUMBER(FIND("3F",ScheduleCompile!R543)),ISNUMBER(FIND("6F",ScheduleCompile!R543)),ISNUMBER(FIND("7F",ScheduleCompile!R543)),ISNUMBER(FIND("9F",ScheduleCompile!R543)),ISNUMBER(FIND("4F",ScheduleCompile!R543))),VALUE(LEFT(ScheduleCompile!R543,FIND("F",ScheduleCompile!R543)-1)),ScheduleCompile!R543)))))),"",IF(ScheduleCompile!R543="Off",0,IF(ScheduleCompile!R543="On",1,IF(ISNUMBER(ScheduleCompile!R543),ScheduleCompile!R543/1,IF(ISTEXT(ScheduleCompile!R543),IF(OR(ISNUMBER(FIND("5F",ScheduleCompile!R543)),ISNUMBER(FIND("0F",ScheduleCompile!R543)),ISNUMBER(FIND("8F",ScheduleCompile!R543)),ISNUMBER(FIND("1F",ScheduleCompile!R543)),ISNUMBER(FIND("2F",ScheduleCompile!R543)),ISNUMBER(FIND("3F",ScheduleCompile!R543)),ISNUMBER(FIND("6F",ScheduleCompile!R543)),ISNUMBER(FIND("7F",ScheduleCompile!R543)),ISNUMBER(FIND("9F",ScheduleCompile!R543)),ISNUMBER(FIND("4F",ScheduleCompile!R543))),VALUE(LEFT(ScheduleCompile!R543,FIND("F",ScheduleCompile!R543)-1)),ScheduleCompile!R543)))))))</f>
        <v>50.8</v>
      </c>
      <c r="X550" s="1">
        <f>IF(AND(ISERROR(IF(ScheduleCompile!S543="Off",0,IF(ScheduleCompile!S543="On",1,IF(ISNUMBER(ScheduleCompile!S543),ScheduleCompile!S543/1,IF(ISTEXT(ScheduleCompile!S543),IF(OR(ISNUMBER(FIND("5F",ScheduleCompile!S543)),ISNUMBER(FIND("0F",ScheduleCompile!S543)),ISNUMBER(FIND("8F",ScheduleCompile!S543)),ISNUMBER(FIND("1F",ScheduleCompile!S543)),ISNUMBER(FIND("2F",ScheduleCompile!S543)),ISNUMBER(FIND("3F",ScheduleCompile!S543)),ISNUMBER(FIND("6F",ScheduleCompile!S543)),ISNUMBER(FIND("7F",ScheduleCompile!S543)),ISNUMBER(FIND("9F",ScheduleCompile!S543)),ISNUMBER(FIND("4F",ScheduleCompile!S543))),VALUE(LEFT(ScheduleCompile!S543,FIND("F",ScheduleCompile!S543)-1)),ScheduleCompile!S543)))))),ISTEXT(ScheduleCompile!#REF!)),"ENDTABLE",IF(ISERROR(IF(ScheduleCompile!S543="Off",0,IF(ScheduleCompile!S543="On",1,IF(ISNUMBER(ScheduleCompile!S543),ScheduleCompile!S543/1,IF(ISTEXT(ScheduleCompile!S543),IF(OR(ISNUMBER(FIND("5F",ScheduleCompile!S543)),ISNUMBER(FIND("0F",ScheduleCompile!S543)),ISNUMBER(FIND("8F",ScheduleCompile!S543)),ISNUMBER(FIND("1F",ScheduleCompile!S543)),ISNUMBER(FIND("2F",ScheduleCompile!S543)),ISNUMBER(FIND("3F",ScheduleCompile!S543)),ISNUMBER(FIND("6F",ScheduleCompile!S543)),ISNUMBER(FIND("7F",ScheduleCompile!S543)),ISNUMBER(FIND("9F",ScheduleCompile!S543)),ISNUMBER(FIND("4F",ScheduleCompile!S543))),VALUE(LEFT(ScheduleCompile!S543,FIND("F",ScheduleCompile!S543)-1)),ScheduleCompile!S543)))))),"",IF(ScheduleCompile!S543="Off",0,IF(ScheduleCompile!S543="On",1,IF(ISNUMBER(ScheduleCompile!S543),ScheduleCompile!S543/1,IF(ISTEXT(ScheduleCompile!S543),IF(OR(ISNUMBER(FIND("5F",ScheduleCompile!S543)),ISNUMBER(FIND("0F",ScheduleCompile!S543)),ISNUMBER(FIND("8F",ScheduleCompile!S543)),ISNUMBER(FIND("1F",ScheduleCompile!S543)),ISNUMBER(FIND("2F",ScheduleCompile!S543)),ISNUMBER(FIND("3F",ScheduleCompile!S543)),ISNUMBER(FIND("6F",ScheduleCompile!S543)),ISNUMBER(FIND("7F",ScheduleCompile!S543)),ISNUMBER(FIND("9F",ScheduleCompile!S543)),ISNUMBER(FIND("4F",ScheduleCompile!S543))),VALUE(LEFT(ScheduleCompile!S543,FIND("F",ScheduleCompile!S543)-1)),ScheduleCompile!S543)))))))</f>
        <v>50.8</v>
      </c>
      <c r="Y550" s="1">
        <f>IF(AND(ISERROR(IF(ScheduleCompile!T543="Off",0,IF(ScheduleCompile!T543="On",1,IF(ISNUMBER(ScheduleCompile!T543),ScheduleCompile!T543/1,IF(ISTEXT(ScheduleCompile!T543),IF(OR(ISNUMBER(FIND("5F",ScheduleCompile!T543)),ISNUMBER(FIND("0F",ScheduleCompile!T543)),ISNUMBER(FIND("8F",ScheduleCompile!T543)),ISNUMBER(FIND("1F",ScheduleCompile!T543)),ISNUMBER(FIND("2F",ScheduleCompile!T543)),ISNUMBER(FIND("3F",ScheduleCompile!T543)),ISNUMBER(FIND("6F",ScheduleCompile!T543)),ISNUMBER(FIND("7F",ScheduleCompile!T543)),ISNUMBER(FIND("9F",ScheduleCompile!T543)),ISNUMBER(FIND("4F",ScheduleCompile!T543))),VALUE(LEFT(ScheduleCompile!T543,FIND("F",ScheduleCompile!T543)-1)),ScheduleCompile!T543)))))),ISTEXT(ScheduleCompile!#REF!)),"ENDTABLE",IF(ISERROR(IF(ScheduleCompile!T543="Off",0,IF(ScheduleCompile!T543="On",1,IF(ISNUMBER(ScheduleCompile!T543),ScheduleCompile!T543/1,IF(ISTEXT(ScheduleCompile!T543),IF(OR(ISNUMBER(FIND("5F",ScheduleCompile!T543)),ISNUMBER(FIND("0F",ScheduleCompile!T543)),ISNUMBER(FIND("8F",ScheduleCompile!T543)),ISNUMBER(FIND("1F",ScheduleCompile!T543)),ISNUMBER(FIND("2F",ScheduleCompile!T543)),ISNUMBER(FIND("3F",ScheduleCompile!T543)),ISNUMBER(FIND("6F",ScheduleCompile!T543)),ISNUMBER(FIND("7F",ScheduleCompile!T543)),ISNUMBER(FIND("9F",ScheduleCompile!T543)),ISNUMBER(FIND("4F",ScheduleCompile!T543))),VALUE(LEFT(ScheduleCompile!T543,FIND("F",ScheduleCompile!T543)-1)),ScheduleCompile!T543)))))),"",IF(ScheduleCompile!T543="Off",0,IF(ScheduleCompile!T543="On",1,IF(ISNUMBER(ScheduleCompile!T543),ScheduleCompile!T543/1,IF(ISTEXT(ScheduleCompile!T543),IF(OR(ISNUMBER(FIND("5F",ScheduleCompile!T543)),ISNUMBER(FIND("0F",ScheduleCompile!T543)),ISNUMBER(FIND("8F",ScheduleCompile!T543)),ISNUMBER(FIND("1F",ScheduleCompile!T543)),ISNUMBER(FIND("2F",ScheduleCompile!T543)),ISNUMBER(FIND("3F",ScheduleCompile!T543)),ISNUMBER(FIND("6F",ScheduleCompile!T543)),ISNUMBER(FIND("7F",ScheduleCompile!T543)),ISNUMBER(FIND("9F",ScheduleCompile!T543)),ISNUMBER(FIND("4F",ScheduleCompile!T543))),VALUE(LEFT(ScheduleCompile!T543,FIND("F",ScheduleCompile!T543)-1)),ScheduleCompile!T543)))))))</f>
        <v>50.8</v>
      </c>
      <c r="Z550" s="1">
        <f>IF(AND(ISERROR(IF(ScheduleCompile!U543="Off",0,IF(ScheduleCompile!U543="On",1,IF(ISNUMBER(ScheduleCompile!U543),ScheduleCompile!U543/1,IF(ISTEXT(ScheduleCompile!U543),IF(OR(ISNUMBER(FIND("5F",ScheduleCompile!U543)),ISNUMBER(FIND("0F",ScheduleCompile!U543)),ISNUMBER(FIND("8F",ScheduleCompile!U543)),ISNUMBER(FIND("1F",ScheduleCompile!U543)),ISNUMBER(FIND("2F",ScheduleCompile!U543)),ISNUMBER(FIND("3F",ScheduleCompile!U543)),ISNUMBER(FIND("6F",ScheduleCompile!U543)),ISNUMBER(FIND("7F",ScheduleCompile!U543)),ISNUMBER(FIND("9F",ScheduleCompile!U543)),ISNUMBER(FIND("4F",ScheduleCompile!U543))),VALUE(LEFT(ScheduleCompile!U543,FIND("F",ScheduleCompile!U543)-1)),ScheduleCompile!U543)))))),ISTEXT(ScheduleCompile!#REF!)),"ENDTABLE",IF(ISERROR(IF(ScheduleCompile!U543="Off",0,IF(ScheduleCompile!U543="On",1,IF(ISNUMBER(ScheduleCompile!U543),ScheduleCompile!U543/1,IF(ISTEXT(ScheduleCompile!U543),IF(OR(ISNUMBER(FIND("5F",ScheduleCompile!U543)),ISNUMBER(FIND("0F",ScheduleCompile!U543)),ISNUMBER(FIND("8F",ScheduleCompile!U543)),ISNUMBER(FIND("1F",ScheduleCompile!U543)),ISNUMBER(FIND("2F",ScheduleCompile!U543)),ISNUMBER(FIND("3F",ScheduleCompile!U543)),ISNUMBER(FIND("6F",ScheduleCompile!U543)),ISNUMBER(FIND("7F",ScheduleCompile!U543)),ISNUMBER(FIND("9F",ScheduleCompile!U543)),ISNUMBER(FIND("4F",ScheduleCompile!U543))),VALUE(LEFT(ScheduleCompile!U543,FIND("F",ScheduleCompile!U543)-1)),ScheduleCompile!U543)))))),"",IF(ScheduleCompile!U543="Off",0,IF(ScheduleCompile!U543="On",1,IF(ISNUMBER(ScheduleCompile!U543),ScheduleCompile!U543/1,IF(ISTEXT(ScheduleCompile!U543),IF(OR(ISNUMBER(FIND("5F",ScheduleCompile!U543)),ISNUMBER(FIND("0F",ScheduleCompile!U543)),ISNUMBER(FIND("8F",ScheduleCompile!U543)),ISNUMBER(FIND("1F",ScheduleCompile!U543)),ISNUMBER(FIND("2F",ScheduleCompile!U543)),ISNUMBER(FIND("3F",ScheduleCompile!U543)),ISNUMBER(FIND("6F",ScheduleCompile!U543)),ISNUMBER(FIND("7F",ScheduleCompile!U543)),ISNUMBER(FIND("9F",ScheduleCompile!U543)),ISNUMBER(FIND("4F",ScheduleCompile!U543))),VALUE(LEFT(ScheduleCompile!U543,FIND("F",ScheduleCompile!U543)-1)),ScheduleCompile!U543)))))))</f>
        <v>50.8</v>
      </c>
      <c r="AA550" s="1">
        <f>IF(AND(ISERROR(IF(ScheduleCompile!V543="Off",0,IF(ScheduleCompile!V543="On",1,IF(ISNUMBER(ScheduleCompile!V543),ScheduleCompile!V543/1,IF(ISTEXT(ScheduleCompile!V543),IF(OR(ISNUMBER(FIND("5F",ScheduleCompile!V543)),ISNUMBER(FIND("0F",ScheduleCompile!V543)),ISNUMBER(FIND("8F",ScheduleCompile!V543)),ISNUMBER(FIND("1F",ScheduleCompile!V543)),ISNUMBER(FIND("2F",ScheduleCompile!V543)),ISNUMBER(FIND("3F",ScheduleCompile!V543)),ISNUMBER(FIND("6F",ScheduleCompile!V543)),ISNUMBER(FIND("7F",ScheduleCompile!V543)),ISNUMBER(FIND("9F",ScheduleCompile!V543)),ISNUMBER(FIND("4F",ScheduleCompile!V543))),VALUE(LEFT(ScheduleCompile!V543,FIND("F",ScheduleCompile!V543)-1)),ScheduleCompile!V543)))))),ISTEXT(ScheduleCompile!#REF!)),"ENDTABLE",IF(ISERROR(IF(ScheduleCompile!V543="Off",0,IF(ScheduleCompile!V543="On",1,IF(ISNUMBER(ScheduleCompile!V543),ScheduleCompile!V543/1,IF(ISTEXT(ScheduleCompile!V543),IF(OR(ISNUMBER(FIND("5F",ScheduleCompile!V543)),ISNUMBER(FIND("0F",ScheduleCompile!V543)),ISNUMBER(FIND("8F",ScheduleCompile!V543)),ISNUMBER(FIND("1F",ScheduleCompile!V543)),ISNUMBER(FIND("2F",ScheduleCompile!V543)),ISNUMBER(FIND("3F",ScheduleCompile!V543)),ISNUMBER(FIND("6F",ScheduleCompile!V543)),ISNUMBER(FIND("7F",ScheduleCompile!V543)),ISNUMBER(FIND("9F",ScheduleCompile!V543)),ISNUMBER(FIND("4F",ScheduleCompile!V543))),VALUE(LEFT(ScheduleCompile!V543,FIND("F",ScheduleCompile!V543)-1)),ScheduleCompile!V543)))))),"",IF(ScheduleCompile!V543="Off",0,IF(ScheduleCompile!V543="On",1,IF(ISNUMBER(ScheduleCompile!V543),ScheduleCompile!V543/1,IF(ISTEXT(ScheduleCompile!V543),IF(OR(ISNUMBER(FIND("5F",ScheduleCompile!V543)),ISNUMBER(FIND("0F",ScheduleCompile!V543)),ISNUMBER(FIND("8F",ScheduleCompile!V543)),ISNUMBER(FIND("1F",ScheduleCompile!V543)),ISNUMBER(FIND("2F",ScheduleCompile!V543)),ISNUMBER(FIND("3F",ScheduleCompile!V543)),ISNUMBER(FIND("6F",ScheduleCompile!V543)),ISNUMBER(FIND("7F",ScheduleCompile!V543)),ISNUMBER(FIND("9F",ScheduleCompile!V543)),ISNUMBER(FIND("4F",ScheduleCompile!V543))),VALUE(LEFT(ScheduleCompile!V543,FIND("F",ScheduleCompile!V543)-1)),ScheduleCompile!V543)))))))</f>
        <v>50.8</v>
      </c>
      <c r="AB550" s="1">
        <f>IF(AND(ISERROR(IF(ScheduleCompile!W543="Off",0,IF(ScheduleCompile!W543="On",1,IF(ISNUMBER(ScheduleCompile!W543),ScheduleCompile!W543/1,IF(ISTEXT(ScheduleCompile!W543),IF(OR(ISNUMBER(FIND("5F",ScheduleCompile!W543)),ISNUMBER(FIND("0F",ScheduleCompile!W543)),ISNUMBER(FIND("8F",ScheduleCompile!W543)),ISNUMBER(FIND("1F",ScheduleCompile!W543)),ISNUMBER(FIND("2F",ScheduleCompile!W543)),ISNUMBER(FIND("3F",ScheduleCompile!W543)),ISNUMBER(FIND("6F",ScheduleCompile!W543)),ISNUMBER(FIND("7F",ScheduleCompile!W543)),ISNUMBER(FIND("9F",ScheduleCompile!W543)),ISNUMBER(FIND("4F",ScheduleCompile!W543))),VALUE(LEFT(ScheduleCompile!W543,FIND("F",ScheduleCompile!W543)-1)),ScheduleCompile!W543)))))),ISTEXT(ScheduleCompile!#REF!)),"ENDTABLE",IF(ISERROR(IF(ScheduleCompile!W543="Off",0,IF(ScheduleCompile!W543="On",1,IF(ISNUMBER(ScheduleCompile!W543),ScheduleCompile!W543/1,IF(ISTEXT(ScheduleCompile!W543),IF(OR(ISNUMBER(FIND("5F",ScheduleCompile!W543)),ISNUMBER(FIND("0F",ScheduleCompile!W543)),ISNUMBER(FIND("8F",ScheduleCompile!W543)),ISNUMBER(FIND("1F",ScheduleCompile!W543)),ISNUMBER(FIND("2F",ScheduleCompile!W543)),ISNUMBER(FIND("3F",ScheduleCompile!W543)),ISNUMBER(FIND("6F",ScheduleCompile!W543)),ISNUMBER(FIND("7F",ScheduleCompile!W543)),ISNUMBER(FIND("9F",ScheduleCompile!W543)),ISNUMBER(FIND("4F",ScheduleCompile!W543))),VALUE(LEFT(ScheduleCompile!W543,FIND("F",ScheduleCompile!W543)-1)),ScheduleCompile!W543)))))),"",IF(ScheduleCompile!W543="Off",0,IF(ScheduleCompile!W543="On",1,IF(ISNUMBER(ScheduleCompile!W543),ScheduleCompile!W543/1,IF(ISTEXT(ScheduleCompile!W543),IF(OR(ISNUMBER(FIND("5F",ScheduleCompile!W543)),ISNUMBER(FIND("0F",ScheduleCompile!W543)),ISNUMBER(FIND("8F",ScheduleCompile!W543)),ISNUMBER(FIND("1F",ScheduleCompile!W543)),ISNUMBER(FIND("2F",ScheduleCompile!W543)),ISNUMBER(FIND("3F",ScheduleCompile!W543)),ISNUMBER(FIND("6F",ScheduleCompile!W543)),ISNUMBER(FIND("7F",ScheduleCompile!W543)),ISNUMBER(FIND("9F",ScheduleCompile!W543)),ISNUMBER(FIND("4F",ScheduleCompile!W543))),VALUE(LEFT(ScheduleCompile!W543,FIND("F",ScheduleCompile!W543)-1)),ScheduleCompile!W543)))))))</f>
        <v>50.8</v>
      </c>
      <c r="AC550" s="1">
        <f>IF(AND(ISERROR(IF(ScheduleCompile!X543="Off",0,IF(ScheduleCompile!X543="On",1,IF(ISNUMBER(ScheduleCompile!X543),ScheduleCompile!X543/1,IF(ISTEXT(ScheduleCompile!X543),IF(OR(ISNUMBER(FIND("5F",ScheduleCompile!X543)),ISNUMBER(FIND("0F",ScheduleCompile!X543)),ISNUMBER(FIND("8F",ScheduleCompile!X543)),ISNUMBER(FIND("1F",ScheduleCompile!X543)),ISNUMBER(FIND("2F",ScheduleCompile!X543)),ISNUMBER(FIND("3F",ScheduleCompile!X543)),ISNUMBER(FIND("6F",ScheduleCompile!X543)),ISNUMBER(FIND("7F",ScheduleCompile!X543)),ISNUMBER(FIND("9F",ScheduleCompile!X543)),ISNUMBER(FIND("4F",ScheduleCompile!X543))),VALUE(LEFT(ScheduleCompile!X543,FIND("F",ScheduleCompile!X543)-1)),ScheduleCompile!X543)))))),ISTEXT(ScheduleCompile!#REF!)),"ENDTABLE",IF(ISERROR(IF(ScheduleCompile!X543="Off",0,IF(ScheduleCompile!X543="On",1,IF(ISNUMBER(ScheduleCompile!X543),ScheduleCompile!X543/1,IF(ISTEXT(ScheduleCompile!X543),IF(OR(ISNUMBER(FIND("5F",ScheduleCompile!X543)),ISNUMBER(FIND("0F",ScheduleCompile!X543)),ISNUMBER(FIND("8F",ScheduleCompile!X543)),ISNUMBER(FIND("1F",ScheduleCompile!X543)),ISNUMBER(FIND("2F",ScheduleCompile!X543)),ISNUMBER(FIND("3F",ScheduleCompile!X543)),ISNUMBER(FIND("6F",ScheduleCompile!X543)),ISNUMBER(FIND("7F",ScheduleCompile!X543)),ISNUMBER(FIND("9F",ScheduleCompile!X543)),ISNUMBER(FIND("4F",ScheduleCompile!X543))),VALUE(LEFT(ScheduleCompile!X543,FIND("F",ScheduleCompile!X543)-1)),ScheduleCompile!X543)))))),"",IF(ScheduleCompile!X543="Off",0,IF(ScheduleCompile!X543="On",1,IF(ISNUMBER(ScheduleCompile!X543),ScheduleCompile!X543/1,IF(ISTEXT(ScheduleCompile!X543),IF(OR(ISNUMBER(FIND("5F",ScheduleCompile!X543)),ISNUMBER(FIND("0F",ScheduleCompile!X543)),ISNUMBER(FIND("8F",ScheduleCompile!X543)),ISNUMBER(FIND("1F",ScheduleCompile!X543)),ISNUMBER(FIND("2F",ScheduleCompile!X543)),ISNUMBER(FIND("3F",ScheduleCompile!X543)),ISNUMBER(FIND("6F",ScheduleCompile!X543)),ISNUMBER(FIND("7F",ScheduleCompile!X543)),ISNUMBER(FIND("9F",ScheduleCompile!X543)),ISNUMBER(FIND("4F",ScheduleCompile!X543))),VALUE(LEFT(ScheduleCompile!X543,FIND("F",ScheduleCompile!X543)-1)),ScheduleCompile!X543)))))))</f>
        <v>50.8</v>
      </c>
      <c r="AD550" s="1">
        <f>IF(AND(ISERROR(IF(ScheduleCompile!Y543="Off",0,IF(ScheduleCompile!Y543="On",1,IF(ISNUMBER(ScheduleCompile!Y543),ScheduleCompile!Y543/1,IF(ISTEXT(ScheduleCompile!Y543),IF(OR(ISNUMBER(FIND("5F",ScheduleCompile!Y543)),ISNUMBER(FIND("0F",ScheduleCompile!Y543)),ISNUMBER(FIND("8F",ScheduleCompile!Y543)),ISNUMBER(FIND("1F",ScheduleCompile!Y543)),ISNUMBER(FIND("2F",ScheduleCompile!Y543)),ISNUMBER(FIND("3F",ScheduleCompile!Y543)),ISNUMBER(FIND("6F",ScheduleCompile!Y543)),ISNUMBER(FIND("7F",ScheduleCompile!Y543)),ISNUMBER(FIND("9F",ScheduleCompile!Y543)),ISNUMBER(FIND("4F",ScheduleCompile!Y543))),VALUE(LEFT(ScheduleCompile!Y543,FIND("F",ScheduleCompile!Y543)-1)),ScheduleCompile!Y543)))))),ISTEXT(ScheduleCompile!#REF!)),"ENDTABLE",IF(ISERROR(IF(ScheduleCompile!Y543="Off",0,IF(ScheduleCompile!Y543="On",1,IF(ISNUMBER(ScheduleCompile!Y543),ScheduleCompile!Y543/1,IF(ISTEXT(ScheduleCompile!Y543),IF(OR(ISNUMBER(FIND("5F",ScheduleCompile!Y543)),ISNUMBER(FIND("0F",ScheduleCompile!Y543)),ISNUMBER(FIND("8F",ScheduleCompile!Y543)),ISNUMBER(FIND("1F",ScheduleCompile!Y543)),ISNUMBER(FIND("2F",ScheduleCompile!Y543)),ISNUMBER(FIND("3F",ScheduleCompile!Y543)),ISNUMBER(FIND("6F",ScheduleCompile!Y543)),ISNUMBER(FIND("7F",ScheduleCompile!Y543)),ISNUMBER(FIND("9F",ScheduleCompile!Y543)),ISNUMBER(FIND("4F",ScheduleCompile!Y543))),VALUE(LEFT(ScheduleCompile!Y543,FIND("F",ScheduleCompile!Y543)-1)),ScheduleCompile!Y543)))))),"",IF(ScheduleCompile!Y543="Off",0,IF(ScheduleCompile!Y543="On",1,IF(ISNUMBER(ScheduleCompile!Y543),ScheduleCompile!Y543/1,IF(ISTEXT(ScheduleCompile!Y543),IF(OR(ISNUMBER(FIND("5F",ScheduleCompile!Y543)),ISNUMBER(FIND("0F",ScheduleCompile!Y543)),ISNUMBER(FIND("8F",ScheduleCompile!Y543)),ISNUMBER(FIND("1F",ScheduleCompile!Y543)),ISNUMBER(FIND("2F",ScheduleCompile!Y543)),ISNUMBER(FIND("3F",ScheduleCompile!Y543)),ISNUMBER(FIND("6F",ScheduleCompile!Y543)),ISNUMBER(FIND("7F",ScheduleCompile!Y543)),ISNUMBER(FIND("9F",ScheduleCompile!Y543)),ISNUMBER(FIND("4F",ScheduleCompile!Y543))),VALUE(LEFT(ScheduleCompile!Y543,FIND("F",ScheduleCompile!Y543)-1)),ScheduleCompile!Y543)))))))</f>
        <v>50.8</v>
      </c>
    </row>
    <row r="551" spans="1:30" x14ac:dyDescent="0.25">
      <c r="A551" t="str">
        <f t="shared" si="35"/>
        <v>SchDay "WaterMainCZ02Mar"  Type = "Temperature" Hr = (51.5, 51.5, 51.5, 51.5, 51.5, 51.5, 51.5, 51.5, 51.5, 51.5, 51.5, 51.5, 51.5, 51.5, 51.5, 51.5, 51.5, 51.5, 51.5, 51.5, 51.5, 51.5, 51.5, 51.5) ..</v>
      </c>
      <c r="B551" s="1" t="s">
        <v>623</v>
      </c>
      <c r="C551" t="str">
        <f t="shared" si="36"/>
        <v xml:space="preserve">SchDay "WaterMainCZ02Mar"  Type = "Temperature" Hr = </v>
      </c>
      <c r="D551" t="str">
        <f t="shared" si="37"/>
        <v>(51.5, 51.5, 51.5, 51.5, 51.5, 51.5, 51.5, 51.5, 51.5, 51.5, 51.5, 51.5, 51.5, 51.5, 51.5, 51.5, 51.5, 51.5, 51.5, 51.5, 51.5, 51.5, 51.5, 51.5) ..</v>
      </c>
      <c r="E551" s="30" t="str">
        <f>ScheduleCompile!A544</f>
        <v>WaterMainCZ02Mar</v>
      </c>
      <c r="F551" t="str">
        <f t="shared" si="38"/>
        <v>Temperature</v>
      </c>
      <c r="G551" s="1">
        <f>IF(AND(ISERROR(IF(ScheduleCompile!B544="Off",0,IF(ScheduleCompile!B544="On",1,IF(ISNUMBER(ScheduleCompile!B544),ScheduleCompile!B544/1,IF(ISTEXT(ScheduleCompile!B544),IF(OR(ISNUMBER(FIND("5F",ScheduleCompile!B544)),ISNUMBER(FIND("0F",ScheduleCompile!B544)),ISNUMBER(FIND("8F",ScheduleCompile!B544)),ISNUMBER(FIND("1F",ScheduleCompile!B544)),ISNUMBER(FIND("2F",ScheduleCompile!B544)),ISNUMBER(FIND("3F",ScheduleCompile!B544)),ISNUMBER(FIND("6F",ScheduleCompile!B544)),ISNUMBER(FIND("7F",ScheduleCompile!B544)),ISNUMBER(FIND("9F",ScheduleCompile!B544)),ISNUMBER(FIND("4F",ScheduleCompile!B544))),VALUE(LEFT(ScheduleCompile!B544,FIND("F",ScheduleCompile!B544)-1)),ScheduleCompile!B544)))))),ISTEXT(ScheduleCompile!#REF!)),"ENDTABLE",IF(ISERROR(IF(ScheduleCompile!B544="Off",0,IF(ScheduleCompile!B544="On",1,IF(ISNUMBER(ScheduleCompile!B544),ScheduleCompile!B544/1,IF(ISTEXT(ScheduleCompile!B544),IF(OR(ISNUMBER(FIND("5F",ScheduleCompile!B544)),ISNUMBER(FIND("0F",ScheduleCompile!B544)),ISNUMBER(FIND("8F",ScheduleCompile!B544)),ISNUMBER(FIND("1F",ScheduleCompile!B544)),ISNUMBER(FIND("2F",ScheduleCompile!B544)),ISNUMBER(FIND("3F",ScheduleCompile!B544)),ISNUMBER(FIND("6F",ScheduleCompile!B544)),ISNUMBER(FIND("7F",ScheduleCompile!B544)),ISNUMBER(FIND("9F",ScheduleCompile!B544)),ISNUMBER(FIND("4F",ScheduleCompile!B544))),VALUE(LEFT(ScheduleCompile!B544,FIND("F",ScheduleCompile!B544)-1)),ScheduleCompile!B544)))))),"",IF(ScheduleCompile!B544="Off",0,IF(ScheduleCompile!B544="On",1,IF(ISNUMBER(ScheduleCompile!B544),ScheduleCompile!B544/1,IF(ISTEXT(ScheduleCompile!B544),IF(OR(ISNUMBER(FIND("5F",ScheduleCompile!B544)),ISNUMBER(FIND("0F",ScheduleCompile!B544)),ISNUMBER(FIND("8F",ScheduleCompile!B544)),ISNUMBER(FIND("1F",ScheduleCompile!B544)),ISNUMBER(FIND("2F",ScheduleCompile!B544)),ISNUMBER(FIND("3F",ScheduleCompile!B544)),ISNUMBER(FIND("6F",ScheduleCompile!B544)),ISNUMBER(FIND("7F",ScheduleCompile!B544)),ISNUMBER(FIND("9F",ScheduleCompile!B544)),ISNUMBER(FIND("4F",ScheduleCompile!B544))),VALUE(LEFT(ScheduleCompile!B544,FIND("F",ScheduleCompile!B544)-1)),ScheduleCompile!B544)))))))</f>
        <v>51.5</v>
      </c>
      <c r="H551" s="1">
        <f>IF(AND(ISERROR(IF(ScheduleCompile!C544="Off",0,IF(ScheduleCompile!C544="On",1,IF(ISNUMBER(ScheduleCompile!C544),ScheduleCompile!C544/1,IF(ISTEXT(ScheduleCompile!C544),IF(OR(ISNUMBER(FIND("5F",ScheduleCompile!C544)),ISNUMBER(FIND("0F",ScheduleCompile!C544)),ISNUMBER(FIND("8F",ScheduleCompile!C544)),ISNUMBER(FIND("1F",ScheduleCompile!C544)),ISNUMBER(FIND("2F",ScheduleCompile!C544)),ISNUMBER(FIND("3F",ScheduleCompile!C544)),ISNUMBER(FIND("6F",ScheduleCompile!C544)),ISNUMBER(FIND("7F",ScheduleCompile!C544)),ISNUMBER(FIND("9F",ScheduleCompile!C544)),ISNUMBER(FIND("4F",ScheduleCompile!C544))),VALUE(LEFT(ScheduleCompile!C544,FIND("F",ScheduleCompile!C544)-1)),ScheduleCompile!C544)))))),ISTEXT(ScheduleCompile!#REF!)),"ENDTABLE",IF(ISERROR(IF(ScheduleCompile!C544="Off",0,IF(ScheduleCompile!C544="On",1,IF(ISNUMBER(ScheduleCompile!C544),ScheduleCompile!C544/1,IF(ISTEXT(ScheduleCompile!C544),IF(OR(ISNUMBER(FIND("5F",ScheduleCompile!C544)),ISNUMBER(FIND("0F",ScheduleCompile!C544)),ISNUMBER(FIND("8F",ScheduleCompile!C544)),ISNUMBER(FIND("1F",ScheduleCompile!C544)),ISNUMBER(FIND("2F",ScheduleCompile!C544)),ISNUMBER(FIND("3F",ScheduleCompile!C544)),ISNUMBER(FIND("6F",ScheduleCompile!C544)),ISNUMBER(FIND("7F",ScheduleCompile!C544)),ISNUMBER(FIND("9F",ScheduleCompile!C544)),ISNUMBER(FIND("4F",ScheduleCompile!C544))),VALUE(LEFT(ScheduleCompile!C544,FIND("F",ScheduleCompile!C544)-1)),ScheduleCompile!C544)))))),"",IF(ScheduleCompile!C544="Off",0,IF(ScheduleCompile!C544="On",1,IF(ISNUMBER(ScheduleCompile!C544),ScheduleCompile!C544/1,IF(ISTEXT(ScheduleCompile!C544),IF(OR(ISNUMBER(FIND("5F",ScheduleCompile!C544)),ISNUMBER(FIND("0F",ScheduleCompile!C544)),ISNUMBER(FIND("8F",ScheduleCompile!C544)),ISNUMBER(FIND("1F",ScheduleCompile!C544)),ISNUMBER(FIND("2F",ScheduleCompile!C544)),ISNUMBER(FIND("3F",ScheduleCompile!C544)),ISNUMBER(FIND("6F",ScheduleCompile!C544)),ISNUMBER(FIND("7F",ScheduleCompile!C544)),ISNUMBER(FIND("9F",ScheduleCompile!C544)),ISNUMBER(FIND("4F",ScheduleCompile!C544))),VALUE(LEFT(ScheduleCompile!C544,FIND("F",ScheduleCompile!C544)-1)),ScheduleCompile!C544)))))))</f>
        <v>51.5</v>
      </c>
      <c r="I551" s="1">
        <f>IF(AND(ISERROR(IF(ScheduleCompile!D544="Off",0,IF(ScheduleCompile!D544="On",1,IF(ISNUMBER(ScheduleCompile!D544),ScheduleCompile!D544/1,IF(ISTEXT(ScheduleCompile!D544),IF(OR(ISNUMBER(FIND("5F",ScheduleCompile!D544)),ISNUMBER(FIND("0F",ScheduleCompile!D544)),ISNUMBER(FIND("8F",ScheduleCompile!D544)),ISNUMBER(FIND("1F",ScheduleCompile!D544)),ISNUMBER(FIND("2F",ScheduleCompile!D544)),ISNUMBER(FIND("3F",ScheduleCompile!D544)),ISNUMBER(FIND("6F",ScheduleCompile!D544)),ISNUMBER(FIND("7F",ScheduleCompile!D544)),ISNUMBER(FIND("9F",ScheduleCompile!D544)),ISNUMBER(FIND("4F",ScheduleCompile!D544))),VALUE(LEFT(ScheduleCompile!D544,FIND("F",ScheduleCompile!D544)-1)),ScheduleCompile!D544)))))),ISTEXT(ScheduleCompile!#REF!)),"ENDTABLE",IF(ISERROR(IF(ScheduleCompile!D544="Off",0,IF(ScheduleCompile!D544="On",1,IF(ISNUMBER(ScheduleCompile!D544),ScheduleCompile!D544/1,IF(ISTEXT(ScheduleCompile!D544),IF(OR(ISNUMBER(FIND("5F",ScheduleCompile!D544)),ISNUMBER(FIND("0F",ScheduleCompile!D544)),ISNUMBER(FIND("8F",ScheduleCompile!D544)),ISNUMBER(FIND("1F",ScheduleCompile!D544)),ISNUMBER(FIND("2F",ScheduleCompile!D544)),ISNUMBER(FIND("3F",ScheduleCompile!D544)),ISNUMBER(FIND("6F",ScheduleCompile!D544)),ISNUMBER(FIND("7F",ScheduleCompile!D544)),ISNUMBER(FIND("9F",ScheduleCompile!D544)),ISNUMBER(FIND("4F",ScheduleCompile!D544))),VALUE(LEFT(ScheduleCompile!D544,FIND("F",ScheduleCompile!D544)-1)),ScheduleCompile!D544)))))),"",IF(ScheduleCompile!D544="Off",0,IF(ScheduleCompile!D544="On",1,IF(ISNUMBER(ScheduleCompile!D544),ScheduleCompile!D544/1,IF(ISTEXT(ScheduleCompile!D544),IF(OR(ISNUMBER(FIND("5F",ScheduleCompile!D544)),ISNUMBER(FIND("0F",ScheduleCompile!D544)),ISNUMBER(FIND("8F",ScheduleCompile!D544)),ISNUMBER(FIND("1F",ScheduleCompile!D544)),ISNUMBER(FIND("2F",ScheduleCompile!D544)),ISNUMBER(FIND("3F",ScheduleCompile!D544)),ISNUMBER(FIND("6F",ScheduleCompile!D544)),ISNUMBER(FIND("7F",ScheduleCompile!D544)),ISNUMBER(FIND("9F",ScheduleCompile!D544)),ISNUMBER(FIND("4F",ScheduleCompile!D544))),VALUE(LEFT(ScheduleCompile!D544,FIND("F",ScheduleCompile!D544)-1)),ScheduleCompile!D544)))))))</f>
        <v>51.5</v>
      </c>
      <c r="J551" s="1">
        <f>IF(AND(ISERROR(IF(ScheduleCompile!E544="Off",0,IF(ScheduleCompile!E544="On",1,IF(ISNUMBER(ScheduleCompile!E544),ScheduleCompile!E544/1,IF(ISTEXT(ScheduleCompile!E544),IF(OR(ISNUMBER(FIND("5F",ScheduleCompile!E544)),ISNUMBER(FIND("0F",ScheduleCompile!E544)),ISNUMBER(FIND("8F",ScheduleCompile!E544)),ISNUMBER(FIND("1F",ScheduleCompile!E544)),ISNUMBER(FIND("2F",ScheduleCompile!E544)),ISNUMBER(FIND("3F",ScheduleCompile!E544)),ISNUMBER(FIND("6F",ScheduleCompile!E544)),ISNUMBER(FIND("7F",ScheduleCompile!E544)),ISNUMBER(FIND("9F",ScheduleCompile!E544)),ISNUMBER(FIND("4F",ScheduleCompile!E544))),VALUE(LEFT(ScheduleCompile!E544,FIND("F",ScheduleCompile!E544)-1)),ScheduleCompile!E544)))))),ISTEXT(ScheduleCompile!#REF!)),"ENDTABLE",IF(ISERROR(IF(ScheduleCompile!E544="Off",0,IF(ScheduleCompile!E544="On",1,IF(ISNUMBER(ScheduleCompile!E544),ScheduleCompile!E544/1,IF(ISTEXT(ScheduleCompile!E544),IF(OR(ISNUMBER(FIND("5F",ScheduleCompile!E544)),ISNUMBER(FIND("0F",ScheduleCompile!E544)),ISNUMBER(FIND("8F",ScheduleCompile!E544)),ISNUMBER(FIND("1F",ScheduleCompile!E544)),ISNUMBER(FIND("2F",ScheduleCompile!E544)),ISNUMBER(FIND("3F",ScheduleCompile!E544)),ISNUMBER(FIND("6F",ScheduleCompile!E544)),ISNUMBER(FIND("7F",ScheduleCompile!E544)),ISNUMBER(FIND("9F",ScheduleCompile!E544)),ISNUMBER(FIND("4F",ScheduleCompile!E544))),VALUE(LEFT(ScheduleCompile!E544,FIND("F",ScheduleCompile!E544)-1)),ScheduleCompile!E544)))))),"",IF(ScheduleCompile!E544="Off",0,IF(ScheduleCompile!E544="On",1,IF(ISNUMBER(ScheduleCompile!E544),ScheduleCompile!E544/1,IF(ISTEXT(ScheduleCompile!E544),IF(OR(ISNUMBER(FIND("5F",ScheduleCompile!E544)),ISNUMBER(FIND("0F",ScheduleCompile!E544)),ISNUMBER(FIND("8F",ScheduleCompile!E544)),ISNUMBER(FIND("1F",ScheduleCompile!E544)),ISNUMBER(FIND("2F",ScheduleCompile!E544)),ISNUMBER(FIND("3F",ScheduleCompile!E544)),ISNUMBER(FIND("6F",ScheduleCompile!E544)),ISNUMBER(FIND("7F",ScheduleCompile!E544)),ISNUMBER(FIND("9F",ScheduleCompile!E544)),ISNUMBER(FIND("4F",ScheduleCompile!E544))),VALUE(LEFT(ScheduleCompile!E544,FIND("F",ScheduleCompile!E544)-1)),ScheduleCompile!E544)))))))</f>
        <v>51.5</v>
      </c>
      <c r="K551" s="1">
        <f>IF(AND(ISERROR(IF(ScheduleCompile!F544="Off",0,IF(ScheduleCompile!F544="On",1,IF(ISNUMBER(ScheduleCompile!F544),ScheduleCompile!F544/1,IF(ISTEXT(ScheduleCompile!F544),IF(OR(ISNUMBER(FIND("5F",ScheduleCompile!F544)),ISNUMBER(FIND("0F",ScheduleCompile!F544)),ISNUMBER(FIND("8F",ScheduleCompile!F544)),ISNUMBER(FIND("1F",ScheduleCompile!F544)),ISNUMBER(FIND("2F",ScheduleCompile!F544)),ISNUMBER(FIND("3F",ScheduleCompile!F544)),ISNUMBER(FIND("6F",ScheduleCompile!F544)),ISNUMBER(FIND("7F",ScheduleCompile!F544)),ISNUMBER(FIND("9F",ScheduleCompile!F544)),ISNUMBER(FIND("4F",ScheduleCompile!F544))),VALUE(LEFT(ScheduleCompile!F544,FIND("F",ScheduleCompile!F544)-1)),ScheduleCompile!F544)))))),ISTEXT(ScheduleCompile!#REF!)),"ENDTABLE",IF(ISERROR(IF(ScheduleCompile!F544="Off",0,IF(ScheduleCompile!F544="On",1,IF(ISNUMBER(ScheduleCompile!F544),ScheduleCompile!F544/1,IF(ISTEXT(ScheduleCompile!F544),IF(OR(ISNUMBER(FIND("5F",ScheduleCompile!F544)),ISNUMBER(FIND("0F",ScheduleCompile!F544)),ISNUMBER(FIND("8F",ScheduleCompile!F544)),ISNUMBER(FIND("1F",ScheduleCompile!F544)),ISNUMBER(FIND("2F",ScheduleCompile!F544)),ISNUMBER(FIND("3F",ScheduleCompile!F544)),ISNUMBER(FIND("6F",ScheduleCompile!F544)),ISNUMBER(FIND("7F",ScheduleCompile!F544)),ISNUMBER(FIND("9F",ScheduleCompile!F544)),ISNUMBER(FIND("4F",ScheduleCompile!F544))),VALUE(LEFT(ScheduleCompile!F544,FIND("F",ScheduleCompile!F544)-1)),ScheduleCompile!F544)))))),"",IF(ScheduleCompile!F544="Off",0,IF(ScheduleCompile!F544="On",1,IF(ISNUMBER(ScheduleCompile!F544),ScheduleCompile!F544/1,IF(ISTEXT(ScheduleCompile!F544),IF(OR(ISNUMBER(FIND("5F",ScheduleCompile!F544)),ISNUMBER(FIND("0F",ScheduleCompile!F544)),ISNUMBER(FIND("8F",ScheduleCompile!F544)),ISNUMBER(FIND("1F",ScheduleCompile!F544)),ISNUMBER(FIND("2F",ScheduleCompile!F544)),ISNUMBER(FIND("3F",ScheduleCompile!F544)),ISNUMBER(FIND("6F",ScheduleCompile!F544)),ISNUMBER(FIND("7F",ScheduleCompile!F544)),ISNUMBER(FIND("9F",ScheduleCompile!F544)),ISNUMBER(FIND("4F",ScheduleCompile!F544))),VALUE(LEFT(ScheduleCompile!F544,FIND("F",ScheduleCompile!F544)-1)),ScheduleCompile!F544)))))))</f>
        <v>51.5</v>
      </c>
      <c r="L551" s="1">
        <f>IF(AND(ISERROR(IF(ScheduleCompile!G544="Off",0,IF(ScheduleCompile!G544="On",1,IF(ISNUMBER(ScheduleCompile!G544),ScheduleCompile!G544/1,IF(ISTEXT(ScheduleCompile!G544),IF(OR(ISNUMBER(FIND("5F",ScheduleCompile!G544)),ISNUMBER(FIND("0F",ScheduleCompile!G544)),ISNUMBER(FIND("8F",ScheduleCompile!G544)),ISNUMBER(FIND("1F",ScheduleCompile!G544)),ISNUMBER(FIND("2F",ScheduleCompile!G544)),ISNUMBER(FIND("3F",ScheduleCompile!G544)),ISNUMBER(FIND("6F",ScheduleCompile!G544)),ISNUMBER(FIND("7F",ScheduleCompile!G544)),ISNUMBER(FIND("9F",ScheduleCompile!G544)),ISNUMBER(FIND("4F",ScheduleCompile!G544))),VALUE(LEFT(ScheduleCompile!G544,FIND("F",ScheduleCompile!G544)-1)),ScheduleCompile!G544)))))),ISTEXT(ScheduleCompile!#REF!)),"ENDTABLE",IF(ISERROR(IF(ScheduleCompile!G544="Off",0,IF(ScheduleCompile!G544="On",1,IF(ISNUMBER(ScheduleCompile!G544),ScheduleCompile!G544/1,IF(ISTEXT(ScheduleCompile!G544),IF(OR(ISNUMBER(FIND("5F",ScheduleCompile!G544)),ISNUMBER(FIND("0F",ScheduleCompile!G544)),ISNUMBER(FIND("8F",ScheduleCompile!G544)),ISNUMBER(FIND("1F",ScheduleCompile!G544)),ISNUMBER(FIND("2F",ScheduleCompile!G544)),ISNUMBER(FIND("3F",ScheduleCompile!G544)),ISNUMBER(FIND("6F",ScheduleCompile!G544)),ISNUMBER(FIND("7F",ScheduleCompile!G544)),ISNUMBER(FIND("9F",ScheduleCompile!G544)),ISNUMBER(FIND("4F",ScheduleCompile!G544))),VALUE(LEFT(ScheduleCompile!G544,FIND("F",ScheduleCompile!G544)-1)),ScheduleCompile!G544)))))),"",IF(ScheduleCompile!G544="Off",0,IF(ScheduleCompile!G544="On",1,IF(ISNUMBER(ScheduleCompile!G544),ScheduleCompile!G544/1,IF(ISTEXT(ScheduleCompile!G544),IF(OR(ISNUMBER(FIND("5F",ScheduleCompile!G544)),ISNUMBER(FIND("0F",ScheduleCompile!G544)),ISNUMBER(FIND("8F",ScheduleCompile!G544)),ISNUMBER(FIND("1F",ScheduleCompile!G544)),ISNUMBER(FIND("2F",ScheduleCompile!G544)),ISNUMBER(FIND("3F",ScheduleCompile!G544)),ISNUMBER(FIND("6F",ScheduleCompile!G544)),ISNUMBER(FIND("7F",ScheduleCompile!G544)),ISNUMBER(FIND("9F",ScheduleCompile!G544)),ISNUMBER(FIND("4F",ScheduleCompile!G544))),VALUE(LEFT(ScheduleCompile!G544,FIND("F",ScheduleCompile!G544)-1)),ScheduleCompile!G544)))))))</f>
        <v>51.5</v>
      </c>
      <c r="M551" s="1">
        <f>IF(AND(ISERROR(IF(ScheduleCompile!H544="Off",0,IF(ScheduleCompile!H544="On",1,IF(ISNUMBER(ScheduleCompile!H544),ScheduleCompile!H544/1,IF(ISTEXT(ScheduleCompile!H544),IF(OR(ISNUMBER(FIND("5F",ScheduleCompile!H544)),ISNUMBER(FIND("0F",ScheduleCompile!H544)),ISNUMBER(FIND("8F",ScheduleCompile!H544)),ISNUMBER(FIND("1F",ScheduleCompile!H544)),ISNUMBER(FIND("2F",ScheduleCompile!H544)),ISNUMBER(FIND("3F",ScheduleCompile!H544)),ISNUMBER(FIND("6F",ScheduleCompile!H544)),ISNUMBER(FIND("7F",ScheduleCompile!H544)),ISNUMBER(FIND("9F",ScheduleCompile!H544)),ISNUMBER(FIND("4F",ScheduleCompile!H544))),VALUE(LEFT(ScheduleCompile!H544,FIND("F",ScheduleCompile!H544)-1)),ScheduleCompile!H544)))))),ISTEXT(ScheduleCompile!#REF!)),"ENDTABLE",IF(ISERROR(IF(ScheduleCompile!H544="Off",0,IF(ScheduleCompile!H544="On",1,IF(ISNUMBER(ScheduleCompile!H544),ScheduleCompile!H544/1,IF(ISTEXT(ScheduleCompile!H544),IF(OR(ISNUMBER(FIND("5F",ScheduleCompile!H544)),ISNUMBER(FIND("0F",ScheduleCompile!H544)),ISNUMBER(FIND("8F",ScheduleCompile!H544)),ISNUMBER(FIND("1F",ScheduleCompile!H544)),ISNUMBER(FIND("2F",ScheduleCompile!H544)),ISNUMBER(FIND("3F",ScheduleCompile!H544)),ISNUMBER(FIND("6F",ScheduleCompile!H544)),ISNUMBER(FIND("7F",ScheduleCompile!H544)),ISNUMBER(FIND("9F",ScheduleCompile!H544)),ISNUMBER(FIND("4F",ScheduleCompile!H544))),VALUE(LEFT(ScheduleCompile!H544,FIND("F",ScheduleCompile!H544)-1)),ScheduleCompile!H544)))))),"",IF(ScheduleCompile!H544="Off",0,IF(ScheduleCompile!H544="On",1,IF(ISNUMBER(ScheduleCompile!H544),ScheduleCompile!H544/1,IF(ISTEXT(ScheduleCompile!H544),IF(OR(ISNUMBER(FIND("5F",ScheduleCompile!H544)),ISNUMBER(FIND("0F",ScheduleCompile!H544)),ISNUMBER(FIND("8F",ScheduleCompile!H544)),ISNUMBER(FIND("1F",ScheduleCompile!H544)),ISNUMBER(FIND("2F",ScheduleCompile!H544)),ISNUMBER(FIND("3F",ScheduleCompile!H544)),ISNUMBER(FIND("6F",ScheduleCompile!H544)),ISNUMBER(FIND("7F",ScheduleCompile!H544)),ISNUMBER(FIND("9F",ScheduleCompile!H544)),ISNUMBER(FIND("4F",ScheduleCompile!H544))),VALUE(LEFT(ScheduleCompile!H544,FIND("F",ScheduleCompile!H544)-1)),ScheduleCompile!H544)))))))</f>
        <v>51.5</v>
      </c>
      <c r="N551" s="1">
        <f>IF(AND(ISERROR(IF(ScheduleCompile!I544="Off",0,IF(ScheduleCompile!I544="On",1,IF(ISNUMBER(ScheduleCompile!I544),ScheduleCompile!I544/1,IF(ISTEXT(ScheduleCompile!I544),IF(OR(ISNUMBER(FIND("5F",ScheduleCompile!I544)),ISNUMBER(FIND("0F",ScheduleCompile!I544)),ISNUMBER(FIND("8F",ScheduleCompile!I544)),ISNUMBER(FIND("1F",ScheduleCompile!I544)),ISNUMBER(FIND("2F",ScheduleCompile!I544)),ISNUMBER(FIND("3F",ScheduleCompile!I544)),ISNUMBER(FIND("6F",ScheduleCompile!I544)),ISNUMBER(FIND("7F",ScheduleCompile!I544)),ISNUMBER(FIND("9F",ScheduleCompile!I544)),ISNUMBER(FIND("4F",ScheduleCompile!I544))),VALUE(LEFT(ScheduleCompile!I544,FIND("F",ScheduleCompile!I544)-1)),ScheduleCompile!I544)))))),ISTEXT(ScheduleCompile!#REF!)),"ENDTABLE",IF(ISERROR(IF(ScheduleCompile!I544="Off",0,IF(ScheduleCompile!I544="On",1,IF(ISNUMBER(ScheduleCompile!I544),ScheduleCompile!I544/1,IF(ISTEXT(ScheduleCompile!I544),IF(OR(ISNUMBER(FIND("5F",ScheduleCompile!I544)),ISNUMBER(FIND("0F",ScheduleCompile!I544)),ISNUMBER(FIND("8F",ScheduleCompile!I544)),ISNUMBER(FIND("1F",ScheduleCompile!I544)),ISNUMBER(FIND("2F",ScheduleCompile!I544)),ISNUMBER(FIND("3F",ScheduleCompile!I544)),ISNUMBER(FIND("6F",ScheduleCompile!I544)),ISNUMBER(FIND("7F",ScheduleCompile!I544)),ISNUMBER(FIND("9F",ScheduleCompile!I544)),ISNUMBER(FIND("4F",ScheduleCompile!I544))),VALUE(LEFT(ScheduleCompile!I544,FIND("F",ScheduleCompile!I544)-1)),ScheduleCompile!I544)))))),"",IF(ScheduleCompile!I544="Off",0,IF(ScheduleCompile!I544="On",1,IF(ISNUMBER(ScheduleCompile!I544),ScheduleCompile!I544/1,IF(ISTEXT(ScheduleCompile!I544),IF(OR(ISNUMBER(FIND("5F",ScheduleCompile!I544)),ISNUMBER(FIND("0F",ScheduleCompile!I544)),ISNUMBER(FIND("8F",ScheduleCompile!I544)),ISNUMBER(FIND("1F",ScheduleCompile!I544)),ISNUMBER(FIND("2F",ScheduleCompile!I544)),ISNUMBER(FIND("3F",ScheduleCompile!I544)),ISNUMBER(FIND("6F",ScheduleCompile!I544)),ISNUMBER(FIND("7F",ScheduleCompile!I544)),ISNUMBER(FIND("9F",ScheduleCompile!I544)),ISNUMBER(FIND("4F",ScheduleCompile!I544))),VALUE(LEFT(ScheduleCompile!I544,FIND("F",ScheduleCompile!I544)-1)),ScheduleCompile!I544)))))))</f>
        <v>51.5</v>
      </c>
      <c r="O551" s="1">
        <f>IF(AND(ISERROR(IF(ScheduleCompile!J544="Off",0,IF(ScheduleCompile!J544="On",1,IF(ISNUMBER(ScheduleCompile!J544),ScheduleCompile!J544/1,IF(ISTEXT(ScheduleCompile!J544),IF(OR(ISNUMBER(FIND("5F",ScheduleCompile!J544)),ISNUMBER(FIND("0F",ScheduleCompile!J544)),ISNUMBER(FIND("8F",ScheduleCompile!J544)),ISNUMBER(FIND("1F",ScheduleCompile!J544)),ISNUMBER(FIND("2F",ScheduleCompile!J544)),ISNUMBER(FIND("3F",ScheduleCompile!J544)),ISNUMBER(FIND("6F",ScheduleCompile!J544)),ISNUMBER(FIND("7F",ScheduleCompile!J544)),ISNUMBER(FIND("9F",ScheduleCompile!J544)),ISNUMBER(FIND("4F",ScheduleCompile!J544))),VALUE(LEFT(ScheduleCompile!J544,FIND("F",ScheduleCompile!J544)-1)),ScheduleCompile!J544)))))),ISTEXT(ScheduleCompile!#REF!)),"ENDTABLE",IF(ISERROR(IF(ScheduleCompile!J544="Off",0,IF(ScheduleCompile!J544="On",1,IF(ISNUMBER(ScheduleCompile!J544),ScheduleCompile!J544/1,IF(ISTEXT(ScheduleCompile!J544),IF(OR(ISNUMBER(FIND("5F",ScheduleCompile!J544)),ISNUMBER(FIND("0F",ScheduleCompile!J544)),ISNUMBER(FIND("8F",ScheduleCompile!J544)),ISNUMBER(FIND("1F",ScheduleCompile!J544)),ISNUMBER(FIND("2F",ScheduleCompile!J544)),ISNUMBER(FIND("3F",ScheduleCompile!J544)),ISNUMBER(FIND("6F",ScheduleCompile!J544)),ISNUMBER(FIND("7F",ScheduleCompile!J544)),ISNUMBER(FIND("9F",ScheduleCompile!J544)),ISNUMBER(FIND("4F",ScheduleCompile!J544))),VALUE(LEFT(ScheduleCompile!J544,FIND("F",ScheduleCompile!J544)-1)),ScheduleCompile!J544)))))),"",IF(ScheduleCompile!J544="Off",0,IF(ScheduleCompile!J544="On",1,IF(ISNUMBER(ScheduleCompile!J544),ScheduleCompile!J544/1,IF(ISTEXT(ScheduleCompile!J544),IF(OR(ISNUMBER(FIND("5F",ScheduleCompile!J544)),ISNUMBER(FIND("0F",ScheduleCompile!J544)),ISNUMBER(FIND("8F",ScheduleCompile!J544)),ISNUMBER(FIND("1F",ScheduleCompile!J544)),ISNUMBER(FIND("2F",ScheduleCompile!J544)),ISNUMBER(FIND("3F",ScheduleCompile!J544)),ISNUMBER(FIND("6F",ScheduleCompile!J544)),ISNUMBER(FIND("7F",ScheduleCompile!J544)),ISNUMBER(FIND("9F",ScheduleCompile!J544)),ISNUMBER(FIND("4F",ScheduleCompile!J544))),VALUE(LEFT(ScheduleCompile!J544,FIND("F",ScheduleCompile!J544)-1)),ScheduleCompile!J544)))))))</f>
        <v>51.5</v>
      </c>
      <c r="P551" s="1">
        <f>IF(AND(ISERROR(IF(ScheduleCompile!K544="Off",0,IF(ScheduleCompile!K544="On",1,IF(ISNUMBER(ScheduleCompile!K544),ScheduleCompile!K544/1,IF(ISTEXT(ScheduleCompile!K544),IF(OR(ISNUMBER(FIND("5F",ScheduleCompile!K544)),ISNUMBER(FIND("0F",ScheduleCompile!K544)),ISNUMBER(FIND("8F",ScheduleCompile!K544)),ISNUMBER(FIND("1F",ScheduleCompile!K544)),ISNUMBER(FIND("2F",ScheduleCompile!K544)),ISNUMBER(FIND("3F",ScheduleCompile!K544)),ISNUMBER(FIND("6F",ScheduleCompile!K544)),ISNUMBER(FIND("7F",ScheduleCompile!K544)),ISNUMBER(FIND("9F",ScheduleCompile!K544)),ISNUMBER(FIND("4F",ScheduleCompile!K544))),VALUE(LEFT(ScheduleCompile!K544,FIND("F",ScheduleCompile!K544)-1)),ScheduleCompile!K544)))))),ISTEXT(ScheduleCompile!#REF!)),"ENDTABLE",IF(ISERROR(IF(ScheduleCompile!K544="Off",0,IF(ScheduleCompile!K544="On",1,IF(ISNUMBER(ScheduleCompile!K544),ScheduleCompile!K544/1,IF(ISTEXT(ScheduleCompile!K544),IF(OR(ISNUMBER(FIND("5F",ScheduleCompile!K544)),ISNUMBER(FIND("0F",ScheduleCompile!K544)),ISNUMBER(FIND("8F",ScheduleCompile!K544)),ISNUMBER(FIND("1F",ScheduleCompile!K544)),ISNUMBER(FIND("2F",ScheduleCompile!K544)),ISNUMBER(FIND("3F",ScheduleCompile!K544)),ISNUMBER(FIND("6F",ScheduleCompile!K544)),ISNUMBER(FIND("7F",ScheduleCompile!K544)),ISNUMBER(FIND("9F",ScheduleCompile!K544)),ISNUMBER(FIND("4F",ScheduleCompile!K544))),VALUE(LEFT(ScheduleCompile!K544,FIND("F",ScheduleCompile!K544)-1)),ScheduleCompile!K544)))))),"",IF(ScheduleCompile!K544="Off",0,IF(ScheduleCompile!K544="On",1,IF(ISNUMBER(ScheduleCompile!K544),ScheduleCompile!K544/1,IF(ISTEXT(ScheduleCompile!K544),IF(OR(ISNUMBER(FIND("5F",ScheduleCompile!K544)),ISNUMBER(FIND("0F",ScheduleCompile!K544)),ISNUMBER(FIND("8F",ScheduleCompile!K544)),ISNUMBER(FIND("1F",ScheduleCompile!K544)),ISNUMBER(FIND("2F",ScheduleCompile!K544)),ISNUMBER(FIND("3F",ScheduleCompile!K544)),ISNUMBER(FIND("6F",ScheduleCompile!K544)),ISNUMBER(FIND("7F",ScheduleCompile!K544)),ISNUMBER(FIND("9F",ScheduleCompile!K544)),ISNUMBER(FIND("4F",ScheduleCompile!K544))),VALUE(LEFT(ScheduleCompile!K544,FIND("F",ScheduleCompile!K544)-1)),ScheduleCompile!K544)))))))</f>
        <v>51.5</v>
      </c>
      <c r="Q551" s="1">
        <f>IF(AND(ISERROR(IF(ScheduleCompile!L544="Off",0,IF(ScheduleCompile!L544="On",1,IF(ISNUMBER(ScheduleCompile!L544),ScheduleCompile!L544/1,IF(ISTEXT(ScheduleCompile!L544),IF(OR(ISNUMBER(FIND("5F",ScheduleCompile!L544)),ISNUMBER(FIND("0F",ScheduleCompile!L544)),ISNUMBER(FIND("8F",ScheduleCompile!L544)),ISNUMBER(FIND("1F",ScheduleCompile!L544)),ISNUMBER(FIND("2F",ScheduleCompile!L544)),ISNUMBER(FIND("3F",ScheduleCompile!L544)),ISNUMBER(FIND("6F",ScheduleCompile!L544)),ISNUMBER(FIND("7F",ScheduleCompile!L544)),ISNUMBER(FIND("9F",ScheduleCompile!L544)),ISNUMBER(FIND("4F",ScheduleCompile!L544))),VALUE(LEFT(ScheduleCompile!L544,FIND("F",ScheduleCompile!L544)-1)),ScheduleCompile!L544)))))),ISTEXT(ScheduleCompile!#REF!)),"ENDTABLE",IF(ISERROR(IF(ScheduleCompile!L544="Off",0,IF(ScheduleCompile!L544="On",1,IF(ISNUMBER(ScheduleCompile!L544),ScheduleCompile!L544/1,IF(ISTEXT(ScheduleCompile!L544),IF(OR(ISNUMBER(FIND("5F",ScheduleCompile!L544)),ISNUMBER(FIND("0F",ScheduleCompile!L544)),ISNUMBER(FIND("8F",ScheduleCompile!L544)),ISNUMBER(FIND("1F",ScheduleCompile!L544)),ISNUMBER(FIND("2F",ScheduleCompile!L544)),ISNUMBER(FIND("3F",ScheduleCompile!L544)),ISNUMBER(FIND("6F",ScheduleCompile!L544)),ISNUMBER(FIND("7F",ScheduleCompile!L544)),ISNUMBER(FIND("9F",ScheduleCompile!L544)),ISNUMBER(FIND("4F",ScheduleCompile!L544))),VALUE(LEFT(ScheduleCompile!L544,FIND("F",ScheduleCompile!L544)-1)),ScheduleCompile!L544)))))),"",IF(ScheduleCompile!L544="Off",0,IF(ScheduleCompile!L544="On",1,IF(ISNUMBER(ScheduleCompile!L544),ScheduleCompile!L544/1,IF(ISTEXT(ScheduleCompile!L544),IF(OR(ISNUMBER(FIND("5F",ScheduleCompile!L544)),ISNUMBER(FIND("0F",ScheduleCompile!L544)),ISNUMBER(FIND("8F",ScheduleCompile!L544)),ISNUMBER(FIND("1F",ScheduleCompile!L544)),ISNUMBER(FIND("2F",ScheduleCompile!L544)),ISNUMBER(FIND("3F",ScheduleCompile!L544)),ISNUMBER(FIND("6F",ScheduleCompile!L544)),ISNUMBER(FIND("7F",ScheduleCompile!L544)),ISNUMBER(FIND("9F",ScheduleCompile!L544)),ISNUMBER(FIND("4F",ScheduleCompile!L544))),VALUE(LEFT(ScheduleCompile!L544,FIND("F",ScheduleCompile!L544)-1)),ScheduleCompile!L544)))))))</f>
        <v>51.5</v>
      </c>
      <c r="R551" s="1">
        <f>IF(AND(ISERROR(IF(ScheduleCompile!M544="Off",0,IF(ScheduleCompile!M544="On",1,IF(ISNUMBER(ScheduleCompile!M544),ScheduleCompile!M544/1,IF(ISTEXT(ScheduleCompile!M544),IF(OR(ISNUMBER(FIND("5F",ScheduleCompile!M544)),ISNUMBER(FIND("0F",ScheduleCompile!M544)),ISNUMBER(FIND("8F",ScheduleCompile!M544)),ISNUMBER(FIND("1F",ScheduleCompile!M544)),ISNUMBER(FIND("2F",ScheduleCompile!M544)),ISNUMBER(FIND("3F",ScheduleCompile!M544)),ISNUMBER(FIND("6F",ScheduleCompile!M544)),ISNUMBER(FIND("7F",ScheduleCompile!M544)),ISNUMBER(FIND("9F",ScheduleCompile!M544)),ISNUMBER(FIND("4F",ScheduleCompile!M544))),VALUE(LEFT(ScheduleCompile!M544,FIND("F",ScheduleCompile!M544)-1)),ScheduleCompile!M544)))))),ISTEXT(ScheduleCompile!#REF!)),"ENDTABLE",IF(ISERROR(IF(ScheduleCompile!M544="Off",0,IF(ScheduleCompile!M544="On",1,IF(ISNUMBER(ScheduleCompile!M544),ScheduleCompile!M544/1,IF(ISTEXT(ScheduleCompile!M544),IF(OR(ISNUMBER(FIND("5F",ScheduleCompile!M544)),ISNUMBER(FIND("0F",ScheduleCompile!M544)),ISNUMBER(FIND("8F",ScheduleCompile!M544)),ISNUMBER(FIND("1F",ScheduleCompile!M544)),ISNUMBER(FIND("2F",ScheduleCompile!M544)),ISNUMBER(FIND("3F",ScheduleCompile!M544)),ISNUMBER(FIND("6F",ScheduleCompile!M544)),ISNUMBER(FIND("7F",ScheduleCompile!M544)),ISNUMBER(FIND("9F",ScheduleCompile!M544)),ISNUMBER(FIND("4F",ScheduleCompile!M544))),VALUE(LEFT(ScheduleCompile!M544,FIND("F",ScheduleCompile!M544)-1)),ScheduleCompile!M544)))))),"",IF(ScheduleCompile!M544="Off",0,IF(ScheduleCompile!M544="On",1,IF(ISNUMBER(ScheduleCompile!M544),ScheduleCompile!M544/1,IF(ISTEXT(ScheduleCompile!M544),IF(OR(ISNUMBER(FIND("5F",ScheduleCompile!M544)),ISNUMBER(FIND("0F",ScheduleCompile!M544)),ISNUMBER(FIND("8F",ScheduleCompile!M544)),ISNUMBER(FIND("1F",ScheduleCompile!M544)),ISNUMBER(FIND("2F",ScheduleCompile!M544)),ISNUMBER(FIND("3F",ScheduleCompile!M544)),ISNUMBER(FIND("6F",ScheduleCompile!M544)),ISNUMBER(FIND("7F",ScheduleCompile!M544)),ISNUMBER(FIND("9F",ScheduleCompile!M544)),ISNUMBER(FIND("4F",ScheduleCompile!M544))),VALUE(LEFT(ScheduleCompile!M544,FIND("F",ScheduleCompile!M544)-1)),ScheduleCompile!M544)))))))</f>
        <v>51.5</v>
      </c>
      <c r="S551" s="1">
        <f>IF(AND(ISERROR(IF(ScheduleCompile!N544="Off",0,IF(ScheduleCompile!N544="On",1,IF(ISNUMBER(ScheduleCompile!N544),ScheduleCompile!N544/1,IF(ISTEXT(ScheduleCompile!N544),IF(OR(ISNUMBER(FIND("5F",ScheduleCompile!N544)),ISNUMBER(FIND("0F",ScheduleCompile!N544)),ISNUMBER(FIND("8F",ScheduleCompile!N544)),ISNUMBER(FIND("1F",ScheduleCompile!N544)),ISNUMBER(FIND("2F",ScheduleCompile!N544)),ISNUMBER(FIND("3F",ScheduleCompile!N544)),ISNUMBER(FIND("6F",ScheduleCompile!N544)),ISNUMBER(FIND("7F",ScheduleCompile!N544)),ISNUMBER(FIND("9F",ScheduleCompile!N544)),ISNUMBER(FIND("4F",ScheduleCompile!N544))),VALUE(LEFT(ScheduleCompile!N544,FIND("F",ScheduleCompile!N544)-1)),ScheduleCompile!N544)))))),ISTEXT(ScheduleCompile!#REF!)),"ENDTABLE",IF(ISERROR(IF(ScheduleCompile!N544="Off",0,IF(ScheduleCompile!N544="On",1,IF(ISNUMBER(ScheduleCompile!N544),ScheduleCompile!N544/1,IF(ISTEXT(ScheduleCompile!N544),IF(OR(ISNUMBER(FIND("5F",ScheduleCompile!N544)),ISNUMBER(FIND("0F",ScheduleCompile!N544)),ISNUMBER(FIND("8F",ScheduleCompile!N544)),ISNUMBER(FIND("1F",ScheduleCompile!N544)),ISNUMBER(FIND("2F",ScheduleCompile!N544)),ISNUMBER(FIND("3F",ScheduleCompile!N544)),ISNUMBER(FIND("6F",ScheduleCompile!N544)),ISNUMBER(FIND("7F",ScheduleCompile!N544)),ISNUMBER(FIND("9F",ScheduleCompile!N544)),ISNUMBER(FIND("4F",ScheduleCompile!N544))),VALUE(LEFT(ScheduleCompile!N544,FIND("F",ScheduleCompile!N544)-1)),ScheduleCompile!N544)))))),"",IF(ScheduleCompile!N544="Off",0,IF(ScheduleCompile!N544="On",1,IF(ISNUMBER(ScheduleCompile!N544),ScheduleCompile!N544/1,IF(ISTEXT(ScheduleCompile!N544),IF(OR(ISNUMBER(FIND("5F",ScheduleCompile!N544)),ISNUMBER(FIND("0F",ScheduleCompile!N544)),ISNUMBER(FIND("8F",ScheduleCompile!N544)),ISNUMBER(FIND("1F",ScheduleCompile!N544)),ISNUMBER(FIND("2F",ScheduleCompile!N544)),ISNUMBER(FIND("3F",ScheduleCompile!N544)),ISNUMBER(FIND("6F",ScheduleCompile!N544)),ISNUMBER(FIND("7F",ScheduleCompile!N544)),ISNUMBER(FIND("9F",ScheduleCompile!N544)),ISNUMBER(FIND("4F",ScheduleCompile!N544))),VALUE(LEFT(ScheduleCompile!N544,FIND("F",ScheduleCompile!N544)-1)),ScheduleCompile!N544)))))))</f>
        <v>51.5</v>
      </c>
      <c r="T551" s="1">
        <f>IF(AND(ISERROR(IF(ScheduleCompile!O544="Off",0,IF(ScheduleCompile!O544="On",1,IF(ISNUMBER(ScheduleCompile!O544),ScheduleCompile!O544/1,IF(ISTEXT(ScheduleCompile!O544),IF(OR(ISNUMBER(FIND("5F",ScheduleCompile!O544)),ISNUMBER(FIND("0F",ScheduleCompile!O544)),ISNUMBER(FIND("8F",ScheduleCompile!O544)),ISNUMBER(FIND("1F",ScheduleCompile!O544)),ISNUMBER(FIND("2F",ScheduleCompile!O544)),ISNUMBER(FIND("3F",ScheduleCompile!O544)),ISNUMBER(FIND("6F",ScheduleCompile!O544)),ISNUMBER(FIND("7F",ScheduleCompile!O544)),ISNUMBER(FIND("9F",ScheduleCompile!O544)),ISNUMBER(FIND("4F",ScheduleCompile!O544))),VALUE(LEFT(ScheduleCompile!O544,FIND("F",ScheduleCompile!O544)-1)),ScheduleCompile!O544)))))),ISTEXT(ScheduleCompile!#REF!)),"ENDTABLE",IF(ISERROR(IF(ScheduleCompile!O544="Off",0,IF(ScheduleCompile!O544="On",1,IF(ISNUMBER(ScheduleCompile!O544),ScheduleCompile!O544/1,IF(ISTEXT(ScheduleCompile!O544),IF(OR(ISNUMBER(FIND("5F",ScheduleCompile!O544)),ISNUMBER(FIND("0F",ScheduleCompile!O544)),ISNUMBER(FIND("8F",ScheduleCompile!O544)),ISNUMBER(FIND("1F",ScheduleCompile!O544)),ISNUMBER(FIND("2F",ScheduleCompile!O544)),ISNUMBER(FIND("3F",ScheduleCompile!O544)),ISNUMBER(FIND("6F",ScheduleCompile!O544)),ISNUMBER(FIND("7F",ScheduleCompile!O544)),ISNUMBER(FIND("9F",ScheduleCompile!O544)),ISNUMBER(FIND("4F",ScheduleCompile!O544))),VALUE(LEFT(ScheduleCompile!O544,FIND("F",ScheduleCompile!O544)-1)),ScheduleCompile!O544)))))),"",IF(ScheduleCompile!O544="Off",0,IF(ScheduleCompile!O544="On",1,IF(ISNUMBER(ScheduleCompile!O544),ScheduleCompile!O544/1,IF(ISTEXT(ScheduleCompile!O544),IF(OR(ISNUMBER(FIND("5F",ScheduleCompile!O544)),ISNUMBER(FIND("0F",ScheduleCompile!O544)),ISNUMBER(FIND("8F",ScheduleCompile!O544)),ISNUMBER(FIND("1F",ScheduleCompile!O544)),ISNUMBER(FIND("2F",ScheduleCompile!O544)),ISNUMBER(FIND("3F",ScheduleCompile!O544)),ISNUMBER(FIND("6F",ScheduleCompile!O544)),ISNUMBER(FIND("7F",ScheduleCompile!O544)),ISNUMBER(FIND("9F",ScheduleCompile!O544)),ISNUMBER(FIND("4F",ScheduleCompile!O544))),VALUE(LEFT(ScheduleCompile!O544,FIND("F",ScheduleCompile!O544)-1)),ScheduleCompile!O544)))))))</f>
        <v>51.5</v>
      </c>
      <c r="U551" s="1">
        <f>IF(AND(ISERROR(IF(ScheduleCompile!P544="Off",0,IF(ScheduleCompile!P544="On",1,IF(ISNUMBER(ScheduleCompile!P544),ScheduleCompile!P544/1,IF(ISTEXT(ScheduleCompile!P544),IF(OR(ISNUMBER(FIND("5F",ScheduleCompile!P544)),ISNUMBER(FIND("0F",ScheduleCompile!P544)),ISNUMBER(FIND("8F",ScheduleCompile!P544)),ISNUMBER(FIND("1F",ScheduleCompile!P544)),ISNUMBER(FIND("2F",ScheduleCompile!P544)),ISNUMBER(FIND("3F",ScheduleCompile!P544)),ISNUMBER(FIND("6F",ScheduleCompile!P544)),ISNUMBER(FIND("7F",ScheduleCompile!P544)),ISNUMBER(FIND("9F",ScheduleCompile!P544)),ISNUMBER(FIND("4F",ScheduleCompile!P544))),VALUE(LEFT(ScheduleCompile!P544,FIND("F",ScheduleCompile!P544)-1)),ScheduleCompile!P544)))))),ISTEXT(ScheduleCompile!#REF!)),"ENDTABLE",IF(ISERROR(IF(ScheduleCompile!P544="Off",0,IF(ScheduleCompile!P544="On",1,IF(ISNUMBER(ScheduleCompile!P544),ScheduleCompile!P544/1,IF(ISTEXT(ScheduleCompile!P544),IF(OR(ISNUMBER(FIND("5F",ScheduleCompile!P544)),ISNUMBER(FIND("0F",ScheduleCompile!P544)),ISNUMBER(FIND("8F",ScheduleCompile!P544)),ISNUMBER(FIND("1F",ScheduleCompile!P544)),ISNUMBER(FIND("2F",ScheduleCompile!P544)),ISNUMBER(FIND("3F",ScheduleCompile!P544)),ISNUMBER(FIND("6F",ScheduleCompile!P544)),ISNUMBER(FIND("7F",ScheduleCompile!P544)),ISNUMBER(FIND("9F",ScheduleCompile!P544)),ISNUMBER(FIND("4F",ScheduleCompile!P544))),VALUE(LEFT(ScheduleCompile!P544,FIND("F",ScheduleCompile!P544)-1)),ScheduleCompile!P544)))))),"",IF(ScheduleCompile!P544="Off",0,IF(ScheduleCompile!P544="On",1,IF(ISNUMBER(ScheduleCompile!P544),ScheduleCompile!P544/1,IF(ISTEXT(ScheduleCompile!P544),IF(OR(ISNUMBER(FIND("5F",ScheduleCompile!P544)),ISNUMBER(FIND("0F",ScheduleCompile!P544)),ISNUMBER(FIND("8F",ScheduleCompile!P544)),ISNUMBER(FIND("1F",ScheduleCompile!P544)),ISNUMBER(FIND("2F",ScheduleCompile!P544)),ISNUMBER(FIND("3F",ScheduleCompile!P544)),ISNUMBER(FIND("6F",ScheduleCompile!P544)),ISNUMBER(FIND("7F",ScheduleCompile!P544)),ISNUMBER(FIND("9F",ScheduleCompile!P544)),ISNUMBER(FIND("4F",ScheduleCompile!P544))),VALUE(LEFT(ScheduleCompile!P544,FIND("F",ScheduleCompile!P544)-1)),ScheduleCompile!P544)))))))</f>
        <v>51.5</v>
      </c>
      <c r="V551" s="1">
        <f>IF(AND(ISERROR(IF(ScheduleCompile!Q544="Off",0,IF(ScheduleCompile!Q544="On",1,IF(ISNUMBER(ScheduleCompile!Q544),ScheduleCompile!Q544/1,IF(ISTEXT(ScheduleCompile!Q544),IF(OR(ISNUMBER(FIND("5F",ScheduleCompile!Q544)),ISNUMBER(FIND("0F",ScheduleCompile!Q544)),ISNUMBER(FIND("8F",ScheduleCompile!Q544)),ISNUMBER(FIND("1F",ScheduleCompile!Q544)),ISNUMBER(FIND("2F",ScheduleCompile!Q544)),ISNUMBER(FIND("3F",ScheduleCompile!Q544)),ISNUMBER(FIND("6F",ScheduleCompile!Q544)),ISNUMBER(FIND("7F",ScheduleCompile!Q544)),ISNUMBER(FIND("9F",ScheduleCompile!Q544)),ISNUMBER(FIND("4F",ScheduleCompile!Q544))),VALUE(LEFT(ScheduleCompile!Q544,FIND("F",ScheduleCompile!Q544)-1)),ScheduleCompile!Q544)))))),ISTEXT(ScheduleCompile!#REF!)),"ENDTABLE",IF(ISERROR(IF(ScheduleCompile!Q544="Off",0,IF(ScheduleCompile!Q544="On",1,IF(ISNUMBER(ScheduleCompile!Q544),ScheduleCompile!Q544/1,IF(ISTEXT(ScheduleCompile!Q544),IF(OR(ISNUMBER(FIND("5F",ScheduleCompile!Q544)),ISNUMBER(FIND("0F",ScheduleCompile!Q544)),ISNUMBER(FIND("8F",ScheduleCompile!Q544)),ISNUMBER(FIND("1F",ScheduleCompile!Q544)),ISNUMBER(FIND("2F",ScheduleCompile!Q544)),ISNUMBER(FIND("3F",ScheduleCompile!Q544)),ISNUMBER(FIND("6F",ScheduleCompile!Q544)),ISNUMBER(FIND("7F",ScheduleCompile!Q544)),ISNUMBER(FIND("9F",ScheduleCompile!Q544)),ISNUMBER(FIND("4F",ScheduleCompile!Q544))),VALUE(LEFT(ScheduleCompile!Q544,FIND("F",ScheduleCompile!Q544)-1)),ScheduleCompile!Q544)))))),"",IF(ScheduleCompile!Q544="Off",0,IF(ScheduleCompile!Q544="On",1,IF(ISNUMBER(ScheduleCompile!Q544),ScheduleCompile!Q544/1,IF(ISTEXT(ScheduleCompile!Q544),IF(OR(ISNUMBER(FIND("5F",ScheduleCompile!Q544)),ISNUMBER(FIND("0F",ScheduleCompile!Q544)),ISNUMBER(FIND("8F",ScheduleCompile!Q544)),ISNUMBER(FIND("1F",ScheduleCompile!Q544)),ISNUMBER(FIND("2F",ScheduleCompile!Q544)),ISNUMBER(FIND("3F",ScheduleCompile!Q544)),ISNUMBER(FIND("6F",ScheduleCompile!Q544)),ISNUMBER(FIND("7F",ScheduleCompile!Q544)),ISNUMBER(FIND("9F",ScheduleCompile!Q544)),ISNUMBER(FIND("4F",ScheduleCompile!Q544))),VALUE(LEFT(ScheduleCompile!Q544,FIND("F",ScheduleCompile!Q544)-1)),ScheduleCompile!Q544)))))))</f>
        <v>51.5</v>
      </c>
      <c r="W551" s="1">
        <f>IF(AND(ISERROR(IF(ScheduleCompile!R544="Off",0,IF(ScheduleCompile!R544="On",1,IF(ISNUMBER(ScheduleCompile!R544),ScheduleCompile!R544/1,IF(ISTEXT(ScheduleCompile!R544),IF(OR(ISNUMBER(FIND("5F",ScheduleCompile!R544)),ISNUMBER(FIND("0F",ScheduleCompile!R544)),ISNUMBER(FIND("8F",ScheduleCompile!R544)),ISNUMBER(FIND("1F",ScheduleCompile!R544)),ISNUMBER(FIND("2F",ScheduleCompile!R544)),ISNUMBER(FIND("3F",ScheduleCompile!R544)),ISNUMBER(FIND("6F",ScheduleCompile!R544)),ISNUMBER(FIND("7F",ScheduleCompile!R544)),ISNUMBER(FIND("9F",ScheduleCompile!R544)),ISNUMBER(FIND("4F",ScheduleCompile!R544))),VALUE(LEFT(ScheduleCompile!R544,FIND("F",ScheduleCompile!R544)-1)),ScheduleCompile!R544)))))),ISTEXT(ScheduleCompile!#REF!)),"ENDTABLE",IF(ISERROR(IF(ScheduleCompile!R544="Off",0,IF(ScheduleCompile!R544="On",1,IF(ISNUMBER(ScheduleCompile!R544),ScheduleCompile!R544/1,IF(ISTEXT(ScheduleCompile!R544),IF(OR(ISNUMBER(FIND("5F",ScheduleCompile!R544)),ISNUMBER(FIND("0F",ScheduleCompile!R544)),ISNUMBER(FIND("8F",ScheduleCompile!R544)),ISNUMBER(FIND("1F",ScheduleCompile!R544)),ISNUMBER(FIND("2F",ScheduleCompile!R544)),ISNUMBER(FIND("3F",ScheduleCompile!R544)),ISNUMBER(FIND("6F",ScheduleCompile!R544)),ISNUMBER(FIND("7F",ScheduleCompile!R544)),ISNUMBER(FIND("9F",ScheduleCompile!R544)),ISNUMBER(FIND("4F",ScheduleCompile!R544))),VALUE(LEFT(ScheduleCompile!R544,FIND("F",ScheduleCompile!R544)-1)),ScheduleCompile!R544)))))),"",IF(ScheduleCompile!R544="Off",0,IF(ScheduleCompile!R544="On",1,IF(ISNUMBER(ScheduleCompile!R544),ScheduleCompile!R544/1,IF(ISTEXT(ScheduleCompile!R544),IF(OR(ISNUMBER(FIND("5F",ScheduleCompile!R544)),ISNUMBER(FIND("0F",ScheduleCompile!R544)),ISNUMBER(FIND("8F",ScheduleCompile!R544)),ISNUMBER(FIND("1F",ScheduleCompile!R544)),ISNUMBER(FIND("2F",ScheduleCompile!R544)),ISNUMBER(FIND("3F",ScheduleCompile!R544)),ISNUMBER(FIND("6F",ScheduleCompile!R544)),ISNUMBER(FIND("7F",ScheduleCompile!R544)),ISNUMBER(FIND("9F",ScheduleCompile!R544)),ISNUMBER(FIND("4F",ScheduleCompile!R544))),VALUE(LEFT(ScheduleCompile!R544,FIND("F",ScheduleCompile!R544)-1)),ScheduleCompile!R544)))))))</f>
        <v>51.5</v>
      </c>
      <c r="X551" s="1">
        <f>IF(AND(ISERROR(IF(ScheduleCompile!S544="Off",0,IF(ScheduleCompile!S544="On",1,IF(ISNUMBER(ScheduleCompile!S544),ScheduleCompile!S544/1,IF(ISTEXT(ScheduleCompile!S544),IF(OR(ISNUMBER(FIND("5F",ScheduleCompile!S544)),ISNUMBER(FIND("0F",ScheduleCompile!S544)),ISNUMBER(FIND("8F",ScheduleCompile!S544)),ISNUMBER(FIND("1F",ScheduleCompile!S544)),ISNUMBER(FIND("2F",ScheduleCompile!S544)),ISNUMBER(FIND("3F",ScheduleCompile!S544)),ISNUMBER(FIND("6F",ScheduleCompile!S544)),ISNUMBER(FIND("7F",ScheduleCompile!S544)),ISNUMBER(FIND("9F",ScheduleCompile!S544)),ISNUMBER(FIND("4F",ScheduleCompile!S544))),VALUE(LEFT(ScheduleCompile!S544,FIND("F",ScheduleCompile!S544)-1)),ScheduleCompile!S544)))))),ISTEXT(ScheduleCompile!#REF!)),"ENDTABLE",IF(ISERROR(IF(ScheduleCompile!S544="Off",0,IF(ScheduleCompile!S544="On",1,IF(ISNUMBER(ScheduleCompile!S544),ScheduleCompile!S544/1,IF(ISTEXT(ScheduleCompile!S544),IF(OR(ISNUMBER(FIND("5F",ScheduleCompile!S544)),ISNUMBER(FIND("0F",ScheduleCompile!S544)),ISNUMBER(FIND("8F",ScheduleCompile!S544)),ISNUMBER(FIND("1F",ScheduleCompile!S544)),ISNUMBER(FIND("2F",ScheduleCompile!S544)),ISNUMBER(FIND("3F",ScheduleCompile!S544)),ISNUMBER(FIND("6F",ScheduleCompile!S544)),ISNUMBER(FIND("7F",ScheduleCompile!S544)),ISNUMBER(FIND("9F",ScheduleCompile!S544)),ISNUMBER(FIND("4F",ScheduleCompile!S544))),VALUE(LEFT(ScheduleCompile!S544,FIND("F",ScheduleCompile!S544)-1)),ScheduleCompile!S544)))))),"",IF(ScheduleCompile!S544="Off",0,IF(ScheduleCompile!S544="On",1,IF(ISNUMBER(ScheduleCompile!S544),ScheduleCompile!S544/1,IF(ISTEXT(ScheduleCompile!S544),IF(OR(ISNUMBER(FIND("5F",ScheduleCompile!S544)),ISNUMBER(FIND("0F",ScheduleCompile!S544)),ISNUMBER(FIND("8F",ScheduleCompile!S544)),ISNUMBER(FIND("1F",ScheduleCompile!S544)),ISNUMBER(FIND("2F",ScheduleCompile!S544)),ISNUMBER(FIND("3F",ScheduleCompile!S544)),ISNUMBER(FIND("6F",ScheduleCompile!S544)),ISNUMBER(FIND("7F",ScheduleCompile!S544)),ISNUMBER(FIND("9F",ScheduleCompile!S544)),ISNUMBER(FIND("4F",ScheduleCompile!S544))),VALUE(LEFT(ScheduleCompile!S544,FIND("F",ScheduleCompile!S544)-1)),ScheduleCompile!S544)))))))</f>
        <v>51.5</v>
      </c>
      <c r="Y551" s="1">
        <f>IF(AND(ISERROR(IF(ScheduleCompile!T544="Off",0,IF(ScheduleCompile!T544="On",1,IF(ISNUMBER(ScheduleCompile!T544),ScheduleCompile!T544/1,IF(ISTEXT(ScheduleCompile!T544),IF(OR(ISNUMBER(FIND("5F",ScheduleCompile!T544)),ISNUMBER(FIND("0F",ScheduleCompile!T544)),ISNUMBER(FIND("8F",ScheduleCompile!T544)),ISNUMBER(FIND("1F",ScheduleCompile!T544)),ISNUMBER(FIND("2F",ScheduleCompile!T544)),ISNUMBER(FIND("3F",ScheduleCompile!T544)),ISNUMBER(FIND("6F",ScheduleCompile!T544)),ISNUMBER(FIND("7F",ScheduleCompile!T544)),ISNUMBER(FIND("9F",ScheduleCompile!T544)),ISNUMBER(FIND("4F",ScheduleCompile!T544))),VALUE(LEFT(ScheduleCompile!T544,FIND("F",ScheduleCompile!T544)-1)),ScheduleCompile!T544)))))),ISTEXT(ScheduleCompile!#REF!)),"ENDTABLE",IF(ISERROR(IF(ScheduleCompile!T544="Off",0,IF(ScheduleCompile!T544="On",1,IF(ISNUMBER(ScheduleCompile!T544),ScheduleCompile!T544/1,IF(ISTEXT(ScheduleCompile!T544),IF(OR(ISNUMBER(FIND("5F",ScheduleCompile!T544)),ISNUMBER(FIND("0F",ScheduleCompile!T544)),ISNUMBER(FIND("8F",ScheduleCompile!T544)),ISNUMBER(FIND("1F",ScheduleCompile!T544)),ISNUMBER(FIND("2F",ScheduleCompile!T544)),ISNUMBER(FIND("3F",ScheduleCompile!T544)),ISNUMBER(FIND("6F",ScheduleCompile!T544)),ISNUMBER(FIND("7F",ScheduleCompile!T544)),ISNUMBER(FIND("9F",ScheduleCompile!T544)),ISNUMBER(FIND("4F",ScheduleCompile!T544))),VALUE(LEFT(ScheduleCompile!T544,FIND("F",ScheduleCompile!T544)-1)),ScheduleCompile!T544)))))),"",IF(ScheduleCompile!T544="Off",0,IF(ScheduleCompile!T544="On",1,IF(ISNUMBER(ScheduleCompile!T544),ScheduleCompile!T544/1,IF(ISTEXT(ScheduleCompile!T544),IF(OR(ISNUMBER(FIND("5F",ScheduleCompile!T544)),ISNUMBER(FIND("0F",ScheduleCompile!T544)),ISNUMBER(FIND("8F",ScheduleCompile!T544)),ISNUMBER(FIND("1F",ScheduleCompile!T544)),ISNUMBER(FIND("2F",ScheduleCompile!T544)),ISNUMBER(FIND("3F",ScheduleCompile!T544)),ISNUMBER(FIND("6F",ScheduleCompile!T544)),ISNUMBER(FIND("7F",ScheduleCompile!T544)),ISNUMBER(FIND("9F",ScheduleCompile!T544)),ISNUMBER(FIND("4F",ScheduleCompile!T544))),VALUE(LEFT(ScheduleCompile!T544,FIND("F",ScheduleCompile!T544)-1)),ScheduleCompile!T544)))))))</f>
        <v>51.5</v>
      </c>
      <c r="Z551" s="1">
        <f>IF(AND(ISERROR(IF(ScheduleCompile!U544="Off",0,IF(ScheduleCompile!U544="On",1,IF(ISNUMBER(ScheduleCompile!U544),ScheduleCompile!U544/1,IF(ISTEXT(ScheduleCompile!U544),IF(OR(ISNUMBER(FIND("5F",ScheduleCompile!U544)),ISNUMBER(FIND("0F",ScheduleCompile!U544)),ISNUMBER(FIND("8F",ScheduleCompile!U544)),ISNUMBER(FIND("1F",ScheduleCompile!U544)),ISNUMBER(FIND("2F",ScheduleCompile!U544)),ISNUMBER(FIND("3F",ScheduleCompile!U544)),ISNUMBER(FIND("6F",ScheduleCompile!U544)),ISNUMBER(FIND("7F",ScheduleCompile!U544)),ISNUMBER(FIND("9F",ScheduleCompile!U544)),ISNUMBER(FIND("4F",ScheduleCompile!U544))),VALUE(LEFT(ScheduleCompile!U544,FIND("F",ScheduleCompile!U544)-1)),ScheduleCompile!U544)))))),ISTEXT(ScheduleCompile!#REF!)),"ENDTABLE",IF(ISERROR(IF(ScheduleCompile!U544="Off",0,IF(ScheduleCompile!U544="On",1,IF(ISNUMBER(ScheduleCompile!U544),ScheduleCompile!U544/1,IF(ISTEXT(ScheduleCompile!U544),IF(OR(ISNUMBER(FIND("5F",ScheduleCompile!U544)),ISNUMBER(FIND("0F",ScheduleCompile!U544)),ISNUMBER(FIND("8F",ScheduleCompile!U544)),ISNUMBER(FIND("1F",ScheduleCompile!U544)),ISNUMBER(FIND("2F",ScheduleCompile!U544)),ISNUMBER(FIND("3F",ScheduleCompile!U544)),ISNUMBER(FIND("6F",ScheduleCompile!U544)),ISNUMBER(FIND("7F",ScheduleCompile!U544)),ISNUMBER(FIND("9F",ScheduleCompile!U544)),ISNUMBER(FIND("4F",ScheduleCompile!U544))),VALUE(LEFT(ScheduleCompile!U544,FIND("F",ScheduleCompile!U544)-1)),ScheduleCompile!U544)))))),"",IF(ScheduleCompile!U544="Off",0,IF(ScheduleCompile!U544="On",1,IF(ISNUMBER(ScheduleCompile!U544),ScheduleCompile!U544/1,IF(ISTEXT(ScheduleCompile!U544),IF(OR(ISNUMBER(FIND("5F",ScheduleCompile!U544)),ISNUMBER(FIND("0F",ScheduleCompile!U544)),ISNUMBER(FIND("8F",ScheduleCompile!U544)),ISNUMBER(FIND("1F",ScheduleCompile!U544)),ISNUMBER(FIND("2F",ScheduleCompile!U544)),ISNUMBER(FIND("3F",ScheduleCompile!U544)),ISNUMBER(FIND("6F",ScheduleCompile!U544)),ISNUMBER(FIND("7F",ScheduleCompile!U544)),ISNUMBER(FIND("9F",ScheduleCompile!U544)),ISNUMBER(FIND("4F",ScheduleCompile!U544))),VALUE(LEFT(ScheduleCompile!U544,FIND("F",ScheduleCompile!U544)-1)),ScheduleCompile!U544)))))))</f>
        <v>51.5</v>
      </c>
      <c r="AA551" s="1">
        <f>IF(AND(ISERROR(IF(ScheduleCompile!V544="Off",0,IF(ScheduleCompile!V544="On",1,IF(ISNUMBER(ScheduleCompile!V544),ScheduleCompile!V544/1,IF(ISTEXT(ScheduleCompile!V544),IF(OR(ISNUMBER(FIND("5F",ScheduleCompile!V544)),ISNUMBER(FIND("0F",ScheduleCompile!V544)),ISNUMBER(FIND("8F",ScheduleCompile!V544)),ISNUMBER(FIND("1F",ScheduleCompile!V544)),ISNUMBER(FIND("2F",ScheduleCompile!V544)),ISNUMBER(FIND("3F",ScheduleCompile!V544)),ISNUMBER(FIND("6F",ScheduleCompile!V544)),ISNUMBER(FIND("7F",ScheduleCompile!V544)),ISNUMBER(FIND("9F",ScheduleCompile!V544)),ISNUMBER(FIND("4F",ScheduleCompile!V544))),VALUE(LEFT(ScheduleCompile!V544,FIND("F",ScheduleCompile!V544)-1)),ScheduleCompile!V544)))))),ISTEXT(ScheduleCompile!#REF!)),"ENDTABLE",IF(ISERROR(IF(ScheduleCompile!V544="Off",0,IF(ScheduleCompile!V544="On",1,IF(ISNUMBER(ScheduleCompile!V544),ScheduleCompile!V544/1,IF(ISTEXT(ScheduleCompile!V544),IF(OR(ISNUMBER(FIND("5F",ScheduleCompile!V544)),ISNUMBER(FIND("0F",ScheduleCompile!V544)),ISNUMBER(FIND("8F",ScheduleCompile!V544)),ISNUMBER(FIND("1F",ScheduleCompile!V544)),ISNUMBER(FIND("2F",ScheduleCompile!V544)),ISNUMBER(FIND("3F",ScheduleCompile!V544)),ISNUMBER(FIND("6F",ScheduleCompile!V544)),ISNUMBER(FIND("7F",ScheduleCompile!V544)),ISNUMBER(FIND("9F",ScheduleCompile!V544)),ISNUMBER(FIND("4F",ScheduleCompile!V544))),VALUE(LEFT(ScheduleCompile!V544,FIND("F",ScheduleCompile!V544)-1)),ScheduleCompile!V544)))))),"",IF(ScheduleCompile!V544="Off",0,IF(ScheduleCompile!V544="On",1,IF(ISNUMBER(ScheduleCompile!V544),ScheduleCompile!V544/1,IF(ISTEXT(ScheduleCompile!V544),IF(OR(ISNUMBER(FIND("5F",ScheduleCompile!V544)),ISNUMBER(FIND("0F",ScheduleCompile!V544)),ISNUMBER(FIND("8F",ScheduleCompile!V544)),ISNUMBER(FIND("1F",ScheduleCompile!V544)),ISNUMBER(FIND("2F",ScheduleCompile!V544)),ISNUMBER(FIND("3F",ScheduleCompile!V544)),ISNUMBER(FIND("6F",ScheduleCompile!V544)),ISNUMBER(FIND("7F",ScheduleCompile!V544)),ISNUMBER(FIND("9F",ScheduleCompile!V544)),ISNUMBER(FIND("4F",ScheduleCompile!V544))),VALUE(LEFT(ScheduleCompile!V544,FIND("F",ScheduleCompile!V544)-1)),ScheduleCompile!V544)))))))</f>
        <v>51.5</v>
      </c>
      <c r="AB551" s="1">
        <f>IF(AND(ISERROR(IF(ScheduleCompile!W544="Off",0,IF(ScheduleCompile!W544="On",1,IF(ISNUMBER(ScheduleCompile!W544),ScheduleCompile!W544/1,IF(ISTEXT(ScheduleCompile!W544),IF(OR(ISNUMBER(FIND("5F",ScheduleCompile!W544)),ISNUMBER(FIND("0F",ScheduleCompile!W544)),ISNUMBER(FIND("8F",ScheduleCompile!W544)),ISNUMBER(FIND("1F",ScheduleCompile!W544)),ISNUMBER(FIND("2F",ScheduleCompile!W544)),ISNUMBER(FIND("3F",ScheduleCompile!W544)),ISNUMBER(FIND("6F",ScheduleCompile!W544)),ISNUMBER(FIND("7F",ScheduleCompile!W544)),ISNUMBER(FIND("9F",ScheduleCompile!W544)),ISNUMBER(FIND("4F",ScheduleCompile!W544))),VALUE(LEFT(ScheduleCompile!W544,FIND("F",ScheduleCompile!W544)-1)),ScheduleCompile!W544)))))),ISTEXT(ScheduleCompile!#REF!)),"ENDTABLE",IF(ISERROR(IF(ScheduleCompile!W544="Off",0,IF(ScheduleCompile!W544="On",1,IF(ISNUMBER(ScheduleCompile!W544),ScheduleCompile!W544/1,IF(ISTEXT(ScheduleCompile!W544),IF(OR(ISNUMBER(FIND("5F",ScheduleCompile!W544)),ISNUMBER(FIND("0F",ScheduleCompile!W544)),ISNUMBER(FIND("8F",ScheduleCompile!W544)),ISNUMBER(FIND("1F",ScheduleCompile!W544)),ISNUMBER(FIND("2F",ScheduleCompile!W544)),ISNUMBER(FIND("3F",ScheduleCompile!W544)),ISNUMBER(FIND("6F",ScheduleCompile!W544)),ISNUMBER(FIND("7F",ScheduleCompile!W544)),ISNUMBER(FIND("9F",ScheduleCompile!W544)),ISNUMBER(FIND("4F",ScheduleCompile!W544))),VALUE(LEFT(ScheduleCompile!W544,FIND("F",ScheduleCompile!W544)-1)),ScheduleCompile!W544)))))),"",IF(ScheduleCompile!W544="Off",0,IF(ScheduleCompile!W544="On",1,IF(ISNUMBER(ScheduleCompile!W544),ScheduleCompile!W544/1,IF(ISTEXT(ScheduleCompile!W544),IF(OR(ISNUMBER(FIND("5F",ScheduleCompile!W544)),ISNUMBER(FIND("0F",ScheduleCompile!W544)),ISNUMBER(FIND("8F",ScheduleCompile!W544)),ISNUMBER(FIND("1F",ScheduleCompile!W544)),ISNUMBER(FIND("2F",ScheduleCompile!W544)),ISNUMBER(FIND("3F",ScheduleCompile!W544)),ISNUMBER(FIND("6F",ScheduleCompile!W544)),ISNUMBER(FIND("7F",ScheduleCompile!W544)),ISNUMBER(FIND("9F",ScheduleCompile!W544)),ISNUMBER(FIND("4F",ScheduleCompile!W544))),VALUE(LEFT(ScheduleCompile!W544,FIND("F",ScheduleCompile!W544)-1)),ScheduleCompile!W544)))))))</f>
        <v>51.5</v>
      </c>
      <c r="AC551" s="1">
        <f>IF(AND(ISERROR(IF(ScheduleCompile!X544="Off",0,IF(ScheduleCompile!X544="On",1,IF(ISNUMBER(ScheduleCompile!X544),ScheduleCompile!X544/1,IF(ISTEXT(ScheduleCompile!X544),IF(OR(ISNUMBER(FIND("5F",ScheduleCompile!X544)),ISNUMBER(FIND("0F",ScheduleCompile!X544)),ISNUMBER(FIND("8F",ScheduleCompile!X544)),ISNUMBER(FIND("1F",ScheduleCompile!X544)),ISNUMBER(FIND("2F",ScheduleCompile!X544)),ISNUMBER(FIND("3F",ScheduleCompile!X544)),ISNUMBER(FIND("6F",ScheduleCompile!X544)),ISNUMBER(FIND("7F",ScheduleCompile!X544)),ISNUMBER(FIND("9F",ScheduleCompile!X544)),ISNUMBER(FIND("4F",ScheduleCompile!X544))),VALUE(LEFT(ScheduleCompile!X544,FIND("F",ScheduleCompile!X544)-1)),ScheduleCompile!X544)))))),ISTEXT(ScheduleCompile!#REF!)),"ENDTABLE",IF(ISERROR(IF(ScheduleCompile!X544="Off",0,IF(ScheduleCompile!X544="On",1,IF(ISNUMBER(ScheduleCompile!X544),ScheduleCompile!X544/1,IF(ISTEXT(ScheduleCompile!X544),IF(OR(ISNUMBER(FIND("5F",ScheduleCompile!X544)),ISNUMBER(FIND("0F",ScheduleCompile!X544)),ISNUMBER(FIND("8F",ScheduleCompile!X544)),ISNUMBER(FIND("1F",ScheduleCompile!X544)),ISNUMBER(FIND("2F",ScheduleCompile!X544)),ISNUMBER(FIND("3F",ScheduleCompile!X544)),ISNUMBER(FIND("6F",ScheduleCompile!X544)),ISNUMBER(FIND("7F",ScheduleCompile!X544)),ISNUMBER(FIND("9F",ScheduleCompile!X544)),ISNUMBER(FIND("4F",ScheduleCompile!X544))),VALUE(LEFT(ScheduleCompile!X544,FIND("F",ScheduleCompile!X544)-1)),ScheduleCompile!X544)))))),"",IF(ScheduleCompile!X544="Off",0,IF(ScheduleCompile!X544="On",1,IF(ISNUMBER(ScheduleCompile!X544),ScheduleCompile!X544/1,IF(ISTEXT(ScheduleCompile!X544),IF(OR(ISNUMBER(FIND("5F",ScheduleCompile!X544)),ISNUMBER(FIND("0F",ScheduleCompile!X544)),ISNUMBER(FIND("8F",ScheduleCompile!X544)),ISNUMBER(FIND("1F",ScheduleCompile!X544)),ISNUMBER(FIND("2F",ScheduleCompile!X544)),ISNUMBER(FIND("3F",ScheduleCompile!X544)),ISNUMBER(FIND("6F",ScheduleCompile!X544)),ISNUMBER(FIND("7F",ScheduleCompile!X544)),ISNUMBER(FIND("9F",ScheduleCompile!X544)),ISNUMBER(FIND("4F",ScheduleCompile!X544))),VALUE(LEFT(ScheduleCompile!X544,FIND("F",ScheduleCompile!X544)-1)),ScheduleCompile!X544)))))))</f>
        <v>51.5</v>
      </c>
      <c r="AD551" s="1">
        <f>IF(AND(ISERROR(IF(ScheduleCompile!Y544="Off",0,IF(ScheduleCompile!Y544="On",1,IF(ISNUMBER(ScheduleCompile!Y544),ScheduleCompile!Y544/1,IF(ISTEXT(ScheduleCompile!Y544),IF(OR(ISNUMBER(FIND("5F",ScheduleCompile!Y544)),ISNUMBER(FIND("0F",ScheduleCompile!Y544)),ISNUMBER(FIND("8F",ScheduleCompile!Y544)),ISNUMBER(FIND("1F",ScheduleCompile!Y544)),ISNUMBER(FIND("2F",ScheduleCompile!Y544)),ISNUMBER(FIND("3F",ScheduleCompile!Y544)),ISNUMBER(FIND("6F",ScheduleCompile!Y544)),ISNUMBER(FIND("7F",ScheduleCompile!Y544)),ISNUMBER(FIND("9F",ScheduleCompile!Y544)),ISNUMBER(FIND("4F",ScheduleCompile!Y544))),VALUE(LEFT(ScheduleCompile!Y544,FIND("F",ScheduleCompile!Y544)-1)),ScheduleCompile!Y544)))))),ISTEXT(ScheduleCompile!#REF!)),"ENDTABLE",IF(ISERROR(IF(ScheduleCompile!Y544="Off",0,IF(ScheduleCompile!Y544="On",1,IF(ISNUMBER(ScheduleCompile!Y544),ScheduleCompile!Y544/1,IF(ISTEXT(ScheduleCompile!Y544),IF(OR(ISNUMBER(FIND("5F",ScheduleCompile!Y544)),ISNUMBER(FIND("0F",ScheduleCompile!Y544)),ISNUMBER(FIND("8F",ScheduleCompile!Y544)),ISNUMBER(FIND("1F",ScheduleCompile!Y544)),ISNUMBER(FIND("2F",ScheduleCompile!Y544)),ISNUMBER(FIND("3F",ScheduleCompile!Y544)),ISNUMBER(FIND("6F",ScheduleCompile!Y544)),ISNUMBER(FIND("7F",ScheduleCompile!Y544)),ISNUMBER(FIND("9F",ScheduleCompile!Y544)),ISNUMBER(FIND("4F",ScheduleCompile!Y544))),VALUE(LEFT(ScheduleCompile!Y544,FIND("F",ScheduleCompile!Y544)-1)),ScheduleCompile!Y544)))))),"",IF(ScheduleCompile!Y544="Off",0,IF(ScheduleCompile!Y544="On",1,IF(ISNUMBER(ScheduleCompile!Y544),ScheduleCompile!Y544/1,IF(ISTEXT(ScheduleCompile!Y544),IF(OR(ISNUMBER(FIND("5F",ScheduleCompile!Y544)),ISNUMBER(FIND("0F",ScheduleCompile!Y544)),ISNUMBER(FIND("8F",ScheduleCompile!Y544)),ISNUMBER(FIND("1F",ScheduleCompile!Y544)),ISNUMBER(FIND("2F",ScheduleCompile!Y544)),ISNUMBER(FIND("3F",ScheduleCompile!Y544)),ISNUMBER(FIND("6F",ScheduleCompile!Y544)),ISNUMBER(FIND("7F",ScheduleCompile!Y544)),ISNUMBER(FIND("9F",ScheduleCompile!Y544)),ISNUMBER(FIND("4F",ScheduleCompile!Y544))),VALUE(LEFT(ScheduleCompile!Y544,FIND("F",ScheduleCompile!Y544)-1)),ScheduleCompile!Y544)))))))</f>
        <v>51.5</v>
      </c>
    </row>
    <row r="552" spans="1:30" x14ac:dyDescent="0.25">
      <c r="A552" t="str">
        <f t="shared" si="35"/>
        <v>SchDay "WaterMainCZ02Apr"  Type = "Temperature" Hr = (52.8, 52.8, 52.8, 52.8, 52.8, 52.8, 52.8, 52.8, 52.8, 52.8, 52.8, 52.8, 52.8, 52.8, 52.8, 52.8, 52.8, 52.8, 52.8, 52.8, 52.8, 52.8, 52.8, 52.8) ..</v>
      </c>
      <c r="B552" s="1" t="s">
        <v>623</v>
      </c>
      <c r="C552" t="str">
        <f t="shared" si="36"/>
        <v xml:space="preserve">SchDay "WaterMainCZ02Apr"  Type = "Temperature" Hr = </v>
      </c>
      <c r="D552" t="str">
        <f t="shared" si="37"/>
        <v>(52.8, 52.8, 52.8, 52.8, 52.8, 52.8, 52.8, 52.8, 52.8, 52.8, 52.8, 52.8, 52.8, 52.8, 52.8, 52.8, 52.8, 52.8, 52.8, 52.8, 52.8, 52.8, 52.8, 52.8) ..</v>
      </c>
      <c r="E552" s="30" t="str">
        <f>ScheduleCompile!A545</f>
        <v>WaterMainCZ02Apr</v>
      </c>
      <c r="F552" t="str">
        <f t="shared" si="38"/>
        <v>Temperature</v>
      </c>
      <c r="G552" s="1">
        <f>IF(AND(ISERROR(IF(ScheduleCompile!B545="Off",0,IF(ScheduleCompile!B545="On",1,IF(ISNUMBER(ScheduleCompile!B545),ScheduleCompile!B545/1,IF(ISTEXT(ScheduleCompile!B545),IF(OR(ISNUMBER(FIND("5F",ScheduleCompile!B545)),ISNUMBER(FIND("0F",ScheduleCompile!B545)),ISNUMBER(FIND("8F",ScheduleCompile!B545)),ISNUMBER(FIND("1F",ScheduleCompile!B545)),ISNUMBER(FIND("2F",ScheduleCompile!B545)),ISNUMBER(FIND("3F",ScheduleCompile!B545)),ISNUMBER(FIND("6F",ScheduleCompile!B545)),ISNUMBER(FIND("7F",ScheduleCompile!B545)),ISNUMBER(FIND("9F",ScheduleCompile!B545)),ISNUMBER(FIND("4F",ScheduleCompile!B545))),VALUE(LEFT(ScheduleCompile!B545,FIND("F",ScheduleCompile!B545)-1)),ScheduleCompile!B545)))))),ISTEXT(ScheduleCompile!#REF!)),"ENDTABLE",IF(ISERROR(IF(ScheduleCompile!B545="Off",0,IF(ScheduleCompile!B545="On",1,IF(ISNUMBER(ScheduleCompile!B545),ScheduleCompile!B545/1,IF(ISTEXT(ScheduleCompile!B545),IF(OR(ISNUMBER(FIND("5F",ScheduleCompile!B545)),ISNUMBER(FIND("0F",ScheduleCompile!B545)),ISNUMBER(FIND("8F",ScheduleCompile!B545)),ISNUMBER(FIND("1F",ScheduleCompile!B545)),ISNUMBER(FIND("2F",ScheduleCompile!B545)),ISNUMBER(FIND("3F",ScheduleCompile!B545)),ISNUMBER(FIND("6F",ScheduleCompile!B545)),ISNUMBER(FIND("7F",ScheduleCompile!B545)),ISNUMBER(FIND("9F",ScheduleCompile!B545)),ISNUMBER(FIND("4F",ScheduleCompile!B545))),VALUE(LEFT(ScheduleCompile!B545,FIND("F",ScheduleCompile!B545)-1)),ScheduleCompile!B545)))))),"",IF(ScheduleCompile!B545="Off",0,IF(ScheduleCompile!B545="On",1,IF(ISNUMBER(ScheduleCompile!B545),ScheduleCompile!B545/1,IF(ISTEXT(ScheduleCompile!B545),IF(OR(ISNUMBER(FIND("5F",ScheduleCompile!B545)),ISNUMBER(FIND("0F",ScheduleCompile!B545)),ISNUMBER(FIND("8F",ScheduleCompile!B545)),ISNUMBER(FIND("1F",ScheduleCompile!B545)),ISNUMBER(FIND("2F",ScheduleCompile!B545)),ISNUMBER(FIND("3F",ScheduleCompile!B545)),ISNUMBER(FIND("6F",ScheduleCompile!B545)),ISNUMBER(FIND("7F",ScheduleCompile!B545)),ISNUMBER(FIND("9F",ScheduleCompile!B545)),ISNUMBER(FIND("4F",ScheduleCompile!B545))),VALUE(LEFT(ScheduleCompile!B545,FIND("F",ScheduleCompile!B545)-1)),ScheduleCompile!B545)))))))</f>
        <v>52.8</v>
      </c>
      <c r="H552" s="1">
        <f>IF(AND(ISERROR(IF(ScheduleCompile!C545="Off",0,IF(ScheduleCompile!C545="On",1,IF(ISNUMBER(ScheduleCompile!C545),ScheduleCompile!C545/1,IF(ISTEXT(ScheduleCompile!C545),IF(OR(ISNUMBER(FIND("5F",ScheduleCompile!C545)),ISNUMBER(FIND("0F",ScheduleCompile!C545)),ISNUMBER(FIND("8F",ScheduleCompile!C545)),ISNUMBER(FIND("1F",ScheduleCompile!C545)),ISNUMBER(FIND("2F",ScheduleCompile!C545)),ISNUMBER(FIND("3F",ScheduleCompile!C545)),ISNUMBER(FIND("6F",ScheduleCompile!C545)),ISNUMBER(FIND("7F",ScheduleCompile!C545)),ISNUMBER(FIND("9F",ScheduleCompile!C545)),ISNUMBER(FIND("4F",ScheduleCompile!C545))),VALUE(LEFT(ScheduleCompile!C545,FIND("F",ScheduleCompile!C545)-1)),ScheduleCompile!C545)))))),ISTEXT(ScheduleCompile!#REF!)),"ENDTABLE",IF(ISERROR(IF(ScheduleCompile!C545="Off",0,IF(ScheduleCompile!C545="On",1,IF(ISNUMBER(ScheduleCompile!C545),ScheduleCompile!C545/1,IF(ISTEXT(ScheduleCompile!C545),IF(OR(ISNUMBER(FIND("5F",ScheduleCompile!C545)),ISNUMBER(FIND("0F",ScheduleCompile!C545)),ISNUMBER(FIND("8F",ScheduleCompile!C545)),ISNUMBER(FIND("1F",ScheduleCompile!C545)),ISNUMBER(FIND("2F",ScheduleCompile!C545)),ISNUMBER(FIND("3F",ScheduleCompile!C545)),ISNUMBER(FIND("6F",ScheduleCompile!C545)),ISNUMBER(FIND("7F",ScheduleCompile!C545)),ISNUMBER(FIND("9F",ScheduleCompile!C545)),ISNUMBER(FIND("4F",ScheduleCompile!C545))),VALUE(LEFT(ScheduleCompile!C545,FIND("F",ScheduleCompile!C545)-1)),ScheduleCompile!C545)))))),"",IF(ScheduleCompile!C545="Off",0,IF(ScheduleCompile!C545="On",1,IF(ISNUMBER(ScheduleCompile!C545),ScheduleCompile!C545/1,IF(ISTEXT(ScheduleCompile!C545),IF(OR(ISNUMBER(FIND("5F",ScheduleCompile!C545)),ISNUMBER(FIND("0F",ScheduleCompile!C545)),ISNUMBER(FIND("8F",ScheduleCompile!C545)),ISNUMBER(FIND("1F",ScheduleCompile!C545)),ISNUMBER(FIND("2F",ScheduleCompile!C545)),ISNUMBER(FIND("3F",ScheduleCompile!C545)),ISNUMBER(FIND("6F",ScheduleCompile!C545)),ISNUMBER(FIND("7F",ScheduleCompile!C545)),ISNUMBER(FIND("9F",ScheduleCompile!C545)),ISNUMBER(FIND("4F",ScheduleCompile!C545))),VALUE(LEFT(ScheduleCompile!C545,FIND("F",ScheduleCompile!C545)-1)),ScheduleCompile!C545)))))))</f>
        <v>52.8</v>
      </c>
      <c r="I552" s="1">
        <f>IF(AND(ISERROR(IF(ScheduleCompile!D545="Off",0,IF(ScheduleCompile!D545="On",1,IF(ISNUMBER(ScheduleCompile!D545),ScheduleCompile!D545/1,IF(ISTEXT(ScheduleCompile!D545),IF(OR(ISNUMBER(FIND("5F",ScheduleCompile!D545)),ISNUMBER(FIND("0F",ScheduleCompile!D545)),ISNUMBER(FIND("8F",ScheduleCompile!D545)),ISNUMBER(FIND("1F",ScheduleCompile!D545)),ISNUMBER(FIND("2F",ScheduleCompile!D545)),ISNUMBER(FIND("3F",ScheduleCompile!D545)),ISNUMBER(FIND("6F",ScheduleCompile!D545)),ISNUMBER(FIND("7F",ScheduleCompile!D545)),ISNUMBER(FIND("9F",ScheduleCompile!D545)),ISNUMBER(FIND("4F",ScheduleCompile!D545))),VALUE(LEFT(ScheduleCompile!D545,FIND("F",ScheduleCompile!D545)-1)),ScheduleCompile!D545)))))),ISTEXT(ScheduleCompile!#REF!)),"ENDTABLE",IF(ISERROR(IF(ScheduleCompile!D545="Off",0,IF(ScheduleCompile!D545="On",1,IF(ISNUMBER(ScheduleCompile!D545),ScheduleCompile!D545/1,IF(ISTEXT(ScheduleCompile!D545),IF(OR(ISNUMBER(FIND("5F",ScheduleCompile!D545)),ISNUMBER(FIND("0F",ScheduleCompile!D545)),ISNUMBER(FIND("8F",ScheduleCompile!D545)),ISNUMBER(FIND("1F",ScheduleCompile!D545)),ISNUMBER(FIND("2F",ScheduleCompile!D545)),ISNUMBER(FIND("3F",ScheduleCompile!D545)),ISNUMBER(FIND("6F",ScheduleCompile!D545)),ISNUMBER(FIND("7F",ScheduleCompile!D545)),ISNUMBER(FIND("9F",ScheduleCompile!D545)),ISNUMBER(FIND("4F",ScheduleCompile!D545))),VALUE(LEFT(ScheduleCompile!D545,FIND("F",ScheduleCompile!D545)-1)),ScheduleCompile!D545)))))),"",IF(ScheduleCompile!D545="Off",0,IF(ScheduleCompile!D545="On",1,IF(ISNUMBER(ScheduleCompile!D545),ScheduleCompile!D545/1,IF(ISTEXT(ScheduleCompile!D545),IF(OR(ISNUMBER(FIND("5F",ScheduleCompile!D545)),ISNUMBER(FIND("0F",ScheduleCompile!D545)),ISNUMBER(FIND("8F",ScheduleCompile!D545)),ISNUMBER(FIND("1F",ScheduleCompile!D545)),ISNUMBER(FIND("2F",ScheduleCompile!D545)),ISNUMBER(FIND("3F",ScheduleCompile!D545)),ISNUMBER(FIND("6F",ScheduleCompile!D545)),ISNUMBER(FIND("7F",ScheduleCompile!D545)),ISNUMBER(FIND("9F",ScheduleCompile!D545)),ISNUMBER(FIND("4F",ScheduleCompile!D545))),VALUE(LEFT(ScheduleCompile!D545,FIND("F",ScheduleCompile!D545)-1)),ScheduleCompile!D545)))))))</f>
        <v>52.8</v>
      </c>
      <c r="J552" s="1">
        <f>IF(AND(ISERROR(IF(ScheduleCompile!E545="Off",0,IF(ScheduleCompile!E545="On",1,IF(ISNUMBER(ScheduleCompile!E545),ScheduleCompile!E545/1,IF(ISTEXT(ScheduleCompile!E545),IF(OR(ISNUMBER(FIND("5F",ScheduleCompile!E545)),ISNUMBER(FIND("0F",ScheduleCompile!E545)),ISNUMBER(FIND("8F",ScheduleCompile!E545)),ISNUMBER(FIND("1F",ScheduleCompile!E545)),ISNUMBER(FIND("2F",ScheduleCompile!E545)),ISNUMBER(FIND("3F",ScheduleCompile!E545)),ISNUMBER(FIND("6F",ScheduleCompile!E545)),ISNUMBER(FIND("7F",ScheduleCompile!E545)),ISNUMBER(FIND("9F",ScheduleCompile!E545)),ISNUMBER(FIND("4F",ScheduleCompile!E545))),VALUE(LEFT(ScheduleCompile!E545,FIND("F",ScheduleCompile!E545)-1)),ScheduleCompile!E545)))))),ISTEXT(ScheduleCompile!#REF!)),"ENDTABLE",IF(ISERROR(IF(ScheduleCompile!E545="Off",0,IF(ScheduleCompile!E545="On",1,IF(ISNUMBER(ScheduleCompile!E545),ScheduleCompile!E545/1,IF(ISTEXT(ScheduleCompile!E545),IF(OR(ISNUMBER(FIND("5F",ScheduleCompile!E545)),ISNUMBER(FIND("0F",ScheduleCompile!E545)),ISNUMBER(FIND("8F",ScheduleCompile!E545)),ISNUMBER(FIND("1F",ScheduleCompile!E545)),ISNUMBER(FIND("2F",ScheduleCompile!E545)),ISNUMBER(FIND("3F",ScheduleCompile!E545)),ISNUMBER(FIND("6F",ScheduleCompile!E545)),ISNUMBER(FIND("7F",ScheduleCompile!E545)),ISNUMBER(FIND("9F",ScheduleCompile!E545)),ISNUMBER(FIND("4F",ScheduleCompile!E545))),VALUE(LEFT(ScheduleCompile!E545,FIND("F",ScheduleCompile!E545)-1)),ScheduleCompile!E545)))))),"",IF(ScheduleCompile!E545="Off",0,IF(ScheduleCompile!E545="On",1,IF(ISNUMBER(ScheduleCompile!E545),ScheduleCompile!E545/1,IF(ISTEXT(ScheduleCompile!E545),IF(OR(ISNUMBER(FIND("5F",ScheduleCompile!E545)),ISNUMBER(FIND("0F",ScheduleCompile!E545)),ISNUMBER(FIND("8F",ScheduleCompile!E545)),ISNUMBER(FIND("1F",ScheduleCompile!E545)),ISNUMBER(FIND("2F",ScheduleCompile!E545)),ISNUMBER(FIND("3F",ScheduleCompile!E545)),ISNUMBER(FIND("6F",ScheduleCompile!E545)),ISNUMBER(FIND("7F",ScheduleCompile!E545)),ISNUMBER(FIND("9F",ScheduleCompile!E545)),ISNUMBER(FIND("4F",ScheduleCompile!E545))),VALUE(LEFT(ScheduleCompile!E545,FIND("F",ScheduleCompile!E545)-1)),ScheduleCompile!E545)))))))</f>
        <v>52.8</v>
      </c>
      <c r="K552" s="1">
        <f>IF(AND(ISERROR(IF(ScheduleCompile!F545="Off",0,IF(ScheduleCompile!F545="On",1,IF(ISNUMBER(ScheduleCompile!F545),ScheduleCompile!F545/1,IF(ISTEXT(ScheduleCompile!F545),IF(OR(ISNUMBER(FIND("5F",ScheduleCompile!F545)),ISNUMBER(FIND("0F",ScheduleCompile!F545)),ISNUMBER(FIND("8F",ScheduleCompile!F545)),ISNUMBER(FIND("1F",ScheduleCompile!F545)),ISNUMBER(FIND("2F",ScheduleCompile!F545)),ISNUMBER(FIND("3F",ScheduleCompile!F545)),ISNUMBER(FIND("6F",ScheduleCompile!F545)),ISNUMBER(FIND("7F",ScheduleCompile!F545)),ISNUMBER(FIND("9F",ScheduleCompile!F545)),ISNUMBER(FIND("4F",ScheduleCompile!F545))),VALUE(LEFT(ScheduleCompile!F545,FIND("F",ScheduleCompile!F545)-1)),ScheduleCompile!F545)))))),ISTEXT(ScheduleCompile!#REF!)),"ENDTABLE",IF(ISERROR(IF(ScheduleCompile!F545="Off",0,IF(ScheduleCompile!F545="On",1,IF(ISNUMBER(ScheduleCompile!F545),ScheduleCompile!F545/1,IF(ISTEXT(ScheduleCompile!F545),IF(OR(ISNUMBER(FIND("5F",ScheduleCompile!F545)),ISNUMBER(FIND("0F",ScheduleCompile!F545)),ISNUMBER(FIND("8F",ScheduleCompile!F545)),ISNUMBER(FIND("1F",ScheduleCompile!F545)),ISNUMBER(FIND("2F",ScheduleCompile!F545)),ISNUMBER(FIND("3F",ScheduleCompile!F545)),ISNUMBER(FIND("6F",ScheduleCompile!F545)),ISNUMBER(FIND("7F",ScheduleCompile!F545)),ISNUMBER(FIND("9F",ScheduleCompile!F545)),ISNUMBER(FIND("4F",ScheduleCompile!F545))),VALUE(LEFT(ScheduleCompile!F545,FIND("F",ScheduleCompile!F545)-1)),ScheduleCompile!F545)))))),"",IF(ScheduleCompile!F545="Off",0,IF(ScheduleCompile!F545="On",1,IF(ISNUMBER(ScheduleCompile!F545),ScheduleCompile!F545/1,IF(ISTEXT(ScheduleCompile!F545),IF(OR(ISNUMBER(FIND("5F",ScheduleCompile!F545)),ISNUMBER(FIND("0F",ScheduleCompile!F545)),ISNUMBER(FIND("8F",ScheduleCompile!F545)),ISNUMBER(FIND("1F",ScheduleCompile!F545)),ISNUMBER(FIND("2F",ScheduleCompile!F545)),ISNUMBER(FIND("3F",ScheduleCompile!F545)),ISNUMBER(FIND("6F",ScheduleCompile!F545)),ISNUMBER(FIND("7F",ScheduleCompile!F545)),ISNUMBER(FIND("9F",ScheduleCompile!F545)),ISNUMBER(FIND("4F",ScheduleCompile!F545))),VALUE(LEFT(ScheduleCompile!F545,FIND("F",ScheduleCompile!F545)-1)),ScheduleCompile!F545)))))))</f>
        <v>52.8</v>
      </c>
      <c r="L552" s="1">
        <f>IF(AND(ISERROR(IF(ScheduleCompile!G545="Off",0,IF(ScheduleCompile!G545="On",1,IF(ISNUMBER(ScheduleCompile!G545),ScheduleCompile!G545/1,IF(ISTEXT(ScheduleCompile!G545),IF(OR(ISNUMBER(FIND("5F",ScheduleCompile!G545)),ISNUMBER(FIND("0F",ScheduleCompile!G545)),ISNUMBER(FIND("8F",ScheduleCompile!G545)),ISNUMBER(FIND("1F",ScheduleCompile!G545)),ISNUMBER(FIND("2F",ScheduleCompile!G545)),ISNUMBER(FIND("3F",ScheduleCompile!G545)),ISNUMBER(FIND("6F",ScheduleCompile!G545)),ISNUMBER(FIND("7F",ScheduleCompile!G545)),ISNUMBER(FIND("9F",ScheduleCompile!G545)),ISNUMBER(FIND("4F",ScheduleCompile!G545))),VALUE(LEFT(ScheduleCompile!G545,FIND("F",ScheduleCompile!G545)-1)),ScheduleCompile!G545)))))),ISTEXT(ScheduleCompile!#REF!)),"ENDTABLE",IF(ISERROR(IF(ScheduleCompile!G545="Off",0,IF(ScheduleCompile!G545="On",1,IF(ISNUMBER(ScheduleCompile!G545),ScheduleCompile!G545/1,IF(ISTEXT(ScheduleCompile!G545),IF(OR(ISNUMBER(FIND("5F",ScheduleCompile!G545)),ISNUMBER(FIND("0F",ScheduleCompile!G545)),ISNUMBER(FIND("8F",ScheduleCompile!G545)),ISNUMBER(FIND("1F",ScheduleCompile!G545)),ISNUMBER(FIND("2F",ScheduleCompile!G545)),ISNUMBER(FIND("3F",ScheduleCompile!G545)),ISNUMBER(FIND("6F",ScheduleCompile!G545)),ISNUMBER(FIND("7F",ScheduleCompile!G545)),ISNUMBER(FIND("9F",ScheduleCompile!G545)),ISNUMBER(FIND("4F",ScheduleCompile!G545))),VALUE(LEFT(ScheduleCompile!G545,FIND("F",ScheduleCompile!G545)-1)),ScheduleCompile!G545)))))),"",IF(ScheduleCompile!G545="Off",0,IF(ScheduleCompile!G545="On",1,IF(ISNUMBER(ScheduleCompile!G545),ScheduleCompile!G545/1,IF(ISTEXT(ScheduleCompile!G545),IF(OR(ISNUMBER(FIND("5F",ScheduleCompile!G545)),ISNUMBER(FIND("0F",ScheduleCompile!G545)),ISNUMBER(FIND("8F",ScheduleCompile!G545)),ISNUMBER(FIND("1F",ScheduleCompile!G545)),ISNUMBER(FIND("2F",ScheduleCompile!G545)),ISNUMBER(FIND("3F",ScheduleCompile!G545)),ISNUMBER(FIND("6F",ScheduleCompile!G545)),ISNUMBER(FIND("7F",ScheduleCompile!G545)),ISNUMBER(FIND("9F",ScheduleCompile!G545)),ISNUMBER(FIND("4F",ScheduleCompile!G545))),VALUE(LEFT(ScheduleCompile!G545,FIND("F",ScheduleCompile!G545)-1)),ScheduleCompile!G545)))))))</f>
        <v>52.8</v>
      </c>
      <c r="M552" s="1">
        <f>IF(AND(ISERROR(IF(ScheduleCompile!H545="Off",0,IF(ScheduleCompile!H545="On",1,IF(ISNUMBER(ScheduleCompile!H545),ScheduleCompile!H545/1,IF(ISTEXT(ScheduleCompile!H545),IF(OR(ISNUMBER(FIND("5F",ScheduleCompile!H545)),ISNUMBER(FIND("0F",ScheduleCompile!H545)),ISNUMBER(FIND("8F",ScheduleCompile!H545)),ISNUMBER(FIND("1F",ScheduleCompile!H545)),ISNUMBER(FIND("2F",ScheduleCompile!H545)),ISNUMBER(FIND("3F",ScheduleCompile!H545)),ISNUMBER(FIND("6F",ScheduleCompile!H545)),ISNUMBER(FIND("7F",ScheduleCompile!H545)),ISNUMBER(FIND("9F",ScheduleCompile!H545)),ISNUMBER(FIND("4F",ScheduleCompile!H545))),VALUE(LEFT(ScheduleCompile!H545,FIND("F",ScheduleCompile!H545)-1)),ScheduleCompile!H545)))))),ISTEXT(ScheduleCompile!#REF!)),"ENDTABLE",IF(ISERROR(IF(ScheduleCompile!H545="Off",0,IF(ScheduleCompile!H545="On",1,IF(ISNUMBER(ScheduleCompile!H545),ScheduleCompile!H545/1,IF(ISTEXT(ScheduleCompile!H545),IF(OR(ISNUMBER(FIND("5F",ScheduleCompile!H545)),ISNUMBER(FIND("0F",ScheduleCompile!H545)),ISNUMBER(FIND("8F",ScheduleCompile!H545)),ISNUMBER(FIND("1F",ScheduleCompile!H545)),ISNUMBER(FIND("2F",ScheduleCompile!H545)),ISNUMBER(FIND("3F",ScheduleCompile!H545)),ISNUMBER(FIND("6F",ScheduleCompile!H545)),ISNUMBER(FIND("7F",ScheduleCompile!H545)),ISNUMBER(FIND("9F",ScheduleCompile!H545)),ISNUMBER(FIND("4F",ScheduleCompile!H545))),VALUE(LEFT(ScheduleCompile!H545,FIND("F",ScheduleCompile!H545)-1)),ScheduleCompile!H545)))))),"",IF(ScheduleCompile!H545="Off",0,IF(ScheduleCompile!H545="On",1,IF(ISNUMBER(ScheduleCompile!H545),ScheduleCompile!H545/1,IF(ISTEXT(ScheduleCompile!H545),IF(OR(ISNUMBER(FIND("5F",ScheduleCompile!H545)),ISNUMBER(FIND("0F",ScheduleCompile!H545)),ISNUMBER(FIND("8F",ScheduleCompile!H545)),ISNUMBER(FIND("1F",ScheduleCompile!H545)),ISNUMBER(FIND("2F",ScheduleCompile!H545)),ISNUMBER(FIND("3F",ScheduleCompile!H545)),ISNUMBER(FIND("6F",ScheduleCompile!H545)),ISNUMBER(FIND("7F",ScheduleCompile!H545)),ISNUMBER(FIND("9F",ScheduleCompile!H545)),ISNUMBER(FIND("4F",ScheduleCompile!H545))),VALUE(LEFT(ScheduleCompile!H545,FIND("F",ScheduleCompile!H545)-1)),ScheduleCompile!H545)))))))</f>
        <v>52.8</v>
      </c>
      <c r="N552" s="1">
        <f>IF(AND(ISERROR(IF(ScheduleCompile!I545="Off",0,IF(ScheduleCompile!I545="On",1,IF(ISNUMBER(ScheduleCompile!I545),ScheduleCompile!I545/1,IF(ISTEXT(ScheduleCompile!I545),IF(OR(ISNUMBER(FIND("5F",ScheduleCompile!I545)),ISNUMBER(FIND("0F",ScheduleCompile!I545)),ISNUMBER(FIND("8F",ScheduleCompile!I545)),ISNUMBER(FIND("1F",ScheduleCompile!I545)),ISNUMBER(FIND("2F",ScheduleCompile!I545)),ISNUMBER(FIND("3F",ScheduleCompile!I545)),ISNUMBER(FIND("6F",ScheduleCompile!I545)),ISNUMBER(FIND("7F",ScheduleCompile!I545)),ISNUMBER(FIND("9F",ScheduleCompile!I545)),ISNUMBER(FIND("4F",ScheduleCompile!I545))),VALUE(LEFT(ScheduleCompile!I545,FIND("F",ScheduleCompile!I545)-1)),ScheduleCompile!I545)))))),ISTEXT(ScheduleCompile!#REF!)),"ENDTABLE",IF(ISERROR(IF(ScheduleCompile!I545="Off",0,IF(ScheduleCompile!I545="On",1,IF(ISNUMBER(ScheduleCompile!I545),ScheduleCompile!I545/1,IF(ISTEXT(ScheduleCompile!I545),IF(OR(ISNUMBER(FIND("5F",ScheduleCompile!I545)),ISNUMBER(FIND("0F",ScheduleCompile!I545)),ISNUMBER(FIND("8F",ScheduleCompile!I545)),ISNUMBER(FIND("1F",ScheduleCompile!I545)),ISNUMBER(FIND("2F",ScheduleCompile!I545)),ISNUMBER(FIND("3F",ScheduleCompile!I545)),ISNUMBER(FIND("6F",ScheduleCompile!I545)),ISNUMBER(FIND("7F",ScheduleCompile!I545)),ISNUMBER(FIND("9F",ScheduleCompile!I545)),ISNUMBER(FIND("4F",ScheduleCompile!I545))),VALUE(LEFT(ScheduleCompile!I545,FIND("F",ScheduleCompile!I545)-1)),ScheduleCompile!I545)))))),"",IF(ScheduleCompile!I545="Off",0,IF(ScheduleCompile!I545="On",1,IF(ISNUMBER(ScheduleCompile!I545),ScheduleCompile!I545/1,IF(ISTEXT(ScheduleCompile!I545),IF(OR(ISNUMBER(FIND("5F",ScheduleCompile!I545)),ISNUMBER(FIND("0F",ScheduleCompile!I545)),ISNUMBER(FIND("8F",ScheduleCompile!I545)),ISNUMBER(FIND("1F",ScheduleCompile!I545)),ISNUMBER(FIND("2F",ScheduleCompile!I545)),ISNUMBER(FIND("3F",ScheduleCompile!I545)),ISNUMBER(FIND("6F",ScheduleCompile!I545)),ISNUMBER(FIND("7F",ScheduleCompile!I545)),ISNUMBER(FIND("9F",ScheduleCompile!I545)),ISNUMBER(FIND("4F",ScheduleCompile!I545))),VALUE(LEFT(ScheduleCompile!I545,FIND("F",ScheduleCompile!I545)-1)),ScheduleCompile!I545)))))))</f>
        <v>52.8</v>
      </c>
      <c r="O552" s="1">
        <f>IF(AND(ISERROR(IF(ScheduleCompile!J545="Off",0,IF(ScheduleCompile!J545="On",1,IF(ISNUMBER(ScheduleCompile!J545),ScheduleCompile!J545/1,IF(ISTEXT(ScheduleCompile!J545),IF(OR(ISNUMBER(FIND("5F",ScheduleCompile!J545)),ISNUMBER(FIND("0F",ScheduleCompile!J545)),ISNUMBER(FIND("8F",ScheduleCompile!J545)),ISNUMBER(FIND("1F",ScheduleCompile!J545)),ISNUMBER(FIND("2F",ScheduleCompile!J545)),ISNUMBER(FIND("3F",ScheduleCompile!J545)),ISNUMBER(FIND("6F",ScheduleCompile!J545)),ISNUMBER(FIND("7F",ScheduleCompile!J545)),ISNUMBER(FIND("9F",ScheduleCompile!J545)),ISNUMBER(FIND("4F",ScheduleCompile!J545))),VALUE(LEFT(ScheduleCompile!J545,FIND("F",ScheduleCompile!J545)-1)),ScheduleCompile!J545)))))),ISTEXT(ScheduleCompile!#REF!)),"ENDTABLE",IF(ISERROR(IF(ScheduleCompile!J545="Off",0,IF(ScheduleCompile!J545="On",1,IF(ISNUMBER(ScheduleCompile!J545),ScheduleCompile!J545/1,IF(ISTEXT(ScheduleCompile!J545),IF(OR(ISNUMBER(FIND("5F",ScheduleCompile!J545)),ISNUMBER(FIND("0F",ScheduleCompile!J545)),ISNUMBER(FIND("8F",ScheduleCompile!J545)),ISNUMBER(FIND("1F",ScheduleCompile!J545)),ISNUMBER(FIND("2F",ScheduleCompile!J545)),ISNUMBER(FIND("3F",ScheduleCompile!J545)),ISNUMBER(FIND("6F",ScheduleCompile!J545)),ISNUMBER(FIND("7F",ScheduleCompile!J545)),ISNUMBER(FIND("9F",ScheduleCompile!J545)),ISNUMBER(FIND("4F",ScheduleCompile!J545))),VALUE(LEFT(ScheduleCompile!J545,FIND("F",ScheduleCompile!J545)-1)),ScheduleCompile!J545)))))),"",IF(ScheduleCompile!J545="Off",0,IF(ScheduleCompile!J545="On",1,IF(ISNUMBER(ScheduleCompile!J545),ScheduleCompile!J545/1,IF(ISTEXT(ScheduleCompile!J545),IF(OR(ISNUMBER(FIND("5F",ScheduleCompile!J545)),ISNUMBER(FIND("0F",ScheduleCompile!J545)),ISNUMBER(FIND("8F",ScheduleCompile!J545)),ISNUMBER(FIND("1F",ScheduleCompile!J545)),ISNUMBER(FIND("2F",ScheduleCompile!J545)),ISNUMBER(FIND("3F",ScheduleCompile!J545)),ISNUMBER(FIND("6F",ScheduleCompile!J545)),ISNUMBER(FIND("7F",ScheduleCompile!J545)),ISNUMBER(FIND("9F",ScheduleCompile!J545)),ISNUMBER(FIND("4F",ScheduleCompile!J545))),VALUE(LEFT(ScheduleCompile!J545,FIND("F",ScheduleCompile!J545)-1)),ScheduleCompile!J545)))))))</f>
        <v>52.8</v>
      </c>
      <c r="P552" s="1">
        <f>IF(AND(ISERROR(IF(ScheduleCompile!K545="Off",0,IF(ScheduleCompile!K545="On",1,IF(ISNUMBER(ScheduleCompile!K545),ScheduleCompile!K545/1,IF(ISTEXT(ScheduleCompile!K545),IF(OR(ISNUMBER(FIND("5F",ScheduleCompile!K545)),ISNUMBER(FIND("0F",ScheduleCompile!K545)),ISNUMBER(FIND("8F",ScheduleCompile!K545)),ISNUMBER(FIND("1F",ScheduleCompile!K545)),ISNUMBER(FIND("2F",ScheduleCompile!K545)),ISNUMBER(FIND("3F",ScheduleCompile!K545)),ISNUMBER(FIND("6F",ScheduleCompile!K545)),ISNUMBER(FIND("7F",ScheduleCompile!K545)),ISNUMBER(FIND("9F",ScheduleCompile!K545)),ISNUMBER(FIND("4F",ScheduleCompile!K545))),VALUE(LEFT(ScheduleCompile!K545,FIND("F",ScheduleCompile!K545)-1)),ScheduleCompile!K545)))))),ISTEXT(ScheduleCompile!#REF!)),"ENDTABLE",IF(ISERROR(IF(ScheduleCompile!K545="Off",0,IF(ScheduleCompile!K545="On",1,IF(ISNUMBER(ScheduleCompile!K545),ScheduleCompile!K545/1,IF(ISTEXT(ScheduleCompile!K545),IF(OR(ISNUMBER(FIND("5F",ScheduleCompile!K545)),ISNUMBER(FIND("0F",ScheduleCompile!K545)),ISNUMBER(FIND("8F",ScheduleCompile!K545)),ISNUMBER(FIND("1F",ScheduleCompile!K545)),ISNUMBER(FIND("2F",ScheduleCompile!K545)),ISNUMBER(FIND("3F",ScheduleCompile!K545)),ISNUMBER(FIND("6F",ScheduleCompile!K545)),ISNUMBER(FIND("7F",ScheduleCompile!K545)),ISNUMBER(FIND("9F",ScheduleCompile!K545)),ISNUMBER(FIND("4F",ScheduleCompile!K545))),VALUE(LEFT(ScheduleCompile!K545,FIND("F",ScheduleCompile!K545)-1)),ScheduleCompile!K545)))))),"",IF(ScheduleCompile!K545="Off",0,IF(ScheduleCompile!K545="On",1,IF(ISNUMBER(ScheduleCompile!K545),ScheduleCompile!K545/1,IF(ISTEXT(ScheduleCompile!K545),IF(OR(ISNUMBER(FIND("5F",ScheduleCompile!K545)),ISNUMBER(FIND("0F",ScheduleCompile!K545)),ISNUMBER(FIND("8F",ScheduleCompile!K545)),ISNUMBER(FIND("1F",ScheduleCompile!K545)),ISNUMBER(FIND("2F",ScheduleCompile!K545)),ISNUMBER(FIND("3F",ScheduleCompile!K545)),ISNUMBER(FIND("6F",ScheduleCompile!K545)),ISNUMBER(FIND("7F",ScheduleCompile!K545)),ISNUMBER(FIND("9F",ScheduleCompile!K545)),ISNUMBER(FIND("4F",ScheduleCompile!K545))),VALUE(LEFT(ScheduleCompile!K545,FIND("F",ScheduleCompile!K545)-1)),ScheduleCompile!K545)))))))</f>
        <v>52.8</v>
      </c>
      <c r="Q552" s="1">
        <f>IF(AND(ISERROR(IF(ScheduleCompile!L545="Off",0,IF(ScheduleCompile!L545="On",1,IF(ISNUMBER(ScheduleCompile!L545),ScheduleCompile!L545/1,IF(ISTEXT(ScheduleCompile!L545),IF(OR(ISNUMBER(FIND("5F",ScheduleCompile!L545)),ISNUMBER(FIND("0F",ScheduleCompile!L545)),ISNUMBER(FIND("8F",ScheduleCompile!L545)),ISNUMBER(FIND("1F",ScheduleCompile!L545)),ISNUMBER(FIND("2F",ScheduleCompile!L545)),ISNUMBER(FIND("3F",ScheduleCompile!L545)),ISNUMBER(FIND("6F",ScheduleCompile!L545)),ISNUMBER(FIND("7F",ScheduleCompile!L545)),ISNUMBER(FIND("9F",ScheduleCompile!L545)),ISNUMBER(FIND("4F",ScheduleCompile!L545))),VALUE(LEFT(ScheduleCompile!L545,FIND("F",ScheduleCompile!L545)-1)),ScheduleCompile!L545)))))),ISTEXT(ScheduleCompile!#REF!)),"ENDTABLE",IF(ISERROR(IF(ScheduleCompile!L545="Off",0,IF(ScheduleCompile!L545="On",1,IF(ISNUMBER(ScheduleCompile!L545),ScheduleCompile!L545/1,IF(ISTEXT(ScheduleCompile!L545),IF(OR(ISNUMBER(FIND("5F",ScheduleCompile!L545)),ISNUMBER(FIND("0F",ScheduleCompile!L545)),ISNUMBER(FIND("8F",ScheduleCompile!L545)),ISNUMBER(FIND("1F",ScheduleCompile!L545)),ISNUMBER(FIND("2F",ScheduleCompile!L545)),ISNUMBER(FIND("3F",ScheduleCompile!L545)),ISNUMBER(FIND("6F",ScheduleCompile!L545)),ISNUMBER(FIND("7F",ScheduleCompile!L545)),ISNUMBER(FIND("9F",ScheduleCompile!L545)),ISNUMBER(FIND("4F",ScheduleCompile!L545))),VALUE(LEFT(ScheduleCompile!L545,FIND("F",ScheduleCompile!L545)-1)),ScheduleCompile!L545)))))),"",IF(ScheduleCompile!L545="Off",0,IF(ScheduleCompile!L545="On",1,IF(ISNUMBER(ScheduleCompile!L545),ScheduleCompile!L545/1,IF(ISTEXT(ScheduleCompile!L545),IF(OR(ISNUMBER(FIND("5F",ScheduleCompile!L545)),ISNUMBER(FIND("0F",ScheduleCompile!L545)),ISNUMBER(FIND("8F",ScheduleCompile!L545)),ISNUMBER(FIND("1F",ScheduleCompile!L545)),ISNUMBER(FIND("2F",ScheduleCompile!L545)),ISNUMBER(FIND("3F",ScheduleCompile!L545)),ISNUMBER(FIND("6F",ScheduleCompile!L545)),ISNUMBER(FIND("7F",ScheduleCompile!L545)),ISNUMBER(FIND("9F",ScheduleCompile!L545)),ISNUMBER(FIND("4F",ScheduleCompile!L545))),VALUE(LEFT(ScheduleCompile!L545,FIND("F",ScheduleCompile!L545)-1)),ScheduleCompile!L545)))))))</f>
        <v>52.8</v>
      </c>
      <c r="R552" s="1">
        <f>IF(AND(ISERROR(IF(ScheduleCompile!M545="Off",0,IF(ScheduleCompile!M545="On",1,IF(ISNUMBER(ScheduleCompile!M545),ScheduleCompile!M545/1,IF(ISTEXT(ScheduleCompile!M545),IF(OR(ISNUMBER(FIND("5F",ScheduleCompile!M545)),ISNUMBER(FIND("0F",ScheduleCompile!M545)),ISNUMBER(FIND("8F",ScheduleCompile!M545)),ISNUMBER(FIND("1F",ScheduleCompile!M545)),ISNUMBER(FIND("2F",ScheduleCompile!M545)),ISNUMBER(FIND("3F",ScheduleCompile!M545)),ISNUMBER(FIND("6F",ScheduleCompile!M545)),ISNUMBER(FIND("7F",ScheduleCompile!M545)),ISNUMBER(FIND("9F",ScheduleCompile!M545)),ISNUMBER(FIND("4F",ScheduleCompile!M545))),VALUE(LEFT(ScheduleCompile!M545,FIND("F",ScheduleCompile!M545)-1)),ScheduleCompile!M545)))))),ISTEXT(ScheduleCompile!#REF!)),"ENDTABLE",IF(ISERROR(IF(ScheduleCompile!M545="Off",0,IF(ScheduleCompile!M545="On",1,IF(ISNUMBER(ScheduleCompile!M545),ScheduleCompile!M545/1,IF(ISTEXT(ScheduleCompile!M545),IF(OR(ISNUMBER(FIND("5F",ScheduleCompile!M545)),ISNUMBER(FIND("0F",ScheduleCompile!M545)),ISNUMBER(FIND("8F",ScheduleCompile!M545)),ISNUMBER(FIND("1F",ScheduleCompile!M545)),ISNUMBER(FIND("2F",ScheduleCompile!M545)),ISNUMBER(FIND("3F",ScheduleCompile!M545)),ISNUMBER(FIND("6F",ScheduleCompile!M545)),ISNUMBER(FIND("7F",ScheduleCompile!M545)),ISNUMBER(FIND("9F",ScheduleCompile!M545)),ISNUMBER(FIND("4F",ScheduleCompile!M545))),VALUE(LEFT(ScheduleCompile!M545,FIND("F",ScheduleCompile!M545)-1)),ScheduleCompile!M545)))))),"",IF(ScheduleCompile!M545="Off",0,IF(ScheduleCompile!M545="On",1,IF(ISNUMBER(ScheduleCompile!M545),ScheduleCompile!M545/1,IF(ISTEXT(ScheduleCompile!M545),IF(OR(ISNUMBER(FIND("5F",ScheduleCompile!M545)),ISNUMBER(FIND("0F",ScheduleCompile!M545)),ISNUMBER(FIND("8F",ScheduleCompile!M545)),ISNUMBER(FIND("1F",ScheduleCompile!M545)),ISNUMBER(FIND("2F",ScheduleCompile!M545)),ISNUMBER(FIND("3F",ScheduleCompile!M545)),ISNUMBER(FIND("6F",ScheduleCompile!M545)),ISNUMBER(FIND("7F",ScheduleCompile!M545)),ISNUMBER(FIND("9F",ScheduleCompile!M545)),ISNUMBER(FIND("4F",ScheduleCompile!M545))),VALUE(LEFT(ScheduleCompile!M545,FIND("F",ScheduleCompile!M545)-1)),ScheduleCompile!M545)))))))</f>
        <v>52.8</v>
      </c>
      <c r="S552" s="1">
        <f>IF(AND(ISERROR(IF(ScheduleCompile!N545="Off",0,IF(ScheduleCompile!N545="On",1,IF(ISNUMBER(ScheduleCompile!N545),ScheduleCompile!N545/1,IF(ISTEXT(ScheduleCompile!N545),IF(OR(ISNUMBER(FIND("5F",ScheduleCompile!N545)),ISNUMBER(FIND("0F",ScheduleCompile!N545)),ISNUMBER(FIND("8F",ScheduleCompile!N545)),ISNUMBER(FIND("1F",ScheduleCompile!N545)),ISNUMBER(FIND("2F",ScheduleCompile!N545)),ISNUMBER(FIND("3F",ScheduleCompile!N545)),ISNUMBER(FIND("6F",ScheduleCompile!N545)),ISNUMBER(FIND("7F",ScheduleCompile!N545)),ISNUMBER(FIND("9F",ScheduleCompile!N545)),ISNUMBER(FIND("4F",ScheduleCompile!N545))),VALUE(LEFT(ScheduleCompile!N545,FIND("F",ScheduleCompile!N545)-1)),ScheduleCompile!N545)))))),ISTEXT(ScheduleCompile!#REF!)),"ENDTABLE",IF(ISERROR(IF(ScheduleCompile!N545="Off",0,IF(ScheduleCompile!N545="On",1,IF(ISNUMBER(ScheduleCompile!N545),ScheduleCompile!N545/1,IF(ISTEXT(ScheduleCompile!N545),IF(OR(ISNUMBER(FIND("5F",ScheduleCompile!N545)),ISNUMBER(FIND("0F",ScheduleCompile!N545)),ISNUMBER(FIND("8F",ScheduleCompile!N545)),ISNUMBER(FIND("1F",ScheduleCompile!N545)),ISNUMBER(FIND("2F",ScheduleCompile!N545)),ISNUMBER(FIND("3F",ScheduleCompile!N545)),ISNUMBER(FIND("6F",ScheduleCompile!N545)),ISNUMBER(FIND("7F",ScheduleCompile!N545)),ISNUMBER(FIND("9F",ScheduleCompile!N545)),ISNUMBER(FIND("4F",ScheduleCompile!N545))),VALUE(LEFT(ScheduleCompile!N545,FIND("F",ScheduleCompile!N545)-1)),ScheduleCompile!N545)))))),"",IF(ScheduleCompile!N545="Off",0,IF(ScheduleCompile!N545="On",1,IF(ISNUMBER(ScheduleCompile!N545),ScheduleCompile!N545/1,IF(ISTEXT(ScheduleCompile!N545),IF(OR(ISNUMBER(FIND("5F",ScheduleCompile!N545)),ISNUMBER(FIND("0F",ScheduleCompile!N545)),ISNUMBER(FIND("8F",ScheduleCompile!N545)),ISNUMBER(FIND("1F",ScheduleCompile!N545)),ISNUMBER(FIND("2F",ScheduleCompile!N545)),ISNUMBER(FIND("3F",ScheduleCompile!N545)),ISNUMBER(FIND("6F",ScheduleCompile!N545)),ISNUMBER(FIND("7F",ScheduleCompile!N545)),ISNUMBER(FIND("9F",ScheduleCompile!N545)),ISNUMBER(FIND("4F",ScheduleCompile!N545))),VALUE(LEFT(ScheduleCompile!N545,FIND("F",ScheduleCompile!N545)-1)),ScheduleCompile!N545)))))))</f>
        <v>52.8</v>
      </c>
      <c r="T552" s="1">
        <f>IF(AND(ISERROR(IF(ScheduleCompile!O545="Off",0,IF(ScheduleCompile!O545="On",1,IF(ISNUMBER(ScheduleCompile!O545),ScheduleCompile!O545/1,IF(ISTEXT(ScheduleCompile!O545),IF(OR(ISNUMBER(FIND("5F",ScheduleCompile!O545)),ISNUMBER(FIND("0F",ScheduleCompile!O545)),ISNUMBER(FIND("8F",ScheduleCompile!O545)),ISNUMBER(FIND("1F",ScheduleCompile!O545)),ISNUMBER(FIND("2F",ScheduleCompile!O545)),ISNUMBER(FIND("3F",ScheduleCompile!O545)),ISNUMBER(FIND("6F",ScheduleCompile!O545)),ISNUMBER(FIND("7F",ScheduleCompile!O545)),ISNUMBER(FIND("9F",ScheduleCompile!O545)),ISNUMBER(FIND("4F",ScheduleCompile!O545))),VALUE(LEFT(ScheduleCompile!O545,FIND("F",ScheduleCompile!O545)-1)),ScheduleCompile!O545)))))),ISTEXT(ScheduleCompile!#REF!)),"ENDTABLE",IF(ISERROR(IF(ScheduleCompile!O545="Off",0,IF(ScheduleCompile!O545="On",1,IF(ISNUMBER(ScheduleCompile!O545),ScheduleCompile!O545/1,IF(ISTEXT(ScheduleCompile!O545),IF(OR(ISNUMBER(FIND("5F",ScheduleCompile!O545)),ISNUMBER(FIND("0F",ScheduleCompile!O545)),ISNUMBER(FIND("8F",ScheduleCompile!O545)),ISNUMBER(FIND("1F",ScheduleCompile!O545)),ISNUMBER(FIND("2F",ScheduleCompile!O545)),ISNUMBER(FIND("3F",ScheduleCompile!O545)),ISNUMBER(FIND("6F",ScheduleCompile!O545)),ISNUMBER(FIND("7F",ScheduleCompile!O545)),ISNUMBER(FIND("9F",ScheduleCompile!O545)),ISNUMBER(FIND("4F",ScheduleCompile!O545))),VALUE(LEFT(ScheduleCompile!O545,FIND("F",ScheduleCompile!O545)-1)),ScheduleCompile!O545)))))),"",IF(ScheduleCompile!O545="Off",0,IF(ScheduleCompile!O545="On",1,IF(ISNUMBER(ScheduleCompile!O545),ScheduleCompile!O545/1,IF(ISTEXT(ScheduleCompile!O545),IF(OR(ISNUMBER(FIND("5F",ScheduleCompile!O545)),ISNUMBER(FIND("0F",ScheduleCompile!O545)),ISNUMBER(FIND("8F",ScheduleCompile!O545)),ISNUMBER(FIND("1F",ScheduleCompile!O545)),ISNUMBER(FIND("2F",ScheduleCompile!O545)),ISNUMBER(FIND("3F",ScheduleCompile!O545)),ISNUMBER(FIND("6F",ScheduleCompile!O545)),ISNUMBER(FIND("7F",ScheduleCompile!O545)),ISNUMBER(FIND("9F",ScheduleCompile!O545)),ISNUMBER(FIND("4F",ScheduleCompile!O545))),VALUE(LEFT(ScheduleCompile!O545,FIND("F",ScheduleCompile!O545)-1)),ScheduleCompile!O545)))))))</f>
        <v>52.8</v>
      </c>
      <c r="U552" s="1">
        <f>IF(AND(ISERROR(IF(ScheduleCompile!P545="Off",0,IF(ScheduleCompile!P545="On",1,IF(ISNUMBER(ScheduleCompile!P545),ScheduleCompile!P545/1,IF(ISTEXT(ScheduleCompile!P545),IF(OR(ISNUMBER(FIND("5F",ScheduleCompile!P545)),ISNUMBER(FIND("0F",ScheduleCompile!P545)),ISNUMBER(FIND("8F",ScheduleCompile!P545)),ISNUMBER(FIND("1F",ScheduleCompile!P545)),ISNUMBER(FIND("2F",ScheduleCompile!P545)),ISNUMBER(FIND("3F",ScheduleCompile!P545)),ISNUMBER(FIND("6F",ScheduleCompile!P545)),ISNUMBER(FIND("7F",ScheduleCompile!P545)),ISNUMBER(FIND("9F",ScheduleCompile!P545)),ISNUMBER(FIND("4F",ScheduleCompile!P545))),VALUE(LEFT(ScheduleCompile!P545,FIND("F",ScheduleCompile!P545)-1)),ScheduleCompile!P545)))))),ISTEXT(ScheduleCompile!#REF!)),"ENDTABLE",IF(ISERROR(IF(ScheduleCompile!P545="Off",0,IF(ScheduleCompile!P545="On",1,IF(ISNUMBER(ScheduleCompile!P545),ScheduleCompile!P545/1,IF(ISTEXT(ScheduleCompile!P545),IF(OR(ISNUMBER(FIND("5F",ScheduleCompile!P545)),ISNUMBER(FIND("0F",ScheduleCompile!P545)),ISNUMBER(FIND("8F",ScheduleCompile!P545)),ISNUMBER(FIND("1F",ScheduleCompile!P545)),ISNUMBER(FIND("2F",ScheduleCompile!P545)),ISNUMBER(FIND("3F",ScheduleCompile!P545)),ISNUMBER(FIND("6F",ScheduleCompile!P545)),ISNUMBER(FIND("7F",ScheduleCompile!P545)),ISNUMBER(FIND("9F",ScheduleCompile!P545)),ISNUMBER(FIND("4F",ScheduleCompile!P545))),VALUE(LEFT(ScheduleCompile!P545,FIND("F",ScheduleCompile!P545)-1)),ScheduleCompile!P545)))))),"",IF(ScheduleCompile!P545="Off",0,IF(ScheduleCompile!P545="On",1,IF(ISNUMBER(ScheduleCompile!P545),ScheduleCompile!P545/1,IF(ISTEXT(ScheduleCompile!P545),IF(OR(ISNUMBER(FIND("5F",ScheduleCompile!P545)),ISNUMBER(FIND("0F",ScheduleCompile!P545)),ISNUMBER(FIND("8F",ScheduleCompile!P545)),ISNUMBER(FIND("1F",ScheduleCompile!P545)),ISNUMBER(FIND("2F",ScheduleCompile!P545)),ISNUMBER(FIND("3F",ScheduleCompile!P545)),ISNUMBER(FIND("6F",ScheduleCompile!P545)),ISNUMBER(FIND("7F",ScheduleCompile!P545)),ISNUMBER(FIND("9F",ScheduleCompile!P545)),ISNUMBER(FIND("4F",ScheduleCompile!P545))),VALUE(LEFT(ScheduleCompile!P545,FIND("F",ScheduleCompile!P545)-1)),ScheduleCompile!P545)))))))</f>
        <v>52.8</v>
      </c>
      <c r="V552" s="1">
        <f>IF(AND(ISERROR(IF(ScheduleCompile!Q545="Off",0,IF(ScheduleCompile!Q545="On",1,IF(ISNUMBER(ScheduleCompile!Q545),ScheduleCompile!Q545/1,IF(ISTEXT(ScheduleCompile!Q545),IF(OR(ISNUMBER(FIND("5F",ScheduleCompile!Q545)),ISNUMBER(FIND("0F",ScheduleCompile!Q545)),ISNUMBER(FIND("8F",ScheduleCompile!Q545)),ISNUMBER(FIND("1F",ScheduleCompile!Q545)),ISNUMBER(FIND("2F",ScheduleCompile!Q545)),ISNUMBER(FIND("3F",ScheduleCompile!Q545)),ISNUMBER(FIND("6F",ScheduleCompile!Q545)),ISNUMBER(FIND("7F",ScheduleCompile!Q545)),ISNUMBER(FIND("9F",ScheduleCompile!Q545)),ISNUMBER(FIND("4F",ScheduleCompile!Q545))),VALUE(LEFT(ScheduleCompile!Q545,FIND("F",ScheduleCompile!Q545)-1)),ScheduleCompile!Q545)))))),ISTEXT(ScheduleCompile!#REF!)),"ENDTABLE",IF(ISERROR(IF(ScheduleCompile!Q545="Off",0,IF(ScheduleCompile!Q545="On",1,IF(ISNUMBER(ScheduleCompile!Q545),ScheduleCompile!Q545/1,IF(ISTEXT(ScheduleCompile!Q545),IF(OR(ISNUMBER(FIND("5F",ScheduleCompile!Q545)),ISNUMBER(FIND("0F",ScheduleCompile!Q545)),ISNUMBER(FIND("8F",ScheduleCompile!Q545)),ISNUMBER(FIND("1F",ScheduleCompile!Q545)),ISNUMBER(FIND("2F",ScheduleCompile!Q545)),ISNUMBER(FIND("3F",ScheduleCompile!Q545)),ISNUMBER(FIND("6F",ScheduleCompile!Q545)),ISNUMBER(FIND("7F",ScheduleCompile!Q545)),ISNUMBER(FIND("9F",ScheduleCompile!Q545)),ISNUMBER(FIND("4F",ScheduleCompile!Q545))),VALUE(LEFT(ScheduleCompile!Q545,FIND("F",ScheduleCompile!Q545)-1)),ScheduleCompile!Q545)))))),"",IF(ScheduleCompile!Q545="Off",0,IF(ScheduleCompile!Q545="On",1,IF(ISNUMBER(ScheduleCompile!Q545),ScheduleCompile!Q545/1,IF(ISTEXT(ScheduleCompile!Q545),IF(OR(ISNUMBER(FIND("5F",ScheduleCompile!Q545)),ISNUMBER(FIND("0F",ScheduleCompile!Q545)),ISNUMBER(FIND("8F",ScheduleCompile!Q545)),ISNUMBER(FIND("1F",ScheduleCompile!Q545)),ISNUMBER(FIND("2F",ScheduleCompile!Q545)),ISNUMBER(FIND("3F",ScheduleCompile!Q545)),ISNUMBER(FIND("6F",ScheduleCompile!Q545)),ISNUMBER(FIND("7F",ScheduleCompile!Q545)),ISNUMBER(FIND("9F",ScheduleCompile!Q545)),ISNUMBER(FIND("4F",ScheduleCompile!Q545))),VALUE(LEFT(ScheduleCompile!Q545,FIND("F",ScheduleCompile!Q545)-1)),ScheduleCompile!Q545)))))))</f>
        <v>52.8</v>
      </c>
      <c r="W552" s="1">
        <f>IF(AND(ISERROR(IF(ScheduleCompile!R545="Off",0,IF(ScheduleCompile!R545="On",1,IF(ISNUMBER(ScheduleCompile!R545),ScheduleCompile!R545/1,IF(ISTEXT(ScheduleCompile!R545),IF(OR(ISNUMBER(FIND("5F",ScheduleCompile!R545)),ISNUMBER(FIND("0F",ScheduleCompile!R545)),ISNUMBER(FIND("8F",ScheduleCompile!R545)),ISNUMBER(FIND("1F",ScheduleCompile!R545)),ISNUMBER(FIND("2F",ScheduleCompile!R545)),ISNUMBER(FIND("3F",ScheduleCompile!R545)),ISNUMBER(FIND("6F",ScheduleCompile!R545)),ISNUMBER(FIND("7F",ScheduleCompile!R545)),ISNUMBER(FIND("9F",ScheduleCompile!R545)),ISNUMBER(FIND("4F",ScheduleCompile!R545))),VALUE(LEFT(ScheduleCompile!R545,FIND("F",ScheduleCompile!R545)-1)),ScheduleCompile!R545)))))),ISTEXT(ScheduleCompile!#REF!)),"ENDTABLE",IF(ISERROR(IF(ScheduleCompile!R545="Off",0,IF(ScheduleCompile!R545="On",1,IF(ISNUMBER(ScheduleCompile!R545),ScheduleCompile!R545/1,IF(ISTEXT(ScheduleCompile!R545),IF(OR(ISNUMBER(FIND("5F",ScheduleCompile!R545)),ISNUMBER(FIND("0F",ScheduleCompile!R545)),ISNUMBER(FIND("8F",ScheduleCompile!R545)),ISNUMBER(FIND("1F",ScheduleCompile!R545)),ISNUMBER(FIND("2F",ScheduleCompile!R545)),ISNUMBER(FIND("3F",ScheduleCompile!R545)),ISNUMBER(FIND("6F",ScheduleCompile!R545)),ISNUMBER(FIND("7F",ScheduleCompile!R545)),ISNUMBER(FIND("9F",ScheduleCompile!R545)),ISNUMBER(FIND("4F",ScheduleCompile!R545))),VALUE(LEFT(ScheduleCompile!R545,FIND("F",ScheduleCompile!R545)-1)),ScheduleCompile!R545)))))),"",IF(ScheduleCompile!R545="Off",0,IF(ScheduleCompile!R545="On",1,IF(ISNUMBER(ScheduleCompile!R545),ScheduleCompile!R545/1,IF(ISTEXT(ScheduleCompile!R545),IF(OR(ISNUMBER(FIND("5F",ScheduleCompile!R545)),ISNUMBER(FIND("0F",ScheduleCompile!R545)),ISNUMBER(FIND("8F",ScheduleCompile!R545)),ISNUMBER(FIND("1F",ScheduleCompile!R545)),ISNUMBER(FIND("2F",ScheduleCompile!R545)),ISNUMBER(FIND("3F",ScheduleCompile!R545)),ISNUMBER(FIND("6F",ScheduleCompile!R545)),ISNUMBER(FIND("7F",ScheduleCompile!R545)),ISNUMBER(FIND("9F",ScheduleCompile!R545)),ISNUMBER(FIND("4F",ScheduleCompile!R545))),VALUE(LEFT(ScheduleCompile!R545,FIND("F",ScheduleCompile!R545)-1)),ScheduleCompile!R545)))))))</f>
        <v>52.8</v>
      </c>
      <c r="X552" s="1">
        <f>IF(AND(ISERROR(IF(ScheduleCompile!S545="Off",0,IF(ScheduleCompile!S545="On",1,IF(ISNUMBER(ScheduleCompile!S545),ScheduleCompile!S545/1,IF(ISTEXT(ScheduleCompile!S545),IF(OR(ISNUMBER(FIND("5F",ScheduleCompile!S545)),ISNUMBER(FIND("0F",ScheduleCompile!S545)),ISNUMBER(FIND("8F",ScheduleCompile!S545)),ISNUMBER(FIND("1F",ScheduleCompile!S545)),ISNUMBER(FIND("2F",ScheduleCompile!S545)),ISNUMBER(FIND("3F",ScheduleCompile!S545)),ISNUMBER(FIND("6F",ScheduleCompile!S545)),ISNUMBER(FIND("7F",ScheduleCompile!S545)),ISNUMBER(FIND("9F",ScheduleCompile!S545)),ISNUMBER(FIND("4F",ScheduleCompile!S545))),VALUE(LEFT(ScheduleCompile!S545,FIND("F",ScheduleCompile!S545)-1)),ScheduleCompile!S545)))))),ISTEXT(ScheduleCompile!#REF!)),"ENDTABLE",IF(ISERROR(IF(ScheduleCompile!S545="Off",0,IF(ScheduleCompile!S545="On",1,IF(ISNUMBER(ScheduleCompile!S545),ScheduleCompile!S545/1,IF(ISTEXT(ScheduleCompile!S545),IF(OR(ISNUMBER(FIND("5F",ScheduleCompile!S545)),ISNUMBER(FIND("0F",ScheduleCompile!S545)),ISNUMBER(FIND("8F",ScheduleCompile!S545)),ISNUMBER(FIND("1F",ScheduleCompile!S545)),ISNUMBER(FIND("2F",ScheduleCompile!S545)),ISNUMBER(FIND("3F",ScheduleCompile!S545)),ISNUMBER(FIND("6F",ScheduleCompile!S545)),ISNUMBER(FIND("7F",ScheduleCompile!S545)),ISNUMBER(FIND("9F",ScheduleCompile!S545)),ISNUMBER(FIND("4F",ScheduleCompile!S545))),VALUE(LEFT(ScheduleCompile!S545,FIND("F",ScheduleCompile!S545)-1)),ScheduleCompile!S545)))))),"",IF(ScheduleCompile!S545="Off",0,IF(ScheduleCompile!S545="On",1,IF(ISNUMBER(ScheduleCompile!S545),ScheduleCompile!S545/1,IF(ISTEXT(ScheduleCompile!S545),IF(OR(ISNUMBER(FIND("5F",ScheduleCompile!S545)),ISNUMBER(FIND("0F",ScheduleCompile!S545)),ISNUMBER(FIND("8F",ScheduleCompile!S545)),ISNUMBER(FIND("1F",ScheduleCompile!S545)),ISNUMBER(FIND("2F",ScheduleCompile!S545)),ISNUMBER(FIND("3F",ScheduleCompile!S545)),ISNUMBER(FIND("6F",ScheduleCompile!S545)),ISNUMBER(FIND("7F",ScheduleCompile!S545)),ISNUMBER(FIND("9F",ScheduleCompile!S545)),ISNUMBER(FIND("4F",ScheduleCompile!S545))),VALUE(LEFT(ScheduleCompile!S545,FIND("F",ScheduleCompile!S545)-1)),ScheduleCompile!S545)))))))</f>
        <v>52.8</v>
      </c>
      <c r="Y552" s="1">
        <f>IF(AND(ISERROR(IF(ScheduleCompile!T545="Off",0,IF(ScheduleCompile!T545="On",1,IF(ISNUMBER(ScheduleCompile!T545),ScheduleCompile!T545/1,IF(ISTEXT(ScheduleCompile!T545),IF(OR(ISNUMBER(FIND("5F",ScheduleCompile!T545)),ISNUMBER(FIND("0F",ScheduleCompile!T545)),ISNUMBER(FIND("8F",ScheduleCompile!T545)),ISNUMBER(FIND("1F",ScheduleCompile!T545)),ISNUMBER(FIND("2F",ScheduleCompile!T545)),ISNUMBER(FIND("3F",ScheduleCompile!T545)),ISNUMBER(FIND("6F",ScheduleCompile!T545)),ISNUMBER(FIND("7F",ScheduleCompile!T545)),ISNUMBER(FIND("9F",ScheduleCompile!T545)),ISNUMBER(FIND("4F",ScheduleCompile!T545))),VALUE(LEFT(ScheduleCompile!T545,FIND("F",ScheduleCompile!T545)-1)),ScheduleCompile!T545)))))),ISTEXT(ScheduleCompile!#REF!)),"ENDTABLE",IF(ISERROR(IF(ScheduleCompile!T545="Off",0,IF(ScheduleCompile!T545="On",1,IF(ISNUMBER(ScheduleCompile!T545),ScheduleCompile!T545/1,IF(ISTEXT(ScheduleCompile!T545),IF(OR(ISNUMBER(FIND("5F",ScheduleCompile!T545)),ISNUMBER(FIND("0F",ScheduleCompile!T545)),ISNUMBER(FIND("8F",ScheduleCompile!T545)),ISNUMBER(FIND("1F",ScheduleCompile!T545)),ISNUMBER(FIND("2F",ScheduleCompile!T545)),ISNUMBER(FIND("3F",ScheduleCompile!T545)),ISNUMBER(FIND("6F",ScheduleCompile!T545)),ISNUMBER(FIND("7F",ScheduleCompile!T545)),ISNUMBER(FIND("9F",ScheduleCompile!T545)),ISNUMBER(FIND("4F",ScheduleCompile!T545))),VALUE(LEFT(ScheduleCompile!T545,FIND("F",ScheduleCompile!T545)-1)),ScheduleCompile!T545)))))),"",IF(ScheduleCompile!T545="Off",0,IF(ScheduleCompile!T545="On",1,IF(ISNUMBER(ScheduleCompile!T545),ScheduleCompile!T545/1,IF(ISTEXT(ScheduleCompile!T545),IF(OR(ISNUMBER(FIND("5F",ScheduleCompile!T545)),ISNUMBER(FIND("0F",ScheduleCompile!T545)),ISNUMBER(FIND("8F",ScheduleCompile!T545)),ISNUMBER(FIND("1F",ScheduleCompile!T545)),ISNUMBER(FIND("2F",ScheduleCompile!T545)),ISNUMBER(FIND("3F",ScheduleCompile!T545)),ISNUMBER(FIND("6F",ScheduleCompile!T545)),ISNUMBER(FIND("7F",ScheduleCompile!T545)),ISNUMBER(FIND("9F",ScheduleCompile!T545)),ISNUMBER(FIND("4F",ScheduleCompile!T545))),VALUE(LEFT(ScheduleCompile!T545,FIND("F",ScheduleCompile!T545)-1)),ScheduleCompile!T545)))))))</f>
        <v>52.8</v>
      </c>
      <c r="Z552" s="1">
        <f>IF(AND(ISERROR(IF(ScheduleCompile!U545="Off",0,IF(ScheduleCompile!U545="On",1,IF(ISNUMBER(ScheduleCompile!U545),ScheduleCompile!U545/1,IF(ISTEXT(ScheduleCompile!U545),IF(OR(ISNUMBER(FIND("5F",ScheduleCompile!U545)),ISNUMBER(FIND("0F",ScheduleCompile!U545)),ISNUMBER(FIND("8F",ScheduleCompile!U545)),ISNUMBER(FIND("1F",ScheduleCompile!U545)),ISNUMBER(FIND("2F",ScheduleCompile!U545)),ISNUMBER(FIND("3F",ScheduleCompile!U545)),ISNUMBER(FIND("6F",ScheduleCompile!U545)),ISNUMBER(FIND("7F",ScheduleCompile!U545)),ISNUMBER(FIND("9F",ScheduleCompile!U545)),ISNUMBER(FIND("4F",ScheduleCompile!U545))),VALUE(LEFT(ScheduleCompile!U545,FIND("F",ScheduleCompile!U545)-1)),ScheduleCompile!U545)))))),ISTEXT(ScheduleCompile!#REF!)),"ENDTABLE",IF(ISERROR(IF(ScheduleCompile!U545="Off",0,IF(ScheduleCompile!U545="On",1,IF(ISNUMBER(ScheduleCompile!U545),ScheduleCompile!U545/1,IF(ISTEXT(ScheduleCompile!U545),IF(OR(ISNUMBER(FIND("5F",ScheduleCompile!U545)),ISNUMBER(FIND("0F",ScheduleCompile!U545)),ISNUMBER(FIND("8F",ScheduleCompile!U545)),ISNUMBER(FIND("1F",ScheduleCompile!U545)),ISNUMBER(FIND("2F",ScheduleCompile!U545)),ISNUMBER(FIND("3F",ScheduleCompile!U545)),ISNUMBER(FIND("6F",ScheduleCompile!U545)),ISNUMBER(FIND("7F",ScheduleCompile!U545)),ISNUMBER(FIND("9F",ScheduleCompile!U545)),ISNUMBER(FIND("4F",ScheduleCompile!U545))),VALUE(LEFT(ScheduleCompile!U545,FIND("F",ScheduleCompile!U545)-1)),ScheduleCompile!U545)))))),"",IF(ScheduleCompile!U545="Off",0,IF(ScheduleCompile!U545="On",1,IF(ISNUMBER(ScheduleCompile!U545),ScheduleCompile!U545/1,IF(ISTEXT(ScheduleCompile!U545),IF(OR(ISNUMBER(FIND("5F",ScheduleCompile!U545)),ISNUMBER(FIND("0F",ScheduleCompile!U545)),ISNUMBER(FIND("8F",ScheduleCompile!U545)),ISNUMBER(FIND("1F",ScheduleCompile!U545)),ISNUMBER(FIND("2F",ScheduleCompile!U545)),ISNUMBER(FIND("3F",ScheduleCompile!U545)),ISNUMBER(FIND("6F",ScheduleCompile!U545)),ISNUMBER(FIND("7F",ScheduleCompile!U545)),ISNUMBER(FIND("9F",ScheduleCompile!U545)),ISNUMBER(FIND("4F",ScheduleCompile!U545))),VALUE(LEFT(ScheduleCompile!U545,FIND("F",ScheduleCompile!U545)-1)),ScheduleCompile!U545)))))))</f>
        <v>52.8</v>
      </c>
      <c r="AA552" s="1">
        <f>IF(AND(ISERROR(IF(ScheduleCompile!V545="Off",0,IF(ScheduleCompile!V545="On",1,IF(ISNUMBER(ScheduleCompile!V545),ScheduleCompile!V545/1,IF(ISTEXT(ScheduleCompile!V545),IF(OR(ISNUMBER(FIND("5F",ScheduleCompile!V545)),ISNUMBER(FIND("0F",ScheduleCompile!V545)),ISNUMBER(FIND("8F",ScheduleCompile!V545)),ISNUMBER(FIND("1F",ScheduleCompile!V545)),ISNUMBER(FIND("2F",ScheduleCompile!V545)),ISNUMBER(FIND("3F",ScheduleCompile!V545)),ISNUMBER(FIND("6F",ScheduleCompile!V545)),ISNUMBER(FIND("7F",ScheduleCompile!V545)),ISNUMBER(FIND("9F",ScheduleCompile!V545)),ISNUMBER(FIND("4F",ScheduleCompile!V545))),VALUE(LEFT(ScheduleCompile!V545,FIND("F",ScheduleCompile!V545)-1)),ScheduleCompile!V545)))))),ISTEXT(ScheduleCompile!#REF!)),"ENDTABLE",IF(ISERROR(IF(ScheduleCompile!V545="Off",0,IF(ScheduleCompile!V545="On",1,IF(ISNUMBER(ScheduleCompile!V545),ScheduleCompile!V545/1,IF(ISTEXT(ScheduleCompile!V545),IF(OR(ISNUMBER(FIND("5F",ScheduleCompile!V545)),ISNUMBER(FIND("0F",ScheduleCompile!V545)),ISNUMBER(FIND("8F",ScheduleCompile!V545)),ISNUMBER(FIND("1F",ScheduleCompile!V545)),ISNUMBER(FIND("2F",ScheduleCompile!V545)),ISNUMBER(FIND("3F",ScheduleCompile!V545)),ISNUMBER(FIND("6F",ScheduleCompile!V545)),ISNUMBER(FIND("7F",ScheduleCompile!V545)),ISNUMBER(FIND("9F",ScheduleCompile!V545)),ISNUMBER(FIND("4F",ScheduleCompile!V545))),VALUE(LEFT(ScheduleCompile!V545,FIND("F",ScheduleCompile!V545)-1)),ScheduleCompile!V545)))))),"",IF(ScheduleCompile!V545="Off",0,IF(ScheduleCompile!V545="On",1,IF(ISNUMBER(ScheduleCompile!V545),ScheduleCompile!V545/1,IF(ISTEXT(ScheduleCompile!V545),IF(OR(ISNUMBER(FIND("5F",ScheduleCompile!V545)),ISNUMBER(FIND("0F",ScheduleCompile!V545)),ISNUMBER(FIND("8F",ScheduleCompile!V545)),ISNUMBER(FIND("1F",ScheduleCompile!V545)),ISNUMBER(FIND("2F",ScheduleCompile!V545)),ISNUMBER(FIND("3F",ScheduleCompile!V545)),ISNUMBER(FIND("6F",ScheduleCompile!V545)),ISNUMBER(FIND("7F",ScheduleCompile!V545)),ISNUMBER(FIND("9F",ScheduleCompile!V545)),ISNUMBER(FIND("4F",ScheduleCompile!V545))),VALUE(LEFT(ScheduleCompile!V545,FIND("F",ScheduleCompile!V545)-1)),ScheduleCompile!V545)))))))</f>
        <v>52.8</v>
      </c>
      <c r="AB552" s="1">
        <f>IF(AND(ISERROR(IF(ScheduleCompile!W545="Off",0,IF(ScheduleCompile!W545="On",1,IF(ISNUMBER(ScheduleCompile!W545),ScheduleCompile!W545/1,IF(ISTEXT(ScheduleCompile!W545),IF(OR(ISNUMBER(FIND("5F",ScheduleCompile!W545)),ISNUMBER(FIND("0F",ScheduleCompile!W545)),ISNUMBER(FIND("8F",ScheduleCompile!W545)),ISNUMBER(FIND("1F",ScheduleCompile!W545)),ISNUMBER(FIND("2F",ScheduleCompile!W545)),ISNUMBER(FIND("3F",ScheduleCompile!W545)),ISNUMBER(FIND("6F",ScheduleCompile!W545)),ISNUMBER(FIND("7F",ScheduleCompile!W545)),ISNUMBER(FIND("9F",ScheduleCompile!W545)),ISNUMBER(FIND("4F",ScheduleCompile!W545))),VALUE(LEFT(ScheduleCompile!W545,FIND("F",ScheduleCompile!W545)-1)),ScheduleCompile!W545)))))),ISTEXT(ScheduleCompile!#REF!)),"ENDTABLE",IF(ISERROR(IF(ScheduleCompile!W545="Off",0,IF(ScheduleCompile!W545="On",1,IF(ISNUMBER(ScheduleCompile!W545),ScheduleCompile!W545/1,IF(ISTEXT(ScheduleCompile!W545),IF(OR(ISNUMBER(FIND("5F",ScheduleCompile!W545)),ISNUMBER(FIND("0F",ScheduleCompile!W545)),ISNUMBER(FIND("8F",ScheduleCompile!W545)),ISNUMBER(FIND("1F",ScheduleCompile!W545)),ISNUMBER(FIND("2F",ScheduleCompile!W545)),ISNUMBER(FIND("3F",ScheduleCompile!W545)),ISNUMBER(FIND("6F",ScheduleCompile!W545)),ISNUMBER(FIND("7F",ScheduleCompile!W545)),ISNUMBER(FIND("9F",ScheduleCompile!W545)),ISNUMBER(FIND("4F",ScheduleCompile!W545))),VALUE(LEFT(ScheduleCompile!W545,FIND("F",ScheduleCompile!W545)-1)),ScheduleCompile!W545)))))),"",IF(ScheduleCompile!W545="Off",0,IF(ScheduleCompile!W545="On",1,IF(ISNUMBER(ScheduleCompile!W545),ScheduleCompile!W545/1,IF(ISTEXT(ScheduleCompile!W545),IF(OR(ISNUMBER(FIND("5F",ScheduleCompile!W545)),ISNUMBER(FIND("0F",ScheduleCompile!W545)),ISNUMBER(FIND("8F",ScheduleCompile!W545)),ISNUMBER(FIND("1F",ScheduleCompile!W545)),ISNUMBER(FIND("2F",ScheduleCompile!W545)),ISNUMBER(FIND("3F",ScheduleCompile!W545)),ISNUMBER(FIND("6F",ScheduleCompile!W545)),ISNUMBER(FIND("7F",ScheduleCompile!W545)),ISNUMBER(FIND("9F",ScheduleCompile!W545)),ISNUMBER(FIND("4F",ScheduleCompile!W545))),VALUE(LEFT(ScheduleCompile!W545,FIND("F",ScheduleCompile!W545)-1)),ScheduleCompile!W545)))))))</f>
        <v>52.8</v>
      </c>
      <c r="AC552" s="1">
        <f>IF(AND(ISERROR(IF(ScheduleCompile!X545="Off",0,IF(ScheduleCompile!X545="On",1,IF(ISNUMBER(ScheduleCompile!X545),ScheduleCompile!X545/1,IF(ISTEXT(ScheduleCompile!X545),IF(OR(ISNUMBER(FIND("5F",ScheduleCompile!X545)),ISNUMBER(FIND("0F",ScheduleCompile!X545)),ISNUMBER(FIND("8F",ScheduleCompile!X545)),ISNUMBER(FIND("1F",ScheduleCompile!X545)),ISNUMBER(FIND("2F",ScheduleCompile!X545)),ISNUMBER(FIND("3F",ScheduleCompile!X545)),ISNUMBER(FIND("6F",ScheduleCompile!X545)),ISNUMBER(FIND("7F",ScheduleCompile!X545)),ISNUMBER(FIND("9F",ScheduleCompile!X545)),ISNUMBER(FIND("4F",ScheduleCompile!X545))),VALUE(LEFT(ScheduleCompile!X545,FIND("F",ScheduleCompile!X545)-1)),ScheduleCompile!X545)))))),ISTEXT(ScheduleCompile!#REF!)),"ENDTABLE",IF(ISERROR(IF(ScheduleCompile!X545="Off",0,IF(ScheduleCompile!X545="On",1,IF(ISNUMBER(ScheduleCompile!X545),ScheduleCompile!X545/1,IF(ISTEXT(ScheduleCompile!X545),IF(OR(ISNUMBER(FIND("5F",ScheduleCompile!X545)),ISNUMBER(FIND("0F",ScheduleCompile!X545)),ISNUMBER(FIND("8F",ScheduleCompile!X545)),ISNUMBER(FIND("1F",ScheduleCompile!X545)),ISNUMBER(FIND("2F",ScheduleCompile!X545)),ISNUMBER(FIND("3F",ScheduleCompile!X545)),ISNUMBER(FIND("6F",ScheduleCompile!X545)),ISNUMBER(FIND("7F",ScheduleCompile!X545)),ISNUMBER(FIND("9F",ScheduleCompile!X545)),ISNUMBER(FIND("4F",ScheduleCompile!X545))),VALUE(LEFT(ScheduleCompile!X545,FIND("F",ScheduleCompile!X545)-1)),ScheduleCompile!X545)))))),"",IF(ScheduleCompile!X545="Off",0,IF(ScheduleCompile!X545="On",1,IF(ISNUMBER(ScheduleCompile!X545),ScheduleCompile!X545/1,IF(ISTEXT(ScheduleCompile!X545),IF(OR(ISNUMBER(FIND("5F",ScheduleCompile!X545)),ISNUMBER(FIND("0F",ScheduleCompile!X545)),ISNUMBER(FIND("8F",ScheduleCompile!X545)),ISNUMBER(FIND("1F",ScheduleCompile!X545)),ISNUMBER(FIND("2F",ScheduleCompile!X545)),ISNUMBER(FIND("3F",ScheduleCompile!X545)),ISNUMBER(FIND("6F",ScheduleCompile!X545)),ISNUMBER(FIND("7F",ScheduleCompile!X545)),ISNUMBER(FIND("9F",ScheduleCompile!X545)),ISNUMBER(FIND("4F",ScheduleCompile!X545))),VALUE(LEFT(ScheduleCompile!X545,FIND("F",ScheduleCompile!X545)-1)),ScheduleCompile!X545)))))))</f>
        <v>52.8</v>
      </c>
      <c r="AD552" s="1">
        <f>IF(AND(ISERROR(IF(ScheduleCompile!Y545="Off",0,IF(ScheduleCompile!Y545="On",1,IF(ISNUMBER(ScheduleCompile!Y545),ScheduleCompile!Y545/1,IF(ISTEXT(ScheduleCompile!Y545),IF(OR(ISNUMBER(FIND("5F",ScheduleCompile!Y545)),ISNUMBER(FIND("0F",ScheduleCompile!Y545)),ISNUMBER(FIND("8F",ScheduleCompile!Y545)),ISNUMBER(FIND("1F",ScheduleCompile!Y545)),ISNUMBER(FIND("2F",ScheduleCompile!Y545)),ISNUMBER(FIND("3F",ScheduleCompile!Y545)),ISNUMBER(FIND("6F",ScheduleCompile!Y545)),ISNUMBER(FIND("7F",ScheduleCompile!Y545)),ISNUMBER(FIND("9F",ScheduleCompile!Y545)),ISNUMBER(FIND("4F",ScheduleCompile!Y545))),VALUE(LEFT(ScheduleCompile!Y545,FIND("F",ScheduleCompile!Y545)-1)),ScheduleCompile!Y545)))))),ISTEXT(ScheduleCompile!#REF!)),"ENDTABLE",IF(ISERROR(IF(ScheduleCompile!Y545="Off",0,IF(ScheduleCompile!Y545="On",1,IF(ISNUMBER(ScheduleCompile!Y545),ScheduleCompile!Y545/1,IF(ISTEXT(ScheduleCompile!Y545),IF(OR(ISNUMBER(FIND("5F",ScheduleCompile!Y545)),ISNUMBER(FIND("0F",ScheduleCompile!Y545)),ISNUMBER(FIND("8F",ScheduleCompile!Y545)),ISNUMBER(FIND("1F",ScheduleCompile!Y545)),ISNUMBER(FIND("2F",ScheduleCompile!Y545)),ISNUMBER(FIND("3F",ScheduleCompile!Y545)),ISNUMBER(FIND("6F",ScheduleCompile!Y545)),ISNUMBER(FIND("7F",ScheduleCompile!Y545)),ISNUMBER(FIND("9F",ScheduleCompile!Y545)),ISNUMBER(FIND("4F",ScheduleCompile!Y545))),VALUE(LEFT(ScheduleCompile!Y545,FIND("F",ScheduleCompile!Y545)-1)),ScheduleCompile!Y545)))))),"",IF(ScheduleCompile!Y545="Off",0,IF(ScheduleCompile!Y545="On",1,IF(ISNUMBER(ScheduleCompile!Y545),ScheduleCompile!Y545/1,IF(ISTEXT(ScheduleCompile!Y545),IF(OR(ISNUMBER(FIND("5F",ScheduleCompile!Y545)),ISNUMBER(FIND("0F",ScheduleCompile!Y545)),ISNUMBER(FIND("8F",ScheduleCompile!Y545)),ISNUMBER(FIND("1F",ScheduleCompile!Y545)),ISNUMBER(FIND("2F",ScheduleCompile!Y545)),ISNUMBER(FIND("3F",ScheduleCompile!Y545)),ISNUMBER(FIND("6F",ScheduleCompile!Y545)),ISNUMBER(FIND("7F",ScheduleCompile!Y545)),ISNUMBER(FIND("9F",ScheduleCompile!Y545)),ISNUMBER(FIND("4F",ScheduleCompile!Y545))),VALUE(LEFT(ScheduleCompile!Y545,FIND("F",ScheduleCompile!Y545)-1)),ScheduleCompile!Y545)))))))</f>
        <v>52.8</v>
      </c>
    </row>
    <row r="553" spans="1:30" x14ac:dyDescent="0.25">
      <c r="A553" t="str">
        <f t="shared" si="35"/>
        <v>SchDay "WaterMainCZ02May"  Type = "Temperature" Hr = (52.7, 52.7, 52.7, 52.7, 52.7, 52.7, 52.7, 52.7, 52.7, 52.7, 52.7, 52.7, 52.7, 52.7, 52.7, 52.7, 52.7, 52.7, 52.7, 52.7, 52.7, 52.7, 52.7, 52.7) ..</v>
      </c>
      <c r="B553" s="1" t="s">
        <v>623</v>
      </c>
      <c r="C553" t="str">
        <f t="shared" si="36"/>
        <v xml:space="preserve">SchDay "WaterMainCZ02May"  Type = "Temperature" Hr = </v>
      </c>
      <c r="D553" t="str">
        <f t="shared" si="37"/>
        <v>(52.7, 52.7, 52.7, 52.7, 52.7, 52.7, 52.7, 52.7, 52.7, 52.7, 52.7, 52.7, 52.7, 52.7, 52.7, 52.7, 52.7, 52.7, 52.7, 52.7, 52.7, 52.7, 52.7, 52.7) ..</v>
      </c>
      <c r="E553" s="30" t="str">
        <f>ScheduleCompile!A546</f>
        <v>WaterMainCZ02May</v>
      </c>
      <c r="F553" t="str">
        <f t="shared" si="38"/>
        <v>Temperature</v>
      </c>
      <c r="G553" s="1">
        <f>IF(AND(ISERROR(IF(ScheduleCompile!B546="Off",0,IF(ScheduleCompile!B546="On",1,IF(ISNUMBER(ScheduleCompile!B546),ScheduleCompile!B546/1,IF(ISTEXT(ScheduleCompile!B546),IF(OR(ISNUMBER(FIND("5F",ScheduleCompile!B546)),ISNUMBER(FIND("0F",ScheduleCompile!B546)),ISNUMBER(FIND("8F",ScheduleCompile!B546)),ISNUMBER(FIND("1F",ScheduleCompile!B546)),ISNUMBER(FIND("2F",ScheduleCompile!B546)),ISNUMBER(FIND("3F",ScheduleCompile!B546)),ISNUMBER(FIND("6F",ScheduleCompile!B546)),ISNUMBER(FIND("7F",ScheduleCompile!B546)),ISNUMBER(FIND("9F",ScheduleCompile!B546)),ISNUMBER(FIND("4F",ScheduleCompile!B546))),VALUE(LEFT(ScheduleCompile!B546,FIND("F",ScheduleCompile!B546)-1)),ScheduleCompile!B546)))))),ISTEXT(ScheduleCompile!#REF!)),"ENDTABLE",IF(ISERROR(IF(ScheduleCompile!B546="Off",0,IF(ScheduleCompile!B546="On",1,IF(ISNUMBER(ScheduleCompile!B546),ScheduleCompile!B546/1,IF(ISTEXT(ScheduleCompile!B546),IF(OR(ISNUMBER(FIND("5F",ScheduleCompile!B546)),ISNUMBER(FIND("0F",ScheduleCompile!B546)),ISNUMBER(FIND("8F",ScheduleCompile!B546)),ISNUMBER(FIND("1F",ScheduleCompile!B546)),ISNUMBER(FIND("2F",ScheduleCompile!B546)),ISNUMBER(FIND("3F",ScheduleCompile!B546)),ISNUMBER(FIND("6F",ScheduleCompile!B546)),ISNUMBER(FIND("7F",ScheduleCompile!B546)),ISNUMBER(FIND("9F",ScheduleCompile!B546)),ISNUMBER(FIND("4F",ScheduleCompile!B546))),VALUE(LEFT(ScheduleCompile!B546,FIND("F",ScheduleCompile!B546)-1)),ScheduleCompile!B546)))))),"",IF(ScheduleCompile!B546="Off",0,IF(ScheduleCompile!B546="On",1,IF(ISNUMBER(ScheduleCompile!B546),ScheduleCompile!B546/1,IF(ISTEXT(ScheduleCompile!B546),IF(OR(ISNUMBER(FIND("5F",ScheduleCompile!B546)),ISNUMBER(FIND("0F",ScheduleCompile!B546)),ISNUMBER(FIND("8F",ScheduleCompile!B546)),ISNUMBER(FIND("1F",ScheduleCompile!B546)),ISNUMBER(FIND("2F",ScheduleCompile!B546)),ISNUMBER(FIND("3F",ScheduleCompile!B546)),ISNUMBER(FIND("6F",ScheduleCompile!B546)),ISNUMBER(FIND("7F",ScheduleCompile!B546)),ISNUMBER(FIND("9F",ScheduleCompile!B546)),ISNUMBER(FIND("4F",ScheduleCompile!B546))),VALUE(LEFT(ScheduleCompile!B546,FIND("F",ScheduleCompile!B546)-1)),ScheduleCompile!B546)))))))</f>
        <v>52.7</v>
      </c>
      <c r="H553" s="1">
        <f>IF(AND(ISERROR(IF(ScheduleCompile!C546="Off",0,IF(ScheduleCompile!C546="On",1,IF(ISNUMBER(ScheduleCompile!C546),ScheduleCompile!C546/1,IF(ISTEXT(ScheduleCompile!C546),IF(OR(ISNUMBER(FIND("5F",ScheduleCompile!C546)),ISNUMBER(FIND("0F",ScheduleCompile!C546)),ISNUMBER(FIND("8F",ScheduleCompile!C546)),ISNUMBER(FIND("1F",ScheduleCompile!C546)),ISNUMBER(FIND("2F",ScheduleCompile!C546)),ISNUMBER(FIND("3F",ScheduleCompile!C546)),ISNUMBER(FIND("6F",ScheduleCompile!C546)),ISNUMBER(FIND("7F",ScheduleCompile!C546)),ISNUMBER(FIND("9F",ScheduleCompile!C546)),ISNUMBER(FIND("4F",ScheduleCompile!C546))),VALUE(LEFT(ScheduleCompile!C546,FIND("F",ScheduleCompile!C546)-1)),ScheduleCompile!C546)))))),ISTEXT(ScheduleCompile!#REF!)),"ENDTABLE",IF(ISERROR(IF(ScheduleCompile!C546="Off",0,IF(ScheduleCompile!C546="On",1,IF(ISNUMBER(ScheduleCompile!C546),ScheduleCompile!C546/1,IF(ISTEXT(ScheduleCompile!C546),IF(OR(ISNUMBER(FIND("5F",ScheduleCompile!C546)),ISNUMBER(FIND("0F",ScheduleCompile!C546)),ISNUMBER(FIND("8F",ScheduleCompile!C546)),ISNUMBER(FIND("1F",ScheduleCompile!C546)),ISNUMBER(FIND("2F",ScheduleCompile!C546)),ISNUMBER(FIND("3F",ScheduleCompile!C546)),ISNUMBER(FIND("6F",ScheduleCompile!C546)),ISNUMBER(FIND("7F",ScheduleCompile!C546)),ISNUMBER(FIND("9F",ScheduleCompile!C546)),ISNUMBER(FIND("4F",ScheduleCompile!C546))),VALUE(LEFT(ScheduleCompile!C546,FIND("F",ScheduleCompile!C546)-1)),ScheduleCompile!C546)))))),"",IF(ScheduleCompile!C546="Off",0,IF(ScheduleCompile!C546="On",1,IF(ISNUMBER(ScheduleCompile!C546),ScheduleCompile!C546/1,IF(ISTEXT(ScheduleCompile!C546),IF(OR(ISNUMBER(FIND("5F",ScheduleCompile!C546)),ISNUMBER(FIND("0F",ScheduleCompile!C546)),ISNUMBER(FIND("8F",ScheduleCompile!C546)),ISNUMBER(FIND("1F",ScheduleCompile!C546)),ISNUMBER(FIND("2F",ScheduleCompile!C546)),ISNUMBER(FIND("3F",ScheduleCompile!C546)),ISNUMBER(FIND("6F",ScheduleCompile!C546)),ISNUMBER(FIND("7F",ScheduleCompile!C546)),ISNUMBER(FIND("9F",ScheduleCompile!C546)),ISNUMBER(FIND("4F",ScheduleCompile!C546))),VALUE(LEFT(ScheduleCompile!C546,FIND("F",ScheduleCompile!C546)-1)),ScheduleCompile!C546)))))))</f>
        <v>52.7</v>
      </c>
      <c r="I553" s="1">
        <f>IF(AND(ISERROR(IF(ScheduleCompile!D546="Off",0,IF(ScheduleCompile!D546="On",1,IF(ISNUMBER(ScheduleCompile!D546),ScheduleCompile!D546/1,IF(ISTEXT(ScheduleCompile!D546),IF(OR(ISNUMBER(FIND("5F",ScheduleCompile!D546)),ISNUMBER(FIND("0F",ScheduleCompile!D546)),ISNUMBER(FIND("8F",ScheduleCompile!D546)),ISNUMBER(FIND("1F",ScheduleCompile!D546)),ISNUMBER(FIND("2F",ScheduleCompile!D546)),ISNUMBER(FIND("3F",ScheduleCompile!D546)),ISNUMBER(FIND("6F",ScheduleCompile!D546)),ISNUMBER(FIND("7F",ScheduleCompile!D546)),ISNUMBER(FIND("9F",ScheduleCompile!D546)),ISNUMBER(FIND("4F",ScheduleCompile!D546))),VALUE(LEFT(ScheduleCompile!D546,FIND("F",ScheduleCompile!D546)-1)),ScheduleCompile!D546)))))),ISTEXT(ScheduleCompile!#REF!)),"ENDTABLE",IF(ISERROR(IF(ScheduleCompile!D546="Off",0,IF(ScheduleCompile!D546="On",1,IF(ISNUMBER(ScheduleCompile!D546),ScheduleCompile!D546/1,IF(ISTEXT(ScheduleCompile!D546),IF(OR(ISNUMBER(FIND("5F",ScheduleCompile!D546)),ISNUMBER(FIND("0F",ScheduleCompile!D546)),ISNUMBER(FIND("8F",ScheduleCompile!D546)),ISNUMBER(FIND("1F",ScheduleCompile!D546)),ISNUMBER(FIND("2F",ScheduleCompile!D546)),ISNUMBER(FIND("3F",ScheduleCompile!D546)),ISNUMBER(FIND("6F",ScheduleCompile!D546)),ISNUMBER(FIND("7F",ScheduleCompile!D546)),ISNUMBER(FIND("9F",ScheduleCompile!D546)),ISNUMBER(FIND("4F",ScheduleCompile!D546))),VALUE(LEFT(ScheduleCompile!D546,FIND("F",ScheduleCompile!D546)-1)),ScheduleCompile!D546)))))),"",IF(ScheduleCompile!D546="Off",0,IF(ScheduleCompile!D546="On",1,IF(ISNUMBER(ScheduleCompile!D546),ScheduleCompile!D546/1,IF(ISTEXT(ScheduleCompile!D546),IF(OR(ISNUMBER(FIND("5F",ScheduleCompile!D546)),ISNUMBER(FIND("0F",ScheduleCompile!D546)),ISNUMBER(FIND("8F",ScheduleCompile!D546)),ISNUMBER(FIND("1F",ScheduleCompile!D546)),ISNUMBER(FIND("2F",ScheduleCompile!D546)),ISNUMBER(FIND("3F",ScheduleCompile!D546)),ISNUMBER(FIND("6F",ScheduleCompile!D546)),ISNUMBER(FIND("7F",ScheduleCompile!D546)),ISNUMBER(FIND("9F",ScheduleCompile!D546)),ISNUMBER(FIND("4F",ScheduleCompile!D546))),VALUE(LEFT(ScheduleCompile!D546,FIND("F",ScheduleCompile!D546)-1)),ScheduleCompile!D546)))))))</f>
        <v>52.7</v>
      </c>
      <c r="J553" s="1">
        <f>IF(AND(ISERROR(IF(ScheduleCompile!E546="Off",0,IF(ScheduleCompile!E546="On",1,IF(ISNUMBER(ScheduleCompile!E546),ScheduleCompile!E546/1,IF(ISTEXT(ScheduleCompile!E546),IF(OR(ISNUMBER(FIND("5F",ScheduleCompile!E546)),ISNUMBER(FIND("0F",ScheduleCompile!E546)),ISNUMBER(FIND("8F",ScheduleCompile!E546)),ISNUMBER(FIND("1F",ScheduleCompile!E546)),ISNUMBER(FIND("2F",ScheduleCompile!E546)),ISNUMBER(FIND("3F",ScheduleCompile!E546)),ISNUMBER(FIND("6F",ScheduleCompile!E546)),ISNUMBER(FIND("7F",ScheduleCompile!E546)),ISNUMBER(FIND("9F",ScheduleCompile!E546)),ISNUMBER(FIND("4F",ScheduleCompile!E546))),VALUE(LEFT(ScheduleCompile!E546,FIND("F",ScheduleCompile!E546)-1)),ScheduleCompile!E546)))))),ISTEXT(ScheduleCompile!#REF!)),"ENDTABLE",IF(ISERROR(IF(ScheduleCompile!E546="Off",0,IF(ScheduleCompile!E546="On",1,IF(ISNUMBER(ScheduleCompile!E546),ScheduleCompile!E546/1,IF(ISTEXT(ScheduleCompile!E546),IF(OR(ISNUMBER(FIND("5F",ScheduleCompile!E546)),ISNUMBER(FIND("0F",ScheduleCompile!E546)),ISNUMBER(FIND("8F",ScheduleCompile!E546)),ISNUMBER(FIND("1F",ScheduleCompile!E546)),ISNUMBER(FIND("2F",ScheduleCompile!E546)),ISNUMBER(FIND("3F",ScheduleCompile!E546)),ISNUMBER(FIND("6F",ScheduleCompile!E546)),ISNUMBER(FIND("7F",ScheduleCompile!E546)),ISNUMBER(FIND("9F",ScheduleCompile!E546)),ISNUMBER(FIND("4F",ScheduleCompile!E546))),VALUE(LEFT(ScheduleCompile!E546,FIND("F",ScheduleCompile!E546)-1)),ScheduleCompile!E546)))))),"",IF(ScheduleCompile!E546="Off",0,IF(ScheduleCompile!E546="On",1,IF(ISNUMBER(ScheduleCompile!E546),ScheduleCompile!E546/1,IF(ISTEXT(ScheduleCompile!E546),IF(OR(ISNUMBER(FIND("5F",ScheduleCompile!E546)),ISNUMBER(FIND("0F",ScheduleCompile!E546)),ISNUMBER(FIND("8F",ScheduleCompile!E546)),ISNUMBER(FIND("1F",ScheduleCompile!E546)),ISNUMBER(FIND("2F",ScheduleCompile!E546)),ISNUMBER(FIND("3F",ScheduleCompile!E546)),ISNUMBER(FIND("6F",ScheduleCompile!E546)),ISNUMBER(FIND("7F",ScheduleCompile!E546)),ISNUMBER(FIND("9F",ScheduleCompile!E546)),ISNUMBER(FIND("4F",ScheduleCompile!E546))),VALUE(LEFT(ScheduleCompile!E546,FIND("F",ScheduleCompile!E546)-1)),ScheduleCompile!E546)))))))</f>
        <v>52.7</v>
      </c>
      <c r="K553" s="1">
        <f>IF(AND(ISERROR(IF(ScheduleCompile!F546="Off",0,IF(ScheduleCompile!F546="On",1,IF(ISNUMBER(ScheduleCompile!F546),ScheduleCompile!F546/1,IF(ISTEXT(ScheduleCompile!F546),IF(OR(ISNUMBER(FIND("5F",ScheduleCompile!F546)),ISNUMBER(FIND("0F",ScheduleCompile!F546)),ISNUMBER(FIND("8F",ScheduleCompile!F546)),ISNUMBER(FIND("1F",ScheduleCompile!F546)),ISNUMBER(FIND("2F",ScheduleCompile!F546)),ISNUMBER(FIND("3F",ScheduleCompile!F546)),ISNUMBER(FIND("6F",ScheduleCompile!F546)),ISNUMBER(FIND("7F",ScheduleCompile!F546)),ISNUMBER(FIND("9F",ScheduleCompile!F546)),ISNUMBER(FIND("4F",ScheduleCompile!F546))),VALUE(LEFT(ScheduleCompile!F546,FIND("F",ScheduleCompile!F546)-1)),ScheduleCompile!F546)))))),ISTEXT(ScheduleCompile!#REF!)),"ENDTABLE",IF(ISERROR(IF(ScheduleCompile!F546="Off",0,IF(ScheduleCompile!F546="On",1,IF(ISNUMBER(ScheduleCompile!F546),ScheduleCompile!F546/1,IF(ISTEXT(ScheduleCompile!F546),IF(OR(ISNUMBER(FIND("5F",ScheduleCompile!F546)),ISNUMBER(FIND("0F",ScheduleCompile!F546)),ISNUMBER(FIND("8F",ScheduleCompile!F546)),ISNUMBER(FIND("1F",ScheduleCompile!F546)),ISNUMBER(FIND("2F",ScheduleCompile!F546)),ISNUMBER(FIND("3F",ScheduleCompile!F546)),ISNUMBER(FIND("6F",ScheduleCompile!F546)),ISNUMBER(FIND("7F",ScheduleCompile!F546)),ISNUMBER(FIND("9F",ScheduleCompile!F546)),ISNUMBER(FIND("4F",ScheduleCompile!F546))),VALUE(LEFT(ScheduleCompile!F546,FIND("F",ScheduleCompile!F546)-1)),ScheduleCompile!F546)))))),"",IF(ScheduleCompile!F546="Off",0,IF(ScheduleCompile!F546="On",1,IF(ISNUMBER(ScheduleCompile!F546),ScheduleCompile!F546/1,IF(ISTEXT(ScheduleCompile!F546),IF(OR(ISNUMBER(FIND("5F",ScheduleCompile!F546)),ISNUMBER(FIND("0F",ScheduleCompile!F546)),ISNUMBER(FIND("8F",ScheduleCompile!F546)),ISNUMBER(FIND("1F",ScheduleCompile!F546)),ISNUMBER(FIND("2F",ScheduleCompile!F546)),ISNUMBER(FIND("3F",ScheduleCompile!F546)),ISNUMBER(FIND("6F",ScheduleCompile!F546)),ISNUMBER(FIND("7F",ScheduleCompile!F546)),ISNUMBER(FIND("9F",ScheduleCompile!F546)),ISNUMBER(FIND("4F",ScheduleCompile!F546))),VALUE(LEFT(ScheduleCompile!F546,FIND("F",ScheduleCompile!F546)-1)),ScheduleCompile!F546)))))))</f>
        <v>52.7</v>
      </c>
      <c r="L553" s="1">
        <f>IF(AND(ISERROR(IF(ScheduleCompile!G546="Off",0,IF(ScheduleCompile!G546="On",1,IF(ISNUMBER(ScheduleCompile!G546),ScheduleCompile!G546/1,IF(ISTEXT(ScheduleCompile!G546),IF(OR(ISNUMBER(FIND("5F",ScheduleCompile!G546)),ISNUMBER(FIND("0F",ScheduleCompile!G546)),ISNUMBER(FIND("8F",ScheduleCompile!G546)),ISNUMBER(FIND("1F",ScheduleCompile!G546)),ISNUMBER(FIND("2F",ScheduleCompile!G546)),ISNUMBER(FIND("3F",ScheduleCompile!G546)),ISNUMBER(FIND("6F",ScheduleCompile!G546)),ISNUMBER(FIND("7F",ScheduleCompile!G546)),ISNUMBER(FIND("9F",ScheduleCompile!G546)),ISNUMBER(FIND("4F",ScheduleCompile!G546))),VALUE(LEFT(ScheduleCompile!G546,FIND("F",ScheduleCompile!G546)-1)),ScheduleCompile!G546)))))),ISTEXT(ScheduleCompile!#REF!)),"ENDTABLE",IF(ISERROR(IF(ScheduleCompile!G546="Off",0,IF(ScheduleCompile!G546="On",1,IF(ISNUMBER(ScheduleCompile!G546),ScheduleCompile!G546/1,IF(ISTEXT(ScheduleCompile!G546),IF(OR(ISNUMBER(FIND("5F",ScheduleCompile!G546)),ISNUMBER(FIND("0F",ScheduleCompile!G546)),ISNUMBER(FIND("8F",ScheduleCompile!G546)),ISNUMBER(FIND("1F",ScheduleCompile!G546)),ISNUMBER(FIND("2F",ScheduleCompile!G546)),ISNUMBER(FIND("3F",ScheduleCompile!G546)),ISNUMBER(FIND("6F",ScheduleCompile!G546)),ISNUMBER(FIND("7F",ScheduleCompile!G546)),ISNUMBER(FIND("9F",ScheduleCompile!G546)),ISNUMBER(FIND("4F",ScheduleCompile!G546))),VALUE(LEFT(ScheduleCompile!G546,FIND("F",ScheduleCompile!G546)-1)),ScheduleCompile!G546)))))),"",IF(ScheduleCompile!G546="Off",0,IF(ScheduleCompile!G546="On",1,IF(ISNUMBER(ScheduleCompile!G546),ScheduleCompile!G546/1,IF(ISTEXT(ScheduleCompile!G546),IF(OR(ISNUMBER(FIND("5F",ScheduleCompile!G546)),ISNUMBER(FIND("0F",ScheduleCompile!G546)),ISNUMBER(FIND("8F",ScheduleCompile!G546)),ISNUMBER(FIND("1F",ScheduleCompile!G546)),ISNUMBER(FIND("2F",ScheduleCompile!G546)),ISNUMBER(FIND("3F",ScheduleCompile!G546)),ISNUMBER(FIND("6F",ScheduleCompile!G546)),ISNUMBER(FIND("7F",ScheduleCompile!G546)),ISNUMBER(FIND("9F",ScheduleCompile!G546)),ISNUMBER(FIND("4F",ScheduleCompile!G546))),VALUE(LEFT(ScheduleCompile!G546,FIND("F",ScheduleCompile!G546)-1)),ScheduleCompile!G546)))))))</f>
        <v>52.7</v>
      </c>
      <c r="M553" s="1">
        <f>IF(AND(ISERROR(IF(ScheduleCompile!H546="Off",0,IF(ScheduleCompile!H546="On",1,IF(ISNUMBER(ScheduleCompile!H546),ScheduleCompile!H546/1,IF(ISTEXT(ScheduleCompile!H546),IF(OR(ISNUMBER(FIND("5F",ScheduleCompile!H546)),ISNUMBER(FIND("0F",ScheduleCompile!H546)),ISNUMBER(FIND("8F",ScheduleCompile!H546)),ISNUMBER(FIND("1F",ScheduleCompile!H546)),ISNUMBER(FIND("2F",ScheduleCompile!H546)),ISNUMBER(FIND("3F",ScheduleCompile!H546)),ISNUMBER(FIND("6F",ScheduleCompile!H546)),ISNUMBER(FIND("7F",ScheduleCompile!H546)),ISNUMBER(FIND("9F",ScheduleCompile!H546)),ISNUMBER(FIND("4F",ScheduleCompile!H546))),VALUE(LEFT(ScheduleCompile!H546,FIND("F",ScheduleCompile!H546)-1)),ScheduleCompile!H546)))))),ISTEXT(ScheduleCompile!#REF!)),"ENDTABLE",IF(ISERROR(IF(ScheduleCompile!H546="Off",0,IF(ScheduleCompile!H546="On",1,IF(ISNUMBER(ScheduleCompile!H546),ScheduleCompile!H546/1,IF(ISTEXT(ScheduleCompile!H546),IF(OR(ISNUMBER(FIND("5F",ScheduleCompile!H546)),ISNUMBER(FIND("0F",ScheduleCompile!H546)),ISNUMBER(FIND("8F",ScheduleCompile!H546)),ISNUMBER(FIND("1F",ScheduleCompile!H546)),ISNUMBER(FIND("2F",ScheduleCompile!H546)),ISNUMBER(FIND("3F",ScheduleCompile!H546)),ISNUMBER(FIND("6F",ScheduleCompile!H546)),ISNUMBER(FIND("7F",ScheduleCompile!H546)),ISNUMBER(FIND("9F",ScheduleCompile!H546)),ISNUMBER(FIND("4F",ScheduleCompile!H546))),VALUE(LEFT(ScheduleCompile!H546,FIND("F",ScheduleCompile!H546)-1)),ScheduleCompile!H546)))))),"",IF(ScheduleCompile!H546="Off",0,IF(ScheduleCompile!H546="On",1,IF(ISNUMBER(ScheduleCompile!H546),ScheduleCompile!H546/1,IF(ISTEXT(ScheduleCompile!H546),IF(OR(ISNUMBER(FIND("5F",ScheduleCompile!H546)),ISNUMBER(FIND("0F",ScheduleCompile!H546)),ISNUMBER(FIND("8F",ScheduleCompile!H546)),ISNUMBER(FIND("1F",ScheduleCompile!H546)),ISNUMBER(FIND("2F",ScheduleCompile!H546)),ISNUMBER(FIND("3F",ScheduleCompile!H546)),ISNUMBER(FIND("6F",ScheduleCompile!H546)),ISNUMBER(FIND("7F",ScheduleCompile!H546)),ISNUMBER(FIND("9F",ScheduleCompile!H546)),ISNUMBER(FIND("4F",ScheduleCompile!H546))),VALUE(LEFT(ScheduleCompile!H546,FIND("F",ScheduleCompile!H546)-1)),ScheduleCompile!H546)))))))</f>
        <v>52.7</v>
      </c>
      <c r="N553" s="1">
        <f>IF(AND(ISERROR(IF(ScheduleCompile!I546="Off",0,IF(ScheduleCompile!I546="On",1,IF(ISNUMBER(ScheduleCompile!I546),ScheduleCompile!I546/1,IF(ISTEXT(ScheduleCompile!I546),IF(OR(ISNUMBER(FIND("5F",ScheduleCompile!I546)),ISNUMBER(FIND("0F",ScheduleCompile!I546)),ISNUMBER(FIND("8F",ScheduleCompile!I546)),ISNUMBER(FIND("1F",ScheduleCompile!I546)),ISNUMBER(FIND("2F",ScheduleCompile!I546)),ISNUMBER(FIND("3F",ScheduleCompile!I546)),ISNUMBER(FIND("6F",ScheduleCompile!I546)),ISNUMBER(FIND("7F",ScheduleCompile!I546)),ISNUMBER(FIND("9F",ScheduleCompile!I546)),ISNUMBER(FIND("4F",ScheduleCompile!I546))),VALUE(LEFT(ScheduleCompile!I546,FIND("F",ScheduleCompile!I546)-1)),ScheduleCompile!I546)))))),ISTEXT(ScheduleCompile!#REF!)),"ENDTABLE",IF(ISERROR(IF(ScheduleCompile!I546="Off",0,IF(ScheduleCompile!I546="On",1,IF(ISNUMBER(ScheduleCompile!I546),ScheduleCompile!I546/1,IF(ISTEXT(ScheduleCompile!I546),IF(OR(ISNUMBER(FIND("5F",ScheduleCompile!I546)),ISNUMBER(FIND("0F",ScheduleCompile!I546)),ISNUMBER(FIND("8F",ScheduleCompile!I546)),ISNUMBER(FIND("1F",ScheduleCompile!I546)),ISNUMBER(FIND("2F",ScheduleCompile!I546)),ISNUMBER(FIND("3F",ScheduleCompile!I546)),ISNUMBER(FIND("6F",ScheduleCompile!I546)),ISNUMBER(FIND("7F",ScheduleCompile!I546)),ISNUMBER(FIND("9F",ScheduleCompile!I546)),ISNUMBER(FIND("4F",ScheduleCompile!I546))),VALUE(LEFT(ScheduleCompile!I546,FIND("F",ScheduleCompile!I546)-1)),ScheduleCompile!I546)))))),"",IF(ScheduleCompile!I546="Off",0,IF(ScheduleCompile!I546="On",1,IF(ISNUMBER(ScheduleCompile!I546),ScheduleCompile!I546/1,IF(ISTEXT(ScheduleCompile!I546),IF(OR(ISNUMBER(FIND("5F",ScheduleCompile!I546)),ISNUMBER(FIND("0F",ScheduleCompile!I546)),ISNUMBER(FIND("8F",ScheduleCompile!I546)),ISNUMBER(FIND("1F",ScheduleCompile!I546)),ISNUMBER(FIND("2F",ScheduleCompile!I546)),ISNUMBER(FIND("3F",ScheduleCompile!I546)),ISNUMBER(FIND("6F",ScheduleCompile!I546)),ISNUMBER(FIND("7F",ScheduleCompile!I546)),ISNUMBER(FIND("9F",ScheduleCompile!I546)),ISNUMBER(FIND("4F",ScheduleCompile!I546))),VALUE(LEFT(ScheduleCompile!I546,FIND("F",ScheduleCompile!I546)-1)),ScheduleCompile!I546)))))))</f>
        <v>52.7</v>
      </c>
      <c r="O553" s="1">
        <f>IF(AND(ISERROR(IF(ScheduleCompile!J546="Off",0,IF(ScheduleCompile!J546="On",1,IF(ISNUMBER(ScheduleCompile!J546),ScheduleCompile!J546/1,IF(ISTEXT(ScheduleCompile!J546),IF(OR(ISNUMBER(FIND("5F",ScheduleCompile!J546)),ISNUMBER(FIND("0F",ScheduleCompile!J546)),ISNUMBER(FIND("8F",ScheduleCompile!J546)),ISNUMBER(FIND("1F",ScheduleCompile!J546)),ISNUMBER(FIND("2F",ScheduleCompile!J546)),ISNUMBER(FIND("3F",ScheduleCompile!J546)),ISNUMBER(FIND("6F",ScheduleCompile!J546)),ISNUMBER(FIND("7F",ScheduleCompile!J546)),ISNUMBER(FIND("9F",ScheduleCompile!J546)),ISNUMBER(FIND("4F",ScheduleCompile!J546))),VALUE(LEFT(ScheduleCompile!J546,FIND("F",ScheduleCompile!J546)-1)),ScheduleCompile!J546)))))),ISTEXT(ScheduleCompile!#REF!)),"ENDTABLE",IF(ISERROR(IF(ScheduleCompile!J546="Off",0,IF(ScheduleCompile!J546="On",1,IF(ISNUMBER(ScheduleCompile!J546),ScheduleCompile!J546/1,IF(ISTEXT(ScheduleCompile!J546),IF(OR(ISNUMBER(FIND("5F",ScheduleCompile!J546)),ISNUMBER(FIND("0F",ScheduleCompile!J546)),ISNUMBER(FIND("8F",ScheduleCompile!J546)),ISNUMBER(FIND("1F",ScheduleCompile!J546)),ISNUMBER(FIND("2F",ScheduleCompile!J546)),ISNUMBER(FIND("3F",ScheduleCompile!J546)),ISNUMBER(FIND("6F",ScheduleCompile!J546)),ISNUMBER(FIND("7F",ScheduleCompile!J546)),ISNUMBER(FIND("9F",ScheduleCompile!J546)),ISNUMBER(FIND("4F",ScheduleCompile!J546))),VALUE(LEFT(ScheduleCompile!J546,FIND("F",ScheduleCompile!J546)-1)),ScheduleCompile!J546)))))),"",IF(ScheduleCompile!J546="Off",0,IF(ScheduleCompile!J546="On",1,IF(ISNUMBER(ScheduleCompile!J546),ScheduleCompile!J546/1,IF(ISTEXT(ScheduleCompile!J546),IF(OR(ISNUMBER(FIND("5F",ScheduleCompile!J546)),ISNUMBER(FIND("0F",ScheduleCompile!J546)),ISNUMBER(FIND("8F",ScheduleCompile!J546)),ISNUMBER(FIND("1F",ScheduleCompile!J546)),ISNUMBER(FIND("2F",ScheduleCompile!J546)),ISNUMBER(FIND("3F",ScheduleCompile!J546)),ISNUMBER(FIND("6F",ScheduleCompile!J546)),ISNUMBER(FIND("7F",ScheduleCompile!J546)),ISNUMBER(FIND("9F",ScheduleCompile!J546)),ISNUMBER(FIND("4F",ScheduleCompile!J546))),VALUE(LEFT(ScheduleCompile!J546,FIND("F",ScheduleCompile!J546)-1)),ScheduleCompile!J546)))))))</f>
        <v>52.7</v>
      </c>
      <c r="P553" s="1">
        <f>IF(AND(ISERROR(IF(ScheduleCompile!K546="Off",0,IF(ScheduleCompile!K546="On",1,IF(ISNUMBER(ScheduleCompile!K546),ScheduleCompile!K546/1,IF(ISTEXT(ScheduleCompile!K546),IF(OR(ISNUMBER(FIND("5F",ScheduleCompile!K546)),ISNUMBER(FIND("0F",ScheduleCompile!K546)),ISNUMBER(FIND("8F",ScheduleCompile!K546)),ISNUMBER(FIND("1F",ScheduleCompile!K546)),ISNUMBER(FIND("2F",ScheduleCompile!K546)),ISNUMBER(FIND("3F",ScheduleCompile!K546)),ISNUMBER(FIND("6F",ScheduleCompile!K546)),ISNUMBER(FIND("7F",ScheduleCompile!K546)),ISNUMBER(FIND("9F",ScheduleCompile!K546)),ISNUMBER(FIND("4F",ScheduleCompile!K546))),VALUE(LEFT(ScheduleCompile!K546,FIND("F",ScheduleCompile!K546)-1)),ScheduleCompile!K546)))))),ISTEXT(ScheduleCompile!#REF!)),"ENDTABLE",IF(ISERROR(IF(ScheduleCompile!K546="Off",0,IF(ScheduleCompile!K546="On",1,IF(ISNUMBER(ScheduleCompile!K546),ScheduleCompile!K546/1,IF(ISTEXT(ScheduleCompile!K546),IF(OR(ISNUMBER(FIND("5F",ScheduleCompile!K546)),ISNUMBER(FIND("0F",ScheduleCompile!K546)),ISNUMBER(FIND("8F",ScheduleCompile!K546)),ISNUMBER(FIND("1F",ScheduleCompile!K546)),ISNUMBER(FIND("2F",ScheduleCompile!K546)),ISNUMBER(FIND("3F",ScheduleCompile!K546)),ISNUMBER(FIND("6F",ScheduleCompile!K546)),ISNUMBER(FIND("7F",ScheduleCompile!K546)),ISNUMBER(FIND("9F",ScheduleCompile!K546)),ISNUMBER(FIND("4F",ScheduleCompile!K546))),VALUE(LEFT(ScheduleCompile!K546,FIND("F",ScheduleCompile!K546)-1)),ScheduleCompile!K546)))))),"",IF(ScheduleCompile!K546="Off",0,IF(ScheduleCompile!K546="On",1,IF(ISNUMBER(ScheduleCompile!K546),ScheduleCompile!K546/1,IF(ISTEXT(ScheduleCompile!K546),IF(OR(ISNUMBER(FIND("5F",ScheduleCompile!K546)),ISNUMBER(FIND("0F",ScheduleCompile!K546)),ISNUMBER(FIND("8F",ScheduleCompile!K546)),ISNUMBER(FIND("1F",ScheduleCompile!K546)),ISNUMBER(FIND("2F",ScheduleCompile!K546)),ISNUMBER(FIND("3F",ScheduleCompile!K546)),ISNUMBER(FIND("6F",ScheduleCompile!K546)),ISNUMBER(FIND("7F",ScheduleCompile!K546)),ISNUMBER(FIND("9F",ScheduleCompile!K546)),ISNUMBER(FIND("4F",ScheduleCompile!K546))),VALUE(LEFT(ScheduleCompile!K546,FIND("F",ScheduleCompile!K546)-1)),ScheduleCompile!K546)))))))</f>
        <v>52.7</v>
      </c>
      <c r="Q553" s="1">
        <f>IF(AND(ISERROR(IF(ScheduleCompile!L546="Off",0,IF(ScheduleCompile!L546="On",1,IF(ISNUMBER(ScheduleCompile!L546),ScheduleCompile!L546/1,IF(ISTEXT(ScheduleCompile!L546),IF(OR(ISNUMBER(FIND("5F",ScheduleCompile!L546)),ISNUMBER(FIND("0F",ScheduleCompile!L546)),ISNUMBER(FIND("8F",ScheduleCompile!L546)),ISNUMBER(FIND("1F",ScheduleCompile!L546)),ISNUMBER(FIND("2F",ScheduleCompile!L546)),ISNUMBER(FIND("3F",ScheduleCompile!L546)),ISNUMBER(FIND("6F",ScheduleCompile!L546)),ISNUMBER(FIND("7F",ScheduleCompile!L546)),ISNUMBER(FIND("9F",ScheduleCompile!L546)),ISNUMBER(FIND("4F",ScheduleCompile!L546))),VALUE(LEFT(ScheduleCompile!L546,FIND("F",ScheduleCompile!L546)-1)),ScheduleCompile!L546)))))),ISTEXT(ScheduleCompile!#REF!)),"ENDTABLE",IF(ISERROR(IF(ScheduleCompile!L546="Off",0,IF(ScheduleCompile!L546="On",1,IF(ISNUMBER(ScheduleCompile!L546),ScheduleCompile!L546/1,IF(ISTEXT(ScheduleCompile!L546),IF(OR(ISNUMBER(FIND("5F",ScheduleCompile!L546)),ISNUMBER(FIND("0F",ScheduleCompile!L546)),ISNUMBER(FIND("8F",ScheduleCompile!L546)),ISNUMBER(FIND("1F",ScheduleCompile!L546)),ISNUMBER(FIND("2F",ScheduleCompile!L546)),ISNUMBER(FIND("3F",ScheduleCompile!L546)),ISNUMBER(FIND("6F",ScheduleCompile!L546)),ISNUMBER(FIND("7F",ScheduleCompile!L546)),ISNUMBER(FIND("9F",ScheduleCompile!L546)),ISNUMBER(FIND("4F",ScheduleCompile!L546))),VALUE(LEFT(ScheduleCompile!L546,FIND("F",ScheduleCompile!L546)-1)),ScheduleCompile!L546)))))),"",IF(ScheduleCompile!L546="Off",0,IF(ScheduleCompile!L546="On",1,IF(ISNUMBER(ScheduleCompile!L546),ScheduleCompile!L546/1,IF(ISTEXT(ScheduleCompile!L546),IF(OR(ISNUMBER(FIND("5F",ScheduleCompile!L546)),ISNUMBER(FIND("0F",ScheduleCompile!L546)),ISNUMBER(FIND("8F",ScheduleCompile!L546)),ISNUMBER(FIND("1F",ScheduleCompile!L546)),ISNUMBER(FIND("2F",ScheduleCompile!L546)),ISNUMBER(FIND("3F",ScheduleCompile!L546)),ISNUMBER(FIND("6F",ScheduleCompile!L546)),ISNUMBER(FIND("7F",ScheduleCompile!L546)),ISNUMBER(FIND("9F",ScheduleCompile!L546)),ISNUMBER(FIND("4F",ScheduleCompile!L546))),VALUE(LEFT(ScheduleCompile!L546,FIND("F",ScheduleCompile!L546)-1)),ScheduleCompile!L546)))))))</f>
        <v>52.7</v>
      </c>
      <c r="R553" s="1">
        <f>IF(AND(ISERROR(IF(ScheduleCompile!M546="Off",0,IF(ScheduleCompile!M546="On",1,IF(ISNUMBER(ScheduleCompile!M546),ScheduleCompile!M546/1,IF(ISTEXT(ScheduleCompile!M546),IF(OR(ISNUMBER(FIND("5F",ScheduleCompile!M546)),ISNUMBER(FIND("0F",ScheduleCompile!M546)),ISNUMBER(FIND("8F",ScheduleCompile!M546)),ISNUMBER(FIND("1F",ScheduleCompile!M546)),ISNUMBER(FIND("2F",ScheduleCompile!M546)),ISNUMBER(FIND("3F",ScheduleCompile!M546)),ISNUMBER(FIND("6F",ScheduleCompile!M546)),ISNUMBER(FIND("7F",ScheduleCompile!M546)),ISNUMBER(FIND("9F",ScheduleCompile!M546)),ISNUMBER(FIND("4F",ScheduleCompile!M546))),VALUE(LEFT(ScheduleCompile!M546,FIND("F",ScheduleCompile!M546)-1)),ScheduleCompile!M546)))))),ISTEXT(ScheduleCompile!#REF!)),"ENDTABLE",IF(ISERROR(IF(ScheduleCompile!M546="Off",0,IF(ScheduleCompile!M546="On",1,IF(ISNUMBER(ScheduleCompile!M546),ScheduleCompile!M546/1,IF(ISTEXT(ScheduleCompile!M546),IF(OR(ISNUMBER(FIND("5F",ScheduleCompile!M546)),ISNUMBER(FIND("0F",ScheduleCompile!M546)),ISNUMBER(FIND("8F",ScheduleCompile!M546)),ISNUMBER(FIND("1F",ScheduleCompile!M546)),ISNUMBER(FIND("2F",ScheduleCompile!M546)),ISNUMBER(FIND("3F",ScheduleCompile!M546)),ISNUMBER(FIND("6F",ScheduleCompile!M546)),ISNUMBER(FIND("7F",ScheduleCompile!M546)),ISNUMBER(FIND("9F",ScheduleCompile!M546)),ISNUMBER(FIND("4F",ScheduleCompile!M546))),VALUE(LEFT(ScheduleCompile!M546,FIND("F",ScheduleCompile!M546)-1)),ScheduleCompile!M546)))))),"",IF(ScheduleCompile!M546="Off",0,IF(ScheduleCompile!M546="On",1,IF(ISNUMBER(ScheduleCompile!M546),ScheduleCompile!M546/1,IF(ISTEXT(ScheduleCompile!M546),IF(OR(ISNUMBER(FIND("5F",ScheduleCompile!M546)),ISNUMBER(FIND("0F",ScheduleCompile!M546)),ISNUMBER(FIND("8F",ScheduleCompile!M546)),ISNUMBER(FIND("1F",ScheduleCompile!M546)),ISNUMBER(FIND("2F",ScheduleCompile!M546)),ISNUMBER(FIND("3F",ScheduleCompile!M546)),ISNUMBER(FIND("6F",ScheduleCompile!M546)),ISNUMBER(FIND("7F",ScheduleCompile!M546)),ISNUMBER(FIND("9F",ScheduleCompile!M546)),ISNUMBER(FIND("4F",ScheduleCompile!M546))),VALUE(LEFT(ScheduleCompile!M546,FIND("F",ScheduleCompile!M546)-1)),ScheduleCompile!M546)))))))</f>
        <v>52.7</v>
      </c>
      <c r="S553" s="1">
        <f>IF(AND(ISERROR(IF(ScheduleCompile!N546="Off",0,IF(ScheduleCompile!N546="On",1,IF(ISNUMBER(ScheduleCompile!N546),ScheduleCompile!N546/1,IF(ISTEXT(ScheduleCompile!N546),IF(OR(ISNUMBER(FIND("5F",ScheduleCompile!N546)),ISNUMBER(FIND("0F",ScheduleCompile!N546)),ISNUMBER(FIND("8F",ScheduleCompile!N546)),ISNUMBER(FIND("1F",ScheduleCompile!N546)),ISNUMBER(FIND("2F",ScheduleCompile!N546)),ISNUMBER(FIND("3F",ScheduleCompile!N546)),ISNUMBER(FIND("6F",ScheduleCompile!N546)),ISNUMBER(FIND("7F",ScheduleCompile!N546)),ISNUMBER(FIND("9F",ScheduleCompile!N546)),ISNUMBER(FIND("4F",ScheduleCompile!N546))),VALUE(LEFT(ScheduleCompile!N546,FIND("F",ScheduleCompile!N546)-1)),ScheduleCompile!N546)))))),ISTEXT(ScheduleCompile!#REF!)),"ENDTABLE",IF(ISERROR(IF(ScheduleCompile!N546="Off",0,IF(ScheduleCompile!N546="On",1,IF(ISNUMBER(ScheduleCompile!N546),ScheduleCompile!N546/1,IF(ISTEXT(ScheduleCompile!N546),IF(OR(ISNUMBER(FIND("5F",ScheduleCompile!N546)),ISNUMBER(FIND("0F",ScheduleCompile!N546)),ISNUMBER(FIND("8F",ScheduleCompile!N546)),ISNUMBER(FIND("1F",ScheduleCompile!N546)),ISNUMBER(FIND("2F",ScheduleCompile!N546)),ISNUMBER(FIND("3F",ScheduleCompile!N546)),ISNUMBER(FIND("6F",ScheduleCompile!N546)),ISNUMBER(FIND("7F",ScheduleCompile!N546)),ISNUMBER(FIND("9F",ScheduleCompile!N546)),ISNUMBER(FIND("4F",ScheduleCompile!N546))),VALUE(LEFT(ScheduleCompile!N546,FIND("F",ScheduleCompile!N546)-1)),ScheduleCompile!N546)))))),"",IF(ScheduleCompile!N546="Off",0,IF(ScheduleCompile!N546="On",1,IF(ISNUMBER(ScheduleCompile!N546),ScheduleCompile!N546/1,IF(ISTEXT(ScheduleCompile!N546),IF(OR(ISNUMBER(FIND("5F",ScheduleCompile!N546)),ISNUMBER(FIND("0F",ScheduleCompile!N546)),ISNUMBER(FIND("8F",ScheduleCompile!N546)),ISNUMBER(FIND("1F",ScheduleCompile!N546)),ISNUMBER(FIND("2F",ScheduleCompile!N546)),ISNUMBER(FIND("3F",ScheduleCompile!N546)),ISNUMBER(FIND("6F",ScheduleCompile!N546)),ISNUMBER(FIND("7F",ScheduleCompile!N546)),ISNUMBER(FIND("9F",ScheduleCompile!N546)),ISNUMBER(FIND("4F",ScheduleCompile!N546))),VALUE(LEFT(ScheduleCompile!N546,FIND("F",ScheduleCompile!N546)-1)),ScheduleCompile!N546)))))))</f>
        <v>52.7</v>
      </c>
      <c r="T553" s="1">
        <f>IF(AND(ISERROR(IF(ScheduleCompile!O546="Off",0,IF(ScheduleCompile!O546="On",1,IF(ISNUMBER(ScheduleCompile!O546),ScheduleCompile!O546/1,IF(ISTEXT(ScheduleCompile!O546),IF(OR(ISNUMBER(FIND("5F",ScheduleCompile!O546)),ISNUMBER(FIND("0F",ScheduleCompile!O546)),ISNUMBER(FIND("8F",ScheduleCompile!O546)),ISNUMBER(FIND("1F",ScheduleCompile!O546)),ISNUMBER(FIND("2F",ScheduleCompile!O546)),ISNUMBER(FIND("3F",ScheduleCompile!O546)),ISNUMBER(FIND("6F",ScheduleCompile!O546)),ISNUMBER(FIND("7F",ScheduleCompile!O546)),ISNUMBER(FIND("9F",ScheduleCompile!O546)),ISNUMBER(FIND("4F",ScheduleCompile!O546))),VALUE(LEFT(ScheduleCompile!O546,FIND("F",ScheduleCompile!O546)-1)),ScheduleCompile!O546)))))),ISTEXT(ScheduleCompile!#REF!)),"ENDTABLE",IF(ISERROR(IF(ScheduleCompile!O546="Off",0,IF(ScheduleCompile!O546="On",1,IF(ISNUMBER(ScheduleCompile!O546),ScheduleCompile!O546/1,IF(ISTEXT(ScheduleCompile!O546),IF(OR(ISNUMBER(FIND("5F",ScheduleCompile!O546)),ISNUMBER(FIND("0F",ScheduleCompile!O546)),ISNUMBER(FIND("8F",ScheduleCompile!O546)),ISNUMBER(FIND("1F",ScheduleCompile!O546)),ISNUMBER(FIND("2F",ScheduleCompile!O546)),ISNUMBER(FIND("3F",ScheduleCompile!O546)),ISNUMBER(FIND("6F",ScheduleCompile!O546)),ISNUMBER(FIND("7F",ScheduleCompile!O546)),ISNUMBER(FIND("9F",ScheduleCompile!O546)),ISNUMBER(FIND("4F",ScheduleCompile!O546))),VALUE(LEFT(ScheduleCompile!O546,FIND("F",ScheduleCompile!O546)-1)),ScheduleCompile!O546)))))),"",IF(ScheduleCompile!O546="Off",0,IF(ScheduleCompile!O546="On",1,IF(ISNUMBER(ScheduleCompile!O546),ScheduleCompile!O546/1,IF(ISTEXT(ScheduleCompile!O546),IF(OR(ISNUMBER(FIND("5F",ScheduleCompile!O546)),ISNUMBER(FIND("0F",ScheduleCompile!O546)),ISNUMBER(FIND("8F",ScheduleCompile!O546)),ISNUMBER(FIND("1F",ScheduleCompile!O546)),ISNUMBER(FIND("2F",ScheduleCompile!O546)),ISNUMBER(FIND("3F",ScheduleCompile!O546)),ISNUMBER(FIND("6F",ScheduleCompile!O546)),ISNUMBER(FIND("7F",ScheduleCompile!O546)),ISNUMBER(FIND("9F",ScheduleCompile!O546)),ISNUMBER(FIND("4F",ScheduleCompile!O546))),VALUE(LEFT(ScheduleCompile!O546,FIND("F",ScheduleCompile!O546)-1)),ScheduleCompile!O546)))))))</f>
        <v>52.7</v>
      </c>
      <c r="U553" s="1">
        <f>IF(AND(ISERROR(IF(ScheduleCompile!P546="Off",0,IF(ScheduleCompile!P546="On",1,IF(ISNUMBER(ScheduleCompile!P546),ScheduleCompile!P546/1,IF(ISTEXT(ScheduleCompile!P546),IF(OR(ISNUMBER(FIND("5F",ScheduleCompile!P546)),ISNUMBER(FIND("0F",ScheduleCompile!P546)),ISNUMBER(FIND("8F",ScheduleCompile!P546)),ISNUMBER(FIND("1F",ScheduleCompile!P546)),ISNUMBER(FIND("2F",ScheduleCompile!P546)),ISNUMBER(FIND("3F",ScheduleCompile!P546)),ISNUMBER(FIND("6F",ScheduleCompile!P546)),ISNUMBER(FIND("7F",ScheduleCompile!P546)),ISNUMBER(FIND("9F",ScheduleCompile!P546)),ISNUMBER(FIND("4F",ScheduleCompile!P546))),VALUE(LEFT(ScheduleCompile!P546,FIND("F",ScheduleCompile!P546)-1)),ScheduleCompile!P546)))))),ISTEXT(ScheduleCompile!#REF!)),"ENDTABLE",IF(ISERROR(IF(ScheduleCompile!P546="Off",0,IF(ScheduleCompile!P546="On",1,IF(ISNUMBER(ScheduleCompile!P546),ScheduleCompile!P546/1,IF(ISTEXT(ScheduleCompile!P546),IF(OR(ISNUMBER(FIND("5F",ScheduleCompile!P546)),ISNUMBER(FIND("0F",ScheduleCompile!P546)),ISNUMBER(FIND("8F",ScheduleCompile!P546)),ISNUMBER(FIND("1F",ScheduleCompile!P546)),ISNUMBER(FIND("2F",ScheduleCompile!P546)),ISNUMBER(FIND("3F",ScheduleCompile!P546)),ISNUMBER(FIND("6F",ScheduleCompile!P546)),ISNUMBER(FIND("7F",ScheduleCompile!P546)),ISNUMBER(FIND("9F",ScheduleCompile!P546)),ISNUMBER(FIND("4F",ScheduleCompile!P546))),VALUE(LEFT(ScheduleCompile!P546,FIND("F",ScheduleCompile!P546)-1)),ScheduleCompile!P546)))))),"",IF(ScheduleCompile!P546="Off",0,IF(ScheduleCompile!P546="On",1,IF(ISNUMBER(ScheduleCompile!P546),ScheduleCompile!P546/1,IF(ISTEXT(ScheduleCompile!P546),IF(OR(ISNUMBER(FIND("5F",ScheduleCompile!P546)),ISNUMBER(FIND("0F",ScheduleCompile!P546)),ISNUMBER(FIND("8F",ScheduleCompile!P546)),ISNUMBER(FIND("1F",ScheduleCompile!P546)),ISNUMBER(FIND("2F",ScheduleCompile!P546)),ISNUMBER(FIND("3F",ScheduleCompile!P546)),ISNUMBER(FIND("6F",ScheduleCompile!P546)),ISNUMBER(FIND("7F",ScheduleCompile!P546)),ISNUMBER(FIND("9F",ScheduleCompile!P546)),ISNUMBER(FIND("4F",ScheduleCompile!P546))),VALUE(LEFT(ScheduleCompile!P546,FIND("F",ScheduleCompile!P546)-1)),ScheduleCompile!P546)))))))</f>
        <v>52.7</v>
      </c>
      <c r="V553" s="1">
        <f>IF(AND(ISERROR(IF(ScheduleCompile!Q546="Off",0,IF(ScheduleCompile!Q546="On",1,IF(ISNUMBER(ScheduleCompile!Q546),ScheduleCompile!Q546/1,IF(ISTEXT(ScheduleCompile!Q546),IF(OR(ISNUMBER(FIND("5F",ScheduleCompile!Q546)),ISNUMBER(FIND("0F",ScheduleCompile!Q546)),ISNUMBER(FIND("8F",ScheduleCompile!Q546)),ISNUMBER(FIND("1F",ScheduleCompile!Q546)),ISNUMBER(FIND("2F",ScheduleCompile!Q546)),ISNUMBER(FIND("3F",ScheduleCompile!Q546)),ISNUMBER(FIND("6F",ScheduleCompile!Q546)),ISNUMBER(FIND("7F",ScheduleCompile!Q546)),ISNUMBER(FIND("9F",ScheduleCompile!Q546)),ISNUMBER(FIND("4F",ScheduleCompile!Q546))),VALUE(LEFT(ScheduleCompile!Q546,FIND("F",ScheduleCompile!Q546)-1)),ScheduleCompile!Q546)))))),ISTEXT(ScheduleCompile!#REF!)),"ENDTABLE",IF(ISERROR(IF(ScheduleCompile!Q546="Off",0,IF(ScheduleCompile!Q546="On",1,IF(ISNUMBER(ScheduleCompile!Q546),ScheduleCompile!Q546/1,IF(ISTEXT(ScheduleCompile!Q546),IF(OR(ISNUMBER(FIND("5F",ScheduleCompile!Q546)),ISNUMBER(FIND("0F",ScheduleCompile!Q546)),ISNUMBER(FIND("8F",ScheduleCompile!Q546)),ISNUMBER(FIND("1F",ScheduleCompile!Q546)),ISNUMBER(FIND("2F",ScheduleCompile!Q546)),ISNUMBER(FIND("3F",ScheduleCompile!Q546)),ISNUMBER(FIND("6F",ScheduleCompile!Q546)),ISNUMBER(FIND("7F",ScheduleCompile!Q546)),ISNUMBER(FIND("9F",ScheduleCompile!Q546)),ISNUMBER(FIND("4F",ScheduleCompile!Q546))),VALUE(LEFT(ScheduleCompile!Q546,FIND("F",ScheduleCompile!Q546)-1)),ScheduleCompile!Q546)))))),"",IF(ScheduleCompile!Q546="Off",0,IF(ScheduleCompile!Q546="On",1,IF(ISNUMBER(ScheduleCompile!Q546),ScheduleCompile!Q546/1,IF(ISTEXT(ScheduleCompile!Q546),IF(OR(ISNUMBER(FIND("5F",ScheduleCompile!Q546)),ISNUMBER(FIND("0F",ScheduleCompile!Q546)),ISNUMBER(FIND("8F",ScheduleCompile!Q546)),ISNUMBER(FIND("1F",ScheduleCompile!Q546)),ISNUMBER(FIND("2F",ScheduleCompile!Q546)),ISNUMBER(FIND("3F",ScheduleCompile!Q546)),ISNUMBER(FIND("6F",ScheduleCompile!Q546)),ISNUMBER(FIND("7F",ScheduleCompile!Q546)),ISNUMBER(FIND("9F",ScheduleCompile!Q546)),ISNUMBER(FIND("4F",ScheduleCompile!Q546))),VALUE(LEFT(ScheduleCompile!Q546,FIND("F",ScheduleCompile!Q546)-1)),ScheduleCompile!Q546)))))))</f>
        <v>52.7</v>
      </c>
      <c r="W553" s="1">
        <f>IF(AND(ISERROR(IF(ScheduleCompile!R546="Off",0,IF(ScheduleCompile!R546="On",1,IF(ISNUMBER(ScheduleCompile!R546),ScheduleCompile!R546/1,IF(ISTEXT(ScheduleCompile!R546),IF(OR(ISNUMBER(FIND("5F",ScheduleCompile!R546)),ISNUMBER(FIND("0F",ScheduleCompile!R546)),ISNUMBER(FIND("8F",ScheduleCompile!R546)),ISNUMBER(FIND("1F",ScheduleCompile!R546)),ISNUMBER(FIND("2F",ScheduleCompile!R546)),ISNUMBER(FIND("3F",ScheduleCompile!R546)),ISNUMBER(FIND("6F",ScheduleCompile!R546)),ISNUMBER(FIND("7F",ScheduleCompile!R546)),ISNUMBER(FIND("9F",ScheduleCompile!R546)),ISNUMBER(FIND("4F",ScheduleCompile!R546))),VALUE(LEFT(ScheduleCompile!R546,FIND("F",ScheduleCompile!R546)-1)),ScheduleCompile!R546)))))),ISTEXT(ScheduleCompile!#REF!)),"ENDTABLE",IF(ISERROR(IF(ScheduleCompile!R546="Off",0,IF(ScheduleCompile!R546="On",1,IF(ISNUMBER(ScheduleCompile!R546),ScheduleCompile!R546/1,IF(ISTEXT(ScheduleCompile!R546),IF(OR(ISNUMBER(FIND("5F",ScheduleCompile!R546)),ISNUMBER(FIND("0F",ScheduleCompile!R546)),ISNUMBER(FIND("8F",ScheduleCompile!R546)),ISNUMBER(FIND("1F",ScheduleCompile!R546)),ISNUMBER(FIND("2F",ScheduleCompile!R546)),ISNUMBER(FIND("3F",ScheduleCompile!R546)),ISNUMBER(FIND("6F",ScheduleCompile!R546)),ISNUMBER(FIND("7F",ScheduleCompile!R546)),ISNUMBER(FIND("9F",ScheduleCompile!R546)),ISNUMBER(FIND("4F",ScheduleCompile!R546))),VALUE(LEFT(ScheduleCompile!R546,FIND("F",ScheduleCompile!R546)-1)),ScheduleCompile!R546)))))),"",IF(ScheduleCompile!R546="Off",0,IF(ScheduleCompile!R546="On",1,IF(ISNUMBER(ScheduleCompile!R546),ScheduleCompile!R546/1,IF(ISTEXT(ScheduleCompile!R546),IF(OR(ISNUMBER(FIND("5F",ScheduleCompile!R546)),ISNUMBER(FIND("0F",ScheduleCompile!R546)),ISNUMBER(FIND("8F",ScheduleCompile!R546)),ISNUMBER(FIND("1F",ScheduleCompile!R546)),ISNUMBER(FIND("2F",ScheduleCompile!R546)),ISNUMBER(FIND("3F",ScheduleCompile!R546)),ISNUMBER(FIND("6F",ScheduleCompile!R546)),ISNUMBER(FIND("7F",ScheduleCompile!R546)),ISNUMBER(FIND("9F",ScheduleCompile!R546)),ISNUMBER(FIND("4F",ScheduleCompile!R546))),VALUE(LEFT(ScheduleCompile!R546,FIND("F",ScheduleCompile!R546)-1)),ScheduleCompile!R546)))))))</f>
        <v>52.7</v>
      </c>
      <c r="X553" s="1">
        <f>IF(AND(ISERROR(IF(ScheduleCompile!S546="Off",0,IF(ScheduleCompile!S546="On",1,IF(ISNUMBER(ScheduleCompile!S546),ScheduleCompile!S546/1,IF(ISTEXT(ScheduleCompile!S546),IF(OR(ISNUMBER(FIND("5F",ScheduleCompile!S546)),ISNUMBER(FIND("0F",ScheduleCompile!S546)),ISNUMBER(FIND("8F",ScheduleCompile!S546)),ISNUMBER(FIND("1F",ScheduleCompile!S546)),ISNUMBER(FIND("2F",ScheduleCompile!S546)),ISNUMBER(FIND("3F",ScheduleCompile!S546)),ISNUMBER(FIND("6F",ScheduleCompile!S546)),ISNUMBER(FIND("7F",ScheduleCompile!S546)),ISNUMBER(FIND("9F",ScheduleCompile!S546)),ISNUMBER(FIND("4F",ScheduleCompile!S546))),VALUE(LEFT(ScheduleCompile!S546,FIND("F",ScheduleCompile!S546)-1)),ScheduleCompile!S546)))))),ISTEXT(ScheduleCompile!#REF!)),"ENDTABLE",IF(ISERROR(IF(ScheduleCompile!S546="Off",0,IF(ScheduleCompile!S546="On",1,IF(ISNUMBER(ScheduleCompile!S546),ScheduleCompile!S546/1,IF(ISTEXT(ScheduleCompile!S546),IF(OR(ISNUMBER(FIND("5F",ScheduleCompile!S546)),ISNUMBER(FIND("0F",ScheduleCompile!S546)),ISNUMBER(FIND("8F",ScheduleCompile!S546)),ISNUMBER(FIND("1F",ScheduleCompile!S546)),ISNUMBER(FIND("2F",ScheduleCompile!S546)),ISNUMBER(FIND("3F",ScheduleCompile!S546)),ISNUMBER(FIND("6F",ScheduleCompile!S546)),ISNUMBER(FIND("7F",ScheduleCompile!S546)),ISNUMBER(FIND("9F",ScheduleCompile!S546)),ISNUMBER(FIND("4F",ScheduleCompile!S546))),VALUE(LEFT(ScheduleCompile!S546,FIND("F",ScheduleCompile!S546)-1)),ScheduleCompile!S546)))))),"",IF(ScheduleCompile!S546="Off",0,IF(ScheduleCompile!S546="On",1,IF(ISNUMBER(ScheduleCompile!S546),ScheduleCompile!S546/1,IF(ISTEXT(ScheduleCompile!S546),IF(OR(ISNUMBER(FIND("5F",ScheduleCompile!S546)),ISNUMBER(FIND("0F",ScheduleCompile!S546)),ISNUMBER(FIND("8F",ScheduleCompile!S546)),ISNUMBER(FIND("1F",ScheduleCompile!S546)),ISNUMBER(FIND("2F",ScheduleCompile!S546)),ISNUMBER(FIND("3F",ScheduleCompile!S546)),ISNUMBER(FIND("6F",ScheduleCompile!S546)),ISNUMBER(FIND("7F",ScheduleCompile!S546)),ISNUMBER(FIND("9F",ScheduleCompile!S546)),ISNUMBER(FIND("4F",ScheduleCompile!S546))),VALUE(LEFT(ScheduleCompile!S546,FIND("F",ScheduleCompile!S546)-1)),ScheduleCompile!S546)))))))</f>
        <v>52.7</v>
      </c>
      <c r="Y553" s="1">
        <f>IF(AND(ISERROR(IF(ScheduleCompile!T546="Off",0,IF(ScheduleCompile!T546="On",1,IF(ISNUMBER(ScheduleCompile!T546),ScheduleCompile!T546/1,IF(ISTEXT(ScheduleCompile!T546),IF(OR(ISNUMBER(FIND("5F",ScheduleCompile!T546)),ISNUMBER(FIND("0F",ScheduleCompile!T546)),ISNUMBER(FIND("8F",ScheduleCompile!T546)),ISNUMBER(FIND("1F",ScheduleCompile!T546)),ISNUMBER(FIND("2F",ScheduleCompile!T546)),ISNUMBER(FIND("3F",ScheduleCompile!T546)),ISNUMBER(FIND("6F",ScheduleCompile!T546)),ISNUMBER(FIND("7F",ScheduleCompile!T546)),ISNUMBER(FIND("9F",ScheduleCompile!T546)),ISNUMBER(FIND("4F",ScheduleCompile!T546))),VALUE(LEFT(ScheduleCompile!T546,FIND("F",ScheduleCompile!T546)-1)),ScheduleCompile!T546)))))),ISTEXT(ScheduleCompile!#REF!)),"ENDTABLE",IF(ISERROR(IF(ScheduleCompile!T546="Off",0,IF(ScheduleCompile!T546="On",1,IF(ISNUMBER(ScheduleCompile!T546),ScheduleCompile!T546/1,IF(ISTEXT(ScheduleCompile!T546),IF(OR(ISNUMBER(FIND("5F",ScheduleCompile!T546)),ISNUMBER(FIND("0F",ScheduleCompile!T546)),ISNUMBER(FIND("8F",ScheduleCompile!T546)),ISNUMBER(FIND("1F",ScheduleCompile!T546)),ISNUMBER(FIND("2F",ScheduleCompile!T546)),ISNUMBER(FIND("3F",ScheduleCompile!T546)),ISNUMBER(FIND("6F",ScheduleCompile!T546)),ISNUMBER(FIND("7F",ScheduleCompile!T546)),ISNUMBER(FIND("9F",ScheduleCompile!T546)),ISNUMBER(FIND("4F",ScheduleCompile!T546))),VALUE(LEFT(ScheduleCompile!T546,FIND("F",ScheduleCompile!T546)-1)),ScheduleCompile!T546)))))),"",IF(ScheduleCompile!T546="Off",0,IF(ScheduleCompile!T546="On",1,IF(ISNUMBER(ScheduleCompile!T546),ScheduleCompile!T546/1,IF(ISTEXT(ScheduleCompile!T546),IF(OR(ISNUMBER(FIND("5F",ScheduleCompile!T546)),ISNUMBER(FIND("0F",ScheduleCompile!T546)),ISNUMBER(FIND("8F",ScheduleCompile!T546)),ISNUMBER(FIND("1F",ScheduleCompile!T546)),ISNUMBER(FIND("2F",ScheduleCompile!T546)),ISNUMBER(FIND("3F",ScheduleCompile!T546)),ISNUMBER(FIND("6F",ScheduleCompile!T546)),ISNUMBER(FIND("7F",ScheduleCompile!T546)),ISNUMBER(FIND("9F",ScheduleCompile!T546)),ISNUMBER(FIND("4F",ScheduleCompile!T546))),VALUE(LEFT(ScheduleCompile!T546,FIND("F",ScheduleCompile!T546)-1)),ScheduleCompile!T546)))))))</f>
        <v>52.7</v>
      </c>
      <c r="Z553" s="1">
        <f>IF(AND(ISERROR(IF(ScheduleCompile!U546="Off",0,IF(ScheduleCompile!U546="On",1,IF(ISNUMBER(ScheduleCompile!U546),ScheduleCompile!U546/1,IF(ISTEXT(ScheduleCompile!U546),IF(OR(ISNUMBER(FIND("5F",ScheduleCompile!U546)),ISNUMBER(FIND("0F",ScheduleCompile!U546)),ISNUMBER(FIND("8F",ScheduleCompile!U546)),ISNUMBER(FIND("1F",ScheduleCompile!U546)),ISNUMBER(FIND("2F",ScheduleCompile!U546)),ISNUMBER(FIND("3F",ScheduleCompile!U546)),ISNUMBER(FIND("6F",ScheduleCompile!U546)),ISNUMBER(FIND("7F",ScheduleCompile!U546)),ISNUMBER(FIND("9F",ScheduleCompile!U546)),ISNUMBER(FIND("4F",ScheduleCompile!U546))),VALUE(LEFT(ScheduleCompile!U546,FIND("F",ScheduleCompile!U546)-1)),ScheduleCompile!U546)))))),ISTEXT(ScheduleCompile!#REF!)),"ENDTABLE",IF(ISERROR(IF(ScheduleCompile!U546="Off",0,IF(ScheduleCompile!U546="On",1,IF(ISNUMBER(ScheduleCompile!U546),ScheduleCompile!U546/1,IF(ISTEXT(ScheduleCompile!U546),IF(OR(ISNUMBER(FIND("5F",ScheduleCompile!U546)),ISNUMBER(FIND("0F",ScheduleCompile!U546)),ISNUMBER(FIND("8F",ScheduleCompile!U546)),ISNUMBER(FIND("1F",ScheduleCompile!U546)),ISNUMBER(FIND("2F",ScheduleCompile!U546)),ISNUMBER(FIND("3F",ScheduleCompile!U546)),ISNUMBER(FIND("6F",ScheduleCompile!U546)),ISNUMBER(FIND("7F",ScheduleCompile!U546)),ISNUMBER(FIND("9F",ScheduleCompile!U546)),ISNUMBER(FIND("4F",ScheduleCompile!U546))),VALUE(LEFT(ScheduleCompile!U546,FIND("F",ScheduleCompile!U546)-1)),ScheduleCompile!U546)))))),"",IF(ScheduleCompile!U546="Off",0,IF(ScheduleCompile!U546="On",1,IF(ISNUMBER(ScheduleCompile!U546),ScheduleCompile!U546/1,IF(ISTEXT(ScheduleCompile!U546),IF(OR(ISNUMBER(FIND("5F",ScheduleCompile!U546)),ISNUMBER(FIND("0F",ScheduleCompile!U546)),ISNUMBER(FIND("8F",ScheduleCompile!U546)),ISNUMBER(FIND("1F",ScheduleCompile!U546)),ISNUMBER(FIND("2F",ScheduleCompile!U546)),ISNUMBER(FIND("3F",ScheduleCompile!U546)),ISNUMBER(FIND("6F",ScheduleCompile!U546)),ISNUMBER(FIND("7F",ScheduleCompile!U546)),ISNUMBER(FIND("9F",ScheduleCompile!U546)),ISNUMBER(FIND("4F",ScheduleCompile!U546))),VALUE(LEFT(ScheduleCompile!U546,FIND("F",ScheduleCompile!U546)-1)),ScheduleCompile!U546)))))))</f>
        <v>52.7</v>
      </c>
      <c r="AA553" s="1">
        <f>IF(AND(ISERROR(IF(ScheduleCompile!V546="Off",0,IF(ScheduleCompile!V546="On",1,IF(ISNUMBER(ScheduleCompile!V546),ScheduleCompile!V546/1,IF(ISTEXT(ScheduleCompile!V546),IF(OR(ISNUMBER(FIND("5F",ScheduleCompile!V546)),ISNUMBER(FIND("0F",ScheduleCompile!V546)),ISNUMBER(FIND("8F",ScheduleCompile!V546)),ISNUMBER(FIND("1F",ScheduleCompile!V546)),ISNUMBER(FIND("2F",ScheduleCompile!V546)),ISNUMBER(FIND("3F",ScheduleCompile!V546)),ISNUMBER(FIND("6F",ScheduleCompile!V546)),ISNUMBER(FIND("7F",ScheduleCompile!V546)),ISNUMBER(FIND("9F",ScheduleCompile!V546)),ISNUMBER(FIND("4F",ScheduleCompile!V546))),VALUE(LEFT(ScheduleCompile!V546,FIND("F",ScheduleCompile!V546)-1)),ScheduleCompile!V546)))))),ISTEXT(ScheduleCompile!#REF!)),"ENDTABLE",IF(ISERROR(IF(ScheduleCompile!V546="Off",0,IF(ScheduleCompile!V546="On",1,IF(ISNUMBER(ScheduleCompile!V546),ScheduleCompile!V546/1,IF(ISTEXT(ScheduleCompile!V546),IF(OR(ISNUMBER(FIND("5F",ScheduleCompile!V546)),ISNUMBER(FIND("0F",ScheduleCompile!V546)),ISNUMBER(FIND("8F",ScheduleCompile!V546)),ISNUMBER(FIND("1F",ScheduleCompile!V546)),ISNUMBER(FIND("2F",ScheduleCompile!V546)),ISNUMBER(FIND("3F",ScheduleCompile!V546)),ISNUMBER(FIND("6F",ScheduleCompile!V546)),ISNUMBER(FIND("7F",ScheduleCompile!V546)),ISNUMBER(FIND("9F",ScheduleCompile!V546)),ISNUMBER(FIND("4F",ScheduleCompile!V546))),VALUE(LEFT(ScheduleCompile!V546,FIND("F",ScheduleCompile!V546)-1)),ScheduleCompile!V546)))))),"",IF(ScheduleCompile!V546="Off",0,IF(ScheduleCompile!V546="On",1,IF(ISNUMBER(ScheduleCompile!V546),ScheduleCompile!V546/1,IF(ISTEXT(ScheduleCompile!V546),IF(OR(ISNUMBER(FIND("5F",ScheduleCompile!V546)),ISNUMBER(FIND("0F",ScheduleCompile!V546)),ISNUMBER(FIND("8F",ScheduleCompile!V546)),ISNUMBER(FIND("1F",ScheduleCompile!V546)),ISNUMBER(FIND("2F",ScheduleCompile!V546)),ISNUMBER(FIND("3F",ScheduleCompile!V546)),ISNUMBER(FIND("6F",ScheduleCompile!V546)),ISNUMBER(FIND("7F",ScheduleCompile!V546)),ISNUMBER(FIND("9F",ScheduleCompile!V546)),ISNUMBER(FIND("4F",ScheduleCompile!V546))),VALUE(LEFT(ScheduleCompile!V546,FIND("F",ScheduleCompile!V546)-1)),ScheduleCompile!V546)))))))</f>
        <v>52.7</v>
      </c>
      <c r="AB553" s="1">
        <f>IF(AND(ISERROR(IF(ScheduleCompile!W546="Off",0,IF(ScheduleCompile!W546="On",1,IF(ISNUMBER(ScheduleCompile!W546),ScheduleCompile!W546/1,IF(ISTEXT(ScheduleCompile!W546),IF(OR(ISNUMBER(FIND("5F",ScheduleCompile!W546)),ISNUMBER(FIND("0F",ScheduleCompile!W546)),ISNUMBER(FIND("8F",ScheduleCompile!W546)),ISNUMBER(FIND("1F",ScheduleCompile!W546)),ISNUMBER(FIND("2F",ScheduleCompile!W546)),ISNUMBER(FIND("3F",ScheduleCompile!W546)),ISNUMBER(FIND("6F",ScheduleCompile!W546)),ISNUMBER(FIND("7F",ScheduleCompile!W546)),ISNUMBER(FIND("9F",ScheduleCompile!W546)),ISNUMBER(FIND("4F",ScheduleCompile!W546))),VALUE(LEFT(ScheduleCompile!W546,FIND("F",ScheduleCompile!W546)-1)),ScheduleCompile!W546)))))),ISTEXT(ScheduleCompile!#REF!)),"ENDTABLE",IF(ISERROR(IF(ScheduleCompile!W546="Off",0,IF(ScheduleCompile!W546="On",1,IF(ISNUMBER(ScheduleCompile!W546),ScheduleCompile!W546/1,IF(ISTEXT(ScheduleCompile!W546),IF(OR(ISNUMBER(FIND("5F",ScheduleCompile!W546)),ISNUMBER(FIND("0F",ScheduleCompile!W546)),ISNUMBER(FIND("8F",ScheduleCompile!W546)),ISNUMBER(FIND("1F",ScheduleCompile!W546)),ISNUMBER(FIND("2F",ScheduleCompile!W546)),ISNUMBER(FIND("3F",ScheduleCompile!W546)),ISNUMBER(FIND("6F",ScheduleCompile!W546)),ISNUMBER(FIND("7F",ScheduleCompile!W546)),ISNUMBER(FIND("9F",ScheduleCompile!W546)),ISNUMBER(FIND("4F",ScheduleCompile!W546))),VALUE(LEFT(ScheduleCompile!W546,FIND("F",ScheduleCompile!W546)-1)),ScheduleCompile!W546)))))),"",IF(ScheduleCompile!W546="Off",0,IF(ScheduleCompile!W546="On",1,IF(ISNUMBER(ScheduleCompile!W546),ScheduleCompile!W546/1,IF(ISTEXT(ScheduleCompile!W546),IF(OR(ISNUMBER(FIND("5F",ScheduleCompile!W546)),ISNUMBER(FIND("0F",ScheduleCompile!W546)),ISNUMBER(FIND("8F",ScheduleCompile!W546)),ISNUMBER(FIND("1F",ScheduleCompile!W546)),ISNUMBER(FIND("2F",ScheduleCompile!W546)),ISNUMBER(FIND("3F",ScheduleCompile!W546)),ISNUMBER(FIND("6F",ScheduleCompile!W546)),ISNUMBER(FIND("7F",ScheduleCompile!W546)),ISNUMBER(FIND("9F",ScheduleCompile!W546)),ISNUMBER(FIND("4F",ScheduleCompile!W546))),VALUE(LEFT(ScheduleCompile!W546,FIND("F",ScheduleCompile!W546)-1)),ScheduleCompile!W546)))))))</f>
        <v>52.7</v>
      </c>
      <c r="AC553" s="1">
        <f>IF(AND(ISERROR(IF(ScheduleCompile!X546="Off",0,IF(ScheduleCompile!X546="On",1,IF(ISNUMBER(ScheduleCompile!X546),ScheduleCompile!X546/1,IF(ISTEXT(ScheduleCompile!X546),IF(OR(ISNUMBER(FIND("5F",ScheduleCompile!X546)),ISNUMBER(FIND("0F",ScheduleCompile!X546)),ISNUMBER(FIND("8F",ScheduleCompile!X546)),ISNUMBER(FIND("1F",ScheduleCompile!X546)),ISNUMBER(FIND("2F",ScheduleCompile!X546)),ISNUMBER(FIND("3F",ScheduleCompile!X546)),ISNUMBER(FIND("6F",ScheduleCompile!X546)),ISNUMBER(FIND("7F",ScheduleCompile!X546)),ISNUMBER(FIND("9F",ScheduleCompile!X546)),ISNUMBER(FIND("4F",ScheduleCompile!X546))),VALUE(LEFT(ScheduleCompile!X546,FIND("F",ScheduleCompile!X546)-1)),ScheduleCompile!X546)))))),ISTEXT(ScheduleCompile!#REF!)),"ENDTABLE",IF(ISERROR(IF(ScheduleCompile!X546="Off",0,IF(ScheduleCompile!X546="On",1,IF(ISNUMBER(ScheduleCompile!X546),ScheduleCompile!X546/1,IF(ISTEXT(ScheduleCompile!X546),IF(OR(ISNUMBER(FIND("5F",ScheduleCompile!X546)),ISNUMBER(FIND("0F",ScheduleCompile!X546)),ISNUMBER(FIND("8F",ScheduleCompile!X546)),ISNUMBER(FIND("1F",ScheduleCompile!X546)),ISNUMBER(FIND("2F",ScheduleCompile!X546)),ISNUMBER(FIND("3F",ScheduleCompile!X546)),ISNUMBER(FIND("6F",ScheduleCompile!X546)),ISNUMBER(FIND("7F",ScheduleCompile!X546)),ISNUMBER(FIND("9F",ScheduleCompile!X546)),ISNUMBER(FIND("4F",ScheduleCompile!X546))),VALUE(LEFT(ScheduleCompile!X546,FIND("F",ScheduleCompile!X546)-1)),ScheduleCompile!X546)))))),"",IF(ScheduleCompile!X546="Off",0,IF(ScheduleCompile!X546="On",1,IF(ISNUMBER(ScheduleCompile!X546),ScheduleCompile!X546/1,IF(ISTEXT(ScheduleCompile!X546),IF(OR(ISNUMBER(FIND("5F",ScheduleCompile!X546)),ISNUMBER(FIND("0F",ScheduleCompile!X546)),ISNUMBER(FIND("8F",ScheduleCompile!X546)),ISNUMBER(FIND("1F",ScheduleCompile!X546)),ISNUMBER(FIND("2F",ScheduleCompile!X546)),ISNUMBER(FIND("3F",ScheduleCompile!X546)),ISNUMBER(FIND("6F",ScheduleCompile!X546)),ISNUMBER(FIND("7F",ScheduleCompile!X546)),ISNUMBER(FIND("9F",ScheduleCompile!X546)),ISNUMBER(FIND("4F",ScheduleCompile!X546))),VALUE(LEFT(ScheduleCompile!X546,FIND("F",ScheduleCompile!X546)-1)),ScheduleCompile!X546)))))))</f>
        <v>52.7</v>
      </c>
      <c r="AD553" s="1">
        <f>IF(AND(ISERROR(IF(ScheduleCompile!Y546="Off",0,IF(ScheduleCompile!Y546="On",1,IF(ISNUMBER(ScheduleCompile!Y546),ScheduleCompile!Y546/1,IF(ISTEXT(ScheduleCompile!Y546),IF(OR(ISNUMBER(FIND("5F",ScheduleCompile!Y546)),ISNUMBER(FIND("0F",ScheduleCompile!Y546)),ISNUMBER(FIND("8F",ScheduleCompile!Y546)),ISNUMBER(FIND("1F",ScheduleCompile!Y546)),ISNUMBER(FIND("2F",ScheduleCompile!Y546)),ISNUMBER(FIND("3F",ScheduleCompile!Y546)),ISNUMBER(FIND("6F",ScheduleCompile!Y546)),ISNUMBER(FIND("7F",ScheduleCompile!Y546)),ISNUMBER(FIND("9F",ScheduleCompile!Y546)),ISNUMBER(FIND("4F",ScheduleCompile!Y546))),VALUE(LEFT(ScheduleCompile!Y546,FIND("F",ScheduleCompile!Y546)-1)),ScheduleCompile!Y546)))))),ISTEXT(ScheduleCompile!#REF!)),"ENDTABLE",IF(ISERROR(IF(ScheduleCompile!Y546="Off",0,IF(ScheduleCompile!Y546="On",1,IF(ISNUMBER(ScheduleCompile!Y546),ScheduleCompile!Y546/1,IF(ISTEXT(ScheduleCompile!Y546),IF(OR(ISNUMBER(FIND("5F",ScheduleCompile!Y546)),ISNUMBER(FIND("0F",ScheduleCompile!Y546)),ISNUMBER(FIND("8F",ScheduleCompile!Y546)),ISNUMBER(FIND("1F",ScheduleCompile!Y546)),ISNUMBER(FIND("2F",ScheduleCompile!Y546)),ISNUMBER(FIND("3F",ScheduleCompile!Y546)),ISNUMBER(FIND("6F",ScheduleCompile!Y546)),ISNUMBER(FIND("7F",ScheduleCompile!Y546)),ISNUMBER(FIND("9F",ScheduleCompile!Y546)),ISNUMBER(FIND("4F",ScheduleCompile!Y546))),VALUE(LEFT(ScheduleCompile!Y546,FIND("F",ScheduleCompile!Y546)-1)),ScheduleCompile!Y546)))))),"",IF(ScheduleCompile!Y546="Off",0,IF(ScheduleCompile!Y546="On",1,IF(ISNUMBER(ScheduleCompile!Y546),ScheduleCompile!Y546/1,IF(ISTEXT(ScheduleCompile!Y546),IF(OR(ISNUMBER(FIND("5F",ScheduleCompile!Y546)),ISNUMBER(FIND("0F",ScheduleCompile!Y546)),ISNUMBER(FIND("8F",ScheduleCompile!Y546)),ISNUMBER(FIND("1F",ScheduleCompile!Y546)),ISNUMBER(FIND("2F",ScheduleCompile!Y546)),ISNUMBER(FIND("3F",ScheduleCompile!Y546)),ISNUMBER(FIND("6F",ScheduleCompile!Y546)),ISNUMBER(FIND("7F",ScheduleCompile!Y546)),ISNUMBER(FIND("9F",ScheduleCompile!Y546)),ISNUMBER(FIND("4F",ScheduleCompile!Y546))),VALUE(LEFT(ScheduleCompile!Y546,FIND("F",ScheduleCompile!Y546)-1)),ScheduleCompile!Y546)))))))</f>
        <v>52.7</v>
      </c>
    </row>
    <row r="554" spans="1:30" x14ac:dyDescent="0.25">
      <c r="A554" t="str">
        <f t="shared" si="35"/>
        <v>SchDay "WaterMainCZ02Jun"  Type = "Temperature" Hr = (55, 55, 55, 55, 55, 55, 55, 55, 55, 55, 55, 55, 55, 55, 55, 55, 55, 55, 55, 55, 55, 55, 55, 55) ..</v>
      </c>
      <c r="B554" s="1" t="s">
        <v>623</v>
      </c>
      <c r="C554" t="str">
        <f t="shared" si="36"/>
        <v xml:space="preserve">SchDay "WaterMainCZ02Jun"  Type = "Temperature" Hr = </v>
      </c>
      <c r="D554" t="str">
        <f t="shared" si="37"/>
        <v>(55, 55, 55, 55, 55, 55, 55, 55, 55, 55, 55, 55, 55, 55, 55, 55, 55, 55, 55, 55, 55, 55, 55, 55) ..</v>
      </c>
      <c r="E554" s="30" t="str">
        <f>ScheduleCompile!A547</f>
        <v>WaterMainCZ02Jun</v>
      </c>
      <c r="F554" t="str">
        <f t="shared" si="38"/>
        <v>Temperature</v>
      </c>
      <c r="G554" s="1">
        <f>IF(AND(ISERROR(IF(ScheduleCompile!B547="Off",0,IF(ScheduleCompile!B547="On",1,IF(ISNUMBER(ScheduleCompile!B547),ScheduleCompile!B547/1,IF(ISTEXT(ScheduleCompile!B547),IF(OR(ISNUMBER(FIND("5F",ScheduleCompile!B547)),ISNUMBER(FIND("0F",ScheduleCompile!B547)),ISNUMBER(FIND("8F",ScheduleCompile!B547)),ISNUMBER(FIND("1F",ScheduleCompile!B547)),ISNUMBER(FIND("2F",ScheduleCompile!B547)),ISNUMBER(FIND("3F",ScheduleCompile!B547)),ISNUMBER(FIND("6F",ScheduleCompile!B547)),ISNUMBER(FIND("7F",ScheduleCompile!B547)),ISNUMBER(FIND("9F",ScheduleCompile!B547)),ISNUMBER(FIND("4F",ScheduleCompile!B547))),VALUE(LEFT(ScheduleCompile!B547,FIND("F",ScheduleCompile!B547)-1)),ScheduleCompile!B547)))))),ISTEXT(ScheduleCompile!#REF!)),"ENDTABLE",IF(ISERROR(IF(ScheduleCompile!B547="Off",0,IF(ScheduleCompile!B547="On",1,IF(ISNUMBER(ScheduleCompile!B547),ScheduleCompile!B547/1,IF(ISTEXT(ScheduleCompile!B547),IF(OR(ISNUMBER(FIND("5F",ScheduleCompile!B547)),ISNUMBER(FIND("0F",ScheduleCompile!B547)),ISNUMBER(FIND("8F",ScheduleCompile!B547)),ISNUMBER(FIND("1F",ScheduleCompile!B547)),ISNUMBER(FIND("2F",ScheduleCompile!B547)),ISNUMBER(FIND("3F",ScheduleCompile!B547)),ISNUMBER(FIND("6F",ScheduleCompile!B547)),ISNUMBER(FIND("7F",ScheduleCompile!B547)),ISNUMBER(FIND("9F",ScheduleCompile!B547)),ISNUMBER(FIND("4F",ScheduleCompile!B547))),VALUE(LEFT(ScheduleCompile!B547,FIND("F",ScheduleCompile!B547)-1)),ScheduleCompile!B547)))))),"",IF(ScheduleCompile!B547="Off",0,IF(ScheduleCompile!B547="On",1,IF(ISNUMBER(ScheduleCompile!B547),ScheduleCompile!B547/1,IF(ISTEXT(ScheduleCompile!B547),IF(OR(ISNUMBER(FIND("5F",ScheduleCompile!B547)),ISNUMBER(FIND("0F",ScheduleCompile!B547)),ISNUMBER(FIND("8F",ScheduleCompile!B547)),ISNUMBER(FIND("1F",ScheduleCompile!B547)),ISNUMBER(FIND("2F",ScheduleCompile!B547)),ISNUMBER(FIND("3F",ScheduleCompile!B547)),ISNUMBER(FIND("6F",ScheduleCompile!B547)),ISNUMBER(FIND("7F",ScheduleCompile!B547)),ISNUMBER(FIND("9F",ScheduleCompile!B547)),ISNUMBER(FIND("4F",ScheduleCompile!B547))),VALUE(LEFT(ScheduleCompile!B547,FIND("F",ScheduleCompile!B547)-1)),ScheduleCompile!B547)))))))</f>
        <v>55</v>
      </c>
      <c r="H554" s="1">
        <f>IF(AND(ISERROR(IF(ScheduleCompile!C547="Off",0,IF(ScheduleCompile!C547="On",1,IF(ISNUMBER(ScheduleCompile!C547),ScheduleCompile!C547/1,IF(ISTEXT(ScheduleCompile!C547),IF(OR(ISNUMBER(FIND("5F",ScheduleCompile!C547)),ISNUMBER(FIND("0F",ScheduleCompile!C547)),ISNUMBER(FIND("8F",ScheduleCompile!C547)),ISNUMBER(FIND("1F",ScheduleCompile!C547)),ISNUMBER(FIND("2F",ScheduleCompile!C547)),ISNUMBER(FIND("3F",ScheduleCompile!C547)),ISNUMBER(FIND("6F",ScheduleCompile!C547)),ISNUMBER(FIND("7F",ScheduleCompile!C547)),ISNUMBER(FIND("9F",ScheduleCompile!C547)),ISNUMBER(FIND("4F",ScheduleCompile!C547))),VALUE(LEFT(ScheduleCompile!C547,FIND("F",ScheduleCompile!C547)-1)),ScheduleCompile!C547)))))),ISTEXT(ScheduleCompile!#REF!)),"ENDTABLE",IF(ISERROR(IF(ScheduleCompile!C547="Off",0,IF(ScheduleCompile!C547="On",1,IF(ISNUMBER(ScheduleCompile!C547),ScheduleCompile!C547/1,IF(ISTEXT(ScheduleCompile!C547),IF(OR(ISNUMBER(FIND("5F",ScheduleCompile!C547)),ISNUMBER(FIND("0F",ScheduleCompile!C547)),ISNUMBER(FIND("8F",ScheduleCompile!C547)),ISNUMBER(FIND("1F",ScheduleCompile!C547)),ISNUMBER(FIND("2F",ScheduleCompile!C547)),ISNUMBER(FIND("3F",ScheduleCompile!C547)),ISNUMBER(FIND("6F",ScheduleCompile!C547)),ISNUMBER(FIND("7F",ScheduleCompile!C547)),ISNUMBER(FIND("9F",ScheduleCompile!C547)),ISNUMBER(FIND("4F",ScheduleCompile!C547))),VALUE(LEFT(ScheduleCompile!C547,FIND("F",ScheduleCompile!C547)-1)),ScheduleCompile!C547)))))),"",IF(ScheduleCompile!C547="Off",0,IF(ScheduleCompile!C547="On",1,IF(ISNUMBER(ScheduleCompile!C547),ScheduleCompile!C547/1,IF(ISTEXT(ScheduleCompile!C547),IF(OR(ISNUMBER(FIND("5F",ScheduleCompile!C547)),ISNUMBER(FIND("0F",ScheduleCompile!C547)),ISNUMBER(FIND("8F",ScheduleCompile!C547)),ISNUMBER(FIND("1F",ScheduleCompile!C547)),ISNUMBER(FIND("2F",ScheduleCompile!C547)),ISNUMBER(FIND("3F",ScheduleCompile!C547)),ISNUMBER(FIND("6F",ScheduleCompile!C547)),ISNUMBER(FIND("7F",ScheduleCompile!C547)),ISNUMBER(FIND("9F",ScheduleCompile!C547)),ISNUMBER(FIND("4F",ScheduleCompile!C547))),VALUE(LEFT(ScheduleCompile!C547,FIND("F",ScheduleCompile!C547)-1)),ScheduleCompile!C547)))))))</f>
        <v>55</v>
      </c>
      <c r="I554" s="1">
        <f>IF(AND(ISERROR(IF(ScheduleCompile!D547="Off",0,IF(ScheduleCompile!D547="On",1,IF(ISNUMBER(ScheduleCompile!D547),ScheduleCompile!D547/1,IF(ISTEXT(ScheduleCompile!D547),IF(OR(ISNUMBER(FIND("5F",ScheduleCompile!D547)),ISNUMBER(FIND("0F",ScheduleCompile!D547)),ISNUMBER(FIND("8F",ScheduleCompile!D547)),ISNUMBER(FIND("1F",ScheduleCompile!D547)),ISNUMBER(FIND("2F",ScheduleCompile!D547)),ISNUMBER(FIND("3F",ScheduleCompile!D547)),ISNUMBER(FIND("6F",ScheduleCompile!D547)),ISNUMBER(FIND("7F",ScheduleCompile!D547)),ISNUMBER(FIND("9F",ScheduleCompile!D547)),ISNUMBER(FIND("4F",ScheduleCompile!D547))),VALUE(LEFT(ScheduleCompile!D547,FIND("F",ScheduleCompile!D547)-1)),ScheduleCompile!D547)))))),ISTEXT(ScheduleCompile!#REF!)),"ENDTABLE",IF(ISERROR(IF(ScheduleCompile!D547="Off",0,IF(ScheduleCompile!D547="On",1,IF(ISNUMBER(ScheduleCompile!D547),ScheduleCompile!D547/1,IF(ISTEXT(ScheduleCompile!D547),IF(OR(ISNUMBER(FIND("5F",ScheduleCompile!D547)),ISNUMBER(FIND("0F",ScheduleCompile!D547)),ISNUMBER(FIND("8F",ScheduleCompile!D547)),ISNUMBER(FIND("1F",ScheduleCompile!D547)),ISNUMBER(FIND("2F",ScheduleCompile!D547)),ISNUMBER(FIND("3F",ScheduleCompile!D547)),ISNUMBER(FIND("6F",ScheduleCompile!D547)),ISNUMBER(FIND("7F",ScheduleCompile!D547)),ISNUMBER(FIND("9F",ScheduleCompile!D547)),ISNUMBER(FIND("4F",ScheduleCompile!D547))),VALUE(LEFT(ScheduleCompile!D547,FIND("F",ScheduleCompile!D547)-1)),ScheduleCompile!D547)))))),"",IF(ScheduleCompile!D547="Off",0,IF(ScheduleCompile!D547="On",1,IF(ISNUMBER(ScheduleCompile!D547),ScheduleCompile!D547/1,IF(ISTEXT(ScheduleCompile!D547),IF(OR(ISNUMBER(FIND("5F",ScheduleCompile!D547)),ISNUMBER(FIND("0F",ScheduleCompile!D547)),ISNUMBER(FIND("8F",ScheduleCompile!D547)),ISNUMBER(FIND("1F",ScheduleCompile!D547)),ISNUMBER(FIND("2F",ScheduleCompile!D547)),ISNUMBER(FIND("3F",ScheduleCompile!D547)),ISNUMBER(FIND("6F",ScheduleCompile!D547)),ISNUMBER(FIND("7F",ScheduleCompile!D547)),ISNUMBER(FIND("9F",ScheduleCompile!D547)),ISNUMBER(FIND("4F",ScheduleCompile!D547))),VALUE(LEFT(ScheduleCompile!D547,FIND("F",ScheduleCompile!D547)-1)),ScheduleCompile!D547)))))))</f>
        <v>55</v>
      </c>
      <c r="J554" s="1">
        <f>IF(AND(ISERROR(IF(ScheduleCompile!E547="Off",0,IF(ScheduleCompile!E547="On",1,IF(ISNUMBER(ScheduleCompile!E547),ScheduleCompile!E547/1,IF(ISTEXT(ScheduleCompile!E547),IF(OR(ISNUMBER(FIND("5F",ScheduleCompile!E547)),ISNUMBER(FIND("0F",ScheduleCompile!E547)),ISNUMBER(FIND("8F",ScheduleCompile!E547)),ISNUMBER(FIND("1F",ScheduleCompile!E547)),ISNUMBER(FIND("2F",ScheduleCompile!E547)),ISNUMBER(FIND("3F",ScheduleCompile!E547)),ISNUMBER(FIND("6F",ScheduleCompile!E547)),ISNUMBER(FIND("7F",ScheduleCompile!E547)),ISNUMBER(FIND("9F",ScheduleCompile!E547)),ISNUMBER(FIND("4F",ScheduleCompile!E547))),VALUE(LEFT(ScheduleCompile!E547,FIND("F",ScheduleCompile!E547)-1)),ScheduleCompile!E547)))))),ISTEXT(ScheduleCompile!#REF!)),"ENDTABLE",IF(ISERROR(IF(ScheduleCompile!E547="Off",0,IF(ScheduleCompile!E547="On",1,IF(ISNUMBER(ScheduleCompile!E547),ScheduleCompile!E547/1,IF(ISTEXT(ScheduleCompile!E547),IF(OR(ISNUMBER(FIND("5F",ScheduleCompile!E547)),ISNUMBER(FIND("0F",ScheduleCompile!E547)),ISNUMBER(FIND("8F",ScheduleCompile!E547)),ISNUMBER(FIND("1F",ScheduleCompile!E547)),ISNUMBER(FIND("2F",ScheduleCompile!E547)),ISNUMBER(FIND("3F",ScheduleCompile!E547)),ISNUMBER(FIND("6F",ScheduleCompile!E547)),ISNUMBER(FIND("7F",ScheduleCompile!E547)),ISNUMBER(FIND("9F",ScheduleCompile!E547)),ISNUMBER(FIND("4F",ScheduleCompile!E547))),VALUE(LEFT(ScheduleCompile!E547,FIND("F",ScheduleCompile!E547)-1)),ScheduleCompile!E547)))))),"",IF(ScheduleCompile!E547="Off",0,IF(ScheduleCompile!E547="On",1,IF(ISNUMBER(ScheduleCompile!E547),ScheduleCompile!E547/1,IF(ISTEXT(ScheduleCompile!E547),IF(OR(ISNUMBER(FIND("5F",ScheduleCompile!E547)),ISNUMBER(FIND("0F",ScheduleCompile!E547)),ISNUMBER(FIND("8F",ScheduleCompile!E547)),ISNUMBER(FIND("1F",ScheduleCompile!E547)),ISNUMBER(FIND("2F",ScheduleCompile!E547)),ISNUMBER(FIND("3F",ScheduleCompile!E547)),ISNUMBER(FIND("6F",ScheduleCompile!E547)),ISNUMBER(FIND("7F",ScheduleCompile!E547)),ISNUMBER(FIND("9F",ScheduleCompile!E547)),ISNUMBER(FIND("4F",ScheduleCompile!E547))),VALUE(LEFT(ScheduleCompile!E547,FIND("F",ScheduleCompile!E547)-1)),ScheduleCompile!E547)))))))</f>
        <v>55</v>
      </c>
      <c r="K554" s="1">
        <f>IF(AND(ISERROR(IF(ScheduleCompile!F547="Off",0,IF(ScheduleCompile!F547="On",1,IF(ISNUMBER(ScheduleCompile!F547),ScheduleCompile!F547/1,IF(ISTEXT(ScheduleCompile!F547),IF(OR(ISNUMBER(FIND("5F",ScheduleCompile!F547)),ISNUMBER(FIND("0F",ScheduleCompile!F547)),ISNUMBER(FIND("8F",ScheduleCompile!F547)),ISNUMBER(FIND("1F",ScheduleCompile!F547)),ISNUMBER(FIND("2F",ScheduleCompile!F547)),ISNUMBER(FIND("3F",ScheduleCompile!F547)),ISNUMBER(FIND("6F",ScheduleCompile!F547)),ISNUMBER(FIND("7F",ScheduleCompile!F547)),ISNUMBER(FIND("9F",ScheduleCompile!F547)),ISNUMBER(FIND("4F",ScheduleCompile!F547))),VALUE(LEFT(ScheduleCompile!F547,FIND("F",ScheduleCompile!F547)-1)),ScheduleCompile!F547)))))),ISTEXT(ScheduleCompile!#REF!)),"ENDTABLE",IF(ISERROR(IF(ScheduleCompile!F547="Off",0,IF(ScheduleCompile!F547="On",1,IF(ISNUMBER(ScheduleCompile!F547),ScheduleCompile!F547/1,IF(ISTEXT(ScheduleCompile!F547),IF(OR(ISNUMBER(FIND("5F",ScheduleCompile!F547)),ISNUMBER(FIND("0F",ScheduleCompile!F547)),ISNUMBER(FIND("8F",ScheduleCompile!F547)),ISNUMBER(FIND("1F",ScheduleCompile!F547)),ISNUMBER(FIND("2F",ScheduleCompile!F547)),ISNUMBER(FIND("3F",ScheduleCompile!F547)),ISNUMBER(FIND("6F",ScheduleCompile!F547)),ISNUMBER(FIND("7F",ScheduleCompile!F547)),ISNUMBER(FIND("9F",ScheduleCompile!F547)),ISNUMBER(FIND("4F",ScheduleCompile!F547))),VALUE(LEFT(ScheduleCompile!F547,FIND("F",ScheduleCompile!F547)-1)),ScheduleCompile!F547)))))),"",IF(ScheduleCompile!F547="Off",0,IF(ScheduleCompile!F547="On",1,IF(ISNUMBER(ScheduleCompile!F547),ScheduleCompile!F547/1,IF(ISTEXT(ScheduleCompile!F547),IF(OR(ISNUMBER(FIND("5F",ScheduleCompile!F547)),ISNUMBER(FIND("0F",ScheduleCompile!F547)),ISNUMBER(FIND("8F",ScheduleCompile!F547)),ISNUMBER(FIND("1F",ScheduleCompile!F547)),ISNUMBER(FIND("2F",ScheduleCompile!F547)),ISNUMBER(FIND("3F",ScheduleCompile!F547)),ISNUMBER(FIND("6F",ScheduleCompile!F547)),ISNUMBER(FIND("7F",ScheduleCompile!F547)),ISNUMBER(FIND("9F",ScheduleCompile!F547)),ISNUMBER(FIND("4F",ScheduleCompile!F547))),VALUE(LEFT(ScheduleCompile!F547,FIND("F",ScheduleCompile!F547)-1)),ScheduleCompile!F547)))))))</f>
        <v>55</v>
      </c>
      <c r="L554" s="1">
        <f>IF(AND(ISERROR(IF(ScheduleCompile!G547="Off",0,IF(ScheduleCompile!G547="On",1,IF(ISNUMBER(ScheduleCompile!G547),ScheduleCompile!G547/1,IF(ISTEXT(ScheduleCompile!G547),IF(OR(ISNUMBER(FIND("5F",ScheduleCompile!G547)),ISNUMBER(FIND("0F",ScheduleCompile!G547)),ISNUMBER(FIND("8F",ScheduleCompile!G547)),ISNUMBER(FIND("1F",ScheduleCompile!G547)),ISNUMBER(FIND("2F",ScheduleCompile!G547)),ISNUMBER(FIND("3F",ScheduleCompile!G547)),ISNUMBER(FIND("6F",ScheduleCompile!G547)),ISNUMBER(FIND("7F",ScheduleCompile!G547)),ISNUMBER(FIND("9F",ScheduleCompile!G547)),ISNUMBER(FIND("4F",ScheduleCompile!G547))),VALUE(LEFT(ScheduleCompile!G547,FIND("F",ScheduleCompile!G547)-1)),ScheduleCompile!G547)))))),ISTEXT(ScheduleCompile!#REF!)),"ENDTABLE",IF(ISERROR(IF(ScheduleCompile!G547="Off",0,IF(ScheduleCompile!G547="On",1,IF(ISNUMBER(ScheduleCompile!G547),ScheduleCompile!G547/1,IF(ISTEXT(ScheduleCompile!G547),IF(OR(ISNUMBER(FIND("5F",ScheduleCompile!G547)),ISNUMBER(FIND("0F",ScheduleCompile!G547)),ISNUMBER(FIND("8F",ScheduleCompile!G547)),ISNUMBER(FIND("1F",ScheduleCompile!G547)),ISNUMBER(FIND("2F",ScheduleCompile!G547)),ISNUMBER(FIND("3F",ScheduleCompile!G547)),ISNUMBER(FIND("6F",ScheduleCompile!G547)),ISNUMBER(FIND("7F",ScheduleCompile!G547)),ISNUMBER(FIND("9F",ScheduleCompile!G547)),ISNUMBER(FIND("4F",ScheduleCompile!G547))),VALUE(LEFT(ScheduleCompile!G547,FIND("F",ScheduleCompile!G547)-1)),ScheduleCompile!G547)))))),"",IF(ScheduleCompile!G547="Off",0,IF(ScheduleCompile!G547="On",1,IF(ISNUMBER(ScheduleCompile!G547),ScheduleCompile!G547/1,IF(ISTEXT(ScheduleCompile!G547),IF(OR(ISNUMBER(FIND("5F",ScheduleCompile!G547)),ISNUMBER(FIND("0F",ScheduleCompile!G547)),ISNUMBER(FIND("8F",ScheduleCompile!G547)),ISNUMBER(FIND("1F",ScheduleCompile!G547)),ISNUMBER(FIND("2F",ScheduleCompile!G547)),ISNUMBER(FIND("3F",ScheduleCompile!G547)),ISNUMBER(FIND("6F",ScheduleCompile!G547)),ISNUMBER(FIND("7F",ScheduleCompile!G547)),ISNUMBER(FIND("9F",ScheduleCompile!G547)),ISNUMBER(FIND("4F",ScheduleCompile!G547))),VALUE(LEFT(ScheduleCompile!G547,FIND("F",ScheduleCompile!G547)-1)),ScheduleCompile!G547)))))))</f>
        <v>55</v>
      </c>
      <c r="M554" s="1">
        <f>IF(AND(ISERROR(IF(ScheduleCompile!H547="Off",0,IF(ScheduleCompile!H547="On",1,IF(ISNUMBER(ScheduleCompile!H547),ScheduleCompile!H547/1,IF(ISTEXT(ScheduleCompile!H547),IF(OR(ISNUMBER(FIND("5F",ScheduleCompile!H547)),ISNUMBER(FIND("0F",ScheduleCompile!H547)),ISNUMBER(FIND("8F",ScheduleCompile!H547)),ISNUMBER(FIND("1F",ScheduleCompile!H547)),ISNUMBER(FIND("2F",ScheduleCompile!H547)),ISNUMBER(FIND("3F",ScheduleCompile!H547)),ISNUMBER(FIND("6F",ScheduleCompile!H547)),ISNUMBER(FIND("7F",ScheduleCompile!H547)),ISNUMBER(FIND("9F",ScheduleCompile!H547)),ISNUMBER(FIND("4F",ScheduleCompile!H547))),VALUE(LEFT(ScheduleCompile!H547,FIND("F",ScheduleCompile!H547)-1)),ScheduleCompile!H547)))))),ISTEXT(ScheduleCompile!#REF!)),"ENDTABLE",IF(ISERROR(IF(ScheduleCompile!H547="Off",0,IF(ScheduleCompile!H547="On",1,IF(ISNUMBER(ScheduleCompile!H547),ScheduleCompile!H547/1,IF(ISTEXT(ScheduleCompile!H547),IF(OR(ISNUMBER(FIND("5F",ScheduleCompile!H547)),ISNUMBER(FIND("0F",ScheduleCompile!H547)),ISNUMBER(FIND("8F",ScheduleCompile!H547)),ISNUMBER(FIND("1F",ScheduleCompile!H547)),ISNUMBER(FIND("2F",ScheduleCompile!H547)),ISNUMBER(FIND("3F",ScheduleCompile!H547)),ISNUMBER(FIND("6F",ScheduleCompile!H547)),ISNUMBER(FIND("7F",ScheduleCompile!H547)),ISNUMBER(FIND("9F",ScheduleCompile!H547)),ISNUMBER(FIND("4F",ScheduleCompile!H547))),VALUE(LEFT(ScheduleCompile!H547,FIND("F",ScheduleCompile!H547)-1)),ScheduleCompile!H547)))))),"",IF(ScheduleCompile!H547="Off",0,IF(ScheduleCompile!H547="On",1,IF(ISNUMBER(ScheduleCompile!H547),ScheduleCompile!H547/1,IF(ISTEXT(ScheduleCompile!H547),IF(OR(ISNUMBER(FIND("5F",ScheduleCompile!H547)),ISNUMBER(FIND("0F",ScheduleCompile!H547)),ISNUMBER(FIND("8F",ScheduleCompile!H547)),ISNUMBER(FIND("1F",ScheduleCompile!H547)),ISNUMBER(FIND("2F",ScheduleCompile!H547)),ISNUMBER(FIND("3F",ScheduleCompile!H547)),ISNUMBER(FIND("6F",ScheduleCompile!H547)),ISNUMBER(FIND("7F",ScheduleCompile!H547)),ISNUMBER(FIND("9F",ScheduleCompile!H547)),ISNUMBER(FIND("4F",ScheduleCompile!H547))),VALUE(LEFT(ScheduleCompile!H547,FIND("F",ScheduleCompile!H547)-1)),ScheduleCompile!H547)))))))</f>
        <v>55</v>
      </c>
      <c r="N554" s="1">
        <f>IF(AND(ISERROR(IF(ScheduleCompile!I547="Off",0,IF(ScheduleCompile!I547="On",1,IF(ISNUMBER(ScheduleCompile!I547),ScheduleCompile!I547/1,IF(ISTEXT(ScheduleCompile!I547),IF(OR(ISNUMBER(FIND("5F",ScheduleCompile!I547)),ISNUMBER(FIND("0F",ScheduleCompile!I547)),ISNUMBER(FIND("8F",ScheduleCompile!I547)),ISNUMBER(FIND("1F",ScheduleCompile!I547)),ISNUMBER(FIND("2F",ScheduleCompile!I547)),ISNUMBER(FIND("3F",ScheduleCompile!I547)),ISNUMBER(FIND("6F",ScheduleCompile!I547)),ISNUMBER(FIND("7F",ScheduleCompile!I547)),ISNUMBER(FIND("9F",ScheduleCompile!I547)),ISNUMBER(FIND("4F",ScheduleCompile!I547))),VALUE(LEFT(ScheduleCompile!I547,FIND("F",ScheduleCompile!I547)-1)),ScheduleCompile!I547)))))),ISTEXT(ScheduleCompile!#REF!)),"ENDTABLE",IF(ISERROR(IF(ScheduleCompile!I547="Off",0,IF(ScheduleCompile!I547="On",1,IF(ISNUMBER(ScheduleCompile!I547),ScheduleCompile!I547/1,IF(ISTEXT(ScheduleCompile!I547),IF(OR(ISNUMBER(FIND("5F",ScheduleCompile!I547)),ISNUMBER(FIND("0F",ScheduleCompile!I547)),ISNUMBER(FIND("8F",ScheduleCompile!I547)),ISNUMBER(FIND("1F",ScheduleCompile!I547)),ISNUMBER(FIND("2F",ScheduleCompile!I547)),ISNUMBER(FIND("3F",ScheduleCompile!I547)),ISNUMBER(FIND("6F",ScheduleCompile!I547)),ISNUMBER(FIND("7F",ScheduleCompile!I547)),ISNUMBER(FIND("9F",ScheduleCompile!I547)),ISNUMBER(FIND("4F",ScheduleCompile!I547))),VALUE(LEFT(ScheduleCompile!I547,FIND("F",ScheduleCompile!I547)-1)),ScheduleCompile!I547)))))),"",IF(ScheduleCompile!I547="Off",0,IF(ScheduleCompile!I547="On",1,IF(ISNUMBER(ScheduleCompile!I547),ScheduleCompile!I547/1,IF(ISTEXT(ScheduleCompile!I547),IF(OR(ISNUMBER(FIND("5F",ScheduleCompile!I547)),ISNUMBER(FIND("0F",ScheduleCompile!I547)),ISNUMBER(FIND("8F",ScheduleCompile!I547)),ISNUMBER(FIND("1F",ScheduleCompile!I547)),ISNUMBER(FIND("2F",ScheduleCompile!I547)),ISNUMBER(FIND("3F",ScheduleCompile!I547)),ISNUMBER(FIND("6F",ScheduleCompile!I547)),ISNUMBER(FIND("7F",ScheduleCompile!I547)),ISNUMBER(FIND("9F",ScheduleCompile!I547)),ISNUMBER(FIND("4F",ScheduleCompile!I547))),VALUE(LEFT(ScheduleCompile!I547,FIND("F",ScheduleCompile!I547)-1)),ScheduleCompile!I547)))))))</f>
        <v>55</v>
      </c>
      <c r="O554" s="1">
        <f>IF(AND(ISERROR(IF(ScheduleCompile!J547="Off",0,IF(ScheduleCompile!J547="On",1,IF(ISNUMBER(ScheduleCompile!J547),ScheduleCompile!J547/1,IF(ISTEXT(ScheduleCompile!J547),IF(OR(ISNUMBER(FIND("5F",ScheduleCompile!J547)),ISNUMBER(FIND("0F",ScheduleCompile!J547)),ISNUMBER(FIND("8F",ScheduleCompile!J547)),ISNUMBER(FIND("1F",ScheduleCompile!J547)),ISNUMBER(FIND("2F",ScheduleCompile!J547)),ISNUMBER(FIND("3F",ScheduleCompile!J547)),ISNUMBER(FIND("6F",ScheduleCompile!J547)),ISNUMBER(FIND("7F",ScheduleCompile!J547)),ISNUMBER(FIND("9F",ScheduleCompile!J547)),ISNUMBER(FIND("4F",ScheduleCompile!J547))),VALUE(LEFT(ScheduleCompile!J547,FIND("F",ScheduleCompile!J547)-1)),ScheduleCompile!J547)))))),ISTEXT(ScheduleCompile!#REF!)),"ENDTABLE",IF(ISERROR(IF(ScheduleCompile!J547="Off",0,IF(ScheduleCompile!J547="On",1,IF(ISNUMBER(ScheduleCompile!J547),ScheduleCompile!J547/1,IF(ISTEXT(ScheduleCompile!J547),IF(OR(ISNUMBER(FIND("5F",ScheduleCompile!J547)),ISNUMBER(FIND("0F",ScheduleCompile!J547)),ISNUMBER(FIND("8F",ScheduleCompile!J547)),ISNUMBER(FIND("1F",ScheduleCompile!J547)),ISNUMBER(FIND("2F",ScheduleCompile!J547)),ISNUMBER(FIND("3F",ScheduleCompile!J547)),ISNUMBER(FIND("6F",ScheduleCompile!J547)),ISNUMBER(FIND("7F",ScheduleCompile!J547)),ISNUMBER(FIND("9F",ScheduleCompile!J547)),ISNUMBER(FIND("4F",ScheduleCompile!J547))),VALUE(LEFT(ScheduleCompile!J547,FIND("F",ScheduleCompile!J547)-1)),ScheduleCompile!J547)))))),"",IF(ScheduleCompile!J547="Off",0,IF(ScheduleCompile!J547="On",1,IF(ISNUMBER(ScheduleCompile!J547),ScheduleCompile!J547/1,IF(ISTEXT(ScheduleCompile!J547),IF(OR(ISNUMBER(FIND("5F",ScheduleCompile!J547)),ISNUMBER(FIND("0F",ScheduleCompile!J547)),ISNUMBER(FIND("8F",ScheduleCompile!J547)),ISNUMBER(FIND("1F",ScheduleCompile!J547)),ISNUMBER(FIND("2F",ScheduleCompile!J547)),ISNUMBER(FIND("3F",ScheduleCompile!J547)),ISNUMBER(FIND("6F",ScheduleCompile!J547)),ISNUMBER(FIND("7F",ScheduleCompile!J547)),ISNUMBER(FIND("9F",ScheduleCompile!J547)),ISNUMBER(FIND("4F",ScheduleCompile!J547))),VALUE(LEFT(ScheduleCompile!J547,FIND("F",ScheduleCompile!J547)-1)),ScheduleCompile!J547)))))))</f>
        <v>55</v>
      </c>
      <c r="P554" s="1">
        <f>IF(AND(ISERROR(IF(ScheduleCompile!K547="Off",0,IF(ScheduleCompile!K547="On",1,IF(ISNUMBER(ScheduleCompile!K547),ScheduleCompile!K547/1,IF(ISTEXT(ScheduleCompile!K547),IF(OR(ISNUMBER(FIND("5F",ScheduleCompile!K547)),ISNUMBER(FIND("0F",ScheduleCompile!K547)),ISNUMBER(FIND("8F",ScheduleCompile!K547)),ISNUMBER(FIND("1F",ScheduleCompile!K547)),ISNUMBER(FIND("2F",ScheduleCompile!K547)),ISNUMBER(FIND("3F",ScheduleCompile!K547)),ISNUMBER(FIND("6F",ScheduleCompile!K547)),ISNUMBER(FIND("7F",ScheduleCompile!K547)),ISNUMBER(FIND("9F",ScheduleCompile!K547)),ISNUMBER(FIND("4F",ScheduleCompile!K547))),VALUE(LEFT(ScheduleCompile!K547,FIND("F",ScheduleCompile!K547)-1)),ScheduleCompile!K547)))))),ISTEXT(ScheduleCompile!#REF!)),"ENDTABLE",IF(ISERROR(IF(ScheduleCompile!K547="Off",0,IF(ScheduleCompile!K547="On",1,IF(ISNUMBER(ScheduleCompile!K547),ScheduleCompile!K547/1,IF(ISTEXT(ScheduleCompile!K547),IF(OR(ISNUMBER(FIND("5F",ScheduleCompile!K547)),ISNUMBER(FIND("0F",ScheduleCompile!K547)),ISNUMBER(FIND("8F",ScheduleCompile!K547)),ISNUMBER(FIND("1F",ScheduleCompile!K547)),ISNUMBER(FIND("2F",ScheduleCompile!K547)),ISNUMBER(FIND("3F",ScheduleCompile!K547)),ISNUMBER(FIND("6F",ScheduleCompile!K547)),ISNUMBER(FIND("7F",ScheduleCompile!K547)),ISNUMBER(FIND("9F",ScheduleCompile!K547)),ISNUMBER(FIND("4F",ScheduleCompile!K547))),VALUE(LEFT(ScheduleCompile!K547,FIND("F",ScheduleCompile!K547)-1)),ScheduleCompile!K547)))))),"",IF(ScheduleCompile!K547="Off",0,IF(ScheduleCompile!K547="On",1,IF(ISNUMBER(ScheduleCompile!K547),ScheduleCompile!K547/1,IF(ISTEXT(ScheduleCompile!K547),IF(OR(ISNUMBER(FIND("5F",ScheduleCompile!K547)),ISNUMBER(FIND("0F",ScheduleCompile!K547)),ISNUMBER(FIND("8F",ScheduleCompile!K547)),ISNUMBER(FIND("1F",ScheduleCompile!K547)),ISNUMBER(FIND("2F",ScheduleCompile!K547)),ISNUMBER(FIND("3F",ScheduleCompile!K547)),ISNUMBER(FIND("6F",ScheduleCompile!K547)),ISNUMBER(FIND("7F",ScheduleCompile!K547)),ISNUMBER(FIND("9F",ScheduleCompile!K547)),ISNUMBER(FIND("4F",ScheduleCompile!K547))),VALUE(LEFT(ScheduleCompile!K547,FIND("F",ScheduleCompile!K547)-1)),ScheduleCompile!K547)))))))</f>
        <v>55</v>
      </c>
      <c r="Q554" s="1">
        <f>IF(AND(ISERROR(IF(ScheduleCompile!L547="Off",0,IF(ScheduleCompile!L547="On",1,IF(ISNUMBER(ScheduleCompile!L547),ScheduleCompile!L547/1,IF(ISTEXT(ScheduleCompile!L547),IF(OR(ISNUMBER(FIND("5F",ScheduleCompile!L547)),ISNUMBER(FIND("0F",ScheduleCompile!L547)),ISNUMBER(FIND("8F",ScheduleCompile!L547)),ISNUMBER(FIND("1F",ScheduleCompile!L547)),ISNUMBER(FIND("2F",ScheduleCompile!L547)),ISNUMBER(FIND("3F",ScheduleCompile!L547)),ISNUMBER(FIND("6F",ScheduleCompile!L547)),ISNUMBER(FIND("7F",ScheduleCompile!L547)),ISNUMBER(FIND("9F",ScheduleCompile!L547)),ISNUMBER(FIND("4F",ScheduleCompile!L547))),VALUE(LEFT(ScheduleCompile!L547,FIND("F",ScheduleCompile!L547)-1)),ScheduleCompile!L547)))))),ISTEXT(ScheduleCompile!#REF!)),"ENDTABLE",IF(ISERROR(IF(ScheduleCompile!L547="Off",0,IF(ScheduleCompile!L547="On",1,IF(ISNUMBER(ScheduleCompile!L547),ScheduleCompile!L547/1,IF(ISTEXT(ScheduleCompile!L547),IF(OR(ISNUMBER(FIND("5F",ScheduleCompile!L547)),ISNUMBER(FIND("0F",ScheduleCompile!L547)),ISNUMBER(FIND("8F",ScheduleCompile!L547)),ISNUMBER(FIND("1F",ScheduleCompile!L547)),ISNUMBER(FIND("2F",ScheduleCompile!L547)),ISNUMBER(FIND("3F",ScheduleCompile!L547)),ISNUMBER(FIND("6F",ScheduleCompile!L547)),ISNUMBER(FIND("7F",ScheduleCompile!L547)),ISNUMBER(FIND("9F",ScheduleCompile!L547)),ISNUMBER(FIND("4F",ScheduleCompile!L547))),VALUE(LEFT(ScheduleCompile!L547,FIND("F",ScheduleCompile!L547)-1)),ScheduleCompile!L547)))))),"",IF(ScheduleCompile!L547="Off",0,IF(ScheduleCompile!L547="On",1,IF(ISNUMBER(ScheduleCompile!L547),ScheduleCompile!L547/1,IF(ISTEXT(ScheduleCompile!L547),IF(OR(ISNUMBER(FIND("5F",ScheduleCompile!L547)),ISNUMBER(FIND("0F",ScheduleCompile!L547)),ISNUMBER(FIND("8F",ScheduleCompile!L547)),ISNUMBER(FIND("1F",ScheduleCompile!L547)),ISNUMBER(FIND("2F",ScheduleCompile!L547)),ISNUMBER(FIND("3F",ScheduleCompile!L547)),ISNUMBER(FIND("6F",ScheduleCompile!L547)),ISNUMBER(FIND("7F",ScheduleCompile!L547)),ISNUMBER(FIND("9F",ScheduleCompile!L547)),ISNUMBER(FIND("4F",ScheduleCompile!L547))),VALUE(LEFT(ScheduleCompile!L547,FIND("F",ScheduleCompile!L547)-1)),ScheduleCompile!L547)))))))</f>
        <v>55</v>
      </c>
      <c r="R554" s="1">
        <f>IF(AND(ISERROR(IF(ScheduleCompile!M547="Off",0,IF(ScheduleCompile!M547="On",1,IF(ISNUMBER(ScheduleCompile!M547),ScheduleCompile!M547/1,IF(ISTEXT(ScheduleCompile!M547),IF(OR(ISNUMBER(FIND("5F",ScheduleCompile!M547)),ISNUMBER(FIND("0F",ScheduleCompile!M547)),ISNUMBER(FIND("8F",ScheduleCompile!M547)),ISNUMBER(FIND("1F",ScheduleCompile!M547)),ISNUMBER(FIND("2F",ScheduleCompile!M547)),ISNUMBER(FIND("3F",ScheduleCompile!M547)),ISNUMBER(FIND("6F",ScheduleCompile!M547)),ISNUMBER(FIND("7F",ScheduleCompile!M547)),ISNUMBER(FIND("9F",ScheduleCompile!M547)),ISNUMBER(FIND("4F",ScheduleCompile!M547))),VALUE(LEFT(ScheduleCompile!M547,FIND("F",ScheduleCompile!M547)-1)),ScheduleCompile!M547)))))),ISTEXT(ScheduleCompile!#REF!)),"ENDTABLE",IF(ISERROR(IF(ScheduleCompile!M547="Off",0,IF(ScheduleCompile!M547="On",1,IF(ISNUMBER(ScheduleCompile!M547),ScheduleCompile!M547/1,IF(ISTEXT(ScheduleCompile!M547),IF(OR(ISNUMBER(FIND("5F",ScheduleCompile!M547)),ISNUMBER(FIND("0F",ScheduleCompile!M547)),ISNUMBER(FIND("8F",ScheduleCompile!M547)),ISNUMBER(FIND("1F",ScheduleCompile!M547)),ISNUMBER(FIND("2F",ScheduleCompile!M547)),ISNUMBER(FIND("3F",ScheduleCompile!M547)),ISNUMBER(FIND("6F",ScheduleCompile!M547)),ISNUMBER(FIND("7F",ScheduleCompile!M547)),ISNUMBER(FIND("9F",ScheduleCompile!M547)),ISNUMBER(FIND("4F",ScheduleCompile!M547))),VALUE(LEFT(ScheduleCompile!M547,FIND("F",ScheduleCompile!M547)-1)),ScheduleCompile!M547)))))),"",IF(ScheduleCompile!M547="Off",0,IF(ScheduleCompile!M547="On",1,IF(ISNUMBER(ScheduleCompile!M547),ScheduleCompile!M547/1,IF(ISTEXT(ScheduleCompile!M547),IF(OR(ISNUMBER(FIND("5F",ScheduleCompile!M547)),ISNUMBER(FIND("0F",ScheduleCompile!M547)),ISNUMBER(FIND("8F",ScheduleCompile!M547)),ISNUMBER(FIND("1F",ScheduleCompile!M547)),ISNUMBER(FIND("2F",ScheduleCompile!M547)),ISNUMBER(FIND("3F",ScheduleCompile!M547)),ISNUMBER(FIND("6F",ScheduleCompile!M547)),ISNUMBER(FIND("7F",ScheduleCompile!M547)),ISNUMBER(FIND("9F",ScheduleCompile!M547)),ISNUMBER(FIND("4F",ScheduleCompile!M547))),VALUE(LEFT(ScheduleCompile!M547,FIND("F",ScheduleCompile!M547)-1)),ScheduleCompile!M547)))))))</f>
        <v>55</v>
      </c>
      <c r="S554" s="1">
        <f>IF(AND(ISERROR(IF(ScheduleCompile!N547="Off",0,IF(ScheduleCompile!N547="On",1,IF(ISNUMBER(ScheduleCompile!N547),ScheduleCompile!N547/1,IF(ISTEXT(ScheduleCompile!N547),IF(OR(ISNUMBER(FIND("5F",ScheduleCompile!N547)),ISNUMBER(FIND("0F",ScheduleCompile!N547)),ISNUMBER(FIND("8F",ScheduleCompile!N547)),ISNUMBER(FIND("1F",ScheduleCompile!N547)),ISNUMBER(FIND("2F",ScheduleCompile!N547)),ISNUMBER(FIND("3F",ScheduleCompile!N547)),ISNUMBER(FIND("6F",ScheduleCompile!N547)),ISNUMBER(FIND("7F",ScheduleCompile!N547)),ISNUMBER(FIND("9F",ScheduleCompile!N547)),ISNUMBER(FIND("4F",ScheduleCompile!N547))),VALUE(LEFT(ScheduleCompile!N547,FIND("F",ScheduleCompile!N547)-1)),ScheduleCompile!N547)))))),ISTEXT(ScheduleCompile!#REF!)),"ENDTABLE",IF(ISERROR(IF(ScheduleCompile!N547="Off",0,IF(ScheduleCompile!N547="On",1,IF(ISNUMBER(ScheduleCompile!N547),ScheduleCompile!N547/1,IF(ISTEXT(ScheduleCompile!N547),IF(OR(ISNUMBER(FIND("5F",ScheduleCompile!N547)),ISNUMBER(FIND("0F",ScheduleCompile!N547)),ISNUMBER(FIND("8F",ScheduleCompile!N547)),ISNUMBER(FIND("1F",ScheduleCompile!N547)),ISNUMBER(FIND("2F",ScheduleCompile!N547)),ISNUMBER(FIND("3F",ScheduleCompile!N547)),ISNUMBER(FIND("6F",ScheduleCompile!N547)),ISNUMBER(FIND("7F",ScheduleCompile!N547)),ISNUMBER(FIND("9F",ScheduleCompile!N547)),ISNUMBER(FIND("4F",ScheduleCompile!N547))),VALUE(LEFT(ScheduleCompile!N547,FIND("F",ScheduleCompile!N547)-1)),ScheduleCompile!N547)))))),"",IF(ScheduleCompile!N547="Off",0,IF(ScheduleCompile!N547="On",1,IF(ISNUMBER(ScheduleCompile!N547),ScheduleCompile!N547/1,IF(ISTEXT(ScheduleCompile!N547),IF(OR(ISNUMBER(FIND("5F",ScheduleCompile!N547)),ISNUMBER(FIND("0F",ScheduleCompile!N547)),ISNUMBER(FIND("8F",ScheduleCompile!N547)),ISNUMBER(FIND("1F",ScheduleCompile!N547)),ISNUMBER(FIND("2F",ScheduleCompile!N547)),ISNUMBER(FIND("3F",ScheduleCompile!N547)),ISNUMBER(FIND("6F",ScheduleCompile!N547)),ISNUMBER(FIND("7F",ScheduleCompile!N547)),ISNUMBER(FIND("9F",ScheduleCompile!N547)),ISNUMBER(FIND("4F",ScheduleCompile!N547))),VALUE(LEFT(ScheduleCompile!N547,FIND("F",ScheduleCompile!N547)-1)),ScheduleCompile!N547)))))))</f>
        <v>55</v>
      </c>
      <c r="T554" s="1">
        <f>IF(AND(ISERROR(IF(ScheduleCompile!O547="Off",0,IF(ScheduleCompile!O547="On",1,IF(ISNUMBER(ScheduleCompile!O547),ScheduleCompile!O547/1,IF(ISTEXT(ScheduleCompile!O547),IF(OR(ISNUMBER(FIND("5F",ScheduleCompile!O547)),ISNUMBER(FIND("0F",ScheduleCompile!O547)),ISNUMBER(FIND("8F",ScheduleCompile!O547)),ISNUMBER(FIND("1F",ScheduleCompile!O547)),ISNUMBER(FIND("2F",ScheduleCompile!O547)),ISNUMBER(FIND("3F",ScheduleCompile!O547)),ISNUMBER(FIND("6F",ScheduleCompile!O547)),ISNUMBER(FIND("7F",ScheduleCompile!O547)),ISNUMBER(FIND("9F",ScheduleCompile!O547)),ISNUMBER(FIND("4F",ScheduleCompile!O547))),VALUE(LEFT(ScheduleCompile!O547,FIND("F",ScheduleCompile!O547)-1)),ScheduleCompile!O547)))))),ISTEXT(ScheduleCompile!#REF!)),"ENDTABLE",IF(ISERROR(IF(ScheduleCompile!O547="Off",0,IF(ScheduleCompile!O547="On",1,IF(ISNUMBER(ScheduleCompile!O547),ScheduleCompile!O547/1,IF(ISTEXT(ScheduleCompile!O547),IF(OR(ISNUMBER(FIND("5F",ScheduleCompile!O547)),ISNUMBER(FIND("0F",ScheduleCompile!O547)),ISNUMBER(FIND("8F",ScheduleCompile!O547)),ISNUMBER(FIND("1F",ScheduleCompile!O547)),ISNUMBER(FIND("2F",ScheduleCompile!O547)),ISNUMBER(FIND("3F",ScheduleCompile!O547)),ISNUMBER(FIND("6F",ScheduleCompile!O547)),ISNUMBER(FIND("7F",ScheduleCompile!O547)),ISNUMBER(FIND("9F",ScheduleCompile!O547)),ISNUMBER(FIND("4F",ScheduleCompile!O547))),VALUE(LEFT(ScheduleCompile!O547,FIND("F",ScheduleCompile!O547)-1)),ScheduleCompile!O547)))))),"",IF(ScheduleCompile!O547="Off",0,IF(ScheduleCompile!O547="On",1,IF(ISNUMBER(ScheduleCompile!O547),ScheduleCompile!O547/1,IF(ISTEXT(ScheduleCompile!O547),IF(OR(ISNUMBER(FIND("5F",ScheduleCompile!O547)),ISNUMBER(FIND("0F",ScheduleCompile!O547)),ISNUMBER(FIND("8F",ScheduleCompile!O547)),ISNUMBER(FIND("1F",ScheduleCompile!O547)),ISNUMBER(FIND("2F",ScheduleCompile!O547)),ISNUMBER(FIND("3F",ScheduleCompile!O547)),ISNUMBER(FIND("6F",ScheduleCompile!O547)),ISNUMBER(FIND("7F",ScheduleCompile!O547)),ISNUMBER(FIND("9F",ScheduleCompile!O547)),ISNUMBER(FIND("4F",ScheduleCompile!O547))),VALUE(LEFT(ScheduleCompile!O547,FIND("F",ScheduleCompile!O547)-1)),ScheduleCompile!O547)))))))</f>
        <v>55</v>
      </c>
      <c r="U554" s="1">
        <f>IF(AND(ISERROR(IF(ScheduleCompile!P547="Off",0,IF(ScheduleCompile!P547="On",1,IF(ISNUMBER(ScheduleCompile!P547),ScheduleCompile!P547/1,IF(ISTEXT(ScheduleCompile!P547),IF(OR(ISNUMBER(FIND("5F",ScheduleCompile!P547)),ISNUMBER(FIND("0F",ScheduleCompile!P547)),ISNUMBER(FIND("8F",ScheduleCompile!P547)),ISNUMBER(FIND("1F",ScheduleCompile!P547)),ISNUMBER(FIND("2F",ScheduleCompile!P547)),ISNUMBER(FIND("3F",ScheduleCompile!P547)),ISNUMBER(FIND("6F",ScheduleCompile!P547)),ISNUMBER(FIND("7F",ScheduleCompile!P547)),ISNUMBER(FIND("9F",ScheduleCompile!P547)),ISNUMBER(FIND("4F",ScheduleCompile!P547))),VALUE(LEFT(ScheduleCompile!P547,FIND("F",ScheduleCompile!P547)-1)),ScheduleCompile!P547)))))),ISTEXT(ScheduleCompile!#REF!)),"ENDTABLE",IF(ISERROR(IF(ScheduleCompile!P547="Off",0,IF(ScheduleCompile!P547="On",1,IF(ISNUMBER(ScheduleCompile!P547),ScheduleCompile!P547/1,IF(ISTEXT(ScheduleCompile!P547),IF(OR(ISNUMBER(FIND("5F",ScheduleCompile!P547)),ISNUMBER(FIND("0F",ScheduleCompile!P547)),ISNUMBER(FIND("8F",ScheduleCompile!P547)),ISNUMBER(FIND("1F",ScheduleCompile!P547)),ISNUMBER(FIND("2F",ScheduleCompile!P547)),ISNUMBER(FIND("3F",ScheduleCompile!P547)),ISNUMBER(FIND("6F",ScheduleCompile!P547)),ISNUMBER(FIND("7F",ScheduleCompile!P547)),ISNUMBER(FIND("9F",ScheduleCompile!P547)),ISNUMBER(FIND("4F",ScheduleCompile!P547))),VALUE(LEFT(ScheduleCompile!P547,FIND("F",ScheduleCompile!P547)-1)),ScheduleCompile!P547)))))),"",IF(ScheduleCompile!P547="Off",0,IF(ScheduleCompile!P547="On",1,IF(ISNUMBER(ScheduleCompile!P547),ScheduleCompile!P547/1,IF(ISTEXT(ScheduleCompile!P547),IF(OR(ISNUMBER(FIND("5F",ScheduleCompile!P547)),ISNUMBER(FIND("0F",ScheduleCompile!P547)),ISNUMBER(FIND("8F",ScheduleCompile!P547)),ISNUMBER(FIND("1F",ScheduleCompile!P547)),ISNUMBER(FIND("2F",ScheduleCompile!P547)),ISNUMBER(FIND("3F",ScheduleCompile!P547)),ISNUMBER(FIND("6F",ScheduleCompile!P547)),ISNUMBER(FIND("7F",ScheduleCompile!P547)),ISNUMBER(FIND("9F",ScheduleCompile!P547)),ISNUMBER(FIND("4F",ScheduleCompile!P547))),VALUE(LEFT(ScheduleCompile!P547,FIND("F",ScheduleCompile!P547)-1)),ScheduleCompile!P547)))))))</f>
        <v>55</v>
      </c>
      <c r="V554" s="1">
        <f>IF(AND(ISERROR(IF(ScheduleCompile!Q547="Off",0,IF(ScheduleCompile!Q547="On",1,IF(ISNUMBER(ScheduleCompile!Q547),ScheduleCompile!Q547/1,IF(ISTEXT(ScheduleCompile!Q547),IF(OR(ISNUMBER(FIND("5F",ScheduleCompile!Q547)),ISNUMBER(FIND("0F",ScheduleCompile!Q547)),ISNUMBER(FIND("8F",ScheduleCompile!Q547)),ISNUMBER(FIND("1F",ScheduleCompile!Q547)),ISNUMBER(FIND("2F",ScheduleCompile!Q547)),ISNUMBER(FIND("3F",ScheduleCompile!Q547)),ISNUMBER(FIND("6F",ScheduleCompile!Q547)),ISNUMBER(FIND("7F",ScheduleCompile!Q547)),ISNUMBER(FIND("9F",ScheduleCompile!Q547)),ISNUMBER(FIND("4F",ScheduleCompile!Q547))),VALUE(LEFT(ScheduleCompile!Q547,FIND("F",ScheduleCompile!Q547)-1)),ScheduleCompile!Q547)))))),ISTEXT(ScheduleCompile!#REF!)),"ENDTABLE",IF(ISERROR(IF(ScheduleCompile!Q547="Off",0,IF(ScheduleCompile!Q547="On",1,IF(ISNUMBER(ScheduleCompile!Q547),ScheduleCompile!Q547/1,IF(ISTEXT(ScheduleCompile!Q547),IF(OR(ISNUMBER(FIND("5F",ScheduleCompile!Q547)),ISNUMBER(FIND("0F",ScheduleCompile!Q547)),ISNUMBER(FIND("8F",ScheduleCompile!Q547)),ISNUMBER(FIND("1F",ScheduleCompile!Q547)),ISNUMBER(FIND("2F",ScheduleCompile!Q547)),ISNUMBER(FIND("3F",ScheduleCompile!Q547)),ISNUMBER(FIND("6F",ScheduleCompile!Q547)),ISNUMBER(FIND("7F",ScheduleCompile!Q547)),ISNUMBER(FIND("9F",ScheduleCompile!Q547)),ISNUMBER(FIND("4F",ScheduleCompile!Q547))),VALUE(LEFT(ScheduleCompile!Q547,FIND("F",ScheduleCompile!Q547)-1)),ScheduleCompile!Q547)))))),"",IF(ScheduleCompile!Q547="Off",0,IF(ScheduleCompile!Q547="On",1,IF(ISNUMBER(ScheduleCompile!Q547),ScheduleCompile!Q547/1,IF(ISTEXT(ScheduleCompile!Q547),IF(OR(ISNUMBER(FIND("5F",ScheduleCompile!Q547)),ISNUMBER(FIND("0F",ScheduleCompile!Q547)),ISNUMBER(FIND("8F",ScheduleCompile!Q547)),ISNUMBER(FIND("1F",ScheduleCompile!Q547)),ISNUMBER(FIND("2F",ScheduleCompile!Q547)),ISNUMBER(FIND("3F",ScheduleCompile!Q547)),ISNUMBER(FIND("6F",ScheduleCompile!Q547)),ISNUMBER(FIND("7F",ScheduleCompile!Q547)),ISNUMBER(FIND("9F",ScheduleCompile!Q547)),ISNUMBER(FIND("4F",ScheduleCompile!Q547))),VALUE(LEFT(ScheduleCompile!Q547,FIND("F",ScheduleCompile!Q547)-1)),ScheduleCompile!Q547)))))))</f>
        <v>55</v>
      </c>
      <c r="W554" s="1">
        <f>IF(AND(ISERROR(IF(ScheduleCompile!R547="Off",0,IF(ScheduleCompile!R547="On",1,IF(ISNUMBER(ScheduleCompile!R547),ScheduleCompile!R547/1,IF(ISTEXT(ScheduleCompile!R547),IF(OR(ISNUMBER(FIND("5F",ScheduleCompile!R547)),ISNUMBER(FIND("0F",ScheduleCompile!R547)),ISNUMBER(FIND("8F",ScheduleCompile!R547)),ISNUMBER(FIND("1F",ScheduleCompile!R547)),ISNUMBER(FIND("2F",ScheduleCompile!R547)),ISNUMBER(FIND("3F",ScheduleCompile!R547)),ISNUMBER(FIND("6F",ScheduleCompile!R547)),ISNUMBER(FIND("7F",ScheduleCompile!R547)),ISNUMBER(FIND("9F",ScheduleCompile!R547)),ISNUMBER(FIND("4F",ScheduleCompile!R547))),VALUE(LEFT(ScheduleCompile!R547,FIND("F",ScheduleCompile!R547)-1)),ScheduleCompile!R547)))))),ISTEXT(ScheduleCompile!#REF!)),"ENDTABLE",IF(ISERROR(IF(ScheduleCompile!R547="Off",0,IF(ScheduleCompile!R547="On",1,IF(ISNUMBER(ScheduleCompile!R547),ScheduleCompile!R547/1,IF(ISTEXT(ScheduleCompile!R547),IF(OR(ISNUMBER(FIND("5F",ScheduleCompile!R547)),ISNUMBER(FIND("0F",ScheduleCompile!R547)),ISNUMBER(FIND("8F",ScheduleCompile!R547)),ISNUMBER(FIND("1F",ScheduleCompile!R547)),ISNUMBER(FIND("2F",ScheduleCompile!R547)),ISNUMBER(FIND("3F",ScheduleCompile!R547)),ISNUMBER(FIND("6F",ScheduleCompile!R547)),ISNUMBER(FIND("7F",ScheduleCompile!R547)),ISNUMBER(FIND("9F",ScheduleCompile!R547)),ISNUMBER(FIND("4F",ScheduleCompile!R547))),VALUE(LEFT(ScheduleCompile!R547,FIND("F",ScheduleCompile!R547)-1)),ScheduleCompile!R547)))))),"",IF(ScheduleCompile!R547="Off",0,IF(ScheduleCompile!R547="On",1,IF(ISNUMBER(ScheduleCompile!R547),ScheduleCompile!R547/1,IF(ISTEXT(ScheduleCompile!R547),IF(OR(ISNUMBER(FIND("5F",ScheduleCompile!R547)),ISNUMBER(FIND("0F",ScheduleCompile!R547)),ISNUMBER(FIND("8F",ScheduleCompile!R547)),ISNUMBER(FIND("1F",ScheduleCompile!R547)),ISNUMBER(FIND("2F",ScheduleCompile!R547)),ISNUMBER(FIND("3F",ScheduleCompile!R547)),ISNUMBER(FIND("6F",ScheduleCompile!R547)),ISNUMBER(FIND("7F",ScheduleCompile!R547)),ISNUMBER(FIND("9F",ScheduleCompile!R547)),ISNUMBER(FIND("4F",ScheduleCompile!R547))),VALUE(LEFT(ScheduleCompile!R547,FIND("F",ScheduleCompile!R547)-1)),ScheduleCompile!R547)))))))</f>
        <v>55</v>
      </c>
      <c r="X554" s="1">
        <f>IF(AND(ISERROR(IF(ScheduleCompile!S547="Off",0,IF(ScheduleCompile!S547="On",1,IF(ISNUMBER(ScheduleCompile!S547),ScheduleCompile!S547/1,IF(ISTEXT(ScheduleCompile!S547),IF(OR(ISNUMBER(FIND("5F",ScheduleCompile!S547)),ISNUMBER(FIND("0F",ScheduleCompile!S547)),ISNUMBER(FIND("8F",ScheduleCompile!S547)),ISNUMBER(FIND("1F",ScheduleCompile!S547)),ISNUMBER(FIND("2F",ScheduleCompile!S547)),ISNUMBER(FIND("3F",ScheduleCompile!S547)),ISNUMBER(FIND("6F",ScheduleCompile!S547)),ISNUMBER(FIND("7F",ScheduleCompile!S547)),ISNUMBER(FIND("9F",ScheduleCompile!S547)),ISNUMBER(FIND("4F",ScheduleCompile!S547))),VALUE(LEFT(ScheduleCompile!S547,FIND("F",ScheduleCompile!S547)-1)),ScheduleCompile!S547)))))),ISTEXT(ScheduleCompile!#REF!)),"ENDTABLE",IF(ISERROR(IF(ScheduleCompile!S547="Off",0,IF(ScheduleCompile!S547="On",1,IF(ISNUMBER(ScheduleCompile!S547),ScheduleCompile!S547/1,IF(ISTEXT(ScheduleCompile!S547),IF(OR(ISNUMBER(FIND("5F",ScheduleCompile!S547)),ISNUMBER(FIND("0F",ScheduleCompile!S547)),ISNUMBER(FIND("8F",ScheduleCompile!S547)),ISNUMBER(FIND("1F",ScheduleCompile!S547)),ISNUMBER(FIND("2F",ScheduleCompile!S547)),ISNUMBER(FIND("3F",ScheduleCompile!S547)),ISNUMBER(FIND("6F",ScheduleCompile!S547)),ISNUMBER(FIND("7F",ScheduleCompile!S547)),ISNUMBER(FIND("9F",ScheduleCompile!S547)),ISNUMBER(FIND("4F",ScheduleCompile!S547))),VALUE(LEFT(ScheduleCompile!S547,FIND("F",ScheduleCompile!S547)-1)),ScheduleCompile!S547)))))),"",IF(ScheduleCompile!S547="Off",0,IF(ScheduleCompile!S547="On",1,IF(ISNUMBER(ScheduleCompile!S547),ScheduleCompile!S547/1,IF(ISTEXT(ScheduleCompile!S547),IF(OR(ISNUMBER(FIND("5F",ScheduleCompile!S547)),ISNUMBER(FIND("0F",ScheduleCompile!S547)),ISNUMBER(FIND("8F",ScheduleCompile!S547)),ISNUMBER(FIND("1F",ScheduleCompile!S547)),ISNUMBER(FIND("2F",ScheduleCompile!S547)),ISNUMBER(FIND("3F",ScheduleCompile!S547)),ISNUMBER(FIND("6F",ScheduleCompile!S547)),ISNUMBER(FIND("7F",ScheduleCompile!S547)),ISNUMBER(FIND("9F",ScheduleCompile!S547)),ISNUMBER(FIND("4F",ScheduleCompile!S547))),VALUE(LEFT(ScheduleCompile!S547,FIND("F",ScheduleCompile!S547)-1)),ScheduleCompile!S547)))))))</f>
        <v>55</v>
      </c>
      <c r="Y554" s="1">
        <f>IF(AND(ISERROR(IF(ScheduleCompile!T547="Off",0,IF(ScheduleCompile!T547="On",1,IF(ISNUMBER(ScheduleCompile!T547),ScheduleCompile!T547/1,IF(ISTEXT(ScheduleCompile!T547),IF(OR(ISNUMBER(FIND("5F",ScheduleCompile!T547)),ISNUMBER(FIND("0F",ScheduleCompile!T547)),ISNUMBER(FIND("8F",ScheduleCompile!T547)),ISNUMBER(FIND("1F",ScheduleCompile!T547)),ISNUMBER(FIND("2F",ScheduleCompile!T547)),ISNUMBER(FIND("3F",ScheduleCompile!T547)),ISNUMBER(FIND("6F",ScheduleCompile!T547)),ISNUMBER(FIND("7F",ScheduleCompile!T547)),ISNUMBER(FIND("9F",ScheduleCompile!T547)),ISNUMBER(FIND("4F",ScheduleCompile!T547))),VALUE(LEFT(ScheduleCompile!T547,FIND("F",ScheduleCompile!T547)-1)),ScheduleCompile!T547)))))),ISTEXT(ScheduleCompile!#REF!)),"ENDTABLE",IF(ISERROR(IF(ScheduleCompile!T547="Off",0,IF(ScheduleCompile!T547="On",1,IF(ISNUMBER(ScheduleCompile!T547),ScheduleCompile!T547/1,IF(ISTEXT(ScheduleCompile!T547),IF(OR(ISNUMBER(FIND("5F",ScheduleCompile!T547)),ISNUMBER(FIND("0F",ScheduleCompile!T547)),ISNUMBER(FIND("8F",ScheduleCompile!T547)),ISNUMBER(FIND("1F",ScheduleCompile!T547)),ISNUMBER(FIND("2F",ScheduleCompile!T547)),ISNUMBER(FIND("3F",ScheduleCompile!T547)),ISNUMBER(FIND("6F",ScheduleCompile!T547)),ISNUMBER(FIND("7F",ScheduleCompile!T547)),ISNUMBER(FIND("9F",ScheduleCompile!T547)),ISNUMBER(FIND("4F",ScheduleCompile!T547))),VALUE(LEFT(ScheduleCompile!T547,FIND("F",ScheduleCompile!T547)-1)),ScheduleCompile!T547)))))),"",IF(ScheduleCompile!T547="Off",0,IF(ScheduleCompile!T547="On",1,IF(ISNUMBER(ScheduleCompile!T547),ScheduleCompile!T547/1,IF(ISTEXT(ScheduleCompile!T547),IF(OR(ISNUMBER(FIND("5F",ScheduleCompile!T547)),ISNUMBER(FIND("0F",ScheduleCompile!T547)),ISNUMBER(FIND("8F",ScheduleCompile!T547)),ISNUMBER(FIND("1F",ScheduleCompile!T547)),ISNUMBER(FIND("2F",ScheduleCompile!T547)),ISNUMBER(FIND("3F",ScheduleCompile!T547)),ISNUMBER(FIND("6F",ScheduleCompile!T547)),ISNUMBER(FIND("7F",ScheduleCompile!T547)),ISNUMBER(FIND("9F",ScheduleCompile!T547)),ISNUMBER(FIND("4F",ScheduleCompile!T547))),VALUE(LEFT(ScheduleCompile!T547,FIND("F",ScheduleCompile!T547)-1)),ScheduleCompile!T547)))))))</f>
        <v>55</v>
      </c>
      <c r="Z554" s="1">
        <f>IF(AND(ISERROR(IF(ScheduleCompile!U547="Off",0,IF(ScheduleCompile!U547="On",1,IF(ISNUMBER(ScheduleCompile!U547),ScheduleCompile!U547/1,IF(ISTEXT(ScheduleCompile!U547),IF(OR(ISNUMBER(FIND("5F",ScheduleCompile!U547)),ISNUMBER(FIND("0F",ScheduleCompile!U547)),ISNUMBER(FIND("8F",ScheduleCompile!U547)),ISNUMBER(FIND("1F",ScheduleCompile!U547)),ISNUMBER(FIND("2F",ScheduleCompile!U547)),ISNUMBER(FIND("3F",ScheduleCompile!U547)),ISNUMBER(FIND("6F",ScheduleCompile!U547)),ISNUMBER(FIND("7F",ScheduleCompile!U547)),ISNUMBER(FIND("9F",ScheduleCompile!U547)),ISNUMBER(FIND("4F",ScheduleCompile!U547))),VALUE(LEFT(ScheduleCompile!U547,FIND("F",ScheduleCompile!U547)-1)),ScheduleCompile!U547)))))),ISTEXT(ScheduleCompile!#REF!)),"ENDTABLE",IF(ISERROR(IF(ScheduleCompile!U547="Off",0,IF(ScheduleCompile!U547="On",1,IF(ISNUMBER(ScheduleCompile!U547),ScheduleCompile!U547/1,IF(ISTEXT(ScheduleCompile!U547),IF(OR(ISNUMBER(FIND("5F",ScheduleCompile!U547)),ISNUMBER(FIND("0F",ScheduleCompile!U547)),ISNUMBER(FIND("8F",ScheduleCompile!U547)),ISNUMBER(FIND("1F",ScheduleCompile!U547)),ISNUMBER(FIND("2F",ScheduleCompile!U547)),ISNUMBER(FIND("3F",ScheduleCompile!U547)),ISNUMBER(FIND("6F",ScheduleCompile!U547)),ISNUMBER(FIND("7F",ScheduleCompile!U547)),ISNUMBER(FIND("9F",ScheduleCompile!U547)),ISNUMBER(FIND("4F",ScheduleCompile!U547))),VALUE(LEFT(ScheduleCompile!U547,FIND("F",ScheduleCompile!U547)-1)),ScheduleCompile!U547)))))),"",IF(ScheduleCompile!U547="Off",0,IF(ScheduleCompile!U547="On",1,IF(ISNUMBER(ScheduleCompile!U547),ScheduleCompile!U547/1,IF(ISTEXT(ScheduleCompile!U547),IF(OR(ISNUMBER(FIND("5F",ScheduleCompile!U547)),ISNUMBER(FIND("0F",ScheduleCompile!U547)),ISNUMBER(FIND("8F",ScheduleCompile!U547)),ISNUMBER(FIND("1F",ScheduleCompile!U547)),ISNUMBER(FIND("2F",ScheduleCompile!U547)),ISNUMBER(FIND("3F",ScheduleCompile!U547)),ISNUMBER(FIND("6F",ScheduleCompile!U547)),ISNUMBER(FIND("7F",ScheduleCompile!U547)),ISNUMBER(FIND("9F",ScheduleCompile!U547)),ISNUMBER(FIND("4F",ScheduleCompile!U547))),VALUE(LEFT(ScheduleCompile!U547,FIND("F",ScheduleCompile!U547)-1)),ScheduleCompile!U547)))))))</f>
        <v>55</v>
      </c>
      <c r="AA554" s="1">
        <f>IF(AND(ISERROR(IF(ScheduleCompile!V547="Off",0,IF(ScheduleCompile!V547="On",1,IF(ISNUMBER(ScheduleCompile!V547),ScheduleCompile!V547/1,IF(ISTEXT(ScheduleCompile!V547),IF(OR(ISNUMBER(FIND("5F",ScheduleCompile!V547)),ISNUMBER(FIND("0F",ScheduleCompile!V547)),ISNUMBER(FIND("8F",ScheduleCompile!V547)),ISNUMBER(FIND("1F",ScheduleCompile!V547)),ISNUMBER(FIND("2F",ScheduleCompile!V547)),ISNUMBER(FIND("3F",ScheduleCompile!V547)),ISNUMBER(FIND("6F",ScheduleCompile!V547)),ISNUMBER(FIND("7F",ScheduleCompile!V547)),ISNUMBER(FIND("9F",ScheduleCompile!V547)),ISNUMBER(FIND("4F",ScheduleCompile!V547))),VALUE(LEFT(ScheduleCompile!V547,FIND("F",ScheduleCompile!V547)-1)),ScheduleCompile!V547)))))),ISTEXT(ScheduleCompile!#REF!)),"ENDTABLE",IF(ISERROR(IF(ScheduleCompile!V547="Off",0,IF(ScheduleCompile!V547="On",1,IF(ISNUMBER(ScheduleCompile!V547),ScheduleCompile!V547/1,IF(ISTEXT(ScheduleCompile!V547),IF(OR(ISNUMBER(FIND("5F",ScheduleCompile!V547)),ISNUMBER(FIND("0F",ScheduleCompile!V547)),ISNUMBER(FIND("8F",ScheduleCompile!V547)),ISNUMBER(FIND("1F",ScheduleCompile!V547)),ISNUMBER(FIND("2F",ScheduleCompile!V547)),ISNUMBER(FIND("3F",ScheduleCompile!V547)),ISNUMBER(FIND("6F",ScheduleCompile!V547)),ISNUMBER(FIND("7F",ScheduleCompile!V547)),ISNUMBER(FIND("9F",ScheduleCompile!V547)),ISNUMBER(FIND("4F",ScheduleCompile!V547))),VALUE(LEFT(ScheduleCompile!V547,FIND("F",ScheduleCompile!V547)-1)),ScheduleCompile!V547)))))),"",IF(ScheduleCompile!V547="Off",0,IF(ScheduleCompile!V547="On",1,IF(ISNUMBER(ScheduleCompile!V547),ScheduleCompile!V547/1,IF(ISTEXT(ScheduleCompile!V547),IF(OR(ISNUMBER(FIND("5F",ScheduleCompile!V547)),ISNUMBER(FIND("0F",ScheduleCompile!V547)),ISNUMBER(FIND("8F",ScheduleCompile!V547)),ISNUMBER(FIND("1F",ScheduleCompile!V547)),ISNUMBER(FIND("2F",ScheduleCompile!V547)),ISNUMBER(FIND("3F",ScheduleCompile!V547)),ISNUMBER(FIND("6F",ScheduleCompile!V547)),ISNUMBER(FIND("7F",ScheduleCompile!V547)),ISNUMBER(FIND("9F",ScheduleCompile!V547)),ISNUMBER(FIND("4F",ScheduleCompile!V547))),VALUE(LEFT(ScheduleCompile!V547,FIND("F",ScheduleCompile!V547)-1)),ScheduleCompile!V547)))))))</f>
        <v>55</v>
      </c>
      <c r="AB554" s="1">
        <f>IF(AND(ISERROR(IF(ScheduleCompile!W547="Off",0,IF(ScheduleCompile!W547="On",1,IF(ISNUMBER(ScheduleCompile!W547),ScheduleCompile!W547/1,IF(ISTEXT(ScheduleCompile!W547),IF(OR(ISNUMBER(FIND("5F",ScheduleCompile!W547)),ISNUMBER(FIND("0F",ScheduleCompile!W547)),ISNUMBER(FIND("8F",ScheduleCompile!W547)),ISNUMBER(FIND("1F",ScheduleCompile!W547)),ISNUMBER(FIND("2F",ScheduleCompile!W547)),ISNUMBER(FIND("3F",ScheduleCompile!W547)),ISNUMBER(FIND("6F",ScheduleCompile!W547)),ISNUMBER(FIND("7F",ScheduleCompile!W547)),ISNUMBER(FIND("9F",ScheduleCompile!W547)),ISNUMBER(FIND("4F",ScheduleCompile!W547))),VALUE(LEFT(ScheduleCompile!W547,FIND("F",ScheduleCompile!W547)-1)),ScheduleCompile!W547)))))),ISTEXT(ScheduleCompile!#REF!)),"ENDTABLE",IF(ISERROR(IF(ScheduleCompile!W547="Off",0,IF(ScheduleCompile!W547="On",1,IF(ISNUMBER(ScheduleCompile!W547),ScheduleCompile!W547/1,IF(ISTEXT(ScheduleCompile!W547),IF(OR(ISNUMBER(FIND("5F",ScheduleCompile!W547)),ISNUMBER(FIND("0F",ScheduleCompile!W547)),ISNUMBER(FIND("8F",ScheduleCompile!W547)),ISNUMBER(FIND("1F",ScheduleCompile!W547)),ISNUMBER(FIND("2F",ScheduleCompile!W547)),ISNUMBER(FIND("3F",ScheduleCompile!W547)),ISNUMBER(FIND("6F",ScheduleCompile!W547)),ISNUMBER(FIND("7F",ScheduleCompile!W547)),ISNUMBER(FIND("9F",ScheduleCompile!W547)),ISNUMBER(FIND("4F",ScheduleCompile!W547))),VALUE(LEFT(ScheduleCompile!W547,FIND("F",ScheduleCompile!W547)-1)),ScheduleCompile!W547)))))),"",IF(ScheduleCompile!W547="Off",0,IF(ScheduleCompile!W547="On",1,IF(ISNUMBER(ScheduleCompile!W547),ScheduleCompile!W547/1,IF(ISTEXT(ScheduleCompile!W547),IF(OR(ISNUMBER(FIND("5F",ScheduleCompile!W547)),ISNUMBER(FIND("0F",ScheduleCompile!W547)),ISNUMBER(FIND("8F",ScheduleCompile!W547)),ISNUMBER(FIND("1F",ScheduleCompile!W547)),ISNUMBER(FIND("2F",ScheduleCompile!W547)),ISNUMBER(FIND("3F",ScheduleCompile!W547)),ISNUMBER(FIND("6F",ScheduleCompile!W547)),ISNUMBER(FIND("7F",ScheduleCompile!W547)),ISNUMBER(FIND("9F",ScheduleCompile!W547)),ISNUMBER(FIND("4F",ScheduleCompile!W547))),VALUE(LEFT(ScheduleCompile!W547,FIND("F",ScheduleCompile!W547)-1)),ScheduleCompile!W547)))))))</f>
        <v>55</v>
      </c>
      <c r="AC554" s="1">
        <f>IF(AND(ISERROR(IF(ScheduleCompile!X547="Off",0,IF(ScheduleCompile!X547="On",1,IF(ISNUMBER(ScheduleCompile!X547),ScheduleCompile!X547/1,IF(ISTEXT(ScheduleCompile!X547),IF(OR(ISNUMBER(FIND("5F",ScheduleCompile!X547)),ISNUMBER(FIND("0F",ScheduleCompile!X547)),ISNUMBER(FIND("8F",ScheduleCompile!X547)),ISNUMBER(FIND("1F",ScheduleCompile!X547)),ISNUMBER(FIND("2F",ScheduleCompile!X547)),ISNUMBER(FIND("3F",ScheduleCompile!X547)),ISNUMBER(FIND("6F",ScheduleCompile!X547)),ISNUMBER(FIND("7F",ScheduleCompile!X547)),ISNUMBER(FIND("9F",ScheduleCompile!X547)),ISNUMBER(FIND("4F",ScheduleCompile!X547))),VALUE(LEFT(ScheduleCompile!X547,FIND("F",ScheduleCompile!X547)-1)),ScheduleCompile!X547)))))),ISTEXT(ScheduleCompile!#REF!)),"ENDTABLE",IF(ISERROR(IF(ScheduleCompile!X547="Off",0,IF(ScheduleCompile!X547="On",1,IF(ISNUMBER(ScheduleCompile!X547),ScheduleCompile!X547/1,IF(ISTEXT(ScheduleCompile!X547),IF(OR(ISNUMBER(FIND("5F",ScheduleCompile!X547)),ISNUMBER(FIND("0F",ScheduleCompile!X547)),ISNUMBER(FIND("8F",ScheduleCompile!X547)),ISNUMBER(FIND("1F",ScheduleCompile!X547)),ISNUMBER(FIND("2F",ScheduleCompile!X547)),ISNUMBER(FIND("3F",ScheduleCompile!X547)),ISNUMBER(FIND("6F",ScheduleCompile!X547)),ISNUMBER(FIND("7F",ScheduleCompile!X547)),ISNUMBER(FIND("9F",ScheduleCompile!X547)),ISNUMBER(FIND("4F",ScheduleCompile!X547))),VALUE(LEFT(ScheduleCompile!X547,FIND("F",ScheduleCompile!X547)-1)),ScheduleCompile!X547)))))),"",IF(ScheduleCompile!X547="Off",0,IF(ScheduleCompile!X547="On",1,IF(ISNUMBER(ScheduleCompile!X547),ScheduleCompile!X547/1,IF(ISTEXT(ScheduleCompile!X547),IF(OR(ISNUMBER(FIND("5F",ScheduleCompile!X547)),ISNUMBER(FIND("0F",ScheduleCompile!X547)),ISNUMBER(FIND("8F",ScheduleCompile!X547)),ISNUMBER(FIND("1F",ScheduleCompile!X547)),ISNUMBER(FIND("2F",ScheduleCompile!X547)),ISNUMBER(FIND("3F",ScheduleCompile!X547)),ISNUMBER(FIND("6F",ScheduleCompile!X547)),ISNUMBER(FIND("7F",ScheduleCompile!X547)),ISNUMBER(FIND("9F",ScheduleCompile!X547)),ISNUMBER(FIND("4F",ScheduleCompile!X547))),VALUE(LEFT(ScheduleCompile!X547,FIND("F",ScheduleCompile!X547)-1)),ScheduleCompile!X547)))))))</f>
        <v>55</v>
      </c>
      <c r="AD554" s="1">
        <f>IF(AND(ISERROR(IF(ScheduleCompile!Y547="Off",0,IF(ScheduleCompile!Y547="On",1,IF(ISNUMBER(ScheduleCompile!Y547),ScheduleCompile!Y547/1,IF(ISTEXT(ScheduleCompile!Y547),IF(OR(ISNUMBER(FIND("5F",ScheduleCompile!Y547)),ISNUMBER(FIND("0F",ScheduleCompile!Y547)),ISNUMBER(FIND("8F",ScheduleCompile!Y547)),ISNUMBER(FIND("1F",ScheduleCompile!Y547)),ISNUMBER(FIND("2F",ScheduleCompile!Y547)),ISNUMBER(FIND("3F",ScheduleCompile!Y547)),ISNUMBER(FIND("6F",ScheduleCompile!Y547)),ISNUMBER(FIND("7F",ScheduleCompile!Y547)),ISNUMBER(FIND("9F",ScheduleCompile!Y547)),ISNUMBER(FIND("4F",ScheduleCompile!Y547))),VALUE(LEFT(ScheduleCompile!Y547,FIND("F",ScheduleCompile!Y547)-1)),ScheduleCompile!Y547)))))),ISTEXT(ScheduleCompile!#REF!)),"ENDTABLE",IF(ISERROR(IF(ScheduleCompile!Y547="Off",0,IF(ScheduleCompile!Y547="On",1,IF(ISNUMBER(ScheduleCompile!Y547),ScheduleCompile!Y547/1,IF(ISTEXT(ScheduleCompile!Y547),IF(OR(ISNUMBER(FIND("5F",ScheduleCompile!Y547)),ISNUMBER(FIND("0F",ScheduleCompile!Y547)),ISNUMBER(FIND("8F",ScheduleCompile!Y547)),ISNUMBER(FIND("1F",ScheduleCompile!Y547)),ISNUMBER(FIND("2F",ScheduleCompile!Y547)),ISNUMBER(FIND("3F",ScheduleCompile!Y547)),ISNUMBER(FIND("6F",ScheduleCompile!Y547)),ISNUMBER(FIND("7F",ScheduleCompile!Y547)),ISNUMBER(FIND("9F",ScheduleCompile!Y547)),ISNUMBER(FIND("4F",ScheduleCompile!Y547))),VALUE(LEFT(ScheduleCompile!Y547,FIND("F",ScheduleCompile!Y547)-1)),ScheduleCompile!Y547)))))),"",IF(ScheduleCompile!Y547="Off",0,IF(ScheduleCompile!Y547="On",1,IF(ISNUMBER(ScheduleCompile!Y547),ScheduleCompile!Y547/1,IF(ISTEXT(ScheduleCompile!Y547),IF(OR(ISNUMBER(FIND("5F",ScheduleCompile!Y547)),ISNUMBER(FIND("0F",ScheduleCompile!Y547)),ISNUMBER(FIND("8F",ScheduleCompile!Y547)),ISNUMBER(FIND("1F",ScheduleCompile!Y547)),ISNUMBER(FIND("2F",ScheduleCompile!Y547)),ISNUMBER(FIND("3F",ScheduleCompile!Y547)),ISNUMBER(FIND("6F",ScheduleCompile!Y547)),ISNUMBER(FIND("7F",ScheduleCompile!Y547)),ISNUMBER(FIND("9F",ScheduleCompile!Y547)),ISNUMBER(FIND("4F",ScheduleCompile!Y547))),VALUE(LEFT(ScheduleCompile!Y547,FIND("F",ScheduleCompile!Y547)-1)),ScheduleCompile!Y547)))))))</f>
        <v>55</v>
      </c>
    </row>
    <row r="555" spans="1:30" x14ac:dyDescent="0.25">
      <c r="A555" t="str">
        <f t="shared" si="35"/>
        <v>SchDay "WaterMainCZ02Jul"  Type = "Temperature" Hr = (57.5, 57.5, 57.5, 57.5, 57.5, 57.5, 57.5, 57.5, 57.5, 57.5, 57.5, 57.5, 57.5, 57.5, 57.5, 57.5, 57.5, 57.5, 57.5, 57.5, 57.5, 57.5, 57.5, 57.5) ..</v>
      </c>
      <c r="B555" s="1" t="s">
        <v>623</v>
      </c>
      <c r="C555" t="str">
        <f t="shared" si="36"/>
        <v xml:space="preserve">SchDay "WaterMainCZ02Jul"  Type = "Temperature" Hr = </v>
      </c>
      <c r="D555" t="str">
        <f t="shared" si="37"/>
        <v>(57.5, 57.5, 57.5, 57.5, 57.5, 57.5, 57.5, 57.5, 57.5, 57.5, 57.5, 57.5, 57.5, 57.5, 57.5, 57.5, 57.5, 57.5, 57.5, 57.5, 57.5, 57.5, 57.5, 57.5) ..</v>
      </c>
      <c r="E555" s="30" t="str">
        <f>ScheduleCompile!A548</f>
        <v>WaterMainCZ02Jul</v>
      </c>
      <c r="F555" t="str">
        <f t="shared" si="38"/>
        <v>Temperature</v>
      </c>
      <c r="G555" s="1">
        <f>IF(AND(ISERROR(IF(ScheduleCompile!B548="Off",0,IF(ScheduleCompile!B548="On",1,IF(ISNUMBER(ScheduleCompile!B548),ScheduleCompile!B548/1,IF(ISTEXT(ScheduleCompile!B548),IF(OR(ISNUMBER(FIND("5F",ScheduleCompile!B548)),ISNUMBER(FIND("0F",ScheduleCompile!B548)),ISNUMBER(FIND("8F",ScheduleCompile!B548)),ISNUMBER(FIND("1F",ScheduleCompile!B548)),ISNUMBER(FIND("2F",ScheduleCompile!B548)),ISNUMBER(FIND("3F",ScheduleCompile!B548)),ISNUMBER(FIND("6F",ScheduleCompile!B548)),ISNUMBER(FIND("7F",ScheduleCompile!B548)),ISNUMBER(FIND("9F",ScheduleCompile!B548)),ISNUMBER(FIND("4F",ScheduleCompile!B548))),VALUE(LEFT(ScheduleCompile!B548,FIND("F",ScheduleCompile!B548)-1)),ScheduleCompile!B548)))))),ISTEXT(ScheduleCompile!#REF!)),"ENDTABLE",IF(ISERROR(IF(ScheduleCompile!B548="Off",0,IF(ScheduleCompile!B548="On",1,IF(ISNUMBER(ScheduleCompile!B548),ScheduleCompile!B548/1,IF(ISTEXT(ScheduleCompile!B548),IF(OR(ISNUMBER(FIND("5F",ScheduleCompile!B548)),ISNUMBER(FIND("0F",ScheduleCompile!B548)),ISNUMBER(FIND("8F",ScheduleCompile!B548)),ISNUMBER(FIND("1F",ScheduleCompile!B548)),ISNUMBER(FIND("2F",ScheduleCompile!B548)),ISNUMBER(FIND("3F",ScheduleCompile!B548)),ISNUMBER(FIND("6F",ScheduleCompile!B548)),ISNUMBER(FIND("7F",ScheduleCompile!B548)),ISNUMBER(FIND("9F",ScheduleCompile!B548)),ISNUMBER(FIND("4F",ScheduleCompile!B548))),VALUE(LEFT(ScheduleCompile!B548,FIND("F",ScheduleCompile!B548)-1)),ScheduleCompile!B548)))))),"",IF(ScheduleCompile!B548="Off",0,IF(ScheduleCompile!B548="On",1,IF(ISNUMBER(ScheduleCompile!B548),ScheduleCompile!B548/1,IF(ISTEXT(ScheduleCompile!B548),IF(OR(ISNUMBER(FIND("5F",ScheduleCompile!B548)),ISNUMBER(FIND("0F",ScheduleCompile!B548)),ISNUMBER(FIND("8F",ScheduleCompile!B548)),ISNUMBER(FIND("1F",ScheduleCompile!B548)),ISNUMBER(FIND("2F",ScheduleCompile!B548)),ISNUMBER(FIND("3F",ScheduleCompile!B548)),ISNUMBER(FIND("6F",ScheduleCompile!B548)),ISNUMBER(FIND("7F",ScheduleCompile!B548)),ISNUMBER(FIND("9F",ScheduleCompile!B548)),ISNUMBER(FIND("4F",ScheduleCompile!B548))),VALUE(LEFT(ScheduleCompile!B548,FIND("F",ScheduleCompile!B548)-1)),ScheduleCompile!B548)))))))</f>
        <v>57.5</v>
      </c>
      <c r="H555" s="1">
        <f>IF(AND(ISERROR(IF(ScheduleCompile!C548="Off",0,IF(ScheduleCompile!C548="On",1,IF(ISNUMBER(ScheduleCompile!C548),ScheduleCompile!C548/1,IF(ISTEXT(ScheduleCompile!C548),IF(OR(ISNUMBER(FIND("5F",ScheduleCompile!C548)),ISNUMBER(FIND("0F",ScheduleCompile!C548)),ISNUMBER(FIND("8F",ScheduleCompile!C548)),ISNUMBER(FIND("1F",ScheduleCompile!C548)),ISNUMBER(FIND("2F",ScheduleCompile!C548)),ISNUMBER(FIND("3F",ScheduleCompile!C548)),ISNUMBER(FIND("6F",ScheduleCompile!C548)),ISNUMBER(FIND("7F",ScheduleCompile!C548)),ISNUMBER(FIND("9F",ScheduleCompile!C548)),ISNUMBER(FIND("4F",ScheduleCompile!C548))),VALUE(LEFT(ScheduleCompile!C548,FIND("F",ScheduleCompile!C548)-1)),ScheduleCompile!C548)))))),ISTEXT(ScheduleCompile!#REF!)),"ENDTABLE",IF(ISERROR(IF(ScheduleCompile!C548="Off",0,IF(ScheduleCompile!C548="On",1,IF(ISNUMBER(ScheduleCompile!C548),ScheduleCompile!C548/1,IF(ISTEXT(ScheduleCompile!C548),IF(OR(ISNUMBER(FIND("5F",ScheduleCompile!C548)),ISNUMBER(FIND("0F",ScheduleCompile!C548)),ISNUMBER(FIND("8F",ScheduleCompile!C548)),ISNUMBER(FIND("1F",ScheduleCompile!C548)),ISNUMBER(FIND("2F",ScheduleCompile!C548)),ISNUMBER(FIND("3F",ScheduleCompile!C548)),ISNUMBER(FIND("6F",ScheduleCompile!C548)),ISNUMBER(FIND("7F",ScheduleCompile!C548)),ISNUMBER(FIND("9F",ScheduleCompile!C548)),ISNUMBER(FIND("4F",ScheduleCompile!C548))),VALUE(LEFT(ScheduleCompile!C548,FIND("F",ScheduleCompile!C548)-1)),ScheduleCompile!C548)))))),"",IF(ScheduleCompile!C548="Off",0,IF(ScheduleCompile!C548="On",1,IF(ISNUMBER(ScheduleCompile!C548),ScheduleCompile!C548/1,IF(ISTEXT(ScheduleCompile!C548),IF(OR(ISNUMBER(FIND("5F",ScheduleCompile!C548)),ISNUMBER(FIND("0F",ScheduleCompile!C548)),ISNUMBER(FIND("8F",ScheduleCompile!C548)),ISNUMBER(FIND("1F",ScheduleCompile!C548)),ISNUMBER(FIND("2F",ScheduleCompile!C548)),ISNUMBER(FIND("3F",ScheduleCompile!C548)),ISNUMBER(FIND("6F",ScheduleCompile!C548)),ISNUMBER(FIND("7F",ScheduleCompile!C548)),ISNUMBER(FIND("9F",ScheduleCompile!C548)),ISNUMBER(FIND("4F",ScheduleCompile!C548))),VALUE(LEFT(ScheduleCompile!C548,FIND("F",ScheduleCompile!C548)-1)),ScheduleCompile!C548)))))))</f>
        <v>57.5</v>
      </c>
      <c r="I555" s="1">
        <f>IF(AND(ISERROR(IF(ScheduleCompile!D548="Off",0,IF(ScheduleCompile!D548="On",1,IF(ISNUMBER(ScheduleCompile!D548),ScheduleCompile!D548/1,IF(ISTEXT(ScheduleCompile!D548),IF(OR(ISNUMBER(FIND("5F",ScheduleCompile!D548)),ISNUMBER(FIND("0F",ScheduleCompile!D548)),ISNUMBER(FIND("8F",ScheduleCompile!D548)),ISNUMBER(FIND("1F",ScheduleCompile!D548)),ISNUMBER(FIND("2F",ScheduleCompile!D548)),ISNUMBER(FIND("3F",ScheduleCompile!D548)),ISNUMBER(FIND("6F",ScheduleCompile!D548)),ISNUMBER(FIND("7F",ScheduleCompile!D548)),ISNUMBER(FIND("9F",ScheduleCompile!D548)),ISNUMBER(FIND("4F",ScheduleCompile!D548))),VALUE(LEFT(ScheduleCompile!D548,FIND("F",ScheduleCompile!D548)-1)),ScheduleCompile!D548)))))),ISTEXT(ScheduleCompile!#REF!)),"ENDTABLE",IF(ISERROR(IF(ScheduleCompile!D548="Off",0,IF(ScheduleCompile!D548="On",1,IF(ISNUMBER(ScheduleCompile!D548),ScheduleCompile!D548/1,IF(ISTEXT(ScheduleCompile!D548),IF(OR(ISNUMBER(FIND("5F",ScheduleCompile!D548)),ISNUMBER(FIND("0F",ScheduleCompile!D548)),ISNUMBER(FIND("8F",ScheduleCompile!D548)),ISNUMBER(FIND("1F",ScheduleCompile!D548)),ISNUMBER(FIND("2F",ScheduleCompile!D548)),ISNUMBER(FIND("3F",ScheduleCompile!D548)),ISNUMBER(FIND("6F",ScheduleCompile!D548)),ISNUMBER(FIND("7F",ScheduleCompile!D548)),ISNUMBER(FIND("9F",ScheduleCompile!D548)),ISNUMBER(FIND("4F",ScheduleCompile!D548))),VALUE(LEFT(ScheduleCompile!D548,FIND("F",ScheduleCompile!D548)-1)),ScheduleCompile!D548)))))),"",IF(ScheduleCompile!D548="Off",0,IF(ScheduleCompile!D548="On",1,IF(ISNUMBER(ScheduleCompile!D548),ScheduleCompile!D548/1,IF(ISTEXT(ScheduleCompile!D548),IF(OR(ISNUMBER(FIND("5F",ScheduleCompile!D548)),ISNUMBER(FIND("0F",ScheduleCompile!D548)),ISNUMBER(FIND("8F",ScheduleCompile!D548)),ISNUMBER(FIND("1F",ScheduleCompile!D548)),ISNUMBER(FIND("2F",ScheduleCompile!D548)),ISNUMBER(FIND("3F",ScheduleCompile!D548)),ISNUMBER(FIND("6F",ScheduleCompile!D548)),ISNUMBER(FIND("7F",ScheduleCompile!D548)),ISNUMBER(FIND("9F",ScheduleCompile!D548)),ISNUMBER(FIND("4F",ScheduleCompile!D548))),VALUE(LEFT(ScheduleCompile!D548,FIND("F",ScheduleCompile!D548)-1)),ScheduleCompile!D548)))))))</f>
        <v>57.5</v>
      </c>
      <c r="J555" s="1">
        <f>IF(AND(ISERROR(IF(ScheduleCompile!E548="Off",0,IF(ScheduleCompile!E548="On",1,IF(ISNUMBER(ScheduleCompile!E548),ScheduleCompile!E548/1,IF(ISTEXT(ScheduleCompile!E548),IF(OR(ISNUMBER(FIND("5F",ScheduleCompile!E548)),ISNUMBER(FIND("0F",ScheduleCompile!E548)),ISNUMBER(FIND("8F",ScheduleCompile!E548)),ISNUMBER(FIND("1F",ScheduleCompile!E548)),ISNUMBER(FIND("2F",ScheduleCompile!E548)),ISNUMBER(FIND("3F",ScheduleCompile!E548)),ISNUMBER(FIND("6F",ScheduleCompile!E548)),ISNUMBER(FIND("7F",ScheduleCompile!E548)),ISNUMBER(FIND("9F",ScheduleCompile!E548)),ISNUMBER(FIND("4F",ScheduleCompile!E548))),VALUE(LEFT(ScheduleCompile!E548,FIND("F",ScheduleCompile!E548)-1)),ScheduleCompile!E548)))))),ISTEXT(ScheduleCompile!#REF!)),"ENDTABLE",IF(ISERROR(IF(ScheduleCompile!E548="Off",0,IF(ScheduleCompile!E548="On",1,IF(ISNUMBER(ScheduleCompile!E548),ScheduleCompile!E548/1,IF(ISTEXT(ScheduleCompile!E548),IF(OR(ISNUMBER(FIND("5F",ScheduleCompile!E548)),ISNUMBER(FIND("0F",ScheduleCompile!E548)),ISNUMBER(FIND("8F",ScheduleCompile!E548)),ISNUMBER(FIND("1F",ScheduleCompile!E548)),ISNUMBER(FIND("2F",ScheduleCompile!E548)),ISNUMBER(FIND("3F",ScheduleCompile!E548)),ISNUMBER(FIND("6F",ScheduleCompile!E548)),ISNUMBER(FIND("7F",ScheduleCompile!E548)),ISNUMBER(FIND("9F",ScheduleCompile!E548)),ISNUMBER(FIND("4F",ScheduleCompile!E548))),VALUE(LEFT(ScheduleCompile!E548,FIND("F",ScheduleCompile!E548)-1)),ScheduleCompile!E548)))))),"",IF(ScheduleCompile!E548="Off",0,IF(ScheduleCompile!E548="On",1,IF(ISNUMBER(ScheduleCompile!E548),ScheduleCompile!E548/1,IF(ISTEXT(ScheduleCompile!E548),IF(OR(ISNUMBER(FIND("5F",ScheduleCompile!E548)),ISNUMBER(FIND("0F",ScheduleCompile!E548)),ISNUMBER(FIND("8F",ScheduleCompile!E548)),ISNUMBER(FIND("1F",ScheduleCompile!E548)),ISNUMBER(FIND("2F",ScheduleCompile!E548)),ISNUMBER(FIND("3F",ScheduleCompile!E548)),ISNUMBER(FIND("6F",ScheduleCompile!E548)),ISNUMBER(FIND("7F",ScheduleCompile!E548)),ISNUMBER(FIND("9F",ScheduleCompile!E548)),ISNUMBER(FIND("4F",ScheduleCompile!E548))),VALUE(LEFT(ScheduleCompile!E548,FIND("F",ScheduleCompile!E548)-1)),ScheduleCompile!E548)))))))</f>
        <v>57.5</v>
      </c>
      <c r="K555" s="1">
        <f>IF(AND(ISERROR(IF(ScheduleCompile!F548="Off",0,IF(ScheduleCompile!F548="On",1,IF(ISNUMBER(ScheduleCompile!F548),ScheduleCompile!F548/1,IF(ISTEXT(ScheduleCompile!F548),IF(OR(ISNUMBER(FIND("5F",ScheduleCompile!F548)),ISNUMBER(FIND("0F",ScheduleCompile!F548)),ISNUMBER(FIND("8F",ScheduleCompile!F548)),ISNUMBER(FIND("1F",ScheduleCompile!F548)),ISNUMBER(FIND("2F",ScheduleCompile!F548)),ISNUMBER(FIND("3F",ScheduleCompile!F548)),ISNUMBER(FIND("6F",ScheduleCompile!F548)),ISNUMBER(FIND("7F",ScheduleCompile!F548)),ISNUMBER(FIND("9F",ScheduleCompile!F548)),ISNUMBER(FIND("4F",ScheduleCompile!F548))),VALUE(LEFT(ScheduleCompile!F548,FIND("F",ScheduleCompile!F548)-1)),ScheduleCompile!F548)))))),ISTEXT(ScheduleCompile!#REF!)),"ENDTABLE",IF(ISERROR(IF(ScheduleCompile!F548="Off",0,IF(ScheduleCompile!F548="On",1,IF(ISNUMBER(ScheduleCompile!F548),ScheduleCompile!F548/1,IF(ISTEXT(ScheduleCompile!F548),IF(OR(ISNUMBER(FIND("5F",ScheduleCompile!F548)),ISNUMBER(FIND("0F",ScheduleCompile!F548)),ISNUMBER(FIND("8F",ScheduleCompile!F548)),ISNUMBER(FIND("1F",ScheduleCompile!F548)),ISNUMBER(FIND("2F",ScheduleCompile!F548)),ISNUMBER(FIND("3F",ScheduleCompile!F548)),ISNUMBER(FIND("6F",ScheduleCompile!F548)),ISNUMBER(FIND("7F",ScheduleCompile!F548)),ISNUMBER(FIND("9F",ScheduleCompile!F548)),ISNUMBER(FIND("4F",ScheduleCompile!F548))),VALUE(LEFT(ScheduleCompile!F548,FIND("F",ScheduleCompile!F548)-1)),ScheduleCompile!F548)))))),"",IF(ScheduleCompile!F548="Off",0,IF(ScheduleCompile!F548="On",1,IF(ISNUMBER(ScheduleCompile!F548),ScheduleCompile!F548/1,IF(ISTEXT(ScheduleCompile!F548),IF(OR(ISNUMBER(FIND("5F",ScheduleCompile!F548)),ISNUMBER(FIND("0F",ScheduleCompile!F548)),ISNUMBER(FIND("8F",ScheduleCompile!F548)),ISNUMBER(FIND("1F",ScheduleCompile!F548)),ISNUMBER(FIND("2F",ScheduleCompile!F548)),ISNUMBER(FIND("3F",ScheduleCompile!F548)),ISNUMBER(FIND("6F",ScheduleCompile!F548)),ISNUMBER(FIND("7F",ScheduleCompile!F548)),ISNUMBER(FIND("9F",ScheduleCompile!F548)),ISNUMBER(FIND("4F",ScheduleCompile!F548))),VALUE(LEFT(ScheduleCompile!F548,FIND("F",ScheduleCompile!F548)-1)),ScheduleCompile!F548)))))))</f>
        <v>57.5</v>
      </c>
      <c r="L555" s="1">
        <f>IF(AND(ISERROR(IF(ScheduleCompile!G548="Off",0,IF(ScheduleCompile!G548="On",1,IF(ISNUMBER(ScheduleCompile!G548),ScheduleCompile!G548/1,IF(ISTEXT(ScheduleCompile!G548),IF(OR(ISNUMBER(FIND("5F",ScheduleCompile!G548)),ISNUMBER(FIND("0F",ScheduleCompile!G548)),ISNUMBER(FIND("8F",ScheduleCompile!G548)),ISNUMBER(FIND("1F",ScheduleCompile!G548)),ISNUMBER(FIND("2F",ScheduleCompile!G548)),ISNUMBER(FIND("3F",ScheduleCompile!G548)),ISNUMBER(FIND("6F",ScheduleCompile!G548)),ISNUMBER(FIND("7F",ScheduleCompile!G548)),ISNUMBER(FIND("9F",ScheduleCompile!G548)),ISNUMBER(FIND("4F",ScheduleCompile!G548))),VALUE(LEFT(ScheduleCompile!G548,FIND("F",ScheduleCompile!G548)-1)),ScheduleCompile!G548)))))),ISTEXT(ScheduleCompile!#REF!)),"ENDTABLE",IF(ISERROR(IF(ScheduleCompile!G548="Off",0,IF(ScheduleCompile!G548="On",1,IF(ISNUMBER(ScheduleCompile!G548),ScheduleCompile!G548/1,IF(ISTEXT(ScheduleCompile!G548),IF(OR(ISNUMBER(FIND("5F",ScheduleCompile!G548)),ISNUMBER(FIND("0F",ScheduleCompile!G548)),ISNUMBER(FIND("8F",ScheduleCompile!G548)),ISNUMBER(FIND("1F",ScheduleCompile!G548)),ISNUMBER(FIND("2F",ScheduleCompile!G548)),ISNUMBER(FIND("3F",ScheduleCompile!G548)),ISNUMBER(FIND("6F",ScheduleCompile!G548)),ISNUMBER(FIND("7F",ScheduleCompile!G548)),ISNUMBER(FIND("9F",ScheduleCompile!G548)),ISNUMBER(FIND("4F",ScheduleCompile!G548))),VALUE(LEFT(ScheduleCompile!G548,FIND("F",ScheduleCompile!G548)-1)),ScheduleCompile!G548)))))),"",IF(ScheduleCompile!G548="Off",0,IF(ScheduleCompile!G548="On",1,IF(ISNUMBER(ScheduleCompile!G548),ScheduleCompile!G548/1,IF(ISTEXT(ScheduleCompile!G548),IF(OR(ISNUMBER(FIND("5F",ScheduleCompile!G548)),ISNUMBER(FIND("0F",ScheduleCompile!G548)),ISNUMBER(FIND("8F",ScheduleCompile!G548)),ISNUMBER(FIND("1F",ScheduleCompile!G548)),ISNUMBER(FIND("2F",ScheduleCompile!G548)),ISNUMBER(FIND("3F",ScheduleCompile!G548)),ISNUMBER(FIND("6F",ScheduleCompile!G548)),ISNUMBER(FIND("7F",ScheduleCompile!G548)),ISNUMBER(FIND("9F",ScheduleCompile!G548)),ISNUMBER(FIND("4F",ScheduleCompile!G548))),VALUE(LEFT(ScheduleCompile!G548,FIND("F",ScheduleCompile!G548)-1)),ScheduleCompile!G548)))))))</f>
        <v>57.5</v>
      </c>
      <c r="M555" s="1">
        <f>IF(AND(ISERROR(IF(ScheduleCompile!H548="Off",0,IF(ScheduleCompile!H548="On",1,IF(ISNUMBER(ScheduleCompile!H548),ScheduleCompile!H548/1,IF(ISTEXT(ScheduleCompile!H548),IF(OR(ISNUMBER(FIND("5F",ScheduleCompile!H548)),ISNUMBER(FIND("0F",ScheduleCompile!H548)),ISNUMBER(FIND("8F",ScheduleCompile!H548)),ISNUMBER(FIND("1F",ScheduleCompile!H548)),ISNUMBER(FIND("2F",ScheduleCompile!H548)),ISNUMBER(FIND("3F",ScheduleCompile!H548)),ISNUMBER(FIND("6F",ScheduleCompile!H548)),ISNUMBER(FIND("7F",ScheduleCompile!H548)),ISNUMBER(FIND("9F",ScheduleCompile!H548)),ISNUMBER(FIND("4F",ScheduleCompile!H548))),VALUE(LEFT(ScheduleCompile!H548,FIND("F",ScheduleCompile!H548)-1)),ScheduleCompile!H548)))))),ISTEXT(ScheduleCompile!#REF!)),"ENDTABLE",IF(ISERROR(IF(ScheduleCompile!H548="Off",0,IF(ScheduleCompile!H548="On",1,IF(ISNUMBER(ScheduleCompile!H548),ScheduleCompile!H548/1,IF(ISTEXT(ScheduleCompile!H548),IF(OR(ISNUMBER(FIND("5F",ScheduleCompile!H548)),ISNUMBER(FIND("0F",ScheduleCompile!H548)),ISNUMBER(FIND("8F",ScheduleCompile!H548)),ISNUMBER(FIND("1F",ScheduleCompile!H548)),ISNUMBER(FIND("2F",ScheduleCompile!H548)),ISNUMBER(FIND("3F",ScheduleCompile!H548)),ISNUMBER(FIND("6F",ScheduleCompile!H548)),ISNUMBER(FIND("7F",ScheduleCompile!H548)),ISNUMBER(FIND("9F",ScheduleCompile!H548)),ISNUMBER(FIND("4F",ScheduleCompile!H548))),VALUE(LEFT(ScheduleCompile!H548,FIND("F",ScheduleCompile!H548)-1)),ScheduleCompile!H548)))))),"",IF(ScheduleCompile!H548="Off",0,IF(ScheduleCompile!H548="On",1,IF(ISNUMBER(ScheduleCompile!H548),ScheduleCompile!H548/1,IF(ISTEXT(ScheduleCompile!H548),IF(OR(ISNUMBER(FIND("5F",ScheduleCompile!H548)),ISNUMBER(FIND("0F",ScheduleCompile!H548)),ISNUMBER(FIND("8F",ScheduleCompile!H548)),ISNUMBER(FIND("1F",ScheduleCompile!H548)),ISNUMBER(FIND("2F",ScheduleCompile!H548)),ISNUMBER(FIND("3F",ScheduleCompile!H548)),ISNUMBER(FIND("6F",ScheduleCompile!H548)),ISNUMBER(FIND("7F",ScheduleCompile!H548)),ISNUMBER(FIND("9F",ScheduleCompile!H548)),ISNUMBER(FIND("4F",ScheduleCompile!H548))),VALUE(LEFT(ScheduleCompile!H548,FIND("F",ScheduleCompile!H548)-1)),ScheduleCompile!H548)))))))</f>
        <v>57.5</v>
      </c>
      <c r="N555" s="1">
        <f>IF(AND(ISERROR(IF(ScheduleCompile!I548="Off",0,IF(ScheduleCompile!I548="On",1,IF(ISNUMBER(ScheduleCompile!I548),ScheduleCompile!I548/1,IF(ISTEXT(ScheduleCompile!I548),IF(OR(ISNUMBER(FIND("5F",ScheduleCompile!I548)),ISNUMBER(FIND("0F",ScheduleCompile!I548)),ISNUMBER(FIND("8F",ScheduleCompile!I548)),ISNUMBER(FIND("1F",ScheduleCompile!I548)),ISNUMBER(FIND("2F",ScheduleCompile!I548)),ISNUMBER(FIND("3F",ScheduleCompile!I548)),ISNUMBER(FIND("6F",ScheduleCompile!I548)),ISNUMBER(FIND("7F",ScheduleCompile!I548)),ISNUMBER(FIND("9F",ScheduleCompile!I548)),ISNUMBER(FIND("4F",ScheduleCompile!I548))),VALUE(LEFT(ScheduleCompile!I548,FIND("F",ScheduleCompile!I548)-1)),ScheduleCompile!I548)))))),ISTEXT(ScheduleCompile!#REF!)),"ENDTABLE",IF(ISERROR(IF(ScheduleCompile!I548="Off",0,IF(ScheduleCompile!I548="On",1,IF(ISNUMBER(ScheduleCompile!I548),ScheduleCompile!I548/1,IF(ISTEXT(ScheduleCompile!I548),IF(OR(ISNUMBER(FIND("5F",ScheduleCompile!I548)),ISNUMBER(FIND("0F",ScheduleCompile!I548)),ISNUMBER(FIND("8F",ScheduleCompile!I548)),ISNUMBER(FIND("1F",ScheduleCompile!I548)),ISNUMBER(FIND("2F",ScheduleCompile!I548)),ISNUMBER(FIND("3F",ScheduleCompile!I548)),ISNUMBER(FIND("6F",ScheduleCompile!I548)),ISNUMBER(FIND("7F",ScheduleCompile!I548)),ISNUMBER(FIND("9F",ScheduleCompile!I548)),ISNUMBER(FIND("4F",ScheduleCompile!I548))),VALUE(LEFT(ScheduleCompile!I548,FIND("F",ScheduleCompile!I548)-1)),ScheduleCompile!I548)))))),"",IF(ScheduleCompile!I548="Off",0,IF(ScheduleCompile!I548="On",1,IF(ISNUMBER(ScheduleCompile!I548),ScheduleCompile!I548/1,IF(ISTEXT(ScheduleCompile!I548),IF(OR(ISNUMBER(FIND("5F",ScheduleCompile!I548)),ISNUMBER(FIND("0F",ScheduleCompile!I548)),ISNUMBER(FIND("8F",ScheduleCompile!I548)),ISNUMBER(FIND("1F",ScheduleCompile!I548)),ISNUMBER(FIND("2F",ScheduleCompile!I548)),ISNUMBER(FIND("3F",ScheduleCompile!I548)),ISNUMBER(FIND("6F",ScheduleCompile!I548)),ISNUMBER(FIND("7F",ScheduleCompile!I548)),ISNUMBER(FIND("9F",ScheduleCompile!I548)),ISNUMBER(FIND("4F",ScheduleCompile!I548))),VALUE(LEFT(ScheduleCompile!I548,FIND("F",ScheduleCompile!I548)-1)),ScheduleCompile!I548)))))))</f>
        <v>57.5</v>
      </c>
      <c r="O555" s="1">
        <f>IF(AND(ISERROR(IF(ScheduleCompile!J548="Off",0,IF(ScheduleCompile!J548="On",1,IF(ISNUMBER(ScheduleCompile!J548),ScheduleCompile!J548/1,IF(ISTEXT(ScheduleCompile!J548),IF(OR(ISNUMBER(FIND("5F",ScheduleCompile!J548)),ISNUMBER(FIND("0F",ScheduleCompile!J548)),ISNUMBER(FIND("8F",ScheduleCompile!J548)),ISNUMBER(FIND("1F",ScheduleCompile!J548)),ISNUMBER(FIND("2F",ScheduleCompile!J548)),ISNUMBER(FIND("3F",ScheduleCompile!J548)),ISNUMBER(FIND("6F",ScheduleCompile!J548)),ISNUMBER(FIND("7F",ScheduleCompile!J548)),ISNUMBER(FIND("9F",ScheduleCompile!J548)),ISNUMBER(FIND("4F",ScheduleCompile!J548))),VALUE(LEFT(ScheduleCompile!J548,FIND("F",ScheduleCompile!J548)-1)),ScheduleCompile!J548)))))),ISTEXT(ScheduleCompile!#REF!)),"ENDTABLE",IF(ISERROR(IF(ScheduleCompile!J548="Off",0,IF(ScheduleCompile!J548="On",1,IF(ISNUMBER(ScheduleCompile!J548),ScheduleCompile!J548/1,IF(ISTEXT(ScheduleCompile!J548),IF(OR(ISNUMBER(FIND("5F",ScheduleCompile!J548)),ISNUMBER(FIND("0F",ScheduleCompile!J548)),ISNUMBER(FIND("8F",ScheduleCompile!J548)),ISNUMBER(FIND("1F",ScheduleCompile!J548)),ISNUMBER(FIND("2F",ScheduleCompile!J548)),ISNUMBER(FIND("3F",ScheduleCompile!J548)),ISNUMBER(FIND("6F",ScheduleCompile!J548)),ISNUMBER(FIND("7F",ScheduleCompile!J548)),ISNUMBER(FIND("9F",ScheduleCompile!J548)),ISNUMBER(FIND("4F",ScheduleCompile!J548))),VALUE(LEFT(ScheduleCompile!J548,FIND("F",ScheduleCompile!J548)-1)),ScheduleCompile!J548)))))),"",IF(ScheduleCompile!J548="Off",0,IF(ScheduleCompile!J548="On",1,IF(ISNUMBER(ScheduleCompile!J548),ScheduleCompile!J548/1,IF(ISTEXT(ScheduleCompile!J548),IF(OR(ISNUMBER(FIND("5F",ScheduleCompile!J548)),ISNUMBER(FIND("0F",ScheduleCompile!J548)),ISNUMBER(FIND("8F",ScheduleCompile!J548)),ISNUMBER(FIND("1F",ScheduleCompile!J548)),ISNUMBER(FIND("2F",ScheduleCompile!J548)),ISNUMBER(FIND("3F",ScheduleCompile!J548)),ISNUMBER(FIND("6F",ScheduleCompile!J548)),ISNUMBER(FIND("7F",ScheduleCompile!J548)),ISNUMBER(FIND("9F",ScheduleCompile!J548)),ISNUMBER(FIND("4F",ScheduleCompile!J548))),VALUE(LEFT(ScheduleCompile!J548,FIND("F",ScheduleCompile!J548)-1)),ScheduleCompile!J548)))))))</f>
        <v>57.5</v>
      </c>
      <c r="P555" s="1">
        <f>IF(AND(ISERROR(IF(ScheduleCompile!K548="Off",0,IF(ScheduleCompile!K548="On",1,IF(ISNUMBER(ScheduleCompile!K548),ScheduleCompile!K548/1,IF(ISTEXT(ScheduleCompile!K548),IF(OR(ISNUMBER(FIND("5F",ScheduleCompile!K548)),ISNUMBER(FIND("0F",ScheduleCompile!K548)),ISNUMBER(FIND("8F",ScheduleCompile!K548)),ISNUMBER(FIND("1F",ScheduleCompile!K548)),ISNUMBER(FIND("2F",ScheduleCompile!K548)),ISNUMBER(FIND("3F",ScheduleCompile!K548)),ISNUMBER(FIND("6F",ScheduleCompile!K548)),ISNUMBER(FIND("7F",ScheduleCompile!K548)),ISNUMBER(FIND("9F",ScheduleCompile!K548)),ISNUMBER(FIND("4F",ScheduleCompile!K548))),VALUE(LEFT(ScheduleCompile!K548,FIND("F",ScheduleCompile!K548)-1)),ScheduleCompile!K548)))))),ISTEXT(ScheduleCompile!#REF!)),"ENDTABLE",IF(ISERROR(IF(ScheduleCompile!K548="Off",0,IF(ScheduleCompile!K548="On",1,IF(ISNUMBER(ScheduleCompile!K548),ScheduleCompile!K548/1,IF(ISTEXT(ScheduleCompile!K548),IF(OR(ISNUMBER(FIND("5F",ScheduleCompile!K548)),ISNUMBER(FIND("0F",ScheduleCompile!K548)),ISNUMBER(FIND("8F",ScheduleCompile!K548)),ISNUMBER(FIND("1F",ScheduleCompile!K548)),ISNUMBER(FIND("2F",ScheduleCompile!K548)),ISNUMBER(FIND("3F",ScheduleCompile!K548)),ISNUMBER(FIND("6F",ScheduleCompile!K548)),ISNUMBER(FIND("7F",ScheduleCompile!K548)),ISNUMBER(FIND("9F",ScheduleCompile!K548)),ISNUMBER(FIND("4F",ScheduleCompile!K548))),VALUE(LEFT(ScheduleCompile!K548,FIND("F",ScheduleCompile!K548)-1)),ScheduleCompile!K548)))))),"",IF(ScheduleCompile!K548="Off",0,IF(ScheduleCompile!K548="On",1,IF(ISNUMBER(ScheduleCompile!K548),ScheduleCompile!K548/1,IF(ISTEXT(ScheduleCompile!K548),IF(OR(ISNUMBER(FIND("5F",ScheduleCompile!K548)),ISNUMBER(FIND("0F",ScheduleCompile!K548)),ISNUMBER(FIND("8F",ScheduleCompile!K548)),ISNUMBER(FIND("1F",ScheduleCompile!K548)),ISNUMBER(FIND("2F",ScheduleCompile!K548)),ISNUMBER(FIND("3F",ScheduleCompile!K548)),ISNUMBER(FIND("6F",ScheduleCompile!K548)),ISNUMBER(FIND("7F",ScheduleCompile!K548)),ISNUMBER(FIND("9F",ScheduleCompile!K548)),ISNUMBER(FIND("4F",ScheduleCompile!K548))),VALUE(LEFT(ScheduleCompile!K548,FIND("F",ScheduleCompile!K548)-1)),ScheduleCompile!K548)))))))</f>
        <v>57.5</v>
      </c>
      <c r="Q555" s="1">
        <f>IF(AND(ISERROR(IF(ScheduleCompile!L548="Off",0,IF(ScheduleCompile!L548="On",1,IF(ISNUMBER(ScheduleCompile!L548),ScheduleCompile!L548/1,IF(ISTEXT(ScheduleCompile!L548),IF(OR(ISNUMBER(FIND("5F",ScheduleCompile!L548)),ISNUMBER(FIND("0F",ScheduleCompile!L548)),ISNUMBER(FIND("8F",ScheduleCompile!L548)),ISNUMBER(FIND("1F",ScheduleCompile!L548)),ISNUMBER(FIND("2F",ScheduleCompile!L548)),ISNUMBER(FIND("3F",ScheduleCompile!L548)),ISNUMBER(FIND("6F",ScheduleCompile!L548)),ISNUMBER(FIND("7F",ScheduleCompile!L548)),ISNUMBER(FIND("9F",ScheduleCompile!L548)),ISNUMBER(FIND("4F",ScheduleCompile!L548))),VALUE(LEFT(ScheduleCompile!L548,FIND("F",ScheduleCompile!L548)-1)),ScheduleCompile!L548)))))),ISTEXT(ScheduleCompile!#REF!)),"ENDTABLE",IF(ISERROR(IF(ScheduleCompile!L548="Off",0,IF(ScheduleCompile!L548="On",1,IF(ISNUMBER(ScheduleCompile!L548),ScheduleCompile!L548/1,IF(ISTEXT(ScheduleCompile!L548),IF(OR(ISNUMBER(FIND("5F",ScheduleCompile!L548)),ISNUMBER(FIND("0F",ScheduleCompile!L548)),ISNUMBER(FIND("8F",ScheduleCompile!L548)),ISNUMBER(FIND("1F",ScheduleCompile!L548)),ISNUMBER(FIND("2F",ScheduleCompile!L548)),ISNUMBER(FIND("3F",ScheduleCompile!L548)),ISNUMBER(FIND("6F",ScheduleCompile!L548)),ISNUMBER(FIND("7F",ScheduleCompile!L548)),ISNUMBER(FIND("9F",ScheduleCompile!L548)),ISNUMBER(FIND("4F",ScheduleCompile!L548))),VALUE(LEFT(ScheduleCompile!L548,FIND("F",ScheduleCompile!L548)-1)),ScheduleCompile!L548)))))),"",IF(ScheduleCompile!L548="Off",0,IF(ScheduleCompile!L548="On",1,IF(ISNUMBER(ScheduleCompile!L548),ScheduleCompile!L548/1,IF(ISTEXT(ScheduleCompile!L548),IF(OR(ISNUMBER(FIND("5F",ScheduleCompile!L548)),ISNUMBER(FIND("0F",ScheduleCompile!L548)),ISNUMBER(FIND("8F",ScheduleCompile!L548)),ISNUMBER(FIND("1F",ScheduleCompile!L548)),ISNUMBER(FIND("2F",ScheduleCompile!L548)),ISNUMBER(FIND("3F",ScheduleCompile!L548)),ISNUMBER(FIND("6F",ScheduleCompile!L548)),ISNUMBER(FIND("7F",ScheduleCompile!L548)),ISNUMBER(FIND("9F",ScheduleCompile!L548)),ISNUMBER(FIND("4F",ScheduleCompile!L548))),VALUE(LEFT(ScheduleCompile!L548,FIND("F",ScheduleCompile!L548)-1)),ScheduleCompile!L548)))))))</f>
        <v>57.5</v>
      </c>
      <c r="R555" s="1">
        <f>IF(AND(ISERROR(IF(ScheduleCompile!M548="Off",0,IF(ScheduleCompile!M548="On",1,IF(ISNUMBER(ScheduleCompile!M548),ScheduleCompile!M548/1,IF(ISTEXT(ScheduleCompile!M548),IF(OR(ISNUMBER(FIND("5F",ScheduleCompile!M548)),ISNUMBER(FIND("0F",ScheduleCompile!M548)),ISNUMBER(FIND("8F",ScheduleCompile!M548)),ISNUMBER(FIND("1F",ScheduleCompile!M548)),ISNUMBER(FIND("2F",ScheduleCompile!M548)),ISNUMBER(FIND("3F",ScheduleCompile!M548)),ISNUMBER(FIND("6F",ScheduleCompile!M548)),ISNUMBER(FIND("7F",ScheduleCompile!M548)),ISNUMBER(FIND("9F",ScheduleCompile!M548)),ISNUMBER(FIND("4F",ScheduleCompile!M548))),VALUE(LEFT(ScheduleCompile!M548,FIND("F",ScheduleCompile!M548)-1)),ScheduleCompile!M548)))))),ISTEXT(ScheduleCompile!#REF!)),"ENDTABLE",IF(ISERROR(IF(ScheduleCompile!M548="Off",0,IF(ScheduleCompile!M548="On",1,IF(ISNUMBER(ScheduleCompile!M548),ScheduleCompile!M548/1,IF(ISTEXT(ScheduleCompile!M548),IF(OR(ISNUMBER(FIND("5F",ScheduleCompile!M548)),ISNUMBER(FIND("0F",ScheduleCompile!M548)),ISNUMBER(FIND("8F",ScheduleCompile!M548)),ISNUMBER(FIND("1F",ScheduleCompile!M548)),ISNUMBER(FIND("2F",ScheduleCompile!M548)),ISNUMBER(FIND("3F",ScheduleCompile!M548)),ISNUMBER(FIND("6F",ScheduleCompile!M548)),ISNUMBER(FIND("7F",ScheduleCompile!M548)),ISNUMBER(FIND("9F",ScheduleCompile!M548)),ISNUMBER(FIND("4F",ScheduleCompile!M548))),VALUE(LEFT(ScheduleCompile!M548,FIND("F",ScheduleCompile!M548)-1)),ScheduleCompile!M548)))))),"",IF(ScheduleCompile!M548="Off",0,IF(ScheduleCompile!M548="On",1,IF(ISNUMBER(ScheduleCompile!M548),ScheduleCompile!M548/1,IF(ISTEXT(ScheduleCompile!M548),IF(OR(ISNUMBER(FIND("5F",ScheduleCompile!M548)),ISNUMBER(FIND("0F",ScheduleCompile!M548)),ISNUMBER(FIND("8F",ScheduleCompile!M548)),ISNUMBER(FIND("1F",ScheduleCompile!M548)),ISNUMBER(FIND("2F",ScheduleCompile!M548)),ISNUMBER(FIND("3F",ScheduleCompile!M548)),ISNUMBER(FIND("6F",ScheduleCompile!M548)),ISNUMBER(FIND("7F",ScheduleCompile!M548)),ISNUMBER(FIND("9F",ScheduleCompile!M548)),ISNUMBER(FIND("4F",ScheduleCompile!M548))),VALUE(LEFT(ScheduleCompile!M548,FIND("F",ScheduleCompile!M548)-1)),ScheduleCompile!M548)))))))</f>
        <v>57.5</v>
      </c>
      <c r="S555" s="1">
        <f>IF(AND(ISERROR(IF(ScheduleCompile!N548="Off",0,IF(ScheduleCompile!N548="On",1,IF(ISNUMBER(ScheduleCompile!N548),ScheduleCompile!N548/1,IF(ISTEXT(ScheduleCompile!N548),IF(OR(ISNUMBER(FIND("5F",ScheduleCompile!N548)),ISNUMBER(FIND("0F",ScheduleCompile!N548)),ISNUMBER(FIND("8F",ScheduleCompile!N548)),ISNUMBER(FIND("1F",ScheduleCompile!N548)),ISNUMBER(FIND("2F",ScheduleCompile!N548)),ISNUMBER(FIND("3F",ScheduleCompile!N548)),ISNUMBER(FIND("6F",ScheduleCompile!N548)),ISNUMBER(FIND("7F",ScheduleCompile!N548)),ISNUMBER(FIND("9F",ScheduleCompile!N548)),ISNUMBER(FIND("4F",ScheduleCompile!N548))),VALUE(LEFT(ScheduleCompile!N548,FIND("F",ScheduleCompile!N548)-1)),ScheduleCompile!N548)))))),ISTEXT(ScheduleCompile!#REF!)),"ENDTABLE",IF(ISERROR(IF(ScheduleCompile!N548="Off",0,IF(ScheduleCompile!N548="On",1,IF(ISNUMBER(ScheduleCompile!N548),ScheduleCompile!N548/1,IF(ISTEXT(ScheduleCompile!N548),IF(OR(ISNUMBER(FIND("5F",ScheduleCompile!N548)),ISNUMBER(FIND("0F",ScheduleCompile!N548)),ISNUMBER(FIND("8F",ScheduleCompile!N548)),ISNUMBER(FIND("1F",ScheduleCompile!N548)),ISNUMBER(FIND("2F",ScheduleCompile!N548)),ISNUMBER(FIND("3F",ScheduleCompile!N548)),ISNUMBER(FIND("6F",ScheduleCompile!N548)),ISNUMBER(FIND("7F",ScheduleCompile!N548)),ISNUMBER(FIND("9F",ScheduleCompile!N548)),ISNUMBER(FIND("4F",ScheduleCompile!N548))),VALUE(LEFT(ScheduleCompile!N548,FIND("F",ScheduleCompile!N548)-1)),ScheduleCompile!N548)))))),"",IF(ScheduleCompile!N548="Off",0,IF(ScheduleCompile!N548="On",1,IF(ISNUMBER(ScheduleCompile!N548),ScheduleCompile!N548/1,IF(ISTEXT(ScheduleCompile!N548),IF(OR(ISNUMBER(FIND("5F",ScheduleCompile!N548)),ISNUMBER(FIND("0F",ScheduleCompile!N548)),ISNUMBER(FIND("8F",ScheduleCompile!N548)),ISNUMBER(FIND("1F",ScheduleCompile!N548)),ISNUMBER(FIND("2F",ScheduleCompile!N548)),ISNUMBER(FIND("3F",ScheduleCompile!N548)),ISNUMBER(FIND("6F",ScheduleCompile!N548)),ISNUMBER(FIND("7F",ScheduleCompile!N548)),ISNUMBER(FIND("9F",ScheduleCompile!N548)),ISNUMBER(FIND("4F",ScheduleCompile!N548))),VALUE(LEFT(ScheduleCompile!N548,FIND("F",ScheduleCompile!N548)-1)),ScheduleCompile!N548)))))))</f>
        <v>57.5</v>
      </c>
      <c r="T555" s="1">
        <f>IF(AND(ISERROR(IF(ScheduleCompile!O548="Off",0,IF(ScheduleCompile!O548="On",1,IF(ISNUMBER(ScheduleCompile!O548),ScheduleCompile!O548/1,IF(ISTEXT(ScheduleCompile!O548),IF(OR(ISNUMBER(FIND("5F",ScheduleCompile!O548)),ISNUMBER(FIND("0F",ScheduleCompile!O548)),ISNUMBER(FIND("8F",ScheduleCompile!O548)),ISNUMBER(FIND("1F",ScheduleCompile!O548)),ISNUMBER(FIND("2F",ScheduleCompile!O548)),ISNUMBER(FIND("3F",ScheduleCompile!O548)),ISNUMBER(FIND("6F",ScheduleCompile!O548)),ISNUMBER(FIND("7F",ScheduleCompile!O548)),ISNUMBER(FIND("9F",ScheduleCompile!O548)),ISNUMBER(FIND("4F",ScheduleCompile!O548))),VALUE(LEFT(ScheduleCompile!O548,FIND("F",ScheduleCompile!O548)-1)),ScheduleCompile!O548)))))),ISTEXT(ScheduleCompile!#REF!)),"ENDTABLE",IF(ISERROR(IF(ScheduleCompile!O548="Off",0,IF(ScheduleCompile!O548="On",1,IF(ISNUMBER(ScheduleCompile!O548),ScheduleCompile!O548/1,IF(ISTEXT(ScheduleCompile!O548),IF(OR(ISNUMBER(FIND("5F",ScheduleCompile!O548)),ISNUMBER(FIND("0F",ScheduleCompile!O548)),ISNUMBER(FIND("8F",ScheduleCompile!O548)),ISNUMBER(FIND("1F",ScheduleCompile!O548)),ISNUMBER(FIND("2F",ScheduleCompile!O548)),ISNUMBER(FIND("3F",ScheduleCompile!O548)),ISNUMBER(FIND("6F",ScheduleCompile!O548)),ISNUMBER(FIND("7F",ScheduleCompile!O548)),ISNUMBER(FIND("9F",ScheduleCompile!O548)),ISNUMBER(FIND("4F",ScheduleCompile!O548))),VALUE(LEFT(ScheduleCompile!O548,FIND("F",ScheduleCompile!O548)-1)),ScheduleCompile!O548)))))),"",IF(ScheduleCompile!O548="Off",0,IF(ScheduleCompile!O548="On",1,IF(ISNUMBER(ScheduleCompile!O548),ScheduleCompile!O548/1,IF(ISTEXT(ScheduleCompile!O548),IF(OR(ISNUMBER(FIND("5F",ScheduleCompile!O548)),ISNUMBER(FIND("0F",ScheduleCompile!O548)),ISNUMBER(FIND("8F",ScheduleCompile!O548)),ISNUMBER(FIND("1F",ScheduleCompile!O548)),ISNUMBER(FIND("2F",ScheduleCompile!O548)),ISNUMBER(FIND("3F",ScheduleCompile!O548)),ISNUMBER(FIND("6F",ScheduleCompile!O548)),ISNUMBER(FIND("7F",ScheduleCompile!O548)),ISNUMBER(FIND("9F",ScheduleCompile!O548)),ISNUMBER(FIND("4F",ScheduleCompile!O548))),VALUE(LEFT(ScheduleCompile!O548,FIND("F",ScheduleCompile!O548)-1)),ScheduleCompile!O548)))))))</f>
        <v>57.5</v>
      </c>
      <c r="U555" s="1">
        <f>IF(AND(ISERROR(IF(ScheduleCompile!P548="Off",0,IF(ScheduleCompile!P548="On",1,IF(ISNUMBER(ScheduleCompile!P548),ScheduleCompile!P548/1,IF(ISTEXT(ScheduleCompile!P548),IF(OR(ISNUMBER(FIND("5F",ScheduleCompile!P548)),ISNUMBER(FIND("0F",ScheduleCompile!P548)),ISNUMBER(FIND("8F",ScheduleCompile!P548)),ISNUMBER(FIND("1F",ScheduleCompile!P548)),ISNUMBER(FIND("2F",ScheduleCompile!P548)),ISNUMBER(FIND("3F",ScheduleCompile!P548)),ISNUMBER(FIND("6F",ScheduleCompile!P548)),ISNUMBER(FIND("7F",ScheduleCompile!P548)),ISNUMBER(FIND("9F",ScheduleCompile!P548)),ISNUMBER(FIND("4F",ScheduleCompile!P548))),VALUE(LEFT(ScheduleCompile!P548,FIND("F",ScheduleCompile!P548)-1)),ScheduleCompile!P548)))))),ISTEXT(ScheduleCompile!#REF!)),"ENDTABLE",IF(ISERROR(IF(ScheduleCompile!P548="Off",0,IF(ScheduleCompile!P548="On",1,IF(ISNUMBER(ScheduleCompile!P548),ScheduleCompile!P548/1,IF(ISTEXT(ScheduleCompile!P548),IF(OR(ISNUMBER(FIND("5F",ScheduleCompile!P548)),ISNUMBER(FIND("0F",ScheduleCompile!P548)),ISNUMBER(FIND("8F",ScheduleCompile!P548)),ISNUMBER(FIND("1F",ScheduleCompile!P548)),ISNUMBER(FIND("2F",ScheduleCompile!P548)),ISNUMBER(FIND("3F",ScheduleCompile!P548)),ISNUMBER(FIND("6F",ScheduleCompile!P548)),ISNUMBER(FIND("7F",ScheduleCompile!P548)),ISNUMBER(FIND("9F",ScheduleCompile!P548)),ISNUMBER(FIND("4F",ScheduleCompile!P548))),VALUE(LEFT(ScheduleCompile!P548,FIND("F",ScheduleCompile!P548)-1)),ScheduleCompile!P548)))))),"",IF(ScheduleCompile!P548="Off",0,IF(ScheduleCompile!P548="On",1,IF(ISNUMBER(ScheduleCompile!P548),ScheduleCompile!P548/1,IF(ISTEXT(ScheduleCompile!P548),IF(OR(ISNUMBER(FIND("5F",ScheduleCompile!P548)),ISNUMBER(FIND("0F",ScheduleCompile!P548)),ISNUMBER(FIND("8F",ScheduleCompile!P548)),ISNUMBER(FIND("1F",ScheduleCompile!P548)),ISNUMBER(FIND("2F",ScheduleCompile!P548)),ISNUMBER(FIND("3F",ScheduleCompile!P548)),ISNUMBER(FIND("6F",ScheduleCompile!P548)),ISNUMBER(FIND("7F",ScheduleCompile!P548)),ISNUMBER(FIND("9F",ScheduleCompile!P548)),ISNUMBER(FIND("4F",ScheduleCompile!P548))),VALUE(LEFT(ScheduleCompile!P548,FIND("F",ScheduleCompile!P548)-1)),ScheduleCompile!P548)))))))</f>
        <v>57.5</v>
      </c>
      <c r="V555" s="1">
        <f>IF(AND(ISERROR(IF(ScheduleCompile!Q548="Off",0,IF(ScheduleCompile!Q548="On",1,IF(ISNUMBER(ScheduleCompile!Q548),ScheduleCompile!Q548/1,IF(ISTEXT(ScheduleCompile!Q548),IF(OR(ISNUMBER(FIND("5F",ScheduleCompile!Q548)),ISNUMBER(FIND("0F",ScheduleCompile!Q548)),ISNUMBER(FIND("8F",ScheduleCompile!Q548)),ISNUMBER(FIND("1F",ScheduleCompile!Q548)),ISNUMBER(FIND("2F",ScheduleCompile!Q548)),ISNUMBER(FIND("3F",ScheduleCompile!Q548)),ISNUMBER(FIND("6F",ScheduleCompile!Q548)),ISNUMBER(FIND("7F",ScheduleCompile!Q548)),ISNUMBER(FIND("9F",ScheduleCompile!Q548)),ISNUMBER(FIND("4F",ScheduleCompile!Q548))),VALUE(LEFT(ScheduleCompile!Q548,FIND("F",ScheduleCompile!Q548)-1)),ScheduleCompile!Q548)))))),ISTEXT(ScheduleCompile!#REF!)),"ENDTABLE",IF(ISERROR(IF(ScheduleCompile!Q548="Off",0,IF(ScheduleCompile!Q548="On",1,IF(ISNUMBER(ScheduleCompile!Q548),ScheduleCompile!Q548/1,IF(ISTEXT(ScheduleCompile!Q548),IF(OR(ISNUMBER(FIND("5F",ScheduleCompile!Q548)),ISNUMBER(FIND("0F",ScheduleCompile!Q548)),ISNUMBER(FIND("8F",ScheduleCompile!Q548)),ISNUMBER(FIND("1F",ScheduleCompile!Q548)),ISNUMBER(FIND("2F",ScheduleCompile!Q548)),ISNUMBER(FIND("3F",ScheduleCompile!Q548)),ISNUMBER(FIND("6F",ScheduleCompile!Q548)),ISNUMBER(FIND("7F",ScheduleCompile!Q548)),ISNUMBER(FIND("9F",ScheduleCompile!Q548)),ISNUMBER(FIND("4F",ScheduleCompile!Q548))),VALUE(LEFT(ScheduleCompile!Q548,FIND("F",ScheduleCompile!Q548)-1)),ScheduleCompile!Q548)))))),"",IF(ScheduleCompile!Q548="Off",0,IF(ScheduleCompile!Q548="On",1,IF(ISNUMBER(ScheduleCompile!Q548),ScheduleCompile!Q548/1,IF(ISTEXT(ScheduleCompile!Q548),IF(OR(ISNUMBER(FIND("5F",ScheduleCompile!Q548)),ISNUMBER(FIND("0F",ScheduleCompile!Q548)),ISNUMBER(FIND("8F",ScheduleCompile!Q548)),ISNUMBER(FIND("1F",ScheduleCompile!Q548)),ISNUMBER(FIND("2F",ScheduleCompile!Q548)),ISNUMBER(FIND("3F",ScheduleCompile!Q548)),ISNUMBER(FIND("6F",ScheduleCompile!Q548)),ISNUMBER(FIND("7F",ScheduleCompile!Q548)),ISNUMBER(FIND("9F",ScheduleCompile!Q548)),ISNUMBER(FIND("4F",ScheduleCompile!Q548))),VALUE(LEFT(ScheduleCompile!Q548,FIND("F",ScheduleCompile!Q548)-1)),ScheduleCompile!Q548)))))))</f>
        <v>57.5</v>
      </c>
      <c r="W555" s="1">
        <f>IF(AND(ISERROR(IF(ScheduleCompile!R548="Off",0,IF(ScheduleCompile!R548="On",1,IF(ISNUMBER(ScheduleCompile!R548),ScheduleCompile!R548/1,IF(ISTEXT(ScheduleCompile!R548),IF(OR(ISNUMBER(FIND("5F",ScheduleCompile!R548)),ISNUMBER(FIND("0F",ScheduleCompile!R548)),ISNUMBER(FIND("8F",ScheduleCompile!R548)),ISNUMBER(FIND("1F",ScheduleCompile!R548)),ISNUMBER(FIND("2F",ScheduleCompile!R548)),ISNUMBER(FIND("3F",ScheduleCompile!R548)),ISNUMBER(FIND("6F",ScheduleCompile!R548)),ISNUMBER(FIND("7F",ScheduleCompile!R548)),ISNUMBER(FIND("9F",ScheduleCompile!R548)),ISNUMBER(FIND("4F",ScheduleCompile!R548))),VALUE(LEFT(ScheduleCompile!R548,FIND("F",ScheduleCompile!R548)-1)),ScheduleCompile!R548)))))),ISTEXT(ScheduleCompile!#REF!)),"ENDTABLE",IF(ISERROR(IF(ScheduleCompile!R548="Off",0,IF(ScheduleCompile!R548="On",1,IF(ISNUMBER(ScheduleCompile!R548),ScheduleCompile!R548/1,IF(ISTEXT(ScheduleCompile!R548),IF(OR(ISNUMBER(FIND("5F",ScheduleCompile!R548)),ISNUMBER(FIND("0F",ScheduleCompile!R548)),ISNUMBER(FIND("8F",ScheduleCompile!R548)),ISNUMBER(FIND("1F",ScheduleCompile!R548)),ISNUMBER(FIND("2F",ScheduleCompile!R548)),ISNUMBER(FIND("3F",ScheduleCompile!R548)),ISNUMBER(FIND("6F",ScheduleCompile!R548)),ISNUMBER(FIND("7F",ScheduleCompile!R548)),ISNUMBER(FIND("9F",ScheduleCompile!R548)),ISNUMBER(FIND("4F",ScheduleCompile!R548))),VALUE(LEFT(ScheduleCompile!R548,FIND("F",ScheduleCompile!R548)-1)),ScheduleCompile!R548)))))),"",IF(ScheduleCompile!R548="Off",0,IF(ScheduleCompile!R548="On",1,IF(ISNUMBER(ScheduleCompile!R548),ScheduleCompile!R548/1,IF(ISTEXT(ScheduleCompile!R548),IF(OR(ISNUMBER(FIND("5F",ScheduleCompile!R548)),ISNUMBER(FIND("0F",ScheduleCompile!R548)),ISNUMBER(FIND("8F",ScheduleCompile!R548)),ISNUMBER(FIND("1F",ScheduleCompile!R548)),ISNUMBER(FIND("2F",ScheduleCompile!R548)),ISNUMBER(FIND("3F",ScheduleCompile!R548)),ISNUMBER(FIND("6F",ScheduleCompile!R548)),ISNUMBER(FIND("7F",ScheduleCompile!R548)),ISNUMBER(FIND("9F",ScheduleCompile!R548)),ISNUMBER(FIND("4F",ScheduleCompile!R548))),VALUE(LEFT(ScheduleCompile!R548,FIND("F",ScheduleCompile!R548)-1)),ScheduleCompile!R548)))))))</f>
        <v>57.5</v>
      </c>
      <c r="X555" s="1">
        <f>IF(AND(ISERROR(IF(ScheduleCompile!S548="Off",0,IF(ScheduleCompile!S548="On",1,IF(ISNUMBER(ScheduleCompile!S548),ScheduleCompile!S548/1,IF(ISTEXT(ScheduleCompile!S548),IF(OR(ISNUMBER(FIND("5F",ScheduleCompile!S548)),ISNUMBER(FIND("0F",ScheduleCompile!S548)),ISNUMBER(FIND("8F",ScheduleCompile!S548)),ISNUMBER(FIND("1F",ScheduleCompile!S548)),ISNUMBER(FIND("2F",ScheduleCompile!S548)),ISNUMBER(FIND("3F",ScheduleCompile!S548)),ISNUMBER(FIND("6F",ScheduleCompile!S548)),ISNUMBER(FIND("7F",ScheduleCompile!S548)),ISNUMBER(FIND("9F",ScheduleCompile!S548)),ISNUMBER(FIND("4F",ScheduleCompile!S548))),VALUE(LEFT(ScheduleCompile!S548,FIND("F",ScheduleCompile!S548)-1)),ScheduleCompile!S548)))))),ISTEXT(ScheduleCompile!#REF!)),"ENDTABLE",IF(ISERROR(IF(ScheduleCompile!S548="Off",0,IF(ScheduleCompile!S548="On",1,IF(ISNUMBER(ScheduleCompile!S548),ScheduleCompile!S548/1,IF(ISTEXT(ScheduleCompile!S548),IF(OR(ISNUMBER(FIND("5F",ScheduleCompile!S548)),ISNUMBER(FIND("0F",ScheduleCompile!S548)),ISNUMBER(FIND("8F",ScheduleCompile!S548)),ISNUMBER(FIND("1F",ScheduleCompile!S548)),ISNUMBER(FIND("2F",ScheduleCompile!S548)),ISNUMBER(FIND("3F",ScheduleCompile!S548)),ISNUMBER(FIND("6F",ScheduleCompile!S548)),ISNUMBER(FIND("7F",ScheduleCompile!S548)),ISNUMBER(FIND("9F",ScheduleCompile!S548)),ISNUMBER(FIND("4F",ScheduleCompile!S548))),VALUE(LEFT(ScheduleCompile!S548,FIND("F",ScheduleCompile!S548)-1)),ScheduleCompile!S548)))))),"",IF(ScheduleCompile!S548="Off",0,IF(ScheduleCompile!S548="On",1,IF(ISNUMBER(ScheduleCompile!S548),ScheduleCompile!S548/1,IF(ISTEXT(ScheduleCompile!S548),IF(OR(ISNUMBER(FIND("5F",ScheduleCompile!S548)),ISNUMBER(FIND("0F",ScheduleCompile!S548)),ISNUMBER(FIND("8F",ScheduleCompile!S548)),ISNUMBER(FIND("1F",ScheduleCompile!S548)),ISNUMBER(FIND("2F",ScheduleCompile!S548)),ISNUMBER(FIND("3F",ScheduleCompile!S548)),ISNUMBER(FIND("6F",ScheduleCompile!S548)),ISNUMBER(FIND("7F",ScheduleCompile!S548)),ISNUMBER(FIND("9F",ScheduleCompile!S548)),ISNUMBER(FIND("4F",ScheduleCompile!S548))),VALUE(LEFT(ScheduleCompile!S548,FIND("F",ScheduleCompile!S548)-1)),ScheduleCompile!S548)))))))</f>
        <v>57.5</v>
      </c>
      <c r="Y555" s="1">
        <f>IF(AND(ISERROR(IF(ScheduleCompile!T548="Off",0,IF(ScheduleCompile!T548="On",1,IF(ISNUMBER(ScheduleCompile!T548),ScheduleCompile!T548/1,IF(ISTEXT(ScheduleCompile!T548),IF(OR(ISNUMBER(FIND("5F",ScheduleCompile!T548)),ISNUMBER(FIND("0F",ScheduleCompile!T548)),ISNUMBER(FIND("8F",ScheduleCompile!T548)),ISNUMBER(FIND("1F",ScheduleCompile!T548)),ISNUMBER(FIND("2F",ScheduleCompile!T548)),ISNUMBER(FIND("3F",ScheduleCompile!T548)),ISNUMBER(FIND("6F",ScheduleCompile!T548)),ISNUMBER(FIND("7F",ScheduleCompile!T548)),ISNUMBER(FIND("9F",ScheduleCompile!T548)),ISNUMBER(FIND("4F",ScheduleCompile!T548))),VALUE(LEFT(ScheduleCompile!T548,FIND("F",ScheduleCompile!T548)-1)),ScheduleCompile!T548)))))),ISTEXT(ScheduleCompile!#REF!)),"ENDTABLE",IF(ISERROR(IF(ScheduleCompile!T548="Off",0,IF(ScheduleCompile!T548="On",1,IF(ISNUMBER(ScheduleCompile!T548),ScheduleCompile!T548/1,IF(ISTEXT(ScheduleCompile!T548),IF(OR(ISNUMBER(FIND("5F",ScheduleCompile!T548)),ISNUMBER(FIND("0F",ScheduleCompile!T548)),ISNUMBER(FIND("8F",ScheduleCompile!T548)),ISNUMBER(FIND("1F",ScheduleCompile!T548)),ISNUMBER(FIND("2F",ScheduleCompile!T548)),ISNUMBER(FIND("3F",ScheduleCompile!T548)),ISNUMBER(FIND("6F",ScheduleCompile!T548)),ISNUMBER(FIND("7F",ScheduleCompile!T548)),ISNUMBER(FIND("9F",ScheduleCompile!T548)),ISNUMBER(FIND("4F",ScheduleCompile!T548))),VALUE(LEFT(ScheduleCompile!T548,FIND("F",ScheduleCompile!T548)-1)),ScheduleCompile!T548)))))),"",IF(ScheduleCompile!T548="Off",0,IF(ScheduleCompile!T548="On",1,IF(ISNUMBER(ScheduleCompile!T548),ScheduleCompile!T548/1,IF(ISTEXT(ScheduleCompile!T548),IF(OR(ISNUMBER(FIND("5F",ScheduleCompile!T548)),ISNUMBER(FIND("0F",ScheduleCompile!T548)),ISNUMBER(FIND("8F",ScheduleCompile!T548)),ISNUMBER(FIND("1F",ScheduleCompile!T548)),ISNUMBER(FIND("2F",ScheduleCompile!T548)),ISNUMBER(FIND("3F",ScheduleCompile!T548)),ISNUMBER(FIND("6F",ScheduleCompile!T548)),ISNUMBER(FIND("7F",ScheduleCompile!T548)),ISNUMBER(FIND("9F",ScheduleCompile!T548)),ISNUMBER(FIND("4F",ScheduleCompile!T548))),VALUE(LEFT(ScheduleCompile!T548,FIND("F",ScheduleCompile!T548)-1)),ScheduleCompile!T548)))))))</f>
        <v>57.5</v>
      </c>
      <c r="Z555" s="1">
        <f>IF(AND(ISERROR(IF(ScheduleCompile!U548="Off",0,IF(ScheduleCompile!U548="On",1,IF(ISNUMBER(ScheduleCompile!U548),ScheduleCompile!U548/1,IF(ISTEXT(ScheduleCompile!U548),IF(OR(ISNUMBER(FIND("5F",ScheduleCompile!U548)),ISNUMBER(FIND("0F",ScheduleCompile!U548)),ISNUMBER(FIND("8F",ScheduleCompile!U548)),ISNUMBER(FIND("1F",ScheduleCompile!U548)),ISNUMBER(FIND("2F",ScheduleCompile!U548)),ISNUMBER(FIND("3F",ScheduleCompile!U548)),ISNUMBER(FIND("6F",ScheduleCompile!U548)),ISNUMBER(FIND("7F",ScheduleCompile!U548)),ISNUMBER(FIND("9F",ScheduleCompile!U548)),ISNUMBER(FIND("4F",ScheduleCompile!U548))),VALUE(LEFT(ScheduleCompile!U548,FIND("F",ScheduleCompile!U548)-1)),ScheduleCompile!U548)))))),ISTEXT(ScheduleCompile!#REF!)),"ENDTABLE",IF(ISERROR(IF(ScheduleCompile!U548="Off",0,IF(ScheduleCompile!U548="On",1,IF(ISNUMBER(ScheduleCompile!U548),ScheduleCompile!U548/1,IF(ISTEXT(ScheduleCompile!U548),IF(OR(ISNUMBER(FIND("5F",ScheduleCompile!U548)),ISNUMBER(FIND("0F",ScheduleCompile!U548)),ISNUMBER(FIND("8F",ScheduleCompile!U548)),ISNUMBER(FIND("1F",ScheduleCompile!U548)),ISNUMBER(FIND("2F",ScheduleCompile!U548)),ISNUMBER(FIND("3F",ScheduleCompile!U548)),ISNUMBER(FIND("6F",ScheduleCompile!U548)),ISNUMBER(FIND("7F",ScheduleCompile!U548)),ISNUMBER(FIND("9F",ScheduleCompile!U548)),ISNUMBER(FIND("4F",ScheduleCompile!U548))),VALUE(LEFT(ScheduleCompile!U548,FIND("F",ScheduleCompile!U548)-1)),ScheduleCompile!U548)))))),"",IF(ScheduleCompile!U548="Off",0,IF(ScheduleCompile!U548="On",1,IF(ISNUMBER(ScheduleCompile!U548),ScheduleCompile!U548/1,IF(ISTEXT(ScheduleCompile!U548),IF(OR(ISNUMBER(FIND("5F",ScheduleCompile!U548)),ISNUMBER(FIND("0F",ScheduleCompile!U548)),ISNUMBER(FIND("8F",ScheduleCompile!U548)),ISNUMBER(FIND("1F",ScheduleCompile!U548)),ISNUMBER(FIND("2F",ScheduleCompile!U548)),ISNUMBER(FIND("3F",ScheduleCompile!U548)),ISNUMBER(FIND("6F",ScheduleCompile!U548)),ISNUMBER(FIND("7F",ScheduleCompile!U548)),ISNUMBER(FIND("9F",ScheduleCompile!U548)),ISNUMBER(FIND("4F",ScheduleCompile!U548))),VALUE(LEFT(ScheduleCompile!U548,FIND("F",ScheduleCompile!U548)-1)),ScheduleCompile!U548)))))))</f>
        <v>57.5</v>
      </c>
      <c r="AA555" s="1">
        <f>IF(AND(ISERROR(IF(ScheduleCompile!V548="Off",0,IF(ScheduleCompile!V548="On",1,IF(ISNUMBER(ScheduleCompile!V548),ScheduleCompile!V548/1,IF(ISTEXT(ScheduleCompile!V548),IF(OR(ISNUMBER(FIND("5F",ScheduleCompile!V548)),ISNUMBER(FIND("0F",ScheduleCompile!V548)),ISNUMBER(FIND("8F",ScheduleCompile!V548)),ISNUMBER(FIND("1F",ScheduleCompile!V548)),ISNUMBER(FIND("2F",ScheduleCompile!V548)),ISNUMBER(FIND("3F",ScheduleCompile!V548)),ISNUMBER(FIND("6F",ScheduleCompile!V548)),ISNUMBER(FIND("7F",ScheduleCompile!V548)),ISNUMBER(FIND("9F",ScheduleCompile!V548)),ISNUMBER(FIND("4F",ScheduleCompile!V548))),VALUE(LEFT(ScheduleCompile!V548,FIND("F",ScheduleCompile!V548)-1)),ScheduleCompile!V548)))))),ISTEXT(ScheduleCompile!#REF!)),"ENDTABLE",IF(ISERROR(IF(ScheduleCompile!V548="Off",0,IF(ScheduleCompile!V548="On",1,IF(ISNUMBER(ScheduleCompile!V548),ScheduleCompile!V548/1,IF(ISTEXT(ScheduleCompile!V548),IF(OR(ISNUMBER(FIND("5F",ScheduleCompile!V548)),ISNUMBER(FIND("0F",ScheduleCompile!V548)),ISNUMBER(FIND("8F",ScheduleCompile!V548)),ISNUMBER(FIND("1F",ScheduleCompile!V548)),ISNUMBER(FIND("2F",ScheduleCompile!V548)),ISNUMBER(FIND("3F",ScheduleCompile!V548)),ISNUMBER(FIND("6F",ScheduleCompile!V548)),ISNUMBER(FIND("7F",ScheduleCompile!V548)),ISNUMBER(FIND("9F",ScheduleCompile!V548)),ISNUMBER(FIND("4F",ScheduleCompile!V548))),VALUE(LEFT(ScheduleCompile!V548,FIND("F",ScheduleCompile!V548)-1)),ScheduleCompile!V548)))))),"",IF(ScheduleCompile!V548="Off",0,IF(ScheduleCompile!V548="On",1,IF(ISNUMBER(ScheduleCompile!V548),ScheduleCompile!V548/1,IF(ISTEXT(ScheduleCompile!V548),IF(OR(ISNUMBER(FIND("5F",ScheduleCompile!V548)),ISNUMBER(FIND("0F",ScheduleCompile!V548)),ISNUMBER(FIND("8F",ScheduleCompile!V548)),ISNUMBER(FIND("1F",ScheduleCompile!V548)),ISNUMBER(FIND("2F",ScheduleCompile!V548)),ISNUMBER(FIND("3F",ScheduleCompile!V548)),ISNUMBER(FIND("6F",ScheduleCompile!V548)),ISNUMBER(FIND("7F",ScheduleCompile!V548)),ISNUMBER(FIND("9F",ScheduleCompile!V548)),ISNUMBER(FIND("4F",ScheduleCompile!V548))),VALUE(LEFT(ScheduleCompile!V548,FIND("F",ScheduleCompile!V548)-1)),ScheduleCompile!V548)))))))</f>
        <v>57.5</v>
      </c>
      <c r="AB555" s="1">
        <f>IF(AND(ISERROR(IF(ScheduleCompile!W548="Off",0,IF(ScheduleCompile!W548="On",1,IF(ISNUMBER(ScheduleCompile!W548),ScheduleCompile!W548/1,IF(ISTEXT(ScheduleCompile!W548),IF(OR(ISNUMBER(FIND("5F",ScheduleCompile!W548)),ISNUMBER(FIND("0F",ScheduleCompile!W548)),ISNUMBER(FIND("8F",ScheduleCompile!W548)),ISNUMBER(FIND("1F",ScheduleCompile!W548)),ISNUMBER(FIND("2F",ScheduleCompile!W548)),ISNUMBER(FIND("3F",ScheduleCompile!W548)),ISNUMBER(FIND("6F",ScheduleCompile!W548)),ISNUMBER(FIND("7F",ScheduleCompile!W548)),ISNUMBER(FIND("9F",ScheduleCompile!W548)),ISNUMBER(FIND("4F",ScheduleCompile!W548))),VALUE(LEFT(ScheduleCompile!W548,FIND("F",ScheduleCompile!W548)-1)),ScheduleCompile!W548)))))),ISTEXT(ScheduleCompile!#REF!)),"ENDTABLE",IF(ISERROR(IF(ScheduleCompile!W548="Off",0,IF(ScheduleCompile!W548="On",1,IF(ISNUMBER(ScheduleCompile!W548),ScheduleCompile!W548/1,IF(ISTEXT(ScheduleCompile!W548),IF(OR(ISNUMBER(FIND("5F",ScheduleCompile!W548)),ISNUMBER(FIND("0F",ScheduleCompile!W548)),ISNUMBER(FIND("8F",ScheduleCompile!W548)),ISNUMBER(FIND("1F",ScheduleCompile!W548)),ISNUMBER(FIND("2F",ScheduleCompile!W548)),ISNUMBER(FIND("3F",ScheduleCompile!W548)),ISNUMBER(FIND("6F",ScheduleCompile!W548)),ISNUMBER(FIND("7F",ScheduleCompile!W548)),ISNUMBER(FIND("9F",ScheduleCompile!W548)),ISNUMBER(FIND("4F",ScheduleCompile!W548))),VALUE(LEFT(ScheduleCompile!W548,FIND("F",ScheduleCompile!W548)-1)),ScheduleCompile!W548)))))),"",IF(ScheduleCompile!W548="Off",0,IF(ScheduleCompile!W548="On",1,IF(ISNUMBER(ScheduleCompile!W548),ScheduleCompile!W548/1,IF(ISTEXT(ScheduleCompile!W548),IF(OR(ISNUMBER(FIND("5F",ScheduleCompile!W548)),ISNUMBER(FIND("0F",ScheduleCompile!W548)),ISNUMBER(FIND("8F",ScheduleCompile!W548)),ISNUMBER(FIND("1F",ScheduleCompile!W548)),ISNUMBER(FIND("2F",ScheduleCompile!W548)),ISNUMBER(FIND("3F",ScheduleCompile!W548)),ISNUMBER(FIND("6F",ScheduleCompile!W548)),ISNUMBER(FIND("7F",ScheduleCompile!W548)),ISNUMBER(FIND("9F",ScheduleCompile!W548)),ISNUMBER(FIND("4F",ScheduleCompile!W548))),VALUE(LEFT(ScheduleCompile!W548,FIND("F",ScheduleCompile!W548)-1)),ScheduleCompile!W548)))))))</f>
        <v>57.5</v>
      </c>
      <c r="AC555" s="1">
        <f>IF(AND(ISERROR(IF(ScheduleCompile!X548="Off",0,IF(ScheduleCompile!X548="On",1,IF(ISNUMBER(ScheduleCompile!X548),ScheduleCompile!X548/1,IF(ISTEXT(ScheduleCompile!X548),IF(OR(ISNUMBER(FIND("5F",ScheduleCompile!X548)),ISNUMBER(FIND("0F",ScheduleCompile!X548)),ISNUMBER(FIND("8F",ScheduleCompile!X548)),ISNUMBER(FIND("1F",ScheduleCompile!X548)),ISNUMBER(FIND("2F",ScheduleCompile!X548)),ISNUMBER(FIND("3F",ScheduleCompile!X548)),ISNUMBER(FIND("6F",ScheduleCompile!X548)),ISNUMBER(FIND("7F",ScheduleCompile!X548)),ISNUMBER(FIND("9F",ScheduleCompile!X548)),ISNUMBER(FIND("4F",ScheduleCompile!X548))),VALUE(LEFT(ScheduleCompile!X548,FIND("F",ScheduleCompile!X548)-1)),ScheduleCompile!X548)))))),ISTEXT(ScheduleCompile!#REF!)),"ENDTABLE",IF(ISERROR(IF(ScheduleCompile!X548="Off",0,IF(ScheduleCompile!X548="On",1,IF(ISNUMBER(ScheduleCompile!X548),ScheduleCompile!X548/1,IF(ISTEXT(ScheduleCompile!X548),IF(OR(ISNUMBER(FIND("5F",ScheduleCompile!X548)),ISNUMBER(FIND("0F",ScheduleCompile!X548)),ISNUMBER(FIND("8F",ScheduleCompile!X548)),ISNUMBER(FIND("1F",ScheduleCompile!X548)),ISNUMBER(FIND("2F",ScheduleCompile!X548)),ISNUMBER(FIND("3F",ScheduleCompile!X548)),ISNUMBER(FIND("6F",ScheduleCompile!X548)),ISNUMBER(FIND("7F",ScheduleCompile!X548)),ISNUMBER(FIND("9F",ScheduleCompile!X548)),ISNUMBER(FIND("4F",ScheduleCompile!X548))),VALUE(LEFT(ScheduleCompile!X548,FIND("F",ScheduleCompile!X548)-1)),ScheduleCompile!X548)))))),"",IF(ScheduleCompile!X548="Off",0,IF(ScheduleCompile!X548="On",1,IF(ISNUMBER(ScheduleCompile!X548),ScheduleCompile!X548/1,IF(ISTEXT(ScheduleCompile!X548),IF(OR(ISNUMBER(FIND("5F",ScheduleCompile!X548)),ISNUMBER(FIND("0F",ScheduleCompile!X548)),ISNUMBER(FIND("8F",ScheduleCompile!X548)),ISNUMBER(FIND("1F",ScheduleCompile!X548)),ISNUMBER(FIND("2F",ScheduleCompile!X548)),ISNUMBER(FIND("3F",ScheduleCompile!X548)),ISNUMBER(FIND("6F",ScheduleCompile!X548)),ISNUMBER(FIND("7F",ScheduleCompile!X548)),ISNUMBER(FIND("9F",ScheduleCompile!X548)),ISNUMBER(FIND("4F",ScheduleCompile!X548))),VALUE(LEFT(ScheduleCompile!X548,FIND("F",ScheduleCompile!X548)-1)),ScheduleCompile!X548)))))))</f>
        <v>57.5</v>
      </c>
      <c r="AD555" s="1">
        <f>IF(AND(ISERROR(IF(ScheduleCompile!Y548="Off",0,IF(ScheduleCompile!Y548="On",1,IF(ISNUMBER(ScheduleCompile!Y548),ScheduleCompile!Y548/1,IF(ISTEXT(ScheduleCompile!Y548),IF(OR(ISNUMBER(FIND("5F",ScheduleCompile!Y548)),ISNUMBER(FIND("0F",ScheduleCompile!Y548)),ISNUMBER(FIND("8F",ScheduleCompile!Y548)),ISNUMBER(FIND("1F",ScheduleCompile!Y548)),ISNUMBER(FIND("2F",ScheduleCompile!Y548)),ISNUMBER(FIND("3F",ScheduleCompile!Y548)),ISNUMBER(FIND("6F",ScheduleCompile!Y548)),ISNUMBER(FIND("7F",ScheduleCompile!Y548)),ISNUMBER(FIND("9F",ScheduleCompile!Y548)),ISNUMBER(FIND("4F",ScheduleCompile!Y548))),VALUE(LEFT(ScheduleCompile!Y548,FIND("F",ScheduleCompile!Y548)-1)),ScheduleCompile!Y548)))))),ISTEXT(ScheduleCompile!#REF!)),"ENDTABLE",IF(ISERROR(IF(ScheduleCompile!Y548="Off",0,IF(ScheduleCompile!Y548="On",1,IF(ISNUMBER(ScheduleCompile!Y548),ScheduleCompile!Y548/1,IF(ISTEXT(ScheduleCompile!Y548),IF(OR(ISNUMBER(FIND("5F",ScheduleCompile!Y548)),ISNUMBER(FIND("0F",ScheduleCompile!Y548)),ISNUMBER(FIND("8F",ScheduleCompile!Y548)),ISNUMBER(FIND("1F",ScheduleCompile!Y548)),ISNUMBER(FIND("2F",ScheduleCompile!Y548)),ISNUMBER(FIND("3F",ScheduleCompile!Y548)),ISNUMBER(FIND("6F",ScheduleCompile!Y548)),ISNUMBER(FIND("7F",ScheduleCompile!Y548)),ISNUMBER(FIND("9F",ScheduleCompile!Y548)),ISNUMBER(FIND("4F",ScheduleCompile!Y548))),VALUE(LEFT(ScheduleCompile!Y548,FIND("F",ScheduleCompile!Y548)-1)),ScheduleCompile!Y548)))))),"",IF(ScheduleCompile!Y548="Off",0,IF(ScheduleCompile!Y548="On",1,IF(ISNUMBER(ScheduleCompile!Y548),ScheduleCompile!Y548/1,IF(ISTEXT(ScheduleCompile!Y548),IF(OR(ISNUMBER(FIND("5F",ScheduleCompile!Y548)),ISNUMBER(FIND("0F",ScheduleCompile!Y548)),ISNUMBER(FIND("8F",ScheduleCompile!Y548)),ISNUMBER(FIND("1F",ScheduleCompile!Y548)),ISNUMBER(FIND("2F",ScheduleCompile!Y548)),ISNUMBER(FIND("3F",ScheduleCompile!Y548)),ISNUMBER(FIND("6F",ScheduleCompile!Y548)),ISNUMBER(FIND("7F",ScheduleCompile!Y548)),ISNUMBER(FIND("9F",ScheduleCompile!Y548)),ISNUMBER(FIND("4F",ScheduleCompile!Y548))),VALUE(LEFT(ScheduleCompile!Y548,FIND("F",ScheduleCompile!Y548)-1)),ScheduleCompile!Y548)))))))</f>
        <v>57.5</v>
      </c>
    </row>
    <row r="556" spans="1:30" x14ac:dyDescent="0.25">
      <c r="A556" t="str">
        <f t="shared" si="35"/>
        <v>SchDay "WaterMainCZ02Aug"  Type = "Temperature" Hr = (57.1, 57.1, 57.1, 57.1, 57.1, 57.1, 57.1, 57.1, 57.1, 57.1, 57.1, 57.1, 57.1, 57.1, 57.1, 57.1, 57.1, 57.1, 57.1, 57.1, 57.1, 57.1, 57.1, 57.1) ..</v>
      </c>
      <c r="B556" s="1" t="s">
        <v>623</v>
      </c>
      <c r="C556" t="str">
        <f t="shared" si="36"/>
        <v xml:space="preserve">SchDay "WaterMainCZ02Aug"  Type = "Temperature" Hr = </v>
      </c>
      <c r="D556" t="str">
        <f t="shared" si="37"/>
        <v>(57.1, 57.1, 57.1, 57.1, 57.1, 57.1, 57.1, 57.1, 57.1, 57.1, 57.1, 57.1, 57.1, 57.1, 57.1, 57.1, 57.1, 57.1, 57.1, 57.1, 57.1, 57.1, 57.1, 57.1) ..</v>
      </c>
      <c r="E556" s="30" t="str">
        <f>ScheduleCompile!A549</f>
        <v>WaterMainCZ02Aug</v>
      </c>
      <c r="F556" t="str">
        <f t="shared" si="38"/>
        <v>Temperature</v>
      </c>
      <c r="G556" s="1">
        <f>IF(AND(ISERROR(IF(ScheduleCompile!B549="Off",0,IF(ScheduleCompile!B549="On",1,IF(ISNUMBER(ScheduleCompile!B549),ScheduleCompile!B549/1,IF(ISTEXT(ScheduleCompile!B549),IF(OR(ISNUMBER(FIND("5F",ScheduleCompile!B549)),ISNUMBER(FIND("0F",ScheduleCompile!B549)),ISNUMBER(FIND("8F",ScheduleCompile!B549)),ISNUMBER(FIND("1F",ScheduleCompile!B549)),ISNUMBER(FIND("2F",ScheduleCompile!B549)),ISNUMBER(FIND("3F",ScheduleCompile!B549)),ISNUMBER(FIND("6F",ScheduleCompile!B549)),ISNUMBER(FIND("7F",ScheduleCompile!B549)),ISNUMBER(FIND("9F",ScheduleCompile!B549)),ISNUMBER(FIND("4F",ScheduleCompile!B549))),VALUE(LEFT(ScheduleCompile!B549,FIND("F",ScheduleCompile!B549)-1)),ScheduleCompile!B549)))))),ISTEXT(ScheduleCompile!#REF!)),"ENDTABLE",IF(ISERROR(IF(ScheduleCompile!B549="Off",0,IF(ScheduleCompile!B549="On",1,IF(ISNUMBER(ScheduleCompile!B549),ScheduleCompile!B549/1,IF(ISTEXT(ScheduleCompile!B549),IF(OR(ISNUMBER(FIND("5F",ScheduleCompile!B549)),ISNUMBER(FIND("0F",ScheduleCompile!B549)),ISNUMBER(FIND("8F",ScheduleCompile!B549)),ISNUMBER(FIND("1F",ScheduleCompile!B549)),ISNUMBER(FIND("2F",ScheduleCompile!B549)),ISNUMBER(FIND("3F",ScheduleCompile!B549)),ISNUMBER(FIND("6F",ScheduleCompile!B549)),ISNUMBER(FIND("7F",ScheduleCompile!B549)),ISNUMBER(FIND("9F",ScheduleCompile!B549)),ISNUMBER(FIND("4F",ScheduleCompile!B549))),VALUE(LEFT(ScheduleCompile!B549,FIND("F",ScheduleCompile!B549)-1)),ScheduleCompile!B549)))))),"",IF(ScheduleCompile!B549="Off",0,IF(ScheduleCompile!B549="On",1,IF(ISNUMBER(ScheduleCompile!B549),ScheduleCompile!B549/1,IF(ISTEXT(ScheduleCompile!B549),IF(OR(ISNUMBER(FIND("5F",ScheduleCompile!B549)),ISNUMBER(FIND("0F",ScheduleCompile!B549)),ISNUMBER(FIND("8F",ScheduleCompile!B549)),ISNUMBER(FIND("1F",ScheduleCompile!B549)),ISNUMBER(FIND("2F",ScheduleCompile!B549)),ISNUMBER(FIND("3F",ScheduleCompile!B549)),ISNUMBER(FIND("6F",ScheduleCompile!B549)),ISNUMBER(FIND("7F",ScheduleCompile!B549)),ISNUMBER(FIND("9F",ScheduleCompile!B549)),ISNUMBER(FIND("4F",ScheduleCompile!B549))),VALUE(LEFT(ScheduleCompile!B549,FIND("F",ScheduleCompile!B549)-1)),ScheduleCompile!B549)))))))</f>
        <v>57.1</v>
      </c>
      <c r="H556" s="1">
        <f>IF(AND(ISERROR(IF(ScheduleCompile!C549="Off",0,IF(ScheduleCompile!C549="On",1,IF(ISNUMBER(ScheduleCompile!C549),ScheduleCompile!C549/1,IF(ISTEXT(ScheduleCompile!C549),IF(OR(ISNUMBER(FIND("5F",ScheduleCompile!C549)),ISNUMBER(FIND("0F",ScheduleCompile!C549)),ISNUMBER(FIND("8F",ScheduleCompile!C549)),ISNUMBER(FIND("1F",ScheduleCompile!C549)),ISNUMBER(FIND("2F",ScheduleCompile!C549)),ISNUMBER(FIND("3F",ScheduleCompile!C549)),ISNUMBER(FIND("6F",ScheduleCompile!C549)),ISNUMBER(FIND("7F",ScheduleCompile!C549)),ISNUMBER(FIND("9F",ScheduleCompile!C549)),ISNUMBER(FIND("4F",ScheduleCompile!C549))),VALUE(LEFT(ScheduleCompile!C549,FIND("F",ScheduleCompile!C549)-1)),ScheduleCompile!C549)))))),ISTEXT(ScheduleCompile!#REF!)),"ENDTABLE",IF(ISERROR(IF(ScheduleCompile!C549="Off",0,IF(ScheduleCompile!C549="On",1,IF(ISNUMBER(ScheduleCompile!C549),ScheduleCompile!C549/1,IF(ISTEXT(ScheduleCompile!C549),IF(OR(ISNUMBER(FIND("5F",ScheduleCompile!C549)),ISNUMBER(FIND("0F",ScheduleCompile!C549)),ISNUMBER(FIND("8F",ScheduleCompile!C549)),ISNUMBER(FIND("1F",ScheduleCompile!C549)),ISNUMBER(FIND("2F",ScheduleCompile!C549)),ISNUMBER(FIND("3F",ScheduleCompile!C549)),ISNUMBER(FIND("6F",ScheduleCompile!C549)),ISNUMBER(FIND("7F",ScheduleCompile!C549)),ISNUMBER(FIND("9F",ScheduleCompile!C549)),ISNUMBER(FIND("4F",ScheduleCompile!C549))),VALUE(LEFT(ScheduleCompile!C549,FIND("F",ScheduleCompile!C549)-1)),ScheduleCompile!C549)))))),"",IF(ScheduleCompile!C549="Off",0,IF(ScheduleCompile!C549="On",1,IF(ISNUMBER(ScheduleCompile!C549),ScheduleCompile!C549/1,IF(ISTEXT(ScheduleCompile!C549),IF(OR(ISNUMBER(FIND("5F",ScheduleCompile!C549)),ISNUMBER(FIND("0F",ScheduleCompile!C549)),ISNUMBER(FIND("8F",ScheduleCompile!C549)),ISNUMBER(FIND("1F",ScheduleCompile!C549)),ISNUMBER(FIND("2F",ScheduleCompile!C549)),ISNUMBER(FIND("3F",ScheduleCompile!C549)),ISNUMBER(FIND("6F",ScheduleCompile!C549)),ISNUMBER(FIND("7F",ScheduleCompile!C549)),ISNUMBER(FIND("9F",ScheduleCompile!C549)),ISNUMBER(FIND("4F",ScheduleCompile!C549))),VALUE(LEFT(ScheduleCompile!C549,FIND("F",ScheduleCompile!C549)-1)),ScheduleCompile!C549)))))))</f>
        <v>57.1</v>
      </c>
      <c r="I556" s="1">
        <f>IF(AND(ISERROR(IF(ScheduleCompile!D549="Off",0,IF(ScheduleCompile!D549="On",1,IF(ISNUMBER(ScheduleCompile!D549),ScheduleCompile!D549/1,IF(ISTEXT(ScheduleCompile!D549),IF(OR(ISNUMBER(FIND("5F",ScheduleCompile!D549)),ISNUMBER(FIND("0F",ScheduleCompile!D549)),ISNUMBER(FIND("8F",ScheduleCompile!D549)),ISNUMBER(FIND("1F",ScheduleCompile!D549)),ISNUMBER(FIND("2F",ScheduleCompile!D549)),ISNUMBER(FIND("3F",ScheduleCompile!D549)),ISNUMBER(FIND("6F",ScheduleCompile!D549)),ISNUMBER(FIND("7F",ScheduleCompile!D549)),ISNUMBER(FIND("9F",ScheduleCompile!D549)),ISNUMBER(FIND("4F",ScheduleCompile!D549))),VALUE(LEFT(ScheduleCompile!D549,FIND("F",ScheduleCompile!D549)-1)),ScheduleCompile!D549)))))),ISTEXT(ScheduleCompile!#REF!)),"ENDTABLE",IF(ISERROR(IF(ScheduleCompile!D549="Off",0,IF(ScheduleCompile!D549="On",1,IF(ISNUMBER(ScheduleCompile!D549),ScheduleCompile!D549/1,IF(ISTEXT(ScheduleCompile!D549),IF(OR(ISNUMBER(FIND("5F",ScheduleCompile!D549)),ISNUMBER(FIND("0F",ScheduleCompile!D549)),ISNUMBER(FIND("8F",ScheduleCompile!D549)),ISNUMBER(FIND("1F",ScheduleCompile!D549)),ISNUMBER(FIND("2F",ScheduleCompile!D549)),ISNUMBER(FIND("3F",ScheduleCompile!D549)),ISNUMBER(FIND("6F",ScheduleCompile!D549)),ISNUMBER(FIND("7F",ScheduleCompile!D549)),ISNUMBER(FIND("9F",ScheduleCompile!D549)),ISNUMBER(FIND("4F",ScheduleCompile!D549))),VALUE(LEFT(ScheduleCompile!D549,FIND("F",ScheduleCompile!D549)-1)),ScheduleCompile!D549)))))),"",IF(ScheduleCompile!D549="Off",0,IF(ScheduleCompile!D549="On",1,IF(ISNUMBER(ScheduleCompile!D549),ScheduleCompile!D549/1,IF(ISTEXT(ScheduleCompile!D549),IF(OR(ISNUMBER(FIND("5F",ScheduleCompile!D549)),ISNUMBER(FIND("0F",ScheduleCompile!D549)),ISNUMBER(FIND("8F",ScheduleCompile!D549)),ISNUMBER(FIND("1F",ScheduleCompile!D549)),ISNUMBER(FIND("2F",ScheduleCompile!D549)),ISNUMBER(FIND("3F",ScheduleCompile!D549)),ISNUMBER(FIND("6F",ScheduleCompile!D549)),ISNUMBER(FIND("7F",ScheduleCompile!D549)),ISNUMBER(FIND("9F",ScheduleCompile!D549)),ISNUMBER(FIND("4F",ScheduleCompile!D549))),VALUE(LEFT(ScheduleCompile!D549,FIND("F",ScheduleCompile!D549)-1)),ScheduleCompile!D549)))))))</f>
        <v>57.1</v>
      </c>
      <c r="J556" s="1">
        <f>IF(AND(ISERROR(IF(ScheduleCompile!E549="Off",0,IF(ScheduleCompile!E549="On",1,IF(ISNUMBER(ScheduleCompile!E549),ScheduleCompile!E549/1,IF(ISTEXT(ScheduleCompile!E549),IF(OR(ISNUMBER(FIND("5F",ScheduleCompile!E549)),ISNUMBER(FIND("0F",ScheduleCompile!E549)),ISNUMBER(FIND("8F",ScheduleCompile!E549)),ISNUMBER(FIND("1F",ScheduleCompile!E549)),ISNUMBER(FIND("2F",ScheduleCompile!E549)),ISNUMBER(FIND("3F",ScheduleCompile!E549)),ISNUMBER(FIND("6F",ScheduleCompile!E549)),ISNUMBER(FIND("7F",ScheduleCompile!E549)),ISNUMBER(FIND("9F",ScheduleCompile!E549)),ISNUMBER(FIND("4F",ScheduleCompile!E549))),VALUE(LEFT(ScheduleCompile!E549,FIND("F",ScheduleCompile!E549)-1)),ScheduleCompile!E549)))))),ISTEXT(ScheduleCompile!#REF!)),"ENDTABLE",IF(ISERROR(IF(ScheduleCompile!E549="Off",0,IF(ScheduleCompile!E549="On",1,IF(ISNUMBER(ScheduleCompile!E549),ScheduleCompile!E549/1,IF(ISTEXT(ScheduleCompile!E549),IF(OR(ISNUMBER(FIND("5F",ScheduleCompile!E549)),ISNUMBER(FIND("0F",ScheduleCompile!E549)),ISNUMBER(FIND("8F",ScheduleCompile!E549)),ISNUMBER(FIND("1F",ScheduleCompile!E549)),ISNUMBER(FIND("2F",ScheduleCompile!E549)),ISNUMBER(FIND("3F",ScheduleCompile!E549)),ISNUMBER(FIND("6F",ScheduleCompile!E549)),ISNUMBER(FIND("7F",ScheduleCompile!E549)),ISNUMBER(FIND("9F",ScheduleCompile!E549)),ISNUMBER(FIND("4F",ScheduleCompile!E549))),VALUE(LEFT(ScheduleCompile!E549,FIND("F",ScheduleCompile!E549)-1)),ScheduleCompile!E549)))))),"",IF(ScheduleCompile!E549="Off",0,IF(ScheduleCompile!E549="On",1,IF(ISNUMBER(ScheduleCompile!E549),ScheduleCompile!E549/1,IF(ISTEXT(ScheduleCompile!E549),IF(OR(ISNUMBER(FIND("5F",ScheduleCompile!E549)),ISNUMBER(FIND("0F",ScheduleCompile!E549)),ISNUMBER(FIND("8F",ScheduleCompile!E549)),ISNUMBER(FIND("1F",ScheduleCompile!E549)),ISNUMBER(FIND("2F",ScheduleCompile!E549)),ISNUMBER(FIND("3F",ScheduleCompile!E549)),ISNUMBER(FIND("6F",ScheduleCompile!E549)),ISNUMBER(FIND("7F",ScheduleCompile!E549)),ISNUMBER(FIND("9F",ScheduleCompile!E549)),ISNUMBER(FIND("4F",ScheduleCompile!E549))),VALUE(LEFT(ScheduleCompile!E549,FIND("F",ScheduleCompile!E549)-1)),ScheduleCompile!E549)))))))</f>
        <v>57.1</v>
      </c>
      <c r="K556" s="1">
        <f>IF(AND(ISERROR(IF(ScheduleCompile!F549="Off",0,IF(ScheduleCompile!F549="On",1,IF(ISNUMBER(ScheduleCompile!F549),ScheduleCompile!F549/1,IF(ISTEXT(ScheduleCompile!F549),IF(OR(ISNUMBER(FIND("5F",ScheduleCompile!F549)),ISNUMBER(FIND("0F",ScheduleCompile!F549)),ISNUMBER(FIND("8F",ScheduleCompile!F549)),ISNUMBER(FIND("1F",ScheduleCompile!F549)),ISNUMBER(FIND("2F",ScheduleCompile!F549)),ISNUMBER(FIND("3F",ScheduleCompile!F549)),ISNUMBER(FIND("6F",ScheduleCompile!F549)),ISNUMBER(FIND("7F",ScheduleCompile!F549)),ISNUMBER(FIND("9F",ScheduleCompile!F549)),ISNUMBER(FIND("4F",ScheduleCompile!F549))),VALUE(LEFT(ScheduleCompile!F549,FIND("F",ScheduleCompile!F549)-1)),ScheduleCompile!F549)))))),ISTEXT(ScheduleCompile!#REF!)),"ENDTABLE",IF(ISERROR(IF(ScheduleCompile!F549="Off",0,IF(ScheduleCompile!F549="On",1,IF(ISNUMBER(ScheduleCompile!F549),ScheduleCompile!F549/1,IF(ISTEXT(ScheduleCompile!F549),IF(OR(ISNUMBER(FIND("5F",ScheduleCompile!F549)),ISNUMBER(FIND("0F",ScheduleCompile!F549)),ISNUMBER(FIND("8F",ScheduleCompile!F549)),ISNUMBER(FIND("1F",ScheduleCompile!F549)),ISNUMBER(FIND("2F",ScheduleCompile!F549)),ISNUMBER(FIND("3F",ScheduleCompile!F549)),ISNUMBER(FIND("6F",ScheduleCompile!F549)),ISNUMBER(FIND("7F",ScheduleCompile!F549)),ISNUMBER(FIND("9F",ScheduleCompile!F549)),ISNUMBER(FIND("4F",ScheduleCompile!F549))),VALUE(LEFT(ScheduleCompile!F549,FIND("F",ScheduleCompile!F549)-1)),ScheduleCompile!F549)))))),"",IF(ScheduleCompile!F549="Off",0,IF(ScheduleCompile!F549="On",1,IF(ISNUMBER(ScheduleCompile!F549),ScheduleCompile!F549/1,IF(ISTEXT(ScheduleCompile!F549),IF(OR(ISNUMBER(FIND("5F",ScheduleCompile!F549)),ISNUMBER(FIND("0F",ScheduleCompile!F549)),ISNUMBER(FIND("8F",ScheduleCompile!F549)),ISNUMBER(FIND("1F",ScheduleCompile!F549)),ISNUMBER(FIND("2F",ScheduleCompile!F549)),ISNUMBER(FIND("3F",ScheduleCompile!F549)),ISNUMBER(FIND("6F",ScheduleCompile!F549)),ISNUMBER(FIND("7F",ScheduleCompile!F549)),ISNUMBER(FIND("9F",ScheduleCompile!F549)),ISNUMBER(FIND("4F",ScheduleCompile!F549))),VALUE(LEFT(ScheduleCompile!F549,FIND("F",ScheduleCompile!F549)-1)),ScheduleCompile!F549)))))))</f>
        <v>57.1</v>
      </c>
      <c r="L556" s="1">
        <f>IF(AND(ISERROR(IF(ScheduleCompile!G549="Off",0,IF(ScheduleCompile!G549="On",1,IF(ISNUMBER(ScheduleCompile!G549),ScheduleCompile!G549/1,IF(ISTEXT(ScheduleCompile!G549),IF(OR(ISNUMBER(FIND("5F",ScheduleCompile!G549)),ISNUMBER(FIND("0F",ScheduleCompile!G549)),ISNUMBER(FIND("8F",ScheduleCompile!G549)),ISNUMBER(FIND("1F",ScheduleCompile!G549)),ISNUMBER(FIND("2F",ScheduleCompile!G549)),ISNUMBER(FIND("3F",ScheduleCompile!G549)),ISNUMBER(FIND("6F",ScheduleCompile!G549)),ISNUMBER(FIND("7F",ScheduleCompile!G549)),ISNUMBER(FIND("9F",ScheduleCompile!G549)),ISNUMBER(FIND("4F",ScheduleCompile!G549))),VALUE(LEFT(ScheduleCompile!G549,FIND("F",ScheduleCompile!G549)-1)),ScheduleCompile!G549)))))),ISTEXT(ScheduleCompile!#REF!)),"ENDTABLE",IF(ISERROR(IF(ScheduleCompile!G549="Off",0,IF(ScheduleCompile!G549="On",1,IF(ISNUMBER(ScheduleCompile!G549),ScheduleCompile!G549/1,IF(ISTEXT(ScheduleCompile!G549),IF(OR(ISNUMBER(FIND("5F",ScheduleCompile!G549)),ISNUMBER(FIND("0F",ScheduleCompile!G549)),ISNUMBER(FIND("8F",ScheduleCompile!G549)),ISNUMBER(FIND("1F",ScheduleCompile!G549)),ISNUMBER(FIND("2F",ScheduleCompile!G549)),ISNUMBER(FIND("3F",ScheduleCompile!G549)),ISNUMBER(FIND("6F",ScheduleCompile!G549)),ISNUMBER(FIND("7F",ScheduleCompile!G549)),ISNUMBER(FIND("9F",ScheduleCompile!G549)),ISNUMBER(FIND("4F",ScheduleCompile!G549))),VALUE(LEFT(ScheduleCompile!G549,FIND("F",ScheduleCompile!G549)-1)),ScheduleCompile!G549)))))),"",IF(ScheduleCompile!G549="Off",0,IF(ScheduleCompile!G549="On",1,IF(ISNUMBER(ScheduleCompile!G549),ScheduleCompile!G549/1,IF(ISTEXT(ScheduleCompile!G549),IF(OR(ISNUMBER(FIND("5F",ScheduleCompile!G549)),ISNUMBER(FIND("0F",ScheduleCompile!G549)),ISNUMBER(FIND("8F",ScheduleCompile!G549)),ISNUMBER(FIND("1F",ScheduleCompile!G549)),ISNUMBER(FIND("2F",ScheduleCompile!G549)),ISNUMBER(FIND("3F",ScheduleCompile!G549)),ISNUMBER(FIND("6F",ScheduleCompile!G549)),ISNUMBER(FIND("7F",ScheduleCompile!G549)),ISNUMBER(FIND("9F",ScheduleCompile!G549)),ISNUMBER(FIND("4F",ScheduleCompile!G549))),VALUE(LEFT(ScheduleCompile!G549,FIND("F",ScheduleCompile!G549)-1)),ScheduleCompile!G549)))))))</f>
        <v>57.1</v>
      </c>
      <c r="M556" s="1">
        <f>IF(AND(ISERROR(IF(ScheduleCompile!H549="Off",0,IF(ScheduleCompile!H549="On",1,IF(ISNUMBER(ScheduleCompile!H549),ScheduleCompile!H549/1,IF(ISTEXT(ScheduleCompile!H549),IF(OR(ISNUMBER(FIND("5F",ScheduleCompile!H549)),ISNUMBER(FIND("0F",ScheduleCompile!H549)),ISNUMBER(FIND("8F",ScheduleCompile!H549)),ISNUMBER(FIND("1F",ScheduleCompile!H549)),ISNUMBER(FIND("2F",ScheduleCompile!H549)),ISNUMBER(FIND("3F",ScheduleCompile!H549)),ISNUMBER(FIND("6F",ScheduleCompile!H549)),ISNUMBER(FIND("7F",ScheduleCompile!H549)),ISNUMBER(FIND("9F",ScheduleCompile!H549)),ISNUMBER(FIND("4F",ScheduleCompile!H549))),VALUE(LEFT(ScheduleCompile!H549,FIND("F",ScheduleCompile!H549)-1)),ScheduleCompile!H549)))))),ISTEXT(ScheduleCompile!#REF!)),"ENDTABLE",IF(ISERROR(IF(ScheduleCompile!H549="Off",0,IF(ScheduleCompile!H549="On",1,IF(ISNUMBER(ScheduleCompile!H549),ScheduleCompile!H549/1,IF(ISTEXT(ScheduleCompile!H549),IF(OR(ISNUMBER(FIND("5F",ScheduleCompile!H549)),ISNUMBER(FIND("0F",ScheduleCompile!H549)),ISNUMBER(FIND("8F",ScheduleCompile!H549)),ISNUMBER(FIND("1F",ScheduleCompile!H549)),ISNUMBER(FIND("2F",ScheduleCompile!H549)),ISNUMBER(FIND("3F",ScheduleCompile!H549)),ISNUMBER(FIND("6F",ScheduleCompile!H549)),ISNUMBER(FIND("7F",ScheduleCompile!H549)),ISNUMBER(FIND("9F",ScheduleCompile!H549)),ISNUMBER(FIND("4F",ScheduleCompile!H549))),VALUE(LEFT(ScheduleCompile!H549,FIND("F",ScheduleCompile!H549)-1)),ScheduleCompile!H549)))))),"",IF(ScheduleCompile!H549="Off",0,IF(ScheduleCompile!H549="On",1,IF(ISNUMBER(ScheduleCompile!H549),ScheduleCompile!H549/1,IF(ISTEXT(ScheduleCompile!H549),IF(OR(ISNUMBER(FIND("5F",ScheduleCompile!H549)),ISNUMBER(FIND("0F",ScheduleCompile!H549)),ISNUMBER(FIND("8F",ScheduleCompile!H549)),ISNUMBER(FIND("1F",ScheduleCompile!H549)),ISNUMBER(FIND("2F",ScheduleCompile!H549)),ISNUMBER(FIND("3F",ScheduleCompile!H549)),ISNUMBER(FIND("6F",ScheduleCompile!H549)),ISNUMBER(FIND("7F",ScheduleCompile!H549)),ISNUMBER(FIND("9F",ScheduleCompile!H549)),ISNUMBER(FIND("4F",ScheduleCompile!H549))),VALUE(LEFT(ScheduleCompile!H549,FIND("F",ScheduleCompile!H549)-1)),ScheduleCompile!H549)))))))</f>
        <v>57.1</v>
      </c>
      <c r="N556" s="1">
        <f>IF(AND(ISERROR(IF(ScheduleCompile!I549="Off",0,IF(ScheduleCompile!I549="On",1,IF(ISNUMBER(ScheduleCompile!I549),ScheduleCompile!I549/1,IF(ISTEXT(ScheduleCompile!I549),IF(OR(ISNUMBER(FIND("5F",ScheduleCompile!I549)),ISNUMBER(FIND("0F",ScheduleCompile!I549)),ISNUMBER(FIND("8F",ScheduleCompile!I549)),ISNUMBER(FIND("1F",ScheduleCompile!I549)),ISNUMBER(FIND("2F",ScheduleCompile!I549)),ISNUMBER(FIND("3F",ScheduleCompile!I549)),ISNUMBER(FIND("6F",ScheduleCompile!I549)),ISNUMBER(FIND("7F",ScheduleCompile!I549)),ISNUMBER(FIND("9F",ScheduleCompile!I549)),ISNUMBER(FIND("4F",ScheduleCompile!I549))),VALUE(LEFT(ScheduleCompile!I549,FIND("F",ScheduleCompile!I549)-1)),ScheduleCompile!I549)))))),ISTEXT(ScheduleCompile!#REF!)),"ENDTABLE",IF(ISERROR(IF(ScheduleCompile!I549="Off",0,IF(ScheduleCompile!I549="On",1,IF(ISNUMBER(ScheduleCompile!I549),ScheduleCompile!I549/1,IF(ISTEXT(ScheduleCompile!I549),IF(OR(ISNUMBER(FIND("5F",ScheduleCompile!I549)),ISNUMBER(FIND("0F",ScheduleCompile!I549)),ISNUMBER(FIND("8F",ScheduleCompile!I549)),ISNUMBER(FIND("1F",ScheduleCompile!I549)),ISNUMBER(FIND("2F",ScheduleCompile!I549)),ISNUMBER(FIND("3F",ScheduleCompile!I549)),ISNUMBER(FIND("6F",ScheduleCompile!I549)),ISNUMBER(FIND("7F",ScheduleCompile!I549)),ISNUMBER(FIND("9F",ScheduleCompile!I549)),ISNUMBER(FIND("4F",ScheduleCompile!I549))),VALUE(LEFT(ScheduleCompile!I549,FIND("F",ScheduleCompile!I549)-1)),ScheduleCompile!I549)))))),"",IF(ScheduleCompile!I549="Off",0,IF(ScheduleCompile!I549="On",1,IF(ISNUMBER(ScheduleCompile!I549),ScheduleCompile!I549/1,IF(ISTEXT(ScheduleCompile!I549),IF(OR(ISNUMBER(FIND("5F",ScheduleCompile!I549)),ISNUMBER(FIND("0F",ScheduleCompile!I549)),ISNUMBER(FIND("8F",ScheduleCompile!I549)),ISNUMBER(FIND("1F",ScheduleCompile!I549)),ISNUMBER(FIND("2F",ScheduleCompile!I549)),ISNUMBER(FIND("3F",ScheduleCompile!I549)),ISNUMBER(FIND("6F",ScheduleCompile!I549)),ISNUMBER(FIND("7F",ScheduleCompile!I549)),ISNUMBER(FIND("9F",ScheduleCompile!I549)),ISNUMBER(FIND("4F",ScheduleCompile!I549))),VALUE(LEFT(ScheduleCompile!I549,FIND("F",ScheduleCompile!I549)-1)),ScheduleCompile!I549)))))))</f>
        <v>57.1</v>
      </c>
      <c r="O556" s="1">
        <f>IF(AND(ISERROR(IF(ScheduleCompile!J549="Off",0,IF(ScheduleCompile!J549="On",1,IF(ISNUMBER(ScheduleCompile!J549),ScheduleCompile!J549/1,IF(ISTEXT(ScheduleCompile!J549),IF(OR(ISNUMBER(FIND("5F",ScheduleCompile!J549)),ISNUMBER(FIND("0F",ScheduleCompile!J549)),ISNUMBER(FIND("8F",ScheduleCompile!J549)),ISNUMBER(FIND("1F",ScheduleCompile!J549)),ISNUMBER(FIND("2F",ScheduleCompile!J549)),ISNUMBER(FIND("3F",ScheduleCompile!J549)),ISNUMBER(FIND("6F",ScheduleCompile!J549)),ISNUMBER(FIND("7F",ScheduleCompile!J549)),ISNUMBER(FIND("9F",ScheduleCompile!J549)),ISNUMBER(FIND("4F",ScheduleCompile!J549))),VALUE(LEFT(ScheduleCompile!J549,FIND("F",ScheduleCompile!J549)-1)),ScheduleCompile!J549)))))),ISTEXT(ScheduleCompile!#REF!)),"ENDTABLE",IF(ISERROR(IF(ScheduleCompile!J549="Off",0,IF(ScheduleCompile!J549="On",1,IF(ISNUMBER(ScheduleCompile!J549),ScheduleCompile!J549/1,IF(ISTEXT(ScheduleCompile!J549),IF(OR(ISNUMBER(FIND("5F",ScheduleCompile!J549)),ISNUMBER(FIND("0F",ScheduleCompile!J549)),ISNUMBER(FIND("8F",ScheduleCompile!J549)),ISNUMBER(FIND("1F",ScheduleCompile!J549)),ISNUMBER(FIND("2F",ScheduleCompile!J549)),ISNUMBER(FIND("3F",ScheduleCompile!J549)),ISNUMBER(FIND("6F",ScheduleCompile!J549)),ISNUMBER(FIND("7F",ScheduleCompile!J549)),ISNUMBER(FIND("9F",ScheduleCompile!J549)),ISNUMBER(FIND("4F",ScheduleCompile!J549))),VALUE(LEFT(ScheduleCompile!J549,FIND("F",ScheduleCompile!J549)-1)),ScheduleCompile!J549)))))),"",IF(ScheduleCompile!J549="Off",0,IF(ScheduleCompile!J549="On",1,IF(ISNUMBER(ScheduleCompile!J549),ScheduleCompile!J549/1,IF(ISTEXT(ScheduleCompile!J549),IF(OR(ISNUMBER(FIND("5F",ScheduleCompile!J549)),ISNUMBER(FIND("0F",ScheduleCompile!J549)),ISNUMBER(FIND("8F",ScheduleCompile!J549)),ISNUMBER(FIND("1F",ScheduleCompile!J549)),ISNUMBER(FIND("2F",ScheduleCompile!J549)),ISNUMBER(FIND("3F",ScheduleCompile!J549)),ISNUMBER(FIND("6F",ScheduleCompile!J549)),ISNUMBER(FIND("7F",ScheduleCompile!J549)),ISNUMBER(FIND("9F",ScheduleCompile!J549)),ISNUMBER(FIND("4F",ScheduleCompile!J549))),VALUE(LEFT(ScheduleCompile!J549,FIND("F",ScheduleCompile!J549)-1)),ScheduleCompile!J549)))))))</f>
        <v>57.1</v>
      </c>
      <c r="P556" s="1">
        <f>IF(AND(ISERROR(IF(ScheduleCompile!K549="Off",0,IF(ScheduleCompile!K549="On",1,IF(ISNUMBER(ScheduleCompile!K549),ScheduleCompile!K549/1,IF(ISTEXT(ScheduleCompile!K549),IF(OR(ISNUMBER(FIND("5F",ScheduleCompile!K549)),ISNUMBER(FIND("0F",ScheduleCompile!K549)),ISNUMBER(FIND("8F",ScheduleCompile!K549)),ISNUMBER(FIND("1F",ScheduleCompile!K549)),ISNUMBER(FIND("2F",ScheduleCompile!K549)),ISNUMBER(FIND("3F",ScheduleCompile!K549)),ISNUMBER(FIND("6F",ScheduleCompile!K549)),ISNUMBER(FIND("7F",ScheduleCompile!K549)),ISNUMBER(FIND("9F",ScheduleCompile!K549)),ISNUMBER(FIND("4F",ScheduleCompile!K549))),VALUE(LEFT(ScheduleCompile!K549,FIND("F",ScheduleCompile!K549)-1)),ScheduleCompile!K549)))))),ISTEXT(ScheduleCompile!#REF!)),"ENDTABLE",IF(ISERROR(IF(ScheduleCompile!K549="Off",0,IF(ScheduleCompile!K549="On",1,IF(ISNUMBER(ScheduleCompile!K549),ScheduleCompile!K549/1,IF(ISTEXT(ScheduleCompile!K549),IF(OR(ISNUMBER(FIND("5F",ScheduleCompile!K549)),ISNUMBER(FIND("0F",ScheduleCompile!K549)),ISNUMBER(FIND("8F",ScheduleCompile!K549)),ISNUMBER(FIND("1F",ScheduleCompile!K549)),ISNUMBER(FIND("2F",ScheduleCompile!K549)),ISNUMBER(FIND("3F",ScheduleCompile!K549)),ISNUMBER(FIND("6F",ScheduleCompile!K549)),ISNUMBER(FIND("7F",ScheduleCompile!K549)),ISNUMBER(FIND("9F",ScheduleCompile!K549)),ISNUMBER(FIND("4F",ScheduleCompile!K549))),VALUE(LEFT(ScheduleCompile!K549,FIND("F",ScheduleCompile!K549)-1)),ScheduleCompile!K549)))))),"",IF(ScheduleCompile!K549="Off",0,IF(ScheduleCompile!K549="On",1,IF(ISNUMBER(ScheduleCompile!K549),ScheduleCompile!K549/1,IF(ISTEXT(ScheduleCompile!K549),IF(OR(ISNUMBER(FIND("5F",ScheduleCompile!K549)),ISNUMBER(FIND("0F",ScheduleCompile!K549)),ISNUMBER(FIND("8F",ScheduleCompile!K549)),ISNUMBER(FIND("1F",ScheduleCompile!K549)),ISNUMBER(FIND("2F",ScheduleCompile!K549)),ISNUMBER(FIND("3F",ScheduleCompile!K549)),ISNUMBER(FIND("6F",ScheduleCompile!K549)),ISNUMBER(FIND("7F",ScheduleCompile!K549)),ISNUMBER(FIND("9F",ScheduleCompile!K549)),ISNUMBER(FIND("4F",ScheduleCompile!K549))),VALUE(LEFT(ScheduleCompile!K549,FIND("F",ScheduleCompile!K549)-1)),ScheduleCompile!K549)))))))</f>
        <v>57.1</v>
      </c>
      <c r="Q556" s="1">
        <f>IF(AND(ISERROR(IF(ScheduleCompile!L549="Off",0,IF(ScheduleCompile!L549="On",1,IF(ISNUMBER(ScheduleCompile!L549),ScheduleCompile!L549/1,IF(ISTEXT(ScheduleCompile!L549),IF(OR(ISNUMBER(FIND("5F",ScheduleCompile!L549)),ISNUMBER(FIND("0F",ScheduleCompile!L549)),ISNUMBER(FIND("8F",ScheduleCompile!L549)),ISNUMBER(FIND("1F",ScheduleCompile!L549)),ISNUMBER(FIND("2F",ScheduleCompile!L549)),ISNUMBER(FIND("3F",ScheduleCompile!L549)),ISNUMBER(FIND("6F",ScheduleCompile!L549)),ISNUMBER(FIND("7F",ScheduleCompile!L549)),ISNUMBER(FIND("9F",ScheduleCompile!L549)),ISNUMBER(FIND("4F",ScheduleCompile!L549))),VALUE(LEFT(ScheduleCompile!L549,FIND("F",ScheduleCompile!L549)-1)),ScheduleCompile!L549)))))),ISTEXT(ScheduleCompile!#REF!)),"ENDTABLE",IF(ISERROR(IF(ScheduleCompile!L549="Off",0,IF(ScheduleCompile!L549="On",1,IF(ISNUMBER(ScheduleCompile!L549),ScheduleCompile!L549/1,IF(ISTEXT(ScheduleCompile!L549),IF(OR(ISNUMBER(FIND("5F",ScheduleCompile!L549)),ISNUMBER(FIND("0F",ScheduleCompile!L549)),ISNUMBER(FIND("8F",ScheduleCompile!L549)),ISNUMBER(FIND("1F",ScheduleCompile!L549)),ISNUMBER(FIND("2F",ScheduleCompile!L549)),ISNUMBER(FIND("3F",ScheduleCompile!L549)),ISNUMBER(FIND("6F",ScheduleCompile!L549)),ISNUMBER(FIND("7F",ScheduleCompile!L549)),ISNUMBER(FIND("9F",ScheduleCompile!L549)),ISNUMBER(FIND("4F",ScheduleCompile!L549))),VALUE(LEFT(ScheduleCompile!L549,FIND("F",ScheduleCompile!L549)-1)),ScheduleCompile!L549)))))),"",IF(ScheduleCompile!L549="Off",0,IF(ScheduleCompile!L549="On",1,IF(ISNUMBER(ScheduleCompile!L549),ScheduleCompile!L549/1,IF(ISTEXT(ScheduleCompile!L549),IF(OR(ISNUMBER(FIND("5F",ScheduleCompile!L549)),ISNUMBER(FIND("0F",ScheduleCompile!L549)),ISNUMBER(FIND("8F",ScheduleCompile!L549)),ISNUMBER(FIND("1F",ScheduleCompile!L549)),ISNUMBER(FIND("2F",ScheduleCompile!L549)),ISNUMBER(FIND("3F",ScheduleCompile!L549)),ISNUMBER(FIND("6F",ScheduleCompile!L549)),ISNUMBER(FIND("7F",ScheduleCompile!L549)),ISNUMBER(FIND("9F",ScheduleCompile!L549)),ISNUMBER(FIND("4F",ScheduleCompile!L549))),VALUE(LEFT(ScheduleCompile!L549,FIND("F",ScheduleCompile!L549)-1)),ScheduleCompile!L549)))))))</f>
        <v>57.1</v>
      </c>
      <c r="R556" s="1">
        <f>IF(AND(ISERROR(IF(ScheduleCompile!M549="Off",0,IF(ScheduleCompile!M549="On",1,IF(ISNUMBER(ScheduleCompile!M549),ScheduleCompile!M549/1,IF(ISTEXT(ScheduleCompile!M549),IF(OR(ISNUMBER(FIND("5F",ScheduleCompile!M549)),ISNUMBER(FIND("0F",ScheduleCompile!M549)),ISNUMBER(FIND("8F",ScheduleCompile!M549)),ISNUMBER(FIND("1F",ScheduleCompile!M549)),ISNUMBER(FIND("2F",ScheduleCompile!M549)),ISNUMBER(FIND("3F",ScheduleCompile!M549)),ISNUMBER(FIND("6F",ScheduleCompile!M549)),ISNUMBER(FIND("7F",ScheduleCompile!M549)),ISNUMBER(FIND("9F",ScheduleCompile!M549)),ISNUMBER(FIND("4F",ScheduleCompile!M549))),VALUE(LEFT(ScheduleCompile!M549,FIND("F",ScheduleCompile!M549)-1)),ScheduleCompile!M549)))))),ISTEXT(ScheduleCompile!#REF!)),"ENDTABLE",IF(ISERROR(IF(ScheduleCompile!M549="Off",0,IF(ScheduleCompile!M549="On",1,IF(ISNUMBER(ScheduleCompile!M549),ScheduleCompile!M549/1,IF(ISTEXT(ScheduleCompile!M549),IF(OR(ISNUMBER(FIND("5F",ScheduleCompile!M549)),ISNUMBER(FIND("0F",ScheduleCompile!M549)),ISNUMBER(FIND("8F",ScheduleCompile!M549)),ISNUMBER(FIND("1F",ScheduleCompile!M549)),ISNUMBER(FIND("2F",ScheduleCompile!M549)),ISNUMBER(FIND("3F",ScheduleCompile!M549)),ISNUMBER(FIND("6F",ScheduleCompile!M549)),ISNUMBER(FIND("7F",ScheduleCompile!M549)),ISNUMBER(FIND("9F",ScheduleCompile!M549)),ISNUMBER(FIND("4F",ScheduleCompile!M549))),VALUE(LEFT(ScheduleCompile!M549,FIND("F",ScheduleCompile!M549)-1)),ScheduleCompile!M549)))))),"",IF(ScheduleCompile!M549="Off",0,IF(ScheduleCompile!M549="On",1,IF(ISNUMBER(ScheduleCompile!M549),ScheduleCompile!M549/1,IF(ISTEXT(ScheduleCompile!M549),IF(OR(ISNUMBER(FIND("5F",ScheduleCompile!M549)),ISNUMBER(FIND("0F",ScheduleCompile!M549)),ISNUMBER(FIND("8F",ScheduleCompile!M549)),ISNUMBER(FIND("1F",ScheduleCompile!M549)),ISNUMBER(FIND("2F",ScheduleCompile!M549)),ISNUMBER(FIND("3F",ScheduleCompile!M549)),ISNUMBER(FIND("6F",ScheduleCompile!M549)),ISNUMBER(FIND("7F",ScheduleCompile!M549)),ISNUMBER(FIND("9F",ScheduleCompile!M549)),ISNUMBER(FIND("4F",ScheduleCompile!M549))),VALUE(LEFT(ScheduleCompile!M549,FIND("F",ScheduleCompile!M549)-1)),ScheduleCompile!M549)))))))</f>
        <v>57.1</v>
      </c>
      <c r="S556" s="1">
        <f>IF(AND(ISERROR(IF(ScheduleCompile!N549="Off",0,IF(ScheduleCompile!N549="On",1,IF(ISNUMBER(ScheduleCompile!N549),ScheduleCompile!N549/1,IF(ISTEXT(ScheduleCompile!N549),IF(OR(ISNUMBER(FIND("5F",ScheduleCompile!N549)),ISNUMBER(FIND("0F",ScheduleCompile!N549)),ISNUMBER(FIND("8F",ScheduleCompile!N549)),ISNUMBER(FIND("1F",ScheduleCompile!N549)),ISNUMBER(FIND("2F",ScheduleCompile!N549)),ISNUMBER(FIND("3F",ScheduleCompile!N549)),ISNUMBER(FIND("6F",ScheduleCompile!N549)),ISNUMBER(FIND("7F",ScheduleCompile!N549)),ISNUMBER(FIND("9F",ScheduleCompile!N549)),ISNUMBER(FIND("4F",ScheduleCompile!N549))),VALUE(LEFT(ScheduleCompile!N549,FIND("F",ScheduleCompile!N549)-1)),ScheduleCompile!N549)))))),ISTEXT(ScheduleCompile!#REF!)),"ENDTABLE",IF(ISERROR(IF(ScheduleCompile!N549="Off",0,IF(ScheduleCompile!N549="On",1,IF(ISNUMBER(ScheduleCompile!N549),ScheduleCompile!N549/1,IF(ISTEXT(ScheduleCompile!N549),IF(OR(ISNUMBER(FIND("5F",ScheduleCompile!N549)),ISNUMBER(FIND("0F",ScheduleCompile!N549)),ISNUMBER(FIND("8F",ScheduleCompile!N549)),ISNUMBER(FIND("1F",ScheduleCompile!N549)),ISNUMBER(FIND("2F",ScheduleCompile!N549)),ISNUMBER(FIND("3F",ScheduleCompile!N549)),ISNUMBER(FIND("6F",ScheduleCompile!N549)),ISNUMBER(FIND("7F",ScheduleCompile!N549)),ISNUMBER(FIND("9F",ScheduleCompile!N549)),ISNUMBER(FIND("4F",ScheduleCompile!N549))),VALUE(LEFT(ScheduleCompile!N549,FIND("F",ScheduleCompile!N549)-1)),ScheduleCompile!N549)))))),"",IF(ScheduleCompile!N549="Off",0,IF(ScheduleCompile!N549="On",1,IF(ISNUMBER(ScheduleCompile!N549),ScheduleCompile!N549/1,IF(ISTEXT(ScheduleCompile!N549),IF(OR(ISNUMBER(FIND("5F",ScheduleCompile!N549)),ISNUMBER(FIND("0F",ScheduleCompile!N549)),ISNUMBER(FIND("8F",ScheduleCompile!N549)),ISNUMBER(FIND("1F",ScheduleCompile!N549)),ISNUMBER(FIND("2F",ScheduleCompile!N549)),ISNUMBER(FIND("3F",ScheduleCompile!N549)),ISNUMBER(FIND("6F",ScheduleCompile!N549)),ISNUMBER(FIND("7F",ScheduleCompile!N549)),ISNUMBER(FIND("9F",ScheduleCompile!N549)),ISNUMBER(FIND("4F",ScheduleCompile!N549))),VALUE(LEFT(ScheduleCompile!N549,FIND("F",ScheduleCompile!N549)-1)),ScheduleCompile!N549)))))))</f>
        <v>57.1</v>
      </c>
      <c r="T556" s="1">
        <f>IF(AND(ISERROR(IF(ScheduleCompile!O549="Off",0,IF(ScheduleCompile!O549="On",1,IF(ISNUMBER(ScheduleCompile!O549),ScheduleCompile!O549/1,IF(ISTEXT(ScheduleCompile!O549),IF(OR(ISNUMBER(FIND("5F",ScheduleCompile!O549)),ISNUMBER(FIND("0F",ScheduleCompile!O549)),ISNUMBER(FIND("8F",ScheduleCompile!O549)),ISNUMBER(FIND("1F",ScheduleCompile!O549)),ISNUMBER(FIND("2F",ScheduleCompile!O549)),ISNUMBER(FIND("3F",ScheduleCompile!O549)),ISNUMBER(FIND("6F",ScheduleCompile!O549)),ISNUMBER(FIND("7F",ScheduleCompile!O549)),ISNUMBER(FIND("9F",ScheduleCompile!O549)),ISNUMBER(FIND("4F",ScheduleCompile!O549))),VALUE(LEFT(ScheduleCompile!O549,FIND("F",ScheduleCompile!O549)-1)),ScheduleCompile!O549)))))),ISTEXT(ScheduleCompile!#REF!)),"ENDTABLE",IF(ISERROR(IF(ScheduleCompile!O549="Off",0,IF(ScheduleCompile!O549="On",1,IF(ISNUMBER(ScheduleCompile!O549),ScheduleCompile!O549/1,IF(ISTEXT(ScheduleCompile!O549),IF(OR(ISNUMBER(FIND("5F",ScheduleCompile!O549)),ISNUMBER(FIND("0F",ScheduleCompile!O549)),ISNUMBER(FIND("8F",ScheduleCompile!O549)),ISNUMBER(FIND("1F",ScheduleCompile!O549)),ISNUMBER(FIND("2F",ScheduleCompile!O549)),ISNUMBER(FIND("3F",ScheduleCompile!O549)),ISNUMBER(FIND("6F",ScheduleCompile!O549)),ISNUMBER(FIND("7F",ScheduleCompile!O549)),ISNUMBER(FIND("9F",ScheduleCompile!O549)),ISNUMBER(FIND("4F",ScheduleCompile!O549))),VALUE(LEFT(ScheduleCompile!O549,FIND("F",ScheduleCompile!O549)-1)),ScheduleCompile!O549)))))),"",IF(ScheduleCompile!O549="Off",0,IF(ScheduleCompile!O549="On",1,IF(ISNUMBER(ScheduleCompile!O549),ScheduleCompile!O549/1,IF(ISTEXT(ScheduleCompile!O549),IF(OR(ISNUMBER(FIND("5F",ScheduleCompile!O549)),ISNUMBER(FIND("0F",ScheduleCompile!O549)),ISNUMBER(FIND("8F",ScheduleCompile!O549)),ISNUMBER(FIND("1F",ScheduleCompile!O549)),ISNUMBER(FIND("2F",ScheduleCompile!O549)),ISNUMBER(FIND("3F",ScheduleCompile!O549)),ISNUMBER(FIND("6F",ScheduleCompile!O549)),ISNUMBER(FIND("7F",ScheduleCompile!O549)),ISNUMBER(FIND("9F",ScheduleCompile!O549)),ISNUMBER(FIND("4F",ScheduleCompile!O549))),VALUE(LEFT(ScheduleCompile!O549,FIND("F",ScheduleCompile!O549)-1)),ScheduleCompile!O549)))))))</f>
        <v>57.1</v>
      </c>
      <c r="U556" s="1">
        <f>IF(AND(ISERROR(IF(ScheduleCompile!P549="Off",0,IF(ScheduleCompile!P549="On",1,IF(ISNUMBER(ScheduleCompile!P549),ScheduleCompile!P549/1,IF(ISTEXT(ScheduleCompile!P549),IF(OR(ISNUMBER(FIND("5F",ScheduleCompile!P549)),ISNUMBER(FIND("0F",ScheduleCompile!P549)),ISNUMBER(FIND("8F",ScheduleCompile!P549)),ISNUMBER(FIND("1F",ScheduleCompile!P549)),ISNUMBER(FIND("2F",ScheduleCompile!P549)),ISNUMBER(FIND("3F",ScheduleCompile!P549)),ISNUMBER(FIND("6F",ScheduleCompile!P549)),ISNUMBER(FIND("7F",ScheduleCompile!P549)),ISNUMBER(FIND("9F",ScheduleCompile!P549)),ISNUMBER(FIND("4F",ScheduleCompile!P549))),VALUE(LEFT(ScheduleCompile!P549,FIND("F",ScheduleCompile!P549)-1)),ScheduleCompile!P549)))))),ISTEXT(ScheduleCompile!#REF!)),"ENDTABLE",IF(ISERROR(IF(ScheduleCompile!P549="Off",0,IF(ScheduleCompile!P549="On",1,IF(ISNUMBER(ScheduleCompile!P549),ScheduleCompile!P549/1,IF(ISTEXT(ScheduleCompile!P549),IF(OR(ISNUMBER(FIND("5F",ScheduleCompile!P549)),ISNUMBER(FIND("0F",ScheduleCompile!P549)),ISNUMBER(FIND("8F",ScheduleCompile!P549)),ISNUMBER(FIND("1F",ScheduleCompile!P549)),ISNUMBER(FIND("2F",ScheduleCompile!P549)),ISNUMBER(FIND("3F",ScheduleCompile!P549)),ISNUMBER(FIND("6F",ScheduleCompile!P549)),ISNUMBER(FIND("7F",ScheduleCompile!P549)),ISNUMBER(FIND("9F",ScheduleCompile!P549)),ISNUMBER(FIND("4F",ScheduleCompile!P549))),VALUE(LEFT(ScheduleCompile!P549,FIND("F",ScheduleCompile!P549)-1)),ScheduleCompile!P549)))))),"",IF(ScheduleCompile!P549="Off",0,IF(ScheduleCompile!P549="On",1,IF(ISNUMBER(ScheduleCompile!P549),ScheduleCompile!P549/1,IF(ISTEXT(ScheduleCompile!P549),IF(OR(ISNUMBER(FIND("5F",ScheduleCompile!P549)),ISNUMBER(FIND("0F",ScheduleCompile!P549)),ISNUMBER(FIND("8F",ScheduleCompile!P549)),ISNUMBER(FIND("1F",ScheduleCompile!P549)),ISNUMBER(FIND("2F",ScheduleCompile!P549)),ISNUMBER(FIND("3F",ScheduleCompile!P549)),ISNUMBER(FIND("6F",ScheduleCompile!P549)),ISNUMBER(FIND("7F",ScheduleCompile!P549)),ISNUMBER(FIND("9F",ScheduleCompile!P549)),ISNUMBER(FIND("4F",ScheduleCompile!P549))),VALUE(LEFT(ScheduleCompile!P549,FIND("F",ScheduleCompile!P549)-1)),ScheduleCompile!P549)))))))</f>
        <v>57.1</v>
      </c>
      <c r="V556" s="1">
        <f>IF(AND(ISERROR(IF(ScheduleCompile!Q549="Off",0,IF(ScheduleCompile!Q549="On",1,IF(ISNUMBER(ScheduleCompile!Q549),ScheduleCompile!Q549/1,IF(ISTEXT(ScheduleCompile!Q549),IF(OR(ISNUMBER(FIND("5F",ScheduleCompile!Q549)),ISNUMBER(FIND("0F",ScheduleCompile!Q549)),ISNUMBER(FIND("8F",ScheduleCompile!Q549)),ISNUMBER(FIND("1F",ScheduleCompile!Q549)),ISNUMBER(FIND("2F",ScheduleCompile!Q549)),ISNUMBER(FIND("3F",ScheduleCompile!Q549)),ISNUMBER(FIND("6F",ScheduleCompile!Q549)),ISNUMBER(FIND("7F",ScheduleCompile!Q549)),ISNUMBER(FIND("9F",ScheduleCompile!Q549)),ISNUMBER(FIND("4F",ScheduleCompile!Q549))),VALUE(LEFT(ScheduleCompile!Q549,FIND("F",ScheduleCompile!Q549)-1)),ScheduleCompile!Q549)))))),ISTEXT(ScheduleCompile!#REF!)),"ENDTABLE",IF(ISERROR(IF(ScheduleCompile!Q549="Off",0,IF(ScheduleCompile!Q549="On",1,IF(ISNUMBER(ScheduleCompile!Q549),ScheduleCompile!Q549/1,IF(ISTEXT(ScheduleCompile!Q549),IF(OR(ISNUMBER(FIND("5F",ScheduleCompile!Q549)),ISNUMBER(FIND("0F",ScheduleCompile!Q549)),ISNUMBER(FIND("8F",ScheduleCompile!Q549)),ISNUMBER(FIND("1F",ScheduleCompile!Q549)),ISNUMBER(FIND("2F",ScheduleCompile!Q549)),ISNUMBER(FIND("3F",ScheduleCompile!Q549)),ISNUMBER(FIND("6F",ScheduleCompile!Q549)),ISNUMBER(FIND("7F",ScheduleCompile!Q549)),ISNUMBER(FIND("9F",ScheduleCompile!Q549)),ISNUMBER(FIND("4F",ScheduleCompile!Q549))),VALUE(LEFT(ScheduleCompile!Q549,FIND("F",ScheduleCompile!Q549)-1)),ScheduleCompile!Q549)))))),"",IF(ScheduleCompile!Q549="Off",0,IF(ScheduleCompile!Q549="On",1,IF(ISNUMBER(ScheduleCompile!Q549),ScheduleCompile!Q549/1,IF(ISTEXT(ScheduleCompile!Q549),IF(OR(ISNUMBER(FIND("5F",ScheduleCompile!Q549)),ISNUMBER(FIND("0F",ScheduleCompile!Q549)),ISNUMBER(FIND("8F",ScheduleCompile!Q549)),ISNUMBER(FIND("1F",ScheduleCompile!Q549)),ISNUMBER(FIND("2F",ScheduleCompile!Q549)),ISNUMBER(FIND("3F",ScheduleCompile!Q549)),ISNUMBER(FIND("6F",ScheduleCompile!Q549)),ISNUMBER(FIND("7F",ScheduleCompile!Q549)),ISNUMBER(FIND("9F",ScheduleCompile!Q549)),ISNUMBER(FIND("4F",ScheduleCompile!Q549))),VALUE(LEFT(ScheduleCompile!Q549,FIND("F",ScheduleCompile!Q549)-1)),ScheduleCompile!Q549)))))))</f>
        <v>57.1</v>
      </c>
      <c r="W556" s="1">
        <f>IF(AND(ISERROR(IF(ScheduleCompile!R549="Off",0,IF(ScheduleCompile!R549="On",1,IF(ISNUMBER(ScheduleCompile!R549),ScheduleCompile!R549/1,IF(ISTEXT(ScheduleCompile!R549),IF(OR(ISNUMBER(FIND("5F",ScheduleCompile!R549)),ISNUMBER(FIND("0F",ScheduleCompile!R549)),ISNUMBER(FIND("8F",ScheduleCompile!R549)),ISNUMBER(FIND("1F",ScheduleCompile!R549)),ISNUMBER(FIND("2F",ScheduleCompile!R549)),ISNUMBER(FIND("3F",ScheduleCompile!R549)),ISNUMBER(FIND("6F",ScheduleCompile!R549)),ISNUMBER(FIND("7F",ScheduleCompile!R549)),ISNUMBER(FIND("9F",ScheduleCompile!R549)),ISNUMBER(FIND("4F",ScheduleCompile!R549))),VALUE(LEFT(ScheduleCompile!R549,FIND("F",ScheduleCompile!R549)-1)),ScheduleCompile!R549)))))),ISTEXT(ScheduleCompile!#REF!)),"ENDTABLE",IF(ISERROR(IF(ScheduleCompile!R549="Off",0,IF(ScheduleCompile!R549="On",1,IF(ISNUMBER(ScheduleCompile!R549),ScheduleCompile!R549/1,IF(ISTEXT(ScheduleCompile!R549),IF(OR(ISNUMBER(FIND("5F",ScheduleCompile!R549)),ISNUMBER(FIND("0F",ScheduleCompile!R549)),ISNUMBER(FIND("8F",ScheduleCompile!R549)),ISNUMBER(FIND("1F",ScheduleCompile!R549)),ISNUMBER(FIND("2F",ScheduleCompile!R549)),ISNUMBER(FIND("3F",ScheduleCompile!R549)),ISNUMBER(FIND("6F",ScheduleCompile!R549)),ISNUMBER(FIND("7F",ScheduleCompile!R549)),ISNUMBER(FIND("9F",ScheduleCompile!R549)),ISNUMBER(FIND("4F",ScheduleCompile!R549))),VALUE(LEFT(ScheduleCompile!R549,FIND("F",ScheduleCompile!R549)-1)),ScheduleCompile!R549)))))),"",IF(ScheduleCompile!R549="Off",0,IF(ScheduleCompile!R549="On",1,IF(ISNUMBER(ScheduleCompile!R549),ScheduleCompile!R549/1,IF(ISTEXT(ScheduleCompile!R549),IF(OR(ISNUMBER(FIND("5F",ScheduleCompile!R549)),ISNUMBER(FIND("0F",ScheduleCompile!R549)),ISNUMBER(FIND("8F",ScheduleCompile!R549)),ISNUMBER(FIND("1F",ScheduleCompile!R549)),ISNUMBER(FIND("2F",ScheduleCompile!R549)),ISNUMBER(FIND("3F",ScheduleCompile!R549)),ISNUMBER(FIND("6F",ScheduleCompile!R549)),ISNUMBER(FIND("7F",ScheduleCompile!R549)),ISNUMBER(FIND("9F",ScheduleCompile!R549)),ISNUMBER(FIND("4F",ScheduleCompile!R549))),VALUE(LEFT(ScheduleCompile!R549,FIND("F",ScheduleCompile!R549)-1)),ScheduleCompile!R549)))))))</f>
        <v>57.1</v>
      </c>
      <c r="X556" s="1">
        <f>IF(AND(ISERROR(IF(ScheduleCompile!S549="Off",0,IF(ScheduleCompile!S549="On",1,IF(ISNUMBER(ScheduleCompile!S549),ScheduleCompile!S549/1,IF(ISTEXT(ScheduleCompile!S549),IF(OR(ISNUMBER(FIND("5F",ScheduleCompile!S549)),ISNUMBER(FIND("0F",ScheduleCompile!S549)),ISNUMBER(FIND("8F",ScheduleCompile!S549)),ISNUMBER(FIND("1F",ScheduleCompile!S549)),ISNUMBER(FIND("2F",ScheduleCompile!S549)),ISNUMBER(FIND("3F",ScheduleCompile!S549)),ISNUMBER(FIND("6F",ScheduleCompile!S549)),ISNUMBER(FIND("7F",ScheduleCompile!S549)),ISNUMBER(FIND("9F",ScheduleCompile!S549)),ISNUMBER(FIND("4F",ScheduleCompile!S549))),VALUE(LEFT(ScheduleCompile!S549,FIND("F",ScheduleCompile!S549)-1)),ScheduleCompile!S549)))))),ISTEXT(ScheduleCompile!#REF!)),"ENDTABLE",IF(ISERROR(IF(ScheduleCompile!S549="Off",0,IF(ScheduleCompile!S549="On",1,IF(ISNUMBER(ScheduleCompile!S549),ScheduleCompile!S549/1,IF(ISTEXT(ScheduleCompile!S549),IF(OR(ISNUMBER(FIND("5F",ScheduleCompile!S549)),ISNUMBER(FIND("0F",ScheduleCompile!S549)),ISNUMBER(FIND("8F",ScheduleCompile!S549)),ISNUMBER(FIND("1F",ScheduleCompile!S549)),ISNUMBER(FIND("2F",ScheduleCompile!S549)),ISNUMBER(FIND("3F",ScheduleCompile!S549)),ISNUMBER(FIND("6F",ScheduleCompile!S549)),ISNUMBER(FIND("7F",ScheduleCompile!S549)),ISNUMBER(FIND("9F",ScheduleCompile!S549)),ISNUMBER(FIND("4F",ScheduleCompile!S549))),VALUE(LEFT(ScheduleCompile!S549,FIND("F",ScheduleCompile!S549)-1)),ScheduleCompile!S549)))))),"",IF(ScheduleCompile!S549="Off",0,IF(ScheduleCompile!S549="On",1,IF(ISNUMBER(ScheduleCompile!S549),ScheduleCompile!S549/1,IF(ISTEXT(ScheduleCompile!S549),IF(OR(ISNUMBER(FIND("5F",ScheduleCompile!S549)),ISNUMBER(FIND("0F",ScheduleCompile!S549)),ISNUMBER(FIND("8F",ScheduleCompile!S549)),ISNUMBER(FIND("1F",ScheduleCompile!S549)),ISNUMBER(FIND("2F",ScheduleCompile!S549)),ISNUMBER(FIND("3F",ScheduleCompile!S549)),ISNUMBER(FIND("6F",ScheduleCompile!S549)),ISNUMBER(FIND("7F",ScheduleCompile!S549)),ISNUMBER(FIND("9F",ScheduleCompile!S549)),ISNUMBER(FIND("4F",ScheduleCompile!S549))),VALUE(LEFT(ScheduleCompile!S549,FIND("F",ScheduleCompile!S549)-1)),ScheduleCompile!S549)))))))</f>
        <v>57.1</v>
      </c>
      <c r="Y556" s="1">
        <f>IF(AND(ISERROR(IF(ScheduleCompile!T549="Off",0,IF(ScheduleCompile!T549="On",1,IF(ISNUMBER(ScheduleCompile!T549),ScheduleCompile!T549/1,IF(ISTEXT(ScheduleCompile!T549),IF(OR(ISNUMBER(FIND("5F",ScheduleCompile!T549)),ISNUMBER(FIND("0F",ScheduleCompile!T549)),ISNUMBER(FIND("8F",ScheduleCompile!T549)),ISNUMBER(FIND("1F",ScheduleCompile!T549)),ISNUMBER(FIND("2F",ScheduleCompile!T549)),ISNUMBER(FIND("3F",ScheduleCompile!T549)),ISNUMBER(FIND("6F",ScheduleCompile!T549)),ISNUMBER(FIND("7F",ScheduleCompile!T549)),ISNUMBER(FIND("9F",ScheduleCompile!T549)),ISNUMBER(FIND("4F",ScheduleCompile!T549))),VALUE(LEFT(ScheduleCompile!T549,FIND("F",ScheduleCompile!T549)-1)),ScheduleCompile!T549)))))),ISTEXT(ScheduleCompile!#REF!)),"ENDTABLE",IF(ISERROR(IF(ScheduleCompile!T549="Off",0,IF(ScheduleCompile!T549="On",1,IF(ISNUMBER(ScheduleCompile!T549),ScheduleCompile!T549/1,IF(ISTEXT(ScheduleCompile!T549),IF(OR(ISNUMBER(FIND("5F",ScheduleCompile!T549)),ISNUMBER(FIND("0F",ScheduleCompile!T549)),ISNUMBER(FIND("8F",ScheduleCompile!T549)),ISNUMBER(FIND("1F",ScheduleCompile!T549)),ISNUMBER(FIND("2F",ScheduleCompile!T549)),ISNUMBER(FIND("3F",ScheduleCompile!T549)),ISNUMBER(FIND("6F",ScheduleCompile!T549)),ISNUMBER(FIND("7F",ScheduleCompile!T549)),ISNUMBER(FIND("9F",ScheduleCompile!T549)),ISNUMBER(FIND("4F",ScheduleCompile!T549))),VALUE(LEFT(ScheduleCompile!T549,FIND("F",ScheduleCompile!T549)-1)),ScheduleCompile!T549)))))),"",IF(ScheduleCompile!T549="Off",0,IF(ScheduleCompile!T549="On",1,IF(ISNUMBER(ScheduleCompile!T549),ScheduleCompile!T549/1,IF(ISTEXT(ScheduleCompile!T549),IF(OR(ISNUMBER(FIND("5F",ScheduleCompile!T549)),ISNUMBER(FIND("0F",ScheduleCompile!T549)),ISNUMBER(FIND("8F",ScheduleCompile!T549)),ISNUMBER(FIND("1F",ScheduleCompile!T549)),ISNUMBER(FIND("2F",ScheduleCompile!T549)),ISNUMBER(FIND("3F",ScheduleCompile!T549)),ISNUMBER(FIND("6F",ScheduleCompile!T549)),ISNUMBER(FIND("7F",ScheduleCompile!T549)),ISNUMBER(FIND("9F",ScheduleCompile!T549)),ISNUMBER(FIND("4F",ScheduleCompile!T549))),VALUE(LEFT(ScheduleCompile!T549,FIND("F",ScheduleCompile!T549)-1)),ScheduleCompile!T549)))))))</f>
        <v>57.1</v>
      </c>
      <c r="Z556" s="1">
        <f>IF(AND(ISERROR(IF(ScheduleCompile!U549="Off",0,IF(ScheduleCompile!U549="On",1,IF(ISNUMBER(ScheduleCompile!U549),ScheduleCompile!U549/1,IF(ISTEXT(ScheduleCompile!U549),IF(OR(ISNUMBER(FIND("5F",ScheduleCompile!U549)),ISNUMBER(FIND("0F",ScheduleCompile!U549)),ISNUMBER(FIND("8F",ScheduleCompile!U549)),ISNUMBER(FIND("1F",ScheduleCompile!U549)),ISNUMBER(FIND("2F",ScheduleCompile!U549)),ISNUMBER(FIND("3F",ScheduleCompile!U549)),ISNUMBER(FIND("6F",ScheduleCompile!U549)),ISNUMBER(FIND("7F",ScheduleCompile!U549)),ISNUMBER(FIND("9F",ScheduleCompile!U549)),ISNUMBER(FIND("4F",ScheduleCompile!U549))),VALUE(LEFT(ScheduleCompile!U549,FIND("F",ScheduleCompile!U549)-1)),ScheduleCompile!U549)))))),ISTEXT(ScheduleCompile!#REF!)),"ENDTABLE",IF(ISERROR(IF(ScheduleCompile!U549="Off",0,IF(ScheduleCompile!U549="On",1,IF(ISNUMBER(ScheduleCompile!U549),ScheduleCompile!U549/1,IF(ISTEXT(ScheduleCompile!U549),IF(OR(ISNUMBER(FIND("5F",ScheduleCompile!U549)),ISNUMBER(FIND("0F",ScheduleCompile!U549)),ISNUMBER(FIND("8F",ScheduleCompile!U549)),ISNUMBER(FIND("1F",ScheduleCompile!U549)),ISNUMBER(FIND("2F",ScheduleCompile!U549)),ISNUMBER(FIND("3F",ScheduleCompile!U549)),ISNUMBER(FIND("6F",ScheduleCompile!U549)),ISNUMBER(FIND("7F",ScheduleCompile!U549)),ISNUMBER(FIND("9F",ScheduleCompile!U549)),ISNUMBER(FIND("4F",ScheduleCompile!U549))),VALUE(LEFT(ScheduleCompile!U549,FIND("F",ScheduleCompile!U549)-1)),ScheduleCompile!U549)))))),"",IF(ScheduleCompile!U549="Off",0,IF(ScheduleCompile!U549="On",1,IF(ISNUMBER(ScheduleCompile!U549),ScheduleCompile!U549/1,IF(ISTEXT(ScheduleCompile!U549),IF(OR(ISNUMBER(FIND("5F",ScheduleCompile!U549)),ISNUMBER(FIND("0F",ScheduleCompile!U549)),ISNUMBER(FIND("8F",ScheduleCompile!U549)),ISNUMBER(FIND("1F",ScheduleCompile!U549)),ISNUMBER(FIND("2F",ScheduleCompile!U549)),ISNUMBER(FIND("3F",ScheduleCompile!U549)),ISNUMBER(FIND("6F",ScheduleCompile!U549)),ISNUMBER(FIND("7F",ScheduleCompile!U549)),ISNUMBER(FIND("9F",ScheduleCompile!U549)),ISNUMBER(FIND("4F",ScheduleCompile!U549))),VALUE(LEFT(ScheduleCompile!U549,FIND("F",ScheduleCompile!U549)-1)),ScheduleCompile!U549)))))))</f>
        <v>57.1</v>
      </c>
      <c r="AA556" s="1">
        <f>IF(AND(ISERROR(IF(ScheduleCompile!V549="Off",0,IF(ScheduleCompile!V549="On",1,IF(ISNUMBER(ScheduleCompile!V549),ScheduleCompile!V549/1,IF(ISTEXT(ScheduleCompile!V549),IF(OR(ISNUMBER(FIND("5F",ScheduleCompile!V549)),ISNUMBER(FIND("0F",ScheduleCompile!V549)),ISNUMBER(FIND("8F",ScheduleCompile!V549)),ISNUMBER(FIND("1F",ScheduleCompile!V549)),ISNUMBER(FIND("2F",ScheduleCompile!V549)),ISNUMBER(FIND("3F",ScheduleCompile!V549)),ISNUMBER(FIND("6F",ScheduleCompile!V549)),ISNUMBER(FIND("7F",ScheduleCompile!V549)),ISNUMBER(FIND("9F",ScheduleCompile!V549)),ISNUMBER(FIND("4F",ScheduleCompile!V549))),VALUE(LEFT(ScheduleCompile!V549,FIND("F",ScheduleCompile!V549)-1)),ScheduleCompile!V549)))))),ISTEXT(ScheduleCompile!#REF!)),"ENDTABLE",IF(ISERROR(IF(ScheduleCompile!V549="Off",0,IF(ScheduleCompile!V549="On",1,IF(ISNUMBER(ScheduleCompile!V549),ScheduleCompile!V549/1,IF(ISTEXT(ScheduleCompile!V549),IF(OR(ISNUMBER(FIND("5F",ScheduleCompile!V549)),ISNUMBER(FIND("0F",ScheduleCompile!V549)),ISNUMBER(FIND("8F",ScheduleCompile!V549)),ISNUMBER(FIND("1F",ScheduleCompile!V549)),ISNUMBER(FIND("2F",ScheduleCompile!V549)),ISNUMBER(FIND("3F",ScheduleCompile!V549)),ISNUMBER(FIND("6F",ScheduleCompile!V549)),ISNUMBER(FIND("7F",ScheduleCompile!V549)),ISNUMBER(FIND("9F",ScheduleCompile!V549)),ISNUMBER(FIND("4F",ScheduleCompile!V549))),VALUE(LEFT(ScheduleCompile!V549,FIND("F",ScheduleCompile!V549)-1)),ScheduleCompile!V549)))))),"",IF(ScheduleCompile!V549="Off",0,IF(ScheduleCompile!V549="On",1,IF(ISNUMBER(ScheduleCompile!V549),ScheduleCompile!V549/1,IF(ISTEXT(ScheduleCompile!V549),IF(OR(ISNUMBER(FIND("5F",ScheduleCompile!V549)),ISNUMBER(FIND("0F",ScheduleCompile!V549)),ISNUMBER(FIND("8F",ScheduleCompile!V549)),ISNUMBER(FIND("1F",ScheduleCompile!V549)),ISNUMBER(FIND("2F",ScheduleCompile!V549)),ISNUMBER(FIND("3F",ScheduleCompile!V549)),ISNUMBER(FIND("6F",ScheduleCompile!V549)),ISNUMBER(FIND("7F",ScheduleCompile!V549)),ISNUMBER(FIND("9F",ScheduleCompile!V549)),ISNUMBER(FIND("4F",ScheduleCompile!V549))),VALUE(LEFT(ScheduleCompile!V549,FIND("F",ScheduleCompile!V549)-1)),ScheduleCompile!V549)))))))</f>
        <v>57.1</v>
      </c>
      <c r="AB556" s="1">
        <f>IF(AND(ISERROR(IF(ScheduleCompile!W549="Off",0,IF(ScheduleCompile!W549="On",1,IF(ISNUMBER(ScheduleCompile!W549),ScheduleCompile!W549/1,IF(ISTEXT(ScheduleCompile!W549),IF(OR(ISNUMBER(FIND("5F",ScheduleCompile!W549)),ISNUMBER(FIND("0F",ScheduleCompile!W549)),ISNUMBER(FIND("8F",ScheduleCompile!W549)),ISNUMBER(FIND("1F",ScheduleCompile!W549)),ISNUMBER(FIND("2F",ScheduleCompile!W549)),ISNUMBER(FIND("3F",ScheduleCompile!W549)),ISNUMBER(FIND("6F",ScheduleCompile!W549)),ISNUMBER(FIND("7F",ScheduleCompile!W549)),ISNUMBER(FIND("9F",ScheduleCompile!W549)),ISNUMBER(FIND("4F",ScheduleCompile!W549))),VALUE(LEFT(ScheduleCompile!W549,FIND("F",ScheduleCompile!W549)-1)),ScheduleCompile!W549)))))),ISTEXT(ScheduleCompile!#REF!)),"ENDTABLE",IF(ISERROR(IF(ScheduleCompile!W549="Off",0,IF(ScheduleCompile!W549="On",1,IF(ISNUMBER(ScheduleCompile!W549),ScheduleCompile!W549/1,IF(ISTEXT(ScheduleCompile!W549),IF(OR(ISNUMBER(FIND("5F",ScheduleCompile!W549)),ISNUMBER(FIND("0F",ScheduleCompile!W549)),ISNUMBER(FIND("8F",ScheduleCompile!W549)),ISNUMBER(FIND("1F",ScheduleCompile!W549)),ISNUMBER(FIND("2F",ScheduleCompile!W549)),ISNUMBER(FIND("3F",ScheduleCompile!W549)),ISNUMBER(FIND("6F",ScheduleCompile!W549)),ISNUMBER(FIND("7F",ScheduleCompile!W549)),ISNUMBER(FIND("9F",ScheduleCompile!W549)),ISNUMBER(FIND("4F",ScheduleCompile!W549))),VALUE(LEFT(ScheduleCompile!W549,FIND("F",ScheduleCompile!W549)-1)),ScheduleCompile!W549)))))),"",IF(ScheduleCompile!W549="Off",0,IF(ScheduleCompile!W549="On",1,IF(ISNUMBER(ScheduleCompile!W549),ScheduleCompile!W549/1,IF(ISTEXT(ScheduleCompile!W549),IF(OR(ISNUMBER(FIND("5F",ScheduleCompile!W549)),ISNUMBER(FIND("0F",ScheduleCompile!W549)),ISNUMBER(FIND("8F",ScheduleCompile!W549)),ISNUMBER(FIND("1F",ScheduleCompile!W549)),ISNUMBER(FIND("2F",ScheduleCompile!W549)),ISNUMBER(FIND("3F",ScheduleCompile!W549)),ISNUMBER(FIND("6F",ScheduleCompile!W549)),ISNUMBER(FIND("7F",ScheduleCompile!W549)),ISNUMBER(FIND("9F",ScheduleCompile!W549)),ISNUMBER(FIND("4F",ScheduleCompile!W549))),VALUE(LEFT(ScheduleCompile!W549,FIND("F",ScheduleCompile!W549)-1)),ScheduleCompile!W549)))))))</f>
        <v>57.1</v>
      </c>
      <c r="AC556" s="1">
        <f>IF(AND(ISERROR(IF(ScheduleCompile!X549="Off",0,IF(ScheduleCompile!X549="On",1,IF(ISNUMBER(ScheduleCompile!X549),ScheduleCompile!X549/1,IF(ISTEXT(ScheduleCompile!X549),IF(OR(ISNUMBER(FIND("5F",ScheduleCompile!X549)),ISNUMBER(FIND("0F",ScheduleCompile!X549)),ISNUMBER(FIND("8F",ScheduleCompile!X549)),ISNUMBER(FIND("1F",ScheduleCompile!X549)),ISNUMBER(FIND("2F",ScheduleCompile!X549)),ISNUMBER(FIND("3F",ScheduleCompile!X549)),ISNUMBER(FIND("6F",ScheduleCompile!X549)),ISNUMBER(FIND("7F",ScheduleCompile!X549)),ISNUMBER(FIND("9F",ScheduleCompile!X549)),ISNUMBER(FIND("4F",ScheduleCompile!X549))),VALUE(LEFT(ScheduleCompile!X549,FIND("F",ScheduleCompile!X549)-1)),ScheduleCompile!X549)))))),ISTEXT(ScheduleCompile!#REF!)),"ENDTABLE",IF(ISERROR(IF(ScheduleCompile!X549="Off",0,IF(ScheduleCompile!X549="On",1,IF(ISNUMBER(ScheduleCompile!X549),ScheduleCompile!X549/1,IF(ISTEXT(ScheduleCompile!X549),IF(OR(ISNUMBER(FIND("5F",ScheduleCompile!X549)),ISNUMBER(FIND("0F",ScheduleCompile!X549)),ISNUMBER(FIND("8F",ScheduleCompile!X549)),ISNUMBER(FIND("1F",ScheduleCompile!X549)),ISNUMBER(FIND("2F",ScheduleCompile!X549)),ISNUMBER(FIND("3F",ScheduleCompile!X549)),ISNUMBER(FIND("6F",ScheduleCompile!X549)),ISNUMBER(FIND("7F",ScheduleCompile!X549)),ISNUMBER(FIND("9F",ScheduleCompile!X549)),ISNUMBER(FIND("4F",ScheduleCompile!X549))),VALUE(LEFT(ScheduleCompile!X549,FIND("F",ScheduleCompile!X549)-1)),ScheduleCompile!X549)))))),"",IF(ScheduleCompile!X549="Off",0,IF(ScheduleCompile!X549="On",1,IF(ISNUMBER(ScheduleCompile!X549),ScheduleCompile!X549/1,IF(ISTEXT(ScheduleCompile!X549),IF(OR(ISNUMBER(FIND("5F",ScheduleCompile!X549)),ISNUMBER(FIND("0F",ScheduleCompile!X549)),ISNUMBER(FIND("8F",ScheduleCompile!X549)),ISNUMBER(FIND("1F",ScheduleCompile!X549)),ISNUMBER(FIND("2F",ScheduleCompile!X549)),ISNUMBER(FIND("3F",ScheduleCompile!X549)),ISNUMBER(FIND("6F",ScheduleCompile!X549)),ISNUMBER(FIND("7F",ScheduleCompile!X549)),ISNUMBER(FIND("9F",ScheduleCompile!X549)),ISNUMBER(FIND("4F",ScheduleCompile!X549))),VALUE(LEFT(ScheduleCompile!X549,FIND("F",ScheduleCompile!X549)-1)),ScheduleCompile!X549)))))))</f>
        <v>57.1</v>
      </c>
      <c r="AD556" s="1">
        <f>IF(AND(ISERROR(IF(ScheduleCompile!Y549="Off",0,IF(ScheduleCompile!Y549="On",1,IF(ISNUMBER(ScheduleCompile!Y549),ScheduleCompile!Y549/1,IF(ISTEXT(ScheduleCompile!Y549),IF(OR(ISNUMBER(FIND("5F",ScheduleCompile!Y549)),ISNUMBER(FIND("0F",ScheduleCompile!Y549)),ISNUMBER(FIND("8F",ScheduleCompile!Y549)),ISNUMBER(FIND("1F",ScheduleCompile!Y549)),ISNUMBER(FIND("2F",ScheduleCompile!Y549)),ISNUMBER(FIND("3F",ScheduleCompile!Y549)),ISNUMBER(FIND("6F",ScheduleCompile!Y549)),ISNUMBER(FIND("7F",ScheduleCompile!Y549)),ISNUMBER(FIND("9F",ScheduleCompile!Y549)),ISNUMBER(FIND("4F",ScheduleCompile!Y549))),VALUE(LEFT(ScheduleCompile!Y549,FIND("F",ScheduleCompile!Y549)-1)),ScheduleCompile!Y549)))))),ISTEXT(ScheduleCompile!#REF!)),"ENDTABLE",IF(ISERROR(IF(ScheduleCompile!Y549="Off",0,IF(ScheduleCompile!Y549="On",1,IF(ISNUMBER(ScheduleCompile!Y549),ScheduleCompile!Y549/1,IF(ISTEXT(ScheduleCompile!Y549),IF(OR(ISNUMBER(FIND("5F",ScheduleCompile!Y549)),ISNUMBER(FIND("0F",ScheduleCompile!Y549)),ISNUMBER(FIND("8F",ScheduleCompile!Y549)),ISNUMBER(FIND("1F",ScheduleCompile!Y549)),ISNUMBER(FIND("2F",ScheduleCompile!Y549)),ISNUMBER(FIND("3F",ScheduleCompile!Y549)),ISNUMBER(FIND("6F",ScheduleCompile!Y549)),ISNUMBER(FIND("7F",ScheduleCompile!Y549)),ISNUMBER(FIND("9F",ScheduleCompile!Y549)),ISNUMBER(FIND("4F",ScheduleCompile!Y549))),VALUE(LEFT(ScheduleCompile!Y549,FIND("F",ScheduleCompile!Y549)-1)),ScheduleCompile!Y549)))))),"",IF(ScheduleCompile!Y549="Off",0,IF(ScheduleCompile!Y549="On",1,IF(ISNUMBER(ScheduleCompile!Y549),ScheduleCompile!Y549/1,IF(ISTEXT(ScheduleCompile!Y549),IF(OR(ISNUMBER(FIND("5F",ScheduleCompile!Y549)),ISNUMBER(FIND("0F",ScheduleCompile!Y549)),ISNUMBER(FIND("8F",ScheduleCompile!Y549)),ISNUMBER(FIND("1F",ScheduleCompile!Y549)),ISNUMBER(FIND("2F",ScheduleCompile!Y549)),ISNUMBER(FIND("3F",ScheduleCompile!Y549)),ISNUMBER(FIND("6F",ScheduleCompile!Y549)),ISNUMBER(FIND("7F",ScheduleCompile!Y549)),ISNUMBER(FIND("9F",ScheduleCompile!Y549)),ISNUMBER(FIND("4F",ScheduleCompile!Y549))),VALUE(LEFT(ScheduleCompile!Y549,FIND("F",ScheduleCompile!Y549)-1)),ScheduleCompile!Y549)))))))</f>
        <v>57.1</v>
      </c>
    </row>
    <row r="557" spans="1:30" x14ac:dyDescent="0.25">
      <c r="A557" t="str">
        <f t="shared" si="35"/>
        <v>SchDay "WaterMainCZ02Sep"  Type = "Temperature" Hr = (57.3, 57.3, 57.3, 57.3, 57.3, 57.3, 57.3, 57.3, 57.3, 57.3, 57.3, 57.3, 57.3, 57.3, 57.3, 57.3, 57.3, 57.3, 57.3, 57.3, 57.3, 57.3, 57.3, 57.3) ..</v>
      </c>
      <c r="B557" s="1" t="s">
        <v>623</v>
      </c>
      <c r="C557" t="str">
        <f t="shared" si="36"/>
        <v xml:space="preserve">SchDay "WaterMainCZ02Sep"  Type = "Temperature" Hr = </v>
      </c>
      <c r="D557" t="str">
        <f t="shared" si="37"/>
        <v>(57.3, 57.3, 57.3, 57.3, 57.3, 57.3, 57.3, 57.3, 57.3, 57.3, 57.3, 57.3, 57.3, 57.3, 57.3, 57.3, 57.3, 57.3, 57.3, 57.3, 57.3, 57.3, 57.3, 57.3) ..</v>
      </c>
      <c r="E557" s="30" t="str">
        <f>ScheduleCompile!A550</f>
        <v>WaterMainCZ02Sep</v>
      </c>
      <c r="F557" t="str">
        <f t="shared" si="38"/>
        <v>Temperature</v>
      </c>
      <c r="G557" s="1">
        <f>IF(AND(ISERROR(IF(ScheduleCompile!B550="Off",0,IF(ScheduleCompile!B550="On",1,IF(ISNUMBER(ScheduleCompile!B550),ScheduleCompile!B550/1,IF(ISTEXT(ScheduleCompile!B550),IF(OR(ISNUMBER(FIND("5F",ScheduleCompile!B550)),ISNUMBER(FIND("0F",ScheduleCompile!B550)),ISNUMBER(FIND("8F",ScheduleCompile!B550)),ISNUMBER(FIND("1F",ScheduleCompile!B550)),ISNUMBER(FIND("2F",ScheduleCompile!B550)),ISNUMBER(FIND("3F",ScheduleCompile!B550)),ISNUMBER(FIND("6F",ScheduleCompile!B550)),ISNUMBER(FIND("7F",ScheduleCompile!B550)),ISNUMBER(FIND("9F",ScheduleCompile!B550)),ISNUMBER(FIND("4F",ScheduleCompile!B550))),VALUE(LEFT(ScheduleCompile!B550,FIND("F",ScheduleCompile!B550)-1)),ScheduleCompile!B550)))))),ISTEXT(ScheduleCompile!#REF!)),"ENDTABLE",IF(ISERROR(IF(ScheduleCompile!B550="Off",0,IF(ScheduleCompile!B550="On",1,IF(ISNUMBER(ScheduleCompile!B550),ScheduleCompile!B550/1,IF(ISTEXT(ScheduleCompile!B550),IF(OR(ISNUMBER(FIND("5F",ScheduleCompile!B550)),ISNUMBER(FIND("0F",ScheduleCompile!B550)),ISNUMBER(FIND("8F",ScheduleCompile!B550)),ISNUMBER(FIND("1F",ScheduleCompile!B550)),ISNUMBER(FIND("2F",ScheduleCompile!B550)),ISNUMBER(FIND("3F",ScheduleCompile!B550)),ISNUMBER(FIND("6F",ScheduleCompile!B550)),ISNUMBER(FIND("7F",ScheduleCompile!B550)),ISNUMBER(FIND("9F",ScheduleCompile!B550)),ISNUMBER(FIND("4F",ScheduleCompile!B550))),VALUE(LEFT(ScheduleCompile!B550,FIND("F",ScheduleCompile!B550)-1)),ScheduleCompile!B550)))))),"",IF(ScheduleCompile!B550="Off",0,IF(ScheduleCompile!B550="On",1,IF(ISNUMBER(ScheduleCompile!B550),ScheduleCompile!B550/1,IF(ISTEXT(ScheduleCompile!B550),IF(OR(ISNUMBER(FIND("5F",ScheduleCompile!B550)),ISNUMBER(FIND("0F",ScheduleCompile!B550)),ISNUMBER(FIND("8F",ScheduleCompile!B550)),ISNUMBER(FIND("1F",ScheduleCompile!B550)),ISNUMBER(FIND("2F",ScheduleCompile!B550)),ISNUMBER(FIND("3F",ScheduleCompile!B550)),ISNUMBER(FIND("6F",ScheduleCompile!B550)),ISNUMBER(FIND("7F",ScheduleCompile!B550)),ISNUMBER(FIND("9F",ScheduleCompile!B550)),ISNUMBER(FIND("4F",ScheduleCompile!B550))),VALUE(LEFT(ScheduleCompile!B550,FIND("F",ScheduleCompile!B550)-1)),ScheduleCompile!B550)))))))</f>
        <v>57.3</v>
      </c>
      <c r="H557" s="1">
        <f>IF(AND(ISERROR(IF(ScheduleCompile!C550="Off",0,IF(ScheduleCompile!C550="On",1,IF(ISNUMBER(ScheduleCompile!C550),ScheduleCompile!C550/1,IF(ISTEXT(ScheduleCompile!C550),IF(OR(ISNUMBER(FIND("5F",ScheduleCompile!C550)),ISNUMBER(FIND("0F",ScheduleCompile!C550)),ISNUMBER(FIND("8F",ScheduleCompile!C550)),ISNUMBER(FIND("1F",ScheduleCompile!C550)),ISNUMBER(FIND("2F",ScheduleCompile!C550)),ISNUMBER(FIND("3F",ScheduleCompile!C550)),ISNUMBER(FIND("6F",ScheduleCompile!C550)),ISNUMBER(FIND("7F",ScheduleCompile!C550)),ISNUMBER(FIND("9F",ScheduleCompile!C550)),ISNUMBER(FIND("4F",ScheduleCompile!C550))),VALUE(LEFT(ScheduleCompile!C550,FIND("F",ScheduleCompile!C550)-1)),ScheduleCompile!C550)))))),ISTEXT(ScheduleCompile!#REF!)),"ENDTABLE",IF(ISERROR(IF(ScheduleCompile!C550="Off",0,IF(ScheduleCompile!C550="On",1,IF(ISNUMBER(ScheduleCompile!C550),ScheduleCompile!C550/1,IF(ISTEXT(ScheduleCompile!C550),IF(OR(ISNUMBER(FIND("5F",ScheduleCompile!C550)),ISNUMBER(FIND("0F",ScheduleCompile!C550)),ISNUMBER(FIND("8F",ScheduleCompile!C550)),ISNUMBER(FIND("1F",ScheduleCompile!C550)),ISNUMBER(FIND("2F",ScheduleCompile!C550)),ISNUMBER(FIND("3F",ScheduleCompile!C550)),ISNUMBER(FIND("6F",ScheduleCompile!C550)),ISNUMBER(FIND("7F",ScheduleCompile!C550)),ISNUMBER(FIND("9F",ScheduleCompile!C550)),ISNUMBER(FIND("4F",ScheduleCompile!C550))),VALUE(LEFT(ScheduleCompile!C550,FIND("F",ScheduleCompile!C550)-1)),ScheduleCompile!C550)))))),"",IF(ScheduleCompile!C550="Off",0,IF(ScheduleCompile!C550="On",1,IF(ISNUMBER(ScheduleCompile!C550),ScheduleCompile!C550/1,IF(ISTEXT(ScheduleCompile!C550),IF(OR(ISNUMBER(FIND("5F",ScheduleCompile!C550)),ISNUMBER(FIND("0F",ScheduleCompile!C550)),ISNUMBER(FIND("8F",ScheduleCompile!C550)),ISNUMBER(FIND("1F",ScheduleCompile!C550)),ISNUMBER(FIND("2F",ScheduleCompile!C550)),ISNUMBER(FIND("3F",ScheduleCompile!C550)),ISNUMBER(FIND("6F",ScheduleCompile!C550)),ISNUMBER(FIND("7F",ScheduleCompile!C550)),ISNUMBER(FIND("9F",ScheduleCompile!C550)),ISNUMBER(FIND("4F",ScheduleCompile!C550))),VALUE(LEFT(ScheduleCompile!C550,FIND("F",ScheduleCompile!C550)-1)),ScheduleCompile!C550)))))))</f>
        <v>57.3</v>
      </c>
      <c r="I557" s="1">
        <f>IF(AND(ISERROR(IF(ScheduleCompile!D550="Off",0,IF(ScheduleCompile!D550="On",1,IF(ISNUMBER(ScheduleCompile!D550),ScheduleCompile!D550/1,IF(ISTEXT(ScheduleCompile!D550),IF(OR(ISNUMBER(FIND("5F",ScheduleCompile!D550)),ISNUMBER(FIND("0F",ScheduleCompile!D550)),ISNUMBER(FIND("8F",ScheduleCompile!D550)),ISNUMBER(FIND("1F",ScheduleCompile!D550)),ISNUMBER(FIND("2F",ScheduleCompile!D550)),ISNUMBER(FIND("3F",ScheduleCompile!D550)),ISNUMBER(FIND("6F",ScheduleCompile!D550)),ISNUMBER(FIND("7F",ScheduleCompile!D550)),ISNUMBER(FIND("9F",ScheduleCompile!D550)),ISNUMBER(FIND("4F",ScheduleCompile!D550))),VALUE(LEFT(ScheduleCompile!D550,FIND("F",ScheduleCompile!D550)-1)),ScheduleCompile!D550)))))),ISTEXT(ScheduleCompile!#REF!)),"ENDTABLE",IF(ISERROR(IF(ScheduleCompile!D550="Off",0,IF(ScheduleCompile!D550="On",1,IF(ISNUMBER(ScheduleCompile!D550),ScheduleCompile!D550/1,IF(ISTEXT(ScheduleCompile!D550),IF(OR(ISNUMBER(FIND("5F",ScheduleCompile!D550)),ISNUMBER(FIND("0F",ScheduleCompile!D550)),ISNUMBER(FIND("8F",ScheduleCompile!D550)),ISNUMBER(FIND("1F",ScheduleCompile!D550)),ISNUMBER(FIND("2F",ScheduleCompile!D550)),ISNUMBER(FIND("3F",ScheduleCompile!D550)),ISNUMBER(FIND("6F",ScheduleCompile!D550)),ISNUMBER(FIND("7F",ScheduleCompile!D550)),ISNUMBER(FIND("9F",ScheduleCompile!D550)),ISNUMBER(FIND("4F",ScheduleCompile!D550))),VALUE(LEFT(ScheduleCompile!D550,FIND("F",ScheduleCompile!D550)-1)),ScheduleCompile!D550)))))),"",IF(ScheduleCompile!D550="Off",0,IF(ScheduleCompile!D550="On",1,IF(ISNUMBER(ScheduleCompile!D550),ScheduleCompile!D550/1,IF(ISTEXT(ScheduleCompile!D550),IF(OR(ISNUMBER(FIND("5F",ScheduleCompile!D550)),ISNUMBER(FIND("0F",ScheduleCompile!D550)),ISNUMBER(FIND("8F",ScheduleCompile!D550)),ISNUMBER(FIND("1F",ScheduleCompile!D550)),ISNUMBER(FIND("2F",ScheduleCompile!D550)),ISNUMBER(FIND("3F",ScheduleCompile!D550)),ISNUMBER(FIND("6F",ScheduleCompile!D550)),ISNUMBER(FIND("7F",ScheduleCompile!D550)),ISNUMBER(FIND("9F",ScheduleCompile!D550)),ISNUMBER(FIND("4F",ScheduleCompile!D550))),VALUE(LEFT(ScheduleCompile!D550,FIND("F",ScheduleCompile!D550)-1)),ScheduleCompile!D550)))))))</f>
        <v>57.3</v>
      </c>
      <c r="J557" s="1">
        <f>IF(AND(ISERROR(IF(ScheduleCompile!E550="Off",0,IF(ScheduleCompile!E550="On",1,IF(ISNUMBER(ScheduleCompile!E550),ScheduleCompile!E550/1,IF(ISTEXT(ScheduleCompile!E550),IF(OR(ISNUMBER(FIND("5F",ScheduleCompile!E550)),ISNUMBER(FIND("0F",ScheduleCompile!E550)),ISNUMBER(FIND("8F",ScheduleCompile!E550)),ISNUMBER(FIND("1F",ScheduleCompile!E550)),ISNUMBER(FIND("2F",ScheduleCompile!E550)),ISNUMBER(FIND("3F",ScheduleCompile!E550)),ISNUMBER(FIND("6F",ScheduleCompile!E550)),ISNUMBER(FIND("7F",ScheduleCompile!E550)),ISNUMBER(FIND("9F",ScheduleCompile!E550)),ISNUMBER(FIND("4F",ScheduleCompile!E550))),VALUE(LEFT(ScheduleCompile!E550,FIND("F",ScheduleCompile!E550)-1)),ScheduleCompile!E550)))))),ISTEXT(ScheduleCompile!#REF!)),"ENDTABLE",IF(ISERROR(IF(ScheduleCompile!E550="Off",0,IF(ScheduleCompile!E550="On",1,IF(ISNUMBER(ScheduleCompile!E550),ScheduleCompile!E550/1,IF(ISTEXT(ScheduleCompile!E550),IF(OR(ISNUMBER(FIND("5F",ScheduleCompile!E550)),ISNUMBER(FIND("0F",ScheduleCompile!E550)),ISNUMBER(FIND("8F",ScheduleCompile!E550)),ISNUMBER(FIND("1F",ScheduleCompile!E550)),ISNUMBER(FIND("2F",ScheduleCompile!E550)),ISNUMBER(FIND("3F",ScheduleCompile!E550)),ISNUMBER(FIND("6F",ScheduleCompile!E550)),ISNUMBER(FIND("7F",ScheduleCompile!E550)),ISNUMBER(FIND("9F",ScheduleCompile!E550)),ISNUMBER(FIND("4F",ScheduleCompile!E550))),VALUE(LEFT(ScheduleCompile!E550,FIND("F",ScheduleCompile!E550)-1)),ScheduleCompile!E550)))))),"",IF(ScheduleCompile!E550="Off",0,IF(ScheduleCompile!E550="On",1,IF(ISNUMBER(ScheduleCompile!E550),ScheduleCompile!E550/1,IF(ISTEXT(ScheduleCompile!E550),IF(OR(ISNUMBER(FIND("5F",ScheduleCompile!E550)),ISNUMBER(FIND("0F",ScheduleCompile!E550)),ISNUMBER(FIND("8F",ScheduleCompile!E550)),ISNUMBER(FIND("1F",ScheduleCompile!E550)),ISNUMBER(FIND("2F",ScheduleCompile!E550)),ISNUMBER(FIND("3F",ScheduleCompile!E550)),ISNUMBER(FIND("6F",ScheduleCompile!E550)),ISNUMBER(FIND("7F",ScheduleCompile!E550)),ISNUMBER(FIND("9F",ScheduleCompile!E550)),ISNUMBER(FIND("4F",ScheduleCompile!E550))),VALUE(LEFT(ScheduleCompile!E550,FIND("F",ScheduleCompile!E550)-1)),ScheduleCompile!E550)))))))</f>
        <v>57.3</v>
      </c>
      <c r="K557" s="1">
        <f>IF(AND(ISERROR(IF(ScheduleCompile!F550="Off",0,IF(ScheduleCompile!F550="On",1,IF(ISNUMBER(ScheduleCompile!F550),ScheduleCompile!F550/1,IF(ISTEXT(ScheduleCompile!F550),IF(OR(ISNUMBER(FIND("5F",ScheduleCompile!F550)),ISNUMBER(FIND("0F",ScheduleCompile!F550)),ISNUMBER(FIND("8F",ScheduleCompile!F550)),ISNUMBER(FIND("1F",ScheduleCompile!F550)),ISNUMBER(FIND("2F",ScheduleCompile!F550)),ISNUMBER(FIND("3F",ScheduleCompile!F550)),ISNUMBER(FIND("6F",ScheduleCompile!F550)),ISNUMBER(FIND("7F",ScheduleCompile!F550)),ISNUMBER(FIND("9F",ScheduleCompile!F550)),ISNUMBER(FIND("4F",ScheduleCompile!F550))),VALUE(LEFT(ScheduleCompile!F550,FIND("F",ScheduleCompile!F550)-1)),ScheduleCompile!F550)))))),ISTEXT(ScheduleCompile!#REF!)),"ENDTABLE",IF(ISERROR(IF(ScheduleCompile!F550="Off",0,IF(ScheduleCompile!F550="On",1,IF(ISNUMBER(ScheduleCompile!F550),ScheduleCompile!F550/1,IF(ISTEXT(ScheduleCompile!F550),IF(OR(ISNUMBER(FIND("5F",ScheduleCompile!F550)),ISNUMBER(FIND("0F",ScheduleCompile!F550)),ISNUMBER(FIND("8F",ScheduleCompile!F550)),ISNUMBER(FIND("1F",ScheduleCompile!F550)),ISNUMBER(FIND("2F",ScheduleCompile!F550)),ISNUMBER(FIND("3F",ScheduleCompile!F550)),ISNUMBER(FIND("6F",ScheduleCompile!F550)),ISNUMBER(FIND("7F",ScheduleCompile!F550)),ISNUMBER(FIND("9F",ScheduleCompile!F550)),ISNUMBER(FIND("4F",ScheduleCompile!F550))),VALUE(LEFT(ScheduleCompile!F550,FIND("F",ScheduleCompile!F550)-1)),ScheduleCompile!F550)))))),"",IF(ScheduleCompile!F550="Off",0,IF(ScheduleCompile!F550="On",1,IF(ISNUMBER(ScheduleCompile!F550),ScheduleCompile!F550/1,IF(ISTEXT(ScheduleCompile!F550),IF(OR(ISNUMBER(FIND("5F",ScheduleCompile!F550)),ISNUMBER(FIND("0F",ScheduleCompile!F550)),ISNUMBER(FIND("8F",ScheduleCompile!F550)),ISNUMBER(FIND("1F",ScheduleCompile!F550)),ISNUMBER(FIND("2F",ScheduleCompile!F550)),ISNUMBER(FIND("3F",ScheduleCompile!F550)),ISNUMBER(FIND("6F",ScheduleCompile!F550)),ISNUMBER(FIND("7F",ScheduleCompile!F550)),ISNUMBER(FIND("9F",ScheduleCompile!F550)),ISNUMBER(FIND("4F",ScheduleCompile!F550))),VALUE(LEFT(ScheduleCompile!F550,FIND("F",ScheduleCompile!F550)-1)),ScheduleCompile!F550)))))))</f>
        <v>57.3</v>
      </c>
      <c r="L557" s="1">
        <f>IF(AND(ISERROR(IF(ScheduleCompile!G550="Off",0,IF(ScheduleCompile!G550="On",1,IF(ISNUMBER(ScheduleCompile!G550),ScheduleCompile!G550/1,IF(ISTEXT(ScheduleCompile!G550),IF(OR(ISNUMBER(FIND("5F",ScheduleCompile!G550)),ISNUMBER(FIND("0F",ScheduleCompile!G550)),ISNUMBER(FIND("8F",ScheduleCompile!G550)),ISNUMBER(FIND("1F",ScheduleCompile!G550)),ISNUMBER(FIND("2F",ScheduleCompile!G550)),ISNUMBER(FIND("3F",ScheduleCompile!G550)),ISNUMBER(FIND("6F",ScheduleCompile!G550)),ISNUMBER(FIND("7F",ScheduleCompile!G550)),ISNUMBER(FIND("9F",ScheduleCompile!G550)),ISNUMBER(FIND("4F",ScheduleCompile!G550))),VALUE(LEFT(ScheduleCompile!G550,FIND("F",ScheduleCompile!G550)-1)),ScheduleCompile!G550)))))),ISTEXT(ScheduleCompile!#REF!)),"ENDTABLE",IF(ISERROR(IF(ScheduleCompile!G550="Off",0,IF(ScheduleCompile!G550="On",1,IF(ISNUMBER(ScheduleCompile!G550),ScheduleCompile!G550/1,IF(ISTEXT(ScheduleCompile!G550),IF(OR(ISNUMBER(FIND("5F",ScheduleCompile!G550)),ISNUMBER(FIND("0F",ScheduleCompile!G550)),ISNUMBER(FIND("8F",ScheduleCompile!G550)),ISNUMBER(FIND("1F",ScheduleCompile!G550)),ISNUMBER(FIND("2F",ScheduleCompile!G550)),ISNUMBER(FIND("3F",ScheduleCompile!G550)),ISNUMBER(FIND("6F",ScheduleCompile!G550)),ISNUMBER(FIND("7F",ScheduleCompile!G550)),ISNUMBER(FIND("9F",ScheduleCompile!G550)),ISNUMBER(FIND("4F",ScheduleCompile!G550))),VALUE(LEFT(ScheduleCompile!G550,FIND("F",ScheduleCompile!G550)-1)),ScheduleCompile!G550)))))),"",IF(ScheduleCompile!G550="Off",0,IF(ScheduleCompile!G550="On",1,IF(ISNUMBER(ScheduleCompile!G550),ScheduleCompile!G550/1,IF(ISTEXT(ScheduleCompile!G550),IF(OR(ISNUMBER(FIND("5F",ScheduleCompile!G550)),ISNUMBER(FIND("0F",ScheduleCompile!G550)),ISNUMBER(FIND("8F",ScheduleCompile!G550)),ISNUMBER(FIND("1F",ScheduleCompile!G550)),ISNUMBER(FIND("2F",ScheduleCompile!G550)),ISNUMBER(FIND("3F",ScheduleCompile!G550)),ISNUMBER(FIND("6F",ScheduleCompile!G550)),ISNUMBER(FIND("7F",ScheduleCompile!G550)),ISNUMBER(FIND("9F",ScheduleCompile!G550)),ISNUMBER(FIND("4F",ScheduleCompile!G550))),VALUE(LEFT(ScheduleCompile!G550,FIND("F",ScheduleCompile!G550)-1)),ScheduleCompile!G550)))))))</f>
        <v>57.3</v>
      </c>
      <c r="M557" s="1">
        <f>IF(AND(ISERROR(IF(ScheduleCompile!H550="Off",0,IF(ScheduleCompile!H550="On",1,IF(ISNUMBER(ScheduleCompile!H550),ScheduleCompile!H550/1,IF(ISTEXT(ScheduleCompile!H550),IF(OR(ISNUMBER(FIND("5F",ScheduleCompile!H550)),ISNUMBER(FIND("0F",ScheduleCompile!H550)),ISNUMBER(FIND("8F",ScheduleCompile!H550)),ISNUMBER(FIND("1F",ScheduleCompile!H550)),ISNUMBER(FIND("2F",ScheduleCompile!H550)),ISNUMBER(FIND("3F",ScheduleCompile!H550)),ISNUMBER(FIND("6F",ScheduleCompile!H550)),ISNUMBER(FIND("7F",ScheduleCompile!H550)),ISNUMBER(FIND("9F",ScheduleCompile!H550)),ISNUMBER(FIND("4F",ScheduleCompile!H550))),VALUE(LEFT(ScheduleCompile!H550,FIND("F",ScheduleCompile!H550)-1)),ScheduleCompile!H550)))))),ISTEXT(ScheduleCompile!#REF!)),"ENDTABLE",IF(ISERROR(IF(ScheduleCompile!H550="Off",0,IF(ScheduleCompile!H550="On",1,IF(ISNUMBER(ScheduleCompile!H550),ScheduleCompile!H550/1,IF(ISTEXT(ScheduleCompile!H550),IF(OR(ISNUMBER(FIND("5F",ScheduleCompile!H550)),ISNUMBER(FIND("0F",ScheduleCompile!H550)),ISNUMBER(FIND("8F",ScheduleCompile!H550)),ISNUMBER(FIND("1F",ScheduleCompile!H550)),ISNUMBER(FIND("2F",ScheduleCompile!H550)),ISNUMBER(FIND("3F",ScheduleCompile!H550)),ISNUMBER(FIND("6F",ScheduleCompile!H550)),ISNUMBER(FIND("7F",ScheduleCompile!H550)),ISNUMBER(FIND("9F",ScheduleCompile!H550)),ISNUMBER(FIND("4F",ScheduleCompile!H550))),VALUE(LEFT(ScheduleCompile!H550,FIND("F",ScheduleCompile!H550)-1)),ScheduleCompile!H550)))))),"",IF(ScheduleCompile!H550="Off",0,IF(ScheduleCompile!H550="On",1,IF(ISNUMBER(ScheduleCompile!H550),ScheduleCompile!H550/1,IF(ISTEXT(ScheduleCompile!H550),IF(OR(ISNUMBER(FIND("5F",ScheduleCompile!H550)),ISNUMBER(FIND("0F",ScheduleCompile!H550)),ISNUMBER(FIND("8F",ScheduleCompile!H550)),ISNUMBER(FIND("1F",ScheduleCompile!H550)),ISNUMBER(FIND("2F",ScheduleCompile!H550)),ISNUMBER(FIND("3F",ScheduleCompile!H550)),ISNUMBER(FIND("6F",ScheduleCompile!H550)),ISNUMBER(FIND("7F",ScheduleCompile!H550)),ISNUMBER(FIND("9F",ScheduleCompile!H550)),ISNUMBER(FIND("4F",ScheduleCompile!H550))),VALUE(LEFT(ScheduleCompile!H550,FIND("F",ScheduleCompile!H550)-1)),ScheduleCompile!H550)))))))</f>
        <v>57.3</v>
      </c>
      <c r="N557" s="1">
        <f>IF(AND(ISERROR(IF(ScheduleCompile!I550="Off",0,IF(ScheduleCompile!I550="On",1,IF(ISNUMBER(ScheduleCompile!I550),ScheduleCompile!I550/1,IF(ISTEXT(ScheduleCompile!I550),IF(OR(ISNUMBER(FIND("5F",ScheduleCompile!I550)),ISNUMBER(FIND("0F",ScheduleCompile!I550)),ISNUMBER(FIND("8F",ScheduleCompile!I550)),ISNUMBER(FIND("1F",ScheduleCompile!I550)),ISNUMBER(FIND("2F",ScheduleCompile!I550)),ISNUMBER(FIND("3F",ScheduleCompile!I550)),ISNUMBER(FIND("6F",ScheduleCompile!I550)),ISNUMBER(FIND("7F",ScheduleCompile!I550)),ISNUMBER(FIND("9F",ScheduleCompile!I550)),ISNUMBER(FIND("4F",ScheduleCompile!I550))),VALUE(LEFT(ScheduleCompile!I550,FIND("F",ScheduleCompile!I550)-1)),ScheduleCompile!I550)))))),ISTEXT(ScheduleCompile!#REF!)),"ENDTABLE",IF(ISERROR(IF(ScheduleCompile!I550="Off",0,IF(ScheduleCompile!I550="On",1,IF(ISNUMBER(ScheduleCompile!I550),ScheduleCompile!I550/1,IF(ISTEXT(ScheduleCompile!I550),IF(OR(ISNUMBER(FIND("5F",ScheduleCompile!I550)),ISNUMBER(FIND("0F",ScheduleCompile!I550)),ISNUMBER(FIND("8F",ScheduleCompile!I550)),ISNUMBER(FIND("1F",ScheduleCompile!I550)),ISNUMBER(FIND("2F",ScheduleCompile!I550)),ISNUMBER(FIND("3F",ScheduleCompile!I550)),ISNUMBER(FIND("6F",ScheduleCompile!I550)),ISNUMBER(FIND("7F",ScheduleCompile!I550)),ISNUMBER(FIND("9F",ScheduleCompile!I550)),ISNUMBER(FIND("4F",ScheduleCompile!I550))),VALUE(LEFT(ScheduleCompile!I550,FIND("F",ScheduleCompile!I550)-1)),ScheduleCompile!I550)))))),"",IF(ScheduleCompile!I550="Off",0,IF(ScheduleCompile!I550="On",1,IF(ISNUMBER(ScheduleCompile!I550),ScheduleCompile!I550/1,IF(ISTEXT(ScheduleCompile!I550),IF(OR(ISNUMBER(FIND("5F",ScheduleCompile!I550)),ISNUMBER(FIND("0F",ScheduleCompile!I550)),ISNUMBER(FIND("8F",ScheduleCompile!I550)),ISNUMBER(FIND("1F",ScheduleCompile!I550)),ISNUMBER(FIND("2F",ScheduleCompile!I550)),ISNUMBER(FIND("3F",ScheduleCompile!I550)),ISNUMBER(FIND("6F",ScheduleCompile!I550)),ISNUMBER(FIND("7F",ScheduleCompile!I550)),ISNUMBER(FIND("9F",ScheduleCompile!I550)),ISNUMBER(FIND("4F",ScheduleCompile!I550))),VALUE(LEFT(ScheduleCompile!I550,FIND("F",ScheduleCompile!I550)-1)),ScheduleCompile!I550)))))))</f>
        <v>57.3</v>
      </c>
      <c r="O557" s="1">
        <f>IF(AND(ISERROR(IF(ScheduleCompile!J550="Off",0,IF(ScheduleCompile!J550="On",1,IF(ISNUMBER(ScheduleCompile!J550),ScheduleCompile!J550/1,IF(ISTEXT(ScheduleCompile!J550),IF(OR(ISNUMBER(FIND("5F",ScheduleCompile!J550)),ISNUMBER(FIND("0F",ScheduleCompile!J550)),ISNUMBER(FIND("8F",ScheduleCompile!J550)),ISNUMBER(FIND("1F",ScheduleCompile!J550)),ISNUMBER(FIND("2F",ScheduleCompile!J550)),ISNUMBER(FIND("3F",ScheduleCompile!J550)),ISNUMBER(FIND("6F",ScheduleCompile!J550)),ISNUMBER(FIND("7F",ScheduleCompile!J550)),ISNUMBER(FIND("9F",ScheduleCompile!J550)),ISNUMBER(FIND("4F",ScheduleCompile!J550))),VALUE(LEFT(ScheduleCompile!J550,FIND("F",ScheduleCompile!J550)-1)),ScheduleCompile!J550)))))),ISTEXT(ScheduleCompile!#REF!)),"ENDTABLE",IF(ISERROR(IF(ScheduleCompile!J550="Off",0,IF(ScheduleCompile!J550="On",1,IF(ISNUMBER(ScheduleCompile!J550),ScheduleCompile!J550/1,IF(ISTEXT(ScheduleCompile!J550),IF(OR(ISNUMBER(FIND("5F",ScheduleCompile!J550)),ISNUMBER(FIND("0F",ScheduleCompile!J550)),ISNUMBER(FIND("8F",ScheduleCompile!J550)),ISNUMBER(FIND("1F",ScheduleCompile!J550)),ISNUMBER(FIND("2F",ScheduleCompile!J550)),ISNUMBER(FIND("3F",ScheduleCompile!J550)),ISNUMBER(FIND("6F",ScheduleCompile!J550)),ISNUMBER(FIND("7F",ScheduleCompile!J550)),ISNUMBER(FIND("9F",ScheduleCompile!J550)),ISNUMBER(FIND("4F",ScheduleCompile!J550))),VALUE(LEFT(ScheduleCompile!J550,FIND("F",ScheduleCompile!J550)-1)),ScheduleCompile!J550)))))),"",IF(ScheduleCompile!J550="Off",0,IF(ScheduleCompile!J550="On",1,IF(ISNUMBER(ScheduleCompile!J550),ScheduleCompile!J550/1,IF(ISTEXT(ScheduleCompile!J550),IF(OR(ISNUMBER(FIND("5F",ScheduleCompile!J550)),ISNUMBER(FIND("0F",ScheduleCompile!J550)),ISNUMBER(FIND("8F",ScheduleCompile!J550)),ISNUMBER(FIND("1F",ScheduleCompile!J550)),ISNUMBER(FIND("2F",ScheduleCompile!J550)),ISNUMBER(FIND("3F",ScheduleCompile!J550)),ISNUMBER(FIND("6F",ScheduleCompile!J550)),ISNUMBER(FIND("7F",ScheduleCompile!J550)),ISNUMBER(FIND("9F",ScheduleCompile!J550)),ISNUMBER(FIND("4F",ScheduleCompile!J550))),VALUE(LEFT(ScheduleCompile!J550,FIND("F",ScheduleCompile!J550)-1)),ScheduleCompile!J550)))))))</f>
        <v>57.3</v>
      </c>
      <c r="P557" s="1">
        <f>IF(AND(ISERROR(IF(ScheduleCompile!K550="Off",0,IF(ScheduleCompile!K550="On",1,IF(ISNUMBER(ScheduleCompile!K550),ScheduleCompile!K550/1,IF(ISTEXT(ScheduleCompile!K550),IF(OR(ISNUMBER(FIND("5F",ScheduleCompile!K550)),ISNUMBER(FIND("0F",ScheduleCompile!K550)),ISNUMBER(FIND("8F",ScheduleCompile!K550)),ISNUMBER(FIND("1F",ScheduleCompile!K550)),ISNUMBER(FIND("2F",ScheduleCompile!K550)),ISNUMBER(FIND("3F",ScheduleCompile!K550)),ISNUMBER(FIND("6F",ScheduleCompile!K550)),ISNUMBER(FIND("7F",ScheduleCompile!K550)),ISNUMBER(FIND("9F",ScheduleCompile!K550)),ISNUMBER(FIND("4F",ScheduleCompile!K550))),VALUE(LEFT(ScheduleCompile!K550,FIND("F",ScheduleCompile!K550)-1)),ScheduleCompile!K550)))))),ISTEXT(ScheduleCompile!#REF!)),"ENDTABLE",IF(ISERROR(IF(ScheduleCompile!K550="Off",0,IF(ScheduleCompile!K550="On",1,IF(ISNUMBER(ScheduleCompile!K550),ScheduleCompile!K550/1,IF(ISTEXT(ScheduleCompile!K550),IF(OR(ISNUMBER(FIND("5F",ScheduleCompile!K550)),ISNUMBER(FIND("0F",ScheduleCompile!K550)),ISNUMBER(FIND("8F",ScheduleCompile!K550)),ISNUMBER(FIND("1F",ScheduleCompile!K550)),ISNUMBER(FIND("2F",ScheduleCompile!K550)),ISNUMBER(FIND("3F",ScheduleCompile!K550)),ISNUMBER(FIND("6F",ScheduleCompile!K550)),ISNUMBER(FIND("7F",ScheduleCompile!K550)),ISNUMBER(FIND("9F",ScheduleCompile!K550)),ISNUMBER(FIND("4F",ScheduleCompile!K550))),VALUE(LEFT(ScheduleCompile!K550,FIND("F",ScheduleCompile!K550)-1)),ScheduleCompile!K550)))))),"",IF(ScheduleCompile!K550="Off",0,IF(ScheduleCompile!K550="On",1,IF(ISNUMBER(ScheduleCompile!K550),ScheduleCompile!K550/1,IF(ISTEXT(ScheduleCompile!K550),IF(OR(ISNUMBER(FIND("5F",ScheduleCompile!K550)),ISNUMBER(FIND("0F",ScheduleCompile!K550)),ISNUMBER(FIND("8F",ScheduleCompile!K550)),ISNUMBER(FIND("1F",ScheduleCompile!K550)),ISNUMBER(FIND("2F",ScheduleCompile!K550)),ISNUMBER(FIND("3F",ScheduleCompile!K550)),ISNUMBER(FIND("6F",ScheduleCompile!K550)),ISNUMBER(FIND("7F",ScheduleCompile!K550)),ISNUMBER(FIND("9F",ScheduleCompile!K550)),ISNUMBER(FIND("4F",ScheduleCompile!K550))),VALUE(LEFT(ScheduleCompile!K550,FIND("F",ScheduleCompile!K550)-1)),ScheduleCompile!K550)))))))</f>
        <v>57.3</v>
      </c>
      <c r="Q557" s="1">
        <f>IF(AND(ISERROR(IF(ScheduleCompile!L550="Off",0,IF(ScheduleCompile!L550="On",1,IF(ISNUMBER(ScheduleCompile!L550),ScheduleCompile!L550/1,IF(ISTEXT(ScheduleCompile!L550),IF(OR(ISNUMBER(FIND("5F",ScheduleCompile!L550)),ISNUMBER(FIND("0F",ScheduleCompile!L550)),ISNUMBER(FIND("8F",ScheduleCompile!L550)),ISNUMBER(FIND("1F",ScheduleCompile!L550)),ISNUMBER(FIND("2F",ScheduleCompile!L550)),ISNUMBER(FIND("3F",ScheduleCompile!L550)),ISNUMBER(FIND("6F",ScheduleCompile!L550)),ISNUMBER(FIND("7F",ScheduleCompile!L550)),ISNUMBER(FIND("9F",ScheduleCompile!L550)),ISNUMBER(FIND("4F",ScheduleCompile!L550))),VALUE(LEFT(ScheduleCompile!L550,FIND("F",ScheduleCompile!L550)-1)),ScheduleCompile!L550)))))),ISTEXT(ScheduleCompile!#REF!)),"ENDTABLE",IF(ISERROR(IF(ScheduleCompile!L550="Off",0,IF(ScheduleCompile!L550="On",1,IF(ISNUMBER(ScheduleCompile!L550),ScheduleCompile!L550/1,IF(ISTEXT(ScheduleCompile!L550),IF(OR(ISNUMBER(FIND("5F",ScheduleCompile!L550)),ISNUMBER(FIND("0F",ScheduleCompile!L550)),ISNUMBER(FIND("8F",ScheduleCompile!L550)),ISNUMBER(FIND("1F",ScheduleCompile!L550)),ISNUMBER(FIND("2F",ScheduleCompile!L550)),ISNUMBER(FIND("3F",ScheduleCompile!L550)),ISNUMBER(FIND("6F",ScheduleCompile!L550)),ISNUMBER(FIND("7F",ScheduleCompile!L550)),ISNUMBER(FIND("9F",ScheduleCompile!L550)),ISNUMBER(FIND("4F",ScheduleCompile!L550))),VALUE(LEFT(ScheduleCompile!L550,FIND("F",ScheduleCompile!L550)-1)),ScheduleCompile!L550)))))),"",IF(ScheduleCompile!L550="Off",0,IF(ScheduleCompile!L550="On",1,IF(ISNUMBER(ScheduleCompile!L550),ScheduleCompile!L550/1,IF(ISTEXT(ScheduleCompile!L550),IF(OR(ISNUMBER(FIND("5F",ScheduleCompile!L550)),ISNUMBER(FIND("0F",ScheduleCompile!L550)),ISNUMBER(FIND("8F",ScheduleCompile!L550)),ISNUMBER(FIND("1F",ScheduleCompile!L550)),ISNUMBER(FIND("2F",ScheduleCompile!L550)),ISNUMBER(FIND("3F",ScheduleCompile!L550)),ISNUMBER(FIND("6F",ScheduleCompile!L550)),ISNUMBER(FIND("7F",ScheduleCompile!L550)),ISNUMBER(FIND("9F",ScheduleCompile!L550)),ISNUMBER(FIND("4F",ScheduleCompile!L550))),VALUE(LEFT(ScheduleCompile!L550,FIND("F",ScheduleCompile!L550)-1)),ScheduleCompile!L550)))))))</f>
        <v>57.3</v>
      </c>
      <c r="R557" s="1">
        <f>IF(AND(ISERROR(IF(ScheduleCompile!M550="Off",0,IF(ScheduleCompile!M550="On",1,IF(ISNUMBER(ScheduleCompile!M550),ScheduleCompile!M550/1,IF(ISTEXT(ScheduleCompile!M550),IF(OR(ISNUMBER(FIND("5F",ScheduleCompile!M550)),ISNUMBER(FIND("0F",ScheduleCompile!M550)),ISNUMBER(FIND("8F",ScheduleCompile!M550)),ISNUMBER(FIND("1F",ScheduleCompile!M550)),ISNUMBER(FIND("2F",ScheduleCompile!M550)),ISNUMBER(FIND("3F",ScheduleCompile!M550)),ISNUMBER(FIND("6F",ScheduleCompile!M550)),ISNUMBER(FIND("7F",ScheduleCompile!M550)),ISNUMBER(FIND("9F",ScheduleCompile!M550)),ISNUMBER(FIND("4F",ScheduleCompile!M550))),VALUE(LEFT(ScheduleCompile!M550,FIND("F",ScheduleCompile!M550)-1)),ScheduleCompile!M550)))))),ISTEXT(ScheduleCompile!#REF!)),"ENDTABLE",IF(ISERROR(IF(ScheduleCompile!M550="Off",0,IF(ScheduleCompile!M550="On",1,IF(ISNUMBER(ScheduleCompile!M550),ScheduleCompile!M550/1,IF(ISTEXT(ScheduleCompile!M550),IF(OR(ISNUMBER(FIND("5F",ScheduleCompile!M550)),ISNUMBER(FIND("0F",ScheduleCompile!M550)),ISNUMBER(FIND("8F",ScheduleCompile!M550)),ISNUMBER(FIND("1F",ScheduleCompile!M550)),ISNUMBER(FIND("2F",ScheduleCompile!M550)),ISNUMBER(FIND("3F",ScheduleCompile!M550)),ISNUMBER(FIND("6F",ScheduleCompile!M550)),ISNUMBER(FIND("7F",ScheduleCompile!M550)),ISNUMBER(FIND("9F",ScheduleCompile!M550)),ISNUMBER(FIND("4F",ScheduleCompile!M550))),VALUE(LEFT(ScheduleCompile!M550,FIND("F",ScheduleCompile!M550)-1)),ScheduleCompile!M550)))))),"",IF(ScheduleCompile!M550="Off",0,IF(ScheduleCompile!M550="On",1,IF(ISNUMBER(ScheduleCompile!M550),ScheduleCompile!M550/1,IF(ISTEXT(ScheduleCompile!M550),IF(OR(ISNUMBER(FIND("5F",ScheduleCompile!M550)),ISNUMBER(FIND("0F",ScheduleCompile!M550)),ISNUMBER(FIND("8F",ScheduleCompile!M550)),ISNUMBER(FIND("1F",ScheduleCompile!M550)),ISNUMBER(FIND("2F",ScheduleCompile!M550)),ISNUMBER(FIND("3F",ScheduleCompile!M550)),ISNUMBER(FIND("6F",ScheduleCompile!M550)),ISNUMBER(FIND("7F",ScheduleCompile!M550)),ISNUMBER(FIND("9F",ScheduleCompile!M550)),ISNUMBER(FIND("4F",ScheduleCompile!M550))),VALUE(LEFT(ScheduleCompile!M550,FIND("F",ScheduleCompile!M550)-1)),ScheduleCompile!M550)))))))</f>
        <v>57.3</v>
      </c>
      <c r="S557" s="1">
        <f>IF(AND(ISERROR(IF(ScheduleCompile!N550="Off",0,IF(ScheduleCompile!N550="On",1,IF(ISNUMBER(ScheduleCompile!N550),ScheduleCompile!N550/1,IF(ISTEXT(ScheduleCompile!N550),IF(OR(ISNUMBER(FIND("5F",ScheduleCompile!N550)),ISNUMBER(FIND("0F",ScheduleCompile!N550)),ISNUMBER(FIND("8F",ScheduleCompile!N550)),ISNUMBER(FIND("1F",ScheduleCompile!N550)),ISNUMBER(FIND("2F",ScheduleCompile!N550)),ISNUMBER(FIND("3F",ScheduleCompile!N550)),ISNUMBER(FIND("6F",ScheduleCompile!N550)),ISNUMBER(FIND("7F",ScheduleCompile!N550)),ISNUMBER(FIND("9F",ScheduleCompile!N550)),ISNUMBER(FIND("4F",ScheduleCompile!N550))),VALUE(LEFT(ScheduleCompile!N550,FIND("F",ScheduleCompile!N550)-1)),ScheduleCompile!N550)))))),ISTEXT(ScheduleCompile!#REF!)),"ENDTABLE",IF(ISERROR(IF(ScheduleCompile!N550="Off",0,IF(ScheduleCompile!N550="On",1,IF(ISNUMBER(ScheduleCompile!N550),ScheduleCompile!N550/1,IF(ISTEXT(ScheduleCompile!N550),IF(OR(ISNUMBER(FIND("5F",ScheduleCompile!N550)),ISNUMBER(FIND("0F",ScheduleCompile!N550)),ISNUMBER(FIND("8F",ScheduleCompile!N550)),ISNUMBER(FIND("1F",ScheduleCompile!N550)),ISNUMBER(FIND("2F",ScheduleCompile!N550)),ISNUMBER(FIND("3F",ScheduleCompile!N550)),ISNUMBER(FIND("6F",ScheduleCompile!N550)),ISNUMBER(FIND("7F",ScheduleCompile!N550)),ISNUMBER(FIND("9F",ScheduleCompile!N550)),ISNUMBER(FIND("4F",ScheduleCompile!N550))),VALUE(LEFT(ScheduleCompile!N550,FIND("F",ScheduleCompile!N550)-1)),ScheduleCompile!N550)))))),"",IF(ScheduleCompile!N550="Off",0,IF(ScheduleCompile!N550="On",1,IF(ISNUMBER(ScheduleCompile!N550),ScheduleCompile!N550/1,IF(ISTEXT(ScheduleCompile!N550),IF(OR(ISNUMBER(FIND("5F",ScheduleCompile!N550)),ISNUMBER(FIND("0F",ScheduleCompile!N550)),ISNUMBER(FIND("8F",ScheduleCompile!N550)),ISNUMBER(FIND("1F",ScheduleCompile!N550)),ISNUMBER(FIND("2F",ScheduleCompile!N550)),ISNUMBER(FIND("3F",ScheduleCompile!N550)),ISNUMBER(FIND("6F",ScheduleCompile!N550)),ISNUMBER(FIND("7F",ScheduleCompile!N550)),ISNUMBER(FIND("9F",ScheduleCompile!N550)),ISNUMBER(FIND("4F",ScheduleCompile!N550))),VALUE(LEFT(ScheduleCompile!N550,FIND("F",ScheduleCompile!N550)-1)),ScheduleCompile!N550)))))))</f>
        <v>57.3</v>
      </c>
      <c r="T557" s="1">
        <f>IF(AND(ISERROR(IF(ScheduleCompile!O550="Off",0,IF(ScheduleCompile!O550="On",1,IF(ISNUMBER(ScheduleCompile!O550),ScheduleCompile!O550/1,IF(ISTEXT(ScheduleCompile!O550),IF(OR(ISNUMBER(FIND("5F",ScheduleCompile!O550)),ISNUMBER(FIND("0F",ScheduleCompile!O550)),ISNUMBER(FIND("8F",ScheduleCompile!O550)),ISNUMBER(FIND("1F",ScheduleCompile!O550)),ISNUMBER(FIND("2F",ScheduleCompile!O550)),ISNUMBER(FIND("3F",ScheduleCompile!O550)),ISNUMBER(FIND("6F",ScheduleCompile!O550)),ISNUMBER(FIND("7F",ScheduleCompile!O550)),ISNUMBER(FIND("9F",ScheduleCompile!O550)),ISNUMBER(FIND("4F",ScheduleCompile!O550))),VALUE(LEFT(ScheduleCompile!O550,FIND("F",ScheduleCompile!O550)-1)),ScheduleCompile!O550)))))),ISTEXT(ScheduleCompile!#REF!)),"ENDTABLE",IF(ISERROR(IF(ScheduleCompile!O550="Off",0,IF(ScheduleCompile!O550="On",1,IF(ISNUMBER(ScheduleCompile!O550),ScheduleCompile!O550/1,IF(ISTEXT(ScheduleCompile!O550),IF(OR(ISNUMBER(FIND("5F",ScheduleCompile!O550)),ISNUMBER(FIND("0F",ScheduleCompile!O550)),ISNUMBER(FIND("8F",ScheduleCompile!O550)),ISNUMBER(FIND("1F",ScheduleCompile!O550)),ISNUMBER(FIND("2F",ScheduleCompile!O550)),ISNUMBER(FIND("3F",ScheduleCompile!O550)),ISNUMBER(FIND("6F",ScheduleCompile!O550)),ISNUMBER(FIND("7F",ScheduleCompile!O550)),ISNUMBER(FIND("9F",ScheduleCompile!O550)),ISNUMBER(FIND("4F",ScheduleCompile!O550))),VALUE(LEFT(ScheduleCompile!O550,FIND("F",ScheduleCompile!O550)-1)),ScheduleCompile!O550)))))),"",IF(ScheduleCompile!O550="Off",0,IF(ScheduleCompile!O550="On",1,IF(ISNUMBER(ScheduleCompile!O550),ScheduleCompile!O550/1,IF(ISTEXT(ScheduleCompile!O550),IF(OR(ISNUMBER(FIND("5F",ScheduleCompile!O550)),ISNUMBER(FIND("0F",ScheduleCompile!O550)),ISNUMBER(FIND("8F",ScheduleCompile!O550)),ISNUMBER(FIND("1F",ScheduleCompile!O550)),ISNUMBER(FIND("2F",ScheduleCompile!O550)),ISNUMBER(FIND("3F",ScheduleCompile!O550)),ISNUMBER(FIND("6F",ScheduleCompile!O550)),ISNUMBER(FIND("7F",ScheduleCompile!O550)),ISNUMBER(FIND("9F",ScheduleCompile!O550)),ISNUMBER(FIND("4F",ScheduleCompile!O550))),VALUE(LEFT(ScheduleCompile!O550,FIND("F",ScheduleCompile!O550)-1)),ScheduleCompile!O550)))))))</f>
        <v>57.3</v>
      </c>
      <c r="U557" s="1">
        <f>IF(AND(ISERROR(IF(ScheduleCompile!P550="Off",0,IF(ScheduleCompile!P550="On",1,IF(ISNUMBER(ScheduleCompile!P550),ScheduleCompile!P550/1,IF(ISTEXT(ScheduleCompile!P550),IF(OR(ISNUMBER(FIND("5F",ScheduleCompile!P550)),ISNUMBER(FIND("0F",ScheduleCompile!P550)),ISNUMBER(FIND("8F",ScheduleCompile!P550)),ISNUMBER(FIND("1F",ScheduleCompile!P550)),ISNUMBER(FIND("2F",ScheduleCompile!P550)),ISNUMBER(FIND("3F",ScheduleCompile!P550)),ISNUMBER(FIND("6F",ScheduleCompile!P550)),ISNUMBER(FIND("7F",ScheduleCompile!P550)),ISNUMBER(FIND("9F",ScheduleCompile!P550)),ISNUMBER(FIND("4F",ScheduleCompile!P550))),VALUE(LEFT(ScheduleCompile!P550,FIND("F",ScheduleCompile!P550)-1)),ScheduleCompile!P550)))))),ISTEXT(ScheduleCompile!#REF!)),"ENDTABLE",IF(ISERROR(IF(ScheduleCompile!P550="Off",0,IF(ScheduleCompile!P550="On",1,IF(ISNUMBER(ScheduleCompile!P550),ScheduleCompile!P550/1,IF(ISTEXT(ScheduleCompile!P550),IF(OR(ISNUMBER(FIND("5F",ScheduleCompile!P550)),ISNUMBER(FIND("0F",ScheduleCompile!P550)),ISNUMBER(FIND("8F",ScheduleCompile!P550)),ISNUMBER(FIND("1F",ScheduleCompile!P550)),ISNUMBER(FIND("2F",ScheduleCompile!P550)),ISNUMBER(FIND("3F",ScheduleCompile!P550)),ISNUMBER(FIND("6F",ScheduleCompile!P550)),ISNUMBER(FIND("7F",ScheduleCompile!P550)),ISNUMBER(FIND("9F",ScheduleCompile!P550)),ISNUMBER(FIND("4F",ScheduleCompile!P550))),VALUE(LEFT(ScheduleCompile!P550,FIND("F",ScheduleCompile!P550)-1)),ScheduleCompile!P550)))))),"",IF(ScheduleCompile!P550="Off",0,IF(ScheduleCompile!P550="On",1,IF(ISNUMBER(ScheduleCompile!P550),ScheduleCompile!P550/1,IF(ISTEXT(ScheduleCompile!P550),IF(OR(ISNUMBER(FIND("5F",ScheduleCompile!P550)),ISNUMBER(FIND("0F",ScheduleCompile!P550)),ISNUMBER(FIND("8F",ScheduleCompile!P550)),ISNUMBER(FIND("1F",ScheduleCompile!P550)),ISNUMBER(FIND("2F",ScheduleCompile!P550)),ISNUMBER(FIND("3F",ScheduleCompile!P550)),ISNUMBER(FIND("6F",ScheduleCompile!P550)),ISNUMBER(FIND("7F",ScheduleCompile!P550)),ISNUMBER(FIND("9F",ScheduleCompile!P550)),ISNUMBER(FIND("4F",ScheduleCompile!P550))),VALUE(LEFT(ScheduleCompile!P550,FIND("F",ScheduleCompile!P550)-1)),ScheduleCompile!P550)))))))</f>
        <v>57.3</v>
      </c>
      <c r="V557" s="1">
        <f>IF(AND(ISERROR(IF(ScheduleCompile!Q550="Off",0,IF(ScheduleCompile!Q550="On",1,IF(ISNUMBER(ScheduleCompile!Q550),ScheduleCompile!Q550/1,IF(ISTEXT(ScheduleCompile!Q550),IF(OR(ISNUMBER(FIND("5F",ScheduleCompile!Q550)),ISNUMBER(FIND("0F",ScheduleCompile!Q550)),ISNUMBER(FIND("8F",ScheduleCompile!Q550)),ISNUMBER(FIND("1F",ScheduleCompile!Q550)),ISNUMBER(FIND("2F",ScheduleCompile!Q550)),ISNUMBER(FIND("3F",ScheduleCompile!Q550)),ISNUMBER(FIND("6F",ScheduleCompile!Q550)),ISNUMBER(FIND("7F",ScheduleCompile!Q550)),ISNUMBER(FIND("9F",ScheduleCompile!Q550)),ISNUMBER(FIND("4F",ScheduleCompile!Q550))),VALUE(LEFT(ScheduleCompile!Q550,FIND("F",ScheduleCompile!Q550)-1)),ScheduleCompile!Q550)))))),ISTEXT(ScheduleCompile!#REF!)),"ENDTABLE",IF(ISERROR(IF(ScheduleCompile!Q550="Off",0,IF(ScheduleCompile!Q550="On",1,IF(ISNUMBER(ScheduleCompile!Q550),ScheduleCompile!Q550/1,IF(ISTEXT(ScheduleCompile!Q550),IF(OR(ISNUMBER(FIND("5F",ScheduleCompile!Q550)),ISNUMBER(FIND("0F",ScheduleCompile!Q550)),ISNUMBER(FIND("8F",ScheduleCompile!Q550)),ISNUMBER(FIND("1F",ScheduleCompile!Q550)),ISNUMBER(FIND("2F",ScheduleCompile!Q550)),ISNUMBER(FIND("3F",ScheduleCompile!Q550)),ISNUMBER(FIND("6F",ScheduleCompile!Q550)),ISNUMBER(FIND("7F",ScheduleCompile!Q550)),ISNUMBER(FIND("9F",ScheduleCompile!Q550)),ISNUMBER(FIND("4F",ScheduleCompile!Q550))),VALUE(LEFT(ScheduleCompile!Q550,FIND("F",ScheduleCompile!Q550)-1)),ScheduleCompile!Q550)))))),"",IF(ScheduleCompile!Q550="Off",0,IF(ScheduleCompile!Q550="On",1,IF(ISNUMBER(ScheduleCompile!Q550),ScheduleCompile!Q550/1,IF(ISTEXT(ScheduleCompile!Q550),IF(OR(ISNUMBER(FIND("5F",ScheduleCompile!Q550)),ISNUMBER(FIND("0F",ScheduleCompile!Q550)),ISNUMBER(FIND("8F",ScheduleCompile!Q550)),ISNUMBER(FIND("1F",ScheduleCompile!Q550)),ISNUMBER(FIND("2F",ScheduleCompile!Q550)),ISNUMBER(FIND("3F",ScheduleCompile!Q550)),ISNUMBER(FIND("6F",ScheduleCompile!Q550)),ISNUMBER(FIND("7F",ScheduleCompile!Q550)),ISNUMBER(FIND("9F",ScheduleCompile!Q550)),ISNUMBER(FIND("4F",ScheduleCompile!Q550))),VALUE(LEFT(ScheduleCompile!Q550,FIND("F",ScheduleCompile!Q550)-1)),ScheduleCompile!Q550)))))))</f>
        <v>57.3</v>
      </c>
      <c r="W557" s="1">
        <f>IF(AND(ISERROR(IF(ScheduleCompile!R550="Off",0,IF(ScheduleCompile!R550="On",1,IF(ISNUMBER(ScheduleCompile!R550),ScheduleCompile!R550/1,IF(ISTEXT(ScheduleCompile!R550),IF(OR(ISNUMBER(FIND("5F",ScheduleCompile!R550)),ISNUMBER(FIND("0F",ScheduleCompile!R550)),ISNUMBER(FIND("8F",ScheduleCompile!R550)),ISNUMBER(FIND("1F",ScheduleCompile!R550)),ISNUMBER(FIND("2F",ScheduleCompile!R550)),ISNUMBER(FIND("3F",ScheduleCompile!R550)),ISNUMBER(FIND("6F",ScheduleCompile!R550)),ISNUMBER(FIND("7F",ScheduleCompile!R550)),ISNUMBER(FIND("9F",ScheduleCompile!R550)),ISNUMBER(FIND("4F",ScheduleCompile!R550))),VALUE(LEFT(ScheduleCompile!R550,FIND("F",ScheduleCompile!R550)-1)),ScheduleCompile!R550)))))),ISTEXT(ScheduleCompile!#REF!)),"ENDTABLE",IF(ISERROR(IF(ScheduleCompile!R550="Off",0,IF(ScheduleCompile!R550="On",1,IF(ISNUMBER(ScheduleCompile!R550),ScheduleCompile!R550/1,IF(ISTEXT(ScheduleCompile!R550),IF(OR(ISNUMBER(FIND("5F",ScheduleCompile!R550)),ISNUMBER(FIND("0F",ScheduleCompile!R550)),ISNUMBER(FIND("8F",ScheduleCompile!R550)),ISNUMBER(FIND("1F",ScheduleCompile!R550)),ISNUMBER(FIND("2F",ScheduleCompile!R550)),ISNUMBER(FIND("3F",ScheduleCompile!R550)),ISNUMBER(FIND("6F",ScheduleCompile!R550)),ISNUMBER(FIND("7F",ScheduleCompile!R550)),ISNUMBER(FIND("9F",ScheduleCompile!R550)),ISNUMBER(FIND("4F",ScheduleCompile!R550))),VALUE(LEFT(ScheduleCompile!R550,FIND("F",ScheduleCompile!R550)-1)),ScheduleCompile!R550)))))),"",IF(ScheduleCompile!R550="Off",0,IF(ScheduleCompile!R550="On",1,IF(ISNUMBER(ScheduleCompile!R550),ScheduleCompile!R550/1,IF(ISTEXT(ScheduleCompile!R550),IF(OR(ISNUMBER(FIND("5F",ScheduleCompile!R550)),ISNUMBER(FIND("0F",ScheduleCompile!R550)),ISNUMBER(FIND("8F",ScheduleCompile!R550)),ISNUMBER(FIND("1F",ScheduleCompile!R550)),ISNUMBER(FIND("2F",ScheduleCompile!R550)),ISNUMBER(FIND("3F",ScheduleCompile!R550)),ISNUMBER(FIND("6F",ScheduleCompile!R550)),ISNUMBER(FIND("7F",ScheduleCompile!R550)),ISNUMBER(FIND("9F",ScheduleCompile!R550)),ISNUMBER(FIND("4F",ScheduleCompile!R550))),VALUE(LEFT(ScheduleCompile!R550,FIND("F",ScheduleCompile!R550)-1)),ScheduleCompile!R550)))))))</f>
        <v>57.3</v>
      </c>
      <c r="X557" s="1">
        <f>IF(AND(ISERROR(IF(ScheduleCompile!S550="Off",0,IF(ScheduleCompile!S550="On",1,IF(ISNUMBER(ScheduleCompile!S550),ScheduleCompile!S550/1,IF(ISTEXT(ScheduleCompile!S550),IF(OR(ISNUMBER(FIND("5F",ScheduleCompile!S550)),ISNUMBER(FIND("0F",ScheduleCompile!S550)),ISNUMBER(FIND("8F",ScheduleCompile!S550)),ISNUMBER(FIND("1F",ScheduleCompile!S550)),ISNUMBER(FIND("2F",ScheduleCompile!S550)),ISNUMBER(FIND("3F",ScheduleCompile!S550)),ISNUMBER(FIND("6F",ScheduleCompile!S550)),ISNUMBER(FIND("7F",ScheduleCompile!S550)),ISNUMBER(FIND("9F",ScheduleCompile!S550)),ISNUMBER(FIND("4F",ScheduleCompile!S550))),VALUE(LEFT(ScheduleCompile!S550,FIND("F",ScheduleCompile!S550)-1)),ScheduleCompile!S550)))))),ISTEXT(ScheduleCompile!#REF!)),"ENDTABLE",IF(ISERROR(IF(ScheduleCompile!S550="Off",0,IF(ScheduleCompile!S550="On",1,IF(ISNUMBER(ScheduleCompile!S550),ScheduleCompile!S550/1,IF(ISTEXT(ScheduleCompile!S550),IF(OR(ISNUMBER(FIND("5F",ScheduleCompile!S550)),ISNUMBER(FIND("0F",ScheduleCompile!S550)),ISNUMBER(FIND("8F",ScheduleCompile!S550)),ISNUMBER(FIND("1F",ScheduleCompile!S550)),ISNUMBER(FIND("2F",ScheduleCompile!S550)),ISNUMBER(FIND("3F",ScheduleCompile!S550)),ISNUMBER(FIND("6F",ScheduleCompile!S550)),ISNUMBER(FIND("7F",ScheduleCompile!S550)),ISNUMBER(FIND("9F",ScheduleCompile!S550)),ISNUMBER(FIND("4F",ScheduleCompile!S550))),VALUE(LEFT(ScheduleCompile!S550,FIND("F",ScheduleCompile!S550)-1)),ScheduleCompile!S550)))))),"",IF(ScheduleCompile!S550="Off",0,IF(ScheduleCompile!S550="On",1,IF(ISNUMBER(ScheduleCompile!S550),ScheduleCompile!S550/1,IF(ISTEXT(ScheduleCompile!S550),IF(OR(ISNUMBER(FIND("5F",ScheduleCompile!S550)),ISNUMBER(FIND("0F",ScheduleCompile!S550)),ISNUMBER(FIND("8F",ScheduleCompile!S550)),ISNUMBER(FIND("1F",ScheduleCompile!S550)),ISNUMBER(FIND("2F",ScheduleCompile!S550)),ISNUMBER(FIND("3F",ScheduleCompile!S550)),ISNUMBER(FIND("6F",ScheduleCompile!S550)),ISNUMBER(FIND("7F",ScheduleCompile!S550)),ISNUMBER(FIND("9F",ScheduleCompile!S550)),ISNUMBER(FIND("4F",ScheduleCompile!S550))),VALUE(LEFT(ScheduleCompile!S550,FIND("F",ScheduleCompile!S550)-1)),ScheduleCompile!S550)))))))</f>
        <v>57.3</v>
      </c>
      <c r="Y557" s="1">
        <f>IF(AND(ISERROR(IF(ScheduleCompile!T550="Off",0,IF(ScheduleCompile!T550="On",1,IF(ISNUMBER(ScheduleCompile!T550),ScheduleCompile!T550/1,IF(ISTEXT(ScheduleCompile!T550),IF(OR(ISNUMBER(FIND("5F",ScheduleCompile!T550)),ISNUMBER(FIND("0F",ScheduleCompile!T550)),ISNUMBER(FIND("8F",ScheduleCompile!T550)),ISNUMBER(FIND("1F",ScheduleCompile!T550)),ISNUMBER(FIND("2F",ScheduleCompile!T550)),ISNUMBER(FIND("3F",ScheduleCompile!T550)),ISNUMBER(FIND("6F",ScheduleCompile!T550)),ISNUMBER(FIND("7F",ScheduleCompile!T550)),ISNUMBER(FIND("9F",ScheduleCompile!T550)),ISNUMBER(FIND("4F",ScheduleCompile!T550))),VALUE(LEFT(ScheduleCompile!T550,FIND("F",ScheduleCompile!T550)-1)),ScheduleCompile!T550)))))),ISTEXT(ScheduleCompile!#REF!)),"ENDTABLE",IF(ISERROR(IF(ScheduleCompile!T550="Off",0,IF(ScheduleCompile!T550="On",1,IF(ISNUMBER(ScheduleCompile!T550),ScheduleCompile!T550/1,IF(ISTEXT(ScheduleCompile!T550),IF(OR(ISNUMBER(FIND("5F",ScheduleCompile!T550)),ISNUMBER(FIND("0F",ScheduleCompile!T550)),ISNUMBER(FIND("8F",ScheduleCompile!T550)),ISNUMBER(FIND("1F",ScheduleCompile!T550)),ISNUMBER(FIND("2F",ScheduleCompile!T550)),ISNUMBER(FIND("3F",ScheduleCompile!T550)),ISNUMBER(FIND("6F",ScheduleCompile!T550)),ISNUMBER(FIND("7F",ScheduleCompile!T550)),ISNUMBER(FIND("9F",ScheduleCompile!T550)),ISNUMBER(FIND("4F",ScheduleCompile!T550))),VALUE(LEFT(ScheduleCompile!T550,FIND("F",ScheduleCompile!T550)-1)),ScheduleCompile!T550)))))),"",IF(ScheduleCompile!T550="Off",0,IF(ScheduleCompile!T550="On",1,IF(ISNUMBER(ScheduleCompile!T550),ScheduleCompile!T550/1,IF(ISTEXT(ScheduleCompile!T550),IF(OR(ISNUMBER(FIND("5F",ScheduleCompile!T550)),ISNUMBER(FIND("0F",ScheduleCompile!T550)),ISNUMBER(FIND("8F",ScheduleCompile!T550)),ISNUMBER(FIND("1F",ScheduleCompile!T550)),ISNUMBER(FIND("2F",ScheduleCompile!T550)),ISNUMBER(FIND("3F",ScheduleCompile!T550)),ISNUMBER(FIND("6F",ScheduleCompile!T550)),ISNUMBER(FIND("7F",ScheduleCompile!T550)),ISNUMBER(FIND("9F",ScheduleCompile!T550)),ISNUMBER(FIND("4F",ScheduleCompile!T550))),VALUE(LEFT(ScheduleCompile!T550,FIND("F",ScheduleCompile!T550)-1)),ScheduleCompile!T550)))))))</f>
        <v>57.3</v>
      </c>
      <c r="Z557" s="1">
        <f>IF(AND(ISERROR(IF(ScheduleCompile!U550="Off",0,IF(ScheduleCompile!U550="On",1,IF(ISNUMBER(ScheduleCompile!U550),ScheduleCompile!U550/1,IF(ISTEXT(ScheduleCompile!U550),IF(OR(ISNUMBER(FIND("5F",ScheduleCompile!U550)),ISNUMBER(FIND("0F",ScheduleCompile!U550)),ISNUMBER(FIND("8F",ScheduleCompile!U550)),ISNUMBER(FIND("1F",ScheduleCompile!U550)),ISNUMBER(FIND("2F",ScheduleCompile!U550)),ISNUMBER(FIND("3F",ScheduleCompile!U550)),ISNUMBER(FIND("6F",ScheduleCompile!U550)),ISNUMBER(FIND("7F",ScheduleCompile!U550)),ISNUMBER(FIND("9F",ScheduleCompile!U550)),ISNUMBER(FIND("4F",ScheduleCompile!U550))),VALUE(LEFT(ScheduleCompile!U550,FIND("F",ScheduleCompile!U550)-1)),ScheduleCompile!U550)))))),ISTEXT(ScheduleCompile!#REF!)),"ENDTABLE",IF(ISERROR(IF(ScheduleCompile!U550="Off",0,IF(ScheduleCompile!U550="On",1,IF(ISNUMBER(ScheduleCompile!U550),ScheduleCompile!U550/1,IF(ISTEXT(ScheduleCompile!U550),IF(OR(ISNUMBER(FIND("5F",ScheduleCompile!U550)),ISNUMBER(FIND("0F",ScheduleCompile!U550)),ISNUMBER(FIND("8F",ScheduleCompile!U550)),ISNUMBER(FIND("1F",ScheduleCompile!U550)),ISNUMBER(FIND("2F",ScheduleCompile!U550)),ISNUMBER(FIND("3F",ScheduleCompile!U550)),ISNUMBER(FIND("6F",ScheduleCompile!U550)),ISNUMBER(FIND("7F",ScheduleCompile!U550)),ISNUMBER(FIND("9F",ScheduleCompile!U550)),ISNUMBER(FIND("4F",ScheduleCompile!U550))),VALUE(LEFT(ScheduleCompile!U550,FIND("F",ScheduleCompile!U550)-1)),ScheduleCompile!U550)))))),"",IF(ScheduleCompile!U550="Off",0,IF(ScheduleCompile!U550="On",1,IF(ISNUMBER(ScheduleCompile!U550),ScheduleCompile!U550/1,IF(ISTEXT(ScheduleCompile!U550),IF(OR(ISNUMBER(FIND("5F",ScheduleCompile!U550)),ISNUMBER(FIND("0F",ScheduleCompile!U550)),ISNUMBER(FIND("8F",ScheduleCompile!U550)),ISNUMBER(FIND("1F",ScheduleCompile!U550)),ISNUMBER(FIND("2F",ScheduleCompile!U550)),ISNUMBER(FIND("3F",ScheduleCompile!U550)),ISNUMBER(FIND("6F",ScheduleCompile!U550)),ISNUMBER(FIND("7F",ScheduleCompile!U550)),ISNUMBER(FIND("9F",ScheduleCompile!U550)),ISNUMBER(FIND("4F",ScheduleCompile!U550))),VALUE(LEFT(ScheduleCompile!U550,FIND("F",ScheduleCompile!U550)-1)),ScheduleCompile!U550)))))))</f>
        <v>57.3</v>
      </c>
      <c r="AA557" s="1">
        <f>IF(AND(ISERROR(IF(ScheduleCompile!V550="Off",0,IF(ScheduleCompile!V550="On",1,IF(ISNUMBER(ScheduleCompile!V550),ScheduleCompile!V550/1,IF(ISTEXT(ScheduleCompile!V550),IF(OR(ISNUMBER(FIND("5F",ScheduleCompile!V550)),ISNUMBER(FIND("0F",ScheduleCompile!V550)),ISNUMBER(FIND("8F",ScheduleCompile!V550)),ISNUMBER(FIND("1F",ScheduleCompile!V550)),ISNUMBER(FIND("2F",ScheduleCompile!V550)),ISNUMBER(FIND("3F",ScheduleCompile!V550)),ISNUMBER(FIND("6F",ScheduleCompile!V550)),ISNUMBER(FIND("7F",ScheduleCompile!V550)),ISNUMBER(FIND("9F",ScheduleCompile!V550)),ISNUMBER(FIND("4F",ScheduleCompile!V550))),VALUE(LEFT(ScheduleCompile!V550,FIND("F",ScheduleCompile!V550)-1)),ScheduleCompile!V550)))))),ISTEXT(ScheduleCompile!#REF!)),"ENDTABLE",IF(ISERROR(IF(ScheduleCompile!V550="Off",0,IF(ScheduleCompile!V550="On",1,IF(ISNUMBER(ScheduleCompile!V550),ScheduleCompile!V550/1,IF(ISTEXT(ScheduleCompile!V550),IF(OR(ISNUMBER(FIND("5F",ScheduleCompile!V550)),ISNUMBER(FIND("0F",ScheduleCompile!V550)),ISNUMBER(FIND("8F",ScheduleCompile!V550)),ISNUMBER(FIND("1F",ScheduleCompile!V550)),ISNUMBER(FIND("2F",ScheduleCompile!V550)),ISNUMBER(FIND("3F",ScheduleCompile!V550)),ISNUMBER(FIND("6F",ScheduleCompile!V550)),ISNUMBER(FIND("7F",ScheduleCompile!V550)),ISNUMBER(FIND("9F",ScheduleCompile!V550)),ISNUMBER(FIND("4F",ScheduleCompile!V550))),VALUE(LEFT(ScheduleCompile!V550,FIND("F",ScheduleCompile!V550)-1)),ScheduleCompile!V550)))))),"",IF(ScheduleCompile!V550="Off",0,IF(ScheduleCompile!V550="On",1,IF(ISNUMBER(ScheduleCompile!V550),ScheduleCompile!V550/1,IF(ISTEXT(ScheduleCompile!V550),IF(OR(ISNUMBER(FIND("5F",ScheduleCompile!V550)),ISNUMBER(FIND("0F",ScheduleCompile!V550)),ISNUMBER(FIND("8F",ScheduleCompile!V550)),ISNUMBER(FIND("1F",ScheduleCompile!V550)),ISNUMBER(FIND("2F",ScheduleCompile!V550)),ISNUMBER(FIND("3F",ScheduleCompile!V550)),ISNUMBER(FIND("6F",ScheduleCompile!V550)),ISNUMBER(FIND("7F",ScheduleCompile!V550)),ISNUMBER(FIND("9F",ScheduleCompile!V550)),ISNUMBER(FIND("4F",ScheduleCompile!V550))),VALUE(LEFT(ScheduleCompile!V550,FIND("F",ScheduleCompile!V550)-1)),ScheduleCompile!V550)))))))</f>
        <v>57.3</v>
      </c>
      <c r="AB557" s="1">
        <f>IF(AND(ISERROR(IF(ScheduleCompile!W550="Off",0,IF(ScheduleCompile!W550="On",1,IF(ISNUMBER(ScheduleCompile!W550),ScheduleCompile!W550/1,IF(ISTEXT(ScheduleCompile!W550),IF(OR(ISNUMBER(FIND("5F",ScheduleCompile!W550)),ISNUMBER(FIND("0F",ScheduleCompile!W550)),ISNUMBER(FIND("8F",ScheduleCompile!W550)),ISNUMBER(FIND("1F",ScheduleCompile!W550)),ISNUMBER(FIND("2F",ScheduleCompile!W550)),ISNUMBER(FIND("3F",ScheduleCompile!W550)),ISNUMBER(FIND("6F",ScheduleCompile!W550)),ISNUMBER(FIND("7F",ScheduleCompile!W550)),ISNUMBER(FIND("9F",ScheduleCompile!W550)),ISNUMBER(FIND("4F",ScheduleCompile!W550))),VALUE(LEFT(ScheduleCompile!W550,FIND("F",ScheduleCompile!W550)-1)),ScheduleCompile!W550)))))),ISTEXT(ScheduleCompile!#REF!)),"ENDTABLE",IF(ISERROR(IF(ScheduleCompile!W550="Off",0,IF(ScheduleCompile!W550="On",1,IF(ISNUMBER(ScheduleCompile!W550),ScheduleCompile!W550/1,IF(ISTEXT(ScheduleCompile!W550),IF(OR(ISNUMBER(FIND("5F",ScheduleCompile!W550)),ISNUMBER(FIND("0F",ScheduleCompile!W550)),ISNUMBER(FIND("8F",ScheduleCompile!W550)),ISNUMBER(FIND("1F",ScheduleCompile!W550)),ISNUMBER(FIND("2F",ScheduleCompile!W550)),ISNUMBER(FIND("3F",ScheduleCompile!W550)),ISNUMBER(FIND("6F",ScheduleCompile!W550)),ISNUMBER(FIND("7F",ScheduleCompile!W550)),ISNUMBER(FIND("9F",ScheduleCompile!W550)),ISNUMBER(FIND("4F",ScheduleCompile!W550))),VALUE(LEFT(ScheduleCompile!W550,FIND("F",ScheduleCompile!W550)-1)),ScheduleCompile!W550)))))),"",IF(ScheduleCompile!W550="Off",0,IF(ScheduleCompile!W550="On",1,IF(ISNUMBER(ScheduleCompile!W550),ScheduleCompile!W550/1,IF(ISTEXT(ScheduleCompile!W550),IF(OR(ISNUMBER(FIND("5F",ScheduleCompile!W550)),ISNUMBER(FIND("0F",ScheduleCompile!W550)),ISNUMBER(FIND("8F",ScheduleCompile!W550)),ISNUMBER(FIND("1F",ScheduleCompile!W550)),ISNUMBER(FIND("2F",ScheduleCompile!W550)),ISNUMBER(FIND("3F",ScheduleCompile!W550)),ISNUMBER(FIND("6F",ScheduleCompile!W550)),ISNUMBER(FIND("7F",ScheduleCompile!W550)),ISNUMBER(FIND("9F",ScheduleCompile!W550)),ISNUMBER(FIND("4F",ScheduleCompile!W550))),VALUE(LEFT(ScheduleCompile!W550,FIND("F",ScheduleCompile!W550)-1)),ScheduleCompile!W550)))))))</f>
        <v>57.3</v>
      </c>
      <c r="AC557" s="1">
        <f>IF(AND(ISERROR(IF(ScheduleCompile!X550="Off",0,IF(ScheduleCompile!X550="On",1,IF(ISNUMBER(ScheduleCompile!X550),ScheduleCompile!X550/1,IF(ISTEXT(ScheduleCompile!X550),IF(OR(ISNUMBER(FIND("5F",ScheduleCompile!X550)),ISNUMBER(FIND("0F",ScheduleCompile!X550)),ISNUMBER(FIND("8F",ScheduleCompile!X550)),ISNUMBER(FIND("1F",ScheduleCompile!X550)),ISNUMBER(FIND("2F",ScheduleCompile!X550)),ISNUMBER(FIND("3F",ScheduleCompile!X550)),ISNUMBER(FIND("6F",ScheduleCompile!X550)),ISNUMBER(FIND("7F",ScheduleCompile!X550)),ISNUMBER(FIND("9F",ScheduleCompile!X550)),ISNUMBER(FIND("4F",ScheduleCompile!X550))),VALUE(LEFT(ScheduleCompile!X550,FIND("F",ScheduleCompile!X550)-1)),ScheduleCompile!X550)))))),ISTEXT(ScheduleCompile!#REF!)),"ENDTABLE",IF(ISERROR(IF(ScheduleCompile!X550="Off",0,IF(ScheduleCompile!X550="On",1,IF(ISNUMBER(ScheduleCompile!X550),ScheduleCompile!X550/1,IF(ISTEXT(ScheduleCompile!X550),IF(OR(ISNUMBER(FIND("5F",ScheduleCompile!X550)),ISNUMBER(FIND("0F",ScheduleCompile!X550)),ISNUMBER(FIND("8F",ScheduleCompile!X550)),ISNUMBER(FIND("1F",ScheduleCompile!X550)),ISNUMBER(FIND("2F",ScheduleCompile!X550)),ISNUMBER(FIND("3F",ScheduleCompile!X550)),ISNUMBER(FIND("6F",ScheduleCompile!X550)),ISNUMBER(FIND("7F",ScheduleCompile!X550)),ISNUMBER(FIND("9F",ScheduleCompile!X550)),ISNUMBER(FIND("4F",ScheduleCompile!X550))),VALUE(LEFT(ScheduleCompile!X550,FIND("F",ScheduleCompile!X550)-1)),ScheduleCompile!X550)))))),"",IF(ScheduleCompile!X550="Off",0,IF(ScheduleCompile!X550="On",1,IF(ISNUMBER(ScheduleCompile!X550),ScheduleCompile!X550/1,IF(ISTEXT(ScheduleCompile!X550),IF(OR(ISNUMBER(FIND("5F",ScheduleCompile!X550)),ISNUMBER(FIND("0F",ScheduleCompile!X550)),ISNUMBER(FIND("8F",ScheduleCompile!X550)),ISNUMBER(FIND("1F",ScheduleCompile!X550)),ISNUMBER(FIND("2F",ScheduleCompile!X550)),ISNUMBER(FIND("3F",ScheduleCompile!X550)),ISNUMBER(FIND("6F",ScheduleCompile!X550)),ISNUMBER(FIND("7F",ScheduleCompile!X550)),ISNUMBER(FIND("9F",ScheduleCompile!X550)),ISNUMBER(FIND("4F",ScheduleCompile!X550))),VALUE(LEFT(ScheduleCompile!X550,FIND("F",ScheduleCompile!X550)-1)),ScheduleCompile!X550)))))))</f>
        <v>57.3</v>
      </c>
      <c r="AD557" s="1">
        <f>IF(AND(ISERROR(IF(ScheduleCompile!Y550="Off",0,IF(ScheduleCompile!Y550="On",1,IF(ISNUMBER(ScheduleCompile!Y550),ScheduleCompile!Y550/1,IF(ISTEXT(ScheduleCompile!Y550),IF(OR(ISNUMBER(FIND("5F",ScheduleCompile!Y550)),ISNUMBER(FIND("0F",ScheduleCompile!Y550)),ISNUMBER(FIND("8F",ScheduleCompile!Y550)),ISNUMBER(FIND("1F",ScheduleCompile!Y550)),ISNUMBER(FIND("2F",ScheduleCompile!Y550)),ISNUMBER(FIND("3F",ScheduleCompile!Y550)),ISNUMBER(FIND("6F",ScheduleCompile!Y550)),ISNUMBER(FIND("7F",ScheduleCompile!Y550)),ISNUMBER(FIND("9F",ScheduleCompile!Y550)),ISNUMBER(FIND("4F",ScheduleCompile!Y550))),VALUE(LEFT(ScheduleCompile!Y550,FIND("F",ScheduleCompile!Y550)-1)),ScheduleCompile!Y550)))))),ISTEXT(ScheduleCompile!#REF!)),"ENDTABLE",IF(ISERROR(IF(ScheduleCompile!Y550="Off",0,IF(ScheduleCompile!Y550="On",1,IF(ISNUMBER(ScheduleCompile!Y550),ScheduleCompile!Y550/1,IF(ISTEXT(ScheduleCompile!Y550),IF(OR(ISNUMBER(FIND("5F",ScheduleCompile!Y550)),ISNUMBER(FIND("0F",ScheduleCompile!Y550)),ISNUMBER(FIND("8F",ScheduleCompile!Y550)),ISNUMBER(FIND("1F",ScheduleCompile!Y550)),ISNUMBER(FIND("2F",ScheduleCompile!Y550)),ISNUMBER(FIND("3F",ScheduleCompile!Y550)),ISNUMBER(FIND("6F",ScheduleCompile!Y550)),ISNUMBER(FIND("7F",ScheduleCompile!Y550)),ISNUMBER(FIND("9F",ScheduleCompile!Y550)),ISNUMBER(FIND("4F",ScheduleCompile!Y550))),VALUE(LEFT(ScheduleCompile!Y550,FIND("F",ScheduleCompile!Y550)-1)),ScheduleCompile!Y550)))))),"",IF(ScheduleCompile!Y550="Off",0,IF(ScheduleCompile!Y550="On",1,IF(ISNUMBER(ScheduleCompile!Y550),ScheduleCompile!Y550/1,IF(ISTEXT(ScheduleCompile!Y550),IF(OR(ISNUMBER(FIND("5F",ScheduleCompile!Y550)),ISNUMBER(FIND("0F",ScheduleCompile!Y550)),ISNUMBER(FIND("8F",ScheduleCompile!Y550)),ISNUMBER(FIND("1F",ScheduleCompile!Y550)),ISNUMBER(FIND("2F",ScheduleCompile!Y550)),ISNUMBER(FIND("3F",ScheduleCompile!Y550)),ISNUMBER(FIND("6F",ScheduleCompile!Y550)),ISNUMBER(FIND("7F",ScheduleCompile!Y550)),ISNUMBER(FIND("9F",ScheduleCompile!Y550)),ISNUMBER(FIND("4F",ScheduleCompile!Y550))),VALUE(LEFT(ScheduleCompile!Y550,FIND("F",ScheduleCompile!Y550)-1)),ScheduleCompile!Y550)))))))</f>
        <v>57.3</v>
      </c>
    </row>
    <row r="558" spans="1:30" x14ac:dyDescent="0.25">
      <c r="A558" t="str">
        <f t="shared" si="35"/>
        <v>SchDay "WaterMainCZ02Oct"  Type = "Temperature" Hr = (56.6, 56.6, 56.6, 56.6, 56.6, 56.6, 56.6, 56.6, 56.6, 56.6, 56.6, 56.6, 56.6, 56.6, 56.6, 56.6, 56.6, 56.6, 56.6, 56.6, 56.6, 56.6, 56.6, 56.6) ..</v>
      </c>
      <c r="B558" s="1" t="s">
        <v>623</v>
      </c>
      <c r="C558" t="str">
        <f t="shared" si="36"/>
        <v xml:space="preserve">SchDay "WaterMainCZ02Oct"  Type = "Temperature" Hr = </v>
      </c>
      <c r="D558" t="str">
        <f t="shared" si="37"/>
        <v>(56.6, 56.6, 56.6, 56.6, 56.6, 56.6, 56.6, 56.6, 56.6, 56.6, 56.6, 56.6, 56.6, 56.6, 56.6, 56.6, 56.6, 56.6, 56.6, 56.6, 56.6, 56.6, 56.6, 56.6) ..</v>
      </c>
      <c r="E558" s="30" t="str">
        <f>ScheduleCompile!A551</f>
        <v>WaterMainCZ02Oct</v>
      </c>
      <c r="F558" t="str">
        <f t="shared" si="38"/>
        <v>Temperature</v>
      </c>
      <c r="G558" s="1">
        <f>IF(AND(ISERROR(IF(ScheduleCompile!B551="Off",0,IF(ScheduleCompile!B551="On",1,IF(ISNUMBER(ScheduleCompile!B551),ScheduleCompile!B551/1,IF(ISTEXT(ScheduleCompile!B551),IF(OR(ISNUMBER(FIND("5F",ScheduleCompile!B551)),ISNUMBER(FIND("0F",ScheduleCompile!B551)),ISNUMBER(FIND("8F",ScheduleCompile!B551)),ISNUMBER(FIND("1F",ScheduleCompile!B551)),ISNUMBER(FIND("2F",ScheduleCompile!B551)),ISNUMBER(FIND("3F",ScheduleCompile!B551)),ISNUMBER(FIND("6F",ScheduleCompile!B551)),ISNUMBER(FIND("7F",ScheduleCompile!B551)),ISNUMBER(FIND("9F",ScheduleCompile!B551)),ISNUMBER(FIND("4F",ScheduleCompile!B551))),VALUE(LEFT(ScheduleCompile!B551,FIND("F",ScheduleCompile!B551)-1)),ScheduleCompile!B551)))))),ISTEXT(ScheduleCompile!#REF!)),"ENDTABLE",IF(ISERROR(IF(ScheduleCompile!B551="Off",0,IF(ScheduleCompile!B551="On",1,IF(ISNUMBER(ScheduleCompile!B551),ScheduleCompile!B551/1,IF(ISTEXT(ScheduleCompile!B551),IF(OR(ISNUMBER(FIND("5F",ScheduleCompile!B551)),ISNUMBER(FIND("0F",ScheduleCompile!B551)),ISNUMBER(FIND("8F",ScheduleCompile!B551)),ISNUMBER(FIND("1F",ScheduleCompile!B551)),ISNUMBER(FIND("2F",ScheduleCompile!B551)),ISNUMBER(FIND("3F",ScheduleCompile!B551)),ISNUMBER(FIND("6F",ScheduleCompile!B551)),ISNUMBER(FIND("7F",ScheduleCompile!B551)),ISNUMBER(FIND("9F",ScheduleCompile!B551)),ISNUMBER(FIND("4F",ScheduleCompile!B551))),VALUE(LEFT(ScheduleCompile!B551,FIND("F",ScheduleCompile!B551)-1)),ScheduleCompile!B551)))))),"",IF(ScheduleCompile!B551="Off",0,IF(ScheduleCompile!B551="On",1,IF(ISNUMBER(ScheduleCompile!B551),ScheduleCompile!B551/1,IF(ISTEXT(ScheduleCompile!B551),IF(OR(ISNUMBER(FIND("5F",ScheduleCompile!B551)),ISNUMBER(FIND("0F",ScheduleCompile!B551)),ISNUMBER(FIND("8F",ScheduleCompile!B551)),ISNUMBER(FIND("1F",ScheduleCompile!B551)),ISNUMBER(FIND("2F",ScheduleCompile!B551)),ISNUMBER(FIND("3F",ScheduleCompile!B551)),ISNUMBER(FIND("6F",ScheduleCompile!B551)),ISNUMBER(FIND("7F",ScheduleCompile!B551)),ISNUMBER(FIND("9F",ScheduleCompile!B551)),ISNUMBER(FIND("4F",ScheduleCompile!B551))),VALUE(LEFT(ScheduleCompile!B551,FIND("F",ScheduleCompile!B551)-1)),ScheduleCompile!B551)))))))</f>
        <v>56.6</v>
      </c>
      <c r="H558" s="1">
        <f>IF(AND(ISERROR(IF(ScheduleCompile!C551="Off",0,IF(ScheduleCompile!C551="On",1,IF(ISNUMBER(ScheduleCompile!C551),ScheduleCompile!C551/1,IF(ISTEXT(ScheduleCompile!C551),IF(OR(ISNUMBER(FIND("5F",ScheduleCompile!C551)),ISNUMBER(FIND("0F",ScheduleCompile!C551)),ISNUMBER(FIND("8F",ScheduleCompile!C551)),ISNUMBER(FIND("1F",ScheduleCompile!C551)),ISNUMBER(FIND("2F",ScheduleCompile!C551)),ISNUMBER(FIND("3F",ScheduleCompile!C551)),ISNUMBER(FIND("6F",ScheduleCompile!C551)),ISNUMBER(FIND("7F",ScheduleCompile!C551)),ISNUMBER(FIND("9F",ScheduleCompile!C551)),ISNUMBER(FIND("4F",ScheduleCompile!C551))),VALUE(LEFT(ScheduleCompile!C551,FIND("F",ScheduleCompile!C551)-1)),ScheduleCompile!C551)))))),ISTEXT(ScheduleCompile!#REF!)),"ENDTABLE",IF(ISERROR(IF(ScheduleCompile!C551="Off",0,IF(ScheduleCompile!C551="On",1,IF(ISNUMBER(ScheduleCompile!C551),ScheduleCompile!C551/1,IF(ISTEXT(ScheduleCompile!C551),IF(OR(ISNUMBER(FIND("5F",ScheduleCompile!C551)),ISNUMBER(FIND("0F",ScheduleCompile!C551)),ISNUMBER(FIND("8F",ScheduleCompile!C551)),ISNUMBER(FIND("1F",ScheduleCompile!C551)),ISNUMBER(FIND("2F",ScheduleCompile!C551)),ISNUMBER(FIND("3F",ScheduleCompile!C551)),ISNUMBER(FIND("6F",ScheduleCompile!C551)),ISNUMBER(FIND("7F",ScheduleCompile!C551)),ISNUMBER(FIND("9F",ScheduleCompile!C551)),ISNUMBER(FIND("4F",ScheduleCompile!C551))),VALUE(LEFT(ScheduleCompile!C551,FIND("F",ScheduleCompile!C551)-1)),ScheduleCompile!C551)))))),"",IF(ScheduleCompile!C551="Off",0,IF(ScheduleCompile!C551="On",1,IF(ISNUMBER(ScheduleCompile!C551),ScheduleCompile!C551/1,IF(ISTEXT(ScheduleCompile!C551),IF(OR(ISNUMBER(FIND("5F",ScheduleCompile!C551)),ISNUMBER(FIND("0F",ScheduleCompile!C551)),ISNUMBER(FIND("8F",ScheduleCompile!C551)),ISNUMBER(FIND("1F",ScheduleCompile!C551)),ISNUMBER(FIND("2F",ScheduleCompile!C551)),ISNUMBER(FIND("3F",ScheduleCompile!C551)),ISNUMBER(FIND("6F",ScheduleCompile!C551)),ISNUMBER(FIND("7F",ScheduleCompile!C551)),ISNUMBER(FIND("9F",ScheduleCompile!C551)),ISNUMBER(FIND("4F",ScheduleCompile!C551))),VALUE(LEFT(ScheduleCompile!C551,FIND("F",ScheduleCompile!C551)-1)),ScheduleCompile!C551)))))))</f>
        <v>56.6</v>
      </c>
      <c r="I558" s="1">
        <f>IF(AND(ISERROR(IF(ScheduleCompile!D551="Off",0,IF(ScheduleCompile!D551="On",1,IF(ISNUMBER(ScheduleCompile!D551),ScheduleCompile!D551/1,IF(ISTEXT(ScheduleCompile!D551),IF(OR(ISNUMBER(FIND("5F",ScheduleCompile!D551)),ISNUMBER(FIND("0F",ScheduleCompile!D551)),ISNUMBER(FIND("8F",ScheduleCompile!D551)),ISNUMBER(FIND("1F",ScheduleCompile!D551)),ISNUMBER(FIND("2F",ScheduleCompile!D551)),ISNUMBER(FIND("3F",ScheduleCompile!D551)),ISNUMBER(FIND("6F",ScheduleCompile!D551)),ISNUMBER(FIND("7F",ScheduleCompile!D551)),ISNUMBER(FIND("9F",ScheduleCompile!D551)),ISNUMBER(FIND("4F",ScheduleCompile!D551))),VALUE(LEFT(ScheduleCompile!D551,FIND("F",ScheduleCompile!D551)-1)),ScheduleCompile!D551)))))),ISTEXT(ScheduleCompile!#REF!)),"ENDTABLE",IF(ISERROR(IF(ScheduleCompile!D551="Off",0,IF(ScheduleCompile!D551="On",1,IF(ISNUMBER(ScheduleCompile!D551),ScheduleCompile!D551/1,IF(ISTEXT(ScheduleCompile!D551),IF(OR(ISNUMBER(FIND("5F",ScheduleCompile!D551)),ISNUMBER(FIND("0F",ScheduleCompile!D551)),ISNUMBER(FIND("8F",ScheduleCompile!D551)),ISNUMBER(FIND("1F",ScheduleCompile!D551)),ISNUMBER(FIND("2F",ScheduleCompile!D551)),ISNUMBER(FIND("3F",ScheduleCompile!D551)),ISNUMBER(FIND("6F",ScheduleCompile!D551)),ISNUMBER(FIND("7F",ScheduleCompile!D551)),ISNUMBER(FIND("9F",ScheduleCompile!D551)),ISNUMBER(FIND("4F",ScheduleCompile!D551))),VALUE(LEFT(ScheduleCompile!D551,FIND("F",ScheduleCompile!D551)-1)),ScheduleCompile!D551)))))),"",IF(ScheduleCompile!D551="Off",0,IF(ScheduleCompile!D551="On",1,IF(ISNUMBER(ScheduleCompile!D551),ScheduleCompile!D551/1,IF(ISTEXT(ScheduleCompile!D551),IF(OR(ISNUMBER(FIND("5F",ScheduleCompile!D551)),ISNUMBER(FIND("0F",ScheduleCompile!D551)),ISNUMBER(FIND("8F",ScheduleCompile!D551)),ISNUMBER(FIND("1F",ScheduleCompile!D551)),ISNUMBER(FIND("2F",ScheduleCompile!D551)),ISNUMBER(FIND("3F",ScheduleCompile!D551)),ISNUMBER(FIND("6F",ScheduleCompile!D551)),ISNUMBER(FIND("7F",ScheduleCompile!D551)),ISNUMBER(FIND("9F",ScheduleCompile!D551)),ISNUMBER(FIND("4F",ScheduleCompile!D551))),VALUE(LEFT(ScheduleCompile!D551,FIND("F",ScheduleCompile!D551)-1)),ScheduleCompile!D551)))))))</f>
        <v>56.6</v>
      </c>
      <c r="J558" s="1">
        <f>IF(AND(ISERROR(IF(ScheduleCompile!E551="Off",0,IF(ScheduleCompile!E551="On",1,IF(ISNUMBER(ScheduleCompile!E551),ScheduleCompile!E551/1,IF(ISTEXT(ScheduleCompile!E551),IF(OR(ISNUMBER(FIND("5F",ScheduleCompile!E551)),ISNUMBER(FIND("0F",ScheduleCompile!E551)),ISNUMBER(FIND("8F",ScheduleCompile!E551)),ISNUMBER(FIND("1F",ScheduleCompile!E551)),ISNUMBER(FIND("2F",ScheduleCompile!E551)),ISNUMBER(FIND("3F",ScheduleCompile!E551)),ISNUMBER(FIND("6F",ScheduleCompile!E551)),ISNUMBER(FIND("7F",ScheduleCompile!E551)),ISNUMBER(FIND("9F",ScheduleCompile!E551)),ISNUMBER(FIND("4F",ScheduleCompile!E551))),VALUE(LEFT(ScheduleCompile!E551,FIND("F",ScheduleCompile!E551)-1)),ScheduleCompile!E551)))))),ISTEXT(ScheduleCompile!#REF!)),"ENDTABLE",IF(ISERROR(IF(ScheduleCompile!E551="Off",0,IF(ScheduleCompile!E551="On",1,IF(ISNUMBER(ScheduleCompile!E551),ScheduleCompile!E551/1,IF(ISTEXT(ScheduleCompile!E551),IF(OR(ISNUMBER(FIND("5F",ScheduleCompile!E551)),ISNUMBER(FIND("0F",ScheduleCompile!E551)),ISNUMBER(FIND("8F",ScheduleCompile!E551)),ISNUMBER(FIND("1F",ScheduleCompile!E551)),ISNUMBER(FIND("2F",ScheduleCompile!E551)),ISNUMBER(FIND("3F",ScheduleCompile!E551)),ISNUMBER(FIND("6F",ScheduleCompile!E551)),ISNUMBER(FIND("7F",ScheduleCompile!E551)),ISNUMBER(FIND("9F",ScheduleCompile!E551)),ISNUMBER(FIND("4F",ScheduleCompile!E551))),VALUE(LEFT(ScheduleCompile!E551,FIND("F",ScheduleCompile!E551)-1)),ScheduleCompile!E551)))))),"",IF(ScheduleCompile!E551="Off",0,IF(ScheduleCompile!E551="On",1,IF(ISNUMBER(ScheduleCompile!E551),ScheduleCompile!E551/1,IF(ISTEXT(ScheduleCompile!E551),IF(OR(ISNUMBER(FIND("5F",ScheduleCompile!E551)),ISNUMBER(FIND("0F",ScheduleCompile!E551)),ISNUMBER(FIND("8F",ScheduleCompile!E551)),ISNUMBER(FIND("1F",ScheduleCompile!E551)),ISNUMBER(FIND("2F",ScheduleCompile!E551)),ISNUMBER(FIND("3F",ScheduleCompile!E551)),ISNUMBER(FIND("6F",ScheduleCompile!E551)),ISNUMBER(FIND("7F",ScheduleCompile!E551)),ISNUMBER(FIND("9F",ScheduleCompile!E551)),ISNUMBER(FIND("4F",ScheduleCompile!E551))),VALUE(LEFT(ScheduleCompile!E551,FIND("F",ScheduleCompile!E551)-1)),ScheduleCompile!E551)))))))</f>
        <v>56.6</v>
      </c>
      <c r="K558" s="1">
        <f>IF(AND(ISERROR(IF(ScheduleCompile!F551="Off",0,IF(ScheduleCompile!F551="On",1,IF(ISNUMBER(ScheduleCompile!F551),ScheduleCompile!F551/1,IF(ISTEXT(ScheduleCompile!F551),IF(OR(ISNUMBER(FIND("5F",ScheduleCompile!F551)),ISNUMBER(FIND("0F",ScheduleCompile!F551)),ISNUMBER(FIND("8F",ScheduleCompile!F551)),ISNUMBER(FIND("1F",ScheduleCompile!F551)),ISNUMBER(FIND("2F",ScheduleCompile!F551)),ISNUMBER(FIND("3F",ScheduleCompile!F551)),ISNUMBER(FIND("6F",ScheduleCompile!F551)),ISNUMBER(FIND("7F",ScheduleCompile!F551)),ISNUMBER(FIND("9F",ScheduleCompile!F551)),ISNUMBER(FIND("4F",ScheduleCompile!F551))),VALUE(LEFT(ScheduleCompile!F551,FIND("F",ScheduleCompile!F551)-1)),ScheduleCompile!F551)))))),ISTEXT(ScheduleCompile!#REF!)),"ENDTABLE",IF(ISERROR(IF(ScheduleCompile!F551="Off",0,IF(ScheduleCompile!F551="On",1,IF(ISNUMBER(ScheduleCompile!F551),ScheduleCompile!F551/1,IF(ISTEXT(ScheduleCompile!F551),IF(OR(ISNUMBER(FIND("5F",ScheduleCompile!F551)),ISNUMBER(FIND("0F",ScheduleCompile!F551)),ISNUMBER(FIND("8F",ScheduleCompile!F551)),ISNUMBER(FIND("1F",ScheduleCompile!F551)),ISNUMBER(FIND("2F",ScheduleCompile!F551)),ISNUMBER(FIND("3F",ScheduleCompile!F551)),ISNUMBER(FIND("6F",ScheduleCompile!F551)),ISNUMBER(FIND("7F",ScheduleCompile!F551)),ISNUMBER(FIND("9F",ScheduleCompile!F551)),ISNUMBER(FIND("4F",ScheduleCompile!F551))),VALUE(LEFT(ScheduleCompile!F551,FIND("F",ScheduleCompile!F551)-1)),ScheduleCompile!F551)))))),"",IF(ScheduleCompile!F551="Off",0,IF(ScheduleCompile!F551="On",1,IF(ISNUMBER(ScheduleCompile!F551),ScheduleCompile!F551/1,IF(ISTEXT(ScheduleCompile!F551),IF(OR(ISNUMBER(FIND("5F",ScheduleCompile!F551)),ISNUMBER(FIND("0F",ScheduleCompile!F551)),ISNUMBER(FIND("8F",ScheduleCompile!F551)),ISNUMBER(FIND("1F",ScheduleCompile!F551)),ISNUMBER(FIND("2F",ScheduleCompile!F551)),ISNUMBER(FIND("3F",ScheduleCompile!F551)),ISNUMBER(FIND("6F",ScheduleCompile!F551)),ISNUMBER(FIND("7F",ScheduleCompile!F551)),ISNUMBER(FIND("9F",ScheduleCompile!F551)),ISNUMBER(FIND("4F",ScheduleCompile!F551))),VALUE(LEFT(ScheduleCompile!F551,FIND("F",ScheduleCompile!F551)-1)),ScheduleCompile!F551)))))))</f>
        <v>56.6</v>
      </c>
      <c r="L558" s="1">
        <f>IF(AND(ISERROR(IF(ScheduleCompile!G551="Off",0,IF(ScheduleCompile!G551="On",1,IF(ISNUMBER(ScheduleCompile!G551),ScheduleCompile!G551/1,IF(ISTEXT(ScheduleCompile!G551),IF(OR(ISNUMBER(FIND("5F",ScheduleCompile!G551)),ISNUMBER(FIND("0F",ScheduleCompile!G551)),ISNUMBER(FIND("8F",ScheduleCompile!G551)),ISNUMBER(FIND("1F",ScheduleCompile!G551)),ISNUMBER(FIND("2F",ScheduleCompile!G551)),ISNUMBER(FIND("3F",ScheduleCompile!G551)),ISNUMBER(FIND("6F",ScheduleCompile!G551)),ISNUMBER(FIND("7F",ScheduleCompile!G551)),ISNUMBER(FIND("9F",ScheduleCompile!G551)),ISNUMBER(FIND("4F",ScheduleCompile!G551))),VALUE(LEFT(ScheduleCompile!G551,FIND("F",ScheduleCompile!G551)-1)),ScheduleCompile!G551)))))),ISTEXT(ScheduleCompile!#REF!)),"ENDTABLE",IF(ISERROR(IF(ScheduleCompile!G551="Off",0,IF(ScheduleCompile!G551="On",1,IF(ISNUMBER(ScheduleCompile!G551),ScheduleCompile!G551/1,IF(ISTEXT(ScheduleCompile!G551),IF(OR(ISNUMBER(FIND("5F",ScheduleCompile!G551)),ISNUMBER(FIND("0F",ScheduleCompile!G551)),ISNUMBER(FIND("8F",ScheduleCompile!G551)),ISNUMBER(FIND("1F",ScheduleCompile!G551)),ISNUMBER(FIND("2F",ScheduleCompile!G551)),ISNUMBER(FIND("3F",ScheduleCompile!G551)),ISNUMBER(FIND("6F",ScheduleCompile!G551)),ISNUMBER(FIND("7F",ScheduleCompile!G551)),ISNUMBER(FIND("9F",ScheduleCompile!G551)),ISNUMBER(FIND("4F",ScheduleCompile!G551))),VALUE(LEFT(ScheduleCompile!G551,FIND("F",ScheduleCompile!G551)-1)),ScheduleCompile!G551)))))),"",IF(ScheduleCompile!G551="Off",0,IF(ScheduleCompile!G551="On",1,IF(ISNUMBER(ScheduleCompile!G551),ScheduleCompile!G551/1,IF(ISTEXT(ScheduleCompile!G551),IF(OR(ISNUMBER(FIND("5F",ScheduleCompile!G551)),ISNUMBER(FIND("0F",ScheduleCompile!G551)),ISNUMBER(FIND("8F",ScheduleCompile!G551)),ISNUMBER(FIND("1F",ScheduleCompile!G551)),ISNUMBER(FIND("2F",ScheduleCompile!G551)),ISNUMBER(FIND("3F",ScheduleCompile!G551)),ISNUMBER(FIND("6F",ScheduleCompile!G551)),ISNUMBER(FIND("7F",ScheduleCompile!G551)),ISNUMBER(FIND("9F",ScheduleCompile!G551)),ISNUMBER(FIND("4F",ScheduleCompile!G551))),VALUE(LEFT(ScheduleCompile!G551,FIND("F",ScheduleCompile!G551)-1)),ScheduleCompile!G551)))))))</f>
        <v>56.6</v>
      </c>
      <c r="M558" s="1">
        <f>IF(AND(ISERROR(IF(ScheduleCompile!H551="Off",0,IF(ScheduleCompile!H551="On",1,IF(ISNUMBER(ScheduleCompile!H551),ScheduleCompile!H551/1,IF(ISTEXT(ScheduleCompile!H551),IF(OR(ISNUMBER(FIND("5F",ScheduleCompile!H551)),ISNUMBER(FIND("0F",ScheduleCompile!H551)),ISNUMBER(FIND("8F",ScheduleCompile!H551)),ISNUMBER(FIND("1F",ScheduleCompile!H551)),ISNUMBER(FIND("2F",ScheduleCompile!H551)),ISNUMBER(FIND("3F",ScheduleCompile!H551)),ISNUMBER(FIND("6F",ScheduleCompile!H551)),ISNUMBER(FIND("7F",ScheduleCompile!H551)),ISNUMBER(FIND("9F",ScheduleCompile!H551)),ISNUMBER(FIND("4F",ScheduleCompile!H551))),VALUE(LEFT(ScheduleCompile!H551,FIND("F",ScheduleCompile!H551)-1)),ScheduleCompile!H551)))))),ISTEXT(ScheduleCompile!#REF!)),"ENDTABLE",IF(ISERROR(IF(ScheduleCompile!H551="Off",0,IF(ScheduleCompile!H551="On",1,IF(ISNUMBER(ScheduleCompile!H551),ScheduleCompile!H551/1,IF(ISTEXT(ScheduleCompile!H551),IF(OR(ISNUMBER(FIND("5F",ScheduleCompile!H551)),ISNUMBER(FIND("0F",ScheduleCompile!H551)),ISNUMBER(FIND("8F",ScheduleCompile!H551)),ISNUMBER(FIND("1F",ScheduleCompile!H551)),ISNUMBER(FIND("2F",ScheduleCompile!H551)),ISNUMBER(FIND("3F",ScheduleCompile!H551)),ISNUMBER(FIND("6F",ScheduleCompile!H551)),ISNUMBER(FIND("7F",ScheduleCompile!H551)),ISNUMBER(FIND("9F",ScheduleCompile!H551)),ISNUMBER(FIND("4F",ScheduleCompile!H551))),VALUE(LEFT(ScheduleCompile!H551,FIND("F",ScheduleCompile!H551)-1)),ScheduleCompile!H551)))))),"",IF(ScheduleCompile!H551="Off",0,IF(ScheduleCompile!H551="On",1,IF(ISNUMBER(ScheduleCompile!H551),ScheduleCompile!H551/1,IF(ISTEXT(ScheduleCompile!H551),IF(OR(ISNUMBER(FIND("5F",ScheduleCompile!H551)),ISNUMBER(FIND("0F",ScheduleCompile!H551)),ISNUMBER(FIND("8F",ScheduleCompile!H551)),ISNUMBER(FIND("1F",ScheduleCompile!H551)),ISNUMBER(FIND("2F",ScheduleCompile!H551)),ISNUMBER(FIND("3F",ScheduleCompile!H551)),ISNUMBER(FIND("6F",ScheduleCompile!H551)),ISNUMBER(FIND("7F",ScheduleCompile!H551)),ISNUMBER(FIND("9F",ScheduleCompile!H551)),ISNUMBER(FIND("4F",ScheduleCompile!H551))),VALUE(LEFT(ScheduleCompile!H551,FIND("F",ScheduleCompile!H551)-1)),ScheduleCompile!H551)))))))</f>
        <v>56.6</v>
      </c>
      <c r="N558" s="1">
        <f>IF(AND(ISERROR(IF(ScheduleCompile!I551="Off",0,IF(ScheduleCompile!I551="On",1,IF(ISNUMBER(ScheduleCompile!I551),ScheduleCompile!I551/1,IF(ISTEXT(ScheduleCompile!I551),IF(OR(ISNUMBER(FIND("5F",ScheduleCompile!I551)),ISNUMBER(FIND("0F",ScheduleCompile!I551)),ISNUMBER(FIND("8F",ScheduleCompile!I551)),ISNUMBER(FIND("1F",ScheduleCompile!I551)),ISNUMBER(FIND("2F",ScheduleCompile!I551)),ISNUMBER(FIND("3F",ScheduleCompile!I551)),ISNUMBER(FIND("6F",ScheduleCompile!I551)),ISNUMBER(FIND("7F",ScheduleCompile!I551)),ISNUMBER(FIND("9F",ScheduleCompile!I551)),ISNUMBER(FIND("4F",ScheduleCompile!I551))),VALUE(LEFT(ScheduleCompile!I551,FIND("F",ScheduleCompile!I551)-1)),ScheduleCompile!I551)))))),ISTEXT(ScheduleCompile!#REF!)),"ENDTABLE",IF(ISERROR(IF(ScheduleCompile!I551="Off",0,IF(ScheduleCompile!I551="On",1,IF(ISNUMBER(ScheduleCompile!I551),ScheduleCompile!I551/1,IF(ISTEXT(ScheduleCompile!I551),IF(OR(ISNUMBER(FIND("5F",ScheduleCompile!I551)),ISNUMBER(FIND("0F",ScheduleCompile!I551)),ISNUMBER(FIND("8F",ScheduleCompile!I551)),ISNUMBER(FIND("1F",ScheduleCompile!I551)),ISNUMBER(FIND("2F",ScheduleCompile!I551)),ISNUMBER(FIND("3F",ScheduleCompile!I551)),ISNUMBER(FIND("6F",ScheduleCompile!I551)),ISNUMBER(FIND("7F",ScheduleCompile!I551)),ISNUMBER(FIND("9F",ScheduleCompile!I551)),ISNUMBER(FIND("4F",ScheduleCompile!I551))),VALUE(LEFT(ScheduleCompile!I551,FIND("F",ScheduleCompile!I551)-1)),ScheduleCompile!I551)))))),"",IF(ScheduleCompile!I551="Off",0,IF(ScheduleCompile!I551="On",1,IF(ISNUMBER(ScheduleCompile!I551),ScheduleCompile!I551/1,IF(ISTEXT(ScheduleCompile!I551),IF(OR(ISNUMBER(FIND("5F",ScheduleCompile!I551)),ISNUMBER(FIND("0F",ScheduleCompile!I551)),ISNUMBER(FIND("8F",ScheduleCompile!I551)),ISNUMBER(FIND("1F",ScheduleCompile!I551)),ISNUMBER(FIND("2F",ScheduleCompile!I551)),ISNUMBER(FIND("3F",ScheduleCompile!I551)),ISNUMBER(FIND("6F",ScheduleCompile!I551)),ISNUMBER(FIND("7F",ScheduleCompile!I551)),ISNUMBER(FIND("9F",ScheduleCompile!I551)),ISNUMBER(FIND("4F",ScheduleCompile!I551))),VALUE(LEFT(ScheduleCompile!I551,FIND("F",ScheduleCompile!I551)-1)),ScheduleCompile!I551)))))))</f>
        <v>56.6</v>
      </c>
      <c r="O558" s="1">
        <f>IF(AND(ISERROR(IF(ScheduleCompile!J551="Off",0,IF(ScheduleCompile!J551="On",1,IF(ISNUMBER(ScheduleCompile!J551),ScheduleCompile!J551/1,IF(ISTEXT(ScheduleCompile!J551),IF(OR(ISNUMBER(FIND("5F",ScheduleCompile!J551)),ISNUMBER(FIND("0F",ScheduleCompile!J551)),ISNUMBER(FIND("8F",ScheduleCompile!J551)),ISNUMBER(FIND("1F",ScheduleCompile!J551)),ISNUMBER(FIND("2F",ScheduleCompile!J551)),ISNUMBER(FIND("3F",ScheduleCompile!J551)),ISNUMBER(FIND("6F",ScheduleCompile!J551)),ISNUMBER(FIND("7F",ScheduleCompile!J551)),ISNUMBER(FIND("9F",ScheduleCompile!J551)),ISNUMBER(FIND("4F",ScheduleCompile!J551))),VALUE(LEFT(ScheduleCompile!J551,FIND("F",ScheduleCompile!J551)-1)),ScheduleCompile!J551)))))),ISTEXT(ScheduleCompile!#REF!)),"ENDTABLE",IF(ISERROR(IF(ScheduleCompile!J551="Off",0,IF(ScheduleCompile!J551="On",1,IF(ISNUMBER(ScheduleCompile!J551),ScheduleCompile!J551/1,IF(ISTEXT(ScheduleCompile!J551),IF(OR(ISNUMBER(FIND("5F",ScheduleCompile!J551)),ISNUMBER(FIND("0F",ScheduleCompile!J551)),ISNUMBER(FIND("8F",ScheduleCompile!J551)),ISNUMBER(FIND("1F",ScheduleCompile!J551)),ISNUMBER(FIND("2F",ScheduleCompile!J551)),ISNUMBER(FIND("3F",ScheduleCompile!J551)),ISNUMBER(FIND("6F",ScheduleCompile!J551)),ISNUMBER(FIND("7F",ScheduleCompile!J551)),ISNUMBER(FIND("9F",ScheduleCompile!J551)),ISNUMBER(FIND("4F",ScheduleCompile!J551))),VALUE(LEFT(ScheduleCompile!J551,FIND("F",ScheduleCompile!J551)-1)),ScheduleCompile!J551)))))),"",IF(ScheduleCompile!J551="Off",0,IF(ScheduleCompile!J551="On",1,IF(ISNUMBER(ScheduleCompile!J551),ScheduleCompile!J551/1,IF(ISTEXT(ScheduleCompile!J551),IF(OR(ISNUMBER(FIND("5F",ScheduleCompile!J551)),ISNUMBER(FIND("0F",ScheduleCompile!J551)),ISNUMBER(FIND("8F",ScheduleCompile!J551)),ISNUMBER(FIND("1F",ScheduleCompile!J551)),ISNUMBER(FIND("2F",ScheduleCompile!J551)),ISNUMBER(FIND("3F",ScheduleCompile!J551)),ISNUMBER(FIND("6F",ScheduleCompile!J551)),ISNUMBER(FIND("7F",ScheduleCompile!J551)),ISNUMBER(FIND("9F",ScheduleCompile!J551)),ISNUMBER(FIND("4F",ScheduleCompile!J551))),VALUE(LEFT(ScheduleCompile!J551,FIND("F",ScheduleCompile!J551)-1)),ScheduleCompile!J551)))))))</f>
        <v>56.6</v>
      </c>
      <c r="P558" s="1">
        <f>IF(AND(ISERROR(IF(ScheduleCompile!K551="Off",0,IF(ScheduleCompile!K551="On",1,IF(ISNUMBER(ScheduleCompile!K551),ScheduleCompile!K551/1,IF(ISTEXT(ScheduleCompile!K551),IF(OR(ISNUMBER(FIND("5F",ScheduleCompile!K551)),ISNUMBER(FIND("0F",ScheduleCompile!K551)),ISNUMBER(FIND("8F",ScheduleCompile!K551)),ISNUMBER(FIND("1F",ScheduleCompile!K551)),ISNUMBER(FIND("2F",ScheduleCompile!K551)),ISNUMBER(FIND("3F",ScheduleCompile!K551)),ISNUMBER(FIND("6F",ScheduleCompile!K551)),ISNUMBER(FIND("7F",ScheduleCompile!K551)),ISNUMBER(FIND("9F",ScheduleCompile!K551)),ISNUMBER(FIND("4F",ScheduleCompile!K551))),VALUE(LEFT(ScheduleCompile!K551,FIND("F",ScheduleCompile!K551)-1)),ScheduleCompile!K551)))))),ISTEXT(ScheduleCompile!#REF!)),"ENDTABLE",IF(ISERROR(IF(ScheduleCompile!K551="Off",0,IF(ScheduleCompile!K551="On",1,IF(ISNUMBER(ScheduleCompile!K551),ScheduleCompile!K551/1,IF(ISTEXT(ScheduleCompile!K551),IF(OR(ISNUMBER(FIND("5F",ScheduleCompile!K551)),ISNUMBER(FIND("0F",ScheduleCompile!K551)),ISNUMBER(FIND("8F",ScheduleCompile!K551)),ISNUMBER(FIND("1F",ScheduleCompile!K551)),ISNUMBER(FIND("2F",ScheduleCompile!K551)),ISNUMBER(FIND("3F",ScheduleCompile!K551)),ISNUMBER(FIND("6F",ScheduleCompile!K551)),ISNUMBER(FIND("7F",ScheduleCompile!K551)),ISNUMBER(FIND("9F",ScheduleCompile!K551)),ISNUMBER(FIND("4F",ScheduleCompile!K551))),VALUE(LEFT(ScheduleCompile!K551,FIND("F",ScheduleCompile!K551)-1)),ScheduleCompile!K551)))))),"",IF(ScheduleCompile!K551="Off",0,IF(ScheduleCompile!K551="On",1,IF(ISNUMBER(ScheduleCompile!K551),ScheduleCompile!K551/1,IF(ISTEXT(ScheduleCompile!K551),IF(OR(ISNUMBER(FIND("5F",ScheduleCompile!K551)),ISNUMBER(FIND("0F",ScheduleCompile!K551)),ISNUMBER(FIND("8F",ScheduleCompile!K551)),ISNUMBER(FIND("1F",ScheduleCompile!K551)),ISNUMBER(FIND("2F",ScheduleCompile!K551)),ISNUMBER(FIND("3F",ScheduleCompile!K551)),ISNUMBER(FIND("6F",ScheduleCompile!K551)),ISNUMBER(FIND("7F",ScheduleCompile!K551)),ISNUMBER(FIND("9F",ScheduleCompile!K551)),ISNUMBER(FIND("4F",ScheduleCompile!K551))),VALUE(LEFT(ScheduleCompile!K551,FIND("F",ScheduleCompile!K551)-1)),ScheduleCompile!K551)))))))</f>
        <v>56.6</v>
      </c>
      <c r="Q558" s="1">
        <f>IF(AND(ISERROR(IF(ScheduleCompile!L551="Off",0,IF(ScheduleCompile!L551="On",1,IF(ISNUMBER(ScheduleCompile!L551),ScheduleCompile!L551/1,IF(ISTEXT(ScheduleCompile!L551),IF(OR(ISNUMBER(FIND("5F",ScheduleCompile!L551)),ISNUMBER(FIND("0F",ScheduleCompile!L551)),ISNUMBER(FIND("8F",ScheduleCompile!L551)),ISNUMBER(FIND("1F",ScheduleCompile!L551)),ISNUMBER(FIND("2F",ScheduleCompile!L551)),ISNUMBER(FIND("3F",ScheduleCompile!L551)),ISNUMBER(FIND("6F",ScheduleCompile!L551)),ISNUMBER(FIND("7F",ScheduleCompile!L551)),ISNUMBER(FIND("9F",ScheduleCompile!L551)),ISNUMBER(FIND("4F",ScheduleCompile!L551))),VALUE(LEFT(ScheduleCompile!L551,FIND("F",ScheduleCompile!L551)-1)),ScheduleCompile!L551)))))),ISTEXT(ScheduleCompile!#REF!)),"ENDTABLE",IF(ISERROR(IF(ScheduleCompile!L551="Off",0,IF(ScheduleCompile!L551="On",1,IF(ISNUMBER(ScheduleCompile!L551),ScheduleCompile!L551/1,IF(ISTEXT(ScheduleCompile!L551),IF(OR(ISNUMBER(FIND("5F",ScheduleCompile!L551)),ISNUMBER(FIND("0F",ScheduleCompile!L551)),ISNUMBER(FIND("8F",ScheduleCompile!L551)),ISNUMBER(FIND("1F",ScheduleCompile!L551)),ISNUMBER(FIND("2F",ScheduleCompile!L551)),ISNUMBER(FIND("3F",ScheduleCompile!L551)),ISNUMBER(FIND("6F",ScheduleCompile!L551)),ISNUMBER(FIND("7F",ScheduleCompile!L551)),ISNUMBER(FIND("9F",ScheduleCompile!L551)),ISNUMBER(FIND("4F",ScheduleCompile!L551))),VALUE(LEFT(ScheduleCompile!L551,FIND("F",ScheduleCompile!L551)-1)),ScheduleCompile!L551)))))),"",IF(ScheduleCompile!L551="Off",0,IF(ScheduleCompile!L551="On",1,IF(ISNUMBER(ScheduleCompile!L551),ScheduleCompile!L551/1,IF(ISTEXT(ScheduleCompile!L551),IF(OR(ISNUMBER(FIND("5F",ScheduleCompile!L551)),ISNUMBER(FIND("0F",ScheduleCompile!L551)),ISNUMBER(FIND("8F",ScheduleCompile!L551)),ISNUMBER(FIND("1F",ScheduleCompile!L551)),ISNUMBER(FIND("2F",ScheduleCompile!L551)),ISNUMBER(FIND("3F",ScheduleCompile!L551)),ISNUMBER(FIND("6F",ScheduleCompile!L551)),ISNUMBER(FIND("7F",ScheduleCompile!L551)),ISNUMBER(FIND("9F",ScheduleCompile!L551)),ISNUMBER(FIND("4F",ScheduleCompile!L551))),VALUE(LEFT(ScheduleCompile!L551,FIND("F",ScheduleCompile!L551)-1)),ScheduleCompile!L551)))))))</f>
        <v>56.6</v>
      </c>
      <c r="R558" s="1">
        <f>IF(AND(ISERROR(IF(ScheduleCompile!M551="Off",0,IF(ScheduleCompile!M551="On",1,IF(ISNUMBER(ScheduleCompile!M551),ScheduleCompile!M551/1,IF(ISTEXT(ScheduleCompile!M551),IF(OR(ISNUMBER(FIND("5F",ScheduleCompile!M551)),ISNUMBER(FIND("0F",ScheduleCompile!M551)),ISNUMBER(FIND("8F",ScheduleCompile!M551)),ISNUMBER(FIND("1F",ScheduleCompile!M551)),ISNUMBER(FIND("2F",ScheduleCompile!M551)),ISNUMBER(FIND("3F",ScheduleCompile!M551)),ISNUMBER(FIND("6F",ScheduleCompile!M551)),ISNUMBER(FIND("7F",ScheduleCompile!M551)),ISNUMBER(FIND("9F",ScheduleCompile!M551)),ISNUMBER(FIND("4F",ScheduleCompile!M551))),VALUE(LEFT(ScheduleCompile!M551,FIND("F",ScheduleCompile!M551)-1)),ScheduleCompile!M551)))))),ISTEXT(ScheduleCompile!#REF!)),"ENDTABLE",IF(ISERROR(IF(ScheduleCompile!M551="Off",0,IF(ScheduleCompile!M551="On",1,IF(ISNUMBER(ScheduleCompile!M551),ScheduleCompile!M551/1,IF(ISTEXT(ScheduleCompile!M551),IF(OR(ISNUMBER(FIND("5F",ScheduleCompile!M551)),ISNUMBER(FIND("0F",ScheduleCompile!M551)),ISNUMBER(FIND("8F",ScheduleCompile!M551)),ISNUMBER(FIND("1F",ScheduleCompile!M551)),ISNUMBER(FIND("2F",ScheduleCompile!M551)),ISNUMBER(FIND("3F",ScheduleCompile!M551)),ISNUMBER(FIND("6F",ScheduleCompile!M551)),ISNUMBER(FIND("7F",ScheduleCompile!M551)),ISNUMBER(FIND("9F",ScheduleCompile!M551)),ISNUMBER(FIND("4F",ScheduleCompile!M551))),VALUE(LEFT(ScheduleCompile!M551,FIND("F",ScheduleCompile!M551)-1)),ScheduleCompile!M551)))))),"",IF(ScheduleCompile!M551="Off",0,IF(ScheduleCompile!M551="On",1,IF(ISNUMBER(ScheduleCompile!M551),ScheduleCompile!M551/1,IF(ISTEXT(ScheduleCompile!M551),IF(OR(ISNUMBER(FIND("5F",ScheduleCompile!M551)),ISNUMBER(FIND("0F",ScheduleCompile!M551)),ISNUMBER(FIND("8F",ScheduleCompile!M551)),ISNUMBER(FIND("1F",ScheduleCompile!M551)),ISNUMBER(FIND("2F",ScheduleCompile!M551)),ISNUMBER(FIND("3F",ScheduleCompile!M551)),ISNUMBER(FIND("6F",ScheduleCompile!M551)),ISNUMBER(FIND("7F",ScheduleCompile!M551)),ISNUMBER(FIND("9F",ScheduleCompile!M551)),ISNUMBER(FIND("4F",ScheduleCompile!M551))),VALUE(LEFT(ScheduleCompile!M551,FIND("F",ScheduleCompile!M551)-1)),ScheduleCompile!M551)))))))</f>
        <v>56.6</v>
      </c>
      <c r="S558" s="1">
        <f>IF(AND(ISERROR(IF(ScheduleCompile!N551="Off",0,IF(ScheduleCompile!N551="On",1,IF(ISNUMBER(ScheduleCompile!N551),ScheduleCompile!N551/1,IF(ISTEXT(ScheduleCompile!N551),IF(OR(ISNUMBER(FIND("5F",ScheduleCompile!N551)),ISNUMBER(FIND("0F",ScheduleCompile!N551)),ISNUMBER(FIND("8F",ScheduleCompile!N551)),ISNUMBER(FIND("1F",ScheduleCompile!N551)),ISNUMBER(FIND("2F",ScheduleCompile!N551)),ISNUMBER(FIND("3F",ScheduleCompile!N551)),ISNUMBER(FIND("6F",ScheduleCompile!N551)),ISNUMBER(FIND("7F",ScheduleCompile!N551)),ISNUMBER(FIND("9F",ScheduleCompile!N551)),ISNUMBER(FIND("4F",ScheduleCompile!N551))),VALUE(LEFT(ScheduleCompile!N551,FIND("F",ScheduleCompile!N551)-1)),ScheduleCompile!N551)))))),ISTEXT(ScheduleCompile!#REF!)),"ENDTABLE",IF(ISERROR(IF(ScheduleCompile!N551="Off",0,IF(ScheduleCompile!N551="On",1,IF(ISNUMBER(ScheduleCompile!N551),ScheduleCompile!N551/1,IF(ISTEXT(ScheduleCompile!N551),IF(OR(ISNUMBER(FIND("5F",ScheduleCompile!N551)),ISNUMBER(FIND("0F",ScheduleCompile!N551)),ISNUMBER(FIND("8F",ScheduleCompile!N551)),ISNUMBER(FIND("1F",ScheduleCompile!N551)),ISNUMBER(FIND("2F",ScheduleCompile!N551)),ISNUMBER(FIND("3F",ScheduleCompile!N551)),ISNUMBER(FIND("6F",ScheduleCompile!N551)),ISNUMBER(FIND("7F",ScheduleCompile!N551)),ISNUMBER(FIND("9F",ScheduleCompile!N551)),ISNUMBER(FIND("4F",ScheduleCompile!N551))),VALUE(LEFT(ScheduleCompile!N551,FIND("F",ScheduleCompile!N551)-1)),ScheduleCompile!N551)))))),"",IF(ScheduleCompile!N551="Off",0,IF(ScheduleCompile!N551="On",1,IF(ISNUMBER(ScheduleCompile!N551),ScheduleCompile!N551/1,IF(ISTEXT(ScheduleCompile!N551),IF(OR(ISNUMBER(FIND("5F",ScheduleCompile!N551)),ISNUMBER(FIND("0F",ScheduleCompile!N551)),ISNUMBER(FIND("8F",ScheduleCompile!N551)),ISNUMBER(FIND("1F",ScheduleCompile!N551)),ISNUMBER(FIND("2F",ScheduleCompile!N551)),ISNUMBER(FIND("3F",ScheduleCompile!N551)),ISNUMBER(FIND("6F",ScheduleCompile!N551)),ISNUMBER(FIND("7F",ScheduleCompile!N551)),ISNUMBER(FIND("9F",ScheduleCompile!N551)),ISNUMBER(FIND("4F",ScheduleCompile!N551))),VALUE(LEFT(ScheduleCompile!N551,FIND("F",ScheduleCompile!N551)-1)),ScheduleCompile!N551)))))))</f>
        <v>56.6</v>
      </c>
      <c r="T558" s="1">
        <f>IF(AND(ISERROR(IF(ScheduleCompile!O551="Off",0,IF(ScheduleCompile!O551="On",1,IF(ISNUMBER(ScheduleCompile!O551),ScheduleCompile!O551/1,IF(ISTEXT(ScheduleCompile!O551),IF(OR(ISNUMBER(FIND("5F",ScheduleCompile!O551)),ISNUMBER(FIND("0F",ScheduleCompile!O551)),ISNUMBER(FIND("8F",ScheduleCompile!O551)),ISNUMBER(FIND("1F",ScheduleCompile!O551)),ISNUMBER(FIND("2F",ScheduleCompile!O551)),ISNUMBER(FIND("3F",ScheduleCompile!O551)),ISNUMBER(FIND("6F",ScheduleCompile!O551)),ISNUMBER(FIND("7F",ScheduleCompile!O551)),ISNUMBER(FIND("9F",ScheduleCompile!O551)),ISNUMBER(FIND("4F",ScheduleCompile!O551))),VALUE(LEFT(ScheduleCompile!O551,FIND("F",ScheduleCompile!O551)-1)),ScheduleCompile!O551)))))),ISTEXT(ScheduleCompile!#REF!)),"ENDTABLE",IF(ISERROR(IF(ScheduleCompile!O551="Off",0,IF(ScheduleCompile!O551="On",1,IF(ISNUMBER(ScheduleCompile!O551),ScheduleCompile!O551/1,IF(ISTEXT(ScheduleCompile!O551),IF(OR(ISNUMBER(FIND("5F",ScheduleCompile!O551)),ISNUMBER(FIND("0F",ScheduleCompile!O551)),ISNUMBER(FIND("8F",ScheduleCompile!O551)),ISNUMBER(FIND("1F",ScheduleCompile!O551)),ISNUMBER(FIND("2F",ScheduleCompile!O551)),ISNUMBER(FIND("3F",ScheduleCompile!O551)),ISNUMBER(FIND("6F",ScheduleCompile!O551)),ISNUMBER(FIND("7F",ScheduleCompile!O551)),ISNUMBER(FIND("9F",ScheduleCompile!O551)),ISNUMBER(FIND("4F",ScheduleCompile!O551))),VALUE(LEFT(ScheduleCompile!O551,FIND("F",ScheduleCompile!O551)-1)),ScheduleCompile!O551)))))),"",IF(ScheduleCompile!O551="Off",0,IF(ScheduleCompile!O551="On",1,IF(ISNUMBER(ScheduleCompile!O551),ScheduleCompile!O551/1,IF(ISTEXT(ScheduleCompile!O551),IF(OR(ISNUMBER(FIND("5F",ScheduleCompile!O551)),ISNUMBER(FIND("0F",ScheduleCompile!O551)),ISNUMBER(FIND("8F",ScheduleCompile!O551)),ISNUMBER(FIND("1F",ScheduleCompile!O551)),ISNUMBER(FIND("2F",ScheduleCompile!O551)),ISNUMBER(FIND("3F",ScheduleCompile!O551)),ISNUMBER(FIND("6F",ScheduleCompile!O551)),ISNUMBER(FIND("7F",ScheduleCompile!O551)),ISNUMBER(FIND("9F",ScheduleCompile!O551)),ISNUMBER(FIND("4F",ScheduleCompile!O551))),VALUE(LEFT(ScheduleCompile!O551,FIND("F",ScheduleCompile!O551)-1)),ScheduleCompile!O551)))))))</f>
        <v>56.6</v>
      </c>
      <c r="U558" s="1">
        <f>IF(AND(ISERROR(IF(ScheduleCompile!P551="Off",0,IF(ScheduleCompile!P551="On",1,IF(ISNUMBER(ScheduleCompile!P551),ScheduleCompile!P551/1,IF(ISTEXT(ScheduleCompile!P551),IF(OR(ISNUMBER(FIND("5F",ScheduleCompile!P551)),ISNUMBER(FIND("0F",ScheduleCompile!P551)),ISNUMBER(FIND("8F",ScheduleCompile!P551)),ISNUMBER(FIND("1F",ScheduleCompile!P551)),ISNUMBER(FIND("2F",ScheduleCompile!P551)),ISNUMBER(FIND("3F",ScheduleCompile!P551)),ISNUMBER(FIND("6F",ScheduleCompile!P551)),ISNUMBER(FIND("7F",ScheduleCompile!P551)),ISNUMBER(FIND("9F",ScheduleCompile!P551)),ISNUMBER(FIND("4F",ScheduleCompile!P551))),VALUE(LEFT(ScheduleCompile!P551,FIND("F",ScheduleCompile!P551)-1)),ScheduleCompile!P551)))))),ISTEXT(ScheduleCompile!#REF!)),"ENDTABLE",IF(ISERROR(IF(ScheduleCompile!P551="Off",0,IF(ScheduleCompile!P551="On",1,IF(ISNUMBER(ScheduleCompile!P551),ScheduleCompile!P551/1,IF(ISTEXT(ScheduleCompile!P551),IF(OR(ISNUMBER(FIND("5F",ScheduleCompile!P551)),ISNUMBER(FIND("0F",ScheduleCompile!P551)),ISNUMBER(FIND("8F",ScheduleCompile!P551)),ISNUMBER(FIND("1F",ScheduleCompile!P551)),ISNUMBER(FIND("2F",ScheduleCompile!P551)),ISNUMBER(FIND("3F",ScheduleCompile!P551)),ISNUMBER(FIND("6F",ScheduleCompile!P551)),ISNUMBER(FIND("7F",ScheduleCompile!P551)),ISNUMBER(FIND("9F",ScheduleCompile!P551)),ISNUMBER(FIND("4F",ScheduleCompile!P551))),VALUE(LEFT(ScheduleCompile!P551,FIND("F",ScheduleCompile!P551)-1)),ScheduleCompile!P551)))))),"",IF(ScheduleCompile!P551="Off",0,IF(ScheduleCompile!P551="On",1,IF(ISNUMBER(ScheduleCompile!P551),ScheduleCompile!P551/1,IF(ISTEXT(ScheduleCompile!P551),IF(OR(ISNUMBER(FIND("5F",ScheduleCompile!P551)),ISNUMBER(FIND("0F",ScheduleCompile!P551)),ISNUMBER(FIND("8F",ScheduleCompile!P551)),ISNUMBER(FIND("1F",ScheduleCompile!P551)),ISNUMBER(FIND("2F",ScheduleCompile!P551)),ISNUMBER(FIND("3F",ScheduleCompile!P551)),ISNUMBER(FIND("6F",ScheduleCompile!P551)),ISNUMBER(FIND("7F",ScheduleCompile!P551)),ISNUMBER(FIND("9F",ScheduleCompile!P551)),ISNUMBER(FIND("4F",ScheduleCompile!P551))),VALUE(LEFT(ScheduleCompile!P551,FIND("F",ScheduleCompile!P551)-1)),ScheduleCompile!P551)))))))</f>
        <v>56.6</v>
      </c>
      <c r="V558" s="1">
        <f>IF(AND(ISERROR(IF(ScheduleCompile!Q551="Off",0,IF(ScheduleCompile!Q551="On",1,IF(ISNUMBER(ScheduleCompile!Q551),ScheduleCompile!Q551/1,IF(ISTEXT(ScheduleCompile!Q551),IF(OR(ISNUMBER(FIND("5F",ScheduleCompile!Q551)),ISNUMBER(FIND("0F",ScheduleCompile!Q551)),ISNUMBER(FIND("8F",ScheduleCompile!Q551)),ISNUMBER(FIND("1F",ScheduleCompile!Q551)),ISNUMBER(FIND("2F",ScheduleCompile!Q551)),ISNUMBER(FIND("3F",ScheduleCompile!Q551)),ISNUMBER(FIND("6F",ScheduleCompile!Q551)),ISNUMBER(FIND("7F",ScheduleCompile!Q551)),ISNUMBER(FIND("9F",ScheduleCompile!Q551)),ISNUMBER(FIND("4F",ScheduleCompile!Q551))),VALUE(LEFT(ScheduleCompile!Q551,FIND("F",ScheduleCompile!Q551)-1)),ScheduleCompile!Q551)))))),ISTEXT(ScheduleCompile!#REF!)),"ENDTABLE",IF(ISERROR(IF(ScheduleCompile!Q551="Off",0,IF(ScheduleCompile!Q551="On",1,IF(ISNUMBER(ScheduleCompile!Q551),ScheduleCompile!Q551/1,IF(ISTEXT(ScheduleCompile!Q551),IF(OR(ISNUMBER(FIND("5F",ScheduleCompile!Q551)),ISNUMBER(FIND("0F",ScheduleCompile!Q551)),ISNUMBER(FIND("8F",ScheduleCompile!Q551)),ISNUMBER(FIND("1F",ScheduleCompile!Q551)),ISNUMBER(FIND("2F",ScheduleCompile!Q551)),ISNUMBER(FIND("3F",ScheduleCompile!Q551)),ISNUMBER(FIND("6F",ScheduleCompile!Q551)),ISNUMBER(FIND("7F",ScheduleCompile!Q551)),ISNUMBER(FIND("9F",ScheduleCompile!Q551)),ISNUMBER(FIND("4F",ScheduleCompile!Q551))),VALUE(LEFT(ScheduleCompile!Q551,FIND("F",ScheduleCompile!Q551)-1)),ScheduleCompile!Q551)))))),"",IF(ScheduleCompile!Q551="Off",0,IF(ScheduleCompile!Q551="On",1,IF(ISNUMBER(ScheduleCompile!Q551),ScheduleCompile!Q551/1,IF(ISTEXT(ScheduleCompile!Q551),IF(OR(ISNUMBER(FIND("5F",ScheduleCompile!Q551)),ISNUMBER(FIND("0F",ScheduleCompile!Q551)),ISNUMBER(FIND("8F",ScheduleCompile!Q551)),ISNUMBER(FIND("1F",ScheduleCompile!Q551)),ISNUMBER(FIND("2F",ScheduleCompile!Q551)),ISNUMBER(FIND("3F",ScheduleCompile!Q551)),ISNUMBER(FIND("6F",ScheduleCompile!Q551)),ISNUMBER(FIND("7F",ScheduleCompile!Q551)),ISNUMBER(FIND("9F",ScheduleCompile!Q551)),ISNUMBER(FIND("4F",ScheduleCompile!Q551))),VALUE(LEFT(ScheduleCompile!Q551,FIND("F",ScheduleCompile!Q551)-1)),ScheduleCompile!Q551)))))))</f>
        <v>56.6</v>
      </c>
      <c r="W558" s="1">
        <f>IF(AND(ISERROR(IF(ScheduleCompile!R551="Off",0,IF(ScheduleCompile!R551="On",1,IF(ISNUMBER(ScheduleCompile!R551),ScheduleCompile!R551/1,IF(ISTEXT(ScheduleCompile!R551),IF(OR(ISNUMBER(FIND("5F",ScheduleCompile!R551)),ISNUMBER(FIND("0F",ScheduleCompile!R551)),ISNUMBER(FIND("8F",ScheduleCompile!R551)),ISNUMBER(FIND("1F",ScheduleCompile!R551)),ISNUMBER(FIND("2F",ScheduleCompile!R551)),ISNUMBER(FIND("3F",ScheduleCompile!R551)),ISNUMBER(FIND("6F",ScheduleCompile!R551)),ISNUMBER(FIND("7F",ScheduleCompile!R551)),ISNUMBER(FIND("9F",ScheduleCompile!R551)),ISNUMBER(FIND("4F",ScheduleCompile!R551))),VALUE(LEFT(ScheduleCompile!R551,FIND("F",ScheduleCompile!R551)-1)),ScheduleCompile!R551)))))),ISTEXT(ScheduleCompile!#REF!)),"ENDTABLE",IF(ISERROR(IF(ScheduleCompile!R551="Off",0,IF(ScheduleCompile!R551="On",1,IF(ISNUMBER(ScheduleCompile!R551),ScheduleCompile!R551/1,IF(ISTEXT(ScheduleCompile!R551),IF(OR(ISNUMBER(FIND("5F",ScheduleCompile!R551)),ISNUMBER(FIND("0F",ScheduleCompile!R551)),ISNUMBER(FIND("8F",ScheduleCompile!R551)),ISNUMBER(FIND("1F",ScheduleCompile!R551)),ISNUMBER(FIND("2F",ScheduleCompile!R551)),ISNUMBER(FIND("3F",ScheduleCompile!R551)),ISNUMBER(FIND("6F",ScheduleCompile!R551)),ISNUMBER(FIND("7F",ScheduleCompile!R551)),ISNUMBER(FIND("9F",ScheduleCompile!R551)),ISNUMBER(FIND("4F",ScheduleCompile!R551))),VALUE(LEFT(ScheduleCompile!R551,FIND("F",ScheduleCompile!R551)-1)),ScheduleCompile!R551)))))),"",IF(ScheduleCompile!R551="Off",0,IF(ScheduleCompile!R551="On",1,IF(ISNUMBER(ScheduleCompile!R551),ScheduleCompile!R551/1,IF(ISTEXT(ScheduleCompile!R551),IF(OR(ISNUMBER(FIND("5F",ScheduleCompile!R551)),ISNUMBER(FIND("0F",ScheduleCompile!R551)),ISNUMBER(FIND("8F",ScheduleCompile!R551)),ISNUMBER(FIND("1F",ScheduleCompile!R551)),ISNUMBER(FIND("2F",ScheduleCompile!R551)),ISNUMBER(FIND("3F",ScheduleCompile!R551)),ISNUMBER(FIND("6F",ScheduleCompile!R551)),ISNUMBER(FIND("7F",ScheduleCompile!R551)),ISNUMBER(FIND("9F",ScheduleCompile!R551)),ISNUMBER(FIND("4F",ScheduleCompile!R551))),VALUE(LEFT(ScheduleCompile!R551,FIND("F",ScheduleCompile!R551)-1)),ScheduleCompile!R551)))))))</f>
        <v>56.6</v>
      </c>
      <c r="X558" s="1">
        <f>IF(AND(ISERROR(IF(ScheduleCompile!S551="Off",0,IF(ScheduleCompile!S551="On",1,IF(ISNUMBER(ScheduleCompile!S551),ScheduleCompile!S551/1,IF(ISTEXT(ScheduleCompile!S551),IF(OR(ISNUMBER(FIND("5F",ScheduleCompile!S551)),ISNUMBER(FIND("0F",ScheduleCompile!S551)),ISNUMBER(FIND("8F",ScheduleCompile!S551)),ISNUMBER(FIND("1F",ScheduleCompile!S551)),ISNUMBER(FIND("2F",ScheduleCompile!S551)),ISNUMBER(FIND("3F",ScheduleCompile!S551)),ISNUMBER(FIND("6F",ScheduleCompile!S551)),ISNUMBER(FIND("7F",ScheduleCompile!S551)),ISNUMBER(FIND("9F",ScheduleCompile!S551)),ISNUMBER(FIND("4F",ScheduleCompile!S551))),VALUE(LEFT(ScheduleCompile!S551,FIND("F",ScheduleCompile!S551)-1)),ScheduleCompile!S551)))))),ISTEXT(ScheduleCompile!#REF!)),"ENDTABLE",IF(ISERROR(IF(ScheduleCompile!S551="Off",0,IF(ScheduleCompile!S551="On",1,IF(ISNUMBER(ScheduleCompile!S551),ScheduleCompile!S551/1,IF(ISTEXT(ScheduleCompile!S551),IF(OR(ISNUMBER(FIND("5F",ScheduleCompile!S551)),ISNUMBER(FIND("0F",ScheduleCompile!S551)),ISNUMBER(FIND("8F",ScheduleCompile!S551)),ISNUMBER(FIND("1F",ScheduleCompile!S551)),ISNUMBER(FIND("2F",ScheduleCompile!S551)),ISNUMBER(FIND("3F",ScheduleCompile!S551)),ISNUMBER(FIND("6F",ScheduleCompile!S551)),ISNUMBER(FIND("7F",ScheduleCompile!S551)),ISNUMBER(FIND("9F",ScheduleCompile!S551)),ISNUMBER(FIND("4F",ScheduleCompile!S551))),VALUE(LEFT(ScheduleCompile!S551,FIND("F",ScheduleCompile!S551)-1)),ScheduleCompile!S551)))))),"",IF(ScheduleCompile!S551="Off",0,IF(ScheduleCompile!S551="On",1,IF(ISNUMBER(ScheduleCompile!S551),ScheduleCompile!S551/1,IF(ISTEXT(ScheduleCompile!S551),IF(OR(ISNUMBER(FIND("5F",ScheduleCompile!S551)),ISNUMBER(FIND("0F",ScheduleCompile!S551)),ISNUMBER(FIND("8F",ScheduleCompile!S551)),ISNUMBER(FIND("1F",ScheduleCompile!S551)),ISNUMBER(FIND("2F",ScheduleCompile!S551)),ISNUMBER(FIND("3F",ScheduleCompile!S551)),ISNUMBER(FIND("6F",ScheduleCompile!S551)),ISNUMBER(FIND("7F",ScheduleCompile!S551)),ISNUMBER(FIND("9F",ScheduleCompile!S551)),ISNUMBER(FIND("4F",ScheduleCompile!S551))),VALUE(LEFT(ScheduleCompile!S551,FIND("F",ScheduleCompile!S551)-1)),ScheduleCompile!S551)))))))</f>
        <v>56.6</v>
      </c>
      <c r="Y558" s="1">
        <f>IF(AND(ISERROR(IF(ScheduleCompile!T551="Off",0,IF(ScheduleCompile!T551="On",1,IF(ISNUMBER(ScheduleCompile!T551),ScheduleCompile!T551/1,IF(ISTEXT(ScheduleCompile!T551),IF(OR(ISNUMBER(FIND("5F",ScheduleCompile!T551)),ISNUMBER(FIND("0F",ScheduleCompile!T551)),ISNUMBER(FIND("8F",ScheduleCompile!T551)),ISNUMBER(FIND("1F",ScheduleCompile!T551)),ISNUMBER(FIND("2F",ScheduleCompile!T551)),ISNUMBER(FIND("3F",ScheduleCompile!T551)),ISNUMBER(FIND("6F",ScheduleCompile!T551)),ISNUMBER(FIND("7F",ScheduleCompile!T551)),ISNUMBER(FIND("9F",ScheduleCompile!T551)),ISNUMBER(FIND("4F",ScheduleCompile!T551))),VALUE(LEFT(ScheduleCompile!T551,FIND("F",ScheduleCompile!T551)-1)),ScheduleCompile!T551)))))),ISTEXT(ScheduleCompile!#REF!)),"ENDTABLE",IF(ISERROR(IF(ScheduleCompile!T551="Off",0,IF(ScheduleCompile!T551="On",1,IF(ISNUMBER(ScheduleCompile!T551),ScheduleCompile!T551/1,IF(ISTEXT(ScheduleCompile!T551),IF(OR(ISNUMBER(FIND("5F",ScheduleCompile!T551)),ISNUMBER(FIND("0F",ScheduleCompile!T551)),ISNUMBER(FIND("8F",ScheduleCompile!T551)),ISNUMBER(FIND("1F",ScheduleCompile!T551)),ISNUMBER(FIND("2F",ScheduleCompile!T551)),ISNUMBER(FIND("3F",ScheduleCompile!T551)),ISNUMBER(FIND("6F",ScheduleCompile!T551)),ISNUMBER(FIND("7F",ScheduleCompile!T551)),ISNUMBER(FIND("9F",ScheduleCompile!T551)),ISNUMBER(FIND("4F",ScheduleCompile!T551))),VALUE(LEFT(ScheduleCompile!T551,FIND("F",ScheduleCompile!T551)-1)),ScheduleCompile!T551)))))),"",IF(ScheduleCompile!T551="Off",0,IF(ScheduleCompile!T551="On",1,IF(ISNUMBER(ScheduleCompile!T551),ScheduleCompile!T551/1,IF(ISTEXT(ScheduleCompile!T551),IF(OR(ISNUMBER(FIND("5F",ScheduleCompile!T551)),ISNUMBER(FIND("0F",ScheduleCompile!T551)),ISNUMBER(FIND("8F",ScheduleCompile!T551)),ISNUMBER(FIND("1F",ScheduleCompile!T551)),ISNUMBER(FIND("2F",ScheduleCompile!T551)),ISNUMBER(FIND("3F",ScheduleCompile!T551)),ISNUMBER(FIND("6F",ScheduleCompile!T551)),ISNUMBER(FIND("7F",ScheduleCompile!T551)),ISNUMBER(FIND("9F",ScheduleCompile!T551)),ISNUMBER(FIND("4F",ScheduleCompile!T551))),VALUE(LEFT(ScheduleCompile!T551,FIND("F",ScheduleCompile!T551)-1)),ScheduleCompile!T551)))))))</f>
        <v>56.6</v>
      </c>
      <c r="Z558" s="1">
        <f>IF(AND(ISERROR(IF(ScheduleCompile!U551="Off",0,IF(ScheduleCompile!U551="On",1,IF(ISNUMBER(ScheduleCompile!U551),ScheduleCompile!U551/1,IF(ISTEXT(ScheduleCompile!U551),IF(OR(ISNUMBER(FIND("5F",ScheduleCompile!U551)),ISNUMBER(FIND("0F",ScheduleCompile!U551)),ISNUMBER(FIND("8F",ScheduleCompile!U551)),ISNUMBER(FIND("1F",ScheduleCompile!U551)),ISNUMBER(FIND("2F",ScheduleCompile!U551)),ISNUMBER(FIND("3F",ScheduleCompile!U551)),ISNUMBER(FIND("6F",ScheduleCompile!U551)),ISNUMBER(FIND("7F",ScheduleCompile!U551)),ISNUMBER(FIND("9F",ScheduleCompile!U551)),ISNUMBER(FIND("4F",ScheduleCompile!U551))),VALUE(LEFT(ScheduleCompile!U551,FIND("F",ScheduleCompile!U551)-1)),ScheduleCompile!U551)))))),ISTEXT(ScheduleCompile!#REF!)),"ENDTABLE",IF(ISERROR(IF(ScheduleCompile!U551="Off",0,IF(ScheduleCompile!U551="On",1,IF(ISNUMBER(ScheduleCompile!U551),ScheduleCompile!U551/1,IF(ISTEXT(ScheduleCompile!U551),IF(OR(ISNUMBER(FIND("5F",ScheduleCompile!U551)),ISNUMBER(FIND("0F",ScheduleCompile!U551)),ISNUMBER(FIND("8F",ScheduleCompile!U551)),ISNUMBER(FIND("1F",ScheduleCompile!U551)),ISNUMBER(FIND("2F",ScheduleCompile!U551)),ISNUMBER(FIND("3F",ScheduleCompile!U551)),ISNUMBER(FIND("6F",ScheduleCompile!U551)),ISNUMBER(FIND("7F",ScheduleCompile!U551)),ISNUMBER(FIND("9F",ScheduleCompile!U551)),ISNUMBER(FIND("4F",ScheduleCompile!U551))),VALUE(LEFT(ScheduleCompile!U551,FIND("F",ScheduleCompile!U551)-1)),ScheduleCompile!U551)))))),"",IF(ScheduleCompile!U551="Off",0,IF(ScheduleCompile!U551="On",1,IF(ISNUMBER(ScheduleCompile!U551),ScheduleCompile!U551/1,IF(ISTEXT(ScheduleCompile!U551),IF(OR(ISNUMBER(FIND("5F",ScheduleCompile!U551)),ISNUMBER(FIND("0F",ScheduleCompile!U551)),ISNUMBER(FIND("8F",ScheduleCompile!U551)),ISNUMBER(FIND("1F",ScheduleCompile!U551)),ISNUMBER(FIND("2F",ScheduleCompile!U551)),ISNUMBER(FIND("3F",ScheduleCompile!U551)),ISNUMBER(FIND("6F",ScheduleCompile!U551)),ISNUMBER(FIND("7F",ScheduleCompile!U551)),ISNUMBER(FIND("9F",ScheduleCompile!U551)),ISNUMBER(FIND("4F",ScheduleCompile!U551))),VALUE(LEFT(ScheduleCompile!U551,FIND("F",ScheduleCompile!U551)-1)),ScheduleCompile!U551)))))))</f>
        <v>56.6</v>
      </c>
      <c r="AA558" s="1">
        <f>IF(AND(ISERROR(IF(ScheduleCompile!V551="Off",0,IF(ScheduleCompile!V551="On",1,IF(ISNUMBER(ScheduleCompile!V551),ScheduleCompile!V551/1,IF(ISTEXT(ScheduleCompile!V551),IF(OR(ISNUMBER(FIND("5F",ScheduleCompile!V551)),ISNUMBER(FIND("0F",ScheduleCompile!V551)),ISNUMBER(FIND("8F",ScheduleCompile!V551)),ISNUMBER(FIND("1F",ScheduleCompile!V551)),ISNUMBER(FIND("2F",ScheduleCompile!V551)),ISNUMBER(FIND("3F",ScheduleCompile!V551)),ISNUMBER(FIND("6F",ScheduleCompile!V551)),ISNUMBER(FIND("7F",ScheduleCompile!V551)),ISNUMBER(FIND("9F",ScheduleCompile!V551)),ISNUMBER(FIND("4F",ScheduleCompile!V551))),VALUE(LEFT(ScheduleCompile!V551,FIND("F",ScheduleCompile!V551)-1)),ScheduleCompile!V551)))))),ISTEXT(ScheduleCompile!#REF!)),"ENDTABLE",IF(ISERROR(IF(ScheduleCompile!V551="Off",0,IF(ScheduleCompile!V551="On",1,IF(ISNUMBER(ScheduleCompile!V551),ScheduleCompile!V551/1,IF(ISTEXT(ScheduleCompile!V551),IF(OR(ISNUMBER(FIND("5F",ScheduleCompile!V551)),ISNUMBER(FIND("0F",ScheduleCompile!V551)),ISNUMBER(FIND("8F",ScheduleCompile!V551)),ISNUMBER(FIND("1F",ScheduleCompile!V551)),ISNUMBER(FIND("2F",ScheduleCompile!V551)),ISNUMBER(FIND("3F",ScheduleCompile!V551)),ISNUMBER(FIND("6F",ScheduleCompile!V551)),ISNUMBER(FIND("7F",ScheduleCompile!V551)),ISNUMBER(FIND("9F",ScheduleCompile!V551)),ISNUMBER(FIND("4F",ScheduleCompile!V551))),VALUE(LEFT(ScheduleCompile!V551,FIND("F",ScheduleCompile!V551)-1)),ScheduleCompile!V551)))))),"",IF(ScheduleCompile!V551="Off",0,IF(ScheduleCompile!V551="On",1,IF(ISNUMBER(ScheduleCompile!V551),ScheduleCompile!V551/1,IF(ISTEXT(ScheduleCompile!V551),IF(OR(ISNUMBER(FIND("5F",ScheduleCompile!V551)),ISNUMBER(FIND("0F",ScheduleCompile!V551)),ISNUMBER(FIND("8F",ScheduleCompile!V551)),ISNUMBER(FIND("1F",ScheduleCompile!V551)),ISNUMBER(FIND("2F",ScheduleCompile!V551)),ISNUMBER(FIND("3F",ScheduleCompile!V551)),ISNUMBER(FIND("6F",ScheduleCompile!V551)),ISNUMBER(FIND("7F",ScheduleCompile!V551)),ISNUMBER(FIND("9F",ScheduleCompile!V551)),ISNUMBER(FIND("4F",ScheduleCompile!V551))),VALUE(LEFT(ScheduleCompile!V551,FIND("F",ScheduleCompile!V551)-1)),ScheduleCompile!V551)))))))</f>
        <v>56.6</v>
      </c>
      <c r="AB558" s="1">
        <f>IF(AND(ISERROR(IF(ScheduleCompile!W551="Off",0,IF(ScheduleCompile!W551="On",1,IF(ISNUMBER(ScheduleCompile!W551),ScheduleCompile!W551/1,IF(ISTEXT(ScheduleCompile!W551),IF(OR(ISNUMBER(FIND("5F",ScheduleCompile!W551)),ISNUMBER(FIND("0F",ScheduleCompile!W551)),ISNUMBER(FIND("8F",ScheduleCompile!W551)),ISNUMBER(FIND("1F",ScheduleCompile!W551)),ISNUMBER(FIND("2F",ScheduleCompile!W551)),ISNUMBER(FIND("3F",ScheduleCompile!W551)),ISNUMBER(FIND("6F",ScheduleCompile!W551)),ISNUMBER(FIND("7F",ScheduleCompile!W551)),ISNUMBER(FIND("9F",ScheduleCompile!W551)),ISNUMBER(FIND("4F",ScheduleCompile!W551))),VALUE(LEFT(ScheduleCompile!W551,FIND("F",ScheduleCompile!W551)-1)),ScheduleCompile!W551)))))),ISTEXT(ScheduleCompile!#REF!)),"ENDTABLE",IF(ISERROR(IF(ScheduleCompile!W551="Off",0,IF(ScheduleCompile!W551="On",1,IF(ISNUMBER(ScheduleCompile!W551),ScheduleCompile!W551/1,IF(ISTEXT(ScheduleCompile!W551),IF(OR(ISNUMBER(FIND("5F",ScheduleCompile!W551)),ISNUMBER(FIND("0F",ScheduleCompile!W551)),ISNUMBER(FIND("8F",ScheduleCompile!W551)),ISNUMBER(FIND("1F",ScheduleCompile!W551)),ISNUMBER(FIND("2F",ScheduleCompile!W551)),ISNUMBER(FIND("3F",ScheduleCompile!W551)),ISNUMBER(FIND("6F",ScheduleCompile!W551)),ISNUMBER(FIND("7F",ScheduleCompile!W551)),ISNUMBER(FIND("9F",ScheduleCompile!W551)),ISNUMBER(FIND("4F",ScheduleCompile!W551))),VALUE(LEFT(ScheduleCompile!W551,FIND("F",ScheduleCompile!W551)-1)),ScheduleCompile!W551)))))),"",IF(ScheduleCompile!W551="Off",0,IF(ScheduleCompile!W551="On",1,IF(ISNUMBER(ScheduleCompile!W551),ScheduleCompile!W551/1,IF(ISTEXT(ScheduleCompile!W551),IF(OR(ISNUMBER(FIND("5F",ScheduleCompile!W551)),ISNUMBER(FIND("0F",ScheduleCompile!W551)),ISNUMBER(FIND("8F",ScheduleCompile!W551)),ISNUMBER(FIND("1F",ScheduleCompile!W551)),ISNUMBER(FIND("2F",ScheduleCompile!W551)),ISNUMBER(FIND("3F",ScheduleCompile!W551)),ISNUMBER(FIND("6F",ScheduleCompile!W551)),ISNUMBER(FIND("7F",ScheduleCompile!W551)),ISNUMBER(FIND("9F",ScheduleCompile!W551)),ISNUMBER(FIND("4F",ScheduleCompile!W551))),VALUE(LEFT(ScheduleCompile!W551,FIND("F",ScheduleCompile!W551)-1)),ScheduleCompile!W551)))))))</f>
        <v>56.6</v>
      </c>
      <c r="AC558" s="1">
        <f>IF(AND(ISERROR(IF(ScheduleCompile!X551="Off",0,IF(ScheduleCompile!X551="On",1,IF(ISNUMBER(ScheduleCompile!X551),ScheduleCompile!X551/1,IF(ISTEXT(ScheduleCompile!X551),IF(OR(ISNUMBER(FIND("5F",ScheduleCompile!X551)),ISNUMBER(FIND("0F",ScheduleCompile!X551)),ISNUMBER(FIND("8F",ScheduleCompile!X551)),ISNUMBER(FIND("1F",ScheduleCompile!X551)),ISNUMBER(FIND("2F",ScheduleCompile!X551)),ISNUMBER(FIND("3F",ScheduleCompile!X551)),ISNUMBER(FIND("6F",ScheduleCompile!X551)),ISNUMBER(FIND("7F",ScheduleCompile!X551)),ISNUMBER(FIND("9F",ScheduleCompile!X551)),ISNUMBER(FIND("4F",ScheduleCompile!X551))),VALUE(LEFT(ScheduleCompile!X551,FIND("F",ScheduleCompile!X551)-1)),ScheduleCompile!X551)))))),ISTEXT(ScheduleCompile!#REF!)),"ENDTABLE",IF(ISERROR(IF(ScheduleCompile!X551="Off",0,IF(ScheduleCompile!X551="On",1,IF(ISNUMBER(ScheduleCompile!X551),ScheduleCompile!X551/1,IF(ISTEXT(ScheduleCompile!X551),IF(OR(ISNUMBER(FIND("5F",ScheduleCompile!X551)),ISNUMBER(FIND("0F",ScheduleCompile!X551)),ISNUMBER(FIND("8F",ScheduleCompile!X551)),ISNUMBER(FIND("1F",ScheduleCompile!X551)),ISNUMBER(FIND("2F",ScheduleCompile!X551)),ISNUMBER(FIND("3F",ScheduleCompile!X551)),ISNUMBER(FIND("6F",ScheduleCompile!X551)),ISNUMBER(FIND("7F",ScheduleCompile!X551)),ISNUMBER(FIND("9F",ScheduleCompile!X551)),ISNUMBER(FIND("4F",ScheduleCompile!X551))),VALUE(LEFT(ScheduleCompile!X551,FIND("F",ScheduleCompile!X551)-1)),ScheduleCompile!X551)))))),"",IF(ScheduleCompile!X551="Off",0,IF(ScheduleCompile!X551="On",1,IF(ISNUMBER(ScheduleCompile!X551),ScheduleCompile!X551/1,IF(ISTEXT(ScheduleCompile!X551),IF(OR(ISNUMBER(FIND("5F",ScheduleCompile!X551)),ISNUMBER(FIND("0F",ScheduleCompile!X551)),ISNUMBER(FIND("8F",ScheduleCompile!X551)),ISNUMBER(FIND("1F",ScheduleCompile!X551)),ISNUMBER(FIND("2F",ScheduleCompile!X551)),ISNUMBER(FIND("3F",ScheduleCompile!X551)),ISNUMBER(FIND("6F",ScheduleCompile!X551)),ISNUMBER(FIND("7F",ScheduleCompile!X551)),ISNUMBER(FIND("9F",ScheduleCompile!X551)),ISNUMBER(FIND("4F",ScheduleCompile!X551))),VALUE(LEFT(ScheduleCompile!X551,FIND("F",ScheduleCompile!X551)-1)),ScheduleCompile!X551)))))))</f>
        <v>56.6</v>
      </c>
      <c r="AD558" s="1">
        <f>IF(AND(ISERROR(IF(ScheduleCompile!Y551="Off",0,IF(ScheduleCompile!Y551="On",1,IF(ISNUMBER(ScheduleCompile!Y551),ScheduleCompile!Y551/1,IF(ISTEXT(ScheduleCompile!Y551),IF(OR(ISNUMBER(FIND("5F",ScheduleCompile!Y551)),ISNUMBER(FIND("0F",ScheduleCompile!Y551)),ISNUMBER(FIND("8F",ScheduleCompile!Y551)),ISNUMBER(FIND("1F",ScheduleCompile!Y551)),ISNUMBER(FIND("2F",ScheduleCompile!Y551)),ISNUMBER(FIND("3F",ScheduleCompile!Y551)),ISNUMBER(FIND("6F",ScheduleCompile!Y551)),ISNUMBER(FIND("7F",ScheduleCompile!Y551)),ISNUMBER(FIND("9F",ScheduleCompile!Y551)),ISNUMBER(FIND("4F",ScheduleCompile!Y551))),VALUE(LEFT(ScheduleCompile!Y551,FIND("F",ScheduleCompile!Y551)-1)),ScheduleCompile!Y551)))))),ISTEXT(ScheduleCompile!#REF!)),"ENDTABLE",IF(ISERROR(IF(ScheduleCompile!Y551="Off",0,IF(ScheduleCompile!Y551="On",1,IF(ISNUMBER(ScheduleCompile!Y551),ScheduleCompile!Y551/1,IF(ISTEXT(ScheduleCompile!Y551),IF(OR(ISNUMBER(FIND("5F",ScheduleCompile!Y551)),ISNUMBER(FIND("0F",ScheduleCompile!Y551)),ISNUMBER(FIND("8F",ScheduleCompile!Y551)),ISNUMBER(FIND("1F",ScheduleCompile!Y551)),ISNUMBER(FIND("2F",ScheduleCompile!Y551)),ISNUMBER(FIND("3F",ScheduleCompile!Y551)),ISNUMBER(FIND("6F",ScheduleCompile!Y551)),ISNUMBER(FIND("7F",ScheduleCompile!Y551)),ISNUMBER(FIND("9F",ScheduleCompile!Y551)),ISNUMBER(FIND("4F",ScheduleCompile!Y551))),VALUE(LEFT(ScheduleCompile!Y551,FIND("F",ScheduleCompile!Y551)-1)),ScheduleCompile!Y551)))))),"",IF(ScheduleCompile!Y551="Off",0,IF(ScheduleCompile!Y551="On",1,IF(ISNUMBER(ScheduleCompile!Y551),ScheduleCompile!Y551/1,IF(ISTEXT(ScheduleCompile!Y551),IF(OR(ISNUMBER(FIND("5F",ScheduleCompile!Y551)),ISNUMBER(FIND("0F",ScheduleCompile!Y551)),ISNUMBER(FIND("8F",ScheduleCompile!Y551)),ISNUMBER(FIND("1F",ScheduleCompile!Y551)),ISNUMBER(FIND("2F",ScheduleCompile!Y551)),ISNUMBER(FIND("3F",ScheduleCompile!Y551)),ISNUMBER(FIND("6F",ScheduleCompile!Y551)),ISNUMBER(FIND("7F",ScheduleCompile!Y551)),ISNUMBER(FIND("9F",ScheduleCompile!Y551)),ISNUMBER(FIND("4F",ScheduleCompile!Y551))),VALUE(LEFT(ScheduleCompile!Y551,FIND("F",ScheduleCompile!Y551)-1)),ScheduleCompile!Y551)))))))</f>
        <v>56.6</v>
      </c>
    </row>
    <row r="559" spans="1:30" x14ac:dyDescent="0.25">
      <c r="A559" t="str">
        <f t="shared" si="35"/>
        <v>SchDay "WaterMainCZ02Nov"  Type = "Temperature" Hr = (54.8, 54.8, 54.8, 54.8, 54.8, 54.8, 54.8, 54.8, 54.8, 54.8, 54.8, 54.8, 54.8, 54.8, 54.8, 54.8, 54.8, 54.8, 54.8, 54.8, 54.8, 54.8, 54.8, 54.8) ..</v>
      </c>
      <c r="B559" s="1" t="s">
        <v>623</v>
      </c>
      <c r="C559" t="str">
        <f t="shared" si="36"/>
        <v xml:space="preserve">SchDay "WaterMainCZ02Nov"  Type = "Temperature" Hr = </v>
      </c>
      <c r="D559" t="str">
        <f t="shared" si="37"/>
        <v>(54.8, 54.8, 54.8, 54.8, 54.8, 54.8, 54.8, 54.8, 54.8, 54.8, 54.8, 54.8, 54.8, 54.8, 54.8, 54.8, 54.8, 54.8, 54.8, 54.8, 54.8, 54.8, 54.8, 54.8) ..</v>
      </c>
      <c r="E559" s="30" t="str">
        <f>ScheduleCompile!A552</f>
        <v>WaterMainCZ02Nov</v>
      </c>
      <c r="F559" t="str">
        <f t="shared" si="38"/>
        <v>Temperature</v>
      </c>
      <c r="G559" s="1">
        <f>IF(AND(ISERROR(IF(ScheduleCompile!B552="Off",0,IF(ScheduleCompile!B552="On",1,IF(ISNUMBER(ScheduleCompile!B552),ScheduleCompile!B552/1,IF(ISTEXT(ScheduleCompile!B552),IF(OR(ISNUMBER(FIND("5F",ScheduleCompile!B552)),ISNUMBER(FIND("0F",ScheduleCompile!B552)),ISNUMBER(FIND("8F",ScheduleCompile!B552)),ISNUMBER(FIND("1F",ScheduleCompile!B552)),ISNUMBER(FIND("2F",ScheduleCompile!B552)),ISNUMBER(FIND("3F",ScheduleCompile!B552)),ISNUMBER(FIND("6F",ScheduleCompile!B552)),ISNUMBER(FIND("7F",ScheduleCompile!B552)),ISNUMBER(FIND("9F",ScheduleCompile!B552)),ISNUMBER(FIND("4F",ScheduleCompile!B552))),VALUE(LEFT(ScheduleCompile!B552,FIND("F",ScheduleCompile!B552)-1)),ScheduleCompile!B552)))))),ISTEXT(ScheduleCompile!#REF!)),"ENDTABLE",IF(ISERROR(IF(ScheduleCompile!B552="Off",0,IF(ScheduleCompile!B552="On",1,IF(ISNUMBER(ScheduleCompile!B552),ScheduleCompile!B552/1,IF(ISTEXT(ScheduleCompile!B552),IF(OR(ISNUMBER(FIND("5F",ScheduleCompile!B552)),ISNUMBER(FIND("0F",ScheduleCompile!B552)),ISNUMBER(FIND("8F",ScheduleCompile!B552)),ISNUMBER(FIND("1F",ScheduleCompile!B552)),ISNUMBER(FIND("2F",ScheduleCompile!B552)),ISNUMBER(FIND("3F",ScheduleCompile!B552)),ISNUMBER(FIND("6F",ScheduleCompile!B552)),ISNUMBER(FIND("7F",ScheduleCompile!B552)),ISNUMBER(FIND("9F",ScheduleCompile!B552)),ISNUMBER(FIND("4F",ScheduleCompile!B552))),VALUE(LEFT(ScheduleCompile!B552,FIND("F",ScheduleCompile!B552)-1)),ScheduleCompile!B552)))))),"",IF(ScheduleCompile!B552="Off",0,IF(ScheduleCompile!B552="On",1,IF(ISNUMBER(ScheduleCompile!B552),ScheduleCompile!B552/1,IF(ISTEXT(ScheduleCompile!B552),IF(OR(ISNUMBER(FIND("5F",ScheduleCompile!B552)),ISNUMBER(FIND("0F",ScheduleCompile!B552)),ISNUMBER(FIND("8F",ScheduleCompile!B552)),ISNUMBER(FIND("1F",ScheduleCompile!B552)),ISNUMBER(FIND("2F",ScheduleCompile!B552)),ISNUMBER(FIND("3F",ScheduleCompile!B552)),ISNUMBER(FIND("6F",ScheduleCompile!B552)),ISNUMBER(FIND("7F",ScheduleCompile!B552)),ISNUMBER(FIND("9F",ScheduleCompile!B552)),ISNUMBER(FIND("4F",ScheduleCompile!B552))),VALUE(LEFT(ScheduleCompile!B552,FIND("F",ScheduleCompile!B552)-1)),ScheduleCompile!B552)))))))</f>
        <v>54.8</v>
      </c>
      <c r="H559" s="1">
        <f>IF(AND(ISERROR(IF(ScheduleCompile!C552="Off",0,IF(ScheduleCompile!C552="On",1,IF(ISNUMBER(ScheduleCompile!C552),ScheduleCompile!C552/1,IF(ISTEXT(ScheduleCompile!C552),IF(OR(ISNUMBER(FIND("5F",ScheduleCompile!C552)),ISNUMBER(FIND("0F",ScheduleCompile!C552)),ISNUMBER(FIND("8F",ScheduleCompile!C552)),ISNUMBER(FIND("1F",ScheduleCompile!C552)),ISNUMBER(FIND("2F",ScheduleCompile!C552)),ISNUMBER(FIND("3F",ScheduleCompile!C552)),ISNUMBER(FIND("6F",ScheduleCompile!C552)),ISNUMBER(FIND("7F",ScheduleCompile!C552)),ISNUMBER(FIND("9F",ScheduleCompile!C552)),ISNUMBER(FIND("4F",ScheduleCompile!C552))),VALUE(LEFT(ScheduleCompile!C552,FIND("F",ScheduleCompile!C552)-1)),ScheduleCompile!C552)))))),ISTEXT(ScheduleCompile!#REF!)),"ENDTABLE",IF(ISERROR(IF(ScheduleCompile!C552="Off",0,IF(ScheduleCompile!C552="On",1,IF(ISNUMBER(ScheduleCompile!C552),ScheduleCompile!C552/1,IF(ISTEXT(ScheduleCompile!C552),IF(OR(ISNUMBER(FIND("5F",ScheduleCompile!C552)),ISNUMBER(FIND("0F",ScheduleCompile!C552)),ISNUMBER(FIND("8F",ScheduleCompile!C552)),ISNUMBER(FIND("1F",ScheduleCompile!C552)),ISNUMBER(FIND("2F",ScheduleCompile!C552)),ISNUMBER(FIND("3F",ScheduleCompile!C552)),ISNUMBER(FIND("6F",ScheduleCompile!C552)),ISNUMBER(FIND("7F",ScheduleCompile!C552)),ISNUMBER(FIND("9F",ScheduleCompile!C552)),ISNUMBER(FIND("4F",ScheduleCompile!C552))),VALUE(LEFT(ScheduleCompile!C552,FIND("F",ScheduleCompile!C552)-1)),ScheduleCompile!C552)))))),"",IF(ScheduleCompile!C552="Off",0,IF(ScheduleCompile!C552="On",1,IF(ISNUMBER(ScheduleCompile!C552),ScheduleCompile!C552/1,IF(ISTEXT(ScheduleCompile!C552),IF(OR(ISNUMBER(FIND("5F",ScheduleCompile!C552)),ISNUMBER(FIND("0F",ScheduleCompile!C552)),ISNUMBER(FIND("8F",ScheduleCompile!C552)),ISNUMBER(FIND("1F",ScheduleCompile!C552)),ISNUMBER(FIND("2F",ScheduleCompile!C552)),ISNUMBER(FIND("3F",ScheduleCompile!C552)),ISNUMBER(FIND("6F",ScheduleCompile!C552)),ISNUMBER(FIND("7F",ScheduleCompile!C552)),ISNUMBER(FIND("9F",ScheduleCompile!C552)),ISNUMBER(FIND("4F",ScheduleCompile!C552))),VALUE(LEFT(ScheduleCompile!C552,FIND("F",ScheduleCompile!C552)-1)),ScheduleCompile!C552)))))))</f>
        <v>54.8</v>
      </c>
      <c r="I559" s="1">
        <f>IF(AND(ISERROR(IF(ScheduleCompile!D552="Off",0,IF(ScheduleCompile!D552="On",1,IF(ISNUMBER(ScheduleCompile!D552),ScheduleCompile!D552/1,IF(ISTEXT(ScheduleCompile!D552),IF(OR(ISNUMBER(FIND("5F",ScheduleCompile!D552)),ISNUMBER(FIND("0F",ScheduleCompile!D552)),ISNUMBER(FIND("8F",ScheduleCompile!D552)),ISNUMBER(FIND("1F",ScheduleCompile!D552)),ISNUMBER(FIND("2F",ScheduleCompile!D552)),ISNUMBER(FIND("3F",ScheduleCompile!D552)),ISNUMBER(FIND("6F",ScheduleCompile!D552)),ISNUMBER(FIND("7F",ScheduleCompile!D552)),ISNUMBER(FIND("9F",ScheduleCompile!D552)),ISNUMBER(FIND("4F",ScheduleCompile!D552))),VALUE(LEFT(ScheduleCompile!D552,FIND("F",ScheduleCompile!D552)-1)),ScheduleCompile!D552)))))),ISTEXT(ScheduleCompile!#REF!)),"ENDTABLE",IF(ISERROR(IF(ScheduleCompile!D552="Off",0,IF(ScheduleCompile!D552="On",1,IF(ISNUMBER(ScheduleCompile!D552),ScheduleCompile!D552/1,IF(ISTEXT(ScheduleCompile!D552),IF(OR(ISNUMBER(FIND("5F",ScheduleCompile!D552)),ISNUMBER(FIND("0F",ScheduleCompile!D552)),ISNUMBER(FIND("8F",ScheduleCompile!D552)),ISNUMBER(FIND("1F",ScheduleCompile!D552)),ISNUMBER(FIND("2F",ScheduleCompile!D552)),ISNUMBER(FIND("3F",ScheduleCompile!D552)),ISNUMBER(FIND("6F",ScheduleCompile!D552)),ISNUMBER(FIND("7F",ScheduleCompile!D552)),ISNUMBER(FIND("9F",ScheduleCompile!D552)),ISNUMBER(FIND("4F",ScheduleCompile!D552))),VALUE(LEFT(ScheduleCompile!D552,FIND("F",ScheduleCompile!D552)-1)),ScheduleCompile!D552)))))),"",IF(ScheduleCompile!D552="Off",0,IF(ScheduleCompile!D552="On",1,IF(ISNUMBER(ScheduleCompile!D552),ScheduleCompile!D552/1,IF(ISTEXT(ScheduleCompile!D552),IF(OR(ISNUMBER(FIND("5F",ScheduleCompile!D552)),ISNUMBER(FIND("0F",ScheduleCompile!D552)),ISNUMBER(FIND("8F",ScheduleCompile!D552)),ISNUMBER(FIND("1F",ScheduleCompile!D552)),ISNUMBER(FIND("2F",ScheduleCompile!D552)),ISNUMBER(FIND("3F",ScheduleCompile!D552)),ISNUMBER(FIND("6F",ScheduleCompile!D552)),ISNUMBER(FIND("7F",ScheduleCompile!D552)),ISNUMBER(FIND("9F",ScheduleCompile!D552)),ISNUMBER(FIND("4F",ScheduleCompile!D552))),VALUE(LEFT(ScheduleCompile!D552,FIND("F",ScheduleCompile!D552)-1)),ScheduleCompile!D552)))))))</f>
        <v>54.8</v>
      </c>
      <c r="J559" s="1">
        <f>IF(AND(ISERROR(IF(ScheduleCompile!E552="Off",0,IF(ScheduleCompile!E552="On",1,IF(ISNUMBER(ScheduleCompile!E552),ScheduleCompile!E552/1,IF(ISTEXT(ScheduleCompile!E552),IF(OR(ISNUMBER(FIND("5F",ScheduleCompile!E552)),ISNUMBER(FIND("0F",ScheduleCompile!E552)),ISNUMBER(FIND("8F",ScheduleCompile!E552)),ISNUMBER(FIND("1F",ScheduleCompile!E552)),ISNUMBER(FIND("2F",ScheduleCompile!E552)),ISNUMBER(FIND("3F",ScheduleCompile!E552)),ISNUMBER(FIND("6F",ScheduleCompile!E552)),ISNUMBER(FIND("7F",ScheduleCompile!E552)),ISNUMBER(FIND("9F",ScheduleCompile!E552)),ISNUMBER(FIND("4F",ScheduleCompile!E552))),VALUE(LEFT(ScheduleCompile!E552,FIND("F",ScheduleCompile!E552)-1)),ScheduleCompile!E552)))))),ISTEXT(ScheduleCompile!#REF!)),"ENDTABLE",IF(ISERROR(IF(ScheduleCompile!E552="Off",0,IF(ScheduleCompile!E552="On",1,IF(ISNUMBER(ScheduleCompile!E552),ScheduleCompile!E552/1,IF(ISTEXT(ScheduleCompile!E552),IF(OR(ISNUMBER(FIND("5F",ScheduleCompile!E552)),ISNUMBER(FIND("0F",ScheduleCompile!E552)),ISNUMBER(FIND("8F",ScheduleCompile!E552)),ISNUMBER(FIND("1F",ScheduleCompile!E552)),ISNUMBER(FIND("2F",ScheduleCompile!E552)),ISNUMBER(FIND("3F",ScheduleCompile!E552)),ISNUMBER(FIND("6F",ScheduleCompile!E552)),ISNUMBER(FIND("7F",ScheduleCompile!E552)),ISNUMBER(FIND("9F",ScheduleCompile!E552)),ISNUMBER(FIND("4F",ScheduleCompile!E552))),VALUE(LEFT(ScheduleCompile!E552,FIND("F",ScheduleCompile!E552)-1)),ScheduleCompile!E552)))))),"",IF(ScheduleCompile!E552="Off",0,IF(ScheduleCompile!E552="On",1,IF(ISNUMBER(ScheduleCompile!E552),ScheduleCompile!E552/1,IF(ISTEXT(ScheduleCompile!E552),IF(OR(ISNUMBER(FIND("5F",ScheduleCompile!E552)),ISNUMBER(FIND("0F",ScheduleCompile!E552)),ISNUMBER(FIND("8F",ScheduleCompile!E552)),ISNUMBER(FIND("1F",ScheduleCompile!E552)),ISNUMBER(FIND("2F",ScheduleCompile!E552)),ISNUMBER(FIND("3F",ScheduleCompile!E552)),ISNUMBER(FIND("6F",ScheduleCompile!E552)),ISNUMBER(FIND("7F",ScheduleCompile!E552)),ISNUMBER(FIND("9F",ScheduleCompile!E552)),ISNUMBER(FIND("4F",ScheduleCompile!E552))),VALUE(LEFT(ScheduleCompile!E552,FIND("F",ScheduleCompile!E552)-1)),ScheduleCompile!E552)))))))</f>
        <v>54.8</v>
      </c>
      <c r="K559" s="1">
        <f>IF(AND(ISERROR(IF(ScheduleCompile!F552="Off",0,IF(ScheduleCompile!F552="On",1,IF(ISNUMBER(ScheduleCompile!F552),ScheduleCompile!F552/1,IF(ISTEXT(ScheduleCompile!F552),IF(OR(ISNUMBER(FIND("5F",ScheduleCompile!F552)),ISNUMBER(FIND("0F",ScheduleCompile!F552)),ISNUMBER(FIND("8F",ScheduleCompile!F552)),ISNUMBER(FIND("1F",ScheduleCompile!F552)),ISNUMBER(FIND("2F",ScheduleCompile!F552)),ISNUMBER(FIND("3F",ScheduleCompile!F552)),ISNUMBER(FIND("6F",ScheduleCompile!F552)),ISNUMBER(FIND("7F",ScheduleCompile!F552)),ISNUMBER(FIND("9F",ScheduleCompile!F552)),ISNUMBER(FIND("4F",ScheduleCompile!F552))),VALUE(LEFT(ScheduleCompile!F552,FIND("F",ScheduleCompile!F552)-1)),ScheduleCompile!F552)))))),ISTEXT(ScheduleCompile!#REF!)),"ENDTABLE",IF(ISERROR(IF(ScheduleCompile!F552="Off",0,IF(ScheduleCompile!F552="On",1,IF(ISNUMBER(ScheduleCompile!F552),ScheduleCompile!F552/1,IF(ISTEXT(ScheduleCompile!F552),IF(OR(ISNUMBER(FIND("5F",ScheduleCompile!F552)),ISNUMBER(FIND("0F",ScheduleCompile!F552)),ISNUMBER(FIND("8F",ScheduleCompile!F552)),ISNUMBER(FIND("1F",ScheduleCompile!F552)),ISNUMBER(FIND("2F",ScheduleCompile!F552)),ISNUMBER(FIND("3F",ScheduleCompile!F552)),ISNUMBER(FIND("6F",ScheduleCompile!F552)),ISNUMBER(FIND("7F",ScheduleCompile!F552)),ISNUMBER(FIND("9F",ScheduleCompile!F552)),ISNUMBER(FIND("4F",ScheduleCompile!F552))),VALUE(LEFT(ScheduleCompile!F552,FIND("F",ScheduleCompile!F552)-1)),ScheduleCompile!F552)))))),"",IF(ScheduleCompile!F552="Off",0,IF(ScheduleCompile!F552="On",1,IF(ISNUMBER(ScheduleCompile!F552),ScheduleCompile!F552/1,IF(ISTEXT(ScheduleCompile!F552),IF(OR(ISNUMBER(FIND("5F",ScheduleCompile!F552)),ISNUMBER(FIND("0F",ScheduleCompile!F552)),ISNUMBER(FIND("8F",ScheduleCompile!F552)),ISNUMBER(FIND("1F",ScheduleCompile!F552)),ISNUMBER(FIND("2F",ScheduleCompile!F552)),ISNUMBER(FIND("3F",ScheduleCompile!F552)),ISNUMBER(FIND("6F",ScheduleCompile!F552)),ISNUMBER(FIND("7F",ScheduleCompile!F552)),ISNUMBER(FIND("9F",ScheduleCompile!F552)),ISNUMBER(FIND("4F",ScheduleCompile!F552))),VALUE(LEFT(ScheduleCompile!F552,FIND("F",ScheduleCompile!F552)-1)),ScheduleCompile!F552)))))))</f>
        <v>54.8</v>
      </c>
      <c r="L559" s="1">
        <f>IF(AND(ISERROR(IF(ScheduleCompile!G552="Off",0,IF(ScheduleCompile!G552="On",1,IF(ISNUMBER(ScheduleCompile!G552),ScheduleCompile!G552/1,IF(ISTEXT(ScheduleCompile!G552),IF(OR(ISNUMBER(FIND("5F",ScheduleCompile!G552)),ISNUMBER(FIND("0F",ScheduleCompile!G552)),ISNUMBER(FIND("8F",ScheduleCompile!G552)),ISNUMBER(FIND("1F",ScheduleCompile!G552)),ISNUMBER(FIND("2F",ScheduleCompile!G552)),ISNUMBER(FIND("3F",ScheduleCompile!G552)),ISNUMBER(FIND("6F",ScheduleCompile!G552)),ISNUMBER(FIND("7F",ScheduleCompile!G552)),ISNUMBER(FIND("9F",ScheduleCompile!G552)),ISNUMBER(FIND("4F",ScheduleCompile!G552))),VALUE(LEFT(ScheduleCompile!G552,FIND("F",ScheduleCompile!G552)-1)),ScheduleCompile!G552)))))),ISTEXT(ScheduleCompile!#REF!)),"ENDTABLE",IF(ISERROR(IF(ScheduleCompile!G552="Off",0,IF(ScheduleCompile!G552="On",1,IF(ISNUMBER(ScheduleCompile!G552),ScheduleCompile!G552/1,IF(ISTEXT(ScheduleCompile!G552),IF(OR(ISNUMBER(FIND("5F",ScheduleCompile!G552)),ISNUMBER(FIND("0F",ScheduleCompile!G552)),ISNUMBER(FIND("8F",ScheduleCompile!G552)),ISNUMBER(FIND("1F",ScheduleCompile!G552)),ISNUMBER(FIND("2F",ScheduleCompile!G552)),ISNUMBER(FIND("3F",ScheduleCompile!G552)),ISNUMBER(FIND("6F",ScheduleCompile!G552)),ISNUMBER(FIND("7F",ScheduleCompile!G552)),ISNUMBER(FIND("9F",ScheduleCompile!G552)),ISNUMBER(FIND("4F",ScheduleCompile!G552))),VALUE(LEFT(ScheduleCompile!G552,FIND("F",ScheduleCompile!G552)-1)),ScheduleCompile!G552)))))),"",IF(ScheduleCompile!G552="Off",0,IF(ScheduleCompile!G552="On",1,IF(ISNUMBER(ScheduleCompile!G552),ScheduleCompile!G552/1,IF(ISTEXT(ScheduleCompile!G552),IF(OR(ISNUMBER(FIND("5F",ScheduleCompile!G552)),ISNUMBER(FIND("0F",ScheduleCompile!G552)),ISNUMBER(FIND("8F",ScheduleCompile!G552)),ISNUMBER(FIND("1F",ScheduleCompile!G552)),ISNUMBER(FIND("2F",ScheduleCompile!G552)),ISNUMBER(FIND("3F",ScheduleCompile!G552)),ISNUMBER(FIND("6F",ScheduleCompile!G552)),ISNUMBER(FIND("7F",ScheduleCompile!G552)),ISNUMBER(FIND("9F",ScheduleCompile!G552)),ISNUMBER(FIND("4F",ScheduleCompile!G552))),VALUE(LEFT(ScheduleCompile!G552,FIND("F",ScheduleCompile!G552)-1)),ScheduleCompile!G552)))))))</f>
        <v>54.8</v>
      </c>
      <c r="M559" s="1">
        <f>IF(AND(ISERROR(IF(ScheduleCompile!H552="Off",0,IF(ScheduleCompile!H552="On",1,IF(ISNUMBER(ScheduleCompile!H552),ScheduleCompile!H552/1,IF(ISTEXT(ScheduleCompile!H552),IF(OR(ISNUMBER(FIND("5F",ScheduleCompile!H552)),ISNUMBER(FIND("0F",ScheduleCompile!H552)),ISNUMBER(FIND("8F",ScheduleCompile!H552)),ISNUMBER(FIND("1F",ScheduleCompile!H552)),ISNUMBER(FIND("2F",ScheduleCompile!H552)),ISNUMBER(FIND("3F",ScheduleCompile!H552)),ISNUMBER(FIND("6F",ScheduleCompile!H552)),ISNUMBER(FIND("7F",ScheduleCompile!H552)),ISNUMBER(FIND("9F",ScheduleCompile!H552)),ISNUMBER(FIND("4F",ScheduleCompile!H552))),VALUE(LEFT(ScheduleCompile!H552,FIND("F",ScheduleCompile!H552)-1)),ScheduleCompile!H552)))))),ISTEXT(ScheduleCompile!#REF!)),"ENDTABLE",IF(ISERROR(IF(ScheduleCompile!H552="Off",0,IF(ScheduleCompile!H552="On",1,IF(ISNUMBER(ScheduleCompile!H552),ScheduleCompile!H552/1,IF(ISTEXT(ScheduleCompile!H552),IF(OR(ISNUMBER(FIND("5F",ScheduleCompile!H552)),ISNUMBER(FIND("0F",ScheduleCompile!H552)),ISNUMBER(FIND("8F",ScheduleCompile!H552)),ISNUMBER(FIND("1F",ScheduleCompile!H552)),ISNUMBER(FIND("2F",ScheduleCompile!H552)),ISNUMBER(FIND("3F",ScheduleCompile!H552)),ISNUMBER(FIND("6F",ScheduleCompile!H552)),ISNUMBER(FIND("7F",ScheduleCompile!H552)),ISNUMBER(FIND("9F",ScheduleCompile!H552)),ISNUMBER(FIND("4F",ScheduleCompile!H552))),VALUE(LEFT(ScheduleCompile!H552,FIND("F",ScheduleCompile!H552)-1)),ScheduleCompile!H552)))))),"",IF(ScheduleCompile!H552="Off",0,IF(ScheduleCompile!H552="On",1,IF(ISNUMBER(ScheduleCompile!H552),ScheduleCompile!H552/1,IF(ISTEXT(ScheduleCompile!H552),IF(OR(ISNUMBER(FIND("5F",ScheduleCompile!H552)),ISNUMBER(FIND("0F",ScheduleCompile!H552)),ISNUMBER(FIND("8F",ScheduleCompile!H552)),ISNUMBER(FIND("1F",ScheduleCompile!H552)),ISNUMBER(FIND("2F",ScheduleCompile!H552)),ISNUMBER(FIND("3F",ScheduleCompile!H552)),ISNUMBER(FIND("6F",ScheduleCompile!H552)),ISNUMBER(FIND("7F",ScheduleCompile!H552)),ISNUMBER(FIND("9F",ScheduleCompile!H552)),ISNUMBER(FIND("4F",ScheduleCompile!H552))),VALUE(LEFT(ScheduleCompile!H552,FIND("F",ScheduleCompile!H552)-1)),ScheduleCompile!H552)))))))</f>
        <v>54.8</v>
      </c>
      <c r="N559" s="1">
        <f>IF(AND(ISERROR(IF(ScheduleCompile!I552="Off",0,IF(ScheduleCompile!I552="On",1,IF(ISNUMBER(ScheduleCompile!I552),ScheduleCompile!I552/1,IF(ISTEXT(ScheduleCompile!I552),IF(OR(ISNUMBER(FIND("5F",ScheduleCompile!I552)),ISNUMBER(FIND("0F",ScheduleCompile!I552)),ISNUMBER(FIND("8F",ScheduleCompile!I552)),ISNUMBER(FIND("1F",ScheduleCompile!I552)),ISNUMBER(FIND("2F",ScheduleCompile!I552)),ISNUMBER(FIND("3F",ScheduleCompile!I552)),ISNUMBER(FIND("6F",ScheduleCompile!I552)),ISNUMBER(FIND("7F",ScheduleCompile!I552)),ISNUMBER(FIND("9F",ScheduleCompile!I552)),ISNUMBER(FIND("4F",ScheduleCompile!I552))),VALUE(LEFT(ScheduleCompile!I552,FIND("F",ScheduleCompile!I552)-1)),ScheduleCompile!I552)))))),ISTEXT(ScheduleCompile!#REF!)),"ENDTABLE",IF(ISERROR(IF(ScheduleCompile!I552="Off",0,IF(ScheduleCompile!I552="On",1,IF(ISNUMBER(ScheduleCompile!I552),ScheduleCompile!I552/1,IF(ISTEXT(ScheduleCompile!I552),IF(OR(ISNUMBER(FIND("5F",ScheduleCompile!I552)),ISNUMBER(FIND("0F",ScheduleCompile!I552)),ISNUMBER(FIND("8F",ScheduleCompile!I552)),ISNUMBER(FIND("1F",ScheduleCompile!I552)),ISNUMBER(FIND("2F",ScheduleCompile!I552)),ISNUMBER(FIND("3F",ScheduleCompile!I552)),ISNUMBER(FIND("6F",ScheduleCompile!I552)),ISNUMBER(FIND("7F",ScheduleCompile!I552)),ISNUMBER(FIND("9F",ScheduleCompile!I552)),ISNUMBER(FIND("4F",ScheduleCompile!I552))),VALUE(LEFT(ScheduleCompile!I552,FIND("F",ScheduleCompile!I552)-1)),ScheduleCompile!I552)))))),"",IF(ScheduleCompile!I552="Off",0,IF(ScheduleCompile!I552="On",1,IF(ISNUMBER(ScheduleCompile!I552),ScheduleCompile!I552/1,IF(ISTEXT(ScheduleCompile!I552),IF(OR(ISNUMBER(FIND("5F",ScheduleCompile!I552)),ISNUMBER(FIND("0F",ScheduleCompile!I552)),ISNUMBER(FIND("8F",ScheduleCompile!I552)),ISNUMBER(FIND("1F",ScheduleCompile!I552)),ISNUMBER(FIND("2F",ScheduleCompile!I552)),ISNUMBER(FIND("3F",ScheduleCompile!I552)),ISNUMBER(FIND("6F",ScheduleCompile!I552)),ISNUMBER(FIND("7F",ScheduleCompile!I552)),ISNUMBER(FIND("9F",ScheduleCompile!I552)),ISNUMBER(FIND("4F",ScheduleCompile!I552))),VALUE(LEFT(ScheduleCompile!I552,FIND("F",ScheduleCompile!I552)-1)),ScheduleCompile!I552)))))))</f>
        <v>54.8</v>
      </c>
      <c r="O559" s="1">
        <f>IF(AND(ISERROR(IF(ScheduleCompile!J552="Off",0,IF(ScheduleCompile!J552="On",1,IF(ISNUMBER(ScheduleCompile!J552),ScheduleCompile!J552/1,IF(ISTEXT(ScheduleCompile!J552),IF(OR(ISNUMBER(FIND("5F",ScheduleCompile!J552)),ISNUMBER(FIND("0F",ScheduleCompile!J552)),ISNUMBER(FIND("8F",ScheduleCompile!J552)),ISNUMBER(FIND("1F",ScheduleCompile!J552)),ISNUMBER(FIND("2F",ScheduleCompile!J552)),ISNUMBER(FIND("3F",ScheduleCompile!J552)),ISNUMBER(FIND("6F",ScheduleCompile!J552)),ISNUMBER(FIND("7F",ScheduleCompile!J552)),ISNUMBER(FIND("9F",ScheduleCompile!J552)),ISNUMBER(FIND("4F",ScheduleCompile!J552))),VALUE(LEFT(ScheduleCompile!J552,FIND("F",ScheduleCompile!J552)-1)),ScheduleCompile!J552)))))),ISTEXT(ScheduleCompile!#REF!)),"ENDTABLE",IF(ISERROR(IF(ScheduleCompile!J552="Off",0,IF(ScheduleCompile!J552="On",1,IF(ISNUMBER(ScheduleCompile!J552),ScheduleCompile!J552/1,IF(ISTEXT(ScheduleCompile!J552),IF(OR(ISNUMBER(FIND("5F",ScheduleCompile!J552)),ISNUMBER(FIND("0F",ScheduleCompile!J552)),ISNUMBER(FIND("8F",ScheduleCompile!J552)),ISNUMBER(FIND("1F",ScheduleCompile!J552)),ISNUMBER(FIND("2F",ScheduleCompile!J552)),ISNUMBER(FIND("3F",ScheduleCompile!J552)),ISNUMBER(FIND("6F",ScheduleCompile!J552)),ISNUMBER(FIND("7F",ScheduleCompile!J552)),ISNUMBER(FIND("9F",ScheduleCompile!J552)),ISNUMBER(FIND("4F",ScheduleCompile!J552))),VALUE(LEFT(ScheduleCompile!J552,FIND("F",ScheduleCompile!J552)-1)),ScheduleCompile!J552)))))),"",IF(ScheduleCompile!J552="Off",0,IF(ScheduleCompile!J552="On",1,IF(ISNUMBER(ScheduleCompile!J552),ScheduleCompile!J552/1,IF(ISTEXT(ScheduleCompile!J552),IF(OR(ISNUMBER(FIND("5F",ScheduleCompile!J552)),ISNUMBER(FIND("0F",ScheduleCompile!J552)),ISNUMBER(FIND("8F",ScheduleCompile!J552)),ISNUMBER(FIND("1F",ScheduleCompile!J552)),ISNUMBER(FIND("2F",ScheduleCompile!J552)),ISNUMBER(FIND("3F",ScheduleCompile!J552)),ISNUMBER(FIND("6F",ScheduleCompile!J552)),ISNUMBER(FIND("7F",ScheduleCompile!J552)),ISNUMBER(FIND("9F",ScheduleCompile!J552)),ISNUMBER(FIND("4F",ScheduleCompile!J552))),VALUE(LEFT(ScheduleCompile!J552,FIND("F",ScheduleCompile!J552)-1)),ScheduleCompile!J552)))))))</f>
        <v>54.8</v>
      </c>
      <c r="P559" s="1">
        <f>IF(AND(ISERROR(IF(ScheduleCompile!K552="Off",0,IF(ScheduleCompile!K552="On",1,IF(ISNUMBER(ScheduleCompile!K552),ScheduleCompile!K552/1,IF(ISTEXT(ScheduleCompile!K552),IF(OR(ISNUMBER(FIND("5F",ScheduleCompile!K552)),ISNUMBER(FIND("0F",ScheduleCompile!K552)),ISNUMBER(FIND("8F",ScheduleCompile!K552)),ISNUMBER(FIND("1F",ScheduleCompile!K552)),ISNUMBER(FIND("2F",ScheduleCompile!K552)),ISNUMBER(FIND("3F",ScheduleCompile!K552)),ISNUMBER(FIND("6F",ScheduleCompile!K552)),ISNUMBER(FIND("7F",ScheduleCompile!K552)),ISNUMBER(FIND("9F",ScheduleCompile!K552)),ISNUMBER(FIND("4F",ScheduleCompile!K552))),VALUE(LEFT(ScheduleCompile!K552,FIND("F",ScheduleCompile!K552)-1)),ScheduleCompile!K552)))))),ISTEXT(ScheduleCompile!#REF!)),"ENDTABLE",IF(ISERROR(IF(ScheduleCompile!K552="Off",0,IF(ScheduleCompile!K552="On",1,IF(ISNUMBER(ScheduleCompile!K552),ScheduleCompile!K552/1,IF(ISTEXT(ScheduleCompile!K552),IF(OR(ISNUMBER(FIND("5F",ScheduleCompile!K552)),ISNUMBER(FIND("0F",ScheduleCompile!K552)),ISNUMBER(FIND("8F",ScheduleCompile!K552)),ISNUMBER(FIND("1F",ScheduleCompile!K552)),ISNUMBER(FIND("2F",ScheduleCompile!K552)),ISNUMBER(FIND("3F",ScheduleCompile!K552)),ISNUMBER(FIND("6F",ScheduleCompile!K552)),ISNUMBER(FIND("7F",ScheduleCompile!K552)),ISNUMBER(FIND("9F",ScheduleCompile!K552)),ISNUMBER(FIND("4F",ScheduleCompile!K552))),VALUE(LEFT(ScheduleCompile!K552,FIND("F",ScheduleCompile!K552)-1)),ScheduleCompile!K552)))))),"",IF(ScheduleCompile!K552="Off",0,IF(ScheduleCompile!K552="On",1,IF(ISNUMBER(ScheduleCompile!K552),ScheduleCompile!K552/1,IF(ISTEXT(ScheduleCompile!K552),IF(OR(ISNUMBER(FIND("5F",ScheduleCompile!K552)),ISNUMBER(FIND("0F",ScheduleCompile!K552)),ISNUMBER(FIND("8F",ScheduleCompile!K552)),ISNUMBER(FIND("1F",ScheduleCompile!K552)),ISNUMBER(FIND("2F",ScheduleCompile!K552)),ISNUMBER(FIND("3F",ScheduleCompile!K552)),ISNUMBER(FIND("6F",ScheduleCompile!K552)),ISNUMBER(FIND("7F",ScheduleCompile!K552)),ISNUMBER(FIND("9F",ScheduleCompile!K552)),ISNUMBER(FIND("4F",ScheduleCompile!K552))),VALUE(LEFT(ScheduleCompile!K552,FIND("F",ScheduleCompile!K552)-1)),ScheduleCompile!K552)))))))</f>
        <v>54.8</v>
      </c>
      <c r="Q559" s="1">
        <f>IF(AND(ISERROR(IF(ScheduleCompile!L552="Off",0,IF(ScheduleCompile!L552="On",1,IF(ISNUMBER(ScheduleCompile!L552),ScheduleCompile!L552/1,IF(ISTEXT(ScheduleCompile!L552),IF(OR(ISNUMBER(FIND("5F",ScheduleCompile!L552)),ISNUMBER(FIND("0F",ScheduleCompile!L552)),ISNUMBER(FIND("8F",ScheduleCompile!L552)),ISNUMBER(FIND("1F",ScheduleCompile!L552)),ISNUMBER(FIND("2F",ScheduleCompile!L552)),ISNUMBER(FIND("3F",ScheduleCompile!L552)),ISNUMBER(FIND("6F",ScheduleCompile!L552)),ISNUMBER(FIND("7F",ScheduleCompile!L552)),ISNUMBER(FIND("9F",ScheduleCompile!L552)),ISNUMBER(FIND("4F",ScheduleCompile!L552))),VALUE(LEFT(ScheduleCompile!L552,FIND("F",ScheduleCompile!L552)-1)),ScheduleCompile!L552)))))),ISTEXT(ScheduleCompile!#REF!)),"ENDTABLE",IF(ISERROR(IF(ScheduleCompile!L552="Off",0,IF(ScheduleCompile!L552="On",1,IF(ISNUMBER(ScheduleCompile!L552),ScheduleCompile!L552/1,IF(ISTEXT(ScheduleCompile!L552),IF(OR(ISNUMBER(FIND("5F",ScheduleCompile!L552)),ISNUMBER(FIND("0F",ScheduleCompile!L552)),ISNUMBER(FIND("8F",ScheduleCompile!L552)),ISNUMBER(FIND("1F",ScheduleCompile!L552)),ISNUMBER(FIND("2F",ScheduleCompile!L552)),ISNUMBER(FIND("3F",ScheduleCompile!L552)),ISNUMBER(FIND("6F",ScheduleCompile!L552)),ISNUMBER(FIND("7F",ScheduleCompile!L552)),ISNUMBER(FIND("9F",ScheduleCompile!L552)),ISNUMBER(FIND("4F",ScheduleCompile!L552))),VALUE(LEFT(ScheduleCompile!L552,FIND("F",ScheduleCompile!L552)-1)),ScheduleCompile!L552)))))),"",IF(ScheduleCompile!L552="Off",0,IF(ScheduleCompile!L552="On",1,IF(ISNUMBER(ScheduleCompile!L552),ScheduleCompile!L552/1,IF(ISTEXT(ScheduleCompile!L552),IF(OR(ISNUMBER(FIND("5F",ScheduleCompile!L552)),ISNUMBER(FIND("0F",ScheduleCompile!L552)),ISNUMBER(FIND("8F",ScheduleCompile!L552)),ISNUMBER(FIND("1F",ScheduleCompile!L552)),ISNUMBER(FIND("2F",ScheduleCompile!L552)),ISNUMBER(FIND("3F",ScheduleCompile!L552)),ISNUMBER(FIND("6F",ScheduleCompile!L552)),ISNUMBER(FIND("7F",ScheduleCompile!L552)),ISNUMBER(FIND("9F",ScheduleCompile!L552)),ISNUMBER(FIND("4F",ScheduleCompile!L552))),VALUE(LEFT(ScheduleCompile!L552,FIND("F",ScheduleCompile!L552)-1)),ScheduleCompile!L552)))))))</f>
        <v>54.8</v>
      </c>
      <c r="R559" s="1">
        <f>IF(AND(ISERROR(IF(ScheduleCompile!M552="Off",0,IF(ScheduleCompile!M552="On",1,IF(ISNUMBER(ScheduleCompile!M552),ScheduleCompile!M552/1,IF(ISTEXT(ScheduleCompile!M552),IF(OR(ISNUMBER(FIND("5F",ScheduleCompile!M552)),ISNUMBER(FIND("0F",ScheduleCompile!M552)),ISNUMBER(FIND("8F",ScheduleCompile!M552)),ISNUMBER(FIND("1F",ScheduleCompile!M552)),ISNUMBER(FIND("2F",ScheduleCompile!M552)),ISNUMBER(FIND("3F",ScheduleCompile!M552)),ISNUMBER(FIND("6F",ScheduleCompile!M552)),ISNUMBER(FIND("7F",ScheduleCompile!M552)),ISNUMBER(FIND("9F",ScheduleCompile!M552)),ISNUMBER(FIND("4F",ScheduleCompile!M552))),VALUE(LEFT(ScheduleCompile!M552,FIND("F",ScheduleCompile!M552)-1)),ScheduleCompile!M552)))))),ISTEXT(ScheduleCompile!#REF!)),"ENDTABLE",IF(ISERROR(IF(ScheduleCompile!M552="Off",0,IF(ScheduleCompile!M552="On",1,IF(ISNUMBER(ScheduleCompile!M552),ScheduleCompile!M552/1,IF(ISTEXT(ScheduleCompile!M552),IF(OR(ISNUMBER(FIND("5F",ScheduleCompile!M552)),ISNUMBER(FIND("0F",ScheduleCompile!M552)),ISNUMBER(FIND("8F",ScheduleCompile!M552)),ISNUMBER(FIND("1F",ScheduleCompile!M552)),ISNUMBER(FIND("2F",ScheduleCompile!M552)),ISNUMBER(FIND("3F",ScheduleCompile!M552)),ISNUMBER(FIND("6F",ScheduleCompile!M552)),ISNUMBER(FIND("7F",ScheduleCompile!M552)),ISNUMBER(FIND("9F",ScheduleCompile!M552)),ISNUMBER(FIND("4F",ScheduleCompile!M552))),VALUE(LEFT(ScheduleCompile!M552,FIND("F",ScheduleCompile!M552)-1)),ScheduleCompile!M552)))))),"",IF(ScheduleCompile!M552="Off",0,IF(ScheduleCompile!M552="On",1,IF(ISNUMBER(ScheduleCompile!M552),ScheduleCompile!M552/1,IF(ISTEXT(ScheduleCompile!M552),IF(OR(ISNUMBER(FIND("5F",ScheduleCompile!M552)),ISNUMBER(FIND("0F",ScheduleCompile!M552)),ISNUMBER(FIND("8F",ScheduleCompile!M552)),ISNUMBER(FIND("1F",ScheduleCompile!M552)),ISNUMBER(FIND("2F",ScheduleCompile!M552)),ISNUMBER(FIND("3F",ScheduleCompile!M552)),ISNUMBER(FIND("6F",ScheduleCompile!M552)),ISNUMBER(FIND("7F",ScheduleCompile!M552)),ISNUMBER(FIND("9F",ScheduleCompile!M552)),ISNUMBER(FIND("4F",ScheduleCompile!M552))),VALUE(LEFT(ScheduleCompile!M552,FIND("F",ScheduleCompile!M552)-1)),ScheduleCompile!M552)))))))</f>
        <v>54.8</v>
      </c>
      <c r="S559" s="1">
        <f>IF(AND(ISERROR(IF(ScheduleCompile!N552="Off",0,IF(ScheduleCompile!N552="On",1,IF(ISNUMBER(ScheduleCompile!N552),ScheduleCompile!N552/1,IF(ISTEXT(ScheduleCompile!N552),IF(OR(ISNUMBER(FIND("5F",ScheduleCompile!N552)),ISNUMBER(FIND("0F",ScheduleCompile!N552)),ISNUMBER(FIND("8F",ScheduleCompile!N552)),ISNUMBER(FIND("1F",ScheduleCompile!N552)),ISNUMBER(FIND("2F",ScheduleCompile!N552)),ISNUMBER(FIND("3F",ScheduleCompile!N552)),ISNUMBER(FIND("6F",ScheduleCompile!N552)),ISNUMBER(FIND("7F",ScheduleCompile!N552)),ISNUMBER(FIND("9F",ScheduleCompile!N552)),ISNUMBER(FIND("4F",ScheduleCompile!N552))),VALUE(LEFT(ScheduleCompile!N552,FIND("F",ScheduleCompile!N552)-1)),ScheduleCompile!N552)))))),ISTEXT(ScheduleCompile!#REF!)),"ENDTABLE",IF(ISERROR(IF(ScheduleCompile!N552="Off",0,IF(ScheduleCompile!N552="On",1,IF(ISNUMBER(ScheduleCompile!N552),ScheduleCompile!N552/1,IF(ISTEXT(ScheduleCompile!N552),IF(OR(ISNUMBER(FIND("5F",ScheduleCompile!N552)),ISNUMBER(FIND("0F",ScheduleCompile!N552)),ISNUMBER(FIND("8F",ScheduleCompile!N552)),ISNUMBER(FIND("1F",ScheduleCompile!N552)),ISNUMBER(FIND("2F",ScheduleCompile!N552)),ISNUMBER(FIND("3F",ScheduleCompile!N552)),ISNUMBER(FIND("6F",ScheduleCompile!N552)),ISNUMBER(FIND("7F",ScheduleCompile!N552)),ISNUMBER(FIND("9F",ScheduleCompile!N552)),ISNUMBER(FIND("4F",ScheduleCompile!N552))),VALUE(LEFT(ScheduleCompile!N552,FIND("F",ScheduleCompile!N552)-1)),ScheduleCompile!N552)))))),"",IF(ScheduleCompile!N552="Off",0,IF(ScheduleCompile!N552="On",1,IF(ISNUMBER(ScheduleCompile!N552),ScheduleCompile!N552/1,IF(ISTEXT(ScheduleCompile!N552),IF(OR(ISNUMBER(FIND("5F",ScheduleCompile!N552)),ISNUMBER(FIND("0F",ScheduleCompile!N552)),ISNUMBER(FIND("8F",ScheduleCompile!N552)),ISNUMBER(FIND("1F",ScheduleCompile!N552)),ISNUMBER(FIND("2F",ScheduleCompile!N552)),ISNUMBER(FIND("3F",ScheduleCompile!N552)),ISNUMBER(FIND("6F",ScheduleCompile!N552)),ISNUMBER(FIND("7F",ScheduleCompile!N552)),ISNUMBER(FIND("9F",ScheduleCompile!N552)),ISNUMBER(FIND("4F",ScheduleCompile!N552))),VALUE(LEFT(ScheduleCompile!N552,FIND("F",ScheduleCompile!N552)-1)),ScheduleCompile!N552)))))))</f>
        <v>54.8</v>
      </c>
      <c r="T559" s="1">
        <f>IF(AND(ISERROR(IF(ScheduleCompile!O552="Off",0,IF(ScheduleCompile!O552="On",1,IF(ISNUMBER(ScheduleCompile!O552),ScheduleCompile!O552/1,IF(ISTEXT(ScheduleCompile!O552),IF(OR(ISNUMBER(FIND("5F",ScheduleCompile!O552)),ISNUMBER(FIND("0F",ScheduleCompile!O552)),ISNUMBER(FIND("8F",ScheduleCompile!O552)),ISNUMBER(FIND("1F",ScheduleCompile!O552)),ISNUMBER(FIND("2F",ScheduleCompile!O552)),ISNUMBER(FIND("3F",ScheduleCompile!O552)),ISNUMBER(FIND("6F",ScheduleCompile!O552)),ISNUMBER(FIND("7F",ScheduleCompile!O552)),ISNUMBER(FIND("9F",ScheduleCompile!O552)),ISNUMBER(FIND("4F",ScheduleCompile!O552))),VALUE(LEFT(ScheduleCompile!O552,FIND("F",ScheduleCompile!O552)-1)),ScheduleCompile!O552)))))),ISTEXT(ScheduleCompile!#REF!)),"ENDTABLE",IF(ISERROR(IF(ScheduleCompile!O552="Off",0,IF(ScheduleCompile!O552="On",1,IF(ISNUMBER(ScheduleCompile!O552),ScheduleCompile!O552/1,IF(ISTEXT(ScheduleCompile!O552),IF(OR(ISNUMBER(FIND("5F",ScheduleCompile!O552)),ISNUMBER(FIND("0F",ScheduleCompile!O552)),ISNUMBER(FIND("8F",ScheduleCompile!O552)),ISNUMBER(FIND("1F",ScheduleCompile!O552)),ISNUMBER(FIND("2F",ScheduleCompile!O552)),ISNUMBER(FIND("3F",ScheduleCompile!O552)),ISNUMBER(FIND("6F",ScheduleCompile!O552)),ISNUMBER(FIND("7F",ScheduleCompile!O552)),ISNUMBER(FIND("9F",ScheduleCompile!O552)),ISNUMBER(FIND("4F",ScheduleCompile!O552))),VALUE(LEFT(ScheduleCompile!O552,FIND("F",ScheduleCompile!O552)-1)),ScheduleCompile!O552)))))),"",IF(ScheduleCompile!O552="Off",0,IF(ScheduleCompile!O552="On",1,IF(ISNUMBER(ScheduleCompile!O552),ScheduleCompile!O552/1,IF(ISTEXT(ScheduleCompile!O552),IF(OR(ISNUMBER(FIND("5F",ScheduleCompile!O552)),ISNUMBER(FIND("0F",ScheduleCompile!O552)),ISNUMBER(FIND("8F",ScheduleCompile!O552)),ISNUMBER(FIND("1F",ScheduleCompile!O552)),ISNUMBER(FIND("2F",ScheduleCompile!O552)),ISNUMBER(FIND("3F",ScheduleCompile!O552)),ISNUMBER(FIND("6F",ScheduleCompile!O552)),ISNUMBER(FIND("7F",ScheduleCompile!O552)),ISNUMBER(FIND("9F",ScheduleCompile!O552)),ISNUMBER(FIND("4F",ScheduleCompile!O552))),VALUE(LEFT(ScheduleCompile!O552,FIND("F",ScheduleCompile!O552)-1)),ScheduleCompile!O552)))))))</f>
        <v>54.8</v>
      </c>
      <c r="U559" s="1">
        <f>IF(AND(ISERROR(IF(ScheduleCompile!P552="Off",0,IF(ScheduleCompile!P552="On",1,IF(ISNUMBER(ScheduleCompile!P552),ScheduleCompile!P552/1,IF(ISTEXT(ScheduleCompile!P552),IF(OR(ISNUMBER(FIND("5F",ScheduleCompile!P552)),ISNUMBER(FIND("0F",ScheduleCompile!P552)),ISNUMBER(FIND("8F",ScheduleCompile!P552)),ISNUMBER(FIND("1F",ScheduleCompile!P552)),ISNUMBER(FIND("2F",ScheduleCompile!P552)),ISNUMBER(FIND("3F",ScheduleCompile!P552)),ISNUMBER(FIND("6F",ScheduleCompile!P552)),ISNUMBER(FIND("7F",ScheduleCompile!P552)),ISNUMBER(FIND("9F",ScheduleCompile!P552)),ISNUMBER(FIND("4F",ScheduleCompile!P552))),VALUE(LEFT(ScheduleCompile!P552,FIND("F",ScheduleCompile!P552)-1)),ScheduleCompile!P552)))))),ISTEXT(ScheduleCompile!#REF!)),"ENDTABLE",IF(ISERROR(IF(ScheduleCompile!P552="Off",0,IF(ScheduleCompile!P552="On",1,IF(ISNUMBER(ScheduleCompile!P552),ScheduleCompile!P552/1,IF(ISTEXT(ScheduleCompile!P552),IF(OR(ISNUMBER(FIND("5F",ScheduleCompile!P552)),ISNUMBER(FIND("0F",ScheduleCompile!P552)),ISNUMBER(FIND("8F",ScheduleCompile!P552)),ISNUMBER(FIND("1F",ScheduleCompile!P552)),ISNUMBER(FIND("2F",ScheduleCompile!P552)),ISNUMBER(FIND("3F",ScheduleCompile!P552)),ISNUMBER(FIND("6F",ScheduleCompile!P552)),ISNUMBER(FIND("7F",ScheduleCompile!P552)),ISNUMBER(FIND("9F",ScheduleCompile!P552)),ISNUMBER(FIND("4F",ScheduleCompile!P552))),VALUE(LEFT(ScheduleCompile!P552,FIND("F",ScheduleCompile!P552)-1)),ScheduleCompile!P552)))))),"",IF(ScheduleCompile!P552="Off",0,IF(ScheduleCompile!P552="On",1,IF(ISNUMBER(ScheduleCompile!P552),ScheduleCompile!P552/1,IF(ISTEXT(ScheduleCompile!P552),IF(OR(ISNUMBER(FIND("5F",ScheduleCompile!P552)),ISNUMBER(FIND("0F",ScheduleCompile!P552)),ISNUMBER(FIND("8F",ScheduleCompile!P552)),ISNUMBER(FIND("1F",ScheduleCompile!P552)),ISNUMBER(FIND("2F",ScheduleCompile!P552)),ISNUMBER(FIND("3F",ScheduleCompile!P552)),ISNUMBER(FIND("6F",ScheduleCompile!P552)),ISNUMBER(FIND("7F",ScheduleCompile!P552)),ISNUMBER(FIND("9F",ScheduleCompile!P552)),ISNUMBER(FIND("4F",ScheduleCompile!P552))),VALUE(LEFT(ScheduleCompile!P552,FIND("F",ScheduleCompile!P552)-1)),ScheduleCompile!P552)))))))</f>
        <v>54.8</v>
      </c>
      <c r="V559" s="1">
        <f>IF(AND(ISERROR(IF(ScheduleCompile!Q552="Off",0,IF(ScheduleCompile!Q552="On",1,IF(ISNUMBER(ScheduleCompile!Q552),ScheduleCompile!Q552/1,IF(ISTEXT(ScheduleCompile!Q552),IF(OR(ISNUMBER(FIND("5F",ScheduleCompile!Q552)),ISNUMBER(FIND("0F",ScheduleCompile!Q552)),ISNUMBER(FIND("8F",ScheduleCompile!Q552)),ISNUMBER(FIND("1F",ScheduleCompile!Q552)),ISNUMBER(FIND("2F",ScheduleCompile!Q552)),ISNUMBER(FIND("3F",ScheduleCompile!Q552)),ISNUMBER(FIND("6F",ScheduleCompile!Q552)),ISNUMBER(FIND("7F",ScheduleCompile!Q552)),ISNUMBER(FIND("9F",ScheduleCompile!Q552)),ISNUMBER(FIND("4F",ScheduleCompile!Q552))),VALUE(LEFT(ScheduleCompile!Q552,FIND("F",ScheduleCompile!Q552)-1)),ScheduleCompile!Q552)))))),ISTEXT(ScheduleCompile!#REF!)),"ENDTABLE",IF(ISERROR(IF(ScheduleCompile!Q552="Off",0,IF(ScheduleCompile!Q552="On",1,IF(ISNUMBER(ScheduleCompile!Q552),ScheduleCompile!Q552/1,IF(ISTEXT(ScheduleCompile!Q552),IF(OR(ISNUMBER(FIND("5F",ScheduleCompile!Q552)),ISNUMBER(FIND("0F",ScheduleCompile!Q552)),ISNUMBER(FIND("8F",ScheduleCompile!Q552)),ISNUMBER(FIND("1F",ScheduleCompile!Q552)),ISNUMBER(FIND("2F",ScheduleCompile!Q552)),ISNUMBER(FIND("3F",ScheduleCompile!Q552)),ISNUMBER(FIND("6F",ScheduleCompile!Q552)),ISNUMBER(FIND("7F",ScheduleCompile!Q552)),ISNUMBER(FIND("9F",ScheduleCompile!Q552)),ISNUMBER(FIND("4F",ScheduleCompile!Q552))),VALUE(LEFT(ScheduleCompile!Q552,FIND("F",ScheduleCompile!Q552)-1)),ScheduleCompile!Q552)))))),"",IF(ScheduleCompile!Q552="Off",0,IF(ScheduleCompile!Q552="On",1,IF(ISNUMBER(ScheduleCompile!Q552),ScheduleCompile!Q552/1,IF(ISTEXT(ScheduleCompile!Q552),IF(OR(ISNUMBER(FIND("5F",ScheduleCompile!Q552)),ISNUMBER(FIND("0F",ScheduleCompile!Q552)),ISNUMBER(FIND("8F",ScheduleCompile!Q552)),ISNUMBER(FIND("1F",ScheduleCompile!Q552)),ISNUMBER(FIND("2F",ScheduleCompile!Q552)),ISNUMBER(FIND("3F",ScheduleCompile!Q552)),ISNUMBER(FIND("6F",ScheduleCompile!Q552)),ISNUMBER(FIND("7F",ScheduleCompile!Q552)),ISNUMBER(FIND("9F",ScheduleCompile!Q552)),ISNUMBER(FIND("4F",ScheduleCompile!Q552))),VALUE(LEFT(ScheduleCompile!Q552,FIND("F",ScheduleCompile!Q552)-1)),ScheduleCompile!Q552)))))))</f>
        <v>54.8</v>
      </c>
      <c r="W559" s="1">
        <f>IF(AND(ISERROR(IF(ScheduleCompile!R552="Off",0,IF(ScheduleCompile!R552="On",1,IF(ISNUMBER(ScheduleCompile!R552),ScheduleCompile!R552/1,IF(ISTEXT(ScheduleCompile!R552),IF(OR(ISNUMBER(FIND("5F",ScheduleCompile!R552)),ISNUMBER(FIND("0F",ScheduleCompile!R552)),ISNUMBER(FIND("8F",ScheduleCompile!R552)),ISNUMBER(FIND("1F",ScheduleCompile!R552)),ISNUMBER(FIND("2F",ScheduleCompile!R552)),ISNUMBER(FIND("3F",ScheduleCompile!R552)),ISNUMBER(FIND("6F",ScheduleCompile!R552)),ISNUMBER(FIND("7F",ScheduleCompile!R552)),ISNUMBER(FIND("9F",ScheduleCompile!R552)),ISNUMBER(FIND("4F",ScheduleCompile!R552))),VALUE(LEFT(ScheduleCompile!R552,FIND("F",ScheduleCompile!R552)-1)),ScheduleCompile!R552)))))),ISTEXT(ScheduleCompile!#REF!)),"ENDTABLE",IF(ISERROR(IF(ScheduleCompile!R552="Off",0,IF(ScheduleCompile!R552="On",1,IF(ISNUMBER(ScheduleCompile!R552),ScheduleCompile!R552/1,IF(ISTEXT(ScheduleCompile!R552),IF(OR(ISNUMBER(FIND("5F",ScheduleCompile!R552)),ISNUMBER(FIND("0F",ScheduleCompile!R552)),ISNUMBER(FIND("8F",ScheduleCompile!R552)),ISNUMBER(FIND("1F",ScheduleCompile!R552)),ISNUMBER(FIND("2F",ScheduleCompile!R552)),ISNUMBER(FIND("3F",ScheduleCompile!R552)),ISNUMBER(FIND("6F",ScheduleCompile!R552)),ISNUMBER(FIND("7F",ScheduleCompile!R552)),ISNUMBER(FIND("9F",ScheduleCompile!R552)),ISNUMBER(FIND("4F",ScheduleCompile!R552))),VALUE(LEFT(ScheduleCompile!R552,FIND("F",ScheduleCompile!R552)-1)),ScheduleCompile!R552)))))),"",IF(ScheduleCompile!R552="Off",0,IF(ScheduleCompile!R552="On",1,IF(ISNUMBER(ScheduleCompile!R552),ScheduleCompile!R552/1,IF(ISTEXT(ScheduleCompile!R552),IF(OR(ISNUMBER(FIND("5F",ScheduleCompile!R552)),ISNUMBER(FIND("0F",ScheduleCompile!R552)),ISNUMBER(FIND("8F",ScheduleCompile!R552)),ISNUMBER(FIND("1F",ScheduleCompile!R552)),ISNUMBER(FIND("2F",ScheduleCompile!R552)),ISNUMBER(FIND("3F",ScheduleCompile!R552)),ISNUMBER(FIND("6F",ScheduleCompile!R552)),ISNUMBER(FIND("7F",ScheduleCompile!R552)),ISNUMBER(FIND("9F",ScheduleCompile!R552)),ISNUMBER(FIND("4F",ScheduleCompile!R552))),VALUE(LEFT(ScheduleCompile!R552,FIND("F",ScheduleCompile!R552)-1)),ScheduleCompile!R552)))))))</f>
        <v>54.8</v>
      </c>
      <c r="X559" s="1">
        <f>IF(AND(ISERROR(IF(ScheduleCompile!S552="Off",0,IF(ScheduleCompile!S552="On",1,IF(ISNUMBER(ScheduleCompile!S552),ScheduleCompile!S552/1,IF(ISTEXT(ScheduleCompile!S552),IF(OR(ISNUMBER(FIND("5F",ScheduleCompile!S552)),ISNUMBER(FIND("0F",ScheduleCompile!S552)),ISNUMBER(FIND("8F",ScheduleCompile!S552)),ISNUMBER(FIND("1F",ScheduleCompile!S552)),ISNUMBER(FIND("2F",ScheduleCompile!S552)),ISNUMBER(FIND("3F",ScheduleCompile!S552)),ISNUMBER(FIND("6F",ScheduleCompile!S552)),ISNUMBER(FIND("7F",ScheduleCompile!S552)),ISNUMBER(FIND("9F",ScheduleCompile!S552)),ISNUMBER(FIND("4F",ScheduleCompile!S552))),VALUE(LEFT(ScheduleCompile!S552,FIND("F",ScheduleCompile!S552)-1)),ScheduleCompile!S552)))))),ISTEXT(ScheduleCompile!#REF!)),"ENDTABLE",IF(ISERROR(IF(ScheduleCompile!S552="Off",0,IF(ScheduleCompile!S552="On",1,IF(ISNUMBER(ScheduleCompile!S552),ScheduleCompile!S552/1,IF(ISTEXT(ScheduleCompile!S552),IF(OR(ISNUMBER(FIND("5F",ScheduleCompile!S552)),ISNUMBER(FIND("0F",ScheduleCompile!S552)),ISNUMBER(FIND("8F",ScheduleCompile!S552)),ISNUMBER(FIND("1F",ScheduleCompile!S552)),ISNUMBER(FIND("2F",ScheduleCompile!S552)),ISNUMBER(FIND("3F",ScheduleCompile!S552)),ISNUMBER(FIND("6F",ScheduleCompile!S552)),ISNUMBER(FIND("7F",ScheduleCompile!S552)),ISNUMBER(FIND("9F",ScheduleCompile!S552)),ISNUMBER(FIND("4F",ScheduleCompile!S552))),VALUE(LEFT(ScheduleCompile!S552,FIND("F",ScheduleCompile!S552)-1)),ScheduleCompile!S552)))))),"",IF(ScheduleCompile!S552="Off",0,IF(ScheduleCompile!S552="On",1,IF(ISNUMBER(ScheduleCompile!S552),ScheduleCompile!S552/1,IF(ISTEXT(ScheduleCompile!S552),IF(OR(ISNUMBER(FIND("5F",ScheduleCompile!S552)),ISNUMBER(FIND("0F",ScheduleCompile!S552)),ISNUMBER(FIND("8F",ScheduleCompile!S552)),ISNUMBER(FIND("1F",ScheduleCompile!S552)),ISNUMBER(FIND("2F",ScheduleCompile!S552)),ISNUMBER(FIND("3F",ScheduleCompile!S552)),ISNUMBER(FIND("6F",ScheduleCompile!S552)),ISNUMBER(FIND("7F",ScheduleCompile!S552)),ISNUMBER(FIND("9F",ScheduleCompile!S552)),ISNUMBER(FIND("4F",ScheduleCompile!S552))),VALUE(LEFT(ScheduleCompile!S552,FIND("F",ScheduleCompile!S552)-1)),ScheduleCompile!S552)))))))</f>
        <v>54.8</v>
      </c>
      <c r="Y559" s="1">
        <f>IF(AND(ISERROR(IF(ScheduleCompile!T552="Off",0,IF(ScheduleCompile!T552="On",1,IF(ISNUMBER(ScheduleCompile!T552),ScheduleCompile!T552/1,IF(ISTEXT(ScheduleCompile!T552),IF(OR(ISNUMBER(FIND("5F",ScheduleCompile!T552)),ISNUMBER(FIND("0F",ScheduleCompile!T552)),ISNUMBER(FIND("8F",ScheduleCompile!T552)),ISNUMBER(FIND("1F",ScheduleCompile!T552)),ISNUMBER(FIND("2F",ScheduleCompile!T552)),ISNUMBER(FIND("3F",ScheduleCompile!T552)),ISNUMBER(FIND("6F",ScheduleCompile!T552)),ISNUMBER(FIND("7F",ScheduleCompile!T552)),ISNUMBER(FIND("9F",ScheduleCompile!T552)),ISNUMBER(FIND("4F",ScheduleCompile!T552))),VALUE(LEFT(ScheduleCompile!T552,FIND("F",ScheduleCompile!T552)-1)),ScheduleCompile!T552)))))),ISTEXT(ScheduleCompile!#REF!)),"ENDTABLE",IF(ISERROR(IF(ScheduleCompile!T552="Off",0,IF(ScheduleCompile!T552="On",1,IF(ISNUMBER(ScheduleCompile!T552),ScheduleCompile!T552/1,IF(ISTEXT(ScheduleCompile!T552),IF(OR(ISNUMBER(FIND("5F",ScheduleCompile!T552)),ISNUMBER(FIND("0F",ScheduleCompile!T552)),ISNUMBER(FIND("8F",ScheduleCompile!T552)),ISNUMBER(FIND("1F",ScheduleCompile!T552)),ISNUMBER(FIND("2F",ScheduleCompile!T552)),ISNUMBER(FIND("3F",ScheduleCompile!T552)),ISNUMBER(FIND("6F",ScheduleCompile!T552)),ISNUMBER(FIND("7F",ScheduleCompile!T552)),ISNUMBER(FIND("9F",ScheduleCompile!T552)),ISNUMBER(FIND("4F",ScheduleCompile!T552))),VALUE(LEFT(ScheduleCompile!T552,FIND("F",ScheduleCompile!T552)-1)),ScheduleCompile!T552)))))),"",IF(ScheduleCompile!T552="Off",0,IF(ScheduleCompile!T552="On",1,IF(ISNUMBER(ScheduleCompile!T552),ScheduleCompile!T552/1,IF(ISTEXT(ScheduleCompile!T552),IF(OR(ISNUMBER(FIND("5F",ScheduleCompile!T552)),ISNUMBER(FIND("0F",ScheduleCompile!T552)),ISNUMBER(FIND("8F",ScheduleCompile!T552)),ISNUMBER(FIND("1F",ScheduleCompile!T552)),ISNUMBER(FIND("2F",ScheduleCompile!T552)),ISNUMBER(FIND("3F",ScheduleCompile!T552)),ISNUMBER(FIND("6F",ScheduleCompile!T552)),ISNUMBER(FIND("7F",ScheduleCompile!T552)),ISNUMBER(FIND("9F",ScheduleCompile!T552)),ISNUMBER(FIND("4F",ScheduleCompile!T552))),VALUE(LEFT(ScheduleCompile!T552,FIND("F",ScheduleCompile!T552)-1)),ScheduleCompile!T552)))))))</f>
        <v>54.8</v>
      </c>
      <c r="Z559" s="1">
        <f>IF(AND(ISERROR(IF(ScheduleCompile!U552="Off",0,IF(ScheduleCompile!U552="On",1,IF(ISNUMBER(ScheduleCompile!U552),ScheduleCompile!U552/1,IF(ISTEXT(ScheduleCompile!U552),IF(OR(ISNUMBER(FIND("5F",ScheduleCompile!U552)),ISNUMBER(FIND("0F",ScheduleCompile!U552)),ISNUMBER(FIND("8F",ScheduleCompile!U552)),ISNUMBER(FIND("1F",ScheduleCompile!U552)),ISNUMBER(FIND("2F",ScheduleCompile!U552)),ISNUMBER(FIND("3F",ScheduleCompile!U552)),ISNUMBER(FIND("6F",ScheduleCompile!U552)),ISNUMBER(FIND("7F",ScheduleCompile!U552)),ISNUMBER(FIND("9F",ScheduleCompile!U552)),ISNUMBER(FIND("4F",ScheduleCompile!U552))),VALUE(LEFT(ScheduleCompile!U552,FIND("F",ScheduleCompile!U552)-1)),ScheduleCompile!U552)))))),ISTEXT(ScheduleCompile!#REF!)),"ENDTABLE",IF(ISERROR(IF(ScheduleCompile!U552="Off",0,IF(ScheduleCompile!U552="On",1,IF(ISNUMBER(ScheduleCompile!U552),ScheduleCompile!U552/1,IF(ISTEXT(ScheduleCompile!U552),IF(OR(ISNUMBER(FIND("5F",ScheduleCompile!U552)),ISNUMBER(FIND("0F",ScheduleCompile!U552)),ISNUMBER(FIND("8F",ScheduleCompile!U552)),ISNUMBER(FIND("1F",ScheduleCompile!U552)),ISNUMBER(FIND("2F",ScheduleCompile!U552)),ISNUMBER(FIND("3F",ScheduleCompile!U552)),ISNUMBER(FIND("6F",ScheduleCompile!U552)),ISNUMBER(FIND("7F",ScheduleCompile!U552)),ISNUMBER(FIND("9F",ScheduleCompile!U552)),ISNUMBER(FIND("4F",ScheduleCompile!U552))),VALUE(LEFT(ScheduleCompile!U552,FIND("F",ScheduleCompile!U552)-1)),ScheduleCompile!U552)))))),"",IF(ScheduleCompile!U552="Off",0,IF(ScheduleCompile!U552="On",1,IF(ISNUMBER(ScheduleCompile!U552),ScheduleCompile!U552/1,IF(ISTEXT(ScheduleCompile!U552),IF(OR(ISNUMBER(FIND("5F",ScheduleCompile!U552)),ISNUMBER(FIND("0F",ScheduleCompile!U552)),ISNUMBER(FIND("8F",ScheduleCompile!U552)),ISNUMBER(FIND("1F",ScheduleCompile!U552)),ISNUMBER(FIND("2F",ScheduleCompile!U552)),ISNUMBER(FIND("3F",ScheduleCompile!U552)),ISNUMBER(FIND("6F",ScheduleCompile!U552)),ISNUMBER(FIND("7F",ScheduleCompile!U552)),ISNUMBER(FIND("9F",ScheduleCompile!U552)),ISNUMBER(FIND("4F",ScheduleCompile!U552))),VALUE(LEFT(ScheduleCompile!U552,FIND("F",ScheduleCompile!U552)-1)),ScheduleCompile!U552)))))))</f>
        <v>54.8</v>
      </c>
      <c r="AA559" s="1">
        <f>IF(AND(ISERROR(IF(ScheduleCompile!V552="Off",0,IF(ScheduleCompile!V552="On",1,IF(ISNUMBER(ScheduleCompile!V552),ScheduleCompile!V552/1,IF(ISTEXT(ScheduleCompile!V552),IF(OR(ISNUMBER(FIND("5F",ScheduleCompile!V552)),ISNUMBER(FIND("0F",ScheduleCompile!V552)),ISNUMBER(FIND("8F",ScheduleCompile!V552)),ISNUMBER(FIND("1F",ScheduleCompile!V552)),ISNUMBER(FIND("2F",ScheduleCompile!V552)),ISNUMBER(FIND("3F",ScheduleCompile!V552)),ISNUMBER(FIND("6F",ScheduleCompile!V552)),ISNUMBER(FIND("7F",ScheduleCompile!V552)),ISNUMBER(FIND("9F",ScheduleCompile!V552)),ISNUMBER(FIND("4F",ScheduleCompile!V552))),VALUE(LEFT(ScheduleCompile!V552,FIND("F",ScheduleCompile!V552)-1)),ScheduleCompile!V552)))))),ISTEXT(ScheduleCompile!#REF!)),"ENDTABLE",IF(ISERROR(IF(ScheduleCompile!V552="Off",0,IF(ScheduleCompile!V552="On",1,IF(ISNUMBER(ScheduleCompile!V552),ScheduleCompile!V552/1,IF(ISTEXT(ScheduleCompile!V552),IF(OR(ISNUMBER(FIND("5F",ScheduleCompile!V552)),ISNUMBER(FIND("0F",ScheduleCompile!V552)),ISNUMBER(FIND("8F",ScheduleCompile!V552)),ISNUMBER(FIND("1F",ScheduleCompile!V552)),ISNUMBER(FIND("2F",ScheduleCompile!V552)),ISNUMBER(FIND("3F",ScheduleCompile!V552)),ISNUMBER(FIND("6F",ScheduleCompile!V552)),ISNUMBER(FIND("7F",ScheduleCompile!V552)),ISNUMBER(FIND("9F",ScheduleCompile!V552)),ISNUMBER(FIND("4F",ScheduleCompile!V552))),VALUE(LEFT(ScheduleCompile!V552,FIND("F",ScheduleCompile!V552)-1)),ScheduleCompile!V552)))))),"",IF(ScheduleCompile!V552="Off",0,IF(ScheduleCompile!V552="On",1,IF(ISNUMBER(ScheduleCompile!V552),ScheduleCompile!V552/1,IF(ISTEXT(ScheduleCompile!V552),IF(OR(ISNUMBER(FIND("5F",ScheduleCompile!V552)),ISNUMBER(FIND("0F",ScheduleCompile!V552)),ISNUMBER(FIND("8F",ScheduleCompile!V552)),ISNUMBER(FIND("1F",ScheduleCompile!V552)),ISNUMBER(FIND("2F",ScheduleCompile!V552)),ISNUMBER(FIND("3F",ScheduleCompile!V552)),ISNUMBER(FIND("6F",ScheduleCompile!V552)),ISNUMBER(FIND("7F",ScheduleCompile!V552)),ISNUMBER(FIND("9F",ScheduleCompile!V552)),ISNUMBER(FIND("4F",ScheduleCompile!V552))),VALUE(LEFT(ScheduleCompile!V552,FIND("F",ScheduleCompile!V552)-1)),ScheduleCompile!V552)))))))</f>
        <v>54.8</v>
      </c>
      <c r="AB559" s="1">
        <f>IF(AND(ISERROR(IF(ScheduleCompile!W552="Off",0,IF(ScheduleCompile!W552="On",1,IF(ISNUMBER(ScheduleCompile!W552),ScheduleCompile!W552/1,IF(ISTEXT(ScheduleCompile!W552),IF(OR(ISNUMBER(FIND("5F",ScheduleCompile!W552)),ISNUMBER(FIND("0F",ScheduleCompile!W552)),ISNUMBER(FIND("8F",ScheduleCompile!W552)),ISNUMBER(FIND("1F",ScheduleCompile!W552)),ISNUMBER(FIND("2F",ScheduleCompile!W552)),ISNUMBER(FIND("3F",ScheduleCompile!W552)),ISNUMBER(FIND("6F",ScheduleCompile!W552)),ISNUMBER(FIND("7F",ScheduleCompile!W552)),ISNUMBER(FIND("9F",ScheduleCompile!W552)),ISNUMBER(FIND("4F",ScheduleCompile!W552))),VALUE(LEFT(ScheduleCompile!W552,FIND("F",ScheduleCompile!W552)-1)),ScheduleCompile!W552)))))),ISTEXT(ScheduleCompile!#REF!)),"ENDTABLE",IF(ISERROR(IF(ScheduleCompile!W552="Off",0,IF(ScheduleCompile!W552="On",1,IF(ISNUMBER(ScheduleCompile!W552),ScheduleCompile!W552/1,IF(ISTEXT(ScheduleCompile!W552),IF(OR(ISNUMBER(FIND("5F",ScheduleCompile!W552)),ISNUMBER(FIND("0F",ScheduleCompile!W552)),ISNUMBER(FIND("8F",ScheduleCompile!W552)),ISNUMBER(FIND("1F",ScheduleCompile!W552)),ISNUMBER(FIND("2F",ScheduleCompile!W552)),ISNUMBER(FIND("3F",ScheduleCompile!W552)),ISNUMBER(FIND("6F",ScheduleCompile!W552)),ISNUMBER(FIND("7F",ScheduleCompile!W552)),ISNUMBER(FIND("9F",ScheduleCompile!W552)),ISNUMBER(FIND("4F",ScheduleCompile!W552))),VALUE(LEFT(ScheduleCompile!W552,FIND("F",ScheduleCompile!W552)-1)),ScheduleCompile!W552)))))),"",IF(ScheduleCompile!W552="Off",0,IF(ScheduleCompile!W552="On",1,IF(ISNUMBER(ScheduleCompile!W552),ScheduleCompile!W552/1,IF(ISTEXT(ScheduleCompile!W552),IF(OR(ISNUMBER(FIND("5F",ScheduleCompile!W552)),ISNUMBER(FIND("0F",ScheduleCompile!W552)),ISNUMBER(FIND("8F",ScheduleCompile!W552)),ISNUMBER(FIND("1F",ScheduleCompile!W552)),ISNUMBER(FIND("2F",ScheduleCompile!W552)),ISNUMBER(FIND("3F",ScheduleCompile!W552)),ISNUMBER(FIND("6F",ScheduleCompile!W552)),ISNUMBER(FIND("7F",ScheduleCompile!W552)),ISNUMBER(FIND("9F",ScheduleCompile!W552)),ISNUMBER(FIND("4F",ScheduleCompile!W552))),VALUE(LEFT(ScheduleCompile!W552,FIND("F",ScheduleCompile!W552)-1)),ScheduleCompile!W552)))))))</f>
        <v>54.8</v>
      </c>
      <c r="AC559" s="1">
        <f>IF(AND(ISERROR(IF(ScheduleCompile!X552="Off",0,IF(ScheduleCompile!X552="On",1,IF(ISNUMBER(ScheduleCompile!X552),ScheduleCompile!X552/1,IF(ISTEXT(ScheduleCompile!X552),IF(OR(ISNUMBER(FIND("5F",ScheduleCompile!X552)),ISNUMBER(FIND("0F",ScheduleCompile!X552)),ISNUMBER(FIND("8F",ScheduleCompile!X552)),ISNUMBER(FIND("1F",ScheduleCompile!X552)),ISNUMBER(FIND("2F",ScheduleCompile!X552)),ISNUMBER(FIND("3F",ScheduleCompile!X552)),ISNUMBER(FIND("6F",ScheduleCompile!X552)),ISNUMBER(FIND("7F",ScheduleCompile!X552)),ISNUMBER(FIND("9F",ScheduleCompile!X552)),ISNUMBER(FIND("4F",ScheduleCompile!X552))),VALUE(LEFT(ScheduleCompile!X552,FIND("F",ScheduleCompile!X552)-1)),ScheduleCompile!X552)))))),ISTEXT(ScheduleCompile!#REF!)),"ENDTABLE",IF(ISERROR(IF(ScheduleCompile!X552="Off",0,IF(ScheduleCompile!X552="On",1,IF(ISNUMBER(ScheduleCompile!X552),ScheduleCompile!X552/1,IF(ISTEXT(ScheduleCompile!X552),IF(OR(ISNUMBER(FIND("5F",ScheduleCompile!X552)),ISNUMBER(FIND("0F",ScheduleCompile!X552)),ISNUMBER(FIND("8F",ScheduleCompile!X552)),ISNUMBER(FIND("1F",ScheduleCompile!X552)),ISNUMBER(FIND("2F",ScheduleCompile!X552)),ISNUMBER(FIND("3F",ScheduleCompile!X552)),ISNUMBER(FIND("6F",ScheduleCompile!X552)),ISNUMBER(FIND("7F",ScheduleCompile!X552)),ISNUMBER(FIND("9F",ScheduleCompile!X552)),ISNUMBER(FIND("4F",ScheduleCompile!X552))),VALUE(LEFT(ScheduleCompile!X552,FIND("F",ScheduleCompile!X552)-1)),ScheduleCompile!X552)))))),"",IF(ScheduleCompile!X552="Off",0,IF(ScheduleCompile!X552="On",1,IF(ISNUMBER(ScheduleCompile!X552),ScheduleCompile!X552/1,IF(ISTEXT(ScheduleCompile!X552),IF(OR(ISNUMBER(FIND("5F",ScheduleCompile!X552)),ISNUMBER(FIND("0F",ScheduleCompile!X552)),ISNUMBER(FIND("8F",ScheduleCompile!X552)),ISNUMBER(FIND("1F",ScheduleCompile!X552)),ISNUMBER(FIND("2F",ScheduleCompile!X552)),ISNUMBER(FIND("3F",ScheduleCompile!X552)),ISNUMBER(FIND("6F",ScheduleCompile!X552)),ISNUMBER(FIND("7F",ScheduleCompile!X552)),ISNUMBER(FIND("9F",ScheduleCompile!X552)),ISNUMBER(FIND("4F",ScheduleCompile!X552))),VALUE(LEFT(ScheduleCompile!X552,FIND("F",ScheduleCompile!X552)-1)),ScheduleCompile!X552)))))))</f>
        <v>54.8</v>
      </c>
      <c r="AD559" s="1">
        <f>IF(AND(ISERROR(IF(ScheduleCompile!Y552="Off",0,IF(ScheduleCompile!Y552="On",1,IF(ISNUMBER(ScheduleCompile!Y552),ScheduleCompile!Y552/1,IF(ISTEXT(ScheduleCompile!Y552),IF(OR(ISNUMBER(FIND("5F",ScheduleCompile!Y552)),ISNUMBER(FIND("0F",ScheduleCompile!Y552)),ISNUMBER(FIND("8F",ScheduleCompile!Y552)),ISNUMBER(FIND("1F",ScheduleCompile!Y552)),ISNUMBER(FIND("2F",ScheduleCompile!Y552)),ISNUMBER(FIND("3F",ScheduleCompile!Y552)),ISNUMBER(FIND("6F",ScheduleCompile!Y552)),ISNUMBER(FIND("7F",ScheduleCompile!Y552)),ISNUMBER(FIND("9F",ScheduleCompile!Y552)),ISNUMBER(FIND("4F",ScheduleCompile!Y552))),VALUE(LEFT(ScheduleCompile!Y552,FIND("F",ScheduleCompile!Y552)-1)),ScheduleCompile!Y552)))))),ISTEXT(ScheduleCompile!#REF!)),"ENDTABLE",IF(ISERROR(IF(ScheduleCompile!Y552="Off",0,IF(ScheduleCompile!Y552="On",1,IF(ISNUMBER(ScheduleCompile!Y552),ScheduleCompile!Y552/1,IF(ISTEXT(ScheduleCompile!Y552),IF(OR(ISNUMBER(FIND("5F",ScheduleCompile!Y552)),ISNUMBER(FIND("0F",ScheduleCompile!Y552)),ISNUMBER(FIND("8F",ScheduleCompile!Y552)),ISNUMBER(FIND("1F",ScheduleCompile!Y552)),ISNUMBER(FIND("2F",ScheduleCompile!Y552)),ISNUMBER(FIND("3F",ScheduleCompile!Y552)),ISNUMBER(FIND("6F",ScheduleCompile!Y552)),ISNUMBER(FIND("7F",ScheduleCompile!Y552)),ISNUMBER(FIND("9F",ScheduleCompile!Y552)),ISNUMBER(FIND("4F",ScheduleCompile!Y552))),VALUE(LEFT(ScheduleCompile!Y552,FIND("F",ScheduleCompile!Y552)-1)),ScheduleCompile!Y552)))))),"",IF(ScheduleCompile!Y552="Off",0,IF(ScheduleCompile!Y552="On",1,IF(ISNUMBER(ScheduleCompile!Y552),ScheduleCompile!Y552/1,IF(ISTEXT(ScheduleCompile!Y552),IF(OR(ISNUMBER(FIND("5F",ScheduleCompile!Y552)),ISNUMBER(FIND("0F",ScheduleCompile!Y552)),ISNUMBER(FIND("8F",ScheduleCompile!Y552)),ISNUMBER(FIND("1F",ScheduleCompile!Y552)),ISNUMBER(FIND("2F",ScheduleCompile!Y552)),ISNUMBER(FIND("3F",ScheduleCompile!Y552)),ISNUMBER(FIND("6F",ScheduleCompile!Y552)),ISNUMBER(FIND("7F",ScheduleCompile!Y552)),ISNUMBER(FIND("9F",ScheduleCompile!Y552)),ISNUMBER(FIND("4F",ScheduleCompile!Y552))),VALUE(LEFT(ScheduleCompile!Y552,FIND("F",ScheduleCompile!Y552)-1)),ScheduleCompile!Y552)))))))</f>
        <v>54.8</v>
      </c>
    </row>
    <row r="560" spans="1:30" x14ac:dyDescent="0.25">
      <c r="A560" t="str">
        <f t="shared" si="35"/>
        <v>SchDay "WaterMainCZ02Dec"  Type = "Temperature" Hr = (52, 52, 52, 52, 52, 52, 52, 52, 52, 52, 52, 52, 52, 52, 52, 52, 52, 52, 52, 52, 52, 52, 52, 52) ..</v>
      </c>
      <c r="B560" s="1" t="s">
        <v>623</v>
      </c>
      <c r="C560" t="str">
        <f t="shared" si="36"/>
        <v xml:space="preserve">SchDay "WaterMainCZ02Dec"  Type = "Temperature" Hr = </v>
      </c>
      <c r="D560" t="str">
        <f t="shared" si="37"/>
        <v>(52, 52, 52, 52, 52, 52, 52, 52, 52, 52, 52, 52, 52, 52, 52, 52, 52, 52, 52, 52, 52, 52, 52, 52) ..</v>
      </c>
      <c r="E560" s="30" t="str">
        <f>ScheduleCompile!A553</f>
        <v>WaterMainCZ02Dec</v>
      </c>
      <c r="F560" t="str">
        <f t="shared" si="38"/>
        <v>Temperature</v>
      </c>
      <c r="G560" s="1">
        <f>IF(AND(ISERROR(IF(ScheduleCompile!B553="Off",0,IF(ScheduleCompile!B553="On",1,IF(ISNUMBER(ScheduleCompile!B553),ScheduleCompile!B553/1,IF(ISTEXT(ScheduleCompile!B553),IF(OR(ISNUMBER(FIND("5F",ScheduleCompile!B553)),ISNUMBER(FIND("0F",ScheduleCompile!B553)),ISNUMBER(FIND("8F",ScheduleCompile!B553)),ISNUMBER(FIND("1F",ScheduleCompile!B553)),ISNUMBER(FIND("2F",ScheduleCompile!B553)),ISNUMBER(FIND("3F",ScheduleCompile!B553)),ISNUMBER(FIND("6F",ScheduleCompile!B553)),ISNUMBER(FIND("7F",ScheduleCompile!B553)),ISNUMBER(FIND("9F",ScheduleCompile!B553)),ISNUMBER(FIND("4F",ScheduleCompile!B553))),VALUE(LEFT(ScheduleCompile!B553,FIND("F",ScheduleCompile!B553)-1)),ScheduleCompile!B553)))))),ISTEXT(ScheduleCompile!#REF!)),"ENDTABLE",IF(ISERROR(IF(ScheduleCompile!B553="Off",0,IF(ScheduleCompile!B553="On",1,IF(ISNUMBER(ScheduleCompile!B553),ScheduleCompile!B553/1,IF(ISTEXT(ScheduleCompile!B553),IF(OR(ISNUMBER(FIND("5F",ScheduleCompile!B553)),ISNUMBER(FIND("0F",ScheduleCompile!B553)),ISNUMBER(FIND("8F",ScheduleCompile!B553)),ISNUMBER(FIND("1F",ScheduleCompile!B553)),ISNUMBER(FIND("2F",ScheduleCompile!B553)),ISNUMBER(FIND("3F",ScheduleCompile!B553)),ISNUMBER(FIND("6F",ScheduleCompile!B553)),ISNUMBER(FIND("7F",ScheduleCompile!B553)),ISNUMBER(FIND("9F",ScheduleCompile!B553)),ISNUMBER(FIND("4F",ScheduleCompile!B553))),VALUE(LEFT(ScheduleCompile!B553,FIND("F",ScheduleCompile!B553)-1)),ScheduleCompile!B553)))))),"",IF(ScheduleCompile!B553="Off",0,IF(ScheduleCompile!B553="On",1,IF(ISNUMBER(ScheduleCompile!B553),ScheduleCompile!B553/1,IF(ISTEXT(ScheduleCompile!B553),IF(OR(ISNUMBER(FIND("5F",ScheduleCompile!B553)),ISNUMBER(FIND("0F",ScheduleCompile!B553)),ISNUMBER(FIND("8F",ScheduleCompile!B553)),ISNUMBER(FIND("1F",ScheduleCompile!B553)),ISNUMBER(FIND("2F",ScheduleCompile!B553)),ISNUMBER(FIND("3F",ScheduleCompile!B553)),ISNUMBER(FIND("6F",ScheduleCompile!B553)),ISNUMBER(FIND("7F",ScheduleCompile!B553)),ISNUMBER(FIND("9F",ScheduleCompile!B553)),ISNUMBER(FIND("4F",ScheduleCompile!B553))),VALUE(LEFT(ScheduleCompile!B553,FIND("F",ScheduleCompile!B553)-1)),ScheduleCompile!B553)))))))</f>
        <v>52</v>
      </c>
      <c r="H560" s="1">
        <f>IF(AND(ISERROR(IF(ScheduleCompile!C553="Off",0,IF(ScheduleCompile!C553="On",1,IF(ISNUMBER(ScheduleCompile!C553),ScheduleCompile!C553/1,IF(ISTEXT(ScheduleCompile!C553),IF(OR(ISNUMBER(FIND("5F",ScheduleCompile!C553)),ISNUMBER(FIND("0F",ScheduleCompile!C553)),ISNUMBER(FIND("8F",ScheduleCompile!C553)),ISNUMBER(FIND("1F",ScheduleCompile!C553)),ISNUMBER(FIND("2F",ScheduleCompile!C553)),ISNUMBER(FIND("3F",ScheduleCompile!C553)),ISNUMBER(FIND("6F",ScheduleCompile!C553)),ISNUMBER(FIND("7F",ScheduleCompile!C553)),ISNUMBER(FIND("9F",ScheduleCompile!C553)),ISNUMBER(FIND("4F",ScheduleCompile!C553))),VALUE(LEFT(ScheduleCompile!C553,FIND("F",ScheduleCompile!C553)-1)),ScheduleCompile!C553)))))),ISTEXT(ScheduleCompile!#REF!)),"ENDTABLE",IF(ISERROR(IF(ScheduleCompile!C553="Off",0,IF(ScheduleCompile!C553="On",1,IF(ISNUMBER(ScheduleCompile!C553),ScheduleCompile!C553/1,IF(ISTEXT(ScheduleCompile!C553),IF(OR(ISNUMBER(FIND("5F",ScheduleCompile!C553)),ISNUMBER(FIND("0F",ScheduleCompile!C553)),ISNUMBER(FIND("8F",ScheduleCompile!C553)),ISNUMBER(FIND("1F",ScheduleCompile!C553)),ISNUMBER(FIND("2F",ScheduleCompile!C553)),ISNUMBER(FIND("3F",ScheduleCompile!C553)),ISNUMBER(FIND("6F",ScheduleCompile!C553)),ISNUMBER(FIND("7F",ScheduleCompile!C553)),ISNUMBER(FIND("9F",ScheduleCompile!C553)),ISNUMBER(FIND("4F",ScheduleCompile!C553))),VALUE(LEFT(ScheduleCompile!C553,FIND("F",ScheduleCompile!C553)-1)),ScheduleCompile!C553)))))),"",IF(ScheduleCompile!C553="Off",0,IF(ScheduleCompile!C553="On",1,IF(ISNUMBER(ScheduleCompile!C553),ScheduleCompile!C553/1,IF(ISTEXT(ScheduleCompile!C553),IF(OR(ISNUMBER(FIND("5F",ScheduleCompile!C553)),ISNUMBER(FIND("0F",ScheduleCompile!C553)),ISNUMBER(FIND("8F",ScheduleCompile!C553)),ISNUMBER(FIND("1F",ScheduleCompile!C553)),ISNUMBER(FIND("2F",ScheduleCompile!C553)),ISNUMBER(FIND("3F",ScheduleCompile!C553)),ISNUMBER(FIND("6F",ScheduleCompile!C553)),ISNUMBER(FIND("7F",ScheduleCompile!C553)),ISNUMBER(FIND("9F",ScheduleCompile!C553)),ISNUMBER(FIND("4F",ScheduleCompile!C553))),VALUE(LEFT(ScheduleCompile!C553,FIND("F",ScheduleCompile!C553)-1)),ScheduleCompile!C553)))))))</f>
        <v>52</v>
      </c>
      <c r="I560" s="1">
        <f>IF(AND(ISERROR(IF(ScheduleCompile!D553="Off",0,IF(ScheduleCompile!D553="On",1,IF(ISNUMBER(ScheduleCompile!D553),ScheduleCompile!D553/1,IF(ISTEXT(ScheduleCompile!D553),IF(OR(ISNUMBER(FIND("5F",ScheduleCompile!D553)),ISNUMBER(FIND("0F",ScheduleCompile!D553)),ISNUMBER(FIND("8F",ScheduleCompile!D553)),ISNUMBER(FIND("1F",ScheduleCompile!D553)),ISNUMBER(FIND("2F",ScheduleCompile!D553)),ISNUMBER(FIND("3F",ScheduleCompile!D553)),ISNUMBER(FIND("6F",ScheduleCompile!D553)),ISNUMBER(FIND("7F",ScheduleCompile!D553)),ISNUMBER(FIND("9F",ScheduleCompile!D553)),ISNUMBER(FIND("4F",ScheduleCompile!D553))),VALUE(LEFT(ScheduleCompile!D553,FIND("F",ScheduleCompile!D553)-1)),ScheduleCompile!D553)))))),ISTEXT(ScheduleCompile!#REF!)),"ENDTABLE",IF(ISERROR(IF(ScheduleCompile!D553="Off",0,IF(ScheduleCompile!D553="On",1,IF(ISNUMBER(ScheduleCompile!D553),ScheduleCompile!D553/1,IF(ISTEXT(ScheduleCompile!D553),IF(OR(ISNUMBER(FIND("5F",ScheduleCompile!D553)),ISNUMBER(FIND("0F",ScheduleCompile!D553)),ISNUMBER(FIND("8F",ScheduleCompile!D553)),ISNUMBER(FIND("1F",ScheduleCompile!D553)),ISNUMBER(FIND("2F",ScheduleCompile!D553)),ISNUMBER(FIND("3F",ScheduleCompile!D553)),ISNUMBER(FIND("6F",ScheduleCompile!D553)),ISNUMBER(FIND("7F",ScheduleCompile!D553)),ISNUMBER(FIND("9F",ScheduleCompile!D553)),ISNUMBER(FIND("4F",ScheduleCompile!D553))),VALUE(LEFT(ScheduleCompile!D553,FIND("F",ScheduleCompile!D553)-1)),ScheduleCompile!D553)))))),"",IF(ScheduleCompile!D553="Off",0,IF(ScheduleCompile!D553="On",1,IF(ISNUMBER(ScheduleCompile!D553),ScheduleCompile!D553/1,IF(ISTEXT(ScheduleCompile!D553),IF(OR(ISNUMBER(FIND("5F",ScheduleCompile!D553)),ISNUMBER(FIND("0F",ScheduleCompile!D553)),ISNUMBER(FIND("8F",ScheduleCompile!D553)),ISNUMBER(FIND("1F",ScheduleCompile!D553)),ISNUMBER(FIND("2F",ScheduleCompile!D553)),ISNUMBER(FIND("3F",ScheduleCompile!D553)),ISNUMBER(FIND("6F",ScheduleCompile!D553)),ISNUMBER(FIND("7F",ScheduleCompile!D553)),ISNUMBER(FIND("9F",ScheduleCompile!D553)),ISNUMBER(FIND("4F",ScheduleCompile!D553))),VALUE(LEFT(ScheduleCompile!D553,FIND("F",ScheduleCompile!D553)-1)),ScheduleCompile!D553)))))))</f>
        <v>52</v>
      </c>
      <c r="J560" s="1">
        <f>IF(AND(ISERROR(IF(ScheduleCompile!E553="Off",0,IF(ScheduleCompile!E553="On",1,IF(ISNUMBER(ScheduleCompile!E553),ScheduleCompile!E553/1,IF(ISTEXT(ScheduleCompile!E553),IF(OR(ISNUMBER(FIND("5F",ScheduleCompile!E553)),ISNUMBER(FIND("0F",ScheduleCompile!E553)),ISNUMBER(FIND("8F",ScheduleCompile!E553)),ISNUMBER(FIND("1F",ScheduleCompile!E553)),ISNUMBER(FIND("2F",ScheduleCompile!E553)),ISNUMBER(FIND("3F",ScheduleCompile!E553)),ISNUMBER(FIND("6F",ScheduleCompile!E553)),ISNUMBER(FIND("7F",ScheduleCompile!E553)),ISNUMBER(FIND("9F",ScheduleCompile!E553)),ISNUMBER(FIND("4F",ScheduleCompile!E553))),VALUE(LEFT(ScheduleCompile!E553,FIND("F",ScheduleCompile!E553)-1)),ScheduleCompile!E553)))))),ISTEXT(ScheduleCompile!#REF!)),"ENDTABLE",IF(ISERROR(IF(ScheduleCompile!E553="Off",0,IF(ScheduleCompile!E553="On",1,IF(ISNUMBER(ScheduleCompile!E553),ScheduleCompile!E553/1,IF(ISTEXT(ScheduleCompile!E553),IF(OR(ISNUMBER(FIND("5F",ScheduleCompile!E553)),ISNUMBER(FIND("0F",ScheduleCompile!E553)),ISNUMBER(FIND("8F",ScheduleCompile!E553)),ISNUMBER(FIND("1F",ScheduleCompile!E553)),ISNUMBER(FIND("2F",ScheduleCompile!E553)),ISNUMBER(FIND("3F",ScheduleCompile!E553)),ISNUMBER(FIND("6F",ScheduleCompile!E553)),ISNUMBER(FIND("7F",ScheduleCompile!E553)),ISNUMBER(FIND("9F",ScheduleCompile!E553)),ISNUMBER(FIND("4F",ScheduleCompile!E553))),VALUE(LEFT(ScheduleCompile!E553,FIND("F",ScheduleCompile!E553)-1)),ScheduleCompile!E553)))))),"",IF(ScheduleCompile!E553="Off",0,IF(ScheduleCompile!E553="On",1,IF(ISNUMBER(ScheduleCompile!E553),ScheduleCompile!E553/1,IF(ISTEXT(ScheduleCompile!E553),IF(OR(ISNUMBER(FIND("5F",ScheduleCompile!E553)),ISNUMBER(FIND("0F",ScheduleCompile!E553)),ISNUMBER(FIND("8F",ScheduleCompile!E553)),ISNUMBER(FIND("1F",ScheduleCompile!E553)),ISNUMBER(FIND("2F",ScheduleCompile!E553)),ISNUMBER(FIND("3F",ScheduleCompile!E553)),ISNUMBER(FIND("6F",ScheduleCompile!E553)),ISNUMBER(FIND("7F",ScheduleCompile!E553)),ISNUMBER(FIND("9F",ScheduleCompile!E553)),ISNUMBER(FIND("4F",ScheduleCompile!E553))),VALUE(LEFT(ScheduleCompile!E553,FIND("F",ScheduleCompile!E553)-1)),ScheduleCompile!E553)))))))</f>
        <v>52</v>
      </c>
      <c r="K560" s="1">
        <f>IF(AND(ISERROR(IF(ScheduleCompile!F553="Off",0,IF(ScheduleCompile!F553="On",1,IF(ISNUMBER(ScheduleCompile!F553),ScheduleCompile!F553/1,IF(ISTEXT(ScheduleCompile!F553),IF(OR(ISNUMBER(FIND("5F",ScheduleCompile!F553)),ISNUMBER(FIND("0F",ScheduleCompile!F553)),ISNUMBER(FIND("8F",ScheduleCompile!F553)),ISNUMBER(FIND("1F",ScheduleCompile!F553)),ISNUMBER(FIND("2F",ScheduleCompile!F553)),ISNUMBER(FIND("3F",ScheduleCompile!F553)),ISNUMBER(FIND("6F",ScheduleCompile!F553)),ISNUMBER(FIND("7F",ScheduleCompile!F553)),ISNUMBER(FIND("9F",ScheduleCompile!F553)),ISNUMBER(FIND("4F",ScheduleCompile!F553))),VALUE(LEFT(ScheduleCompile!F553,FIND("F",ScheduleCompile!F553)-1)),ScheduleCompile!F553)))))),ISTEXT(ScheduleCompile!#REF!)),"ENDTABLE",IF(ISERROR(IF(ScheduleCompile!F553="Off",0,IF(ScheduleCompile!F553="On",1,IF(ISNUMBER(ScheduleCompile!F553),ScheduleCompile!F553/1,IF(ISTEXT(ScheduleCompile!F553),IF(OR(ISNUMBER(FIND("5F",ScheduleCompile!F553)),ISNUMBER(FIND("0F",ScheduleCompile!F553)),ISNUMBER(FIND("8F",ScheduleCompile!F553)),ISNUMBER(FIND("1F",ScheduleCompile!F553)),ISNUMBER(FIND("2F",ScheduleCompile!F553)),ISNUMBER(FIND("3F",ScheduleCompile!F553)),ISNUMBER(FIND("6F",ScheduleCompile!F553)),ISNUMBER(FIND("7F",ScheduleCompile!F553)),ISNUMBER(FIND("9F",ScheduleCompile!F553)),ISNUMBER(FIND("4F",ScheduleCompile!F553))),VALUE(LEFT(ScheduleCompile!F553,FIND("F",ScheduleCompile!F553)-1)),ScheduleCompile!F553)))))),"",IF(ScheduleCompile!F553="Off",0,IF(ScheduleCompile!F553="On",1,IF(ISNUMBER(ScheduleCompile!F553),ScheduleCompile!F553/1,IF(ISTEXT(ScheduleCompile!F553),IF(OR(ISNUMBER(FIND("5F",ScheduleCompile!F553)),ISNUMBER(FIND("0F",ScheduleCompile!F553)),ISNUMBER(FIND("8F",ScheduleCompile!F553)),ISNUMBER(FIND("1F",ScheduleCompile!F553)),ISNUMBER(FIND("2F",ScheduleCompile!F553)),ISNUMBER(FIND("3F",ScheduleCompile!F553)),ISNUMBER(FIND("6F",ScheduleCompile!F553)),ISNUMBER(FIND("7F",ScheduleCompile!F553)),ISNUMBER(FIND("9F",ScheduleCompile!F553)),ISNUMBER(FIND("4F",ScheduleCompile!F553))),VALUE(LEFT(ScheduleCompile!F553,FIND("F",ScheduleCompile!F553)-1)),ScheduleCompile!F553)))))))</f>
        <v>52</v>
      </c>
      <c r="L560" s="1">
        <f>IF(AND(ISERROR(IF(ScheduleCompile!G553="Off",0,IF(ScheduleCompile!G553="On",1,IF(ISNUMBER(ScheduleCompile!G553),ScheduleCompile!G553/1,IF(ISTEXT(ScheduleCompile!G553),IF(OR(ISNUMBER(FIND("5F",ScheduleCompile!G553)),ISNUMBER(FIND("0F",ScheduleCompile!G553)),ISNUMBER(FIND("8F",ScheduleCompile!G553)),ISNUMBER(FIND("1F",ScheduleCompile!G553)),ISNUMBER(FIND("2F",ScheduleCompile!G553)),ISNUMBER(FIND("3F",ScheduleCompile!G553)),ISNUMBER(FIND("6F",ScheduleCompile!G553)),ISNUMBER(FIND("7F",ScheduleCompile!G553)),ISNUMBER(FIND("9F",ScheduleCompile!G553)),ISNUMBER(FIND("4F",ScheduleCompile!G553))),VALUE(LEFT(ScheduleCompile!G553,FIND("F",ScheduleCompile!G553)-1)),ScheduleCompile!G553)))))),ISTEXT(ScheduleCompile!#REF!)),"ENDTABLE",IF(ISERROR(IF(ScheduleCompile!G553="Off",0,IF(ScheduleCompile!G553="On",1,IF(ISNUMBER(ScheduleCompile!G553),ScheduleCompile!G553/1,IF(ISTEXT(ScheduleCompile!G553),IF(OR(ISNUMBER(FIND("5F",ScheduleCompile!G553)),ISNUMBER(FIND("0F",ScheduleCompile!G553)),ISNUMBER(FIND("8F",ScheduleCompile!G553)),ISNUMBER(FIND("1F",ScheduleCompile!G553)),ISNUMBER(FIND("2F",ScheduleCompile!G553)),ISNUMBER(FIND("3F",ScheduleCompile!G553)),ISNUMBER(FIND("6F",ScheduleCompile!G553)),ISNUMBER(FIND("7F",ScheduleCompile!G553)),ISNUMBER(FIND("9F",ScheduleCompile!G553)),ISNUMBER(FIND("4F",ScheduleCompile!G553))),VALUE(LEFT(ScheduleCompile!G553,FIND("F",ScheduleCompile!G553)-1)),ScheduleCompile!G553)))))),"",IF(ScheduleCompile!G553="Off",0,IF(ScheduleCompile!G553="On",1,IF(ISNUMBER(ScheduleCompile!G553),ScheduleCompile!G553/1,IF(ISTEXT(ScheduleCompile!G553),IF(OR(ISNUMBER(FIND("5F",ScheduleCompile!G553)),ISNUMBER(FIND("0F",ScheduleCompile!G553)),ISNUMBER(FIND("8F",ScheduleCompile!G553)),ISNUMBER(FIND("1F",ScheduleCompile!G553)),ISNUMBER(FIND("2F",ScheduleCompile!G553)),ISNUMBER(FIND("3F",ScheduleCompile!G553)),ISNUMBER(FIND("6F",ScheduleCompile!G553)),ISNUMBER(FIND("7F",ScheduleCompile!G553)),ISNUMBER(FIND("9F",ScheduleCompile!G553)),ISNUMBER(FIND("4F",ScheduleCompile!G553))),VALUE(LEFT(ScheduleCompile!G553,FIND("F",ScheduleCompile!G553)-1)),ScheduleCompile!G553)))))))</f>
        <v>52</v>
      </c>
      <c r="M560" s="1">
        <f>IF(AND(ISERROR(IF(ScheduleCompile!H553="Off",0,IF(ScheduleCompile!H553="On",1,IF(ISNUMBER(ScheduleCompile!H553),ScheduleCompile!H553/1,IF(ISTEXT(ScheduleCompile!H553),IF(OR(ISNUMBER(FIND("5F",ScheduleCompile!H553)),ISNUMBER(FIND("0F",ScheduleCompile!H553)),ISNUMBER(FIND("8F",ScheduleCompile!H553)),ISNUMBER(FIND("1F",ScheduleCompile!H553)),ISNUMBER(FIND("2F",ScheduleCompile!H553)),ISNUMBER(FIND("3F",ScheduleCompile!H553)),ISNUMBER(FIND("6F",ScheduleCompile!H553)),ISNUMBER(FIND("7F",ScheduleCompile!H553)),ISNUMBER(FIND("9F",ScheduleCompile!H553)),ISNUMBER(FIND("4F",ScheduleCompile!H553))),VALUE(LEFT(ScheduleCompile!H553,FIND("F",ScheduleCompile!H553)-1)),ScheduleCompile!H553)))))),ISTEXT(ScheduleCompile!#REF!)),"ENDTABLE",IF(ISERROR(IF(ScheduleCompile!H553="Off",0,IF(ScheduleCompile!H553="On",1,IF(ISNUMBER(ScheduleCompile!H553),ScheduleCompile!H553/1,IF(ISTEXT(ScheduleCompile!H553),IF(OR(ISNUMBER(FIND("5F",ScheduleCompile!H553)),ISNUMBER(FIND("0F",ScheduleCompile!H553)),ISNUMBER(FIND("8F",ScheduleCompile!H553)),ISNUMBER(FIND("1F",ScheduleCompile!H553)),ISNUMBER(FIND("2F",ScheduleCompile!H553)),ISNUMBER(FIND("3F",ScheduleCompile!H553)),ISNUMBER(FIND("6F",ScheduleCompile!H553)),ISNUMBER(FIND("7F",ScheduleCompile!H553)),ISNUMBER(FIND("9F",ScheduleCompile!H553)),ISNUMBER(FIND("4F",ScheduleCompile!H553))),VALUE(LEFT(ScheduleCompile!H553,FIND("F",ScheduleCompile!H553)-1)),ScheduleCompile!H553)))))),"",IF(ScheduleCompile!H553="Off",0,IF(ScheduleCompile!H553="On",1,IF(ISNUMBER(ScheduleCompile!H553),ScheduleCompile!H553/1,IF(ISTEXT(ScheduleCompile!H553),IF(OR(ISNUMBER(FIND("5F",ScheduleCompile!H553)),ISNUMBER(FIND("0F",ScheduleCompile!H553)),ISNUMBER(FIND("8F",ScheduleCompile!H553)),ISNUMBER(FIND("1F",ScheduleCompile!H553)),ISNUMBER(FIND("2F",ScheduleCompile!H553)),ISNUMBER(FIND("3F",ScheduleCompile!H553)),ISNUMBER(FIND("6F",ScheduleCompile!H553)),ISNUMBER(FIND("7F",ScheduleCompile!H553)),ISNUMBER(FIND("9F",ScheduleCompile!H553)),ISNUMBER(FIND("4F",ScheduleCompile!H553))),VALUE(LEFT(ScheduleCompile!H553,FIND("F",ScheduleCompile!H553)-1)),ScheduleCompile!H553)))))))</f>
        <v>52</v>
      </c>
      <c r="N560" s="1">
        <f>IF(AND(ISERROR(IF(ScheduleCompile!I553="Off",0,IF(ScheduleCompile!I553="On",1,IF(ISNUMBER(ScheduleCompile!I553),ScheduleCompile!I553/1,IF(ISTEXT(ScheduleCompile!I553),IF(OR(ISNUMBER(FIND("5F",ScheduleCompile!I553)),ISNUMBER(FIND("0F",ScheduleCompile!I553)),ISNUMBER(FIND("8F",ScheduleCompile!I553)),ISNUMBER(FIND("1F",ScheduleCompile!I553)),ISNUMBER(FIND("2F",ScheduleCompile!I553)),ISNUMBER(FIND("3F",ScheduleCompile!I553)),ISNUMBER(FIND("6F",ScheduleCompile!I553)),ISNUMBER(FIND("7F",ScheduleCompile!I553)),ISNUMBER(FIND("9F",ScheduleCompile!I553)),ISNUMBER(FIND("4F",ScheduleCompile!I553))),VALUE(LEFT(ScheduleCompile!I553,FIND("F",ScheduleCompile!I553)-1)),ScheduleCompile!I553)))))),ISTEXT(ScheduleCompile!#REF!)),"ENDTABLE",IF(ISERROR(IF(ScheduleCompile!I553="Off",0,IF(ScheduleCompile!I553="On",1,IF(ISNUMBER(ScheduleCompile!I553),ScheduleCompile!I553/1,IF(ISTEXT(ScheduleCompile!I553),IF(OR(ISNUMBER(FIND("5F",ScheduleCompile!I553)),ISNUMBER(FIND("0F",ScheduleCompile!I553)),ISNUMBER(FIND("8F",ScheduleCompile!I553)),ISNUMBER(FIND("1F",ScheduleCompile!I553)),ISNUMBER(FIND("2F",ScheduleCompile!I553)),ISNUMBER(FIND("3F",ScheduleCompile!I553)),ISNUMBER(FIND("6F",ScheduleCompile!I553)),ISNUMBER(FIND("7F",ScheduleCompile!I553)),ISNUMBER(FIND("9F",ScheduleCompile!I553)),ISNUMBER(FIND("4F",ScheduleCompile!I553))),VALUE(LEFT(ScheduleCompile!I553,FIND("F",ScheduleCompile!I553)-1)),ScheduleCompile!I553)))))),"",IF(ScheduleCompile!I553="Off",0,IF(ScheduleCompile!I553="On",1,IF(ISNUMBER(ScheduleCompile!I553),ScheduleCompile!I553/1,IF(ISTEXT(ScheduleCompile!I553),IF(OR(ISNUMBER(FIND("5F",ScheduleCompile!I553)),ISNUMBER(FIND("0F",ScheduleCompile!I553)),ISNUMBER(FIND("8F",ScheduleCompile!I553)),ISNUMBER(FIND("1F",ScheduleCompile!I553)),ISNUMBER(FIND("2F",ScheduleCompile!I553)),ISNUMBER(FIND("3F",ScheduleCompile!I553)),ISNUMBER(FIND("6F",ScheduleCompile!I553)),ISNUMBER(FIND("7F",ScheduleCompile!I553)),ISNUMBER(FIND("9F",ScheduleCompile!I553)),ISNUMBER(FIND("4F",ScheduleCompile!I553))),VALUE(LEFT(ScheduleCompile!I553,FIND("F",ScheduleCompile!I553)-1)),ScheduleCompile!I553)))))))</f>
        <v>52</v>
      </c>
      <c r="O560" s="1">
        <f>IF(AND(ISERROR(IF(ScheduleCompile!J553="Off",0,IF(ScheduleCompile!J553="On",1,IF(ISNUMBER(ScheduleCompile!J553),ScheduleCompile!J553/1,IF(ISTEXT(ScheduleCompile!J553),IF(OR(ISNUMBER(FIND("5F",ScheduleCompile!J553)),ISNUMBER(FIND("0F",ScheduleCompile!J553)),ISNUMBER(FIND("8F",ScheduleCompile!J553)),ISNUMBER(FIND("1F",ScheduleCompile!J553)),ISNUMBER(FIND("2F",ScheduleCompile!J553)),ISNUMBER(FIND("3F",ScheduleCompile!J553)),ISNUMBER(FIND("6F",ScheduleCompile!J553)),ISNUMBER(FIND("7F",ScheduleCompile!J553)),ISNUMBER(FIND("9F",ScheduleCompile!J553)),ISNUMBER(FIND("4F",ScheduleCompile!J553))),VALUE(LEFT(ScheduleCompile!J553,FIND("F",ScheduleCompile!J553)-1)),ScheduleCompile!J553)))))),ISTEXT(ScheduleCompile!#REF!)),"ENDTABLE",IF(ISERROR(IF(ScheduleCompile!J553="Off",0,IF(ScheduleCompile!J553="On",1,IF(ISNUMBER(ScheduleCompile!J553),ScheduleCompile!J553/1,IF(ISTEXT(ScheduleCompile!J553),IF(OR(ISNUMBER(FIND("5F",ScheduleCompile!J553)),ISNUMBER(FIND("0F",ScheduleCompile!J553)),ISNUMBER(FIND("8F",ScheduleCompile!J553)),ISNUMBER(FIND("1F",ScheduleCompile!J553)),ISNUMBER(FIND("2F",ScheduleCompile!J553)),ISNUMBER(FIND("3F",ScheduleCompile!J553)),ISNUMBER(FIND("6F",ScheduleCompile!J553)),ISNUMBER(FIND("7F",ScheduleCompile!J553)),ISNUMBER(FIND("9F",ScheduleCompile!J553)),ISNUMBER(FIND("4F",ScheduleCompile!J553))),VALUE(LEFT(ScheduleCompile!J553,FIND("F",ScheduleCompile!J553)-1)),ScheduleCompile!J553)))))),"",IF(ScheduleCompile!J553="Off",0,IF(ScheduleCompile!J553="On",1,IF(ISNUMBER(ScheduleCompile!J553),ScheduleCompile!J553/1,IF(ISTEXT(ScheduleCompile!J553),IF(OR(ISNUMBER(FIND("5F",ScheduleCompile!J553)),ISNUMBER(FIND("0F",ScheduleCompile!J553)),ISNUMBER(FIND("8F",ScheduleCompile!J553)),ISNUMBER(FIND("1F",ScheduleCompile!J553)),ISNUMBER(FIND("2F",ScheduleCompile!J553)),ISNUMBER(FIND("3F",ScheduleCompile!J553)),ISNUMBER(FIND("6F",ScheduleCompile!J553)),ISNUMBER(FIND("7F",ScheduleCompile!J553)),ISNUMBER(FIND("9F",ScheduleCompile!J553)),ISNUMBER(FIND("4F",ScheduleCompile!J553))),VALUE(LEFT(ScheduleCompile!J553,FIND("F",ScheduleCompile!J553)-1)),ScheduleCompile!J553)))))))</f>
        <v>52</v>
      </c>
      <c r="P560" s="1">
        <f>IF(AND(ISERROR(IF(ScheduleCompile!K553="Off",0,IF(ScheduleCompile!K553="On",1,IF(ISNUMBER(ScheduleCompile!K553),ScheduleCompile!K553/1,IF(ISTEXT(ScheduleCompile!K553),IF(OR(ISNUMBER(FIND("5F",ScheduleCompile!K553)),ISNUMBER(FIND("0F",ScheduleCompile!K553)),ISNUMBER(FIND("8F",ScheduleCompile!K553)),ISNUMBER(FIND("1F",ScheduleCompile!K553)),ISNUMBER(FIND("2F",ScheduleCompile!K553)),ISNUMBER(FIND("3F",ScheduleCompile!K553)),ISNUMBER(FIND("6F",ScheduleCompile!K553)),ISNUMBER(FIND("7F",ScheduleCompile!K553)),ISNUMBER(FIND("9F",ScheduleCompile!K553)),ISNUMBER(FIND("4F",ScheduleCompile!K553))),VALUE(LEFT(ScheduleCompile!K553,FIND("F",ScheduleCompile!K553)-1)),ScheduleCompile!K553)))))),ISTEXT(ScheduleCompile!#REF!)),"ENDTABLE",IF(ISERROR(IF(ScheduleCompile!K553="Off",0,IF(ScheduleCompile!K553="On",1,IF(ISNUMBER(ScheduleCompile!K553),ScheduleCompile!K553/1,IF(ISTEXT(ScheduleCompile!K553),IF(OR(ISNUMBER(FIND("5F",ScheduleCompile!K553)),ISNUMBER(FIND("0F",ScheduleCompile!K553)),ISNUMBER(FIND("8F",ScheduleCompile!K553)),ISNUMBER(FIND("1F",ScheduleCompile!K553)),ISNUMBER(FIND("2F",ScheduleCompile!K553)),ISNUMBER(FIND("3F",ScheduleCompile!K553)),ISNUMBER(FIND("6F",ScheduleCompile!K553)),ISNUMBER(FIND("7F",ScheduleCompile!K553)),ISNUMBER(FIND("9F",ScheduleCompile!K553)),ISNUMBER(FIND("4F",ScheduleCompile!K553))),VALUE(LEFT(ScheduleCompile!K553,FIND("F",ScheduleCompile!K553)-1)),ScheduleCompile!K553)))))),"",IF(ScheduleCompile!K553="Off",0,IF(ScheduleCompile!K553="On",1,IF(ISNUMBER(ScheduleCompile!K553),ScheduleCompile!K553/1,IF(ISTEXT(ScheduleCompile!K553),IF(OR(ISNUMBER(FIND("5F",ScheduleCompile!K553)),ISNUMBER(FIND("0F",ScheduleCompile!K553)),ISNUMBER(FIND("8F",ScheduleCompile!K553)),ISNUMBER(FIND("1F",ScheduleCompile!K553)),ISNUMBER(FIND("2F",ScheduleCompile!K553)),ISNUMBER(FIND("3F",ScheduleCompile!K553)),ISNUMBER(FIND("6F",ScheduleCompile!K553)),ISNUMBER(FIND("7F",ScheduleCompile!K553)),ISNUMBER(FIND("9F",ScheduleCompile!K553)),ISNUMBER(FIND("4F",ScheduleCompile!K553))),VALUE(LEFT(ScheduleCompile!K553,FIND("F",ScheduleCompile!K553)-1)),ScheduleCompile!K553)))))))</f>
        <v>52</v>
      </c>
      <c r="Q560" s="1">
        <f>IF(AND(ISERROR(IF(ScheduleCompile!L553="Off",0,IF(ScheduleCompile!L553="On",1,IF(ISNUMBER(ScheduleCompile!L553),ScheduleCompile!L553/1,IF(ISTEXT(ScheduleCompile!L553),IF(OR(ISNUMBER(FIND("5F",ScheduleCompile!L553)),ISNUMBER(FIND("0F",ScheduleCompile!L553)),ISNUMBER(FIND("8F",ScheduleCompile!L553)),ISNUMBER(FIND("1F",ScheduleCompile!L553)),ISNUMBER(FIND("2F",ScheduleCompile!L553)),ISNUMBER(FIND("3F",ScheduleCompile!L553)),ISNUMBER(FIND("6F",ScheduleCompile!L553)),ISNUMBER(FIND("7F",ScheduleCompile!L553)),ISNUMBER(FIND("9F",ScheduleCompile!L553)),ISNUMBER(FIND("4F",ScheduleCompile!L553))),VALUE(LEFT(ScheduleCompile!L553,FIND("F",ScheduleCompile!L553)-1)),ScheduleCompile!L553)))))),ISTEXT(ScheduleCompile!#REF!)),"ENDTABLE",IF(ISERROR(IF(ScheduleCompile!L553="Off",0,IF(ScheduleCompile!L553="On",1,IF(ISNUMBER(ScheduleCompile!L553),ScheduleCompile!L553/1,IF(ISTEXT(ScheduleCompile!L553),IF(OR(ISNUMBER(FIND("5F",ScheduleCompile!L553)),ISNUMBER(FIND("0F",ScheduleCompile!L553)),ISNUMBER(FIND("8F",ScheduleCompile!L553)),ISNUMBER(FIND("1F",ScheduleCompile!L553)),ISNUMBER(FIND("2F",ScheduleCompile!L553)),ISNUMBER(FIND("3F",ScheduleCompile!L553)),ISNUMBER(FIND("6F",ScheduleCompile!L553)),ISNUMBER(FIND("7F",ScheduleCompile!L553)),ISNUMBER(FIND("9F",ScheduleCompile!L553)),ISNUMBER(FIND("4F",ScheduleCompile!L553))),VALUE(LEFT(ScheduleCompile!L553,FIND("F",ScheduleCompile!L553)-1)),ScheduleCompile!L553)))))),"",IF(ScheduleCompile!L553="Off",0,IF(ScheduleCompile!L553="On",1,IF(ISNUMBER(ScheduleCompile!L553),ScheduleCompile!L553/1,IF(ISTEXT(ScheduleCompile!L553),IF(OR(ISNUMBER(FIND("5F",ScheduleCompile!L553)),ISNUMBER(FIND("0F",ScheduleCompile!L553)),ISNUMBER(FIND("8F",ScheduleCompile!L553)),ISNUMBER(FIND("1F",ScheduleCompile!L553)),ISNUMBER(FIND("2F",ScheduleCompile!L553)),ISNUMBER(FIND("3F",ScheduleCompile!L553)),ISNUMBER(FIND("6F",ScheduleCompile!L553)),ISNUMBER(FIND("7F",ScheduleCompile!L553)),ISNUMBER(FIND("9F",ScheduleCompile!L553)),ISNUMBER(FIND("4F",ScheduleCompile!L553))),VALUE(LEFT(ScheduleCompile!L553,FIND("F",ScheduleCompile!L553)-1)),ScheduleCompile!L553)))))))</f>
        <v>52</v>
      </c>
      <c r="R560" s="1">
        <f>IF(AND(ISERROR(IF(ScheduleCompile!M553="Off",0,IF(ScheduleCompile!M553="On",1,IF(ISNUMBER(ScheduleCompile!M553),ScheduleCompile!M553/1,IF(ISTEXT(ScheduleCompile!M553),IF(OR(ISNUMBER(FIND("5F",ScheduleCompile!M553)),ISNUMBER(FIND("0F",ScheduleCompile!M553)),ISNUMBER(FIND("8F",ScheduleCompile!M553)),ISNUMBER(FIND("1F",ScheduleCompile!M553)),ISNUMBER(FIND("2F",ScheduleCompile!M553)),ISNUMBER(FIND("3F",ScheduleCompile!M553)),ISNUMBER(FIND("6F",ScheduleCompile!M553)),ISNUMBER(FIND("7F",ScheduleCompile!M553)),ISNUMBER(FIND("9F",ScheduleCompile!M553)),ISNUMBER(FIND("4F",ScheduleCompile!M553))),VALUE(LEFT(ScheduleCompile!M553,FIND("F",ScheduleCompile!M553)-1)),ScheduleCompile!M553)))))),ISTEXT(ScheduleCompile!#REF!)),"ENDTABLE",IF(ISERROR(IF(ScheduleCompile!M553="Off",0,IF(ScheduleCompile!M553="On",1,IF(ISNUMBER(ScheduleCompile!M553),ScheduleCompile!M553/1,IF(ISTEXT(ScheduleCompile!M553),IF(OR(ISNUMBER(FIND("5F",ScheduleCompile!M553)),ISNUMBER(FIND("0F",ScheduleCompile!M553)),ISNUMBER(FIND("8F",ScheduleCompile!M553)),ISNUMBER(FIND("1F",ScheduleCompile!M553)),ISNUMBER(FIND("2F",ScheduleCompile!M553)),ISNUMBER(FIND("3F",ScheduleCompile!M553)),ISNUMBER(FIND("6F",ScheduleCompile!M553)),ISNUMBER(FIND("7F",ScheduleCompile!M553)),ISNUMBER(FIND("9F",ScheduleCompile!M553)),ISNUMBER(FIND("4F",ScheduleCompile!M553))),VALUE(LEFT(ScheduleCompile!M553,FIND("F",ScheduleCompile!M553)-1)),ScheduleCompile!M553)))))),"",IF(ScheduleCompile!M553="Off",0,IF(ScheduleCompile!M553="On",1,IF(ISNUMBER(ScheduleCompile!M553),ScheduleCompile!M553/1,IF(ISTEXT(ScheduleCompile!M553),IF(OR(ISNUMBER(FIND("5F",ScheduleCompile!M553)),ISNUMBER(FIND("0F",ScheduleCompile!M553)),ISNUMBER(FIND("8F",ScheduleCompile!M553)),ISNUMBER(FIND("1F",ScheduleCompile!M553)),ISNUMBER(FIND("2F",ScheduleCompile!M553)),ISNUMBER(FIND("3F",ScheduleCompile!M553)),ISNUMBER(FIND("6F",ScheduleCompile!M553)),ISNUMBER(FIND("7F",ScheduleCompile!M553)),ISNUMBER(FIND("9F",ScheduleCompile!M553)),ISNUMBER(FIND("4F",ScheduleCompile!M553))),VALUE(LEFT(ScheduleCompile!M553,FIND("F",ScheduleCompile!M553)-1)),ScheduleCompile!M553)))))))</f>
        <v>52</v>
      </c>
      <c r="S560" s="1">
        <f>IF(AND(ISERROR(IF(ScheduleCompile!N553="Off",0,IF(ScheduleCompile!N553="On",1,IF(ISNUMBER(ScheduleCompile!N553),ScheduleCompile!N553/1,IF(ISTEXT(ScheduleCompile!N553),IF(OR(ISNUMBER(FIND("5F",ScheduleCompile!N553)),ISNUMBER(FIND("0F",ScheduleCompile!N553)),ISNUMBER(FIND("8F",ScheduleCompile!N553)),ISNUMBER(FIND("1F",ScheduleCompile!N553)),ISNUMBER(FIND("2F",ScheduleCompile!N553)),ISNUMBER(FIND("3F",ScheduleCompile!N553)),ISNUMBER(FIND("6F",ScheduleCompile!N553)),ISNUMBER(FIND("7F",ScheduleCompile!N553)),ISNUMBER(FIND("9F",ScheduleCompile!N553)),ISNUMBER(FIND("4F",ScheduleCompile!N553))),VALUE(LEFT(ScheduleCompile!N553,FIND("F",ScheduleCompile!N553)-1)),ScheduleCompile!N553)))))),ISTEXT(ScheduleCompile!#REF!)),"ENDTABLE",IF(ISERROR(IF(ScheduleCompile!N553="Off",0,IF(ScheduleCompile!N553="On",1,IF(ISNUMBER(ScheduleCompile!N553),ScheduleCompile!N553/1,IF(ISTEXT(ScheduleCompile!N553),IF(OR(ISNUMBER(FIND("5F",ScheduleCompile!N553)),ISNUMBER(FIND("0F",ScheduleCompile!N553)),ISNUMBER(FIND("8F",ScheduleCompile!N553)),ISNUMBER(FIND("1F",ScheduleCompile!N553)),ISNUMBER(FIND("2F",ScheduleCompile!N553)),ISNUMBER(FIND("3F",ScheduleCompile!N553)),ISNUMBER(FIND("6F",ScheduleCompile!N553)),ISNUMBER(FIND("7F",ScheduleCompile!N553)),ISNUMBER(FIND("9F",ScheduleCompile!N553)),ISNUMBER(FIND("4F",ScheduleCompile!N553))),VALUE(LEFT(ScheduleCompile!N553,FIND("F",ScheduleCompile!N553)-1)),ScheduleCompile!N553)))))),"",IF(ScheduleCompile!N553="Off",0,IF(ScheduleCompile!N553="On",1,IF(ISNUMBER(ScheduleCompile!N553),ScheduleCompile!N553/1,IF(ISTEXT(ScheduleCompile!N553),IF(OR(ISNUMBER(FIND("5F",ScheduleCompile!N553)),ISNUMBER(FIND("0F",ScheduleCompile!N553)),ISNUMBER(FIND("8F",ScheduleCompile!N553)),ISNUMBER(FIND("1F",ScheduleCompile!N553)),ISNUMBER(FIND("2F",ScheduleCompile!N553)),ISNUMBER(FIND("3F",ScheduleCompile!N553)),ISNUMBER(FIND("6F",ScheduleCompile!N553)),ISNUMBER(FIND("7F",ScheduleCompile!N553)),ISNUMBER(FIND("9F",ScheduleCompile!N553)),ISNUMBER(FIND("4F",ScheduleCompile!N553))),VALUE(LEFT(ScheduleCompile!N553,FIND("F",ScheduleCompile!N553)-1)),ScheduleCompile!N553)))))))</f>
        <v>52</v>
      </c>
      <c r="T560" s="1">
        <f>IF(AND(ISERROR(IF(ScheduleCompile!O553="Off",0,IF(ScheduleCompile!O553="On",1,IF(ISNUMBER(ScheduleCompile!O553),ScheduleCompile!O553/1,IF(ISTEXT(ScheduleCompile!O553),IF(OR(ISNUMBER(FIND("5F",ScheduleCompile!O553)),ISNUMBER(FIND("0F",ScheduleCompile!O553)),ISNUMBER(FIND("8F",ScheduleCompile!O553)),ISNUMBER(FIND("1F",ScheduleCompile!O553)),ISNUMBER(FIND("2F",ScheduleCompile!O553)),ISNUMBER(FIND("3F",ScheduleCompile!O553)),ISNUMBER(FIND("6F",ScheduleCompile!O553)),ISNUMBER(FIND("7F",ScheduleCompile!O553)),ISNUMBER(FIND("9F",ScheduleCompile!O553)),ISNUMBER(FIND("4F",ScheduleCompile!O553))),VALUE(LEFT(ScheduleCompile!O553,FIND("F",ScheduleCompile!O553)-1)),ScheduleCompile!O553)))))),ISTEXT(ScheduleCompile!#REF!)),"ENDTABLE",IF(ISERROR(IF(ScheduleCompile!O553="Off",0,IF(ScheduleCompile!O553="On",1,IF(ISNUMBER(ScheduleCompile!O553),ScheduleCompile!O553/1,IF(ISTEXT(ScheduleCompile!O553),IF(OR(ISNUMBER(FIND("5F",ScheduleCompile!O553)),ISNUMBER(FIND("0F",ScheduleCompile!O553)),ISNUMBER(FIND("8F",ScheduleCompile!O553)),ISNUMBER(FIND("1F",ScheduleCompile!O553)),ISNUMBER(FIND("2F",ScheduleCompile!O553)),ISNUMBER(FIND("3F",ScheduleCompile!O553)),ISNUMBER(FIND("6F",ScheduleCompile!O553)),ISNUMBER(FIND("7F",ScheduleCompile!O553)),ISNUMBER(FIND("9F",ScheduleCompile!O553)),ISNUMBER(FIND("4F",ScheduleCompile!O553))),VALUE(LEFT(ScheduleCompile!O553,FIND("F",ScheduleCompile!O553)-1)),ScheduleCompile!O553)))))),"",IF(ScheduleCompile!O553="Off",0,IF(ScheduleCompile!O553="On",1,IF(ISNUMBER(ScheduleCompile!O553),ScheduleCompile!O553/1,IF(ISTEXT(ScheduleCompile!O553),IF(OR(ISNUMBER(FIND("5F",ScheduleCompile!O553)),ISNUMBER(FIND("0F",ScheduleCompile!O553)),ISNUMBER(FIND("8F",ScheduleCompile!O553)),ISNUMBER(FIND("1F",ScheduleCompile!O553)),ISNUMBER(FIND("2F",ScheduleCompile!O553)),ISNUMBER(FIND("3F",ScheduleCompile!O553)),ISNUMBER(FIND("6F",ScheduleCompile!O553)),ISNUMBER(FIND("7F",ScheduleCompile!O553)),ISNUMBER(FIND("9F",ScheduleCompile!O553)),ISNUMBER(FIND("4F",ScheduleCompile!O553))),VALUE(LEFT(ScheduleCompile!O553,FIND("F",ScheduleCompile!O553)-1)),ScheduleCompile!O553)))))))</f>
        <v>52</v>
      </c>
      <c r="U560" s="1">
        <f>IF(AND(ISERROR(IF(ScheduleCompile!P553="Off",0,IF(ScheduleCompile!P553="On",1,IF(ISNUMBER(ScheduleCompile!P553),ScheduleCompile!P553/1,IF(ISTEXT(ScheduleCompile!P553),IF(OR(ISNUMBER(FIND("5F",ScheduleCompile!P553)),ISNUMBER(FIND("0F",ScheduleCompile!P553)),ISNUMBER(FIND("8F",ScheduleCompile!P553)),ISNUMBER(FIND("1F",ScheduleCompile!P553)),ISNUMBER(FIND("2F",ScheduleCompile!P553)),ISNUMBER(FIND("3F",ScheduleCompile!P553)),ISNUMBER(FIND("6F",ScheduleCompile!P553)),ISNUMBER(FIND("7F",ScheduleCompile!P553)),ISNUMBER(FIND("9F",ScheduleCompile!P553)),ISNUMBER(FIND("4F",ScheduleCompile!P553))),VALUE(LEFT(ScheduleCompile!P553,FIND("F",ScheduleCompile!P553)-1)),ScheduleCompile!P553)))))),ISTEXT(ScheduleCompile!#REF!)),"ENDTABLE",IF(ISERROR(IF(ScheduleCompile!P553="Off",0,IF(ScheduleCompile!P553="On",1,IF(ISNUMBER(ScheduleCompile!P553),ScheduleCompile!P553/1,IF(ISTEXT(ScheduleCompile!P553),IF(OR(ISNUMBER(FIND("5F",ScheduleCompile!P553)),ISNUMBER(FIND("0F",ScheduleCompile!P553)),ISNUMBER(FIND("8F",ScheduleCompile!P553)),ISNUMBER(FIND("1F",ScheduleCompile!P553)),ISNUMBER(FIND("2F",ScheduleCompile!P553)),ISNUMBER(FIND("3F",ScheduleCompile!P553)),ISNUMBER(FIND("6F",ScheduleCompile!P553)),ISNUMBER(FIND("7F",ScheduleCompile!P553)),ISNUMBER(FIND("9F",ScheduleCompile!P553)),ISNUMBER(FIND("4F",ScheduleCompile!P553))),VALUE(LEFT(ScheduleCompile!P553,FIND("F",ScheduleCompile!P553)-1)),ScheduleCompile!P553)))))),"",IF(ScheduleCompile!P553="Off",0,IF(ScheduleCompile!P553="On",1,IF(ISNUMBER(ScheduleCompile!P553),ScheduleCompile!P553/1,IF(ISTEXT(ScheduleCompile!P553),IF(OR(ISNUMBER(FIND("5F",ScheduleCompile!P553)),ISNUMBER(FIND("0F",ScheduleCompile!P553)),ISNUMBER(FIND("8F",ScheduleCompile!P553)),ISNUMBER(FIND("1F",ScheduleCompile!P553)),ISNUMBER(FIND("2F",ScheduleCompile!P553)),ISNUMBER(FIND("3F",ScheduleCompile!P553)),ISNUMBER(FIND("6F",ScheduleCompile!P553)),ISNUMBER(FIND("7F",ScheduleCompile!P553)),ISNUMBER(FIND("9F",ScheduleCompile!P553)),ISNUMBER(FIND("4F",ScheduleCompile!P553))),VALUE(LEFT(ScheduleCompile!P553,FIND("F",ScheduleCompile!P553)-1)),ScheduleCompile!P553)))))))</f>
        <v>52</v>
      </c>
      <c r="V560" s="1">
        <f>IF(AND(ISERROR(IF(ScheduleCompile!Q553="Off",0,IF(ScheduleCompile!Q553="On",1,IF(ISNUMBER(ScheduleCompile!Q553),ScheduleCompile!Q553/1,IF(ISTEXT(ScheduleCompile!Q553),IF(OR(ISNUMBER(FIND("5F",ScheduleCompile!Q553)),ISNUMBER(FIND("0F",ScheduleCompile!Q553)),ISNUMBER(FIND("8F",ScheduleCompile!Q553)),ISNUMBER(FIND("1F",ScheduleCompile!Q553)),ISNUMBER(FIND("2F",ScheduleCompile!Q553)),ISNUMBER(FIND("3F",ScheduleCompile!Q553)),ISNUMBER(FIND("6F",ScheduleCompile!Q553)),ISNUMBER(FIND("7F",ScheduleCompile!Q553)),ISNUMBER(FIND("9F",ScheduleCompile!Q553)),ISNUMBER(FIND("4F",ScheduleCompile!Q553))),VALUE(LEFT(ScheduleCompile!Q553,FIND("F",ScheduleCompile!Q553)-1)),ScheduleCompile!Q553)))))),ISTEXT(ScheduleCompile!#REF!)),"ENDTABLE",IF(ISERROR(IF(ScheduleCompile!Q553="Off",0,IF(ScheduleCompile!Q553="On",1,IF(ISNUMBER(ScheduleCompile!Q553),ScheduleCompile!Q553/1,IF(ISTEXT(ScheduleCompile!Q553),IF(OR(ISNUMBER(FIND("5F",ScheduleCompile!Q553)),ISNUMBER(FIND("0F",ScheduleCompile!Q553)),ISNUMBER(FIND("8F",ScheduleCompile!Q553)),ISNUMBER(FIND("1F",ScheduleCompile!Q553)),ISNUMBER(FIND("2F",ScheduleCompile!Q553)),ISNUMBER(FIND("3F",ScheduleCompile!Q553)),ISNUMBER(FIND("6F",ScheduleCompile!Q553)),ISNUMBER(FIND("7F",ScheduleCompile!Q553)),ISNUMBER(FIND("9F",ScheduleCompile!Q553)),ISNUMBER(FIND("4F",ScheduleCompile!Q553))),VALUE(LEFT(ScheduleCompile!Q553,FIND("F",ScheduleCompile!Q553)-1)),ScheduleCompile!Q553)))))),"",IF(ScheduleCompile!Q553="Off",0,IF(ScheduleCompile!Q553="On",1,IF(ISNUMBER(ScheduleCompile!Q553),ScheduleCompile!Q553/1,IF(ISTEXT(ScheduleCompile!Q553),IF(OR(ISNUMBER(FIND("5F",ScheduleCompile!Q553)),ISNUMBER(FIND("0F",ScheduleCompile!Q553)),ISNUMBER(FIND("8F",ScheduleCompile!Q553)),ISNUMBER(FIND("1F",ScheduleCompile!Q553)),ISNUMBER(FIND("2F",ScheduleCompile!Q553)),ISNUMBER(FIND("3F",ScheduleCompile!Q553)),ISNUMBER(FIND("6F",ScheduleCompile!Q553)),ISNUMBER(FIND("7F",ScheduleCompile!Q553)),ISNUMBER(FIND("9F",ScheduleCompile!Q553)),ISNUMBER(FIND("4F",ScheduleCompile!Q553))),VALUE(LEFT(ScheduleCompile!Q553,FIND("F",ScheduleCompile!Q553)-1)),ScheduleCompile!Q553)))))))</f>
        <v>52</v>
      </c>
      <c r="W560" s="1">
        <f>IF(AND(ISERROR(IF(ScheduleCompile!R553="Off",0,IF(ScheduleCompile!R553="On",1,IF(ISNUMBER(ScheduleCompile!R553),ScheduleCompile!R553/1,IF(ISTEXT(ScheduleCompile!R553),IF(OR(ISNUMBER(FIND("5F",ScheduleCompile!R553)),ISNUMBER(FIND("0F",ScheduleCompile!R553)),ISNUMBER(FIND("8F",ScheduleCompile!R553)),ISNUMBER(FIND("1F",ScheduleCompile!R553)),ISNUMBER(FIND("2F",ScheduleCompile!R553)),ISNUMBER(FIND("3F",ScheduleCompile!R553)),ISNUMBER(FIND("6F",ScheduleCompile!R553)),ISNUMBER(FIND("7F",ScheduleCompile!R553)),ISNUMBER(FIND("9F",ScheduleCompile!R553)),ISNUMBER(FIND("4F",ScheduleCompile!R553))),VALUE(LEFT(ScheduleCompile!R553,FIND("F",ScheduleCompile!R553)-1)),ScheduleCompile!R553)))))),ISTEXT(ScheduleCompile!#REF!)),"ENDTABLE",IF(ISERROR(IF(ScheduleCompile!R553="Off",0,IF(ScheduleCompile!R553="On",1,IF(ISNUMBER(ScheduleCompile!R553),ScheduleCompile!R553/1,IF(ISTEXT(ScheduleCompile!R553),IF(OR(ISNUMBER(FIND("5F",ScheduleCompile!R553)),ISNUMBER(FIND("0F",ScheduleCompile!R553)),ISNUMBER(FIND("8F",ScheduleCompile!R553)),ISNUMBER(FIND("1F",ScheduleCompile!R553)),ISNUMBER(FIND("2F",ScheduleCompile!R553)),ISNUMBER(FIND("3F",ScheduleCompile!R553)),ISNUMBER(FIND("6F",ScheduleCompile!R553)),ISNUMBER(FIND("7F",ScheduleCompile!R553)),ISNUMBER(FIND("9F",ScheduleCompile!R553)),ISNUMBER(FIND("4F",ScheduleCompile!R553))),VALUE(LEFT(ScheduleCompile!R553,FIND("F",ScheduleCompile!R553)-1)),ScheduleCompile!R553)))))),"",IF(ScheduleCompile!R553="Off",0,IF(ScheduleCompile!R553="On",1,IF(ISNUMBER(ScheduleCompile!R553),ScheduleCompile!R553/1,IF(ISTEXT(ScheduleCompile!R553),IF(OR(ISNUMBER(FIND("5F",ScheduleCompile!R553)),ISNUMBER(FIND("0F",ScheduleCompile!R553)),ISNUMBER(FIND("8F",ScheduleCompile!R553)),ISNUMBER(FIND("1F",ScheduleCompile!R553)),ISNUMBER(FIND("2F",ScheduleCompile!R553)),ISNUMBER(FIND("3F",ScheduleCompile!R553)),ISNUMBER(FIND("6F",ScheduleCompile!R553)),ISNUMBER(FIND("7F",ScheduleCompile!R553)),ISNUMBER(FIND("9F",ScheduleCompile!R553)),ISNUMBER(FIND("4F",ScheduleCompile!R553))),VALUE(LEFT(ScheduleCompile!R553,FIND("F",ScheduleCompile!R553)-1)),ScheduleCompile!R553)))))))</f>
        <v>52</v>
      </c>
      <c r="X560" s="1">
        <f>IF(AND(ISERROR(IF(ScheduleCompile!S553="Off",0,IF(ScheduleCompile!S553="On",1,IF(ISNUMBER(ScheduleCompile!S553),ScheduleCompile!S553/1,IF(ISTEXT(ScheduleCompile!S553),IF(OR(ISNUMBER(FIND("5F",ScheduleCompile!S553)),ISNUMBER(FIND("0F",ScheduleCompile!S553)),ISNUMBER(FIND("8F",ScheduleCompile!S553)),ISNUMBER(FIND("1F",ScheduleCompile!S553)),ISNUMBER(FIND("2F",ScheduleCompile!S553)),ISNUMBER(FIND("3F",ScheduleCompile!S553)),ISNUMBER(FIND("6F",ScheduleCompile!S553)),ISNUMBER(FIND("7F",ScheduleCompile!S553)),ISNUMBER(FIND("9F",ScheduleCompile!S553)),ISNUMBER(FIND("4F",ScheduleCompile!S553))),VALUE(LEFT(ScheduleCompile!S553,FIND("F",ScheduleCompile!S553)-1)),ScheduleCompile!S553)))))),ISTEXT(ScheduleCompile!#REF!)),"ENDTABLE",IF(ISERROR(IF(ScheduleCompile!S553="Off",0,IF(ScheduleCompile!S553="On",1,IF(ISNUMBER(ScheduleCompile!S553),ScheduleCompile!S553/1,IF(ISTEXT(ScheduleCompile!S553),IF(OR(ISNUMBER(FIND("5F",ScheduleCompile!S553)),ISNUMBER(FIND("0F",ScheduleCompile!S553)),ISNUMBER(FIND("8F",ScheduleCompile!S553)),ISNUMBER(FIND("1F",ScheduleCompile!S553)),ISNUMBER(FIND("2F",ScheduleCompile!S553)),ISNUMBER(FIND("3F",ScheduleCompile!S553)),ISNUMBER(FIND("6F",ScheduleCompile!S553)),ISNUMBER(FIND("7F",ScheduleCompile!S553)),ISNUMBER(FIND("9F",ScheduleCompile!S553)),ISNUMBER(FIND("4F",ScheduleCompile!S553))),VALUE(LEFT(ScheduleCompile!S553,FIND("F",ScheduleCompile!S553)-1)),ScheduleCompile!S553)))))),"",IF(ScheduleCompile!S553="Off",0,IF(ScheduleCompile!S553="On",1,IF(ISNUMBER(ScheduleCompile!S553),ScheduleCompile!S553/1,IF(ISTEXT(ScheduleCompile!S553),IF(OR(ISNUMBER(FIND("5F",ScheduleCompile!S553)),ISNUMBER(FIND("0F",ScheduleCompile!S553)),ISNUMBER(FIND("8F",ScheduleCompile!S553)),ISNUMBER(FIND("1F",ScheduleCompile!S553)),ISNUMBER(FIND("2F",ScheduleCompile!S553)),ISNUMBER(FIND("3F",ScheduleCompile!S553)),ISNUMBER(FIND("6F",ScheduleCompile!S553)),ISNUMBER(FIND("7F",ScheduleCompile!S553)),ISNUMBER(FIND("9F",ScheduleCompile!S553)),ISNUMBER(FIND("4F",ScheduleCompile!S553))),VALUE(LEFT(ScheduleCompile!S553,FIND("F",ScheduleCompile!S553)-1)),ScheduleCompile!S553)))))))</f>
        <v>52</v>
      </c>
      <c r="Y560" s="1">
        <f>IF(AND(ISERROR(IF(ScheduleCompile!T553="Off",0,IF(ScheduleCompile!T553="On",1,IF(ISNUMBER(ScheduleCompile!T553),ScheduleCompile!T553/1,IF(ISTEXT(ScheduleCompile!T553),IF(OR(ISNUMBER(FIND("5F",ScheduleCompile!T553)),ISNUMBER(FIND("0F",ScheduleCompile!T553)),ISNUMBER(FIND("8F",ScheduleCompile!T553)),ISNUMBER(FIND("1F",ScheduleCompile!T553)),ISNUMBER(FIND("2F",ScheduleCompile!T553)),ISNUMBER(FIND("3F",ScheduleCompile!T553)),ISNUMBER(FIND("6F",ScheduleCompile!T553)),ISNUMBER(FIND("7F",ScheduleCompile!T553)),ISNUMBER(FIND("9F",ScheduleCompile!T553)),ISNUMBER(FIND("4F",ScheduleCompile!T553))),VALUE(LEFT(ScheduleCompile!T553,FIND("F",ScheduleCompile!T553)-1)),ScheduleCompile!T553)))))),ISTEXT(ScheduleCompile!#REF!)),"ENDTABLE",IF(ISERROR(IF(ScheduleCompile!T553="Off",0,IF(ScheduleCompile!T553="On",1,IF(ISNUMBER(ScheduleCompile!T553),ScheduleCompile!T553/1,IF(ISTEXT(ScheduleCompile!T553),IF(OR(ISNUMBER(FIND("5F",ScheduleCompile!T553)),ISNUMBER(FIND("0F",ScheduleCompile!T553)),ISNUMBER(FIND("8F",ScheduleCompile!T553)),ISNUMBER(FIND("1F",ScheduleCompile!T553)),ISNUMBER(FIND("2F",ScheduleCompile!T553)),ISNUMBER(FIND("3F",ScheduleCompile!T553)),ISNUMBER(FIND("6F",ScheduleCompile!T553)),ISNUMBER(FIND("7F",ScheduleCompile!T553)),ISNUMBER(FIND("9F",ScheduleCompile!T553)),ISNUMBER(FIND("4F",ScheduleCompile!T553))),VALUE(LEFT(ScheduleCompile!T553,FIND("F",ScheduleCompile!T553)-1)),ScheduleCompile!T553)))))),"",IF(ScheduleCompile!T553="Off",0,IF(ScheduleCompile!T553="On",1,IF(ISNUMBER(ScheduleCompile!T553),ScheduleCompile!T553/1,IF(ISTEXT(ScheduleCompile!T553),IF(OR(ISNUMBER(FIND("5F",ScheduleCompile!T553)),ISNUMBER(FIND("0F",ScheduleCompile!T553)),ISNUMBER(FIND("8F",ScheduleCompile!T553)),ISNUMBER(FIND("1F",ScheduleCompile!T553)),ISNUMBER(FIND("2F",ScheduleCompile!T553)),ISNUMBER(FIND("3F",ScheduleCompile!T553)),ISNUMBER(FIND("6F",ScheduleCompile!T553)),ISNUMBER(FIND("7F",ScheduleCompile!T553)),ISNUMBER(FIND("9F",ScheduleCompile!T553)),ISNUMBER(FIND("4F",ScheduleCompile!T553))),VALUE(LEFT(ScheduleCompile!T553,FIND("F",ScheduleCompile!T553)-1)),ScheduleCompile!T553)))))))</f>
        <v>52</v>
      </c>
      <c r="Z560" s="1">
        <f>IF(AND(ISERROR(IF(ScheduleCompile!U553="Off",0,IF(ScheduleCompile!U553="On",1,IF(ISNUMBER(ScheduleCompile!U553),ScheduleCompile!U553/1,IF(ISTEXT(ScheduleCompile!U553),IF(OR(ISNUMBER(FIND("5F",ScheduleCompile!U553)),ISNUMBER(FIND("0F",ScheduleCompile!U553)),ISNUMBER(FIND("8F",ScheduleCompile!U553)),ISNUMBER(FIND("1F",ScheduleCompile!U553)),ISNUMBER(FIND("2F",ScheduleCompile!U553)),ISNUMBER(FIND("3F",ScheduleCompile!U553)),ISNUMBER(FIND("6F",ScheduleCompile!U553)),ISNUMBER(FIND("7F",ScheduleCompile!U553)),ISNUMBER(FIND("9F",ScheduleCompile!U553)),ISNUMBER(FIND("4F",ScheduleCompile!U553))),VALUE(LEFT(ScheduleCompile!U553,FIND("F",ScheduleCompile!U553)-1)),ScheduleCompile!U553)))))),ISTEXT(ScheduleCompile!#REF!)),"ENDTABLE",IF(ISERROR(IF(ScheduleCompile!U553="Off",0,IF(ScheduleCompile!U553="On",1,IF(ISNUMBER(ScheduleCompile!U553),ScheduleCompile!U553/1,IF(ISTEXT(ScheduleCompile!U553),IF(OR(ISNUMBER(FIND("5F",ScheduleCompile!U553)),ISNUMBER(FIND("0F",ScheduleCompile!U553)),ISNUMBER(FIND("8F",ScheduleCompile!U553)),ISNUMBER(FIND("1F",ScheduleCompile!U553)),ISNUMBER(FIND("2F",ScheduleCompile!U553)),ISNUMBER(FIND("3F",ScheduleCompile!U553)),ISNUMBER(FIND("6F",ScheduleCompile!U553)),ISNUMBER(FIND("7F",ScheduleCompile!U553)),ISNUMBER(FIND("9F",ScheduleCompile!U553)),ISNUMBER(FIND("4F",ScheduleCompile!U553))),VALUE(LEFT(ScheduleCompile!U553,FIND("F",ScheduleCompile!U553)-1)),ScheduleCompile!U553)))))),"",IF(ScheduleCompile!U553="Off",0,IF(ScheduleCompile!U553="On",1,IF(ISNUMBER(ScheduleCompile!U553),ScheduleCompile!U553/1,IF(ISTEXT(ScheduleCompile!U553),IF(OR(ISNUMBER(FIND("5F",ScheduleCompile!U553)),ISNUMBER(FIND("0F",ScheduleCompile!U553)),ISNUMBER(FIND("8F",ScheduleCompile!U553)),ISNUMBER(FIND("1F",ScheduleCompile!U553)),ISNUMBER(FIND("2F",ScheduleCompile!U553)),ISNUMBER(FIND("3F",ScheduleCompile!U553)),ISNUMBER(FIND("6F",ScheduleCompile!U553)),ISNUMBER(FIND("7F",ScheduleCompile!U553)),ISNUMBER(FIND("9F",ScheduleCompile!U553)),ISNUMBER(FIND("4F",ScheduleCompile!U553))),VALUE(LEFT(ScheduleCompile!U553,FIND("F",ScheduleCompile!U553)-1)),ScheduleCompile!U553)))))))</f>
        <v>52</v>
      </c>
      <c r="AA560" s="1">
        <f>IF(AND(ISERROR(IF(ScheduleCompile!V553="Off",0,IF(ScheduleCompile!V553="On",1,IF(ISNUMBER(ScheduleCompile!V553),ScheduleCompile!V553/1,IF(ISTEXT(ScheduleCompile!V553),IF(OR(ISNUMBER(FIND("5F",ScheduleCompile!V553)),ISNUMBER(FIND("0F",ScheduleCompile!V553)),ISNUMBER(FIND("8F",ScheduleCompile!V553)),ISNUMBER(FIND("1F",ScheduleCompile!V553)),ISNUMBER(FIND("2F",ScheduleCompile!V553)),ISNUMBER(FIND("3F",ScheduleCompile!V553)),ISNUMBER(FIND("6F",ScheduleCompile!V553)),ISNUMBER(FIND("7F",ScheduleCompile!V553)),ISNUMBER(FIND("9F",ScheduleCompile!V553)),ISNUMBER(FIND("4F",ScheduleCompile!V553))),VALUE(LEFT(ScheduleCompile!V553,FIND("F",ScheduleCompile!V553)-1)),ScheduleCompile!V553)))))),ISTEXT(ScheduleCompile!#REF!)),"ENDTABLE",IF(ISERROR(IF(ScheduleCompile!V553="Off",0,IF(ScheduleCompile!V553="On",1,IF(ISNUMBER(ScheduleCompile!V553),ScheduleCompile!V553/1,IF(ISTEXT(ScheduleCompile!V553),IF(OR(ISNUMBER(FIND("5F",ScheduleCompile!V553)),ISNUMBER(FIND("0F",ScheduleCompile!V553)),ISNUMBER(FIND("8F",ScheduleCompile!V553)),ISNUMBER(FIND("1F",ScheduleCompile!V553)),ISNUMBER(FIND("2F",ScheduleCompile!V553)),ISNUMBER(FIND("3F",ScheduleCompile!V553)),ISNUMBER(FIND("6F",ScheduleCompile!V553)),ISNUMBER(FIND("7F",ScheduleCompile!V553)),ISNUMBER(FIND("9F",ScheduleCompile!V553)),ISNUMBER(FIND("4F",ScheduleCompile!V553))),VALUE(LEFT(ScheduleCompile!V553,FIND("F",ScheduleCompile!V553)-1)),ScheduleCompile!V553)))))),"",IF(ScheduleCompile!V553="Off",0,IF(ScheduleCompile!V553="On",1,IF(ISNUMBER(ScheduleCompile!V553),ScheduleCompile!V553/1,IF(ISTEXT(ScheduleCompile!V553),IF(OR(ISNUMBER(FIND("5F",ScheduleCompile!V553)),ISNUMBER(FIND("0F",ScheduleCompile!V553)),ISNUMBER(FIND("8F",ScheduleCompile!V553)),ISNUMBER(FIND("1F",ScheduleCompile!V553)),ISNUMBER(FIND("2F",ScheduleCompile!V553)),ISNUMBER(FIND("3F",ScheduleCompile!V553)),ISNUMBER(FIND("6F",ScheduleCompile!V553)),ISNUMBER(FIND("7F",ScheduleCompile!V553)),ISNUMBER(FIND("9F",ScheduleCompile!V553)),ISNUMBER(FIND("4F",ScheduleCompile!V553))),VALUE(LEFT(ScheduleCompile!V553,FIND("F",ScheduleCompile!V553)-1)),ScheduleCompile!V553)))))))</f>
        <v>52</v>
      </c>
      <c r="AB560" s="1">
        <f>IF(AND(ISERROR(IF(ScheduleCompile!W553="Off",0,IF(ScheduleCompile!W553="On",1,IF(ISNUMBER(ScheduleCompile!W553),ScheduleCompile!W553/1,IF(ISTEXT(ScheduleCompile!W553),IF(OR(ISNUMBER(FIND("5F",ScheduleCompile!W553)),ISNUMBER(FIND("0F",ScheduleCompile!W553)),ISNUMBER(FIND("8F",ScheduleCompile!W553)),ISNUMBER(FIND("1F",ScheduleCompile!W553)),ISNUMBER(FIND("2F",ScheduleCompile!W553)),ISNUMBER(FIND("3F",ScheduleCompile!W553)),ISNUMBER(FIND("6F",ScheduleCompile!W553)),ISNUMBER(FIND("7F",ScheduleCompile!W553)),ISNUMBER(FIND("9F",ScheduleCompile!W553)),ISNUMBER(FIND("4F",ScheduleCompile!W553))),VALUE(LEFT(ScheduleCompile!W553,FIND("F",ScheduleCompile!W553)-1)),ScheduleCompile!W553)))))),ISTEXT(ScheduleCompile!#REF!)),"ENDTABLE",IF(ISERROR(IF(ScheduleCompile!W553="Off",0,IF(ScheduleCompile!W553="On",1,IF(ISNUMBER(ScheduleCompile!W553),ScheduleCompile!W553/1,IF(ISTEXT(ScheduleCompile!W553),IF(OR(ISNUMBER(FIND("5F",ScheduleCompile!W553)),ISNUMBER(FIND("0F",ScheduleCompile!W553)),ISNUMBER(FIND("8F",ScheduleCompile!W553)),ISNUMBER(FIND("1F",ScheduleCompile!W553)),ISNUMBER(FIND("2F",ScheduleCompile!W553)),ISNUMBER(FIND("3F",ScheduleCompile!W553)),ISNUMBER(FIND("6F",ScheduleCompile!W553)),ISNUMBER(FIND("7F",ScheduleCompile!W553)),ISNUMBER(FIND("9F",ScheduleCompile!W553)),ISNUMBER(FIND("4F",ScheduleCompile!W553))),VALUE(LEFT(ScheduleCompile!W553,FIND("F",ScheduleCompile!W553)-1)),ScheduleCompile!W553)))))),"",IF(ScheduleCompile!W553="Off",0,IF(ScheduleCompile!W553="On",1,IF(ISNUMBER(ScheduleCompile!W553),ScheduleCompile!W553/1,IF(ISTEXT(ScheduleCompile!W553),IF(OR(ISNUMBER(FIND("5F",ScheduleCompile!W553)),ISNUMBER(FIND("0F",ScheduleCompile!W553)),ISNUMBER(FIND("8F",ScheduleCompile!W553)),ISNUMBER(FIND("1F",ScheduleCompile!W553)),ISNUMBER(FIND("2F",ScheduleCompile!W553)),ISNUMBER(FIND("3F",ScheduleCompile!W553)),ISNUMBER(FIND("6F",ScheduleCompile!W553)),ISNUMBER(FIND("7F",ScheduleCompile!W553)),ISNUMBER(FIND("9F",ScheduleCompile!W553)),ISNUMBER(FIND("4F",ScheduleCompile!W553))),VALUE(LEFT(ScheduleCompile!W553,FIND("F",ScheduleCompile!W553)-1)),ScheduleCompile!W553)))))))</f>
        <v>52</v>
      </c>
      <c r="AC560" s="1">
        <f>IF(AND(ISERROR(IF(ScheduleCompile!X553="Off",0,IF(ScheduleCompile!X553="On",1,IF(ISNUMBER(ScheduleCompile!X553),ScheduleCompile!X553/1,IF(ISTEXT(ScheduleCompile!X553),IF(OR(ISNUMBER(FIND("5F",ScheduleCompile!X553)),ISNUMBER(FIND("0F",ScheduleCompile!X553)),ISNUMBER(FIND("8F",ScheduleCompile!X553)),ISNUMBER(FIND("1F",ScheduleCompile!X553)),ISNUMBER(FIND("2F",ScheduleCompile!X553)),ISNUMBER(FIND("3F",ScheduleCompile!X553)),ISNUMBER(FIND("6F",ScheduleCompile!X553)),ISNUMBER(FIND("7F",ScheduleCompile!X553)),ISNUMBER(FIND("9F",ScheduleCompile!X553)),ISNUMBER(FIND("4F",ScheduleCompile!X553))),VALUE(LEFT(ScheduleCompile!X553,FIND("F",ScheduleCompile!X553)-1)),ScheduleCompile!X553)))))),ISTEXT(ScheduleCompile!#REF!)),"ENDTABLE",IF(ISERROR(IF(ScheduleCompile!X553="Off",0,IF(ScheduleCompile!X553="On",1,IF(ISNUMBER(ScheduleCompile!X553),ScheduleCompile!X553/1,IF(ISTEXT(ScheduleCompile!X553),IF(OR(ISNUMBER(FIND("5F",ScheduleCompile!X553)),ISNUMBER(FIND("0F",ScheduleCompile!X553)),ISNUMBER(FIND("8F",ScheduleCompile!X553)),ISNUMBER(FIND("1F",ScheduleCompile!X553)),ISNUMBER(FIND("2F",ScheduleCompile!X553)),ISNUMBER(FIND("3F",ScheduleCompile!X553)),ISNUMBER(FIND("6F",ScheduleCompile!X553)),ISNUMBER(FIND("7F",ScheduleCompile!X553)),ISNUMBER(FIND("9F",ScheduleCompile!X553)),ISNUMBER(FIND("4F",ScheduleCompile!X553))),VALUE(LEFT(ScheduleCompile!X553,FIND("F",ScheduleCompile!X553)-1)),ScheduleCompile!X553)))))),"",IF(ScheduleCompile!X553="Off",0,IF(ScheduleCompile!X553="On",1,IF(ISNUMBER(ScheduleCompile!X553),ScheduleCompile!X553/1,IF(ISTEXT(ScheduleCompile!X553),IF(OR(ISNUMBER(FIND("5F",ScheduleCompile!X553)),ISNUMBER(FIND("0F",ScheduleCompile!X553)),ISNUMBER(FIND("8F",ScheduleCompile!X553)),ISNUMBER(FIND("1F",ScheduleCompile!X553)),ISNUMBER(FIND("2F",ScheduleCompile!X553)),ISNUMBER(FIND("3F",ScheduleCompile!X553)),ISNUMBER(FIND("6F",ScheduleCompile!X553)),ISNUMBER(FIND("7F",ScheduleCompile!X553)),ISNUMBER(FIND("9F",ScheduleCompile!X553)),ISNUMBER(FIND("4F",ScheduleCompile!X553))),VALUE(LEFT(ScheduleCompile!X553,FIND("F",ScheduleCompile!X553)-1)),ScheduleCompile!X553)))))))</f>
        <v>52</v>
      </c>
      <c r="AD560" s="1">
        <f>IF(AND(ISERROR(IF(ScheduleCompile!Y553="Off",0,IF(ScheduleCompile!Y553="On",1,IF(ISNUMBER(ScheduleCompile!Y553),ScheduleCompile!Y553/1,IF(ISTEXT(ScheduleCompile!Y553),IF(OR(ISNUMBER(FIND("5F",ScheduleCompile!Y553)),ISNUMBER(FIND("0F",ScheduleCompile!Y553)),ISNUMBER(FIND("8F",ScheduleCompile!Y553)),ISNUMBER(FIND("1F",ScheduleCompile!Y553)),ISNUMBER(FIND("2F",ScheduleCompile!Y553)),ISNUMBER(FIND("3F",ScheduleCompile!Y553)),ISNUMBER(FIND("6F",ScheduleCompile!Y553)),ISNUMBER(FIND("7F",ScheduleCompile!Y553)),ISNUMBER(FIND("9F",ScheduleCompile!Y553)),ISNUMBER(FIND("4F",ScheduleCompile!Y553))),VALUE(LEFT(ScheduleCompile!Y553,FIND("F",ScheduleCompile!Y553)-1)),ScheduleCompile!Y553)))))),ISTEXT(ScheduleCompile!#REF!)),"ENDTABLE",IF(ISERROR(IF(ScheduleCompile!Y553="Off",0,IF(ScheduleCompile!Y553="On",1,IF(ISNUMBER(ScheduleCompile!Y553),ScheduleCompile!Y553/1,IF(ISTEXT(ScheduleCompile!Y553),IF(OR(ISNUMBER(FIND("5F",ScheduleCompile!Y553)),ISNUMBER(FIND("0F",ScheduleCompile!Y553)),ISNUMBER(FIND("8F",ScheduleCompile!Y553)),ISNUMBER(FIND("1F",ScheduleCompile!Y553)),ISNUMBER(FIND("2F",ScheduleCompile!Y553)),ISNUMBER(FIND("3F",ScheduleCompile!Y553)),ISNUMBER(FIND("6F",ScheduleCompile!Y553)),ISNUMBER(FIND("7F",ScheduleCompile!Y553)),ISNUMBER(FIND("9F",ScheduleCompile!Y553)),ISNUMBER(FIND("4F",ScheduleCompile!Y553))),VALUE(LEFT(ScheduleCompile!Y553,FIND("F",ScheduleCompile!Y553)-1)),ScheduleCompile!Y553)))))),"",IF(ScheduleCompile!Y553="Off",0,IF(ScheduleCompile!Y553="On",1,IF(ISNUMBER(ScheduleCompile!Y553),ScheduleCompile!Y553/1,IF(ISTEXT(ScheduleCompile!Y553),IF(OR(ISNUMBER(FIND("5F",ScheduleCompile!Y553)),ISNUMBER(FIND("0F",ScheduleCompile!Y553)),ISNUMBER(FIND("8F",ScheduleCompile!Y553)),ISNUMBER(FIND("1F",ScheduleCompile!Y553)),ISNUMBER(FIND("2F",ScheduleCompile!Y553)),ISNUMBER(FIND("3F",ScheduleCompile!Y553)),ISNUMBER(FIND("6F",ScheduleCompile!Y553)),ISNUMBER(FIND("7F",ScheduleCompile!Y553)),ISNUMBER(FIND("9F",ScheduleCompile!Y553)),ISNUMBER(FIND("4F",ScheduleCompile!Y553))),VALUE(LEFT(ScheduleCompile!Y553,FIND("F",ScheduleCompile!Y553)-1)),ScheduleCompile!Y553)))))))</f>
        <v>52</v>
      </c>
    </row>
    <row r="561" spans="1:30" x14ac:dyDescent="0.25">
      <c r="A561" t="str">
        <f t="shared" si="35"/>
        <v>SchDay "WaterMainCZ03Jan"  Type = "Temperature" Hr = (52.4, 52.4, 52.4, 52.4, 52.4, 52.4, 52.4, 52.4, 52.4, 52.4, 52.4, 52.4, 52.4, 52.4, 52.4, 52.4, 52.4, 52.4, 52.4, 52.4, 52.4, 52.4, 52.4, 52.4) ..</v>
      </c>
      <c r="B561" s="1" t="s">
        <v>623</v>
      </c>
      <c r="C561" t="str">
        <f t="shared" si="36"/>
        <v xml:space="preserve">SchDay "WaterMainCZ03Jan"  Type = "Temperature" Hr = </v>
      </c>
      <c r="D561" t="str">
        <f t="shared" si="37"/>
        <v>(52.4, 52.4, 52.4, 52.4, 52.4, 52.4, 52.4, 52.4, 52.4, 52.4, 52.4, 52.4, 52.4, 52.4, 52.4, 52.4, 52.4, 52.4, 52.4, 52.4, 52.4, 52.4, 52.4, 52.4) ..</v>
      </c>
      <c r="E561" s="30" t="str">
        <f>ScheduleCompile!A554</f>
        <v>WaterMainCZ03Jan</v>
      </c>
      <c r="F561" t="str">
        <f t="shared" si="38"/>
        <v>Temperature</v>
      </c>
      <c r="G561" s="1">
        <f>IF(AND(ISERROR(IF(ScheduleCompile!B554="Off",0,IF(ScheduleCompile!B554="On",1,IF(ISNUMBER(ScheduleCompile!B554),ScheduleCompile!B554/1,IF(ISTEXT(ScheduleCompile!B554),IF(OR(ISNUMBER(FIND("5F",ScheduleCompile!B554)),ISNUMBER(FIND("0F",ScheduleCompile!B554)),ISNUMBER(FIND("8F",ScheduleCompile!B554)),ISNUMBER(FIND("1F",ScheduleCompile!B554)),ISNUMBER(FIND("2F",ScheduleCompile!B554)),ISNUMBER(FIND("3F",ScheduleCompile!B554)),ISNUMBER(FIND("6F",ScheduleCompile!B554)),ISNUMBER(FIND("7F",ScheduleCompile!B554)),ISNUMBER(FIND("9F",ScheduleCompile!B554)),ISNUMBER(FIND("4F",ScheduleCompile!B554))),VALUE(LEFT(ScheduleCompile!B554,FIND("F",ScheduleCompile!B554)-1)),ScheduleCompile!B554)))))),ISTEXT(ScheduleCompile!#REF!)),"ENDTABLE",IF(ISERROR(IF(ScheduleCompile!B554="Off",0,IF(ScheduleCompile!B554="On",1,IF(ISNUMBER(ScheduleCompile!B554),ScheduleCompile!B554/1,IF(ISTEXT(ScheduleCompile!B554),IF(OR(ISNUMBER(FIND("5F",ScheduleCompile!B554)),ISNUMBER(FIND("0F",ScheduleCompile!B554)),ISNUMBER(FIND("8F",ScheduleCompile!B554)),ISNUMBER(FIND("1F",ScheduleCompile!B554)),ISNUMBER(FIND("2F",ScheduleCompile!B554)),ISNUMBER(FIND("3F",ScheduleCompile!B554)),ISNUMBER(FIND("6F",ScheduleCompile!B554)),ISNUMBER(FIND("7F",ScheduleCompile!B554)),ISNUMBER(FIND("9F",ScheduleCompile!B554)),ISNUMBER(FIND("4F",ScheduleCompile!B554))),VALUE(LEFT(ScheduleCompile!B554,FIND("F",ScheduleCompile!B554)-1)),ScheduleCompile!B554)))))),"",IF(ScheduleCompile!B554="Off",0,IF(ScheduleCompile!B554="On",1,IF(ISNUMBER(ScheduleCompile!B554),ScheduleCompile!B554/1,IF(ISTEXT(ScheduleCompile!B554),IF(OR(ISNUMBER(FIND("5F",ScheduleCompile!B554)),ISNUMBER(FIND("0F",ScheduleCompile!B554)),ISNUMBER(FIND("8F",ScheduleCompile!B554)),ISNUMBER(FIND("1F",ScheduleCompile!B554)),ISNUMBER(FIND("2F",ScheduleCompile!B554)),ISNUMBER(FIND("3F",ScheduleCompile!B554)),ISNUMBER(FIND("6F",ScheduleCompile!B554)),ISNUMBER(FIND("7F",ScheduleCompile!B554)),ISNUMBER(FIND("9F",ScheduleCompile!B554)),ISNUMBER(FIND("4F",ScheduleCompile!B554))),VALUE(LEFT(ScheduleCompile!B554,FIND("F",ScheduleCompile!B554)-1)),ScheduleCompile!B554)))))))</f>
        <v>52.4</v>
      </c>
      <c r="H561" s="1">
        <f>IF(AND(ISERROR(IF(ScheduleCompile!C554="Off",0,IF(ScheduleCompile!C554="On",1,IF(ISNUMBER(ScheduleCompile!C554),ScheduleCompile!C554/1,IF(ISTEXT(ScheduleCompile!C554),IF(OR(ISNUMBER(FIND("5F",ScheduleCompile!C554)),ISNUMBER(FIND("0F",ScheduleCompile!C554)),ISNUMBER(FIND("8F",ScheduleCompile!C554)),ISNUMBER(FIND("1F",ScheduleCompile!C554)),ISNUMBER(FIND("2F",ScheduleCompile!C554)),ISNUMBER(FIND("3F",ScheduleCompile!C554)),ISNUMBER(FIND("6F",ScheduleCompile!C554)),ISNUMBER(FIND("7F",ScheduleCompile!C554)),ISNUMBER(FIND("9F",ScheduleCompile!C554)),ISNUMBER(FIND("4F",ScheduleCompile!C554))),VALUE(LEFT(ScheduleCompile!C554,FIND("F",ScheduleCompile!C554)-1)),ScheduleCompile!C554)))))),ISTEXT(ScheduleCompile!#REF!)),"ENDTABLE",IF(ISERROR(IF(ScheduleCompile!C554="Off",0,IF(ScheduleCompile!C554="On",1,IF(ISNUMBER(ScheduleCompile!C554),ScheduleCompile!C554/1,IF(ISTEXT(ScheduleCompile!C554),IF(OR(ISNUMBER(FIND("5F",ScheduleCompile!C554)),ISNUMBER(FIND("0F",ScheduleCompile!C554)),ISNUMBER(FIND("8F",ScheduleCompile!C554)),ISNUMBER(FIND("1F",ScheduleCompile!C554)),ISNUMBER(FIND("2F",ScheduleCompile!C554)),ISNUMBER(FIND("3F",ScheduleCompile!C554)),ISNUMBER(FIND("6F",ScheduleCompile!C554)),ISNUMBER(FIND("7F",ScheduleCompile!C554)),ISNUMBER(FIND("9F",ScheduleCompile!C554)),ISNUMBER(FIND("4F",ScheduleCompile!C554))),VALUE(LEFT(ScheduleCompile!C554,FIND("F",ScheduleCompile!C554)-1)),ScheduleCompile!C554)))))),"",IF(ScheduleCompile!C554="Off",0,IF(ScheduleCompile!C554="On",1,IF(ISNUMBER(ScheduleCompile!C554),ScheduleCompile!C554/1,IF(ISTEXT(ScheduleCompile!C554),IF(OR(ISNUMBER(FIND("5F",ScheduleCompile!C554)),ISNUMBER(FIND("0F",ScheduleCompile!C554)),ISNUMBER(FIND("8F",ScheduleCompile!C554)),ISNUMBER(FIND("1F",ScheduleCompile!C554)),ISNUMBER(FIND("2F",ScheduleCompile!C554)),ISNUMBER(FIND("3F",ScheduleCompile!C554)),ISNUMBER(FIND("6F",ScheduleCompile!C554)),ISNUMBER(FIND("7F",ScheduleCompile!C554)),ISNUMBER(FIND("9F",ScheduleCompile!C554)),ISNUMBER(FIND("4F",ScheduleCompile!C554))),VALUE(LEFT(ScheduleCompile!C554,FIND("F",ScheduleCompile!C554)-1)),ScheduleCompile!C554)))))))</f>
        <v>52.4</v>
      </c>
      <c r="I561" s="1">
        <f>IF(AND(ISERROR(IF(ScheduleCompile!D554="Off",0,IF(ScheduleCompile!D554="On",1,IF(ISNUMBER(ScheduleCompile!D554),ScheduleCompile!D554/1,IF(ISTEXT(ScheduleCompile!D554),IF(OR(ISNUMBER(FIND("5F",ScheduleCompile!D554)),ISNUMBER(FIND("0F",ScheduleCompile!D554)),ISNUMBER(FIND("8F",ScheduleCompile!D554)),ISNUMBER(FIND("1F",ScheduleCompile!D554)),ISNUMBER(FIND("2F",ScheduleCompile!D554)),ISNUMBER(FIND("3F",ScheduleCompile!D554)),ISNUMBER(FIND("6F",ScheduleCompile!D554)),ISNUMBER(FIND("7F",ScheduleCompile!D554)),ISNUMBER(FIND("9F",ScheduleCompile!D554)),ISNUMBER(FIND("4F",ScheduleCompile!D554))),VALUE(LEFT(ScheduleCompile!D554,FIND("F",ScheduleCompile!D554)-1)),ScheduleCompile!D554)))))),ISTEXT(ScheduleCompile!#REF!)),"ENDTABLE",IF(ISERROR(IF(ScheduleCompile!D554="Off",0,IF(ScheduleCompile!D554="On",1,IF(ISNUMBER(ScheduleCompile!D554),ScheduleCompile!D554/1,IF(ISTEXT(ScheduleCompile!D554),IF(OR(ISNUMBER(FIND("5F",ScheduleCompile!D554)),ISNUMBER(FIND("0F",ScheduleCompile!D554)),ISNUMBER(FIND("8F",ScheduleCompile!D554)),ISNUMBER(FIND("1F",ScheduleCompile!D554)),ISNUMBER(FIND("2F",ScheduleCompile!D554)),ISNUMBER(FIND("3F",ScheduleCompile!D554)),ISNUMBER(FIND("6F",ScheduleCompile!D554)),ISNUMBER(FIND("7F",ScheduleCompile!D554)),ISNUMBER(FIND("9F",ScheduleCompile!D554)),ISNUMBER(FIND("4F",ScheduleCompile!D554))),VALUE(LEFT(ScheduleCompile!D554,FIND("F",ScheduleCompile!D554)-1)),ScheduleCompile!D554)))))),"",IF(ScheduleCompile!D554="Off",0,IF(ScheduleCompile!D554="On",1,IF(ISNUMBER(ScheduleCompile!D554),ScheduleCompile!D554/1,IF(ISTEXT(ScheduleCompile!D554),IF(OR(ISNUMBER(FIND("5F",ScheduleCompile!D554)),ISNUMBER(FIND("0F",ScheduleCompile!D554)),ISNUMBER(FIND("8F",ScheduleCompile!D554)),ISNUMBER(FIND("1F",ScheduleCompile!D554)),ISNUMBER(FIND("2F",ScheduleCompile!D554)),ISNUMBER(FIND("3F",ScheduleCompile!D554)),ISNUMBER(FIND("6F",ScheduleCompile!D554)),ISNUMBER(FIND("7F",ScheduleCompile!D554)),ISNUMBER(FIND("9F",ScheduleCompile!D554)),ISNUMBER(FIND("4F",ScheduleCompile!D554))),VALUE(LEFT(ScheduleCompile!D554,FIND("F",ScheduleCompile!D554)-1)),ScheduleCompile!D554)))))))</f>
        <v>52.4</v>
      </c>
      <c r="J561" s="1">
        <f>IF(AND(ISERROR(IF(ScheduleCompile!E554="Off",0,IF(ScheduleCompile!E554="On",1,IF(ISNUMBER(ScheduleCompile!E554),ScheduleCompile!E554/1,IF(ISTEXT(ScheduleCompile!E554),IF(OR(ISNUMBER(FIND("5F",ScheduleCompile!E554)),ISNUMBER(FIND("0F",ScheduleCompile!E554)),ISNUMBER(FIND("8F",ScheduleCompile!E554)),ISNUMBER(FIND("1F",ScheduleCompile!E554)),ISNUMBER(FIND("2F",ScheduleCompile!E554)),ISNUMBER(FIND("3F",ScheduleCompile!E554)),ISNUMBER(FIND("6F",ScheduleCompile!E554)),ISNUMBER(FIND("7F",ScheduleCompile!E554)),ISNUMBER(FIND("9F",ScheduleCompile!E554)),ISNUMBER(FIND("4F",ScheduleCompile!E554))),VALUE(LEFT(ScheduleCompile!E554,FIND("F",ScheduleCompile!E554)-1)),ScheduleCompile!E554)))))),ISTEXT(ScheduleCompile!#REF!)),"ENDTABLE",IF(ISERROR(IF(ScheduleCompile!E554="Off",0,IF(ScheduleCompile!E554="On",1,IF(ISNUMBER(ScheduleCompile!E554),ScheduleCompile!E554/1,IF(ISTEXT(ScheduleCompile!E554),IF(OR(ISNUMBER(FIND("5F",ScheduleCompile!E554)),ISNUMBER(FIND("0F",ScheduleCompile!E554)),ISNUMBER(FIND("8F",ScheduleCompile!E554)),ISNUMBER(FIND("1F",ScheduleCompile!E554)),ISNUMBER(FIND("2F",ScheduleCompile!E554)),ISNUMBER(FIND("3F",ScheduleCompile!E554)),ISNUMBER(FIND("6F",ScheduleCompile!E554)),ISNUMBER(FIND("7F",ScheduleCompile!E554)),ISNUMBER(FIND("9F",ScheduleCompile!E554)),ISNUMBER(FIND("4F",ScheduleCompile!E554))),VALUE(LEFT(ScheduleCompile!E554,FIND("F",ScheduleCompile!E554)-1)),ScheduleCompile!E554)))))),"",IF(ScheduleCompile!E554="Off",0,IF(ScheduleCompile!E554="On",1,IF(ISNUMBER(ScheduleCompile!E554),ScheduleCompile!E554/1,IF(ISTEXT(ScheduleCompile!E554),IF(OR(ISNUMBER(FIND("5F",ScheduleCompile!E554)),ISNUMBER(FIND("0F",ScheduleCompile!E554)),ISNUMBER(FIND("8F",ScheduleCompile!E554)),ISNUMBER(FIND("1F",ScheduleCompile!E554)),ISNUMBER(FIND("2F",ScheduleCompile!E554)),ISNUMBER(FIND("3F",ScheduleCompile!E554)),ISNUMBER(FIND("6F",ScheduleCompile!E554)),ISNUMBER(FIND("7F",ScheduleCompile!E554)),ISNUMBER(FIND("9F",ScheduleCompile!E554)),ISNUMBER(FIND("4F",ScheduleCompile!E554))),VALUE(LEFT(ScheduleCompile!E554,FIND("F",ScheduleCompile!E554)-1)),ScheduleCompile!E554)))))))</f>
        <v>52.4</v>
      </c>
      <c r="K561" s="1">
        <f>IF(AND(ISERROR(IF(ScheduleCompile!F554="Off",0,IF(ScheduleCompile!F554="On",1,IF(ISNUMBER(ScheduleCompile!F554),ScheduleCompile!F554/1,IF(ISTEXT(ScheduleCompile!F554),IF(OR(ISNUMBER(FIND("5F",ScheduleCompile!F554)),ISNUMBER(FIND("0F",ScheduleCompile!F554)),ISNUMBER(FIND("8F",ScheduleCompile!F554)),ISNUMBER(FIND("1F",ScheduleCompile!F554)),ISNUMBER(FIND("2F",ScheduleCompile!F554)),ISNUMBER(FIND("3F",ScheduleCompile!F554)),ISNUMBER(FIND("6F",ScheduleCompile!F554)),ISNUMBER(FIND("7F",ScheduleCompile!F554)),ISNUMBER(FIND("9F",ScheduleCompile!F554)),ISNUMBER(FIND("4F",ScheduleCompile!F554))),VALUE(LEFT(ScheduleCompile!F554,FIND("F",ScheduleCompile!F554)-1)),ScheduleCompile!F554)))))),ISTEXT(ScheduleCompile!#REF!)),"ENDTABLE",IF(ISERROR(IF(ScheduleCompile!F554="Off",0,IF(ScheduleCompile!F554="On",1,IF(ISNUMBER(ScheduleCompile!F554),ScheduleCompile!F554/1,IF(ISTEXT(ScheduleCompile!F554),IF(OR(ISNUMBER(FIND("5F",ScheduleCompile!F554)),ISNUMBER(FIND("0F",ScheduleCompile!F554)),ISNUMBER(FIND("8F",ScheduleCompile!F554)),ISNUMBER(FIND("1F",ScheduleCompile!F554)),ISNUMBER(FIND("2F",ScheduleCompile!F554)),ISNUMBER(FIND("3F",ScheduleCompile!F554)),ISNUMBER(FIND("6F",ScheduleCompile!F554)),ISNUMBER(FIND("7F",ScheduleCompile!F554)),ISNUMBER(FIND("9F",ScheduleCompile!F554)),ISNUMBER(FIND("4F",ScheduleCompile!F554))),VALUE(LEFT(ScheduleCompile!F554,FIND("F",ScheduleCompile!F554)-1)),ScheduleCompile!F554)))))),"",IF(ScheduleCompile!F554="Off",0,IF(ScheduleCompile!F554="On",1,IF(ISNUMBER(ScheduleCompile!F554),ScheduleCompile!F554/1,IF(ISTEXT(ScheduleCompile!F554),IF(OR(ISNUMBER(FIND("5F",ScheduleCompile!F554)),ISNUMBER(FIND("0F",ScheduleCompile!F554)),ISNUMBER(FIND("8F",ScheduleCompile!F554)),ISNUMBER(FIND("1F",ScheduleCompile!F554)),ISNUMBER(FIND("2F",ScheduleCompile!F554)),ISNUMBER(FIND("3F",ScheduleCompile!F554)),ISNUMBER(FIND("6F",ScheduleCompile!F554)),ISNUMBER(FIND("7F",ScheduleCompile!F554)),ISNUMBER(FIND("9F",ScheduleCompile!F554)),ISNUMBER(FIND("4F",ScheduleCompile!F554))),VALUE(LEFT(ScheduleCompile!F554,FIND("F",ScheduleCompile!F554)-1)),ScheduleCompile!F554)))))))</f>
        <v>52.4</v>
      </c>
      <c r="L561" s="1">
        <f>IF(AND(ISERROR(IF(ScheduleCompile!G554="Off",0,IF(ScheduleCompile!G554="On",1,IF(ISNUMBER(ScheduleCompile!G554),ScheduleCompile!G554/1,IF(ISTEXT(ScheduleCompile!G554),IF(OR(ISNUMBER(FIND("5F",ScheduleCompile!G554)),ISNUMBER(FIND("0F",ScheduleCompile!G554)),ISNUMBER(FIND("8F",ScheduleCompile!G554)),ISNUMBER(FIND("1F",ScheduleCompile!G554)),ISNUMBER(FIND("2F",ScheduleCompile!G554)),ISNUMBER(FIND("3F",ScheduleCompile!G554)),ISNUMBER(FIND("6F",ScheduleCompile!G554)),ISNUMBER(FIND("7F",ScheduleCompile!G554)),ISNUMBER(FIND("9F",ScheduleCompile!G554)),ISNUMBER(FIND("4F",ScheduleCompile!G554))),VALUE(LEFT(ScheduleCompile!G554,FIND("F",ScheduleCompile!G554)-1)),ScheduleCompile!G554)))))),ISTEXT(ScheduleCompile!#REF!)),"ENDTABLE",IF(ISERROR(IF(ScheduleCompile!G554="Off",0,IF(ScheduleCompile!G554="On",1,IF(ISNUMBER(ScheduleCompile!G554),ScheduleCompile!G554/1,IF(ISTEXT(ScheduleCompile!G554),IF(OR(ISNUMBER(FIND("5F",ScheduleCompile!G554)),ISNUMBER(FIND("0F",ScheduleCompile!G554)),ISNUMBER(FIND("8F",ScheduleCompile!G554)),ISNUMBER(FIND("1F",ScheduleCompile!G554)),ISNUMBER(FIND("2F",ScheduleCompile!G554)),ISNUMBER(FIND("3F",ScheduleCompile!G554)),ISNUMBER(FIND("6F",ScheduleCompile!G554)),ISNUMBER(FIND("7F",ScheduleCompile!G554)),ISNUMBER(FIND("9F",ScheduleCompile!G554)),ISNUMBER(FIND("4F",ScheduleCompile!G554))),VALUE(LEFT(ScheduleCompile!G554,FIND("F",ScheduleCompile!G554)-1)),ScheduleCompile!G554)))))),"",IF(ScheduleCompile!G554="Off",0,IF(ScheduleCompile!G554="On",1,IF(ISNUMBER(ScheduleCompile!G554),ScheduleCompile!G554/1,IF(ISTEXT(ScheduleCompile!G554),IF(OR(ISNUMBER(FIND("5F",ScheduleCompile!G554)),ISNUMBER(FIND("0F",ScheduleCompile!G554)),ISNUMBER(FIND("8F",ScheduleCompile!G554)),ISNUMBER(FIND("1F",ScheduleCompile!G554)),ISNUMBER(FIND("2F",ScheduleCompile!G554)),ISNUMBER(FIND("3F",ScheduleCompile!G554)),ISNUMBER(FIND("6F",ScheduleCompile!G554)),ISNUMBER(FIND("7F",ScheduleCompile!G554)),ISNUMBER(FIND("9F",ScheduleCompile!G554)),ISNUMBER(FIND("4F",ScheduleCompile!G554))),VALUE(LEFT(ScheduleCompile!G554,FIND("F",ScheduleCompile!G554)-1)),ScheduleCompile!G554)))))))</f>
        <v>52.4</v>
      </c>
      <c r="M561" s="1">
        <f>IF(AND(ISERROR(IF(ScheduleCompile!H554="Off",0,IF(ScheduleCompile!H554="On",1,IF(ISNUMBER(ScheduleCompile!H554),ScheduleCompile!H554/1,IF(ISTEXT(ScheduleCompile!H554),IF(OR(ISNUMBER(FIND("5F",ScheduleCompile!H554)),ISNUMBER(FIND("0F",ScheduleCompile!H554)),ISNUMBER(FIND("8F",ScheduleCompile!H554)),ISNUMBER(FIND("1F",ScheduleCompile!H554)),ISNUMBER(FIND("2F",ScheduleCompile!H554)),ISNUMBER(FIND("3F",ScheduleCompile!H554)),ISNUMBER(FIND("6F",ScheduleCompile!H554)),ISNUMBER(FIND("7F",ScheduleCompile!H554)),ISNUMBER(FIND("9F",ScheduleCompile!H554)),ISNUMBER(FIND("4F",ScheduleCompile!H554))),VALUE(LEFT(ScheduleCompile!H554,FIND("F",ScheduleCompile!H554)-1)),ScheduleCompile!H554)))))),ISTEXT(ScheduleCompile!#REF!)),"ENDTABLE",IF(ISERROR(IF(ScheduleCompile!H554="Off",0,IF(ScheduleCompile!H554="On",1,IF(ISNUMBER(ScheduleCompile!H554),ScheduleCompile!H554/1,IF(ISTEXT(ScheduleCompile!H554),IF(OR(ISNUMBER(FIND("5F",ScheduleCompile!H554)),ISNUMBER(FIND("0F",ScheduleCompile!H554)),ISNUMBER(FIND("8F",ScheduleCompile!H554)),ISNUMBER(FIND("1F",ScheduleCompile!H554)),ISNUMBER(FIND("2F",ScheduleCompile!H554)),ISNUMBER(FIND("3F",ScheduleCompile!H554)),ISNUMBER(FIND("6F",ScheduleCompile!H554)),ISNUMBER(FIND("7F",ScheduleCompile!H554)),ISNUMBER(FIND("9F",ScheduleCompile!H554)),ISNUMBER(FIND("4F",ScheduleCompile!H554))),VALUE(LEFT(ScheduleCompile!H554,FIND("F",ScheduleCompile!H554)-1)),ScheduleCompile!H554)))))),"",IF(ScheduleCompile!H554="Off",0,IF(ScheduleCompile!H554="On",1,IF(ISNUMBER(ScheduleCompile!H554),ScheduleCompile!H554/1,IF(ISTEXT(ScheduleCompile!H554),IF(OR(ISNUMBER(FIND("5F",ScheduleCompile!H554)),ISNUMBER(FIND("0F",ScheduleCompile!H554)),ISNUMBER(FIND("8F",ScheduleCompile!H554)),ISNUMBER(FIND("1F",ScheduleCompile!H554)),ISNUMBER(FIND("2F",ScheduleCompile!H554)),ISNUMBER(FIND("3F",ScheduleCompile!H554)),ISNUMBER(FIND("6F",ScheduleCompile!H554)),ISNUMBER(FIND("7F",ScheduleCompile!H554)),ISNUMBER(FIND("9F",ScheduleCompile!H554)),ISNUMBER(FIND("4F",ScheduleCompile!H554))),VALUE(LEFT(ScheduleCompile!H554,FIND("F",ScheduleCompile!H554)-1)),ScheduleCompile!H554)))))))</f>
        <v>52.4</v>
      </c>
      <c r="N561" s="1">
        <f>IF(AND(ISERROR(IF(ScheduleCompile!I554="Off",0,IF(ScheduleCompile!I554="On",1,IF(ISNUMBER(ScheduleCompile!I554),ScheduleCompile!I554/1,IF(ISTEXT(ScheduleCompile!I554),IF(OR(ISNUMBER(FIND("5F",ScheduleCompile!I554)),ISNUMBER(FIND("0F",ScheduleCompile!I554)),ISNUMBER(FIND("8F",ScheduleCompile!I554)),ISNUMBER(FIND("1F",ScheduleCompile!I554)),ISNUMBER(FIND("2F",ScheduleCompile!I554)),ISNUMBER(FIND("3F",ScheduleCompile!I554)),ISNUMBER(FIND("6F",ScheduleCompile!I554)),ISNUMBER(FIND("7F",ScheduleCompile!I554)),ISNUMBER(FIND("9F",ScheduleCompile!I554)),ISNUMBER(FIND("4F",ScheduleCompile!I554))),VALUE(LEFT(ScheduleCompile!I554,FIND("F",ScheduleCompile!I554)-1)),ScheduleCompile!I554)))))),ISTEXT(ScheduleCompile!#REF!)),"ENDTABLE",IF(ISERROR(IF(ScheduleCompile!I554="Off",0,IF(ScheduleCompile!I554="On",1,IF(ISNUMBER(ScheduleCompile!I554),ScheduleCompile!I554/1,IF(ISTEXT(ScheduleCompile!I554),IF(OR(ISNUMBER(FIND("5F",ScheduleCompile!I554)),ISNUMBER(FIND("0F",ScheduleCompile!I554)),ISNUMBER(FIND("8F",ScheduleCompile!I554)),ISNUMBER(FIND("1F",ScheduleCompile!I554)),ISNUMBER(FIND("2F",ScheduleCompile!I554)),ISNUMBER(FIND("3F",ScheduleCompile!I554)),ISNUMBER(FIND("6F",ScheduleCompile!I554)),ISNUMBER(FIND("7F",ScheduleCompile!I554)),ISNUMBER(FIND("9F",ScheduleCompile!I554)),ISNUMBER(FIND("4F",ScheduleCompile!I554))),VALUE(LEFT(ScheduleCompile!I554,FIND("F",ScheduleCompile!I554)-1)),ScheduleCompile!I554)))))),"",IF(ScheduleCompile!I554="Off",0,IF(ScheduleCompile!I554="On",1,IF(ISNUMBER(ScheduleCompile!I554),ScheduleCompile!I554/1,IF(ISTEXT(ScheduleCompile!I554),IF(OR(ISNUMBER(FIND("5F",ScheduleCompile!I554)),ISNUMBER(FIND("0F",ScheduleCompile!I554)),ISNUMBER(FIND("8F",ScheduleCompile!I554)),ISNUMBER(FIND("1F",ScheduleCompile!I554)),ISNUMBER(FIND("2F",ScheduleCompile!I554)),ISNUMBER(FIND("3F",ScheduleCompile!I554)),ISNUMBER(FIND("6F",ScheduleCompile!I554)),ISNUMBER(FIND("7F",ScheduleCompile!I554)),ISNUMBER(FIND("9F",ScheduleCompile!I554)),ISNUMBER(FIND("4F",ScheduleCompile!I554))),VALUE(LEFT(ScheduleCompile!I554,FIND("F",ScheduleCompile!I554)-1)),ScheduleCompile!I554)))))))</f>
        <v>52.4</v>
      </c>
      <c r="O561" s="1">
        <f>IF(AND(ISERROR(IF(ScheduleCompile!J554="Off",0,IF(ScheduleCompile!J554="On",1,IF(ISNUMBER(ScheduleCompile!J554),ScheduleCompile!J554/1,IF(ISTEXT(ScheduleCompile!J554),IF(OR(ISNUMBER(FIND("5F",ScheduleCompile!J554)),ISNUMBER(FIND("0F",ScheduleCompile!J554)),ISNUMBER(FIND("8F",ScheduleCompile!J554)),ISNUMBER(FIND("1F",ScheduleCompile!J554)),ISNUMBER(FIND("2F",ScheduleCompile!J554)),ISNUMBER(FIND("3F",ScheduleCompile!J554)),ISNUMBER(FIND("6F",ScheduleCompile!J554)),ISNUMBER(FIND("7F",ScheduleCompile!J554)),ISNUMBER(FIND("9F",ScheduleCompile!J554)),ISNUMBER(FIND("4F",ScheduleCompile!J554))),VALUE(LEFT(ScheduleCompile!J554,FIND("F",ScheduleCompile!J554)-1)),ScheduleCompile!J554)))))),ISTEXT(ScheduleCompile!#REF!)),"ENDTABLE",IF(ISERROR(IF(ScheduleCompile!J554="Off",0,IF(ScheduleCompile!J554="On",1,IF(ISNUMBER(ScheduleCompile!J554),ScheduleCompile!J554/1,IF(ISTEXT(ScheduleCompile!J554),IF(OR(ISNUMBER(FIND("5F",ScheduleCompile!J554)),ISNUMBER(FIND("0F",ScheduleCompile!J554)),ISNUMBER(FIND("8F",ScheduleCompile!J554)),ISNUMBER(FIND("1F",ScheduleCompile!J554)),ISNUMBER(FIND("2F",ScheduleCompile!J554)),ISNUMBER(FIND("3F",ScheduleCompile!J554)),ISNUMBER(FIND("6F",ScheduleCompile!J554)),ISNUMBER(FIND("7F",ScheduleCompile!J554)),ISNUMBER(FIND("9F",ScheduleCompile!J554)),ISNUMBER(FIND("4F",ScheduleCompile!J554))),VALUE(LEFT(ScheduleCompile!J554,FIND("F",ScheduleCompile!J554)-1)),ScheduleCompile!J554)))))),"",IF(ScheduleCompile!J554="Off",0,IF(ScheduleCompile!J554="On",1,IF(ISNUMBER(ScheduleCompile!J554),ScheduleCompile!J554/1,IF(ISTEXT(ScheduleCompile!J554),IF(OR(ISNUMBER(FIND("5F",ScheduleCompile!J554)),ISNUMBER(FIND("0F",ScheduleCompile!J554)),ISNUMBER(FIND("8F",ScheduleCompile!J554)),ISNUMBER(FIND("1F",ScheduleCompile!J554)),ISNUMBER(FIND("2F",ScheduleCompile!J554)),ISNUMBER(FIND("3F",ScheduleCompile!J554)),ISNUMBER(FIND("6F",ScheduleCompile!J554)),ISNUMBER(FIND("7F",ScheduleCompile!J554)),ISNUMBER(FIND("9F",ScheduleCompile!J554)),ISNUMBER(FIND("4F",ScheduleCompile!J554))),VALUE(LEFT(ScheduleCompile!J554,FIND("F",ScheduleCompile!J554)-1)),ScheduleCompile!J554)))))))</f>
        <v>52.4</v>
      </c>
      <c r="P561" s="1">
        <f>IF(AND(ISERROR(IF(ScheduleCompile!K554="Off",0,IF(ScheduleCompile!K554="On",1,IF(ISNUMBER(ScheduleCompile!K554),ScheduleCompile!K554/1,IF(ISTEXT(ScheduleCompile!K554),IF(OR(ISNUMBER(FIND("5F",ScheduleCompile!K554)),ISNUMBER(FIND("0F",ScheduleCompile!K554)),ISNUMBER(FIND("8F",ScheduleCompile!K554)),ISNUMBER(FIND("1F",ScheduleCompile!K554)),ISNUMBER(FIND("2F",ScheduleCompile!K554)),ISNUMBER(FIND("3F",ScheduleCompile!K554)),ISNUMBER(FIND("6F",ScheduleCompile!K554)),ISNUMBER(FIND("7F",ScheduleCompile!K554)),ISNUMBER(FIND("9F",ScheduleCompile!K554)),ISNUMBER(FIND("4F",ScheduleCompile!K554))),VALUE(LEFT(ScheduleCompile!K554,FIND("F",ScheduleCompile!K554)-1)),ScheduleCompile!K554)))))),ISTEXT(ScheduleCompile!#REF!)),"ENDTABLE",IF(ISERROR(IF(ScheduleCompile!K554="Off",0,IF(ScheduleCompile!K554="On",1,IF(ISNUMBER(ScheduleCompile!K554),ScheduleCompile!K554/1,IF(ISTEXT(ScheduleCompile!K554),IF(OR(ISNUMBER(FIND("5F",ScheduleCompile!K554)),ISNUMBER(FIND("0F",ScheduleCompile!K554)),ISNUMBER(FIND("8F",ScheduleCompile!K554)),ISNUMBER(FIND("1F",ScheduleCompile!K554)),ISNUMBER(FIND("2F",ScheduleCompile!K554)),ISNUMBER(FIND("3F",ScheduleCompile!K554)),ISNUMBER(FIND("6F",ScheduleCompile!K554)),ISNUMBER(FIND("7F",ScheduleCompile!K554)),ISNUMBER(FIND("9F",ScheduleCompile!K554)),ISNUMBER(FIND("4F",ScheduleCompile!K554))),VALUE(LEFT(ScheduleCompile!K554,FIND("F",ScheduleCompile!K554)-1)),ScheduleCompile!K554)))))),"",IF(ScheduleCompile!K554="Off",0,IF(ScheduleCompile!K554="On",1,IF(ISNUMBER(ScheduleCompile!K554),ScheduleCompile!K554/1,IF(ISTEXT(ScheduleCompile!K554),IF(OR(ISNUMBER(FIND("5F",ScheduleCompile!K554)),ISNUMBER(FIND("0F",ScheduleCompile!K554)),ISNUMBER(FIND("8F",ScheduleCompile!K554)),ISNUMBER(FIND("1F",ScheduleCompile!K554)),ISNUMBER(FIND("2F",ScheduleCompile!K554)),ISNUMBER(FIND("3F",ScheduleCompile!K554)),ISNUMBER(FIND("6F",ScheduleCompile!K554)),ISNUMBER(FIND("7F",ScheduleCompile!K554)),ISNUMBER(FIND("9F",ScheduleCompile!K554)),ISNUMBER(FIND("4F",ScheduleCompile!K554))),VALUE(LEFT(ScheduleCompile!K554,FIND("F",ScheduleCompile!K554)-1)),ScheduleCompile!K554)))))))</f>
        <v>52.4</v>
      </c>
      <c r="Q561" s="1">
        <f>IF(AND(ISERROR(IF(ScheduleCompile!L554="Off",0,IF(ScheduleCompile!L554="On",1,IF(ISNUMBER(ScheduleCompile!L554),ScheduleCompile!L554/1,IF(ISTEXT(ScheduleCompile!L554),IF(OR(ISNUMBER(FIND("5F",ScheduleCompile!L554)),ISNUMBER(FIND("0F",ScheduleCompile!L554)),ISNUMBER(FIND("8F",ScheduleCompile!L554)),ISNUMBER(FIND("1F",ScheduleCompile!L554)),ISNUMBER(FIND("2F",ScheduleCompile!L554)),ISNUMBER(FIND("3F",ScheduleCompile!L554)),ISNUMBER(FIND("6F",ScheduleCompile!L554)),ISNUMBER(FIND("7F",ScheduleCompile!L554)),ISNUMBER(FIND("9F",ScheduleCompile!L554)),ISNUMBER(FIND("4F",ScheduleCompile!L554))),VALUE(LEFT(ScheduleCompile!L554,FIND("F",ScheduleCompile!L554)-1)),ScheduleCompile!L554)))))),ISTEXT(ScheduleCompile!#REF!)),"ENDTABLE",IF(ISERROR(IF(ScheduleCompile!L554="Off",0,IF(ScheduleCompile!L554="On",1,IF(ISNUMBER(ScheduleCompile!L554),ScheduleCompile!L554/1,IF(ISTEXT(ScheduleCompile!L554),IF(OR(ISNUMBER(FIND("5F",ScheduleCompile!L554)),ISNUMBER(FIND("0F",ScheduleCompile!L554)),ISNUMBER(FIND("8F",ScheduleCompile!L554)),ISNUMBER(FIND("1F",ScheduleCompile!L554)),ISNUMBER(FIND("2F",ScheduleCompile!L554)),ISNUMBER(FIND("3F",ScheduleCompile!L554)),ISNUMBER(FIND("6F",ScheduleCompile!L554)),ISNUMBER(FIND("7F",ScheduleCompile!L554)),ISNUMBER(FIND("9F",ScheduleCompile!L554)),ISNUMBER(FIND("4F",ScheduleCompile!L554))),VALUE(LEFT(ScheduleCompile!L554,FIND("F",ScheduleCompile!L554)-1)),ScheduleCompile!L554)))))),"",IF(ScheduleCompile!L554="Off",0,IF(ScheduleCompile!L554="On",1,IF(ISNUMBER(ScheduleCompile!L554),ScheduleCompile!L554/1,IF(ISTEXT(ScheduleCompile!L554),IF(OR(ISNUMBER(FIND("5F",ScheduleCompile!L554)),ISNUMBER(FIND("0F",ScheduleCompile!L554)),ISNUMBER(FIND("8F",ScheduleCompile!L554)),ISNUMBER(FIND("1F",ScheduleCompile!L554)),ISNUMBER(FIND("2F",ScheduleCompile!L554)),ISNUMBER(FIND("3F",ScheduleCompile!L554)),ISNUMBER(FIND("6F",ScheduleCompile!L554)),ISNUMBER(FIND("7F",ScheduleCompile!L554)),ISNUMBER(FIND("9F",ScheduleCompile!L554)),ISNUMBER(FIND("4F",ScheduleCompile!L554))),VALUE(LEFT(ScheduleCompile!L554,FIND("F",ScheduleCompile!L554)-1)),ScheduleCompile!L554)))))))</f>
        <v>52.4</v>
      </c>
      <c r="R561" s="1">
        <f>IF(AND(ISERROR(IF(ScheduleCompile!M554="Off",0,IF(ScheduleCompile!M554="On",1,IF(ISNUMBER(ScheduleCompile!M554),ScheduleCompile!M554/1,IF(ISTEXT(ScheduleCompile!M554),IF(OR(ISNUMBER(FIND("5F",ScheduleCompile!M554)),ISNUMBER(FIND("0F",ScheduleCompile!M554)),ISNUMBER(FIND("8F",ScheduleCompile!M554)),ISNUMBER(FIND("1F",ScheduleCompile!M554)),ISNUMBER(FIND("2F",ScheduleCompile!M554)),ISNUMBER(FIND("3F",ScheduleCompile!M554)),ISNUMBER(FIND("6F",ScheduleCompile!M554)),ISNUMBER(FIND("7F",ScheduleCompile!M554)),ISNUMBER(FIND("9F",ScheduleCompile!M554)),ISNUMBER(FIND("4F",ScheduleCompile!M554))),VALUE(LEFT(ScheduleCompile!M554,FIND("F",ScheduleCompile!M554)-1)),ScheduleCompile!M554)))))),ISTEXT(ScheduleCompile!#REF!)),"ENDTABLE",IF(ISERROR(IF(ScheduleCompile!M554="Off",0,IF(ScheduleCompile!M554="On",1,IF(ISNUMBER(ScheduleCompile!M554),ScheduleCompile!M554/1,IF(ISTEXT(ScheduleCompile!M554),IF(OR(ISNUMBER(FIND("5F",ScheduleCompile!M554)),ISNUMBER(FIND("0F",ScheduleCompile!M554)),ISNUMBER(FIND("8F",ScheduleCompile!M554)),ISNUMBER(FIND("1F",ScheduleCompile!M554)),ISNUMBER(FIND("2F",ScheduleCompile!M554)),ISNUMBER(FIND("3F",ScheduleCompile!M554)),ISNUMBER(FIND("6F",ScheduleCompile!M554)),ISNUMBER(FIND("7F",ScheduleCompile!M554)),ISNUMBER(FIND("9F",ScheduleCompile!M554)),ISNUMBER(FIND("4F",ScheduleCompile!M554))),VALUE(LEFT(ScheduleCompile!M554,FIND("F",ScheduleCompile!M554)-1)),ScheduleCompile!M554)))))),"",IF(ScheduleCompile!M554="Off",0,IF(ScheduleCompile!M554="On",1,IF(ISNUMBER(ScheduleCompile!M554),ScheduleCompile!M554/1,IF(ISTEXT(ScheduleCompile!M554),IF(OR(ISNUMBER(FIND("5F",ScheduleCompile!M554)),ISNUMBER(FIND("0F",ScheduleCompile!M554)),ISNUMBER(FIND("8F",ScheduleCompile!M554)),ISNUMBER(FIND("1F",ScheduleCompile!M554)),ISNUMBER(FIND("2F",ScheduleCompile!M554)),ISNUMBER(FIND("3F",ScheduleCompile!M554)),ISNUMBER(FIND("6F",ScheduleCompile!M554)),ISNUMBER(FIND("7F",ScheduleCompile!M554)),ISNUMBER(FIND("9F",ScheduleCompile!M554)),ISNUMBER(FIND("4F",ScheduleCompile!M554))),VALUE(LEFT(ScheduleCompile!M554,FIND("F",ScheduleCompile!M554)-1)),ScheduleCompile!M554)))))))</f>
        <v>52.4</v>
      </c>
      <c r="S561" s="1">
        <f>IF(AND(ISERROR(IF(ScheduleCompile!N554="Off",0,IF(ScheduleCompile!N554="On",1,IF(ISNUMBER(ScheduleCompile!N554),ScheduleCompile!N554/1,IF(ISTEXT(ScheduleCompile!N554),IF(OR(ISNUMBER(FIND("5F",ScheduleCompile!N554)),ISNUMBER(FIND("0F",ScheduleCompile!N554)),ISNUMBER(FIND("8F",ScheduleCompile!N554)),ISNUMBER(FIND("1F",ScheduleCompile!N554)),ISNUMBER(FIND("2F",ScheduleCompile!N554)),ISNUMBER(FIND("3F",ScheduleCompile!N554)),ISNUMBER(FIND("6F",ScheduleCompile!N554)),ISNUMBER(FIND("7F",ScheduleCompile!N554)),ISNUMBER(FIND("9F",ScheduleCompile!N554)),ISNUMBER(FIND("4F",ScheduleCompile!N554))),VALUE(LEFT(ScheduleCompile!N554,FIND("F",ScheduleCompile!N554)-1)),ScheduleCompile!N554)))))),ISTEXT(ScheduleCompile!#REF!)),"ENDTABLE",IF(ISERROR(IF(ScheduleCompile!N554="Off",0,IF(ScheduleCompile!N554="On",1,IF(ISNUMBER(ScheduleCompile!N554),ScheduleCompile!N554/1,IF(ISTEXT(ScheduleCompile!N554),IF(OR(ISNUMBER(FIND("5F",ScheduleCompile!N554)),ISNUMBER(FIND("0F",ScheduleCompile!N554)),ISNUMBER(FIND("8F",ScheduleCompile!N554)),ISNUMBER(FIND("1F",ScheduleCompile!N554)),ISNUMBER(FIND("2F",ScheduleCompile!N554)),ISNUMBER(FIND("3F",ScheduleCompile!N554)),ISNUMBER(FIND("6F",ScheduleCompile!N554)),ISNUMBER(FIND("7F",ScheduleCompile!N554)),ISNUMBER(FIND("9F",ScheduleCompile!N554)),ISNUMBER(FIND("4F",ScheduleCompile!N554))),VALUE(LEFT(ScheduleCompile!N554,FIND("F",ScheduleCompile!N554)-1)),ScheduleCompile!N554)))))),"",IF(ScheduleCompile!N554="Off",0,IF(ScheduleCompile!N554="On",1,IF(ISNUMBER(ScheduleCompile!N554),ScheduleCompile!N554/1,IF(ISTEXT(ScheduleCompile!N554),IF(OR(ISNUMBER(FIND("5F",ScheduleCompile!N554)),ISNUMBER(FIND("0F",ScheduleCompile!N554)),ISNUMBER(FIND("8F",ScheduleCompile!N554)),ISNUMBER(FIND("1F",ScheduleCompile!N554)),ISNUMBER(FIND("2F",ScheduleCompile!N554)),ISNUMBER(FIND("3F",ScheduleCompile!N554)),ISNUMBER(FIND("6F",ScheduleCompile!N554)),ISNUMBER(FIND("7F",ScheduleCompile!N554)),ISNUMBER(FIND("9F",ScheduleCompile!N554)),ISNUMBER(FIND("4F",ScheduleCompile!N554))),VALUE(LEFT(ScheduleCompile!N554,FIND("F",ScheduleCompile!N554)-1)),ScheduleCompile!N554)))))))</f>
        <v>52.4</v>
      </c>
      <c r="T561" s="1">
        <f>IF(AND(ISERROR(IF(ScheduleCompile!O554="Off",0,IF(ScheduleCompile!O554="On",1,IF(ISNUMBER(ScheduleCompile!O554),ScheduleCompile!O554/1,IF(ISTEXT(ScheduleCompile!O554),IF(OR(ISNUMBER(FIND("5F",ScheduleCompile!O554)),ISNUMBER(FIND("0F",ScheduleCompile!O554)),ISNUMBER(FIND("8F",ScheduleCompile!O554)),ISNUMBER(FIND("1F",ScheduleCompile!O554)),ISNUMBER(FIND("2F",ScheduleCompile!O554)),ISNUMBER(FIND("3F",ScheduleCompile!O554)),ISNUMBER(FIND("6F",ScheduleCompile!O554)),ISNUMBER(FIND("7F",ScheduleCompile!O554)),ISNUMBER(FIND("9F",ScheduleCompile!O554)),ISNUMBER(FIND("4F",ScheduleCompile!O554))),VALUE(LEFT(ScheduleCompile!O554,FIND("F",ScheduleCompile!O554)-1)),ScheduleCompile!O554)))))),ISTEXT(ScheduleCompile!#REF!)),"ENDTABLE",IF(ISERROR(IF(ScheduleCompile!O554="Off",0,IF(ScheduleCompile!O554="On",1,IF(ISNUMBER(ScheduleCompile!O554),ScheduleCompile!O554/1,IF(ISTEXT(ScheduleCompile!O554),IF(OR(ISNUMBER(FIND("5F",ScheduleCompile!O554)),ISNUMBER(FIND("0F",ScheduleCompile!O554)),ISNUMBER(FIND("8F",ScheduleCompile!O554)),ISNUMBER(FIND("1F",ScheduleCompile!O554)),ISNUMBER(FIND("2F",ScheduleCompile!O554)),ISNUMBER(FIND("3F",ScheduleCompile!O554)),ISNUMBER(FIND("6F",ScheduleCompile!O554)),ISNUMBER(FIND("7F",ScheduleCompile!O554)),ISNUMBER(FIND("9F",ScheduleCompile!O554)),ISNUMBER(FIND("4F",ScheduleCompile!O554))),VALUE(LEFT(ScheduleCompile!O554,FIND("F",ScheduleCompile!O554)-1)),ScheduleCompile!O554)))))),"",IF(ScheduleCompile!O554="Off",0,IF(ScheduleCompile!O554="On",1,IF(ISNUMBER(ScheduleCompile!O554),ScheduleCompile!O554/1,IF(ISTEXT(ScheduleCompile!O554),IF(OR(ISNUMBER(FIND("5F",ScheduleCompile!O554)),ISNUMBER(FIND("0F",ScheduleCompile!O554)),ISNUMBER(FIND("8F",ScheduleCompile!O554)),ISNUMBER(FIND("1F",ScheduleCompile!O554)),ISNUMBER(FIND("2F",ScheduleCompile!O554)),ISNUMBER(FIND("3F",ScheduleCompile!O554)),ISNUMBER(FIND("6F",ScheduleCompile!O554)),ISNUMBER(FIND("7F",ScheduleCompile!O554)),ISNUMBER(FIND("9F",ScheduleCompile!O554)),ISNUMBER(FIND("4F",ScheduleCompile!O554))),VALUE(LEFT(ScheduleCompile!O554,FIND("F",ScheduleCompile!O554)-1)),ScheduleCompile!O554)))))))</f>
        <v>52.4</v>
      </c>
      <c r="U561" s="1">
        <f>IF(AND(ISERROR(IF(ScheduleCompile!P554="Off",0,IF(ScheduleCompile!P554="On",1,IF(ISNUMBER(ScheduleCompile!P554),ScheduleCompile!P554/1,IF(ISTEXT(ScheduleCompile!P554),IF(OR(ISNUMBER(FIND("5F",ScheduleCompile!P554)),ISNUMBER(FIND("0F",ScheduleCompile!P554)),ISNUMBER(FIND("8F",ScheduleCompile!P554)),ISNUMBER(FIND("1F",ScheduleCompile!P554)),ISNUMBER(FIND("2F",ScheduleCompile!P554)),ISNUMBER(FIND("3F",ScheduleCompile!P554)),ISNUMBER(FIND("6F",ScheduleCompile!P554)),ISNUMBER(FIND("7F",ScheduleCompile!P554)),ISNUMBER(FIND("9F",ScheduleCompile!P554)),ISNUMBER(FIND("4F",ScheduleCompile!P554))),VALUE(LEFT(ScheduleCompile!P554,FIND("F",ScheduleCompile!P554)-1)),ScheduleCompile!P554)))))),ISTEXT(ScheduleCompile!#REF!)),"ENDTABLE",IF(ISERROR(IF(ScheduleCompile!P554="Off",0,IF(ScheduleCompile!P554="On",1,IF(ISNUMBER(ScheduleCompile!P554),ScheduleCompile!P554/1,IF(ISTEXT(ScheduleCompile!P554),IF(OR(ISNUMBER(FIND("5F",ScheduleCompile!P554)),ISNUMBER(FIND("0F",ScheduleCompile!P554)),ISNUMBER(FIND("8F",ScheduleCompile!P554)),ISNUMBER(FIND("1F",ScheduleCompile!P554)),ISNUMBER(FIND("2F",ScheduleCompile!P554)),ISNUMBER(FIND("3F",ScheduleCompile!P554)),ISNUMBER(FIND("6F",ScheduleCompile!P554)),ISNUMBER(FIND("7F",ScheduleCompile!P554)),ISNUMBER(FIND("9F",ScheduleCompile!P554)),ISNUMBER(FIND("4F",ScheduleCompile!P554))),VALUE(LEFT(ScheduleCompile!P554,FIND("F",ScheduleCompile!P554)-1)),ScheduleCompile!P554)))))),"",IF(ScheduleCompile!P554="Off",0,IF(ScheduleCompile!P554="On",1,IF(ISNUMBER(ScheduleCompile!P554),ScheduleCompile!P554/1,IF(ISTEXT(ScheduleCompile!P554),IF(OR(ISNUMBER(FIND("5F",ScheduleCompile!P554)),ISNUMBER(FIND("0F",ScheduleCompile!P554)),ISNUMBER(FIND("8F",ScheduleCompile!P554)),ISNUMBER(FIND("1F",ScheduleCompile!P554)),ISNUMBER(FIND("2F",ScheduleCompile!P554)),ISNUMBER(FIND("3F",ScheduleCompile!P554)),ISNUMBER(FIND("6F",ScheduleCompile!P554)),ISNUMBER(FIND("7F",ScheduleCompile!P554)),ISNUMBER(FIND("9F",ScheduleCompile!P554)),ISNUMBER(FIND("4F",ScheduleCompile!P554))),VALUE(LEFT(ScheduleCompile!P554,FIND("F",ScheduleCompile!P554)-1)),ScheduleCompile!P554)))))))</f>
        <v>52.4</v>
      </c>
      <c r="V561" s="1">
        <f>IF(AND(ISERROR(IF(ScheduleCompile!Q554="Off",0,IF(ScheduleCompile!Q554="On",1,IF(ISNUMBER(ScheduleCompile!Q554),ScheduleCompile!Q554/1,IF(ISTEXT(ScheduleCompile!Q554),IF(OR(ISNUMBER(FIND("5F",ScheduleCompile!Q554)),ISNUMBER(FIND("0F",ScheduleCompile!Q554)),ISNUMBER(FIND("8F",ScheduleCompile!Q554)),ISNUMBER(FIND("1F",ScheduleCompile!Q554)),ISNUMBER(FIND("2F",ScheduleCompile!Q554)),ISNUMBER(FIND("3F",ScheduleCompile!Q554)),ISNUMBER(FIND("6F",ScheduleCompile!Q554)),ISNUMBER(FIND("7F",ScheduleCompile!Q554)),ISNUMBER(FIND("9F",ScheduleCompile!Q554)),ISNUMBER(FIND("4F",ScheduleCompile!Q554))),VALUE(LEFT(ScheduleCompile!Q554,FIND("F",ScheduleCompile!Q554)-1)),ScheduleCompile!Q554)))))),ISTEXT(ScheduleCompile!#REF!)),"ENDTABLE",IF(ISERROR(IF(ScheduleCompile!Q554="Off",0,IF(ScheduleCompile!Q554="On",1,IF(ISNUMBER(ScheduleCompile!Q554),ScheduleCompile!Q554/1,IF(ISTEXT(ScheduleCompile!Q554),IF(OR(ISNUMBER(FIND("5F",ScheduleCompile!Q554)),ISNUMBER(FIND("0F",ScheduleCompile!Q554)),ISNUMBER(FIND("8F",ScheduleCompile!Q554)),ISNUMBER(FIND("1F",ScheduleCompile!Q554)),ISNUMBER(FIND("2F",ScheduleCompile!Q554)),ISNUMBER(FIND("3F",ScheduleCompile!Q554)),ISNUMBER(FIND("6F",ScheduleCompile!Q554)),ISNUMBER(FIND("7F",ScheduleCompile!Q554)),ISNUMBER(FIND("9F",ScheduleCompile!Q554)),ISNUMBER(FIND("4F",ScheduleCompile!Q554))),VALUE(LEFT(ScheduleCompile!Q554,FIND("F",ScheduleCompile!Q554)-1)),ScheduleCompile!Q554)))))),"",IF(ScheduleCompile!Q554="Off",0,IF(ScheduleCompile!Q554="On",1,IF(ISNUMBER(ScheduleCompile!Q554),ScheduleCompile!Q554/1,IF(ISTEXT(ScheduleCompile!Q554),IF(OR(ISNUMBER(FIND("5F",ScheduleCompile!Q554)),ISNUMBER(FIND("0F",ScheduleCompile!Q554)),ISNUMBER(FIND("8F",ScheduleCompile!Q554)),ISNUMBER(FIND("1F",ScheduleCompile!Q554)),ISNUMBER(FIND("2F",ScheduleCompile!Q554)),ISNUMBER(FIND("3F",ScheduleCompile!Q554)),ISNUMBER(FIND("6F",ScheduleCompile!Q554)),ISNUMBER(FIND("7F",ScheduleCompile!Q554)),ISNUMBER(FIND("9F",ScheduleCompile!Q554)),ISNUMBER(FIND("4F",ScheduleCompile!Q554))),VALUE(LEFT(ScheduleCompile!Q554,FIND("F",ScheduleCompile!Q554)-1)),ScheduleCompile!Q554)))))))</f>
        <v>52.4</v>
      </c>
      <c r="W561" s="1">
        <f>IF(AND(ISERROR(IF(ScheduleCompile!R554="Off",0,IF(ScheduleCompile!R554="On",1,IF(ISNUMBER(ScheduleCompile!R554),ScheduleCompile!R554/1,IF(ISTEXT(ScheduleCompile!R554),IF(OR(ISNUMBER(FIND("5F",ScheduleCompile!R554)),ISNUMBER(FIND("0F",ScheduleCompile!R554)),ISNUMBER(FIND("8F",ScheduleCompile!R554)),ISNUMBER(FIND("1F",ScheduleCompile!R554)),ISNUMBER(FIND("2F",ScheduleCompile!R554)),ISNUMBER(FIND("3F",ScheduleCompile!R554)),ISNUMBER(FIND("6F",ScheduleCompile!R554)),ISNUMBER(FIND("7F",ScheduleCompile!R554)),ISNUMBER(FIND("9F",ScheduleCompile!R554)),ISNUMBER(FIND("4F",ScheduleCompile!R554))),VALUE(LEFT(ScheduleCompile!R554,FIND("F",ScheduleCompile!R554)-1)),ScheduleCompile!R554)))))),ISTEXT(ScheduleCompile!#REF!)),"ENDTABLE",IF(ISERROR(IF(ScheduleCompile!R554="Off",0,IF(ScheduleCompile!R554="On",1,IF(ISNUMBER(ScheduleCompile!R554),ScheduleCompile!R554/1,IF(ISTEXT(ScheduleCompile!R554),IF(OR(ISNUMBER(FIND("5F",ScheduleCompile!R554)),ISNUMBER(FIND("0F",ScheduleCompile!R554)),ISNUMBER(FIND("8F",ScheduleCompile!R554)),ISNUMBER(FIND("1F",ScheduleCompile!R554)),ISNUMBER(FIND("2F",ScheduleCompile!R554)),ISNUMBER(FIND("3F",ScheduleCompile!R554)),ISNUMBER(FIND("6F",ScheduleCompile!R554)),ISNUMBER(FIND("7F",ScheduleCompile!R554)),ISNUMBER(FIND("9F",ScheduleCompile!R554)),ISNUMBER(FIND("4F",ScheduleCompile!R554))),VALUE(LEFT(ScheduleCompile!R554,FIND("F",ScheduleCompile!R554)-1)),ScheduleCompile!R554)))))),"",IF(ScheduleCompile!R554="Off",0,IF(ScheduleCompile!R554="On",1,IF(ISNUMBER(ScheduleCompile!R554),ScheduleCompile!R554/1,IF(ISTEXT(ScheduleCompile!R554),IF(OR(ISNUMBER(FIND("5F",ScheduleCompile!R554)),ISNUMBER(FIND("0F",ScheduleCompile!R554)),ISNUMBER(FIND("8F",ScheduleCompile!R554)),ISNUMBER(FIND("1F",ScheduleCompile!R554)),ISNUMBER(FIND("2F",ScheduleCompile!R554)),ISNUMBER(FIND("3F",ScheduleCompile!R554)),ISNUMBER(FIND("6F",ScheduleCompile!R554)),ISNUMBER(FIND("7F",ScheduleCompile!R554)),ISNUMBER(FIND("9F",ScheduleCompile!R554)),ISNUMBER(FIND("4F",ScheduleCompile!R554))),VALUE(LEFT(ScheduleCompile!R554,FIND("F",ScheduleCompile!R554)-1)),ScheduleCompile!R554)))))))</f>
        <v>52.4</v>
      </c>
      <c r="X561" s="1">
        <f>IF(AND(ISERROR(IF(ScheduleCompile!S554="Off",0,IF(ScheduleCompile!S554="On",1,IF(ISNUMBER(ScheduleCompile!S554),ScheduleCompile!S554/1,IF(ISTEXT(ScheduleCompile!S554),IF(OR(ISNUMBER(FIND("5F",ScheduleCompile!S554)),ISNUMBER(FIND("0F",ScheduleCompile!S554)),ISNUMBER(FIND("8F",ScheduleCompile!S554)),ISNUMBER(FIND("1F",ScheduleCompile!S554)),ISNUMBER(FIND("2F",ScheduleCompile!S554)),ISNUMBER(FIND("3F",ScheduleCompile!S554)),ISNUMBER(FIND("6F",ScheduleCompile!S554)),ISNUMBER(FIND("7F",ScheduleCompile!S554)),ISNUMBER(FIND("9F",ScheduleCompile!S554)),ISNUMBER(FIND("4F",ScheduleCompile!S554))),VALUE(LEFT(ScheduleCompile!S554,FIND("F",ScheduleCompile!S554)-1)),ScheduleCompile!S554)))))),ISTEXT(ScheduleCompile!#REF!)),"ENDTABLE",IF(ISERROR(IF(ScheduleCompile!S554="Off",0,IF(ScheduleCompile!S554="On",1,IF(ISNUMBER(ScheduleCompile!S554),ScheduleCompile!S554/1,IF(ISTEXT(ScheduleCompile!S554),IF(OR(ISNUMBER(FIND("5F",ScheduleCompile!S554)),ISNUMBER(FIND("0F",ScheduleCompile!S554)),ISNUMBER(FIND("8F",ScheduleCompile!S554)),ISNUMBER(FIND("1F",ScheduleCompile!S554)),ISNUMBER(FIND("2F",ScheduleCompile!S554)),ISNUMBER(FIND("3F",ScheduleCompile!S554)),ISNUMBER(FIND("6F",ScheduleCompile!S554)),ISNUMBER(FIND("7F",ScheduleCompile!S554)),ISNUMBER(FIND("9F",ScheduleCompile!S554)),ISNUMBER(FIND("4F",ScheduleCompile!S554))),VALUE(LEFT(ScheduleCompile!S554,FIND("F",ScheduleCompile!S554)-1)),ScheduleCompile!S554)))))),"",IF(ScheduleCompile!S554="Off",0,IF(ScheduleCompile!S554="On",1,IF(ISNUMBER(ScheduleCompile!S554),ScheduleCompile!S554/1,IF(ISTEXT(ScheduleCompile!S554),IF(OR(ISNUMBER(FIND("5F",ScheduleCompile!S554)),ISNUMBER(FIND("0F",ScheduleCompile!S554)),ISNUMBER(FIND("8F",ScheduleCompile!S554)),ISNUMBER(FIND("1F",ScheduleCompile!S554)),ISNUMBER(FIND("2F",ScheduleCompile!S554)),ISNUMBER(FIND("3F",ScheduleCompile!S554)),ISNUMBER(FIND("6F",ScheduleCompile!S554)),ISNUMBER(FIND("7F",ScheduleCompile!S554)),ISNUMBER(FIND("9F",ScheduleCompile!S554)),ISNUMBER(FIND("4F",ScheduleCompile!S554))),VALUE(LEFT(ScheduleCompile!S554,FIND("F",ScheduleCompile!S554)-1)),ScheduleCompile!S554)))))))</f>
        <v>52.4</v>
      </c>
      <c r="Y561" s="1">
        <f>IF(AND(ISERROR(IF(ScheduleCompile!T554="Off",0,IF(ScheduleCompile!T554="On",1,IF(ISNUMBER(ScheduleCompile!T554),ScheduleCompile!T554/1,IF(ISTEXT(ScheduleCompile!T554),IF(OR(ISNUMBER(FIND("5F",ScheduleCompile!T554)),ISNUMBER(FIND("0F",ScheduleCompile!T554)),ISNUMBER(FIND("8F",ScheduleCompile!T554)),ISNUMBER(FIND("1F",ScheduleCompile!T554)),ISNUMBER(FIND("2F",ScheduleCompile!T554)),ISNUMBER(FIND("3F",ScheduleCompile!T554)),ISNUMBER(FIND("6F",ScheduleCompile!T554)),ISNUMBER(FIND("7F",ScheduleCompile!T554)),ISNUMBER(FIND("9F",ScheduleCompile!T554)),ISNUMBER(FIND("4F",ScheduleCompile!T554))),VALUE(LEFT(ScheduleCompile!T554,FIND("F",ScheduleCompile!T554)-1)),ScheduleCompile!T554)))))),ISTEXT(ScheduleCompile!#REF!)),"ENDTABLE",IF(ISERROR(IF(ScheduleCompile!T554="Off",0,IF(ScheduleCompile!T554="On",1,IF(ISNUMBER(ScheduleCompile!T554),ScheduleCompile!T554/1,IF(ISTEXT(ScheduleCompile!T554),IF(OR(ISNUMBER(FIND("5F",ScheduleCompile!T554)),ISNUMBER(FIND("0F",ScheduleCompile!T554)),ISNUMBER(FIND("8F",ScheduleCompile!T554)),ISNUMBER(FIND("1F",ScheduleCompile!T554)),ISNUMBER(FIND("2F",ScheduleCompile!T554)),ISNUMBER(FIND("3F",ScheduleCompile!T554)),ISNUMBER(FIND("6F",ScheduleCompile!T554)),ISNUMBER(FIND("7F",ScheduleCompile!T554)),ISNUMBER(FIND("9F",ScheduleCompile!T554)),ISNUMBER(FIND("4F",ScheduleCompile!T554))),VALUE(LEFT(ScheduleCompile!T554,FIND("F",ScheduleCompile!T554)-1)),ScheduleCompile!T554)))))),"",IF(ScheduleCompile!T554="Off",0,IF(ScheduleCompile!T554="On",1,IF(ISNUMBER(ScheduleCompile!T554),ScheduleCompile!T554/1,IF(ISTEXT(ScheduleCompile!T554),IF(OR(ISNUMBER(FIND("5F",ScheduleCompile!T554)),ISNUMBER(FIND("0F",ScheduleCompile!T554)),ISNUMBER(FIND("8F",ScheduleCompile!T554)),ISNUMBER(FIND("1F",ScheduleCompile!T554)),ISNUMBER(FIND("2F",ScheduleCompile!T554)),ISNUMBER(FIND("3F",ScheduleCompile!T554)),ISNUMBER(FIND("6F",ScheduleCompile!T554)),ISNUMBER(FIND("7F",ScheduleCompile!T554)),ISNUMBER(FIND("9F",ScheduleCompile!T554)),ISNUMBER(FIND("4F",ScheduleCompile!T554))),VALUE(LEFT(ScheduleCompile!T554,FIND("F",ScheduleCompile!T554)-1)),ScheduleCompile!T554)))))))</f>
        <v>52.4</v>
      </c>
      <c r="Z561" s="1">
        <f>IF(AND(ISERROR(IF(ScheduleCompile!U554="Off",0,IF(ScheduleCompile!U554="On",1,IF(ISNUMBER(ScheduleCompile!U554),ScheduleCompile!U554/1,IF(ISTEXT(ScheduleCompile!U554),IF(OR(ISNUMBER(FIND("5F",ScheduleCompile!U554)),ISNUMBER(FIND("0F",ScheduleCompile!U554)),ISNUMBER(FIND("8F",ScheduleCompile!U554)),ISNUMBER(FIND("1F",ScheduleCompile!U554)),ISNUMBER(FIND("2F",ScheduleCompile!U554)),ISNUMBER(FIND("3F",ScheduleCompile!U554)),ISNUMBER(FIND("6F",ScheduleCompile!U554)),ISNUMBER(FIND("7F",ScheduleCompile!U554)),ISNUMBER(FIND("9F",ScheduleCompile!U554)),ISNUMBER(FIND("4F",ScheduleCompile!U554))),VALUE(LEFT(ScheduleCompile!U554,FIND("F",ScheduleCompile!U554)-1)),ScheduleCompile!U554)))))),ISTEXT(ScheduleCompile!#REF!)),"ENDTABLE",IF(ISERROR(IF(ScheduleCompile!U554="Off",0,IF(ScheduleCompile!U554="On",1,IF(ISNUMBER(ScheduleCompile!U554),ScheduleCompile!U554/1,IF(ISTEXT(ScheduleCompile!U554),IF(OR(ISNUMBER(FIND("5F",ScheduleCompile!U554)),ISNUMBER(FIND("0F",ScheduleCompile!U554)),ISNUMBER(FIND("8F",ScheduleCompile!U554)),ISNUMBER(FIND("1F",ScheduleCompile!U554)),ISNUMBER(FIND("2F",ScheduleCompile!U554)),ISNUMBER(FIND("3F",ScheduleCompile!U554)),ISNUMBER(FIND("6F",ScheduleCompile!U554)),ISNUMBER(FIND("7F",ScheduleCompile!U554)),ISNUMBER(FIND("9F",ScheduleCompile!U554)),ISNUMBER(FIND("4F",ScheduleCompile!U554))),VALUE(LEFT(ScheduleCompile!U554,FIND("F",ScheduleCompile!U554)-1)),ScheduleCompile!U554)))))),"",IF(ScheduleCompile!U554="Off",0,IF(ScheduleCompile!U554="On",1,IF(ISNUMBER(ScheduleCompile!U554),ScheduleCompile!U554/1,IF(ISTEXT(ScheduleCompile!U554),IF(OR(ISNUMBER(FIND("5F",ScheduleCompile!U554)),ISNUMBER(FIND("0F",ScheduleCompile!U554)),ISNUMBER(FIND("8F",ScheduleCompile!U554)),ISNUMBER(FIND("1F",ScheduleCompile!U554)),ISNUMBER(FIND("2F",ScheduleCompile!U554)),ISNUMBER(FIND("3F",ScheduleCompile!U554)),ISNUMBER(FIND("6F",ScheduleCompile!U554)),ISNUMBER(FIND("7F",ScheduleCompile!U554)),ISNUMBER(FIND("9F",ScheduleCompile!U554)),ISNUMBER(FIND("4F",ScheduleCompile!U554))),VALUE(LEFT(ScheduleCompile!U554,FIND("F",ScheduleCompile!U554)-1)),ScheduleCompile!U554)))))))</f>
        <v>52.4</v>
      </c>
      <c r="AA561" s="1">
        <f>IF(AND(ISERROR(IF(ScheduleCompile!V554="Off",0,IF(ScheduleCompile!V554="On",1,IF(ISNUMBER(ScheduleCompile!V554),ScheduleCompile!V554/1,IF(ISTEXT(ScheduleCompile!V554),IF(OR(ISNUMBER(FIND("5F",ScheduleCompile!V554)),ISNUMBER(FIND("0F",ScheduleCompile!V554)),ISNUMBER(FIND("8F",ScheduleCompile!V554)),ISNUMBER(FIND("1F",ScheduleCompile!V554)),ISNUMBER(FIND("2F",ScheduleCompile!V554)),ISNUMBER(FIND("3F",ScheduleCompile!V554)),ISNUMBER(FIND("6F",ScheduleCompile!V554)),ISNUMBER(FIND("7F",ScheduleCompile!V554)),ISNUMBER(FIND("9F",ScheduleCompile!V554)),ISNUMBER(FIND("4F",ScheduleCompile!V554))),VALUE(LEFT(ScheduleCompile!V554,FIND("F",ScheduleCompile!V554)-1)),ScheduleCompile!V554)))))),ISTEXT(ScheduleCompile!#REF!)),"ENDTABLE",IF(ISERROR(IF(ScheduleCompile!V554="Off",0,IF(ScheduleCompile!V554="On",1,IF(ISNUMBER(ScheduleCompile!V554),ScheduleCompile!V554/1,IF(ISTEXT(ScheduleCompile!V554),IF(OR(ISNUMBER(FIND("5F",ScheduleCompile!V554)),ISNUMBER(FIND("0F",ScheduleCompile!V554)),ISNUMBER(FIND("8F",ScheduleCompile!V554)),ISNUMBER(FIND("1F",ScheduleCompile!V554)),ISNUMBER(FIND("2F",ScheduleCompile!V554)),ISNUMBER(FIND("3F",ScheduleCompile!V554)),ISNUMBER(FIND("6F",ScheduleCompile!V554)),ISNUMBER(FIND("7F",ScheduleCompile!V554)),ISNUMBER(FIND("9F",ScheduleCompile!V554)),ISNUMBER(FIND("4F",ScheduleCompile!V554))),VALUE(LEFT(ScheduleCompile!V554,FIND("F",ScheduleCompile!V554)-1)),ScheduleCompile!V554)))))),"",IF(ScheduleCompile!V554="Off",0,IF(ScheduleCompile!V554="On",1,IF(ISNUMBER(ScheduleCompile!V554),ScheduleCompile!V554/1,IF(ISTEXT(ScheduleCompile!V554),IF(OR(ISNUMBER(FIND("5F",ScheduleCompile!V554)),ISNUMBER(FIND("0F",ScheduleCompile!V554)),ISNUMBER(FIND("8F",ScheduleCompile!V554)),ISNUMBER(FIND("1F",ScheduleCompile!V554)),ISNUMBER(FIND("2F",ScheduleCompile!V554)),ISNUMBER(FIND("3F",ScheduleCompile!V554)),ISNUMBER(FIND("6F",ScheduleCompile!V554)),ISNUMBER(FIND("7F",ScheduleCompile!V554)),ISNUMBER(FIND("9F",ScheduleCompile!V554)),ISNUMBER(FIND("4F",ScheduleCompile!V554))),VALUE(LEFT(ScheduleCompile!V554,FIND("F",ScheduleCompile!V554)-1)),ScheduleCompile!V554)))))))</f>
        <v>52.4</v>
      </c>
      <c r="AB561" s="1">
        <f>IF(AND(ISERROR(IF(ScheduleCompile!W554="Off",0,IF(ScheduleCompile!W554="On",1,IF(ISNUMBER(ScheduleCompile!W554),ScheduleCompile!W554/1,IF(ISTEXT(ScheduleCompile!W554),IF(OR(ISNUMBER(FIND("5F",ScheduleCompile!W554)),ISNUMBER(FIND("0F",ScheduleCompile!W554)),ISNUMBER(FIND("8F",ScheduleCompile!W554)),ISNUMBER(FIND("1F",ScheduleCompile!W554)),ISNUMBER(FIND("2F",ScheduleCompile!W554)),ISNUMBER(FIND("3F",ScheduleCompile!W554)),ISNUMBER(FIND("6F",ScheduleCompile!W554)),ISNUMBER(FIND("7F",ScheduleCompile!W554)),ISNUMBER(FIND("9F",ScheduleCompile!W554)),ISNUMBER(FIND("4F",ScheduleCompile!W554))),VALUE(LEFT(ScheduleCompile!W554,FIND("F",ScheduleCompile!W554)-1)),ScheduleCompile!W554)))))),ISTEXT(ScheduleCompile!#REF!)),"ENDTABLE",IF(ISERROR(IF(ScheduleCompile!W554="Off",0,IF(ScheduleCompile!W554="On",1,IF(ISNUMBER(ScheduleCompile!W554),ScheduleCompile!W554/1,IF(ISTEXT(ScheduleCompile!W554),IF(OR(ISNUMBER(FIND("5F",ScheduleCompile!W554)),ISNUMBER(FIND("0F",ScheduleCompile!W554)),ISNUMBER(FIND("8F",ScheduleCompile!W554)),ISNUMBER(FIND("1F",ScheduleCompile!W554)),ISNUMBER(FIND("2F",ScheduleCompile!W554)),ISNUMBER(FIND("3F",ScheduleCompile!W554)),ISNUMBER(FIND("6F",ScheduleCompile!W554)),ISNUMBER(FIND("7F",ScheduleCompile!W554)),ISNUMBER(FIND("9F",ScheduleCompile!W554)),ISNUMBER(FIND("4F",ScheduleCompile!W554))),VALUE(LEFT(ScheduleCompile!W554,FIND("F",ScheduleCompile!W554)-1)),ScheduleCompile!W554)))))),"",IF(ScheduleCompile!W554="Off",0,IF(ScheduleCompile!W554="On",1,IF(ISNUMBER(ScheduleCompile!W554),ScheduleCompile!W554/1,IF(ISTEXT(ScheduleCompile!W554),IF(OR(ISNUMBER(FIND("5F",ScheduleCompile!W554)),ISNUMBER(FIND("0F",ScheduleCompile!W554)),ISNUMBER(FIND("8F",ScheduleCompile!W554)),ISNUMBER(FIND("1F",ScheduleCompile!W554)),ISNUMBER(FIND("2F",ScheduleCompile!W554)),ISNUMBER(FIND("3F",ScheduleCompile!W554)),ISNUMBER(FIND("6F",ScheduleCompile!W554)),ISNUMBER(FIND("7F",ScheduleCompile!W554)),ISNUMBER(FIND("9F",ScheduleCompile!W554)),ISNUMBER(FIND("4F",ScheduleCompile!W554))),VALUE(LEFT(ScheduleCompile!W554,FIND("F",ScheduleCompile!W554)-1)),ScheduleCompile!W554)))))))</f>
        <v>52.4</v>
      </c>
      <c r="AC561" s="1">
        <f>IF(AND(ISERROR(IF(ScheduleCompile!X554="Off",0,IF(ScheduleCompile!X554="On",1,IF(ISNUMBER(ScheduleCompile!X554),ScheduleCompile!X554/1,IF(ISTEXT(ScheduleCompile!X554),IF(OR(ISNUMBER(FIND("5F",ScheduleCompile!X554)),ISNUMBER(FIND("0F",ScheduleCompile!X554)),ISNUMBER(FIND("8F",ScheduleCompile!X554)),ISNUMBER(FIND("1F",ScheduleCompile!X554)),ISNUMBER(FIND("2F",ScheduleCompile!X554)),ISNUMBER(FIND("3F",ScheduleCompile!X554)),ISNUMBER(FIND("6F",ScheduleCompile!X554)),ISNUMBER(FIND("7F",ScheduleCompile!X554)),ISNUMBER(FIND("9F",ScheduleCompile!X554)),ISNUMBER(FIND("4F",ScheduleCompile!X554))),VALUE(LEFT(ScheduleCompile!X554,FIND("F",ScheduleCompile!X554)-1)),ScheduleCompile!X554)))))),ISTEXT(ScheduleCompile!#REF!)),"ENDTABLE",IF(ISERROR(IF(ScheduleCompile!X554="Off",0,IF(ScheduleCompile!X554="On",1,IF(ISNUMBER(ScheduleCompile!X554),ScheduleCompile!X554/1,IF(ISTEXT(ScheduleCompile!X554),IF(OR(ISNUMBER(FIND("5F",ScheduleCompile!X554)),ISNUMBER(FIND("0F",ScheduleCompile!X554)),ISNUMBER(FIND("8F",ScheduleCompile!X554)),ISNUMBER(FIND("1F",ScheduleCompile!X554)),ISNUMBER(FIND("2F",ScheduleCompile!X554)),ISNUMBER(FIND("3F",ScheduleCompile!X554)),ISNUMBER(FIND("6F",ScheduleCompile!X554)),ISNUMBER(FIND("7F",ScheduleCompile!X554)),ISNUMBER(FIND("9F",ScheduleCompile!X554)),ISNUMBER(FIND("4F",ScheduleCompile!X554))),VALUE(LEFT(ScheduleCompile!X554,FIND("F",ScheduleCompile!X554)-1)),ScheduleCompile!X554)))))),"",IF(ScheduleCompile!X554="Off",0,IF(ScheduleCompile!X554="On",1,IF(ISNUMBER(ScheduleCompile!X554),ScheduleCompile!X554/1,IF(ISTEXT(ScheduleCompile!X554),IF(OR(ISNUMBER(FIND("5F",ScheduleCompile!X554)),ISNUMBER(FIND("0F",ScheduleCompile!X554)),ISNUMBER(FIND("8F",ScheduleCompile!X554)),ISNUMBER(FIND("1F",ScheduleCompile!X554)),ISNUMBER(FIND("2F",ScheduleCompile!X554)),ISNUMBER(FIND("3F",ScheduleCompile!X554)),ISNUMBER(FIND("6F",ScheduleCompile!X554)),ISNUMBER(FIND("7F",ScheduleCompile!X554)),ISNUMBER(FIND("9F",ScheduleCompile!X554)),ISNUMBER(FIND("4F",ScheduleCompile!X554))),VALUE(LEFT(ScheduleCompile!X554,FIND("F",ScheduleCompile!X554)-1)),ScheduleCompile!X554)))))))</f>
        <v>52.4</v>
      </c>
      <c r="AD561" s="1">
        <f>IF(AND(ISERROR(IF(ScheduleCompile!Y554="Off",0,IF(ScheduleCompile!Y554="On",1,IF(ISNUMBER(ScheduleCompile!Y554),ScheduleCompile!Y554/1,IF(ISTEXT(ScheduleCompile!Y554),IF(OR(ISNUMBER(FIND("5F",ScheduleCompile!Y554)),ISNUMBER(FIND("0F",ScheduleCompile!Y554)),ISNUMBER(FIND("8F",ScheduleCompile!Y554)),ISNUMBER(FIND("1F",ScheduleCompile!Y554)),ISNUMBER(FIND("2F",ScheduleCompile!Y554)),ISNUMBER(FIND("3F",ScheduleCompile!Y554)),ISNUMBER(FIND("6F",ScheduleCompile!Y554)),ISNUMBER(FIND("7F",ScheduleCompile!Y554)),ISNUMBER(FIND("9F",ScheduleCompile!Y554)),ISNUMBER(FIND("4F",ScheduleCompile!Y554))),VALUE(LEFT(ScheduleCompile!Y554,FIND("F",ScheduleCompile!Y554)-1)),ScheduleCompile!Y554)))))),ISTEXT(ScheduleCompile!#REF!)),"ENDTABLE",IF(ISERROR(IF(ScheduleCompile!Y554="Off",0,IF(ScheduleCompile!Y554="On",1,IF(ISNUMBER(ScheduleCompile!Y554),ScheduleCompile!Y554/1,IF(ISTEXT(ScheduleCompile!Y554),IF(OR(ISNUMBER(FIND("5F",ScheduleCompile!Y554)),ISNUMBER(FIND("0F",ScheduleCompile!Y554)),ISNUMBER(FIND("8F",ScheduleCompile!Y554)),ISNUMBER(FIND("1F",ScheduleCompile!Y554)),ISNUMBER(FIND("2F",ScheduleCompile!Y554)),ISNUMBER(FIND("3F",ScheduleCompile!Y554)),ISNUMBER(FIND("6F",ScheduleCompile!Y554)),ISNUMBER(FIND("7F",ScheduleCompile!Y554)),ISNUMBER(FIND("9F",ScheduleCompile!Y554)),ISNUMBER(FIND("4F",ScheduleCompile!Y554))),VALUE(LEFT(ScheduleCompile!Y554,FIND("F",ScheduleCompile!Y554)-1)),ScheduleCompile!Y554)))))),"",IF(ScheduleCompile!Y554="Off",0,IF(ScheduleCompile!Y554="On",1,IF(ISNUMBER(ScheduleCompile!Y554),ScheduleCompile!Y554/1,IF(ISTEXT(ScheduleCompile!Y554),IF(OR(ISNUMBER(FIND("5F",ScheduleCompile!Y554)),ISNUMBER(FIND("0F",ScheduleCompile!Y554)),ISNUMBER(FIND("8F",ScheduleCompile!Y554)),ISNUMBER(FIND("1F",ScheduleCompile!Y554)),ISNUMBER(FIND("2F",ScheduleCompile!Y554)),ISNUMBER(FIND("3F",ScheduleCompile!Y554)),ISNUMBER(FIND("6F",ScheduleCompile!Y554)),ISNUMBER(FIND("7F",ScheduleCompile!Y554)),ISNUMBER(FIND("9F",ScheduleCompile!Y554)),ISNUMBER(FIND("4F",ScheduleCompile!Y554))),VALUE(LEFT(ScheduleCompile!Y554,FIND("F",ScheduleCompile!Y554)-1)),ScheduleCompile!Y554)))))))</f>
        <v>52.4</v>
      </c>
    </row>
    <row r="562" spans="1:30" x14ac:dyDescent="0.25">
      <c r="A562" t="str">
        <f t="shared" si="35"/>
        <v>SchDay "WaterMainCZ03Feb"  Type = "Temperature" Hr = (52.2, 52.2, 52.2, 52.2, 52.2, 52.2, 52.2, 52.2, 52.2, 52.2, 52.2, 52.2, 52.2, 52.2, 52.2, 52.2, 52.2, 52.2, 52.2, 52.2, 52.2, 52.2, 52.2, 52.2) ..</v>
      </c>
      <c r="B562" s="1" t="s">
        <v>623</v>
      </c>
      <c r="C562" t="str">
        <f t="shared" si="36"/>
        <v xml:space="preserve">SchDay "WaterMainCZ03Feb"  Type = "Temperature" Hr = </v>
      </c>
      <c r="D562" t="str">
        <f t="shared" si="37"/>
        <v>(52.2, 52.2, 52.2, 52.2, 52.2, 52.2, 52.2, 52.2, 52.2, 52.2, 52.2, 52.2, 52.2, 52.2, 52.2, 52.2, 52.2, 52.2, 52.2, 52.2, 52.2, 52.2, 52.2, 52.2) ..</v>
      </c>
      <c r="E562" s="30" t="str">
        <f>ScheduleCompile!A555</f>
        <v>WaterMainCZ03Feb</v>
      </c>
      <c r="F562" t="str">
        <f t="shared" si="38"/>
        <v>Temperature</v>
      </c>
      <c r="G562" s="1">
        <f>IF(AND(ISERROR(IF(ScheduleCompile!B555="Off",0,IF(ScheduleCompile!B555="On",1,IF(ISNUMBER(ScheduleCompile!B555),ScheduleCompile!B555/1,IF(ISTEXT(ScheduleCompile!B555),IF(OR(ISNUMBER(FIND("5F",ScheduleCompile!B555)),ISNUMBER(FIND("0F",ScheduleCompile!B555)),ISNUMBER(FIND("8F",ScheduleCompile!B555)),ISNUMBER(FIND("1F",ScheduleCompile!B555)),ISNUMBER(FIND("2F",ScheduleCompile!B555)),ISNUMBER(FIND("3F",ScheduleCompile!B555)),ISNUMBER(FIND("6F",ScheduleCompile!B555)),ISNUMBER(FIND("7F",ScheduleCompile!B555)),ISNUMBER(FIND("9F",ScheduleCompile!B555)),ISNUMBER(FIND("4F",ScheduleCompile!B555))),VALUE(LEFT(ScheduleCompile!B555,FIND("F",ScheduleCompile!B555)-1)),ScheduleCompile!B555)))))),ISTEXT(ScheduleCompile!#REF!)),"ENDTABLE",IF(ISERROR(IF(ScheduleCompile!B555="Off",0,IF(ScheduleCompile!B555="On",1,IF(ISNUMBER(ScheduleCompile!B555),ScheduleCompile!B555/1,IF(ISTEXT(ScheduleCompile!B555),IF(OR(ISNUMBER(FIND("5F",ScheduleCompile!B555)),ISNUMBER(FIND("0F",ScheduleCompile!B555)),ISNUMBER(FIND("8F",ScheduleCompile!B555)),ISNUMBER(FIND("1F",ScheduleCompile!B555)),ISNUMBER(FIND("2F",ScheduleCompile!B555)),ISNUMBER(FIND("3F",ScheduleCompile!B555)),ISNUMBER(FIND("6F",ScheduleCompile!B555)),ISNUMBER(FIND("7F",ScheduleCompile!B555)),ISNUMBER(FIND("9F",ScheduleCompile!B555)),ISNUMBER(FIND("4F",ScheduleCompile!B555))),VALUE(LEFT(ScheduleCompile!B555,FIND("F",ScheduleCompile!B555)-1)),ScheduleCompile!B555)))))),"",IF(ScheduleCompile!B555="Off",0,IF(ScheduleCompile!B555="On",1,IF(ISNUMBER(ScheduleCompile!B555),ScheduleCompile!B555/1,IF(ISTEXT(ScheduleCompile!B555),IF(OR(ISNUMBER(FIND("5F",ScheduleCompile!B555)),ISNUMBER(FIND("0F",ScheduleCompile!B555)),ISNUMBER(FIND("8F",ScheduleCompile!B555)),ISNUMBER(FIND("1F",ScheduleCompile!B555)),ISNUMBER(FIND("2F",ScheduleCompile!B555)),ISNUMBER(FIND("3F",ScheduleCompile!B555)),ISNUMBER(FIND("6F",ScheduleCompile!B555)),ISNUMBER(FIND("7F",ScheduleCompile!B555)),ISNUMBER(FIND("9F",ScheduleCompile!B555)),ISNUMBER(FIND("4F",ScheduleCompile!B555))),VALUE(LEFT(ScheduleCompile!B555,FIND("F",ScheduleCompile!B555)-1)),ScheduleCompile!B555)))))))</f>
        <v>52.2</v>
      </c>
      <c r="H562" s="1">
        <f>IF(AND(ISERROR(IF(ScheduleCompile!C555="Off",0,IF(ScheduleCompile!C555="On",1,IF(ISNUMBER(ScheduleCompile!C555),ScheduleCompile!C555/1,IF(ISTEXT(ScheduleCompile!C555),IF(OR(ISNUMBER(FIND("5F",ScheduleCompile!C555)),ISNUMBER(FIND("0F",ScheduleCompile!C555)),ISNUMBER(FIND("8F",ScheduleCompile!C555)),ISNUMBER(FIND("1F",ScheduleCompile!C555)),ISNUMBER(FIND("2F",ScheduleCompile!C555)),ISNUMBER(FIND("3F",ScheduleCompile!C555)),ISNUMBER(FIND("6F",ScheduleCompile!C555)),ISNUMBER(FIND("7F",ScheduleCompile!C555)),ISNUMBER(FIND("9F",ScheduleCompile!C555)),ISNUMBER(FIND("4F",ScheduleCompile!C555))),VALUE(LEFT(ScheduleCompile!C555,FIND("F",ScheduleCompile!C555)-1)),ScheduleCompile!C555)))))),ISTEXT(ScheduleCompile!#REF!)),"ENDTABLE",IF(ISERROR(IF(ScheduleCompile!C555="Off",0,IF(ScheduleCompile!C555="On",1,IF(ISNUMBER(ScheduleCompile!C555),ScheduleCompile!C555/1,IF(ISTEXT(ScheduleCompile!C555),IF(OR(ISNUMBER(FIND("5F",ScheduleCompile!C555)),ISNUMBER(FIND("0F",ScheduleCompile!C555)),ISNUMBER(FIND("8F",ScheduleCompile!C555)),ISNUMBER(FIND("1F",ScheduleCompile!C555)),ISNUMBER(FIND("2F",ScheduleCompile!C555)),ISNUMBER(FIND("3F",ScheduleCompile!C555)),ISNUMBER(FIND("6F",ScheduleCompile!C555)),ISNUMBER(FIND("7F",ScheduleCompile!C555)),ISNUMBER(FIND("9F",ScheduleCompile!C555)),ISNUMBER(FIND("4F",ScheduleCompile!C555))),VALUE(LEFT(ScheduleCompile!C555,FIND("F",ScheduleCompile!C555)-1)),ScheduleCompile!C555)))))),"",IF(ScheduleCompile!C555="Off",0,IF(ScheduleCompile!C555="On",1,IF(ISNUMBER(ScheduleCompile!C555),ScheduleCompile!C555/1,IF(ISTEXT(ScheduleCompile!C555),IF(OR(ISNUMBER(FIND("5F",ScheduleCompile!C555)),ISNUMBER(FIND("0F",ScheduleCompile!C555)),ISNUMBER(FIND("8F",ScheduleCompile!C555)),ISNUMBER(FIND("1F",ScheduleCompile!C555)),ISNUMBER(FIND("2F",ScheduleCompile!C555)),ISNUMBER(FIND("3F",ScheduleCompile!C555)),ISNUMBER(FIND("6F",ScheduleCompile!C555)),ISNUMBER(FIND("7F",ScheduleCompile!C555)),ISNUMBER(FIND("9F",ScheduleCompile!C555)),ISNUMBER(FIND("4F",ScheduleCompile!C555))),VALUE(LEFT(ScheduleCompile!C555,FIND("F",ScheduleCompile!C555)-1)),ScheduleCompile!C555)))))))</f>
        <v>52.2</v>
      </c>
      <c r="I562" s="1">
        <f>IF(AND(ISERROR(IF(ScheduleCompile!D555="Off",0,IF(ScheduleCompile!D555="On",1,IF(ISNUMBER(ScheduleCompile!D555),ScheduleCompile!D555/1,IF(ISTEXT(ScheduleCompile!D555),IF(OR(ISNUMBER(FIND("5F",ScheduleCompile!D555)),ISNUMBER(FIND("0F",ScheduleCompile!D555)),ISNUMBER(FIND("8F",ScheduleCompile!D555)),ISNUMBER(FIND("1F",ScheduleCompile!D555)),ISNUMBER(FIND("2F",ScheduleCompile!D555)),ISNUMBER(FIND("3F",ScheduleCompile!D555)),ISNUMBER(FIND("6F",ScheduleCompile!D555)),ISNUMBER(FIND("7F",ScheduleCompile!D555)),ISNUMBER(FIND("9F",ScheduleCompile!D555)),ISNUMBER(FIND("4F",ScheduleCompile!D555))),VALUE(LEFT(ScheduleCompile!D555,FIND("F",ScheduleCompile!D555)-1)),ScheduleCompile!D555)))))),ISTEXT(ScheduleCompile!#REF!)),"ENDTABLE",IF(ISERROR(IF(ScheduleCompile!D555="Off",0,IF(ScheduleCompile!D555="On",1,IF(ISNUMBER(ScheduleCompile!D555),ScheduleCompile!D555/1,IF(ISTEXT(ScheduleCompile!D555),IF(OR(ISNUMBER(FIND("5F",ScheduleCompile!D555)),ISNUMBER(FIND("0F",ScheduleCompile!D555)),ISNUMBER(FIND("8F",ScheduleCompile!D555)),ISNUMBER(FIND("1F",ScheduleCompile!D555)),ISNUMBER(FIND("2F",ScheduleCompile!D555)),ISNUMBER(FIND("3F",ScheduleCompile!D555)),ISNUMBER(FIND("6F",ScheduleCompile!D555)),ISNUMBER(FIND("7F",ScheduleCompile!D555)),ISNUMBER(FIND("9F",ScheduleCompile!D555)),ISNUMBER(FIND("4F",ScheduleCompile!D555))),VALUE(LEFT(ScheduleCompile!D555,FIND("F",ScheduleCompile!D555)-1)),ScheduleCompile!D555)))))),"",IF(ScheduleCompile!D555="Off",0,IF(ScheduleCompile!D555="On",1,IF(ISNUMBER(ScheduleCompile!D555),ScheduleCompile!D555/1,IF(ISTEXT(ScheduleCompile!D555),IF(OR(ISNUMBER(FIND("5F",ScheduleCompile!D555)),ISNUMBER(FIND("0F",ScheduleCompile!D555)),ISNUMBER(FIND("8F",ScheduleCompile!D555)),ISNUMBER(FIND("1F",ScheduleCompile!D555)),ISNUMBER(FIND("2F",ScheduleCompile!D555)),ISNUMBER(FIND("3F",ScheduleCompile!D555)),ISNUMBER(FIND("6F",ScheduleCompile!D555)),ISNUMBER(FIND("7F",ScheduleCompile!D555)),ISNUMBER(FIND("9F",ScheduleCompile!D555)),ISNUMBER(FIND("4F",ScheduleCompile!D555))),VALUE(LEFT(ScheduleCompile!D555,FIND("F",ScheduleCompile!D555)-1)),ScheduleCompile!D555)))))))</f>
        <v>52.2</v>
      </c>
      <c r="J562" s="1">
        <f>IF(AND(ISERROR(IF(ScheduleCompile!E555="Off",0,IF(ScheduleCompile!E555="On",1,IF(ISNUMBER(ScheduleCompile!E555),ScheduleCompile!E555/1,IF(ISTEXT(ScheduleCompile!E555),IF(OR(ISNUMBER(FIND("5F",ScheduleCompile!E555)),ISNUMBER(FIND("0F",ScheduleCompile!E555)),ISNUMBER(FIND("8F",ScheduleCompile!E555)),ISNUMBER(FIND("1F",ScheduleCompile!E555)),ISNUMBER(FIND("2F",ScheduleCompile!E555)),ISNUMBER(FIND("3F",ScheduleCompile!E555)),ISNUMBER(FIND("6F",ScheduleCompile!E555)),ISNUMBER(FIND("7F",ScheduleCompile!E555)),ISNUMBER(FIND("9F",ScheduleCompile!E555)),ISNUMBER(FIND("4F",ScheduleCompile!E555))),VALUE(LEFT(ScheduleCompile!E555,FIND("F",ScheduleCompile!E555)-1)),ScheduleCompile!E555)))))),ISTEXT(ScheduleCompile!#REF!)),"ENDTABLE",IF(ISERROR(IF(ScheduleCompile!E555="Off",0,IF(ScheduleCompile!E555="On",1,IF(ISNUMBER(ScheduleCompile!E555),ScheduleCompile!E555/1,IF(ISTEXT(ScheduleCompile!E555),IF(OR(ISNUMBER(FIND("5F",ScheduleCompile!E555)),ISNUMBER(FIND("0F",ScheduleCompile!E555)),ISNUMBER(FIND("8F",ScheduleCompile!E555)),ISNUMBER(FIND("1F",ScheduleCompile!E555)),ISNUMBER(FIND("2F",ScheduleCompile!E555)),ISNUMBER(FIND("3F",ScheduleCompile!E555)),ISNUMBER(FIND("6F",ScheduleCompile!E555)),ISNUMBER(FIND("7F",ScheduleCompile!E555)),ISNUMBER(FIND("9F",ScheduleCompile!E555)),ISNUMBER(FIND("4F",ScheduleCompile!E555))),VALUE(LEFT(ScheduleCompile!E555,FIND("F",ScheduleCompile!E555)-1)),ScheduleCompile!E555)))))),"",IF(ScheduleCompile!E555="Off",0,IF(ScheduleCompile!E555="On",1,IF(ISNUMBER(ScheduleCompile!E555),ScheduleCompile!E555/1,IF(ISTEXT(ScheduleCompile!E555),IF(OR(ISNUMBER(FIND("5F",ScheduleCompile!E555)),ISNUMBER(FIND("0F",ScheduleCompile!E555)),ISNUMBER(FIND("8F",ScheduleCompile!E555)),ISNUMBER(FIND("1F",ScheduleCompile!E555)),ISNUMBER(FIND("2F",ScheduleCompile!E555)),ISNUMBER(FIND("3F",ScheduleCompile!E555)),ISNUMBER(FIND("6F",ScheduleCompile!E555)),ISNUMBER(FIND("7F",ScheduleCompile!E555)),ISNUMBER(FIND("9F",ScheduleCompile!E555)),ISNUMBER(FIND("4F",ScheduleCompile!E555))),VALUE(LEFT(ScheduleCompile!E555,FIND("F",ScheduleCompile!E555)-1)),ScheduleCompile!E555)))))))</f>
        <v>52.2</v>
      </c>
      <c r="K562" s="1">
        <f>IF(AND(ISERROR(IF(ScheduleCompile!F555="Off",0,IF(ScheduleCompile!F555="On",1,IF(ISNUMBER(ScheduleCompile!F555),ScheduleCompile!F555/1,IF(ISTEXT(ScheduleCompile!F555),IF(OR(ISNUMBER(FIND("5F",ScheduleCompile!F555)),ISNUMBER(FIND("0F",ScheduleCompile!F555)),ISNUMBER(FIND("8F",ScheduleCompile!F555)),ISNUMBER(FIND("1F",ScheduleCompile!F555)),ISNUMBER(FIND("2F",ScheduleCompile!F555)),ISNUMBER(FIND("3F",ScheduleCompile!F555)),ISNUMBER(FIND("6F",ScheduleCompile!F555)),ISNUMBER(FIND("7F",ScheduleCompile!F555)),ISNUMBER(FIND("9F",ScheduleCompile!F555)),ISNUMBER(FIND("4F",ScheduleCompile!F555))),VALUE(LEFT(ScheduleCompile!F555,FIND("F",ScheduleCompile!F555)-1)),ScheduleCompile!F555)))))),ISTEXT(ScheduleCompile!#REF!)),"ENDTABLE",IF(ISERROR(IF(ScheduleCompile!F555="Off",0,IF(ScheduleCompile!F555="On",1,IF(ISNUMBER(ScheduleCompile!F555),ScheduleCompile!F555/1,IF(ISTEXT(ScheduleCompile!F555),IF(OR(ISNUMBER(FIND("5F",ScheduleCompile!F555)),ISNUMBER(FIND("0F",ScheduleCompile!F555)),ISNUMBER(FIND("8F",ScheduleCompile!F555)),ISNUMBER(FIND("1F",ScheduleCompile!F555)),ISNUMBER(FIND("2F",ScheduleCompile!F555)),ISNUMBER(FIND("3F",ScheduleCompile!F555)),ISNUMBER(FIND("6F",ScheduleCompile!F555)),ISNUMBER(FIND("7F",ScheduleCompile!F555)),ISNUMBER(FIND("9F",ScheduleCompile!F555)),ISNUMBER(FIND("4F",ScheduleCompile!F555))),VALUE(LEFT(ScheduleCompile!F555,FIND("F",ScheduleCompile!F555)-1)),ScheduleCompile!F555)))))),"",IF(ScheduleCompile!F555="Off",0,IF(ScheduleCompile!F555="On",1,IF(ISNUMBER(ScheduleCompile!F555),ScheduleCompile!F555/1,IF(ISTEXT(ScheduleCompile!F555),IF(OR(ISNUMBER(FIND("5F",ScheduleCompile!F555)),ISNUMBER(FIND("0F",ScheduleCompile!F555)),ISNUMBER(FIND("8F",ScheduleCompile!F555)),ISNUMBER(FIND("1F",ScheduleCompile!F555)),ISNUMBER(FIND("2F",ScheduleCompile!F555)),ISNUMBER(FIND("3F",ScheduleCompile!F555)),ISNUMBER(FIND("6F",ScheduleCompile!F555)),ISNUMBER(FIND("7F",ScheduleCompile!F555)),ISNUMBER(FIND("9F",ScheduleCompile!F555)),ISNUMBER(FIND("4F",ScheduleCompile!F555))),VALUE(LEFT(ScheduleCompile!F555,FIND("F",ScheduleCompile!F555)-1)),ScheduleCompile!F555)))))))</f>
        <v>52.2</v>
      </c>
      <c r="L562" s="1">
        <f>IF(AND(ISERROR(IF(ScheduleCompile!G555="Off",0,IF(ScheduleCompile!G555="On",1,IF(ISNUMBER(ScheduleCompile!G555),ScheduleCompile!G555/1,IF(ISTEXT(ScheduleCompile!G555),IF(OR(ISNUMBER(FIND("5F",ScheduleCompile!G555)),ISNUMBER(FIND("0F",ScheduleCompile!G555)),ISNUMBER(FIND("8F",ScheduleCompile!G555)),ISNUMBER(FIND("1F",ScheduleCompile!G555)),ISNUMBER(FIND("2F",ScheduleCompile!G555)),ISNUMBER(FIND("3F",ScheduleCompile!G555)),ISNUMBER(FIND("6F",ScheduleCompile!G555)),ISNUMBER(FIND("7F",ScheduleCompile!G555)),ISNUMBER(FIND("9F",ScheduleCompile!G555)),ISNUMBER(FIND("4F",ScheduleCompile!G555))),VALUE(LEFT(ScheduleCompile!G555,FIND("F",ScheduleCompile!G555)-1)),ScheduleCompile!G555)))))),ISTEXT(ScheduleCompile!#REF!)),"ENDTABLE",IF(ISERROR(IF(ScheduleCompile!G555="Off",0,IF(ScheduleCompile!G555="On",1,IF(ISNUMBER(ScheduleCompile!G555),ScheduleCompile!G555/1,IF(ISTEXT(ScheduleCompile!G555),IF(OR(ISNUMBER(FIND("5F",ScheduleCompile!G555)),ISNUMBER(FIND("0F",ScheduleCompile!G555)),ISNUMBER(FIND("8F",ScheduleCompile!G555)),ISNUMBER(FIND("1F",ScheduleCompile!G555)),ISNUMBER(FIND("2F",ScheduleCompile!G555)),ISNUMBER(FIND("3F",ScheduleCompile!G555)),ISNUMBER(FIND("6F",ScheduleCompile!G555)),ISNUMBER(FIND("7F",ScheduleCompile!G555)),ISNUMBER(FIND("9F",ScheduleCompile!G555)),ISNUMBER(FIND("4F",ScheduleCompile!G555))),VALUE(LEFT(ScheduleCompile!G555,FIND("F",ScheduleCompile!G555)-1)),ScheduleCompile!G555)))))),"",IF(ScheduleCompile!G555="Off",0,IF(ScheduleCompile!G555="On",1,IF(ISNUMBER(ScheduleCompile!G555),ScheduleCompile!G555/1,IF(ISTEXT(ScheduleCompile!G555),IF(OR(ISNUMBER(FIND("5F",ScheduleCompile!G555)),ISNUMBER(FIND("0F",ScheduleCompile!G555)),ISNUMBER(FIND("8F",ScheduleCompile!G555)),ISNUMBER(FIND("1F",ScheduleCompile!G555)),ISNUMBER(FIND("2F",ScheduleCompile!G555)),ISNUMBER(FIND("3F",ScheduleCompile!G555)),ISNUMBER(FIND("6F",ScheduleCompile!G555)),ISNUMBER(FIND("7F",ScheduleCompile!G555)),ISNUMBER(FIND("9F",ScheduleCompile!G555)),ISNUMBER(FIND("4F",ScheduleCompile!G555))),VALUE(LEFT(ScheduleCompile!G555,FIND("F",ScheduleCompile!G555)-1)),ScheduleCompile!G555)))))))</f>
        <v>52.2</v>
      </c>
      <c r="M562" s="1">
        <f>IF(AND(ISERROR(IF(ScheduleCompile!H555="Off",0,IF(ScheduleCompile!H555="On",1,IF(ISNUMBER(ScheduleCompile!H555),ScheduleCompile!H555/1,IF(ISTEXT(ScheduleCompile!H555),IF(OR(ISNUMBER(FIND("5F",ScheduleCompile!H555)),ISNUMBER(FIND("0F",ScheduleCompile!H555)),ISNUMBER(FIND("8F",ScheduleCompile!H555)),ISNUMBER(FIND("1F",ScheduleCompile!H555)),ISNUMBER(FIND("2F",ScheduleCompile!H555)),ISNUMBER(FIND("3F",ScheduleCompile!H555)),ISNUMBER(FIND("6F",ScheduleCompile!H555)),ISNUMBER(FIND("7F",ScheduleCompile!H555)),ISNUMBER(FIND("9F",ScheduleCompile!H555)),ISNUMBER(FIND("4F",ScheduleCompile!H555))),VALUE(LEFT(ScheduleCompile!H555,FIND("F",ScheduleCompile!H555)-1)),ScheduleCompile!H555)))))),ISTEXT(ScheduleCompile!#REF!)),"ENDTABLE",IF(ISERROR(IF(ScheduleCompile!H555="Off",0,IF(ScheduleCompile!H555="On",1,IF(ISNUMBER(ScheduleCompile!H555),ScheduleCompile!H555/1,IF(ISTEXT(ScheduleCompile!H555),IF(OR(ISNUMBER(FIND("5F",ScheduleCompile!H555)),ISNUMBER(FIND("0F",ScheduleCompile!H555)),ISNUMBER(FIND("8F",ScheduleCompile!H555)),ISNUMBER(FIND("1F",ScheduleCompile!H555)),ISNUMBER(FIND("2F",ScheduleCompile!H555)),ISNUMBER(FIND("3F",ScheduleCompile!H555)),ISNUMBER(FIND("6F",ScheduleCompile!H555)),ISNUMBER(FIND("7F",ScheduleCompile!H555)),ISNUMBER(FIND("9F",ScheduleCompile!H555)),ISNUMBER(FIND("4F",ScheduleCompile!H555))),VALUE(LEFT(ScheduleCompile!H555,FIND("F",ScheduleCompile!H555)-1)),ScheduleCompile!H555)))))),"",IF(ScheduleCompile!H555="Off",0,IF(ScheduleCompile!H555="On",1,IF(ISNUMBER(ScheduleCompile!H555),ScheduleCompile!H555/1,IF(ISTEXT(ScheduleCompile!H555),IF(OR(ISNUMBER(FIND("5F",ScheduleCompile!H555)),ISNUMBER(FIND("0F",ScheduleCompile!H555)),ISNUMBER(FIND("8F",ScheduleCompile!H555)),ISNUMBER(FIND("1F",ScheduleCompile!H555)),ISNUMBER(FIND("2F",ScheduleCompile!H555)),ISNUMBER(FIND("3F",ScheduleCompile!H555)),ISNUMBER(FIND("6F",ScheduleCompile!H555)),ISNUMBER(FIND("7F",ScheduleCompile!H555)),ISNUMBER(FIND("9F",ScheduleCompile!H555)),ISNUMBER(FIND("4F",ScheduleCompile!H555))),VALUE(LEFT(ScheduleCompile!H555,FIND("F",ScheduleCompile!H555)-1)),ScheduleCompile!H555)))))))</f>
        <v>52.2</v>
      </c>
      <c r="N562" s="1">
        <f>IF(AND(ISERROR(IF(ScheduleCompile!I555="Off",0,IF(ScheduleCompile!I555="On",1,IF(ISNUMBER(ScheduleCompile!I555),ScheduleCompile!I555/1,IF(ISTEXT(ScheduleCompile!I555),IF(OR(ISNUMBER(FIND("5F",ScheduleCompile!I555)),ISNUMBER(FIND("0F",ScheduleCompile!I555)),ISNUMBER(FIND("8F",ScheduleCompile!I555)),ISNUMBER(FIND("1F",ScheduleCompile!I555)),ISNUMBER(FIND("2F",ScheduleCompile!I555)),ISNUMBER(FIND("3F",ScheduleCompile!I555)),ISNUMBER(FIND("6F",ScheduleCompile!I555)),ISNUMBER(FIND("7F",ScheduleCompile!I555)),ISNUMBER(FIND("9F",ScheduleCompile!I555)),ISNUMBER(FIND("4F",ScheduleCompile!I555))),VALUE(LEFT(ScheduleCompile!I555,FIND("F",ScheduleCompile!I555)-1)),ScheduleCompile!I555)))))),ISTEXT(ScheduleCompile!#REF!)),"ENDTABLE",IF(ISERROR(IF(ScheduleCompile!I555="Off",0,IF(ScheduleCompile!I555="On",1,IF(ISNUMBER(ScheduleCompile!I555),ScheduleCompile!I555/1,IF(ISTEXT(ScheduleCompile!I555),IF(OR(ISNUMBER(FIND("5F",ScheduleCompile!I555)),ISNUMBER(FIND("0F",ScheduleCompile!I555)),ISNUMBER(FIND("8F",ScheduleCompile!I555)),ISNUMBER(FIND("1F",ScheduleCompile!I555)),ISNUMBER(FIND("2F",ScheduleCompile!I555)),ISNUMBER(FIND("3F",ScheduleCompile!I555)),ISNUMBER(FIND("6F",ScheduleCompile!I555)),ISNUMBER(FIND("7F",ScheduleCompile!I555)),ISNUMBER(FIND("9F",ScheduleCompile!I555)),ISNUMBER(FIND("4F",ScheduleCompile!I555))),VALUE(LEFT(ScheduleCompile!I555,FIND("F",ScheduleCompile!I555)-1)),ScheduleCompile!I555)))))),"",IF(ScheduleCompile!I555="Off",0,IF(ScheduleCompile!I555="On",1,IF(ISNUMBER(ScheduleCompile!I555),ScheduleCompile!I555/1,IF(ISTEXT(ScheduleCompile!I555),IF(OR(ISNUMBER(FIND("5F",ScheduleCompile!I555)),ISNUMBER(FIND("0F",ScheduleCompile!I555)),ISNUMBER(FIND("8F",ScheduleCompile!I555)),ISNUMBER(FIND("1F",ScheduleCompile!I555)),ISNUMBER(FIND("2F",ScheduleCompile!I555)),ISNUMBER(FIND("3F",ScheduleCompile!I555)),ISNUMBER(FIND("6F",ScheduleCompile!I555)),ISNUMBER(FIND("7F",ScheduleCompile!I555)),ISNUMBER(FIND("9F",ScheduleCompile!I555)),ISNUMBER(FIND("4F",ScheduleCompile!I555))),VALUE(LEFT(ScheduleCompile!I555,FIND("F",ScheduleCompile!I555)-1)),ScheduleCompile!I555)))))))</f>
        <v>52.2</v>
      </c>
      <c r="O562" s="1">
        <f>IF(AND(ISERROR(IF(ScheduleCompile!J555="Off",0,IF(ScheduleCompile!J555="On",1,IF(ISNUMBER(ScheduleCompile!J555),ScheduleCompile!J555/1,IF(ISTEXT(ScheduleCompile!J555),IF(OR(ISNUMBER(FIND("5F",ScheduleCompile!J555)),ISNUMBER(FIND("0F",ScheduleCompile!J555)),ISNUMBER(FIND("8F",ScheduleCompile!J555)),ISNUMBER(FIND("1F",ScheduleCompile!J555)),ISNUMBER(FIND("2F",ScheduleCompile!J555)),ISNUMBER(FIND("3F",ScheduleCompile!J555)),ISNUMBER(FIND("6F",ScheduleCompile!J555)),ISNUMBER(FIND("7F",ScheduleCompile!J555)),ISNUMBER(FIND("9F",ScheduleCompile!J555)),ISNUMBER(FIND("4F",ScheduleCompile!J555))),VALUE(LEFT(ScheduleCompile!J555,FIND("F",ScheduleCompile!J555)-1)),ScheduleCompile!J555)))))),ISTEXT(ScheduleCompile!#REF!)),"ENDTABLE",IF(ISERROR(IF(ScheduleCompile!J555="Off",0,IF(ScheduleCompile!J555="On",1,IF(ISNUMBER(ScheduleCompile!J555),ScheduleCompile!J555/1,IF(ISTEXT(ScheduleCompile!J555),IF(OR(ISNUMBER(FIND("5F",ScheduleCompile!J555)),ISNUMBER(FIND("0F",ScheduleCompile!J555)),ISNUMBER(FIND("8F",ScheduleCompile!J555)),ISNUMBER(FIND("1F",ScheduleCompile!J555)),ISNUMBER(FIND("2F",ScheduleCompile!J555)),ISNUMBER(FIND("3F",ScheduleCompile!J555)),ISNUMBER(FIND("6F",ScheduleCompile!J555)),ISNUMBER(FIND("7F",ScheduleCompile!J555)),ISNUMBER(FIND("9F",ScheduleCompile!J555)),ISNUMBER(FIND("4F",ScheduleCompile!J555))),VALUE(LEFT(ScheduleCompile!J555,FIND("F",ScheduleCompile!J555)-1)),ScheduleCompile!J555)))))),"",IF(ScheduleCompile!J555="Off",0,IF(ScheduleCompile!J555="On",1,IF(ISNUMBER(ScheduleCompile!J555),ScheduleCompile!J555/1,IF(ISTEXT(ScheduleCompile!J555),IF(OR(ISNUMBER(FIND("5F",ScheduleCompile!J555)),ISNUMBER(FIND("0F",ScheduleCompile!J555)),ISNUMBER(FIND("8F",ScheduleCompile!J555)),ISNUMBER(FIND("1F",ScheduleCompile!J555)),ISNUMBER(FIND("2F",ScheduleCompile!J555)),ISNUMBER(FIND("3F",ScheduleCompile!J555)),ISNUMBER(FIND("6F",ScheduleCompile!J555)),ISNUMBER(FIND("7F",ScheduleCompile!J555)),ISNUMBER(FIND("9F",ScheduleCompile!J555)),ISNUMBER(FIND("4F",ScheduleCompile!J555))),VALUE(LEFT(ScheduleCompile!J555,FIND("F",ScheduleCompile!J555)-1)),ScheduleCompile!J555)))))))</f>
        <v>52.2</v>
      </c>
      <c r="P562" s="1">
        <f>IF(AND(ISERROR(IF(ScheduleCompile!K555="Off",0,IF(ScheduleCompile!K555="On",1,IF(ISNUMBER(ScheduleCompile!K555),ScheduleCompile!K555/1,IF(ISTEXT(ScheduleCompile!K555),IF(OR(ISNUMBER(FIND("5F",ScheduleCompile!K555)),ISNUMBER(FIND("0F",ScheduleCompile!K555)),ISNUMBER(FIND("8F",ScheduleCompile!K555)),ISNUMBER(FIND("1F",ScheduleCompile!K555)),ISNUMBER(FIND("2F",ScheduleCompile!K555)),ISNUMBER(FIND("3F",ScheduleCompile!K555)),ISNUMBER(FIND("6F",ScheduleCompile!K555)),ISNUMBER(FIND("7F",ScheduleCompile!K555)),ISNUMBER(FIND("9F",ScheduleCompile!K555)),ISNUMBER(FIND("4F",ScheduleCompile!K555))),VALUE(LEFT(ScheduleCompile!K555,FIND("F",ScheduleCompile!K555)-1)),ScheduleCompile!K555)))))),ISTEXT(ScheduleCompile!#REF!)),"ENDTABLE",IF(ISERROR(IF(ScheduleCompile!K555="Off",0,IF(ScheduleCompile!K555="On",1,IF(ISNUMBER(ScheduleCompile!K555),ScheduleCompile!K555/1,IF(ISTEXT(ScheduleCompile!K555),IF(OR(ISNUMBER(FIND("5F",ScheduleCompile!K555)),ISNUMBER(FIND("0F",ScheduleCompile!K555)),ISNUMBER(FIND("8F",ScheduleCompile!K555)),ISNUMBER(FIND("1F",ScheduleCompile!K555)),ISNUMBER(FIND("2F",ScheduleCompile!K555)),ISNUMBER(FIND("3F",ScheduleCompile!K555)),ISNUMBER(FIND("6F",ScheduleCompile!K555)),ISNUMBER(FIND("7F",ScheduleCompile!K555)),ISNUMBER(FIND("9F",ScheduleCompile!K555)),ISNUMBER(FIND("4F",ScheduleCompile!K555))),VALUE(LEFT(ScheduleCompile!K555,FIND("F",ScheduleCompile!K555)-1)),ScheduleCompile!K555)))))),"",IF(ScheduleCompile!K555="Off",0,IF(ScheduleCompile!K555="On",1,IF(ISNUMBER(ScheduleCompile!K555),ScheduleCompile!K555/1,IF(ISTEXT(ScheduleCompile!K555),IF(OR(ISNUMBER(FIND("5F",ScheduleCompile!K555)),ISNUMBER(FIND("0F",ScheduleCompile!K555)),ISNUMBER(FIND("8F",ScheduleCompile!K555)),ISNUMBER(FIND("1F",ScheduleCompile!K555)),ISNUMBER(FIND("2F",ScheduleCompile!K555)),ISNUMBER(FIND("3F",ScheduleCompile!K555)),ISNUMBER(FIND("6F",ScheduleCompile!K555)),ISNUMBER(FIND("7F",ScheduleCompile!K555)),ISNUMBER(FIND("9F",ScheduleCompile!K555)),ISNUMBER(FIND("4F",ScheduleCompile!K555))),VALUE(LEFT(ScheduleCompile!K555,FIND("F",ScheduleCompile!K555)-1)),ScheduleCompile!K555)))))))</f>
        <v>52.2</v>
      </c>
      <c r="Q562" s="1">
        <f>IF(AND(ISERROR(IF(ScheduleCompile!L555="Off",0,IF(ScheduleCompile!L555="On",1,IF(ISNUMBER(ScheduleCompile!L555),ScheduleCompile!L555/1,IF(ISTEXT(ScheduleCompile!L555),IF(OR(ISNUMBER(FIND("5F",ScheduleCompile!L555)),ISNUMBER(FIND("0F",ScheduleCompile!L555)),ISNUMBER(FIND("8F",ScheduleCompile!L555)),ISNUMBER(FIND("1F",ScheduleCompile!L555)),ISNUMBER(FIND("2F",ScheduleCompile!L555)),ISNUMBER(FIND("3F",ScheduleCompile!L555)),ISNUMBER(FIND("6F",ScheduleCompile!L555)),ISNUMBER(FIND("7F",ScheduleCompile!L555)),ISNUMBER(FIND("9F",ScheduleCompile!L555)),ISNUMBER(FIND("4F",ScheduleCompile!L555))),VALUE(LEFT(ScheduleCompile!L555,FIND("F",ScheduleCompile!L555)-1)),ScheduleCompile!L555)))))),ISTEXT(ScheduleCompile!#REF!)),"ENDTABLE",IF(ISERROR(IF(ScheduleCompile!L555="Off",0,IF(ScheduleCompile!L555="On",1,IF(ISNUMBER(ScheduleCompile!L555),ScheduleCompile!L555/1,IF(ISTEXT(ScheduleCompile!L555),IF(OR(ISNUMBER(FIND("5F",ScheduleCompile!L555)),ISNUMBER(FIND("0F",ScheduleCompile!L555)),ISNUMBER(FIND("8F",ScheduleCompile!L555)),ISNUMBER(FIND("1F",ScheduleCompile!L555)),ISNUMBER(FIND("2F",ScheduleCompile!L555)),ISNUMBER(FIND("3F",ScheduleCompile!L555)),ISNUMBER(FIND("6F",ScheduleCompile!L555)),ISNUMBER(FIND("7F",ScheduleCompile!L555)),ISNUMBER(FIND("9F",ScheduleCompile!L555)),ISNUMBER(FIND("4F",ScheduleCompile!L555))),VALUE(LEFT(ScheduleCompile!L555,FIND("F",ScheduleCompile!L555)-1)),ScheduleCompile!L555)))))),"",IF(ScheduleCompile!L555="Off",0,IF(ScheduleCompile!L555="On",1,IF(ISNUMBER(ScheduleCompile!L555),ScheduleCompile!L555/1,IF(ISTEXT(ScheduleCompile!L555),IF(OR(ISNUMBER(FIND("5F",ScheduleCompile!L555)),ISNUMBER(FIND("0F",ScheduleCompile!L555)),ISNUMBER(FIND("8F",ScheduleCompile!L555)),ISNUMBER(FIND("1F",ScheduleCompile!L555)),ISNUMBER(FIND("2F",ScheduleCompile!L555)),ISNUMBER(FIND("3F",ScheduleCompile!L555)),ISNUMBER(FIND("6F",ScheduleCompile!L555)),ISNUMBER(FIND("7F",ScheduleCompile!L555)),ISNUMBER(FIND("9F",ScheduleCompile!L555)),ISNUMBER(FIND("4F",ScheduleCompile!L555))),VALUE(LEFT(ScheduleCompile!L555,FIND("F",ScheduleCompile!L555)-1)),ScheduleCompile!L555)))))))</f>
        <v>52.2</v>
      </c>
      <c r="R562" s="1">
        <f>IF(AND(ISERROR(IF(ScheduleCompile!M555="Off",0,IF(ScheduleCompile!M555="On",1,IF(ISNUMBER(ScheduleCompile!M555),ScheduleCompile!M555/1,IF(ISTEXT(ScheduleCompile!M555),IF(OR(ISNUMBER(FIND("5F",ScheduleCompile!M555)),ISNUMBER(FIND("0F",ScheduleCompile!M555)),ISNUMBER(FIND("8F",ScheduleCompile!M555)),ISNUMBER(FIND("1F",ScheduleCompile!M555)),ISNUMBER(FIND("2F",ScheduleCompile!M555)),ISNUMBER(FIND("3F",ScheduleCompile!M555)),ISNUMBER(FIND("6F",ScheduleCompile!M555)),ISNUMBER(FIND("7F",ScheduleCompile!M555)),ISNUMBER(FIND("9F",ScheduleCompile!M555)),ISNUMBER(FIND("4F",ScheduleCompile!M555))),VALUE(LEFT(ScheduleCompile!M555,FIND("F",ScheduleCompile!M555)-1)),ScheduleCompile!M555)))))),ISTEXT(ScheduleCompile!#REF!)),"ENDTABLE",IF(ISERROR(IF(ScheduleCompile!M555="Off",0,IF(ScheduleCompile!M555="On",1,IF(ISNUMBER(ScheduleCompile!M555),ScheduleCompile!M555/1,IF(ISTEXT(ScheduleCompile!M555),IF(OR(ISNUMBER(FIND("5F",ScheduleCompile!M555)),ISNUMBER(FIND("0F",ScheduleCompile!M555)),ISNUMBER(FIND("8F",ScheduleCompile!M555)),ISNUMBER(FIND("1F",ScheduleCompile!M555)),ISNUMBER(FIND("2F",ScheduleCompile!M555)),ISNUMBER(FIND("3F",ScheduleCompile!M555)),ISNUMBER(FIND("6F",ScheduleCompile!M555)),ISNUMBER(FIND("7F",ScheduleCompile!M555)),ISNUMBER(FIND("9F",ScheduleCompile!M555)),ISNUMBER(FIND("4F",ScheduleCompile!M555))),VALUE(LEFT(ScheduleCompile!M555,FIND("F",ScheduleCompile!M555)-1)),ScheduleCompile!M555)))))),"",IF(ScheduleCompile!M555="Off",0,IF(ScheduleCompile!M555="On",1,IF(ISNUMBER(ScheduleCompile!M555),ScheduleCompile!M555/1,IF(ISTEXT(ScheduleCompile!M555),IF(OR(ISNUMBER(FIND("5F",ScheduleCompile!M555)),ISNUMBER(FIND("0F",ScheduleCompile!M555)),ISNUMBER(FIND("8F",ScheduleCompile!M555)),ISNUMBER(FIND("1F",ScheduleCompile!M555)),ISNUMBER(FIND("2F",ScheduleCompile!M555)),ISNUMBER(FIND("3F",ScheduleCompile!M555)),ISNUMBER(FIND("6F",ScheduleCompile!M555)),ISNUMBER(FIND("7F",ScheduleCompile!M555)),ISNUMBER(FIND("9F",ScheduleCompile!M555)),ISNUMBER(FIND("4F",ScheduleCompile!M555))),VALUE(LEFT(ScheduleCompile!M555,FIND("F",ScheduleCompile!M555)-1)),ScheduleCompile!M555)))))))</f>
        <v>52.2</v>
      </c>
      <c r="S562" s="1">
        <f>IF(AND(ISERROR(IF(ScheduleCompile!N555="Off",0,IF(ScheduleCompile!N555="On",1,IF(ISNUMBER(ScheduleCompile!N555),ScheduleCompile!N555/1,IF(ISTEXT(ScheduleCompile!N555),IF(OR(ISNUMBER(FIND("5F",ScheduleCompile!N555)),ISNUMBER(FIND("0F",ScheduleCompile!N555)),ISNUMBER(FIND("8F",ScheduleCompile!N555)),ISNUMBER(FIND("1F",ScheduleCompile!N555)),ISNUMBER(FIND("2F",ScheduleCompile!N555)),ISNUMBER(FIND("3F",ScheduleCompile!N555)),ISNUMBER(FIND("6F",ScheduleCompile!N555)),ISNUMBER(FIND("7F",ScheduleCompile!N555)),ISNUMBER(FIND("9F",ScheduleCompile!N555)),ISNUMBER(FIND("4F",ScheduleCompile!N555))),VALUE(LEFT(ScheduleCompile!N555,FIND("F",ScheduleCompile!N555)-1)),ScheduleCompile!N555)))))),ISTEXT(ScheduleCompile!#REF!)),"ENDTABLE",IF(ISERROR(IF(ScheduleCompile!N555="Off",0,IF(ScheduleCompile!N555="On",1,IF(ISNUMBER(ScheduleCompile!N555),ScheduleCompile!N555/1,IF(ISTEXT(ScheduleCompile!N555),IF(OR(ISNUMBER(FIND("5F",ScheduleCompile!N555)),ISNUMBER(FIND("0F",ScheduleCompile!N555)),ISNUMBER(FIND("8F",ScheduleCompile!N555)),ISNUMBER(FIND("1F",ScheduleCompile!N555)),ISNUMBER(FIND("2F",ScheduleCompile!N555)),ISNUMBER(FIND("3F",ScheduleCompile!N555)),ISNUMBER(FIND("6F",ScheduleCompile!N555)),ISNUMBER(FIND("7F",ScheduleCompile!N555)),ISNUMBER(FIND("9F",ScheduleCompile!N555)),ISNUMBER(FIND("4F",ScheduleCompile!N555))),VALUE(LEFT(ScheduleCompile!N555,FIND("F",ScheduleCompile!N555)-1)),ScheduleCompile!N555)))))),"",IF(ScheduleCompile!N555="Off",0,IF(ScheduleCompile!N555="On",1,IF(ISNUMBER(ScheduleCompile!N555),ScheduleCompile!N555/1,IF(ISTEXT(ScheduleCompile!N555),IF(OR(ISNUMBER(FIND("5F",ScheduleCompile!N555)),ISNUMBER(FIND("0F",ScheduleCompile!N555)),ISNUMBER(FIND("8F",ScheduleCompile!N555)),ISNUMBER(FIND("1F",ScheduleCompile!N555)),ISNUMBER(FIND("2F",ScheduleCompile!N555)),ISNUMBER(FIND("3F",ScheduleCompile!N555)),ISNUMBER(FIND("6F",ScheduleCompile!N555)),ISNUMBER(FIND("7F",ScheduleCompile!N555)),ISNUMBER(FIND("9F",ScheduleCompile!N555)),ISNUMBER(FIND("4F",ScheduleCompile!N555))),VALUE(LEFT(ScheduleCompile!N555,FIND("F",ScheduleCompile!N555)-1)),ScheduleCompile!N555)))))))</f>
        <v>52.2</v>
      </c>
      <c r="T562" s="1">
        <f>IF(AND(ISERROR(IF(ScheduleCompile!O555="Off",0,IF(ScheduleCompile!O555="On",1,IF(ISNUMBER(ScheduleCompile!O555),ScheduleCompile!O555/1,IF(ISTEXT(ScheduleCompile!O555),IF(OR(ISNUMBER(FIND("5F",ScheduleCompile!O555)),ISNUMBER(FIND("0F",ScheduleCompile!O555)),ISNUMBER(FIND("8F",ScheduleCompile!O555)),ISNUMBER(FIND("1F",ScheduleCompile!O555)),ISNUMBER(FIND("2F",ScheduleCompile!O555)),ISNUMBER(FIND("3F",ScheduleCompile!O555)),ISNUMBER(FIND("6F",ScheduleCompile!O555)),ISNUMBER(FIND("7F",ScheduleCompile!O555)),ISNUMBER(FIND("9F",ScheduleCompile!O555)),ISNUMBER(FIND("4F",ScheduleCompile!O555))),VALUE(LEFT(ScheduleCompile!O555,FIND("F",ScheduleCompile!O555)-1)),ScheduleCompile!O555)))))),ISTEXT(ScheduleCompile!#REF!)),"ENDTABLE",IF(ISERROR(IF(ScheduleCompile!O555="Off",0,IF(ScheduleCompile!O555="On",1,IF(ISNUMBER(ScheduleCompile!O555),ScheduleCompile!O555/1,IF(ISTEXT(ScheduleCompile!O555),IF(OR(ISNUMBER(FIND("5F",ScheduleCompile!O555)),ISNUMBER(FIND("0F",ScheduleCompile!O555)),ISNUMBER(FIND("8F",ScheduleCompile!O555)),ISNUMBER(FIND("1F",ScheduleCompile!O555)),ISNUMBER(FIND("2F",ScheduleCompile!O555)),ISNUMBER(FIND("3F",ScheduleCompile!O555)),ISNUMBER(FIND("6F",ScheduleCompile!O555)),ISNUMBER(FIND("7F",ScheduleCompile!O555)),ISNUMBER(FIND("9F",ScheduleCompile!O555)),ISNUMBER(FIND("4F",ScheduleCompile!O555))),VALUE(LEFT(ScheduleCompile!O555,FIND("F",ScheduleCompile!O555)-1)),ScheduleCompile!O555)))))),"",IF(ScheduleCompile!O555="Off",0,IF(ScheduleCompile!O555="On",1,IF(ISNUMBER(ScheduleCompile!O555),ScheduleCompile!O555/1,IF(ISTEXT(ScheduleCompile!O555),IF(OR(ISNUMBER(FIND("5F",ScheduleCompile!O555)),ISNUMBER(FIND("0F",ScheduleCompile!O555)),ISNUMBER(FIND("8F",ScheduleCompile!O555)),ISNUMBER(FIND("1F",ScheduleCompile!O555)),ISNUMBER(FIND("2F",ScheduleCompile!O555)),ISNUMBER(FIND("3F",ScheduleCompile!O555)),ISNUMBER(FIND("6F",ScheduleCompile!O555)),ISNUMBER(FIND("7F",ScheduleCompile!O555)),ISNUMBER(FIND("9F",ScheduleCompile!O555)),ISNUMBER(FIND("4F",ScheduleCompile!O555))),VALUE(LEFT(ScheduleCompile!O555,FIND("F",ScheduleCompile!O555)-1)),ScheduleCompile!O555)))))))</f>
        <v>52.2</v>
      </c>
      <c r="U562" s="1">
        <f>IF(AND(ISERROR(IF(ScheduleCompile!P555="Off",0,IF(ScheduleCompile!P555="On",1,IF(ISNUMBER(ScheduleCompile!P555),ScheduleCompile!P555/1,IF(ISTEXT(ScheduleCompile!P555),IF(OR(ISNUMBER(FIND("5F",ScheduleCompile!P555)),ISNUMBER(FIND("0F",ScheduleCompile!P555)),ISNUMBER(FIND("8F",ScheduleCompile!P555)),ISNUMBER(FIND("1F",ScheduleCompile!P555)),ISNUMBER(FIND("2F",ScheduleCompile!P555)),ISNUMBER(FIND("3F",ScheduleCompile!P555)),ISNUMBER(FIND("6F",ScheduleCompile!P555)),ISNUMBER(FIND("7F",ScheduleCompile!P555)),ISNUMBER(FIND("9F",ScheduleCompile!P555)),ISNUMBER(FIND("4F",ScheduleCompile!P555))),VALUE(LEFT(ScheduleCompile!P555,FIND("F",ScheduleCompile!P555)-1)),ScheduleCompile!P555)))))),ISTEXT(ScheduleCompile!#REF!)),"ENDTABLE",IF(ISERROR(IF(ScheduleCompile!P555="Off",0,IF(ScheduleCompile!P555="On",1,IF(ISNUMBER(ScheduleCompile!P555),ScheduleCompile!P555/1,IF(ISTEXT(ScheduleCompile!P555),IF(OR(ISNUMBER(FIND("5F",ScheduleCompile!P555)),ISNUMBER(FIND("0F",ScheduleCompile!P555)),ISNUMBER(FIND("8F",ScheduleCompile!P555)),ISNUMBER(FIND("1F",ScheduleCompile!P555)),ISNUMBER(FIND("2F",ScheduleCompile!P555)),ISNUMBER(FIND("3F",ScheduleCompile!P555)),ISNUMBER(FIND("6F",ScheduleCompile!P555)),ISNUMBER(FIND("7F",ScheduleCompile!P555)),ISNUMBER(FIND("9F",ScheduleCompile!P555)),ISNUMBER(FIND("4F",ScheduleCompile!P555))),VALUE(LEFT(ScheduleCompile!P555,FIND("F",ScheduleCompile!P555)-1)),ScheduleCompile!P555)))))),"",IF(ScheduleCompile!P555="Off",0,IF(ScheduleCompile!P555="On",1,IF(ISNUMBER(ScheduleCompile!P555),ScheduleCompile!P555/1,IF(ISTEXT(ScheduleCompile!P555),IF(OR(ISNUMBER(FIND("5F",ScheduleCompile!P555)),ISNUMBER(FIND("0F",ScheduleCompile!P555)),ISNUMBER(FIND("8F",ScheduleCompile!P555)),ISNUMBER(FIND("1F",ScheduleCompile!P555)),ISNUMBER(FIND("2F",ScheduleCompile!P555)),ISNUMBER(FIND("3F",ScheduleCompile!P555)),ISNUMBER(FIND("6F",ScheduleCompile!P555)),ISNUMBER(FIND("7F",ScheduleCompile!P555)),ISNUMBER(FIND("9F",ScheduleCompile!P555)),ISNUMBER(FIND("4F",ScheduleCompile!P555))),VALUE(LEFT(ScheduleCompile!P555,FIND("F",ScheduleCompile!P555)-1)),ScheduleCompile!P555)))))))</f>
        <v>52.2</v>
      </c>
      <c r="V562" s="1">
        <f>IF(AND(ISERROR(IF(ScheduleCompile!Q555="Off",0,IF(ScheduleCompile!Q555="On",1,IF(ISNUMBER(ScheduleCompile!Q555),ScheduleCompile!Q555/1,IF(ISTEXT(ScheduleCompile!Q555),IF(OR(ISNUMBER(FIND("5F",ScheduleCompile!Q555)),ISNUMBER(FIND("0F",ScheduleCompile!Q555)),ISNUMBER(FIND("8F",ScheduleCompile!Q555)),ISNUMBER(FIND("1F",ScheduleCompile!Q555)),ISNUMBER(FIND("2F",ScheduleCompile!Q555)),ISNUMBER(FIND("3F",ScheduleCompile!Q555)),ISNUMBER(FIND("6F",ScheduleCompile!Q555)),ISNUMBER(FIND("7F",ScheduleCompile!Q555)),ISNUMBER(FIND("9F",ScheduleCompile!Q555)),ISNUMBER(FIND("4F",ScheduleCompile!Q555))),VALUE(LEFT(ScheduleCompile!Q555,FIND("F",ScheduleCompile!Q555)-1)),ScheduleCompile!Q555)))))),ISTEXT(ScheduleCompile!#REF!)),"ENDTABLE",IF(ISERROR(IF(ScheduleCompile!Q555="Off",0,IF(ScheduleCompile!Q555="On",1,IF(ISNUMBER(ScheduleCompile!Q555),ScheduleCompile!Q555/1,IF(ISTEXT(ScheduleCompile!Q555),IF(OR(ISNUMBER(FIND("5F",ScheduleCompile!Q555)),ISNUMBER(FIND("0F",ScheduleCompile!Q555)),ISNUMBER(FIND("8F",ScheduleCompile!Q555)),ISNUMBER(FIND("1F",ScheduleCompile!Q555)),ISNUMBER(FIND("2F",ScheduleCompile!Q555)),ISNUMBER(FIND("3F",ScheduleCompile!Q555)),ISNUMBER(FIND("6F",ScheduleCompile!Q555)),ISNUMBER(FIND("7F",ScheduleCompile!Q555)),ISNUMBER(FIND("9F",ScheduleCompile!Q555)),ISNUMBER(FIND("4F",ScheduleCompile!Q555))),VALUE(LEFT(ScheduleCompile!Q555,FIND("F",ScheduleCompile!Q555)-1)),ScheduleCompile!Q555)))))),"",IF(ScheduleCompile!Q555="Off",0,IF(ScheduleCompile!Q555="On",1,IF(ISNUMBER(ScheduleCompile!Q555),ScheduleCompile!Q555/1,IF(ISTEXT(ScheduleCompile!Q555),IF(OR(ISNUMBER(FIND("5F",ScheduleCompile!Q555)),ISNUMBER(FIND("0F",ScheduleCompile!Q555)),ISNUMBER(FIND("8F",ScheduleCompile!Q555)),ISNUMBER(FIND("1F",ScheduleCompile!Q555)),ISNUMBER(FIND("2F",ScheduleCompile!Q555)),ISNUMBER(FIND("3F",ScheduleCompile!Q555)),ISNUMBER(FIND("6F",ScheduleCompile!Q555)),ISNUMBER(FIND("7F",ScheduleCompile!Q555)),ISNUMBER(FIND("9F",ScheduleCompile!Q555)),ISNUMBER(FIND("4F",ScheduleCompile!Q555))),VALUE(LEFT(ScheduleCompile!Q555,FIND("F",ScheduleCompile!Q555)-1)),ScheduleCompile!Q555)))))))</f>
        <v>52.2</v>
      </c>
      <c r="W562" s="1">
        <f>IF(AND(ISERROR(IF(ScheduleCompile!R555="Off",0,IF(ScheduleCompile!R555="On",1,IF(ISNUMBER(ScheduleCompile!R555),ScheduleCompile!R555/1,IF(ISTEXT(ScheduleCompile!R555),IF(OR(ISNUMBER(FIND("5F",ScheduleCompile!R555)),ISNUMBER(FIND("0F",ScheduleCompile!R555)),ISNUMBER(FIND("8F",ScheduleCompile!R555)),ISNUMBER(FIND("1F",ScheduleCompile!R555)),ISNUMBER(FIND("2F",ScheduleCompile!R555)),ISNUMBER(FIND("3F",ScheduleCompile!R555)),ISNUMBER(FIND("6F",ScheduleCompile!R555)),ISNUMBER(FIND("7F",ScheduleCompile!R555)),ISNUMBER(FIND("9F",ScheduleCompile!R555)),ISNUMBER(FIND("4F",ScheduleCompile!R555))),VALUE(LEFT(ScheduleCompile!R555,FIND("F",ScheduleCompile!R555)-1)),ScheduleCompile!R555)))))),ISTEXT(ScheduleCompile!#REF!)),"ENDTABLE",IF(ISERROR(IF(ScheduleCompile!R555="Off",0,IF(ScheduleCompile!R555="On",1,IF(ISNUMBER(ScheduleCompile!R555),ScheduleCompile!R555/1,IF(ISTEXT(ScheduleCompile!R555),IF(OR(ISNUMBER(FIND("5F",ScheduleCompile!R555)),ISNUMBER(FIND("0F",ScheduleCompile!R555)),ISNUMBER(FIND("8F",ScheduleCompile!R555)),ISNUMBER(FIND("1F",ScheduleCompile!R555)),ISNUMBER(FIND("2F",ScheduleCompile!R555)),ISNUMBER(FIND("3F",ScheduleCompile!R555)),ISNUMBER(FIND("6F",ScheduleCompile!R555)),ISNUMBER(FIND("7F",ScheduleCompile!R555)),ISNUMBER(FIND("9F",ScheduleCompile!R555)),ISNUMBER(FIND("4F",ScheduleCompile!R555))),VALUE(LEFT(ScheduleCompile!R555,FIND("F",ScheduleCompile!R555)-1)),ScheduleCompile!R555)))))),"",IF(ScheduleCompile!R555="Off",0,IF(ScheduleCompile!R555="On",1,IF(ISNUMBER(ScheduleCompile!R555),ScheduleCompile!R555/1,IF(ISTEXT(ScheduleCompile!R555),IF(OR(ISNUMBER(FIND("5F",ScheduleCompile!R555)),ISNUMBER(FIND("0F",ScheduleCompile!R555)),ISNUMBER(FIND("8F",ScheduleCompile!R555)),ISNUMBER(FIND("1F",ScheduleCompile!R555)),ISNUMBER(FIND("2F",ScheduleCompile!R555)),ISNUMBER(FIND("3F",ScheduleCompile!R555)),ISNUMBER(FIND("6F",ScheduleCompile!R555)),ISNUMBER(FIND("7F",ScheduleCompile!R555)),ISNUMBER(FIND("9F",ScheduleCompile!R555)),ISNUMBER(FIND("4F",ScheduleCompile!R555))),VALUE(LEFT(ScheduleCompile!R555,FIND("F",ScheduleCompile!R555)-1)),ScheduleCompile!R555)))))))</f>
        <v>52.2</v>
      </c>
      <c r="X562" s="1">
        <f>IF(AND(ISERROR(IF(ScheduleCompile!S555="Off",0,IF(ScheduleCompile!S555="On",1,IF(ISNUMBER(ScheduleCompile!S555),ScheduleCompile!S555/1,IF(ISTEXT(ScheduleCompile!S555),IF(OR(ISNUMBER(FIND("5F",ScheduleCompile!S555)),ISNUMBER(FIND("0F",ScheduleCompile!S555)),ISNUMBER(FIND("8F",ScheduleCompile!S555)),ISNUMBER(FIND("1F",ScheduleCompile!S555)),ISNUMBER(FIND("2F",ScheduleCompile!S555)),ISNUMBER(FIND("3F",ScheduleCompile!S555)),ISNUMBER(FIND("6F",ScheduleCompile!S555)),ISNUMBER(FIND("7F",ScheduleCompile!S555)),ISNUMBER(FIND("9F",ScheduleCompile!S555)),ISNUMBER(FIND("4F",ScheduleCompile!S555))),VALUE(LEFT(ScheduleCompile!S555,FIND("F",ScheduleCompile!S555)-1)),ScheduleCompile!S555)))))),ISTEXT(ScheduleCompile!#REF!)),"ENDTABLE",IF(ISERROR(IF(ScheduleCompile!S555="Off",0,IF(ScheduleCompile!S555="On",1,IF(ISNUMBER(ScheduleCompile!S555),ScheduleCompile!S555/1,IF(ISTEXT(ScheduleCompile!S555),IF(OR(ISNUMBER(FIND("5F",ScheduleCompile!S555)),ISNUMBER(FIND("0F",ScheduleCompile!S555)),ISNUMBER(FIND("8F",ScheduleCompile!S555)),ISNUMBER(FIND("1F",ScheduleCompile!S555)),ISNUMBER(FIND("2F",ScheduleCompile!S555)),ISNUMBER(FIND("3F",ScheduleCompile!S555)),ISNUMBER(FIND("6F",ScheduleCompile!S555)),ISNUMBER(FIND("7F",ScheduleCompile!S555)),ISNUMBER(FIND("9F",ScheduleCompile!S555)),ISNUMBER(FIND("4F",ScheduleCompile!S555))),VALUE(LEFT(ScheduleCompile!S555,FIND("F",ScheduleCompile!S555)-1)),ScheduleCompile!S555)))))),"",IF(ScheduleCompile!S555="Off",0,IF(ScheduleCompile!S555="On",1,IF(ISNUMBER(ScheduleCompile!S555),ScheduleCompile!S555/1,IF(ISTEXT(ScheduleCompile!S555),IF(OR(ISNUMBER(FIND("5F",ScheduleCompile!S555)),ISNUMBER(FIND("0F",ScheduleCompile!S555)),ISNUMBER(FIND("8F",ScheduleCompile!S555)),ISNUMBER(FIND("1F",ScheduleCompile!S555)),ISNUMBER(FIND("2F",ScheduleCompile!S555)),ISNUMBER(FIND("3F",ScheduleCompile!S555)),ISNUMBER(FIND("6F",ScheduleCompile!S555)),ISNUMBER(FIND("7F",ScheduleCompile!S555)),ISNUMBER(FIND("9F",ScheduleCompile!S555)),ISNUMBER(FIND("4F",ScheduleCompile!S555))),VALUE(LEFT(ScheduleCompile!S555,FIND("F",ScheduleCompile!S555)-1)),ScheduleCompile!S555)))))))</f>
        <v>52.2</v>
      </c>
      <c r="Y562" s="1">
        <f>IF(AND(ISERROR(IF(ScheduleCompile!T555="Off",0,IF(ScheduleCompile!T555="On",1,IF(ISNUMBER(ScheduleCompile!T555),ScheduleCompile!T555/1,IF(ISTEXT(ScheduleCompile!T555),IF(OR(ISNUMBER(FIND("5F",ScheduleCompile!T555)),ISNUMBER(FIND("0F",ScheduleCompile!T555)),ISNUMBER(FIND("8F",ScheduleCompile!T555)),ISNUMBER(FIND("1F",ScheduleCompile!T555)),ISNUMBER(FIND("2F",ScheduleCompile!T555)),ISNUMBER(FIND("3F",ScheduleCompile!T555)),ISNUMBER(FIND("6F",ScheduleCompile!T555)),ISNUMBER(FIND("7F",ScheduleCompile!T555)),ISNUMBER(FIND("9F",ScheduleCompile!T555)),ISNUMBER(FIND("4F",ScheduleCompile!T555))),VALUE(LEFT(ScheduleCompile!T555,FIND("F",ScheduleCompile!T555)-1)),ScheduleCompile!T555)))))),ISTEXT(ScheduleCompile!#REF!)),"ENDTABLE",IF(ISERROR(IF(ScheduleCompile!T555="Off",0,IF(ScheduleCompile!T555="On",1,IF(ISNUMBER(ScheduleCompile!T555),ScheduleCompile!T555/1,IF(ISTEXT(ScheduleCompile!T555),IF(OR(ISNUMBER(FIND("5F",ScheduleCompile!T555)),ISNUMBER(FIND("0F",ScheduleCompile!T555)),ISNUMBER(FIND("8F",ScheduleCompile!T555)),ISNUMBER(FIND("1F",ScheduleCompile!T555)),ISNUMBER(FIND("2F",ScheduleCompile!T555)),ISNUMBER(FIND("3F",ScheduleCompile!T555)),ISNUMBER(FIND("6F",ScheduleCompile!T555)),ISNUMBER(FIND("7F",ScheduleCompile!T555)),ISNUMBER(FIND("9F",ScheduleCompile!T555)),ISNUMBER(FIND("4F",ScheduleCompile!T555))),VALUE(LEFT(ScheduleCompile!T555,FIND("F",ScheduleCompile!T555)-1)),ScheduleCompile!T555)))))),"",IF(ScheduleCompile!T555="Off",0,IF(ScheduleCompile!T555="On",1,IF(ISNUMBER(ScheduleCompile!T555),ScheduleCompile!T555/1,IF(ISTEXT(ScheduleCompile!T555),IF(OR(ISNUMBER(FIND("5F",ScheduleCompile!T555)),ISNUMBER(FIND("0F",ScheduleCompile!T555)),ISNUMBER(FIND("8F",ScheduleCompile!T555)),ISNUMBER(FIND("1F",ScheduleCompile!T555)),ISNUMBER(FIND("2F",ScheduleCompile!T555)),ISNUMBER(FIND("3F",ScheduleCompile!T555)),ISNUMBER(FIND("6F",ScheduleCompile!T555)),ISNUMBER(FIND("7F",ScheduleCompile!T555)),ISNUMBER(FIND("9F",ScheduleCompile!T555)),ISNUMBER(FIND("4F",ScheduleCompile!T555))),VALUE(LEFT(ScheduleCompile!T555,FIND("F",ScheduleCompile!T555)-1)),ScheduleCompile!T555)))))))</f>
        <v>52.2</v>
      </c>
      <c r="Z562" s="1">
        <f>IF(AND(ISERROR(IF(ScheduleCompile!U555="Off",0,IF(ScheduleCompile!U555="On",1,IF(ISNUMBER(ScheduleCompile!U555),ScheduleCompile!U555/1,IF(ISTEXT(ScheduleCompile!U555),IF(OR(ISNUMBER(FIND("5F",ScheduleCompile!U555)),ISNUMBER(FIND("0F",ScheduleCompile!U555)),ISNUMBER(FIND("8F",ScheduleCompile!U555)),ISNUMBER(FIND("1F",ScheduleCompile!U555)),ISNUMBER(FIND("2F",ScheduleCompile!U555)),ISNUMBER(FIND("3F",ScheduleCompile!U555)),ISNUMBER(FIND("6F",ScheduleCompile!U555)),ISNUMBER(FIND("7F",ScheduleCompile!U555)),ISNUMBER(FIND("9F",ScheduleCompile!U555)),ISNUMBER(FIND("4F",ScheduleCompile!U555))),VALUE(LEFT(ScheduleCompile!U555,FIND("F",ScheduleCompile!U555)-1)),ScheduleCompile!U555)))))),ISTEXT(ScheduleCompile!#REF!)),"ENDTABLE",IF(ISERROR(IF(ScheduleCompile!U555="Off",0,IF(ScheduleCompile!U555="On",1,IF(ISNUMBER(ScheduleCompile!U555),ScheduleCompile!U555/1,IF(ISTEXT(ScheduleCompile!U555),IF(OR(ISNUMBER(FIND("5F",ScheduleCompile!U555)),ISNUMBER(FIND("0F",ScheduleCompile!U555)),ISNUMBER(FIND("8F",ScheduleCompile!U555)),ISNUMBER(FIND("1F",ScheduleCompile!U555)),ISNUMBER(FIND("2F",ScheduleCompile!U555)),ISNUMBER(FIND("3F",ScheduleCompile!U555)),ISNUMBER(FIND("6F",ScheduleCompile!U555)),ISNUMBER(FIND("7F",ScheduleCompile!U555)),ISNUMBER(FIND("9F",ScheduleCompile!U555)),ISNUMBER(FIND("4F",ScheduleCompile!U555))),VALUE(LEFT(ScheduleCompile!U555,FIND("F",ScheduleCompile!U555)-1)),ScheduleCompile!U555)))))),"",IF(ScheduleCompile!U555="Off",0,IF(ScheduleCompile!U555="On",1,IF(ISNUMBER(ScheduleCompile!U555),ScheduleCompile!U555/1,IF(ISTEXT(ScheduleCompile!U555),IF(OR(ISNUMBER(FIND("5F",ScheduleCompile!U555)),ISNUMBER(FIND("0F",ScheduleCompile!U555)),ISNUMBER(FIND("8F",ScheduleCompile!U555)),ISNUMBER(FIND("1F",ScheduleCompile!U555)),ISNUMBER(FIND("2F",ScheduleCompile!U555)),ISNUMBER(FIND("3F",ScheduleCompile!U555)),ISNUMBER(FIND("6F",ScheduleCompile!U555)),ISNUMBER(FIND("7F",ScheduleCompile!U555)),ISNUMBER(FIND("9F",ScheduleCompile!U555)),ISNUMBER(FIND("4F",ScheduleCompile!U555))),VALUE(LEFT(ScheduleCompile!U555,FIND("F",ScheduleCompile!U555)-1)),ScheduleCompile!U555)))))))</f>
        <v>52.2</v>
      </c>
      <c r="AA562" s="1">
        <f>IF(AND(ISERROR(IF(ScheduleCompile!V555="Off",0,IF(ScheduleCompile!V555="On",1,IF(ISNUMBER(ScheduleCompile!V555),ScheduleCompile!V555/1,IF(ISTEXT(ScheduleCompile!V555),IF(OR(ISNUMBER(FIND("5F",ScheduleCompile!V555)),ISNUMBER(FIND("0F",ScheduleCompile!V555)),ISNUMBER(FIND("8F",ScheduleCompile!V555)),ISNUMBER(FIND("1F",ScheduleCompile!V555)),ISNUMBER(FIND("2F",ScheduleCompile!V555)),ISNUMBER(FIND("3F",ScheduleCompile!V555)),ISNUMBER(FIND("6F",ScheduleCompile!V555)),ISNUMBER(FIND("7F",ScheduleCompile!V555)),ISNUMBER(FIND("9F",ScheduleCompile!V555)),ISNUMBER(FIND("4F",ScheduleCompile!V555))),VALUE(LEFT(ScheduleCompile!V555,FIND("F",ScheduleCompile!V555)-1)),ScheduleCompile!V555)))))),ISTEXT(ScheduleCompile!#REF!)),"ENDTABLE",IF(ISERROR(IF(ScheduleCompile!V555="Off",0,IF(ScheduleCompile!V555="On",1,IF(ISNUMBER(ScheduleCompile!V555),ScheduleCompile!V555/1,IF(ISTEXT(ScheduleCompile!V555),IF(OR(ISNUMBER(FIND("5F",ScheduleCompile!V555)),ISNUMBER(FIND("0F",ScheduleCompile!V555)),ISNUMBER(FIND("8F",ScheduleCompile!V555)),ISNUMBER(FIND("1F",ScheduleCompile!V555)),ISNUMBER(FIND("2F",ScheduleCompile!V555)),ISNUMBER(FIND("3F",ScheduleCompile!V555)),ISNUMBER(FIND("6F",ScheduleCompile!V555)),ISNUMBER(FIND("7F",ScheduleCompile!V555)),ISNUMBER(FIND("9F",ScheduleCompile!V555)),ISNUMBER(FIND("4F",ScheduleCompile!V555))),VALUE(LEFT(ScheduleCompile!V555,FIND("F",ScheduleCompile!V555)-1)),ScheduleCompile!V555)))))),"",IF(ScheduleCompile!V555="Off",0,IF(ScheduleCompile!V555="On",1,IF(ISNUMBER(ScheduleCompile!V555),ScheduleCompile!V555/1,IF(ISTEXT(ScheduleCompile!V555),IF(OR(ISNUMBER(FIND("5F",ScheduleCompile!V555)),ISNUMBER(FIND("0F",ScheduleCompile!V555)),ISNUMBER(FIND("8F",ScheduleCompile!V555)),ISNUMBER(FIND("1F",ScheduleCompile!V555)),ISNUMBER(FIND("2F",ScheduleCompile!V555)),ISNUMBER(FIND("3F",ScheduleCompile!V555)),ISNUMBER(FIND("6F",ScheduleCompile!V555)),ISNUMBER(FIND("7F",ScheduleCompile!V555)),ISNUMBER(FIND("9F",ScheduleCompile!V555)),ISNUMBER(FIND("4F",ScheduleCompile!V555))),VALUE(LEFT(ScheduleCompile!V555,FIND("F",ScheduleCompile!V555)-1)),ScheduleCompile!V555)))))))</f>
        <v>52.2</v>
      </c>
      <c r="AB562" s="1">
        <f>IF(AND(ISERROR(IF(ScheduleCompile!W555="Off",0,IF(ScheduleCompile!W555="On",1,IF(ISNUMBER(ScheduleCompile!W555),ScheduleCompile!W555/1,IF(ISTEXT(ScheduleCompile!W555),IF(OR(ISNUMBER(FIND("5F",ScheduleCompile!W555)),ISNUMBER(FIND("0F",ScheduleCompile!W555)),ISNUMBER(FIND("8F",ScheduleCompile!W555)),ISNUMBER(FIND("1F",ScheduleCompile!W555)),ISNUMBER(FIND("2F",ScheduleCompile!W555)),ISNUMBER(FIND("3F",ScheduleCompile!W555)),ISNUMBER(FIND("6F",ScheduleCompile!W555)),ISNUMBER(FIND("7F",ScheduleCompile!W555)),ISNUMBER(FIND("9F",ScheduleCompile!W555)),ISNUMBER(FIND("4F",ScheduleCompile!W555))),VALUE(LEFT(ScheduleCompile!W555,FIND("F",ScheduleCompile!W555)-1)),ScheduleCompile!W555)))))),ISTEXT(ScheduleCompile!#REF!)),"ENDTABLE",IF(ISERROR(IF(ScheduleCompile!W555="Off",0,IF(ScheduleCompile!W555="On",1,IF(ISNUMBER(ScheduleCompile!W555),ScheduleCompile!W555/1,IF(ISTEXT(ScheduleCompile!W555),IF(OR(ISNUMBER(FIND("5F",ScheduleCompile!W555)),ISNUMBER(FIND("0F",ScheduleCompile!W555)),ISNUMBER(FIND("8F",ScheduleCompile!W555)),ISNUMBER(FIND("1F",ScheduleCompile!W555)),ISNUMBER(FIND("2F",ScheduleCompile!W555)),ISNUMBER(FIND("3F",ScheduleCompile!W555)),ISNUMBER(FIND("6F",ScheduleCompile!W555)),ISNUMBER(FIND("7F",ScheduleCompile!W555)),ISNUMBER(FIND("9F",ScheduleCompile!W555)),ISNUMBER(FIND("4F",ScheduleCompile!W555))),VALUE(LEFT(ScheduleCompile!W555,FIND("F",ScheduleCompile!W555)-1)),ScheduleCompile!W555)))))),"",IF(ScheduleCompile!W555="Off",0,IF(ScheduleCompile!W555="On",1,IF(ISNUMBER(ScheduleCompile!W555),ScheduleCompile!W555/1,IF(ISTEXT(ScheduleCompile!W555),IF(OR(ISNUMBER(FIND("5F",ScheduleCompile!W555)),ISNUMBER(FIND("0F",ScheduleCompile!W555)),ISNUMBER(FIND("8F",ScheduleCompile!W555)),ISNUMBER(FIND("1F",ScheduleCompile!W555)),ISNUMBER(FIND("2F",ScheduleCompile!W555)),ISNUMBER(FIND("3F",ScheduleCompile!W555)),ISNUMBER(FIND("6F",ScheduleCompile!W555)),ISNUMBER(FIND("7F",ScheduleCompile!W555)),ISNUMBER(FIND("9F",ScheduleCompile!W555)),ISNUMBER(FIND("4F",ScheduleCompile!W555))),VALUE(LEFT(ScheduleCompile!W555,FIND("F",ScheduleCompile!W555)-1)),ScheduleCompile!W555)))))))</f>
        <v>52.2</v>
      </c>
      <c r="AC562" s="1">
        <f>IF(AND(ISERROR(IF(ScheduleCompile!X555="Off",0,IF(ScheduleCompile!X555="On",1,IF(ISNUMBER(ScheduleCompile!X555),ScheduleCompile!X555/1,IF(ISTEXT(ScheduleCompile!X555),IF(OR(ISNUMBER(FIND("5F",ScheduleCompile!X555)),ISNUMBER(FIND("0F",ScheduleCompile!X555)),ISNUMBER(FIND("8F",ScheduleCompile!X555)),ISNUMBER(FIND("1F",ScheduleCompile!X555)),ISNUMBER(FIND("2F",ScheduleCompile!X555)),ISNUMBER(FIND("3F",ScheduleCompile!X555)),ISNUMBER(FIND("6F",ScheduleCompile!X555)),ISNUMBER(FIND("7F",ScheduleCompile!X555)),ISNUMBER(FIND("9F",ScheduleCompile!X555)),ISNUMBER(FIND("4F",ScheduleCompile!X555))),VALUE(LEFT(ScheduleCompile!X555,FIND("F",ScheduleCompile!X555)-1)),ScheduleCompile!X555)))))),ISTEXT(ScheduleCompile!#REF!)),"ENDTABLE",IF(ISERROR(IF(ScheduleCompile!X555="Off",0,IF(ScheduleCompile!X555="On",1,IF(ISNUMBER(ScheduleCompile!X555),ScheduleCompile!X555/1,IF(ISTEXT(ScheduleCompile!X555),IF(OR(ISNUMBER(FIND("5F",ScheduleCompile!X555)),ISNUMBER(FIND("0F",ScheduleCompile!X555)),ISNUMBER(FIND("8F",ScheduleCompile!X555)),ISNUMBER(FIND("1F",ScheduleCompile!X555)),ISNUMBER(FIND("2F",ScheduleCompile!X555)),ISNUMBER(FIND("3F",ScheduleCompile!X555)),ISNUMBER(FIND("6F",ScheduleCompile!X555)),ISNUMBER(FIND("7F",ScheduleCompile!X555)),ISNUMBER(FIND("9F",ScheduleCompile!X555)),ISNUMBER(FIND("4F",ScheduleCompile!X555))),VALUE(LEFT(ScheduleCompile!X555,FIND("F",ScheduleCompile!X555)-1)),ScheduleCompile!X555)))))),"",IF(ScheduleCompile!X555="Off",0,IF(ScheduleCompile!X555="On",1,IF(ISNUMBER(ScheduleCompile!X555),ScheduleCompile!X555/1,IF(ISTEXT(ScheduleCompile!X555),IF(OR(ISNUMBER(FIND("5F",ScheduleCompile!X555)),ISNUMBER(FIND("0F",ScheduleCompile!X555)),ISNUMBER(FIND("8F",ScheduleCompile!X555)),ISNUMBER(FIND("1F",ScheduleCompile!X555)),ISNUMBER(FIND("2F",ScheduleCompile!X555)),ISNUMBER(FIND("3F",ScheduleCompile!X555)),ISNUMBER(FIND("6F",ScheduleCompile!X555)),ISNUMBER(FIND("7F",ScheduleCompile!X555)),ISNUMBER(FIND("9F",ScheduleCompile!X555)),ISNUMBER(FIND("4F",ScheduleCompile!X555))),VALUE(LEFT(ScheduleCompile!X555,FIND("F",ScheduleCompile!X555)-1)),ScheduleCompile!X555)))))))</f>
        <v>52.2</v>
      </c>
      <c r="AD562" s="1">
        <f>IF(AND(ISERROR(IF(ScheduleCompile!Y555="Off",0,IF(ScheduleCompile!Y555="On",1,IF(ISNUMBER(ScheduleCompile!Y555),ScheduleCompile!Y555/1,IF(ISTEXT(ScheduleCompile!Y555),IF(OR(ISNUMBER(FIND("5F",ScheduleCompile!Y555)),ISNUMBER(FIND("0F",ScheduleCompile!Y555)),ISNUMBER(FIND("8F",ScheduleCompile!Y555)),ISNUMBER(FIND("1F",ScheduleCompile!Y555)),ISNUMBER(FIND("2F",ScheduleCompile!Y555)),ISNUMBER(FIND("3F",ScheduleCompile!Y555)),ISNUMBER(FIND("6F",ScheduleCompile!Y555)),ISNUMBER(FIND("7F",ScheduleCompile!Y555)),ISNUMBER(FIND("9F",ScheduleCompile!Y555)),ISNUMBER(FIND("4F",ScheduleCompile!Y555))),VALUE(LEFT(ScheduleCompile!Y555,FIND("F",ScheduleCompile!Y555)-1)),ScheduleCompile!Y555)))))),ISTEXT(ScheduleCompile!#REF!)),"ENDTABLE",IF(ISERROR(IF(ScheduleCompile!Y555="Off",0,IF(ScheduleCompile!Y555="On",1,IF(ISNUMBER(ScheduleCompile!Y555),ScheduleCompile!Y555/1,IF(ISTEXT(ScheduleCompile!Y555),IF(OR(ISNUMBER(FIND("5F",ScheduleCompile!Y555)),ISNUMBER(FIND("0F",ScheduleCompile!Y555)),ISNUMBER(FIND("8F",ScheduleCompile!Y555)),ISNUMBER(FIND("1F",ScheduleCompile!Y555)),ISNUMBER(FIND("2F",ScheduleCompile!Y555)),ISNUMBER(FIND("3F",ScheduleCompile!Y555)),ISNUMBER(FIND("6F",ScheduleCompile!Y555)),ISNUMBER(FIND("7F",ScheduleCompile!Y555)),ISNUMBER(FIND("9F",ScheduleCompile!Y555)),ISNUMBER(FIND("4F",ScheduleCompile!Y555))),VALUE(LEFT(ScheduleCompile!Y555,FIND("F",ScheduleCompile!Y555)-1)),ScheduleCompile!Y555)))))),"",IF(ScheduleCompile!Y555="Off",0,IF(ScheduleCompile!Y555="On",1,IF(ISNUMBER(ScheduleCompile!Y555),ScheduleCompile!Y555/1,IF(ISTEXT(ScheduleCompile!Y555),IF(OR(ISNUMBER(FIND("5F",ScheduleCompile!Y555)),ISNUMBER(FIND("0F",ScheduleCompile!Y555)),ISNUMBER(FIND("8F",ScheduleCompile!Y555)),ISNUMBER(FIND("1F",ScheduleCompile!Y555)),ISNUMBER(FIND("2F",ScheduleCompile!Y555)),ISNUMBER(FIND("3F",ScheduleCompile!Y555)),ISNUMBER(FIND("6F",ScheduleCompile!Y555)),ISNUMBER(FIND("7F",ScheduleCompile!Y555)),ISNUMBER(FIND("9F",ScheduleCompile!Y555)),ISNUMBER(FIND("4F",ScheduleCompile!Y555))),VALUE(LEFT(ScheduleCompile!Y555,FIND("F",ScheduleCompile!Y555)-1)),ScheduleCompile!Y555)))))))</f>
        <v>52.2</v>
      </c>
    </row>
    <row r="563" spans="1:30" x14ac:dyDescent="0.25">
      <c r="A563" t="str">
        <f t="shared" si="35"/>
        <v>SchDay "WaterMainCZ03Mar"  Type = "Temperature" Hr = (53.1, 53.1, 53.1, 53.1, 53.1, 53.1, 53.1, 53.1, 53.1, 53.1, 53.1, 53.1, 53.1, 53.1, 53.1, 53.1, 53.1, 53.1, 53.1, 53.1, 53.1, 53.1, 53.1, 53.1) ..</v>
      </c>
      <c r="B563" s="1" t="s">
        <v>623</v>
      </c>
      <c r="C563" t="str">
        <f t="shared" si="36"/>
        <v xml:space="preserve">SchDay "WaterMainCZ03Mar"  Type = "Temperature" Hr = </v>
      </c>
      <c r="D563" t="str">
        <f t="shared" si="37"/>
        <v>(53.1, 53.1, 53.1, 53.1, 53.1, 53.1, 53.1, 53.1, 53.1, 53.1, 53.1, 53.1, 53.1, 53.1, 53.1, 53.1, 53.1, 53.1, 53.1, 53.1, 53.1, 53.1, 53.1, 53.1) ..</v>
      </c>
      <c r="E563" s="30" t="str">
        <f>ScheduleCompile!A556</f>
        <v>WaterMainCZ03Mar</v>
      </c>
      <c r="F563" t="str">
        <f t="shared" si="38"/>
        <v>Temperature</v>
      </c>
      <c r="G563" s="1">
        <f>IF(AND(ISERROR(IF(ScheduleCompile!B556="Off",0,IF(ScheduleCompile!B556="On",1,IF(ISNUMBER(ScheduleCompile!B556),ScheduleCompile!B556/1,IF(ISTEXT(ScheduleCompile!B556),IF(OR(ISNUMBER(FIND("5F",ScheduleCompile!B556)),ISNUMBER(FIND("0F",ScheduleCompile!B556)),ISNUMBER(FIND("8F",ScheduleCompile!B556)),ISNUMBER(FIND("1F",ScheduleCompile!B556)),ISNUMBER(FIND("2F",ScheduleCompile!B556)),ISNUMBER(FIND("3F",ScheduleCompile!B556)),ISNUMBER(FIND("6F",ScheduleCompile!B556)),ISNUMBER(FIND("7F",ScheduleCompile!B556)),ISNUMBER(FIND("9F",ScheduleCompile!B556)),ISNUMBER(FIND("4F",ScheduleCompile!B556))),VALUE(LEFT(ScheduleCompile!B556,FIND("F",ScheduleCompile!B556)-1)),ScheduleCompile!B556)))))),ISTEXT(ScheduleCompile!#REF!)),"ENDTABLE",IF(ISERROR(IF(ScheduleCompile!B556="Off",0,IF(ScheduleCompile!B556="On",1,IF(ISNUMBER(ScheduleCompile!B556),ScheduleCompile!B556/1,IF(ISTEXT(ScheduleCompile!B556),IF(OR(ISNUMBER(FIND("5F",ScheduleCompile!B556)),ISNUMBER(FIND("0F",ScheduleCompile!B556)),ISNUMBER(FIND("8F",ScheduleCompile!B556)),ISNUMBER(FIND("1F",ScheduleCompile!B556)),ISNUMBER(FIND("2F",ScheduleCompile!B556)),ISNUMBER(FIND("3F",ScheduleCompile!B556)),ISNUMBER(FIND("6F",ScheduleCompile!B556)),ISNUMBER(FIND("7F",ScheduleCompile!B556)),ISNUMBER(FIND("9F",ScheduleCompile!B556)),ISNUMBER(FIND("4F",ScheduleCompile!B556))),VALUE(LEFT(ScheduleCompile!B556,FIND("F",ScheduleCompile!B556)-1)),ScheduleCompile!B556)))))),"",IF(ScheduleCompile!B556="Off",0,IF(ScheduleCompile!B556="On",1,IF(ISNUMBER(ScheduleCompile!B556),ScheduleCompile!B556/1,IF(ISTEXT(ScheduleCompile!B556),IF(OR(ISNUMBER(FIND("5F",ScheduleCompile!B556)),ISNUMBER(FIND("0F",ScheduleCompile!B556)),ISNUMBER(FIND("8F",ScheduleCompile!B556)),ISNUMBER(FIND("1F",ScheduleCompile!B556)),ISNUMBER(FIND("2F",ScheduleCompile!B556)),ISNUMBER(FIND("3F",ScheduleCompile!B556)),ISNUMBER(FIND("6F",ScheduleCompile!B556)),ISNUMBER(FIND("7F",ScheduleCompile!B556)),ISNUMBER(FIND("9F",ScheduleCompile!B556)),ISNUMBER(FIND("4F",ScheduleCompile!B556))),VALUE(LEFT(ScheduleCompile!B556,FIND("F",ScheduleCompile!B556)-1)),ScheduleCompile!B556)))))))</f>
        <v>53.1</v>
      </c>
      <c r="H563" s="1">
        <f>IF(AND(ISERROR(IF(ScheduleCompile!C556="Off",0,IF(ScheduleCompile!C556="On",1,IF(ISNUMBER(ScheduleCompile!C556),ScheduleCompile!C556/1,IF(ISTEXT(ScheduleCompile!C556),IF(OR(ISNUMBER(FIND("5F",ScheduleCompile!C556)),ISNUMBER(FIND("0F",ScheduleCompile!C556)),ISNUMBER(FIND("8F",ScheduleCompile!C556)),ISNUMBER(FIND("1F",ScheduleCompile!C556)),ISNUMBER(FIND("2F",ScheduleCompile!C556)),ISNUMBER(FIND("3F",ScheduleCompile!C556)),ISNUMBER(FIND("6F",ScheduleCompile!C556)),ISNUMBER(FIND("7F",ScheduleCompile!C556)),ISNUMBER(FIND("9F",ScheduleCompile!C556)),ISNUMBER(FIND("4F",ScheduleCompile!C556))),VALUE(LEFT(ScheduleCompile!C556,FIND("F",ScheduleCompile!C556)-1)),ScheduleCompile!C556)))))),ISTEXT(ScheduleCompile!#REF!)),"ENDTABLE",IF(ISERROR(IF(ScheduleCompile!C556="Off",0,IF(ScheduleCompile!C556="On",1,IF(ISNUMBER(ScheduleCompile!C556),ScheduleCompile!C556/1,IF(ISTEXT(ScheduleCompile!C556),IF(OR(ISNUMBER(FIND("5F",ScheduleCompile!C556)),ISNUMBER(FIND("0F",ScheduleCompile!C556)),ISNUMBER(FIND("8F",ScheduleCompile!C556)),ISNUMBER(FIND("1F",ScheduleCompile!C556)),ISNUMBER(FIND("2F",ScheduleCompile!C556)),ISNUMBER(FIND("3F",ScheduleCompile!C556)),ISNUMBER(FIND("6F",ScheduleCompile!C556)),ISNUMBER(FIND("7F",ScheduleCompile!C556)),ISNUMBER(FIND("9F",ScheduleCompile!C556)),ISNUMBER(FIND("4F",ScheduleCompile!C556))),VALUE(LEFT(ScheduleCompile!C556,FIND("F",ScheduleCompile!C556)-1)),ScheduleCompile!C556)))))),"",IF(ScheduleCompile!C556="Off",0,IF(ScheduleCompile!C556="On",1,IF(ISNUMBER(ScheduleCompile!C556),ScheduleCompile!C556/1,IF(ISTEXT(ScheduleCompile!C556),IF(OR(ISNUMBER(FIND("5F",ScheduleCompile!C556)),ISNUMBER(FIND("0F",ScheduleCompile!C556)),ISNUMBER(FIND("8F",ScheduleCompile!C556)),ISNUMBER(FIND("1F",ScheduleCompile!C556)),ISNUMBER(FIND("2F",ScheduleCompile!C556)),ISNUMBER(FIND("3F",ScheduleCompile!C556)),ISNUMBER(FIND("6F",ScheduleCompile!C556)),ISNUMBER(FIND("7F",ScheduleCompile!C556)),ISNUMBER(FIND("9F",ScheduleCompile!C556)),ISNUMBER(FIND("4F",ScheduleCompile!C556))),VALUE(LEFT(ScheduleCompile!C556,FIND("F",ScheduleCompile!C556)-1)),ScheduleCompile!C556)))))))</f>
        <v>53.1</v>
      </c>
      <c r="I563" s="1">
        <f>IF(AND(ISERROR(IF(ScheduleCompile!D556="Off",0,IF(ScheduleCompile!D556="On",1,IF(ISNUMBER(ScheduleCompile!D556),ScheduleCompile!D556/1,IF(ISTEXT(ScheduleCompile!D556),IF(OR(ISNUMBER(FIND("5F",ScheduleCompile!D556)),ISNUMBER(FIND("0F",ScheduleCompile!D556)),ISNUMBER(FIND("8F",ScheduleCompile!D556)),ISNUMBER(FIND("1F",ScheduleCompile!D556)),ISNUMBER(FIND("2F",ScheduleCompile!D556)),ISNUMBER(FIND("3F",ScheduleCompile!D556)),ISNUMBER(FIND("6F",ScheduleCompile!D556)),ISNUMBER(FIND("7F",ScheduleCompile!D556)),ISNUMBER(FIND("9F",ScheduleCompile!D556)),ISNUMBER(FIND("4F",ScheduleCompile!D556))),VALUE(LEFT(ScheduleCompile!D556,FIND("F",ScheduleCompile!D556)-1)),ScheduleCompile!D556)))))),ISTEXT(ScheduleCompile!#REF!)),"ENDTABLE",IF(ISERROR(IF(ScheduleCompile!D556="Off",0,IF(ScheduleCompile!D556="On",1,IF(ISNUMBER(ScheduleCompile!D556),ScheduleCompile!D556/1,IF(ISTEXT(ScheduleCompile!D556),IF(OR(ISNUMBER(FIND("5F",ScheduleCompile!D556)),ISNUMBER(FIND("0F",ScheduleCompile!D556)),ISNUMBER(FIND("8F",ScheduleCompile!D556)),ISNUMBER(FIND("1F",ScheduleCompile!D556)),ISNUMBER(FIND("2F",ScheduleCompile!D556)),ISNUMBER(FIND("3F",ScheduleCompile!D556)),ISNUMBER(FIND("6F",ScheduleCompile!D556)),ISNUMBER(FIND("7F",ScheduleCompile!D556)),ISNUMBER(FIND("9F",ScheduleCompile!D556)),ISNUMBER(FIND("4F",ScheduleCompile!D556))),VALUE(LEFT(ScheduleCompile!D556,FIND("F",ScheduleCompile!D556)-1)),ScheduleCompile!D556)))))),"",IF(ScheduleCompile!D556="Off",0,IF(ScheduleCompile!D556="On",1,IF(ISNUMBER(ScheduleCompile!D556),ScheduleCompile!D556/1,IF(ISTEXT(ScheduleCompile!D556),IF(OR(ISNUMBER(FIND("5F",ScheduleCompile!D556)),ISNUMBER(FIND("0F",ScheduleCompile!D556)),ISNUMBER(FIND("8F",ScheduleCompile!D556)),ISNUMBER(FIND("1F",ScheduleCompile!D556)),ISNUMBER(FIND("2F",ScheduleCompile!D556)),ISNUMBER(FIND("3F",ScheduleCompile!D556)),ISNUMBER(FIND("6F",ScheduleCompile!D556)),ISNUMBER(FIND("7F",ScheduleCompile!D556)),ISNUMBER(FIND("9F",ScheduleCompile!D556)),ISNUMBER(FIND("4F",ScheduleCompile!D556))),VALUE(LEFT(ScheduleCompile!D556,FIND("F",ScheduleCompile!D556)-1)),ScheduleCompile!D556)))))))</f>
        <v>53.1</v>
      </c>
      <c r="J563" s="1">
        <f>IF(AND(ISERROR(IF(ScheduleCompile!E556="Off",0,IF(ScheduleCompile!E556="On",1,IF(ISNUMBER(ScheduleCompile!E556),ScheduleCompile!E556/1,IF(ISTEXT(ScheduleCompile!E556),IF(OR(ISNUMBER(FIND("5F",ScheduleCompile!E556)),ISNUMBER(FIND("0F",ScheduleCompile!E556)),ISNUMBER(FIND("8F",ScheduleCompile!E556)),ISNUMBER(FIND("1F",ScheduleCompile!E556)),ISNUMBER(FIND("2F",ScheduleCompile!E556)),ISNUMBER(FIND("3F",ScheduleCompile!E556)),ISNUMBER(FIND("6F",ScheduleCompile!E556)),ISNUMBER(FIND("7F",ScheduleCompile!E556)),ISNUMBER(FIND("9F",ScheduleCompile!E556)),ISNUMBER(FIND("4F",ScheduleCompile!E556))),VALUE(LEFT(ScheduleCompile!E556,FIND("F",ScheduleCompile!E556)-1)),ScheduleCompile!E556)))))),ISTEXT(ScheduleCompile!#REF!)),"ENDTABLE",IF(ISERROR(IF(ScheduleCompile!E556="Off",0,IF(ScheduleCompile!E556="On",1,IF(ISNUMBER(ScheduleCompile!E556),ScheduleCompile!E556/1,IF(ISTEXT(ScheduleCompile!E556),IF(OR(ISNUMBER(FIND("5F",ScheduleCompile!E556)),ISNUMBER(FIND("0F",ScheduleCompile!E556)),ISNUMBER(FIND("8F",ScheduleCompile!E556)),ISNUMBER(FIND("1F",ScheduleCompile!E556)),ISNUMBER(FIND("2F",ScheduleCompile!E556)),ISNUMBER(FIND("3F",ScheduleCompile!E556)),ISNUMBER(FIND("6F",ScheduleCompile!E556)),ISNUMBER(FIND("7F",ScheduleCompile!E556)),ISNUMBER(FIND("9F",ScheduleCompile!E556)),ISNUMBER(FIND("4F",ScheduleCompile!E556))),VALUE(LEFT(ScheduleCompile!E556,FIND("F",ScheduleCompile!E556)-1)),ScheduleCompile!E556)))))),"",IF(ScheduleCompile!E556="Off",0,IF(ScheduleCompile!E556="On",1,IF(ISNUMBER(ScheduleCompile!E556),ScheduleCompile!E556/1,IF(ISTEXT(ScheduleCompile!E556),IF(OR(ISNUMBER(FIND("5F",ScheduleCompile!E556)),ISNUMBER(FIND("0F",ScheduleCompile!E556)),ISNUMBER(FIND("8F",ScheduleCompile!E556)),ISNUMBER(FIND("1F",ScheduleCompile!E556)),ISNUMBER(FIND("2F",ScheduleCompile!E556)),ISNUMBER(FIND("3F",ScheduleCompile!E556)),ISNUMBER(FIND("6F",ScheduleCompile!E556)),ISNUMBER(FIND("7F",ScheduleCompile!E556)),ISNUMBER(FIND("9F",ScheduleCompile!E556)),ISNUMBER(FIND("4F",ScheduleCompile!E556))),VALUE(LEFT(ScheduleCompile!E556,FIND("F",ScheduleCompile!E556)-1)),ScheduleCompile!E556)))))))</f>
        <v>53.1</v>
      </c>
      <c r="K563" s="1">
        <f>IF(AND(ISERROR(IF(ScheduleCompile!F556="Off",0,IF(ScheduleCompile!F556="On",1,IF(ISNUMBER(ScheduleCompile!F556),ScheduleCompile!F556/1,IF(ISTEXT(ScheduleCompile!F556),IF(OR(ISNUMBER(FIND("5F",ScheduleCompile!F556)),ISNUMBER(FIND("0F",ScheduleCompile!F556)),ISNUMBER(FIND("8F",ScheduleCompile!F556)),ISNUMBER(FIND("1F",ScheduleCompile!F556)),ISNUMBER(FIND("2F",ScheduleCompile!F556)),ISNUMBER(FIND("3F",ScheduleCompile!F556)),ISNUMBER(FIND("6F",ScheduleCompile!F556)),ISNUMBER(FIND("7F",ScheduleCompile!F556)),ISNUMBER(FIND("9F",ScheduleCompile!F556)),ISNUMBER(FIND("4F",ScheduleCompile!F556))),VALUE(LEFT(ScheduleCompile!F556,FIND("F",ScheduleCompile!F556)-1)),ScheduleCompile!F556)))))),ISTEXT(ScheduleCompile!#REF!)),"ENDTABLE",IF(ISERROR(IF(ScheduleCompile!F556="Off",0,IF(ScheduleCompile!F556="On",1,IF(ISNUMBER(ScheduleCompile!F556),ScheduleCompile!F556/1,IF(ISTEXT(ScheduleCompile!F556),IF(OR(ISNUMBER(FIND("5F",ScheduleCompile!F556)),ISNUMBER(FIND("0F",ScheduleCompile!F556)),ISNUMBER(FIND("8F",ScheduleCompile!F556)),ISNUMBER(FIND("1F",ScheduleCompile!F556)),ISNUMBER(FIND("2F",ScheduleCompile!F556)),ISNUMBER(FIND("3F",ScheduleCompile!F556)),ISNUMBER(FIND("6F",ScheduleCompile!F556)),ISNUMBER(FIND("7F",ScheduleCompile!F556)),ISNUMBER(FIND("9F",ScheduleCompile!F556)),ISNUMBER(FIND("4F",ScheduleCompile!F556))),VALUE(LEFT(ScheduleCompile!F556,FIND("F",ScheduleCompile!F556)-1)),ScheduleCompile!F556)))))),"",IF(ScheduleCompile!F556="Off",0,IF(ScheduleCompile!F556="On",1,IF(ISNUMBER(ScheduleCompile!F556),ScheduleCompile!F556/1,IF(ISTEXT(ScheduleCompile!F556),IF(OR(ISNUMBER(FIND("5F",ScheduleCompile!F556)),ISNUMBER(FIND("0F",ScheduleCompile!F556)),ISNUMBER(FIND("8F",ScheduleCompile!F556)),ISNUMBER(FIND("1F",ScheduleCompile!F556)),ISNUMBER(FIND("2F",ScheduleCompile!F556)),ISNUMBER(FIND("3F",ScheduleCompile!F556)),ISNUMBER(FIND("6F",ScheduleCompile!F556)),ISNUMBER(FIND("7F",ScheduleCompile!F556)),ISNUMBER(FIND("9F",ScheduleCompile!F556)),ISNUMBER(FIND("4F",ScheduleCompile!F556))),VALUE(LEFT(ScheduleCompile!F556,FIND("F",ScheduleCompile!F556)-1)),ScheduleCompile!F556)))))))</f>
        <v>53.1</v>
      </c>
      <c r="L563" s="1">
        <f>IF(AND(ISERROR(IF(ScheduleCompile!G556="Off",0,IF(ScheduleCompile!G556="On",1,IF(ISNUMBER(ScheduleCompile!G556),ScheduleCompile!G556/1,IF(ISTEXT(ScheduleCompile!G556),IF(OR(ISNUMBER(FIND("5F",ScheduleCompile!G556)),ISNUMBER(FIND("0F",ScheduleCompile!G556)),ISNUMBER(FIND("8F",ScheduleCompile!G556)),ISNUMBER(FIND("1F",ScheduleCompile!G556)),ISNUMBER(FIND("2F",ScheduleCompile!G556)),ISNUMBER(FIND("3F",ScheduleCompile!G556)),ISNUMBER(FIND("6F",ScheduleCompile!G556)),ISNUMBER(FIND("7F",ScheduleCompile!G556)),ISNUMBER(FIND("9F",ScheduleCompile!G556)),ISNUMBER(FIND("4F",ScheduleCompile!G556))),VALUE(LEFT(ScheduleCompile!G556,FIND("F",ScheduleCompile!G556)-1)),ScheduleCompile!G556)))))),ISTEXT(ScheduleCompile!#REF!)),"ENDTABLE",IF(ISERROR(IF(ScheduleCompile!G556="Off",0,IF(ScheduleCompile!G556="On",1,IF(ISNUMBER(ScheduleCompile!G556),ScheduleCompile!G556/1,IF(ISTEXT(ScheduleCompile!G556),IF(OR(ISNUMBER(FIND("5F",ScheduleCompile!G556)),ISNUMBER(FIND("0F",ScheduleCompile!G556)),ISNUMBER(FIND("8F",ScheduleCompile!G556)),ISNUMBER(FIND("1F",ScheduleCompile!G556)),ISNUMBER(FIND("2F",ScheduleCompile!G556)),ISNUMBER(FIND("3F",ScheduleCompile!G556)),ISNUMBER(FIND("6F",ScheduleCompile!G556)),ISNUMBER(FIND("7F",ScheduleCompile!G556)),ISNUMBER(FIND("9F",ScheduleCompile!G556)),ISNUMBER(FIND("4F",ScheduleCompile!G556))),VALUE(LEFT(ScheduleCompile!G556,FIND("F",ScheduleCompile!G556)-1)),ScheduleCompile!G556)))))),"",IF(ScheduleCompile!G556="Off",0,IF(ScheduleCompile!G556="On",1,IF(ISNUMBER(ScheduleCompile!G556),ScheduleCompile!G556/1,IF(ISTEXT(ScheduleCompile!G556),IF(OR(ISNUMBER(FIND("5F",ScheduleCompile!G556)),ISNUMBER(FIND("0F",ScheduleCompile!G556)),ISNUMBER(FIND("8F",ScheduleCompile!G556)),ISNUMBER(FIND("1F",ScheduleCompile!G556)),ISNUMBER(FIND("2F",ScheduleCompile!G556)),ISNUMBER(FIND("3F",ScheduleCompile!G556)),ISNUMBER(FIND("6F",ScheduleCompile!G556)),ISNUMBER(FIND("7F",ScheduleCompile!G556)),ISNUMBER(FIND("9F",ScheduleCompile!G556)),ISNUMBER(FIND("4F",ScheduleCompile!G556))),VALUE(LEFT(ScheduleCompile!G556,FIND("F",ScheduleCompile!G556)-1)),ScheduleCompile!G556)))))))</f>
        <v>53.1</v>
      </c>
      <c r="M563" s="1">
        <f>IF(AND(ISERROR(IF(ScheduleCompile!H556="Off",0,IF(ScheduleCompile!H556="On",1,IF(ISNUMBER(ScheduleCompile!H556),ScheduleCompile!H556/1,IF(ISTEXT(ScheduleCompile!H556),IF(OR(ISNUMBER(FIND("5F",ScheduleCompile!H556)),ISNUMBER(FIND("0F",ScheduleCompile!H556)),ISNUMBER(FIND("8F",ScheduleCompile!H556)),ISNUMBER(FIND("1F",ScheduleCompile!H556)),ISNUMBER(FIND("2F",ScheduleCompile!H556)),ISNUMBER(FIND("3F",ScheduleCompile!H556)),ISNUMBER(FIND("6F",ScheduleCompile!H556)),ISNUMBER(FIND("7F",ScheduleCompile!H556)),ISNUMBER(FIND("9F",ScheduleCompile!H556)),ISNUMBER(FIND("4F",ScheduleCompile!H556))),VALUE(LEFT(ScheduleCompile!H556,FIND("F",ScheduleCompile!H556)-1)),ScheduleCompile!H556)))))),ISTEXT(ScheduleCompile!#REF!)),"ENDTABLE",IF(ISERROR(IF(ScheduleCompile!H556="Off",0,IF(ScheduleCompile!H556="On",1,IF(ISNUMBER(ScheduleCompile!H556),ScheduleCompile!H556/1,IF(ISTEXT(ScheduleCompile!H556),IF(OR(ISNUMBER(FIND("5F",ScheduleCompile!H556)),ISNUMBER(FIND("0F",ScheduleCompile!H556)),ISNUMBER(FIND("8F",ScheduleCompile!H556)),ISNUMBER(FIND("1F",ScheduleCompile!H556)),ISNUMBER(FIND("2F",ScheduleCompile!H556)),ISNUMBER(FIND("3F",ScheduleCompile!H556)),ISNUMBER(FIND("6F",ScheduleCompile!H556)),ISNUMBER(FIND("7F",ScheduleCompile!H556)),ISNUMBER(FIND("9F",ScheduleCompile!H556)),ISNUMBER(FIND("4F",ScheduleCompile!H556))),VALUE(LEFT(ScheduleCompile!H556,FIND("F",ScheduleCompile!H556)-1)),ScheduleCompile!H556)))))),"",IF(ScheduleCompile!H556="Off",0,IF(ScheduleCompile!H556="On",1,IF(ISNUMBER(ScheduleCompile!H556),ScheduleCompile!H556/1,IF(ISTEXT(ScheduleCompile!H556),IF(OR(ISNUMBER(FIND("5F",ScheduleCompile!H556)),ISNUMBER(FIND("0F",ScheduleCompile!H556)),ISNUMBER(FIND("8F",ScheduleCompile!H556)),ISNUMBER(FIND("1F",ScheduleCompile!H556)),ISNUMBER(FIND("2F",ScheduleCompile!H556)),ISNUMBER(FIND("3F",ScheduleCompile!H556)),ISNUMBER(FIND("6F",ScheduleCompile!H556)),ISNUMBER(FIND("7F",ScheduleCompile!H556)),ISNUMBER(FIND("9F",ScheduleCompile!H556)),ISNUMBER(FIND("4F",ScheduleCompile!H556))),VALUE(LEFT(ScheduleCompile!H556,FIND("F",ScheduleCompile!H556)-1)),ScheduleCompile!H556)))))))</f>
        <v>53.1</v>
      </c>
      <c r="N563" s="1">
        <f>IF(AND(ISERROR(IF(ScheduleCompile!I556="Off",0,IF(ScheduleCompile!I556="On",1,IF(ISNUMBER(ScheduleCompile!I556),ScheduleCompile!I556/1,IF(ISTEXT(ScheduleCompile!I556),IF(OR(ISNUMBER(FIND("5F",ScheduleCompile!I556)),ISNUMBER(FIND("0F",ScheduleCompile!I556)),ISNUMBER(FIND("8F",ScheduleCompile!I556)),ISNUMBER(FIND("1F",ScheduleCompile!I556)),ISNUMBER(FIND("2F",ScheduleCompile!I556)),ISNUMBER(FIND("3F",ScheduleCompile!I556)),ISNUMBER(FIND("6F",ScheduleCompile!I556)),ISNUMBER(FIND("7F",ScheduleCompile!I556)),ISNUMBER(FIND("9F",ScheduleCompile!I556)),ISNUMBER(FIND("4F",ScheduleCompile!I556))),VALUE(LEFT(ScheduleCompile!I556,FIND("F",ScheduleCompile!I556)-1)),ScheduleCompile!I556)))))),ISTEXT(ScheduleCompile!#REF!)),"ENDTABLE",IF(ISERROR(IF(ScheduleCompile!I556="Off",0,IF(ScheduleCompile!I556="On",1,IF(ISNUMBER(ScheduleCompile!I556),ScheduleCompile!I556/1,IF(ISTEXT(ScheduleCompile!I556),IF(OR(ISNUMBER(FIND("5F",ScheduleCompile!I556)),ISNUMBER(FIND("0F",ScheduleCompile!I556)),ISNUMBER(FIND("8F",ScheduleCompile!I556)),ISNUMBER(FIND("1F",ScheduleCompile!I556)),ISNUMBER(FIND("2F",ScheduleCompile!I556)),ISNUMBER(FIND("3F",ScheduleCompile!I556)),ISNUMBER(FIND("6F",ScheduleCompile!I556)),ISNUMBER(FIND("7F",ScheduleCompile!I556)),ISNUMBER(FIND("9F",ScheduleCompile!I556)),ISNUMBER(FIND("4F",ScheduleCompile!I556))),VALUE(LEFT(ScheduleCompile!I556,FIND("F",ScheduleCompile!I556)-1)),ScheduleCompile!I556)))))),"",IF(ScheduleCompile!I556="Off",0,IF(ScheduleCompile!I556="On",1,IF(ISNUMBER(ScheduleCompile!I556),ScheduleCompile!I556/1,IF(ISTEXT(ScheduleCompile!I556),IF(OR(ISNUMBER(FIND("5F",ScheduleCompile!I556)),ISNUMBER(FIND("0F",ScheduleCompile!I556)),ISNUMBER(FIND("8F",ScheduleCompile!I556)),ISNUMBER(FIND("1F",ScheduleCompile!I556)),ISNUMBER(FIND("2F",ScheduleCompile!I556)),ISNUMBER(FIND("3F",ScheduleCompile!I556)),ISNUMBER(FIND("6F",ScheduleCompile!I556)),ISNUMBER(FIND("7F",ScheduleCompile!I556)),ISNUMBER(FIND("9F",ScheduleCompile!I556)),ISNUMBER(FIND("4F",ScheduleCompile!I556))),VALUE(LEFT(ScheduleCompile!I556,FIND("F",ScheduleCompile!I556)-1)),ScheduleCompile!I556)))))))</f>
        <v>53.1</v>
      </c>
      <c r="O563" s="1">
        <f>IF(AND(ISERROR(IF(ScheduleCompile!J556="Off",0,IF(ScheduleCompile!J556="On",1,IF(ISNUMBER(ScheduleCompile!J556),ScheduleCompile!J556/1,IF(ISTEXT(ScheduleCompile!J556),IF(OR(ISNUMBER(FIND("5F",ScheduleCompile!J556)),ISNUMBER(FIND("0F",ScheduleCompile!J556)),ISNUMBER(FIND("8F",ScheduleCompile!J556)),ISNUMBER(FIND("1F",ScheduleCompile!J556)),ISNUMBER(FIND("2F",ScheduleCompile!J556)),ISNUMBER(FIND("3F",ScheduleCompile!J556)),ISNUMBER(FIND("6F",ScheduleCompile!J556)),ISNUMBER(FIND("7F",ScheduleCompile!J556)),ISNUMBER(FIND("9F",ScheduleCompile!J556)),ISNUMBER(FIND("4F",ScheduleCompile!J556))),VALUE(LEFT(ScheduleCompile!J556,FIND("F",ScheduleCompile!J556)-1)),ScheduleCompile!J556)))))),ISTEXT(ScheduleCompile!#REF!)),"ENDTABLE",IF(ISERROR(IF(ScheduleCompile!J556="Off",0,IF(ScheduleCompile!J556="On",1,IF(ISNUMBER(ScheduleCompile!J556),ScheduleCompile!J556/1,IF(ISTEXT(ScheduleCompile!J556),IF(OR(ISNUMBER(FIND("5F",ScheduleCompile!J556)),ISNUMBER(FIND("0F",ScheduleCompile!J556)),ISNUMBER(FIND("8F",ScheduleCompile!J556)),ISNUMBER(FIND("1F",ScheduleCompile!J556)),ISNUMBER(FIND("2F",ScheduleCompile!J556)),ISNUMBER(FIND("3F",ScheduleCompile!J556)),ISNUMBER(FIND("6F",ScheduleCompile!J556)),ISNUMBER(FIND("7F",ScheduleCompile!J556)),ISNUMBER(FIND("9F",ScheduleCompile!J556)),ISNUMBER(FIND("4F",ScheduleCompile!J556))),VALUE(LEFT(ScheduleCompile!J556,FIND("F",ScheduleCompile!J556)-1)),ScheduleCompile!J556)))))),"",IF(ScheduleCompile!J556="Off",0,IF(ScheduleCompile!J556="On",1,IF(ISNUMBER(ScheduleCompile!J556),ScheduleCompile!J556/1,IF(ISTEXT(ScheduleCompile!J556),IF(OR(ISNUMBER(FIND("5F",ScheduleCompile!J556)),ISNUMBER(FIND("0F",ScheduleCompile!J556)),ISNUMBER(FIND("8F",ScheduleCompile!J556)),ISNUMBER(FIND("1F",ScheduleCompile!J556)),ISNUMBER(FIND("2F",ScheduleCompile!J556)),ISNUMBER(FIND("3F",ScheduleCompile!J556)),ISNUMBER(FIND("6F",ScheduleCompile!J556)),ISNUMBER(FIND("7F",ScheduleCompile!J556)),ISNUMBER(FIND("9F",ScheduleCompile!J556)),ISNUMBER(FIND("4F",ScheduleCompile!J556))),VALUE(LEFT(ScheduleCompile!J556,FIND("F",ScheduleCompile!J556)-1)),ScheduleCompile!J556)))))))</f>
        <v>53.1</v>
      </c>
      <c r="P563" s="1">
        <f>IF(AND(ISERROR(IF(ScheduleCompile!K556="Off",0,IF(ScheduleCompile!K556="On",1,IF(ISNUMBER(ScheduleCompile!K556),ScheduleCompile!K556/1,IF(ISTEXT(ScheduleCompile!K556),IF(OR(ISNUMBER(FIND("5F",ScheduleCompile!K556)),ISNUMBER(FIND("0F",ScheduleCompile!K556)),ISNUMBER(FIND("8F",ScheduleCompile!K556)),ISNUMBER(FIND("1F",ScheduleCompile!K556)),ISNUMBER(FIND("2F",ScheduleCompile!K556)),ISNUMBER(FIND("3F",ScheduleCompile!K556)),ISNUMBER(FIND("6F",ScheduleCompile!K556)),ISNUMBER(FIND("7F",ScheduleCompile!K556)),ISNUMBER(FIND("9F",ScheduleCompile!K556)),ISNUMBER(FIND("4F",ScheduleCompile!K556))),VALUE(LEFT(ScheduleCompile!K556,FIND("F",ScheduleCompile!K556)-1)),ScheduleCompile!K556)))))),ISTEXT(ScheduleCompile!#REF!)),"ENDTABLE",IF(ISERROR(IF(ScheduleCompile!K556="Off",0,IF(ScheduleCompile!K556="On",1,IF(ISNUMBER(ScheduleCompile!K556),ScheduleCompile!K556/1,IF(ISTEXT(ScheduleCompile!K556),IF(OR(ISNUMBER(FIND("5F",ScheduleCompile!K556)),ISNUMBER(FIND("0F",ScheduleCompile!K556)),ISNUMBER(FIND("8F",ScheduleCompile!K556)),ISNUMBER(FIND("1F",ScheduleCompile!K556)),ISNUMBER(FIND("2F",ScheduleCompile!K556)),ISNUMBER(FIND("3F",ScheduleCompile!K556)),ISNUMBER(FIND("6F",ScheduleCompile!K556)),ISNUMBER(FIND("7F",ScheduleCompile!K556)),ISNUMBER(FIND("9F",ScheduleCompile!K556)),ISNUMBER(FIND("4F",ScheduleCompile!K556))),VALUE(LEFT(ScheduleCompile!K556,FIND("F",ScheduleCompile!K556)-1)),ScheduleCompile!K556)))))),"",IF(ScheduleCompile!K556="Off",0,IF(ScheduleCompile!K556="On",1,IF(ISNUMBER(ScheduleCompile!K556),ScheduleCompile!K556/1,IF(ISTEXT(ScheduleCompile!K556),IF(OR(ISNUMBER(FIND("5F",ScheduleCompile!K556)),ISNUMBER(FIND("0F",ScheduleCompile!K556)),ISNUMBER(FIND("8F",ScheduleCompile!K556)),ISNUMBER(FIND("1F",ScheduleCompile!K556)),ISNUMBER(FIND("2F",ScheduleCompile!K556)),ISNUMBER(FIND("3F",ScheduleCompile!K556)),ISNUMBER(FIND("6F",ScheduleCompile!K556)),ISNUMBER(FIND("7F",ScheduleCompile!K556)),ISNUMBER(FIND("9F",ScheduleCompile!K556)),ISNUMBER(FIND("4F",ScheduleCompile!K556))),VALUE(LEFT(ScheduleCompile!K556,FIND("F",ScheduleCompile!K556)-1)),ScheduleCompile!K556)))))))</f>
        <v>53.1</v>
      </c>
      <c r="Q563" s="1">
        <f>IF(AND(ISERROR(IF(ScheduleCompile!L556="Off",0,IF(ScheduleCompile!L556="On",1,IF(ISNUMBER(ScheduleCompile!L556),ScheduleCompile!L556/1,IF(ISTEXT(ScheduleCompile!L556),IF(OR(ISNUMBER(FIND("5F",ScheduleCompile!L556)),ISNUMBER(FIND("0F",ScheduleCompile!L556)),ISNUMBER(FIND("8F",ScheduleCompile!L556)),ISNUMBER(FIND("1F",ScheduleCompile!L556)),ISNUMBER(FIND("2F",ScheduleCompile!L556)),ISNUMBER(FIND("3F",ScheduleCompile!L556)),ISNUMBER(FIND("6F",ScheduleCompile!L556)),ISNUMBER(FIND("7F",ScheduleCompile!L556)),ISNUMBER(FIND("9F",ScheduleCompile!L556)),ISNUMBER(FIND("4F",ScheduleCompile!L556))),VALUE(LEFT(ScheduleCompile!L556,FIND("F",ScheduleCompile!L556)-1)),ScheduleCompile!L556)))))),ISTEXT(ScheduleCompile!#REF!)),"ENDTABLE",IF(ISERROR(IF(ScheduleCompile!L556="Off",0,IF(ScheduleCompile!L556="On",1,IF(ISNUMBER(ScheduleCompile!L556),ScheduleCompile!L556/1,IF(ISTEXT(ScheduleCompile!L556),IF(OR(ISNUMBER(FIND("5F",ScheduleCompile!L556)),ISNUMBER(FIND("0F",ScheduleCompile!L556)),ISNUMBER(FIND("8F",ScheduleCompile!L556)),ISNUMBER(FIND("1F",ScheduleCompile!L556)),ISNUMBER(FIND("2F",ScheduleCompile!L556)),ISNUMBER(FIND("3F",ScheduleCompile!L556)),ISNUMBER(FIND("6F",ScheduleCompile!L556)),ISNUMBER(FIND("7F",ScheduleCompile!L556)),ISNUMBER(FIND("9F",ScheduleCompile!L556)),ISNUMBER(FIND("4F",ScheduleCompile!L556))),VALUE(LEFT(ScheduleCompile!L556,FIND("F",ScheduleCompile!L556)-1)),ScheduleCompile!L556)))))),"",IF(ScheduleCompile!L556="Off",0,IF(ScheduleCompile!L556="On",1,IF(ISNUMBER(ScheduleCompile!L556),ScheduleCompile!L556/1,IF(ISTEXT(ScheduleCompile!L556),IF(OR(ISNUMBER(FIND("5F",ScheduleCompile!L556)),ISNUMBER(FIND("0F",ScheduleCompile!L556)),ISNUMBER(FIND("8F",ScheduleCompile!L556)),ISNUMBER(FIND("1F",ScheduleCompile!L556)),ISNUMBER(FIND("2F",ScheduleCompile!L556)),ISNUMBER(FIND("3F",ScheduleCompile!L556)),ISNUMBER(FIND("6F",ScheduleCompile!L556)),ISNUMBER(FIND("7F",ScheduleCompile!L556)),ISNUMBER(FIND("9F",ScheduleCompile!L556)),ISNUMBER(FIND("4F",ScheduleCompile!L556))),VALUE(LEFT(ScheduleCompile!L556,FIND("F",ScheduleCompile!L556)-1)),ScheduleCompile!L556)))))))</f>
        <v>53.1</v>
      </c>
      <c r="R563" s="1">
        <f>IF(AND(ISERROR(IF(ScheduleCompile!M556="Off",0,IF(ScheduleCompile!M556="On",1,IF(ISNUMBER(ScheduleCompile!M556),ScheduleCompile!M556/1,IF(ISTEXT(ScheduleCompile!M556),IF(OR(ISNUMBER(FIND("5F",ScheduleCompile!M556)),ISNUMBER(FIND("0F",ScheduleCompile!M556)),ISNUMBER(FIND("8F",ScheduleCompile!M556)),ISNUMBER(FIND("1F",ScheduleCompile!M556)),ISNUMBER(FIND("2F",ScheduleCompile!M556)),ISNUMBER(FIND("3F",ScheduleCompile!M556)),ISNUMBER(FIND("6F",ScheduleCompile!M556)),ISNUMBER(FIND("7F",ScheduleCompile!M556)),ISNUMBER(FIND("9F",ScheduleCompile!M556)),ISNUMBER(FIND("4F",ScheduleCompile!M556))),VALUE(LEFT(ScheduleCompile!M556,FIND("F",ScheduleCompile!M556)-1)),ScheduleCompile!M556)))))),ISTEXT(ScheduleCompile!#REF!)),"ENDTABLE",IF(ISERROR(IF(ScheduleCompile!M556="Off",0,IF(ScheduleCompile!M556="On",1,IF(ISNUMBER(ScheduleCompile!M556),ScheduleCompile!M556/1,IF(ISTEXT(ScheduleCompile!M556),IF(OR(ISNUMBER(FIND("5F",ScheduleCompile!M556)),ISNUMBER(FIND("0F",ScheduleCompile!M556)),ISNUMBER(FIND("8F",ScheduleCompile!M556)),ISNUMBER(FIND("1F",ScheduleCompile!M556)),ISNUMBER(FIND("2F",ScheduleCompile!M556)),ISNUMBER(FIND("3F",ScheduleCompile!M556)),ISNUMBER(FIND("6F",ScheduleCompile!M556)),ISNUMBER(FIND("7F",ScheduleCompile!M556)),ISNUMBER(FIND("9F",ScheduleCompile!M556)),ISNUMBER(FIND("4F",ScheduleCompile!M556))),VALUE(LEFT(ScheduleCompile!M556,FIND("F",ScheduleCompile!M556)-1)),ScheduleCompile!M556)))))),"",IF(ScheduleCompile!M556="Off",0,IF(ScheduleCompile!M556="On",1,IF(ISNUMBER(ScheduleCompile!M556),ScheduleCompile!M556/1,IF(ISTEXT(ScheduleCompile!M556),IF(OR(ISNUMBER(FIND("5F",ScheduleCompile!M556)),ISNUMBER(FIND("0F",ScheduleCompile!M556)),ISNUMBER(FIND("8F",ScheduleCompile!M556)),ISNUMBER(FIND("1F",ScheduleCompile!M556)),ISNUMBER(FIND("2F",ScheduleCompile!M556)),ISNUMBER(FIND("3F",ScheduleCompile!M556)),ISNUMBER(FIND("6F",ScheduleCompile!M556)),ISNUMBER(FIND("7F",ScheduleCompile!M556)),ISNUMBER(FIND("9F",ScheduleCompile!M556)),ISNUMBER(FIND("4F",ScheduleCompile!M556))),VALUE(LEFT(ScheduleCompile!M556,FIND("F",ScheduleCompile!M556)-1)),ScheduleCompile!M556)))))))</f>
        <v>53.1</v>
      </c>
      <c r="S563" s="1">
        <f>IF(AND(ISERROR(IF(ScheduleCompile!N556="Off",0,IF(ScheduleCompile!N556="On",1,IF(ISNUMBER(ScheduleCompile!N556),ScheduleCompile!N556/1,IF(ISTEXT(ScheduleCompile!N556),IF(OR(ISNUMBER(FIND("5F",ScheduleCompile!N556)),ISNUMBER(FIND("0F",ScheduleCompile!N556)),ISNUMBER(FIND("8F",ScheduleCompile!N556)),ISNUMBER(FIND("1F",ScheduleCompile!N556)),ISNUMBER(FIND("2F",ScheduleCompile!N556)),ISNUMBER(FIND("3F",ScheduleCompile!N556)),ISNUMBER(FIND("6F",ScheduleCompile!N556)),ISNUMBER(FIND("7F",ScheduleCompile!N556)),ISNUMBER(FIND("9F",ScheduleCompile!N556)),ISNUMBER(FIND("4F",ScheduleCompile!N556))),VALUE(LEFT(ScheduleCompile!N556,FIND("F",ScheduleCompile!N556)-1)),ScheduleCompile!N556)))))),ISTEXT(ScheduleCompile!#REF!)),"ENDTABLE",IF(ISERROR(IF(ScheduleCompile!N556="Off",0,IF(ScheduleCompile!N556="On",1,IF(ISNUMBER(ScheduleCompile!N556),ScheduleCompile!N556/1,IF(ISTEXT(ScheduleCompile!N556),IF(OR(ISNUMBER(FIND("5F",ScheduleCompile!N556)),ISNUMBER(FIND("0F",ScheduleCompile!N556)),ISNUMBER(FIND("8F",ScheduleCompile!N556)),ISNUMBER(FIND("1F",ScheduleCompile!N556)),ISNUMBER(FIND("2F",ScheduleCompile!N556)),ISNUMBER(FIND("3F",ScheduleCompile!N556)),ISNUMBER(FIND("6F",ScheduleCompile!N556)),ISNUMBER(FIND("7F",ScheduleCompile!N556)),ISNUMBER(FIND("9F",ScheduleCompile!N556)),ISNUMBER(FIND("4F",ScheduleCompile!N556))),VALUE(LEFT(ScheduleCompile!N556,FIND("F",ScheduleCompile!N556)-1)),ScheduleCompile!N556)))))),"",IF(ScheduleCompile!N556="Off",0,IF(ScheduleCompile!N556="On",1,IF(ISNUMBER(ScheduleCompile!N556),ScheduleCompile!N556/1,IF(ISTEXT(ScheduleCompile!N556),IF(OR(ISNUMBER(FIND("5F",ScheduleCompile!N556)),ISNUMBER(FIND("0F",ScheduleCompile!N556)),ISNUMBER(FIND("8F",ScheduleCompile!N556)),ISNUMBER(FIND("1F",ScheduleCompile!N556)),ISNUMBER(FIND("2F",ScheduleCompile!N556)),ISNUMBER(FIND("3F",ScheduleCompile!N556)),ISNUMBER(FIND("6F",ScheduleCompile!N556)),ISNUMBER(FIND("7F",ScheduleCompile!N556)),ISNUMBER(FIND("9F",ScheduleCompile!N556)),ISNUMBER(FIND("4F",ScheduleCompile!N556))),VALUE(LEFT(ScheduleCompile!N556,FIND("F",ScheduleCompile!N556)-1)),ScheduleCompile!N556)))))))</f>
        <v>53.1</v>
      </c>
      <c r="T563" s="1">
        <f>IF(AND(ISERROR(IF(ScheduleCompile!O556="Off",0,IF(ScheduleCompile!O556="On",1,IF(ISNUMBER(ScheduleCompile!O556),ScheduleCompile!O556/1,IF(ISTEXT(ScheduleCompile!O556),IF(OR(ISNUMBER(FIND("5F",ScheduleCompile!O556)),ISNUMBER(FIND("0F",ScheduleCompile!O556)),ISNUMBER(FIND("8F",ScheduleCompile!O556)),ISNUMBER(FIND("1F",ScheduleCompile!O556)),ISNUMBER(FIND("2F",ScheduleCompile!O556)),ISNUMBER(FIND("3F",ScheduleCompile!O556)),ISNUMBER(FIND("6F",ScheduleCompile!O556)),ISNUMBER(FIND("7F",ScheduleCompile!O556)),ISNUMBER(FIND("9F",ScheduleCompile!O556)),ISNUMBER(FIND("4F",ScheduleCompile!O556))),VALUE(LEFT(ScheduleCompile!O556,FIND("F",ScheduleCompile!O556)-1)),ScheduleCompile!O556)))))),ISTEXT(ScheduleCompile!#REF!)),"ENDTABLE",IF(ISERROR(IF(ScheduleCompile!O556="Off",0,IF(ScheduleCompile!O556="On",1,IF(ISNUMBER(ScheduleCompile!O556),ScheduleCompile!O556/1,IF(ISTEXT(ScheduleCompile!O556),IF(OR(ISNUMBER(FIND("5F",ScheduleCompile!O556)),ISNUMBER(FIND("0F",ScheduleCompile!O556)),ISNUMBER(FIND("8F",ScheduleCompile!O556)),ISNUMBER(FIND("1F",ScheduleCompile!O556)),ISNUMBER(FIND("2F",ScheduleCompile!O556)),ISNUMBER(FIND("3F",ScheduleCompile!O556)),ISNUMBER(FIND("6F",ScheduleCompile!O556)),ISNUMBER(FIND("7F",ScheduleCompile!O556)),ISNUMBER(FIND("9F",ScheduleCompile!O556)),ISNUMBER(FIND("4F",ScheduleCompile!O556))),VALUE(LEFT(ScheduleCompile!O556,FIND("F",ScheduleCompile!O556)-1)),ScheduleCompile!O556)))))),"",IF(ScheduleCompile!O556="Off",0,IF(ScheduleCompile!O556="On",1,IF(ISNUMBER(ScheduleCompile!O556),ScheduleCompile!O556/1,IF(ISTEXT(ScheduleCompile!O556),IF(OR(ISNUMBER(FIND("5F",ScheduleCompile!O556)),ISNUMBER(FIND("0F",ScheduleCompile!O556)),ISNUMBER(FIND("8F",ScheduleCompile!O556)),ISNUMBER(FIND("1F",ScheduleCompile!O556)),ISNUMBER(FIND("2F",ScheduleCompile!O556)),ISNUMBER(FIND("3F",ScheduleCompile!O556)),ISNUMBER(FIND("6F",ScheduleCompile!O556)),ISNUMBER(FIND("7F",ScheduleCompile!O556)),ISNUMBER(FIND("9F",ScheduleCompile!O556)),ISNUMBER(FIND("4F",ScheduleCompile!O556))),VALUE(LEFT(ScheduleCompile!O556,FIND("F",ScheduleCompile!O556)-1)),ScheduleCompile!O556)))))))</f>
        <v>53.1</v>
      </c>
      <c r="U563" s="1">
        <f>IF(AND(ISERROR(IF(ScheduleCompile!P556="Off",0,IF(ScheduleCompile!P556="On",1,IF(ISNUMBER(ScheduleCompile!P556),ScheduleCompile!P556/1,IF(ISTEXT(ScheduleCompile!P556),IF(OR(ISNUMBER(FIND("5F",ScheduleCompile!P556)),ISNUMBER(FIND("0F",ScheduleCompile!P556)),ISNUMBER(FIND("8F",ScheduleCompile!P556)),ISNUMBER(FIND("1F",ScheduleCompile!P556)),ISNUMBER(FIND("2F",ScheduleCompile!P556)),ISNUMBER(FIND("3F",ScheduleCompile!P556)),ISNUMBER(FIND("6F",ScheduleCompile!P556)),ISNUMBER(FIND("7F",ScheduleCompile!P556)),ISNUMBER(FIND("9F",ScheduleCompile!P556)),ISNUMBER(FIND("4F",ScheduleCompile!P556))),VALUE(LEFT(ScheduleCompile!P556,FIND("F",ScheduleCompile!P556)-1)),ScheduleCompile!P556)))))),ISTEXT(ScheduleCompile!#REF!)),"ENDTABLE",IF(ISERROR(IF(ScheduleCompile!P556="Off",0,IF(ScheduleCompile!P556="On",1,IF(ISNUMBER(ScheduleCompile!P556),ScheduleCompile!P556/1,IF(ISTEXT(ScheduleCompile!P556),IF(OR(ISNUMBER(FIND("5F",ScheduleCompile!P556)),ISNUMBER(FIND("0F",ScheduleCompile!P556)),ISNUMBER(FIND("8F",ScheduleCompile!P556)),ISNUMBER(FIND("1F",ScheduleCompile!P556)),ISNUMBER(FIND("2F",ScheduleCompile!P556)),ISNUMBER(FIND("3F",ScheduleCompile!P556)),ISNUMBER(FIND("6F",ScheduleCompile!P556)),ISNUMBER(FIND("7F",ScheduleCompile!P556)),ISNUMBER(FIND("9F",ScheduleCompile!P556)),ISNUMBER(FIND("4F",ScheduleCompile!P556))),VALUE(LEFT(ScheduleCompile!P556,FIND("F",ScheduleCompile!P556)-1)),ScheduleCompile!P556)))))),"",IF(ScheduleCompile!P556="Off",0,IF(ScheduleCompile!P556="On",1,IF(ISNUMBER(ScheduleCompile!P556),ScheduleCompile!P556/1,IF(ISTEXT(ScheduleCompile!P556),IF(OR(ISNUMBER(FIND("5F",ScheduleCompile!P556)),ISNUMBER(FIND("0F",ScheduleCompile!P556)),ISNUMBER(FIND("8F",ScheduleCompile!P556)),ISNUMBER(FIND("1F",ScheduleCompile!P556)),ISNUMBER(FIND("2F",ScheduleCompile!P556)),ISNUMBER(FIND("3F",ScheduleCompile!P556)),ISNUMBER(FIND("6F",ScheduleCompile!P556)),ISNUMBER(FIND("7F",ScheduleCompile!P556)),ISNUMBER(FIND("9F",ScheduleCompile!P556)),ISNUMBER(FIND("4F",ScheduleCompile!P556))),VALUE(LEFT(ScheduleCompile!P556,FIND("F",ScheduleCompile!P556)-1)),ScheduleCompile!P556)))))))</f>
        <v>53.1</v>
      </c>
      <c r="V563" s="1">
        <f>IF(AND(ISERROR(IF(ScheduleCompile!Q556="Off",0,IF(ScheduleCompile!Q556="On",1,IF(ISNUMBER(ScheduleCompile!Q556),ScheduleCompile!Q556/1,IF(ISTEXT(ScheduleCompile!Q556),IF(OR(ISNUMBER(FIND("5F",ScheduleCompile!Q556)),ISNUMBER(FIND("0F",ScheduleCompile!Q556)),ISNUMBER(FIND("8F",ScheduleCompile!Q556)),ISNUMBER(FIND("1F",ScheduleCompile!Q556)),ISNUMBER(FIND("2F",ScheduleCompile!Q556)),ISNUMBER(FIND("3F",ScheduleCompile!Q556)),ISNUMBER(FIND("6F",ScheduleCompile!Q556)),ISNUMBER(FIND("7F",ScheduleCompile!Q556)),ISNUMBER(FIND("9F",ScheduleCompile!Q556)),ISNUMBER(FIND("4F",ScheduleCompile!Q556))),VALUE(LEFT(ScheduleCompile!Q556,FIND("F",ScheduleCompile!Q556)-1)),ScheduleCompile!Q556)))))),ISTEXT(ScheduleCompile!#REF!)),"ENDTABLE",IF(ISERROR(IF(ScheduleCompile!Q556="Off",0,IF(ScheduleCompile!Q556="On",1,IF(ISNUMBER(ScheduleCompile!Q556),ScheduleCompile!Q556/1,IF(ISTEXT(ScheduleCompile!Q556),IF(OR(ISNUMBER(FIND("5F",ScheduleCompile!Q556)),ISNUMBER(FIND("0F",ScheduleCompile!Q556)),ISNUMBER(FIND("8F",ScheduleCompile!Q556)),ISNUMBER(FIND("1F",ScheduleCompile!Q556)),ISNUMBER(FIND("2F",ScheduleCompile!Q556)),ISNUMBER(FIND("3F",ScheduleCompile!Q556)),ISNUMBER(FIND("6F",ScheduleCompile!Q556)),ISNUMBER(FIND("7F",ScheduleCompile!Q556)),ISNUMBER(FIND("9F",ScheduleCompile!Q556)),ISNUMBER(FIND("4F",ScheduleCompile!Q556))),VALUE(LEFT(ScheduleCompile!Q556,FIND("F",ScheduleCompile!Q556)-1)),ScheduleCompile!Q556)))))),"",IF(ScheduleCompile!Q556="Off",0,IF(ScheduleCompile!Q556="On",1,IF(ISNUMBER(ScheduleCompile!Q556),ScheduleCompile!Q556/1,IF(ISTEXT(ScheduleCompile!Q556),IF(OR(ISNUMBER(FIND("5F",ScheduleCompile!Q556)),ISNUMBER(FIND("0F",ScheduleCompile!Q556)),ISNUMBER(FIND("8F",ScheduleCompile!Q556)),ISNUMBER(FIND("1F",ScheduleCompile!Q556)),ISNUMBER(FIND("2F",ScheduleCompile!Q556)),ISNUMBER(FIND("3F",ScheduleCompile!Q556)),ISNUMBER(FIND("6F",ScheduleCompile!Q556)),ISNUMBER(FIND("7F",ScheduleCompile!Q556)),ISNUMBER(FIND("9F",ScheduleCompile!Q556)),ISNUMBER(FIND("4F",ScheduleCompile!Q556))),VALUE(LEFT(ScheduleCompile!Q556,FIND("F",ScheduleCompile!Q556)-1)),ScheduleCompile!Q556)))))))</f>
        <v>53.1</v>
      </c>
      <c r="W563" s="1">
        <f>IF(AND(ISERROR(IF(ScheduleCompile!R556="Off",0,IF(ScheduleCompile!R556="On",1,IF(ISNUMBER(ScheduleCompile!R556),ScheduleCompile!R556/1,IF(ISTEXT(ScheduleCompile!R556),IF(OR(ISNUMBER(FIND("5F",ScheduleCompile!R556)),ISNUMBER(FIND("0F",ScheduleCompile!R556)),ISNUMBER(FIND("8F",ScheduleCompile!R556)),ISNUMBER(FIND("1F",ScheduleCompile!R556)),ISNUMBER(FIND("2F",ScheduleCompile!R556)),ISNUMBER(FIND("3F",ScheduleCompile!R556)),ISNUMBER(FIND("6F",ScheduleCompile!R556)),ISNUMBER(FIND("7F",ScheduleCompile!R556)),ISNUMBER(FIND("9F",ScheduleCompile!R556)),ISNUMBER(FIND("4F",ScheduleCompile!R556))),VALUE(LEFT(ScheduleCompile!R556,FIND("F",ScheduleCompile!R556)-1)),ScheduleCompile!R556)))))),ISTEXT(ScheduleCompile!#REF!)),"ENDTABLE",IF(ISERROR(IF(ScheduleCompile!R556="Off",0,IF(ScheduleCompile!R556="On",1,IF(ISNUMBER(ScheduleCompile!R556),ScheduleCompile!R556/1,IF(ISTEXT(ScheduleCompile!R556),IF(OR(ISNUMBER(FIND("5F",ScheduleCompile!R556)),ISNUMBER(FIND("0F",ScheduleCompile!R556)),ISNUMBER(FIND("8F",ScheduleCompile!R556)),ISNUMBER(FIND("1F",ScheduleCompile!R556)),ISNUMBER(FIND("2F",ScheduleCompile!R556)),ISNUMBER(FIND("3F",ScheduleCompile!R556)),ISNUMBER(FIND("6F",ScheduleCompile!R556)),ISNUMBER(FIND("7F",ScheduleCompile!R556)),ISNUMBER(FIND("9F",ScheduleCompile!R556)),ISNUMBER(FIND("4F",ScheduleCompile!R556))),VALUE(LEFT(ScheduleCompile!R556,FIND("F",ScheduleCompile!R556)-1)),ScheduleCompile!R556)))))),"",IF(ScheduleCompile!R556="Off",0,IF(ScheduleCompile!R556="On",1,IF(ISNUMBER(ScheduleCompile!R556),ScheduleCompile!R556/1,IF(ISTEXT(ScheduleCompile!R556),IF(OR(ISNUMBER(FIND("5F",ScheduleCompile!R556)),ISNUMBER(FIND("0F",ScheduleCompile!R556)),ISNUMBER(FIND("8F",ScheduleCompile!R556)),ISNUMBER(FIND("1F",ScheduleCompile!R556)),ISNUMBER(FIND("2F",ScheduleCompile!R556)),ISNUMBER(FIND("3F",ScheduleCompile!R556)),ISNUMBER(FIND("6F",ScheduleCompile!R556)),ISNUMBER(FIND("7F",ScheduleCompile!R556)),ISNUMBER(FIND("9F",ScheduleCompile!R556)),ISNUMBER(FIND("4F",ScheduleCompile!R556))),VALUE(LEFT(ScheduleCompile!R556,FIND("F",ScheduleCompile!R556)-1)),ScheduleCompile!R556)))))))</f>
        <v>53.1</v>
      </c>
      <c r="X563" s="1">
        <f>IF(AND(ISERROR(IF(ScheduleCompile!S556="Off",0,IF(ScheduleCompile!S556="On",1,IF(ISNUMBER(ScheduleCompile!S556),ScheduleCompile!S556/1,IF(ISTEXT(ScheduleCompile!S556),IF(OR(ISNUMBER(FIND("5F",ScheduleCompile!S556)),ISNUMBER(FIND("0F",ScheduleCompile!S556)),ISNUMBER(FIND("8F",ScheduleCompile!S556)),ISNUMBER(FIND("1F",ScheduleCompile!S556)),ISNUMBER(FIND("2F",ScheduleCompile!S556)),ISNUMBER(FIND("3F",ScheduleCompile!S556)),ISNUMBER(FIND("6F",ScheduleCompile!S556)),ISNUMBER(FIND("7F",ScheduleCompile!S556)),ISNUMBER(FIND("9F",ScheduleCompile!S556)),ISNUMBER(FIND("4F",ScheduleCompile!S556))),VALUE(LEFT(ScheduleCompile!S556,FIND("F",ScheduleCompile!S556)-1)),ScheduleCompile!S556)))))),ISTEXT(ScheduleCompile!#REF!)),"ENDTABLE",IF(ISERROR(IF(ScheduleCompile!S556="Off",0,IF(ScheduleCompile!S556="On",1,IF(ISNUMBER(ScheduleCompile!S556),ScheduleCompile!S556/1,IF(ISTEXT(ScheduleCompile!S556),IF(OR(ISNUMBER(FIND("5F",ScheduleCompile!S556)),ISNUMBER(FIND("0F",ScheduleCompile!S556)),ISNUMBER(FIND("8F",ScheduleCompile!S556)),ISNUMBER(FIND("1F",ScheduleCompile!S556)),ISNUMBER(FIND("2F",ScheduleCompile!S556)),ISNUMBER(FIND("3F",ScheduleCompile!S556)),ISNUMBER(FIND("6F",ScheduleCompile!S556)),ISNUMBER(FIND("7F",ScheduleCompile!S556)),ISNUMBER(FIND("9F",ScheduleCompile!S556)),ISNUMBER(FIND("4F",ScheduleCompile!S556))),VALUE(LEFT(ScheduleCompile!S556,FIND("F",ScheduleCompile!S556)-1)),ScheduleCompile!S556)))))),"",IF(ScheduleCompile!S556="Off",0,IF(ScheduleCompile!S556="On",1,IF(ISNUMBER(ScheduleCompile!S556),ScheduleCompile!S556/1,IF(ISTEXT(ScheduleCompile!S556),IF(OR(ISNUMBER(FIND("5F",ScheduleCompile!S556)),ISNUMBER(FIND("0F",ScheduleCompile!S556)),ISNUMBER(FIND("8F",ScheduleCompile!S556)),ISNUMBER(FIND("1F",ScheduleCompile!S556)),ISNUMBER(FIND("2F",ScheduleCompile!S556)),ISNUMBER(FIND("3F",ScheduleCompile!S556)),ISNUMBER(FIND("6F",ScheduleCompile!S556)),ISNUMBER(FIND("7F",ScheduleCompile!S556)),ISNUMBER(FIND("9F",ScheduleCompile!S556)),ISNUMBER(FIND("4F",ScheduleCompile!S556))),VALUE(LEFT(ScheduleCompile!S556,FIND("F",ScheduleCompile!S556)-1)),ScheduleCompile!S556)))))))</f>
        <v>53.1</v>
      </c>
      <c r="Y563" s="1">
        <f>IF(AND(ISERROR(IF(ScheduleCompile!T556="Off",0,IF(ScheduleCompile!T556="On",1,IF(ISNUMBER(ScheduleCompile!T556),ScheduleCompile!T556/1,IF(ISTEXT(ScheduleCompile!T556),IF(OR(ISNUMBER(FIND("5F",ScheduleCompile!T556)),ISNUMBER(FIND("0F",ScheduleCompile!T556)),ISNUMBER(FIND("8F",ScheduleCompile!T556)),ISNUMBER(FIND("1F",ScheduleCompile!T556)),ISNUMBER(FIND("2F",ScheduleCompile!T556)),ISNUMBER(FIND("3F",ScheduleCompile!T556)),ISNUMBER(FIND("6F",ScheduleCompile!T556)),ISNUMBER(FIND("7F",ScheduleCompile!T556)),ISNUMBER(FIND("9F",ScheduleCompile!T556)),ISNUMBER(FIND("4F",ScheduleCompile!T556))),VALUE(LEFT(ScheduleCompile!T556,FIND("F",ScheduleCompile!T556)-1)),ScheduleCompile!T556)))))),ISTEXT(ScheduleCompile!#REF!)),"ENDTABLE",IF(ISERROR(IF(ScheduleCompile!T556="Off",0,IF(ScheduleCompile!T556="On",1,IF(ISNUMBER(ScheduleCompile!T556),ScheduleCompile!T556/1,IF(ISTEXT(ScheduleCompile!T556),IF(OR(ISNUMBER(FIND("5F",ScheduleCompile!T556)),ISNUMBER(FIND("0F",ScheduleCompile!T556)),ISNUMBER(FIND("8F",ScheduleCompile!T556)),ISNUMBER(FIND("1F",ScheduleCompile!T556)),ISNUMBER(FIND("2F",ScheduleCompile!T556)),ISNUMBER(FIND("3F",ScheduleCompile!T556)),ISNUMBER(FIND("6F",ScheduleCompile!T556)),ISNUMBER(FIND("7F",ScheduleCompile!T556)),ISNUMBER(FIND("9F",ScheduleCompile!T556)),ISNUMBER(FIND("4F",ScheduleCompile!T556))),VALUE(LEFT(ScheduleCompile!T556,FIND("F",ScheduleCompile!T556)-1)),ScheduleCompile!T556)))))),"",IF(ScheduleCompile!T556="Off",0,IF(ScheduleCompile!T556="On",1,IF(ISNUMBER(ScheduleCompile!T556),ScheduleCompile!T556/1,IF(ISTEXT(ScheduleCompile!T556),IF(OR(ISNUMBER(FIND("5F",ScheduleCompile!T556)),ISNUMBER(FIND("0F",ScheduleCompile!T556)),ISNUMBER(FIND("8F",ScheduleCompile!T556)),ISNUMBER(FIND("1F",ScheduleCompile!T556)),ISNUMBER(FIND("2F",ScheduleCompile!T556)),ISNUMBER(FIND("3F",ScheduleCompile!T556)),ISNUMBER(FIND("6F",ScheduleCompile!T556)),ISNUMBER(FIND("7F",ScheduleCompile!T556)),ISNUMBER(FIND("9F",ScheduleCompile!T556)),ISNUMBER(FIND("4F",ScheduleCompile!T556))),VALUE(LEFT(ScheduleCompile!T556,FIND("F",ScheduleCompile!T556)-1)),ScheduleCompile!T556)))))))</f>
        <v>53.1</v>
      </c>
      <c r="Z563" s="1">
        <f>IF(AND(ISERROR(IF(ScheduleCompile!U556="Off",0,IF(ScheduleCompile!U556="On",1,IF(ISNUMBER(ScheduleCompile!U556),ScheduleCompile!U556/1,IF(ISTEXT(ScheduleCompile!U556),IF(OR(ISNUMBER(FIND("5F",ScheduleCompile!U556)),ISNUMBER(FIND("0F",ScheduleCompile!U556)),ISNUMBER(FIND("8F",ScheduleCompile!U556)),ISNUMBER(FIND("1F",ScheduleCompile!U556)),ISNUMBER(FIND("2F",ScheduleCompile!U556)),ISNUMBER(FIND("3F",ScheduleCompile!U556)),ISNUMBER(FIND("6F",ScheduleCompile!U556)),ISNUMBER(FIND("7F",ScheduleCompile!U556)),ISNUMBER(FIND("9F",ScheduleCompile!U556)),ISNUMBER(FIND("4F",ScheduleCompile!U556))),VALUE(LEFT(ScheduleCompile!U556,FIND("F",ScheduleCompile!U556)-1)),ScheduleCompile!U556)))))),ISTEXT(ScheduleCompile!#REF!)),"ENDTABLE",IF(ISERROR(IF(ScheduleCompile!U556="Off",0,IF(ScheduleCompile!U556="On",1,IF(ISNUMBER(ScheduleCompile!U556),ScheduleCompile!U556/1,IF(ISTEXT(ScheduleCompile!U556),IF(OR(ISNUMBER(FIND("5F",ScheduleCompile!U556)),ISNUMBER(FIND("0F",ScheduleCompile!U556)),ISNUMBER(FIND("8F",ScheduleCompile!U556)),ISNUMBER(FIND("1F",ScheduleCompile!U556)),ISNUMBER(FIND("2F",ScheduleCompile!U556)),ISNUMBER(FIND("3F",ScheduleCompile!U556)),ISNUMBER(FIND("6F",ScheduleCompile!U556)),ISNUMBER(FIND("7F",ScheduleCompile!U556)),ISNUMBER(FIND("9F",ScheduleCompile!U556)),ISNUMBER(FIND("4F",ScheduleCompile!U556))),VALUE(LEFT(ScheduleCompile!U556,FIND("F",ScheduleCompile!U556)-1)),ScheduleCompile!U556)))))),"",IF(ScheduleCompile!U556="Off",0,IF(ScheduleCompile!U556="On",1,IF(ISNUMBER(ScheduleCompile!U556),ScheduleCompile!U556/1,IF(ISTEXT(ScheduleCompile!U556),IF(OR(ISNUMBER(FIND("5F",ScheduleCompile!U556)),ISNUMBER(FIND("0F",ScheduleCompile!U556)),ISNUMBER(FIND("8F",ScheduleCompile!U556)),ISNUMBER(FIND("1F",ScheduleCompile!U556)),ISNUMBER(FIND("2F",ScheduleCompile!U556)),ISNUMBER(FIND("3F",ScheduleCompile!U556)),ISNUMBER(FIND("6F",ScheduleCompile!U556)),ISNUMBER(FIND("7F",ScheduleCompile!U556)),ISNUMBER(FIND("9F",ScheduleCompile!U556)),ISNUMBER(FIND("4F",ScheduleCompile!U556))),VALUE(LEFT(ScheduleCompile!U556,FIND("F",ScheduleCompile!U556)-1)),ScheduleCompile!U556)))))))</f>
        <v>53.1</v>
      </c>
      <c r="AA563" s="1">
        <f>IF(AND(ISERROR(IF(ScheduleCompile!V556="Off",0,IF(ScheduleCompile!V556="On",1,IF(ISNUMBER(ScheduleCompile!V556),ScheduleCompile!V556/1,IF(ISTEXT(ScheduleCompile!V556),IF(OR(ISNUMBER(FIND("5F",ScheduleCompile!V556)),ISNUMBER(FIND("0F",ScheduleCompile!V556)),ISNUMBER(FIND("8F",ScheduleCompile!V556)),ISNUMBER(FIND("1F",ScheduleCompile!V556)),ISNUMBER(FIND("2F",ScheduleCompile!V556)),ISNUMBER(FIND("3F",ScheduleCompile!V556)),ISNUMBER(FIND("6F",ScheduleCompile!V556)),ISNUMBER(FIND("7F",ScheduleCompile!V556)),ISNUMBER(FIND("9F",ScheduleCompile!V556)),ISNUMBER(FIND("4F",ScheduleCompile!V556))),VALUE(LEFT(ScheduleCompile!V556,FIND("F",ScheduleCompile!V556)-1)),ScheduleCompile!V556)))))),ISTEXT(ScheduleCompile!#REF!)),"ENDTABLE",IF(ISERROR(IF(ScheduleCompile!V556="Off",0,IF(ScheduleCompile!V556="On",1,IF(ISNUMBER(ScheduleCompile!V556),ScheduleCompile!V556/1,IF(ISTEXT(ScheduleCompile!V556),IF(OR(ISNUMBER(FIND("5F",ScheduleCompile!V556)),ISNUMBER(FIND("0F",ScheduleCompile!V556)),ISNUMBER(FIND("8F",ScheduleCompile!V556)),ISNUMBER(FIND("1F",ScheduleCompile!V556)),ISNUMBER(FIND("2F",ScheduleCompile!V556)),ISNUMBER(FIND("3F",ScheduleCompile!V556)),ISNUMBER(FIND("6F",ScheduleCompile!V556)),ISNUMBER(FIND("7F",ScheduleCompile!V556)),ISNUMBER(FIND("9F",ScheduleCompile!V556)),ISNUMBER(FIND("4F",ScheduleCompile!V556))),VALUE(LEFT(ScheduleCompile!V556,FIND("F",ScheduleCompile!V556)-1)),ScheduleCompile!V556)))))),"",IF(ScheduleCompile!V556="Off",0,IF(ScheduleCompile!V556="On",1,IF(ISNUMBER(ScheduleCompile!V556),ScheduleCompile!V556/1,IF(ISTEXT(ScheduleCompile!V556),IF(OR(ISNUMBER(FIND("5F",ScheduleCompile!V556)),ISNUMBER(FIND("0F",ScheduleCompile!V556)),ISNUMBER(FIND("8F",ScheduleCompile!V556)),ISNUMBER(FIND("1F",ScheduleCompile!V556)),ISNUMBER(FIND("2F",ScheduleCompile!V556)),ISNUMBER(FIND("3F",ScheduleCompile!V556)),ISNUMBER(FIND("6F",ScheduleCompile!V556)),ISNUMBER(FIND("7F",ScheduleCompile!V556)),ISNUMBER(FIND("9F",ScheduleCompile!V556)),ISNUMBER(FIND("4F",ScheduleCompile!V556))),VALUE(LEFT(ScheduleCompile!V556,FIND("F",ScheduleCompile!V556)-1)),ScheduleCompile!V556)))))))</f>
        <v>53.1</v>
      </c>
      <c r="AB563" s="1">
        <f>IF(AND(ISERROR(IF(ScheduleCompile!W556="Off",0,IF(ScheduleCompile!W556="On",1,IF(ISNUMBER(ScheduleCompile!W556),ScheduleCompile!W556/1,IF(ISTEXT(ScheduleCompile!W556),IF(OR(ISNUMBER(FIND("5F",ScheduleCompile!W556)),ISNUMBER(FIND("0F",ScheduleCompile!W556)),ISNUMBER(FIND("8F",ScheduleCompile!W556)),ISNUMBER(FIND("1F",ScheduleCompile!W556)),ISNUMBER(FIND("2F",ScheduleCompile!W556)),ISNUMBER(FIND("3F",ScheduleCompile!W556)),ISNUMBER(FIND("6F",ScheduleCompile!W556)),ISNUMBER(FIND("7F",ScheduleCompile!W556)),ISNUMBER(FIND("9F",ScheduleCompile!W556)),ISNUMBER(FIND("4F",ScheduleCompile!W556))),VALUE(LEFT(ScheduleCompile!W556,FIND("F",ScheduleCompile!W556)-1)),ScheduleCompile!W556)))))),ISTEXT(ScheduleCompile!#REF!)),"ENDTABLE",IF(ISERROR(IF(ScheduleCompile!W556="Off",0,IF(ScheduleCompile!W556="On",1,IF(ISNUMBER(ScheduleCompile!W556),ScheduleCompile!W556/1,IF(ISTEXT(ScheduleCompile!W556),IF(OR(ISNUMBER(FIND("5F",ScheduleCompile!W556)),ISNUMBER(FIND("0F",ScheduleCompile!W556)),ISNUMBER(FIND("8F",ScheduleCompile!W556)),ISNUMBER(FIND("1F",ScheduleCompile!W556)),ISNUMBER(FIND("2F",ScheduleCompile!W556)),ISNUMBER(FIND("3F",ScheduleCompile!W556)),ISNUMBER(FIND("6F",ScheduleCompile!W556)),ISNUMBER(FIND("7F",ScheduleCompile!W556)),ISNUMBER(FIND("9F",ScheduleCompile!W556)),ISNUMBER(FIND("4F",ScheduleCompile!W556))),VALUE(LEFT(ScheduleCompile!W556,FIND("F",ScheduleCompile!W556)-1)),ScheduleCompile!W556)))))),"",IF(ScheduleCompile!W556="Off",0,IF(ScheduleCompile!W556="On",1,IF(ISNUMBER(ScheduleCompile!W556),ScheduleCompile!W556/1,IF(ISTEXT(ScheduleCompile!W556),IF(OR(ISNUMBER(FIND("5F",ScheduleCompile!W556)),ISNUMBER(FIND("0F",ScheduleCompile!W556)),ISNUMBER(FIND("8F",ScheduleCompile!W556)),ISNUMBER(FIND("1F",ScheduleCompile!W556)),ISNUMBER(FIND("2F",ScheduleCompile!W556)),ISNUMBER(FIND("3F",ScheduleCompile!W556)),ISNUMBER(FIND("6F",ScheduleCompile!W556)),ISNUMBER(FIND("7F",ScheduleCompile!W556)),ISNUMBER(FIND("9F",ScheduleCompile!W556)),ISNUMBER(FIND("4F",ScheduleCompile!W556))),VALUE(LEFT(ScheduleCompile!W556,FIND("F",ScheduleCompile!W556)-1)),ScheduleCompile!W556)))))))</f>
        <v>53.1</v>
      </c>
      <c r="AC563" s="1">
        <f>IF(AND(ISERROR(IF(ScheduleCompile!X556="Off",0,IF(ScheduleCompile!X556="On",1,IF(ISNUMBER(ScheduleCompile!X556),ScheduleCompile!X556/1,IF(ISTEXT(ScheduleCompile!X556),IF(OR(ISNUMBER(FIND("5F",ScheduleCompile!X556)),ISNUMBER(FIND("0F",ScheduleCompile!X556)),ISNUMBER(FIND("8F",ScheduleCompile!X556)),ISNUMBER(FIND("1F",ScheduleCompile!X556)),ISNUMBER(FIND("2F",ScheduleCompile!X556)),ISNUMBER(FIND("3F",ScheduleCompile!X556)),ISNUMBER(FIND("6F",ScheduleCompile!X556)),ISNUMBER(FIND("7F",ScheduleCompile!X556)),ISNUMBER(FIND("9F",ScheduleCompile!X556)),ISNUMBER(FIND("4F",ScheduleCompile!X556))),VALUE(LEFT(ScheduleCompile!X556,FIND("F",ScheduleCompile!X556)-1)),ScheduleCompile!X556)))))),ISTEXT(ScheduleCompile!#REF!)),"ENDTABLE",IF(ISERROR(IF(ScheduleCompile!X556="Off",0,IF(ScheduleCompile!X556="On",1,IF(ISNUMBER(ScheduleCompile!X556),ScheduleCompile!X556/1,IF(ISTEXT(ScheduleCompile!X556),IF(OR(ISNUMBER(FIND("5F",ScheduleCompile!X556)),ISNUMBER(FIND("0F",ScheduleCompile!X556)),ISNUMBER(FIND("8F",ScheduleCompile!X556)),ISNUMBER(FIND("1F",ScheduleCompile!X556)),ISNUMBER(FIND("2F",ScheduleCompile!X556)),ISNUMBER(FIND("3F",ScheduleCompile!X556)),ISNUMBER(FIND("6F",ScheduleCompile!X556)),ISNUMBER(FIND("7F",ScheduleCompile!X556)),ISNUMBER(FIND("9F",ScheduleCompile!X556)),ISNUMBER(FIND("4F",ScheduleCompile!X556))),VALUE(LEFT(ScheduleCompile!X556,FIND("F",ScheduleCompile!X556)-1)),ScheduleCompile!X556)))))),"",IF(ScheduleCompile!X556="Off",0,IF(ScheduleCompile!X556="On",1,IF(ISNUMBER(ScheduleCompile!X556),ScheduleCompile!X556/1,IF(ISTEXT(ScheduleCompile!X556),IF(OR(ISNUMBER(FIND("5F",ScheduleCompile!X556)),ISNUMBER(FIND("0F",ScheduleCompile!X556)),ISNUMBER(FIND("8F",ScheduleCompile!X556)),ISNUMBER(FIND("1F",ScheduleCompile!X556)),ISNUMBER(FIND("2F",ScheduleCompile!X556)),ISNUMBER(FIND("3F",ScheduleCompile!X556)),ISNUMBER(FIND("6F",ScheduleCompile!X556)),ISNUMBER(FIND("7F",ScheduleCompile!X556)),ISNUMBER(FIND("9F",ScheduleCompile!X556)),ISNUMBER(FIND("4F",ScheduleCompile!X556))),VALUE(LEFT(ScheduleCompile!X556,FIND("F",ScheduleCompile!X556)-1)),ScheduleCompile!X556)))))))</f>
        <v>53.1</v>
      </c>
      <c r="AD563" s="1">
        <f>IF(AND(ISERROR(IF(ScheduleCompile!Y556="Off",0,IF(ScheduleCompile!Y556="On",1,IF(ISNUMBER(ScheduleCompile!Y556),ScheduleCompile!Y556/1,IF(ISTEXT(ScheduleCompile!Y556),IF(OR(ISNUMBER(FIND("5F",ScheduleCompile!Y556)),ISNUMBER(FIND("0F",ScheduleCompile!Y556)),ISNUMBER(FIND("8F",ScheduleCompile!Y556)),ISNUMBER(FIND("1F",ScheduleCompile!Y556)),ISNUMBER(FIND("2F",ScheduleCompile!Y556)),ISNUMBER(FIND("3F",ScheduleCompile!Y556)),ISNUMBER(FIND("6F",ScheduleCompile!Y556)),ISNUMBER(FIND("7F",ScheduleCompile!Y556)),ISNUMBER(FIND("9F",ScheduleCompile!Y556)),ISNUMBER(FIND("4F",ScheduleCompile!Y556))),VALUE(LEFT(ScheduleCompile!Y556,FIND("F",ScheduleCompile!Y556)-1)),ScheduleCompile!Y556)))))),ISTEXT(ScheduleCompile!#REF!)),"ENDTABLE",IF(ISERROR(IF(ScheduleCompile!Y556="Off",0,IF(ScheduleCompile!Y556="On",1,IF(ISNUMBER(ScheduleCompile!Y556),ScheduleCompile!Y556/1,IF(ISTEXT(ScheduleCompile!Y556),IF(OR(ISNUMBER(FIND("5F",ScheduleCompile!Y556)),ISNUMBER(FIND("0F",ScheduleCompile!Y556)),ISNUMBER(FIND("8F",ScheduleCompile!Y556)),ISNUMBER(FIND("1F",ScheduleCompile!Y556)),ISNUMBER(FIND("2F",ScheduleCompile!Y556)),ISNUMBER(FIND("3F",ScheduleCompile!Y556)),ISNUMBER(FIND("6F",ScheduleCompile!Y556)),ISNUMBER(FIND("7F",ScheduleCompile!Y556)),ISNUMBER(FIND("9F",ScheduleCompile!Y556)),ISNUMBER(FIND("4F",ScheduleCompile!Y556))),VALUE(LEFT(ScheduleCompile!Y556,FIND("F",ScheduleCompile!Y556)-1)),ScheduleCompile!Y556)))))),"",IF(ScheduleCompile!Y556="Off",0,IF(ScheduleCompile!Y556="On",1,IF(ISNUMBER(ScheduleCompile!Y556),ScheduleCompile!Y556/1,IF(ISTEXT(ScheduleCompile!Y556),IF(OR(ISNUMBER(FIND("5F",ScheduleCompile!Y556)),ISNUMBER(FIND("0F",ScheduleCompile!Y556)),ISNUMBER(FIND("8F",ScheduleCompile!Y556)),ISNUMBER(FIND("1F",ScheduleCompile!Y556)),ISNUMBER(FIND("2F",ScheduleCompile!Y556)),ISNUMBER(FIND("3F",ScheduleCompile!Y556)),ISNUMBER(FIND("6F",ScheduleCompile!Y556)),ISNUMBER(FIND("7F",ScheduleCompile!Y556)),ISNUMBER(FIND("9F",ScheduleCompile!Y556)),ISNUMBER(FIND("4F",ScheduleCompile!Y556))),VALUE(LEFT(ScheduleCompile!Y556,FIND("F",ScheduleCompile!Y556)-1)),ScheduleCompile!Y556)))))))</f>
        <v>53.1</v>
      </c>
    </row>
    <row r="564" spans="1:30" x14ac:dyDescent="0.25">
      <c r="A564" t="str">
        <f t="shared" si="35"/>
        <v>SchDay "WaterMainCZ03Apr"  Type = "Temperature" Hr = (53.7, 53.7, 53.7, 53.7, 53.7, 53.7, 53.7, 53.7, 53.7, 53.7, 53.7, 53.7, 53.7, 53.7, 53.7, 53.7, 53.7, 53.7, 53.7, 53.7, 53.7, 53.7, 53.7, 53.7) ..</v>
      </c>
      <c r="B564" s="1" t="s">
        <v>623</v>
      </c>
      <c r="C564" t="str">
        <f t="shared" si="36"/>
        <v xml:space="preserve">SchDay "WaterMainCZ03Apr"  Type = "Temperature" Hr = </v>
      </c>
      <c r="D564" t="str">
        <f t="shared" si="37"/>
        <v>(53.7, 53.7, 53.7, 53.7, 53.7, 53.7, 53.7, 53.7, 53.7, 53.7, 53.7, 53.7, 53.7, 53.7, 53.7, 53.7, 53.7, 53.7, 53.7, 53.7, 53.7, 53.7, 53.7, 53.7) ..</v>
      </c>
      <c r="E564" s="30" t="str">
        <f>ScheduleCompile!A557</f>
        <v>WaterMainCZ03Apr</v>
      </c>
      <c r="F564" t="str">
        <f t="shared" si="38"/>
        <v>Temperature</v>
      </c>
      <c r="G564" s="1">
        <f>IF(AND(ISERROR(IF(ScheduleCompile!B557="Off",0,IF(ScheduleCompile!B557="On",1,IF(ISNUMBER(ScheduleCompile!B557),ScheduleCompile!B557/1,IF(ISTEXT(ScheduleCompile!B557),IF(OR(ISNUMBER(FIND("5F",ScheduleCompile!B557)),ISNUMBER(FIND("0F",ScheduleCompile!B557)),ISNUMBER(FIND("8F",ScheduleCompile!B557)),ISNUMBER(FIND("1F",ScheduleCompile!B557)),ISNUMBER(FIND("2F",ScheduleCompile!B557)),ISNUMBER(FIND("3F",ScheduleCompile!B557)),ISNUMBER(FIND("6F",ScheduleCompile!B557)),ISNUMBER(FIND("7F",ScheduleCompile!B557)),ISNUMBER(FIND("9F",ScheduleCompile!B557)),ISNUMBER(FIND("4F",ScheduleCompile!B557))),VALUE(LEFT(ScheduleCompile!B557,FIND("F",ScheduleCompile!B557)-1)),ScheduleCompile!B557)))))),ISTEXT(ScheduleCompile!#REF!)),"ENDTABLE",IF(ISERROR(IF(ScheduleCompile!B557="Off",0,IF(ScheduleCompile!B557="On",1,IF(ISNUMBER(ScheduleCompile!B557),ScheduleCompile!B557/1,IF(ISTEXT(ScheduleCompile!B557),IF(OR(ISNUMBER(FIND("5F",ScheduleCompile!B557)),ISNUMBER(FIND("0F",ScheduleCompile!B557)),ISNUMBER(FIND("8F",ScheduleCompile!B557)),ISNUMBER(FIND("1F",ScheduleCompile!B557)),ISNUMBER(FIND("2F",ScheduleCompile!B557)),ISNUMBER(FIND("3F",ScheduleCompile!B557)),ISNUMBER(FIND("6F",ScheduleCompile!B557)),ISNUMBER(FIND("7F",ScheduleCompile!B557)),ISNUMBER(FIND("9F",ScheduleCompile!B557)),ISNUMBER(FIND("4F",ScheduleCompile!B557))),VALUE(LEFT(ScheduleCompile!B557,FIND("F",ScheduleCompile!B557)-1)),ScheduleCompile!B557)))))),"",IF(ScheduleCompile!B557="Off",0,IF(ScheduleCompile!B557="On",1,IF(ISNUMBER(ScheduleCompile!B557),ScheduleCompile!B557/1,IF(ISTEXT(ScheduleCompile!B557),IF(OR(ISNUMBER(FIND("5F",ScheduleCompile!B557)),ISNUMBER(FIND("0F",ScheduleCompile!B557)),ISNUMBER(FIND("8F",ScheduleCompile!B557)),ISNUMBER(FIND("1F",ScheduleCompile!B557)),ISNUMBER(FIND("2F",ScheduleCompile!B557)),ISNUMBER(FIND("3F",ScheduleCompile!B557)),ISNUMBER(FIND("6F",ScheduleCompile!B557)),ISNUMBER(FIND("7F",ScheduleCompile!B557)),ISNUMBER(FIND("9F",ScheduleCompile!B557)),ISNUMBER(FIND("4F",ScheduleCompile!B557))),VALUE(LEFT(ScheduleCompile!B557,FIND("F",ScheduleCompile!B557)-1)),ScheduleCompile!B557)))))))</f>
        <v>53.7</v>
      </c>
      <c r="H564" s="1">
        <f>IF(AND(ISERROR(IF(ScheduleCompile!C557="Off",0,IF(ScheduleCompile!C557="On",1,IF(ISNUMBER(ScheduleCompile!C557),ScheduleCompile!C557/1,IF(ISTEXT(ScheduleCompile!C557),IF(OR(ISNUMBER(FIND("5F",ScheduleCompile!C557)),ISNUMBER(FIND("0F",ScheduleCompile!C557)),ISNUMBER(FIND("8F",ScheduleCompile!C557)),ISNUMBER(FIND("1F",ScheduleCompile!C557)),ISNUMBER(FIND("2F",ScheduleCompile!C557)),ISNUMBER(FIND("3F",ScheduleCompile!C557)),ISNUMBER(FIND("6F",ScheduleCompile!C557)),ISNUMBER(FIND("7F",ScheduleCompile!C557)),ISNUMBER(FIND("9F",ScheduleCompile!C557)),ISNUMBER(FIND("4F",ScheduleCompile!C557))),VALUE(LEFT(ScheduleCompile!C557,FIND("F",ScheduleCompile!C557)-1)),ScheduleCompile!C557)))))),ISTEXT(ScheduleCompile!#REF!)),"ENDTABLE",IF(ISERROR(IF(ScheduleCompile!C557="Off",0,IF(ScheduleCompile!C557="On",1,IF(ISNUMBER(ScheduleCompile!C557),ScheduleCompile!C557/1,IF(ISTEXT(ScheduleCompile!C557),IF(OR(ISNUMBER(FIND("5F",ScheduleCompile!C557)),ISNUMBER(FIND("0F",ScheduleCompile!C557)),ISNUMBER(FIND("8F",ScheduleCompile!C557)),ISNUMBER(FIND("1F",ScheduleCompile!C557)),ISNUMBER(FIND("2F",ScheduleCompile!C557)),ISNUMBER(FIND("3F",ScheduleCompile!C557)),ISNUMBER(FIND("6F",ScheduleCompile!C557)),ISNUMBER(FIND("7F",ScheduleCompile!C557)),ISNUMBER(FIND("9F",ScheduleCompile!C557)),ISNUMBER(FIND("4F",ScheduleCompile!C557))),VALUE(LEFT(ScheduleCompile!C557,FIND("F",ScheduleCompile!C557)-1)),ScheduleCompile!C557)))))),"",IF(ScheduleCompile!C557="Off",0,IF(ScheduleCompile!C557="On",1,IF(ISNUMBER(ScheduleCompile!C557),ScheduleCompile!C557/1,IF(ISTEXT(ScheduleCompile!C557),IF(OR(ISNUMBER(FIND("5F",ScheduleCompile!C557)),ISNUMBER(FIND("0F",ScheduleCompile!C557)),ISNUMBER(FIND("8F",ScheduleCompile!C557)),ISNUMBER(FIND("1F",ScheduleCompile!C557)),ISNUMBER(FIND("2F",ScheduleCompile!C557)),ISNUMBER(FIND("3F",ScheduleCompile!C557)),ISNUMBER(FIND("6F",ScheduleCompile!C557)),ISNUMBER(FIND("7F",ScheduleCompile!C557)),ISNUMBER(FIND("9F",ScheduleCompile!C557)),ISNUMBER(FIND("4F",ScheduleCompile!C557))),VALUE(LEFT(ScheduleCompile!C557,FIND("F",ScheduleCompile!C557)-1)),ScheduleCompile!C557)))))))</f>
        <v>53.7</v>
      </c>
      <c r="I564" s="1">
        <f>IF(AND(ISERROR(IF(ScheduleCompile!D557="Off",0,IF(ScheduleCompile!D557="On",1,IF(ISNUMBER(ScheduleCompile!D557),ScheduleCompile!D557/1,IF(ISTEXT(ScheduleCompile!D557),IF(OR(ISNUMBER(FIND("5F",ScheduleCompile!D557)),ISNUMBER(FIND("0F",ScheduleCompile!D557)),ISNUMBER(FIND("8F",ScheduleCompile!D557)),ISNUMBER(FIND("1F",ScheduleCompile!D557)),ISNUMBER(FIND("2F",ScheduleCompile!D557)),ISNUMBER(FIND("3F",ScheduleCompile!D557)),ISNUMBER(FIND("6F",ScheduleCompile!D557)),ISNUMBER(FIND("7F",ScheduleCompile!D557)),ISNUMBER(FIND("9F",ScheduleCompile!D557)),ISNUMBER(FIND("4F",ScheduleCompile!D557))),VALUE(LEFT(ScheduleCompile!D557,FIND("F",ScheduleCompile!D557)-1)),ScheduleCompile!D557)))))),ISTEXT(ScheduleCompile!#REF!)),"ENDTABLE",IF(ISERROR(IF(ScheduleCompile!D557="Off",0,IF(ScheduleCompile!D557="On",1,IF(ISNUMBER(ScheduleCompile!D557),ScheduleCompile!D557/1,IF(ISTEXT(ScheduleCompile!D557),IF(OR(ISNUMBER(FIND("5F",ScheduleCompile!D557)),ISNUMBER(FIND("0F",ScheduleCompile!D557)),ISNUMBER(FIND("8F",ScheduleCompile!D557)),ISNUMBER(FIND("1F",ScheduleCompile!D557)),ISNUMBER(FIND("2F",ScheduleCompile!D557)),ISNUMBER(FIND("3F",ScheduleCompile!D557)),ISNUMBER(FIND("6F",ScheduleCompile!D557)),ISNUMBER(FIND("7F",ScheduleCompile!D557)),ISNUMBER(FIND("9F",ScheduleCompile!D557)),ISNUMBER(FIND("4F",ScheduleCompile!D557))),VALUE(LEFT(ScheduleCompile!D557,FIND("F",ScheduleCompile!D557)-1)),ScheduleCompile!D557)))))),"",IF(ScheduleCompile!D557="Off",0,IF(ScheduleCompile!D557="On",1,IF(ISNUMBER(ScheduleCompile!D557),ScheduleCompile!D557/1,IF(ISTEXT(ScheduleCompile!D557),IF(OR(ISNUMBER(FIND("5F",ScheduleCompile!D557)),ISNUMBER(FIND("0F",ScheduleCompile!D557)),ISNUMBER(FIND("8F",ScheduleCompile!D557)),ISNUMBER(FIND("1F",ScheduleCompile!D557)),ISNUMBER(FIND("2F",ScheduleCompile!D557)),ISNUMBER(FIND("3F",ScheduleCompile!D557)),ISNUMBER(FIND("6F",ScheduleCompile!D557)),ISNUMBER(FIND("7F",ScheduleCompile!D557)),ISNUMBER(FIND("9F",ScheduleCompile!D557)),ISNUMBER(FIND("4F",ScheduleCompile!D557))),VALUE(LEFT(ScheduleCompile!D557,FIND("F",ScheduleCompile!D557)-1)),ScheduleCompile!D557)))))))</f>
        <v>53.7</v>
      </c>
      <c r="J564" s="1">
        <f>IF(AND(ISERROR(IF(ScheduleCompile!E557="Off",0,IF(ScheduleCompile!E557="On",1,IF(ISNUMBER(ScheduleCompile!E557),ScheduleCompile!E557/1,IF(ISTEXT(ScheduleCompile!E557),IF(OR(ISNUMBER(FIND("5F",ScheduleCompile!E557)),ISNUMBER(FIND("0F",ScheduleCompile!E557)),ISNUMBER(FIND("8F",ScheduleCompile!E557)),ISNUMBER(FIND("1F",ScheduleCompile!E557)),ISNUMBER(FIND("2F",ScheduleCompile!E557)),ISNUMBER(FIND("3F",ScheduleCompile!E557)),ISNUMBER(FIND("6F",ScheduleCompile!E557)),ISNUMBER(FIND("7F",ScheduleCompile!E557)),ISNUMBER(FIND("9F",ScheduleCompile!E557)),ISNUMBER(FIND("4F",ScheduleCompile!E557))),VALUE(LEFT(ScheduleCompile!E557,FIND("F",ScheduleCompile!E557)-1)),ScheduleCompile!E557)))))),ISTEXT(ScheduleCompile!#REF!)),"ENDTABLE",IF(ISERROR(IF(ScheduleCompile!E557="Off",0,IF(ScheduleCompile!E557="On",1,IF(ISNUMBER(ScheduleCompile!E557),ScheduleCompile!E557/1,IF(ISTEXT(ScheduleCompile!E557),IF(OR(ISNUMBER(FIND("5F",ScheduleCompile!E557)),ISNUMBER(FIND("0F",ScheduleCompile!E557)),ISNUMBER(FIND("8F",ScheduleCompile!E557)),ISNUMBER(FIND("1F",ScheduleCompile!E557)),ISNUMBER(FIND("2F",ScheduleCompile!E557)),ISNUMBER(FIND("3F",ScheduleCompile!E557)),ISNUMBER(FIND("6F",ScheduleCompile!E557)),ISNUMBER(FIND("7F",ScheduleCompile!E557)),ISNUMBER(FIND("9F",ScheduleCompile!E557)),ISNUMBER(FIND("4F",ScheduleCompile!E557))),VALUE(LEFT(ScheduleCompile!E557,FIND("F",ScheduleCompile!E557)-1)),ScheduleCompile!E557)))))),"",IF(ScheduleCompile!E557="Off",0,IF(ScheduleCompile!E557="On",1,IF(ISNUMBER(ScheduleCompile!E557),ScheduleCompile!E557/1,IF(ISTEXT(ScheduleCompile!E557),IF(OR(ISNUMBER(FIND("5F",ScheduleCompile!E557)),ISNUMBER(FIND("0F",ScheduleCompile!E557)),ISNUMBER(FIND("8F",ScheduleCompile!E557)),ISNUMBER(FIND("1F",ScheduleCompile!E557)),ISNUMBER(FIND("2F",ScheduleCompile!E557)),ISNUMBER(FIND("3F",ScheduleCompile!E557)),ISNUMBER(FIND("6F",ScheduleCompile!E557)),ISNUMBER(FIND("7F",ScheduleCompile!E557)),ISNUMBER(FIND("9F",ScheduleCompile!E557)),ISNUMBER(FIND("4F",ScheduleCompile!E557))),VALUE(LEFT(ScheduleCompile!E557,FIND("F",ScheduleCompile!E557)-1)),ScheduleCompile!E557)))))))</f>
        <v>53.7</v>
      </c>
      <c r="K564" s="1">
        <f>IF(AND(ISERROR(IF(ScheduleCompile!F557="Off",0,IF(ScheduleCompile!F557="On",1,IF(ISNUMBER(ScheduleCompile!F557),ScheduleCompile!F557/1,IF(ISTEXT(ScheduleCompile!F557),IF(OR(ISNUMBER(FIND("5F",ScheduleCompile!F557)),ISNUMBER(FIND("0F",ScheduleCompile!F557)),ISNUMBER(FIND("8F",ScheduleCompile!F557)),ISNUMBER(FIND("1F",ScheduleCompile!F557)),ISNUMBER(FIND("2F",ScheduleCompile!F557)),ISNUMBER(FIND("3F",ScheduleCompile!F557)),ISNUMBER(FIND("6F",ScheduleCompile!F557)),ISNUMBER(FIND("7F",ScheduleCompile!F557)),ISNUMBER(FIND("9F",ScheduleCompile!F557)),ISNUMBER(FIND("4F",ScheduleCompile!F557))),VALUE(LEFT(ScheduleCompile!F557,FIND("F",ScheduleCompile!F557)-1)),ScheduleCompile!F557)))))),ISTEXT(ScheduleCompile!#REF!)),"ENDTABLE",IF(ISERROR(IF(ScheduleCompile!F557="Off",0,IF(ScheduleCompile!F557="On",1,IF(ISNUMBER(ScheduleCompile!F557),ScheduleCompile!F557/1,IF(ISTEXT(ScheduleCompile!F557),IF(OR(ISNUMBER(FIND("5F",ScheduleCompile!F557)),ISNUMBER(FIND("0F",ScheduleCompile!F557)),ISNUMBER(FIND("8F",ScheduleCompile!F557)),ISNUMBER(FIND("1F",ScheduleCompile!F557)),ISNUMBER(FIND("2F",ScheduleCompile!F557)),ISNUMBER(FIND("3F",ScheduleCompile!F557)),ISNUMBER(FIND("6F",ScheduleCompile!F557)),ISNUMBER(FIND("7F",ScheduleCompile!F557)),ISNUMBER(FIND("9F",ScheduleCompile!F557)),ISNUMBER(FIND("4F",ScheduleCompile!F557))),VALUE(LEFT(ScheduleCompile!F557,FIND("F",ScheduleCompile!F557)-1)),ScheduleCompile!F557)))))),"",IF(ScheduleCompile!F557="Off",0,IF(ScheduleCompile!F557="On",1,IF(ISNUMBER(ScheduleCompile!F557),ScheduleCompile!F557/1,IF(ISTEXT(ScheduleCompile!F557),IF(OR(ISNUMBER(FIND("5F",ScheduleCompile!F557)),ISNUMBER(FIND("0F",ScheduleCompile!F557)),ISNUMBER(FIND("8F",ScheduleCompile!F557)),ISNUMBER(FIND("1F",ScheduleCompile!F557)),ISNUMBER(FIND("2F",ScheduleCompile!F557)),ISNUMBER(FIND("3F",ScheduleCompile!F557)),ISNUMBER(FIND("6F",ScheduleCompile!F557)),ISNUMBER(FIND("7F",ScheduleCompile!F557)),ISNUMBER(FIND("9F",ScheduleCompile!F557)),ISNUMBER(FIND("4F",ScheduleCompile!F557))),VALUE(LEFT(ScheduleCompile!F557,FIND("F",ScheduleCompile!F557)-1)),ScheduleCompile!F557)))))))</f>
        <v>53.7</v>
      </c>
      <c r="L564" s="1">
        <f>IF(AND(ISERROR(IF(ScheduleCompile!G557="Off",0,IF(ScheduleCompile!G557="On",1,IF(ISNUMBER(ScheduleCompile!G557),ScheduleCompile!G557/1,IF(ISTEXT(ScheduleCompile!G557),IF(OR(ISNUMBER(FIND("5F",ScheduleCompile!G557)),ISNUMBER(FIND("0F",ScheduleCompile!G557)),ISNUMBER(FIND("8F",ScheduleCompile!G557)),ISNUMBER(FIND("1F",ScheduleCompile!G557)),ISNUMBER(FIND("2F",ScheduleCompile!G557)),ISNUMBER(FIND("3F",ScheduleCompile!G557)),ISNUMBER(FIND("6F",ScheduleCompile!G557)),ISNUMBER(FIND("7F",ScheduleCompile!G557)),ISNUMBER(FIND("9F",ScheduleCompile!G557)),ISNUMBER(FIND("4F",ScheduleCompile!G557))),VALUE(LEFT(ScheduleCompile!G557,FIND("F",ScheduleCompile!G557)-1)),ScheduleCompile!G557)))))),ISTEXT(ScheduleCompile!#REF!)),"ENDTABLE",IF(ISERROR(IF(ScheduleCompile!G557="Off",0,IF(ScheduleCompile!G557="On",1,IF(ISNUMBER(ScheduleCompile!G557),ScheduleCompile!G557/1,IF(ISTEXT(ScheduleCompile!G557),IF(OR(ISNUMBER(FIND("5F",ScheduleCompile!G557)),ISNUMBER(FIND("0F",ScheduleCompile!G557)),ISNUMBER(FIND("8F",ScheduleCompile!G557)),ISNUMBER(FIND("1F",ScheduleCompile!G557)),ISNUMBER(FIND("2F",ScheduleCompile!G557)),ISNUMBER(FIND("3F",ScheduleCompile!G557)),ISNUMBER(FIND("6F",ScheduleCompile!G557)),ISNUMBER(FIND("7F",ScheduleCompile!G557)),ISNUMBER(FIND("9F",ScheduleCompile!G557)),ISNUMBER(FIND("4F",ScheduleCompile!G557))),VALUE(LEFT(ScheduleCompile!G557,FIND("F",ScheduleCompile!G557)-1)),ScheduleCompile!G557)))))),"",IF(ScheduleCompile!G557="Off",0,IF(ScheduleCompile!G557="On",1,IF(ISNUMBER(ScheduleCompile!G557),ScheduleCompile!G557/1,IF(ISTEXT(ScheduleCompile!G557),IF(OR(ISNUMBER(FIND("5F",ScheduleCompile!G557)),ISNUMBER(FIND("0F",ScheduleCompile!G557)),ISNUMBER(FIND("8F",ScheduleCompile!G557)),ISNUMBER(FIND("1F",ScheduleCompile!G557)),ISNUMBER(FIND("2F",ScheduleCompile!G557)),ISNUMBER(FIND("3F",ScheduleCompile!G557)),ISNUMBER(FIND("6F",ScheduleCompile!G557)),ISNUMBER(FIND("7F",ScheduleCompile!G557)),ISNUMBER(FIND("9F",ScheduleCompile!G557)),ISNUMBER(FIND("4F",ScheduleCompile!G557))),VALUE(LEFT(ScheduleCompile!G557,FIND("F",ScheduleCompile!G557)-1)),ScheduleCompile!G557)))))))</f>
        <v>53.7</v>
      </c>
      <c r="M564" s="1">
        <f>IF(AND(ISERROR(IF(ScheduleCompile!H557="Off",0,IF(ScheduleCompile!H557="On",1,IF(ISNUMBER(ScheduleCompile!H557),ScheduleCompile!H557/1,IF(ISTEXT(ScheduleCompile!H557),IF(OR(ISNUMBER(FIND("5F",ScheduleCompile!H557)),ISNUMBER(FIND("0F",ScheduleCompile!H557)),ISNUMBER(FIND("8F",ScheduleCompile!H557)),ISNUMBER(FIND("1F",ScheduleCompile!H557)),ISNUMBER(FIND("2F",ScheduleCompile!H557)),ISNUMBER(FIND("3F",ScheduleCompile!H557)),ISNUMBER(FIND("6F",ScheduleCompile!H557)),ISNUMBER(FIND("7F",ScheduleCompile!H557)),ISNUMBER(FIND("9F",ScheduleCompile!H557)),ISNUMBER(FIND("4F",ScheduleCompile!H557))),VALUE(LEFT(ScheduleCompile!H557,FIND("F",ScheduleCompile!H557)-1)),ScheduleCompile!H557)))))),ISTEXT(ScheduleCompile!#REF!)),"ENDTABLE",IF(ISERROR(IF(ScheduleCompile!H557="Off",0,IF(ScheduleCompile!H557="On",1,IF(ISNUMBER(ScheduleCompile!H557),ScheduleCompile!H557/1,IF(ISTEXT(ScheduleCompile!H557),IF(OR(ISNUMBER(FIND("5F",ScheduleCompile!H557)),ISNUMBER(FIND("0F",ScheduleCompile!H557)),ISNUMBER(FIND("8F",ScheduleCompile!H557)),ISNUMBER(FIND("1F",ScheduleCompile!H557)),ISNUMBER(FIND("2F",ScheduleCompile!H557)),ISNUMBER(FIND("3F",ScheduleCompile!H557)),ISNUMBER(FIND("6F",ScheduleCompile!H557)),ISNUMBER(FIND("7F",ScheduleCompile!H557)),ISNUMBER(FIND("9F",ScheduleCompile!H557)),ISNUMBER(FIND("4F",ScheduleCompile!H557))),VALUE(LEFT(ScheduleCompile!H557,FIND("F",ScheduleCompile!H557)-1)),ScheduleCompile!H557)))))),"",IF(ScheduleCompile!H557="Off",0,IF(ScheduleCompile!H557="On",1,IF(ISNUMBER(ScheduleCompile!H557),ScheduleCompile!H557/1,IF(ISTEXT(ScheduleCompile!H557),IF(OR(ISNUMBER(FIND("5F",ScheduleCompile!H557)),ISNUMBER(FIND("0F",ScheduleCompile!H557)),ISNUMBER(FIND("8F",ScheduleCompile!H557)),ISNUMBER(FIND("1F",ScheduleCompile!H557)),ISNUMBER(FIND("2F",ScheduleCompile!H557)),ISNUMBER(FIND("3F",ScheduleCompile!H557)),ISNUMBER(FIND("6F",ScheduleCompile!H557)),ISNUMBER(FIND("7F",ScheduleCompile!H557)),ISNUMBER(FIND("9F",ScheduleCompile!H557)),ISNUMBER(FIND("4F",ScheduleCompile!H557))),VALUE(LEFT(ScheduleCompile!H557,FIND("F",ScheduleCompile!H557)-1)),ScheduleCompile!H557)))))))</f>
        <v>53.7</v>
      </c>
      <c r="N564" s="1">
        <f>IF(AND(ISERROR(IF(ScheduleCompile!I557="Off",0,IF(ScheduleCompile!I557="On",1,IF(ISNUMBER(ScheduleCompile!I557),ScheduleCompile!I557/1,IF(ISTEXT(ScheduleCompile!I557),IF(OR(ISNUMBER(FIND("5F",ScheduleCompile!I557)),ISNUMBER(FIND("0F",ScheduleCompile!I557)),ISNUMBER(FIND("8F",ScheduleCompile!I557)),ISNUMBER(FIND("1F",ScheduleCompile!I557)),ISNUMBER(FIND("2F",ScheduleCompile!I557)),ISNUMBER(FIND("3F",ScheduleCompile!I557)),ISNUMBER(FIND("6F",ScheduleCompile!I557)),ISNUMBER(FIND("7F",ScheduleCompile!I557)),ISNUMBER(FIND("9F",ScheduleCompile!I557)),ISNUMBER(FIND("4F",ScheduleCompile!I557))),VALUE(LEFT(ScheduleCompile!I557,FIND("F",ScheduleCompile!I557)-1)),ScheduleCompile!I557)))))),ISTEXT(ScheduleCompile!#REF!)),"ENDTABLE",IF(ISERROR(IF(ScheduleCompile!I557="Off",0,IF(ScheduleCompile!I557="On",1,IF(ISNUMBER(ScheduleCompile!I557),ScheduleCompile!I557/1,IF(ISTEXT(ScheduleCompile!I557),IF(OR(ISNUMBER(FIND("5F",ScheduleCompile!I557)),ISNUMBER(FIND("0F",ScheduleCompile!I557)),ISNUMBER(FIND("8F",ScheduleCompile!I557)),ISNUMBER(FIND("1F",ScheduleCompile!I557)),ISNUMBER(FIND("2F",ScheduleCompile!I557)),ISNUMBER(FIND("3F",ScheduleCompile!I557)),ISNUMBER(FIND("6F",ScheduleCompile!I557)),ISNUMBER(FIND("7F",ScheduleCompile!I557)),ISNUMBER(FIND("9F",ScheduleCompile!I557)),ISNUMBER(FIND("4F",ScheduleCompile!I557))),VALUE(LEFT(ScheduleCompile!I557,FIND("F",ScheduleCompile!I557)-1)),ScheduleCompile!I557)))))),"",IF(ScheduleCompile!I557="Off",0,IF(ScheduleCompile!I557="On",1,IF(ISNUMBER(ScheduleCompile!I557),ScheduleCompile!I557/1,IF(ISTEXT(ScheduleCompile!I557),IF(OR(ISNUMBER(FIND("5F",ScheduleCompile!I557)),ISNUMBER(FIND("0F",ScheduleCompile!I557)),ISNUMBER(FIND("8F",ScheduleCompile!I557)),ISNUMBER(FIND("1F",ScheduleCompile!I557)),ISNUMBER(FIND("2F",ScheduleCompile!I557)),ISNUMBER(FIND("3F",ScheduleCompile!I557)),ISNUMBER(FIND("6F",ScheduleCompile!I557)),ISNUMBER(FIND("7F",ScheduleCompile!I557)),ISNUMBER(FIND("9F",ScheduleCompile!I557)),ISNUMBER(FIND("4F",ScheduleCompile!I557))),VALUE(LEFT(ScheduleCompile!I557,FIND("F",ScheduleCompile!I557)-1)),ScheduleCompile!I557)))))))</f>
        <v>53.7</v>
      </c>
      <c r="O564" s="1">
        <f>IF(AND(ISERROR(IF(ScheduleCompile!J557="Off",0,IF(ScheduleCompile!J557="On",1,IF(ISNUMBER(ScheduleCompile!J557),ScheduleCompile!J557/1,IF(ISTEXT(ScheduleCompile!J557),IF(OR(ISNUMBER(FIND("5F",ScheduleCompile!J557)),ISNUMBER(FIND("0F",ScheduleCompile!J557)),ISNUMBER(FIND("8F",ScheduleCompile!J557)),ISNUMBER(FIND("1F",ScheduleCompile!J557)),ISNUMBER(FIND("2F",ScheduleCompile!J557)),ISNUMBER(FIND("3F",ScheduleCompile!J557)),ISNUMBER(FIND("6F",ScheduleCompile!J557)),ISNUMBER(FIND("7F",ScheduleCompile!J557)),ISNUMBER(FIND("9F",ScheduleCompile!J557)),ISNUMBER(FIND("4F",ScheduleCompile!J557))),VALUE(LEFT(ScheduleCompile!J557,FIND("F",ScheduleCompile!J557)-1)),ScheduleCompile!J557)))))),ISTEXT(ScheduleCompile!#REF!)),"ENDTABLE",IF(ISERROR(IF(ScheduleCompile!J557="Off",0,IF(ScheduleCompile!J557="On",1,IF(ISNUMBER(ScheduleCompile!J557),ScheduleCompile!J557/1,IF(ISTEXT(ScheduleCompile!J557),IF(OR(ISNUMBER(FIND("5F",ScheduleCompile!J557)),ISNUMBER(FIND("0F",ScheduleCompile!J557)),ISNUMBER(FIND("8F",ScheduleCompile!J557)),ISNUMBER(FIND("1F",ScheduleCompile!J557)),ISNUMBER(FIND("2F",ScheduleCompile!J557)),ISNUMBER(FIND("3F",ScheduleCompile!J557)),ISNUMBER(FIND("6F",ScheduleCompile!J557)),ISNUMBER(FIND("7F",ScheduleCompile!J557)),ISNUMBER(FIND("9F",ScheduleCompile!J557)),ISNUMBER(FIND("4F",ScheduleCompile!J557))),VALUE(LEFT(ScheduleCompile!J557,FIND("F",ScheduleCompile!J557)-1)),ScheduleCompile!J557)))))),"",IF(ScheduleCompile!J557="Off",0,IF(ScheduleCompile!J557="On",1,IF(ISNUMBER(ScheduleCompile!J557),ScheduleCompile!J557/1,IF(ISTEXT(ScheduleCompile!J557),IF(OR(ISNUMBER(FIND("5F",ScheduleCompile!J557)),ISNUMBER(FIND("0F",ScheduleCompile!J557)),ISNUMBER(FIND("8F",ScheduleCompile!J557)),ISNUMBER(FIND("1F",ScheduleCompile!J557)),ISNUMBER(FIND("2F",ScheduleCompile!J557)),ISNUMBER(FIND("3F",ScheduleCompile!J557)),ISNUMBER(FIND("6F",ScheduleCompile!J557)),ISNUMBER(FIND("7F",ScheduleCompile!J557)),ISNUMBER(FIND("9F",ScheduleCompile!J557)),ISNUMBER(FIND("4F",ScheduleCompile!J557))),VALUE(LEFT(ScheduleCompile!J557,FIND("F",ScheduleCompile!J557)-1)),ScheduleCompile!J557)))))))</f>
        <v>53.7</v>
      </c>
      <c r="P564" s="1">
        <f>IF(AND(ISERROR(IF(ScheduleCompile!K557="Off",0,IF(ScheduleCompile!K557="On",1,IF(ISNUMBER(ScheduleCompile!K557),ScheduleCompile!K557/1,IF(ISTEXT(ScheduleCompile!K557),IF(OR(ISNUMBER(FIND("5F",ScheduleCompile!K557)),ISNUMBER(FIND("0F",ScheduleCompile!K557)),ISNUMBER(FIND("8F",ScheduleCompile!K557)),ISNUMBER(FIND("1F",ScheduleCompile!K557)),ISNUMBER(FIND("2F",ScheduleCompile!K557)),ISNUMBER(FIND("3F",ScheduleCompile!K557)),ISNUMBER(FIND("6F",ScheduleCompile!K557)),ISNUMBER(FIND("7F",ScheduleCompile!K557)),ISNUMBER(FIND("9F",ScheduleCompile!K557)),ISNUMBER(FIND("4F",ScheduleCompile!K557))),VALUE(LEFT(ScheduleCompile!K557,FIND("F",ScheduleCompile!K557)-1)),ScheduleCompile!K557)))))),ISTEXT(ScheduleCompile!#REF!)),"ENDTABLE",IF(ISERROR(IF(ScheduleCompile!K557="Off",0,IF(ScheduleCompile!K557="On",1,IF(ISNUMBER(ScheduleCompile!K557),ScheduleCompile!K557/1,IF(ISTEXT(ScheduleCompile!K557),IF(OR(ISNUMBER(FIND("5F",ScheduleCompile!K557)),ISNUMBER(FIND("0F",ScheduleCompile!K557)),ISNUMBER(FIND("8F",ScheduleCompile!K557)),ISNUMBER(FIND("1F",ScheduleCompile!K557)),ISNUMBER(FIND("2F",ScheduleCompile!K557)),ISNUMBER(FIND("3F",ScheduleCompile!K557)),ISNUMBER(FIND("6F",ScheduleCompile!K557)),ISNUMBER(FIND("7F",ScheduleCompile!K557)),ISNUMBER(FIND("9F",ScheduleCompile!K557)),ISNUMBER(FIND("4F",ScheduleCompile!K557))),VALUE(LEFT(ScheduleCompile!K557,FIND("F",ScheduleCompile!K557)-1)),ScheduleCompile!K557)))))),"",IF(ScheduleCompile!K557="Off",0,IF(ScheduleCompile!K557="On",1,IF(ISNUMBER(ScheduleCompile!K557),ScheduleCompile!K557/1,IF(ISTEXT(ScheduleCompile!K557),IF(OR(ISNUMBER(FIND("5F",ScheduleCompile!K557)),ISNUMBER(FIND("0F",ScheduleCompile!K557)),ISNUMBER(FIND("8F",ScheduleCompile!K557)),ISNUMBER(FIND("1F",ScheduleCompile!K557)),ISNUMBER(FIND("2F",ScheduleCompile!K557)),ISNUMBER(FIND("3F",ScheduleCompile!K557)),ISNUMBER(FIND("6F",ScheduleCompile!K557)),ISNUMBER(FIND("7F",ScheduleCompile!K557)),ISNUMBER(FIND("9F",ScheduleCompile!K557)),ISNUMBER(FIND("4F",ScheduleCompile!K557))),VALUE(LEFT(ScheduleCompile!K557,FIND("F",ScheduleCompile!K557)-1)),ScheduleCompile!K557)))))))</f>
        <v>53.7</v>
      </c>
      <c r="Q564" s="1">
        <f>IF(AND(ISERROR(IF(ScheduleCompile!L557="Off",0,IF(ScheduleCompile!L557="On",1,IF(ISNUMBER(ScheduleCompile!L557),ScheduleCompile!L557/1,IF(ISTEXT(ScheduleCompile!L557),IF(OR(ISNUMBER(FIND("5F",ScheduleCompile!L557)),ISNUMBER(FIND("0F",ScheduleCompile!L557)),ISNUMBER(FIND("8F",ScheduleCompile!L557)),ISNUMBER(FIND("1F",ScheduleCompile!L557)),ISNUMBER(FIND("2F",ScheduleCompile!L557)),ISNUMBER(FIND("3F",ScheduleCompile!L557)),ISNUMBER(FIND("6F",ScheduleCompile!L557)),ISNUMBER(FIND("7F",ScheduleCompile!L557)),ISNUMBER(FIND("9F",ScheduleCompile!L557)),ISNUMBER(FIND("4F",ScheduleCompile!L557))),VALUE(LEFT(ScheduleCompile!L557,FIND("F",ScheduleCompile!L557)-1)),ScheduleCompile!L557)))))),ISTEXT(ScheduleCompile!#REF!)),"ENDTABLE",IF(ISERROR(IF(ScheduleCompile!L557="Off",0,IF(ScheduleCompile!L557="On",1,IF(ISNUMBER(ScheduleCompile!L557),ScheduleCompile!L557/1,IF(ISTEXT(ScheduleCompile!L557),IF(OR(ISNUMBER(FIND("5F",ScheduleCompile!L557)),ISNUMBER(FIND("0F",ScheduleCompile!L557)),ISNUMBER(FIND("8F",ScheduleCompile!L557)),ISNUMBER(FIND("1F",ScheduleCompile!L557)),ISNUMBER(FIND("2F",ScheduleCompile!L557)),ISNUMBER(FIND("3F",ScheduleCompile!L557)),ISNUMBER(FIND("6F",ScheduleCompile!L557)),ISNUMBER(FIND("7F",ScheduleCompile!L557)),ISNUMBER(FIND("9F",ScheduleCompile!L557)),ISNUMBER(FIND("4F",ScheduleCompile!L557))),VALUE(LEFT(ScheduleCompile!L557,FIND("F",ScheduleCompile!L557)-1)),ScheduleCompile!L557)))))),"",IF(ScheduleCompile!L557="Off",0,IF(ScheduleCompile!L557="On",1,IF(ISNUMBER(ScheduleCompile!L557),ScheduleCompile!L557/1,IF(ISTEXT(ScheduleCompile!L557),IF(OR(ISNUMBER(FIND("5F",ScheduleCompile!L557)),ISNUMBER(FIND("0F",ScheduleCompile!L557)),ISNUMBER(FIND("8F",ScheduleCompile!L557)),ISNUMBER(FIND("1F",ScheduleCompile!L557)),ISNUMBER(FIND("2F",ScheduleCompile!L557)),ISNUMBER(FIND("3F",ScheduleCompile!L557)),ISNUMBER(FIND("6F",ScheduleCompile!L557)),ISNUMBER(FIND("7F",ScheduleCompile!L557)),ISNUMBER(FIND("9F",ScheduleCompile!L557)),ISNUMBER(FIND("4F",ScheduleCompile!L557))),VALUE(LEFT(ScheduleCompile!L557,FIND("F",ScheduleCompile!L557)-1)),ScheduleCompile!L557)))))))</f>
        <v>53.7</v>
      </c>
      <c r="R564" s="1">
        <f>IF(AND(ISERROR(IF(ScheduleCompile!M557="Off",0,IF(ScheduleCompile!M557="On",1,IF(ISNUMBER(ScheduleCompile!M557),ScheduleCompile!M557/1,IF(ISTEXT(ScheduleCompile!M557),IF(OR(ISNUMBER(FIND("5F",ScheduleCompile!M557)),ISNUMBER(FIND("0F",ScheduleCompile!M557)),ISNUMBER(FIND("8F",ScheduleCompile!M557)),ISNUMBER(FIND("1F",ScheduleCompile!M557)),ISNUMBER(FIND("2F",ScheduleCompile!M557)),ISNUMBER(FIND("3F",ScheduleCompile!M557)),ISNUMBER(FIND("6F",ScheduleCompile!M557)),ISNUMBER(FIND("7F",ScheduleCompile!M557)),ISNUMBER(FIND("9F",ScheduleCompile!M557)),ISNUMBER(FIND("4F",ScheduleCompile!M557))),VALUE(LEFT(ScheduleCompile!M557,FIND("F",ScheduleCompile!M557)-1)),ScheduleCompile!M557)))))),ISTEXT(ScheduleCompile!#REF!)),"ENDTABLE",IF(ISERROR(IF(ScheduleCompile!M557="Off",0,IF(ScheduleCompile!M557="On",1,IF(ISNUMBER(ScheduleCompile!M557),ScheduleCompile!M557/1,IF(ISTEXT(ScheduleCompile!M557),IF(OR(ISNUMBER(FIND("5F",ScheduleCompile!M557)),ISNUMBER(FIND("0F",ScheduleCompile!M557)),ISNUMBER(FIND("8F",ScheduleCompile!M557)),ISNUMBER(FIND("1F",ScheduleCompile!M557)),ISNUMBER(FIND("2F",ScheduleCompile!M557)),ISNUMBER(FIND("3F",ScheduleCompile!M557)),ISNUMBER(FIND("6F",ScheduleCompile!M557)),ISNUMBER(FIND("7F",ScheduleCompile!M557)),ISNUMBER(FIND("9F",ScheduleCompile!M557)),ISNUMBER(FIND("4F",ScheduleCompile!M557))),VALUE(LEFT(ScheduleCompile!M557,FIND("F",ScheduleCompile!M557)-1)),ScheduleCompile!M557)))))),"",IF(ScheduleCompile!M557="Off",0,IF(ScheduleCompile!M557="On",1,IF(ISNUMBER(ScheduleCompile!M557),ScheduleCompile!M557/1,IF(ISTEXT(ScheduleCompile!M557),IF(OR(ISNUMBER(FIND("5F",ScheduleCompile!M557)),ISNUMBER(FIND("0F",ScheduleCompile!M557)),ISNUMBER(FIND("8F",ScheduleCompile!M557)),ISNUMBER(FIND("1F",ScheduleCompile!M557)),ISNUMBER(FIND("2F",ScheduleCompile!M557)),ISNUMBER(FIND("3F",ScheduleCompile!M557)),ISNUMBER(FIND("6F",ScheduleCompile!M557)),ISNUMBER(FIND("7F",ScheduleCompile!M557)),ISNUMBER(FIND("9F",ScheduleCompile!M557)),ISNUMBER(FIND("4F",ScheduleCompile!M557))),VALUE(LEFT(ScheduleCompile!M557,FIND("F",ScheduleCompile!M557)-1)),ScheduleCompile!M557)))))))</f>
        <v>53.7</v>
      </c>
      <c r="S564" s="1">
        <f>IF(AND(ISERROR(IF(ScheduleCompile!N557="Off",0,IF(ScheduleCompile!N557="On",1,IF(ISNUMBER(ScheduleCompile!N557),ScheduleCompile!N557/1,IF(ISTEXT(ScheduleCompile!N557),IF(OR(ISNUMBER(FIND("5F",ScheduleCompile!N557)),ISNUMBER(FIND("0F",ScheduleCompile!N557)),ISNUMBER(FIND("8F",ScheduleCompile!N557)),ISNUMBER(FIND("1F",ScheduleCompile!N557)),ISNUMBER(FIND("2F",ScheduleCompile!N557)),ISNUMBER(FIND("3F",ScheduleCompile!N557)),ISNUMBER(FIND("6F",ScheduleCompile!N557)),ISNUMBER(FIND("7F",ScheduleCompile!N557)),ISNUMBER(FIND("9F",ScheduleCompile!N557)),ISNUMBER(FIND("4F",ScheduleCompile!N557))),VALUE(LEFT(ScheduleCompile!N557,FIND("F",ScheduleCompile!N557)-1)),ScheduleCompile!N557)))))),ISTEXT(ScheduleCompile!#REF!)),"ENDTABLE",IF(ISERROR(IF(ScheduleCompile!N557="Off",0,IF(ScheduleCompile!N557="On",1,IF(ISNUMBER(ScheduleCompile!N557),ScheduleCompile!N557/1,IF(ISTEXT(ScheduleCompile!N557),IF(OR(ISNUMBER(FIND("5F",ScheduleCompile!N557)),ISNUMBER(FIND("0F",ScheduleCompile!N557)),ISNUMBER(FIND("8F",ScheduleCompile!N557)),ISNUMBER(FIND("1F",ScheduleCompile!N557)),ISNUMBER(FIND("2F",ScheduleCompile!N557)),ISNUMBER(FIND("3F",ScheduleCompile!N557)),ISNUMBER(FIND("6F",ScheduleCompile!N557)),ISNUMBER(FIND("7F",ScheduleCompile!N557)),ISNUMBER(FIND("9F",ScheduleCompile!N557)),ISNUMBER(FIND("4F",ScheduleCompile!N557))),VALUE(LEFT(ScheduleCompile!N557,FIND("F",ScheduleCompile!N557)-1)),ScheduleCompile!N557)))))),"",IF(ScheduleCompile!N557="Off",0,IF(ScheduleCompile!N557="On",1,IF(ISNUMBER(ScheduleCompile!N557),ScheduleCompile!N557/1,IF(ISTEXT(ScheduleCompile!N557),IF(OR(ISNUMBER(FIND("5F",ScheduleCompile!N557)),ISNUMBER(FIND("0F",ScheduleCompile!N557)),ISNUMBER(FIND("8F",ScheduleCompile!N557)),ISNUMBER(FIND("1F",ScheduleCompile!N557)),ISNUMBER(FIND("2F",ScheduleCompile!N557)),ISNUMBER(FIND("3F",ScheduleCompile!N557)),ISNUMBER(FIND("6F",ScheduleCompile!N557)),ISNUMBER(FIND("7F",ScheduleCompile!N557)),ISNUMBER(FIND("9F",ScheduleCompile!N557)),ISNUMBER(FIND("4F",ScheduleCompile!N557))),VALUE(LEFT(ScheduleCompile!N557,FIND("F",ScheduleCompile!N557)-1)),ScheduleCompile!N557)))))))</f>
        <v>53.7</v>
      </c>
      <c r="T564" s="1">
        <f>IF(AND(ISERROR(IF(ScheduleCompile!O557="Off",0,IF(ScheduleCompile!O557="On",1,IF(ISNUMBER(ScheduleCompile!O557),ScheduleCompile!O557/1,IF(ISTEXT(ScheduleCompile!O557),IF(OR(ISNUMBER(FIND("5F",ScheduleCompile!O557)),ISNUMBER(FIND("0F",ScheduleCompile!O557)),ISNUMBER(FIND("8F",ScheduleCompile!O557)),ISNUMBER(FIND("1F",ScheduleCompile!O557)),ISNUMBER(FIND("2F",ScheduleCompile!O557)),ISNUMBER(FIND("3F",ScheduleCompile!O557)),ISNUMBER(FIND("6F",ScheduleCompile!O557)),ISNUMBER(FIND("7F",ScheduleCompile!O557)),ISNUMBER(FIND("9F",ScheduleCompile!O557)),ISNUMBER(FIND("4F",ScheduleCompile!O557))),VALUE(LEFT(ScheduleCompile!O557,FIND("F",ScheduleCompile!O557)-1)),ScheduleCompile!O557)))))),ISTEXT(ScheduleCompile!#REF!)),"ENDTABLE",IF(ISERROR(IF(ScheduleCompile!O557="Off",0,IF(ScheduleCompile!O557="On",1,IF(ISNUMBER(ScheduleCompile!O557),ScheduleCompile!O557/1,IF(ISTEXT(ScheduleCompile!O557),IF(OR(ISNUMBER(FIND("5F",ScheduleCompile!O557)),ISNUMBER(FIND("0F",ScheduleCompile!O557)),ISNUMBER(FIND("8F",ScheduleCompile!O557)),ISNUMBER(FIND("1F",ScheduleCompile!O557)),ISNUMBER(FIND("2F",ScheduleCompile!O557)),ISNUMBER(FIND("3F",ScheduleCompile!O557)),ISNUMBER(FIND("6F",ScheduleCompile!O557)),ISNUMBER(FIND("7F",ScheduleCompile!O557)),ISNUMBER(FIND("9F",ScheduleCompile!O557)),ISNUMBER(FIND("4F",ScheduleCompile!O557))),VALUE(LEFT(ScheduleCompile!O557,FIND("F",ScheduleCompile!O557)-1)),ScheduleCompile!O557)))))),"",IF(ScheduleCompile!O557="Off",0,IF(ScheduleCompile!O557="On",1,IF(ISNUMBER(ScheduleCompile!O557),ScheduleCompile!O557/1,IF(ISTEXT(ScheduleCompile!O557),IF(OR(ISNUMBER(FIND("5F",ScheduleCompile!O557)),ISNUMBER(FIND("0F",ScheduleCompile!O557)),ISNUMBER(FIND("8F",ScheduleCompile!O557)),ISNUMBER(FIND("1F",ScheduleCompile!O557)),ISNUMBER(FIND("2F",ScheduleCompile!O557)),ISNUMBER(FIND("3F",ScheduleCompile!O557)),ISNUMBER(FIND("6F",ScheduleCompile!O557)),ISNUMBER(FIND("7F",ScheduleCompile!O557)),ISNUMBER(FIND("9F",ScheduleCompile!O557)),ISNUMBER(FIND("4F",ScheduleCompile!O557))),VALUE(LEFT(ScheduleCompile!O557,FIND("F",ScheduleCompile!O557)-1)),ScheduleCompile!O557)))))))</f>
        <v>53.7</v>
      </c>
      <c r="U564" s="1">
        <f>IF(AND(ISERROR(IF(ScheduleCompile!P557="Off",0,IF(ScheduleCompile!P557="On",1,IF(ISNUMBER(ScheduleCompile!P557),ScheduleCompile!P557/1,IF(ISTEXT(ScheduleCompile!P557),IF(OR(ISNUMBER(FIND("5F",ScheduleCompile!P557)),ISNUMBER(FIND("0F",ScheduleCompile!P557)),ISNUMBER(FIND("8F",ScheduleCompile!P557)),ISNUMBER(FIND("1F",ScheduleCompile!P557)),ISNUMBER(FIND("2F",ScheduleCompile!P557)),ISNUMBER(FIND("3F",ScheduleCompile!P557)),ISNUMBER(FIND("6F",ScheduleCompile!P557)),ISNUMBER(FIND("7F",ScheduleCompile!P557)),ISNUMBER(FIND("9F",ScheduleCompile!P557)),ISNUMBER(FIND("4F",ScheduleCompile!P557))),VALUE(LEFT(ScheduleCompile!P557,FIND("F",ScheduleCompile!P557)-1)),ScheduleCompile!P557)))))),ISTEXT(ScheduleCompile!#REF!)),"ENDTABLE",IF(ISERROR(IF(ScheduleCompile!P557="Off",0,IF(ScheduleCompile!P557="On",1,IF(ISNUMBER(ScheduleCompile!P557),ScheduleCompile!P557/1,IF(ISTEXT(ScheduleCompile!P557),IF(OR(ISNUMBER(FIND("5F",ScheduleCompile!P557)),ISNUMBER(FIND("0F",ScheduleCompile!P557)),ISNUMBER(FIND("8F",ScheduleCompile!P557)),ISNUMBER(FIND("1F",ScheduleCompile!P557)),ISNUMBER(FIND("2F",ScheduleCompile!P557)),ISNUMBER(FIND("3F",ScheduleCompile!P557)),ISNUMBER(FIND("6F",ScheduleCompile!P557)),ISNUMBER(FIND("7F",ScheduleCompile!P557)),ISNUMBER(FIND("9F",ScheduleCompile!P557)),ISNUMBER(FIND("4F",ScheduleCompile!P557))),VALUE(LEFT(ScheduleCompile!P557,FIND("F",ScheduleCompile!P557)-1)),ScheduleCompile!P557)))))),"",IF(ScheduleCompile!P557="Off",0,IF(ScheduleCompile!P557="On",1,IF(ISNUMBER(ScheduleCompile!P557),ScheduleCompile!P557/1,IF(ISTEXT(ScheduleCompile!P557),IF(OR(ISNUMBER(FIND("5F",ScheduleCompile!P557)),ISNUMBER(FIND("0F",ScheduleCompile!P557)),ISNUMBER(FIND("8F",ScheduleCompile!P557)),ISNUMBER(FIND("1F",ScheduleCompile!P557)),ISNUMBER(FIND("2F",ScheduleCompile!P557)),ISNUMBER(FIND("3F",ScheduleCompile!P557)),ISNUMBER(FIND("6F",ScheduleCompile!P557)),ISNUMBER(FIND("7F",ScheduleCompile!P557)),ISNUMBER(FIND("9F",ScheduleCompile!P557)),ISNUMBER(FIND("4F",ScheduleCompile!P557))),VALUE(LEFT(ScheduleCompile!P557,FIND("F",ScheduleCompile!P557)-1)),ScheduleCompile!P557)))))))</f>
        <v>53.7</v>
      </c>
      <c r="V564" s="1">
        <f>IF(AND(ISERROR(IF(ScheduleCompile!Q557="Off",0,IF(ScheduleCompile!Q557="On",1,IF(ISNUMBER(ScheduleCompile!Q557),ScheduleCompile!Q557/1,IF(ISTEXT(ScheduleCompile!Q557),IF(OR(ISNUMBER(FIND("5F",ScheduleCompile!Q557)),ISNUMBER(FIND("0F",ScheduleCompile!Q557)),ISNUMBER(FIND("8F",ScheduleCompile!Q557)),ISNUMBER(FIND("1F",ScheduleCompile!Q557)),ISNUMBER(FIND("2F",ScheduleCompile!Q557)),ISNUMBER(FIND("3F",ScheduleCompile!Q557)),ISNUMBER(FIND("6F",ScheduleCompile!Q557)),ISNUMBER(FIND("7F",ScheduleCompile!Q557)),ISNUMBER(FIND("9F",ScheduleCompile!Q557)),ISNUMBER(FIND("4F",ScheduleCompile!Q557))),VALUE(LEFT(ScheduleCompile!Q557,FIND("F",ScheduleCompile!Q557)-1)),ScheduleCompile!Q557)))))),ISTEXT(ScheduleCompile!#REF!)),"ENDTABLE",IF(ISERROR(IF(ScheduleCompile!Q557="Off",0,IF(ScheduleCompile!Q557="On",1,IF(ISNUMBER(ScheduleCompile!Q557),ScheduleCompile!Q557/1,IF(ISTEXT(ScheduleCompile!Q557),IF(OR(ISNUMBER(FIND("5F",ScheduleCompile!Q557)),ISNUMBER(FIND("0F",ScheduleCompile!Q557)),ISNUMBER(FIND("8F",ScheduleCompile!Q557)),ISNUMBER(FIND("1F",ScheduleCompile!Q557)),ISNUMBER(FIND("2F",ScheduleCompile!Q557)),ISNUMBER(FIND("3F",ScheduleCompile!Q557)),ISNUMBER(FIND("6F",ScheduleCompile!Q557)),ISNUMBER(FIND("7F",ScheduleCompile!Q557)),ISNUMBER(FIND("9F",ScheduleCompile!Q557)),ISNUMBER(FIND("4F",ScheduleCompile!Q557))),VALUE(LEFT(ScheduleCompile!Q557,FIND("F",ScheduleCompile!Q557)-1)),ScheduleCompile!Q557)))))),"",IF(ScheduleCompile!Q557="Off",0,IF(ScheduleCompile!Q557="On",1,IF(ISNUMBER(ScheduleCompile!Q557),ScheduleCompile!Q557/1,IF(ISTEXT(ScheduleCompile!Q557),IF(OR(ISNUMBER(FIND("5F",ScheduleCompile!Q557)),ISNUMBER(FIND("0F",ScheduleCompile!Q557)),ISNUMBER(FIND("8F",ScheduleCompile!Q557)),ISNUMBER(FIND("1F",ScheduleCompile!Q557)),ISNUMBER(FIND("2F",ScheduleCompile!Q557)),ISNUMBER(FIND("3F",ScheduleCompile!Q557)),ISNUMBER(FIND("6F",ScheduleCompile!Q557)),ISNUMBER(FIND("7F",ScheduleCompile!Q557)),ISNUMBER(FIND("9F",ScheduleCompile!Q557)),ISNUMBER(FIND("4F",ScheduleCompile!Q557))),VALUE(LEFT(ScheduleCompile!Q557,FIND("F",ScheduleCompile!Q557)-1)),ScheduleCompile!Q557)))))))</f>
        <v>53.7</v>
      </c>
      <c r="W564" s="1">
        <f>IF(AND(ISERROR(IF(ScheduleCompile!R557="Off",0,IF(ScheduleCompile!R557="On",1,IF(ISNUMBER(ScheduleCompile!R557),ScheduleCompile!R557/1,IF(ISTEXT(ScheduleCompile!R557),IF(OR(ISNUMBER(FIND("5F",ScheduleCompile!R557)),ISNUMBER(FIND("0F",ScheduleCompile!R557)),ISNUMBER(FIND("8F",ScheduleCompile!R557)),ISNUMBER(FIND("1F",ScheduleCompile!R557)),ISNUMBER(FIND("2F",ScheduleCompile!R557)),ISNUMBER(FIND("3F",ScheduleCompile!R557)),ISNUMBER(FIND("6F",ScheduleCompile!R557)),ISNUMBER(FIND("7F",ScheduleCompile!R557)),ISNUMBER(FIND("9F",ScheduleCompile!R557)),ISNUMBER(FIND("4F",ScheduleCompile!R557))),VALUE(LEFT(ScheduleCompile!R557,FIND("F",ScheduleCompile!R557)-1)),ScheduleCompile!R557)))))),ISTEXT(ScheduleCompile!#REF!)),"ENDTABLE",IF(ISERROR(IF(ScheduleCompile!R557="Off",0,IF(ScheduleCompile!R557="On",1,IF(ISNUMBER(ScheduleCompile!R557),ScheduleCompile!R557/1,IF(ISTEXT(ScheduleCompile!R557),IF(OR(ISNUMBER(FIND("5F",ScheduleCompile!R557)),ISNUMBER(FIND("0F",ScheduleCompile!R557)),ISNUMBER(FIND("8F",ScheduleCompile!R557)),ISNUMBER(FIND("1F",ScheduleCompile!R557)),ISNUMBER(FIND("2F",ScheduleCompile!R557)),ISNUMBER(FIND("3F",ScheduleCompile!R557)),ISNUMBER(FIND("6F",ScheduleCompile!R557)),ISNUMBER(FIND("7F",ScheduleCompile!R557)),ISNUMBER(FIND("9F",ScheduleCompile!R557)),ISNUMBER(FIND("4F",ScheduleCompile!R557))),VALUE(LEFT(ScheduleCompile!R557,FIND("F",ScheduleCompile!R557)-1)),ScheduleCompile!R557)))))),"",IF(ScheduleCompile!R557="Off",0,IF(ScheduleCompile!R557="On",1,IF(ISNUMBER(ScheduleCompile!R557),ScheduleCompile!R557/1,IF(ISTEXT(ScheduleCompile!R557),IF(OR(ISNUMBER(FIND("5F",ScheduleCompile!R557)),ISNUMBER(FIND("0F",ScheduleCompile!R557)),ISNUMBER(FIND("8F",ScheduleCompile!R557)),ISNUMBER(FIND("1F",ScheduleCompile!R557)),ISNUMBER(FIND("2F",ScheduleCompile!R557)),ISNUMBER(FIND("3F",ScheduleCompile!R557)),ISNUMBER(FIND("6F",ScheduleCompile!R557)),ISNUMBER(FIND("7F",ScheduleCompile!R557)),ISNUMBER(FIND("9F",ScheduleCompile!R557)),ISNUMBER(FIND("4F",ScheduleCompile!R557))),VALUE(LEFT(ScheduleCompile!R557,FIND("F",ScheduleCompile!R557)-1)),ScheduleCompile!R557)))))))</f>
        <v>53.7</v>
      </c>
      <c r="X564" s="1">
        <f>IF(AND(ISERROR(IF(ScheduleCompile!S557="Off",0,IF(ScheduleCompile!S557="On",1,IF(ISNUMBER(ScheduleCompile!S557),ScheduleCompile!S557/1,IF(ISTEXT(ScheduleCompile!S557),IF(OR(ISNUMBER(FIND("5F",ScheduleCompile!S557)),ISNUMBER(FIND("0F",ScheduleCompile!S557)),ISNUMBER(FIND("8F",ScheduleCompile!S557)),ISNUMBER(FIND("1F",ScheduleCompile!S557)),ISNUMBER(FIND("2F",ScheduleCompile!S557)),ISNUMBER(FIND("3F",ScheduleCompile!S557)),ISNUMBER(FIND("6F",ScheduleCompile!S557)),ISNUMBER(FIND("7F",ScheduleCompile!S557)),ISNUMBER(FIND("9F",ScheduleCompile!S557)),ISNUMBER(FIND("4F",ScheduleCompile!S557))),VALUE(LEFT(ScheduleCompile!S557,FIND("F",ScheduleCompile!S557)-1)),ScheduleCompile!S557)))))),ISTEXT(ScheduleCompile!#REF!)),"ENDTABLE",IF(ISERROR(IF(ScheduleCompile!S557="Off",0,IF(ScheduleCompile!S557="On",1,IF(ISNUMBER(ScheduleCompile!S557),ScheduleCompile!S557/1,IF(ISTEXT(ScheduleCompile!S557),IF(OR(ISNUMBER(FIND("5F",ScheduleCompile!S557)),ISNUMBER(FIND("0F",ScheduleCompile!S557)),ISNUMBER(FIND("8F",ScheduleCompile!S557)),ISNUMBER(FIND("1F",ScheduleCompile!S557)),ISNUMBER(FIND("2F",ScheduleCompile!S557)),ISNUMBER(FIND("3F",ScheduleCompile!S557)),ISNUMBER(FIND("6F",ScheduleCompile!S557)),ISNUMBER(FIND("7F",ScheduleCompile!S557)),ISNUMBER(FIND("9F",ScheduleCompile!S557)),ISNUMBER(FIND("4F",ScheduleCompile!S557))),VALUE(LEFT(ScheduleCompile!S557,FIND("F",ScheduleCompile!S557)-1)),ScheduleCompile!S557)))))),"",IF(ScheduleCompile!S557="Off",0,IF(ScheduleCompile!S557="On",1,IF(ISNUMBER(ScheduleCompile!S557),ScheduleCompile!S557/1,IF(ISTEXT(ScheduleCompile!S557),IF(OR(ISNUMBER(FIND("5F",ScheduleCompile!S557)),ISNUMBER(FIND("0F",ScheduleCompile!S557)),ISNUMBER(FIND("8F",ScheduleCompile!S557)),ISNUMBER(FIND("1F",ScheduleCompile!S557)),ISNUMBER(FIND("2F",ScheduleCompile!S557)),ISNUMBER(FIND("3F",ScheduleCompile!S557)),ISNUMBER(FIND("6F",ScheduleCompile!S557)),ISNUMBER(FIND("7F",ScheduleCompile!S557)),ISNUMBER(FIND("9F",ScheduleCompile!S557)),ISNUMBER(FIND("4F",ScheduleCompile!S557))),VALUE(LEFT(ScheduleCompile!S557,FIND("F",ScheduleCompile!S557)-1)),ScheduleCompile!S557)))))))</f>
        <v>53.7</v>
      </c>
      <c r="Y564" s="1">
        <f>IF(AND(ISERROR(IF(ScheduleCompile!T557="Off",0,IF(ScheduleCompile!T557="On",1,IF(ISNUMBER(ScheduleCompile!T557),ScheduleCompile!T557/1,IF(ISTEXT(ScheduleCompile!T557),IF(OR(ISNUMBER(FIND("5F",ScheduleCompile!T557)),ISNUMBER(FIND("0F",ScheduleCompile!T557)),ISNUMBER(FIND("8F",ScheduleCompile!T557)),ISNUMBER(FIND("1F",ScheduleCompile!T557)),ISNUMBER(FIND("2F",ScheduleCompile!T557)),ISNUMBER(FIND("3F",ScheduleCompile!T557)),ISNUMBER(FIND("6F",ScheduleCompile!T557)),ISNUMBER(FIND("7F",ScheduleCompile!T557)),ISNUMBER(FIND("9F",ScheduleCompile!T557)),ISNUMBER(FIND("4F",ScheduleCompile!T557))),VALUE(LEFT(ScheduleCompile!T557,FIND("F",ScheduleCompile!T557)-1)),ScheduleCompile!T557)))))),ISTEXT(ScheduleCompile!#REF!)),"ENDTABLE",IF(ISERROR(IF(ScheduleCompile!T557="Off",0,IF(ScheduleCompile!T557="On",1,IF(ISNUMBER(ScheduleCompile!T557),ScheduleCompile!T557/1,IF(ISTEXT(ScheduleCompile!T557),IF(OR(ISNUMBER(FIND("5F",ScheduleCompile!T557)),ISNUMBER(FIND("0F",ScheduleCompile!T557)),ISNUMBER(FIND("8F",ScheduleCompile!T557)),ISNUMBER(FIND("1F",ScheduleCompile!T557)),ISNUMBER(FIND("2F",ScheduleCompile!T557)),ISNUMBER(FIND("3F",ScheduleCompile!T557)),ISNUMBER(FIND("6F",ScheduleCompile!T557)),ISNUMBER(FIND("7F",ScheduleCompile!T557)),ISNUMBER(FIND("9F",ScheduleCompile!T557)),ISNUMBER(FIND("4F",ScheduleCompile!T557))),VALUE(LEFT(ScheduleCompile!T557,FIND("F",ScheduleCompile!T557)-1)),ScheduleCompile!T557)))))),"",IF(ScheduleCompile!T557="Off",0,IF(ScheduleCompile!T557="On",1,IF(ISNUMBER(ScheduleCompile!T557),ScheduleCompile!T557/1,IF(ISTEXT(ScheduleCompile!T557),IF(OR(ISNUMBER(FIND("5F",ScheduleCompile!T557)),ISNUMBER(FIND("0F",ScheduleCompile!T557)),ISNUMBER(FIND("8F",ScheduleCompile!T557)),ISNUMBER(FIND("1F",ScheduleCompile!T557)),ISNUMBER(FIND("2F",ScheduleCompile!T557)),ISNUMBER(FIND("3F",ScheduleCompile!T557)),ISNUMBER(FIND("6F",ScheduleCompile!T557)),ISNUMBER(FIND("7F",ScheduleCompile!T557)),ISNUMBER(FIND("9F",ScheduleCompile!T557)),ISNUMBER(FIND("4F",ScheduleCompile!T557))),VALUE(LEFT(ScheduleCompile!T557,FIND("F",ScheduleCompile!T557)-1)),ScheduleCompile!T557)))))))</f>
        <v>53.7</v>
      </c>
      <c r="Z564" s="1">
        <f>IF(AND(ISERROR(IF(ScheduleCompile!U557="Off",0,IF(ScheduleCompile!U557="On",1,IF(ISNUMBER(ScheduleCompile!U557),ScheduleCompile!U557/1,IF(ISTEXT(ScheduleCompile!U557),IF(OR(ISNUMBER(FIND("5F",ScheduleCompile!U557)),ISNUMBER(FIND("0F",ScheduleCompile!U557)),ISNUMBER(FIND("8F",ScheduleCompile!U557)),ISNUMBER(FIND("1F",ScheduleCompile!U557)),ISNUMBER(FIND("2F",ScheduleCompile!U557)),ISNUMBER(FIND("3F",ScheduleCompile!U557)),ISNUMBER(FIND("6F",ScheduleCompile!U557)),ISNUMBER(FIND("7F",ScheduleCompile!U557)),ISNUMBER(FIND("9F",ScheduleCompile!U557)),ISNUMBER(FIND("4F",ScheduleCompile!U557))),VALUE(LEFT(ScheduleCompile!U557,FIND("F",ScheduleCompile!U557)-1)),ScheduleCompile!U557)))))),ISTEXT(ScheduleCompile!#REF!)),"ENDTABLE",IF(ISERROR(IF(ScheduleCompile!U557="Off",0,IF(ScheduleCompile!U557="On",1,IF(ISNUMBER(ScheduleCompile!U557),ScheduleCompile!U557/1,IF(ISTEXT(ScheduleCompile!U557),IF(OR(ISNUMBER(FIND("5F",ScheduleCompile!U557)),ISNUMBER(FIND("0F",ScheduleCompile!U557)),ISNUMBER(FIND("8F",ScheduleCompile!U557)),ISNUMBER(FIND("1F",ScheduleCompile!U557)),ISNUMBER(FIND("2F",ScheduleCompile!U557)),ISNUMBER(FIND("3F",ScheduleCompile!U557)),ISNUMBER(FIND("6F",ScheduleCompile!U557)),ISNUMBER(FIND("7F",ScheduleCompile!U557)),ISNUMBER(FIND("9F",ScheduleCompile!U557)),ISNUMBER(FIND("4F",ScheduleCompile!U557))),VALUE(LEFT(ScheduleCompile!U557,FIND("F",ScheduleCompile!U557)-1)),ScheduleCompile!U557)))))),"",IF(ScheduleCompile!U557="Off",0,IF(ScheduleCompile!U557="On",1,IF(ISNUMBER(ScheduleCompile!U557),ScheduleCompile!U557/1,IF(ISTEXT(ScheduleCompile!U557),IF(OR(ISNUMBER(FIND("5F",ScheduleCompile!U557)),ISNUMBER(FIND("0F",ScheduleCompile!U557)),ISNUMBER(FIND("8F",ScheduleCompile!U557)),ISNUMBER(FIND("1F",ScheduleCompile!U557)),ISNUMBER(FIND("2F",ScheduleCompile!U557)),ISNUMBER(FIND("3F",ScheduleCompile!U557)),ISNUMBER(FIND("6F",ScheduleCompile!U557)),ISNUMBER(FIND("7F",ScheduleCompile!U557)),ISNUMBER(FIND("9F",ScheduleCompile!U557)),ISNUMBER(FIND("4F",ScheduleCompile!U557))),VALUE(LEFT(ScheduleCompile!U557,FIND("F",ScheduleCompile!U557)-1)),ScheduleCompile!U557)))))))</f>
        <v>53.7</v>
      </c>
      <c r="AA564" s="1">
        <f>IF(AND(ISERROR(IF(ScheduleCompile!V557="Off",0,IF(ScheduleCompile!V557="On",1,IF(ISNUMBER(ScheduleCompile!V557),ScheduleCompile!V557/1,IF(ISTEXT(ScheduleCompile!V557),IF(OR(ISNUMBER(FIND("5F",ScheduleCompile!V557)),ISNUMBER(FIND("0F",ScheduleCompile!V557)),ISNUMBER(FIND("8F",ScheduleCompile!V557)),ISNUMBER(FIND("1F",ScheduleCompile!V557)),ISNUMBER(FIND("2F",ScheduleCompile!V557)),ISNUMBER(FIND("3F",ScheduleCompile!V557)),ISNUMBER(FIND("6F",ScheduleCompile!V557)),ISNUMBER(FIND("7F",ScheduleCompile!V557)),ISNUMBER(FIND("9F",ScheduleCompile!V557)),ISNUMBER(FIND("4F",ScheduleCompile!V557))),VALUE(LEFT(ScheduleCompile!V557,FIND("F",ScheduleCompile!V557)-1)),ScheduleCompile!V557)))))),ISTEXT(ScheduleCompile!#REF!)),"ENDTABLE",IF(ISERROR(IF(ScheduleCompile!V557="Off",0,IF(ScheduleCompile!V557="On",1,IF(ISNUMBER(ScheduleCompile!V557),ScheduleCompile!V557/1,IF(ISTEXT(ScheduleCompile!V557),IF(OR(ISNUMBER(FIND("5F",ScheduleCompile!V557)),ISNUMBER(FIND("0F",ScheduleCompile!V557)),ISNUMBER(FIND("8F",ScheduleCompile!V557)),ISNUMBER(FIND("1F",ScheduleCompile!V557)),ISNUMBER(FIND("2F",ScheduleCompile!V557)),ISNUMBER(FIND("3F",ScheduleCompile!V557)),ISNUMBER(FIND("6F",ScheduleCompile!V557)),ISNUMBER(FIND("7F",ScheduleCompile!V557)),ISNUMBER(FIND("9F",ScheduleCompile!V557)),ISNUMBER(FIND("4F",ScheduleCompile!V557))),VALUE(LEFT(ScheduleCompile!V557,FIND("F",ScheduleCompile!V557)-1)),ScheduleCompile!V557)))))),"",IF(ScheduleCompile!V557="Off",0,IF(ScheduleCompile!V557="On",1,IF(ISNUMBER(ScheduleCompile!V557),ScheduleCompile!V557/1,IF(ISTEXT(ScheduleCompile!V557),IF(OR(ISNUMBER(FIND("5F",ScheduleCompile!V557)),ISNUMBER(FIND("0F",ScheduleCompile!V557)),ISNUMBER(FIND("8F",ScheduleCompile!V557)),ISNUMBER(FIND("1F",ScheduleCompile!V557)),ISNUMBER(FIND("2F",ScheduleCompile!V557)),ISNUMBER(FIND("3F",ScheduleCompile!V557)),ISNUMBER(FIND("6F",ScheduleCompile!V557)),ISNUMBER(FIND("7F",ScheduleCompile!V557)),ISNUMBER(FIND("9F",ScheduleCompile!V557)),ISNUMBER(FIND("4F",ScheduleCompile!V557))),VALUE(LEFT(ScheduleCompile!V557,FIND("F",ScheduleCompile!V557)-1)),ScheduleCompile!V557)))))))</f>
        <v>53.7</v>
      </c>
      <c r="AB564" s="1">
        <f>IF(AND(ISERROR(IF(ScheduleCompile!W557="Off",0,IF(ScheduleCompile!W557="On",1,IF(ISNUMBER(ScheduleCompile!W557),ScheduleCompile!W557/1,IF(ISTEXT(ScheduleCompile!W557),IF(OR(ISNUMBER(FIND("5F",ScheduleCompile!W557)),ISNUMBER(FIND("0F",ScheduleCompile!W557)),ISNUMBER(FIND("8F",ScheduleCompile!W557)),ISNUMBER(FIND("1F",ScheduleCompile!W557)),ISNUMBER(FIND("2F",ScheduleCompile!W557)),ISNUMBER(FIND("3F",ScheduleCompile!W557)),ISNUMBER(FIND("6F",ScheduleCompile!W557)),ISNUMBER(FIND("7F",ScheduleCompile!W557)),ISNUMBER(FIND("9F",ScheduleCompile!W557)),ISNUMBER(FIND("4F",ScheduleCompile!W557))),VALUE(LEFT(ScheduleCompile!W557,FIND("F",ScheduleCompile!W557)-1)),ScheduleCompile!W557)))))),ISTEXT(ScheduleCompile!#REF!)),"ENDTABLE",IF(ISERROR(IF(ScheduleCompile!W557="Off",0,IF(ScheduleCompile!W557="On",1,IF(ISNUMBER(ScheduleCompile!W557),ScheduleCompile!W557/1,IF(ISTEXT(ScheduleCompile!W557),IF(OR(ISNUMBER(FIND("5F",ScheduleCompile!W557)),ISNUMBER(FIND("0F",ScheduleCompile!W557)),ISNUMBER(FIND("8F",ScheduleCompile!W557)),ISNUMBER(FIND("1F",ScheduleCompile!W557)),ISNUMBER(FIND("2F",ScheduleCompile!W557)),ISNUMBER(FIND("3F",ScheduleCompile!W557)),ISNUMBER(FIND("6F",ScheduleCompile!W557)),ISNUMBER(FIND("7F",ScheduleCompile!W557)),ISNUMBER(FIND("9F",ScheduleCompile!W557)),ISNUMBER(FIND("4F",ScheduleCompile!W557))),VALUE(LEFT(ScheduleCompile!W557,FIND("F",ScheduleCompile!W557)-1)),ScheduleCompile!W557)))))),"",IF(ScheduleCompile!W557="Off",0,IF(ScheduleCompile!W557="On",1,IF(ISNUMBER(ScheduleCompile!W557),ScheduleCompile!W557/1,IF(ISTEXT(ScheduleCompile!W557),IF(OR(ISNUMBER(FIND("5F",ScheduleCompile!W557)),ISNUMBER(FIND("0F",ScheduleCompile!W557)),ISNUMBER(FIND("8F",ScheduleCompile!W557)),ISNUMBER(FIND("1F",ScheduleCompile!W557)),ISNUMBER(FIND("2F",ScheduleCompile!W557)),ISNUMBER(FIND("3F",ScheduleCompile!W557)),ISNUMBER(FIND("6F",ScheduleCompile!W557)),ISNUMBER(FIND("7F",ScheduleCompile!W557)),ISNUMBER(FIND("9F",ScheduleCompile!W557)),ISNUMBER(FIND("4F",ScheduleCompile!W557))),VALUE(LEFT(ScheduleCompile!W557,FIND("F",ScheduleCompile!W557)-1)),ScheduleCompile!W557)))))))</f>
        <v>53.7</v>
      </c>
      <c r="AC564" s="1">
        <f>IF(AND(ISERROR(IF(ScheduleCompile!X557="Off",0,IF(ScheduleCompile!X557="On",1,IF(ISNUMBER(ScheduleCompile!X557),ScheduleCompile!X557/1,IF(ISTEXT(ScheduleCompile!X557),IF(OR(ISNUMBER(FIND("5F",ScheduleCompile!X557)),ISNUMBER(FIND("0F",ScheduleCompile!X557)),ISNUMBER(FIND("8F",ScheduleCompile!X557)),ISNUMBER(FIND("1F",ScheduleCompile!X557)),ISNUMBER(FIND("2F",ScheduleCompile!X557)),ISNUMBER(FIND("3F",ScheduleCompile!X557)),ISNUMBER(FIND("6F",ScheduleCompile!X557)),ISNUMBER(FIND("7F",ScheduleCompile!X557)),ISNUMBER(FIND("9F",ScheduleCompile!X557)),ISNUMBER(FIND("4F",ScheduleCompile!X557))),VALUE(LEFT(ScheduleCompile!X557,FIND("F",ScheduleCompile!X557)-1)),ScheduleCompile!X557)))))),ISTEXT(ScheduleCompile!#REF!)),"ENDTABLE",IF(ISERROR(IF(ScheduleCompile!X557="Off",0,IF(ScheduleCompile!X557="On",1,IF(ISNUMBER(ScheduleCompile!X557),ScheduleCompile!X557/1,IF(ISTEXT(ScheduleCompile!X557),IF(OR(ISNUMBER(FIND("5F",ScheduleCompile!X557)),ISNUMBER(FIND("0F",ScheduleCompile!X557)),ISNUMBER(FIND("8F",ScheduleCompile!X557)),ISNUMBER(FIND("1F",ScheduleCompile!X557)),ISNUMBER(FIND("2F",ScheduleCompile!X557)),ISNUMBER(FIND("3F",ScheduleCompile!X557)),ISNUMBER(FIND("6F",ScheduleCompile!X557)),ISNUMBER(FIND("7F",ScheduleCompile!X557)),ISNUMBER(FIND("9F",ScheduleCompile!X557)),ISNUMBER(FIND("4F",ScheduleCompile!X557))),VALUE(LEFT(ScheduleCompile!X557,FIND("F",ScheduleCompile!X557)-1)),ScheduleCompile!X557)))))),"",IF(ScheduleCompile!X557="Off",0,IF(ScheduleCompile!X557="On",1,IF(ISNUMBER(ScheduleCompile!X557),ScheduleCompile!X557/1,IF(ISTEXT(ScheduleCompile!X557),IF(OR(ISNUMBER(FIND("5F",ScheduleCompile!X557)),ISNUMBER(FIND("0F",ScheduleCompile!X557)),ISNUMBER(FIND("8F",ScheduleCompile!X557)),ISNUMBER(FIND("1F",ScheduleCompile!X557)),ISNUMBER(FIND("2F",ScheduleCompile!X557)),ISNUMBER(FIND("3F",ScheduleCompile!X557)),ISNUMBER(FIND("6F",ScheduleCompile!X557)),ISNUMBER(FIND("7F",ScheduleCompile!X557)),ISNUMBER(FIND("9F",ScheduleCompile!X557)),ISNUMBER(FIND("4F",ScheduleCompile!X557))),VALUE(LEFT(ScheduleCompile!X557,FIND("F",ScheduleCompile!X557)-1)),ScheduleCompile!X557)))))))</f>
        <v>53.7</v>
      </c>
      <c r="AD564" s="1">
        <f>IF(AND(ISERROR(IF(ScheduleCompile!Y557="Off",0,IF(ScheduleCompile!Y557="On",1,IF(ISNUMBER(ScheduleCompile!Y557),ScheduleCompile!Y557/1,IF(ISTEXT(ScheduleCompile!Y557),IF(OR(ISNUMBER(FIND("5F",ScheduleCompile!Y557)),ISNUMBER(FIND("0F",ScheduleCompile!Y557)),ISNUMBER(FIND("8F",ScheduleCompile!Y557)),ISNUMBER(FIND("1F",ScheduleCompile!Y557)),ISNUMBER(FIND("2F",ScheduleCompile!Y557)),ISNUMBER(FIND("3F",ScheduleCompile!Y557)),ISNUMBER(FIND("6F",ScheduleCompile!Y557)),ISNUMBER(FIND("7F",ScheduleCompile!Y557)),ISNUMBER(FIND("9F",ScheduleCompile!Y557)),ISNUMBER(FIND("4F",ScheduleCompile!Y557))),VALUE(LEFT(ScheduleCompile!Y557,FIND("F",ScheduleCompile!Y557)-1)),ScheduleCompile!Y557)))))),ISTEXT(ScheduleCompile!#REF!)),"ENDTABLE",IF(ISERROR(IF(ScheduleCompile!Y557="Off",0,IF(ScheduleCompile!Y557="On",1,IF(ISNUMBER(ScheduleCompile!Y557),ScheduleCompile!Y557/1,IF(ISTEXT(ScheduleCompile!Y557),IF(OR(ISNUMBER(FIND("5F",ScheduleCompile!Y557)),ISNUMBER(FIND("0F",ScheduleCompile!Y557)),ISNUMBER(FIND("8F",ScheduleCompile!Y557)),ISNUMBER(FIND("1F",ScheduleCompile!Y557)),ISNUMBER(FIND("2F",ScheduleCompile!Y557)),ISNUMBER(FIND("3F",ScheduleCompile!Y557)),ISNUMBER(FIND("6F",ScheduleCompile!Y557)),ISNUMBER(FIND("7F",ScheduleCompile!Y557)),ISNUMBER(FIND("9F",ScheduleCompile!Y557)),ISNUMBER(FIND("4F",ScheduleCompile!Y557))),VALUE(LEFT(ScheduleCompile!Y557,FIND("F",ScheduleCompile!Y557)-1)),ScheduleCompile!Y557)))))),"",IF(ScheduleCompile!Y557="Off",0,IF(ScheduleCompile!Y557="On",1,IF(ISNUMBER(ScheduleCompile!Y557),ScheduleCompile!Y557/1,IF(ISTEXT(ScheduleCompile!Y557),IF(OR(ISNUMBER(FIND("5F",ScheduleCompile!Y557)),ISNUMBER(FIND("0F",ScheduleCompile!Y557)),ISNUMBER(FIND("8F",ScheduleCompile!Y557)),ISNUMBER(FIND("1F",ScheduleCompile!Y557)),ISNUMBER(FIND("2F",ScheduleCompile!Y557)),ISNUMBER(FIND("3F",ScheduleCompile!Y557)),ISNUMBER(FIND("6F",ScheduleCompile!Y557)),ISNUMBER(FIND("7F",ScheduleCompile!Y557)),ISNUMBER(FIND("9F",ScheduleCompile!Y557)),ISNUMBER(FIND("4F",ScheduleCompile!Y557))),VALUE(LEFT(ScheduleCompile!Y557,FIND("F",ScheduleCompile!Y557)-1)),ScheduleCompile!Y557)))))))</f>
        <v>53.7</v>
      </c>
    </row>
    <row r="565" spans="1:30" x14ac:dyDescent="0.25">
      <c r="A565" t="str">
        <f t="shared" si="35"/>
        <v>SchDay "WaterMainCZ03May"  Type = "Temperature" Hr = (53.5, 53.5, 53.5, 53.5, 53.5, 53.5, 53.5, 53.5, 53.5, 53.5, 53.5, 53.5, 53.5, 53.5, 53.5, 53.5, 53.5, 53.5, 53.5, 53.5, 53.5, 53.5, 53.5, 53.5) ..</v>
      </c>
      <c r="B565" s="1" t="s">
        <v>623</v>
      </c>
      <c r="C565" t="str">
        <f t="shared" si="36"/>
        <v xml:space="preserve">SchDay "WaterMainCZ03May"  Type = "Temperature" Hr = </v>
      </c>
      <c r="D565" t="str">
        <f t="shared" si="37"/>
        <v>(53.5, 53.5, 53.5, 53.5, 53.5, 53.5, 53.5, 53.5, 53.5, 53.5, 53.5, 53.5, 53.5, 53.5, 53.5, 53.5, 53.5, 53.5, 53.5, 53.5, 53.5, 53.5, 53.5, 53.5) ..</v>
      </c>
      <c r="E565" s="30" t="str">
        <f>ScheduleCompile!A558</f>
        <v>WaterMainCZ03May</v>
      </c>
      <c r="F565" t="str">
        <f t="shared" si="38"/>
        <v>Temperature</v>
      </c>
      <c r="G565" s="1">
        <f>IF(AND(ISERROR(IF(ScheduleCompile!B558="Off",0,IF(ScheduleCompile!B558="On",1,IF(ISNUMBER(ScheduleCompile!B558),ScheduleCompile!B558/1,IF(ISTEXT(ScheduleCompile!B558),IF(OR(ISNUMBER(FIND("5F",ScheduleCompile!B558)),ISNUMBER(FIND("0F",ScheduleCompile!B558)),ISNUMBER(FIND("8F",ScheduleCompile!B558)),ISNUMBER(FIND("1F",ScheduleCompile!B558)),ISNUMBER(FIND("2F",ScheduleCompile!B558)),ISNUMBER(FIND("3F",ScheduleCompile!B558)),ISNUMBER(FIND("6F",ScheduleCompile!B558)),ISNUMBER(FIND("7F",ScheduleCompile!B558)),ISNUMBER(FIND("9F",ScheduleCompile!B558)),ISNUMBER(FIND("4F",ScheduleCompile!B558))),VALUE(LEFT(ScheduleCompile!B558,FIND("F",ScheduleCompile!B558)-1)),ScheduleCompile!B558)))))),ISTEXT(ScheduleCompile!#REF!)),"ENDTABLE",IF(ISERROR(IF(ScheduleCompile!B558="Off",0,IF(ScheduleCompile!B558="On",1,IF(ISNUMBER(ScheduleCompile!B558),ScheduleCompile!B558/1,IF(ISTEXT(ScheduleCompile!B558),IF(OR(ISNUMBER(FIND("5F",ScheduleCompile!B558)),ISNUMBER(FIND("0F",ScheduleCompile!B558)),ISNUMBER(FIND("8F",ScheduleCompile!B558)),ISNUMBER(FIND("1F",ScheduleCompile!B558)),ISNUMBER(FIND("2F",ScheduleCompile!B558)),ISNUMBER(FIND("3F",ScheduleCompile!B558)),ISNUMBER(FIND("6F",ScheduleCompile!B558)),ISNUMBER(FIND("7F",ScheduleCompile!B558)),ISNUMBER(FIND("9F",ScheduleCompile!B558)),ISNUMBER(FIND("4F",ScheduleCompile!B558))),VALUE(LEFT(ScheduleCompile!B558,FIND("F",ScheduleCompile!B558)-1)),ScheduleCompile!B558)))))),"",IF(ScheduleCompile!B558="Off",0,IF(ScheduleCompile!B558="On",1,IF(ISNUMBER(ScheduleCompile!B558),ScheduleCompile!B558/1,IF(ISTEXT(ScheduleCompile!B558),IF(OR(ISNUMBER(FIND("5F",ScheduleCompile!B558)),ISNUMBER(FIND("0F",ScheduleCompile!B558)),ISNUMBER(FIND("8F",ScheduleCompile!B558)),ISNUMBER(FIND("1F",ScheduleCompile!B558)),ISNUMBER(FIND("2F",ScheduleCompile!B558)),ISNUMBER(FIND("3F",ScheduleCompile!B558)),ISNUMBER(FIND("6F",ScheduleCompile!B558)),ISNUMBER(FIND("7F",ScheduleCompile!B558)),ISNUMBER(FIND("9F",ScheduleCompile!B558)),ISNUMBER(FIND("4F",ScheduleCompile!B558))),VALUE(LEFT(ScheduleCompile!B558,FIND("F",ScheduleCompile!B558)-1)),ScheduleCompile!B558)))))))</f>
        <v>53.5</v>
      </c>
      <c r="H565" s="1">
        <f>IF(AND(ISERROR(IF(ScheduleCompile!C558="Off",0,IF(ScheduleCompile!C558="On",1,IF(ISNUMBER(ScheduleCompile!C558),ScheduleCompile!C558/1,IF(ISTEXT(ScheduleCompile!C558),IF(OR(ISNUMBER(FIND("5F",ScheduleCompile!C558)),ISNUMBER(FIND("0F",ScheduleCompile!C558)),ISNUMBER(FIND("8F",ScheduleCompile!C558)),ISNUMBER(FIND("1F",ScheduleCompile!C558)),ISNUMBER(FIND("2F",ScheduleCompile!C558)),ISNUMBER(FIND("3F",ScheduleCompile!C558)),ISNUMBER(FIND("6F",ScheduleCompile!C558)),ISNUMBER(FIND("7F",ScheduleCompile!C558)),ISNUMBER(FIND("9F",ScheduleCompile!C558)),ISNUMBER(FIND("4F",ScheduleCompile!C558))),VALUE(LEFT(ScheduleCompile!C558,FIND("F",ScheduleCompile!C558)-1)),ScheduleCompile!C558)))))),ISTEXT(ScheduleCompile!#REF!)),"ENDTABLE",IF(ISERROR(IF(ScheduleCompile!C558="Off",0,IF(ScheduleCompile!C558="On",1,IF(ISNUMBER(ScheduleCompile!C558),ScheduleCompile!C558/1,IF(ISTEXT(ScheduleCompile!C558),IF(OR(ISNUMBER(FIND("5F",ScheduleCompile!C558)),ISNUMBER(FIND("0F",ScheduleCompile!C558)),ISNUMBER(FIND("8F",ScheduleCompile!C558)),ISNUMBER(FIND("1F",ScheduleCompile!C558)),ISNUMBER(FIND("2F",ScheduleCompile!C558)),ISNUMBER(FIND("3F",ScheduleCompile!C558)),ISNUMBER(FIND("6F",ScheduleCompile!C558)),ISNUMBER(FIND("7F",ScheduleCompile!C558)),ISNUMBER(FIND("9F",ScheduleCompile!C558)),ISNUMBER(FIND("4F",ScheduleCompile!C558))),VALUE(LEFT(ScheduleCompile!C558,FIND("F",ScheduleCompile!C558)-1)),ScheduleCompile!C558)))))),"",IF(ScheduleCompile!C558="Off",0,IF(ScheduleCompile!C558="On",1,IF(ISNUMBER(ScheduleCompile!C558),ScheduleCompile!C558/1,IF(ISTEXT(ScheduleCompile!C558),IF(OR(ISNUMBER(FIND("5F",ScheduleCompile!C558)),ISNUMBER(FIND("0F",ScheduleCompile!C558)),ISNUMBER(FIND("8F",ScheduleCompile!C558)),ISNUMBER(FIND("1F",ScheduleCompile!C558)),ISNUMBER(FIND("2F",ScheduleCompile!C558)),ISNUMBER(FIND("3F",ScheduleCompile!C558)),ISNUMBER(FIND("6F",ScheduleCompile!C558)),ISNUMBER(FIND("7F",ScheduleCompile!C558)),ISNUMBER(FIND("9F",ScheduleCompile!C558)),ISNUMBER(FIND("4F",ScheduleCompile!C558))),VALUE(LEFT(ScheduleCompile!C558,FIND("F",ScheduleCompile!C558)-1)),ScheduleCompile!C558)))))))</f>
        <v>53.5</v>
      </c>
      <c r="I565" s="1">
        <f>IF(AND(ISERROR(IF(ScheduleCompile!D558="Off",0,IF(ScheduleCompile!D558="On",1,IF(ISNUMBER(ScheduleCompile!D558),ScheduleCompile!D558/1,IF(ISTEXT(ScheduleCompile!D558),IF(OR(ISNUMBER(FIND("5F",ScheduleCompile!D558)),ISNUMBER(FIND("0F",ScheduleCompile!D558)),ISNUMBER(FIND("8F",ScheduleCompile!D558)),ISNUMBER(FIND("1F",ScheduleCompile!D558)),ISNUMBER(FIND("2F",ScheduleCompile!D558)),ISNUMBER(FIND("3F",ScheduleCompile!D558)),ISNUMBER(FIND("6F",ScheduleCompile!D558)),ISNUMBER(FIND("7F",ScheduleCompile!D558)),ISNUMBER(FIND("9F",ScheduleCompile!D558)),ISNUMBER(FIND("4F",ScheduleCompile!D558))),VALUE(LEFT(ScheduleCompile!D558,FIND("F",ScheduleCompile!D558)-1)),ScheduleCompile!D558)))))),ISTEXT(ScheduleCompile!#REF!)),"ENDTABLE",IF(ISERROR(IF(ScheduleCompile!D558="Off",0,IF(ScheduleCompile!D558="On",1,IF(ISNUMBER(ScheduleCompile!D558),ScheduleCompile!D558/1,IF(ISTEXT(ScheduleCompile!D558),IF(OR(ISNUMBER(FIND("5F",ScheduleCompile!D558)),ISNUMBER(FIND("0F",ScheduleCompile!D558)),ISNUMBER(FIND("8F",ScheduleCompile!D558)),ISNUMBER(FIND("1F",ScheduleCompile!D558)),ISNUMBER(FIND("2F",ScheduleCompile!D558)),ISNUMBER(FIND("3F",ScheduleCompile!D558)),ISNUMBER(FIND("6F",ScheduleCompile!D558)),ISNUMBER(FIND("7F",ScheduleCompile!D558)),ISNUMBER(FIND("9F",ScheduleCompile!D558)),ISNUMBER(FIND("4F",ScheduleCompile!D558))),VALUE(LEFT(ScheduleCompile!D558,FIND("F",ScheduleCompile!D558)-1)),ScheduleCompile!D558)))))),"",IF(ScheduleCompile!D558="Off",0,IF(ScheduleCompile!D558="On",1,IF(ISNUMBER(ScheduleCompile!D558),ScheduleCompile!D558/1,IF(ISTEXT(ScheduleCompile!D558),IF(OR(ISNUMBER(FIND("5F",ScheduleCompile!D558)),ISNUMBER(FIND("0F",ScheduleCompile!D558)),ISNUMBER(FIND("8F",ScheduleCompile!D558)),ISNUMBER(FIND("1F",ScheduleCompile!D558)),ISNUMBER(FIND("2F",ScheduleCompile!D558)),ISNUMBER(FIND("3F",ScheduleCompile!D558)),ISNUMBER(FIND("6F",ScheduleCompile!D558)),ISNUMBER(FIND("7F",ScheduleCompile!D558)),ISNUMBER(FIND("9F",ScheduleCompile!D558)),ISNUMBER(FIND("4F",ScheduleCompile!D558))),VALUE(LEFT(ScheduleCompile!D558,FIND("F",ScheduleCompile!D558)-1)),ScheduleCompile!D558)))))))</f>
        <v>53.5</v>
      </c>
      <c r="J565" s="1">
        <f>IF(AND(ISERROR(IF(ScheduleCompile!E558="Off",0,IF(ScheduleCompile!E558="On",1,IF(ISNUMBER(ScheduleCompile!E558),ScheduleCompile!E558/1,IF(ISTEXT(ScheduleCompile!E558),IF(OR(ISNUMBER(FIND("5F",ScheduleCompile!E558)),ISNUMBER(FIND("0F",ScheduleCompile!E558)),ISNUMBER(FIND("8F",ScheduleCompile!E558)),ISNUMBER(FIND("1F",ScheduleCompile!E558)),ISNUMBER(FIND("2F",ScheduleCompile!E558)),ISNUMBER(FIND("3F",ScheduleCompile!E558)),ISNUMBER(FIND("6F",ScheduleCompile!E558)),ISNUMBER(FIND("7F",ScheduleCompile!E558)),ISNUMBER(FIND("9F",ScheduleCompile!E558)),ISNUMBER(FIND("4F",ScheduleCompile!E558))),VALUE(LEFT(ScheduleCompile!E558,FIND("F",ScheduleCompile!E558)-1)),ScheduleCompile!E558)))))),ISTEXT(ScheduleCompile!#REF!)),"ENDTABLE",IF(ISERROR(IF(ScheduleCompile!E558="Off",0,IF(ScheduleCompile!E558="On",1,IF(ISNUMBER(ScheduleCompile!E558),ScheduleCompile!E558/1,IF(ISTEXT(ScheduleCompile!E558),IF(OR(ISNUMBER(FIND("5F",ScheduleCompile!E558)),ISNUMBER(FIND("0F",ScheduleCompile!E558)),ISNUMBER(FIND("8F",ScheduleCompile!E558)),ISNUMBER(FIND("1F",ScheduleCompile!E558)),ISNUMBER(FIND("2F",ScheduleCompile!E558)),ISNUMBER(FIND("3F",ScheduleCompile!E558)),ISNUMBER(FIND("6F",ScheduleCompile!E558)),ISNUMBER(FIND("7F",ScheduleCompile!E558)),ISNUMBER(FIND("9F",ScheduleCompile!E558)),ISNUMBER(FIND("4F",ScheduleCompile!E558))),VALUE(LEFT(ScheduleCompile!E558,FIND("F",ScheduleCompile!E558)-1)),ScheduleCompile!E558)))))),"",IF(ScheduleCompile!E558="Off",0,IF(ScheduleCompile!E558="On",1,IF(ISNUMBER(ScheduleCompile!E558),ScheduleCompile!E558/1,IF(ISTEXT(ScheduleCompile!E558),IF(OR(ISNUMBER(FIND("5F",ScheduleCompile!E558)),ISNUMBER(FIND("0F",ScheduleCompile!E558)),ISNUMBER(FIND("8F",ScheduleCompile!E558)),ISNUMBER(FIND("1F",ScheduleCompile!E558)),ISNUMBER(FIND("2F",ScheduleCompile!E558)),ISNUMBER(FIND("3F",ScheduleCompile!E558)),ISNUMBER(FIND("6F",ScheduleCompile!E558)),ISNUMBER(FIND("7F",ScheduleCompile!E558)),ISNUMBER(FIND("9F",ScheduleCompile!E558)),ISNUMBER(FIND("4F",ScheduleCompile!E558))),VALUE(LEFT(ScheduleCompile!E558,FIND("F",ScheduleCompile!E558)-1)),ScheduleCompile!E558)))))))</f>
        <v>53.5</v>
      </c>
      <c r="K565" s="1">
        <f>IF(AND(ISERROR(IF(ScheduleCompile!F558="Off",0,IF(ScheduleCompile!F558="On",1,IF(ISNUMBER(ScheduleCompile!F558),ScheduleCompile!F558/1,IF(ISTEXT(ScheduleCompile!F558),IF(OR(ISNUMBER(FIND("5F",ScheduleCompile!F558)),ISNUMBER(FIND("0F",ScheduleCompile!F558)),ISNUMBER(FIND("8F",ScheduleCompile!F558)),ISNUMBER(FIND("1F",ScheduleCompile!F558)),ISNUMBER(FIND("2F",ScheduleCompile!F558)),ISNUMBER(FIND("3F",ScheduleCompile!F558)),ISNUMBER(FIND("6F",ScheduleCompile!F558)),ISNUMBER(FIND("7F",ScheduleCompile!F558)),ISNUMBER(FIND("9F",ScheduleCompile!F558)),ISNUMBER(FIND("4F",ScheduleCompile!F558))),VALUE(LEFT(ScheduleCompile!F558,FIND("F",ScheduleCompile!F558)-1)),ScheduleCompile!F558)))))),ISTEXT(ScheduleCompile!#REF!)),"ENDTABLE",IF(ISERROR(IF(ScheduleCompile!F558="Off",0,IF(ScheduleCompile!F558="On",1,IF(ISNUMBER(ScheduleCompile!F558),ScheduleCompile!F558/1,IF(ISTEXT(ScheduleCompile!F558),IF(OR(ISNUMBER(FIND("5F",ScheduleCompile!F558)),ISNUMBER(FIND("0F",ScheduleCompile!F558)),ISNUMBER(FIND("8F",ScheduleCompile!F558)),ISNUMBER(FIND("1F",ScheduleCompile!F558)),ISNUMBER(FIND("2F",ScheduleCompile!F558)),ISNUMBER(FIND("3F",ScheduleCompile!F558)),ISNUMBER(FIND("6F",ScheduleCompile!F558)),ISNUMBER(FIND("7F",ScheduleCompile!F558)),ISNUMBER(FIND("9F",ScheduleCompile!F558)),ISNUMBER(FIND("4F",ScheduleCompile!F558))),VALUE(LEFT(ScheduleCompile!F558,FIND("F",ScheduleCompile!F558)-1)),ScheduleCompile!F558)))))),"",IF(ScheduleCompile!F558="Off",0,IF(ScheduleCompile!F558="On",1,IF(ISNUMBER(ScheduleCompile!F558),ScheduleCompile!F558/1,IF(ISTEXT(ScheduleCompile!F558),IF(OR(ISNUMBER(FIND("5F",ScheduleCompile!F558)),ISNUMBER(FIND("0F",ScheduleCompile!F558)),ISNUMBER(FIND("8F",ScheduleCompile!F558)),ISNUMBER(FIND("1F",ScheduleCompile!F558)),ISNUMBER(FIND("2F",ScheduleCompile!F558)),ISNUMBER(FIND("3F",ScheduleCompile!F558)),ISNUMBER(FIND("6F",ScheduleCompile!F558)),ISNUMBER(FIND("7F",ScheduleCompile!F558)),ISNUMBER(FIND("9F",ScheduleCompile!F558)),ISNUMBER(FIND("4F",ScheduleCompile!F558))),VALUE(LEFT(ScheduleCompile!F558,FIND("F",ScheduleCompile!F558)-1)),ScheduleCompile!F558)))))))</f>
        <v>53.5</v>
      </c>
      <c r="L565" s="1">
        <f>IF(AND(ISERROR(IF(ScheduleCompile!G558="Off",0,IF(ScheduleCompile!G558="On",1,IF(ISNUMBER(ScheduleCompile!G558),ScheduleCompile!G558/1,IF(ISTEXT(ScheduleCompile!G558),IF(OR(ISNUMBER(FIND("5F",ScheduleCompile!G558)),ISNUMBER(FIND("0F",ScheduleCompile!G558)),ISNUMBER(FIND("8F",ScheduleCompile!G558)),ISNUMBER(FIND("1F",ScheduleCompile!G558)),ISNUMBER(FIND("2F",ScheduleCompile!G558)),ISNUMBER(FIND("3F",ScheduleCompile!G558)),ISNUMBER(FIND("6F",ScheduleCompile!G558)),ISNUMBER(FIND("7F",ScheduleCompile!G558)),ISNUMBER(FIND("9F",ScheduleCompile!G558)),ISNUMBER(FIND("4F",ScheduleCompile!G558))),VALUE(LEFT(ScheduleCompile!G558,FIND("F",ScheduleCompile!G558)-1)),ScheduleCompile!G558)))))),ISTEXT(ScheduleCompile!#REF!)),"ENDTABLE",IF(ISERROR(IF(ScheduleCompile!G558="Off",0,IF(ScheduleCompile!G558="On",1,IF(ISNUMBER(ScheduleCompile!G558),ScheduleCompile!G558/1,IF(ISTEXT(ScheduleCompile!G558),IF(OR(ISNUMBER(FIND("5F",ScheduleCompile!G558)),ISNUMBER(FIND("0F",ScheduleCompile!G558)),ISNUMBER(FIND("8F",ScheduleCompile!G558)),ISNUMBER(FIND("1F",ScheduleCompile!G558)),ISNUMBER(FIND("2F",ScheduleCompile!G558)),ISNUMBER(FIND("3F",ScheduleCompile!G558)),ISNUMBER(FIND("6F",ScheduleCompile!G558)),ISNUMBER(FIND("7F",ScheduleCompile!G558)),ISNUMBER(FIND("9F",ScheduleCompile!G558)),ISNUMBER(FIND("4F",ScheduleCompile!G558))),VALUE(LEFT(ScheduleCompile!G558,FIND("F",ScheduleCompile!G558)-1)),ScheduleCompile!G558)))))),"",IF(ScheduleCompile!G558="Off",0,IF(ScheduleCompile!G558="On",1,IF(ISNUMBER(ScheduleCompile!G558),ScheduleCompile!G558/1,IF(ISTEXT(ScheduleCompile!G558),IF(OR(ISNUMBER(FIND("5F",ScheduleCompile!G558)),ISNUMBER(FIND("0F",ScheduleCompile!G558)),ISNUMBER(FIND("8F",ScheduleCompile!G558)),ISNUMBER(FIND("1F",ScheduleCompile!G558)),ISNUMBER(FIND("2F",ScheduleCompile!G558)),ISNUMBER(FIND("3F",ScheduleCompile!G558)),ISNUMBER(FIND("6F",ScheduleCompile!G558)),ISNUMBER(FIND("7F",ScheduleCompile!G558)),ISNUMBER(FIND("9F",ScheduleCompile!G558)),ISNUMBER(FIND("4F",ScheduleCompile!G558))),VALUE(LEFT(ScheduleCompile!G558,FIND("F",ScheduleCompile!G558)-1)),ScheduleCompile!G558)))))))</f>
        <v>53.5</v>
      </c>
      <c r="M565" s="1">
        <f>IF(AND(ISERROR(IF(ScheduleCompile!H558="Off",0,IF(ScheduleCompile!H558="On",1,IF(ISNUMBER(ScheduleCompile!H558),ScheduleCompile!H558/1,IF(ISTEXT(ScheduleCompile!H558),IF(OR(ISNUMBER(FIND("5F",ScheduleCompile!H558)),ISNUMBER(FIND("0F",ScheduleCompile!H558)),ISNUMBER(FIND("8F",ScheduleCompile!H558)),ISNUMBER(FIND("1F",ScheduleCompile!H558)),ISNUMBER(FIND("2F",ScheduleCompile!H558)),ISNUMBER(FIND("3F",ScheduleCompile!H558)),ISNUMBER(FIND("6F",ScheduleCompile!H558)),ISNUMBER(FIND("7F",ScheduleCompile!H558)),ISNUMBER(FIND("9F",ScheduleCompile!H558)),ISNUMBER(FIND("4F",ScheduleCompile!H558))),VALUE(LEFT(ScheduleCompile!H558,FIND("F",ScheduleCompile!H558)-1)),ScheduleCompile!H558)))))),ISTEXT(ScheduleCompile!#REF!)),"ENDTABLE",IF(ISERROR(IF(ScheduleCompile!H558="Off",0,IF(ScheduleCompile!H558="On",1,IF(ISNUMBER(ScheduleCompile!H558),ScheduleCompile!H558/1,IF(ISTEXT(ScheduleCompile!H558),IF(OR(ISNUMBER(FIND("5F",ScheduleCompile!H558)),ISNUMBER(FIND("0F",ScheduleCompile!H558)),ISNUMBER(FIND("8F",ScheduleCompile!H558)),ISNUMBER(FIND("1F",ScheduleCompile!H558)),ISNUMBER(FIND("2F",ScheduleCompile!H558)),ISNUMBER(FIND("3F",ScheduleCompile!H558)),ISNUMBER(FIND("6F",ScheduleCompile!H558)),ISNUMBER(FIND("7F",ScheduleCompile!H558)),ISNUMBER(FIND("9F",ScheduleCompile!H558)),ISNUMBER(FIND("4F",ScheduleCompile!H558))),VALUE(LEFT(ScheduleCompile!H558,FIND("F",ScheduleCompile!H558)-1)),ScheduleCompile!H558)))))),"",IF(ScheduleCompile!H558="Off",0,IF(ScheduleCompile!H558="On",1,IF(ISNUMBER(ScheduleCompile!H558),ScheduleCompile!H558/1,IF(ISTEXT(ScheduleCompile!H558),IF(OR(ISNUMBER(FIND("5F",ScheduleCompile!H558)),ISNUMBER(FIND("0F",ScheduleCompile!H558)),ISNUMBER(FIND("8F",ScheduleCompile!H558)),ISNUMBER(FIND("1F",ScheduleCompile!H558)),ISNUMBER(FIND("2F",ScheduleCompile!H558)),ISNUMBER(FIND("3F",ScheduleCompile!H558)),ISNUMBER(FIND("6F",ScheduleCompile!H558)),ISNUMBER(FIND("7F",ScheduleCompile!H558)),ISNUMBER(FIND("9F",ScheduleCompile!H558)),ISNUMBER(FIND("4F",ScheduleCompile!H558))),VALUE(LEFT(ScheduleCompile!H558,FIND("F",ScheduleCompile!H558)-1)),ScheduleCompile!H558)))))))</f>
        <v>53.5</v>
      </c>
      <c r="N565" s="1">
        <f>IF(AND(ISERROR(IF(ScheduleCompile!I558="Off",0,IF(ScheduleCompile!I558="On",1,IF(ISNUMBER(ScheduleCompile!I558),ScheduleCompile!I558/1,IF(ISTEXT(ScheduleCompile!I558),IF(OR(ISNUMBER(FIND("5F",ScheduleCompile!I558)),ISNUMBER(FIND("0F",ScheduleCompile!I558)),ISNUMBER(FIND("8F",ScheduleCompile!I558)),ISNUMBER(FIND("1F",ScheduleCompile!I558)),ISNUMBER(FIND("2F",ScheduleCompile!I558)),ISNUMBER(FIND("3F",ScheduleCompile!I558)),ISNUMBER(FIND("6F",ScheduleCompile!I558)),ISNUMBER(FIND("7F",ScheduleCompile!I558)),ISNUMBER(FIND("9F",ScheduleCompile!I558)),ISNUMBER(FIND("4F",ScheduleCompile!I558))),VALUE(LEFT(ScheduleCompile!I558,FIND("F",ScheduleCompile!I558)-1)),ScheduleCompile!I558)))))),ISTEXT(ScheduleCompile!#REF!)),"ENDTABLE",IF(ISERROR(IF(ScheduleCompile!I558="Off",0,IF(ScheduleCompile!I558="On",1,IF(ISNUMBER(ScheduleCompile!I558),ScheduleCompile!I558/1,IF(ISTEXT(ScheduleCompile!I558),IF(OR(ISNUMBER(FIND("5F",ScheduleCompile!I558)),ISNUMBER(FIND("0F",ScheduleCompile!I558)),ISNUMBER(FIND("8F",ScheduleCompile!I558)),ISNUMBER(FIND("1F",ScheduleCompile!I558)),ISNUMBER(FIND("2F",ScheduleCompile!I558)),ISNUMBER(FIND("3F",ScheduleCompile!I558)),ISNUMBER(FIND("6F",ScheduleCompile!I558)),ISNUMBER(FIND("7F",ScheduleCompile!I558)),ISNUMBER(FIND("9F",ScheduleCompile!I558)),ISNUMBER(FIND("4F",ScheduleCompile!I558))),VALUE(LEFT(ScheduleCompile!I558,FIND("F",ScheduleCompile!I558)-1)),ScheduleCompile!I558)))))),"",IF(ScheduleCompile!I558="Off",0,IF(ScheduleCompile!I558="On",1,IF(ISNUMBER(ScheduleCompile!I558),ScheduleCompile!I558/1,IF(ISTEXT(ScheduleCompile!I558),IF(OR(ISNUMBER(FIND("5F",ScheduleCompile!I558)),ISNUMBER(FIND("0F",ScheduleCompile!I558)),ISNUMBER(FIND("8F",ScheduleCompile!I558)),ISNUMBER(FIND("1F",ScheduleCompile!I558)),ISNUMBER(FIND("2F",ScheduleCompile!I558)),ISNUMBER(FIND("3F",ScheduleCompile!I558)),ISNUMBER(FIND("6F",ScheduleCompile!I558)),ISNUMBER(FIND("7F",ScheduleCompile!I558)),ISNUMBER(FIND("9F",ScheduleCompile!I558)),ISNUMBER(FIND("4F",ScheduleCompile!I558))),VALUE(LEFT(ScheduleCompile!I558,FIND("F",ScheduleCompile!I558)-1)),ScheduleCompile!I558)))))))</f>
        <v>53.5</v>
      </c>
      <c r="O565" s="1">
        <f>IF(AND(ISERROR(IF(ScheduleCompile!J558="Off",0,IF(ScheduleCompile!J558="On",1,IF(ISNUMBER(ScheduleCompile!J558),ScheduleCompile!J558/1,IF(ISTEXT(ScheduleCompile!J558),IF(OR(ISNUMBER(FIND("5F",ScheduleCompile!J558)),ISNUMBER(FIND("0F",ScheduleCompile!J558)),ISNUMBER(FIND("8F",ScheduleCompile!J558)),ISNUMBER(FIND("1F",ScheduleCompile!J558)),ISNUMBER(FIND("2F",ScheduleCompile!J558)),ISNUMBER(FIND("3F",ScheduleCompile!J558)),ISNUMBER(FIND("6F",ScheduleCompile!J558)),ISNUMBER(FIND("7F",ScheduleCompile!J558)),ISNUMBER(FIND("9F",ScheduleCompile!J558)),ISNUMBER(FIND("4F",ScheduleCompile!J558))),VALUE(LEFT(ScheduleCompile!J558,FIND("F",ScheduleCompile!J558)-1)),ScheduleCompile!J558)))))),ISTEXT(ScheduleCompile!#REF!)),"ENDTABLE",IF(ISERROR(IF(ScheduleCompile!J558="Off",0,IF(ScheduleCompile!J558="On",1,IF(ISNUMBER(ScheduleCompile!J558),ScheduleCompile!J558/1,IF(ISTEXT(ScheduleCompile!J558),IF(OR(ISNUMBER(FIND("5F",ScheduleCompile!J558)),ISNUMBER(FIND("0F",ScheduleCompile!J558)),ISNUMBER(FIND("8F",ScheduleCompile!J558)),ISNUMBER(FIND("1F",ScheduleCompile!J558)),ISNUMBER(FIND("2F",ScheduleCompile!J558)),ISNUMBER(FIND("3F",ScheduleCompile!J558)),ISNUMBER(FIND("6F",ScheduleCompile!J558)),ISNUMBER(FIND("7F",ScheduleCompile!J558)),ISNUMBER(FIND("9F",ScheduleCompile!J558)),ISNUMBER(FIND("4F",ScheduleCompile!J558))),VALUE(LEFT(ScheduleCompile!J558,FIND("F",ScheduleCompile!J558)-1)),ScheduleCompile!J558)))))),"",IF(ScheduleCompile!J558="Off",0,IF(ScheduleCompile!J558="On",1,IF(ISNUMBER(ScheduleCompile!J558),ScheduleCompile!J558/1,IF(ISTEXT(ScheduleCompile!J558),IF(OR(ISNUMBER(FIND("5F",ScheduleCompile!J558)),ISNUMBER(FIND("0F",ScheduleCompile!J558)),ISNUMBER(FIND("8F",ScheduleCompile!J558)),ISNUMBER(FIND("1F",ScheduleCompile!J558)),ISNUMBER(FIND("2F",ScheduleCompile!J558)),ISNUMBER(FIND("3F",ScheduleCompile!J558)),ISNUMBER(FIND("6F",ScheduleCompile!J558)),ISNUMBER(FIND("7F",ScheduleCompile!J558)),ISNUMBER(FIND("9F",ScheduleCompile!J558)),ISNUMBER(FIND("4F",ScheduleCompile!J558))),VALUE(LEFT(ScheduleCompile!J558,FIND("F",ScheduleCompile!J558)-1)),ScheduleCompile!J558)))))))</f>
        <v>53.5</v>
      </c>
      <c r="P565" s="1">
        <f>IF(AND(ISERROR(IF(ScheduleCompile!K558="Off",0,IF(ScheduleCompile!K558="On",1,IF(ISNUMBER(ScheduleCompile!K558),ScheduleCompile!K558/1,IF(ISTEXT(ScheduleCompile!K558),IF(OR(ISNUMBER(FIND("5F",ScheduleCompile!K558)),ISNUMBER(FIND("0F",ScheduleCompile!K558)),ISNUMBER(FIND("8F",ScheduleCompile!K558)),ISNUMBER(FIND("1F",ScheduleCompile!K558)),ISNUMBER(FIND("2F",ScheduleCompile!K558)),ISNUMBER(FIND("3F",ScheduleCompile!K558)),ISNUMBER(FIND("6F",ScheduleCompile!K558)),ISNUMBER(FIND("7F",ScheduleCompile!K558)),ISNUMBER(FIND("9F",ScheduleCompile!K558)),ISNUMBER(FIND("4F",ScheduleCompile!K558))),VALUE(LEFT(ScheduleCompile!K558,FIND("F",ScheduleCompile!K558)-1)),ScheduleCompile!K558)))))),ISTEXT(ScheduleCompile!#REF!)),"ENDTABLE",IF(ISERROR(IF(ScheduleCompile!K558="Off",0,IF(ScheduleCompile!K558="On",1,IF(ISNUMBER(ScheduleCompile!K558),ScheduleCompile!K558/1,IF(ISTEXT(ScheduleCompile!K558),IF(OR(ISNUMBER(FIND("5F",ScheduleCompile!K558)),ISNUMBER(FIND("0F",ScheduleCompile!K558)),ISNUMBER(FIND("8F",ScheduleCompile!K558)),ISNUMBER(FIND("1F",ScheduleCompile!K558)),ISNUMBER(FIND("2F",ScheduleCompile!K558)),ISNUMBER(FIND("3F",ScheduleCompile!K558)),ISNUMBER(FIND("6F",ScheduleCompile!K558)),ISNUMBER(FIND("7F",ScheduleCompile!K558)),ISNUMBER(FIND("9F",ScheduleCompile!K558)),ISNUMBER(FIND("4F",ScheduleCompile!K558))),VALUE(LEFT(ScheduleCompile!K558,FIND("F",ScheduleCompile!K558)-1)),ScheduleCompile!K558)))))),"",IF(ScheduleCompile!K558="Off",0,IF(ScheduleCompile!K558="On",1,IF(ISNUMBER(ScheduleCompile!K558),ScheduleCompile!K558/1,IF(ISTEXT(ScheduleCompile!K558),IF(OR(ISNUMBER(FIND("5F",ScheduleCompile!K558)),ISNUMBER(FIND("0F",ScheduleCompile!K558)),ISNUMBER(FIND("8F",ScheduleCompile!K558)),ISNUMBER(FIND("1F",ScheduleCompile!K558)),ISNUMBER(FIND("2F",ScheduleCompile!K558)),ISNUMBER(FIND("3F",ScheduleCompile!K558)),ISNUMBER(FIND("6F",ScheduleCompile!K558)),ISNUMBER(FIND("7F",ScheduleCompile!K558)),ISNUMBER(FIND("9F",ScheduleCompile!K558)),ISNUMBER(FIND("4F",ScheduleCompile!K558))),VALUE(LEFT(ScheduleCompile!K558,FIND("F",ScheduleCompile!K558)-1)),ScheduleCompile!K558)))))))</f>
        <v>53.5</v>
      </c>
      <c r="Q565" s="1">
        <f>IF(AND(ISERROR(IF(ScheduleCompile!L558="Off",0,IF(ScheduleCompile!L558="On",1,IF(ISNUMBER(ScheduleCompile!L558),ScheduleCompile!L558/1,IF(ISTEXT(ScheduleCompile!L558),IF(OR(ISNUMBER(FIND("5F",ScheduleCompile!L558)),ISNUMBER(FIND("0F",ScheduleCompile!L558)),ISNUMBER(FIND("8F",ScheduleCompile!L558)),ISNUMBER(FIND("1F",ScheduleCompile!L558)),ISNUMBER(FIND("2F",ScheduleCompile!L558)),ISNUMBER(FIND("3F",ScheduleCompile!L558)),ISNUMBER(FIND("6F",ScheduleCompile!L558)),ISNUMBER(FIND("7F",ScheduleCompile!L558)),ISNUMBER(FIND("9F",ScheduleCompile!L558)),ISNUMBER(FIND("4F",ScheduleCompile!L558))),VALUE(LEFT(ScheduleCompile!L558,FIND("F",ScheduleCompile!L558)-1)),ScheduleCompile!L558)))))),ISTEXT(ScheduleCompile!#REF!)),"ENDTABLE",IF(ISERROR(IF(ScheduleCompile!L558="Off",0,IF(ScheduleCompile!L558="On",1,IF(ISNUMBER(ScheduleCompile!L558),ScheduleCompile!L558/1,IF(ISTEXT(ScheduleCompile!L558),IF(OR(ISNUMBER(FIND("5F",ScheduleCompile!L558)),ISNUMBER(FIND("0F",ScheduleCompile!L558)),ISNUMBER(FIND("8F",ScheduleCompile!L558)),ISNUMBER(FIND("1F",ScheduleCompile!L558)),ISNUMBER(FIND("2F",ScheduleCompile!L558)),ISNUMBER(FIND("3F",ScheduleCompile!L558)),ISNUMBER(FIND("6F",ScheduleCompile!L558)),ISNUMBER(FIND("7F",ScheduleCompile!L558)),ISNUMBER(FIND("9F",ScheduleCompile!L558)),ISNUMBER(FIND("4F",ScheduleCompile!L558))),VALUE(LEFT(ScheduleCompile!L558,FIND("F",ScheduleCompile!L558)-1)),ScheduleCompile!L558)))))),"",IF(ScheduleCompile!L558="Off",0,IF(ScheduleCompile!L558="On",1,IF(ISNUMBER(ScheduleCompile!L558),ScheduleCompile!L558/1,IF(ISTEXT(ScheduleCompile!L558),IF(OR(ISNUMBER(FIND("5F",ScheduleCompile!L558)),ISNUMBER(FIND("0F",ScheduleCompile!L558)),ISNUMBER(FIND("8F",ScheduleCompile!L558)),ISNUMBER(FIND("1F",ScheduleCompile!L558)),ISNUMBER(FIND("2F",ScheduleCompile!L558)),ISNUMBER(FIND("3F",ScheduleCompile!L558)),ISNUMBER(FIND("6F",ScheduleCompile!L558)),ISNUMBER(FIND("7F",ScheduleCompile!L558)),ISNUMBER(FIND("9F",ScheduleCompile!L558)),ISNUMBER(FIND("4F",ScheduleCompile!L558))),VALUE(LEFT(ScheduleCompile!L558,FIND("F",ScheduleCompile!L558)-1)),ScheduleCompile!L558)))))))</f>
        <v>53.5</v>
      </c>
      <c r="R565" s="1">
        <f>IF(AND(ISERROR(IF(ScheduleCompile!M558="Off",0,IF(ScheduleCompile!M558="On",1,IF(ISNUMBER(ScheduleCompile!M558),ScheduleCompile!M558/1,IF(ISTEXT(ScheduleCompile!M558),IF(OR(ISNUMBER(FIND("5F",ScheduleCompile!M558)),ISNUMBER(FIND("0F",ScheduleCompile!M558)),ISNUMBER(FIND("8F",ScheduleCompile!M558)),ISNUMBER(FIND("1F",ScheduleCompile!M558)),ISNUMBER(FIND("2F",ScheduleCompile!M558)),ISNUMBER(FIND("3F",ScheduleCompile!M558)),ISNUMBER(FIND("6F",ScheduleCompile!M558)),ISNUMBER(FIND("7F",ScheduleCompile!M558)),ISNUMBER(FIND("9F",ScheduleCompile!M558)),ISNUMBER(FIND("4F",ScheduleCompile!M558))),VALUE(LEFT(ScheduleCompile!M558,FIND("F",ScheduleCompile!M558)-1)),ScheduleCompile!M558)))))),ISTEXT(ScheduleCompile!#REF!)),"ENDTABLE",IF(ISERROR(IF(ScheduleCompile!M558="Off",0,IF(ScheduleCompile!M558="On",1,IF(ISNUMBER(ScheduleCompile!M558),ScheduleCompile!M558/1,IF(ISTEXT(ScheduleCompile!M558),IF(OR(ISNUMBER(FIND("5F",ScheduleCompile!M558)),ISNUMBER(FIND("0F",ScheduleCompile!M558)),ISNUMBER(FIND("8F",ScheduleCompile!M558)),ISNUMBER(FIND("1F",ScheduleCompile!M558)),ISNUMBER(FIND("2F",ScheduleCompile!M558)),ISNUMBER(FIND("3F",ScheduleCompile!M558)),ISNUMBER(FIND("6F",ScheduleCompile!M558)),ISNUMBER(FIND("7F",ScheduleCompile!M558)),ISNUMBER(FIND("9F",ScheduleCompile!M558)),ISNUMBER(FIND("4F",ScheduleCompile!M558))),VALUE(LEFT(ScheduleCompile!M558,FIND("F",ScheduleCompile!M558)-1)),ScheduleCompile!M558)))))),"",IF(ScheduleCompile!M558="Off",0,IF(ScheduleCompile!M558="On",1,IF(ISNUMBER(ScheduleCompile!M558),ScheduleCompile!M558/1,IF(ISTEXT(ScheduleCompile!M558),IF(OR(ISNUMBER(FIND("5F",ScheduleCompile!M558)),ISNUMBER(FIND("0F",ScheduleCompile!M558)),ISNUMBER(FIND("8F",ScheduleCompile!M558)),ISNUMBER(FIND("1F",ScheduleCompile!M558)),ISNUMBER(FIND("2F",ScheduleCompile!M558)),ISNUMBER(FIND("3F",ScheduleCompile!M558)),ISNUMBER(FIND("6F",ScheduleCompile!M558)),ISNUMBER(FIND("7F",ScheduleCompile!M558)),ISNUMBER(FIND("9F",ScheduleCompile!M558)),ISNUMBER(FIND("4F",ScheduleCompile!M558))),VALUE(LEFT(ScheduleCompile!M558,FIND("F",ScheduleCompile!M558)-1)),ScheduleCompile!M558)))))))</f>
        <v>53.5</v>
      </c>
      <c r="S565" s="1">
        <f>IF(AND(ISERROR(IF(ScheduleCompile!N558="Off",0,IF(ScheduleCompile!N558="On",1,IF(ISNUMBER(ScheduleCompile!N558),ScheduleCompile!N558/1,IF(ISTEXT(ScheduleCompile!N558),IF(OR(ISNUMBER(FIND("5F",ScheduleCompile!N558)),ISNUMBER(FIND("0F",ScheduleCompile!N558)),ISNUMBER(FIND("8F",ScheduleCompile!N558)),ISNUMBER(FIND("1F",ScheduleCompile!N558)),ISNUMBER(FIND("2F",ScheduleCompile!N558)),ISNUMBER(FIND("3F",ScheduleCompile!N558)),ISNUMBER(FIND("6F",ScheduleCompile!N558)),ISNUMBER(FIND("7F",ScheduleCompile!N558)),ISNUMBER(FIND("9F",ScheduleCompile!N558)),ISNUMBER(FIND("4F",ScheduleCompile!N558))),VALUE(LEFT(ScheduleCompile!N558,FIND("F",ScheduleCompile!N558)-1)),ScheduleCompile!N558)))))),ISTEXT(ScheduleCompile!#REF!)),"ENDTABLE",IF(ISERROR(IF(ScheduleCompile!N558="Off",0,IF(ScheduleCompile!N558="On",1,IF(ISNUMBER(ScheduleCompile!N558),ScheduleCompile!N558/1,IF(ISTEXT(ScheduleCompile!N558),IF(OR(ISNUMBER(FIND("5F",ScheduleCompile!N558)),ISNUMBER(FIND("0F",ScheduleCompile!N558)),ISNUMBER(FIND("8F",ScheduleCompile!N558)),ISNUMBER(FIND("1F",ScheduleCompile!N558)),ISNUMBER(FIND("2F",ScheduleCompile!N558)),ISNUMBER(FIND("3F",ScheduleCompile!N558)),ISNUMBER(FIND("6F",ScheduleCompile!N558)),ISNUMBER(FIND("7F",ScheduleCompile!N558)),ISNUMBER(FIND("9F",ScheduleCompile!N558)),ISNUMBER(FIND("4F",ScheduleCompile!N558))),VALUE(LEFT(ScheduleCompile!N558,FIND("F",ScheduleCompile!N558)-1)),ScheduleCompile!N558)))))),"",IF(ScheduleCompile!N558="Off",0,IF(ScheduleCompile!N558="On",1,IF(ISNUMBER(ScheduleCompile!N558),ScheduleCompile!N558/1,IF(ISTEXT(ScheduleCompile!N558),IF(OR(ISNUMBER(FIND("5F",ScheduleCompile!N558)),ISNUMBER(FIND("0F",ScheduleCompile!N558)),ISNUMBER(FIND("8F",ScheduleCompile!N558)),ISNUMBER(FIND("1F",ScheduleCompile!N558)),ISNUMBER(FIND("2F",ScheduleCompile!N558)),ISNUMBER(FIND("3F",ScheduleCompile!N558)),ISNUMBER(FIND("6F",ScheduleCompile!N558)),ISNUMBER(FIND("7F",ScheduleCompile!N558)),ISNUMBER(FIND("9F",ScheduleCompile!N558)),ISNUMBER(FIND("4F",ScheduleCompile!N558))),VALUE(LEFT(ScheduleCompile!N558,FIND("F",ScheduleCompile!N558)-1)),ScheduleCompile!N558)))))))</f>
        <v>53.5</v>
      </c>
      <c r="T565" s="1">
        <f>IF(AND(ISERROR(IF(ScheduleCompile!O558="Off",0,IF(ScheduleCompile!O558="On",1,IF(ISNUMBER(ScheduleCompile!O558),ScheduleCompile!O558/1,IF(ISTEXT(ScheduleCompile!O558),IF(OR(ISNUMBER(FIND("5F",ScheduleCompile!O558)),ISNUMBER(FIND("0F",ScheduleCompile!O558)),ISNUMBER(FIND("8F",ScheduleCompile!O558)),ISNUMBER(FIND("1F",ScheduleCompile!O558)),ISNUMBER(FIND("2F",ScheduleCompile!O558)),ISNUMBER(FIND("3F",ScheduleCompile!O558)),ISNUMBER(FIND("6F",ScheduleCompile!O558)),ISNUMBER(FIND("7F",ScheduleCompile!O558)),ISNUMBER(FIND("9F",ScheduleCompile!O558)),ISNUMBER(FIND("4F",ScheduleCompile!O558))),VALUE(LEFT(ScheduleCompile!O558,FIND("F",ScheduleCompile!O558)-1)),ScheduleCompile!O558)))))),ISTEXT(ScheduleCompile!#REF!)),"ENDTABLE",IF(ISERROR(IF(ScheduleCompile!O558="Off",0,IF(ScheduleCompile!O558="On",1,IF(ISNUMBER(ScheduleCompile!O558),ScheduleCompile!O558/1,IF(ISTEXT(ScheduleCompile!O558),IF(OR(ISNUMBER(FIND("5F",ScheduleCompile!O558)),ISNUMBER(FIND("0F",ScheduleCompile!O558)),ISNUMBER(FIND("8F",ScheduleCompile!O558)),ISNUMBER(FIND("1F",ScheduleCompile!O558)),ISNUMBER(FIND("2F",ScheduleCompile!O558)),ISNUMBER(FIND("3F",ScheduleCompile!O558)),ISNUMBER(FIND("6F",ScheduleCompile!O558)),ISNUMBER(FIND("7F",ScheduleCompile!O558)),ISNUMBER(FIND("9F",ScheduleCompile!O558)),ISNUMBER(FIND("4F",ScheduleCompile!O558))),VALUE(LEFT(ScheduleCompile!O558,FIND("F",ScheduleCompile!O558)-1)),ScheduleCompile!O558)))))),"",IF(ScheduleCompile!O558="Off",0,IF(ScheduleCompile!O558="On",1,IF(ISNUMBER(ScheduleCompile!O558),ScheduleCompile!O558/1,IF(ISTEXT(ScheduleCompile!O558),IF(OR(ISNUMBER(FIND("5F",ScheduleCompile!O558)),ISNUMBER(FIND("0F",ScheduleCompile!O558)),ISNUMBER(FIND("8F",ScheduleCompile!O558)),ISNUMBER(FIND("1F",ScheduleCompile!O558)),ISNUMBER(FIND("2F",ScheduleCompile!O558)),ISNUMBER(FIND("3F",ScheduleCompile!O558)),ISNUMBER(FIND("6F",ScheduleCompile!O558)),ISNUMBER(FIND("7F",ScheduleCompile!O558)),ISNUMBER(FIND("9F",ScheduleCompile!O558)),ISNUMBER(FIND("4F",ScheduleCompile!O558))),VALUE(LEFT(ScheduleCompile!O558,FIND("F",ScheduleCompile!O558)-1)),ScheduleCompile!O558)))))))</f>
        <v>53.5</v>
      </c>
      <c r="U565" s="1">
        <f>IF(AND(ISERROR(IF(ScheduleCompile!P558="Off",0,IF(ScheduleCompile!P558="On",1,IF(ISNUMBER(ScheduleCompile!P558),ScheduleCompile!P558/1,IF(ISTEXT(ScheduleCompile!P558),IF(OR(ISNUMBER(FIND("5F",ScheduleCompile!P558)),ISNUMBER(FIND("0F",ScheduleCompile!P558)),ISNUMBER(FIND("8F",ScheduleCompile!P558)),ISNUMBER(FIND("1F",ScheduleCompile!P558)),ISNUMBER(FIND("2F",ScheduleCompile!P558)),ISNUMBER(FIND("3F",ScheduleCompile!P558)),ISNUMBER(FIND("6F",ScheduleCompile!P558)),ISNUMBER(FIND("7F",ScheduleCompile!P558)),ISNUMBER(FIND("9F",ScheduleCompile!P558)),ISNUMBER(FIND("4F",ScheduleCompile!P558))),VALUE(LEFT(ScheduleCompile!P558,FIND("F",ScheduleCompile!P558)-1)),ScheduleCompile!P558)))))),ISTEXT(ScheduleCompile!#REF!)),"ENDTABLE",IF(ISERROR(IF(ScheduleCompile!P558="Off",0,IF(ScheduleCompile!P558="On",1,IF(ISNUMBER(ScheduleCompile!P558),ScheduleCompile!P558/1,IF(ISTEXT(ScheduleCompile!P558),IF(OR(ISNUMBER(FIND("5F",ScheduleCompile!P558)),ISNUMBER(FIND("0F",ScheduleCompile!P558)),ISNUMBER(FIND("8F",ScheduleCompile!P558)),ISNUMBER(FIND("1F",ScheduleCompile!P558)),ISNUMBER(FIND("2F",ScheduleCompile!P558)),ISNUMBER(FIND("3F",ScheduleCompile!P558)),ISNUMBER(FIND("6F",ScheduleCompile!P558)),ISNUMBER(FIND("7F",ScheduleCompile!P558)),ISNUMBER(FIND("9F",ScheduleCompile!P558)),ISNUMBER(FIND("4F",ScheduleCompile!P558))),VALUE(LEFT(ScheduleCompile!P558,FIND("F",ScheduleCompile!P558)-1)),ScheduleCompile!P558)))))),"",IF(ScheduleCompile!P558="Off",0,IF(ScheduleCompile!P558="On",1,IF(ISNUMBER(ScheduleCompile!P558),ScheduleCompile!P558/1,IF(ISTEXT(ScheduleCompile!P558),IF(OR(ISNUMBER(FIND("5F",ScheduleCompile!P558)),ISNUMBER(FIND("0F",ScheduleCompile!P558)),ISNUMBER(FIND("8F",ScheduleCompile!P558)),ISNUMBER(FIND("1F",ScheduleCompile!P558)),ISNUMBER(FIND("2F",ScheduleCompile!P558)),ISNUMBER(FIND("3F",ScheduleCompile!P558)),ISNUMBER(FIND("6F",ScheduleCompile!P558)),ISNUMBER(FIND("7F",ScheduleCompile!P558)),ISNUMBER(FIND("9F",ScheduleCompile!P558)),ISNUMBER(FIND("4F",ScheduleCompile!P558))),VALUE(LEFT(ScheduleCompile!P558,FIND("F",ScheduleCompile!P558)-1)),ScheduleCompile!P558)))))))</f>
        <v>53.5</v>
      </c>
      <c r="V565" s="1">
        <f>IF(AND(ISERROR(IF(ScheduleCompile!Q558="Off",0,IF(ScheduleCompile!Q558="On",1,IF(ISNUMBER(ScheduleCompile!Q558),ScheduleCompile!Q558/1,IF(ISTEXT(ScheduleCompile!Q558),IF(OR(ISNUMBER(FIND("5F",ScheduleCompile!Q558)),ISNUMBER(FIND("0F",ScheduleCompile!Q558)),ISNUMBER(FIND("8F",ScheduleCompile!Q558)),ISNUMBER(FIND("1F",ScheduleCompile!Q558)),ISNUMBER(FIND("2F",ScheduleCompile!Q558)),ISNUMBER(FIND("3F",ScheduleCompile!Q558)),ISNUMBER(FIND("6F",ScheduleCompile!Q558)),ISNUMBER(FIND("7F",ScheduleCompile!Q558)),ISNUMBER(FIND("9F",ScheduleCompile!Q558)),ISNUMBER(FIND("4F",ScheduleCompile!Q558))),VALUE(LEFT(ScheduleCompile!Q558,FIND("F",ScheduleCompile!Q558)-1)),ScheduleCompile!Q558)))))),ISTEXT(ScheduleCompile!#REF!)),"ENDTABLE",IF(ISERROR(IF(ScheduleCompile!Q558="Off",0,IF(ScheduleCompile!Q558="On",1,IF(ISNUMBER(ScheduleCompile!Q558),ScheduleCompile!Q558/1,IF(ISTEXT(ScheduleCompile!Q558),IF(OR(ISNUMBER(FIND("5F",ScheduleCompile!Q558)),ISNUMBER(FIND("0F",ScheduleCompile!Q558)),ISNUMBER(FIND("8F",ScheduleCompile!Q558)),ISNUMBER(FIND("1F",ScheduleCompile!Q558)),ISNUMBER(FIND("2F",ScheduleCompile!Q558)),ISNUMBER(FIND("3F",ScheduleCompile!Q558)),ISNUMBER(FIND("6F",ScheduleCompile!Q558)),ISNUMBER(FIND("7F",ScheduleCompile!Q558)),ISNUMBER(FIND("9F",ScheduleCompile!Q558)),ISNUMBER(FIND("4F",ScheduleCompile!Q558))),VALUE(LEFT(ScheduleCompile!Q558,FIND("F",ScheduleCompile!Q558)-1)),ScheduleCompile!Q558)))))),"",IF(ScheduleCompile!Q558="Off",0,IF(ScheduleCompile!Q558="On",1,IF(ISNUMBER(ScheduleCompile!Q558),ScheduleCompile!Q558/1,IF(ISTEXT(ScheduleCompile!Q558),IF(OR(ISNUMBER(FIND("5F",ScheduleCompile!Q558)),ISNUMBER(FIND("0F",ScheduleCompile!Q558)),ISNUMBER(FIND("8F",ScheduleCompile!Q558)),ISNUMBER(FIND("1F",ScheduleCompile!Q558)),ISNUMBER(FIND("2F",ScheduleCompile!Q558)),ISNUMBER(FIND("3F",ScheduleCompile!Q558)),ISNUMBER(FIND("6F",ScheduleCompile!Q558)),ISNUMBER(FIND("7F",ScheduleCompile!Q558)),ISNUMBER(FIND("9F",ScheduleCompile!Q558)),ISNUMBER(FIND("4F",ScheduleCompile!Q558))),VALUE(LEFT(ScheduleCompile!Q558,FIND("F",ScheduleCompile!Q558)-1)),ScheduleCompile!Q558)))))))</f>
        <v>53.5</v>
      </c>
      <c r="W565" s="1">
        <f>IF(AND(ISERROR(IF(ScheduleCompile!R558="Off",0,IF(ScheduleCompile!R558="On",1,IF(ISNUMBER(ScheduleCompile!R558),ScheduleCompile!R558/1,IF(ISTEXT(ScheduleCompile!R558),IF(OR(ISNUMBER(FIND("5F",ScheduleCompile!R558)),ISNUMBER(FIND("0F",ScheduleCompile!R558)),ISNUMBER(FIND("8F",ScheduleCompile!R558)),ISNUMBER(FIND("1F",ScheduleCompile!R558)),ISNUMBER(FIND("2F",ScheduleCompile!R558)),ISNUMBER(FIND("3F",ScheduleCompile!R558)),ISNUMBER(FIND("6F",ScheduleCompile!R558)),ISNUMBER(FIND("7F",ScheduleCompile!R558)),ISNUMBER(FIND("9F",ScheduleCompile!R558)),ISNUMBER(FIND("4F",ScheduleCompile!R558))),VALUE(LEFT(ScheduleCompile!R558,FIND("F",ScheduleCompile!R558)-1)),ScheduleCompile!R558)))))),ISTEXT(ScheduleCompile!#REF!)),"ENDTABLE",IF(ISERROR(IF(ScheduleCompile!R558="Off",0,IF(ScheduleCompile!R558="On",1,IF(ISNUMBER(ScheduleCompile!R558),ScheduleCompile!R558/1,IF(ISTEXT(ScheduleCompile!R558),IF(OR(ISNUMBER(FIND("5F",ScheduleCompile!R558)),ISNUMBER(FIND("0F",ScheduleCompile!R558)),ISNUMBER(FIND("8F",ScheduleCompile!R558)),ISNUMBER(FIND("1F",ScheduleCompile!R558)),ISNUMBER(FIND("2F",ScheduleCompile!R558)),ISNUMBER(FIND("3F",ScheduleCompile!R558)),ISNUMBER(FIND("6F",ScheduleCompile!R558)),ISNUMBER(FIND("7F",ScheduleCompile!R558)),ISNUMBER(FIND("9F",ScheduleCompile!R558)),ISNUMBER(FIND("4F",ScheduleCompile!R558))),VALUE(LEFT(ScheduleCompile!R558,FIND("F",ScheduleCompile!R558)-1)),ScheduleCompile!R558)))))),"",IF(ScheduleCompile!R558="Off",0,IF(ScheduleCompile!R558="On",1,IF(ISNUMBER(ScheduleCompile!R558),ScheduleCompile!R558/1,IF(ISTEXT(ScheduleCompile!R558),IF(OR(ISNUMBER(FIND("5F",ScheduleCompile!R558)),ISNUMBER(FIND("0F",ScheduleCompile!R558)),ISNUMBER(FIND("8F",ScheduleCompile!R558)),ISNUMBER(FIND("1F",ScheduleCompile!R558)),ISNUMBER(FIND("2F",ScheduleCompile!R558)),ISNUMBER(FIND("3F",ScheduleCompile!R558)),ISNUMBER(FIND("6F",ScheduleCompile!R558)),ISNUMBER(FIND("7F",ScheduleCompile!R558)),ISNUMBER(FIND("9F",ScheduleCompile!R558)),ISNUMBER(FIND("4F",ScheduleCompile!R558))),VALUE(LEFT(ScheduleCompile!R558,FIND("F",ScheduleCompile!R558)-1)),ScheduleCompile!R558)))))))</f>
        <v>53.5</v>
      </c>
      <c r="X565" s="1">
        <f>IF(AND(ISERROR(IF(ScheduleCompile!S558="Off",0,IF(ScheduleCompile!S558="On",1,IF(ISNUMBER(ScheduleCompile!S558),ScheduleCompile!S558/1,IF(ISTEXT(ScheduleCompile!S558),IF(OR(ISNUMBER(FIND("5F",ScheduleCompile!S558)),ISNUMBER(FIND("0F",ScheduleCompile!S558)),ISNUMBER(FIND("8F",ScheduleCompile!S558)),ISNUMBER(FIND("1F",ScheduleCompile!S558)),ISNUMBER(FIND("2F",ScheduleCompile!S558)),ISNUMBER(FIND("3F",ScheduleCompile!S558)),ISNUMBER(FIND("6F",ScheduleCompile!S558)),ISNUMBER(FIND("7F",ScheduleCompile!S558)),ISNUMBER(FIND("9F",ScheduleCompile!S558)),ISNUMBER(FIND("4F",ScheduleCompile!S558))),VALUE(LEFT(ScheduleCompile!S558,FIND("F",ScheduleCompile!S558)-1)),ScheduleCompile!S558)))))),ISTEXT(ScheduleCompile!#REF!)),"ENDTABLE",IF(ISERROR(IF(ScheduleCompile!S558="Off",0,IF(ScheduleCompile!S558="On",1,IF(ISNUMBER(ScheduleCompile!S558),ScheduleCompile!S558/1,IF(ISTEXT(ScheduleCompile!S558),IF(OR(ISNUMBER(FIND("5F",ScheduleCompile!S558)),ISNUMBER(FIND("0F",ScheduleCompile!S558)),ISNUMBER(FIND("8F",ScheduleCompile!S558)),ISNUMBER(FIND("1F",ScheduleCompile!S558)),ISNUMBER(FIND("2F",ScheduleCompile!S558)),ISNUMBER(FIND("3F",ScheduleCompile!S558)),ISNUMBER(FIND("6F",ScheduleCompile!S558)),ISNUMBER(FIND("7F",ScheduleCompile!S558)),ISNUMBER(FIND("9F",ScheduleCompile!S558)),ISNUMBER(FIND("4F",ScheduleCompile!S558))),VALUE(LEFT(ScheduleCompile!S558,FIND("F",ScheduleCompile!S558)-1)),ScheduleCompile!S558)))))),"",IF(ScheduleCompile!S558="Off",0,IF(ScheduleCompile!S558="On",1,IF(ISNUMBER(ScheduleCompile!S558),ScheduleCompile!S558/1,IF(ISTEXT(ScheduleCompile!S558),IF(OR(ISNUMBER(FIND("5F",ScheduleCompile!S558)),ISNUMBER(FIND("0F",ScheduleCompile!S558)),ISNUMBER(FIND("8F",ScheduleCompile!S558)),ISNUMBER(FIND("1F",ScheduleCompile!S558)),ISNUMBER(FIND("2F",ScheduleCompile!S558)),ISNUMBER(FIND("3F",ScheduleCompile!S558)),ISNUMBER(FIND("6F",ScheduleCompile!S558)),ISNUMBER(FIND("7F",ScheduleCompile!S558)),ISNUMBER(FIND("9F",ScheduleCompile!S558)),ISNUMBER(FIND("4F",ScheduleCompile!S558))),VALUE(LEFT(ScheduleCompile!S558,FIND("F",ScheduleCompile!S558)-1)),ScheduleCompile!S558)))))))</f>
        <v>53.5</v>
      </c>
      <c r="Y565" s="1">
        <f>IF(AND(ISERROR(IF(ScheduleCompile!T558="Off",0,IF(ScheduleCompile!T558="On",1,IF(ISNUMBER(ScheduleCompile!T558),ScheduleCompile!T558/1,IF(ISTEXT(ScheduleCompile!T558),IF(OR(ISNUMBER(FIND("5F",ScheduleCompile!T558)),ISNUMBER(FIND("0F",ScheduleCompile!T558)),ISNUMBER(FIND("8F",ScheduleCompile!T558)),ISNUMBER(FIND("1F",ScheduleCompile!T558)),ISNUMBER(FIND("2F",ScheduleCompile!T558)),ISNUMBER(FIND("3F",ScheduleCompile!T558)),ISNUMBER(FIND("6F",ScheduleCompile!T558)),ISNUMBER(FIND("7F",ScheduleCompile!T558)),ISNUMBER(FIND("9F",ScheduleCompile!T558)),ISNUMBER(FIND("4F",ScheduleCompile!T558))),VALUE(LEFT(ScheduleCompile!T558,FIND("F",ScheduleCompile!T558)-1)),ScheduleCompile!T558)))))),ISTEXT(ScheduleCompile!#REF!)),"ENDTABLE",IF(ISERROR(IF(ScheduleCompile!T558="Off",0,IF(ScheduleCompile!T558="On",1,IF(ISNUMBER(ScheduleCompile!T558),ScheduleCompile!T558/1,IF(ISTEXT(ScheduleCompile!T558),IF(OR(ISNUMBER(FIND("5F",ScheduleCompile!T558)),ISNUMBER(FIND("0F",ScheduleCompile!T558)),ISNUMBER(FIND("8F",ScheduleCompile!T558)),ISNUMBER(FIND("1F",ScheduleCompile!T558)),ISNUMBER(FIND("2F",ScheduleCompile!T558)),ISNUMBER(FIND("3F",ScheduleCompile!T558)),ISNUMBER(FIND("6F",ScheduleCompile!T558)),ISNUMBER(FIND("7F",ScheduleCompile!T558)),ISNUMBER(FIND("9F",ScheduleCompile!T558)),ISNUMBER(FIND("4F",ScheduleCompile!T558))),VALUE(LEFT(ScheduleCompile!T558,FIND("F",ScheduleCompile!T558)-1)),ScheduleCompile!T558)))))),"",IF(ScheduleCompile!T558="Off",0,IF(ScheduleCompile!T558="On",1,IF(ISNUMBER(ScheduleCompile!T558),ScheduleCompile!T558/1,IF(ISTEXT(ScheduleCompile!T558),IF(OR(ISNUMBER(FIND("5F",ScheduleCompile!T558)),ISNUMBER(FIND("0F",ScheduleCompile!T558)),ISNUMBER(FIND("8F",ScheduleCompile!T558)),ISNUMBER(FIND("1F",ScheduleCompile!T558)),ISNUMBER(FIND("2F",ScheduleCompile!T558)),ISNUMBER(FIND("3F",ScheduleCompile!T558)),ISNUMBER(FIND("6F",ScheduleCompile!T558)),ISNUMBER(FIND("7F",ScheduleCompile!T558)),ISNUMBER(FIND("9F",ScheduleCompile!T558)),ISNUMBER(FIND("4F",ScheduleCompile!T558))),VALUE(LEFT(ScheduleCompile!T558,FIND("F",ScheduleCompile!T558)-1)),ScheduleCompile!T558)))))))</f>
        <v>53.5</v>
      </c>
      <c r="Z565" s="1">
        <f>IF(AND(ISERROR(IF(ScheduleCompile!U558="Off",0,IF(ScheduleCompile!U558="On",1,IF(ISNUMBER(ScheduleCompile!U558),ScheduleCompile!U558/1,IF(ISTEXT(ScheduleCompile!U558),IF(OR(ISNUMBER(FIND("5F",ScheduleCompile!U558)),ISNUMBER(FIND("0F",ScheduleCompile!U558)),ISNUMBER(FIND("8F",ScheduleCompile!U558)),ISNUMBER(FIND("1F",ScheduleCompile!U558)),ISNUMBER(FIND("2F",ScheduleCompile!U558)),ISNUMBER(FIND("3F",ScheduleCompile!U558)),ISNUMBER(FIND("6F",ScheduleCompile!U558)),ISNUMBER(FIND("7F",ScheduleCompile!U558)),ISNUMBER(FIND("9F",ScheduleCompile!U558)),ISNUMBER(FIND("4F",ScheduleCompile!U558))),VALUE(LEFT(ScheduleCompile!U558,FIND("F",ScheduleCompile!U558)-1)),ScheduleCompile!U558)))))),ISTEXT(ScheduleCompile!#REF!)),"ENDTABLE",IF(ISERROR(IF(ScheduleCompile!U558="Off",0,IF(ScheduleCompile!U558="On",1,IF(ISNUMBER(ScheduleCompile!U558),ScheduleCompile!U558/1,IF(ISTEXT(ScheduleCompile!U558),IF(OR(ISNUMBER(FIND("5F",ScheduleCompile!U558)),ISNUMBER(FIND("0F",ScheduleCompile!U558)),ISNUMBER(FIND("8F",ScheduleCompile!U558)),ISNUMBER(FIND("1F",ScheduleCompile!U558)),ISNUMBER(FIND("2F",ScheduleCompile!U558)),ISNUMBER(FIND("3F",ScheduleCompile!U558)),ISNUMBER(FIND("6F",ScheduleCompile!U558)),ISNUMBER(FIND("7F",ScheduleCompile!U558)),ISNUMBER(FIND("9F",ScheduleCompile!U558)),ISNUMBER(FIND("4F",ScheduleCompile!U558))),VALUE(LEFT(ScheduleCompile!U558,FIND("F",ScheduleCompile!U558)-1)),ScheduleCompile!U558)))))),"",IF(ScheduleCompile!U558="Off",0,IF(ScheduleCompile!U558="On",1,IF(ISNUMBER(ScheduleCompile!U558),ScheduleCompile!U558/1,IF(ISTEXT(ScheduleCompile!U558),IF(OR(ISNUMBER(FIND("5F",ScheduleCompile!U558)),ISNUMBER(FIND("0F",ScheduleCompile!U558)),ISNUMBER(FIND("8F",ScheduleCompile!U558)),ISNUMBER(FIND("1F",ScheduleCompile!U558)),ISNUMBER(FIND("2F",ScheduleCompile!U558)),ISNUMBER(FIND("3F",ScheduleCompile!U558)),ISNUMBER(FIND("6F",ScheduleCompile!U558)),ISNUMBER(FIND("7F",ScheduleCompile!U558)),ISNUMBER(FIND("9F",ScheduleCompile!U558)),ISNUMBER(FIND("4F",ScheduleCompile!U558))),VALUE(LEFT(ScheduleCompile!U558,FIND("F",ScheduleCompile!U558)-1)),ScheduleCompile!U558)))))))</f>
        <v>53.5</v>
      </c>
      <c r="AA565" s="1">
        <f>IF(AND(ISERROR(IF(ScheduleCompile!V558="Off",0,IF(ScheduleCompile!V558="On",1,IF(ISNUMBER(ScheduleCompile!V558),ScheduleCompile!V558/1,IF(ISTEXT(ScheduleCompile!V558),IF(OR(ISNUMBER(FIND("5F",ScheduleCompile!V558)),ISNUMBER(FIND("0F",ScheduleCompile!V558)),ISNUMBER(FIND("8F",ScheduleCompile!V558)),ISNUMBER(FIND("1F",ScheduleCompile!V558)),ISNUMBER(FIND("2F",ScheduleCompile!V558)),ISNUMBER(FIND("3F",ScheduleCompile!V558)),ISNUMBER(FIND("6F",ScheduleCompile!V558)),ISNUMBER(FIND("7F",ScheduleCompile!V558)),ISNUMBER(FIND("9F",ScheduleCompile!V558)),ISNUMBER(FIND("4F",ScheduleCompile!V558))),VALUE(LEFT(ScheduleCompile!V558,FIND("F",ScheduleCompile!V558)-1)),ScheduleCompile!V558)))))),ISTEXT(ScheduleCompile!#REF!)),"ENDTABLE",IF(ISERROR(IF(ScheduleCompile!V558="Off",0,IF(ScheduleCompile!V558="On",1,IF(ISNUMBER(ScheduleCompile!V558),ScheduleCompile!V558/1,IF(ISTEXT(ScheduleCompile!V558),IF(OR(ISNUMBER(FIND("5F",ScheduleCompile!V558)),ISNUMBER(FIND("0F",ScheduleCompile!V558)),ISNUMBER(FIND("8F",ScheduleCompile!V558)),ISNUMBER(FIND("1F",ScheduleCompile!V558)),ISNUMBER(FIND("2F",ScheduleCompile!V558)),ISNUMBER(FIND("3F",ScheduleCompile!V558)),ISNUMBER(FIND("6F",ScheduleCompile!V558)),ISNUMBER(FIND("7F",ScheduleCompile!V558)),ISNUMBER(FIND("9F",ScheduleCompile!V558)),ISNUMBER(FIND("4F",ScheduleCompile!V558))),VALUE(LEFT(ScheduleCompile!V558,FIND("F",ScheduleCompile!V558)-1)),ScheduleCompile!V558)))))),"",IF(ScheduleCompile!V558="Off",0,IF(ScheduleCompile!V558="On",1,IF(ISNUMBER(ScheduleCompile!V558),ScheduleCompile!V558/1,IF(ISTEXT(ScheduleCompile!V558),IF(OR(ISNUMBER(FIND("5F",ScheduleCompile!V558)),ISNUMBER(FIND("0F",ScheduleCompile!V558)),ISNUMBER(FIND("8F",ScheduleCompile!V558)),ISNUMBER(FIND("1F",ScheduleCompile!V558)),ISNUMBER(FIND("2F",ScheduleCompile!V558)),ISNUMBER(FIND("3F",ScheduleCompile!V558)),ISNUMBER(FIND("6F",ScheduleCompile!V558)),ISNUMBER(FIND("7F",ScheduleCompile!V558)),ISNUMBER(FIND("9F",ScheduleCompile!V558)),ISNUMBER(FIND("4F",ScheduleCompile!V558))),VALUE(LEFT(ScheduleCompile!V558,FIND("F",ScheduleCompile!V558)-1)),ScheduleCompile!V558)))))))</f>
        <v>53.5</v>
      </c>
      <c r="AB565" s="1">
        <f>IF(AND(ISERROR(IF(ScheduleCompile!W558="Off",0,IF(ScheduleCompile!W558="On",1,IF(ISNUMBER(ScheduleCompile!W558),ScheduleCompile!W558/1,IF(ISTEXT(ScheduleCompile!W558),IF(OR(ISNUMBER(FIND("5F",ScheduleCompile!W558)),ISNUMBER(FIND("0F",ScheduleCompile!W558)),ISNUMBER(FIND("8F",ScheduleCompile!W558)),ISNUMBER(FIND("1F",ScheduleCompile!W558)),ISNUMBER(FIND("2F",ScheduleCompile!W558)),ISNUMBER(FIND("3F",ScheduleCompile!W558)),ISNUMBER(FIND("6F",ScheduleCompile!W558)),ISNUMBER(FIND("7F",ScheduleCompile!W558)),ISNUMBER(FIND("9F",ScheduleCompile!W558)),ISNUMBER(FIND("4F",ScheduleCompile!W558))),VALUE(LEFT(ScheduleCompile!W558,FIND("F",ScheduleCompile!W558)-1)),ScheduleCompile!W558)))))),ISTEXT(ScheduleCompile!#REF!)),"ENDTABLE",IF(ISERROR(IF(ScheduleCompile!W558="Off",0,IF(ScheduleCompile!W558="On",1,IF(ISNUMBER(ScheduleCompile!W558),ScheduleCompile!W558/1,IF(ISTEXT(ScheduleCompile!W558),IF(OR(ISNUMBER(FIND("5F",ScheduleCompile!W558)),ISNUMBER(FIND("0F",ScheduleCompile!W558)),ISNUMBER(FIND("8F",ScheduleCompile!W558)),ISNUMBER(FIND("1F",ScheduleCompile!W558)),ISNUMBER(FIND("2F",ScheduleCompile!W558)),ISNUMBER(FIND("3F",ScheduleCompile!W558)),ISNUMBER(FIND("6F",ScheduleCompile!W558)),ISNUMBER(FIND("7F",ScheduleCompile!W558)),ISNUMBER(FIND("9F",ScheduleCompile!W558)),ISNUMBER(FIND("4F",ScheduleCompile!W558))),VALUE(LEFT(ScheduleCompile!W558,FIND("F",ScheduleCompile!W558)-1)),ScheduleCompile!W558)))))),"",IF(ScheduleCompile!W558="Off",0,IF(ScheduleCompile!W558="On",1,IF(ISNUMBER(ScheduleCompile!W558),ScheduleCompile!W558/1,IF(ISTEXT(ScheduleCompile!W558),IF(OR(ISNUMBER(FIND("5F",ScheduleCompile!W558)),ISNUMBER(FIND("0F",ScheduleCompile!W558)),ISNUMBER(FIND("8F",ScheduleCompile!W558)),ISNUMBER(FIND("1F",ScheduleCompile!W558)),ISNUMBER(FIND("2F",ScheduleCompile!W558)),ISNUMBER(FIND("3F",ScheduleCompile!W558)),ISNUMBER(FIND("6F",ScheduleCompile!W558)),ISNUMBER(FIND("7F",ScheduleCompile!W558)),ISNUMBER(FIND("9F",ScheduleCompile!W558)),ISNUMBER(FIND("4F",ScheduleCompile!W558))),VALUE(LEFT(ScheduleCompile!W558,FIND("F",ScheduleCompile!W558)-1)),ScheduleCompile!W558)))))))</f>
        <v>53.5</v>
      </c>
      <c r="AC565" s="1">
        <f>IF(AND(ISERROR(IF(ScheduleCompile!X558="Off",0,IF(ScheduleCompile!X558="On",1,IF(ISNUMBER(ScheduleCompile!X558),ScheduleCompile!X558/1,IF(ISTEXT(ScheduleCompile!X558),IF(OR(ISNUMBER(FIND("5F",ScheduleCompile!X558)),ISNUMBER(FIND("0F",ScheduleCompile!X558)),ISNUMBER(FIND("8F",ScheduleCompile!X558)),ISNUMBER(FIND("1F",ScheduleCompile!X558)),ISNUMBER(FIND("2F",ScheduleCompile!X558)),ISNUMBER(FIND("3F",ScheduleCompile!X558)),ISNUMBER(FIND("6F",ScheduleCompile!X558)),ISNUMBER(FIND("7F",ScheduleCompile!X558)),ISNUMBER(FIND("9F",ScheduleCompile!X558)),ISNUMBER(FIND("4F",ScheduleCompile!X558))),VALUE(LEFT(ScheduleCompile!X558,FIND("F",ScheduleCompile!X558)-1)),ScheduleCompile!X558)))))),ISTEXT(ScheduleCompile!#REF!)),"ENDTABLE",IF(ISERROR(IF(ScheduleCompile!X558="Off",0,IF(ScheduleCompile!X558="On",1,IF(ISNUMBER(ScheduleCompile!X558),ScheduleCompile!X558/1,IF(ISTEXT(ScheduleCompile!X558),IF(OR(ISNUMBER(FIND("5F",ScheduleCompile!X558)),ISNUMBER(FIND("0F",ScheduleCompile!X558)),ISNUMBER(FIND("8F",ScheduleCompile!X558)),ISNUMBER(FIND("1F",ScheduleCompile!X558)),ISNUMBER(FIND("2F",ScheduleCompile!X558)),ISNUMBER(FIND("3F",ScheduleCompile!X558)),ISNUMBER(FIND("6F",ScheduleCompile!X558)),ISNUMBER(FIND("7F",ScheduleCompile!X558)),ISNUMBER(FIND("9F",ScheduleCompile!X558)),ISNUMBER(FIND("4F",ScheduleCompile!X558))),VALUE(LEFT(ScheduleCompile!X558,FIND("F",ScheduleCompile!X558)-1)),ScheduleCompile!X558)))))),"",IF(ScheduleCompile!X558="Off",0,IF(ScheduleCompile!X558="On",1,IF(ISNUMBER(ScheduleCompile!X558),ScheduleCompile!X558/1,IF(ISTEXT(ScheduleCompile!X558),IF(OR(ISNUMBER(FIND("5F",ScheduleCompile!X558)),ISNUMBER(FIND("0F",ScheduleCompile!X558)),ISNUMBER(FIND("8F",ScheduleCompile!X558)),ISNUMBER(FIND("1F",ScheduleCompile!X558)),ISNUMBER(FIND("2F",ScheduleCompile!X558)),ISNUMBER(FIND("3F",ScheduleCompile!X558)),ISNUMBER(FIND("6F",ScheduleCompile!X558)),ISNUMBER(FIND("7F",ScheduleCompile!X558)),ISNUMBER(FIND("9F",ScheduleCompile!X558)),ISNUMBER(FIND("4F",ScheduleCompile!X558))),VALUE(LEFT(ScheduleCompile!X558,FIND("F",ScheduleCompile!X558)-1)),ScheduleCompile!X558)))))))</f>
        <v>53.5</v>
      </c>
      <c r="AD565" s="1">
        <f>IF(AND(ISERROR(IF(ScheduleCompile!Y558="Off",0,IF(ScheduleCompile!Y558="On",1,IF(ISNUMBER(ScheduleCompile!Y558),ScheduleCompile!Y558/1,IF(ISTEXT(ScheduleCompile!Y558),IF(OR(ISNUMBER(FIND("5F",ScheduleCompile!Y558)),ISNUMBER(FIND("0F",ScheduleCompile!Y558)),ISNUMBER(FIND("8F",ScheduleCompile!Y558)),ISNUMBER(FIND("1F",ScheduleCompile!Y558)),ISNUMBER(FIND("2F",ScheduleCompile!Y558)),ISNUMBER(FIND("3F",ScheduleCompile!Y558)),ISNUMBER(FIND("6F",ScheduleCompile!Y558)),ISNUMBER(FIND("7F",ScheduleCompile!Y558)),ISNUMBER(FIND("9F",ScheduleCompile!Y558)),ISNUMBER(FIND("4F",ScheduleCompile!Y558))),VALUE(LEFT(ScheduleCompile!Y558,FIND("F",ScheduleCompile!Y558)-1)),ScheduleCompile!Y558)))))),ISTEXT(ScheduleCompile!#REF!)),"ENDTABLE",IF(ISERROR(IF(ScheduleCompile!Y558="Off",0,IF(ScheduleCompile!Y558="On",1,IF(ISNUMBER(ScheduleCompile!Y558),ScheduleCompile!Y558/1,IF(ISTEXT(ScheduleCompile!Y558),IF(OR(ISNUMBER(FIND("5F",ScheduleCompile!Y558)),ISNUMBER(FIND("0F",ScheduleCompile!Y558)),ISNUMBER(FIND("8F",ScheduleCompile!Y558)),ISNUMBER(FIND("1F",ScheduleCompile!Y558)),ISNUMBER(FIND("2F",ScheduleCompile!Y558)),ISNUMBER(FIND("3F",ScheduleCompile!Y558)),ISNUMBER(FIND("6F",ScheduleCompile!Y558)),ISNUMBER(FIND("7F",ScheduleCompile!Y558)),ISNUMBER(FIND("9F",ScheduleCompile!Y558)),ISNUMBER(FIND("4F",ScheduleCompile!Y558))),VALUE(LEFT(ScheduleCompile!Y558,FIND("F",ScheduleCompile!Y558)-1)),ScheduleCompile!Y558)))))),"",IF(ScheduleCompile!Y558="Off",0,IF(ScheduleCompile!Y558="On",1,IF(ISNUMBER(ScheduleCompile!Y558),ScheduleCompile!Y558/1,IF(ISTEXT(ScheduleCompile!Y558),IF(OR(ISNUMBER(FIND("5F",ScheduleCompile!Y558)),ISNUMBER(FIND("0F",ScheduleCompile!Y558)),ISNUMBER(FIND("8F",ScheduleCompile!Y558)),ISNUMBER(FIND("1F",ScheduleCompile!Y558)),ISNUMBER(FIND("2F",ScheduleCompile!Y558)),ISNUMBER(FIND("3F",ScheduleCompile!Y558)),ISNUMBER(FIND("6F",ScheduleCompile!Y558)),ISNUMBER(FIND("7F",ScheduleCompile!Y558)),ISNUMBER(FIND("9F",ScheduleCompile!Y558)),ISNUMBER(FIND("4F",ScheduleCompile!Y558))),VALUE(LEFT(ScheduleCompile!Y558,FIND("F",ScheduleCompile!Y558)-1)),ScheduleCompile!Y558)))))))</f>
        <v>53.5</v>
      </c>
    </row>
    <row r="566" spans="1:30" x14ac:dyDescent="0.25">
      <c r="A566" t="str">
        <f t="shared" si="35"/>
        <v>SchDay "WaterMainCZ03Jun"  Type = "Temperature" Hr = (55.5, 55.5, 55.5, 55.5, 55.5, 55.5, 55.5, 55.5, 55.5, 55.5, 55.5, 55.5, 55.5, 55.5, 55.5, 55.5, 55.5, 55.5, 55.5, 55.5, 55.5, 55.5, 55.5, 55.5) ..</v>
      </c>
      <c r="B566" s="1" t="s">
        <v>623</v>
      </c>
      <c r="C566" t="str">
        <f t="shared" si="36"/>
        <v xml:space="preserve">SchDay "WaterMainCZ03Jun"  Type = "Temperature" Hr = </v>
      </c>
      <c r="D566" t="str">
        <f t="shared" si="37"/>
        <v>(55.5, 55.5, 55.5, 55.5, 55.5, 55.5, 55.5, 55.5, 55.5, 55.5, 55.5, 55.5, 55.5, 55.5, 55.5, 55.5, 55.5, 55.5, 55.5, 55.5, 55.5, 55.5, 55.5, 55.5) ..</v>
      </c>
      <c r="E566" s="30" t="str">
        <f>ScheduleCompile!A559</f>
        <v>WaterMainCZ03Jun</v>
      </c>
      <c r="F566" t="str">
        <f t="shared" si="38"/>
        <v>Temperature</v>
      </c>
      <c r="G566" s="1">
        <f>IF(AND(ISERROR(IF(ScheduleCompile!B559="Off",0,IF(ScheduleCompile!B559="On",1,IF(ISNUMBER(ScheduleCompile!B559),ScheduleCompile!B559/1,IF(ISTEXT(ScheduleCompile!B559),IF(OR(ISNUMBER(FIND("5F",ScheduleCompile!B559)),ISNUMBER(FIND("0F",ScheduleCompile!B559)),ISNUMBER(FIND("8F",ScheduleCompile!B559)),ISNUMBER(FIND("1F",ScheduleCompile!B559)),ISNUMBER(FIND("2F",ScheduleCompile!B559)),ISNUMBER(FIND("3F",ScheduleCompile!B559)),ISNUMBER(FIND("6F",ScheduleCompile!B559)),ISNUMBER(FIND("7F",ScheduleCompile!B559)),ISNUMBER(FIND("9F",ScheduleCompile!B559)),ISNUMBER(FIND("4F",ScheduleCompile!B559))),VALUE(LEFT(ScheduleCompile!B559,FIND("F",ScheduleCompile!B559)-1)),ScheduleCompile!B559)))))),ISTEXT(ScheduleCompile!#REF!)),"ENDTABLE",IF(ISERROR(IF(ScheduleCompile!B559="Off",0,IF(ScheduleCompile!B559="On",1,IF(ISNUMBER(ScheduleCompile!B559),ScheduleCompile!B559/1,IF(ISTEXT(ScheduleCompile!B559),IF(OR(ISNUMBER(FIND("5F",ScheduleCompile!B559)),ISNUMBER(FIND("0F",ScheduleCompile!B559)),ISNUMBER(FIND("8F",ScheduleCompile!B559)),ISNUMBER(FIND("1F",ScheduleCompile!B559)),ISNUMBER(FIND("2F",ScheduleCompile!B559)),ISNUMBER(FIND("3F",ScheduleCompile!B559)),ISNUMBER(FIND("6F",ScheduleCompile!B559)),ISNUMBER(FIND("7F",ScheduleCompile!B559)),ISNUMBER(FIND("9F",ScheduleCompile!B559)),ISNUMBER(FIND("4F",ScheduleCompile!B559))),VALUE(LEFT(ScheduleCompile!B559,FIND("F",ScheduleCompile!B559)-1)),ScheduleCompile!B559)))))),"",IF(ScheduleCompile!B559="Off",0,IF(ScheduleCompile!B559="On",1,IF(ISNUMBER(ScheduleCompile!B559),ScheduleCompile!B559/1,IF(ISTEXT(ScheduleCompile!B559),IF(OR(ISNUMBER(FIND("5F",ScheduleCompile!B559)),ISNUMBER(FIND("0F",ScheduleCompile!B559)),ISNUMBER(FIND("8F",ScheduleCompile!B559)),ISNUMBER(FIND("1F",ScheduleCompile!B559)),ISNUMBER(FIND("2F",ScheduleCompile!B559)),ISNUMBER(FIND("3F",ScheduleCompile!B559)),ISNUMBER(FIND("6F",ScheduleCompile!B559)),ISNUMBER(FIND("7F",ScheduleCompile!B559)),ISNUMBER(FIND("9F",ScheduleCompile!B559)),ISNUMBER(FIND("4F",ScheduleCompile!B559))),VALUE(LEFT(ScheduleCompile!B559,FIND("F",ScheduleCompile!B559)-1)),ScheduleCompile!B559)))))))</f>
        <v>55.5</v>
      </c>
      <c r="H566" s="1">
        <f>IF(AND(ISERROR(IF(ScheduleCompile!C559="Off",0,IF(ScheduleCompile!C559="On",1,IF(ISNUMBER(ScheduleCompile!C559),ScheduleCompile!C559/1,IF(ISTEXT(ScheduleCompile!C559),IF(OR(ISNUMBER(FIND("5F",ScheduleCompile!C559)),ISNUMBER(FIND("0F",ScheduleCompile!C559)),ISNUMBER(FIND("8F",ScheduleCompile!C559)),ISNUMBER(FIND("1F",ScheduleCompile!C559)),ISNUMBER(FIND("2F",ScheduleCompile!C559)),ISNUMBER(FIND("3F",ScheduleCompile!C559)),ISNUMBER(FIND("6F",ScheduleCompile!C559)),ISNUMBER(FIND("7F",ScheduleCompile!C559)),ISNUMBER(FIND("9F",ScheduleCompile!C559)),ISNUMBER(FIND("4F",ScheduleCompile!C559))),VALUE(LEFT(ScheduleCompile!C559,FIND("F",ScheduleCompile!C559)-1)),ScheduleCompile!C559)))))),ISTEXT(ScheduleCompile!#REF!)),"ENDTABLE",IF(ISERROR(IF(ScheduleCompile!C559="Off",0,IF(ScheduleCompile!C559="On",1,IF(ISNUMBER(ScheduleCompile!C559),ScheduleCompile!C559/1,IF(ISTEXT(ScheduleCompile!C559),IF(OR(ISNUMBER(FIND("5F",ScheduleCompile!C559)),ISNUMBER(FIND("0F",ScheduleCompile!C559)),ISNUMBER(FIND("8F",ScheduleCompile!C559)),ISNUMBER(FIND("1F",ScheduleCompile!C559)),ISNUMBER(FIND("2F",ScheduleCompile!C559)),ISNUMBER(FIND("3F",ScheduleCompile!C559)),ISNUMBER(FIND("6F",ScheduleCompile!C559)),ISNUMBER(FIND("7F",ScheduleCompile!C559)),ISNUMBER(FIND("9F",ScheduleCompile!C559)),ISNUMBER(FIND("4F",ScheduleCompile!C559))),VALUE(LEFT(ScheduleCompile!C559,FIND("F",ScheduleCompile!C559)-1)),ScheduleCompile!C559)))))),"",IF(ScheduleCompile!C559="Off",0,IF(ScheduleCompile!C559="On",1,IF(ISNUMBER(ScheduleCompile!C559),ScheduleCompile!C559/1,IF(ISTEXT(ScheduleCompile!C559),IF(OR(ISNUMBER(FIND("5F",ScheduleCompile!C559)),ISNUMBER(FIND("0F",ScheduleCompile!C559)),ISNUMBER(FIND("8F",ScheduleCompile!C559)),ISNUMBER(FIND("1F",ScheduleCompile!C559)),ISNUMBER(FIND("2F",ScheduleCompile!C559)),ISNUMBER(FIND("3F",ScheduleCompile!C559)),ISNUMBER(FIND("6F",ScheduleCompile!C559)),ISNUMBER(FIND("7F",ScheduleCompile!C559)),ISNUMBER(FIND("9F",ScheduleCompile!C559)),ISNUMBER(FIND("4F",ScheduleCompile!C559))),VALUE(LEFT(ScheduleCompile!C559,FIND("F",ScheduleCompile!C559)-1)),ScheduleCompile!C559)))))))</f>
        <v>55.5</v>
      </c>
      <c r="I566" s="1">
        <f>IF(AND(ISERROR(IF(ScheduleCompile!D559="Off",0,IF(ScheduleCompile!D559="On",1,IF(ISNUMBER(ScheduleCompile!D559),ScheduleCompile!D559/1,IF(ISTEXT(ScheduleCompile!D559),IF(OR(ISNUMBER(FIND("5F",ScheduleCompile!D559)),ISNUMBER(FIND("0F",ScheduleCompile!D559)),ISNUMBER(FIND("8F",ScheduleCompile!D559)),ISNUMBER(FIND("1F",ScheduleCompile!D559)),ISNUMBER(FIND("2F",ScheduleCompile!D559)),ISNUMBER(FIND("3F",ScheduleCompile!D559)),ISNUMBER(FIND("6F",ScheduleCompile!D559)),ISNUMBER(FIND("7F",ScheduleCompile!D559)),ISNUMBER(FIND("9F",ScheduleCompile!D559)),ISNUMBER(FIND("4F",ScheduleCompile!D559))),VALUE(LEFT(ScheduleCompile!D559,FIND("F",ScheduleCompile!D559)-1)),ScheduleCompile!D559)))))),ISTEXT(ScheduleCompile!#REF!)),"ENDTABLE",IF(ISERROR(IF(ScheduleCompile!D559="Off",0,IF(ScheduleCompile!D559="On",1,IF(ISNUMBER(ScheduleCompile!D559),ScheduleCompile!D559/1,IF(ISTEXT(ScheduleCompile!D559),IF(OR(ISNUMBER(FIND("5F",ScheduleCompile!D559)),ISNUMBER(FIND("0F",ScheduleCompile!D559)),ISNUMBER(FIND("8F",ScheduleCompile!D559)),ISNUMBER(FIND("1F",ScheduleCompile!D559)),ISNUMBER(FIND("2F",ScheduleCompile!D559)),ISNUMBER(FIND("3F",ScheduleCompile!D559)),ISNUMBER(FIND("6F",ScheduleCompile!D559)),ISNUMBER(FIND("7F",ScheduleCompile!D559)),ISNUMBER(FIND("9F",ScheduleCompile!D559)),ISNUMBER(FIND("4F",ScheduleCompile!D559))),VALUE(LEFT(ScheduleCompile!D559,FIND("F",ScheduleCompile!D559)-1)),ScheduleCompile!D559)))))),"",IF(ScheduleCompile!D559="Off",0,IF(ScheduleCompile!D559="On",1,IF(ISNUMBER(ScheduleCompile!D559),ScheduleCompile!D559/1,IF(ISTEXT(ScheduleCompile!D559),IF(OR(ISNUMBER(FIND("5F",ScheduleCompile!D559)),ISNUMBER(FIND("0F",ScheduleCompile!D559)),ISNUMBER(FIND("8F",ScheduleCompile!D559)),ISNUMBER(FIND("1F",ScheduleCompile!D559)),ISNUMBER(FIND("2F",ScheduleCompile!D559)),ISNUMBER(FIND("3F",ScheduleCompile!D559)),ISNUMBER(FIND("6F",ScheduleCompile!D559)),ISNUMBER(FIND("7F",ScheduleCompile!D559)),ISNUMBER(FIND("9F",ScheduleCompile!D559)),ISNUMBER(FIND("4F",ScheduleCompile!D559))),VALUE(LEFT(ScheduleCompile!D559,FIND("F",ScheduleCompile!D559)-1)),ScheduleCompile!D559)))))))</f>
        <v>55.5</v>
      </c>
      <c r="J566" s="1">
        <f>IF(AND(ISERROR(IF(ScheduleCompile!E559="Off",0,IF(ScheduleCompile!E559="On",1,IF(ISNUMBER(ScheduleCompile!E559),ScheduleCompile!E559/1,IF(ISTEXT(ScheduleCompile!E559),IF(OR(ISNUMBER(FIND("5F",ScheduleCompile!E559)),ISNUMBER(FIND("0F",ScheduleCompile!E559)),ISNUMBER(FIND("8F",ScheduleCompile!E559)),ISNUMBER(FIND("1F",ScheduleCompile!E559)),ISNUMBER(FIND("2F",ScheduleCompile!E559)),ISNUMBER(FIND("3F",ScheduleCompile!E559)),ISNUMBER(FIND("6F",ScheduleCompile!E559)),ISNUMBER(FIND("7F",ScheduleCompile!E559)),ISNUMBER(FIND("9F",ScheduleCompile!E559)),ISNUMBER(FIND("4F",ScheduleCompile!E559))),VALUE(LEFT(ScheduleCompile!E559,FIND("F",ScheduleCompile!E559)-1)),ScheduleCompile!E559)))))),ISTEXT(ScheduleCompile!#REF!)),"ENDTABLE",IF(ISERROR(IF(ScheduleCompile!E559="Off",0,IF(ScheduleCompile!E559="On",1,IF(ISNUMBER(ScheduleCompile!E559),ScheduleCompile!E559/1,IF(ISTEXT(ScheduleCompile!E559),IF(OR(ISNUMBER(FIND("5F",ScheduleCompile!E559)),ISNUMBER(FIND("0F",ScheduleCompile!E559)),ISNUMBER(FIND("8F",ScheduleCompile!E559)),ISNUMBER(FIND("1F",ScheduleCompile!E559)),ISNUMBER(FIND("2F",ScheduleCompile!E559)),ISNUMBER(FIND("3F",ScheduleCompile!E559)),ISNUMBER(FIND("6F",ScheduleCompile!E559)),ISNUMBER(FIND("7F",ScheduleCompile!E559)),ISNUMBER(FIND("9F",ScheduleCompile!E559)),ISNUMBER(FIND("4F",ScheduleCompile!E559))),VALUE(LEFT(ScheduleCompile!E559,FIND("F",ScheduleCompile!E559)-1)),ScheduleCompile!E559)))))),"",IF(ScheduleCompile!E559="Off",0,IF(ScheduleCompile!E559="On",1,IF(ISNUMBER(ScheduleCompile!E559),ScheduleCompile!E559/1,IF(ISTEXT(ScheduleCompile!E559),IF(OR(ISNUMBER(FIND("5F",ScheduleCompile!E559)),ISNUMBER(FIND("0F",ScheduleCompile!E559)),ISNUMBER(FIND("8F",ScheduleCompile!E559)),ISNUMBER(FIND("1F",ScheduleCompile!E559)),ISNUMBER(FIND("2F",ScheduleCompile!E559)),ISNUMBER(FIND("3F",ScheduleCompile!E559)),ISNUMBER(FIND("6F",ScheduleCompile!E559)),ISNUMBER(FIND("7F",ScheduleCompile!E559)),ISNUMBER(FIND("9F",ScheduleCompile!E559)),ISNUMBER(FIND("4F",ScheduleCompile!E559))),VALUE(LEFT(ScheduleCompile!E559,FIND("F",ScheduleCompile!E559)-1)),ScheduleCompile!E559)))))))</f>
        <v>55.5</v>
      </c>
      <c r="K566" s="1">
        <f>IF(AND(ISERROR(IF(ScheduleCompile!F559="Off",0,IF(ScheduleCompile!F559="On",1,IF(ISNUMBER(ScheduleCompile!F559),ScheduleCompile!F559/1,IF(ISTEXT(ScheduleCompile!F559),IF(OR(ISNUMBER(FIND("5F",ScheduleCompile!F559)),ISNUMBER(FIND("0F",ScheduleCompile!F559)),ISNUMBER(FIND("8F",ScheduleCompile!F559)),ISNUMBER(FIND("1F",ScheduleCompile!F559)),ISNUMBER(FIND("2F",ScheduleCompile!F559)),ISNUMBER(FIND("3F",ScheduleCompile!F559)),ISNUMBER(FIND("6F",ScheduleCompile!F559)),ISNUMBER(FIND("7F",ScheduleCompile!F559)),ISNUMBER(FIND("9F",ScheduleCompile!F559)),ISNUMBER(FIND("4F",ScheduleCompile!F559))),VALUE(LEFT(ScheduleCompile!F559,FIND("F",ScheduleCompile!F559)-1)),ScheduleCompile!F559)))))),ISTEXT(ScheduleCompile!#REF!)),"ENDTABLE",IF(ISERROR(IF(ScheduleCompile!F559="Off",0,IF(ScheduleCompile!F559="On",1,IF(ISNUMBER(ScheduleCompile!F559),ScheduleCompile!F559/1,IF(ISTEXT(ScheduleCompile!F559),IF(OR(ISNUMBER(FIND("5F",ScheduleCompile!F559)),ISNUMBER(FIND("0F",ScheduleCompile!F559)),ISNUMBER(FIND("8F",ScheduleCompile!F559)),ISNUMBER(FIND("1F",ScheduleCompile!F559)),ISNUMBER(FIND("2F",ScheduleCompile!F559)),ISNUMBER(FIND("3F",ScheduleCompile!F559)),ISNUMBER(FIND("6F",ScheduleCompile!F559)),ISNUMBER(FIND("7F",ScheduleCompile!F559)),ISNUMBER(FIND("9F",ScheduleCompile!F559)),ISNUMBER(FIND("4F",ScheduleCompile!F559))),VALUE(LEFT(ScheduleCompile!F559,FIND("F",ScheduleCompile!F559)-1)),ScheduleCompile!F559)))))),"",IF(ScheduleCompile!F559="Off",0,IF(ScheduleCompile!F559="On",1,IF(ISNUMBER(ScheduleCompile!F559),ScheduleCompile!F559/1,IF(ISTEXT(ScheduleCompile!F559),IF(OR(ISNUMBER(FIND("5F",ScheduleCompile!F559)),ISNUMBER(FIND("0F",ScheduleCompile!F559)),ISNUMBER(FIND("8F",ScheduleCompile!F559)),ISNUMBER(FIND("1F",ScheduleCompile!F559)),ISNUMBER(FIND("2F",ScheduleCompile!F559)),ISNUMBER(FIND("3F",ScheduleCompile!F559)),ISNUMBER(FIND("6F",ScheduleCompile!F559)),ISNUMBER(FIND("7F",ScheduleCompile!F559)),ISNUMBER(FIND("9F",ScheduleCompile!F559)),ISNUMBER(FIND("4F",ScheduleCompile!F559))),VALUE(LEFT(ScheduleCompile!F559,FIND("F",ScheduleCompile!F559)-1)),ScheduleCompile!F559)))))))</f>
        <v>55.5</v>
      </c>
      <c r="L566" s="1">
        <f>IF(AND(ISERROR(IF(ScheduleCompile!G559="Off",0,IF(ScheduleCompile!G559="On",1,IF(ISNUMBER(ScheduleCompile!G559),ScheduleCompile!G559/1,IF(ISTEXT(ScheduleCompile!G559),IF(OR(ISNUMBER(FIND("5F",ScheduleCompile!G559)),ISNUMBER(FIND("0F",ScheduleCompile!G559)),ISNUMBER(FIND("8F",ScheduleCompile!G559)),ISNUMBER(FIND("1F",ScheduleCompile!G559)),ISNUMBER(FIND("2F",ScheduleCompile!G559)),ISNUMBER(FIND("3F",ScheduleCompile!G559)),ISNUMBER(FIND("6F",ScheduleCompile!G559)),ISNUMBER(FIND("7F",ScheduleCompile!G559)),ISNUMBER(FIND("9F",ScheduleCompile!G559)),ISNUMBER(FIND("4F",ScheduleCompile!G559))),VALUE(LEFT(ScheduleCompile!G559,FIND("F",ScheduleCompile!G559)-1)),ScheduleCompile!G559)))))),ISTEXT(ScheduleCompile!#REF!)),"ENDTABLE",IF(ISERROR(IF(ScheduleCompile!G559="Off",0,IF(ScheduleCompile!G559="On",1,IF(ISNUMBER(ScheduleCompile!G559),ScheduleCompile!G559/1,IF(ISTEXT(ScheduleCompile!G559),IF(OR(ISNUMBER(FIND("5F",ScheduleCompile!G559)),ISNUMBER(FIND("0F",ScheduleCompile!G559)),ISNUMBER(FIND("8F",ScheduleCompile!G559)),ISNUMBER(FIND("1F",ScheduleCompile!G559)),ISNUMBER(FIND("2F",ScheduleCompile!G559)),ISNUMBER(FIND("3F",ScheduleCompile!G559)),ISNUMBER(FIND("6F",ScheduleCompile!G559)),ISNUMBER(FIND("7F",ScheduleCompile!G559)),ISNUMBER(FIND("9F",ScheduleCompile!G559)),ISNUMBER(FIND("4F",ScheduleCompile!G559))),VALUE(LEFT(ScheduleCompile!G559,FIND("F",ScheduleCompile!G559)-1)),ScheduleCompile!G559)))))),"",IF(ScheduleCompile!G559="Off",0,IF(ScheduleCompile!G559="On",1,IF(ISNUMBER(ScheduleCompile!G559),ScheduleCompile!G559/1,IF(ISTEXT(ScheduleCompile!G559),IF(OR(ISNUMBER(FIND("5F",ScheduleCompile!G559)),ISNUMBER(FIND("0F",ScheduleCompile!G559)),ISNUMBER(FIND("8F",ScheduleCompile!G559)),ISNUMBER(FIND("1F",ScheduleCompile!G559)),ISNUMBER(FIND("2F",ScheduleCompile!G559)),ISNUMBER(FIND("3F",ScheduleCompile!G559)),ISNUMBER(FIND("6F",ScheduleCompile!G559)),ISNUMBER(FIND("7F",ScheduleCompile!G559)),ISNUMBER(FIND("9F",ScheduleCompile!G559)),ISNUMBER(FIND("4F",ScheduleCompile!G559))),VALUE(LEFT(ScheduleCompile!G559,FIND("F",ScheduleCompile!G559)-1)),ScheduleCompile!G559)))))))</f>
        <v>55.5</v>
      </c>
      <c r="M566" s="1">
        <f>IF(AND(ISERROR(IF(ScheduleCompile!H559="Off",0,IF(ScheduleCompile!H559="On",1,IF(ISNUMBER(ScheduleCompile!H559),ScheduleCompile!H559/1,IF(ISTEXT(ScheduleCompile!H559),IF(OR(ISNUMBER(FIND("5F",ScheduleCompile!H559)),ISNUMBER(FIND("0F",ScheduleCompile!H559)),ISNUMBER(FIND("8F",ScheduleCompile!H559)),ISNUMBER(FIND("1F",ScheduleCompile!H559)),ISNUMBER(FIND("2F",ScheduleCompile!H559)),ISNUMBER(FIND("3F",ScheduleCompile!H559)),ISNUMBER(FIND("6F",ScheduleCompile!H559)),ISNUMBER(FIND("7F",ScheduleCompile!H559)),ISNUMBER(FIND("9F",ScheduleCompile!H559)),ISNUMBER(FIND("4F",ScheduleCompile!H559))),VALUE(LEFT(ScheduleCompile!H559,FIND("F",ScheduleCompile!H559)-1)),ScheduleCompile!H559)))))),ISTEXT(ScheduleCompile!#REF!)),"ENDTABLE",IF(ISERROR(IF(ScheduleCompile!H559="Off",0,IF(ScheduleCompile!H559="On",1,IF(ISNUMBER(ScheduleCompile!H559),ScheduleCompile!H559/1,IF(ISTEXT(ScheduleCompile!H559),IF(OR(ISNUMBER(FIND("5F",ScheduleCompile!H559)),ISNUMBER(FIND("0F",ScheduleCompile!H559)),ISNUMBER(FIND("8F",ScheduleCompile!H559)),ISNUMBER(FIND("1F",ScheduleCompile!H559)),ISNUMBER(FIND("2F",ScheduleCompile!H559)),ISNUMBER(FIND("3F",ScheduleCompile!H559)),ISNUMBER(FIND("6F",ScheduleCompile!H559)),ISNUMBER(FIND("7F",ScheduleCompile!H559)),ISNUMBER(FIND("9F",ScheduleCompile!H559)),ISNUMBER(FIND("4F",ScheduleCompile!H559))),VALUE(LEFT(ScheduleCompile!H559,FIND("F",ScheduleCompile!H559)-1)),ScheduleCompile!H559)))))),"",IF(ScheduleCompile!H559="Off",0,IF(ScheduleCompile!H559="On",1,IF(ISNUMBER(ScheduleCompile!H559),ScheduleCompile!H559/1,IF(ISTEXT(ScheduleCompile!H559),IF(OR(ISNUMBER(FIND("5F",ScheduleCompile!H559)),ISNUMBER(FIND("0F",ScheduleCompile!H559)),ISNUMBER(FIND("8F",ScheduleCompile!H559)),ISNUMBER(FIND("1F",ScheduleCompile!H559)),ISNUMBER(FIND("2F",ScheduleCompile!H559)),ISNUMBER(FIND("3F",ScheduleCompile!H559)),ISNUMBER(FIND("6F",ScheduleCompile!H559)),ISNUMBER(FIND("7F",ScheduleCompile!H559)),ISNUMBER(FIND("9F",ScheduleCompile!H559)),ISNUMBER(FIND("4F",ScheduleCompile!H559))),VALUE(LEFT(ScheduleCompile!H559,FIND("F",ScheduleCompile!H559)-1)),ScheduleCompile!H559)))))))</f>
        <v>55.5</v>
      </c>
      <c r="N566" s="1">
        <f>IF(AND(ISERROR(IF(ScheduleCompile!I559="Off",0,IF(ScheduleCompile!I559="On",1,IF(ISNUMBER(ScheduleCompile!I559),ScheduleCompile!I559/1,IF(ISTEXT(ScheduleCompile!I559),IF(OR(ISNUMBER(FIND("5F",ScheduleCompile!I559)),ISNUMBER(FIND("0F",ScheduleCompile!I559)),ISNUMBER(FIND("8F",ScheduleCompile!I559)),ISNUMBER(FIND("1F",ScheduleCompile!I559)),ISNUMBER(FIND("2F",ScheduleCompile!I559)),ISNUMBER(FIND("3F",ScheduleCompile!I559)),ISNUMBER(FIND("6F",ScheduleCompile!I559)),ISNUMBER(FIND("7F",ScheduleCompile!I559)),ISNUMBER(FIND("9F",ScheduleCompile!I559)),ISNUMBER(FIND("4F",ScheduleCompile!I559))),VALUE(LEFT(ScheduleCompile!I559,FIND("F",ScheduleCompile!I559)-1)),ScheduleCompile!I559)))))),ISTEXT(ScheduleCompile!#REF!)),"ENDTABLE",IF(ISERROR(IF(ScheduleCompile!I559="Off",0,IF(ScheduleCompile!I559="On",1,IF(ISNUMBER(ScheduleCompile!I559),ScheduleCompile!I559/1,IF(ISTEXT(ScheduleCompile!I559),IF(OR(ISNUMBER(FIND("5F",ScheduleCompile!I559)),ISNUMBER(FIND("0F",ScheduleCompile!I559)),ISNUMBER(FIND("8F",ScheduleCompile!I559)),ISNUMBER(FIND("1F",ScheduleCompile!I559)),ISNUMBER(FIND("2F",ScheduleCompile!I559)),ISNUMBER(FIND("3F",ScheduleCompile!I559)),ISNUMBER(FIND("6F",ScheduleCompile!I559)),ISNUMBER(FIND("7F",ScheduleCompile!I559)),ISNUMBER(FIND("9F",ScheduleCompile!I559)),ISNUMBER(FIND("4F",ScheduleCompile!I559))),VALUE(LEFT(ScheduleCompile!I559,FIND("F",ScheduleCompile!I559)-1)),ScheduleCompile!I559)))))),"",IF(ScheduleCompile!I559="Off",0,IF(ScheduleCompile!I559="On",1,IF(ISNUMBER(ScheduleCompile!I559),ScheduleCompile!I559/1,IF(ISTEXT(ScheduleCompile!I559),IF(OR(ISNUMBER(FIND("5F",ScheduleCompile!I559)),ISNUMBER(FIND("0F",ScheduleCompile!I559)),ISNUMBER(FIND("8F",ScheduleCompile!I559)),ISNUMBER(FIND("1F",ScheduleCompile!I559)),ISNUMBER(FIND("2F",ScheduleCompile!I559)),ISNUMBER(FIND("3F",ScheduleCompile!I559)),ISNUMBER(FIND("6F",ScheduleCompile!I559)),ISNUMBER(FIND("7F",ScheduleCompile!I559)),ISNUMBER(FIND("9F",ScheduleCompile!I559)),ISNUMBER(FIND("4F",ScheduleCompile!I559))),VALUE(LEFT(ScheduleCompile!I559,FIND("F",ScheduleCompile!I559)-1)),ScheduleCompile!I559)))))))</f>
        <v>55.5</v>
      </c>
      <c r="O566" s="1">
        <f>IF(AND(ISERROR(IF(ScheduleCompile!J559="Off",0,IF(ScheduleCompile!J559="On",1,IF(ISNUMBER(ScheduleCompile!J559),ScheduleCompile!J559/1,IF(ISTEXT(ScheduleCompile!J559),IF(OR(ISNUMBER(FIND("5F",ScheduleCompile!J559)),ISNUMBER(FIND("0F",ScheduleCompile!J559)),ISNUMBER(FIND("8F",ScheduleCompile!J559)),ISNUMBER(FIND("1F",ScheduleCompile!J559)),ISNUMBER(FIND("2F",ScheduleCompile!J559)),ISNUMBER(FIND("3F",ScheduleCompile!J559)),ISNUMBER(FIND("6F",ScheduleCompile!J559)),ISNUMBER(FIND("7F",ScheduleCompile!J559)),ISNUMBER(FIND("9F",ScheduleCompile!J559)),ISNUMBER(FIND("4F",ScheduleCompile!J559))),VALUE(LEFT(ScheduleCompile!J559,FIND("F",ScheduleCompile!J559)-1)),ScheduleCompile!J559)))))),ISTEXT(ScheduleCompile!#REF!)),"ENDTABLE",IF(ISERROR(IF(ScheduleCompile!J559="Off",0,IF(ScheduleCompile!J559="On",1,IF(ISNUMBER(ScheduleCompile!J559),ScheduleCompile!J559/1,IF(ISTEXT(ScheduleCompile!J559),IF(OR(ISNUMBER(FIND("5F",ScheduleCompile!J559)),ISNUMBER(FIND("0F",ScheduleCompile!J559)),ISNUMBER(FIND("8F",ScheduleCompile!J559)),ISNUMBER(FIND("1F",ScheduleCompile!J559)),ISNUMBER(FIND("2F",ScheduleCompile!J559)),ISNUMBER(FIND("3F",ScheduleCompile!J559)),ISNUMBER(FIND("6F",ScheduleCompile!J559)),ISNUMBER(FIND("7F",ScheduleCompile!J559)),ISNUMBER(FIND("9F",ScheduleCompile!J559)),ISNUMBER(FIND("4F",ScheduleCompile!J559))),VALUE(LEFT(ScheduleCompile!J559,FIND("F",ScheduleCompile!J559)-1)),ScheduleCompile!J559)))))),"",IF(ScheduleCompile!J559="Off",0,IF(ScheduleCompile!J559="On",1,IF(ISNUMBER(ScheduleCompile!J559),ScheduleCompile!J559/1,IF(ISTEXT(ScheduleCompile!J559),IF(OR(ISNUMBER(FIND("5F",ScheduleCompile!J559)),ISNUMBER(FIND("0F",ScheduleCompile!J559)),ISNUMBER(FIND("8F",ScheduleCompile!J559)),ISNUMBER(FIND("1F",ScheduleCompile!J559)),ISNUMBER(FIND("2F",ScheduleCompile!J559)),ISNUMBER(FIND("3F",ScheduleCompile!J559)),ISNUMBER(FIND("6F",ScheduleCompile!J559)),ISNUMBER(FIND("7F",ScheduleCompile!J559)),ISNUMBER(FIND("9F",ScheduleCompile!J559)),ISNUMBER(FIND("4F",ScheduleCompile!J559))),VALUE(LEFT(ScheduleCompile!J559,FIND("F",ScheduleCompile!J559)-1)),ScheduleCompile!J559)))))))</f>
        <v>55.5</v>
      </c>
      <c r="P566" s="1">
        <f>IF(AND(ISERROR(IF(ScheduleCompile!K559="Off",0,IF(ScheduleCompile!K559="On",1,IF(ISNUMBER(ScheduleCompile!K559),ScheduleCompile!K559/1,IF(ISTEXT(ScheduleCompile!K559),IF(OR(ISNUMBER(FIND("5F",ScheduleCompile!K559)),ISNUMBER(FIND("0F",ScheduleCompile!K559)),ISNUMBER(FIND("8F",ScheduleCompile!K559)),ISNUMBER(FIND("1F",ScheduleCompile!K559)),ISNUMBER(FIND("2F",ScheduleCompile!K559)),ISNUMBER(FIND("3F",ScheduleCompile!K559)),ISNUMBER(FIND("6F",ScheduleCompile!K559)),ISNUMBER(FIND("7F",ScheduleCompile!K559)),ISNUMBER(FIND("9F",ScheduleCompile!K559)),ISNUMBER(FIND("4F",ScheduleCompile!K559))),VALUE(LEFT(ScheduleCompile!K559,FIND("F",ScheduleCompile!K559)-1)),ScheduleCompile!K559)))))),ISTEXT(ScheduleCompile!#REF!)),"ENDTABLE",IF(ISERROR(IF(ScheduleCompile!K559="Off",0,IF(ScheduleCompile!K559="On",1,IF(ISNUMBER(ScheduleCompile!K559),ScheduleCompile!K559/1,IF(ISTEXT(ScheduleCompile!K559),IF(OR(ISNUMBER(FIND("5F",ScheduleCompile!K559)),ISNUMBER(FIND("0F",ScheduleCompile!K559)),ISNUMBER(FIND("8F",ScheduleCompile!K559)),ISNUMBER(FIND("1F",ScheduleCompile!K559)),ISNUMBER(FIND("2F",ScheduleCompile!K559)),ISNUMBER(FIND("3F",ScheduleCompile!K559)),ISNUMBER(FIND("6F",ScheduleCompile!K559)),ISNUMBER(FIND("7F",ScheduleCompile!K559)),ISNUMBER(FIND("9F",ScheduleCompile!K559)),ISNUMBER(FIND("4F",ScheduleCompile!K559))),VALUE(LEFT(ScheduleCompile!K559,FIND("F",ScheduleCompile!K559)-1)),ScheduleCompile!K559)))))),"",IF(ScheduleCompile!K559="Off",0,IF(ScheduleCompile!K559="On",1,IF(ISNUMBER(ScheduleCompile!K559),ScheduleCompile!K559/1,IF(ISTEXT(ScheduleCompile!K559),IF(OR(ISNUMBER(FIND("5F",ScheduleCompile!K559)),ISNUMBER(FIND("0F",ScheduleCompile!K559)),ISNUMBER(FIND("8F",ScheduleCompile!K559)),ISNUMBER(FIND("1F",ScheduleCompile!K559)),ISNUMBER(FIND("2F",ScheduleCompile!K559)),ISNUMBER(FIND("3F",ScheduleCompile!K559)),ISNUMBER(FIND("6F",ScheduleCompile!K559)),ISNUMBER(FIND("7F",ScheduleCompile!K559)),ISNUMBER(FIND("9F",ScheduleCompile!K559)),ISNUMBER(FIND("4F",ScheduleCompile!K559))),VALUE(LEFT(ScheduleCompile!K559,FIND("F",ScheduleCompile!K559)-1)),ScheduleCompile!K559)))))))</f>
        <v>55.5</v>
      </c>
      <c r="Q566" s="1">
        <f>IF(AND(ISERROR(IF(ScheduleCompile!L559="Off",0,IF(ScheduleCompile!L559="On",1,IF(ISNUMBER(ScheduleCompile!L559),ScheduleCompile!L559/1,IF(ISTEXT(ScheduleCompile!L559),IF(OR(ISNUMBER(FIND("5F",ScheduleCompile!L559)),ISNUMBER(FIND("0F",ScheduleCompile!L559)),ISNUMBER(FIND("8F",ScheduleCompile!L559)),ISNUMBER(FIND("1F",ScheduleCompile!L559)),ISNUMBER(FIND("2F",ScheduleCompile!L559)),ISNUMBER(FIND("3F",ScheduleCompile!L559)),ISNUMBER(FIND("6F",ScheduleCompile!L559)),ISNUMBER(FIND("7F",ScheduleCompile!L559)),ISNUMBER(FIND("9F",ScheduleCompile!L559)),ISNUMBER(FIND("4F",ScheduleCompile!L559))),VALUE(LEFT(ScheduleCompile!L559,FIND("F",ScheduleCompile!L559)-1)),ScheduleCompile!L559)))))),ISTEXT(ScheduleCompile!#REF!)),"ENDTABLE",IF(ISERROR(IF(ScheduleCompile!L559="Off",0,IF(ScheduleCompile!L559="On",1,IF(ISNUMBER(ScheduleCompile!L559),ScheduleCompile!L559/1,IF(ISTEXT(ScheduleCompile!L559),IF(OR(ISNUMBER(FIND("5F",ScheduleCompile!L559)),ISNUMBER(FIND("0F",ScheduleCompile!L559)),ISNUMBER(FIND("8F",ScheduleCompile!L559)),ISNUMBER(FIND("1F",ScheduleCompile!L559)),ISNUMBER(FIND("2F",ScheduleCompile!L559)),ISNUMBER(FIND("3F",ScheduleCompile!L559)),ISNUMBER(FIND("6F",ScheduleCompile!L559)),ISNUMBER(FIND("7F",ScheduleCompile!L559)),ISNUMBER(FIND("9F",ScheduleCompile!L559)),ISNUMBER(FIND("4F",ScheduleCompile!L559))),VALUE(LEFT(ScheduleCompile!L559,FIND("F",ScheduleCompile!L559)-1)),ScheduleCompile!L559)))))),"",IF(ScheduleCompile!L559="Off",0,IF(ScheduleCompile!L559="On",1,IF(ISNUMBER(ScheduleCompile!L559),ScheduleCompile!L559/1,IF(ISTEXT(ScheduleCompile!L559),IF(OR(ISNUMBER(FIND("5F",ScheduleCompile!L559)),ISNUMBER(FIND("0F",ScheduleCompile!L559)),ISNUMBER(FIND("8F",ScheduleCompile!L559)),ISNUMBER(FIND("1F",ScheduleCompile!L559)),ISNUMBER(FIND("2F",ScheduleCompile!L559)),ISNUMBER(FIND("3F",ScheduleCompile!L559)),ISNUMBER(FIND("6F",ScheduleCompile!L559)),ISNUMBER(FIND("7F",ScheduleCompile!L559)),ISNUMBER(FIND("9F",ScheduleCompile!L559)),ISNUMBER(FIND("4F",ScheduleCompile!L559))),VALUE(LEFT(ScheduleCompile!L559,FIND("F",ScheduleCompile!L559)-1)),ScheduleCompile!L559)))))))</f>
        <v>55.5</v>
      </c>
      <c r="R566" s="1">
        <f>IF(AND(ISERROR(IF(ScheduleCompile!M559="Off",0,IF(ScheduleCompile!M559="On",1,IF(ISNUMBER(ScheduleCompile!M559),ScheduleCompile!M559/1,IF(ISTEXT(ScheduleCompile!M559),IF(OR(ISNUMBER(FIND("5F",ScheduleCompile!M559)),ISNUMBER(FIND("0F",ScheduleCompile!M559)),ISNUMBER(FIND("8F",ScheduleCompile!M559)),ISNUMBER(FIND("1F",ScheduleCompile!M559)),ISNUMBER(FIND("2F",ScheduleCompile!M559)),ISNUMBER(FIND("3F",ScheduleCompile!M559)),ISNUMBER(FIND("6F",ScheduleCompile!M559)),ISNUMBER(FIND("7F",ScheduleCompile!M559)),ISNUMBER(FIND("9F",ScheduleCompile!M559)),ISNUMBER(FIND("4F",ScheduleCompile!M559))),VALUE(LEFT(ScheduleCompile!M559,FIND("F",ScheduleCompile!M559)-1)),ScheduleCompile!M559)))))),ISTEXT(ScheduleCompile!#REF!)),"ENDTABLE",IF(ISERROR(IF(ScheduleCompile!M559="Off",0,IF(ScheduleCompile!M559="On",1,IF(ISNUMBER(ScheduleCompile!M559),ScheduleCompile!M559/1,IF(ISTEXT(ScheduleCompile!M559),IF(OR(ISNUMBER(FIND("5F",ScheduleCompile!M559)),ISNUMBER(FIND("0F",ScheduleCompile!M559)),ISNUMBER(FIND("8F",ScheduleCompile!M559)),ISNUMBER(FIND("1F",ScheduleCompile!M559)),ISNUMBER(FIND("2F",ScheduleCompile!M559)),ISNUMBER(FIND("3F",ScheduleCompile!M559)),ISNUMBER(FIND("6F",ScheduleCompile!M559)),ISNUMBER(FIND("7F",ScheduleCompile!M559)),ISNUMBER(FIND("9F",ScheduleCompile!M559)),ISNUMBER(FIND("4F",ScheduleCompile!M559))),VALUE(LEFT(ScheduleCompile!M559,FIND("F",ScheduleCompile!M559)-1)),ScheduleCompile!M559)))))),"",IF(ScheduleCompile!M559="Off",0,IF(ScheduleCompile!M559="On",1,IF(ISNUMBER(ScheduleCompile!M559),ScheduleCompile!M559/1,IF(ISTEXT(ScheduleCompile!M559),IF(OR(ISNUMBER(FIND("5F",ScheduleCompile!M559)),ISNUMBER(FIND("0F",ScheduleCompile!M559)),ISNUMBER(FIND("8F",ScheduleCompile!M559)),ISNUMBER(FIND("1F",ScheduleCompile!M559)),ISNUMBER(FIND("2F",ScheduleCompile!M559)),ISNUMBER(FIND("3F",ScheduleCompile!M559)),ISNUMBER(FIND("6F",ScheduleCompile!M559)),ISNUMBER(FIND("7F",ScheduleCompile!M559)),ISNUMBER(FIND("9F",ScheduleCompile!M559)),ISNUMBER(FIND("4F",ScheduleCompile!M559))),VALUE(LEFT(ScheduleCompile!M559,FIND("F",ScheduleCompile!M559)-1)),ScheduleCompile!M559)))))))</f>
        <v>55.5</v>
      </c>
      <c r="S566" s="1">
        <f>IF(AND(ISERROR(IF(ScheduleCompile!N559="Off",0,IF(ScheduleCompile!N559="On",1,IF(ISNUMBER(ScheduleCompile!N559),ScheduleCompile!N559/1,IF(ISTEXT(ScheduleCompile!N559),IF(OR(ISNUMBER(FIND("5F",ScheduleCompile!N559)),ISNUMBER(FIND("0F",ScheduleCompile!N559)),ISNUMBER(FIND("8F",ScheduleCompile!N559)),ISNUMBER(FIND("1F",ScheduleCompile!N559)),ISNUMBER(FIND("2F",ScheduleCompile!N559)),ISNUMBER(FIND("3F",ScheduleCompile!N559)),ISNUMBER(FIND("6F",ScheduleCompile!N559)),ISNUMBER(FIND("7F",ScheduleCompile!N559)),ISNUMBER(FIND("9F",ScheduleCompile!N559)),ISNUMBER(FIND("4F",ScheduleCompile!N559))),VALUE(LEFT(ScheduleCompile!N559,FIND("F",ScheduleCompile!N559)-1)),ScheduleCompile!N559)))))),ISTEXT(ScheduleCompile!#REF!)),"ENDTABLE",IF(ISERROR(IF(ScheduleCompile!N559="Off",0,IF(ScheduleCompile!N559="On",1,IF(ISNUMBER(ScheduleCompile!N559),ScheduleCompile!N559/1,IF(ISTEXT(ScheduleCompile!N559),IF(OR(ISNUMBER(FIND("5F",ScheduleCompile!N559)),ISNUMBER(FIND("0F",ScheduleCompile!N559)),ISNUMBER(FIND("8F",ScheduleCompile!N559)),ISNUMBER(FIND("1F",ScheduleCompile!N559)),ISNUMBER(FIND("2F",ScheduleCompile!N559)),ISNUMBER(FIND("3F",ScheduleCompile!N559)),ISNUMBER(FIND("6F",ScheduleCompile!N559)),ISNUMBER(FIND("7F",ScheduleCompile!N559)),ISNUMBER(FIND("9F",ScheduleCompile!N559)),ISNUMBER(FIND("4F",ScheduleCompile!N559))),VALUE(LEFT(ScheduleCompile!N559,FIND("F",ScheduleCompile!N559)-1)),ScheduleCompile!N559)))))),"",IF(ScheduleCompile!N559="Off",0,IF(ScheduleCompile!N559="On",1,IF(ISNUMBER(ScheduleCompile!N559),ScheduleCompile!N559/1,IF(ISTEXT(ScheduleCompile!N559),IF(OR(ISNUMBER(FIND("5F",ScheduleCompile!N559)),ISNUMBER(FIND("0F",ScheduleCompile!N559)),ISNUMBER(FIND("8F",ScheduleCompile!N559)),ISNUMBER(FIND("1F",ScheduleCompile!N559)),ISNUMBER(FIND("2F",ScheduleCompile!N559)),ISNUMBER(FIND("3F",ScheduleCompile!N559)),ISNUMBER(FIND("6F",ScheduleCompile!N559)),ISNUMBER(FIND("7F",ScheduleCompile!N559)),ISNUMBER(FIND("9F",ScheduleCompile!N559)),ISNUMBER(FIND("4F",ScheduleCompile!N559))),VALUE(LEFT(ScheduleCompile!N559,FIND("F",ScheduleCompile!N559)-1)),ScheduleCompile!N559)))))))</f>
        <v>55.5</v>
      </c>
      <c r="T566" s="1">
        <f>IF(AND(ISERROR(IF(ScheduleCompile!O559="Off",0,IF(ScheduleCompile!O559="On",1,IF(ISNUMBER(ScheduleCompile!O559),ScheduleCompile!O559/1,IF(ISTEXT(ScheduleCompile!O559),IF(OR(ISNUMBER(FIND("5F",ScheduleCompile!O559)),ISNUMBER(FIND("0F",ScheduleCompile!O559)),ISNUMBER(FIND("8F",ScheduleCompile!O559)),ISNUMBER(FIND("1F",ScheduleCompile!O559)),ISNUMBER(FIND("2F",ScheduleCompile!O559)),ISNUMBER(FIND("3F",ScheduleCompile!O559)),ISNUMBER(FIND("6F",ScheduleCompile!O559)),ISNUMBER(FIND("7F",ScheduleCompile!O559)),ISNUMBER(FIND("9F",ScheduleCompile!O559)),ISNUMBER(FIND("4F",ScheduleCompile!O559))),VALUE(LEFT(ScheduleCompile!O559,FIND("F",ScheduleCompile!O559)-1)),ScheduleCompile!O559)))))),ISTEXT(ScheduleCompile!#REF!)),"ENDTABLE",IF(ISERROR(IF(ScheduleCompile!O559="Off",0,IF(ScheduleCompile!O559="On",1,IF(ISNUMBER(ScheduleCompile!O559),ScheduleCompile!O559/1,IF(ISTEXT(ScheduleCompile!O559),IF(OR(ISNUMBER(FIND("5F",ScheduleCompile!O559)),ISNUMBER(FIND("0F",ScheduleCompile!O559)),ISNUMBER(FIND("8F",ScheduleCompile!O559)),ISNUMBER(FIND("1F",ScheduleCompile!O559)),ISNUMBER(FIND("2F",ScheduleCompile!O559)),ISNUMBER(FIND("3F",ScheduleCompile!O559)),ISNUMBER(FIND("6F",ScheduleCompile!O559)),ISNUMBER(FIND("7F",ScheduleCompile!O559)),ISNUMBER(FIND("9F",ScheduleCompile!O559)),ISNUMBER(FIND("4F",ScheduleCompile!O559))),VALUE(LEFT(ScheduleCompile!O559,FIND("F",ScheduleCompile!O559)-1)),ScheduleCompile!O559)))))),"",IF(ScheduleCompile!O559="Off",0,IF(ScheduleCompile!O559="On",1,IF(ISNUMBER(ScheduleCompile!O559),ScheduleCompile!O559/1,IF(ISTEXT(ScheduleCompile!O559),IF(OR(ISNUMBER(FIND("5F",ScheduleCompile!O559)),ISNUMBER(FIND("0F",ScheduleCompile!O559)),ISNUMBER(FIND("8F",ScheduleCompile!O559)),ISNUMBER(FIND("1F",ScheduleCompile!O559)),ISNUMBER(FIND("2F",ScheduleCompile!O559)),ISNUMBER(FIND("3F",ScheduleCompile!O559)),ISNUMBER(FIND("6F",ScheduleCompile!O559)),ISNUMBER(FIND("7F",ScheduleCompile!O559)),ISNUMBER(FIND("9F",ScheduleCompile!O559)),ISNUMBER(FIND("4F",ScheduleCompile!O559))),VALUE(LEFT(ScheduleCompile!O559,FIND("F",ScheduleCompile!O559)-1)),ScheduleCompile!O559)))))))</f>
        <v>55.5</v>
      </c>
      <c r="U566" s="1">
        <f>IF(AND(ISERROR(IF(ScheduleCompile!P559="Off",0,IF(ScheduleCompile!P559="On",1,IF(ISNUMBER(ScheduleCompile!P559),ScheduleCompile!P559/1,IF(ISTEXT(ScheduleCompile!P559),IF(OR(ISNUMBER(FIND("5F",ScheduleCompile!P559)),ISNUMBER(FIND("0F",ScheduleCompile!P559)),ISNUMBER(FIND("8F",ScheduleCompile!P559)),ISNUMBER(FIND("1F",ScheduleCompile!P559)),ISNUMBER(FIND("2F",ScheduleCompile!P559)),ISNUMBER(FIND("3F",ScheduleCompile!P559)),ISNUMBER(FIND("6F",ScheduleCompile!P559)),ISNUMBER(FIND("7F",ScheduleCompile!P559)),ISNUMBER(FIND("9F",ScheduleCompile!P559)),ISNUMBER(FIND("4F",ScheduleCompile!P559))),VALUE(LEFT(ScheduleCompile!P559,FIND("F",ScheduleCompile!P559)-1)),ScheduleCompile!P559)))))),ISTEXT(ScheduleCompile!#REF!)),"ENDTABLE",IF(ISERROR(IF(ScheduleCompile!P559="Off",0,IF(ScheduleCompile!P559="On",1,IF(ISNUMBER(ScheduleCompile!P559),ScheduleCompile!P559/1,IF(ISTEXT(ScheduleCompile!P559),IF(OR(ISNUMBER(FIND("5F",ScheduleCompile!P559)),ISNUMBER(FIND("0F",ScheduleCompile!P559)),ISNUMBER(FIND("8F",ScheduleCompile!P559)),ISNUMBER(FIND("1F",ScheduleCompile!P559)),ISNUMBER(FIND("2F",ScheduleCompile!P559)),ISNUMBER(FIND("3F",ScheduleCompile!P559)),ISNUMBER(FIND("6F",ScheduleCompile!P559)),ISNUMBER(FIND("7F",ScheduleCompile!P559)),ISNUMBER(FIND("9F",ScheduleCompile!P559)),ISNUMBER(FIND("4F",ScheduleCompile!P559))),VALUE(LEFT(ScheduleCompile!P559,FIND("F",ScheduleCompile!P559)-1)),ScheduleCompile!P559)))))),"",IF(ScheduleCompile!P559="Off",0,IF(ScheduleCompile!P559="On",1,IF(ISNUMBER(ScheduleCompile!P559),ScheduleCompile!P559/1,IF(ISTEXT(ScheduleCompile!P559),IF(OR(ISNUMBER(FIND("5F",ScheduleCompile!P559)),ISNUMBER(FIND("0F",ScheduleCompile!P559)),ISNUMBER(FIND("8F",ScheduleCompile!P559)),ISNUMBER(FIND("1F",ScheduleCompile!P559)),ISNUMBER(FIND("2F",ScheduleCompile!P559)),ISNUMBER(FIND("3F",ScheduleCompile!P559)),ISNUMBER(FIND("6F",ScheduleCompile!P559)),ISNUMBER(FIND("7F",ScheduleCompile!P559)),ISNUMBER(FIND("9F",ScheduleCompile!P559)),ISNUMBER(FIND("4F",ScheduleCompile!P559))),VALUE(LEFT(ScheduleCompile!P559,FIND("F",ScheduleCompile!P559)-1)),ScheduleCompile!P559)))))))</f>
        <v>55.5</v>
      </c>
      <c r="V566" s="1">
        <f>IF(AND(ISERROR(IF(ScheduleCompile!Q559="Off",0,IF(ScheduleCompile!Q559="On",1,IF(ISNUMBER(ScheduleCompile!Q559),ScheduleCompile!Q559/1,IF(ISTEXT(ScheduleCompile!Q559),IF(OR(ISNUMBER(FIND("5F",ScheduleCompile!Q559)),ISNUMBER(FIND("0F",ScheduleCompile!Q559)),ISNUMBER(FIND("8F",ScheduleCompile!Q559)),ISNUMBER(FIND("1F",ScheduleCompile!Q559)),ISNUMBER(FIND("2F",ScheduleCompile!Q559)),ISNUMBER(FIND("3F",ScheduleCompile!Q559)),ISNUMBER(FIND("6F",ScheduleCompile!Q559)),ISNUMBER(FIND("7F",ScheduleCompile!Q559)),ISNUMBER(FIND("9F",ScheduleCompile!Q559)),ISNUMBER(FIND("4F",ScheduleCompile!Q559))),VALUE(LEFT(ScheduleCompile!Q559,FIND("F",ScheduleCompile!Q559)-1)),ScheduleCompile!Q559)))))),ISTEXT(ScheduleCompile!#REF!)),"ENDTABLE",IF(ISERROR(IF(ScheduleCompile!Q559="Off",0,IF(ScheduleCompile!Q559="On",1,IF(ISNUMBER(ScheduleCompile!Q559),ScheduleCompile!Q559/1,IF(ISTEXT(ScheduleCompile!Q559),IF(OR(ISNUMBER(FIND("5F",ScheduleCompile!Q559)),ISNUMBER(FIND("0F",ScheduleCompile!Q559)),ISNUMBER(FIND("8F",ScheduleCompile!Q559)),ISNUMBER(FIND("1F",ScheduleCompile!Q559)),ISNUMBER(FIND("2F",ScheduleCompile!Q559)),ISNUMBER(FIND("3F",ScheduleCompile!Q559)),ISNUMBER(FIND("6F",ScheduleCompile!Q559)),ISNUMBER(FIND("7F",ScheduleCompile!Q559)),ISNUMBER(FIND("9F",ScheduleCompile!Q559)),ISNUMBER(FIND("4F",ScheduleCompile!Q559))),VALUE(LEFT(ScheduleCompile!Q559,FIND("F",ScheduleCompile!Q559)-1)),ScheduleCompile!Q559)))))),"",IF(ScheduleCompile!Q559="Off",0,IF(ScheduleCompile!Q559="On",1,IF(ISNUMBER(ScheduleCompile!Q559),ScheduleCompile!Q559/1,IF(ISTEXT(ScheduleCompile!Q559),IF(OR(ISNUMBER(FIND("5F",ScheduleCompile!Q559)),ISNUMBER(FIND("0F",ScheduleCompile!Q559)),ISNUMBER(FIND("8F",ScheduleCompile!Q559)),ISNUMBER(FIND("1F",ScheduleCompile!Q559)),ISNUMBER(FIND("2F",ScheduleCompile!Q559)),ISNUMBER(FIND("3F",ScheduleCompile!Q559)),ISNUMBER(FIND("6F",ScheduleCompile!Q559)),ISNUMBER(FIND("7F",ScheduleCompile!Q559)),ISNUMBER(FIND("9F",ScheduleCompile!Q559)),ISNUMBER(FIND("4F",ScheduleCompile!Q559))),VALUE(LEFT(ScheduleCompile!Q559,FIND("F",ScheduleCompile!Q559)-1)),ScheduleCompile!Q559)))))))</f>
        <v>55.5</v>
      </c>
      <c r="W566" s="1">
        <f>IF(AND(ISERROR(IF(ScheduleCompile!R559="Off",0,IF(ScheduleCompile!R559="On",1,IF(ISNUMBER(ScheduleCompile!R559),ScheduleCompile!R559/1,IF(ISTEXT(ScheduleCompile!R559),IF(OR(ISNUMBER(FIND("5F",ScheduleCompile!R559)),ISNUMBER(FIND("0F",ScheduleCompile!R559)),ISNUMBER(FIND("8F",ScheduleCompile!R559)),ISNUMBER(FIND("1F",ScheduleCompile!R559)),ISNUMBER(FIND("2F",ScheduleCompile!R559)),ISNUMBER(FIND("3F",ScheduleCompile!R559)),ISNUMBER(FIND("6F",ScheduleCompile!R559)),ISNUMBER(FIND("7F",ScheduleCompile!R559)),ISNUMBER(FIND("9F",ScheduleCompile!R559)),ISNUMBER(FIND("4F",ScheduleCompile!R559))),VALUE(LEFT(ScheduleCompile!R559,FIND("F",ScheduleCompile!R559)-1)),ScheduleCompile!R559)))))),ISTEXT(ScheduleCompile!#REF!)),"ENDTABLE",IF(ISERROR(IF(ScheduleCompile!R559="Off",0,IF(ScheduleCompile!R559="On",1,IF(ISNUMBER(ScheduleCompile!R559),ScheduleCompile!R559/1,IF(ISTEXT(ScheduleCompile!R559),IF(OR(ISNUMBER(FIND("5F",ScheduleCompile!R559)),ISNUMBER(FIND("0F",ScheduleCompile!R559)),ISNUMBER(FIND("8F",ScheduleCompile!R559)),ISNUMBER(FIND("1F",ScheduleCompile!R559)),ISNUMBER(FIND("2F",ScheduleCompile!R559)),ISNUMBER(FIND("3F",ScheduleCompile!R559)),ISNUMBER(FIND("6F",ScheduleCompile!R559)),ISNUMBER(FIND("7F",ScheduleCompile!R559)),ISNUMBER(FIND("9F",ScheduleCompile!R559)),ISNUMBER(FIND("4F",ScheduleCompile!R559))),VALUE(LEFT(ScheduleCompile!R559,FIND("F",ScheduleCompile!R559)-1)),ScheduleCompile!R559)))))),"",IF(ScheduleCompile!R559="Off",0,IF(ScheduleCompile!R559="On",1,IF(ISNUMBER(ScheduleCompile!R559),ScheduleCompile!R559/1,IF(ISTEXT(ScheduleCompile!R559),IF(OR(ISNUMBER(FIND("5F",ScheduleCompile!R559)),ISNUMBER(FIND("0F",ScheduleCompile!R559)),ISNUMBER(FIND("8F",ScheduleCompile!R559)),ISNUMBER(FIND("1F",ScheduleCompile!R559)),ISNUMBER(FIND("2F",ScheduleCompile!R559)),ISNUMBER(FIND("3F",ScheduleCompile!R559)),ISNUMBER(FIND("6F",ScheduleCompile!R559)),ISNUMBER(FIND("7F",ScheduleCompile!R559)),ISNUMBER(FIND("9F",ScheduleCompile!R559)),ISNUMBER(FIND("4F",ScheduleCompile!R559))),VALUE(LEFT(ScheduleCompile!R559,FIND("F",ScheduleCompile!R559)-1)),ScheduleCompile!R559)))))))</f>
        <v>55.5</v>
      </c>
      <c r="X566" s="1">
        <f>IF(AND(ISERROR(IF(ScheduleCompile!S559="Off",0,IF(ScheduleCompile!S559="On",1,IF(ISNUMBER(ScheduleCompile!S559),ScheduleCompile!S559/1,IF(ISTEXT(ScheduleCompile!S559),IF(OR(ISNUMBER(FIND("5F",ScheduleCompile!S559)),ISNUMBER(FIND("0F",ScheduleCompile!S559)),ISNUMBER(FIND("8F",ScheduleCompile!S559)),ISNUMBER(FIND("1F",ScheduleCompile!S559)),ISNUMBER(FIND("2F",ScheduleCompile!S559)),ISNUMBER(FIND("3F",ScheduleCompile!S559)),ISNUMBER(FIND("6F",ScheduleCompile!S559)),ISNUMBER(FIND("7F",ScheduleCompile!S559)),ISNUMBER(FIND("9F",ScheduleCompile!S559)),ISNUMBER(FIND("4F",ScheduleCompile!S559))),VALUE(LEFT(ScheduleCompile!S559,FIND("F",ScheduleCompile!S559)-1)),ScheduleCompile!S559)))))),ISTEXT(ScheduleCompile!#REF!)),"ENDTABLE",IF(ISERROR(IF(ScheduleCompile!S559="Off",0,IF(ScheduleCompile!S559="On",1,IF(ISNUMBER(ScheduleCompile!S559),ScheduleCompile!S559/1,IF(ISTEXT(ScheduleCompile!S559),IF(OR(ISNUMBER(FIND("5F",ScheduleCompile!S559)),ISNUMBER(FIND("0F",ScheduleCompile!S559)),ISNUMBER(FIND("8F",ScheduleCompile!S559)),ISNUMBER(FIND("1F",ScheduleCompile!S559)),ISNUMBER(FIND("2F",ScheduleCompile!S559)),ISNUMBER(FIND("3F",ScheduleCompile!S559)),ISNUMBER(FIND("6F",ScheduleCompile!S559)),ISNUMBER(FIND("7F",ScheduleCompile!S559)),ISNUMBER(FIND("9F",ScheduleCompile!S559)),ISNUMBER(FIND("4F",ScheduleCompile!S559))),VALUE(LEFT(ScheduleCompile!S559,FIND("F",ScheduleCompile!S559)-1)),ScheduleCompile!S559)))))),"",IF(ScheduleCompile!S559="Off",0,IF(ScheduleCompile!S559="On",1,IF(ISNUMBER(ScheduleCompile!S559),ScheduleCompile!S559/1,IF(ISTEXT(ScheduleCompile!S559),IF(OR(ISNUMBER(FIND("5F",ScheduleCompile!S559)),ISNUMBER(FIND("0F",ScheduleCompile!S559)),ISNUMBER(FIND("8F",ScheduleCompile!S559)),ISNUMBER(FIND("1F",ScheduleCompile!S559)),ISNUMBER(FIND("2F",ScheduleCompile!S559)),ISNUMBER(FIND("3F",ScheduleCompile!S559)),ISNUMBER(FIND("6F",ScheduleCompile!S559)),ISNUMBER(FIND("7F",ScheduleCompile!S559)),ISNUMBER(FIND("9F",ScheduleCompile!S559)),ISNUMBER(FIND("4F",ScheduleCompile!S559))),VALUE(LEFT(ScheduleCompile!S559,FIND("F",ScheduleCompile!S559)-1)),ScheduleCompile!S559)))))))</f>
        <v>55.5</v>
      </c>
      <c r="Y566" s="1">
        <f>IF(AND(ISERROR(IF(ScheduleCompile!T559="Off",0,IF(ScheduleCompile!T559="On",1,IF(ISNUMBER(ScheduleCompile!T559),ScheduleCompile!T559/1,IF(ISTEXT(ScheduleCompile!T559),IF(OR(ISNUMBER(FIND("5F",ScheduleCompile!T559)),ISNUMBER(FIND("0F",ScheduleCompile!T559)),ISNUMBER(FIND("8F",ScheduleCompile!T559)),ISNUMBER(FIND("1F",ScheduleCompile!T559)),ISNUMBER(FIND("2F",ScheduleCompile!T559)),ISNUMBER(FIND("3F",ScheduleCompile!T559)),ISNUMBER(FIND("6F",ScheduleCompile!T559)),ISNUMBER(FIND("7F",ScheduleCompile!T559)),ISNUMBER(FIND("9F",ScheduleCompile!T559)),ISNUMBER(FIND("4F",ScheduleCompile!T559))),VALUE(LEFT(ScheduleCompile!T559,FIND("F",ScheduleCompile!T559)-1)),ScheduleCompile!T559)))))),ISTEXT(ScheduleCompile!#REF!)),"ENDTABLE",IF(ISERROR(IF(ScheduleCompile!T559="Off",0,IF(ScheduleCompile!T559="On",1,IF(ISNUMBER(ScheduleCompile!T559),ScheduleCompile!T559/1,IF(ISTEXT(ScheduleCompile!T559),IF(OR(ISNUMBER(FIND("5F",ScheduleCompile!T559)),ISNUMBER(FIND("0F",ScheduleCompile!T559)),ISNUMBER(FIND("8F",ScheduleCompile!T559)),ISNUMBER(FIND("1F",ScheduleCompile!T559)),ISNUMBER(FIND("2F",ScheduleCompile!T559)),ISNUMBER(FIND("3F",ScheduleCompile!T559)),ISNUMBER(FIND("6F",ScheduleCompile!T559)),ISNUMBER(FIND("7F",ScheduleCompile!T559)),ISNUMBER(FIND("9F",ScheduleCompile!T559)),ISNUMBER(FIND("4F",ScheduleCompile!T559))),VALUE(LEFT(ScheduleCompile!T559,FIND("F",ScheduleCompile!T559)-1)),ScheduleCompile!T559)))))),"",IF(ScheduleCompile!T559="Off",0,IF(ScheduleCompile!T559="On",1,IF(ISNUMBER(ScheduleCompile!T559),ScheduleCompile!T559/1,IF(ISTEXT(ScheduleCompile!T559),IF(OR(ISNUMBER(FIND("5F",ScheduleCompile!T559)),ISNUMBER(FIND("0F",ScheduleCompile!T559)),ISNUMBER(FIND("8F",ScheduleCompile!T559)),ISNUMBER(FIND("1F",ScheduleCompile!T559)),ISNUMBER(FIND("2F",ScheduleCompile!T559)),ISNUMBER(FIND("3F",ScheduleCompile!T559)),ISNUMBER(FIND("6F",ScheduleCompile!T559)),ISNUMBER(FIND("7F",ScheduleCompile!T559)),ISNUMBER(FIND("9F",ScheduleCompile!T559)),ISNUMBER(FIND("4F",ScheduleCompile!T559))),VALUE(LEFT(ScheduleCompile!T559,FIND("F",ScheduleCompile!T559)-1)),ScheduleCompile!T559)))))))</f>
        <v>55.5</v>
      </c>
      <c r="Z566" s="1">
        <f>IF(AND(ISERROR(IF(ScheduleCompile!U559="Off",0,IF(ScheduleCompile!U559="On",1,IF(ISNUMBER(ScheduleCompile!U559),ScheduleCompile!U559/1,IF(ISTEXT(ScheduleCompile!U559),IF(OR(ISNUMBER(FIND("5F",ScheduleCompile!U559)),ISNUMBER(FIND("0F",ScheduleCompile!U559)),ISNUMBER(FIND("8F",ScheduleCompile!U559)),ISNUMBER(FIND("1F",ScheduleCompile!U559)),ISNUMBER(FIND("2F",ScheduleCompile!U559)),ISNUMBER(FIND("3F",ScheduleCompile!U559)),ISNUMBER(FIND("6F",ScheduleCompile!U559)),ISNUMBER(FIND("7F",ScheduleCompile!U559)),ISNUMBER(FIND("9F",ScheduleCompile!U559)),ISNUMBER(FIND("4F",ScheduleCompile!U559))),VALUE(LEFT(ScheduleCompile!U559,FIND("F",ScheduleCompile!U559)-1)),ScheduleCompile!U559)))))),ISTEXT(ScheduleCompile!#REF!)),"ENDTABLE",IF(ISERROR(IF(ScheduleCompile!U559="Off",0,IF(ScheduleCompile!U559="On",1,IF(ISNUMBER(ScheduleCompile!U559),ScheduleCompile!U559/1,IF(ISTEXT(ScheduleCompile!U559),IF(OR(ISNUMBER(FIND("5F",ScheduleCompile!U559)),ISNUMBER(FIND("0F",ScheduleCompile!U559)),ISNUMBER(FIND("8F",ScheduleCompile!U559)),ISNUMBER(FIND("1F",ScheduleCompile!U559)),ISNUMBER(FIND("2F",ScheduleCompile!U559)),ISNUMBER(FIND("3F",ScheduleCompile!U559)),ISNUMBER(FIND("6F",ScheduleCompile!U559)),ISNUMBER(FIND("7F",ScheduleCompile!U559)),ISNUMBER(FIND("9F",ScheduleCompile!U559)),ISNUMBER(FIND("4F",ScheduleCompile!U559))),VALUE(LEFT(ScheduleCompile!U559,FIND("F",ScheduleCompile!U559)-1)),ScheduleCompile!U559)))))),"",IF(ScheduleCompile!U559="Off",0,IF(ScheduleCompile!U559="On",1,IF(ISNUMBER(ScheduleCompile!U559),ScheduleCompile!U559/1,IF(ISTEXT(ScheduleCompile!U559),IF(OR(ISNUMBER(FIND("5F",ScheduleCompile!U559)),ISNUMBER(FIND("0F",ScheduleCompile!U559)),ISNUMBER(FIND("8F",ScheduleCompile!U559)),ISNUMBER(FIND("1F",ScheduleCompile!U559)),ISNUMBER(FIND("2F",ScheduleCompile!U559)),ISNUMBER(FIND("3F",ScheduleCompile!U559)),ISNUMBER(FIND("6F",ScheduleCompile!U559)),ISNUMBER(FIND("7F",ScheduleCompile!U559)),ISNUMBER(FIND("9F",ScheduleCompile!U559)),ISNUMBER(FIND("4F",ScheduleCompile!U559))),VALUE(LEFT(ScheduleCompile!U559,FIND("F",ScheduleCompile!U559)-1)),ScheduleCompile!U559)))))))</f>
        <v>55.5</v>
      </c>
      <c r="AA566" s="1">
        <f>IF(AND(ISERROR(IF(ScheduleCompile!V559="Off",0,IF(ScheduleCompile!V559="On",1,IF(ISNUMBER(ScheduleCompile!V559),ScheduleCompile!V559/1,IF(ISTEXT(ScheduleCompile!V559),IF(OR(ISNUMBER(FIND("5F",ScheduleCompile!V559)),ISNUMBER(FIND("0F",ScheduleCompile!V559)),ISNUMBER(FIND("8F",ScheduleCompile!V559)),ISNUMBER(FIND("1F",ScheduleCompile!V559)),ISNUMBER(FIND("2F",ScheduleCompile!V559)),ISNUMBER(FIND("3F",ScheduleCompile!V559)),ISNUMBER(FIND("6F",ScheduleCompile!V559)),ISNUMBER(FIND("7F",ScheduleCompile!V559)),ISNUMBER(FIND("9F",ScheduleCompile!V559)),ISNUMBER(FIND("4F",ScheduleCompile!V559))),VALUE(LEFT(ScheduleCompile!V559,FIND("F",ScheduleCompile!V559)-1)),ScheduleCompile!V559)))))),ISTEXT(ScheduleCompile!#REF!)),"ENDTABLE",IF(ISERROR(IF(ScheduleCompile!V559="Off",0,IF(ScheduleCompile!V559="On",1,IF(ISNUMBER(ScheduleCompile!V559),ScheduleCompile!V559/1,IF(ISTEXT(ScheduleCompile!V559),IF(OR(ISNUMBER(FIND("5F",ScheduleCompile!V559)),ISNUMBER(FIND("0F",ScheduleCompile!V559)),ISNUMBER(FIND("8F",ScheduleCompile!V559)),ISNUMBER(FIND("1F",ScheduleCompile!V559)),ISNUMBER(FIND("2F",ScheduleCompile!V559)),ISNUMBER(FIND("3F",ScheduleCompile!V559)),ISNUMBER(FIND("6F",ScheduleCompile!V559)),ISNUMBER(FIND("7F",ScheduleCompile!V559)),ISNUMBER(FIND("9F",ScheduleCompile!V559)),ISNUMBER(FIND("4F",ScheduleCompile!V559))),VALUE(LEFT(ScheduleCompile!V559,FIND("F",ScheduleCompile!V559)-1)),ScheduleCompile!V559)))))),"",IF(ScheduleCompile!V559="Off",0,IF(ScheduleCompile!V559="On",1,IF(ISNUMBER(ScheduleCompile!V559),ScheduleCompile!V559/1,IF(ISTEXT(ScheduleCompile!V559),IF(OR(ISNUMBER(FIND("5F",ScheduleCompile!V559)),ISNUMBER(FIND("0F",ScheduleCompile!V559)),ISNUMBER(FIND("8F",ScheduleCompile!V559)),ISNUMBER(FIND("1F",ScheduleCompile!V559)),ISNUMBER(FIND("2F",ScheduleCompile!V559)),ISNUMBER(FIND("3F",ScheduleCompile!V559)),ISNUMBER(FIND("6F",ScheduleCompile!V559)),ISNUMBER(FIND("7F",ScheduleCompile!V559)),ISNUMBER(FIND("9F",ScheduleCompile!V559)),ISNUMBER(FIND("4F",ScheduleCompile!V559))),VALUE(LEFT(ScheduleCompile!V559,FIND("F",ScheduleCompile!V559)-1)),ScheduleCompile!V559)))))))</f>
        <v>55.5</v>
      </c>
      <c r="AB566" s="1">
        <f>IF(AND(ISERROR(IF(ScheduleCompile!W559="Off",0,IF(ScheduleCompile!W559="On",1,IF(ISNUMBER(ScheduleCompile!W559),ScheduleCompile!W559/1,IF(ISTEXT(ScheduleCompile!W559),IF(OR(ISNUMBER(FIND("5F",ScheduleCompile!W559)),ISNUMBER(FIND("0F",ScheduleCompile!W559)),ISNUMBER(FIND("8F",ScheduleCompile!W559)),ISNUMBER(FIND("1F",ScheduleCompile!W559)),ISNUMBER(FIND("2F",ScheduleCompile!W559)),ISNUMBER(FIND("3F",ScheduleCompile!W559)),ISNUMBER(FIND("6F",ScheduleCompile!W559)),ISNUMBER(FIND("7F",ScheduleCompile!W559)),ISNUMBER(FIND("9F",ScheduleCompile!W559)),ISNUMBER(FIND("4F",ScheduleCompile!W559))),VALUE(LEFT(ScheduleCompile!W559,FIND("F",ScheduleCompile!W559)-1)),ScheduleCompile!W559)))))),ISTEXT(ScheduleCompile!#REF!)),"ENDTABLE",IF(ISERROR(IF(ScheduleCompile!W559="Off",0,IF(ScheduleCompile!W559="On",1,IF(ISNUMBER(ScheduleCompile!W559),ScheduleCompile!W559/1,IF(ISTEXT(ScheduleCompile!W559),IF(OR(ISNUMBER(FIND("5F",ScheduleCompile!W559)),ISNUMBER(FIND("0F",ScheduleCompile!W559)),ISNUMBER(FIND("8F",ScheduleCompile!W559)),ISNUMBER(FIND("1F",ScheduleCompile!W559)),ISNUMBER(FIND("2F",ScheduleCompile!W559)),ISNUMBER(FIND("3F",ScheduleCompile!W559)),ISNUMBER(FIND("6F",ScheduleCompile!W559)),ISNUMBER(FIND("7F",ScheduleCompile!W559)),ISNUMBER(FIND("9F",ScheduleCompile!W559)),ISNUMBER(FIND("4F",ScheduleCompile!W559))),VALUE(LEFT(ScheduleCompile!W559,FIND("F",ScheduleCompile!W559)-1)),ScheduleCompile!W559)))))),"",IF(ScheduleCompile!W559="Off",0,IF(ScheduleCompile!W559="On",1,IF(ISNUMBER(ScheduleCompile!W559),ScheduleCompile!W559/1,IF(ISTEXT(ScheduleCompile!W559),IF(OR(ISNUMBER(FIND("5F",ScheduleCompile!W559)),ISNUMBER(FIND("0F",ScheduleCompile!W559)),ISNUMBER(FIND("8F",ScheduleCompile!W559)),ISNUMBER(FIND("1F",ScheduleCompile!W559)),ISNUMBER(FIND("2F",ScheduleCompile!W559)),ISNUMBER(FIND("3F",ScheduleCompile!W559)),ISNUMBER(FIND("6F",ScheduleCompile!W559)),ISNUMBER(FIND("7F",ScheduleCompile!W559)),ISNUMBER(FIND("9F",ScheduleCompile!W559)),ISNUMBER(FIND("4F",ScheduleCompile!W559))),VALUE(LEFT(ScheduleCompile!W559,FIND("F",ScheduleCompile!W559)-1)),ScheduleCompile!W559)))))))</f>
        <v>55.5</v>
      </c>
      <c r="AC566" s="1">
        <f>IF(AND(ISERROR(IF(ScheduleCompile!X559="Off",0,IF(ScheduleCompile!X559="On",1,IF(ISNUMBER(ScheduleCompile!X559),ScheduleCompile!X559/1,IF(ISTEXT(ScheduleCompile!X559),IF(OR(ISNUMBER(FIND("5F",ScheduleCompile!X559)),ISNUMBER(FIND("0F",ScheduleCompile!X559)),ISNUMBER(FIND("8F",ScheduleCompile!X559)),ISNUMBER(FIND("1F",ScheduleCompile!X559)),ISNUMBER(FIND("2F",ScheduleCompile!X559)),ISNUMBER(FIND("3F",ScheduleCompile!X559)),ISNUMBER(FIND("6F",ScheduleCompile!X559)),ISNUMBER(FIND("7F",ScheduleCompile!X559)),ISNUMBER(FIND("9F",ScheduleCompile!X559)),ISNUMBER(FIND("4F",ScheduleCompile!X559))),VALUE(LEFT(ScheduleCompile!X559,FIND("F",ScheduleCompile!X559)-1)),ScheduleCompile!X559)))))),ISTEXT(ScheduleCompile!#REF!)),"ENDTABLE",IF(ISERROR(IF(ScheduleCompile!X559="Off",0,IF(ScheduleCompile!X559="On",1,IF(ISNUMBER(ScheduleCompile!X559),ScheduleCompile!X559/1,IF(ISTEXT(ScheduleCompile!X559),IF(OR(ISNUMBER(FIND("5F",ScheduleCompile!X559)),ISNUMBER(FIND("0F",ScheduleCompile!X559)),ISNUMBER(FIND("8F",ScheduleCompile!X559)),ISNUMBER(FIND("1F",ScheduleCompile!X559)),ISNUMBER(FIND("2F",ScheduleCompile!X559)),ISNUMBER(FIND("3F",ScheduleCompile!X559)),ISNUMBER(FIND("6F",ScheduleCompile!X559)),ISNUMBER(FIND("7F",ScheduleCompile!X559)),ISNUMBER(FIND("9F",ScheduleCompile!X559)),ISNUMBER(FIND("4F",ScheduleCompile!X559))),VALUE(LEFT(ScheduleCompile!X559,FIND("F",ScheduleCompile!X559)-1)),ScheduleCompile!X559)))))),"",IF(ScheduleCompile!X559="Off",0,IF(ScheduleCompile!X559="On",1,IF(ISNUMBER(ScheduleCompile!X559),ScheduleCompile!X559/1,IF(ISTEXT(ScheduleCompile!X559),IF(OR(ISNUMBER(FIND("5F",ScheduleCompile!X559)),ISNUMBER(FIND("0F",ScheduleCompile!X559)),ISNUMBER(FIND("8F",ScheduleCompile!X559)),ISNUMBER(FIND("1F",ScheduleCompile!X559)),ISNUMBER(FIND("2F",ScheduleCompile!X559)),ISNUMBER(FIND("3F",ScheduleCompile!X559)),ISNUMBER(FIND("6F",ScheduleCompile!X559)),ISNUMBER(FIND("7F",ScheduleCompile!X559)),ISNUMBER(FIND("9F",ScheduleCompile!X559)),ISNUMBER(FIND("4F",ScheduleCompile!X559))),VALUE(LEFT(ScheduleCompile!X559,FIND("F",ScheduleCompile!X559)-1)),ScheduleCompile!X559)))))))</f>
        <v>55.5</v>
      </c>
      <c r="AD566" s="1">
        <f>IF(AND(ISERROR(IF(ScheduleCompile!Y559="Off",0,IF(ScheduleCompile!Y559="On",1,IF(ISNUMBER(ScheduleCompile!Y559),ScheduleCompile!Y559/1,IF(ISTEXT(ScheduleCompile!Y559),IF(OR(ISNUMBER(FIND("5F",ScheduleCompile!Y559)),ISNUMBER(FIND("0F",ScheduleCompile!Y559)),ISNUMBER(FIND("8F",ScheduleCompile!Y559)),ISNUMBER(FIND("1F",ScheduleCompile!Y559)),ISNUMBER(FIND("2F",ScheduleCompile!Y559)),ISNUMBER(FIND("3F",ScheduleCompile!Y559)),ISNUMBER(FIND("6F",ScheduleCompile!Y559)),ISNUMBER(FIND("7F",ScheduleCompile!Y559)),ISNUMBER(FIND("9F",ScheduleCompile!Y559)),ISNUMBER(FIND("4F",ScheduleCompile!Y559))),VALUE(LEFT(ScheduleCompile!Y559,FIND("F",ScheduleCompile!Y559)-1)),ScheduleCompile!Y559)))))),ISTEXT(ScheduleCompile!#REF!)),"ENDTABLE",IF(ISERROR(IF(ScheduleCompile!Y559="Off",0,IF(ScheduleCompile!Y559="On",1,IF(ISNUMBER(ScheduleCompile!Y559),ScheduleCompile!Y559/1,IF(ISTEXT(ScheduleCompile!Y559),IF(OR(ISNUMBER(FIND("5F",ScheduleCompile!Y559)),ISNUMBER(FIND("0F",ScheduleCompile!Y559)),ISNUMBER(FIND("8F",ScheduleCompile!Y559)),ISNUMBER(FIND("1F",ScheduleCompile!Y559)),ISNUMBER(FIND("2F",ScheduleCompile!Y559)),ISNUMBER(FIND("3F",ScheduleCompile!Y559)),ISNUMBER(FIND("6F",ScheduleCompile!Y559)),ISNUMBER(FIND("7F",ScheduleCompile!Y559)),ISNUMBER(FIND("9F",ScheduleCompile!Y559)),ISNUMBER(FIND("4F",ScheduleCompile!Y559))),VALUE(LEFT(ScheduleCompile!Y559,FIND("F",ScheduleCompile!Y559)-1)),ScheduleCompile!Y559)))))),"",IF(ScheduleCompile!Y559="Off",0,IF(ScheduleCompile!Y559="On",1,IF(ISNUMBER(ScheduleCompile!Y559),ScheduleCompile!Y559/1,IF(ISTEXT(ScheduleCompile!Y559),IF(OR(ISNUMBER(FIND("5F",ScheduleCompile!Y559)),ISNUMBER(FIND("0F",ScheduleCompile!Y559)),ISNUMBER(FIND("8F",ScheduleCompile!Y559)),ISNUMBER(FIND("1F",ScheduleCompile!Y559)),ISNUMBER(FIND("2F",ScheduleCompile!Y559)),ISNUMBER(FIND("3F",ScheduleCompile!Y559)),ISNUMBER(FIND("6F",ScheduleCompile!Y559)),ISNUMBER(FIND("7F",ScheduleCompile!Y559)),ISNUMBER(FIND("9F",ScheduleCompile!Y559)),ISNUMBER(FIND("4F",ScheduleCompile!Y559))),VALUE(LEFT(ScheduleCompile!Y559,FIND("F",ScheduleCompile!Y559)-1)),ScheduleCompile!Y559)))))))</f>
        <v>55.5</v>
      </c>
    </row>
    <row r="567" spans="1:30" x14ac:dyDescent="0.25">
      <c r="A567" t="str">
        <f t="shared" si="35"/>
        <v>SchDay "WaterMainCZ03Jul"  Type = "Temperature" Hr = (56, 56, 56, 56, 56, 56, 56, 56, 56, 56, 56, 56, 56, 56, 56, 56, 56, 56, 56, 56, 56, 56, 56, 56) ..</v>
      </c>
      <c r="B567" s="1" t="s">
        <v>623</v>
      </c>
      <c r="C567" t="str">
        <f t="shared" si="36"/>
        <v xml:space="preserve">SchDay "WaterMainCZ03Jul"  Type = "Temperature" Hr = </v>
      </c>
      <c r="D567" t="str">
        <f t="shared" si="37"/>
        <v>(56, 56, 56, 56, 56, 56, 56, 56, 56, 56, 56, 56, 56, 56, 56, 56, 56, 56, 56, 56, 56, 56, 56, 56) ..</v>
      </c>
      <c r="E567" s="30" t="str">
        <f>ScheduleCompile!A560</f>
        <v>WaterMainCZ03Jul</v>
      </c>
      <c r="F567" t="str">
        <f t="shared" si="38"/>
        <v>Temperature</v>
      </c>
      <c r="G567" s="1">
        <f>IF(AND(ISERROR(IF(ScheduleCompile!B560="Off",0,IF(ScheduleCompile!B560="On",1,IF(ISNUMBER(ScheduleCompile!B560),ScheduleCompile!B560/1,IF(ISTEXT(ScheduleCompile!B560),IF(OR(ISNUMBER(FIND("5F",ScheduleCompile!B560)),ISNUMBER(FIND("0F",ScheduleCompile!B560)),ISNUMBER(FIND("8F",ScheduleCompile!B560)),ISNUMBER(FIND("1F",ScheduleCompile!B560)),ISNUMBER(FIND("2F",ScheduleCompile!B560)),ISNUMBER(FIND("3F",ScheduleCompile!B560)),ISNUMBER(FIND("6F",ScheduleCompile!B560)),ISNUMBER(FIND("7F",ScheduleCompile!B560)),ISNUMBER(FIND("9F",ScheduleCompile!B560)),ISNUMBER(FIND("4F",ScheduleCompile!B560))),VALUE(LEFT(ScheduleCompile!B560,FIND("F",ScheduleCompile!B560)-1)),ScheduleCompile!B560)))))),ISTEXT(ScheduleCompile!#REF!)),"ENDTABLE",IF(ISERROR(IF(ScheduleCompile!B560="Off",0,IF(ScheduleCompile!B560="On",1,IF(ISNUMBER(ScheduleCompile!B560),ScheduleCompile!B560/1,IF(ISTEXT(ScheduleCompile!B560),IF(OR(ISNUMBER(FIND("5F",ScheduleCompile!B560)),ISNUMBER(FIND("0F",ScheduleCompile!B560)),ISNUMBER(FIND("8F",ScheduleCompile!B560)),ISNUMBER(FIND("1F",ScheduleCompile!B560)),ISNUMBER(FIND("2F",ScheduleCompile!B560)),ISNUMBER(FIND("3F",ScheduleCompile!B560)),ISNUMBER(FIND("6F",ScheduleCompile!B560)),ISNUMBER(FIND("7F",ScheduleCompile!B560)),ISNUMBER(FIND("9F",ScheduleCompile!B560)),ISNUMBER(FIND("4F",ScheduleCompile!B560))),VALUE(LEFT(ScheduleCompile!B560,FIND("F",ScheduleCompile!B560)-1)),ScheduleCompile!B560)))))),"",IF(ScheduleCompile!B560="Off",0,IF(ScheduleCompile!B560="On",1,IF(ISNUMBER(ScheduleCompile!B560),ScheduleCompile!B560/1,IF(ISTEXT(ScheduleCompile!B560),IF(OR(ISNUMBER(FIND("5F",ScheduleCompile!B560)),ISNUMBER(FIND("0F",ScheduleCompile!B560)),ISNUMBER(FIND("8F",ScheduleCompile!B560)),ISNUMBER(FIND("1F",ScheduleCompile!B560)),ISNUMBER(FIND("2F",ScheduleCompile!B560)),ISNUMBER(FIND("3F",ScheduleCompile!B560)),ISNUMBER(FIND("6F",ScheduleCompile!B560)),ISNUMBER(FIND("7F",ScheduleCompile!B560)),ISNUMBER(FIND("9F",ScheduleCompile!B560)),ISNUMBER(FIND("4F",ScheduleCompile!B560))),VALUE(LEFT(ScheduleCompile!B560,FIND("F",ScheduleCompile!B560)-1)),ScheduleCompile!B560)))))))</f>
        <v>56</v>
      </c>
      <c r="H567" s="1">
        <f>IF(AND(ISERROR(IF(ScheduleCompile!C560="Off",0,IF(ScheduleCompile!C560="On",1,IF(ISNUMBER(ScheduleCompile!C560),ScheduleCompile!C560/1,IF(ISTEXT(ScheduleCompile!C560),IF(OR(ISNUMBER(FIND("5F",ScheduleCompile!C560)),ISNUMBER(FIND("0F",ScheduleCompile!C560)),ISNUMBER(FIND("8F",ScheduleCompile!C560)),ISNUMBER(FIND("1F",ScheduleCompile!C560)),ISNUMBER(FIND("2F",ScheduleCompile!C560)),ISNUMBER(FIND("3F",ScheduleCompile!C560)),ISNUMBER(FIND("6F",ScheduleCompile!C560)),ISNUMBER(FIND("7F",ScheduleCompile!C560)),ISNUMBER(FIND("9F",ScheduleCompile!C560)),ISNUMBER(FIND("4F",ScheduleCompile!C560))),VALUE(LEFT(ScheduleCompile!C560,FIND("F",ScheduleCompile!C560)-1)),ScheduleCompile!C560)))))),ISTEXT(ScheduleCompile!#REF!)),"ENDTABLE",IF(ISERROR(IF(ScheduleCompile!C560="Off",0,IF(ScheduleCompile!C560="On",1,IF(ISNUMBER(ScheduleCompile!C560),ScheduleCompile!C560/1,IF(ISTEXT(ScheduleCompile!C560),IF(OR(ISNUMBER(FIND("5F",ScheduleCompile!C560)),ISNUMBER(FIND("0F",ScheduleCompile!C560)),ISNUMBER(FIND("8F",ScheduleCompile!C560)),ISNUMBER(FIND("1F",ScheduleCompile!C560)),ISNUMBER(FIND("2F",ScheduleCompile!C560)),ISNUMBER(FIND("3F",ScheduleCompile!C560)),ISNUMBER(FIND("6F",ScheduleCompile!C560)),ISNUMBER(FIND("7F",ScheduleCompile!C560)),ISNUMBER(FIND("9F",ScheduleCompile!C560)),ISNUMBER(FIND("4F",ScheduleCompile!C560))),VALUE(LEFT(ScheduleCompile!C560,FIND("F",ScheduleCompile!C560)-1)),ScheduleCompile!C560)))))),"",IF(ScheduleCompile!C560="Off",0,IF(ScheduleCompile!C560="On",1,IF(ISNUMBER(ScheduleCompile!C560),ScheduleCompile!C560/1,IF(ISTEXT(ScheduleCompile!C560),IF(OR(ISNUMBER(FIND("5F",ScheduleCompile!C560)),ISNUMBER(FIND("0F",ScheduleCompile!C560)),ISNUMBER(FIND("8F",ScheduleCompile!C560)),ISNUMBER(FIND("1F",ScheduleCompile!C560)),ISNUMBER(FIND("2F",ScheduleCompile!C560)),ISNUMBER(FIND("3F",ScheduleCompile!C560)),ISNUMBER(FIND("6F",ScheduleCompile!C560)),ISNUMBER(FIND("7F",ScheduleCompile!C560)),ISNUMBER(FIND("9F",ScheduleCompile!C560)),ISNUMBER(FIND("4F",ScheduleCompile!C560))),VALUE(LEFT(ScheduleCompile!C560,FIND("F",ScheduleCompile!C560)-1)),ScheduleCompile!C560)))))))</f>
        <v>56</v>
      </c>
      <c r="I567" s="1">
        <f>IF(AND(ISERROR(IF(ScheduleCompile!D560="Off",0,IF(ScheduleCompile!D560="On",1,IF(ISNUMBER(ScheduleCompile!D560),ScheduleCompile!D560/1,IF(ISTEXT(ScheduleCompile!D560),IF(OR(ISNUMBER(FIND("5F",ScheduleCompile!D560)),ISNUMBER(FIND("0F",ScheduleCompile!D560)),ISNUMBER(FIND("8F",ScheduleCompile!D560)),ISNUMBER(FIND("1F",ScheduleCompile!D560)),ISNUMBER(FIND("2F",ScheduleCompile!D560)),ISNUMBER(FIND("3F",ScheduleCompile!D560)),ISNUMBER(FIND("6F",ScheduleCompile!D560)),ISNUMBER(FIND("7F",ScheduleCompile!D560)),ISNUMBER(FIND("9F",ScheduleCompile!D560)),ISNUMBER(FIND("4F",ScheduleCompile!D560))),VALUE(LEFT(ScheduleCompile!D560,FIND("F",ScheduleCompile!D560)-1)),ScheduleCompile!D560)))))),ISTEXT(ScheduleCompile!#REF!)),"ENDTABLE",IF(ISERROR(IF(ScheduleCompile!D560="Off",0,IF(ScheduleCompile!D560="On",1,IF(ISNUMBER(ScheduleCompile!D560),ScheduleCompile!D560/1,IF(ISTEXT(ScheduleCompile!D560),IF(OR(ISNUMBER(FIND("5F",ScheduleCompile!D560)),ISNUMBER(FIND("0F",ScheduleCompile!D560)),ISNUMBER(FIND("8F",ScheduleCompile!D560)),ISNUMBER(FIND("1F",ScheduleCompile!D560)),ISNUMBER(FIND("2F",ScheduleCompile!D560)),ISNUMBER(FIND("3F",ScheduleCompile!D560)),ISNUMBER(FIND("6F",ScheduleCompile!D560)),ISNUMBER(FIND("7F",ScheduleCompile!D560)),ISNUMBER(FIND("9F",ScheduleCompile!D560)),ISNUMBER(FIND("4F",ScheduleCompile!D560))),VALUE(LEFT(ScheduleCompile!D560,FIND("F",ScheduleCompile!D560)-1)),ScheduleCompile!D560)))))),"",IF(ScheduleCompile!D560="Off",0,IF(ScheduleCompile!D560="On",1,IF(ISNUMBER(ScheduleCompile!D560),ScheduleCompile!D560/1,IF(ISTEXT(ScheduleCompile!D560),IF(OR(ISNUMBER(FIND("5F",ScheduleCompile!D560)),ISNUMBER(FIND("0F",ScheduleCompile!D560)),ISNUMBER(FIND("8F",ScheduleCompile!D560)),ISNUMBER(FIND("1F",ScheduleCompile!D560)),ISNUMBER(FIND("2F",ScheduleCompile!D560)),ISNUMBER(FIND("3F",ScheduleCompile!D560)),ISNUMBER(FIND("6F",ScheduleCompile!D560)),ISNUMBER(FIND("7F",ScheduleCompile!D560)),ISNUMBER(FIND("9F",ScheduleCompile!D560)),ISNUMBER(FIND("4F",ScheduleCompile!D560))),VALUE(LEFT(ScheduleCompile!D560,FIND("F",ScheduleCompile!D560)-1)),ScheduleCompile!D560)))))))</f>
        <v>56</v>
      </c>
      <c r="J567" s="1">
        <f>IF(AND(ISERROR(IF(ScheduleCompile!E560="Off",0,IF(ScheduleCompile!E560="On",1,IF(ISNUMBER(ScheduleCompile!E560),ScheduleCompile!E560/1,IF(ISTEXT(ScheduleCompile!E560),IF(OR(ISNUMBER(FIND("5F",ScheduleCompile!E560)),ISNUMBER(FIND("0F",ScheduleCompile!E560)),ISNUMBER(FIND("8F",ScheduleCompile!E560)),ISNUMBER(FIND("1F",ScheduleCompile!E560)),ISNUMBER(FIND("2F",ScheduleCompile!E560)),ISNUMBER(FIND("3F",ScheduleCompile!E560)),ISNUMBER(FIND("6F",ScheduleCompile!E560)),ISNUMBER(FIND("7F",ScheduleCompile!E560)),ISNUMBER(FIND("9F",ScheduleCompile!E560)),ISNUMBER(FIND("4F",ScheduleCompile!E560))),VALUE(LEFT(ScheduleCompile!E560,FIND("F",ScheduleCompile!E560)-1)),ScheduleCompile!E560)))))),ISTEXT(ScheduleCompile!#REF!)),"ENDTABLE",IF(ISERROR(IF(ScheduleCompile!E560="Off",0,IF(ScheduleCompile!E560="On",1,IF(ISNUMBER(ScheduleCompile!E560),ScheduleCompile!E560/1,IF(ISTEXT(ScheduleCompile!E560),IF(OR(ISNUMBER(FIND("5F",ScheduleCompile!E560)),ISNUMBER(FIND("0F",ScheduleCompile!E560)),ISNUMBER(FIND("8F",ScheduleCompile!E560)),ISNUMBER(FIND("1F",ScheduleCompile!E560)),ISNUMBER(FIND("2F",ScheduleCompile!E560)),ISNUMBER(FIND("3F",ScheduleCompile!E560)),ISNUMBER(FIND("6F",ScheduleCompile!E560)),ISNUMBER(FIND("7F",ScheduleCompile!E560)),ISNUMBER(FIND("9F",ScheduleCompile!E560)),ISNUMBER(FIND("4F",ScheduleCompile!E560))),VALUE(LEFT(ScheduleCompile!E560,FIND("F",ScheduleCompile!E560)-1)),ScheduleCompile!E560)))))),"",IF(ScheduleCompile!E560="Off",0,IF(ScheduleCompile!E560="On",1,IF(ISNUMBER(ScheduleCompile!E560),ScheduleCompile!E560/1,IF(ISTEXT(ScheduleCompile!E560),IF(OR(ISNUMBER(FIND("5F",ScheduleCompile!E560)),ISNUMBER(FIND("0F",ScheduleCompile!E560)),ISNUMBER(FIND("8F",ScheduleCompile!E560)),ISNUMBER(FIND("1F",ScheduleCompile!E560)),ISNUMBER(FIND("2F",ScheduleCompile!E560)),ISNUMBER(FIND("3F",ScheduleCompile!E560)),ISNUMBER(FIND("6F",ScheduleCompile!E560)),ISNUMBER(FIND("7F",ScheduleCompile!E560)),ISNUMBER(FIND("9F",ScheduleCompile!E560)),ISNUMBER(FIND("4F",ScheduleCompile!E560))),VALUE(LEFT(ScheduleCompile!E560,FIND("F",ScheduleCompile!E560)-1)),ScheduleCompile!E560)))))))</f>
        <v>56</v>
      </c>
      <c r="K567" s="1">
        <f>IF(AND(ISERROR(IF(ScheduleCompile!F560="Off",0,IF(ScheduleCompile!F560="On",1,IF(ISNUMBER(ScheduleCompile!F560),ScheduleCompile!F560/1,IF(ISTEXT(ScheduleCompile!F560),IF(OR(ISNUMBER(FIND("5F",ScheduleCompile!F560)),ISNUMBER(FIND("0F",ScheduleCompile!F560)),ISNUMBER(FIND("8F",ScheduleCompile!F560)),ISNUMBER(FIND("1F",ScheduleCompile!F560)),ISNUMBER(FIND("2F",ScheduleCompile!F560)),ISNUMBER(FIND("3F",ScheduleCompile!F560)),ISNUMBER(FIND("6F",ScheduleCompile!F560)),ISNUMBER(FIND("7F",ScheduleCompile!F560)),ISNUMBER(FIND("9F",ScheduleCompile!F560)),ISNUMBER(FIND("4F",ScheduleCompile!F560))),VALUE(LEFT(ScheduleCompile!F560,FIND("F",ScheduleCompile!F560)-1)),ScheduleCompile!F560)))))),ISTEXT(ScheduleCompile!#REF!)),"ENDTABLE",IF(ISERROR(IF(ScheduleCompile!F560="Off",0,IF(ScheduleCompile!F560="On",1,IF(ISNUMBER(ScheduleCompile!F560),ScheduleCompile!F560/1,IF(ISTEXT(ScheduleCompile!F560),IF(OR(ISNUMBER(FIND("5F",ScheduleCompile!F560)),ISNUMBER(FIND("0F",ScheduleCompile!F560)),ISNUMBER(FIND("8F",ScheduleCompile!F560)),ISNUMBER(FIND("1F",ScheduleCompile!F560)),ISNUMBER(FIND("2F",ScheduleCompile!F560)),ISNUMBER(FIND("3F",ScheduleCompile!F560)),ISNUMBER(FIND("6F",ScheduleCompile!F560)),ISNUMBER(FIND("7F",ScheduleCompile!F560)),ISNUMBER(FIND("9F",ScheduleCompile!F560)),ISNUMBER(FIND("4F",ScheduleCompile!F560))),VALUE(LEFT(ScheduleCompile!F560,FIND("F",ScheduleCompile!F560)-1)),ScheduleCompile!F560)))))),"",IF(ScheduleCompile!F560="Off",0,IF(ScheduleCompile!F560="On",1,IF(ISNUMBER(ScheduleCompile!F560),ScheduleCompile!F560/1,IF(ISTEXT(ScheduleCompile!F560),IF(OR(ISNUMBER(FIND("5F",ScheduleCompile!F560)),ISNUMBER(FIND("0F",ScheduleCompile!F560)),ISNUMBER(FIND("8F",ScheduleCompile!F560)),ISNUMBER(FIND("1F",ScheduleCompile!F560)),ISNUMBER(FIND("2F",ScheduleCompile!F560)),ISNUMBER(FIND("3F",ScheduleCompile!F560)),ISNUMBER(FIND("6F",ScheduleCompile!F560)),ISNUMBER(FIND("7F",ScheduleCompile!F560)),ISNUMBER(FIND("9F",ScheduleCompile!F560)),ISNUMBER(FIND("4F",ScheduleCompile!F560))),VALUE(LEFT(ScheduleCompile!F560,FIND("F",ScheduleCompile!F560)-1)),ScheduleCompile!F560)))))))</f>
        <v>56</v>
      </c>
      <c r="L567" s="1">
        <f>IF(AND(ISERROR(IF(ScheduleCompile!G560="Off",0,IF(ScheduleCompile!G560="On",1,IF(ISNUMBER(ScheduleCompile!G560),ScheduleCompile!G560/1,IF(ISTEXT(ScheduleCompile!G560),IF(OR(ISNUMBER(FIND("5F",ScheduleCompile!G560)),ISNUMBER(FIND("0F",ScheduleCompile!G560)),ISNUMBER(FIND("8F",ScheduleCompile!G560)),ISNUMBER(FIND("1F",ScheduleCompile!G560)),ISNUMBER(FIND("2F",ScheduleCompile!G560)),ISNUMBER(FIND("3F",ScheduleCompile!G560)),ISNUMBER(FIND("6F",ScheduleCompile!G560)),ISNUMBER(FIND("7F",ScheduleCompile!G560)),ISNUMBER(FIND("9F",ScheduleCompile!G560)),ISNUMBER(FIND("4F",ScheduleCompile!G560))),VALUE(LEFT(ScheduleCompile!G560,FIND("F",ScheduleCompile!G560)-1)),ScheduleCompile!G560)))))),ISTEXT(ScheduleCompile!#REF!)),"ENDTABLE",IF(ISERROR(IF(ScheduleCompile!G560="Off",0,IF(ScheduleCompile!G560="On",1,IF(ISNUMBER(ScheduleCompile!G560),ScheduleCompile!G560/1,IF(ISTEXT(ScheduleCompile!G560),IF(OR(ISNUMBER(FIND("5F",ScheduleCompile!G560)),ISNUMBER(FIND("0F",ScheduleCompile!G560)),ISNUMBER(FIND("8F",ScheduleCompile!G560)),ISNUMBER(FIND("1F",ScheduleCompile!G560)),ISNUMBER(FIND("2F",ScheduleCompile!G560)),ISNUMBER(FIND("3F",ScheduleCompile!G560)),ISNUMBER(FIND("6F",ScheduleCompile!G560)),ISNUMBER(FIND("7F",ScheduleCompile!G560)),ISNUMBER(FIND("9F",ScheduleCompile!G560)),ISNUMBER(FIND("4F",ScheduleCompile!G560))),VALUE(LEFT(ScheduleCompile!G560,FIND("F",ScheduleCompile!G560)-1)),ScheduleCompile!G560)))))),"",IF(ScheduleCompile!G560="Off",0,IF(ScheduleCompile!G560="On",1,IF(ISNUMBER(ScheduleCompile!G560),ScheduleCompile!G560/1,IF(ISTEXT(ScheduleCompile!G560),IF(OR(ISNUMBER(FIND("5F",ScheduleCompile!G560)),ISNUMBER(FIND("0F",ScheduleCompile!G560)),ISNUMBER(FIND("8F",ScheduleCompile!G560)),ISNUMBER(FIND("1F",ScheduleCompile!G560)),ISNUMBER(FIND("2F",ScheduleCompile!G560)),ISNUMBER(FIND("3F",ScheduleCompile!G560)),ISNUMBER(FIND("6F",ScheduleCompile!G560)),ISNUMBER(FIND("7F",ScheduleCompile!G560)),ISNUMBER(FIND("9F",ScheduleCompile!G560)),ISNUMBER(FIND("4F",ScheduleCompile!G560))),VALUE(LEFT(ScheduleCompile!G560,FIND("F",ScheduleCompile!G560)-1)),ScheduleCompile!G560)))))))</f>
        <v>56</v>
      </c>
      <c r="M567" s="1">
        <f>IF(AND(ISERROR(IF(ScheduleCompile!H560="Off",0,IF(ScheduleCompile!H560="On",1,IF(ISNUMBER(ScheduleCompile!H560),ScheduleCompile!H560/1,IF(ISTEXT(ScheduleCompile!H560),IF(OR(ISNUMBER(FIND("5F",ScheduleCompile!H560)),ISNUMBER(FIND("0F",ScheduleCompile!H560)),ISNUMBER(FIND("8F",ScheduleCompile!H560)),ISNUMBER(FIND("1F",ScheduleCompile!H560)),ISNUMBER(FIND("2F",ScheduleCompile!H560)),ISNUMBER(FIND("3F",ScheduleCompile!H560)),ISNUMBER(FIND("6F",ScheduleCompile!H560)),ISNUMBER(FIND("7F",ScheduleCompile!H560)),ISNUMBER(FIND("9F",ScheduleCompile!H560)),ISNUMBER(FIND("4F",ScheduleCompile!H560))),VALUE(LEFT(ScheduleCompile!H560,FIND("F",ScheduleCompile!H560)-1)),ScheduleCompile!H560)))))),ISTEXT(ScheduleCompile!#REF!)),"ENDTABLE",IF(ISERROR(IF(ScheduleCompile!H560="Off",0,IF(ScheduleCompile!H560="On",1,IF(ISNUMBER(ScheduleCompile!H560),ScheduleCompile!H560/1,IF(ISTEXT(ScheduleCompile!H560),IF(OR(ISNUMBER(FIND("5F",ScheduleCompile!H560)),ISNUMBER(FIND("0F",ScheduleCompile!H560)),ISNUMBER(FIND("8F",ScheduleCompile!H560)),ISNUMBER(FIND("1F",ScheduleCompile!H560)),ISNUMBER(FIND("2F",ScheduleCompile!H560)),ISNUMBER(FIND("3F",ScheduleCompile!H560)),ISNUMBER(FIND("6F",ScheduleCompile!H560)),ISNUMBER(FIND("7F",ScheduleCompile!H560)),ISNUMBER(FIND("9F",ScheduleCompile!H560)),ISNUMBER(FIND("4F",ScheduleCompile!H560))),VALUE(LEFT(ScheduleCompile!H560,FIND("F",ScheduleCompile!H560)-1)),ScheduleCompile!H560)))))),"",IF(ScheduleCompile!H560="Off",0,IF(ScheduleCompile!H560="On",1,IF(ISNUMBER(ScheduleCompile!H560),ScheduleCompile!H560/1,IF(ISTEXT(ScheduleCompile!H560),IF(OR(ISNUMBER(FIND("5F",ScheduleCompile!H560)),ISNUMBER(FIND("0F",ScheduleCompile!H560)),ISNUMBER(FIND("8F",ScheduleCompile!H560)),ISNUMBER(FIND("1F",ScheduleCompile!H560)),ISNUMBER(FIND("2F",ScheduleCompile!H560)),ISNUMBER(FIND("3F",ScheduleCompile!H560)),ISNUMBER(FIND("6F",ScheduleCompile!H560)),ISNUMBER(FIND("7F",ScheduleCompile!H560)),ISNUMBER(FIND("9F",ScheduleCompile!H560)),ISNUMBER(FIND("4F",ScheduleCompile!H560))),VALUE(LEFT(ScheduleCompile!H560,FIND("F",ScheduleCompile!H560)-1)),ScheduleCompile!H560)))))))</f>
        <v>56</v>
      </c>
      <c r="N567" s="1">
        <f>IF(AND(ISERROR(IF(ScheduleCompile!I560="Off",0,IF(ScheduleCompile!I560="On",1,IF(ISNUMBER(ScheduleCompile!I560),ScheduleCompile!I560/1,IF(ISTEXT(ScheduleCompile!I560),IF(OR(ISNUMBER(FIND("5F",ScheduleCompile!I560)),ISNUMBER(FIND("0F",ScheduleCompile!I560)),ISNUMBER(FIND("8F",ScheduleCompile!I560)),ISNUMBER(FIND("1F",ScheduleCompile!I560)),ISNUMBER(FIND("2F",ScheduleCompile!I560)),ISNUMBER(FIND("3F",ScheduleCompile!I560)),ISNUMBER(FIND("6F",ScheduleCompile!I560)),ISNUMBER(FIND("7F",ScheduleCompile!I560)),ISNUMBER(FIND("9F",ScheduleCompile!I560)),ISNUMBER(FIND("4F",ScheduleCompile!I560))),VALUE(LEFT(ScheduleCompile!I560,FIND("F",ScheduleCompile!I560)-1)),ScheduleCompile!I560)))))),ISTEXT(ScheduleCompile!#REF!)),"ENDTABLE",IF(ISERROR(IF(ScheduleCompile!I560="Off",0,IF(ScheduleCompile!I560="On",1,IF(ISNUMBER(ScheduleCompile!I560),ScheduleCompile!I560/1,IF(ISTEXT(ScheduleCompile!I560),IF(OR(ISNUMBER(FIND("5F",ScheduleCompile!I560)),ISNUMBER(FIND("0F",ScheduleCompile!I560)),ISNUMBER(FIND("8F",ScheduleCompile!I560)),ISNUMBER(FIND("1F",ScheduleCompile!I560)),ISNUMBER(FIND("2F",ScheduleCompile!I560)),ISNUMBER(FIND("3F",ScheduleCompile!I560)),ISNUMBER(FIND("6F",ScheduleCompile!I560)),ISNUMBER(FIND("7F",ScheduleCompile!I560)),ISNUMBER(FIND("9F",ScheduleCompile!I560)),ISNUMBER(FIND("4F",ScheduleCompile!I560))),VALUE(LEFT(ScheduleCompile!I560,FIND("F",ScheduleCompile!I560)-1)),ScheduleCompile!I560)))))),"",IF(ScheduleCompile!I560="Off",0,IF(ScheduleCompile!I560="On",1,IF(ISNUMBER(ScheduleCompile!I560),ScheduleCompile!I560/1,IF(ISTEXT(ScheduleCompile!I560),IF(OR(ISNUMBER(FIND("5F",ScheduleCompile!I560)),ISNUMBER(FIND("0F",ScheduleCompile!I560)),ISNUMBER(FIND("8F",ScheduleCompile!I560)),ISNUMBER(FIND("1F",ScheduleCompile!I560)),ISNUMBER(FIND("2F",ScheduleCompile!I560)),ISNUMBER(FIND("3F",ScheduleCompile!I560)),ISNUMBER(FIND("6F",ScheduleCompile!I560)),ISNUMBER(FIND("7F",ScheduleCompile!I560)),ISNUMBER(FIND("9F",ScheduleCompile!I560)),ISNUMBER(FIND("4F",ScheduleCompile!I560))),VALUE(LEFT(ScheduleCompile!I560,FIND("F",ScheduleCompile!I560)-1)),ScheduleCompile!I560)))))))</f>
        <v>56</v>
      </c>
      <c r="O567" s="1">
        <f>IF(AND(ISERROR(IF(ScheduleCompile!J560="Off",0,IF(ScheduleCompile!J560="On",1,IF(ISNUMBER(ScheduleCompile!J560),ScheduleCompile!J560/1,IF(ISTEXT(ScheduleCompile!J560),IF(OR(ISNUMBER(FIND("5F",ScheduleCompile!J560)),ISNUMBER(FIND("0F",ScheduleCompile!J560)),ISNUMBER(FIND("8F",ScheduleCompile!J560)),ISNUMBER(FIND("1F",ScheduleCompile!J560)),ISNUMBER(FIND("2F",ScheduleCompile!J560)),ISNUMBER(FIND("3F",ScheduleCompile!J560)),ISNUMBER(FIND("6F",ScheduleCompile!J560)),ISNUMBER(FIND("7F",ScheduleCompile!J560)),ISNUMBER(FIND("9F",ScheduleCompile!J560)),ISNUMBER(FIND("4F",ScheduleCompile!J560))),VALUE(LEFT(ScheduleCompile!J560,FIND("F",ScheduleCompile!J560)-1)),ScheduleCompile!J560)))))),ISTEXT(ScheduleCompile!#REF!)),"ENDTABLE",IF(ISERROR(IF(ScheduleCompile!J560="Off",0,IF(ScheduleCompile!J560="On",1,IF(ISNUMBER(ScheduleCompile!J560),ScheduleCompile!J560/1,IF(ISTEXT(ScheduleCompile!J560),IF(OR(ISNUMBER(FIND("5F",ScheduleCompile!J560)),ISNUMBER(FIND("0F",ScheduleCompile!J560)),ISNUMBER(FIND("8F",ScheduleCompile!J560)),ISNUMBER(FIND("1F",ScheduleCompile!J560)),ISNUMBER(FIND("2F",ScheduleCompile!J560)),ISNUMBER(FIND("3F",ScheduleCompile!J560)),ISNUMBER(FIND("6F",ScheduleCompile!J560)),ISNUMBER(FIND("7F",ScheduleCompile!J560)),ISNUMBER(FIND("9F",ScheduleCompile!J560)),ISNUMBER(FIND("4F",ScheduleCompile!J560))),VALUE(LEFT(ScheduleCompile!J560,FIND("F",ScheduleCompile!J560)-1)),ScheduleCompile!J560)))))),"",IF(ScheduleCompile!J560="Off",0,IF(ScheduleCompile!J560="On",1,IF(ISNUMBER(ScheduleCompile!J560),ScheduleCompile!J560/1,IF(ISTEXT(ScheduleCompile!J560),IF(OR(ISNUMBER(FIND("5F",ScheduleCompile!J560)),ISNUMBER(FIND("0F",ScheduleCompile!J560)),ISNUMBER(FIND("8F",ScheduleCompile!J560)),ISNUMBER(FIND("1F",ScheduleCompile!J560)),ISNUMBER(FIND("2F",ScheduleCompile!J560)),ISNUMBER(FIND("3F",ScheduleCompile!J560)),ISNUMBER(FIND("6F",ScheduleCompile!J560)),ISNUMBER(FIND("7F",ScheduleCompile!J560)),ISNUMBER(FIND("9F",ScheduleCompile!J560)),ISNUMBER(FIND("4F",ScheduleCompile!J560))),VALUE(LEFT(ScheduleCompile!J560,FIND("F",ScheduleCompile!J560)-1)),ScheduleCompile!J560)))))))</f>
        <v>56</v>
      </c>
      <c r="P567" s="1">
        <f>IF(AND(ISERROR(IF(ScheduleCompile!K560="Off",0,IF(ScheduleCompile!K560="On",1,IF(ISNUMBER(ScheduleCompile!K560),ScheduleCompile!K560/1,IF(ISTEXT(ScheduleCompile!K560),IF(OR(ISNUMBER(FIND("5F",ScheduleCompile!K560)),ISNUMBER(FIND("0F",ScheduleCompile!K560)),ISNUMBER(FIND("8F",ScheduleCompile!K560)),ISNUMBER(FIND("1F",ScheduleCompile!K560)),ISNUMBER(FIND("2F",ScheduleCompile!K560)),ISNUMBER(FIND("3F",ScheduleCompile!K560)),ISNUMBER(FIND("6F",ScheduleCompile!K560)),ISNUMBER(FIND("7F",ScheduleCompile!K560)),ISNUMBER(FIND("9F",ScheduleCompile!K560)),ISNUMBER(FIND("4F",ScheduleCompile!K560))),VALUE(LEFT(ScheduleCompile!K560,FIND("F",ScheduleCompile!K560)-1)),ScheduleCompile!K560)))))),ISTEXT(ScheduleCompile!#REF!)),"ENDTABLE",IF(ISERROR(IF(ScheduleCompile!K560="Off",0,IF(ScheduleCompile!K560="On",1,IF(ISNUMBER(ScheduleCompile!K560),ScheduleCompile!K560/1,IF(ISTEXT(ScheduleCompile!K560),IF(OR(ISNUMBER(FIND("5F",ScheduleCompile!K560)),ISNUMBER(FIND("0F",ScheduleCompile!K560)),ISNUMBER(FIND("8F",ScheduleCompile!K560)),ISNUMBER(FIND("1F",ScheduleCompile!K560)),ISNUMBER(FIND("2F",ScheduleCompile!K560)),ISNUMBER(FIND("3F",ScheduleCompile!K560)),ISNUMBER(FIND("6F",ScheduleCompile!K560)),ISNUMBER(FIND("7F",ScheduleCompile!K560)),ISNUMBER(FIND("9F",ScheduleCompile!K560)),ISNUMBER(FIND("4F",ScheduleCompile!K560))),VALUE(LEFT(ScheduleCompile!K560,FIND("F",ScheduleCompile!K560)-1)),ScheduleCompile!K560)))))),"",IF(ScheduleCompile!K560="Off",0,IF(ScheduleCompile!K560="On",1,IF(ISNUMBER(ScheduleCompile!K560),ScheduleCompile!K560/1,IF(ISTEXT(ScheduleCompile!K560),IF(OR(ISNUMBER(FIND("5F",ScheduleCompile!K560)),ISNUMBER(FIND("0F",ScheduleCompile!K560)),ISNUMBER(FIND("8F",ScheduleCompile!K560)),ISNUMBER(FIND("1F",ScheduleCompile!K560)),ISNUMBER(FIND("2F",ScheduleCompile!K560)),ISNUMBER(FIND("3F",ScheduleCompile!K560)),ISNUMBER(FIND("6F",ScheduleCompile!K560)),ISNUMBER(FIND("7F",ScheduleCompile!K560)),ISNUMBER(FIND("9F",ScheduleCompile!K560)),ISNUMBER(FIND("4F",ScheduleCompile!K560))),VALUE(LEFT(ScheduleCompile!K560,FIND("F",ScheduleCompile!K560)-1)),ScheduleCompile!K560)))))))</f>
        <v>56</v>
      </c>
      <c r="Q567" s="1">
        <f>IF(AND(ISERROR(IF(ScheduleCompile!L560="Off",0,IF(ScheduleCompile!L560="On",1,IF(ISNUMBER(ScheduleCompile!L560),ScheduleCompile!L560/1,IF(ISTEXT(ScheduleCompile!L560),IF(OR(ISNUMBER(FIND("5F",ScheduleCompile!L560)),ISNUMBER(FIND("0F",ScheduleCompile!L560)),ISNUMBER(FIND("8F",ScheduleCompile!L560)),ISNUMBER(FIND("1F",ScheduleCompile!L560)),ISNUMBER(FIND("2F",ScheduleCompile!L560)),ISNUMBER(FIND("3F",ScheduleCompile!L560)),ISNUMBER(FIND("6F",ScheduleCompile!L560)),ISNUMBER(FIND("7F",ScheduleCompile!L560)),ISNUMBER(FIND("9F",ScheduleCompile!L560)),ISNUMBER(FIND("4F",ScheduleCompile!L560))),VALUE(LEFT(ScheduleCompile!L560,FIND("F",ScheduleCompile!L560)-1)),ScheduleCompile!L560)))))),ISTEXT(ScheduleCompile!#REF!)),"ENDTABLE",IF(ISERROR(IF(ScheduleCompile!L560="Off",0,IF(ScheduleCompile!L560="On",1,IF(ISNUMBER(ScheduleCompile!L560),ScheduleCompile!L560/1,IF(ISTEXT(ScheduleCompile!L560),IF(OR(ISNUMBER(FIND("5F",ScheduleCompile!L560)),ISNUMBER(FIND("0F",ScheduleCompile!L560)),ISNUMBER(FIND("8F",ScheduleCompile!L560)),ISNUMBER(FIND("1F",ScheduleCompile!L560)),ISNUMBER(FIND("2F",ScheduleCompile!L560)),ISNUMBER(FIND("3F",ScheduleCompile!L560)),ISNUMBER(FIND("6F",ScheduleCompile!L560)),ISNUMBER(FIND("7F",ScheduleCompile!L560)),ISNUMBER(FIND("9F",ScheduleCompile!L560)),ISNUMBER(FIND("4F",ScheduleCompile!L560))),VALUE(LEFT(ScheduleCompile!L560,FIND("F",ScheduleCompile!L560)-1)),ScheduleCompile!L560)))))),"",IF(ScheduleCompile!L560="Off",0,IF(ScheduleCompile!L560="On",1,IF(ISNUMBER(ScheduleCompile!L560),ScheduleCompile!L560/1,IF(ISTEXT(ScheduleCompile!L560),IF(OR(ISNUMBER(FIND("5F",ScheduleCompile!L560)),ISNUMBER(FIND("0F",ScheduleCompile!L560)),ISNUMBER(FIND("8F",ScheduleCompile!L560)),ISNUMBER(FIND("1F",ScheduleCompile!L560)),ISNUMBER(FIND("2F",ScheduleCompile!L560)),ISNUMBER(FIND("3F",ScheduleCompile!L560)),ISNUMBER(FIND("6F",ScheduleCompile!L560)),ISNUMBER(FIND("7F",ScheduleCompile!L560)),ISNUMBER(FIND("9F",ScheduleCompile!L560)),ISNUMBER(FIND("4F",ScheduleCompile!L560))),VALUE(LEFT(ScheduleCompile!L560,FIND("F",ScheduleCompile!L560)-1)),ScheduleCompile!L560)))))))</f>
        <v>56</v>
      </c>
      <c r="R567" s="1">
        <f>IF(AND(ISERROR(IF(ScheduleCompile!M560="Off",0,IF(ScheduleCompile!M560="On",1,IF(ISNUMBER(ScheduleCompile!M560),ScheduleCompile!M560/1,IF(ISTEXT(ScheduleCompile!M560),IF(OR(ISNUMBER(FIND("5F",ScheduleCompile!M560)),ISNUMBER(FIND("0F",ScheduleCompile!M560)),ISNUMBER(FIND("8F",ScheduleCompile!M560)),ISNUMBER(FIND("1F",ScheduleCompile!M560)),ISNUMBER(FIND("2F",ScheduleCompile!M560)),ISNUMBER(FIND("3F",ScheduleCompile!M560)),ISNUMBER(FIND("6F",ScheduleCompile!M560)),ISNUMBER(FIND("7F",ScheduleCompile!M560)),ISNUMBER(FIND("9F",ScheduleCompile!M560)),ISNUMBER(FIND("4F",ScheduleCompile!M560))),VALUE(LEFT(ScheduleCompile!M560,FIND("F",ScheduleCompile!M560)-1)),ScheduleCompile!M560)))))),ISTEXT(ScheduleCompile!#REF!)),"ENDTABLE",IF(ISERROR(IF(ScheduleCompile!M560="Off",0,IF(ScheduleCompile!M560="On",1,IF(ISNUMBER(ScheduleCompile!M560),ScheduleCompile!M560/1,IF(ISTEXT(ScheduleCompile!M560),IF(OR(ISNUMBER(FIND("5F",ScheduleCompile!M560)),ISNUMBER(FIND("0F",ScheduleCompile!M560)),ISNUMBER(FIND("8F",ScheduleCompile!M560)),ISNUMBER(FIND("1F",ScheduleCompile!M560)),ISNUMBER(FIND("2F",ScheduleCompile!M560)),ISNUMBER(FIND("3F",ScheduleCompile!M560)),ISNUMBER(FIND("6F",ScheduleCompile!M560)),ISNUMBER(FIND("7F",ScheduleCompile!M560)),ISNUMBER(FIND("9F",ScheduleCompile!M560)),ISNUMBER(FIND("4F",ScheduleCompile!M560))),VALUE(LEFT(ScheduleCompile!M560,FIND("F",ScheduleCompile!M560)-1)),ScheduleCompile!M560)))))),"",IF(ScheduleCompile!M560="Off",0,IF(ScheduleCompile!M560="On",1,IF(ISNUMBER(ScheduleCompile!M560),ScheduleCompile!M560/1,IF(ISTEXT(ScheduleCompile!M560),IF(OR(ISNUMBER(FIND("5F",ScheduleCompile!M560)),ISNUMBER(FIND("0F",ScheduleCompile!M560)),ISNUMBER(FIND("8F",ScheduleCompile!M560)),ISNUMBER(FIND("1F",ScheduleCompile!M560)),ISNUMBER(FIND("2F",ScheduleCompile!M560)),ISNUMBER(FIND("3F",ScheduleCompile!M560)),ISNUMBER(FIND("6F",ScheduleCompile!M560)),ISNUMBER(FIND("7F",ScheduleCompile!M560)),ISNUMBER(FIND("9F",ScheduleCompile!M560)),ISNUMBER(FIND("4F",ScheduleCompile!M560))),VALUE(LEFT(ScheduleCompile!M560,FIND("F",ScheduleCompile!M560)-1)),ScheduleCompile!M560)))))))</f>
        <v>56</v>
      </c>
      <c r="S567" s="1">
        <f>IF(AND(ISERROR(IF(ScheduleCompile!N560="Off",0,IF(ScheduleCompile!N560="On",1,IF(ISNUMBER(ScheduleCompile!N560),ScheduleCompile!N560/1,IF(ISTEXT(ScheduleCompile!N560),IF(OR(ISNUMBER(FIND("5F",ScheduleCompile!N560)),ISNUMBER(FIND("0F",ScheduleCompile!N560)),ISNUMBER(FIND("8F",ScheduleCompile!N560)),ISNUMBER(FIND("1F",ScheduleCompile!N560)),ISNUMBER(FIND("2F",ScheduleCompile!N560)),ISNUMBER(FIND("3F",ScheduleCompile!N560)),ISNUMBER(FIND("6F",ScheduleCompile!N560)),ISNUMBER(FIND("7F",ScheduleCompile!N560)),ISNUMBER(FIND("9F",ScheduleCompile!N560)),ISNUMBER(FIND("4F",ScheduleCompile!N560))),VALUE(LEFT(ScheduleCompile!N560,FIND("F",ScheduleCompile!N560)-1)),ScheduleCompile!N560)))))),ISTEXT(ScheduleCompile!#REF!)),"ENDTABLE",IF(ISERROR(IF(ScheduleCompile!N560="Off",0,IF(ScheduleCompile!N560="On",1,IF(ISNUMBER(ScheduleCompile!N560),ScheduleCompile!N560/1,IF(ISTEXT(ScheduleCompile!N560),IF(OR(ISNUMBER(FIND("5F",ScheduleCompile!N560)),ISNUMBER(FIND("0F",ScheduleCompile!N560)),ISNUMBER(FIND("8F",ScheduleCompile!N560)),ISNUMBER(FIND("1F",ScheduleCompile!N560)),ISNUMBER(FIND("2F",ScheduleCompile!N560)),ISNUMBER(FIND("3F",ScheduleCompile!N560)),ISNUMBER(FIND("6F",ScheduleCompile!N560)),ISNUMBER(FIND("7F",ScheduleCompile!N560)),ISNUMBER(FIND("9F",ScheduleCompile!N560)),ISNUMBER(FIND("4F",ScheduleCompile!N560))),VALUE(LEFT(ScheduleCompile!N560,FIND("F",ScheduleCompile!N560)-1)),ScheduleCompile!N560)))))),"",IF(ScheduleCompile!N560="Off",0,IF(ScheduleCompile!N560="On",1,IF(ISNUMBER(ScheduleCompile!N560),ScheduleCompile!N560/1,IF(ISTEXT(ScheduleCompile!N560),IF(OR(ISNUMBER(FIND("5F",ScheduleCompile!N560)),ISNUMBER(FIND("0F",ScheduleCompile!N560)),ISNUMBER(FIND("8F",ScheduleCompile!N560)),ISNUMBER(FIND("1F",ScheduleCompile!N560)),ISNUMBER(FIND("2F",ScheduleCompile!N560)),ISNUMBER(FIND("3F",ScheduleCompile!N560)),ISNUMBER(FIND("6F",ScheduleCompile!N560)),ISNUMBER(FIND("7F",ScheduleCompile!N560)),ISNUMBER(FIND("9F",ScheduleCompile!N560)),ISNUMBER(FIND("4F",ScheduleCompile!N560))),VALUE(LEFT(ScheduleCompile!N560,FIND("F",ScheduleCompile!N560)-1)),ScheduleCompile!N560)))))))</f>
        <v>56</v>
      </c>
      <c r="T567" s="1">
        <f>IF(AND(ISERROR(IF(ScheduleCompile!O560="Off",0,IF(ScheduleCompile!O560="On",1,IF(ISNUMBER(ScheduleCompile!O560),ScheduleCompile!O560/1,IF(ISTEXT(ScheduleCompile!O560),IF(OR(ISNUMBER(FIND("5F",ScheduleCompile!O560)),ISNUMBER(FIND("0F",ScheduleCompile!O560)),ISNUMBER(FIND("8F",ScheduleCompile!O560)),ISNUMBER(FIND("1F",ScheduleCompile!O560)),ISNUMBER(FIND("2F",ScheduleCompile!O560)),ISNUMBER(FIND("3F",ScheduleCompile!O560)),ISNUMBER(FIND("6F",ScheduleCompile!O560)),ISNUMBER(FIND("7F",ScheduleCompile!O560)),ISNUMBER(FIND("9F",ScheduleCompile!O560)),ISNUMBER(FIND("4F",ScheduleCompile!O560))),VALUE(LEFT(ScheduleCompile!O560,FIND("F",ScheduleCompile!O560)-1)),ScheduleCompile!O560)))))),ISTEXT(ScheduleCompile!#REF!)),"ENDTABLE",IF(ISERROR(IF(ScheduleCompile!O560="Off",0,IF(ScheduleCompile!O560="On",1,IF(ISNUMBER(ScheduleCompile!O560),ScheduleCompile!O560/1,IF(ISTEXT(ScheduleCompile!O560),IF(OR(ISNUMBER(FIND("5F",ScheduleCompile!O560)),ISNUMBER(FIND("0F",ScheduleCompile!O560)),ISNUMBER(FIND("8F",ScheduleCompile!O560)),ISNUMBER(FIND("1F",ScheduleCompile!O560)),ISNUMBER(FIND("2F",ScheduleCompile!O560)),ISNUMBER(FIND("3F",ScheduleCompile!O560)),ISNUMBER(FIND("6F",ScheduleCompile!O560)),ISNUMBER(FIND("7F",ScheduleCompile!O560)),ISNUMBER(FIND("9F",ScheduleCompile!O560)),ISNUMBER(FIND("4F",ScheduleCompile!O560))),VALUE(LEFT(ScheduleCompile!O560,FIND("F",ScheduleCompile!O560)-1)),ScheduleCompile!O560)))))),"",IF(ScheduleCompile!O560="Off",0,IF(ScheduleCompile!O560="On",1,IF(ISNUMBER(ScheduleCompile!O560),ScheduleCompile!O560/1,IF(ISTEXT(ScheduleCompile!O560),IF(OR(ISNUMBER(FIND("5F",ScheduleCompile!O560)),ISNUMBER(FIND("0F",ScheduleCompile!O560)),ISNUMBER(FIND("8F",ScheduleCompile!O560)),ISNUMBER(FIND("1F",ScheduleCompile!O560)),ISNUMBER(FIND("2F",ScheduleCompile!O560)),ISNUMBER(FIND("3F",ScheduleCompile!O560)),ISNUMBER(FIND("6F",ScheduleCompile!O560)),ISNUMBER(FIND("7F",ScheduleCompile!O560)),ISNUMBER(FIND("9F",ScheduleCompile!O560)),ISNUMBER(FIND("4F",ScheduleCompile!O560))),VALUE(LEFT(ScheduleCompile!O560,FIND("F",ScheduleCompile!O560)-1)),ScheduleCompile!O560)))))))</f>
        <v>56</v>
      </c>
      <c r="U567" s="1">
        <f>IF(AND(ISERROR(IF(ScheduleCompile!P560="Off",0,IF(ScheduleCompile!P560="On",1,IF(ISNUMBER(ScheduleCompile!P560),ScheduleCompile!P560/1,IF(ISTEXT(ScheduleCompile!P560),IF(OR(ISNUMBER(FIND("5F",ScheduleCompile!P560)),ISNUMBER(FIND("0F",ScheduleCompile!P560)),ISNUMBER(FIND("8F",ScheduleCompile!P560)),ISNUMBER(FIND("1F",ScheduleCompile!P560)),ISNUMBER(FIND("2F",ScheduleCompile!P560)),ISNUMBER(FIND("3F",ScheduleCompile!P560)),ISNUMBER(FIND("6F",ScheduleCompile!P560)),ISNUMBER(FIND("7F",ScheduleCompile!P560)),ISNUMBER(FIND("9F",ScheduleCompile!P560)),ISNUMBER(FIND("4F",ScheduleCompile!P560))),VALUE(LEFT(ScheduleCompile!P560,FIND("F",ScheduleCompile!P560)-1)),ScheduleCompile!P560)))))),ISTEXT(ScheduleCompile!#REF!)),"ENDTABLE",IF(ISERROR(IF(ScheduleCompile!P560="Off",0,IF(ScheduleCompile!P560="On",1,IF(ISNUMBER(ScheduleCompile!P560),ScheduleCompile!P560/1,IF(ISTEXT(ScheduleCompile!P560),IF(OR(ISNUMBER(FIND("5F",ScheduleCompile!P560)),ISNUMBER(FIND("0F",ScheduleCompile!P560)),ISNUMBER(FIND("8F",ScheduleCompile!P560)),ISNUMBER(FIND("1F",ScheduleCompile!P560)),ISNUMBER(FIND("2F",ScheduleCompile!P560)),ISNUMBER(FIND("3F",ScheduleCompile!P560)),ISNUMBER(FIND("6F",ScheduleCompile!P560)),ISNUMBER(FIND("7F",ScheduleCompile!P560)),ISNUMBER(FIND("9F",ScheduleCompile!P560)),ISNUMBER(FIND("4F",ScheduleCompile!P560))),VALUE(LEFT(ScheduleCompile!P560,FIND("F",ScheduleCompile!P560)-1)),ScheduleCompile!P560)))))),"",IF(ScheduleCompile!P560="Off",0,IF(ScheduleCompile!P560="On",1,IF(ISNUMBER(ScheduleCompile!P560),ScheduleCompile!P560/1,IF(ISTEXT(ScheduleCompile!P560),IF(OR(ISNUMBER(FIND("5F",ScheduleCompile!P560)),ISNUMBER(FIND("0F",ScheduleCompile!P560)),ISNUMBER(FIND("8F",ScheduleCompile!P560)),ISNUMBER(FIND("1F",ScheduleCompile!P560)),ISNUMBER(FIND("2F",ScheduleCompile!P560)),ISNUMBER(FIND("3F",ScheduleCompile!P560)),ISNUMBER(FIND("6F",ScheduleCompile!P560)),ISNUMBER(FIND("7F",ScheduleCompile!P560)),ISNUMBER(FIND("9F",ScheduleCompile!P560)),ISNUMBER(FIND("4F",ScheduleCompile!P560))),VALUE(LEFT(ScheduleCompile!P560,FIND("F",ScheduleCompile!P560)-1)),ScheduleCompile!P560)))))))</f>
        <v>56</v>
      </c>
      <c r="V567" s="1">
        <f>IF(AND(ISERROR(IF(ScheduleCompile!Q560="Off",0,IF(ScheduleCompile!Q560="On",1,IF(ISNUMBER(ScheduleCompile!Q560),ScheduleCompile!Q560/1,IF(ISTEXT(ScheduleCompile!Q560),IF(OR(ISNUMBER(FIND("5F",ScheduleCompile!Q560)),ISNUMBER(FIND("0F",ScheduleCompile!Q560)),ISNUMBER(FIND("8F",ScheduleCompile!Q560)),ISNUMBER(FIND("1F",ScheduleCompile!Q560)),ISNUMBER(FIND("2F",ScheduleCompile!Q560)),ISNUMBER(FIND("3F",ScheduleCompile!Q560)),ISNUMBER(FIND("6F",ScheduleCompile!Q560)),ISNUMBER(FIND("7F",ScheduleCompile!Q560)),ISNUMBER(FIND("9F",ScheduleCompile!Q560)),ISNUMBER(FIND("4F",ScheduleCompile!Q560))),VALUE(LEFT(ScheduleCompile!Q560,FIND("F",ScheduleCompile!Q560)-1)),ScheduleCompile!Q560)))))),ISTEXT(ScheduleCompile!#REF!)),"ENDTABLE",IF(ISERROR(IF(ScheduleCompile!Q560="Off",0,IF(ScheduleCompile!Q560="On",1,IF(ISNUMBER(ScheduleCompile!Q560),ScheduleCompile!Q560/1,IF(ISTEXT(ScheduleCompile!Q560),IF(OR(ISNUMBER(FIND("5F",ScheduleCompile!Q560)),ISNUMBER(FIND("0F",ScheduleCompile!Q560)),ISNUMBER(FIND("8F",ScheduleCompile!Q560)),ISNUMBER(FIND("1F",ScheduleCompile!Q560)),ISNUMBER(FIND("2F",ScheduleCompile!Q560)),ISNUMBER(FIND("3F",ScheduleCompile!Q560)),ISNUMBER(FIND("6F",ScheduleCompile!Q560)),ISNUMBER(FIND("7F",ScheduleCompile!Q560)),ISNUMBER(FIND("9F",ScheduleCompile!Q560)),ISNUMBER(FIND("4F",ScheduleCompile!Q560))),VALUE(LEFT(ScheduleCompile!Q560,FIND("F",ScheduleCompile!Q560)-1)),ScheduleCompile!Q560)))))),"",IF(ScheduleCompile!Q560="Off",0,IF(ScheduleCompile!Q560="On",1,IF(ISNUMBER(ScheduleCompile!Q560),ScheduleCompile!Q560/1,IF(ISTEXT(ScheduleCompile!Q560),IF(OR(ISNUMBER(FIND("5F",ScheduleCompile!Q560)),ISNUMBER(FIND("0F",ScheduleCompile!Q560)),ISNUMBER(FIND("8F",ScheduleCompile!Q560)),ISNUMBER(FIND("1F",ScheduleCompile!Q560)),ISNUMBER(FIND("2F",ScheduleCompile!Q560)),ISNUMBER(FIND("3F",ScheduleCompile!Q560)),ISNUMBER(FIND("6F",ScheduleCompile!Q560)),ISNUMBER(FIND("7F",ScheduleCompile!Q560)),ISNUMBER(FIND("9F",ScheduleCompile!Q560)),ISNUMBER(FIND("4F",ScheduleCompile!Q560))),VALUE(LEFT(ScheduleCompile!Q560,FIND("F",ScheduleCompile!Q560)-1)),ScheduleCompile!Q560)))))))</f>
        <v>56</v>
      </c>
      <c r="W567" s="1">
        <f>IF(AND(ISERROR(IF(ScheduleCompile!R560="Off",0,IF(ScheduleCompile!R560="On",1,IF(ISNUMBER(ScheduleCompile!R560),ScheduleCompile!R560/1,IF(ISTEXT(ScheduleCompile!R560),IF(OR(ISNUMBER(FIND("5F",ScheduleCompile!R560)),ISNUMBER(FIND("0F",ScheduleCompile!R560)),ISNUMBER(FIND("8F",ScheduleCompile!R560)),ISNUMBER(FIND("1F",ScheduleCompile!R560)),ISNUMBER(FIND("2F",ScheduleCompile!R560)),ISNUMBER(FIND("3F",ScheduleCompile!R560)),ISNUMBER(FIND("6F",ScheduleCompile!R560)),ISNUMBER(FIND("7F",ScheduleCompile!R560)),ISNUMBER(FIND("9F",ScheduleCompile!R560)),ISNUMBER(FIND("4F",ScheduleCompile!R560))),VALUE(LEFT(ScheduleCompile!R560,FIND("F",ScheduleCompile!R560)-1)),ScheduleCompile!R560)))))),ISTEXT(ScheduleCompile!#REF!)),"ENDTABLE",IF(ISERROR(IF(ScheduleCompile!R560="Off",0,IF(ScheduleCompile!R560="On",1,IF(ISNUMBER(ScheduleCompile!R560),ScheduleCompile!R560/1,IF(ISTEXT(ScheduleCompile!R560),IF(OR(ISNUMBER(FIND("5F",ScheduleCompile!R560)),ISNUMBER(FIND("0F",ScheduleCompile!R560)),ISNUMBER(FIND("8F",ScheduleCompile!R560)),ISNUMBER(FIND("1F",ScheduleCompile!R560)),ISNUMBER(FIND("2F",ScheduleCompile!R560)),ISNUMBER(FIND("3F",ScheduleCompile!R560)),ISNUMBER(FIND("6F",ScheduleCompile!R560)),ISNUMBER(FIND("7F",ScheduleCompile!R560)),ISNUMBER(FIND("9F",ScheduleCompile!R560)),ISNUMBER(FIND("4F",ScheduleCompile!R560))),VALUE(LEFT(ScheduleCompile!R560,FIND("F",ScheduleCompile!R560)-1)),ScheduleCompile!R560)))))),"",IF(ScheduleCompile!R560="Off",0,IF(ScheduleCompile!R560="On",1,IF(ISNUMBER(ScheduleCompile!R560),ScheduleCompile!R560/1,IF(ISTEXT(ScheduleCompile!R560),IF(OR(ISNUMBER(FIND("5F",ScheduleCompile!R560)),ISNUMBER(FIND("0F",ScheduleCompile!R560)),ISNUMBER(FIND("8F",ScheduleCompile!R560)),ISNUMBER(FIND("1F",ScheduleCompile!R560)),ISNUMBER(FIND("2F",ScheduleCompile!R560)),ISNUMBER(FIND("3F",ScheduleCompile!R560)),ISNUMBER(FIND("6F",ScheduleCompile!R560)),ISNUMBER(FIND("7F",ScheduleCompile!R560)),ISNUMBER(FIND("9F",ScheduleCompile!R560)),ISNUMBER(FIND("4F",ScheduleCompile!R560))),VALUE(LEFT(ScheduleCompile!R560,FIND("F",ScheduleCompile!R560)-1)),ScheduleCompile!R560)))))))</f>
        <v>56</v>
      </c>
      <c r="X567" s="1">
        <f>IF(AND(ISERROR(IF(ScheduleCompile!S560="Off",0,IF(ScheduleCompile!S560="On",1,IF(ISNUMBER(ScheduleCompile!S560),ScheduleCompile!S560/1,IF(ISTEXT(ScheduleCompile!S560),IF(OR(ISNUMBER(FIND("5F",ScheduleCompile!S560)),ISNUMBER(FIND("0F",ScheduleCompile!S560)),ISNUMBER(FIND("8F",ScheduleCompile!S560)),ISNUMBER(FIND("1F",ScheduleCompile!S560)),ISNUMBER(FIND("2F",ScheduleCompile!S560)),ISNUMBER(FIND("3F",ScheduleCompile!S560)),ISNUMBER(FIND("6F",ScheduleCompile!S560)),ISNUMBER(FIND("7F",ScheduleCompile!S560)),ISNUMBER(FIND("9F",ScheduleCompile!S560)),ISNUMBER(FIND("4F",ScheduleCompile!S560))),VALUE(LEFT(ScheduleCompile!S560,FIND("F",ScheduleCompile!S560)-1)),ScheduleCompile!S560)))))),ISTEXT(ScheduleCompile!#REF!)),"ENDTABLE",IF(ISERROR(IF(ScheduleCompile!S560="Off",0,IF(ScheduleCompile!S560="On",1,IF(ISNUMBER(ScheduleCompile!S560),ScheduleCompile!S560/1,IF(ISTEXT(ScheduleCompile!S560),IF(OR(ISNUMBER(FIND("5F",ScheduleCompile!S560)),ISNUMBER(FIND("0F",ScheduleCompile!S560)),ISNUMBER(FIND("8F",ScheduleCompile!S560)),ISNUMBER(FIND("1F",ScheduleCompile!S560)),ISNUMBER(FIND("2F",ScheduleCompile!S560)),ISNUMBER(FIND("3F",ScheduleCompile!S560)),ISNUMBER(FIND("6F",ScheduleCompile!S560)),ISNUMBER(FIND("7F",ScheduleCompile!S560)),ISNUMBER(FIND("9F",ScheduleCompile!S560)),ISNUMBER(FIND("4F",ScheduleCompile!S560))),VALUE(LEFT(ScheduleCompile!S560,FIND("F",ScheduleCompile!S560)-1)),ScheduleCompile!S560)))))),"",IF(ScheduleCompile!S560="Off",0,IF(ScheduleCompile!S560="On",1,IF(ISNUMBER(ScheduleCompile!S560),ScheduleCompile!S560/1,IF(ISTEXT(ScheduleCompile!S560),IF(OR(ISNUMBER(FIND("5F",ScheduleCompile!S560)),ISNUMBER(FIND("0F",ScheduleCompile!S560)),ISNUMBER(FIND("8F",ScheduleCompile!S560)),ISNUMBER(FIND("1F",ScheduleCompile!S560)),ISNUMBER(FIND("2F",ScheduleCompile!S560)),ISNUMBER(FIND("3F",ScheduleCompile!S560)),ISNUMBER(FIND("6F",ScheduleCompile!S560)),ISNUMBER(FIND("7F",ScheduleCompile!S560)),ISNUMBER(FIND("9F",ScheduleCompile!S560)),ISNUMBER(FIND("4F",ScheduleCompile!S560))),VALUE(LEFT(ScheduleCompile!S560,FIND("F",ScheduleCompile!S560)-1)),ScheduleCompile!S560)))))))</f>
        <v>56</v>
      </c>
      <c r="Y567" s="1">
        <f>IF(AND(ISERROR(IF(ScheduleCompile!T560="Off",0,IF(ScheduleCompile!T560="On",1,IF(ISNUMBER(ScheduleCompile!T560),ScheduleCompile!T560/1,IF(ISTEXT(ScheduleCompile!T560),IF(OR(ISNUMBER(FIND("5F",ScheduleCompile!T560)),ISNUMBER(FIND("0F",ScheduleCompile!T560)),ISNUMBER(FIND("8F",ScheduleCompile!T560)),ISNUMBER(FIND("1F",ScheduleCompile!T560)),ISNUMBER(FIND("2F",ScheduleCompile!T560)),ISNUMBER(FIND("3F",ScheduleCompile!T560)),ISNUMBER(FIND("6F",ScheduleCompile!T560)),ISNUMBER(FIND("7F",ScheduleCompile!T560)),ISNUMBER(FIND("9F",ScheduleCompile!T560)),ISNUMBER(FIND("4F",ScheduleCompile!T560))),VALUE(LEFT(ScheduleCompile!T560,FIND("F",ScheduleCompile!T560)-1)),ScheduleCompile!T560)))))),ISTEXT(ScheduleCompile!#REF!)),"ENDTABLE",IF(ISERROR(IF(ScheduleCompile!T560="Off",0,IF(ScheduleCompile!T560="On",1,IF(ISNUMBER(ScheduleCompile!T560),ScheduleCompile!T560/1,IF(ISTEXT(ScheduleCompile!T560),IF(OR(ISNUMBER(FIND("5F",ScheduleCompile!T560)),ISNUMBER(FIND("0F",ScheduleCompile!T560)),ISNUMBER(FIND("8F",ScheduleCompile!T560)),ISNUMBER(FIND("1F",ScheduleCompile!T560)),ISNUMBER(FIND("2F",ScheduleCompile!T560)),ISNUMBER(FIND("3F",ScheduleCompile!T560)),ISNUMBER(FIND("6F",ScheduleCompile!T560)),ISNUMBER(FIND("7F",ScheduleCompile!T560)),ISNUMBER(FIND("9F",ScheduleCompile!T560)),ISNUMBER(FIND("4F",ScheduleCompile!T560))),VALUE(LEFT(ScheduleCompile!T560,FIND("F",ScheduleCompile!T560)-1)),ScheduleCompile!T560)))))),"",IF(ScheduleCompile!T560="Off",0,IF(ScheduleCompile!T560="On",1,IF(ISNUMBER(ScheduleCompile!T560),ScheduleCompile!T560/1,IF(ISTEXT(ScheduleCompile!T560),IF(OR(ISNUMBER(FIND("5F",ScheduleCompile!T560)),ISNUMBER(FIND("0F",ScheduleCompile!T560)),ISNUMBER(FIND("8F",ScheduleCompile!T560)),ISNUMBER(FIND("1F",ScheduleCompile!T560)),ISNUMBER(FIND("2F",ScheduleCompile!T560)),ISNUMBER(FIND("3F",ScheduleCompile!T560)),ISNUMBER(FIND("6F",ScheduleCompile!T560)),ISNUMBER(FIND("7F",ScheduleCompile!T560)),ISNUMBER(FIND("9F",ScheduleCompile!T560)),ISNUMBER(FIND("4F",ScheduleCompile!T560))),VALUE(LEFT(ScheduleCompile!T560,FIND("F",ScheduleCompile!T560)-1)),ScheduleCompile!T560)))))))</f>
        <v>56</v>
      </c>
      <c r="Z567" s="1">
        <f>IF(AND(ISERROR(IF(ScheduleCompile!U560="Off",0,IF(ScheduleCompile!U560="On",1,IF(ISNUMBER(ScheduleCompile!U560),ScheduleCompile!U560/1,IF(ISTEXT(ScheduleCompile!U560),IF(OR(ISNUMBER(FIND("5F",ScheduleCompile!U560)),ISNUMBER(FIND("0F",ScheduleCompile!U560)),ISNUMBER(FIND("8F",ScheduleCompile!U560)),ISNUMBER(FIND("1F",ScheduleCompile!U560)),ISNUMBER(FIND("2F",ScheduleCompile!U560)),ISNUMBER(FIND("3F",ScheduleCompile!U560)),ISNUMBER(FIND("6F",ScheduleCompile!U560)),ISNUMBER(FIND("7F",ScheduleCompile!U560)),ISNUMBER(FIND("9F",ScheduleCompile!U560)),ISNUMBER(FIND("4F",ScheduleCompile!U560))),VALUE(LEFT(ScheduleCompile!U560,FIND("F",ScheduleCompile!U560)-1)),ScheduleCompile!U560)))))),ISTEXT(ScheduleCompile!#REF!)),"ENDTABLE",IF(ISERROR(IF(ScheduleCompile!U560="Off",0,IF(ScheduleCompile!U560="On",1,IF(ISNUMBER(ScheduleCompile!U560),ScheduleCompile!U560/1,IF(ISTEXT(ScheduleCompile!U560),IF(OR(ISNUMBER(FIND("5F",ScheduleCompile!U560)),ISNUMBER(FIND("0F",ScheduleCompile!U560)),ISNUMBER(FIND("8F",ScheduleCompile!U560)),ISNUMBER(FIND("1F",ScheduleCompile!U560)),ISNUMBER(FIND("2F",ScheduleCompile!U560)),ISNUMBER(FIND("3F",ScheduleCompile!U560)),ISNUMBER(FIND("6F",ScheduleCompile!U560)),ISNUMBER(FIND("7F",ScheduleCompile!U560)),ISNUMBER(FIND("9F",ScheduleCompile!U560)),ISNUMBER(FIND("4F",ScheduleCompile!U560))),VALUE(LEFT(ScheduleCompile!U560,FIND("F",ScheduleCompile!U560)-1)),ScheduleCompile!U560)))))),"",IF(ScheduleCompile!U560="Off",0,IF(ScheduleCompile!U560="On",1,IF(ISNUMBER(ScheduleCompile!U560),ScheduleCompile!U560/1,IF(ISTEXT(ScheduleCompile!U560),IF(OR(ISNUMBER(FIND("5F",ScheduleCompile!U560)),ISNUMBER(FIND("0F",ScheduleCompile!U560)),ISNUMBER(FIND("8F",ScheduleCompile!U560)),ISNUMBER(FIND("1F",ScheduleCompile!U560)),ISNUMBER(FIND("2F",ScheduleCompile!U560)),ISNUMBER(FIND("3F",ScheduleCompile!U560)),ISNUMBER(FIND("6F",ScheduleCompile!U560)),ISNUMBER(FIND("7F",ScheduleCompile!U560)),ISNUMBER(FIND("9F",ScheduleCompile!U560)),ISNUMBER(FIND("4F",ScheduleCompile!U560))),VALUE(LEFT(ScheduleCompile!U560,FIND("F",ScheduleCompile!U560)-1)),ScheduleCompile!U560)))))))</f>
        <v>56</v>
      </c>
      <c r="AA567" s="1">
        <f>IF(AND(ISERROR(IF(ScheduleCompile!V560="Off",0,IF(ScheduleCompile!V560="On",1,IF(ISNUMBER(ScheduleCompile!V560),ScheduleCompile!V560/1,IF(ISTEXT(ScheduleCompile!V560),IF(OR(ISNUMBER(FIND("5F",ScheduleCompile!V560)),ISNUMBER(FIND("0F",ScheduleCompile!V560)),ISNUMBER(FIND("8F",ScheduleCompile!V560)),ISNUMBER(FIND("1F",ScheduleCompile!V560)),ISNUMBER(FIND("2F",ScheduleCompile!V560)),ISNUMBER(FIND("3F",ScheduleCompile!V560)),ISNUMBER(FIND("6F",ScheduleCompile!V560)),ISNUMBER(FIND("7F",ScheduleCompile!V560)),ISNUMBER(FIND("9F",ScheduleCompile!V560)),ISNUMBER(FIND("4F",ScheduleCompile!V560))),VALUE(LEFT(ScheduleCompile!V560,FIND("F",ScheduleCompile!V560)-1)),ScheduleCompile!V560)))))),ISTEXT(ScheduleCompile!#REF!)),"ENDTABLE",IF(ISERROR(IF(ScheduleCompile!V560="Off",0,IF(ScheduleCompile!V560="On",1,IF(ISNUMBER(ScheduleCompile!V560),ScheduleCompile!V560/1,IF(ISTEXT(ScheduleCompile!V560),IF(OR(ISNUMBER(FIND("5F",ScheduleCompile!V560)),ISNUMBER(FIND("0F",ScheduleCompile!V560)),ISNUMBER(FIND("8F",ScheduleCompile!V560)),ISNUMBER(FIND("1F",ScheduleCompile!V560)),ISNUMBER(FIND("2F",ScheduleCompile!V560)),ISNUMBER(FIND("3F",ScheduleCompile!V560)),ISNUMBER(FIND("6F",ScheduleCompile!V560)),ISNUMBER(FIND("7F",ScheduleCompile!V560)),ISNUMBER(FIND("9F",ScheduleCompile!V560)),ISNUMBER(FIND("4F",ScheduleCompile!V560))),VALUE(LEFT(ScheduleCompile!V560,FIND("F",ScheduleCompile!V560)-1)),ScheduleCompile!V560)))))),"",IF(ScheduleCompile!V560="Off",0,IF(ScheduleCompile!V560="On",1,IF(ISNUMBER(ScheduleCompile!V560),ScheduleCompile!V560/1,IF(ISTEXT(ScheduleCompile!V560),IF(OR(ISNUMBER(FIND("5F",ScheduleCompile!V560)),ISNUMBER(FIND("0F",ScheduleCompile!V560)),ISNUMBER(FIND("8F",ScheduleCompile!V560)),ISNUMBER(FIND("1F",ScheduleCompile!V560)),ISNUMBER(FIND("2F",ScheduleCompile!V560)),ISNUMBER(FIND("3F",ScheduleCompile!V560)),ISNUMBER(FIND("6F",ScheduleCompile!V560)),ISNUMBER(FIND("7F",ScheduleCompile!V560)),ISNUMBER(FIND("9F",ScheduleCompile!V560)),ISNUMBER(FIND("4F",ScheduleCompile!V560))),VALUE(LEFT(ScheduleCompile!V560,FIND("F",ScheduleCompile!V560)-1)),ScheduleCompile!V560)))))))</f>
        <v>56</v>
      </c>
      <c r="AB567" s="1">
        <f>IF(AND(ISERROR(IF(ScheduleCompile!W560="Off",0,IF(ScheduleCompile!W560="On",1,IF(ISNUMBER(ScheduleCompile!W560),ScheduleCompile!W560/1,IF(ISTEXT(ScheduleCompile!W560),IF(OR(ISNUMBER(FIND("5F",ScheduleCompile!W560)),ISNUMBER(FIND("0F",ScheduleCompile!W560)),ISNUMBER(FIND("8F",ScheduleCompile!W560)),ISNUMBER(FIND("1F",ScheduleCompile!W560)),ISNUMBER(FIND("2F",ScheduleCompile!W560)),ISNUMBER(FIND("3F",ScheduleCompile!W560)),ISNUMBER(FIND("6F",ScheduleCompile!W560)),ISNUMBER(FIND("7F",ScheduleCompile!W560)),ISNUMBER(FIND("9F",ScheduleCompile!W560)),ISNUMBER(FIND("4F",ScheduleCompile!W560))),VALUE(LEFT(ScheduleCompile!W560,FIND("F",ScheduleCompile!W560)-1)),ScheduleCompile!W560)))))),ISTEXT(ScheduleCompile!#REF!)),"ENDTABLE",IF(ISERROR(IF(ScheduleCompile!W560="Off",0,IF(ScheduleCompile!W560="On",1,IF(ISNUMBER(ScheduleCompile!W560),ScheduleCompile!W560/1,IF(ISTEXT(ScheduleCompile!W560),IF(OR(ISNUMBER(FIND("5F",ScheduleCompile!W560)),ISNUMBER(FIND("0F",ScheduleCompile!W560)),ISNUMBER(FIND("8F",ScheduleCompile!W560)),ISNUMBER(FIND("1F",ScheduleCompile!W560)),ISNUMBER(FIND("2F",ScheduleCompile!W560)),ISNUMBER(FIND("3F",ScheduleCompile!W560)),ISNUMBER(FIND("6F",ScheduleCompile!W560)),ISNUMBER(FIND("7F",ScheduleCompile!W560)),ISNUMBER(FIND("9F",ScheduleCompile!W560)),ISNUMBER(FIND("4F",ScheduleCompile!W560))),VALUE(LEFT(ScheduleCompile!W560,FIND("F",ScheduleCompile!W560)-1)),ScheduleCompile!W560)))))),"",IF(ScheduleCompile!W560="Off",0,IF(ScheduleCompile!W560="On",1,IF(ISNUMBER(ScheduleCompile!W560),ScheduleCompile!W560/1,IF(ISTEXT(ScheduleCompile!W560),IF(OR(ISNUMBER(FIND("5F",ScheduleCompile!W560)),ISNUMBER(FIND("0F",ScheduleCompile!W560)),ISNUMBER(FIND("8F",ScheduleCompile!W560)),ISNUMBER(FIND("1F",ScheduleCompile!W560)),ISNUMBER(FIND("2F",ScheduleCompile!W560)),ISNUMBER(FIND("3F",ScheduleCompile!W560)),ISNUMBER(FIND("6F",ScheduleCompile!W560)),ISNUMBER(FIND("7F",ScheduleCompile!W560)),ISNUMBER(FIND("9F",ScheduleCompile!W560)),ISNUMBER(FIND("4F",ScheduleCompile!W560))),VALUE(LEFT(ScheduleCompile!W560,FIND("F",ScheduleCompile!W560)-1)),ScheduleCompile!W560)))))))</f>
        <v>56</v>
      </c>
      <c r="AC567" s="1">
        <f>IF(AND(ISERROR(IF(ScheduleCompile!X560="Off",0,IF(ScheduleCompile!X560="On",1,IF(ISNUMBER(ScheduleCompile!X560),ScheduleCompile!X560/1,IF(ISTEXT(ScheduleCompile!X560),IF(OR(ISNUMBER(FIND("5F",ScheduleCompile!X560)),ISNUMBER(FIND("0F",ScheduleCompile!X560)),ISNUMBER(FIND("8F",ScheduleCompile!X560)),ISNUMBER(FIND("1F",ScheduleCompile!X560)),ISNUMBER(FIND("2F",ScheduleCompile!X560)),ISNUMBER(FIND("3F",ScheduleCompile!X560)),ISNUMBER(FIND("6F",ScheduleCompile!X560)),ISNUMBER(FIND("7F",ScheduleCompile!X560)),ISNUMBER(FIND("9F",ScheduleCompile!X560)),ISNUMBER(FIND("4F",ScheduleCompile!X560))),VALUE(LEFT(ScheduleCompile!X560,FIND("F",ScheduleCompile!X560)-1)),ScheduleCompile!X560)))))),ISTEXT(ScheduleCompile!#REF!)),"ENDTABLE",IF(ISERROR(IF(ScheduleCompile!X560="Off",0,IF(ScheduleCompile!X560="On",1,IF(ISNUMBER(ScheduleCompile!X560),ScheduleCompile!X560/1,IF(ISTEXT(ScheduleCompile!X560),IF(OR(ISNUMBER(FIND("5F",ScheduleCompile!X560)),ISNUMBER(FIND("0F",ScheduleCompile!X560)),ISNUMBER(FIND("8F",ScheduleCompile!X560)),ISNUMBER(FIND("1F",ScheduleCompile!X560)),ISNUMBER(FIND("2F",ScheduleCompile!X560)),ISNUMBER(FIND("3F",ScheduleCompile!X560)),ISNUMBER(FIND("6F",ScheduleCompile!X560)),ISNUMBER(FIND("7F",ScheduleCompile!X560)),ISNUMBER(FIND("9F",ScheduleCompile!X560)),ISNUMBER(FIND("4F",ScheduleCompile!X560))),VALUE(LEFT(ScheduleCompile!X560,FIND("F",ScheduleCompile!X560)-1)),ScheduleCompile!X560)))))),"",IF(ScheduleCompile!X560="Off",0,IF(ScheduleCompile!X560="On",1,IF(ISNUMBER(ScheduleCompile!X560),ScheduleCompile!X560/1,IF(ISTEXT(ScheduleCompile!X560),IF(OR(ISNUMBER(FIND("5F",ScheduleCompile!X560)),ISNUMBER(FIND("0F",ScheduleCompile!X560)),ISNUMBER(FIND("8F",ScheduleCompile!X560)),ISNUMBER(FIND("1F",ScheduleCompile!X560)),ISNUMBER(FIND("2F",ScheduleCompile!X560)),ISNUMBER(FIND("3F",ScheduleCompile!X560)),ISNUMBER(FIND("6F",ScheduleCompile!X560)),ISNUMBER(FIND("7F",ScheduleCompile!X560)),ISNUMBER(FIND("9F",ScheduleCompile!X560)),ISNUMBER(FIND("4F",ScheduleCompile!X560))),VALUE(LEFT(ScheduleCompile!X560,FIND("F",ScheduleCompile!X560)-1)),ScheduleCompile!X560)))))))</f>
        <v>56</v>
      </c>
      <c r="AD567" s="1">
        <f>IF(AND(ISERROR(IF(ScheduleCompile!Y560="Off",0,IF(ScheduleCompile!Y560="On",1,IF(ISNUMBER(ScheduleCompile!Y560),ScheduleCompile!Y560/1,IF(ISTEXT(ScheduleCompile!Y560),IF(OR(ISNUMBER(FIND("5F",ScheduleCompile!Y560)),ISNUMBER(FIND("0F",ScheduleCompile!Y560)),ISNUMBER(FIND("8F",ScheduleCompile!Y560)),ISNUMBER(FIND("1F",ScheduleCompile!Y560)),ISNUMBER(FIND("2F",ScheduleCompile!Y560)),ISNUMBER(FIND("3F",ScheduleCompile!Y560)),ISNUMBER(FIND("6F",ScheduleCompile!Y560)),ISNUMBER(FIND("7F",ScheduleCompile!Y560)),ISNUMBER(FIND("9F",ScheduleCompile!Y560)),ISNUMBER(FIND("4F",ScheduleCompile!Y560))),VALUE(LEFT(ScheduleCompile!Y560,FIND("F",ScheduleCompile!Y560)-1)),ScheduleCompile!Y560)))))),ISTEXT(ScheduleCompile!#REF!)),"ENDTABLE",IF(ISERROR(IF(ScheduleCompile!Y560="Off",0,IF(ScheduleCompile!Y560="On",1,IF(ISNUMBER(ScheduleCompile!Y560),ScheduleCompile!Y560/1,IF(ISTEXT(ScheduleCompile!Y560),IF(OR(ISNUMBER(FIND("5F",ScheduleCompile!Y560)),ISNUMBER(FIND("0F",ScheduleCompile!Y560)),ISNUMBER(FIND("8F",ScheduleCompile!Y560)),ISNUMBER(FIND("1F",ScheduleCompile!Y560)),ISNUMBER(FIND("2F",ScheduleCompile!Y560)),ISNUMBER(FIND("3F",ScheduleCompile!Y560)),ISNUMBER(FIND("6F",ScheduleCompile!Y560)),ISNUMBER(FIND("7F",ScheduleCompile!Y560)),ISNUMBER(FIND("9F",ScheduleCompile!Y560)),ISNUMBER(FIND("4F",ScheduleCompile!Y560))),VALUE(LEFT(ScheduleCompile!Y560,FIND("F",ScheduleCompile!Y560)-1)),ScheduleCompile!Y560)))))),"",IF(ScheduleCompile!Y560="Off",0,IF(ScheduleCompile!Y560="On",1,IF(ISNUMBER(ScheduleCompile!Y560),ScheduleCompile!Y560/1,IF(ISTEXT(ScheduleCompile!Y560),IF(OR(ISNUMBER(FIND("5F",ScheduleCompile!Y560)),ISNUMBER(FIND("0F",ScheduleCompile!Y560)),ISNUMBER(FIND("8F",ScheduleCompile!Y560)),ISNUMBER(FIND("1F",ScheduleCompile!Y560)),ISNUMBER(FIND("2F",ScheduleCompile!Y560)),ISNUMBER(FIND("3F",ScheduleCompile!Y560)),ISNUMBER(FIND("6F",ScheduleCompile!Y560)),ISNUMBER(FIND("7F",ScheduleCompile!Y560)),ISNUMBER(FIND("9F",ScheduleCompile!Y560)),ISNUMBER(FIND("4F",ScheduleCompile!Y560))),VALUE(LEFT(ScheduleCompile!Y560,FIND("F",ScheduleCompile!Y560)-1)),ScheduleCompile!Y560)))))))</f>
        <v>56</v>
      </c>
    </row>
    <row r="568" spans="1:30" x14ac:dyDescent="0.25">
      <c r="A568" t="str">
        <f t="shared" si="35"/>
        <v>SchDay "WaterMainCZ03Aug"  Type = "Temperature" Hr = (56.7, 56.7, 56.7, 56.7, 56.7, 56.7, 56.7, 56.7, 56.7, 56.7, 56.7, 56.7, 56.7, 56.7, 56.7, 56.7, 56.7, 56.7, 56.7, 56.7, 56.7, 56.7, 56.7, 56.7) ..</v>
      </c>
      <c r="B568" s="1" t="s">
        <v>623</v>
      </c>
      <c r="C568" t="str">
        <f t="shared" si="36"/>
        <v xml:space="preserve">SchDay "WaterMainCZ03Aug"  Type = "Temperature" Hr = </v>
      </c>
      <c r="D568" t="str">
        <f t="shared" si="37"/>
        <v>(56.7, 56.7, 56.7, 56.7, 56.7, 56.7, 56.7, 56.7, 56.7, 56.7, 56.7, 56.7, 56.7, 56.7, 56.7, 56.7, 56.7, 56.7, 56.7, 56.7, 56.7, 56.7, 56.7, 56.7) ..</v>
      </c>
      <c r="E568" s="30" t="str">
        <f>ScheduleCompile!A561</f>
        <v>WaterMainCZ03Aug</v>
      </c>
      <c r="F568" t="str">
        <f t="shared" si="38"/>
        <v>Temperature</v>
      </c>
      <c r="G568" s="1">
        <f>IF(AND(ISERROR(IF(ScheduleCompile!B561="Off",0,IF(ScheduleCompile!B561="On",1,IF(ISNUMBER(ScheduleCompile!B561),ScheduleCompile!B561/1,IF(ISTEXT(ScheduleCompile!B561),IF(OR(ISNUMBER(FIND("5F",ScheduleCompile!B561)),ISNUMBER(FIND("0F",ScheduleCompile!B561)),ISNUMBER(FIND("8F",ScheduleCompile!B561)),ISNUMBER(FIND("1F",ScheduleCompile!B561)),ISNUMBER(FIND("2F",ScheduleCompile!B561)),ISNUMBER(FIND("3F",ScheduleCompile!B561)),ISNUMBER(FIND("6F",ScheduleCompile!B561)),ISNUMBER(FIND("7F",ScheduleCompile!B561)),ISNUMBER(FIND("9F",ScheduleCompile!B561)),ISNUMBER(FIND("4F",ScheduleCompile!B561))),VALUE(LEFT(ScheduleCompile!B561,FIND("F",ScheduleCompile!B561)-1)),ScheduleCompile!B561)))))),ISTEXT(ScheduleCompile!#REF!)),"ENDTABLE",IF(ISERROR(IF(ScheduleCompile!B561="Off",0,IF(ScheduleCompile!B561="On",1,IF(ISNUMBER(ScheduleCompile!B561),ScheduleCompile!B561/1,IF(ISTEXT(ScheduleCompile!B561),IF(OR(ISNUMBER(FIND("5F",ScheduleCompile!B561)),ISNUMBER(FIND("0F",ScheduleCompile!B561)),ISNUMBER(FIND("8F",ScheduleCompile!B561)),ISNUMBER(FIND("1F",ScheduleCompile!B561)),ISNUMBER(FIND("2F",ScheduleCompile!B561)),ISNUMBER(FIND("3F",ScheduleCompile!B561)),ISNUMBER(FIND("6F",ScheduleCompile!B561)),ISNUMBER(FIND("7F",ScheduleCompile!B561)),ISNUMBER(FIND("9F",ScheduleCompile!B561)),ISNUMBER(FIND("4F",ScheduleCompile!B561))),VALUE(LEFT(ScheduleCompile!B561,FIND("F",ScheduleCompile!B561)-1)),ScheduleCompile!B561)))))),"",IF(ScheduleCompile!B561="Off",0,IF(ScheduleCompile!B561="On",1,IF(ISNUMBER(ScheduleCompile!B561),ScheduleCompile!B561/1,IF(ISTEXT(ScheduleCompile!B561),IF(OR(ISNUMBER(FIND("5F",ScheduleCompile!B561)),ISNUMBER(FIND("0F",ScheduleCompile!B561)),ISNUMBER(FIND("8F",ScheduleCompile!B561)),ISNUMBER(FIND("1F",ScheduleCompile!B561)),ISNUMBER(FIND("2F",ScheduleCompile!B561)),ISNUMBER(FIND("3F",ScheduleCompile!B561)),ISNUMBER(FIND("6F",ScheduleCompile!B561)),ISNUMBER(FIND("7F",ScheduleCompile!B561)),ISNUMBER(FIND("9F",ScheduleCompile!B561)),ISNUMBER(FIND("4F",ScheduleCompile!B561))),VALUE(LEFT(ScheduleCompile!B561,FIND("F",ScheduleCompile!B561)-1)),ScheduleCompile!B561)))))))</f>
        <v>56.7</v>
      </c>
      <c r="H568" s="1">
        <f>IF(AND(ISERROR(IF(ScheduleCompile!C561="Off",0,IF(ScheduleCompile!C561="On",1,IF(ISNUMBER(ScheduleCompile!C561),ScheduleCompile!C561/1,IF(ISTEXT(ScheduleCompile!C561),IF(OR(ISNUMBER(FIND("5F",ScheduleCompile!C561)),ISNUMBER(FIND("0F",ScheduleCompile!C561)),ISNUMBER(FIND("8F",ScheduleCompile!C561)),ISNUMBER(FIND("1F",ScheduleCompile!C561)),ISNUMBER(FIND("2F",ScheduleCompile!C561)),ISNUMBER(FIND("3F",ScheduleCompile!C561)),ISNUMBER(FIND("6F",ScheduleCompile!C561)),ISNUMBER(FIND("7F",ScheduleCompile!C561)),ISNUMBER(FIND("9F",ScheduleCompile!C561)),ISNUMBER(FIND("4F",ScheduleCompile!C561))),VALUE(LEFT(ScheduleCompile!C561,FIND("F",ScheduleCompile!C561)-1)),ScheduleCompile!C561)))))),ISTEXT(ScheduleCompile!#REF!)),"ENDTABLE",IF(ISERROR(IF(ScheduleCompile!C561="Off",0,IF(ScheduleCompile!C561="On",1,IF(ISNUMBER(ScheduleCompile!C561),ScheduleCompile!C561/1,IF(ISTEXT(ScheduleCompile!C561),IF(OR(ISNUMBER(FIND("5F",ScheduleCompile!C561)),ISNUMBER(FIND("0F",ScheduleCompile!C561)),ISNUMBER(FIND("8F",ScheduleCompile!C561)),ISNUMBER(FIND("1F",ScheduleCompile!C561)),ISNUMBER(FIND("2F",ScheduleCompile!C561)),ISNUMBER(FIND("3F",ScheduleCompile!C561)),ISNUMBER(FIND("6F",ScheduleCompile!C561)),ISNUMBER(FIND("7F",ScheduleCompile!C561)),ISNUMBER(FIND("9F",ScheduleCompile!C561)),ISNUMBER(FIND("4F",ScheduleCompile!C561))),VALUE(LEFT(ScheduleCompile!C561,FIND("F",ScheduleCompile!C561)-1)),ScheduleCompile!C561)))))),"",IF(ScheduleCompile!C561="Off",0,IF(ScheduleCompile!C561="On",1,IF(ISNUMBER(ScheduleCompile!C561),ScheduleCompile!C561/1,IF(ISTEXT(ScheduleCompile!C561),IF(OR(ISNUMBER(FIND("5F",ScheduleCompile!C561)),ISNUMBER(FIND("0F",ScheduleCompile!C561)),ISNUMBER(FIND("8F",ScheduleCompile!C561)),ISNUMBER(FIND("1F",ScheduleCompile!C561)),ISNUMBER(FIND("2F",ScheduleCompile!C561)),ISNUMBER(FIND("3F",ScheduleCompile!C561)),ISNUMBER(FIND("6F",ScheduleCompile!C561)),ISNUMBER(FIND("7F",ScheduleCompile!C561)),ISNUMBER(FIND("9F",ScheduleCompile!C561)),ISNUMBER(FIND("4F",ScheduleCompile!C561))),VALUE(LEFT(ScheduleCompile!C561,FIND("F",ScheduleCompile!C561)-1)),ScheduleCompile!C561)))))))</f>
        <v>56.7</v>
      </c>
      <c r="I568" s="1">
        <f>IF(AND(ISERROR(IF(ScheduleCompile!D561="Off",0,IF(ScheduleCompile!D561="On",1,IF(ISNUMBER(ScheduleCompile!D561),ScheduleCompile!D561/1,IF(ISTEXT(ScheduleCompile!D561),IF(OR(ISNUMBER(FIND("5F",ScheduleCompile!D561)),ISNUMBER(FIND("0F",ScheduleCompile!D561)),ISNUMBER(FIND("8F",ScheduleCompile!D561)),ISNUMBER(FIND("1F",ScheduleCompile!D561)),ISNUMBER(FIND("2F",ScheduleCompile!D561)),ISNUMBER(FIND("3F",ScheduleCompile!D561)),ISNUMBER(FIND("6F",ScheduleCompile!D561)),ISNUMBER(FIND("7F",ScheduleCompile!D561)),ISNUMBER(FIND("9F",ScheduleCompile!D561)),ISNUMBER(FIND("4F",ScheduleCompile!D561))),VALUE(LEFT(ScheduleCompile!D561,FIND("F",ScheduleCompile!D561)-1)),ScheduleCompile!D561)))))),ISTEXT(ScheduleCompile!#REF!)),"ENDTABLE",IF(ISERROR(IF(ScheduleCompile!D561="Off",0,IF(ScheduleCompile!D561="On",1,IF(ISNUMBER(ScheduleCompile!D561),ScheduleCompile!D561/1,IF(ISTEXT(ScheduleCompile!D561),IF(OR(ISNUMBER(FIND("5F",ScheduleCompile!D561)),ISNUMBER(FIND("0F",ScheduleCompile!D561)),ISNUMBER(FIND("8F",ScheduleCompile!D561)),ISNUMBER(FIND("1F",ScheduleCompile!D561)),ISNUMBER(FIND("2F",ScheduleCompile!D561)),ISNUMBER(FIND("3F",ScheduleCompile!D561)),ISNUMBER(FIND("6F",ScheduleCompile!D561)),ISNUMBER(FIND("7F",ScheduleCompile!D561)),ISNUMBER(FIND("9F",ScheduleCompile!D561)),ISNUMBER(FIND("4F",ScheduleCompile!D561))),VALUE(LEFT(ScheduleCompile!D561,FIND("F",ScheduleCompile!D561)-1)),ScheduleCompile!D561)))))),"",IF(ScheduleCompile!D561="Off",0,IF(ScheduleCompile!D561="On",1,IF(ISNUMBER(ScheduleCompile!D561),ScheduleCompile!D561/1,IF(ISTEXT(ScheduleCompile!D561),IF(OR(ISNUMBER(FIND("5F",ScheduleCompile!D561)),ISNUMBER(FIND("0F",ScheduleCompile!D561)),ISNUMBER(FIND("8F",ScheduleCompile!D561)),ISNUMBER(FIND("1F",ScheduleCompile!D561)),ISNUMBER(FIND("2F",ScheduleCompile!D561)),ISNUMBER(FIND("3F",ScheduleCompile!D561)),ISNUMBER(FIND("6F",ScheduleCompile!D561)),ISNUMBER(FIND("7F",ScheduleCompile!D561)),ISNUMBER(FIND("9F",ScheduleCompile!D561)),ISNUMBER(FIND("4F",ScheduleCompile!D561))),VALUE(LEFT(ScheduleCompile!D561,FIND("F",ScheduleCompile!D561)-1)),ScheduleCompile!D561)))))))</f>
        <v>56.7</v>
      </c>
      <c r="J568" s="1">
        <f>IF(AND(ISERROR(IF(ScheduleCompile!E561="Off",0,IF(ScheduleCompile!E561="On",1,IF(ISNUMBER(ScheduleCompile!E561),ScheduleCompile!E561/1,IF(ISTEXT(ScheduleCompile!E561),IF(OR(ISNUMBER(FIND("5F",ScheduleCompile!E561)),ISNUMBER(FIND("0F",ScheduleCompile!E561)),ISNUMBER(FIND("8F",ScheduleCompile!E561)),ISNUMBER(FIND("1F",ScheduleCompile!E561)),ISNUMBER(FIND("2F",ScheduleCompile!E561)),ISNUMBER(FIND("3F",ScheduleCompile!E561)),ISNUMBER(FIND("6F",ScheduleCompile!E561)),ISNUMBER(FIND("7F",ScheduleCompile!E561)),ISNUMBER(FIND("9F",ScheduleCompile!E561)),ISNUMBER(FIND("4F",ScheduleCompile!E561))),VALUE(LEFT(ScheduleCompile!E561,FIND("F",ScheduleCompile!E561)-1)),ScheduleCompile!E561)))))),ISTEXT(ScheduleCompile!#REF!)),"ENDTABLE",IF(ISERROR(IF(ScheduleCompile!E561="Off",0,IF(ScheduleCompile!E561="On",1,IF(ISNUMBER(ScheduleCompile!E561),ScheduleCompile!E561/1,IF(ISTEXT(ScheduleCompile!E561),IF(OR(ISNUMBER(FIND("5F",ScheduleCompile!E561)),ISNUMBER(FIND("0F",ScheduleCompile!E561)),ISNUMBER(FIND("8F",ScheduleCompile!E561)),ISNUMBER(FIND("1F",ScheduleCompile!E561)),ISNUMBER(FIND("2F",ScheduleCompile!E561)),ISNUMBER(FIND("3F",ScheduleCompile!E561)),ISNUMBER(FIND("6F",ScheduleCompile!E561)),ISNUMBER(FIND("7F",ScheduleCompile!E561)),ISNUMBER(FIND("9F",ScheduleCompile!E561)),ISNUMBER(FIND("4F",ScheduleCompile!E561))),VALUE(LEFT(ScheduleCompile!E561,FIND("F",ScheduleCompile!E561)-1)),ScheduleCompile!E561)))))),"",IF(ScheduleCompile!E561="Off",0,IF(ScheduleCompile!E561="On",1,IF(ISNUMBER(ScheduleCompile!E561),ScheduleCompile!E561/1,IF(ISTEXT(ScheduleCompile!E561),IF(OR(ISNUMBER(FIND("5F",ScheduleCompile!E561)),ISNUMBER(FIND("0F",ScheduleCompile!E561)),ISNUMBER(FIND("8F",ScheduleCompile!E561)),ISNUMBER(FIND("1F",ScheduleCompile!E561)),ISNUMBER(FIND("2F",ScheduleCompile!E561)),ISNUMBER(FIND("3F",ScheduleCompile!E561)),ISNUMBER(FIND("6F",ScheduleCompile!E561)),ISNUMBER(FIND("7F",ScheduleCompile!E561)),ISNUMBER(FIND("9F",ScheduleCompile!E561)),ISNUMBER(FIND("4F",ScheduleCompile!E561))),VALUE(LEFT(ScheduleCompile!E561,FIND("F",ScheduleCompile!E561)-1)),ScheduleCompile!E561)))))))</f>
        <v>56.7</v>
      </c>
      <c r="K568" s="1">
        <f>IF(AND(ISERROR(IF(ScheduleCompile!F561="Off",0,IF(ScheduleCompile!F561="On",1,IF(ISNUMBER(ScheduleCompile!F561),ScheduleCompile!F561/1,IF(ISTEXT(ScheduleCompile!F561),IF(OR(ISNUMBER(FIND("5F",ScheduleCompile!F561)),ISNUMBER(FIND("0F",ScheduleCompile!F561)),ISNUMBER(FIND("8F",ScheduleCompile!F561)),ISNUMBER(FIND("1F",ScheduleCompile!F561)),ISNUMBER(FIND("2F",ScheduleCompile!F561)),ISNUMBER(FIND("3F",ScheduleCompile!F561)),ISNUMBER(FIND("6F",ScheduleCompile!F561)),ISNUMBER(FIND("7F",ScheduleCompile!F561)),ISNUMBER(FIND("9F",ScheduleCompile!F561)),ISNUMBER(FIND("4F",ScheduleCompile!F561))),VALUE(LEFT(ScheduleCompile!F561,FIND("F",ScheduleCompile!F561)-1)),ScheduleCompile!F561)))))),ISTEXT(ScheduleCompile!#REF!)),"ENDTABLE",IF(ISERROR(IF(ScheduleCompile!F561="Off",0,IF(ScheduleCompile!F561="On",1,IF(ISNUMBER(ScheduleCompile!F561),ScheduleCompile!F561/1,IF(ISTEXT(ScheduleCompile!F561),IF(OR(ISNUMBER(FIND("5F",ScheduleCompile!F561)),ISNUMBER(FIND("0F",ScheduleCompile!F561)),ISNUMBER(FIND("8F",ScheduleCompile!F561)),ISNUMBER(FIND("1F",ScheduleCompile!F561)),ISNUMBER(FIND("2F",ScheduleCompile!F561)),ISNUMBER(FIND("3F",ScheduleCompile!F561)),ISNUMBER(FIND("6F",ScheduleCompile!F561)),ISNUMBER(FIND("7F",ScheduleCompile!F561)),ISNUMBER(FIND("9F",ScheduleCompile!F561)),ISNUMBER(FIND("4F",ScheduleCompile!F561))),VALUE(LEFT(ScheduleCompile!F561,FIND("F",ScheduleCompile!F561)-1)),ScheduleCompile!F561)))))),"",IF(ScheduleCompile!F561="Off",0,IF(ScheduleCompile!F561="On",1,IF(ISNUMBER(ScheduleCompile!F561),ScheduleCompile!F561/1,IF(ISTEXT(ScheduleCompile!F561),IF(OR(ISNUMBER(FIND("5F",ScheduleCompile!F561)),ISNUMBER(FIND("0F",ScheduleCompile!F561)),ISNUMBER(FIND("8F",ScheduleCompile!F561)),ISNUMBER(FIND("1F",ScheduleCompile!F561)),ISNUMBER(FIND("2F",ScheduleCompile!F561)),ISNUMBER(FIND("3F",ScheduleCompile!F561)),ISNUMBER(FIND("6F",ScheduleCompile!F561)),ISNUMBER(FIND("7F",ScheduleCompile!F561)),ISNUMBER(FIND("9F",ScheduleCompile!F561)),ISNUMBER(FIND("4F",ScheduleCompile!F561))),VALUE(LEFT(ScheduleCompile!F561,FIND("F",ScheduleCompile!F561)-1)),ScheduleCompile!F561)))))))</f>
        <v>56.7</v>
      </c>
      <c r="L568" s="1">
        <f>IF(AND(ISERROR(IF(ScheduleCompile!G561="Off",0,IF(ScheduleCompile!G561="On",1,IF(ISNUMBER(ScheduleCompile!G561),ScheduleCompile!G561/1,IF(ISTEXT(ScheduleCompile!G561),IF(OR(ISNUMBER(FIND("5F",ScheduleCompile!G561)),ISNUMBER(FIND("0F",ScheduleCompile!G561)),ISNUMBER(FIND("8F",ScheduleCompile!G561)),ISNUMBER(FIND("1F",ScheduleCompile!G561)),ISNUMBER(FIND("2F",ScheduleCompile!G561)),ISNUMBER(FIND("3F",ScheduleCompile!G561)),ISNUMBER(FIND("6F",ScheduleCompile!G561)),ISNUMBER(FIND("7F",ScheduleCompile!G561)),ISNUMBER(FIND("9F",ScheduleCompile!G561)),ISNUMBER(FIND("4F",ScheduleCompile!G561))),VALUE(LEFT(ScheduleCompile!G561,FIND("F",ScheduleCompile!G561)-1)),ScheduleCompile!G561)))))),ISTEXT(ScheduleCompile!#REF!)),"ENDTABLE",IF(ISERROR(IF(ScheduleCompile!G561="Off",0,IF(ScheduleCompile!G561="On",1,IF(ISNUMBER(ScheduleCompile!G561),ScheduleCompile!G561/1,IF(ISTEXT(ScheduleCompile!G561),IF(OR(ISNUMBER(FIND("5F",ScheduleCompile!G561)),ISNUMBER(FIND("0F",ScheduleCompile!G561)),ISNUMBER(FIND("8F",ScheduleCompile!G561)),ISNUMBER(FIND("1F",ScheduleCompile!G561)),ISNUMBER(FIND("2F",ScheduleCompile!G561)),ISNUMBER(FIND("3F",ScheduleCompile!G561)),ISNUMBER(FIND("6F",ScheduleCompile!G561)),ISNUMBER(FIND("7F",ScheduleCompile!G561)),ISNUMBER(FIND("9F",ScheduleCompile!G561)),ISNUMBER(FIND("4F",ScheduleCompile!G561))),VALUE(LEFT(ScheduleCompile!G561,FIND("F",ScheduleCompile!G561)-1)),ScheduleCompile!G561)))))),"",IF(ScheduleCompile!G561="Off",0,IF(ScheduleCompile!G561="On",1,IF(ISNUMBER(ScheduleCompile!G561),ScheduleCompile!G561/1,IF(ISTEXT(ScheduleCompile!G561),IF(OR(ISNUMBER(FIND("5F",ScheduleCompile!G561)),ISNUMBER(FIND("0F",ScheduleCompile!G561)),ISNUMBER(FIND("8F",ScheduleCompile!G561)),ISNUMBER(FIND("1F",ScheduleCompile!G561)),ISNUMBER(FIND("2F",ScheduleCompile!G561)),ISNUMBER(FIND("3F",ScheduleCompile!G561)),ISNUMBER(FIND("6F",ScheduleCompile!G561)),ISNUMBER(FIND("7F",ScheduleCompile!G561)),ISNUMBER(FIND("9F",ScheduleCompile!G561)),ISNUMBER(FIND("4F",ScheduleCompile!G561))),VALUE(LEFT(ScheduleCompile!G561,FIND("F",ScheduleCompile!G561)-1)),ScheduleCompile!G561)))))))</f>
        <v>56.7</v>
      </c>
      <c r="M568" s="1">
        <f>IF(AND(ISERROR(IF(ScheduleCompile!H561="Off",0,IF(ScheduleCompile!H561="On",1,IF(ISNUMBER(ScheduleCompile!H561),ScheduleCompile!H561/1,IF(ISTEXT(ScheduleCompile!H561),IF(OR(ISNUMBER(FIND("5F",ScheduleCompile!H561)),ISNUMBER(FIND("0F",ScheduleCompile!H561)),ISNUMBER(FIND("8F",ScheduleCompile!H561)),ISNUMBER(FIND("1F",ScheduleCompile!H561)),ISNUMBER(FIND("2F",ScheduleCompile!H561)),ISNUMBER(FIND("3F",ScheduleCompile!H561)),ISNUMBER(FIND("6F",ScheduleCompile!H561)),ISNUMBER(FIND("7F",ScheduleCompile!H561)),ISNUMBER(FIND("9F",ScheduleCompile!H561)),ISNUMBER(FIND("4F",ScheduleCompile!H561))),VALUE(LEFT(ScheduleCompile!H561,FIND("F",ScheduleCompile!H561)-1)),ScheduleCompile!H561)))))),ISTEXT(ScheduleCompile!#REF!)),"ENDTABLE",IF(ISERROR(IF(ScheduleCompile!H561="Off",0,IF(ScheduleCompile!H561="On",1,IF(ISNUMBER(ScheduleCompile!H561),ScheduleCompile!H561/1,IF(ISTEXT(ScheduleCompile!H561),IF(OR(ISNUMBER(FIND("5F",ScheduleCompile!H561)),ISNUMBER(FIND("0F",ScheduleCompile!H561)),ISNUMBER(FIND("8F",ScheduleCompile!H561)),ISNUMBER(FIND("1F",ScheduleCompile!H561)),ISNUMBER(FIND("2F",ScheduleCompile!H561)),ISNUMBER(FIND("3F",ScheduleCompile!H561)),ISNUMBER(FIND("6F",ScheduleCompile!H561)),ISNUMBER(FIND("7F",ScheduleCompile!H561)),ISNUMBER(FIND("9F",ScheduleCompile!H561)),ISNUMBER(FIND("4F",ScheduleCompile!H561))),VALUE(LEFT(ScheduleCompile!H561,FIND("F",ScheduleCompile!H561)-1)),ScheduleCompile!H561)))))),"",IF(ScheduleCompile!H561="Off",0,IF(ScheduleCompile!H561="On",1,IF(ISNUMBER(ScheduleCompile!H561),ScheduleCompile!H561/1,IF(ISTEXT(ScheduleCompile!H561),IF(OR(ISNUMBER(FIND("5F",ScheduleCompile!H561)),ISNUMBER(FIND("0F",ScheduleCompile!H561)),ISNUMBER(FIND("8F",ScheduleCompile!H561)),ISNUMBER(FIND("1F",ScheduleCompile!H561)),ISNUMBER(FIND("2F",ScheduleCompile!H561)),ISNUMBER(FIND("3F",ScheduleCompile!H561)),ISNUMBER(FIND("6F",ScheduleCompile!H561)),ISNUMBER(FIND("7F",ScheduleCompile!H561)),ISNUMBER(FIND("9F",ScheduleCompile!H561)),ISNUMBER(FIND("4F",ScheduleCompile!H561))),VALUE(LEFT(ScheduleCompile!H561,FIND("F",ScheduleCompile!H561)-1)),ScheduleCompile!H561)))))))</f>
        <v>56.7</v>
      </c>
      <c r="N568" s="1">
        <f>IF(AND(ISERROR(IF(ScheduleCompile!I561="Off",0,IF(ScheduleCompile!I561="On",1,IF(ISNUMBER(ScheduleCompile!I561),ScheduleCompile!I561/1,IF(ISTEXT(ScheduleCompile!I561),IF(OR(ISNUMBER(FIND("5F",ScheduleCompile!I561)),ISNUMBER(FIND("0F",ScheduleCompile!I561)),ISNUMBER(FIND("8F",ScheduleCompile!I561)),ISNUMBER(FIND("1F",ScheduleCompile!I561)),ISNUMBER(FIND("2F",ScheduleCompile!I561)),ISNUMBER(FIND("3F",ScheduleCompile!I561)),ISNUMBER(FIND("6F",ScheduleCompile!I561)),ISNUMBER(FIND("7F",ScheduleCompile!I561)),ISNUMBER(FIND("9F",ScheduleCompile!I561)),ISNUMBER(FIND("4F",ScheduleCompile!I561))),VALUE(LEFT(ScheduleCompile!I561,FIND("F",ScheduleCompile!I561)-1)),ScheduleCompile!I561)))))),ISTEXT(ScheduleCompile!#REF!)),"ENDTABLE",IF(ISERROR(IF(ScheduleCompile!I561="Off",0,IF(ScheduleCompile!I561="On",1,IF(ISNUMBER(ScheduleCompile!I561),ScheduleCompile!I561/1,IF(ISTEXT(ScheduleCompile!I561),IF(OR(ISNUMBER(FIND("5F",ScheduleCompile!I561)),ISNUMBER(FIND("0F",ScheduleCompile!I561)),ISNUMBER(FIND("8F",ScheduleCompile!I561)),ISNUMBER(FIND("1F",ScheduleCompile!I561)),ISNUMBER(FIND("2F",ScheduleCompile!I561)),ISNUMBER(FIND("3F",ScheduleCompile!I561)),ISNUMBER(FIND("6F",ScheduleCompile!I561)),ISNUMBER(FIND("7F",ScheduleCompile!I561)),ISNUMBER(FIND("9F",ScheduleCompile!I561)),ISNUMBER(FIND("4F",ScheduleCompile!I561))),VALUE(LEFT(ScheduleCompile!I561,FIND("F",ScheduleCompile!I561)-1)),ScheduleCompile!I561)))))),"",IF(ScheduleCompile!I561="Off",0,IF(ScheduleCompile!I561="On",1,IF(ISNUMBER(ScheduleCompile!I561),ScheduleCompile!I561/1,IF(ISTEXT(ScheduleCompile!I561),IF(OR(ISNUMBER(FIND("5F",ScheduleCompile!I561)),ISNUMBER(FIND("0F",ScheduleCompile!I561)),ISNUMBER(FIND("8F",ScheduleCompile!I561)),ISNUMBER(FIND("1F",ScheduleCompile!I561)),ISNUMBER(FIND("2F",ScheduleCompile!I561)),ISNUMBER(FIND("3F",ScheduleCompile!I561)),ISNUMBER(FIND("6F",ScheduleCompile!I561)),ISNUMBER(FIND("7F",ScheduleCompile!I561)),ISNUMBER(FIND("9F",ScheduleCompile!I561)),ISNUMBER(FIND("4F",ScheduleCompile!I561))),VALUE(LEFT(ScheduleCompile!I561,FIND("F",ScheduleCompile!I561)-1)),ScheduleCompile!I561)))))))</f>
        <v>56.7</v>
      </c>
      <c r="O568" s="1">
        <f>IF(AND(ISERROR(IF(ScheduleCompile!J561="Off",0,IF(ScheduleCompile!J561="On",1,IF(ISNUMBER(ScheduleCompile!J561),ScheduleCompile!J561/1,IF(ISTEXT(ScheduleCompile!J561),IF(OR(ISNUMBER(FIND("5F",ScheduleCompile!J561)),ISNUMBER(FIND("0F",ScheduleCompile!J561)),ISNUMBER(FIND("8F",ScheduleCompile!J561)),ISNUMBER(FIND("1F",ScheduleCompile!J561)),ISNUMBER(FIND("2F",ScheduleCompile!J561)),ISNUMBER(FIND("3F",ScheduleCompile!J561)),ISNUMBER(FIND("6F",ScheduleCompile!J561)),ISNUMBER(FIND("7F",ScheduleCompile!J561)),ISNUMBER(FIND("9F",ScheduleCompile!J561)),ISNUMBER(FIND("4F",ScheduleCompile!J561))),VALUE(LEFT(ScheduleCompile!J561,FIND("F",ScheduleCompile!J561)-1)),ScheduleCompile!J561)))))),ISTEXT(ScheduleCompile!#REF!)),"ENDTABLE",IF(ISERROR(IF(ScheduleCompile!J561="Off",0,IF(ScheduleCompile!J561="On",1,IF(ISNUMBER(ScheduleCompile!J561),ScheduleCompile!J561/1,IF(ISTEXT(ScheduleCompile!J561),IF(OR(ISNUMBER(FIND("5F",ScheduleCompile!J561)),ISNUMBER(FIND("0F",ScheduleCompile!J561)),ISNUMBER(FIND("8F",ScheduleCompile!J561)),ISNUMBER(FIND("1F",ScheduleCompile!J561)),ISNUMBER(FIND("2F",ScheduleCompile!J561)),ISNUMBER(FIND("3F",ScheduleCompile!J561)),ISNUMBER(FIND("6F",ScheduleCompile!J561)),ISNUMBER(FIND("7F",ScheduleCompile!J561)),ISNUMBER(FIND("9F",ScheduleCompile!J561)),ISNUMBER(FIND("4F",ScheduleCompile!J561))),VALUE(LEFT(ScheduleCompile!J561,FIND("F",ScheduleCompile!J561)-1)),ScheduleCompile!J561)))))),"",IF(ScheduleCompile!J561="Off",0,IF(ScheduleCompile!J561="On",1,IF(ISNUMBER(ScheduleCompile!J561),ScheduleCompile!J561/1,IF(ISTEXT(ScheduleCompile!J561),IF(OR(ISNUMBER(FIND("5F",ScheduleCompile!J561)),ISNUMBER(FIND("0F",ScheduleCompile!J561)),ISNUMBER(FIND("8F",ScheduleCompile!J561)),ISNUMBER(FIND("1F",ScheduleCompile!J561)),ISNUMBER(FIND("2F",ScheduleCompile!J561)),ISNUMBER(FIND("3F",ScheduleCompile!J561)),ISNUMBER(FIND("6F",ScheduleCompile!J561)),ISNUMBER(FIND("7F",ScheduleCompile!J561)),ISNUMBER(FIND("9F",ScheduleCompile!J561)),ISNUMBER(FIND("4F",ScheduleCompile!J561))),VALUE(LEFT(ScheduleCompile!J561,FIND("F",ScheduleCompile!J561)-1)),ScheduleCompile!J561)))))))</f>
        <v>56.7</v>
      </c>
      <c r="P568" s="1">
        <f>IF(AND(ISERROR(IF(ScheduleCompile!K561="Off",0,IF(ScheduleCompile!K561="On",1,IF(ISNUMBER(ScheduleCompile!K561),ScheduleCompile!K561/1,IF(ISTEXT(ScheduleCompile!K561),IF(OR(ISNUMBER(FIND("5F",ScheduleCompile!K561)),ISNUMBER(FIND("0F",ScheduleCompile!K561)),ISNUMBER(FIND("8F",ScheduleCompile!K561)),ISNUMBER(FIND("1F",ScheduleCompile!K561)),ISNUMBER(FIND("2F",ScheduleCompile!K561)),ISNUMBER(FIND("3F",ScheduleCompile!K561)),ISNUMBER(FIND("6F",ScheduleCompile!K561)),ISNUMBER(FIND("7F",ScheduleCompile!K561)),ISNUMBER(FIND("9F",ScheduleCompile!K561)),ISNUMBER(FIND("4F",ScheduleCompile!K561))),VALUE(LEFT(ScheduleCompile!K561,FIND("F",ScheduleCompile!K561)-1)),ScheduleCompile!K561)))))),ISTEXT(ScheduleCompile!#REF!)),"ENDTABLE",IF(ISERROR(IF(ScheduleCompile!K561="Off",0,IF(ScheduleCompile!K561="On",1,IF(ISNUMBER(ScheduleCompile!K561),ScheduleCompile!K561/1,IF(ISTEXT(ScheduleCompile!K561),IF(OR(ISNUMBER(FIND("5F",ScheduleCompile!K561)),ISNUMBER(FIND("0F",ScheduleCompile!K561)),ISNUMBER(FIND("8F",ScheduleCompile!K561)),ISNUMBER(FIND("1F",ScheduleCompile!K561)),ISNUMBER(FIND("2F",ScheduleCompile!K561)),ISNUMBER(FIND("3F",ScheduleCompile!K561)),ISNUMBER(FIND("6F",ScheduleCompile!K561)),ISNUMBER(FIND("7F",ScheduleCompile!K561)),ISNUMBER(FIND("9F",ScheduleCompile!K561)),ISNUMBER(FIND("4F",ScheduleCompile!K561))),VALUE(LEFT(ScheduleCompile!K561,FIND("F",ScheduleCompile!K561)-1)),ScheduleCompile!K561)))))),"",IF(ScheduleCompile!K561="Off",0,IF(ScheduleCompile!K561="On",1,IF(ISNUMBER(ScheduleCompile!K561),ScheduleCompile!K561/1,IF(ISTEXT(ScheduleCompile!K561),IF(OR(ISNUMBER(FIND("5F",ScheduleCompile!K561)),ISNUMBER(FIND("0F",ScheduleCompile!K561)),ISNUMBER(FIND("8F",ScheduleCompile!K561)),ISNUMBER(FIND("1F",ScheduleCompile!K561)),ISNUMBER(FIND("2F",ScheduleCompile!K561)),ISNUMBER(FIND("3F",ScheduleCompile!K561)),ISNUMBER(FIND("6F",ScheduleCompile!K561)),ISNUMBER(FIND("7F",ScheduleCompile!K561)),ISNUMBER(FIND("9F",ScheduleCompile!K561)),ISNUMBER(FIND("4F",ScheduleCompile!K561))),VALUE(LEFT(ScheduleCompile!K561,FIND("F",ScheduleCompile!K561)-1)),ScheduleCompile!K561)))))))</f>
        <v>56.7</v>
      </c>
      <c r="Q568" s="1">
        <f>IF(AND(ISERROR(IF(ScheduleCompile!L561="Off",0,IF(ScheduleCompile!L561="On",1,IF(ISNUMBER(ScheduleCompile!L561),ScheduleCompile!L561/1,IF(ISTEXT(ScheduleCompile!L561),IF(OR(ISNUMBER(FIND("5F",ScheduleCompile!L561)),ISNUMBER(FIND("0F",ScheduleCompile!L561)),ISNUMBER(FIND("8F",ScheduleCompile!L561)),ISNUMBER(FIND("1F",ScheduleCompile!L561)),ISNUMBER(FIND("2F",ScheduleCompile!L561)),ISNUMBER(FIND("3F",ScheduleCompile!L561)),ISNUMBER(FIND("6F",ScheduleCompile!L561)),ISNUMBER(FIND("7F",ScheduleCompile!L561)),ISNUMBER(FIND("9F",ScheduleCompile!L561)),ISNUMBER(FIND("4F",ScheduleCompile!L561))),VALUE(LEFT(ScheduleCompile!L561,FIND("F",ScheduleCompile!L561)-1)),ScheduleCompile!L561)))))),ISTEXT(ScheduleCompile!#REF!)),"ENDTABLE",IF(ISERROR(IF(ScheduleCompile!L561="Off",0,IF(ScheduleCompile!L561="On",1,IF(ISNUMBER(ScheduleCompile!L561),ScheduleCompile!L561/1,IF(ISTEXT(ScheduleCompile!L561),IF(OR(ISNUMBER(FIND("5F",ScheduleCompile!L561)),ISNUMBER(FIND("0F",ScheduleCompile!L561)),ISNUMBER(FIND("8F",ScheduleCompile!L561)),ISNUMBER(FIND("1F",ScheduleCompile!L561)),ISNUMBER(FIND("2F",ScheduleCompile!L561)),ISNUMBER(FIND("3F",ScheduleCompile!L561)),ISNUMBER(FIND("6F",ScheduleCompile!L561)),ISNUMBER(FIND("7F",ScheduleCompile!L561)),ISNUMBER(FIND("9F",ScheduleCompile!L561)),ISNUMBER(FIND("4F",ScheduleCompile!L561))),VALUE(LEFT(ScheduleCompile!L561,FIND("F",ScheduleCompile!L561)-1)),ScheduleCompile!L561)))))),"",IF(ScheduleCompile!L561="Off",0,IF(ScheduleCompile!L561="On",1,IF(ISNUMBER(ScheduleCompile!L561),ScheduleCompile!L561/1,IF(ISTEXT(ScheduleCompile!L561),IF(OR(ISNUMBER(FIND("5F",ScheduleCompile!L561)),ISNUMBER(FIND("0F",ScheduleCompile!L561)),ISNUMBER(FIND("8F",ScheduleCompile!L561)),ISNUMBER(FIND("1F",ScheduleCompile!L561)),ISNUMBER(FIND("2F",ScheduleCompile!L561)),ISNUMBER(FIND("3F",ScheduleCompile!L561)),ISNUMBER(FIND("6F",ScheduleCompile!L561)),ISNUMBER(FIND("7F",ScheduleCompile!L561)),ISNUMBER(FIND("9F",ScheduleCompile!L561)),ISNUMBER(FIND("4F",ScheduleCompile!L561))),VALUE(LEFT(ScheduleCompile!L561,FIND("F",ScheduleCompile!L561)-1)),ScheduleCompile!L561)))))))</f>
        <v>56.7</v>
      </c>
      <c r="R568" s="1">
        <f>IF(AND(ISERROR(IF(ScheduleCompile!M561="Off",0,IF(ScheduleCompile!M561="On",1,IF(ISNUMBER(ScheduleCompile!M561),ScheduleCompile!M561/1,IF(ISTEXT(ScheduleCompile!M561),IF(OR(ISNUMBER(FIND("5F",ScheduleCompile!M561)),ISNUMBER(FIND("0F",ScheduleCompile!M561)),ISNUMBER(FIND("8F",ScheduleCompile!M561)),ISNUMBER(FIND("1F",ScheduleCompile!M561)),ISNUMBER(FIND("2F",ScheduleCompile!M561)),ISNUMBER(FIND("3F",ScheduleCompile!M561)),ISNUMBER(FIND("6F",ScheduleCompile!M561)),ISNUMBER(FIND("7F",ScheduleCompile!M561)),ISNUMBER(FIND("9F",ScheduleCompile!M561)),ISNUMBER(FIND("4F",ScheduleCompile!M561))),VALUE(LEFT(ScheduleCompile!M561,FIND("F",ScheduleCompile!M561)-1)),ScheduleCompile!M561)))))),ISTEXT(ScheduleCompile!#REF!)),"ENDTABLE",IF(ISERROR(IF(ScheduleCompile!M561="Off",0,IF(ScheduleCompile!M561="On",1,IF(ISNUMBER(ScheduleCompile!M561),ScheduleCompile!M561/1,IF(ISTEXT(ScheduleCompile!M561),IF(OR(ISNUMBER(FIND("5F",ScheduleCompile!M561)),ISNUMBER(FIND("0F",ScheduleCompile!M561)),ISNUMBER(FIND("8F",ScheduleCompile!M561)),ISNUMBER(FIND("1F",ScheduleCompile!M561)),ISNUMBER(FIND("2F",ScheduleCompile!M561)),ISNUMBER(FIND("3F",ScheduleCompile!M561)),ISNUMBER(FIND("6F",ScheduleCompile!M561)),ISNUMBER(FIND("7F",ScheduleCompile!M561)),ISNUMBER(FIND("9F",ScheduleCompile!M561)),ISNUMBER(FIND("4F",ScheduleCompile!M561))),VALUE(LEFT(ScheduleCompile!M561,FIND("F",ScheduleCompile!M561)-1)),ScheduleCompile!M561)))))),"",IF(ScheduleCompile!M561="Off",0,IF(ScheduleCompile!M561="On",1,IF(ISNUMBER(ScheduleCompile!M561),ScheduleCompile!M561/1,IF(ISTEXT(ScheduleCompile!M561),IF(OR(ISNUMBER(FIND("5F",ScheduleCompile!M561)),ISNUMBER(FIND("0F",ScheduleCompile!M561)),ISNUMBER(FIND("8F",ScheduleCompile!M561)),ISNUMBER(FIND("1F",ScheduleCompile!M561)),ISNUMBER(FIND("2F",ScheduleCompile!M561)),ISNUMBER(FIND("3F",ScheduleCompile!M561)),ISNUMBER(FIND("6F",ScheduleCompile!M561)),ISNUMBER(FIND("7F",ScheduleCompile!M561)),ISNUMBER(FIND("9F",ScheduleCompile!M561)),ISNUMBER(FIND("4F",ScheduleCompile!M561))),VALUE(LEFT(ScheduleCompile!M561,FIND("F",ScheduleCompile!M561)-1)),ScheduleCompile!M561)))))))</f>
        <v>56.7</v>
      </c>
      <c r="S568" s="1">
        <f>IF(AND(ISERROR(IF(ScheduleCompile!N561="Off",0,IF(ScheduleCompile!N561="On",1,IF(ISNUMBER(ScheduleCompile!N561),ScheduleCompile!N561/1,IF(ISTEXT(ScheduleCompile!N561),IF(OR(ISNUMBER(FIND("5F",ScheduleCompile!N561)),ISNUMBER(FIND("0F",ScheduleCompile!N561)),ISNUMBER(FIND("8F",ScheduleCompile!N561)),ISNUMBER(FIND("1F",ScheduleCompile!N561)),ISNUMBER(FIND("2F",ScheduleCompile!N561)),ISNUMBER(FIND("3F",ScheduleCompile!N561)),ISNUMBER(FIND("6F",ScheduleCompile!N561)),ISNUMBER(FIND("7F",ScheduleCompile!N561)),ISNUMBER(FIND("9F",ScheduleCompile!N561)),ISNUMBER(FIND("4F",ScheduleCompile!N561))),VALUE(LEFT(ScheduleCompile!N561,FIND("F",ScheduleCompile!N561)-1)),ScheduleCompile!N561)))))),ISTEXT(ScheduleCompile!#REF!)),"ENDTABLE",IF(ISERROR(IF(ScheduleCompile!N561="Off",0,IF(ScheduleCompile!N561="On",1,IF(ISNUMBER(ScheduleCompile!N561),ScheduleCompile!N561/1,IF(ISTEXT(ScheduleCompile!N561),IF(OR(ISNUMBER(FIND("5F",ScheduleCompile!N561)),ISNUMBER(FIND("0F",ScheduleCompile!N561)),ISNUMBER(FIND("8F",ScheduleCompile!N561)),ISNUMBER(FIND("1F",ScheduleCompile!N561)),ISNUMBER(FIND("2F",ScheduleCompile!N561)),ISNUMBER(FIND("3F",ScheduleCompile!N561)),ISNUMBER(FIND("6F",ScheduleCompile!N561)),ISNUMBER(FIND("7F",ScheduleCompile!N561)),ISNUMBER(FIND("9F",ScheduleCompile!N561)),ISNUMBER(FIND("4F",ScheduleCompile!N561))),VALUE(LEFT(ScheduleCompile!N561,FIND("F",ScheduleCompile!N561)-1)),ScheduleCompile!N561)))))),"",IF(ScheduleCompile!N561="Off",0,IF(ScheduleCompile!N561="On",1,IF(ISNUMBER(ScheduleCompile!N561),ScheduleCompile!N561/1,IF(ISTEXT(ScheduleCompile!N561),IF(OR(ISNUMBER(FIND("5F",ScheduleCompile!N561)),ISNUMBER(FIND("0F",ScheduleCompile!N561)),ISNUMBER(FIND("8F",ScheduleCompile!N561)),ISNUMBER(FIND("1F",ScheduleCompile!N561)),ISNUMBER(FIND("2F",ScheduleCompile!N561)),ISNUMBER(FIND("3F",ScheduleCompile!N561)),ISNUMBER(FIND("6F",ScheduleCompile!N561)),ISNUMBER(FIND("7F",ScheduleCompile!N561)),ISNUMBER(FIND("9F",ScheduleCompile!N561)),ISNUMBER(FIND("4F",ScheduleCompile!N561))),VALUE(LEFT(ScheduleCompile!N561,FIND("F",ScheduleCompile!N561)-1)),ScheduleCompile!N561)))))))</f>
        <v>56.7</v>
      </c>
      <c r="T568" s="1">
        <f>IF(AND(ISERROR(IF(ScheduleCompile!O561="Off",0,IF(ScheduleCompile!O561="On",1,IF(ISNUMBER(ScheduleCompile!O561),ScheduleCompile!O561/1,IF(ISTEXT(ScheduleCompile!O561),IF(OR(ISNUMBER(FIND("5F",ScheduleCompile!O561)),ISNUMBER(FIND("0F",ScheduleCompile!O561)),ISNUMBER(FIND("8F",ScheduleCompile!O561)),ISNUMBER(FIND("1F",ScheduleCompile!O561)),ISNUMBER(FIND("2F",ScheduleCompile!O561)),ISNUMBER(FIND("3F",ScheduleCompile!O561)),ISNUMBER(FIND("6F",ScheduleCompile!O561)),ISNUMBER(FIND("7F",ScheduleCompile!O561)),ISNUMBER(FIND("9F",ScheduleCompile!O561)),ISNUMBER(FIND("4F",ScheduleCompile!O561))),VALUE(LEFT(ScheduleCompile!O561,FIND("F",ScheduleCompile!O561)-1)),ScheduleCompile!O561)))))),ISTEXT(ScheduleCompile!#REF!)),"ENDTABLE",IF(ISERROR(IF(ScheduleCompile!O561="Off",0,IF(ScheduleCompile!O561="On",1,IF(ISNUMBER(ScheduleCompile!O561),ScheduleCompile!O561/1,IF(ISTEXT(ScheduleCompile!O561),IF(OR(ISNUMBER(FIND("5F",ScheduleCompile!O561)),ISNUMBER(FIND("0F",ScheduleCompile!O561)),ISNUMBER(FIND("8F",ScheduleCompile!O561)),ISNUMBER(FIND("1F",ScheduleCompile!O561)),ISNUMBER(FIND("2F",ScheduleCompile!O561)),ISNUMBER(FIND("3F",ScheduleCompile!O561)),ISNUMBER(FIND("6F",ScheduleCompile!O561)),ISNUMBER(FIND("7F",ScheduleCompile!O561)),ISNUMBER(FIND("9F",ScheduleCompile!O561)),ISNUMBER(FIND("4F",ScheduleCompile!O561))),VALUE(LEFT(ScheduleCompile!O561,FIND("F",ScheduleCompile!O561)-1)),ScheduleCompile!O561)))))),"",IF(ScheduleCompile!O561="Off",0,IF(ScheduleCompile!O561="On",1,IF(ISNUMBER(ScheduleCompile!O561),ScheduleCompile!O561/1,IF(ISTEXT(ScheduleCompile!O561),IF(OR(ISNUMBER(FIND("5F",ScheduleCompile!O561)),ISNUMBER(FIND("0F",ScheduleCompile!O561)),ISNUMBER(FIND("8F",ScheduleCompile!O561)),ISNUMBER(FIND("1F",ScheduleCompile!O561)),ISNUMBER(FIND("2F",ScheduleCompile!O561)),ISNUMBER(FIND("3F",ScheduleCompile!O561)),ISNUMBER(FIND("6F",ScheduleCompile!O561)),ISNUMBER(FIND("7F",ScheduleCompile!O561)),ISNUMBER(FIND("9F",ScheduleCompile!O561)),ISNUMBER(FIND("4F",ScheduleCompile!O561))),VALUE(LEFT(ScheduleCompile!O561,FIND("F",ScheduleCompile!O561)-1)),ScheduleCompile!O561)))))))</f>
        <v>56.7</v>
      </c>
      <c r="U568" s="1">
        <f>IF(AND(ISERROR(IF(ScheduleCompile!P561="Off",0,IF(ScheduleCompile!P561="On",1,IF(ISNUMBER(ScheduleCompile!P561),ScheduleCompile!P561/1,IF(ISTEXT(ScheduleCompile!P561),IF(OR(ISNUMBER(FIND("5F",ScheduleCompile!P561)),ISNUMBER(FIND("0F",ScheduleCompile!P561)),ISNUMBER(FIND("8F",ScheduleCompile!P561)),ISNUMBER(FIND("1F",ScheduleCompile!P561)),ISNUMBER(FIND("2F",ScheduleCompile!P561)),ISNUMBER(FIND("3F",ScheduleCompile!P561)),ISNUMBER(FIND("6F",ScheduleCompile!P561)),ISNUMBER(FIND("7F",ScheduleCompile!P561)),ISNUMBER(FIND("9F",ScheduleCompile!P561)),ISNUMBER(FIND("4F",ScheduleCompile!P561))),VALUE(LEFT(ScheduleCompile!P561,FIND("F",ScheduleCompile!P561)-1)),ScheduleCompile!P561)))))),ISTEXT(ScheduleCompile!#REF!)),"ENDTABLE",IF(ISERROR(IF(ScheduleCompile!P561="Off",0,IF(ScheduleCompile!P561="On",1,IF(ISNUMBER(ScheduleCompile!P561),ScheduleCompile!P561/1,IF(ISTEXT(ScheduleCompile!P561),IF(OR(ISNUMBER(FIND("5F",ScheduleCompile!P561)),ISNUMBER(FIND("0F",ScheduleCompile!P561)),ISNUMBER(FIND("8F",ScheduleCompile!P561)),ISNUMBER(FIND("1F",ScheduleCompile!P561)),ISNUMBER(FIND("2F",ScheduleCompile!P561)),ISNUMBER(FIND("3F",ScheduleCompile!P561)),ISNUMBER(FIND("6F",ScheduleCompile!P561)),ISNUMBER(FIND("7F",ScheduleCompile!P561)),ISNUMBER(FIND("9F",ScheduleCompile!P561)),ISNUMBER(FIND("4F",ScheduleCompile!P561))),VALUE(LEFT(ScheduleCompile!P561,FIND("F",ScheduleCompile!P561)-1)),ScheduleCompile!P561)))))),"",IF(ScheduleCompile!P561="Off",0,IF(ScheduleCompile!P561="On",1,IF(ISNUMBER(ScheduleCompile!P561),ScheduleCompile!P561/1,IF(ISTEXT(ScheduleCompile!P561),IF(OR(ISNUMBER(FIND("5F",ScheduleCompile!P561)),ISNUMBER(FIND("0F",ScheduleCompile!P561)),ISNUMBER(FIND("8F",ScheduleCompile!P561)),ISNUMBER(FIND("1F",ScheduleCompile!P561)),ISNUMBER(FIND("2F",ScheduleCompile!P561)),ISNUMBER(FIND("3F",ScheduleCompile!P561)),ISNUMBER(FIND("6F",ScheduleCompile!P561)),ISNUMBER(FIND("7F",ScheduleCompile!P561)),ISNUMBER(FIND("9F",ScheduleCompile!P561)),ISNUMBER(FIND("4F",ScheduleCompile!P561))),VALUE(LEFT(ScheduleCompile!P561,FIND("F",ScheduleCompile!P561)-1)),ScheduleCompile!P561)))))))</f>
        <v>56.7</v>
      </c>
      <c r="V568" s="1">
        <f>IF(AND(ISERROR(IF(ScheduleCompile!Q561="Off",0,IF(ScheduleCompile!Q561="On",1,IF(ISNUMBER(ScheduleCompile!Q561),ScheduleCompile!Q561/1,IF(ISTEXT(ScheduleCompile!Q561),IF(OR(ISNUMBER(FIND("5F",ScheduleCompile!Q561)),ISNUMBER(FIND("0F",ScheduleCompile!Q561)),ISNUMBER(FIND("8F",ScheduleCompile!Q561)),ISNUMBER(FIND("1F",ScheduleCompile!Q561)),ISNUMBER(FIND("2F",ScheduleCompile!Q561)),ISNUMBER(FIND("3F",ScheduleCompile!Q561)),ISNUMBER(FIND("6F",ScheduleCompile!Q561)),ISNUMBER(FIND("7F",ScheduleCompile!Q561)),ISNUMBER(FIND("9F",ScheduleCompile!Q561)),ISNUMBER(FIND("4F",ScheduleCompile!Q561))),VALUE(LEFT(ScheduleCompile!Q561,FIND("F",ScheduleCompile!Q561)-1)),ScheduleCompile!Q561)))))),ISTEXT(ScheduleCompile!#REF!)),"ENDTABLE",IF(ISERROR(IF(ScheduleCompile!Q561="Off",0,IF(ScheduleCompile!Q561="On",1,IF(ISNUMBER(ScheduleCompile!Q561),ScheduleCompile!Q561/1,IF(ISTEXT(ScheduleCompile!Q561),IF(OR(ISNUMBER(FIND("5F",ScheduleCompile!Q561)),ISNUMBER(FIND("0F",ScheduleCompile!Q561)),ISNUMBER(FIND("8F",ScheduleCompile!Q561)),ISNUMBER(FIND("1F",ScheduleCompile!Q561)),ISNUMBER(FIND("2F",ScheduleCompile!Q561)),ISNUMBER(FIND("3F",ScheduleCompile!Q561)),ISNUMBER(FIND("6F",ScheduleCompile!Q561)),ISNUMBER(FIND("7F",ScheduleCompile!Q561)),ISNUMBER(FIND("9F",ScheduleCompile!Q561)),ISNUMBER(FIND("4F",ScheduleCompile!Q561))),VALUE(LEFT(ScheduleCompile!Q561,FIND("F",ScheduleCompile!Q561)-1)),ScheduleCompile!Q561)))))),"",IF(ScheduleCompile!Q561="Off",0,IF(ScheduleCompile!Q561="On",1,IF(ISNUMBER(ScheduleCompile!Q561),ScheduleCompile!Q561/1,IF(ISTEXT(ScheduleCompile!Q561),IF(OR(ISNUMBER(FIND("5F",ScheduleCompile!Q561)),ISNUMBER(FIND("0F",ScheduleCompile!Q561)),ISNUMBER(FIND("8F",ScheduleCompile!Q561)),ISNUMBER(FIND("1F",ScheduleCompile!Q561)),ISNUMBER(FIND("2F",ScheduleCompile!Q561)),ISNUMBER(FIND("3F",ScheduleCompile!Q561)),ISNUMBER(FIND("6F",ScheduleCompile!Q561)),ISNUMBER(FIND("7F",ScheduleCompile!Q561)),ISNUMBER(FIND("9F",ScheduleCompile!Q561)),ISNUMBER(FIND("4F",ScheduleCompile!Q561))),VALUE(LEFT(ScheduleCompile!Q561,FIND("F",ScheduleCompile!Q561)-1)),ScheduleCompile!Q561)))))))</f>
        <v>56.7</v>
      </c>
      <c r="W568" s="1">
        <f>IF(AND(ISERROR(IF(ScheduleCompile!R561="Off",0,IF(ScheduleCompile!R561="On",1,IF(ISNUMBER(ScheduleCompile!R561),ScheduleCompile!R561/1,IF(ISTEXT(ScheduleCompile!R561),IF(OR(ISNUMBER(FIND("5F",ScheduleCompile!R561)),ISNUMBER(FIND("0F",ScheduleCompile!R561)),ISNUMBER(FIND("8F",ScheduleCompile!R561)),ISNUMBER(FIND("1F",ScheduleCompile!R561)),ISNUMBER(FIND("2F",ScheduleCompile!R561)),ISNUMBER(FIND("3F",ScheduleCompile!R561)),ISNUMBER(FIND("6F",ScheduleCompile!R561)),ISNUMBER(FIND("7F",ScheduleCompile!R561)),ISNUMBER(FIND("9F",ScheduleCompile!R561)),ISNUMBER(FIND("4F",ScheduleCompile!R561))),VALUE(LEFT(ScheduleCompile!R561,FIND("F",ScheduleCompile!R561)-1)),ScheduleCompile!R561)))))),ISTEXT(ScheduleCompile!#REF!)),"ENDTABLE",IF(ISERROR(IF(ScheduleCompile!R561="Off",0,IF(ScheduleCompile!R561="On",1,IF(ISNUMBER(ScheduleCompile!R561),ScheduleCompile!R561/1,IF(ISTEXT(ScheduleCompile!R561),IF(OR(ISNUMBER(FIND("5F",ScheduleCompile!R561)),ISNUMBER(FIND("0F",ScheduleCompile!R561)),ISNUMBER(FIND("8F",ScheduleCompile!R561)),ISNUMBER(FIND("1F",ScheduleCompile!R561)),ISNUMBER(FIND("2F",ScheduleCompile!R561)),ISNUMBER(FIND("3F",ScheduleCompile!R561)),ISNUMBER(FIND("6F",ScheduleCompile!R561)),ISNUMBER(FIND("7F",ScheduleCompile!R561)),ISNUMBER(FIND("9F",ScheduleCompile!R561)),ISNUMBER(FIND("4F",ScheduleCompile!R561))),VALUE(LEFT(ScheduleCompile!R561,FIND("F",ScheduleCompile!R561)-1)),ScheduleCompile!R561)))))),"",IF(ScheduleCompile!R561="Off",0,IF(ScheduleCompile!R561="On",1,IF(ISNUMBER(ScheduleCompile!R561),ScheduleCompile!R561/1,IF(ISTEXT(ScheduleCompile!R561),IF(OR(ISNUMBER(FIND("5F",ScheduleCompile!R561)),ISNUMBER(FIND("0F",ScheduleCompile!R561)),ISNUMBER(FIND("8F",ScheduleCompile!R561)),ISNUMBER(FIND("1F",ScheduleCompile!R561)),ISNUMBER(FIND("2F",ScheduleCompile!R561)),ISNUMBER(FIND("3F",ScheduleCompile!R561)),ISNUMBER(FIND("6F",ScheduleCompile!R561)),ISNUMBER(FIND("7F",ScheduleCompile!R561)),ISNUMBER(FIND("9F",ScheduleCompile!R561)),ISNUMBER(FIND("4F",ScheduleCompile!R561))),VALUE(LEFT(ScheduleCompile!R561,FIND("F",ScheduleCompile!R561)-1)),ScheduleCompile!R561)))))))</f>
        <v>56.7</v>
      </c>
      <c r="X568" s="1">
        <f>IF(AND(ISERROR(IF(ScheduleCompile!S561="Off",0,IF(ScheduleCompile!S561="On",1,IF(ISNUMBER(ScheduleCompile!S561),ScheduleCompile!S561/1,IF(ISTEXT(ScheduleCompile!S561),IF(OR(ISNUMBER(FIND("5F",ScheduleCompile!S561)),ISNUMBER(FIND("0F",ScheduleCompile!S561)),ISNUMBER(FIND("8F",ScheduleCompile!S561)),ISNUMBER(FIND("1F",ScheduleCompile!S561)),ISNUMBER(FIND("2F",ScheduleCompile!S561)),ISNUMBER(FIND("3F",ScheduleCompile!S561)),ISNUMBER(FIND("6F",ScheduleCompile!S561)),ISNUMBER(FIND("7F",ScheduleCompile!S561)),ISNUMBER(FIND("9F",ScheduleCompile!S561)),ISNUMBER(FIND("4F",ScheduleCompile!S561))),VALUE(LEFT(ScheduleCompile!S561,FIND("F",ScheduleCompile!S561)-1)),ScheduleCompile!S561)))))),ISTEXT(ScheduleCompile!#REF!)),"ENDTABLE",IF(ISERROR(IF(ScheduleCompile!S561="Off",0,IF(ScheduleCompile!S561="On",1,IF(ISNUMBER(ScheduleCompile!S561),ScheduleCompile!S561/1,IF(ISTEXT(ScheduleCompile!S561),IF(OR(ISNUMBER(FIND("5F",ScheduleCompile!S561)),ISNUMBER(FIND("0F",ScheduleCompile!S561)),ISNUMBER(FIND("8F",ScheduleCompile!S561)),ISNUMBER(FIND("1F",ScheduleCompile!S561)),ISNUMBER(FIND("2F",ScheduleCompile!S561)),ISNUMBER(FIND("3F",ScheduleCompile!S561)),ISNUMBER(FIND("6F",ScheduleCompile!S561)),ISNUMBER(FIND("7F",ScheduleCompile!S561)),ISNUMBER(FIND("9F",ScheduleCompile!S561)),ISNUMBER(FIND("4F",ScheduleCompile!S561))),VALUE(LEFT(ScheduleCompile!S561,FIND("F",ScheduleCompile!S561)-1)),ScheduleCompile!S561)))))),"",IF(ScheduleCompile!S561="Off",0,IF(ScheduleCompile!S561="On",1,IF(ISNUMBER(ScheduleCompile!S561),ScheduleCompile!S561/1,IF(ISTEXT(ScheduleCompile!S561),IF(OR(ISNUMBER(FIND("5F",ScheduleCompile!S561)),ISNUMBER(FIND("0F",ScheduleCompile!S561)),ISNUMBER(FIND("8F",ScheduleCompile!S561)),ISNUMBER(FIND("1F",ScheduleCompile!S561)),ISNUMBER(FIND("2F",ScheduleCompile!S561)),ISNUMBER(FIND("3F",ScheduleCompile!S561)),ISNUMBER(FIND("6F",ScheduleCompile!S561)),ISNUMBER(FIND("7F",ScheduleCompile!S561)),ISNUMBER(FIND("9F",ScheduleCompile!S561)),ISNUMBER(FIND("4F",ScheduleCompile!S561))),VALUE(LEFT(ScheduleCompile!S561,FIND("F",ScheduleCompile!S561)-1)),ScheduleCompile!S561)))))))</f>
        <v>56.7</v>
      </c>
      <c r="Y568" s="1">
        <f>IF(AND(ISERROR(IF(ScheduleCompile!T561="Off",0,IF(ScheduleCompile!T561="On",1,IF(ISNUMBER(ScheduleCompile!T561),ScheduleCompile!T561/1,IF(ISTEXT(ScheduleCompile!T561),IF(OR(ISNUMBER(FIND("5F",ScheduleCompile!T561)),ISNUMBER(FIND("0F",ScheduleCompile!T561)),ISNUMBER(FIND("8F",ScheduleCompile!T561)),ISNUMBER(FIND("1F",ScheduleCompile!T561)),ISNUMBER(FIND("2F",ScheduleCompile!T561)),ISNUMBER(FIND("3F",ScheduleCompile!T561)),ISNUMBER(FIND("6F",ScheduleCompile!T561)),ISNUMBER(FIND("7F",ScheduleCompile!T561)),ISNUMBER(FIND("9F",ScheduleCompile!T561)),ISNUMBER(FIND("4F",ScheduleCompile!T561))),VALUE(LEFT(ScheduleCompile!T561,FIND("F",ScheduleCompile!T561)-1)),ScheduleCompile!T561)))))),ISTEXT(ScheduleCompile!#REF!)),"ENDTABLE",IF(ISERROR(IF(ScheduleCompile!T561="Off",0,IF(ScheduleCompile!T561="On",1,IF(ISNUMBER(ScheduleCompile!T561),ScheduleCompile!T561/1,IF(ISTEXT(ScheduleCompile!T561),IF(OR(ISNUMBER(FIND("5F",ScheduleCompile!T561)),ISNUMBER(FIND("0F",ScheduleCompile!T561)),ISNUMBER(FIND("8F",ScheduleCompile!T561)),ISNUMBER(FIND("1F",ScheduleCompile!T561)),ISNUMBER(FIND("2F",ScheduleCompile!T561)),ISNUMBER(FIND("3F",ScheduleCompile!T561)),ISNUMBER(FIND("6F",ScheduleCompile!T561)),ISNUMBER(FIND("7F",ScheduleCompile!T561)),ISNUMBER(FIND("9F",ScheduleCompile!T561)),ISNUMBER(FIND("4F",ScheduleCompile!T561))),VALUE(LEFT(ScheduleCompile!T561,FIND("F",ScheduleCompile!T561)-1)),ScheduleCompile!T561)))))),"",IF(ScheduleCompile!T561="Off",0,IF(ScheduleCompile!T561="On",1,IF(ISNUMBER(ScheduleCompile!T561),ScheduleCompile!T561/1,IF(ISTEXT(ScheduleCompile!T561),IF(OR(ISNUMBER(FIND("5F",ScheduleCompile!T561)),ISNUMBER(FIND("0F",ScheduleCompile!T561)),ISNUMBER(FIND("8F",ScheduleCompile!T561)),ISNUMBER(FIND("1F",ScheduleCompile!T561)),ISNUMBER(FIND("2F",ScheduleCompile!T561)),ISNUMBER(FIND("3F",ScheduleCompile!T561)),ISNUMBER(FIND("6F",ScheduleCompile!T561)),ISNUMBER(FIND("7F",ScheduleCompile!T561)),ISNUMBER(FIND("9F",ScheduleCompile!T561)),ISNUMBER(FIND("4F",ScheduleCompile!T561))),VALUE(LEFT(ScheduleCompile!T561,FIND("F",ScheduleCompile!T561)-1)),ScheduleCompile!T561)))))))</f>
        <v>56.7</v>
      </c>
      <c r="Z568" s="1">
        <f>IF(AND(ISERROR(IF(ScheduleCompile!U561="Off",0,IF(ScheduleCompile!U561="On",1,IF(ISNUMBER(ScheduleCompile!U561),ScheduleCompile!U561/1,IF(ISTEXT(ScheduleCompile!U561),IF(OR(ISNUMBER(FIND("5F",ScheduleCompile!U561)),ISNUMBER(FIND("0F",ScheduleCompile!U561)),ISNUMBER(FIND("8F",ScheduleCompile!U561)),ISNUMBER(FIND("1F",ScheduleCompile!U561)),ISNUMBER(FIND("2F",ScheduleCompile!U561)),ISNUMBER(FIND("3F",ScheduleCompile!U561)),ISNUMBER(FIND("6F",ScheduleCompile!U561)),ISNUMBER(FIND("7F",ScheduleCompile!U561)),ISNUMBER(FIND("9F",ScheduleCompile!U561)),ISNUMBER(FIND("4F",ScheduleCompile!U561))),VALUE(LEFT(ScheduleCompile!U561,FIND("F",ScheduleCompile!U561)-1)),ScheduleCompile!U561)))))),ISTEXT(ScheduleCompile!#REF!)),"ENDTABLE",IF(ISERROR(IF(ScheduleCompile!U561="Off",0,IF(ScheduleCompile!U561="On",1,IF(ISNUMBER(ScheduleCompile!U561),ScheduleCompile!U561/1,IF(ISTEXT(ScheduleCompile!U561),IF(OR(ISNUMBER(FIND("5F",ScheduleCompile!U561)),ISNUMBER(FIND("0F",ScheduleCompile!U561)),ISNUMBER(FIND("8F",ScheduleCompile!U561)),ISNUMBER(FIND("1F",ScheduleCompile!U561)),ISNUMBER(FIND("2F",ScheduleCompile!U561)),ISNUMBER(FIND("3F",ScheduleCompile!U561)),ISNUMBER(FIND("6F",ScheduleCompile!U561)),ISNUMBER(FIND("7F",ScheduleCompile!U561)),ISNUMBER(FIND("9F",ScheduleCompile!U561)),ISNUMBER(FIND("4F",ScheduleCompile!U561))),VALUE(LEFT(ScheduleCompile!U561,FIND("F",ScheduleCompile!U561)-1)),ScheduleCompile!U561)))))),"",IF(ScheduleCompile!U561="Off",0,IF(ScheduleCompile!U561="On",1,IF(ISNUMBER(ScheduleCompile!U561),ScheduleCompile!U561/1,IF(ISTEXT(ScheduleCompile!U561),IF(OR(ISNUMBER(FIND("5F",ScheduleCompile!U561)),ISNUMBER(FIND("0F",ScheduleCompile!U561)),ISNUMBER(FIND("8F",ScheduleCompile!U561)),ISNUMBER(FIND("1F",ScheduleCompile!U561)),ISNUMBER(FIND("2F",ScheduleCompile!U561)),ISNUMBER(FIND("3F",ScheduleCompile!U561)),ISNUMBER(FIND("6F",ScheduleCompile!U561)),ISNUMBER(FIND("7F",ScheduleCompile!U561)),ISNUMBER(FIND("9F",ScheduleCompile!U561)),ISNUMBER(FIND("4F",ScheduleCompile!U561))),VALUE(LEFT(ScheduleCompile!U561,FIND("F",ScheduleCompile!U561)-1)),ScheduleCompile!U561)))))))</f>
        <v>56.7</v>
      </c>
      <c r="AA568" s="1">
        <f>IF(AND(ISERROR(IF(ScheduleCompile!V561="Off",0,IF(ScheduleCompile!V561="On",1,IF(ISNUMBER(ScheduleCompile!V561),ScheduleCompile!V561/1,IF(ISTEXT(ScheduleCompile!V561),IF(OR(ISNUMBER(FIND("5F",ScheduleCompile!V561)),ISNUMBER(FIND("0F",ScheduleCompile!V561)),ISNUMBER(FIND("8F",ScheduleCompile!V561)),ISNUMBER(FIND("1F",ScheduleCompile!V561)),ISNUMBER(FIND("2F",ScheduleCompile!V561)),ISNUMBER(FIND("3F",ScheduleCompile!V561)),ISNUMBER(FIND("6F",ScheduleCompile!V561)),ISNUMBER(FIND("7F",ScheduleCompile!V561)),ISNUMBER(FIND("9F",ScheduleCompile!V561)),ISNUMBER(FIND("4F",ScheduleCompile!V561))),VALUE(LEFT(ScheduleCompile!V561,FIND("F",ScheduleCompile!V561)-1)),ScheduleCompile!V561)))))),ISTEXT(ScheduleCompile!#REF!)),"ENDTABLE",IF(ISERROR(IF(ScheduleCompile!V561="Off",0,IF(ScheduleCompile!V561="On",1,IF(ISNUMBER(ScheduleCompile!V561),ScheduleCompile!V561/1,IF(ISTEXT(ScheduleCompile!V561),IF(OR(ISNUMBER(FIND("5F",ScheduleCompile!V561)),ISNUMBER(FIND("0F",ScheduleCompile!V561)),ISNUMBER(FIND("8F",ScheduleCompile!V561)),ISNUMBER(FIND("1F",ScheduleCompile!V561)),ISNUMBER(FIND("2F",ScheduleCompile!V561)),ISNUMBER(FIND("3F",ScheduleCompile!V561)),ISNUMBER(FIND("6F",ScheduleCompile!V561)),ISNUMBER(FIND("7F",ScheduleCompile!V561)),ISNUMBER(FIND("9F",ScheduleCompile!V561)),ISNUMBER(FIND("4F",ScheduleCompile!V561))),VALUE(LEFT(ScheduleCompile!V561,FIND("F",ScheduleCompile!V561)-1)),ScheduleCompile!V561)))))),"",IF(ScheduleCompile!V561="Off",0,IF(ScheduleCompile!V561="On",1,IF(ISNUMBER(ScheduleCompile!V561),ScheduleCompile!V561/1,IF(ISTEXT(ScheduleCompile!V561),IF(OR(ISNUMBER(FIND("5F",ScheduleCompile!V561)),ISNUMBER(FIND("0F",ScheduleCompile!V561)),ISNUMBER(FIND("8F",ScheduleCompile!V561)),ISNUMBER(FIND("1F",ScheduleCompile!V561)),ISNUMBER(FIND("2F",ScheduleCompile!V561)),ISNUMBER(FIND("3F",ScheduleCompile!V561)),ISNUMBER(FIND("6F",ScheduleCompile!V561)),ISNUMBER(FIND("7F",ScheduleCompile!V561)),ISNUMBER(FIND("9F",ScheduleCompile!V561)),ISNUMBER(FIND("4F",ScheduleCompile!V561))),VALUE(LEFT(ScheduleCompile!V561,FIND("F",ScheduleCompile!V561)-1)),ScheduleCompile!V561)))))))</f>
        <v>56.7</v>
      </c>
      <c r="AB568" s="1">
        <f>IF(AND(ISERROR(IF(ScheduleCompile!W561="Off",0,IF(ScheduleCompile!W561="On",1,IF(ISNUMBER(ScheduleCompile!W561),ScheduleCompile!W561/1,IF(ISTEXT(ScheduleCompile!W561),IF(OR(ISNUMBER(FIND("5F",ScheduleCompile!W561)),ISNUMBER(FIND("0F",ScheduleCompile!W561)),ISNUMBER(FIND("8F",ScheduleCompile!W561)),ISNUMBER(FIND("1F",ScheduleCompile!W561)),ISNUMBER(FIND("2F",ScheduleCompile!W561)),ISNUMBER(FIND("3F",ScheduleCompile!W561)),ISNUMBER(FIND("6F",ScheduleCompile!W561)),ISNUMBER(FIND("7F",ScheduleCompile!W561)),ISNUMBER(FIND("9F",ScheduleCompile!W561)),ISNUMBER(FIND("4F",ScheduleCompile!W561))),VALUE(LEFT(ScheduleCompile!W561,FIND("F",ScheduleCompile!W561)-1)),ScheduleCompile!W561)))))),ISTEXT(ScheduleCompile!#REF!)),"ENDTABLE",IF(ISERROR(IF(ScheduleCompile!W561="Off",0,IF(ScheduleCompile!W561="On",1,IF(ISNUMBER(ScheduleCompile!W561),ScheduleCompile!W561/1,IF(ISTEXT(ScheduleCompile!W561),IF(OR(ISNUMBER(FIND("5F",ScheduleCompile!W561)),ISNUMBER(FIND("0F",ScheduleCompile!W561)),ISNUMBER(FIND("8F",ScheduleCompile!W561)),ISNUMBER(FIND("1F",ScheduleCompile!W561)),ISNUMBER(FIND("2F",ScheduleCompile!W561)),ISNUMBER(FIND("3F",ScheduleCompile!W561)),ISNUMBER(FIND("6F",ScheduleCompile!W561)),ISNUMBER(FIND("7F",ScheduleCompile!W561)),ISNUMBER(FIND("9F",ScheduleCompile!W561)),ISNUMBER(FIND("4F",ScheduleCompile!W561))),VALUE(LEFT(ScheduleCompile!W561,FIND("F",ScheduleCompile!W561)-1)),ScheduleCompile!W561)))))),"",IF(ScheduleCompile!W561="Off",0,IF(ScheduleCompile!W561="On",1,IF(ISNUMBER(ScheduleCompile!W561),ScheduleCompile!W561/1,IF(ISTEXT(ScheduleCompile!W561),IF(OR(ISNUMBER(FIND("5F",ScheduleCompile!W561)),ISNUMBER(FIND("0F",ScheduleCompile!W561)),ISNUMBER(FIND("8F",ScheduleCompile!W561)),ISNUMBER(FIND("1F",ScheduleCompile!W561)),ISNUMBER(FIND("2F",ScheduleCompile!W561)),ISNUMBER(FIND("3F",ScheduleCompile!W561)),ISNUMBER(FIND("6F",ScheduleCompile!W561)),ISNUMBER(FIND("7F",ScheduleCompile!W561)),ISNUMBER(FIND("9F",ScheduleCompile!W561)),ISNUMBER(FIND("4F",ScheduleCompile!W561))),VALUE(LEFT(ScheduleCompile!W561,FIND("F",ScheduleCompile!W561)-1)),ScheduleCompile!W561)))))))</f>
        <v>56.7</v>
      </c>
      <c r="AC568" s="1">
        <f>IF(AND(ISERROR(IF(ScheduleCompile!X561="Off",0,IF(ScheduleCompile!X561="On",1,IF(ISNUMBER(ScheduleCompile!X561),ScheduleCompile!X561/1,IF(ISTEXT(ScheduleCompile!X561),IF(OR(ISNUMBER(FIND("5F",ScheduleCompile!X561)),ISNUMBER(FIND("0F",ScheduleCompile!X561)),ISNUMBER(FIND("8F",ScheduleCompile!X561)),ISNUMBER(FIND("1F",ScheduleCompile!X561)),ISNUMBER(FIND("2F",ScheduleCompile!X561)),ISNUMBER(FIND("3F",ScheduleCompile!X561)),ISNUMBER(FIND("6F",ScheduleCompile!X561)),ISNUMBER(FIND("7F",ScheduleCompile!X561)),ISNUMBER(FIND("9F",ScheduleCompile!X561)),ISNUMBER(FIND("4F",ScheduleCompile!X561))),VALUE(LEFT(ScheduleCompile!X561,FIND("F",ScheduleCompile!X561)-1)),ScheduleCompile!X561)))))),ISTEXT(ScheduleCompile!#REF!)),"ENDTABLE",IF(ISERROR(IF(ScheduleCompile!X561="Off",0,IF(ScheduleCompile!X561="On",1,IF(ISNUMBER(ScheduleCompile!X561),ScheduleCompile!X561/1,IF(ISTEXT(ScheduleCompile!X561),IF(OR(ISNUMBER(FIND("5F",ScheduleCompile!X561)),ISNUMBER(FIND("0F",ScheduleCompile!X561)),ISNUMBER(FIND("8F",ScheduleCompile!X561)),ISNUMBER(FIND("1F",ScheduleCompile!X561)),ISNUMBER(FIND("2F",ScheduleCompile!X561)),ISNUMBER(FIND("3F",ScheduleCompile!X561)),ISNUMBER(FIND("6F",ScheduleCompile!X561)),ISNUMBER(FIND("7F",ScheduleCompile!X561)),ISNUMBER(FIND("9F",ScheduleCompile!X561)),ISNUMBER(FIND("4F",ScheduleCompile!X561))),VALUE(LEFT(ScheduleCompile!X561,FIND("F",ScheduleCompile!X561)-1)),ScheduleCompile!X561)))))),"",IF(ScheduleCompile!X561="Off",0,IF(ScheduleCompile!X561="On",1,IF(ISNUMBER(ScheduleCompile!X561),ScheduleCompile!X561/1,IF(ISTEXT(ScheduleCompile!X561),IF(OR(ISNUMBER(FIND("5F",ScheduleCompile!X561)),ISNUMBER(FIND("0F",ScheduleCompile!X561)),ISNUMBER(FIND("8F",ScheduleCompile!X561)),ISNUMBER(FIND("1F",ScheduleCompile!X561)),ISNUMBER(FIND("2F",ScheduleCompile!X561)),ISNUMBER(FIND("3F",ScheduleCompile!X561)),ISNUMBER(FIND("6F",ScheduleCompile!X561)),ISNUMBER(FIND("7F",ScheduleCompile!X561)),ISNUMBER(FIND("9F",ScheduleCompile!X561)),ISNUMBER(FIND("4F",ScheduleCompile!X561))),VALUE(LEFT(ScheduleCompile!X561,FIND("F",ScheduleCompile!X561)-1)),ScheduleCompile!X561)))))))</f>
        <v>56.7</v>
      </c>
      <c r="AD568" s="1">
        <f>IF(AND(ISERROR(IF(ScheduleCompile!Y561="Off",0,IF(ScheduleCompile!Y561="On",1,IF(ISNUMBER(ScheduleCompile!Y561),ScheduleCompile!Y561/1,IF(ISTEXT(ScheduleCompile!Y561),IF(OR(ISNUMBER(FIND("5F",ScheduleCompile!Y561)),ISNUMBER(FIND("0F",ScheduleCompile!Y561)),ISNUMBER(FIND("8F",ScheduleCompile!Y561)),ISNUMBER(FIND("1F",ScheduleCompile!Y561)),ISNUMBER(FIND("2F",ScheduleCompile!Y561)),ISNUMBER(FIND("3F",ScheduleCompile!Y561)),ISNUMBER(FIND("6F",ScheduleCompile!Y561)),ISNUMBER(FIND("7F",ScheduleCompile!Y561)),ISNUMBER(FIND("9F",ScheduleCompile!Y561)),ISNUMBER(FIND("4F",ScheduleCompile!Y561))),VALUE(LEFT(ScheduleCompile!Y561,FIND("F",ScheduleCompile!Y561)-1)),ScheduleCompile!Y561)))))),ISTEXT(ScheduleCompile!#REF!)),"ENDTABLE",IF(ISERROR(IF(ScheduleCompile!Y561="Off",0,IF(ScheduleCompile!Y561="On",1,IF(ISNUMBER(ScheduleCompile!Y561),ScheduleCompile!Y561/1,IF(ISTEXT(ScheduleCompile!Y561),IF(OR(ISNUMBER(FIND("5F",ScheduleCompile!Y561)),ISNUMBER(FIND("0F",ScheduleCompile!Y561)),ISNUMBER(FIND("8F",ScheduleCompile!Y561)),ISNUMBER(FIND("1F",ScheduleCompile!Y561)),ISNUMBER(FIND("2F",ScheduleCompile!Y561)),ISNUMBER(FIND("3F",ScheduleCompile!Y561)),ISNUMBER(FIND("6F",ScheduleCompile!Y561)),ISNUMBER(FIND("7F",ScheduleCompile!Y561)),ISNUMBER(FIND("9F",ScheduleCompile!Y561)),ISNUMBER(FIND("4F",ScheduleCompile!Y561))),VALUE(LEFT(ScheduleCompile!Y561,FIND("F",ScheduleCompile!Y561)-1)),ScheduleCompile!Y561)))))),"",IF(ScheduleCompile!Y561="Off",0,IF(ScheduleCompile!Y561="On",1,IF(ISNUMBER(ScheduleCompile!Y561),ScheduleCompile!Y561/1,IF(ISTEXT(ScheduleCompile!Y561),IF(OR(ISNUMBER(FIND("5F",ScheduleCompile!Y561)),ISNUMBER(FIND("0F",ScheduleCompile!Y561)),ISNUMBER(FIND("8F",ScheduleCompile!Y561)),ISNUMBER(FIND("1F",ScheduleCompile!Y561)),ISNUMBER(FIND("2F",ScheduleCompile!Y561)),ISNUMBER(FIND("3F",ScheduleCompile!Y561)),ISNUMBER(FIND("6F",ScheduleCompile!Y561)),ISNUMBER(FIND("7F",ScheduleCompile!Y561)),ISNUMBER(FIND("9F",ScheduleCompile!Y561)),ISNUMBER(FIND("4F",ScheduleCompile!Y561))),VALUE(LEFT(ScheduleCompile!Y561,FIND("F",ScheduleCompile!Y561)-1)),ScheduleCompile!Y561)))))))</f>
        <v>56.7</v>
      </c>
    </row>
    <row r="569" spans="1:30" x14ac:dyDescent="0.25">
      <c r="A569" t="str">
        <f t="shared" si="35"/>
        <v>SchDay "WaterMainCZ03Sep"  Type = "Temperature" Hr = (56.6, 56.6, 56.6, 56.6, 56.6, 56.6, 56.6, 56.6, 56.6, 56.6, 56.6, 56.6, 56.6, 56.6, 56.6, 56.6, 56.6, 56.6, 56.6, 56.6, 56.6, 56.6, 56.6, 56.6) ..</v>
      </c>
      <c r="B569" s="1" t="s">
        <v>623</v>
      </c>
      <c r="C569" t="str">
        <f t="shared" si="36"/>
        <v xml:space="preserve">SchDay "WaterMainCZ03Sep"  Type = "Temperature" Hr = </v>
      </c>
      <c r="D569" t="str">
        <f t="shared" si="37"/>
        <v>(56.6, 56.6, 56.6, 56.6, 56.6, 56.6, 56.6, 56.6, 56.6, 56.6, 56.6, 56.6, 56.6, 56.6, 56.6, 56.6, 56.6, 56.6, 56.6, 56.6, 56.6, 56.6, 56.6, 56.6) ..</v>
      </c>
      <c r="E569" s="30" t="str">
        <f>ScheduleCompile!A562</f>
        <v>WaterMainCZ03Sep</v>
      </c>
      <c r="F569" t="str">
        <f t="shared" si="38"/>
        <v>Temperature</v>
      </c>
      <c r="G569" s="1">
        <f>IF(AND(ISERROR(IF(ScheduleCompile!B562="Off",0,IF(ScheduleCompile!B562="On",1,IF(ISNUMBER(ScheduleCompile!B562),ScheduleCompile!B562/1,IF(ISTEXT(ScheduleCompile!B562),IF(OR(ISNUMBER(FIND("5F",ScheduleCompile!B562)),ISNUMBER(FIND("0F",ScheduleCompile!B562)),ISNUMBER(FIND("8F",ScheduleCompile!B562)),ISNUMBER(FIND("1F",ScheduleCompile!B562)),ISNUMBER(FIND("2F",ScheduleCompile!B562)),ISNUMBER(FIND("3F",ScheduleCompile!B562)),ISNUMBER(FIND("6F",ScheduleCompile!B562)),ISNUMBER(FIND("7F",ScheduleCompile!B562)),ISNUMBER(FIND("9F",ScheduleCompile!B562)),ISNUMBER(FIND("4F",ScheduleCompile!B562))),VALUE(LEFT(ScheduleCompile!B562,FIND("F",ScheduleCompile!B562)-1)),ScheduleCompile!B562)))))),ISTEXT(ScheduleCompile!#REF!)),"ENDTABLE",IF(ISERROR(IF(ScheduleCompile!B562="Off",0,IF(ScheduleCompile!B562="On",1,IF(ISNUMBER(ScheduleCompile!B562),ScheduleCompile!B562/1,IF(ISTEXT(ScheduleCompile!B562),IF(OR(ISNUMBER(FIND("5F",ScheduleCompile!B562)),ISNUMBER(FIND("0F",ScheduleCompile!B562)),ISNUMBER(FIND("8F",ScheduleCompile!B562)),ISNUMBER(FIND("1F",ScheduleCompile!B562)),ISNUMBER(FIND("2F",ScheduleCompile!B562)),ISNUMBER(FIND("3F",ScheduleCompile!B562)),ISNUMBER(FIND("6F",ScheduleCompile!B562)),ISNUMBER(FIND("7F",ScheduleCompile!B562)),ISNUMBER(FIND("9F",ScheduleCompile!B562)),ISNUMBER(FIND("4F",ScheduleCompile!B562))),VALUE(LEFT(ScheduleCompile!B562,FIND("F",ScheduleCompile!B562)-1)),ScheduleCompile!B562)))))),"",IF(ScheduleCompile!B562="Off",0,IF(ScheduleCompile!B562="On",1,IF(ISNUMBER(ScheduleCompile!B562),ScheduleCompile!B562/1,IF(ISTEXT(ScheduleCompile!B562),IF(OR(ISNUMBER(FIND("5F",ScheduleCompile!B562)),ISNUMBER(FIND("0F",ScheduleCompile!B562)),ISNUMBER(FIND("8F",ScheduleCompile!B562)),ISNUMBER(FIND("1F",ScheduleCompile!B562)),ISNUMBER(FIND("2F",ScheduleCompile!B562)),ISNUMBER(FIND("3F",ScheduleCompile!B562)),ISNUMBER(FIND("6F",ScheduleCompile!B562)),ISNUMBER(FIND("7F",ScheduleCompile!B562)),ISNUMBER(FIND("9F",ScheduleCompile!B562)),ISNUMBER(FIND("4F",ScheduleCompile!B562))),VALUE(LEFT(ScheduleCompile!B562,FIND("F",ScheduleCompile!B562)-1)),ScheduleCompile!B562)))))))</f>
        <v>56.6</v>
      </c>
      <c r="H569" s="1">
        <f>IF(AND(ISERROR(IF(ScheduleCompile!C562="Off",0,IF(ScheduleCompile!C562="On",1,IF(ISNUMBER(ScheduleCompile!C562),ScheduleCompile!C562/1,IF(ISTEXT(ScheduleCompile!C562),IF(OR(ISNUMBER(FIND("5F",ScheduleCompile!C562)),ISNUMBER(FIND("0F",ScheduleCompile!C562)),ISNUMBER(FIND("8F",ScheduleCompile!C562)),ISNUMBER(FIND("1F",ScheduleCompile!C562)),ISNUMBER(FIND("2F",ScheduleCompile!C562)),ISNUMBER(FIND("3F",ScheduleCompile!C562)),ISNUMBER(FIND("6F",ScheduleCompile!C562)),ISNUMBER(FIND("7F",ScheduleCompile!C562)),ISNUMBER(FIND("9F",ScheduleCompile!C562)),ISNUMBER(FIND("4F",ScheduleCompile!C562))),VALUE(LEFT(ScheduleCompile!C562,FIND("F",ScheduleCompile!C562)-1)),ScheduleCompile!C562)))))),ISTEXT(ScheduleCompile!#REF!)),"ENDTABLE",IF(ISERROR(IF(ScheduleCompile!C562="Off",0,IF(ScheduleCompile!C562="On",1,IF(ISNUMBER(ScheduleCompile!C562),ScheduleCompile!C562/1,IF(ISTEXT(ScheduleCompile!C562),IF(OR(ISNUMBER(FIND("5F",ScheduleCompile!C562)),ISNUMBER(FIND("0F",ScheduleCompile!C562)),ISNUMBER(FIND("8F",ScheduleCompile!C562)),ISNUMBER(FIND("1F",ScheduleCompile!C562)),ISNUMBER(FIND("2F",ScheduleCompile!C562)),ISNUMBER(FIND("3F",ScheduleCompile!C562)),ISNUMBER(FIND("6F",ScheduleCompile!C562)),ISNUMBER(FIND("7F",ScheduleCompile!C562)),ISNUMBER(FIND("9F",ScheduleCompile!C562)),ISNUMBER(FIND("4F",ScheduleCompile!C562))),VALUE(LEFT(ScheduleCompile!C562,FIND("F",ScheduleCompile!C562)-1)),ScheduleCompile!C562)))))),"",IF(ScheduleCompile!C562="Off",0,IF(ScheduleCompile!C562="On",1,IF(ISNUMBER(ScheduleCompile!C562),ScheduleCompile!C562/1,IF(ISTEXT(ScheduleCompile!C562),IF(OR(ISNUMBER(FIND("5F",ScheduleCompile!C562)),ISNUMBER(FIND("0F",ScheduleCompile!C562)),ISNUMBER(FIND("8F",ScheduleCompile!C562)),ISNUMBER(FIND("1F",ScheduleCompile!C562)),ISNUMBER(FIND("2F",ScheduleCompile!C562)),ISNUMBER(FIND("3F",ScheduleCompile!C562)),ISNUMBER(FIND("6F",ScheduleCompile!C562)),ISNUMBER(FIND("7F",ScheduleCompile!C562)),ISNUMBER(FIND("9F",ScheduleCompile!C562)),ISNUMBER(FIND("4F",ScheduleCompile!C562))),VALUE(LEFT(ScheduleCompile!C562,FIND("F",ScheduleCompile!C562)-1)),ScheduleCompile!C562)))))))</f>
        <v>56.6</v>
      </c>
      <c r="I569" s="1">
        <f>IF(AND(ISERROR(IF(ScheduleCompile!D562="Off",0,IF(ScheduleCompile!D562="On",1,IF(ISNUMBER(ScheduleCompile!D562),ScheduleCompile!D562/1,IF(ISTEXT(ScheduleCompile!D562),IF(OR(ISNUMBER(FIND("5F",ScheduleCompile!D562)),ISNUMBER(FIND("0F",ScheduleCompile!D562)),ISNUMBER(FIND("8F",ScheduleCompile!D562)),ISNUMBER(FIND("1F",ScheduleCompile!D562)),ISNUMBER(FIND("2F",ScheduleCompile!D562)),ISNUMBER(FIND("3F",ScheduleCompile!D562)),ISNUMBER(FIND("6F",ScheduleCompile!D562)),ISNUMBER(FIND("7F",ScheduleCompile!D562)),ISNUMBER(FIND("9F",ScheduleCompile!D562)),ISNUMBER(FIND("4F",ScheduleCompile!D562))),VALUE(LEFT(ScheduleCompile!D562,FIND("F",ScheduleCompile!D562)-1)),ScheduleCompile!D562)))))),ISTEXT(ScheduleCompile!#REF!)),"ENDTABLE",IF(ISERROR(IF(ScheduleCompile!D562="Off",0,IF(ScheduleCompile!D562="On",1,IF(ISNUMBER(ScheduleCompile!D562),ScheduleCompile!D562/1,IF(ISTEXT(ScheduleCompile!D562),IF(OR(ISNUMBER(FIND("5F",ScheduleCompile!D562)),ISNUMBER(FIND("0F",ScheduleCompile!D562)),ISNUMBER(FIND("8F",ScheduleCompile!D562)),ISNUMBER(FIND("1F",ScheduleCompile!D562)),ISNUMBER(FIND("2F",ScheduleCompile!D562)),ISNUMBER(FIND("3F",ScheduleCompile!D562)),ISNUMBER(FIND("6F",ScheduleCompile!D562)),ISNUMBER(FIND("7F",ScheduleCompile!D562)),ISNUMBER(FIND("9F",ScheduleCompile!D562)),ISNUMBER(FIND("4F",ScheduleCompile!D562))),VALUE(LEFT(ScheduleCompile!D562,FIND("F",ScheduleCompile!D562)-1)),ScheduleCompile!D562)))))),"",IF(ScheduleCompile!D562="Off",0,IF(ScheduleCompile!D562="On",1,IF(ISNUMBER(ScheduleCompile!D562),ScheduleCompile!D562/1,IF(ISTEXT(ScheduleCompile!D562),IF(OR(ISNUMBER(FIND("5F",ScheduleCompile!D562)),ISNUMBER(FIND("0F",ScheduleCompile!D562)),ISNUMBER(FIND("8F",ScheduleCompile!D562)),ISNUMBER(FIND("1F",ScheduleCompile!D562)),ISNUMBER(FIND("2F",ScheduleCompile!D562)),ISNUMBER(FIND("3F",ScheduleCompile!D562)),ISNUMBER(FIND("6F",ScheduleCompile!D562)),ISNUMBER(FIND("7F",ScheduleCompile!D562)),ISNUMBER(FIND("9F",ScheduleCompile!D562)),ISNUMBER(FIND("4F",ScheduleCompile!D562))),VALUE(LEFT(ScheduleCompile!D562,FIND("F",ScheduleCompile!D562)-1)),ScheduleCompile!D562)))))))</f>
        <v>56.6</v>
      </c>
      <c r="J569" s="1">
        <f>IF(AND(ISERROR(IF(ScheduleCompile!E562="Off",0,IF(ScheduleCompile!E562="On",1,IF(ISNUMBER(ScheduleCompile!E562),ScheduleCompile!E562/1,IF(ISTEXT(ScheduleCompile!E562),IF(OR(ISNUMBER(FIND("5F",ScheduleCompile!E562)),ISNUMBER(FIND("0F",ScheduleCompile!E562)),ISNUMBER(FIND("8F",ScheduleCompile!E562)),ISNUMBER(FIND("1F",ScheduleCompile!E562)),ISNUMBER(FIND("2F",ScheduleCompile!E562)),ISNUMBER(FIND("3F",ScheduleCompile!E562)),ISNUMBER(FIND("6F",ScheduleCompile!E562)),ISNUMBER(FIND("7F",ScheduleCompile!E562)),ISNUMBER(FIND("9F",ScheduleCompile!E562)),ISNUMBER(FIND("4F",ScheduleCompile!E562))),VALUE(LEFT(ScheduleCompile!E562,FIND("F",ScheduleCompile!E562)-1)),ScheduleCompile!E562)))))),ISTEXT(ScheduleCompile!#REF!)),"ENDTABLE",IF(ISERROR(IF(ScheduleCompile!E562="Off",0,IF(ScheduleCompile!E562="On",1,IF(ISNUMBER(ScheduleCompile!E562),ScheduleCompile!E562/1,IF(ISTEXT(ScheduleCompile!E562),IF(OR(ISNUMBER(FIND("5F",ScheduleCompile!E562)),ISNUMBER(FIND("0F",ScheduleCompile!E562)),ISNUMBER(FIND("8F",ScheduleCompile!E562)),ISNUMBER(FIND("1F",ScheduleCompile!E562)),ISNUMBER(FIND("2F",ScheduleCompile!E562)),ISNUMBER(FIND("3F",ScheduleCompile!E562)),ISNUMBER(FIND("6F",ScheduleCompile!E562)),ISNUMBER(FIND("7F",ScheduleCompile!E562)),ISNUMBER(FIND("9F",ScheduleCompile!E562)),ISNUMBER(FIND("4F",ScheduleCompile!E562))),VALUE(LEFT(ScheduleCompile!E562,FIND("F",ScheduleCompile!E562)-1)),ScheduleCompile!E562)))))),"",IF(ScheduleCompile!E562="Off",0,IF(ScheduleCompile!E562="On",1,IF(ISNUMBER(ScheduleCompile!E562),ScheduleCompile!E562/1,IF(ISTEXT(ScheduleCompile!E562),IF(OR(ISNUMBER(FIND("5F",ScheduleCompile!E562)),ISNUMBER(FIND("0F",ScheduleCompile!E562)),ISNUMBER(FIND("8F",ScheduleCompile!E562)),ISNUMBER(FIND("1F",ScheduleCompile!E562)),ISNUMBER(FIND("2F",ScheduleCompile!E562)),ISNUMBER(FIND("3F",ScheduleCompile!E562)),ISNUMBER(FIND("6F",ScheduleCompile!E562)),ISNUMBER(FIND("7F",ScheduleCompile!E562)),ISNUMBER(FIND("9F",ScheduleCompile!E562)),ISNUMBER(FIND("4F",ScheduleCompile!E562))),VALUE(LEFT(ScheduleCompile!E562,FIND("F",ScheduleCompile!E562)-1)),ScheduleCompile!E562)))))))</f>
        <v>56.6</v>
      </c>
      <c r="K569" s="1">
        <f>IF(AND(ISERROR(IF(ScheduleCompile!F562="Off",0,IF(ScheduleCompile!F562="On",1,IF(ISNUMBER(ScheduleCompile!F562),ScheduleCompile!F562/1,IF(ISTEXT(ScheduleCompile!F562),IF(OR(ISNUMBER(FIND("5F",ScheduleCompile!F562)),ISNUMBER(FIND("0F",ScheduleCompile!F562)),ISNUMBER(FIND("8F",ScheduleCompile!F562)),ISNUMBER(FIND("1F",ScheduleCompile!F562)),ISNUMBER(FIND("2F",ScheduleCompile!F562)),ISNUMBER(FIND("3F",ScheduleCompile!F562)),ISNUMBER(FIND("6F",ScheduleCompile!F562)),ISNUMBER(FIND("7F",ScheduleCompile!F562)),ISNUMBER(FIND("9F",ScheduleCompile!F562)),ISNUMBER(FIND("4F",ScheduleCompile!F562))),VALUE(LEFT(ScheduleCompile!F562,FIND("F",ScheduleCompile!F562)-1)),ScheduleCompile!F562)))))),ISTEXT(ScheduleCompile!#REF!)),"ENDTABLE",IF(ISERROR(IF(ScheduleCompile!F562="Off",0,IF(ScheduleCompile!F562="On",1,IF(ISNUMBER(ScheduleCompile!F562),ScheduleCompile!F562/1,IF(ISTEXT(ScheduleCompile!F562),IF(OR(ISNUMBER(FIND("5F",ScheduleCompile!F562)),ISNUMBER(FIND("0F",ScheduleCompile!F562)),ISNUMBER(FIND("8F",ScheduleCompile!F562)),ISNUMBER(FIND("1F",ScheduleCompile!F562)),ISNUMBER(FIND("2F",ScheduleCompile!F562)),ISNUMBER(FIND("3F",ScheduleCompile!F562)),ISNUMBER(FIND("6F",ScheduleCompile!F562)),ISNUMBER(FIND("7F",ScheduleCompile!F562)),ISNUMBER(FIND("9F",ScheduleCompile!F562)),ISNUMBER(FIND("4F",ScheduleCompile!F562))),VALUE(LEFT(ScheduleCompile!F562,FIND("F",ScheduleCompile!F562)-1)),ScheduleCompile!F562)))))),"",IF(ScheduleCompile!F562="Off",0,IF(ScheduleCompile!F562="On",1,IF(ISNUMBER(ScheduleCompile!F562),ScheduleCompile!F562/1,IF(ISTEXT(ScheduleCompile!F562),IF(OR(ISNUMBER(FIND("5F",ScheduleCompile!F562)),ISNUMBER(FIND("0F",ScheduleCompile!F562)),ISNUMBER(FIND("8F",ScheduleCompile!F562)),ISNUMBER(FIND("1F",ScheduleCompile!F562)),ISNUMBER(FIND("2F",ScheduleCompile!F562)),ISNUMBER(FIND("3F",ScheduleCompile!F562)),ISNUMBER(FIND("6F",ScheduleCompile!F562)),ISNUMBER(FIND("7F",ScheduleCompile!F562)),ISNUMBER(FIND("9F",ScheduleCompile!F562)),ISNUMBER(FIND("4F",ScheduleCompile!F562))),VALUE(LEFT(ScheduleCompile!F562,FIND("F",ScheduleCompile!F562)-1)),ScheduleCompile!F562)))))))</f>
        <v>56.6</v>
      </c>
      <c r="L569" s="1">
        <f>IF(AND(ISERROR(IF(ScheduleCompile!G562="Off",0,IF(ScheduleCompile!G562="On",1,IF(ISNUMBER(ScheduleCompile!G562),ScheduleCompile!G562/1,IF(ISTEXT(ScheduleCompile!G562),IF(OR(ISNUMBER(FIND("5F",ScheduleCompile!G562)),ISNUMBER(FIND("0F",ScheduleCompile!G562)),ISNUMBER(FIND("8F",ScheduleCompile!G562)),ISNUMBER(FIND("1F",ScheduleCompile!G562)),ISNUMBER(FIND("2F",ScheduleCompile!G562)),ISNUMBER(FIND("3F",ScheduleCompile!G562)),ISNUMBER(FIND("6F",ScheduleCompile!G562)),ISNUMBER(FIND("7F",ScheduleCompile!G562)),ISNUMBER(FIND("9F",ScheduleCompile!G562)),ISNUMBER(FIND("4F",ScheduleCompile!G562))),VALUE(LEFT(ScheduleCompile!G562,FIND("F",ScheduleCompile!G562)-1)),ScheduleCompile!G562)))))),ISTEXT(ScheduleCompile!#REF!)),"ENDTABLE",IF(ISERROR(IF(ScheduleCompile!G562="Off",0,IF(ScheduleCompile!G562="On",1,IF(ISNUMBER(ScheduleCompile!G562),ScheduleCompile!G562/1,IF(ISTEXT(ScheduleCompile!G562),IF(OR(ISNUMBER(FIND("5F",ScheduleCompile!G562)),ISNUMBER(FIND("0F",ScheduleCompile!G562)),ISNUMBER(FIND("8F",ScheduleCompile!G562)),ISNUMBER(FIND("1F",ScheduleCompile!G562)),ISNUMBER(FIND("2F",ScheduleCompile!G562)),ISNUMBER(FIND("3F",ScheduleCompile!G562)),ISNUMBER(FIND("6F",ScheduleCompile!G562)),ISNUMBER(FIND("7F",ScheduleCompile!G562)),ISNUMBER(FIND("9F",ScheduleCompile!G562)),ISNUMBER(FIND("4F",ScheduleCompile!G562))),VALUE(LEFT(ScheduleCompile!G562,FIND("F",ScheduleCompile!G562)-1)),ScheduleCompile!G562)))))),"",IF(ScheduleCompile!G562="Off",0,IF(ScheduleCompile!G562="On",1,IF(ISNUMBER(ScheduleCompile!G562),ScheduleCompile!G562/1,IF(ISTEXT(ScheduleCompile!G562),IF(OR(ISNUMBER(FIND("5F",ScheduleCompile!G562)),ISNUMBER(FIND("0F",ScheduleCompile!G562)),ISNUMBER(FIND("8F",ScheduleCompile!G562)),ISNUMBER(FIND("1F",ScheduleCompile!G562)),ISNUMBER(FIND("2F",ScheduleCompile!G562)),ISNUMBER(FIND("3F",ScheduleCompile!G562)),ISNUMBER(FIND("6F",ScheduleCompile!G562)),ISNUMBER(FIND("7F",ScheduleCompile!G562)),ISNUMBER(FIND("9F",ScheduleCompile!G562)),ISNUMBER(FIND("4F",ScheduleCompile!G562))),VALUE(LEFT(ScheduleCompile!G562,FIND("F",ScheduleCompile!G562)-1)),ScheduleCompile!G562)))))))</f>
        <v>56.6</v>
      </c>
      <c r="M569" s="1">
        <f>IF(AND(ISERROR(IF(ScheduleCompile!H562="Off",0,IF(ScheduleCompile!H562="On",1,IF(ISNUMBER(ScheduleCompile!H562),ScheduleCompile!H562/1,IF(ISTEXT(ScheduleCompile!H562),IF(OR(ISNUMBER(FIND("5F",ScheduleCompile!H562)),ISNUMBER(FIND("0F",ScheduleCompile!H562)),ISNUMBER(FIND("8F",ScheduleCompile!H562)),ISNUMBER(FIND("1F",ScheduleCompile!H562)),ISNUMBER(FIND("2F",ScheduleCompile!H562)),ISNUMBER(FIND("3F",ScheduleCompile!H562)),ISNUMBER(FIND("6F",ScheduleCompile!H562)),ISNUMBER(FIND("7F",ScheduleCompile!H562)),ISNUMBER(FIND("9F",ScheduleCompile!H562)),ISNUMBER(FIND("4F",ScheduleCompile!H562))),VALUE(LEFT(ScheduleCompile!H562,FIND("F",ScheduleCompile!H562)-1)),ScheduleCompile!H562)))))),ISTEXT(ScheduleCompile!#REF!)),"ENDTABLE",IF(ISERROR(IF(ScheduleCompile!H562="Off",0,IF(ScheduleCompile!H562="On",1,IF(ISNUMBER(ScheduleCompile!H562),ScheduleCompile!H562/1,IF(ISTEXT(ScheduleCompile!H562),IF(OR(ISNUMBER(FIND("5F",ScheduleCompile!H562)),ISNUMBER(FIND("0F",ScheduleCompile!H562)),ISNUMBER(FIND("8F",ScheduleCompile!H562)),ISNUMBER(FIND("1F",ScheduleCompile!H562)),ISNUMBER(FIND("2F",ScheduleCompile!H562)),ISNUMBER(FIND("3F",ScheduleCompile!H562)),ISNUMBER(FIND("6F",ScheduleCompile!H562)),ISNUMBER(FIND("7F",ScheduleCompile!H562)),ISNUMBER(FIND("9F",ScheduleCompile!H562)),ISNUMBER(FIND("4F",ScheduleCompile!H562))),VALUE(LEFT(ScheduleCompile!H562,FIND("F",ScheduleCompile!H562)-1)),ScheduleCompile!H562)))))),"",IF(ScheduleCompile!H562="Off",0,IF(ScheduleCompile!H562="On",1,IF(ISNUMBER(ScheduleCompile!H562),ScheduleCompile!H562/1,IF(ISTEXT(ScheduleCompile!H562),IF(OR(ISNUMBER(FIND("5F",ScheduleCompile!H562)),ISNUMBER(FIND("0F",ScheduleCompile!H562)),ISNUMBER(FIND("8F",ScheduleCompile!H562)),ISNUMBER(FIND("1F",ScheduleCompile!H562)),ISNUMBER(FIND("2F",ScheduleCompile!H562)),ISNUMBER(FIND("3F",ScheduleCompile!H562)),ISNUMBER(FIND("6F",ScheduleCompile!H562)),ISNUMBER(FIND("7F",ScheduleCompile!H562)),ISNUMBER(FIND("9F",ScheduleCompile!H562)),ISNUMBER(FIND("4F",ScheduleCompile!H562))),VALUE(LEFT(ScheduleCompile!H562,FIND("F",ScheduleCompile!H562)-1)),ScheduleCompile!H562)))))))</f>
        <v>56.6</v>
      </c>
      <c r="N569" s="1">
        <f>IF(AND(ISERROR(IF(ScheduleCompile!I562="Off",0,IF(ScheduleCompile!I562="On",1,IF(ISNUMBER(ScheduleCompile!I562),ScheduleCompile!I562/1,IF(ISTEXT(ScheduleCompile!I562),IF(OR(ISNUMBER(FIND("5F",ScheduleCompile!I562)),ISNUMBER(FIND("0F",ScheduleCompile!I562)),ISNUMBER(FIND("8F",ScheduleCompile!I562)),ISNUMBER(FIND("1F",ScheduleCompile!I562)),ISNUMBER(FIND("2F",ScheduleCompile!I562)),ISNUMBER(FIND("3F",ScheduleCompile!I562)),ISNUMBER(FIND("6F",ScheduleCompile!I562)),ISNUMBER(FIND("7F",ScheduleCompile!I562)),ISNUMBER(FIND("9F",ScheduleCompile!I562)),ISNUMBER(FIND("4F",ScheduleCompile!I562))),VALUE(LEFT(ScheduleCompile!I562,FIND("F",ScheduleCompile!I562)-1)),ScheduleCompile!I562)))))),ISTEXT(ScheduleCompile!#REF!)),"ENDTABLE",IF(ISERROR(IF(ScheduleCompile!I562="Off",0,IF(ScheduleCompile!I562="On",1,IF(ISNUMBER(ScheduleCompile!I562),ScheduleCompile!I562/1,IF(ISTEXT(ScheduleCompile!I562),IF(OR(ISNUMBER(FIND("5F",ScheduleCompile!I562)),ISNUMBER(FIND("0F",ScheduleCompile!I562)),ISNUMBER(FIND("8F",ScheduleCompile!I562)),ISNUMBER(FIND("1F",ScheduleCompile!I562)),ISNUMBER(FIND("2F",ScheduleCompile!I562)),ISNUMBER(FIND("3F",ScheduleCompile!I562)),ISNUMBER(FIND("6F",ScheduleCompile!I562)),ISNUMBER(FIND("7F",ScheduleCompile!I562)),ISNUMBER(FIND("9F",ScheduleCompile!I562)),ISNUMBER(FIND("4F",ScheduleCompile!I562))),VALUE(LEFT(ScheduleCompile!I562,FIND("F",ScheduleCompile!I562)-1)),ScheduleCompile!I562)))))),"",IF(ScheduleCompile!I562="Off",0,IF(ScheduleCompile!I562="On",1,IF(ISNUMBER(ScheduleCompile!I562),ScheduleCompile!I562/1,IF(ISTEXT(ScheduleCompile!I562),IF(OR(ISNUMBER(FIND("5F",ScheduleCompile!I562)),ISNUMBER(FIND("0F",ScheduleCompile!I562)),ISNUMBER(FIND("8F",ScheduleCompile!I562)),ISNUMBER(FIND("1F",ScheduleCompile!I562)),ISNUMBER(FIND("2F",ScheduleCompile!I562)),ISNUMBER(FIND("3F",ScheduleCompile!I562)),ISNUMBER(FIND("6F",ScheduleCompile!I562)),ISNUMBER(FIND("7F",ScheduleCompile!I562)),ISNUMBER(FIND("9F",ScheduleCompile!I562)),ISNUMBER(FIND("4F",ScheduleCompile!I562))),VALUE(LEFT(ScheduleCompile!I562,FIND("F",ScheduleCompile!I562)-1)),ScheduleCompile!I562)))))))</f>
        <v>56.6</v>
      </c>
      <c r="O569" s="1">
        <f>IF(AND(ISERROR(IF(ScheduleCompile!J562="Off",0,IF(ScheduleCompile!J562="On",1,IF(ISNUMBER(ScheduleCompile!J562),ScheduleCompile!J562/1,IF(ISTEXT(ScheduleCompile!J562),IF(OR(ISNUMBER(FIND("5F",ScheduleCompile!J562)),ISNUMBER(FIND("0F",ScheduleCompile!J562)),ISNUMBER(FIND("8F",ScheduleCompile!J562)),ISNUMBER(FIND("1F",ScheduleCompile!J562)),ISNUMBER(FIND("2F",ScheduleCompile!J562)),ISNUMBER(FIND("3F",ScheduleCompile!J562)),ISNUMBER(FIND("6F",ScheduleCompile!J562)),ISNUMBER(FIND("7F",ScheduleCompile!J562)),ISNUMBER(FIND("9F",ScheduleCompile!J562)),ISNUMBER(FIND("4F",ScheduleCompile!J562))),VALUE(LEFT(ScheduleCompile!J562,FIND("F",ScheduleCompile!J562)-1)),ScheduleCompile!J562)))))),ISTEXT(ScheduleCompile!#REF!)),"ENDTABLE",IF(ISERROR(IF(ScheduleCompile!J562="Off",0,IF(ScheduleCompile!J562="On",1,IF(ISNUMBER(ScheduleCompile!J562),ScheduleCompile!J562/1,IF(ISTEXT(ScheduleCompile!J562),IF(OR(ISNUMBER(FIND("5F",ScheduleCompile!J562)),ISNUMBER(FIND("0F",ScheduleCompile!J562)),ISNUMBER(FIND("8F",ScheduleCompile!J562)),ISNUMBER(FIND("1F",ScheduleCompile!J562)),ISNUMBER(FIND("2F",ScheduleCompile!J562)),ISNUMBER(FIND("3F",ScheduleCompile!J562)),ISNUMBER(FIND("6F",ScheduleCompile!J562)),ISNUMBER(FIND("7F",ScheduleCompile!J562)),ISNUMBER(FIND("9F",ScheduleCompile!J562)),ISNUMBER(FIND("4F",ScheduleCompile!J562))),VALUE(LEFT(ScheduleCompile!J562,FIND("F",ScheduleCompile!J562)-1)),ScheduleCompile!J562)))))),"",IF(ScheduleCompile!J562="Off",0,IF(ScheduleCompile!J562="On",1,IF(ISNUMBER(ScheduleCompile!J562),ScheduleCompile!J562/1,IF(ISTEXT(ScheduleCompile!J562),IF(OR(ISNUMBER(FIND("5F",ScheduleCompile!J562)),ISNUMBER(FIND("0F",ScheduleCompile!J562)),ISNUMBER(FIND("8F",ScheduleCompile!J562)),ISNUMBER(FIND("1F",ScheduleCompile!J562)),ISNUMBER(FIND("2F",ScheduleCompile!J562)),ISNUMBER(FIND("3F",ScheduleCompile!J562)),ISNUMBER(FIND("6F",ScheduleCompile!J562)),ISNUMBER(FIND("7F",ScheduleCompile!J562)),ISNUMBER(FIND("9F",ScheduleCompile!J562)),ISNUMBER(FIND("4F",ScheduleCompile!J562))),VALUE(LEFT(ScheduleCompile!J562,FIND("F",ScheduleCompile!J562)-1)),ScheduleCompile!J562)))))))</f>
        <v>56.6</v>
      </c>
      <c r="P569" s="1">
        <f>IF(AND(ISERROR(IF(ScheduleCompile!K562="Off",0,IF(ScheduleCompile!K562="On",1,IF(ISNUMBER(ScheduleCompile!K562),ScheduleCompile!K562/1,IF(ISTEXT(ScheduleCompile!K562),IF(OR(ISNUMBER(FIND("5F",ScheduleCompile!K562)),ISNUMBER(FIND("0F",ScheduleCompile!K562)),ISNUMBER(FIND("8F",ScheduleCompile!K562)),ISNUMBER(FIND("1F",ScheduleCompile!K562)),ISNUMBER(FIND("2F",ScheduleCompile!K562)),ISNUMBER(FIND("3F",ScheduleCompile!K562)),ISNUMBER(FIND("6F",ScheduleCompile!K562)),ISNUMBER(FIND("7F",ScheduleCompile!K562)),ISNUMBER(FIND("9F",ScheduleCompile!K562)),ISNUMBER(FIND("4F",ScheduleCompile!K562))),VALUE(LEFT(ScheduleCompile!K562,FIND("F",ScheduleCompile!K562)-1)),ScheduleCompile!K562)))))),ISTEXT(ScheduleCompile!#REF!)),"ENDTABLE",IF(ISERROR(IF(ScheduleCompile!K562="Off",0,IF(ScheduleCompile!K562="On",1,IF(ISNUMBER(ScheduleCompile!K562),ScheduleCompile!K562/1,IF(ISTEXT(ScheduleCompile!K562),IF(OR(ISNUMBER(FIND("5F",ScheduleCompile!K562)),ISNUMBER(FIND("0F",ScheduleCompile!K562)),ISNUMBER(FIND("8F",ScheduleCompile!K562)),ISNUMBER(FIND("1F",ScheduleCompile!K562)),ISNUMBER(FIND("2F",ScheduleCompile!K562)),ISNUMBER(FIND("3F",ScheduleCompile!K562)),ISNUMBER(FIND("6F",ScheduleCompile!K562)),ISNUMBER(FIND("7F",ScheduleCompile!K562)),ISNUMBER(FIND("9F",ScheduleCompile!K562)),ISNUMBER(FIND("4F",ScheduleCompile!K562))),VALUE(LEFT(ScheduleCompile!K562,FIND("F",ScheduleCompile!K562)-1)),ScheduleCompile!K562)))))),"",IF(ScheduleCompile!K562="Off",0,IF(ScheduleCompile!K562="On",1,IF(ISNUMBER(ScheduleCompile!K562),ScheduleCompile!K562/1,IF(ISTEXT(ScheduleCompile!K562),IF(OR(ISNUMBER(FIND("5F",ScheduleCompile!K562)),ISNUMBER(FIND("0F",ScheduleCompile!K562)),ISNUMBER(FIND("8F",ScheduleCompile!K562)),ISNUMBER(FIND("1F",ScheduleCompile!K562)),ISNUMBER(FIND("2F",ScheduleCompile!K562)),ISNUMBER(FIND("3F",ScheduleCompile!K562)),ISNUMBER(FIND("6F",ScheduleCompile!K562)),ISNUMBER(FIND("7F",ScheduleCompile!K562)),ISNUMBER(FIND("9F",ScheduleCompile!K562)),ISNUMBER(FIND("4F",ScheduleCompile!K562))),VALUE(LEFT(ScheduleCompile!K562,FIND("F",ScheduleCompile!K562)-1)),ScheduleCompile!K562)))))))</f>
        <v>56.6</v>
      </c>
      <c r="Q569" s="1">
        <f>IF(AND(ISERROR(IF(ScheduleCompile!L562="Off",0,IF(ScheduleCompile!L562="On",1,IF(ISNUMBER(ScheduleCompile!L562),ScheduleCompile!L562/1,IF(ISTEXT(ScheduleCompile!L562),IF(OR(ISNUMBER(FIND("5F",ScheduleCompile!L562)),ISNUMBER(FIND("0F",ScheduleCompile!L562)),ISNUMBER(FIND("8F",ScheduleCompile!L562)),ISNUMBER(FIND("1F",ScheduleCompile!L562)),ISNUMBER(FIND("2F",ScheduleCompile!L562)),ISNUMBER(FIND("3F",ScheduleCompile!L562)),ISNUMBER(FIND("6F",ScheduleCompile!L562)),ISNUMBER(FIND("7F",ScheduleCompile!L562)),ISNUMBER(FIND("9F",ScheduleCompile!L562)),ISNUMBER(FIND("4F",ScheduleCompile!L562))),VALUE(LEFT(ScheduleCompile!L562,FIND("F",ScheduleCompile!L562)-1)),ScheduleCompile!L562)))))),ISTEXT(ScheduleCompile!#REF!)),"ENDTABLE",IF(ISERROR(IF(ScheduleCompile!L562="Off",0,IF(ScheduleCompile!L562="On",1,IF(ISNUMBER(ScheduleCompile!L562),ScheduleCompile!L562/1,IF(ISTEXT(ScheduleCompile!L562),IF(OR(ISNUMBER(FIND("5F",ScheduleCompile!L562)),ISNUMBER(FIND("0F",ScheduleCompile!L562)),ISNUMBER(FIND("8F",ScheduleCompile!L562)),ISNUMBER(FIND("1F",ScheduleCompile!L562)),ISNUMBER(FIND("2F",ScheduleCompile!L562)),ISNUMBER(FIND("3F",ScheduleCompile!L562)),ISNUMBER(FIND("6F",ScheduleCompile!L562)),ISNUMBER(FIND("7F",ScheduleCompile!L562)),ISNUMBER(FIND("9F",ScheduleCompile!L562)),ISNUMBER(FIND("4F",ScheduleCompile!L562))),VALUE(LEFT(ScheduleCompile!L562,FIND("F",ScheduleCompile!L562)-1)),ScheduleCompile!L562)))))),"",IF(ScheduleCompile!L562="Off",0,IF(ScheduleCompile!L562="On",1,IF(ISNUMBER(ScheduleCompile!L562),ScheduleCompile!L562/1,IF(ISTEXT(ScheduleCompile!L562),IF(OR(ISNUMBER(FIND("5F",ScheduleCompile!L562)),ISNUMBER(FIND("0F",ScheduleCompile!L562)),ISNUMBER(FIND("8F",ScheduleCompile!L562)),ISNUMBER(FIND("1F",ScheduleCompile!L562)),ISNUMBER(FIND("2F",ScheduleCompile!L562)),ISNUMBER(FIND("3F",ScheduleCompile!L562)),ISNUMBER(FIND("6F",ScheduleCompile!L562)),ISNUMBER(FIND("7F",ScheduleCompile!L562)),ISNUMBER(FIND("9F",ScheduleCompile!L562)),ISNUMBER(FIND("4F",ScheduleCompile!L562))),VALUE(LEFT(ScheduleCompile!L562,FIND("F",ScheduleCompile!L562)-1)),ScheduleCompile!L562)))))))</f>
        <v>56.6</v>
      </c>
      <c r="R569" s="1">
        <f>IF(AND(ISERROR(IF(ScheduleCompile!M562="Off",0,IF(ScheduleCompile!M562="On",1,IF(ISNUMBER(ScheduleCompile!M562),ScheduleCompile!M562/1,IF(ISTEXT(ScheduleCompile!M562),IF(OR(ISNUMBER(FIND("5F",ScheduleCompile!M562)),ISNUMBER(FIND("0F",ScheduleCompile!M562)),ISNUMBER(FIND("8F",ScheduleCompile!M562)),ISNUMBER(FIND("1F",ScheduleCompile!M562)),ISNUMBER(FIND("2F",ScheduleCompile!M562)),ISNUMBER(FIND("3F",ScheduleCompile!M562)),ISNUMBER(FIND("6F",ScheduleCompile!M562)),ISNUMBER(FIND("7F",ScheduleCompile!M562)),ISNUMBER(FIND("9F",ScheduleCompile!M562)),ISNUMBER(FIND("4F",ScheduleCompile!M562))),VALUE(LEFT(ScheduleCompile!M562,FIND("F",ScheduleCompile!M562)-1)),ScheduleCompile!M562)))))),ISTEXT(ScheduleCompile!#REF!)),"ENDTABLE",IF(ISERROR(IF(ScheduleCompile!M562="Off",0,IF(ScheduleCompile!M562="On",1,IF(ISNUMBER(ScheduleCompile!M562),ScheduleCompile!M562/1,IF(ISTEXT(ScheduleCompile!M562),IF(OR(ISNUMBER(FIND("5F",ScheduleCompile!M562)),ISNUMBER(FIND("0F",ScheduleCompile!M562)),ISNUMBER(FIND("8F",ScheduleCompile!M562)),ISNUMBER(FIND("1F",ScheduleCompile!M562)),ISNUMBER(FIND("2F",ScheduleCompile!M562)),ISNUMBER(FIND("3F",ScheduleCompile!M562)),ISNUMBER(FIND("6F",ScheduleCompile!M562)),ISNUMBER(FIND("7F",ScheduleCompile!M562)),ISNUMBER(FIND("9F",ScheduleCompile!M562)),ISNUMBER(FIND("4F",ScheduleCompile!M562))),VALUE(LEFT(ScheduleCompile!M562,FIND("F",ScheduleCompile!M562)-1)),ScheduleCompile!M562)))))),"",IF(ScheduleCompile!M562="Off",0,IF(ScheduleCompile!M562="On",1,IF(ISNUMBER(ScheduleCompile!M562),ScheduleCompile!M562/1,IF(ISTEXT(ScheduleCompile!M562),IF(OR(ISNUMBER(FIND("5F",ScheduleCompile!M562)),ISNUMBER(FIND("0F",ScheduleCompile!M562)),ISNUMBER(FIND("8F",ScheduleCompile!M562)),ISNUMBER(FIND("1F",ScheduleCompile!M562)),ISNUMBER(FIND("2F",ScheduleCompile!M562)),ISNUMBER(FIND("3F",ScheduleCompile!M562)),ISNUMBER(FIND("6F",ScheduleCompile!M562)),ISNUMBER(FIND("7F",ScheduleCompile!M562)),ISNUMBER(FIND("9F",ScheduleCompile!M562)),ISNUMBER(FIND("4F",ScheduleCompile!M562))),VALUE(LEFT(ScheduleCompile!M562,FIND("F",ScheduleCompile!M562)-1)),ScheduleCompile!M562)))))))</f>
        <v>56.6</v>
      </c>
      <c r="S569" s="1">
        <f>IF(AND(ISERROR(IF(ScheduleCompile!N562="Off",0,IF(ScheduleCompile!N562="On",1,IF(ISNUMBER(ScheduleCompile!N562),ScheduleCompile!N562/1,IF(ISTEXT(ScheduleCompile!N562),IF(OR(ISNUMBER(FIND("5F",ScheduleCompile!N562)),ISNUMBER(FIND("0F",ScheduleCompile!N562)),ISNUMBER(FIND("8F",ScheduleCompile!N562)),ISNUMBER(FIND("1F",ScheduleCompile!N562)),ISNUMBER(FIND("2F",ScheduleCompile!N562)),ISNUMBER(FIND("3F",ScheduleCompile!N562)),ISNUMBER(FIND("6F",ScheduleCompile!N562)),ISNUMBER(FIND("7F",ScheduleCompile!N562)),ISNUMBER(FIND("9F",ScheduleCompile!N562)),ISNUMBER(FIND("4F",ScheduleCompile!N562))),VALUE(LEFT(ScheduleCompile!N562,FIND("F",ScheduleCompile!N562)-1)),ScheduleCompile!N562)))))),ISTEXT(ScheduleCompile!#REF!)),"ENDTABLE",IF(ISERROR(IF(ScheduleCompile!N562="Off",0,IF(ScheduleCompile!N562="On",1,IF(ISNUMBER(ScheduleCompile!N562),ScheduleCompile!N562/1,IF(ISTEXT(ScheduleCompile!N562),IF(OR(ISNUMBER(FIND("5F",ScheduleCompile!N562)),ISNUMBER(FIND("0F",ScheduleCompile!N562)),ISNUMBER(FIND("8F",ScheduleCompile!N562)),ISNUMBER(FIND("1F",ScheduleCompile!N562)),ISNUMBER(FIND("2F",ScheduleCompile!N562)),ISNUMBER(FIND("3F",ScheduleCompile!N562)),ISNUMBER(FIND("6F",ScheduleCompile!N562)),ISNUMBER(FIND("7F",ScheduleCompile!N562)),ISNUMBER(FIND("9F",ScheduleCompile!N562)),ISNUMBER(FIND("4F",ScheduleCompile!N562))),VALUE(LEFT(ScheduleCompile!N562,FIND("F",ScheduleCompile!N562)-1)),ScheduleCompile!N562)))))),"",IF(ScheduleCompile!N562="Off",0,IF(ScheduleCompile!N562="On",1,IF(ISNUMBER(ScheduleCompile!N562),ScheduleCompile!N562/1,IF(ISTEXT(ScheduleCompile!N562),IF(OR(ISNUMBER(FIND("5F",ScheduleCompile!N562)),ISNUMBER(FIND("0F",ScheduleCompile!N562)),ISNUMBER(FIND("8F",ScheduleCompile!N562)),ISNUMBER(FIND("1F",ScheduleCompile!N562)),ISNUMBER(FIND("2F",ScheduleCompile!N562)),ISNUMBER(FIND("3F",ScheduleCompile!N562)),ISNUMBER(FIND("6F",ScheduleCompile!N562)),ISNUMBER(FIND("7F",ScheduleCompile!N562)),ISNUMBER(FIND("9F",ScheduleCompile!N562)),ISNUMBER(FIND("4F",ScheduleCompile!N562))),VALUE(LEFT(ScheduleCompile!N562,FIND("F",ScheduleCompile!N562)-1)),ScheduleCompile!N562)))))))</f>
        <v>56.6</v>
      </c>
      <c r="T569" s="1">
        <f>IF(AND(ISERROR(IF(ScheduleCompile!O562="Off",0,IF(ScheduleCompile!O562="On",1,IF(ISNUMBER(ScheduleCompile!O562),ScheduleCompile!O562/1,IF(ISTEXT(ScheduleCompile!O562),IF(OR(ISNUMBER(FIND("5F",ScheduleCompile!O562)),ISNUMBER(FIND("0F",ScheduleCompile!O562)),ISNUMBER(FIND("8F",ScheduleCompile!O562)),ISNUMBER(FIND("1F",ScheduleCompile!O562)),ISNUMBER(FIND("2F",ScheduleCompile!O562)),ISNUMBER(FIND("3F",ScheduleCompile!O562)),ISNUMBER(FIND("6F",ScheduleCompile!O562)),ISNUMBER(FIND("7F",ScheduleCompile!O562)),ISNUMBER(FIND("9F",ScheduleCompile!O562)),ISNUMBER(FIND("4F",ScheduleCompile!O562))),VALUE(LEFT(ScheduleCompile!O562,FIND("F",ScheduleCompile!O562)-1)),ScheduleCompile!O562)))))),ISTEXT(ScheduleCompile!#REF!)),"ENDTABLE",IF(ISERROR(IF(ScheduleCompile!O562="Off",0,IF(ScheduleCompile!O562="On",1,IF(ISNUMBER(ScheduleCompile!O562),ScheduleCompile!O562/1,IF(ISTEXT(ScheduleCompile!O562),IF(OR(ISNUMBER(FIND("5F",ScheduleCompile!O562)),ISNUMBER(FIND("0F",ScheduleCompile!O562)),ISNUMBER(FIND("8F",ScheduleCompile!O562)),ISNUMBER(FIND("1F",ScheduleCompile!O562)),ISNUMBER(FIND("2F",ScheduleCompile!O562)),ISNUMBER(FIND("3F",ScheduleCompile!O562)),ISNUMBER(FIND("6F",ScheduleCompile!O562)),ISNUMBER(FIND("7F",ScheduleCompile!O562)),ISNUMBER(FIND("9F",ScheduleCompile!O562)),ISNUMBER(FIND("4F",ScheduleCompile!O562))),VALUE(LEFT(ScheduleCompile!O562,FIND("F",ScheduleCompile!O562)-1)),ScheduleCompile!O562)))))),"",IF(ScheduleCompile!O562="Off",0,IF(ScheduleCompile!O562="On",1,IF(ISNUMBER(ScheduleCompile!O562),ScheduleCompile!O562/1,IF(ISTEXT(ScheduleCompile!O562),IF(OR(ISNUMBER(FIND("5F",ScheduleCompile!O562)),ISNUMBER(FIND("0F",ScheduleCompile!O562)),ISNUMBER(FIND("8F",ScheduleCompile!O562)),ISNUMBER(FIND("1F",ScheduleCompile!O562)),ISNUMBER(FIND("2F",ScheduleCompile!O562)),ISNUMBER(FIND("3F",ScheduleCompile!O562)),ISNUMBER(FIND("6F",ScheduleCompile!O562)),ISNUMBER(FIND("7F",ScheduleCompile!O562)),ISNUMBER(FIND("9F",ScheduleCompile!O562)),ISNUMBER(FIND("4F",ScheduleCompile!O562))),VALUE(LEFT(ScheduleCompile!O562,FIND("F",ScheduleCompile!O562)-1)),ScheduleCompile!O562)))))))</f>
        <v>56.6</v>
      </c>
      <c r="U569" s="1">
        <f>IF(AND(ISERROR(IF(ScheduleCompile!P562="Off",0,IF(ScheduleCompile!P562="On",1,IF(ISNUMBER(ScheduleCompile!P562),ScheduleCompile!P562/1,IF(ISTEXT(ScheduleCompile!P562),IF(OR(ISNUMBER(FIND("5F",ScheduleCompile!P562)),ISNUMBER(FIND("0F",ScheduleCompile!P562)),ISNUMBER(FIND("8F",ScheduleCompile!P562)),ISNUMBER(FIND("1F",ScheduleCompile!P562)),ISNUMBER(FIND("2F",ScheduleCompile!P562)),ISNUMBER(FIND("3F",ScheduleCompile!P562)),ISNUMBER(FIND("6F",ScheduleCompile!P562)),ISNUMBER(FIND("7F",ScheduleCompile!P562)),ISNUMBER(FIND("9F",ScheduleCompile!P562)),ISNUMBER(FIND("4F",ScheduleCompile!P562))),VALUE(LEFT(ScheduleCompile!P562,FIND("F",ScheduleCompile!P562)-1)),ScheduleCompile!P562)))))),ISTEXT(ScheduleCompile!#REF!)),"ENDTABLE",IF(ISERROR(IF(ScheduleCompile!P562="Off",0,IF(ScheduleCompile!P562="On",1,IF(ISNUMBER(ScheduleCompile!P562),ScheduleCompile!P562/1,IF(ISTEXT(ScheduleCompile!P562),IF(OR(ISNUMBER(FIND("5F",ScheduleCompile!P562)),ISNUMBER(FIND("0F",ScheduleCompile!P562)),ISNUMBER(FIND("8F",ScheduleCompile!P562)),ISNUMBER(FIND("1F",ScheduleCompile!P562)),ISNUMBER(FIND("2F",ScheduleCompile!P562)),ISNUMBER(FIND("3F",ScheduleCompile!P562)),ISNUMBER(FIND("6F",ScheduleCompile!P562)),ISNUMBER(FIND("7F",ScheduleCompile!P562)),ISNUMBER(FIND("9F",ScheduleCompile!P562)),ISNUMBER(FIND("4F",ScheduleCompile!P562))),VALUE(LEFT(ScheduleCompile!P562,FIND("F",ScheduleCompile!P562)-1)),ScheduleCompile!P562)))))),"",IF(ScheduleCompile!P562="Off",0,IF(ScheduleCompile!P562="On",1,IF(ISNUMBER(ScheduleCompile!P562),ScheduleCompile!P562/1,IF(ISTEXT(ScheduleCompile!P562),IF(OR(ISNUMBER(FIND("5F",ScheduleCompile!P562)),ISNUMBER(FIND("0F",ScheduleCompile!P562)),ISNUMBER(FIND("8F",ScheduleCompile!P562)),ISNUMBER(FIND("1F",ScheduleCompile!P562)),ISNUMBER(FIND("2F",ScheduleCompile!P562)),ISNUMBER(FIND("3F",ScheduleCompile!P562)),ISNUMBER(FIND("6F",ScheduleCompile!P562)),ISNUMBER(FIND("7F",ScheduleCompile!P562)),ISNUMBER(FIND("9F",ScheduleCompile!P562)),ISNUMBER(FIND("4F",ScheduleCompile!P562))),VALUE(LEFT(ScheduleCompile!P562,FIND("F",ScheduleCompile!P562)-1)),ScheduleCompile!P562)))))))</f>
        <v>56.6</v>
      </c>
      <c r="V569" s="1">
        <f>IF(AND(ISERROR(IF(ScheduleCompile!Q562="Off",0,IF(ScheduleCompile!Q562="On",1,IF(ISNUMBER(ScheduleCompile!Q562),ScheduleCompile!Q562/1,IF(ISTEXT(ScheduleCompile!Q562),IF(OR(ISNUMBER(FIND("5F",ScheduleCompile!Q562)),ISNUMBER(FIND("0F",ScheduleCompile!Q562)),ISNUMBER(FIND("8F",ScheduleCompile!Q562)),ISNUMBER(FIND("1F",ScheduleCompile!Q562)),ISNUMBER(FIND("2F",ScheduleCompile!Q562)),ISNUMBER(FIND("3F",ScheduleCompile!Q562)),ISNUMBER(FIND("6F",ScheduleCompile!Q562)),ISNUMBER(FIND("7F",ScheduleCompile!Q562)),ISNUMBER(FIND("9F",ScheduleCompile!Q562)),ISNUMBER(FIND("4F",ScheduleCompile!Q562))),VALUE(LEFT(ScheduleCompile!Q562,FIND("F",ScheduleCompile!Q562)-1)),ScheduleCompile!Q562)))))),ISTEXT(ScheduleCompile!#REF!)),"ENDTABLE",IF(ISERROR(IF(ScheduleCompile!Q562="Off",0,IF(ScheduleCompile!Q562="On",1,IF(ISNUMBER(ScheduleCompile!Q562),ScheduleCompile!Q562/1,IF(ISTEXT(ScheduleCompile!Q562),IF(OR(ISNUMBER(FIND("5F",ScheduleCompile!Q562)),ISNUMBER(FIND("0F",ScheduleCompile!Q562)),ISNUMBER(FIND("8F",ScheduleCompile!Q562)),ISNUMBER(FIND("1F",ScheduleCompile!Q562)),ISNUMBER(FIND("2F",ScheduleCompile!Q562)),ISNUMBER(FIND("3F",ScheduleCompile!Q562)),ISNUMBER(FIND("6F",ScheduleCompile!Q562)),ISNUMBER(FIND("7F",ScheduleCompile!Q562)),ISNUMBER(FIND("9F",ScheduleCompile!Q562)),ISNUMBER(FIND("4F",ScheduleCompile!Q562))),VALUE(LEFT(ScheduleCompile!Q562,FIND("F",ScheduleCompile!Q562)-1)),ScheduleCompile!Q562)))))),"",IF(ScheduleCompile!Q562="Off",0,IF(ScheduleCompile!Q562="On",1,IF(ISNUMBER(ScheduleCompile!Q562),ScheduleCompile!Q562/1,IF(ISTEXT(ScheduleCompile!Q562),IF(OR(ISNUMBER(FIND("5F",ScheduleCompile!Q562)),ISNUMBER(FIND("0F",ScheduleCompile!Q562)),ISNUMBER(FIND("8F",ScheduleCompile!Q562)),ISNUMBER(FIND("1F",ScheduleCompile!Q562)),ISNUMBER(FIND("2F",ScheduleCompile!Q562)),ISNUMBER(FIND("3F",ScheduleCompile!Q562)),ISNUMBER(FIND("6F",ScheduleCompile!Q562)),ISNUMBER(FIND("7F",ScheduleCompile!Q562)),ISNUMBER(FIND("9F",ScheduleCompile!Q562)),ISNUMBER(FIND("4F",ScheduleCompile!Q562))),VALUE(LEFT(ScheduleCompile!Q562,FIND("F",ScheduleCompile!Q562)-1)),ScheduleCompile!Q562)))))))</f>
        <v>56.6</v>
      </c>
      <c r="W569" s="1">
        <f>IF(AND(ISERROR(IF(ScheduleCompile!R562="Off",0,IF(ScheduleCompile!R562="On",1,IF(ISNUMBER(ScheduleCompile!R562),ScheduleCompile!R562/1,IF(ISTEXT(ScheduleCompile!R562),IF(OR(ISNUMBER(FIND("5F",ScheduleCompile!R562)),ISNUMBER(FIND("0F",ScheduleCompile!R562)),ISNUMBER(FIND("8F",ScheduleCompile!R562)),ISNUMBER(FIND("1F",ScheduleCompile!R562)),ISNUMBER(FIND("2F",ScheduleCompile!R562)),ISNUMBER(FIND("3F",ScheduleCompile!R562)),ISNUMBER(FIND("6F",ScheduleCompile!R562)),ISNUMBER(FIND("7F",ScheduleCompile!R562)),ISNUMBER(FIND("9F",ScheduleCompile!R562)),ISNUMBER(FIND("4F",ScheduleCompile!R562))),VALUE(LEFT(ScheduleCompile!R562,FIND("F",ScheduleCompile!R562)-1)),ScheduleCompile!R562)))))),ISTEXT(ScheduleCompile!#REF!)),"ENDTABLE",IF(ISERROR(IF(ScheduleCompile!R562="Off",0,IF(ScheduleCompile!R562="On",1,IF(ISNUMBER(ScheduleCompile!R562),ScheduleCompile!R562/1,IF(ISTEXT(ScheduleCompile!R562),IF(OR(ISNUMBER(FIND("5F",ScheduleCompile!R562)),ISNUMBER(FIND("0F",ScheduleCompile!R562)),ISNUMBER(FIND("8F",ScheduleCompile!R562)),ISNUMBER(FIND("1F",ScheduleCompile!R562)),ISNUMBER(FIND("2F",ScheduleCompile!R562)),ISNUMBER(FIND("3F",ScheduleCompile!R562)),ISNUMBER(FIND("6F",ScheduleCompile!R562)),ISNUMBER(FIND("7F",ScheduleCompile!R562)),ISNUMBER(FIND("9F",ScheduleCompile!R562)),ISNUMBER(FIND("4F",ScheduleCompile!R562))),VALUE(LEFT(ScheduleCompile!R562,FIND("F",ScheduleCompile!R562)-1)),ScheduleCompile!R562)))))),"",IF(ScheduleCompile!R562="Off",0,IF(ScheduleCompile!R562="On",1,IF(ISNUMBER(ScheduleCompile!R562),ScheduleCompile!R562/1,IF(ISTEXT(ScheduleCompile!R562),IF(OR(ISNUMBER(FIND("5F",ScheduleCompile!R562)),ISNUMBER(FIND("0F",ScheduleCompile!R562)),ISNUMBER(FIND("8F",ScheduleCompile!R562)),ISNUMBER(FIND("1F",ScheduleCompile!R562)),ISNUMBER(FIND("2F",ScheduleCompile!R562)),ISNUMBER(FIND("3F",ScheduleCompile!R562)),ISNUMBER(FIND("6F",ScheduleCompile!R562)),ISNUMBER(FIND("7F",ScheduleCompile!R562)),ISNUMBER(FIND("9F",ScheduleCompile!R562)),ISNUMBER(FIND("4F",ScheduleCompile!R562))),VALUE(LEFT(ScheduleCompile!R562,FIND("F",ScheduleCompile!R562)-1)),ScheduleCompile!R562)))))))</f>
        <v>56.6</v>
      </c>
      <c r="X569" s="1">
        <f>IF(AND(ISERROR(IF(ScheduleCompile!S562="Off",0,IF(ScheduleCompile!S562="On",1,IF(ISNUMBER(ScheduleCompile!S562),ScheduleCompile!S562/1,IF(ISTEXT(ScheduleCompile!S562),IF(OR(ISNUMBER(FIND("5F",ScheduleCompile!S562)),ISNUMBER(FIND("0F",ScheduleCompile!S562)),ISNUMBER(FIND("8F",ScheduleCompile!S562)),ISNUMBER(FIND("1F",ScheduleCompile!S562)),ISNUMBER(FIND("2F",ScheduleCompile!S562)),ISNUMBER(FIND("3F",ScheduleCompile!S562)),ISNUMBER(FIND("6F",ScheduleCompile!S562)),ISNUMBER(FIND("7F",ScheduleCompile!S562)),ISNUMBER(FIND("9F",ScheduleCompile!S562)),ISNUMBER(FIND("4F",ScheduleCompile!S562))),VALUE(LEFT(ScheduleCompile!S562,FIND("F",ScheduleCompile!S562)-1)),ScheduleCompile!S562)))))),ISTEXT(ScheduleCompile!#REF!)),"ENDTABLE",IF(ISERROR(IF(ScheduleCompile!S562="Off",0,IF(ScheduleCompile!S562="On",1,IF(ISNUMBER(ScheduleCompile!S562),ScheduleCompile!S562/1,IF(ISTEXT(ScheduleCompile!S562),IF(OR(ISNUMBER(FIND("5F",ScheduleCompile!S562)),ISNUMBER(FIND("0F",ScheduleCompile!S562)),ISNUMBER(FIND("8F",ScheduleCompile!S562)),ISNUMBER(FIND("1F",ScheduleCompile!S562)),ISNUMBER(FIND("2F",ScheduleCompile!S562)),ISNUMBER(FIND("3F",ScheduleCompile!S562)),ISNUMBER(FIND("6F",ScheduleCompile!S562)),ISNUMBER(FIND("7F",ScheduleCompile!S562)),ISNUMBER(FIND("9F",ScheduleCompile!S562)),ISNUMBER(FIND("4F",ScheduleCompile!S562))),VALUE(LEFT(ScheduleCompile!S562,FIND("F",ScheduleCompile!S562)-1)),ScheduleCompile!S562)))))),"",IF(ScheduleCompile!S562="Off",0,IF(ScheduleCompile!S562="On",1,IF(ISNUMBER(ScheduleCompile!S562),ScheduleCompile!S562/1,IF(ISTEXT(ScheduleCompile!S562),IF(OR(ISNUMBER(FIND("5F",ScheduleCompile!S562)),ISNUMBER(FIND("0F",ScheduleCompile!S562)),ISNUMBER(FIND("8F",ScheduleCompile!S562)),ISNUMBER(FIND("1F",ScheduleCompile!S562)),ISNUMBER(FIND("2F",ScheduleCompile!S562)),ISNUMBER(FIND("3F",ScheduleCompile!S562)),ISNUMBER(FIND("6F",ScheduleCompile!S562)),ISNUMBER(FIND("7F",ScheduleCompile!S562)),ISNUMBER(FIND("9F",ScheduleCompile!S562)),ISNUMBER(FIND("4F",ScheduleCompile!S562))),VALUE(LEFT(ScheduleCompile!S562,FIND("F",ScheduleCompile!S562)-1)),ScheduleCompile!S562)))))))</f>
        <v>56.6</v>
      </c>
      <c r="Y569" s="1">
        <f>IF(AND(ISERROR(IF(ScheduleCompile!T562="Off",0,IF(ScheduleCompile!T562="On",1,IF(ISNUMBER(ScheduleCompile!T562),ScheduleCompile!T562/1,IF(ISTEXT(ScheduleCompile!T562),IF(OR(ISNUMBER(FIND("5F",ScheduleCompile!T562)),ISNUMBER(FIND("0F",ScheduleCompile!T562)),ISNUMBER(FIND("8F",ScheduleCompile!T562)),ISNUMBER(FIND("1F",ScheduleCompile!T562)),ISNUMBER(FIND("2F",ScheduleCompile!T562)),ISNUMBER(FIND("3F",ScheduleCompile!T562)),ISNUMBER(FIND("6F",ScheduleCompile!T562)),ISNUMBER(FIND("7F",ScheduleCompile!T562)),ISNUMBER(FIND("9F",ScheduleCompile!T562)),ISNUMBER(FIND("4F",ScheduleCompile!T562))),VALUE(LEFT(ScheduleCompile!T562,FIND("F",ScheduleCompile!T562)-1)),ScheduleCompile!T562)))))),ISTEXT(ScheduleCompile!#REF!)),"ENDTABLE",IF(ISERROR(IF(ScheduleCompile!T562="Off",0,IF(ScheduleCompile!T562="On",1,IF(ISNUMBER(ScheduleCompile!T562),ScheduleCompile!T562/1,IF(ISTEXT(ScheduleCompile!T562),IF(OR(ISNUMBER(FIND("5F",ScheduleCompile!T562)),ISNUMBER(FIND("0F",ScheduleCompile!T562)),ISNUMBER(FIND("8F",ScheduleCompile!T562)),ISNUMBER(FIND("1F",ScheduleCompile!T562)),ISNUMBER(FIND("2F",ScheduleCompile!T562)),ISNUMBER(FIND("3F",ScheduleCompile!T562)),ISNUMBER(FIND("6F",ScheduleCompile!T562)),ISNUMBER(FIND("7F",ScheduleCompile!T562)),ISNUMBER(FIND("9F",ScheduleCompile!T562)),ISNUMBER(FIND("4F",ScheduleCompile!T562))),VALUE(LEFT(ScheduleCompile!T562,FIND("F",ScheduleCompile!T562)-1)),ScheduleCompile!T562)))))),"",IF(ScheduleCompile!T562="Off",0,IF(ScheduleCompile!T562="On",1,IF(ISNUMBER(ScheduleCompile!T562),ScheduleCompile!T562/1,IF(ISTEXT(ScheduleCompile!T562),IF(OR(ISNUMBER(FIND("5F",ScheduleCompile!T562)),ISNUMBER(FIND("0F",ScheduleCompile!T562)),ISNUMBER(FIND("8F",ScheduleCompile!T562)),ISNUMBER(FIND("1F",ScheduleCompile!T562)),ISNUMBER(FIND("2F",ScheduleCompile!T562)),ISNUMBER(FIND("3F",ScheduleCompile!T562)),ISNUMBER(FIND("6F",ScheduleCompile!T562)),ISNUMBER(FIND("7F",ScheduleCompile!T562)),ISNUMBER(FIND("9F",ScheduleCompile!T562)),ISNUMBER(FIND("4F",ScheduleCompile!T562))),VALUE(LEFT(ScheduleCompile!T562,FIND("F",ScheduleCompile!T562)-1)),ScheduleCompile!T562)))))))</f>
        <v>56.6</v>
      </c>
      <c r="Z569" s="1">
        <f>IF(AND(ISERROR(IF(ScheduleCompile!U562="Off",0,IF(ScheduleCompile!U562="On",1,IF(ISNUMBER(ScheduleCompile!U562),ScheduleCompile!U562/1,IF(ISTEXT(ScheduleCompile!U562),IF(OR(ISNUMBER(FIND("5F",ScheduleCompile!U562)),ISNUMBER(FIND("0F",ScheduleCompile!U562)),ISNUMBER(FIND("8F",ScheduleCompile!U562)),ISNUMBER(FIND("1F",ScheduleCompile!U562)),ISNUMBER(FIND("2F",ScheduleCompile!U562)),ISNUMBER(FIND("3F",ScheduleCompile!U562)),ISNUMBER(FIND("6F",ScheduleCompile!U562)),ISNUMBER(FIND("7F",ScheduleCompile!U562)),ISNUMBER(FIND("9F",ScheduleCompile!U562)),ISNUMBER(FIND("4F",ScheduleCompile!U562))),VALUE(LEFT(ScheduleCompile!U562,FIND("F",ScheduleCompile!U562)-1)),ScheduleCompile!U562)))))),ISTEXT(ScheduleCompile!#REF!)),"ENDTABLE",IF(ISERROR(IF(ScheduleCompile!U562="Off",0,IF(ScheduleCompile!U562="On",1,IF(ISNUMBER(ScheduleCompile!U562),ScheduleCompile!U562/1,IF(ISTEXT(ScheduleCompile!U562),IF(OR(ISNUMBER(FIND("5F",ScheduleCompile!U562)),ISNUMBER(FIND("0F",ScheduleCompile!U562)),ISNUMBER(FIND("8F",ScheduleCompile!U562)),ISNUMBER(FIND("1F",ScheduleCompile!U562)),ISNUMBER(FIND("2F",ScheduleCompile!U562)),ISNUMBER(FIND("3F",ScheduleCompile!U562)),ISNUMBER(FIND("6F",ScheduleCompile!U562)),ISNUMBER(FIND("7F",ScheduleCompile!U562)),ISNUMBER(FIND("9F",ScheduleCompile!U562)),ISNUMBER(FIND("4F",ScheduleCompile!U562))),VALUE(LEFT(ScheduleCompile!U562,FIND("F",ScheduleCompile!U562)-1)),ScheduleCompile!U562)))))),"",IF(ScheduleCompile!U562="Off",0,IF(ScheduleCompile!U562="On",1,IF(ISNUMBER(ScheduleCompile!U562),ScheduleCompile!U562/1,IF(ISTEXT(ScheduleCompile!U562),IF(OR(ISNUMBER(FIND("5F",ScheduleCompile!U562)),ISNUMBER(FIND("0F",ScheduleCompile!U562)),ISNUMBER(FIND("8F",ScheduleCompile!U562)),ISNUMBER(FIND("1F",ScheduleCompile!U562)),ISNUMBER(FIND("2F",ScheduleCompile!U562)),ISNUMBER(FIND("3F",ScheduleCompile!U562)),ISNUMBER(FIND("6F",ScheduleCompile!U562)),ISNUMBER(FIND("7F",ScheduleCompile!U562)),ISNUMBER(FIND("9F",ScheduleCompile!U562)),ISNUMBER(FIND("4F",ScheduleCompile!U562))),VALUE(LEFT(ScheduleCompile!U562,FIND("F",ScheduleCompile!U562)-1)),ScheduleCompile!U562)))))))</f>
        <v>56.6</v>
      </c>
      <c r="AA569" s="1">
        <f>IF(AND(ISERROR(IF(ScheduleCompile!V562="Off",0,IF(ScheduleCompile!V562="On",1,IF(ISNUMBER(ScheduleCompile!V562),ScheduleCompile!V562/1,IF(ISTEXT(ScheduleCompile!V562),IF(OR(ISNUMBER(FIND("5F",ScheduleCompile!V562)),ISNUMBER(FIND("0F",ScheduleCompile!V562)),ISNUMBER(FIND("8F",ScheduleCompile!V562)),ISNUMBER(FIND("1F",ScheduleCompile!V562)),ISNUMBER(FIND("2F",ScheduleCompile!V562)),ISNUMBER(FIND("3F",ScheduleCompile!V562)),ISNUMBER(FIND("6F",ScheduleCompile!V562)),ISNUMBER(FIND("7F",ScheduleCompile!V562)),ISNUMBER(FIND("9F",ScheduleCompile!V562)),ISNUMBER(FIND("4F",ScheduleCompile!V562))),VALUE(LEFT(ScheduleCompile!V562,FIND("F",ScheduleCompile!V562)-1)),ScheduleCompile!V562)))))),ISTEXT(ScheduleCompile!#REF!)),"ENDTABLE",IF(ISERROR(IF(ScheduleCompile!V562="Off",0,IF(ScheduleCompile!V562="On",1,IF(ISNUMBER(ScheduleCompile!V562),ScheduleCompile!V562/1,IF(ISTEXT(ScheduleCompile!V562),IF(OR(ISNUMBER(FIND("5F",ScheduleCompile!V562)),ISNUMBER(FIND("0F",ScheduleCompile!V562)),ISNUMBER(FIND("8F",ScheduleCompile!V562)),ISNUMBER(FIND("1F",ScheduleCompile!V562)),ISNUMBER(FIND("2F",ScheduleCompile!V562)),ISNUMBER(FIND("3F",ScheduleCompile!V562)),ISNUMBER(FIND("6F",ScheduleCompile!V562)),ISNUMBER(FIND("7F",ScheduleCompile!V562)),ISNUMBER(FIND("9F",ScheduleCompile!V562)),ISNUMBER(FIND("4F",ScheduleCompile!V562))),VALUE(LEFT(ScheduleCompile!V562,FIND("F",ScheduleCompile!V562)-1)),ScheduleCompile!V562)))))),"",IF(ScheduleCompile!V562="Off",0,IF(ScheduleCompile!V562="On",1,IF(ISNUMBER(ScheduleCompile!V562),ScheduleCompile!V562/1,IF(ISTEXT(ScheduleCompile!V562),IF(OR(ISNUMBER(FIND("5F",ScheduleCompile!V562)),ISNUMBER(FIND("0F",ScheduleCompile!V562)),ISNUMBER(FIND("8F",ScheduleCompile!V562)),ISNUMBER(FIND("1F",ScheduleCompile!V562)),ISNUMBER(FIND("2F",ScheduleCompile!V562)),ISNUMBER(FIND("3F",ScheduleCompile!V562)),ISNUMBER(FIND("6F",ScheduleCompile!V562)),ISNUMBER(FIND("7F",ScheduleCompile!V562)),ISNUMBER(FIND("9F",ScheduleCompile!V562)),ISNUMBER(FIND("4F",ScheduleCompile!V562))),VALUE(LEFT(ScheduleCompile!V562,FIND("F",ScheduleCompile!V562)-1)),ScheduleCompile!V562)))))))</f>
        <v>56.6</v>
      </c>
      <c r="AB569" s="1">
        <f>IF(AND(ISERROR(IF(ScheduleCompile!W562="Off",0,IF(ScheduleCompile!W562="On",1,IF(ISNUMBER(ScheduleCompile!W562),ScheduleCompile!W562/1,IF(ISTEXT(ScheduleCompile!W562),IF(OR(ISNUMBER(FIND("5F",ScheduleCompile!W562)),ISNUMBER(FIND("0F",ScheduleCompile!W562)),ISNUMBER(FIND("8F",ScheduleCompile!W562)),ISNUMBER(FIND("1F",ScheduleCompile!W562)),ISNUMBER(FIND("2F",ScheduleCompile!W562)),ISNUMBER(FIND("3F",ScheduleCompile!W562)),ISNUMBER(FIND("6F",ScheduleCompile!W562)),ISNUMBER(FIND("7F",ScheduleCompile!W562)),ISNUMBER(FIND("9F",ScheduleCompile!W562)),ISNUMBER(FIND("4F",ScheduleCompile!W562))),VALUE(LEFT(ScheduleCompile!W562,FIND("F",ScheduleCompile!W562)-1)),ScheduleCompile!W562)))))),ISTEXT(ScheduleCompile!#REF!)),"ENDTABLE",IF(ISERROR(IF(ScheduleCompile!W562="Off",0,IF(ScheduleCompile!W562="On",1,IF(ISNUMBER(ScheduleCompile!W562),ScheduleCompile!W562/1,IF(ISTEXT(ScheduleCompile!W562),IF(OR(ISNUMBER(FIND("5F",ScheduleCompile!W562)),ISNUMBER(FIND("0F",ScheduleCompile!W562)),ISNUMBER(FIND("8F",ScheduleCompile!W562)),ISNUMBER(FIND("1F",ScheduleCompile!W562)),ISNUMBER(FIND("2F",ScheduleCompile!W562)),ISNUMBER(FIND("3F",ScheduleCompile!W562)),ISNUMBER(FIND("6F",ScheduleCompile!W562)),ISNUMBER(FIND("7F",ScheduleCompile!W562)),ISNUMBER(FIND("9F",ScheduleCompile!W562)),ISNUMBER(FIND("4F",ScheduleCompile!W562))),VALUE(LEFT(ScheduleCompile!W562,FIND("F",ScheduleCompile!W562)-1)),ScheduleCompile!W562)))))),"",IF(ScheduleCompile!W562="Off",0,IF(ScheduleCompile!W562="On",1,IF(ISNUMBER(ScheduleCompile!W562),ScheduleCompile!W562/1,IF(ISTEXT(ScheduleCompile!W562),IF(OR(ISNUMBER(FIND("5F",ScheduleCompile!W562)),ISNUMBER(FIND("0F",ScheduleCompile!W562)),ISNUMBER(FIND("8F",ScheduleCompile!W562)),ISNUMBER(FIND("1F",ScheduleCompile!W562)),ISNUMBER(FIND("2F",ScheduleCompile!W562)),ISNUMBER(FIND("3F",ScheduleCompile!W562)),ISNUMBER(FIND("6F",ScheduleCompile!W562)),ISNUMBER(FIND("7F",ScheduleCompile!W562)),ISNUMBER(FIND("9F",ScheduleCompile!W562)),ISNUMBER(FIND("4F",ScheduleCompile!W562))),VALUE(LEFT(ScheduleCompile!W562,FIND("F",ScheduleCompile!W562)-1)),ScheduleCompile!W562)))))))</f>
        <v>56.6</v>
      </c>
      <c r="AC569" s="1">
        <f>IF(AND(ISERROR(IF(ScheduleCompile!X562="Off",0,IF(ScheduleCompile!X562="On",1,IF(ISNUMBER(ScheduleCompile!X562),ScheduleCompile!X562/1,IF(ISTEXT(ScheduleCompile!X562),IF(OR(ISNUMBER(FIND("5F",ScheduleCompile!X562)),ISNUMBER(FIND("0F",ScheduleCompile!X562)),ISNUMBER(FIND("8F",ScheduleCompile!X562)),ISNUMBER(FIND("1F",ScheduleCompile!X562)),ISNUMBER(FIND("2F",ScheduleCompile!X562)),ISNUMBER(FIND("3F",ScheduleCompile!X562)),ISNUMBER(FIND("6F",ScheduleCompile!X562)),ISNUMBER(FIND("7F",ScheduleCompile!X562)),ISNUMBER(FIND("9F",ScheduleCompile!X562)),ISNUMBER(FIND("4F",ScheduleCompile!X562))),VALUE(LEFT(ScheduleCompile!X562,FIND("F",ScheduleCompile!X562)-1)),ScheduleCompile!X562)))))),ISTEXT(ScheduleCompile!#REF!)),"ENDTABLE",IF(ISERROR(IF(ScheduleCompile!X562="Off",0,IF(ScheduleCompile!X562="On",1,IF(ISNUMBER(ScheduleCompile!X562),ScheduleCompile!X562/1,IF(ISTEXT(ScheduleCompile!X562),IF(OR(ISNUMBER(FIND("5F",ScheduleCompile!X562)),ISNUMBER(FIND("0F",ScheduleCompile!X562)),ISNUMBER(FIND("8F",ScheduleCompile!X562)),ISNUMBER(FIND("1F",ScheduleCompile!X562)),ISNUMBER(FIND("2F",ScheduleCompile!X562)),ISNUMBER(FIND("3F",ScheduleCompile!X562)),ISNUMBER(FIND("6F",ScheduleCompile!X562)),ISNUMBER(FIND("7F",ScheduleCompile!X562)),ISNUMBER(FIND("9F",ScheduleCompile!X562)),ISNUMBER(FIND("4F",ScheduleCompile!X562))),VALUE(LEFT(ScheduleCompile!X562,FIND("F",ScheduleCompile!X562)-1)),ScheduleCompile!X562)))))),"",IF(ScheduleCompile!X562="Off",0,IF(ScheduleCompile!X562="On",1,IF(ISNUMBER(ScheduleCompile!X562),ScheduleCompile!X562/1,IF(ISTEXT(ScheduleCompile!X562),IF(OR(ISNUMBER(FIND("5F",ScheduleCompile!X562)),ISNUMBER(FIND("0F",ScheduleCompile!X562)),ISNUMBER(FIND("8F",ScheduleCompile!X562)),ISNUMBER(FIND("1F",ScheduleCompile!X562)),ISNUMBER(FIND("2F",ScheduleCompile!X562)),ISNUMBER(FIND("3F",ScheduleCompile!X562)),ISNUMBER(FIND("6F",ScheduleCompile!X562)),ISNUMBER(FIND("7F",ScheduleCompile!X562)),ISNUMBER(FIND("9F",ScheduleCompile!X562)),ISNUMBER(FIND("4F",ScheduleCompile!X562))),VALUE(LEFT(ScheduleCompile!X562,FIND("F",ScheduleCompile!X562)-1)),ScheduleCompile!X562)))))))</f>
        <v>56.6</v>
      </c>
      <c r="AD569" s="1">
        <f>IF(AND(ISERROR(IF(ScheduleCompile!Y562="Off",0,IF(ScheduleCompile!Y562="On",1,IF(ISNUMBER(ScheduleCompile!Y562),ScheduleCompile!Y562/1,IF(ISTEXT(ScheduleCompile!Y562),IF(OR(ISNUMBER(FIND("5F",ScheduleCompile!Y562)),ISNUMBER(FIND("0F",ScheduleCompile!Y562)),ISNUMBER(FIND("8F",ScheduleCompile!Y562)),ISNUMBER(FIND("1F",ScheduleCompile!Y562)),ISNUMBER(FIND("2F",ScheduleCompile!Y562)),ISNUMBER(FIND("3F",ScheduleCompile!Y562)),ISNUMBER(FIND("6F",ScheduleCompile!Y562)),ISNUMBER(FIND("7F",ScheduleCompile!Y562)),ISNUMBER(FIND("9F",ScheduleCompile!Y562)),ISNUMBER(FIND("4F",ScheduleCompile!Y562))),VALUE(LEFT(ScheduleCompile!Y562,FIND("F",ScheduleCompile!Y562)-1)),ScheduleCompile!Y562)))))),ISTEXT(ScheduleCompile!#REF!)),"ENDTABLE",IF(ISERROR(IF(ScheduleCompile!Y562="Off",0,IF(ScheduleCompile!Y562="On",1,IF(ISNUMBER(ScheduleCompile!Y562),ScheduleCompile!Y562/1,IF(ISTEXT(ScheduleCompile!Y562),IF(OR(ISNUMBER(FIND("5F",ScheduleCompile!Y562)),ISNUMBER(FIND("0F",ScheduleCompile!Y562)),ISNUMBER(FIND("8F",ScheduleCompile!Y562)),ISNUMBER(FIND("1F",ScheduleCompile!Y562)),ISNUMBER(FIND("2F",ScheduleCompile!Y562)),ISNUMBER(FIND("3F",ScheduleCompile!Y562)),ISNUMBER(FIND("6F",ScheduleCompile!Y562)),ISNUMBER(FIND("7F",ScheduleCompile!Y562)),ISNUMBER(FIND("9F",ScheduleCompile!Y562)),ISNUMBER(FIND("4F",ScheduleCompile!Y562))),VALUE(LEFT(ScheduleCompile!Y562,FIND("F",ScheduleCompile!Y562)-1)),ScheduleCompile!Y562)))))),"",IF(ScheduleCompile!Y562="Off",0,IF(ScheduleCompile!Y562="On",1,IF(ISNUMBER(ScheduleCompile!Y562),ScheduleCompile!Y562/1,IF(ISTEXT(ScheduleCompile!Y562),IF(OR(ISNUMBER(FIND("5F",ScheduleCompile!Y562)),ISNUMBER(FIND("0F",ScheduleCompile!Y562)),ISNUMBER(FIND("8F",ScheduleCompile!Y562)),ISNUMBER(FIND("1F",ScheduleCompile!Y562)),ISNUMBER(FIND("2F",ScheduleCompile!Y562)),ISNUMBER(FIND("3F",ScheduleCompile!Y562)),ISNUMBER(FIND("6F",ScheduleCompile!Y562)),ISNUMBER(FIND("7F",ScheduleCompile!Y562)),ISNUMBER(FIND("9F",ScheduleCompile!Y562)),ISNUMBER(FIND("4F",ScheduleCompile!Y562))),VALUE(LEFT(ScheduleCompile!Y562,FIND("F",ScheduleCompile!Y562)-1)),ScheduleCompile!Y562)))))))</f>
        <v>56.6</v>
      </c>
    </row>
    <row r="570" spans="1:30" x14ac:dyDescent="0.25">
      <c r="A570" t="str">
        <f t="shared" si="35"/>
        <v>SchDay "WaterMainCZ03Oct"  Type = "Temperature" Hr = (57.1, 57.1, 57.1, 57.1, 57.1, 57.1, 57.1, 57.1, 57.1, 57.1, 57.1, 57.1, 57.1, 57.1, 57.1, 57.1, 57.1, 57.1, 57.1, 57.1, 57.1, 57.1, 57.1, 57.1) ..</v>
      </c>
      <c r="B570" s="1" t="s">
        <v>623</v>
      </c>
      <c r="C570" t="str">
        <f t="shared" si="36"/>
        <v xml:space="preserve">SchDay "WaterMainCZ03Oct"  Type = "Temperature" Hr = </v>
      </c>
      <c r="D570" t="str">
        <f t="shared" si="37"/>
        <v>(57.1, 57.1, 57.1, 57.1, 57.1, 57.1, 57.1, 57.1, 57.1, 57.1, 57.1, 57.1, 57.1, 57.1, 57.1, 57.1, 57.1, 57.1, 57.1, 57.1, 57.1, 57.1, 57.1, 57.1) ..</v>
      </c>
      <c r="E570" s="30" t="str">
        <f>ScheduleCompile!A563</f>
        <v>WaterMainCZ03Oct</v>
      </c>
      <c r="F570" t="str">
        <f t="shared" si="38"/>
        <v>Temperature</v>
      </c>
      <c r="G570" s="1">
        <f>IF(AND(ISERROR(IF(ScheduleCompile!B563="Off",0,IF(ScheduleCompile!B563="On",1,IF(ISNUMBER(ScheduleCompile!B563),ScheduleCompile!B563/1,IF(ISTEXT(ScheduleCompile!B563),IF(OR(ISNUMBER(FIND("5F",ScheduleCompile!B563)),ISNUMBER(FIND("0F",ScheduleCompile!B563)),ISNUMBER(FIND("8F",ScheduleCompile!B563)),ISNUMBER(FIND("1F",ScheduleCompile!B563)),ISNUMBER(FIND("2F",ScheduleCompile!B563)),ISNUMBER(FIND("3F",ScheduleCompile!B563)),ISNUMBER(FIND("6F",ScheduleCompile!B563)),ISNUMBER(FIND("7F",ScheduleCompile!B563)),ISNUMBER(FIND("9F",ScheduleCompile!B563)),ISNUMBER(FIND("4F",ScheduleCompile!B563))),VALUE(LEFT(ScheduleCompile!B563,FIND("F",ScheduleCompile!B563)-1)),ScheduleCompile!B563)))))),ISTEXT(ScheduleCompile!#REF!)),"ENDTABLE",IF(ISERROR(IF(ScheduleCompile!B563="Off",0,IF(ScheduleCompile!B563="On",1,IF(ISNUMBER(ScheduleCompile!B563),ScheduleCompile!B563/1,IF(ISTEXT(ScheduleCompile!B563),IF(OR(ISNUMBER(FIND("5F",ScheduleCompile!B563)),ISNUMBER(FIND("0F",ScheduleCompile!B563)),ISNUMBER(FIND("8F",ScheduleCompile!B563)),ISNUMBER(FIND("1F",ScheduleCompile!B563)),ISNUMBER(FIND("2F",ScheduleCompile!B563)),ISNUMBER(FIND("3F",ScheduleCompile!B563)),ISNUMBER(FIND("6F",ScheduleCompile!B563)),ISNUMBER(FIND("7F",ScheduleCompile!B563)),ISNUMBER(FIND("9F",ScheduleCompile!B563)),ISNUMBER(FIND("4F",ScheduleCompile!B563))),VALUE(LEFT(ScheduleCompile!B563,FIND("F",ScheduleCompile!B563)-1)),ScheduleCompile!B563)))))),"",IF(ScheduleCompile!B563="Off",0,IF(ScheduleCompile!B563="On",1,IF(ISNUMBER(ScheduleCompile!B563),ScheduleCompile!B563/1,IF(ISTEXT(ScheduleCompile!B563),IF(OR(ISNUMBER(FIND("5F",ScheduleCompile!B563)),ISNUMBER(FIND("0F",ScheduleCompile!B563)),ISNUMBER(FIND("8F",ScheduleCompile!B563)),ISNUMBER(FIND("1F",ScheduleCompile!B563)),ISNUMBER(FIND("2F",ScheduleCompile!B563)),ISNUMBER(FIND("3F",ScheduleCompile!B563)),ISNUMBER(FIND("6F",ScheduleCompile!B563)),ISNUMBER(FIND("7F",ScheduleCompile!B563)),ISNUMBER(FIND("9F",ScheduleCompile!B563)),ISNUMBER(FIND("4F",ScheduleCompile!B563))),VALUE(LEFT(ScheduleCompile!B563,FIND("F",ScheduleCompile!B563)-1)),ScheduleCompile!B563)))))))</f>
        <v>57.1</v>
      </c>
      <c r="H570" s="1">
        <f>IF(AND(ISERROR(IF(ScheduleCompile!C563="Off",0,IF(ScheduleCompile!C563="On",1,IF(ISNUMBER(ScheduleCompile!C563),ScheduleCompile!C563/1,IF(ISTEXT(ScheduleCompile!C563),IF(OR(ISNUMBER(FIND("5F",ScheduleCompile!C563)),ISNUMBER(FIND("0F",ScheduleCompile!C563)),ISNUMBER(FIND("8F",ScheduleCompile!C563)),ISNUMBER(FIND("1F",ScheduleCompile!C563)),ISNUMBER(FIND("2F",ScheduleCompile!C563)),ISNUMBER(FIND("3F",ScheduleCompile!C563)),ISNUMBER(FIND("6F",ScheduleCompile!C563)),ISNUMBER(FIND("7F",ScheduleCompile!C563)),ISNUMBER(FIND("9F",ScheduleCompile!C563)),ISNUMBER(FIND("4F",ScheduleCompile!C563))),VALUE(LEFT(ScheduleCompile!C563,FIND("F",ScheduleCompile!C563)-1)),ScheduleCompile!C563)))))),ISTEXT(ScheduleCompile!#REF!)),"ENDTABLE",IF(ISERROR(IF(ScheduleCompile!C563="Off",0,IF(ScheduleCompile!C563="On",1,IF(ISNUMBER(ScheduleCompile!C563),ScheduleCompile!C563/1,IF(ISTEXT(ScheduleCompile!C563),IF(OR(ISNUMBER(FIND("5F",ScheduleCompile!C563)),ISNUMBER(FIND("0F",ScheduleCompile!C563)),ISNUMBER(FIND("8F",ScheduleCompile!C563)),ISNUMBER(FIND("1F",ScheduleCompile!C563)),ISNUMBER(FIND("2F",ScheduleCompile!C563)),ISNUMBER(FIND("3F",ScheduleCompile!C563)),ISNUMBER(FIND("6F",ScheduleCompile!C563)),ISNUMBER(FIND("7F",ScheduleCompile!C563)),ISNUMBER(FIND("9F",ScheduleCompile!C563)),ISNUMBER(FIND("4F",ScheduleCompile!C563))),VALUE(LEFT(ScheduleCompile!C563,FIND("F",ScheduleCompile!C563)-1)),ScheduleCompile!C563)))))),"",IF(ScheduleCompile!C563="Off",0,IF(ScheduleCompile!C563="On",1,IF(ISNUMBER(ScheduleCompile!C563),ScheduleCompile!C563/1,IF(ISTEXT(ScheduleCompile!C563),IF(OR(ISNUMBER(FIND("5F",ScheduleCompile!C563)),ISNUMBER(FIND("0F",ScheduleCompile!C563)),ISNUMBER(FIND("8F",ScheduleCompile!C563)),ISNUMBER(FIND("1F",ScheduleCompile!C563)),ISNUMBER(FIND("2F",ScheduleCompile!C563)),ISNUMBER(FIND("3F",ScheduleCompile!C563)),ISNUMBER(FIND("6F",ScheduleCompile!C563)),ISNUMBER(FIND("7F",ScheduleCompile!C563)),ISNUMBER(FIND("9F",ScheduleCompile!C563)),ISNUMBER(FIND("4F",ScheduleCompile!C563))),VALUE(LEFT(ScheduleCompile!C563,FIND("F",ScheduleCompile!C563)-1)),ScheduleCompile!C563)))))))</f>
        <v>57.1</v>
      </c>
      <c r="I570" s="1">
        <f>IF(AND(ISERROR(IF(ScheduleCompile!D563="Off",0,IF(ScheduleCompile!D563="On",1,IF(ISNUMBER(ScheduleCompile!D563),ScheduleCompile!D563/1,IF(ISTEXT(ScheduleCompile!D563),IF(OR(ISNUMBER(FIND("5F",ScheduleCompile!D563)),ISNUMBER(FIND("0F",ScheduleCompile!D563)),ISNUMBER(FIND("8F",ScheduleCompile!D563)),ISNUMBER(FIND("1F",ScheduleCompile!D563)),ISNUMBER(FIND("2F",ScheduleCompile!D563)),ISNUMBER(FIND("3F",ScheduleCompile!D563)),ISNUMBER(FIND("6F",ScheduleCompile!D563)),ISNUMBER(FIND("7F",ScheduleCompile!D563)),ISNUMBER(FIND("9F",ScheduleCompile!D563)),ISNUMBER(FIND("4F",ScheduleCompile!D563))),VALUE(LEFT(ScheduleCompile!D563,FIND("F",ScheduleCompile!D563)-1)),ScheduleCompile!D563)))))),ISTEXT(ScheduleCompile!#REF!)),"ENDTABLE",IF(ISERROR(IF(ScheduleCompile!D563="Off",0,IF(ScheduleCompile!D563="On",1,IF(ISNUMBER(ScheduleCompile!D563),ScheduleCompile!D563/1,IF(ISTEXT(ScheduleCompile!D563),IF(OR(ISNUMBER(FIND("5F",ScheduleCompile!D563)),ISNUMBER(FIND("0F",ScheduleCompile!D563)),ISNUMBER(FIND("8F",ScheduleCompile!D563)),ISNUMBER(FIND("1F",ScheduleCompile!D563)),ISNUMBER(FIND("2F",ScheduleCompile!D563)),ISNUMBER(FIND("3F",ScheduleCompile!D563)),ISNUMBER(FIND("6F",ScheduleCompile!D563)),ISNUMBER(FIND("7F",ScheduleCompile!D563)),ISNUMBER(FIND("9F",ScheduleCompile!D563)),ISNUMBER(FIND("4F",ScheduleCompile!D563))),VALUE(LEFT(ScheduleCompile!D563,FIND("F",ScheduleCompile!D563)-1)),ScheduleCompile!D563)))))),"",IF(ScheduleCompile!D563="Off",0,IF(ScheduleCompile!D563="On",1,IF(ISNUMBER(ScheduleCompile!D563),ScheduleCompile!D563/1,IF(ISTEXT(ScheduleCompile!D563),IF(OR(ISNUMBER(FIND("5F",ScheduleCompile!D563)),ISNUMBER(FIND("0F",ScheduleCompile!D563)),ISNUMBER(FIND("8F",ScheduleCompile!D563)),ISNUMBER(FIND("1F",ScheduleCompile!D563)),ISNUMBER(FIND("2F",ScheduleCompile!D563)),ISNUMBER(FIND("3F",ScheduleCompile!D563)),ISNUMBER(FIND("6F",ScheduleCompile!D563)),ISNUMBER(FIND("7F",ScheduleCompile!D563)),ISNUMBER(FIND("9F",ScheduleCompile!D563)),ISNUMBER(FIND("4F",ScheduleCompile!D563))),VALUE(LEFT(ScheduleCompile!D563,FIND("F",ScheduleCompile!D563)-1)),ScheduleCompile!D563)))))))</f>
        <v>57.1</v>
      </c>
      <c r="J570" s="1">
        <f>IF(AND(ISERROR(IF(ScheduleCompile!E563="Off",0,IF(ScheduleCompile!E563="On",1,IF(ISNUMBER(ScheduleCompile!E563),ScheduleCompile!E563/1,IF(ISTEXT(ScheduleCompile!E563),IF(OR(ISNUMBER(FIND("5F",ScheduleCompile!E563)),ISNUMBER(FIND("0F",ScheduleCompile!E563)),ISNUMBER(FIND("8F",ScheduleCompile!E563)),ISNUMBER(FIND("1F",ScheduleCompile!E563)),ISNUMBER(FIND("2F",ScheduleCompile!E563)),ISNUMBER(FIND("3F",ScheduleCompile!E563)),ISNUMBER(FIND("6F",ScheduleCompile!E563)),ISNUMBER(FIND("7F",ScheduleCompile!E563)),ISNUMBER(FIND("9F",ScheduleCompile!E563)),ISNUMBER(FIND("4F",ScheduleCompile!E563))),VALUE(LEFT(ScheduleCompile!E563,FIND("F",ScheduleCompile!E563)-1)),ScheduleCompile!E563)))))),ISTEXT(ScheduleCompile!#REF!)),"ENDTABLE",IF(ISERROR(IF(ScheduleCompile!E563="Off",0,IF(ScheduleCompile!E563="On",1,IF(ISNUMBER(ScheduleCompile!E563),ScheduleCompile!E563/1,IF(ISTEXT(ScheduleCompile!E563),IF(OR(ISNUMBER(FIND("5F",ScheduleCompile!E563)),ISNUMBER(FIND("0F",ScheduleCompile!E563)),ISNUMBER(FIND("8F",ScheduleCompile!E563)),ISNUMBER(FIND("1F",ScheduleCompile!E563)),ISNUMBER(FIND("2F",ScheduleCompile!E563)),ISNUMBER(FIND("3F",ScheduleCompile!E563)),ISNUMBER(FIND("6F",ScheduleCompile!E563)),ISNUMBER(FIND("7F",ScheduleCompile!E563)),ISNUMBER(FIND("9F",ScheduleCompile!E563)),ISNUMBER(FIND("4F",ScheduleCompile!E563))),VALUE(LEFT(ScheduleCompile!E563,FIND("F",ScheduleCompile!E563)-1)),ScheduleCompile!E563)))))),"",IF(ScheduleCompile!E563="Off",0,IF(ScheduleCompile!E563="On",1,IF(ISNUMBER(ScheduleCompile!E563),ScheduleCompile!E563/1,IF(ISTEXT(ScheduleCompile!E563),IF(OR(ISNUMBER(FIND("5F",ScheduleCompile!E563)),ISNUMBER(FIND("0F",ScheduleCompile!E563)),ISNUMBER(FIND("8F",ScheduleCompile!E563)),ISNUMBER(FIND("1F",ScheduleCompile!E563)),ISNUMBER(FIND("2F",ScheduleCompile!E563)),ISNUMBER(FIND("3F",ScheduleCompile!E563)),ISNUMBER(FIND("6F",ScheduleCompile!E563)),ISNUMBER(FIND("7F",ScheduleCompile!E563)),ISNUMBER(FIND("9F",ScheduleCompile!E563)),ISNUMBER(FIND("4F",ScheduleCompile!E563))),VALUE(LEFT(ScheduleCompile!E563,FIND("F",ScheduleCompile!E563)-1)),ScheduleCompile!E563)))))))</f>
        <v>57.1</v>
      </c>
      <c r="K570" s="1">
        <f>IF(AND(ISERROR(IF(ScheduleCompile!F563="Off",0,IF(ScheduleCompile!F563="On",1,IF(ISNUMBER(ScheduleCompile!F563),ScheduleCompile!F563/1,IF(ISTEXT(ScheduleCompile!F563),IF(OR(ISNUMBER(FIND("5F",ScheduleCompile!F563)),ISNUMBER(FIND("0F",ScheduleCompile!F563)),ISNUMBER(FIND("8F",ScheduleCompile!F563)),ISNUMBER(FIND("1F",ScheduleCompile!F563)),ISNUMBER(FIND("2F",ScheduleCompile!F563)),ISNUMBER(FIND("3F",ScheduleCompile!F563)),ISNUMBER(FIND("6F",ScheduleCompile!F563)),ISNUMBER(FIND("7F",ScheduleCompile!F563)),ISNUMBER(FIND("9F",ScheduleCompile!F563)),ISNUMBER(FIND("4F",ScheduleCompile!F563))),VALUE(LEFT(ScheduleCompile!F563,FIND("F",ScheduleCompile!F563)-1)),ScheduleCompile!F563)))))),ISTEXT(ScheduleCompile!#REF!)),"ENDTABLE",IF(ISERROR(IF(ScheduleCompile!F563="Off",0,IF(ScheduleCompile!F563="On",1,IF(ISNUMBER(ScheduleCompile!F563),ScheduleCompile!F563/1,IF(ISTEXT(ScheduleCompile!F563),IF(OR(ISNUMBER(FIND("5F",ScheduleCompile!F563)),ISNUMBER(FIND("0F",ScheduleCompile!F563)),ISNUMBER(FIND("8F",ScheduleCompile!F563)),ISNUMBER(FIND("1F",ScheduleCompile!F563)),ISNUMBER(FIND("2F",ScheduleCompile!F563)),ISNUMBER(FIND("3F",ScheduleCompile!F563)),ISNUMBER(FIND("6F",ScheduleCompile!F563)),ISNUMBER(FIND("7F",ScheduleCompile!F563)),ISNUMBER(FIND("9F",ScheduleCompile!F563)),ISNUMBER(FIND("4F",ScheduleCompile!F563))),VALUE(LEFT(ScheduleCompile!F563,FIND("F",ScheduleCompile!F563)-1)),ScheduleCompile!F563)))))),"",IF(ScheduleCompile!F563="Off",0,IF(ScheduleCompile!F563="On",1,IF(ISNUMBER(ScheduleCompile!F563),ScheduleCompile!F563/1,IF(ISTEXT(ScheduleCompile!F563),IF(OR(ISNUMBER(FIND("5F",ScheduleCompile!F563)),ISNUMBER(FIND("0F",ScheduleCompile!F563)),ISNUMBER(FIND("8F",ScheduleCompile!F563)),ISNUMBER(FIND("1F",ScheduleCompile!F563)),ISNUMBER(FIND("2F",ScheduleCompile!F563)),ISNUMBER(FIND("3F",ScheduleCompile!F563)),ISNUMBER(FIND("6F",ScheduleCompile!F563)),ISNUMBER(FIND("7F",ScheduleCompile!F563)),ISNUMBER(FIND("9F",ScheduleCompile!F563)),ISNUMBER(FIND("4F",ScheduleCompile!F563))),VALUE(LEFT(ScheduleCompile!F563,FIND("F",ScheduleCompile!F563)-1)),ScheduleCompile!F563)))))))</f>
        <v>57.1</v>
      </c>
      <c r="L570" s="1">
        <f>IF(AND(ISERROR(IF(ScheduleCompile!G563="Off",0,IF(ScheduleCompile!G563="On",1,IF(ISNUMBER(ScheduleCompile!G563),ScheduleCompile!G563/1,IF(ISTEXT(ScheduleCompile!G563),IF(OR(ISNUMBER(FIND("5F",ScheduleCompile!G563)),ISNUMBER(FIND("0F",ScheduleCompile!G563)),ISNUMBER(FIND("8F",ScheduleCompile!G563)),ISNUMBER(FIND("1F",ScheduleCompile!G563)),ISNUMBER(FIND("2F",ScheduleCompile!G563)),ISNUMBER(FIND("3F",ScheduleCompile!G563)),ISNUMBER(FIND("6F",ScheduleCompile!G563)),ISNUMBER(FIND("7F",ScheduleCompile!G563)),ISNUMBER(FIND("9F",ScheduleCompile!G563)),ISNUMBER(FIND("4F",ScheduleCompile!G563))),VALUE(LEFT(ScheduleCompile!G563,FIND("F",ScheduleCompile!G563)-1)),ScheduleCompile!G563)))))),ISTEXT(ScheduleCompile!#REF!)),"ENDTABLE",IF(ISERROR(IF(ScheduleCompile!G563="Off",0,IF(ScheduleCompile!G563="On",1,IF(ISNUMBER(ScheduleCompile!G563),ScheduleCompile!G563/1,IF(ISTEXT(ScheduleCompile!G563),IF(OR(ISNUMBER(FIND("5F",ScheduleCompile!G563)),ISNUMBER(FIND("0F",ScheduleCompile!G563)),ISNUMBER(FIND("8F",ScheduleCompile!G563)),ISNUMBER(FIND("1F",ScheduleCompile!G563)),ISNUMBER(FIND("2F",ScheduleCompile!G563)),ISNUMBER(FIND("3F",ScheduleCompile!G563)),ISNUMBER(FIND("6F",ScheduleCompile!G563)),ISNUMBER(FIND("7F",ScheduleCompile!G563)),ISNUMBER(FIND("9F",ScheduleCompile!G563)),ISNUMBER(FIND("4F",ScheduleCompile!G563))),VALUE(LEFT(ScheduleCompile!G563,FIND("F",ScheduleCompile!G563)-1)),ScheduleCompile!G563)))))),"",IF(ScheduleCompile!G563="Off",0,IF(ScheduleCompile!G563="On",1,IF(ISNUMBER(ScheduleCompile!G563),ScheduleCompile!G563/1,IF(ISTEXT(ScheduleCompile!G563),IF(OR(ISNUMBER(FIND("5F",ScheduleCompile!G563)),ISNUMBER(FIND("0F",ScheduleCompile!G563)),ISNUMBER(FIND("8F",ScheduleCompile!G563)),ISNUMBER(FIND("1F",ScheduleCompile!G563)),ISNUMBER(FIND("2F",ScheduleCompile!G563)),ISNUMBER(FIND("3F",ScheduleCompile!G563)),ISNUMBER(FIND("6F",ScheduleCompile!G563)),ISNUMBER(FIND("7F",ScheduleCompile!G563)),ISNUMBER(FIND("9F",ScheduleCompile!G563)),ISNUMBER(FIND("4F",ScheduleCompile!G563))),VALUE(LEFT(ScheduleCompile!G563,FIND("F",ScheduleCompile!G563)-1)),ScheduleCompile!G563)))))))</f>
        <v>57.1</v>
      </c>
      <c r="M570" s="1">
        <f>IF(AND(ISERROR(IF(ScheduleCompile!H563="Off",0,IF(ScheduleCompile!H563="On",1,IF(ISNUMBER(ScheduleCompile!H563),ScheduleCompile!H563/1,IF(ISTEXT(ScheduleCompile!H563),IF(OR(ISNUMBER(FIND("5F",ScheduleCompile!H563)),ISNUMBER(FIND("0F",ScheduleCompile!H563)),ISNUMBER(FIND("8F",ScheduleCompile!H563)),ISNUMBER(FIND("1F",ScheduleCompile!H563)),ISNUMBER(FIND("2F",ScheduleCompile!H563)),ISNUMBER(FIND("3F",ScheduleCompile!H563)),ISNUMBER(FIND("6F",ScheduleCompile!H563)),ISNUMBER(FIND("7F",ScheduleCompile!H563)),ISNUMBER(FIND("9F",ScheduleCompile!H563)),ISNUMBER(FIND("4F",ScheduleCompile!H563))),VALUE(LEFT(ScheduleCompile!H563,FIND("F",ScheduleCompile!H563)-1)),ScheduleCompile!H563)))))),ISTEXT(ScheduleCompile!#REF!)),"ENDTABLE",IF(ISERROR(IF(ScheduleCompile!H563="Off",0,IF(ScheduleCompile!H563="On",1,IF(ISNUMBER(ScheduleCompile!H563),ScheduleCompile!H563/1,IF(ISTEXT(ScheduleCompile!H563),IF(OR(ISNUMBER(FIND("5F",ScheduleCompile!H563)),ISNUMBER(FIND("0F",ScheduleCompile!H563)),ISNUMBER(FIND("8F",ScheduleCompile!H563)),ISNUMBER(FIND("1F",ScheduleCompile!H563)),ISNUMBER(FIND("2F",ScheduleCompile!H563)),ISNUMBER(FIND("3F",ScheduleCompile!H563)),ISNUMBER(FIND("6F",ScheduleCompile!H563)),ISNUMBER(FIND("7F",ScheduleCompile!H563)),ISNUMBER(FIND("9F",ScheduleCompile!H563)),ISNUMBER(FIND("4F",ScheduleCompile!H563))),VALUE(LEFT(ScheduleCompile!H563,FIND("F",ScheduleCompile!H563)-1)),ScheduleCompile!H563)))))),"",IF(ScheduleCompile!H563="Off",0,IF(ScheduleCompile!H563="On",1,IF(ISNUMBER(ScheduleCompile!H563),ScheduleCompile!H563/1,IF(ISTEXT(ScheduleCompile!H563),IF(OR(ISNUMBER(FIND("5F",ScheduleCompile!H563)),ISNUMBER(FIND("0F",ScheduleCompile!H563)),ISNUMBER(FIND("8F",ScheduleCompile!H563)),ISNUMBER(FIND("1F",ScheduleCompile!H563)),ISNUMBER(FIND("2F",ScheduleCompile!H563)),ISNUMBER(FIND("3F",ScheduleCompile!H563)),ISNUMBER(FIND("6F",ScheduleCompile!H563)),ISNUMBER(FIND("7F",ScheduleCompile!H563)),ISNUMBER(FIND("9F",ScheduleCompile!H563)),ISNUMBER(FIND("4F",ScheduleCompile!H563))),VALUE(LEFT(ScheduleCompile!H563,FIND("F",ScheduleCompile!H563)-1)),ScheduleCompile!H563)))))))</f>
        <v>57.1</v>
      </c>
      <c r="N570" s="1">
        <f>IF(AND(ISERROR(IF(ScheduleCompile!I563="Off",0,IF(ScheduleCompile!I563="On",1,IF(ISNUMBER(ScheduleCompile!I563),ScheduleCompile!I563/1,IF(ISTEXT(ScheduleCompile!I563),IF(OR(ISNUMBER(FIND("5F",ScheduleCompile!I563)),ISNUMBER(FIND("0F",ScheduleCompile!I563)),ISNUMBER(FIND("8F",ScheduleCompile!I563)),ISNUMBER(FIND("1F",ScheduleCompile!I563)),ISNUMBER(FIND("2F",ScheduleCompile!I563)),ISNUMBER(FIND("3F",ScheduleCompile!I563)),ISNUMBER(FIND("6F",ScheduleCompile!I563)),ISNUMBER(FIND("7F",ScheduleCompile!I563)),ISNUMBER(FIND("9F",ScheduleCompile!I563)),ISNUMBER(FIND("4F",ScheduleCompile!I563))),VALUE(LEFT(ScheduleCompile!I563,FIND("F",ScheduleCompile!I563)-1)),ScheduleCompile!I563)))))),ISTEXT(ScheduleCompile!#REF!)),"ENDTABLE",IF(ISERROR(IF(ScheduleCompile!I563="Off",0,IF(ScheduleCompile!I563="On",1,IF(ISNUMBER(ScheduleCompile!I563),ScheduleCompile!I563/1,IF(ISTEXT(ScheduleCompile!I563),IF(OR(ISNUMBER(FIND("5F",ScheduleCompile!I563)),ISNUMBER(FIND("0F",ScheduleCompile!I563)),ISNUMBER(FIND("8F",ScheduleCompile!I563)),ISNUMBER(FIND("1F",ScheduleCompile!I563)),ISNUMBER(FIND("2F",ScheduleCompile!I563)),ISNUMBER(FIND("3F",ScheduleCompile!I563)),ISNUMBER(FIND("6F",ScheduleCompile!I563)),ISNUMBER(FIND("7F",ScheduleCompile!I563)),ISNUMBER(FIND("9F",ScheduleCompile!I563)),ISNUMBER(FIND("4F",ScheduleCompile!I563))),VALUE(LEFT(ScheduleCompile!I563,FIND("F",ScheduleCompile!I563)-1)),ScheduleCompile!I563)))))),"",IF(ScheduleCompile!I563="Off",0,IF(ScheduleCompile!I563="On",1,IF(ISNUMBER(ScheduleCompile!I563),ScheduleCompile!I563/1,IF(ISTEXT(ScheduleCompile!I563),IF(OR(ISNUMBER(FIND("5F",ScheduleCompile!I563)),ISNUMBER(FIND("0F",ScheduleCompile!I563)),ISNUMBER(FIND("8F",ScheduleCompile!I563)),ISNUMBER(FIND("1F",ScheduleCompile!I563)),ISNUMBER(FIND("2F",ScheduleCompile!I563)),ISNUMBER(FIND("3F",ScheduleCompile!I563)),ISNUMBER(FIND("6F",ScheduleCompile!I563)),ISNUMBER(FIND("7F",ScheduleCompile!I563)),ISNUMBER(FIND("9F",ScheduleCompile!I563)),ISNUMBER(FIND("4F",ScheduleCompile!I563))),VALUE(LEFT(ScheduleCompile!I563,FIND("F",ScheduleCompile!I563)-1)),ScheduleCompile!I563)))))))</f>
        <v>57.1</v>
      </c>
      <c r="O570" s="1">
        <f>IF(AND(ISERROR(IF(ScheduleCompile!J563="Off",0,IF(ScheduleCompile!J563="On",1,IF(ISNUMBER(ScheduleCompile!J563),ScheduleCompile!J563/1,IF(ISTEXT(ScheduleCompile!J563),IF(OR(ISNUMBER(FIND("5F",ScheduleCompile!J563)),ISNUMBER(FIND("0F",ScheduleCompile!J563)),ISNUMBER(FIND("8F",ScheduleCompile!J563)),ISNUMBER(FIND("1F",ScheduleCompile!J563)),ISNUMBER(FIND("2F",ScheduleCompile!J563)),ISNUMBER(FIND("3F",ScheduleCompile!J563)),ISNUMBER(FIND("6F",ScheduleCompile!J563)),ISNUMBER(FIND("7F",ScheduleCompile!J563)),ISNUMBER(FIND("9F",ScheduleCompile!J563)),ISNUMBER(FIND("4F",ScheduleCompile!J563))),VALUE(LEFT(ScheduleCompile!J563,FIND("F",ScheduleCompile!J563)-1)),ScheduleCompile!J563)))))),ISTEXT(ScheduleCompile!#REF!)),"ENDTABLE",IF(ISERROR(IF(ScheduleCompile!J563="Off",0,IF(ScheduleCompile!J563="On",1,IF(ISNUMBER(ScheduleCompile!J563),ScheduleCompile!J563/1,IF(ISTEXT(ScheduleCompile!J563),IF(OR(ISNUMBER(FIND("5F",ScheduleCompile!J563)),ISNUMBER(FIND("0F",ScheduleCompile!J563)),ISNUMBER(FIND("8F",ScheduleCompile!J563)),ISNUMBER(FIND("1F",ScheduleCompile!J563)),ISNUMBER(FIND("2F",ScheduleCompile!J563)),ISNUMBER(FIND("3F",ScheduleCompile!J563)),ISNUMBER(FIND("6F",ScheduleCompile!J563)),ISNUMBER(FIND("7F",ScheduleCompile!J563)),ISNUMBER(FIND("9F",ScheduleCompile!J563)),ISNUMBER(FIND("4F",ScheduleCompile!J563))),VALUE(LEFT(ScheduleCompile!J563,FIND("F",ScheduleCompile!J563)-1)),ScheduleCompile!J563)))))),"",IF(ScheduleCompile!J563="Off",0,IF(ScheduleCompile!J563="On",1,IF(ISNUMBER(ScheduleCompile!J563),ScheduleCompile!J563/1,IF(ISTEXT(ScheduleCompile!J563),IF(OR(ISNUMBER(FIND("5F",ScheduleCompile!J563)),ISNUMBER(FIND("0F",ScheduleCompile!J563)),ISNUMBER(FIND("8F",ScheduleCompile!J563)),ISNUMBER(FIND("1F",ScheduleCompile!J563)),ISNUMBER(FIND("2F",ScheduleCompile!J563)),ISNUMBER(FIND("3F",ScheduleCompile!J563)),ISNUMBER(FIND("6F",ScheduleCompile!J563)),ISNUMBER(FIND("7F",ScheduleCompile!J563)),ISNUMBER(FIND("9F",ScheduleCompile!J563)),ISNUMBER(FIND("4F",ScheduleCompile!J563))),VALUE(LEFT(ScheduleCompile!J563,FIND("F",ScheduleCompile!J563)-1)),ScheduleCompile!J563)))))))</f>
        <v>57.1</v>
      </c>
      <c r="P570" s="1">
        <f>IF(AND(ISERROR(IF(ScheduleCompile!K563="Off",0,IF(ScheduleCompile!K563="On",1,IF(ISNUMBER(ScheduleCompile!K563),ScheduleCompile!K563/1,IF(ISTEXT(ScheduleCompile!K563),IF(OR(ISNUMBER(FIND("5F",ScheduleCompile!K563)),ISNUMBER(FIND("0F",ScheduleCompile!K563)),ISNUMBER(FIND("8F",ScheduleCompile!K563)),ISNUMBER(FIND("1F",ScheduleCompile!K563)),ISNUMBER(FIND("2F",ScheduleCompile!K563)),ISNUMBER(FIND("3F",ScheduleCompile!K563)),ISNUMBER(FIND("6F",ScheduleCompile!K563)),ISNUMBER(FIND("7F",ScheduleCompile!K563)),ISNUMBER(FIND("9F",ScheduleCompile!K563)),ISNUMBER(FIND("4F",ScheduleCompile!K563))),VALUE(LEFT(ScheduleCompile!K563,FIND("F",ScheduleCompile!K563)-1)),ScheduleCompile!K563)))))),ISTEXT(ScheduleCompile!#REF!)),"ENDTABLE",IF(ISERROR(IF(ScheduleCompile!K563="Off",0,IF(ScheduleCompile!K563="On",1,IF(ISNUMBER(ScheduleCompile!K563),ScheduleCompile!K563/1,IF(ISTEXT(ScheduleCompile!K563),IF(OR(ISNUMBER(FIND("5F",ScheduleCompile!K563)),ISNUMBER(FIND("0F",ScheduleCompile!K563)),ISNUMBER(FIND("8F",ScheduleCompile!K563)),ISNUMBER(FIND("1F",ScheduleCompile!K563)),ISNUMBER(FIND("2F",ScheduleCompile!K563)),ISNUMBER(FIND("3F",ScheduleCompile!K563)),ISNUMBER(FIND("6F",ScheduleCompile!K563)),ISNUMBER(FIND("7F",ScheduleCompile!K563)),ISNUMBER(FIND("9F",ScheduleCompile!K563)),ISNUMBER(FIND("4F",ScheduleCompile!K563))),VALUE(LEFT(ScheduleCompile!K563,FIND("F",ScheduleCompile!K563)-1)),ScheduleCompile!K563)))))),"",IF(ScheduleCompile!K563="Off",0,IF(ScheduleCompile!K563="On",1,IF(ISNUMBER(ScheduleCompile!K563),ScheduleCompile!K563/1,IF(ISTEXT(ScheduleCompile!K563),IF(OR(ISNUMBER(FIND("5F",ScheduleCompile!K563)),ISNUMBER(FIND("0F",ScheduleCompile!K563)),ISNUMBER(FIND("8F",ScheduleCompile!K563)),ISNUMBER(FIND("1F",ScheduleCompile!K563)),ISNUMBER(FIND("2F",ScheduleCompile!K563)),ISNUMBER(FIND("3F",ScheduleCompile!K563)),ISNUMBER(FIND("6F",ScheduleCompile!K563)),ISNUMBER(FIND("7F",ScheduleCompile!K563)),ISNUMBER(FIND("9F",ScheduleCompile!K563)),ISNUMBER(FIND("4F",ScheduleCompile!K563))),VALUE(LEFT(ScheduleCompile!K563,FIND("F",ScheduleCompile!K563)-1)),ScheduleCompile!K563)))))))</f>
        <v>57.1</v>
      </c>
      <c r="Q570" s="1">
        <f>IF(AND(ISERROR(IF(ScheduleCompile!L563="Off",0,IF(ScheduleCompile!L563="On",1,IF(ISNUMBER(ScheduleCompile!L563),ScheduleCompile!L563/1,IF(ISTEXT(ScheduleCompile!L563),IF(OR(ISNUMBER(FIND("5F",ScheduleCompile!L563)),ISNUMBER(FIND("0F",ScheduleCompile!L563)),ISNUMBER(FIND("8F",ScheduleCompile!L563)),ISNUMBER(FIND("1F",ScheduleCompile!L563)),ISNUMBER(FIND("2F",ScheduleCompile!L563)),ISNUMBER(FIND("3F",ScheduleCompile!L563)),ISNUMBER(FIND("6F",ScheduleCompile!L563)),ISNUMBER(FIND("7F",ScheduleCompile!L563)),ISNUMBER(FIND("9F",ScheduleCompile!L563)),ISNUMBER(FIND("4F",ScheduleCompile!L563))),VALUE(LEFT(ScheduleCompile!L563,FIND("F",ScheduleCompile!L563)-1)),ScheduleCompile!L563)))))),ISTEXT(ScheduleCompile!#REF!)),"ENDTABLE",IF(ISERROR(IF(ScheduleCompile!L563="Off",0,IF(ScheduleCompile!L563="On",1,IF(ISNUMBER(ScheduleCompile!L563),ScheduleCompile!L563/1,IF(ISTEXT(ScheduleCompile!L563),IF(OR(ISNUMBER(FIND("5F",ScheduleCompile!L563)),ISNUMBER(FIND("0F",ScheduleCompile!L563)),ISNUMBER(FIND("8F",ScheduleCompile!L563)),ISNUMBER(FIND("1F",ScheduleCompile!L563)),ISNUMBER(FIND("2F",ScheduleCompile!L563)),ISNUMBER(FIND("3F",ScheduleCompile!L563)),ISNUMBER(FIND("6F",ScheduleCompile!L563)),ISNUMBER(FIND("7F",ScheduleCompile!L563)),ISNUMBER(FIND("9F",ScheduleCompile!L563)),ISNUMBER(FIND("4F",ScheduleCompile!L563))),VALUE(LEFT(ScheduleCompile!L563,FIND("F",ScheduleCompile!L563)-1)),ScheduleCompile!L563)))))),"",IF(ScheduleCompile!L563="Off",0,IF(ScheduleCompile!L563="On",1,IF(ISNUMBER(ScheduleCompile!L563),ScheduleCompile!L563/1,IF(ISTEXT(ScheduleCompile!L563),IF(OR(ISNUMBER(FIND("5F",ScheduleCompile!L563)),ISNUMBER(FIND("0F",ScheduleCompile!L563)),ISNUMBER(FIND("8F",ScheduleCompile!L563)),ISNUMBER(FIND("1F",ScheduleCompile!L563)),ISNUMBER(FIND("2F",ScheduleCompile!L563)),ISNUMBER(FIND("3F",ScheduleCompile!L563)),ISNUMBER(FIND("6F",ScheduleCompile!L563)),ISNUMBER(FIND("7F",ScheduleCompile!L563)),ISNUMBER(FIND("9F",ScheduleCompile!L563)),ISNUMBER(FIND("4F",ScheduleCompile!L563))),VALUE(LEFT(ScheduleCompile!L563,FIND("F",ScheduleCompile!L563)-1)),ScheduleCompile!L563)))))))</f>
        <v>57.1</v>
      </c>
      <c r="R570" s="1">
        <f>IF(AND(ISERROR(IF(ScheduleCompile!M563="Off",0,IF(ScheduleCompile!M563="On",1,IF(ISNUMBER(ScheduleCompile!M563),ScheduleCompile!M563/1,IF(ISTEXT(ScheduleCompile!M563),IF(OR(ISNUMBER(FIND("5F",ScheduleCompile!M563)),ISNUMBER(FIND("0F",ScheduleCompile!M563)),ISNUMBER(FIND("8F",ScheduleCompile!M563)),ISNUMBER(FIND("1F",ScheduleCompile!M563)),ISNUMBER(FIND("2F",ScheduleCompile!M563)),ISNUMBER(FIND("3F",ScheduleCompile!M563)),ISNUMBER(FIND("6F",ScheduleCompile!M563)),ISNUMBER(FIND("7F",ScheduleCompile!M563)),ISNUMBER(FIND("9F",ScheduleCompile!M563)),ISNUMBER(FIND("4F",ScheduleCompile!M563))),VALUE(LEFT(ScheduleCompile!M563,FIND("F",ScheduleCompile!M563)-1)),ScheduleCompile!M563)))))),ISTEXT(ScheduleCompile!#REF!)),"ENDTABLE",IF(ISERROR(IF(ScheduleCompile!M563="Off",0,IF(ScheduleCompile!M563="On",1,IF(ISNUMBER(ScheduleCompile!M563),ScheduleCompile!M563/1,IF(ISTEXT(ScheduleCompile!M563),IF(OR(ISNUMBER(FIND("5F",ScheduleCompile!M563)),ISNUMBER(FIND("0F",ScheduleCompile!M563)),ISNUMBER(FIND("8F",ScheduleCompile!M563)),ISNUMBER(FIND("1F",ScheduleCompile!M563)),ISNUMBER(FIND("2F",ScheduleCompile!M563)),ISNUMBER(FIND("3F",ScheduleCompile!M563)),ISNUMBER(FIND("6F",ScheduleCompile!M563)),ISNUMBER(FIND("7F",ScheduleCompile!M563)),ISNUMBER(FIND("9F",ScheduleCompile!M563)),ISNUMBER(FIND("4F",ScheduleCompile!M563))),VALUE(LEFT(ScheduleCompile!M563,FIND("F",ScheduleCompile!M563)-1)),ScheduleCompile!M563)))))),"",IF(ScheduleCompile!M563="Off",0,IF(ScheduleCompile!M563="On",1,IF(ISNUMBER(ScheduleCompile!M563),ScheduleCompile!M563/1,IF(ISTEXT(ScheduleCompile!M563),IF(OR(ISNUMBER(FIND("5F",ScheduleCompile!M563)),ISNUMBER(FIND("0F",ScheduleCompile!M563)),ISNUMBER(FIND("8F",ScheduleCompile!M563)),ISNUMBER(FIND("1F",ScheduleCompile!M563)),ISNUMBER(FIND("2F",ScheduleCompile!M563)),ISNUMBER(FIND("3F",ScheduleCompile!M563)),ISNUMBER(FIND("6F",ScheduleCompile!M563)),ISNUMBER(FIND("7F",ScheduleCompile!M563)),ISNUMBER(FIND("9F",ScheduleCompile!M563)),ISNUMBER(FIND("4F",ScheduleCompile!M563))),VALUE(LEFT(ScheduleCompile!M563,FIND("F",ScheduleCompile!M563)-1)),ScheduleCompile!M563)))))))</f>
        <v>57.1</v>
      </c>
      <c r="S570" s="1">
        <f>IF(AND(ISERROR(IF(ScheduleCompile!N563="Off",0,IF(ScheduleCompile!N563="On",1,IF(ISNUMBER(ScheduleCompile!N563),ScheduleCompile!N563/1,IF(ISTEXT(ScheduleCompile!N563),IF(OR(ISNUMBER(FIND("5F",ScheduleCompile!N563)),ISNUMBER(FIND("0F",ScheduleCompile!N563)),ISNUMBER(FIND("8F",ScheduleCompile!N563)),ISNUMBER(FIND("1F",ScheduleCompile!N563)),ISNUMBER(FIND("2F",ScheduleCompile!N563)),ISNUMBER(FIND("3F",ScheduleCompile!N563)),ISNUMBER(FIND("6F",ScheduleCompile!N563)),ISNUMBER(FIND("7F",ScheduleCompile!N563)),ISNUMBER(FIND("9F",ScheduleCompile!N563)),ISNUMBER(FIND("4F",ScheduleCompile!N563))),VALUE(LEFT(ScheduleCompile!N563,FIND("F",ScheduleCompile!N563)-1)),ScheduleCompile!N563)))))),ISTEXT(ScheduleCompile!#REF!)),"ENDTABLE",IF(ISERROR(IF(ScheduleCompile!N563="Off",0,IF(ScheduleCompile!N563="On",1,IF(ISNUMBER(ScheduleCompile!N563),ScheduleCompile!N563/1,IF(ISTEXT(ScheduleCompile!N563),IF(OR(ISNUMBER(FIND("5F",ScheduleCompile!N563)),ISNUMBER(FIND("0F",ScheduleCompile!N563)),ISNUMBER(FIND("8F",ScheduleCompile!N563)),ISNUMBER(FIND("1F",ScheduleCompile!N563)),ISNUMBER(FIND("2F",ScheduleCompile!N563)),ISNUMBER(FIND("3F",ScheduleCompile!N563)),ISNUMBER(FIND("6F",ScheduleCompile!N563)),ISNUMBER(FIND("7F",ScheduleCompile!N563)),ISNUMBER(FIND("9F",ScheduleCompile!N563)),ISNUMBER(FIND("4F",ScheduleCompile!N563))),VALUE(LEFT(ScheduleCompile!N563,FIND("F",ScheduleCompile!N563)-1)),ScheduleCompile!N563)))))),"",IF(ScheduleCompile!N563="Off",0,IF(ScheduleCompile!N563="On",1,IF(ISNUMBER(ScheduleCompile!N563),ScheduleCompile!N563/1,IF(ISTEXT(ScheduleCompile!N563),IF(OR(ISNUMBER(FIND("5F",ScheduleCompile!N563)),ISNUMBER(FIND("0F",ScheduleCompile!N563)),ISNUMBER(FIND("8F",ScheduleCompile!N563)),ISNUMBER(FIND("1F",ScheduleCompile!N563)),ISNUMBER(FIND("2F",ScheduleCompile!N563)),ISNUMBER(FIND("3F",ScheduleCompile!N563)),ISNUMBER(FIND("6F",ScheduleCompile!N563)),ISNUMBER(FIND("7F",ScheduleCompile!N563)),ISNUMBER(FIND("9F",ScheduleCompile!N563)),ISNUMBER(FIND("4F",ScheduleCompile!N563))),VALUE(LEFT(ScheduleCompile!N563,FIND("F",ScheduleCompile!N563)-1)),ScheduleCompile!N563)))))))</f>
        <v>57.1</v>
      </c>
      <c r="T570" s="1">
        <f>IF(AND(ISERROR(IF(ScheduleCompile!O563="Off",0,IF(ScheduleCompile!O563="On",1,IF(ISNUMBER(ScheduleCompile!O563),ScheduleCompile!O563/1,IF(ISTEXT(ScheduleCompile!O563),IF(OR(ISNUMBER(FIND("5F",ScheduleCompile!O563)),ISNUMBER(FIND("0F",ScheduleCompile!O563)),ISNUMBER(FIND("8F",ScheduleCompile!O563)),ISNUMBER(FIND("1F",ScheduleCompile!O563)),ISNUMBER(FIND("2F",ScheduleCompile!O563)),ISNUMBER(FIND("3F",ScheduleCompile!O563)),ISNUMBER(FIND("6F",ScheduleCompile!O563)),ISNUMBER(FIND("7F",ScheduleCompile!O563)),ISNUMBER(FIND("9F",ScheduleCompile!O563)),ISNUMBER(FIND("4F",ScheduleCompile!O563))),VALUE(LEFT(ScheduleCompile!O563,FIND("F",ScheduleCompile!O563)-1)),ScheduleCompile!O563)))))),ISTEXT(ScheduleCompile!#REF!)),"ENDTABLE",IF(ISERROR(IF(ScheduleCompile!O563="Off",0,IF(ScheduleCompile!O563="On",1,IF(ISNUMBER(ScheduleCompile!O563),ScheduleCompile!O563/1,IF(ISTEXT(ScheduleCompile!O563),IF(OR(ISNUMBER(FIND("5F",ScheduleCompile!O563)),ISNUMBER(FIND("0F",ScheduleCompile!O563)),ISNUMBER(FIND("8F",ScheduleCompile!O563)),ISNUMBER(FIND("1F",ScheduleCompile!O563)),ISNUMBER(FIND("2F",ScheduleCompile!O563)),ISNUMBER(FIND("3F",ScheduleCompile!O563)),ISNUMBER(FIND("6F",ScheduleCompile!O563)),ISNUMBER(FIND("7F",ScheduleCompile!O563)),ISNUMBER(FIND("9F",ScheduleCompile!O563)),ISNUMBER(FIND("4F",ScheduleCompile!O563))),VALUE(LEFT(ScheduleCompile!O563,FIND("F",ScheduleCompile!O563)-1)),ScheduleCompile!O563)))))),"",IF(ScheduleCompile!O563="Off",0,IF(ScheduleCompile!O563="On",1,IF(ISNUMBER(ScheduleCompile!O563),ScheduleCompile!O563/1,IF(ISTEXT(ScheduleCompile!O563),IF(OR(ISNUMBER(FIND("5F",ScheduleCompile!O563)),ISNUMBER(FIND("0F",ScheduleCompile!O563)),ISNUMBER(FIND("8F",ScheduleCompile!O563)),ISNUMBER(FIND("1F",ScheduleCompile!O563)),ISNUMBER(FIND("2F",ScheduleCompile!O563)),ISNUMBER(FIND("3F",ScheduleCompile!O563)),ISNUMBER(FIND("6F",ScheduleCompile!O563)),ISNUMBER(FIND("7F",ScheduleCompile!O563)),ISNUMBER(FIND("9F",ScheduleCompile!O563)),ISNUMBER(FIND("4F",ScheduleCompile!O563))),VALUE(LEFT(ScheduleCompile!O563,FIND("F",ScheduleCompile!O563)-1)),ScheduleCompile!O563)))))))</f>
        <v>57.1</v>
      </c>
      <c r="U570" s="1">
        <f>IF(AND(ISERROR(IF(ScheduleCompile!P563="Off",0,IF(ScheduleCompile!P563="On",1,IF(ISNUMBER(ScheduleCompile!P563),ScheduleCompile!P563/1,IF(ISTEXT(ScheduleCompile!P563),IF(OR(ISNUMBER(FIND("5F",ScheduleCompile!P563)),ISNUMBER(FIND("0F",ScheduleCompile!P563)),ISNUMBER(FIND("8F",ScheduleCompile!P563)),ISNUMBER(FIND("1F",ScheduleCompile!P563)),ISNUMBER(FIND("2F",ScheduleCompile!P563)),ISNUMBER(FIND("3F",ScheduleCompile!P563)),ISNUMBER(FIND("6F",ScheduleCompile!P563)),ISNUMBER(FIND("7F",ScheduleCompile!P563)),ISNUMBER(FIND("9F",ScheduleCompile!P563)),ISNUMBER(FIND("4F",ScheduleCompile!P563))),VALUE(LEFT(ScheduleCompile!P563,FIND("F",ScheduleCompile!P563)-1)),ScheduleCompile!P563)))))),ISTEXT(ScheduleCompile!#REF!)),"ENDTABLE",IF(ISERROR(IF(ScheduleCompile!P563="Off",0,IF(ScheduleCompile!P563="On",1,IF(ISNUMBER(ScheduleCompile!P563),ScheduleCompile!P563/1,IF(ISTEXT(ScheduleCompile!P563),IF(OR(ISNUMBER(FIND("5F",ScheduleCompile!P563)),ISNUMBER(FIND("0F",ScheduleCompile!P563)),ISNUMBER(FIND("8F",ScheduleCompile!P563)),ISNUMBER(FIND("1F",ScheduleCompile!P563)),ISNUMBER(FIND("2F",ScheduleCompile!P563)),ISNUMBER(FIND("3F",ScheduleCompile!P563)),ISNUMBER(FIND("6F",ScheduleCompile!P563)),ISNUMBER(FIND("7F",ScheduleCompile!P563)),ISNUMBER(FIND("9F",ScheduleCompile!P563)),ISNUMBER(FIND("4F",ScheduleCompile!P563))),VALUE(LEFT(ScheduleCompile!P563,FIND("F",ScheduleCompile!P563)-1)),ScheduleCompile!P563)))))),"",IF(ScheduleCompile!P563="Off",0,IF(ScheduleCompile!P563="On",1,IF(ISNUMBER(ScheduleCompile!P563),ScheduleCompile!P563/1,IF(ISTEXT(ScheduleCompile!P563),IF(OR(ISNUMBER(FIND("5F",ScheduleCompile!P563)),ISNUMBER(FIND("0F",ScheduleCompile!P563)),ISNUMBER(FIND("8F",ScheduleCompile!P563)),ISNUMBER(FIND("1F",ScheduleCompile!P563)),ISNUMBER(FIND("2F",ScheduleCompile!P563)),ISNUMBER(FIND("3F",ScheduleCompile!P563)),ISNUMBER(FIND("6F",ScheduleCompile!P563)),ISNUMBER(FIND("7F",ScheduleCompile!P563)),ISNUMBER(FIND("9F",ScheduleCompile!P563)),ISNUMBER(FIND("4F",ScheduleCompile!P563))),VALUE(LEFT(ScheduleCompile!P563,FIND("F",ScheduleCompile!P563)-1)),ScheduleCompile!P563)))))))</f>
        <v>57.1</v>
      </c>
      <c r="V570" s="1">
        <f>IF(AND(ISERROR(IF(ScheduleCompile!Q563="Off",0,IF(ScheduleCompile!Q563="On",1,IF(ISNUMBER(ScheduleCompile!Q563),ScheduleCompile!Q563/1,IF(ISTEXT(ScheduleCompile!Q563),IF(OR(ISNUMBER(FIND("5F",ScheduleCompile!Q563)),ISNUMBER(FIND("0F",ScheduleCompile!Q563)),ISNUMBER(FIND("8F",ScheduleCompile!Q563)),ISNUMBER(FIND("1F",ScheduleCompile!Q563)),ISNUMBER(FIND("2F",ScheduleCompile!Q563)),ISNUMBER(FIND("3F",ScheduleCompile!Q563)),ISNUMBER(FIND("6F",ScheduleCompile!Q563)),ISNUMBER(FIND("7F",ScheduleCompile!Q563)),ISNUMBER(FIND("9F",ScheduleCompile!Q563)),ISNUMBER(FIND("4F",ScheduleCompile!Q563))),VALUE(LEFT(ScheduleCompile!Q563,FIND("F",ScheduleCompile!Q563)-1)),ScheduleCompile!Q563)))))),ISTEXT(ScheduleCompile!#REF!)),"ENDTABLE",IF(ISERROR(IF(ScheduleCompile!Q563="Off",0,IF(ScheduleCompile!Q563="On",1,IF(ISNUMBER(ScheduleCompile!Q563),ScheduleCompile!Q563/1,IF(ISTEXT(ScheduleCompile!Q563),IF(OR(ISNUMBER(FIND("5F",ScheduleCompile!Q563)),ISNUMBER(FIND("0F",ScheduleCompile!Q563)),ISNUMBER(FIND("8F",ScheduleCompile!Q563)),ISNUMBER(FIND("1F",ScheduleCompile!Q563)),ISNUMBER(FIND("2F",ScheduleCompile!Q563)),ISNUMBER(FIND("3F",ScheduleCompile!Q563)),ISNUMBER(FIND("6F",ScheduleCompile!Q563)),ISNUMBER(FIND("7F",ScheduleCompile!Q563)),ISNUMBER(FIND("9F",ScheduleCompile!Q563)),ISNUMBER(FIND("4F",ScheduleCompile!Q563))),VALUE(LEFT(ScheduleCompile!Q563,FIND("F",ScheduleCompile!Q563)-1)),ScheduleCompile!Q563)))))),"",IF(ScheduleCompile!Q563="Off",0,IF(ScheduleCompile!Q563="On",1,IF(ISNUMBER(ScheduleCompile!Q563),ScheduleCompile!Q563/1,IF(ISTEXT(ScheduleCompile!Q563),IF(OR(ISNUMBER(FIND("5F",ScheduleCompile!Q563)),ISNUMBER(FIND("0F",ScheduleCompile!Q563)),ISNUMBER(FIND("8F",ScheduleCompile!Q563)),ISNUMBER(FIND("1F",ScheduleCompile!Q563)),ISNUMBER(FIND("2F",ScheduleCompile!Q563)),ISNUMBER(FIND("3F",ScheduleCompile!Q563)),ISNUMBER(FIND("6F",ScheduleCompile!Q563)),ISNUMBER(FIND("7F",ScheduleCompile!Q563)),ISNUMBER(FIND("9F",ScheduleCompile!Q563)),ISNUMBER(FIND("4F",ScheduleCompile!Q563))),VALUE(LEFT(ScheduleCompile!Q563,FIND("F",ScheduleCompile!Q563)-1)),ScheduleCompile!Q563)))))))</f>
        <v>57.1</v>
      </c>
      <c r="W570" s="1">
        <f>IF(AND(ISERROR(IF(ScheduleCompile!R563="Off",0,IF(ScheduleCompile!R563="On",1,IF(ISNUMBER(ScheduleCompile!R563),ScheduleCompile!R563/1,IF(ISTEXT(ScheduleCompile!R563),IF(OR(ISNUMBER(FIND("5F",ScheduleCompile!R563)),ISNUMBER(FIND("0F",ScheduleCompile!R563)),ISNUMBER(FIND("8F",ScheduleCompile!R563)),ISNUMBER(FIND("1F",ScheduleCompile!R563)),ISNUMBER(FIND("2F",ScheduleCompile!R563)),ISNUMBER(FIND("3F",ScheduleCompile!R563)),ISNUMBER(FIND("6F",ScheduleCompile!R563)),ISNUMBER(FIND("7F",ScheduleCompile!R563)),ISNUMBER(FIND("9F",ScheduleCompile!R563)),ISNUMBER(FIND("4F",ScheduleCompile!R563))),VALUE(LEFT(ScheduleCompile!R563,FIND("F",ScheduleCompile!R563)-1)),ScheduleCompile!R563)))))),ISTEXT(ScheduleCompile!#REF!)),"ENDTABLE",IF(ISERROR(IF(ScheduleCompile!R563="Off",0,IF(ScheduleCompile!R563="On",1,IF(ISNUMBER(ScheduleCompile!R563),ScheduleCompile!R563/1,IF(ISTEXT(ScheduleCompile!R563),IF(OR(ISNUMBER(FIND("5F",ScheduleCompile!R563)),ISNUMBER(FIND("0F",ScheduleCompile!R563)),ISNUMBER(FIND("8F",ScheduleCompile!R563)),ISNUMBER(FIND("1F",ScheduleCompile!R563)),ISNUMBER(FIND("2F",ScheduleCompile!R563)),ISNUMBER(FIND("3F",ScheduleCompile!R563)),ISNUMBER(FIND("6F",ScheduleCompile!R563)),ISNUMBER(FIND("7F",ScheduleCompile!R563)),ISNUMBER(FIND("9F",ScheduleCompile!R563)),ISNUMBER(FIND("4F",ScheduleCompile!R563))),VALUE(LEFT(ScheduleCompile!R563,FIND("F",ScheduleCompile!R563)-1)),ScheduleCompile!R563)))))),"",IF(ScheduleCompile!R563="Off",0,IF(ScheduleCompile!R563="On",1,IF(ISNUMBER(ScheduleCompile!R563),ScheduleCompile!R563/1,IF(ISTEXT(ScheduleCompile!R563),IF(OR(ISNUMBER(FIND("5F",ScheduleCompile!R563)),ISNUMBER(FIND("0F",ScheduleCompile!R563)),ISNUMBER(FIND("8F",ScheduleCompile!R563)),ISNUMBER(FIND("1F",ScheduleCompile!R563)),ISNUMBER(FIND("2F",ScheduleCompile!R563)),ISNUMBER(FIND("3F",ScheduleCompile!R563)),ISNUMBER(FIND("6F",ScheduleCompile!R563)),ISNUMBER(FIND("7F",ScheduleCompile!R563)),ISNUMBER(FIND("9F",ScheduleCompile!R563)),ISNUMBER(FIND("4F",ScheduleCompile!R563))),VALUE(LEFT(ScheduleCompile!R563,FIND("F",ScheduleCompile!R563)-1)),ScheduleCompile!R563)))))))</f>
        <v>57.1</v>
      </c>
      <c r="X570" s="1">
        <f>IF(AND(ISERROR(IF(ScheduleCompile!S563="Off",0,IF(ScheduleCompile!S563="On",1,IF(ISNUMBER(ScheduleCompile!S563),ScheduleCompile!S563/1,IF(ISTEXT(ScheduleCompile!S563),IF(OR(ISNUMBER(FIND("5F",ScheduleCompile!S563)),ISNUMBER(FIND("0F",ScheduleCompile!S563)),ISNUMBER(FIND("8F",ScheduleCompile!S563)),ISNUMBER(FIND("1F",ScheduleCompile!S563)),ISNUMBER(FIND("2F",ScheduleCompile!S563)),ISNUMBER(FIND("3F",ScheduleCompile!S563)),ISNUMBER(FIND("6F",ScheduleCompile!S563)),ISNUMBER(FIND("7F",ScheduleCompile!S563)),ISNUMBER(FIND("9F",ScheduleCompile!S563)),ISNUMBER(FIND("4F",ScheduleCompile!S563))),VALUE(LEFT(ScheduleCompile!S563,FIND("F",ScheduleCompile!S563)-1)),ScheduleCompile!S563)))))),ISTEXT(ScheduleCompile!#REF!)),"ENDTABLE",IF(ISERROR(IF(ScheduleCompile!S563="Off",0,IF(ScheduleCompile!S563="On",1,IF(ISNUMBER(ScheduleCompile!S563),ScheduleCompile!S563/1,IF(ISTEXT(ScheduleCompile!S563),IF(OR(ISNUMBER(FIND("5F",ScheduleCompile!S563)),ISNUMBER(FIND("0F",ScheduleCompile!S563)),ISNUMBER(FIND("8F",ScheduleCompile!S563)),ISNUMBER(FIND("1F",ScheduleCompile!S563)),ISNUMBER(FIND("2F",ScheduleCompile!S563)),ISNUMBER(FIND("3F",ScheduleCompile!S563)),ISNUMBER(FIND("6F",ScheduleCompile!S563)),ISNUMBER(FIND("7F",ScheduleCompile!S563)),ISNUMBER(FIND("9F",ScheduleCompile!S563)),ISNUMBER(FIND("4F",ScheduleCompile!S563))),VALUE(LEFT(ScheduleCompile!S563,FIND("F",ScheduleCompile!S563)-1)),ScheduleCompile!S563)))))),"",IF(ScheduleCompile!S563="Off",0,IF(ScheduleCompile!S563="On",1,IF(ISNUMBER(ScheduleCompile!S563),ScheduleCompile!S563/1,IF(ISTEXT(ScheduleCompile!S563),IF(OR(ISNUMBER(FIND("5F",ScheduleCompile!S563)),ISNUMBER(FIND("0F",ScheduleCompile!S563)),ISNUMBER(FIND("8F",ScheduleCompile!S563)),ISNUMBER(FIND("1F",ScheduleCompile!S563)),ISNUMBER(FIND("2F",ScheduleCompile!S563)),ISNUMBER(FIND("3F",ScheduleCompile!S563)),ISNUMBER(FIND("6F",ScheduleCompile!S563)),ISNUMBER(FIND("7F",ScheduleCompile!S563)),ISNUMBER(FIND("9F",ScheduleCompile!S563)),ISNUMBER(FIND("4F",ScheduleCompile!S563))),VALUE(LEFT(ScheduleCompile!S563,FIND("F",ScheduleCompile!S563)-1)),ScheduleCompile!S563)))))))</f>
        <v>57.1</v>
      </c>
      <c r="Y570" s="1">
        <f>IF(AND(ISERROR(IF(ScheduleCompile!T563="Off",0,IF(ScheduleCompile!T563="On",1,IF(ISNUMBER(ScheduleCompile!T563),ScheduleCompile!T563/1,IF(ISTEXT(ScheduleCompile!T563),IF(OR(ISNUMBER(FIND("5F",ScheduleCompile!T563)),ISNUMBER(FIND("0F",ScheduleCompile!T563)),ISNUMBER(FIND("8F",ScheduleCompile!T563)),ISNUMBER(FIND("1F",ScheduleCompile!T563)),ISNUMBER(FIND("2F",ScheduleCompile!T563)),ISNUMBER(FIND("3F",ScheduleCompile!T563)),ISNUMBER(FIND("6F",ScheduleCompile!T563)),ISNUMBER(FIND("7F",ScheduleCompile!T563)),ISNUMBER(FIND("9F",ScheduleCompile!T563)),ISNUMBER(FIND("4F",ScheduleCompile!T563))),VALUE(LEFT(ScheduleCompile!T563,FIND("F",ScheduleCompile!T563)-1)),ScheduleCompile!T563)))))),ISTEXT(ScheduleCompile!#REF!)),"ENDTABLE",IF(ISERROR(IF(ScheduleCompile!T563="Off",0,IF(ScheduleCompile!T563="On",1,IF(ISNUMBER(ScheduleCompile!T563),ScheduleCompile!T563/1,IF(ISTEXT(ScheduleCompile!T563),IF(OR(ISNUMBER(FIND("5F",ScheduleCompile!T563)),ISNUMBER(FIND("0F",ScheduleCompile!T563)),ISNUMBER(FIND("8F",ScheduleCompile!T563)),ISNUMBER(FIND("1F",ScheduleCompile!T563)),ISNUMBER(FIND("2F",ScheduleCompile!T563)),ISNUMBER(FIND("3F",ScheduleCompile!T563)),ISNUMBER(FIND("6F",ScheduleCompile!T563)),ISNUMBER(FIND("7F",ScheduleCompile!T563)),ISNUMBER(FIND("9F",ScheduleCompile!T563)),ISNUMBER(FIND("4F",ScheduleCompile!T563))),VALUE(LEFT(ScheduleCompile!T563,FIND("F",ScheduleCompile!T563)-1)),ScheduleCompile!T563)))))),"",IF(ScheduleCompile!T563="Off",0,IF(ScheduleCompile!T563="On",1,IF(ISNUMBER(ScheduleCompile!T563),ScheduleCompile!T563/1,IF(ISTEXT(ScheduleCompile!T563),IF(OR(ISNUMBER(FIND("5F",ScheduleCompile!T563)),ISNUMBER(FIND("0F",ScheduleCompile!T563)),ISNUMBER(FIND("8F",ScheduleCompile!T563)),ISNUMBER(FIND("1F",ScheduleCompile!T563)),ISNUMBER(FIND("2F",ScheduleCompile!T563)),ISNUMBER(FIND("3F",ScheduleCompile!T563)),ISNUMBER(FIND("6F",ScheduleCompile!T563)),ISNUMBER(FIND("7F",ScheduleCompile!T563)),ISNUMBER(FIND("9F",ScheduleCompile!T563)),ISNUMBER(FIND("4F",ScheduleCompile!T563))),VALUE(LEFT(ScheduleCompile!T563,FIND("F",ScheduleCompile!T563)-1)),ScheduleCompile!T563)))))))</f>
        <v>57.1</v>
      </c>
      <c r="Z570" s="1">
        <f>IF(AND(ISERROR(IF(ScheduleCompile!U563="Off",0,IF(ScheduleCompile!U563="On",1,IF(ISNUMBER(ScheduleCompile!U563),ScheduleCompile!U563/1,IF(ISTEXT(ScheduleCompile!U563),IF(OR(ISNUMBER(FIND("5F",ScheduleCompile!U563)),ISNUMBER(FIND("0F",ScheduleCompile!U563)),ISNUMBER(FIND("8F",ScheduleCompile!U563)),ISNUMBER(FIND("1F",ScheduleCompile!U563)),ISNUMBER(FIND("2F",ScheduleCompile!U563)),ISNUMBER(FIND("3F",ScheduleCompile!U563)),ISNUMBER(FIND("6F",ScheduleCompile!U563)),ISNUMBER(FIND("7F",ScheduleCompile!U563)),ISNUMBER(FIND("9F",ScheduleCompile!U563)),ISNUMBER(FIND("4F",ScheduleCompile!U563))),VALUE(LEFT(ScheduleCompile!U563,FIND("F",ScheduleCompile!U563)-1)),ScheduleCompile!U563)))))),ISTEXT(ScheduleCompile!#REF!)),"ENDTABLE",IF(ISERROR(IF(ScheduleCompile!U563="Off",0,IF(ScheduleCompile!U563="On",1,IF(ISNUMBER(ScheduleCompile!U563),ScheduleCompile!U563/1,IF(ISTEXT(ScheduleCompile!U563),IF(OR(ISNUMBER(FIND("5F",ScheduleCompile!U563)),ISNUMBER(FIND("0F",ScheduleCompile!U563)),ISNUMBER(FIND("8F",ScheduleCompile!U563)),ISNUMBER(FIND("1F",ScheduleCompile!U563)),ISNUMBER(FIND("2F",ScheduleCompile!U563)),ISNUMBER(FIND("3F",ScheduleCompile!U563)),ISNUMBER(FIND("6F",ScheduleCompile!U563)),ISNUMBER(FIND("7F",ScheduleCompile!U563)),ISNUMBER(FIND("9F",ScheduleCompile!U563)),ISNUMBER(FIND("4F",ScheduleCompile!U563))),VALUE(LEFT(ScheduleCompile!U563,FIND("F",ScheduleCompile!U563)-1)),ScheduleCompile!U563)))))),"",IF(ScheduleCompile!U563="Off",0,IF(ScheduleCompile!U563="On",1,IF(ISNUMBER(ScheduleCompile!U563),ScheduleCompile!U563/1,IF(ISTEXT(ScheduleCompile!U563),IF(OR(ISNUMBER(FIND("5F",ScheduleCompile!U563)),ISNUMBER(FIND("0F",ScheduleCompile!U563)),ISNUMBER(FIND("8F",ScheduleCompile!U563)),ISNUMBER(FIND("1F",ScheduleCompile!U563)),ISNUMBER(FIND("2F",ScheduleCompile!U563)),ISNUMBER(FIND("3F",ScheduleCompile!U563)),ISNUMBER(FIND("6F",ScheduleCompile!U563)),ISNUMBER(FIND("7F",ScheduleCompile!U563)),ISNUMBER(FIND("9F",ScheduleCompile!U563)),ISNUMBER(FIND("4F",ScheduleCompile!U563))),VALUE(LEFT(ScheduleCompile!U563,FIND("F",ScheduleCompile!U563)-1)),ScheduleCompile!U563)))))))</f>
        <v>57.1</v>
      </c>
      <c r="AA570" s="1">
        <f>IF(AND(ISERROR(IF(ScheduleCompile!V563="Off",0,IF(ScheduleCompile!V563="On",1,IF(ISNUMBER(ScheduleCompile!V563),ScheduleCompile!V563/1,IF(ISTEXT(ScheduleCompile!V563),IF(OR(ISNUMBER(FIND("5F",ScheduleCompile!V563)),ISNUMBER(FIND("0F",ScheduleCompile!V563)),ISNUMBER(FIND("8F",ScheduleCompile!V563)),ISNUMBER(FIND("1F",ScheduleCompile!V563)),ISNUMBER(FIND("2F",ScheduleCompile!V563)),ISNUMBER(FIND("3F",ScheduleCompile!V563)),ISNUMBER(FIND("6F",ScheduleCompile!V563)),ISNUMBER(FIND("7F",ScheduleCompile!V563)),ISNUMBER(FIND("9F",ScheduleCompile!V563)),ISNUMBER(FIND("4F",ScheduleCompile!V563))),VALUE(LEFT(ScheduleCompile!V563,FIND("F",ScheduleCompile!V563)-1)),ScheduleCompile!V563)))))),ISTEXT(ScheduleCompile!#REF!)),"ENDTABLE",IF(ISERROR(IF(ScheduleCompile!V563="Off",0,IF(ScheduleCompile!V563="On",1,IF(ISNUMBER(ScheduleCompile!V563),ScheduleCompile!V563/1,IF(ISTEXT(ScheduleCompile!V563),IF(OR(ISNUMBER(FIND("5F",ScheduleCompile!V563)),ISNUMBER(FIND("0F",ScheduleCompile!V563)),ISNUMBER(FIND("8F",ScheduleCompile!V563)),ISNUMBER(FIND("1F",ScheduleCompile!V563)),ISNUMBER(FIND("2F",ScheduleCompile!V563)),ISNUMBER(FIND("3F",ScheduleCompile!V563)),ISNUMBER(FIND("6F",ScheduleCompile!V563)),ISNUMBER(FIND("7F",ScheduleCompile!V563)),ISNUMBER(FIND("9F",ScheduleCompile!V563)),ISNUMBER(FIND("4F",ScheduleCompile!V563))),VALUE(LEFT(ScheduleCompile!V563,FIND("F",ScheduleCompile!V563)-1)),ScheduleCompile!V563)))))),"",IF(ScheduleCompile!V563="Off",0,IF(ScheduleCompile!V563="On",1,IF(ISNUMBER(ScheduleCompile!V563),ScheduleCompile!V563/1,IF(ISTEXT(ScheduleCompile!V563),IF(OR(ISNUMBER(FIND("5F",ScheduleCompile!V563)),ISNUMBER(FIND("0F",ScheduleCompile!V563)),ISNUMBER(FIND("8F",ScheduleCompile!V563)),ISNUMBER(FIND("1F",ScheduleCompile!V563)),ISNUMBER(FIND("2F",ScheduleCompile!V563)),ISNUMBER(FIND("3F",ScheduleCompile!V563)),ISNUMBER(FIND("6F",ScheduleCompile!V563)),ISNUMBER(FIND("7F",ScheduleCompile!V563)),ISNUMBER(FIND("9F",ScheduleCompile!V563)),ISNUMBER(FIND("4F",ScheduleCompile!V563))),VALUE(LEFT(ScheduleCompile!V563,FIND("F",ScheduleCompile!V563)-1)),ScheduleCompile!V563)))))))</f>
        <v>57.1</v>
      </c>
      <c r="AB570" s="1">
        <f>IF(AND(ISERROR(IF(ScheduleCompile!W563="Off",0,IF(ScheduleCompile!W563="On",1,IF(ISNUMBER(ScheduleCompile!W563),ScheduleCompile!W563/1,IF(ISTEXT(ScheduleCompile!W563),IF(OR(ISNUMBER(FIND("5F",ScheduleCompile!W563)),ISNUMBER(FIND("0F",ScheduleCompile!W563)),ISNUMBER(FIND("8F",ScheduleCompile!W563)),ISNUMBER(FIND("1F",ScheduleCompile!W563)),ISNUMBER(FIND("2F",ScheduleCompile!W563)),ISNUMBER(FIND("3F",ScheduleCompile!W563)),ISNUMBER(FIND("6F",ScheduleCompile!W563)),ISNUMBER(FIND("7F",ScheduleCompile!W563)),ISNUMBER(FIND("9F",ScheduleCompile!W563)),ISNUMBER(FIND("4F",ScheduleCompile!W563))),VALUE(LEFT(ScheduleCompile!W563,FIND("F",ScheduleCompile!W563)-1)),ScheduleCompile!W563)))))),ISTEXT(ScheduleCompile!#REF!)),"ENDTABLE",IF(ISERROR(IF(ScheduleCompile!W563="Off",0,IF(ScheduleCompile!W563="On",1,IF(ISNUMBER(ScheduleCompile!W563),ScheduleCompile!W563/1,IF(ISTEXT(ScheduleCompile!W563),IF(OR(ISNUMBER(FIND("5F",ScheduleCompile!W563)),ISNUMBER(FIND("0F",ScheduleCompile!W563)),ISNUMBER(FIND("8F",ScheduleCompile!W563)),ISNUMBER(FIND("1F",ScheduleCompile!W563)),ISNUMBER(FIND("2F",ScheduleCompile!W563)),ISNUMBER(FIND("3F",ScheduleCompile!W563)),ISNUMBER(FIND("6F",ScheduleCompile!W563)),ISNUMBER(FIND("7F",ScheduleCompile!W563)),ISNUMBER(FIND("9F",ScheduleCompile!W563)),ISNUMBER(FIND("4F",ScheduleCompile!W563))),VALUE(LEFT(ScheduleCompile!W563,FIND("F",ScheduleCompile!W563)-1)),ScheduleCompile!W563)))))),"",IF(ScheduleCompile!W563="Off",0,IF(ScheduleCompile!W563="On",1,IF(ISNUMBER(ScheduleCompile!W563),ScheduleCompile!W563/1,IF(ISTEXT(ScheduleCompile!W563),IF(OR(ISNUMBER(FIND("5F",ScheduleCompile!W563)),ISNUMBER(FIND("0F",ScheduleCompile!W563)),ISNUMBER(FIND("8F",ScheduleCompile!W563)),ISNUMBER(FIND("1F",ScheduleCompile!W563)),ISNUMBER(FIND("2F",ScheduleCompile!W563)),ISNUMBER(FIND("3F",ScheduleCompile!W563)),ISNUMBER(FIND("6F",ScheduleCompile!W563)),ISNUMBER(FIND("7F",ScheduleCompile!W563)),ISNUMBER(FIND("9F",ScheduleCompile!W563)),ISNUMBER(FIND("4F",ScheduleCompile!W563))),VALUE(LEFT(ScheduleCompile!W563,FIND("F",ScheduleCompile!W563)-1)),ScheduleCompile!W563)))))))</f>
        <v>57.1</v>
      </c>
      <c r="AC570" s="1">
        <f>IF(AND(ISERROR(IF(ScheduleCompile!X563="Off",0,IF(ScheduleCompile!X563="On",1,IF(ISNUMBER(ScheduleCompile!X563),ScheduleCompile!X563/1,IF(ISTEXT(ScheduleCompile!X563),IF(OR(ISNUMBER(FIND("5F",ScheduleCompile!X563)),ISNUMBER(FIND("0F",ScheduleCompile!X563)),ISNUMBER(FIND("8F",ScheduleCompile!X563)),ISNUMBER(FIND("1F",ScheduleCompile!X563)),ISNUMBER(FIND("2F",ScheduleCompile!X563)),ISNUMBER(FIND("3F",ScheduleCompile!X563)),ISNUMBER(FIND("6F",ScheduleCompile!X563)),ISNUMBER(FIND("7F",ScheduleCompile!X563)),ISNUMBER(FIND("9F",ScheduleCompile!X563)),ISNUMBER(FIND("4F",ScheduleCompile!X563))),VALUE(LEFT(ScheduleCompile!X563,FIND("F",ScheduleCompile!X563)-1)),ScheduleCompile!X563)))))),ISTEXT(ScheduleCompile!#REF!)),"ENDTABLE",IF(ISERROR(IF(ScheduleCompile!X563="Off",0,IF(ScheduleCompile!X563="On",1,IF(ISNUMBER(ScheduleCompile!X563),ScheduleCompile!X563/1,IF(ISTEXT(ScheduleCompile!X563),IF(OR(ISNUMBER(FIND("5F",ScheduleCompile!X563)),ISNUMBER(FIND("0F",ScheduleCompile!X563)),ISNUMBER(FIND("8F",ScheduleCompile!X563)),ISNUMBER(FIND("1F",ScheduleCompile!X563)),ISNUMBER(FIND("2F",ScheduleCompile!X563)),ISNUMBER(FIND("3F",ScheduleCompile!X563)),ISNUMBER(FIND("6F",ScheduleCompile!X563)),ISNUMBER(FIND("7F",ScheduleCompile!X563)),ISNUMBER(FIND("9F",ScheduleCompile!X563)),ISNUMBER(FIND("4F",ScheduleCompile!X563))),VALUE(LEFT(ScheduleCompile!X563,FIND("F",ScheduleCompile!X563)-1)),ScheduleCompile!X563)))))),"",IF(ScheduleCompile!X563="Off",0,IF(ScheduleCompile!X563="On",1,IF(ISNUMBER(ScheduleCompile!X563),ScheduleCompile!X563/1,IF(ISTEXT(ScheduleCompile!X563),IF(OR(ISNUMBER(FIND("5F",ScheduleCompile!X563)),ISNUMBER(FIND("0F",ScheduleCompile!X563)),ISNUMBER(FIND("8F",ScheduleCompile!X563)),ISNUMBER(FIND("1F",ScheduleCompile!X563)),ISNUMBER(FIND("2F",ScheduleCompile!X563)),ISNUMBER(FIND("3F",ScheduleCompile!X563)),ISNUMBER(FIND("6F",ScheduleCompile!X563)),ISNUMBER(FIND("7F",ScheduleCompile!X563)),ISNUMBER(FIND("9F",ScheduleCompile!X563)),ISNUMBER(FIND("4F",ScheduleCompile!X563))),VALUE(LEFT(ScheduleCompile!X563,FIND("F",ScheduleCompile!X563)-1)),ScheduleCompile!X563)))))))</f>
        <v>57.1</v>
      </c>
      <c r="AD570" s="1">
        <f>IF(AND(ISERROR(IF(ScheduleCompile!Y563="Off",0,IF(ScheduleCompile!Y563="On",1,IF(ISNUMBER(ScheduleCompile!Y563),ScheduleCompile!Y563/1,IF(ISTEXT(ScheduleCompile!Y563),IF(OR(ISNUMBER(FIND("5F",ScheduleCompile!Y563)),ISNUMBER(FIND("0F",ScheduleCompile!Y563)),ISNUMBER(FIND("8F",ScheduleCompile!Y563)),ISNUMBER(FIND("1F",ScheduleCompile!Y563)),ISNUMBER(FIND("2F",ScheduleCompile!Y563)),ISNUMBER(FIND("3F",ScheduleCompile!Y563)),ISNUMBER(FIND("6F",ScheduleCompile!Y563)),ISNUMBER(FIND("7F",ScheduleCompile!Y563)),ISNUMBER(FIND("9F",ScheduleCompile!Y563)),ISNUMBER(FIND("4F",ScheduleCompile!Y563))),VALUE(LEFT(ScheduleCompile!Y563,FIND("F",ScheduleCompile!Y563)-1)),ScheduleCompile!Y563)))))),ISTEXT(ScheduleCompile!#REF!)),"ENDTABLE",IF(ISERROR(IF(ScheduleCompile!Y563="Off",0,IF(ScheduleCompile!Y563="On",1,IF(ISNUMBER(ScheduleCompile!Y563),ScheduleCompile!Y563/1,IF(ISTEXT(ScheduleCompile!Y563),IF(OR(ISNUMBER(FIND("5F",ScheduleCompile!Y563)),ISNUMBER(FIND("0F",ScheduleCompile!Y563)),ISNUMBER(FIND("8F",ScheduleCompile!Y563)),ISNUMBER(FIND("1F",ScheduleCompile!Y563)),ISNUMBER(FIND("2F",ScheduleCompile!Y563)),ISNUMBER(FIND("3F",ScheduleCompile!Y563)),ISNUMBER(FIND("6F",ScheduleCompile!Y563)),ISNUMBER(FIND("7F",ScheduleCompile!Y563)),ISNUMBER(FIND("9F",ScheduleCompile!Y563)),ISNUMBER(FIND("4F",ScheduleCompile!Y563))),VALUE(LEFT(ScheduleCompile!Y563,FIND("F",ScheduleCompile!Y563)-1)),ScheduleCompile!Y563)))))),"",IF(ScheduleCompile!Y563="Off",0,IF(ScheduleCompile!Y563="On",1,IF(ISNUMBER(ScheduleCompile!Y563),ScheduleCompile!Y563/1,IF(ISTEXT(ScheduleCompile!Y563),IF(OR(ISNUMBER(FIND("5F",ScheduleCompile!Y563)),ISNUMBER(FIND("0F",ScheduleCompile!Y563)),ISNUMBER(FIND("8F",ScheduleCompile!Y563)),ISNUMBER(FIND("1F",ScheduleCompile!Y563)),ISNUMBER(FIND("2F",ScheduleCompile!Y563)),ISNUMBER(FIND("3F",ScheduleCompile!Y563)),ISNUMBER(FIND("6F",ScheduleCompile!Y563)),ISNUMBER(FIND("7F",ScheduleCompile!Y563)),ISNUMBER(FIND("9F",ScheduleCompile!Y563)),ISNUMBER(FIND("4F",ScheduleCompile!Y563))),VALUE(LEFT(ScheduleCompile!Y563,FIND("F",ScheduleCompile!Y563)-1)),ScheduleCompile!Y563)))))))</f>
        <v>57.1</v>
      </c>
    </row>
    <row r="571" spans="1:30" x14ac:dyDescent="0.25">
      <c r="A571" t="str">
        <f t="shared" si="35"/>
        <v>SchDay "WaterMainCZ03Nov"  Type = "Temperature" Hr = (55.5, 55.5, 55.5, 55.5, 55.5, 55.5, 55.5, 55.5, 55.5, 55.5, 55.5, 55.5, 55.5, 55.5, 55.5, 55.5, 55.5, 55.5, 55.5, 55.5, 55.5, 55.5, 55.5, 55.5) ..</v>
      </c>
      <c r="B571" s="1" t="s">
        <v>623</v>
      </c>
      <c r="C571" t="str">
        <f t="shared" si="36"/>
        <v xml:space="preserve">SchDay "WaterMainCZ03Nov"  Type = "Temperature" Hr = </v>
      </c>
      <c r="D571" t="str">
        <f t="shared" si="37"/>
        <v>(55.5, 55.5, 55.5, 55.5, 55.5, 55.5, 55.5, 55.5, 55.5, 55.5, 55.5, 55.5, 55.5, 55.5, 55.5, 55.5, 55.5, 55.5, 55.5, 55.5, 55.5, 55.5, 55.5, 55.5) ..</v>
      </c>
      <c r="E571" s="30" t="str">
        <f>ScheduleCompile!A564</f>
        <v>WaterMainCZ03Nov</v>
      </c>
      <c r="F571" t="str">
        <f t="shared" si="38"/>
        <v>Temperature</v>
      </c>
      <c r="G571" s="1">
        <f>IF(AND(ISERROR(IF(ScheduleCompile!B564="Off",0,IF(ScheduleCompile!B564="On",1,IF(ISNUMBER(ScheduleCompile!B564),ScheduleCompile!B564/1,IF(ISTEXT(ScheduleCompile!B564),IF(OR(ISNUMBER(FIND("5F",ScheduleCompile!B564)),ISNUMBER(FIND("0F",ScheduleCompile!B564)),ISNUMBER(FIND("8F",ScheduleCompile!B564)),ISNUMBER(FIND("1F",ScheduleCompile!B564)),ISNUMBER(FIND("2F",ScheduleCompile!B564)),ISNUMBER(FIND("3F",ScheduleCompile!B564)),ISNUMBER(FIND("6F",ScheduleCompile!B564)),ISNUMBER(FIND("7F",ScheduleCompile!B564)),ISNUMBER(FIND("9F",ScheduleCompile!B564)),ISNUMBER(FIND("4F",ScheduleCompile!B564))),VALUE(LEFT(ScheduleCompile!B564,FIND("F",ScheduleCompile!B564)-1)),ScheduleCompile!B564)))))),ISTEXT(ScheduleCompile!#REF!)),"ENDTABLE",IF(ISERROR(IF(ScheduleCompile!B564="Off",0,IF(ScheduleCompile!B564="On",1,IF(ISNUMBER(ScheduleCompile!B564),ScheduleCompile!B564/1,IF(ISTEXT(ScheduleCompile!B564),IF(OR(ISNUMBER(FIND("5F",ScheduleCompile!B564)),ISNUMBER(FIND("0F",ScheduleCompile!B564)),ISNUMBER(FIND("8F",ScheduleCompile!B564)),ISNUMBER(FIND("1F",ScheduleCompile!B564)),ISNUMBER(FIND("2F",ScheduleCompile!B564)),ISNUMBER(FIND("3F",ScheduleCompile!B564)),ISNUMBER(FIND("6F",ScheduleCompile!B564)),ISNUMBER(FIND("7F",ScheduleCompile!B564)),ISNUMBER(FIND("9F",ScheduleCompile!B564)),ISNUMBER(FIND("4F",ScheduleCompile!B564))),VALUE(LEFT(ScheduleCompile!B564,FIND("F",ScheduleCompile!B564)-1)),ScheduleCompile!B564)))))),"",IF(ScheduleCompile!B564="Off",0,IF(ScheduleCompile!B564="On",1,IF(ISNUMBER(ScheduleCompile!B564),ScheduleCompile!B564/1,IF(ISTEXT(ScheduleCompile!B564),IF(OR(ISNUMBER(FIND("5F",ScheduleCompile!B564)),ISNUMBER(FIND("0F",ScheduleCompile!B564)),ISNUMBER(FIND("8F",ScheduleCompile!B564)),ISNUMBER(FIND("1F",ScheduleCompile!B564)),ISNUMBER(FIND("2F",ScheduleCompile!B564)),ISNUMBER(FIND("3F",ScheduleCompile!B564)),ISNUMBER(FIND("6F",ScheduleCompile!B564)),ISNUMBER(FIND("7F",ScheduleCompile!B564)),ISNUMBER(FIND("9F",ScheduleCompile!B564)),ISNUMBER(FIND("4F",ScheduleCompile!B564))),VALUE(LEFT(ScheduleCompile!B564,FIND("F",ScheduleCompile!B564)-1)),ScheduleCompile!B564)))))))</f>
        <v>55.5</v>
      </c>
      <c r="H571" s="1">
        <f>IF(AND(ISERROR(IF(ScheduleCompile!C564="Off",0,IF(ScheduleCompile!C564="On",1,IF(ISNUMBER(ScheduleCompile!C564),ScheduleCompile!C564/1,IF(ISTEXT(ScheduleCompile!C564),IF(OR(ISNUMBER(FIND("5F",ScheduleCompile!C564)),ISNUMBER(FIND("0F",ScheduleCompile!C564)),ISNUMBER(FIND("8F",ScheduleCompile!C564)),ISNUMBER(FIND("1F",ScheduleCompile!C564)),ISNUMBER(FIND("2F",ScheduleCompile!C564)),ISNUMBER(FIND("3F",ScheduleCompile!C564)),ISNUMBER(FIND("6F",ScheduleCompile!C564)),ISNUMBER(FIND("7F",ScheduleCompile!C564)),ISNUMBER(FIND("9F",ScheduleCompile!C564)),ISNUMBER(FIND("4F",ScheduleCompile!C564))),VALUE(LEFT(ScheduleCompile!C564,FIND("F",ScheduleCompile!C564)-1)),ScheduleCompile!C564)))))),ISTEXT(ScheduleCompile!#REF!)),"ENDTABLE",IF(ISERROR(IF(ScheduleCompile!C564="Off",0,IF(ScheduleCompile!C564="On",1,IF(ISNUMBER(ScheduleCompile!C564),ScheduleCompile!C564/1,IF(ISTEXT(ScheduleCompile!C564),IF(OR(ISNUMBER(FIND("5F",ScheduleCompile!C564)),ISNUMBER(FIND("0F",ScheduleCompile!C564)),ISNUMBER(FIND("8F",ScheduleCompile!C564)),ISNUMBER(FIND("1F",ScheduleCompile!C564)),ISNUMBER(FIND("2F",ScheduleCompile!C564)),ISNUMBER(FIND("3F",ScheduleCompile!C564)),ISNUMBER(FIND("6F",ScheduleCompile!C564)),ISNUMBER(FIND("7F",ScheduleCompile!C564)),ISNUMBER(FIND("9F",ScheduleCompile!C564)),ISNUMBER(FIND("4F",ScheduleCompile!C564))),VALUE(LEFT(ScheduleCompile!C564,FIND("F",ScheduleCompile!C564)-1)),ScheduleCompile!C564)))))),"",IF(ScheduleCompile!C564="Off",0,IF(ScheduleCompile!C564="On",1,IF(ISNUMBER(ScheduleCompile!C564),ScheduleCompile!C564/1,IF(ISTEXT(ScheduleCompile!C564),IF(OR(ISNUMBER(FIND("5F",ScheduleCompile!C564)),ISNUMBER(FIND("0F",ScheduleCompile!C564)),ISNUMBER(FIND("8F",ScheduleCompile!C564)),ISNUMBER(FIND("1F",ScheduleCompile!C564)),ISNUMBER(FIND("2F",ScheduleCompile!C564)),ISNUMBER(FIND("3F",ScheduleCompile!C564)),ISNUMBER(FIND("6F",ScheduleCompile!C564)),ISNUMBER(FIND("7F",ScheduleCompile!C564)),ISNUMBER(FIND("9F",ScheduleCompile!C564)),ISNUMBER(FIND("4F",ScheduleCompile!C564))),VALUE(LEFT(ScheduleCompile!C564,FIND("F",ScheduleCompile!C564)-1)),ScheduleCompile!C564)))))))</f>
        <v>55.5</v>
      </c>
      <c r="I571" s="1">
        <f>IF(AND(ISERROR(IF(ScheduleCompile!D564="Off",0,IF(ScheduleCompile!D564="On",1,IF(ISNUMBER(ScheduleCompile!D564),ScheduleCompile!D564/1,IF(ISTEXT(ScheduleCompile!D564),IF(OR(ISNUMBER(FIND("5F",ScheduleCompile!D564)),ISNUMBER(FIND("0F",ScheduleCompile!D564)),ISNUMBER(FIND("8F",ScheduleCompile!D564)),ISNUMBER(FIND("1F",ScheduleCompile!D564)),ISNUMBER(FIND("2F",ScheduleCompile!D564)),ISNUMBER(FIND("3F",ScheduleCompile!D564)),ISNUMBER(FIND("6F",ScheduleCompile!D564)),ISNUMBER(FIND("7F",ScheduleCompile!D564)),ISNUMBER(FIND("9F",ScheduleCompile!D564)),ISNUMBER(FIND("4F",ScheduleCompile!D564))),VALUE(LEFT(ScheduleCompile!D564,FIND("F",ScheduleCompile!D564)-1)),ScheduleCompile!D564)))))),ISTEXT(ScheduleCompile!#REF!)),"ENDTABLE",IF(ISERROR(IF(ScheduleCompile!D564="Off",0,IF(ScheduleCompile!D564="On",1,IF(ISNUMBER(ScheduleCompile!D564),ScheduleCompile!D564/1,IF(ISTEXT(ScheduleCompile!D564),IF(OR(ISNUMBER(FIND("5F",ScheduleCompile!D564)),ISNUMBER(FIND("0F",ScheduleCompile!D564)),ISNUMBER(FIND("8F",ScheduleCompile!D564)),ISNUMBER(FIND("1F",ScheduleCompile!D564)),ISNUMBER(FIND("2F",ScheduleCompile!D564)),ISNUMBER(FIND("3F",ScheduleCompile!D564)),ISNUMBER(FIND("6F",ScheduleCompile!D564)),ISNUMBER(FIND("7F",ScheduleCompile!D564)),ISNUMBER(FIND("9F",ScheduleCompile!D564)),ISNUMBER(FIND("4F",ScheduleCompile!D564))),VALUE(LEFT(ScheduleCompile!D564,FIND("F",ScheduleCompile!D564)-1)),ScheduleCompile!D564)))))),"",IF(ScheduleCompile!D564="Off",0,IF(ScheduleCompile!D564="On",1,IF(ISNUMBER(ScheduleCompile!D564),ScheduleCompile!D564/1,IF(ISTEXT(ScheduleCompile!D564),IF(OR(ISNUMBER(FIND("5F",ScheduleCompile!D564)),ISNUMBER(FIND("0F",ScheduleCompile!D564)),ISNUMBER(FIND("8F",ScheduleCompile!D564)),ISNUMBER(FIND("1F",ScheduleCompile!D564)),ISNUMBER(FIND("2F",ScheduleCompile!D564)),ISNUMBER(FIND("3F",ScheduleCompile!D564)),ISNUMBER(FIND("6F",ScheduleCompile!D564)),ISNUMBER(FIND("7F",ScheduleCompile!D564)),ISNUMBER(FIND("9F",ScheduleCompile!D564)),ISNUMBER(FIND("4F",ScheduleCompile!D564))),VALUE(LEFT(ScheduleCompile!D564,FIND("F",ScheduleCompile!D564)-1)),ScheduleCompile!D564)))))))</f>
        <v>55.5</v>
      </c>
      <c r="J571" s="1">
        <f>IF(AND(ISERROR(IF(ScheduleCompile!E564="Off",0,IF(ScheduleCompile!E564="On",1,IF(ISNUMBER(ScheduleCompile!E564),ScheduleCompile!E564/1,IF(ISTEXT(ScheduleCompile!E564),IF(OR(ISNUMBER(FIND("5F",ScheduleCompile!E564)),ISNUMBER(FIND("0F",ScheduleCompile!E564)),ISNUMBER(FIND("8F",ScheduleCompile!E564)),ISNUMBER(FIND("1F",ScheduleCompile!E564)),ISNUMBER(FIND("2F",ScheduleCompile!E564)),ISNUMBER(FIND("3F",ScheduleCompile!E564)),ISNUMBER(FIND("6F",ScheduleCompile!E564)),ISNUMBER(FIND("7F",ScheduleCompile!E564)),ISNUMBER(FIND("9F",ScheduleCompile!E564)),ISNUMBER(FIND("4F",ScheduleCompile!E564))),VALUE(LEFT(ScheduleCompile!E564,FIND("F",ScheduleCompile!E564)-1)),ScheduleCompile!E564)))))),ISTEXT(ScheduleCompile!#REF!)),"ENDTABLE",IF(ISERROR(IF(ScheduleCompile!E564="Off",0,IF(ScheduleCompile!E564="On",1,IF(ISNUMBER(ScheduleCompile!E564),ScheduleCompile!E564/1,IF(ISTEXT(ScheduleCompile!E564),IF(OR(ISNUMBER(FIND("5F",ScheduleCompile!E564)),ISNUMBER(FIND("0F",ScheduleCompile!E564)),ISNUMBER(FIND("8F",ScheduleCompile!E564)),ISNUMBER(FIND("1F",ScheduleCompile!E564)),ISNUMBER(FIND("2F",ScheduleCompile!E564)),ISNUMBER(FIND("3F",ScheduleCompile!E564)),ISNUMBER(FIND("6F",ScheduleCompile!E564)),ISNUMBER(FIND("7F",ScheduleCompile!E564)),ISNUMBER(FIND("9F",ScheduleCompile!E564)),ISNUMBER(FIND("4F",ScheduleCompile!E564))),VALUE(LEFT(ScheduleCompile!E564,FIND("F",ScheduleCompile!E564)-1)),ScheduleCompile!E564)))))),"",IF(ScheduleCompile!E564="Off",0,IF(ScheduleCompile!E564="On",1,IF(ISNUMBER(ScheduleCompile!E564),ScheduleCompile!E564/1,IF(ISTEXT(ScheduleCompile!E564),IF(OR(ISNUMBER(FIND("5F",ScheduleCompile!E564)),ISNUMBER(FIND("0F",ScheduleCompile!E564)),ISNUMBER(FIND("8F",ScheduleCompile!E564)),ISNUMBER(FIND("1F",ScheduleCompile!E564)),ISNUMBER(FIND("2F",ScheduleCompile!E564)),ISNUMBER(FIND("3F",ScheduleCompile!E564)),ISNUMBER(FIND("6F",ScheduleCompile!E564)),ISNUMBER(FIND("7F",ScheduleCompile!E564)),ISNUMBER(FIND("9F",ScheduleCompile!E564)),ISNUMBER(FIND("4F",ScheduleCompile!E564))),VALUE(LEFT(ScheduleCompile!E564,FIND("F",ScheduleCompile!E564)-1)),ScheduleCompile!E564)))))))</f>
        <v>55.5</v>
      </c>
      <c r="K571" s="1">
        <f>IF(AND(ISERROR(IF(ScheduleCompile!F564="Off",0,IF(ScheduleCompile!F564="On",1,IF(ISNUMBER(ScheduleCompile!F564),ScheduleCompile!F564/1,IF(ISTEXT(ScheduleCompile!F564),IF(OR(ISNUMBER(FIND("5F",ScheduleCompile!F564)),ISNUMBER(FIND("0F",ScheduleCompile!F564)),ISNUMBER(FIND("8F",ScheduleCompile!F564)),ISNUMBER(FIND("1F",ScheduleCompile!F564)),ISNUMBER(FIND("2F",ScheduleCompile!F564)),ISNUMBER(FIND("3F",ScheduleCompile!F564)),ISNUMBER(FIND("6F",ScheduleCompile!F564)),ISNUMBER(FIND("7F",ScheduleCompile!F564)),ISNUMBER(FIND("9F",ScheduleCompile!F564)),ISNUMBER(FIND("4F",ScheduleCompile!F564))),VALUE(LEFT(ScheduleCompile!F564,FIND("F",ScheduleCompile!F564)-1)),ScheduleCompile!F564)))))),ISTEXT(ScheduleCompile!#REF!)),"ENDTABLE",IF(ISERROR(IF(ScheduleCompile!F564="Off",0,IF(ScheduleCompile!F564="On",1,IF(ISNUMBER(ScheduleCompile!F564),ScheduleCompile!F564/1,IF(ISTEXT(ScheduleCompile!F564),IF(OR(ISNUMBER(FIND("5F",ScheduleCompile!F564)),ISNUMBER(FIND("0F",ScheduleCompile!F564)),ISNUMBER(FIND("8F",ScheduleCompile!F564)),ISNUMBER(FIND("1F",ScheduleCompile!F564)),ISNUMBER(FIND("2F",ScheduleCompile!F564)),ISNUMBER(FIND("3F",ScheduleCompile!F564)),ISNUMBER(FIND("6F",ScheduleCompile!F564)),ISNUMBER(FIND("7F",ScheduleCompile!F564)),ISNUMBER(FIND("9F",ScheduleCompile!F564)),ISNUMBER(FIND("4F",ScheduleCompile!F564))),VALUE(LEFT(ScheduleCompile!F564,FIND("F",ScheduleCompile!F564)-1)),ScheduleCompile!F564)))))),"",IF(ScheduleCompile!F564="Off",0,IF(ScheduleCompile!F564="On",1,IF(ISNUMBER(ScheduleCompile!F564),ScheduleCompile!F564/1,IF(ISTEXT(ScheduleCompile!F564),IF(OR(ISNUMBER(FIND("5F",ScheduleCompile!F564)),ISNUMBER(FIND("0F",ScheduleCompile!F564)),ISNUMBER(FIND("8F",ScheduleCompile!F564)),ISNUMBER(FIND("1F",ScheduleCompile!F564)),ISNUMBER(FIND("2F",ScheduleCompile!F564)),ISNUMBER(FIND("3F",ScheduleCompile!F564)),ISNUMBER(FIND("6F",ScheduleCompile!F564)),ISNUMBER(FIND("7F",ScheduleCompile!F564)),ISNUMBER(FIND("9F",ScheduleCompile!F564)),ISNUMBER(FIND("4F",ScheduleCompile!F564))),VALUE(LEFT(ScheduleCompile!F564,FIND("F",ScheduleCompile!F564)-1)),ScheduleCompile!F564)))))))</f>
        <v>55.5</v>
      </c>
      <c r="L571" s="1">
        <f>IF(AND(ISERROR(IF(ScheduleCompile!G564="Off",0,IF(ScheduleCompile!G564="On",1,IF(ISNUMBER(ScheduleCompile!G564),ScheduleCompile!G564/1,IF(ISTEXT(ScheduleCompile!G564),IF(OR(ISNUMBER(FIND("5F",ScheduleCompile!G564)),ISNUMBER(FIND("0F",ScheduleCompile!G564)),ISNUMBER(FIND("8F",ScheduleCompile!G564)),ISNUMBER(FIND("1F",ScheduleCompile!G564)),ISNUMBER(FIND("2F",ScheduleCompile!G564)),ISNUMBER(FIND("3F",ScheduleCompile!G564)),ISNUMBER(FIND("6F",ScheduleCompile!G564)),ISNUMBER(FIND("7F",ScheduleCompile!G564)),ISNUMBER(FIND("9F",ScheduleCompile!G564)),ISNUMBER(FIND("4F",ScheduleCompile!G564))),VALUE(LEFT(ScheduleCompile!G564,FIND("F",ScheduleCompile!G564)-1)),ScheduleCompile!G564)))))),ISTEXT(ScheduleCompile!#REF!)),"ENDTABLE",IF(ISERROR(IF(ScheduleCompile!G564="Off",0,IF(ScheduleCompile!G564="On",1,IF(ISNUMBER(ScheduleCompile!G564),ScheduleCompile!G564/1,IF(ISTEXT(ScheduleCompile!G564),IF(OR(ISNUMBER(FIND("5F",ScheduleCompile!G564)),ISNUMBER(FIND("0F",ScheduleCompile!G564)),ISNUMBER(FIND("8F",ScheduleCompile!G564)),ISNUMBER(FIND("1F",ScheduleCompile!G564)),ISNUMBER(FIND("2F",ScheduleCompile!G564)),ISNUMBER(FIND("3F",ScheduleCompile!G564)),ISNUMBER(FIND("6F",ScheduleCompile!G564)),ISNUMBER(FIND("7F",ScheduleCompile!G564)),ISNUMBER(FIND("9F",ScheduleCompile!G564)),ISNUMBER(FIND("4F",ScheduleCompile!G564))),VALUE(LEFT(ScheduleCompile!G564,FIND("F",ScheduleCompile!G564)-1)),ScheduleCompile!G564)))))),"",IF(ScheduleCompile!G564="Off",0,IF(ScheduleCompile!G564="On",1,IF(ISNUMBER(ScheduleCompile!G564),ScheduleCompile!G564/1,IF(ISTEXT(ScheduleCompile!G564),IF(OR(ISNUMBER(FIND("5F",ScheduleCompile!G564)),ISNUMBER(FIND("0F",ScheduleCompile!G564)),ISNUMBER(FIND("8F",ScheduleCompile!G564)),ISNUMBER(FIND("1F",ScheduleCompile!G564)),ISNUMBER(FIND("2F",ScheduleCompile!G564)),ISNUMBER(FIND("3F",ScheduleCompile!G564)),ISNUMBER(FIND("6F",ScheduleCompile!G564)),ISNUMBER(FIND("7F",ScheduleCompile!G564)),ISNUMBER(FIND("9F",ScheduleCompile!G564)),ISNUMBER(FIND("4F",ScheduleCompile!G564))),VALUE(LEFT(ScheduleCompile!G564,FIND("F",ScheduleCompile!G564)-1)),ScheduleCompile!G564)))))))</f>
        <v>55.5</v>
      </c>
      <c r="M571" s="1">
        <f>IF(AND(ISERROR(IF(ScheduleCompile!H564="Off",0,IF(ScheduleCompile!H564="On",1,IF(ISNUMBER(ScheduleCompile!H564),ScheduleCompile!H564/1,IF(ISTEXT(ScheduleCompile!H564),IF(OR(ISNUMBER(FIND("5F",ScheduleCompile!H564)),ISNUMBER(FIND("0F",ScheduleCompile!H564)),ISNUMBER(FIND("8F",ScheduleCompile!H564)),ISNUMBER(FIND("1F",ScheduleCompile!H564)),ISNUMBER(FIND("2F",ScheduleCompile!H564)),ISNUMBER(FIND("3F",ScheduleCompile!H564)),ISNUMBER(FIND("6F",ScheduleCompile!H564)),ISNUMBER(FIND("7F",ScheduleCompile!H564)),ISNUMBER(FIND("9F",ScheduleCompile!H564)),ISNUMBER(FIND("4F",ScheduleCompile!H564))),VALUE(LEFT(ScheduleCompile!H564,FIND("F",ScheduleCompile!H564)-1)),ScheduleCompile!H564)))))),ISTEXT(ScheduleCompile!#REF!)),"ENDTABLE",IF(ISERROR(IF(ScheduleCompile!H564="Off",0,IF(ScheduleCompile!H564="On",1,IF(ISNUMBER(ScheduleCompile!H564),ScheduleCompile!H564/1,IF(ISTEXT(ScheduleCompile!H564),IF(OR(ISNUMBER(FIND("5F",ScheduleCompile!H564)),ISNUMBER(FIND("0F",ScheduleCompile!H564)),ISNUMBER(FIND("8F",ScheduleCompile!H564)),ISNUMBER(FIND("1F",ScheduleCompile!H564)),ISNUMBER(FIND("2F",ScheduleCompile!H564)),ISNUMBER(FIND("3F",ScheduleCompile!H564)),ISNUMBER(FIND("6F",ScheduleCompile!H564)),ISNUMBER(FIND("7F",ScheduleCompile!H564)),ISNUMBER(FIND("9F",ScheduleCompile!H564)),ISNUMBER(FIND("4F",ScheduleCompile!H564))),VALUE(LEFT(ScheduleCompile!H564,FIND("F",ScheduleCompile!H564)-1)),ScheduleCompile!H564)))))),"",IF(ScheduleCompile!H564="Off",0,IF(ScheduleCompile!H564="On",1,IF(ISNUMBER(ScheduleCompile!H564),ScheduleCompile!H564/1,IF(ISTEXT(ScheduleCompile!H564),IF(OR(ISNUMBER(FIND("5F",ScheduleCompile!H564)),ISNUMBER(FIND("0F",ScheduleCompile!H564)),ISNUMBER(FIND("8F",ScheduleCompile!H564)),ISNUMBER(FIND("1F",ScheduleCompile!H564)),ISNUMBER(FIND("2F",ScheduleCompile!H564)),ISNUMBER(FIND("3F",ScheduleCompile!H564)),ISNUMBER(FIND("6F",ScheduleCompile!H564)),ISNUMBER(FIND("7F",ScheduleCompile!H564)),ISNUMBER(FIND("9F",ScheduleCompile!H564)),ISNUMBER(FIND("4F",ScheduleCompile!H564))),VALUE(LEFT(ScheduleCompile!H564,FIND("F",ScheduleCompile!H564)-1)),ScheduleCompile!H564)))))))</f>
        <v>55.5</v>
      </c>
      <c r="N571" s="1">
        <f>IF(AND(ISERROR(IF(ScheduleCompile!I564="Off",0,IF(ScheduleCompile!I564="On",1,IF(ISNUMBER(ScheduleCompile!I564),ScheduleCompile!I564/1,IF(ISTEXT(ScheduleCompile!I564),IF(OR(ISNUMBER(FIND("5F",ScheduleCompile!I564)),ISNUMBER(FIND("0F",ScheduleCompile!I564)),ISNUMBER(FIND("8F",ScheduleCompile!I564)),ISNUMBER(FIND("1F",ScheduleCompile!I564)),ISNUMBER(FIND("2F",ScheduleCompile!I564)),ISNUMBER(FIND("3F",ScheduleCompile!I564)),ISNUMBER(FIND("6F",ScheduleCompile!I564)),ISNUMBER(FIND("7F",ScheduleCompile!I564)),ISNUMBER(FIND("9F",ScheduleCompile!I564)),ISNUMBER(FIND("4F",ScheduleCompile!I564))),VALUE(LEFT(ScheduleCompile!I564,FIND("F",ScheduleCompile!I564)-1)),ScheduleCompile!I564)))))),ISTEXT(ScheduleCompile!#REF!)),"ENDTABLE",IF(ISERROR(IF(ScheduleCompile!I564="Off",0,IF(ScheduleCompile!I564="On",1,IF(ISNUMBER(ScheduleCompile!I564),ScheduleCompile!I564/1,IF(ISTEXT(ScheduleCompile!I564),IF(OR(ISNUMBER(FIND("5F",ScheduleCompile!I564)),ISNUMBER(FIND("0F",ScheduleCompile!I564)),ISNUMBER(FIND("8F",ScheduleCompile!I564)),ISNUMBER(FIND("1F",ScheduleCompile!I564)),ISNUMBER(FIND("2F",ScheduleCompile!I564)),ISNUMBER(FIND("3F",ScheduleCompile!I564)),ISNUMBER(FIND("6F",ScheduleCompile!I564)),ISNUMBER(FIND("7F",ScheduleCompile!I564)),ISNUMBER(FIND("9F",ScheduleCompile!I564)),ISNUMBER(FIND("4F",ScheduleCompile!I564))),VALUE(LEFT(ScheduleCompile!I564,FIND("F",ScheduleCompile!I564)-1)),ScheduleCompile!I564)))))),"",IF(ScheduleCompile!I564="Off",0,IF(ScheduleCompile!I564="On",1,IF(ISNUMBER(ScheduleCompile!I564),ScheduleCompile!I564/1,IF(ISTEXT(ScheduleCompile!I564),IF(OR(ISNUMBER(FIND("5F",ScheduleCompile!I564)),ISNUMBER(FIND("0F",ScheduleCompile!I564)),ISNUMBER(FIND("8F",ScheduleCompile!I564)),ISNUMBER(FIND("1F",ScheduleCompile!I564)),ISNUMBER(FIND("2F",ScheduleCompile!I564)),ISNUMBER(FIND("3F",ScheduleCompile!I564)),ISNUMBER(FIND("6F",ScheduleCompile!I564)),ISNUMBER(FIND("7F",ScheduleCompile!I564)),ISNUMBER(FIND("9F",ScheduleCompile!I564)),ISNUMBER(FIND("4F",ScheduleCompile!I564))),VALUE(LEFT(ScheduleCompile!I564,FIND("F",ScheduleCompile!I564)-1)),ScheduleCompile!I564)))))))</f>
        <v>55.5</v>
      </c>
      <c r="O571" s="1">
        <f>IF(AND(ISERROR(IF(ScheduleCompile!J564="Off",0,IF(ScheduleCompile!J564="On",1,IF(ISNUMBER(ScheduleCompile!J564),ScheduleCompile!J564/1,IF(ISTEXT(ScheduleCompile!J564),IF(OR(ISNUMBER(FIND("5F",ScheduleCompile!J564)),ISNUMBER(FIND("0F",ScheduleCompile!J564)),ISNUMBER(FIND("8F",ScheduleCompile!J564)),ISNUMBER(FIND("1F",ScheduleCompile!J564)),ISNUMBER(FIND("2F",ScheduleCompile!J564)),ISNUMBER(FIND("3F",ScheduleCompile!J564)),ISNUMBER(FIND("6F",ScheduleCompile!J564)),ISNUMBER(FIND("7F",ScheduleCompile!J564)),ISNUMBER(FIND("9F",ScheduleCompile!J564)),ISNUMBER(FIND("4F",ScheduleCompile!J564))),VALUE(LEFT(ScheduleCompile!J564,FIND("F",ScheduleCompile!J564)-1)),ScheduleCompile!J564)))))),ISTEXT(ScheduleCompile!#REF!)),"ENDTABLE",IF(ISERROR(IF(ScheduleCompile!J564="Off",0,IF(ScheduleCompile!J564="On",1,IF(ISNUMBER(ScheduleCompile!J564),ScheduleCompile!J564/1,IF(ISTEXT(ScheduleCompile!J564),IF(OR(ISNUMBER(FIND("5F",ScheduleCompile!J564)),ISNUMBER(FIND("0F",ScheduleCompile!J564)),ISNUMBER(FIND("8F",ScheduleCompile!J564)),ISNUMBER(FIND("1F",ScheduleCompile!J564)),ISNUMBER(FIND("2F",ScheduleCompile!J564)),ISNUMBER(FIND("3F",ScheduleCompile!J564)),ISNUMBER(FIND("6F",ScheduleCompile!J564)),ISNUMBER(FIND("7F",ScheduleCompile!J564)),ISNUMBER(FIND("9F",ScheduleCompile!J564)),ISNUMBER(FIND("4F",ScheduleCompile!J564))),VALUE(LEFT(ScheduleCompile!J564,FIND("F",ScheduleCompile!J564)-1)),ScheduleCompile!J564)))))),"",IF(ScheduleCompile!J564="Off",0,IF(ScheduleCompile!J564="On",1,IF(ISNUMBER(ScheduleCompile!J564),ScheduleCompile!J564/1,IF(ISTEXT(ScheduleCompile!J564),IF(OR(ISNUMBER(FIND("5F",ScheduleCompile!J564)),ISNUMBER(FIND("0F",ScheduleCompile!J564)),ISNUMBER(FIND("8F",ScheduleCompile!J564)),ISNUMBER(FIND("1F",ScheduleCompile!J564)),ISNUMBER(FIND("2F",ScheduleCompile!J564)),ISNUMBER(FIND("3F",ScheduleCompile!J564)),ISNUMBER(FIND("6F",ScheduleCompile!J564)),ISNUMBER(FIND("7F",ScheduleCompile!J564)),ISNUMBER(FIND("9F",ScheduleCompile!J564)),ISNUMBER(FIND("4F",ScheduleCompile!J564))),VALUE(LEFT(ScheduleCompile!J564,FIND("F",ScheduleCompile!J564)-1)),ScheduleCompile!J564)))))))</f>
        <v>55.5</v>
      </c>
      <c r="P571" s="1">
        <f>IF(AND(ISERROR(IF(ScheduleCompile!K564="Off",0,IF(ScheduleCompile!K564="On",1,IF(ISNUMBER(ScheduleCompile!K564),ScheduleCompile!K564/1,IF(ISTEXT(ScheduleCompile!K564),IF(OR(ISNUMBER(FIND("5F",ScheduleCompile!K564)),ISNUMBER(FIND("0F",ScheduleCompile!K564)),ISNUMBER(FIND("8F",ScheduleCompile!K564)),ISNUMBER(FIND("1F",ScheduleCompile!K564)),ISNUMBER(FIND("2F",ScheduleCompile!K564)),ISNUMBER(FIND("3F",ScheduleCompile!K564)),ISNUMBER(FIND("6F",ScheduleCompile!K564)),ISNUMBER(FIND("7F",ScheduleCompile!K564)),ISNUMBER(FIND("9F",ScheduleCompile!K564)),ISNUMBER(FIND("4F",ScheduleCompile!K564))),VALUE(LEFT(ScheduleCompile!K564,FIND("F",ScheduleCompile!K564)-1)),ScheduleCompile!K564)))))),ISTEXT(ScheduleCompile!#REF!)),"ENDTABLE",IF(ISERROR(IF(ScheduleCompile!K564="Off",0,IF(ScheduleCompile!K564="On",1,IF(ISNUMBER(ScheduleCompile!K564),ScheduleCompile!K564/1,IF(ISTEXT(ScheduleCompile!K564),IF(OR(ISNUMBER(FIND("5F",ScheduleCompile!K564)),ISNUMBER(FIND("0F",ScheduleCompile!K564)),ISNUMBER(FIND("8F",ScheduleCompile!K564)),ISNUMBER(FIND("1F",ScheduleCompile!K564)),ISNUMBER(FIND("2F",ScheduleCompile!K564)),ISNUMBER(FIND("3F",ScheduleCompile!K564)),ISNUMBER(FIND("6F",ScheduleCompile!K564)),ISNUMBER(FIND("7F",ScheduleCompile!K564)),ISNUMBER(FIND("9F",ScheduleCompile!K564)),ISNUMBER(FIND("4F",ScheduleCompile!K564))),VALUE(LEFT(ScheduleCompile!K564,FIND("F",ScheduleCompile!K564)-1)),ScheduleCompile!K564)))))),"",IF(ScheduleCompile!K564="Off",0,IF(ScheduleCompile!K564="On",1,IF(ISNUMBER(ScheduleCompile!K564),ScheduleCompile!K564/1,IF(ISTEXT(ScheduleCompile!K564),IF(OR(ISNUMBER(FIND("5F",ScheduleCompile!K564)),ISNUMBER(FIND("0F",ScheduleCompile!K564)),ISNUMBER(FIND("8F",ScheduleCompile!K564)),ISNUMBER(FIND("1F",ScheduleCompile!K564)),ISNUMBER(FIND("2F",ScheduleCompile!K564)),ISNUMBER(FIND("3F",ScheduleCompile!K564)),ISNUMBER(FIND("6F",ScheduleCompile!K564)),ISNUMBER(FIND("7F",ScheduleCompile!K564)),ISNUMBER(FIND("9F",ScheduleCompile!K564)),ISNUMBER(FIND("4F",ScheduleCompile!K564))),VALUE(LEFT(ScheduleCompile!K564,FIND("F",ScheduleCompile!K564)-1)),ScheduleCompile!K564)))))))</f>
        <v>55.5</v>
      </c>
      <c r="Q571" s="1">
        <f>IF(AND(ISERROR(IF(ScheduleCompile!L564="Off",0,IF(ScheduleCompile!L564="On",1,IF(ISNUMBER(ScheduleCompile!L564),ScheduleCompile!L564/1,IF(ISTEXT(ScheduleCompile!L564),IF(OR(ISNUMBER(FIND("5F",ScheduleCompile!L564)),ISNUMBER(FIND("0F",ScheduleCompile!L564)),ISNUMBER(FIND("8F",ScheduleCompile!L564)),ISNUMBER(FIND("1F",ScheduleCompile!L564)),ISNUMBER(FIND("2F",ScheduleCompile!L564)),ISNUMBER(FIND("3F",ScheduleCompile!L564)),ISNUMBER(FIND("6F",ScheduleCompile!L564)),ISNUMBER(FIND("7F",ScheduleCompile!L564)),ISNUMBER(FIND("9F",ScheduleCompile!L564)),ISNUMBER(FIND("4F",ScheduleCompile!L564))),VALUE(LEFT(ScheduleCompile!L564,FIND("F",ScheduleCompile!L564)-1)),ScheduleCompile!L564)))))),ISTEXT(ScheduleCompile!#REF!)),"ENDTABLE",IF(ISERROR(IF(ScheduleCompile!L564="Off",0,IF(ScheduleCompile!L564="On",1,IF(ISNUMBER(ScheduleCompile!L564),ScheduleCompile!L564/1,IF(ISTEXT(ScheduleCompile!L564),IF(OR(ISNUMBER(FIND("5F",ScheduleCompile!L564)),ISNUMBER(FIND("0F",ScheduleCompile!L564)),ISNUMBER(FIND("8F",ScheduleCompile!L564)),ISNUMBER(FIND("1F",ScheduleCompile!L564)),ISNUMBER(FIND("2F",ScheduleCompile!L564)),ISNUMBER(FIND("3F",ScheduleCompile!L564)),ISNUMBER(FIND("6F",ScheduleCompile!L564)),ISNUMBER(FIND("7F",ScheduleCompile!L564)),ISNUMBER(FIND("9F",ScheduleCompile!L564)),ISNUMBER(FIND("4F",ScheduleCompile!L564))),VALUE(LEFT(ScheduleCompile!L564,FIND("F",ScheduleCompile!L564)-1)),ScheduleCompile!L564)))))),"",IF(ScheduleCompile!L564="Off",0,IF(ScheduleCompile!L564="On",1,IF(ISNUMBER(ScheduleCompile!L564),ScheduleCompile!L564/1,IF(ISTEXT(ScheduleCompile!L564),IF(OR(ISNUMBER(FIND("5F",ScheduleCompile!L564)),ISNUMBER(FIND("0F",ScheduleCompile!L564)),ISNUMBER(FIND("8F",ScheduleCompile!L564)),ISNUMBER(FIND("1F",ScheduleCompile!L564)),ISNUMBER(FIND("2F",ScheduleCompile!L564)),ISNUMBER(FIND("3F",ScheduleCompile!L564)),ISNUMBER(FIND("6F",ScheduleCompile!L564)),ISNUMBER(FIND("7F",ScheduleCompile!L564)),ISNUMBER(FIND("9F",ScheduleCompile!L564)),ISNUMBER(FIND("4F",ScheduleCompile!L564))),VALUE(LEFT(ScheduleCompile!L564,FIND("F",ScheduleCompile!L564)-1)),ScheduleCompile!L564)))))))</f>
        <v>55.5</v>
      </c>
      <c r="R571" s="1">
        <f>IF(AND(ISERROR(IF(ScheduleCompile!M564="Off",0,IF(ScheduleCompile!M564="On",1,IF(ISNUMBER(ScheduleCompile!M564),ScheduleCompile!M564/1,IF(ISTEXT(ScheduleCompile!M564),IF(OR(ISNUMBER(FIND("5F",ScheduleCompile!M564)),ISNUMBER(FIND("0F",ScheduleCompile!M564)),ISNUMBER(FIND("8F",ScheduleCompile!M564)),ISNUMBER(FIND("1F",ScheduleCompile!M564)),ISNUMBER(FIND("2F",ScheduleCompile!M564)),ISNUMBER(FIND("3F",ScheduleCompile!M564)),ISNUMBER(FIND("6F",ScheduleCompile!M564)),ISNUMBER(FIND("7F",ScheduleCompile!M564)),ISNUMBER(FIND("9F",ScheduleCompile!M564)),ISNUMBER(FIND("4F",ScheduleCompile!M564))),VALUE(LEFT(ScheduleCompile!M564,FIND("F",ScheduleCompile!M564)-1)),ScheduleCompile!M564)))))),ISTEXT(ScheduleCompile!#REF!)),"ENDTABLE",IF(ISERROR(IF(ScheduleCompile!M564="Off",0,IF(ScheduleCompile!M564="On",1,IF(ISNUMBER(ScheduleCompile!M564),ScheduleCompile!M564/1,IF(ISTEXT(ScheduleCompile!M564),IF(OR(ISNUMBER(FIND("5F",ScheduleCompile!M564)),ISNUMBER(FIND("0F",ScheduleCompile!M564)),ISNUMBER(FIND("8F",ScheduleCompile!M564)),ISNUMBER(FIND("1F",ScheduleCompile!M564)),ISNUMBER(FIND("2F",ScheduleCompile!M564)),ISNUMBER(FIND("3F",ScheduleCompile!M564)),ISNUMBER(FIND("6F",ScheduleCompile!M564)),ISNUMBER(FIND("7F",ScheduleCompile!M564)),ISNUMBER(FIND("9F",ScheduleCompile!M564)),ISNUMBER(FIND("4F",ScheduleCompile!M564))),VALUE(LEFT(ScheduleCompile!M564,FIND("F",ScheduleCompile!M564)-1)),ScheduleCompile!M564)))))),"",IF(ScheduleCompile!M564="Off",0,IF(ScheduleCompile!M564="On",1,IF(ISNUMBER(ScheduleCompile!M564),ScheduleCompile!M564/1,IF(ISTEXT(ScheduleCompile!M564),IF(OR(ISNUMBER(FIND("5F",ScheduleCompile!M564)),ISNUMBER(FIND("0F",ScheduleCompile!M564)),ISNUMBER(FIND("8F",ScheduleCompile!M564)),ISNUMBER(FIND("1F",ScheduleCompile!M564)),ISNUMBER(FIND("2F",ScheduleCompile!M564)),ISNUMBER(FIND("3F",ScheduleCompile!M564)),ISNUMBER(FIND("6F",ScheduleCompile!M564)),ISNUMBER(FIND("7F",ScheduleCompile!M564)),ISNUMBER(FIND("9F",ScheduleCompile!M564)),ISNUMBER(FIND("4F",ScheduleCompile!M564))),VALUE(LEFT(ScheduleCompile!M564,FIND("F",ScheduleCompile!M564)-1)),ScheduleCompile!M564)))))))</f>
        <v>55.5</v>
      </c>
      <c r="S571" s="1">
        <f>IF(AND(ISERROR(IF(ScheduleCompile!N564="Off",0,IF(ScheduleCompile!N564="On",1,IF(ISNUMBER(ScheduleCompile!N564),ScheduleCompile!N564/1,IF(ISTEXT(ScheduleCompile!N564),IF(OR(ISNUMBER(FIND("5F",ScheduleCompile!N564)),ISNUMBER(FIND("0F",ScheduleCompile!N564)),ISNUMBER(FIND("8F",ScheduleCompile!N564)),ISNUMBER(FIND("1F",ScheduleCompile!N564)),ISNUMBER(FIND("2F",ScheduleCompile!N564)),ISNUMBER(FIND("3F",ScheduleCompile!N564)),ISNUMBER(FIND("6F",ScheduleCompile!N564)),ISNUMBER(FIND("7F",ScheduleCompile!N564)),ISNUMBER(FIND("9F",ScheduleCompile!N564)),ISNUMBER(FIND("4F",ScheduleCompile!N564))),VALUE(LEFT(ScheduleCompile!N564,FIND("F",ScheduleCompile!N564)-1)),ScheduleCompile!N564)))))),ISTEXT(ScheduleCompile!#REF!)),"ENDTABLE",IF(ISERROR(IF(ScheduleCompile!N564="Off",0,IF(ScheduleCompile!N564="On",1,IF(ISNUMBER(ScheduleCompile!N564),ScheduleCompile!N564/1,IF(ISTEXT(ScheduleCompile!N564),IF(OR(ISNUMBER(FIND("5F",ScheduleCompile!N564)),ISNUMBER(FIND("0F",ScheduleCompile!N564)),ISNUMBER(FIND("8F",ScheduleCompile!N564)),ISNUMBER(FIND("1F",ScheduleCompile!N564)),ISNUMBER(FIND("2F",ScheduleCompile!N564)),ISNUMBER(FIND("3F",ScheduleCompile!N564)),ISNUMBER(FIND("6F",ScheduleCompile!N564)),ISNUMBER(FIND("7F",ScheduleCompile!N564)),ISNUMBER(FIND("9F",ScheduleCompile!N564)),ISNUMBER(FIND("4F",ScheduleCompile!N564))),VALUE(LEFT(ScheduleCompile!N564,FIND("F",ScheduleCompile!N564)-1)),ScheduleCompile!N564)))))),"",IF(ScheduleCompile!N564="Off",0,IF(ScheduleCompile!N564="On",1,IF(ISNUMBER(ScheduleCompile!N564),ScheduleCompile!N564/1,IF(ISTEXT(ScheduleCompile!N564),IF(OR(ISNUMBER(FIND("5F",ScheduleCompile!N564)),ISNUMBER(FIND("0F",ScheduleCompile!N564)),ISNUMBER(FIND("8F",ScheduleCompile!N564)),ISNUMBER(FIND("1F",ScheduleCompile!N564)),ISNUMBER(FIND("2F",ScheduleCompile!N564)),ISNUMBER(FIND("3F",ScheduleCompile!N564)),ISNUMBER(FIND("6F",ScheduleCompile!N564)),ISNUMBER(FIND("7F",ScheduleCompile!N564)),ISNUMBER(FIND("9F",ScheduleCompile!N564)),ISNUMBER(FIND("4F",ScheduleCompile!N564))),VALUE(LEFT(ScheduleCompile!N564,FIND("F",ScheduleCompile!N564)-1)),ScheduleCompile!N564)))))))</f>
        <v>55.5</v>
      </c>
      <c r="T571" s="1">
        <f>IF(AND(ISERROR(IF(ScheduleCompile!O564="Off",0,IF(ScheduleCompile!O564="On",1,IF(ISNUMBER(ScheduleCompile!O564),ScheduleCompile!O564/1,IF(ISTEXT(ScheduleCompile!O564),IF(OR(ISNUMBER(FIND("5F",ScheduleCompile!O564)),ISNUMBER(FIND("0F",ScheduleCompile!O564)),ISNUMBER(FIND("8F",ScheduleCompile!O564)),ISNUMBER(FIND("1F",ScheduleCompile!O564)),ISNUMBER(FIND("2F",ScheduleCompile!O564)),ISNUMBER(FIND("3F",ScheduleCompile!O564)),ISNUMBER(FIND("6F",ScheduleCompile!O564)),ISNUMBER(FIND("7F",ScheduleCompile!O564)),ISNUMBER(FIND("9F",ScheduleCompile!O564)),ISNUMBER(FIND("4F",ScheduleCompile!O564))),VALUE(LEFT(ScheduleCompile!O564,FIND("F",ScheduleCompile!O564)-1)),ScheduleCompile!O564)))))),ISTEXT(ScheduleCompile!#REF!)),"ENDTABLE",IF(ISERROR(IF(ScheduleCompile!O564="Off",0,IF(ScheduleCompile!O564="On",1,IF(ISNUMBER(ScheduleCompile!O564),ScheduleCompile!O564/1,IF(ISTEXT(ScheduleCompile!O564),IF(OR(ISNUMBER(FIND("5F",ScheduleCompile!O564)),ISNUMBER(FIND("0F",ScheduleCompile!O564)),ISNUMBER(FIND("8F",ScheduleCompile!O564)),ISNUMBER(FIND("1F",ScheduleCompile!O564)),ISNUMBER(FIND("2F",ScheduleCompile!O564)),ISNUMBER(FIND("3F",ScheduleCompile!O564)),ISNUMBER(FIND("6F",ScheduleCompile!O564)),ISNUMBER(FIND("7F",ScheduleCompile!O564)),ISNUMBER(FIND("9F",ScheduleCompile!O564)),ISNUMBER(FIND("4F",ScheduleCompile!O564))),VALUE(LEFT(ScheduleCompile!O564,FIND("F",ScheduleCompile!O564)-1)),ScheduleCompile!O564)))))),"",IF(ScheduleCompile!O564="Off",0,IF(ScheduleCompile!O564="On",1,IF(ISNUMBER(ScheduleCompile!O564),ScheduleCompile!O564/1,IF(ISTEXT(ScheduleCompile!O564),IF(OR(ISNUMBER(FIND("5F",ScheduleCompile!O564)),ISNUMBER(FIND("0F",ScheduleCompile!O564)),ISNUMBER(FIND("8F",ScheduleCompile!O564)),ISNUMBER(FIND("1F",ScheduleCompile!O564)),ISNUMBER(FIND("2F",ScheduleCompile!O564)),ISNUMBER(FIND("3F",ScheduleCompile!O564)),ISNUMBER(FIND("6F",ScheduleCompile!O564)),ISNUMBER(FIND("7F",ScheduleCompile!O564)),ISNUMBER(FIND("9F",ScheduleCompile!O564)),ISNUMBER(FIND("4F",ScheduleCompile!O564))),VALUE(LEFT(ScheduleCompile!O564,FIND("F",ScheduleCompile!O564)-1)),ScheduleCompile!O564)))))))</f>
        <v>55.5</v>
      </c>
      <c r="U571" s="1">
        <f>IF(AND(ISERROR(IF(ScheduleCompile!P564="Off",0,IF(ScheduleCompile!P564="On",1,IF(ISNUMBER(ScheduleCompile!P564),ScheduleCompile!P564/1,IF(ISTEXT(ScheduleCompile!P564),IF(OR(ISNUMBER(FIND("5F",ScheduleCompile!P564)),ISNUMBER(FIND("0F",ScheduleCompile!P564)),ISNUMBER(FIND("8F",ScheduleCompile!P564)),ISNUMBER(FIND("1F",ScheduleCompile!P564)),ISNUMBER(FIND("2F",ScheduleCompile!P564)),ISNUMBER(FIND("3F",ScheduleCompile!P564)),ISNUMBER(FIND("6F",ScheduleCompile!P564)),ISNUMBER(FIND("7F",ScheduleCompile!P564)),ISNUMBER(FIND("9F",ScheduleCompile!P564)),ISNUMBER(FIND("4F",ScheduleCompile!P564))),VALUE(LEFT(ScheduleCompile!P564,FIND("F",ScheduleCompile!P564)-1)),ScheduleCompile!P564)))))),ISTEXT(ScheduleCompile!#REF!)),"ENDTABLE",IF(ISERROR(IF(ScheduleCompile!P564="Off",0,IF(ScheduleCompile!P564="On",1,IF(ISNUMBER(ScheduleCompile!P564),ScheduleCompile!P564/1,IF(ISTEXT(ScheduleCompile!P564),IF(OR(ISNUMBER(FIND("5F",ScheduleCompile!P564)),ISNUMBER(FIND("0F",ScheduleCompile!P564)),ISNUMBER(FIND("8F",ScheduleCompile!P564)),ISNUMBER(FIND("1F",ScheduleCompile!P564)),ISNUMBER(FIND("2F",ScheduleCompile!P564)),ISNUMBER(FIND("3F",ScheduleCompile!P564)),ISNUMBER(FIND("6F",ScheduleCompile!P564)),ISNUMBER(FIND("7F",ScheduleCompile!P564)),ISNUMBER(FIND("9F",ScheduleCompile!P564)),ISNUMBER(FIND("4F",ScheduleCompile!P564))),VALUE(LEFT(ScheduleCompile!P564,FIND("F",ScheduleCompile!P564)-1)),ScheduleCompile!P564)))))),"",IF(ScheduleCompile!P564="Off",0,IF(ScheduleCompile!P564="On",1,IF(ISNUMBER(ScheduleCompile!P564),ScheduleCompile!P564/1,IF(ISTEXT(ScheduleCompile!P564),IF(OR(ISNUMBER(FIND("5F",ScheduleCompile!P564)),ISNUMBER(FIND("0F",ScheduleCompile!P564)),ISNUMBER(FIND("8F",ScheduleCompile!P564)),ISNUMBER(FIND("1F",ScheduleCompile!P564)),ISNUMBER(FIND("2F",ScheduleCompile!P564)),ISNUMBER(FIND("3F",ScheduleCompile!P564)),ISNUMBER(FIND("6F",ScheduleCompile!P564)),ISNUMBER(FIND("7F",ScheduleCompile!P564)),ISNUMBER(FIND("9F",ScheduleCompile!P564)),ISNUMBER(FIND("4F",ScheduleCompile!P564))),VALUE(LEFT(ScheduleCompile!P564,FIND("F",ScheduleCompile!P564)-1)),ScheduleCompile!P564)))))))</f>
        <v>55.5</v>
      </c>
      <c r="V571" s="1">
        <f>IF(AND(ISERROR(IF(ScheduleCompile!Q564="Off",0,IF(ScheduleCompile!Q564="On",1,IF(ISNUMBER(ScheduleCompile!Q564),ScheduleCompile!Q564/1,IF(ISTEXT(ScheduleCompile!Q564),IF(OR(ISNUMBER(FIND("5F",ScheduleCompile!Q564)),ISNUMBER(FIND("0F",ScheduleCompile!Q564)),ISNUMBER(FIND("8F",ScheduleCompile!Q564)),ISNUMBER(FIND("1F",ScheduleCompile!Q564)),ISNUMBER(FIND("2F",ScheduleCompile!Q564)),ISNUMBER(FIND("3F",ScheduleCompile!Q564)),ISNUMBER(FIND("6F",ScheduleCompile!Q564)),ISNUMBER(FIND("7F",ScheduleCompile!Q564)),ISNUMBER(FIND("9F",ScheduleCompile!Q564)),ISNUMBER(FIND("4F",ScheduleCompile!Q564))),VALUE(LEFT(ScheduleCompile!Q564,FIND("F",ScheduleCompile!Q564)-1)),ScheduleCompile!Q564)))))),ISTEXT(ScheduleCompile!#REF!)),"ENDTABLE",IF(ISERROR(IF(ScheduleCompile!Q564="Off",0,IF(ScheduleCompile!Q564="On",1,IF(ISNUMBER(ScheduleCompile!Q564),ScheduleCompile!Q564/1,IF(ISTEXT(ScheduleCompile!Q564),IF(OR(ISNUMBER(FIND("5F",ScheduleCompile!Q564)),ISNUMBER(FIND("0F",ScheduleCompile!Q564)),ISNUMBER(FIND("8F",ScheduleCompile!Q564)),ISNUMBER(FIND("1F",ScheduleCompile!Q564)),ISNUMBER(FIND("2F",ScheduleCompile!Q564)),ISNUMBER(FIND("3F",ScheduleCompile!Q564)),ISNUMBER(FIND("6F",ScheduleCompile!Q564)),ISNUMBER(FIND("7F",ScheduleCompile!Q564)),ISNUMBER(FIND("9F",ScheduleCompile!Q564)),ISNUMBER(FIND("4F",ScheduleCompile!Q564))),VALUE(LEFT(ScheduleCompile!Q564,FIND("F",ScheduleCompile!Q564)-1)),ScheduleCompile!Q564)))))),"",IF(ScheduleCompile!Q564="Off",0,IF(ScheduleCompile!Q564="On",1,IF(ISNUMBER(ScheduleCompile!Q564),ScheduleCompile!Q564/1,IF(ISTEXT(ScheduleCompile!Q564),IF(OR(ISNUMBER(FIND("5F",ScheduleCompile!Q564)),ISNUMBER(FIND("0F",ScheduleCompile!Q564)),ISNUMBER(FIND("8F",ScheduleCompile!Q564)),ISNUMBER(FIND("1F",ScheduleCompile!Q564)),ISNUMBER(FIND("2F",ScheduleCompile!Q564)),ISNUMBER(FIND("3F",ScheduleCompile!Q564)),ISNUMBER(FIND("6F",ScheduleCompile!Q564)),ISNUMBER(FIND("7F",ScheduleCompile!Q564)),ISNUMBER(FIND("9F",ScheduleCompile!Q564)),ISNUMBER(FIND("4F",ScheduleCompile!Q564))),VALUE(LEFT(ScheduleCompile!Q564,FIND("F",ScheduleCompile!Q564)-1)),ScheduleCompile!Q564)))))))</f>
        <v>55.5</v>
      </c>
      <c r="W571" s="1">
        <f>IF(AND(ISERROR(IF(ScheduleCompile!R564="Off",0,IF(ScheduleCompile!R564="On",1,IF(ISNUMBER(ScheduleCompile!R564),ScheduleCompile!R564/1,IF(ISTEXT(ScheduleCompile!R564),IF(OR(ISNUMBER(FIND("5F",ScheduleCompile!R564)),ISNUMBER(FIND("0F",ScheduleCompile!R564)),ISNUMBER(FIND("8F",ScheduleCompile!R564)),ISNUMBER(FIND("1F",ScheduleCompile!R564)),ISNUMBER(FIND("2F",ScheduleCompile!R564)),ISNUMBER(FIND("3F",ScheduleCompile!R564)),ISNUMBER(FIND("6F",ScheduleCompile!R564)),ISNUMBER(FIND("7F",ScheduleCompile!R564)),ISNUMBER(FIND("9F",ScheduleCompile!R564)),ISNUMBER(FIND("4F",ScheduleCompile!R564))),VALUE(LEFT(ScheduleCompile!R564,FIND("F",ScheduleCompile!R564)-1)),ScheduleCompile!R564)))))),ISTEXT(ScheduleCompile!#REF!)),"ENDTABLE",IF(ISERROR(IF(ScheduleCompile!R564="Off",0,IF(ScheduleCompile!R564="On",1,IF(ISNUMBER(ScheduleCompile!R564),ScheduleCompile!R564/1,IF(ISTEXT(ScheduleCompile!R564),IF(OR(ISNUMBER(FIND("5F",ScheduleCompile!R564)),ISNUMBER(FIND("0F",ScheduleCompile!R564)),ISNUMBER(FIND("8F",ScheduleCompile!R564)),ISNUMBER(FIND("1F",ScheduleCompile!R564)),ISNUMBER(FIND("2F",ScheduleCompile!R564)),ISNUMBER(FIND("3F",ScheduleCompile!R564)),ISNUMBER(FIND("6F",ScheduleCompile!R564)),ISNUMBER(FIND("7F",ScheduleCompile!R564)),ISNUMBER(FIND("9F",ScheduleCompile!R564)),ISNUMBER(FIND("4F",ScheduleCompile!R564))),VALUE(LEFT(ScheduleCompile!R564,FIND("F",ScheduleCompile!R564)-1)),ScheduleCompile!R564)))))),"",IF(ScheduleCompile!R564="Off",0,IF(ScheduleCompile!R564="On",1,IF(ISNUMBER(ScheduleCompile!R564),ScheduleCompile!R564/1,IF(ISTEXT(ScheduleCompile!R564),IF(OR(ISNUMBER(FIND("5F",ScheduleCompile!R564)),ISNUMBER(FIND("0F",ScheduleCompile!R564)),ISNUMBER(FIND("8F",ScheduleCompile!R564)),ISNUMBER(FIND("1F",ScheduleCompile!R564)),ISNUMBER(FIND("2F",ScheduleCompile!R564)),ISNUMBER(FIND("3F",ScheduleCompile!R564)),ISNUMBER(FIND("6F",ScheduleCompile!R564)),ISNUMBER(FIND("7F",ScheduleCompile!R564)),ISNUMBER(FIND("9F",ScheduleCompile!R564)),ISNUMBER(FIND("4F",ScheduleCompile!R564))),VALUE(LEFT(ScheduleCompile!R564,FIND("F",ScheduleCompile!R564)-1)),ScheduleCompile!R564)))))))</f>
        <v>55.5</v>
      </c>
      <c r="X571" s="1">
        <f>IF(AND(ISERROR(IF(ScheduleCompile!S564="Off",0,IF(ScheduleCompile!S564="On",1,IF(ISNUMBER(ScheduleCompile!S564),ScheduleCompile!S564/1,IF(ISTEXT(ScheduleCompile!S564),IF(OR(ISNUMBER(FIND("5F",ScheduleCompile!S564)),ISNUMBER(FIND("0F",ScheduleCompile!S564)),ISNUMBER(FIND("8F",ScheduleCompile!S564)),ISNUMBER(FIND("1F",ScheduleCompile!S564)),ISNUMBER(FIND("2F",ScheduleCompile!S564)),ISNUMBER(FIND("3F",ScheduleCompile!S564)),ISNUMBER(FIND("6F",ScheduleCompile!S564)),ISNUMBER(FIND("7F",ScheduleCompile!S564)),ISNUMBER(FIND("9F",ScheduleCompile!S564)),ISNUMBER(FIND("4F",ScheduleCompile!S564))),VALUE(LEFT(ScheduleCompile!S564,FIND("F",ScheduleCompile!S564)-1)),ScheduleCompile!S564)))))),ISTEXT(ScheduleCompile!#REF!)),"ENDTABLE",IF(ISERROR(IF(ScheduleCompile!S564="Off",0,IF(ScheduleCompile!S564="On",1,IF(ISNUMBER(ScheduleCompile!S564),ScheduleCompile!S564/1,IF(ISTEXT(ScheduleCompile!S564),IF(OR(ISNUMBER(FIND("5F",ScheduleCompile!S564)),ISNUMBER(FIND("0F",ScheduleCompile!S564)),ISNUMBER(FIND("8F",ScheduleCompile!S564)),ISNUMBER(FIND("1F",ScheduleCompile!S564)),ISNUMBER(FIND("2F",ScheduleCompile!S564)),ISNUMBER(FIND("3F",ScheduleCompile!S564)),ISNUMBER(FIND("6F",ScheduleCompile!S564)),ISNUMBER(FIND("7F",ScheduleCompile!S564)),ISNUMBER(FIND("9F",ScheduleCompile!S564)),ISNUMBER(FIND("4F",ScheduleCompile!S564))),VALUE(LEFT(ScheduleCompile!S564,FIND("F",ScheduleCompile!S564)-1)),ScheduleCompile!S564)))))),"",IF(ScheduleCompile!S564="Off",0,IF(ScheduleCompile!S564="On",1,IF(ISNUMBER(ScheduleCompile!S564),ScheduleCompile!S564/1,IF(ISTEXT(ScheduleCompile!S564),IF(OR(ISNUMBER(FIND("5F",ScheduleCompile!S564)),ISNUMBER(FIND("0F",ScheduleCompile!S564)),ISNUMBER(FIND("8F",ScheduleCompile!S564)),ISNUMBER(FIND("1F",ScheduleCompile!S564)),ISNUMBER(FIND("2F",ScheduleCompile!S564)),ISNUMBER(FIND("3F",ScheduleCompile!S564)),ISNUMBER(FIND("6F",ScheduleCompile!S564)),ISNUMBER(FIND("7F",ScheduleCompile!S564)),ISNUMBER(FIND("9F",ScheduleCompile!S564)),ISNUMBER(FIND("4F",ScheduleCompile!S564))),VALUE(LEFT(ScheduleCompile!S564,FIND("F",ScheduleCompile!S564)-1)),ScheduleCompile!S564)))))))</f>
        <v>55.5</v>
      </c>
      <c r="Y571" s="1">
        <f>IF(AND(ISERROR(IF(ScheduleCompile!T564="Off",0,IF(ScheduleCompile!T564="On",1,IF(ISNUMBER(ScheduleCompile!T564),ScheduleCompile!T564/1,IF(ISTEXT(ScheduleCompile!T564),IF(OR(ISNUMBER(FIND("5F",ScheduleCompile!T564)),ISNUMBER(FIND("0F",ScheduleCompile!T564)),ISNUMBER(FIND("8F",ScheduleCompile!T564)),ISNUMBER(FIND("1F",ScheduleCompile!T564)),ISNUMBER(FIND("2F",ScheduleCompile!T564)),ISNUMBER(FIND("3F",ScheduleCompile!T564)),ISNUMBER(FIND("6F",ScheduleCompile!T564)),ISNUMBER(FIND("7F",ScheduleCompile!T564)),ISNUMBER(FIND("9F",ScheduleCompile!T564)),ISNUMBER(FIND("4F",ScheduleCompile!T564))),VALUE(LEFT(ScheduleCompile!T564,FIND("F",ScheduleCompile!T564)-1)),ScheduleCompile!T564)))))),ISTEXT(ScheduleCompile!#REF!)),"ENDTABLE",IF(ISERROR(IF(ScheduleCompile!T564="Off",0,IF(ScheduleCompile!T564="On",1,IF(ISNUMBER(ScheduleCompile!T564),ScheduleCompile!T564/1,IF(ISTEXT(ScheduleCompile!T564),IF(OR(ISNUMBER(FIND("5F",ScheduleCompile!T564)),ISNUMBER(FIND("0F",ScheduleCompile!T564)),ISNUMBER(FIND("8F",ScheduleCompile!T564)),ISNUMBER(FIND("1F",ScheduleCompile!T564)),ISNUMBER(FIND("2F",ScheduleCompile!T564)),ISNUMBER(FIND("3F",ScheduleCompile!T564)),ISNUMBER(FIND("6F",ScheduleCompile!T564)),ISNUMBER(FIND("7F",ScheduleCompile!T564)),ISNUMBER(FIND("9F",ScheduleCompile!T564)),ISNUMBER(FIND("4F",ScheduleCompile!T564))),VALUE(LEFT(ScheduleCompile!T564,FIND("F",ScheduleCompile!T564)-1)),ScheduleCompile!T564)))))),"",IF(ScheduleCompile!T564="Off",0,IF(ScheduleCompile!T564="On",1,IF(ISNUMBER(ScheduleCompile!T564),ScheduleCompile!T564/1,IF(ISTEXT(ScheduleCompile!T564),IF(OR(ISNUMBER(FIND("5F",ScheduleCompile!T564)),ISNUMBER(FIND("0F",ScheduleCompile!T564)),ISNUMBER(FIND("8F",ScheduleCompile!T564)),ISNUMBER(FIND("1F",ScheduleCompile!T564)),ISNUMBER(FIND("2F",ScheduleCompile!T564)),ISNUMBER(FIND("3F",ScheduleCompile!T564)),ISNUMBER(FIND("6F",ScheduleCompile!T564)),ISNUMBER(FIND("7F",ScheduleCompile!T564)),ISNUMBER(FIND("9F",ScheduleCompile!T564)),ISNUMBER(FIND("4F",ScheduleCompile!T564))),VALUE(LEFT(ScheduleCompile!T564,FIND("F",ScheduleCompile!T564)-1)),ScheduleCompile!T564)))))))</f>
        <v>55.5</v>
      </c>
      <c r="Z571" s="1">
        <f>IF(AND(ISERROR(IF(ScheduleCompile!U564="Off",0,IF(ScheduleCompile!U564="On",1,IF(ISNUMBER(ScheduleCompile!U564),ScheduleCompile!U564/1,IF(ISTEXT(ScheduleCompile!U564),IF(OR(ISNUMBER(FIND("5F",ScheduleCompile!U564)),ISNUMBER(FIND("0F",ScheduleCompile!U564)),ISNUMBER(FIND("8F",ScheduleCompile!U564)),ISNUMBER(FIND("1F",ScheduleCompile!U564)),ISNUMBER(FIND("2F",ScheduleCompile!U564)),ISNUMBER(FIND("3F",ScheduleCompile!U564)),ISNUMBER(FIND("6F",ScheduleCompile!U564)),ISNUMBER(FIND("7F",ScheduleCompile!U564)),ISNUMBER(FIND("9F",ScheduleCompile!U564)),ISNUMBER(FIND("4F",ScheduleCompile!U564))),VALUE(LEFT(ScheduleCompile!U564,FIND("F",ScheduleCompile!U564)-1)),ScheduleCompile!U564)))))),ISTEXT(ScheduleCompile!#REF!)),"ENDTABLE",IF(ISERROR(IF(ScheduleCompile!U564="Off",0,IF(ScheduleCompile!U564="On",1,IF(ISNUMBER(ScheduleCompile!U564),ScheduleCompile!U564/1,IF(ISTEXT(ScheduleCompile!U564),IF(OR(ISNUMBER(FIND("5F",ScheduleCompile!U564)),ISNUMBER(FIND("0F",ScheduleCompile!U564)),ISNUMBER(FIND("8F",ScheduleCompile!U564)),ISNUMBER(FIND("1F",ScheduleCompile!U564)),ISNUMBER(FIND("2F",ScheduleCompile!U564)),ISNUMBER(FIND("3F",ScheduleCompile!U564)),ISNUMBER(FIND("6F",ScheduleCompile!U564)),ISNUMBER(FIND("7F",ScheduleCompile!U564)),ISNUMBER(FIND("9F",ScheduleCompile!U564)),ISNUMBER(FIND("4F",ScheduleCompile!U564))),VALUE(LEFT(ScheduleCompile!U564,FIND("F",ScheduleCompile!U564)-1)),ScheduleCompile!U564)))))),"",IF(ScheduleCompile!U564="Off",0,IF(ScheduleCompile!U564="On",1,IF(ISNUMBER(ScheduleCompile!U564),ScheduleCompile!U564/1,IF(ISTEXT(ScheduleCompile!U564),IF(OR(ISNUMBER(FIND("5F",ScheduleCompile!U564)),ISNUMBER(FIND("0F",ScheduleCompile!U564)),ISNUMBER(FIND("8F",ScheduleCompile!U564)),ISNUMBER(FIND("1F",ScheduleCompile!U564)),ISNUMBER(FIND("2F",ScheduleCompile!U564)),ISNUMBER(FIND("3F",ScheduleCompile!U564)),ISNUMBER(FIND("6F",ScheduleCompile!U564)),ISNUMBER(FIND("7F",ScheduleCompile!U564)),ISNUMBER(FIND("9F",ScheduleCompile!U564)),ISNUMBER(FIND("4F",ScheduleCompile!U564))),VALUE(LEFT(ScheduleCompile!U564,FIND("F",ScheduleCompile!U564)-1)),ScheduleCompile!U564)))))))</f>
        <v>55.5</v>
      </c>
      <c r="AA571" s="1">
        <f>IF(AND(ISERROR(IF(ScheduleCompile!V564="Off",0,IF(ScheduleCompile!V564="On",1,IF(ISNUMBER(ScheduleCompile!V564),ScheduleCompile!V564/1,IF(ISTEXT(ScheduleCompile!V564),IF(OR(ISNUMBER(FIND("5F",ScheduleCompile!V564)),ISNUMBER(FIND("0F",ScheduleCompile!V564)),ISNUMBER(FIND("8F",ScheduleCompile!V564)),ISNUMBER(FIND("1F",ScheduleCompile!V564)),ISNUMBER(FIND("2F",ScheduleCompile!V564)),ISNUMBER(FIND("3F",ScheduleCompile!V564)),ISNUMBER(FIND("6F",ScheduleCompile!V564)),ISNUMBER(FIND("7F",ScheduleCompile!V564)),ISNUMBER(FIND("9F",ScheduleCompile!V564)),ISNUMBER(FIND("4F",ScheduleCompile!V564))),VALUE(LEFT(ScheduleCompile!V564,FIND("F",ScheduleCompile!V564)-1)),ScheduleCompile!V564)))))),ISTEXT(ScheduleCompile!#REF!)),"ENDTABLE",IF(ISERROR(IF(ScheduleCompile!V564="Off",0,IF(ScheduleCompile!V564="On",1,IF(ISNUMBER(ScheduleCompile!V564),ScheduleCompile!V564/1,IF(ISTEXT(ScheduleCompile!V564),IF(OR(ISNUMBER(FIND("5F",ScheduleCompile!V564)),ISNUMBER(FIND("0F",ScheduleCompile!V564)),ISNUMBER(FIND("8F",ScheduleCompile!V564)),ISNUMBER(FIND("1F",ScheduleCompile!V564)),ISNUMBER(FIND("2F",ScheduleCompile!V564)),ISNUMBER(FIND("3F",ScheduleCompile!V564)),ISNUMBER(FIND("6F",ScheduleCompile!V564)),ISNUMBER(FIND("7F",ScheduleCompile!V564)),ISNUMBER(FIND("9F",ScheduleCompile!V564)),ISNUMBER(FIND("4F",ScheduleCompile!V564))),VALUE(LEFT(ScheduleCompile!V564,FIND("F",ScheduleCompile!V564)-1)),ScheduleCompile!V564)))))),"",IF(ScheduleCompile!V564="Off",0,IF(ScheduleCompile!V564="On",1,IF(ISNUMBER(ScheduleCompile!V564),ScheduleCompile!V564/1,IF(ISTEXT(ScheduleCompile!V564),IF(OR(ISNUMBER(FIND("5F",ScheduleCompile!V564)),ISNUMBER(FIND("0F",ScheduleCompile!V564)),ISNUMBER(FIND("8F",ScheduleCompile!V564)),ISNUMBER(FIND("1F",ScheduleCompile!V564)),ISNUMBER(FIND("2F",ScheduleCompile!V564)),ISNUMBER(FIND("3F",ScheduleCompile!V564)),ISNUMBER(FIND("6F",ScheduleCompile!V564)),ISNUMBER(FIND("7F",ScheduleCompile!V564)),ISNUMBER(FIND("9F",ScheduleCompile!V564)),ISNUMBER(FIND("4F",ScheduleCompile!V564))),VALUE(LEFT(ScheduleCompile!V564,FIND("F",ScheduleCompile!V564)-1)),ScheduleCompile!V564)))))))</f>
        <v>55.5</v>
      </c>
      <c r="AB571" s="1">
        <f>IF(AND(ISERROR(IF(ScheduleCompile!W564="Off",0,IF(ScheduleCompile!W564="On",1,IF(ISNUMBER(ScheduleCompile!W564),ScheduleCompile!W564/1,IF(ISTEXT(ScheduleCompile!W564),IF(OR(ISNUMBER(FIND("5F",ScheduleCompile!W564)),ISNUMBER(FIND("0F",ScheduleCompile!W564)),ISNUMBER(FIND("8F",ScheduleCompile!W564)),ISNUMBER(FIND("1F",ScheduleCompile!W564)),ISNUMBER(FIND("2F",ScheduleCompile!W564)),ISNUMBER(FIND("3F",ScheduleCompile!W564)),ISNUMBER(FIND("6F",ScheduleCompile!W564)),ISNUMBER(FIND("7F",ScheduleCompile!W564)),ISNUMBER(FIND("9F",ScheduleCompile!W564)),ISNUMBER(FIND("4F",ScheduleCompile!W564))),VALUE(LEFT(ScheduleCompile!W564,FIND("F",ScheduleCompile!W564)-1)),ScheduleCompile!W564)))))),ISTEXT(ScheduleCompile!#REF!)),"ENDTABLE",IF(ISERROR(IF(ScheduleCompile!W564="Off",0,IF(ScheduleCompile!W564="On",1,IF(ISNUMBER(ScheduleCompile!W564),ScheduleCompile!W564/1,IF(ISTEXT(ScheduleCompile!W564),IF(OR(ISNUMBER(FIND("5F",ScheduleCompile!W564)),ISNUMBER(FIND("0F",ScheduleCompile!W564)),ISNUMBER(FIND("8F",ScheduleCompile!W564)),ISNUMBER(FIND("1F",ScheduleCompile!W564)),ISNUMBER(FIND("2F",ScheduleCompile!W564)),ISNUMBER(FIND("3F",ScheduleCompile!W564)),ISNUMBER(FIND("6F",ScheduleCompile!W564)),ISNUMBER(FIND("7F",ScheduleCompile!W564)),ISNUMBER(FIND("9F",ScheduleCompile!W564)),ISNUMBER(FIND("4F",ScheduleCompile!W564))),VALUE(LEFT(ScheduleCompile!W564,FIND("F",ScheduleCompile!W564)-1)),ScheduleCompile!W564)))))),"",IF(ScheduleCompile!W564="Off",0,IF(ScheduleCompile!W564="On",1,IF(ISNUMBER(ScheduleCompile!W564),ScheduleCompile!W564/1,IF(ISTEXT(ScheduleCompile!W564),IF(OR(ISNUMBER(FIND("5F",ScheduleCompile!W564)),ISNUMBER(FIND("0F",ScheduleCompile!W564)),ISNUMBER(FIND("8F",ScheduleCompile!W564)),ISNUMBER(FIND("1F",ScheduleCompile!W564)),ISNUMBER(FIND("2F",ScheduleCompile!W564)),ISNUMBER(FIND("3F",ScheduleCompile!W564)),ISNUMBER(FIND("6F",ScheduleCompile!W564)),ISNUMBER(FIND("7F",ScheduleCompile!W564)),ISNUMBER(FIND("9F",ScheduleCompile!W564)),ISNUMBER(FIND("4F",ScheduleCompile!W564))),VALUE(LEFT(ScheduleCompile!W564,FIND("F",ScheduleCompile!W564)-1)),ScheduleCompile!W564)))))))</f>
        <v>55.5</v>
      </c>
      <c r="AC571" s="1">
        <f>IF(AND(ISERROR(IF(ScheduleCompile!X564="Off",0,IF(ScheduleCompile!X564="On",1,IF(ISNUMBER(ScheduleCompile!X564),ScheduleCompile!X564/1,IF(ISTEXT(ScheduleCompile!X564),IF(OR(ISNUMBER(FIND("5F",ScheduleCompile!X564)),ISNUMBER(FIND("0F",ScheduleCompile!X564)),ISNUMBER(FIND("8F",ScheduleCompile!X564)),ISNUMBER(FIND("1F",ScheduleCompile!X564)),ISNUMBER(FIND("2F",ScheduleCompile!X564)),ISNUMBER(FIND("3F",ScheduleCompile!X564)),ISNUMBER(FIND("6F",ScheduleCompile!X564)),ISNUMBER(FIND("7F",ScheduleCompile!X564)),ISNUMBER(FIND("9F",ScheduleCompile!X564)),ISNUMBER(FIND("4F",ScheduleCompile!X564))),VALUE(LEFT(ScheduleCompile!X564,FIND("F",ScheduleCompile!X564)-1)),ScheduleCompile!X564)))))),ISTEXT(ScheduleCompile!#REF!)),"ENDTABLE",IF(ISERROR(IF(ScheduleCompile!X564="Off",0,IF(ScheduleCompile!X564="On",1,IF(ISNUMBER(ScheduleCompile!X564),ScheduleCompile!X564/1,IF(ISTEXT(ScheduleCompile!X564),IF(OR(ISNUMBER(FIND("5F",ScheduleCompile!X564)),ISNUMBER(FIND("0F",ScheduleCompile!X564)),ISNUMBER(FIND("8F",ScheduleCompile!X564)),ISNUMBER(FIND("1F",ScheduleCompile!X564)),ISNUMBER(FIND("2F",ScheduleCompile!X564)),ISNUMBER(FIND("3F",ScheduleCompile!X564)),ISNUMBER(FIND("6F",ScheduleCompile!X564)),ISNUMBER(FIND("7F",ScheduleCompile!X564)),ISNUMBER(FIND("9F",ScheduleCompile!X564)),ISNUMBER(FIND("4F",ScheduleCompile!X564))),VALUE(LEFT(ScheduleCompile!X564,FIND("F",ScheduleCompile!X564)-1)),ScheduleCompile!X564)))))),"",IF(ScheduleCompile!X564="Off",0,IF(ScheduleCompile!X564="On",1,IF(ISNUMBER(ScheduleCompile!X564),ScheduleCompile!X564/1,IF(ISTEXT(ScheduleCompile!X564),IF(OR(ISNUMBER(FIND("5F",ScheduleCompile!X564)),ISNUMBER(FIND("0F",ScheduleCompile!X564)),ISNUMBER(FIND("8F",ScheduleCompile!X564)),ISNUMBER(FIND("1F",ScheduleCompile!X564)),ISNUMBER(FIND("2F",ScheduleCompile!X564)),ISNUMBER(FIND("3F",ScheduleCompile!X564)),ISNUMBER(FIND("6F",ScheduleCompile!X564)),ISNUMBER(FIND("7F",ScheduleCompile!X564)),ISNUMBER(FIND("9F",ScheduleCompile!X564)),ISNUMBER(FIND("4F",ScheduleCompile!X564))),VALUE(LEFT(ScheduleCompile!X564,FIND("F",ScheduleCompile!X564)-1)),ScheduleCompile!X564)))))))</f>
        <v>55.5</v>
      </c>
      <c r="AD571" s="1">
        <f>IF(AND(ISERROR(IF(ScheduleCompile!Y564="Off",0,IF(ScheduleCompile!Y564="On",1,IF(ISNUMBER(ScheduleCompile!Y564),ScheduleCompile!Y564/1,IF(ISTEXT(ScheduleCompile!Y564),IF(OR(ISNUMBER(FIND("5F",ScheduleCompile!Y564)),ISNUMBER(FIND("0F",ScheduleCompile!Y564)),ISNUMBER(FIND("8F",ScheduleCompile!Y564)),ISNUMBER(FIND("1F",ScheduleCompile!Y564)),ISNUMBER(FIND("2F",ScheduleCompile!Y564)),ISNUMBER(FIND("3F",ScheduleCompile!Y564)),ISNUMBER(FIND("6F",ScheduleCompile!Y564)),ISNUMBER(FIND("7F",ScheduleCompile!Y564)),ISNUMBER(FIND("9F",ScheduleCompile!Y564)),ISNUMBER(FIND("4F",ScheduleCompile!Y564))),VALUE(LEFT(ScheduleCompile!Y564,FIND("F",ScheduleCompile!Y564)-1)),ScheduleCompile!Y564)))))),ISTEXT(ScheduleCompile!#REF!)),"ENDTABLE",IF(ISERROR(IF(ScheduleCompile!Y564="Off",0,IF(ScheduleCompile!Y564="On",1,IF(ISNUMBER(ScheduleCompile!Y564),ScheduleCompile!Y564/1,IF(ISTEXT(ScheduleCompile!Y564),IF(OR(ISNUMBER(FIND("5F",ScheduleCompile!Y564)),ISNUMBER(FIND("0F",ScheduleCompile!Y564)),ISNUMBER(FIND("8F",ScheduleCompile!Y564)),ISNUMBER(FIND("1F",ScheduleCompile!Y564)),ISNUMBER(FIND("2F",ScheduleCompile!Y564)),ISNUMBER(FIND("3F",ScheduleCompile!Y564)),ISNUMBER(FIND("6F",ScheduleCompile!Y564)),ISNUMBER(FIND("7F",ScheduleCompile!Y564)),ISNUMBER(FIND("9F",ScheduleCompile!Y564)),ISNUMBER(FIND("4F",ScheduleCompile!Y564))),VALUE(LEFT(ScheduleCompile!Y564,FIND("F",ScheduleCompile!Y564)-1)),ScheduleCompile!Y564)))))),"",IF(ScheduleCompile!Y564="Off",0,IF(ScheduleCompile!Y564="On",1,IF(ISNUMBER(ScheduleCompile!Y564),ScheduleCompile!Y564/1,IF(ISTEXT(ScheduleCompile!Y564),IF(OR(ISNUMBER(FIND("5F",ScheduleCompile!Y564)),ISNUMBER(FIND("0F",ScheduleCompile!Y564)),ISNUMBER(FIND("8F",ScheduleCompile!Y564)),ISNUMBER(FIND("1F",ScheduleCompile!Y564)),ISNUMBER(FIND("2F",ScheduleCompile!Y564)),ISNUMBER(FIND("3F",ScheduleCompile!Y564)),ISNUMBER(FIND("6F",ScheduleCompile!Y564)),ISNUMBER(FIND("7F",ScheduleCompile!Y564)),ISNUMBER(FIND("9F",ScheduleCompile!Y564)),ISNUMBER(FIND("4F",ScheduleCompile!Y564))),VALUE(LEFT(ScheduleCompile!Y564,FIND("F",ScheduleCompile!Y564)-1)),ScheduleCompile!Y564)))))))</f>
        <v>55.5</v>
      </c>
    </row>
    <row r="572" spans="1:30" x14ac:dyDescent="0.25">
      <c r="A572" t="str">
        <f t="shared" si="35"/>
        <v>SchDay "WaterMainCZ03Dec"  Type = "Temperature" Hr = (53.5, 53.5, 53.5, 53.5, 53.5, 53.5, 53.5, 53.5, 53.5, 53.5, 53.5, 53.5, 53.5, 53.5, 53.5, 53.5, 53.5, 53.5, 53.5, 53.5, 53.5, 53.5, 53.5, 53.5) ..</v>
      </c>
      <c r="B572" s="1" t="s">
        <v>623</v>
      </c>
      <c r="C572" t="str">
        <f t="shared" si="36"/>
        <v xml:space="preserve">SchDay "WaterMainCZ03Dec"  Type = "Temperature" Hr = </v>
      </c>
      <c r="D572" t="str">
        <f t="shared" si="37"/>
        <v>(53.5, 53.5, 53.5, 53.5, 53.5, 53.5, 53.5, 53.5, 53.5, 53.5, 53.5, 53.5, 53.5, 53.5, 53.5, 53.5, 53.5, 53.5, 53.5, 53.5, 53.5, 53.5, 53.5, 53.5) ..</v>
      </c>
      <c r="E572" s="30" t="str">
        <f>ScheduleCompile!A565</f>
        <v>WaterMainCZ03Dec</v>
      </c>
      <c r="F572" t="str">
        <f t="shared" si="38"/>
        <v>Temperature</v>
      </c>
      <c r="G572" s="1">
        <f>IF(AND(ISERROR(IF(ScheduleCompile!B565="Off",0,IF(ScheduleCompile!B565="On",1,IF(ISNUMBER(ScheduleCompile!B565),ScheduleCompile!B565/1,IF(ISTEXT(ScheduleCompile!B565),IF(OR(ISNUMBER(FIND("5F",ScheduleCompile!B565)),ISNUMBER(FIND("0F",ScheduleCompile!B565)),ISNUMBER(FIND("8F",ScheduleCompile!B565)),ISNUMBER(FIND("1F",ScheduleCompile!B565)),ISNUMBER(FIND("2F",ScheduleCompile!B565)),ISNUMBER(FIND("3F",ScheduleCompile!B565)),ISNUMBER(FIND("6F",ScheduleCompile!B565)),ISNUMBER(FIND("7F",ScheduleCompile!B565)),ISNUMBER(FIND("9F",ScheduleCompile!B565)),ISNUMBER(FIND("4F",ScheduleCompile!B565))),VALUE(LEFT(ScheduleCompile!B565,FIND("F",ScheduleCompile!B565)-1)),ScheduleCompile!B565)))))),ISTEXT(ScheduleCompile!#REF!)),"ENDTABLE",IF(ISERROR(IF(ScheduleCompile!B565="Off",0,IF(ScheduleCompile!B565="On",1,IF(ISNUMBER(ScheduleCompile!B565),ScheduleCompile!B565/1,IF(ISTEXT(ScheduleCompile!B565),IF(OR(ISNUMBER(FIND("5F",ScheduleCompile!B565)),ISNUMBER(FIND("0F",ScheduleCompile!B565)),ISNUMBER(FIND("8F",ScheduleCompile!B565)),ISNUMBER(FIND("1F",ScheduleCompile!B565)),ISNUMBER(FIND("2F",ScheduleCompile!B565)),ISNUMBER(FIND("3F",ScheduleCompile!B565)),ISNUMBER(FIND("6F",ScheduleCompile!B565)),ISNUMBER(FIND("7F",ScheduleCompile!B565)),ISNUMBER(FIND("9F",ScheduleCompile!B565)),ISNUMBER(FIND("4F",ScheduleCompile!B565))),VALUE(LEFT(ScheduleCompile!B565,FIND("F",ScheduleCompile!B565)-1)),ScheduleCompile!B565)))))),"",IF(ScheduleCompile!B565="Off",0,IF(ScheduleCompile!B565="On",1,IF(ISNUMBER(ScheduleCompile!B565),ScheduleCompile!B565/1,IF(ISTEXT(ScheduleCompile!B565),IF(OR(ISNUMBER(FIND("5F",ScheduleCompile!B565)),ISNUMBER(FIND("0F",ScheduleCompile!B565)),ISNUMBER(FIND("8F",ScheduleCompile!B565)),ISNUMBER(FIND("1F",ScheduleCompile!B565)),ISNUMBER(FIND("2F",ScheduleCompile!B565)),ISNUMBER(FIND("3F",ScheduleCompile!B565)),ISNUMBER(FIND("6F",ScheduleCompile!B565)),ISNUMBER(FIND("7F",ScheduleCompile!B565)),ISNUMBER(FIND("9F",ScheduleCompile!B565)),ISNUMBER(FIND("4F",ScheduleCompile!B565))),VALUE(LEFT(ScheduleCompile!B565,FIND("F",ScheduleCompile!B565)-1)),ScheduleCompile!B565)))))))</f>
        <v>53.5</v>
      </c>
      <c r="H572" s="1">
        <f>IF(AND(ISERROR(IF(ScheduleCompile!C565="Off",0,IF(ScheduleCompile!C565="On",1,IF(ISNUMBER(ScheduleCompile!C565),ScheduleCompile!C565/1,IF(ISTEXT(ScheduleCompile!C565),IF(OR(ISNUMBER(FIND("5F",ScheduleCompile!C565)),ISNUMBER(FIND("0F",ScheduleCompile!C565)),ISNUMBER(FIND("8F",ScheduleCompile!C565)),ISNUMBER(FIND("1F",ScheduleCompile!C565)),ISNUMBER(FIND("2F",ScheduleCompile!C565)),ISNUMBER(FIND("3F",ScheduleCompile!C565)),ISNUMBER(FIND("6F",ScheduleCompile!C565)),ISNUMBER(FIND("7F",ScheduleCompile!C565)),ISNUMBER(FIND("9F",ScheduleCompile!C565)),ISNUMBER(FIND("4F",ScheduleCompile!C565))),VALUE(LEFT(ScheduleCompile!C565,FIND("F",ScheduleCompile!C565)-1)),ScheduleCompile!C565)))))),ISTEXT(ScheduleCompile!#REF!)),"ENDTABLE",IF(ISERROR(IF(ScheduleCompile!C565="Off",0,IF(ScheduleCompile!C565="On",1,IF(ISNUMBER(ScheduleCompile!C565),ScheduleCompile!C565/1,IF(ISTEXT(ScheduleCompile!C565),IF(OR(ISNUMBER(FIND("5F",ScheduleCompile!C565)),ISNUMBER(FIND("0F",ScheduleCompile!C565)),ISNUMBER(FIND("8F",ScheduleCompile!C565)),ISNUMBER(FIND("1F",ScheduleCompile!C565)),ISNUMBER(FIND("2F",ScheduleCompile!C565)),ISNUMBER(FIND("3F",ScheduleCompile!C565)),ISNUMBER(FIND("6F",ScheduleCompile!C565)),ISNUMBER(FIND("7F",ScheduleCompile!C565)),ISNUMBER(FIND("9F",ScheduleCompile!C565)),ISNUMBER(FIND("4F",ScheduleCompile!C565))),VALUE(LEFT(ScheduleCompile!C565,FIND("F",ScheduleCompile!C565)-1)),ScheduleCompile!C565)))))),"",IF(ScheduleCompile!C565="Off",0,IF(ScheduleCompile!C565="On",1,IF(ISNUMBER(ScheduleCompile!C565),ScheduleCompile!C565/1,IF(ISTEXT(ScheduleCompile!C565),IF(OR(ISNUMBER(FIND("5F",ScheduleCompile!C565)),ISNUMBER(FIND("0F",ScheduleCompile!C565)),ISNUMBER(FIND("8F",ScheduleCompile!C565)),ISNUMBER(FIND("1F",ScheduleCompile!C565)),ISNUMBER(FIND("2F",ScheduleCompile!C565)),ISNUMBER(FIND("3F",ScheduleCompile!C565)),ISNUMBER(FIND("6F",ScheduleCompile!C565)),ISNUMBER(FIND("7F",ScheduleCompile!C565)),ISNUMBER(FIND("9F",ScheduleCompile!C565)),ISNUMBER(FIND("4F",ScheduleCompile!C565))),VALUE(LEFT(ScheduleCompile!C565,FIND("F",ScheduleCompile!C565)-1)),ScheduleCompile!C565)))))))</f>
        <v>53.5</v>
      </c>
      <c r="I572" s="1">
        <f>IF(AND(ISERROR(IF(ScheduleCompile!D565="Off",0,IF(ScheduleCompile!D565="On",1,IF(ISNUMBER(ScheduleCompile!D565),ScheduleCompile!D565/1,IF(ISTEXT(ScheduleCompile!D565),IF(OR(ISNUMBER(FIND("5F",ScheduleCompile!D565)),ISNUMBER(FIND("0F",ScheduleCompile!D565)),ISNUMBER(FIND("8F",ScheduleCompile!D565)),ISNUMBER(FIND("1F",ScheduleCompile!D565)),ISNUMBER(FIND("2F",ScheduleCompile!D565)),ISNUMBER(FIND("3F",ScheduleCompile!D565)),ISNUMBER(FIND("6F",ScheduleCompile!D565)),ISNUMBER(FIND("7F",ScheduleCompile!D565)),ISNUMBER(FIND("9F",ScheduleCompile!D565)),ISNUMBER(FIND("4F",ScheduleCompile!D565))),VALUE(LEFT(ScheduleCompile!D565,FIND("F",ScheduleCompile!D565)-1)),ScheduleCompile!D565)))))),ISTEXT(ScheduleCompile!#REF!)),"ENDTABLE",IF(ISERROR(IF(ScheduleCompile!D565="Off",0,IF(ScheduleCompile!D565="On",1,IF(ISNUMBER(ScheduleCompile!D565),ScheduleCompile!D565/1,IF(ISTEXT(ScheduleCompile!D565),IF(OR(ISNUMBER(FIND("5F",ScheduleCompile!D565)),ISNUMBER(FIND("0F",ScheduleCompile!D565)),ISNUMBER(FIND("8F",ScheduleCompile!D565)),ISNUMBER(FIND("1F",ScheduleCompile!D565)),ISNUMBER(FIND("2F",ScheduleCompile!D565)),ISNUMBER(FIND("3F",ScheduleCompile!D565)),ISNUMBER(FIND("6F",ScheduleCompile!D565)),ISNUMBER(FIND("7F",ScheduleCompile!D565)),ISNUMBER(FIND("9F",ScheduleCompile!D565)),ISNUMBER(FIND("4F",ScheduleCompile!D565))),VALUE(LEFT(ScheduleCompile!D565,FIND("F",ScheduleCompile!D565)-1)),ScheduleCompile!D565)))))),"",IF(ScheduleCompile!D565="Off",0,IF(ScheduleCompile!D565="On",1,IF(ISNUMBER(ScheduleCompile!D565),ScheduleCompile!D565/1,IF(ISTEXT(ScheduleCompile!D565),IF(OR(ISNUMBER(FIND("5F",ScheduleCompile!D565)),ISNUMBER(FIND("0F",ScheduleCompile!D565)),ISNUMBER(FIND("8F",ScheduleCompile!D565)),ISNUMBER(FIND("1F",ScheduleCompile!D565)),ISNUMBER(FIND("2F",ScheduleCompile!D565)),ISNUMBER(FIND("3F",ScheduleCompile!D565)),ISNUMBER(FIND("6F",ScheduleCompile!D565)),ISNUMBER(FIND("7F",ScheduleCompile!D565)),ISNUMBER(FIND("9F",ScheduleCompile!D565)),ISNUMBER(FIND("4F",ScheduleCompile!D565))),VALUE(LEFT(ScheduleCompile!D565,FIND("F",ScheduleCompile!D565)-1)),ScheduleCompile!D565)))))))</f>
        <v>53.5</v>
      </c>
      <c r="J572" s="1">
        <f>IF(AND(ISERROR(IF(ScheduleCompile!E565="Off",0,IF(ScheduleCompile!E565="On",1,IF(ISNUMBER(ScheduleCompile!E565),ScheduleCompile!E565/1,IF(ISTEXT(ScheduleCompile!E565),IF(OR(ISNUMBER(FIND("5F",ScheduleCompile!E565)),ISNUMBER(FIND("0F",ScheduleCompile!E565)),ISNUMBER(FIND("8F",ScheduleCompile!E565)),ISNUMBER(FIND("1F",ScheduleCompile!E565)),ISNUMBER(FIND("2F",ScheduleCompile!E565)),ISNUMBER(FIND("3F",ScheduleCompile!E565)),ISNUMBER(FIND("6F",ScheduleCompile!E565)),ISNUMBER(FIND("7F",ScheduleCompile!E565)),ISNUMBER(FIND("9F",ScheduleCompile!E565)),ISNUMBER(FIND("4F",ScheduleCompile!E565))),VALUE(LEFT(ScheduleCompile!E565,FIND("F",ScheduleCompile!E565)-1)),ScheduleCompile!E565)))))),ISTEXT(ScheduleCompile!#REF!)),"ENDTABLE",IF(ISERROR(IF(ScheduleCompile!E565="Off",0,IF(ScheduleCompile!E565="On",1,IF(ISNUMBER(ScheduleCompile!E565),ScheduleCompile!E565/1,IF(ISTEXT(ScheduleCompile!E565),IF(OR(ISNUMBER(FIND("5F",ScheduleCompile!E565)),ISNUMBER(FIND("0F",ScheduleCompile!E565)),ISNUMBER(FIND("8F",ScheduleCompile!E565)),ISNUMBER(FIND("1F",ScheduleCompile!E565)),ISNUMBER(FIND("2F",ScheduleCompile!E565)),ISNUMBER(FIND("3F",ScheduleCompile!E565)),ISNUMBER(FIND("6F",ScheduleCompile!E565)),ISNUMBER(FIND("7F",ScheduleCompile!E565)),ISNUMBER(FIND("9F",ScheduleCompile!E565)),ISNUMBER(FIND("4F",ScheduleCompile!E565))),VALUE(LEFT(ScheduleCompile!E565,FIND("F",ScheduleCompile!E565)-1)),ScheduleCompile!E565)))))),"",IF(ScheduleCompile!E565="Off",0,IF(ScheduleCompile!E565="On",1,IF(ISNUMBER(ScheduleCompile!E565),ScheduleCompile!E565/1,IF(ISTEXT(ScheduleCompile!E565),IF(OR(ISNUMBER(FIND("5F",ScheduleCompile!E565)),ISNUMBER(FIND("0F",ScheduleCompile!E565)),ISNUMBER(FIND("8F",ScheduleCompile!E565)),ISNUMBER(FIND("1F",ScheduleCompile!E565)),ISNUMBER(FIND("2F",ScheduleCompile!E565)),ISNUMBER(FIND("3F",ScheduleCompile!E565)),ISNUMBER(FIND("6F",ScheduleCompile!E565)),ISNUMBER(FIND("7F",ScheduleCompile!E565)),ISNUMBER(FIND("9F",ScheduleCompile!E565)),ISNUMBER(FIND("4F",ScheduleCompile!E565))),VALUE(LEFT(ScheduleCompile!E565,FIND("F",ScheduleCompile!E565)-1)),ScheduleCompile!E565)))))))</f>
        <v>53.5</v>
      </c>
      <c r="K572" s="1">
        <f>IF(AND(ISERROR(IF(ScheduleCompile!F565="Off",0,IF(ScheduleCompile!F565="On",1,IF(ISNUMBER(ScheduleCompile!F565),ScheduleCompile!F565/1,IF(ISTEXT(ScheduleCompile!F565),IF(OR(ISNUMBER(FIND("5F",ScheduleCompile!F565)),ISNUMBER(FIND("0F",ScheduleCompile!F565)),ISNUMBER(FIND("8F",ScheduleCompile!F565)),ISNUMBER(FIND("1F",ScheduleCompile!F565)),ISNUMBER(FIND("2F",ScheduleCompile!F565)),ISNUMBER(FIND("3F",ScheduleCompile!F565)),ISNUMBER(FIND("6F",ScheduleCompile!F565)),ISNUMBER(FIND("7F",ScheduleCompile!F565)),ISNUMBER(FIND("9F",ScheduleCompile!F565)),ISNUMBER(FIND("4F",ScheduleCompile!F565))),VALUE(LEFT(ScheduleCompile!F565,FIND("F",ScheduleCompile!F565)-1)),ScheduleCompile!F565)))))),ISTEXT(ScheduleCompile!#REF!)),"ENDTABLE",IF(ISERROR(IF(ScheduleCompile!F565="Off",0,IF(ScheduleCompile!F565="On",1,IF(ISNUMBER(ScheduleCompile!F565),ScheduleCompile!F565/1,IF(ISTEXT(ScheduleCompile!F565),IF(OR(ISNUMBER(FIND("5F",ScheduleCompile!F565)),ISNUMBER(FIND("0F",ScheduleCompile!F565)),ISNUMBER(FIND("8F",ScheduleCompile!F565)),ISNUMBER(FIND("1F",ScheduleCompile!F565)),ISNUMBER(FIND("2F",ScheduleCompile!F565)),ISNUMBER(FIND("3F",ScheduleCompile!F565)),ISNUMBER(FIND("6F",ScheduleCompile!F565)),ISNUMBER(FIND("7F",ScheduleCompile!F565)),ISNUMBER(FIND("9F",ScheduleCompile!F565)),ISNUMBER(FIND("4F",ScheduleCompile!F565))),VALUE(LEFT(ScheduleCompile!F565,FIND("F",ScheduleCompile!F565)-1)),ScheduleCompile!F565)))))),"",IF(ScheduleCompile!F565="Off",0,IF(ScheduleCompile!F565="On",1,IF(ISNUMBER(ScheduleCompile!F565),ScheduleCompile!F565/1,IF(ISTEXT(ScheduleCompile!F565),IF(OR(ISNUMBER(FIND("5F",ScheduleCompile!F565)),ISNUMBER(FIND("0F",ScheduleCompile!F565)),ISNUMBER(FIND("8F",ScheduleCompile!F565)),ISNUMBER(FIND("1F",ScheduleCompile!F565)),ISNUMBER(FIND("2F",ScheduleCompile!F565)),ISNUMBER(FIND("3F",ScheduleCompile!F565)),ISNUMBER(FIND("6F",ScheduleCompile!F565)),ISNUMBER(FIND("7F",ScheduleCompile!F565)),ISNUMBER(FIND("9F",ScheduleCompile!F565)),ISNUMBER(FIND("4F",ScheduleCompile!F565))),VALUE(LEFT(ScheduleCompile!F565,FIND("F",ScheduleCompile!F565)-1)),ScheduleCompile!F565)))))))</f>
        <v>53.5</v>
      </c>
      <c r="L572" s="1">
        <f>IF(AND(ISERROR(IF(ScheduleCompile!G565="Off",0,IF(ScheduleCompile!G565="On",1,IF(ISNUMBER(ScheduleCompile!G565),ScheduleCompile!G565/1,IF(ISTEXT(ScheduleCompile!G565),IF(OR(ISNUMBER(FIND("5F",ScheduleCompile!G565)),ISNUMBER(FIND("0F",ScheduleCompile!G565)),ISNUMBER(FIND("8F",ScheduleCompile!G565)),ISNUMBER(FIND("1F",ScheduleCompile!G565)),ISNUMBER(FIND("2F",ScheduleCompile!G565)),ISNUMBER(FIND("3F",ScheduleCompile!G565)),ISNUMBER(FIND("6F",ScheduleCompile!G565)),ISNUMBER(FIND("7F",ScheduleCompile!G565)),ISNUMBER(FIND("9F",ScheduleCompile!G565)),ISNUMBER(FIND("4F",ScheduleCompile!G565))),VALUE(LEFT(ScheduleCompile!G565,FIND("F",ScheduleCompile!G565)-1)),ScheduleCompile!G565)))))),ISTEXT(ScheduleCompile!#REF!)),"ENDTABLE",IF(ISERROR(IF(ScheduleCompile!G565="Off",0,IF(ScheduleCompile!G565="On",1,IF(ISNUMBER(ScheduleCompile!G565),ScheduleCompile!G565/1,IF(ISTEXT(ScheduleCompile!G565),IF(OR(ISNUMBER(FIND("5F",ScheduleCompile!G565)),ISNUMBER(FIND("0F",ScheduleCompile!G565)),ISNUMBER(FIND("8F",ScheduleCompile!G565)),ISNUMBER(FIND("1F",ScheduleCompile!G565)),ISNUMBER(FIND("2F",ScheduleCompile!G565)),ISNUMBER(FIND("3F",ScheduleCompile!G565)),ISNUMBER(FIND("6F",ScheduleCompile!G565)),ISNUMBER(FIND("7F",ScheduleCompile!G565)),ISNUMBER(FIND("9F",ScheduleCompile!G565)),ISNUMBER(FIND("4F",ScheduleCompile!G565))),VALUE(LEFT(ScheduleCompile!G565,FIND("F",ScheduleCompile!G565)-1)),ScheduleCompile!G565)))))),"",IF(ScheduleCompile!G565="Off",0,IF(ScheduleCompile!G565="On",1,IF(ISNUMBER(ScheduleCompile!G565),ScheduleCompile!G565/1,IF(ISTEXT(ScheduleCompile!G565),IF(OR(ISNUMBER(FIND("5F",ScheduleCompile!G565)),ISNUMBER(FIND("0F",ScheduleCompile!G565)),ISNUMBER(FIND("8F",ScheduleCompile!G565)),ISNUMBER(FIND("1F",ScheduleCompile!G565)),ISNUMBER(FIND("2F",ScheduleCompile!G565)),ISNUMBER(FIND("3F",ScheduleCompile!G565)),ISNUMBER(FIND("6F",ScheduleCompile!G565)),ISNUMBER(FIND("7F",ScheduleCompile!G565)),ISNUMBER(FIND("9F",ScheduleCompile!G565)),ISNUMBER(FIND("4F",ScheduleCompile!G565))),VALUE(LEFT(ScheduleCompile!G565,FIND("F",ScheduleCompile!G565)-1)),ScheduleCompile!G565)))))))</f>
        <v>53.5</v>
      </c>
      <c r="M572" s="1">
        <f>IF(AND(ISERROR(IF(ScheduleCompile!H565="Off",0,IF(ScheduleCompile!H565="On",1,IF(ISNUMBER(ScheduleCompile!H565),ScheduleCompile!H565/1,IF(ISTEXT(ScheduleCompile!H565),IF(OR(ISNUMBER(FIND("5F",ScheduleCompile!H565)),ISNUMBER(FIND("0F",ScheduleCompile!H565)),ISNUMBER(FIND("8F",ScheduleCompile!H565)),ISNUMBER(FIND("1F",ScheduleCompile!H565)),ISNUMBER(FIND("2F",ScheduleCompile!H565)),ISNUMBER(FIND("3F",ScheduleCompile!H565)),ISNUMBER(FIND("6F",ScheduleCompile!H565)),ISNUMBER(FIND("7F",ScheduleCompile!H565)),ISNUMBER(FIND("9F",ScheduleCompile!H565)),ISNUMBER(FIND("4F",ScheduleCompile!H565))),VALUE(LEFT(ScheduleCompile!H565,FIND("F",ScheduleCompile!H565)-1)),ScheduleCompile!H565)))))),ISTEXT(ScheduleCompile!#REF!)),"ENDTABLE",IF(ISERROR(IF(ScheduleCompile!H565="Off",0,IF(ScheduleCompile!H565="On",1,IF(ISNUMBER(ScheduleCompile!H565),ScheduleCompile!H565/1,IF(ISTEXT(ScheduleCompile!H565),IF(OR(ISNUMBER(FIND("5F",ScheduleCompile!H565)),ISNUMBER(FIND("0F",ScheduleCompile!H565)),ISNUMBER(FIND("8F",ScheduleCompile!H565)),ISNUMBER(FIND("1F",ScheduleCompile!H565)),ISNUMBER(FIND("2F",ScheduleCompile!H565)),ISNUMBER(FIND("3F",ScheduleCompile!H565)),ISNUMBER(FIND("6F",ScheduleCompile!H565)),ISNUMBER(FIND("7F",ScheduleCompile!H565)),ISNUMBER(FIND("9F",ScheduleCompile!H565)),ISNUMBER(FIND("4F",ScheduleCompile!H565))),VALUE(LEFT(ScheduleCompile!H565,FIND("F",ScheduleCompile!H565)-1)),ScheduleCompile!H565)))))),"",IF(ScheduleCompile!H565="Off",0,IF(ScheduleCompile!H565="On",1,IF(ISNUMBER(ScheduleCompile!H565),ScheduleCompile!H565/1,IF(ISTEXT(ScheduleCompile!H565),IF(OR(ISNUMBER(FIND("5F",ScheduleCompile!H565)),ISNUMBER(FIND("0F",ScheduleCompile!H565)),ISNUMBER(FIND("8F",ScheduleCompile!H565)),ISNUMBER(FIND("1F",ScheduleCompile!H565)),ISNUMBER(FIND("2F",ScheduleCompile!H565)),ISNUMBER(FIND("3F",ScheduleCompile!H565)),ISNUMBER(FIND("6F",ScheduleCompile!H565)),ISNUMBER(FIND("7F",ScheduleCompile!H565)),ISNUMBER(FIND("9F",ScheduleCompile!H565)),ISNUMBER(FIND("4F",ScheduleCompile!H565))),VALUE(LEFT(ScheduleCompile!H565,FIND("F",ScheduleCompile!H565)-1)),ScheduleCompile!H565)))))))</f>
        <v>53.5</v>
      </c>
      <c r="N572" s="1">
        <f>IF(AND(ISERROR(IF(ScheduleCompile!I565="Off",0,IF(ScheduleCompile!I565="On",1,IF(ISNUMBER(ScheduleCompile!I565),ScheduleCompile!I565/1,IF(ISTEXT(ScheduleCompile!I565),IF(OR(ISNUMBER(FIND("5F",ScheduleCompile!I565)),ISNUMBER(FIND("0F",ScheduleCompile!I565)),ISNUMBER(FIND("8F",ScheduleCompile!I565)),ISNUMBER(FIND("1F",ScheduleCompile!I565)),ISNUMBER(FIND("2F",ScheduleCompile!I565)),ISNUMBER(FIND("3F",ScheduleCompile!I565)),ISNUMBER(FIND("6F",ScheduleCompile!I565)),ISNUMBER(FIND("7F",ScheduleCompile!I565)),ISNUMBER(FIND("9F",ScheduleCompile!I565)),ISNUMBER(FIND("4F",ScheduleCompile!I565))),VALUE(LEFT(ScheduleCompile!I565,FIND("F",ScheduleCompile!I565)-1)),ScheduleCompile!I565)))))),ISTEXT(ScheduleCompile!#REF!)),"ENDTABLE",IF(ISERROR(IF(ScheduleCompile!I565="Off",0,IF(ScheduleCompile!I565="On",1,IF(ISNUMBER(ScheduleCompile!I565),ScheduleCompile!I565/1,IF(ISTEXT(ScheduleCompile!I565),IF(OR(ISNUMBER(FIND("5F",ScheduleCompile!I565)),ISNUMBER(FIND("0F",ScheduleCompile!I565)),ISNUMBER(FIND("8F",ScheduleCompile!I565)),ISNUMBER(FIND("1F",ScheduleCompile!I565)),ISNUMBER(FIND("2F",ScheduleCompile!I565)),ISNUMBER(FIND("3F",ScheduleCompile!I565)),ISNUMBER(FIND("6F",ScheduleCompile!I565)),ISNUMBER(FIND("7F",ScheduleCompile!I565)),ISNUMBER(FIND("9F",ScheduleCompile!I565)),ISNUMBER(FIND("4F",ScheduleCompile!I565))),VALUE(LEFT(ScheduleCompile!I565,FIND("F",ScheduleCompile!I565)-1)),ScheduleCompile!I565)))))),"",IF(ScheduleCompile!I565="Off",0,IF(ScheduleCompile!I565="On",1,IF(ISNUMBER(ScheduleCompile!I565),ScheduleCompile!I565/1,IF(ISTEXT(ScheduleCompile!I565),IF(OR(ISNUMBER(FIND("5F",ScheduleCompile!I565)),ISNUMBER(FIND("0F",ScheduleCompile!I565)),ISNUMBER(FIND("8F",ScheduleCompile!I565)),ISNUMBER(FIND("1F",ScheduleCompile!I565)),ISNUMBER(FIND("2F",ScheduleCompile!I565)),ISNUMBER(FIND("3F",ScheduleCompile!I565)),ISNUMBER(FIND("6F",ScheduleCompile!I565)),ISNUMBER(FIND("7F",ScheduleCompile!I565)),ISNUMBER(FIND("9F",ScheduleCompile!I565)),ISNUMBER(FIND("4F",ScheduleCompile!I565))),VALUE(LEFT(ScheduleCompile!I565,FIND("F",ScheduleCompile!I565)-1)),ScheduleCompile!I565)))))))</f>
        <v>53.5</v>
      </c>
      <c r="O572" s="1">
        <f>IF(AND(ISERROR(IF(ScheduleCompile!J565="Off",0,IF(ScheduleCompile!J565="On",1,IF(ISNUMBER(ScheduleCompile!J565),ScheduleCompile!J565/1,IF(ISTEXT(ScheduleCompile!J565),IF(OR(ISNUMBER(FIND("5F",ScheduleCompile!J565)),ISNUMBER(FIND("0F",ScheduleCompile!J565)),ISNUMBER(FIND("8F",ScheduleCompile!J565)),ISNUMBER(FIND("1F",ScheduleCompile!J565)),ISNUMBER(FIND("2F",ScheduleCompile!J565)),ISNUMBER(FIND("3F",ScheduleCompile!J565)),ISNUMBER(FIND("6F",ScheduleCompile!J565)),ISNUMBER(FIND("7F",ScheduleCompile!J565)),ISNUMBER(FIND("9F",ScheduleCompile!J565)),ISNUMBER(FIND("4F",ScheduleCompile!J565))),VALUE(LEFT(ScheduleCompile!J565,FIND("F",ScheduleCompile!J565)-1)),ScheduleCompile!J565)))))),ISTEXT(ScheduleCompile!#REF!)),"ENDTABLE",IF(ISERROR(IF(ScheduleCompile!J565="Off",0,IF(ScheduleCompile!J565="On",1,IF(ISNUMBER(ScheduleCompile!J565),ScheduleCompile!J565/1,IF(ISTEXT(ScheduleCompile!J565),IF(OR(ISNUMBER(FIND("5F",ScheduleCompile!J565)),ISNUMBER(FIND("0F",ScheduleCompile!J565)),ISNUMBER(FIND("8F",ScheduleCompile!J565)),ISNUMBER(FIND("1F",ScheduleCompile!J565)),ISNUMBER(FIND("2F",ScheduleCompile!J565)),ISNUMBER(FIND("3F",ScheduleCompile!J565)),ISNUMBER(FIND("6F",ScheduleCompile!J565)),ISNUMBER(FIND("7F",ScheduleCompile!J565)),ISNUMBER(FIND("9F",ScheduleCompile!J565)),ISNUMBER(FIND("4F",ScheduleCompile!J565))),VALUE(LEFT(ScheduleCompile!J565,FIND("F",ScheduleCompile!J565)-1)),ScheduleCompile!J565)))))),"",IF(ScheduleCompile!J565="Off",0,IF(ScheduleCompile!J565="On",1,IF(ISNUMBER(ScheduleCompile!J565),ScheduleCompile!J565/1,IF(ISTEXT(ScheduleCompile!J565),IF(OR(ISNUMBER(FIND("5F",ScheduleCompile!J565)),ISNUMBER(FIND("0F",ScheduleCompile!J565)),ISNUMBER(FIND("8F",ScheduleCompile!J565)),ISNUMBER(FIND("1F",ScheduleCompile!J565)),ISNUMBER(FIND("2F",ScheduleCompile!J565)),ISNUMBER(FIND("3F",ScheduleCompile!J565)),ISNUMBER(FIND("6F",ScheduleCompile!J565)),ISNUMBER(FIND("7F",ScheduleCompile!J565)),ISNUMBER(FIND("9F",ScheduleCompile!J565)),ISNUMBER(FIND("4F",ScheduleCompile!J565))),VALUE(LEFT(ScheduleCompile!J565,FIND("F",ScheduleCompile!J565)-1)),ScheduleCompile!J565)))))))</f>
        <v>53.5</v>
      </c>
      <c r="P572" s="1">
        <f>IF(AND(ISERROR(IF(ScheduleCompile!K565="Off",0,IF(ScheduleCompile!K565="On",1,IF(ISNUMBER(ScheduleCompile!K565),ScheduleCompile!K565/1,IF(ISTEXT(ScheduleCompile!K565),IF(OR(ISNUMBER(FIND("5F",ScheduleCompile!K565)),ISNUMBER(FIND("0F",ScheduleCompile!K565)),ISNUMBER(FIND("8F",ScheduleCompile!K565)),ISNUMBER(FIND("1F",ScheduleCompile!K565)),ISNUMBER(FIND("2F",ScheduleCompile!K565)),ISNUMBER(FIND("3F",ScheduleCompile!K565)),ISNUMBER(FIND("6F",ScheduleCompile!K565)),ISNUMBER(FIND("7F",ScheduleCompile!K565)),ISNUMBER(FIND("9F",ScheduleCompile!K565)),ISNUMBER(FIND("4F",ScheduleCompile!K565))),VALUE(LEFT(ScheduleCompile!K565,FIND("F",ScheduleCompile!K565)-1)),ScheduleCompile!K565)))))),ISTEXT(ScheduleCompile!#REF!)),"ENDTABLE",IF(ISERROR(IF(ScheduleCompile!K565="Off",0,IF(ScheduleCompile!K565="On",1,IF(ISNUMBER(ScheduleCompile!K565),ScheduleCompile!K565/1,IF(ISTEXT(ScheduleCompile!K565),IF(OR(ISNUMBER(FIND("5F",ScheduleCompile!K565)),ISNUMBER(FIND("0F",ScheduleCompile!K565)),ISNUMBER(FIND("8F",ScheduleCompile!K565)),ISNUMBER(FIND("1F",ScheduleCompile!K565)),ISNUMBER(FIND("2F",ScheduleCompile!K565)),ISNUMBER(FIND("3F",ScheduleCompile!K565)),ISNUMBER(FIND("6F",ScheduleCompile!K565)),ISNUMBER(FIND("7F",ScheduleCompile!K565)),ISNUMBER(FIND("9F",ScheduleCompile!K565)),ISNUMBER(FIND("4F",ScheduleCompile!K565))),VALUE(LEFT(ScheduleCompile!K565,FIND("F",ScheduleCompile!K565)-1)),ScheduleCompile!K565)))))),"",IF(ScheduleCompile!K565="Off",0,IF(ScheduleCompile!K565="On",1,IF(ISNUMBER(ScheduleCompile!K565),ScheduleCompile!K565/1,IF(ISTEXT(ScheduleCompile!K565),IF(OR(ISNUMBER(FIND("5F",ScheduleCompile!K565)),ISNUMBER(FIND("0F",ScheduleCompile!K565)),ISNUMBER(FIND("8F",ScheduleCompile!K565)),ISNUMBER(FIND("1F",ScheduleCompile!K565)),ISNUMBER(FIND("2F",ScheduleCompile!K565)),ISNUMBER(FIND("3F",ScheduleCompile!K565)),ISNUMBER(FIND("6F",ScheduleCompile!K565)),ISNUMBER(FIND("7F",ScheduleCompile!K565)),ISNUMBER(FIND("9F",ScheduleCompile!K565)),ISNUMBER(FIND("4F",ScheduleCompile!K565))),VALUE(LEFT(ScheduleCompile!K565,FIND("F",ScheduleCompile!K565)-1)),ScheduleCompile!K565)))))))</f>
        <v>53.5</v>
      </c>
      <c r="Q572" s="1">
        <f>IF(AND(ISERROR(IF(ScheduleCompile!L565="Off",0,IF(ScheduleCompile!L565="On",1,IF(ISNUMBER(ScheduleCompile!L565),ScheduleCompile!L565/1,IF(ISTEXT(ScheduleCompile!L565),IF(OR(ISNUMBER(FIND("5F",ScheduleCompile!L565)),ISNUMBER(FIND("0F",ScheduleCompile!L565)),ISNUMBER(FIND("8F",ScheduleCompile!L565)),ISNUMBER(FIND("1F",ScheduleCompile!L565)),ISNUMBER(FIND("2F",ScheduleCompile!L565)),ISNUMBER(FIND("3F",ScheduleCompile!L565)),ISNUMBER(FIND("6F",ScheduleCompile!L565)),ISNUMBER(FIND("7F",ScheduleCompile!L565)),ISNUMBER(FIND("9F",ScheduleCompile!L565)),ISNUMBER(FIND("4F",ScheduleCompile!L565))),VALUE(LEFT(ScheduleCompile!L565,FIND("F",ScheduleCompile!L565)-1)),ScheduleCompile!L565)))))),ISTEXT(ScheduleCompile!#REF!)),"ENDTABLE",IF(ISERROR(IF(ScheduleCompile!L565="Off",0,IF(ScheduleCompile!L565="On",1,IF(ISNUMBER(ScheduleCompile!L565),ScheduleCompile!L565/1,IF(ISTEXT(ScheduleCompile!L565),IF(OR(ISNUMBER(FIND("5F",ScheduleCompile!L565)),ISNUMBER(FIND("0F",ScheduleCompile!L565)),ISNUMBER(FIND("8F",ScheduleCompile!L565)),ISNUMBER(FIND("1F",ScheduleCompile!L565)),ISNUMBER(FIND("2F",ScheduleCompile!L565)),ISNUMBER(FIND("3F",ScheduleCompile!L565)),ISNUMBER(FIND("6F",ScheduleCompile!L565)),ISNUMBER(FIND("7F",ScheduleCompile!L565)),ISNUMBER(FIND("9F",ScheduleCompile!L565)),ISNUMBER(FIND("4F",ScheduleCompile!L565))),VALUE(LEFT(ScheduleCompile!L565,FIND("F",ScheduleCompile!L565)-1)),ScheduleCompile!L565)))))),"",IF(ScheduleCompile!L565="Off",0,IF(ScheduleCompile!L565="On",1,IF(ISNUMBER(ScheduleCompile!L565),ScheduleCompile!L565/1,IF(ISTEXT(ScheduleCompile!L565),IF(OR(ISNUMBER(FIND("5F",ScheduleCompile!L565)),ISNUMBER(FIND("0F",ScheduleCompile!L565)),ISNUMBER(FIND("8F",ScheduleCompile!L565)),ISNUMBER(FIND("1F",ScheduleCompile!L565)),ISNUMBER(FIND("2F",ScheduleCompile!L565)),ISNUMBER(FIND("3F",ScheduleCompile!L565)),ISNUMBER(FIND("6F",ScheduleCompile!L565)),ISNUMBER(FIND("7F",ScheduleCompile!L565)),ISNUMBER(FIND("9F",ScheduleCompile!L565)),ISNUMBER(FIND("4F",ScheduleCompile!L565))),VALUE(LEFT(ScheduleCompile!L565,FIND("F",ScheduleCompile!L565)-1)),ScheduleCompile!L565)))))))</f>
        <v>53.5</v>
      </c>
      <c r="R572" s="1">
        <f>IF(AND(ISERROR(IF(ScheduleCompile!M565="Off",0,IF(ScheduleCompile!M565="On",1,IF(ISNUMBER(ScheduleCompile!M565),ScheduleCompile!M565/1,IF(ISTEXT(ScheduleCompile!M565),IF(OR(ISNUMBER(FIND("5F",ScheduleCompile!M565)),ISNUMBER(FIND("0F",ScheduleCompile!M565)),ISNUMBER(FIND("8F",ScheduleCompile!M565)),ISNUMBER(FIND("1F",ScheduleCompile!M565)),ISNUMBER(FIND("2F",ScheduleCompile!M565)),ISNUMBER(FIND("3F",ScheduleCompile!M565)),ISNUMBER(FIND("6F",ScheduleCompile!M565)),ISNUMBER(FIND("7F",ScheduleCompile!M565)),ISNUMBER(FIND("9F",ScheduleCompile!M565)),ISNUMBER(FIND("4F",ScheduleCompile!M565))),VALUE(LEFT(ScheduleCompile!M565,FIND("F",ScheduleCompile!M565)-1)),ScheduleCompile!M565)))))),ISTEXT(ScheduleCompile!#REF!)),"ENDTABLE",IF(ISERROR(IF(ScheduleCompile!M565="Off",0,IF(ScheduleCompile!M565="On",1,IF(ISNUMBER(ScheduleCompile!M565),ScheduleCompile!M565/1,IF(ISTEXT(ScheduleCompile!M565),IF(OR(ISNUMBER(FIND("5F",ScheduleCompile!M565)),ISNUMBER(FIND("0F",ScheduleCompile!M565)),ISNUMBER(FIND("8F",ScheduleCompile!M565)),ISNUMBER(FIND("1F",ScheduleCompile!M565)),ISNUMBER(FIND("2F",ScheduleCompile!M565)),ISNUMBER(FIND("3F",ScheduleCompile!M565)),ISNUMBER(FIND("6F",ScheduleCompile!M565)),ISNUMBER(FIND("7F",ScheduleCompile!M565)),ISNUMBER(FIND("9F",ScheduleCompile!M565)),ISNUMBER(FIND("4F",ScheduleCompile!M565))),VALUE(LEFT(ScheduleCompile!M565,FIND("F",ScheduleCompile!M565)-1)),ScheduleCompile!M565)))))),"",IF(ScheduleCompile!M565="Off",0,IF(ScheduleCompile!M565="On",1,IF(ISNUMBER(ScheduleCompile!M565),ScheduleCompile!M565/1,IF(ISTEXT(ScheduleCompile!M565),IF(OR(ISNUMBER(FIND("5F",ScheduleCompile!M565)),ISNUMBER(FIND("0F",ScheduleCompile!M565)),ISNUMBER(FIND("8F",ScheduleCompile!M565)),ISNUMBER(FIND("1F",ScheduleCompile!M565)),ISNUMBER(FIND("2F",ScheduleCompile!M565)),ISNUMBER(FIND("3F",ScheduleCompile!M565)),ISNUMBER(FIND("6F",ScheduleCompile!M565)),ISNUMBER(FIND("7F",ScheduleCompile!M565)),ISNUMBER(FIND("9F",ScheduleCompile!M565)),ISNUMBER(FIND("4F",ScheduleCompile!M565))),VALUE(LEFT(ScheduleCompile!M565,FIND("F",ScheduleCompile!M565)-1)),ScheduleCompile!M565)))))))</f>
        <v>53.5</v>
      </c>
      <c r="S572" s="1">
        <f>IF(AND(ISERROR(IF(ScheduleCompile!N565="Off",0,IF(ScheduleCompile!N565="On",1,IF(ISNUMBER(ScheduleCompile!N565),ScheduleCompile!N565/1,IF(ISTEXT(ScheduleCompile!N565),IF(OR(ISNUMBER(FIND("5F",ScheduleCompile!N565)),ISNUMBER(FIND("0F",ScheduleCompile!N565)),ISNUMBER(FIND("8F",ScheduleCompile!N565)),ISNUMBER(FIND("1F",ScheduleCompile!N565)),ISNUMBER(FIND("2F",ScheduleCompile!N565)),ISNUMBER(FIND("3F",ScheduleCompile!N565)),ISNUMBER(FIND("6F",ScheduleCompile!N565)),ISNUMBER(FIND("7F",ScheduleCompile!N565)),ISNUMBER(FIND("9F",ScheduleCompile!N565)),ISNUMBER(FIND("4F",ScheduleCompile!N565))),VALUE(LEFT(ScheduleCompile!N565,FIND("F",ScheduleCompile!N565)-1)),ScheduleCompile!N565)))))),ISTEXT(ScheduleCompile!#REF!)),"ENDTABLE",IF(ISERROR(IF(ScheduleCompile!N565="Off",0,IF(ScheduleCompile!N565="On",1,IF(ISNUMBER(ScheduleCompile!N565),ScheduleCompile!N565/1,IF(ISTEXT(ScheduleCompile!N565),IF(OR(ISNUMBER(FIND("5F",ScheduleCompile!N565)),ISNUMBER(FIND("0F",ScheduleCompile!N565)),ISNUMBER(FIND("8F",ScheduleCompile!N565)),ISNUMBER(FIND("1F",ScheduleCompile!N565)),ISNUMBER(FIND("2F",ScheduleCompile!N565)),ISNUMBER(FIND("3F",ScheduleCompile!N565)),ISNUMBER(FIND("6F",ScheduleCompile!N565)),ISNUMBER(FIND("7F",ScheduleCompile!N565)),ISNUMBER(FIND("9F",ScheduleCompile!N565)),ISNUMBER(FIND("4F",ScheduleCompile!N565))),VALUE(LEFT(ScheduleCompile!N565,FIND("F",ScheduleCompile!N565)-1)),ScheduleCompile!N565)))))),"",IF(ScheduleCompile!N565="Off",0,IF(ScheduleCompile!N565="On",1,IF(ISNUMBER(ScheduleCompile!N565),ScheduleCompile!N565/1,IF(ISTEXT(ScheduleCompile!N565),IF(OR(ISNUMBER(FIND("5F",ScheduleCompile!N565)),ISNUMBER(FIND("0F",ScheduleCompile!N565)),ISNUMBER(FIND("8F",ScheduleCompile!N565)),ISNUMBER(FIND("1F",ScheduleCompile!N565)),ISNUMBER(FIND("2F",ScheduleCompile!N565)),ISNUMBER(FIND("3F",ScheduleCompile!N565)),ISNUMBER(FIND("6F",ScheduleCompile!N565)),ISNUMBER(FIND("7F",ScheduleCompile!N565)),ISNUMBER(FIND("9F",ScheduleCompile!N565)),ISNUMBER(FIND("4F",ScheduleCompile!N565))),VALUE(LEFT(ScheduleCompile!N565,FIND("F",ScheduleCompile!N565)-1)),ScheduleCompile!N565)))))))</f>
        <v>53.5</v>
      </c>
      <c r="T572" s="1">
        <f>IF(AND(ISERROR(IF(ScheduleCompile!O565="Off",0,IF(ScheduleCompile!O565="On",1,IF(ISNUMBER(ScheduleCompile!O565),ScheduleCompile!O565/1,IF(ISTEXT(ScheduleCompile!O565),IF(OR(ISNUMBER(FIND("5F",ScheduleCompile!O565)),ISNUMBER(FIND("0F",ScheduleCompile!O565)),ISNUMBER(FIND("8F",ScheduleCompile!O565)),ISNUMBER(FIND("1F",ScheduleCompile!O565)),ISNUMBER(FIND("2F",ScheduleCompile!O565)),ISNUMBER(FIND("3F",ScheduleCompile!O565)),ISNUMBER(FIND("6F",ScheduleCompile!O565)),ISNUMBER(FIND("7F",ScheduleCompile!O565)),ISNUMBER(FIND("9F",ScheduleCompile!O565)),ISNUMBER(FIND("4F",ScheduleCompile!O565))),VALUE(LEFT(ScheduleCompile!O565,FIND("F",ScheduleCompile!O565)-1)),ScheduleCompile!O565)))))),ISTEXT(ScheduleCompile!#REF!)),"ENDTABLE",IF(ISERROR(IF(ScheduleCompile!O565="Off",0,IF(ScheduleCompile!O565="On",1,IF(ISNUMBER(ScheduleCompile!O565),ScheduleCompile!O565/1,IF(ISTEXT(ScheduleCompile!O565),IF(OR(ISNUMBER(FIND("5F",ScheduleCompile!O565)),ISNUMBER(FIND("0F",ScheduleCompile!O565)),ISNUMBER(FIND("8F",ScheduleCompile!O565)),ISNUMBER(FIND("1F",ScheduleCompile!O565)),ISNUMBER(FIND("2F",ScheduleCompile!O565)),ISNUMBER(FIND("3F",ScheduleCompile!O565)),ISNUMBER(FIND("6F",ScheduleCompile!O565)),ISNUMBER(FIND("7F",ScheduleCompile!O565)),ISNUMBER(FIND("9F",ScheduleCompile!O565)),ISNUMBER(FIND("4F",ScheduleCompile!O565))),VALUE(LEFT(ScheduleCompile!O565,FIND("F",ScheduleCompile!O565)-1)),ScheduleCompile!O565)))))),"",IF(ScheduleCompile!O565="Off",0,IF(ScheduleCompile!O565="On",1,IF(ISNUMBER(ScheduleCompile!O565),ScheduleCompile!O565/1,IF(ISTEXT(ScheduleCompile!O565),IF(OR(ISNUMBER(FIND("5F",ScheduleCompile!O565)),ISNUMBER(FIND("0F",ScheduleCompile!O565)),ISNUMBER(FIND("8F",ScheduleCompile!O565)),ISNUMBER(FIND("1F",ScheduleCompile!O565)),ISNUMBER(FIND("2F",ScheduleCompile!O565)),ISNUMBER(FIND("3F",ScheduleCompile!O565)),ISNUMBER(FIND("6F",ScheduleCompile!O565)),ISNUMBER(FIND("7F",ScheduleCompile!O565)),ISNUMBER(FIND("9F",ScheduleCompile!O565)),ISNUMBER(FIND("4F",ScheduleCompile!O565))),VALUE(LEFT(ScheduleCompile!O565,FIND("F",ScheduleCompile!O565)-1)),ScheduleCompile!O565)))))))</f>
        <v>53.5</v>
      </c>
      <c r="U572" s="1">
        <f>IF(AND(ISERROR(IF(ScheduleCompile!P565="Off",0,IF(ScheduleCompile!P565="On",1,IF(ISNUMBER(ScheduleCompile!P565),ScheduleCompile!P565/1,IF(ISTEXT(ScheduleCompile!P565),IF(OR(ISNUMBER(FIND("5F",ScheduleCompile!P565)),ISNUMBER(FIND("0F",ScheduleCompile!P565)),ISNUMBER(FIND("8F",ScheduleCompile!P565)),ISNUMBER(FIND("1F",ScheduleCompile!P565)),ISNUMBER(FIND("2F",ScheduleCompile!P565)),ISNUMBER(FIND("3F",ScheduleCompile!P565)),ISNUMBER(FIND("6F",ScheduleCompile!P565)),ISNUMBER(FIND("7F",ScheduleCompile!P565)),ISNUMBER(FIND("9F",ScheduleCompile!P565)),ISNUMBER(FIND("4F",ScheduleCompile!P565))),VALUE(LEFT(ScheduleCompile!P565,FIND("F",ScheduleCompile!P565)-1)),ScheduleCompile!P565)))))),ISTEXT(ScheduleCompile!#REF!)),"ENDTABLE",IF(ISERROR(IF(ScheduleCompile!P565="Off",0,IF(ScheduleCompile!P565="On",1,IF(ISNUMBER(ScheduleCompile!P565),ScheduleCompile!P565/1,IF(ISTEXT(ScheduleCompile!P565),IF(OR(ISNUMBER(FIND("5F",ScheduleCompile!P565)),ISNUMBER(FIND("0F",ScheduleCompile!P565)),ISNUMBER(FIND("8F",ScheduleCompile!P565)),ISNUMBER(FIND("1F",ScheduleCompile!P565)),ISNUMBER(FIND("2F",ScheduleCompile!P565)),ISNUMBER(FIND("3F",ScheduleCompile!P565)),ISNUMBER(FIND("6F",ScheduleCompile!P565)),ISNUMBER(FIND("7F",ScheduleCompile!P565)),ISNUMBER(FIND("9F",ScheduleCompile!P565)),ISNUMBER(FIND("4F",ScheduleCompile!P565))),VALUE(LEFT(ScheduleCompile!P565,FIND("F",ScheduleCompile!P565)-1)),ScheduleCompile!P565)))))),"",IF(ScheduleCompile!P565="Off",0,IF(ScheduleCompile!P565="On",1,IF(ISNUMBER(ScheduleCompile!P565),ScheduleCompile!P565/1,IF(ISTEXT(ScheduleCompile!P565),IF(OR(ISNUMBER(FIND("5F",ScheduleCompile!P565)),ISNUMBER(FIND("0F",ScheduleCompile!P565)),ISNUMBER(FIND("8F",ScheduleCompile!P565)),ISNUMBER(FIND("1F",ScheduleCompile!P565)),ISNUMBER(FIND("2F",ScheduleCompile!P565)),ISNUMBER(FIND("3F",ScheduleCompile!P565)),ISNUMBER(FIND("6F",ScheduleCompile!P565)),ISNUMBER(FIND("7F",ScheduleCompile!P565)),ISNUMBER(FIND("9F",ScheduleCompile!P565)),ISNUMBER(FIND("4F",ScheduleCompile!P565))),VALUE(LEFT(ScheduleCompile!P565,FIND("F",ScheduleCompile!P565)-1)),ScheduleCompile!P565)))))))</f>
        <v>53.5</v>
      </c>
      <c r="V572" s="1">
        <f>IF(AND(ISERROR(IF(ScheduleCompile!Q565="Off",0,IF(ScheduleCompile!Q565="On",1,IF(ISNUMBER(ScheduleCompile!Q565),ScheduleCompile!Q565/1,IF(ISTEXT(ScheduleCompile!Q565),IF(OR(ISNUMBER(FIND("5F",ScheduleCompile!Q565)),ISNUMBER(FIND("0F",ScheduleCompile!Q565)),ISNUMBER(FIND("8F",ScheduleCompile!Q565)),ISNUMBER(FIND("1F",ScheduleCompile!Q565)),ISNUMBER(FIND("2F",ScheduleCompile!Q565)),ISNUMBER(FIND("3F",ScheduleCompile!Q565)),ISNUMBER(FIND("6F",ScheduleCompile!Q565)),ISNUMBER(FIND("7F",ScheduleCompile!Q565)),ISNUMBER(FIND("9F",ScheduleCompile!Q565)),ISNUMBER(FIND("4F",ScheduleCompile!Q565))),VALUE(LEFT(ScheduleCompile!Q565,FIND("F",ScheduleCompile!Q565)-1)),ScheduleCompile!Q565)))))),ISTEXT(ScheduleCompile!#REF!)),"ENDTABLE",IF(ISERROR(IF(ScheduleCompile!Q565="Off",0,IF(ScheduleCompile!Q565="On",1,IF(ISNUMBER(ScheduleCompile!Q565),ScheduleCompile!Q565/1,IF(ISTEXT(ScheduleCompile!Q565),IF(OR(ISNUMBER(FIND("5F",ScheduleCompile!Q565)),ISNUMBER(FIND("0F",ScheduleCompile!Q565)),ISNUMBER(FIND("8F",ScheduleCompile!Q565)),ISNUMBER(FIND("1F",ScheduleCompile!Q565)),ISNUMBER(FIND("2F",ScheduleCompile!Q565)),ISNUMBER(FIND("3F",ScheduleCompile!Q565)),ISNUMBER(FIND("6F",ScheduleCompile!Q565)),ISNUMBER(FIND("7F",ScheduleCompile!Q565)),ISNUMBER(FIND("9F",ScheduleCompile!Q565)),ISNUMBER(FIND("4F",ScheduleCompile!Q565))),VALUE(LEFT(ScheduleCompile!Q565,FIND("F",ScheduleCompile!Q565)-1)),ScheduleCompile!Q565)))))),"",IF(ScheduleCompile!Q565="Off",0,IF(ScheduleCompile!Q565="On",1,IF(ISNUMBER(ScheduleCompile!Q565),ScheduleCompile!Q565/1,IF(ISTEXT(ScheduleCompile!Q565),IF(OR(ISNUMBER(FIND("5F",ScheduleCompile!Q565)),ISNUMBER(FIND("0F",ScheduleCompile!Q565)),ISNUMBER(FIND("8F",ScheduleCompile!Q565)),ISNUMBER(FIND("1F",ScheduleCompile!Q565)),ISNUMBER(FIND("2F",ScheduleCompile!Q565)),ISNUMBER(FIND("3F",ScheduleCompile!Q565)),ISNUMBER(FIND("6F",ScheduleCompile!Q565)),ISNUMBER(FIND("7F",ScheduleCompile!Q565)),ISNUMBER(FIND("9F",ScheduleCompile!Q565)),ISNUMBER(FIND("4F",ScheduleCompile!Q565))),VALUE(LEFT(ScheduleCompile!Q565,FIND("F",ScheduleCompile!Q565)-1)),ScheduleCompile!Q565)))))))</f>
        <v>53.5</v>
      </c>
      <c r="W572" s="1">
        <f>IF(AND(ISERROR(IF(ScheduleCompile!R565="Off",0,IF(ScheduleCompile!R565="On",1,IF(ISNUMBER(ScheduleCompile!R565),ScheduleCompile!R565/1,IF(ISTEXT(ScheduleCompile!R565),IF(OR(ISNUMBER(FIND("5F",ScheduleCompile!R565)),ISNUMBER(FIND("0F",ScheduleCompile!R565)),ISNUMBER(FIND("8F",ScheduleCompile!R565)),ISNUMBER(FIND("1F",ScheduleCompile!R565)),ISNUMBER(FIND("2F",ScheduleCompile!R565)),ISNUMBER(FIND("3F",ScheduleCompile!R565)),ISNUMBER(FIND("6F",ScheduleCompile!R565)),ISNUMBER(FIND("7F",ScheduleCompile!R565)),ISNUMBER(FIND("9F",ScheduleCompile!R565)),ISNUMBER(FIND("4F",ScheduleCompile!R565))),VALUE(LEFT(ScheduleCompile!R565,FIND("F",ScheduleCompile!R565)-1)),ScheduleCompile!R565)))))),ISTEXT(ScheduleCompile!#REF!)),"ENDTABLE",IF(ISERROR(IF(ScheduleCompile!R565="Off",0,IF(ScheduleCompile!R565="On",1,IF(ISNUMBER(ScheduleCompile!R565),ScheduleCompile!R565/1,IF(ISTEXT(ScheduleCompile!R565),IF(OR(ISNUMBER(FIND("5F",ScheduleCompile!R565)),ISNUMBER(FIND("0F",ScheduleCompile!R565)),ISNUMBER(FIND("8F",ScheduleCompile!R565)),ISNUMBER(FIND("1F",ScheduleCompile!R565)),ISNUMBER(FIND("2F",ScheduleCompile!R565)),ISNUMBER(FIND("3F",ScheduleCompile!R565)),ISNUMBER(FIND("6F",ScheduleCompile!R565)),ISNUMBER(FIND("7F",ScheduleCompile!R565)),ISNUMBER(FIND("9F",ScheduleCompile!R565)),ISNUMBER(FIND("4F",ScheduleCompile!R565))),VALUE(LEFT(ScheduleCompile!R565,FIND("F",ScheduleCompile!R565)-1)),ScheduleCompile!R565)))))),"",IF(ScheduleCompile!R565="Off",0,IF(ScheduleCompile!R565="On",1,IF(ISNUMBER(ScheduleCompile!R565),ScheduleCompile!R565/1,IF(ISTEXT(ScheduleCompile!R565),IF(OR(ISNUMBER(FIND("5F",ScheduleCompile!R565)),ISNUMBER(FIND("0F",ScheduleCompile!R565)),ISNUMBER(FIND("8F",ScheduleCompile!R565)),ISNUMBER(FIND("1F",ScheduleCompile!R565)),ISNUMBER(FIND("2F",ScheduleCompile!R565)),ISNUMBER(FIND("3F",ScheduleCompile!R565)),ISNUMBER(FIND("6F",ScheduleCompile!R565)),ISNUMBER(FIND("7F",ScheduleCompile!R565)),ISNUMBER(FIND("9F",ScheduleCompile!R565)),ISNUMBER(FIND("4F",ScheduleCompile!R565))),VALUE(LEFT(ScheduleCompile!R565,FIND("F",ScheduleCompile!R565)-1)),ScheduleCompile!R565)))))))</f>
        <v>53.5</v>
      </c>
      <c r="X572" s="1">
        <f>IF(AND(ISERROR(IF(ScheduleCompile!S565="Off",0,IF(ScheduleCompile!S565="On",1,IF(ISNUMBER(ScheduleCompile!S565),ScheduleCompile!S565/1,IF(ISTEXT(ScheduleCompile!S565),IF(OR(ISNUMBER(FIND("5F",ScheduleCompile!S565)),ISNUMBER(FIND("0F",ScheduleCompile!S565)),ISNUMBER(FIND("8F",ScheduleCompile!S565)),ISNUMBER(FIND("1F",ScheduleCompile!S565)),ISNUMBER(FIND("2F",ScheduleCompile!S565)),ISNUMBER(FIND("3F",ScheduleCompile!S565)),ISNUMBER(FIND("6F",ScheduleCompile!S565)),ISNUMBER(FIND("7F",ScheduleCompile!S565)),ISNUMBER(FIND("9F",ScheduleCompile!S565)),ISNUMBER(FIND("4F",ScheduleCompile!S565))),VALUE(LEFT(ScheduleCompile!S565,FIND("F",ScheduleCompile!S565)-1)),ScheduleCompile!S565)))))),ISTEXT(ScheduleCompile!#REF!)),"ENDTABLE",IF(ISERROR(IF(ScheduleCompile!S565="Off",0,IF(ScheduleCompile!S565="On",1,IF(ISNUMBER(ScheduleCompile!S565),ScheduleCompile!S565/1,IF(ISTEXT(ScheduleCompile!S565),IF(OR(ISNUMBER(FIND("5F",ScheduleCompile!S565)),ISNUMBER(FIND("0F",ScheduleCompile!S565)),ISNUMBER(FIND("8F",ScheduleCompile!S565)),ISNUMBER(FIND("1F",ScheduleCompile!S565)),ISNUMBER(FIND("2F",ScheduleCompile!S565)),ISNUMBER(FIND("3F",ScheduleCompile!S565)),ISNUMBER(FIND("6F",ScheduleCompile!S565)),ISNUMBER(FIND("7F",ScheduleCompile!S565)),ISNUMBER(FIND("9F",ScheduleCompile!S565)),ISNUMBER(FIND("4F",ScheduleCompile!S565))),VALUE(LEFT(ScheduleCompile!S565,FIND("F",ScheduleCompile!S565)-1)),ScheduleCompile!S565)))))),"",IF(ScheduleCompile!S565="Off",0,IF(ScheduleCompile!S565="On",1,IF(ISNUMBER(ScheduleCompile!S565),ScheduleCompile!S565/1,IF(ISTEXT(ScheduleCompile!S565),IF(OR(ISNUMBER(FIND("5F",ScheduleCompile!S565)),ISNUMBER(FIND("0F",ScheduleCompile!S565)),ISNUMBER(FIND("8F",ScheduleCompile!S565)),ISNUMBER(FIND("1F",ScheduleCompile!S565)),ISNUMBER(FIND("2F",ScheduleCompile!S565)),ISNUMBER(FIND("3F",ScheduleCompile!S565)),ISNUMBER(FIND("6F",ScheduleCompile!S565)),ISNUMBER(FIND("7F",ScheduleCompile!S565)),ISNUMBER(FIND("9F",ScheduleCompile!S565)),ISNUMBER(FIND("4F",ScheduleCompile!S565))),VALUE(LEFT(ScheduleCompile!S565,FIND("F",ScheduleCompile!S565)-1)),ScheduleCompile!S565)))))))</f>
        <v>53.5</v>
      </c>
      <c r="Y572" s="1">
        <f>IF(AND(ISERROR(IF(ScheduleCompile!T565="Off",0,IF(ScheduleCompile!T565="On",1,IF(ISNUMBER(ScheduleCompile!T565),ScheduleCompile!T565/1,IF(ISTEXT(ScheduleCompile!T565),IF(OR(ISNUMBER(FIND("5F",ScheduleCompile!T565)),ISNUMBER(FIND("0F",ScheduleCompile!T565)),ISNUMBER(FIND("8F",ScheduleCompile!T565)),ISNUMBER(FIND("1F",ScheduleCompile!T565)),ISNUMBER(FIND("2F",ScheduleCompile!T565)),ISNUMBER(FIND("3F",ScheduleCompile!T565)),ISNUMBER(FIND("6F",ScheduleCompile!T565)),ISNUMBER(FIND("7F",ScheduleCompile!T565)),ISNUMBER(FIND("9F",ScheduleCompile!T565)),ISNUMBER(FIND("4F",ScheduleCompile!T565))),VALUE(LEFT(ScheduleCompile!T565,FIND("F",ScheduleCompile!T565)-1)),ScheduleCompile!T565)))))),ISTEXT(ScheduleCompile!#REF!)),"ENDTABLE",IF(ISERROR(IF(ScheduleCompile!T565="Off",0,IF(ScheduleCompile!T565="On",1,IF(ISNUMBER(ScheduleCompile!T565),ScheduleCompile!T565/1,IF(ISTEXT(ScheduleCompile!T565),IF(OR(ISNUMBER(FIND("5F",ScheduleCompile!T565)),ISNUMBER(FIND("0F",ScheduleCompile!T565)),ISNUMBER(FIND("8F",ScheduleCompile!T565)),ISNUMBER(FIND("1F",ScheduleCompile!T565)),ISNUMBER(FIND("2F",ScheduleCompile!T565)),ISNUMBER(FIND("3F",ScheduleCompile!T565)),ISNUMBER(FIND("6F",ScheduleCompile!T565)),ISNUMBER(FIND("7F",ScheduleCompile!T565)),ISNUMBER(FIND("9F",ScheduleCompile!T565)),ISNUMBER(FIND("4F",ScheduleCompile!T565))),VALUE(LEFT(ScheduleCompile!T565,FIND("F",ScheduleCompile!T565)-1)),ScheduleCompile!T565)))))),"",IF(ScheduleCompile!T565="Off",0,IF(ScheduleCompile!T565="On",1,IF(ISNUMBER(ScheduleCompile!T565),ScheduleCompile!T565/1,IF(ISTEXT(ScheduleCompile!T565),IF(OR(ISNUMBER(FIND("5F",ScheduleCompile!T565)),ISNUMBER(FIND("0F",ScheduleCompile!T565)),ISNUMBER(FIND("8F",ScheduleCompile!T565)),ISNUMBER(FIND("1F",ScheduleCompile!T565)),ISNUMBER(FIND("2F",ScheduleCompile!T565)),ISNUMBER(FIND("3F",ScheduleCompile!T565)),ISNUMBER(FIND("6F",ScheduleCompile!T565)),ISNUMBER(FIND("7F",ScheduleCompile!T565)),ISNUMBER(FIND("9F",ScheduleCompile!T565)),ISNUMBER(FIND("4F",ScheduleCompile!T565))),VALUE(LEFT(ScheduleCompile!T565,FIND("F",ScheduleCompile!T565)-1)),ScheduleCompile!T565)))))))</f>
        <v>53.5</v>
      </c>
      <c r="Z572" s="1">
        <f>IF(AND(ISERROR(IF(ScheduleCompile!U565="Off",0,IF(ScheduleCompile!U565="On",1,IF(ISNUMBER(ScheduleCompile!U565),ScheduleCompile!U565/1,IF(ISTEXT(ScheduleCompile!U565),IF(OR(ISNUMBER(FIND("5F",ScheduleCompile!U565)),ISNUMBER(FIND("0F",ScheduleCompile!U565)),ISNUMBER(FIND("8F",ScheduleCompile!U565)),ISNUMBER(FIND("1F",ScheduleCompile!U565)),ISNUMBER(FIND("2F",ScheduleCompile!U565)),ISNUMBER(FIND("3F",ScheduleCompile!U565)),ISNUMBER(FIND("6F",ScheduleCompile!U565)),ISNUMBER(FIND("7F",ScheduleCompile!U565)),ISNUMBER(FIND("9F",ScheduleCompile!U565)),ISNUMBER(FIND("4F",ScheduleCompile!U565))),VALUE(LEFT(ScheduleCompile!U565,FIND("F",ScheduleCompile!U565)-1)),ScheduleCompile!U565)))))),ISTEXT(ScheduleCompile!#REF!)),"ENDTABLE",IF(ISERROR(IF(ScheduleCompile!U565="Off",0,IF(ScheduleCompile!U565="On",1,IF(ISNUMBER(ScheduleCompile!U565),ScheduleCompile!U565/1,IF(ISTEXT(ScheduleCompile!U565),IF(OR(ISNUMBER(FIND("5F",ScheduleCompile!U565)),ISNUMBER(FIND("0F",ScheduleCompile!U565)),ISNUMBER(FIND("8F",ScheduleCompile!U565)),ISNUMBER(FIND("1F",ScheduleCompile!U565)),ISNUMBER(FIND("2F",ScheduleCompile!U565)),ISNUMBER(FIND("3F",ScheduleCompile!U565)),ISNUMBER(FIND("6F",ScheduleCompile!U565)),ISNUMBER(FIND("7F",ScheduleCompile!U565)),ISNUMBER(FIND("9F",ScheduleCompile!U565)),ISNUMBER(FIND("4F",ScheduleCompile!U565))),VALUE(LEFT(ScheduleCompile!U565,FIND("F",ScheduleCompile!U565)-1)),ScheduleCompile!U565)))))),"",IF(ScheduleCompile!U565="Off",0,IF(ScheduleCompile!U565="On",1,IF(ISNUMBER(ScheduleCompile!U565),ScheduleCompile!U565/1,IF(ISTEXT(ScheduleCompile!U565),IF(OR(ISNUMBER(FIND("5F",ScheduleCompile!U565)),ISNUMBER(FIND("0F",ScheduleCompile!U565)),ISNUMBER(FIND("8F",ScheduleCompile!U565)),ISNUMBER(FIND("1F",ScheduleCompile!U565)),ISNUMBER(FIND("2F",ScheduleCompile!U565)),ISNUMBER(FIND("3F",ScheduleCompile!U565)),ISNUMBER(FIND("6F",ScheduleCompile!U565)),ISNUMBER(FIND("7F",ScheduleCompile!U565)),ISNUMBER(FIND("9F",ScheduleCompile!U565)),ISNUMBER(FIND("4F",ScheduleCompile!U565))),VALUE(LEFT(ScheduleCompile!U565,FIND("F",ScheduleCompile!U565)-1)),ScheduleCompile!U565)))))))</f>
        <v>53.5</v>
      </c>
      <c r="AA572" s="1">
        <f>IF(AND(ISERROR(IF(ScheduleCompile!V565="Off",0,IF(ScheduleCompile!V565="On",1,IF(ISNUMBER(ScheduleCompile!V565),ScheduleCompile!V565/1,IF(ISTEXT(ScheduleCompile!V565),IF(OR(ISNUMBER(FIND("5F",ScheduleCompile!V565)),ISNUMBER(FIND("0F",ScheduleCompile!V565)),ISNUMBER(FIND("8F",ScheduleCompile!V565)),ISNUMBER(FIND("1F",ScheduleCompile!V565)),ISNUMBER(FIND("2F",ScheduleCompile!V565)),ISNUMBER(FIND("3F",ScheduleCompile!V565)),ISNUMBER(FIND("6F",ScheduleCompile!V565)),ISNUMBER(FIND("7F",ScheduleCompile!V565)),ISNUMBER(FIND("9F",ScheduleCompile!V565)),ISNUMBER(FIND("4F",ScheduleCompile!V565))),VALUE(LEFT(ScheduleCompile!V565,FIND("F",ScheduleCompile!V565)-1)),ScheduleCompile!V565)))))),ISTEXT(ScheduleCompile!#REF!)),"ENDTABLE",IF(ISERROR(IF(ScheduleCompile!V565="Off",0,IF(ScheduleCompile!V565="On",1,IF(ISNUMBER(ScheduleCompile!V565),ScheduleCompile!V565/1,IF(ISTEXT(ScheduleCompile!V565),IF(OR(ISNUMBER(FIND("5F",ScheduleCompile!V565)),ISNUMBER(FIND("0F",ScheduleCompile!V565)),ISNUMBER(FIND("8F",ScheduleCompile!V565)),ISNUMBER(FIND("1F",ScheduleCompile!V565)),ISNUMBER(FIND("2F",ScheduleCompile!V565)),ISNUMBER(FIND("3F",ScheduleCompile!V565)),ISNUMBER(FIND("6F",ScheduleCompile!V565)),ISNUMBER(FIND("7F",ScheduleCompile!V565)),ISNUMBER(FIND("9F",ScheduleCompile!V565)),ISNUMBER(FIND("4F",ScheduleCompile!V565))),VALUE(LEFT(ScheduleCompile!V565,FIND("F",ScheduleCompile!V565)-1)),ScheduleCompile!V565)))))),"",IF(ScheduleCompile!V565="Off",0,IF(ScheduleCompile!V565="On",1,IF(ISNUMBER(ScheduleCompile!V565),ScheduleCompile!V565/1,IF(ISTEXT(ScheduleCompile!V565),IF(OR(ISNUMBER(FIND("5F",ScheduleCompile!V565)),ISNUMBER(FIND("0F",ScheduleCompile!V565)),ISNUMBER(FIND("8F",ScheduleCompile!V565)),ISNUMBER(FIND("1F",ScheduleCompile!V565)),ISNUMBER(FIND("2F",ScheduleCompile!V565)),ISNUMBER(FIND("3F",ScheduleCompile!V565)),ISNUMBER(FIND("6F",ScheduleCompile!V565)),ISNUMBER(FIND("7F",ScheduleCompile!V565)),ISNUMBER(FIND("9F",ScheduleCompile!V565)),ISNUMBER(FIND("4F",ScheduleCompile!V565))),VALUE(LEFT(ScheduleCompile!V565,FIND("F",ScheduleCompile!V565)-1)),ScheduleCompile!V565)))))))</f>
        <v>53.5</v>
      </c>
      <c r="AB572" s="1">
        <f>IF(AND(ISERROR(IF(ScheduleCompile!W565="Off",0,IF(ScheduleCompile!W565="On",1,IF(ISNUMBER(ScheduleCompile!W565),ScheduleCompile!W565/1,IF(ISTEXT(ScheduleCompile!W565),IF(OR(ISNUMBER(FIND("5F",ScheduleCompile!W565)),ISNUMBER(FIND("0F",ScheduleCompile!W565)),ISNUMBER(FIND("8F",ScheduleCompile!W565)),ISNUMBER(FIND("1F",ScheduleCompile!W565)),ISNUMBER(FIND("2F",ScheduleCompile!W565)),ISNUMBER(FIND("3F",ScheduleCompile!W565)),ISNUMBER(FIND("6F",ScheduleCompile!W565)),ISNUMBER(FIND("7F",ScheduleCompile!W565)),ISNUMBER(FIND("9F",ScheduleCompile!W565)),ISNUMBER(FIND("4F",ScheduleCompile!W565))),VALUE(LEFT(ScheduleCompile!W565,FIND("F",ScheduleCompile!W565)-1)),ScheduleCompile!W565)))))),ISTEXT(ScheduleCompile!#REF!)),"ENDTABLE",IF(ISERROR(IF(ScheduleCompile!W565="Off",0,IF(ScheduleCompile!W565="On",1,IF(ISNUMBER(ScheduleCompile!W565),ScheduleCompile!W565/1,IF(ISTEXT(ScheduleCompile!W565),IF(OR(ISNUMBER(FIND("5F",ScheduleCompile!W565)),ISNUMBER(FIND("0F",ScheduleCompile!W565)),ISNUMBER(FIND("8F",ScheduleCompile!W565)),ISNUMBER(FIND("1F",ScheduleCompile!W565)),ISNUMBER(FIND("2F",ScheduleCompile!W565)),ISNUMBER(FIND("3F",ScheduleCompile!W565)),ISNUMBER(FIND("6F",ScheduleCompile!W565)),ISNUMBER(FIND("7F",ScheduleCompile!W565)),ISNUMBER(FIND("9F",ScheduleCompile!W565)),ISNUMBER(FIND("4F",ScheduleCompile!W565))),VALUE(LEFT(ScheduleCompile!W565,FIND("F",ScheduleCompile!W565)-1)),ScheduleCompile!W565)))))),"",IF(ScheduleCompile!W565="Off",0,IF(ScheduleCompile!W565="On",1,IF(ISNUMBER(ScheduleCompile!W565),ScheduleCompile!W565/1,IF(ISTEXT(ScheduleCompile!W565),IF(OR(ISNUMBER(FIND("5F",ScheduleCompile!W565)),ISNUMBER(FIND("0F",ScheduleCompile!W565)),ISNUMBER(FIND("8F",ScheduleCompile!W565)),ISNUMBER(FIND("1F",ScheduleCompile!W565)),ISNUMBER(FIND("2F",ScheduleCompile!W565)),ISNUMBER(FIND("3F",ScheduleCompile!W565)),ISNUMBER(FIND("6F",ScheduleCompile!W565)),ISNUMBER(FIND("7F",ScheduleCompile!W565)),ISNUMBER(FIND("9F",ScheduleCompile!W565)),ISNUMBER(FIND("4F",ScheduleCompile!W565))),VALUE(LEFT(ScheduleCompile!W565,FIND("F",ScheduleCompile!W565)-1)),ScheduleCompile!W565)))))))</f>
        <v>53.5</v>
      </c>
      <c r="AC572" s="1">
        <f>IF(AND(ISERROR(IF(ScheduleCompile!X565="Off",0,IF(ScheduleCompile!X565="On",1,IF(ISNUMBER(ScheduleCompile!X565),ScheduleCompile!X565/1,IF(ISTEXT(ScheduleCompile!X565),IF(OR(ISNUMBER(FIND("5F",ScheduleCompile!X565)),ISNUMBER(FIND("0F",ScheduleCompile!X565)),ISNUMBER(FIND("8F",ScheduleCompile!X565)),ISNUMBER(FIND("1F",ScheduleCompile!X565)),ISNUMBER(FIND("2F",ScheduleCompile!X565)),ISNUMBER(FIND("3F",ScheduleCompile!X565)),ISNUMBER(FIND("6F",ScheduleCompile!X565)),ISNUMBER(FIND("7F",ScheduleCompile!X565)),ISNUMBER(FIND("9F",ScheduleCompile!X565)),ISNUMBER(FIND("4F",ScheduleCompile!X565))),VALUE(LEFT(ScheduleCompile!X565,FIND("F",ScheduleCompile!X565)-1)),ScheduleCompile!X565)))))),ISTEXT(ScheduleCompile!#REF!)),"ENDTABLE",IF(ISERROR(IF(ScheduleCompile!X565="Off",0,IF(ScheduleCompile!X565="On",1,IF(ISNUMBER(ScheduleCompile!X565),ScheduleCompile!X565/1,IF(ISTEXT(ScheduleCompile!X565),IF(OR(ISNUMBER(FIND("5F",ScheduleCompile!X565)),ISNUMBER(FIND("0F",ScheduleCompile!X565)),ISNUMBER(FIND("8F",ScheduleCompile!X565)),ISNUMBER(FIND("1F",ScheduleCompile!X565)),ISNUMBER(FIND("2F",ScheduleCompile!X565)),ISNUMBER(FIND("3F",ScheduleCompile!X565)),ISNUMBER(FIND("6F",ScheduleCompile!X565)),ISNUMBER(FIND("7F",ScheduleCompile!X565)),ISNUMBER(FIND("9F",ScheduleCompile!X565)),ISNUMBER(FIND("4F",ScheduleCompile!X565))),VALUE(LEFT(ScheduleCompile!X565,FIND("F",ScheduleCompile!X565)-1)),ScheduleCompile!X565)))))),"",IF(ScheduleCompile!X565="Off",0,IF(ScheduleCompile!X565="On",1,IF(ISNUMBER(ScheduleCompile!X565),ScheduleCompile!X565/1,IF(ISTEXT(ScheduleCompile!X565),IF(OR(ISNUMBER(FIND("5F",ScheduleCompile!X565)),ISNUMBER(FIND("0F",ScheduleCompile!X565)),ISNUMBER(FIND("8F",ScheduleCompile!X565)),ISNUMBER(FIND("1F",ScheduleCompile!X565)),ISNUMBER(FIND("2F",ScheduleCompile!X565)),ISNUMBER(FIND("3F",ScheduleCompile!X565)),ISNUMBER(FIND("6F",ScheduleCompile!X565)),ISNUMBER(FIND("7F",ScheduleCompile!X565)),ISNUMBER(FIND("9F",ScheduleCompile!X565)),ISNUMBER(FIND("4F",ScheduleCompile!X565))),VALUE(LEFT(ScheduleCompile!X565,FIND("F",ScheduleCompile!X565)-1)),ScheduleCompile!X565)))))))</f>
        <v>53.5</v>
      </c>
      <c r="AD572" s="1">
        <f>IF(AND(ISERROR(IF(ScheduleCompile!Y565="Off",0,IF(ScheduleCompile!Y565="On",1,IF(ISNUMBER(ScheduleCompile!Y565),ScheduleCompile!Y565/1,IF(ISTEXT(ScheduleCompile!Y565),IF(OR(ISNUMBER(FIND("5F",ScheduleCompile!Y565)),ISNUMBER(FIND("0F",ScheduleCompile!Y565)),ISNUMBER(FIND("8F",ScheduleCompile!Y565)),ISNUMBER(FIND("1F",ScheduleCompile!Y565)),ISNUMBER(FIND("2F",ScheduleCompile!Y565)),ISNUMBER(FIND("3F",ScheduleCompile!Y565)),ISNUMBER(FIND("6F",ScheduleCompile!Y565)),ISNUMBER(FIND("7F",ScheduleCompile!Y565)),ISNUMBER(FIND("9F",ScheduleCompile!Y565)),ISNUMBER(FIND("4F",ScheduleCompile!Y565))),VALUE(LEFT(ScheduleCompile!Y565,FIND("F",ScheduleCompile!Y565)-1)),ScheduleCompile!Y565)))))),ISTEXT(ScheduleCompile!#REF!)),"ENDTABLE",IF(ISERROR(IF(ScheduleCompile!Y565="Off",0,IF(ScheduleCompile!Y565="On",1,IF(ISNUMBER(ScheduleCompile!Y565),ScheduleCompile!Y565/1,IF(ISTEXT(ScheduleCompile!Y565),IF(OR(ISNUMBER(FIND("5F",ScheduleCompile!Y565)),ISNUMBER(FIND("0F",ScheduleCompile!Y565)),ISNUMBER(FIND("8F",ScheduleCompile!Y565)),ISNUMBER(FIND("1F",ScheduleCompile!Y565)),ISNUMBER(FIND("2F",ScheduleCompile!Y565)),ISNUMBER(FIND("3F",ScheduleCompile!Y565)),ISNUMBER(FIND("6F",ScheduleCompile!Y565)),ISNUMBER(FIND("7F",ScheduleCompile!Y565)),ISNUMBER(FIND("9F",ScheduleCompile!Y565)),ISNUMBER(FIND("4F",ScheduleCompile!Y565))),VALUE(LEFT(ScheduleCompile!Y565,FIND("F",ScheduleCompile!Y565)-1)),ScheduleCompile!Y565)))))),"",IF(ScheduleCompile!Y565="Off",0,IF(ScheduleCompile!Y565="On",1,IF(ISNUMBER(ScheduleCompile!Y565),ScheduleCompile!Y565/1,IF(ISTEXT(ScheduleCompile!Y565),IF(OR(ISNUMBER(FIND("5F",ScheduleCompile!Y565)),ISNUMBER(FIND("0F",ScheduleCompile!Y565)),ISNUMBER(FIND("8F",ScheduleCompile!Y565)),ISNUMBER(FIND("1F",ScheduleCompile!Y565)),ISNUMBER(FIND("2F",ScheduleCompile!Y565)),ISNUMBER(FIND("3F",ScheduleCompile!Y565)),ISNUMBER(FIND("6F",ScheduleCompile!Y565)),ISNUMBER(FIND("7F",ScheduleCompile!Y565)),ISNUMBER(FIND("9F",ScheduleCompile!Y565)),ISNUMBER(FIND("4F",ScheduleCompile!Y565))),VALUE(LEFT(ScheduleCompile!Y565,FIND("F",ScheduleCompile!Y565)-1)),ScheduleCompile!Y565)))))))</f>
        <v>53.5</v>
      </c>
    </row>
    <row r="573" spans="1:30" x14ac:dyDescent="0.25">
      <c r="A573" t="str">
        <f t="shared" si="35"/>
        <v>SchDay "WaterMainCZ04Jan"  Type = "Temperature" Hr = (52.7, 52.7, 52.7, 52.7, 52.7, 52.7, 52.7, 52.7, 52.7, 52.7, 52.7, 52.7, 52.7, 52.7, 52.7, 52.7, 52.7, 52.7, 52.7, 52.7, 52.7, 52.7, 52.7, 52.7) ..</v>
      </c>
      <c r="B573" s="1" t="s">
        <v>623</v>
      </c>
      <c r="C573" t="str">
        <f t="shared" si="36"/>
        <v xml:space="preserve">SchDay "WaterMainCZ04Jan"  Type = "Temperature" Hr = </v>
      </c>
      <c r="D573" t="str">
        <f t="shared" si="37"/>
        <v>(52.7, 52.7, 52.7, 52.7, 52.7, 52.7, 52.7, 52.7, 52.7, 52.7, 52.7, 52.7, 52.7, 52.7, 52.7, 52.7, 52.7, 52.7, 52.7, 52.7, 52.7, 52.7, 52.7, 52.7) ..</v>
      </c>
      <c r="E573" s="30" t="str">
        <f>ScheduleCompile!A566</f>
        <v>WaterMainCZ04Jan</v>
      </c>
      <c r="F573" t="str">
        <f t="shared" si="38"/>
        <v>Temperature</v>
      </c>
      <c r="G573" s="1">
        <f>IF(AND(ISERROR(IF(ScheduleCompile!B566="Off",0,IF(ScheduleCompile!B566="On",1,IF(ISNUMBER(ScheduleCompile!B566),ScheduleCompile!B566/1,IF(ISTEXT(ScheduleCompile!B566),IF(OR(ISNUMBER(FIND("5F",ScheduleCompile!B566)),ISNUMBER(FIND("0F",ScheduleCompile!B566)),ISNUMBER(FIND("8F",ScheduleCompile!B566)),ISNUMBER(FIND("1F",ScheduleCompile!B566)),ISNUMBER(FIND("2F",ScheduleCompile!B566)),ISNUMBER(FIND("3F",ScheduleCompile!B566)),ISNUMBER(FIND("6F",ScheduleCompile!B566)),ISNUMBER(FIND("7F",ScheduleCompile!B566)),ISNUMBER(FIND("9F",ScheduleCompile!B566)),ISNUMBER(FIND("4F",ScheduleCompile!B566))),VALUE(LEFT(ScheduleCompile!B566,FIND("F",ScheduleCompile!B566)-1)),ScheduleCompile!B566)))))),ISTEXT(ScheduleCompile!#REF!)),"ENDTABLE",IF(ISERROR(IF(ScheduleCompile!B566="Off",0,IF(ScheduleCompile!B566="On",1,IF(ISNUMBER(ScheduleCompile!B566),ScheduleCompile!B566/1,IF(ISTEXT(ScheduleCompile!B566),IF(OR(ISNUMBER(FIND("5F",ScheduleCompile!B566)),ISNUMBER(FIND("0F",ScheduleCompile!B566)),ISNUMBER(FIND("8F",ScheduleCompile!B566)),ISNUMBER(FIND("1F",ScheduleCompile!B566)),ISNUMBER(FIND("2F",ScheduleCompile!B566)),ISNUMBER(FIND("3F",ScheduleCompile!B566)),ISNUMBER(FIND("6F",ScheduleCompile!B566)),ISNUMBER(FIND("7F",ScheduleCompile!B566)),ISNUMBER(FIND("9F",ScheduleCompile!B566)),ISNUMBER(FIND("4F",ScheduleCompile!B566))),VALUE(LEFT(ScheduleCompile!B566,FIND("F",ScheduleCompile!B566)-1)),ScheduleCompile!B566)))))),"",IF(ScheduleCompile!B566="Off",0,IF(ScheduleCompile!B566="On",1,IF(ISNUMBER(ScheduleCompile!B566),ScheduleCompile!B566/1,IF(ISTEXT(ScheduleCompile!B566),IF(OR(ISNUMBER(FIND("5F",ScheduleCompile!B566)),ISNUMBER(FIND("0F",ScheduleCompile!B566)),ISNUMBER(FIND("8F",ScheduleCompile!B566)),ISNUMBER(FIND("1F",ScheduleCompile!B566)),ISNUMBER(FIND("2F",ScheduleCompile!B566)),ISNUMBER(FIND("3F",ScheduleCompile!B566)),ISNUMBER(FIND("6F",ScheduleCompile!B566)),ISNUMBER(FIND("7F",ScheduleCompile!B566)),ISNUMBER(FIND("9F",ScheduleCompile!B566)),ISNUMBER(FIND("4F",ScheduleCompile!B566))),VALUE(LEFT(ScheduleCompile!B566,FIND("F",ScheduleCompile!B566)-1)),ScheduleCompile!B566)))))))</f>
        <v>52.7</v>
      </c>
      <c r="H573" s="1">
        <f>IF(AND(ISERROR(IF(ScheduleCompile!C566="Off",0,IF(ScheduleCompile!C566="On",1,IF(ISNUMBER(ScheduleCompile!C566),ScheduleCompile!C566/1,IF(ISTEXT(ScheduleCompile!C566),IF(OR(ISNUMBER(FIND("5F",ScheduleCompile!C566)),ISNUMBER(FIND("0F",ScheduleCompile!C566)),ISNUMBER(FIND("8F",ScheduleCompile!C566)),ISNUMBER(FIND("1F",ScheduleCompile!C566)),ISNUMBER(FIND("2F",ScheduleCompile!C566)),ISNUMBER(FIND("3F",ScheduleCompile!C566)),ISNUMBER(FIND("6F",ScheduleCompile!C566)),ISNUMBER(FIND("7F",ScheduleCompile!C566)),ISNUMBER(FIND("9F",ScheduleCompile!C566)),ISNUMBER(FIND("4F",ScheduleCompile!C566))),VALUE(LEFT(ScheduleCompile!C566,FIND("F",ScheduleCompile!C566)-1)),ScheduleCompile!C566)))))),ISTEXT(ScheduleCompile!#REF!)),"ENDTABLE",IF(ISERROR(IF(ScheduleCompile!C566="Off",0,IF(ScheduleCompile!C566="On",1,IF(ISNUMBER(ScheduleCompile!C566),ScheduleCompile!C566/1,IF(ISTEXT(ScheduleCompile!C566),IF(OR(ISNUMBER(FIND("5F",ScheduleCompile!C566)),ISNUMBER(FIND("0F",ScheduleCompile!C566)),ISNUMBER(FIND("8F",ScheduleCompile!C566)),ISNUMBER(FIND("1F",ScheduleCompile!C566)),ISNUMBER(FIND("2F",ScheduleCompile!C566)),ISNUMBER(FIND("3F",ScheduleCompile!C566)),ISNUMBER(FIND("6F",ScheduleCompile!C566)),ISNUMBER(FIND("7F",ScheduleCompile!C566)),ISNUMBER(FIND("9F",ScheduleCompile!C566)),ISNUMBER(FIND("4F",ScheduleCompile!C566))),VALUE(LEFT(ScheduleCompile!C566,FIND("F",ScheduleCompile!C566)-1)),ScheduleCompile!C566)))))),"",IF(ScheduleCompile!C566="Off",0,IF(ScheduleCompile!C566="On",1,IF(ISNUMBER(ScheduleCompile!C566),ScheduleCompile!C566/1,IF(ISTEXT(ScheduleCompile!C566),IF(OR(ISNUMBER(FIND("5F",ScheduleCompile!C566)),ISNUMBER(FIND("0F",ScheduleCompile!C566)),ISNUMBER(FIND("8F",ScheduleCompile!C566)),ISNUMBER(FIND("1F",ScheduleCompile!C566)),ISNUMBER(FIND("2F",ScheduleCompile!C566)),ISNUMBER(FIND("3F",ScheduleCompile!C566)),ISNUMBER(FIND("6F",ScheduleCompile!C566)),ISNUMBER(FIND("7F",ScheduleCompile!C566)),ISNUMBER(FIND("9F",ScheduleCompile!C566)),ISNUMBER(FIND("4F",ScheduleCompile!C566))),VALUE(LEFT(ScheduleCompile!C566,FIND("F",ScheduleCompile!C566)-1)),ScheduleCompile!C566)))))))</f>
        <v>52.7</v>
      </c>
      <c r="I573" s="1">
        <f>IF(AND(ISERROR(IF(ScheduleCompile!D566="Off",0,IF(ScheduleCompile!D566="On",1,IF(ISNUMBER(ScheduleCompile!D566),ScheduleCompile!D566/1,IF(ISTEXT(ScheduleCompile!D566),IF(OR(ISNUMBER(FIND("5F",ScheduleCompile!D566)),ISNUMBER(FIND("0F",ScheduleCompile!D566)),ISNUMBER(FIND("8F",ScheduleCompile!D566)),ISNUMBER(FIND("1F",ScheduleCompile!D566)),ISNUMBER(FIND("2F",ScheduleCompile!D566)),ISNUMBER(FIND("3F",ScheduleCompile!D566)),ISNUMBER(FIND("6F",ScheduleCompile!D566)),ISNUMBER(FIND("7F",ScheduleCompile!D566)),ISNUMBER(FIND("9F",ScheduleCompile!D566)),ISNUMBER(FIND("4F",ScheduleCompile!D566))),VALUE(LEFT(ScheduleCompile!D566,FIND("F",ScheduleCompile!D566)-1)),ScheduleCompile!D566)))))),ISTEXT(ScheduleCompile!#REF!)),"ENDTABLE",IF(ISERROR(IF(ScheduleCompile!D566="Off",0,IF(ScheduleCompile!D566="On",1,IF(ISNUMBER(ScheduleCompile!D566),ScheduleCompile!D566/1,IF(ISTEXT(ScheduleCompile!D566),IF(OR(ISNUMBER(FIND("5F",ScheduleCompile!D566)),ISNUMBER(FIND("0F",ScheduleCompile!D566)),ISNUMBER(FIND("8F",ScheduleCompile!D566)),ISNUMBER(FIND("1F",ScheduleCompile!D566)),ISNUMBER(FIND("2F",ScheduleCompile!D566)),ISNUMBER(FIND("3F",ScheduleCompile!D566)),ISNUMBER(FIND("6F",ScheduleCompile!D566)),ISNUMBER(FIND("7F",ScheduleCompile!D566)),ISNUMBER(FIND("9F",ScheduleCompile!D566)),ISNUMBER(FIND("4F",ScheduleCompile!D566))),VALUE(LEFT(ScheduleCompile!D566,FIND("F",ScheduleCompile!D566)-1)),ScheduleCompile!D566)))))),"",IF(ScheduleCompile!D566="Off",0,IF(ScheduleCompile!D566="On",1,IF(ISNUMBER(ScheduleCompile!D566),ScheduleCompile!D566/1,IF(ISTEXT(ScheduleCompile!D566),IF(OR(ISNUMBER(FIND("5F",ScheduleCompile!D566)),ISNUMBER(FIND("0F",ScheduleCompile!D566)),ISNUMBER(FIND("8F",ScheduleCompile!D566)),ISNUMBER(FIND("1F",ScheduleCompile!D566)),ISNUMBER(FIND("2F",ScheduleCompile!D566)),ISNUMBER(FIND("3F",ScheduleCompile!D566)),ISNUMBER(FIND("6F",ScheduleCompile!D566)),ISNUMBER(FIND("7F",ScheduleCompile!D566)),ISNUMBER(FIND("9F",ScheduleCompile!D566)),ISNUMBER(FIND("4F",ScheduleCompile!D566))),VALUE(LEFT(ScheduleCompile!D566,FIND("F",ScheduleCompile!D566)-1)),ScheduleCompile!D566)))))))</f>
        <v>52.7</v>
      </c>
      <c r="J573" s="1">
        <f>IF(AND(ISERROR(IF(ScheduleCompile!E566="Off",0,IF(ScheduleCompile!E566="On",1,IF(ISNUMBER(ScheduleCompile!E566),ScheduleCompile!E566/1,IF(ISTEXT(ScheduleCompile!E566),IF(OR(ISNUMBER(FIND("5F",ScheduleCompile!E566)),ISNUMBER(FIND("0F",ScheduleCompile!E566)),ISNUMBER(FIND("8F",ScheduleCompile!E566)),ISNUMBER(FIND("1F",ScheduleCompile!E566)),ISNUMBER(FIND("2F",ScheduleCompile!E566)),ISNUMBER(FIND("3F",ScheduleCompile!E566)),ISNUMBER(FIND("6F",ScheduleCompile!E566)),ISNUMBER(FIND("7F",ScheduleCompile!E566)),ISNUMBER(FIND("9F",ScheduleCompile!E566)),ISNUMBER(FIND("4F",ScheduleCompile!E566))),VALUE(LEFT(ScheduleCompile!E566,FIND("F",ScheduleCompile!E566)-1)),ScheduleCompile!E566)))))),ISTEXT(ScheduleCompile!#REF!)),"ENDTABLE",IF(ISERROR(IF(ScheduleCompile!E566="Off",0,IF(ScheduleCompile!E566="On",1,IF(ISNUMBER(ScheduleCompile!E566),ScheduleCompile!E566/1,IF(ISTEXT(ScheduleCompile!E566),IF(OR(ISNUMBER(FIND("5F",ScheduleCompile!E566)),ISNUMBER(FIND("0F",ScheduleCompile!E566)),ISNUMBER(FIND("8F",ScheduleCompile!E566)),ISNUMBER(FIND("1F",ScheduleCompile!E566)),ISNUMBER(FIND("2F",ScheduleCompile!E566)),ISNUMBER(FIND("3F",ScheduleCompile!E566)),ISNUMBER(FIND("6F",ScheduleCompile!E566)),ISNUMBER(FIND("7F",ScheduleCompile!E566)),ISNUMBER(FIND("9F",ScheduleCompile!E566)),ISNUMBER(FIND("4F",ScheduleCompile!E566))),VALUE(LEFT(ScheduleCompile!E566,FIND("F",ScheduleCompile!E566)-1)),ScheduleCompile!E566)))))),"",IF(ScheduleCompile!E566="Off",0,IF(ScheduleCompile!E566="On",1,IF(ISNUMBER(ScheduleCompile!E566),ScheduleCompile!E566/1,IF(ISTEXT(ScheduleCompile!E566),IF(OR(ISNUMBER(FIND("5F",ScheduleCompile!E566)),ISNUMBER(FIND("0F",ScheduleCompile!E566)),ISNUMBER(FIND("8F",ScheduleCompile!E566)),ISNUMBER(FIND("1F",ScheduleCompile!E566)),ISNUMBER(FIND("2F",ScheduleCompile!E566)),ISNUMBER(FIND("3F",ScheduleCompile!E566)),ISNUMBER(FIND("6F",ScheduleCompile!E566)),ISNUMBER(FIND("7F",ScheduleCompile!E566)),ISNUMBER(FIND("9F",ScheduleCompile!E566)),ISNUMBER(FIND("4F",ScheduleCompile!E566))),VALUE(LEFT(ScheduleCompile!E566,FIND("F",ScheduleCompile!E566)-1)),ScheduleCompile!E566)))))))</f>
        <v>52.7</v>
      </c>
      <c r="K573" s="1">
        <f>IF(AND(ISERROR(IF(ScheduleCompile!F566="Off",0,IF(ScheduleCompile!F566="On",1,IF(ISNUMBER(ScheduleCompile!F566),ScheduleCompile!F566/1,IF(ISTEXT(ScheduleCompile!F566),IF(OR(ISNUMBER(FIND("5F",ScheduleCompile!F566)),ISNUMBER(FIND("0F",ScheduleCompile!F566)),ISNUMBER(FIND("8F",ScheduleCompile!F566)),ISNUMBER(FIND("1F",ScheduleCompile!F566)),ISNUMBER(FIND("2F",ScheduleCompile!F566)),ISNUMBER(FIND("3F",ScheduleCompile!F566)),ISNUMBER(FIND("6F",ScheduleCompile!F566)),ISNUMBER(FIND("7F",ScheduleCompile!F566)),ISNUMBER(FIND("9F",ScheduleCompile!F566)),ISNUMBER(FIND("4F",ScheduleCompile!F566))),VALUE(LEFT(ScheduleCompile!F566,FIND("F",ScheduleCompile!F566)-1)),ScheduleCompile!F566)))))),ISTEXT(ScheduleCompile!#REF!)),"ENDTABLE",IF(ISERROR(IF(ScheduleCompile!F566="Off",0,IF(ScheduleCompile!F566="On",1,IF(ISNUMBER(ScheduleCompile!F566),ScheduleCompile!F566/1,IF(ISTEXT(ScheduleCompile!F566),IF(OR(ISNUMBER(FIND("5F",ScheduleCompile!F566)),ISNUMBER(FIND("0F",ScheduleCompile!F566)),ISNUMBER(FIND("8F",ScheduleCompile!F566)),ISNUMBER(FIND("1F",ScheduleCompile!F566)),ISNUMBER(FIND("2F",ScheduleCompile!F566)),ISNUMBER(FIND("3F",ScheduleCompile!F566)),ISNUMBER(FIND("6F",ScheduleCompile!F566)),ISNUMBER(FIND("7F",ScheduleCompile!F566)),ISNUMBER(FIND("9F",ScheduleCompile!F566)),ISNUMBER(FIND("4F",ScheduleCompile!F566))),VALUE(LEFT(ScheduleCompile!F566,FIND("F",ScheduleCompile!F566)-1)),ScheduleCompile!F566)))))),"",IF(ScheduleCompile!F566="Off",0,IF(ScheduleCompile!F566="On",1,IF(ISNUMBER(ScheduleCompile!F566),ScheduleCompile!F566/1,IF(ISTEXT(ScheduleCompile!F566),IF(OR(ISNUMBER(FIND("5F",ScheduleCompile!F566)),ISNUMBER(FIND("0F",ScheduleCompile!F566)),ISNUMBER(FIND("8F",ScheduleCompile!F566)),ISNUMBER(FIND("1F",ScheduleCompile!F566)),ISNUMBER(FIND("2F",ScheduleCompile!F566)),ISNUMBER(FIND("3F",ScheduleCompile!F566)),ISNUMBER(FIND("6F",ScheduleCompile!F566)),ISNUMBER(FIND("7F",ScheduleCompile!F566)),ISNUMBER(FIND("9F",ScheduleCompile!F566)),ISNUMBER(FIND("4F",ScheduleCompile!F566))),VALUE(LEFT(ScheduleCompile!F566,FIND("F",ScheduleCompile!F566)-1)),ScheduleCompile!F566)))))))</f>
        <v>52.7</v>
      </c>
      <c r="L573" s="1">
        <f>IF(AND(ISERROR(IF(ScheduleCompile!G566="Off",0,IF(ScheduleCompile!G566="On",1,IF(ISNUMBER(ScheduleCompile!G566),ScheduleCompile!G566/1,IF(ISTEXT(ScheduleCompile!G566),IF(OR(ISNUMBER(FIND("5F",ScheduleCompile!G566)),ISNUMBER(FIND("0F",ScheduleCompile!G566)),ISNUMBER(FIND("8F",ScheduleCompile!G566)),ISNUMBER(FIND("1F",ScheduleCompile!G566)),ISNUMBER(FIND("2F",ScheduleCompile!G566)),ISNUMBER(FIND("3F",ScheduleCompile!G566)),ISNUMBER(FIND("6F",ScheduleCompile!G566)),ISNUMBER(FIND("7F",ScheduleCompile!G566)),ISNUMBER(FIND("9F",ScheduleCompile!G566)),ISNUMBER(FIND("4F",ScheduleCompile!G566))),VALUE(LEFT(ScheduleCompile!G566,FIND("F",ScheduleCompile!G566)-1)),ScheduleCompile!G566)))))),ISTEXT(ScheduleCompile!#REF!)),"ENDTABLE",IF(ISERROR(IF(ScheduleCompile!G566="Off",0,IF(ScheduleCompile!G566="On",1,IF(ISNUMBER(ScheduleCompile!G566),ScheduleCompile!G566/1,IF(ISTEXT(ScheduleCompile!G566),IF(OR(ISNUMBER(FIND("5F",ScheduleCompile!G566)),ISNUMBER(FIND("0F",ScheduleCompile!G566)),ISNUMBER(FIND("8F",ScheduleCompile!G566)),ISNUMBER(FIND("1F",ScheduleCompile!G566)),ISNUMBER(FIND("2F",ScheduleCompile!G566)),ISNUMBER(FIND("3F",ScheduleCompile!G566)),ISNUMBER(FIND("6F",ScheduleCompile!G566)),ISNUMBER(FIND("7F",ScheduleCompile!G566)),ISNUMBER(FIND("9F",ScheduleCompile!G566)),ISNUMBER(FIND("4F",ScheduleCompile!G566))),VALUE(LEFT(ScheduleCompile!G566,FIND("F",ScheduleCompile!G566)-1)),ScheduleCompile!G566)))))),"",IF(ScheduleCompile!G566="Off",0,IF(ScheduleCompile!G566="On",1,IF(ISNUMBER(ScheduleCompile!G566),ScheduleCompile!G566/1,IF(ISTEXT(ScheduleCompile!G566),IF(OR(ISNUMBER(FIND("5F",ScheduleCompile!G566)),ISNUMBER(FIND("0F",ScheduleCompile!G566)),ISNUMBER(FIND("8F",ScheduleCompile!G566)),ISNUMBER(FIND("1F",ScheduleCompile!G566)),ISNUMBER(FIND("2F",ScheduleCompile!G566)),ISNUMBER(FIND("3F",ScheduleCompile!G566)),ISNUMBER(FIND("6F",ScheduleCompile!G566)),ISNUMBER(FIND("7F",ScheduleCompile!G566)),ISNUMBER(FIND("9F",ScheduleCompile!G566)),ISNUMBER(FIND("4F",ScheduleCompile!G566))),VALUE(LEFT(ScheduleCompile!G566,FIND("F",ScheduleCompile!G566)-1)),ScheduleCompile!G566)))))))</f>
        <v>52.7</v>
      </c>
      <c r="M573" s="1">
        <f>IF(AND(ISERROR(IF(ScheduleCompile!H566="Off",0,IF(ScheduleCompile!H566="On",1,IF(ISNUMBER(ScheduleCompile!H566),ScheduleCompile!H566/1,IF(ISTEXT(ScheduleCompile!H566),IF(OR(ISNUMBER(FIND("5F",ScheduleCompile!H566)),ISNUMBER(FIND("0F",ScheduleCompile!H566)),ISNUMBER(FIND("8F",ScheduleCompile!H566)),ISNUMBER(FIND("1F",ScheduleCompile!H566)),ISNUMBER(FIND("2F",ScheduleCompile!H566)),ISNUMBER(FIND("3F",ScheduleCompile!H566)),ISNUMBER(FIND("6F",ScheduleCompile!H566)),ISNUMBER(FIND("7F",ScheduleCompile!H566)),ISNUMBER(FIND("9F",ScheduleCompile!H566)),ISNUMBER(FIND("4F",ScheduleCompile!H566))),VALUE(LEFT(ScheduleCompile!H566,FIND("F",ScheduleCompile!H566)-1)),ScheduleCompile!H566)))))),ISTEXT(ScheduleCompile!#REF!)),"ENDTABLE",IF(ISERROR(IF(ScheduleCompile!H566="Off",0,IF(ScheduleCompile!H566="On",1,IF(ISNUMBER(ScheduleCompile!H566),ScheduleCompile!H566/1,IF(ISTEXT(ScheduleCompile!H566),IF(OR(ISNUMBER(FIND("5F",ScheduleCompile!H566)),ISNUMBER(FIND("0F",ScheduleCompile!H566)),ISNUMBER(FIND("8F",ScheduleCompile!H566)),ISNUMBER(FIND("1F",ScheduleCompile!H566)),ISNUMBER(FIND("2F",ScheduleCompile!H566)),ISNUMBER(FIND("3F",ScheduleCompile!H566)),ISNUMBER(FIND("6F",ScheduleCompile!H566)),ISNUMBER(FIND("7F",ScheduleCompile!H566)),ISNUMBER(FIND("9F",ScheduleCompile!H566)),ISNUMBER(FIND("4F",ScheduleCompile!H566))),VALUE(LEFT(ScheduleCompile!H566,FIND("F",ScheduleCompile!H566)-1)),ScheduleCompile!H566)))))),"",IF(ScheduleCompile!H566="Off",0,IF(ScheduleCompile!H566="On",1,IF(ISNUMBER(ScheduleCompile!H566),ScheduleCompile!H566/1,IF(ISTEXT(ScheduleCompile!H566),IF(OR(ISNUMBER(FIND("5F",ScheduleCompile!H566)),ISNUMBER(FIND("0F",ScheduleCompile!H566)),ISNUMBER(FIND("8F",ScheduleCompile!H566)),ISNUMBER(FIND("1F",ScheduleCompile!H566)),ISNUMBER(FIND("2F",ScheduleCompile!H566)),ISNUMBER(FIND("3F",ScheduleCompile!H566)),ISNUMBER(FIND("6F",ScheduleCompile!H566)),ISNUMBER(FIND("7F",ScheduleCompile!H566)),ISNUMBER(FIND("9F",ScheduleCompile!H566)),ISNUMBER(FIND("4F",ScheduleCompile!H566))),VALUE(LEFT(ScheduleCompile!H566,FIND("F",ScheduleCompile!H566)-1)),ScheduleCompile!H566)))))))</f>
        <v>52.7</v>
      </c>
      <c r="N573" s="1">
        <f>IF(AND(ISERROR(IF(ScheduleCompile!I566="Off",0,IF(ScheduleCompile!I566="On",1,IF(ISNUMBER(ScheduleCompile!I566),ScheduleCompile!I566/1,IF(ISTEXT(ScheduleCompile!I566),IF(OR(ISNUMBER(FIND("5F",ScheduleCompile!I566)),ISNUMBER(FIND("0F",ScheduleCompile!I566)),ISNUMBER(FIND("8F",ScheduleCompile!I566)),ISNUMBER(FIND("1F",ScheduleCompile!I566)),ISNUMBER(FIND("2F",ScheduleCompile!I566)),ISNUMBER(FIND("3F",ScheduleCompile!I566)),ISNUMBER(FIND("6F",ScheduleCompile!I566)),ISNUMBER(FIND("7F",ScheduleCompile!I566)),ISNUMBER(FIND("9F",ScheduleCompile!I566)),ISNUMBER(FIND("4F",ScheduleCompile!I566))),VALUE(LEFT(ScheduleCompile!I566,FIND("F",ScheduleCompile!I566)-1)),ScheduleCompile!I566)))))),ISTEXT(ScheduleCompile!#REF!)),"ENDTABLE",IF(ISERROR(IF(ScheduleCompile!I566="Off",0,IF(ScheduleCompile!I566="On",1,IF(ISNUMBER(ScheduleCompile!I566),ScheduleCompile!I566/1,IF(ISTEXT(ScheduleCompile!I566),IF(OR(ISNUMBER(FIND("5F",ScheduleCompile!I566)),ISNUMBER(FIND("0F",ScheduleCompile!I566)),ISNUMBER(FIND("8F",ScheduleCompile!I566)),ISNUMBER(FIND("1F",ScheduleCompile!I566)),ISNUMBER(FIND("2F",ScheduleCompile!I566)),ISNUMBER(FIND("3F",ScheduleCompile!I566)),ISNUMBER(FIND("6F",ScheduleCompile!I566)),ISNUMBER(FIND("7F",ScheduleCompile!I566)),ISNUMBER(FIND("9F",ScheduleCompile!I566)),ISNUMBER(FIND("4F",ScheduleCompile!I566))),VALUE(LEFT(ScheduleCompile!I566,FIND("F",ScheduleCompile!I566)-1)),ScheduleCompile!I566)))))),"",IF(ScheduleCompile!I566="Off",0,IF(ScheduleCompile!I566="On",1,IF(ISNUMBER(ScheduleCompile!I566),ScheduleCompile!I566/1,IF(ISTEXT(ScheduleCompile!I566),IF(OR(ISNUMBER(FIND("5F",ScheduleCompile!I566)),ISNUMBER(FIND("0F",ScheduleCompile!I566)),ISNUMBER(FIND("8F",ScheduleCompile!I566)),ISNUMBER(FIND("1F",ScheduleCompile!I566)),ISNUMBER(FIND("2F",ScheduleCompile!I566)),ISNUMBER(FIND("3F",ScheduleCompile!I566)),ISNUMBER(FIND("6F",ScheduleCompile!I566)),ISNUMBER(FIND("7F",ScheduleCompile!I566)),ISNUMBER(FIND("9F",ScheduleCompile!I566)),ISNUMBER(FIND("4F",ScheduleCompile!I566))),VALUE(LEFT(ScheduleCompile!I566,FIND("F",ScheduleCompile!I566)-1)),ScheduleCompile!I566)))))))</f>
        <v>52.7</v>
      </c>
      <c r="O573" s="1">
        <f>IF(AND(ISERROR(IF(ScheduleCompile!J566="Off",0,IF(ScheduleCompile!J566="On",1,IF(ISNUMBER(ScheduleCompile!J566),ScheduleCompile!J566/1,IF(ISTEXT(ScheduleCompile!J566),IF(OR(ISNUMBER(FIND("5F",ScheduleCompile!J566)),ISNUMBER(FIND("0F",ScheduleCompile!J566)),ISNUMBER(FIND("8F",ScheduleCompile!J566)),ISNUMBER(FIND("1F",ScheduleCompile!J566)),ISNUMBER(FIND("2F",ScheduleCompile!J566)),ISNUMBER(FIND("3F",ScheduleCompile!J566)),ISNUMBER(FIND("6F",ScheduleCompile!J566)),ISNUMBER(FIND("7F",ScheduleCompile!J566)),ISNUMBER(FIND("9F",ScheduleCompile!J566)),ISNUMBER(FIND("4F",ScheduleCompile!J566))),VALUE(LEFT(ScheduleCompile!J566,FIND("F",ScheduleCompile!J566)-1)),ScheduleCompile!J566)))))),ISTEXT(ScheduleCompile!#REF!)),"ENDTABLE",IF(ISERROR(IF(ScheduleCompile!J566="Off",0,IF(ScheduleCompile!J566="On",1,IF(ISNUMBER(ScheduleCompile!J566),ScheduleCompile!J566/1,IF(ISTEXT(ScheduleCompile!J566),IF(OR(ISNUMBER(FIND("5F",ScheduleCompile!J566)),ISNUMBER(FIND("0F",ScheduleCompile!J566)),ISNUMBER(FIND("8F",ScheduleCompile!J566)),ISNUMBER(FIND("1F",ScheduleCompile!J566)),ISNUMBER(FIND("2F",ScheduleCompile!J566)),ISNUMBER(FIND("3F",ScheduleCompile!J566)),ISNUMBER(FIND("6F",ScheduleCompile!J566)),ISNUMBER(FIND("7F",ScheduleCompile!J566)),ISNUMBER(FIND("9F",ScheduleCompile!J566)),ISNUMBER(FIND("4F",ScheduleCompile!J566))),VALUE(LEFT(ScheduleCompile!J566,FIND("F",ScheduleCompile!J566)-1)),ScheduleCompile!J566)))))),"",IF(ScheduleCompile!J566="Off",0,IF(ScheduleCompile!J566="On",1,IF(ISNUMBER(ScheduleCompile!J566),ScheduleCompile!J566/1,IF(ISTEXT(ScheduleCompile!J566),IF(OR(ISNUMBER(FIND("5F",ScheduleCompile!J566)),ISNUMBER(FIND("0F",ScheduleCompile!J566)),ISNUMBER(FIND("8F",ScheduleCompile!J566)),ISNUMBER(FIND("1F",ScheduleCompile!J566)),ISNUMBER(FIND("2F",ScheduleCompile!J566)),ISNUMBER(FIND("3F",ScheduleCompile!J566)),ISNUMBER(FIND("6F",ScheduleCompile!J566)),ISNUMBER(FIND("7F",ScheduleCompile!J566)),ISNUMBER(FIND("9F",ScheduleCompile!J566)),ISNUMBER(FIND("4F",ScheduleCompile!J566))),VALUE(LEFT(ScheduleCompile!J566,FIND("F",ScheduleCompile!J566)-1)),ScheduleCompile!J566)))))))</f>
        <v>52.7</v>
      </c>
      <c r="P573" s="1">
        <f>IF(AND(ISERROR(IF(ScheduleCompile!K566="Off",0,IF(ScheduleCompile!K566="On",1,IF(ISNUMBER(ScheduleCompile!K566),ScheduleCompile!K566/1,IF(ISTEXT(ScheduleCompile!K566),IF(OR(ISNUMBER(FIND("5F",ScheduleCompile!K566)),ISNUMBER(FIND("0F",ScheduleCompile!K566)),ISNUMBER(FIND("8F",ScheduleCompile!K566)),ISNUMBER(FIND("1F",ScheduleCompile!K566)),ISNUMBER(FIND("2F",ScheduleCompile!K566)),ISNUMBER(FIND("3F",ScheduleCompile!K566)),ISNUMBER(FIND("6F",ScheduleCompile!K566)),ISNUMBER(FIND("7F",ScheduleCompile!K566)),ISNUMBER(FIND("9F",ScheduleCompile!K566)),ISNUMBER(FIND("4F",ScheduleCompile!K566))),VALUE(LEFT(ScheduleCompile!K566,FIND("F",ScheduleCompile!K566)-1)),ScheduleCompile!K566)))))),ISTEXT(ScheduleCompile!#REF!)),"ENDTABLE",IF(ISERROR(IF(ScheduleCompile!K566="Off",0,IF(ScheduleCompile!K566="On",1,IF(ISNUMBER(ScheduleCompile!K566),ScheduleCompile!K566/1,IF(ISTEXT(ScheduleCompile!K566),IF(OR(ISNUMBER(FIND("5F",ScheduleCompile!K566)),ISNUMBER(FIND("0F",ScheduleCompile!K566)),ISNUMBER(FIND("8F",ScheduleCompile!K566)),ISNUMBER(FIND("1F",ScheduleCompile!K566)),ISNUMBER(FIND("2F",ScheduleCompile!K566)),ISNUMBER(FIND("3F",ScheduleCompile!K566)),ISNUMBER(FIND("6F",ScheduleCompile!K566)),ISNUMBER(FIND("7F",ScheduleCompile!K566)),ISNUMBER(FIND("9F",ScheduleCompile!K566)),ISNUMBER(FIND("4F",ScheduleCompile!K566))),VALUE(LEFT(ScheduleCompile!K566,FIND("F",ScheduleCompile!K566)-1)),ScheduleCompile!K566)))))),"",IF(ScheduleCompile!K566="Off",0,IF(ScheduleCompile!K566="On",1,IF(ISNUMBER(ScheduleCompile!K566),ScheduleCompile!K566/1,IF(ISTEXT(ScheduleCompile!K566),IF(OR(ISNUMBER(FIND("5F",ScheduleCompile!K566)),ISNUMBER(FIND("0F",ScheduleCompile!K566)),ISNUMBER(FIND("8F",ScheduleCompile!K566)),ISNUMBER(FIND("1F",ScheduleCompile!K566)),ISNUMBER(FIND("2F",ScheduleCompile!K566)),ISNUMBER(FIND("3F",ScheduleCompile!K566)),ISNUMBER(FIND("6F",ScheduleCompile!K566)),ISNUMBER(FIND("7F",ScheduleCompile!K566)),ISNUMBER(FIND("9F",ScheduleCompile!K566)),ISNUMBER(FIND("4F",ScheduleCompile!K566))),VALUE(LEFT(ScheduleCompile!K566,FIND("F",ScheduleCompile!K566)-1)),ScheduleCompile!K566)))))))</f>
        <v>52.7</v>
      </c>
      <c r="Q573" s="1">
        <f>IF(AND(ISERROR(IF(ScheduleCompile!L566="Off",0,IF(ScheduleCompile!L566="On",1,IF(ISNUMBER(ScheduleCompile!L566),ScheduleCompile!L566/1,IF(ISTEXT(ScheduleCompile!L566),IF(OR(ISNUMBER(FIND("5F",ScheduleCompile!L566)),ISNUMBER(FIND("0F",ScheduleCompile!L566)),ISNUMBER(FIND("8F",ScheduleCompile!L566)),ISNUMBER(FIND("1F",ScheduleCompile!L566)),ISNUMBER(FIND("2F",ScheduleCompile!L566)),ISNUMBER(FIND("3F",ScheduleCompile!L566)),ISNUMBER(FIND("6F",ScheduleCompile!L566)),ISNUMBER(FIND("7F",ScheduleCompile!L566)),ISNUMBER(FIND("9F",ScheduleCompile!L566)),ISNUMBER(FIND("4F",ScheduleCompile!L566))),VALUE(LEFT(ScheduleCompile!L566,FIND("F",ScheduleCompile!L566)-1)),ScheduleCompile!L566)))))),ISTEXT(ScheduleCompile!#REF!)),"ENDTABLE",IF(ISERROR(IF(ScheduleCompile!L566="Off",0,IF(ScheduleCompile!L566="On",1,IF(ISNUMBER(ScheduleCompile!L566),ScheduleCompile!L566/1,IF(ISTEXT(ScheduleCompile!L566),IF(OR(ISNUMBER(FIND("5F",ScheduleCompile!L566)),ISNUMBER(FIND("0F",ScheduleCompile!L566)),ISNUMBER(FIND("8F",ScheduleCompile!L566)),ISNUMBER(FIND("1F",ScheduleCompile!L566)),ISNUMBER(FIND("2F",ScheduleCompile!L566)),ISNUMBER(FIND("3F",ScheduleCompile!L566)),ISNUMBER(FIND("6F",ScheduleCompile!L566)),ISNUMBER(FIND("7F",ScheduleCompile!L566)),ISNUMBER(FIND("9F",ScheduleCompile!L566)),ISNUMBER(FIND("4F",ScheduleCompile!L566))),VALUE(LEFT(ScheduleCompile!L566,FIND("F",ScheduleCompile!L566)-1)),ScheduleCompile!L566)))))),"",IF(ScheduleCompile!L566="Off",0,IF(ScheduleCompile!L566="On",1,IF(ISNUMBER(ScheduleCompile!L566),ScheduleCompile!L566/1,IF(ISTEXT(ScheduleCompile!L566),IF(OR(ISNUMBER(FIND("5F",ScheduleCompile!L566)),ISNUMBER(FIND("0F",ScheduleCompile!L566)),ISNUMBER(FIND("8F",ScheduleCompile!L566)),ISNUMBER(FIND("1F",ScheduleCompile!L566)),ISNUMBER(FIND("2F",ScheduleCompile!L566)),ISNUMBER(FIND("3F",ScheduleCompile!L566)),ISNUMBER(FIND("6F",ScheduleCompile!L566)),ISNUMBER(FIND("7F",ScheduleCompile!L566)),ISNUMBER(FIND("9F",ScheduleCompile!L566)),ISNUMBER(FIND("4F",ScheduleCompile!L566))),VALUE(LEFT(ScheduleCompile!L566,FIND("F",ScheduleCompile!L566)-1)),ScheduleCompile!L566)))))))</f>
        <v>52.7</v>
      </c>
      <c r="R573" s="1">
        <f>IF(AND(ISERROR(IF(ScheduleCompile!M566="Off",0,IF(ScheduleCompile!M566="On",1,IF(ISNUMBER(ScheduleCompile!M566),ScheduleCompile!M566/1,IF(ISTEXT(ScheduleCompile!M566),IF(OR(ISNUMBER(FIND("5F",ScheduleCompile!M566)),ISNUMBER(FIND("0F",ScheduleCompile!M566)),ISNUMBER(FIND("8F",ScheduleCompile!M566)),ISNUMBER(FIND("1F",ScheduleCompile!M566)),ISNUMBER(FIND("2F",ScheduleCompile!M566)),ISNUMBER(FIND("3F",ScheduleCompile!M566)),ISNUMBER(FIND("6F",ScheduleCompile!M566)),ISNUMBER(FIND("7F",ScheduleCompile!M566)),ISNUMBER(FIND("9F",ScheduleCompile!M566)),ISNUMBER(FIND("4F",ScheduleCompile!M566))),VALUE(LEFT(ScheduleCompile!M566,FIND("F",ScheduleCompile!M566)-1)),ScheduleCompile!M566)))))),ISTEXT(ScheduleCompile!#REF!)),"ENDTABLE",IF(ISERROR(IF(ScheduleCompile!M566="Off",0,IF(ScheduleCompile!M566="On",1,IF(ISNUMBER(ScheduleCompile!M566),ScheduleCompile!M566/1,IF(ISTEXT(ScheduleCompile!M566),IF(OR(ISNUMBER(FIND("5F",ScheduleCompile!M566)),ISNUMBER(FIND("0F",ScheduleCompile!M566)),ISNUMBER(FIND("8F",ScheduleCompile!M566)),ISNUMBER(FIND("1F",ScheduleCompile!M566)),ISNUMBER(FIND("2F",ScheduleCompile!M566)),ISNUMBER(FIND("3F",ScheduleCompile!M566)),ISNUMBER(FIND("6F",ScheduleCompile!M566)),ISNUMBER(FIND("7F",ScheduleCompile!M566)),ISNUMBER(FIND("9F",ScheduleCompile!M566)),ISNUMBER(FIND("4F",ScheduleCompile!M566))),VALUE(LEFT(ScheduleCompile!M566,FIND("F",ScheduleCompile!M566)-1)),ScheduleCompile!M566)))))),"",IF(ScheduleCompile!M566="Off",0,IF(ScheduleCompile!M566="On",1,IF(ISNUMBER(ScheduleCompile!M566),ScheduleCompile!M566/1,IF(ISTEXT(ScheduleCompile!M566),IF(OR(ISNUMBER(FIND("5F",ScheduleCompile!M566)),ISNUMBER(FIND("0F",ScheduleCompile!M566)),ISNUMBER(FIND("8F",ScheduleCompile!M566)),ISNUMBER(FIND("1F",ScheduleCompile!M566)),ISNUMBER(FIND("2F",ScheduleCompile!M566)),ISNUMBER(FIND("3F",ScheduleCompile!M566)),ISNUMBER(FIND("6F",ScheduleCompile!M566)),ISNUMBER(FIND("7F",ScheduleCompile!M566)),ISNUMBER(FIND("9F",ScheduleCompile!M566)),ISNUMBER(FIND("4F",ScheduleCompile!M566))),VALUE(LEFT(ScheduleCompile!M566,FIND("F",ScheduleCompile!M566)-1)),ScheduleCompile!M566)))))))</f>
        <v>52.7</v>
      </c>
      <c r="S573" s="1">
        <f>IF(AND(ISERROR(IF(ScheduleCompile!N566="Off",0,IF(ScheduleCompile!N566="On",1,IF(ISNUMBER(ScheduleCompile!N566),ScheduleCompile!N566/1,IF(ISTEXT(ScheduleCompile!N566),IF(OR(ISNUMBER(FIND("5F",ScheduleCompile!N566)),ISNUMBER(FIND("0F",ScheduleCompile!N566)),ISNUMBER(FIND("8F",ScheduleCompile!N566)),ISNUMBER(FIND("1F",ScheduleCompile!N566)),ISNUMBER(FIND("2F",ScheduleCompile!N566)),ISNUMBER(FIND("3F",ScheduleCompile!N566)),ISNUMBER(FIND("6F",ScheduleCompile!N566)),ISNUMBER(FIND("7F",ScheduleCompile!N566)),ISNUMBER(FIND("9F",ScheduleCompile!N566)),ISNUMBER(FIND("4F",ScheduleCompile!N566))),VALUE(LEFT(ScheduleCompile!N566,FIND("F",ScheduleCompile!N566)-1)),ScheduleCompile!N566)))))),ISTEXT(ScheduleCompile!#REF!)),"ENDTABLE",IF(ISERROR(IF(ScheduleCompile!N566="Off",0,IF(ScheduleCompile!N566="On",1,IF(ISNUMBER(ScheduleCompile!N566),ScheduleCompile!N566/1,IF(ISTEXT(ScheduleCompile!N566),IF(OR(ISNUMBER(FIND("5F",ScheduleCompile!N566)),ISNUMBER(FIND("0F",ScheduleCompile!N566)),ISNUMBER(FIND("8F",ScheduleCompile!N566)),ISNUMBER(FIND("1F",ScheduleCompile!N566)),ISNUMBER(FIND("2F",ScheduleCompile!N566)),ISNUMBER(FIND("3F",ScheduleCompile!N566)),ISNUMBER(FIND("6F",ScheduleCompile!N566)),ISNUMBER(FIND("7F",ScheduleCompile!N566)),ISNUMBER(FIND("9F",ScheduleCompile!N566)),ISNUMBER(FIND("4F",ScheduleCompile!N566))),VALUE(LEFT(ScheduleCompile!N566,FIND("F",ScheduleCompile!N566)-1)),ScheduleCompile!N566)))))),"",IF(ScheduleCompile!N566="Off",0,IF(ScheduleCompile!N566="On",1,IF(ISNUMBER(ScheduleCompile!N566),ScheduleCompile!N566/1,IF(ISTEXT(ScheduleCompile!N566),IF(OR(ISNUMBER(FIND("5F",ScheduleCompile!N566)),ISNUMBER(FIND("0F",ScheduleCompile!N566)),ISNUMBER(FIND("8F",ScheduleCompile!N566)),ISNUMBER(FIND("1F",ScheduleCompile!N566)),ISNUMBER(FIND("2F",ScheduleCompile!N566)),ISNUMBER(FIND("3F",ScheduleCompile!N566)),ISNUMBER(FIND("6F",ScheduleCompile!N566)),ISNUMBER(FIND("7F",ScheduleCompile!N566)),ISNUMBER(FIND("9F",ScheduleCompile!N566)),ISNUMBER(FIND("4F",ScheduleCompile!N566))),VALUE(LEFT(ScheduleCompile!N566,FIND("F",ScheduleCompile!N566)-1)),ScheduleCompile!N566)))))))</f>
        <v>52.7</v>
      </c>
      <c r="T573" s="1">
        <f>IF(AND(ISERROR(IF(ScheduleCompile!O566="Off",0,IF(ScheduleCompile!O566="On",1,IF(ISNUMBER(ScheduleCompile!O566),ScheduleCompile!O566/1,IF(ISTEXT(ScheduleCompile!O566),IF(OR(ISNUMBER(FIND("5F",ScheduleCompile!O566)),ISNUMBER(FIND("0F",ScheduleCompile!O566)),ISNUMBER(FIND("8F",ScheduleCompile!O566)),ISNUMBER(FIND("1F",ScheduleCompile!O566)),ISNUMBER(FIND("2F",ScheduleCompile!O566)),ISNUMBER(FIND("3F",ScheduleCompile!O566)),ISNUMBER(FIND("6F",ScheduleCompile!O566)),ISNUMBER(FIND("7F",ScheduleCompile!O566)),ISNUMBER(FIND("9F",ScheduleCompile!O566)),ISNUMBER(FIND("4F",ScheduleCompile!O566))),VALUE(LEFT(ScheduleCompile!O566,FIND("F",ScheduleCompile!O566)-1)),ScheduleCompile!O566)))))),ISTEXT(ScheduleCompile!#REF!)),"ENDTABLE",IF(ISERROR(IF(ScheduleCompile!O566="Off",0,IF(ScheduleCompile!O566="On",1,IF(ISNUMBER(ScheduleCompile!O566),ScheduleCompile!O566/1,IF(ISTEXT(ScheduleCompile!O566),IF(OR(ISNUMBER(FIND("5F",ScheduleCompile!O566)),ISNUMBER(FIND("0F",ScheduleCompile!O566)),ISNUMBER(FIND("8F",ScheduleCompile!O566)),ISNUMBER(FIND("1F",ScheduleCompile!O566)),ISNUMBER(FIND("2F",ScheduleCompile!O566)),ISNUMBER(FIND("3F",ScheduleCompile!O566)),ISNUMBER(FIND("6F",ScheduleCompile!O566)),ISNUMBER(FIND("7F",ScheduleCompile!O566)),ISNUMBER(FIND("9F",ScheduleCompile!O566)),ISNUMBER(FIND("4F",ScheduleCompile!O566))),VALUE(LEFT(ScheduleCompile!O566,FIND("F",ScheduleCompile!O566)-1)),ScheduleCompile!O566)))))),"",IF(ScheduleCompile!O566="Off",0,IF(ScheduleCompile!O566="On",1,IF(ISNUMBER(ScheduleCompile!O566),ScheduleCompile!O566/1,IF(ISTEXT(ScheduleCompile!O566),IF(OR(ISNUMBER(FIND("5F",ScheduleCompile!O566)),ISNUMBER(FIND("0F",ScheduleCompile!O566)),ISNUMBER(FIND("8F",ScheduleCompile!O566)),ISNUMBER(FIND("1F",ScheduleCompile!O566)),ISNUMBER(FIND("2F",ScheduleCompile!O566)),ISNUMBER(FIND("3F",ScheduleCompile!O566)),ISNUMBER(FIND("6F",ScheduleCompile!O566)),ISNUMBER(FIND("7F",ScheduleCompile!O566)),ISNUMBER(FIND("9F",ScheduleCompile!O566)),ISNUMBER(FIND("4F",ScheduleCompile!O566))),VALUE(LEFT(ScheduleCompile!O566,FIND("F",ScheduleCompile!O566)-1)),ScheduleCompile!O566)))))))</f>
        <v>52.7</v>
      </c>
      <c r="U573" s="1">
        <f>IF(AND(ISERROR(IF(ScheduleCompile!P566="Off",0,IF(ScheduleCompile!P566="On",1,IF(ISNUMBER(ScheduleCompile!P566),ScheduleCompile!P566/1,IF(ISTEXT(ScheduleCompile!P566),IF(OR(ISNUMBER(FIND("5F",ScheduleCompile!P566)),ISNUMBER(FIND("0F",ScheduleCompile!P566)),ISNUMBER(FIND("8F",ScheduleCompile!P566)),ISNUMBER(FIND("1F",ScheduleCompile!P566)),ISNUMBER(FIND("2F",ScheduleCompile!P566)),ISNUMBER(FIND("3F",ScheduleCompile!P566)),ISNUMBER(FIND("6F",ScheduleCompile!P566)),ISNUMBER(FIND("7F",ScheduleCompile!P566)),ISNUMBER(FIND("9F",ScheduleCompile!P566)),ISNUMBER(FIND("4F",ScheduleCompile!P566))),VALUE(LEFT(ScheduleCompile!P566,FIND("F",ScheduleCompile!P566)-1)),ScheduleCompile!P566)))))),ISTEXT(ScheduleCompile!#REF!)),"ENDTABLE",IF(ISERROR(IF(ScheduleCompile!P566="Off",0,IF(ScheduleCompile!P566="On",1,IF(ISNUMBER(ScheduleCompile!P566),ScheduleCompile!P566/1,IF(ISTEXT(ScheduleCompile!P566),IF(OR(ISNUMBER(FIND("5F",ScheduleCompile!P566)),ISNUMBER(FIND("0F",ScheduleCompile!P566)),ISNUMBER(FIND("8F",ScheduleCompile!P566)),ISNUMBER(FIND("1F",ScheduleCompile!P566)),ISNUMBER(FIND("2F",ScheduleCompile!P566)),ISNUMBER(FIND("3F",ScheduleCompile!P566)),ISNUMBER(FIND("6F",ScheduleCompile!P566)),ISNUMBER(FIND("7F",ScheduleCompile!P566)),ISNUMBER(FIND("9F",ScheduleCompile!P566)),ISNUMBER(FIND("4F",ScheduleCompile!P566))),VALUE(LEFT(ScheduleCompile!P566,FIND("F",ScheduleCompile!P566)-1)),ScheduleCompile!P566)))))),"",IF(ScheduleCompile!P566="Off",0,IF(ScheduleCompile!P566="On",1,IF(ISNUMBER(ScheduleCompile!P566),ScheduleCompile!P566/1,IF(ISTEXT(ScheduleCompile!P566),IF(OR(ISNUMBER(FIND("5F",ScheduleCompile!P566)),ISNUMBER(FIND("0F",ScheduleCompile!P566)),ISNUMBER(FIND("8F",ScheduleCompile!P566)),ISNUMBER(FIND("1F",ScheduleCompile!P566)),ISNUMBER(FIND("2F",ScheduleCompile!P566)),ISNUMBER(FIND("3F",ScheduleCompile!P566)),ISNUMBER(FIND("6F",ScheduleCompile!P566)),ISNUMBER(FIND("7F",ScheduleCompile!P566)),ISNUMBER(FIND("9F",ScheduleCompile!P566)),ISNUMBER(FIND("4F",ScheduleCompile!P566))),VALUE(LEFT(ScheduleCompile!P566,FIND("F",ScheduleCompile!P566)-1)),ScheduleCompile!P566)))))))</f>
        <v>52.7</v>
      </c>
      <c r="V573" s="1">
        <f>IF(AND(ISERROR(IF(ScheduleCompile!Q566="Off",0,IF(ScheduleCompile!Q566="On",1,IF(ISNUMBER(ScheduleCompile!Q566),ScheduleCompile!Q566/1,IF(ISTEXT(ScheduleCompile!Q566),IF(OR(ISNUMBER(FIND("5F",ScheduleCompile!Q566)),ISNUMBER(FIND("0F",ScheduleCompile!Q566)),ISNUMBER(FIND("8F",ScheduleCompile!Q566)),ISNUMBER(FIND("1F",ScheduleCompile!Q566)),ISNUMBER(FIND("2F",ScheduleCompile!Q566)),ISNUMBER(FIND("3F",ScheduleCompile!Q566)),ISNUMBER(FIND("6F",ScheduleCompile!Q566)),ISNUMBER(FIND("7F",ScheduleCompile!Q566)),ISNUMBER(FIND("9F",ScheduleCompile!Q566)),ISNUMBER(FIND("4F",ScheduleCompile!Q566))),VALUE(LEFT(ScheduleCompile!Q566,FIND("F",ScheduleCompile!Q566)-1)),ScheduleCompile!Q566)))))),ISTEXT(ScheduleCompile!#REF!)),"ENDTABLE",IF(ISERROR(IF(ScheduleCompile!Q566="Off",0,IF(ScheduleCompile!Q566="On",1,IF(ISNUMBER(ScheduleCompile!Q566),ScheduleCompile!Q566/1,IF(ISTEXT(ScheduleCompile!Q566),IF(OR(ISNUMBER(FIND("5F",ScheduleCompile!Q566)),ISNUMBER(FIND("0F",ScheduleCompile!Q566)),ISNUMBER(FIND("8F",ScheduleCompile!Q566)),ISNUMBER(FIND("1F",ScheduleCompile!Q566)),ISNUMBER(FIND("2F",ScheduleCompile!Q566)),ISNUMBER(FIND("3F",ScheduleCompile!Q566)),ISNUMBER(FIND("6F",ScheduleCompile!Q566)),ISNUMBER(FIND("7F",ScheduleCompile!Q566)),ISNUMBER(FIND("9F",ScheduleCompile!Q566)),ISNUMBER(FIND("4F",ScheduleCompile!Q566))),VALUE(LEFT(ScheduleCompile!Q566,FIND("F",ScheduleCompile!Q566)-1)),ScheduleCompile!Q566)))))),"",IF(ScheduleCompile!Q566="Off",0,IF(ScheduleCompile!Q566="On",1,IF(ISNUMBER(ScheduleCompile!Q566),ScheduleCompile!Q566/1,IF(ISTEXT(ScheduleCompile!Q566),IF(OR(ISNUMBER(FIND("5F",ScheduleCompile!Q566)),ISNUMBER(FIND("0F",ScheduleCompile!Q566)),ISNUMBER(FIND("8F",ScheduleCompile!Q566)),ISNUMBER(FIND("1F",ScheduleCompile!Q566)),ISNUMBER(FIND("2F",ScheduleCompile!Q566)),ISNUMBER(FIND("3F",ScheduleCompile!Q566)),ISNUMBER(FIND("6F",ScheduleCompile!Q566)),ISNUMBER(FIND("7F",ScheduleCompile!Q566)),ISNUMBER(FIND("9F",ScheduleCompile!Q566)),ISNUMBER(FIND("4F",ScheduleCompile!Q566))),VALUE(LEFT(ScheduleCompile!Q566,FIND("F",ScheduleCompile!Q566)-1)),ScheduleCompile!Q566)))))))</f>
        <v>52.7</v>
      </c>
      <c r="W573" s="1">
        <f>IF(AND(ISERROR(IF(ScheduleCompile!R566="Off",0,IF(ScheduleCompile!R566="On",1,IF(ISNUMBER(ScheduleCompile!R566),ScheduleCompile!R566/1,IF(ISTEXT(ScheduleCompile!R566),IF(OR(ISNUMBER(FIND("5F",ScheduleCompile!R566)),ISNUMBER(FIND("0F",ScheduleCompile!R566)),ISNUMBER(FIND("8F",ScheduleCompile!R566)),ISNUMBER(FIND("1F",ScheduleCompile!R566)),ISNUMBER(FIND("2F",ScheduleCompile!R566)),ISNUMBER(FIND("3F",ScheduleCompile!R566)),ISNUMBER(FIND("6F",ScheduleCompile!R566)),ISNUMBER(FIND("7F",ScheduleCompile!R566)),ISNUMBER(FIND("9F",ScheduleCompile!R566)),ISNUMBER(FIND("4F",ScheduleCompile!R566))),VALUE(LEFT(ScheduleCompile!R566,FIND("F",ScheduleCompile!R566)-1)),ScheduleCompile!R566)))))),ISTEXT(ScheduleCompile!#REF!)),"ENDTABLE",IF(ISERROR(IF(ScheduleCompile!R566="Off",0,IF(ScheduleCompile!R566="On",1,IF(ISNUMBER(ScheduleCompile!R566),ScheduleCompile!R566/1,IF(ISTEXT(ScheduleCompile!R566),IF(OR(ISNUMBER(FIND("5F",ScheduleCompile!R566)),ISNUMBER(FIND("0F",ScheduleCompile!R566)),ISNUMBER(FIND("8F",ScheduleCompile!R566)),ISNUMBER(FIND("1F",ScheduleCompile!R566)),ISNUMBER(FIND("2F",ScheduleCompile!R566)),ISNUMBER(FIND("3F",ScheduleCompile!R566)),ISNUMBER(FIND("6F",ScheduleCompile!R566)),ISNUMBER(FIND("7F",ScheduleCompile!R566)),ISNUMBER(FIND("9F",ScheduleCompile!R566)),ISNUMBER(FIND("4F",ScheduleCompile!R566))),VALUE(LEFT(ScheduleCompile!R566,FIND("F",ScheduleCompile!R566)-1)),ScheduleCompile!R566)))))),"",IF(ScheduleCompile!R566="Off",0,IF(ScheduleCompile!R566="On",1,IF(ISNUMBER(ScheduleCompile!R566),ScheduleCompile!R566/1,IF(ISTEXT(ScheduleCompile!R566),IF(OR(ISNUMBER(FIND("5F",ScheduleCompile!R566)),ISNUMBER(FIND("0F",ScheduleCompile!R566)),ISNUMBER(FIND("8F",ScheduleCompile!R566)),ISNUMBER(FIND("1F",ScheduleCompile!R566)),ISNUMBER(FIND("2F",ScheduleCompile!R566)),ISNUMBER(FIND("3F",ScheduleCompile!R566)),ISNUMBER(FIND("6F",ScheduleCompile!R566)),ISNUMBER(FIND("7F",ScheduleCompile!R566)),ISNUMBER(FIND("9F",ScheduleCompile!R566)),ISNUMBER(FIND("4F",ScheduleCompile!R566))),VALUE(LEFT(ScheduleCompile!R566,FIND("F",ScheduleCompile!R566)-1)),ScheduleCompile!R566)))))))</f>
        <v>52.7</v>
      </c>
      <c r="X573" s="1">
        <f>IF(AND(ISERROR(IF(ScheduleCompile!S566="Off",0,IF(ScheduleCompile!S566="On",1,IF(ISNUMBER(ScheduleCompile!S566),ScheduleCompile!S566/1,IF(ISTEXT(ScheduleCompile!S566),IF(OR(ISNUMBER(FIND("5F",ScheduleCompile!S566)),ISNUMBER(FIND("0F",ScheduleCompile!S566)),ISNUMBER(FIND("8F",ScheduleCompile!S566)),ISNUMBER(FIND("1F",ScheduleCompile!S566)),ISNUMBER(FIND("2F",ScheduleCompile!S566)),ISNUMBER(FIND("3F",ScheduleCompile!S566)),ISNUMBER(FIND("6F",ScheduleCompile!S566)),ISNUMBER(FIND("7F",ScheduleCompile!S566)),ISNUMBER(FIND("9F",ScheduleCompile!S566)),ISNUMBER(FIND("4F",ScheduleCompile!S566))),VALUE(LEFT(ScheduleCompile!S566,FIND("F",ScheduleCompile!S566)-1)),ScheduleCompile!S566)))))),ISTEXT(ScheduleCompile!#REF!)),"ENDTABLE",IF(ISERROR(IF(ScheduleCompile!S566="Off",0,IF(ScheduleCompile!S566="On",1,IF(ISNUMBER(ScheduleCompile!S566),ScheduleCompile!S566/1,IF(ISTEXT(ScheduleCompile!S566),IF(OR(ISNUMBER(FIND("5F",ScheduleCompile!S566)),ISNUMBER(FIND("0F",ScheduleCompile!S566)),ISNUMBER(FIND("8F",ScheduleCompile!S566)),ISNUMBER(FIND("1F",ScheduleCompile!S566)),ISNUMBER(FIND("2F",ScheduleCompile!S566)),ISNUMBER(FIND("3F",ScheduleCompile!S566)),ISNUMBER(FIND("6F",ScheduleCompile!S566)),ISNUMBER(FIND("7F",ScheduleCompile!S566)),ISNUMBER(FIND("9F",ScheduleCompile!S566)),ISNUMBER(FIND("4F",ScheduleCompile!S566))),VALUE(LEFT(ScheduleCompile!S566,FIND("F",ScheduleCompile!S566)-1)),ScheduleCompile!S566)))))),"",IF(ScheduleCompile!S566="Off",0,IF(ScheduleCompile!S566="On",1,IF(ISNUMBER(ScheduleCompile!S566),ScheduleCompile!S566/1,IF(ISTEXT(ScheduleCompile!S566),IF(OR(ISNUMBER(FIND("5F",ScheduleCompile!S566)),ISNUMBER(FIND("0F",ScheduleCompile!S566)),ISNUMBER(FIND("8F",ScheduleCompile!S566)),ISNUMBER(FIND("1F",ScheduleCompile!S566)),ISNUMBER(FIND("2F",ScheduleCompile!S566)),ISNUMBER(FIND("3F",ScheduleCompile!S566)),ISNUMBER(FIND("6F",ScheduleCompile!S566)),ISNUMBER(FIND("7F",ScheduleCompile!S566)),ISNUMBER(FIND("9F",ScheduleCompile!S566)),ISNUMBER(FIND("4F",ScheduleCompile!S566))),VALUE(LEFT(ScheduleCompile!S566,FIND("F",ScheduleCompile!S566)-1)),ScheduleCompile!S566)))))))</f>
        <v>52.7</v>
      </c>
      <c r="Y573" s="1">
        <f>IF(AND(ISERROR(IF(ScheduleCompile!T566="Off",0,IF(ScheduleCompile!T566="On",1,IF(ISNUMBER(ScheduleCompile!T566),ScheduleCompile!T566/1,IF(ISTEXT(ScheduleCompile!T566),IF(OR(ISNUMBER(FIND("5F",ScheduleCompile!T566)),ISNUMBER(FIND("0F",ScheduleCompile!T566)),ISNUMBER(FIND("8F",ScheduleCompile!T566)),ISNUMBER(FIND("1F",ScheduleCompile!T566)),ISNUMBER(FIND("2F",ScheduleCompile!T566)),ISNUMBER(FIND("3F",ScheduleCompile!T566)),ISNUMBER(FIND("6F",ScheduleCompile!T566)),ISNUMBER(FIND("7F",ScheduleCompile!T566)),ISNUMBER(FIND("9F",ScheduleCompile!T566)),ISNUMBER(FIND("4F",ScheduleCompile!T566))),VALUE(LEFT(ScheduleCompile!T566,FIND("F",ScheduleCompile!T566)-1)),ScheduleCompile!T566)))))),ISTEXT(ScheduleCompile!#REF!)),"ENDTABLE",IF(ISERROR(IF(ScheduleCompile!T566="Off",0,IF(ScheduleCompile!T566="On",1,IF(ISNUMBER(ScheduleCompile!T566),ScheduleCompile!T566/1,IF(ISTEXT(ScheduleCompile!T566),IF(OR(ISNUMBER(FIND("5F",ScheduleCompile!T566)),ISNUMBER(FIND("0F",ScheduleCompile!T566)),ISNUMBER(FIND("8F",ScheduleCompile!T566)),ISNUMBER(FIND("1F",ScheduleCompile!T566)),ISNUMBER(FIND("2F",ScheduleCompile!T566)),ISNUMBER(FIND("3F",ScheduleCompile!T566)),ISNUMBER(FIND("6F",ScheduleCompile!T566)),ISNUMBER(FIND("7F",ScheduleCompile!T566)),ISNUMBER(FIND("9F",ScheduleCompile!T566)),ISNUMBER(FIND("4F",ScheduleCompile!T566))),VALUE(LEFT(ScheduleCompile!T566,FIND("F",ScheduleCompile!T566)-1)),ScheduleCompile!T566)))))),"",IF(ScheduleCompile!T566="Off",0,IF(ScheduleCompile!T566="On",1,IF(ISNUMBER(ScheduleCompile!T566),ScheduleCompile!T566/1,IF(ISTEXT(ScheduleCompile!T566),IF(OR(ISNUMBER(FIND("5F",ScheduleCompile!T566)),ISNUMBER(FIND("0F",ScheduleCompile!T566)),ISNUMBER(FIND("8F",ScheduleCompile!T566)),ISNUMBER(FIND("1F",ScheduleCompile!T566)),ISNUMBER(FIND("2F",ScheduleCompile!T566)),ISNUMBER(FIND("3F",ScheduleCompile!T566)),ISNUMBER(FIND("6F",ScheduleCompile!T566)),ISNUMBER(FIND("7F",ScheduleCompile!T566)),ISNUMBER(FIND("9F",ScheduleCompile!T566)),ISNUMBER(FIND("4F",ScheduleCompile!T566))),VALUE(LEFT(ScheduleCompile!T566,FIND("F",ScheduleCompile!T566)-1)),ScheduleCompile!T566)))))))</f>
        <v>52.7</v>
      </c>
      <c r="Z573" s="1">
        <f>IF(AND(ISERROR(IF(ScheduleCompile!U566="Off",0,IF(ScheduleCompile!U566="On",1,IF(ISNUMBER(ScheduleCompile!U566),ScheduleCompile!U566/1,IF(ISTEXT(ScheduleCompile!U566),IF(OR(ISNUMBER(FIND("5F",ScheduleCompile!U566)),ISNUMBER(FIND("0F",ScheduleCompile!U566)),ISNUMBER(FIND("8F",ScheduleCompile!U566)),ISNUMBER(FIND("1F",ScheduleCompile!U566)),ISNUMBER(FIND("2F",ScheduleCompile!U566)),ISNUMBER(FIND("3F",ScheduleCompile!U566)),ISNUMBER(FIND("6F",ScheduleCompile!U566)),ISNUMBER(FIND("7F",ScheduleCompile!U566)),ISNUMBER(FIND("9F",ScheduleCompile!U566)),ISNUMBER(FIND("4F",ScheduleCompile!U566))),VALUE(LEFT(ScheduleCompile!U566,FIND("F",ScheduleCompile!U566)-1)),ScheduleCompile!U566)))))),ISTEXT(ScheduleCompile!#REF!)),"ENDTABLE",IF(ISERROR(IF(ScheduleCompile!U566="Off",0,IF(ScheduleCompile!U566="On",1,IF(ISNUMBER(ScheduleCompile!U566),ScheduleCompile!U566/1,IF(ISTEXT(ScheduleCompile!U566),IF(OR(ISNUMBER(FIND("5F",ScheduleCompile!U566)),ISNUMBER(FIND("0F",ScheduleCompile!U566)),ISNUMBER(FIND("8F",ScheduleCompile!U566)),ISNUMBER(FIND("1F",ScheduleCompile!U566)),ISNUMBER(FIND("2F",ScheduleCompile!U566)),ISNUMBER(FIND("3F",ScheduleCompile!U566)),ISNUMBER(FIND("6F",ScheduleCompile!U566)),ISNUMBER(FIND("7F",ScheduleCompile!U566)),ISNUMBER(FIND("9F",ScheduleCompile!U566)),ISNUMBER(FIND("4F",ScheduleCompile!U566))),VALUE(LEFT(ScheduleCompile!U566,FIND("F",ScheduleCompile!U566)-1)),ScheduleCompile!U566)))))),"",IF(ScheduleCompile!U566="Off",0,IF(ScheduleCompile!U566="On",1,IF(ISNUMBER(ScheduleCompile!U566),ScheduleCompile!U566/1,IF(ISTEXT(ScheduleCompile!U566),IF(OR(ISNUMBER(FIND("5F",ScheduleCompile!U566)),ISNUMBER(FIND("0F",ScheduleCompile!U566)),ISNUMBER(FIND("8F",ScheduleCompile!U566)),ISNUMBER(FIND("1F",ScheduleCompile!U566)),ISNUMBER(FIND("2F",ScheduleCompile!U566)),ISNUMBER(FIND("3F",ScheduleCompile!U566)),ISNUMBER(FIND("6F",ScheduleCompile!U566)),ISNUMBER(FIND("7F",ScheduleCompile!U566)),ISNUMBER(FIND("9F",ScheduleCompile!U566)),ISNUMBER(FIND("4F",ScheduleCompile!U566))),VALUE(LEFT(ScheduleCompile!U566,FIND("F",ScheduleCompile!U566)-1)),ScheduleCompile!U566)))))))</f>
        <v>52.7</v>
      </c>
      <c r="AA573" s="1">
        <f>IF(AND(ISERROR(IF(ScheduleCompile!V566="Off",0,IF(ScheduleCompile!V566="On",1,IF(ISNUMBER(ScheduleCompile!V566),ScheduleCompile!V566/1,IF(ISTEXT(ScheduleCompile!V566),IF(OR(ISNUMBER(FIND("5F",ScheduleCompile!V566)),ISNUMBER(FIND("0F",ScheduleCompile!V566)),ISNUMBER(FIND("8F",ScheduleCompile!V566)),ISNUMBER(FIND("1F",ScheduleCompile!V566)),ISNUMBER(FIND("2F",ScheduleCompile!V566)),ISNUMBER(FIND("3F",ScheduleCompile!V566)),ISNUMBER(FIND("6F",ScheduleCompile!V566)),ISNUMBER(FIND("7F",ScheduleCompile!V566)),ISNUMBER(FIND("9F",ScheduleCompile!V566)),ISNUMBER(FIND("4F",ScheduleCompile!V566))),VALUE(LEFT(ScheduleCompile!V566,FIND("F",ScheduleCompile!V566)-1)),ScheduleCompile!V566)))))),ISTEXT(ScheduleCompile!#REF!)),"ENDTABLE",IF(ISERROR(IF(ScheduleCompile!V566="Off",0,IF(ScheduleCompile!V566="On",1,IF(ISNUMBER(ScheduleCompile!V566),ScheduleCompile!V566/1,IF(ISTEXT(ScheduleCompile!V566),IF(OR(ISNUMBER(FIND("5F",ScheduleCompile!V566)),ISNUMBER(FIND("0F",ScheduleCompile!V566)),ISNUMBER(FIND("8F",ScheduleCompile!V566)),ISNUMBER(FIND("1F",ScheduleCompile!V566)),ISNUMBER(FIND("2F",ScheduleCompile!V566)),ISNUMBER(FIND("3F",ScheduleCompile!V566)),ISNUMBER(FIND("6F",ScheduleCompile!V566)),ISNUMBER(FIND("7F",ScheduleCompile!V566)),ISNUMBER(FIND("9F",ScheduleCompile!V566)),ISNUMBER(FIND("4F",ScheduleCompile!V566))),VALUE(LEFT(ScheduleCompile!V566,FIND("F",ScheduleCompile!V566)-1)),ScheduleCompile!V566)))))),"",IF(ScheduleCompile!V566="Off",0,IF(ScheduleCompile!V566="On",1,IF(ISNUMBER(ScheduleCompile!V566),ScheduleCompile!V566/1,IF(ISTEXT(ScheduleCompile!V566),IF(OR(ISNUMBER(FIND("5F",ScheduleCompile!V566)),ISNUMBER(FIND("0F",ScheduleCompile!V566)),ISNUMBER(FIND("8F",ScheduleCompile!V566)),ISNUMBER(FIND("1F",ScheduleCompile!V566)),ISNUMBER(FIND("2F",ScheduleCompile!V566)),ISNUMBER(FIND("3F",ScheduleCompile!V566)),ISNUMBER(FIND("6F",ScheduleCompile!V566)),ISNUMBER(FIND("7F",ScheduleCompile!V566)),ISNUMBER(FIND("9F",ScheduleCompile!V566)),ISNUMBER(FIND("4F",ScheduleCompile!V566))),VALUE(LEFT(ScheduleCompile!V566,FIND("F",ScheduleCompile!V566)-1)),ScheduleCompile!V566)))))))</f>
        <v>52.7</v>
      </c>
      <c r="AB573" s="1">
        <f>IF(AND(ISERROR(IF(ScheduleCompile!W566="Off",0,IF(ScheduleCompile!W566="On",1,IF(ISNUMBER(ScheduleCompile!W566),ScheduleCompile!W566/1,IF(ISTEXT(ScheduleCompile!W566),IF(OR(ISNUMBER(FIND("5F",ScheduleCompile!W566)),ISNUMBER(FIND("0F",ScheduleCompile!W566)),ISNUMBER(FIND("8F",ScheduleCompile!W566)),ISNUMBER(FIND("1F",ScheduleCompile!W566)),ISNUMBER(FIND("2F",ScheduleCompile!W566)),ISNUMBER(FIND("3F",ScheduleCompile!W566)),ISNUMBER(FIND("6F",ScheduleCompile!W566)),ISNUMBER(FIND("7F",ScheduleCompile!W566)),ISNUMBER(FIND("9F",ScheduleCompile!W566)),ISNUMBER(FIND("4F",ScheduleCompile!W566))),VALUE(LEFT(ScheduleCompile!W566,FIND("F",ScheduleCompile!W566)-1)),ScheduleCompile!W566)))))),ISTEXT(ScheduleCompile!#REF!)),"ENDTABLE",IF(ISERROR(IF(ScheduleCompile!W566="Off",0,IF(ScheduleCompile!W566="On",1,IF(ISNUMBER(ScheduleCompile!W566),ScheduleCompile!W566/1,IF(ISTEXT(ScheduleCompile!W566),IF(OR(ISNUMBER(FIND("5F",ScheduleCompile!W566)),ISNUMBER(FIND("0F",ScheduleCompile!W566)),ISNUMBER(FIND("8F",ScheduleCompile!W566)),ISNUMBER(FIND("1F",ScheduleCompile!W566)),ISNUMBER(FIND("2F",ScheduleCompile!W566)),ISNUMBER(FIND("3F",ScheduleCompile!W566)),ISNUMBER(FIND("6F",ScheduleCompile!W566)),ISNUMBER(FIND("7F",ScheduleCompile!W566)),ISNUMBER(FIND("9F",ScheduleCompile!W566)),ISNUMBER(FIND("4F",ScheduleCompile!W566))),VALUE(LEFT(ScheduleCompile!W566,FIND("F",ScheduleCompile!W566)-1)),ScheduleCompile!W566)))))),"",IF(ScheduleCompile!W566="Off",0,IF(ScheduleCompile!W566="On",1,IF(ISNUMBER(ScheduleCompile!W566),ScheduleCompile!W566/1,IF(ISTEXT(ScheduleCompile!W566),IF(OR(ISNUMBER(FIND("5F",ScheduleCompile!W566)),ISNUMBER(FIND("0F",ScheduleCompile!W566)),ISNUMBER(FIND("8F",ScheduleCompile!W566)),ISNUMBER(FIND("1F",ScheduleCompile!W566)),ISNUMBER(FIND("2F",ScheduleCompile!W566)),ISNUMBER(FIND("3F",ScheduleCompile!W566)),ISNUMBER(FIND("6F",ScheduleCompile!W566)),ISNUMBER(FIND("7F",ScheduleCompile!W566)),ISNUMBER(FIND("9F",ScheduleCompile!W566)),ISNUMBER(FIND("4F",ScheduleCompile!W566))),VALUE(LEFT(ScheduleCompile!W566,FIND("F",ScheduleCompile!W566)-1)),ScheduleCompile!W566)))))))</f>
        <v>52.7</v>
      </c>
      <c r="AC573" s="1">
        <f>IF(AND(ISERROR(IF(ScheduleCompile!X566="Off",0,IF(ScheduleCompile!X566="On",1,IF(ISNUMBER(ScheduleCompile!X566),ScheduleCompile!X566/1,IF(ISTEXT(ScheduleCompile!X566),IF(OR(ISNUMBER(FIND("5F",ScheduleCompile!X566)),ISNUMBER(FIND("0F",ScheduleCompile!X566)),ISNUMBER(FIND("8F",ScheduleCompile!X566)),ISNUMBER(FIND("1F",ScheduleCompile!X566)),ISNUMBER(FIND("2F",ScheduleCompile!X566)),ISNUMBER(FIND("3F",ScheduleCompile!X566)),ISNUMBER(FIND("6F",ScheduleCompile!X566)),ISNUMBER(FIND("7F",ScheduleCompile!X566)),ISNUMBER(FIND("9F",ScheduleCompile!X566)),ISNUMBER(FIND("4F",ScheduleCompile!X566))),VALUE(LEFT(ScheduleCompile!X566,FIND("F",ScheduleCompile!X566)-1)),ScheduleCompile!X566)))))),ISTEXT(ScheduleCompile!#REF!)),"ENDTABLE",IF(ISERROR(IF(ScheduleCompile!X566="Off",0,IF(ScheduleCompile!X566="On",1,IF(ISNUMBER(ScheduleCompile!X566),ScheduleCompile!X566/1,IF(ISTEXT(ScheduleCompile!X566),IF(OR(ISNUMBER(FIND("5F",ScheduleCompile!X566)),ISNUMBER(FIND("0F",ScheduleCompile!X566)),ISNUMBER(FIND("8F",ScheduleCompile!X566)),ISNUMBER(FIND("1F",ScheduleCompile!X566)),ISNUMBER(FIND("2F",ScheduleCompile!X566)),ISNUMBER(FIND("3F",ScheduleCompile!X566)),ISNUMBER(FIND("6F",ScheduleCompile!X566)),ISNUMBER(FIND("7F",ScheduleCompile!X566)),ISNUMBER(FIND("9F",ScheduleCompile!X566)),ISNUMBER(FIND("4F",ScheduleCompile!X566))),VALUE(LEFT(ScheduleCompile!X566,FIND("F",ScheduleCompile!X566)-1)),ScheduleCompile!X566)))))),"",IF(ScheduleCompile!X566="Off",0,IF(ScheduleCompile!X566="On",1,IF(ISNUMBER(ScheduleCompile!X566),ScheduleCompile!X566/1,IF(ISTEXT(ScheduleCompile!X566),IF(OR(ISNUMBER(FIND("5F",ScheduleCompile!X566)),ISNUMBER(FIND("0F",ScheduleCompile!X566)),ISNUMBER(FIND("8F",ScheduleCompile!X566)),ISNUMBER(FIND("1F",ScheduleCompile!X566)),ISNUMBER(FIND("2F",ScheduleCompile!X566)),ISNUMBER(FIND("3F",ScheduleCompile!X566)),ISNUMBER(FIND("6F",ScheduleCompile!X566)),ISNUMBER(FIND("7F",ScheduleCompile!X566)),ISNUMBER(FIND("9F",ScheduleCompile!X566)),ISNUMBER(FIND("4F",ScheduleCompile!X566))),VALUE(LEFT(ScheduleCompile!X566,FIND("F",ScheduleCompile!X566)-1)),ScheduleCompile!X566)))))))</f>
        <v>52.7</v>
      </c>
      <c r="AD573" s="1">
        <f>IF(AND(ISERROR(IF(ScheduleCompile!Y566="Off",0,IF(ScheduleCompile!Y566="On",1,IF(ISNUMBER(ScheduleCompile!Y566),ScheduleCompile!Y566/1,IF(ISTEXT(ScheduleCompile!Y566),IF(OR(ISNUMBER(FIND("5F",ScheduleCompile!Y566)),ISNUMBER(FIND("0F",ScheduleCompile!Y566)),ISNUMBER(FIND("8F",ScheduleCompile!Y566)),ISNUMBER(FIND("1F",ScheduleCompile!Y566)),ISNUMBER(FIND("2F",ScheduleCompile!Y566)),ISNUMBER(FIND("3F",ScheduleCompile!Y566)),ISNUMBER(FIND("6F",ScheduleCompile!Y566)),ISNUMBER(FIND("7F",ScheduleCompile!Y566)),ISNUMBER(FIND("9F",ScheduleCompile!Y566)),ISNUMBER(FIND("4F",ScheduleCompile!Y566))),VALUE(LEFT(ScheduleCompile!Y566,FIND("F",ScheduleCompile!Y566)-1)),ScheduleCompile!Y566)))))),ISTEXT(ScheduleCompile!#REF!)),"ENDTABLE",IF(ISERROR(IF(ScheduleCompile!Y566="Off",0,IF(ScheduleCompile!Y566="On",1,IF(ISNUMBER(ScheduleCompile!Y566),ScheduleCompile!Y566/1,IF(ISTEXT(ScheduleCompile!Y566),IF(OR(ISNUMBER(FIND("5F",ScheduleCompile!Y566)),ISNUMBER(FIND("0F",ScheduleCompile!Y566)),ISNUMBER(FIND("8F",ScheduleCompile!Y566)),ISNUMBER(FIND("1F",ScheduleCompile!Y566)),ISNUMBER(FIND("2F",ScheduleCompile!Y566)),ISNUMBER(FIND("3F",ScheduleCompile!Y566)),ISNUMBER(FIND("6F",ScheduleCompile!Y566)),ISNUMBER(FIND("7F",ScheduleCompile!Y566)),ISNUMBER(FIND("9F",ScheduleCompile!Y566)),ISNUMBER(FIND("4F",ScheduleCompile!Y566))),VALUE(LEFT(ScheduleCompile!Y566,FIND("F",ScheduleCompile!Y566)-1)),ScheduleCompile!Y566)))))),"",IF(ScheduleCompile!Y566="Off",0,IF(ScheduleCompile!Y566="On",1,IF(ISNUMBER(ScheduleCompile!Y566),ScheduleCompile!Y566/1,IF(ISTEXT(ScheduleCompile!Y566),IF(OR(ISNUMBER(FIND("5F",ScheduleCompile!Y566)),ISNUMBER(FIND("0F",ScheduleCompile!Y566)),ISNUMBER(FIND("8F",ScheduleCompile!Y566)),ISNUMBER(FIND("1F",ScheduleCompile!Y566)),ISNUMBER(FIND("2F",ScheduleCompile!Y566)),ISNUMBER(FIND("3F",ScheduleCompile!Y566)),ISNUMBER(FIND("6F",ScheduleCompile!Y566)),ISNUMBER(FIND("7F",ScheduleCompile!Y566)),ISNUMBER(FIND("9F",ScheduleCompile!Y566)),ISNUMBER(FIND("4F",ScheduleCompile!Y566))),VALUE(LEFT(ScheduleCompile!Y566,FIND("F",ScheduleCompile!Y566)-1)),ScheduleCompile!Y566)))))))</f>
        <v>52.7</v>
      </c>
    </row>
    <row r="574" spans="1:30" x14ac:dyDescent="0.25">
      <c r="A574" t="str">
        <f t="shared" si="35"/>
        <v>SchDay "WaterMainCZ04Feb"  Type = "Temperature" Hr = (52.9, 52.9, 52.9, 52.9, 52.9, 52.9, 52.9, 52.9, 52.9, 52.9, 52.9, 52.9, 52.9, 52.9, 52.9, 52.9, 52.9, 52.9, 52.9, 52.9, 52.9, 52.9, 52.9, 52.9) ..</v>
      </c>
      <c r="B574" s="1" t="s">
        <v>623</v>
      </c>
      <c r="C574" t="str">
        <f t="shared" si="36"/>
        <v xml:space="preserve">SchDay "WaterMainCZ04Feb"  Type = "Temperature" Hr = </v>
      </c>
      <c r="D574" t="str">
        <f t="shared" si="37"/>
        <v>(52.9, 52.9, 52.9, 52.9, 52.9, 52.9, 52.9, 52.9, 52.9, 52.9, 52.9, 52.9, 52.9, 52.9, 52.9, 52.9, 52.9, 52.9, 52.9, 52.9, 52.9, 52.9, 52.9, 52.9) ..</v>
      </c>
      <c r="E574" s="30" t="str">
        <f>ScheduleCompile!A567</f>
        <v>WaterMainCZ04Feb</v>
      </c>
      <c r="F574" t="str">
        <f t="shared" si="38"/>
        <v>Temperature</v>
      </c>
      <c r="G574" s="1">
        <f>IF(AND(ISERROR(IF(ScheduleCompile!B567="Off",0,IF(ScheduleCompile!B567="On",1,IF(ISNUMBER(ScheduleCompile!B567),ScheduleCompile!B567/1,IF(ISTEXT(ScheduleCompile!B567),IF(OR(ISNUMBER(FIND("5F",ScheduleCompile!B567)),ISNUMBER(FIND("0F",ScheduleCompile!B567)),ISNUMBER(FIND("8F",ScheduleCompile!B567)),ISNUMBER(FIND("1F",ScheduleCompile!B567)),ISNUMBER(FIND("2F",ScheduleCompile!B567)),ISNUMBER(FIND("3F",ScheduleCompile!B567)),ISNUMBER(FIND("6F",ScheduleCompile!B567)),ISNUMBER(FIND("7F",ScheduleCompile!B567)),ISNUMBER(FIND("9F",ScheduleCompile!B567)),ISNUMBER(FIND("4F",ScheduleCompile!B567))),VALUE(LEFT(ScheduleCompile!B567,FIND("F",ScheduleCompile!B567)-1)),ScheduleCompile!B567)))))),ISTEXT(ScheduleCompile!#REF!)),"ENDTABLE",IF(ISERROR(IF(ScheduleCompile!B567="Off",0,IF(ScheduleCompile!B567="On",1,IF(ISNUMBER(ScheduleCompile!B567),ScheduleCompile!B567/1,IF(ISTEXT(ScheduleCompile!B567),IF(OR(ISNUMBER(FIND("5F",ScheduleCompile!B567)),ISNUMBER(FIND("0F",ScheduleCompile!B567)),ISNUMBER(FIND("8F",ScheduleCompile!B567)),ISNUMBER(FIND("1F",ScheduleCompile!B567)),ISNUMBER(FIND("2F",ScheduleCompile!B567)),ISNUMBER(FIND("3F",ScheduleCompile!B567)),ISNUMBER(FIND("6F",ScheduleCompile!B567)),ISNUMBER(FIND("7F",ScheduleCompile!B567)),ISNUMBER(FIND("9F",ScheduleCompile!B567)),ISNUMBER(FIND("4F",ScheduleCompile!B567))),VALUE(LEFT(ScheduleCompile!B567,FIND("F",ScheduleCompile!B567)-1)),ScheduleCompile!B567)))))),"",IF(ScheduleCompile!B567="Off",0,IF(ScheduleCompile!B567="On",1,IF(ISNUMBER(ScheduleCompile!B567),ScheduleCompile!B567/1,IF(ISTEXT(ScheduleCompile!B567),IF(OR(ISNUMBER(FIND("5F",ScheduleCompile!B567)),ISNUMBER(FIND("0F",ScheduleCompile!B567)),ISNUMBER(FIND("8F",ScheduleCompile!B567)),ISNUMBER(FIND("1F",ScheduleCompile!B567)),ISNUMBER(FIND("2F",ScheduleCompile!B567)),ISNUMBER(FIND("3F",ScheduleCompile!B567)),ISNUMBER(FIND("6F",ScheduleCompile!B567)),ISNUMBER(FIND("7F",ScheduleCompile!B567)),ISNUMBER(FIND("9F",ScheduleCompile!B567)),ISNUMBER(FIND("4F",ScheduleCompile!B567))),VALUE(LEFT(ScheduleCompile!B567,FIND("F",ScheduleCompile!B567)-1)),ScheduleCompile!B567)))))))</f>
        <v>52.9</v>
      </c>
      <c r="H574" s="1">
        <f>IF(AND(ISERROR(IF(ScheduleCompile!C567="Off",0,IF(ScheduleCompile!C567="On",1,IF(ISNUMBER(ScheduleCompile!C567),ScheduleCompile!C567/1,IF(ISTEXT(ScheduleCompile!C567),IF(OR(ISNUMBER(FIND("5F",ScheduleCompile!C567)),ISNUMBER(FIND("0F",ScheduleCompile!C567)),ISNUMBER(FIND("8F",ScheduleCompile!C567)),ISNUMBER(FIND("1F",ScheduleCompile!C567)),ISNUMBER(FIND("2F",ScheduleCompile!C567)),ISNUMBER(FIND("3F",ScheduleCompile!C567)),ISNUMBER(FIND("6F",ScheduleCompile!C567)),ISNUMBER(FIND("7F",ScheduleCompile!C567)),ISNUMBER(FIND("9F",ScheduleCompile!C567)),ISNUMBER(FIND("4F",ScheduleCompile!C567))),VALUE(LEFT(ScheduleCompile!C567,FIND("F",ScheduleCompile!C567)-1)),ScheduleCompile!C567)))))),ISTEXT(ScheduleCompile!#REF!)),"ENDTABLE",IF(ISERROR(IF(ScheduleCompile!C567="Off",0,IF(ScheduleCompile!C567="On",1,IF(ISNUMBER(ScheduleCompile!C567),ScheduleCompile!C567/1,IF(ISTEXT(ScheduleCompile!C567),IF(OR(ISNUMBER(FIND("5F",ScheduleCompile!C567)),ISNUMBER(FIND("0F",ScheduleCompile!C567)),ISNUMBER(FIND("8F",ScheduleCompile!C567)),ISNUMBER(FIND("1F",ScheduleCompile!C567)),ISNUMBER(FIND("2F",ScheduleCompile!C567)),ISNUMBER(FIND("3F",ScheduleCompile!C567)),ISNUMBER(FIND("6F",ScheduleCompile!C567)),ISNUMBER(FIND("7F",ScheduleCompile!C567)),ISNUMBER(FIND("9F",ScheduleCompile!C567)),ISNUMBER(FIND("4F",ScheduleCompile!C567))),VALUE(LEFT(ScheduleCompile!C567,FIND("F",ScheduleCompile!C567)-1)),ScheduleCompile!C567)))))),"",IF(ScheduleCompile!C567="Off",0,IF(ScheduleCompile!C567="On",1,IF(ISNUMBER(ScheduleCompile!C567),ScheduleCompile!C567/1,IF(ISTEXT(ScheduleCompile!C567),IF(OR(ISNUMBER(FIND("5F",ScheduleCompile!C567)),ISNUMBER(FIND("0F",ScheduleCompile!C567)),ISNUMBER(FIND("8F",ScheduleCompile!C567)),ISNUMBER(FIND("1F",ScheduleCompile!C567)),ISNUMBER(FIND("2F",ScheduleCompile!C567)),ISNUMBER(FIND("3F",ScheduleCompile!C567)),ISNUMBER(FIND("6F",ScheduleCompile!C567)),ISNUMBER(FIND("7F",ScheduleCompile!C567)),ISNUMBER(FIND("9F",ScheduleCompile!C567)),ISNUMBER(FIND("4F",ScheduleCompile!C567))),VALUE(LEFT(ScheduleCompile!C567,FIND("F",ScheduleCompile!C567)-1)),ScheduleCompile!C567)))))))</f>
        <v>52.9</v>
      </c>
      <c r="I574" s="1">
        <f>IF(AND(ISERROR(IF(ScheduleCompile!D567="Off",0,IF(ScheduleCompile!D567="On",1,IF(ISNUMBER(ScheduleCompile!D567),ScheduleCompile!D567/1,IF(ISTEXT(ScheduleCompile!D567),IF(OR(ISNUMBER(FIND("5F",ScheduleCompile!D567)),ISNUMBER(FIND("0F",ScheduleCompile!D567)),ISNUMBER(FIND("8F",ScheduleCompile!D567)),ISNUMBER(FIND("1F",ScheduleCompile!D567)),ISNUMBER(FIND("2F",ScheduleCompile!D567)),ISNUMBER(FIND("3F",ScheduleCompile!D567)),ISNUMBER(FIND("6F",ScheduleCompile!D567)),ISNUMBER(FIND("7F",ScheduleCompile!D567)),ISNUMBER(FIND("9F",ScheduleCompile!D567)),ISNUMBER(FIND("4F",ScheduleCompile!D567))),VALUE(LEFT(ScheduleCompile!D567,FIND("F",ScheduleCompile!D567)-1)),ScheduleCompile!D567)))))),ISTEXT(ScheduleCompile!#REF!)),"ENDTABLE",IF(ISERROR(IF(ScheduleCompile!D567="Off",0,IF(ScheduleCompile!D567="On",1,IF(ISNUMBER(ScheduleCompile!D567),ScheduleCompile!D567/1,IF(ISTEXT(ScheduleCompile!D567),IF(OR(ISNUMBER(FIND("5F",ScheduleCompile!D567)),ISNUMBER(FIND("0F",ScheduleCompile!D567)),ISNUMBER(FIND("8F",ScheduleCompile!D567)),ISNUMBER(FIND("1F",ScheduleCompile!D567)),ISNUMBER(FIND("2F",ScheduleCompile!D567)),ISNUMBER(FIND("3F",ScheduleCompile!D567)),ISNUMBER(FIND("6F",ScheduleCompile!D567)),ISNUMBER(FIND("7F",ScheduleCompile!D567)),ISNUMBER(FIND("9F",ScheduleCompile!D567)),ISNUMBER(FIND("4F",ScheduleCompile!D567))),VALUE(LEFT(ScheduleCompile!D567,FIND("F",ScheduleCompile!D567)-1)),ScheduleCompile!D567)))))),"",IF(ScheduleCompile!D567="Off",0,IF(ScheduleCompile!D567="On",1,IF(ISNUMBER(ScheduleCompile!D567),ScheduleCompile!D567/1,IF(ISTEXT(ScheduleCompile!D567),IF(OR(ISNUMBER(FIND("5F",ScheduleCompile!D567)),ISNUMBER(FIND("0F",ScheduleCompile!D567)),ISNUMBER(FIND("8F",ScheduleCompile!D567)),ISNUMBER(FIND("1F",ScheduleCompile!D567)),ISNUMBER(FIND("2F",ScheduleCompile!D567)),ISNUMBER(FIND("3F",ScheduleCompile!D567)),ISNUMBER(FIND("6F",ScheduleCompile!D567)),ISNUMBER(FIND("7F",ScheduleCompile!D567)),ISNUMBER(FIND("9F",ScheduleCompile!D567)),ISNUMBER(FIND("4F",ScheduleCompile!D567))),VALUE(LEFT(ScheduleCompile!D567,FIND("F",ScheduleCompile!D567)-1)),ScheduleCompile!D567)))))))</f>
        <v>52.9</v>
      </c>
      <c r="J574" s="1">
        <f>IF(AND(ISERROR(IF(ScheduleCompile!E567="Off",0,IF(ScheduleCompile!E567="On",1,IF(ISNUMBER(ScheduleCompile!E567),ScheduleCompile!E567/1,IF(ISTEXT(ScheduleCompile!E567),IF(OR(ISNUMBER(FIND("5F",ScheduleCompile!E567)),ISNUMBER(FIND("0F",ScheduleCompile!E567)),ISNUMBER(FIND("8F",ScheduleCompile!E567)),ISNUMBER(FIND("1F",ScheduleCompile!E567)),ISNUMBER(FIND("2F",ScheduleCompile!E567)),ISNUMBER(FIND("3F",ScheduleCompile!E567)),ISNUMBER(FIND("6F",ScheduleCompile!E567)),ISNUMBER(FIND("7F",ScheduleCompile!E567)),ISNUMBER(FIND("9F",ScheduleCompile!E567)),ISNUMBER(FIND("4F",ScheduleCompile!E567))),VALUE(LEFT(ScheduleCompile!E567,FIND("F",ScheduleCompile!E567)-1)),ScheduleCompile!E567)))))),ISTEXT(ScheduleCompile!#REF!)),"ENDTABLE",IF(ISERROR(IF(ScheduleCompile!E567="Off",0,IF(ScheduleCompile!E567="On",1,IF(ISNUMBER(ScheduleCompile!E567),ScheduleCompile!E567/1,IF(ISTEXT(ScheduleCompile!E567),IF(OR(ISNUMBER(FIND("5F",ScheduleCompile!E567)),ISNUMBER(FIND("0F",ScheduleCompile!E567)),ISNUMBER(FIND("8F",ScheduleCompile!E567)),ISNUMBER(FIND("1F",ScheduleCompile!E567)),ISNUMBER(FIND("2F",ScheduleCompile!E567)),ISNUMBER(FIND("3F",ScheduleCompile!E567)),ISNUMBER(FIND("6F",ScheduleCompile!E567)),ISNUMBER(FIND("7F",ScheduleCompile!E567)),ISNUMBER(FIND("9F",ScheduleCompile!E567)),ISNUMBER(FIND("4F",ScheduleCompile!E567))),VALUE(LEFT(ScheduleCompile!E567,FIND("F",ScheduleCompile!E567)-1)),ScheduleCompile!E567)))))),"",IF(ScheduleCompile!E567="Off",0,IF(ScheduleCompile!E567="On",1,IF(ISNUMBER(ScheduleCompile!E567),ScheduleCompile!E567/1,IF(ISTEXT(ScheduleCompile!E567),IF(OR(ISNUMBER(FIND("5F",ScheduleCompile!E567)),ISNUMBER(FIND("0F",ScheduleCompile!E567)),ISNUMBER(FIND("8F",ScheduleCompile!E567)),ISNUMBER(FIND("1F",ScheduleCompile!E567)),ISNUMBER(FIND("2F",ScheduleCompile!E567)),ISNUMBER(FIND("3F",ScheduleCompile!E567)),ISNUMBER(FIND("6F",ScheduleCompile!E567)),ISNUMBER(FIND("7F",ScheduleCompile!E567)),ISNUMBER(FIND("9F",ScheduleCompile!E567)),ISNUMBER(FIND("4F",ScheduleCompile!E567))),VALUE(LEFT(ScheduleCompile!E567,FIND("F",ScheduleCompile!E567)-1)),ScheduleCompile!E567)))))))</f>
        <v>52.9</v>
      </c>
      <c r="K574" s="1">
        <f>IF(AND(ISERROR(IF(ScheduleCompile!F567="Off",0,IF(ScheduleCompile!F567="On",1,IF(ISNUMBER(ScheduleCompile!F567),ScheduleCompile!F567/1,IF(ISTEXT(ScheduleCompile!F567),IF(OR(ISNUMBER(FIND("5F",ScheduleCompile!F567)),ISNUMBER(FIND("0F",ScheduleCompile!F567)),ISNUMBER(FIND("8F",ScheduleCompile!F567)),ISNUMBER(FIND("1F",ScheduleCompile!F567)),ISNUMBER(FIND("2F",ScheduleCompile!F567)),ISNUMBER(FIND("3F",ScheduleCompile!F567)),ISNUMBER(FIND("6F",ScheduleCompile!F567)),ISNUMBER(FIND("7F",ScheduleCompile!F567)),ISNUMBER(FIND("9F",ScheduleCompile!F567)),ISNUMBER(FIND("4F",ScheduleCompile!F567))),VALUE(LEFT(ScheduleCompile!F567,FIND("F",ScheduleCompile!F567)-1)),ScheduleCompile!F567)))))),ISTEXT(ScheduleCompile!#REF!)),"ENDTABLE",IF(ISERROR(IF(ScheduleCompile!F567="Off",0,IF(ScheduleCompile!F567="On",1,IF(ISNUMBER(ScheduleCompile!F567),ScheduleCompile!F567/1,IF(ISTEXT(ScheduleCompile!F567),IF(OR(ISNUMBER(FIND("5F",ScheduleCompile!F567)),ISNUMBER(FIND("0F",ScheduleCompile!F567)),ISNUMBER(FIND("8F",ScheduleCompile!F567)),ISNUMBER(FIND("1F",ScheduleCompile!F567)),ISNUMBER(FIND("2F",ScheduleCompile!F567)),ISNUMBER(FIND("3F",ScheduleCompile!F567)),ISNUMBER(FIND("6F",ScheduleCompile!F567)),ISNUMBER(FIND("7F",ScheduleCompile!F567)),ISNUMBER(FIND("9F",ScheduleCompile!F567)),ISNUMBER(FIND("4F",ScheduleCompile!F567))),VALUE(LEFT(ScheduleCompile!F567,FIND("F",ScheduleCompile!F567)-1)),ScheduleCompile!F567)))))),"",IF(ScheduleCompile!F567="Off",0,IF(ScheduleCompile!F567="On",1,IF(ISNUMBER(ScheduleCompile!F567),ScheduleCompile!F567/1,IF(ISTEXT(ScheduleCompile!F567),IF(OR(ISNUMBER(FIND("5F",ScheduleCompile!F567)),ISNUMBER(FIND("0F",ScheduleCompile!F567)),ISNUMBER(FIND("8F",ScheduleCompile!F567)),ISNUMBER(FIND("1F",ScheduleCompile!F567)),ISNUMBER(FIND("2F",ScheduleCompile!F567)),ISNUMBER(FIND("3F",ScheduleCompile!F567)),ISNUMBER(FIND("6F",ScheduleCompile!F567)),ISNUMBER(FIND("7F",ScheduleCompile!F567)),ISNUMBER(FIND("9F",ScheduleCompile!F567)),ISNUMBER(FIND("4F",ScheduleCompile!F567))),VALUE(LEFT(ScheduleCompile!F567,FIND("F",ScheduleCompile!F567)-1)),ScheduleCompile!F567)))))))</f>
        <v>52.9</v>
      </c>
      <c r="L574" s="1">
        <f>IF(AND(ISERROR(IF(ScheduleCompile!G567="Off",0,IF(ScheduleCompile!G567="On",1,IF(ISNUMBER(ScheduleCompile!G567),ScheduleCompile!G567/1,IF(ISTEXT(ScheduleCompile!G567),IF(OR(ISNUMBER(FIND("5F",ScheduleCompile!G567)),ISNUMBER(FIND("0F",ScheduleCompile!G567)),ISNUMBER(FIND("8F",ScheduleCompile!G567)),ISNUMBER(FIND("1F",ScheduleCompile!G567)),ISNUMBER(FIND("2F",ScheduleCompile!G567)),ISNUMBER(FIND("3F",ScheduleCompile!G567)),ISNUMBER(FIND("6F",ScheduleCompile!G567)),ISNUMBER(FIND("7F",ScheduleCompile!G567)),ISNUMBER(FIND("9F",ScheduleCompile!G567)),ISNUMBER(FIND("4F",ScheduleCompile!G567))),VALUE(LEFT(ScheduleCompile!G567,FIND("F",ScheduleCompile!G567)-1)),ScheduleCompile!G567)))))),ISTEXT(ScheduleCompile!#REF!)),"ENDTABLE",IF(ISERROR(IF(ScheduleCompile!G567="Off",0,IF(ScheduleCompile!G567="On",1,IF(ISNUMBER(ScheduleCompile!G567),ScheduleCompile!G567/1,IF(ISTEXT(ScheduleCompile!G567),IF(OR(ISNUMBER(FIND("5F",ScheduleCompile!G567)),ISNUMBER(FIND("0F",ScheduleCompile!G567)),ISNUMBER(FIND("8F",ScheduleCompile!G567)),ISNUMBER(FIND("1F",ScheduleCompile!G567)),ISNUMBER(FIND("2F",ScheduleCompile!G567)),ISNUMBER(FIND("3F",ScheduleCompile!G567)),ISNUMBER(FIND("6F",ScheduleCompile!G567)),ISNUMBER(FIND("7F",ScheduleCompile!G567)),ISNUMBER(FIND("9F",ScheduleCompile!G567)),ISNUMBER(FIND("4F",ScheduleCompile!G567))),VALUE(LEFT(ScheduleCompile!G567,FIND("F",ScheduleCompile!G567)-1)),ScheduleCompile!G567)))))),"",IF(ScheduleCompile!G567="Off",0,IF(ScheduleCompile!G567="On",1,IF(ISNUMBER(ScheduleCompile!G567),ScheduleCompile!G567/1,IF(ISTEXT(ScheduleCompile!G567),IF(OR(ISNUMBER(FIND("5F",ScheduleCompile!G567)),ISNUMBER(FIND("0F",ScheduleCompile!G567)),ISNUMBER(FIND("8F",ScheduleCompile!G567)),ISNUMBER(FIND("1F",ScheduleCompile!G567)),ISNUMBER(FIND("2F",ScheduleCompile!G567)),ISNUMBER(FIND("3F",ScheduleCompile!G567)),ISNUMBER(FIND("6F",ScheduleCompile!G567)),ISNUMBER(FIND("7F",ScheduleCompile!G567)),ISNUMBER(FIND("9F",ScheduleCompile!G567)),ISNUMBER(FIND("4F",ScheduleCompile!G567))),VALUE(LEFT(ScheduleCompile!G567,FIND("F",ScheduleCompile!G567)-1)),ScheduleCompile!G567)))))))</f>
        <v>52.9</v>
      </c>
      <c r="M574" s="1">
        <f>IF(AND(ISERROR(IF(ScheduleCompile!H567="Off",0,IF(ScheduleCompile!H567="On",1,IF(ISNUMBER(ScheduleCompile!H567),ScheduleCompile!H567/1,IF(ISTEXT(ScheduleCompile!H567),IF(OR(ISNUMBER(FIND("5F",ScheduleCompile!H567)),ISNUMBER(FIND("0F",ScheduleCompile!H567)),ISNUMBER(FIND("8F",ScheduleCompile!H567)),ISNUMBER(FIND("1F",ScheduleCompile!H567)),ISNUMBER(FIND("2F",ScheduleCompile!H567)),ISNUMBER(FIND("3F",ScheduleCompile!H567)),ISNUMBER(FIND("6F",ScheduleCompile!H567)),ISNUMBER(FIND("7F",ScheduleCompile!H567)),ISNUMBER(FIND("9F",ScheduleCompile!H567)),ISNUMBER(FIND("4F",ScheduleCompile!H567))),VALUE(LEFT(ScheduleCompile!H567,FIND("F",ScheduleCompile!H567)-1)),ScheduleCompile!H567)))))),ISTEXT(ScheduleCompile!#REF!)),"ENDTABLE",IF(ISERROR(IF(ScheduleCompile!H567="Off",0,IF(ScheduleCompile!H567="On",1,IF(ISNUMBER(ScheduleCompile!H567),ScheduleCompile!H567/1,IF(ISTEXT(ScheduleCompile!H567),IF(OR(ISNUMBER(FIND("5F",ScheduleCompile!H567)),ISNUMBER(FIND("0F",ScheduleCompile!H567)),ISNUMBER(FIND("8F",ScheduleCompile!H567)),ISNUMBER(FIND("1F",ScheduleCompile!H567)),ISNUMBER(FIND("2F",ScheduleCompile!H567)),ISNUMBER(FIND("3F",ScheduleCompile!H567)),ISNUMBER(FIND("6F",ScheduleCompile!H567)),ISNUMBER(FIND("7F",ScheduleCompile!H567)),ISNUMBER(FIND("9F",ScheduleCompile!H567)),ISNUMBER(FIND("4F",ScheduleCompile!H567))),VALUE(LEFT(ScheduleCompile!H567,FIND("F",ScheduleCompile!H567)-1)),ScheduleCompile!H567)))))),"",IF(ScheduleCompile!H567="Off",0,IF(ScheduleCompile!H567="On",1,IF(ISNUMBER(ScheduleCompile!H567),ScheduleCompile!H567/1,IF(ISTEXT(ScheduleCompile!H567),IF(OR(ISNUMBER(FIND("5F",ScheduleCompile!H567)),ISNUMBER(FIND("0F",ScheduleCompile!H567)),ISNUMBER(FIND("8F",ScheduleCompile!H567)),ISNUMBER(FIND("1F",ScheduleCompile!H567)),ISNUMBER(FIND("2F",ScheduleCompile!H567)),ISNUMBER(FIND("3F",ScheduleCompile!H567)),ISNUMBER(FIND("6F",ScheduleCompile!H567)),ISNUMBER(FIND("7F",ScheduleCompile!H567)),ISNUMBER(FIND("9F",ScheduleCompile!H567)),ISNUMBER(FIND("4F",ScheduleCompile!H567))),VALUE(LEFT(ScheduleCompile!H567,FIND("F",ScheduleCompile!H567)-1)),ScheduleCompile!H567)))))))</f>
        <v>52.9</v>
      </c>
      <c r="N574" s="1">
        <f>IF(AND(ISERROR(IF(ScheduleCompile!I567="Off",0,IF(ScheduleCompile!I567="On",1,IF(ISNUMBER(ScheduleCompile!I567),ScheduleCompile!I567/1,IF(ISTEXT(ScheduleCompile!I567),IF(OR(ISNUMBER(FIND("5F",ScheduleCompile!I567)),ISNUMBER(FIND("0F",ScheduleCompile!I567)),ISNUMBER(FIND("8F",ScheduleCompile!I567)),ISNUMBER(FIND("1F",ScheduleCompile!I567)),ISNUMBER(FIND("2F",ScheduleCompile!I567)),ISNUMBER(FIND("3F",ScheduleCompile!I567)),ISNUMBER(FIND("6F",ScheduleCompile!I567)),ISNUMBER(FIND("7F",ScheduleCompile!I567)),ISNUMBER(FIND("9F",ScheduleCompile!I567)),ISNUMBER(FIND("4F",ScheduleCompile!I567))),VALUE(LEFT(ScheduleCompile!I567,FIND("F",ScheduleCompile!I567)-1)),ScheduleCompile!I567)))))),ISTEXT(ScheduleCompile!#REF!)),"ENDTABLE",IF(ISERROR(IF(ScheduleCompile!I567="Off",0,IF(ScheduleCompile!I567="On",1,IF(ISNUMBER(ScheduleCompile!I567),ScheduleCompile!I567/1,IF(ISTEXT(ScheduleCompile!I567),IF(OR(ISNUMBER(FIND("5F",ScheduleCompile!I567)),ISNUMBER(FIND("0F",ScheduleCompile!I567)),ISNUMBER(FIND("8F",ScheduleCompile!I567)),ISNUMBER(FIND("1F",ScheduleCompile!I567)),ISNUMBER(FIND("2F",ScheduleCompile!I567)),ISNUMBER(FIND("3F",ScheduleCompile!I567)),ISNUMBER(FIND("6F",ScheduleCompile!I567)),ISNUMBER(FIND("7F",ScheduleCompile!I567)),ISNUMBER(FIND("9F",ScheduleCompile!I567)),ISNUMBER(FIND("4F",ScheduleCompile!I567))),VALUE(LEFT(ScheduleCompile!I567,FIND("F",ScheduleCompile!I567)-1)),ScheduleCompile!I567)))))),"",IF(ScheduleCompile!I567="Off",0,IF(ScheduleCompile!I567="On",1,IF(ISNUMBER(ScheduleCompile!I567),ScheduleCompile!I567/1,IF(ISTEXT(ScheduleCompile!I567),IF(OR(ISNUMBER(FIND("5F",ScheduleCompile!I567)),ISNUMBER(FIND("0F",ScheduleCompile!I567)),ISNUMBER(FIND("8F",ScheduleCompile!I567)),ISNUMBER(FIND("1F",ScheduleCompile!I567)),ISNUMBER(FIND("2F",ScheduleCompile!I567)),ISNUMBER(FIND("3F",ScheduleCompile!I567)),ISNUMBER(FIND("6F",ScheduleCompile!I567)),ISNUMBER(FIND("7F",ScheduleCompile!I567)),ISNUMBER(FIND("9F",ScheduleCompile!I567)),ISNUMBER(FIND("4F",ScheduleCompile!I567))),VALUE(LEFT(ScheduleCompile!I567,FIND("F",ScheduleCompile!I567)-1)),ScheduleCompile!I567)))))))</f>
        <v>52.9</v>
      </c>
      <c r="O574" s="1">
        <f>IF(AND(ISERROR(IF(ScheduleCompile!J567="Off",0,IF(ScheduleCompile!J567="On",1,IF(ISNUMBER(ScheduleCompile!J567),ScheduleCompile!J567/1,IF(ISTEXT(ScheduleCompile!J567),IF(OR(ISNUMBER(FIND("5F",ScheduleCompile!J567)),ISNUMBER(FIND("0F",ScheduleCompile!J567)),ISNUMBER(FIND("8F",ScheduleCompile!J567)),ISNUMBER(FIND("1F",ScheduleCompile!J567)),ISNUMBER(FIND("2F",ScheduleCompile!J567)),ISNUMBER(FIND("3F",ScheduleCompile!J567)),ISNUMBER(FIND("6F",ScheduleCompile!J567)),ISNUMBER(FIND("7F",ScheduleCompile!J567)),ISNUMBER(FIND("9F",ScheduleCompile!J567)),ISNUMBER(FIND("4F",ScheduleCompile!J567))),VALUE(LEFT(ScheduleCompile!J567,FIND("F",ScheduleCompile!J567)-1)),ScheduleCompile!J567)))))),ISTEXT(ScheduleCompile!#REF!)),"ENDTABLE",IF(ISERROR(IF(ScheduleCompile!J567="Off",0,IF(ScheduleCompile!J567="On",1,IF(ISNUMBER(ScheduleCompile!J567),ScheduleCompile!J567/1,IF(ISTEXT(ScheduleCompile!J567),IF(OR(ISNUMBER(FIND("5F",ScheduleCompile!J567)),ISNUMBER(FIND("0F",ScheduleCompile!J567)),ISNUMBER(FIND("8F",ScheduleCompile!J567)),ISNUMBER(FIND("1F",ScheduleCompile!J567)),ISNUMBER(FIND("2F",ScheduleCompile!J567)),ISNUMBER(FIND("3F",ScheduleCompile!J567)),ISNUMBER(FIND("6F",ScheduleCompile!J567)),ISNUMBER(FIND("7F",ScheduleCompile!J567)),ISNUMBER(FIND("9F",ScheduleCompile!J567)),ISNUMBER(FIND("4F",ScheduleCompile!J567))),VALUE(LEFT(ScheduleCompile!J567,FIND("F",ScheduleCompile!J567)-1)),ScheduleCompile!J567)))))),"",IF(ScheduleCompile!J567="Off",0,IF(ScheduleCompile!J567="On",1,IF(ISNUMBER(ScheduleCompile!J567),ScheduleCompile!J567/1,IF(ISTEXT(ScheduleCompile!J567),IF(OR(ISNUMBER(FIND("5F",ScheduleCompile!J567)),ISNUMBER(FIND("0F",ScheduleCompile!J567)),ISNUMBER(FIND("8F",ScheduleCompile!J567)),ISNUMBER(FIND("1F",ScheduleCompile!J567)),ISNUMBER(FIND("2F",ScheduleCompile!J567)),ISNUMBER(FIND("3F",ScheduleCompile!J567)),ISNUMBER(FIND("6F",ScheduleCompile!J567)),ISNUMBER(FIND("7F",ScheduleCompile!J567)),ISNUMBER(FIND("9F",ScheduleCompile!J567)),ISNUMBER(FIND("4F",ScheduleCompile!J567))),VALUE(LEFT(ScheduleCompile!J567,FIND("F",ScheduleCompile!J567)-1)),ScheduleCompile!J567)))))))</f>
        <v>52.9</v>
      </c>
      <c r="P574" s="1">
        <f>IF(AND(ISERROR(IF(ScheduleCompile!K567="Off",0,IF(ScheduleCompile!K567="On",1,IF(ISNUMBER(ScheduleCompile!K567),ScheduleCompile!K567/1,IF(ISTEXT(ScheduleCompile!K567),IF(OR(ISNUMBER(FIND("5F",ScheduleCompile!K567)),ISNUMBER(FIND("0F",ScheduleCompile!K567)),ISNUMBER(FIND("8F",ScheduleCompile!K567)),ISNUMBER(FIND("1F",ScheduleCompile!K567)),ISNUMBER(FIND("2F",ScheduleCompile!K567)),ISNUMBER(FIND("3F",ScheduleCompile!K567)),ISNUMBER(FIND("6F",ScheduleCompile!K567)),ISNUMBER(FIND("7F",ScheduleCompile!K567)),ISNUMBER(FIND("9F",ScheduleCompile!K567)),ISNUMBER(FIND("4F",ScheduleCompile!K567))),VALUE(LEFT(ScheduleCompile!K567,FIND("F",ScheduleCompile!K567)-1)),ScheduleCompile!K567)))))),ISTEXT(ScheduleCompile!#REF!)),"ENDTABLE",IF(ISERROR(IF(ScheduleCompile!K567="Off",0,IF(ScheduleCompile!K567="On",1,IF(ISNUMBER(ScheduleCompile!K567),ScheduleCompile!K567/1,IF(ISTEXT(ScheduleCompile!K567),IF(OR(ISNUMBER(FIND("5F",ScheduleCompile!K567)),ISNUMBER(FIND("0F",ScheduleCompile!K567)),ISNUMBER(FIND("8F",ScheduleCompile!K567)),ISNUMBER(FIND("1F",ScheduleCompile!K567)),ISNUMBER(FIND("2F",ScheduleCompile!K567)),ISNUMBER(FIND("3F",ScheduleCompile!K567)),ISNUMBER(FIND("6F",ScheduleCompile!K567)),ISNUMBER(FIND("7F",ScheduleCompile!K567)),ISNUMBER(FIND("9F",ScheduleCompile!K567)),ISNUMBER(FIND("4F",ScheduleCompile!K567))),VALUE(LEFT(ScheduleCompile!K567,FIND("F",ScheduleCompile!K567)-1)),ScheduleCompile!K567)))))),"",IF(ScheduleCompile!K567="Off",0,IF(ScheduleCompile!K567="On",1,IF(ISNUMBER(ScheduleCompile!K567),ScheduleCompile!K567/1,IF(ISTEXT(ScheduleCompile!K567),IF(OR(ISNUMBER(FIND("5F",ScheduleCompile!K567)),ISNUMBER(FIND("0F",ScheduleCompile!K567)),ISNUMBER(FIND("8F",ScheduleCompile!K567)),ISNUMBER(FIND("1F",ScheduleCompile!K567)),ISNUMBER(FIND("2F",ScheduleCompile!K567)),ISNUMBER(FIND("3F",ScheduleCompile!K567)),ISNUMBER(FIND("6F",ScheduleCompile!K567)),ISNUMBER(FIND("7F",ScheduleCompile!K567)),ISNUMBER(FIND("9F",ScheduleCompile!K567)),ISNUMBER(FIND("4F",ScheduleCompile!K567))),VALUE(LEFT(ScheduleCompile!K567,FIND("F",ScheduleCompile!K567)-1)),ScheduleCompile!K567)))))))</f>
        <v>52.9</v>
      </c>
      <c r="Q574" s="1">
        <f>IF(AND(ISERROR(IF(ScheduleCompile!L567="Off",0,IF(ScheduleCompile!L567="On",1,IF(ISNUMBER(ScheduleCompile!L567),ScheduleCompile!L567/1,IF(ISTEXT(ScheduleCompile!L567),IF(OR(ISNUMBER(FIND("5F",ScheduleCompile!L567)),ISNUMBER(FIND("0F",ScheduleCompile!L567)),ISNUMBER(FIND("8F",ScheduleCompile!L567)),ISNUMBER(FIND("1F",ScheduleCompile!L567)),ISNUMBER(FIND("2F",ScheduleCompile!L567)),ISNUMBER(FIND("3F",ScheduleCompile!L567)),ISNUMBER(FIND("6F",ScheduleCompile!L567)),ISNUMBER(FIND("7F",ScheduleCompile!L567)),ISNUMBER(FIND("9F",ScheduleCompile!L567)),ISNUMBER(FIND("4F",ScheduleCompile!L567))),VALUE(LEFT(ScheduleCompile!L567,FIND("F",ScheduleCompile!L567)-1)),ScheduleCompile!L567)))))),ISTEXT(ScheduleCompile!#REF!)),"ENDTABLE",IF(ISERROR(IF(ScheduleCompile!L567="Off",0,IF(ScheduleCompile!L567="On",1,IF(ISNUMBER(ScheduleCompile!L567),ScheduleCompile!L567/1,IF(ISTEXT(ScheduleCompile!L567),IF(OR(ISNUMBER(FIND("5F",ScheduleCompile!L567)),ISNUMBER(FIND("0F",ScheduleCompile!L567)),ISNUMBER(FIND("8F",ScheduleCompile!L567)),ISNUMBER(FIND("1F",ScheduleCompile!L567)),ISNUMBER(FIND("2F",ScheduleCompile!L567)),ISNUMBER(FIND("3F",ScheduleCompile!L567)),ISNUMBER(FIND("6F",ScheduleCompile!L567)),ISNUMBER(FIND("7F",ScheduleCompile!L567)),ISNUMBER(FIND("9F",ScheduleCompile!L567)),ISNUMBER(FIND("4F",ScheduleCompile!L567))),VALUE(LEFT(ScheduleCompile!L567,FIND("F",ScheduleCompile!L567)-1)),ScheduleCompile!L567)))))),"",IF(ScheduleCompile!L567="Off",0,IF(ScheduleCompile!L567="On",1,IF(ISNUMBER(ScheduleCompile!L567),ScheduleCompile!L567/1,IF(ISTEXT(ScheduleCompile!L567),IF(OR(ISNUMBER(FIND("5F",ScheduleCompile!L567)),ISNUMBER(FIND("0F",ScheduleCompile!L567)),ISNUMBER(FIND("8F",ScheduleCompile!L567)),ISNUMBER(FIND("1F",ScheduleCompile!L567)),ISNUMBER(FIND("2F",ScheduleCompile!L567)),ISNUMBER(FIND("3F",ScheduleCompile!L567)),ISNUMBER(FIND("6F",ScheduleCompile!L567)),ISNUMBER(FIND("7F",ScheduleCompile!L567)),ISNUMBER(FIND("9F",ScheduleCompile!L567)),ISNUMBER(FIND("4F",ScheduleCompile!L567))),VALUE(LEFT(ScheduleCompile!L567,FIND("F",ScheduleCompile!L567)-1)),ScheduleCompile!L567)))))))</f>
        <v>52.9</v>
      </c>
      <c r="R574" s="1">
        <f>IF(AND(ISERROR(IF(ScheduleCompile!M567="Off",0,IF(ScheduleCompile!M567="On",1,IF(ISNUMBER(ScheduleCompile!M567),ScheduleCompile!M567/1,IF(ISTEXT(ScheduleCompile!M567),IF(OR(ISNUMBER(FIND("5F",ScheduleCompile!M567)),ISNUMBER(FIND("0F",ScheduleCompile!M567)),ISNUMBER(FIND("8F",ScheduleCompile!M567)),ISNUMBER(FIND("1F",ScheduleCompile!M567)),ISNUMBER(FIND("2F",ScheduleCompile!M567)),ISNUMBER(FIND("3F",ScheduleCompile!M567)),ISNUMBER(FIND("6F",ScheduleCompile!M567)),ISNUMBER(FIND("7F",ScheduleCompile!M567)),ISNUMBER(FIND("9F",ScheduleCompile!M567)),ISNUMBER(FIND("4F",ScheduleCompile!M567))),VALUE(LEFT(ScheduleCompile!M567,FIND("F",ScheduleCompile!M567)-1)),ScheduleCompile!M567)))))),ISTEXT(ScheduleCompile!#REF!)),"ENDTABLE",IF(ISERROR(IF(ScheduleCompile!M567="Off",0,IF(ScheduleCompile!M567="On",1,IF(ISNUMBER(ScheduleCompile!M567),ScheduleCompile!M567/1,IF(ISTEXT(ScheduleCompile!M567),IF(OR(ISNUMBER(FIND("5F",ScheduleCompile!M567)),ISNUMBER(FIND("0F",ScheduleCompile!M567)),ISNUMBER(FIND("8F",ScheduleCompile!M567)),ISNUMBER(FIND("1F",ScheduleCompile!M567)),ISNUMBER(FIND("2F",ScheduleCompile!M567)),ISNUMBER(FIND("3F",ScheduleCompile!M567)),ISNUMBER(FIND("6F",ScheduleCompile!M567)),ISNUMBER(FIND("7F",ScheduleCompile!M567)),ISNUMBER(FIND("9F",ScheduleCompile!M567)),ISNUMBER(FIND("4F",ScheduleCompile!M567))),VALUE(LEFT(ScheduleCompile!M567,FIND("F",ScheduleCompile!M567)-1)),ScheduleCompile!M567)))))),"",IF(ScheduleCompile!M567="Off",0,IF(ScheduleCompile!M567="On",1,IF(ISNUMBER(ScheduleCompile!M567),ScheduleCompile!M567/1,IF(ISTEXT(ScheduleCompile!M567),IF(OR(ISNUMBER(FIND("5F",ScheduleCompile!M567)),ISNUMBER(FIND("0F",ScheduleCompile!M567)),ISNUMBER(FIND("8F",ScheduleCompile!M567)),ISNUMBER(FIND("1F",ScheduleCompile!M567)),ISNUMBER(FIND("2F",ScheduleCompile!M567)),ISNUMBER(FIND("3F",ScheduleCompile!M567)),ISNUMBER(FIND("6F",ScheduleCompile!M567)),ISNUMBER(FIND("7F",ScheduleCompile!M567)),ISNUMBER(FIND("9F",ScheduleCompile!M567)),ISNUMBER(FIND("4F",ScheduleCompile!M567))),VALUE(LEFT(ScheduleCompile!M567,FIND("F",ScheduleCompile!M567)-1)),ScheduleCompile!M567)))))))</f>
        <v>52.9</v>
      </c>
      <c r="S574" s="1">
        <f>IF(AND(ISERROR(IF(ScheduleCompile!N567="Off",0,IF(ScheduleCompile!N567="On",1,IF(ISNUMBER(ScheduleCompile!N567),ScheduleCompile!N567/1,IF(ISTEXT(ScheduleCompile!N567),IF(OR(ISNUMBER(FIND("5F",ScheduleCompile!N567)),ISNUMBER(FIND("0F",ScheduleCompile!N567)),ISNUMBER(FIND("8F",ScheduleCompile!N567)),ISNUMBER(FIND("1F",ScheduleCompile!N567)),ISNUMBER(FIND("2F",ScheduleCompile!N567)),ISNUMBER(FIND("3F",ScheduleCompile!N567)),ISNUMBER(FIND("6F",ScheduleCompile!N567)),ISNUMBER(FIND("7F",ScheduleCompile!N567)),ISNUMBER(FIND("9F",ScheduleCompile!N567)),ISNUMBER(FIND("4F",ScheduleCompile!N567))),VALUE(LEFT(ScheduleCompile!N567,FIND("F",ScheduleCompile!N567)-1)),ScheduleCompile!N567)))))),ISTEXT(ScheduleCompile!#REF!)),"ENDTABLE",IF(ISERROR(IF(ScheduleCompile!N567="Off",0,IF(ScheduleCompile!N567="On",1,IF(ISNUMBER(ScheduleCompile!N567),ScheduleCompile!N567/1,IF(ISTEXT(ScheduleCompile!N567),IF(OR(ISNUMBER(FIND("5F",ScheduleCompile!N567)),ISNUMBER(FIND("0F",ScheduleCompile!N567)),ISNUMBER(FIND("8F",ScheduleCompile!N567)),ISNUMBER(FIND("1F",ScheduleCompile!N567)),ISNUMBER(FIND("2F",ScheduleCompile!N567)),ISNUMBER(FIND("3F",ScheduleCompile!N567)),ISNUMBER(FIND("6F",ScheduleCompile!N567)),ISNUMBER(FIND("7F",ScheduleCompile!N567)),ISNUMBER(FIND("9F",ScheduleCompile!N567)),ISNUMBER(FIND("4F",ScheduleCompile!N567))),VALUE(LEFT(ScheduleCompile!N567,FIND("F",ScheduleCompile!N567)-1)),ScheduleCompile!N567)))))),"",IF(ScheduleCompile!N567="Off",0,IF(ScheduleCompile!N567="On",1,IF(ISNUMBER(ScheduleCompile!N567),ScheduleCompile!N567/1,IF(ISTEXT(ScheduleCompile!N567),IF(OR(ISNUMBER(FIND("5F",ScheduleCompile!N567)),ISNUMBER(FIND("0F",ScheduleCompile!N567)),ISNUMBER(FIND("8F",ScheduleCompile!N567)),ISNUMBER(FIND("1F",ScheduleCompile!N567)),ISNUMBER(FIND("2F",ScheduleCompile!N567)),ISNUMBER(FIND("3F",ScheduleCompile!N567)),ISNUMBER(FIND("6F",ScheduleCompile!N567)),ISNUMBER(FIND("7F",ScheduleCompile!N567)),ISNUMBER(FIND("9F",ScheduleCompile!N567)),ISNUMBER(FIND("4F",ScheduleCompile!N567))),VALUE(LEFT(ScheduleCompile!N567,FIND("F",ScheduleCompile!N567)-1)),ScheduleCompile!N567)))))))</f>
        <v>52.9</v>
      </c>
      <c r="T574" s="1">
        <f>IF(AND(ISERROR(IF(ScheduleCompile!O567="Off",0,IF(ScheduleCompile!O567="On",1,IF(ISNUMBER(ScheduleCompile!O567),ScheduleCompile!O567/1,IF(ISTEXT(ScheduleCompile!O567),IF(OR(ISNUMBER(FIND("5F",ScheduleCompile!O567)),ISNUMBER(FIND("0F",ScheduleCompile!O567)),ISNUMBER(FIND("8F",ScheduleCompile!O567)),ISNUMBER(FIND("1F",ScheduleCompile!O567)),ISNUMBER(FIND("2F",ScheduleCompile!O567)),ISNUMBER(FIND("3F",ScheduleCompile!O567)),ISNUMBER(FIND("6F",ScheduleCompile!O567)),ISNUMBER(FIND("7F",ScheduleCompile!O567)),ISNUMBER(FIND("9F",ScheduleCompile!O567)),ISNUMBER(FIND("4F",ScheduleCompile!O567))),VALUE(LEFT(ScheduleCompile!O567,FIND("F",ScheduleCompile!O567)-1)),ScheduleCompile!O567)))))),ISTEXT(ScheduleCompile!#REF!)),"ENDTABLE",IF(ISERROR(IF(ScheduleCompile!O567="Off",0,IF(ScheduleCompile!O567="On",1,IF(ISNUMBER(ScheduleCompile!O567),ScheduleCompile!O567/1,IF(ISTEXT(ScheduleCompile!O567),IF(OR(ISNUMBER(FIND("5F",ScheduleCompile!O567)),ISNUMBER(FIND("0F",ScheduleCompile!O567)),ISNUMBER(FIND("8F",ScheduleCompile!O567)),ISNUMBER(FIND("1F",ScheduleCompile!O567)),ISNUMBER(FIND("2F",ScheduleCompile!O567)),ISNUMBER(FIND("3F",ScheduleCompile!O567)),ISNUMBER(FIND("6F",ScheduleCompile!O567)),ISNUMBER(FIND("7F",ScheduleCompile!O567)),ISNUMBER(FIND("9F",ScheduleCompile!O567)),ISNUMBER(FIND("4F",ScheduleCompile!O567))),VALUE(LEFT(ScheduleCompile!O567,FIND("F",ScheduleCompile!O567)-1)),ScheduleCompile!O567)))))),"",IF(ScheduleCompile!O567="Off",0,IF(ScheduleCompile!O567="On",1,IF(ISNUMBER(ScheduleCompile!O567),ScheduleCompile!O567/1,IF(ISTEXT(ScheduleCompile!O567),IF(OR(ISNUMBER(FIND("5F",ScheduleCompile!O567)),ISNUMBER(FIND("0F",ScheduleCompile!O567)),ISNUMBER(FIND("8F",ScheduleCompile!O567)),ISNUMBER(FIND("1F",ScheduleCompile!O567)),ISNUMBER(FIND("2F",ScheduleCompile!O567)),ISNUMBER(FIND("3F",ScheduleCompile!O567)),ISNUMBER(FIND("6F",ScheduleCompile!O567)),ISNUMBER(FIND("7F",ScheduleCompile!O567)),ISNUMBER(FIND("9F",ScheduleCompile!O567)),ISNUMBER(FIND("4F",ScheduleCompile!O567))),VALUE(LEFT(ScheduleCompile!O567,FIND("F",ScheduleCompile!O567)-1)),ScheduleCompile!O567)))))))</f>
        <v>52.9</v>
      </c>
      <c r="U574" s="1">
        <f>IF(AND(ISERROR(IF(ScheduleCompile!P567="Off",0,IF(ScheduleCompile!P567="On",1,IF(ISNUMBER(ScheduleCompile!P567),ScheduleCompile!P567/1,IF(ISTEXT(ScheduleCompile!P567),IF(OR(ISNUMBER(FIND("5F",ScheduleCompile!P567)),ISNUMBER(FIND("0F",ScheduleCompile!P567)),ISNUMBER(FIND("8F",ScheduleCompile!P567)),ISNUMBER(FIND("1F",ScheduleCompile!P567)),ISNUMBER(FIND("2F",ScheduleCompile!P567)),ISNUMBER(FIND("3F",ScheduleCompile!P567)),ISNUMBER(FIND("6F",ScheduleCompile!P567)),ISNUMBER(FIND("7F",ScheduleCompile!P567)),ISNUMBER(FIND("9F",ScheduleCompile!P567)),ISNUMBER(FIND("4F",ScheduleCompile!P567))),VALUE(LEFT(ScheduleCompile!P567,FIND("F",ScheduleCompile!P567)-1)),ScheduleCompile!P567)))))),ISTEXT(ScheduleCompile!#REF!)),"ENDTABLE",IF(ISERROR(IF(ScheduleCompile!P567="Off",0,IF(ScheduleCompile!P567="On",1,IF(ISNUMBER(ScheduleCompile!P567),ScheduleCompile!P567/1,IF(ISTEXT(ScheduleCompile!P567),IF(OR(ISNUMBER(FIND("5F",ScheduleCompile!P567)),ISNUMBER(FIND("0F",ScheduleCompile!P567)),ISNUMBER(FIND("8F",ScheduleCompile!P567)),ISNUMBER(FIND("1F",ScheduleCompile!P567)),ISNUMBER(FIND("2F",ScheduleCompile!P567)),ISNUMBER(FIND("3F",ScheduleCompile!P567)),ISNUMBER(FIND("6F",ScheduleCompile!P567)),ISNUMBER(FIND("7F",ScheduleCompile!P567)),ISNUMBER(FIND("9F",ScheduleCompile!P567)),ISNUMBER(FIND("4F",ScheduleCompile!P567))),VALUE(LEFT(ScheduleCompile!P567,FIND("F",ScheduleCompile!P567)-1)),ScheduleCompile!P567)))))),"",IF(ScheduleCompile!P567="Off",0,IF(ScheduleCompile!P567="On",1,IF(ISNUMBER(ScheduleCompile!P567),ScheduleCompile!P567/1,IF(ISTEXT(ScheduleCompile!P567),IF(OR(ISNUMBER(FIND("5F",ScheduleCompile!P567)),ISNUMBER(FIND("0F",ScheduleCompile!P567)),ISNUMBER(FIND("8F",ScheduleCompile!P567)),ISNUMBER(FIND("1F",ScheduleCompile!P567)),ISNUMBER(FIND("2F",ScheduleCompile!P567)),ISNUMBER(FIND("3F",ScheduleCompile!P567)),ISNUMBER(FIND("6F",ScheduleCompile!P567)),ISNUMBER(FIND("7F",ScheduleCompile!P567)),ISNUMBER(FIND("9F",ScheduleCompile!P567)),ISNUMBER(FIND("4F",ScheduleCompile!P567))),VALUE(LEFT(ScheduleCompile!P567,FIND("F",ScheduleCompile!P567)-1)),ScheduleCompile!P567)))))))</f>
        <v>52.9</v>
      </c>
      <c r="V574" s="1">
        <f>IF(AND(ISERROR(IF(ScheduleCompile!Q567="Off",0,IF(ScheduleCompile!Q567="On",1,IF(ISNUMBER(ScheduleCompile!Q567),ScheduleCompile!Q567/1,IF(ISTEXT(ScheduleCompile!Q567),IF(OR(ISNUMBER(FIND("5F",ScheduleCompile!Q567)),ISNUMBER(FIND("0F",ScheduleCompile!Q567)),ISNUMBER(FIND("8F",ScheduleCompile!Q567)),ISNUMBER(FIND("1F",ScheduleCompile!Q567)),ISNUMBER(FIND("2F",ScheduleCompile!Q567)),ISNUMBER(FIND("3F",ScheduleCompile!Q567)),ISNUMBER(FIND("6F",ScheduleCompile!Q567)),ISNUMBER(FIND("7F",ScheduleCompile!Q567)),ISNUMBER(FIND("9F",ScheduleCompile!Q567)),ISNUMBER(FIND("4F",ScheduleCompile!Q567))),VALUE(LEFT(ScheduleCompile!Q567,FIND("F",ScheduleCompile!Q567)-1)),ScheduleCompile!Q567)))))),ISTEXT(ScheduleCompile!#REF!)),"ENDTABLE",IF(ISERROR(IF(ScheduleCompile!Q567="Off",0,IF(ScheduleCompile!Q567="On",1,IF(ISNUMBER(ScheduleCompile!Q567),ScheduleCompile!Q567/1,IF(ISTEXT(ScheduleCompile!Q567),IF(OR(ISNUMBER(FIND("5F",ScheduleCompile!Q567)),ISNUMBER(FIND("0F",ScheduleCompile!Q567)),ISNUMBER(FIND("8F",ScheduleCompile!Q567)),ISNUMBER(FIND("1F",ScheduleCompile!Q567)),ISNUMBER(FIND("2F",ScheduleCompile!Q567)),ISNUMBER(FIND("3F",ScheduleCompile!Q567)),ISNUMBER(FIND("6F",ScheduleCompile!Q567)),ISNUMBER(FIND("7F",ScheduleCompile!Q567)),ISNUMBER(FIND("9F",ScheduleCompile!Q567)),ISNUMBER(FIND("4F",ScheduleCompile!Q567))),VALUE(LEFT(ScheduleCompile!Q567,FIND("F",ScheduleCompile!Q567)-1)),ScheduleCompile!Q567)))))),"",IF(ScheduleCompile!Q567="Off",0,IF(ScheduleCompile!Q567="On",1,IF(ISNUMBER(ScheduleCompile!Q567),ScheduleCompile!Q567/1,IF(ISTEXT(ScheduleCompile!Q567),IF(OR(ISNUMBER(FIND("5F",ScheduleCompile!Q567)),ISNUMBER(FIND("0F",ScheduleCompile!Q567)),ISNUMBER(FIND("8F",ScheduleCompile!Q567)),ISNUMBER(FIND("1F",ScheduleCompile!Q567)),ISNUMBER(FIND("2F",ScheduleCompile!Q567)),ISNUMBER(FIND("3F",ScheduleCompile!Q567)),ISNUMBER(FIND("6F",ScheduleCompile!Q567)),ISNUMBER(FIND("7F",ScheduleCompile!Q567)),ISNUMBER(FIND("9F",ScheduleCompile!Q567)),ISNUMBER(FIND("4F",ScheduleCompile!Q567))),VALUE(LEFT(ScheduleCompile!Q567,FIND("F",ScheduleCompile!Q567)-1)),ScheduleCompile!Q567)))))))</f>
        <v>52.9</v>
      </c>
      <c r="W574" s="1">
        <f>IF(AND(ISERROR(IF(ScheduleCompile!R567="Off",0,IF(ScheduleCompile!R567="On",1,IF(ISNUMBER(ScheduleCompile!R567),ScheduleCompile!R567/1,IF(ISTEXT(ScheduleCompile!R567),IF(OR(ISNUMBER(FIND("5F",ScheduleCompile!R567)),ISNUMBER(FIND("0F",ScheduleCompile!R567)),ISNUMBER(FIND("8F",ScheduleCompile!R567)),ISNUMBER(FIND("1F",ScheduleCompile!R567)),ISNUMBER(FIND("2F",ScheduleCompile!R567)),ISNUMBER(FIND("3F",ScheduleCompile!R567)),ISNUMBER(FIND("6F",ScheduleCompile!R567)),ISNUMBER(FIND("7F",ScheduleCompile!R567)),ISNUMBER(FIND("9F",ScheduleCompile!R567)),ISNUMBER(FIND("4F",ScheduleCompile!R567))),VALUE(LEFT(ScheduleCompile!R567,FIND("F",ScheduleCompile!R567)-1)),ScheduleCompile!R567)))))),ISTEXT(ScheduleCompile!#REF!)),"ENDTABLE",IF(ISERROR(IF(ScheduleCompile!R567="Off",0,IF(ScheduleCompile!R567="On",1,IF(ISNUMBER(ScheduleCompile!R567),ScheduleCompile!R567/1,IF(ISTEXT(ScheduleCompile!R567),IF(OR(ISNUMBER(FIND("5F",ScheduleCompile!R567)),ISNUMBER(FIND("0F",ScheduleCompile!R567)),ISNUMBER(FIND("8F",ScheduleCompile!R567)),ISNUMBER(FIND("1F",ScheduleCompile!R567)),ISNUMBER(FIND("2F",ScheduleCompile!R567)),ISNUMBER(FIND("3F",ScheduleCompile!R567)),ISNUMBER(FIND("6F",ScheduleCompile!R567)),ISNUMBER(FIND("7F",ScheduleCompile!R567)),ISNUMBER(FIND("9F",ScheduleCompile!R567)),ISNUMBER(FIND("4F",ScheduleCompile!R567))),VALUE(LEFT(ScheduleCompile!R567,FIND("F",ScheduleCompile!R567)-1)),ScheduleCompile!R567)))))),"",IF(ScheduleCompile!R567="Off",0,IF(ScheduleCompile!R567="On",1,IF(ISNUMBER(ScheduleCompile!R567),ScheduleCompile!R567/1,IF(ISTEXT(ScheduleCompile!R567),IF(OR(ISNUMBER(FIND("5F",ScheduleCompile!R567)),ISNUMBER(FIND("0F",ScheduleCompile!R567)),ISNUMBER(FIND("8F",ScheduleCompile!R567)),ISNUMBER(FIND("1F",ScheduleCompile!R567)),ISNUMBER(FIND("2F",ScheduleCompile!R567)),ISNUMBER(FIND("3F",ScheduleCompile!R567)),ISNUMBER(FIND("6F",ScheduleCompile!R567)),ISNUMBER(FIND("7F",ScheduleCompile!R567)),ISNUMBER(FIND("9F",ScheduleCompile!R567)),ISNUMBER(FIND("4F",ScheduleCompile!R567))),VALUE(LEFT(ScheduleCompile!R567,FIND("F",ScheduleCompile!R567)-1)),ScheduleCompile!R567)))))))</f>
        <v>52.9</v>
      </c>
      <c r="X574" s="1">
        <f>IF(AND(ISERROR(IF(ScheduleCompile!S567="Off",0,IF(ScheduleCompile!S567="On",1,IF(ISNUMBER(ScheduleCompile!S567),ScheduleCompile!S567/1,IF(ISTEXT(ScheduleCompile!S567),IF(OR(ISNUMBER(FIND("5F",ScheduleCompile!S567)),ISNUMBER(FIND("0F",ScheduleCompile!S567)),ISNUMBER(FIND("8F",ScheduleCompile!S567)),ISNUMBER(FIND("1F",ScheduleCompile!S567)),ISNUMBER(FIND("2F",ScheduleCompile!S567)),ISNUMBER(FIND("3F",ScheduleCompile!S567)),ISNUMBER(FIND("6F",ScheduleCompile!S567)),ISNUMBER(FIND("7F",ScheduleCompile!S567)),ISNUMBER(FIND("9F",ScheduleCompile!S567)),ISNUMBER(FIND("4F",ScheduleCompile!S567))),VALUE(LEFT(ScheduleCompile!S567,FIND("F",ScheduleCompile!S567)-1)),ScheduleCompile!S567)))))),ISTEXT(ScheduleCompile!#REF!)),"ENDTABLE",IF(ISERROR(IF(ScheduleCompile!S567="Off",0,IF(ScheduleCompile!S567="On",1,IF(ISNUMBER(ScheduleCompile!S567),ScheduleCompile!S567/1,IF(ISTEXT(ScheduleCompile!S567),IF(OR(ISNUMBER(FIND("5F",ScheduleCompile!S567)),ISNUMBER(FIND("0F",ScheduleCompile!S567)),ISNUMBER(FIND("8F",ScheduleCompile!S567)),ISNUMBER(FIND("1F",ScheduleCompile!S567)),ISNUMBER(FIND("2F",ScheduleCompile!S567)),ISNUMBER(FIND("3F",ScheduleCompile!S567)),ISNUMBER(FIND("6F",ScheduleCompile!S567)),ISNUMBER(FIND("7F",ScheduleCompile!S567)),ISNUMBER(FIND("9F",ScheduleCompile!S567)),ISNUMBER(FIND("4F",ScheduleCompile!S567))),VALUE(LEFT(ScheduleCompile!S567,FIND("F",ScheduleCompile!S567)-1)),ScheduleCompile!S567)))))),"",IF(ScheduleCompile!S567="Off",0,IF(ScheduleCompile!S567="On",1,IF(ISNUMBER(ScheduleCompile!S567),ScheduleCompile!S567/1,IF(ISTEXT(ScheduleCompile!S567),IF(OR(ISNUMBER(FIND("5F",ScheduleCompile!S567)),ISNUMBER(FIND("0F",ScheduleCompile!S567)),ISNUMBER(FIND("8F",ScheduleCompile!S567)),ISNUMBER(FIND("1F",ScheduleCompile!S567)),ISNUMBER(FIND("2F",ScheduleCompile!S567)),ISNUMBER(FIND("3F",ScheduleCompile!S567)),ISNUMBER(FIND("6F",ScheduleCompile!S567)),ISNUMBER(FIND("7F",ScheduleCompile!S567)),ISNUMBER(FIND("9F",ScheduleCompile!S567)),ISNUMBER(FIND("4F",ScheduleCompile!S567))),VALUE(LEFT(ScheduleCompile!S567,FIND("F",ScheduleCompile!S567)-1)),ScheduleCompile!S567)))))))</f>
        <v>52.9</v>
      </c>
      <c r="Y574" s="1">
        <f>IF(AND(ISERROR(IF(ScheduleCompile!T567="Off",0,IF(ScheduleCompile!T567="On",1,IF(ISNUMBER(ScheduleCompile!T567),ScheduleCompile!T567/1,IF(ISTEXT(ScheduleCompile!T567),IF(OR(ISNUMBER(FIND("5F",ScheduleCompile!T567)),ISNUMBER(FIND("0F",ScheduleCompile!T567)),ISNUMBER(FIND("8F",ScheduleCompile!T567)),ISNUMBER(FIND("1F",ScheduleCompile!T567)),ISNUMBER(FIND("2F",ScheduleCompile!T567)),ISNUMBER(FIND("3F",ScheduleCompile!T567)),ISNUMBER(FIND("6F",ScheduleCompile!T567)),ISNUMBER(FIND("7F",ScheduleCompile!T567)),ISNUMBER(FIND("9F",ScheduleCompile!T567)),ISNUMBER(FIND("4F",ScheduleCompile!T567))),VALUE(LEFT(ScheduleCompile!T567,FIND("F",ScheduleCompile!T567)-1)),ScheduleCompile!T567)))))),ISTEXT(ScheduleCompile!#REF!)),"ENDTABLE",IF(ISERROR(IF(ScheduleCompile!T567="Off",0,IF(ScheduleCompile!T567="On",1,IF(ISNUMBER(ScheduleCompile!T567),ScheduleCompile!T567/1,IF(ISTEXT(ScheduleCompile!T567),IF(OR(ISNUMBER(FIND("5F",ScheduleCompile!T567)),ISNUMBER(FIND("0F",ScheduleCompile!T567)),ISNUMBER(FIND("8F",ScheduleCompile!T567)),ISNUMBER(FIND("1F",ScheduleCompile!T567)),ISNUMBER(FIND("2F",ScheduleCompile!T567)),ISNUMBER(FIND("3F",ScheduleCompile!T567)),ISNUMBER(FIND("6F",ScheduleCompile!T567)),ISNUMBER(FIND("7F",ScheduleCompile!T567)),ISNUMBER(FIND("9F",ScheduleCompile!T567)),ISNUMBER(FIND("4F",ScheduleCompile!T567))),VALUE(LEFT(ScheduleCompile!T567,FIND("F",ScheduleCompile!T567)-1)),ScheduleCompile!T567)))))),"",IF(ScheduleCompile!T567="Off",0,IF(ScheduleCompile!T567="On",1,IF(ISNUMBER(ScheduleCompile!T567),ScheduleCompile!T567/1,IF(ISTEXT(ScheduleCompile!T567),IF(OR(ISNUMBER(FIND("5F",ScheduleCompile!T567)),ISNUMBER(FIND("0F",ScheduleCompile!T567)),ISNUMBER(FIND("8F",ScheduleCompile!T567)),ISNUMBER(FIND("1F",ScheduleCompile!T567)),ISNUMBER(FIND("2F",ScheduleCompile!T567)),ISNUMBER(FIND("3F",ScheduleCompile!T567)),ISNUMBER(FIND("6F",ScheduleCompile!T567)),ISNUMBER(FIND("7F",ScheduleCompile!T567)),ISNUMBER(FIND("9F",ScheduleCompile!T567)),ISNUMBER(FIND("4F",ScheduleCompile!T567))),VALUE(LEFT(ScheduleCompile!T567,FIND("F",ScheduleCompile!T567)-1)),ScheduleCompile!T567)))))))</f>
        <v>52.9</v>
      </c>
      <c r="Z574" s="1">
        <f>IF(AND(ISERROR(IF(ScheduleCompile!U567="Off",0,IF(ScheduleCompile!U567="On",1,IF(ISNUMBER(ScheduleCompile!U567),ScheduleCompile!U567/1,IF(ISTEXT(ScheduleCompile!U567),IF(OR(ISNUMBER(FIND("5F",ScheduleCompile!U567)),ISNUMBER(FIND("0F",ScheduleCompile!U567)),ISNUMBER(FIND("8F",ScheduleCompile!U567)),ISNUMBER(FIND("1F",ScheduleCompile!U567)),ISNUMBER(FIND("2F",ScheduleCompile!U567)),ISNUMBER(FIND("3F",ScheduleCompile!U567)),ISNUMBER(FIND("6F",ScheduleCompile!U567)),ISNUMBER(FIND("7F",ScheduleCompile!U567)),ISNUMBER(FIND("9F",ScheduleCompile!U567)),ISNUMBER(FIND("4F",ScheduleCompile!U567))),VALUE(LEFT(ScheduleCompile!U567,FIND("F",ScheduleCompile!U567)-1)),ScheduleCompile!U567)))))),ISTEXT(ScheduleCompile!#REF!)),"ENDTABLE",IF(ISERROR(IF(ScheduleCompile!U567="Off",0,IF(ScheduleCompile!U567="On",1,IF(ISNUMBER(ScheduleCompile!U567),ScheduleCompile!U567/1,IF(ISTEXT(ScheduleCompile!U567),IF(OR(ISNUMBER(FIND("5F",ScheduleCompile!U567)),ISNUMBER(FIND("0F",ScheduleCompile!U567)),ISNUMBER(FIND("8F",ScheduleCompile!U567)),ISNUMBER(FIND("1F",ScheduleCompile!U567)),ISNUMBER(FIND("2F",ScheduleCompile!U567)),ISNUMBER(FIND("3F",ScheduleCompile!U567)),ISNUMBER(FIND("6F",ScheduleCompile!U567)),ISNUMBER(FIND("7F",ScheduleCompile!U567)),ISNUMBER(FIND("9F",ScheduleCompile!U567)),ISNUMBER(FIND("4F",ScheduleCompile!U567))),VALUE(LEFT(ScheduleCompile!U567,FIND("F",ScheduleCompile!U567)-1)),ScheduleCompile!U567)))))),"",IF(ScheduleCompile!U567="Off",0,IF(ScheduleCompile!U567="On",1,IF(ISNUMBER(ScheduleCompile!U567),ScheduleCompile!U567/1,IF(ISTEXT(ScheduleCompile!U567),IF(OR(ISNUMBER(FIND("5F",ScheduleCompile!U567)),ISNUMBER(FIND("0F",ScheduleCompile!U567)),ISNUMBER(FIND("8F",ScheduleCompile!U567)),ISNUMBER(FIND("1F",ScheduleCompile!U567)),ISNUMBER(FIND("2F",ScheduleCompile!U567)),ISNUMBER(FIND("3F",ScheduleCompile!U567)),ISNUMBER(FIND("6F",ScheduleCompile!U567)),ISNUMBER(FIND("7F",ScheduleCompile!U567)),ISNUMBER(FIND("9F",ScheduleCompile!U567)),ISNUMBER(FIND("4F",ScheduleCompile!U567))),VALUE(LEFT(ScheduleCompile!U567,FIND("F",ScheduleCompile!U567)-1)),ScheduleCompile!U567)))))))</f>
        <v>52.9</v>
      </c>
      <c r="AA574" s="1">
        <f>IF(AND(ISERROR(IF(ScheduleCompile!V567="Off",0,IF(ScheduleCompile!V567="On",1,IF(ISNUMBER(ScheduleCompile!V567),ScheduleCompile!V567/1,IF(ISTEXT(ScheduleCompile!V567),IF(OR(ISNUMBER(FIND("5F",ScheduleCompile!V567)),ISNUMBER(FIND("0F",ScheduleCompile!V567)),ISNUMBER(FIND("8F",ScheduleCompile!V567)),ISNUMBER(FIND("1F",ScheduleCompile!V567)),ISNUMBER(FIND("2F",ScheduleCompile!V567)),ISNUMBER(FIND("3F",ScheduleCompile!V567)),ISNUMBER(FIND("6F",ScheduleCompile!V567)),ISNUMBER(FIND("7F",ScheduleCompile!V567)),ISNUMBER(FIND("9F",ScheduleCompile!V567)),ISNUMBER(FIND("4F",ScheduleCompile!V567))),VALUE(LEFT(ScheduleCompile!V567,FIND("F",ScheduleCompile!V567)-1)),ScheduleCompile!V567)))))),ISTEXT(ScheduleCompile!#REF!)),"ENDTABLE",IF(ISERROR(IF(ScheduleCompile!V567="Off",0,IF(ScheduleCompile!V567="On",1,IF(ISNUMBER(ScheduleCompile!V567),ScheduleCompile!V567/1,IF(ISTEXT(ScheduleCompile!V567),IF(OR(ISNUMBER(FIND("5F",ScheduleCompile!V567)),ISNUMBER(FIND("0F",ScheduleCompile!V567)),ISNUMBER(FIND("8F",ScheduleCompile!V567)),ISNUMBER(FIND("1F",ScheduleCompile!V567)),ISNUMBER(FIND("2F",ScheduleCompile!V567)),ISNUMBER(FIND("3F",ScheduleCompile!V567)),ISNUMBER(FIND("6F",ScheduleCompile!V567)),ISNUMBER(FIND("7F",ScheduleCompile!V567)),ISNUMBER(FIND("9F",ScheduleCompile!V567)),ISNUMBER(FIND("4F",ScheduleCompile!V567))),VALUE(LEFT(ScheduleCompile!V567,FIND("F",ScheduleCompile!V567)-1)),ScheduleCompile!V567)))))),"",IF(ScheduleCompile!V567="Off",0,IF(ScheduleCompile!V567="On",1,IF(ISNUMBER(ScheduleCompile!V567),ScheduleCompile!V567/1,IF(ISTEXT(ScheduleCompile!V567),IF(OR(ISNUMBER(FIND("5F",ScheduleCompile!V567)),ISNUMBER(FIND("0F",ScheduleCompile!V567)),ISNUMBER(FIND("8F",ScheduleCompile!V567)),ISNUMBER(FIND("1F",ScheduleCompile!V567)),ISNUMBER(FIND("2F",ScheduleCompile!V567)),ISNUMBER(FIND("3F",ScheduleCompile!V567)),ISNUMBER(FIND("6F",ScheduleCompile!V567)),ISNUMBER(FIND("7F",ScheduleCompile!V567)),ISNUMBER(FIND("9F",ScheduleCompile!V567)),ISNUMBER(FIND("4F",ScheduleCompile!V567))),VALUE(LEFT(ScheduleCompile!V567,FIND("F",ScheduleCompile!V567)-1)),ScheduleCompile!V567)))))))</f>
        <v>52.9</v>
      </c>
      <c r="AB574" s="1">
        <f>IF(AND(ISERROR(IF(ScheduleCompile!W567="Off",0,IF(ScheduleCompile!W567="On",1,IF(ISNUMBER(ScheduleCompile!W567),ScheduleCompile!W567/1,IF(ISTEXT(ScheduleCompile!W567),IF(OR(ISNUMBER(FIND("5F",ScheduleCompile!W567)),ISNUMBER(FIND("0F",ScheduleCompile!W567)),ISNUMBER(FIND("8F",ScheduleCompile!W567)),ISNUMBER(FIND("1F",ScheduleCompile!W567)),ISNUMBER(FIND("2F",ScheduleCompile!W567)),ISNUMBER(FIND("3F",ScheduleCompile!W567)),ISNUMBER(FIND("6F",ScheduleCompile!W567)),ISNUMBER(FIND("7F",ScheduleCompile!W567)),ISNUMBER(FIND("9F",ScheduleCompile!W567)),ISNUMBER(FIND("4F",ScheduleCompile!W567))),VALUE(LEFT(ScheduleCompile!W567,FIND("F",ScheduleCompile!W567)-1)),ScheduleCompile!W567)))))),ISTEXT(ScheduleCompile!#REF!)),"ENDTABLE",IF(ISERROR(IF(ScheduleCompile!W567="Off",0,IF(ScheduleCompile!W567="On",1,IF(ISNUMBER(ScheduleCompile!W567),ScheduleCompile!W567/1,IF(ISTEXT(ScheduleCompile!W567),IF(OR(ISNUMBER(FIND("5F",ScheduleCompile!W567)),ISNUMBER(FIND("0F",ScheduleCompile!W567)),ISNUMBER(FIND("8F",ScheduleCompile!W567)),ISNUMBER(FIND("1F",ScheduleCompile!W567)),ISNUMBER(FIND("2F",ScheduleCompile!W567)),ISNUMBER(FIND("3F",ScheduleCompile!W567)),ISNUMBER(FIND("6F",ScheduleCompile!W567)),ISNUMBER(FIND("7F",ScheduleCompile!W567)),ISNUMBER(FIND("9F",ScheduleCompile!W567)),ISNUMBER(FIND("4F",ScheduleCompile!W567))),VALUE(LEFT(ScheduleCompile!W567,FIND("F",ScheduleCompile!W567)-1)),ScheduleCompile!W567)))))),"",IF(ScheduleCompile!W567="Off",0,IF(ScheduleCompile!W567="On",1,IF(ISNUMBER(ScheduleCompile!W567),ScheduleCompile!W567/1,IF(ISTEXT(ScheduleCompile!W567),IF(OR(ISNUMBER(FIND("5F",ScheduleCompile!W567)),ISNUMBER(FIND("0F",ScheduleCompile!W567)),ISNUMBER(FIND("8F",ScheduleCompile!W567)),ISNUMBER(FIND("1F",ScheduleCompile!W567)),ISNUMBER(FIND("2F",ScheduleCompile!W567)),ISNUMBER(FIND("3F",ScheduleCompile!W567)),ISNUMBER(FIND("6F",ScheduleCompile!W567)),ISNUMBER(FIND("7F",ScheduleCompile!W567)),ISNUMBER(FIND("9F",ScheduleCompile!W567)),ISNUMBER(FIND("4F",ScheduleCompile!W567))),VALUE(LEFT(ScheduleCompile!W567,FIND("F",ScheduleCompile!W567)-1)),ScheduleCompile!W567)))))))</f>
        <v>52.9</v>
      </c>
      <c r="AC574" s="1">
        <f>IF(AND(ISERROR(IF(ScheduleCompile!X567="Off",0,IF(ScheduleCompile!X567="On",1,IF(ISNUMBER(ScheduleCompile!X567),ScheduleCompile!X567/1,IF(ISTEXT(ScheduleCompile!X567),IF(OR(ISNUMBER(FIND("5F",ScheduleCompile!X567)),ISNUMBER(FIND("0F",ScheduleCompile!X567)),ISNUMBER(FIND("8F",ScheduleCompile!X567)),ISNUMBER(FIND("1F",ScheduleCompile!X567)),ISNUMBER(FIND("2F",ScheduleCompile!X567)),ISNUMBER(FIND("3F",ScheduleCompile!X567)),ISNUMBER(FIND("6F",ScheduleCompile!X567)),ISNUMBER(FIND("7F",ScheduleCompile!X567)),ISNUMBER(FIND("9F",ScheduleCompile!X567)),ISNUMBER(FIND("4F",ScheduleCompile!X567))),VALUE(LEFT(ScheduleCompile!X567,FIND("F",ScheduleCompile!X567)-1)),ScheduleCompile!X567)))))),ISTEXT(ScheduleCompile!#REF!)),"ENDTABLE",IF(ISERROR(IF(ScheduleCompile!X567="Off",0,IF(ScheduleCompile!X567="On",1,IF(ISNUMBER(ScheduleCompile!X567),ScheduleCompile!X567/1,IF(ISTEXT(ScheduleCompile!X567),IF(OR(ISNUMBER(FIND("5F",ScheduleCompile!X567)),ISNUMBER(FIND("0F",ScheduleCompile!X567)),ISNUMBER(FIND("8F",ScheduleCompile!X567)),ISNUMBER(FIND("1F",ScheduleCompile!X567)),ISNUMBER(FIND("2F",ScheduleCompile!X567)),ISNUMBER(FIND("3F",ScheduleCompile!X567)),ISNUMBER(FIND("6F",ScheduleCompile!X567)),ISNUMBER(FIND("7F",ScheduleCompile!X567)),ISNUMBER(FIND("9F",ScheduleCompile!X567)),ISNUMBER(FIND("4F",ScheduleCompile!X567))),VALUE(LEFT(ScheduleCompile!X567,FIND("F",ScheduleCompile!X567)-1)),ScheduleCompile!X567)))))),"",IF(ScheduleCompile!X567="Off",0,IF(ScheduleCompile!X567="On",1,IF(ISNUMBER(ScheduleCompile!X567),ScheduleCompile!X567/1,IF(ISTEXT(ScheduleCompile!X567),IF(OR(ISNUMBER(FIND("5F",ScheduleCompile!X567)),ISNUMBER(FIND("0F",ScheduleCompile!X567)),ISNUMBER(FIND("8F",ScheduleCompile!X567)),ISNUMBER(FIND("1F",ScheduleCompile!X567)),ISNUMBER(FIND("2F",ScheduleCompile!X567)),ISNUMBER(FIND("3F",ScheduleCompile!X567)),ISNUMBER(FIND("6F",ScheduleCompile!X567)),ISNUMBER(FIND("7F",ScheduleCompile!X567)),ISNUMBER(FIND("9F",ScheduleCompile!X567)),ISNUMBER(FIND("4F",ScheduleCompile!X567))),VALUE(LEFT(ScheduleCompile!X567,FIND("F",ScheduleCompile!X567)-1)),ScheduleCompile!X567)))))))</f>
        <v>52.9</v>
      </c>
      <c r="AD574" s="1">
        <f>IF(AND(ISERROR(IF(ScheduleCompile!Y567="Off",0,IF(ScheduleCompile!Y567="On",1,IF(ISNUMBER(ScheduleCompile!Y567),ScheduleCompile!Y567/1,IF(ISTEXT(ScheduleCompile!Y567),IF(OR(ISNUMBER(FIND("5F",ScheduleCompile!Y567)),ISNUMBER(FIND("0F",ScheduleCompile!Y567)),ISNUMBER(FIND("8F",ScheduleCompile!Y567)),ISNUMBER(FIND("1F",ScheduleCompile!Y567)),ISNUMBER(FIND("2F",ScheduleCompile!Y567)),ISNUMBER(FIND("3F",ScheduleCompile!Y567)),ISNUMBER(FIND("6F",ScheduleCompile!Y567)),ISNUMBER(FIND("7F",ScheduleCompile!Y567)),ISNUMBER(FIND("9F",ScheduleCompile!Y567)),ISNUMBER(FIND("4F",ScheduleCompile!Y567))),VALUE(LEFT(ScheduleCompile!Y567,FIND("F",ScheduleCompile!Y567)-1)),ScheduleCompile!Y567)))))),ISTEXT(ScheduleCompile!#REF!)),"ENDTABLE",IF(ISERROR(IF(ScheduleCompile!Y567="Off",0,IF(ScheduleCompile!Y567="On",1,IF(ISNUMBER(ScheduleCompile!Y567),ScheduleCompile!Y567/1,IF(ISTEXT(ScheduleCompile!Y567),IF(OR(ISNUMBER(FIND("5F",ScheduleCompile!Y567)),ISNUMBER(FIND("0F",ScheduleCompile!Y567)),ISNUMBER(FIND("8F",ScheduleCompile!Y567)),ISNUMBER(FIND("1F",ScheduleCompile!Y567)),ISNUMBER(FIND("2F",ScheduleCompile!Y567)),ISNUMBER(FIND("3F",ScheduleCompile!Y567)),ISNUMBER(FIND("6F",ScheduleCompile!Y567)),ISNUMBER(FIND("7F",ScheduleCompile!Y567)),ISNUMBER(FIND("9F",ScheduleCompile!Y567)),ISNUMBER(FIND("4F",ScheduleCompile!Y567))),VALUE(LEFT(ScheduleCompile!Y567,FIND("F",ScheduleCompile!Y567)-1)),ScheduleCompile!Y567)))))),"",IF(ScheduleCompile!Y567="Off",0,IF(ScheduleCompile!Y567="On",1,IF(ISNUMBER(ScheduleCompile!Y567),ScheduleCompile!Y567/1,IF(ISTEXT(ScheduleCompile!Y567),IF(OR(ISNUMBER(FIND("5F",ScheduleCompile!Y567)),ISNUMBER(FIND("0F",ScheduleCompile!Y567)),ISNUMBER(FIND("8F",ScheduleCompile!Y567)),ISNUMBER(FIND("1F",ScheduleCompile!Y567)),ISNUMBER(FIND("2F",ScheduleCompile!Y567)),ISNUMBER(FIND("3F",ScheduleCompile!Y567)),ISNUMBER(FIND("6F",ScheduleCompile!Y567)),ISNUMBER(FIND("7F",ScheduleCompile!Y567)),ISNUMBER(FIND("9F",ScheduleCompile!Y567)),ISNUMBER(FIND("4F",ScheduleCompile!Y567))),VALUE(LEFT(ScheduleCompile!Y567,FIND("F",ScheduleCompile!Y567)-1)),ScheduleCompile!Y567)))))))</f>
        <v>52.9</v>
      </c>
    </row>
    <row r="575" spans="1:30" x14ac:dyDescent="0.25">
      <c r="A575" t="str">
        <f t="shared" si="35"/>
        <v>SchDay "WaterMainCZ04Mar"  Type = "Temperature" Hr = (53.4, 53.4, 53.4, 53.4, 53.4, 53.4, 53.4, 53.4, 53.4, 53.4, 53.4, 53.4, 53.4, 53.4, 53.4, 53.4, 53.4, 53.4, 53.4, 53.4, 53.4, 53.4, 53.4, 53.4) ..</v>
      </c>
      <c r="B575" s="1" t="s">
        <v>623</v>
      </c>
      <c r="C575" t="str">
        <f t="shared" si="36"/>
        <v xml:space="preserve">SchDay "WaterMainCZ04Mar"  Type = "Temperature" Hr = </v>
      </c>
      <c r="D575" t="str">
        <f t="shared" si="37"/>
        <v>(53.4, 53.4, 53.4, 53.4, 53.4, 53.4, 53.4, 53.4, 53.4, 53.4, 53.4, 53.4, 53.4, 53.4, 53.4, 53.4, 53.4, 53.4, 53.4, 53.4, 53.4, 53.4, 53.4, 53.4) ..</v>
      </c>
      <c r="E575" s="30" t="str">
        <f>ScheduleCompile!A568</f>
        <v>WaterMainCZ04Mar</v>
      </c>
      <c r="F575" t="str">
        <f t="shared" si="38"/>
        <v>Temperature</v>
      </c>
      <c r="G575" s="1">
        <f>IF(AND(ISERROR(IF(ScheduleCompile!B568="Off",0,IF(ScheduleCompile!B568="On",1,IF(ISNUMBER(ScheduleCompile!B568),ScheduleCompile!B568/1,IF(ISTEXT(ScheduleCompile!B568),IF(OR(ISNUMBER(FIND("5F",ScheduleCompile!B568)),ISNUMBER(FIND("0F",ScheduleCompile!B568)),ISNUMBER(FIND("8F",ScheduleCompile!B568)),ISNUMBER(FIND("1F",ScheduleCompile!B568)),ISNUMBER(FIND("2F",ScheduleCompile!B568)),ISNUMBER(FIND("3F",ScheduleCompile!B568)),ISNUMBER(FIND("6F",ScheduleCompile!B568)),ISNUMBER(FIND("7F",ScheduleCompile!B568)),ISNUMBER(FIND("9F",ScheduleCompile!B568)),ISNUMBER(FIND("4F",ScheduleCompile!B568))),VALUE(LEFT(ScheduleCompile!B568,FIND("F",ScheduleCompile!B568)-1)),ScheduleCompile!B568)))))),ISTEXT(ScheduleCompile!#REF!)),"ENDTABLE",IF(ISERROR(IF(ScheduleCompile!B568="Off",0,IF(ScheduleCompile!B568="On",1,IF(ISNUMBER(ScheduleCompile!B568),ScheduleCompile!B568/1,IF(ISTEXT(ScheduleCompile!B568),IF(OR(ISNUMBER(FIND("5F",ScheduleCompile!B568)),ISNUMBER(FIND("0F",ScheduleCompile!B568)),ISNUMBER(FIND("8F",ScheduleCompile!B568)),ISNUMBER(FIND("1F",ScheduleCompile!B568)),ISNUMBER(FIND("2F",ScheduleCompile!B568)),ISNUMBER(FIND("3F",ScheduleCompile!B568)),ISNUMBER(FIND("6F",ScheduleCompile!B568)),ISNUMBER(FIND("7F",ScheduleCompile!B568)),ISNUMBER(FIND("9F",ScheduleCompile!B568)),ISNUMBER(FIND("4F",ScheduleCompile!B568))),VALUE(LEFT(ScheduleCompile!B568,FIND("F",ScheduleCompile!B568)-1)),ScheduleCompile!B568)))))),"",IF(ScheduleCompile!B568="Off",0,IF(ScheduleCompile!B568="On",1,IF(ISNUMBER(ScheduleCompile!B568),ScheduleCompile!B568/1,IF(ISTEXT(ScheduleCompile!B568),IF(OR(ISNUMBER(FIND("5F",ScheduleCompile!B568)),ISNUMBER(FIND("0F",ScheduleCompile!B568)),ISNUMBER(FIND("8F",ScheduleCompile!B568)),ISNUMBER(FIND("1F",ScheduleCompile!B568)),ISNUMBER(FIND("2F",ScheduleCompile!B568)),ISNUMBER(FIND("3F",ScheduleCompile!B568)),ISNUMBER(FIND("6F",ScheduleCompile!B568)),ISNUMBER(FIND("7F",ScheduleCompile!B568)),ISNUMBER(FIND("9F",ScheduleCompile!B568)),ISNUMBER(FIND("4F",ScheduleCompile!B568))),VALUE(LEFT(ScheduleCompile!B568,FIND("F",ScheduleCompile!B568)-1)),ScheduleCompile!B568)))))))</f>
        <v>53.4</v>
      </c>
      <c r="H575" s="1">
        <f>IF(AND(ISERROR(IF(ScheduleCompile!C568="Off",0,IF(ScheduleCompile!C568="On",1,IF(ISNUMBER(ScheduleCompile!C568),ScheduleCompile!C568/1,IF(ISTEXT(ScheduleCompile!C568),IF(OR(ISNUMBER(FIND("5F",ScheduleCompile!C568)),ISNUMBER(FIND("0F",ScheduleCompile!C568)),ISNUMBER(FIND("8F",ScheduleCompile!C568)),ISNUMBER(FIND("1F",ScheduleCompile!C568)),ISNUMBER(FIND("2F",ScheduleCompile!C568)),ISNUMBER(FIND("3F",ScheduleCompile!C568)),ISNUMBER(FIND("6F",ScheduleCompile!C568)),ISNUMBER(FIND("7F",ScheduleCompile!C568)),ISNUMBER(FIND("9F",ScheduleCompile!C568)),ISNUMBER(FIND("4F",ScheduleCompile!C568))),VALUE(LEFT(ScheduleCompile!C568,FIND("F",ScheduleCompile!C568)-1)),ScheduleCompile!C568)))))),ISTEXT(ScheduleCompile!#REF!)),"ENDTABLE",IF(ISERROR(IF(ScheduleCompile!C568="Off",0,IF(ScheduleCompile!C568="On",1,IF(ISNUMBER(ScheduleCompile!C568),ScheduleCompile!C568/1,IF(ISTEXT(ScheduleCompile!C568),IF(OR(ISNUMBER(FIND("5F",ScheduleCompile!C568)),ISNUMBER(FIND("0F",ScheduleCompile!C568)),ISNUMBER(FIND("8F",ScheduleCompile!C568)),ISNUMBER(FIND("1F",ScheduleCompile!C568)),ISNUMBER(FIND("2F",ScheduleCompile!C568)),ISNUMBER(FIND("3F",ScheduleCompile!C568)),ISNUMBER(FIND("6F",ScheduleCompile!C568)),ISNUMBER(FIND("7F",ScheduleCompile!C568)),ISNUMBER(FIND("9F",ScheduleCompile!C568)),ISNUMBER(FIND("4F",ScheduleCompile!C568))),VALUE(LEFT(ScheduleCompile!C568,FIND("F",ScheduleCompile!C568)-1)),ScheduleCompile!C568)))))),"",IF(ScheduleCompile!C568="Off",0,IF(ScheduleCompile!C568="On",1,IF(ISNUMBER(ScheduleCompile!C568),ScheduleCompile!C568/1,IF(ISTEXT(ScheduleCompile!C568),IF(OR(ISNUMBER(FIND("5F",ScheduleCompile!C568)),ISNUMBER(FIND("0F",ScheduleCompile!C568)),ISNUMBER(FIND("8F",ScheduleCompile!C568)),ISNUMBER(FIND("1F",ScheduleCompile!C568)),ISNUMBER(FIND("2F",ScheduleCompile!C568)),ISNUMBER(FIND("3F",ScheduleCompile!C568)),ISNUMBER(FIND("6F",ScheduleCompile!C568)),ISNUMBER(FIND("7F",ScheduleCompile!C568)),ISNUMBER(FIND("9F",ScheduleCompile!C568)),ISNUMBER(FIND("4F",ScheduleCompile!C568))),VALUE(LEFT(ScheduleCompile!C568,FIND("F",ScheduleCompile!C568)-1)),ScheduleCompile!C568)))))))</f>
        <v>53.4</v>
      </c>
      <c r="I575" s="1">
        <f>IF(AND(ISERROR(IF(ScheduleCompile!D568="Off",0,IF(ScheduleCompile!D568="On",1,IF(ISNUMBER(ScheduleCompile!D568),ScheduleCompile!D568/1,IF(ISTEXT(ScheduleCompile!D568),IF(OR(ISNUMBER(FIND("5F",ScheduleCompile!D568)),ISNUMBER(FIND("0F",ScheduleCompile!D568)),ISNUMBER(FIND("8F",ScheduleCompile!D568)),ISNUMBER(FIND("1F",ScheduleCompile!D568)),ISNUMBER(FIND("2F",ScheduleCompile!D568)),ISNUMBER(FIND("3F",ScheduleCompile!D568)),ISNUMBER(FIND("6F",ScheduleCompile!D568)),ISNUMBER(FIND("7F",ScheduleCompile!D568)),ISNUMBER(FIND("9F",ScheduleCompile!D568)),ISNUMBER(FIND("4F",ScheduleCompile!D568))),VALUE(LEFT(ScheduleCompile!D568,FIND("F",ScheduleCompile!D568)-1)),ScheduleCompile!D568)))))),ISTEXT(ScheduleCompile!#REF!)),"ENDTABLE",IF(ISERROR(IF(ScheduleCompile!D568="Off",0,IF(ScheduleCompile!D568="On",1,IF(ISNUMBER(ScheduleCompile!D568),ScheduleCompile!D568/1,IF(ISTEXT(ScheduleCompile!D568),IF(OR(ISNUMBER(FIND("5F",ScheduleCompile!D568)),ISNUMBER(FIND("0F",ScheduleCompile!D568)),ISNUMBER(FIND("8F",ScheduleCompile!D568)),ISNUMBER(FIND("1F",ScheduleCompile!D568)),ISNUMBER(FIND("2F",ScheduleCompile!D568)),ISNUMBER(FIND("3F",ScheduleCompile!D568)),ISNUMBER(FIND("6F",ScheduleCompile!D568)),ISNUMBER(FIND("7F",ScheduleCompile!D568)),ISNUMBER(FIND("9F",ScheduleCompile!D568)),ISNUMBER(FIND("4F",ScheduleCompile!D568))),VALUE(LEFT(ScheduleCompile!D568,FIND("F",ScheduleCompile!D568)-1)),ScheduleCompile!D568)))))),"",IF(ScheduleCompile!D568="Off",0,IF(ScheduleCompile!D568="On",1,IF(ISNUMBER(ScheduleCompile!D568),ScheduleCompile!D568/1,IF(ISTEXT(ScheduleCompile!D568),IF(OR(ISNUMBER(FIND("5F",ScheduleCompile!D568)),ISNUMBER(FIND("0F",ScheduleCompile!D568)),ISNUMBER(FIND("8F",ScheduleCompile!D568)),ISNUMBER(FIND("1F",ScheduleCompile!D568)),ISNUMBER(FIND("2F",ScheduleCompile!D568)),ISNUMBER(FIND("3F",ScheduleCompile!D568)),ISNUMBER(FIND("6F",ScheduleCompile!D568)),ISNUMBER(FIND("7F",ScheduleCompile!D568)),ISNUMBER(FIND("9F",ScheduleCompile!D568)),ISNUMBER(FIND("4F",ScheduleCompile!D568))),VALUE(LEFT(ScheduleCompile!D568,FIND("F",ScheduleCompile!D568)-1)),ScheduleCompile!D568)))))))</f>
        <v>53.4</v>
      </c>
      <c r="J575" s="1">
        <f>IF(AND(ISERROR(IF(ScheduleCompile!E568="Off",0,IF(ScheduleCompile!E568="On",1,IF(ISNUMBER(ScheduleCompile!E568),ScheduleCompile!E568/1,IF(ISTEXT(ScheduleCompile!E568),IF(OR(ISNUMBER(FIND("5F",ScheduleCompile!E568)),ISNUMBER(FIND("0F",ScheduleCompile!E568)),ISNUMBER(FIND("8F",ScheduleCompile!E568)),ISNUMBER(FIND("1F",ScheduleCompile!E568)),ISNUMBER(FIND("2F",ScheduleCompile!E568)),ISNUMBER(FIND("3F",ScheduleCompile!E568)),ISNUMBER(FIND("6F",ScheduleCompile!E568)),ISNUMBER(FIND("7F",ScheduleCompile!E568)),ISNUMBER(FIND("9F",ScheduleCompile!E568)),ISNUMBER(FIND("4F",ScheduleCompile!E568))),VALUE(LEFT(ScheduleCompile!E568,FIND("F",ScheduleCompile!E568)-1)),ScheduleCompile!E568)))))),ISTEXT(ScheduleCompile!#REF!)),"ENDTABLE",IF(ISERROR(IF(ScheduleCompile!E568="Off",0,IF(ScheduleCompile!E568="On",1,IF(ISNUMBER(ScheduleCompile!E568),ScheduleCompile!E568/1,IF(ISTEXT(ScheduleCompile!E568),IF(OR(ISNUMBER(FIND("5F",ScheduleCompile!E568)),ISNUMBER(FIND("0F",ScheduleCompile!E568)),ISNUMBER(FIND("8F",ScheduleCompile!E568)),ISNUMBER(FIND("1F",ScheduleCompile!E568)),ISNUMBER(FIND("2F",ScheduleCompile!E568)),ISNUMBER(FIND("3F",ScheduleCompile!E568)),ISNUMBER(FIND("6F",ScheduleCompile!E568)),ISNUMBER(FIND("7F",ScheduleCompile!E568)),ISNUMBER(FIND("9F",ScheduleCompile!E568)),ISNUMBER(FIND("4F",ScheduleCompile!E568))),VALUE(LEFT(ScheduleCompile!E568,FIND("F",ScheduleCompile!E568)-1)),ScheduleCompile!E568)))))),"",IF(ScheduleCompile!E568="Off",0,IF(ScheduleCompile!E568="On",1,IF(ISNUMBER(ScheduleCompile!E568),ScheduleCompile!E568/1,IF(ISTEXT(ScheduleCompile!E568),IF(OR(ISNUMBER(FIND("5F",ScheduleCompile!E568)),ISNUMBER(FIND("0F",ScheduleCompile!E568)),ISNUMBER(FIND("8F",ScheduleCompile!E568)),ISNUMBER(FIND("1F",ScheduleCompile!E568)),ISNUMBER(FIND("2F",ScheduleCompile!E568)),ISNUMBER(FIND("3F",ScheduleCompile!E568)),ISNUMBER(FIND("6F",ScheduleCompile!E568)),ISNUMBER(FIND("7F",ScheduleCompile!E568)),ISNUMBER(FIND("9F",ScheduleCompile!E568)),ISNUMBER(FIND("4F",ScheduleCompile!E568))),VALUE(LEFT(ScheduleCompile!E568,FIND("F",ScheduleCompile!E568)-1)),ScheduleCompile!E568)))))))</f>
        <v>53.4</v>
      </c>
      <c r="K575" s="1">
        <f>IF(AND(ISERROR(IF(ScheduleCompile!F568="Off",0,IF(ScheduleCompile!F568="On",1,IF(ISNUMBER(ScheduleCompile!F568),ScheduleCompile!F568/1,IF(ISTEXT(ScheduleCompile!F568),IF(OR(ISNUMBER(FIND("5F",ScheduleCompile!F568)),ISNUMBER(FIND("0F",ScheduleCompile!F568)),ISNUMBER(FIND("8F",ScheduleCompile!F568)),ISNUMBER(FIND("1F",ScheduleCompile!F568)),ISNUMBER(FIND("2F",ScheduleCompile!F568)),ISNUMBER(FIND("3F",ScheduleCompile!F568)),ISNUMBER(FIND("6F",ScheduleCompile!F568)),ISNUMBER(FIND("7F",ScheduleCompile!F568)),ISNUMBER(FIND("9F",ScheduleCompile!F568)),ISNUMBER(FIND("4F",ScheduleCompile!F568))),VALUE(LEFT(ScheduleCompile!F568,FIND("F",ScheduleCompile!F568)-1)),ScheduleCompile!F568)))))),ISTEXT(ScheduleCompile!#REF!)),"ENDTABLE",IF(ISERROR(IF(ScheduleCompile!F568="Off",0,IF(ScheduleCompile!F568="On",1,IF(ISNUMBER(ScheduleCompile!F568),ScheduleCompile!F568/1,IF(ISTEXT(ScheduleCompile!F568),IF(OR(ISNUMBER(FIND("5F",ScheduleCompile!F568)),ISNUMBER(FIND("0F",ScheduleCompile!F568)),ISNUMBER(FIND("8F",ScheduleCompile!F568)),ISNUMBER(FIND("1F",ScheduleCompile!F568)),ISNUMBER(FIND("2F",ScheduleCompile!F568)),ISNUMBER(FIND("3F",ScheduleCompile!F568)),ISNUMBER(FIND("6F",ScheduleCompile!F568)),ISNUMBER(FIND("7F",ScheduleCompile!F568)),ISNUMBER(FIND("9F",ScheduleCompile!F568)),ISNUMBER(FIND("4F",ScheduleCompile!F568))),VALUE(LEFT(ScheduleCompile!F568,FIND("F",ScheduleCompile!F568)-1)),ScheduleCompile!F568)))))),"",IF(ScheduleCompile!F568="Off",0,IF(ScheduleCompile!F568="On",1,IF(ISNUMBER(ScheduleCompile!F568),ScheduleCompile!F568/1,IF(ISTEXT(ScheduleCompile!F568),IF(OR(ISNUMBER(FIND("5F",ScheduleCompile!F568)),ISNUMBER(FIND("0F",ScheduleCompile!F568)),ISNUMBER(FIND("8F",ScheduleCompile!F568)),ISNUMBER(FIND("1F",ScheduleCompile!F568)),ISNUMBER(FIND("2F",ScheduleCompile!F568)),ISNUMBER(FIND("3F",ScheduleCompile!F568)),ISNUMBER(FIND("6F",ScheduleCompile!F568)),ISNUMBER(FIND("7F",ScheduleCompile!F568)),ISNUMBER(FIND("9F",ScheduleCompile!F568)),ISNUMBER(FIND("4F",ScheduleCompile!F568))),VALUE(LEFT(ScheduleCompile!F568,FIND("F",ScheduleCompile!F568)-1)),ScheduleCompile!F568)))))))</f>
        <v>53.4</v>
      </c>
      <c r="L575" s="1">
        <f>IF(AND(ISERROR(IF(ScheduleCompile!G568="Off",0,IF(ScheduleCompile!G568="On",1,IF(ISNUMBER(ScheduleCompile!G568),ScheduleCompile!G568/1,IF(ISTEXT(ScheduleCompile!G568),IF(OR(ISNUMBER(FIND("5F",ScheduleCompile!G568)),ISNUMBER(FIND("0F",ScheduleCompile!G568)),ISNUMBER(FIND("8F",ScheduleCompile!G568)),ISNUMBER(FIND("1F",ScheduleCompile!G568)),ISNUMBER(FIND("2F",ScheduleCompile!G568)),ISNUMBER(FIND("3F",ScheduleCompile!G568)),ISNUMBER(FIND("6F",ScheduleCompile!G568)),ISNUMBER(FIND("7F",ScheduleCompile!G568)),ISNUMBER(FIND("9F",ScheduleCompile!G568)),ISNUMBER(FIND("4F",ScheduleCompile!G568))),VALUE(LEFT(ScheduleCompile!G568,FIND("F",ScheduleCompile!G568)-1)),ScheduleCompile!G568)))))),ISTEXT(ScheduleCompile!#REF!)),"ENDTABLE",IF(ISERROR(IF(ScheduleCompile!G568="Off",0,IF(ScheduleCompile!G568="On",1,IF(ISNUMBER(ScheduleCompile!G568),ScheduleCompile!G568/1,IF(ISTEXT(ScheduleCompile!G568),IF(OR(ISNUMBER(FIND("5F",ScheduleCompile!G568)),ISNUMBER(FIND("0F",ScheduleCompile!G568)),ISNUMBER(FIND("8F",ScheduleCompile!G568)),ISNUMBER(FIND("1F",ScheduleCompile!G568)),ISNUMBER(FIND("2F",ScheduleCompile!G568)),ISNUMBER(FIND("3F",ScheduleCompile!G568)),ISNUMBER(FIND("6F",ScheduleCompile!G568)),ISNUMBER(FIND("7F",ScheduleCompile!G568)),ISNUMBER(FIND("9F",ScheduleCompile!G568)),ISNUMBER(FIND("4F",ScheduleCompile!G568))),VALUE(LEFT(ScheduleCompile!G568,FIND("F",ScheduleCompile!G568)-1)),ScheduleCompile!G568)))))),"",IF(ScheduleCompile!G568="Off",0,IF(ScheduleCompile!G568="On",1,IF(ISNUMBER(ScheduleCompile!G568),ScheduleCompile!G568/1,IF(ISTEXT(ScheduleCompile!G568),IF(OR(ISNUMBER(FIND("5F",ScheduleCompile!G568)),ISNUMBER(FIND("0F",ScheduleCompile!G568)),ISNUMBER(FIND("8F",ScheduleCompile!G568)),ISNUMBER(FIND("1F",ScheduleCompile!G568)),ISNUMBER(FIND("2F",ScheduleCompile!G568)),ISNUMBER(FIND("3F",ScheduleCompile!G568)),ISNUMBER(FIND("6F",ScheduleCompile!G568)),ISNUMBER(FIND("7F",ScheduleCompile!G568)),ISNUMBER(FIND("9F",ScheduleCompile!G568)),ISNUMBER(FIND("4F",ScheduleCompile!G568))),VALUE(LEFT(ScheduleCompile!G568,FIND("F",ScheduleCompile!G568)-1)),ScheduleCompile!G568)))))))</f>
        <v>53.4</v>
      </c>
      <c r="M575" s="1">
        <f>IF(AND(ISERROR(IF(ScheduleCompile!H568="Off",0,IF(ScheduleCompile!H568="On",1,IF(ISNUMBER(ScheduleCompile!H568),ScheduleCompile!H568/1,IF(ISTEXT(ScheduleCompile!H568),IF(OR(ISNUMBER(FIND("5F",ScheduleCompile!H568)),ISNUMBER(FIND("0F",ScheduleCompile!H568)),ISNUMBER(FIND("8F",ScheduleCompile!H568)),ISNUMBER(FIND("1F",ScheduleCompile!H568)),ISNUMBER(FIND("2F",ScheduleCompile!H568)),ISNUMBER(FIND("3F",ScheduleCompile!H568)),ISNUMBER(FIND("6F",ScheduleCompile!H568)),ISNUMBER(FIND("7F",ScheduleCompile!H568)),ISNUMBER(FIND("9F",ScheduleCompile!H568)),ISNUMBER(FIND("4F",ScheduleCompile!H568))),VALUE(LEFT(ScheduleCompile!H568,FIND("F",ScheduleCompile!H568)-1)),ScheduleCompile!H568)))))),ISTEXT(ScheduleCompile!#REF!)),"ENDTABLE",IF(ISERROR(IF(ScheduleCompile!H568="Off",0,IF(ScheduleCompile!H568="On",1,IF(ISNUMBER(ScheduleCompile!H568),ScheduleCompile!H568/1,IF(ISTEXT(ScheduleCompile!H568),IF(OR(ISNUMBER(FIND("5F",ScheduleCompile!H568)),ISNUMBER(FIND("0F",ScheduleCompile!H568)),ISNUMBER(FIND("8F",ScheduleCompile!H568)),ISNUMBER(FIND("1F",ScheduleCompile!H568)),ISNUMBER(FIND("2F",ScheduleCompile!H568)),ISNUMBER(FIND("3F",ScheduleCompile!H568)),ISNUMBER(FIND("6F",ScheduleCompile!H568)),ISNUMBER(FIND("7F",ScheduleCompile!H568)),ISNUMBER(FIND("9F",ScheduleCompile!H568)),ISNUMBER(FIND("4F",ScheduleCompile!H568))),VALUE(LEFT(ScheduleCompile!H568,FIND("F",ScheduleCompile!H568)-1)),ScheduleCompile!H568)))))),"",IF(ScheduleCompile!H568="Off",0,IF(ScheduleCompile!H568="On",1,IF(ISNUMBER(ScheduleCompile!H568),ScheduleCompile!H568/1,IF(ISTEXT(ScheduleCompile!H568),IF(OR(ISNUMBER(FIND("5F",ScheduleCompile!H568)),ISNUMBER(FIND("0F",ScheduleCompile!H568)),ISNUMBER(FIND("8F",ScheduleCompile!H568)),ISNUMBER(FIND("1F",ScheduleCompile!H568)),ISNUMBER(FIND("2F",ScheduleCompile!H568)),ISNUMBER(FIND("3F",ScheduleCompile!H568)),ISNUMBER(FIND("6F",ScheduleCompile!H568)),ISNUMBER(FIND("7F",ScheduleCompile!H568)),ISNUMBER(FIND("9F",ScheduleCompile!H568)),ISNUMBER(FIND("4F",ScheduleCompile!H568))),VALUE(LEFT(ScheduleCompile!H568,FIND("F",ScheduleCompile!H568)-1)),ScheduleCompile!H568)))))))</f>
        <v>53.4</v>
      </c>
      <c r="N575" s="1">
        <f>IF(AND(ISERROR(IF(ScheduleCompile!I568="Off",0,IF(ScheduleCompile!I568="On",1,IF(ISNUMBER(ScheduleCompile!I568),ScheduleCompile!I568/1,IF(ISTEXT(ScheduleCompile!I568),IF(OR(ISNUMBER(FIND("5F",ScheduleCompile!I568)),ISNUMBER(FIND("0F",ScheduleCompile!I568)),ISNUMBER(FIND("8F",ScheduleCompile!I568)),ISNUMBER(FIND("1F",ScheduleCompile!I568)),ISNUMBER(FIND("2F",ScheduleCompile!I568)),ISNUMBER(FIND("3F",ScheduleCompile!I568)),ISNUMBER(FIND("6F",ScheduleCompile!I568)),ISNUMBER(FIND("7F",ScheduleCompile!I568)),ISNUMBER(FIND("9F",ScheduleCompile!I568)),ISNUMBER(FIND("4F",ScheduleCompile!I568))),VALUE(LEFT(ScheduleCompile!I568,FIND("F",ScheduleCompile!I568)-1)),ScheduleCompile!I568)))))),ISTEXT(ScheduleCompile!#REF!)),"ENDTABLE",IF(ISERROR(IF(ScheduleCompile!I568="Off",0,IF(ScheduleCompile!I568="On",1,IF(ISNUMBER(ScheduleCompile!I568),ScheduleCompile!I568/1,IF(ISTEXT(ScheduleCompile!I568),IF(OR(ISNUMBER(FIND("5F",ScheduleCompile!I568)),ISNUMBER(FIND("0F",ScheduleCompile!I568)),ISNUMBER(FIND("8F",ScheduleCompile!I568)),ISNUMBER(FIND("1F",ScheduleCompile!I568)),ISNUMBER(FIND("2F",ScheduleCompile!I568)),ISNUMBER(FIND("3F",ScheduleCompile!I568)),ISNUMBER(FIND("6F",ScheduleCompile!I568)),ISNUMBER(FIND("7F",ScheduleCompile!I568)),ISNUMBER(FIND("9F",ScheduleCompile!I568)),ISNUMBER(FIND("4F",ScheduleCompile!I568))),VALUE(LEFT(ScheduleCompile!I568,FIND("F",ScheduleCompile!I568)-1)),ScheduleCompile!I568)))))),"",IF(ScheduleCompile!I568="Off",0,IF(ScheduleCompile!I568="On",1,IF(ISNUMBER(ScheduleCompile!I568),ScheduleCompile!I568/1,IF(ISTEXT(ScheduleCompile!I568),IF(OR(ISNUMBER(FIND("5F",ScheduleCompile!I568)),ISNUMBER(FIND("0F",ScheduleCompile!I568)),ISNUMBER(FIND("8F",ScheduleCompile!I568)),ISNUMBER(FIND("1F",ScheduleCompile!I568)),ISNUMBER(FIND("2F",ScheduleCompile!I568)),ISNUMBER(FIND("3F",ScheduleCompile!I568)),ISNUMBER(FIND("6F",ScheduleCompile!I568)),ISNUMBER(FIND("7F",ScheduleCompile!I568)),ISNUMBER(FIND("9F",ScheduleCompile!I568)),ISNUMBER(FIND("4F",ScheduleCompile!I568))),VALUE(LEFT(ScheduleCompile!I568,FIND("F",ScheduleCompile!I568)-1)),ScheduleCompile!I568)))))))</f>
        <v>53.4</v>
      </c>
      <c r="O575" s="1">
        <f>IF(AND(ISERROR(IF(ScheduleCompile!J568="Off",0,IF(ScheduleCompile!J568="On",1,IF(ISNUMBER(ScheduleCompile!J568),ScheduleCompile!J568/1,IF(ISTEXT(ScheduleCompile!J568),IF(OR(ISNUMBER(FIND("5F",ScheduleCompile!J568)),ISNUMBER(FIND("0F",ScheduleCompile!J568)),ISNUMBER(FIND("8F",ScheduleCompile!J568)),ISNUMBER(FIND("1F",ScheduleCompile!J568)),ISNUMBER(FIND("2F",ScheduleCompile!J568)),ISNUMBER(FIND("3F",ScheduleCompile!J568)),ISNUMBER(FIND("6F",ScheduleCompile!J568)),ISNUMBER(FIND("7F",ScheduleCompile!J568)),ISNUMBER(FIND("9F",ScheduleCompile!J568)),ISNUMBER(FIND("4F",ScheduleCompile!J568))),VALUE(LEFT(ScheduleCompile!J568,FIND("F",ScheduleCompile!J568)-1)),ScheduleCompile!J568)))))),ISTEXT(ScheduleCompile!#REF!)),"ENDTABLE",IF(ISERROR(IF(ScheduleCompile!J568="Off",0,IF(ScheduleCompile!J568="On",1,IF(ISNUMBER(ScheduleCompile!J568),ScheduleCompile!J568/1,IF(ISTEXT(ScheduleCompile!J568),IF(OR(ISNUMBER(FIND("5F",ScheduleCompile!J568)),ISNUMBER(FIND("0F",ScheduleCompile!J568)),ISNUMBER(FIND("8F",ScheduleCompile!J568)),ISNUMBER(FIND("1F",ScheduleCompile!J568)),ISNUMBER(FIND("2F",ScheduleCompile!J568)),ISNUMBER(FIND("3F",ScheduleCompile!J568)),ISNUMBER(FIND("6F",ScheduleCompile!J568)),ISNUMBER(FIND("7F",ScheduleCompile!J568)),ISNUMBER(FIND("9F",ScheduleCompile!J568)),ISNUMBER(FIND("4F",ScheduleCompile!J568))),VALUE(LEFT(ScheduleCompile!J568,FIND("F",ScheduleCompile!J568)-1)),ScheduleCompile!J568)))))),"",IF(ScheduleCompile!J568="Off",0,IF(ScheduleCompile!J568="On",1,IF(ISNUMBER(ScheduleCompile!J568),ScheduleCompile!J568/1,IF(ISTEXT(ScheduleCompile!J568),IF(OR(ISNUMBER(FIND("5F",ScheduleCompile!J568)),ISNUMBER(FIND("0F",ScheduleCompile!J568)),ISNUMBER(FIND("8F",ScheduleCompile!J568)),ISNUMBER(FIND("1F",ScheduleCompile!J568)),ISNUMBER(FIND("2F",ScheduleCompile!J568)),ISNUMBER(FIND("3F",ScheduleCompile!J568)),ISNUMBER(FIND("6F",ScheduleCompile!J568)),ISNUMBER(FIND("7F",ScheduleCompile!J568)),ISNUMBER(FIND("9F",ScheduleCompile!J568)),ISNUMBER(FIND("4F",ScheduleCompile!J568))),VALUE(LEFT(ScheduleCompile!J568,FIND("F",ScheduleCompile!J568)-1)),ScheduleCompile!J568)))))))</f>
        <v>53.4</v>
      </c>
      <c r="P575" s="1">
        <f>IF(AND(ISERROR(IF(ScheduleCompile!K568="Off",0,IF(ScheduleCompile!K568="On",1,IF(ISNUMBER(ScheduleCompile!K568),ScheduleCompile!K568/1,IF(ISTEXT(ScheduleCompile!K568),IF(OR(ISNUMBER(FIND("5F",ScheduleCompile!K568)),ISNUMBER(FIND("0F",ScheduleCompile!K568)),ISNUMBER(FIND("8F",ScheduleCompile!K568)),ISNUMBER(FIND("1F",ScheduleCompile!K568)),ISNUMBER(FIND("2F",ScheduleCompile!K568)),ISNUMBER(FIND("3F",ScheduleCompile!K568)),ISNUMBER(FIND("6F",ScheduleCompile!K568)),ISNUMBER(FIND("7F",ScheduleCompile!K568)),ISNUMBER(FIND("9F",ScheduleCompile!K568)),ISNUMBER(FIND("4F",ScheduleCompile!K568))),VALUE(LEFT(ScheduleCompile!K568,FIND("F",ScheduleCompile!K568)-1)),ScheduleCompile!K568)))))),ISTEXT(ScheduleCompile!#REF!)),"ENDTABLE",IF(ISERROR(IF(ScheduleCompile!K568="Off",0,IF(ScheduleCompile!K568="On",1,IF(ISNUMBER(ScheduleCompile!K568),ScheduleCompile!K568/1,IF(ISTEXT(ScheduleCompile!K568),IF(OR(ISNUMBER(FIND("5F",ScheduleCompile!K568)),ISNUMBER(FIND("0F",ScheduleCompile!K568)),ISNUMBER(FIND("8F",ScheduleCompile!K568)),ISNUMBER(FIND("1F",ScheduleCompile!K568)),ISNUMBER(FIND("2F",ScheduleCompile!K568)),ISNUMBER(FIND("3F",ScheduleCompile!K568)),ISNUMBER(FIND("6F",ScheduleCompile!K568)),ISNUMBER(FIND("7F",ScheduleCompile!K568)),ISNUMBER(FIND("9F",ScheduleCompile!K568)),ISNUMBER(FIND("4F",ScheduleCompile!K568))),VALUE(LEFT(ScheduleCompile!K568,FIND("F",ScheduleCompile!K568)-1)),ScheduleCompile!K568)))))),"",IF(ScheduleCompile!K568="Off",0,IF(ScheduleCompile!K568="On",1,IF(ISNUMBER(ScheduleCompile!K568),ScheduleCompile!K568/1,IF(ISTEXT(ScheduleCompile!K568),IF(OR(ISNUMBER(FIND("5F",ScheduleCompile!K568)),ISNUMBER(FIND("0F",ScheduleCompile!K568)),ISNUMBER(FIND("8F",ScheduleCompile!K568)),ISNUMBER(FIND("1F",ScheduleCompile!K568)),ISNUMBER(FIND("2F",ScheduleCompile!K568)),ISNUMBER(FIND("3F",ScheduleCompile!K568)),ISNUMBER(FIND("6F",ScheduleCompile!K568)),ISNUMBER(FIND("7F",ScheduleCompile!K568)),ISNUMBER(FIND("9F",ScheduleCompile!K568)),ISNUMBER(FIND("4F",ScheduleCompile!K568))),VALUE(LEFT(ScheduleCompile!K568,FIND("F",ScheduleCompile!K568)-1)),ScheduleCompile!K568)))))))</f>
        <v>53.4</v>
      </c>
      <c r="Q575" s="1">
        <f>IF(AND(ISERROR(IF(ScheduleCompile!L568="Off",0,IF(ScheduleCompile!L568="On",1,IF(ISNUMBER(ScheduleCompile!L568),ScheduleCompile!L568/1,IF(ISTEXT(ScheduleCompile!L568),IF(OR(ISNUMBER(FIND("5F",ScheduleCompile!L568)),ISNUMBER(FIND("0F",ScheduleCompile!L568)),ISNUMBER(FIND("8F",ScheduleCompile!L568)),ISNUMBER(FIND("1F",ScheduleCompile!L568)),ISNUMBER(FIND("2F",ScheduleCompile!L568)),ISNUMBER(FIND("3F",ScheduleCompile!L568)),ISNUMBER(FIND("6F",ScheduleCompile!L568)),ISNUMBER(FIND("7F",ScheduleCompile!L568)),ISNUMBER(FIND("9F",ScheduleCompile!L568)),ISNUMBER(FIND("4F",ScheduleCompile!L568))),VALUE(LEFT(ScheduleCompile!L568,FIND("F",ScheduleCompile!L568)-1)),ScheduleCompile!L568)))))),ISTEXT(ScheduleCompile!#REF!)),"ENDTABLE",IF(ISERROR(IF(ScheduleCompile!L568="Off",0,IF(ScheduleCompile!L568="On",1,IF(ISNUMBER(ScheduleCompile!L568),ScheduleCompile!L568/1,IF(ISTEXT(ScheduleCompile!L568),IF(OR(ISNUMBER(FIND("5F",ScheduleCompile!L568)),ISNUMBER(FIND("0F",ScheduleCompile!L568)),ISNUMBER(FIND("8F",ScheduleCompile!L568)),ISNUMBER(FIND("1F",ScheduleCompile!L568)),ISNUMBER(FIND("2F",ScheduleCompile!L568)),ISNUMBER(FIND("3F",ScheduleCompile!L568)),ISNUMBER(FIND("6F",ScheduleCompile!L568)),ISNUMBER(FIND("7F",ScheduleCompile!L568)),ISNUMBER(FIND("9F",ScheduleCompile!L568)),ISNUMBER(FIND("4F",ScheduleCompile!L568))),VALUE(LEFT(ScheduleCompile!L568,FIND("F",ScheduleCompile!L568)-1)),ScheduleCompile!L568)))))),"",IF(ScheduleCompile!L568="Off",0,IF(ScheduleCompile!L568="On",1,IF(ISNUMBER(ScheduleCompile!L568),ScheduleCompile!L568/1,IF(ISTEXT(ScheduleCompile!L568),IF(OR(ISNUMBER(FIND("5F",ScheduleCompile!L568)),ISNUMBER(FIND("0F",ScheduleCompile!L568)),ISNUMBER(FIND("8F",ScheduleCompile!L568)),ISNUMBER(FIND("1F",ScheduleCompile!L568)),ISNUMBER(FIND("2F",ScheduleCompile!L568)),ISNUMBER(FIND("3F",ScheduleCompile!L568)),ISNUMBER(FIND("6F",ScheduleCompile!L568)),ISNUMBER(FIND("7F",ScheduleCompile!L568)),ISNUMBER(FIND("9F",ScheduleCompile!L568)),ISNUMBER(FIND("4F",ScheduleCompile!L568))),VALUE(LEFT(ScheduleCompile!L568,FIND("F",ScheduleCompile!L568)-1)),ScheduleCompile!L568)))))))</f>
        <v>53.4</v>
      </c>
      <c r="R575" s="1">
        <f>IF(AND(ISERROR(IF(ScheduleCompile!M568="Off",0,IF(ScheduleCompile!M568="On",1,IF(ISNUMBER(ScheduleCompile!M568),ScheduleCompile!M568/1,IF(ISTEXT(ScheduleCompile!M568),IF(OR(ISNUMBER(FIND("5F",ScheduleCompile!M568)),ISNUMBER(FIND("0F",ScheduleCompile!M568)),ISNUMBER(FIND("8F",ScheduleCompile!M568)),ISNUMBER(FIND("1F",ScheduleCompile!M568)),ISNUMBER(FIND("2F",ScheduleCompile!M568)),ISNUMBER(FIND("3F",ScheduleCompile!M568)),ISNUMBER(FIND("6F",ScheduleCompile!M568)),ISNUMBER(FIND("7F",ScheduleCompile!M568)),ISNUMBER(FIND("9F",ScheduleCompile!M568)),ISNUMBER(FIND("4F",ScheduleCompile!M568))),VALUE(LEFT(ScheduleCompile!M568,FIND("F",ScheduleCompile!M568)-1)),ScheduleCompile!M568)))))),ISTEXT(ScheduleCompile!#REF!)),"ENDTABLE",IF(ISERROR(IF(ScheduleCompile!M568="Off",0,IF(ScheduleCompile!M568="On",1,IF(ISNUMBER(ScheduleCompile!M568),ScheduleCompile!M568/1,IF(ISTEXT(ScheduleCompile!M568),IF(OR(ISNUMBER(FIND("5F",ScheduleCompile!M568)),ISNUMBER(FIND("0F",ScheduleCompile!M568)),ISNUMBER(FIND("8F",ScheduleCompile!M568)),ISNUMBER(FIND("1F",ScheduleCompile!M568)),ISNUMBER(FIND("2F",ScheduleCompile!M568)),ISNUMBER(FIND("3F",ScheduleCompile!M568)),ISNUMBER(FIND("6F",ScheduleCompile!M568)),ISNUMBER(FIND("7F",ScheduleCompile!M568)),ISNUMBER(FIND("9F",ScheduleCompile!M568)),ISNUMBER(FIND("4F",ScheduleCompile!M568))),VALUE(LEFT(ScheduleCompile!M568,FIND("F",ScheduleCompile!M568)-1)),ScheduleCompile!M568)))))),"",IF(ScheduleCompile!M568="Off",0,IF(ScheduleCompile!M568="On",1,IF(ISNUMBER(ScheduleCompile!M568),ScheduleCompile!M568/1,IF(ISTEXT(ScheduleCompile!M568),IF(OR(ISNUMBER(FIND("5F",ScheduleCompile!M568)),ISNUMBER(FIND("0F",ScheduleCompile!M568)),ISNUMBER(FIND("8F",ScheduleCompile!M568)),ISNUMBER(FIND("1F",ScheduleCompile!M568)),ISNUMBER(FIND("2F",ScheduleCompile!M568)),ISNUMBER(FIND("3F",ScheduleCompile!M568)),ISNUMBER(FIND("6F",ScheduleCompile!M568)),ISNUMBER(FIND("7F",ScheduleCompile!M568)),ISNUMBER(FIND("9F",ScheduleCompile!M568)),ISNUMBER(FIND("4F",ScheduleCompile!M568))),VALUE(LEFT(ScheduleCompile!M568,FIND("F",ScheduleCompile!M568)-1)),ScheduleCompile!M568)))))))</f>
        <v>53.4</v>
      </c>
      <c r="S575" s="1">
        <f>IF(AND(ISERROR(IF(ScheduleCompile!N568="Off",0,IF(ScheduleCompile!N568="On",1,IF(ISNUMBER(ScheduleCompile!N568),ScheduleCompile!N568/1,IF(ISTEXT(ScheduleCompile!N568),IF(OR(ISNUMBER(FIND("5F",ScheduleCompile!N568)),ISNUMBER(FIND("0F",ScheduleCompile!N568)),ISNUMBER(FIND("8F",ScheduleCompile!N568)),ISNUMBER(FIND("1F",ScheduleCompile!N568)),ISNUMBER(FIND("2F",ScheduleCompile!N568)),ISNUMBER(FIND("3F",ScheduleCompile!N568)),ISNUMBER(FIND("6F",ScheduleCompile!N568)),ISNUMBER(FIND("7F",ScheduleCompile!N568)),ISNUMBER(FIND("9F",ScheduleCompile!N568)),ISNUMBER(FIND("4F",ScheduleCompile!N568))),VALUE(LEFT(ScheduleCompile!N568,FIND("F",ScheduleCompile!N568)-1)),ScheduleCompile!N568)))))),ISTEXT(ScheduleCompile!#REF!)),"ENDTABLE",IF(ISERROR(IF(ScheduleCompile!N568="Off",0,IF(ScheduleCompile!N568="On",1,IF(ISNUMBER(ScheduleCompile!N568),ScheduleCompile!N568/1,IF(ISTEXT(ScheduleCompile!N568),IF(OR(ISNUMBER(FIND("5F",ScheduleCompile!N568)),ISNUMBER(FIND("0F",ScheduleCompile!N568)),ISNUMBER(FIND("8F",ScheduleCompile!N568)),ISNUMBER(FIND("1F",ScheduleCompile!N568)),ISNUMBER(FIND("2F",ScheduleCompile!N568)),ISNUMBER(FIND("3F",ScheduleCompile!N568)),ISNUMBER(FIND("6F",ScheduleCompile!N568)),ISNUMBER(FIND("7F",ScheduleCompile!N568)),ISNUMBER(FIND("9F",ScheduleCompile!N568)),ISNUMBER(FIND("4F",ScheduleCompile!N568))),VALUE(LEFT(ScheduleCompile!N568,FIND("F",ScheduleCompile!N568)-1)),ScheduleCompile!N568)))))),"",IF(ScheduleCompile!N568="Off",0,IF(ScheduleCompile!N568="On",1,IF(ISNUMBER(ScheduleCompile!N568),ScheduleCompile!N568/1,IF(ISTEXT(ScheduleCompile!N568),IF(OR(ISNUMBER(FIND("5F",ScheduleCompile!N568)),ISNUMBER(FIND("0F",ScheduleCompile!N568)),ISNUMBER(FIND("8F",ScheduleCompile!N568)),ISNUMBER(FIND("1F",ScheduleCompile!N568)),ISNUMBER(FIND("2F",ScheduleCompile!N568)),ISNUMBER(FIND("3F",ScheduleCompile!N568)),ISNUMBER(FIND("6F",ScheduleCompile!N568)),ISNUMBER(FIND("7F",ScheduleCompile!N568)),ISNUMBER(FIND("9F",ScheduleCompile!N568)),ISNUMBER(FIND("4F",ScheduleCompile!N568))),VALUE(LEFT(ScheduleCompile!N568,FIND("F",ScheduleCompile!N568)-1)),ScheduleCompile!N568)))))))</f>
        <v>53.4</v>
      </c>
      <c r="T575" s="1">
        <f>IF(AND(ISERROR(IF(ScheduleCompile!O568="Off",0,IF(ScheduleCompile!O568="On",1,IF(ISNUMBER(ScheduleCompile!O568),ScheduleCompile!O568/1,IF(ISTEXT(ScheduleCompile!O568),IF(OR(ISNUMBER(FIND("5F",ScheduleCompile!O568)),ISNUMBER(FIND("0F",ScheduleCompile!O568)),ISNUMBER(FIND("8F",ScheduleCompile!O568)),ISNUMBER(FIND("1F",ScheduleCompile!O568)),ISNUMBER(FIND("2F",ScheduleCompile!O568)),ISNUMBER(FIND("3F",ScheduleCompile!O568)),ISNUMBER(FIND("6F",ScheduleCompile!O568)),ISNUMBER(FIND("7F",ScheduleCompile!O568)),ISNUMBER(FIND("9F",ScheduleCompile!O568)),ISNUMBER(FIND("4F",ScheduleCompile!O568))),VALUE(LEFT(ScheduleCompile!O568,FIND("F",ScheduleCompile!O568)-1)),ScheduleCompile!O568)))))),ISTEXT(ScheduleCompile!#REF!)),"ENDTABLE",IF(ISERROR(IF(ScheduleCompile!O568="Off",0,IF(ScheduleCompile!O568="On",1,IF(ISNUMBER(ScheduleCompile!O568),ScheduleCompile!O568/1,IF(ISTEXT(ScheduleCompile!O568),IF(OR(ISNUMBER(FIND("5F",ScheduleCompile!O568)),ISNUMBER(FIND("0F",ScheduleCompile!O568)),ISNUMBER(FIND("8F",ScheduleCompile!O568)),ISNUMBER(FIND("1F",ScheduleCompile!O568)),ISNUMBER(FIND("2F",ScheduleCompile!O568)),ISNUMBER(FIND("3F",ScheduleCompile!O568)),ISNUMBER(FIND("6F",ScheduleCompile!O568)),ISNUMBER(FIND("7F",ScheduleCompile!O568)),ISNUMBER(FIND("9F",ScheduleCompile!O568)),ISNUMBER(FIND("4F",ScheduleCompile!O568))),VALUE(LEFT(ScheduleCompile!O568,FIND("F",ScheduleCompile!O568)-1)),ScheduleCompile!O568)))))),"",IF(ScheduleCompile!O568="Off",0,IF(ScheduleCompile!O568="On",1,IF(ISNUMBER(ScheduleCompile!O568),ScheduleCompile!O568/1,IF(ISTEXT(ScheduleCompile!O568),IF(OR(ISNUMBER(FIND("5F",ScheduleCompile!O568)),ISNUMBER(FIND("0F",ScheduleCompile!O568)),ISNUMBER(FIND("8F",ScheduleCompile!O568)),ISNUMBER(FIND("1F",ScheduleCompile!O568)),ISNUMBER(FIND("2F",ScheduleCompile!O568)),ISNUMBER(FIND("3F",ScheduleCompile!O568)),ISNUMBER(FIND("6F",ScheduleCompile!O568)),ISNUMBER(FIND("7F",ScheduleCompile!O568)),ISNUMBER(FIND("9F",ScheduleCompile!O568)),ISNUMBER(FIND("4F",ScheduleCompile!O568))),VALUE(LEFT(ScheduleCompile!O568,FIND("F",ScheduleCompile!O568)-1)),ScheduleCompile!O568)))))))</f>
        <v>53.4</v>
      </c>
      <c r="U575" s="1">
        <f>IF(AND(ISERROR(IF(ScheduleCompile!P568="Off",0,IF(ScheduleCompile!P568="On",1,IF(ISNUMBER(ScheduleCompile!P568),ScheduleCompile!P568/1,IF(ISTEXT(ScheduleCompile!P568),IF(OR(ISNUMBER(FIND("5F",ScheduleCompile!P568)),ISNUMBER(FIND("0F",ScheduleCompile!P568)),ISNUMBER(FIND("8F",ScheduleCompile!P568)),ISNUMBER(FIND("1F",ScheduleCompile!P568)),ISNUMBER(FIND("2F",ScheduleCompile!P568)),ISNUMBER(FIND("3F",ScheduleCompile!P568)),ISNUMBER(FIND("6F",ScheduleCompile!P568)),ISNUMBER(FIND("7F",ScheduleCompile!P568)),ISNUMBER(FIND("9F",ScheduleCompile!P568)),ISNUMBER(FIND("4F",ScheduleCompile!P568))),VALUE(LEFT(ScheduleCompile!P568,FIND("F",ScheduleCompile!P568)-1)),ScheduleCompile!P568)))))),ISTEXT(ScheduleCompile!#REF!)),"ENDTABLE",IF(ISERROR(IF(ScheduleCompile!P568="Off",0,IF(ScheduleCompile!P568="On",1,IF(ISNUMBER(ScheduleCompile!P568),ScheduleCompile!P568/1,IF(ISTEXT(ScheduleCompile!P568),IF(OR(ISNUMBER(FIND("5F",ScheduleCompile!P568)),ISNUMBER(FIND("0F",ScheduleCompile!P568)),ISNUMBER(FIND("8F",ScheduleCompile!P568)),ISNUMBER(FIND("1F",ScheduleCompile!P568)),ISNUMBER(FIND("2F",ScheduleCompile!P568)),ISNUMBER(FIND("3F",ScheduleCompile!P568)),ISNUMBER(FIND("6F",ScheduleCompile!P568)),ISNUMBER(FIND("7F",ScheduleCompile!P568)),ISNUMBER(FIND("9F",ScheduleCompile!P568)),ISNUMBER(FIND("4F",ScheduleCompile!P568))),VALUE(LEFT(ScheduleCompile!P568,FIND("F",ScheduleCompile!P568)-1)),ScheduleCompile!P568)))))),"",IF(ScheduleCompile!P568="Off",0,IF(ScheduleCompile!P568="On",1,IF(ISNUMBER(ScheduleCompile!P568),ScheduleCompile!P568/1,IF(ISTEXT(ScheduleCompile!P568),IF(OR(ISNUMBER(FIND("5F",ScheduleCompile!P568)),ISNUMBER(FIND("0F",ScheduleCompile!P568)),ISNUMBER(FIND("8F",ScheduleCompile!P568)),ISNUMBER(FIND("1F",ScheduleCompile!P568)),ISNUMBER(FIND("2F",ScheduleCompile!P568)),ISNUMBER(FIND("3F",ScheduleCompile!P568)),ISNUMBER(FIND("6F",ScheduleCompile!P568)),ISNUMBER(FIND("7F",ScheduleCompile!P568)),ISNUMBER(FIND("9F",ScheduleCompile!P568)),ISNUMBER(FIND("4F",ScheduleCompile!P568))),VALUE(LEFT(ScheduleCompile!P568,FIND("F",ScheduleCompile!P568)-1)),ScheduleCompile!P568)))))))</f>
        <v>53.4</v>
      </c>
      <c r="V575" s="1">
        <f>IF(AND(ISERROR(IF(ScheduleCompile!Q568="Off",0,IF(ScheduleCompile!Q568="On",1,IF(ISNUMBER(ScheduleCompile!Q568),ScheduleCompile!Q568/1,IF(ISTEXT(ScheduleCompile!Q568),IF(OR(ISNUMBER(FIND("5F",ScheduleCompile!Q568)),ISNUMBER(FIND("0F",ScheduleCompile!Q568)),ISNUMBER(FIND("8F",ScheduleCompile!Q568)),ISNUMBER(FIND("1F",ScheduleCompile!Q568)),ISNUMBER(FIND("2F",ScheduleCompile!Q568)),ISNUMBER(FIND("3F",ScheduleCompile!Q568)),ISNUMBER(FIND("6F",ScheduleCompile!Q568)),ISNUMBER(FIND("7F",ScheduleCompile!Q568)),ISNUMBER(FIND("9F",ScheduleCompile!Q568)),ISNUMBER(FIND("4F",ScheduleCompile!Q568))),VALUE(LEFT(ScheduleCompile!Q568,FIND("F",ScheduleCompile!Q568)-1)),ScheduleCompile!Q568)))))),ISTEXT(ScheduleCompile!#REF!)),"ENDTABLE",IF(ISERROR(IF(ScheduleCompile!Q568="Off",0,IF(ScheduleCompile!Q568="On",1,IF(ISNUMBER(ScheduleCompile!Q568),ScheduleCompile!Q568/1,IF(ISTEXT(ScheduleCompile!Q568),IF(OR(ISNUMBER(FIND("5F",ScheduleCompile!Q568)),ISNUMBER(FIND("0F",ScheduleCompile!Q568)),ISNUMBER(FIND("8F",ScheduleCompile!Q568)),ISNUMBER(FIND("1F",ScheduleCompile!Q568)),ISNUMBER(FIND("2F",ScheduleCompile!Q568)),ISNUMBER(FIND("3F",ScheduleCompile!Q568)),ISNUMBER(FIND("6F",ScheduleCompile!Q568)),ISNUMBER(FIND("7F",ScheduleCompile!Q568)),ISNUMBER(FIND("9F",ScheduleCompile!Q568)),ISNUMBER(FIND("4F",ScheduleCompile!Q568))),VALUE(LEFT(ScheduleCompile!Q568,FIND("F",ScheduleCompile!Q568)-1)),ScheduleCompile!Q568)))))),"",IF(ScheduleCompile!Q568="Off",0,IF(ScheduleCompile!Q568="On",1,IF(ISNUMBER(ScheduleCompile!Q568),ScheduleCompile!Q568/1,IF(ISTEXT(ScheduleCompile!Q568),IF(OR(ISNUMBER(FIND("5F",ScheduleCompile!Q568)),ISNUMBER(FIND("0F",ScheduleCompile!Q568)),ISNUMBER(FIND("8F",ScheduleCompile!Q568)),ISNUMBER(FIND("1F",ScheduleCompile!Q568)),ISNUMBER(FIND("2F",ScheduleCompile!Q568)),ISNUMBER(FIND("3F",ScheduleCompile!Q568)),ISNUMBER(FIND("6F",ScheduleCompile!Q568)),ISNUMBER(FIND("7F",ScheduleCompile!Q568)),ISNUMBER(FIND("9F",ScheduleCompile!Q568)),ISNUMBER(FIND("4F",ScheduleCompile!Q568))),VALUE(LEFT(ScheduleCompile!Q568,FIND("F",ScheduleCompile!Q568)-1)),ScheduleCompile!Q568)))))))</f>
        <v>53.4</v>
      </c>
      <c r="W575" s="1">
        <f>IF(AND(ISERROR(IF(ScheduleCompile!R568="Off",0,IF(ScheduleCompile!R568="On",1,IF(ISNUMBER(ScheduleCompile!R568),ScheduleCompile!R568/1,IF(ISTEXT(ScheduleCompile!R568),IF(OR(ISNUMBER(FIND("5F",ScheduleCompile!R568)),ISNUMBER(FIND("0F",ScheduleCompile!R568)),ISNUMBER(FIND("8F",ScheduleCompile!R568)),ISNUMBER(FIND("1F",ScheduleCompile!R568)),ISNUMBER(FIND("2F",ScheduleCompile!R568)),ISNUMBER(FIND("3F",ScheduleCompile!R568)),ISNUMBER(FIND("6F",ScheduleCompile!R568)),ISNUMBER(FIND("7F",ScheduleCompile!R568)),ISNUMBER(FIND("9F",ScheduleCompile!R568)),ISNUMBER(FIND("4F",ScheduleCompile!R568))),VALUE(LEFT(ScheduleCompile!R568,FIND("F",ScheduleCompile!R568)-1)),ScheduleCompile!R568)))))),ISTEXT(ScheduleCompile!#REF!)),"ENDTABLE",IF(ISERROR(IF(ScheduleCompile!R568="Off",0,IF(ScheduleCompile!R568="On",1,IF(ISNUMBER(ScheduleCompile!R568),ScheduleCompile!R568/1,IF(ISTEXT(ScheduleCompile!R568),IF(OR(ISNUMBER(FIND("5F",ScheduleCompile!R568)),ISNUMBER(FIND("0F",ScheduleCompile!R568)),ISNUMBER(FIND("8F",ScheduleCompile!R568)),ISNUMBER(FIND("1F",ScheduleCompile!R568)),ISNUMBER(FIND("2F",ScheduleCompile!R568)),ISNUMBER(FIND("3F",ScheduleCompile!R568)),ISNUMBER(FIND("6F",ScheduleCompile!R568)),ISNUMBER(FIND("7F",ScheduleCompile!R568)),ISNUMBER(FIND("9F",ScheduleCompile!R568)),ISNUMBER(FIND("4F",ScheduleCompile!R568))),VALUE(LEFT(ScheduleCompile!R568,FIND("F",ScheduleCompile!R568)-1)),ScheduleCompile!R568)))))),"",IF(ScheduleCompile!R568="Off",0,IF(ScheduleCompile!R568="On",1,IF(ISNUMBER(ScheduleCompile!R568),ScheduleCompile!R568/1,IF(ISTEXT(ScheduleCompile!R568),IF(OR(ISNUMBER(FIND("5F",ScheduleCompile!R568)),ISNUMBER(FIND("0F",ScheduleCompile!R568)),ISNUMBER(FIND("8F",ScheduleCompile!R568)),ISNUMBER(FIND("1F",ScheduleCompile!R568)),ISNUMBER(FIND("2F",ScheduleCompile!R568)),ISNUMBER(FIND("3F",ScheduleCompile!R568)),ISNUMBER(FIND("6F",ScheduleCompile!R568)),ISNUMBER(FIND("7F",ScheduleCompile!R568)),ISNUMBER(FIND("9F",ScheduleCompile!R568)),ISNUMBER(FIND("4F",ScheduleCompile!R568))),VALUE(LEFT(ScheduleCompile!R568,FIND("F",ScheduleCompile!R568)-1)),ScheduleCompile!R568)))))))</f>
        <v>53.4</v>
      </c>
      <c r="X575" s="1">
        <f>IF(AND(ISERROR(IF(ScheduleCompile!S568="Off",0,IF(ScheduleCompile!S568="On",1,IF(ISNUMBER(ScheduleCompile!S568),ScheduleCompile!S568/1,IF(ISTEXT(ScheduleCompile!S568),IF(OR(ISNUMBER(FIND("5F",ScheduleCompile!S568)),ISNUMBER(FIND("0F",ScheduleCompile!S568)),ISNUMBER(FIND("8F",ScheduleCompile!S568)),ISNUMBER(FIND("1F",ScheduleCompile!S568)),ISNUMBER(FIND("2F",ScheduleCompile!S568)),ISNUMBER(FIND("3F",ScheduleCompile!S568)),ISNUMBER(FIND("6F",ScheduleCompile!S568)),ISNUMBER(FIND("7F",ScheduleCompile!S568)),ISNUMBER(FIND("9F",ScheduleCompile!S568)),ISNUMBER(FIND("4F",ScheduleCompile!S568))),VALUE(LEFT(ScheduleCompile!S568,FIND("F",ScheduleCompile!S568)-1)),ScheduleCompile!S568)))))),ISTEXT(ScheduleCompile!#REF!)),"ENDTABLE",IF(ISERROR(IF(ScheduleCompile!S568="Off",0,IF(ScheduleCompile!S568="On",1,IF(ISNUMBER(ScheduleCompile!S568),ScheduleCompile!S568/1,IF(ISTEXT(ScheduleCompile!S568),IF(OR(ISNUMBER(FIND("5F",ScheduleCompile!S568)),ISNUMBER(FIND("0F",ScheduleCompile!S568)),ISNUMBER(FIND("8F",ScheduleCompile!S568)),ISNUMBER(FIND("1F",ScheduleCompile!S568)),ISNUMBER(FIND("2F",ScheduleCompile!S568)),ISNUMBER(FIND("3F",ScheduleCompile!S568)),ISNUMBER(FIND("6F",ScheduleCompile!S568)),ISNUMBER(FIND("7F",ScheduleCompile!S568)),ISNUMBER(FIND("9F",ScheduleCompile!S568)),ISNUMBER(FIND("4F",ScheduleCompile!S568))),VALUE(LEFT(ScheduleCompile!S568,FIND("F",ScheduleCompile!S568)-1)),ScheduleCompile!S568)))))),"",IF(ScheduleCompile!S568="Off",0,IF(ScheduleCompile!S568="On",1,IF(ISNUMBER(ScheduleCompile!S568),ScheduleCompile!S568/1,IF(ISTEXT(ScheduleCompile!S568),IF(OR(ISNUMBER(FIND("5F",ScheduleCompile!S568)),ISNUMBER(FIND("0F",ScheduleCompile!S568)),ISNUMBER(FIND("8F",ScheduleCompile!S568)),ISNUMBER(FIND("1F",ScheduleCompile!S568)),ISNUMBER(FIND("2F",ScheduleCompile!S568)),ISNUMBER(FIND("3F",ScheduleCompile!S568)),ISNUMBER(FIND("6F",ScheduleCompile!S568)),ISNUMBER(FIND("7F",ScheduleCompile!S568)),ISNUMBER(FIND("9F",ScheduleCompile!S568)),ISNUMBER(FIND("4F",ScheduleCompile!S568))),VALUE(LEFT(ScheduleCompile!S568,FIND("F",ScheduleCompile!S568)-1)),ScheduleCompile!S568)))))))</f>
        <v>53.4</v>
      </c>
      <c r="Y575" s="1">
        <f>IF(AND(ISERROR(IF(ScheduleCompile!T568="Off",0,IF(ScheduleCompile!T568="On",1,IF(ISNUMBER(ScheduleCompile!T568),ScheduleCompile!T568/1,IF(ISTEXT(ScheduleCompile!T568),IF(OR(ISNUMBER(FIND("5F",ScheduleCompile!T568)),ISNUMBER(FIND("0F",ScheduleCompile!T568)),ISNUMBER(FIND("8F",ScheduleCompile!T568)),ISNUMBER(FIND("1F",ScheduleCompile!T568)),ISNUMBER(FIND("2F",ScheduleCompile!T568)),ISNUMBER(FIND("3F",ScheduleCompile!T568)),ISNUMBER(FIND("6F",ScheduleCompile!T568)),ISNUMBER(FIND("7F",ScheduleCompile!T568)),ISNUMBER(FIND("9F",ScheduleCompile!T568)),ISNUMBER(FIND("4F",ScheduleCompile!T568))),VALUE(LEFT(ScheduleCompile!T568,FIND("F",ScheduleCompile!T568)-1)),ScheduleCompile!T568)))))),ISTEXT(ScheduleCompile!#REF!)),"ENDTABLE",IF(ISERROR(IF(ScheduleCompile!T568="Off",0,IF(ScheduleCompile!T568="On",1,IF(ISNUMBER(ScheduleCompile!T568),ScheduleCompile!T568/1,IF(ISTEXT(ScheduleCompile!T568),IF(OR(ISNUMBER(FIND("5F",ScheduleCompile!T568)),ISNUMBER(FIND("0F",ScheduleCompile!T568)),ISNUMBER(FIND("8F",ScheduleCompile!T568)),ISNUMBER(FIND("1F",ScheduleCompile!T568)),ISNUMBER(FIND("2F",ScheduleCompile!T568)),ISNUMBER(FIND("3F",ScheduleCompile!T568)),ISNUMBER(FIND("6F",ScheduleCompile!T568)),ISNUMBER(FIND("7F",ScheduleCompile!T568)),ISNUMBER(FIND("9F",ScheduleCompile!T568)),ISNUMBER(FIND("4F",ScheduleCompile!T568))),VALUE(LEFT(ScheduleCompile!T568,FIND("F",ScheduleCompile!T568)-1)),ScheduleCompile!T568)))))),"",IF(ScheduleCompile!T568="Off",0,IF(ScheduleCompile!T568="On",1,IF(ISNUMBER(ScheduleCompile!T568),ScheduleCompile!T568/1,IF(ISTEXT(ScheduleCompile!T568),IF(OR(ISNUMBER(FIND("5F",ScheduleCompile!T568)),ISNUMBER(FIND("0F",ScheduleCompile!T568)),ISNUMBER(FIND("8F",ScheduleCompile!T568)),ISNUMBER(FIND("1F",ScheduleCompile!T568)),ISNUMBER(FIND("2F",ScheduleCompile!T568)),ISNUMBER(FIND("3F",ScheduleCompile!T568)),ISNUMBER(FIND("6F",ScheduleCompile!T568)),ISNUMBER(FIND("7F",ScheduleCompile!T568)),ISNUMBER(FIND("9F",ScheduleCompile!T568)),ISNUMBER(FIND("4F",ScheduleCompile!T568))),VALUE(LEFT(ScheduleCompile!T568,FIND("F",ScheduleCompile!T568)-1)),ScheduleCompile!T568)))))))</f>
        <v>53.4</v>
      </c>
      <c r="Z575" s="1">
        <f>IF(AND(ISERROR(IF(ScheduleCompile!U568="Off",0,IF(ScheduleCompile!U568="On",1,IF(ISNUMBER(ScheduleCompile!U568),ScheduleCompile!U568/1,IF(ISTEXT(ScheduleCompile!U568),IF(OR(ISNUMBER(FIND("5F",ScheduleCompile!U568)),ISNUMBER(FIND("0F",ScheduleCompile!U568)),ISNUMBER(FIND("8F",ScheduleCompile!U568)),ISNUMBER(FIND("1F",ScheduleCompile!U568)),ISNUMBER(FIND("2F",ScheduleCompile!U568)),ISNUMBER(FIND("3F",ScheduleCompile!U568)),ISNUMBER(FIND("6F",ScheduleCompile!U568)),ISNUMBER(FIND("7F",ScheduleCompile!U568)),ISNUMBER(FIND("9F",ScheduleCompile!U568)),ISNUMBER(FIND("4F",ScheduleCompile!U568))),VALUE(LEFT(ScheduleCompile!U568,FIND("F",ScheduleCompile!U568)-1)),ScheduleCompile!U568)))))),ISTEXT(ScheduleCompile!#REF!)),"ENDTABLE",IF(ISERROR(IF(ScheduleCompile!U568="Off",0,IF(ScheduleCompile!U568="On",1,IF(ISNUMBER(ScheduleCompile!U568),ScheduleCompile!U568/1,IF(ISTEXT(ScheduleCompile!U568),IF(OR(ISNUMBER(FIND("5F",ScheduleCompile!U568)),ISNUMBER(FIND("0F",ScheduleCompile!U568)),ISNUMBER(FIND("8F",ScheduleCompile!U568)),ISNUMBER(FIND("1F",ScheduleCompile!U568)),ISNUMBER(FIND("2F",ScheduleCompile!U568)),ISNUMBER(FIND("3F",ScheduleCompile!U568)),ISNUMBER(FIND("6F",ScheduleCompile!U568)),ISNUMBER(FIND("7F",ScheduleCompile!U568)),ISNUMBER(FIND("9F",ScheduleCompile!U568)),ISNUMBER(FIND("4F",ScheduleCompile!U568))),VALUE(LEFT(ScheduleCompile!U568,FIND("F",ScheduleCompile!U568)-1)),ScheduleCompile!U568)))))),"",IF(ScheduleCompile!U568="Off",0,IF(ScheduleCompile!U568="On",1,IF(ISNUMBER(ScheduleCompile!U568),ScheduleCompile!U568/1,IF(ISTEXT(ScheduleCompile!U568),IF(OR(ISNUMBER(FIND("5F",ScheduleCompile!U568)),ISNUMBER(FIND("0F",ScheduleCompile!U568)),ISNUMBER(FIND("8F",ScheduleCompile!U568)),ISNUMBER(FIND("1F",ScheduleCompile!U568)),ISNUMBER(FIND("2F",ScheduleCompile!U568)),ISNUMBER(FIND("3F",ScheduleCompile!U568)),ISNUMBER(FIND("6F",ScheduleCompile!U568)),ISNUMBER(FIND("7F",ScheduleCompile!U568)),ISNUMBER(FIND("9F",ScheduleCompile!U568)),ISNUMBER(FIND("4F",ScheduleCompile!U568))),VALUE(LEFT(ScheduleCompile!U568,FIND("F",ScheduleCompile!U568)-1)),ScheduleCompile!U568)))))))</f>
        <v>53.4</v>
      </c>
      <c r="AA575" s="1">
        <f>IF(AND(ISERROR(IF(ScheduleCompile!V568="Off",0,IF(ScheduleCompile!V568="On",1,IF(ISNUMBER(ScheduleCompile!V568),ScheduleCompile!V568/1,IF(ISTEXT(ScheduleCompile!V568),IF(OR(ISNUMBER(FIND("5F",ScheduleCompile!V568)),ISNUMBER(FIND("0F",ScheduleCompile!V568)),ISNUMBER(FIND("8F",ScheduleCompile!V568)),ISNUMBER(FIND("1F",ScheduleCompile!V568)),ISNUMBER(FIND("2F",ScheduleCompile!V568)),ISNUMBER(FIND("3F",ScheduleCompile!V568)),ISNUMBER(FIND("6F",ScheduleCompile!V568)),ISNUMBER(FIND("7F",ScheduleCompile!V568)),ISNUMBER(FIND("9F",ScheduleCompile!V568)),ISNUMBER(FIND("4F",ScheduleCompile!V568))),VALUE(LEFT(ScheduleCompile!V568,FIND("F",ScheduleCompile!V568)-1)),ScheduleCompile!V568)))))),ISTEXT(ScheduleCompile!#REF!)),"ENDTABLE",IF(ISERROR(IF(ScheduleCompile!V568="Off",0,IF(ScheduleCompile!V568="On",1,IF(ISNUMBER(ScheduleCompile!V568),ScheduleCompile!V568/1,IF(ISTEXT(ScheduleCompile!V568),IF(OR(ISNUMBER(FIND("5F",ScheduleCompile!V568)),ISNUMBER(FIND("0F",ScheduleCompile!V568)),ISNUMBER(FIND("8F",ScheduleCompile!V568)),ISNUMBER(FIND("1F",ScheduleCompile!V568)),ISNUMBER(FIND("2F",ScheduleCompile!V568)),ISNUMBER(FIND("3F",ScheduleCompile!V568)),ISNUMBER(FIND("6F",ScheduleCompile!V568)),ISNUMBER(FIND("7F",ScheduleCompile!V568)),ISNUMBER(FIND("9F",ScheduleCompile!V568)),ISNUMBER(FIND("4F",ScheduleCompile!V568))),VALUE(LEFT(ScheduleCompile!V568,FIND("F",ScheduleCompile!V568)-1)),ScheduleCompile!V568)))))),"",IF(ScheduleCompile!V568="Off",0,IF(ScheduleCompile!V568="On",1,IF(ISNUMBER(ScheduleCompile!V568),ScheduleCompile!V568/1,IF(ISTEXT(ScheduleCompile!V568),IF(OR(ISNUMBER(FIND("5F",ScheduleCompile!V568)),ISNUMBER(FIND("0F",ScheduleCompile!V568)),ISNUMBER(FIND("8F",ScheduleCompile!V568)),ISNUMBER(FIND("1F",ScheduleCompile!V568)),ISNUMBER(FIND("2F",ScheduleCompile!V568)),ISNUMBER(FIND("3F",ScheduleCompile!V568)),ISNUMBER(FIND("6F",ScheduleCompile!V568)),ISNUMBER(FIND("7F",ScheduleCompile!V568)),ISNUMBER(FIND("9F",ScheduleCompile!V568)),ISNUMBER(FIND("4F",ScheduleCompile!V568))),VALUE(LEFT(ScheduleCompile!V568,FIND("F",ScheduleCompile!V568)-1)),ScheduleCompile!V568)))))))</f>
        <v>53.4</v>
      </c>
      <c r="AB575" s="1">
        <f>IF(AND(ISERROR(IF(ScheduleCompile!W568="Off",0,IF(ScheduleCompile!W568="On",1,IF(ISNUMBER(ScheduleCompile!W568),ScheduleCompile!W568/1,IF(ISTEXT(ScheduleCompile!W568),IF(OR(ISNUMBER(FIND("5F",ScheduleCompile!W568)),ISNUMBER(FIND("0F",ScheduleCompile!W568)),ISNUMBER(FIND("8F",ScheduleCompile!W568)),ISNUMBER(FIND("1F",ScheduleCompile!W568)),ISNUMBER(FIND("2F",ScheduleCompile!W568)),ISNUMBER(FIND("3F",ScheduleCompile!W568)),ISNUMBER(FIND("6F",ScheduleCompile!W568)),ISNUMBER(FIND("7F",ScheduleCompile!W568)),ISNUMBER(FIND("9F",ScheduleCompile!W568)),ISNUMBER(FIND("4F",ScheduleCompile!W568))),VALUE(LEFT(ScheduleCompile!W568,FIND("F",ScheduleCompile!W568)-1)),ScheduleCompile!W568)))))),ISTEXT(ScheduleCompile!#REF!)),"ENDTABLE",IF(ISERROR(IF(ScheduleCompile!W568="Off",0,IF(ScheduleCompile!W568="On",1,IF(ISNUMBER(ScheduleCompile!W568),ScheduleCompile!W568/1,IF(ISTEXT(ScheduleCompile!W568),IF(OR(ISNUMBER(FIND("5F",ScheduleCompile!W568)),ISNUMBER(FIND("0F",ScheduleCompile!W568)),ISNUMBER(FIND("8F",ScheduleCompile!W568)),ISNUMBER(FIND("1F",ScheduleCompile!W568)),ISNUMBER(FIND("2F",ScheduleCompile!W568)),ISNUMBER(FIND("3F",ScheduleCompile!W568)),ISNUMBER(FIND("6F",ScheduleCompile!W568)),ISNUMBER(FIND("7F",ScheduleCompile!W568)),ISNUMBER(FIND("9F",ScheduleCompile!W568)),ISNUMBER(FIND("4F",ScheduleCompile!W568))),VALUE(LEFT(ScheduleCompile!W568,FIND("F",ScheduleCompile!W568)-1)),ScheduleCompile!W568)))))),"",IF(ScheduleCompile!W568="Off",0,IF(ScheduleCompile!W568="On",1,IF(ISNUMBER(ScheduleCompile!W568),ScheduleCompile!W568/1,IF(ISTEXT(ScheduleCompile!W568),IF(OR(ISNUMBER(FIND("5F",ScheduleCompile!W568)),ISNUMBER(FIND("0F",ScheduleCompile!W568)),ISNUMBER(FIND("8F",ScheduleCompile!W568)),ISNUMBER(FIND("1F",ScheduleCompile!W568)),ISNUMBER(FIND("2F",ScheduleCompile!W568)),ISNUMBER(FIND("3F",ScheduleCompile!W568)),ISNUMBER(FIND("6F",ScheduleCompile!W568)),ISNUMBER(FIND("7F",ScheduleCompile!W568)),ISNUMBER(FIND("9F",ScheduleCompile!W568)),ISNUMBER(FIND("4F",ScheduleCompile!W568))),VALUE(LEFT(ScheduleCompile!W568,FIND("F",ScheduleCompile!W568)-1)),ScheduleCompile!W568)))))))</f>
        <v>53.4</v>
      </c>
      <c r="AC575" s="1">
        <f>IF(AND(ISERROR(IF(ScheduleCompile!X568="Off",0,IF(ScheduleCompile!X568="On",1,IF(ISNUMBER(ScheduleCompile!X568),ScheduleCompile!X568/1,IF(ISTEXT(ScheduleCompile!X568),IF(OR(ISNUMBER(FIND("5F",ScheduleCompile!X568)),ISNUMBER(FIND("0F",ScheduleCompile!X568)),ISNUMBER(FIND("8F",ScheduleCompile!X568)),ISNUMBER(FIND("1F",ScheduleCompile!X568)),ISNUMBER(FIND("2F",ScheduleCompile!X568)),ISNUMBER(FIND("3F",ScheduleCompile!X568)),ISNUMBER(FIND("6F",ScheduleCompile!X568)),ISNUMBER(FIND("7F",ScheduleCompile!X568)),ISNUMBER(FIND("9F",ScheduleCompile!X568)),ISNUMBER(FIND("4F",ScheduleCompile!X568))),VALUE(LEFT(ScheduleCompile!X568,FIND("F",ScheduleCompile!X568)-1)),ScheduleCompile!X568)))))),ISTEXT(ScheduleCompile!#REF!)),"ENDTABLE",IF(ISERROR(IF(ScheduleCompile!X568="Off",0,IF(ScheduleCompile!X568="On",1,IF(ISNUMBER(ScheduleCompile!X568),ScheduleCompile!X568/1,IF(ISTEXT(ScheduleCompile!X568),IF(OR(ISNUMBER(FIND("5F",ScheduleCompile!X568)),ISNUMBER(FIND("0F",ScheduleCompile!X568)),ISNUMBER(FIND("8F",ScheduleCompile!X568)),ISNUMBER(FIND("1F",ScheduleCompile!X568)),ISNUMBER(FIND("2F",ScheduleCompile!X568)),ISNUMBER(FIND("3F",ScheduleCompile!X568)),ISNUMBER(FIND("6F",ScheduleCompile!X568)),ISNUMBER(FIND("7F",ScheduleCompile!X568)),ISNUMBER(FIND("9F",ScheduleCompile!X568)),ISNUMBER(FIND("4F",ScheduleCompile!X568))),VALUE(LEFT(ScheduleCompile!X568,FIND("F",ScheduleCompile!X568)-1)),ScheduleCompile!X568)))))),"",IF(ScheduleCompile!X568="Off",0,IF(ScheduleCompile!X568="On",1,IF(ISNUMBER(ScheduleCompile!X568),ScheduleCompile!X568/1,IF(ISTEXT(ScheduleCompile!X568),IF(OR(ISNUMBER(FIND("5F",ScheduleCompile!X568)),ISNUMBER(FIND("0F",ScheduleCompile!X568)),ISNUMBER(FIND("8F",ScheduleCompile!X568)),ISNUMBER(FIND("1F",ScheduleCompile!X568)),ISNUMBER(FIND("2F",ScheduleCompile!X568)),ISNUMBER(FIND("3F",ScheduleCompile!X568)),ISNUMBER(FIND("6F",ScheduleCompile!X568)),ISNUMBER(FIND("7F",ScheduleCompile!X568)),ISNUMBER(FIND("9F",ScheduleCompile!X568)),ISNUMBER(FIND("4F",ScheduleCompile!X568))),VALUE(LEFT(ScheduleCompile!X568,FIND("F",ScheduleCompile!X568)-1)),ScheduleCompile!X568)))))))</f>
        <v>53.4</v>
      </c>
      <c r="AD575" s="1">
        <f>IF(AND(ISERROR(IF(ScheduleCompile!Y568="Off",0,IF(ScheduleCompile!Y568="On",1,IF(ISNUMBER(ScheduleCompile!Y568),ScheduleCompile!Y568/1,IF(ISTEXT(ScheduleCompile!Y568),IF(OR(ISNUMBER(FIND("5F",ScheduleCompile!Y568)),ISNUMBER(FIND("0F",ScheduleCompile!Y568)),ISNUMBER(FIND("8F",ScheduleCompile!Y568)),ISNUMBER(FIND("1F",ScheduleCompile!Y568)),ISNUMBER(FIND("2F",ScheduleCompile!Y568)),ISNUMBER(FIND("3F",ScheduleCompile!Y568)),ISNUMBER(FIND("6F",ScheduleCompile!Y568)),ISNUMBER(FIND("7F",ScheduleCompile!Y568)),ISNUMBER(FIND("9F",ScheduleCompile!Y568)),ISNUMBER(FIND("4F",ScheduleCompile!Y568))),VALUE(LEFT(ScheduleCompile!Y568,FIND("F",ScheduleCompile!Y568)-1)),ScheduleCompile!Y568)))))),ISTEXT(ScheduleCompile!#REF!)),"ENDTABLE",IF(ISERROR(IF(ScheduleCompile!Y568="Off",0,IF(ScheduleCompile!Y568="On",1,IF(ISNUMBER(ScheduleCompile!Y568),ScheduleCompile!Y568/1,IF(ISTEXT(ScheduleCompile!Y568),IF(OR(ISNUMBER(FIND("5F",ScheduleCompile!Y568)),ISNUMBER(FIND("0F",ScheduleCompile!Y568)),ISNUMBER(FIND("8F",ScheduleCompile!Y568)),ISNUMBER(FIND("1F",ScheduleCompile!Y568)),ISNUMBER(FIND("2F",ScheduleCompile!Y568)),ISNUMBER(FIND("3F",ScheduleCompile!Y568)),ISNUMBER(FIND("6F",ScheduleCompile!Y568)),ISNUMBER(FIND("7F",ScheduleCompile!Y568)),ISNUMBER(FIND("9F",ScheduleCompile!Y568)),ISNUMBER(FIND("4F",ScheduleCompile!Y568))),VALUE(LEFT(ScheduleCompile!Y568,FIND("F",ScheduleCompile!Y568)-1)),ScheduleCompile!Y568)))))),"",IF(ScheduleCompile!Y568="Off",0,IF(ScheduleCompile!Y568="On",1,IF(ISNUMBER(ScheduleCompile!Y568),ScheduleCompile!Y568/1,IF(ISTEXT(ScheduleCompile!Y568),IF(OR(ISNUMBER(FIND("5F",ScheduleCompile!Y568)),ISNUMBER(FIND("0F",ScheduleCompile!Y568)),ISNUMBER(FIND("8F",ScheduleCompile!Y568)),ISNUMBER(FIND("1F",ScheduleCompile!Y568)),ISNUMBER(FIND("2F",ScheduleCompile!Y568)),ISNUMBER(FIND("3F",ScheduleCompile!Y568)),ISNUMBER(FIND("6F",ScheduleCompile!Y568)),ISNUMBER(FIND("7F",ScheduleCompile!Y568)),ISNUMBER(FIND("9F",ScheduleCompile!Y568)),ISNUMBER(FIND("4F",ScheduleCompile!Y568))),VALUE(LEFT(ScheduleCompile!Y568,FIND("F",ScheduleCompile!Y568)-1)),ScheduleCompile!Y568)))))))</f>
        <v>53.4</v>
      </c>
    </row>
    <row r="576" spans="1:30" x14ac:dyDescent="0.25">
      <c r="A576" t="str">
        <f t="shared" si="35"/>
        <v>SchDay "WaterMainCZ04Apr"  Type = "Temperature" Hr = (54.6, 54.6, 54.6, 54.6, 54.6, 54.6, 54.6, 54.6, 54.6, 54.6, 54.6, 54.6, 54.6, 54.6, 54.6, 54.6, 54.6, 54.6, 54.6, 54.6, 54.6, 54.6, 54.6, 54.6) ..</v>
      </c>
      <c r="B576" s="1" t="s">
        <v>623</v>
      </c>
      <c r="C576" t="str">
        <f t="shared" si="36"/>
        <v xml:space="preserve">SchDay "WaterMainCZ04Apr"  Type = "Temperature" Hr = </v>
      </c>
      <c r="D576" t="str">
        <f t="shared" si="37"/>
        <v>(54.6, 54.6, 54.6, 54.6, 54.6, 54.6, 54.6, 54.6, 54.6, 54.6, 54.6, 54.6, 54.6, 54.6, 54.6, 54.6, 54.6, 54.6, 54.6, 54.6, 54.6, 54.6, 54.6, 54.6) ..</v>
      </c>
      <c r="E576" s="30" t="str">
        <f>ScheduleCompile!A569</f>
        <v>WaterMainCZ04Apr</v>
      </c>
      <c r="F576" t="str">
        <f t="shared" si="38"/>
        <v>Temperature</v>
      </c>
      <c r="G576" s="1">
        <f>IF(AND(ISERROR(IF(ScheduleCompile!B569="Off",0,IF(ScheduleCompile!B569="On",1,IF(ISNUMBER(ScheduleCompile!B569),ScheduleCompile!B569/1,IF(ISTEXT(ScheduleCompile!B569),IF(OR(ISNUMBER(FIND("5F",ScheduleCompile!B569)),ISNUMBER(FIND("0F",ScheduleCompile!B569)),ISNUMBER(FIND("8F",ScheduleCompile!B569)),ISNUMBER(FIND("1F",ScheduleCompile!B569)),ISNUMBER(FIND("2F",ScheduleCompile!B569)),ISNUMBER(FIND("3F",ScheduleCompile!B569)),ISNUMBER(FIND("6F",ScheduleCompile!B569)),ISNUMBER(FIND("7F",ScheduleCompile!B569)),ISNUMBER(FIND("9F",ScheduleCompile!B569)),ISNUMBER(FIND("4F",ScheduleCompile!B569))),VALUE(LEFT(ScheduleCompile!B569,FIND("F",ScheduleCompile!B569)-1)),ScheduleCompile!B569)))))),ISTEXT(ScheduleCompile!#REF!)),"ENDTABLE",IF(ISERROR(IF(ScheduleCompile!B569="Off",0,IF(ScheduleCompile!B569="On",1,IF(ISNUMBER(ScheduleCompile!B569),ScheduleCompile!B569/1,IF(ISTEXT(ScheduleCompile!B569),IF(OR(ISNUMBER(FIND("5F",ScheduleCompile!B569)),ISNUMBER(FIND("0F",ScheduleCompile!B569)),ISNUMBER(FIND("8F",ScheduleCompile!B569)),ISNUMBER(FIND("1F",ScheduleCompile!B569)),ISNUMBER(FIND("2F",ScheduleCompile!B569)),ISNUMBER(FIND("3F",ScheduleCompile!B569)),ISNUMBER(FIND("6F",ScheduleCompile!B569)),ISNUMBER(FIND("7F",ScheduleCompile!B569)),ISNUMBER(FIND("9F",ScheduleCompile!B569)),ISNUMBER(FIND("4F",ScheduleCompile!B569))),VALUE(LEFT(ScheduleCompile!B569,FIND("F",ScheduleCompile!B569)-1)),ScheduleCompile!B569)))))),"",IF(ScheduleCompile!B569="Off",0,IF(ScheduleCompile!B569="On",1,IF(ISNUMBER(ScheduleCompile!B569),ScheduleCompile!B569/1,IF(ISTEXT(ScheduleCompile!B569),IF(OR(ISNUMBER(FIND("5F",ScheduleCompile!B569)),ISNUMBER(FIND("0F",ScheduleCompile!B569)),ISNUMBER(FIND("8F",ScheduleCompile!B569)),ISNUMBER(FIND("1F",ScheduleCompile!B569)),ISNUMBER(FIND("2F",ScheduleCompile!B569)),ISNUMBER(FIND("3F",ScheduleCompile!B569)),ISNUMBER(FIND("6F",ScheduleCompile!B569)),ISNUMBER(FIND("7F",ScheduleCompile!B569)),ISNUMBER(FIND("9F",ScheduleCompile!B569)),ISNUMBER(FIND("4F",ScheduleCompile!B569))),VALUE(LEFT(ScheduleCompile!B569,FIND("F",ScheduleCompile!B569)-1)),ScheduleCompile!B569)))))))</f>
        <v>54.6</v>
      </c>
      <c r="H576" s="1">
        <f>IF(AND(ISERROR(IF(ScheduleCompile!C569="Off",0,IF(ScheduleCompile!C569="On",1,IF(ISNUMBER(ScheduleCompile!C569),ScheduleCompile!C569/1,IF(ISTEXT(ScheduleCompile!C569),IF(OR(ISNUMBER(FIND("5F",ScheduleCompile!C569)),ISNUMBER(FIND("0F",ScheduleCompile!C569)),ISNUMBER(FIND("8F",ScheduleCompile!C569)),ISNUMBER(FIND("1F",ScheduleCompile!C569)),ISNUMBER(FIND("2F",ScheduleCompile!C569)),ISNUMBER(FIND("3F",ScheduleCompile!C569)),ISNUMBER(FIND("6F",ScheduleCompile!C569)),ISNUMBER(FIND("7F",ScheduleCompile!C569)),ISNUMBER(FIND("9F",ScheduleCompile!C569)),ISNUMBER(FIND("4F",ScheduleCompile!C569))),VALUE(LEFT(ScheduleCompile!C569,FIND("F",ScheduleCompile!C569)-1)),ScheduleCompile!C569)))))),ISTEXT(ScheduleCompile!#REF!)),"ENDTABLE",IF(ISERROR(IF(ScheduleCompile!C569="Off",0,IF(ScheduleCompile!C569="On",1,IF(ISNUMBER(ScheduleCompile!C569),ScheduleCompile!C569/1,IF(ISTEXT(ScheduleCompile!C569),IF(OR(ISNUMBER(FIND("5F",ScheduleCompile!C569)),ISNUMBER(FIND("0F",ScheduleCompile!C569)),ISNUMBER(FIND("8F",ScheduleCompile!C569)),ISNUMBER(FIND("1F",ScheduleCompile!C569)),ISNUMBER(FIND("2F",ScheduleCompile!C569)),ISNUMBER(FIND("3F",ScheduleCompile!C569)),ISNUMBER(FIND("6F",ScheduleCompile!C569)),ISNUMBER(FIND("7F",ScheduleCompile!C569)),ISNUMBER(FIND("9F",ScheduleCompile!C569)),ISNUMBER(FIND("4F",ScheduleCompile!C569))),VALUE(LEFT(ScheduleCompile!C569,FIND("F",ScheduleCompile!C569)-1)),ScheduleCompile!C569)))))),"",IF(ScheduleCompile!C569="Off",0,IF(ScheduleCompile!C569="On",1,IF(ISNUMBER(ScheduleCompile!C569),ScheduleCompile!C569/1,IF(ISTEXT(ScheduleCompile!C569),IF(OR(ISNUMBER(FIND("5F",ScheduleCompile!C569)),ISNUMBER(FIND("0F",ScheduleCompile!C569)),ISNUMBER(FIND("8F",ScheduleCompile!C569)),ISNUMBER(FIND("1F",ScheduleCompile!C569)),ISNUMBER(FIND("2F",ScheduleCompile!C569)),ISNUMBER(FIND("3F",ScheduleCompile!C569)),ISNUMBER(FIND("6F",ScheduleCompile!C569)),ISNUMBER(FIND("7F",ScheduleCompile!C569)),ISNUMBER(FIND("9F",ScheduleCompile!C569)),ISNUMBER(FIND("4F",ScheduleCompile!C569))),VALUE(LEFT(ScheduleCompile!C569,FIND("F",ScheduleCompile!C569)-1)),ScheduleCompile!C569)))))))</f>
        <v>54.6</v>
      </c>
      <c r="I576" s="1">
        <f>IF(AND(ISERROR(IF(ScheduleCompile!D569="Off",0,IF(ScheduleCompile!D569="On",1,IF(ISNUMBER(ScheduleCompile!D569),ScheduleCompile!D569/1,IF(ISTEXT(ScheduleCompile!D569),IF(OR(ISNUMBER(FIND("5F",ScheduleCompile!D569)),ISNUMBER(FIND("0F",ScheduleCompile!D569)),ISNUMBER(FIND("8F",ScheduleCompile!D569)),ISNUMBER(FIND("1F",ScheduleCompile!D569)),ISNUMBER(FIND("2F",ScheduleCompile!D569)),ISNUMBER(FIND("3F",ScheduleCompile!D569)),ISNUMBER(FIND("6F",ScheduleCompile!D569)),ISNUMBER(FIND("7F",ScheduleCompile!D569)),ISNUMBER(FIND("9F",ScheduleCompile!D569)),ISNUMBER(FIND("4F",ScheduleCompile!D569))),VALUE(LEFT(ScheduleCompile!D569,FIND("F",ScheduleCompile!D569)-1)),ScheduleCompile!D569)))))),ISTEXT(ScheduleCompile!#REF!)),"ENDTABLE",IF(ISERROR(IF(ScheduleCompile!D569="Off",0,IF(ScheduleCompile!D569="On",1,IF(ISNUMBER(ScheduleCompile!D569),ScheduleCompile!D569/1,IF(ISTEXT(ScheduleCompile!D569),IF(OR(ISNUMBER(FIND("5F",ScheduleCompile!D569)),ISNUMBER(FIND("0F",ScheduleCompile!D569)),ISNUMBER(FIND("8F",ScheduleCompile!D569)),ISNUMBER(FIND("1F",ScheduleCompile!D569)),ISNUMBER(FIND("2F",ScheduleCompile!D569)),ISNUMBER(FIND("3F",ScheduleCompile!D569)),ISNUMBER(FIND("6F",ScheduleCompile!D569)),ISNUMBER(FIND("7F",ScheduleCompile!D569)),ISNUMBER(FIND("9F",ScheduleCompile!D569)),ISNUMBER(FIND("4F",ScheduleCompile!D569))),VALUE(LEFT(ScheduleCompile!D569,FIND("F",ScheduleCompile!D569)-1)),ScheduleCompile!D569)))))),"",IF(ScheduleCompile!D569="Off",0,IF(ScheduleCompile!D569="On",1,IF(ISNUMBER(ScheduleCompile!D569),ScheduleCompile!D569/1,IF(ISTEXT(ScheduleCompile!D569),IF(OR(ISNUMBER(FIND("5F",ScheduleCompile!D569)),ISNUMBER(FIND("0F",ScheduleCompile!D569)),ISNUMBER(FIND("8F",ScheduleCompile!D569)),ISNUMBER(FIND("1F",ScheduleCompile!D569)),ISNUMBER(FIND("2F",ScheduleCompile!D569)),ISNUMBER(FIND("3F",ScheduleCompile!D569)),ISNUMBER(FIND("6F",ScheduleCompile!D569)),ISNUMBER(FIND("7F",ScheduleCompile!D569)),ISNUMBER(FIND("9F",ScheduleCompile!D569)),ISNUMBER(FIND("4F",ScheduleCompile!D569))),VALUE(LEFT(ScheduleCompile!D569,FIND("F",ScheduleCompile!D569)-1)),ScheduleCompile!D569)))))))</f>
        <v>54.6</v>
      </c>
      <c r="J576" s="1">
        <f>IF(AND(ISERROR(IF(ScheduleCompile!E569="Off",0,IF(ScheduleCompile!E569="On",1,IF(ISNUMBER(ScheduleCompile!E569),ScheduleCompile!E569/1,IF(ISTEXT(ScheduleCompile!E569),IF(OR(ISNUMBER(FIND("5F",ScheduleCompile!E569)),ISNUMBER(FIND("0F",ScheduleCompile!E569)),ISNUMBER(FIND("8F",ScheduleCompile!E569)),ISNUMBER(FIND("1F",ScheduleCompile!E569)),ISNUMBER(FIND("2F",ScheduleCompile!E569)),ISNUMBER(FIND("3F",ScheduleCompile!E569)),ISNUMBER(FIND("6F",ScheduleCompile!E569)),ISNUMBER(FIND("7F",ScheduleCompile!E569)),ISNUMBER(FIND("9F",ScheduleCompile!E569)),ISNUMBER(FIND("4F",ScheduleCompile!E569))),VALUE(LEFT(ScheduleCompile!E569,FIND("F",ScheduleCompile!E569)-1)),ScheduleCompile!E569)))))),ISTEXT(ScheduleCompile!#REF!)),"ENDTABLE",IF(ISERROR(IF(ScheduleCompile!E569="Off",0,IF(ScheduleCompile!E569="On",1,IF(ISNUMBER(ScheduleCompile!E569),ScheduleCompile!E569/1,IF(ISTEXT(ScheduleCompile!E569),IF(OR(ISNUMBER(FIND("5F",ScheduleCompile!E569)),ISNUMBER(FIND("0F",ScheduleCompile!E569)),ISNUMBER(FIND("8F",ScheduleCompile!E569)),ISNUMBER(FIND("1F",ScheduleCompile!E569)),ISNUMBER(FIND("2F",ScheduleCompile!E569)),ISNUMBER(FIND("3F",ScheduleCompile!E569)),ISNUMBER(FIND("6F",ScheduleCompile!E569)),ISNUMBER(FIND("7F",ScheduleCompile!E569)),ISNUMBER(FIND("9F",ScheduleCompile!E569)),ISNUMBER(FIND("4F",ScheduleCompile!E569))),VALUE(LEFT(ScheduleCompile!E569,FIND("F",ScheduleCompile!E569)-1)),ScheduleCompile!E569)))))),"",IF(ScheduleCompile!E569="Off",0,IF(ScheduleCompile!E569="On",1,IF(ISNUMBER(ScheduleCompile!E569),ScheduleCompile!E569/1,IF(ISTEXT(ScheduleCompile!E569),IF(OR(ISNUMBER(FIND("5F",ScheduleCompile!E569)),ISNUMBER(FIND("0F",ScheduleCompile!E569)),ISNUMBER(FIND("8F",ScheduleCompile!E569)),ISNUMBER(FIND("1F",ScheduleCompile!E569)),ISNUMBER(FIND("2F",ScheduleCompile!E569)),ISNUMBER(FIND("3F",ScheduleCompile!E569)),ISNUMBER(FIND("6F",ScheduleCompile!E569)),ISNUMBER(FIND("7F",ScheduleCompile!E569)),ISNUMBER(FIND("9F",ScheduleCompile!E569)),ISNUMBER(FIND("4F",ScheduleCompile!E569))),VALUE(LEFT(ScheduleCompile!E569,FIND("F",ScheduleCompile!E569)-1)),ScheduleCompile!E569)))))))</f>
        <v>54.6</v>
      </c>
      <c r="K576" s="1">
        <f>IF(AND(ISERROR(IF(ScheduleCompile!F569="Off",0,IF(ScheduleCompile!F569="On",1,IF(ISNUMBER(ScheduleCompile!F569),ScheduleCompile!F569/1,IF(ISTEXT(ScheduleCompile!F569),IF(OR(ISNUMBER(FIND("5F",ScheduleCompile!F569)),ISNUMBER(FIND("0F",ScheduleCompile!F569)),ISNUMBER(FIND("8F",ScheduleCompile!F569)),ISNUMBER(FIND("1F",ScheduleCompile!F569)),ISNUMBER(FIND("2F",ScheduleCompile!F569)),ISNUMBER(FIND("3F",ScheduleCompile!F569)),ISNUMBER(FIND("6F",ScheduleCompile!F569)),ISNUMBER(FIND("7F",ScheduleCompile!F569)),ISNUMBER(FIND("9F",ScheduleCompile!F569)),ISNUMBER(FIND("4F",ScheduleCompile!F569))),VALUE(LEFT(ScheduleCompile!F569,FIND("F",ScheduleCompile!F569)-1)),ScheduleCompile!F569)))))),ISTEXT(ScheduleCompile!#REF!)),"ENDTABLE",IF(ISERROR(IF(ScheduleCompile!F569="Off",0,IF(ScheduleCompile!F569="On",1,IF(ISNUMBER(ScheduleCompile!F569),ScheduleCompile!F569/1,IF(ISTEXT(ScheduleCompile!F569),IF(OR(ISNUMBER(FIND("5F",ScheduleCompile!F569)),ISNUMBER(FIND("0F",ScheduleCompile!F569)),ISNUMBER(FIND("8F",ScheduleCompile!F569)),ISNUMBER(FIND("1F",ScheduleCompile!F569)),ISNUMBER(FIND("2F",ScheduleCompile!F569)),ISNUMBER(FIND("3F",ScheduleCompile!F569)),ISNUMBER(FIND("6F",ScheduleCompile!F569)),ISNUMBER(FIND("7F",ScheduleCompile!F569)),ISNUMBER(FIND("9F",ScheduleCompile!F569)),ISNUMBER(FIND("4F",ScheduleCompile!F569))),VALUE(LEFT(ScheduleCompile!F569,FIND("F",ScheduleCompile!F569)-1)),ScheduleCompile!F569)))))),"",IF(ScheduleCompile!F569="Off",0,IF(ScheduleCompile!F569="On",1,IF(ISNUMBER(ScheduleCompile!F569),ScheduleCompile!F569/1,IF(ISTEXT(ScheduleCompile!F569),IF(OR(ISNUMBER(FIND("5F",ScheduleCompile!F569)),ISNUMBER(FIND("0F",ScheduleCompile!F569)),ISNUMBER(FIND("8F",ScheduleCompile!F569)),ISNUMBER(FIND("1F",ScheduleCompile!F569)),ISNUMBER(FIND("2F",ScheduleCompile!F569)),ISNUMBER(FIND("3F",ScheduleCompile!F569)),ISNUMBER(FIND("6F",ScheduleCompile!F569)),ISNUMBER(FIND("7F",ScheduleCompile!F569)),ISNUMBER(FIND("9F",ScheduleCompile!F569)),ISNUMBER(FIND("4F",ScheduleCompile!F569))),VALUE(LEFT(ScheduleCompile!F569,FIND("F",ScheduleCompile!F569)-1)),ScheduleCompile!F569)))))))</f>
        <v>54.6</v>
      </c>
      <c r="L576" s="1">
        <f>IF(AND(ISERROR(IF(ScheduleCompile!G569="Off",0,IF(ScheduleCompile!G569="On",1,IF(ISNUMBER(ScheduleCompile!G569),ScheduleCompile!G569/1,IF(ISTEXT(ScheduleCompile!G569),IF(OR(ISNUMBER(FIND("5F",ScheduleCompile!G569)),ISNUMBER(FIND("0F",ScheduleCompile!G569)),ISNUMBER(FIND("8F",ScheduleCompile!G569)),ISNUMBER(FIND("1F",ScheduleCompile!G569)),ISNUMBER(FIND("2F",ScheduleCompile!G569)),ISNUMBER(FIND("3F",ScheduleCompile!G569)),ISNUMBER(FIND("6F",ScheduleCompile!G569)),ISNUMBER(FIND("7F",ScheduleCompile!G569)),ISNUMBER(FIND("9F",ScheduleCompile!G569)),ISNUMBER(FIND("4F",ScheduleCompile!G569))),VALUE(LEFT(ScheduleCompile!G569,FIND("F",ScheduleCompile!G569)-1)),ScheduleCompile!G569)))))),ISTEXT(ScheduleCompile!#REF!)),"ENDTABLE",IF(ISERROR(IF(ScheduleCompile!G569="Off",0,IF(ScheduleCompile!G569="On",1,IF(ISNUMBER(ScheduleCompile!G569),ScheduleCompile!G569/1,IF(ISTEXT(ScheduleCompile!G569),IF(OR(ISNUMBER(FIND("5F",ScheduleCompile!G569)),ISNUMBER(FIND("0F",ScheduleCompile!G569)),ISNUMBER(FIND("8F",ScheduleCompile!G569)),ISNUMBER(FIND("1F",ScheduleCompile!G569)),ISNUMBER(FIND("2F",ScheduleCompile!G569)),ISNUMBER(FIND("3F",ScheduleCompile!G569)),ISNUMBER(FIND("6F",ScheduleCompile!G569)),ISNUMBER(FIND("7F",ScheduleCompile!G569)),ISNUMBER(FIND("9F",ScheduleCompile!G569)),ISNUMBER(FIND("4F",ScheduleCompile!G569))),VALUE(LEFT(ScheduleCompile!G569,FIND("F",ScheduleCompile!G569)-1)),ScheduleCompile!G569)))))),"",IF(ScheduleCompile!G569="Off",0,IF(ScheduleCompile!G569="On",1,IF(ISNUMBER(ScheduleCompile!G569),ScheduleCompile!G569/1,IF(ISTEXT(ScheduleCompile!G569),IF(OR(ISNUMBER(FIND("5F",ScheduleCompile!G569)),ISNUMBER(FIND("0F",ScheduleCompile!G569)),ISNUMBER(FIND("8F",ScheduleCompile!G569)),ISNUMBER(FIND("1F",ScheduleCompile!G569)),ISNUMBER(FIND("2F",ScheduleCompile!G569)),ISNUMBER(FIND("3F",ScheduleCompile!G569)),ISNUMBER(FIND("6F",ScheduleCompile!G569)),ISNUMBER(FIND("7F",ScheduleCompile!G569)),ISNUMBER(FIND("9F",ScheduleCompile!G569)),ISNUMBER(FIND("4F",ScheduleCompile!G569))),VALUE(LEFT(ScheduleCompile!G569,FIND("F",ScheduleCompile!G569)-1)),ScheduleCompile!G569)))))))</f>
        <v>54.6</v>
      </c>
      <c r="M576" s="1">
        <f>IF(AND(ISERROR(IF(ScheduleCompile!H569="Off",0,IF(ScheduleCompile!H569="On",1,IF(ISNUMBER(ScheduleCompile!H569),ScheduleCompile!H569/1,IF(ISTEXT(ScheduleCompile!H569),IF(OR(ISNUMBER(FIND("5F",ScheduleCompile!H569)),ISNUMBER(FIND("0F",ScheduleCompile!H569)),ISNUMBER(FIND("8F",ScheduleCompile!H569)),ISNUMBER(FIND("1F",ScheduleCompile!H569)),ISNUMBER(FIND("2F",ScheduleCompile!H569)),ISNUMBER(FIND("3F",ScheduleCompile!H569)),ISNUMBER(FIND("6F",ScheduleCompile!H569)),ISNUMBER(FIND("7F",ScheduleCompile!H569)),ISNUMBER(FIND("9F",ScheduleCompile!H569)),ISNUMBER(FIND("4F",ScheduleCompile!H569))),VALUE(LEFT(ScheduleCompile!H569,FIND("F",ScheduleCompile!H569)-1)),ScheduleCompile!H569)))))),ISTEXT(ScheduleCompile!#REF!)),"ENDTABLE",IF(ISERROR(IF(ScheduleCompile!H569="Off",0,IF(ScheduleCompile!H569="On",1,IF(ISNUMBER(ScheduleCompile!H569),ScheduleCompile!H569/1,IF(ISTEXT(ScheduleCompile!H569),IF(OR(ISNUMBER(FIND("5F",ScheduleCompile!H569)),ISNUMBER(FIND("0F",ScheduleCompile!H569)),ISNUMBER(FIND("8F",ScheduleCompile!H569)),ISNUMBER(FIND("1F",ScheduleCompile!H569)),ISNUMBER(FIND("2F",ScheduleCompile!H569)),ISNUMBER(FIND("3F",ScheduleCompile!H569)),ISNUMBER(FIND("6F",ScheduleCompile!H569)),ISNUMBER(FIND("7F",ScheduleCompile!H569)),ISNUMBER(FIND("9F",ScheduleCompile!H569)),ISNUMBER(FIND("4F",ScheduleCompile!H569))),VALUE(LEFT(ScheduleCompile!H569,FIND("F",ScheduleCompile!H569)-1)),ScheduleCompile!H569)))))),"",IF(ScheduleCompile!H569="Off",0,IF(ScheduleCompile!H569="On",1,IF(ISNUMBER(ScheduleCompile!H569),ScheduleCompile!H569/1,IF(ISTEXT(ScheduleCompile!H569),IF(OR(ISNUMBER(FIND("5F",ScheduleCompile!H569)),ISNUMBER(FIND("0F",ScheduleCompile!H569)),ISNUMBER(FIND("8F",ScheduleCompile!H569)),ISNUMBER(FIND("1F",ScheduleCompile!H569)),ISNUMBER(FIND("2F",ScheduleCompile!H569)),ISNUMBER(FIND("3F",ScheduleCompile!H569)),ISNUMBER(FIND("6F",ScheduleCompile!H569)),ISNUMBER(FIND("7F",ScheduleCompile!H569)),ISNUMBER(FIND("9F",ScheduleCompile!H569)),ISNUMBER(FIND("4F",ScheduleCompile!H569))),VALUE(LEFT(ScheduleCompile!H569,FIND("F",ScheduleCompile!H569)-1)),ScheduleCompile!H569)))))))</f>
        <v>54.6</v>
      </c>
      <c r="N576" s="1">
        <f>IF(AND(ISERROR(IF(ScheduleCompile!I569="Off",0,IF(ScheduleCompile!I569="On",1,IF(ISNUMBER(ScheduleCompile!I569),ScheduleCompile!I569/1,IF(ISTEXT(ScheduleCompile!I569),IF(OR(ISNUMBER(FIND("5F",ScheduleCompile!I569)),ISNUMBER(FIND("0F",ScheduleCompile!I569)),ISNUMBER(FIND("8F",ScheduleCompile!I569)),ISNUMBER(FIND("1F",ScheduleCompile!I569)),ISNUMBER(FIND("2F",ScheduleCompile!I569)),ISNUMBER(FIND("3F",ScheduleCompile!I569)),ISNUMBER(FIND("6F",ScheduleCompile!I569)),ISNUMBER(FIND("7F",ScheduleCompile!I569)),ISNUMBER(FIND("9F",ScheduleCompile!I569)),ISNUMBER(FIND("4F",ScheduleCompile!I569))),VALUE(LEFT(ScheduleCompile!I569,FIND("F",ScheduleCompile!I569)-1)),ScheduleCompile!I569)))))),ISTEXT(ScheduleCompile!#REF!)),"ENDTABLE",IF(ISERROR(IF(ScheduleCompile!I569="Off",0,IF(ScheduleCompile!I569="On",1,IF(ISNUMBER(ScheduleCompile!I569),ScheduleCompile!I569/1,IF(ISTEXT(ScheduleCompile!I569),IF(OR(ISNUMBER(FIND("5F",ScheduleCompile!I569)),ISNUMBER(FIND("0F",ScheduleCompile!I569)),ISNUMBER(FIND("8F",ScheduleCompile!I569)),ISNUMBER(FIND("1F",ScheduleCompile!I569)),ISNUMBER(FIND("2F",ScheduleCompile!I569)),ISNUMBER(FIND("3F",ScheduleCompile!I569)),ISNUMBER(FIND("6F",ScheduleCompile!I569)),ISNUMBER(FIND("7F",ScheduleCompile!I569)),ISNUMBER(FIND("9F",ScheduleCompile!I569)),ISNUMBER(FIND("4F",ScheduleCompile!I569))),VALUE(LEFT(ScheduleCompile!I569,FIND("F",ScheduleCompile!I569)-1)),ScheduleCompile!I569)))))),"",IF(ScheduleCompile!I569="Off",0,IF(ScheduleCompile!I569="On",1,IF(ISNUMBER(ScheduleCompile!I569),ScheduleCompile!I569/1,IF(ISTEXT(ScheduleCompile!I569),IF(OR(ISNUMBER(FIND("5F",ScheduleCompile!I569)),ISNUMBER(FIND("0F",ScheduleCompile!I569)),ISNUMBER(FIND("8F",ScheduleCompile!I569)),ISNUMBER(FIND("1F",ScheduleCompile!I569)),ISNUMBER(FIND("2F",ScheduleCompile!I569)),ISNUMBER(FIND("3F",ScheduleCompile!I569)),ISNUMBER(FIND("6F",ScheduleCompile!I569)),ISNUMBER(FIND("7F",ScheduleCompile!I569)),ISNUMBER(FIND("9F",ScheduleCompile!I569)),ISNUMBER(FIND("4F",ScheduleCompile!I569))),VALUE(LEFT(ScheduleCompile!I569,FIND("F",ScheduleCompile!I569)-1)),ScheduleCompile!I569)))))))</f>
        <v>54.6</v>
      </c>
      <c r="O576" s="1">
        <f>IF(AND(ISERROR(IF(ScheduleCompile!J569="Off",0,IF(ScheduleCompile!J569="On",1,IF(ISNUMBER(ScheduleCompile!J569),ScheduleCompile!J569/1,IF(ISTEXT(ScheduleCompile!J569),IF(OR(ISNUMBER(FIND("5F",ScheduleCompile!J569)),ISNUMBER(FIND("0F",ScheduleCompile!J569)),ISNUMBER(FIND("8F",ScheduleCompile!J569)),ISNUMBER(FIND("1F",ScheduleCompile!J569)),ISNUMBER(FIND("2F",ScheduleCompile!J569)),ISNUMBER(FIND("3F",ScheduleCompile!J569)),ISNUMBER(FIND("6F",ScheduleCompile!J569)),ISNUMBER(FIND("7F",ScheduleCompile!J569)),ISNUMBER(FIND("9F",ScheduleCompile!J569)),ISNUMBER(FIND("4F",ScheduleCompile!J569))),VALUE(LEFT(ScheduleCompile!J569,FIND("F",ScheduleCompile!J569)-1)),ScheduleCompile!J569)))))),ISTEXT(ScheduleCompile!#REF!)),"ENDTABLE",IF(ISERROR(IF(ScheduleCompile!J569="Off",0,IF(ScheduleCompile!J569="On",1,IF(ISNUMBER(ScheduleCompile!J569),ScheduleCompile!J569/1,IF(ISTEXT(ScheduleCompile!J569),IF(OR(ISNUMBER(FIND("5F",ScheduleCompile!J569)),ISNUMBER(FIND("0F",ScheduleCompile!J569)),ISNUMBER(FIND("8F",ScheduleCompile!J569)),ISNUMBER(FIND("1F",ScheduleCompile!J569)),ISNUMBER(FIND("2F",ScheduleCompile!J569)),ISNUMBER(FIND("3F",ScheduleCompile!J569)),ISNUMBER(FIND("6F",ScheduleCompile!J569)),ISNUMBER(FIND("7F",ScheduleCompile!J569)),ISNUMBER(FIND("9F",ScheduleCompile!J569)),ISNUMBER(FIND("4F",ScheduleCompile!J569))),VALUE(LEFT(ScheduleCompile!J569,FIND("F",ScheduleCompile!J569)-1)),ScheduleCompile!J569)))))),"",IF(ScheduleCompile!J569="Off",0,IF(ScheduleCompile!J569="On",1,IF(ISNUMBER(ScheduleCompile!J569),ScheduleCompile!J569/1,IF(ISTEXT(ScheduleCompile!J569),IF(OR(ISNUMBER(FIND("5F",ScheduleCompile!J569)),ISNUMBER(FIND("0F",ScheduleCompile!J569)),ISNUMBER(FIND("8F",ScheduleCompile!J569)),ISNUMBER(FIND("1F",ScheduleCompile!J569)),ISNUMBER(FIND("2F",ScheduleCompile!J569)),ISNUMBER(FIND("3F",ScheduleCompile!J569)),ISNUMBER(FIND("6F",ScheduleCompile!J569)),ISNUMBER(FIND("7F",ScheduleCompile!J569)),ISNUMBER(FIND("9F",ScheduleCompile!J569)),ISNUMBER(FIND("4F",ScheduleCompile!J569))),VALUE(LEFT(ScheduleCompile!J569,FIND("F",ScheduleCompile!J569)-1)),ScheduleCompile!J569)))))))</f>
        <v>54.6</v>
      </c>
      <c r="P576" s="1">
        <f>IF(AND(ISERROR(IF(ScheduleCompile!K569="Off",0,IF(ScheduleCompile!K569="On",1,IF(ISNUMBER(ScheduleCompile!K569),ScheduleCompile!K569/1,IF(ISTEXT(ScheduleCompile!K569),IF(OR(ISNUMBER(FIND("5F",ScheduleCompile!K569)),ISNUMBER(FIND("0F",ScheduleCompile!K569)),ISNUMBER(FIND("8F",ScheduleCompile!K569)),ISNUMBER(FIND("1F",ScheduleCompile!K569)),ISNUMBER(FIND("2F",ScheduleCompile!K569)),ISNUMBER(FIND("3F",ScheduleCompile!K569)),ISNUMBER(FIND("6F",ScheduleCompile!K569)),ISNUMBER(FIND("7F",ScheduleCompile!K569)),ISNUMBER(FIND("9F",ScheduleCompile!K569)),ISNUMBER(FIND("4F",ScheduleCompile!K569))),VALUE(LEFT(ScheduleCompile!K569,FIND("F",ScheduleCompile!K569)-1)),ScheduleCompile!K569)))))),ISTEXT(ScheduleCompile!#REF!)),"ENDTABLE",IF(ISERROR(IF(ScheduleCompile!K569="Off",0,IF(ScheduleCompile!K569="On",1,IF(ISNUMBER(ScheduleCompile!K569),ScheduleCompile!K569/1,IF(ISTEXT(ScheduleCompile!K569),IF(OR(ISNUMBER(FIND("5F",ScheduleCompile!K569)),ISNUMBER(FIND("0F",ScheduleCompile!K569)),ISNUMBER(FIND("8F",ScheduleCompile!K569)),ISNUMBER(FIND("1F",ScheduleCompile!K569)),ISNUMBER(FIND("2F",ScheduleCompile!K569)),ISNUMBER(FIND("3F",ScheduleCompile!K569)),ISNUMBER(FIND("6F",ScheduleCompile!K569)),ISNUMBER(FIND("7F",ScheduleCompile!K569)),ISNUMBER(FIND("9F",ScheduleCompile!K569)),ISNUMBER(FIND("4F",ScheduleCompile!K569))),VALUE(LEFT(ScheduleCompile!K569,FIND("F",ScheduleCompile!K569)-1)),ScheduleCompile!K569)))))),"",IF(ScheduleCompile!K569="Off",0,IF(ScheduleCompile!K569="On",1,IF(ISNUMBER(ScheduleCompile!K569),ScheduleCompile!K569/1,IF(ISTEXT(ScheduleCompile!K569),IF(OR(ISNUMBER(FIND("5F",ScheduleCompile!K569)),ISNUMBER(FIND("0F",ScheduleCompile!K569)),ISNUMBER(FIND("8F",ScheduleCompile!K569)),ISNUMBER(FIND("1F",ScheduleCompile!K569)),ISNUMBER(FIND("2F",ScheduleCompile!K569)),ISNUMBER(FIND("3F",ScheduleCompile!K569)),ISNUMBER(FIND("6F",ScheduleCompile!K569)),ISNUMBER(FIND("7F",ScheduleCompile!K569)),ISNUMBER(FIND("9F",ScheduleCompile!K569)),ISNUMBER(FIND("4F",ScheduleCompile!K569))),VALUE(LEFT(ScheduleCompile!K569,FIND("F",ScheduleCompile!K569)-1)),ScheduleCompile!K569)))))))</f>
        <v>54.6</v>
      </c>
      <c r="Q576" s="1">
        <f>IF(AND(ISERROR(IF(ScheduleCompile!L569="Off",0,IF(ScheduleCompile!L569="On",1,IF(ISNUMBER(ScheduleCompile!L569),ScheduleCompile!L569/1,IF(ISTEXT(ScheduleCompile!L569),IF(OR(ISNUMBER(FIND("5F",ScheduleCompile!L569)),ISNUMBER(FIND("0F",ScheduleCompile!L569)),ISNUMBER(FIND("8F",ScheduleCompile!L569)),ISNUMBER(FIND("1F",ScheduleCompile!L569)),ISNUMBER(FIND("2F",ScheduleCompile!L569)),ISNUMBER(FIND("3F",ScheduleCompile!L569)),ISNUMBER(FIND("6F",ScheduleCompile!L569)),ISNUMBER(FIND("7F",ScheduleCompile!L569)),ISNUMBER(FIND("9F",ScheduleCompile!L569)),ISNUMBER(FIND("4F",ScheduleCompile!L569))),VALUE(LEFT(ScheduleCompile!L569,FIND("F",ScheduleCompile!L569)-1)),ScheduleCompile!L569)))))),ISTEXT(ScheduleCompile!#REF!)),"ENDTABLE",IF(ISERROR(IF(ScheduleCompile!L569="Off",0,IF(ScheduleCompile!L569="On",1,IF(ISNUMBER(ScheduleCompile!L569),ScheduleCompile!L569/1,IF(ISTEXT(ScheduleCompile!L569),IF(OR(ISNUMBER(FIND("5F",ScheduleCompile!L569)),ISNUMBER(FIND("0F",ScheduleCompile!L569)),ISNUMBER(FIND("8F",ScheduleCompile!L569)),ISNUMBER(FIND("1F",ScheduleCompile!L569)),ISNUMBER(FIND("2F",ScheduleCompile!L569)),ISNUMBER(FIND("3F",ScheduleCompile!L569)),ISNUMBER(FIND("6F",ScheduleCompile!L569)),ISNUMBER(FIND("7F",ScheduleCompile!L569)),ISNUMBER(FIND("9F",ScheduleCompile!L569)),ISNUMBER(FIND("4F",ScheduleCompile!L569))),VALUE(LEFT(ScheduleCompile!L569,FIND("F",ScheduleCompile!L569)-1)),ScheduleCompile!L569)))))),"",IF(ScheduleCompile!L569="Off",0,IF(ScheduleCompile!L569="On",1,IF(ISNUMBER(ScheduleCompile!L569),ScheduleCompile!L569/1,IF(ISTEXT(ScheduleCompile!L569),IF(OR(ISNUMBER(FIND("5F",ScheduleCompile!L569)),ISNUMBER(FIND("0F",ScheduleCompile!L569)),ISNUMBER(FIND("8F",ScheduleCompile!L569)),ISNUMBER(FIND("1F",ScheduleCompile!L569)),ISNUMBER(FIND("2F",ScheduleCompile!L569)),ISNUMBER(FIND("3F",ScheduleCompile!L569)),ISNUMBER(FIND("6F",ScheduleCompile!L569)),ISNUMBER(FIND("7F",ScheduleCompile!L569)),ISNUMBER(FIND("9F",ScheduleCompile!L569)),ISNUMBER(FIND("4F",ScheduleCompile!L569))),VALUE(LEFT(ScheduleCompile!L569,FIND("F",ScheduleCompile!L569)-1)),ScheduleCompile!L569)))))))</f>
        <v>54.6</v>
      </c>
      <c r="R576" s="1">
        <f>IF(AND(ISERROR(IF(ScheduleCompile!M569="Off",0,IF(ScheduleCompile!M569="On",1,IF(ISNUMBER(ScheduleCompile!M569),ScheduleCompile!M569/1,IF(ISTEXT(ScheduleCompile!M569),IF(OR(ISNUMBER(FIND("5F",ScheduleCompile!M569)),ISNUMBER(FIND("0F",ScheduleCompile!M569)),ISNUMBER(FIND("8F",ScheduleCompile!M569)),ISNUMBER(FIND("1F",ScheduleCompile!M569)),ISNUMBER(FIND("2F",ScheduleCompile!M569)),ISNUMBER(FIND("3F",ScheduleCompile!M569)),ISNUMBER(FIND("6F",ScheduleCompile!M569)),ISNUMBER(FIND("7F",ScheduleCompile!M569)),ISNUMBER(FIND("9F",ScheduleCompile!M569)),ISNUMBER(FIND("4F",ScheduleCompile!M569))),VALUE(LEFT(ScheduleCompile!M569,FIND("F",ScheduleCompile!M569)-1)),ScheduleCompile!M569)))))),ISTEXT(ScheduleCompile!#REF!)),"ENDTABLE",IF(ISERROR(IF(ScheduleCompile!M569="Off",0,IF(ScheduleCompile!M569="On",1,IF(ISNUMBER(ScheduleCompile!M569),ScheduleCompile!M569/1,IF(ISTEXT(ScheduleCompile!M569),IF(OR(ISNUMBER(FIND("5F",ScheduleCompile!M569)),ISNUMBER(FIND("0F",ScheduleCompile!M569)),ISNUMBER(FIND("8F",ScheduleCompile!M569)),ISNUMBER(FIND("1F",ScheduleCompile!M569)),ISNUMBER(FIND("2F",ScheduleCompile!M569)),ISNUMBER(FIND("3F",ScheduleCompile!M569)),ISNUMBER(FIND("6F",ScheduleCompile!M569)),ISNUMBER(FIND("7F",ScheduleCompile!M569)),ISNUMBER(FIND("9F",ScheduleCompile!M569)),ISNUMBER(FIND("4F",ScheduleCompile!M569))),VALUE(LEFT(ScheduleCompile!M569,FIND("F",ScheduleCompile!M569)-1)),ScheduleCompile!M569)))))),"",IF(ScheduleCompile!M569="Off",0,IF(ScheduleCompile!M569="On",1,IF(ISNUMBER(ScheduleCompile!M569),ScheduleCompile!M569/1,IF(ISTEXT(ScheduleCompile!M569),IF(OR(ISNUMBER(FIND("5F",ScheduleCompile!M569)),ISNUMBER(FIND("0F",ScheduleCompile!M569)),ISNUMBER(FIND("8F",ScheduleCompile!M569)),ISNUMBER(FIND("1F",ScheduleCompile!M569)),ISNUMBER(FIND("2F",ScheduleCompile!M569)),ISNUMBER(FIND("3F",ScheduleCompile!M569)),ISNUMBER(FIND("6F",ScheduleCompile!M569)),ISNUMBER(FIND("7F",ScheduleCompile!M569)),ISNUMBER(FIND("9F",ScheduleCompile!M569)),ISNUMBER(FIND("4F",ScheduleCompile!M569))),VALUE(LEFT(ScheduleCompile!M569,FIND("F",ScheduleCompile!M569)-1)),ScheduleCompile!M569)))))))</f>
        <v>54.6</v>
      </c>
      <c r="S576" s="1">
        <f>IF(AND(ISERROR(IF(ScheduleCompile!N569="Off",0,IF(ScheduleCompile!N569="On",1,IF(ISNUMBER(ScheduleCompile!N569),ScheduleCompile!N569/1,IF(ISTEXT(ScheduleCompile!N569),IF(OR(ISNUMBER(FIND("5F",ScheduleCompile!N569)),ISNUMBER(FIND("0F",ScheduleCompile!N569)),ISNUMBER(FIND("8F",ScheduleCompile!N569)),ISNUMBER(FIND("1F",ScheduleCompile!N569)),ISNUMBER(FIND("2F",ScheduleCompile!N569)),ISNUMBER(FIND("3F",ScheduleCompile!N569)),ISNUMBER(FIND("6F",ScheduleCompile!N569)),ISNUMBER(FIND("7F",ScheduleCompile!N569)),ISNUMBER(FIND("9F",ScheduleCompile!N569)),ISNUMBER(FIND("4F",ScheduleCompile!N569))),VALUE(LEFT(ScheduleCompile!N569,FIND("F",ScheduleCompile!N569)-1)),ScheduleCompile!N569)))))),ISTEXT(ScheduleCompile!#REF!)),"ENDTABLE",IF(ISERROR(IF(ScheduleCompile!N569="Off",0,IF(ScheduleCompile!N569="On",1,IF(ISNUMBER(ScheduleCompile!N569),ScheduleCompile!N569/1,IF(ISTEXT(ScheduleCompile!N569),IF(OR(ISNUMBER(FIND("5F",ScheduleCompile!N569)),ISNUMBER(FIND("0F",ScheduleCompile!N569)),ISNUMBER(FIND("8F",ScheduleCompile!N569)),ISNUMBER(FIND("1F",ScheduleCompile!N569)),ISNUMBER(FIND("2F",ScheduleCompile!N569)),ISNUMBER(FIND("3F",ScheduleCompile!N569)),ISNUMBER(FIND("6F",ScheduleCompile!N569)),ISNUMBER(FIND("7F",ScheduleCompile!N569)),ISNUMBER(FIND("9F",ScheduleCompile!N569)),ISNUMBER(FIND("4F",ScheduleCompile!N569))),VALUE(LEFT(ScheduleCompile!N569,FIND("F",ScheduleCompile!N569)-1)),ScheduleCompile!N569)))))),"",IF(ScheduleCompile!N569="Off",0,IF(ScheduleCompile!N569="On",1,IF(ISNUMBER(ScheduleCompile!N569),ScheduleCompile!N569/1,IF(ISTEXT(ScheduleCompile!N569),IF(OR(ISNUMBER(FIND("5F",ScheduleCompile!N569)),ISNUMBER(FIND("0F",ScheduleCompile!N569)),ISNUMBER(FIND("8F",ScheduleCompile!N569)),ISNUMBER(FIND("1F",ScheduleCompile!N569)),ISNUMBER(FIND("2F",ScheduleCompile!N569)),ISNUMBER(FIND("3F",ScheduleCompile!N569)),ISNUMBER(FIND("6F",ScheduleCompile!N569)),ISNUMBER(FIND("7F",ScheduleCompile!N569)),ISNUMBER(FIND("9F",ScheduleCompile!N569)),ISNUMBER(FIND("4F",ScheduleCompile!N569))),VALUE(LEFT(ScheduleCompile!N569,FIND("F",ScheduleCompile!N569)-1)),ScheduleCompile!N569)))))))</f>
        <v>54.6</v>
      </c>
      <c r="T576" s="1">
        <f>IF(AND(ISERROR(IF(ScheduleCompile!O569="Off",0,IF(ScheduleCompile!O569="On",1,IF(ISNUMBER(ScheduleCompile!O569),ScheduleCompile!O569/1,IF(ISTEXT(ScheduleCompile!O569),IF(OR(ISNUMBER(FIND("5F",ScheduleCompile!O569)),ISNUMBER(FIND("0F",ScheduleCompile!O569)),ISNUMBER(FIND("8F",ScheduleCompile!O569)),ISNUMBER(FIND("1F",ScheduleCompile!O569)),ISNUMBER(FIND("2F",ScheduleCompile!O569)),ISNUMBER(FIND("3F",ScheduleCompile!O569)),ISNUMBER(FIND("6F",ScheduleCompile!O569)),ISNUMBER(FIND("7F",ScheduleCompile!O569)),ISNUMBER(FIND("9F",ScheduleCompile!O569)),ISNUMBER(FIND("4F",ScheduleCompile!O569))),VALUE(LEFT(ScheduleCompile!O569,FIND("F",ScheduleCompile!O569)-1)),ScheduleCompile!O569)))))),ISTEXT(ScheduleCompile!#REF!)),"ENDTABLE",IF(ISERROR(IF(ScheduleCompile!O569="Off",0,IF(ScheduleCompile!O569="On",1,IF(ISNUMBER(ScheduleCompile!O569),ScheduleCompile!O569/1,IF(ISTEXT(ScheduleCompile!O569),IF(OR(ISNUMBER(FIND("5F",ScheduleCompile!O569)),ISNUMBER(FIND("0F",ScheduleCompile!O569)),ISNUMBER(FIND("8F",ScheduleCompile!O569)),ISNUMBER(FIND("1F",ScheduleCompile!O569)),ISNUMBER(FIND("2F",ScheduleCompile!O569)),ISNUMBER(FIND("3F",ScheduleCompile!O569)),ISNUMBER(FIND("6F",ScheduleCompile!O569)),ISNUMBER(FIND("7F",ScheduleCompile!O569)),ISNUMBER(FIND("9F",ScheduleCompile!O569)),ISNUMBER(FIND("4F",ScheduleCompile!O569))),VALUE(LEFT(ScheduleCompile!O569,FIND("F",ScheduleCompile!O569)-1)),ScheduleCompile!O569)))))),"",IF(ScheduleCompile!O569="Off",0,IF(ScheduleCompile!O569="On",1,IF(ISNUMBER(ScheduleCompile!O569),ScheduleCompile!O569/1,IF(ISTEXT(ScheduleCompile!O569),IF(OR(ISNUMBER(FIND("5F",ScheduleCompile!O569)),ISNUMBER(FIND("0F",ScheduleCompile!O569)),ISNUMBER(FIND("8F",ScheduleCompile!O569)),ISNUMBER(FIND("1F",ScheduleCompile!O569)),ISNUMBER(FIND("2F",ScheduleCompile!O569)),ISNUMBER(FIND("3F",ScheduleCompile!O569)),ISNUMBER(FIND("6F",ScheduleCompile!O569)),ISNUMBER(FIND("7F",ScheduleCompile!O569)),ISNUMBER(FIND("9F",ScheduleCompile!O569)),ISNUMBER(FIND("4F",ScheduleCompile!O569))),VALUE(LEFT(ScheduleCompile!O569,FIND("F",ScheduleCompile!O569)-1)),ScheduleCompile!O569)))))))</f>
        <v>54.6</v>
      </c>
      <c r="U576" s="1">
        <f>IF(AND(ISERROR(IF(ScheduleCompile!P569="Off",0,IF(ScheduleCompile!P569="On",1,IF(ISNUMBER(ScheduleCompile!P569),ScheduleCompile!P569/1,IF(ISTEXT(ScheduleCompile!P569),IF(OR(ISNUMBER(FIND("5F",ScheduleCompile!P569)),ISNUMBER(FIND("0F",ScheduleCompile!P569)),ISNUMBER(FIND("8F",ScheduleCompile!P569)),ISNUMBER(FIND("1F",ScheduleCompile!P569)),ISNUMBER(FIND("2F",ScheduleCompile!P569)),ISNUMBER(FIND("3F",ScheduleCompile!P569)),ISNUMBER(FIND("6F",ScheduleCompile!P569)),ISNUMBER(FIND("7F",ScheduleCompile!P569)),ISNUMBER(FIND("9F",ScheduleCompile!P569)),ISNUMBER(FIND("4F",ScheduleCompile!P569))),VALUE(LEFT(ScheduleCompile!P569,FIND("F",ScheduleCompile!P569)-1)),ScheduleCompile!P569)))))),ISTEXT(ScheduleCompile!#REF!)),"ENDTABLE",IF(ISERROR(IF(ScheduleCompile!P569="Off",0,IF(ScheduleCompile!P569="On",1,IF(ISNUMBER(ScheduleCompile!P569),ScheduleCompile!P569/1,IF(ISTEXT(ScheduleCompile!P569),IF(OR(ISNUMBER(FIND("5F",ScheduleCompile!P569)),ISNUMBER(FIND("0F",ScheduleCompile!P569)),ISNUMBER(FIND("8F",ScheduleCompile!P569)),ISNUMBER(FIND("1F",ScheduleCompile!P569)),ISNUMBER(FIND("2F",ScheduleCompile!P569)),ISNUMBER(FIND("3F",ScheduleCompile!P569)),ISNUMBER(FIND("6F",ScheduleCompile!P569)),ISNUMBER(FIND("7F",ScheduleCompile!P569)),ISNUMBER(FIND("9F",ScheduleCompile!P569)),ISNUMBER(FIND("4F",ScheduleCompile!P569))),VALUE(LEFT(ScheduleCompile!P569,FIND("F",ScheduleCompile!P569)-1)),ScheduleCompile!P569)))))),"",IF(ScheduleCompile!P569="Off",0,IF(ScheduleCompile!P569="On",1,IF(ISNUMBER(ScheduleCompile!P569),ScheduleCompile!P569/1,IF(ISTEXT(ScheduleCompile!P569),IF(OR(ISNUMBER(FIND("5F",ScheduleCompile!P569)),ISNUMBER(FIND("0F",ScheduleCompile!P569)),ISNUMBER(FIND("8F",ScheduleCompile!P569)),ISNUMBER(FIND("1F",ScheduleCompile!P569)),ISNUMBER(FIND("2F",ScheduleCompile!P569)),ISNUMBER(FIND("3F",ScheduleCompile!P569)),ISNUMBER(FIND("6F",ScheduleCompile!P569)),ISNUMBER(FIND("7F",ScheduleCompile!P569)),ISNUMBER(FIND("9F",ScheduleCompile!P569)),ISNUMBER(FIND("4F",ScheduleCompile!P569))),VALUE(LEFT(ScheduleCompile!P569,FIND("F",ScheduleCompile!P569)-1)),ScheduleCompile!P569)))))))</f>
        <v>54.6</v>
      </c>
      <c r="V576" s="1">
        <f>IF(AND(ISERROR(IF(ScheduleCompile!Q569="Off",0,IF(ScheduleCompile!Q569="On",1,IF(ISNUMBER(ScheduleCompile!Q569),ScheduleCompile!Q569/1,IF(ISTEXT(ScheduleCompile!Q569),IF(OR(ISNUMBER(FIND("5F",ScheduleCompile!Q569)),ISNUMBER(FIND("0F",ScheduleCompile!Q569)),ISNUMBER(FIND("8F",ScheduleCompile!Q569)),ISNUMBER(FIND("1F",ScheduleCompile!Q569)),ISNUMBER(FIND("2F",ScheduleCompile!Q569)),ISNUMBER(FIND("3F",ScheduleCompile!Q569)),ISNUMBER(FIND("6F",ScheduleCompile!Q569)),ISNUMBER(FIND("7F",ScheduleCompile!Q569)),ISNUMBER(FIND("9F",ScheduleCompile!Q569)),ISNUMBER(FIND("4F",ScheduleCompile!Q569))),VALUE(LEFT(ScheduleCompile!Q569,FIND("F",ScheduleCompile!Q569)-1)),ScheduleCompile!Q569)))))),ISTEXT(ScheduleCompile!#REF!)),"ENDTABLE",IF(ISERROR(IF(ScheduleCompile!Q569="Off",0,IF(ScheduleCompile!Q569="On",1,IF(ISNUMBER(ScheduleCompile!Q569),ScheduleCompile!Q569/1,IF(ISTEXT(ScheduleCompile!Q569),IF(OR(ISNUMBER(FIND("5F",ScheduleCompile!Q569)),ISNUMBER(FIND("0F",ScheduleCompile!Q569)),ISNUMBER(FIND("8F",ScheduleCompile!Q569)),ISNUMBER(FIND("1F",ScheduleCompile!Q569)),ISNUMBER(FIND("2F",ScheduleCompile!Q569)),ISNUMBER(FIND("3F",ScheduleCompile!Q569)),ISNUMBER(FIND("6F",ScheduleCompile!Q569)),ISNUMBER(FIND("7F",ScheduleCompile!Q569)),ISNUMBER(FIND("9F",ScheduleCompile!Q569)),ISNUMBER(FIND("4F",ScheduleCompile!Q569))),VALUE(LEFT(ScheduleCompile!Q569,FIND("F",ScheduleCompile!Q569)-1)),ScheduleCompile!Q569)))))),"",IF(ScheduleCompile!Q569="Off",0,IF(ScheduleCompile!Q569="On",1,IF(ISNUMBER(ScheduleCompile!Q569),ScheduleCompile!Q569/1,IF(ISTEXT(ScheduleCompile!Q569),IF(OR(ISNUMBER(FIND("5F",ScheduleCompile!Q569)),ISNUMBER(FIND("0F",ScheduleCompile!Q569)),ISNUMBER(FIND("8F",ScheduleCompile!Q569)),ISNUMBER(FIND("1F",ScheduleCompile!Q569)),ISNUMBER(FIND("2F",ScheduleCompile!Q569)),ISNUMBER(FIND("3F",ScheduleCompile!Q569)),ISNUMBER(FIND("6F",ScheduleCompile!Q569)),ISNUMBER(FIND("7F",ScheduleCompile!Q569)),ISNUMBER(FIND("9F",ScheduleCompile!Q569)),ISNUMBER(FIND("4F",ScheduleCompile!Q569))),VALUE(LEFT(ScheduleCompile!Q569,FIND("F",ScheduleCompile!Q569)-1)),ScheduleCompile!Q569)))))))</f>
        <v>54.6</v>
      </c>
      <c r="W576" s="1">
        <f>IF(AND(ISERROR(IF(ScheduleCompile!R569="Off",0,IF(ScheduleCompile!R569="On",1,IF(ISNUMBER(ScheduleCompile!R569),ScheduleCompile!R569/1,IF(ISTEXT(ScheduleCompile!R569),IF(OR(ISNUMBER(FIND("5F",ScheduleCompile!R569)),ISNUMBER(FIND("0F",ScheduleCompile!R569)),ISNUMBER(FIND("8F",ScheduleCompile!R569)),ISNUMBER(FIND("1F",ScheduleCompile!R569)),ISNUMBER(FIND("2F",ScheduleCompile!R569)),ISNUMBER(FIND("3F",ScheduleCompile!R569)),ISNUMBER(FIND("6F",ScheduleCompile!R569)),ISNUMBER(FIND("7F",ScheduleCompile!R569)),ISNUMBER(FIND("9F",ScheduleCompile!R569)),ISNUMBER(FIND("4F",ScheduleCompile!R569))),VALUE(LEFT(ScheduleCompile!R569,FIND("F",ScheduleCompile!R569)-1)),ScheduleCompile!R569)))))),ISTEXT(ScheduleCompile!#REF!)),"ENDTABLE",IF(ISERROR(IF(ScheduleCompile!R569="Off",0,IF(ScheduleCompile!R569="On",1,IF(ISNUMBER(ScheduleCompile!R569),ScheduleCompile!R569/1,IF(ISTEXT(ScheduleCompile!R569),IF(OR(ISNUMBER(FIND("5F",ScheduleCompile!R569)),ISNUMBER(FIND("0F",ScheduleCompile!R569)),ISNUMBER(FIND("8F",ScheduleCompile!R569)),ISNUMBER(FIND("1F",ScheduleCompile!R569)),ISNUMBER(FIND("2F",ScheduleCompile!R569)),ISNUMBER(FIND("3F",ScheduleCompile!R569)),ISNUMBER(FIND("6F",ScheduleCompile!R569)),ISNUMBER(FIND("7F",ScheduleCompile!R569)),ISNUMBER(FIND("9F",ScheduleCompile!R569)),ISNUMBER(FIND("4F",ScheduleCompile!R569))),VALUE(LEFT(ScheduleCompile!R569,FIND("F",ScheduleCompile!R569)-1)),ScheduleCompile!R569)))))),"",IF(ScheduleCompile!R569="Off",0,IF(ScheduleCompile!R569="On",1,IF(ISNUMBER(ScheduleCompile!R569),ScheduleCompile!R569/1,IF(ISTEXT(ScheduleCompile!R569),IF(OR(ISNUMBER(FIND("5F",ScheduleCompile!R569)),ISNUMBER(FIND("0F",ScheduleCompile!R569)),ISNUMBER(FIND("8F",ScheduleCompile!R569)),ISNUMBER(FIND("1F",ScheduleCompile!R569)),ISNUMBER(FIND("2F",ScheduleCompile!R569)),ISNUMBER(FIND("3F",ScheduleCompile!R569)),ISNUMBER(FIND("6F",ScheduleCompile!R569)),ISNUMBER(FIND("7F",ScheduleCompile!R569)),ISNUMBER(FIND("9F",ScheduleCompile!R569)),ISNUMBER(FIND("4F",ScheduleCompile!R569))),VALUE(LEFT(ScheduleCompile!R569,FIND("F",ScheduleCompile!R569)-1)),ScheduleCompile!R569)))))))</f>
        <v>54.6</v>
      </c>
      <c r="X576" s="1">
        <f>IF(AND(ISERROR(IF(ScheduleCompile!S569="Off",0,IF(ScheduleCompile!S569="On",1,IF(ISNUMBER(ScheduleCompile!S569),ScheduleCompile!S569/1,IF(ISTEXT(ScheduleCompile!S569),IF(OR(ISNUMBER(FIND("5F",ScheduleCompile!S569)),ISNUMBER(FIND("0F",ScheduleCompile!S569)),ISNUMBER(FIND("8F",ScheduleCompile!S569)),ISNUMBER(FIND("1F",ScheduleCompile!S569)),ISNUMBER(FIND("2F",ScheduleCompile!S569)),ISNUMBER(FIND("3F",ScheduleCompile!S569)),ISNUMBER(FIND("6F",ScheduleCompile!S569)),ISNUMBER(FIND("7F",ScheduleCompile!S569)),ISNUMBER(FIND("9F",ScheduleCompile!S569)),ISNUMBER(FIND("4F",ScheduleCompile!S569))),VALUE(LEFT(ScheduleCompile!S569,FIND("F",ScheduleCompile!S569)-1)),ScheduleCompile!S569)))))),ISTEXT(ScheduleCompile!#REF!)),"ENDTABLE",IF(ISERROR(IF(ScheduleCompile!S569="Off",0,IF(ScheduleCompile!S569="On",1,IF(ISNUMBER(ScheduleCompile!S569),ScheduleCompile!S569/1,IF(ISTEXT(ScheduleCompile!S569),IF(OR(ISNUMBER(FIND("5F",ScheduleCompile!S569)),ISNUMBER(FIND("0F",ScheduleCompile!S569)),ISNUMBER(FIND("8F",ScheduleCompile!S569)),ISNUMBER(FIND("1F",ScheduleCompile!S569)),ISNUMBER(FIND("2F",ScheduleCompile!S569)),ISNUMBER(FIND("3F",ScheduleCompile!S569)),ISNUMBER(FIND("6F",ScheduleCompile!S569)),ISNUMBER(FIND("7F",ScheduleCompile!S569)),ISNUMBER(FIND("9F",ScheduleCompile!S569)),ISNUMBER(FIND("4F",ScheduleCompile!S569))),VALUE(LEFT(ScheduleCompile!S569,FIND("F",ScheduleCompile!S569)-1)),ScheduleCompile!S569)))))),"",IF(ScheduleCompile!S569="Off",0,IF(ScheduleCompile!S569="On",1,IF(ISNUMBER(ScheduleCompile!S569),ScheduleCompile!S569/1,IF(ISTEXT(ScheduleCompile!S569),IF(OR(ISNUMBER(FIND("5F",ScheduleCompile!S569)),ISNUMBER(FIND("0F",ScheduleCompile!S569)),ISNUMBER(FIND("8F",ScheduleCompile!S569)),ISNUMBER(FIND("1F",ScheduleCompile!S569)),ISNUMBER(FIND("2F",ScheduleCompile!S569)),ISNUMBER(FIND("3F",ScheduleCompile!S569)),ISNUMBER(FIND("6F",ScheduleCompile!S569)),ISNUMBER(FIND("7F",ScheduleCompile!S569)),ISNUMBER(FIND("9F",ScheduleCompile!S569)),ISNUMBER(FIND("4F",ScheduleCompile!S569))),VALUE(LEFT(ScheduleCompile!S569,FIND("F",ScheduleCompile!S569)-1)),ScheduleCompile!S569)))))))</f>
        <v>54.6</v>
      </c>
      <c r="Y576" s="1">
        <f>IF(AND(ISERROR(IF(ScheduleCompile!T569="Off",0,IF(ScheduleCompile!T569="On",1,IF(ISNUMBER(ScheduleCompile!T569),ScheduleCompile!T569/1,IF(ISTEXT(ScheduleCompile!T569),IF(OR(ISNUMBER(FIND("5F",ScheduleCompile!T569)),ISNUMBER(FIND("0F",ScheduleCompile!T569)),ISNUMBER(FIND("8F",ScheduleCompile!T569)),ISNUMBER(FIND("1F",ScheduleCompile!T569)),ISNUMBER(FIND("2F",ScheduleCompile!T569)),ISNUMBER(FIND("3F",ScheduleCompile!T569)),ISNUMBER(FIND("6F",ScheduleCompile!T569)),ISNUMBER(FIND("7F",ScheduleCompile!T569)),ISNUMBER(FIND("9F",ScheduleCompile!T569)),ISNUMBER(FIND("4F",ScheduleCompile!T569))),VALUE(LEFT(ScheduleCompile!T569,FIND("F",ScheduleCompile!T569)-1)),ScheduleCompile!T569)))))),ISTEXT(ScheduleCompile!#REF!)),"ENDTABLE",IF(ISERROR(IF(ScheduleCompile!T569="Off",0,IF(ScheduleCompile!T569="On",1,IF(ISNUMBER(ScheduleCompile!T569),ScheduleCompile!T569/1,IF(ISTEXT(ScheduleCompile!T569),IF(OR(ISNUMBER(FIND("5F",ScheduleCompile!T569)),ISNUMBER(FIND("0F",ScheduleCompile!T569)),ISNUMBER(FIND("8F",ScheduleCompile!T569)),ISNUMBER(FIND("1F",ScheduleCompile!T569)),ISNUMBER(FIND("2F",ScheduleCompile!T569)),ISNUMBER(FIND("3F",ScheduleCompile!T569)),ISNUMBER(FIND("6F",ScheduleCompile!T569)),ISNUMBER(FIND("7F",ScheduleCompile!T569)),ISNUMBER(FIND("9F",ScheduleCompile!T569)),ISNUMBER(FIND("4F",ScheduleCompile!T569))),VALUE(LEFT(ScheduleCompile!T569,FIND("F",ScheduleCompile!T569)-1)),ScheduleCompile!T569)))))),"",IF(ScheduleCompile!T569="Off",0,IF(ScheduleCompile!T569="On",1,IF(ISNUMBER(ScheduleCompile!T569),ScheduleCompile!T569/1,IF(ISTEXT(ScheduleCompile!T569),IF(OR(ISNUMBER(FIND("5F",ScheduleCompile!T569)),ISNUMBER(FIND("0F",ScheduleCompile!T569)),ISNUMBER(FIND("8F",ScheduleCompile!T569)),ISNUMBER(FIND("1F",ScheduleCompile!T569)),ISNUMBER(FIND("2F",ScheduleCompile!T569)),ISNUMBER(FIND("3F",ScheduleCompile!T569)),ISNUMBER(FIND("6F",ScheduleCompile!T569)),ISNUMBER(FIND("7F",ScheduleCompile!T569)),ISNUMBER(FIND("9F",ScheduleCompile!T569)),ISNUMBER(FIND("4F",ScheduleCompile!T569))),VALUE(LEFT(ScheduleCompile!T569,FIND("F",ScheduleCompile!T569)-1)),ScheduleCompile!T569)))))))</f>
        <v>54.6</v>
      </c>
      <c r="Z576" s="1">
        <f>IF(AND(ISERROR(IF(ScheduleCompile!U569="Off",0,IF(ScheduleCompile!U569="On",1,IF(ISNUMBER(ScheduleCompile!U569),ScheduleCompile!U569/1,IF(ISTEXT(ScheduleCompile!U569),IF(OR(ISNUMBER(FIND("5F",ScheduleCompile!U569)),ISNUMBER(FIND("0F",ScheduleCompile!U569)),ISNUMBER(FIND("8F",ScheduleCompile!U569)),ISNUMBER(FIND("1F",ScheduleCompile!U569)),ISNUMBER(FIND("2F",ScheduleCompile!U569)),ISNUMBER(FIND("3F",ScheduleCompile!U569)),ISNUMBER(FIND("6F",ScheduleCompile!U569)),ISNUMBER(FIND("7F",ScheduleCompile!U569)),ISNUMBER(FIND("9F",ScheduleCompile!U569)),ISNUMBER(FIND("4F",ScheduleCompile!U569))),VALUE(LEFT(ScheduleCompile!U569,FIND("F",ScheduleCompile!U569)-1)),ScheduleCompile!U569)))))),ISTEXT(ScheduleCompile!#REF!)),"ENDTABLE",IF(ISERROR(IF(ScheduleCompile!U569="Off",0,IF(ScheduleCompile!U569="On",1,IF(ISNUMBER(ScheduleCompile!U569),ScheduleCompile!U569/1,IF(ISTEXT(ScheduleCompile!U569),IF(OR(ISNUMBER(FIND("5F",ScheduleCompile!U569)),ISNUMBER(FIND("0F",ScheduleCompile!U569)),ISNUMBER(FIND("8F",ScheduleCompile!U569)),ISNUMBER(FIND("1F",ScheduleCompile!U569)),ISNUMBER(FIND("2F",ScheduleCompile!U569)),ISNUMBER(FIND("3F",ScheduleCompile!U569)),ISNUMBER(FIND("6F",ScheduleCompile!U569)),ISNUMBER(FIND("7F",ScheduleCompile!U569)),ISNUMBER(FIND("9F",ScheduleCompile!U569)),ISNUMBER(FIND("4F",ScheduleCompile!U569))),VALUE(LEFT(ScheduleCompile!U569,FIND("F",ScheduleCompile!U569)-1)),ScheduleCompile!U569)))))),"",IF(ScheduleCompile!U569="Off",0,IF(ScheduleCompile!U569="On",1,IF(ISNUMBER(ScheduleCompile!U569),ScheduleCompile!U569/1,IF(ISTEXT(ScheduleCompile!U569),IF(OR(ISNUMBER(FIND("5F",ScheduleCompile!U569)),ISNUMBER(FIND("0F",ScheduleCompile!U569)),ISNUMBER(FIND("8F",ScheduleCompile!U569)),ISNUMBER(FIND("1F",ScheduleCompile!U569)),ISNUMBER(FIND("2F",ScheduleCompile!U569)),ISNUMBER(FIND("3F",ScheduleCompile!U569)),ISNUMBER(FIND("6F",ScheduleCompile!U569)),ISNUMBER(FIND("7F",ScheduleCompile!U569)),ISNUMBER(FIND("9F",ScheduleCompile!U569)),ISNUMBER(FIND("4F",ScheduleCompile!U569))),VALUE(LEFT(ScheduleCompile!U569,FIND("F",ScheduleCompile!U569)-1)),ScheduleCompile!U569)))))))</f>
        <v>54.6</v>
      </c>
      <c r="AA576" s="1">
        <f>IF(AND(ISERROR(IF(ScheduleCompile!V569="Off",0,IF(ScheduleCompile!V569="On",1,IF(ISNUMBER(ScheduleCompile!V569),ScheduleCompile!V569/1,IF(ISTEXT(ScheduleCompile!V569),IF(OR(ISNUMBER(FIND("5F",ScheduleCompile!V569)),ISNUMBER(FIND("0F",ScheduleCompile!V569)),ISNUMBER(FIND("8F",ScheduleCompile!V569)),ISNUMBER(FIND("1F",ScheduleCompile!V569)),ISNUMBER(FIND("2F",ScheduleCompile!V569)),ISNUMBER(FIND("3F",ScheduleCompile!V569)),ISNUMBER(FIND("6F",ScheduleCompile!V569)),ISNUMBER(FIND("7F",ScheduleCompile!V569)),ISNUMBER(FIND("9F",ScheduleCompile!V569)),ISNUMBER(FIND("4F",ScheduleCompile!V569))),VALUE(LEFT(ScheduleCompile!V569,FIND("F",ScheduleCompile!V569)-1)),ScheduleCompile!V569)))))),ISTEXT(ScheduleCompile!#REF!)),"ENDTABLE",IF(ISERROR(IF(ScheduleCompile!V569="Off",0,IF(ScheduleCompile!V569="On",1,IF(ISNUMBER(ScheduleCompile!V569),ScheduleCompile!V569/1,IF(ISTEXT(ScheduleCompile!V569),IF(OR(ISNUMBER(FIND("5F",ScheduleCompile!V569)),ISNUMBER(FIND("0F",ScheduleCompile!V569)),ISNUMBER(FIND("8F",ScheduleCompile!V569)),ISNUMBER(FIND("1F",ScheduleCompile!V569)),ISNUMBER(FIND("2F",ScheduleCompile!V569)),ISNUMBER(FIND("3F",ScheduleCompile!V569)),ISNUMBER(FIND("6F",ScheduleCompile!V569)),ISNUMBER(FIND("7F",ScheduleCompile!V569)),ISNUMBER(FIND("9F",ScheduleCompile!V569)),ISNUMBER(FIND("4F",ScheduleCompile!V569))),VALUE(LEFT(ScheduleCompile!V569,FIND("F",ScheduleCompile!V569)-1)),ScheduleCompile!V569)))))),"",IF(ScheduleCompile!V569="Off",0,IF(ScheduleCompile!V569="On",1,IF(ISNUMBER(ScheduleCompile!V569),ScheduleCompile!V569/1,IF(ISTEXT(ScheduleCompile!V569),IF(OR(ISNUMBER(FIND("5F",ScheduleCompile!V569)),ISNUMBER(FIND("0F",ScheduleCompile!V569)),ISNUMBER(FIND("8F",ScheduleCompile!V569)),ISNUMBER(FIND("1F",ScheduleCompile!V569)),ISNUMBER(FIND("2F",ScheduleCompile!V569)),ISNUMBER(FIND("3F",ScheduleCompile!V569)),ISNUMBER(FIND("6F",ScheduleCompile!V569)),ISNUMBER(FIND("7F",ScheduleCompile!V569)),ISNUMBER(FIND("9F",ScheduleCompile!V569)),ISNUMBER(FIND("4F",ScheduleCompile!V569))),VALUE(LEFT(ScheduleCompile!V569,FIND("F",ScheduleCompile!V569)-1)),ScheduleCompile!V569)))))))</f>
        <v>54.6</v>
      </c>
      <c r="AB576" s="1">
        <f>IF(AND(ISERROR(IF(ScheduleCompile!W569="Off",0,IF(ScheduleCompile!W569="On",1,IF(ISNUMBER(ScheduleCompile!W569),ScheduleCompile!W569/1,IF(ISTEXT(ScheduleCompile!W569),IF(OR(ISNUMBER(FIND("5F",ScheduleCompile!W569)),ISNUMBER(FIND("0F",ScheduleCompile!W569)),ISNUMBER(FIND("8F",ScheduleCompile!W569)),ISNUMBER(FIND("1F",ScheduleCompile!W569)),ISNUMBER(FIND("2F",ScheduleCompile!W569)),ISNUMBER(FIND("3F",ScheduleCompile!W569)),ISNUMBER(FIND("6F",ScheduleCompile!W569)),ISNUMBER(FIND("7F",ScheduleCompile!W569)),ISNUMBER(FIND("9F",ScheduleCompile!W569)),ISNUMBER(FIND("4F",ScheduleCompile!W569))),VALUE(LEFT(ScheduleCompile!W569,FIND("F",ScheduleCompile!W569)-1)),ScheduleCompile!W569)))))),ISTEXT(ScheduleCompile!#REF!)),"ENDTABLE",IF(ISERROR(IF(ScheduleCompile!W569="Off",0,IF(ScheduleCompile!W569="On",1,IF(ISNUMBER(ScheduleCompile!W569),ScheduleCompile!W569/1,IF(ISTEXT(ScheduleCompile!W569),IF(OR(ISNUMBER(FIND("5F",ScheduleCompile!W569)),ISNUMBER(FIND("0F",ScheduleCompile!W569)),ISNUMBER(FIND("8F",ScheduleCompile!W569)),ISNUMBER(FIND("1F",ScheduleCompile!W569)),ISNUMBER(FIND("2F",ScheduleCompile!W569)),ISNUMBER(FIND("3F",ScheduleCompile!W569)),ISNUMBER(FIND("6F",ScheduleCompile!W569)),ISNUMBER(FIND("7F",ScheduleCompile!W569)),ISNUMBER(FIND("9F",ScheduleCompile!W569)),ISNUMBER(FIND("4F",ScheduleCompile!W569))),VALUE(LEFT(ScheduleCompile!W569,FIND("F",ScheduleCompile!W569)-1)),ScheduleCompile!W569)))))),"",IF(ScheduleCompile!W569="Off",0,IF(ScheduleCompile!W569="On",1,IF(ISNUMBER(ScheduleCompile!W569),ScheduleCompile!W569/1,IF(ISTEXT(ScheduleCompile!W569),IF(OR(ISNUMBER(FIND("5F",ScheduleCompile!W569)),ISNUMBER(FIND("0F",ScheduleCompile!W569)),ISNUMBER(FIND("8F",ScheduleCompile!W569)),ISNUMBER(FIND("1F",ScheduleCompile!W569)),ISNUMBER(FIND("2F",ScheduleCompile!W569)),ISNUMBER(FIND("3F",ScheduleCompile!W569)),ISNUMBER(FIND("6F",ScheduleCompile!W569)),ISNUMBER(FIND("7F",ScheduleCompile!W569)),ISNUMBER(FIND("9F",ScheduleCompile!W569)),ISNUMBER(FIND("4F",ScheduleCompile!W569))),VALUE(LEFT(ScheduleCompile!W569,FIND("F",ScheduleCompile!W569)-1)),ScheduleCompile!W569)))))))</f>
        <v>54.6</v>
      </c>
      <c r="AC576" s="1">
        <f>IF(AND(ISERROR(IF(ScheduleCompile!X569="Off",0,IF(ScheduleCompile!X569="On",1,IF(ISNUMBER(ScheduleCompile!X569),ScheduleCompile!X569/1,IF(ISTEXT(ScheduleCompile!X569),IF(OR(ISNUMBER(FIND("5F",ScheduleCompile!X569)),ISNUMBER(FIND("0F",ScheduleCompile!X569)),ISNUMBER(FIND("8F",ScheduleCompile!X569)),ISNUMBER(FIND("1F",ScheduleCompile!X569)),ISNUMBER(FIND("2F",ScheduleCompile!X569)),ISNUMBER(FIND("3F",ScheduleCompile!X569)),ISNUMBER(FIND("6F",ScheduleCompile!X569)),ISNUMBER(FIND("7F",ScheduleCompile!X569)),ISNUMBER(FIND("9F",ScheduleCompile!X569)),ISNUMBER(FIND("4F",ScheduleCompile!X569))),VALUE(LEFT(ScheduleCompile!X569,FIND("F",ScheduleCompile!X569)-1)),ScheduleCompile!X569)))))),ISTEXT(ScheduleCompile!#REF!)),"ENDTABLE",IF(ISERROR(IF(ScheduleCompile!X569="Off",0,IF(ScheduleCompile!X569="On",1,IF(ISNUMBER(ScheduleCompile!X569),ScheduleCompile!X569/1,IF(ISTEXT(ScheduleCompile!X569),IF(OR(ISNUMBER(FIND("5F",ScheduleCompile!X569)),ISNUMBER(FIND("0F",ScheduleCompile!X569)),ISNUMBER(FIND("8F",ScheduleCompile!X569)),ISNUMBER(FIND("1F",ScheduleCompile!X569)),ISNUMBER(FIND("2F",ScheduleCompile!X569)),ISNUMBER(FIND("3F",ScheduleCompile!X569)),ISNUMBER(FIND("6F",ScheduleCompile!X569)),ISNUMBER(FIND("7F",ScheduleCompile!X569)),ISNUMBER(FIND("9F",ScheduleCompile!X569)),ISNUMBER(FIND("4F",ScheduleCompile!X569))),VALUE(LEFT(ScheduleCompile!X569,FIND("F",ScheduleCompile!X569)-1)),ScheduleCompile!X569)))))),"",IF(ScheduleCompile!X569="Off",0,IF(ScheduleCompile!X569="On",1,IF(ISNUMBER(ScheduleCompile!X569),ScheduleCompile!X569/1,IF(ISTEXT(ScheduleCompile!X569),IF(OR(ISNUMBER(FIND("5F",ScheduleCompile!X569)),ISNUMBER(FIND("0F",ScheduleCompile!X569)),ISNUMBER(FIND("8F",ScheduleCompile!X569)),ISNUMBER(FIND("1F",ScheduleCompile!X569)),ISNUMBER(FIND("2F",ScheduleCompile!X569)),ISNUMBER(FIND("3F",ScheduleCompile!X569)),ISNUMBER(FIND("6F",ScheduleCompile!X569)),ISNUMBER(FIND("7F",ScheduleCompile!X569)),ISNUMBER(FIND("9F",ScheduleCompile!X569)),ISNUMBER(FIND("4F",ScheduleCompile!X569))),VALUE(LEFT(ScheduleCompile!X569,FIND("F",ScheduleCompile!X569)-1)),ScheduleCompile!X569)))))))</f>
        <v>54.6</v>
      </c>
      <c r="AD576" s="1">
        <f>IF(AND(ISERROR(IF(ScheduleCompile!Y569="Off",0,IF(ScheduleCompile!Y569="On",1,IF(ISNUMBER(ScheduleCompile!Y569),ScheduleCompile!Y569/1,IF(ISTEXT(ScheduleCompile!Y569),IF(OR(ISNUMBER(FIND("5F",ScheduleCompile!Y569)),ISNUMBER(FIND("0F",ScheduleCompile!Y569)),ISNUMBER(FIND("8F",ScheduleCompile!Y569)),ISNUMBER(FIND("1F",ScheduleCompile!Y569)),ISNUMBER(FIND("2F",ScheduleCompile!Y569)),ISNUMBER(FIND("3F",ScheduleCompile!Y569)),ISNUMBER(FIND("6F",ScheduleCompile!Y569)),ISNUMBER(FIND("7F",ScheduleCompile!Y569)),ISNUMBER(FIND("9F",ScheduleCompile!Y569)),ISNUMBER(FIND("4F",ScheduleCompile!Y569))),VALUE(LEFT(ScheduleCompile!Y569,FIND("F",ScheduleCompile!Y569)-1)),ScheduleCompile!Y569)))))),ISTEXT(ScheduleCompile!#REF!)),"ENDTABLE",IF(ISERROR(IF(ScheduleCompile!Y569="Off",0,IF(ScheduleCompile!Y569="On",1,IF(ISNUMBER(ScheduleCompile!Y569),ScheduleCompile!Y569/1,IF(ISTEXT(ScheduleCompile!Y569),IF(OR(ISNUMBER(FIND("5F",ScheduleCompile!Y569)),ISNUMBER(FIND("0F",ScheduleCompile!Y569)),ISNUMBER(FIND("8F",ScheduleCompile!Y569)),ISNUMBER(FIND("1F",ScheduleCompile!Y569)),ISNUMBER(FIND("2F",ScheduleCompile!Y569)),ISNUMBER(FIND("3F",ScheduleCompile!Y569)),ISNUMBER(FIND("6F",ScheduleCompile!Y569)),ISNUMBER(FIND("7F",ScheduleCompile!Y569)),ISNUMBER(FIND("9F",ScheduleCompile!Y569)),ISNUMBER(FIND("4F",ScheduleCompile!Y569))),VALUE(LEFT(ScheduleCompile!Y569,FIND("F",ScheduleCompile!Y569)-1)),ScheduleCompile!Y569)))))),"",IF(ScheduleCompile!Y569="Off",0,IF(ScheduleCompile!Y569="On",1,IF(ISNUMBER(ScheduleCompile!Y569),ScheduleCompile!Y569/1,IF(ISTEXT(ScheduleCompile!Y569),IF(OR(ISNUMBER(FIND("5F",ScheduleCompile!Y569)),ISNUMBER(FIND("0F",ScheduleCompile!Y569)),ISNUMBER(FIND("8F",ScheduleCompile!Y569)),ISNUMBER(FIND("1F",ScheduleCompile!Y569)),ISNUMBER(FIND("2F",ScheduleCompile!Y569)),ISNUMBER(FIND("3F",ScheduleCompile!Y569)),ISNUMBER(FIND("6F",ScheduleCompile!Y569)),ISNUMBER(FIND("7F",ScheduleCompile!Y569)),ISNUMBER(FIND("9F",ScheduleCompile!Y569)),ISNUMBER(FIND("4F",ScheduleCompile!Y569))),VALUE(LEFT(ScheduleCompile!Y569,FIND("F",ScheduleCompile!Y569)-1)),ScheduleCompile!Y569)))))))</f>
        <v>54.6</v>
      </c>
    </row>
    <row r="577" spans="1:30" x14ac:dyDescent="0.25">
      <c r="A577" t="str">
        <f t="shared" si="35"/>
        <v>SchDay "WaterMainCZ04May"  Type = "Temperature" Hr = (54.5, 54.5, 54.5, 54.5, 54.5, 54.5, 54.5, 54.5, 54.5, 54.5, 54.5, 54.5, 54.5, 54.5, 54.5, 54.5, 54.5, 54.5, 54.5, 54.5, 54.5, 54.5, 54.5, 54.5) ..</v>
      </c>
      <c r="B577" s="1" t="s">
        <v>623</v>
      </c>
      <c r="C577" t="str">
        <f t="shared" si="36"/>
        <v xml:space="preserve">SchDay "WaterMainCZ04May"  Type = "Temperature" Hr = </v>
      </c>
      <c r="D577" t="str">
        <f t="shared" si="37"/>
        <v>(54.5, 54.5, 54.5, 54.5, 54.5, 54.5, 54.5, 54.5, 54.5, 54.5, 54.5, 54.5, 54.5, 54.5, 54.5, 54.5, 54.5, 54.5, 54.5, 54.5, 54.5, 54.5, 54.5, 54.5) ..</v>
      </c>
      <c r="E577" s="30" t="str">
        <f>ScheduleCompile!A570</f>
        <v>WaterMainCZ04May</v>
      </c>
      <c r="F577" t="str">
        <f t="shared" si="38"/>
        <v>Temperature</v>
      </c>
      <c r="G577" s="1">
        <f>IF(AND(ISERROR(IF(ScheduleCompile!B570="Off",0,IF(ScheduleCompile!B570="On",1,IF(ISNUMBER(ScheduleCompile!B570),ScheduleCompile!B570/1,IF(ISTEXT(ScheduleCompile!B570),IF(OR(ISNUMBER(FIND("5F",ScheduleCompile!B570)),ISNUMBER(FIND("0F",ScheduleCompile!B570)),ISNUMBER(FIND("8F",ScheduleCompile!B570)),ISNUMBER(FIND("1F",ScheduleCompile!B570)),ISNUMBER(FIND("2F",ScheduleCompile!B570)),ISNUMBER(FIND("3F",ScheduleCompile!B570)),ISNUMBER(FIND("6F",ScheduleCompile!B570)),ISNUMBER(FIND("7F",ScheduleCompile!B570)),ISNUMBER(FIND("9F",ScheduleCompile!B570)),ISNUMBER(FIND("4F",ScheduleCompile!B570))),VALUE(LEFT(ScheduleCompile!B570,FIND("F",ScheduleCompile!B570)-1)),ScheduleCompile!B570)))))),ISTEXT(ScheduleCompile!#REF!)),"ENDTABLE",IF(ISERROR(IF(ScheduleCompile!B570="Off",0,IF(ScheduleCompile!B570="On",1,IF(ISNUMBER(ScheduleCompile!B570),ScheduleCompile!B570/1,IF(ISTEXT(ScheduleCompile!B570),IF(OR(ISNUMBER(FIND("5F",ScheduleCompile!B570)),ISNUMBER(FIND("0F",ScheduleCompile!B570)),ISNUMBER(FIND("8F",ScheduleCompile!B570)),ISNUMBER(FIND("1F",ScheduleCompile!B570)),ISNUMBER(FIND("2F",ScheduleCompile!B570)),ISNUMBER(FIND("3F",ScheduleCompile!B570)),ISNUMBER(FIND("6F",ScheduleCompile!B570)),ISNUMBER(FIND("7F",ScheduleCompile!B570)),ISNUMBER(FIND("9F",ScheduleCompile!B570)),ISNUMBER(FIND("4F",ScheduleCompile!B570))),VALUE(LEFT(ScheduleCompile!B570,FIND("F",ScheduleCompile!B570)-1)),ScheduleCompile!B570)))))),"",IF(ScheduleCompile!B570="Off",0,IF(ScheduleCompile!B570="On",1,IF(ISNUMBER(ScheduleCompile!B570),ScheduleCompile!B570/1,IF(ISTEXT(ScheduleCompile!B570),IF(OR(ISNUMBER(FIND("5F",ScheduleCompile!B570)),ISNUMBER(FIND("0F",ScheduleCompile!B570)),ISNUMBER(FIND("8F",ScheduleCompile!B570)),ISNUMBER(FIND("1F",ScheduleCompile!B570)),ISNUMBER(FIND("2F",ScheduleCompile!B570)),ISNUMBER(FIND("3F",ScheduleCompile!B570)),ISNUMBER(FIND("6F",ScheduleCompile!B570)),ISNUMBER(FIND("7F",ScheduleCompile!B570)),ISNUMBER(FIND("9F",ScheduleCompile!B570)),ISNUMBER(FIND("4F",ScheduleCompile!B570))),VALUE(LEFT(ScheduleCompile!B570,FIND("F",ScheduleCompile!B570)-1)),ScheduleCompile!B570)))))))</f>
        <v>54.5</v>
      </c>
      <c r="H577" s="1">
        <f>IF(AND(ISERROR(IF(ScheduleCompile!C570="Off",0,IF(ScheduleCompile!C570="On",1,IF(ISNUMBER(ScheduleCompile!C570),ScheduleCompile!C570/1,IF(ISTEXT(ScheduleCompile!C570),IF(OR(ISNUMBER(FIND("5F",ScheduleCompile!C570)),ISNUMBER(FIND("0F",ScheduleCompile!C570)),ISNUMBER(FIND("8F",ScheduleCompile!C570)),ISNUMBER(FIND("1F",ScheduleCompile!C570)),ISNUMBER(FIND("2F",ScheduleCompile!C570)),ISNUMBER(FIND("3F",ScheduleCompile!C570)),ISNUMBER(FIND("6F",ScheduleCompile!C570)),ISNUMBER(FIND("7F",ScheduleCompile!C570)),ISNUMBER(FIND("9F",ScheduleCompile!C570)),ISNUMBER(FIND("4F",ScheduleCompile!C570))),VALUE(LEFT(ScheduleCompile!C570,FIND("F",ScheduleCompile!C570)-1)),ScheduleCompile!C570)))))),ISTEXT(ScheduleCompile!#REF!)),"ENDTABLE",IF(ISERROR(IF(ScheduleCompile!C570="Off",0,IF(ScheduleCompile!C570="On",1,IF(ISNUMBER(ScheduleCompile!C570),ScheduleCompile!C570/1,IF(ISTEXT(ScheduleCompile!C570),IF(OR(ISNUMBER(FIND("5F",ScheduleCompile!C570)),ISNUMBER(FIND("0F",ScheduleCompile!C570)),ISNUMBER(FIND("8F",ScheduleCompile!C570)),ISNUMBER(FIND("1F",ScheduleCompile!C570)),ISNUMBER(FIND("2F",ScheduleCompile!C570)),ISNUMBER(FIND("3F",ScheduleCompile!C570)),ISNUMBER(FIND("6F",ScheduleCompile!C570)),ISNUMBER(FIND("7F",ScheduleCompile!C570)),ISNUMBER(FIND("9F",ScheduleCompile!C570)),ISNUMBER(FIND("4F",ScheduleCompile!C570))),VALUE(LEFT(ScheduleCompile!C570,FIND("F",ScheduleCompile!C570)-1)),ScheduleCompile!C570)))))),"",IF(ScheduleCompile!C570="Off",0,IF(ScheduleCompile!C570="On",1,IF(ISNUMBER(ScheduleCompile!C570),ScheduleCompile!C570/1,IF(ISTEXT(ScheduleCompile!C570),IF(OR(ISNUMBER(FIND("5F",ScheduleCompile!C570)),ISNUMBER(FIND("0F",ScheduleCompile!C570)),ISNUMBER(FIND("8F",ScheduleCompile!C570)),ISNUMBER(FIND("1F",ScheduleCompile!C570)),ISNUMBER(FIND("2F",ScheduleCompile!C570)),ISNUMBER(FIND("3F",ScheduleCompile!C570)),ISNUMBER(FIND("6F",ScheduleCompile!C570)),ISNUMBER(FIND("7F",ScheduleCompile!C570)),ISNUMBER(FIND("9F",ScheduleCompile!C570)),ISNUMBER(FIND("4F",ScheduleCompile!C570))),VALUE(LEFT(ScheduleCompile!C570,FIND("F",ScheduleCompile!C570)-1)),ScheduleCompile!C570)))))))</f>
        <v>54.5</v>
      </c>
      <c r="I577" s="1">
        <f>IF(AND(ISERROR(IF(ScheduleCompile!D570="Off",0,IF(ScheduleCompile!D570="On",1,IF(ISNUMBER(ScheduleCompile!D570),ScheduleCompile!D570/1,IF(ISTEXT(ScheduleCompile!D570),IF(OR(ISNUMBER(FIND("5F",ScheduleCompile!D570)),ISNUMBER(FIND("0F",ScheduleCompile!D570)),ISNUMBER(FIND("8F",ScheduleCompile!D570)),ISNUMBER(FIND("1F",ScheduleCompile!D570)),ISNUMBER(FIND("2F",ScheduleCompile!D570)),ISNUMBER(FIND("3F",ScheduleCompile!D570)),ISNUMBER(FIND("6F",ScheduleCompile!D570)),ISNUMBER(FIND("7F",ScheduleCompile!D570)),ISNUMBER(FIND("9F",ScheduleCompile!D570)),ISNUMBER(FIND("4F",ScheduleCompile!D570))),VALUE(LEFT(ScheduleCompile!D570,FIND("F",ScheduleCompile!D570)-1)),ScheduleCompile!D570)))))),ISTEXT(ScheduleCompile!#REF!)),"ENDTABLE",IF(ISERROR(IF(ScheduleCompile!D570="Off",0,IF(ScheduleCompile!D570="On",1,IF(ISNUMBER(ScheduleCompile!D570),ScheduleCompile!D570/1,IF(ISTEXT(ScheduleCompile!D570),IF(OR(ISNUMBER(FIND("5F",ScheduleCompile!D570)),ISNUMBER(FIND("0F",ScheduleCompile!D570)),ISNUMBER(FIND("8F",ScheduleCompile!D570)),ISNUMBER(FIND("1F",ScheduleCompile!D570)),ISNUMBER(FIND("2F",ScheduleCompile!D570)),ISNUMBER(FIND("3F",ScheduleCompile!D570)),ISNUMBER(FIND("6F",ScheduleCompile!D570)),ISNUMBER(FIND("7F",ScheduleCompile!D570)),ISNUMBER(FIND("9F",ScheduleCompile!D570)),ISNUMBER(FIND("4F",ScheduleCompile!D570))),VALUE(LEFT(ScheduleCompile!D570,FIND("F",ScheduleCompile!D570)-1)),ScheduleCompile!D570)))))),"",IF(ScheduleCompile!D570="Off",0,IF(ScheduleCompile!D570="On",1,IF(ISNUMBER(ScheduleCompile!D570),ScheduleCompile!D570/1,IF(ISTEXT(ScheduleCompile!D570),IF(OR(ISNUMBER(FIND("5F",ScheduleCompile!D570)),ISNUMBER(FIND("0F",ScheduleCompile!D570)),ISNUMBER(FIND("8F",ScheduleCompile!D570)),ISNUMBER(FIND("1F",ScheduleCompile!D570)),ISNUMBER(FIND("2F",ScheduleCompile!D570)),ISNUMBER(FIND("3F",ScheduleCompile!D570)),ISNUMBER(FIND("6F",ScheduleCompile!D570)),ISNUMBER(FIND("7F",ScheduleCompile!D570)),ISNUMBER(FIND("9F",ScheduleCompile!D570)),ISNUMBER(FIND("4F",ScheduleCompile!D570))),VALUE(LEFT(ScheduleCompile!D570,FIND("F",ScheduleCompile!D570)-1)),ScheduleCompile!D570)))))))</f>
        <v>54.5</v>
      </c>
      <c r="J577" s="1">
        <f>IF(AND(ISERROR(IF(ScheduleCompile!E570="Off",0,IF(ScheduleCompile!E570="On",1,IF(ISNUMBER(ScheduleCompile!E570),ScheduleCompile!E570/1,IF(ISTEXT(ScheduleCompile!E570),IF(OR(ISNUMBER(FIND("5F",ScheduleCompile!E570)),ISNUMBER(FIND("0F",ScheduleCompile!E570)),ISNUMBER(FIND("8F",ScheduleCompile!E570)),ISNUMBER(FIND("1F",ScheduleCompile!E570)),ISNUMBER(FIND("2F",ScheduleCompile!E570)),ISNUMBER(FIND("3F",ScheduleCompile!E570)),ISNUMBER(FIND("6F",ScheduleCompile!E570)),ISNUMBER(FIND("7F",ScheduleCompile!E570)),ISNUMBER(FIND("9F",ScheduleCompile!E570)),ISNUMBER(FIND("4F",ScheduleCompile!E570))),VALUE(LEFT(ScheduleCompile!E570,FIND("F",ScheduleCompile!E570)-1)),ScheduleCompile!E570)))))),ISTEXT(ScheduleCompile!#REF!)),"ENDTABLE",IF(ISERROR(IF(ScheduleCompile!E570="Off",0,IF(ScheduleCompile!E570="On",1,IF(ISNUMBER(ScheduleCompile!E570),ScheduleCompile!E570/1,IF(ISTEXT(ScheduleCompile!E570),IF(OR(ISNUMBER(FIND("5F",ScheduleCompile!E570)),ISNUMBER(FIND("0F",ScheduleCompile!E570)),ISNUMBER(FIND("8F",ScheduleCompile!E570)),ISNUMBER(FIND("1F",ScheduleCompile!E570)),ISNUMBER(FIND("2F",ScheduleCompile!E570)),ISNUMBER(FIND("3F",ScheduleCompile!E570)),ISNUMBER(FIND("6F",ScheduleCompile!E570)),ISNUMBER(FIND("7F",ScheduleCompile!E570)),ISNUMBER(FIND("9F",ScheduleCompile!E570)),ISNUMBER(FIND("4F",ScheduleCompile!E570))),VALUE(LEFT(ScheduleCompile!E570,FIND("F",ScheduleCompile!E570)-1)),ScheduleCompile!E570)))))),"",IF(ScheduleCompile!E570="Off",0,IF(ScheduleCompile!E570="On",1,IF(ISNUMBER(ScheduleCompile!E570),ScheduleCompile!E570/1,IF(ISTEXT(ScheduleCompile!E570),IF(OR(ISNUMBER(FIND("5F",ScheduleCompile!E570)),ISNUMBER(FIND("0F",ScheduleCompile!E570)),ISNUMBER(FIND("8F",ScheduleCompile!E570)),ISNUMBER(FIND("1F",ScheduleCompile!E570)),ISNUMBER(FIND("2F",ScheduleCompile!E570)),ISNUMBER(FIND("3F",ScheduleCompile!E570)),ISNUMBER(FIND("6F",ScheduleCompile!E570)),ISNUMBER(FIND("7F",ScheduleCompile!E570)),ISNUMBER(FIND("9F",ScheduleCompile!E570)),ISNUMBER(FIND("4F",ScheduleCompile!E570))),VALUE(LEFT(ScheduleCompile!E570,FIND("F",ScheduleCompile!E570)-1)),ScheduleCompile!E570)))))))</f>
        <v>54.5</v>
      </c>
      <c r="K577" s="1">
        <f>IF(AND(ISERROR(IF(ScheduleCompile!F570="Off",0,IF(ScheduleCompile!F570="On",1,IF(ISNUMBER(ScheduleCompile!F570),ScheduleCompile!F570/1,IF(ISTEXT(ScheduleCompile!F570),IF(OR(ISNUMBER(FIND("5F",ScheduleCompile!F570)),ISNUMBER(FIND("0F",ScheduleCompile!F570)),ISNUMBER(FIND("8F",ScheduleCompile!F570)),ISNUMBER(FIND("1F",ScheduleCompile!F570)),ISNUMBER(FIND("2F",ScheduleCompile!F570)),ISNUMBER(FIND("3F",ScheduleCompile!F570)),ISNUMBER(FIND("6F",ScheduleCompile!F570)),ISNUMBER(FIND("7F",ScheduleCompile!F570)),ISNUMBER(FIND("9F",ScheduleCompile!F570)),ISNUMBER(FIND("4F",ScheduleCompile!F570))),VALUE(LEFT(ScheduleCompile!F570,FIND("F",ScheduleCompile!F570)-1)),ScheduleCompile!F570)))))),ISTEXT(ScheduleCompile!#REF!)),"ENDTABLE",IF(ISERROR(IF(ScheduleCompile!F570="Off",0,IF(ScheduleCompile!F570="On",1,IF(ISNUMBER(ScheduleCompile!F570),ScheduleCompile!F570/1,IF(ISTEXT(ScheduleCompile!F570),IF(OR(ISNUMBER(FIND("5F",ScheduleCompile!F570)),ISNUMBER(FIND("0F",ScheduleCompile!F570)),ISNUMBER(FIND("8F",ScheduleCompile!F570)),ISNUMBER(FIND("1F",ScheduleCompile!F570)),ISNUMBER(FIND("2F",ScheduleCompile!F570)),ISNUMBER(FIND("3F",ScheduleCompile!F570)),ISNUMBER(FIND("6F",ScheduleCompile!F570)),ISNUMBER(FIND("7F",ScheduleCompile!F570)),ISNUMBER(FIND("9F",ScheduleCompile!F570)),ISNUMBER(FIND("4F",ScheduleCompile!F570))),VALUE(LEFT(ScheduleCompile!F570,FIND("F",ScheduleCompile!F570)-1)),ScheduleCompile!F570)))))),"",IF(ScheduleCompile!F570="Off",0,IF(ScheduleCompile!F570="On",1,IF(ISNUMBER(ScheduleCompile!F570),ScheduleCompile!F570/1,IF(ISTEXT(ScheduleCompile!F570),IF(OR(ISNUMBER(FIND("5F",ScheduleCompile!F570)),ISNUMBER(FIND("0F",ScheduleCompile!F570)),ISNUMBER(FIND("8F",ScheduleCompile!F570)),ISNUMBER(FIND("1F",ScheduleCompile!F570)),ISNUMBER(FIND("2F",ScheduleCompile!F570)),ISNUMBER(FIND("3F",ScheduleCompile!F570)),ISNUMBER(FIND("6F",ScheduleCompile!F570)),ISNUMBER(FIND("7F",ScheduleCompile!F570)),ISNUMBER(FIND("9F",ScheduleCompile!F570)),ISNUMBER(FIND("4F",ScheduleCompile!F570))),VALUE(LEFT(ScheduleCompile!F570,FIND("F",ScheduleCompile!F570)-1)),ScheduleCompile!F570)))))))</f>
        <v>54.5</v>
      </c>
      <c r="L577" s="1">
        <f>IF(AND(ISERROR(IF(ScheduleCompile!G570="Off",0,IF(ScheduleCompile!G570="On",1,IF(ISNUMBER(ScheduleCompile!G570),ScheduleCompile!G570/1,IF(ISTEXT(ScheduleCompile!G570),IF(OR(ISNUMBER(FIND("5F",ScheduleCompile!G570)),ISNUMBER(FIND("0F",ScheduleCompile!G570)),ISNUMBER(FIND("8F",ScheduleCompile!G570)),ISNUMBER(FIND("1F",ScheduleCompile!G570)),ISNUMBER(FIND("2F",ScheduleCompile!G570)),ISNUMBER(FIND("3F",ScheduleCompile!G570)),ISNUMBER(FIND("6F",ScheduleCompile!G570)),ISNUMBER(FIND("7F",ScheduleCompile!G570)),ISNUMBER(FIND("9F",ScheduleCompile!G570)),ISNUMBER(FIND("4F",ScheduleCompile!G570))),VALUE(LEFT(ScheduleCompile!G570,FIND("F",ScheduleCompile!G570)-1)),ScheduleCompile!G570)))))),ISTEXT(ScheduleCompile!#REF!)),"ENDTABLE",IF(ISERROR(IF(ScheduleCompile!G570="Off",0,IF(ScheduleCompile!G570="On",1,IF(ISNUMBER(ScheduleCompile!G570),ScheduleCompile!G570/1,IF(ISTEXT(ScheduleCompile!G570),IF(OR(ISNUMBER(FIND("5F",ScheduleCompile!G570)),ISNUMBER(FIND("0F",ScheduleCompile!G570)),ISNUMBER(FIND("8F",ScheduleCompile!G570)),ISNUMBER(FIND("1F",ScheduleCompile!G570)),ISNUMBER(FIND("2F",ScheduleCompile!G570)),ISNUMBER(FIND("3F",ScheduleCompile!G570)),ISNUMBER(FIND("6F",ScheduleCompile!G570)),ISNUMBER(FIND("7F",ScheduleCompile!G570)),ISNUMBER(FIND("9F",ScheduleCompile!G570)),ISNUMBER(FIND("4F",ScheduleCompile!G570))),VALUE(LEFT(ScheduleCompile!G570,FIND("F",ScheduleCompile!G570)-1)),ScheduleCompile!G570)))))),"",IF(ScheduleCompile!G570="Off",0,IF(ScheduleCompile!G570="On",1,IF(ISNUMBER(ScheduleCompile!G570),ScheduleCompile!G570/1,IF(ISTEXT(ScheduleCompile!G570),IF(OR(ISNUMBER(FIND("5F",ScheduleCompile!G570)),ISNUMBER(FIND("0F",ScheduleCompile!G570)),ISNUMBER(FIND("8F",ScheduleCompile!G570)),ISNUMBER(FIND("1F",ScheduleCompile!G570)),ISNUMBER(FIND("2F",ScheduleCompile!G570)),ISNUMBER(FIND("3F",ScheduleCompile!G570)),ISNUMBER(FIND("6F",ScheduleCompile!G570)),ISNUMBER(FIND("7F",ScheduleCompile!G570)),ISNUMBER(FIND("9F",ScheduleCompile!G570)),ISNUMBER(FIND("4F",ScheduleCompile!G570))),VALUE(LEFT(ScheduleCompile!G570,FIND("F",ScheduleCompile!G570)-1)),ScheduleCompile!G570)))))))</f>
        <v>54.5</v>
      </c>
      <c r="M577" s="1">
        <f>IF(AND(ISERROR(IF(ScheduleCompile!H570="Off",0,IF(ScheduleCompile!H570="On",1,IF(ISNUMBER(ScheduleCompile!H570),ScheduleCompile!H570/1,IF(ISTEXT(ScheduleCompile!H570),IF(OR(ISNUMBER(FIND("5F",ScheduleCompile!H570)),ISNUMBER(FIND("0F",ScheduleCompile!H570)),ISNUMBER(FIND("8F",ScheduleCompile!H570)),ISNUMBER(FIND("1F",ScheduleCompile!H570)),ISNUMBER(FIND("2F",ScheduleCompile!H570)),ISNUMBER(FIND("3F",ScheduleCompile!H570)),ISNUMBER(FIND("6F",ScheduleCompile!H570)),ISNUMBER(FIND("7F",ScheduleCompile!H570)),ISNUMBER(FIND("9F",ScheduleCompile!H570)),ISNUMBER(FIND("4F",ScheduleCompile!H570))),VALUE(LEFT(ScheduleCompile!H570,FIND("F",ScheduleCompile!H570)-1)),ScheduleCompile!H570)))))),ISTEXT(ScheduleCompile!#REF!)),"ENDTABLE",IF(ISERROR(IF(ScheduleCompile!H570="Off",0,IF(ScheduleCompile!H570="On",1,IF(ISNUMBER(ScheduleCompile!H570),ScheduleCompile!H570/1,IF(ISTEXT(ScheduleCompile!H570),IF(OR(ISNUMBER(FIND("5F",ScheduleCompile!H570)),ISNUMBER(FIND("0F",ScheduleCompile!H570)),ISNUMBER(FIND("8F",ScheduleCompile!H570)),ISNUMBER(FIND("1F",ScheduleCompile!H570)),ISNUMBER(FIND("2F",ScheduleCompile!H570)),ISNUMBER(FIND("3F",ScheduleCompile!H570)),ISNUMBER(FIND("6F",ScheduleCompile!H570)),ISNUMBER(FIND("7F",ScheduleCompile!H570)),ISNUMBER(FIND("9F",ScheduleCompile!H570)),ISNUMBER(FIND("4F",ScheduleCompile!H570))),VALUE(LEFT(ScheduleCompile!H570,FIND("F",ScheduleCompile!H570)-1)),ScheduleCompile!H570)))))),"",IF(ScheduleCompile!H570="Off",0,IF(ScheduleCompile!H570="On",1,IF(ISNUMBER(ScheduleCompile!H570),ScheduleCompile!H570/1,IF(ISTEXT(ScheduleCompile!H570),IF(OR(ISNUMBER(FIND("5F",ScheduleCompile!H570)),ISNUMBER(FIND("0F",ScheduleCompile!H570)),ISNUMBER(FIND("8F",ScheduleCompile!H570)),ISNUMBER(FIND("1F",ScheduleCompile!H570)),ISNUMBER(FIND("2F",ScheduleCompile!H570)),ISNUMBER(FIND("3F",ScheduleCompile!H570)),ISNUMBER(FIND("6F",ScheduleCompile!H570)),ISNUMBER(FIND("7F",ScheduleCompile!H570)),ISNUMBER(FIND("9F",ScheduleCompile!H570)),ISNUMBER(FIND("4F",ScheduleCompile!H570))),VALUE(LEFT(ScheduleCompile!H570,FIND("F",ScheduleCompile!H570)-1)),ScheduleCompile!H570)))))))</f>
        <v>54.5</v>
      </c>
      <c r="N577" s="1">
        <f>IF(AND(ISERROR(IF(ScheduleCompile!I570="Off",0,IF(ScheduleCompile!I570="On",1,IF(ISNUMBER(ScheduleCompile!I570),ScheduleCompile!I570/1,IF(ISTEXT(ScheduleCompile!I570),IF(OR(ISNUMBER(FIND("5F",ScheduleCompile!I570)),ISNUMBER(FIND("0F",ScheduleCompile!I570)),ISNUMBER(FIND("8F",ScheduleCompile!I570)),ISNUMBER(FIND("1F",ScheduleCompile!I570)),ISNUMBER(FIND("2F",ScheduleCompile!I570)),ISNUMBER(FIND("3F",ScheduleCompile!I570)),ISNUMBER(FIND("6F",ScheduleCompile!I570)),ISNUMBER(FIND("7F",ScheduleCompile!I570)),ISNUMBER(FIND("9F",ScheduleCompile!I570)),ISNUMBER(FIND("4F",ScheduleCompile!I570))),VALUE(LEFT(ScheduleCompile!I570,FIND("F",ScheduleCompile!I570)-1)),ScheduleCompile!I570)))))),ISTEXT(ScheduleCompile!#REF!)),"ENDTABLE",IF(ISERROR(IF(ScheduleCompile!I570="Off",0,IF(ScheduleCompile!I570="On",1,IF(ISNUMBER(ScheduleCompile!I570),ScheduleCompile!I570/1,IF(ISTEXT(ScheduleCompile!I570),IF(OR(ISNUMBER(FIND("5F",ScheduleCompile!I570)),ISNUMBER(FIND("0F",ScheduleCompile!I570)),ISNUMBER(FIND("8F",ScheduleCompile!I570)),ISNUMBER(FIND("1F",ScheduleCompile!I570)),ISNUMBER(FIND("2F",ScheduleCompile!I570)),ISNUMBER(FIND("3F",ScheduleCompile!I570)),ISNUMBER(FIND("6F",ScheduleCompile!I570)),ISNUMBER(FIND("7F",ScheduleCompile!I570)),ISNUMBER(FIND("9F",ScheduleCompile!I570)),ISNUMBER(FIND("4F",ScheduleCompile!I570))),VALUE(LEFT(ScheduleCompile!I570,FIND("F",ScheduleCompile!I570)-1)),ScheduleCompile!I570)))))),"",IF(ScheduleCompile!I570="Off",0,IF(ScheduleCompile!I570="On",1,IF(ISNUMBER(ScheduleCompile!I570),ScheduleCompile!I570/1,IF(ISTEXT(ScheduleCompile!I570),IF(OR(ISNUMBER(FIND("5F",ScheduleCompile!I570)),ISNUMBER(FIND("0F",ScheduleCompile!I570)),ISNUMBER(FIND("8F",ScheduleCompile!I570)),ISNUMBER(FIND("1F",ScheduleCompile!I570)),ISNUMBER(FIND("2F",ScheduleCompile!I570)),ISNUMBER(FIND("3F",ScheduleCompile!I570)),ISNUMBER(FIND("6F",ScheduleCompile!I570)),ISNUMBER(FIND("7F",ScheduleCompile!I570)),ISNUMBER(FIND("9F",ScheduleCompile!I570)),ISNUMBER(FIND("4F",ScheduleCompile!I570))),VALUE(LEFT(ScheduleCompile!I570,FIND("F",ScheduleCompile!I570)-1)),ScheduleCompile!I570)))))))</f>
        <v>54.5</v>
      </c>
      <c r="O577" s="1">
        <f>IF(AND(ISERROR(IF(ScheduleCompile!J570="Off",0,IF(ScheduleCompile!J570="On",1,IF(ISNUMBER(ScheduleCompile!J570),ScheduleCompile!J570/1,IF(ISTEXT(ScheduleCompile!J570),IF(OR(ISNUMBER(FIND("5F",ScheduleCompile!J570)),ISNUMBER(FIND("0F",ScheduleCompile!J570)),ISNUMBER(FIND("8F",ScheduleCompile!J570)),ISNUMBER(FIND("1F",ScheduleCompile!J570)),ISNUMBER(FIND("2F",ScheduleCompile!J570)),ISNUMBER(FIND("3F",ScheduleCompile!J570)),ISNUMBER(FIND("6F",ScheduleCompile!J570)),ISNUMBER(FIND("7F",ScheduleCompile!J570)),ISNUMBER(FIND("9F",ScheduleCompile!J570)),ISNUMBER(FIND("4F",ScheduleCompile!J570))),VALUE(LEFT(ScheduleCompile!J570,FIND("F",ScheduleCompile!J570)-1)),ScheduleCompile!J570)))))),ISTEXT(ScheduleCompile!#REF!)),"ENDTABLE",IF(ISERROR(IF(ScheduleCompile!J570="Off",0,IF(ScheduleCompile!J570="On",1,IF(ISNUMBER(ScheduleCompile!J570),ScheduleCompile!J570/1,IF(ISTEXT(ScheduleCompile!J570),IF(OR(ISNUMBER(FIND("5F",ScheduleCompile!J570)),ISNUMBER(FIND("0F",ScheduleCompile!J570)),ISNUMBER(FIND("8F",ScheduleCompile!J570)),ISNUMBER(FIND("1F",ScheduleCompile!J570)),ISNUMBER(FIND("2F",ScheduleCompile!J570)),ISNUMBER(FIND("3F",ScheduleCompile!J570)),ISNUMBER(FIND("6F",ScheduleCompile!J570)),ISNUMBER(FIND("7F",ScheduleCompile!J570)),ISNUMBER(FIND("9F",ScheduleCompile!J570)),ISNUMBER(FIND("4F",ScheduleCompile!J570))),VALUE(LEFT(ScheduleCompile!J570,FIND("F",ScheduleCompile!J570)-1)),ScheduleCompile!J570)))))),"",IF(ScheduleCompile!J570="Off",0,IF(ScheduleCompile!J570="On",1,IF(ISNUMBER(ScheduleCompile!J570),ScheduleCompile!J570/1,IF(ISTEXT(ScheduleCompile!J570),IF(OR(ISNUMBER(FIND("5F",ScheduleCompile!J570)),ISNUMBER(FIND("0F",ScheduleCompile!J570)),ISNUMBER(FIND("8F",ScheduleCompile!J570)),ISNUMBER(FIND("1F",ScheduleCompile!J570)),ISNUMBER(FIND("2F",ScheduleCompile!J570)),ISNUMBER(FIND("3F",ScheduleCompile!J570)),ISNUMBER(FIND("6F",ScheduleCompile!J570)),ISNUMBER(FIND("7F",ScheduleCompile!J570)),ISNUMBER(FIND("9F",ScheduleCompile!J570)),ISNUMBER(FIND("4F",ScheduleCompile!J570))),VALUE(LEFT(ScheduleCompile!J570,FIND("F",ScheduleCompile!J570)-1)),ScheduleCompile!J570)))))))</f>
        <v>54.5</v>
      </c>
      <c r="P577" s="1">
        <f>IF(AND(ISERROR(IF(ScheduleCompile!K570="Off",0,IF(ScheduleCompile!K570="On",1,IF(ISNUMBER(ScheduleCompile!K570),ScheduleCompile!K570/1,IF(ISTEXT(ScheduleCompile!K570),IF(OR(ISNUMBER(FIND("5F",ScheduleCompile!K570)),ISNUMBER(FIND("0F",ScheduleCompile!K570)),ISNUMBER(FIND("8F",ScheduleCompile!K570)),ISNUMBER(FIND("1F",ScheduleCompile!K570)),ISNUMBER(FIND("2F",ScheduleCompile!K570)),ISNUMBER(FIND("3F",ScheduleCompile!K570)),ISNUMBER(FIND("6F",ScheduleCompile!K570)),ISNUMBER(FIND("7F",ScheduleCompile!K570)),ISNUMBER(FIND("9F",ScheduleCompile!K570)),ISNUMBER(FIND("4F",ScheduleCompile!K570))),VALUE(LEFT(ScheduleCompile!K570,FIND("F",ScheduleCompile!K570)-1)),ScheduleCompile!K570)))))),ISTEXT(ScheduleCompile!#REF!)),"ENDTABLE",IF(ISERROR(IF(ScheduleCompile!K570="Off",0,IF(ScheduleCompile!K570="On",1,IF(ISNUMBER(ScheduleCompile!K570),ScheduleCompile!K570/1,IF(ISTEXT(ScheduleCompile!K570),IF(OR(ISNUMBER(FIND("5F",ScheduleCompile!K570)),ISNUMBER(FIND("0F",ScheduleCompile!K570)),ISNUMBER(FIND("8F",ScheduleCompile!K570)),ISNUMBER(FIND("1F",ScheduleCompile!K570)),ISNUMBER(FIND("2F",ScheduleCompile!K570)),ISNUMBER(FIND("3F",ScheduleCompile!K570)),ISNUMBER(FIND("6F",ScheduleCompile!K570)),ISNUMBER(FIND("7F",ScheduleCompile!K570)),ISNUMBER(FIND("9F",ScheduleCompile!K570)),ISNUMBER(FIND("4F",ScheduleCompile!K570))),VALUE(LEFT(ScheduleCompile!K570,FIND("F",ScheduleCompile!K570)-1)),ScheduleCompile!K570)))))),"",IF(ScheduleCompile!K570="Off",0,IF(ScheduleCompile!K570="On",1,IF(ISNUMBER(ScheduleCompile!K570),ScheduleCompile!K570/1,IF(ISTEXT(ScheduleCompile!K570),IF(OR(ISNUMBER(FIND("5F",ScheduleCompile!K570)),ISNUMBER(FIND("0F",ScheduleCompile!K570)),ISNUMBER(FIND("8F",ScheduleCompile!K570)),ISNUMBER(FIND("1F",ScheduleCompile!K570)),ISNUMBER(FIND("2F",ScheduleCompile!K570)),ISNUMBER(FIND("3F",ScheduleCompile!K570)),ISNUMBER(FIND("6F",ScheduleCompile!K570)),ISNUMBER(FIND("7F",ScheduleCompile!K570)),ISNUMBER(FIND("9F",ScheduleCompile!K570)),ISNUMBER(FIND("4F",ScheduleCompile!K570))),VALUE(LEFT(ScheduleCompile!K570,FIND("F",ScheduleCompile!K570)-1)),ScheduleCompile!K570)))))))</f>
        <v>54.5</v>
      </c>
      <c r="Q577" s="1">
        <f>IF(AND(ISERROR(IF(ScheduleCompile!L570="Off",0,IF(ScheduleCompile!L570="On",1,IF(ISNUMBER(ScheduleCompile!L570),ScheduleCompile!L570/1,IF(ISTEXT(ScheduleCompile!L570),IF(OR(ISNUMBER(FIND("5F",ScheduleCompile!L570)),ISNUMBER(FIND("0F",ScheduleCompile!L570)),ISNUMBER(FIND("8F",ScheduleCompile!L570)),ISNUMBER(FIND("1F",ScheduleCompile!L570)),ISNUMBER(FIND("2F",ScheduleCompile!L570)),ISNUMBER(FIND("3F",ScheduleCompile!L570)),ISNUMBER(FIND("6F",ScheduleCompile!L570)),ISNUMBER(FIND("7F",ScheduleCompile!L570)),ISNUMBER(FIND("9F",ScheduleCompile!L570)),ISNUMBER(FIND("4F",ScheduleCompile!L570))),VALUE(LEFT(ScheduleCompile!L570,FIND("F",ScheduleCompile!L570)-1)),ScheduleCompile!L570)))))),ISTEXT(ScheduleCompile!#REF!)),"ENDTABLE",IF(ISERROR(IF(ScheduleCompile!L570="Off",0,IF(ScheduleCompile!L570="On",1,IF(ISNUMBER(ScheduleCompile!L570),ScheduleCompile!L570/1,IF(ISTEXT(ScheduleCompile!L570),IF(OR(ISNUMBER(FIND("5F",ScheduleCompile!L570)),ISNUMBER(FIND("0F",ScheduleCompile!L570)),ISNUMBER(FIND("8F",ScheduleCompile!L570)),ISNUMBER(FIND("1F",ScheduleCompile!L570)),ISNUMBER(FIND("2F",ScheduleCompile!L570)),ISNUMBER(FIND("3F",ScheduleCompile!L570)),ISNUMBER(FIND("6F",ScheduleCompile!L570)),ISNUMBER(FIND("7F",ScheduleCompile!L570)),ISNUMBER(FIND("9F",ScheduleCompile!L570)),ISNUMBER(FIND("4F",ScheduleCompile!L570))),VALUE(LEFT(ScheduleCompile!L570,FIND("F",ScheduleCompile!L570)-1)),ScheduleCompile!L570)))))),"",IF(ScheduleCompile!L570="Off",0,IF(ScheduleCompile!L570="On",1,IF(ISNUMBER(ScheduleCompile!L570),ScheduleCompile!L570/1,IF(ISTEXT(ScheduleCompile!L570),IF(OR(ISNUMBER(FIND("5F",ScheduleCompile!L570)),ISNUMBER(FIND("0F",ScheduleCompile!L570)),ISNUMBER(FIND("8F",ScheduleCompile!L570)),ISNUMBER(FIND("1F",ScheduleCompile!L570)),ISNUMBER(FIND("2F",ScheduleCompile!L570)),ISNUMBER(FIND("3F",ScheduleCompile!L570)),ISNUMBER(FIND("6F",ScheduleCompile!L570)),ISNUMBER(FIND("7F",ScheduleCompile!L570)),ISNUMBER(FIND("9F",ScheduleCompile!L570)),ISNUMBER(FIND("4F",ScheduleCompile!L570))),VALUE(LEFT(ScheduleCompile!L570,FIND("F",ScheduleCompile!L570)-1)),ScheduleCompile!L570)))))))</f>
        <v>54.5</v>
      </c>
      <c r="R577" s="1">
        <f>IF(AND(ISERROR(IF(ScheduleCompile!M570="Off",0,IF(ScheduleCompile!M570="On",1,IF(ISNUMBER(ScheduleCompile!M570),ScheduleCompile!M570/1,IF(ISTEXT(ScheduleCompile!M570),IF(OR(ISNUMBER(FIND("5F",ScheduleCompile!M570)),ISNUMBER(FIND("0F",ScheduleCompile!M570)),ISNUMBER(FIND("8F",ScheduleCompile!M570)),ISNUMBER(FIND("1F",ScheduleCompile!M570)),ISNUMBER(FIND("2F",ScheduleCompile!M570)),ISNUMBER(FIND("3F",ScheduleCompile!M570)),ISNUMBER(FIND("6F",ScheduleCompile!M570)),ISNUMBER(FIND("7F",ScheduleCompile!M570)),ISNUMBER(FIND("9F",ScheduleCompile!M570)),ISNUMBER(FIND("4F",ScheduleCompile!M570))),VALUE(LEFT(ScheduleCompile!M570,FIND("F",ScheduleCompile!M570)-1)),ScheduleCompile!M570)))))),ISTEXT(ScheduleCompile!#REF!)),"ENDTABLE",IF(ISERROR(IF(ScheduleCompile!M570="Off",0,IF(ScheduleCompile!M570="On",1,IF(ISNUMBER(ScheduleCompile!M570),ScheduleCompile!M570/1,IF(ISTEXT(ScheduleCompile!M570),IF(OR(ISNUMBER(FIND("5F",ScheduleCompile!M570)),ISNUMBER(FIND("0F",ScheduleCompile!M570)),ISNUMBER(FIND("8F",ScheduleCompile!M570)),ISNUMBER(FIND("1F",ScheduleCompile!M570)),ISNUMBER(FIND("2F",ScheduleCompile!M570)),ISNUMBER(FIND("3F",ScheduleCompile!M570)),ISNUMBER(FIND("6F",ScheduleCompile!M570)),ISNUMBER(FIND("7F",ScheduleCompile!M570)),ISNUMBER(FIND("9F",ScheduleCompile!M570)),ISNUMBER(FIND("4F",ScheduleCompile!M570))),VALUE(LEFT(ScheduleCompile!M570,FIND("F",ScheduleCompile!M570)-1)),ScheduleCompile!M570)))))),"",IF(ScheduleCompile!M570="Off",0,IF(ScheduleCompile!M570="On",1,IF(ISNUMBER(ScheduleCompile!M570),ScheduleCompile!M570/1,IF(ISTEXT(ScheduleCompile!M570),IF(OR(ISNUMBER(FIND("5F",ScheduleCompile!M570)),ISNUMBER(FIND("0F",ScheduleCompile!M570)),ISNUMBER(FIND("8F",ScheduleCompile!M570)),ISNUMBER(FIND("1F",ScheduleCompile!M570)),ISNUMBER(FIND("2F",ScheduleCompile!M570)),ISNUMBER(FIND("3F",ScheduleCompile!M570)),ISNUMBER(FIND("6F",ScheduleCompile!M570)),ISNUMBER(FIND("7F",ScheduleCompile!M570)),ISNUMBER(FIND("9F",ScheduleCompile!M570)),ISNUMBER(FIND("4F",ScheduleCompile!M570))),VALUE(LEFT(ScheduleCompile!M570,FIND("F",ScheduleCompile!M570)-1)),ScheduleCompile!M570)))))))</f>
        <v>54.5</v>
      </c>
      <c r="S577" s="1">
        <f>IF(AND(ISERROR(IF(ScheduleCompile!N570="Off",0,IF(ScheduleCompile!N570="On",1,IF(ISNUMBER(ScheduleCompile!N570),ScheduleCompile!N570/1,IF(ISTEXT(ScheduleCompile!N570),IF(OR(ISNUMBER(FIND("5F",ScheduleCompile!N570)),ISNUMBER(FIND("0F",ScheduleCompile!N570)),ISNUMBER(FIND("8F",ScheduleCompile!N570)),ISNUMBER(FIND("1F",ScheduleCompile!N570)),ISNUMBER(FIND("2F",ScheduleCompile!N570)),ISNUMBER(FIND("3F",ScheduleCompile!N570)),ISNUMBER(FIND("6F",ScheduleCompile!N570)),ISNUMBER(FIND("7F",ScheduleCompile!N570)),ISNUMBER(FIND("9F",ScheduleCompile!N570)),ISNUMBER(FIND("4F",ScheduleCompile!N570))),VALUE(LEFT(ScheduleCompile!N570,FIND("F",ScheduleCompile!N570)-1)),ScheduleCompile!N570)))))),ISTEXT(ScheduleCompile!#REF!)),"ENDTABLE",IF(ISERROR(IF(ScheduleCompile!N570="Off",0,IF(ScheduleCompile!N570="On",1,IF(ISNUMBER(ScheduleCompile!N570),ScheduleCompile!N570/1,IF(ISTEXT(ScheduleCompile!N570),IF(OR(ISNUMBER(FIND("5F",ScheduleCompile!N570)),ISNUMBER(FIND("0F",ScheduleCompile!N570)),ISNUMBER(FIND("8F",ScheduleCompile!N570)),ISNUMBER(FIND("1F",ScheduleCompile!N570)),ISNUMBER(FIND("2F",ScheduleCompile!N570)),ISNUMBER(FIND("3F",ScheduleCompile!N570)),ISNUMBER(FIND("6F",ScheduleCompile!N570)),ISNUMBER(FIND("7F",ScheduleCompile!N570)),ISNUMBER(FIND("9F",ScheduleCompile!N570)),ISNUMBER(FIND("4F",ScheduleCompile!N570))),VALUE(LEFT(ScheduleCompile!N570,FIND("F",ScheduleCompile!N570)-1)),ScheduleCompile!N570)))))),"",IF(ScheduleCompile!N570="Off",0,IF(ScheduleCompile!N570="On",1,IF(ISNUMBER(ScheduleCompile!N570),ScheduleCompile!N570/1,IF(ISTEXT(ScheduleCompile!N570),IF(OR(ISNUMBER(FIND("5F",ScheduleCompile!N570)),ISNUMBER(FIND("0F",ScheduleCompile!N570)),ISNUMBER(FIND("8F",ScheduleCompile!N570)),ISNUMBER(FIND("1F",ScheduleCompile!N570)),ISNUMBER(FIND("2F",ScheduleCompile!N570)),ISNUMBER(FIND("3F",ScheduleCompile!N570)),ISNUMBER(FIND("6F",ScheduleCompile!N570)),ISNUMBER(FIND("7F",ScheduleCompile!N570)),ISNUMBER(FIND("9F",ScheduleCompile!N570)),ISNUMBER(FIND("4F",ScheduleCompile!N570))),VALUE(LEFT(ScheduleCompile!N570,FIND("F",ScheduleCompile!N570)-1)),ScheduleCompile!N570)))))))</f>
        <v>54.5</v>
      </c>
      <c r="T577" s="1">
        <f>IF(AND(ISERROR(IF(ScheduleCompile!O570="Off",0,IF(ScheduleCompile!O570="On",1,IF(ISNUMBER(ScheduleCompile!O570),ScheduleCompile!O570/1,IF(ISTEXT(ScheduleCompile!O570),IF(OR(ISNUMBER(FIND("5F",ScheduleCompile!O570)),ISNUMBER(FIND("0F",ScheduleCompile!O570)),ISNUMBER(FIND("8F",ScheduleCompile!O570)),ISNUMBER(FIND("1F",ScheduleCompile!O570)),ISNUMBER(FIND("2F",ScheduleCompile!O570)),ISNUMBER(FIND("3F",ScheduleCompile!O570)),ISNUMBER(FIND("6F",ScheduleCompile!O570)),ISNUMBER(FIND("7F",ScheduleCompile!O570)),ISNUMBER(FIND("9F",ScheduleCompile!O570)),ISNUMBER(FIND("4F",ScheduleCompile!O570))),VALUE(LEFT(ScheduleCompile!O570,FIND("F",ScheduleCompile!O570)-1)),ScheduleCompile!O570)))))),ISTEXT(ScheduleCompile!#REF!)),"ENDTABLE",IF(ISERROR(IF(ScheduleCompile!O570="Off",0,IF(ScheduleCompile!O570="On",1,IF(ISNUMBER(ScheduleCompile!O570),ScheduleCompile!O570/1,IF(ISTEXT(ScheduleCompile!O570),IF(OR(ISNUMBER(FIND("5F",ScheduleCompile!O570)),ISNUMBER(FIND("0F",ScheduleCompile!O570)),ISNUMBER(FIND("8F",ScheduleCompile!O570)),ISNUMBER(FIND("1F",ScheduleCompile!O570)),ISNUMBER(FIND("2F",ScheduleCompile!O570)),ISNUMBER(FIND("3F",ScheduleCompile!O570)),ISNUMBER(FIND("6F",ScheduleCompile!O570)),ISNUMBER(FIND("7F",ScheduleCompile!O570)),ISNUMBER(FIND("9F",ScheduleCompile!O570)),ISNUMBER(FIND("4F",ScheduleCompile!O570))),VALUE(LEFT(ScheduleCompile!O570,FIND("F",ScheduleCompile!O570)-1)),ScheduleCompile!O570)))))),"",IF(ScheduleCompile!O570="Off",0,IF(ScheduleCompile!O570="On",1,IF(ISNUMBER(ScheduleCompile!O570),ScheduleCompile!O570/1,IF(ISTEXT(ScheduleCompile!O570),IF(OR(ISNUMBER(FIND("5F",ScheduleCompile!O570)),ISNUMBER(FIND("0F",ScheduleCompile!O570)),ISNUMBER(FIND("8F",ScheduleCompile!O570)),ISNUMBER(FIND("1F",ScheduleCompile!O570)),ISNUMBER(FIND("2F",ScheduleCompile!O570)),ISNUMBER(FIND("3F",ScheduleCompile!O570)),ISNUMBER(FIND("6F",ScheduleCompile!O570)),ISNUMBER(FIND("7F",ScheduleCompile!O570)),ISNUMBER(FIND("9F",ScheduleCompile!O570)),ISNUMBER(FIND("4F",ScheduleCompile!O570))),VALUE(LEFT(ScheduleCompile!O570,FIND("F",ScheduleCompile!O570)-1)),ScheduleCompile!O570)))))))</f>
        <v>54.5</v>
      </c>
      <c r="U577" s="1">
        <f>IF(AND(ISERROR(IF(ScheduleCompile!P570="Off",0,IF(ScheduleCompile!P570="On",1,IF(ISNUMBER(ScheduleCompile!P570),ScheduleCompile!P570/1,IF(ISTEXT(ScheduleCompile!P570),IF(OR(ISNUMBER(FIND("5F",ScheduleCompile!P570)),ISNUMBER(FIND("0F",ScheduleCompile!P570)),ISNUMBER(FIND("8F",ScheduleCompile!P570)),ISNUMBER(FIND("1F",ScheduleCompile!P570)),ISNUMBER(FIND("2F",ScheduleCompile!P570)),ISNUMBER(FIND("3F",ScheduleCompile!P570)),ISNUMBER(FIND("6F",ScheduleCompile!P570)),ISNUMBER(FIND("7F",ScheduleCompile!P570)),ISNUMBER(FIND("9F",ScheduleCompile!P570)),ISNUMBER(FIND("4F",ScheduleCompile!P570))),VALUE(LEFT(ScheduleCompile!P570,FIND("F",ScheduleCompile!P570)-1)),ScheduleCompile!P570)))))),ISTEXT(ScheduleCompile!#REF!)),"ENDTABLE",IF(ISERROR(IF(ScheduleCompile!P570="Off",0,IF(ScheduleCompile!P570="On",1,IF(ISNUMBER(ScheduleCompile!P570),ScheduleCompile!P570/1,IF(ISTEXT(ScheduleCompile!P570),IF(OR(ISNUMBER(FIND("5F",ScheduleCompile!P570)),ISNUMBER(FIND("0F",ScheduleCompile!P570)),ISNUMBER(FIND("8F",ScheduleCompile!P570)),ISNUMBER(FIND("1F",ScheduleCompile!P570)),ISNUMBER(FIND("2F",ScheduleCompile!P570)),ISNUMBER(FIND("3F",ScheduleCompile!P570)),ISNUMBER(FIND("6F",ScheduleCompile!P570)),ISNUMBER(FIND("7F",ScheduleCompile!P570)),ISNUMBER(FIND("9F",ScheduleCompile!P570)),ISNUMBER(FIND("4F",ScheduleCompile!P570))),VALUE(LEFT(ScheduleCompile!P570,FIND("F",ScheduleCompile!P570)-1)),ScheduleCompile!P570)))))),"",IF(ScheduleCompile!P570="Off",0,IF(ScheduleCompile!P570="On",1,IF(ISNUMBER(ScheduleCompile!P570),ScheduleCompile!P570/1,IF(ISTEXT(ScheduleCompile!P570),IF(OR(ISNUMBER(FIND("5F",ScheduleCompile!P570)),ISNUMBER(FIND("0F",ScheduleCompile!P570)),ISNUMBER(FIND("8F",ScheduleCompile!P570)),ISNUMBER(FIND("1F",ScheduleCompile!P570)),ISNUMBER(FIND("2F",ScheduleCompile!P570)),ISNUMBER(FIND("3F",ScheduleCompile!P570)),ISNUMBER(FIND("6F",ScheduleCompile!P570)),ISNUMBER(FIND("7F",ScheduleCompile!P570)),ISNUMBER(FIND("9F",ScheduleCompile!P570)),ISNUMBER(FIND("4F",ScheduleCompile!P570))),VALUE(LEFT(ScheduleCompile!P570,FIND("F",ScheduleCompile!P570)-1)),ScheduleCompile!P570)))))))</f>
        <v>54.5</v>
      </c>
      <c r="V577" s="1">
        <f>IF(AND(ISERROR(IF(ScheduleCompile!Q570="Off",0,IF(ScheduleCompile!Q570="On",1,IF(ISNUMBER(ScheduleCompile!Q570),ScheduleCompile!Q570/1,IF(ISTEXT(ScheduleCompile!Q570),IF(OR(ISNUMBER(FIND("5F",ScheduleCompile!Q570)),ISNUMBER(FIND("0F",ScheduleCompile!Q570)),ISNUMBER(FIND("8F",ScheduleCompile!Q570)),ISNUMBER(FIND("1F",ScheduleCompile!Q570)),ISNUMBER(FIND("2F",ScheduleCompile!Q570)),ISNUMBER(FIND("3F",ScheduleCompile!Q570)),ISNUMBER(FIND("6F",ScheduleCompile!Q570)),ISNUMBER(FIND("7F",ScheduleCompile!Q570)),ISNUMBER(FIND("9F",ScheduleCompile!Q570)),ISNUMBER(FIND("4F",ScheduleCompile!Q570))),VALUE(LEFT(ScheduleCompile!Q570,FIND("F",ScheduleCompile!Q570)-1)),ScheduleCompile!Q570)))))),ISTEXT(ScheduleCompile!#REF!)),"ENDTABLE",IF(ISERROR(IF(ScheduleCompile!Q570="Off",0,IF(ScheduleCompile!Q570="On",1,IF(ISNUMBER(ScheduleCompile!Q570),ScheduleCompile!Q570/1,IF(ISTEXT(ScheduleCompile!Q570),IF(OR(ISNUMBER(FIND("5F",ScheduleCompile!Q570)),ISNUMBER(FIND("0F",ScheduleCompile!Q570)),ISNUMBER(FIND("8F",ScheduleCompile!Q570)),ISNUMBER(FIND("1F",ScheduleCompile!Q570)),ISNUMBER(FIND("2F",ScheduleCompile!Q570)),ISNUMBER(FIND("3F",ScheduleCompile!Q570)),ISNUMBER(FIND("6F",ScheduleCompile!Q570)),ISNUMBER(FIND("7F",ScheduleCompile!Q570)),ISNUMBER(FIND("9F",ScheduleCompile!Q570)),ISNUMBER(FIND("4F",ScheduleCompile!Q570))),VALUE(LEFT(ScheduleCompile!Q570,FIND("F",ScheduleCompile!Q570)-1)),ScheduleCompile!Q570)))))),"",IF(ScheduleCompile!Q570="Off",0,IF(ScheduleCompile!Q570="On",1,IF(ISNUMBER(ScheduleCompile!Q570),ScheduleCompile!Q570/1,IF(ISTEXT(ScheduleCompile!Q570),IF(OR(ISNUMBER(FIND("5F",ScheduleCompile!Q570)),ISNUMBER(FIND("0F",ScheduleCompile!Q570)),ISNUMBER(FIND("8F",ScheduleCompile!Q570)),ISNUMBER(FIND("1F",ScheduleCompile!Q570)),ISNUMBER(FIND("2F",ScheduleCompile!Q570)),ISNUMBER(FIND("3F",ScheduleCompile!Q570)),ISNUMBER(FIND("6F",ScheduleCompile!Q570)),ISNUMBER(FIND("7F",ScheduleCompile!Q570)),ISNUMBER(FIND("9F",ScheduleCompile!Q570)),ISNUMBER(FIND("4F",ScheduleCompile!Q570))),VALUE(LEFT(ScheduleCompile!Q570,FIND("F",ScheduleCompile!Q570)-1)),ScheduleCompile!Q570)))))))</f>
        <v>54.5</v>
      </c>
      <c r="W577" s="1">
        <f>IF(AND(ISERROR(IF(ScheduleCompile!R570="Off",0,IF(ScheduleCompile!R570="On",1,IF(ISNUMBER(ScheduleCompile!R570),ScheduleCompile!R570/1,IF(ISTEXT(ScheduleCompile!R570),IF(OR(ISNUMBER(FIND("5F",ScheduleCompile!R570)),ISNUMBER(FIND("0F",ScheduleCompile!R570)),ISNUMBER(FIND("8F",ScheduleCompile!R570)),ISNUMBER(FIND("1F",ScheduleCompile!R570)),ISNUMBER(FIND("2F",ScheduleCompile!R570)),ISNUMBER(FIND("3F",ScheduleCompile!R570)),ISNUMBER(FIND("6F",ScheduleCompile!R570)),ISNUMBER(FIND("7F",ScheduleCompile!R570)),ISNUMBER(FIND("9F",ScheduleCompile!R570)),ISNUMBER(FIND("4F",ScheduleCompile!R570))),VALUE(LEFT(ScheduleCompile!R570,FIND("F",ScheduleCompile!R570)-1)),ScheduleCompile!R570)))))),ISTEXT(ScheduleCompile!#REF!)),"ENDTABLE",IF(ISERROR(IF(ScheduleCompile!R570="Off",0,IF(ScheduleCompile!R570="On",1,IF(ISNUMBER(ScheduleCompile!R570),ScheduleCompile!R570/1,IF(ISTEXT(ScheduleCompile!R570),IF(OR(ISNUMBER(FIND("5F",ScheduleCompile!R570)),ISNUMBER(FIND("0F",ScheduleCompile!R570)),ISNUMBER(FIND("8F",ScheduleCompile!R570)),ISNUMBER(FIND("1F",ScheduleCompile!R570)),ISNUMBER(FIND("2F",ScheduleCompile!R570)),ISNUMBER(FIND("3F",ScheduleCompile!R570)),ISNUMBER(FIND("6F",ScheduleCompile!R570)),ISNUMBER(FIND("7F",ScheduleCompile!R570)),ISNUMBER(FIND("9F",ScheduleCompile!R570)),ISNUMBER(FIND("4F",ScheduleCompile!R570))),VALUE(LEFT(ScheduleCompile!R570,FIND("F",ScheduleCompile!R570)-1)),ScheduleCompile!R570)))))),"",IF(ScheduleCompile!R570="Off",0,IF(ScheduleCompile!R570="On",1,IF(ISNUMBER(ScheduleCompile!R570),ScheduleCompile!R570/1,IF(ISTEXT(ScheduleCompile!R570),IF(OR(ISNUMBER(FIND("5F",ScheduleCompile!R570)),ISNUMBER(FIND("0F",ScheduleCompile!R570)),ISNUMBER(FIND("8F",ScheduleCompile!R570)),ISNUMBER(FIND("1F",ScheduleCompile!R570)),ISNUMBER(FIND("2F",ScheduleCompile!R570)),ISNUMBER(FIND("3F",ScheduleCompile!R570)),ISNUMBER(FIND("6F",ScheduleCompile!R570)),ISNUMBER(FIND("7F",ScheduleCompile!R570)),ISNUMBER(FIND("9F",ScheduleCompile!R570)),ISNUMBER(FIND("4F",ScheduleCompile!R570))),VALUE(LEFT(ScheduleCompile!R570,FIND("F",ScheduleCompile!R570)-1)),ScheduleCompile!R570)))))))</f>
        <v>54.5</v>
      </c>
      <c r="X577" s="1">
        <f>IF(AND(ISERROR(IF(ScheduleCompile!S570="Off",0,IF(ScheduleCompile!S570="On",1,IF(ISNUMBER(ScheduleCompile!S570),ScheduleCompile!S570/1,IF(ISTEXT(ScheduleCompile!S570),IF(OR(ISNUMBER(FIND("5F",ScheduleCompile!S570)),ISNUMBER(FIND("0F",ScheduleCompile!S570)),ISNUMBER(FIND("8F",ScheduleCompile!S570)),ISNUMBER(FIND("1F",ScheduleCompile!S570)),ISNUMBER(FIND("2F",ScheduleCompile!S570)),ISNUMBER(FIND("3F",ScheduleCompile!S570)),ISNUMBER(FIND("6F",ScheduleCompile!S570)),ISNUMBER(FIND("7F",ScheduleCompile!S570)),ISNUMBER(FIND("9F",ScheduleCompile!S570)),ISNUMBER(FIND("4F",ScheduleCompile!S570))),VALUE(LEFT(ScheduleCompile!S570,FIND("F",ScheduleCompile!S570)-1)),ScheduleCompile!S570)))))),ISTEXT(ScheduleCompile!#REF!)),"ENDTABLE",IF(ISERROR(IF(ScheduleCompile!S570="Off",0,IF(ScheduleCompile!S570="On",1,IF(ISNUMBER(ScheduleCompile!S570),ScheduleCompile!S570/1,IF(ISTEXT(ScheduleCompile!S570),IF(OR(ISNUMBER(FIND("5F",ScheduleCompile!S570)),ISNUMBER(FIND("0F",ScheduleCompile!S570)),ISNUMBER(FIND("8F",ScheduleCompile!S570)),ISNUMBER(FIND("1F",ScheduleCompile!S570)),ISNUMBER(FIND("2F",ScheduleCompile!S570)),ISNUMBER(FIND("3F",ScheduleCompile!S570)),ISNUMBER(FIND("6F",ScheduleCompile!S570)),ISNUMBER(FIND("7F",ScheduleCompile!S570)),ISNUMBER(FIND("9F",ScheduleCompile!S570)),ISNUMBER(FIND("4F",ScheduleCompile!S570))),VALUE(LEFT(ScheduleCompile!S570,FIND("F",ScheduleCompile!S570)-1)),ScheduleCompile!S570)))))),"",IF(ScheduleCompile!S570="Off",0,IF(ScheduleCompile!S570="On",1,IF(ISNUMBER(ScheduleCompile!S570),ScheduleCompile!S570/1,IF(ISTEXT(ScheduleCompile!S570),IF(OR(ISNUMBER(FIND("5F",ScheduleCompile!S570)),ISNUMBER(FIND("0F",ScheduleCompile!S570)),ISNUMBER(FIND("8F",ScheduleCompile!S570)),ISNUMBER(FIND("1F",ScheduleCompile!S570)),ISNUMBER(FIND("2F",ScheduleCompile!S570)),ISNUMBER(FIND("3F",ScheduleCompile!S570)),ISNUMBER(FIND("6F",ScheduleCompile!S570)),ISNUMBER(FIND("7F",ScheduleCompile!S570)),ISNUMBER(FIND("9F",ScheduleCompile!S570)),ISNUMBER(FIND("4F",ScheduleCompile!S570))),VALUE(LEFT(ScheduleCompile!S570,FIND("F",ScheduleCompile!S570)-1)),ScheduleCompile!S570)))))))</f>
        <v>54.5</v>
      </c>
      <c r="Y577" s="1">
        <f>IF(AND(ISERROR(IF(ScheduleCompile!T570="Off",0,IF(ScheduleCompile!T570="On",1,IF(ISNUMBER(ScheduleCompile!T570),ScheduleCompile!T570/1,IF(ISTEXT(ScheduleCompile!T570),IF(OR(ISNUMBER(FIND("5F",ScheduleCompile!T570)),ISNUMBER(FIND("0F",ScheduleCompile!T570)),ISNUMBER(FIND("8F",ScheduleCompile!T570)),ISNUMBER(FIND("1F",ScheduleCompile!T570)),ISNUMBER(FIND("2F",ScheduleCompile!T570)),ISNUMBER(FIND("3F",ScheduleCompile!T570)),ISNUMBER(FIND("6F",ScheduleCompile!T570)),ISNUMBER(FIND("7F",ScheduleCompile!T570)),ISNUMBER(FIND("9F",ScheduleCompile!T570)),ISNUMBER(FIND("4F",ScheduleCompile!T570))),VALUE(LEFT(ScheduleCompile!T570,FIND("F",ScheduleCompile!T570)-1)),ScheduleCompile!T570)))))),ISTEXT(ScheduleCompile!#REF!)),"ENDTABLE",IF(ISERROR(IF(ScheduleCompile!T570="Off",0,IF(ScheduleCompile!T570="On",1,IF(ISNUMBER(ScheduleCompile!T570),ScheduleCompile!T570/1,IF(ISTEXT(ScheduleCompile!T570),IF(OR(ISNUMBER(FIND("5F",ScheduleCompile!T570)),ISNUMBER(FIND("0F",ScheduleCompile!T570)),ISNUMBER(FIND("8F",ScheduleCompile!T570)),ISNUMBER(FIND("1F",ScheduleCompile!T570)),ISNUMBER(FIND("2F",ScheduleCompile!T570)),ISNUMBER(FIND("3F",ScheduleCompile!T570)),ISNUMBER(FIND("6F",ScheduleCompile!T570)),ISNUMBER(FIND("7F",ScheduleCompile!T570)),ISNUMBER(FIND("9F",ScheduleCompile!T570)),ISNUMBER(FIND("4F",ScheduleCompile!T570))),VALUE(LEFT(ScheduleCompile!T570,FIND("F",ScheduleCompile!T570)-1)),ScheduleCompile!T570)))))),"",IF(ScheduleCompile!T570="Off",0,IF(ScheduleCompile!T570="On",1,IF(ISNUMBER(ScheduleCompile!T570),ScheduleCompile!T570/1,IF(ISTEXT(ScheduleCompile!T570),IF(OR(ISNUMBER(FIND("5F",ScheduleCompile!T570)),ISNUMBER(FIND("0F",ScheduleCompile!T570)),ISNUMBER(FIND("8F",ScheduleCompile!T570)),ISNUMBER(FIND("1F",ScheduleCompile!T570)),ISNUMBER(FIND("2F",ScheduleCompile!T570)),ISNUMBER(FIND("3F",ScheduleCompile!T570)),ISNUMBER(FIND("6F",ScheduleCompile!T570)),ISNUMBER(FIND("7F",ScheduleCompile!T570)),ISNUMBER(FIND("9F",ScheduleCompile!T570)),ISNUMBER(FIND("4F",ScheduleCompile!T570))),VALUE(LEFT(ScheduleCompile!T570,FIND("F",ScheduleCompile!T570)-1)),ScheduleCompile!T570)))))))</f>
        <v>54.5</v>
      </c>
      <c r="Z577" s="1">
        <f>IF(AND(ISERROR(IF(ScheduleCompile!U570="Off",0,IF(ScheduleCompile!U570="On",1,IF(ISNUMBER(ScheduleCompile!U570),ScheduleCompile!U570/1,IF(ISTEXT(ScheduleCompile!U570),IF(OR(ISNUMBER(FIND("5F",ScheduleCompile!U570)),ISNUMBER(FIND("0F",ScheduleCompile!U570)),ISNUMBER(FIND("8F",ScheduleCompile!U570)),ISNUMBER(FIND("1F",ScheduleCompile!U570)),ISNUMBER(FIND("2F",ScheduleCompile!U570)),ISNUMBER(FIND("3F",ScheduleCompile!U570)),ISNUMBER(FIND("6F",ScheduleCompile!U570)),ISNUMBER(FIND("7F",ScheduleCompile!U570)),ISNUMBER(FIND("9F",ScheduleCompile!U570)),ISNUMBER(FIND("4F",ScheduleCompile!U570))),VALUE(LEFT(ScheduleCompile!U570,FIND("F",ScheduleCompile!U570)-1)),ScheduleCompile!U570)))))),ISTEXT(ScheduleCompile!#REF!)),"ENDTABLE",IF(ISERROR(IF(ScheduleCompile!U570="Off",0,IF(ScheduleCompile!U570="On",1,IF(ISNUMBER(ScheduleCompile!U570),ScheduleCompile!U570/1,IF(ISTEXT(ScheduleCompile!U570),IF(OR(ISNUMBER(FIND("5F",ScheduleCompile!U570)),ISNUMBER(FIND("0F",ScheduleCompile!U570)),ISNUMBER(FIND("8F",ScheduleCompile!U570)),ISNUMBER(FIND("1F",ScheduleCompile!U570)),ISNUMBER(FIND("2F",ScheduleCompile!U570)),ISNUMBER(FIND("3F",ScheduleCompile!U570)),ISNUMBER(FIND("6F",ScheduleCompile!U570)),ISNUMBER(FIND("7F",ScheduleCompile!U570)),ISNUMBER(FIND("9F",ScheduleCompile!U570)),ISNUMBER(FIND("4F",ScheduleCompile!U570))),VALUE(LEFT(ScheduleCompile!U570,FIND("F",ScheduleCompile!U570)-1)),ScheduleCompile!U570)))))),"",IF(ScheduleCompile!U570="Off",0,IF(ScheduleCompile!U570="On",1,IF(ISNUMBER(ScheduleCompile!U570),ScheduleCompile!U570/1,IF(ISTEXT(ScheduleCompile!U570),IF(OR(ISNUMBER(FIND("5F",ScheduleCompile!U570)),ISNUMBER(FIND("0F",ScheduleCompile!U570)),ISNUMBER(FIND("8F",ScheduleCompile!U570)),ISNUMBER(FIND("1F",ScheduleCompile!U570)),ISNUMBER(FIND("2F",ScheduleCompile!U570)),ISNUMBER(FIND("3F",ScheduleCompile!U570)),ISNUMBER(FIND("6F",ScheduleCompile!U570)),ISNUMBER(FIND("7F",ScheduleCompile!U570)),ISNUMBER(FIND("9F",ScheduleCompile!U570)),ISNUMBER(FIND("4F",ScheduleCompile!U570))),VALUE(LEFT(ScheduleCompile!U570,FIND("F",ScheduleCompile!U570)-1)),ScheduleCompile!U570)))))))</f>
        <v>54.5</v>
      </c>
      <c r="AA577" s="1">
        <f>IF(AND(ISERROR(IF(ScheduleCompile!V570="Off",0,IF(ScheduleCompile!V570="On",1,IF(ISNUMBER(ScheduleCompile!V570),ScheduleCompile!V570/1,IF(ISTEXT(ScheduleCompile!V570),IF(OR(ISNUMBER(FIND("5F",ScheduleCompile!V570)),ISNUMBER(FIND("0F",ScheduleCompile!V570)),ISNUMBER(FIND("8F",ScheduleCompile!V570)),ISNUMBER(FIND("1F",ScheduleCompile!V570)),ISNUMBER(FIND("2F",ScheduleCompile!V570)),ISNUMBER(FIND("3F",ScheduleCompile!V570)),ISNUMBER(FIND("6F",ScheduleCompile!V570)),ISNUMBER(FIND("7F",ScheduleCompile!V570)),ISNUMBER(FIND("9F",ScheduleCompile!V570)),ISNUMBER(FIND("4F",ScheduleCompile!V570))),VALUE(LEFT(ScheduleCompile!V570,FIND("F",ScheduleCompile!V570)-1)),ScheduleCompile!V570)))))),ISTEXT(ScheduleCompile!#REF!)),"ENDTABLE",IF(ISERROR(IF(ScheduleCompile!V570="Off",0,IF(ScheduleCompile!V570="On",1,IF(ISNUMBER(ScheduleCompile!V570),ScheduleCompile!V570/1,IF(ISTEXT(ScheduleCompile!V570),IF(OR(ISNUMBER(FIND("5F",ScheduleCompile!V570)),ISNUMBER(FIND("0F",ScheduleCompile!V570)),ISNUMBER(FIND("8F",ScheduleCompile!V570)),ISNUMBER(FIND("1F",ScheduleCompile!V570)),ISNUMBER(FIND("2F",ScheduleCompile!V570)),ISNUMBER(FIND("3F",ScheduleCompile!V570)),ISNUMBER(FIND("6F",ScheduleCompile!V570)),ISNUMBER(FIND("7F",ScheduleCompile!V570)),ISNUMBER(FIND("9F",ScheduleCompile!V570)),ISNUMBER(FIND("4F",ScheduleCompile!V570))),VALUE(LEFT(ScheduleCompile!V570,FIND("F",ScheduleCompile!V570)-1)),ScheduleCompile!V570)))))),"",IF(ScheduleCompile!V570="Off",0,IF(ScheduleCompile!V570="On",1,IF(ISNUMBER(ScheduleCompile!V570),ScheduleCompile!V570/1,IF(ISTEXT(ScheduleCompile!V570),IF(OR(ISNUMBER(FIND("5F",ScheduleCompile!V570)),ISNUMBER(FIND("0F",ScheduleCompile!V570)),ISNUMBER(FIND("8F",ScheduleCompile!V570)),ISNUMBER(FIND("1F",ScheduleCompile!V570)),ISNUMBER(FIND("2F",ScheduleCompile!V570)),ISNUMBER(FIND("3F",ScheduleCompile!V570)),ISNUMBER(FIND("6F",ScheduleCompile!V570)),ISNUMBER(FIND("7F",ScheduleCompile!V570)),ISNUMBER(FIND("9F",ScheduleCompile!V570)),ISNUMBER(FIND("4F",ScheduleCompile!V570))),VALUE(LEFT(ScheduleCompile!V570,FIND("F",ScheduleCompile!V570)-1)),ScheduleCompile!V570)))))))</f>
        <v>54.5</v>
      </c>
      <c r="AB577" s="1">
        <f>IF(AND(ISERROR(IF(ScheduleCompile!W570="Off",0,IF(ScheduleCompile!W570="On",1,IF(ISNUMBER(ScheduleCompile!W570),ScheduleCompile!W570/1,IF(ISTEXT(ScheduleCompile!W570),IF(OR(ISNUMBER(FIND("5F",ScheduleCompile!W570)),ISNUMBER(FIND("0F",ScheduleCompile!W570)),ISNUMBER(FIND("8F",ScheduleCompile!W570)),ISNUMBER(FIND("1F",ScheduleCompile!W570)),ISNUMBER(FIND("2F",ScheduleCompile!W570)),ISNUMBER(FIND("3F",ScheduleCompile!W570)),ISNUMBER(FIND("6F",ScheduleCompile!W570)),ISNUMBER(FIND("7F",ScheduleCompile!W570)),ISNUMBER(FIND("9F",ScheduleCompile!W570)),ISNUMBER(FIND("4F",ScheduleCompile!W570))),VALUE(LEFT(ScheduleCompile!W570,FIND("F",ScheduleCompile!W570)-1)),ScheduleCompile!W570)))))),ISTEXT(ScheduleCompile!#REF!)),"ENDTABLE",IF(ISERROR(IF(ScheduleCompile!W570="Off",0,IF(ScheduleCompile!W570="On",1,IF(ISNUMBER(ScheduleCompile!W570),ScheduleCompile!W570/1,IF(ISTEXT(ScheduleCompile!W570),IF(OR(ISNUMBER(FIND("5F",ScheduleCompile!W570)),ISNUMBER(FIND("0F",ScheduleCompile!W570)),ISNUMBER(FIND("8F",ScheduleCompile!W570)),ISNUMBER(FIND("1F",ScheduleCompile!W570)),ISNUMBER(FIND("2F",ScheduleCompile!W570)),ISNUMBER(FIND("3F",ScheduleCompile!W570)),ISNUMBER(FIND("6F",ScheduleCompile!W570)),ISNUMBER(FIND("7F",ScheduleCompile!W570)),ISNUMBER(FIND("9F",ScheduleCompile!W570)),ISNUMBER(FIND("4F",ScheduleCompile!W570))),VALUE(LEFT(ScheduleCompile!W570,FIND("F",ScheduleCompile!W570)-1)),ScheduleCompile!W570)))))),"",IF(ScheduleCompile!W570="Off",0,IF(ScheduleCompile!W570="On",1,IF(ISNUMBER(ScheduleCompile!W570),ScheduleCompile!W570/1,IF(ISTEXT(ScheduleCompile!W570),IF(OR(ISNUMBER(FIND("5F",ScheduleCompile!W570)),ISNUMBER(FIND("0F",ScheduleCompile!W570)),ISNUMBER(FIND("8F",ScheduleCompile!W570)),ISNUMBER(FIND("1F",ScheduleCompile!W570)),ISNUMBER(FIND("2F",ScheduleCompile!W570)),ISNUMBER(FIND("3F",ScheduleCompile!W570)),ISNUMBER(FIND("6F",ScheduleCompile!W570)),ISNUMBER(FIND("7F",ScheduleCompile!W570)),ISNUMBER(FIND("9F",ScheduleCompile!W570)),ISNUMBER(FIND("4F",ScheduleCompile!W570))),VALUE(LEFT(ScheduleCompile!W570,FIND("F",ScheduleCompile!W570)-1)),ScheduleCompile!W570)))))))</f>
        <v>54.5</v>
      </c>
      <c r="AC577" s="1">
        <f>IF(AND(ISERROR(IF(ScheduleCompile!X570="Off",0,IF(ScheduleCompile!X570="On",1,IF(ISNUMBER(ScheduleCompile!X570),ScheduleCompile!X570/1,IF(ISTEXT(ScheduleCompile!X570),IF(OR(ISNUMBER(FIND("5F",ScheduleCompile!X570)),ISNUMBER(FIND("0F",ScheduleCompile!X570)),ISNUMBER(FIND("8F",ScheduleCompile!X570)),ISNUMBER(FIND("1F",ScheduleCompile!X570)),ISNUMBER(FIND("2F",ScheduleCompile!X570)),ISNUMBER(FIND("3F",ScheduleCompile!X570)),ISNUMBER(FIND("6F",ScheduleCompile!X570)),ISNUMBER(FIND("7F",ScheduleCompile!X570)),ISNUMBER(FIND("9F",ScheduleCompile!X570)),ISNUMBER(FIND("4F",ScheduleCompile!X570))),VALUE(LEFT(ScheduleCompile!X570,FIND("F",ScheduleCompile!X570)-1)),ScheduleCompile!X570)))))),ISTEXT(ScheduleCompile!#REF!)),"ENDTABLE",IF(ISERROR(IF(ScheduleCompile!X570="Off",0,IF(ScheduleCompile!X570="On",1,IF(ISNUMBER(ScheduleCompile!X570),ScheduleCompile!X570/1,IF(ISTEXT(ScheduleCompile!X570),IF(OR(ISNUMBER(FIND("5F",ScheduleCompile!X570)),ISNUMBER(FIND("0F",ScheduleCompile!X570)),ISNUMBER(FIND("8F",ScheduleCompile!X570)),ISNUMBER(FIND("1F",ScheduleCompile!X570)),ISNUMBER(FIND("2F",ScheduleCompile!X570)),ISNUMBER(FIND("3F",ScheduleCompile!X570)),ISNUMBER(FIND("6F",ScheduleCompile!X570)),ISNUMBER(FIND("7F",ScheduleCompile!X570)),ISNUMBER(FIND("9F",ScheduleCompile!X570)),ISNUMBER(FIND("4F",ScheduleCompile!X570))),VALUE(LEFT(ScheduleCompile!X570,FIND("F",ScheduleCompile!X570)-1)),ScheduleCompile!X570)))))),"",IF(ScheduleCompile!X570="Off",0,IF(ScheduleCompile!X570="On",1,IF(ISNUMBER(ScheduleCompile!X570),ScheduleCompile!X570/1,IF(ISTEXT(ScheduleCompile!X570),IF(OR(ISNUMBER(FIND("5F",ScheduleCompile!X570)),ISNUMBER(FIND("0F",ScheduleCompile!X570)),ISNUMBER(FIND("8F",ScheduleCompile!X570)),ISNUMBER(FIND("1F",ScheduleCompile!X570)),ISNUMBER(FIND("2F",ScheduleCompile!X570)),ISNUMBER(FIND("3F",ScheduleCompile!X570)),ISNUMBER(FIND("6F",ScheduleCompile!X570)),ISNUMBER(FIND("7F",ScheduleCompile!X570)),ISNUMBER(FIND("9F",ScheduleCompile!X570)),ISNUMBER(FIND("4F",ScheduleCompile!X570))),VALUE(LEFT(ScheduleCompile!X570,FIND("F",ScheduleCompile!X570)-1)),ScheduleCompile!X570)))))))</f>
        <v>54.5</v>
      </c>
      <c r="AD577" s="1">
        <f>IF(AND(ISERROR(IF(ScheduleCompile!Y570="Off",0,IF(ScheduleCompile!Y570="On",1,IF(ISNUMBER(ScheduleCompile!Y570),ScheduleCompile!Y570/1,IF(ISTEXT(ScheduleCompile!Y570),IF(OR(ISNUMBER(FIND("5F",ScheduleCompile!Y570)),ISNUMBER(FIND("0F",ScheduleCompile!Y570)),ISNUMBER(FIND("8F",ScheduleCompile!Y570)),ISNUMBER(FIND("1F",ScheduleCompile!Y570)),ISNUMBER(FIND("2F",ScheduleCompile!Y570)),ISNUMBER(FIND("3F",ScheduleCompile!Y570)),ISNUMBER(FIND("6F",ScheduleCompile!Y570)),ISNUMBER(FIND("7F",ScheduleCompile!Y570)),ISNUMBER(FIND("9F",ScheduleCompile!Y570)),ISNUMBER(FIND("4F",ScheduleCompile!Y570))),VALUE(LEFT(ScheduleCompile!Y570,FIND("F",ScheduleCompile!Y570)-1)),ScheduleCompile!Y570)))))),ISTEXT(ScheduleCompile!#REF!)),"ENDTABLE",IF(ISERROR(IF(ScheduleCompile!Y570="Off",0,IF(ScheduleCompile!Y570="On",1,IF(ISNUMBER(ScheduleCompile!Y570),ScheduleCompile!Y570/1,IF(ISTEXT(ScheduleCompile!Y570),IF(OR(ISNUMBER(FIND("5F",ScheduleCompile!Y570)),ISNUMBER(FIND("0F",ScheduleCompile!Y570)),ISNUMBER(FIND("8F",ScheduleCompile!Y570)),ISNUMBER(FIND("1F",ScheduleCompile!Y570)),ISNUMBER(FIND("2F",ScheduleCompile!Y570)),ISNUMBER(FIND("3F",ScheduleCompile!Y570)),ISNUMBER(FIND("6F",ScheduleCompile!Y570)),ISNUMBER(FIND("7F",ScheduleCompile!Y570)),ISNUMBER(FIND("9F",ScheduleCompile!Y570)),ISNUMBER(FIND("4F",ScheduleCompile!Y570))),VALUE(LEFT(ScheduleCompile!Y570,FIND("F",ScheduleCompile!Y570)-1)),ScheduleCompile!Y570)))))),"",IF(ScheduleCompile!Y570="Off",0,IF(ScheduleCompile!Y570="On",1,IF(ISNUMBER(ScheduleCompile!Y570),ScheduleCompile!Y570/1,IF(ISTEXT(ScheduleCompile!Y570),IF(OR(ISNUMBER(FIND("5F",ScheduleCompile!Y570)),ISNUMBER(FIND("0F",ScheduleCompile!Y570)),ISNUMBER(FIND("8F",ScheduleCompile!Y570)),ISNUMBER(FIND("1F",ScheduleCompile!Y570)),ISNUMBER(FIND("2F",ScheduleCompile!Y570)),ISNUMBER(FIND("3F",ScheduleCompile!Y570)),ISNUMBER(FIND("6F",ScheduleCompile!Y570)),ISNUMBER(FIND("7F",ScheduleCompile!Y570)),ISNUMBER(FIND("9F",ScheduleCompile!Y570)),ISNUMBER(FIND("4F",ScheduleCompile!Y570))),VALUE(LEFT(ScheduleCompile!Y570,FIND("F",ScheduleCompile!Y570)-1)),ScheduleCompile!Y570)))))))</f>
        <v>54.5</v>
      </c>
    </row>
    <row r="578" spans="1:30" x14ac:dyDescent="0.25">
      <c r="A578" t="str">
        <f t="shared" si="35"/>
        <v>SchDay "WaterMainCZ04Jun"  Type = "Temperature" Hr = (57.7, 57.7, 57.7, 57.7, 57.7, 57.7, 57.7, 57.7, 57.7, 57.7, 57.7, 57.7, 57.7, 57.7, 57.7, 57.7, 57.7, 57.7, 57.7, 57.7, 57.7, 57.7, 57.7, 57.7) ..</v>
      </c>
      <c r="B578" s="1" t="s">
        <v>623</v>
      </c>
      <c r="C578" t="str">
        <f t="shared" si="36"/>
        <v xml:space="preserve">SchDay "WaterMainCZ04Jun"  Type = "Temperature" Hr = </v>
      </c>
      <c r="D578" t="str">
        <f t="shared" si="37"/>
        <v>(57.7, 57.7, 57.7, 57.7, 57.7, 57.7, 57.7, 57.7, 57.7, 57.7, 57.7, 57.7, 57.7, 57.7, 57.7, 57.7, 57.7, 57.7, 57.7, 57.7, 57.7, 57.7, 57.7, 57.7) ..</v>
      </c>
      <c r="E578" s="30" t="str">
        <f>ScheduleCompile!A571</f>
        <v>WaterMainCZ04Jun</v>
      </c>
      <c r="F578" t="str">
        <f t="shared" si="38"/>
        <v>Temperature</v>
      </c>
      <c r="G578" s="1">
        <f>IF(AND(ISERROR(IF(ScheduleCompile!B571="Off",0,IF(ScheduleCompile!B571="On",1,IF(ISNUMBER(ScheduleCompile!B571),ScheduleCompile!B571/1,IF(ISTEXT(ScheduleCompile!B571),IF(OR(ISNUMBER(FIND("5F",ScheduleCompile!B571)),ISNUMBER(FIND("0F",ScheduleCompile!B571)),ISNUMBER(FIND("8F",ScheduleCompile!B571)),ISNUMBER(FIND("1F",ScheduleCompile!B571)),ISNUMBER(FIND("2F",ScheduleCompile!B571)),ISNUMBER(FIND("3F",ScheduleCompile!B571)),ISNUMBER(FIND("6F",ScheduleCompile!B571)),ISNUMBER(FIND("7F",ScheduleCompile!B571)),ISNUMBER(FIND("9F",ScheduleCompile!B571)),ISNUMBER(FIND("4F",ScheduleCompile!B571))),VALUE(LEFT(ScheduleCompile!B571,FIND("F",ScheduleCompile!B571)-1)),ScheduleCompile!B571)))))),ISTEXT(ScheduleCompile!#REF!)),"ENDTABLE",IF(ISERROR(IF(ScheduleCompile!B571="Off",0,IF(ScheduleCompile!B571="On",1,IF(ISNUMBER(ScheduleCompile!B571),ScheduleCompile!B571/1,IF(ISTEXT(ScheduleCompile!B571),IF(OR(ISNUMBER(FIND("5F",ScheduleCompile!B571)),ISNUMBER(FIND("0F",ScheduleCompile!B571)),ISNUMBER(FIND("8F",ScheduleCompile!B571)),ISNUMBER(FIND("1F",ScheduleCompile!B571)),ISNUMBER(FIND("2F",ScheduleCompile!B571)),ISNUMBER(FIND("3F",ScheduleCompile!B571)),ISNUMBER(FIND("6F",ScheduleCompile!B571)),ISNUMBER(FIND("7F",ScheduleCompile!B571)),ISNUMBER(FIND("9F",ScheduleCompile!B571)),ISNUMBER(FIND("4F",ScheduleCompile!B571))),VALUE(LEFT(ScheduleCompile!B571,FIND("F",ScheduleCompile!B571)-1)),ScheduleCompile!B571)))))),"",IF(ScheduleCompile!B571="Off",0,IF(ScheduleCompile!B571="On",1,IF(ISNUMBER(ScheduleCompile!B571),ScheduleCompile!B571/1,IF(ISTEXT(ScheduleCompile!B571),IF(OR(ISNUMBER(FIND("5F",ScheduleCompile!B571)),ISNUMBER(FIND("0F",ScheduleCompile!B571)),ISNUMBER(FIND("8F",ScheduleCompile!B571)),ISNUMBER(FIND("1F",ScheduleCompile!B571)),ISNUMBER(FIND("2F",ScheduleCompile!B571)),ISNUMBER(FIND("3F",ScheduleCompile!B571)),ISNUMBER(FIND("6F",ScheduleCompile!B571)),ISNUMBER(FIND("7F",ScheduleCompile!B571)),ISNUMBER(FIND("9F",ScheduleCompile!B571)),ISNUMBER(FIND("4F",ScheduleCompile!B571))),VALUE(LEFT(ScheduleCompile!B571,FIND("F",ScheduleCompile!B571)-1)),ScheduleCompile!B571)))))))</f>
        <v>57.7</v>
      </c>
      <c r="H578" s="1">
        <f>IF(AND(ISERROR(IF(ScheduleCompile!C571="Off",0,IF(ScheduleCompile!C571="On",1,IF(ISNUMBER(ScheduleCompile!C571),ScheduleCompile!C571/1,IF(ISTEXT(ScheduleCompile!C571),IF(OR(ISNUMBER(FIND("5F",ScheduleCompile!C571)),ISNUMBER(FIND("0F",ScheduleCompile!C571)),ISNUMBER(FIND("8F",ScheduleCompile!C571)),ISNUMBER(FIND("1F",ScheduleCompile!C571)),ISNUMBER(FIND("2F",ScheduleCompile!C571)),ISNUMBER(FIND("3F",ScheduleCompile!C571)),ISNUMBER(FIND("6F",ScheduleCompile!C571)),ISNUMBER(FIND("7F",ScheduleCompile!C571)),ISNUMBER(FIND("9F",ScheduleCompile!C571)),ISNUMBER(FIND("4F",ScheduleCompile!C571))),VALUE(LEFT(ScheduleCompile!C571,FIND("F",ScheduleCompile!C571)-1)),ScheduleCompile!C571)))))),ISTEXT(ScheduleCompile!#REF!)),"ENDTABLE",IF(ISERROR(IF(ScheduleCompile!C571="Off",0,IF(ScheduleCompile!C571="On",1,IF(ISNUMBER(ScheduleCompile!C571),ScheduleCompile!C571/1,IF(ISTEXT(ScheduleCompile!C571),IF(OR(ISNUMBER(FIND("5F",ScheduleCompile!C571)),ISNUMBER(FIND("0F",ScheduleCompile!C571)),ISNUMBER(FIND("8F",ScheduleCompile!C571)),ISNUMBER(FIND("1F",ScheduleCompile!C571)),ISNUMBER(FIND("2F",ScheduleCompile!C571)),ISNUMBER(FIND("3F",ScheduleCompile!C571)),ISNUMBER(FIND("6F",ScheduleCompile!C571)),ISNUMBER(FIND("7F",ScheduleCompile!C571)),ISNUMBER(FIND("9F",ScheduleCompile!C571)),ISNUMBER(FIND("4F",ScheduleCompile!C571))),VALUE(LEFT(ScheduleCompile!C571,FIND("F",ScheduleCompile!C571)-1)),ScheduleCompile!C571)))))),"",IF(ScheduleCompile!C571="Off",0,IF(ScheduleCompile!C571="On",1,IF(ISNUMBER(ScheduleCompile!C571),ScheduleCompile!C571/1,IF(ISTEXT(ScheduleCompile!C571),IF(OR(ISNUMBER(FIND("5F",ScheduleCompile!C571)),ISNUMBER(FIND("0F",ScheduleCompile!C571)),ISNUMBER(FIND("8F",ScheduleCompile!C571)),ISNUMBER(FIND("1F",ScheduleCompile!C571)),ISNUMBER(FIND("2F",ScheduleCompile!C571)),ISNUMBER(FIND("3F",ScheduleCompile!C571)),ISNUMBER(FIND("6F",ScheduleCompile!C571)),ISNUMBER(FIND("7F",ScheduleCompile!C571)),ISNUMBER(FIND("9F",ScheduleCompile!C571)),ISNUMBER(FIND("4F",ScheduleCompile!C571))),VALUE(LEFT(ScheduleCompile!C571,FIND("F",ScheduleCompile!C571)-1)),ScheduleCompile!C571)))))))</f>
        <v>57.7</v>
      </c>
      <c r="I578" s="1">
        <f>IF(AND(ISERROR(IF(ScheduleCompile!D571="Off",0,IF(ScheduleCompile!D571="On",1,IF(ISNUMBER(ScheduleCompile!D571),ScheduleCompile!D571/1,IF(ISTEXT(ScheduleCompile!D571),IF(OR(ISNUMBER(FIND("5F",ScheduleCompile!D571)),ISNUMBER(FIND("0F",ScheduleCompile!D571)),ISNUMBER(FIND("8F",ScheduleCompile!D571)),ISNUMBER(FIND("1F",ScheduleCompile!D571)),ISNUMBER(FIND("2F",ScheduleCompile!D571)),ISNUMBER(FIND("3F",ScheduleCompile!D571)),ISNUMBER(FIND("6F",ScheduleCompile!D571)),ISNUMBER(FIND("7F",ScheduleCompile!D571)),ISNUMBER(FIND("9F",ScheduleCompile!D571)),ISNUMBER(FIND("4F",ScheduleCompile!D571))),VALUE(LEFT(ScheduleCompile!D571,FIND("F",ScheduleCompile!D571)-1)),ScheduleCompile!D571)))))),ISTEXT(ScheduleCompile!#REF!)),"ENDTABLE",IF(ISERROR(IF(ScheduleCompile!D571="Off",0,IF(ScheduleCompile!D571="On",1,IF(ISNUMBER(ScheduleCompile!D571),ScheduleCompile!D571/1,IF(ISTEXT(ScheduleCompile!D571),IF(OR(ISNUMBER(FIND("5F",ScheduleCompile!D571)),ISNUMBER(FIND("0F",ScheduleCompile!D571)),ISNUMBER(FIND("8F",ScheduleCompile!D571)),ISNUMBER(FIND("1F",ScheduleCompile!D571)),ISNUMBER(FIND("2F",ScheduleCompile!D571)),ISNUMBER(FIND("3F",ScheduleCompile!D571)),ISNUMBER(FIND("6F",ScheduleCompile!D571)),ISNUMBER(FIND("7F",ScheduleCompile!D571)),ISNUMBER(FIND("9F",ScheduleCompile!D571)),ISNUMBER(FIND("4F",ScheduleCompile!D571))),VALUE(LEFT(ScheduleCompile!D571,FIND("F",ScheduleCompile!D571)-1)),ScheduleCompile!D571)))))),"",IF(ScheduleCompile!D571="Off",0,IF(ScheduleCompile!D571="On",1,IF(ISNUMBER(ScheduleCompile!D571),ScheduleCompile!D571/1,IF(ISTEXT(ScheduleCompile!D571),IF(OR(ISNUMBER(FIND("5F",ScheduleCompile!D571)),ISNUMBER(FIND("0F",ScheduleCompile!D571)),ISNUMBER(FIND("8F",ScheduleCompile!D571)),ISNUMBER(FIND("1F",ScheduleCompile!D571)),ISNUMBER(FIND("2F",ScheduleCompile!D571)),ISNUMBER(FIND("3F",ScheduleCompile!D571)),ISNUMBER(FIND("6F",ScheduleCompile!D571)),ISNUMBER(FIND("7F",ScheduleCompile!D571)),ISNUMBER(FIND("9F",ScheduleCompile!D571)),ISNUMBER(FIND("4F",ScheduleCompile!D571))),VALUE(LEFT(ScheduleCompile!D571,FIND("F",ScheduleCompile!D571)-1)),ScheduleCompile!D571)))))))</f>
        <v>57.7</v>
      </c>
      <c r="J578" s="1">
        <f>IF(AND(ISERROR(IF(ScheduleCompile!E571="Off",0,IF(ScheduleCompile!E571="On",1,IF(ISNUMBER(ScheduleCompile!E571),ScheduleCompile!E571/1,IF(ISTEXT(ScheduleCompile!E571),IF(OR(ISNUMBER(FIND("5F",ScheduleCompile!E571)),ISNUMBER(FIND("0F",ScheduleCompile!E571)),ISNUMBER(FIND("8F",ScheduleCompile!E571)),ISNUMBER(FIND("1F",ScheduleCompile!E571)),ISNUMBER(FIND("2F",ScheduleCompile!E571)),ISNUMBER(FIND("3F",ScheduleCompile!E571)),ISNUMBER(FIND("6F",ScheduleCompile!E571)),ISNUMBER(FIND("7F",ScheduleCompile!E571)),ISNUMBER(FIND("9F",ScheduleCompile!E571)),ISNUMBER(FIND("4F",ScheduleCompile!E571))),VALUE(LEFT(ScheduleCompile!E571,FIND("F",ScheduleCompile!E571)-1)),ScheduleCompile!E571)))))),ISTEXT(ScheduleCompile!#REF!)),"ENDTABLE",IF(ISERROR(IF(ScheduleCompile!E571="Off",0,IF(ScheduleCompile!E571="On",1,IF(ISNUMBER(ScheduleCompile!E571),ScheduleCompile!E571/1,IF(ISTEXT(ScheduleCompile!E571),IF(OR(ISNUMBER(FIND("5F",ScheduleCompile!E571)),ISNUMBER(FIND("0F",ScheduleCompile!E571)),ISNUMBER(FIND("8F",ScheduleCompile!E571)),ISNUMBER(FIND("1F",ScheduleCompile!E571)),ISNUMBER(FIND("2F",ScheduleCompile!E571)),ISNUMBER(FIND("3F",ScheduleCompile!E571)),ISNUMBER(FIND("6F",ScheduleCompile!E571)),ISNUMBER(FIND("7F",ScheduleCompile!E571)),ISNUMBER(FIND("9F",ScheduleCompile!E571)),ISNUMBER(FIND("4F",ScheduleCompile!E571))),VALUE(LEFT(ScheduleCompile!E571,FIND("F",ScheduleCompile!E571)-1)),ScheduleCompile!E571)))))),"",IF(ScheduleCompile!E571="Off",0,IF(ScheduleCompile!E571="On",1,IF(ISNUMBER(ScheduleCompile!E571),ScheduleCompile!E571/1,IF(ISTEXT(ScheduleCompile!E571),IF(OR(ISNUMBER(FIND("5F",ScheduleCompile!E571)),ISNUMBER(FIND("0F",ScheduleCompile!E571)),ISNUMBER(FIND("8F",ScheduleCompile!E571)),ISNUMBER(FIND("1F",ScheduleCompile!E571)),ISNUMBER(FIND("2F",ScheduleCompile!E571)),ISNUMBER(FIND("3F",ScheduleCompile!E571)),ISNUMBER(FIND("6F",ScheduleCompile!E571)),ISNUMBER(FIND("7F",ScheduleCompile!E571)),ISNUMBER(FIND("9F",ScheduleCompile!E571)),ISNUMBER(FIND("4F",ScheduleCompile!E571))),VALUE(LEFT(ScheduleCompile!E571,FIND("F",ScheduleCompile!E571)-1)),ScheduleCompile!E571)))))))</f>
        <v>57.7</v>
      </c>
      <c r="K578" s="1">
        <f>IF(AND(ISERROR(IF(ScheduleCompile!F571="Off",0,IF(ScheduleCompile!F571="On",1,IF(ISNUMBER(ScheduleCompile!F571),ScheduleCompile!F571/1,IF(ISTEXT(ScheduleCompile!F571),IF(OR(ISNUMBER(FIND("5F",ScheduleCompile!F571)),ISNUMBER(FIND("0F",ScheduleCompile!F571)),ISNUMBER(FIND("8F",ScheduleCompile!F571)),ISNUMBER(FIND("1F",ScheduleCompile!F571)),ISNUMBER(FIND("2F",ScheduleCompile!F571)),ISNUMBER(FIND("3F",ScheduleCompile!F571)),ISNUMBER(FIND("6F",ScheduleCompile!F571)),ISNUMBER(FIND("7F",ScheduleCompile!F571)),ISNUMBER(FIND("9F",ScheduleCompile!F571)),ISNUMBER(FIND("4F",ScheduleCompile!F571))),VALUE(LEFT(ScheduleCompile!F571,FIND("F",ScheduleCompile!F571)-1)),ScheduleCompile!F571)))))),ISTEXT(ScheduleCompile!#REF!)),"ENDTABLE",IF(ISERROR(IF(ScheduleCompile!F571="Off",0,IF(ScheduleCompile!F571="On",1,IF(ISNUMBER(ScheduleCompile!F571),ScheduleCompile!F571/1,IF(ISTEXT(ScheduleCompile!F571),IF(OR(ISNUMBER(FIND("5F",ScheduleCompile!F571)),ISNUMBER(FIND("0F",ScheduleCompile!F571)),ISNUMBER(FIND("8F",ScheduleCompile!F571)),ISNUMBER(FIND("1F",ScheduleCompile!F571)),ISNUMBER(FIND("2F",ScheduleCompile!F571)),ISNUMBER(FIND("3F",ScheduleCompile!F571)),ISNUMBER(FIND("6F",ScheduleCompile!F571)),ISNUMBER(FIND("7F",ScheduleCompile!F571)),ISNUMBER(FIND("9F",ScheduleCompile!F571)),ISNUMBER(FIND("4F",ScheduleCompile!F571))),VALUE(LEFT(ScheduleCompile!F571,FIND("F",ScheduleCompile!F571)-1)),ScheduleCompile!F571)))))),"",IF(ScheduleCompile!F571="Off",0,IF(ScheduleCompile!F571="On",1,IF(ISNUMBER(ScheduleCompile!F571),ScheduleCompile!F571/1,IF(ISTEXT(ScheduleCompile!F571),IF(OR(ISNUMBER(FIND("5F",ScheduleCompile!F571)),ISNUMBER(FIND("0F",ScheduleCompile!F571)),ISNUMBER(FIND("8F",ScheduleCompile!F571)),ISNUMBER(FIND("1F",ScheduleCompile!F571)),ISNUMBER(FIND("2F",ScheduleCompile!F571)),ISNUMBER(FIND("3F",ScheduleCompile!F571)),ISNUMBER(FIND("6F",ScheduleCompile!F571)),ISNUMBER(FIND("7F",ScheduleCompile!F571)),ISNUMBER(FIND("9F",ScheduleCompile!F571)),ISNUMBER(FIND("4F",ScheduleCompile!F571))),VALUE(LEFT(ScheduleCompile!F571,FIND("F",ScheduleCompile!F571)-1)),ScheduleCompile!F571)))))))</f>
        <v>57.7</v>
      </c>
      <c r="L578" s="1">
        <f>IF(AND(ISERROR(IF(ScheduleCompile!G571="Off",0,IF(ScheduleCompile!G571="On",1,IF(ISNUMBER(ScheduleCompile!G571),ScheduleCompile!G571/1,IF(ISTEXT(ScheduleCompile!G571),IF(OR(ISNUMBER(FIND("5F",ScheduleCompile!G571)),ISNUMBER(FIND("0F",ScheduleCompile!G571)),ISNUMBER(FIND("8F",ScheduleCompile!G571)),ISNUMBER(FIND("1F",ScheduleCompile!G571)),ISNUMBER(FIND("2F",ScheduleCompile!G571)),ISNUMBER(FIND("3F",ScheduleCompile!G571)),ISNUMBER(FIND("6F",ScheduleCompile!G571)),ISNUMBER(FIND("7F",ScheduleCompile!G571)),ISNUMBER(FIND("9F",ScheduleCompile!G571)),ISNUMBER(FIND("4F",ScheduleCompile!G571))),VALUE(LEFT(ScheduleCompile!G571,FIND("F",ScheduleCompile!G571)-1)),ScheduleCompile!G571)))))),ISTEXT(ScheduleCompile!#REF!)),"ENDTABLE",IF(ISERROR(IF(ScheduleCompile!G571="Off",0,IF(ScheduleCompile!G571="On",1,IF(ISNUMBER(ScheduleCompile!G571),ScheduleCompile!G571/1,IF(ISTEXT(ScheduleCompile!G571),IF(OR(ISNUMBER(FIND("5F",ScheduleCompile!G571)),ISNUMBER(FIND("0F",ScheduleCompile!G571)),ISNUMBER(FIND("8F",ScheduleCompile!G571)),ISNUMBER(FIND("1F",ScheduleCompile!G571)),ISNUMBER(FIND("2F",ScheduleCompile!G571)),ISNUMBER(FIND("3F",ScheduleCompile!G571)),ISNUMBER(FIND("6F",ScheduleCompile!G571)),ISNUMBER(FIND("7F",ScheduleCompile!G571)),ISNUMBER(FIND("9F",ScheduleCompile!G571)),ISNUMBER(FIND("4F",ScheduleCompile!G571))),VALUE(LEFT(ScheduleCompile!G571,FIND("F",ScheduleCompile!G571)-1)),ScheduleCompile!G571)))))),"",IF(ScheduleCompile!G571="Off",0,IF(ScheduleCompile!G571="On",1,IF(ISNUMBER(ScheduleCompile!G571),ScheduleCompile!G571/1,IF(ISTEXT(ScheduleCompile!G571),IF(OR(ISNUMBER(FIND("5F",ScheduleCompile!G571)),ISNUMBER(FIND("0F",ScheduleCompile!G571)),ISNUMBER(FIND("8F",ScheduleCompile!G571)),ISNUMBER(FIND("1F",ScheduleCompile!G571)),ISNUMBER(FIND("2F",ScheduleCompile!G571)),ISNUMBER(FIND("3F",ScheduleCompile!G571)),ISNUMBER(FIND("6F",ScheduleCompile!G571)),ISNUMBER(FIND("7F",ScheduleCompile!G571)),ISNUMBER(FIND("9F",ScheduleCompile!G571)),ISNUMBER(FIND("4F",ScheduleCompile!G571))),VALUE(LEFT(ScheduleCompile!G571,FIND("F",ScheduleCompile!G571)-1)),ScheduleCompile!G571)))))))</f>
        <v>57.7</v>
      </c>
      <c r="M578" s="1">
        <f>IF(AND(ISERROR(IF(ScheduleCompile!H571="Off",0,IF(ScheduleCompile!H571="On",1,IF(ISNUMBER(ScheduleCompile!H571),ScheduleCompile!H571/1,IF(ISTEXT(ScheduleCompile!H571),IF(OR(ISNUMBER(FIND("5F",ScheduleCompile!H571)),ISNUMBER(FIND("0F",ScheduleCompile!H571)),ISNUMBER(FIND("8F",ScheduleCompile!H571)),ISNUMBER(FIND("1F",ScheduleCompile!H571)),ISNUMBER(FIND("2F",ScheduleCompile!H571)),ISNUMBER(FIND("3F",ScheduleCompile!H571)),ISNUMBER(FIND("6F",ScheduleCompile!H571)),ISNUMBER(FIND("7F",ScheduleCompile!H571)),ISNUMBER(FIND("9F",ScheduleCompile!H571)),ISNUMBER(FIND("4F",ScheduleCompile!H571))),VALUE(LEFT(ScheduleCompile!H571,FIND("F",ScheduleCompile!H571)-1)),ScheduleCompile!H571)))))),ISTEXT(ScheduleCompile!#REF!)),"ENDTABLE",IF(ISERROR(IF(ScheduleCompile!H571="Off",0,IF(ScheduleCompile!H571="On",1,IF(ISNUMBER(ScheduleCompile!H571),ScheduleCompile!H571/1,IF(ISTEXT(ScheduleCompile!H571),IF(OR(ISNUMBER(FIND("5F",ScheduleCompile!H571)),ISNUMBER(FIND("0F",ScheduleCompile!H571)),ISNUMBER(FIND("8F",ScheduleCompile!H571)),ISNUMBER(FIND("1F",ScheduleCompile!H571)),ISNUMBER(FIND("2F",ScheduleCompile!H571)),ISNUMBER(FIND("3F",ScheduleCompile!H571)),ISNUMBER(FIND("6F",ScheduleCompile!H571)),ISNUMBER(FIND("7F",ScheduleCompile!H571)),ISNUMBER(FIND("9F",ScheduleCompile!H571)),ISNUMBER(FIND("4F",ScheduleCompile!H571))),VALUE(LEFT(ScheduleCompile!H571,FIND("F",ScheduleCompile!H571)-1)),ScheduleCompile!H571)))))),"",IF(ScheduleCompile!H571="Off",0,IF(ScheduleCompile!H571="On",1,IF(ISNUMBER(ScheduleCompile!H571),ScheduleCompile!H571/1,IF(ISTEXT(ScheduleCompile!H571),IF(OR(ISNUMBER(FIND("5F",ScheduleCompile!H571)),ISNUMBER(FIND("0F",ScheduleCompile!H571)),ISNUMBER(FIND("8F",ScheduleCompile!H571)),ISNUMBER(FIND("1F",ScheduleCompile!H571)),ISNUMBER(FIND("2F",ScheduleCompile!H571)),ISNUMBER(FIND("3F",ScheduleCompile!H571)),ISNUMBER(FIND("6F",ScheduleCompile!H571)),ISNUMBER(FIND("7F",ScheduleCompile!H571)),ISNUMBER(FIND("9F",ScheduleCompile!H571)),ISNUMBER(FIND("4F",ScheduleCompile!H571))),VALUE(LEFT(ScheduleCompile!H571,FIND("F",ScheduleCompile!H571)-1)),ScheduleCompile!H571)))))))</f>
        <v>57.7</v>
      </c>
      <c r="N578" s="1">
        <f>IF(AND(ISERROR(IF(ScheduleCompile!I571="Off",0,IF(ScheduleCompile!I571="On",1,IF(ISNUMBER(ScheduleCompile!I571),ScheduleCompile!I571/1,IF(ISTEXT(ScheduleCompile!I571),IF(OR(ISNUMBER(FIND("5F",ScheduleCompile!I571)),ISNUMBER(FIND("0F",ScheduleCompile!I571)),ISNUMBER(FIND("8F",ScheduleCompile!I571)),ISNUMBER(FIND("1F",ScheduleCompile!I571)),ISNUMBER(FIND("2F",ScheduleCompile!I571)),ISNUMBER(FIND("3F",ScheduleCompile!I571)),ISNUMBER(FIND("6F",ScheduleCompile!I571)),ISNUMBER(FIND("7F",ScheduleCompile!I571)),ISNUMBER(FIND("9F",ScheduleCompile!I571)),ISNUMBER(FIND("4F",ScheduleCompile!I571))),VALUE(LEFT(ScheduleCompile!I571,FIND("F",ScheduleCompile!I571)-1)),ScheduleCompile!I571)))))),ISTEXT(ScheduleCompile!#REF!)),"ENDTABLE",IF(ISERROR(IF(ScheduleCompile!I571="Off",0,IF(ScheduleCompile!I571="On",1,IF(ISNUMBER(ScheduleCompile!I571),ScheduleCompile!I571/1,IF(ISTEXT(ScheduleCompile!I571),IF(OR(ISNUMBER(FIND("5F",ScheduleCompile!I571)),ISNUMBER(FIND("0F",ScheduleCompile!I571)),ISNUMBER(FIND("8F",ScheduleCompile!I571)),ISNUMBER(FIND("1F",ScheduleCompile!I571)),ISNUMBER(FIND("2F",ScheduleCompile!I571)),ISNUMBER(FIND("3F",ScheduleCompile!I571)),ISNUMBER(FIND("6F",ScheduleCompile!I571)),ISNUMBER(FIND("7F",ScheduleCompile!I571)),ISNUMBER(FIND("9F",ScheduleCompile!I571)),ISNUMBER(FIND("4F",ScheduleCompile!I571))),VALUE(LEFT(ScheduleCompile!I571,FIND("F",ScheduleCompile!I571)-1)),ScheduleCompile!I571)))))),"",IF(ScheduleCompile!I571="Off",0,IF(ScheduleCompile!I571="On",1,IF(ISNUMBER(ScheduleCompile!I571),ScheduleCompile!I571/1,IF(ISTEXT(ScheduleCompile!I571),IF(OR(ISNUMBER(FIND("5F",ScheduleCompile!I571)),ISNUMBER(FIND("0F",ScheduleCompile!I571)),ISNUMBER(FIND("8F",ScheduleCompile!I571)),ISNUMBER(FIND("1F",ScheduleCompile!I571)),ISNUMBER(FIND("2F",ScheduleCompile!I571)),ISNUMBER(FIND("3F",ScheduleCompile!I571)),ISNUMBER(FIND("6F",ScheduleCompile!I571)),ISNUMBER(FIND("7F",ScheduleCompile!I571)),ISNUMBER(FIND("9F",ScheduleCompile!I571)),ISNUMBER(FIND("4F",ScheduleCompile!I571))),VALUE(LEFT(ScheduleCompile!I571,FIND("F",ScheduleCompile!I571)-1)),ScheduleCompile!I571)))))))</f>
        <v>57.7</v>
      </c>
      <c r="O578" s="1">
        <f>IF(AND(ISERROR(IF(ScheduleCompile!J571="Off",0,IF(ScheduleCompile!J571="On",1,IF(ISNUMBER(ScheduleCompile!J571),ScheduleCompile!J571/1,IF(ISTEXT(ScheduleCompile!J571),IF(OR(ISNUMBER(FIND("5F",ScheduleCompile!J571)),ISNUMBER(FIND("0F",ScheduleCompile!J571)),ISNUMBER(FIND("8F",ScheduleCompile!J571)),ISNUMBER(FIND("1F",ScheduleCompile!J571)),ISNUMBER(FIND("2F",ScheduleCompile!J571)),ISNUMBER(FIND("3F",ScheduleCompile!J571)),ISNUMBER(FIND("6F",ScheduleCompile!J571)),ISNUMBER(FIND("7F",ScheduleCompile!J571)),ISNUMBER(FIND("9F",ScheduleCompile!J571)),ISNUMBER(FIND("4F",ScheduleCompile!J571))),VALUE(LEFT(ScheduleCompile!J571,FIND("F",ScheduleCompile!J571)-1)),ScheduleCompile!J571)))))),ISTEXT(ScheduleCompile!#REF!)),"ENDTABLE",IF(ISERROR(IF(ScheduleCompile!J571="Off",0,IF(ScheduleCompile!J571="On",1,IF(ISNUMBER(ScheduleCompile!J571),ScheduleCompile!J571/1,IF(ISTEXT(ScheduleCompile!J571),IF(OR(ISNUMBER(FIND("5F",ScheduleCompile!J571)),ISNUMBER(FIND("0F",ScheduleCompile!J571)),ISNUMBER(FIND("8F",ScheduleCompile!J571)),ISNUMBER(FIND("1F",ScheduleCompile!J571)),ISNUMBER(FIND("2F",ScheduleCompile!J571)),ISNUMBER(FIND("3F",ScheduleCompile!J571)),ISNUMBER(FIND("6F",ScheduleCompile!J571)),ISNUMBER(FIND("7F",ScheduleCompile!J571)),ISNUMBER(FIND("9F",ScheduleCompile!J571)),ISNUMBER(FIND("4F",ScheduleCompile!J571))),VALUE(LEFT(ScheduleCompile!J571,FIND("F",ScheduleCompile!J571)-1)),ScheduleCompile!J571)))))),"",IF(ScheduleCompile!J571="Off",0,IF(ScheduleCompile!J571="On",1,IF(ISNUMBER(ScheduleCompile!J571),ScheduleCompile!J571/1,IF(ISTEXT(ScheduleCompile!J571),IF(OR(ISNUMBER(FIND("5F",ScheduleCompile!J571)),ISNUMBER(FIND("0F",ScheduleCompile!J571)),ISNUMBER(FIND("8F",ScheduleCompile!J571)),ISNUMBER(FIND("1F",ScheduleCompile!J571)),ISNUMBER(FIND("2F",ScheduleCompile!J571)),ISNUMBER(FIND("3F",ScheduleCompile!J571)),ISNUMBER(FIND("6F",ScheduleCompile!J571)),ISNUMBER(FIND("7F",ScheduleCompile!J571)),ISNUMBER(FIND("9F",ScheduleCompile!J571)),ISNUMBER(FIND("4F",ScheduleCompile!J571))),VALUE(LEFT(ScheduleCompile!J571,FIND("F",ScheduleCompile!J571)-1)),ScheduleCompile!J571)))))))</f>
        <v>57.7</v>
      </c>
      <c r="P578" s="1">
        <f>IF(AND(ISERROR(IF(ScheduleCompile!K571="Off",0,IF(ScheduleCompile!K571="On",1,IF(ISNUMBER(ScheduleCompile!K571),ScheduleCompile!K571/1,IF(ISTEXT(ScheduleCompile!K571),IF(OR(ISNUMBER(FIND("5F",ScheduleCompile!K571)),ISNUMBER(FIND("0F",ScheduleCompile!K571)),ISNUMBER(FIND("8F",ScheduleCompile!K571)),ISNUMBER(FIND("1F",ScheduleCompile!K571)),ISNUMBER(FIND("2F",ScheduleCompile!K571)),ISNUMBER(FIND("3F",ScheduleCompile!K571)),ISNUMBER(FIND("6F",ScheduleCompile!K571)),ISNUMBER(FIND("7F",ScheduleCompile!K571)),ISNUMBER(FIND("9F",ScheduleCompile!K571)),ISNUMBER(FIND("4F",ScheduleCompile!K571))),VALUE(LEFT(ScheduleCompile!K571,FIND("F",ScheduleCompile!K571)-1)),ScheduleCompile!K571)))))),ISTEXT(ScheduleCompile!#REF!)),"ENDTABLE",IF(ISERROR(IF(ScheduleCompile!K571="Off",0,IF(ScheduleCompile!K571="On",1,IF(ISNUMBER(ScheduleCompile!K571),ScheduleCompile!K571/1,IF(ISTEXT(ScheduleCompile!K571),IF(OR(ISNUMBER(FIND("5F",ScheduleCompile!K571)),ISNUMBER(FIND("0F",ScheduleCompile!K571)),ISNUMBER(FIND("8F",ScheduleCompile!K571)),ISNUMBER(FIND("1F",ScheduleCompile!K571)),ISNUMBER(FIND("2F",ScheduleCompile!K571)),ISNUMBER(FIND("3F",ScheduleCompile!K571)),ISNUMBER(FIND("6F",ScheduleCompile!K571)),ISNUMBER(FIND("7F",ScheduleCompile!K571)),ISNUMBER(FIND("9F",ScheduleCompile!K571)),ISNUMBER(FIND("4F",ScheduleCompile!K571))),VALUE(LEFT(ScheduleCompile!K571,FIND("F",ScheduleCompile!K571)-1)),ScheduleCompile!K571)))))),"",IF(ScheduleCompile!K571="Off",0,IF(ScheduleCompile!K571="On",1,IF(ISNUMBER(ScheduleCompile!K571),ScheduleCompile!K571/1,IF(ISTEXT(ScheduleCompile!K571),IF(OR(ISNUMBER(FIND("5F",ScheduleCompile!K571)),ISNUMBER(FIND("0F",ScheduleCompile!K571)),ISNUMBER(FIND("8F",ScheduleCompile!K571)),ISNUMBER(FIND("1F",ScheduleCompile!K571)),ISNUMBER(FIND("2F",ScheduleCompile!K571)),ISNUMBER(FIND("3F",ScheduleCompile!K571)),ISNUMBER(FIND("6F",ScheduleCompile!K571)),ISNUMBER(FIND("7F",ScheduleCompile!K571)),ISNUMBER(FIND("9F",ScheduleCompile!K571)),ISNUMBER(FIND("4F",ScheduleCompile!K571))),VALUE(LEFT(ScheduleCompile!K571,FIND("F",ScheduleCompile!K571)-1)),ScheduleCompile!K571)))))))</f>
        <v>57.7</v>
      </c>
      <c r="Q578" s="1">
        <f>IF(AND(ISERROR(IF(ScheduleCompile!L571="Off",0,IF(ScheduleCompile!L571="On",1,IF(ISNUMBER(ScheduleCompile!L571),ScheduleCompile!L571/1,IF(ISTEXT(ScheduleCompile!L571),IF(OR(ISNUMBER(FIND("5F",ScheduleCompile!L571)),ISNUMBER(FIND("0F",ScheduleCompile!L571)),ISNUMBER(FIND("8F",ScheduleCompile!L571)),ISNUMBER(FIND("1F",ScheduleCompile!L571)),ISNUMBER(FIND("2F",ScheduleCompile!L571)),ISNUMBER(FIND("3F",ScheduleCompile!L571)),ISNUMBER(FIND("6F",ScheduleCompile!L571)),ISNUMBER(FIND("7F",ScheduleCompile!L571)),ISNUMBER(FIND("9F",ScheduleCompile!L571)),ISNUMBER(FIND("4F",ScheduleCompile!L571))),VALUE(LEFT(ScheduleCompile!L571,FIND("F",ScheduleCompile!L571)-1)),ScheduleCompile!L571)))))),ISTEXT(ScheduleCompile!#REF!)),"ENDTABLE",IF(ISERROR(IF(ScheduleCompile!L571="Off",0,IF(ScheduleCompile!L571="On",1,IF(ISNUMBER(ScheduleCompile!L571),ScheduleCompile!L571/1,IF(ISTEXT(ScheduleCompile!L571),IF(OR(ISNUMBER(FIND("5F",ScheduleCompile!L571)),ISNUMBER(FIND("0F",ScheduleCompile!L571)),ISNUMBER(FIND("8F",ScheduleCompile!L571)),ISNUMBER(FIND("1F",ScheduleCompile!L571)),ISNUMBER(FIND("2F",ScheduleCompile!L571)),ISNUMBER(FIND("3F",ScheduleCompile!L571)),ISNUMBER(FIND("6F",ScheduleCompile!L571)),ISNUMBER(FIND("7F",ScheduleCompile!L571)),ISNUMBER(FIND("9F",ScheduleCompile!L571)),ISNUMBER(FIND("4F",ScheduleCompile!L571))),VALUE(LEFT(ScheduleCompile!L571,FIND("F",ScheduleCompile!L571)-1)),ScheduleCompile!L571)))))),"",IF(ScheduleCompile!L571="Off",0,IF(ScheduleCompile!L571="On",1,IF(ISNUMBER(ScheduleCompile!L571),ScheduleCompile!L571/1,IF(ISTEXT(ScheduleCompile!L571),IF(OR(ISNUMBER(FIND("5F",ScheduleCompile!L571)),ISNUMBER(FIND("0F",ScheduleCompile!L571)),ISNUMBER(FIND("8F",ScheduleCompile!L571)),ISNUMBER(FIND("1F",ScheduleCompile!L571)),ISNUMBER(FIND("2F",ScheduleCompile!L571)),ISNUMBER(FIND("3F",ScheduleCompile!L571)),ISNUMBER(FIND("6F",ScheduleCompile!L571)),ISNUMBER(FIND("7F",ScheduleCompile!L571)),ISNUMBER(FIND("9F",ScheduleCompile!L571)),ISNUMBER(FIND("4F",ScheduleCompile!L571))),VALUE(LEFT(ScheduleCompile!L571,FIND("F",ScheduleCompile!L571)-1)),ScheduleCompile!L571)))))))</f>
        <v>57.7</v>
      </c>
      <c r="R578" s="1">
        <f>IF(AND(ISERROR(IF(ScheduleCompile!M571="Off",0,IF(ScheduleCompile!M571="On",1,IF(ISNUMBER(ScheduleCompile!M571),ScheduleCompile!M571/1,IF(ISTEXT(ScheduleCompile!M571),IF(OR(ISNUMBER(FIND("5F",ScheduleCompile!M571)),ISNUMBER(FIND("0F",ScheduleCompile!M571)),ISNUMBER(FIND("8F",ScheduleCompile!M571)),ISNUMBER(FIND("1F",ScheduleCompile!M571)),ISNUMBER(FIND("2F",ScheduleCompile!M571)),ISNUMBER(FIND("3F",ScheduleCompile!M571)),ISNUMBER(FIND("6F",ScheduleCompile!M571)),ISNUMBER(FIND("7F",ScheduleCompile!M571)),ISNUMBER(FIND("9F",ScheduleCompile!M571)),ISNUMBER(FIND("4F",ScheduleCompile!M571))),VALUE(LEFT(ScheduleCompile!M571,FIND("F",ScheduleCompile!M571)-1)),ScheduleCompile!M571)))))),ISTEXT(ScheduleCompile!#REF!)),"ENDTABLE",IF(ISERROR(IF(ScheduleCompile!M571="Off",0,IF(ScheduleCompile!M571="On",1,IF(ISNUMBER(ScheduleCompile!M571),ScheduleCompile!M571/1,IF(ISTEXT(ScheduleCompile!M571),IF(OR(ISNUMBER(FIND("5F",ScheduleCompile!M571)),ISNUMBER(FIND("0F",ScheduleCompile!M571)),ISNUMBER(FIND("8F",ScheduleCompile!M571)),ISNUMBER(FIND("1F",ScheduleCompile!M571)),ISNUMBER(FIND("2F",ScheduleCompile!M571)),ISNUMBER(FIND("3F",ScheduleCompile!M571)),ISNUMBER(FIND("6F",ScheduleCompile!M571)),ISNUMBER(FIND("7F",ScheduleCompile!M571)),ISNUMBER(FIND("9F",ScheduleCompile!M571)),ISNUMBER(FIND("4F",ScheduleCompile!M571))),VALUE(LEFT(ScheduleCompile!M571,FIND("F",ScheduleCompile!M571)-1)),ScheduleCompile!M571)))))),"",IF(ScheduleCompile!M571="Off",0,IF(ScheduleCompile!M571="On",1,IF(ISNUMBER(ScheduleCompile!M571),ScheduleCompile!M571/1,IF(ISTEXT(ScheduleCompile!M571),IF(OR(ISNUMBER(FIND("5F",ScheduleCompile!M571)),ISNUMBER(FIND("0F",ScheduleCompile!M571)),ISNUMBER(FIND("8F",ScheduleCompile!M571)),ISNUMBER(FIND("1F",ScheduleCompile!M571)),ISNUMBER(FIND("2F",ScheduleCompile!M571)),ISNUMBER(FIND("3F",ScheduleCompile!M571)),ISNUMBER(FIND("6F",ScheduleCompile!M571)),ISNUMBER(FIND("7F",ScheduleCompile!M571)),ISNUMBER(FIND("9F",ScheduleCompile!M571)),ISNUMBER(FIND("4F",ScheduleCompile!M571))),VALUE(LEFT(ScheduleCompile!M571,FIND("F",ScheduleCompile!M571)-1)),ScheduleCompile!M571)))))))</f>
        <v>57.7</v>
      </c>
      <c r="S578" s="1">
        <f>IF(AND(ISERROR(IF(ScheduleCompile!N571="Off",0,IF(ScheduleCompile!N571="On",1,IF(ISNUMBER(ScheduleCompile!N571),ScheduleCompile!N571/1,IF(ISTEXT(ScheduleCompile!N571),IF(OR(ISNUMBER(FIND("5F",ScheduleCompile!N571)),ISNUMBER(FIND("0F",ScheduleCompile!N571)),ISNUMBER(FIND("8F",ScheduleCompile!N571)),ISNUMBER(FIND("1F",ScheduleCompile!N571)),ISNUMBER(FIND("2F",ScheduleCompile!N571)),ISNUMBER(FIND("3F",ScheduleCompile!N571)),ISNUMBER(FIND("6F",ScheduleCompile!N571)),ISNUMBER(FIND("7F",ScheduleCompile!N571)),ISNUMBER(FIND("9F",ScheduleCompile!N571)),ISNUMBER(FIND("4F",ScheduleCompile!N571))),VALUE(LEFT(ScheduleCompile!N571,FIND("F",ScheduleCompile!N571)-1)),ScheduleCompile!N571)))))),ISTEXT(ScheduleCompile!#REF!)),"ENDTABLE",IF(ISERROR(IF(ScheduleCompile!N571="Off",0,IF(ScheduleCompile!N571="On",1,IF(ISNUMBER(ScheduleCompile!N571),ScheduleCompile!N571/1,IF(ISTEXT(ScheduleCompile!N571),IF(OR(ISNUMBER(FIND("5F",ScheduleCompile!N571)),ISNUMBER(FIND("0F",ScheduleCompile!N571)),ISNUMBER(FIND("8F",ScheduleCompile!N571)),ISNUMBER(FIND("1F",ScheduleCompile!N571)),ISNUMBER(FIND("2F",ScheduleCompile!N571)),ISNUMBER(FIND("3F",ScheduleCompile!N571)),ISNUMBER(FIND("6F",ScheduleCompile!N571)),ISNUMBER(FIND("7F",ScheduleCompile!N571)),ISNUMBER(FIND("9F",ScheduleCompile!N571)),ISNUMBER(FIND("4F",ScheduleCompile!N571))),VALUE(LEFT(ScheduleCompile!N571,FIND("F",ScheduleCompile!N571)-1)),ScheduleCompile!N571)))))),"",IF(ScheduleCompile!N571="Off",0,IF(ScheduleCompile!N571="On",1,IF(ISNUMBER(ScheduleCompile!N571),ScheduleCompile!N571/1,IF(ISTEXT(ScheduleCompile!N571),IF(OR(ISNUMBER(FIND("5F",ScheduleCompile!N571)),ISNUMBER(FIND("0F",ScheduleCompile!N571)),ISNUMBER(FIND("8F",ScheduleCompile!N571)),ISNUMBER(FIND("1F",ScheduleCompile!N571)),ISNUMBER(FIND("2F",ScheduleCompile!N571)),ISNUMBER(FIND("3F",ScheduleCompile!N571)),ISNUMBER(FIND("6F",ScheduleCompile!N571)),ISNUMBER(FIND("7F",ScheduleCompile!N571)),ISNUMBER(FIND("9F",ScheduleCompile!N571)),ISNUMBER(FIND("4F",ScheduleCompile!N571))),VALUE(LEFT(ScheduleCompile!N571,FIND("F",ScheduleCompile!N571)-1)),ScheduleCompile!N571)))))))</f>
        <v>57.7</v>
      </c>
      <c r="T578" s="1">
        <f>IF(AND(ISERROR(IF(ScheduleCompile!O571="Off",0,IF(ScheduleCompile!O571="On",1,IF(ISNUMBER(ScheduleCompile!O571),ScheduleCompile!O571/1,IF(ISTEXT(ScheduleCompile!O571),IF(OR(ISNUMBER(FIND("5F",ScheduleCompile!O571)),ISNUMBER(FIND("0F",ScheduleCompile!O571)),ISNUMBER(FIND("8F",ScheduleCompile!O571)),ISNUMBER(FIND("1F",ScheduleCompile!O571)),ISNUMBER(FIND("2F",ScheduleCompile!O571)),ISNUMBER(FIND("3F",ScheduleCompile!O571)),ISNUMBER(FIND("6F",ScheduleCompile!O571)),ISNUMBER(FIND("7F",ScheduleCompile!O571)),ISNUMBER(FIND("9F",ScheduleCompile!O571)),ISNUMBER(FIND("4F",ScheduleCompile!O571))),VALUE(LEFT(ScheduleCompile!O571,FIND("F",ScheduleCompile!O571)-1)),ScheduleCompile!O571)))))),ISTEXT(ScheduleCompile!#REF!)),"ENDTABLE",IF(ISERROR(IF(ScheduleCompile!O571="Off",0,IF(ScheduleCompile!O571="On",1,IF(ISNUMBER(ScheduleCompile!O571),ScheduleCompile!O571/1,IF(ISTEXT(ScheduleCompile!O571),IF(OR(ISNUMBER(FIND("5F",ScheduleCompile!O571)),ISNUMBER(FIND("0F",ScheduleCompile!O571)),ISNUMBER(FIND("8F",ScheduleCompile!O571)),ISNUMBER(FIND("1F",ScheduleCompile!O571)),ISNUMBER(FIND("2F",ScheduleCompile!O571)),ISNUMBER(FIND("3F",ScheduleCompile!O571)),ISNUMBER(FIND("6F",ScheduleCompile!O571)),ISNUMBER(FIND("7F",ScheduleCompile!O571)),ISNUMBER(FIND("9F",ScheduleCompile!O571)),ISNUMBER(FIND("4F",ScheduleCompile!O571))),VALUE(LEFT(ScheduleCompile!O571,FIND("F",ScheduleCompile!O571)-1)),ScheduleCompile!O571)))))),"",IF(ScheduleCompile!O571="Off",0,IF(ScheduleCompile!O571="On",1,IF(ISNUMBER(ScheduleCompile!O571),ScheduleCompile!O571/1,IF(ISTEXT(ScheduleCompile!O571),IF(OR(ISNUMBER(FIND("5F",ScheduleCompile!O571)),ISNUMBER(FIND("0F",ScheduleCompile!O571)),ISNUMBER(FIND("8F",ScheduleCompile!O571)),ISNUMBER(FIND("1F",ScheduleCompile!O571)),ISNUMBER(FIND("2F",ScheduleCompile!O571)),ISNUMBER(FIND("3F",ScheduleCompile!O571)),ISNUMBER(FIND("6F",ScheduleCompile!O571)),ISNUMBER(FIND("7F",ScheduleCompile!O571)),ISNUMBER(FIND("9F",ScheduleCompile!O571)),ISNUMBER(FIND("4F",ScheduleCompile!O571))),VALUE(LEFT(ScheduleCompile!O571,FIND("F",ScheduleCompile!O571)-1)),ScheduleCompile!O571)))))))</f>
        <v>57.7</v>
      </c>
      <c r="U578" s="1">
        <f>IF(AND(ISERROR(IF(ScheduleCompile!P571="Off",0,IF(ScheduleCompile!P571="On",1,IF(ISNUMBER(ScheduleCompile!P571),ScheduleCompile!P571/1,IF(ISTEXT(ScheduleCompile!P571),IF(OR(ISNUMBER(FIND("5F",ScheduleCompile!P571)),ISNUMBER(FIND("0F",ScheduleCompile!P571)),ISNUMBER(FIND("8F",ScheduleCompile!P571)),ISNUMBER(FIND("1F",ScheduleCompile!P571)),ISNUMBER(FIND("2F",ScheduleCompile!P571)),ISNUMBER(FIND("3F",ScheduleCompile!P571)),ISNUMBER(FIND("6F",ScheduleCompile!P571)),ISNUMBER(FIND("7F",ScheduleCompile!P571)),ISNUMBER(FIND("9F",ScheduleCompile!P571)),ISNUMBER(FIND("4F",ScheduleCompile!P571))),VALUE(LEFT(ScheduleCompile!P571,FIND("F",ScheduleCompile!P571)-1)),ScheduleCompile!P571)))))),ISTEXT(ScheduleCompile!#REF!)),"ENDTABLE",IF(ISERROR(IF(ScheduleCompile!P571="Off",0,IF(ScheduleCompile!P571="On",1,IF(ISNUMBER(ScheduleCompile!P571),ScheduleCompile!P571/1,IF(ISTEXT(ScheduleCompile!P571),IF(OR(ISNUMBER(FIND("5F",ScheduleCompile!P571)),ISNUMBER(FIND("0F",ScheduleCompile!P571)),ISNUMBER(FIND("8F",ScheduleCompile!P571)),ISNUMBER(FIND("1F",ScheduleCompile!P571)),ISNUMBER(FIND("2F",ScheduleCompile!P571)),ISNUMBER(FIND("3F",ScheduleCompile!P571)),ISNUMBER(FIND("6F",ScheduleCompile!P571)),ISNUMBER(FIND("7F",ScheduleCompile!P571)),ISNUMBER(FIND("9F",ScheduleCompile!P571)),ISNUMBER(FIND("4F",ScheduleCompile!P571))),VALUE(LEFT(ScheduleCompile!P571,FIND("F",ScheduleCompile!P571)-1)),ScheduleCompile!P571)))))),"",IF(ScheduleCompile!P571="Off",0,IF(ScheduleCompile!P571="On",1,IF(ISNUMBER(ScheduleCompile!P571),ScheduleCompile!P571/1,IF(ISTEXT(ScheduleCompile!P571),IF(OR(ISNUMBER(FIND("5F",ScheduleCompile!P571)),ISNUMBER(FIND("0F",ScheduleCompile!P571)),ISNUMBER(FIND("8F",ScheduleCompile!P571)),ISNUMBER(FIND("1F",ScheduleCompile!P571)),ISNUMBER(FIND("2F",ScheduleCompile!P571)),ISNUMBER(FIND("3F",ScheduleCompile!P571)),ISNUMBER(FIND("6F",ScheduleCompile!P571)),ISNUMBER(FIND("7F",ScheduleCompile!P571)),ISNUMBER(FIND("9F",ScheduleCompile!P571)),ISNUMBER(FIND("4F",ScheduleCompile!P571))),VALUE(LEFT(ScheduleCompile!P571,FIND("F",ScheduleCompile!P571)-1)),ScheduleCompile!P571)))))))</f>
        <v>57.7</v>
      </c>
      <c r="V578" s="1">
        <f>IF(AND(ISERROR(IF(ScheduleCompile!Q571="Off",0,IF(ScheduleCompile!Q571="On",1,IF(ISNUMBER(ScheduleCompile!Q571),ScheduleCompile!Q571/1,IF(ISTEXT(ScheduleCompile!Q571),IF(OR(ISNUMBER(FIND("5F",ScheduleCompile!Q571)),ISNUMBER(FIND("0F",ScheduleCompile!Q571)),ISNUMBER(FIND("8F",ScheduleCompile!Q571)),ISNUMBER(FIND("1F",ScheduleCompile!Q571)),ISNUMBER(FIND("2F",ScheduleCompile!Q571)),ISNUMBER(FIND("3F",ScheduleCompile!Q571)),ISNUMBER(FIND("6F",ScheduleCompile!Q571)),ISNUMBER(FIND("7F",ScheduleCompile!Q571)),ISNUMBER(FIND("9F",ScheduleCompile!Q571)),ISNUMBER(FIND("4F",ScheduleCompile!Q571))),VALUE(LEFT(ScheduleCompile!Q571,FIND("F",ScheduleCompile!Q571)-1)),ScheduleCompile!Q571)))))),ISTEXT(ScheduleCompile!#REF!)),"ENDTABLE",IF(ISERROR(IF(ScheduleCompile!Q571="Off",0,IF(ScheduleCompile!Q571="On",1,IF(ISNUMBER(ScheduleCompile!Q571),ScheduleCompile!Q571/1,IF(ISTEXT(ScheduleCompile!Q571),IF(OR(ISNUMBER(FIND("5F",ScheduleCompile!Q571)),ISNUMBER(FIND("0F",ScheduleCompile!Q571)),ISNUMBER(FIND("8F",ScheduleCompile!Q571)),ISNUMBER(FIND("1F",ScheduleCompile!Q571)),ISNUMBER(FIND("2F",ScheduleCompile!Q571)),ISNUMBER(FIND("3F",ScheduleCompile!Q571)),ISNUMBER(FIND("6F",ScheduleCompile!Q571)),ISNUMBER(FIND("7F",ScheduleCompile!Q571)),ISNUMBER(FIND("9F",ScheduleCompile!Q571)),ISNUMBER(FIND("4F",ScheduleCompile!Q571))),VALUE(LEFT(ScheduleCompile!Q571,FIND("F",ScheduleCompile!Q571)-1)),ScheduleCompile!Q571)))))),"",IF(ScheduleCompile!Q571="Off",0,IF(ScheduleCompile!Q571="On",1,IF(ISNUMBER(ScheduleCompile!Q571),ScheduleCompile!Q571/1,IF(ISTEXT(ScheduleCompile!Q571),IF(OR(ISNUMBER(FIND("5F",ScheduleCompile!Q571)),ISNUMBER(FIND("0F",ScheduleCompile!Q571)),ISNUMBER(FIND("8F",ScheduleCompile!Q571)),ISNUMBER(FIND("1F",ScheduleCompile!Q571)),ISNUMBER(FIND("2F",ScheduleCompile!Q571)),ISNUMBER(FIND("3F",ScheduleCompile!Q571)),ISNUMBER(FIND("6F",ScheduleCompile!Q571)),ISNUMBER(FIND("7F",ScheduleCompile!Q571)),ISNUMBER(FIND("9F",ScheduleCompile!Q571)),ISNUMBER(FIND("4F",ScheduleCompile!Q571))),VALUE(LEFT(ScheduleCompile!Q571,FIND("F",ScheduleCompile!Q571)-1)),ScheduleCompile!Q571)))))))</f>
        <v>57.7</v>
      </c>
      <c r="W578" s="1">
        <f>IF(AND(ISERROR(IF(ScheduleCompile!R571="Off",0,IF(ScheduleCompile!R571="On",1,IF(ISNUMBER(ScheduleCompile!R571),ScheduleCompile!R571/1,IF(ISTEXT(ScheduleCompile!R571),IF(OR(ISNUMBER(FIND("5F",ScheduleCompile!R571)),ISNUMBER(FIND("0F",ScheduleCompile!R571)),ISNUMBER(FIND("8F",ScheduleCompile!R571)),ISNUMBER(FIND("1F",ScheduleCompile!R571)),ISNUMBER(FIND("2F",ScheduleCompile!R571)),ISNUMBER(FIND("3F",ScheduleCompile!R571)),ISNUMBER(FIND("6F",ScheduleCompile!R571)),ISNUMBER(FIND("7F",ScheduleCompile!R571)),ISNUMBER(FIND("9F",ScheduleCompile!R571)),ISNUMBER(FIND("4F",ScheduleCompile!R571))),VALUE(LEFT(ScheduleCompile!R571,FIND("F",ScheduleCompile!R571)-1)),ScheduleCompile!R571)))))),ISTEXT(ScheduleCompile!#REF!)),"ENDTABLE",IF(ISERROR(IF(ScheduleCompile!R571="Off",0,IF(ScheduleCompile!R571="On",1,IF(ISNUMBER(ScheduleCompile!R571),ScheduleCompile!R571/1,IF(ISTEXT(ScheduleCompile!R571),IF(OR(ISNUMBER(FIND("5F",ScheduleCompile!R571)),ISNUMBER(FIND("0F",ScheduleCompile!R571)),ISNUMBER(FIND("8F",ScheduleCompile!R571)),ISNUMBER(FIND("1F",ScheduleCompile!R571)),ISNUMBER(FIND("2F",ScheduleCompile!R571)),ISNUMBER(FIND("3F",ScheduleCompile!R571)),ISNUMBER(FIND("6F",ScheduleCompile!R571)),ISNUMBER(FIND("7F",ScheduleCompile!R571)),ISNUMBER(FIND("9F",ScheduleCompile!R571)),ISNUMBER(FIND("4F",ScheduleCompile!R571))),VALUE(LEFT(ScheduleCompile!R571,FIND("F",ScheduleCompile!R571)-1)),ScheduleCompile!R571)))))),"",IF(ScheduleCompile!R571="Off",0,IF(ScheduleCompile!R571="On",1,IF(ISNUMBER(ScheduleCompile!R571),ScheduleCompile!R571/1,IF(ISTEXT(ScheduleCompile!R571),IF(OR(ISNUMBER(FIND("5F",ScheduleCompile!R571)),ISNUMBER(FIND("0F",ScheduleCompile!R571)),ISNUMBER(FIND("8F",ScheduleCompile!R571)),ISNUMBER(FIND("1F",ScheduleCompile!R571)),ISNUMBER(FIND("2F",ScheduleCompile!R571)),ISNUMBER(FIND("3F",ScheduleCompile!R571)),ISNUMBER(FIND("6F",ScheduleCompile!R571)),ISNUMBER(FIND("7F",ScheduleCompile!R571)),ISNUMBER(FIND("9F",ScheduleCompile!R571)),ISNUMBER(FIND("4F",ScheduleCompile!R571))),VALUE(LEFT(ScheduleCompile!R571,FIND("F",ScheduleCompile!R571)-1)),ScheduleCompile!R571)))))))</f>
        <v>57.7</v>
      </c>
      <c r="X578" s="1">
        <f>IF(AND(ISERROR(IF(ScheduleCompile!S571="Off",0,IF(ScheduleCompile!S571="On",1,IF(ISNUMBER(ScheduleCompile!S571),ScheduleCompile!S571/1,IF(ISTEXT(ScheduleCompile!S571),IF(OR(ISNUMBER(FIND("5F",ScheduleCompile!S571)),ISNUMBER(FIND("0F",ScheduleCompile!S571)),ISNUMBER(FIND("8F",ScheduleCompile!S571)),ISNUMBER(FIND("1F",ScheduleCompile!S571)),ISNUMBER(FIND("2F",ScheduleCompile!S571)),ISNUMBER(FIND("3F",ScheduleCompile!S571)),ISNUMBER(FIND("6F",ScheduleCompile!S571)),ISNUMBER(FIND("7F",ScheduleCompile!S571)),ISNUMBER(FIND("9F",ScheduleCompile!S571)),ISNUMBER(FIND("4F",ScheduleCompile!S571))),VALUE(LEFT(ScheduleCompile!S571,FIND("F",ScheduleCompile!S571)-1)),ScheduleCompile!S571)))))),ISTEXT(ScheduleCompile!#REF!)),"ENDTABLE",IF(ISERROR(IF(ScheduleCompile!S571="Off",0,IF(ScheduleCompile!S571="On",1,IF(ISNUMBER(ScheduleCompile!S571),ScheduleCompile!S571/1,IF(ISTEXT(ScheduleCompile!S571),IF(OR(ISNUMBER(FIND("5F",ScheduleCompile!S571)),ISNUMBER(FIND("0F",ScheduleCompile!S571)),ISNUMBER(FIND("8F",ScheduleCompile!S571)),ISNUMBER(FIND("1F",ScheduleCompile!S571)),ISNUMBER(FIND("2F",ScheduleCompile!S571)),ISNUMBER(FIND("3F",ScheduleCompile!S571)),ISNUMBER(FIND("6F",ScheduleCompile!S571)),ISNUMBER(FIND("7F",ScheduleCompile!S571)),ISNUMBER(FIND("9F",ScheduleCompile!S571)),ISNUMBER(FIND("4F",ScheduleCompile!S571))),VALUE(LEFT(ScheduleCompile!S571,FIND("F",ScheduleCompile!S571)-1)),ScheduleCompile!S571)))))),"",IF(ScheduleCompile!S571="Off",0,IF(ScheduleCompile!S571="On",1,IF(ISNUMBER(ScheduleCompile!S571),ScheduleCompile!S571/1,IF(ISTEXT(ScheduleCompile!S571),IF(OR(ISNUMBER(FIND("5F",ScheduleCompile!S571)),ISNUMBER(FIND("0F",ScheduleCompile!S571)),ISNUMBER(FIND("8F",ScheduleCompile!S571)),ISNUMBER(FIND("1F",ScheduleCompile!S571)),ISNUMBER(FIND("2F",ScheduleCompile!S571)),ISNUMBER(FIND("3F",ScheduleCompile!S571)),ISNUMBER(FIND("6F",ScheduleCompile!S571)),ISNUMBER(FIND("7F",ScheduleCompile!S571)),ISNUMBER(FIND("9F",ScheduleCompile!S571)),ISNUMBER(FIND("4F",ScheduleCompile!S571))),VALUE(LEFT(ScheduleCompile!S571,FIND("F",ScheduleCompile!S571)-1)),ScheduleCompile!S571)))))))</f>
        <v>57.7</v>
      </c>
      <c r="Y578" s="1">
        <f>IF(AND(ISERROR(IF(ScheduleCompile!T571="Off",0,IF(ScheduleCompile!T571="On",1,IF(ISNUMBER(ScheduleCompile!T571),ScheduleCompile!T571/1,IF(ISTEXT(ScheduleCompile!T571),IF(OR(ISNUMBER(FIND("5F",ScheduleCompile!T571)),ISNUMBER(FIND("0F",ScheduleCompile!T571)),ISNUMBER(FIND("8F",ScheduleCompile!T571)),ISNUMBER(FIND("1F",ScheduleCompile!T571)),ISNUMBER(FIND("2F",ScheduleCompile!T571)),ISNUMBER(FIND("3F",ScheduleCompile!T571)),ISNUMBER(FIND("6F",ScheduleCompile!T571)),ISNUMBER(FIND("7F",ScheduleCompile!T571)),ISNUMBER(FIND("9F",ScheduleCompile!T571)),ISNUMBER(FIND("4F",ScheduleCompile!T571))),VALUE(LEFT(ScheduleCompile!T571,FIND("F",ScheduleCompile!T571)-1)),ScheduleCompile!T571)))))),ISTEXT(ScheduleCompile!#REF!)),"ENDTABLE",IF(ISERROR(IF(ScheduleCompile!T571="Off",0,IF(ScheduleCompile!T571="On",1,IF(ISNUMBER(ScheduleCompile!T571),ScheduleCompile!T571/1,IF(ISTEXT(ScheduleCompile!T571),IF(OR(ISNUMBER(FIND("5F",ScheduleCompile!T571)),ISNUMBER(FIND("0F",ScheduleCompile!T571)),ISNUMBER(FIND("8F",ScheduleCompile!T571)),ISNUMBER(FIND("1F",ScheduleCompile!T571)),ISNUMBER(FIND("2F",ScheduleCompile!T571)),ISNUMBER(FIND("3F",ScheduleCompile!T571)),ISNUMBER(FIND("6F",ScheduleCompile!T571)),ISNUMBER(FIND("7F",ScheduleCompile!T571)),ISNUMBER(FIND("9F",ScheduleCompile!T571)),ISNUMBER(FIND("4F",ScheduleCompile!T571))),VALUE(LEFT(ScheduleCompile!T571,FIND("F",ScheduleCompile!T571)-1)),ScheduleCompile!T571)))))),"",IF(ScheduleCompile!T571="Off",0,IF(ScheduleCompile!T571="On",1,IF(ISNUMBER(ScheduleCompile!T571),ScheduleCompile!T571/1,IF(ISTEXT(ScheduleCompile!T571),IF(OR(ISNUMBER(FIND("5F",ScheduleCompile!T571)),ISNUMBER(FIND("0F",ScheduleCompile!T571)),ISNUMBER(FIND("8F",ScheduleCompile!T571)),ISNUMBER(FIND("1F",ScheduleCompile!T571)),ISNUMBER(FIND("2F",ScheduleCompile!T571)),ISNUMBER(FIND("3F",ScheduleCompile!T571)),ISNUMBER(FIND("6F",ScheduleCompile!T571)),ISNUMBER(FIND("7F",ScheduleCompile!T571)),ISNUMBER(FIND("9F",ScheduleCompile!T571)),ISNUMBER(FIND("4F",ScheduleCompile!T571))),VALUE(LEFT(ScheduleCompile!T571,FIND("F",ScheduleCompile!T571)-1)),ScheduleCompile!T571)))))))</f>
        <v>57.7</v>
      </c>
      <c r="Z578" s="1">
        <f>IF(AND(ISERROR(IF(ScheduleCompile!U571="Off",0,IF(ScheduleCompile!U571="On",1,IF(ISNUMBER(ScheduleCompile!U571),ScheduleCompile!U571/1,IF(ISTEXT(ScheduleCompile!U571),IF(OR(ISNUMBER(FIND("5F",ScheduleCompile!U571)),ISNUMBER(FIND("0F",ScheduleCompile!U571)),ISNUMBER(FIND("8F",ScheduleCompile!U571)),ISNUMBER(FIND("1F",ScheduleCompile!U571)),ISNUMBER(FIND("2F",ScheduleCompile!U571)),ISNUMBER(FIND("3F",ScheduleCompile!U571)),ISNUMBER(FIND("6F",ScheduleCompile!U571)),ISNUMBER(FIND("7F",ScheduleCompile!U571)),ISNUMBER(FIND("9F",ScheduleCompile!U571)),ISNUMBER(FIND("4F",ScheduleCompile!U571))),VALUE(LEFT(ScheduleCompile!U571,FIND("F",ScheduleCompile!U571)-1)),ScheduleCompile!U571)))))),ISTEXT(ScheduleCompile!#REF!)),"ENDTABLE",IF(ISERROR(IF(ScheduleCompile!U571="Off",0,IF(ScheduleCompile!U571="On",1,IF(ISNUMBER(ScheduleCompile!U571),ScheduleCompile!U571/1,IF(ISTEXT(ScheduleCompile!U571),IF(OR(ISNUMBER(FIND("5F",ScheduleCompile!U571)),ISNUMBER(FIND("0F",ScheduleCompile!U571)),ISNUMBER(FIND("8F",ScheduleCompile!U571)),ISNUMBER(FIND("1F",ScheduleCompile!U571)),ISNUMBER(FIND("2F",ScheduleCompile!U571)),ISNUMBER(FIND("3F",ScheduleCompile!U571)),ISNUMBER(FIND("6F",ScheduleCompile!U571)),ISNUMBER(FIND("7F",ScheduleCompile!U571)),ISNUMBER(FIND("9F",ScheduleCompile!U571)),ISNUMBER(FIND("4F",ScheduleCompile!U571))),VALUE(LEFT(ScheduleCompile!U571,FIND("F",ScheduleCompile!U571)-1)),ScheduleCompile!U571)))))),"",IF(ScheduleCompile!U571="Off",0,IF(ScheduleCompile!U571="On",1,IF(ISNUMBER(ScheduleCompile!U571),ScheduleCompile!U571/1,IF(ISTEXT(ScheduleCompile!U571),IF(OR(ISNUMBER(FIND("5F",ScheduleCompile!U571)),ISNUMBER(FIND("0F",ScheduleCompile!U571)),ISNUMBER(FIND("8F",ScheduleCompile!U571)),ISNUMBER(FIND("1F",ScheduleCompile!U571)),ISNUMBER(FIND("2F",ScheduleCompile!U571)),ISNUMBER(FIND("3F",ScheduleCompile!U571)),ISNUMBER(FIND("6F",ScheduleCompile!U571)),ISNUMBER(FIND("7F",ScheduleCompile!U571)),ISNUMBER(FIND("9F",ScheduleCompile!U571)),ISNUMBER(FIND("4F",ScheduleCompile!U571))),VALUE(LEFT(ScheduleCompile!U571,FIND("F",ScheduleCompile!U571)-1)),ScheduleCompile!U571)))))))</f>
        <v>57.7</v>
      </c>
      <c r="AA578" s="1">
        <f>IF(AND(ISERROR(IF(ScheduleCompile!V571="Off",0,IF(ScheduleCompile!V571="On",1,IF(ISNUMBER(ScheduleCompile!V571),ScheduleCompile!V571/1,IF(ISTEXT(ScheduleCompile!V571),IF(OR(ISNUMBER(FIND("5F",ScheduleCompile!V571)),ISNUMBER(FIND("0F",ScheduleCompile!V571)),ISNUMBER(FIND("8F",ScheduleCompile!V571)),ISNUMBER(FIND("1F",ScheduleCompile!V571)),ISNUMBER(FIND("2F",ScheduleCompile!V571)),ISNUMBER(FIND("3F",ScheduleCompile!V571)),ISNUMBER(FIND("6F",ScheduleCompile!V571)),ISNUMBER(FIND("7F",ScheduleCompile!V571)),ISNUMBER(FIND("9F",ScheduleCompile!V571)),ISNUMBER(FIND("4F",ScheduleCompile!V571))),VALUE(LEFT(ScheduleCompile!V571,FIND("F",ScheduleCompile!V571)-1)),ScheduleCompile!V571)))))),ISTEXT(ScheduleCompile!#REF!)),"ENDTABLE",IF(ISERROR(IF(ScheduleCompile!V571="Off",0,IF(ScheduleCompile!V571="On",1,IF(ISNUMBER(ScheduleCompile!V571),ScheduleCompile!V571/1,IF(ISTEXT(ScheduleCompile!V571),IF(OR(ISNUMBER(FIND("5F",ScheduleCompile!V571)),ISNUMBER(FIND("0F",ScheduleCompile!V571)),ISNUMBER(FIND("8F",ScheduleCompile!V571)),ISNUMBER(FIND("1F",ScheduleCompile!V571)),ISNUMBER(FIND("2F",ScheduleCompile!V571)),ISNUMBER(FIND("3F",ScheduleCompile!V571)),ISNUMBER(FIND("6F",ScheduleCompile!V571)),ISNUMBER(FIND("7F",ScheduleCompile!V571)),ISNUMBER(FIND("9F",ScheduleCompile!V571)),ISNUMBER(FIND("4F",ScheduleCompile!V571))),VALUE(LEFT(ScheduleCompile!V571,FIND("F",ScheduleCompile!V571)-1)),ScheduleCompile!V571)))))),"",IF(ScheduleCompile!V571="Off",0,IF(ScheduleCompile!V571="On",1,IF(ISNUMBER(ScheduleCompile!V571),ScheduleCompile!V571/1,IF(ISTEXT(ScheduleCompile!V571),IF(OR(ISNUMBER(FIND("5F",ScheduleCompile!V571)),ISNUMBER(FIND("0F",ScheduleCompile!V571)),ISNUMBER(FIND("8F",ScheduleCompile!V571)),ISNUMBER(FIND("1F",ScheduleCompile!V571)),ISNUMBER(FIND("2F",ScheduleCompile!V571)),ISNUMBER(FIND("3F",ScheduleCompile!V571)),ISNUMBER(FIND("6F",ScheduleCompile!V571)),ISNUMBER(FIND("7F",ScheduleCompile!V571)),ISNUMBER(FIND("9F",ScheduleCompile!V571)),ISNUMBER(FIND("4F",ScheduleCompile!V571))),VALUE(LEFT(ScheduleCompile!V571,FIND("F",ScheduleCompile!V571)-1)),ScheduleCompile!V571)))))))</f>
        <v>57.7</v>
      </c>
      <c r="AB578" s="1">
        <f>IF(AND(ISERROR(IF(ScheduleCompile!W571="Off",0,IF(ScheduleCompile!W571="On",1,IF(ISNUMBER(ScheduleCompile!W571),ScheduleCompile!W571/1,IF(ISTEXT(ScheduleCompile!W571),IF(OR(ISNUMBER(FIND("5F",ScheduleCompile!W571)),ISNUMBER(FIND("0F",ScheduleCompile!W571)),ISNUMBER(FIND("8F",ScheduleCompile!W571)),ISNUMBER(FIND("1F",ScheduleCompile!W571)),ISNUMBER(FIND("2F",ScheduleCompile!W571)),ISNUMBER(FIND("3F",ScheduleCompile!W571)),ISNUMBER(FIND("6F",ScheduleCompile!W571)),ISNUMBER(FIND("7F",ScheduleCompile!W571)),ISNUMBER(FIND("9F",ScheduleCompile!W571)),ISNUMBER(FIND("4F",ScheduleCompile!W571))),VALUE(LEFT(ScheduleCompile!W571,FIND("F",ScheduleCompile!W571)-1)),ScheduleCompile!W571)))))),ISTEXT(ScheduleCompile!#REF!)),"ENDTABLE",IF(ISERROR(IF(ScheduleCompile!W571="Off",0,IF(ScheduleCompile!W571="On",1,IF(ISNUMBER(ScheduleCompile!W571),ScheduleCompile!W571/1,IF(ISTEXT(ScheduleCompile!W571),IF(OR(ISNUMBER(FIND("5F",ScheduleCompile!W571)),ISNUMBER(FIND("0F",ScheduleCompile!W571)),ISNUMBER(FIND("8F",ScheduleCompile!W571)),ISNUMBER(FIND("1F",ScheduleCompile!W571)),ISNUMBER(FIND("2F",ScheduleCompile!W571)),ISNUMBER(FIND("3F",ScheduleCompile!W571)),ISNUMBER(FIND("6F",ScheduleCompile!W571)),ISNUMBER(FIND("7F",ScheduleCompile!W571)),ISNUMBER(FIND("9F",ScheduleCompile!W571)),ISNUMBER(FIND("4F",ScheduleCompile!W571))),VALUE(LEFT(ScheduleCompile!W571,FIND("F",ScheduleCompile!W571)-1)),ScheduleCompile!W571)))))),"",IF(ScheduleCompile!W571="Off",0,IF(ScheduleCompile!W571="On",1,IF(ISNUMBER(ScheduleCompile!W571),ScheduleCompile!W571/1,IF(ISTEXT(ScheduleCompile!W571),IF(OR(ISNUMBER(FIND("5F",ScheduleCompile!W571)),ISNUMBER(FIND("0F",ScheduleCompile!W571)),ISNUMBER(FIND("8F",ScheduleCompile!W571)),ISNUMBER(FIND("1F",ScheduleCompile!W571)),ISNUMBER(FIND("2F",ScheduleCompile!W571)),ISNUMBER(FIND("3F",ScheduleCompile!W571)),ISNUMBER(FIND("6F",ScheduleCompile!W571)),ISNUMBER(FIND("7F",ScheduleCompile!W571)),ISNUMBER(FIND("9F",ScheduleCompile!W571)),ISNUMBER(FIND("4F",ScheduleCompile!W571))),VALUE(LEFT(ScheduleCompile!W571,FIND("F",ScheduleCompile!W571)-1)),ScheduleCompile!W571)))))))</f>
        <v>57.7</v>
      </c>
      <c r="AC578" s="1">
        <f>IF(AND(ISERROR(IF(ScheduleCompile!X571="Off",0,IF(ScheduleCompile!X571="On",1,IF(ISNUMBER(ScheduleCompile!X571),ScheduleCompile!X571/1,IF(ISTEXT(ScheduleCompile!X571),IF(OR(ISNUMBER(FIND("5F",ScheduleCompile!X571)),ISNUMBER(FIND("0F",ScheduleCompile!X571)),ISNUMBER(FIND("8F",ScheduleCompile!X571)),ISNUMBER(FIND("1F",ScheduleCompile!X571)),ISNUMBER(FIND("2F",ScheduleCompile!X571)),ISNUMBER(FIND("3F",ScheduleCompile!X571)),ISNUMBER(FIND("6F",ScheduleCompile!X571)),ISNUMBER(FIND("7F",ScheduleCompile!X571)),ISNUMBER(FIND("9F",ScheduleCompile!X571)),ISNUMBER(FIND("4F",ScheduleCompile!X571))),VALUE(LEFT(ScheduleCompile!X571,FIND("F",ScheduleCompile!X571)-1)),ScheduleCompile!X571)))))),ISTEXT(ScheduleCompile!#REF!)),"ENDTABLE",IF(ISERROR(IF(ScheduleCompile!X571="Off",0,IF(ScheduleCompile!X571="On",1,IF(ISNUMBER(ScheduleCompile!X571),ScheduleCompile!X571/1,IF(ISTEXT(ScheduleCompile!X571),IF(OR(ISNUMBER(FIND("5F",ScheduleCompile!X571)),ISNUMBER(FIND("0F",ScheduleCompile!X571)),ISNUMBER(FIND("8F",ScheduleCompile!X571)),ISNUMBER(FIND("1F",ScheduleCompile!X571)),ISNUMBER(FIND("2F",ScheduleCompile!X571)),ISNUMBER(FIND("3F",ScheduleCompile!X571)),ISNUMBER(FIND("6F",ScheduleCompile!X571)),ISNUMBER(FIND("7F",ScheduleCompile!X571)),ISNUMBER(FIND("9F",ScheduleCompile!X571)),ISNUMBER(FIND("4F",ScheduleCompile!X571))),VALUE(LEFT(ScheduleCompile!X571,FIND("F",ScheduleCompile!X571)-1)),ScheduleCompile!X571)))))),"",IF(ScheduleCompile!X571="Off",0,IF(ScheduleCompile!X571="On",1,IF(ISNUMBER(ScheduleCompile!X571),ScheduleCompile!X571/1,IF(ISTEXT(ScheduleCompile!X571),IF(OR(ISNUMBER(FIND("5F",ScheduleCompile!X571)),ISNUMBER(FIND("0F",ScheduleCompile!X571)),ISNUMBER(FIND("8F",ScheduleCompile!X571)),ISNUMBER(FIND("1F",ScheduleCompile!X571)),ISNUMBER(FIND("2F",ScheduleCompile!X571)),ISNUMBER(FIND("3F",ScheduleCompile!X571)),ISNUMBER(FIND("6F",ScheduleCompile!X571)),ISNUMBER(FIND("7F",ScheduleCompile!X571)),ISNUMBER(FIND("9F",ScheduleCompile!X571)),ISNUMBER(FIND("4F",ScheduleCompile!X571))),VALUE(LEFT(ScheduleCompile!X571,FIND("F",ScheduleCompile!X571)-1)),ScheduleCompile!X571)))))))</f>
        <v>57.7</v>
      </c>
      <c r="AD578" s="1">
        <f>IF(AND(ISERROR(IF(ScheduleCompile!Y571="Off",0,IF(ScheduleCompile!Y571="On",1,IF(ISNUMBER(ScheduleCompile!Y571),ScheduleCompile!Y571/1,IF(ISTEXT(ScheduleCompile!Y571),IF(OR(ISNUMBER(FIND("5F",ScheduleCompile!Y571)),ISNUMBER(FIND("0F",ScheduleCompile!Y571)),ISNUMBER(FIND("8F",ScheduleCompile!Y571)),ISNUMBER(FIND("1F",ScheduleCompile!Y571)),ISNUMBER(FIND("2F",ScheduleCompile!Y571)),ISNUMBER(FIND("3F",ScheduleCompile!Y571)),ISNUMBER(FIND("6F",ScheduleCompile!Y571)),ISNUMBER(FIND("7F",ScheduleCompile!Y571)),ISNUMBER(FIND("9F",ScheduleCompile!Y571)),ISNUMBER(FIND("4F",ScheduleCompile!Y571))),VALUE(LEFT(ScheduleCompile!Y571,FIND("F",ScheduleCompile!Y571)-1)),ScheduleCompile!Y571)))))),ISTEXT(ScheduleCompile!#REF!)),"ENDTABLE",IF(ISERROR(IF(ScheduleCompile!Y571="Off",0,IF(ScheduleCompile!Y571="On",1,IF(ISNUMBER(ScheduleCompile!Y571),ScheduleCompile!Y571/1,IF(ISTEXT(ScheduleCompile!Y571),IF(OR(ISNUMBER(FIND("5F",ScheduleCompile!Y571)),ISNUMBER(FIND("0F",ScheduleCompile!Y571)),ISNUMBER(FIND("8F",ScheduleCompile!Y571)),ISNUMBER(FIND("1F",ScheduleCompile!Y571)),ISNUMBER(FIND("2F",ScheduleCompile!Y571)),ISNUMBER(FIND("3F",ScheduleCompile!Y571)),ISNUMBER(FIND("6F",ScheduleCompile!Y571)),ISNUMBER(FIND("7F",ScheduleCompile!Y571)),ISNUMBER(FIND("9F",ScheduleCompile!Y571)),ISNUMBER(FIND("4F",ScheduleCompile!Y571))),VALUE(LEFT(ScheduleCompile!Y571,FIND("F",ScheduleCompile!Y571)-1)),ScheduleCompile!Y571)))))),"",IF(ScheduleCompile!Y571="Off",0,IF(ScheduleCompile!Y571="On",1,IF(ISNUMBER(ScheduleCompile!Y571),ScheduleCompile!Y571/1,IF(ISTEXT(ScheduleCompile!Y571),IF(OR(ISNUMBER(FIND("5F",ScheduleCompile!Y571)),ISNUMBER(FIND("0F",ScheduleCompile!Y571)),ISNUMBER(FIND("8F",ScheduleCompile!Y571)),ISNUMBER(FIND("1F",ScheduleCompile!Y571)),ISNUMBER(FIND("2F",ScheduleCompile!Y571)),ISNUMBER(FIND("3F",ScheduleCompile!Y571)),ISNUMBER(FIND("6F",ScheduleCompile!Y571)),ISNUMBER(FIND("7F",ScheduleCompile!Y571)),ISNUMBER(FIND("9F",ScheduleCompile!Y571)),ISNUMBER(FIND("4F",ScheduleCompile!Y571))),VALUE(LEFT(ScheduleCompile!Y571,FIND("F",ScheduleCompile!Y571)-1)),ScheduleCompile!Y571)))))))</f>
        <v>57.7</v>
      </c>
    </row>
    <row r="579" spans="1:30" x14ac:dyDescent="0.25">
      <c r="A579" t="str">
        <f t="shared" si="35"/>
        <v>SchDay "WaterMainCZ04Jul"  Type = "Temperature" Hr = (58.4, 58.4, 58.4, 58.4, 58.4, 58.4, 58.4, 58.4, 58.4, 58.4, 58.4, 58.4, 58.4, 58.4, 58.4, 58.4, 58.4, 58.4, 58.4, 58.4, 58.4, 58.4, 58.4, 58.4) ..</v>
      </c>
      <c r="B579" s="1" t="s">
        <v>623</v>
      </c>
      <c r="C579" t="str">
        <f t="shared" si="36"/>
        <v xml:space="preserve">SchDay "WaterMainCZ04Jul"  Type = "Temperature" Hr = </v>
      </c>
      <c r="D579" t="str">
        <f t="shared" si="37"/>
        <v>(58.4, 58.4, 58.4, 58.4, 58.4, 58.4, 58.4, 58.4, 58.4, 58.4, 58.4, 58.4, 58.4, 58.4, 58.4, 58.4, 58.4, 58.4, 58.4, 58.4, 58.4, 58.4, 58.4, 58.4) ..</v>
      </c>
      <c r="E579" s="30" t="str">
        <f>ScheduleCompile!A572</f>
        <v>WaterMainCZ04Jul</v>
      </c>
      <c r="F579" t="str">
        <f t="shared" si="38"/>
        <v>Temperature</v>
      </c>
      <c r="G579" s="1">
        <f>IF(AND(ISERROR(IF(ScheduleCompile!B572="Off",0,IF(ScheduleCompile!B572="On",1,IF(ISNUMBER(ScheduleCompile!B572),ScheduleCompile!B572/1,IF(ISTEXT(ScheduleCompile!B572),IF(OR(ISNUMBER(FIND("5F",ScheduleCompile!B572)),ISNUMBER(FIND("0F",ScheduleCompile!B572)),ISNUMBER(FIND("8F",ScheduleCompile!B572)),ISNUMBER(FIND("1F",ScheduleCompile!B572)),ISNUMBER(FIND("2F",ScheduleCompile!B572)),ISNUMBER(FIND("3F",ScheduleCompile!B572)),ISNUMBER(FIND("6F",ScheduleCompile!B572)),ISNUMBER(FIND("7F",ScheduleCompile!B572)),ISNUMBER(FIND("9F",ScheduleCompile!B572)),ISNUMBER(FIND("4F",ScheduleCompile!B572))),VALUE(LEFT(ScheduleCompile!B572,FIND("F",ScheduleCompile!B572)-1)),ScheduleCompile!B572)))))),ISTEXT(ScheduleCompile!#REF!)),"ENDTABLE",IF(ISERROR(IF(ScheduleCompile!B572="Off",0,IF(ScheduleCompile!B572="On",1,IF(ISNUMBER(ScheduleCompile!B572),ScheduleCompile!B572/1,IF(ISTEXT(ScheduleCompile!B572),IF(OR(ISNUMBER(FIND("5F",ScheduleCompile!B572)),ISNUMBER(FIND("0F",ScheduleCompile!B572)),ISNUMBER(FIND("8F",ScheduleCompile!B572)),ISNUMBER(FIND("1F",ScheduleCompile!B572)),ISNUMBER(FIND("2F",ScheduleCompile!B572)),ISNUMBER(FIND("3F",ScheduleCompile!B572)),ISNUMBER(FIND("6F",ScheduleCompile!B572)),ISNUMBER(FIND("7F",ScheduleCompile!B572)),ISNUMBER(FIND("9F",ScheduleCompile!B572)),ISNUMBER(FIND("4F",ScheduleCompile!B572))),VALUE(LEFT(ScheduleCompile!B572,FIND("F",ScheduleCompile!B572)-1)),ScheduleCompile!B572)))))),"",IF(ScheduleCompile!B572="Off",0,IF(ScheduleCompile!B572="On",1,IF(ISNUMBER(ScheduleCompile!B572),ScheduleCompile!B572/1,IF(ISTEXT(ScheduleCompile!B572),IF(OR(ISNUMBER(FIND("5F",ScheduleCompile!B572)),ISNUMBER(FIND("0F",ScheduleCompile!B572)),ISNUMBER(FIND("8F",ScheduleCompile!B572)),ISNUMBER(FIND("1F",ScheduleCompile!B572)),ISNUMBER(FIND("2F",ScheduleCompile!B572)),ISNUMBER(FIND("3F",ScheduleCompile!B572)),ISNUMBER(FIND("6F",ScheduleCompile!B572)),ISNUMBER(FIND("7F",ScheduleCompile!B572)),ISNUMBER(FIND("9F",ScheduleCompile!B572)),ISNUMBER(FIND("4F",ScheduleCompile!B572))),VALUE(LEFT(ScheduleCompile!B572,FIND("F",ScheduleCompile!B572)-1)),ScheduleCompile!B572)))))))</f>
        <v>58.4</v>
      </c>
      <c r="H579" s="1">
        <f>IF(AND(ISERROR(IF(ScheduleCompile!C572="Off",0,IF(ScheduleCompile!C572="On",1,IF(ISNUMBER(ScheduleCompile!C572),ScheduleCompile!C572/1,IF(ISTEXT(ScheduleCompile!C572),IF(OR(ISNUMBER(FIND("5F",ScheduleCompile!C572)),ISNUMBER(FIND("0F",ScheduleCompile!C572)),ISNUMBER(FIND("8F",ScheduleCompile!C572)),ISNUMBER(FIND("1F",ScheduleCompile!C572)),ISNUMBER(FIND("2F",ScheduleCompile!C572)),ISNUMBER(FIND("3F",ScheduleCompile!C572)),ISNUMBER(FIND("6F",ScheduleCompile!C572)),ISNUMBER(FIND("7F",ScheduleCompile!C572)),ISNUMBER(FIND("9F",ScheduleCompile!C572)),ISNUMBER(FIND("4F",ScheduleCompile!C572))),VALUE(LEFT(ScheduleCompile!C572,FIND("F",ScheduleCompile!C572)-1)),ScheduleCompile!C572)))))),ISTEXT(ScheduleCompile!#REF!)),"ENDTABLE",IF(ISERROR(IF(ScheduleCompile!C572="Off",0,IF(ScheduleCompile!C572="On",1,IF(ISNUMBER(ScheduleCompile!C572),ScheduleCompile!C572/1,IF(ISTEXT(ScheduleCompile!C572),IF(OR(ISNUMBER(FIND("5F",ScheduleCompile!C572)),ISNUMBER(FIND("0F",ScheduleCompile!C572)),ISNUMBER(FIND("8F",ScheduleCompile!C572)),ISNUMBER(FIND("1F",ScheduleCompile!C572)),ISNUMBER(FIND("2F",ScheduleCompile!C572)),ISNUMBER(FIND("3F",ScheduleCompile!C572)),ISNUMBER(FIND("6F",ScheduleCompile!C572)),ISNUMBER(FIND("7F",ScheduleCompile!C572)),ISNUMBER(FIND("9F",ScheduleCompile!C572)),ISNUMBER(FIND("4F",ScheduleCompile!C572))),VALUE(LEFT(ScheduleCompile!C572,FIND("F",ScheduleCompile!C572)-1)),ScheduleCompile!C572)))))),"",IF(ScheduleCompile!C572="Off",0,IF(ScheduleCompile!C572="On",1,IF(ISNUMBER(ScheduleCompile!C572),ScheduleCompile!C572/1,IF(ISTEXT(ScheduleCompile!C572),IF(OR(ISNUMBER(FIND("5F",ScheduleCompile!C572)),ISNUMBER(FIND("0F",ScheduleCompile!C572)),ISNUMBER(FIND("8F",ScheduleCompile!C572)),ISNUMBER(FIND("1F",ScheduleCompile!C572)),ISNUMBER(FIND("2F",ScheduleCompile!C572)),ISNUMBER(FIND("3F",ScheduleCompile!C572)),ISNUMBER(FIND("6F",ScheduleCompile!C572)),ISNUMBER(FIND("7F",ScheduleCompile!C572)),ISNUMBER(FIND("9F",ScheduleCompile!C572)),ISNUMBER(FIND("4F",ScheduleCompile!C572))),VALUE(LEFT(ScheduleCompile!C572,FIND("F",ScheduleCompile!C572)-1)),ScheduleCompile!C572)))))))</f>
        <v>58.4</v>
      </c>
      <c r="I579" s="1">
        <f>IF(AND(ISERROR(IF(ScheduleCompile!D572="Off",0,IF(ScheduleCompile!D572="On",1,IF(ISNUMBER(ScheduleCompile!D572),ScheduleCompile!D572/1,IF(ISTEXT(ScheduleCompile!D572),IF(OR(ISNUMBER(FIND("5F",ScheduleCompile!D572)),ISNUMBER(FIND("0F",ScheduleCompile!D572)),ISNUMBER(FIND("8F",ScheduleCompile!D572)),ISNUMBER(FIND("1F",ScheduleCompile!D572)),ISNUMBER(FIND("2F",ScheduleCompile!D572)),ISNUMBER(FIND("3F",ScheduleCompile!D572)),ISNUMBER(FIND("6F",ScheduleCompile!D572)),ISNUMBER(FIND("7F",ScheduleCompile!D572)),ISNUMBER(FIND("9F",ScheduleCompile!D572)),ISNUMBER(FIND("4F",ScheduleCompile!D572))),VALUE(LEFT(ScheduleCompile!D572,FIND("F",ScheduleCompile!D572)-1)),ScheduleCompile!D572)))))),ISTEXT(ScheduleCompile!#REF!)),"ENDTABLE",IF(ISERROR(IF(ScheduleCompile!D572="Off",0,IF(ScheduleCompile!D572="On",1,IF(ISNUMBER(ScheduleCompile!D572),ScheduleCompile!D572/1,IF(ISTEXT(ScheduleCompile!D572),IF(OR(ISNUMBER(FIND("5F",ScheduleCompile!D572)),ISNUMBER(FIND("0F",ScheduleCompile!D572)),ISNUMBER(FIND("8F",ScheduleCompile!D572)),ISNUMBER(FIND("1F",ScheduleCompile!D572)),ISNUMBER(FIND("2F",ScheduleCompile!D572)),ISNUMBER(FIND("3F",ScheduleCompile!D572)),ISNUMBER(FIND("6F",ScheduleCompile!D572)),ISNUMBER(FIND("7F",ScheduleCompile!D572)),ISNUMBER(FIND("9F",ScheduleCompile!D572)),ISNUMBER(FIND("4F",ScheduleCompile!D572))),VALUE(LEFT(ScheduleCompile!D572,FIND("F",ScheduleCompile!D572)-1)),ScheduleCompile!D572)))))),"",IF(ScheduleCompile!D572="Off",0,IF(ScheduleCompile!D572="On",1,IF(ISNUMBER(ScheduleCompile!D572),ScheduleCompile!D572/1,IF(ISTEXT(ScheduleCompile!D572),IF(OR(ISNUMBER(FIND("5F",ScheduleCompile!D572)),ISNUMBER(FIND("0F",ScheduleCompile!D572)),ISNUMBER(FIND("8F",ScheduleCompile!D572)),ISNUMBER(FIND("1F",ScheduleCompile!D572)),ISNUMBER(FIND("2F",ScheduleCompile!D572)),ISNUMBER(FIND("3F",ScheduleCompile!D572)),ISNUMBER(FIND("6F",ScheduleCompile!D572)),ISNUMBER(FIND("7F",ScheduleCompile!D572)),ISNUMBER(FIND("9F",ScheduleCompile!D572)),ISNUMBER(FIND("4F",ScheduleCompile!D572))),VALUE(LEFT(ScheduleCompile!D572,FIND("F",ScheduleCompile!D572)-1)),ScheduleCompile!D572)))))))</f>
        <v>58.4</v>
      </c>
      <c r="J579" s="1">
        <f>IF(AND(ISERROR(IF(ScheduleCompile!E572="Off",0,IF(ScheduleCompile!E572="On",1,IF(ISNUMBER(ScheduleCompile!E572),ScheduleCompile!E572/1,IF(ISTEXT(ScheduleCompile!E572),IF(OR(ISNUMBER(FIND("5F",ScheduleCompile!E572)),ISNUMBER(FIND("0F",ScheduleCompile!E572)),ISNUMBER(FIND("8F",ScheduleCompile!E572)),ISNUMBER(FIND("1F",ScheduleCompile!E572)),ISNUMBER(FIND("2F",ScheduleCompile!E572)),ISNUMBER(FIND("3F",ScheduleCompile!E572)),ISNUMBER(FIND("6F",ScheduleCompile!E572)),ISNUMBER(FIND("7F",ScheduleCompile!E572)),ISNUMBER(FIND("9F",ScheduleCompile!E572)),ISNUMBER(FIND("4F",ScheduleCompile!E572))),VALUE(LEFT(ScheduleCompile!E572,FIND("F",ScheduleCompile!E572)-1)),ScheduleCompile!E572)))))),ISTEXT(ScheduleCompile!#REF!)),"ENDTABLE",IF(ISERROR(IF(ScheduleCompile!E572="Off",0,IF(ScheduleCompile!E572="On",1,IF(ISNUMBER(ScheduleCompile!E572),ScheduleCompile!E572/1,IF(ISTEXT(ScheduleCompile!E572),IF(OR(ISNUMBER(FIND("5F",ScheduleCompile!E572)),ISNUMBER(FIND("0F",ScheduleCompile!E572)),ISNUMBER(FIND("8F",ScheduleCompile!E572)),ISNUMBER(FIND("1F",ScheduleCompile!E572)),ISNUMBER(FIND("2F",ScheduleCompile!E572)),ISNUMBER(FIND("3F",ScheduleCompile!E572)),ISNUMBER(FIND("6F",ScheduleCompile!E572)),ISNUMBER(FIND("7F",ScheduleCompile!E572)),ISNUMBER(FIND("9F",ScheduleCompile!E572)),ISNUMBER(FIND("4F",ScheduleCompile!E572))),VALUE(LEFT(ScheduleCompile!E572,FIND("F",ScheduleCompile!E572)-1)),ScheduleCompile!E572)))))),"",IF(ScheduleCompile!E572="Off",0,IF(ScheduleCompile!E572="On",1,IF(ISNUMBER(ScheduleCompile!E572),ScheduleCompile!E572/1,IF(ISTEXT(ScheduleCompile!E572),IF(OR(ISNUMBER(FIND("5F",ScheduleCompile!E572)),ISNUMBER(FIND("0F",ScheduleCompile!E572)),ISNUMBER(FIND("8F",ScheduleCompile!E572)),ISNUMBER(FIND("1F",ScheduleCompile!E572)),ISNUMBER(FIND("2F",ScheduleCompile!E572)),ISNUMBER(FIND("3F",ScheduleCompile!E572)),ISNUMBER(FIND("6F",ScheduleCompile!E572)),ISNUMBER(FIND("7F",ScheduleCompile!E572)),ISNUMBER(FIND("9F",ScheduleCompile!E572)),ISNUMBER(FIND("4F",ScheduleCompile!E572))),VALUE(LEFT(ScheduleCompile!E572,FIND("F",ScheduleCompile!E572)-1)),ScheduleCompile!E572)))))))</f>
        <v>58.4</v>
      </c>
      <c r="K579" s="1">
        <f>IF(AND(ISERROR(IF(ScheduleCompile!F572="Off",0,IF(ScheduleCompile!F572="On",1,IF(ISNUMBER(ScheduleCompile!F572),ScheduleCompile!F572/1,IF(ISTEXT(ScheduleCompile!F572),IF(OR(ISNUMBER(FIND("5F",ScheduleCompile!F572)),ISNUMBER(FIND("0F",ScheduleCompile!F572)),ISNUMBER(FIND("8F",ScheduleCompile!F572)),ISNUMBER(FIND("1F",ScheduleCompile!F572)),ISNUMBER(FIND("2F",ScheduleCompile!F572)),ISNUMBER(FIND("3F",ScheduleCompile!F572)),ISNUMBER(FIND("6F",ScheduleCompile!F572)),ISNUMBER(FIND("7F",ScheduleCompile!F572)),ISNUMBER(FIND("9F",ScheduleCompile!F572)),ISNUMBER(FIND("4F",ScheduleCompile!F572))),VALUE(LEFT(ScheduleCompile!F572,FIND("F",ScheduleCompile!F572)-1)),ScheduleCompile!F572)))))),ISTEXT(ScheduleCompile!#REF!)),"ENDTABLE",IF(ISERROR(IF(ScheduleCompile!F572="Off",0,IF(ScheduleCompile!F572="On",1,IF(ISNUMBER(ScheduleCompile!F572),ScheduleCompile!F572/1,IF(ISTEXT(ScheduleCompile!F572),IF(OR(ISNUMBER(FIND("5F",ScheduleCompile!F572)),ISNUMBER(FIND("0F",ScheduleCompile!F572)),ISNUMBER(FIND("8F",ScheduleCompile!F572)),ISNUMBER(FIND("1F",ScheduleCompile!F572)),ISNUMBER(FIND("2F",ScheduleCompile!F572)),ISNUMBER(FIND("3F",ScheduleCompile!F572)),ISNUMBER(FIND("6F",ScheduleCompile!F572)),ISNUMBER(FIND("7F",ScheduleCompile!F572)),ISNUMBER(FIND("9F",ScheduleCompile!F572)),ISNUMBER(FIND("4F",ScheduleCompile!F572))),VALUE(LEFT(ScheduleCompile!F572,FIND("F",ScheduleCompile!F572)-1)),ScheduleCompile!F572)))))),"",IF(ScheduleCompile!F572="Off",0,IF(ScheduleCompile!F572="On",1,IF(ISNUMBER(ScheduleCompile!F572),ScheduleCompile!F572/1,IF(ISTEXT(ScheduleCompile!F572),IF(OR(ISNUMBER(FIND("5F",ScheduleCompile!F572)),ISNUMBER(FIND("0F",ScheduleCompile!F572)),ISNUMBER(FIND("8F",ScheduleCompile!F572)),ISNUMBER(FIND("1F",ScheduleCompile!F572)),ISNUMBER(FIND("2F",ScheduleCompile!F572)),ISNUMBER(FIND("3F",ScheduleCompile!F572)),ISNUMBER(FIND("6F",ScheduleCompile!F572)),ISNUMBER(FIND("7F",ScheduleCompile!F572)),ISNUMBER(FIND("9F",ScheduleCompile!F572)),ISNUMBER(FIND("4F",ScheduleCompile!F572))),VALUE(LEFT(ScheduleCompile!F572,FIND("F",ScheduleCompile!F572)-1)),ScheduleCompile!F572)))))))</f>
        <v>58.4</v>
      </c>
      <c r="L579" s="1">
        <f>IF(AND(ISERROR(IF(ScheduleCompile!G572="Off",0,IF(ScheduleCompile!G572="On",1,IF(ISNUMBER(ScheduleCompile!G572),ScheduleCompile!G572/1,IF(ISTEXT(ScheduleCompile!G572),IF(OR(ISNUMBER(FIND("5F",ScheduleCompile!G572)),ISNUMBER(FIND("0F",ScheduleCompile!G572)),ISNUMBER(FIND("8F",ScheduleCompile!G572)),ISNUMBER(FIND("1F",ScheduleCompile!G572)),ISNUMBER(FIND("2F",ScheduleCompile!G572)),ISNUMBER(FIND("3F",ScheduleCompile!G572)),ISNUMBER(FIND("6F",ScheduleCompile!G572)),ISNUMBER(FIND("7F",ScheduleCompile!G572)),ISNUMBER(FIND("9F",ScheduleCompile!G572)),ISNUMBER(FIND("4F",ScheduleCompile!G572))),VALUE(LEFT(ScheduleCompile!G572,FIND("F",ScheduleCompile!G572)-1)),ScheduleCompile!G572)))))),ISTEXT(ScheduleCompile!#REF!)),"ENDTABLE",IF(ISERROR(IF(ScheduleCompile!G572="Off",0,IF(ScheduleCompile!G572="On",1,IF(ISNUMBER(ScheduleCompile!G572),ScheduleCompile!G572/1,IF(ISTEXT(ScheduleCompile!G572),IF(OR(ISNUMBER(FIND("5F",ScheduleCompile!G572)),ISNUMBER(FIND("0F",ScheduleCompile!G572)),ISNUMBER(FIND("8F",ScheduleCompile!G572)),ISNUMBER(FIND("1F",ScheduleCompile!G572)),ISNUMBER(FIND("2F",ScheduleCompile!G572)),ISNUMBER(FIND("3F",ScheduleCompile!G572)),ISNUMBER(FIND("6F",ScheduleCompile!G572)),ISNUMBER(FIND("7F",ScheduleCompile!G572)),ISNUMBER(FIND("9F",ScheduleCompile!G572)),ISNUMBER(FIND("4F",ScheduleCompile!G572))),VALUE(LEFT(ScheduleCompile!G572,FIND("F",ScheduleCompile!G572)-1)),ScheduleCompile!G572)))))),"",IF(ScheduleCompile!G572="Off",0,IF(ScheduleCompile!G572="On",1,IF(ISNUMBER(ScheduleCompile!G572),ScheduleCompile!G572/1,IF(ISTEXT(ScheduleCompile!G572),IF(OR(ISNUMBER(FIND("5F",ScheduleCompile!G572)),ISNUMBER(FIND("0F",ScheduleCompile!G572)),ISNUMBER(FIND("8F",ScheduleCompile!G572)),ISNUMBER(FIND("1F",ScheduleCompile!G572)),ISNUMBER(FIND("2F",ScheduleCompile!G572)),ISNUMBER(FIND("3F",ScheduleCompile!G572)),ISNUMBER(FIND("6F",ScheduleCompile!G572)),ISNUMBER(FIND("7F",ScheduleCompile!G572)),ISNUMBER(FIND("9F",ScheduleCompile!G572)),ISNUMBER(FIND("4F",ScheduleCompile!G572))),VALUE(LEFT(ScheduleCompile!G572,FIND("F",ScheduleCompile!G572)-1)),ScheduleCompile!G572)))))))</f>
        <v>58.4</v>
      </c>
      <c r="M579" s="1">
        <f>IF(AND(ISERROR(IF(ScheduleCompile!H572="Off",0,IF(ScheduleCompile!H572="On",1,IF(ISNUMBER(ScheduleCompile!H572),ScheduleCompile!H572/1,IF(ISTEXT(ScheduleCompile!H572),IF(OR(ISNUMBER(FIND("5F",ScheduleCompile!H572)),ISNUMBER(FIND("0F",ScheduleCompile!H572)),ISNUMBER(FIND("8F",ScheduleCompile!H572)),ISNUMBER(FIND("1F",ScheduleCompile!H572)),ISNUMBER(FIND("2F",ScheduleCompile!H572)),ISNUMBER(FIND("3F",ScheduleCompile!H572)),ISNUMBER(FIND("6F",ScheduleCompile!H572)),ISNUMBER(FIND("7F",ScheduleCompile!H572)),ISNUMBER(FIND("9F",ScheduleCompile!H572)),ISNUMBER(FIND("4F",ScheduleCompile!H572))),VALUE(LEFT(ScheduleCompile!H572,FIND("F",ScheduleCompile!H572)-1)),ScheduleCompile!H572)))))),ISTEXT(ScheduleCompile!#REF!)),"ENDTABLE",IF(ISERROR(IF(ScheduleCompile!H572="Off",0,IF(ScheduleCompile!H572="On",1,IF(ISNUMBER(ScheduleCompile!H572),ScheduleCompile!H572/1,IF(ISTEXT(ScheduleCompile!H572),IF(OR(ISNUMBER(FIND("5F",ScheduleCompile!H572)),ISNUMBER(FIND("0F",ScheduleCompile!H572)),ISNUMBER(FIND("8F",ScheduleCompile!H572)),ISNUMBER(FIND("1F",ScheduleCompile!H572)),ISNUMBER(FIND("2F",ScheduleCompile!H572)),ISNUMBER(FIND("3F",ScheduleCompile!H572)),ISNUMBER(FIND("6F",ScheduleCompile!H572)),ISNUMBER(FIND("7F",ScheduleCompile!H572)),ISNUMBER(FIND("9F",ScheduleCompile!H572)),ISNUMBER(FIND("4F",ScheduleCompile!H572))),VALUE(LEFT(ScheduleCompile!H572,FIND("F",ScheduleCompile!H572)-1)),ScheduleCompile!H572)))))),"",IF(ScheduleCompile!H572="Off",0,IF(ScheduleCompile!H572="On",1,IF(ISNUMBER(ScheduleCompile!H572),ScheduleCompile!H572/1,IF(ISTEXT(ScheduleCompile!H572),IF(OR(ISNUMBER(FIND("5F",ScheduleCompile!H572)),ISNUMBER(FIND("0F",ScheduleCompile!H572)),ISNUMBER(FIND("8F",ScheduleCompile!H572)),ISNUMBER(FIND("1F",ScheduleCompile!H572)),ISNUMBER(FIND("2F",ScheduleCompile!H572)),ISNUMBER(FIND("3F",ScheduleCompile!H572)),ISNUMBER(FIND("6F",ScheduleCompile!H572)),ISNUMBER(FIND("7F",ScheduleCompile!H572)),ISNUMBER(FIND("9F",ScheduleCompile!H572)),ISNUMBER(FIND("4F",ScheduleCompile!H572))),VALUE(LEFT(ScheduleCompile!H572,FIND("F",ScheduleCompile!H572)-1)),ScheduleCompile!H572)))))))</f>
        <v>58.4</v>
      </c>
      <c r="N579" s="1">
        <f>IF(AND(ISERROR(IF(ScheduleCompile!I572="Off",0,IF(ScheduleCompile!I572="On",1,IF(ISNUMBER(ScheduleCompile!I572),ScheduleCompile!I572/1,IF(ISTEXT(ScheduleCompile!I572),IF(OR(ISNUMBER(FIND("5F",ScheduleCompile!I572)),ISNUMBER(FIND("0F",ScheduleCompile!I572)),ISNUMBER(FIND("8F",ScheduleCompile!I572)),ISNUMBER(FIND("1F",ScheduleCompile!I572)),ISNUMBER(FIND("2F",ScheduleCompile!I572)),ISNUMBER(FIND("3F",ScheduleCompile!I572)),ISNUMBER(FIND("6F",ScheduleCompile!I572)),ISNUMBER(FIND("7F",ScheduleCompile!I572)),ISNUMBER(FIND("9F",ScheduleCompile!I572)),ISNUMBER(FIND("4F",ScheduleCompile!I572))),VALUE(LEFT(ScheduleCompile!I572,FIND("F",ScheduleCompile!I572)-1)),ScheduleCompile!I572)))))),ISTEXT(ScheduleCompile!#REF!)),"ENDTABLE",IF(ISERROR(IF(ScheduleCompile!I572="Off",0,IF(ScheduleCompile!I572="On",1,IF(ISNUMBER(ScheduleCompile!I572),ScheduleCompile!I572/1,IF(ISTEXT(ScheduleCompile!I572),IF(OR(ISNUMBER(FIND("5F",ScheduleCompile!I572)),ISNUMBER(FIND("0F",ScheduleCompile!I572)),ISNUMBER(FIND("8F",ScheduleCompile!I572)),ISNUMBER(FIND("1F",ScheduleCompile!I572)),ISNUMBER(FIND("2F",ScheduleCompile!I572)),ISNUMBER(FIND("3F",ScheduleCompile!I572)),ISNUMBER(FIND("6F",ScheduleCompile!I572)),ISNUMBER(FIND("7F",ScheduleCompile!I572)),ISNUMBER(FIND("9F",ScheduleCompile!I572)),ISNUMBER(FIND("4F",ScheduleCompile!I572))),VALUE(LEFT(ScheduleCompile!I572,FIND("F",ScheduleCompile!I572)-1)),ScheduleCompile!I572)))))),"",IF(ScheduleCompile!I572="Off",0,IF(ScheduleCompile!I572="On",1,IF(ISNUMBER(ScheduleCompile!I572),ScheduleCompile!I572/1,IF(ISTEXT(ScheduleCompile!I572),IF(OR(ISNUMBER(FIND("5F",ScheduleCompile!I572)),ISNUMBER(FIND("0F",ScheduleCompile!I572)),ISNUMBER(FIND("8F",ScheduleCompile!I572)),ISNUMBER(FIND("1F",ScheduleCompile!I572)),ISNUMBER(FIND("2F",ScheduleCompile!I572)),ISNUMBER(FIND("3F",ScheduleCompile!I572)),ISNUMBER(FIND("6F",ScheduleCompile!I572)),ISNUMBER(FIND("7F",ScheduleCompile!I572)),ISNUMBER(FIND("9F",ScheduleCompile!I572)),ISNUMBER(FIND("4F",ScheduleCompile!I572))),VALUE(LEFT(ScheduleCompile!I572,FIND("F",ScheduleCompile!I572)-1)),ScheduleCompile!I572)))))))</f>
        <v>58.4</v>
      </c>
      <c r="O579" s="1">
        <f>IF(AND(ISERROR(IF(ScheduleCompile!J572="Off",0,IF(ScheduleCompile!J572="On",1,IF(ISNUMBER(ScheduleCompile!J572),ScheduleCompile!J572/1,IF(ISTEXT(ScheduleCompile!J572),IF(OR(ISNUMBER(FIND("5F",ScheduleCompile!J572)),ISNUMBER(FIND("0F",ScheduleCompile!J572)),ISNUMBER(FIND("8F",ScheduleCompile!J572)),ISNUMBER(FIND("1F",ScheduleCompile!J572)),ISNUMBER(FIND("2F",ScheduleCompile!J572)),ISNUMBER(FIND("3F",ScheduleCompile!J572)),ISNUMBER(FIND("6F",ScheduleCompile!J572)),ISNUMBER(FIND("7F",ScheduleCompile!J572)),ISNUMBER(FIND("9F",ScheduleCompile!J572)),ISNUMBER(FIND("4F",ScheduleCompile!J572))),VALUE(LEFT(ScheduleCompile!J572,FIND("F",ScheduleCompile!J572)-1)),ScheduleCompile!J572)))))),ISTEXT(ScheduleCompile!#REF!)),"ENDTABLE",IF(ISERROR(IF(ScheduleCompile!J572="Off",0,IF(ScheduleCompile!J572="On",1,IF(ISNUMBER(ScheduleCompile!J572),ScheduleCompile!J572/1,IF(ISTEXT(ScheduleCompile!J572),IF(OR(ISNUMBER(FIND("5F",ScheduleCompile!J572)),ISNUMBER(FIND("0F",ScheduleCompile!J572)),ISNUMBER(FIND("8F",ScheduleCompile!J572)),ISNUMBER(FIND("1F",ScheduleCompile!J572)),ISNUMBER(FIND("2F",ScheduleCompile!J572)),ISNUMBER(FIND("3F",ScheduleCompile!J572)),ISNUMBER(FIND("6F",ScheduleCompile!J572)),ISNUMBER(FIND("7F",ScheduleCompile!J572)),ISNUMBER(FIND("9F",ScheduleCompile!J572)),ISNUMBER(FIND("4F",ScheduleCompile!J572))),VALUE(LEFT(ScheduleCompile!J572,FIND("F",ScheduleCompile!J572)-1)),ScheduleCompile!J572)))))),"",IF(ScheduleCompile!J572="Off",0,IF(ScheduleCompile!J572="On",1,IF(ISNUMBER(ScheduleCompile!J572),ScheduleCompile!J572/1,IF(ISTEXT(ScheduleCompile!J572),IF(OR(ISNUMBER(FIND("5F",ScheduleCompile!J572)),ISNUMBER(FIND("0F",ScheduleCompile!J572)),ISNUMBER(FIND("8F",ScheduleCompile!J572)),ISNUMBER(FIND("1F",ScheduleCompile!J572)),ISNUMBER(FIND("2F",ScheduleCompile!J572)),ISNUMBER(FIND("3F",ScheduleCompile!J572)),ISNUMBER(FIND("6F",ScheduleCompile!J572)),ISNUMBER(FIND("7F",ScheduleCompile!J572)),ISNUMBER(FIND("9F",ScheduleCompile!J572)),ISNUMBER(FIND("4F",ScheduleCompile!J572))),VALUE(LEFT(ScheduleCompile!J572,FIND("F",ScheduleCompile!J572)-1)),ScheduleCompile!J572)))))))</f>
        <v>58.4</v>
      </c>
      <c r="P579" s="1">
        <f>IF(AND(ISERROR(IF(ScheduleCompile!K572="Off",0,IF(ScheduleCompile!K572="On",1,IF(ISNUMBER(ScheduleCompile!K572),ScheduleCompile!K572/1,IF(ISTEXT(ScheduleCompile!K572),IF(OR(ISNUMBER(FIND("5F",ScheduleCompile!K572)),ISNUMBER(FIND("0F",ScheduleCompile!K572)),ISNUMBER(FIND("8F",ScheduleCompile!K572)),ISNUMBER(FIND("1F",ScheduleCompile!K572)),ISNUMBER(FIND("2F",ScheduleCompile!K572)),ISNUMBER(FIND("3F",ScheduleCompile!K572)),ISNUMBER(FIND("6F",ScheduleCompile!K572)),ISNUMBER(FIND("7F",ScheduleCompile!K572)),ISNUMBER(FIND("9F",ScheduleCompile!K572)),ISNUMBER(FIND("4F",ScheduleCompile!K572))),VALUE(LEFT(ScheduleCompile!K572,FIND("F",ScheduleCompile!K572)-1)),ScheduleCompile!K572)))))),ISTEXT(ScheduleCompile!#REF!)),"ENDTABLE",IF(ISERROR(IF(ScheduleCompile!K572="Off",0,IF(ScheduleCompile!K572="On",1,IF(ISNUMBER(ScheduleCompile!K572),ScheduleCompile!K572/1,IF(ISTEXT(ScheduleCompile!K572),IF(OR(ISNUMBER(FIND("5F",ScheduleCompile!K572)),ISNUMBER(FIND("0F",ScheduleCompile!K572)),ISNUMBER(FIND("8F",ScheduleCompile!K572)),ISNUMBER(FIND("1F",ScheduleCompile!K572)),ISNUMBER(FIND("2F",ScheduleCompile!K572)),ISNUMBER(FIND("3F",ScheduleCompile!K572)),ISNUMBER(FIND("6F",ScheduleCompile!K572)),ISNUMBER(FIND("7F",ScheduleCompile!K572)),ISNUMBER(FIND("9F",ScheduleCompile!K572)),ISNUMBER(FIND("4F",ScheduleCompile!K572))),VALUE(LEFT(ScheduleCompile!K572,FIND("F",ScheduleCompile!K572)-1)),ScheduleCompile!K572)))))),"",IF(ScheduleCompile!K572="Off",0,IF(ScheduleCompile!K572="On",1,IF(ISNUMBER(ScheduleCompile!K572),ScheduleCompile!K572/1,IF(ISTEXT(ScheduleCompile!K572),IF(OR(ISNUMBER(FIND("5F",ScheduleCompile!K572)),ISNUMBER(FIND("0F",ScheduleCompile!K572)),ISNUMBER(FIND("8F",ScheduleCompile!K572)),ISNUMBER(FIND("1F",ScheduleCompile!K572)),ISNUMBER(FIND("2F",ScheduleCompile!K572)),ISNUMBER(FIND("3F",ScheduleCompile!K572)),ISNUMBER(FIND("6F",ScheduleCompile!K572)),ISNUMBER(FIND("7F",ScheduleCompile!K572)),ISNUMBER(FIND("9F",ScheduleCompile!K572)),ISNUMBER(FIND("4F",ScheduleCompile!K572))),VALUE(LEFT(ScheduleCompile!K572,FIND("F",ScheduleCompile!K572)-1)),ScheduleCompile!K572)))))))</f>
        <v>58.4</v>
      </c>
      <c r="Q579" s="1">
        <f>IF(AND(ISERROR(IF(ScheduleCompile!L572="Off",0,IF(ScheduleCompile!L572="On",1,IF(ISNUMBER(ScheduleCompile!L572),ScheduleCompile!L572/1,IF(ISTEXT(ScheduleCompile!L572),IF(OR(ISNUMBER(FIND("5F",ScheduleCompile!L572)),ISNUMBER(FIND("0F",ScheduleCompile!L572)),ISNUMBER(FIND("8F",ScheduleCompile!L572)),ISNUMBER(FIND("1F",ScheduleCompile!L572)),ISNUMBER(FIND("2F",ScheduleCompile!L572)),ISNUMBER(FIND("3F",ScheduleCompile!L572)),ISNUMBER(FIND("6F",ScheduleCompile!L572)),ISNUMBER(FIND("7F",ScheduleCompile!L572)),ISNUMBER(FIND("9F",ScheduleCompile!L572)),ISNUMBER(FIND("4F",ScheduleCompile!L572))),VALUE(LEFT(ScheduleCompile!L572,FIND("F",ScheduleCompile!L572)-1)),ScheduleCompile!L572)))))),ISTEXT(ScheduleCompile!#REF!)),"ENDTABLE",IF(ISERROR(IF(ScheduleCompile!L572="Off",0,IF(ScheduleCompile!L572="On",1,IF(ISNUMBER(ScheduleCompile!L572),ScheduleCompile!L572/1,IF(ISTEXT(ScheduleCompile!L572),IF(OR(ISNUMBER(FIND("5F",ScheduleCompile!L572)),ISNUMBER(FIND("0F",ScheduleCompile!L572)),ISNUMBER(FIND("8F",ScheduleCompile!L572)),ISNUMBER(FIND("1F",ScheduleCompile!L572)),ISNUMBER(FIND("2F",ScheduleCompile!L572)),ISNUMBER(FIND("3F",ScheduleCompile!L572)),ISNUMBER(FIND("6F",ScheduleCompile!L572)),ISNUMBER(FIND("7F",ScheduleCompile!L572)),ISNUMBER(FIND("9F",ScheduleCompile!L572)),ISNUMBER(FIND("4F",ScheduleCompile!L572))),VALUE(LEFT(ScheduleCompile!L572,FIND("F",ScheduleCompile!L572)-1)),ScheduleCompile!L572)))))),"",IF(ScheduleCompile!L572="Off",0,IF(ScheduleCompile!L572="On",1,IF(ISNUMBER(ScheduleCompile!L572),ScheduleCompile!L572/1,IF(ISTEXT(ScheduleCompile!L572),IF(OR(ISNUMBER(FIND("5F",ScheduleCompile!L572)),ISNUMBER(FIND("0F",ScheduleCompile!L572)),ISNUMBER(FIND("8F",ScheduleCompile!L572)),ISNUMBER(FIND("1F",ScheduleCompile!L572)),ISNUMBER(FIND("2F",ScheduleCompile!L572)),ISNUMBER(FIND("3F",ScheduleCompile!L572)),ISNUMBER(FIND("6F",ScheduleCompile!L572)),ISNUMBER(FIND("7F",ScheduleCompile!L572)),ISNUMBER(FIND("9F",ScheduleCompile!L572)),ISNUMBER(FIND("4F",ScheduleCompile!L572))),VALUE(LEFT(ScheduleCompile!L572,FIND("F",ScheduleCompile!L572)-1)),ScheduleCompile!L572)))))))</f>
        <v>58.4</v>
      </c>
      <c r="R579" s="1">
        <f>IF(AND(ISERROR(IF(ScheduleCompile!M572="Off",0,IF(ScheduleCompile!M572="On",1,IF(ISNUMBER(ScheduleCompile!M572),ScheduleCompile!M572/1,IF(ISTEXT(ScheduleCompile!M572),IF(OR(ISNUMBER(FIND("5F",ScheduleCompile!M572)),ISNUMBER(FIND("0F",ScheduleCompile!M572)),ISNUMBER(FIND("8F",ScheduleCompile!M572)),ISNUMBER(FIND("1F",ScheduleCompile!M572)),ISNUMBER(FIND("2F",ScheduleCompile!M572)),ISNUMBER(FIND("3F",ScheduleCompile!M572)),ISNUMBER(FIND("6F",ScheduleCompile!M572)),ISNUMBER(FIND("7F",ScheduleCompile!M572)),ISNUMBER(FIND("9F",ScheduleCompile!M572)),ISNUMBER(FIND("4F",ScheduleCompile!M572))),VALUE(LEFT(ScheduleCompile!M572,FIND("F",ScheduleCompile!M572)-1)),ScheduleCompile!M572)))))),ISTEXT(ScheduleCompile!#REF!)),"ENDTABLE",IF(ISERROR(IF(ScheduleCompile!M572="Off",0,IF(ScheduleCompile!M572="On",1,IF(ISNUMBER(ScheduleCompile!M572),ScheduleCompile!M572/1,IF(ISTEXT(ScheduleCompile!M572),IF(OR(ISNUMBER(FIND("5F",ScheduleCompile!M572)),ISNUMBER(FIND("0F",ScheduleCompile!M572)),ISNUMBER(FIND("8F",ScheduleCompile!M572)),ISNUMBER(FIND("1F",ScheduleCompile!M572)),ISNUMBER(FIND("2F",ScheduleCompile!M572)),ISNUMBER(FIND("3F",ScheduleCompile!M572)),ISNUMBER(FIND("6F",ScheduleCompile!M572)),ISNUMBER(FIND("7F",ScheduleCompile!M572)),ISNUMBER(FIND("9F",ScheduleCompile!M572)),ISNUMBER(FIND("4F",ScheduleCompile!M572))),VALUE(LEFT(ScheduleCompile!M572,FIND("F",ScheduleCompile!M572)-1)),ScheduleCompile!M572)))))),"",IF(ScheduleCompile!M572="Off",0,IF(ScheduleCompile!M572="On",1,IF(ISNUMBER(ScheduleCompile!M572),ScheduleCompile!M572/1,IF(ISTEXT(ScheduleCompile!M572),IF(OR(ISNUMBER(FIND("5F",ScheduleCompile!M572)),ISNUMBER(FIND("0F",ScheduleCompile!M572)),ISNUMBER(FIND("8F",ScheduleCompile!M572)),ISNUMBER(FIND("1F",ScheduleCompile!M572)),ISNUMBER(FIND("2F",ScheduleCompile!M572)),ISNUMBER(FIND("3F",ScheduleCompile!M572)),ISNUMBER(FIND("6F",ScheduleCompile!M572)),ISNUMBER(FIND("7F",ScheduleCompile!M572)),ISNUMBER(FIND("9F",ScheduleCompile!M572)),ISNUMBER(FIND("4F",ScheduleCompile!M572))),VALUE(LEFT(ScheduleCompile!M572,FIND("F",ScheduleCompile!M572)-1)),ScheduleCompile!M572)))))))</f>
        <v>58.4</v>
      </c>
      <c r="S579" s="1">
        <f>IF(AND(ISERROR(IF(ScheduleCompile!N572="Off",0,IF(ScheduleCompile!N572="On",1,IF(ISNUMBER(ScheduleCompile!N572),ScheduleCompile!N572/1,IF(ISTEXT(ScheduleCompile!N572),IF(OR(ISNUMBER(FIND("5F",ScheduleCompile!N572)),ISNUMBER(FIND("0F",ScheduleCompile!N572)),ISNUMBER(FIND("8F",ScheduleCompile!N572)),ISNUMBER(FIND("1F",ScheduleCompile!N572)),ISNUMBER(FIND("2F",ScheduleCompile!N572)),ISNUMBER(FIND("3F",ScheduleCompile!N572)),ISNUMBER(FIND("6F",ScheduleCompile!N572)),ISNUMBER(FIND("7F",ScheduleCompile!N572)),ISNUMBER(FIND("9F",ScheduleCompile!N572)),ISNUMBER(FIND("4F",ScheduleCompile!N572))),VALUE(LEFT(ScheduleCompile!N572,FIND("F",ScheduleCompile!N572)-1)),ScheduleCompile!N572)))))),ISTEXT(ScheduleCompile!#REF!)),"ENDTABLE",IF(ISERROR(IF(ScheduleCompile!N572="Off",0,IF(ScheduleCompile!N572="On",1,IF(ISNUMBER(ScheduleCompile!N572),ScheduleCompile!N572/1,IF(ISTEXT(ScheduleCompile!N572),IF(OR(ISNUMBER(FIND("5F",ScheduleCompile!N572)),ISNUMBER(FIND("0F",ScheduleCompile!N572)),ISNUMBER(FIND("8F",ScheduleCompile!N572)),ISNUMBER(FIND("1F",ScheduleCompile!N572)),ISNUMBER(FIND("2F",ScheduleCompile!N572)),ISNUMBER(FIND("3F",ScheduleCompile!N572)),ISNUMBER(FIND("6F",ScheduleCompile!N572)),ISNUMBER(FIND("7F",ScheduleCompile!N572)),ISNUMBER(FIND("9F",ScheduleCompile!N572)),ISNUMBER(FIND("4F",ScheduleCompile!N572))),VALUE(LEFT(ScheduleCompile!N572,FIND("F",ScheduleCompile!N572)-1)),ScheduleCompile!N572)))))),"",IF(ScheduleCompile!N572="Off",0,IF(ScheduleCompile!N572="On",1,IF(ISNUMBER(ScheduleCompile!N572),ScheduleCompile!N572/1,IF(ISTEXT(ScheduleCompile!N572),IF(OR(ISNUMBER(FIND("5F",ScheduleCompile!N572)),ISNUMBER(FIND("0F",ScheduleCompile!N572)),ISNUMBER(FIND("8F",ScheduleCompile!N572)),ISNUMBER(FIND("1F",ScheduleCompile!N572)),ISNUMBER(FIND("2F",ScheduleCompile!N572)),ISNUMBER(FIND("3F",ScheduleCompile!N572)),ISNUMBER(FIND("6F",ScheduleCompile!N572)),ISNUMBER(FIND("7F",ScheduleCompile!N572)),ISNUMBER(FIND("9F",ScheduleCompile!N572)),ISNUMBER(FIND("4F",ScheduleCompile!N572))),VALUE(LEFT(ScheduleCompile!N572,FIND("F",ScheduleCompile!N572)-1)),ScheduleCompile!N572)))))))</f>
        <v>58.4</v>
      </c>
      <c r="T579" s="1">
        <f>IF(AND(ISERROR(IF(ScheduleCompile!O572="Off",0,IF(ScheduleCompile!O572="On",1,IF(ISNUMBER(ScheduleCompile!O572),ScheduleCompile!O572/1,IF(ISTEXT(ScheduleCompile!O572),IF(OR(ISNUMBER(FIND("5F",ScheduleCompile!O572)),ISNUMBER(FIND("0F",ScheduleCompile!O572)),ISNUMBER(FIND("8F",ScheduleCompile!O572)),ISNUMBER(FIND("1F",ScheduleCompile!O572)),ISNUMBER(FIND("2F",ScheduleCompile!O572)),ISNUMBER(FIND("3F",ScheduleCompile!O572)),ISNUMBER(FIND("6F",ScheduleCompile!O572)),ISNUMBER(FIND("7F",ScheduleCompile!O572)),ISNUMBER(FIND("9F",ScheduleCompile!O572)),ISNUMBER(FIND("4F",ScheduleCompile!O572))),VALUE(LEFT(ScheduleCompile!O572,FIND("F",ScheduleCompile!O572)-1)),ScheduleCompile!O572)))))),ISTEXT(ScheduleCompile!#REF!)),"ENDTABLE",IF(ISERROR(IF(ScheduleCompile!O572="Off",0,IF(ScheduleCompile!O572="On",1,IF(ISNUMBER(ScheduleCompile!O572),ScheduleCompile!O572/1,IF(ISTEXT(ScheduleCompile!O572),IF(OR(ISNUMBER(FIND("5F",ScheduleCompile!O572)),ISNUMBER(FIND("0F",ScheduleCompile!O572)),ISNUMBER(FIND("8F",ScheduleCompile!O572)),ISNUMBER(FIND("1F",ScheduleCompile!O572)),ISNUMBER(FIND("2F",ScheduleCompile!O572)),ISNUMBER(FIND("3F",ScheduleCompile!O572)),ISNUMBER(FIND("6F",ScheduleCompile!O572)),ISNUMBER(FIND("7F",ScheduleCompile!O572)),ISNUMBER(FIND("9F",ScheduleCompile!O572)),ISNUMBER(FIND("4F",ScheduleCompile!O572))),VALUE(LEFT(ScheduleCompile!O572,FIND("F",ScheduleCompile!O572)-1)),ScheduleCompile!O572)))))),"",IF(ScheduleCompile!O572="Off",0,IF(ScheduleCompile!O572="On",1,IF(ISNUMBER(ScheduleCompile!O572),ScheduleCompile!O572/1,IF(ISTEXT(ScheduleCompile!O572),IF(OR(ISNUMBER(FIND("5F",ScheduleCompile!O572)),ISNUMBER(FIND("0F",ScheduleCompile!O572)),ISNUMBER(FIND("8F",ScheduleCompile!O572)),ISNUMBER(FIND("1F",ScheduleCompile!O572)),ISNUMBER(FIND("2F",ScheduleCompile!O572)),ISNUMBER(FIND("3F",ScheduleCompile!O572)),ISNUMBER(FIND("6F",ScheduleCompile!O572)),ISNUMBER(FIND("7F",ScheduleCompile!O572)),ISNUMBER(FIND("9F",ScheduleCompile!O572)),ISNUMBER(FIND("4F",ScheduleCompile!O572))),VALUE(LEFT(ScheduleCompile!O572,FIND("F",ScheduleCompile!O572)-1)),ScheduleCompile!O572)))))))</f>
        <v>58.4</v>
      </c>
      <c r="U579" s="1">
        <f>IF(AND(ISERROR(IF(ScheduleCompile!P572="Off",0,IF(ScheduleCompile!P572="On",1,IF(ISNUMBER(ScheduleCompile!P572),ScheduleCompile!P572/1,IF(ISTEXT(ScheduleCompile!P572),IF(OR(ISNUMBER(FIND("5F",ScheduleCompile!P572)),ISNUMBER(FIND("0F",ScheduleCompile!P572)),ISNUMBER(FIND("8F",ScheduleCompile!P572)),ISNUMBER(FIND("1F",ScheduleCompile!P572)),ISNUMBER(FIND("2F",ScheduleCompile!P572)),ISNUMBER(FIND("3F",ScheduleCompile!P572)),ISNUMBER(FIND("6F",ScheduleCompile!P572)),ISNUMBER(FIND("7F",ScheduleCompile!P572)),ISNUMBER(FIND("9F",ScheduleCompile!P572)),ISNUMBER(FIND("4F",ScheduleCompile!P572))),VALUE(LEFT(ScheduleCompile!P572,FIND("F",ScheduleCompile!P572)-1)),ScheduleCompile!P572)))))),ISTEXT(ScheduleCompile!#REF!)),"ENDTABLE",IF(ISERROR(IF(ScheduleCompile!P572="Off",0,IF(ScheduleCompile!P572="On",1,IF(ISNUMBER(ScheduleCompile!P572),ScheduleCompile!P572/1,IF(ISTEXT(ScheduleCompile!P572),IF(OR(ISNUMBER(FIND("5F",ScheduleCompile!P572)),ISNUMBER(FIND("0F",ScheduleCompile!P572)),ISNUMBER(FIND("8F",ScheduleCompile!P572)),ISNUMBER(FIND("1F",ScheduleCompile!P572)),ISNUMBER(FIND("2F",ScheduleCompile!P572)),ISNUMBER(FIND("3F",ScheduleCompile!P572)),ISNUMBER(FIND("6F",ScheduleCompile!P572)),ISNUMBER(FIND("7F",ScheduleCompile!P572)),ISNUMBER(FIND("9F",ScheduleCompile!P572)),ISNUMBER(FIND("4F",ScheduleCompile!P572))),VALUE(LEFT(ScheduleCompile!P572,FIND("F",ScheduleCompile!P572)-1)),ScheduleCompile!P572)))))),"",IF(ScheduleCompile!P572="Off",0,IF(ScheduleCompile!P572="On",1,IF(ISNUMBER(ScheduleCompile!P572),ScheduleCompile!P572/1,IF(ISTEXT(ScheduleCompile!P572),IF(OR(ISNUMBER(FIND("5F",ScheduleCompile!P572)),ISNUMBER(FIND("0F",ScheduleCompile!P572)),ISNUMBER(FIND("8F",ScheduleCompile!P572)),ISNUMBER(FIND("1F",ScheduleCompile!P572)),ISNUMBER(FIND("2F",ScheduleCompile!P572)),ISNUMBER(FIND("3F",ScheduleCompile!P572)),ISNUMBER(FIND("6F",ScheduleCompile!P572)),ISNUMBER(FIND("7F",ScheduleCompile!P572)),ISNUMBER(FIND("9F",ScheduleCompile!P572)),ISNUMBER(FIND("4F",ScheduleCompile!P572))),VALUE(LEFT(ScheduleCompile!P572,FIND("F",ScheduleCompile!P572)-1)),ScheduleCompile!P572)))))))</f>
        <v>58.4</v>
      </c>
      <c r="V579" s="1">
        <f>IF(AND(ISERROR(IF(ScheduleCompile!Q572="Off",0,IF(ScheduleCompile!Q572="On",1,IF(ISNUMBER(ScheduleCompile!Q572),ScheduleCompile!Q572/1,IF(ISTEXT(ScheduleCompile!Q572),IF(OR(ISNUMBER(FIND("5F",ScheduleCompile!Q572)),ISNUMBER(FIND("0F",ScheduleCompile!Q572)),ISNUMBER(FIND("8F",ScheduleCompile!Q572)),ISNUMBER(FIND("1F",ScheduleCompile!Q572)),ISNUMBER(FIND("2F",ScheduleCompile!Q572)),ISNUMBER(FIND("3F",ScheduleCompile!Q572)),ISNUMBER(FIND("6F",ScheduleCompile!Q572)),ISNUMBER(FIND("7F",ScheduleCompile!Q572)),ISNUMBER(FIND("9F",ScheduleCompile!Q572)),ISNUMBER(FIND("4F",ScheduleCompile!Q572))),VALUE(LEFT(ScheduleCompile!Q572,FIND("F",ScheduleCompile!Q572)-1)),ScheduleCompile!Q572)))))),ISTEXT(ScheduleCompile!#REF!)),"ENDTABLE",IF(ISERROR(IF(ScheduleCompile!Q572="Off",0,IF(ScheduleCompile!Q572="On",1,IF(ISNUMBER(ScheduleCompile!Q572),ScheduleCompile!Q572/1,IF(ISTEXT(ScheduleCompile!Q572),IF(OR(ISNUMBER(FIND("5F",ScheduleCompile!Q572)),ISNUMBER(FIND("0F",ScheduleCompile!Q572)),ISNUMBER(FIND("8F",ScheduleCompile!Q572)),ISNUMBER(FIND("1F",ScheduleCompile!Q572)),ISNUMBER(FIND("2F",ScheduleCompile!Q572)),ISNUMBER(FIND("3F",ScheduleCompile!Q572)),ISNUMBER(FIND("6F",ScheduleCompile!Q572)),ISNUMBER(FIND("7F",ScheduleCompile!Q572)),ISNUMBER(FIND("9F",ScheduleCompile!Q572)),ISNUMBER(FIND("4F",ScheduleCompile!Q572))),VALUE(LEFT(ScheduleCompile!Q572,FIND("F",ScheduleCompile!Q572)-1)),ScheduleCompile!Q572)))))),"",IF(ScheduleCompile!Q572="Off",0,IF(ScheduleCompile!Q572="On",1,IF(ISNUMBER(ScheduleCompile!Q572),ScheduleCompile!Q572/1,IF(ISTEXT(ScheduleCompile!Q572),IF(OR(ISNUMBER(FIND("5F",ScheduleCompile!Q572)),ISNUMBER(FIND("0F",ScheduleCompile!Q572)),ISNUMBER(FIND("8F",ScheduleCompile!Q572)),ISNUMBER(FIND("1F",ScheduleCompile!Q572)),ISNUMBER(FIND("2F",ScheduleCompile!Q572)),ISNUMBER(FIND("3F",ScheduleCompile!Q572)),ISNUMBER(FIND("6F",ScheduleCompile!Q572)),ISNUMBER(FIND("7F",ScheduleCompile!Q572)),ISNUMBER(FIND("9F",ScheduleCompile!Q572)),ISNUMBER(FIND("4F",ScheduleCompile!Q572))),VALUE(LEFT(ScheduleCompile!Q572,FIND("F",ScheduleCompile!Q572)-1)),ScheduleCompile!Q572)))))))</f>
        <v>58.4</v>
      </c>
      <c r="W579" s="1">
        <f>IF(AND(ISERROR(IF(ScheduleCompile!R572="Off",0,IF(ScheduleCompile!R572="On",1,IF(ISNUMBER(ScheduleCompile!R572),ScheduleCompile!R572/1,IF(ISTEXT(ScheduleCompile!R572),IF(OR(ISNUMBER(FIND("5F",ScheduleCompile!R572)),ISNUMBER(FIND("0F",ScheduleCompile!R572)),ISNUMBER(FIND("8F",ScheduleCompile!R572)),ISNUMBER(FIND("1F",ScheduleCompile!R572)),ISNUMBER(FIND("2F",ScheduleCompile!R572)),ISNUMBER(FIND("3F",ScheduleCompile!R572)),ISNUMBER(FIND("6F",ScheduleCompile!R572)),ISNUMBER(FIND("7F",ScheduleCompile!R572)),ISNUMBER(FIND("9F",ScheduleCompile!R572)),ISNUMBER(FIND("4F",ScheduleCompile!R572))),VALUE(LEFT(ScheduleCompile!R572,FIND("F",ScheduleCompile!R572)-1)),ScheduleCompile!R572)))))),ISTEXT(ScheduleCompile!#REF!)),"ENDTABLE",IF(ISERROR(IF(ScheduleCompile!R572="Off",0,IF(ScheduleCompile!R572="On",1,IF(ISNUMBER(ScheduleCompile!R572),ScheduleCompile!R572/1,IF(ISTEXT(ScheduleCompile!R572),IF(OR(ISNUMBER(FIND("5F",ScheduleCompile!R572)),ISNUMBER(FIND("0F",ScheduleCompile!R572)),ISNUMBER(FIND("8F",ScheduleCompile!R572)),ISNUMBER(FIND("1F",ScheduleCompile!R572)),ISNUMBER(FIND("2F",ScheduleCompile!R572)),ISNUMBER(FIND("3F",ScheduleCompile!R572)),ISNUMBER(FIND("6F",ScheduleCompile!R572)),ISNUMBER(FIND("7F",ScheduleCompile!R572)),ISNUMBER(FIND("9F",ScheduleCompile!R572)),ISNUMBER(FIND("4F",ScheduleCompile!R572))),VALUE(LEFT(ScheduleCompile!R572,FIND("F",ScheduleCompile!R572)-1)),ScheduleCompile!R572)))))),"",IF(ScheduleCompile!R572="Off",0,IF(ScheduleCompile!R572="On",1,IF(ISNUMBER(ScheduleCompile!R572),ScheduleCompile!R572/1,IF(ISTEXT(ScheduleCompile!R572),IF(OR(ISNUMBER(FIND("5F",ScheduleCompile!R572)),ISNUMBER(FIND("0F",ScheduleCompile!R572)),ISNUMBER(FIND("8F",ScheduleCompile!R572)),ISNUMBER(FIND("1F",ScheduleCompile!R572)),ISNUMBER(FIND("2F",ScheduleCompile!R572)),ISNUMBER(FIND("3F",ScheduleCompile!R572)),ISNUMBER(FIND("6F",ScheduleCompile!R572)),ISNUMBER(FIND("7F",ScheduleCompile!R572)),ISNUMBER(FIND("9F",ScheduleCompile!R572)),ISNUMBER(FIND("4F",ScheduleCompile!R572))),VALUE(LEFT(ScheduleCompile!R572,FIND("F",ScheduleCompile!R572)-1)),ScheduleCompile!R572)))))))</f>
        <v>58.4</v>
      </c>
      <c r="X579" s="1">
        <f>IF(AND(ISERROR(IF(ScheduleCompile!S572="Off",0,IF(ScheduleCompile!S572="On",1,IF(ISNUMBER(ScheduleCompile!S572),ScheduleCompile!S572/1,IF(ISTEXT(ScheduleCompile!S572),IF(OR(ISNUMBER(FIND("5F",ScheduleCompile!S572)),ISNUMBER(FIND("0F",ScheduleCompile!S572)),ISNUMBER(FIND("8F",ScheduleCompile!S572)),ISNUMBER(FIND("1F",ScheduleCompile!S572)),ISNUMBER(FIND("2F",ScheduleCompile!S572)),ISNUMBER(FIND("3F",ScheduleCompile!S572)),ISNUMBER(FIND("6F",ScheduleCompile!S572)),ISNUMBER(FIND("7F",ScheduleCompile!S572)),ISNUMBER(FIND("9F",ScheduleCompile!S572)),ISNUMBER(FIND("4F",ScheduleCompile!S572))),VALUE(LEFT(ScheduleCompile!S572,FIND("F",ScheduleCompile!S572)-1)),ScheduleCompile!S572)))))),ISTEXT(ScheduleCompile!#REF!)),"ENDTABLE",IF(ISERROR(IF(ScheduleCompile!S572="Off",0,IF(ScheduleCompile!S572="On",1,IF(ISNUMBER(ScheduleCompile!S572),ScheduleCompile!S572/1,IF(ISTEXT(ScheduleCompile!S572),IF(OR(ISNUMBER(FIND("5F",ScheduleCompile!S572)),ISNUMBER(FIND("0F",ScheduleCompile!S572)),ISNUMBER(FIND("8F",ScheduleCompile!S572)),ISNUMBER(FIND("1F",ScheduleCompile!S572)),ISNUMBER(FIND("2F",ScheduleCompile!S572)),ISNUMBER(FIND("3F",ScheduleCompile!S572)),ISNUMBER(FIND("6F",ScheduleCompile!S572)),ISNUMBER(FIND("7F",ScheduleCompile!S572)),ISNUMBER(FIND("9F",ScheduleCompile!S572)),ISNUMBER(FIND("4F",ScheduleCompile!S572))),VALUE(LEFT(ScheduleCompile!S572,FIND("F",ScheduleCompile!S572)-1)),ScheduleCompile!S572)))))),"",IF(ScheduleCompile!S572="Off",0,IF(ScheduleCompile!S572="On",1,IF(ISNUMBER(ScheduleCompile!S572),ScheduleCompile!S572/1,IF(ISTEXT(ScheduleCompile!S572),IF(OR(ISNUMBER(FIND("5F",ScheduleCompile!S572)),ISNUMBER(FIND("0F",ScheduleCompile!S572)),ISNUMBER(FIND("8F",ScheduleCompile!S572)),ISNUMBER(FIND("1F",ScheduleCompile!S572)),ISNUMBER(FIND("2F",ScheduleCompile!S572)),ISNUMBER(FIND("3F",ScheduleCompile!S572)),ISNUMBER(FIND("6F",ScheduleCompile!S572)),ISNUMBER(FIND("7F",ScheduleCompile!S572)),ISNUMBER(FIND("9F",ScheduleCompile!S572)),ISNUMBER(FIND("4F",ScheduleCompile!S572))),VALUE(LEFT(ScheduleCompile!S572,FIND("F",ScheduleCompile!S572)-1)),ScheduleCompile!S572)))))))</f>
        <v>58.4</v>
      </c>
      <c r="Y579" s="1">
        <f>IF(AND(ISERROR(IF(ScheduleCompile!T572="Off",0,IF(ScheduleCompile!T572="On",1,IF(ISNUMBER(ScheduleCompile!T572),ScheduleCompile!T572/1,IF(ISTEXT(ScheduleCompile!T572),IF(OR(ISNUMBER(FIND("5F",ScheduleCompile!T572)),ISNUMBER(FIND("0F",ScheduleCompile!T572)),ISNUMBER(FIND("8F",ScheduleCompile!T572)),ISNUMBER(FIND("1F",ScheduleCompile!T572)),ISNUMBER(FIND("2F",ScheduleCompile!T572)),ISNUMBER(FIND("3F",ScheduleCompile!T572)),ISNUMBER(FIND("6F",ScheduleCompile!T572)),ISNUMBER(FIND("7F",ScheduleCompile!T572)),ISNUMBER(FIND("9F",ScheduleCompile!T572)),ISNUMBER(FIND("4F",ScheduleCompile!T572))),VALUE(LEFT(ScheduleCompile!T572,FIND("F",ScheduleCompile!T572)-1)),ScheduleCompile!T572)))))),ISTEXT(ScheduleCompile!#REF!)),"ENDTABLE",IF(ISERROR(IF(ScheduleCompile!T572="Off",0,IF(ScheduleCompile!T572="On",1,IF(ISNUMBER(ScheduleCompile!T572),ScheduleCompile!T572/1,IF(ISTEXT(ScheduleCompile!T572),IF(OR(ISNUMBER(FIND("5F",ScheduleCompile!T572)),ISNUMBER(FIND("0F",ScheduleCompile!T572)),ISNUMBER(FIND("8F",ScheduleCompile!T572)),ISNUMBER(FIND("1F",ScheduleCompile!T572)),ISNUMBER(FIND("2F",ScheduleCompile!T572)),ISNUMBER(FIND("3F",ScheduleCompile!T572)),ISNUMBER(FIND("6F",ScheduleCompile!T572)),ISNUMBER(FIND("7F",ScheduleCompile!T572)),ISNUMBER(FIND("9F",ScheduleCompile!T572)),ISNUMBER(FIND("4F",ScheduleCompile!T572))),VALUE(LEFT(ScheduleCompile!T572,FIND("F",ScheduleCompile!T572)-1)),ScheduleCompile!T572)))))),"",IF(ScheduleCompile!T572="Off",0,IF(ScheduleCompile!T572="On",1,IF(ISNUMBER(ScheduleCompile!T572),ScheduleCompile!T572/1,IF(ISTEXT(ScheduleCompile!T572),IF(OR(ISNUMBER(FIND("5F",ScheduleCompile!T572)),ISNUMBER(FIND("0F",ScheduleCompile!T572)),ISNUMBER(FIND("8F",ScheduleCompile!T572)),ISNUMBER(FIND("1F",ScheduleCompile!T572)),ISNUMBER(FIND("2F",ScheduleCompile!T572)),ISNUMBER(FIND("3F",ScheduleCompile!T572)),ISNUMBER(FIND("6F",ScheduleCompile!T572)),ISNUMBER(FIND("7F",ScheduleCompile!T572)),ISNUMBER(FIND("9F",ScheduleCompile!T572)),ISNUMBER(FIND("4F",ScheduleCompile!T572))),VALUE(LEFT(ScheduleCompile!T572,FIND("F",ScheduleCompile!T572)-1)),ScheduleCompile!T572)))))))</f>
        <v>58.4</v>
      </c>
      <c r="Z579" s="1">
        <f>IF(AND(ISERROR(IF(ScheduleCompile!U572="Off",0,IF(ScheduleCompile!U572="On",1,IF(ISNUMBER(ScheduleCompile!U572),ScheduleCompile!U572/1,IF(ISTEXT(ScheduleCompile!U572),IF(OR(ISNUMBER(FIND("5F",ScheduleCompile!U572)),ISNUMBER(FIND("0F",ScheduleCompile!U572)),ISNUMBER(FIND("8F",ScheduleCompile!U572)),ISNUMBER(FIND("1F",ScheduleCompile!U572)),ISNUMBER(FIND("2F",ScheduleCompile!U572)),ISNUMBER(FIND("3F",ScheduleCompile!U572)),ISNUMBER(FIND("6F",ScheduleCompile!U572)),ISNUMBER(FIND("7F",ScheduleCompile!U572)),ISNUMBER(FIND("9F",ScheduleCompile!U572)),ISNUMBER(FIND("4F",ScheduleCompile!U572))),VALUE(LEFT(ScheduleCompile!U572,FIND("F",ScheduleCompile!U572)-1)),ScheduleCompile!U572)))))),ISTEXT(ScheduleCompile!#REF!)),"ENDTABLE",IF(ISERROR(IF(ScheduleCompile!U572="Off",0,IF(ScheduleCompile!U572="On",1,IF(ISNUMBER(ScheduleCompile!U572),ScheduleCompile!U572/1,IF(ISTEXT(ScheduleCompile!U572),IF(OR(ISNUMBER(FIND("5F",ScheduleCompile!U572)),ISNUMBER(FIND("0F",ScheduleCompile!U572)),ISNUMBER(FIND("8F",ScheduleCompile!U572)),ISNUMBER(FIND("1F",ScheduleCompile!U572)),ISNUMBER(FIND("2F",ScheduleCompile!U572)),ISNUMBER(FIND("3F",ScheduleCompile!U572)),ISNUMBER(FIND("6F",ScheduleCompile!U572)),ISNUMBER(FIND("7F",ScheduleCompile!U572)),ISNUMBER(FIND("9F",ScheduleCompile!U572)),ISNUMBER(FIND("4F",ScheduleCompile!U572))),VALUE(LEFT(ScheduleCompile!U572,FIND("F",ScheduleCompile!U572)-1)),ScheduleCompile!U572)))))),"",IF(ScheduleCompile!U572="Off",0,IF(ScheduleCompile!U572="On",1,IF(ISNUMBER(ScheduleCompile!U572),ScheduleCompile!U572/1,IF(ISTEXT(ScheduleCompile!U572),IF(OR(ISNUMBER(FIND("5F",ScheduleCompile!U572)),ISNUMBER(FIND("0F",ScheduleCompile!U572)),ISNUMBER(FIND("8F",ScheduleCompile!U572)),ISNUMBER(FIND("1F",ScheduleCompile!U572)),ISNUMBER(FIND("2F",ScheduleCompile!U572)),ISNUMBER(FIND("3F",ScheduleCompile!U572)),ISNUMBER(FIND("6F",ScheduleCompile!U572)),ISNUMBER(FIND("7F",ScheduleCompile!U572)),ISNUMBER(FIND("9F",ScheduleCompile!U572)),ISNUMBER(FIND("4F",ScheduleCompile!U572))),VALUE(LEFT(ScheduleCompile!U572,FIND("F",ScheduleCompile!U572)-1)),ScheduleCompile!U572)))))))</f>
        <v>58.4</v>
      </c>
      <c r="AA579" s="1">
        <f>IF(AND(ISERROR(IF(ScheduleCompile!V572="Off",0,IF(ScheduleCompile!V572="On",1,IF(ISNUMBER(ScheduleCompile!V572),ScheduleCompile!V572/1,IF(ISTEXT(ScheduleCompile!V572),IF(OR(ISNUMBER(FIND("5F",ScheduleCompile!V572)),ISNUMBER(FIND("0F",ScheduleCompile!V572)),ISNUMBER(FIND("8F",ScheduleCompile!V572)),ISNUMBER(FIND("1F",ScheduleCompile!V572)),ISNUMBER(FIND("2F",ScheduleCompile!V572)),ISNUMBER(FIND("3F",ScheduleCompile!V572)),ISNUMBER(FIND("6F",ScheduleCompile!V572)),ISNUMBER(FIND("7F",ScheduleCompile!V572)),ISNUMBER(FIND("9F",ScheduleCompile!V572)),ISNUMBER(FIND("4F",ScheduleCompile!V572))),VALUE(LEFT(ScheduleCompile!V572,FIND("F",ScheduleCompile!V572)-1)),ScheduleCompile!V572)))))),ISTEXT(ScheduleCompile!#REF!)),"ENDTABLE",IF(ISERROR(IF(ScheduleCompile!V572="Off",0,IF(ScheduleCompile!V572="On",1,IF(ISNUMBER(ScheduleCompile!V572),ScheduleCompile!V572/1,IF(ISTEXT(ScheduleCompile!V572),IF(OR(ISNUMBER(FIND("5F",ScheduleCompile!V572)),ISNUMBER(FIND("0F",ScheduleCompile!V572)),ISNUMBER(FIND("8F",ScheduleCompile!V572)),ISNUMBER(FIND("1F",ScheduleCompile!V572)),ISNUMBER(FIND("2F",ScheduleCompile!V572)),ISNUMBER(FIND("3F",ScheduleCompile!V572)),ISNUMBER(FIND("6F",ScheduleCompile!V572)),ISNUMBER(FIND("7F",ScheduleCompile!V572)),ISNUMBER(FIND("9F",ScheduleCompile!V572)),ISNUMBER(FIND("4F",ScheduleCompile!V572))),VALUE(LEFT(ScheduleCompile!V572,FIND("F",ScheduleCompile!V572)-1)),ScheduleCompile!V572)))))),"",IF(ScheduleCompile!V572="Off",0,IF(ScheduleCompile!V572="On",1,IF(ISNUMBER(ScheduleCompile!V572),ScheduleCompile!V572/1,IF(ISTEXT(ScheduleCompile!V572),IF(OR(ISNUMBER(FIND("5F",ScheduleCompile!V572)),ISNUMBER(FIND("0F",ScheduleCompile!V572)),ISNUMBER(FIND("8F",ScheduleCompile!V572)),ISNUMBER(FIND("1F",ScheduleCompile!V572)),ISNUMBER(FIND("2F",ScheduleCompile!V572)),ISNUMBER(FIND("3F",ScheduleCompile!V572)),ISNUMBER(FIND("6F",ScheduleCompile!V572)),ISNUMBER(FIND("7F",ScheduleCompile!V572)),ISNUMBER(FIND("9F",ScheduleCompile!V572)),ISNUMBER(FIND("4F",ScheduleCompile!V572))),VALUE(LEFT(ScheduleCompile!V572,FIND("F",ScheduleCompile!V572)-1)),ScheduleCompile!V572)))))))</f>
        <v>58.4</v>
      </c>
      <c r="AB579" s="1">
        <f>IF(AND(ISERROR(IF(ScheduleCompile!W572="Off",0,IF(ScheduleCompile!W572="On",1,IF(ISNUMBER(ScheduleCompile!W572),ScheduleCompile!W572/1,IF(ISTEXT(ScheduleCompile!W572),IF(OR(ISNUMBER(FIND("5F",ScheduleCompile!W572)),ISNUMBER(FIND("0F",ScheduleCompile!W572)),ISNUMBER(FIND("8F",ScheduleCompile!W572)),ISNUMBER(FIND("1F",ScheduleCompile!W572)),ISNUMBER(FIND("2F",ScheduleCompile!W572)),ISNUMBER(FIND("3F",ScheduleCompile!W572)),ISNUMBER(FIND("6F",ScheduleCompile!W572)),ISNUMBER(FIND("7F",ScheduleCompile!W572)),ISNUMBER(FIND("9F",ScheduleCompile!W572)),ISNUMBER(FIND("4F",ScheduleCompile!W572))),VALUE(LEFT(ScheduleCompile!W572,FIND("F",ScheduleCompile!W572)-1)),ScheduleCompile!W572)))))),ISTEXT(ScheduleCompile!#REF!)),"ENDTABLE",IF(ISERROR(IF(ScheduleCompile!W572="Off",0,IF(ScheduleCompile!W572="On",1,IF(ISNUMBER(ScheduleCompile!W572),ScheduleCompile!W572/1,IF(ISTEXT(ScheduleCompile!W572),IF(OR(ISNUMBER(FIND("5F",ScheduleCompile!W572)),ISNUMBER(FIND("0F",ScheduleCompile!W572)),ISNUMBER(FIND("8F",ScheduleCompile!W572)),ISNUMBER(FIND("1F",ScheduleCompile!W572)),ISNUMBER(FIND("2F",ScheduleCompile!W572)),ISNUMBER(FIND("3F",ScheduleCompile!W572)),ISNUMBER(FIND("6F",ScheduleCompile!W572)),ISNUMBER(FIND("7F",ScheduleCompile!W572)),ISNUMBER(FIND("9F",ScheduleCompile!W572)),ISNUMBER(FIND("4F",ScheduleCompile!W572))),VALUE(LEFT(ScheduleCompile!W572,FIND("F",ScheduleCompile!W572)-1)),ScheduleCompile!W572)))))),"",IF(ScheduleCompile!W572="Off",0,IF(ScheduleCompile!W572="On",1,IF(ISNUMBER(ScheduleCompile!W572),ScheduleCompile!W572/1,IF(ISTEXT(ScheduleCompile!W572),IF(OR(ISNUMBER(FIND("5F",ScheduleCompile!W572)),ISNUMBER(FIND("0F",ScheduleCompile!W572)),ISNUMBER(FIND("8F",ScheduleCompile!W572)),ISNUMBER(FIND("1F",ScheduleCompile!W572)),ISNUMBER(FIND("2F",ScheduleCompile!W572)),ISNUMBER(FIND("3F",ScheduleCompile!W572)),ISNUMBER(FIND("6F",ScheduleCompile!W572)),ISNUMBER(FIND("7F",ScheduleCompile!W572)),ISNUMBER(FIND("9F",ScheduleCompile!W572)),ISNUMBER(FIND("4F",ScheduleCompile!W572))),VALUE(LEFT(ScheduleCompile!W572,FIND("F",ScheduleCompile!W572)-1)),ScheduleCompile!W572)))))))</f>
        <v>58.4</v>
      </c>
      <c r="AC579" s="1">
        <f>IF(AND(ISERROR(IF(ScheduleCompile!X572="Off",0,IF(ScheduleCompile!X572="On",1,IF(ISNUMBER(ScheduleCompile!X572),ScheduleCompile!X572/1,IF(ISTEXT(ScheduleCompile!X572),IF(OR(ISNUMBER(FIND("5F",ScheduleCompile!X572)),ISNUMBER(FIND("0F",ScheduleCompile!X572)),ISNUMBER(FIND("8F",ScheduleCompile!X572)),ISNUMBER(FIND("1F",ScheduleCompile!X572)),ISNUMBER(FIND("2F",ScheduleCompile!X572)),ISNUMBER(FIND("3F",ScheduleCompile!X572)),ISNUMBER(FIND("6F",ScheduleCompile!X572)),ISNUMBER(FIND("7F",ScheduleCompile!X572)),ISNUMBER(FIND("9F",ScheduleCompile!X572)),ISNUMBER(FIND("4F",ScheduleCompile!X572))),VALUE(LEFT(ScheduleCompile!X572,FIND("F",ScheduleCompile!X572)-1)),ScheduleCompile!X572)))))),ISTEXT(ScheduleCompile!#REF!)),"ENDTABLE",IF(ISERROR(IF(ScheduleCompile!X572="Off",0,IF(ScheduleCompile!X572="On",1,IF(ISNUMBER(ScheduleCompile!X572),ScheduleCompile!X572/1,IF(ISTEXT(ScheduleCompile!X572),IF(OR(ISNUMBER(FIND("5F",ScheduleCompile!X572)),ISNUMBER(FIND("0F",ScheduleCompile!X572)),ISNUMBER(FIND("8F",ScheduleCompile!X572)),ISNUMBER(FIND("1F",ScheduleCompile!X572)),ISNUMBER(FIND("2F",ScheduleCompile!X572)),ISNUMBER(FIND("3F",ScheduleCompile!X572)),ISNUMBER(FIND("6F",ScheduleCompile!X572)),ISNUMBER(FIND("7F",ScheduleCompile!X572)),ISNUMBER(FIND("9F",ScheduleCompile!X572)),ISNUMBER(FIND("4F",ScheduleCompile!X572))),VALUE(LEFT(ScheduleCompile!X572,FIND("F",ScheduleCompile!X572)-1)),ScheduleCompile!X572)))))),"",IF(ScheduleCompile!X572="Off",0,IF(ScheduleCompile!X572="On",1,IF(ISNUMBER(ScheduleCompile!X572),ScheduleCompile!X572/1,IF(ISTEXT(ScheduleCompile!X572),IF(OR(ISNUMBER(FIND("5F",ScheduleCompile!X572)),ISNUMBER(FIND("0F",ScheduleCompile!X572)),ISNUMBER(FIND("8F",ScheduleCompile!X572)),ISNUMBER(FIND("1F",ScheduleCompile!X572)),ISNUMBER(FIND("2F",ScheduleCompile!X572)),ISNUMBER(FIND("3F",ScheduleCompile!X572)),ISNUMBER(FIND("6F",ScheduleCompile!X572)),ISNUMBER(FIND("7F",ScheduleCompile!X572)),ISNUMBER(FIND("9F",ScheduleCompile!X572)),ISNUMBER(FIND("4F",ScheduleCompile!X572))),VALUE(LEFT(ScheduleCompile!X572,FIND("F",ScheduleCompile!X572)-1)),ScheduleCompile!X572)))))))</f>
        <v>58.4</v>
      </c>
      <c r="AD579" s="1">
        <f>IF(AND(ISERROR(IF(ScheduleCompile!Y572="Off",0,IF(ScheduleCompile!Y572="On",1,IF(ISNUMBER(ScheduleCompile!Y572),ScheduleCompile!Y572/1,IF(ISTEXT(ScheduleCompile!Y572),IF(OR(ISNUMBER(FIND("5F",ScheduleCompile!Y572)),ISNUMBER(FIND("0F",ScheduleCompile!Y572)),ISNUMBER(FIND("8F",ScheduleCompile!Y572)),ISNUMBER(FIND("1F",ScheduleCompile!Y572)),ISNUMBER(FIND("2F",ScheduleCompile!Y572)),ISNUMBER(FIND("3F",ScheduleCompile!Y572)),ISNUMBER(FIND("6F",ScheduleCompile!Y572)),ISNUMBER(FIND("7F",ScheduleCompile!Y572)),ISNUMBER(FIND("9F",ScheduleCompile!Y572)),ISNUMBER(FIND("4F",ScheduleCompile!Y572))),VALUE(LEFT(ScheduleCompile!Y572,FIND("F",ScheduleCompile!Y572)-1)),ScheduleCompile!Y572)))))),ISTEXT(ScheduleCompile!#REF!)),"ENDTABLE",IF(ISERROR(IF(ScheduleCompile!Y572="Off",0,IF(ScheduleCompile!Y572="On",1,IF(ISNUMBER(ScheduleCompile!Y572),ScheduleCompile!Y572/1,IF(ISTEXT(ScheduleCompile!Y572),IF(OR(ISNUMBER(FIND("5F",ScheduleCompile!Y572)),ISNUMBER(FIND("0F",ScheduleCompile!Y572)),ISNUMBER(FIND("8F",ScheduleCompile!Y572)),ISNUMBER(FIND("1F",ScheduleCompile!Y572)),ISNUMBER(FIND("2F",ScheduleCompile!Y572)),ISNUMBER(FIND("3F",ScheduleCompile!Y572)),ISNUMBER(FIND("6F",ScheduleCompile!Y572)),ISNUMBER(FIND("7F",ScheduleCompile!Y572)),ISNUMBER(FIND("9F",ScheduleCompile!Y572)),ISNUMBER(FIND("4F",ScheduleCompile!Y572))),VALUE(LEFT(ScheduleCompile!Y572,FIND("F",ScheduleCompile!Y572)-1)),ScheduleCompile!Y572)))))),"",IF(ScheduleCompile!Y572="Off",0,IF(ScheduleCompile!Y572="On",1,IF(ISNUMBER(ScheduleCompile!Y572),ScheduleCompile!Y572/1,IF(ISTEXT(ScheduleCompile!Y572),IF(OR(ISNUMBER(FIND("5F",ScheduleCompile!Y572)),ISNUMBER(FIND("0F",ScheduleCompile!Y572)),ISNUMBER(FIND("8F",ScheduleCompile!Y572)),ISNUMBER(FIND("1F",ScheduleCompile!Y572)),ISNUMBER(FIND("2F",ScheduleCompile!Y572)),ISNUMBER(FIND("3F",ScheduleCompile!Y572)),ISNUMBER(FIND("6F",ScheduleCompile!Y572)),ISNUMBER(FIND("7F",ScheduleCompile!Y572)),ISNUMBER(FIND("9F",ScheduleCompile!Y572)),ISNUMBER(FIND("4F",ScheduleCompile!Y572))),VALUE(LEFT(ScheduleCompile!Y572,FIND("F",ScheduleCompile!Y572)-1)),ScheduleCompile!Y572)))))))</f>
        <v>58.4</v>
      </c>
    </row>
    <row r="580" spans="1:30" x14ac:dyDescent="0.25">
      <c r="A580" t="str">
        <f t="shared" si="35"/>
        <v>SchDay "WaterMainCZ04Aug"  Type = "Temperature" Hr = (59.3, 59.3, 59.3, 59.3, 59.3, 59.3, 59.3, 59.3, 59.3, 59.3, 59.3, 59.3, 59.3, 59.3, 59.3, 59.3, 59.3, 59.3, 59.3, 59.3, 59.3, 59.3, 59.3, 59.3) ..</v>
      </c>
      <c r="B580" s="1" t="s">
        <v>623</v>
      </c>
      <c r="C580" t="str">
        <f t="shared" si="36"/>
        <v xml:space="preserve">SchDay "WaterMainCZ04Aug"  Type = "Temperature" Hr = </v>
      </c>
      <c r="D580" t="str">
        <f t="shared" si="37"/>
        <v>(59.3, 59.3, 59.3, 59.3, 59.3, 59.3, 59.3, 59.3, 59.3, 59.3, 59.3, 59.3, 59.3, 59.3, 59.3, 59.3, 59.3, 59.3, 59.3, 59.3, 59.3, 59.3, 59.3, 59.3) ..</v>
      </c>
      <c r="E580" s="30" t="str">
        <f>ScheduleCompile!A573</f>
        <v>WaterMainCZ04Aug</v>
      </c>
      <c r="F580" t="str">
        <f t="shared" si="38"/>
        <v>Temperature</v>
      </c>
      <c r="G580" s="1">
        <f>IF(AND(ISERROR(IF(ScheduleCompile!B573="Off",0,IF(ScheduleCompile!B573="On",1,IF(ISNUMBER(ScheduleCompile!B573),ScheduleCompile!B573/1,IF(ISTEXT(ScheduleCompile!B573),IF(OR(ISNUMBER(FIND("5F",ScheduleCompile!B573)),ISNUMBER(FIND("0F",ScheduleCompile!B573)),ISNUMBER(FIND("8F",ScheduleCompile!B573)),ISNUMBER(FIND("1F",ScheduleCompile!B573)),ISNUMBER(FIND("2F",ScheduleCompile!B573)),ISNUMBER(FIND("3F",ScheduleCompile!B573)),ISNUMBER(FIND("6F",ScheduleCompile!B573)),ISNUMBER(FIND("7F",ScheduleCompile!B573)),ISNUMBER(FIND("9F",ScheduleCompile!B573)),ISNUMBER(FIND("4F",ScheduleCompile!B573))),VALUE(LEFT(ScheduleCompile!B573,FIND("F",ScheduleCompile!B573)-1)),ScheduleCompile!B573)))))),ISTEXT(ScheduleCompile!#REF!)),"ENDTABLE",IF(ISERROR(IF(ScheduleCompile!B573="Off",0,IF(ScheduleCompile!B573="On",1,IF(ISNUMBER(ScheduleCompile!B573),ScheduleCompile!B573/1,IF(ISTEXT(ScheduleCompile!B573),IF(OR(ISNUMBER(FIND("5F",ScheduleCompile!B573)),ISNUMBER(FIND("0F",ScheduleCompile!B573)),ISNUMBER(FIND("8F",ScheduleCompile!B573)),ISNUMBER(FIND("1F",ScheduleCompile!B573)),ISNUMBER(FIND("2F",ScheduleCompile!B573)),ISNUMBER(FIND("3F",ScheduleCompile!B573)),ISNUMBER(FIND("6F",ScheduleCompile!B573)),ISNUMBER(FIND("7F",ScheduleCompile!B573)),ISNUMBER(FIND("9F",ScheduleCompile!B573)),ISNUMBER(FIND("4F",ScheduleCompile!B573))),VALUE(LEFT(ScheduleCompile!B573,FIND("F",ScheduleCompile!B573)-1)),ScheduleCompile!B573)))))),"",IF(ScheduleCompile!B573="Off",0,IF(ScheduleCompile!B573="On",1,IF(ISNUMBER(ScheduleCompile!B573),ScheduleCompile!B573/1,IF(ISTEXT(ScheduleCompile!B573),IF(OR(ISNUMBER(FIND("5F",ScheduleCompile!B573)),ISNUMBER(FIND("0F",ScheduleCompile!B573)),ISNUMBER(FIND("8F",ScheduleCompile!B573)),ISNUMBER(FIND("1F",ScheduleCompile!B573)),ISNUMBER(FIND("2F",ScheduleCompile!B573)),ISNUMBER(FIND("3F",ScheduleCompile!B573)),ISNUMBER(FIND("6F",ScheduleCompile!B573)),ISNUMBER(FIND("7F",ScheduleCompile!B573)),ISNUMBER(FIND("9F",ScheduleCompile!B573)),ISNUMBER(FIND("4F",ScheduleCompile!B573))),VALUE(LEFT(ScheduleCompile!B573,FIND("F",ScheduleCompile!B573)-1)),ScheduleCompile!B573)))))))</f>
        <v>59.3</v>
      </c>
      <c r="H580" s="1">
        <f>IF(AND(ISERROR(IF(ScheduleCompile!C573="Off",0,IF(ScheduleCompile!C573="On",1,IF(ISNUMBER(ScheduleCompile!C573),ScheduleCompile!C573/1,IF(ISTEXT(ScheduleCompile!C573),IF(OR(ISNUMBER(FIND("5F",ScheduleCompile!C573)),ISNUMBER(FIND("0F",ScheduleCompile!C573)),ISNUMBER(FIND("8F",ScheduleCompile!C573)),ISNUMBER(FIND("1F",ScheduleCompile!C573)),ISNUMBER(FIND("2F",ScheduleCompile!C573)),ISNUMBER(FIND("3F",ScheduleCompile!C573)),ISNUMBER(FIND("6F",ScheduleCompile!C573)),ISNUMBER(FIND("7F",ScheduleCompile!C573)),ISNUMBER(FIND("9F",ScheduleCompile!C573)),ISNUMBER(FIND("4F",ScheduleCompile!C573))),VALUE(LEFT(ScheduleCompile!C573,FIND("F",ScheduleCompile!C573)-1)),ScheduleCompile!C573)))))),ISTEXT(ScheduleCompile!#REF!)),"ENDTABLE",IF(ISERROR(IF(ScheduleCompile!C573="Off",0,IF(ScheduleCompile!C573="On",1,IF(ISNUMBER(ScheduleCompile!C573),ScheduleCompile!C573/1,IF(ISTEXT(ScheduleCompile!C573),IF(OR(ISNUMBER(FIND("5F",ScheduleCompile!C573)),ISNUMBER(FIND("0F",ScheduleCompile!C573)),ISNUMBER(FIND("8F",ScheduleCompile!C573)),ISNUMBER(FIND("1F",ScheduleCompile!C573)),ISNUMBER(FIND("2F",ScheduleCompile!C573)),ISNUMBER(FIND("3F",ScheduleCompile!C573)),ISNUMBER(FIND("6F",ScheduleCompile!C573)),ISNUMBER(FIND("7F",ScheduleCompile!C573)),ISNUMBER(FIND("9F",ScheduleCompile!C573)),ISNUMBER(FIND("4F",ScheduleCompile!C573))),VALUE(LEFT(ScheduleCompile!C573,FIND("F",ScheduleCompile!C573)-1)),ScheduleCompile!C573)))))),"",IF(ScheduleCompile!C573="Off",0,IF(ScheduleCompile!C573="On",1,IF(ISNUMBER(ScheduleCompile!C573),ScheduleCompile!C573/1,IF(ISTEXT(ScheduleCompile!C573),IF(OR(ISNUMBER(FIND("5F",ScheduleCompile!C573)),ISNUMBER(FIND("0F",ScheduleCompile!C573)),ISNUMBER(FIND("8F",ScheduleCompile!C573)),ISNUMBER(FIND("1F",ScheduleCompile!C573)),ISNUMBER(FIND("2F",ScheduleCompile!C573)),ISNUMBER(FIND("3F",ScheduleCompile!C573)),ISNUMBER(FIND("6F",ScheduleCompile!C573)),ISNUMBER(FIND("7F",ScheduleCompile!C573)),ISNUMBER(FIND("9F",ScheduleCompile!C573)),ISNUMBER(FIND("4F",ScheduleCompile!C573))),VALUE(LEFT(ScheduleCompile!C573,FIND("F",ScheduleCompile!C573)-1)),ScheduleCompile!C573)))))))</f>
        <v>59.3</v>
      </c>
      <c r="I580" s="1">
        <f>IF(AND(ISERROR(IF(ScheduleCompile!D573="Off",0,IF(ScheduleCompile!D573="On",1,IF(ISNUMBER(ScheduleCompile!D573),ScheduleCompile!D573/1,IF(ISTEXT(ScheduleCompile!D573),IF(OR(ISNUMBER(FIND("5F",ScheduleCompile!D573)),ISNUMBER(FIND("0F",ScheduleCompile!D573)),ISNUMBER(FIND("8F",ScheduleCompile!D573)),ISNUMBER(FIND("1F",ScheduleCompile!D573)),ISNUMBER(FIND("2F",ScheduleCompile!D573)),ISNUMBER(FIND("3F",ScheduleCompile!D573)),ISNUMBER(FIND("6F",ScheduleCompile!D573)),ISNUMBER(FIND("7F",ScheduleCompile!D573)),ISNUMBER(FIND("9F",ScheduleCompile!D573)),ISNUMBER(FIND("4F",ScheduleCompile!D573))),VALUE(LEFT(ScheduleCompile!D573,FIND("F",ScheduleCompile!D573)-1)),ScheduleCompile!D573)))))),ISTEXT(ScheduleCompile!#REF!)),"ENDTABLE",IF(ISERROR(IF(ScheduleCompile!D573="Off",0,IF(ScheduleCompile!D573="On",1,IF(ISNUMBER(ScheduleCompile!D573),ScheduleCompile!D573/1,IF(ISTEXT(ScheduleCompile!D573),IF(OR(ISNUMBER(FIND("5F",ScheduleCompile!D573)),ISNUMBER(FIND("0F",ScheduleCompile!D573)),ISNUMBER(FIND("8F",ScheduleCompile!D573)),ISNUMBER(FIND("1F",ScheduleCompile!D573)),ISNUMBER(FIND("2F",ScheduleCompile!D573)),ISNUMBER(FIND("3F",ScheduleCompile!D573)),ISNUMBER(FIND("6F",ScheduleCompile!D573)),ISNUMBER(FIND("7F",ScheduleCompile!D573)),ISNUMBER(FIND("9F",ScheduleCompile!D573)),ISNUMBER(FIND("4F",ScheduleCompile!D573))),VALUE(LEFT(ScheduleCompile!D573,FIND("F",ScheduleCompile!D573)-1)),ScheduleCompile!D573)))))),"",IF(ScheduleCompile!D573="Off",0,IF(ScheduleCompile!D573="On",1,IF(ISNUMBER(ScheduleCompile!D573),ScheduleCompile!D573/1,IF(ISTEXT(ScheduleCompile!D573),IF(OR(ISNUMBER(FIND("5F",ScheduleCompile!D573)),ISNUMBER(FIND("0F",ScheduleCompile!D573)),ISNUMBER(FIND("8F",ScheduleCompile!D573)),ISNUMBER(FIND("1F",ScheduleCompile!D573)),ISNUMBER(FIND("2F",ScheduleCompile!D573)),ISNUMBER(FIND("3F",ScheduleCompile!D573)),ISNUMBER(FIND("6F",ScheduleCompile!D573)),ISNUMBER(FIND("7F",ScheduleCompile!D573)),ISNUMBER(FIND("9F",ScheduleCompile!D573)),ISNUMBER(FIND("4F",ScheduleCompile!D573))),VALUE(LEFT(ScheduleCompile!D573,FIND("F",ScheduleCompile!D573)-1)),ScheduleCompile!D573)))))))</f>
        <v>59.3</v>
      </c>
      <c r="J580" s="1">
        <f>IF(AND(ISERROR(IF(ScheduleCompile!E573="Off",0,IF(ScheduleCompile!E573="On",1,IF(ISNUMBER(ScheduleCompile!E573),ScheduleCompile!E573/1,IF(ISTEXT(ScheduleCompile!E573),IF(OR(ISNUMBER(FIND("5F",ScheduleCompile!E573)),ISNUMBER(FIND("0F",ScheduleCompile!E573)),ISNUMBER(FIND("8F",ScheduleCompile!E573)),ISNUMBER(FIND("1F",ScheduleCompile!E573)),ISNUMBER(FIND("2F",ScheduleCompile!E573)),ISNUMBER(FIND("3F",ScheduleCompile!E573)),ISNUMBER(FIND("6F",ScheduleCompile!E573)),ISNUMBER(FIND("7F",ScheduleCompile!E573)),ISNUMBER(FIND("9F",ScheduleCompile!E573)),ISNUMBER(FIND("4F",ScheduleCompile!E573))),VALUE(LEFT(ScheduleCompile!E573,FIND("F",ScheduleCompile!E573)-1)),ScheduleCompile!E573)))))),ISTEXT(ScheduleCompile!#REF!)),"ENDTABLE",IF(ISERROR(IF(ScheduleCompile!E573="Off",0,IF(ScheduleCompile!E573="On",1,IF(ISNUMBER(ScheduleCompile!E573),ScheduleCompile!E573/1,IF(ISTEXT(ScheduleCompile!E573),IF(OR(ISNUMBER(FIND("5F",ScheduleCompile!E573)),ISNUMBER(FIND("0F",ScheduleCompile!E573)),ISNUMBER(FIND("8F",ScheduleCompile!E573)),ISNUMBER(FIND("1F",ScheduleCompile!E573)),ISNUMBER(FIND("2F",ScheduleCompile!E573)),ISNUMBER(FIND("3F",ScheduleCompile!E573)),ISNUMBER(FIND("6F",ScheduleCompile!E573)),ISNUMBER(FIND("7F",ScheduleCompile!E573)),ISNUMBER(FIND("9F",ScheduleCompile!E573)),ISNUMBER(FIND("4F",ScheduleCompile!E573))),VALUE(LEFT(ScheduleCompile!E573,FIND("F",ScheduleCompile!E573)-1)),ScheduleCompile!E573)))))),"",IF(ScheduleCompile!E573="Off",0,IF(ScheduleCompile!E573="On",1,IF(ISNUMBER(ScheduleCompile!E573),ScheduleCompile!E573/1,IF(ISTEXT(ScheduleCompile!E573),IF(OR(ISNUMBER(FIND("5F",ScheduleCompile!E573)),ISNUMBER(FIND("0F",ScheduleCompile!E573)),ISNUMBER(FIND("8F",ScheduleCompile!E573)),ISNUMBER(FIND("1F",ScheduleCompile!E573)),ISNUMBER(FIND("2F",ScheduleCompile!E573)),ISNUMBER(FIND("3F",ScheduleCompile!E573)),ISNUMBER(FIND("6F",ScheduleCompile!E573)),ISNUMBER(FIND("7F",ScheduleCompile!E573)),ISNUMBER(FIND("9F",ScheduleCompile!E573)),ISNUMBER(FIND("4F",ScheduleCompile!E573))),VALUE(LEFT(ScheduleCompile!E573,FIND("F",ScheduleCompile!E573)-1)),ScheduleCompile!E573)))))))</f>
        <v>59.3</v>
      </c>
      <c r="K580" s="1">
        <f>IF(AND(ISERROR(IF(ScheduleCompile!F573="Off",0,IF(ScheduleCompile!F573="On",1,IF(ISNUMBER(ScheduleCompile!F573),ScheduleCompile!F573/1,IF(ISTEXT(ScheduleCompile!F573),IF(OR(ISNUMBER(FIND("5F",ScheduleCompile!F573)),ISNUMBER(FIND("0F",ScheduleCompile!F573)),ISNUMBER(FIND("8F",ScheduleCompile!F573)),ISNUMBER(FIND("1F",ScheduleCompile!F573)),ISNUMBER(FIND("2F",ScheduleCompile!F573)),ISNUMBER(FIND("3F",ScheduleCompile!F573)),ISNUMBER(FIND("6F",ScheduleCompile!F573)),ISNUMBER(FIND("7F",ScheduleCompile!F573)),ISNUMBER(FIND("9F",ScheduleCompile!F573)),ISNUMBER(FIND("4F",ScheduleCompile!F573))),VALUE(LEFT(ScheduleCompile!F573,FIND("F",ScheduleCompile!F573)-1)),ScheduleCompile!F573)))))),ISTEXT(ScheduleCompile!#REF!)),"ENDTABLE",IF(ISERROR(IF(ScheduleCompile!F573="Off",0,IF(ScheduleCompile!F573="On",1,IF(ISNUMBER(ScheduleCompile!F573),ScheduleCompile!F573/1,IF(ISTEXT(ScheduleCompile!F573),IF(OR(ISNUMBER(FIND("5F",ScheduleCompile!F573)),ISNUMBER(FIND("0F",ScheduleCompile!F573)),ISNUMBER(FIND("8F",ScheduleCompile!F573)),ISNUMBER(FIND("1F",ScheduleCompile!F573)),ISNUMBER(FIND("2F",ScheduleCompile!F573)),ISNUMBER(FIND("3F",ScheduleCompile!F573)),ISNUMBER(FIND("6F",ScheduleCompile!F573)),ISNUMBER(FIND("7F",ScheduleCompile!F573)),ISNUMBER(FIND("9F",ScheduleCompile!F573)),ISNUMBER(FIND("4F",ScheduleCompile!F573))),VALUE(LEFT(ScheduleCompile!F573,FIND("F",ScheduleCompile!F573)-1)),ScheduleCompile!F573)))))),"",IF(ScheduleCompile!F573="Off",0,IF(ScheduleCompile!F573="On",1,IF(ISNUMBER(ScheduleCompile!F573),ScheduleCompile!F573/1,IF(ISTEXT(ScheduleCompile!F573),IF(OR(ISNUMBER(FIND("5F",ScheduleCompile!F573)),ISNUMBER(FIND("0F",ScheduleCompile!F573)),ISNUMBER(FIND("8F",ScheduleCompile!F573)),ISNUMBER(FIND("1F",ScheduleCompile!F573)),ISNUMBER(FIND("2F",ScheduleCompile!F573)),ISNUMBER(FIND("3F",ScheduleCompile!F573)),ISNUMBER(FIND("6F",ScheduleCompile!F573)),ISNUMBER(FIND("7F",ScheduleCompile!F573)),ISNUMBER(FIND("9F",ScheduleCompile!F573)),ISNUMBER(FIND("4F",ScheduleCompile!F573))),VALUE(LEFT(ScheduleCompile!F573,FIND("F",ScheduleCompile!F573)-1)),ScheduleCompile!F573)))))))</f>
        <v>59.3</v>
      </c>
      <c r="L580" s="1">
        <f>IF(AND(ISERROR(IF(ScheduleCompile!G573="Off",0,IF(ScheduleCompile!G573="On",1,IF(ISNUMBER(ScheduleCompile!G573),ScheduleCompile!G573/1,IF(ISTEXT(ScheduleCompile!G573),IF(OR(ISNUMBER(FIND("5F",ScheduleCompile!G573)),ISNUMBER(FIND("0F",ScheduleCompile!G573)),ISNUMBER(FIND("8F",ScheduleCompile!G573)),ISNUMBER(FIND("1F",ScheduleCompile!G573)),ISNUMBER(FIND("2F",ScheduleCompile!G573)),ISNUMBER(FIND("3F",ScheduleCompile!G573)),ISNUMBER(FIND("6F",ScheduleCompile!G573)),ISNUMBER(FIND("7F",ScheduleCompile!G573)),ISNUMBER(FIND("9F",ScheduleCompile!G573)),ISNUMBER(FIND("4F",ScheduleCompile!G573))),VALUE(LEFT(ScheduleCompile!G573,FIND("F",ScheduleCompile!G573)-1)),ScheduleCompile!G573)))))),ISTEXT(ScheduleCompile!#REF!)),"ENDTABLE",IF(ISERROR(IF(ScheduleCompile!G573="Off",0,IF(ScheduleCompile!G573="On",1,IF(ISNUMBER(ScheduleCompile!G573),ScheduleCompile!G573/1,IF(ISTEXT(ScheduleCompile!G573),IF(OR(ISNUMBER(FIND("5F",ScheduleCompile!G573)),ISNUMBER(FIND("0F",ScheduleCompile!G573)),ISNUMBER(FIND("8F",ScheduleCompile!G573)),ISNUMBER(FIND("1F",ScheduleCompile!G573)),ISNUMBER(FIND("2F",ScheduleCompile!G573)),ISNUMBER(FIND("3F",ScheduleCompile!G573)),ISNUMBER(FIND("6F",ScheduleCompile!G573)),ISNUMBER(FIND("7F",ScheduleCompile!G573)),ISNUMBER(FIND("9F",ScheduleCompile!G573)),ISNUMBER(FIND("4F",ScheduleCompile!G573))),VALUE(LEFT(ScheduleCompile!G573,FIND("F",ScheduleCompile!G573)-1)),ScheduleCompile!G573)))))),"",IF(ScheduleCompile!G573="Off",0,IF(ScheduleCompile!G573="On",1,IF(ISNUMBER(ScheduleCompile!G573),ScheduleCompile!G573/1,IF(ISTEXT(ScheduleCompile!G573),IF(OR(ISNUMBER(FIND("5F",ScheduleCompile!G573)),ISNUMBER(FIND("0F",ScheduleCompile!G573)),ISNUMBER(FIND("8F",ScheduleCompile!G573)),ISNUMBER(FIND("1F",ScheduleCompile!G573)),ISNUMBER(FIND("2F",ScheduleCompile!G573)),ISNUMBER(FIND("3F",ScheduleCompile!G573)),ISNUMBER(FIND("6F",ScheduleCompile!G573)),ISNUMBER(FIND("7F",ScheduleCompile!G573)),ISNUMBER(FIND("9F",ScheduleCompile!G573)),ISNUMBER(FIND("4F",ScheduleCompile!G573))),VALUE(LEFT(ScheduleCompile!G573,FIND("F",ScheduleCompile!G573)-1)),ScheduleCompile!G573)))))))</f>
        <v>59.3</v>
      </c>
      <c r="M580" s="1">
        <f>IF(AND(ISERROR(IF(ScheduleCompile!H573="Off",0,IF(ScheduleCompile!H573="On",1,IF(ISNUMBER(ScheduleCompile!H573),ScheduleCompile!H573/1,IF(ISTEXT(ScheduleCompile!H573),IF(OR(ISNUMBER(FIND("5F",ScheduleCompile!H573)),ISNUMBER(FIND("0F",ScheduleCompile!H573)),ISNUMBER(FIND("8F",ScheduleCompile!H573)),ISNUMBER(FIND("1F",ScheduleCompile!H573)),ISNUMBER(FIND("2F",ScheduleCompile!H573)),ISNUMBER(FIND("3F",ScheduleCompile!H573)),ISNUMBER(FIND("6F",ScheduleCompile!H573)),ISNUMBER(FIND("7F",ScheduleCompile!H573)),ISNUMBER(FIND("9F",ScheduleCompile!H573)),ISNUMBER(FIND("4F",ScheduleCompile!H573))),VALUE(LEFT(ScheduleCompile!H573,FIND("F",ScheduleCompile!H573)-1)),ScheduleCompile!H573)))))),ISTEXT(ScheduleCompile!#REF!)),"ENDTABLE",IF(ISERROR(IF(ScheduleCompile!H573="Off",0,IF(ScheduleCompile!H573="On",1,IF(ISNUMBER(ScheduleCompile!H573),ScheduleCompile!H573/1,IF(ISTEXT(ScheduleCompile!H573),IF(OR(ISNUMBER(FIND("5F",ScheduleCompile!H573)),ISNUMBER(FIND("0F",ScheduleCompile!H573)),ISNUMBER(FIND("8F",ScheduleCompile!H573)),ISNUMBER(FIND("1F",ScheduleCompile!H573)),ISNUMBER(FIND("2F",ScheduleCompile!H573)),ISNUMBER(FIND("3F",ScheduleCompile!H573)),ISNUMBER(FIND("6F",ScheduleCompile!H573)),ISNUMBER(FIND("7F",ScheduleCompile!H573)),ISNUMBER(FIND("9F",ScheduleCompile!H573)),ISNUMBER(FIND("4F",ScheduleCompile!H573))),VALUE(LEFT(ScheduleCompile!H573,FIND("F",ScheduleCompile!H573)-1)),ScheduleCompile!H573)))))),"",IF(ScheduleCompile!H573="Off",0,IF(ScheduleCompile!H573="On",1,IF(ISNUMBER(ScheduleCompile!H573),ScheduleCompile!H573/1,IF(ISTEXT(ScheduleCompile!H573),IF(OR(ISNUMBER(FIND("5F",ScheduleCompile!H573)),ISNUMBER(FIND("0F",ScheduleCompile!H573)),ISNUMBER(FIND("8F",ScheduleCompile!H573)),ISNUMBER(FIND("1F",ScheduleCompile!H573)),ISNUMBER(FIND("2F",ScheduleCompile!H573)),ISNUMBER(FIND("3F",ScheduleCompile!H573)),ISNUMBER(FIND("6F",ScheduleCompile!H573)),ISNUMBER(FIND("7F",ScheduleCompile!H573)),ISNUMBER(FIND("9F",ScheduleCompile!H573)),ISNUMBER(FIND("4F",ScheduleCompile!H573))),VALUE(LEFT(ScheduleCompile!H573,FIND("F",ScheduleCompile!H573)-1)),ScheduleCompile!H573)))))))</f>
        <v>59.3</v>
      </c>
      <c r="N580" s="1">
        <f>IF(AND(ISERROR(IF(ScheduleCompile!I573="Off",0,IF(ScheduleCompile!I573="On",1,IF(ISNUMBER(ScheduleCompile!I573),ScheduleCompile!I573/1,IF(ISTEXT(ScheduleCompile!I573),IF(OR(ISNUMBER(FIND("5F",ScheduleCompile!I573)),ISNUMBER(FIND("0F",ScheduleCompile!I573)),ISNUMBER(FIND("8F",ScheduleCompile!I573)),ISNUMBER(FIND("1F",ScheduleCompile!I573)),ISNUMBER(FIND("2F",ScheduleCompile!I573)),ISNUMBER(FIND("3F",ScheduleCompile!I573)),ISNUMBER(FIND("6F",ScheduleCompile!I573)),ISNUMBER(FIND("7F",ScheduleCompile!I573)),ISNUMBER(FIND("9F",ScheduleCompile!I573)),ISNUMBER(FIND("4F",ScheduleCompile!I573))),VALUE(LEFT(ScheduleCompile!I573,FIND("F",ScheduleCompile!I573)-1)),ScheduleCompile!I573)))))),ISTEXT(ScheduleCompile!#REF!)),"ENDTABLE",IF(ISERROR(IF(ScheduleCompile!I573="Off",0,IF(ScheduleCompile!I573="On",1,IF(ISNUMBER(ScheduleCompile!I573),ScheduleCompile!I573/1,IF(ISTEXT(ScheduleCompile!I573),IF(OR(ISNUMBER(FIND("5F",ScheduleCompile!I573)),ISNUMBER(FIND("0F",ScheduleCompile!I573)),ISNUMBER(FIND("8F",ScheduleCompile!I573)),ISNUMBER(FIND("1F",ScheduleCompile!I573)),ISNUMBER(FIND("2F",ScheduleCompile!I573)),ISNUMBER(FIND("3F",ScheduleCompile!I573)),ISNUMBER(FIND("6F",ScheduleCompile!I573)),ISNUMBER(FIND("7F",ScheduleCompile!I573)),ISNUMBER(FIND("9F",ScheduleCompile!I573)),ISNUMBER(FIND("4F",ScheduleCompile!I573))),VALUE(LEFT(ScheduleCompile!I573,FIND("F",ScheduleCompile!I573)-1)),ScheduleCompile!I573)))))),"",IF(ScheduleCompile!I573="Off",0,IF(ScheduleCompile!I573="On",1,IF(ISNUMBER(ScheduleCompile!I573),ScheduleCompile!I573/1,IF(ISTEXT(ScheduleCompile!I573),IF(OR(ISNUMBER(FIND("5F",ScheduleCompile!I573)),ISNUMBER(FIND("0F",ScheduleCompile!I573)),ISNUMBER(FIND("8F",ScheduleCompile!I573)),ISNUMBER(FIND("1F",ScheduleCompile!I573)),ISNUMBER(FIND("2F",ScheduleCompile!I573)),ISNUMBER(FIND("3F",ScheduleCompile!I573)),ISNUMBER(FIND("6F",ScheduleCompile!I573)),ISNUMBER(FIND("7F",ScheduleCompile!I573)),ISNUMBER(FIND("9F",ScheduleCompile!I573)),ISNUMBER(FIND("4F",ScheduleCompile!I573))),VALUE(LEFT(ScheduleCompile!I573,FIND("F",ScheduleCompile!I573)-1)),ScheduleCompile!I573)))))))</f>
        <v>59.3</v>
      </c>
      <c r="O580" s="1">
        <f>IF(AND(ISERROR(IF(ScheduleCompile!J573="Off",0,IF(ScheduleCompile!J573="On",1,IF(ISNUMBER(ScheduleCompile!J573),ScheduleCompile!J573/1,IF(ISTEXT(ScheduleCompile!J573),IF(OR(ISNUMBER(FIND("5F",ScheduleCompile!J573)),ISNUMBER(FIND("0F",ScheduleCompile!J573)),ISNUMBER(FIND("8F",ScheduleCompile!J573)),ISNUMBER(FIND("1F",ScheduleCompile!J573)),ISNUMBER(FIND("2F",ScheduleCompile!J573)),ISNUMBER(FIND("3F",ScheduleCompile!J573)),ISNUMBER(FIND("6F",ScheduleCompile!J573)),ISNUMBER(FIND("7F",ScheduleCompile!J573)),ISNUMBER(FIND("9F",ScheduleCompile!J573)),ISNUMBER(FIND("4F",ScheduleCompile!J573))),VALUE(LEFT(ScheduleCompile!J573,FIND("F",ScheduleCompile!J573)-1)),ScheduleCompile!J573)))))),ISTEXT(ScheduleCompile!#REF!)),"ENDTABLE",IF(ISERROR(IF(ScheduleCompile!J573="Off",0,IF(ScheduleCompile!J573="On",1,IF(ISNUMBER(ScheduleCompile!J573),ScheduleCompile!J573/1,IF(ISTEXT(ScheduleCompile!J573),IF(OR(ISNUMBER(FIND("5F",ScheduleCompile!J573)),ISNUMBER(FIND("0F",ScheduleCompile!J573)),ISNUMBER(FIND("8F",ScheduleCompile!J573)),ISNUMBER(FIND("1F",ScheduleCompile!J573)),ISNUMBER(FIND("2F",ScheduleCompile!J573)),ISNUMBER(FIND("3F",ScheduleCompile!J573)),ISNUMBER(FIND("6F",ScheduleCompile!J573)),ISNUMBER(FIND("7F",ScheduleCompile!J573)),ISNUMBER(FIND("9F",ScheduleCompile!J573)),ISNUMBER(FIND("4F",ScheduleCompile!J573))),VALUE(LEFT(ScheduleCompile!J573,FIND("F",ScheduleCompile!J573)-1)),ScheduleCompile!J573)))))),"",IF(ScheduleCompile!J573="Off",0,IF(ScheduleCompile!J573="On",1,IF(ISNUMBER(ScheduleCompile!J573),ScheduleCompile!J573/1,IF(ISTEXT(ScheduleCompile!J573),IF(OR(ISNUMBER(FIND("5F",ScheduleCompile!J573)),ISNUMBER(FIND("0F",ScheduleCompile!J573)),ISNUMBER(FIND("8F",ScheduleCompile!J573)),ISNUMBER(FIND("1F",ScheduleCompile!J573)),ISNUMBER(FIND("2F",ScheduleCompile!J573)),ISNUMBER(FIND("3F",ScheduleCompile!J573)),ISNUMBER(FIND("6F",ScheduleCompile!J573)),ISNUMBER(FIND("7F",ScheduleCompile!J573)),ISNUMBER(FIND("9F",ScheduleCompile!J573)),ISNUMBER(FIND("4F",ScheduleCompile!J573))),VALUE(LEFT(ScheduleCompile!J573,FIND("F",ScheduleCompile!J573)-1)),ScheduleCompile!J573)))))))</f>
        <v>59.3</v>
      </c>
      <c r="P580" s="1">
        <f>IF(AND(ISERROR(IF(ScheduleCompile!K573="Off",0,IF(ScheduleCompile!K573="On",1,IF(ISNUMBER(ScheduleCompile!K573),ScheduleCompile!K573/1,IF(ISTEXT(ScheduleCompile!K573),IF(OR(ISNUMBER(FIND("5F",ScheduleCompile!K573)),ISNUMBER(FIND("0F",ScheduleCompile!K573)),ISNUMBER(FIND("8F",ScheduleCompile!K573)),ISNUMBER(FIND("1F",ScheduleCompile!K573)),ISNUMBER(FIND("2F",ScheduleCompile!K573)),ISNUMBER(FIND("3F",ScheduleCompile!K573)),ISNUMBER(FIND("6F",ScheduleCompile!K573)),ISNUMBER(FIND("7F",ScheduleCompile!K573)),ISNUMBER(FIND("9F",ScheduleCompile!K573)),ISNUMBER(FIND("4F",ScheduleCompile!K573))),VALUE(LEFT(ScheduleCompile!K573,FIND("F",ScheduleCompile!K573)-1)),ScheduleCompile!K573)))))),ISTEXT(ScheduleCompile!#REF!)),"ENDTABLE",IF(ISERROR(IF(ScheduleCompile!K573="Off",0,IF(ScheduleCompile!K573="On",1,IF(ISNUMBER(ScheduleCompile!K573),ScheduleCompile!K573/1,IF(ISTEXT(ScheduleCompile!K573),IF(OR(ISNUMBER(FIND("5F",ScheduleCompile!K573)),ISNUMBER(FIND("0F",ScheduleCompile!K573)),ISNUMBER(FIND("8F",ScheduleCompile!K573)),ISNUMBER(FIND("1F",ScheduleCompile!K573)),ISNUMBER(FIND("2F",ScheduleCompile!K573)),ISNUMBER(FIND("3F",ScheduleCompile!K573)),ISNUMBER(FIND("6F",ScheduleCompile!K573)),ISNUMBER(FIND("7F",ScheduleCompile!K573)),ISNUMBER(FIND("9F",ScheduleCompile!K573)),ISNUMBER(FIND("4F",ScheduleCompile!K573))),VALUE(LEFT(ScheduleCompile!K573,FIND("F",ScheduleCompile!K573)-1)),ScheduleCompile!K573)))))),"",IF(ScheduleCompile!K573="Off",0,IF(ScheduleCompile!K573="On",1,IF(ISNUMBER(ScheduleCompile!K573),ScheduleCompile!K573/1,IF(ISTEXT(ScheduleCompile!K573),IF(OR(ISNUMBER(FIND("5F",ScheduleCompile!K573)),ISNUMBER(FIND("0F",ScheduleCompile!K573)),ISNUMBER(FIND("8F",ScheduleCompile!K573)),ISNUMBER(FIND("1F",ScheduleCompile!K573)),ISNUMBER(FIND("2F",ScheduleCompile!K573)),ISNUMBER(FIND("3F",ScheduleCompile!K573)),ISNUMBER(FIND("6F",ScheduleCompile!K573)),ISNUMBER(FIND("7F",ScheduleCompile!K573)),ISNUMBER(FIND("9F",ScheduleCompile!K573)),ISNUMBER(FIND("4F",ScheduleCompile!K573))),VALUE(LEFT(ScheduleCompile!K573,FIND("F",ScheduleCompile!K573)-1)),ScheduleCompile!K573)))))))</f>
        <v>59.3</v>
      </c>
      <c r="Q580" s="1">
        <f>IF(AND(ISERROR(IF(ScheduleCompile!L573="Off",0,IF(ScheduleCompile!L573="On",1,IF(ISNUMBER(ScheduleCompile!L573),ScheduleCompile!L573/1,IF(ISTEXT(ScheduleCompile!L573),IF(OR(ISNUMBER(FIND("5F",ScheduleCompile!L573)),ISNUMBER(FIND("0F",ScheduleCompile!L573)),ISNUMBER(FIND("8F",ScheduleCompile!L573)),ISNUMBER(FIND("1F",ScheduleCompile!L573)),ISNUMBER(FIND("2F",ScheduleCompile!L573)),ISNUMBER(FIND("3F",ScheduleCompile!L573)),ISNUMBER(FIND("6F",ScheduleCompile!L573)),ISNUMBER(FIND("7F",ScheduleCompile!L573)),ISNUMBER(FIND("9F",ScheduleCompile!L573)),ISNUMBER(FIND("4F",ScheduleCompile!L573))),VALUE(LEFT(ScheduleCompile!L573,FIND("F",ScheduleCompile!L573)-1)),ScheduleCompile!L573)))))),ISTEXT(ScheduleCompile!#REF!)),"ENDTABLE",IF(ISERROR(IF(ScheduleCompile!L573="Off",0,IF(ScheduleCompile!L573="On",1,IF(ISNUMBER(ScheduleCompile!L573),ScheduleCompile!L573/1,IF(ISTEXT(ScheduleCompile!L573),IF(OR(ISNUMBER(FIND("5F",ScheduleCompile!L573)),ISNUMBER(FIND("0F",ScheduleCompile!L573)),ISNUMBER(FIND("8F",ScheduleCompile!L573)),ISNUMBER(FIND("1F",ScheduleCompile!L573)),ISNUMBER(FIND("2F",ScheduleCompile!L573)),ISNUMBER(FIND("3F",ScheduleCompile!L573)),ISNUMBER(FIND("6F",ScheduleCompile!L573)),ISNUMBER(FIND("7F",ScheduleCompile!L573)),ISNUMBER(FIND("9F",ScheduleCompile!L573)),ISNUMBER(FIND("4F",ScheduleCompile!L573))),VALUE(LEFT(ScheduleCompile!L573,FIND("F",ScheduleCompile!L573)-1)),ScheduleCompile!L573)))))),"",IF(ScheduleCompile!L573="Off",0,IF(ScheduleCompile!L573="On",1,IF(ISNUMBER(ScheduleCompile!L573),ScheduleCompile!L573/1,IF(ISTEXT(ScheduleCompile!L573),IF(OR(ISNUMBER(FIND("5F",ScheduleCompile!L573)),ISNUMBER(FIND("0F",ScheduleCompile!L573)),ISNUMBER(FIND("8F",ScheduleCompile!L573)),ISNUMBER(FIND("1F",ScheduleCompile!L573)),ISNUMBER(FIND("2F",ScheduleCompile!L573)),ISNUMBER(FIND("3F",ScheduleCompile!L573)),ISNUMBER(FIND("6F",ScheduleCompile!L573)),ISNUMBER(FIND("7F",ScheduleCompile!L573)),ISNUMBER(FIND("9F",ScheduleCompile!L573)),ISNUMBER(FIND("4F",ScheduleCompile!L573))),VALUE(LEFT(ScheduleCompile!L573,FIND("F",ScheduleCompile!L573)-1)),ScheduleCompile!L573)))))))</f>
        <v>59.3</v>
      </c>
      <c r="R580" s="1">
        <f>IF(AND(ISERROR(IF(ScheduleCompile!M573="Off",0,IF(ScheduleCompile!M573="On",1,IF(ISNUMBER(ScheduleCompile!M573),ScheduleCompile!M573/1,IF(ISTEXT(ScheduleCompile!M573),IF(OR(ISNUMBER(FIND("5F",ScheduleCompile!M573)),ISNUMBER(FIND("0F",ScheduleCompile!M573)),ISNUMBER(FIND("8F",ScheduleCompile!M573)),ISNUMBER(FIND("1F",ScheduleCompile!M573)),ISNUMBER(FIND("2F",ScheduleCompile!M573)),ISNUMBER(FIND("3F",ScheduleCompile!M573)),ISNUMBER(FIND("6F",ScheduleCompile!M573)),ISNUMBER(FIND("7F",ScheduleCompile!M573)),ISNUMBER(FIND("9F",ScheduleCompile!M573)),ISNUMBER(FIND("4F",ScheduleCompile!M573))),VALUE(LEFT(ScheduleCompile!M573,FIND("F",ScheduleCompile!M573)-1)),ScheduleCompile!M573)))))),ISTEXT(ScheduleCompile!#REF!)),"ENDTABLE",IF(ISERROR(IF(ScheduleCompile!M573="Off",0,IF(ScheduleCompile!M573="On",1,IF(ISNUMBER(ScheduleCompile!M573),ScheduleCompile!M573/1,IF(ISTEXT(ScheduleCompile!M573),IF(OR(ISNUMBER(FIND("5F",ScheduleCompile!M573)),ISNUMBER(FIND("0F",ScheduleCompile!M573)),ISNUMBER(FIND("8F",ScheduleCompile!M573)),ISNUMBER(FIND("1F",ScheduleCompile!M573)),ISNUMBER(FIND("2F",ScheduleCompile!M573)),ISNUMBER(FIND("3F",ScheduleCompile!M573)),ISNUMBER(FIND("6F",ScheduleCompile!M573)),ISNUMBER(FIND("7F",ScheduleCompile!M573)),ISNUMBER(FIND("9F",ScheduleCompile!M573)),ISNUMBER(FIND("4F",ScheduleCompile!M573))),VALUE(LEFT(ScheduleCompile!M573,FIND("F",ScheduleCompile!M573)-1)),ScheduleCompile!M573)))))),"",IF(ScheduleCompile!M573="Off",0,IF(ScheduleCompile!M573="On",1,IF(ISNUMBER(ScheduleCompile!M573),ScheduleCompile!M573/1,IF(ISTEXT(ScheduleCompile!M573),IF(OR(ISNUMBER(FIND("5F",ScheduleCompile!M573)),ISNUMBER(FIND("0F",ScheduleCompile!M573)),ISNUMBER(FIND("8F",ScheduleCompile!M573)),ISNUMBER(FIND("1F",ScheduleCompile!M573)),ISNUMBER(FIND("2F",ScheduleCompile!M573)),ISNUMBER(FIND("3F",ScheduleCompile!M573)),ISNUMBER(FIND("6F",ScheduleCompile!M573)),ISNUMBER(FIND("7F",ScheduleCompile!M573)),ISNUMBER(FIND("9F",ScheduleCompile!M573)),ISNUMBER(FIND("4F",ScheduleCompile!M573))),VALUE(LEFT(ScheduleCompile!M573,FIND("F",ScheduleCompile!M573)-1)),ScheduleCompile!M573)))))))</f>
        <v>59.3</v>
      </c>
      <c r="S580" s="1">
        <f>IF(AND(ISERROR(IF(ScheduleCompile!N573="Off",0,IF(ScheduleCompile!N573="On",1,IF(ISNUMBER(ScheduleCompile!N573),ScheduleCompile!N573/1,IF(ISTEXT(ScheduleCompile!N573),IF(OR(ISNUMBER(FIND("5F",ScheduleCompile!N573)),ISNUMBER(FIND("0F",ScheduleCompile!N573)),ISNUMBER(FIND("8F",ScheduleCompile!N573)),ISNUMBER(FIND("1F",ScheduleCompile!N573)),ISNUMBER(FIND("2F",ScheduleCompile!N573)),ISNUMBER(FIND("3F",ScheduleCompile!N573)),ISNUMBER(FIND("6F",ScheduleCompile!N573)),ISNUMBER(FIND("7F",ScheduleCompile!N573)),ISNUMBER(FIND("9F",ScheduleCompile!N573)),ISNUMBER(FIND("4F",ScheduleCompile!N573))),VALUE(LEFT(ScheduleCompile!N573,FIND("F",ScheduleCompile!N573)-1)),ScheduleCompile!N573)))))),ISTEXT(ScheduleCompile!#REF!)),"ENDTABLE",IF(ISERROR(IF(ScheduleCompile!N573="Off",0,IF(ScheduleCompile!N573="On",1,IF(ISNUMBER(ScheduleCompile!N573),ScheduleCompile!N573/1,IF(ISTEXT(ScheduleCompile!N573),IF(OR(ISNUMBER(FIND("5F",ScheduleCompile!N573)),ISNUMBER(FIND("0F",ScheduleCompile!N573)),ISNUMBER(FIND("8F",ScheduleCompile!N573)),ISNUMBER(FIND("1F",ScheduleCompile!N573)),ISNUMBER(FIND("2F",ScheduleCompile!N573)),ISNUMBER(FIND("3F",ScheduleCompile!N573)),ISNUMBER(FIND("6F",ScheduleCompile!N573)),ISNUMBER(FIND("7F",ScheduleCompile!N573)),ISNUMBER(FIND("9F",ScheduleCompile!N573)),ISNUMBER(FIND("4F",ScheduleCompile!N573))),VALUE(LEFT(ScheduleCompile!N573,FIND("F",ScheduleCompile!N573)-1)),ScheduleCompile!N573)))))),"",IF(ScheduleCompile!N573="Off",0,IF(ScheduleCompile!N573="On",1,IF(ISNUMBER(ScheduleCompile!N573),ScheduleCompile!N573/1,IF(ISTEXT(ScheduleCompile!N573),IF(OR(ISNUMBER(FIND("5F",ScheduleCompile!N573)),ISNUMBER(FIND("0F",ScheduleCompile!N573)),ISNUMBER(FIND("8F",ScheduleCompile!N573)),ISNUMBER(FIND("1F",ScheduleCompile!N573)),ISNUMBER(FIND("2F",ScheduleCompile!N573)),ISNUMBER(FIND("3F",ScheduleCompile!N573)),ISNUMBER(FIND("6F",ScheduleCompile!N573)),ISNUMBER(FIND("7F",ScheduleCompile!N573)),ISNUMBER(FIND("9F",ScheduleCompile!N573)),ISNUMBER(FIND("4F",ScheduleCompile!N573))),VALUE(LEFT(ScheduleCompile!N573,FIND("F",ScheduleCompile!N573)-1)),ScheduleCompile!N573)))))))</f>
        <v>59.3</v>
      </c>
      <c r="T580" s="1">
        <f>IF(AND(ISERROR(IF(ScheduleCompile!O573="Off",0,IF(ScheduleCompile!O573="On",1,IF(ISNUMBER(ScheduleCompile!O573),ScheduleCompile!O573/1,IF(ISTEXT(ScheduleCompile!O573),IF(OR(ISNUMBER(FIND("5F",ScheduleCompile!O573)),ISNUMBER(FIND("0F",ScheduleCompile!O573)),ISNUMBER(FIND("8F",ScheduleCompile!O573)),ISNUMBER(FIND("1F",ScheduleCompile!O573)),ISNUMBER(FIND("2F",ScheduleCompile!O573)),ISNUMBER(FIND("3F",ScheduleCompile!O573)),ISNUMBER(FIND("6F",ScheduleCompile!O573)),ISNUMBER(FIND("7F",ScheduleCompile!O573)),ISNUMBER(FIND("9F",ScheduleCompile!O573)),ISNUMBER(FIND("4F",ScheduleCompile!O573))),VALUE(LEFT(ScheduleCompile!O573,FIND("F",ScheduleCompile!O573)-1)),ScheduleCompile!O573)))))),ISTEXT(ScheduleCompile!#REF!)),"ENDTABLE",IF(ISERROR(IF(ScheduleCompile!O573="Off",0,IF(ScheduleCompile!O573="On",1,IF(ISNUMBER(ScheduleCompile!O573),ScheduleCompile!O573/1,IF(ISTEXT(ScheduleCompile!O573),IF(OR(ISNUMBER(FIND("5F",ScheduleCompile!O573)),ISNUMBER(FIND("0F",ScheduleCompile!O573)),ISNUMBER(FIND("8F",ScheduleCompile!O573)),ISNUMBER(FIND("1F",ScheduleCompile!O573)),ISNUMBER(FIND("2F",ScheduleCompile!O573)),ISNUMBER(FIND("3F",ScheduleCompile!O573)),ISNUMBER(FIND("6F",ScheduleCompile!O573)),ISNUMBER(FIND("7F",ScheduleCompile!O573)),ISNUMBER(FIND("9F",ScheduleCompile!O573)),ISNUMBER(FIND("4F",ScheduleCompile!O573))),VALUE(LEFT(ScheduleCompile!O573,FIND("F",ScheduleCompile!O573)-1)),ScheduleCompile!O573)))))),"",IF(ScheduleCompile!O573="Off",0,IF(ScheduleCompile!O573="On",1,IF(ISNUMBER(ScheduleCompile!O573),ScheduleCompile!O573/1,IF(ISTEXT(ScheduleCompile!O573),IF(OR(ISNUMBER(FIND("5F",ScheduleCompile!O573)),ISNUMBER(FIND("0F",ScheduleCompile!O573)),ISNUMBER(FIND("8F",ScheduleCompile!O573)),ISNUMBER(FIND("1F",ScheduleCompile!O573)),ISNUMBER(FIND("2F",ScheduleCompile!O573)),ISNUMBER(FIND("3F",ScheduleCompile!O573)),ISNUMBER(FIND("6F",ScheduleCompile!O573)),ISNUMBER(FIND("7F",ScheduleCompile!O573)),ISNUMBER(FIND("9F",ScheduleCompile!O573)),ISNUMBER(FIND("4F",ScheduleCompile!O573))),VALUE(LEFT(ScheduleCompile!O573,FIND("F",ScheduleCompile!O573)-1)),ScheduleCompile!O573)))))))</f>
        <v>59.3</v>
      </c>
      <c r="U580" s="1">
        <f>IF(AND(ISERROR(IF(ScheduleCompile!P573="Off",0,IF(ScheduleCompile!P573="On",1,IF(ISNUMBER(ScheduleCompile!P573),ScheduleCompile!P573/1,IF(ISTEXT(ScheduleCompile!P573),IF(OR(ISNUMBER(FIND("5F",ScheduleCompile!P573)),ISNUMBER(FIND("0F",ScheduleCompile!P573)),ISNUMBER(FIND("8F",ScheduleCompile!P573)),ISNUMBER(FIND("1F",ScheduleCompile!P573)),ISNUMBER(FIND("2F",ScheduleCompile!P573)),ISNUMBER(FIND("3F",ScheduleCompile!P573)),ISNUMBER(FIND("6F",ScheduleCompile!P573)),ISNUMBER(FIND("7F",ScheduleCompile!P573)),ISNUMBER(FIND("9F",ScheduleCompile!P573)),ISNUMBER(FIND("4F",ScheduleCompile!P573))),VALUE(LEFT(ScheduleCompile!P573,FIND("F",ScheduleCompile!P573)-1)),ScheduleCompile!P573)))))),ISTEXT(ScheduleCompile!#REF!)),"ENDTABLE",IF(ISERROR(IF(ScheduleCompile!P573="Off",0,IF(ScheduleCompile!P573="On",1,IF(ISNUMBER(ScheduleCompile!P573),ScheduleCompile!P573/1,IF(ISTEXT(ScheduleCompile!P573),IF(OR(ISNUMBER(FIND("5F",ScheduleCompile!P573)),ISNUMBER(FIND("0F",ScheduleCompile!P573)),ISNUMBER(FIND("8F",ScheduleCompile!P573)),ISNUMBER(FIND("1F",ScheduleCompile!P573)),ISNUMBER(FIND("2F",ScheduleCompile!P573)),ISNUMBER(FIND("3F",ScheduleCompile!P573)),ISNUMBER(FIND("6F",ScheduleCompile!P573)),ISNUMBER(FIND("7F",ScheduleCompile!P573)),ISNUMBER(FIND("9F",ScheduleCompile!P573)),ISNUMBER(FIND("4F",ScheduleCompile!P573))),VALUE(LEFT(ScheduleCompile!P573,FIND("F",ScheduleCompile!P573)-1)),ScheduleCompile!P573)))))),"",IF(ScheduleCompile!P573="Off",0,IF(ScheduleCompile!P573="On",1,IF(ISNUMBER(ScheduleCompile!P573),ScheduleCompile!P573/1,IF(ISTEXT(ScheduleCompile!P573),IF(OR(ISNUMBER(FIND("5F",ScheduleCompile!P573)),ISNUMBER(FIND("0F",ScheduleCompile!P573)),ISNUMBER(FIND("8F",ScheduleCompile!P573)),ISNUMBER(FIND("1F",ScheduleCompile!P573)),ISNUMBER(FIND("2F",ScheduleCompile!P573)),ISNUMBER(FIND("3F",ScheduleCompile!P573)),ISNUMBER(FIND("6F",ScheduleCompile!P573)),ISNUMBER(FIND("7F",ScheduleCompile!P573)),ISNUMBER(FIND("9F",ScheduleCompile!P573)),ISNUMBER(FIND("4F",ScheduleCompile!P573))),VALUE(LEFT(ScheduleCompile!P573,FIND("F",ScheduleCompile!P573)-1)),ScheduleCompile!P573)))))))</f>
        <v>59.3</v>
      </c>
      <c r="V580" s="1">
        <f>IF(AND(ISERROR(IF(ScheduleCompile!Q573="Off",0,IF(ScheduleCompile!Q573="On",1,IF(ISNUMBER(ScheduleCompile!Q573),ScheduleCompile!Q573/1,IF(ISTEXT(ScheduleCompile!Q573),IF(OR(ISNUMBER(FIND("5F",ScheduleCompile!Q573)),ISNUMBER(FIND("0F",ScheduleCompile!Q573)),ISNUMBER(FIND("8F",ScheduleCompile!Q573)),ISNUMBER(FIND("1F",ScheduleCompile!Q573)),ISNUMBER(FIND("2F",ScheduleCompile!Q573)),ISNUMBER(FIND("3F",ScheduleCompile!Q573)),ISNUMBER(FIND("6F",ScheduleCompile!Q573)),ISNUMBER(FIND("7F",ScheduleCompile!Q573)),ISNUMBER(FIND("9F",ScheduleCompile!Q573)),ISNUMBER(FIND("4F",ScheduleCompile!Q573))),VALUE(LEFT(ScheduleCompile!Q573,FIND("F",ScheduleCompile!Q573)-1)),ScheduleCompile!Q573)))))),ISTEXT(ScheduleCompile!#REF!)),"ENDTABLE",IF(ISERROR(IF(ScheduleCompile!Q573="Off",0,IF(ScheduleCompile!Q573="On",1,IF(ISNUMBER(ScheduleCompile!Q573),ScheduleCompile!Q573/1,IF(ISTEXT(ScheduleCompile!Q573),IF(OR(ISNUMBER(FIND("5F",ScheduleCompile!Q573)),ISNUMBER(FIND("0F",ScheduleCompile!Q573)),ISNUMBER(FIND("8F",ScheduleCompile!Q573)),ISNUMBER(FIND("1F",ScheduleCompile!Q573)),ISNUMBER(FIND("2F",ScheduleCompile!Q573)),ISNUMBER(FIND("3F",ScheduleCompile!Q573)),ISNUMBER(FIND("6F",ScheduleCompile!Q573)),ISNUMBER(FIND("7F",ScheduleCompile!Q573)),ISNUMBER(FIND("9F",ScheduleCompile!Q573)),ISNUMBER(FIND("4F",ScheduleCompile!Q573))),VALUE(LEFT(ScheduleCompile!Q573,FIND("F",ScheduleCompile!Q573)-1)),ScheduleCompile!Q573)))))),"",IF(ScheduleCompile!Q573="Off",0,IF(ScheduleCompile!Q573="On",1,IF(ISNUMBER(ScheduleCompile!Q573),ScheduleCompile!Q573/1,IF(ISTEXT(ScheduleCompile!Q573),IF(OR(ISNUMBER(FIND("5F",ScheduleCompile!Q573)),ISNUMBER(FIND("0F",ScheduleCompile!Q573)),ISNUMBER(FIND("8F",ScheduleCompile!Q573)),ISNUMBER(FIND("1F",ScheduleCompile!Q573)),ISNUMBER(FIND("2F",ScheduleCompile!Q573)),ISNUMBER(FIND("3F",ScheduleCompile!Q573)),ISNUMBER(FIND("6F",ScheduleCompile!Q573)),ISNUMBER(FIND("7F",ScheduleCompile!Q573)),ISNUMBER(FIND("9F",ScheduleCompile!Q573)),ISNUMBER(FIND("4F",ScheduleCompile!Q573))),VALUE(LEFT(ScheduleCompile!Q573,FIND("F",ScheduleCompile!Q573)-1)),ScheduleCompile!Q573)))))))</f>
        <v>59.3</v>
      </c>
      <c r="W580" s="1">
        <f>IF(AND(ISERROR(IF(ScheduleCompile!R573="Off",0,IF(ScheduleCompile!R573="On",1,IF(ISNUMBER(ScheduleCompile!R573),ScheduleCompile!R573/1,IF(ISTEXT(ScheduleCompile!R573),IF(OR(ISNUMBER(FIND("5F",ScheduleCompile!R573)),ISNUMBER(FIND("0F",ScheduleCompile!R573)),ISNUMBER(FIND("8F",ScheduleCompile!R573)),ISNUMBER(FIND("1F",ScheduleCompile!R573)),ISNUMBER(FIND("2F",ScheduleCompile!R573)),ISNUMBER(FIND("3F",ScheduleCompile!R573)),ISNUMBER(FIND("6F",ScheduleCompile!R573)),ISNUMBER(FIND("7F",ScheduleCompile!R573)),ISNUMBER(FIND("9F",ScheduleCompile!R573)),ISNUMBER(FIND("4F",ScheduleCompile!R573))),VALUE(LEFT(ScheduleCompile!R573,FIND("F",ScheduleCompile!R573)-1)),ScheduleCompile!R573)))))),ISTEXT(ScheduleCompile!#REF!)),"ENDTABLE",IF(ISERROR(IF(ScheduleCompile!R573="Off",0,IF(ScheduleCompile!R573="On",1,IF(ISNUMBER(ScheduleCompile!R573),ScheduleCompile!R573/1,IF(ISTEXT(ScheduleCompile!R573),IF(OR(ISNUMBER(FIND("5F",ScheduleCompile!R573)),ISNUMBER(FIND("0F",ScheduleCompile!R573)),ISNUMBER(FIND("8F",ScheduleCompile!R573)),ISNUMBER(FIND("1F",ScheduleCompile!R573)),ISNUMBER(FIND("2F",ScheduleCompile!R573)),ISNUMBER(FIND("3F",ScheduleCompile!R573)),ISNUMBER(FIND("6F",ScheduleCompile!R573)),ISNUMBER(FIND("7F",ScheduleCompile!R573)),ISNUMBER(FIND("9F",ScheduleCompile!R573)),ISNUMBER(FIND("4F",ScheduleCompile!R573))),VALUE(LEFT(ScheduleCompile!R573,FIND("F",ScheduleCompile!R573)-1)),ScheduleCompile!R573)))))),"",IF(ScheduleCompile!R573="Off",0,IF(ScheduleCompile!R573="On",1,IF(ISNUMBER(ScheduleCompile!R573),ScheduleCompile!R573/1,IF(ISTEXT(ScheduleCompile!R573),IF(OR(ISNUMBER(FIND("5F",ScheduleCompile!R573)),ISNUMBER(FIND("0F",ScheduleCompile!R573)),ISNUMBER(FIND("8F",ScheduleCompile!R573)),ISNUMBER(FIND("1F",ScheduleCompile!R573)),ISNUMBER(FIND("2F",ScheduleCompile!R573)),ISNUMBER(FIND("3F",ScheduleCompile!R573)),ISNUMBER(FIND("6F",ScheduleCompile!R573)),ISNUMBER(FIND("7F",ScheduleCompile!R573)),ISNUMBER(FIND("9F",ScheduleCompile!R573)),ISNUMBER(FIND("4F",ScheduleCompile!R573))),VALUE(LEFT(ScheduleCompile!R573,FIND("F",ScheduleCompile!R573)-1)),ScheduleCompile!R573)))))))</f>
        <v>59.3</v>
      </c>
      <c r="X580" s="1">
        <f>IF(AND(ISERROR(IF(ScheduleCompile!S573="Off",0,IF(ScheduleCompile!S573="On",1,IF(ISNUMBER(ScheduleCompile!S573),ScheduleCompile!S573/1,IF(ISTEXT(ScheduleCompile!S573),IF(OR(ISNUMBER(FIND("5F",ScheduleCompile!S573)),ISNUMBER(FIND("0F",ScheduleCompile!S573)),ISNUMBER(FIND("8F",ScheduleCompile!S573)),ISNUMBER(FIND("1F",ScheduleCompile!S573)),ISNUMBER(FIND("2F",ScheduleCompile!S573)),ISNUMBER(FIND("3F",ScheduleCompile!S573)),ISNUMBER(FIND("6F",ScheduleCompile!S573)),ISNUMBER(FIND("7F",ScheduleCompile!S573)),ISNUMBER(FIND("9F",ScheduleCompile!S573)),ISNUMBER(FIND("4F",ScheduleCompile!S573))),VALUE(LEFT(ScheduleCompile!S573,FIND("F",ScheduleCompile!S573)-1)),ScheduleCompile!S573)))))),ISTEXT(ScheduleCompile!#REF!)),"ENDTABLE",IF(ISERROR(IF(ScheduleCompile!S573="Off",0,IF(ScheduleCompile!S573="On",1,IF(ISNUMBER(ScheduleCompile!S573),ScheduleCompile!S573/1,IF(ISTEXT(ScheduleCompile!S573),IF(OR(ISNUMBER(FIND("5F",ScheduleCompile!S573)),ISNUMBER(FIND("0F",ScheduleCompile!S573)),ISNUMBER(FIND("8F",ScheduleCompile!S573)),ISNUMBER(FIND("1F",ScheduleCompile!S573)),ISNUMBER(FIND("2F",ScheduleCompile!S573)),ISNUMBER(FIND("3F",ScheduleCompile!S573)),ISNUMBER(FIND("6F",ScheduleCompile!S573)),ISNUMBER(FIND("7F",ScheduleCompile!S573)),ISNUMBER(FIND("9F",ScheduleCompile!S573)),ISNUMBER(FIND("4F",ScheduleCompile!S573))),VALUE(LEFT(ScheduleCompile!S573,FIND("F",ScheduleCompile!S573)-1)),ScheduleCompile!S573)))))),"",IF(ScheduleCompile!S573="Off",0,IF(ScheduleCompile!S573="On",1,IF(ISNUMBER(ScheduleCompile!S573),ScheduleCompile!S573/1,IF(ISTEXT(ScheduleCompile!S573),IF(OR(ISNUMBER(FIND("5F",ScheduleCompile!S573)),ISNUMBER(FIND("0F",ScheduleCompile!S573)),ISNUMBER(FIND("8F",ScheduleCompile!S573)),ISNUMBER(FIND("1F",ScheduleCompile!S573)),ISNUMBER(FIND("2F",ScheduleCompile!S573)),ISNUMBER(FIND("3F",ScheduleCompile!S573)),ISNUMBER(FIND("6F",ScheduleCompile!S573)),ISNUMBER(FIND("7F",ScheduleCompile!S573)),ISNUMBER(FIND("9F",ScheduleCompile!S573)),ISNUMBER(FIND("4F",ScheduleCompile!S573))),VALUE(LEFT(ScheduleCompile!S573,FIND("F",ScheduleCompile!S573)-1)),ScheduleCompile!S573)))))))</f>
        <v>59.3</v>
      </c>
      <c r="Y580" s="1">
        <f>IF(AND(ISERROR(IF(ScheduleCompile!T573="Off",0,IF(ScheduleCompile!T573="On",1,IF(ISNUMBER(ScheduleCompile!T573),ScheduleCompile!T573/1,IF(ISTEXT(ScheduleCompile!T573),IF(OR(ISNUMBER(FIND("5F",ScheduleCompile!T573)),ISNUMBER(FIND("0F",ScheduleCompile!T573)),ISNUMBER(FIND("8F",ScheduleCompile!T573)),ISNUMBER(FIND("1F",ScheduleCompile!T573)),ISNUMBER(FIND("2F",ScheduleCompile!T573)),ISNUMBER(FIND("3F",ScheduleCompile!T573)),ISNUMBER(FIND("6F",ScheduleCompile!T573)),ISNUMBER(FIND("7F",ScheduleCompile!T573)),ISNUMBER(FIND("9F",ScheduleCompile!T573)),ISNUMBER(FIND("4F",ScheduleCompile!T573))),VALUE(LEFT(ScheduleCompile!T573,FIND("F",ScheduleCompile!T573)-1)),ScheduleCompile!T573)))))),ISTEXT(ScheduleCompile!#REF!)),"ENDTABLE",IF(ISERROR(IF(ScheduleCompile!T573="Off",0,IF(ScheduleCompile!T573="On",1,IF(ISNUMBER(ScheduleCompile!T573),ScheduleCompile!T573/1,IF(ISTEXT(ScheduleCompile!T573),IF(OR(ISNUMBER(FIND("5F",ScheduleCompile!T573)),ISNUMBER(FIND("0F",ScheduleCompile!T573)),ISNUMBER(FIND("8F",ScheduleCompile!T573)),ISNUMBER(FIND("1F",ScheduleCompile!T573)),ISNUMBER(FIND("2F",ScheduleCompile!T573)),ISNUMBER(FIND("3F",ScheduleCompile!T573)),ISNUMBER(FIND("6F",ScheduleCompile!T573)),ISNUMBER(FIND("7F",ScheduleCompile!T573)),ISNUMBER(FIND("9F",ScheduleCompile!T573)),ISNUMBER(FIND("4F",ScheduleCompile!T573))),VALUE(LEFT(ScheduleCompile!T573,FIND("F",ScheduleCompile!T573)-1)),ScheduleCompile!T573)))))),"",IF(ScheduleCompile!T573="Off",0,IF(ScheduleCompile!T573="On",1,IF(ISNUMBER(ScheduleCompile!T573),ScheduleCompile!T573/1,IF(ISTEXT(ScheduleCompile!T573),IF(OR(ISNUMBER(FIND("5F",ScheduleCompile!T573)),ISNUMBER(FIND("0F",ScheduleCompile!T573)),ISNUMBER(FIND("8F",ScheduleCompile!T573)),ISNUMBER(FIND("1F",ScheduleCompile!T573)),ISNUMBER(FIND("2F",ScheduleCompile!T573)),ISNUMBER(FIND("3F",ScheduleCompile!T573)),ISNUMBER(FIND("6F",ScheduleCompile!T573)),ISNUMBER(FIND("7F",ScheduleCompile!T573)),ISNUMBER(FIND("9F",ScheduleCompile!T573)),ISNUMBER(FIND("4F",ScheduleCompile!T573))),VALUE(LEFT(ScheduleCompile!T573,FIND("F",ScheduleCompile!T573)-1)),ScheduleCompile!T573)))))))</f>
        <v>59.3</v>
      </c>
      <c r="Z580" s="1">
        <f>IF(AND(ISERROR(IF(ScheduleCompile!U573="Off",0,IF(ScheduleCompile!U573="On",1,IF(ISNUMBER(ScheduleCompile!U573),ScheduleCompile!U573/1,IF(ISTEXT(ScheduleCompile!U573),IF(OR(ISNUMBER(FIND("5F",ScheduleCompile!U573)),ISNUMBER(FIND("0F",ScheduleCompile!U573)),ISNUMBER(FIND("8F",ScheduleCompile!U573)),ISNUMBER(FIND("1F",ScheduleCompile!U573)),ISNUMBER(FIND("2F",ScheduleCompile!U573)),ISNUMBER(FIND("3F",ScheduleCompile!U573)),ISNUMBER(FIND("6F",ScheduleCompile!U573)),ISNUMBER(FIND("7F",ScheduleCompile!U573)),ISNUMBER(FIND("9F",ScheduleCompile!U573)),ISNUMBER(FIND("4F",ScheduleCompile!U573))),VALUE(LEFT(ScheduleCompile!U573,FIND("F",ScheduleCompile!U573)-1)),ScheduleCompile!U573)))))),ISTEXT(ScheduleCompile!#REF!)),"ENDTABLE",IF(ISERROR(IF(ScheduleCompile!U573="Off",0,IF(ScheduleCompile!U573="On",1,IF(ISNUMBER(ScheduleCompile!U573),ScheduleCompile!U573/1,IF(ISTEXT(ScheduleCompile!U573),IF(OR(ISNUMBER(FIND("5F",ScheduleCompile!U573)),ISNUMBER(FIND("0F",ScheduleCompile!U573)),ISNUMBER(FIND("8F",ScheduleCompile!U573)),ISNUMBER(FIND("1F",ScheduleCompile!U573)),ISNUMBER(FIND("2F",ScheduleCompile!U573)),ISNUMBER(FIND("3F",ScheduleCompile!U573)),ISNUMBER(FIND("6F",ScheduleCompile!U573)),ISNUMBER(FIND("7F",ScheduleCompile!U573)),ISNUMBER(FIND("9F",ScheduleCompile!U573)),ISNUMBER(FIND("4F",ScheduleCompile!U573))),VALUE(LEFT(ScheduleCompile!U573,FIND("F",ScheduleCompile!U573)-1)),ScheduleCompile!U573)))))),"",IF(ScheduleCompile!U573="Off",0,IF(ScheduleCompile!U573="On",1,IF(ISNUMBER(ScheduleCompile!U573),ScheduleCompile!U573/1,IF(ISTEXT(ScheduleCompile!U573),IF(OR(ISNUMBER(FIND("5F",ScheduleCompile!U573)),ISNUMBER(FIND("0F",ScheduleCompile!U573)),ISNUMBER(FIND("8F",ScheduleCompile!U573)),ISNUMBER(FIND("1F",ScheduleCompile!U573)),ISNUMBER(FIND("2F",ScheduleCompile!U573)),ISNUMBER(FIND("3F",ScheduleCompile!U573)),ISNUMBER(FIND("6F",ScheduleCompile!U573)),ISNUMBER(FIND("7F",ScheduleCompile!U573)),ISNUMBER(FIND("9F",ScheduleCompile!U573)),ISNUMBER(FIND("4F",ScheduleCompile!U573))),VALUE(LEFT(ScheduleCompile!U573,FIND("F",ScheduleCompile!U573)-1)),ScheduleCompile!U573)))))))</f>
        <v>59.3</v>
      </c>
      <c r="AA580" s="1">
        <f>IF(AND(ISERROR(IF(ScheduleCompile!V573="Off",0,IF(ScheduleCompile!V573="On",1,IF(ISNUMBER(ScheduleCompile!V573),ScheduleCompile!V573/1,IF(ISTEXT(ScheduleCompile!V573),IF(OR(ISNUMBER(FIND("5F",ScheduleCompile!V573)),ISNUMBER(FIND("0F",ScheduleCompile!V573)),ISNUMBER(FIND("8F",ScheduleCompile!V573)),ISNUMBER(FIND("1F",ScheduleCompile!V573)),ISNUMBER(FIND("2F",ScheduleCompile!V573)),ISNUMBER(FIND("3F",ScheduleCompile!V573)),ISNUMBER(FIND("6F",ScheduleCompile!V573)),ISNUMBER(FIND("7F",ScheduleCompile!V573)),ISNUMBER(FIND("9F",ScheduleCompile!V573)),ISNUMBER(FIND("4F",ScheduleCompile!V573))),VALUE(LEFT(ScheduleCompile!V573,FIND("F",ScheduleCompile!V573)-1)),ScheduleCompile!V573)))))),ISTEXT(ScheduleCompile!#REF!)),"ENDTABLE",IF(ISERROR(IF(ScheduleCompile!V573="Off",0,IF(ScheduleCompile!V573="On",1,IF(ISNUMBER(ScheduleCompile!V573),ScheduleCompile!V573/1,IF(ISTEXT(ScheduleCompile!V573),IF(OR(ISNUMBER(FIND("5F",ScheduleCompile!V573)),ISNUMBER(FIND("0F",ScheduleCompile!V573)),ISNUMBER(FIND("8F",ScheduleCompile!V573)),ISNUMBER(FIND("1F",ScheduleCompile!V573)),ISNUMBER(FIND("2F",ScheduleCompile!V573)),ISNUMBER(FIND("3F",ScheduleCompile!V573)),ISNUMBER(FIND("6F",ScheduleCompile!V573)),ISNUMBER(FIND("7F",ScheduleCompile!V573)),ISNUMBER(FIND("9F",ScheduleCompile!V573)),ISNUMBER(FIND("4F",ScheduleCompile!V573))),VALUE(LEFT(ScheduleCompile!V573,FIND("F",ScheduleCompile!V573)-1)),ScheduleCompile!V573)))))),"",IF(ScheduleCompile!V573="Off",0,IF(ScheduleCompile!V573="On",1,IF(ISNUMBER(ScheduleCompile!V573),ScheduleCompile!V573/1,IF(ISTEXT(ScheduleCompile!V573),IF(OR(ISNUMBER(FIND("5F",ScheduleCompile!V573)),ISNUMBER(FIND("0F",ScheduleCompile!V573)),ISNUMBER(FIND("8F",ScheduleCompile!V573)),ISNUMBER(FIND("1F",ScheduleCompile!V573)),ISNUMBER(FIND("2F",ScheduleCompile!V573)),ISNUMBER(FIND("3F",ScheduleCompile!V573)),ISNUMBER(FIND("6F",ScheduleCompile!V573)),ISNUMBER(FIND("7F",ScheduleCompile!V573)),ISNUMBER(FIND("9F",ScheduleCompile!V573)),ISNUMBER(FIND("4F",ScheduleCompile!V573))),VALUE(LEFT(ScheduleCompile!V573,FIND("F",ScheduleCompile!V573)-1)),ScheduleCompile!V573)))))))</f>
        <v>59.3</v>
      </c>
      <c r="AB580" s="1">
        <f>IF(AND(ISERROR(IF(ScheduleCompile!W573="Off",0,IF(ScheduleCompile!W573="On",1,IF(ISNUMBER(ScheduleCompile!W573),ScheduleCompile!W573/1,IF(ISTEXT(ScheduleCompile!W573),IF(OR(ISNUMBER(FIND("5F",ScheduleCompile!W573)),ISNUMBER(FIND("0F",ScheduleCompile!W573)),ISNUMBER(FIND("8F",ScheduleCompile!W573)),ISNUMBER(FIND("1F",ScheduleCompile!W573)),ISNUMBER(FIND("2F",ScheduleCompile!W573)),ISNUMBER(FIND("3F",ScheduleCompile!W573)),ISNUMBER(FIND("6F",ScheduleCompile!W573)),ISNUMBER(FIND("7F",ScheduleCompile!W573)),ISNUMBER(FIND("9F",ScheduleCompile!W573)),ISNUMBER(FIND("4F",ScheduleCompile!W573))),VALUE(LEFT(ScheduleCompile!W573,FIND("F",ScheduleCompile!W573)-1)),ScheduleCompile!W573)))))),ISTEXT(ScheduleCompile!#REF!)),"ENDTABLE",IF(ISERROR(IF(ScheduleCompile!W573="Off",0,IF(ScheduleCompile!W573="On",1,IF(ISNUMBER(ScheduleCompile!W573),ScheduleCompile!W573/1,IF(ISTEXT(ScheduleCompile!W573),IF(OR(ISNUMBER(FIND("5F",ScheduleCompile!W573)),ISNUMBER(FIND("0F",ScheduleCompile!W573)),ISNUMBER(FIND("8F",ScheduleCompile!W573)),ISNUMBER(FIND("1F",ScheduleCompile!W573)),ISNUMBER(FIND("2F",ScheduleCompile!W573)),ISNUMBER(FIND("3F",ScheduleCompile!W573)),ISNUMBER(FIND("6F",ScheduleCompile!W573)),ISNUMBER(FIND("7F",ScheduleCompile!W573)),ISNUMBER(FIND("9F",ScheduleCompile!W573)),ISNUMBER(FIND("4F",ScheduleCompile!W573))),VALUE(LEFT(ScheduleCompile!W573,FIND("F",ScheduleCompile!W573)-1)),ScheduleCompile!W573)))))),"",IF(ScheduleCompile!W573="Off",0,IF(ScheduleCompile!W573="On",1,IF(ISNUMBER(ScheduleCompile!W573),ScheduleCompile!W573/1,IF(ISTEXT(ScheduleCompile!W573),IF(OR(ISNUMBER(FIND("5F",ScheduleCompile!W573)),ISNUMBER(FIND("0F",ScheduleCompile!W573)),ISNUMBER(FIND("8F",ScheduleCompile!W573)),ISNUMBER(FIND("1F",ScheduleCompile!W573)),ISNUMBER(FIND("2F",ScheduleCompile!W573)),ISNUMBER(FIND("3F",ScheduleCompile!W573)),ISNUMBER(FIND("6F",ScheduleCompile!W573)),ISNUMBER(FIND("7F",ScheduleCompile!W573)),ISNUMBER(FIND("9F",ScheduleCompile!W573)),ISNUMBER(FIND("4F",ScheduleCompile!W573))),VALUE(LEFT(ScheduleCompile!W573,FIND("F",ScheduleCompile!W573)-1)),ScheduleCompile!W573)))))))</f>
        <v>59.3</v>
      </c>
      <c r="AC580" s="1">
        <f>IF(AND(ISERROR(IF(ScheduleCompile!X573="Off",0,IF(ScheduleCompile!X573="On",1,IF(ISNUMBER(ScheduleCompile!X573),ScheduleCompile!X573/1,IF(ISTEXT(ScheduleCompile!X573),IF(OR(ISNUMBER(FIND("5F",ScheduleCompile!X573)),ISNUMBER(FIND("0F",ScheduleCompile!X573)),ISNUMBER(FIND("8F",ScheduleCompile!X573)),ISNUMBER(FIND("1F",ScheduleCompile!X573)),ISNUMBER(FIND("2F",ScheduleCompile!X573)),ISNUMBER(FIND("3F",ScheduleCompile!X573)),ISNUMBER(FIND("6F",ScheduleCompile!X573)),ISNUMBER(FIND("7F",ScheduleCompile!X573)),ISNUMBER(FIND("9F",ScheduleCompile!X573)),ISNUMBER(FIND("4F",ScheduleCompile!X573))),VALUE(LEFT(ScheduleCompile!X573,FIND("F",ScheduleCompile!X573)-1)),ScheduleCompile!X573)))))),ISTEXT(ScheduleCompile!#REF!)),"ENDTABLE",IF(ISERROR(IF(ScheduleCompile!X573="Off",0,IF(ScheduleCompile!X573="On",1,IF(ISNUMBER(ScheduleCompile!X573),ScheduleCompile!X573/1,IF(ISTEXT(ScheduleCompile!X573),IF(OR(ISNUMBER(FIND("5F",ScheduleCompile!X573)),ISNUMBER(FIND("0F",ScheduleCompile!X573)),ISNUMBER(FIND("8F",ScheduleCompile!X573)),ISNUMBER(FIND("1F",ScheduleCompile!X573)),ISNUMBER(FIND("2F",ScheduleCompile!X573)),ISNUMBER(FIND("3F",ScheduleCompile!X573)),ISNUMBER(FIND("6F",ScheduleCompile!X573)),ISNUMBER(FIND("7F",ScheduleCompile!X573)),ISNUMBER(FIND("9F",ScheduleCompile!X573)),ISNUMBER(FIND("4F",ScheduleCompile!X573))),VALUE(LEFT(ScheduleCompile!X573,FIND("F",ScheduleCompile!X573)-1)),ScheduleCompile!X573)))))),"",IF(ScheduleCompile!X573="Off",0,IF(ScheduleCompile!X573="On",1,IF(ISNUMBER(ScheduleCompile!X573),ScheduleCompile!X573/1,IF(ISTEXT(ScheduleCompile!X573),IF(OR(ISNUMBER(FIND("5F",ScheduleCompile!X573)),ISNUMBER(FIND("0F",ScheduleCompile!X573)),ISNUMBER(FIND("8F",ScheduleCompile!X573)),ISNUMBER(FIND("1F",ScheduleCompile!X573)),ISNUMBER(FIND("2F",ScheduleCompile!X573)),ISNUMBER(FIND("3F",ScheduleCompile!X573)),ISNUMBER(FIND("6F",ScheduleCompile!X573)),ISNUMBER(FIND("7F",ScheduleCompile!X573)),ISNUMBER(FIND("9F",ScheduleCompile!X573)),ISNUMBER(FIND("4F",ScheduleCompile!X573))),VALUE(LEFT(ScheduleCompile!X573,FIND("F",ScheduleCompile!X573)-1)),ScheduleCompile!X573)))))))</f>
        <v>59.3</v>
      </c>
      <c r="AD580" s="1">
        <f>IF(AND(ISERROR(IF(ScheduleCompile!Y573="Off",0,IF(ScheduleCompile!Y573="On",1,IF(ISNUMBER(ScheduleCompile!Y573),ScheduleCompile!Y573/1,IF(ISTEXT(ScheduleCompile!Y573),IF(OR(ISNUMBER(FIND("5F",ScheduleCompile!Y573)),ISNUMBER(FIND("0F",ScheduleCompile!Y573)),ISNUMBER(FIND("8F",ScheduleCompile!Y573)),ISNUMBER(FIND("1F",ScheduleCompile!Y573)),ISNUMBER(FIND("2F",ScheduleCompile!Y573)),ISNUMBER(FIND("3F",ScheduleCompile!Y573)),ISNUMBER(FIND("6F",ScheduleCompile!Y573)),ISNUMBER(FIND("7F",ScheduleCompile!Y573)),ISNUMBER(FIND("9F",ScheduleCompile!Y573)),ISNUMBER(FIND("4F",ScheduleCompile!Y573))),VALUE(LEFT(ScheduleCompile!Y573,FIND("F",ScheduleCompile!Y573)-1)),ScheduleCompile!Y573)))))),ISTEXT(ScheduleCompile!#REF!)),"ENDTABLE",IF(ISERROR(IF(ScheduleCompile!Y573="Off",0,IF(ScheduleCompile!Y573="On",1,IF(ISNUMBER(ScheduleCompile!Y573),ScheduleCompile!Y573/1,IF(ISTEXT(ScheduleCompile!Y573),IF(OR(ISNUMBER(FIND("5F",ScheduleCompile!Y573)),ISNUMBER(FIND("0F",ScheduleCompile!Y573)),ISNUMBER(FIND("8F",ScheduleCompile!Y573)),ISNUMBER(FIND("1F",ScheduleCompile!Y573)),ISNUMBER(FIND("2F",ScheduleCompile!Y573)),ISNUMBER(FIND("3F",ScheduleCompile!Y573)),ISNUMBER(FIND("6F",ScheduleCompile!Y573)),ISNUMBER(FIND("7F",ScheduleCompile!Y573)),ISNUMBER(FIND("9F",ScheduleCompile!Y573)),ISNUMBER(FIND("4F",ScheduleCompile!Y573))),VALUE(LEFT(ScheduleCompile!Y573,FIND("F",ScheduleCompile!Y573)-1)),ScheduleCompile!Y573)))))),"",IF(ScheduleCompile!Y573="Off",0,IF(ScheduleCompile!Y573="On",1,IF(ISNUMBER(ScheduleCompile!Y573),ScheduleCompile!Y573/1,IF(ISTEXT(ScheduleCompile!Y573),IF(OR(ISNUMBER(FIND("5F",ScheduleCompile!Y573)),ISNUMBER(FIND("0F",ScheduleCompile!Y573)),ISNUMBER(FIND("8F",ScheduleCompile!Y573)),ISNUMBER(FIND("1F",ScheduleCompile!Y573)),ISNUMBER(FIND("2F",ScheduleCompile!Y573)),ISNUMBER(FIND("3F",ScheduleCompile!Y573)),ISNUMBER(FIND("6F",ScheduleCompile!Y573)),ISNUMBER(FIND("7F",ScheduleCompile!Y573)),ISNUMBER(FIND("9F",ScheduleCompile!Y573)),ISNUMBER(FIND("4F",ScheduleCompile!Y573))),VALUE(LEFT(ScheduleCompile!Y573,FIND("F",ScheduleCompile!Y573)-1)),ScheduleCompile!Y573)))))))</f>
        <v>59.3</v>
      </c>
    </row>
    <row r="581" spans="1:30" x14ac:dyDescent="0.25">
      <c r="A581" t="str">
        <f t="shared" si="35"/>
        <v>SchDay "WaterMainCZ04Sep"  Type = "Temperature" Hr = (59.3, 59.3, 59.3, 59.3, 59.3, 59.3, 59.3, 59.3, 59.3, 59.3, 59.3, 59.3, 59.3, 59.3, 59.3, 59.3, 59.3, 59.3, 59.3, 59.3, 59.3, 59.3, 59.3, 59.3) ..</v>
      </c>
      <c r="B581" s="1" t="s">
        <v>623</v>
      </c>
      <c r="C581" t="str">
        <f t="shared" si="36"/>
        <v xml:space="preserve">SchDay "WaterMainCZ04Sep"  Type = "Temperature" Hr = </v>
      </c>
      <c r="D581" t="str">
        <f t="shared" si="37"/>
        <v>(59.3, 59.3, 59.3, 59.3, 59.3, 59.3, 59.3, 59.3, 59.3, 59.3, 59.3, 59.3, 59.3, 59.3, 59.3, 59.3, 59.3, 59.3, 59.3, 59.3, 59.3, 59.3, 59.3, 59.3) ..</v>
      </c>
      <c r="E581" s="30" t="str">
        <f>ScheduleCompile!A574</f>
        <v>WaterMainCZ04Sep</v>
      </c>
      <c r="F581" t="str">
        <f t="shared" si="38"/>
        <v>Temperature</v>
      </c>
      <c r="G581" s="1">
        <f>IF(AND(ISERROR(IF(ScheduleCompile!B574="Off",0,IF(ScheduleCompile!B574="On",1,IF(ISNUMBER(ScheduleCompile!B574),ScheduleCompile!B574/1,IF(ISTEXT(ScheduleCompile!B574),IF(OR(ISNUMBER(FIND("5F",ScheduleCompile!B574)),ISNUMBER(FIND("0F",ScheduleCompile!B574)),ISNUMBER(FIND("8F",ScheduleCompile!B574)),ISNUMBER(FIND("1F",ScheduleCompile!B574)),ISNUMBER(FIND("2F",ScheduleCompile!B574)),ISNUMBER(FIND("3F",ScheduleCompile!B574)),ISNUMBER(FIND("6F",ScheduleCompile!B574)),ISNUMBER(FIND("7F",ScheduleCompile!B574)),ISNUMBER(FIND("9F",ScheduleCompile!B574)),ISNUMBER(FIND("4F",ScheduleCompile!B574))),VALUE(LEFT(ScheduleCompile!B574,FIND("F",ScheduleCompile!B574)-1)),ScheduleCompile!B574)))))),ISTEXT(ScheduleCompile!#REF!)),"ENDTABLE",IF(ISERROR(IF(ScheduleCompile!B574="Off",0,IF(ScheduleCompile!B574="On",1,IF(ISNUMBER(ScheduleCompile!B574),ScheduleCompile!B574/1,IF(ISTEXT(ScheduleCompile!B574),IF(OR(ISNUMBER(FIND("5F",ScheduleCompile!B574)),ISNUMBER(FIND("0F",ScheduleCompile!B574)),ISNUMBER(FIND("8F",ScheduleCompile!B574)),ISNUMBER(FIND("1F",ScheduleCompile!B574)),ISNUMBER(FIND("2F",ScheduleCompile!B574)),ISNUMBER(FIND("3F",ScheduleCompile!B574)),ISNUMBER(FIND("6F",ScheduleCompile!B574)),ISNUMBER(FIND("7F",ScheduleCompile!B574)),ISNUMBER(FIND("9F",ScheduleCompile!B574)),ISNUMBER(FIND("4F",ScheduleCompile!B574))),VALUE(LEFT(ScheduleCompile!B574,FIND("F",ScheduleCompile!B574)-1)),ScheduleCompile!B574)))))),"",IF(ScheduleCompile!B574="Off",0,IF(ScheduleCompile!B574="On",1,IF(ISNUMBER(ScheduleCompile!B574),ScheduleCompile!B574/1,IF(ISTEXT(ScheduleCompile!B574),IF(OR(ISNUMBER(FIND("5F",ScheduleCompile!B574)),ISNUMBER(FIND("0F",ScheduleCompile!B574)),ISNUMBER(FIND("8F",ScheduleCompile!B574)),ISNUMBER(FIND("1F",ScheduleCompile!B574)),ISNUMBER(FIND("2F",ScheduleCompile!B574)),ISNUMBER(FIND("3F",ScheduleCompile!B574)),ISNUMBER(FIND("6F",ScheduleCompile!B574)),ISNUMBER(FIND("7F",ScheduleCompile!B574)),ISNUMBER(FIND("9F",ScheduleCompile!B574)),ISNUMBER(FIND("4F",ScheduleCompile!B574))),VALUE(LEFT(ScheduleCompile!B574,FIND("F",ScheduleCompile!B574)-1)),ScheduleCompile!B574)))))))</f>
        <v>59.3</v>
      </c>
      <c r="H581" s="1">
        <f>IF(AND(ISERROR(IF(ScheduleCompile!C574="Off",0,IF(ScheduleCompile!C574="On",1,IF(ISNUMBER(ScheduleCompile!C574),ScheduleCompile!C574/1,IF(ISTEXT(ScheduleCompile!C574),IF(OR(ISNUMBER(FIND("5F",ScheduleCompile!C574)),ISNUMBER(FIND("0F",ScheduleCompile!C574)),ISNUMBER(FIND("8F",ScheduleCompile!C574)),ISNUMBER(FIND("1F",ScheduleCompile!C574)),ISNUMBER(FIND("2F",ScheduleCompile!C574)),ISNUMBER(FIND("3F",ScheduleCompile!C574)),ISNUMBER(FIND("6F",ScheduleCompile!C574)),ISNUMBER(FIND("7F",ScheduleCompile!C574)),ISNUMBER(FIND("9F",ScheduleCompile!C574)),ISNUMBER(FIND("4F",ScheduleCompile!C574))),VALUE(LEFT(ScheduleCompile!C574,FIND("F",ScheduleCompile!C574)-1)),ScheduleCompile!C574)))))),ISTEXT(ScheduleCompile!#REF!)),"ENDTABLE",IF(ISERROR(IF(ScheduleCompile!C574="Off",0,IF(ScheduleCompile!C574="On",1,IF(ISNUMBER(ScheduleCompile!C574),ScheduleCompile!C574/1,IF(ISTEXT(ScheduleCompile!C574),IF(OR(ISNUMBER(FIND("5F",ScheduleCompile!C574)),ISNUMBER(FIND("0F",ScheduleCompile!C574)),ISNUMBER(FIND("8F",ScheduleCompile!C574)),ISNUMBER(FIND("1F",ScheduleCompile!C574)),ISNUMBER(FIND("2F",ScheduleCompile!C574)),ISNUMBER(FIND("3F",ScheduleCompile!C574)),ISNUMBER(FIND("6F",ScheduleCompile!C574)),ISNUMBER(FIND("7F",ScheduleCompile!C574)),ISNUMBER(FIND("9F",ScheduleCompile!C574)),ISNUMBER(FIND("4F",ScheduleCompile!C574))),VALUE(LEFT(ScheduleCompile!C574,FIND("F",ScheduleCompile!C574)-1)),ScheduleCompile!C574)))))),"",IF(ScheduleCompile!C574="Off",0,IF(ScheduleCompile!C574="On",1,IF(ISNUMBER(ScheduleCompile!C574),ScheduleCompile!C574/1,IF(ISTEXT(ScheduleCompile!C574),IF(OR(ISNUMBER(FIND("5F",ScheduleCompile!C574)),ISNUMBER(FIND("0F",ScheduleCompile!C574)),ISNUMBER(FIND("8F",ScheduleCompile!C574)),ISNUMBER(FIND("1F",ScheduleCompile!C574)),ISNUMBER(FIND("2F",ScheduleCompile!C574)),ISNUMBER(FIND("3F",ScheduleCompile!C574)),ISNUMBER(FIND("6F",ScheduleCompile!C574)),ISNUMBER(FIND("7F",ScheduleCompile!C574)),ISNUMBER(FIND("9F",ScheduleCompile!C574)),ISNUMBER(FIND("4F",ScheduleCompile!C574))),VALUE(LEFT(ScheduleCompile!C574,FIND("F",ScheduleCompile!C574)-1)),ScheduleCompile!C574)))))))</f>
        <v>59.3</v>
      </c>
      <c r="I581" s="1">
        <f>IF(AND(ISERROR(IF(ScheduleCompile!D574="Off",0,IF(ScheduleCompile!D574="On",1,IF(ISNUMBER(ScheduleCompile!D574),ScheduleCompile!D574/1,IF(ISTEXT(ScheduleCompile!D574),IF(OR(ISNUMBER(FIND("5F",ScheduleCompile!D574)),ISNUMBER(FIND("0F",ScheduleCompile!D574)),ISNUMBER(FIND("8F",ScheduleCompile!D574)),ISNUMBER(FIND("1F",ScheduleCompile!D574)),ISNUMBER(FIND("2F",ScheduleCompile!D574)),ISNUMBER(FIND("3F",ScheduleCompile!D574)),ISNUMBER(FIND("6F",ScheduleCompile!D574)),ISNUMBER(FIND("7F",ScheduleCompile!D574)),ISNUMBER(FIND("9F",ScheduleCompile!D574)),ISNUMBER(FIND("4F",ScheduleCompile!D574))),VALUE(LEFT(ScheduleCompile!D574,FIND("F",ScheduleCompile!D574)-1)),ScheduleCompile!D574)))))),ISTEXT(ScheduleCompile!#REF!)),"ENDTABLE",IF(ISERROR(IF(ScheduleCompile!D574="Off",0,IF(ScheduleCompile!D574="On",1,IF(ISNUMBER(ScheduleCompile!D574),ScheduleCompile!D574/1,IF(ISTEXT(ScheduleCompile!D574),IF(OR(ISNUMBER(FIND("5F",ScheduleCompile!D574)),ISNUMBER(FIND("0F",ScheduleCompile!D574)),ISNUMBER(FIND("8F",ScheduleCompile!D574)),ISNUMBER(FIND("1F",ScheduleCompile!D574)),ISNUMBER(FIND("2F",ScheduleCompile!D574)),ISNUMBER(FIND("3F",ScheduleCompile!D574)),ISNUMBER(FIND("6F",ScheduleCompile!D574)),ISNUMBER(FIND("7F",ScheduleCompile!D574)),ISNUMBER(FIND("9F",ScheduleCompile!D574)),ISNUMBER(FIND("4F",ScheduleCompile!D574))),VALUE(LEFT(ScheduleCompile!D574,FIND("F",ScheduleCompile!D574)-1)),ScheduleCompile!D574)))))),"",IF(ScheduleCompile!D574="Off",0,IF(ScheduleCompile!D574="On",1,IF(ISNUMBER(ScheduleCompile!D574),ScheduleCompile!D574/1,IF(ISTEXT(ScheduleCompile!D574),IF(OR(ISNUMBER(FIND("5F",ScheduleCompile!D574)),ISNUMBER(FIND("0F",ScheduleCompile!D574)),ISNUMBER(FIND("8F",ScheduleCompile!D574)),ISNUMBER(FIND("1F",ScheduleCompile!D574)),ISNUMBER(FIND("2F",ScheduleCompile!D574)),ISNUMBER(FIND("3F",ScheduleCompile!D574)),ISNUMBER(FIND("6F",ScheduleCompile!D574)),ISNUMBER(FIND("7F",ScheduleCompile!D574)),ISNUMBER(FIND("9F",ScheduleCompile!D574)),ISNUMBER(FIND("4F",ScheduleCompile!D574))),VALUE(LEFT(ScheduleCompile!D574,FIND("F",ScheduleCompile!D574)-1)),ScheduleCompile!D574)))))))</f>
        <v>59.3</v>
      </c>
      <c r="J581" s="1">
        <f>IF(AND(ISERROR(IF(ScheduleCompile!E574="Off",0,IF(ScheduleCompile!E574="On",1,IF(ISNUMBER(ScheduleCompile!E574),ScheduleCompile!E574/1,IF(ISTEXT(ScheduleCompile!E574),IF(OR(ISNUMBER(FIND("5F",ScheduleCompile!E574)),ISNUMBER(FIND("0F",ScheduleCompile!E574)),ISNUMBER(FIND("8F",ScheduleCompile!E574)),ISNUMBER(FIND("1F",ScheduleCompile!E574)),ISNUMBER(FIND("2F",ScheduleCompile!E574)),ISNUMBER(FIND("3F",ScheduleCompile!E574)),ISNUMBER(FIND("6F",ScheduleCompile!E574)),ISNUMBER(FIND("7F",ScheduleCompile!E574)),ISNUMBER(FIND("9F",ScheduleCompile!E574)),ISNUMBER(FIND("4F",ScheduleCompile!E574))),VALUE(LEFT(ScheduleCompile!E574,FIND("F",ScheduleCompile!E574)-1)),ScheduleCompile!E574)))))),ISTEXT(ScheduleCompile!#REF!)),"ENDTABLE",IF(ISERROR(IF(ScheduleCompile!E574="Off",0,IF(ScheduleCompile!E574="On",1,IF(ISNUMBER(ScheduleCompile!E574),ScheduleCompile!E574/1,IF(ISTEXT(ScheduleCompile!E574),IF(OR(ISNUMBER(FIND("5F",ScheduleCompile!E574)),ISNUMBER(FIND("0F",ScheduleCompile!E574)),ISNUMBER(FIND("8F",ScheduleCompile!E574)),ISNUMBER(FIND("1F",ScheduleCompile!E574)),ISNUMBER(FIND("2F",ScheduleCompile!E574)),ISNUMBER(FIND("3F",ScheduleCompile!E574)),ISNUMBER(FIND("6F",ScheduleCompile!E574)),ISNUMBER(FIND("7F",ScheduleCompile!E574)),ISNUMBER(FIND("9F",ScheduleCompile!E574)),ISNUMBER(FIND("4F",ScheduleCompile!E574))),VALUE(LEFT(ScheduleCompile!E574,FIND("F",ScheduleCompile!E574)-1)),ScheduleCompile!E574)))))),"",IF(ScheduleCompile!E574="Off",0,IF(ScheduleCompile!E574="On",1,IF(ISNUMBER(ScheduleCompile!E574),ScheduleCompile!E574/1,IF(ISTEXT(ScheduleCompile!E574),IF(OR(ISNUMBER(FIND("5F",ScheduleCompile!E574)),ISNUMBER(FIND("0F",ScheduleCompile!E574)),ISNUMBER(FIND("8F",ScheduleCompile!E574)),ISNUMBER(FIND("1F",ScheduleCompile!E574)),ISNUMBER(FIND("2F",ScheduleCompile!E574)),ISNUMBER(FIND("3F",ScheduleCompile!E574)),ISNUMBER(FIND("6F",ScheduleCompile!E574)),ISNUMBER(FIND("7F",ScheduleCompile!E574)),ISNUMBER(FIND("9F",ScheduleCompile!E574)),ISNUMBER(FIND("4F",ScheduleCompile!E574))),VALUE(LEFT(ScheduleCompile!E574,FIND("F",ScheduleCompile!E574)-1)),ScheduleCompile!E574)))))))</f>
        <v>59.3</v>
      </c>
      <c r="K581" s="1">
        <f>IF(AND(ISERROR(IF(ScheduleCompile!F574="Off",0,IF(ScheduleCompile!F574="On",1,IF(ISNUMBER(ScheduleCompile!F574),ScheduleCompile!F574/1,IF(ISTEXT(ScheduleCompile!F574),IF(OR(ISNUMBER(FIND("5F",ScheduleCompile!F574)),ISNUMBER(FIND("0F",ScheduleCompile!F574)),ISNUMBER(FIND("8F",ScheduleCompile!F574)),ISNUMBER(FIND("1F",ScheduleCompile!F574)),ISNUMBER(FIND("2F",ScheduleCompile!F574)),ISNUMBER(FIND("3F",ScheduleCompile!F574)),ISNUMBER(FIND("6F",ScheduleCompile!F574)),ISNUMBER(FIND("7F",ScheduleCompile!F574)),ISNUMBER(FIND("9F",ScheduleCompile!F574)),ISNUMBER(FIND("4F",ScheduleCompile!F574))),VALUE(LEFT(ScheduleCompile!F574,FIND("F",ScheduleCompile!F574)-1)),ScheduleCompile!F574)))))),ISTEXT(ScheduleCompile!#REF!)),"ENDTABLE",IF(ISERROR(IF(ScheduleCompile!F574="Off",0,IF(ScheduleCompile!F574="On",1,IF(ISNUMBER(ScheduleCompile!F574),ScheduleCompile!F574/1,IF(ISTEXT(ScheduleCompile!F574),IF(OR(ISNUMBER(FIND("5F",ScheduleCompile!F574)),ISNUMBER(FIND("0F",ScheduleCompile!F574)),ISNUMBER(FIND("8F",ScheduleCompile!F574)),ISNUMBER(FIND("1F",ScheduleCompile!F574)),ISNUMBER(FIND("2F",ScheduleCompile!F574)),ISNUMBER(FIND("3F",ScheduleCompile!F574)),ISNUMBER(FIND("6F",ScheduleCompile!F574)),ISNUMBER(FIND("7F",ScheduleCompile!F574)),ISNUMBER(FIND("9F",ScheduleCompile!F574)),ISNUMBER(FIND("4F",ScheduleCompile!F574))),VALUE(LEFT(ScheduleCompile!F574,FIND("F",ScheduleCompile!F574)-1)),ScheduleCompile!F574)))))),"",IF(ScheduleCompile!F574="Off",0,IF(ScheduleCompile!F574="On",1,IF(ISNUMBER(ScheduleCompile!F574),ScheduleCompile!F574/1,IF(ISTEXT(ScheduleCompile!F574),IF(OR(ISNUMBER(FIND("5F",ScheduleCompile!F574)),ISNUMBER(FIND("0F",ScheduleCompile!F574)),ISNUMBER(FIND("8F",ScheduleCompile!F574)),ISNUMBER(FIND("1F",ScheduleCompile!F574)),ISNUMBER(FIND("2F",ScheduleCompile!F574)),ISNUMBER(FIND("3F",ScheduleCompile!F574)),ISNUMBER(FIND("6F",ScheduleCompile!F574)),ISNUMBER(FIND("7F",ScheduleCompile!F574)),ISNUMBER(FIND("9F",ScheduleCompile!F574)),ISNUMBER(FIND("4F",ScheduleCompile!F574))),VALUE(LEFT(ScheduleCompile!F574,FIND("F",ScheduleCompile!F574)-1)),ScheduleCompile!F574)))))))</f>
        <v>59.3</v>
      </c>
      <c r="L581" s="1">
        <f>IF(AND(ISERROR(IF(ScheduleCompile!G574="Off",0,IF(ScheduleCompile!G574="On",1,IF(ISNUMBER(ScheduleCompile!G574),ScheduleCompile!G574/1,IF(ISTEXT(ScheduleCompile!G574),IF(OR(ISNUMBER(FIND("5F",ScheduleCompile!G574)),ISNUMBER(FIND("0F",ScheduleCompile!G574)),ISNUMBER(FIND("8F",ScheduleCompile!G574)),ISNUMBER(FIND("1F",ScheduleCompile!G574)),ISNUMBER(FIND("2F",ScheduleCompile!G574)),ISNUMBER(FIND("3F",ScheduleCompile!G574)),ISNUMBER(FIND("6F",ScheduleCompile!G574)),ISNUMBER(FIND("7F",ScheduleCompile!G574)),ISNUMBER(FIND("9F",ScheduleCompile!G574)),ISNUMBER(FIND("4F",ScheduleCompile!G574))),VALUE(LEFT(ScheduleCompile!G574,FIND("F",ScheduleCompile!G574)-1)),ScheduleCompile!G574)))))),ISTEXT(ScheduleCompile!#REF!)),"ENDTABLE",IF(ISERROR(IF(ScheduleCompile!G574="Off",0,IF(ScheduleCompile!G574="On",1,IF(ISNUMBER(ScheduleCompile!G574),ScheduleCompile!G574/1,IF(ISTEXT(ScheduleCompile!G574),IF(OR(ISNUMBER(FIND("5F",ScheduleCompile!G574)),ISNUMBER(FIND("0F",ScheduleCompile!G574)),ISNUMBER(FIND("8F",ScheduleCompile!G574)),ISNUMBER(FIND("1F",ScheduleCompile!G574)),ISNUMBER(FIND("2F",ScheduleCompile!G574)),ISNUMBER(FIND("3F",ScheduleCompile!G574)),ISNUMBER(FIND("6F",ScheduleCompile!G574)),ISNUMBER(FIND("7F",ScheduleCompile!G574)),ISNUMBER(FIND("9F",ScheduleCompile!G574)),ISNUMBER(FIND("4F",ScheduleCompile!G574))),VALUE(LEFT(ScheduleCompile!G574,FIND("F",ScheduleCompile!G574)-1)),ScheduleCompile!G574)))))),"",IF(ScheduleCompile!G574="Off",0,IF(ScheduleCompile!G574="On",1,IF(ISNUMBER(ScheduleCompile!G574),ScheduleCompile!G574/1,IF(ISTEXT(ScheduleCompile!G574),IF(OR(ISNUMBER(FIND("5F",ScheduleCompile!G574)),ISNUMBER(FIND("0F",ScheduleCompile!G574)),ISNUMBER(FIND("8F",ScheduleCompile!G574)),ISNUMBER(FIND("1F",ScheduleCompile!G574)),ISNUMBER(FIND("2F",ScheduleCompile!G574)),ISNUMBER(FIND("3F",ScheduleCompile!G574)),ISNUMBER(FIND("6F",ScheduleCompile!G574)),ISNUMBER(FIND("7F",ScheduleCompile!G574)),ISNUMBER(FIND("9F",ScheduleCompile!G574)),ISNUMBER(FIND("4F",ScheduleCompile!G574))),VALUE(LEFT(ScheduleCompile!G574,FIND("F",ScheduleCompile!G574)-1)),ScheduleCompile!G574)))))))</f>
        <v>59.3</v>
      </c>
      <c r="M581" s="1">
        <f>IF(AND(ISERROR(IF(ScheduleCompile!H574="Off",0,IF(ScheduleCompile!H574="On",1,IF(ISNUMBER(ScheduleCompile!H574),ScheduleCompile!H574/1,IF(ISTEXT(ScheduleCompile!H574),IF(OR(ISNUMBER(FIND("5F",ScheduleCompile!H574)),ISNUMBER(FIND("0F",ScheduleCompile!H574)),ISNUMBER(FIND("8F",ScheduleCompile!H574)),ISNUMBER(FIND("1F",ScheduleCompile!H574)),ISNUMBER(FIND("2F",ScheduleCompile!H574)),ISNUMBER(FIND("3F",ScheduleCompile!H574)),ISNUMBER(FIND("6F",ScheduleCompile!H574)),ISNUMBER(FIND("7F",ScheduleCompile!H574)),ISNUMBER(FIND("9F",ScheduleCompile!H574)),ISNUMBER(FIND("4F",ScheduleCompile!H574))),VALUE(LEFT(ScheduleCompile!H574,FIND("F",ScheduleCompile!H574)-1)),ScheduleCompile!H574)))))),ISTEXT(ScheduleCompile!#REF!)),"ENDTABLE",IF(ISERROR(IF(ScheduleCompile!H574="Off",0,IF(ScheduleCompile!H574="On",1,IF(ISNUMBER(ScheduleCompile!H574),ScheduleCompile!H574/1,IF(ISTEXT(ScheduleCompile!H574),IF(OR(ISNUMBER(FIND("5F",ScheduleCompile!H574)),ISNUMBER(FIND("0F",ScheduleCompile!H574)),ISNUMBER(FIND("8F",ScheduleCompile!H574)),ISNUMBER(FIND("1F",ScheduleCompile!H574)),ISNUMBER(FIND("2F",ScheduleCompile!H574)),ISNUMBER(FIND("3F",ScheduleCompile!H574)),ISNUMBER(FIND("6F",ScheduleCompile!H574)),ISNUMBER(FIND("7F",ScheduleCompile!H574)),ISNUMBER(FIND("9F",ScheduleCompile!H574)),ISNUMBER(FIND("4F",ScheduleCompile!H574))),VALUE(LEFT(ScheduleCompile!H574,FIND("F",ScheduleCompile!H574)-1)),ScheduleCompile!H574)))))),"",IF(ScheduleCompile!H574="Off",0,IF(ScheduleCompile!H574="On",1,IF(ISNUMBER(ScheduleCompile!H574),ScheduleCompile!H574/1,IF(ISTEXT(ScheduleCompile!H574),IF(OR(ISNUMBER(FIND("5F",ScheduleCompile!H574)),ISNUMBER(FIND("0F",ScheduleCompile!H574)),ISNUMBER(FIND("8F",ScheduleCompile!H574)),ISNUMBER(FIND("1F",ScheduleCompile!H574)),ISNUMBER(FIND("2F",ScheduleCompile!H574)),ISNUMBER(FIND("3F",ScheduleCompile!H574)),ISNUMBER(FIND("6F",ScheduleCompile!H574)),ISNUMBER(FIND("7F",ScheduleCompile!H574)),ISNUMBER(FIND("9F",ScheduleCompile!H574)),ISNUMBER(FIND("4F",ScheduleCompile!H574))),VALUE(LEFT(ScheduleCompile!H574,FIND("F",ScheduleCompile!H574)-1)),ScheduleCompile!H574)))))))</f>
        <v>59.3</v>
      </c>
      <c r="N581" s="1">
        <f>IF(AND(ISERROR(IF(ScheduleCompile!I574="Off",0,IF(ScheduleCompile!I574="On",1,IF(ISNUMBER(ScheduleCompile!I574),ScheduleCompile!I574/1,IF(ISTEXT(ScheduleCompile!I574),IF(OR(ISNUMBER(FIND("5F",ScheduleCompile!I574)),ISNUMBER(FIND("0F",ScheduleCompile!I574)),ISNUMBER(FIND("8F",ScheduleCompile!I574)),ISNUMBER(FIND("1F",ScheduleCompile!I574)),ISNUMBER(FIND("2F",ScheduleCompile!I574)),ISNUMBER(FIND("3F",ScheduleCompile!I574)),ISNUMBER(FIND("6F",ScheduleCompile!I574)),ISNUMBER(FIND("7F",ScheduleCompile!I574)),ISNUMBER(FIND("9F",ScheduleCompile!I574)),ISNUMBER(FIND("4F",ScheduleCompile!I574))),VALUE(LEFT(ScheduleCompile!I574,FIND("F",ScheduleCompile!I574)-1)),ScheduleCompile!I574)))))),ISTEXT(ScheduleCompile!#REF!)),"ENDTABLE",IF(ISERROR(IF(ScheduleCompile!I574="Off",0,IF(ScheduleCompile!I574="On",1,IF(ISNUMBER(ScheduleCompile!I574),ScheduleCompile!I574/1,IF(ISTEXT(ScheduleCompile!I574),IF(OR(ISNUMBER(FIND("5F",ScheduleCompile!I574)),ISNUMBER(FIND("0F",ScheduleCompile!I574)),ISNUMBER(FIND("8F",ScheduleCompile!I574)),ISNUMBER(FIND("1F",ScheduleCompile!I574)),ISNUMBER(FIND("2F",ScheduleCompile!I574)),ISNUMBER(FIND("3F",ScheduleCompile!I574)),ISNUMBER(FIND("6F",ScheduleCompile!I574)),ISNUMBER(FIND("7F",ScheduleCompile!I574)),ISNUMBER(FIND("9F",ScheduleCompile!I574)),ISNUMBER(FIND("4F",ScheduleCompile!I574))),VALUE(LEFT(ScheduleCompile!I574,FIND("F",ScheduleCompile!I574)-1)),ScheduleCompile!I574)))))),"",IF(ScheduleCompile!I574="Off",0,IF(ScheduleCompile!I574="On",1,IF(ISNUMBER(ScheduleCompile!I574),ScheduleCompile!I574/1,IF(ISTEXT(ScheduleCompile!I574),IF(OR(ISNUMBER(FIND("5F",ScheduleCompile!I574)),ISNUMBER(FIND("0F",ScheduleCompile!I574)),ISNUMBER(FIND("8F",ScheduleCompile!I574)),ISNUMBER(FIND("1F",ScheduleCompile!I574)),ISNUMBER(FIND("2F",ScheduleCompile!I574)),ISNUMBER(FIND("3F",ScheduleCompile!I574)),ISNUMBER(FIND("6F",ScheduleCompile!I574)),ISNUMBER(FIND("7F",ScheduleCompile!I574)),ISNUMBER(FIND("9F",ScheduleCompile!I574)),ISNUMBER(FIND("4F",ScheduleCompile!I574))),VALUE(LEFT(ScheduleCompile!I574,FIND("F",ScheduleCompile!I574)-1)),ScheduleCompile!I574)))))))</f>
        <v>59.3</v>
      </c>
      <c r="O581" s="1">
        <f>IF(AND(ISERROR(IF(ScheduleCompile!J574="Off",0,IF(ScheduleCompile!J574="On",1,IF(ISNUMBER(ScheduleCompile!J574),ScheduleCompile!J574/1,IF(ISTEXT(ScheduleCompile!J574),IF(OR(ISNUMBER(FIND("5F",ScheduleCompile!J574)),ISNUMBER(FIND("0F",ScheduleCompile!J574)),ISNUMBER(FIND("8F",ScheduleCompile!J574)),ISNUMBER(FIND("1F",ScheduleCompile!J574)),ISNUMBER(FIND("2F",ScheduleCompile!J574)),ISNUMBER(FIND("3F",ScheduleCompile!J574)),ISNUMBER(FIND("6F",ScheduleCompile!J574)),ISNUMBER(FIND("7F",ScheduleCompile!J574)),ISNUMBER(FIND("9F",ScheduleCompile!J574)),ISNUMBER(FIND("4F",ScheduleCompile!J574))),VALUE(LEFT(ScheduleCompile!J574,FIND("F",ScheduleCompile!J574)-1)),ScheduleCompile!J574)))))),ISTEXT(ScheduleCompile!#REF!)),"ENDTABLE",IF(ISERROR(IF(ScheduleCompile!J574="Off",0,IF(ScheduleCompile!J574="On",1,IF(ISNUMBER(ScheduleCompile!J574),ScheduleCompile!J574/1,IF(ISTEXT(ScheduleCompile!J574),IF(OR(ISNUMBER(FIND("5F",ScheduleCompile!J574)),ISNUMBER(FIND("0F",ScheduleCompile!J574)),ISNUMBER(FIND("8F",ScheduleCompile!J574)),ISNUMBER(FIND("1F",ScheduleCompile!J574)),ISNUMBER(FIND("2F",ScheduleCompile!J574)),ISNUMBER(FIND("3F",ScheduleCompile!J574)),ISNUMBER(FIND("6F",ScheduleCompile!J574)),ISNUMBER(FIND("7F",ScheduleCompile!J574)),ISNUMBER(FIND("9F",ScheduleCompile!J574)),ISNUMBER(FIND("4F",ScheduleCompile!J574))),VALUE(LEFT(ScheduleCompile!J574,FIND("F",ScheduleCompile!J574)-1)),ScheduleCompile!J574)))))),"",IF(ScheduleCompile!J574="Off",0,IF(ScheduleCompile!J574="On",1,IF(ISNUMBER(ScheduleCompile!J574),ScheduleCompile!J574/1,IF(ISTEXT(ScheduleCompile!J574),IF(OR(ISNUMBER(FIND("5F",ScheduleCompile!J574)),ISNUMBER(FIND("0F",ScheduleCompile!J574)),ISNUMBER(FIND("8F",ScheduleCompile!J574)),ISNUMBER(FIND("1F",ScheduleCompile!J574)),ISNUMBER(FIND("2F",ScheduleCompile!J574)),ISNUMBER(FIND("3F",ScheduleCompile!J574)),ISNUMBER(FIND("6F",ScheduleCompile!J574)),ISNUMBER(FIND("7F",ScheduleCompile!J574)),ISNUMBER(FIND("9F",ScheduleCompile!J574)),ISNUMBER(FIND("4F",ScheduleCompile!J574))),VALUE(LEFT(ScheduleCompile!J574,FIND("F",ScheduleCompile!J574)-1)),ScheduleCompile!J574)))))))</f>
        <v>59.3</v>
      </c>
      <c r="P581" s="1">
        <f>IF(AND(ISERROR(IF(ScheduleCompile!K574="Off",0,IF(ScheduleCompile!K574="On",1,IF(ISNUMBER(ScheduleCompile!K574),ScheduleCompile!K574/1,IF(ISTEXT(ScheduleCompile!K574),IF(OR(ISNUMBER(FIND("5F",ScheduleCompile!K574)),ISNUMBER(FIND("0F",ScheduleCompile!K574)),ISNUMBER(FIND("8F",ScheduleCompile!K574)),ISNUMBER(FIND("1F",ScheduleCompile!K574)),ISNUMBER(FIND("2F",ScheduleCompile!K574)),ISNUMBER(FIND("3F",ScheduleCompile!K574)),ISNUMBER(FIND("6F",ScheduleCompile!K574)),ISNUMBER(FIND("7F",ScheduleCompile!K574)),ISNUMBER(FIND("9F",ScheduleCompile!K574)),ISNUMBER(FIND("4F",ScheduleCompile!K574))),VALUE(LEFT(ScheduleCompile!K574,FIND("F",ScheduleCompile!K574)-1)),ScheduleCompile!K574)))))),ISTEXT(ScheduleCompile!#REF!)),"ENDTABLE",IF(ISERROR(IF(ScheduleCompile!K574="Off",0,IF(ScheduleCompile!K574="On",1,IF(ISNUMBER(ScheduleCompile!K574),ScheduleCompile!K574/1,IF(ISTEXT(ScheduleCompile!K574),IF(OR(ISNUMBER(FIND("5F",ScheduleCompile!K574)),ISNUMBER(FIND("0F",ScheduleCompile!K574)),ISNUMBER(FIND("8F",ScheduleCompile!K574)),ISNUMBER(FIND("1F",ScheduleCompile!K574)),ISNUMBER(FIND("2F",ScheduleCompile!K574)),ISNUMBER(FIND("3F",ScheduleCompile!K574)),ISNUMBER(FIND("6F",ScheduleCompile!K574)),ISNUMBER(FIND("7F",ScheduleCompile!K574)),ISNUMBER(FIND("9F",ScheduleCompile!K574)),ISNUMBER(FIND("4F",ScheduleCompile!K574))),VALUE(LEFT(ScheduleCompile!K574,FIND("F",ScheduleCompile!K574)-1)),ScheduleCompile!K574)))))),"",IF(ScheduleCompile!K574="Off",0,IF(ScheduleCompile!K574="On",1,IF(ISNUMBER(ScheduleCompile!K574),ScheduleCompile!K574/1,IF(ISTEXT(ScheduleCompile!K574),IF(OR(ISNUMBER(FIND("5F",ScheduleCompile!K574)),ISNUMBER(FIND("0F",ScheduleCompile!K574)),ISNUMBER(FIND("8F",ScheduleCompile!K574)),ISNUMBER(FIND("1F",ScheduleCompile!K574)),ISNUMBER(FIND("2F",ScheduleCompile!K574)),ISNUMBER(FIND("3F",ScheduleCompile!K574)),ISNUMBER(FIND("6F",ScheduleCompile!K574)),ISNUMBER(FIND("7F",ScheduleCompile!K574)),ISNUMBER(FIND("9F",ScheduleCompile!K574)),ISNUMBER(FIND("4F",ScheduleCompile!K574))),VALUE(LEFT(ScheduleCompile!K574,FIND("F",ScheduleCompile!K574)-1)),ScheduleCompile!K574)))))))</f>
        <v>59.3</v>
      </c>
      <c r="Q581" s="1">
        <f>IF(AND(ISERROR(IF(ScheduleCompile!L574="Off",0,IF(ScheduleCompile!L574="On",1,IF(ISNUMBER(ScheduleCompile!L574),ScheduleCompile!L574/1,IF(ISTEXT(ScheduleCompile!L574),IF(OR(ISNUMBER(FIND("5F",ScheduleCompile!L574)),ISNUMBER(FIND("0F",ScheduleCompile!L574)),ISNUMBER(FIND("8F",ScheduleCompile!L574)),ISNUMBER(FIND("1F",ScheduleCompile!L574)),ISNUMBER(FIND("2F",ScheduleCompile!L574)),ISNUMBER(FIND("3F",ScheduleCompile!L574)),ISNUMBER(FIND("6F",ScheduleCompile!L574)),ISNUMBER(FIND("7F",ScheduleCompile!L574)),ISNUMBER(FIND("9F",ScheduleCompile!L574)),ISNUMBER(FIND("4F",ScheduleCompile!L574))),VALUE(LEFT(ScheduleCompile!L574,FIND("F",ScheduleCompile!L574)-1)),ScheduleCompile!L574)))))),ISTEXT(ScheduleCompile!#REF!)),"ENDTABLE",IF(ISERROR(IF(ScheduleCompile!L574="Off",0,IF(ScheduleCompile!L574="On",1,IF(ISNUMBER(ScheduleCompile!L574),ScheduleCompile!L574/1,IF(ISTEXT(ScheduleCompile!L574),IF(OR(ISNUMBER(FIND("5F",ScheduleCompile!L574)),ISNUMBER(FIND("0F",ScheduleCompile!L574)),ISNUMBER(FIND("8F",ScheduleCompile!L574)),ISNUMBER(FIND("1F",ScheduleCompile!L574)),ISNUMBER(FIND("2F",ScheduleCompile!L574)),ISNUMBER(FIND("3F",ScheduleCompile!L574)),ISNUMBER(FIND("6F",ScheduleCompile!L574)),ISNUMBER(FIND("7F",ScheduleCompile!L574)),ISNUMBER(FIND("9F",ScheduleCompile!L574)),ISNUMBER(FIND("4F",ScheduleCompile!L574))),VALUE(LEFT(ScheduleCompile!L574,FIND("F",ScheduleCompile!L574)-1)),ScheduleCompile!L574)))))),"",IF(ScheduleCompile!L574="Off",0,IF(ScheduleCompile!L574="On",1,IF(ISNUMBER(ScheduleCompile!L574),ScheduleCompile!L574/1,IF(ISTEXT(ScheduleCompile!L574),IF(OR(ISNUMBER(FIND("5F",ScheduleCompile!L574)),ISNUMBER(FIND("0F",ScheduleCompile!L574)),ISNUMBER(FIND("8F",ScheduleCompile!L574)),ISNUMBER(FIND("1F",ScheduleCompile!L574)),ISNUMBER(FIND("2F",ScheduleCompile!L574)),ISNUMBER(FIND("3F",ScheduleCompile!L574)),ISNUMBER(FIND("6F",ScheduleCompile!L574)),ISNUMBER(FIND("7F",ScheduleCompile!L574)),ISNUMBER(FIND("9F",ScheduleCompile!L574)),ISNUMBER(FIND("4F",ScheduleCompile!L574))),VALUE(LEFT(ScheduleCompile!L574,FIND("F",ScheduleCompile!L574)-1)),ScheduleCompile!L574)))))))</f>
        <v>59.3</v>
      </c>
      <c r="R581" s="1">
        <f>IF(AND(ISERROR(IF(ScheduleCompile!M574="Off",0,IF(ScheduleCompile!M574="On",1,IF(ISNUMBER(ScheduleCompile!M574),ScheduleCompile!M574/1,IF(ISTEXT(ScheduleCompile!M574),IF(OR(ISNUMBER(FIND("5F",ScheduleCompile!M574)),ISNUMBER(FIND("0F",ScheduleCompile!M574)),ISNUMBER(FIND("8F",ScheduleCompile!M574)),ISNUMBER(FIND("1F",ScheduleCompile!M574)),ISNUMBER(FIND("2F",ScheduleCompile!M574)),ISNUMBER(FIND("3F",ScheduleCompile!M574)),ISNUMBER(FIND("6F",ScheduleCompile!M574)),ISNUMBER(FIND("7F",ScheduleCompile!M574)),ISNUMBER(FIND("9F",ScheduleCompile!M574)),ISNUMBER(FIND("4F",ScheduleCompile!M574))),VALUE(LEFT(ScheduleCompile!M574,FIND("F",ScheduleCompile!M574)-1)),ScheduleCompile!M574)))))),ISTEXT(ScheduleCompile!#REF!)),"ENDTABLE",IF(ISERROR(IF(ScheduleCompile!M574="Off",0,IF(ScheduleCompile!M574="On",1,IF(ISNUMBER(ScheduleCompile!M574),ScheduleCompile!M574/1,IF(ISTEXT(ScheduleCompile!M574),IF(OR(ISNUMBER(FIND("5F",ScheduleCompile!M574)),ISNUMBER(FIND("0F",ScheduleCompile!M574)),ISNUMBER(FIND("8F",ScheduleCompile!M574)),ISNUMBER(FIND("1F",ScheduleCompile!M574)),ISNUMBER(FIND("2F",ScheduleCompile!M574)),ISNUMBER(FIND("3F",ScheduleCompile!M574)),ISNUMBER(FIND("6F",ScheduleCompile!M574)),ISNUMBER(FIND("7F",ScheduleCompile!M574)),ISNUMBER(FIND("9F",ScheduleCompile!M574)),ISNUMBER(FIND("4F",ScheduleCompile!M574))),VALUE(LEFT(ScheduleCompile!M574,FIND("F",ScheduleCompile!M574)-1)),ScheduleCompile!M574)))))),"",IF(ScheduleCompile!M574="Off",0,IF(ScheduleCompile!M574="On",1,IF(ISNUMBER(ScheduleCompile!M574),ScheduleCompile!M574/1,IF(ISTEXT(ScheduleCompile!M574),IF(OR(ISNUMBER(FIND("5F",ScheduleCompile!M574)),ISNUMBER(FIND("0F",ScheduleCompile!M574)),ISNUMBER(FIND("8F",ScheduleCompile!M574)),ISNUMBER(FIND("1F",ScheduleCompile!M574)),ISNUMBER(FIND("2F",ScheduleCompile!M574)),ISNUMBER(FIND("3F",ScheduleCompile!M574)),ISNUMBER(FIND("6F",ScheduleCompile!M574)),ISNUMBER(FIND("7F",ScheduleCompile!M574)),ISNUMBER(FIND("9F",ScheduleCompile!M574)),ISNUMBER(FIND("4F",ScheduleCompile!M574))),VALUE(LEFT(ScheduleCompile!M574,FIND("F",ScheduleCompile!M574)-1)),ScheduleCompile!M574)))))))</f>
        <v>59.3</v>
      </c>
      <c r="S581" s="1">
        <f>IF(AND(ISERROR(IF(ScheduleCompile!N574="Off",0,IF(ScheduleCompile!N574="On",1,IF(ISNUMBER(ScheduleCompile!N574),ScheduleCompile!N574/1,IF(ISTEXT(ScheduleCompile!N574),IF(OR(ISNUMBER(FIND("5F",ScheduleCompile!N574)),ISNUMBER(FIND("0F",ScheduleCompile!N574)),ISNUMBER(FIND("8F",ScheduleCompile!N574)),ISNUMBER(FIND("1F",ScheduleCompile!N574)),ISNUMBER(FIND("2F",ScheduleCompile!N574)),ISNUMBER(FIND("3F",ScheduleCompile!N574)),ISNUMBER(FIND("6F",ScheduleCompile!N574)),ISNUMBER(FIND("7F",ScheduleCompile!N574)),ISNUMBER(FIND("9F",ScheduleCompile!N574)),ISNUMBER(FIND("4F",ScheduleCompile!N574))),VALUE(LEFT(ScheduleCompile!N574,FIND("F",ScheduleCompile!N574)-1)),ScheduleCompile!N574)))))),ISTEXT(ScheduleCompile!#REF!)),"ENDTABLE",IF(ISERROR(IF(ScheduleCompile!N574="Off",0,IF(ScheduleCompile!N574="On",1,IF(ISNUMBER(ScheduleCompile!N574),ScheduleCompile!N574/1,IF(ISTEXT(ScheduleCompile!N574),IF(OR(ISNUMBER(FIND("5F",ScheduleCompile!N574)),ISNUMBER(FIND("0F",ScheduleCompile!N574)),ISNUMBER(FIND("8F",ScheduleCompile!N574)),ISNUMBER(FIND("1F",ScheduleCompile!N574)),ISNUMBER(FIND("2F",ScheduleCompile!N574)),ISNUMBER(FIND("3F",ScheduleCompile!N574)),ISNUMBER(FIND("6F",ScheduleCompile!N574)),ISNUMBER(FIND("7F",ScheduleCompile!N574)),ISNUMBER(FIND("9F",ScheduleCompile!N574)),ISNUMBER(FIND("4F",ScheduleCompile!N574))),VALUE(LEFT(ScheduleCompile!N574,FIND("F",ScheduleCompile!N574)-1)),ScheduleCompile!N574)))))),"",IF(ScheduleCompile!N574="Off",0,IF(ScheduleCompile!N574="On",1,IF(ISNUMBER(ScheduleCompile!N574),ScheduleCompile!N574/1,IF(ISTEXT(ScheduleCompile!N574),IF(OR(ISNUMBER(FIND("5F",ScheduleCompile!N574)),ISNUMBER(FIND("0F",ScheduleCompile!N574)),ISNUMBER(FIND("8F",ScheduleCompile!N574)),ISNUMBER(FIND("1F",ScheduleCompile!N574)),ISNUMBER(FIND("2F",ScheduleCompile!N574)),ISNUMBER(FIND("3F",ScheduleCompile!N574)),ISNUMBER(FIND("6F",ScheduleCompile!N574)),ISNUMBER(FIND("7F",ScheduleCompile!N574)),ISNUMBER(FIND("9F",ScheduleCompile!N574)),ISNUMBER(FIND("4F",ScheduleCompile!N574))),VALUE(LEFT(ScheduleCompile!N574,FIND("F",ScheduleCompile!N574)-1)),ScheduleCompile!N574)))))))</f>
        <v>59.3</v>
      </c>
      <c r="T581" s="1">
        <f>IF(AND(ISERROR(IF(ScheduleCompile!O574="Off",0,IF(ScheduleCompile!O574="On",1,IF(ISNUMBER(ScheduleCompile!O574),ScheduleCompile!O574/1,IF(ISTEXT(ScheduleCompile!O574),IF(OR(ISNUMBER(FIND("5F",ScheduleCompile!O574)),ISNUMBER(FIND("0F",ScheduleCompile!O574)),ISNUMBER(FIND("8F",ScheduleCompile!O574)),ISNUMBER(FIND("1F",ScheduleCompile!O574)),ISNUMBER(FIND("2F",ScheduleCompile!O574)),ISNUMBER(FIND("3F",ScheduleCompile!O574)),ISNUMBER(FIND("6F",ScheduleCompile!O574)),ISNUMBER(FIND("7F",ScheduleCompile!O574)),ISNUMBER(FIND("9F",ScheduleCompile!O574)),ISNUMBER(FIND("4F",ScheduleCompile!O574))),VALUE(LEFT(ScheduleCompile!O574,FIND("F",ScheduleCompile!O574)-1)),ScheduleCompile!O574)))))),ISTEXT(ScheduleCompile!#REF!)),"ENDTABLE",IF(ISERROR(IF(ScheduleCompile!O574="Off",0,IF(ScheduleCompile!O574="On",1,IF(ISNUMBER(ScheduleCompile!O574),ScheduleCompile!O574/1,IF(ISTEXT(ScheduleCompile!O574),IF(OR(ISNUMBER(FIND("5F",ScheduleCompile!O574)),ISNUMBER(FIND("0F",ScheduleCompile!O574)),ISNUMBER(FIND("8F",ScheduleCompile!O574)),ISNUMBER(FIND("1F",ScheduleCompile!O574)),ISNUMBER(FIND("2F",ScheduleCompile!O574)),ISNUMBER(FIND("3F",ScheduleCompile!O574)),ISNUMBER(FIND("6F",ScheduleCompile!O574)),ISNUMBER(FIND("7F",ScheduleCompile!O574)),ISNUMBER(FIND("9F",ScheduleCompile!O574)),ISNUMBER(FIND("4F",ScheduleCompile!O574))),VALUE(LEFT(ScheduleCompile!O574,FIND("F",ScheduleCompile!O574)-1)),ScheduleCompile!O574)))))),"",IF(ScheduleCompile!O574="Off",0,IF(ScheduleCompile!O574="On",1,IF(ISNUMBER(ScheduleCompile!O574),ScheduleCompile!O574/1,IF(ISTEXT(ScheduleCompile!O574),IF(OR(ISNUMBER(FIND("5F",ScheduleCompile!O574)),ISNUMBER(FIND("0F",ScheduleCompile!O574)),ISNUMBER(FIND("8F",ScheduleCompile!O574)),ISNUMBER(FIND("1F",ScheduleCompile!O574)),ISNUMBER(FIND("2F",ScheduleCompile!O574)),ISNUMBER(FIND("3F",ScheduleCompile!O574)),ISNUMBER(FIND("6F",ScheduleCompile!O574)),ISNUMBER(FIND("7F",ScheduleCompile!O574)),ISNUMBER(FIND("9F",ScheduleCompile!O574)),ISNUMBER(FIND("4F",ScheduleCompile!O574))),VALUE(LEFT(ScheduleCompile!O574,FIND("F",ScheduleCompile!O574)-1)),ScheduleCompile!O574)))))))</f>
        <v>59.3</v>
      </c>
      <c r="U581" s="1">
        <f>IF(AND(ISERROR(IF(ScheduleCompile!P574="Off",0,IF(ScheduleCompile!P574="On",1,IF(ISNUMBER(ScheduleCompile!P574),ScheduleCompile!P574/1,IF(ISTEXT(ScheduleCompile!P574),IF(OR(ISNUMBER(FIND("5F",ScheduleCompile!P574)),ISNUMBER(FIND("0F",ScheduleCompile!P574)),ISNUMBER(FIND("8F",ScheduleCompile!P574)),ISNUMBER(FIND("1F",ScheduleCompile!P574)),ISNUMBER(FIND("2F",ScheduleCompile!P574)),ISNUMBER(FIND("3F",ScheduleCompile!P574)),ISNUMBER(FIND("6F",ScheduleCompile!P574)),ISNUMBER(FIND("7F",ScheduleCompile!P574)),ISNUMBER(FIND("9F",ScheduleCompile!P574)),ISNUMBER(FIND("4F",ScheduleCompile!P574))),VALUE(LEFT(ScheduleCompile!P574,FIND("F",ScheduleCompile!P574)-1)),ScheduleCompile!P574)))))),ISTEXT(ScheduleCompile!#REF!)),"ENDTABLE",IF(ISERROR(IF(ScheduleCompile!P574="Off",0,IF(ScheduleCompile!P574="On",1,IF(ISNUMBER(ScheduleCompile!P574),ScheduleCompile!P574/1,IF(ISTEXT(ScheduleCompile!P574),IF(OR(ISNUMBER(FIND("5F",ScheduleCompile!P574)),ISNUMBER(FIND("0F",ScheduleCompile!P574)),ISNUMBER(FIND("8F",ScheduleCompile!P574)),ISNUMBER(FIND("1F",ScheduleCompile!P574)),ISNUMBER(FIND("2F",ScheduleCompile!P574)),ISNUMBER(FIND("3F",ScheduleCompile!P574)),ISNUMBER(FIND("6F",ScheduleCompile!P574)),ISNUMBER(FIND("7F",ScheduleCompile!P574)),ISNUMBER(FIND("9F",ScheduleCompile!P574)),ISNUMBER(FIND("4F",ScheduleCompile!P574))),VALUE(LEFT(ScheduleCompile!P574,FIND("F",ScheduleCompile!P574)-1)),ScheduleCompile!P574)))))),"",IF(ScheduleCompile!P574="Off",0,IF(ScheduleCompile!P574="On",1,IF(ISNUMBER(ScheduleCompile!P574),ScheduleCompile!P574/1,IF(ISTEXT(ScheduleCompile!P574),IF(OR(ISNUMBER(FIND("5F",ScheduleCompile!P574)),ISNUMBER(FIND("0F",ScheduleCompile!P574)),ISNUMBER(FIND("8F",ScheduleCompile!P574)),ISNUMBER(FIND("1F",ScheduleCompile!P574)),ISNUMBER(FIND("2F",ScheduleCompile!P574)),ISNUMBER(FIND("3F",ScheduleCompile!P574)),ISNUMBER(FIND("6F",ScheduleCompile!P574)),ISNUMBER(FIND("7F",ScheduleCompile!P574)),ISNUMBER(FIND("9F",ScheduleCompile!P574)),ISNUMBER(FIND("4F",ScheduleCompile!P574))),VALUE(LEFT(ScheduleCompile!P574,FIND("F",ScheduleCompile!P574)-1)),ScheduleCompile!P574)))))))</f>
        <v>59.3</v>
      </c>
      <c r="V581" s="1">
        <f>IF(AND(ISERROR(IF(ScheduleCompile!Q574="Off",0,IF(ScheduleCompile!Q574="On",1,IF(ISNUMBER(ScheduleCompile!Q574),ScheduleCompile!Q574/1,IF(ISTEXT(ScheduleCompile!Q574),IF(OR(ISNUMBER(FIND("5F",ScheduleCompile!Q574)),ISNUMBER(FIND("0F",ScheduleCompile!Q574)),ISNUMBER(FIND("8F",ScheduleCompile!Q574)),ISNUMBER(FIND("1F",ScheduleCompile!Q574)),ISNUMBER(FIND("2F",ScheduleCompile!Q574)),ISNUMBER(FIND("3F",ScheduleCompile!Q574)),ISNUMBER(FIND("6F",ScheduleCompile!Q574)),ISNUMBER(FIND("7F",ScheduleCompile!Q574)),ISNUMBER(FIND("9F",ScheduleCompile!Q574)),ISNUMBER(FIND("4F",ScheduleCompile!Q574))),VALUE(LEFT(ScheduleCompile!Q574,FIND("F",ScheduleCompile!Q574)-1)),ScheduleCompile!Q574)))))),ISTEXT(ScheduleCompile!#REF!)),"ENDTABLE",IF(ISERROR(IF(ScheduleCompile!Q574="Off",0,IF(ScheduleCompile!Q574="On",1,IF(ISNUMBER(ScheduleCompile!Q574),ScheduleCompile!Q574/1,IF(ISTEXT(ScheduleCompile!Q574),IF(OR(ISNUMBER(FIND("5F",ScheduleCompile!Q574)),ISNUMBER(FIND("0F",ScheduleCompile!Q574)),ISNUMBER(FIND("8F",ScheduleCompile!Q574)),ISNUMBER(FIND("1F",ScheduleCompile!Q574)),ISNUMBER(FIND("2F",ScheduleCompile!Q574)),ISNUMBER(FIND("3F",ScheduleCompile!Q574)),ISNUMBER(FIND("6F",ScheduleCompile!Q574)),ISNUMBER(FIND("7F",ScheduleCompile!Q574)),ISNUMBER(FIND("9F",ScheduleCompile!Q574)),ISNUMBER(FIND("4F",ScheduleCompile!Q574))),VALUE(LEFT(ScheduleCompile!Q574,FIND("F",ScheduleCompile!Q574)-1)),ScheduleCompile!Q574)))))),"",IF(ScheduleCompile!Q574="Off",0,IF(ScheduleCompile!Q574="On",1,IF(ISNUMBER(ScheduleCompile!Q574),ScheduleCompile!Q574/1,IF(ISTEXT(ScheduleCompile!Q574),IF(OR(ISNUMBER(FIND("5F",ScheduleCompile!Q574)),ISNUMBER(FIND("0F",ScheduleCompile!Q574)),ISNUMBER(FIND("8F",ScheduleCompile!Q574)),ISNUMBER(FIND("1F",ScheduleCompile!Q574)),ISNUMBER(FIND("2F",ScheduleCompile!Q574)),ISNUMBER(FIND("3F",ScheduleCompile!Q574)),ISNUMBER(FIND("6F",ScheduleCompile!Q574)),ISNUMBER(FIND("7F",ScheduleCompile!Q574)),ISNUMBER(FIND("9F",ScheduleCompile!Q574)),ISNUMBER(FIND("4F",ScheduleCompile!Q574))),VALUE(LEFT(ScheduleCompile!Q574,FIND("F",ScheduleCompile!Q574)-1)),ScheduleCompile!Q574)))))))</f>
        <v>59.3</v>
      </c>
      <c r="W581" s="1">
        <f>IF(AND(ISERROR(IF(ScheduleCompile!R574="Off",0,IF(ScheduleCompile!R574="On",1,IF(ISNUMBER(ScheduleCompile!R574),ScheduleCompile!R574/1,IF(ISTEXT(ScheduleCompile!R574),IF(OR(ISNUMBER(FIND("5F",ScheduleCompile!R574)),ISNUMBER(FIND("0F",ScheduleCompile!R574)),ISNUMBER(FIND("8F",ScheduleCompile!R574)),ISNUMBER(FIND("1F",ScheduleCompile!R574)),ISNUMBER(FIND("2F",ScheduleCompile!R574)),ISNUMBER(FIND("3F",ScheduleCompile!R574)),ISNUMBER(FIND("6F",ScheduleCompile!R574)),ISNUMBER(FIND("7F",ScheduleCompile!R574)),ISNUMBER(FIND("9F",ScheduleCompile!R574)),ISNUMBER(FIND("4F",ScheduleCompile!R574))),VALUE(LEFT(ScheduleCompile!R574,FIND("F",ScheduleCompile!R574)-1)),ScheduleCompile!R574)))))),ISTEXT(ScheduleCompile!#REF!)),"ENDTABLE",IF(ISERROR(IF(ScheduleCompile!R574="Off",0,IF(ScheduleCompile!R574="On",1,IF(ISNUMBER(ScheduleCompile!R574),ScheduleCompile!R574/1,IF(ISTEXT(ScheduleCompile!R574),IF(OR(ISNUMBER(FIND("5F",ScheduleCompile!R574)),ISNUMBER(FIND("0F",ScheduleCompile!R574)),ISNUMBER(FIND("8F",ScheduleCompile!R574)),ISNUMBER(FIND("1F",ScheduleCompile!R574)),ISNUMBER(FIND("2F",ScheduleCompile!R574)),ISNUMBER(FIND("3F",ScheduleCompile!R574)),ISNUMBER(FIND("6F",ScheduleCompile!R574)),ISNUMBER(FIND("7F",ScheduleCompile!R574)),ISNUMBER(FIND("9F",ScheduleCompile!R574)),ISNUMBER(FIND("4F",ScheduleCompile!R574))),VALUE(LEFT(ScheduleCompile!R574,FIND("F",ScheduleCompile!R574)-1)),ScheduleCompile!R574)))))),"",IF(ScheduleCompile!R574="Off",0,IF(ScheduleCompile!R574="On",1,IF(ISNUMBER(ScheduleCompile!R574),ScheduleCompile!R574/1,IF(ISTEXT(ScheduleCompile!R574),IF(OR(ISNUMBER(FIND("5F",ScheduleCompile!R574)),ISNUMBER(FIND("0F",ScheduleCompile!R574)),ISNUMBER(FIND("8F",ScheduleCompile!R574)),ISNUMBER(FIND("1F",ScheduleCompile!R574)),ISNUMBER(FIND("2F",ScheduleCompile!R574)),ISNUMBER(FIND("3F",ScheduleCompile!R574)),ISNUMBER(FIND("6F",ScheduleCompile!R574)),ISNUMBER(FIND("7F",ScheduleCompile!R574)),ISNUMBER(FIND("9F",ScheduleCompile!R574)),ISNUMBER(FIND("4F",ScheduleCompile!R574))),VALUE(LEFT(ScheduleCompile!R574,FIND("F",ScheduleCompile!R574)-1)),ScheduleCompile!R574)))))))</f>
        <v>59.3</v>
      </c>
      <c r="X581" s="1">
        <f>IF(AND(ISERROR(IF(ScheduleCompile!S574="Off",0,IF(ScheduleCompile!S574="On",1,IF(ISNUMBER(ScheduleCompile!S574),ScheduleCompile!S574/1,IF(ISTEXT(ScheduleCompile!S574),IF(OR(ISNUMBER(FIND("5F",ScheduleCompile!S574)),ISNUMBER(FIND("0F",ScheduleCompile!S574)),ISNUMBER(FIND("8F",ScheduleCompile!S574)),ISNUMBER(FIND("1F",ScheduleCompile!S574)),ISNUMBER(FIND("2F",ScheduleCompile!S574)),ISNUMBER(FIND("3F",ScheduleCompile!S574)),ISNUMBER(FIND("6F",ScheduleCompile!S574)),ISNUMBER(FIND("7F",ScheduleCompile!S574)),ISNUMBER(FIND("9F",ScheduleCompile!S574)),ISNUMBER(FIND("4F",ScheduleCompile!S574))),VALUE(LEFT(ScheduleCompile!S574,FIND("F",ScheduleCompile!S574)-1)),ScheduleCompile!S574)))))),ISTEXT(ScheduleCompile!#REF!)),"ENDTABLE",IF(ISERROR(IF(ScheduleCompile!S574="Off",0,IF(ScheduleCompile!S574="On",1,IF(ISNUMBER(ScheduleCompile!S574),ScheduleCompile!S574/1,IF(ISTEXT(ScheduleCompile!S574),IF(OR(ISNUMBER(FIND("5F",ScheduleCompile!S574)),ISNUMBER(FIND("0F",ScheduleCompile!S574)),ISNUMBER(FIND("8F",ScheduleCompile!S574)),ISNUMBER(FIND("1F",ScheduleCompile!S574)),ISNUMBER(FIND("2F",ScheduleCompile!S574)),ISNUMBER(FIND("3F",ScheduleCompile!S574)),ISNUMBER(FIND("6F",ScheduleCompile!S574)),ISNUMBER(FIND("7F",ScheduleCompile!S574)),ISNUMBER(FIND("9F",ScheduleCompile!S574)),ISNUMBER(FIND("4F",ScheduleCompile!S574))),VALUE(LEFT(ScheduleCompile!S574,FIND("F",ScheduleCompile!S574)-1)),ScheduleCompile!S574)))))),"",IF(ScheduleCompile!S574="Off",0,IF(ScheduleCompile!S574="On",1,IF(ISNUMBER(ScheduleCompile!S574),ScheduleCompile!S574/1,IF(ISTEXT(ScheduleCompile!S574),IF(OR(ISNUMBER(FIND("5F",ScheduleCompile!S574)),ISNUMBER(FIND("0F",ScheduleCompile!S574)),ISNUMBER(FIND("8F",ScheduleCompile!S574)),ISNUMBER(FIND("1F",ScheduleCompile!S574)),ISNUMBER(FIND("2F",ScheduleCompile!S574)),ISNUMBER(FIND("3F",ScheduleCompile!S574)),ISNUMBER(FIND("6F",ScheduleCompile!S574)),ISNUMBER(FIND("7F",ScheduleCompile!S574)),ISNUMBER(FIND("9F",ScheduleCompile!S574)),ISNUMBER(FIND("4F",ScheduleCompile!S574))),VALUE(LEFT(ScheduleCompile!S574,FIND("F",ScheduleCompile!S574)-1)),ScheduleCompile!S574)))))))</f>
        <v>59.3</v>
      </c>
      <c r="Y581" s="1">
        <f>IF(AND(ISERROR(IF(ScheduleCompile!T574="Off",0,IF(ScheduleCompile!T574="On",1,IF(ISNUMBER(ScheduleCompile!T574),ScheduleCompile!T574/1,IF(ISTEXT(ScheduleCompile!T574),IF(OR(ISNUMBER(FIND("5F",ScheduleCompile!T574)),ISNUMBER(FIND("0F",ScheduleCompile!T574)),ISNUMBER(FIND("8F",ScheduleCompile!T574)),ISNUMBER(FIND("1F",ScheduleCompile!T574)),ISNUMBER(FIND("2F",ScheduleCompile!T574)),ISNUMBER(FIND("3F",ScheduleCompile!T574)),ISNUMBER(FIND("6F",ScheduleCompile!T574)),ISNUMBER(FIND("7F",ScheduleCompile!T574)),ISNUMBER(FIND("9F",ScheduleCompile!T574)),ISNUMBER(FIND("4F",ScheduleCompile!T574))),VALUE(LEFT(ScheduleCompile!T574,FIND("F",ScheduleCompile!T574)-1)),ScheduleCompile!T574)))))),ISTEXT(ScheduleCompile!#REF!)),"ENDTABLE",IF(ISERROR(IF(ScheduleCompile!T574="Off",0,IF(ScheduleCompile!T574="On",1,IF(ISNUMBER(ScheduleCompile!T574),ScheduleCompile!T574/1,IF(ISTEXT(ScheduleCompile!T574),IF(OR(ISNUMBER(FIND("5F",ScheduleCompile!T574)),ISNUMBER(FIND("0F",ScheduleCompile!T574)),ISNUMBER(FIND("8F",ScheduleCompile!T574)),ISNUMBER(FIND("1F",ScheduleCompile!T574)),ISNUMBER(FIND("2F",ScheduleCompile!T574)),ISNUMBER(FIND("3F",ScheduleCompile!T574)),ISNUMBER(FIND("6F",ScheduleCompile!T574)),ISNUMBER(FIND("7F",ScheduleCompile!T574)),ISNUMBER(FIND("9F",ScheduleCompile!T574)),ISNUMBER(FIND("4F",ScheduleCompile!T574))),VALUE(LEFT(ScheduleCompile!T574,FIND("F",ScheduleCompile!T574)-1)),ScheduleCompile!T574)))))),"",IF(ScheduleCompile!T574="Off",0,IF(ScheduleCompile!T574="On",1,IF(ISNUMBER(ScheduleCompile!T574),ScheduleCompile!T574/1,IF(ISTEXT(ScheduleCompile!T574),IF(OR(ISNUMBER(FIND("5F",ScheduleCompile!T574)),ISNUMBER(FIND("0F",ScheduleCompile!T574)),ISNUMBER(FIND("8F",ScheduleCompile!T574)),ISNUMBER(FIND("1F",ScheduleCompile!T574)),ISNUMBER(FIND("2F",ScheduleCompile!T574)),ISNUMBER(FIND("3F",ScheduleCompile!T574)),ISNUMBER(FIND("6F",ScheduleCompile!T574)),ISNUMBER(FIND("7F",ScheduleCompile!T574)),ISNUMBER(FIND("9F",ScheduleCompile!T574)),ISNUMBER(FIND("4F",ScheduleCompile!T574))),VALUE(LEFT(ScheduleCompile!T574,FIND("F",ScheduleCompile!T574)-1)),ScheduleCompile!T574)))))))</f>
        <v>59.3</v>
      </c>
      <c r="Z581" s="1">
        <f>IF(AND(ISERROR(IF(ScheduleCompile!U574="Off",0,IF(ScheduleCompile!U574="On",1,IF(ISNUMBER(ScheduleCompile!U574),ScheduleCompile!U574/1,IF(ISTEXT(ScheduleCompile!U574),IF(OR(ISNUMBER(FIND("5F",ScheduleCompile!U574)),ISNUMBER(FIND("0F",ScheduleCompile!U574)),ISNUMBER(FIND("8F",ScheduleCompile!U574)),ISNUMBER(FIND("1F",ScheduleCompile!U574)),ISNUMBER(FIND("2F",ScheduleCompile!U574)),ISNUMBER(FIND("3F",ScheduleCompile!U574)),ISNUMBER(FIND("6F",ScheduleCompile!U574)),ISNUMBER(FIND("7F",ScheduleCompile!U574)),ISNUMBER(FIND("9F",ScheduleCompile!U574)),ISNUMBER(FIND("4F",ScheduleCompile!U574))),VALUE(LEFT(ScheduleCompile!U574,FIND("F",ScheduleCompile!U574)-1)),ScheduleCompile!U574)))))),ISTEXT(ScheduleCompile!#REF!)),"ENDTABLE",IF(ISERROR(IF(ScheduleCompile!U574="Off",0,IF(ScheduleCompile!U574="On",1,IF(ISNUMBER(ScheduleCompile!U574),ScheduleCompile!U574/1,IF(ISTEXT(ScheduleCompile!U574),IF(OR(ISNUMBER(FIND("5F",ScheduleCompile!U574)),ISNUMBER(FIND("0F",ScheduleCompile!U574)),ISNUMBER(FIND("8F",ScheduleCompile!U574)),ISNUMBER(FIND("1F",ScheduleCompile!U574)),ISNUMBER(FIND("2F",ScheduleCompile!U574)),ISNUMBER(FIND("3F",ScheduleCompile!U574)),ISNUMBER(FIND("6F",ScheduleCompile!U574)),ISNUMBER(FIND("7F",ScheduleCompile!U574)),ISNUMBER(FIND("9F",ScheduleCompile!U574)),ISNUMBER(FIND("4F",ScheduleCompile!U574))),VALUE(LEFT(ScheduleCompile!U574,FIND("F",ScheduleCompile!U574)-1)),ScheduleCompile!U574)))))),"",IF(ScheduleCompile!U574="Off",0,IF(ScheduleCompile!U574="On",1,IF(ISNUMBER(ScheduleCompile!U574),ScheduleCompile!U574/1,IF(ISTEXT(ScheduleCompile!U574),IF(OR(ISNUMBER(FIND("5F",ScheduleCompile!U574)),ISNUMBER(FIND("0F",ScheduleCompile!U574)),ISNUMBER(FIND("8F",ScheduleCompile!U574)),ISNUMBER(FIND("1F",ScheduleCompile!U574)),ISNUMBER(FIND("2F",ScheduleCompile!U574)),ISNUMBER(FIND("3F",ScheduleCompile!U574)),ISNUMBER(FIND("6F",ScheduleCompile!U574)),ISNUMBER(FIND("7F",ScheduleCompile!U574)),ISNUMBER(FIND("9F",ScheduleCompile!U574)),ISNUMBER(FIND("4F",ScheduleCompile!U574))),VALUE(LEFT(ScheduleCompile!U574,FIND("F",ScheduleCompile!U574)-1)),ScheduleCompile!U574)))))))</f>
        <v>59.3</v>
      </c>
      <c r="AA581" s="1">
        <f>IF(AND(ISERROR(IF(ScheduleCompile!V574="Off",0,IF(ScheduleCompile!V574="On",1,IF(ISNUMBER(ScheduleCompile!V574),ScheduleCompile!V574/1,IF(ISTEXT(ScheduleCompile!V574),IF(OR(ISNUMBER(FIND("5F",ScheduleCompile!V574)),ISNUMBER(FIND("0F",ScheduleCompile!V574)),ISNUMBER(FIND("8F",ScheduleCompile!V574)),ISNUMBER(FIND("1F",ScheduleCompile!V574)),ISNUMBER(FIND("2F",ScheduleCompile!V574)),ISNUMBER(FIND("3F",ScheduleCompile!V574)),ISNUMBER(FIND("6F",ScheduleCompile!V574)),ISNUMBER(FIND("7F",ScheduleCompile!V574)),ISNUMBER(FIND("9F",ScheduleCompile!V574)),ISNUMBER(FIND("4F",ScheduleCompile!V574))),VALUE(LEFT(ScheduleCompile!V574,FIND("F",ScheduleCompile!V574)-1)),ScheduleCompile!V574)))))),ISTEXT(ScheduleCompile!#REF!)),"ENDTABLE",IF(ISERROR(IF(ScheduleCompile!V574="Off",0,IF(ScheduleCompile!V574="On",1,IF(ISNUMBER(ScheduleCompile!V574),ScheduleCompile!V574/1,IF(ISTEXT(ScheduleCompile!V574),IF(OR(ISNUMBER(FIND("5F",ScheduleCompile!V574)),ISNUMBER(FIND("0F",ScheduleCompile!V574)),ISNUMBER(FIND("8F",ScheduleCompile!V574)),ISNUMBER(FIND("1F",ScheduleCompile!V574)),ISNUMBER(FIND("2F",ScheduleCompile!V574)),ISNUMBER(FIND("3F",ScheduleCompile!V574)),ISNUMBER(FIND("6F",ScheduleCompile!V574)),ISNUMBER(FIND("7F",ScheduleCompile!V574)),ISNUMBER(FIND("9F",ScheduleCompile!V574)),ISNUMBER(FIND("4F",ScheduleCompile!V574))),VALUE(LEFT(ScheduleCompile!V574,FIND("F",ScheduleCompile!V574)-1)),ScheduleCompile!V574)))))),"",IF(ScheduleCompile!V574="Off",0,IF(ScheduleCompile!V574="On",1,IF(ISNUMBER(ScheduleCompile!V574),ScheduleCompile!V574/1,IF(ISTEXT(ScheduleCompile!V574),IF(OR(ISNUMBER(FIND("5F",ScheduleCompile!V574)),ISNUMBER(FIND("0F",ScheduleCompile!V574)),ISNUMBER(FIND("8F",ScheduleCompile!V574)),ISNUMBER(FIND("1F",ScheduleCompile!V574)),ISNUMBER(FIND("2F",ScheduleCompile!V574)),ISNUMBER(FIND("3F",ScheduleCompile!V574)),ISNUMBER(FIND("6F",ScheduleCompile!V574)),ISNUMBER(FIND("7F",ScheduleCompile!V574)),ISNUMBER(FIND("9F",ScheduleCompile!V574)),ISNUMBER(FIND("4F",ScheduleCompile!V574))),VALUE(LEFT(ScheduleCompile!V574,FIND("F",ScheduleCompile!V574)-1)),ScheduleCompile!V574)))))))</f>
        <v>59.3</v>
      </c>
      <c r="AB581" s="1">
        <f>IF(AND(ISERROR(IF(ScheduleCompile!W574="Off",0,IF(ScheduleCompile!W574="On",1,IF(ISNUMBER(ScheduleCompile!W574),ScheduleCompile!W574/1,IF(ISTEXT(ScheduleCompile!W574),IF(OR(ISNUMBER(FIND("5F",ScheduleCompile!W574)),ISNUMBER(FIND("0F",ScheduleCompile!W574)),ISNUMBER(FIND("8F",ScheduleCompile!W574)),ISNUMBER(FIND("1F",ScheduleCompile!W574)),ISNUMBER(FIND("2F",ScheduleCompile!W574)),ISNUMBER(FIND("3F",ScheduleCompile!W574)),ISNUMBER(FIND("6F",ScheduleCompile!W574)),ISNUMBER(FIND("7F",ScheduleCompile!W574)),ISNUMBER(FIND("9F",ScheduleCompile!W574)),ISNUMBER(FIND("4F",ScheduleCompile!W574))),VALUE(LEFT(ScheduleCompile!W574,FIND("F",ScheduleCompile!W574)-1)),ScheduleCompile!W574)))))),ISTEXT(ScheduleCompile!#REF!)),"ENDTABLE",IF(ISERROR(IF(ScheduleCompile!W574="Off",0,IF(ScheduleCompile!W574="On",1,IF(ISNUMBER(ScheduleCompile!W574),ScheduleCompile!W574/1,IF(ISTEXT(ScheduleCompile!W574),IF(OR(ISNUMBER(FIND("5F",ScheduleCompile!W574)),ISNUMBER(FIND("0F",ScheduleCompile!W574)),ISNUMBER(FIND("8F",ScheduleCompile!W574)),ISNUMBER(FIND("1F",ScheduleCompile!W574)),ISNUMBER(FIND("2F",ScheduleCompile!W574)),ISNUMBER(FIND("3F",ScheduleCompile!W574)),ISNUMBER(FIND("6F",ScheduleCompile!W574)),ISNUMBER(FIND("7F",ScheduleCompile!W574)),ISNUMBER(FIND("9F",ScheduleCompile!W574)),ISNUMBER(FIND("4F",ScheduleCompile!W574))),VALUE(LEFT(ScheduleCompile!W574,FIND("F",ScheduleCompile!W574)-1)),ScheduleCompile!W574)))))),"",IF(ScheduleCompile!W574="Off",0,IF(ScheduleCompile!W574="On",1,IF(ISNUMBER(ScheduleCompile!W574),ScheduleCompile!W574/1,IF(ISTEXT(ScheduleCompile!W574),IF(OR(ISNUMBER(FIND("5F",ScheduleCompile!W574)),ISNUMBER(FIND("0F",ScheduleCompile!W574)),ISNUMBER(FIND("8F",ScheduleCompile!W574)),ISNUMBER(FIND("1F",ScheduleCompile!W574)),ISNUMBER(FIND("2F",ScheduleCompile!W574)),ISNUMBER(FIND("3F",ScheduleCompile!W574)),ISNUMBER(FIND("6F",ScheduleCompile!W574)),ISNUMBER(FIND("7F",ScheduleCompile!W574)),ISNUMBER(FIND("9F",ScheduleCompile!W574)),ISNUMBER(FIND("4F",ScheduleCompile!W574))),VALUE(LEFT(ScheduleCompile!W574,FIND("F",ScheduleCompile!W574)-1)),ScheduleCompile!W574)))))))</f>
        <v>59.3</v>
      </c>
      <c r="AC581" s="1">
        <f>IF(AND(ISERROR(IF(ScheduleCompile!X574="Off",0,IF(ScheduleCompile!X574="On",1,IF(ISNUMBER(ScheduleCompile!X574),ScheduleCompile!X574/1,IF(ISTEXT(ScheduleCompile!X574),IF(OR(ISNUMBER(FIND("5F",ScheduleCompile!X574)),ISNUMBER(FIND("0F",ScheduleCompile!X574)),ISNUMBER(FIND("8F",ScheduleCompile!X574)),ISNUMBER(FIND("1F",ScheduleCompile!X574)),ISNUMBER(FIND("2F",ScheduleCompile!X574)),ISNUMBER(FIND("3F",ScheduleCompile!X574)),ISNUMBER(FIND("6F",ScheduleCompile!X574)),ISNUMBER(FIND("7F",ScheduleCompile!X574)),ISNUMBER(FIND("9F",ScheduleCompile!X574)),ISNUMBER(FIND("4F",ScheduleCompile!X574))),VALUE(LEFT(ScheduleCompile!X574,FIND("F",ScheduleCompile!X574)-1)),ScheduleCompile!X574)))))),ISTEXT(ScheduleCompile!#REF!)),"ENDTABLE",IF(ISERROR(IF(ScheduleCompile!X574="Off",0,IF(ScheduleCompile!X574="On",1,IF(ISNUMBER(ScheduleCompile!X574),ScheduleCompile!X574/1,IF(ISTEXT(ScheduleCompile!X574),IF(OR(ISNUMBER(FIND("5F",ScheduleCompile!X574)),ISNUMBER(FIND("0F",ScheduleCompile!X574)),ISNUMBER(FIND("8F",ScheduleCompile!X574)),ISNUMBER(FIND("1F",ScheduleCompile!X574)),ISNUMBER(FIND("2F",ScheduleCompile!X574)),ISNUMBER(FIND("3F",ScheduleCompile!X574)),ISNUMBER(FIND("6F",ScheduleCompile!X574)),ISNUMBER(FIND("7F",ScheduleCompile!X574)),ISNUMBER(FIND("9F",ScheduleCompile!X574)),ISNUMBER(FIND("4F",ScheduleCompile!X574))),VALUE(LEFT(ScheduleCompile!X574,FIND("F",ScheduleCompile!X574)-1)),ScheduleCompile!X574)))))),"",IF(ScheduleCompile!X574="Off",0,IF(ScheduleCompile!X574="On",1,IF(ISNUMBER(ScheduleCompile!X574),ScheduleCompile!X574/1,IF(ISTEXT(ScheduleCompile!X574),IF(OR(ISNUMBER(FIND("5F",ScheduleCompile!X574)),ISNUMBER(FIND("0F",ScheduleCompile!X574)),ISNUMBER(FIND("8F",ScheduleCompile!X574)),ISNUMBER(FIND("1F",ScheduleCompile!X574)),ISNUMBER(FIND("2F",ScheduleCompile!X574)),ISNUMBER(FIND("3F",ScheduleCompile!X574)),ISNUMBER(FIND("6F",ScheduleCompile!X574)),ISNUMBER(FIND("7F",ScheduleCompile!X574)),ISNUMBER(FIND("9F",ScheduleCompile!X574)),ISNUMBER(FIND("4F",ScheduleCompile!X574))),VALUE(LEFT(ScheduleCompile!X574,FIND("F",ScheduleCompile!X574)-1)),ScheduleCompile!X574)))))))</f>
        <v>59.3</v>
      </c>
      <c r="AD581" s="1">
        <f>IF(AND(ISERROR(IF(ScheduleCompile!Y574="Off",0,IF(ScheduleCompile!Y574="On",1,IF(ISNUMBER(ScheduleCompile!Y574),ScheduleCompile!Y574/1,IF(ISTEXT(ScheduleCompile!Y574),IF(OR(ISNUMBER(FIND("5F",ScheduleCompile!Y574)),ISNUMBER(FIND("0F",ScheduleCompile!Y574)),ISNUMBER(FIND("8F",ScheduleCompile!Y574)),ISNUMBER(FIND("1F",ScheduleCompile!Y574)),ISNUMBER(FIND("2F",ScheduleCompile!Y574)),ISNUMBER(FIND("3F",ScheduleCompile!Y574)),ISNUMBER(FIND("6F",ScheduleCompile!Y574)),ISNUMBER(FIND("7F",ScheduleCompile!Y574)),ISNUMBER(FIND("9F",ScheduleCompile!Y574)),ISNUMBER(FIND("4F",ScheduleCompile!Y574))),VALUE(LEFT(ScheduleCompile!Y574,FIND("F",ScheduleCompile!Y574)-1)),ScheduleCompile!Y574)))))),ISTEXT(ScheduleCompile!#REF!)),"ENDTABLE",IF(ISERROR(IF(ScheduleCompile!Y574="Off",0,IF(ScheduleCompile!Y574="On",1,IF(ISNUMBER(ScheduleCompile!Y574),ScheduleCompile!Y574/1,IF(ISTEXT(ScheduleCompile!Y574),IF(OR(ISNUMBER(FIND("5F",ScheduleCompile!Y574)),ISNUMBER(FIND("0F",ScheduleCompile!Y574)),ISNUMBER(FIND("8F",ScheduleCompile!Y574)),ISNUMBER(FIND("1F",ScheduleCompile!Y574)),ISNUMBER(FIND("2F",ScheduleCompile!Y574)),ISNUMBER(FIND("3F",ScheduleCompile!Y574)),ISNUMBER(FIND("6F",ScheduleCompile!Y574)),ISNUMBER(FIND("7F",ScheduleCompile!Y574)),ISNUMBER(FIND("9F",ScheduleCompile!Y574)),ISNUMBER(FIND("4F",ScheduleCompile!Y574))),VALUE(LEFT(ScheduleCompile!Y574,FIND("F",ScheduleCompile!Y574)-1)),ScheduleCompile!Y574)))))),"",IF(ScheduleCompile!Y574="Off",0,IF(ScheduleCompile!Y574="On",1,IF(ISNUMBER(ScheduleCompile!Y574),ScheduleCompile!Y574/1,IF(ISTEXT(ScheduleCompile!Y574),IF(OR(ISNUMBER(FIND("5F",ScheduleCompile!Y574)),ISNUMBER(FIND("0F",ScheduleCompile!Y574)),ISNUMBER(FIND("8F",ScheduleCompile!Y574)),ISNUMBER(FIND("1F",ScheduleCompile!Y574)),ISNUMBER(FIND("2F",ScheduleCompile!Y574)),ISNUMBER(FIND("3F",ScheduleCompile!Y574)),ISNUMBER(FIND("6F",ScheduleCompile!Y574)),ISNUMBER(FIND("7F",ScheduleCompile!Y574)),ISNUMBER(FIND("9F",ScheduleCompile!Y574)),ISNUMBER(FIND("4F",ScheduleCompile!Y574))),VALUE(LEFT(ScheduleCompile!Y574,FIND("F",ScheduleCompile!Y574)-1)),ScheduleCompile!Y574)))))))</f>
        <v>59.3</v>
      </c>
    </row>
    <row r="582" spans="1:30" x14ac:dyDescent="0.25">
      <c r="A582" t="str">
        <f t="shared" si="35"/>
        <v>SchDay "WaterMainCZ04Oct"  Type = "Temperature" Hr = (59.9, 59.9, 59.9, 59.9, 59.9, 59.9, 59.9, 59.9, 59.9, 59.9, 59.9, 59.9, 59.9, 59.9, 59.9, 59.9, 59.9, 59.9, 59.9, 59.9, 59.9, 59.9, 59.9, 59.9) ..</v>
      </c>
      <c r="B582" s="1" t="s">
        <v>623</v>
      </c>
      <c r="C582" t="str">
        <f t="shared" si="36"/>
        <v xml:space="preserve">SchDay "WaterMainCZ04Oct"  Type = "Temperature" Hr = </v>
      </c>
      <c r="D582" t="str">
        <f t="shared" si="37"/>
        <v>(59.9, 59.9, 59.9, 59.9, 59.9, 59.9, 59.9, 59.9, 59.9, 59.9, 59.9, 59.9, 59.9, 59.9, 59.9, 59.9, 59.9, 59.9, 59.9, 59.9, 59.9, 59.9, 59.9, 59.9) ..</v>
      </c>
      <c r="E582" s="30" t="str">
        <f>ScheduleCompile!A575</f>
        <v>WaterMainCZ04Oct</v>
      </c>
      <c r="F582" t="str">
        <f t="shared" si="38"/>
        <v>Temperature</v>
      </c>
      <c r="G582" s="1">
        <f>IF(AND(ISERROR(IF(ScheduleCompile!B575="Off",0,IF(ScheduleCompile!B575="On",1,IF(ISNUMBER(ScheduleCompile!B575),ScheduleCompile!B575/1,IF(ISTEXT(ScheduleCompile!B575),IF(OR(ISNUMBER(FIND("5F",ScheduleCompile!B575)),ISNUMBER(FIND("0F",ScheduleCompile!B575)),ISNUMBER(FIND("8F",ScheduleCompile!B575)),ISNUMBER(FIND("1F",ScheduleCompile!B575)),ISNUMBER(FIND("2F",ScheduleCompile!B575)),ISNUMBER(FIND("3F",ScheduleCompile!B575)),ISNUMBER(FIND("6F",ScheduleCompile!B575)),ISNUMBER(FIND("7F",ScheduleCompile!B575)),ISNUMBER(FIND("9F",ScheduleCompile!B575)),ISNUMBER(FIND("4F",ScheduleCompile!B575))),VALUE(LEFT(ScheduleCompile!B575,FIND("F",ScheduleCompile!B575)-1)),ScheduleCompile!B575)))))),ISTEXT(ScheduleCompile!#REF!)),"ENDTABLE",IF(ISERROR(IF(ScheduleCompile!B575="Off",0,IF(ScheduleCompile!B575="On",1,IF(ISNUMBER(ScheduleCompile!B575),ScheduleCompile!B575/1,IF(ISTEXT(ScheduleCompile!B575),IF(OR(ISNUMBER(FIND("5F",ScheduleCompile!B575)),ISNUMBER(FIND("0F",ScheduleCompile!B575)),ISNUMBER(FIND("8F",ScheduleCompile!B575)),ISNUMBER(FIND("1F",ScheduleCompile!B575)),ISNUMBER(FIND("2F",ScheduleCompile!B575)),ISNUMBER(FIND("3F",ScheduleCompile!B575)),ISNUMBER(FIND("6F",ScheduleCompile!B575)),ISNUMBER(FIND("7F",ScheduleCompile!B575)),ISNUMBER(FIND("9F",ScheduleCompile!B575)),ISNUMBER(FIND("4F",ScheduleCompile!B575))),VALUE(LEFT(ScheduleCompile!B575,FIND("F",ScheduleCompile!B575)-1)),ScheduleCompile!B575)))))),"",IF(ScheduleCompile!B575="Off",0,IF(ScheduleCompile!B575="On",1,IF(ISNUMBER(ScheduleCompile!B575),ScheduleCompile!B575/1,IF(ISTEXT(ScheduleCompile!B575),IF(OR(ISNUMBER(FIND("5F",ScheduleCompile!B575)),ISNUMBER(FIND("0F",ScheduleCompile!B575)),ISNUMBER(FIND("8F",ScheduleCompile!B575)),ISNUMBER(FIND("1F",ScheduleCompile!B575)),ISNUMBER(FIND("2F",ScheduleCompile!B575)),ISNUMBER(FIND("3F",ScheduleCompile!B575)),ISNUMBER(FIND("6F",ScheduleCompile!B575)),ISNUMBER(FIND("7F",ScheduleCompile!B575)),ISNUMBER(FIND("9F",ScheduleCompile!B575)),ISNUMBER(FIND("4F",ScheduleCompile!B575))),VALUE(LEFT(ScheduleCompile!B575,FIND("F",ScheduleCompile!B575)-1)),ScheduleCompile!B575)))))))</f>
        <v>59.9</v>
      </c>
      <c r="H582" s="1">
        <f>IF(AND(ISERROR(IF(ScheduleCompile!C575="Off",0,IF(ScheduleCompile!C575="On",1,IF(ISNUMBER(ScheduleCompile!C575),ScheduleCompile!C575/1,IF(ISTEXT(ScheduleCompile!C575),IF(OR(ISNUMBER(FIND("5F",ScheduleCompile!C575)),ISNUMBER(FIND("0F",ScheduleCompile!C575)),ISNUMBER(FIND("8F",ScheduleCompile!C575)),ISNUMBER(FIND("1F",ScheduleCompile!C575)),ISNUMBER(FIND("2F",ScheduleCompile!C575)),ISNUMBER(FIND("3F",ScheduleCompile!C575)),ISNUMBER(FIND("6F",ScheduleCompile!C575)),ISNUMBER(FIND("7F",ScheduleCompile!C575)),ISNUMBER(FIND("9F",ScheduleCompile!C575)),ISNUMBER(FIND("4F",ScheduleCompile!C575))),VALUE(LEFT(ScheduleCompile!C575,FIND("F",ScheduleCompile!C575)-1)),ScheduleCompile!C575)))))),ISTEXT(ScheduleCompile!#REF!)),"ENDTABLE",IF(ISERROR(IF(ScheduleCompile!C575="Off",0,IF(ScheduleCompile!C575="On",1,IF(ISNUMBER(ScheduleCompile!C575),ScheduleCompile!C575/1,IF(ISTEXT(ScheduleCompile!C575),IF(OR(ISNUMBER(FIND("5F",ScheduleCompile!C575)),ISNUMBER(FIND("0F",ScheduleCompile!C575)),ISNUMBER(FIND("8F",ScheduleCompile!C575)),ISNUMBER(FIND("1F",ScheduleCompile!C575)),ISNUMBER(FIND("2F",ScheduleCompile!C575)),ISNUMBER(FIND("3F",ScheduleCompile!C575)),ISNUMBER(FIND("6F",ScheduleCompile!C575)),ISNUMBER(FIND("7F",ScheduleCompile!C575)),ISNUMBER(FIND("9F",ScheduleCompile!C575)),ISNUMBER(FIND("4F",ScheduleCompile!C575))),VALUE(LEFT(ScheduleCompile!C575,FIND("F",ScheduleCompile!C575)-1)),ScheduleCompile!C575)))))),"",IF(ScheduleCompile!C575="Off",0,IF(ScheduleCompile!C575="On",1,IF(ISNUMBER(ScheduleCompile!C575),ScheduleCompile!C575/1,IF(ISTEXT(ScheduleCompile!C575),IF(OR(ISNUMBER(FIND("5F",ScheduleCompile!C575)),ISNUMBER(FIND("0F",ScheduleCompile!C575)),ISNUMBER(FIND("8F",ScheduleCompile!C575)),ISNUMBER(FIND("1F",ScheduleCompile!C575)),ISNUMBER(FIND("2F",ScheduleCompile!C575)),ISNUMBER(FIND("3F",ScheduleCompile!C575)),ISNUMBER(FIND("6F",ScheduleCompile!C575)),ISNUMBER(FIND("7F",ScheduleCompile!C575)),ISNUMBER(FIND("9F",ScheduleCompile!C575)),ISNUMBER(FIND("4F",ScheduleCompile!C575))),VALUE(LEFT(ScheduleCompile!C575,FIND("F",ScheduleCompile!C575)-1)),ScheduleCompile!C575)))))))</f>
        <v>59.9</v>
      </c>
      <c r="I582" s="1">
        <f>IF(AND(ISERROR(IF(ScheduleCompile!D575="Off",0,IF(ScheduleCompile!D575="On",1,IF(ISNUMBER(ScheduleCompile!D575),ScheduleCompile!D575/1,IF(ISTEXT(ScheduleCompile!D575),IF(OR(ISNUMBER(FIND("5F",ScheduleCompile!D575)),ISNUMBER(FIND("0F",ScheduleCompile!D575)),ISNUMBER(FIND("8F",ScheduleCompile!D575)),ISNUMBER(FIND("1F",ScheduleCompile!D575)),ISNUMBER(FIND("2F",ScheduleCompile!D575)),ISNUMBER(FIND("3F",ScheduleCompile!D575)),ISNUMBER(FIND("6F",ScheduleCompile!D575)),ISNUMBER(FIND("7F",ScheduleCompile!D575)),ISNUMBER(FIND("9F",ScheduleCompile!D575)),ISNUMBER(FIND("4F",ScheduleCompile!D575))),VALUE(LEFT(ScheduleCompile!D575,FIND("F",ScheduleCompile!D575)-1)),ScheduleCompile!D575)))))),ISTEXT(ScheduleCompile!#REF!)),"ENDTABLE",IF(ISERROR(IF(ScheduleCompile!D575="Off",0,IF(ScheduleCompile!D575="On",1,IF(ISNUMBER(ScheduleCompile!D575),ScheduleCompile!D575/1,IF(ISTEXT(ScheduleCompile!D575),IF(OR(ISNUMBER(FIND("5F",ScheduleCompile!D575)),ISNUMBER(FIND("0F",ScheduleCompile!D575)),ISNUMBER(FIND("8F",ScheduleCompile!D575)),ISNUMBER(FIND("1F",ScheduleCompile!D575)),ISNUMBER(FIND("2F",ScheduleCompile!D575)),ISNUMBER(FIND("3F",ScheduleCompile!D575)),ISNUMBER(FIND("6F",ScheduleCompile!D575)),ISNUMBER(FIND("7F",ScheduleCompile!D575)),ISNUMBER(FIND("9F",ScheduleCompile!D575)),ISNUMBER(FIND("4F",ScheduleCompile!D575))),VALUE(LEFT(ScheduleCompile!D575,FIND("F",ScheduleCompile!D575)-1)),ScheduleCompile!D575)))))),"",IF(ScheduleCompile!D575="Off",0,IF(ScheduleCompile!D575="On",1,IF(ISNUMBER(ScheduleCompile!D575),ScheduleCompile!D575/1,IF(ISTEXT(ScheduleCompile!D575),IF(OR(ISNUMBER(FIND("5F",ScheduleCompile!D575)),ISNUMBER(FIND("0F",ScheduleCompile!D575)),ISNUMBER(FIND("8F",ScheduleCompile!D575)),ISNUMBER(FIND("1F",ScheduleCompile!D575)),ISNUMBER(FIND("2F",ScheduleCompile!D575)),ISNUMBER(FIND("3F",ScheduleCompile!D575)),ISNUMBER(FIND("6F",ScheduleCompile!D575)),ISNUMBER(FIND("7F",ScheduleCompile!D575)),ISNUMBER(FIND("9F",ScheduleCompile!D575)),ISNUMBER(FIND("4F",ScheduleCompile!D575))),VALUE(LEFT(ScheduleCompile!D575,FIND("F",ScheduleCompile!D575)-1)),ScheduleCompile!D575)))))))</f>
        <v>59.9</v>
      </c>
      <c r="J582" s="1">
        <f>IF(AND(ISERROR(IF(ScheduleCompile!E575="Off",0,IF(ScheduleCompile!E575="On",1,IF(ISNUMBER(ScheduleCompile!E575),ScheduleCompile!E575/1,IF(ISTEXT(ScheduleCompile!E575),IF(OR(ISNUMBER(FIND("5F",ScheduleCompile!E575)),ISNUMBER(FIND("0F",ScheduleCompile!E575)),ISNUMBER(FIND("8F",ScheduleCompile!E575)),ISNUMBER(FIND("1F",ScheduleCompile!E575)),ISNUMBER(FIND("2F",ScheduleCompile!E575)),ISNUMBER(FIND("3F",ScheduleCompile!E575)),ISNUMBER(FIND("6F",ScheduleCompile!E575)),ISNUMBER(FIND("7F",ScheduleCompile!E575)),ISNUMBER(FIND("9F",ScheduleCompile!E575)),ISNUMBER(FIND("4F",ScheduleCompile!E575))),VALUE(LEFT(ScheduleCompile!E575,FIND("F",ScheduleCompile!E575)-1)),ScheduleCompile!E575)))))),ISTEXT(ScheduleCompile!#REF!)),"ENDTABLE",IF(ISERROR(IF(ScheduleCompile!E575="Off",0,IF(ScheduleCompile!E575="On",1,IF(ISNUMBER(ScheduleCompile!E575),ScheduleCompile!E575/1,IF(ISTEXT(ScheduleCompile!E575),IF(OR(ISNUMBER(FIND("5F",ScheduleCompile!E575)),ISNUMBER(FIND("0F",ScheduleCompile!E575)),ISNUMBER(FIND("8F",ScheduleCompile!E575)),ISNUMBER(FIND("1F",ScheduleCompile!E575)),ISNUMBER(FIND("2F",ScheduleCompile!E575)),ISNUMBER(FIND("3F",ScheduleCompile!E575)),ISNUMBER(FIND("6F",ScheduleCompile!E575)),ISNUMBER(FIND("7F",ScheduleCompile!E575)),ISNUMBER(FIND("9F",ScheduleCompile!E575)),ISNUMBER(FIND("4F",ScheduleCompile!E575))),VALUE(LEFT(ScheduleCompile!E575,FIND("F",ScheduleCompile!E575)-1)),ScheduleCompile!E575)))))),"",IF(ScheduleCompile!E575="Off",0,IF(ScheduleCompile!E575="On",1,IF(ISNUMBER(ScheduleCompile!E575),ScheduleCompile!E575/1,IF(ISTEXT(ScheduleCompile!E575),IF(OR(ISNUMBER(FIND("5F",ScheduleCompile!E575)),ISNUMBER(FIND("0F",ScheduleCompile!E575)),ISNUMBER(FIND("8F",ScheduleCompile!E575)),ISNUMBER(FIND("1F",ScheduleCompile!E575)),ISNUMBER(FIND("2F",ScheduleCompile!E575)),ISNUMBER(FIND("3F",ScheduleCompile!E575)),ISNUMBER(FIND("6F",ScheduleCompile!E575)),ISNUMBER(FIND("7F",ScheduleCompile!E575)),ISNUMBER(FIND("9F",ScheduleCompile!E575)),ISNUMBER(FIND("4F",ScheduleCompile!E575))),VALUE(LEFT(ScheduleCompile!E575,FIND("F",ScheduleCompile!E575)-1)),ScheduleCompile!E575)))))))</f>
        <v>59.9</v>
      </c>
      <c r="K582" s="1">
        <f>IF(AND(ISERROR(IF(ScheduleCompile!F575="Off",0,IF(ScheduleCompile!F575="On",1,IF(ISNUMBER(ScheduleCompile!F575),ScheduleCompile!F575/1,IF(ISTEXT(ScheduleCompile!F575),IF(OR(ISNUMBER(FIND("5F",ScheduleCompile!F575)),ISNUMBER(FIND("0F",ScheduleCompile!F575)),ISNUMBER(FIND("8F",ScheduleCompile!F575)),ISNUMBER(FIND("1F",ScheduleCompile!F575)),ISNUMBER(FIND("2F",ScheduleCompile!F575)),ISNUMBER(FIND("3F",ScheduleCompile!F575)),ISNUMBER(FIND("6F",ScheduleCompile!F575)),ISNUMBER(FIND("7F",ScheduleCompile!F575)),ISNUMBER(FIND("9F",ScheduleCompile!F575)),ISNUMBER(FIND("4F",ScheduleCompile!F575))),VALUE(LEFT(ScheduleCompile!F575,FIND("F",ScheduleCompile!F575)-1)),ScheduleCompile!F575)))))),ISTEXT(ScheduleCompile!#REF!)),"ENDTABLE",IF(ISERROR(IF(ScheduleCompile!F575="Off",0,IF(ScheduleCompile!F575="On",1,IF(ISNUMBER(ScheduleCompile!F575),ScheduleCompile!F575/1,IF(ISTEXT(ScheduleCompile!F575),IF(OR(ISNUMBER(FIND("5F",ScheduleCompile!F575)),ISNUMBER(FIND("0F",ScheduleCompile!F575)),ISNUMBER(FIND("8F",ScheduleCompile!F575)),ISNUMBER(FIND("1F",ScheduleCompile!F575)),ISNUMBER(FIND("2F",ScheduleCompile!F575)),ISNUMBER(FIND("3F",ScheduleCompile!F575)),ISNUMBER(FIND("6F",ScheduleCompile!F575)),ISNUMBER(FIND("7F",ScheduleCompile!F575)),ISNUMBER(FIND("9F",ScheduleCompile!F575)),ISNUMBER(FIND("4F",ScheduleCompile!F575))),VALUE(LEFT(ScheduleCompile!F575,FIND("F",ScheduleCompile!F575)-1)),ScheduleCompile!F575)))))),"",IF(ScheduleCompile!F575="Off",0,IF(ScheduleCompile!F575="On",1,IF(ISNUMBER(ScheduleCompile!F575),ScheduleCompile!F575/1,IF(ISTEXT(ScheduleCompile!F575),IF(OR(ISNUMBER(FIND("5F",ScheduleCompile!F575)),ISNUMBER(FIND("0F",ScheduleCompile!F575)),ISNUMBER(FIND("8F",ScheduleCompile!F575)),ISNUMBER(FIND("1F",ScheduleCompile!F575)),ISNUMBER(FIND("2F",ScheduleCompile!F575)),ISNUMBER(FIND("3F",ScheduleCompile!F575)),ISNUMBER(FIND("6F",ScheduleCompile!F575)),ISNUMBER(FIND("7F",ScheduleCompile!F575)),ISNUMBER(FIND("9F",ScheduleCompile!F575)),ISNUMBER(FIND("4F",ScheduleCompile!F575))),VALUE(LEFT(ScheduleCompile!F575,FIND("F",ScheduleCompile!F575)-1)),ScheduleCompile!F575)))))))</f>
        <v>59.9</v>
      </c>
      <c r="L582" s="1">
        <f>IF(AND(ISERROR(IF(ScheduleCompile!G575="Off",0,IF(ScheduleCompile!G575="On",1,IF(ISNUMBER(ScheduleCompile!G575),ScheduleCompile!G575/1,IF(ISTEXT(ScheduleCompile!G575),IF(OR(ISNUMBER(FIND("5F",ScheduleCompile!G575)),ISNUMBER(FIND("0F",ScheduleCompile!G575)),ISNUMBER(FIND("8F",ScheduleCompile!G575)),ISNUMBER(FIND("1F",ScheduleCompile!G575)),ISNUMBER(FIND("2F",ScheduleCompile!G575)),ISNUMBER(FIND("3F",ScheduleCompile!G575)),ISNUMBER(FIND("6F",ScheduleCompile!G575)),ISNUMBER(FIND("7F",ScheduleCompile!G575)),ISNUMBER(FIND("9F",ScheduleCompile!G575)),ISNUMBER(FIND("4F",ScheduleCompile!G575))),VALUE(LEFT(ScheduleCompile!G575,FIND("F",ScheduleCompile!G575)-1)),ScheduleCompile!G575)))))),ISTEXT(ScheduleCompile!#REF!)),"ENDTABLE",IF(ISERROR(IF(ScheduleCompile!G575="Off",0,IF(ScheduleCompile!G575="On",1,IF(ISNUMBER(ScheduleCompile!G575),ScheduleCompile!G575/1,IF(ISTEXT(ScheduleCompile!G575),IF(OR(ISNUMBER(FIND("5F",ScheduleCompile!G575)),ISNUMBER(FIND("0F",ScheduleCompile!G575)),ISNUMBER(FIND("8F",ScheduleCompile!G575)),ISNUMBER(FIND("1F",ScheduleCompile!G575)),ISNUMBER(FIND("2F",ScheduleCompile!G575)),ISNUMBER(FIND("3F",ScheduleCompile!G575)),ISNUMBER(FIND("6F",ScheduleCompile!G575)),ISNUMBER(FIND("7F",ScheduleCompile!G575)),ISNUMBER(FIND("9F",ScheduleCompile!G575)),ISNUMBER(FIND("4F",ScheduleCompile!G575))),VALUE(LEFT(ScheduleCompile!G575,FIND("F",ScheduleCompile!G575)-1)),ScheduleCompile!G575)))))),"",IF(ScheduleCompile!G575="Off",0,IF(ScheduleCompile!G575="On",1,IF(ISNUMBER(ScheduleCompile!G575),ScheduleCompile!G575/1,IF(ISTEXT(ScheduleCompile!G575),IF(OR(ISNUMBER(FIND("5F",ScheduleCompile!G575)),ISNUMBER(FIND("0F",ScheduleCompile!G575)),ISNUMBER(FIND("8F",ScheduleCompile!G575)),ISNUMBER(FIND("1F",ScheduleCompile!G575)),ISNUMBER(FIND("2F",ScheduleCompile!G575)),ISNUMBER(FIND("3F",ScheduleCompile!G575)),ISNUMBER(FIND("6F",ScheduleCompile!G575)),ISNUMBER(FIND("7F",ScheduleCompile!G575)),ISNUMBER(FIND("9F",ScheduleCompile!G575)),ISNUMBER(FIND("4F",ScheduleCompile!G575))),VALUE(LEFT(ScheduleCompile!G575,FIND("F",ScheduleCompile!G575)-1)),ScheduleCompile!G575)))))))</f>
        <v>59.9</v>
      </c>
      <c r="M582" s="1">
        <f>IF(AND(ISERROR(IF(ScheduleCompile!H575="Off",0,IF(ScheduleCompile!H575="On",1,IF(ISNUMBER(ScheduleCompile!H575),ScheduleCompile!H575/1,IF(ISTEXT(ScheduleCompile!H575),IF(OR(ISNUMBER(FIND("5F",ScheduleCompile!H575)),ISNUMBER(FIND("0F",ScheduleCompile!H575)),ISNUMBER(FIND("8F",ScheduleCompile!H575)),ISNUMBER(FIND("1F",ScheduleCompile!H575)),ISNUMBER(FIND("2F",ScheduleCompile!H575)),ISNUMBER(FIND("3F",ScheduleCompile!H575)),ISNUMBER(FIND("6F",ScheduleCompile!H575)),ISNUMBER(FIND("7F",ScheduleCompile!H575)),ISNUMBER(FIND("9F",ScheduleCompile!H575)),ISNUMBER(FIND("4F",ScheduleCompile!H575))),VALUE(LEFT(ScheduleCompile!H575,FIND("F",ScheduleCompile!H575)-1)),ScheduleCompile!H575)))))),ISTEXT(ScheduleCompile!#REF!)),"ENDTABLE",IF(ISERROR(IF(ScheduleCompile!H575="Off",0,IF(ScheduleCompile!H575="On",1,IF(ISNUMBER(ScheduleCompile!H575),ScheduleCompile!H575/1,IF(ISTEXT(ScheduleCompile!H575),IF(OR(ISNUMBER(FIND("5F",ScheduleCompile!H575)),ISNUMBER(FIND("0F",ScheduleCompile!H575)),ISNUMBER(FIND("8F",ScheduleCompile!H575)),ISNUMBER(FIND("1F",ScheduleCompile!H575)),ISNUMBER(FIND("2F",ScheduleCompile!H575)),ISNUMBER(FIND("3F",ScheduleCompile!H575)),ISNUMBER(FIND("6F",ScheduleCompile!H575)),ISNUMBER(FIND("7F",ScheduleCompile!H575)),ISNUMBER(FIND("9F",ScheduleCompile!H575)),ISNUMBER(FIND("4F",ScheduleCompile!H575))),VALUE(LEFT(ScheduleCompile!H575,FIND("F",ScheduleCompile!H575)-1)),ScheduleCompile!H575)))))),"",IF(ScheduleCompile!H575="Off",0,IF(ScheduleCompile!H575="On",1,IF(ISNUMBER(ScheduleCompile!H575),ScheduleCompile!H575/1,IF(ISTEXT(ScheduleCompile!H575),IF(OR(ISNUMBER(FIND("5F",ScheduleCompile!H575)),ISNUMBER(FIND("0F",ScheduleCompile!H575)),ISNUMBER(FIND("8F",ScheduleCompile!H575)),ISNUMBER(FIND("1F",ScheduleCompile!H575)),ISNUMBER(FIND("2F",ScheduleCompile!H575)),ISNUMBER(FIND("3F",ScheduleCompile!H575)),ISNUMBER(FIND("6F",ScheduleCompile!H575)),ISNUMBER(FIND("7F",ScheduleCompile!H575)),ISNUMBER(FIND("9F",ScheduleCompile!H575)),ISNUMBER(FIND("4F",ScheduleCompile!H575))),VALUE(LEFT(ScheduleCompile!H575,FIND("F",ScheduleCompile!H575)-1)),ScheduleCompile!H575)))))))</f>
        <v>59.9</v>
      </c>
      <c r="N582" s="1">
        <f>IF(AND(ISERROR(IF(ScheduleCompile!I575="Off",0,IF(ScheduleCompile!I575="On",1,IF(ISNUMBER(ScheduleCompile!I575),ScheduleCompile!I575/1,IF(ISTEXT(ScheduleCompile!I575),IF(OR(ISNUMBER(FIND("5F",ScheduleCompile!I575)),ISNUMBER(FIND("0F",ScheduleCompile!I575)),ISNUMBER(FIND("8F",ScheduleCompile!I575)),ISNUMBER(FIND("1F",ScheduleCompile!I575)),ISNUMBER(FIND("2F",ScheduleCompile!I575)),ISNUMBER(FIND("3F",ScheduleCompile!I575)),ISNUMBER(FIND("6F",ScheduleCompile!I575)),ISNUMBER(FIND("7F",ScheduleCompile!I575)),ISNUMBER(FIND("9F",ScheduleCompile!I575)),ISNUMBER(FIND("4F",ScheduleCompile!I575))),VALUE(LEFT(ScheduleCompile!I575,FIND("F",ScheduleCompile!I575)-1)),ScheduleCompile!I575)))))),ISTEXT(ScheduleCompile!#REF!)),"ENDTABLE",IF(ISERROR(IF(ScheduleCompile!I575="Off",0,IF(ScheduleCompile!I575="On",1,IF(ISNUMBER(ScheduleCompile!I575),ScheduleCompile!I575/1,IF(ISTEXT(ScheduleCompile!I575),IF(OR(ISNUMBER(FIND("5F",ScheduleCompile!I575)),ISNUMBER(FIND("0F",ScheduleCompile!I575)),ISNUMBER(FIND("8F",ScheduleCompile!I575)),ISNUMBER(FIND("1F",ScheduleCompile!I575)),ISNUMBER(FIND("2F",ScheduleCompile!I575)),ISNUMBER(FIND("3F",ScheduleCompile!I575)),ISNUMBER(FIND("6F",ScheduleCompile!I575)),ISNUMBER(FIND("7F",ScheduleCompile!I575)),ISNUMBER(FIND("9F",ScheduleCompile!I575)),ISNUMBER(FIND("4F",ScheduleCompile!I575))),VALUE(LEFT(ScheduleCompile!I575,FIND("F",ScheduleCompile!I575)-1)),ScheduleCompile!I575)))))),"",IF(ScheduleCompile!I575="Off",0,IF(ScheduleCompile!I575="On",1,IF(ISNUMBER(ScheduleCompile!I575),ScheduleCompile!I575/1,IF(ISTEXT(ScheduleCompile!I575),IF(OR(ISNUMBER(FIND("5F",ScheduleCompile!I575)),ISNUMBER(FIND("0F",ScheduleCompile!I575)),ISNUMBER(FIND("8F",ScheduleCompile!I575)),ISNUMBER(FIND("1F",ScheduleCompile!I575)),ISNUMBER(FIND("2F",ScheduleCompile!I575)),ISNUMBER(FIND("3F",ScheduleCompile!I575)),ISNUMBER(FIND("6F",ScheduleCompile!I575)),ISNUMBER(FIND("7F",ScheduleCompile!I575)),ISNUMBER(FIND("9F",ScheduleCompile!I575)),ISNUMBER(FIND("4F",ScheduleCompile!I575))),VALUE(LEFT(ScheduleCompile!I575,FIND("F",ScheduleCompile!I575)-1)),ScheduleCompile!I575)))))))</f>
        <v>59.9</v>
      </c>
      <c r="O582" s="1">
        <f>IF(AND(ISERROR(IF(ScheduleCompile!J575="Off",0,IF(ScheduleCompile!J575="On",1,IF(ISNUMBER(ScheduleCompile!J575),ScheduleCompile!J575/1,IF(ISTEXT(ScheduleCompile!J575),IF(OR(ISNUMBER(FIND("5F",ScheduleCompile!J575)),ISNUMBER(FIND("0F",ScheduleCompile!J575)),ISNUMBER(FIND("8F",ScheduleCompile!J575)),ISNUMBER(FIND("1F",ScheduleCompile!J575)),ISNUMBER(FIND("2F",ScheduleCompile!J575)),ISNUMBER(FIND("3F",ScheduleCompile!J575)),ISNUMBER(FIND("6F",ScheduleCompile!J575)),ISNUMBER(FIND("7F",ScheduleCompile!J575)),ISNUMBER(FIND("9F",ScheduleCompile!J575)),ISNUMBER(FIND("4F",ScheduleCompile!J575))),VALUE(LEFT(ScheduleCompile!J575,FIND("F",ScheduleCompile!J575)-1)),ScheduleCompile!J575)))))),ISTEXT(ScheduleCompile!#REF!)),"ENDTABLE",IF(ISERROR(IF(ScheduleCompile!J575="Off",0,IF(ScheduleCompile!J575="On",1,IF(ISNUMBER(ScheduleCompile!J575),ScheduleCompile!J575/1,IF(ISTEXT(ScheduleCompile!J575),IF(OR(ISNUMBER(FIND("5F",ScheduleCompile!J575)),ISNUMBER(FIND("0F",ScheduleCompile!J575)),ISNUMBER(FIND("8F",ScheduleCompile!J575)),ISNUMBER(FIND("1F",ScheduleCompile!J575)),ISNUMBER(FIND("2F",ScheduleCompile!J575)),ISNUMBER(FIND("3F",ScheduleCompile!J575)),ISNUMBER(FIND("6F",ScheduleCompile!J575)),ISNUMBER(FIND("7F",ScheduleCompile!J575)),ISNUMBER(FIND("9F",ScheduleCompile!J575)),ISNUMBER(FIND("4F",ScheduleCompile!J575))),VALUE(LEFT(ScheduleCompile!J575,FIND("F",ScheduleCompile!J575)-1)),ScheduleCompile!J575)))))),"",IF(ScheduleCompile!J575="Off",0,IF(ScheduleCompile!J575="On",1,IF(ISNUMBER(ScheduleCompile!J575),ScheduleCompile!J575/1,IF(ISTEXT(ScheduleCompile!J575),IF(OR(ISNUMBER(FIND("5F",ScheduleCompile!J575)),ISNUMBER(FIND("0F",ScheduleCompile!J575)),ISNUMBER(FIND("8F",ScheduleCompile!J575)),ISNUMBER(FIND("1F",ScheduleCompile!J575)),ISNUMBER(FIND("2F",ScheduleCompile!J575)),ISNUMBER(FIND("3F",ScheduleCompile!J575)),ISNUMBER(FIND("6F",ScheduleCompile!J575)),ISNUMBER(FIND("7F",ScheduleCompile!J575)),ISNUMBER(FIND("9F",ScheduleCompile!J575)),ISNUMBER(FIND("4F",ScheduleCompile!J575))),VALUE(LEFT(ScheduleCompile!J575,FIND("F",ScheduleCompile!J575)-1)),ScheduleCompile!J575)))))))</f>
        <v>59.9</v>
      </c>
      <c r="P582" s="1">
        <f>IF(AND(ISERROR(IF(ScheduleCompile!K575="Off",0,IF(ScheduleCompile!K575="On",1,IF(ISNUMBER(ScheduleCompile!K575),ScheduleCompile!K575/1,IF(ISTEXT(ScheduleCompile!K575),IF(OR(ISNUMBER(FIND("5F",ScheduleCompile!K575)),ISNUMBER(FIND("0F",ScheduleCompile!K575)),ISNUMBER(FIND("8F",ScheduleCompile!K575)),ISNUMBER(FIND("1F",ScheduleCompile!K575)),ISNUMBER(FIND("2F",ScheduleCompile!K575)),ISNUMBER(FIND("3F",ScheduleCompile!K575)),ISNUMBER(FIND("6F",ScheduleCompile!K575)),ISNUMBER(FIND("7F",ScheduleCompile!K575)),ISNUMBER(FIND("9F",ScheduleCompile!K575)),ISNUMBER(FIND("4F",ScheduleCompile!K575))),VALUE(LEFT(ScheduleCompile!K575,FIND("F",ScheduleCompile!K575)-1)),ScheduleCompile!K575)))))),ISTEXT(ScheduleCompile!#REF!)),"ENDTABLE",IF(ISERROR(IF(ScheduleCompile!K575="Off",0,IF(ScheduleCompile!K575="On",1,IF(ISNUMBER(ScheduleCompile!K575),ScheduleCompile!K575/1,IF(ISTEXT(ScheduleCompile!K575),IF(OR(ISNUMBER(FIND("5F",ScheduleCompile!K575)),ISNUMBER(FIND("0F",ScheduleCompile!K575)),ISNUMBER(FIND("8F",ScheduleCompile!K575)),ISNUMBER(FIND("1F",ScheduleCompile!K575)),ISNUMBER(FIND("2F",ScheduleCompile!K575)),ISNUMBER(FIND("3F",ScheduleCompile!K575)),ISNUMBER(FIND("6F",ScheduleCompile!K575)),ISNUMBER(FIND("7F",ScheduleCompile!K575)),ISNUMBER(FIND("9F",ScheduleCompile!K575)),ISNUMBER(FIND("4F",ScheduleCompile!K575))),VALUE(LEFT(ScheduleCompile!K575,FIND("F",ScheduleCompile!K575)-1)),ScheduleCompile!K575)))))),"",IF(ScheduleCompile!K575="Off",0,IF(ScheduleCompile!K575="On",1,IF(ISNUMBER(ScheduleCompile!K575),ScheduleCompile!K575/1,IF(ISTEXT(ScheduleCompile!K575),IF(OR(ISNUMBER(FIND("5F",ScheduleCompile!K575)),ISNUMBER(FIND("0F",ScheduleCompile!K575)),ISNUMBER(FIND("8F",ScheduleCompile!K575)),ISNUMBER(FIND("1F",ScheduleCompile!K575)),ISNUMBER(FIND("2F",ScheduleCompile!K575)),ISNUMBER(FIND("3F",ScheduleCompile!K575)),ISNUMBER(FIND("6F",ScheduleCompile!K575)),ISNUMBER(FIND("7F",ScheduleCompile!K575)),ISNUMBER(FIND("9F",ScheduleCompile!K575)),ISNUMBER(FIND("4F",ScheduleCompile!K575))),VALUE(LEFT(ScheduleCompile!K575,FIND("F",ScheduleCompile!K575)-1)),ScheduleCompile!K575)))))))</f>
        <v>59.9</v>
      </c>
      <c r="Q582" s="1">
        <f>IF(AND(ISERROR(IF(ScheduleCompile!L575="Off",0,IF(ScheduleCompile!L575="On",1,IF(ISNUMBER(ScheduleCompile!L575),ScheduleCompile!L575/1,IF(ISTEXT(ScheduleCompile!L575),IF(OR(ISNUMBER(FIND("5F",ScheduleCompile!L575)),ISNUMBER(FIND("0F",ScheduleCompile!L575)),ISNUMBER(FIND("8F",ScheduleCompile!L575)),ISNUMBER(FIND("1F",ScheduleCompile!L575)),ISNUMBER(FIND("2F",ScheduleCompile!L575)),ISNUMBER(FIND("3F",ScheduleCompile!L575)),ISNUMBER(FIND("6F",ScheduleCompile!L575)),ISNUMBER(FIND("7F",ScheduleCompile!L575)),ISNUMBER(FIND("9F",ScheduleCompile!L575)),ISNUMBER(FIND("4F",ScheduleCompile!L575))),VALUE(LEFT(ScheduleCompile!L575,FIND("F",ScheduleCompile!L575)-1)),ScheduleCompile!L575)))))),ISTEXT(ScheduleCompile!#REF!)),"ENDTABLE",IF(ISERROR(IF(ScheduleCompile!L575="Off",0,IF(ScheduleCompile!L575="On",1,IF(ISNUMBER(ScheduleCompile!L575),ScheduleCompile!L575/1,IF(ISTEXT(ScheduleCompile!L575),IF(OR(ISNUMBER(FIND("5F",ScheduleCompile!L575)),ISNUMBER(FIND("0F",ScheduleCompile!L575)),ISNUMBER(FIND("8F",ScheduleCompile!L575)),ISNUMBER(FIND("1F",ScheduleCompile!L575)),ISNUMBER(FIND("2F",ScheduleCompile!L575)),ISNUMBER(FIND("3F",ScheduleCompile!L575)),ISNUMBER(FIND("6F",ScheduleCompile!L575)),ISNUMBER(FIND("7F",ScheduleCompile!L575)),ISNUMBER(FIND("9F",ScheduleCompile!L575)),ISNUMBER(FIND("4F",ScheduleCompile!L575))),VALUE(LEFT(ScheduleCompile!L575,FIND("F",ScheduleCompile!L575)-1)),ScheduleCompile!L575)))))),"",IF(ScheduleCompile!L575="Off",0,IF(ScheduleCompile!L575="On",1,IF(ISNUMBER(ScheduleCompile!L575),ScheduleCompile!L575/1,IF(ISTEXT(ScheduleCompile!L575),IF(OR(ISNUMBER(FIND("5F",ScheduleCompile!L575)),ISNUMBER(FIND("0F",ScheduleCompile!L575)),ISNUMBER(FIND("8F",ScheduleCompile!L575)),ISNUMBER(FIND("1F",ScheduleCompile!L575)),ISNUMBER(FIND("2F",ScheduleCompile!L575)),ISNUMBER(FIND("3F",ScheduleCompile!L575)),ISNUMBER(FIND("6F",ScheduleCompile!L575)),ISNUMBER(FIND("7F",ScheduleCompile!L575)),ISNUMBER(FIND("9F",ScheduleCompile!L575)),ISNUMBER(FIND("4F",ScheduleCompile!L575))),VALUE(LEFT(ScheduleCompile!L575,FIND("F",ScheduleCompile!L575)-1)),ScheduleCompile!L575)))))))</f>
        <v>59.9</v>
      </c>
      <c r="R582" s="1">
        <f>IF(AND(ISERROR(IF(ScheduleCompile!M575="Off",0,IF(ScheduleCompile!M575="On",1,IF(ISNUMBER(ScheduleCompile!M575),ScheduleCompile!M575/1,IF(ISTEXT(ScheduleCompile!M575),IF(OR(ISNUMBER(FIND("5F",ScheduleCompile!M575)),ISNUMBER(FIND("0F",ScheduleCompile!M575)),ISNUMBER(FIND("8F",ScheduleCompile!M575)),ISNUMBER(FIND("1F",ScheduleCompile!M575)),ISNUMBER(FIND("2F",ScheduleCompile!M575)),ISNUMBER(FIND("3F",ScheduleCompile!M575)),ISNUMBER(FIND("6F",ScheduleCompile!M575)),ISNUMBER(FIND("7F",ScheduleCompile!M575)),ISNUMBER(FIND("9F",ScheduleCompile!M575)),ISNUMBER(FIND("4F",ScheduleCompile!M575))),VALUE(LEFT(ScheduleCompile!M575,FIND("F",ScheduleCompile!M575)-1)),ScheduleCompile!M575)))))),ISTEXT(ScheduleCompile!#REF!)),"ENDTABLE",IF(ISERROR(IF(ScheduleCompile!M575="Off",0,IF(ScheduleCompile!M575="On",1,IF(ISNUMBER(ScheduleCompile!M575),ScheduleCompile!M575/1,IF(ISTEXT(ScheduleCompile!M575),IF(OR(ISNUMBER(FIND("5F",ScheduleCompile!M575)),ISNUMBER(FIND("0F",ScheduleCompile!M575)),ISNUMBER(FIND("8F",ScheduleCompile!M575)),ISNUMBER(FIND("1F",ScheduleCompile!M575)),ISNUMBER(FIND("2F",ScheduleCompile!M575)),ISNUMBER(FIND("3F",ScheduleCompile!M575)),ISNUMBER(FIND("6F",ScheduleCompile!M575)),ISNUMBER(FIND("7F",ScheduleCompile!M575)),ISNUMBER(FIND("9F",ScheduleCompile!M575)),ISNUMBER(FIND("4F",ScheduleCompile!M575))),VALUE(LEFT(ScheduleCompile!M575,FIND("F",ScheduleCompile!M575)-1)),ScheduleCompile!M575)))))),"",IF(ScheduleCompile!M575="Off",0,IF(ScheduleCompile!M575="On",1,IF(ISNUMBER(ScheduleCompile!M575),ScheduleCompile!M575/1,IF(ISTEXT(ScheduleCompile!M575),IF(OR(ISNUMBER(FIND("5F",ScheduleCompile!M575)),ISNUMBER(FIND("0F",ScheduleCompile!M575)),ISNUMBER(FIND("8F",ScheduleCompile!M575)),ISNUMBER(FIND("1F",ScheduleCompile!M575)),ISNUMBER(FIND("2F",ScheduleCompile!M575)),ISNUMBER(FIND("3F",ScheduleCompile!M575)),ISNUMBER(FIND("6F",ScheduleCompile!M575)),ISNUMBER(FIND("7F",ScheduleCompile!M575)),ISNUMBER(FIND("9F",ScheduleCompile!M575)),ISNUMBER(FIND("4F",ScheduleCompile!M575))),VALUE(LEFT(ScheduleCompile!M575,FIND("F",ScheduleCompile!M575)-1)),ScheduleCompile!M575)))))))</f>
        <v>59.9</v>
      </c>
      <c r="S582" s="1">
        <f>IF(AND(ISERROR(IF(ScheduleCompile!N575="Off",0,IF(ScheduleCompile!N575="On",1,IF(ISNUMBER(ScheduleCompile!N575),ScheduleCompile!N575/1,IF(ISTEXT(ScheduleCompile!N575),IF(OR(ISNUMBER(FIND("5F",ScheduleCompile!N575)),ISNUMBER(FIND("0F",ScheduleCompile!N575)),ISNUMBER(FIND("8F",ScheduleCompile!N575)),ISNUMBER(FIND("1F",ScheduleCompile!N575)),ISNUMBER(FIND("2F",ScheduleCompile!N575)),ISNUMBER(FIND("3F",ScheduleCompile!N575)),ISNUMBER(FIND("6F",ScheduleCompile!N575)),ISNUMBER(FIND("7F",ScheduleCompile!N575)),ISNUMBER(FIND("9F",ScheduleCompile!N575)),ISNUMBER(FIND("4F",ScheduleCompile!N575))),VALUE(LEFT(ScheduleCompile!N575,FIND("F",ScheduleCompile!N575)-1)),ScheduleCompile!N575)))))),ISTEXT(ScheduleCompile!#REF!)),"ENDTABLE",IF(ISERROR(IF(ScheduleCompile!N575="Off",0,IF(ScheduleCompile!N575="On",1,IF(ISNUMBER(ScheduleCompile!N575),ScheduleCompile!N575/1,IF(ISTEXT(ScheduleCompile!N575),IF(OR(ISNUMBER(FIND("5F",ScheduleCompile!N575)),ISNUMBER(FIND("0F",ScheduleCompile!N575)),ISNUMBER(FIND("8F",ScheduleCompile!N575)),ISNUMBER(FIND("1F",ScheduleCompile!N575)),ISNUMBER(FIND("2F",ScheduleCompile!N575)),ISNUMBER(FIND("3F",ScheduleCompile!N575)),ISNUMBER(FIND("6F",ScheduleCompile!N575)),ISNUMBER(FIND("7F",ScheduleCompile!N575)),ISNUMBER(FIND("9F",ScheduleCompile!N575)),ISNUMBER(FIND("4F",ScheduleCompile!N575))),VALUE(LEFT(ScheduleCompile!N575,FIND("F",ScheduleCompile!N575)-1)),ScheduleCompile!N575)))))),"",IF(ScheduleCompile!N575="Off",0,IF(ScheduleCompile!N575="On",1,IF(ISNUMBER(ScheduleCompile!N575),ScheduleCompile!N575/1,IF(ISTEXT(ScheduleCompile!N575),IF(OR(ISNUMBER(FIND("5F",ScheduleCompile!N575)),ISNUMBER(FIND("0F",ScheduleCompile!N575)),ISNUMBER(FIND("8F",ScheduleCompile!N575)),ISNUMBER(FIND("1F",ScheduleCompile!N575)),ISNUMBER(FIND("2F",ScheduleCompile!N575)),ISNUMBER(FIND("3F",ScheduleCompile!N575)),ISNUMBER(FIND("6F",ScheduleCompile!N575)),ISNUMBER(FIND("7F",ScheduleCompile!N575)),ISNUMBER(FIND("9F",ScheduleCompile!N575)),ISNUMBER(FIND("4F",ScheduleCompile!N575))),VALUE(LEFT(ScheduleCompile!N575,FIND("F",ScheduleCompile!N575)-1)),ScheduleCompile!N575)))))))</f>
        <v>59.9</v>
      </c>
      <c r="T582" s="1">
        <f>IF(AND(ISERROR(IF(ScheduleCompile!O575="Off",0,IF(ScheduleCompile!O575="On",1,IF(ISNUMBER(ScheduleCompile!O575),ScheduleCompile!O575/1,IF(ISTEXT(ScheduleCompile!O575),IF(OR(ISNUMBER(FIND("5F",ScheduleCompile!O575)),ISNUMBER(FIND("0F",ScheduleCompile!O575)),ISNUMBER(FIND("8F",ScheduleCompile!O575)),ISNUMBER(FIND("1F",ScheduleCompile!O575)),ISNUMBER(FIND("2F",ScheduleCompile!O575)),ISNUMBER(FIND("3F",ScheduleCompile!O575)),ISNUMBER(FIND("6F",ScheduleCompile!O575)),ISNUMBER(FIND("7F",ScheduleCompile!O575)),ISNUMBER(FIND("9F",ScheduleCompile!O575)),ISNUMBER(FIND("4F",ScheduleCompile!O575))),VALUE(LEFT(ScheduleCompile!O575,FIND("F",ScheduleCompile!O575)-1)),ScheduleCompile!O575)))))),ISTEXT(ScheduleCompile!#REF!)),"ENDTABLE",IF(ISERROR(IF(ScheduleCompile!O575="Off",0,IF(ScheduleCompile!O575="On",1,IF(ISNUMBER(ScheduleCompile!O575),ScheduleCompile!O575/1,IF(ISTEXT(ScheduleCompile!O575),IF(OR(ISNUMBER(FIND("5F",ScheduleCompile!O575)),ISNUMBER(FIND("0F",ScheduleCompile!O575)),ISNUMBER(FIND("8F",ScheduleCompile!O575)),ISNUMBER(FIND("1F",ScheduleCompile!O575)),ISNUMBER(FIND("2F",ScheduleCompile!O575)),ISNUMBER(FIND("3F",ScheduleCompile!O575)),ISNUMBER(FIND("6F",ScheduleCompile!O575)),ISNUMBER(FIND("7F",ScheduleCompile!O575)),ISNUMBER(FIND("9F",ScheduleCompile!O575)),ISNUMBER(FIND("4F",ScheduleCompile!O575))),VALUE(LEFT(ScheduleCompile!O575,FIND("F",ScheduleCompile!O575)-1)),ScheduleCompile!O575)))))),"",IF(ScheduleCompile!O575="Off",0,IF(ScheduleCompile!O575="On",1,IF(ISNUMBER(ScheduleCompile!O575),ScheduleCompile!O575/1,IF(ISTEXT(ScheduleCompile!O575),IF(OR(ISNUMBER(FIND("5F",ScheduleCompile!O575)),ISNUMBER(FIND("0F",ScheduleCompile!O575)),ISNUMBER(FIND("8F",ScheduleCompile!O575)),ISNUMBER(FIND("1F",ScheduleCompile!O575)),ISNUMBER(FIND("2F",ScheduleCompile!O575)),ISNUMBER(FIND("3F",ScheduleCompile!O575)),ISNUMBER(FIND("6F",ScheduleCompile!O575)),ISNUMBER(FIND("7F",ScheduleCompile!O575)),ISNUMBER(FIND("9F",ScheduleCompile!O575)),ISNUMBER(FIND("4F",ScheduleCompile!O575))),VALUE(LEFT(ScheduleCompile!O575,FIND("F",ScheduleCompile!O575)-1)),ScheduleCompile!O575)))))))</f>
        <v>59.9</v>
      </c>
      <c r="U582" s="1">
        <f>IF(AND(ISERROR(IF(ScheduleCompile!P575="Off",0,IF(ScheduleCompile!P575="On",1,IF(ISNUMBER(ScheduleCompile!P575),ScheduleCompile!P575/1,IF(ISTEXT(ScheduleCompile!P575),IF(OR(ISNUMBER(FIND("5F",ScheduleCompile!P575)),ISNUMBER(FIND("0F",ScheduleCompile!P575)),ISNUMBER(FIND("8F",ScheduleCompile!P575)),ISNUMBER(FIND("1F",ScheduleCompile!P575)),ISNUMBER(FIND("2F",ScheduleCompile!P575)),ISNUMBER(FIND("3F",ScheduleCompile!P575)),ISNUMBER(FIND("6F",ScheduleCompile!P575)),ISNUMBER(FIND("7F",ScheduleCompile!P575)),ISNUMBER(FIND("9F",ScheduleCompile!P575)),ISNUMBER(FIND("4F",ScheduleCompile!P575))),VALUE(LEFT(ScheduleCompile!P575,FIND("F",ScheduleCompile!P575)-1)),ScheduleCompile!P575)))))),ISTEXT(ScheduleCompile!#REF!)),"ENDTABLE",IF(ISERROR(IF(ScheduleCompile!P575="Off",0,IF(ScheduleCompile!P575="On",1,IF(ISNUMBER(ScheduleCompile!P575),ScheduleCompile!P575/1,IF(ISTEXT(ScheduleCompile!P575),IF(OR(ISNUMBER(FIND("5F",ScheduleCompile!P575)),ISNUMBER(FIND("0F",ScheduleCompile!P575)),ISNUMBER(FIND("8F",ScheduleCompile!P575)),ISNUMBER(FIND("1F",ScheduleCompile!P575)),ISNUMBER(FIND("2F",ScheduleCompile!P575)),ISNUMBER(FIND("3F",ScheduleCompile!P575)),ISNUMBER(FIND("6F",ScheduleCompile!P575)),ISNUMBER(FIND("7F",ScheduleCompile!P575)),ISNUMBER(FIND("9F",ScheduleCompile!P575)),ISNUMBER(FIND("4F",ScheduleCompile!P575))),VALUE(LEFT(ScheduleCompile!P575,FIND("F",ScheduleCompile!P575)-1)),ScheduleCompile!P575)))))),"",IF(ScheduleCompile!P575="Off",0,IF(ScheduleCompile!P575="On",1,IF(ISNUMBER(ScheduleCompile!P575),ScheduleCompile!P575/1,IF(ISTEXT(ScheduleCompile!P575),IF(OR(ISNUMBER(FIND("5F",ScheduleCompile!P575)),ISNUMBER(FIND("0F",ScheduleCompile!P575)),ISNUMBER(FIND("8F",ScheduleCompile!P575)),ISNUMBER(FIND("1F",ScheduleCompile!P575)),ISNUMBER(FIND("2F",ScheduleCompile!P575)),ISNUMBER(FIND("3F",ScheduleCompile!P575)),ISNUMBER(FIND("6F",ScheduleCompile!P575)),ISNUMBER(FIND("7F",ScheduleCompile!P575)),ISNUMBER(FIND("9F",ScheduleCompile!P575)),ISNUMBER(FIND("4F",ScheduleCompile!P575))),VALUE(LEFT(ScheduleCompile!P575,FIND("F",ScheduleCompile!P575)-1)),ScheduleCompile!P575)))))))</f>
        <v>59.9</v>
      </c>
      <c r="V582" s="1">
        <f>IF(AND(ISERROR(IF(ScheduleCompile!Q575="Off",0,IF(ScheduleCompile!Q575="On",1,IF(ISNUMBER(ScheduleCompile!Q575),ScheduleCompile!Q575/1,IF(ISTEXT(ScheduleCompile!Q575),IF(OR(ISNUMBER(FIND("5F",ScheduleCompile!Q575)),ISNUMBER(FIND("0F",ScheduleCompile!Q575)),ISNUMBER(FIND("8F",ScheduleCompile!Q575)),ISNUMBER(FIND("1F",ScheduleCompile!Q575)),ISNUMBER(FIND("2F",ScheduleCompile!Q575)),ISNUMBER(FIND("3F",ScheduleCompile!Q575)),ISNUMBER(FIND("6F",ScheduleCompile!Q575)),ISNUMBER(FIND("7F",ScheduleCompile!Q575)),ISNUMBER(FIND("9F",ScheduleCompile!Q575)),ISNUMBER(FIND("4F",ScheduleCompile!Q575))),VALUE(LEFT(ScheduleCompile!Q575,FIND("F",ScheduleCompile!Q575)-1)),ScheduleCompile!Q575)))))),ISTEXT(ScheduleCompile!#REF!)),"ENDTABLE",IF(ISERROR(IF(ScheduleCompile!Q575="Off",0,IF(ScheduleCompile!Q575="On",1,IF(ISNUMBER(ScheduleCompile!Q575),ScheduleCompile!Q575/1,IF(ISTEXT(ScheduleCompile!Q575),IF(OR(ISNUMBER(FIND("5F",ScheduleCompile!Q575)),ISNUMBER(FIND("0F",ScheduleCompile!Q575)),ISNUMBER(FIND("8F",ScheduleCompile!Q575)),ISNUMBER(FIND("1F",ScheduleCompile!Q575)),ISNUMBER(FIND("2F",ScheduleCompile!Q575)),ISNUMBER(FIND("3F",ScheduleCompile!Q575)),ISNUMBER(FIND("6F",ScheduleCompile!Q575)),ISNUMBER(FIND("7F",ScheduleCompile!Q575)),ISNUMBER(FIND("9F",ScheduleCompile!Q575)),ISNUMBER(FIND("4F",ScheduleCompile!Q575))),VALUE(LEFT(ScheduleCompile!Q575,FIND("F",ScheduleCompile!Q575)-1)),ScheduleCompile!Q575)))))),"",IF(ScheduleCompile!Q575="Off",0,IF(ScheduleCompile!Q575="On",1,IF(ISNUMBER(ScheduleCompile!Q575),ScheduleCompile!Q575/1,IF(ISTEXT(ScheduleCompile!Q575),IF(OR(ISNUMBER(FIND("5F",ScheduleCompile!Q575)),ISNUMBER(FIND("0F",ScheduleCompile!Q575)),ISNUMBER(FIND("8F",ScheduleCompile!Q575)),ISNUMBER(FIND("1F",ScheduleCompile!Q575)),ISNUMBER(FIND("2F",ScheduleCompile!Q575)),ISNUMBER(FIND("3F",ScheduleCompile!Q575)),ISNUMBER(FIND("6F",ScheduleCompile!Q575)),ISNUMBER(FIND("7F",ScheduleCompile!Q575)),ISNUMBER(FIND("9F",ScheduleCompile!Q575)),ISNUMBER(FIND("4F",ScheduleCompile!Q575))),VALUE(LEFT(ScheduleCompile!Q575,FIND("F",ScheduleCompile!Q575)-1)),ScheduleCompile!Q575)))))))</f>
        <v>59.9</v>
      </c>
      <c r="W582" s="1">
        <f>IF(AND(ISERROR(IF(ScheduleCompile!R575="Off",0,IF(ScheduleCompile!R575="On",1,IF(ISNUMBER(ScheduleCompile!R575),ScheduleCompile!R575/1,IF(ISTEXT(ScheduleCompile!R575),IF(OR(ISNUMBER(FIND("5F",ScheduleCompile!R575)),ISNUMBER(FIND("0F",ScheduleCompile!R575)),ISNUMBER(FIND("8F",ScheduleCompile!R575)),ISNUMBER(FIND("1F",ScheduleCompile!R575)),ISNUMBER(FIND("2F",ScheduleCompile!R575)),ISNUMBER(FIND("3F",ScheduleCompile!R575)),ISNUMBER(FIND("6F",ScheduleCompile!R575)),ISNUMBER(FIND("7F",ScheduleCompile!R575)),ISNUMBER(FIND("9F",ScheduleCompile!R575)),ISNUMBER(FIND("4F",ScheduleCompile!R575))),VALUE(LEFT(ScheduleCompile!R575,FIND("F",ScheduleCompile!R575)-1)),ScheduleCompile!R575)))))),ISTEXT(ScheduleCompile!#REF!)),"ENDTABLE",IF(ISERROR(IF(ScheduleCompile!R575="Off",0,IF(ScheduleCompile!R575="On",1,IF(ISNUMBER(ScheduleCompile!R575),ScheduleCompile!R575/1,IF(ISTEXT(ScheduleCompile!R575),IF(OR(ISNUMBER(FIND("5F",ScheduleCompile!R575)),ISNUMBER(FIND("0F",ScheduleCompile!R575)),ISNUMBER(FIND("8F",ScheduleCompile!R575)),ISNUMBER(FIND("1F",ScheduleCompile!R575)),ISNUMBER(FIND("2F",ScheduleCompile!R575)),ISNUMBER(FIND("3F",ScheduleCompile!R575)),ISNUMBER(FIND("6F",ScheduleCompile!R575)),ISNUMBER(FIND("7F",ScheduleCompile!R575)),ISNUMBER(FIND("9F",ScheduleCompile!R575)),ISNUMBER(FIND("4F",ScheduleCompile!R575))),VALUE(LEFT(ScheduleCompile!R575,FIND("F",ScheduleCompile!R575)-1)),ScheduleCompile!R575)))))),"",IF(ScheduleCompile!R575="Off",0,IF(ScheduleCompile!R575="On",1,IF(ISNUMBER(ScheduleCompile!R575),ScheduleCompile!R575/1,IF(ISTEXT(ScheduleCompile!R575),IF(OR(ISNUMBER(FIND("5F",ScheduleCompile!R575)),ISNUMBER(FIND("0F",ScheduleCompile!R575)),ISNUMBER(FIND("8F",ScheduleCompile!R575)),ISNUMBER(FIND("1F",ScheduleCompile!R575)),ISNUMBER(FIND("2F",ScheduleCompile!R575)),ISNUMBER(FIND("3F",ScheduleCompile!R575)),ISNUMBER(FIND("6F",ScheduleCompile!R575)),ISNUMBER(FIND("7F",ScheduleCompile!R575)),ISNUMBER(FIND("9F",ScheduleCompile!R575)),ISNUMBER(FIND("4F",ScheduleCompile!R575))),VALUE(LEFT(ScheduleCompile!R575,FIND("F",ScheduleCompile!R575)-1)),ScheduleCompile!R575)))))))</f>
        <v>59.9</v>
      </c>
      <c r="X582" s="1">
        <f>IF(AND(ISERROR(IF(ScheduleCompile!S575="Off",0,IF(ScheduleCompile!S575="On",1,IF(ISNUMBER(ScheduleCompile!S575),ScheduleCompile!S575/1,IF(ISTEXT(ScheduleCompile!S575),IF(OR(ISNUMBER(FIND("5F",ScheduleCompile!S575)),ISNUMBER(FIND("0F",ScheduleCompile!S575)),ISNUMBER(FIND("8F",ScheduleCompile!S575)),ISNUMBER(FIND("1F",ScheduleCompile!S575)),ISNUMBER(FIND("2F",ScheduleCompile!S575)),ISNUMBER(FIND("3F",ScheduleCompile!S575)),ISNUMBER(FIND("6F",ScheduleCompile!S575)),ISNUMBER(FIND("7F",ScheduleCompile!S575)),ISNUMBER(FIND("9F",ScheduleCompile!S575)),ISNUMBER(FIND("4F",ScheduleCompile!S575))),VALUE(LEFT(ScheduleCompile!S575,FIND("F",ScheduleCompile!S575)-1)),ScheduleCompile!S575)))))),ISTEXT(ScheduleCompile!#REF!)),"ENDTABLE",IF(ISERROR(IF(ScheduleCompile!S575="Off",0,IF(ScheduleCompile!S575="On",1,IF(ISNUMBER(ScheduleCompile!S575),ScheduleCompile!S575/1,IF(ISTEXT(ScheduleCompile!S575),IF(OR(ISNUMBER(FIND("5F",ScheduleCompile!S575)),ISNUMBER(FIND("0F",ScheduleCompile!S575)),ISNUMBER(FIND("8F",ScheduleCompile!S575)),ISNUMBER(FIND("1F",ScheduleCompile!S575)),ISNUMBER(FIND("2F",ScheduleCompile!S575)),ISNUMBER(FIND("3F",ScheduleCompile!S575)),ISNUMBER(FIND("6F",ScheduleCompile!S575)),ISNUMBER(FIND("7F",ScheduleCompile!S575)),ISNUMBER(FIND("9F",ScheduleCompile!S575)),ISNUMBER(FIND("4F",ScheduleCompile!S575))),VALUE(LEFT(ScheduleCompile!S575,FIND("F",ScheduleCompile!S575)-1)),ScheduleCompile!S575)))))),"",IF(ScheduleCompile!S575="Off",0,IF(ScheduleCompile!S575="On",1,IF(ISNUMBER(ScheduleCompile!S575),ScheduleCompile!S575/1,IF(ISTEXT(ScheduleCompile!S575),IF(OR(ISNUMBER(FIND("5F",ScheduleCompile!S575)),ISNUMBER(FIND("0F",ScheduleCompile!S575)),ISNUMBER(FIND("8F",ScheduleCompile!S575)),ISNUMBER(FIND("1F",ScheduleCompile!S575)),ISNUMBER(FIND("2F",ScheduleCompile!S575)),ISNUMBER(FIND("3F",ScheduleCompile!S575)),ISNUMBER(FIND("6F",ScheduleCompile!S575)),ISNUMBER(FIND("7F",ScheduleCompile!S575)),ISNUMBER(FIND("9F",ScheduleCompile!S575)),ISNUMBER(FIND("4F",ScheduleCompile!S575))),VALUE(LEFT(ScheduleCompile!S575,FIND("F",ScheduleCompile!S575)-1)),ScheduleCompile!S575)))))))</f>
        <v>59.9</v>
      </c>
      <c r="Y582" s="1">
        <f>IF(AND(ISERROR(IF(ScheduleCompile!T575="Off",0,IF(ScheduleCompile!T575="On",1,IF(ISNUMBER(ScheduleCompile!T575),ScheduleCompile!T575/1,IF(ISTEXT(ScheduleCompile!T575),IF(OR(ISNUMBER(FIND("5F",ScheduleCompile!T575)),ISNUMBER(FIND("0F",ScheduleCompile!T575)),ISNUMBER(FIND("8F",ScheduleCompile!T575)),ISNUMBER(FIND("1F",ScheduleCompile!T575)),ISNUMBER(FIND("2F",ScheduleCompile!T575)),ISNUMBER(FIND("3F",ScheduleCompile!T575)),ISNUMBER(FIND("6F",ScheduleCompile!T575)),ISNUMBER(FIND("7F",ScheduleCompile!T575)),ISNUMBER(FIND("9F",ScheduleCompile!T575)),ISNUMBER(FIND("4F",ScheduleCompile!T575))),VALUE(LEFT(ScheduleCompile!T575,FIND("F",ScheduleCompile!T575)-1)),ScheduleCompile!T575)))))),ISTEXT(ScheduleCompile!#REF!)),"ENDTABLE",IF(ISERROR(IF(ScheduleCompile!T575="Off",0,IF(ScheduleCompile!T575="On",1,IF(ISNUMBER(ScheduleCompile!T575),ScheduleCompile!T575/1,IF(ISTEXT(ScheduleCompile!T575),IF(OR(ISNUMBER(FIND("5F",ScheduleCompile!T575)),ISNUMBER(FIND("0F",ScheduleCompile!T575)),ISNUMBER(FIND("8F",ScheduleCompile!T575)),ISNUMBER(FIND("1F",ScheduleCompile!T575)),ISNUMBER(FIND("2F",ScheduleCompile!T575)),ISNUMBER(FIND("3F",ScheduleCompile!T575)),ISNUMBER(FIND("6F",ScheduleCompile!T575)),ISNUMBER(FIND("7F",ScheduleCompile!T575)),ISNUMBER(FIND("9F",ScheduleCompile!T575)),ISNUMBER(FIND("4F",ScheduleCompile!T575))),VALUE(LEFT(ScheduleCompile!T575,FIND("F",ScheduleCompile!T575)-1)),ScheduleCompile!T575)))))),"",IF(ScheduleCompile!T575="Off",0,IF(ScheduleCompile!T575="On",1,IF(ISNUMBER(ScheduleCompile!T575),ScheduleCompile!T575/1,IF(ISTEXT(ScheduleCompile!T575),IF(OR(ISNUMBER(FIND("5F",ScheduleCompile!T575)),ISNUMBER(FIND("0F",ScheduleCompile!T575)),ISNUMBER(FIND("8F",ScheduleCompile!T575)),ISNUMBER(FIND("1F",ScheduleCompile!T575)),ISNUMBER(FIND("2F",ScheduleCompile!T575)),ISNUMBER(FIND("3F",ScheduleCompile!T575)),ISNUMBER(FIND("6F",ScheduleCompile!T575)),ISNUMBER(FIND("7F",ScheduleCompile!T575)),ISNUMBER(FIND("9F",ScheduleCompile!T575)),ISNUMBER(FIND("4F",ScheduleCompile!T575))),VALUE(LEFT(ScheduleCompile!T575,FIND("F",ScheduleCompile!T575)-1)),ScheduleCompile!T575)))))))</f>
        <v>59.9</v>
      </c>
      <c r="Z582" s="1">
        <f>IF(AND(ISERROR(IF(ScheduleCompile!U575="Off",0,IF(ScheduleCompile!U575="On",1,IF(ISNUMBER(ScheduleCompile!U575),ScheduleCompile!U575/1,IF(ISTEXT(ScheduleCompile!U575),IF(OR(ISNUMBER(FIND("5F",ScheduleCompile!U575)),ISNUMBER(FIND("0F",ScheduleCompile!U575)),ISNUMBER(FIND("8F",ScheduleCompile!U575)),ISNUMBER(FIND("1F",ScheduleCompile!U575)),ISNUMBER(FIND("2F",ScheduleCompile!U575)),ISNUMBER(FIND("3F",ScheduleCompile!U575)),ISNUMBER(FIND("6F",ScheduleCompile!U575)),ISNUMBER(FIND("7F",ScheduleCompile!U575)),ISNUMBER(FIND("9F",ScheduleCompile!U575)),ISNUMBER(FIND("4F",ScheduleCompile!U575))),VALUE(LEFT(ScheduleCompile!U575,FIND("F",ScheduleCompile!U575)-1)),ScheduleCompile!U575)))))),ISTEXT(ScheduleCompile!#REF!)),"ENDTABLE",IF(ISERROR(IF(ScheduleCompile!U575="Off",0,IF(ScheduleCompile!U575="On",1,IF(ISNUMBER(ScheduleCompile!U575),ScheduleCompile!U575/1,IF(ISTEXT(ScheduleCompile!U575),IF(OR(ISNUMBER(FIND("5F",ScheduleCompile!U575)),ISNUMBER(FIND("0F",ScheduleCompile!U575)),ISNUMBER(FIND("8F",ScheduleCompile!U575)),ISNUMBER(FIND("1F",ScheduleCompile!U575)),ISNUMBER(FIND("2F",ScheduleCompile!U575)),ISNUMBER(FIND("3F",ScheduleCompile!U575)),ISNUMBER(FIND("6F",ScheduleCompile!U575)),ISNUMBER(FIND("7F",ScheduleCompile!U575)),ISNUMBER(FIND("9F",ScheduleCompile!U575)),ISNUMBER(FIND("4F",ScheduleCompile!U575))),VALUE(LEFT(ScheduleCompile!U575,FIND("F",ScheduleCompile!U575)-1)),ScheduleCompile!U575)))))),"",IF(ScheduleCompile!U575="Off",0,IF(ScheduleCompile!U575="On",1,IF(ISNUMBER(ScheduleCompile!U575),ScheduleCompile!U575/1,IF(ISTEXT(ScheduleCompile!U575),IF(OR(ISNUMBER(FIND("5F",ScheduleCompile!U575)),ISNUMBER(FIND("0F",ScheduleCompile!U575)),ISNUMBER(FIND("8F",ScheduleCompile!U575)),ISNUMBER(FIND("1F",ScheduleCompile!U575)),ISNUMBER(FIND("2F",ScheduleCompile!U575)),ISNUMBER(FIND("3F",ScheduleCompile!U575)),ISNUMBER(FIND("6F",ScheduleCompile!U575)),ISNUMBER(FIND("7F",ScheduleCompile!U575)),ISNUMBER(FIND("9F",ScheduleCompile!U575)),ISNUMBER(FIND("4F",ScheduleCompile!U575))),VALUE(LEFT(ScheduleCompile!U575,FIND("F",ScheduleCompile!U575)-1)),ScheduleCompile!U575)))))))</f>
        <v>59.9</v>
      </c>
      <c r="AA582" s="1">
        <f>IF(AND(ISERROR(IF(ScheduleCompile!V575="Off",0,IF(ScheduleCompile!V575="On",1,IF(ISNUMBER(ScheduleCompile!V575),ScheduleCompile!V575/1,IF(ISTEXT(ScheduleCompile!V575),IF(OR(ISNUMBER(FIND("5F",ScheduleCompile!V575)),ISNUMBER(FIND("0F",ScheduleCompile!V575)),ISNUMBER(FIND("8F",ScheduleCompile!V575)),ISNUMBER(FIND("1F",ScheduleCompile!V575)),ISNUMBER(FIND("2F",ScheduleCompile!V575)),ISNUMBER(FIND("3F",ScheduleCompile!V575)),ISNUMBER(FIND("6F",ScheduleCompile!V575)),ISNUMBER(FIND("7F",ScheduleCompile!V575)),ISNUMBER(FIND("9F",ScheduleCompile!V575)),ISNUMBER(FIND("4F",ScheduleCompile!V575))),VALUE(LEFT(ScheduleCompile!V575,FIND("F",ScheduleCompile!V575)-1)),ScheduleCompile!V575)))))),ISTEXT(ScheduleCompile!#REF!)),"ENDTABLE",IF(ISERROR(IF(ScheduleCompile!V575="Off",0,IF(ScheduleCompile!V575="On",1,IF(ISNUMBER(ScheduleCompile!V575),ScheduleCompile!V575/1,IF(ISTEXT(ScheduleCompile!V575),IF(OR(ISNUMBER(FIND("5F",ScheduleCompile!V575)),ISNUMBER(FIND("0F",ScheduleCompile!V575)),ISNUMBER(FIND("8F",ScheduleCompile!V575)),ISNUMBER(FIND("1F",ScheduleCompile!V575)),ISNUMBER(FIND("2F",ScheduleCompile!V575)),ISNUMBER(FIND("3F",ScheduleCompile!V575)),ISNUMBER(FIND("6F",ScheduleCompile!V575)),ISNUMBER(FIND("7F",ScheduleCompile!V575)),ISNUMBER(FIND("9F",ScheduleCompile!V575)),ISNUMBER(FIND("4F",ScheduleCompile!V575))),VALUE(LEFT(ScheduleCompile!V575,FIND("F",ScheduleCompile!V575)-1)),ScheduleCompile!V575)))))),"",IF(ScheduleCompile!V575="Off",0,IF(ScheduleCompile!V575="On",1,IF(ISNUMBER(ScheduleCompile!V575),ScheduleCompile!V575/1,IF(ISTEXT(ScheduleCompile!V575),IF(OR(ISNUMBER(FIND("5F",ScheduleCompile!V575)),ISNUMBER(FIND("0F",ScheduleCompile!V575)),ISNUMBER(FIND("8F",ScheduleCompile!V575)),ISNUMBER(FIND("1F",ScheduleCompile!V575)),ISNUMBER(FIND("2F",ScheduleCompile!V575)),ISNUMBER(FIND("3F",ScheduleCompile!V575)),ISNUMBER(FIND("6F",ScheduleCompile!V575)),ISNUMBER(FIND("7F",ScheduleCompile!V575)),ISNUMBER(FIND("9F",ScheduleCompile!V575)),ISNUMBER(FIND("4F",ScheduleCompile!V575))),VALUE(LEFT(ScheduleCompile!V575,FIND("F",ScheduleCompile!V575)-1)),ScheduleCompile!V575)))))))</f>
        <v>59.9</v>
      </c>
      <c r="AB582" s="1">
        <f>IF(AND(ISERROR(IF(ScheduleCompile!W575="Off",0,IF(ScheduleCompile!W575="On",1,IF(ISNUMBER(ScheduleCompile!W575),ScheduleCompile!W575/1,IF(ISTEXT(ScheduleCompile!W575),IF(OR(ISNUMBER(FIND("5F",ScheduleCompile!W575)),ISNUMBER(FIND("0F",ScheduleCompile!W575)),ISNUMBER(FIND("8F",ScheduleCompile!W575)),ISNUMBER(FIND("1F",ScheduleCompile!W575)),ISNUMBER(FIND("2F",ScheduleCompile!W575)),ISNUMBER(FIND("3F",ScheduleCompile!W575)),ISNUMBER(FIND("6F",ScheduleCompile!W575)),ISNUMBER(FIND("7F",ScheduleCompile!W575)),ISNUMBER(FIND("9F",ScheduleCompile!W575)),ISNUMBER(FIND("4F",ScheduleCompile!W575))),VALUE(LEFT(ScheduleCompile!W575,FIND("F",ScheduleCompile!W575)-1)),ScheduleCompile!W575)))))),ISTEXT(ScheduleCompile!#REF!)),"ENDTABLE",IF(ISERROR(IF(ScheduleCompile!W575="Off",0,IF(ScheduleCompile!W575="On",1,IF(ISNUMBER(ScheduleCompile!W575),ScheduleCompile!W575/1,IF(ISTEXT(ScheduleCompile!W575),IF(OR(ISNUMBER(FIND("5F",ScheduleCompile!W575)),ISNUMBER(FIND("0F",ScheduleCompile!W575)),ISNUMBER(FIND("8F",ScheduleCompile!W575)),ISNUMBER(FIND("1F",ScheduleCompile!W575)),ISNUMBER(FIND("2F",ScheduleCompile!W575)),ISNUMBER(FIND("3F",ScheduleCompile!W575)),ISNUMBER(FIND("6F",ScheduleCompile!W575)),ISNUMBER(FIND("7F",ScheduleCompile!W575)),ISNUMBER(FIND("9F",ScheduleCompile!W575)),ISNUMBER(FIND("4F",ScheduleCompile!W575))),VALUE(LEFT(ScheduleCompile!W575,FIND("F",ScheduleCompile!W575)-1)),ScheduleCompile!W575)))))),"",IF(ScheduleCompile!W575="Off",0,IF(ScheduleCompile!W575="On",1,IF(ISNUMBER(ScheduleCompile!W575),ScheduleCompile!W575/1,IF(ISTEXT(ScheduleCompile!W575),IF(OR(ISNUMBER(FIND("5F",ScheduleCompile!W575)),ISNUMBER(FIND("0F",ScheduleCompile!W575)),ISNUMBER(FIND("8F",ScheduleCompile!W575)),ISNUMBER(FIND("1F",ScheduleCompile!W575)),ISNUMBER(FIND("2F",ScheduleCompile!W575)),ISNUMBER(FIND("3F",ScheduleCompile!W575)),ISNUMBER(FIND("6F",ScheduleCompile!W575)),ISNUMBER(FIND("7F",ScheduleCompile!W575)),ISNUMBER(FIND("9F",ScheduleCompile!W575)),ISNUMBER(FIND("4F",ScheduleCompile!W575))),VALUE(LEFT(ScheduleCompile!W575,FIND("F",ScheduleCompile!W575)-1)),ScheduleCompile!W575)))))))</f>
        <v>59.9</v>
      </c>
      <c r="AC582" s="1">
        <f>IF(AND(ISERROR(IF(ScheduleCompile!X575="Off",0,IF(ScheduleCompile!X575="On",1,IF(ISNUMBER(ScheduleCompile!X575),ScheduleCompile!X575/1,IF(ISTEXT(ScheduleCompile!X575),IF(OR(ISNUMBER(FIND("5F",ScheduleCompile!X575)),ISNUMBER(FIND("0F",ScheduleCompile!X575)),ISNUMBER(FIND("8F",ScheduleCompile!X575)),ISNUMBER(FIND("1F",ScheduleCompile!X575)),ISNUMBER(FIND("2F",ScheduleCompile!X575)),ISNUMBER(FIND("3F",ScheduleCompile!X575)),ISNUMBER(FIND("6F",ScheduleCompile!X575)),ISNUMBER(FIND("7F",ScheduleCompile!X575)),ISNUMBER(FIND("9F",ScheduleCompile!X575)),ISNUMBER(FIND("4F",ScheduleCompile!X575))),VALUE(LEFT(ScheduleCompile!X575,FIND("F",ScheduleCompile!X575)-1)),ScheduleCompile!X575)))))),ISTEXT(ScheduleCompile!#REF!)),"ENDTABLE",IF(ISERROR(IF(ScheduleCompile!X575="Off",0,IF(ScheduleCompile!X575="On",1,IF(ISNUMBER(ScheduleCompile!X575),ScheduleCompile!X575/1,IF(ISTEXT(ScheduleCompile!X575),IF(OR(ISNUMBER(FIND("5F",ScheduleCompile!X575)),ISNUMBER(FIND("0F",ScheduleCompile!X575)),ISNUMBER(FIND("8F",ScheduleCompile!X575)),ISNUMBER(FIND("1F",ScheduleCompile!X575)),ISNUMBER(FIND("2F",ScheduleCompile!X575)),ISNUMBER(FIND("3F",ScheduleCompile!X575)),ISNUMBER(FIND("6F",ScheduleCompile!X575)),ISNUMBER(FIND("7F",ScheduleCompile!X575)),ISNUMBER(FIND("9F",ScheduleCompile!X575)),ISNUMBER(FIND("4F",ScheduleCompile!X575))),VALUE(LEFT(ScheduleCompile!X575,FIND("F",ScheduleCompile!X575)-1)),ScheduleCompile!X575)))))),"",IF(ScheduleCompile!X575="Off",0,IF(ScheduleCompile!X575="On",1,IF(ISNUMBER(ScheduleCompile!X575),ScheduleCompile!X575/1,IF(ISTEXT(ScheduleCompile!X575),IF(OR(ISNUMBER(FIND("5F",ScheduleCompile!X575)),ISNUMBER(FIND("0F",ScheduleCompile!X575)),ISNUMBER(FIND("8F",ScheduleCompile!X575)),ISNUMBER(FIND("1F",ScheduleCompile!X575)),ISNUMBER(FIND("2F",ScheduleCompile!X575)),ISNUMBER(FIND("3F",ScheduleCompile!X575)),ISNUMBER(FIND("6F",ScheduleCompile!X575)),ISNUMBER(FIND("7F",ScheduleCompile!X575)),ISNUMBER(FIND("9F",ScheduleCompile!X575)),ISNUMBER(FIND("4F",ScheduleCompile!X575))),VALUE(LEFT(ScheduleCompile!X575,FIND("F",ScheduleCompile!X575)-1)),ScheduleCompile!X575)))))))</f>
        <v>59.9</v>
      </c>
      <c r="AD582" s="1">
        <f>IF(AND(ISERROR(IF(ScheduleCompile!Y575="Off",0,IF(ScheduleCompile!Y575="On",1,IF(ISNUMBER(ScheduleCompile!Y575),ScheduleCompile!Y575/1,IF(ISTEXT(ScheduleCompile!Y575),IF(OR(ISNUMBER(FIND("5F",ScheduleCompile!Y575)),ISNUMBER(FIND("0F",ScheduleCompile!Y575)),ISNUMBER(FIND("8F",ScheduleCompile!Y575)),ISNUMBER(FIND("1F",ScheduleCompile!Y575)),ISNUMBER(FIND("2F",ScheduleCompile!Y575)),ISNUMBER(FIND("3F",ScheduleCompile!Y575)),ISNUMBER(FIND("6F",ScheduleCompile!Y575)),ISNUMBER(FIND("7F",ScheduleCompile!Y575)),ISNUMBER(FIND("9F",ScheduleCompile!Y575)),ISNUMBER(FIND("4F",ScheduleCompile!Y575))),VALUE(LEFT(ScheduleCompile!Y575,FIND("F",ScheduleCompile!Y575)-1)),ScheduleCompile!Y575)))))),ISTEXT(ScheduleCompile!#REF!)),"ENDTABLE",IF(ISERROR(IF(ScheduleCompile!Y575="Off",0,IF(ScheduleCompile!Y575="On",1,IF(ISNUMBER(ScheduleCompile!Y575),ScheduleCompile!Y575/1,IF(ISTEXT(ScheduleCompile!Y575),IF(OR(ISNUMBER(FIND("5F",ScheduleCompile!Y575)),ISNUMBER(FIND("0F",ScheduleCompile!Y575)),ISNUMBER(FIND("8F",ScheduleCompile!Y575)),ISNUMBER(FIND("1F",ScheduleCompile!Y575)),ISNUMBER(FIND("2F",ScheduleCompile!Y575)),ISNUMBER(FIND("3F",ScheduleCompile!Y575)),ISNUMBER(FIND("6F",ScheduleCompile!Y575)),ISNUMBER(FIND("7F",ScheduleCompile!Y575)),ISNUMBER(FIND("9F",ScheduleCompile!Y575)),ISNUMBER(FIND("4F",ScheduleCompile!Y575))),VALUE(LEFT(ScheduleCompile!Y575,FIND("F",ScheduleCompile!Y575)-1)),ScheduleCompile!Y575)))))),"",IF(ScheduleCompile!Y575="Off",0,IF(ScheduleCompile!Y575="On",1,IF(ISNUMBER(ScheduleCompile!Y575),ScheduleCompile!Y575/1,IF(ISTEXT(ScheduleCompile!Y575),IF(OR(ISNUMBER(FIND("5F",ScheduleCompile!Y575)),ISNUMBER(FIND("0F",ScheduleCompile!Y575)),ISNUMBER(FIND("8F",ScheduleCompile!Y575)),ISNUMBER(FIND("1F",ScheduleCompile!Y575)),ISNUMBER(FIND("2F",ScheduleCompile!Y575)),ISNUMBER(FIND("3F",ScheduleCompile!Y575)),ISNUMBER(FIND("6F",ScheduleCompile!Y575)),ISNUMBER(FIND("7F",ScheduleCompile!Y575)),ISNUMBER(FIND("9F",ScheduleCompile!Y575)),ISNUMBER(FIND("4F",ScheduleCompile!Y575))),VALUE(LEFT(ScheduleCompile!Y575,FIND("F",ScheduleCompile!Y575)-1)),ScheduleCompile!Y575)))))))</f>
        <v>59.9</v>
      </c>
    </row>
    <row r="583" spans="1:30" x14ac:dyDescent="0.25">
      <c r="A583" t="str">
        <f t="shared" ref="A583:A646" si="39">CONCATENATE(C583,D583)</f>
        <v>SchDay "WaterMainCZ04Nov"  Type = "Temperature" Hr = (57, 57, 57, 57, 57, 57, 57, 57, 57, 57, 57, 57, 57, 57, 57, 57, 57, 57, 57, 57, 57, 57, 57, 57) ..</v>
      </c>
      <c r="B583" s="1" t="s">
        <v>623</v>
      </c>
      <c r="C583" t="str">
        <f t="shared" ref="C583:C646" si="40">CONCATENATE("SchDay """,E583,"""  Type = """,F583,""" Hr = ")</f>
        <v xml:space="preserve">SchDay "WaterMainCZ04Nov"  Type = "Temperature" Hr = </v>
      </c>
      <c r="D583" t="str">
        <f t="shared" ref="D583:D646" si="41">CONCATENATE("(",G583,", ",H583,", ",I583,", ",J583,", ",K583,", ",L583,", ",M583,", ",N583,", ",O583,", ",P583,", ",Q583,", ",R583,", ",S583,", ",T583,", ",U583,", ",V583,", ",W583,", ",X583,", ",Y583,", ",Z583,", ",AA583,", ",AB583,", ",AC583,", ",AD583,") ..")</f>
        <v>(57, 57, 57, 57, 57, 57, 57, 57, 57, 57, 57, 57, 57, 57, 57, 57, 57, 57, 57, 57, 57, 57, 57, 57) ..</v>
      </c>
      <c r="E583" s="30" t="str">
        <f>ScheduleCompile!A576</f>
        <v>WaterMainCZ04Nov</v>
      </c>
      <c r="F583" t="str">
        <f t="shared" si="38"/>
        <v>Temperature</v>
      </c>
      <c r="G583" s="1">
        <f>IF(AND(ISERROR(IF(ScheduleCompile!B576="Off",0,IF(ScheduleCompile!B576="On",1,IF(ISNUMBER(ScheduleCompile!B576),ScheduleCompile!B576/1,IF(ISTEXT(ScheduleCompile!B576),IF(OR(ISNUMBER(FIND("5F",ScheduleCompile!B576)),ISNUMBER(FIND("0F",ScheduleCompile!B576)),ISNUMBER(FIND("8F",ScheduleCompile!B576)),ISNUMBER(FIND("1F",ScheduleCompile!B576)),ISNUMBER(FIND("2F",ScheduleCompile!B576)),ISNUMBER(FIND("3F",ScheduleCompile!B576)),ISNUMBER(FIND("6F",ScheduleCompile!B576)),ISNUMBER(FIND("7F",ScheduleCompile!B576)),ISNUMBER(FIND("9F",ScheduleCompile!B576)),ISNUMBER(FIND("4F",ScheduleCompile!B576))),VALUE(LEFT(ScheduleCompile!B576,FIND("F",ScheduleCompile!B576)-1)),ScheduleCompile!B576)))))),ISTEXT(ScheduleCompile!#REF!)),"ENDTABLE",IF(ISERROR(IF(ScheduleCompile!B576="Off",0,IF(ScheduleCompile!B576="On",1,IF(ISNUMBER(ScheduleCompile!B576),ScheduleCompile!B576/1,IF(ISTEXT(ScheduleCompile!B576),IF(OR(ISNUMBER(FIND("5F",ScheduleCompile!B576)),ISNUMBER(FIND("0F",ScheduleCompile!B576)),ISNUMBER(FIND("8F",ScheduleCompile!B576)),ISNUMBER(FIND("1F",ScheduleCompile!B576)),ISNUMBER(FIND("2F",ScheduleCompile!B576)),ISNUMBER(FIND("3F",ScheduleCompile!B576)),ISNUMBER(FIND("6F",ScheduleCompile!B576)),ISNUMBER(FIND("7F",ScheduleCompile!B576)),ISNUMBER(FIND("9F",ScheduleCompile!B576)),ISNUMBER(FIND("4F",ScheduleCompile!B576))),VALUE(LEFT(ScheduleCompile!B576,FIND("F",ScheduleCompile!B576)-1)),ScheduleCompile!B576)))))),"",IF(ScheduleCompile!B576="Off",0,IF(ScheduleCompile!B576="On",1,IF(ISNUMBER(ScheduleCompile!B576),ScheduleCompile!B576/1,IF(ISTEXT(ScheduleCompile!B576),IF(OR(ISNUMBER(FIND("5F",ScheduleCompile!B576)),ISNUMBER(FIND("0F",ScheduleCompile!B576)),ISNUMBER(FIND("8F",ScheduleCompile!B576)),ISNUMBER(FIND("1F",ScheduleCompile!B576)),ISNUMBER(FIND("2F",ScheduleCompile!B576)),ISNUMBER(FIND("3F",ScheduleCompile!B576)),ISNUMBER(FIND("6F",ScheduleCompile!B576)),ISNUMBER(FIND("7F",ScheduleCompile!B576)),ISNUMBER(FIND("9F",ScheduleCompile!B576)),ISNUMBER(FIND("4F",ScheduleCompile!B576))),VALUE(LEFT(ScheduleCompile!B576,FIND("F",ScheduleCompile!B576)-1)),ScheduleCompile!B576)))))))</f>
        <v>57</v>
      </c>
      <c r="H583" s="1">
        <f>IF(AND(ISERROR(IF(ScheduleCompile!C576="Off",0,IF(ScheduleCompile!C576="On",1,IF(ISNUMBER(ScheduleCompile!C576),ScheduleCompile!C576/1,IF(ISTEXT(ScheduleCompile!C576),IF(OR(ISNUMBER(FIND("5F",ScheduleCompile!C576)),ISNUMBER(FIND("0F",ScheduleCompile!C576)),ISNUMBER(FIND("8F",ScheduleCompile!C576)),ISNUMBER(FIND("1F",ScheduleCompile!C576)),ISNUMBER(FIND("2F",ScheduleCompile!C576)),ISNUMBER(FIND("3F",ScheduleCompile!C576)),ISNUMBER(FIND("6F",ScheduleCompile!C576)),ISNUMBER(FIND("7F",ScheduleCompile!C576)),ISNUMBER(FIND("9F",ScheduleCompile!C576)),ISNUMBER(FIND("4F",ScheduleCompile!C576))),VALUE(LEFT(ScheduleCompile!C576,FIND("F",ScheduleCompile!C576)-1)),ScheduleCompile!C576)))))),ISTEXT(ScheduleCompile!#REF!)),"ENDTABLE",IF(ISERROR(IF(ScheduleCompile!C576="Off",0,IF(ScheduleCompile!C576="On",1,IF(ISNUMBER(ScheduleCompile!C576),ScheduleCompile!C576/1,IF(ISTEXT(ScheduleCompile!C576),IF(OR(ISNUMBER(FIND("5F",ScheduleCompile!C576)),ISNUMBER(FIND("0F",ScheduleCompile!C576)),ISNUMBER(FIND("8F",ScheduleCompile!C576)),ISNUMBER(FIND("1F",ScheduleCompile!C576)),ISNUMBER(FIND("2F",ScheduleCompile!C576)),ISNUMBER(FIND("3F",ScheduleCompile!C576)),ISNUMBER(FIND("6F",ScheduleCompile!C576)),ISNUMBER(FIND("7F",ScheduleCompile!C576)),ISNUMBER(FIND("9F",ScheduleCompile!C576)),ISNUMBER(FIND("4F",ScheduleCompile!C576))),VALUE(LEFT(ScheduleCompile!C576,FIND("F",ScheduleCompile!C576)-1)),ScheduleCompile!C576)))))),"",IF(ScheduleCompile!C576="Off",0,IF(ScheduleCompile!C576="On",1,IF(ISNUMBER(ScheduleCompile!C576),ScheduleCompile!C576/1,IF(ISTEXT(ScheduleCompile!C576),IF(OR(ISNUMBER(FIND("5F",ScheduleCompile!C576)),ISNUMBER(FIND("0F",ScheduleCompile!C576)),ISNUMBER(FIND("8F",ScheduleCompile!C576)),ISNUMBER(FIND("1F",ScheduleCompile!C576)),ISNUMBER(FIND("2F",ScheduleCompile!C576)),ISNUMBER(FIND("3F",ScheduleCompile!C576)),ISNUMBER(FIND("6F",ScheduleCompile!C576)),ISNUMBER(FIND("7F",ScheduleCompile!C576)),ISNUMBER(FIND("9F",ScheduleCompile!C576)),ISNUMBER(FIND("4F",ScheduleCompile!C576))),VALUE(LEFT(ScheduleCompile!C576,FIND("F",ScheduleCompile!C576)-1)),ScheduleCompile!C576)))))))</f>
        <v>57</v>
      </c>
      <c r="I583" s="1">
        <f>IF(AND(ISERROR(IF(ScheduleCompile!D576="Off",0,IF(ScheduleCompile!D576="On",1,IF(ISNUMBER(ScheduleCompile!D576),ScheduleCompile!D576/1,IF(ISTEXT(ScheduleCompile!D576),IF(OR(ISNUMBER(FIND("5F",ScheduleCompile!D576)),ISNUMBER(FIND("0F",ScheduleCompile!D576)),ISNUMBER(FIND("8F",ScheduleCompile!D576)),ISNUMBER(FIND("1F",ScheduleCompile!D576)),ISNUMBER(FIND("2F",ScheduleCompile!D576)),ISNUMBER(FIND("3F",ScheduleCompile!D576)),ISNUMBER(FIND("6F",ScheduleCompile!D576)),ISNUMBER(FIND("7F",ScheduleCompile!D576)),ISNUMBER(FIND("9F",ScheduleCompile!D576)),ISNUMBER(FIND("4F",ScheduleCompile!D576))),VALUE(LEFT(ScheduleCompile!D576,FIND("F",ScheduleCompile!D576)-1)),ScheduleCompile!D576)))))),ISTEXT(ScheduleCompile!#REF!)),"ENDTABLE",IF(ISERROR(IF(ScheduleCompile!D576="Off",0,IF(ScheduleCompile!D576="On",1,IF(ISNUMBER(ScheduleCompile!D576),ScheduleCompile!D576/1,IF(ISTEXT(ScheduleCompile!D576),IF(OR(ISNUMBER(FIND("5F",ScheduleCompile!D576)),ISNUMBER(FIND("0F",ScheduleCompile!D576)),ISNUMBER(FIND("8F",ScheduleCompile!D576)),ISNUMBER(FIND("1F",ScheduleCompile!D576)),ISNUMBER(FIND("2F",ScheduleCompile!D576)),ISNUMBER(FIND("3F",ScheduleCompile!D576)),ISNUMBER(FIND("6F",ScheduleCompile!D576)),ISNUMBER(FIND("7F",ScheduleCompile!D576)),ISNUMBER(FIND("9F",ScheduleCompile!D576)),ISNUMBER(FIND("4F",ScheduleCompile!D576))),VALUE(LEFT(ScheduleCompile!D576,FIND("F",ScheduleCompile!D576)-1)),ScheduleCompile!D576)))))),"",IF(ScheduleCompile!D576="Off",0,IF(ScheduleCompile!D576="On",1,IF(ISNUMBER(ScheduleCompile!D576),ScheduleCompile!D576/1,IF(ISTEXT(ScheduleCompile!D576),IF(OR(ISNUMBER(FIND("5F",ScheduleCompile!D576)),ISNUMBER(FIND("0F",ScheduleCompile!D576)),ISNUMBER(FIND("8F",ScheduleCompile!D576)),ISNUMBER(FIND("1F",ScheduleCompile!D576)),ISNUMBER(FIND("2F",ScheduleCompile!D576)),ISNUMBER(FIND("3F",ScheduleCompile!D576)),ISNUMBER(FIND("6F",ScheduleCompile!D576)),ISNUMBER(FIND("7F",ScheduleCompile!D576)),ISNUMBER(FIND("9F",ScheduleCompile!D576)),ISNUMBER(FIND("4F",ScheduleCompile!D576))),VALUE(LEFT(ScheduleCompile!D576,FIND("F",ScheduleCompile!D576)-1)),ScheduleCompile!D576)))))))</f>
        <v>57</v>
      </c>
      <c r="J583" s="1">
        <f>IF(AND(ISERROR(IF(ScheduleCompile!E576="Off",0,IF(ScheduleCompile!E576="On",1,IF(ISNUMBER(ScheduleCompile!E576),ScheduleCompile!E576/1,IF(ISTEXT(ScheduleCompile!E576),IF(OR(ISNUMBER(FIND("5F",ScheduleCompile!E576)),ISNUMBER(FIND("0F",ScheduleCompile!E576)),ISNUMBER(FIND("8F",ScheduleCompile!E576)),ISNUMBER(FIND("1F",ScheduleCompile!E576)),ISNUMBER(FIND("2F",ScheduleCompile!E576)),ISNUMBER(FIND("3F",ScheduleCompile!E576)),ISNUMBER(FIND("6F",ScheduleCompile!E576)),ISNUMBER(FIND("7F",ScheduleCompile!E576)),ISNUMBER(FIND("9F",ScheduleCompile!E576)),ISNUMBER(FIND("4F",ScheduleCompile!E576))),VALUE(LEFT(ScheduleCompile!E576,FIND("F",ScheduleCompile!E576)-1)),ScheduleCompile!E576)))))),ISTEXT(ScheduleCompile!#REF!)),"ENDTABLE",IF(ISERROR(IF(ScheduleCompile!E576="Off",0,IF(ScheduleCompile!E576="On",1,IF(ISNUMBER(ScheduleCompile!E576),ScheduleCompile!E576/1,IF(ISTEXT(ScheduleCompile!E576),IF(OR(ISNUMBER(FIND("5F",ScheduleCompile!E576)),ISNUMBER(FIND("0F",ScheduleCompile!E576)),ISNUMBER(FIND("8F",ScheduleCompile!E576)),ISNUMBER(FIND("1F",ScheduleCompile!E576)),ISNUMBER(FIND("2F",ScheduleCompile!E576)),ISNUMBER(FIND("3F",ScheduleCompile!E576)),ISNUMBER(FIND("6F",ScheduleCompile!E576)),ISNUMBER(FIND("7F",ScheduleCompile!E576)),ISNUMBER(FIND("9F",ScheduleCompile!E576)),ISNUMBER(FIND("4F",ScheduleCompile!E576))),VALUE(LEFT(ScheduleCompile!E576,FIND("F",ScheduleCompile!E576)-1)),ScheduleCompile!E576)))))),"",IF(ScheduleCompile!E576="Off",0,IF(ScheduleCompile!E576="On",1,IF(ISNUMBER(ScheduleCompile!E576),ScheduleCompile!E576/1,IF(ISTEXT(ScheduleCompile!E576),IF(OR(ISNUMBER(FIND("5F",ScheduleCompile!E576)),ISNUMBER(FIND("0F",ScheduleCompile!E576)),ISNUMBER(FIND("8F",ScheduleCompile!E576)),ISNUMBER(FIND("1F",ScheduleCompile!E576)),ISNUMBER(FIND("2F",ScheduleCompile!E576)),ISNUMBER(FIND("3F",ScheduleCompile!E576)),ISNUMBER(FIND("6F",ScheduleCompile!E576)),ISNUMBER(FIND("7F",ScheduleCompile!E576)),ISNUMBER(FIND("9F",ScheduleCompile!E576)),ISNUMBER(FIND("4F",ScheduleCompile!E576))),VALUE(LEFT(ScheduleCompile!E576,FIND("F",ScheduleCompile!E576)-1)),ScheduleCompile!E576)))))))</f>
        <v>57</v>
      </c>
      <c r="K583" s="1">
        <f>IF(AND(ISERROR(IF(ScheduleCompile!F576="Off",0,IF(ScheduleCompile!F576="On",1,IF(ISNUMBER(ScheduleCompile!F576),ScheduleCompile!F576/1,IF(ISTEXT(ScheduleCompile!F576),IF(OR(ISNUMBER(FIND("5F",ScheduleCompile!F576)),ISNUMBER(FIND("0F",ScheduleCompile!F576)),ISNUMBER(FIND("8F",ScheduleCompile!F576)),ISNUMBER(FIND("1F",ScheduleCompile!F576)),ISNUMBER(FIND("2F",ScheduleCompile!F576)),ISNUMBER(FIND("3F",ScheduleCompile!F576)),ISNUMBER(FIND("6F",ScheduleCompile!F576)),ISNUMBER(FIND("7F",ScheduleCompile!F576)),ISNUMBER(FIND("9F",ScheduleCompile!F576)),ISNUMBER(FIND("4F",ScheduleCompile!F576))),VALUE(LEFT(ScheduleCompile!F576,FIND("F",ScheduleCompile!F576)-1)),ScheduleCompile!F576)))))),ISTEXT(ScheduleCompile!#REF!)),"ENDTABLE",IF(ISERROR(IF(ScheduleCompile!F576="Off",0,IF(ScheduleCompile!F576="On",1,IF(ISNUMBER(ScheduleCompile!F576),ScheduleCompile!F576/1,IF(ISTEXT(ScheduleCompile!F576),IF(OR(ISNUMBER(FIND("5F",ScheduleCompile!F576)),ISNUMBER(FIND("0F",ScheduleCompile!F576)),ISNUMBER(FIND("8F",ScheduleCompile!F576)),ISNUMBER(FIND("1F",ScheduleCompile!F576)),ISNUMBER(FIND("2F",ScheduleCompile!F576)),ISNUMBER(FIND("3F",ScheduleCompile!F576)),ISNUMBER(FIND("6F",ScheduleCompile!F576)),ISNUMBER(FIND("7F",ScheduleCompile!F576)),ISNUMBER(FIND("9F",ScheduleCompile!F576)),ISNUMBER(FIND("4F",ScheduleCompile!F576))),VALUE(LEFT(ScheduleCompile!F576,FIND("F",ScheduleCompile!F576)-1)),ScheduleCompile!F576)))))),"",IF(ScheduleCompile!F576="Off",0,IF(ScheduleCompile!F576="On",1,IF(ISNUMBER(ScheduleCompile!F576),ScheduleCompile!F576/1,IF(ISTEXT(ScheduleCompile!F576),IF(OR(ISNUMBER(FIND("5F",ScheduleCompile!F576)),ISNUMBER(FIND("0F",ScheduleCompile!F576)),ISNUMBER(FIND("8F",ScheduleCompile!F576)),ISNUMBER(FIND("1F",ScheduleCompile!F576)),ISNUMBER(FIND("2F",ScheduleCompile!F576)),ISNUMBER(FIND("3F",ScheduleCompile!F576)),ISNUMBER(FIND("6F",ScheduleCompile!F576)),ISNUMBER(FIND("7F",ScheduleCompile!F576)),ISNUMBER(FIND("9F",ScheduleCompile!F576)),ISNUMBER(FIND("4F",ScheduleCompile!F576))),VALUE(LEFT(ScheduleCompile!F576,FIND("F",ScheduleCompile!F576)-1)),ScheduleCompile!F576)))))))</f>
        <v>57</v>
      </c>
      <c r="L583" s="1">
        <f>IF(AND(ISERROR(IF(ScheduleCompile!G576="Off",0,IF(ScheduleCompile!G576="On",1,IF(ISNUMBER(ScheduleCompile!G576),ScheduleCompile!G576/1,IF(ISTEXT(ScheduleCompile!G576),IF(OR(ISNUMBER(FIND("5F",ScheduleCompile!G576)),ISNUMBER(FIND("0F",ScheduleCompile!G576)),ISNUMBER(FIND("8F",ScheduleCompile!G576)),ISNUMBER(FIND("1F",ScheduleCompile!G576)),ISNUMBER(FIND("2F",ScheduleCompile!G576)),ISNUMBER(FIND("3F",ScheduleCompile!G576)),ISNUMBER(FIND("6F",ScheduleCompile!G576)),ISNUMBER(FIND("7F",ScheduleCompile!G576)),ISNUMBER(FIND("9F",ScheduleCompile!G576)),ISNUMBER(FIND("4F",ScheduleCompile!G576))),VALUE(LEFT(ScheduleCompile!G576,FIND("F",ScheduleCompile!G576)-1)),ScheduleCompile!G576)))))),ISTEXT(ScheduleCompile!#REF!)),"ENDTABLE",IF(ISERROR(IF(ScheduleCompile!G576="Off",0,IF(ScheduleCompile!G576="On",1,IF(ISNUMBER(ScheduleCompile!G576),ScheduleCompile!G576/1,IF(ISTEXT(ScheduleCompile!G576),IF(OR(ISNUMBER(FIND("5F",ScheduleCompile!G576)),ISNUMBER(FIND("0F",ScheduleCompile!G576)),ISNUMBER(FIND("8F",ScheduleCompile!G576)),ISNUMBER(FIND("1F",ScheduleCompile!G576)),ISNUMBER(FIND("2F",ScheduleCompile!G576)),ISNUMBER(FIND("3F",ScheduleCompile!G576)),ISNUMBER(FIND("6F",ScheduleCompile!G576)),ISNUMBER(FIND("7F",ScheduleCompile!G576)),ISNUMBER(FIND("9F",ScheduleCompile!G576)),ISNUMBER(FIND("4F",ScheduleCompile!G576))),VALUE(LEFT(ScheduleCompile!G576,FIND("F",ScheduleCompile!G576)-1)),ScheduleCompile!G576)))))),"",IF(ScheduleCompile!G576="Off",0,IF(ScheduleCompile!G576="On",1,IF(ISNUMBER(ScheduleCompile!G576),ScheduleCompile!G576/1,IF(ISTEXT(ScheduleCompile!G576),IF(OR(ISNUMBER(FIND("5F",ScheduleCompile!G576)),ISNUMBER(FIND("0F",ScheduleCompile!G576)),ISNUMBER(FIND("8F",ScheduleCompile!G576)),ISNUMBER(FIND("1F",ScheduleCompile!G576)),ISNUMBER(FIND("2F",ScheduleCompile!G576)),ISNUMBER(FIND("3F",ScheduleCompile!G576)),ISNUMBER(FIND("6F",ScheduleCompile!G576)),ISNUMBER(FIND("7F",ScheduleCompile!G576)),ISNUMBER(FIND("9F",ScheduleCompile!G576)),ISNUMBER(FIND("4F",ScheduleCompile!G576))),VALUE(LEFT(ScheduleCompile!G576,FIND("F",ScheduleCompile!G576)-1)),ScheduleCompile!G576)))))))</f>
        <v>57</v>
      </c>
      <c r="M583" s="1">
        <f>IF(AND(ISERROR(IF(ScheduleCompile!H576="Off",0,IF(ScheduleCompile!H576="On",1,IF(ISNUMBER(ScheduleCompile!H576),ScheduleCompile!H576/1,IF(ISTEXT(ScheduleCompile!H576),IF(OR(ISNUMBER(FIND("5F",ScheduleCompile!H576)),ISNUMBER(FIND("0F",ScheduleCompile!H576)),ISNUMBER(FIND("8F",ScheduleCompile!H576)),ISNUMBER(FIND("1F",ScheduleCompile!H576)),ISNUMBER(FIND("2F",ScheduleCompile!H576)),ISNUMBER(FIND("3F",ScheduleCompile!H576)),ISNUMBER(FIND("6F",ScheduleCompile!H576)),ISNUMBER(FIND("7F",ScheduleCompile!H576)),ISNUMBER(FIND("9F",ScheduleCompile!H576)),ISNUMBER(FIND("4F",ScheduleCompile!H576))),VALUE(LEFT(ScheduleCompile!H576,FIND("F",ScheduleCompile!H576)-1)),ScheduleCompile!H576)))))),ISTEXT(ScheduleCompile!#REF!)),"ENDTABLE",IF(ISERROR(IF(ScheduleCompile!H576="Off",0,IF(ScheduleCompile!H576="On",1,IF(ISNUMBER(ScheduleCompile!H576),ScheduleCompile!H576/1,IF(ISTEXT(ScheduleCompile!H576),IF(OR(ISNUMBER(FIND("5F",ScheduleCompile!H576)),ISNUMBER(FIND("0F",ScheduleCompile!H576)),ISNUMBER(FIND("8F",ScheduleCompile!H576)),ISNUMBER(FIND("1F",ScheduleCompile!H576)),ISNUMBER(FIND("2F",ScheduleCompile!H576)),ISNUMBER(FIND("3F",ScheduleCompile!H576)),ISNUMBER(FIND("6F",ScheduleCompile!H576)),ISNUMBER(FIND("7F",ScheduleCompile!H576)),ISNUMBER(FIND("9F",ScheduleCompile!H576)),ISNUMBER(FIND("4F",ScheduleCompile!H576))),VALUE(LEFT(ScheduleCompile!H576,FIND("F",ScheduleCompile!H576)-1)),ScheduleCompile!H576)))))),"",IF(ScheduleCompile!H576="Off",0,IF(ScheduleCompile!H576="On",1,IF(ISNUMBER(ScheduleCompile!H576),ScheduleCompile!H576/1,IF(ISTEXT(ScheduleCompile!H576),IF(OR(ISNUMBER(FIND("5F",ScheduleCompile!H576)),ISNUMBER(FIND("0F",ScheduleCompile!H576)),ISNUMBER(FIND("8F",ScheduleCompile!H576)),ISNUMBER(FIND("1F",ScheduleCompile!H576)),ISNUMBER(FIND("2F",ScheduleCompile!H576)),ISNUMBER(FIND("3F",ScheduleCompile!H576)),ISNUMBER(FIND("6F",ScheduleCompile!H576)),ISNUMBER(FIND("7F",ScheduleCompile!H576)),ISNUMBER(FIND("9F",ScheduleCompile!H576)),ISNUMBER(FIND("4F",ScheduleCompile!H576))),VALUE(LEFT(ScheduleCompile!H576,FIND("F",ScheduleCompile!H576)-1)),ScheduleCompile!H576)))))))</f>
        <v>57</v>
      </c>
      <c r="N583" s="1">
        <f>IF(AND(ISERROR(IF(ScheduleCompile!I576="Off",0,IF(ScheduleCompile!I576="On",1,IF(ISNUMBER(ScheduleCompile!I576),ScheduleCompile!I576/1,IF(ISTEXT(ScheduleCompile!I576),IF(OR(ISNUMBER(FIND("5F",ScheduleCompile!I576)),ISNUMBER(FIND("0F",ScheduleCompile!I576)),ISNUMBER(FIND("8F",ScheduleCompile!I576)),ISNUMBER(FIND("1F",ScheduleCompile!I576)),ISNUMBER(FIND("2F",ScheduleCompile!I576)),ISNUMBER(FIND("3F",ScheduleCompile!I576)),ISNUMBER(FIND("6F",ScheduleCompile!I576)),ISNUMBER(FIND("7F",ScheduleCompile!I576)),ISNUMBER(FIND("9F",ScheduleCompile!I576)),ISNUMBER(FIND("4F",ScheduleCompile!I576))),VALUE(LEFT(ScheduleCompile!I576,FIND("F",ScheduleCompile!I576)-1)),ScheduleCompile!I576)))))),ISTEXT(ScheduleCompile!#REF!)),"ENDTABLE",IF(ISERROR(IF(ScheduleCompile!I576="Off",0,IF(ScheduleCompile!I576="On",1,IF(ISNUMBER(ScheduleCompile!I576),ScheduleCompile!I576/1,IF(ISTEXT(ScheduleCompile!I576),IF(OR(ISNUMBER(FIND("5F",ScheduleCompile!I576)),ISNUMBER(FIND("0F",ScheduleCompile!I576)),ISNUMBER(FIND("8F",ScheduleCompile!I576)),ISNUMBER(FIND("1F",ScheduleCompile!I576)),ISNUMBER(FIND("2F",ScheduleCompile!I576)),ISNUMBER(FIND("3F",ScheduleCompile!I576)),ISNUMBER(FIND("6F",ScheduleCompile!I576)),ISNUMBER(FIND("7F",ScheduleCompile!I576)),ISNUMBER(FIND("9F",ScheduleCompile!I576)),ISNUMBER(FIND("4F",ScheduleCompile!I576))),VALUE(LEFT(ScheduleCompile!I576,FIND("F",ScheduleCompile!I576)-1)),ScheduleCompile!I576)))))),"",IF(ScheduleCompile!I576="Off",0,IF(ScheduleCompile!I576="On",1,IF(ISNUMBER(ScheduleCompile!I576),ScheduleCompile!I576/1,IF(ISTEXT(ScheduleCompile!I576),IF(OR(ISNUMBER(FIND("5F",ScheduleCompile!I576)),ISNUMBER(FIND("0F",ScheduleCompile!I576)),ISNUMBER(FIND("8F",ScheduleCompile!I576)),ISNUMBER(FIND("1F",ScheduleCompile!I576)),ISNUMBER(FIND("2F",ScheduleCompile!I576)),ISNUMBER(FIND("3F",ScheduleCompile!I576)),ISNUMBER(FIND("6F",ScheduleCompile!I576)),ISNUMBER(FIND("7F",ScheduleCompile!I576)),ISNUMBER(FIND("9F",ScheduleCompile!I576)),ISNUMBER(FIND("4F",ScheduleCompile!I576))),VALUE(LEFT(ScheduleCompile!I576,FIND("F",ScheduleCompile!I576)-1)),ScheduleCompile!I576)))))))</f>
        <v>57</v>
      </c>
      <c r="O583" s="1">
        <f>IF(AND(ISERROR(IF(ScheduleCompile!J576="Off",0,IF(ScheduleCompile!J576="On",1,IF(ISNUMBER(ScheduleCompile!J576),ScheduleCompile!J576/1,IF(ISTEXT(ScheduleCompile!J576),IF(OR(ISNUMBER(FIND("5F",ScheduleCompile!J576)),ISNUMBER(FIND("0F",ScheduleCompile!J576)),ISNUMBER(FIND("8F",ScheduleCompile!J576)),ISNUMBER(FIND("1F",ScheduleCompile!J576)),ISNUMBER(FIND("2F",ScheduleCompile!J576)),ISNUMBER(FIND("3F",ScheduleCompile!J576)),ISNUMBER(FIND("6F",ScheduleCompile!J576)),ISNUMBER(FIND("7F",ScheduleCompile!J576)),ISNUMBER(FIND("9F",ScheduleCompile!J576)),ISNUMBER(FIND("4F",ScheduleCompile!J576))),VALUE(LEFT(ScheduleCompile!J576,FIND("F",ScheduleCompile!J576)-1)),ScheduleCompile!J576)))))),ISTEXT(ScheduleCompile!#REF!)),"ENDTABLE",IF(ISERROR(IF(ScheduleCompile!J576="Off",0,IF(ScheduleCompile!J576="On",1,IF(ISNUMBER(ScheduleCompile!J576),ScheduleCompile!J576/1,IF(ISTEXT(ScheduleCompile!J576),IF(OR(ISNUMBER(FIND("5F",ScheduleCompile!J576)),ISNUMBER(FIND("0F",ScheduleCompile!J576)),ISNUMBER(FIND("8F",ScheduleCompile!J576)),ISNUMBER(FIND("1F",ScheduleCompile!J576)),ISNUMBER(FIND("2F",ScheduleCompile!J576)),ISNUMBER(FIND("3F",ScheduleCompile!J576)),ISNUMBER(FIND("6F",ScheduleCompile!J576)),ISNUMBER(FIND("7F",ScheduleCompile!J576)),ISNUMBER(FIND("9F",ScheduleCompile!J576)),ISNUMBER(FIND("4F",ScheduleCompile!J576))),VALUE(LEFT(ScheduleCompile!J576,FIND("F",ScheduleCompile!J576)-1)),ScheduleCompile!J576)))))),"",IF(ScheduleCompile!J576="Off",0,IF(ScheduleCompile!J576="On",1,IF(ISNUMBER(ScheduleCompile!J576),ScheduleCompile!J576/1,IF(ISTEXT(ScheduleCompile!J576),IF(OR(ISNUMBER(FIND("5F",ScheduleCompile!J576)),ISNUMBER(FIND("0F",ScheduleCompile!J576)),ISNUMBER(FIND("8F",ScheduleCompile!J576)),ISNUMBER(FIND("1F",ScheduleCompile!J576)),ISNUMBER(FIND("2F",ScheduleCompile!J576)),ISNUMBER(FIND("3F",ScheduleCompile!J576)),ISNUMBER(FIND("6F",ScheduleCompile!J576)),ISNUMBER(FIND("7F",ScheduleCompile!J576)),ISNUMBER(FIND("9F",ScheduleCompile!J576)),ISNUMBER(FIND("4F",ScheduleCompile!J576))),VALUE(LEFT(ScheduleCompile!J576,FIND("F",ScheduleCompile!J576)-1)),ScheduleCompile!J576)))))))</f>
        <v>57</v>
      </c>
      <c r="P583" s="1">
        <f>IF(AND(ISERROR(IF(ScheduleCompile!K576="Off",0,IF(ScheduleCompile!K576="On",1,IF(ISNUMBER(ScheduleCompile!K576),ScheduleCompile!K576/1,IF(ISTEXT(ScheduleCompile!K576),IF(OR(ISNUMBER(FIND("5F",ScheduleCompile!K576)),ISNUMBER(FIND("0F",ScheduleCompile!K576)),ISNUMBER(FIND("8F",ScheduleCompile!K576)),ISNUMBER(FIND("1F",ScheduleCompile!K576)),ISNUMBER(FIND("2F",ScheduleCompile!K576)),ISNUMBER(FIND("3F",ScheduleCompile!K576)),ISNUMBER(FIND("6F",ScheduleCompile!K576)),ISNUMBER(FIND("7F",ScheduleCompile!K576)),ISNUMBER(FIND("9F",ScheduleCompile!K576)),ISNUMBER(FIND("4F",ScheduleCompile!K576))),VALUE(LEFT(ScheduleCompile!K576,FIND("F",ScheduleCompile!K576)-1)),ScheduleCompile!K576)))))),ISTEXT(ScheduleCompile!#REF!)),"ENDTABLE",IF(ISERROR(IF(ScheduleCompile!K576="Off",0,IF(ScheduleCompile!K576="On",1,IF(ISNUMBER(ScheduleCompile!K576),ScheduleCompile!K576/1,IF(ISTEXT(ScheduleCompile!K576),IF(OR(ISNUMBER(FIND("5F",ScheduleCompile!K576)),ISNUMBER(FIND("0F",ScheduleCompile!K576)),ISNUMBER(FIND("8F",ScheduleCompile!K576)),ISNUMBER(FIND("1F",ScheduleCompile!K576)),ISNUMBER(FIND("2F",ScheduleCompile!K576)),ISNUMBER(FIND("3F",ScheduleCompile!K576)),ISNUMBER(FIND("6F",ScheduleCompile!K576)),ISNUMBER(FIND("7F",ScheduleCompile!K576)),ISNUMBER(FIND("9F",ScheduleCompile!K576)),ISNUMBER(FIND("4F",ScheduleCompile!K576))),VALUE(LEFT(ScheduleCompile!K576,FIND("F",ScheduleCompile!K576)-1)),ScheduleCompile!K576)))))),"",IF(ScheduleCompile!K576="Off",0,IF(ScheduleCompile!K576="On",1,IF(ISNUMBER(ScheduleCompile!K576),ScheduleCompile!K576/1,IF(ISTEXT(ScheduleCompile!K576),IF(OR(ISNUMBER(FIND("5F",ScheduleCompile!K576)),ISNUMBER(FIND("0F",ScheduleCompile!K576)),ISNUMBER(FIND("8F",ScheduleCompile!K576)),ISNUMBER(FIND("1F",ScheduleCompile!K576)),ISNUMBER(FIND("2F",ScheduleCompile!K576)),ISNUMBER(FIND("3F",ScheduleCompile!K576)),ISNUMBER(FIND("6F",ScheduleCompile!K576)),ISNUMBER(FIND("7F",ScheduleCompile!K576)),ISNUMBER(FIND("9F",ScheduleCompile!K576)),ISNUMBER(FIND("4F",ScheduleCompile!K576))),VALUE(LEFT(ScheduleCompile!K576,FIND("F",ScheduleCompile!K576)-1)),ScheduleCompile!K576)))))))</f>
        <v>57</v>
      </c>
      <c r="Q583" s="1">
        <f>IF(AND(ISERROR(IF(ScheduleCompile!L576="Off",0,IF(ScheduleCompile!L576="On",1,IF(ISNUMBER(ScheduleCompile!L576),ScheduleCompile!L576/1,IF(ISTEXT(ScheduleCompile!L576),IF(OR(ISNUMBER(FIND("5F",ScheduleCompile!L576)),ISNUMBER(FIND("0F",ScheduleCompile!L576)),ISNUMBER(FIND("8F",ScheduleCompile!L576)),ISNUMBER(FIND("1F",ScheduleCompile!L576)),ISNUMBER(FIND("2F",ScheduleCompile!L576)),ISNUMBER(FIND("3F",ScheduleCompile!L576)),ISNUMBER(FIND("6F",ScheduleCompile!L576)),ISNUMBER(FIND("7F",ScheduleCompile!L576)),ISNUMBER(FIND("9F",ScheduleCompile!L576)),ISNUMBER(FIND("4F",ScheduleCompile!L576))),VALUE(LEFT(ScheduleCompile!L576,FIND("F",ScheduleCompile!L576)-1)),ScheduleCompile!L576)))))),ISTEXT(ScheduleCompile!#REF!)),"ENDTABLE",IF(ISERROR(IF(ScheduleCompile!L576="Off",0,IF(ScheduleCompile!L576="On",1,IF(ISNUMBER(ScheduleCompile!L576),ScheduleCompile!L576/1,IF(ISTEXT(ScheduleCompile!L576),IF(OR(ISNUMBER(FIND("5F",ScheduleCompile!L576)),ISNUMBER(FIND("0F",ScheduleCompile!L576)),ISNUMBER(FIND("8F",ScheduleCompile!L576)),ISNUMBER(FIND("1F",ScheduleCompile!L576)),ISNUMBER(FIND("2F",ScheduleCompile!L576)),ISNUMBER(FIND("3F",ScheduleCompile!L576)),ISNUMBER(FIND("6F",ScheduleCompile!L576)),ISNUMBER(FIND("7F",ScheduleCompile!L576)),ISNUMBER(FIND("9F",ScheduleCompile!L576)),ISNUMBER(FIND("4F",ScheduleCompile!L576))),VALUE(LEFT(ScheduleCompile!L576,FIND("F",ScheduleCompile!L576)-1)),ScheduleCompile!L576)))))),"",IF(ScheduleCompile!L576="Off",0,IF(ScheduleCompile!L576="On",1,IF(ISNUMBER(ScheduleCompile!L576),ScheduleCompile!L576/1,IF(ISTEXT(ScheduleCompile!L576),IF(OR(ISNUMBER(FIND("5F",ScheduleCompile!L576)),ISNUMBER(FIND("0F",ScheduleCompile!L576)),ISNUMBER(FIND("8F",ScheduleCompile!L576)),ISNUMBER(FIND("1F",ScheduleCompile!L576)),ISNUMBER(FIND("2F",ScheduleCompile!L576)),ISNUMBER(FIND("3F",ScheduleCompile!L576)),ISNUMBER(FIND("6F",ScheduleCompile!L576)),ISNUMBER(FIND("7F",ScheduleCompile!L576)),ISNUMBER(FIND("9F",ScheduleCompile!L576)),ISNUMBER(FIND("4F",ScheduleCompile!L576))),VALUE(LEFT(ScheduleCompile!L576,FIND("F",ScheduleCompile!L576)-1)),ScheduleCompile!L576)))))))</f>
        <v>57</v>
      </c>
      <c r="R583" s="1">
        <f>IF(AND(ISERROR(IF(ScheduleCompile!M576="Off",0,IF(ScheduleCompile!M576="On",1,IF(ISNUMBER(ScheduleCompile!M576),ScheduleCompile!M576/1,IF(ISTEXT(ScheduleCompile!M576),IF(OR(ISNUMBER(FIND("5F",ScheduleCompile!M576)),ISNUMBER(FIND("0F",ScheduleCompile!M576)),ISNUMBER(FIND("8F",ScheduleCompile!M576)),ISNUMBER(FIND("1F",ScheduleCompile!M576)),ISNUMBER(FIND("2F",ScheduleCompile!M576)),ISNUMBER(FIND("3F",ScheduleCompile!M576)),ISNUMBER(FIND("6F",ScheduleCompile!M576)),ISNUMBER(FIND("7F",ScheduleCompile!M576)),ISNUMBER(FIND("9F",ScheduleCompile!M576)),ISNUMBER(FIND("4F",ScheduleCompile!M576))),VALUE(LEFT(ScheduleCompile!M576,FIND("F",ScheduleCompile!M576)-1)),ScheduleCompile!M576)))))),ISTEXT(ScheduleCompile!#REF!)),"ENDTABLE",IF(ISERROR(IF(ScheduleCompile!M576="Off",0,IF(ScheduleCompile!M576="On",1,IF(ISNUMBER(ScheduleCompile!M576),ScheduleCompile!M576/1,IF(ISTEXT(ScheduleCompile!M576),IF(OR(ISNUMBER(FIND("5F",ScheduleCompile!M576)),ISNUMBER(FIND("0F",ScheduleCompile!M576)),ISNUMBER(FIND("8F",ScheduleCompile!M576)),ISNUMBER(FIND("1F",ScheduleCompile!M576)),ISNUMBER(FIND("2F",ScheduleCompile!M576)),ISNUMBER(FIND("3F",ScheduleCompile!M576)),ISNUMBER(FIND("6F",ScheduleCompile!M576)),ISNUMBER(FIND("7F",ScheduleCompile!M576)),ISNUMBER(FIND("9F",ScheduleCompile!M576)),ISNUMBER(FIND("4F",ScheduleCompile!M576))),VALUE(LEFT(ScheduleCompile!M576,FIND("F",ScheduleCompile!M576)-1)),ScheduleCompile!M576)))))),"",IF(ScheduleCompile!M576="Off",0,IF(ScheduleCompile!M576="On",1,IF(ISNUMBER(ScheduleCompile!M576),ScheduleCompile!M576/1,IF(ISTEXT(ScheduleCompile!M576),IF(OR(ISNUMBER(FIND("5F",ScheduleCompile!M576)),ISNUMBER(FIND("0F",ScheduleCompile!M576)),ISNUMBER(FIND("8F",ScheduleCompile!M576)),ISNUMBER(FIND("1F",ScheduleCompile!M576)),ISNUMBER(FIND("2F",ScheduleCompile!M576)),ISNUMBER(FIND("3F",ScheduleCompile!M576)),ISNUMBER(FIND("6F",ScheduleCompile!M576)),ISNUMBER(FIND("7F",ScheduleCompile!M576)),ISNUMBER(FIND("9F",ScheduleCompile!M576)),ISNUMBER(FIND("4F",ScheduleCompile!M576))),VALUE(LEFT(ScheduleCompile!M576,FIND("F",ScheduleCompile!M576)-1)),ScheduleCompile!M576)))))))</f>
        <v>57</v>
      </c>
      <c r="S583" s="1">
        <f>IF(AND(ISERROR(IF(ScheduleCompile!N576="Off",0,IF(ScheduleCompile!N576="On",1,IF(ISNUMBER(ScheduleCompile!N576),ScheduleCompile!N576/1,IF(ISTEXT(ScheduleCompile!N576),IF(OR(ISNUMBER(FIND("5F",ScheduleCompile!N576)),ISNUMBER(FIND("0F",ScheduleCompile!N576)),ISNUMBER(FIND("8F",ScheduleCompile!N576)),ISNUMBER(FIND("1F",ScheduleCompile!N576)),ISNUMBER(FIND("2F",ScheduleCompile!N576)),ISNUMBER(FIND("3F",ScheduleCompile!N576)),ISNUMBER(FIND("6F",ScheduleCompile!N576)),ISNUMBER(FIND("7F",ScheduleCompile!N576)),ISNUMBER(FIND("9F",ScheduleCompile!N576)),ISNUMBER(FIND("4F",ScheduleCompile!N576))),VALUE(LEFT(ScheduleCompile!N576,FIND("F",ScheduleCompile!N576)-1)),ScheduleCompile!N576)))))),ISTEXT(ScheduleCompile!#REF!)),"ENDTABLE",IF(ISERROR(IF(ScheduleCompile!N576="Off",0,IF(ScheduleCompile!N576="On",1,IF(ISNUMBER(ScheduleCompile!N576),ScheduleCompile!N576/1,IF(ISTEXT(ScheduleCompile!N576),IF(OR(ISNUMBER(FIND("5F",ScheduleCompile!N576)),ISNUMBER(FIND("0F",ScheduleCompile!N576)),ISNUMBER(FIND("8F",ScheduleCompile!N576)),ISNUMBER(FIND("1F",ScheduleCompile!N576)),ISNUMBER(FIND("2F",ScheduleCompile!N576)),ISNUMBER(FIND("3F",ScheduleCompile!N576)),ISNUMBER(FIND("6F",ScheduleCompile!N576)),ISNUMBER(FIND("7F",ScheduleCompile!N576)),ISNUMBER(FIND("9F",ScheduleCompile!N576)),ISNUMBER(FIND("4F",ScheduleCompile!N576))),VALUE(LEFT(ScheduleCompile!N576,FIND("F",ScheduleCompile!N576)-1)),ScheduleCompile!N576)))))),"",IF(ScheduleCompile!N576="Off",0,IF(ScheduleCompile!N576="On",1,IF(ISNUMBER(ScheduleCompile!N576),ScheduleCompile!N576/1,IF(ISTEXT(ScheduleCompile!N576),IF(OR(ISNUMBER(FIND("5F",ScheduleCompile!N576)),ISNUMBER(FIND("0F",ScheduleCompile!N576)),ISNUMBER(FIND("8F",ScheduleCompile!N576)),ISNUMBER(FIND("1F",ScheduleCompile!N576)),ISNUMBER(FIND("2F",ScheduleCompile!N576)),ISNUMBER(FIND("3F",ScheduleCompile!N576)),ISNUMBER(FIND("6F",ScheduleCompile!N576)),ISNUMBER(FIND("7F",ScheduleCompile!N576)),ISNUMBER(FIND("9F",ScheduleCompile!N576)),ISNUMBER(FIND("4F",ScheduleCompile!N576))),VALUE(LEFT(ScheduleCompile!N576,FIND("F",ScheduleCompile!N576)-1)),ScheduleCompile!N576)))))))</f>
        <v>57</v>
      </c>
      <c r="T583" s="1">
        <f>IF(AND(ISERROR(IF(ScheduleCompile!O576="Off",0,IF(ScheduleCompile!O576="On",1,IF(ISNUMBER(ScheduleCompile!O576),ScheduleCompile!O576/1,IF(ISTEXT(ScheduleCompile!O576),IF(OR(ISNUMBER(FIND("5F",ScheduleCompile!O576)),ISNUMBER(FIND("0F",ScheduleCompile!O576)),ISNUMBER(FIND("8F",ScheduleCompile!O576)),ISNUMBER(FIND("1F",ScheduleCompile!O576)),ISNUMBER(FIND("2F",ScheduleCompile!O576)),ISNUMBER(FIND("3F",ScheduleCompile!O576)),ISNUMBER(FIND("6F",ScheduleCompile!O576)),ISNUMBER(FIND("7F",ScheduleCompile!O576)),ISNUMBER(FIND("9F",ScheduleCompile!O576)),ISNUMBER(FIND("4F",ScheduleCompile!O576))),VALUE(LEFT(ScheduleCompile!O576,FIND("F",ScheduleCompile!O576)-1)),ScheduleCompile!O576)))))),ISTEXT(ScheduleCompile!#REF!)),"ENDTABLE",IF(ISERROR(IF(ScheduleCompile!O576="Off",0,IF(ScheduleCompile!O576="On",1,IF(ISNUMBER(ScheduleCompile!O576),ScheduleCompile!O576/1,IF(ISTEXT(ScheduleCompile!O576),IF(OR(ISNUMBER(FIND("5F",ScheduleCompile!O576)),ISNUMBER(FIND("0F",ScheduleCompile!O576)),ISNUMBER(FIND("8F",ScheduleCompile!O576)),ISNUMBER(FIND("1F",ScheduleCompile!O576)),ISNUMBER(FIND("2F",ScheduleCompile!O576)),ISNUMBER(FIND("3F",ScheduleCompile!O576)),ISNUMBER(FIND("6F",ScheduleCompile!O576)),ISNUMBER(FIND("7F",ScheduleCompile!O576)),ISNUMBER(FIND("9F",ScheduleCompile!O576)),ISNUMBER(FIND("4F",ScheduleCompile!O576))),VALUE(LEFT(ScheduleCompile!O576,FIND("F",ScheduleCompile!O576)-1)),ScheduleCompile!O576)))))),"",IF(ScheduleCompile!O576="Off",0,IF(ScheduleCompile!O576="On",1,IF(ISNUMBER(ScheduleCompile!O576),ScheduleCompile!O576/1,IF(ISTEXT(ScheduleCompile!O576),IF(OR(ISNUMBER(FIND("5F",ScheduleCompile!O576)),ISNUMBER(FIND("0F",ScheduleCompile!O576)),ISNUMBER(FIND("8F",ScheduleCompile!O576)),ISNUMBER(FIND("1F",ScheduleCompile!O576)),ISNUMBER(FIND("2F",ScheduleCompile!O576)),ISNUMBER(FIND("3F",ScheduleCompile!O576)),ISNUMBER(FIND("6F",ScheduleCompile!O576)),ISNUMBER(FIND("7F",ScheduleCompile!O576)),ISNUMBER(FIND("9F",ScheduleCompile!O576)),ISNUMBER(FIND("4F",ScheduleCompile!O576))),VALUE(LEFT(ScheduleCompile!O576,FIND("F",ScheduleCompile!O576)-1)),ScheduleCompile!O576)))))))</f>
        <v>57</v>
      </c>
      <c r="U583" s="1">
        <f>IF(AND(ISERROR(IF(ScheduleCompile!P576="Off",0,IF(ScheduleCompile!P576="On",1,IF(ISNUMBER(ScheduleCompile!P576),ScheduleCompile!P576/1,IF(ISTEXT(ScheduleCompile!P576),IF(OR(ISNUMBER(FIND("5F",ScheduleCompile!P576)),ISNUMBER(FIND("0F",ScheduleCompile!P576)),ISNUMBER(FIND("8F",ScheduleCompile!P576)),ISNUMBER(FIND("1F",ScheduleCompile!P576)),ISNUMBER(FIND("2F",ScheduleCompile!P576)),ISNUMBER(FIND("3F",ScheduleCompile!P576)),ISNUMBER(FIND("6F",ScheduleCompile!P576)),ISNUMBER(FIND("7F",ScheduleCompile!P576)),ISNUMBER(FIND("9F",ScheduleCompile!P576)),ISNUMBER(FIND("4F",ScheduleCompile!P576))),VALUE(LEFT(ScheduleCompile!P576,FIND("F",ScheduleCompile!P576)-1)),ScheduleCompile!P576)))))),ISTEXT(ScheduleCompile!#REF!)),"ENDTABLE",IF(ISERROR(IF(ScheduleCompile!P576="Off",0,IF(ScheduleCompile!P576="On",1,IF(ISNUMBER(ScheduleCompile!P576),ScheduleCompile!P576/1,IF(ISTEXT(ScheduleCompile!P576),IF(OR(ISNUMBER(FIND("5F",ScheduleCompile!P576)),ISNUMBER(FIND("0F",ScheduleCompile!P576)),ISNUMBER(FIND("8F",ScheduleCompile!P576)),ISNUMBER(FIND("1F",ScheduleCompile!P576)),ISNUMBER(FIND("2F",ScheduleCompile!P576)),ISNUMBER(FIND("3F",ScheduleCompile!P576)),ISNUMBER(FIND("6F",ScheduleCompile!P576)),ISNUMBER(FIND("7F",ScheduleCompile!P576)),ISNUMBER(FIND("9F",ScheduleCompile!P576)),ISNUMBER(FIND("4F",ScheduleCompile!P576))),VALUE(LEFT(ScheduleCompile!P576,FIND("F",ScheduleCompile!P576)-1)),ScheduleCompile!P576)))))),"",IF(ScheduleCompile!P576="Off",0,IF(ScheduleCompile!P576="On",1,IF(ISNUMBER(ScheduleCompile!P576),ScheduleCompile!P576/1,IF(ISTEXT(ScheduleCompile!P576),IF(OR(ISNUMBER(FIND("5F",ScheduleCompile!P576)),ISNUMBER(FIND("0F",ScheduleCompile!P576)),ISNUMBER(FIND("8F",ScheduleCompile!P576)),ISNUMBER(FIND("1F",ScheduleCompile!P576)),ISNUMBER(FIND("2F",ScheduleCompile!P576)),ISNUMBER(FIND("3F",ScheduleCompile!P576)),ISNUMBER(FIND("6F",ScheduleCompile!P576)),ISNUMBER(FIND("7F",ScheduleCompile!P576)),ISNUMBER(FIND("9F",ScheduleCompile!P576)),ISNUMBER(FIND("4F",ScheduleCompile!P576))),VALUE(LEFT(ScheduleCompile!P576,FIND("F",ScheduleCompile!P576)-1)),ScheduleCompile!P576)))))))</f>
        <v>57</v>
      </c>
      <c r="V583" s="1">
        <f>IF(AND(ISERROR(IF(ScheduleCompile!Q576="Off",0,IF(ScheduleCompile!Q576="On",1,IF(ISNUMBER(ScheduleCompile!Q576),ScheduleCompile!Q576/1,IF(ISTEXT(ScheduleCompile!Q576),IF(OR(ISNUMBER(FIND("5F",ScheduleCompile!Q576)),ISNUMBER(FIND("0F",ScheduleCompile!Q576)),ISNUMBER(FIND("8F",ScheduleCompile!Q576)),ISNUMBER(FIND("1F",ScheduleCompile!Q576)),ISNUMBER(FIND("2F",ScheduleCompile!Q576)),ISNUMBER(FIND("3F",ScheduleCompile!Q576)),ISNUMBER(FIND("6F",ScheduleCompile!Q576)),ISNUMBER(FIND("7F",ScheduleCompile!Q576)),ISNUMBER(FIND("9F",ScheduleCompile!Q576)),ISNUMBER(FIND("4F",ScheduleCompile!Q576))),VALUE(LEFT(ScheduleCompile!Q576,FIND("F",ScheduleCompile!Q576)-1)),ScheduleCompile!Q576)))))),ISTEXT(ScheduleCompile!#REF!)),"ENDTABLE",IF(ISERROR(IF(ScheduleCompile!Q576="Off",0,IF(ScheduleCompile!Q576="On",1,IF(ISNUMBER(ScheduleCompile!Q576),ScheduleCompile!Q576/1,IF(ISTEXT(ScheduleCompile!Q576),IF(OR(ISNUMBER(FIND("5F",ScheduleCompile!Q576)),ISNUMBER(FIND("0F",ScheduleCompile!Q576)),ISNUMBER(FIND("8F",ScheduleCompile!Q576)),ISNUMBER(FIND("1F",ScheduleCompile!Q576)),ISNUMBER(FIND("2F",ScheduleCompile!Q576)),ISNUMBER(FIND("3F",ScheduleCompile!Q576)),ISNUMBER(FIND("6F",ScheduleCompile!Q576)),ISNUMBER(FIND("7F",ScheduleCompile!Q576)),ISNUMBER(FIND("9F",ScheduleCompile!Q576)),ISNUMBER(FIND("4F",ScheduleCompile!Q576))),VALUE(LEFT(ScheduleCompile!Q576,FIND("F",ScheduleCompile!Q576)-1)),ScheduleCompile!Q576)))))),"",IF(ScheduleCompile!Q576="Off",0,IF(ScheduleCompile!Q576="On",1,IF(ISNUMBER(ScheduleCompile!Q576),ScheduleCompile!Q576/1,IF(ISTEXT(ScheduleCompile!Q576),IF(OR(ISNUMBER(FIND("5F",ScheduleCompile!Q576)),ISNUMBER(FIND("0F",ScheduleCompile!Q576)),ISNUMBER(FIND("8F",ScheduleCompile!Q576)),ISNUMBER(FIND("1F",ScheduleCompile!Q576)),ISNUMBER(FIND("2F",ScheduleCompile!Q576)),ISNUMBER(FIND("3F",ScheduleCompile!Q576)),ISNUMBER(FIND("6F",ScheduleCompile!Q576)),ISNUMBER(FIND("7F",ScheduleCompile!Q576)),ISNUMBER(FIND("9F",ScheduleCompile!Q576)),ISNUMBER(FIND("4F",ScheduleCompile!Q576))),VALUE(LEFT(ScheduleCompile!Q576,FIND("F",ScheduleCompile!Q576)-1)),ScheduleCompile!Q576)))))))</f>
        <v>57</v>
      </c>
      <c r="W583" s="1">
        <f>IF(AND(ISERROR(IF(ScheduleCompile!R576="Off",0,IF(ScheduleCompile!R576="On",1,IF(ISNUMBER(ScheduleCompile!R576),ScheduleCompile!R576/1,IF(ISTEXT(ScheduleCompile!R576),IF(OR(ISNUMBER(FIND("5F",ScheduleCompile!R576)),ISNUMBER(FIND("0F",ScheduleCompile!R576)),ISNUMBER(FIND("8F",ScheduleCompile!R576)),ISNUMBER(FIND("1F",ScheduleCompile!R576)),ISNUMBER(FIND("2F",ScheduleCompile!R576)),ISNUMBER(FIND("3F",ScheduleCompile!R576)),ISNUMBER(FIND("6F",ScheduleCompile!R576)),ISNUMBER(FIND("7F",ScheduleCompile!R576)),ISNUMBER(FIND("9F",ScheduleCompile!R576)),ISNUMBER(FIND("4F",ScheduleCompile!R576))),VALUE(LEFT(ScheduleCompile!R576,FIND("F",ScheduleCompile!R576)-1)),ScheduleCompile!R576)))))),ISTEXT(ScheduleCompile!#REF!)),"ENDTABLE",IF(ISERROR(IF(ScheduleCompile!R576="Off",0,IF(ScheduleCompile!R576="On",1,IF(ISNUMBER(ScheduleCompile!R576),ScheduleCompile!R576/1,IF(ISTEXT(ScheduleCompile!R576),IF(OR(ISNUMBER(FIND("5F",ScheduleCompile!R576)),ISNUMBER(FIND("0F",ScheduleCompile!R576)),ISNUMBER(FIND("8F",ScheduleCompile!R576)),ISNUMBER(FIND("1F",ScheduleCompile!R576)),ISNUMBER(FIND("2F",ScheduleCompile!R576)),ISNUMBER(FIND("3F",ScheduleCompile!R576)),ISNUMBER(FIND("6F",ScheduleCompile!R576)),ISNUMBER(FIND("7F",ScheduleCompile!R576)),ISNUMBER(FIND("9F",ScheduleCompile!R576)),ISNUMBER(FIND("4F",ScheduleCompile!R576))),VALUE(LEFT(ScheduleCompile!R576,FIND("F",ScheduleCompile!R576)-1)),ScheduleCompile!R576)))))),"",IF(ScheduleCompile!R576="Off",0,IF(ScheduleCompile!R576="On",1,IF(ISNUMBER(ScheduleCompile!R576),ScheduleCompile!R576/1,IF(ISTEXT(ScheduleCompile!R576),IF(OR(ISNUMBER(FIND("5F",ScheduleCompile!R576)),ISNUMBER(FIND("0F",ScheduleCompile!R576)),ISNUMBER(FIND("8F",ScheduleCompile!R576)),ISNUMBER(FIND("1F",ScheduleCompile!R576)),ISNUMBER(FIND("2F",ScheduleCompile!R576)),ISNUMBER(FIND("3F",ScheduleCompile!R576)),ISNUMBER(FIND("6F",ScheduleCompile!R576)),ISNUMBER(FIND("7F",ScheduleCompile!R576)),ISNUMBER(FIND("9F",ScheduleCompile!R576)),ISNUMBER(FIND("4F",ScheduleCompile!R576))),VALUE(LEFT(ScheduleCompile!R576,FIND("F",ScheduleCompile!R576)-1)),ScheduleCompile!R576)))))))</f>
        <v>57</v>
      </c>
      <c r="X583" s="1">
        <f>IF(AND(ISERROR(IF(ScheduleCompile!S576="Off",0,IF(ScheduleCompile!S576="On",1,IF(ISNUMBER(ScheduleCompile!S576),ScheduleCompile!S576/1,IF(ISTEXT(ScheduleCompile!S576),IF(OR(ISNUMBER(FIND("5F",ScheduleCompile!S576)),ISNUMBER(FIND("0F",ScheduleCompile!S576)),ISNUMBER(FIND("8F",ScheduleCompile!S576)),ISNUMBER(FIND("1F",ScheduleCompile!S576)),ISNUMBER(FIND("2F",ScheduleCompile!S576)),ISNUMBER(FIND("3F",ScheduleCompile!S576)),ISNUMBER(FIND("6F",ScheduleCompile!S576)),ISNUMBER(FIND("7F",ScheduleCompile!S576)),ISNUMBER(FIND("9F",ScheduleCompile!S576)),ISNUMBER(FIND("4F",ScheduleCompile!S576))),VALUE(LEFT(ScheduleCompile!S576,FIND("F",ScheduleCompile!S576)-1)),ScheduleCompile!S576)))))),ISTEXT(ScheduleCompile!#REF!)),"ENDTABLE",IF(ISERROR(IF(ScheduleCompile!S576="Off",0,IF(ScheduleCompile!S576="On",1,IF(ISNUMBER(ScheduleCompile!S576),ScheduleCompile!S576/1,IF(ISTEXT(ScheduleCompile!S576),IF(OR(ISNUMBER(FIND("5F",ScheduleCompile!S576)),ISNUMBER(FIND("0F",ScheduleCompile!S576)),ISNUMBER(FIND("8F",ScheduleCompile!S576)),ISNUMBER(FIND("1F",ScheduleCompile!S576)),ISNUMBER(FIND("2F",ScheduleCompile!S576)),ISNUMBER(FIND("3F",ScheduleCompile!S576)),ISNUMBER(FIND("6F",ScheduleCompile!S576)),ISNUMBER(FIND("7F",ScheduleCompile!S576)),ISNUMBER(FIND("9F",ScheduleCompile!S576)),ISNUMBER(FIND("4F",ScheduleCompile!S576))),VALUE(LEFT(ScheduleCompile!S576,FIND("F",ScheduleCompile!S576)-1)),ScheduleCompile!S576)))))),"",IF(ScheduleCompile!S576="Off",0,IF(ScheduleCompile!S576="On",1,IF(ISNUMBER(ScheduleCompile!S576),ScheduleCompile!S576/1,IF(ISTEXT(ScheduleCompile!S576),IF(OR(ISNUMBER(FIND("5F",ScheduleCompile!S576)),ISNUMBER(FIND("0F",ScheduleCompile!S576)),ISNUMBER(FIND("8F",ScheduleCompile!S576)),ISNUMBER(FIND("1F",ScheduleCompile!S576)),ISNUMBER(FIND("2F",ScheduleCompile!S576)),ISNUMBER(FIND("3F",ScheduleCompile!S576)),ISNUMBER(FIND("6F",ScheduleCompile!S576)),ISNUMBER(FIND("7F",ScheduleCompile!S576)),ISNUMBER(FIND("9F",ScheduleCompile!S576)),ISNUMBER(FIND("4F",ScheduleCompile!S576))),VALUE(LEFT(ScheduleCompile!S576,FIND("F",ScheduleCompile!S576)-1)),ScheduleCompile!S576)))))))</f>
        <v>57</v>
      </c>
      <c r="Y583" s="1">
        <f>IF(AND(ISERROR(IF(ScheduleCompile!T576="Off",0,IF(ScheduleCompile!T576="On",1,IF(ISNUMBER(ScheduleCompile!T576),ScheduleCompile!T576/1,IF(ISTEXT(ScheduleCompile!T576),IF(OR(ISNUMBER(FIND("5F",ScheduleCompile!T576)),ISNUMBER(FIND("0F",ScheduleCompile!T576)),ISNUMBER(FIND("8F",ScheduleCompile!T576)),ISNUMBER(FIND("1F",ScheduleCompile!T576)),ISNUMBER(FIND("2F",ScheduleCompile!T576)),ISNUMBER(FIND("3F",ScheduleCompile!T576)),ISNUMBER(FIND("6F",ScheduleCompile!T576)),ISNUMBER(FIND("7F",ScheduleCompile!T576)),ISNUMBER(FIND("9F",ScheduleCompile!T576)),ISNUMBER(FIND("4F",ScheduleCompile!T576))),VALUE(LEFT(ScheduleCompile!T576,FIND("F",ScheduleCompile!T576)-1)),ScheduleCompile!T576)))))),ISTEXT(ScheduleCompile!#REF!)),"ENDTABLE",IF(ISERROR(IF(ScheduleCompile!T576="Off",0,IF(ScheduleCompile!T576="On",1,IF(ISNUMBER(ScheduleCompile!T576),ScheduleCompile!T576/1,IF(ISTEXT(ScheduleCompile!T576),IF(OR(ISNUMBER(FIND("5F",ScheduleCompile!T576)),ISNUMBER(FIND("0F",ScheduleCompile!T576)),ISNUMBER(FIND("8F",ScheduleCompile!T576)),ISNUMBER(FIND("1F",ScheduleCompile!T576)),ISNUMBER(FIND("2F",ScheduleCompile!T576)),ISNUMBER(FIND("3F",ScheduleCompile!T576)),ISNUMBER(FIND("6F",ScheduleCompile!T576)),ISNUMBER(FIND("7F",ScheduleCompile!T576)),ISNUMBER(FIND("9F",ScheduleCompile!T576)),ISNUMBER(FIND("4F",ScheduleCompile!T576))),VALUE(LEFT(ScheduleCompile!T576,FIND("F",ScheduleCompile!T576)-1)),ScheduleCompile!T576)))))),"",IF(ScheduleCompile!T576="Off",0,IF(ScheduleCompile!T576="On",1,IF(ISNUMBER(ScheduleCompile!T576),ScheduleCompile!T576/1,IF(ISTEXT(ScheduleCompile!T576),IF(OR(ISNUMBER(FIND("5F",ScheduleCompile!T576)),ISNUMBER(FIND("0F",ScheduleCompile!T576)),ISNUMBER(FIND("8F",ScheduleCompile!T576)),ISNUMBER(FIND("1F",ScheduleCompile!T576)),ISNUMBER(FIND("2F",ScheduleCompile!T576)),ISNUMBER(FIND("3F",ScheduleCompile!T576)),ISNUMBER(FIND("6F",ScheduleCompile!T576)),ISNUMBER(FIND("7F",ScheduleCompile!T576)),ISNUMBER(FIND("9F",ScheduleCompile!T576)),ISNUMBER(FIND("4F",ScheduleCompile!T576))),VALUE(LEFT(ScheduleCompile!T576,FIND("F",ScheduleCompile!T576)-1)),ScheduleCompile!T576)))))))</f>
        <v>57</v>
      </c>
      <c r="Z583" s="1">
        <f>IF(AND(ISERROR(IF(ScheduleCompile!U576="Off",0,IF(ScheduleCompile!U576="On",1,IF(ISNUMBER(ScheduleCompile!U576),ScheduleCompile!U576/1,IF(ISTEXT(ScheduleCompile!U576),IF(OR(ISNUMBER(FIND("5F",ScheduleCompile!U576)),ISNUMBER(FIND("0F",ScheduleCompile!U576)),ISNUMBER(FIND("8F",ScheduleCompile!U576)),ISNUMBER(FIND("1F",ScheduleCompile!U576)),ISNUMBER(FIND("2F",ScheduleCompile!U576)),ISNUMBER(FIND("3F",ScheduleCompile!U576)),ISNUMBER(FIND("6F",ScheduleCompile!U576)),ISNUMBER(FIND("7F",ScheduleCompile!U576)),ISNUMBER(FIND("9F",ScheduleCompile!U576)),ISNUMBER(FIND("4F",ScheduleCompile!U576))),VALUE(LEFT(ScheduleCompile!U576,FIND("F",ScheduleCompile!U576)-1)),ScheduleCompile!U576)))))),ISTEXT(ScheduleCompile!#REF!)),"ENDTABLE",IF(ISERROR(IF(ScheduleCompile!U576="Off",0,IF(ScheduleCompile!U576="On",1,IF(ISNUMBER(ScheduleCompile!U576),ScheduleCompile!U576/1,IF(ISTEXT(ScheduleCompile!U576),IF(OR(ISNUMBER(FIND("5F",ScheduleCompile!U576)),ISNUMBER(FIND("0F",ScheduleCompile!U576)),ISNUMBER(FIND("8F",ScheduleCompile!U576)),ISNUMBER(FIND("1F",ScheduleCompile!U576)),ISNUMBER(FIND("2F",ScheduleCompile!U576)),ISNUMBER(FIND("3F",ScheduleCompile!U576)),ISNUMBER(FIND("6F",ScheduleCompile!U576)),ISNUMBER(FIND("7F",ScheduleCompile!U576)),ISNUMBER(FIND("9F",ScheduleCompile!U576)),ISNUMBER(FIND("4F",ScheduleCompile!U576))),VALUE(LEFT(ScheduleCompile!U576,FIND("F",ScheduleCompile!U576)-1)),ScheduleCompile!U576)))))),"",IF(ScheduleCompile!U576="Off",0,IF(ScheduleCompile!U576="On",1,IF(ISNUMBER(ScheduleCompile!U576),ScheduleCompile!U576/1,IF(ISTEXT(ScheduleCompile!U576),IF(OR(ISNUMBER(FIND("5F",ScheduleCompile!U576)),ISNUMBER(FIND("0F",ScheduleCompile!U576)),ISNUMBER(FIND("8F",ScheduleCompile!U576)),ISNUMBER(FIND("1F",ScheduleCompile!U576)),ISNUMBER(FIND("2F",ScheduleCompile!U576)),ISNUMBER(FIND("3F",ScheduleCompile!U576)),ISNUMBER(FIND("6F",ScheduleCompile!U576)),ISNUMBER(FIND("7F",ScheduleCompile!U576)),ISNUMBER(FIND("9F",ScheduleCompile!U576)),ISNUMBER(FIND("4F",ScheduleCompile!U576))),VALUE(LEFT(ScheduleCompile!U576,FIND("F",ScheduleCompile!U576)-1)),ScheduleCompile!U576)))))))</f>
        <v>57</v>
      </c>
      <c r="AA583" s="1">
        <f>IF(AND(ISERROR(IF(ScheduleCompile!V576="Off",0,IF(ScheduleCompile!V576="On",1,IF(ISNUMBER(ScheduleCompile!V576),ScheduleCompile!V576/1,IF(ISTEXT(ScheduleCompile!V576),IF(OR(ISNUMBER(FIND("5F",ScheduleCompile!V576)),ISNUMBER(FIND("0F",ScheduleCompile!V576)),ISNUMBER(FIND("8F",ScheduleCompile!V576)),ISNUMBER(FIND("1F",ScheduleCompile!V576)),ISNUMBER(FIND("2F",ScheduleCompile!V576)),ISNUMBER(FIND("3F",ScheduleCompile!V576)),ISNUMBER(FIND("6F",ScheduleCompile!V576)),ISNUMBER(FIND("7F",ScheduleCompile!V576)),ISNUMBER(FIND("9F",ScheduleCompile!V576)),ISNUMBER(FIND("4F",ScheduleCompile!V576))),VALUE(LEFT(ScheduleCompile!V576,FIND("F",ScheduleCompile!V576)-1)),ScheduleCompile!V576)))))),ISTEXT(ScheduleCompile!#REF!)),"ENDTABLE",IF(ISERROR(IF(ScheduleCompile!V576="Off",0,IF(ScheduleCompile!V576="On",1,IF(ISNUMBER(ScheduleCompile!V576),ScheduleCompile!V576/1,IF(ISTEXT(ScheduleCompile!V576),IF(OR(ISNUMBER(FIND("5F",ScheduleCompile!V576)),ISNUMBER(FIND("0F",ScheduleCompile!V576)),ISNUMBER(FIND("8F",ScheduleCompile!V576)),ISNUMBER(FIND("1F",ScheduleCompile!V576)),ISNUMBER(FIND("2F",ScheduleCompile!V576)),ISNUMBER(FIND("3F",ScheduleCompile!V576)),ISNUMBER(FIND("6F",ScheduleCompile!V576)),ISNUMBER(FIND("7F",ScheduleCompile!V576)),ISNUMBER(FIND("9F",ScheduleCompile!V576)),ISNUMBER(FIND("4F",ScheduleCompile!V576))),VALUE(LEFT(ScheduleCompile!V576,FIND("F",ScheduleCompile!V576)-1)),ScheduleCompile!V576)))))),"",IF(ScheduleCompile!V576="Off",0,IF(ScheduleCompile!V576="On",1,IF(ISNUMBER(ScheduleCompile!V576),ScheduleCompile!V576/1,IF(ISTEXT(ScheduleCompile!V576),IF(OR(ISNUMBER(FIND("5F",ScheduleCompile!V576)),ISNUMBER(FIND("0F",ScheduleCompile!V576)),ISNUMBER(FIND("8F",ScheduleCompile!V576)),ISNUMBER(FIND("1F",ScheduleCompile!V576)),ISNUMBER(FIND("2F",ScheduleCompile!V576)),ISNUMBER(FIND("3F",ScheduleCompile!V576)),ISNUMBER(FIND("6F",ScheduleCompile!V576)),ISNUMBER(FIND("7F",ScheduleCompile!V576)),ISNUMBER(FIND("9F",ScheduleCompile!V576)),ISNUMBER(FIND("4F",ScheduleCompile!V576))),VALUE(LEFT(ScheduleCompile!V576,FIND("F",ScheduleCompile!V576)-1)),ScheduleCompile!V576)))))))</f>
        <v>57</v>
      </c>
      <c r="AB583" s="1">
        <f>IF(AND(ISERROR(IF(ScheduleCompile!W576="Off",0,IF(ScheduleCompile!W576="On",1,IF(ISNUMBER(ScheduleCompile!W576),ScheduleCompile!W576/1,IF(ISTEXT(ScheduleCompile!W576),IF(OR(ISNUMBER(FIND("5F",ScheduleCompile!W576)),ISNUMBER(FIND("0F",ScheduleCompile!W576)),ISNUMBER(FIND("8F",ScheduleCompile!W576)),ISNUMBER(FIND("1F",ScheduleCompile!W576)),ISNUMBER(FIND("2F",ScheduleCompile!W576)),ISNUMBER(FIND("3F",ScheduleCompile!W576)),ISNUMBER(FIND("6F",ScheduleCompile!W576)),ISNUMBER(FIND("7F",ScheduleCompile!W576)),ISNUMBER(FIND("9F",ScheduleCompile!W576)),ISNUMBER(FIND("4F",ScheduleCompile!W576))),VALUE(LEFT(ScheduleCompile!W576,FIND("F",ScheduleCompile!W576)-1)),ScheduleCompile!W576)))))),ISTEXT(ScheduleCompile!#REF!)),"ENDTABLE",IF(ISERROR(IF(ScheduleCompile!W576="Off",0,IF(ScheduleCompile!W576="On",1,IF(ISNUMBER(ScheduleCompile!W576),ScheduleCompile!W576/1,IF(ISTEXT(ScheduleCompile!W576),IF(OR(ISNUMBER(FIND("5F",ScheduleCompile!W576)),ISNUMBER(FIND("0F",ScheduleCompile!W576)),ISNUMBER(FIND("8F",ScheduleCompile!W576)),ISNUMBER(FIND("1F",ScheduleCompile!W576)),ISNUMBER(FIND("2F",ScheduleCompile!W576)),ISNUMBER(FIND("3F",ScheduleCompile!W576)),ISNUMBER(FIND("6F",ScheduleCompile!W576)),ISNUMBER(FIND("7F",ScheduleCompile!W576)),ISNUMBER(FIND("9F",ScheduleCompile!W576)),ISNUMBER(FIND("4F",ScheduleCompile!W576))),VALUE(LEFT(ScheduleCompile!W576,FIND("F",ScheduleCompile!W576)-1)),ScheduleCompile!W576)))))),"",IF(ScheduleCompile!W576="Off",0,IF(ScheduleCompile!W576="On",1,IF(ISNUMBER(ScheduleCompile!W576),ScheduleCompile!W576/1,IF(ISTEXT(ScheduleCompile!W576),IF(OR(ISNUMBER(FIND("5F",ScheduleCompile!W576)),ISNUMBER(FIND("0F",ScheduleCompile!W576)),ISNUMBER(FIND("8F",ScheduleCompile!W576)),ISNUMBER(FIND("1F",ScheduleCompile!W576)),ISNUMBER(FIND("2F",ScheduleCompile!W576)),ISNUMBER(FIND("3F",ScheduleCompile!W576)),ISNUMBER(FIND("6F",ScheduleCompile!W576)),ISNUMBER(FIND("7F",ScheduleCompile!W576)),ISNUMBER(FIND("9F",ScheduleCompile!W576)),ISNUMBER(FIND("4F",ScheduleCompile!W576))),VALUE(LEFT(ScheduleCompile!W576,FIND("F",ScheduleCompile!W576)-1)),ScheduleCompile!W576)))))))</f>
        <v>57</v>
      </c>
      <c r="AC583" s="1">
        <f>IF(AND(ISERROR(IF(ScheduleCompile!X576="Off",0,IF(ScheduleCompile!X576="On",1,IF(ISNUMBER(ScheduleCompile!X576),ScheduleCompile!X576/1,IF(ISTEXT(ScheduleCompile!X576),IF(OR(ISNUMBER(FIND("5F",ScheduleCompile!X576)),ISNUMBER(FIND("0F",ScheduleCompile!X576)),ISNUMBER(FIND("8F",ScheduleCompile!X576)),ISNUMBER(FIND("1F",ScheduleCompile!X576)),ISNUMBER(FIND("2F",ScheduleCompile!X576)),ISNUMBER(FIND("3F",ScheduleCompile!X576)),ISNUMBER(FIND("6F",ScheduleCompile!X576)),ISNUMBER(FIND("7F",ScheduleCompile!X576)),ISNUMBER(FIND("9F",ScheduleCompile!X576)),ISNUMBER(FIND("4F",ScheduleCompile!X576))),VALUE(LEFT(ScheduleCompile!X576,FIND("F",ScheduleCompile!X576)-1)),ScheduleCompile!X576)))))),ISTEXT(ScheduleCompile!#REF!)),"ENDTABLE",IF(ISERROR(IF(ScheduleCompile!X576="Off",0,IF(ScheduleCompile!X576="On",1,IF(ISNUMBER(ScheduleCompile!X576),ScheduleCompile!X576/1,IF(ISTEXT(ScheduleCompile!X576),IF(OR(ISNUMBER(FIND("5F",ScheduleCompile!X576)),ISNUMBER(FIND("0F",ScheduleCompile!X576)),ISNUMBER(FIND("8F",ScheduleCompile!X576)),ISNUMBER(FIND("1F",ScheduleCompile!X576)),ISNUMBER(FIND("2F",ScheduleCompile!X576)),ISNUMBER(FIND("3F",ScheduleCompile!X576)),ISNUMBER(FIND("6F",ScheduleCompile!X576)),ISNUMBER(FIND("7F",ScheduleCompile!X576)),ISNUMBER(FIND("9F",ScheduleCompile!X576)),ISNUMBER(FIND("4F",ScheduleCompile!X576))),VALUE(LEFT(ScheduleCompile!X576,FIND("F",ScheduleCompile!X576)-1)),ScheduleCompile!X576)))))),"",IF(ScheduleCompile!X576="Off",0,IF(ScheduleCompile!X576="On",1,IF(ISNUMBER(ScheduleCompile!X576),ScheduleCompile!X576/1,IF(ISTEXT(ScheduleCompile!X576),IF(OR(ISNUMBER(FIND("5F",ScheduleCompile!X576)),ISNUMBER(FIND("0F",ScheduleCompile!X576)),ISNUMBER(FIND("8F",ScheduleCompile!X576)),ISNUMBER(FIND("1F",ScheduleCompile!X576)),ISNUMBER(FIND("2F",ScheduleCompile!X576)),ISNUMBER(FIND("3F",ScheduleCompile!X576)),ISNUMBER(FIND("6F",ScheduleCompile!X576)),ISNUMBER(FIND("7F",ScheduleCompile!X576)),ISNUMBER(FIND("9F",ScheduleCompile!X576)),ISNUMBER(FIND("4F",ScheduleCompile!X576))),VALUE(LEFT(ScheduleCompile!X576,FIND("F",ScheduleCompile!X576)-1)),ScheduleCompile!X576)))))))</f>
        <v>57</v>
      </c>
      <c r="AD583" s="1">
        <f>IF(AND(ISERROR(IF(ScheduleCompile!Y576="Off",0,IF(ScheduleCompile!Y576="On",1,IF(ISNUMBER(ScheduleCompile!Y576),ScheduleCompile!Y576/1,IF(ISTEXT(ScheduleCompile!Y576),IF(OR(ISNUMBER(FIND("5F",ScheduleCompile!Y576)),ISNUMBER(FIND("0F",ScheduleCompile!Y576)),ISNUMBER(FIND("8F",ScheduleCompile!Y576)),ISNUMBER(FIND("1F",ScheduleCompile!Y576)),ISNUMBER(FIND("2F",ScheduleCompile!Y576)),ISNUMBER(FIND("3F",ScheduleCompile!Y576)),ISNUMBER(FIND("6F",ScheduleCompile!Y576)),ISNUMBER(FIND("7F",ScheduleCompile!Y576)),ISNUMBER(FIND("9F",ScheduleCompile!Y576)),ISNUMBER(FIND("4F",ScheduleCompile!Y576))),VALUE(LEFT(ScheduleCompile!Y576,FIND("F",ScheduleCompile!Y576)-1)),ScheduleCompile!Y576)))))),ISTEXT(ScheduleCompile!#REF!)),"ENDTABLE",IF(ISERROR(IF(ScheduleCompile!Y576="Off",0,IF(ScheduleCompile!Y576="On",1,IF(ISNUMBER(ScheduleCompile!Y576),ScheduleCompile!Y576/1,IF(ISTEXT(ScheduleCompile!Y576),IF(OR(ISNUMBER(FIND("5F",ScheduleCompile!Y576)),ISNUMBER(FIND("0F",ScheduleCompile!Y576)),ISNUMBER(FIND("8F",ScheduleCompile!Y576)),ISNUMBER(FIND("1F",ScheduleCompile!Y576)),ISNUMBER(FIND("2F",ScheduleCompile!Y576)),ISNUMBER(FIND("3F",ScheduleCompile!Y576)),ISNUMBER(FIND("6F",ScheduleCompile!Y576)),ISNUMBER(FIND("7F",ScheduleCompile!Y576)),ISNUMBER(FIND("9F",ScheduleCompile!Y576)),ISNUMBER(FIND("4F",ScheduleCompile!Y576))),VALUE(LEFT(ScheduleCompile!Y576,FIND("F",ScheduleCompile!Y576)-1)),ScheduleCompile!Y576)))))),"",IF(ScheduleCompile!Y576="Off",0,IF(ScheduleCompile!Y576="On",1,IF(ISNUMBER(ScheduleCompile!Y576),ScheduleCompile!Y576/1,IF(ISTEXT(ScheduleCompile!Y576),IF(OR(ISNUMBER(FIND("5F",ScheduleCompile!Y576)),ISNUMBER(FIND("0F",ScheduleCompile!Y576)),ISNUMBER(FIND("8F",ScheduleCompile!Y576)),ISNUMBER(FIND("1F",ScheduleCompile!Y576)),ISNUMBER(FIND("2F",ScheduleCompile!Y576)),ISNUMBER(FIND("3F",ScheduleCompile!Y576)),ISNUMBER(FIND("6F",ScheduleCompile!Y576)),ISNUMBER(FIND("7F",ScheduleCompile!Y576)),ISNUMBER(FIND("9F",ScheduleCompile!Y576)),ISNUMBER(FIND("4F",ScheduleCompile!Y576))),VALUE(LEFT(ScheduleCompile!Y576,FIND("F",ScheduleCompile!Y576)-1)),ScheduleCompile!Y576)))))))</f>
        <v>57</v>
      </c>
    </row>
    <row r="584" spans="1:30" x14ac:dyDescent="0.25">
      <c r="A584" t="str">
        <f t="shared" si="39"/>
        <v>SchDay "WaterMainCZ04Dec"  Type = "Temperature" Hr = (53.8, 53.8, 53.8, 53.8, 53.8, 53.8, 53.8, 53.8, 53.8, 53.8, 53.8, 53.8, 53.8, 53.8, 53.8, 53.8, 53.8, 53.8, 53.8, 53.8, 53.8, 53.8, 53.8, 53.8) ..</v>
      </c>
      <c r="B584" s="1" t="s">
        <v>623</v>
      </c>
      <c r="C584" t="str">
        <f t="shared" si="40"/>
        <v xml:space="preserve">SchDay "WaterMainCZ04Dec"  Type = "Temperature" Hr = </v>
      </c>
      <c r="D584" t="str">
        <f t="shared" si="41"/>
        <v>(53.8, 53.8, 53.8, 53.8, 53.8, 53.8, 53.8, 53.8, 53.8, 53.8, 53.8, 53.8, 53.8, 53.8, 53.8, 53.8, 53.8, 53.8, 53.8, 53.8, 53.8, 53.8, 53.8, 53.8) ..</v>
      </c>
      <c r="E584" s="30" t="str">
        <f>ScheduleCompile!A577</f>
        <v>WaterMainCZ04Dec</v>
      </c>
      <c r="F584" t="str">
        <f t="shared" ref="F584:F647" si="42">IF(ISNUMBER(FIND("HVAC",E584)),"OnOff",IF(ISNUMBER(FIND("ClgSetpt",E584)),"Temperature",IF(ISNUMBER(FIND("HtgSetpt",E584)),"Temperature",IF(ISNUMBER(FIND("WaterMain",E584)),"Temperature",IF(ISNUMBER(FIND("WtrHtrSetpt",E584)),"Temperature","Fraction")))))</f>
        <v>Temperature</v>
      </c>
      <c r="G584" s="1">
        <f>IF(AND(ISERROR(IF(ScheduleCompile!B577="Off",0,IF(ScheduleCompile!B577="On",1,IF(ISNUMBER(ScheduleCompile!B577),ScheduleCompile!B577/1,IF(ISTEXT(ScheduleCompile!B577),IF(OR(ISNUMBER(FIND("5F",ScheduleCompile!B577)),ISNUMBER(FIND("0F",ScheduleCompile!B577)),ISNUMBER(FIND("8F",ScheduleCompile!B577)),ISNUMBER(FIND("1F",ScheduleCompile!B577)),ISNUMBER(FIND("2F",ScheduleCompile!B577)),ISNUMBER(FIND("3F",ScheduleCompile!B577)),ISNUMBER(FIND("6F",ScheduleCompile!B577)),ISNUMBER(FIND("7F",ScheduleCompile!B577)),ISNUMBER(FIND("9F",ScheduleCompile!B577)),ISNUMBER(FIND("4F",ScheduleCompile!B577))),VALUE(LEFT(ScheduleCompile!B577,FIND("F",ScheduleCompile!B577)-1)),ScheduleCompile!B577)))))),ISTEXT(ScheduleCompile!#REF!)),"ENDTABLE",IF(ISERROR(IF(ScheduleCompile!B577="Off",0,IF(ScheduleCompile!B577="On",1,IF(ISNUMBER(ScheduleCompile!B577),ScheduleCompile!B577/1,IF(ISTEXT(ScheduleCompile!B577),IF(OR(ISNUMBER(FIND("5F",ScheduleCompile!B577)),ISNUMBER(FIND("0F",ScheduleCompile!B577)),ISNUMBER(FIND("8F",ScheduleCompile!B577)),ISNUMBER(FIND("1F",ScheduleCompile!B577)),ISNUMBER(FIND("2F",ScheduleCompile!B577)),ISNUMBER(FIND("3F",ScheduleCompile!B577)),ISNUMBER(FIND("6F",ScheduleCompile!B577)),ISNUMBER(FIND("7F",ScheduleCompile!B577)),ISNUMBER(FIND("9F",ScheduleCompile!B577)),ISNUMBER(FIND("4F",ScheduleCompile!B577))),VALUE(LEFT(ScheduleCompile!B577,FIND("F",ScheduleCompile!B577)-1)),ScheduleCompile!B577)))))),"",IF(ScheduleCompile!B577="Off",0,IF(ScheduleCompile!B577="On",1,IF(ISNUMBER(ScheduleCompile!B577),ScheduleCompile!B577/1,IF(ISTEXT(ScheduleCompile!B577),IF(OR(ISNUMBER(FIND("5F",ScheduleCompile!B577)),ISNUMBER(FIND("0F",ScheduleCompile!B577)),ISNUMBER(FIND("8F",ScheduleCompile!B577)),ISNUMBER(FIND("1F",ScheduleCompile!B577)),ISNUMBER(FIND("2F",ScheduleCompile!B577)),ISNUMBER(FIND("3F",ScheduleCompile!B577)),ISNUMBER(FIND("6F",ScheduleCompile!B577)),ISNUMBER(FIND("7F",ScheduleCompile!B577)),ISNUMBER(FIND("9F",ScheduleCompile!B577)),ISNUMBER(FIND("4F",ScheduleCompile!B577))),VALUE(LEFT(ScheduleCompile!B577,FIND("F",ScheduleCompile!B577)-1)),ScheduleCompile!B577)))))))</f>
        <v>53.8</v>
      </c>
      <c r="H584" s="1">
        <f>IF(AND(ISERROR(IF(ScheduleCompile!C577="Off",0,IF(ScheduleCompile!C577="On",1,IF(ISNUMBER(ScheduleCompile!C577),ScheduleCompile!C577/1,IF(ISTEXT(ScheduleCompile!C577),IF(OR(ISNUMBER(FIND("5F",ScheduleCompile!C577)),ISNUMBER(FIND("0F",ScheduleCompile!C577)),ISNUMBER(FIND("8F",ScheduleCompile!C577)),ISNUMBER(FIND("1F",ScheduleCompile!C577)),ISNUMBER(FIND("2F",ScheduleCompile!C577)),ISNUMBER(FIND("3F",ScheduleCompile!C577)),ISNUMBER(FIND("6F",ScheduleCompile!C577)),ISNUMBER(FIND("7F",ScheduleCompile!C577)),ISNUMBER(FIND("9F",ScheduleCompile!C577)),ISNUMBER(FIND("4F",ScheduleCompile!C577))),VALUE(LEFT(ScheduleCompile!C577,FIND("F",ScheduleCompile!C577)-1)),ScheduleCompile!C577)))))),ISTEXT(ScheduleCompile!#REF!)),"ENDTABLE",IF(ISERROR(IF(ScheduleCompile!C577="Off",0,IF(ScheduleCompile!C577="On",1,IF(ISNUMBER(ScheduleCompile!C577),ScheduleCompile!C577/1,IF(ISTEXT(ScheduleCompile!C577),IF(OR(ISNUMBER(FIND("5F",ScheduleCompile!C577)),ISNUMBER(FIND("0F",ScheduleCompile!C577)),ISNUMBER(FIND("8F",ScheduleCompile!C577)),ISNUMBER(FIND("1F",ScheduleCompile!C577)),ISNUMBER(FIND("2F",ScheduleCompile!C577)),ISNUMBER(FIND("3F",ScheduleCompile!C577)),ISNUMBER(FIND("6F",ScheduleCompile!C577)),ISNUMBER(FIND("7F",ScheduleCompile!C577)),ISNUMBER(FIND("9F",ScheduleCompile!C577)),ISNUMBER(FIND("4F",ScheduleCompile!C577))),VALUE(LEFT(ScheduleCompile!C577,FIND("F",ScheduleCompile!C577)-1)),ScheduleCompile!C577)))))),"",IF(ScheduleCompile!C577="Off",0,IF(ScheduleCompile!C577="On",1,IF(ISNUMBER(ScheduleCompile!C577),ScheduleCompile!C577/1,IF(ISTEXT(ScheduleCompile!C577),IF(OR(ISNUMBER(FIND("5F",ScheduleCompile!C577)),ISNUMBER(FIND("0F",ScheduleCompile!C577)),ISNUMBER(FIND("8F",ScheduleCompile!C577)),ISNUMBER(FIND("1F",ScheduleCompile!C577)),ISNUMBER(FIND("2F",ScheduleCompile!C577)),ISNUMBER(FIND("3F",ScheduleCompile!C577)),ISNUMBER(FIND("6F",ScheduleCompile!C577)),ISNUMBER(FIND("7F",ScheduleCompile!C577)),ISNUMBER(FIND("9F",ScheduleCompile!C577)),ISNUMBER(FIND("4F",ScheduleCompile!C577))),VALUE(LEFT(ScheduleCompile!C577,FIND("F",ScheduleCompile!C577)-1)),ScheduleCompile!C577)))))))</f>
        <v>53.8</v>
      </c>
      <c r="I584" s="1">
        <f>IF(AND(ISERROR(IF(ScheduleCompile!D577="Off",0,IF(ScheduleCompile!D577="On",1,IF(ISNUMBER(ScheduleCompile!D577),ScheduleCompile!D577/1,IF(ISTEXT(ScheduleCompile!D577),IF(OR(ISNUMBER(FIND("5F",ScheduleCompile!D577)),ISNUMBER(FIND("0F",ScheduleCompile!D577)),ISNUMBER(FIND("8F",ScheduleCompile!D577)),ISNUMBER(FIND("1F",ScheduleCompile!D577)),ISNUMBER(FIND("2F",ScheduleCompile!D577)),ISNUMBER(FIND("3F",ScheduleCompile!D577)),ISNUMBER(FIND("6F",ScheduleCompile!D577)),ISNUMBER(FIND("7F",ScheduleCompile!D577)),ISNUMBER(FIND("9F",ScheduleCompile!D577)),ISNUMBER(FIND("4F",ScheduleCompile!D577))),VALUE(LEFT(ScheduleCompile!D577,FIND("F",ScheduleCompile!D577)-1)),ScheduleCompile!D577)))))),ISTEXT(ScheduleCompile!#REF!)),"ENDTABLE",IF(ISERROR(IF(ScheduleCompile!D577="Off",0,IF(ScheduleCompile!D577="On",1,IF(ISNUMBER(ScheduleCompile!D577),ScheduleCompile!D577/1,IF(ISTEXT(ScheduleCompile!D577),IF(OR(ISNUMBER(FIND("5F",ScheduleCompile!D577)),ISNUMBER(FIND("0F",ScheduleCompile!D577)),ISNUMBER(FIND("8F",ScheduleCompile!D577)),ISNUMBER(FIND("1F",ScheduleCompile!D577)),ISNUMBER(FIND("2F",ScheduleCompile!D577)),ISNUMBER(FIND("3F",ScheduleCompile!D577)),ISNUMBER(FIND("6F",ScheduleCompile!D577)),ISNUMBER(FIND("7F",ScheduleCompile!D577)),ISNUMBER(FIND("9F",ScheduleCompile!D577)),ISNUMBER(FIND("4F",ScheduleCompile!D577))),VALUE(LEFT(ScheduleCompile!D577,FIND("F",ScheduleCompile!D577)-1)),ScheduleCompile!D577)))))),"",IF(ScheduleCompile!D577="Off",0,IF(ScheduleCompile!D577="On",1,IF(ISNUMBER(ScheduleCompile!D577),ScheduleCompile!D577/1,IF(ISTEXT(ScheduleCompile!D577),IF(OR(ISNUMBER(FIND("5F",ScheduleCompile!D577)),ISNUMBER(FIND("0F",ScheduleCompile!D577)),ISNUMBER(FIND("8F",ScheduleCompile!D577)),ISNUMBER(FIND("1F",ScheduleCompile!D577)),ISNUMBER(FIND("2F",ScheduleCompile!D577)),ISNUMBER(FIND("3F",ScheduleCompile!D577)),ISNUMBER(FIND("6F",ScheduleCompile!D577)),ISNUMBER(FIND("7F",ScheduleCompile!D577)),ISNUMBER(FIND("9F",ScheduleCompile!D577)),ISNUMBER(FIND("4F",ScheduleCompile!D577))),VALUE(LEFT(ScheduleCompile!D577,FIND("F",ScheduleCompile!D577)-1)),ScheduleCompile!D577)))))))</f>
        <v>53.8</v>
      </c>
      <c r="J584" s="1">
        <f>IF(AND(ISERROR(IF(ScheduleCompile!E577="Off",0,IF(ScheduleCompile!E577="On",1,IF(ISNUMBER(ScheduleCompile!E577),ScheduleCompile!E577/1,IF(ISTEXT(ScheduleCompile!E577),IF(OR(ISNUMBER(FIND("5F",ScheduleCompile!E577)),ISNUMBER(FIND("0F",ScheduleCompile!E577)),ISNUMBER(FIND("8F",ScheduleCompile!E577)),ISNUMBER(FIND("1F",ScheduleCompile!E577)),ISNUMBER(FIND("2F",ScheduleCompile!E577)),ISNUMBER(FIND("3F",ScheduleCompile!E577)),ISNUMBER(FIND("6F",ScheduleCompile!E577)),ISNUMBER(FIND("7F",ScheduleCompile!E577)),ISNUMBER(FIND("9F",ScheduleCompile!E577)),ISNUMBER(FIND("4F",ScheduleCompile!E577))),VALUE(LEFT(ScheduleCompile!E577,FIND("F",ScheduleCompile!E577)-1)),ScheduleCompile!E577)))))),ISTEXT(ScheduleCompile!#REF!)),"ENDTABLE",IF(ISERROR(IF(ScheduleCompile!E577="Off",0,IF(ScheduleCompile!E577="On",1,IF(ISNUMBER(ScheduleCompile!E577),ScheduleCompile!E577/1,IF(ISTEXT(ScheduleCompile!E577),IF(OR(ISNUMBER(FIND("5F",ScheduleCompile!E577)),ISNUMBER(FIND("0F",ScheduleCompile!E577)),ISNUMBER(FIND("8F",ScheduleCompile!E577)),ISNUMBER(FIND("1F",ScheduleCompile!E577)),ISNUMBER(FIND("2F",ScheduleCompile!E577)),ISNUMBER(FIND("3F",ScheduleCompile!E577)),ISNUMBER(FIND("6F",ScheduleCompile!E577)),ISNUMBER(FIND("7F",ScheduleCompile!E577)),ISNUMBER(FIND("9F",ScheduleCompile!E577)),ISNUMBER(FIND("4F",ScheduleCompile!E577))),VALUE(LEFT(ScheduleCompile!E577,FIND("F",ScheduleCompile!E577)-1)),ScheduleCompile!E577)))))),"",IF(ScheduleCompile!E577="Off",0,IF(ScheduleCompile!E577="On",1,IF(ISNUMBER(ScheduleCompile!E577),ScheduleCompile!E577/1,IF(ISTEXT(ScheduleCompile!E577),IF(OR(ISNUMBER(FIND("5F",ScheduleCompile!E577)),ISNUMBER(FIND("0F",ScheduleCompile!E577)),ISNUMBER(FIND("8F",ScheduleCompile!E577)),ISNUMBER(FIND("1F",ScheduleCompile!E577)),ISNUMBER(FIND("2F",ScheduleCompile!E577)),ISNUMBER(FIND("3F",ScheduleCompile!E577)),ISNUMBER(FIND("6F",ScheduleCompile!E577)),ISNUMBER(FIND("7F",ScheduleCompile!E577)),ISNUMBER(FIND("9F",ScheduleCompile!E577)),ISNUMBER(FIND("4F",ScheduleCompile!E577))),VALUE(LEFT(ScheduleCompile!E577,FIND("F",ScheduleCompile!E577)-1)),ScheduleCompile!E577)))))))</f>
        <v>53.8</v>
      </c>
      <c r="K584" s="1">
        <f>IF(AND(ISERROR(IF(ScheduleCompile!F577="Off",0,IF(ScheduleCompile!F577="On",1,IF(ISNUMBER(ScheduleCompile!F577),ScheduleCompile!F577/1,IF(ISTEXT(ScheduleCompile!F577),IF(OR(ISNUMBER(FIND("5F",ScheduleCompile!F577)),ISNUMBER(FIND("0F",ScheduleCompile!F577)),ISNUMBER(FIND("8F",ScheduleCompile!F577)),ISNUMBER(FIND("1F",ScheduleCompile!F577)),ISNUMBER(FIND("2F",ScheduleCompile!F577)),ISNUMBER(FIND("3F",ScheduleCompile!F577)),ISNUMBER(FIND("6F",ScheduleCompile!F577)),ISNUMBER(FIND("7F",ScheduleCompile!F577)),ISNUMBER(FIND("9F",ScheduleCompile!F577)),ISNUMBER(FIND("4F",ScheduleCompile!F577))),VALUE(LEFT(ScheduleCompile!F577,FIND("F",ScheduleCompile!F577)-1)),ScheduleCompile!F577)))))),ISTEXT(ScheduleCompile!#REF!)),"ENDTABLE",IF(ISERROR(IF(ScheduleCompile!F577="Off",0,IF(ScheduleCompile!F577="On",1,IF(ISNUMBER(ScheduleCompile!F577),ScheduleCompile!F577/1,IF(ISTEXT(ScheduleCompile!F577),IF(OR(ISNUMBER(FIND("5F",ScheduleCompile!F577)),ISNUMBER(FIND("0F",ScheduleCompile!F577)),ISNUMBER(FIND("8F",ScheduleCompile!F577)),ISNUMBER(FIND("1F",ScheduleCompile!F577)),ISNUMBER(FIND("2F",ScheduleCompile!F577)),ISNUMBER(FIND("3F",ScheduleCompile!F577)),ISNUMBER(FIND("6F",ScheduleCompile!F577)),ISNUMBER(FIND("7F",ScheduleCompile!F577)),ISNUMBER(FIND("9F",ScheduleCompile!F577)),ISNUMBER(FIND("4F",ScheduleCompile!F577))),VALUE(LEFT(ScheduleCompile!F577,FIND("F",ScheduleCompile!F577)-1)),ScheduleCompile!F577)))))),"",IF(ScheduleCompile!F577="Off",0,IF(ScheduleCompile!F577="On",1,IF(ISNUMBER(ScheduleCompile!F577),ScheduleCompile!F577/1,IF(ISTEXT(ScheduleCompile!F577),IF(OR(ISNUMBER(FIND("5F",ScheduleCompile!F577)),ISNUMBER(FIND("0F",ScheduleCompile!F577)),ISNUMBER(FIND("8F",ScheduleCompile!F577)),ISNUMBER(FIND("1F",ScheduleCompile!F577)),ISNUMBER(FIND("2F",ScheduleCompile!F577)),ISNUMBER(FIND("3F",ScheduleCompile!F577)),ISNUMBER(FIND("6F",ScheduleCompile!F577)),ISNUMBER(FIND("7F",ScheduleCompile!F577)),ISNUMBER(FIND("9F",ScheduleCompile!F577)),ISNUMBER(FIND("4F",ScheduleCompile!F577))),VALUE(LEFT(ScheduleCompile!F577,FIND("F",ScheduleCompile!F577)-1)),ScheduleCompile!F577)))))))</f>
        <v>53.8</v>
      </c>
      <c r="L584" s="1">
        <f>IF(AND(ISERROR(IF(ScheduleCompile!G577="Off",0,IF(ScheduleCompile!G577="On",1,IF(ISNUMBER(ScheduleCompile!G577),ScheduleCompile!G577/1,IF(ISTEXT(ScheduleCompile!G577),IF(OR(ISNUMBER(FIND("5F",ScheduleCompile!G577)),ISNUMBER(FIND("0F",ScheduleCompile!G577)),ISNUMBER(FIND("8F",ScheduleCompile!G577)),ISNUMBER(FIND("1F",ScheduleCompile!G577)),ISNUMBER(FIND("2F",ScheduleCompile!G577)),ISNUMBER(FIND("3F",ScheduleCompile!G577)),ISNUMBER(FIND("6F",ScheduleCompile!G577)),ISNUMBER(FIND("7F",ScheduleCompile!G577)),ISNUMBER(FIND("9F",ScheduleCompile!G577)),ISNUMBER(FIND("4F",ScheduleCompile!G577))),VALUE(LEFT(ScheduleCompile!G577,FIND("F",ScheduleCompile!G577)-1)),ScheduleCompile!G577)))))),ISTEXT(ScheduleCompile!#REF!)),"ENDTABLE",IF(ISERROR(IF(ScheduleCompile!G577="Off",0,IF(ScheduleCompile!G577="On",1,IF(ISNUMBER(ScheduleCompile!G577),ScheduleCompile!G577/1,IF(ISTEXT(ScheduleCompile!G577),IF(OR(ISNUMBER(FIND("5F",ScheduleCompile!G577)),ISNUMBER(FIND("0F",ScheduleCompile!G577)),ISNUMBER(FIND("8F",ScheduleCompile!G577)),ISNUMBER(FIND("1F",ScheduleCompile!G577)),ISNUMBER(FIND("2F",ScheduleCompile!G577)),ISNUMBER(FIND("3F",ScheduleCompile!G577)),ISNUMBER(FIND("6F",ScheduleCompile!G577)),ISNUMBER(FIND("7F",ScheduleCompile!G577)),ISNUMBER(FIND("9F",ScheduleCompile!G577)),ISNUMBER(FIND("4F",ScheduleCompile!G577))),VALUE(LEFT(ScheduleCompile!G577,FIND("F",ScheduleCompile!G577)-1)),ScheduleCompile!G577)))))),"",IF(ScheduleCompile!G577="Off",0,IF(ScheduleCompile!G577="On",1,IF(ISNUMBER(ScheduleCompile!G577),ScheduleCompile!G577/1,IF(ISTEXT(ScheduleCompile!G577),IF(OR(ISNUMBER(FIND("5F",ScheduleCompile!G577)),ISNUMBER(FIND("0F",ScheduleCompile!G577)),ISNUMBER(FIND("8F",ScheduleCompile!G577)),ISNUMBER(FIND("1F",ScheduleCompile!G577)),ISNUMBER(FIND("2F",ScheduleCompile!G577)),ISNUMBER(FIND("3F",ScheduleCompile!G577)),ISNUMBER(FIND("6F",ScheduleCompile!G577)),ISNUMBER(FIND("7F",ScheduleCompile!G577)),ISNUMBER(FIND("9F",ScheduleCompile!G577)),ISNUMBER(FIND("4F",ScheduleCompile!G577))),VALUE(LEFT(ScheduleCompile!G577,FIND("F",ScheduleCompile!G577)-1)),ScheduleCompile!G577)))))))</f>
        <v>53.8</v>
      </c>
      <c r="M584" s="1">
        <f>IF(AND(ISERROR(IF(ScheduleCompile!H577="Off",0,IF(ScheduleCompile!H577="On",1,IF(ISNUMBER(ScheduleCompile!H577),ScheduleCompile!H577/1,IF(ISTEXT(ScheduleCompile!H577),IF(OR(ISNUMBER(FIND("5F",ScheduleCompile!H577)),ISNUMBER(FIND("0F",ScheduleCompile!H577)),ISNUMBER(FIND("8F",ScheduleCompile!H577)),ISNUMBER(FIND("1F",ScheduleCompile!H577)),ISNUMBER(FIND("2F",ScheduleCompile!H577)),ISNUMBER(FIND("3F",ScheduleCompile!H577)),ISNUMBER(FIND("6F",ScheduleCompile!H577)),ISNUMBER(FIND("7F",ScheduleCompile!H577)),ISNUMBER(FIND("9F",ScheduleCompile!H577)),ISNUMBER(FIND("4F",ScheduleCompile!H577))),VALUE(LEFT(ScheduleCompile!H577,FIND("F",ScheduleCompile!H577)-1)),ScheduleCompile!H577)))))),ISTEXT(ScheduleCompile!#REF!)),"ENDTABLE",IF(ISERROR(IF(ScheduleCompile!H577="Off",0,IF(ScheduleCompile!H577="On",1,IF(ISNUMBER(ScheduleCompile!H577),ScheduleCompile!H577/1,IF(ISTEXT(ScheduleCompile!H577),IF(OR(ISNUMBER(FIND("5F",ScheduleCompile!H577)),ISNUMBER(FIND("0F",ScheduleCompile!H577)),ISNUMBER(FIND("8F",ScheduleCompile!H577)),ISNUMBER(FIND("1F",ScheduleCompile!H577)),ISNUMBER(FIND("2F",ScheduleCompile!H577)),ISNUMBER(FIND("3F",ScheduleCompile!H577)),ISNUMBER(FIND("6F",ScheduleCompile!H577)),ISNUMBER(FIND("7F",ScheduleCompile!H577)),ISNUMBER(FIND("9F",ScheduleCompile!H577)),ISNUMBER(FIND("4F",ScheduleCompile!H577))),VALUE(LEFT(ScheduleCompile!H577,FIND("F",ScheduleCompile!H577)-1)),ScheduleCompile!H577)))))),"",IF(ScheduleCompile!H577="Off",0,IF(ScheduleCompile!H577="On",1,IF(ISNUMBER(ScheduleCompile!H577),ScheduleCompile!H577/1,IF(ISTEXT(ScheduleCompile!H577),IF(OR(ISNUMBER(FIND("5F",ScheduleCompile!H577)),ISNUMBER(FIND("0F",ScheduleCompile!H577)),ISNUMBER(FIND("8F",ScheduleCompile!H577)),ISNUMBER(FIND("1F",ScheduleCompile!H577)),ISNUMBER(FIND("2F",ScheduleCompile!H577)),ISNUMBER(FIND("3F",ScheduleCompile!H577)),ISNUMBER(FIND("6F",ScheduleCompile!H577)),ISNUMBER(FIND("7F",ScheduleCompile!H577)),ISNUMBER(FIND("9F",ScheduleCompile!H577)),ISNUMBER(FIND("4F",ScheduleCompile!H577))),VALUE(LEFT(ScheduleCompile!H577,FIND("F",ScheduleCompile!H577)-1)),ScheduleCompile!H577)))))))</f>
        <v>53.8</v>
      </c>
      <c r="N584" s="1">
        <f>IF(AND(ISERROR(IF(ScheduleCompile!I577="Off",0,IF(ScheduleCompile!I577="On",1,IF(ISNUMBER(ScheduleCompile!I577),ScheduleCompile!I577/1,IF(ISTEXT(ScheduleCompile!I577),IF(OR(ISNUMBER(FIND("5F",ScheduleCompile!I577)),ISNUMBER(FIND("0F",ScheduleCompile!I577)),ISNUMBER(FIND("8F",ScheduleCompile!I577)),ISNUMBER(FIND("1F",ScheduleCompile!I577)),ISNUMBER(FIND("2F",ScheduleCompile!I577)),ISNUMBER(FIND("3F",ScheduleCompile!I577)),ISNUMBER(FIND("6F",ScheduleCompile!I577)),ISNUMBER(FIND("7F",ScheduleCompile!I577)),ISNUMBER(FIND("9F",ScheduleCompile!I577)),ISNUMBER(FIND("4F",ScheduleCompile!I577))),VALUE(LEFT(ScheduleCompile!I577,FIND("F",ScheduleCompile!I577)-1)),ScheduleCompile!I577)))))),ISTEXT(ScheduleCompile!#REF!)),"ENDTABLE",IF(ISERROR(IF(ScheduleCompile!I577="Off",0,IF(ScheduleCompile!I577="On",1,IF(ISNUMBER(ScheduleCompile!I577),ScheduleCompile!I577/1,IF(ISTEXT(ScheduleCompile!I577),IF(OR(ISNUMBER(FIND("5F",ScheduleCompile!I577)),ISNUMBER(FIND("0F",ScheduleCompile!I577)),ISNUMBER(FIND("8F",ScheduleCompile!I577)),ISNUMBER(FIND("1F",ScheduleCompile!I577)),ISNUMBER(FIND("2F",ScheduleCompile!I577)),ISNUMBER(FIND("3F",ScheduleCompile!I577)),ISNUMBER(FIND("6F",ScheduleCompile!I577)),ISNUMBER(FIND("7F",ScheduleCompile!I577)),ISNUMBER(FIND("9F",ScheduleCompile!I577)),ISNUMBER(FIND("4F",ScheduleCompile!I577))),VALUE(LEFT(ScheduleCompile!I577,FIND("F",ScheduleCompile!I577)-1)),ScheduleCompile!I577)))))),"",IF(ScheduleCompile!I577="Off",0,IF(ScheduleCompile!I577="On",1,IF(ISNUMBER(ScheduleCompile!I577),ScheduleCompile!I577/1,IF(ISTEXT(ScheduleCompile!I577),IF(OR(ISNUMBER(FIND("5F",ScheduleCompile!I577)),ISNUMBER(FIND("0F",ScheduleCompile!I577)),ISNUMBER(FIND("8F",ScheduleCompile!I577)),ISNUMBER(FIND("1F",ScheduleCompile!I577)),ISNUMBER(FIND("2F",ScheduleCompile!I577)),ISNUMBER(FIND("3F",ScheduleCompile!I577)),ISNUMBER(FIND("6F",ScheduleCompile!I577)),ISNUMBER(FIND("7F",ScheduleCompile!I577)),ISNUMBER(FIND("9F",ScheduleCompile!I577)),ISNUMBER(FIND("4F",ScheduleCompile!I577))),VALUE(LEFT(ScheduleCompile!I577,FIND("F",ScheduleCompile!I577)-1)),ScheduleCompile!I577)))))))</f>
        <v>53.8</v>
      </c>
      <c r="O584" s="1">
        <f>IF(AND(ISERROR(IF(ScheduleCompile!J577="Off",0,IF(ScheduleCompile!J577="On",1,IF(ISNUMBER(ScheduleCompile!J577),ScheduleCompile!J577/1,IF(ISTEXT(ScheduleCompile!J577),IF(OR(ISNUMBER(FIND("5F",ScheduleCompile!J577)),ISNUMBER(FIND("0F",ScheduleCompile!J577)),ISNUMBER(FIND("8F",ScheduleCompile!J577)),ISNUMBER(FIND("1F",ScheduleCompile!J577)),ISNUMBER(FIND("2F",ScheduleCompile!J577)),ISNUMBER(FIND("3F",ScheduleCompile!J577)),ISNUMBER(FIND("6F",ScheduleCompile!J577)),ISNUMBER(FIND("7F",ScheduleCompile!J577)),ISNUMBER(FIND("9F",ScheduleCompile!J577)),ISNUMBER(FIND("4F",ScheduleCompile!J577))),VALUE(LEFT(ScheduleCompile!J577,FIND("F",ScheduleCompile!J577)-1)),ScheduleCompile!J577)))))),ISTEXT(ScheduleCompile!#REF!)),"ENDTABLE",IF(ISERROR(IF(ScheduleCompile!J577="Off",0,IF(ScheduleCompile!J577="On",1,IF(ISNUMBER(ScheduleCompile!J577),ScheduleCompile!J577/1,IF(ISTEXT(ScheduleCompile!J577),IF(OR(ISNUMBER(FIND("5F",ScheduleCompile!J577)),ISNUMBER(FIND("0F",ScheduleCompile!J577)),ISNUMBER(FIND("8F",ScheduleCompile!J577)),ISNUMBER(FIND("1F",ScheduleCompile!J577)),ISNUMBER(FIND("2F",ScheduleCompile!J577)),ISNUMBER(FIND("3F",ScheduleCompile!J577)),ISNUMBER(FIND("6F",ScheduleCompile!J577)),ISNUMBER(FIND("7F",ScheduleCompile!J577)),ISNUMBER(FIND("9F",ScheduleCompile!J577)),ISNUMBER(FIND("4F",ScheduleCompile!J577))),VALUE(LEFT(ScheduleCompile!J577,FIND("F",ScheduleCompile!J577)-1)),ScheduleCompile!J577)))))),"",IF(ScheduleCompile!J577="Off",0,IF(ScheduleCompile!J577="On",1,IF(ISNUMBER(ScheduleCompile!J577),ScheduleCompile!J577/1,IF(ISTEXT(ScheduleCompile!J577),IF(OR(ISNUMBER(FIND("5F",ScheduleCompile!J577)),ISNUMBER(FIND("0F",ScheduleCompile!J577)),ISNUMBER(FIND("8F",ScheduleCompile!J577)),ISNUMBER(FIND("1F",ScheduleCompile!J577)),ISNUMBER(FIND("2F",ScheduleCompile!J577)),ISNUMBER(FIND("3F",ScheduleCompile!J577)),ISNUMBER(FIND("6F",ScheduleCompile!J577)),ISNUMBER(FIND("7F",ScheduleCompile!J577)),ISNUMBER(FIND("9F",ScheduleCompile!J577)),ISNUMBER(FIND("4F",ScheduleCompile!J577))),VALUE(LEFT(ScheduleCompile!J577,FIND("F",ScheduleCompile!J577)-1)),ScheduleCompile!J577)))))))</f>
        <v>53.8</v>
      </c>
      <c r="P584" s="1">
        <f>IF(AND(ISERROR(IF(ScheduleCompile!K577="Off",0,IF(ScheduleCompile!K577="On",1,IF(ISNUMBER(ScheduleCompile!K577),ScheduleCompile!K577/1,IF(ISTEXT(ScheduleCompile!K577),IF(OR(ISNUMBER(FIND("5F",ScheduleCompile!K577)),ISNUMBER(FIND("0F",ScheduleCompile!K577)),ISNUMBER(FIND("8F",ScheduleCompile!K577)),ISNUMBER(FIND("1F",ScheduleCompile!K577)),ISNUMBER(FIND("2F",ScheduleCompile!K577)),ISNUMBER(FIND("3F",ScheduleCompile!K577)),ISNUMBER(FIND("6F",ScheduleCompile!K577)),ISNUMBER(FIND("7F",ScheduleCompile!K577)),ISNUMBER(FIND("9F",ScheduleCompile!K577)),ISNUMBER(FIND("4F",ScheduleCompile!K577))),VALUE(LEFT(ScheduleCompile!K577,FIND("F",ScheduleCompile!K577)-1)),ScheduleCompile!K577)))))),ISTEXT(ScheduleCompile!#REF!)),"ENDTABLE",IF(ISERROR(IF(ScheduleCompile!K577="Off",0,IF(ScheduleCompile!K577="On",1,IF(ISNUMBER(ScheduleCompile!K577),ScheduleCompile!K577/1,IF(ISTEXT(ScheduleCompile!K577),IF(OR(ISNUMBER(FIND("5F",ScheduleCompile!K577)),ISNUMBER(FIND("0F",ScheduleCompile!K577)),ISNUMBER(FIND("8F",ScheduleCompile!K577)),ISNUMBER(FIND("1F",ScheduleCompile!K577)),ISNUMBER(FIND("2F",ScheduleCompile!K577)),ISNUMBER(FIND("3F",ScheduleCompile!K577)),ISNUMBER(FIND("6F",ScheduleCompile!K577)),ISNUMBER(FIND("7F",ScheduleCompile!K577)),ISNUMBER(FIND("9F",ScheduleCompile!K577)),ISNUMBER(FIND("4F",ScheduleCompile!K577))),VALUE(LEFT(ScheduleCompile!K577,FIND("F",ScheduleCompile!K577)-1)),ScheduleCompile!K577)))))),"",IF(ScheduleCompile!K577="Off",0,IF(ScheduleCompile!K577="On",1,IF(ISNUMBER(ScheduleCompile!K577),ScheduleCompile!K577/1,IF(ISTEXT(ScheduleCompile!K577),IF(OR(ISNUMBER(FIND("5F",ScheduleCompile!K577)),ISNUMBER(FIND("0F",ScheduleCompile!K577)),ISNUMBER(FIND("8F",ScheduleCompile!K577)),ISNUMBER(FIND("1F",ScheduleCompile!K577)),ISNUMBER(FIND("2F",ScheduleCompile!K577)),ISNUMBER(FIND("3F",ScheduleCompile!K577)),ISNUMBER(FIND("6F",ScheduleCompile!K577)),ISNUMBER(FIND("7F",ScheduleCompile!K577)),ISNUMBER(FIND("9F",ScheduleCompile!K577)),ISNUMBER(FIND("4F",ScheduleCompile!K577))),VALUE(LEFT(ScheduleCompile!K577,FIND("F",ScheduleCompile!K577)-1)),ScheduleCompile!K577)))))))</f>
        <v>53.8</v>
      </c>
      <c r="Q584" s="1">
        <f>IF(AND(ISERROR(IF(ScheduleCompile!L577="Off",0,IF(ScheduleCompile!L577="On",1,IF(ISNUMBER(ScheduleCompile!L577),ScheduleCompile!L577/1,IF(ISTEXT(ScheduleCompile!L577),IF(OR(ISNUMBER(FIND("5F",ScheduleCompile!L577)),ISNUMBER(FIND("0F",ScheduleCompile!L577)),ISNUMBER(FIND("8F",ScheduleCompile!L577)),ISNUMBER(FIND("1F",ScheduleCompile!L577)),ISNUMBER(FIND("2F",ScheduleCompile!L577)),ISNUMBER(FIND("3F",ScheduleCompile!L577)),ISNUMBER(FIND("6F",ScheduleCompile!L577)),ISNUMBER(FIND("7F",ScheduleCompile!L577)),ISNUMBER(FIND("9F",ScheduleCompile!L577)),ISNUMBER(FIND("4F",ScheduleCompile!L577))),VALUE(LEFT(ScheduleCompile!L577,FIND("F",ScheduleCompile!L577)-1)),ScheduleCompile!L577)))))),ISTEXT(ScheduleCompile!#REF!)),"ENDTABLE",IF(ISERROR(IF(ScheduleCompile!L577="Off",0,IF(ScheduleCompile!L577="On",1,IF(ISNUMBER(ScheduleCompile!L577),ScheduleCompile!L577/1,IF(ISTEXT(ScheduleCompile!L577),IF(OR(ISNUMBER(FIND("5F",ScheduleCompile!L577)),ISNUMBER(FIND("0F",ScheduleCompile!L577)),ISNUMBER(FIND("8F",ScheduleCompile!L577)),ISNUMBER(FIND("1F",ScheduleCompile!L577)),ISNUMBER(FIND("2F",ScheduleCompile!L577)),ISNUMBER(FIND("3F",ScheduleCompile!L577)),ISNUMBER(FIND("6F",ScheduleCompile!L577)),ISNUMBER(FIND("7F",ScheduleCompile!L577)),ISNUMBER(FIND("9F",ScheduleCompile!L577)),ISNUMBER(FIND("4F",ScheduleCompile!L577))),VALUE(LEFT(ScheduleCompile!L577,FIND("F",ScheduleCompile!L577)-1)),ScheduleCompile!L577)))))),"",IF(ScheduleCompile!L577="Off",0,IF(ScheduleCompile!L577="On",1,IF(ISNUMBER(ScheduleCompile!L577),ScheduleCompile!L577/1,IF(ISTEXT(ScheduleCompile!L577),IF(OR(ISNUMBER(FIND("5F",ScheduleCompile!L577)),ISNUMBER(FIND("0F",ScheduleCompile!L577)),ISNUMBER(FIND("8F",ScheduleCompile!L577)),ISNUMBER(FIND("1F",ScheduleCompile!L577)),ISNUMBER(FIND("2F",ScheduleCompile!L577)),ISNUMBER(FIND("3F",ScheduleCompile!L577)),ISNUMBER(FIND("6F",ScheduleCompile!L577)),ISNUMBER(FIND("7F",ScheduleCompile!L577)),ISNUMBER(FIND("9F",ScheduleCompile!L577)),ISNUMBER(FIND("4F",ScheduleCompile!L577))),VALUE(LEFT(ScheduleCompile!L577,FIND("F",ScheduleCompile!L577)-1)),ScheduleCompile!L577)))))))</f>
        <v>53.8</v>
      </c>
      <c r="R584" s="1">
        <f>IF(AND(ISERROR(IF(ScheduleCompile!M577="Off",0,IF(ScheduleCompile!M577="On",1,IF(ISNUMBER(ScheduleCompile!M577),ScheduleCompile!M577/1,IF(ISTEXT(ScheduleCompile!M577),IF(OR(ISNUMBER(FIND("5F",ScheduleCompile!M577)),ISNUMBER(FIND("0F",ScheduleCompile!M577)),ISNUMBER(FIND("8F",ScheduleCompile!M577)),ISNUMBER(FIND("1F",ScheduleCompile!M577)),ISNUMBER(FIND("2F",ScheduleCompile!M577)),ISNUMBER(FIND("3F",ScheduleCompile!M577)),ISNUMBER(FIND("6F",ScheduleCompile!M577)),ISNUMBER(FIND("7F",ScheduleCompile!M577)),ISNUMBER(FIND("9F",ScheduleCompile!M577)),ISNUMBER(FIND("4F",ScheduleCompile!M577))),VALUE(LEFT(ScheduleCompile!M577,FIND("F",ScheduleCompile!M577)-1)),ScheduleCompile!M577)))))),ISTEXT(ScheduleCompile!#REF!)),"ENDTABLE",IF(ISERROR(IF(ScheduleCompile!M577="Off",0,IF(ScheduleCompile!M577="On",1,IF(ISNUMBER(ScheduleCompile!M577),ScheduleCompile!M577/1,IF(ISTEXT(ScheduleCompile!M577),IF(OR(ISNUMBER(FIND("5F",ScheduleCompile!M577)),ISNUMBER(FIND("0F",ScheduleCompile!M577)),ISNUMBER(FIND("8F",ScheduleCompile!M577)),ISNUMBER(FIND("1F",ScheduleCompile!M577)),ISNUMBER(FIND("2F",ScheduleCompile!M577)),ISNUMBER(FIND("3F",ScheduleCompile!M577)),ISNUMBER(FIND("6F",ScheduleCompile!M577)),ISNUMBER(FIND("7F",ScheduleCompile!M577)),ISNUMBER(FIND("9F",ScheduleCompile!M577)),ISNUMBER(FIND("4F",ScheduleCompile!M577))),VALUE(LEFT(ScheduleCompile!M577,FIND("F",ScheduleCompile!M577)-1)),ScheduleCompile!M577)))))),"",IF(ScheduleCompile!M577="Off",0,IF(ScheduleCompile!M577="On",1,IF(ISNUMBER(ScheduleCompile!M577),ScheduleCompile!M577/1,IF(ISTEXT(ScheduleCompile!M577),IF(OR(ISNUMBER(FIND("5F",ScheduleCompile!M577)),ISNUMBER(FIND("0F",ScheduleCompile!M577)),ISNUMBER(FIND("8F",ScheduleCompile!M577)),ISNUMBER(FIND("1F",ScheduleCompile!M577)),ISNUMBER(FIND("2F",ScheduleCompile!M577)),ISNUMBER(FIND("3F",ScheduleCompile!M577)),ISNUMBER(FIND("6F",ScheduleCompile!M577)),ISNUMBER(FIND("7F",ScheduleCompile!M577)),ISNUMBER(FIND("9F",ScheduleCompile!M577)),ISNUMBER(FIND("4F",ScheduleCompile!M577))),VALUE(LEFT(ScheduleCompile!M577,FIND("F",ScheduleCompile!M577)-1)),ScheduleCompile!M577)))))))</f>
        <v>53.8</v>
      </c>
      <c r="S584" s="1">
        <f>IF(AND(ISERROR(IF(ScheduleCompile!N577="Off",0,IF(ScheduleCompile!N577="On",1,IF(ISNUMBER(ScheduleCompile!N577),ScheduleCompile!N577/1,IF(ISTEXT(ScheduleCompile!N577),IF(OR(ISNUMBER(FIND("5F",ScheduleCompile!N577)),ISNUMBER(FIND("0F",ScheduleCompile!N577)),ISNUMBER(FIND("8F",ScheduleCompile!N577)),ISNUMBER(FIND("1F",ScheduleCompile!N577)),ISNUMBER(FIND("2F",ScheduleCompile!N577)),ISNUMBER(FIND("3F",ScheduleCompile!N577)),ISNUMBER(FIND("6F",ScheduleCompile!N577)),ISNUMBER(FIND("7F",ScheduleCompile!N577)),ISNUMBER(FIND("9F",ScheduleCompile!N577)),ISNUMBER(FIND("4F",ScheduleCompile!N577))),VALUE(LEFT(ScheduleCompile!N577,FIND("F",ScheduleCompile!N577)-1)),ScheduleCompile!N577)))))),ISTEXT(ScheduleCompile!#REF!)),"ENDTABLE",IF(ISERROR(IF(ScheduleCompile!N577="Off",0,IF(ScheduleCompile!N577="On",1,IF(ISNUMBER(ScheduleCompile!N577),ScheduleCompile!N577/1,IF(ISTEXT(ScheduleCompile!N577),IF(OR(ISNUMBER(FIND("5F",ScheduleCompile!N577)),ISNUMBER(FIND("0F",ScheduleCompile!N577)),ISNUMBER(FIND("8F",ScheduleCompile!N577)),ISNUMBER(FIND("1F",ScheduleCompile!N577)),ISNUMBER(FIND("2F",ScheduleCompile!N577)),ISNUMBER(FIND("3F",ScheduleCompile!N577)),ISNUMBER(FIND("6F",ScheduleCompile!N577)),ISNUMBER(FIND("7F",ScheduleCompile!N577)),ISNUMBER(FIND("9F",ScheduleCompile!N577)),ISNUMBER(FIND("4F",ScheduleCompile!N577))),VALUE(LEFT(ScheduleCompile!N577,FIND("F",ScheduleCompile!N577)-1)),ScheduleCompile!N577)))))),"",IF(ScheduleCompile!N577="Off",0,IF(ScheduleCompile!N577="On",1,IF(ISNUMBER(ScheduleCompile!N577),ScheduleCompile!N577/1,IF(ISTEXT(ScheduleCompile!N577),IF(OR(ISNUMBER(FIND("5F",ScheduleCompile!N577)),ISNUMBER(FIND("0F",ScheduleCompile!N577)),ISNUMBER(FIND("8F",ScheduleCompile!N577)),ISNUMBER(FIND("1F",ScheduleCompile!N577)),ISNUMBER(FIND("2F",ScheduleCompile!N577)),ISNUMBER(FIND("3F",ScheduleCompile!N577)),ISNUMBER(FIND("6F",ScheduleCompile!N577)),ISNUMBER(FIND("7F",ScheduleCompile!N577)),ISNUMBER(FIND("9F",ScheduleCompile!N577)),ISNUMBER(FIND("4F",ScheduleCompile!N577))),VALUE(LEFT(ScheduleCompile!N577,FIND("F",ScheduleCompile!N577)-1)),ScheduleCompile!N577)))))))</f>
        <v>53.8</v>
      </c>
      <c r="T584" s="1">
        <f>IF(AND(ISERROR(IF(ScheduleCompile!O577="Off",0,IF(ScheduleCompile!O577="On",1,IF(ISNUMBER(ScheduleCompile!O577),ScheduleCompile!O577/1,IF(ISTEXT(ScheduleCompile!O577),IF(OR(ISNUMBER(FIND("5F",ScheduleCompile!O577)),ISNUMBER(FIND("0F",ScheduleCompile!O577)),ISNUMBER(FIND("8F",ScheduleCompile!O577)),ISNUMBER(FIND("1F",ScheduleCompile!O577)),ISNUMBER(FIND("2F",ScheduleCompile!O577)),ISNUMBER(FIND("3F",ScheduleCompile!O577)),ISNUMBER(FIND("6F",ScheduleCompile!O577)),ISNUMBER(FIND("7F",ScheduleCompile!O577)),ISNUMBER(FIND("9F",ScheduleCompile!O577)),ISNUMBER(FIND("4F",ScheduleCompile!O577))),VALUE(LEFT(ScheduleCompile!O577,FIND("F",ScheduleCompile!O577)-1)),ScheduleCompile!O577)))))),ISTEXT(ScheduleCompile!#REF!)),"ENDTABLE",IF(ISERROR(IF(ScheduleCompile!O577="Off",0,IF(ScheduleCompile!O577="On",1,IF(ISNUMBER(ScheduleCompile!O577),ScheduleCompile!O577/1,IF(ISTEXT(ScheduleCompile!O577),IF(OR(ISNUMBER(FIND("5F",ScheduleCompile!O577)),ISNUMBER(FIND("0F",ScheduleCompile!O577)),ISNUMBER(FIND("8F",ScheduleCompile!O577)),ISNUMBER(FIND("1F",ScheduleCompile!O577)),ISNUMBER(FIND("2F",ScheduleCompile!O577)),ISNUMBER(FIND("3F",ScheduleCompile!O577)),ISNUMBER(FIND("6F",ScheduleCompile!O577)),ISNUMBER(FIND("7F",ScheduleCompile!O577)),ISNUMBER(FIND("9F",ScheduleCompile!O577)),ISNUMBER(FIND("4F",ScheduleCompile!O577))),VALUE(LEFT(ScheduleCompile!O577,FIND("F",ScheduleCompile!O577)-1)),ScheduleCompile!O577)))))),"",IF(ScheduleCompile!O577="Off",0,IF(ScheduleCompile!O577="On",1,IF(ISNUMBER(ScheduleCompile!O577),ScheduleCompile!O577/1,IF(ISTEXT(ScheduleCompile!O577),IF(OR(ISNUMBER(FIND("5F",ScheduleCompile!O577)),ISNUMBER(FIND("0F",ScheduleCompile!O577)),ISNUMBER(FIND("8F",ScheduleCompile!O577)),ISNUMBER(FIND("1F",ScheduleCompile!O577)),ISNUMBER(FIND("2F",ScheduleCompile!O577)),ISNUMBER(FIND("3F",ScheduleCompile!O577)),ISNUMBER(FIND("6F",ScheduleCompile!O577)),ISNUMBER(FIND("7F",ScheduleCompile!O577)),ISNUMBER(FIND("9F",ScheduleCompile!O577)),ISNUMBER(FIND("4F",ScheduleCompile!O577))),VALUE(LEFT(ScheduleCompile!O577,FIND("F",ScheduleCompile!O577)-1)),ScheduleCompile!O577)))))))</f>
        <v>53.8</v>
      </c>
      <c r="U584" s="1">
        <f>IF(AND(ISERROR(IF(ScheduleCompile!P577="Off",0,IF(ScheduleCompile!P577="On",1,IF(ISNUMBER(ScheduleCompile!P577),ScheduleCompile!P577/1,IF(ISTEXT(ScheduleCompile!P577),IF(OR(ISNUMBER(FIND("5F",ScheduleCompile!P577)),ISNUMBER(FIND("0F",ScheduleCompile!P577)),ISNUMBER(FIND("8F",ScheduleCompile!P577)),ISNUMBER(FIND("1F",ScheduleCompile!P577)),ISNUMBER(FIND("2F",ScheduleCompile!P577)),ISNUMBER(FIND("3F",ScheduleCompile!P577)),ISNUMBER(FIND("6F",ScheduleCompile!P577)),ISNUMBER(FIND("7F",ScheduleCompile!P577)),ISNUMBER(FIND("9F",ScheduleCompile!P577)),ISNUMBER(FIND("4F",ScheduleCompile!P577))),VALUE(LEFT(ScheduleCompile!P577,FIND("F",ScheduleCompile!P577)-1)),ScheduleCompile!P577)))))),ISTEXT(ScheduleCompile!#REF!)),"ENDTABLE",IF(ISERROR(IF(ScheduleCompile!P577="Off",0,IF(ScheduleCompile!P577="On",1,IF(ISNUMBER(ScheduleCompile!P577),ScheduleCompile!P577/1,IF(ISTEXT(ScheduleCompile!P577),IF(OR(ISNUMBER(FIND("5F",ScheduleCompile!P577)),ISNUMBER(FIND("0F",ScheduleCompile!P577)),ISNUMBER(FIND("8F",ScheduleCompile!P577)),ISNUMBER(FIND("1F",ScheduleCompile!P577)),ISNUMBER(FIND("2F",ScheduleCompile!P577)),ISNUMBER(FIND("3F",ScheduleCompile!P577)),ISNUMBER(FIND("6F",ScheduleCompile!P577)),ISNUMBER(FIND("7F",ScheduleCompile!P577)),ISNUMBER(FIND("9F",ScheduleCompile!P577)),ISNUMBER(FIND("4F",ScheduleCompile!P577))),VALUE(LEFT(ScheduleCompile!P577,FIND("F",ScheduleCompile!P577)-1)),ScheduleCompile!P577)))))),"",IF(ScheduleCompile!P577="Off",0,IF(ScheduleCompile!P577="On",1,IF(ISNUMBER(ScheduleCompile!P577),ScheduleCompile!P577/1,IF(ISTEXT(ScheduleCompile!P577),IF(OR(ISNUMBER(FIND("5F",ScheduleCompile!P577)),ISNUMBER(FIND("0F",ScheduleCompile!P577)),ISNUMBER(FIND("8F",ScheduleCompile!P577)),ISNUMBER(FIND("1F",ScheduleCompile!P577)),ISNUMBER(FIND("2F",ScheduleCompile!P577)),ISNUMBER(FIND("3F",ScheduleCompile!P577)),ISNUMBER(FIND("6F",ScheduleCompile!P577)),ISNUMBER(FIND("7F",ScheduleCompile!P577)),ISNUMBER(FIND("9F",ScheduleCompile!P577)),ISNUMBER(FIND("4F",ScheduleCompile!P577))),VALUE(LEFT(ScheduleCompile!P577,FIND("F",ScheduleCompile!P577)-1)),ScheduleCompile!P577)))))))</f>
        <v>53.8</v>
      </c>
      <c r="V584" s="1">
        <f>IF(AND(ISERROR(IF(ScheduleCompile!Q577="Off",0,IF(ScheduleCompile!Q577="On",1,IF(ISNUMBER(ScheduleCompile!Q577),ScheduleCompile!Q577/1,IF(ISTEXT(ScheduleCompile!Q577),IF(OR(ISNUMBER(FIND("5F",ScheduleCompile!Q577)),ISNUMBER(FIND("0F",ScheduleCompile!Q577)),ISNUMBER(FIND("8F",ScheduleCompile!Q577)),ISNUMBER(FIND("1F",ScheduleCompile!Q577)),ISNUMBER(FIND("2F",ScheduleCompile!Q577)),ISNUMBER(FIND("3F",ScheduleCompile!Q577)),ISNUMBER(FIND("6F",ScheduleCompile!Q577)),ISNUMBER(FIND("7F",ScheduleCompile!Q577)),ISNUMBER(FIND("9F",ScheduleCompile!Q577)),ISNUMBER(FIND("4F",ScheduleCompile!Q577))),VALUE(LEFT(ScheduleCompile!Q577,FIND("F",ScheduleCompile!Q577)-1)),ScheduleCompile!Q577)))))),ISTEXT(ScheduleCompile!#REF!)),"ENDTABLE",IF(ISERROR(IF(ScheduleCompile!Q577="Off",0,IF(ScheduleCompile!Q577="On",1,IF(ISNUMBER(ScheduleCompile!Q577),ScheduleCompile!Q577/1,IF(ISTEXT(ScheduleCompile!Q577),IF(OR(ISNUMBER(FIND("5F",ScheduleCompile!Q577)),ISNUMBER(FIND("0F",ScheduleCompile!Q577)),ISNUMBER(FIND("8F",ScheduleCompile!Q577)),ISNUMBER(FIND("1F",ScheduleCompile!Q577)),ISNUMBER(FIND("2F",ScheduleCompile!Q577)),ISNUMBER(FIND("3F",ScheduleCompile!Q577)),ISNUMBER(FIND("6F",ScheduleCompile!Q577)),ISNUMBER(FIND("7F",ScheduleCompile!Q577)),ISNUMBER(FIND("9F",ScheduleCompile!Q577)),ISNUMBER(FIND("4F",ScheduleCompile!Q577))),VALUE(LEFT(ScheduleCompile!Q577,FIND("F",ScheduleCompile!Q577)-1)),ScheduleCompile!Q577)))))),"",IF(ScheduleCompile!Q577="Off",0,IF(ScheduleCompile!Q577="On",1,IF(ISNUMBER(ScheduleCompile!Q577),ScheduleCompile!Q577/1,IF(ISTEXT(ScheduleCompile!Q577),IF(OR(ISNUMBER(FIND("5F",ScheduleCompile!Q577)),ISNUMBER(FIND("0F",ScheduleCompile!Q577)),ISNUMBER(FIND("8F",ScheduleCompile!Q577)),ISNUMBER(FIND("1F",ScheduleCompile!Q577)),ISNUMBER(FIND("2F",ScheduleCompile!Q577)),ISNUMBER(FIND("3F",ScheduleCompile!Q577)),ISNUMBER(FIND("6F",ScheduleCompile!Q577)),ISNUMBER(FIND("7F",ScheduleCompile!Q577)),ISNUMBER(FIND("9F",ScheduleCompile!Q577)),ISNUMBER(FIND("4F",ScheduleCompile!Q577))),VALUE(LEFT(ScheduleCompile!Q577,FIND("F",ScheduleCompile!Q577)-1)),ScheduleCompile!Q577)))))))</f>
        <v>53.8</v>
      </c>
      <c r="W584" s="1">
        <f>IF(AND(ISERROR(IF(ScheduleCompile!R577="Off",0,IF(ScheduleCompile!R577="On",1,IF(ISNUMBER(ScheduleCompile!R577),ScheduleCompile!R577/1,IF(ISTEXT(ScheduleCompile!R577),IF(OR(ISNUMBER(FIND("5F",ScheduleCompile!R577)),ISNUMBER(FIND("0F",ScheduleCompile!R577)),ISNUMBER(FIND("8F",ScheduleCompile!R577)),ISNUMBER(FIND("1F",ScheduleCompile!R577)),ISNUMBER(FIND("2F",ScheduleCompile!R577)),ISNUMBER(FIND("3F",ScheduleCompile!R577)),ISNUMBER(FIND("6F",ScheduleCompile!R577)),ISNUMBER(FIND("7F",ScheduleCompile!R577)),ISNUMBER(FIND("9F",ScheduleCompile!R577)),ISNUMBER(FIND("4F",ScheduleCompile!R577))),VALUE(LEFT(ScheduleCompile!R577,FIND("F",ScheduleCompile!R577)-1)),ScheduleCompile!R577)))))),ISTEXT(ScheduleCompile!#REF!)),"ENDTABLE",IF(ISERROR(IF(ScheduleCompile!R577="Off",0,IF(ScheduleCompile!R577="On",1,IF(ISNUMBER(ScheduleCompile!R577),ScheduleCompile!R577/1,IF(ISTEXT(ScheduleCompile!R577),IF(OR(ISNUMBER(FIND("5F",ScheduleCompile!R577)),ISNUMBER(FIND("0F",ScheduleCompile!R577)),ISNUMBER(FIND("8F",ScheduleCompile!R577)),ISNUMBER(FIND("1F",ScheduleCompile!R577)),ISNUMBER(FIND("2F",ScheduleCompile!R577)),ISNUMBER(FIND("3F",ScheduleCompile!R577)),ISNUMBER(FIND("6F",ScheduleCompile!R577)),ISNUMBER(FIND("7F",ScheduleCompile!R577)),ISNUMBER(FIND("9F",ScheduleCompile!R577)),ISNUMBER(FIND("4F",ScheduleCompile!R577))),VALUE(LEFT(ScheduleCompile!R577,FIND("F",ScheduleCompile!R577)-1)),ScheduleCompile!R577)))))),"",IF(ScheduleCompile!R577="Off",0,IF(ScheduleCompile!R577="On",1,IF(ISNUMBER(ScheduleCompile!R577),ScheduleCompile!R577/1,IF(ISTEXT(ScheduleCompile!R577),IF(OR(ISNUMBER(FIND("5F",ScheduleCompile!R577)),ISNUMBER(FIND("0F",ScheduleCompile!R577)),ISNUMBER(FIND("8F",ScheduleCompile!R577)),ISNUMBER(FIND("1F",ScheduleCompile!R577)),ISNUMBER(FIND("2F",ScheduleCompile!R577)),ISNUMBER(FIND("3F",ScheduleCompile!R577)),ISNUMBER(FIND("6F",ScheduleCompile!R577)),ISNUMBER(FIND("7F",ScheduleCompile!R577)),ISNUMBER(FIND("9F",ScheduleCompile!R577)),ISNUMBER(FIND("4F",ScheduleCompile!R577))),VALUE(LEFT(ScheduleCompile!R577,FIND("F",ScheduleCompile!R577)-1)),ScheduleCompile!R577)))))))</f>
        <v>53.8</v>
      </c>
      <c r="X584" s="1">
        <f>IF(AND(ISERROR(IF(ScheduleCompile!S577="Off",0,IF(ScheduleCompile!S577="On",1,IF(ISNUMBER(ScheduleCompile!S577),ScheduleCompile!S577/1,IF(ISTEXT(ScheduleCompile!S577),IF(OR(ISNUMBER(FIND("5F",ScheduleCompile!S577)),ISNUMBER(FIND("0F",ScheduleCompile!S577)),ISNUMBER(FIND("8F",ScheduleCompile!S577)),ISNUMBER(FIND("1F",ScheduleCompile!S577)),ISNUMBER(FIND("2F",ScheduleCompile!S577)),ISNUMBER(FIND("3F",ScheduleCompile!S577)),ISNUMBER(FIND("6F",ScheduleCompile!S577)),ISNUMBER(FIND("7F",ScheduleCompile!S577)),ISNUMBER(FIND("9F",ScheduleCompile!S577)),ISNUMBER(FIND("4F",ScheduleCompile!S577))),VALUE(LEFT(ScheduleCompile!S577,FIND("F",ScheduleCompile!S577)-1)),ScheduleCompile!S577)))))),ISTEXT(ScheduleCompile!#REF!)),"ENDTABLE",IF(ISERROR(IF(ScheduleCompile!S577="Off",0,IF(ScheduleCompile!S577="On",1,IF(ISNUMBER(ScheduleCompile!S577),ScheduleCompile!S577/1,IF(ISTEXT(ScheduleCompile!S577),IF(OR(ISNUMBER(FIND("5F",ScheduleCompile!S577)),ISNUMBER(FIND("0F",ScheduleCompile!S577)),ISNUMBER(FIND("8F",ScheduleCompile!S577)),ISNUMBER(FIND("1F",ScheduleCompile!S577)),ISNUMBER(FIND("2F",ScheduleCompile!S577)),ISNUMBER(FIND("3F",ScheduleCompile!S577)),ISNUMBER(FIND("6F",ScheduleCompile!S577)),ISNUMBER(FIND("7F",ScheduleCompile!S577)),ISNUMBER(FIND("9F",ScheduleCompile!S577)),ISNUMBER(FIND("4F",ScheduleCompile!S577))),VALUE(LEFT(ScheduleCompile!S577,FIND("F",ScheduleCompile!S577)-1)),ScheduleCompile!S577)))))),"",IF(ScheduleCompile!S577="Off",0,IF(ScheduleCompile!S577="On",1,IF(ISNUMBER(ScheduleCompile!S577),ScheduleCompile!S577/1,IF(ISTEXT(ScheduleCompile!S577),IF(OR(ISNUMBER(FIND("5F",ScheduleCompile!S577)),ISNUMBER(FIND("0F",ScheduleCompile!S577)),ISNUMBER(FIND("8F",ScheduleCompile!S577)),ISNUMBER(FIND("1F",ScheduleCompile!S577)),ISNUMBER(FIND("2F",ScheduleCompile!S577)),ISNUMBER(FIND("3F",ScheduleCompile!S577)),ISNUMBER(FIND("6F",ScheduleCompile!S577)),ISNUMBER(FIND("7F",ScheduleCompile!S577)),ISNUMBER(FIND("9F",ScheduleCompile!S577)),ISNUMBER(FIND("4F",ScheduleCompile!S577))),VALUE(LEFT(ScheduleCompile!S577,FIND("F",ScheduleCompile!S577)-1)),ScheduleCompile!S577)))))))</f>
        <v>53.8</v>
      </c>
      <c r="Y584" s="1">
        <f>IF(AND(ISERROR(IF(ScheduleCompile!T577="Off",0,IF(ScheduleCompile!T577="On",1,IF(ISNUMBER(ScheduleCompile!T577),ScheduleCompile!T577/1,IF(ISTEXT(ScheduleCompile!T577),IF(OR(ISNUMBER(FIND("5F",ScheduleCompile!T577)),ISNUMBER(FIND("0F",ScheduleCompile!T577)),ISNUMBER(FIND("8F",ScheduleCompile!T577)),ISNUMBER(FIND("1F",ScheduleCompile!T577)),ISNUMBER(FIND("2F",ScheduleCompile!T577)),ISNUMBER(FIND("3F",ScheduleCompile!T577)),ISNUMBER(FIND("6F",ScheduleCompile!T577)),ISNUMBER(FIND("7F",ScheduleCompile!T577)),ISNUMBER(FIND("9F",ScheduleCompile!T577)),ISNUMBER(FIND("4F",ScheduleCompile!T577))),VALUE(LEFT(ScheduleCompile!T577,FIND("F",ScheduleCompile!T577)-1)),ScheduleCompile!T577)))))),ISTEXT(ScheduleCompile!#REF!)),"ENDTABLE",IF(ISERROR(IF(ScheduleCompile!T577="Off",0,IF(ScheduleCompile!T577="On",1,IF(ISNUMBER(ScheduleCompile!T577),ScheduleCompile!T577/1,IF(ISTEXT(ScheduleCompile!T577),IF(OR(ISNUMBER(FIND("5F",ScheduleCompile!T577)),ISNUMBER(FIND("0F",ScheduleCompile!T577)),ISNUMBER(FIND("8F",ScheduleCompile!T577)),ISNUMBER(FIND("1F",ScheduleCompile!T577)),ISNUMBER(FIND("2F",ScheduleCompile!T577)),ISNUMBER(FIND("3F",ScheduleCompile!T577)),ISNUMBER(FIND("6F",ScheduleCompile!T577)),ISNUMBER(FIND("7F",ScheduleCompile!T577)),ISNUMBER(FIND("9F",ScheduleCompile!T577)),ISNUMBER(FIND("4F",ScheduleCompile!T577))),VALUE(LEFT(ScheduleCompile!T577,FIND("F",ScheduleCompile!T577)-1)),ScheduleCompile!T577)))))),"",IF(ScheduleCompile!T577="Off",0,IF(ScheduleCompile!T577="On",1,IF(ISNUMBER(ScheduleCompile!T577),ScheduleCompile!T577/1,IF(ISTEXT(ScheduleCompile!T577),IF(OR(ISNUMBER(FIND("5F",ScheduleCompile!T577)),ISNUMBER(FIND("0F",ScheduleCompile!T577)),ISNUMBER(FIND("8F",ScheduleCompile!T577)),ISNUMBER(FIND("1F",ScheduleCompile!T577)),ISNUMBER(FIND("2F",ScheduleCompile!T577)),ISNUMBER(FIND("3F",ScheduleCompile!T577)),ISNUMBER(FIND("6F",ScheduleCompile!T577)),ISNUMBER(FIND("7F",ScheduleCompile!T577)),ISNUMBER(FIND("9F",ScheduleCompile!T577)),ISNUMBER(FIND("4F",ScheduleCompile!T577))),VALUE(LEFT(ScheduleCompile!T577,FIND("F",ScheduleCompile!T577)-1)),ScheduleCompile!T577)))))))</f>
        <v>53.8</v>
      </c>
      <c r="Z584" s="1">
        <f>IF(AND(ISERROR(IF(ScheduleCompile!U577="Off",0,IF(ScheduleCompile!U577="On",1,IF(ISNUMBER(ScheduleCompile!U577),ScheduleCompile!U577/1,IF(ISTEXT(ScheduleCompile!U577),IF(OR(ISNUMBER(FIND("5F",ScheduleCompile!U577)),ISNUMBER(FIND("0F",ScheduleCompile!U577)),ISNUMBER(FIND("8F",ScheduleCompile!U577)),ISNUMBER(FIND("1F",ScheduleCompile!U577)),ISNUMBER(FIND("2F",ScheduleCompile!U577)),ISNUMBER(FIND("3F",ScheduleCompile!U577)),ISNUMBER(FIND("6F",ScheduleCompile!U577)),ISNUMBER(FIND("7F",ScheduleCompile!U577)),ISNUMBER(FIND("9F",ScheduleCompile!U577)),ISNUMBER(FIND("4F",ScheduleCompile!U577))),VALUE(LEFT(ScheduleCompile!U577,FIND("F",ScheduleCompile!U577)-1)),ScheduleCompile!U577)))))),ISTEXT(ScheduleCompile!#REF!)),"ENDTABLE",IF(ISERROR(IF(ScheduleCompile!U577="Off",0,IF(ScheduleCompile!U577="On",1,IF(ISNUMBER(ScheduleCompile!U577),ScheduleCompile!U577/1,IF(ISTEXT(ScheduleCompile!U577),IF(OR(ISNUMBER(FIND("5F",ScheduleCompile!U577)),ISNUMBER(FIND("0F",ScheduleCompile!U577)),ISNUMBER(FIND("8F",ScheduleCompile!U577)),ISNUMBER(FIND("1F",ScheduleCompile!U577)),ISNUMBER(FIND("2F",ScheduleCompile!U577)),ISNUMBER(FIND("3F",ScheduleCompile!U577)),ISNUMBER(FIND("6F",ScheduleCompile!U577)),ISNUMBER(FIND("7F",ScheduleCompile!U577)),ISNUMBER(FIND("9F",ScheduleCompile!U577)),ISNUMBER(FIND("4F",ScheduleCompile!U577))),VALUE(LEFT(ScheduleCompile!U577,FIND("F",ScheduleCompile!U577)-1)),ScheduleCompile!U577)))))),"",IF(ScheduleCompile!U577="Off",0,IF(ScheduleCompile!U577="On",1,IF(ISNUMBER(ScheduleCompile!U577),ScheduleCompile!U577/1,IF(ISTEXT(ScheduleCompile!U577),IF(OR(ISNUMBER(FIND("5F",ScheduleCompile!U577)),ISNUMBER(FIND("0F",ScheduleCompile!U577)),ISNUMBER(FIND("8F",ScheduleCompile!U577)),ISNUMBER(FIND("1F",ScheduleCompile!U577)),ISNUMBER(FIND("2F",ScheduleCompile!U577)),ISNUMBER(FIND("3F",ScheduleCompile!U577)),ISNUMBER(FIND("6F",ScheduleCompile!U577)),ISNUMBER(FIND("7F",ScheduleCompile!U577)),ISNUMBER(FIND("9F",ScheduleCompile!U577)),ISNUMBER(FIND("4F",ScheduleCompile!U577))),VALUE(LEFT(ScheduleCompile!U577,FIND("F",ScheduleCompile!U577)-1)),ScheduleCompile!U577)))))))</f>
        <v>53.8</v>
      </c>
      <c r="AA584" s="1">
        <f>IF(AND(ISERROR(IF(ScheduleCompile!V577="Off",0,IF(ScheduleCompile!V577="On",1,IF(ISNUMBER(ScheduleCompile!V577),ScheduleCompile!V577/1,IF(ISTEXT(ScheduleCompile!V577),IF(OR(ISNUMBER(FIND("5F",ScheduleCompile!V577)),ISNUMBER(FIND("0F",ScheduleCompile!V577)),ISNUMBER(FIND("8F",ScheduleCompile!V577)),ISNUMBER(FIND("1F",ScheduleCompile!V577)),ISNUMBER(FIND("2F",ScheduleCompile!V577)),ISNUMBER(FIND("3F",ScheduleCompile!V577)),ISNUMBER(FIND("6F",ScheduleCompile!V577)),ISNUMBER(FIND("7F",ScheduleCompile!V577)),ISNUMBER(FIND("9F",ScheduleCompile!V577)),ISNUMBER(FIND("4F",ScheduleCompile!V577))),VALUE(LEFT(ScheduleCompile!V577,FIND("F",ScheduleCompile!V577)-1)),ScheduleCompile!V577)))))),ISTEXT(ScheduleCompile!#REF!)),"ENDTABLE",IF(ISERROR(IF(ScheduleCompile!V577="Off",0,IF(ScheduleCompile!V577="On",1,IF(ISNUMBER(ScheduleCompile!V577),ScheduleCompile!V577/1,IF(ISTEXT(ScheduleCompile!V577),IF(OR(ISNUMBER(FIND("5F",ScheduleCompile!V577)),ISNUMBER(FIND("0F",ScheduleCompile!V577)),ISNUMBER(FIND("8F",ScheduleCompile!V577)),ISNUMBER(FIND("1F",ScheduleCompile!V577)),ISNUMBER(FIND("2F",ScheduleCompile!V577)),ISNUMBER(FIND("3F",ScheduleCompile!V577)),ISNUMBER(FIND("6F",ScheduleCompile!V577)),ISNUMBER(FIND("7F",ScheduleCompile!V577)),ISNUMBER(FIND("9F",ScheduleCompile!V577)),ISNUMBER(FIND("4F",ScheduleCompile!V577))),VALUE(LEFT(ScheduleCompile!V577,FIND("F",ScheduleCompile!V577)-1)),ScheduleCompile!V577)))))),"",IF(ScheduleCompile!V577="Off",0,IF(ScheduleCompile!V577="On",1,IF(ISNUMBER(ScheduleCompile!V577),ScheduleCompile!V577/1,IF(ISTEXT(ScheduleCompile!V577),IF(OR(ISNUMBER(FIND("5F",ScheduleCompile!V577)),ISNUMBER(FIND("0F",ScheduleCompile!V577)),ISNUMBER(FIND("8F",ScheduleCompile!V577)),ISNUMBER(FIND("1F",ScheduleCompile!V577)),ISNUMBER(FIND("2F",ScheduleCompile!V577)),ISNUMBER(FIND("3F",ScheduleCompile!V577)),ISNUMBER(FIND("6F",ScheduleCompile!V577)),ISNUMBER(FIND("7F",ScheduleCompile!V577)),ISNUMBER(FIND("9F",ScheduleCompile!V577)),ISNUMBER(FIND("4F",ScheduleCompile!V577))),VALUE(LEFT(ScheduleCompile!V577,FIND("F",ScheduleCompile!V577)-1)),ScheduleCompile!V577)))))))</f>
        <v>53.8</v>
      </c>
      <c r="AB584" s="1">
        <f>IF(AND(ISERROR(IF(ScheduleCompile!W577="Off",0,IF(ScheduleCompile!W577="On",1,IF(ISNUMBER(ScheduleCompile!W577),ScheduleCompile!W577/1,IF(ISTEXT(ScheduleCompile!W577),IF(OR(ISNUMBER(FIND("5F",ScheduleCompile!W577)),ISNUMBER(FIND("0F",ScheduleCompile!W577)),ISNUMBER(FIND("8F",ScheduleCompile!W577)),ISNUMBER(FIND("1F",ScheduleCompile!W577)),ISNUMBER(FIND("2F",ScheduleCompile!W577)),ISNUMBER(FIND("3F",ScheduleCompile!W577)),ISNUMBER(FIND("6F",ScheduleCompile!W577)),ISNUMBER(FIND("7F",ScheduleCompile!W577)),ISNUMBER(FIND("9F",ScheduleCompile!W577)),ISNUMBER(FIND("4F",ScheduleCompile!W577))),VALUE(LEFT(ScheduleCompile!W577,FIND("F",ScheduleCompile!W577)-1)),ScheduleCompile!W577)))))),ISTEXT(ScheduleCompile!#REF!)),"ENDTABLE",IF(ISERROR(IF(ScheduleCompile!W577="Off",0,IF(ScheduleCompile!W577="On",1,IF(ISNUMBER(ScheduleCompile!W577),ScheduleCompile!W577/1,IF(ISTEXT(ScheduleCompile!W577),IF(OR(ISNUMBER(FIND("5F",ScheduleCompile!W577)),ISNUMBER(FIND("0F",ScheduleCompile!W577)),ISNUMBER(FIND("8F",ScheduleCompile!W577)),ISNUMBER(FIND("1F",ScheduleCompile!W577)),ISNUMBER(FIND("2F",ScheduleCompile!W577)),ISNUMBER(FIND("3F",ScheduleCompile!W577)),ISNUMBER(FIND("6F",ScheduleCompile!W577)),ISNUMBER(FIND("7F",ScheduleCompile!W577)),ISNUMBER(FIND("9F",ScheduleCompile!W577)),ISNUMBER(FIND("4F",ScheduleCompile!W577))),VALUE(LEFT(ScheduleCompile!W577,FIND("F",ScheduleCompile!W577)-1)),ScheduleCompile!W577)))))),"",IF(ScheduleCompile!W577="Off",0,IF(ScheduleCompile!W577="On",1,IF(ISNUMBER(ScheduleCompile!W577),ScheduleCompile!W577/1,IF(ISTEXT(ScheduleCompile!W577),IF(OR(ISNUMBER(FIND("5F",ScheduleCompile!W577)),ISNUMBER(FIND("0F",ScheduleCompile!W577)),ISNUMBER(FIND("8F",ScheduleCompile!W577)),ISNUMBER(FIND("1F",ScheduleCompile!W577)),ISNUMBER(FIND("2F",ScheduleCompile!W577)),ISNUMBER(FIND("3F",ScheduleCompile!W577)),ISNUMBER(FIND("6F",ScheduleCompile!W577)),ISNUMBER(FIND("7F",ScheduleCompile!W577)),ISNUMBER(FIND("9F",ScheduleCompile!W577)),ISNUMBER(FIND("4F",ScheduleCompile!W577))),VALUE(LEFT(ScheduleCompile!W577,FIND("F",ScheduleCompile!W577)-1)),ScheduleCompile!W577)))))))</f>
        <v>53.8</v>
      </c>
      <c r="AC584" s="1">
        <f>IF(AND(ISERROR(IF(ScheduleCompile!X577="Off",0,IF(ScheduleCompile!X577="On",1,IF(ISNUMBER(ScheduleCompile!X577),ScheduleCompile!X577/1,IF(ISTEXT(ScheduleCompile!X577),IF(OR(ISNUMBER(FIND("5F",ScheduleCompile!X577)),ISNUMBER(FIND("0F",ScheduleCompile!X577)),ISNUMBER(FIND("8F",ScheduleCompile!X577)),ISNUMBER(FIND("1F",ScheduleCompile!X577)),ISNUMBER(FIND("2F",ScheduleCompile!X577)),ISNUMBER(FIND("3F",ScheduleCompile!X577)),ISNUMBER(FIND("6F",ScheduleCompile!X577)),ISNUMBER(FIND("7F",ScheduleCompile!X577)),ISNUMBER(FIND("9F",ScheduleCompile!X577)),ISNUMBER(FIND("4F",ScheduleCompile!X577))),VALUE(LEFT(ScheduleCompile!X577,FIND("F",ScheduleCompile!X577)-1)),ScheduleCompile!X577)))))),ISTEXT(ScheduleCompile!#REF!)),"ENDTABLE",IF(ISERROR(IF(ScheduleCompile!X577="Off",0,IF(ScheduleCompile!X577="On",1,IF(ISNUMBER(ScheduleCompile!X577),ScheduleCompile!X577/1,IF(ISTEXT(ScheduleCompile!X577),IF(OR(ISNUMBER(FIND("5F",ScheduleCompile!X577)),ISNUMBER(FIND("0F",ScheduleCompile!X577)),ISNUMBER(FIND("8F",ScheduleCompile!X577)),ISNUMBER(FIND("1F",ScheduleCompile!X577)),ISNUMBER(FIND("2F",ScheduleCompile!X577)),ISNUMBER(FIND("3F",ScheduleCompile!X577)),ISNUMBER(FIND("6F",ScheduleCompile!X577)),ISNUMBER(FIND("7F",ScheduleCompile!X577)),ISNUMBER(FIND("9F",ScheduleCompile!X577)),ISNUMBER(FIND("4F",ScheduleCompile!X577))),VALUE(LEFT(ScheduleCompile!X577,FIND("F",ScheduleCompile!X577)-1)),ScheduleCompile!X577)))))),"",IF(ScheduleCompile!X577="Off",0,IF(ScheduleCompile!X577="On",1,IF(ISNUMBER(ScheduleCompile!X577),ScheduleCompile!X577/1,IF(ISTEXT(ScheduleCompile!X577),IF(OR(ISNUMBER(FIND("5F",ScheduleCompile!X577)),ISNUMBER(FIND("0F",ScheduleCompile!X577)),ISNUMBER(FIND("8F",ScheduleCompile!X577)),ISNUMBER(FIND("1F",ScheduleCompile!X577)),ISNUMBER(FIND("2F",ScheduleCompile!X577)),ISNUMBER(FIND("3F",ScheduleCompile!X577)),ISNUMBER(FIND("6F",ScheduleCompile!X577)),ISNUMBER(FIND("7F",ScheduleCompile!X577)),ISNUMBER(FIND("9F",ScheduleCompile!X577)),ISNUMBER(FIND("4F",ScheduleCompile!X577))),VALUE(LEFT(ScheduleCompile!X577,FIND("F",ScheduleCompile!X577)-1)),ScheduleCompile!X577)))))))</f>
        <v>53.8</v>
      </c>
      <c r="AD584" s="1">
        <f>IF(AND(ISERROR(IF(ScheduleCompile!Y577="Off",0,IF(ScheduleCompile!Y577="On",1,IF(ISNUMBER(ScheduleCompile!Y577),ScheduleCompile!Y577/1,IF(ISTEXT(ScheduleCompile!Y577),IF(OR(ISNUMBER(FIND("5F",ScheduleCompile!Y577)),ISNUMBER(FIND("0F",ScheduleCompile!Y577)),ISNUMBER(FIND("8F",ScheduleCompile!Y577)),ISNUMBER(FIND("1F",ScheduleCompile!Y577)),ISNUMBER(FIND("2F",ScheduleCompile!Y577)),ISNUMBER(FIND("3F",ScheduleCompile!Y577)),ISNUMBER(FIND("6F",ScheduleCompile!Y577)),ISNUMBER(FIND("7F",ScheduleCompile!Y577)),ISNUMBER(FIND("9F",ScheduleCompile!Y577)),ISNUMBER(FIND("4F",ScheduleCompile!Y577))),VALUE(LEFT(ScheduleCompile!Y577,FIND("F",ScheduleCompile!Y577)-1)),ScheduleCompile!Y577)))))),ISTEXT(ScheduleCompile!#REF!)),"ENDTABLE",IF(ISERROR(IF(ScheduleCompile!Y577="Off",0,IF(ScheduleCompile!Y577="On",1,IF(ISNUMBER(ScheduleCompile!Y577),ScheduleCompile!Y577/1,IF(ISTEXT(ScheduleCompile!Y577),IF(OR(ISNUMBER(FIND("5F",ScheduleCompile!Y577)),ISNUMBER(FIND("0F",ScheduleCompile!Y577)),ISNUMBER(FIND("8F",ScheduleCompile!Y577)),ISNUMBER(FIND("1F",ScheduleCompile!Y577)),ISNUMBER(FIND("2F",ScheduleCompile!Y577)),ISNUMBER(FIND("3F",ScheduleCompile!Y577)),ISNUMBER(FIND("6F",ScheduleCompile!Y577)),ISNUMBER(FIND("7F",ScheduleCompile!Y577)),ISNUMBER(FIND("9F",ScheduleCompile!Y577)),ISNUMBER(FIND("4F",ScheduleCompile!Y577))),VALUE(LEFT(ScheduleCompile!Y577,FIND("F",ScheduleCompile!Y577)-1)),ScheduleCompile!Y577)))))),"",IF(ScheduleCompile!Y577="Off",0,IF(ScheduleCompile!Y577="On",1,IF(ISNUMBER(ScheduleCompile!Y577),ScheduleCompile!Y577/1,IF(ISTEXT(ScheduleCompile!Y577),IF(OR(ISNUMBER(FIND("5F",ScheduleCompile!Y577)),ISNUMBER(FIND("0F",ScheduleCompile!Y577)),ISNUMBER(FIND("8F",ScheduleCompile!Y577)),ISNUMBER(FIND("1F",ScheduleCompile!Y577)),ISNUMBER(FIND("2F",ScheduleCompile!Y577)),ISNUMBER(FIND("3F",ScheduleCompile!Y577)),ISNUMBER(FIND("6F",ScheduleCompile!Y577)),ISNUMBER(FIND("7F",ScheduleCompile!Y577)),ISNUMBER(FIND("9F",ScheduleCompile!Y577)),ISNUMBER(FIND("4F",ScheduleCompile!Y577))),VALUE(LEFT(ScheduleCompile!Y577,FIND("F",ScheduleCompile!Y577)-1)),ScheduleCompile!Y577)))))))</f>
        <v>53.8</v>
      </c>
    </row>
    <row r="585" spans="1:30" x14ac:dyDescent="0.25">
      <c r="A585" t="str">
        <f t="shared" si="39"/>
        <v>SchDay "WaterMainCZ05Jan"  Type = "Temperature" Hr = (52.1, 52.1, 52.1, 52.1, 52.1, 52.1, 52.1, 52.1, 52.1, 52.1, 52.1, 52.1, 52.1, 52.1, 52.1, 52.1, 52.1, 52.1, 52.1, 52.1, 52.1, 52.1, 52.1, 52.1) ..</v>
      </c>
      <c r="B585" s="1" t="s">
        <v>623</v>
      </c>
      <c r="C585" t="str">
        <f t="shared" si="40"/>
        <v xml:space="preserve">SchDay "WaterMainCZ05Jan"  Type = "Temperature" Hr = </v>
      </c>
      <c r="D585" t="str">
        <f t="shared" si="41"/>
        <v>(52.1, 52.1, 52.1, 52.1, 52.1, 52.1, 52.1, 52.1, 52.1, 52.1, 52.1, 52.1, 52.1, 52.1, 52.1, 52.1, 52.1, 52.1, 52.1, 52.1, 52.1, 52.1, 52.1, 52.1) ..</v>
      </c>
      <c r="E585" s="30" t="str">
        <f>ScheduleCompile!A578</f>
        <v>WaterMainCZ05Jan</v>
      </c>
      <c r="F585" t="str">
        <f t="shared" si="42"/>
        <v>Temperature</v>
      </c>
      <c r="G585" s="1">
        <f>IF(AND(ISERROR(IF(ScheduleCompile!B578="Off",0,IF(ScheduleCompile!B578="On",1,IF(ISNUMBER(ScheduleCompile!B578),ScheduleCompile!B578/1,IF(ISTEXT(ScheduleCompile!B578),IF(OR(ISNUMBER(FIND("5F",ScheduleCompile!B578)),ISNUMBER(FIND("0F",ScheduleCompile!B578)),ISNUMBER(FIND("8F",ScheduleCompile!B578)),ISNUMBER(FIND("1F",ScheduleCompile!B578)),ISNUMBER(FIND("2F",ScheduleCompile!B578)),ISNUMBER(FIND("3F",ScheduleCompile!B578)),ISNUMBER(FIND("6F",ScheduleCompile!B578)),ISNUMBER(FIND("7F",ScheduleCompile!B578)),ISNUMBER(FIND("9F",ScheduleCompile!B578)),ISNUMBER(FIND("4F",ScheduleCompile!B578))),VALUE(LEFT(ScheduleCompile!B578,FIND("F",ScheduleCompile!B578)-1)),ScheduleCompile!B578)))))),ISTEXT(ScheduleCompile!#REF!)),"ENDTABLE",IF(ISERROR(IF(ScheduleCompile!B578="Off",0,IF(ScheduleCompile!B578="On",1,IF(ISNUMBER(ScheduleCompile!B578),ScheduleCompile!B578/1,IF(ISTEXT(ScheduleCompile!B578),IF(OR(ISNUMBER(FIND("5F",ScheduleCompile!B578)),ISNUMBER(FIND("0F",ScheduleCompile!B578)),ISNUMBER(FIND("8F",ScheduleCompile!B578)),ISNUMBER(FIND("1F",ScheduleCompile!B578)),ISNUMBER(FIND("2F",ScheduleCompile!B578)),ISNUMBER(FIND("3F",ScheduleCompile!B578)),ISNUMBER(FIND("6F",ScheduleCompile!B578)),ISNUMBER(FIND("7F",ScheduleCompile!B578)),ISNUMBER(FIND("9F",ScheduleCompile!B578)),ISNUMBER(FIND("4F",ScheduleCompile!B578))),VALUE(LEFT(ScheduleCompile!B578,FIND("F",ScheduleCompile!B578)-1)),ScheduleCompile!B578)))))),"",IF(ScheduleCompile!B578="Off",0,IF(ScheduleCompile!B578="On",1,IF(ISNUMBER(ScheduleCompile!B578),ScheduleCompile!B578/1,IF(ISTEXT(ScheduleCompile!B578),IF(OR(ISNUMBER(FIND("5F",ScheduleCompile!B578)),ISNUMBER(FIND("0F",ScheduleCompile!B578)),ISNUMBER(FIND("8F",ScheduleCompile!B578)),ISNUMBER(FIND("1F",ScheduleCompile!B578)),ISNUMBER(FIND("2F",ScheduleCompile!B578)),ISNUMBER(FIND("3F",ScheduleCompile!B578)),ISNUMBER(FIND("6F",ScheduleCompile!B578)),ISNUMBER(FIND("7F",ScheduleCompile!B578)),ISNUMBER(FIND("9F",ScheduleCompile!B578)),ISNUMBER(FIND("4F",ScheduleCompile!B578))),VALUE(LEFT(ScheduleCompile!B578,FIND("F",ScheduleCompile!B578)-1)),ScheduleCompile!B578)))))))</f>
        <v>52.1</v>
      </c>
      <c r="H585" s="1">
        <f>IF(AND(ISERROR(IF(ScheduleCompile!C578="Off",0,IF(ScheduleCompile!C578="On",1,IF(ISNUMBER(ScheduleCompile!C578),ScheduleCompile!C578/1,IF(ISTEXT(ScheduleCompile!C578),IF(OR(ISNUMBER(FIND("5F",ScheduleCompile!C578)),ISNUMBER(FIND("0F",ScheduleCompile!C578)),ISNUMBER(FIND("8F",ScheduleCompile!C578)),ISNUMBER(FIND("1F",ScheduleCompile!C578)),ISNUMBER(FIND("2F",ScheduleCompile!C578)),ISNUMBER(FIND("3F",ScheduleCompile!C578)),ISNUMBER(FIND("6F",ScheduleCompile!C578)),ISNUMBER(FIND("7F",ScheduleCompile!C578)),ISNUMBER(FIND("9F",ScheduleCompile!C578)),ISNUMBER(FIND("4F",ScheduleCompile!C578))),VALUE(LEFT(ScheduleCompile!C578,FIND("F",ScheduleCompile!C578)-1)),ScheduleCompile!C578)))))),ISTEXT(ScheduleCompile!#REF!)),"ENDTABLE",IF(ISERROR(IF(ScheduleCompile!C578="Off",0,IF(ScheduleCompile!C578="On",1,IF(ISNUMBER(ScheduleCompile!C578),ScheduleCompile!C578/1,IF(ISTEXT(ScheduleCompile!C578),IF(OR(ISNUMBER(FIND("5F",ScheduleCompile!C578)),ISNUMBER(FIND("0F",ScheduleCompile!C578)),ISNUMBER(FIND("8F",ScheduleCompile!C578)),ISNUMBER(FIND("1F",ScheduleCompile!C578)),ISNUMBER(FIND("2F",ScheduleCompile!C578)),ISNUMBER(FIND("3F",ScheduleCompile!C578)),ISNUMBER(FIND("6F",ScheduleCompile!C578)),ISNUMBER(FIND("7F",ScheduleCompile!C578)),ISNUMBER(FIND("9F",ScheduleCompile!C578)),ISNUMBER(FIND("4F",ScheduleCompile!C578))),VALUE(LEFT(ScheduleCompile!C578,FIND("F",ScheduleCompile!C578)-1)),ScheduleCompile!C578)))))),"",IF(ScheduleCompile!C578="Off",0,IF(ScheduleCompile!C578="On",1,IF(ISNUMBER(ScheduleCompile!C578),ScheduleCompile!C578/1,IF(ISTEXT(ScheduleCompile!C578),IF(OR(ISNUMBER(FIND("5F",ScheduleCompile!C578)),ISNUMBER(FIND("0F",ScheduleCompile!C578)),ISNUMBER(FIND("8F",ScheduleCompile!C578)),ISNUMBER(FIND("1F",ScheduleCompile!C578)),ISNUMBER(FIND("2F",ScheduleCompile!C578)),ISNUMBER(FIND("3F",ScheduleCompile!C578)),ISNUMBER(FIND("6F",ScheduleCompile!C578)),ISNUMBER(FIND("7F",ScheduleCompile!C578)),ISNUMBER(FIND("9F",ScheduleCompile!C578)),ISNUMBER(FIND("4F",ScheduleCompile!C578))),VALUE(LEFT(ScheduleCompile!C578,FIND("F",ScheduleCompile!C578)-1)),ScheduleCompile!C578)))))))</f>
        <v>52.1</v>
      </c>
      <c r="I585" s="1">
        <f>IF(AND(ISERROR(IF(ScheduleCompile!D578="Off",0,IF(ScheduleCompile!D578="On",1,IF(ISNUMBER(ScheduleCompile!D578),ScheduleCompile!D578/1,IF(ISTEXT(ScheduleCompile!D578),IF(OR(ISNUMBER(FIND("5F",ScheduleCompile!D578)),ISNUMBER(FIND("0F",ScheduleCompile!D578)),ISNUMBER(FIND("8F",ScheduleCompile!D578)),ISNUMBER(FIND("1F",ScheduleCompile!D578)),ISNUMBER(FIND("2F",ScheduleCompile!D578)),ISNUMBER(FIND("3F",ScheduleCompile!D578)),ISNUMBER(FIND("6F",ScheduleCompile!D578)),ISNUMBER(FIND("7F",ScheduleCompile!D578)),ISNUMBER(FIND("9F",ScheduleCompile!D578)),ISNUMBER(FIND("4F",ScheduleCompile!D578))),VALUE(LEFT(ScheduleCompile!D578,FIND("F",ScheduleCompile!D578)-1)),ScheduleCompile!D578)))))),ISTEXT(ScheduleCompile!#REF!)),"ENDTABLE",IF(ISERROR(IF(ScheduleCompile!D578="Off",0,IF(ScheduleCompile!D578="On",1,IF(ISNUMBER(ScheduleCompile!D578),ScheduleCompile!D578/1,IF(ISTEXT(ScheduleCompile!D578),IF(OR(ISNUMBER(FIND("5F",ScheduleCompile!D578)),ISNUMBER(FIND("0F",ScheduleCompile!D578)),ISNUMBER(FIND("8F",ScheduleCompile!D578)),ISNUMBER(FIND("1F",ScheduleCompile!D578)),ISNUMBER(FIND("2F",ScheduleCompile!D578)),ISNUMBER(FIND("3F",ScheduleCompile!D578)),ISNUMBER(FIND("6F",ScheduleCompile!D578)),ISNUMBER(FIND("7F",ScheduleCompile!D578)),ISNUMBER(FIND("9F",ScheduleCompile!D578)),ISNUMBER(FIND("4F",ScheduleCompile!D578))),VALUE(LEFT(ScheduleCompile!D578,FIND("F",ScheduleCompile!D578)-1)),ScheduleCompile!D578)))))),"",IF(ScheduleCompile!D578="Off",0,IF(ScheduleCompile!D578="On",1,IF(ISNUMBER(ScheduleCompile!D578),ScheduleCompile!D578/1,IF(ISTEXT(ScheduleCompile!D578),IF(OR(ISNUMBER(FIND("5F",ScheduleCompile!D578)),ISNUMBER(FIND("0F",ScheduleCompile!D578)),ISNUMBER(FIND("8F",ScheduleCompile!D578)),ISNUMBER(FIND("1F",ScheduleCompile!D578)),ISNUMBER(FIND("2F",ScheduleCompile!D578)),ISNUMBER(FIND("3F",ScheduleCompile!D578)),ISNUMBER(FIND("6F",ScheduleCompile!D578)),ISNUMBER(FIND("7F",ScheduleCompile!D578)),ISNUMBER(FIND("9F",ScheduleCompile!D578)),ISNUMBER(FIND("4F",ScheduleCompile!D578))),VALUE(LEFT(ScheduleCompile!D578,FIND("F",ScheduleCompile!D578)-1)),ScheduleCompile!D578)))))))</f>
        <v>52.1</v>
      </c>
      <c r="J585" s="1">
        <f>IF(AND(ISERROR(IF(ScheduleCompile!E578="Off",0,IF(ScheduleCompile!E578="On",1,IF(ISNUMBER(ScheduleCompile!E578),ScheduleCompile!E578/1,IF(ISTEXT(ScheduleCompile!E578),IF(OR(ISNUMBER(FIND("5F",ScheduleCompile!E578)),ISNUMBER(FIND("0F",ScheduleCompile!E578)),ISNUMBER(FIND("8F",ScheduleCompile!E578)),ISNUMBER(FIND("1F",ScheduleCompile!E578)),ISNUMBER(FIND("2F",ScheduleCompile!E578)),ISNUMBER(FIND("3F",ScheduleCompile!E578)),ISNUMBER(FIND("6F",ScheduleCompile!E578)),ISNUMBER(FIND("7F",ScheduleCompile!E578)),ISNUMBER(FIND("9F",ScheduleCompile!E578)),ISNUMBER(FIND("4F",ScheduleCompile!E578))),VALUE(LEFT(ScheduleCompile!E578,FIND("F",ScheduleCompile!E578)-1)),ScheduleCompile!E578)))))),ISTEXT(ScheduleCompile!#REF!)),"ENDTABLE",IF(ISERROR(IF(ScheduleCompile!E578="Off",0,IF(ScheduleCompile!E578="On",1,IF(ISNUMBER(ScheduleCompile!E578),ScheduleCompile!E578/1,IF(ISTEXT(ScheduleCompile!E578),IF(OR(ISNUMBER(FIND("5F",ScheduleCompile!E578)),ISNUMBER(FIND("0F",ScheduleCompile!E578)),ISNUMBER(FIND("8F",ScheduleCompile!E578)),ISNUMBER(FIND("1F",ScheduleCompile!E578)),ISNUMBER(FIND("2F",ScheduleCompile!E578)),ISNUMBER(FIND("3F",ScheduleCompile!E578)),ISNUMBER(FIND("6F",ScheduleCompile!E578)),ISNUMBER(FIND("7F",ScheduleCompile!E578)),ISNUMBER(FIND("9F",ScheduleCompile!E578)),ISNUMBER(FIND("4F",ScheduleCompile!E578))),VALUE(LEFT(ScheduleCompile!E578,FIND("F",ScheduleCompile!E578)-1)),ScheduleCompile!E578)))))),"",IF(ScheduleCompile!E578="Off",0,IF(ScheduleCompile!E578="On",1,IF(ISNUMBER(ScheduleCompile!E578),ScheduleCompile!E578/1,IF(ISTEXT(ScheduleCompile!E578),IF(OR(ISNUMBER(FIND("5F",ScheduleCompile!E578)),ISNUMBER(FIND("0F",ScheduleCompile!E578)),ISNUMBER(FIND("8F",ScheduleCompile!E578)),ISNUMBER(FIND("1F",ScheduleCompile!E578)),ISNUMBER(FIND("2F",ScheduleCompile!E578)),ISNUMBER(FIND("3F",ScheduleCompile!E578)),ISNUMBER(FIND("6F",ScheduleCompile!E578)),ISNUMBER(FIND("7F",ScheduleCompile!E578)),ISNUMBER(FIND("9F",ScheduleCompile!E578)),ISNUMBER(FIND("4F",ScheduleCompile!E578))),VALUE(LEFT(ScheduleCompile!E578,FIND("F",ScheduleCompile!E578)-1)),ScheduleCompile!E578)))))))</f>
        <v>52.1</v>
      </c>
      <c r="K585" s="1">
        <f>IF(AND(ISERROR(IF(ScheduleCompile!F578="Off",0,IF(ScheduleCompile!F578="On",1,IF(ISNUMBER(ScheduleCompile!F578),ScheduleCompile!F578/1,IF(ISTEXT(ScheduleCompile!F578),IF(OR(ISNUMBER(FIND("5F",ScheduleCompile!F578)),ISNUMBER(FIND("0F",ScheduleCompile!F578)),ISNUMBER(FIND("8F",ScheduleCompile!F578)),ISNUMBER(FIND("1F",ScheduleCompile!F578)),ISNUMBER(FIND("2F",ScheduleCompile!F578)),ISNUMBER(FIND("3F",ScheduleCompile!F578)),ISNUMBER(FIND("6F",ScheduleCompile!F578)),ISNUMBER(FIND("7F",ScheduleCompile!F578)),ISNUMBER(FIND("9F",ScheduleCompile!F578)),ISNUMBER(FIND("4F",ScheduleCompile!F578))),VALUE(LEFT(ScheduleCompile!F578,FIND("F",ScheduleCompile!F578)-1)),ScheduleCompile!F578)))))),ISTEXT(ScheduleCompile!#REF!)),"ENDTABLE",IF(ISERROR(IF(ScheduleCompile!F578="Off",0,IF(ScheduleCompile!F578="On",1,IF(ISNUMBER(ScheduleCompile!F578),ScheduleCompile!F578/1,IF(ISTEXT(ScheduleCompile!F578),IF(OR(ISNUMBER(FIND("5F",ScheduleCompile!F578)),ISNUMBER(FIND("0F",ScheduleCompile!F578)),ISNUMBER(FIND("8F",ScheduleCompile!F578)),ISNUMBER(FIND("1F",ScheduleCompile!F578)),ISNUMBER(FIND("2F",ScheduleCompile!F578)),ISNUMBER(FIND("3F",ScheduleCompile!F578)),ISNUMBER(FIND("6F",ScheduleCompile!F578)),ISNUMBER(FIND("7F",ScheduleCompile!F578)),ISNUMBER(FIND("9F",ScheduleCompile!F578)),ISNUMBER(FIND("4F",ScheduleCompile!F578))),VALUE(LEFT(ScheduleCompile!F578,FIND("F",ScheduleCompile!F578)-1)),ScheduleCompile!F578)))))),"",IF(ScheduleCompile!F578="Off",0,IF(ScheduleCompile!F578="On",1,IF(ISNUMBER(ScheduleCompile!F578),ScheduleCompile!F578/1,IF(ISTEXT(ScheduleCompile!F578),IF(OR(ISNUMBER(FIND("5F",ScheduleCompile!F578)),ISNUMBER(FIND("0F",ScheduleCompile!F578)),ISNUMBER(FIND("8F",ScheduleCompile!F578)),ISNUMBER(FIND("1F",ScheduleCompile!F578)),ISNUMBER(FIND("2F",ScheduleCompile!F578)),ISNUMBER(FIND("3F",ScheduleCompile!F578)),ISNUMBER(FIND("6F",ScheduleCompile!F578)),ISNUMBER(FIND("7F",ScheduleCompile!F578)),ISNUMBER(FIND("9F",ScheduleCompile!F578)),ISNUMBER(FIND("4F",ScheduleCompile!F578))),VALUE(LEFT(ScheduleCompile!F578,FIND("F",ScheduleCompile!F578)-1)),ScheduleCompile!F578)))))))</f>
        <v>52.1</v>
      </c>
      <c r="L585" s="1">
        <f>IF(AND(ISERROR(IF(ScheduleCompile!G578="Off",0,IF(ScheduleCompile!G578="On",1,IF(ISNUMBER(ScheduleCompile!G578),ScheduleCompile!G578/1,IF(ISTEXT(ScheduleCompile!G578),IF(OR(ISNUMBER(FIND("5F",ScheduleCompile!G578)),ISNUMBER(FIND("0F",ScheduleCompile!G578)),ISNUMBER(FIND("8F",ScheduleCompile!G578)),ISNUMBER(FIND("1F",ScheduleCompile!G578)),ISNUMBER(FIND("2F",ScheduleCompile!G578)),ISNUMBER(FIND("3F",ScheduleCompile!G578)),ISNUMBER(FIND("6F",ScheduleCompile!G578)),ISNUMBER(FIND("7F",ScheduleCompile!G578)),ISNUMBER(FIND("9F",ScheduleCompile!G578)),ISNUMBER(FIND("4F",ScheduleCompile!G578))),VALUE(LEFT(ScheduleCompile!G578,FIND("F",ScheduleCompile!G578)-1)),ScheduleCompile!G578)))))),ISTEXT(ScheduleCompile!#REF!)),"ENDTABLE",IF(ISERROR(IF(ScheduleCompile!G578="Off",0,IF(ScheduleCompile!G578="On",1,IF(ISNUMBER(ScheduleCompile!G578),ScheduleCompile!G578/1,IF(ISTEXT(ScheduleCompile!G578),IF(OR(ISNUMBER(FIND("5F",ScheduleCompile!G578)),ISNUMBER(FIND("0F",ScheduleCompile!G578)),ISNUMBER(FIND("8F",ScheduleCompile!G578)),ISNUMBER(FIND("1F",ScheduleCompile!G578)),ISNUMBER(FIND("2F",ScheduleCompile!G578)),ISNUMBER(FIND("3F",ScheduleCompile!G578)),ISNUMBER(FIND("6F",ScheduleCompile!G578)),ISNUMBER(FIND("7F",ScheduleCompile!G578)),ISNUMBER(FIND("9F",ScheduleCompile!G578)),ISNUMBER(FIND("4F",ScheduleCompile!G578))),VALUE(LEFT(ScheduleCompile!G578,FIND("F",ScheduleCompile!G578)-1)),ScheduleCompile!G578)))))),"",IF(ScheduleCompile!G578="Off",0,IF(ScheduleCompile!G578="On",1,IF(ISNUMBER(ScheduleCompile!G578),ScheduleCompile!G578/1,IF(ISTEXT(ScheduleCompile!G578),IF(OR(ISNUMBER(FIND("5F",ScheduleCompile!G578)),ISNUMBER(FIND("0F",ScheduleCompile!G578)),ISNUMBER(FIND("8F",ScheduleCompile!G578)),ISNUMBER(FIND("1F",ScheduleCompile!G578)),ISNUMBER(FIND("2F",ScheduleCompile!G578)),ISNUMBER(FIND("3F",ScheduleCompile!G578)),ISNUMBER(FIND("6F",ScheduleCompile!G578)),ISNUMBER(FIND("7F",ScheduleCompile!G578)),ISNUMBER(FIND("9F",ScheduleCompile!G578)),ISNUMBER(FIND("4F",ScheduleCompile!G578))),VALUE(LEFT(ScheduleCompile!G578,FIND("F",ScheduleCompile!G578)-1)),ScheduleCompile!G578)))))))</f>
        <v>52.1</v>
      </c>
      <c r="M585" s="1">
        <f>IF(AND(ISERROR(IF(ScheduleCompile!H578="Off",0,IF(ScheduleCompile!H578="On",1,IF(ISNUMBER(ScheduleCompile!H578),ScheduleCompile!H578/1,IF(ISTEXT(ScheduleCompile!H578),IF(OR(ISNUMBER(FIND("5F",ScheduleCompile!H578)),ISNUMBER(FIND("0F",ScheduleCompile!H578)),ISNUMBER(FIND("8F",ScheduleCompile!H578)),ISNUMBER(FIND("1F",ScheduleCompile!H578)),ISNUMBER(FIND("2F",ScheduleCompile!H578)),ISNUMBER(FIND("3F",ScheduleCompile!H578)),ISNUMBER(FIND("6F",ScheduleCompile!H578)),ISNUMBER(FIND("7F",ScheduleCompile!H578)),ISNUMBER(FIND("9F",ScheduleCompile!H578)),ISNUMBER(FIND("4F",ScheduleCompile!H578))),VALUE(LEFT(ScheduleCompile!H578,FIND("F",ScheduleCompile!H578)-1)),ScheduleCompile!H578)))))),ISTEXT(ScheduleCompile!#REF!)),"ENDTABLE",IF(ISERROR(IF(ScheduleCompile!H578="Off",0,IF(ScheduleCompile!H578="On",1,IF(ISNUMBER(ScheduleCompile!H578),ScheduleCompile!H578/1,IF(ISTEXT(ScheduleCompile!H578),IF(OR(ISNUMBER(FIND("5F",ScheduleCompile!H578)),ISNUMBER(FIND("0F",ScheduleCompile!H578)),ISNUMBER(FIND("8F",ScheduleCompile!H578)),ISNUMBER(FIND("1F",ScheduleCompile!H578)),ISNUMBER(FIND("2F",ScheduleCompile!H578)),ISNUMBER(FIND("3F",ScheduleCompile!H578)),ISNUMBER(FIND("6F",ScheduleCompile!H578)),ISNUMBER(FIND("7F",ScheduleCompile!H578)),ISNUMBER(FIND("9F",ScheduleCompile!H578)),ISNUMBER(FIND("4F",ScheduleCompile!H578))),VALUE(LEFT(ScheduleCompile!H578,FIND("F",ScheduleCompile!H578)-1)),ScheduleCompile!H578)))))),"",IF(ScheduleCompile!H578="Off",0,IF(ScheduleCompile!H578="On",1,IF(ISNUMBER(ScheduleCompile!H578),ScheduleCompile!H578/1,IF(ISTEXT(ScheduleCompile!H578),IF(OR(ISNUMBER(FIND("5F",ScheduleCompile!H578)),ISNUMBER(FIND("0F",ScheduleCompile!H578)),ISNUMBER(FIND("8F",ScheduleCompile!H578)),ISNUMBER(FIND("1F",ScheduleCompile!H578)),ISNUMBER(FIND("2F",ScheduleCompile!H578)),ISNUMBER(FIND("3F",ScheduleCompile!H578)),ISNUMBER(FIND("6F",ScheduleCompile!H578)),ISNUMBER(FIND("7F",ScheduleCompile!H578)),ISNUMBER(FIND("9F",ScheduleCompile!H578)),ISNUMBER(FIND("4F",ScheduleCompile!H578))),VALUE(LEFT(ScheduleCompile!H578,FIND("F",ScheduleCompile!H578)-1)),ScheduleCompile!H578)))))))</f>
        <v>52.1</v>
      </c>
      <c r="N585" s="1">
        <f>IF(AND(ISERROR(IF(ScheduleCompile!I578="Off",0,IF(ScheduleCompile!I578="On",1,IF(ISNUMBER(ScheduleCompile!I578),ScheduleCompile!I578/1,IF(ISTEXT(ScheduleCompile!I578),IF(OR(ISNUMBER(FIND("5F",ScheduleCompile!I578)),ISNUMBER(FIND("0F",ScheduleCompile!I578)),ISNUMBER(FIND("8F",ScheduleCompile!I578)),ISNUMBER(FIND("1F",ScheduleCompile!I578)),ISNUMBER(FIND("2F",ScheduleCompile!I578)),ISNUMBER(FIND("3F",ScheduleCompile!I578)),ISNUMBER(FIND("6F",ScheduleCompile!I578)),ISNUMBER(FIND("7F",ScheduleCompile!I578)),ISNUMBER(FIND("9F",ScheduleCompile!I578)),ISNUMBER(FIND("4F",ScheduleCompile!I578))),VALUE(LEFT(ScheduleCompile!I578,FIND("F",ScheduleCompile!I578)-1)),ScheduleCompile!I578)))))),ISTEXT(ScheduleCompile!#REF!)),"ENDTABLE",IF(ISERROR(IF(ScheduleCompile!I578="Off",0,IF(ScheduleCompile!I578="On",1,IF(ISNUMBER(ScheduleCompile!I578),ScheduleCompile!I578/1,IF(ISTEXT(ScheduleCompile!I578),IF(OR(ISNUMBER(FIND("5F",ScheduleCompile!I578)),ISNUMBER(FIND("0F",ScheduleCompile!I578)),ISNUMBER(FIND("8F",ScheduleCompile!I578)),ISNUMBER(FIND("1F",ScheduleCompile!I578)),ISNUMBER(FIND("2F",ScheduleCompile!I578)),ISNUMBER(FIND("3F",ScheduleCompile!I578)),ISNUMBER(FIND("6F",ScheduleCompile!I578)),ISNUMBER(FIND("7F",ScheduleCompile!I578)),ISNUMBER(FIND("9F",ScheduleCompile!I578)),ISNUMBER(FIND("4F",ScheduleCompile!I578))),VALUE(LEFT(ScheduleCompile!I578,FIND("F",ScheduleCompile!I578)-1)),ScheduleCompile!I578)))))),"",IF(ScheduleCompile!I578="Off",0,IF(ScheduleCompile!I578="On",1,IF(ISNUMBER(ScheduleCompile!I578),ScheduleCompile!I578/1,IF(ISTEXT(ScheduleCompile!I578),IF(OR(ISNUMBER(FIND("5F",ScheduleCompile!I578)),ISNUMBER(FIND("0F",ScheduleCompile!I578)),ISNUMBER(FIND("8F",ScheduleCompile!I578)),ISNUMBER(FIND("1F",ScheduleCompile!I578)),ISNUMBER(FIND("2F",ScheduleCompile!I578)),ISNUMBER(FIND("3F",ScheduleCompile!I578)),ISNUMBER(FIND("6F",ScheduleCompile!I578)),ISNUMBER(FIND("7F",ScheduleCompile!I578)),ISNUMBER(FIND("9F",ScheduleCompile!I578)),ISNUMBER(FIND("4F",ScheduleCompile!I578))),VALUE(LEFT(ScheduleCompile!I578,FIND("F",ScheduleCompile!I578)-1)),ScheduleCompile!I578)))))))</f>
        <v>52.1</v>
      </c>
      <c r="O585" s="1">
        <f>IF(AND(ISERROR(IF(ScheduleCompile!J578="Off",0,IF(ScheduleCompile!J578="On",1,IF(ISNUMBER(ScheduleCompile!J578),ScheduleCompile!J578/1,IF(ISTEXT(ScheduleCompile!J578),IF(OR(ISNUMBER(FIND("5F",ScheduleCompile!J578)),ISNUMBER(FIND("0F",ScheduleCompile!J578)),ISNUMBER(FIND("8F",ScheduleCompile!J578)),ISNUMBER(FIND("1F",ScheduleCompile!J578)),ISNUMBER(FIND("2F",ScheduleCompile!J578)),ISNUMBER(FIND("3F",ScheduleCompile!J578)),ISNUMBER(FIND("6F",ScheduleCompile!J578)),ISNUMBER(FIND("7F",ScheduleCompile!J578)),ISNUMBER(FIND("9F",ScheduleCompile!J578)),ISNUMBER(FIND("4F",ScheduleCompile!J578))),VALUE(LEFT(ScheduleCompile!J578,FIND("F",ScheduleCompile!J578)-1)),ScheduleCompile!J578)))))),ISTEXT(ScheduleCompile!#REF!)),"ENDTABLE",IF(ISERROR(IF(ScheduleCompile!J578="Off",0,IF(ScheduleCompile!J578="On",1,IF(ISNUMBER(ScheduleCompile!J578),ScheduleCompile!J578/1,IF(ISTEXT(ScheduleCompile!J578),IF(OR(ISNUMBER(FIND("5F",ScheduleCompile!J578)),ISNUMBER(FIND("0F",ScheduleCompile!J578)),ISNUMBER(FIND("8F",ScheduleCompile!J578)),ISNUMBER(FIND("1F",ScheduleCompile!J578)),ISNUMBER(FIND("2F",ScheduleCompile!J578)),ISNUMBER(FIND("3F",ScheduleCompile!J578)),ISNUMBER(FIND("6F",ScheduleCompile!J578)),ISNUMBER(FIND("7F",ScheduleCompile!J578)),ISNUMBER(FIND("9F",ScheduleCompile!J578)),ISNUMBER(FIND("4F",ScheduleCompile!J578))),VALUE(LEFT(ScheduleCompile!J578,FIND("F",ScheduleCompile!J578)-1)),ScheduleCompile!J578)))))),"",IF(ScheduleCompile!J578="Off",0,IF(ScheduleCompile!J578="On",1,IF(ISNUMBER(ScheduleCompile!J578),ScheduleCompile!J578/1,IF(ISTEXT(ScheduleCompile!J578),IF(OR(ISNUMBER(FIND("5F",ScheduleCompile!J578)),ISNUMBER(FIND("0F",ScheduleCompile!J578)),ISNUMBER(FIND("8F",ScheduleCompile!J578)),ISNUMBER(FIND("1F",ScheduleCompile!J578)),ISNUMBER(FIND("2F",ScheduleCompile!J578)),ISNUMBER(FIND("3F",ScheduleCompile!J578)),ISNUMBER(FIND("6F",ScheduleCompile!J578)),ISNUMBER(FIND("7F",ScheduleCompile!J578)),ISNUMBER(FIND("9F",ScheduleCompile!J578)),ISNUMBER(FIND("4F",ScheduleCompile!J578))),VALUE(LEFT(ScheduleCompile!J578,FIND("F",ScheduleCompile!J578)-1)),ScheduleCompile!J578)))))))</f>
        <v>52.1</v>
      </c>
      <c r="P585" s="1">
        <f>IF(AND(ISERROR(IF(ScheduleCompile!K578="Off",0,IF(ScheduleCompile!K578="On",1,IF(ISNUMBER(ScheduleCompile!K578),ScheduleCompile!K578/1,IF(ISTEXT(ScheduleCompile!K578),IF(OR(ISNUMBER(FIND("5F",ScheduleCompile!K578)),ISNUMBER(FIND("0F",ScheduleCompile!K578)),ISNUMBER(FIND("8F",ScheduleCompile!K578)),ISNUMBER(FIND("1F",ScheduleCompile!K578)),ISNUMBER(FIND("2F",ScheduleCompile!K578)),ISNUMBER(FIND("3F",ScheduleCompile!K578)),ISNUMBER(FIND("6F",ScheduleCompile!K578)),ISNUMBER(FIND("7F",ScheduleCompile!K578)),ISNUMBER(FIND("9F",ScheduleCompile!K578)),ISNUMBER(FIND("4F",ScheduleCompile!K578))),VALUE(LEFT(ScheduleCompile!K578,FIND("F",ScheduleCompile!K578)-1)),ScheduleCompile!K578)))))),ISTEXT(ScheduleCompile!#REF!)),"ENDTABLE",IF(ISERROR(IF(ScheduleCompile!K578="Off",0,IF(ScheduleCompile!K578="On",1,IF(ISNUMBER(ScheduleCompile!K578),ScheduleCompile!K578/1,IF(ISTEXT(ScheduleCompile!K578),IF(OR(ISNUMBER(FIND("5F",ScheduleCompile!K578)),ISNUMBER(FIND("0F",ScheduleCompile!K578)),ISNUMBER(FIND("8F",ScheduleCompile!K578)),ISNUMBER(FIND("1F",ScheduleCompile!K578)),ISNUMBER(FIND("2F",ScheduleCompile!K578)),ISNUMBER(FIND("3F",ScheduleCompile!K578)),ISNUMBER(FIND("6F",ScheduleCompile!K578)),ISNUMBER(FIND("7F",ScheduleCompile!K578)),ISNUMBER(FIND("9F",ScheduleCompile!K578)),ISNUMBER(FIND("4F",ScheduleCompile!K578))),VALUE(LEFT(ScheduleCompile!K578,FIND("F",ScheduleCompile!K578)-1)),ScheduleCompile!K578)))))),"",IF(ScheduleCompile!K578="Off",0,IF(ScheduleCompile!K578="On",1,IF(ISNUMBER(ScheduleCompile!K578),ScheduleCompile!K578/1,IF(ISTEXT(ScheduleCompile!K578),IF(OR(ISNUMBER(FIND("5F",ScheduleCompile!K578)),ISNUMBER(FIND("0F",ScheduleCompile!K578)),ISNUMBER(FIND("8F",ScheduleCompile!K578)),ISNUMBER(FIND("1F",ScheduleCompile!K578)),ISNUMBER(FIND("2F",ScheduleCompile!K578)),ISNUMBER(FIND("3F",ScheduleCompile!K578)),ISNUMBER(FIND("6F",ScheduleCompile!K578)),ISNUMBER(FIND("7F",ScheduleCompile!K578)),ISNUMBER(FIND("9F",ScheduleCompile!K578)),ISNUMBER(FIND("4F",ScheduleCompile!K578))),VALUE(LEFT(ScheduleCompile!K578,FIND("F",ScheduleCompile!K578)-1)),ScheduleCompile!K578)))))))</f>
        <v>52.1</v>
      </c>
      <c r="Q585" s="1">
        <f>IF(AND(ISERROR(IF(ScheduleCompile!L578="Off",0,IF(ScheduleCompile!L578="On",1,IF(ISNUMBER(ScheduleCompile!L578),ScheduleCompile!L578/1,IF(ISTEXT(ScheduleCompile!L578),IF(OR(ISNUMBER(FIND("5F",ScheduleCompile!L578)),ISNUMBER(FIND("0F",ScheduleCompile!L578)),ISNUMBER(FIND("8F",ScheduleCompile!L578)),ISNUMBER(FIND("1F",ScheduleCompile!L578)),ISNUMBER(FIND("2F",ScheduleCompile!L578)),ISNUMBER(FIND("3F",ScheduleCompile!L578)),ISNUMBER(FIND("6F",ScheduleCompile!L578)),ISNUMBER(FIND("7F",ScheduleCompile!L578)),ISNUMBER(FIND("9F",ScheduleCompile!L578)),ISNUMBER(FIND("4F",ScheduleCompile!L578))),VALUE(LEFT(ScheduleCompile!L578,FIND("F",ScheduleCompile!L578)-1)),ScheduleCompile!L578)))))),ISTEXT(ScheduleCompile!#REF!)),"ENDTABLE",IF(ISERROR(IF(ScheduleCompile!L578="Off",0,IF(ScheduleCompile!L578="On",1,IF(ISNUMBER(ScheduleCompile!L578),ScheduleCompile!L578/1,IF(ISTEXT(ScheduleCompile!L578),IF(OR(ISNUMBER(FIND("5F",ScheduleCompile!L578)),ISNUMBER(FIND("0F",ScheduleCompile!L578)),ISNUMBER(FIND("8F",ScheduleCompile!L578)),ISNUMBER(FIND("1F",ScheduleCompile!L578)),ISNUMBER(FIND("2F",ScheduleCompile!L578)),ISNUMBER(FIND("3F",ScheduleCompile!L578)),ISNUMBER(FIND("6F",ScheduleCompile!L578)),ISNUMBER(FIND("7F",ScheduleCompile!L578)),ISNUMBER(FIND("9F",ScheduleCompile!L578)),ISNUMBER(FIND("4F",ScheduleCompile!L578))),VALUE(LEFT(ScheduleCompile!L578,FIND("F",ScheduleCompile!L578)-1)),ScheduleCompile!L578)))))),"",IF(ScheduleCompile!L578="Off",0,IF(ScheduleCompile!L578="On",1,IF(ISNUMBER(ScheduleCompile!L578),ScheduleCompile!L578/1,IF(ISTEXT(ScheduleCompile!L578),IF(OR(ISNUMBER(FIND("5F",ScheduleCompile!L578)),ISNUMBER(FIND("0F",ScheduleCompile!L578)),ISNUMBER(FIND("8F",ScheduleCompile!L578)),ISNUMBER(FIND("1F",ScheduleCompile!L578)),ISNUMBER(FIND("2F",ScheduleCompile!L578)),ISNUMBER(FIND("3F",ScheduleCompile!L578)),ISNUMBER(FIND("6F",ScheduleCompile!L578)),ISNUMBER(FIND("7F",ScheduleCompile!L578)),ISNUMBER(FIND("9F",ScheduleCompile!L578)),ISNUMBER(FIND("4F",ScheduleCompile!L578))),VALUE(LEFT(ScheduleCompile!L578,FIND("F",ScheduleCompile!L578)-1)),ScheduleCompile!L578)))))))</f>
        <v>52.1</v>
      </c>
      <c r="R585" s="1">
        <f>IF(AND(ISERROR(IF(ScheduleCompile!M578="Off",0,IF(ScheduleCompile!M578="On",1,IF(ISNUMBER(ScheduleCompile!M578),ScheduleCompile!M578/1,IF(ISTEXT(ScheduleCompile!M578),IF(OR(ISNUMBER(FIND("5F",ScheduleCompile!M578)),ISNUMBER(FIND("0F",ScheduleCompile!M578)),ISNUMBER(FIND("8F",ScheduleCompile!M578)),ISNUMBER(FIND("1F",ScheduleCompile!M578)),ISNUMBER(FIND("2F",ScheduleCompile!M578)),ISNUMBER(FIND("3F",ScheduleCompile!M578)),ISNUMBER(FIND("6F",ScheduleCompile!M578)),ISNUMBER(FIND("7F",ScheduleCompile!M578)),ISNUMBER(FIND("9F",ScheduleCompile!M578)),ISNUMBER(FIND("4F",ScheduleCompile!M578))),VALUE(LEFT(ScheduleCompile!M578,FIND("F",ScheduleCompile!M578)-1)),ScheduleCompile!M578)))))),ISTEXT(ScheduleCompile!#REF!)),"ENDTABLE",IF(ISERROR(IF(ScheduleCompile!M578="Off",0,IF(ScheduleCompile!M578="On",1,IF(ISNUMBER(ScheduleCompile!M578),ScheduleCompile!M578/1,IF(ISTEXT(ScheduleCompile!M578),IF(OR(ISNUMBER(FIND("5F",ScheduleCompile!M578)),ISNUMBER(FIND("0F",ScheduleCompile!M578)),ISNUMBER(FIND("8F",ScheduleCompile!M578)),ISNUMBER(FIND("1F",ScheduleCompile!M578)),ISNUMBER(FIND("2F",ScheduleCompile!M578)),ISNUMBER(FIND("3F",ScheduleCompile!M578)),ISNUMBER(FIND("6F",ScheduleCompile!M578)),ISNUMBER(FIND("7F",ScheduleCompile!M578)),ISNUMBER(FIND("9F",ScheduleCompile!M578)),ISNUMBER(FIND("4F",ScheduleCompile!M578))),VALUE(LEFT(ScheduleCompile!M578,FIND("F",ScheduleCompile!M578)-1)),ScheduleCompile!M578)))))),"",IF(ScheduleCompile!M578="Off",0,IF(ScheduleCompile!M578="On",1,IF(ISNUMBER(ScheduleCompile!M578),ScheduleCompile!M578/1,IF(ISTEXT(ScheduleCompile!M578),IF(OR(ISNUMBER(FIND("5F",ScheduleCompile!M578)),ISNUMBER(FIND("0F",ScheduleCompile!M578)),ISNUMBER(FIND("8F",ScheduleCompile!M578)),ISNUMBER(FIND("1F",ScheduleCompile!M578)),ISNUMBER(FIND("2F",ScheduleCompile!M578)),ISNUMBER(FIND("3F",ScheduleCompile!M578)),ISNUMBER(FIND("6F",ScheduleCompile!M578)),ISNUMBER(FIND("7F",ScheduleCompile!M578)),ISNUMBER(FIND("9F",ScheduleCompile!M578)),ISNUMBER(FIND("4F",ScheduleCompile!M578))),VALUE(LEFT(ScheduleCompile!M578,FIND("F",ScheduleCompile!M578)-1)),ScheduleCompile!M578)))))))</f>
        <v>52.1</v>
      </c>
      <c r="S585" s="1">
        <f>IF(AND(ISERROR(IF(ScheduleCompile!N578="Off",0,IF(ScheduleCompile!N578="On",1,IF(ISNUMBER(ScheduleCompile!N578),ScheduleCompile!N578/1,IF(ISTEXT(ScheduleCompile!N578),IF(OR(ISNUMBER(FIND("5F",ScheduleCompile!N578)),ISNUMBER(FIND("0F",ScheduleCompile!N578)),ISNUMBER(FIND("8F",ScheduleCompile!N578)),ISNUMBER(FIND("1F",ScheduleCompile!N578)),ISNUMBER(FIND("2F",ScheduleCompile!N578)),ISNUMBER(FIND("3F",ScheduleCompile!N578)),ISNUMBER(FIND("6F",ScheduleCompile!N578)),ISNUMBER(FIND("7F",ScheduleCompile!N578)),ISNUMBER(FIND("9F",ScheduleCompile!N578)),ISNUMBER(FIND("4F",ScheduleCompile!N578))),VALUE(LEFT(ScheduleCompile!N578,FIND("F",ScheduleCompile!N578)-1)),ScheduleCompile!N578)))))),ISTEXT(ScheduleCompile!#REF!)),"ENDTABLE",IF(ISERROR(IF(ScheduleCompile!N578="Off",0,IF(ScheduleCompile!N578="On",1,IF(ISNUMBER(ScheduleCompile!N578),ScheduleCompile!N578/1,IF(ISTEXT(ScheduleCompile!N578),IF(OR(ISNUMBER(FIND("5F",ScheduleCompile!N578)),ISNUMBER(FIND("0F",ScheduleCompile!N578)),ISNUMBER(FIND("8F",ScheduleCompile!N578)),ISNUMBER(FIND("1F",ScheduleCompile!N578)),ISNUMBER(FIND("2F",ScheduleCompile!N578)),ISNUMBER(FIND("3F",ScheduleCompile!N578)),ISNUMBER(FIND("6F",ScheduleCompile!N578)),ISNUMBER(FIND("7F",ScheduleCompile!N578)),ISNUMBER(FIND("9F",ScheduleCompile!N578)),ISNUMBER(FIND("4F",ScheduleCompile!N578))),VALUE(LEFT(ScheduleCompile!N578,FIND("F",ScheduleCompile!N578)-1)),ScheduleCompile!N578)))))),"",IF(ScheduleCompile!N578="Off",0,IF(ScheduleCompile!N578="On",1,IF(ISNUMBER(ScheduleCompile!N578),ScheduleCompile!N578/1,IF(ISTEXT(ScheduleCompile!N578),IF(OR(ISNUMBER(FIND("5F",ScheduleCompile!N578)),ISNUMBER(FIND("0F",ScheduleCompile!N578)),ISNUMBER(FIND("8F",ScheduleCompile!N578)),ISNUMBER(FIND("1F",ScheduleCompile!N578)),ISNUMBER(FIND("2F",ScheduleCompile!N578)),ISNUMBER(FIND("3F",ScheduleCompile!N578)),ISNUMBER(FIND("6F",ScheduleCompile!N578)),ISNUMBER(FIND("7F",ScheduleCompile!N578)),ISNUMBER(FIND("9F",ScheduleCompile!N578)),ISNUMBER(FIND("4F",ScheduleCompile!N578))),VALUE(LEFT(ScheduleCompile!N578,FIND("F",ScheduleCompile!N578)-1)),ScheduleCompile!N578)))))))</f>
        <v>52.1</v>
      </c>
      <c r="T585" s="1">
        <f>IF(AND(ISERROR(IF(ScheduleCompile!O578="Off",0,IF(ScheduleCompile!O578="On",1,IF(ISNUMBER(ScheduleCompile!O578),ScheduleCompile!O578/1,IF(ISTEXT(ScheduleCompile!O578),IF(OR(ISNUMBER(FIND("5F",ScheduleCompile!O578)),ISNUMBER(FIND("0F",ScheduleCompile!O578)),ISNUMBER(FIND("8F",ScheduleCompile!O578)),ISNUMBER(FIND("1F",ScheduleCompile!O578)),ISNUMBER(FIND("2F",ScheduleCompile!O578)),ISNUMBER(FIND("3F",ScheduleCompile!O578)),ISNUMBER(FIND("6F",ScheduleCompile!O578)),ISNUMBER(FIND("7F",ScheduleCompile!O578)),ISNUMBER(FIND("9F",ScheduleCompile!O578)),ISNUMBER(FIND("4F",ScheduleCompile!O578))),VALUE(LEFT(ScheduleCompile!O578,FIND("F",ScheduleCompile!O578)-1)),ScheduleCompile!O578)))))),ISTEXT(ScheduleCompile!#REF!)),"ENDTABLE",IF(ISERROR(IF(ScheduleCompile!O578="Off",0,IF(ScheduleCompile!O578="On",1,IF(ISNUMBER(ScheduleCompile!O578),ScheduleCompile!O578/1,IF(ISTEXT(ScheduleCompile!O578),IF(OR(ISNUMBER(FIND("5F",ScheduleCompile!O578)),ISNUMBER(FIND("0F",ScheduleCompile!O578)),ISNUMBER(FIND("8F",ScheduleCompile!O578)),ISNUMBER(FIND("1F",ScheduleCompile!O578)),ISNUMBER(FIND("2F",ScheduleCompile!O578)),ISNUMBER(FIND("3F",ScheduleCompile!O578)),ISNUMBER(FIND("6F",ScheduleCompile!O578)),ISNUMBER(FIND("7F",ScheduleCompile!O578)),ISNUMBER(FIND("9F",ScheduleCompile!O578)),ISNUMBER(FIND("4F",ScheduleCompile!O578))),VALUE(LEFT(ScheduleCompile!O578,FIND("F",ScheduleCompile!O578)-1)),ScheduleCompile!O578)))))),"",IF(ScheduleCompile!O578="Off",0,IF(ScheduleCompile!O578="On",1,IF(ISNUMBER(ScheduleCompile!O578),ScheduleCompile!O578/1,IF(ISTEXT(ScheduleCompile!O578),IF(OR(ISNUMBER(FIND("5F",ScheduleCompile!O578)),ISNUMBER(FIND("0F",ScheduleCompile!O578)),ISNUMBER(FIND("8F",ScheduleCompile!O578)),ISNUMBER(FIND("1F",ScheduleCompile!O578)),ISNUMBER(FIND("2F",ScheduleCompile!O578)),ISNUMBER(FIND("3F",ScheduleCompile!O578)),ISNUMBER(FIND("6F",ScheduleCompile!O578)),ISNUMBER(FIND("7F",ScheduleCompile!O578)),ISNUMBER(FIND("9F",ScheduleCompile!O578)),ISNUMBER(FIND("4F",ScheduleCompile!O578))),VALUE(LEFT(ScheduleCompile!O578,FIND("F",ScheduleCompile!O578)-1)),ScheduleCompile!O578)))))))</f>
        <v>52.1</v>
      </c>
      <c r="U585" s="1">
        <f>IF(AND(ISERROR(IF(ScheduleCompile!P578="Off",0,IF(ScheduleCompile!P578="On",1,IF(ISNUMBER(ScheduleCompile!P578),ScheduleCompile!P578/1,IF(ISTEXT(ScheduleCompile!P578),IF(OR(ISNUMBER(FIND("5F",ScheduleCompile!P578)),ISNUMBER(FIND("0F",ScheduleCompile!P578)),ISNUMBER(FIND("8F",ScheduleCompile!P578)),ISNUMBER(FIND("1F",ScheduleCompile!P578)),ISNUMBER(FIND("2F",ScheduleCompile!P578)),ISNUMBER(FIND("3F",ScheduleCompile!P578)),ISNUMBER(FIND("6F",ScheduleCompile!P578)),ISNUMBER(FIND("7F",ScheduleCompile!P578)),ISNUMBER(FIND("9F",ScheduleCompile!P578)),ISNUMBER(FIND("4F",ScheduleCompile!P578))),VALUE(LEFT(ScheduleCompile!P578,FIND("F",ScheduleCompile!P578)-1)),ScheduleCompile!P578)))))),ISTEXT(ScheduleCompile!#REF!)),"ENDTABLE",IF(ISERROR(IF(ScheduleCompile!P578="Off",0,IF(ScheduleCompile!P578="On",1,IF(ISNUMBER(ScheduleCompile!P578),ScheduleCompile!P578/1,IF(ISTEXT(ScheduleCompile!P578),IF(OR(ISNUMBER(FIND("5F",ScheduleCompile!P578)),ISNUMBER(FIND("0F",ScheduleCompile!P578)),ISNUMBER(FIND("8F",ScheduleCompile!P578)),ISNUMBER(FIND("1F",ScheduleCompile!P578)),ISNUMBER(FIND("2F",ScheduleCompile!P578)),ISNUMBER(FIND("3F",ScheduleCompile!P578)),ISNUMBER(FIND("6F",ScheduleCompile!P578)),ISNUMBER(FIND("7F",ScheduleCompile!P578)),ISNUMBER(FIND("9F",ScheduleCompile!P578)),ISNUMBER(FIND("4F",ScheduleCompile!P578))),VALUE(LEFT(ScheduleCompile!P578,FIND("F",ScheduleCompile!P578)-1)),ScheduleCompile!P578)))))),"",IF(ScheduleCompile!P578="Off",0,IF(ScheduleCompile!P578="On",1,IF(ISNUMBER(ScheduleCompile!P578),ScheduleCompile!P578/1,IF(ISTEXT(ScheduleCompile!P578),IF(OR(ISNUMBER(FIND("5F",ScheduleCompile!P578)),ISNUMBER(FIND("0F",ScheduleCompile!P578)),ISNUMBER(FIND("8F",ScheduleCompile!P578)),ISNUMBER(FIND("1F",ScheduleCompile!P578)),ISNUMBER(FIND("2F",ScheduleCompile!P578)),ISNUMBER(FIND("3F",ScheduleCompile!P578)),ISNUMBER(FIND("6F",ScheduleCompile!P578)),ISNUMBER(FIND("7F",ScheduleCompile!P578)),ISNUMBER(FIND("9F",ScheduleCompile!P578)),ISNUMBER(FIND("4F",ScheduleCompile!P578))),VALUE(LEFT(ScheduleCompile!P578,FIND("F",ScheduleCompile!P578)-1)),ScheduleCompile!P578)))))))</f>
        <v>52.1</v>
      </c>
      <c r="V585" s="1">
        <f>IF(AND(ISERROR(IF(ScheduleCompile!Q578="Off",0,IF(ScheduleCompile!Q578="On",1,IF(ISNUMBER(ScheduleCompile!Q578),ScheduleCompile!Q578/1,IF(ISTEXT(ScheduleCompile!Q578),IF(OR(ISNUMBER(FIND("5F",ScheduleCompile!Q578)),ISNUMBER(FIND("0F",ScheduleCompile!Q578)),ISNUMBER(FIND("8F",ScheduleCompile!Q578)),ISNUMBER(FIND("1F",ScheduleCompile!Q578)),ISNUMBER(FIND("2F",ScheduleCompile!Q578)),ISNUMBER(FIND("3F",ScheduleCompile!Q578)),ISNUMBER(FIND("6F",ScheduleCompile!Q578)),ISNUMBER(FIND("7F",ScheduleCompile!Q578)),ISNUMBER(FIND("9F",ScheduleCompile!Q578)),ISNUMBER(FIND("4F",ScheduleCompile!Q578))),VALUE(LEFT(ScheduleCompile!Q578,FIND("F",ScheduleCompile!Q578)-1)),ScheduleCompile!Q578)))))),ISTEXT(ScheduleCompile!#REF!)),"ENDTABLE",IF(ISERROR(IF(ScheduleCompile!Q578="Off",0,IF(ScheduleCompile!Q578="On",1,IF(ISNUMBER(ScheduleCompile!Q578),ScheduleCompile!Q578/1,IF(ISTEXT(ScheduleCompile!Q578),IF(OR(ISNUMBER(FIND("5F",ScheduleCompile!Q578)),ISNUMBER(FIND("0F",ScheduleCompile!Q578)),ISNUMBER(FIND("8F",ScheduleCompile!Q578)),ISNUMBER(FIND("1F",ScheduleCompile!Q578)),ISNUMBER(FIND("2F",ScheduleCompile!Q578)),ISNUMBER(FIND("3F",ScheduleCompile!Q578)),ISNUMBER(FIND("6F",ScheduleCompile!Q578)),ISNUMBER(FIND("7F",ScheduleCompile!Q578)),ISNUMBER(FIND("9F",ScheduleCompile!Q578)),ISNUMBER(FIND("4F",ScheduleCompile!Q578))),VALUE(LEFT(ScheduleCompile!Q578,FIND("F",ScheduleCompile!Q578)-1)),ScheduleCompile!Q578)))))),"",IF(ScheduleCompile!Q578="Off",0,IF(ScheduleCompile!Q578="On",1,IF(ISNUMBER(ScheduleCompile!Q578),ScheduleCompile!Q578/1,IF(ISTEXT(ScheduleCompile!Q578),IF(OR(ISNUMBER(FIND("5F",ScheduleCompile!Q578)),ISNUMBER(FIND("0F",ScheduleCompile!Q578)),ISNUMBER(FIND("8F",ScheduleCompile!Q578)),ISNUMBER(FIND("1F",ScheduleCompile!Q578)),ISNUMBER(FIND("2F",ScheduleCompile!Q578)),ISNUMBER(FIND("3F",ScheduleCompile!Q578)),ISNUMBER(FIND("6F",ScheduleCompile!Q578)),ISNUMBER(FIND("7F",ScheduleCompile!Q578)),ISNUMBER(FIND("9F",ScheduleCompile!Q578)),ISNUMBER(FIND("4F",ScheduleCompile!Q578))),VALUE(LEFT(ScheduleCompile!Q578,FIND("F",ScheduleCompile!Q578)-1)),ScheduleCompile!Q578)))))))</f>
        <v>52.1</v>
      </c>
      <c r="W585" s="1">
        <f>IF(AND(ISERROR(IF(ScheduleCompile!R578="Off",0,IF(ScheduleCompile!R578="On",1,IF(ISNUMBER(ScheduleCompile!R578),ScheduleCompile!R578/1,IF(ISTEXT(ScheduleCompile!R578),IF(OR(ISNUMBER(FIND("5F",ScheduleCompile!R578)),ISNUMBER(FIND("0F",ScheduleCompile!R578)),ISNUMBER(FIND("8F",ScheduleCompile!R578)),ISNUMBER(FIND("1F",ScheduleCompile!R578)),ISNUMBER(FIND("2F",ScheduleCompile!R578)),ISNUMBER(FIND("3F",ScheduleCompile!R578)),ISNUMBER(FIND("6F",ScheduleCompile!R578)),ISNUMBER(FIND("7F",ScheduleCompile!R578)),ISNUMBER(FIND("9F",ScheduleCompile!R578)),ISNUMBER(FIND("4F",ScheduleCompile!R578))),VALUE(LEFT(ScheduleCompile!R578,FIND("F",ScheduleCompile!R578)-1)),ScheduleCompile!R578)))))),ISTEXT(ScheduleCompile!#REF!)),"ENDTABLE",IF(ISERROR(IF(ScheduleCompile!R578="Off",0,IF(ScheduleCompile!R578="On",1,IF(ISNUMBER(ScheduleCompile!R578),ScheduleCompile!R578/1,IF(ISTEXT(ScheduleCompile!R578),IF(OR(ISNUMBER(FIND("5F",ScheduleCompile!R578)),ISNUMBER(FIND("0F",ScheduleCompile!R578)),ISNUMBER(FIND("8F",ScheduleCompile!R578)),ISNUMBER(FIND("1F",ScheduleCompile!R578)),ISNUMBER(FIND("2F",ScheduleCompile!R578)),ISNUMBER(FIND("3F",ScheduleCompile!R578)),ISNUMBER(FIND("6F",ScheduleCompile!R578)),ISNUMBER(FIND("7F",ScheduleCompile!R578)),ISNUMBER(FIND("9F",ScheduleCompile!R578)),ISNUMBER(FIND("4F",ScheduleCompile!R578))),VALUE(LEFT(ScheduleCompile!R578,FIND("F",ScheduleCompile!R578)-1)),ScheduleCompile!R578)))))),"",IF(ScheduleCompile!R578="Off",0,IF(ScheduleCompile!R578="On",1,IF(ISNUMBER(ScheduleCompile!R578),ScheduleCompile!R578/1,IF(ISTEXT(ScheduleCompile!R578),IF(OR(ISNUMBER(FIND("5F",ScheduleCompile!R578)),ISNUMBER(FIND("0F",ScheduleCompile!R578)),ISNUMBER(FIND("8F",ScheduleCompile!R578)),ISNUMBER(FIND("1F",ScheduleCompile!R578)),ISNUMBER(FIND("2F",ScheduleCompile!R578)),ISNUMBER(FIND("3F",ScheduleCompile!R578)),ISNUMBER(FIND("6F",ScheduleCompile!R578)),ISNUMBER(FIND("7F",ScheduleCompile!R578)),ISNUMBER(FIND("9F",ScheduleCompile!R578)),ISNUMBER(FIND("4F",ScheduleCompile!R578))),VALUE(LEFT(ScheduleCompile!R578,FIND("F",ScheduleCompile!R578)-1)),ScheduleCompile!R578)))))))</f>
        <v>52.1</v>
      </c>
      <c r="X585" s="1">
        <f>IF(AND(ISERROR(IF(ScheduleCompile!S578="Off",0,IF(ScheduleCompile!S578="On",1,IF(ISNUMBER(ScheduleCompile!S578),ScheduleCompile!S578/1,IF(ISTEXT(ScheduleCompile!S578),IF(OR(ISNUMBER(FIND("5F",ScheduleCompile!S578)),ISNUMBER(FIND("0F",ScheduleCompile!S578)),ISNUMBER(FIND("8F",ScheduleCompile!S578)),ISNUMBER(FIND("1F",ScheduleCompile!S578)),ISNUMBER(FIND("2F",ScheduleCompile!S578)),ISNUMBER(FIND("3F",ScheduleCompile!S578)),ISNUMBER(FIND("6F",ScheduleCompile!S578)),ISNUMBER(FIND("7F",ScheduleCompile!S578)),ISNUMBER(FIND("9F",ScheduleCompile!S578)),ISNUMBER(FIND("4F",ScheduleCompile!S578))),VALUE(LEFT(ScheduleCompile!S578,FIND("F",ScheduleCompile!S578)-1)),ScheduleCompile!S578)))))),ISTEXT(ScheduleCompile!#REF!)),"ENDTABLE",IF(ISERROR(IF(ScheduleCompile!S578="Off",0,IF(ScheduleCompile!S578="On",1,IF(ISNUMBER(ScheduleCompile!S578),ScheduleCompile!S578/1,IF(ISTEXT(ScheduleCompile!S578),IF(OR(ISNUMBER(FIND("5F",ScheduleCompile!S578)),ISNUMBER(FIND("0F",ScheduleCompile!S578)),ISNUMBER(FIND("8F",ScheduleCompile!S578)),ISNUMBER(FIND("1F",ScheduleCompile!S578)),ISNUMBER(FIND("2F",ScheduleCompile!S578)),ISNUMBER(FIND("3F",ScheduleCompile!S578)),ISNUMBER(FIND("6F",ScheduleCompile!S578)),ISNUMBER(FIND("7F",ScheduleCompile!S578)),ISNUMBER(FIND("9F",ScheduleCompile!S578)),ISNUMBER(FIND("4F",ScheduleCompile!S578))),VALUE(LEFT(ScheduleCompile!S578,FIND("F",ScheduleCompile!S578)-1)),ScheduleCompile!S578)))))),"",IF(ScheduleCompile!S578="Off",0,IF(ScheduleCompile!S578="On",1,IF(ISNUMBER(ScheduleCompile!S578),ScheduleCompile!S578/1,IF(ISTEXT(ScheduleCompile!S578),IF(OR(ISNUMBER(FIND("5F",ScheduleCompile!S578)),ISNUMBER(FIND("0F",ScheduleCompile!S578)),ISNUMBER(FIND("8F",ScheduleCompile!S578)),ISNUMBER(FIND("1F",ScheduleCompile!S578)),ISNUMBER(FIND("2F",ScheduleCompile!S578)),ISNUMBER(FIND("3F",ScheduleCompile!S578)),ISNUMBER(FIND("6F",ScheduleCompile!S578)),ISNUMBER(FIND("7F",ScheduleCompile!S578)),ISNUMBER(FIND("9F",ScheduleCompile!S578)),ISNUMBER(FIND("4F",ScheduleCompile!S578))),VALUE(LEFT(ScheduleCompile!S578,FIND("F",ScheduleCompile!S578)-1)),ScheduleCompile!S578)))))))</f>
        <v>52.1</v>
      </c>
      <c r="Y585" s="1">
        <f>IF(AND(ISERROR(IF(ScheduleCompile!T578="Off",0,IF(ScheduleCompile!T578="On",1,IF(ISNUMBER(ScheduleCompile!T578),ScheduleCompile!T578/1,IF(ISTEXT(ScheduleCompile!T578),IF(OR(ISNUMBER(FIND("5F",ScheduleCompile!T578)),ISNUMBER(FIND("0F",ScheduleCompile!T578)),ISNUMBER(FIND("8F",ScheduleCompile!T578)),ISNUMBER(FIND("1F",ScheduleCompile!T578)),ISNUMBER(FIND("2F",ScheduleCompile!T578)),ISNUMBER(FIND("3F",ScheduleCompile!T578)),ISNUMBER(FIND("6F",ScheduleCompile!T578)),ISNUMBER(FIND("7F",ScheduleCompile!T578)),ISNUMBER(FIND("9F",ScheduleCompile!T578)),ISNUMBER(FIND("4F",ScheduleCompile!T578))),VALUE(LEFT(ScheduleCompile!T578,FIND("F",ScheduleCompile!T578)-1)),ScheduleCompile!T578)))))),ISTEXT(ScheduleCompile!#REF!)),"ENDTABLE",IF(ISERROR(IF(ScheduleCompile!T578="Off",0,IF(ScheduleCompile!T578="On",1,IF(ISNUMBER(ScheduleCompile!T578),ScheduleCompile!T578/1,IF(ISTEXT(ScheduleCompile!T578),IF(OR(ISNUMBER(FIND("5F",ScheduleCompile!T578)),ISNUMBER(FIND("0F",ScheduleCompile!T578)),ISNUMBER(FIND("8F",ScheduleCompile!T578)),ISNUMBER(FIND("1F",ScheduleCompile!T578)),ISNUMBER(FIND("2F",ScheduleCompile!T578)),ISNUMBER(FIND("3F",ScheduleCompile!T578)),ISNUMBER(FIND("6F",ScheduleCompile!T578)),ISNUMBER(FIND("7F",ScheduleCompile!T578)),ISNUMBER(FIND("9F",ScheduleCompile!T578)),ISNUMBER(FIND("4F",ScheduleCompile!T578))),VALUE(LEFT(ScheduleCompile!T578,FIND("F",ScheduleCompile!T578)-1)),ScheduleCompile!T578)))))),"",IF(ScheduleCompile!T578="Off",0,IF(ScheduleCompile!T578="On",1,IF(ISNUMBER(ScheduleCompile!T578),ScheduleCompile!T578/1,IF(ISTEXT(ScheduleCompile!T578),IF(OR(ISNUMBER(FIND("5F",ScheduleCompile!T578)),ISNUMBER(FIND("0F",ScheduleCompile!T578)),ISNUMBER(FIND("8F",ScheduleCompile!T578)),ISNUMBER(FIND("1F",ScheduleCompile!T578)),ISNUMBER(FIND("2F",ScheduleCompile!T578)),ISNUMBER(FIND("3F",ScheduleCompile!T578)),ISNUMBER(FIND("6F",ScheduleCompile!T578)),ISNUMBER(FIND("7F",ScheduleCompile!T578)),ISNUMBER(FIND("9F",ScheduleCompile!T578)),ISNUMBER(FIND("4F",ScheduleCompile!T578))),VALUE(LEFT(ScheduleCompile!T578,FIND("F",ScheduleCompile!T578)-1)),ScheduleCompile!T578)))))))</f>
        <v>52.1</v>
      </c>
      <c r="Z585" s="1">
        <f>IF(AND(ISERROR(IF(ScheduleCompile!U578="Off",0,IF(ScheduleCompile!U578="On",1,IF(ISNUMBER(ScheduleCompile!U578),ScheduleCompile!U578/1,IF(ISTEXT(ScheduleCompile!U578),IF(OR(ISNUMBER(FIND("5F",ScheduleCompile!U578)),ISNUMBER(FIND("0F",ScheduleCompile!U578)),ISNUMBER(FIND("8F",ScheduleCompile!U578)),ISNUMBER(FIND("1F",ScheduleCompile!U578)),ISNUMBER(FIND("2F",ScheduleCompile!U578)),ISNUMBER(FIND("3F",ScheduleCompile!U578)),ISNUMBER(FIND("6F",ScheduleCompile!U578)),ISNUMBER(FIND("7F",ScheduleCompile!U578)),ISNUMBER(FIND("9F",ScheduleCompile!U578)),ISNUMBER(FIND("4F",ScheduleCompile!U578))),VALUE(LEFT(ScheduleCompile!U578,FIND("F",ScheduleCompile!U578)-1)),ScheduleCompile!U578)))))),ISTEXT(ScheduleCompile!#REF!)),"ENDTABLE",IF(ISERROR(IF(ScheduleCompile!U578="Off",0,IF(ScheduleCompile!U578="On",1,IF(ISNUMBER(ScheduleCompile!U578),ScheduleCompile!U578/1,IF(ISTEXT(ScheduleCompile!U578),IF(OR(ISNUMBER(FIND("5F",ScheduleCompile!U578)),ISNUMBER(FIND("0F",ScheduleCompile!U578)),ISNUMBER(FIND("8F",ScheduleCompile!U578)),ISNUMBER(FIND("1F",ScheduleCompile!U578)),ISNUMBER(FIND("2F",ScheduleCompile!U578)),ISNUMBER(FIND("3F",ScheduleCompile!U578)),ISNUMBER(FIND("6F",ScheduleCompile!U578)),ISNUMBER(FIND("7F",ScheduleCompile!U578)),ISNUMBER(FIND("9F",ScheduleCompile!U578)),ISNUMBER(FIND("4F",ScheduleCompile!U578))),VALUE(LEFT(ScheduleCompile!U578,FIND("F",ScheduleCompile!U578)-1)),ScheduleCompile!U578)))))),"",IF(ScheduleCompile!U578="Off",0,IF(ScheduleCompile!U578="On",1,IF(ISNUMBER(ScheduleCompile!U578),ScheduleCompile!U578/1,IF(ISTEXT(ScheduleCompile!U578),IF(OR(ISNUMBER(FIND("5F",ScheduleCompile!U578)),ISNUMBER(FIND("0F",ScheduleCompile!U578)),ISNUMBER(FIND("8F",ScheduleCompile!U578)),ISNUMBER(FIND("1F",ScheduleCompile!U578)),ISNUMBER(FIND("2F",ScheduleCompile!U578)),ISNUMBER(FIND("3F",ScheduleCompile!U578)),ISNUMBER(FIND("6F",ScheduleCompile!U578)),ISNUMBER(FIND("7F",ScheduleCompile!U578)),ISNUMBER(FIND("9F",ScheduleCompile!U578)),ISNUMBER(FIND("4F",ScheduleCompile!U578))),VALUE(LEFT(ScheduleCompile!U578,FIND("F",ScheduleCompile!U578)-1)),ScheduleCompile!U578)))))))</f>
        <v>52.1</v>
      </c>
      <c r="AA585" s="1">
        <f>IF(AND(ISERROR(IF(ScheduleCompile!V578="Off",0,IF(ScheduleCompile!V578="On",1,IF(ISNUMBER(ScheduleCompile!V578),ScheduleCompile!V578/1,IF(ISTEXT(ScheduleCompile!V578),IF(OR(ISNUMBER(FIND("5F",ScheduleCompile!V578)),ISNUMBER(FIND("0F",ScheduleCompile!V578)),ISNUMBER(FIND("8F",ScheduleCompile!V578)),ISNUMBER(FIND("1F",ScheduleCompile!V578)),ISNUMBER(FIND("2F",ScheduleCompile!V578)),ISNUMBER(FIND("3F",ScheduleCompile!V578)),ISNUMBER(FIND("6F",ScheduleCompile!V578)),ISNUMBER(FIND("7F",ScheduleCompile!V578)),ISNUMBER(FIND("9F",ScheduleCompile!V578)),ISNUMBER(FIND("4F",ScheduleCompile!V578))),VALUE(LEFT(ScheduleCompile!V578,FIND("F",ScheduleCompile!V578)-1)),ScheduleCompile!V578)))))),ISTEXT(ScheduleCompile!#REF!)),"ENDTABLE",IF(ISERROR(IF(ScheduleCompile!V578="Off",0,IF(ScheduleCompile!V578="On",1,IF(ISNUMBER(ScheduleCompile!V578),ScheduleCompile!V578/1,IF(ISTEXT(ScheduleCompile!V578),IF(OR(ISNUMBER(FIND("5F",ScheduleCompile!V578)),ISNUMBER(FIND("0F",ScheduleCompile!V578)),ISNUMBER(FIND("8F",ScheduleCompile!V578)),ISNUMBER(FIND("1F",ScheduleCompile!V578)),ISNUMBER(FIND("2F",ScheduleCompile!V578)),ISNUMBER(FIND("3F",ScheduleCompile!V578)),ISNUMBER(FIND("6F",ScheduleCompile!V578)),ISNUMBER(FIND("7F",ScheduleCompile!V578)),ISNUMBER(FIND("9F",ScheduleCompile!V578)),ISNUMBER(FIND("4F",ScheduleCompile!V578))),VALUE(LEFT(ScheduleCompile!V578,FIND("F",ScheduleCompile!V578)-1)),ScheduleCompile!V578)))))),"",IF(ScheduleCompile!V578="Off",0,IF(ScheduleCompile!V578="On",1,IF(ISNUMBER(ScheduleCompile!V578),ScheduleCompile!V578/1,IF(ISTEXT(ScheduleCompile!V578),IF(OR(ISNUMBER(FIND("5F",ScheduleCompile!V578)),ISNUMBER(FIND("0F",ScheduleCompile!V578)),ISNUMBER(FIND("8F",ScheduleCompile!V578)),ISNUMBER(FIND("1F",ScheduleCompile!V578)),ISNUMBER(FIND("2F",ScheduleCompile!V578)),ISNUMBER(FIND("3F",ScheduleCompile!V578)),ISNUMBER(FIND("6F",ScheduleCompile!V578)),ISNUMBER(FIND("7F",ScheduleCompile!V578)),ISNUMBER(FIND("9F",ScheduleCompile!V578)),ISNUMBER(FIND("4F",ScheduleCompile!V578))),VALUE(LEFT(ScheduleCompile!V578,FIND("F",ScheduleCompile!V578)-1)),ScheduleCompile!V578)))))))</f>
        <v>52.1</v>
      </c>
      <c r="AB585" s="1">
        <f>IF(AND(ISERROR(IF(ScheduleCompile!W578="Off",0,IF(ScheduleCompile!W578="On",1,IF(ISNUMBER(ScheduleCompile!W578),ScheduleCompile!W578/1,IF(ISTEXT(ScheduleCompile!W578),IF(OR(ISNUMBER(FIND("5F",ScheduleCompile!W578)),ISNUMBER(FIND("0F",ScheduleCompile!W578)),ISNUMBER(FIND("8F",ScheduleCompile!W578)),ISNUMBER(FIND("1F",ScheduleCompile!W578)),ISNUMBER(FIND("2F",ScheduleCompile!W578)),ISNUMBER(FIND("3F",ScheduleCompile!W578)),ISNUMBER(FIND("6F",ScheduleCompile!W578)),ISNUMBER(FIND("7F",ScheduleCompile!W578)),ISNUMBER(FIND("9F",ScheduleCompile!W578)),ISNUMBER(FIND("4F",ScheduleCompile!W578))),VALUE(LEFT(ScheduleCompile!W578,FIND("F",ScheduleCompile!W578)-1)),ScheduleCompile!W578)))))),ISTEXT(ScheduleCompile!#REF!)),"ENDTABLE",IF(ISERROR(IF(ScheduleCompile!W578="Off",0,IF(ScheduleCompile!W578="On",1,IF(ISNUMBER(ScheduleCompile!W578),ScheduleCompile!W578/1,IF(ISTEXT(ScheduleCompile!W578),IF(OR(ISNUMBER(FIND("5F",ScheduleCompile!W578)),ISNUMBER(FIND("0F",ScheduleCompile!W578)),ISNUMBER(FIND("8F",ScheduleCompile!W578)),ISNUMBER(FIND("1F",ScheduleCompile!W578)),ISNUMBER(FIND("2F",ScheduleCompile!W578)),ISNUMBER(FIND("3F",ScheduleCompile!W578)),ISNUMBER(FIND("6F",ScheduleCompile!W578)),ISNUMBER(FIND("7F",ScheduleCompile!W578)),ISNUMBER(FIND("9F",ScheduleCompile!W578)),ISNUMBER(FIND("4F",ScheduleCompile!W578))),VALUE(LEFT(ScheduleCompile!W578,FIND("F",ScheduleCompile!W578)-1)),ScheduleCompile!W578)))))),"",IF(ScheduleCompile!W578="Off",0,IF(ScheduleCompile!W578="On",1,IF(ISNUMBER(ScheduleCompile!W578),ScheduleCompile!W578/1,IF(ISTEXT(ScheduleCompile!W578),IF(OR(ISNUMBER(FIND("5F",ScheduleCompile!W578)),ISNUMBER(FIND("0F",ScheduleCompile!W578)),ISNUMBER(FIND("8F",ScheduleCompile!W578)),ISNUMBER(FIND("1F",ScheduleCompile!W578)),ISNUMBER(FIND("2F",ScheduleCompile!W578)),ISNUMBER(FIND("3F",ScheduleCompile!W578)),ISNUMBER(FIND("6F",ScheduleCompile!W578)),ISNUMBER(FIND("7F",ScheduleCompile!W578)),ISNUMBER(FIND("9F",ScheduleCompile!W578)),ISNUMBER(FIND("4F",ScheduleCompile!W578))),VALUE(LEFT(ScheduleCompile!W578,FIND("F",ScheduleCompile!W578)-1)),ScheduleCompile!W578)))))))</f>
        <v>52.1</v>
      </c>
      <c r="AC585" s="1">
        <f>IF(AND(ISERROR(IF(ScheduleCompile!X578="Off",0,IF(ScheduleCompile!X578="On",1,IF(ISNUMBER(ScheduleCompile!X578),ScheduleCompile!X578/1,IF(ISTEXT(ScheduleCompile!X578),IF(OR(ISNUMBER(FIND("5F",ScheduleCompile!X578)),ISNUMBER(FIND("0F",ScheduleCompile!X578)),ISNUMBER(FIND("8F",ScheduleCompile!X578)),ISNUMBER(FIND("1F",ScheduleCompile!X578)),ISNUMBER(FIND("2F",ScheduleCompile!X578)),ISNUMBER(FIND("3F",ScheduleCompile!X578)),ISNUMBER(FIND("6F",ScheduleCompile!X578)),ISNUMBER(FIND("7F",ScheduleCompile!X578)),ISNUMBER(FIND("9F",ScheduleCompile!X578)),ISNUMBER(FIND("4F",ScheduleCompile!X578))),VALUE(LEFT(ScheduleCompile!X578,FIND("F",ScheduleCompile!X578)-1)),ScheduleCompile!X578)))))),ISTEXT(ScheduleCompile!#REF!)),"ENDTABLE",IF(ISERROR(IF(ScheduleCompile!X578="Off",0,IF(ScheduleCompile!X578="On",1,IF(ISNUMBER(ScheduleCompile!X578),ScheduleCompile!X578/1,IF(ISTEXT(ScheduleCompile!X578),IF(OR(ISNUMBER(FIND("5F",ScheduleCompile!X578)),ISNUMBER(FIND("0F",ScheduleCompile!X578)),ISNUMBER(FIND("8F",ScheduleCompile!X578)),ISNUMBER(FIND("1F",ScheduleCompile!X578)),ISNUMBER(FIND("2F",ScheduleCompile!X578)),ISNUMBER(FIND("3F",ScheduleCompile!X578)),ISNUMBER(FIND("6F",ScheduleCompile!X578)),ISNUMBER(FIND("7F",ScheduleCompile!X578)),ISNUMBER(FIND("9F",ScheduleCompile!X578)),ISNUMBER(FIND("4F",ScheduleCompile!X578))),VALUE(LEFT(ScheduleCompile!X578,FIND("F",ScheduleCompile!X578)-1)),ScheduleCompile!X578)))))),"",IF(ScheduleCompile!X578="Off",0,IF(ScheduleCompile!X578="On",1,IF(ISNUMBER(ScheduleCompile!X578),ScheduleCompile!X578/1,IF(ISTEXT(ScheduleCompile!X578),IF(OR(ISNUMBER(FIND("5F",ScheduleCompile!X578)),ISNUMBER(FIND("0F",ScheduleCompile!X578)),ISNUMBER(FIND("8F",ScheduleCompile!X578)),ISNUMBER(FIND("1F",ScheduleCompile!X578)),ISNUMBER(FIND("2F",ScheduleCompile!X578)),ISNUMBER(FIND("3F",ScheduleCompile!X578)),ISNUMBER(FIND("6F",ScheduleCompile!X578)),ISNUMBER(FIND("7F",ScheduleCompile!X578)),ISNUMBER(FIND("9F",ScheduleCompile!X578)),ISNUMBER(FIND("4F",ScheduleCompile!X578))),VALUE(LEFT(ScheduleCompile!X578,FIND("F",ScheduleCompile!X578)-1)),ScheduleCompile!X578)))))))</f>
        <v>52.1</v>
      </c>
      <c r="AD585" s="1">
        <f>IF(AND(ISERROR(IF(ScheduleCompile!Y578="Off",0,IF(ScheduleCompile!Y578="On",1,IF(ISNUMBER(ScheduleCompile!Y578),ScheduleCompile!Y578/1,IF(ISTEXT(ScheduleCompile!Y578),IF(OR(ISNUMBER(FIND("5F",ScheduleCompile!Y578)),ISNUMBER(FIND("0F",ScheduleCompile!Y578)),ISNUMBER(FIND("8F",ScheduleCompile!Y578)),ISNUMBER(FIND("1F",ScheduleCompile!Y578)),ISNUMBER(FIND("2F",ScheduleCompile!Y578)),ISNUMBER(FIND("3F",ScheduleCompile!Y578)),ISNUMBER(FIND("6F",ScheduleCompile!Y578)),ISNUMBER(FIND("7F",ScheduleCompile!Y578)),ISNUMBER(FIND("9F",ScheduleCompile!Y578)),ISNUMBER(FIND("4F",ScheduleCompile!Y578))),VALUE(LEFT(ScheduleCompile!Y578,FIND("F",ScheduleCompile!Y578)-1)),ScheduleCompile!Y578)))))),ISTEXT(ScheduleCompile!#REF!)),"ENDTABLE",IF(ISERROR(IF(ScheduleCompile!Y578="Off",0,IF(ScheduleCompile!Y578="On",1,IF(ISNUMBER(ScheduleCompile!Y578),ScheduleCompile!Y578/1,IF(ISTEXT(ScheduleCompile!Y578),IF(OR(ISNUMBER(FIND("5F",ScheduleCompile!Y578)),ISNUMBER(FIND("0F",ScheduleCompile!Y578)),ISNUMBER(FIND("8F",ScheduleCompile!Y578)),ISNUMBER(FIND("1F",ScheduleCompile!Y578)),ISNUMBER(FIND("2F",ScheduleCompile!Y578)),ISNUMBER(FIND("3F",ScheduleCompile!Y578)),ISNUMBER(FIND("6F",ScheduleCompile!Y578)),ISNUMBER(FIND("7F",ScheduleCompile!Y578)),ISNUMBER(FIND("9F",ScheduleCompile!Y578)),ISNUMBER(FIND("4F",ScheduleCompile!Y578))),VALUE(LEFT(ScheduleCompile!Y578,FIND("F",ScheduleCompile!Y578)-1)),ScheduleCompile!Y578)))))),"",IF(ScheduleCompile!Y578="Off",0,IF(ScheduleCompile!Y578="On",1,IF(ISNUMBER(ScheduleCompile!Y578),ScheduleCompile!Y578/1,IF(ISTEXT(ScheduleCompile!Y578),IF(OR(ISNUMBER(FIND("5F",ScheduleCompile!Y578)),ISNUMBER(FIND("0F",ScheduleCompile!Y578)),ISNUMBER(FIND("8F",ScheduleCompile!Y578)),ISNUMBER(FIND("1F",ScheduleCompile!Y578)),ISNUMBER(FIND("2F",ScheduleCompile!Y578)),ISNUMBER(FIND("3F",ScheduleCompile!Y578)),ISNUMBER(FIND("6F",ScheduleCompile!Y578)),ISNUMBER(FIND("7F",ScheduleCompile!Y578)),ISNUMBER(FIND("9F",ScheduleCompile!Y578)),ISNUMBER(FIND("4F",ScheduleCompile!Y578))),VALUE(LEFT(ScheduleCompile!Y578,FIND("F",ScheduleCompile!Y578)-1)),ScheduleCompile!Y578)))))))</f>
        <v>52.1</v>
      </c>
    </row>
    <row r="586" spans="1:30" x14ac:dyDescent="0.25">
      <c r="A586" t="str">
        <f t="shared" si="39"/>
        <v>SchDay "WaterMainCZ05Feb"  Type = "Temperature" Hr = (51.6, 51.6, 51.6, 51.6, 51.6, 51.6, 51.6, 51.6, 51.6, 51.6, 51.6, 51.6, 51.6, 51.6, 51.6, 51.6, 51.6, 51.6, 51.6, 51.6, 51.6, 51.6, 51.6, 51.6) ..</v>
      </c>
      <c r="B586" s="1" t="s">
        <v>623</v>
      </c>
      <c r="C586" t="str">
        <f t="shared" si="40"/>
        <v xml:space="preserve">SchDay "WaterMainCZ05Feb"  Type = "Temperature" Hr = </v>
      </c>
      <c r="D586" t="str">
        <f t="shared" si="41"/>
        <v>(51.6, 51.6, 51.6, 51.6, 51.6, 51.6, 51.6, 51.6, 51.6, 51.6, 51.6, 51.6, 51.6, 51.6, 51.6, 51.6, 51.6, 51.6, 51.6, 51.6, 51.6, 51.6, 51.6, 51.6) ..</v>
      </c>
      <c r="E586" s="30" t="str">
        <f>ScheduleCompile!A579</f>
        <v>WaterMainCZ05Feb</v>
      </c>
      <c r="F586" t="str">
        <f t="shared" si="42"/>
        <v>Temperature</v>
      </c>
      <c r="G586" s="1">
        <f>IF(AND(ISERROR(IF(ScheduleCompile!B579="Off",0,IF(ScheduleCompile!B579="On",1,IF(ISNUMBER(ScheduleCompile!B579),ScheduleCompile!B579/1,IF(ISTEXT(ScheduleCompile!B579),IF(OR(ISNUMBER(FIND("5F",ScheduleCompile!B579)),ISNUMBER(FIND("0F",ScheduleCompile!B579)),ISNUMBER(FIND("8F",ScheduleCompile!B579)),ISNUMBER(FIND("1F",ScheduleCompile!B579)),ISNUMBER(FIND("2F",ScheduleCompile!B579)),ISNUMBER(FIND("3F",ScheduleCompile!B579)),ISNUMBER(FIND("6F",ScheduleCompile!B579)),ISNUMBER(FIND("7F",ScheduleCompile!B579)),ISNUMBER(FIND("9F",ScheduleCompile!B579)),ISNUMBER(FIND("4F",ScheduleCompile!B579))),VALUE(LEFT(ScheduleCompile!B579,FIND("F",ScheduleCompile!B579)-1)),ScheduleCompile!B579)))))),ISTEXT(ScheduleCompile!#REF!)),"ENDTABLE",IF(ISERROR(IF(ScheduleCompile!B579="Off",0,IF(ScheduleCompile!B579="On",1,IF(ISNUMBER(ScheduleCompile!B579),ScheduleCompile!B579/1,IF(ISTEXT(ScheduleCompile!B579),IF(OR(ISNUMBER(FIND("5F",ScheduleCompile!B579)),ISNUMBER(FIND("0F",ScheduleCompile!B579)),ISNUMBER(FIND("8F",ScheduleCompile!B579)),ISNUMBER(FIND("1F",ScheduleCompile!B579)),ISNUMBER(FIND("2F",ScheduleCompile!B579)),ISNUMBER(FIND("3F",ScheduleCompile!B579)),ISNUMBER(FIND("6F",ScheduleCompile!B579)),ISNUMBER(FIND("7F",ScheduleCompile!B579)),ISNUMBER(FIND("9F",ScheduleCompile!B579)),ISNUMBER(FIND("4F",ScheduleCompile!B579))),VALUE(LEFT(ScheduleCompile!B579,FIND("F",ScheduleCompile!B579)-1)),ScheduleCompile!B579)))))),"",IF(ScheduleCompile!B579="Off",0,IF(ScheduleCompile!B579="On",1,IF(ISNUMBER(ScheduleCompile!B579),ScheduleCompile!B579/1,IF(ISTEXT(ScheduleCompile!B579),IF(OR(ISNUMBER(FIND("5F",ScheduleCompile!B579)),ISNUMBER(FIND("0F",ScheduleCompile!B579)),ISNUMBER(FIND("8F",ScheduleCompile!B579)),ISNUMBER(FIND("1F",ScheduleCompile!B579)),ISNUMBER(FIND("2F",ScheduleCompile!B579)),ISNUMBER(FIND("3F",ScheduleCompile!B579)),ISNUMBER(FIND("6F",ScheduleCompile!B579)),ISNUMBER(FIND("7F",ScheduleCompile!B579)),ISNUMBER(FIND("9F",ScheduleCompile!B579)),ISNUMBER(FIND("4F",ScheduleCompile!B579))),VALUE(LEFT(ScheduleCompile!B579,FIND("F",ScheduleCompile!B579)-1)),ScheduleCompile!B579)))))))</f>
        <v>51.6</v>
      </c>
      <c r="H586" s="1">
        <f>IF(AND(ISERROR(IF(ScheduleCompile!C579="Off",0,IF(ScheduleCompile!C579="On",1,IF(ISNUMBER(ScheduleCompile!C579),ScheduleCompile!C579/1,IF(ISTEXT(ScheduleCompile!C579),IF(OR(ISNUMBER(FIND("5F",ScheduleCompile!C579)),ISNUMBER(FIND("0F",ScheduleCompile!C579)),ISNUMBER(FIND("8F",ScheduleCompile!C579)),ISNUMBER(FIND("1F",ScheduleCompile!C579)),ISNUMBER(FIND("2F",ScheduleCompile!C579)),ISNUMBER(FIND("3F",ScheduleCompile!C579)),ISNUMBER(FIND("6F",ScheduleCompile!C579)),ISNUMBER(FIND("7F",ScheduleCompile!C579)),ISNUMBER(FIND("9F",ScheduleCompile!C579)),ISNUMBER(FIND("4F",ScheduleCompile!C579))),VALUE(LEFT(ScheduleCompile!C579,FIND("F",ScheduleCompile!C579)-1)),ScheduleCompile!C579)))))),ISTEXT(ScheduleCompile!#REF!)),"ENDTABLE",IF(ISERROR(IF(ScheduleCompile!C579="Off",0,IF(ScheduleCompile!C579="On",1,IF(ISNUMBER(ScheduleCompile!C579),ScheduleCompile!C579/1,IF(ISTEXT(ScheduleCompile!C579),IF(OR(ISNUMBER(FIND("5F",ScheduleCompile!C579)),ISNUMBER(FIND("0F",ScheduleCompile!C579)),ISNUMBER(FIND("8F",ScheduleCompile!C579)),ISNUMBER(FIND("1F",ScheduleCompile!C579)),ISNUMBER(FIND("2F",ScheduleCompile!C579)),ISNUMBER(FIND("3F",ScheduleCompile!C579)),ISNUMBER(FIND("6F",ScheduleCompile!C579)),ISNUMBER(FIND("7F",ScheduleCompile!C579)),ISNUMBER(FIND("9F",ScheduleCompile!C579)),ISNUMBER(FIND("4F",ScheduleCompile!C579))),VALUE(LEFT(ScheduleCompile!C579,FIND("F",ScheduleCompile!C579)-1)),ScheduleCompile!C579)))))),"",IF(ScheduleCompile!C579="Off",0,IF(ScheduleCompile!C579="On",1,IF(ISNUMBER(ScheduleCompile!C579),ScheduleCompile!C579/1,IF(ISTEXT(ScheduleCompile!C579),IF(OR(ISNUMBER(FIND("5F",ScheduleCompile!C579)),ISNUMBER(FIND("0F",ScheduleCompile!C579)),ISNUMBER(FIND("8F",ScheduleCompile!C579)),ISNUMBER(FIND("1F",ScheduleCompile!C579)),ISNUMBER(FIND("2F",ScheduleCompile!C579)),ISNUMBER(FIND("3F",ScheduleCompile!C579)),ISNUMBER(FIND("6F",ScheduleCompile!C579)),ISNUMBER(FIND("7F",ScheduleCompile!C579)),ISNUMBER(FIND("9F",ScheduleCompile!C579)),ISNUMBER(FIND("4F",ScheduleCompile!C579))),VALUE(LEFT(ScheduleCompile!C579,FIND("F",ScheduleCompile!C579)-1)),ScheduleCompile!C579)))))))</f>
        <v>51.6</v>
      </c>
      <c r="I586" s="1">
        <f>IF(AND(ISERROR(IF(ScheduleCompile!D579="Off",0,IF(ScheduleCompile!D579="On",1,IF(ISNUMBER(ScheduleCompile!D579),ScheduleCompile!D579/1,IF(ISTEXT(ScheduleCompile!D579),IF(OR(ISNUMBER(FIND("5F",ScheduleCompile!D579)),ISNUMBER(FIND("0F",ScheduleCompile!D579)),ISNUMBER(FIND("8F",ScheduleCompile!D579)),ISNUMBER(FIND("1F",ScheduleCompile!D579)),ISNUMBER(FIND("2F",ScheduleCompile!D579)),ISNUMBER(FIND("3F",ScheduleCompile!D579)),ISNUMBER(FIND("6F",ScheduleCompile!D579)),ISNUMBER(FIND("7F",ScheduleCompile!D579)),ISNUMBER(FIND("9F",ScheduleCompile!D579)),ISNUMBER(FIND("4F",ScheduleCompile!D579))),VALUE(LEFT(ScheduleCompile!D579,FIND("F",ScheduleCompile!D579)-1)),ScheduleCompile!D579)))))),ISTEXT(ScheduleCompile!#REF!)),"ENDTABLE",IF(ISERROR(IF(ScheduleCompile!D579="Off",0,IF(ScheduleCompile!D579="On",1,IF(ISNUMBER(ScheduleCompile!D579),ScheduleCompile!D579/1,IF(ISTEXT(ScheduleCompile!D579),IF(OR(ISNUMBER(FIND("5F",ScheduleCompile!D579)),ISNUMBER(FIND("0F",ScheduleCompile!D579)),ISNUMBER(FIND("8F",ScheduleCompile!D579)),ISNUMBER(FIND("1F",ScheduleCompile!D579)),ISNUMBER(FIND("2F",ScheduleCompile!D579)),ISNUMBER(FIND("3F",ScheduleCompile!D579)),ISNUMBER(FIND("6F",ScheduleCompile!D579)),ISNUMBER(FIND("7F",ScheduleCompile!D579)),ISNUMBER(FIND("9F",ScheduleCompile!D579)),ISNUMBER(FIND("4F",ScheduleCompile!D579))),VALUE(LEFT(ScheduleCompile!D579,FIND("F",ScheduleCompile!D579)-1)),ScheduleCompile!D579)))))),"",IF(ScheduleCompile!D579="Off",0,IF(ScheduleCompile!D579="On",1,IF(ISNUMBER(ScheduleCompile!D579),ScheduleCompile!D579/1,IF(ISTEXT(ScheduleCompile!D579),IF(OR(ISNUMBER(FIND("5F",ScheduleCompile!D579)),ISNUMBER(FIND("0F",ScheduleCompile!D579)),ISNUMBER(FIND("8F",ScheduleCompile!D579)),ISNUMBER(FIND("1F",ScheduleCompile!D579)),ISNUMBER(FIND("2F",ScheduleCompile!D579)),ISNUMBER(FIND("3F",ScheduleCompile!D579)),ISNUMBER(FIND("6F",ScheduleCompile!D579)),ISNUMBER(FIND("7F",ScheduleCompile!D579)),ISNUMBER(FIND("9F",ScheduleCompile!D579)),ISNUMBER(FIND("4F",ScheduleCompile!D579))),VALUE(LEFT(ScheduleCompile!D579,FIND("F",ScheduleCompile!D579)-1)),ScheduleCompile!D579)))))))</f>
        <v>51.6</v>
      </c>
      <c r="J586" s="1">
        <f>IF(AND(ISERROR(IF(ScheduleCompile!E579="Off",0,IF(ScheduleCompile!E579="On",1,IF(ISNUMBER(ScheduleCompile!E579),ScheduleCompile!E579/1,IF(ISTEXT(ScheduleCompile!E579),IF(OR(ISNUMBER(FIND("5F",ScheduleCompile!E579)),ISNUMBER(FIND("0F",ScheduleCompile!E579)),ISNUMBER(FIND("8F",ScheduleCompile!E579)),ISNUMBER(FIND("1F",ScheduleCompile!E579)),ISNUMBER(FIND("2F",ScheduleCompile!E579)),ISNUMBER(FIND("3F",ScheduleCompile!E579)),ISNUMBER(FIND("6F",ScheduleCompile!E579)),ISNUMBER(FIND("7F",ScheduleCompile!E579)),ISNUMBER(FIND("9F",ScheduleCompile!E579)),ISNUMBER(FIND("4F",ScheduleCompile!E579))),VALUE(LEFT(ScheduleCompile!E579,FIND("F",ScheduleCompile!E579)-1)),ScheduleCompile!E579)))))),ISTEXT(ScheduleCompile!#REF!)),"ENDTABLE",IF(ISERROR(IF(ScheduleCompile!E579="Off",0,IF(ScheduleCompile!E579="On",1,IF(ISNUMBER(ScheduleCompile!E579),ScheduleCompile!E579/1,IF(ISTEXT(ScheduleCompile!E579),IF(OR(ISNUMBER(FIND("5F",ScheduleCompile!E579)),ISNUMBER(FIND("0F",ScheduleCompile!E579)),ISNUMBER(FIND("8F",ScheduleCompile!E579)),ISNUMBER(FIND("1F",ScheduleCompile!E579)),ISNUMBER(FIND("2F",ScheduleCompile!E579)),ISNUMBER(FIND("3F",ScheduleCompile!E579)),ISNUMBER(FIND("6F",ScheduleCompile!E579)),ISNUMBER(FIND("7F",ScheduleCompile!E579)),ISNUMBER(FIND("9F",ScheduleCompile!E579)),ISNUMBER(FIND("4F",ScheduleCompile!E579))),VALUE(LEFT(ScheduleCompile!E579,FIND("F",ScheduleCompile!E579)-1)),ScheduleCompile!E579)))))),"",IF(ScheduleCompile!E579="Off",0,IF(ScheduleCompile!E579="On",1,IF(ISNUMBER(ScheduleCompile!E579),ScheduleCompile!E579/1,IF(ISTEXT(ScheduleCompile!E579),IF(OR(ISNUMBER(FIND("5F",ScheduleCompile!E579)),ISNUMBER(FIND("0F",ScheduleCompile!E579)),ISNUMBER(FIND("8F",ScheduleCompile!E579)),ISNUMBER(FIND("1F",ScheduleCompile!E579)),ISNUMBER(FIND("2F",ScheduleCompile!E579)),ISNUMBER(FIND("3F",ScheduleCompile!E579)),ISNUMBER(FIND("6F",ScheduleCompile!E579)),ISNUMBER(FIND("7F",ScheduleCompile!E579)),ISNUMBER(FIND("9F",ScheduleCompile!E579)),ISNUMBER(FIND("4F",ScheduleCompile!E579))),VALUE(LEFT(ScheduleCompile!E579,FIND("F",ScheduleCompile!E579)-1)),ScheduleCompile!E579)))))))</f>
        <v>51.6</v>
      </c>
      <c r="K586" s="1">
        <f>IF(AND(ISERROR(IF(ScheduleCompile!F579="Off",0,IF(ScheduleCompile!F579="On",1,IF(ISNUMBER(ScheduleCompile!F579),ScheduleCompile!F579/1,IF(ISTEXT(ScheduleCompile!F579),IF(OR(ISNUMBER(FIND("5F",ScheduleCompile!F579)),ISNUMBER(FIND("0F",ScheduleCompile!F579)),ISNUMBER(FIND("8F",ScheduleCompile!F579)),ISNUMBER(FIND("1F",ScheduleCompile!F579)),ISNUMBER(FIND("2F",ScheduleCompile!F579)),ISNUMBER(FIND("3F",ScheduleCompile!F579)),ISNUMBER(FIND("6F",ScheduleCompile!F579)),ISNUMBER(FIND("7F",ScheduleCompile!F579)),ISNUMBER(FIND("9F",ScheduleCompile!F579)),ISNUMBER(FIND("4F",ScheduleCompile!F579))),VALUE(LEFT(ScheduleCompile!F579,FIND("F",ScheduleCompile!F579)-1)),ScheduleCompile!F579)))))),ISTEXT(ScheduleCompile!#REF!)),"ENDTABLE",IF(ISERROR(IF(ScheduleCompile!F579="Off",0,IF(ScheduleCompile!F579="On",1,IF(ISNUMBER(ScheduleCompile!F579),ScheduleCompile!F579/1,IF(ISTEXT(ScheduleCompile!F579),IF(OR(ISNUMBER(FIND("5F",ScheduleCompile!F579)),ISNUMBER(FIND("0F",ScheduleCompile!F579)),ISNUMBER(FIND("8F",ScheduleCompile!F579)),ISNUMBER(FIND("1F",ScheduleCompile!F579)),ISNUMBER(FIND("2F",ScheduleCompile!F579)),ISNUMBER(FIND("3F",ScheduleCompile!F579)),ISNUMBER(FIND("6F",ScheduleCompile!F579)),ISNUMBER(FIND("7F",ScheduleCompile!F579)),ISNUMBER(FIND("9F",ScheduleCompile!F579)),ISNUMBER(FIND("4F",ScheduleCompile!F579))),VALUE(LEFT(ScheduleCompile!F579,FIND("F",ScheduleCompile!F579)-1)),ScheduleCompile!F579)))))),"",IF(ScheduleCompile!F579="Off",0,IF(ScheduleCompile!F579="On",1,IF(ISNUMBER(ScheduleCompile!F579),ScheduleCompile!F579/1,IF(ISTEXT(ScheduleCompile!F579),IF(OR(ISNUMBER(FIND("5F",ScheduleCompile!F579)),ISNUMBER(FIND("0F",ScheduleCompile!F579)),ISNUMBER(FIND("8F",ScheduleCompile!F579)),ISNUMBER(FIND("1F",ScheduleCompile!F579)),ISNUMBER(FIND("2F",ScheduleCompile!F579)),ISNUMBER(FIND("3F",ScheduleCompile!F579)),ISNUMBER(FIND("6F",ScheduleCompile!F579)),ISNUMBER(FIND("7F",ScheduleCompile!F579)),ISNUMBER(FIND("9F",ScheduleCompile!F579)),ISNUMBER(FIND("4F",ScheduleCompile!F579))),VALUE(LEFT(ScheduleCompile!F579,FIND("F",ScheduleCompile!F579)-1)),ScheduleCompile!F579)))))))</f>
        <v>51.6</v>
      </c>
      <c r="L586" s="1">
        <f>IF(AND(ISERROR(IF(ScheduleCompile!G579="Off",0,IF(ScheduleCompile!G579="On",1,IF(ISNUMBER(ScheduleCompile!G579),ScheduleCompile!G579/1,IF(ISTEXT(ScheduleCompile!G579),IF(OR(ISNUMBER(FIND("5F",ScheduleCompile!G579)),ISNUMBER(FIND("0F",ScheduleCompile!G579)),ISNUMBER(FIND("8F",ScheduleCompile!G579)),ISNUMBER(FIND("1F",ScheduleCompile!G579)),ISNUMBER(FIND("2F",ScheduleCompile!G579)),ISNUMBER(FIND("3F",ScheduleCompile!G579)),ISNUMBER(FIND("6F",ScheduleCompile!G579)),ISNUMBER(FIND("7F",ScheduleCompile!G579)),ISNUMBER(FIND("9F",ScheduleCompile!G579)),ISNUMBER(FIND("4F",ScheduleCompile!G579))),VALUE(LEFT(ScheduleCompile!G579,FIND("F",ScheduleCompile!G579)-1)),ScheduleCompile!G579)))))),ISTEXT(ScheduleCompile!#REF!)),"ENDTABLE",IF(ISERROR(IF(ScheduleCompile!G579="Off",0,IF(ScheduleCompile!G579="On",1,IF(ISNUMBER(ScheduleCompile!G579),ScheduleCompile!G579/1,IF(ISTEXT(ScheduleCompile!G579),IF(OR(ISNUMBER(FIND("5F",ScheduleCompile!G579)),ISNUMBER(FIND("0F",ScheduleCompile!G579)),ISNUMBER(FIND("8F",ScheduleCompile!G579)),ISNUMBER(FIND("1F",ScheduleCompile!G579)),ISNUMBER(FIND("2F",ScheduleCompile!G579)),ISNUMBER(FIND("3F",ScheduleCompile!G579)),ISNUMBER(FIND("6F",ScheduleCompile!G579)),ISNUMBER(FIND("7F",ScheduleCompile!G579)),ISNUMBER(FIND("9F",ScheduleCompile!G579)),ISNUMBER(FIND("4F",ScheduleCompile!G579))),VALUE(LEFT(ScheduleCompile!G579,FIND("F",ScheduleCompile!G579)-1)),ScheduleCompile!G579)))))),"",IF(ScheduleCompile!G579="Off",0,IF(ScheduleCompile!G579="On",1,IF(ISNUMBER(ScheduleCompile!G579),ScheduleCompile!G579/1,IF(ISTEXT(ScheduleCompile!G579),IF(OR(ISNUMBER(FIND("5F",ScheduleCompile!G579)),ISNUMBER(FIND("0F",ScheduleCompile!G579)),ISNUMBER(FIND("8F",ScheduleCompile!G579)),ISNUMBER(FIND("1F",ScheduleCompile!G579)),ISNUMBER(FIND("2F",ScheduleCompile!G579)),ISNUMBER(FIND("3F",ScheduleCompile!G579)),ISNUMBER(FIND("6F",ScheduleCompile!G579)),ISNUMBER(FIND("7F",ScheduleCompile!G579)),ISNUMBER(FIND("9F",ScheduleCompile!G579)),ISNUMBER(FIND("4F",ScheduleCompile!G579))),VALUE(LEFT(ScheduleCompile!G579,FIND("F",ScheduleCompile!G579)-1)),ScheduleCompile!G579)))))))</f>
        <v>51.6</v>
      </c>
      <c r="M586" s="1">
        <f>IF(AND(ISERROR(IF(ScheduleCompile!H579="Off",0,IF(ScheduleCompile!H579="On",1,IF(ISNUMBER(ScheduleCompile!H579),ScheduleCompile!H579/1,IF(ISTEXT(ScheduleCompile!H579),IF(OR(ISNUMBER(FIND("5F",ScheduleCompile!H579)),ISNUMBER(FIND("0F",ScheduleCompile!H579)),ISNUMBER(FIND("8F",ScheduleCompile!H579)),ISNUMBER(FIND("1F",ScheduleCompile!H579)),ISNUMBER(FIND("2F",ScheduleCompile!H579)),ISNUMBER(FIND("3F",ScheduleCompile!H579)),ISNUMBER(FIND("6F",ScheduleCompile!H579)),ISNUMBER(FIND("7F",ScheduleCompile!H579)),ISNUMBER(FIND("9F",ScheduleCompile!H579)),ISNUMBER(FIND("4F",ScheduleCompile!H579))),VALUE(LEFT(ScheduleCompile!H579,FIND("F",ScheduleCompile!H579)-1)),ScheduleCompile!H579)))))),ISTEXT(ScheduleCompile!#REF!)),"ENDTABLE",IF(ISERROR(IF(ScheduleCompile!H579="Off",0,IF(ScheduleCompile!H579="On",1,IF(ISNUMBER(ScheduleCompile!H579),ScheduleCompile!H579/1,IF(ISTEXT(ScheduleCompile!H579),IF(OR(ISNUMBER(FIND("5F",ScheduleCompile!H579)),ISNUMBER(FIND("0F",ScheduleCompile!H579)),ISNUMBER(FIND("8F",ScheduleCompile!H579)),ISNUMBER(FIND("1F",ScheduleCompile!H579)),ISNUMBER(FIND("2F",ScheduleCompile!H579)),ISNUMBER(FIND("3F",ScheduleCompile!H579)),ISNUMBER(FIND("6F",ScheduleCompile!H579)),ISNUMBER(FIND("7F",ScheduleCompile!H579)),ISNUMBER(FIND("9F",ScheduleCompile!H579)),ISNUMBER(FIND("4F",ScheduleCompile!H579))),VALUE(LEFT(ScheduleCompile!H579,FIND("F",ScheduleCompile!H579)-1)),ScheduleCompile!H579)))))),"",IF(ScheduleCompile!H579="Off",0,IF(ScheduleCompile!H579="On",1,IF(ISNUMBER(ScheduleCompile!H579),ScheduleCompile!H579/1,IF(ISTEXT(ScheduleCompile!H579),IF(OR(ISNUMBER(FIND("5F",ScheduleCompile!H579)),ISNUMBER(FIND("0F",ScheduleCompile!H579)),ISNUMBER(FIND("8F",ScheduleCompile!H579)),ISNUMBER(FIND("1F",ScheduleCompile!H579)),ISNUMBER(FIND("2F",ScheduleCompile!H579)),ISNUMBER(FIND("3F",ScheduleCompile!H579)),ISNUMBER(FIND("6F",ScheduleCompile!H579)),ISNUMBER(FIND("7F",ScheduleCompile!H579)),ISNUMBER(FIND("9F",ScheduleCompile!H579)),ISNUMBER(FIND("4F",ScheduleCompile!H579))),VALUE(LEFT(ScheduleCompile!H579,FIND("F",ScheduleCompile!H579)-1)),ScheduleCompile!H579)))))))</f>
        <v>51.6</v>
      </c>
      <c r="N586" s="1">
        <f>IF(AND(ISERROR(IF(ScheduleCompile!I579="Off",0,IF(ScheduleCompile!I579="On",1,IF(ISNUMBER(ScheduleCompile!I579),ScheduleCompile!I579/1,IF(ISTEXT(ScheduleCompile!I579),IF(OR(ISNUMBER(FIND("5F",ScheduleCompile!I579)),ISNUMBER(FIND("0F",ScheduleCompile!I579)),ISNUMBER(FIND("8F",ScheduleCompile!I579)),ISNUMBER(FIND("1F",ScheduleCompile!I579)),ISNUMBER(FIND("2F",ScheduleCompile!I579)),ISNUMBER(FIND("3F",ScheduleCompile!I579)),ISNUMBER(FIND("6F",ScheduleCompile!I579)),ISNUMBER(FIND("7F",ScheduleCompile!I579)),ISNUMBER(FIND("9F",ScheduleCompile!I579)),ISNUMBER(FIND("4F",ScheduleCompile!I579))),VALUE(LEFT(ScheduleCompile!I579,FIND("F",ScheduleCompile!I579)-1)),ScheduleCompile!I579)))))),ISTEXT(ScheduleCompile!#REF!)),"ENDTABLE",IF(ISERROR(IF(ScheduleCompile!I579="Off",0,IF(ScheduleCompile!I579="On",1,IF(ISNUMBER(ScheduleCompile!I579),ScheduleCompile!I579/1,IF(ISTEXT(ScheduleCompile!I579),IF(OR(ISNUMBER(FIND("5F",ScheduleCompile!I579)),ISNUMBER(FIND("0F",ScheduleCompile!I579)),ISNUMBER(FIND("8F",ScheduleCompile!I579)),ISNUMBER(FIND("1F",ScheduleCompile!I579)),ISNUMBER(FIND("2F",ScheduleCompile!I579)),ISNUMBER(FIND("3F",ScheduleCompile!I579)),ISNUMBER(FIND("6F",ScheduleCompile!I579)),ISNUMBER(FIND("7F",ScheduleCompile!I579)),ISNUMBER(FIND("9F",ScheduleCompile!I579)),ISNUMBER(FIND("4F",ScheduleCompile!I579))),VALUE(LEFT(ScheduleCompile!I579,FIND("F",ScheduleCompile!I579)-1)),ScheduleCompile!I579)))))),"",IF(ScheduleCompile!I579="Off",0,IF(ScheduleCompile!I579="On",1,IF(ISNUMBER(ScheduleCompile!I579),ScheduleCompile!I579/1,IF(ISTEXT(ScheduleCompile!I579),IF(OR(ISNUMBER(FIND("5F",ScheduleCompile!I579)),ISNUMBER(FIND("0F",ScheduleCompile!I579)),ISNUMBER(FIND("8F",ScheduleCompile!I579)),ISNUMBER(FIND("1F",ScheduleCompile!I579)),ISNUMBER(FIND("2F",ScheduleCompile!I579)),ISNUMBER(FIND("3F",ScheduleCompile!I579)),ISNUMBER(FIND("6F",ScheduleCompile!I579)),ISNUMBER(FIND("7F",ScheduleCompile!I579)),ISNUMBER(FIND("9F",ScheduleCompile!I579)),ISNUMBER(FIND("4F",ScheduleCompile!I579))),VALUE(LEFT(ScheduleCompile!I579,FIND("F",ScheduleCompile!I579)-1)),ScheduleCompile!I579)))))))</f>
        <v>51.6</v>
      </c>
      <c r="O586" s="1">
        <f>IF(AND(ISERROR(IF(ScheduleCompile!J579="Off",0,IF(ScheduleCompile!J579="On",1,IF(ISNUMBER(ScheduleCompile!J579),ScheduleCompile!J579/1,IF(ISTEXT(ScheduleCompile!J579),IF(OR(ISNUMBER(FIND("5F",ScheduleCompile!J579)),ISNUMBER(FIND("0F",ScheduleCompile!J579)),ISNUMBER(FIND("8F",ScheduleCompile!J579)),ISNUMBER(FIND("1F",ScheduleCompile!J579)),ISNUMBER(FIND("2F",ScheduleCompile!J579)),ISNUMBER(FIND("3F",ScheduleCompile!J579)),ISNUMBER(FIND("6F",ScheduleCompile!J579)),ISNUMBER(FIND("7F",ScheduleCompile!J579)),ISNUMBER(FIND("9F",ScheduleCompile!J579)),ISNUMBER(FIND("4F",ScheduleCompile!J579))),VALUE(LEFT(ScheduleCompile!J579,FIND("F",ScheduleCompile!J579)-1)),ScheduleCompile!J579)))))),ISTEXT(ScheduleCompile!#REF!)),"ENDTABLE",IF(ISERROR(IF(ScheduleCompile!J579="Off",0,IF(ScheduleCompile!J579="On",1,IF(ISNUMBER(ScheduleCompile!J579),ScheduleCompile!J579/1,IF(ISTEXT(ScheduleCompile!J579),IF(OR(ISNUMBER(FIND("5F",ScheduleCompile!J579)),ISNUMBER(FIND("0F",ScheduleCompile!J579)),ISNUMBER(FIND("8F",ScheduleCompile!J579)),ISNUMBER(FIND("1F",ScheduleCompile!J579)),ISNUMBER(FIND("2F",ScheduleCompile!J579)),ISNUMBER(FIND("3F",ScheduleCompile!J579)),ISNUMBER(FIND("6F",ScheduleCompile!J579)),ISNUMBER(FIND("7F",ScheduleCompile!J579)),ISNUMBER(FIND("9F",ScheduleCompile!J579)),ISNUMBER(FIND("4F",ScheduleCompile!J579))),VALUE(LEFT(ScheduleCompile!J579,FIND("F",ScheduleCompile!J579)-1)),ScheduleCompile!J579)))))),"",IF(ScheduleCompile!J579="Off",0,IF(ScheduleCompile!J579="On",1,IF(ISNUMBER(ScheduleCompile!J579),ScheduleCompile!J579/1,IF(ISTEXT(ScheduleCompile!J579),IF(OR(ISNUMBER(FIND("5F",ScheduleCompile!J579)),ISNUMBER(FIND("0F",ScheduleCompile!J579)),ISNUMBER(FIND("8F",ScheduleCompile!J579)),ISNUMBER(FIND("1F",ScheduleCompile!J579)),ISNUMBER(FIND("2F",ScheduleCompile!J579)),ISNUMBER(FIND("3F",ScheduleCompile!J579)),ISNUMBER(FIND("6F",ScheduleCompile!J579)),ISNUMBER(FIND("7F",ScheduleCompile!J579)),ISNUMBER(FIND("9F",ScheduleCompile!J579)),ISNUMBER(FIND("4F",ScheduleCompile!J579))),VALUE(LEFT(ScheduleCompile!J579,FIND("F",ScheduleCompile!J579)-1)),ScheduleCompile!J579)))))))</f>
        <v>51.6</v>
      </c>
      <c r="P586" s="1">
        <f>IF(AND(ISERROR(IF(ScheduleCompile!K579="Off",0,IF(ScheduleCompile!K579="On",1,IF(ISNUMBER(ScheduleCompile!K579),ScheduleCompile!K579/1,IF(ISTEXT(ScheduleCompile!K579),IF(OR(ISNUMBER(FIND("5F",ScheduleCompile!K579)),ISNUMBER(FIND("0F",ScheduleCompile!K579)),ISNUMBER(FIND("8F",ScheduleCompile!K579)),ISNUMBER(FIND("1F",ScheduleCompile!K579)),ISNUMBER(FIND("2F",ScheduleCompile!K579)),ISNUMBER(FIND("3F",ScheduleCompile!K579)),ISNUMBER(FIND("6F",ScheduleCompile!K579)),ISNUMBER(FIND("7F",ScheduleCompile!K579)),ISNUMBER(FIND("9F",ScheduleCompile!K579)),ISNUMBER(FIND("4F",ScheduleCompile!K579))),VALUE(LEFT(ScheduleCompile!K579,FIND("F",ScheduleCompile!K579)-1)),ScheduleCompile!K579)))))),ISTEXT(ScheduleCompile!#REF!)),"ENDTABLE",IF(ISERROR(IF(ScheduleCompile!K579="Off",0,IF(ScheduleCompile!K579="On",1,IF(ISNUMBER(ScheduleCompile!K579),ScheduleCompile!K579/1,IF(ISTEXT(ScheduleCompile!K579),IF(OR(ISNUMBER(FIND("5F",ScheduleCompile!K579)),ISNUMBER(FIND("0F",ScheduleCompile!K579)),ISNUMBER(FIND("8F",ScheduleCompile!K579)),ISNUMBER(FIND("1F",ScheduleCompile!K579)),ISNUMBER(FIND("2F",ScheduleCompile!K579)),ISNUMBER(FIND("3F",ScheduleCompile!K579)),ISNUMBER(FIND("6F",ScheduleCompile!K579)),ISNUMBER(FIND("7F",ScheduleCompile!K579)),ISNUMBER(FIND("9F",ScheduleCompile!K579)),ISNUMBER(FIND("4F",ScheduleCompile!K579))),VALUE(LEFT(ScheduleCompile!K579,FIND("F",ScheduleCompile!K579)-1)),ScheduleCompile!K579)))))),"",IF(ScheduleCompile!K579="Off",0,IF(ScheduleCompile!K579="On",1,IF(ISNUMBER(ScheduleCompile!K579),ScheduleCompile!K579/1,IF(ISTEXT(ScheduleCompile!K579),IF(OR(ISNUMBER(FIND("5F",ScheduleCompile!K579)),ISNUMBER(FIND("0F",ScheduleCompile!K579)),ISNUMBER(FIND("8F",ScheduleCompile!K579)),ISNUMBER(FIND("1F",ScheduleCompile!K579)),ISNUMBER(FIND("2F",ScheduleCompile!K579)),ISNUMBER(FIND("3F",ScheduleCompile!K579)),ISNUMBER(FIND("6F",ScheduleCompile!K579)),ISNUMBER(FIND("7F",ScheduleCompile!K579)),ISNUMBER(FIND("9F",ScheduleCompile!K579)),ISNUMBER(FIND("4F",ScheduleCompile!K579))),VALUE(LEFT(ScheduleCompile!K579,FIND("F",ScheduleCompile!K579)-1)),ScheduleCompile!K579)))))))</f>
        <v>51.6</v>
      </c>
      <c r="Q586" s="1">
        <f>IF(AND(ISERROR(IF(ScheduleCompile!L579="Off",0,IF(ScheduleCompile!L579="On",1,IF(ISNUMBER(ScheduleCompile!L579),ScheduleCompile!L579/1,IF(ISTEXT(ScheduleCompile!L579),IF(OR(ISNUMBER(FIND("5F",ScheduleCompile!L579)),ISNUMBER(FIND("0F",ScheduleCompile!L579)),ISNUMBER(FIND("8F",ScheduleCompile!L579)),ISNUMBER(FIND("1F",ScheduleCompile!L579)),ISNUMBER(FIND("2F",ScheduleCompile!L579)),ISNUMBER(FIND("3F",ScheduleCompile!L579)),ISNUMBER(FIND("6F",ScheduleCompile!L579)),ISNUMBER(FIND("7F",ScheduleCompile!L579)),ISNUMBER(FIND("9F",ScheduleCompile!L579)),ISNUMBER(FIND("4F",ScheduleCompile!L579))),VALUE(LEFT(ScheduleCompile!L579,FIND("F",ScheduleCompile!L579)-1)),ScheduleCompile!L579)))))),ISTEXT(ScheduleCompile!#REF!)),"ENDTABLE",IF(ISERROR(IF(ScheduleCompile!L579="Off",0,IF(ScheduleCompile!L579="On",1,IF(ISNUMBER(ScheduleCompile!L579),ScheduleCompile!L579/1,IF(ISTEXT(ScheduleCompile!L579),IF(OR(ISNUMBER(FIND("5F",ScheduleCompile!L579)),ISNUMBER(FIND("0F",ScheduleCompile!L579)),ISNUMBER(FIND("8F",ScheduleCompile!L579)),ISNUMBER(FIND("1F",ScheduleCompile!L579)),ISNUMBER(FIND("2F",ScheduleCompile!L579)),ISNUMBER(FIND("3F",ScheduleCompile!L579)),ISNUMBER(FIND("6F",ScheduleCompile!L579)),ISNUMBER(FIND("7F",ScheduleCompile!L579)),ISNUMBER(FIND("9F",ScheduleCompile!L579)),ISNUMBER(FIND("4F",ScheduleCompile!L579))),VALUE(LEFT(ScheduleCompile!L579,FIND("F",ScheduleCompile!L579)-1)),ScheduleCompile!L579)))))),"",IF(ScheduleCompile!L579="Off",0,IF(ScheduleCompile!L579="On",1,IF(ISNUMBER(ScheduleCompile!L579),ScheduleCompile!L579/1,IF(ISTEXT(ScheduleCompile!L579),IF(OR(ISNUMBER(FIND("5F",ScheduleCompile!L579)),ISNUMBER(FIND("0F",ScheduleCompile!L579)),ISNUMBER(FIND("8F",ScheduleCompile!L579)),ISNUMBER(FIND("1F",ScheduleCompile!L579)),ISNUMBER(FIND("2F",ScheduleCompile!L579)),ISNUMBER(FIND("3F",ScheduleCompile!L579)),ISNUMBER(FIND("6F",ScheduleCompile!L579)),ISNUMBER(FIND("7F",ScheduleCompile!L579)),ISNUMBER(FIND("9F",ScheduleCompile!L579)),ISNUMBER(FIND("4F",ScheduleCompile!L579))),VALUE(LEFT(ScheduleCompile!L579,FIND("F",ScheduleCompile!L579)-1)),ScheduleCompile!L579)))))))</f>
        <v>51.6</v>
      </c>
      <c r="R586" s="1">
        <f>IF(AND(ISERROR(IF(ScheduleCompile!M579="Off",0,IF(ScheduleCompile!M579="On",1,IF(ISNUMBER(ScheduleCompile!M579),ScheduleCompile!M579/1,IF(ISTEXT(ScheduleCompile!M579),IF(OR(ISNUMBER(FIND("5F",ScheduleCompile!M579)),ISNUMBER(FIND("0F",ScheduleCompile!M579)),ISNUMBER(FIND("8F",ScheduleCompile!M579)),ISNUMBER(FIND("1F",ScheduleCompile!M579)),ISNUMBER(FIND("2F",ScheduleCompile!M579)),ISNUMBER(FIND("3F",ScheduleCompile!M579)),ISNUMBER(FIND("6F",ScheduleCompile!M579)),ISNUMBER(FIND("7F",ScheduleCompile!M579)),ISNUMBER(FIND("9F",ScheduleCompile!M579)),ISNUMBER(FIND("4F",ScheduleCompile!M579))),VALUE(LEFT(ScheduleCompile!M579,FIND("F",ScheduleCompile!M579)-1)),ScheduleCompile!M579)))))),ISTEXT(ScheduleCompile!#REF!)),"ENDTABLE",IF(ISERROR(IF(ScheduleCompile!M579="Off",0,IF(ScheduleCompile!M579="On",1,IF(ISNUMBER(ScheduleCompile!M579),ScheduleCompile!M579/1,IF(ISTEXT(ScheduleCompile!M579),IF(OR(ISNUMBER(FIND("5F",ScheduleCompile!M579)),ISNUMBER(FIND("0F",ScheduleCompile!M579)),ISNUMBER(FIND("8F",ScheduleCompile!M579)),ISNUMBER(FIND("1F",ScheduleCompile!M579)),ISNUMBER(FIND("2F",ScheduleCompile!M579)),ISNUMBER(FIND("3F",ScheduleCompile!M579)),ISNUMBER(FIND("6F",ScheduleCompile!M579)),ISNUMBER(FIND("7F",ScheduleCompile!M579)),ISNUMBER(FIND("9F",ScheduleCompile!M579)),ISNUMBER(FIND("4F",ScheduleCompile!M579))),VALUE(LEFT(ScheduleCompile!M579,FIND("F",ScheduleCompile!M579)-1)),ScheduleCompile!M579)))))),"",IF(ScheduleCompile!M579="Off",0,IF(ScheduleCompile!M579="On",1,IF(ISNUMBER(ScheduleCompile!M579),ScheduleCompile!M579/1,IF(ISTEXT(ScheduleCompile!M579),IF(OR(ISNUMBER(FIND("5F",ScheduleCompile!M579)),ISNUMBER(FIND("0F",ScheduleCompile!M579)),ISNUMBER(FIND("8F",ScheduleCompile!M579)),ISNUMBER(FIND("1F",ScheduleCompile!M579)),ISNUMBER(FIND("2F",ScheduleCompile!M579)),ISNUMBER(FIND("3F",ScheduleCompile!M579)),ISNUMBER(FIND("6F",ScheduleCompile!M579)),ISNUMBER(FIND("7F",ScheduleCompile!M579)),ISNUMBER(FIND("9F",ScheduleCompile!M579)),ISNUMBER(FIND("4F",ScheduleCompile!M579))),VALUE(LEFT(ScheduleCompile!M579,FIND("F",ScheduleCompile!M579)-1)),ScheduleCompile!M579)))))))</f>
        <v>51.6</v>
      </c>
      <c r="S586" s="1">
        <f>IF(AND(ISERROR(IF(ScheduleCompile!N579="Off",0,IF(ScheduleCompile!N579="On",1,IF(ISNUMBER(ScheduleCompile!N579),ScheduleCompile!N579/1,IF(ISTEXT(ScheduleCompile!N579),IF(OR(ISNUMBER(FIND("5F",ScheduleCompile!N579)),ISNUMBER(FIND("0F",ScheduleCompile!N579)),ISNUMBER(FIND("8F",ScheduleCompile!N579)),ISNUMBER(FIND("1F",ScheduleCompile!N579)),ISNUMBER(FIND("2F",ScheduleCompile!N579)),ISNUMBER(FIND("3F",ScheduleCompile!N579)),ISNUMBER(FIND("6F",ScheduleCompile!N579)),ISNUMBER(FIND("7F",ScheduleCompile!N579)),ISNUMBER(FIND("9F",ScheduleCompile!N579)),ISNUMBER(FIND("4F",ScheduleCompile!N579))),VALUE(LEFT(ScheduleCompile!N579,FIND("F",ScheduleCompile!N579)-1)),ScheduleCompile!N579)))))),ISTEXT(ScheduleCompile!#REF!)),"ENDTABLE",IF(ISERROR(IF(ScheduleCompile!N579="Off",0,IF(ScheduleCompile!N579="On",1,IF(ISNUMBER(ScheduleCompile!N579),ScheduleCompile!N579/1,IF(ISTEXT(ScheduleCompile!N579),IF(OR(ISNUMBER(FIND("5F",ScheduleCompile!N579)),ISNUMBER(FIND("0F",ScheduleCompile!N579)),ISNUMBER(FIND("8F",ScheduleCompile!N579)),ISNUMBER(FIND("1F",ScheduleCompile!N579)),ISNUMBER(FIND("2F",ScheduleCompile!N579)),ISNUMBER(FIND("3F",ScheduleCompile!N579)),ISNUMBER(FIND("6F",ScheduleCompile!N579)),ISNUMBER(FIND("7F",ScheduleCompile!N579)),ISNUMBER(FIND("9F",ScheduleCompile!N579)),ISNUMBER(FIND("4F",ScheduleCompile!N579))),VALUE(LEFT(ScheduleCompile!N579,FIND("F",ScheduleCompile!N579)-1)),ScheduleCompile!N579)))))),"",IF(ScheduleCompile!N579="Off",0,IF(ScheduleCompile!N579="On",1,IF(ISNUMBER(ScheduleCompile!N579),ScheduleCompile!N579/1,IF(ISTEXT(ScheduleCompile!N579),IF(OR(ISNUMBER(FIND("5F",ScheduleCompile!N579)),ISNUMBER(FIND("0F",ScheduleCompile!N579)),ISNUMBER(FIND("8F",ScheduleCompile!N579)),ISNUMBER(FIND("1F",ScheduleCompile!N579)),ISNUMBER(FIND("2F",ScheduleCompile!N579)),ISNUMBER(FIND("3F",ScheduleCompile!N579)),ISNUMBER(FIND("6F",ScheduleCompile!N579)),ISNUMBER(FIND("7F",ScheduleCompile!N579)),ISNUMBER(FIND("9F",ScheduleCompile!N579)),ISNUMBER(FIND("4F",ScheduleCompile!N579))),VALUE(LEFT(ScheduleCompile!N579,FIND("F",ScheduleCompile!N579)-1)),ScheduleCompile!N579)))))))</f>
        <v>51.6</v>
      </c>
      <c r="T586" s="1">
        <f>IF(AND(ISERROR(IF(ScheduleCompile!O579="Off",0,IF(ScheduleCompile!O579="On",1,IF(ISNUMBER(ScheduleCompile!O579),ScheduleCompile!O579/1,IF(ISTEXT(ScheduleCompile!O579),IF(OR(ISNUMBER(FIND("5F",ScheduleCompile!O579)),ISNUMBER(FIND("0F",ScheduleCompile!O579)),ISNUMBER(FIND("8F",ScheduleCompile!O579)),ISNUMBER(FIND("1F",ScheduleCompile!O579)),ISNUMBER(FIND("2F",ScheduleCompile!O579)),ISNUMBER(FIND("3F",ScheduleCompile!O579)),ISNUMBER(FIND("6F",ScheduleCompile!O579)),ISNUMBER(FIND("7F",ScheduleCompile!O579)),ISNUMBER(FIND("9F",ScheduleCompile!O579)),ISNUMBER(FIND("4F",ScheduleCompile!O579))),VALUE(LEFT(ScheduleCompile!O579,FIND("F",ScheduleCompile!O579)-1)),ScheduleCompile!O579)))))),ISTEXT(ScheduleCompile!#REF!)),"ENDTABLE",IF(ISERROR(IF(ScheduleCompile!O579="Off",0,IF(ScheduleCompile!O579="On",1,IF(ISNUMBER(ScheduleCompile!O579),ScheduleCompile!O579/1,IF(ISTEXT(ScheduleCompile!O579),IF(OR(ISNUMBER(FIND("5F",ScheduleCompile!O579)),ISNUMBER(FIND("0F",ScheduleCompile!O579)),ISNUMBER(FIND("8F",ScheduleCompile!O579)),ISNUMBER(FIND("1F",ScheduleCompile!O579)),ISNUMBER(FIND("2F",ScheduleCompile!O579)),ISNUMBER(FIND("3F",ScheduleCompile!O579)),ISNUMBER(FIND("6F",ScheduleCompile!O579)),ISNUMBER(FIND("7F",ScheduleCompile!O579)),ISNUMBER(FIND("9F",ScheduleCompile!O579)),ISNUMBER(FIND("4F",ScheduleCompile!O579))),VALUE(LEFT(ScheduleCompile!O579,FIND("F",ScheduleCompile!O579)-1)),ScheduleCompile!O579)))))),"",IF(ScheduleCompile!O579="Off",0,IF(ScheduleCompile!O579="On",1,IF(ISNUMBER(ScheduleCompile!O579),ScheduleCompile!O579/1,IF(ISTEXT(ScheduleCompile!O579),IF(OR(ISNUMBER(FIND("5F",ScheduleCompile!O579)),ISNUMBER(FIND("0F",ScheduleCompile!O579)),ISNUMBER(FIND("8F",ScheduleCompile!O579)),ISNUMBER(FIND("1F",ScheduleCompile!O579)),ISNUMBER(FIND("2F",ScheduleCompile!O579)),ISNUMBER(FIND("3F",ScheduleCompile!O579)),ISNUMBER(FIND("6F",ScheduleCompile!O579)),ISNUMBER(FIND("7F",ScheduleCompile!O579)),ISNUMBER(FIND("9F",ScheduleCompile!O579)),ISNUMBER(FIND("4F",ScheduleCompile!O579))),VALUE(LEFT(ScheduleCompile!O579,FIND("F",ScheduleCompile!O579)-1)),ScheduleCompile!O579)))))))</f>
        <v>51.6</v>
      </c>
      <c r="U586" s="1">
        <f>IF(AND(ISERROR(IF(ScheduleCompile!P579="Off",0,IF(ScheduleCompile!P579="On",1,IF(ISNUMBER(ScheduleCompile!P579),ScheduleCompile!P579/1,IF(ISTEXT(ScheduleCompile!P579),IF(OR(ISNUMBER(FIND("5F",ScheduleCompile!P579)),ISNUMBER(FIND("0F",ScheduleCompile!P579)),ISNUMBER(FIND("8F",ScheduleCompile!P579)),ISNUMBER(FIND("1F",ScheduleCompile!P579)),ISNUMBER(FIND("2F",ScheduleCompile!P579)),ISNUMBER(FIND("3F",ScheduleCompile!P579)),ISNUMBER(FIND("6F",ScheduleCompile!P579)),ISNUMBER(FIND("7F",ScheduleCompile!P579)),ISNUMBER(FIND("9F",ScheduleCompile!P579)),ISNUMBER(FIND("4F",ScheduleCompile!P579))),VALUE(LEFT(ScheduleCompile!P579,FIND("F",ScheduleCompile!P579)-1)),ScheduleCompile!P579)))))),ISTEXT(ScheduleCompile!#REF!)),"ENDTABLE",IF(ISERROR(IF(ScheduleCompile!P579="Off",0,IF(ScheduleCompile!P579="On",1,IF(ISNUMBER(ScheduleCompile!P579),ScheduleCompile!P579/1,IF(ISTEXT(ScheduleCompile!P579),IF(OR(ISNUMBER(FIND("5F",ScheduleCompile!P579)),ISNUMBER(FIND("0F",ScheduleCompile!P579)),ISNUMBER(FIND("8F",ScheduleCompile!P579)),ISNUMBER(FIND("1F",ScheduleCompile!P579)),ISNUMBER(FIND("2F",ScheduleCompile!P579)),ISNUMBER(FIND("3F",ScheduleCompile!P579)),ISNUMBER(FIND("6F",ScheduleCompile!P579)),ISNUMBER(FIND("7F",ScheduleCompile!P579)),ISNUMBER(FIND("9F",ScheduleCompile!P579)),ISNUMBER(FIND("4F",ScheduleCompile!P579))),VALUE(LEFT(ScheduleCompile!P579,FIND("F",ScheduleCompile!P579)-1)),ScheduleCompile!P579)))))),"",IF(ScheduleCompile!P579="Off",0,IF(ScheduleCompile!P579="On",1,IF(ISNUMBER(ScheduleCompile!P579),ScheduleCompile!P579/1,IF(ISTEXT(ScheduleCompile!P579),IF(OR(ISNUMBER(FIND("5F",ScheduleCompile!P579)),ISNUMBER(FIND("0F",ScheduleCompile!P579)),ISNUMBER(FIND("8F",ScheduleCompile!P579)),ISNUMBER(FIND("1F",ScheduleCompile!P579)),ISNUMBER(FIND("2F",ScheduleCompile!P579)),ISNUMBER(FIND("3F",ScheduleCompile!P579)),ISNUMBER(FIND("6F",ScheduleCompile!P579)),ISNUMBER(FIND("7F",ScheduleCompile!P579)),ISNUMBER(FIND("9F",ScheduleCompile!P579)),ISNUMBER(FIND("4F",ScheduleCompile!P579))),VALUE(LEFT(ScheduleCompile!P579,FIND("F",ScheduleCompile!P579)-1)),ScheduleCompile!P579)))))))</f>
        <v>51.6</v>
      </c>
      <c r="V586" s="1">
        <f>IF(AND(ISERROR(IF(ScheduleCompile!Q579="Off",0,IF(ScheduleCompile!Q579="On",1,IF(ISNUMBER(ScheduleCompile!Q579),ScheduleCompile!Q579/1,IF(ISTEXT(ScheduleCompile!Q579),IF(OR(ISNUMBER(FIND("5F",ScheduleCompile!Q579)),ISNUMBER(FIND("0F",ScheduleCompile!Q579)),ISNUMBER(FIND("8F",ScheduleCompile!Q579)),ISNUMBER(FIND("1F",ScheduleCompile!Q579)),ISNUMBER(FIND("2F",ScheduleCompile!Q579)),ISNUMBER(FIND("3F",ScheduleCompile!Q579)),ISNUMBER(FIND("6F",ScheduleCompile!Q579)),ISNUMBER(FIND("7F",ScheduleCompile!Q579)),ISNUMBER(FIND("9F",ScheduleCompile!Q579)),ISNUMBER(FIND("4F",ScheduleCompile!Q579))),VALUE(LEFT(ScheduleCompile!Q579,FIND("F",ScheduleCompile!Q579)-1)),ScheduleCompile!Q579)))))),ISTEXT(ScheduleCompile!#REF!)),"ENDTABLE",IF(ISERROR(IF(ScheduleCompile!Q579="Off",0,IF(ScheduleCompile!Q579="On",1,IF(ISNUMBER(ScheduleCompile!Q579),ScheduleCompile!Q579/1,IF(ISTEXT(ScheduleCompile!Q579),IF(OR(ISNUMBER(FIND("5F",ScheduleCompile!Q579)),ISNUMBER(FIND("0F",ScheduleCompile!Q579)),ISNUMBER(FIND("8F",ScheduleCompile!Q579)),ISNUMBER(FIND("1F",ScheduleCompile!Q579)),ISNUMBER(FIND("2F",ScheduleCompile!Q579)),ISNUMBER(FIND("3F",ScheduleCompile!Q579)),ISNUMBER(FIND("6F",ScheduleCompile!Q579)),ISNUMBER(FIND("7F",ScheduleCompile!Q579)),ISNUMBER(FIND("9F",ScheduleCompile!Q579)),ISNUMBER(FIND("4F",ScheduleCompile!Q579))),VALUE(LEFT(ScheduleCompile!Q579,FIND("F",ScheduleCompile!Q579)-1)),ScheduleCompile!Q579)))))),"",IF(ScheduleCompile!Q579="Off",0,IF(ScheduleCompile!Q579="On",1,IF(ISNUMBER(ScheduleCompile!Q579),ScheduleCompile!Q579/1,IF(ISTEXT(ScheduleCompile!Q579),IF(OR(ISNUMBER(FIND("5F",ScheduleCompile!Q579)),ISNUMBER(FIND("0F",ScheduleCompile!Q579)),ISNUMBER(FIND("8F",ScheduleCompile!Q579)),ISNUMBER(FIND("1F",ScheduleCompile!Q579)),ISNUMBER(FIND("2F",ScheduleCompile!Q579)),ISNUMBER(FIND("3F",ScheduleCompile!Q579)),ISNUMBER(FIND("6F",ScheduleCompile!Q579)),ISNUMBER(FIND("7F",ScheduleCompile!Q579)),ISNUMBER(FIND("9F",ScheduleCompile!Q579)),ISNUMBER(FIND("4F",ScheduleCompile!Q579))),VALUE(LEFT(ScheduleCompile!Q579,FIND("F",ScheduleCompile!Q579)-1)),ScheduleCompile!Q579)))))))</f>
        <v>51.6</v>
      </c>
      <c r="W586" s="1">
        <f>IF(AND(ISERROR(IF(ScheduleCompile!R579="Off",0,IF(ScheduleCompile!R579="On",1,IF(ISNUMBER(ScheduleCompile!R579),ScheduleCompile!R579/1,IF(ISTEXT(ScheduleCompile!R579),IF(OR(ISNUMBER(FIND("5F",ScheduleCompile!R579)),ISNUMBER(FIND("0F",ScheduleCompile!R579)),ISNUMBER(FIND("8F",ScheduleCompile!R579)),ISNUMBER(FIND("1F",ScheduleCompile!R579)),ISNUMBER(FIND("2F",ScheduleCompile!R579)),ISNUMBER(FIND("3F",ScheduleCompile!R579)),ISNUMBER(FIND("6F",ScheduleCompile!R579)),ISNUMBER(FIND("7F",ScheduleCompile!R579)),ISNUMBER(FIND("9F",ScheduleCompile!R579)),ISNUMBER(FIND("4F",ScheduleCompile!R579))),VALUE(LEFT(ScheduleCompile!R579,FIND("F",ScheduleCompile!R579)-1)),ScheduleCompile!R579)))))),ISTEXT(ScheduleCompile!#REF!)),"ENDTABLE",IF(ISERROR(IF(ScheduleCompile!R579="Off",0,IF(ScheduleCompile!R579="On",1,IF(ISNUMBER(ScheduleCompile!R579),ScheduleCompile!R579/1,IF(ISTEXT(ScheduleCompile!R579),IF(OR(ISNUMBER(FIND("5F",ScheduleCompile!R579)),ISNUMBER(FIND("0F",ScheduleCompile!R579)),ISNUMBER(FIND("8F",ScheduleCompile!R579)),ISNUMBER(FIND("1F",ScheduleCompile!R579)),ISNUMBER(FIND("2F",ScheduleCompile!R579)),ISNUMBER(FIND("3F",ScheduleCompile!R579)),ISNUMBER(FIND("6F",ScheduleCompile!R579)),ISNUMBER(FIND("7F",ScheduleCompile!R579)),ISNUMBER(FIND("9F",ScheduleCompile!R579)),ISNUMBER(FIND("4F",ScheduleCompile!R579))),VALUE(LEFT(ScheduleCompile!R579,FIND("F",ScheduleCompile!R579)-1)),ScheduleCompile!R579)))))),"",IF(ScheduleCompile!R579="Off",0,IF(ScheduleCompile!R579="On",1,IF(ISNUMBER(ScheduleCompile!R579),ScheduleCompile!R579/1,IF(ISTEXT(ScheduleCompile!R579),IF(OR(ISNUMBER(FIND("5F",ScheduleCompile!R579)),ISNUMBER(FIND("0F",ScheduleCompile!R579)),ISNUMBER(FIND("8F",ScheduleCompile!R579)),ISNUMBER(FIND("1F",ScheduleCompile!R579)),ISNUMBER(FIND("2F",ScheduleCompile!R579)),ISNUMBER(FIND("3F",ScheduleCompile!R579)),ISNUMBER(FIND("6F",ScheduleCompile!R579)),ISNUMBER(FIND("7F",ScheduleCompile!R579)),ISNUMBER(FIND("9F",ScheduleCompile!R579)),ISNUMBER(FIND("4F",ScheduleCompile!R579))),VALUE(LEFT(ScheduleCompile!R579,FIND("F",ScheduleCompile!R579)-1)),ScheduleCompile!R579)))))))</f>
        <v>51.6</v>
      </c>
      <c r="X586" s="1">
        <f>IF(AND(ISERROR(IF(ScheduleCompile!S579="Off",0,IF(ScheduleCompile!S579="On",1,IF(ISNUMBER(ScheduleCompile!S579),ScheduleCompile!S579/1,IF(ISTEXT(ScheduleCompile!S579),IF(OR(ISNUMBER(FIND("5F",ScheduleCompile!S579)),ISNUMBER(FIND("0F",ScheduleCompile!S579)),ISNUMBER(FIND("8F",ScheduleCompile!S579)),ISNUMBER(FIND("1F",ScheduleCompile!S579)),ISNUMBER(FIND("2F",ScheduleCompile!S579)),ISNUMBER(FIND("3F",ScheduleCompile!S579)),ISNUMBER(FIND("6F",ScheduleCompile!S579)),ISNUMBER(FIND("7F",ScheduleCompile!S579)),ISNUMBER(FIND("9F",ScheduleCompile!S579)),ISNUMBER(FIND("4F",ScheduleCompile!S579))),VALUE(LEFT(ScheduleCompile!S579,FIND("F",ScheduleCompile!S579)-1)),ScheduleCompile!S579)))))),ISTEXT(ScheduleCompile!#REF!)),"ENDTABLE",IF(ISERROR(IF(ScheduleCompile!S579="Off",0,IF(ScheduleCompile!S579="On",1,IF(ISNUMBER(ScheduleCompile!S579),ScheduleCompile!S579/1,IF(ISTEXT(ScheduleCompile!S579),IF(OR(ISNUMBER(FIND("5F",ScheduleCompile!S579)),ISNUMBER(FIND("0F",ScheduleCompile!S579)),ISNUMBER(FIND("8F",ScheduleCompile!S579)),ISNUMBER(FIND("1F",ScheduleCompile!S579)),ISNUMBER(FIND("2F",ScheduleCompile!S579)),ISNUMBER(FIND("3F",ScheduleCompile!S579)),ISNUMBER(FIND("6F",ScheduleCompile!S579)),ISNUMBER(FIND("7F",ScheduleCompile!S579)),ISNUMBER(FIND("9F",ScheduleCompile!S579)),ISNUMBER(FIND("4F",ScheduleCompile!S579))),VALUE(LEFT(ScheduleCompile!S579,FIND("F",ScheduleCompile!S579)-1)),ScheduleCompile!S579)))))),"",IF(ScheduleCompile!S579="Off",0,IF(ScheduleCompile!S579="On",1,IF(ISNUMBER(ScheduleCompile!S579),ScheduleCompile!S579/1,IF(ISTEXT(ScheduleCompile!S579),IF(OR(ISNUMBER(FIND("5F",ScheduleCompile!S579)),ISNUMBER(FIND("0F",ScheduleCompile!S579)),ISNUMBER(FIND("8F",ScheduleCompile!S579)),ISNUMBER(FIND("1F",ScheduleCompile!S579)),ISNUMBER(FIND("2F",ScheduleCompile!S579)),ISNUMBER(FIND("3F",ScheduleCompile!S579)),ISNUMBER(FIND("6F",ScheduleCompile!S579)),ISNUMBER(FIND("7F",ScheduleCompile!S579)),ISNUMBER(FIND("9F",ScheduleCompile!S579)),ISNUMBER(FIND("4F",ScheduleCompile!S579))),VALUE(LEFT(ScheduleCompile!S579,FIND("F",ScheduleCompile!S579)-1)),ScheduleCompile!S579)))))))</f>
        <v>51.6</v>
      </c>
      <c r="Y586" s="1">
        <f>IF(AND(ISERROR(IF(ScheduleCompile!T579="Off",0,IF(ScheduleCompile!T579="On",1,IF(ISNUMBER(ScheduleCompile!T579),ScheduleCompile!T579/1,IF(ISTEXT(ScheduleCompile!T579),IF(OR(ISNUMBER(FIND("5F",ScheduleCompile!T579)),ISNUMBER(FIND("0F",ScheduleCompile!T579)),ISNUMBER(FIND("8F",ScheduleCompile!T579)),ISNUMBER(FIND("1F",ScheduleCompile!T579)),ISNUMBER(FIND("2F",ScheduleCompile!T579)),ISNUMBER(FIND("3F",ScheduleCompile!T579)),ISNUMBER(FIND("6F",ScheduleCompile!T579)),ISNUMBER(FIND("7F",ScheduleCompile!T579)),ISNUMBER(FIND("9F",ScheduleCompile!T579)),ISNUMBER(FIND("4F",ScheduleCompile!T579))),VALUE(LEFT(ScheduleCompile!T579,FIND("F",ScheduleCompile!T579)-1)),ScheduleCompile!T579)))))),ISTEXT(ScheduleCompile!#REF!)),"ENDTABLE",IF(ISERROR(IF(ScheduleCompile!T579="Off",0,IF(ScheduleCompile!T579="On",1,IF(ISNUMBER(ScheduleCompile!T579),ScheduleCompile!T579/1,IF(ISTEXT(ScheduleCompile!T579),IF(OR(ISNUMBER(FIND("5F",ScheduleCompile!T579)),ISNUMBER(FIND("0F",ScheduleCompile!T579)),ISNUMBER(FIND("8F",ScheduleCompile!T579)),ISNUMBER(FIND("1F",ScheduleCompile!T579)),ISNUMBER(FIND("2F",ScheduleCompile!T579)),ISNUMBER(FIND("3F",ScheduleCompile!T579)),ISNUMBER(FIND("6F",ScheduleCompile!T579)),ISNUMBER(FIND("7F",ScheduleCompile!T579)),ISNUMBER(FIND("9F",ScheduleCompile!T579)),ISNUMBER(FIND("4F",ScheduleCompile!T579))),VALUE(LEFT(ScheduleCompile!T579,FIND("F",ScheduleCompile!T579)-1)),ScheduleCompile!T579)))))),"",IF(ScheduleCompile!T579="Off",0,IF(ScheduleCompile!T579="On",1,IF(ISNUMBER(ScheduleCompile!T579),ScheduleCompile!T579/1,IF(ISTEXT(ScheduleCompile!T579),IF(OR(ISNUMBER(FIND("5F",ScheduleCompile!T579)),ISNUMBER(FIND("0F",ScheduleCompile!T579)),ISNUMBER(FIND("8F",ScheduleCompile!T579)),ISNUMBER(FIND("1F",ScheduleCompile!T579)),ISNUMBER(FIND("2F",ScheduleCompile!T579)),ISNUMBER(FIND("3F",ScheduleCompile!T579)),ISNUMBER(FIND("6F",ScheduleCompile!T579)),ISNUMBER(FIND("7F",ScheduleCompile!T579)),ISNUMBER(FIND("9F",ScheduleCompile!T579)),ISNUMBER(FIND("4F",ScheduleCompile!T579))),VALUE(LEFT(ScheduleCompile!T579,FIND("F",ScheduleCompile!T579)-1)),ScheduleCompile!T579)))))))</f>
        <v>51.6</v>
      </c>
      <c r="Z586" s="1">
        <f>IF(AND(ISERROR(IF(ScheduleCompile!U579="Off",0,IF(ScheduleCompile!U579="On",1,IF(ISNUMBER(ScheduleCompile!U579),ScheduleCompile!U579/1,IF(ISTEXT(ScheduleCompile!U579),IF(OR(ISNUMBER(FIND("5F",ScheduleCompile!U579)),ISNUMBER(FIND("0F",ScheduleCompile!U579)),ISNUMBER(FIND("8F",ScheduleCompile!U579)),ISNUMBER(FIND("1F",ScheduleCompile!U579)),ISNUMBER(FIND("2F",ScheduleCompile!U579)),ISNUMBER(FIND("3F",ScheduleCompile!U579)),ISNUMBER(FIND("6F",ScheduleCompile!U579)),ISNUMBER(FIND("7F",ScheduleCompile!U579)),ISNUMBER(FIND("9F",ScheduleCompile!U579)),ISNUMBER(FIND("4F",ScheduleCompile!U579))),VALUE(LEFT(ScheduleCompile!U579,FIND("F",ScheduleCompile!U579)-1)),ScheduleCompile!U579)))))),ISTEXT(ScheduleCompile!#REF!)),"ENDTABLE",IF(ISERROR(IF(ScheduleCompile!U579="Off",0,IF(ScheduleCompile!U579="On",1,IF(ISNUMBER(ScheduleCompile!U579),ScheduleCompile!U579/1,IF(ISTEXT(ScheduleCompile!U579),IF(OR(ISNUMBER(FIND("5F",ScheduleCompile!U579)),ISNUMBER(FIND("0F",ScheduleCompile!U579)),ISNUMBER(FIND("8F",ScheduleCompile!U579)),ISNUMBER(FIND("1F",ScheduleCompile!U579)),ISNUMBER(FIND("2F",ScheduleCompile!U579)),ISNUMBER(FIND("3F",ScheduleCompile!U579)),ISNUMBER(FIND("6F",ScheduleCompile!U579)),ISNUMBER(FIND("7F",ScheduleCompile!U579)),ISNUMBER(FIND("9F",ScheduleCompile!U579)),ISNUMBER(FIND("4F",ScheduleCompile!U579))),VALUE(LEFT(ScheduleCompile!U579,FIND("F",ScheduleCompile!U579)-1)),ScheduleCompile!U579)))))),"",IF(ScheduleCompile!U579="Off",0,IF(ScheduleCompile!U579="On",1,IF(ISNUMBER(ScheduleCompile!U579),ScheduleCompile!U579/1,IF(ISTEXT(ScheduleCompile!U579),IF(OR(ISNUMBER(FIND("5F",ScheduleCompile!U579)),ISNUMBER(FIND("0F",ScheduleCompile!U579)),ISNUMBER(FIND("8F",ScheduleCompile!U579)),ISNUMBER(FIND("1F",ScheduleCompile!U579)),ISNUMBER(FIND("2F",ScheduleCompile!U579)),ISNUMBER(FIND("3F",ScheduleCompile!U579)),ISNUMBER(FIND("6F",ScheduleCompile!U579)),ISNUMBER(FIND("7F",ScheduleCompile!U579)),ISNUMBER(FIND("9F",ScheduleCompile!U579)),ISNUMBER(FIND("4F",ScheduleCompile!U579))),VALUE(LEFT(ScheduleCompile!U579,FIND("F",ScheduleCompile!U579)-1)),ScheduleCompile!U579)))))))</f>
        <v>51.6</v>
      </c>
      <c r="AA586" s="1">
        <f>IF(AND(ISERROR(IF(ScheduleCompile!V579="Off",0,IF(ScheduleCompile!V579="On",1,IF(ISNUMBER(ScheduleCompile!V579),ScheduleCompile!V579/1,IF(ISTEXT(ScheduleCompile!V579),IF(OR(ISNUMBER(FIND("5F",ScheduleCompile!V579)),ISNUMBER(FIND("0F",ScheduleCompile!V579)),ISNUMBER(FIND("8F",ScheduleCompile!V579)),ISNUMBER(FIND("1F",ScheduleCompile!V579)),ISNUMBER(FIND("2F",ScheduleCompile!V579)),ISNUMBER(FIND("3F",ScheduleCompile!V579)),ISNUMBER(FIND("6F",ScheduleCompile!V579)),ISNUMBER(FIND("7F",ScheduleCompile!V579)),ISNUMBER(FIND("9F",ScheduleCompile!V579)),ISNUMBER(FIND("4F",ScheduleCompile!V579))),VALUE(LEFT(ScheduleCompile!V579,FIND("F",ScheduleCompile!V579)-1)),ScheduleCompile!V579)))))),ISTEXT(ScheduleCompile!#REF!)),"ENDTABLE",IF(ISERROR(IF(ScheduleCompile!V579="Off",0,IF(ScheduleCompile!V579="On",1,IF(ISNUMBER(ScheduleCompile!V579),ScheduleCompile!V579/1,IF(ISTEXT(ScheduleCompile!V579),IF(OR(ISNUMBER(FIND("5F",ScheduleCompile!V579)),ISNUMBER(FIND("0F",ScheduleCompile!V579)),ISNUMBER(FIND("8F",ScheduleCompile!V579)),ISNUMBER(FIND("1F",ScheduleCompile!V579)),ISNUMBER(FIND("2F",ScheduleCompile!V579)),ISNUMBER(FIND("3F",ScheduleCompile!V579)),ISNUMBER(FIND("6F",ScheduleCompile!V579)),ISNUMBER(FIND("7F",ScheduleCompile!V579)),ISNUMBER(FIND("9F",ScheduleCompile!V579)),ISNUMBER(FIND("4F",ScheduleCompile!V579))),VALUE(LEFT(ScheduleCompile!V579,FIND("F",ScheduleCompile!V579)-1)),ScheduleCompile!V579)))))),"",IF(ScheduleCompile!V579="Off",0,IF(ScheduleCompile!V579="On",1,IF(ISNUMBER(ScheduleCompile!V579),ScheduleCompile!V579/1,IF(ISTEXT(ScheduleCompile!V579),IF(OR(ISNUMBER(FIND("5F",ScheduleCompile!V579)),ISNUMBER(FIND("0F",ScheduleCompile!V579)),ISNUMBER(FIND("8F",ScheduleCompile!V579)),ISNUMBER(FIND("1F",ScheduleCompile!V579)),ISNUMBER(FIND("2F",ScheduleCompile!V579)),ISNUMBER(FIND("3F",ScheduleCompile!V579)),ISNUMBER(FIND("6F",ScheduleCompile!V579)),ISNUMBER(FIND("7F",ScheduleCompile!V579)),ISNUMBER(FIND("9F",ScheduleCompile!V579)),ISNUMBER(FIND("4F",ScheduleCompile!V579))),VALUE(LEFT(ScheduleCompile!V579,FIND("F",ScheduleCompile!V579)-1)),ScheduleCompile!V579)))))))</f>
        <v>51.6</v>
      </c>
      <c r="AB586" s="1">
        <f>IF(AND(ISERROR(IF(ScheduleCompile!W579="Off",0,IF(ScheduleCompile!W579="On",1,IF(ISNUMBER(ScheduleCompile!W579),ScheduleCompile!W579/1,IF(ISTEXT(ScheduleCompile!W579),IF(OR(ISNUMBER(FIND("5F",ScheduleCompile!W579)),ISNUMBER(FIND("0F",ScheduleCompile!W579)),ISNUMBER(FIND("8F",ScheduleCompile!W579)),ISNUMBER(FIND("1F",ScheduleCompile!W579)),ISNUMBER(FIND("2F",ScheduleCompile!W579)),ISNUMBER(FIND("3F",ScheduleCompile!W579)),ISNUMBER(FIND("6F",ScheduleCompile!W579)),ISNUMBER(FIND("7F",ScheduleCompile!W579)),ISNUMBER(FIND("9F",ScheduleCompile!W579)),ISNUMBER(FIND("4F",ScheduleCompile!W579))),VALUE(LEFT(ScheduleCompile!W579,FIND("F",ScheduleCompile!W579)-1)),ScheduleCompile!W579)))))),ISTEXT(ScheduleCompile!#REF!)),"ENDTABLE",IF(ISERROR(IF(ScheduleCompile!W579="Off",0,IF(ScheduleCompile!W579="On",1,IF(ISNUMBER(ScheduleCompile!W579),ScheduleCompile!W579/1,IF(ISTEXT(ScheduleCompile!W579),IF(OR(ISNUMBER(FIND("5F",ScheduleCompile!W579)),ISNUMBER(FIND("0F",ScheduleCompile!W579)),ISNUMBER(FIND("8F",ScheduleCompile!W579)),ISNUMBER(FIND("1F",ScheduleCompile!W579)),ISNUMBER(FIND("2F",ScheduleCompile!W579)),ISNUMBER(FIND("3F",ScheduleCompile!W579)),ISNUMBER(FIND("6F",ScheduleCompile!W579)),ISNUMBER(FIND("7F",ScheduleCompile!W579)),ISNUMBER(FIND("9F",ScheduleCompile!W579)),ISNUMBER(FIND("4F",ScheduleCompile!W579))),VALUE(LEFT(ScheduleCompile!W579,FIND("F",ScheduleCompile!W579)-1)),ScheduleCompile!W579)))))),"",IF(ScheduleCompile!W579="Off",0,IF(ScheduleCompile!W579="On",1,IF(ISNUMBER(ScheduleCompile!W579),ScheduleCompile!W579/1,IF(ISTEXT(ScheduleCompile!W579),IF(OR(ISNUMBER(FIND("5F",ScheduleCompile!W579)),ISNUMBER(FIND("0F",ScheduleCompile!W579)),ISNUMBER(FIND("8F",ScheduleCompile!W579)),ISNUMBER(FIND("1F",ScheduleCompile!W579)),ISNUMBER(FIND("2F",ScheduleCompile!W579)),ISNUMBER(FIND("3F",ScheduleCompile!W579)),ISNUMBER(FIND("6F",ScheduleCompile!W579)),ISNUMBER(FIND("7F",ScheduleCompile!W579)),ISNUMBER(FIND("9F",ScheduleCompile!W579)),ISNUMBER(FIND("4F",ScheduleCompile!W579))),VALUE(LEFT(ScheduleCompile!W579,FIND("F",ScheduleCompile!W579)-1)),ScheduleCompile!W579)))))))</f>
        <v>51.6</v>
      </c>
      <c r="AC586" s="1">
        <f>IF(AND(ISERROR(IF(ScheduleCompile!X579="Off",0,IF(ScheduleCompile!X579="On",1,IF(ISNUMBER(ScheduleCompile!X579),ScheduleCompile!X579/1,IF(ISTEXT(ScheduleCompile!X579),IF(OR(ISNUMBER(FIND("5F",ScheduleCompile!X579)),ISNUMBER(FIND("0F",ScheduleCompile!X579)),ISNUMBER(FIND("8F",ScheduleCompile!X579)),ISNUMBER(FIND("1F",ScheduleCompile!X579)),ISNUMBER(FIND("2F",ScheduleCompile!X579)),ISNUMBER(FIND("3F",ScheduleCompile!X579)),ISNUMBER(FIND("6F",ScheduleCompile!X579)),ISNUMBER(FIND("7F",ScheduleCompile!X579)),ISNUMBER(FIND("9F",ScheduleCompile!X579)),ISNUMBER(FIND("4F",ScheduleCompile!X579))),VALUE(LEFT(ScheduleCompile!X579,FIND("F",ScheduleCompile!X579)-1)),ScheduleCompile!X579)))))),ISTEXT(ScheduleCompile!#REF!)),"ENDTABLE",IF(ISERROR(IF(ScheduleCompile!X579="Off",0,IF(ScheduleCompile!X579="On",1,IF(ISNUMBER(ScheduleCompile!X579),ScheduleCompile!X579/1,IF(ISTEXT(ScheduleCompile!X579),IF(OR(ISNUMBER(FIND("5F",ScheduleCompile!X579)),ISNUMBER(FIND("0F",ScheduleCompile!X579)),ISNUMBER(FIND("8F",ScheduleCompile!X579)),ISNUMBER(FIND("1F",ScheduleCompile!X579)),ISNUMBER(FIND("2F",ScheduleCompile!X579)),ISNUMBER(FIND("3F",ScheduleCompile!X579)),ISNUMBER(FIND("6F",ScheduleCompile!X579)),ISNUMBER(FIND("7F",ScheduleCompile!X579)),ISNUMBER(FIND("9F",ScheduleCompile!X579)),ISNUMBER(FIND("4F",ScheduleCompile!X579))),VALUE(LEFT(ScheduleCompile!X579,FIND("F",ScheduleCompile!X579)-1)),ScheduleCompile!X579)))))),"",IF(ScheduleCompile!X579="Off",0,IF(ScheduleCompile!X579="On",1,IF(ISNUMBER(ScheduleCompile!X579),ScheduleCompile!X579/1,IF(ISTEXT(ScheduleCompile!X579),IF(OR(ISNUMBER(FIND("5F",ScheduleCompile!X579)),ISNUMBER(FIND("0F",ScheduleCompile!X579)),ISNUMBER(FIND("8F",ScheduleCompile!X579)),ISNUMBER(FIND("1F",ScheduleCompile!X579)),ISNUMBER(FIND("2F",ScheduleCompile!X579)),ISNUMBER(FIND("3F",ScheduleCompile!X579)),ISNUMBER(FIND("6F",ScheduleCompile!X579)),ISNUMBER(FIND("7F",ScheduleCompile!X579)),ISNUMBER(FIND("9F",ScheduleCompile!X579)),ISNUMBER(FIND("4F",ScheduleCompile!X579))),VALUE(LEFT(ScheduleCompile!X579,FIND("F",ScheduleCompile!X579)-1)),ScheduleCompile!X579)))))))</f>
        <v>51.6</v>
      </c>
      <c r="AD586" s="1">
        <f>IF(AND(ISERROR(IF(ScheduleCompile!Y579="Off",0,IF(ScheduleCompile!Y579="On",1,IF(ISNUMBER(ScheduleCompile!Y579),ScheduleCompile!Y579/1,IF(ISTEXT(ScheduleCompile!Y579),IF(OR(ISNUMBER(FIND("5F",ScheduleCompile!Y579)),ISNUMBER(FIND("0F",ScheduleCompile!Y579)),ISNUMBER(FIND("8F",ScheduleCompile!Y579)),ISNUMBER(FIND("1F",ScheduleCompile!Y579)),ISNUMBER(FIND("2F",ScheduleCompile!Y579)),ISNUMBER(FIND("3F",ScheduleCompile!Y579)),ISNUMBER(FIND("6F",ScheduleCompile!Y579)),ISNUMBER(FIND("7F",ScheduleCompile!Y579)),ISNUMBER(FIND("9F",ScheduleCompile!Y579)),ISNUMBER(FIND("4F",ScheduleCompile!Y579))),VALUE(LEFT(ScheduleCompile!Y579,FIND("F",ScheduleCompile!Y579)-1)),ScheduleCompile!Y579)))))),ISTEXT(ScheduleCompile!#REF!)),"ENDTABLE",IF(ISERROR(IF(ScheduleCompile!Y579="Off",0,IF(ScheduleCompile!Y579="On",1,IF(ISNUMBER(ScheduleCompile!Y579),ScheduleCompile!Y579/1,IF(ISTEXT(ScheduleCompile!Y579),IF(OR(ISNUMBER(FIND("5F",ScheduleCompile!Y579)),ISNUMBER(FIND("0F",ScheduleCompile!Y579)),ISNUMBER(FIND("8F",ScheduleCompile!Y579)),ISNUMBER(FIND("1F",ScheduleCompile!Y579)),ISNUMBER(FIND("2F",ScheduleCompile!Y579)),ISNUMBER(FIND("3F",ScheduleCompile!Y579)),ISNUMBER(FIND("6F",ScheduleCompile!Y579)),ISNUMBER(FIND("7F",ScheduleCompile!Y579)),ISNUMBER(FIND("9F",ScheduleCompile!Y579)),ISNUMBER(FIND("4F",ScheduleCompile!Y579))),VALUE(LEFT(ScheduleCompile!Y579,FIND("F",ScheduleCompile!Y579)-1)),ScheduleCompile!Y579)))))),"",IF(ScheduleCompile!Y579="Off",0,IF(ScheduleCompile!Y579="On",1,IF(ISNUMBER(ScheduleCompile!Y579),ScheduleCompile!Y579/1,IF(ISTEXT(ScheduleCompile!Y579),IF(OR(ISNUMBER(FIND("5F",ScheduleCompile!Y579)),ISNUMBER(FIND("0F",ScheduleCompile!Y579)),ISNUMBER(FIND("8F",ScheduleCompile!Y579)),ISNUMBER(FIND("1F",ScheduleCompile!Y579)),ISNUMBER(FIND("2F",ScheduleCompile!Y579)),ISNUMBER(FIND("3F",ScheduleCompile!Y579)),ISNUMBER(FIND("6F",ScheduleCompile!Y579)),ISNUMBER(FIND("7F",ScheduleCompile!Y579)),ISNUMBER(FIND("9F",ScheduleCompile!Y579)),ISNUMBER(FIND("4F",ScheduleCompile!Y579))),VALUE(LEFT(ScheduleCompile!Y579,FIND("F",ScheduleCompile!Y579)-1)),ScheduleCompile!Y579)))))))</f>
        <v>51.6</v>
      </c>
    </row>
    <row r="587" spans="1:30" x14ac:dyDescent="0.25">
      <c r="A587" t="str">
        <f t="shared" si="39"/>
        <v>SchDay "WaterMainCZ05Mar"  Type = "Temperature" Hr = (52.6, 52.6, 52.6, 52.6, 52.6, 52.6, 52.6, 52.6, 52.6, 52.6, 52.6, 52.6, 52.6, 52.6, 52.6, 52.6, 52.6, 52.6, 52.6, 52.6, 52.6, 52.6, 52.6, 52.6) ..</v>
      </c>
      <c r="B587" s="1" t="s">
        <v>623</v>
      </c>
      <c r="C587" t="str">
        <f t="shared" si="40"/>
        <v xml:space="preserve">SchDay "WaterMainCZ05Mar"  Type = "Temperature" Hr = </v>
      </c>
      <c r="D587" t="str">
        <f t="shared" si="41"/>
        <v>(52.6, 52.6, 52.6, 52.6, 52.6, 52.6, 52.6, 52.6, 52.6, 52.6, 52.6, 52.6, 52.6, 52.6, 52.6, 52.6, 52.6, 52.6, 52.6, 52.6, 52.6, 52.6, 52.6, 52.6) ..</v>
      </c>
      <c r="E587" s="30" t="str">
        <f>ScheduleCompile!A580</f>
        <v>WaterMainCZ05Mar</v>
      </c>
      <c r="F587" t="str">
        <f t="shared" si="42"/>
        <v>Temperature</v>
      </c>
      <c r="G587" s="1">
        <f>IF(AND(ISERROR(IF(ScheduleCompile!B580="Off",0,IF(ScheduleCompile!B580="On",1,IF(ISNUMBER(ScheduleCompile!B580),ScheduleCompile!B580/1,IF(ISTEXT(ScheduleCompile!B580),IF(OR(ISNUMBER(FIND("5F",ScheduleCompile!B580)),ISNUMBER(FIND("0F",ScheduleCompile!B580)),ISNUMBER(FIND("8F",ScheduleCompile!B580)),ISNUMBER(FIND("1F",ScheduleCompile!B580)),ISNUMBER(FIND("2F",ScheduleCompile!B580)),ISNUMBER(FIND("3F",ScheduleCompile!B580)),ISNUMBER(FIND("6F",ScheduleCompile!B580)),ISNUMBER(FIND("7F",ScheduleCompile!B580)),ISNUMBER(FIND("9F",ScheduleCompile!B580)),ISNUMBER(FIND("4F",ScheduleCompile!B580))),VALUE(LEFT(ScheduleCompile!B580,FIND("F",ScheduleCompile!B580)-1)),ScheduleCompile!B580)))))),ISTEXT(ScheduleCompile!#REF!)),"ENDTABLE",IF(ISERROR(IF(ScheduleCompile!B580="Off",0,IF(ScheduleCompile!B580="On",1,IF(ISNUMBER(ScheduleCompile!B580),ScheduleCompile!B580/1,IF(ISTEXT(ScheduleCompile!B580),IF(OR(ISNUMBER(FIND("5F",ScheduleCompile!B580)),ISNUMBER(FIND("0F",ScheduleCompile!B580)),ISNUMBER(FIND("8F",ScheduleCompile!B580)),ISNUMBER(FIND("1F",ScheduleCompile!B580)),ISNUMBER(FIND("2F",ScheduleCompile!B580)),ISNUMBER(FIND("3F",ScheduleCompile!B580)),ISNUMBER(FIND("6F",ScheduleCompile!B580)),ISNUMBER(FIND("7F",ScheduleCompile!B580)),ISNUMBER(FIND("9F",ScheduleCompile!B580)),ISNUMBER(FIND("4F",ScheduleCompile!B580))),VALUE(LEFT(ScheduleCompile!B580,FIND("F",ScheduleCompile!B580)-1)),ScheduleCompile!B580)))))),"",IF(ScheduleCompile!B580="Off",0,IF(ScheduleCompile!B580="On",1,IF(ISNUMBER(ScheduleCompile!B580),ScheduleCompile!B580/1,IF(ISTEXT(ScheduleCompile!B580),IF(OR(ISNUMBER(FIND("5F",ScheduleCompile!B580)),ISNUMBER(FIND("0F",ScheduleCompile!B580)),ISNUMBER(FIND("8F",ScheduleCompile!B580)),ISNUMBER(FIND("1F",ScheduleCompile!B580)),ISNUMBER(FIND("2F",ScheduleCompile!B580)),ISNUMBER(FIND("3F",ScheduleCompile!B580)),ISNUMBER(FIND("6F",ScheduleCompile!B580)),ISNUMBER(FIND("7F",ScheduleCompile!B580)),ISNUMBER(FIND("9F",ScheduleCompile!B580)),ISNUMBER(FIND("4F",ScheduleCompile!B580))),VALUE(LEFT(ScheduleCompile!B580,FIND("F",ScheduleCompile!B580)-1)),ScheduleCompile!B580)))))))</f>
        <v>52.6</v>
      </c>
      <c r="H587" s="1">
        <f>IF(AND(ISERROR(IF(ScheduleCompile!C580="Off",0,IF(ScheduleCompile!C580="On",1,IF(ISNUMBER(ScheduleCompile!C580),ScheduleCompile!C580/1,IF(ISTEXT(ScheduleCompile!C580),IF(OR(ISNUMBER(FIND("5F",ScheduleCompile!C580)),ISNUMBER(FIND("0F",ScheduleCompile!C580)),ISNUMBER(FIND("8F",ScheduleCompile!C580)),ISNUMBER(FIND("1F",ScheduleCompile!C580)),ISNUMBER(FIND("2F",ScheduleCompile!C580)),ISNUMBER(FIND("3F",ScheduleCompile!C580)),ISNUMBER(FIND("6F",ScheduleCompile!C580)),ISNUMBER(FIND("7F",ScheduleCompile!C580)),ISNUMBER(FIND("9F",ScheduleCompile!C580)),ISNUMBER(FIND("4F",ScheduleCompile!C580))),VALUE(LEFT(ScheduleCompile!C580,FIND("F",ScheduleCompile!C580)-1)),ScheduleCompile!C580)))))),ISTEXT(ScheduleCompile!#REF!)),"ENDTABLE",IF(ISERROR(IF(ScheduleCompile!C580="Off",0,IF(ScheduleCompile!C580="On",1,IF(ISNUMBER(ScheduleCompile!C580),ScheduleCompile!C580/1,IF(ISTEXT(ScheduleCompile!C580),IF(OR(ISNUMBER(FIND("5F",ScheduleCompile!C580)),ISNUMBER(FIND("0F",ScheduleCompile!C580)),ISNUMBER(FIND("8F",ScheduleCompile!C580)),ISNUMBER(FIND("1F",ScheduleCompile!C580)),ISNUMBER(FIND("2F",ScheduleCompile!C580)),ISNUMBER(FIND("3F",ScheduleCompile!C580)),ISNUMBER(FIND("6F",ScheduleCompile!C580)),ISNUMBER(FIND("7F",ScheduleCompile!C580)),ISNUMBER(FIND("9F",ScheduleCompile!C580)),ISNUMBER(FIND("4F",ScheduleCompile!C580))),VALUE(LEFT(ScheduleCompile!C580,FIND("F",ScheduleCompile!C580)-1)),ScheduleCompile!C580)))))),"",IF(ScheduleCompile!C580="Off",0,IF(ScheduleCompile!C580="On",1,IF(ISNUMBER(ScheduleCompile!C580),ScheduleCompile!C580/1,IF(ISTEXT(ScheduleCompile!C580),IF(OR(ISNUMBER(FIND("5F",ScheduleCompile!C580)),ISNUMBER(FIND("0F",ScheduleCompile!C580)),ISNUMBER(FIND("8F",ScheduleCompile!C580)),ISNUMBER(FIND("1F",ScheduleCompile!C580)),ISNUMBER(FIND("2F",ScheduleCompile!C580)),ISNUMBER(FIND("3F",ScheduleCompile!C580)),ISNUMBER(FIND("6F",ScheduleCompile!C580)),ISNUMBER(FIND("7F",ScheduleCompile!C580)),ISNUMBER(FIND("9F",ScheduleCompile!C580)),ISNUMBER(FIND("4F",ScheduleCompile!C580))),VALUE(LEFT(ScheduleCompile!C580,FIND("F",ScheduleCompile!C580)-1)),ScheduleCompile!C580)))))))</f>
        <v>52.6</v>
      </c>
      <c r="I587" s="1">
        <f>IF(AND(ISERROR(IF(ScheduleCompile!D580="Off",0,IF(ScheduleCompile!D580="On",1,IF(ISNUMBER(ScheduleCompile!D580),ScheduleCompile!D580/1,IF(ISTEXT(ScheduleCompile!D580),IF(OR(ISNUMBER(FIND("5F",ScheduleCompile!D580)),ISNUMBER(FIND("0F",ScheduleCompile!D580)),ISNUMBER(FIND("8F",ScheduleCompile!D580)),ISNUMBER(FIND("1F",ScheduleCompile!D580)),ISNUMBER(FIND("2F",ScheduleCompile!D580)),ISNUMBER(FIND("3F",ScheduleCompile!D580)),ISNUMBER(FIND("6F",ScheduleCompile!D580)),ISNUMBER(FIND("7F",ScheduleCompile!D580)),ISNUMBER(FIND("9F",ScheduleCompile!D580)),ISNUMBER(FIND("4F",ScheduleCompile!D580))),VALUE(LEFT(ScheduleCompile!D580,FIND("F",ScheduleCompile!D580)-1)),ScheduleCompile!D580)))))),ISTEXT(ScheduleCompile!#REF!)),"ENDTABLE",IF(ISERROR(IF(ScheduleCompile!D580="Off",0,IF(ScheduleCompile!D580="On",1,IF(ISNUMBER(ScheduleCompile!D580),ScheduleCompile!D580/1,IF(ISTEXT(ScheduleCompile!D580),IF(OR(ISNUMBER(FIND("5F",ScheduleCompile!D580)),ISNUMBER(FIND("0F",ScheduleCompile!D580)),ISNUMBER(FIND("8F",ScheduleCompile!D580)),ISNUMBER(FIND("1F",ScheduleCompile!D580)),ISNUMBER(FIND("2F",ScheduleCompile!D580)),ISNUMBER(FIND("3F",ScheduleCompile!D580)),ISNUMBER(FIND("6F",ScheduleCompile!D580)),ISNUMBER(FIND("7F",ScheduleCompile!D580)),ISNUMBER(FIND("9F",ScheduleCompile!D580)),ISNUMBER(FIND("4F",ScheduleCompile!D580))),VALUE(LEFT(ScheduleCompile!D580,FIND("F",ScheduleCompile!D580)-1)),ScheduleCompile!D580)))))),"",IF(ScheduleCompile!D580="Off",0,IF(ScheduleCompile!D580="On",1,IF(ISNUMBER(ScheduleCompile!D580),ScheduleCompile!D580/1,IF(ISTEXT(ScheduleCompile!D580),IF(OR(ISNUMBER(FIND("5F",ScheduleCompile!D580)),ISNUMBER(FIND("0F",ScheduleCompile!D580)),ISNUMBER(FIND("8F",ScheduleCompile!D580)),ISNUMBER(FIND("1F",ScheduleCompile!D580)),ISNUMBER(FIND("2F",ScheduleCompile!D580)),ISNUMBER(FIND("3F",ScheduleCompile!D580)),ISNUMBER(FIND("6F",ScheduleCompile!D580)),ISNUMBER(FIND("7F",ScheduleCompile!D580)),ISNUMBER(FIND("9F",ScheduleCompile!D580)),ISNUMBER(FIND("4F",ScheduleCompile!D580))),VALUE(LEFT(ScheduleCompile!D580,FIND("F",ScheduleCompile!D580)-1)),ScheduleCompile!D580)))))))</f>
        <v>52.6</v>
      </c>
      <c r="J587" s="1">
        <f>IF(AND(ISERROR(IF(ScheduleCompile!E580="Off",0,IF(ScheduleCompile!E580="On",1,IF(ISNUMBER(ScheduleCompile!E580),ScheduleCompile!E580/1,IF(ISTEXT(ScheduleCompile!E580),IF(OR(ISNUMBER(FIND("5F",ScheduleCompile!E580)),ISNUMBER(FIND("0F",ScheduleCompile!E580)),ISNUMBER(FIND("8F",ScheduleCompile!E580)),ISNUMBER(FIND("1F",ScheduleCompile!E580)),ISNUMBER(FIND("2F",ScheduleCompile!E580)),ISNUMBER(FIND("3F",ScheduleCompile!E580)),ISNUMBER(FIND("6F",ScheduleCompile!E580)),ISNUMBER(FIND("7F",ScheduleCompile!E580)),ISNUMBER(FIND("9F",ScheduleCompile!E580)),ISNUMBER(FIND("4F",ScheduleCompile!E580))),VALUE(LEFT(ScheduleCompile!E580,FIND("F",ScheduleCompile!E580)-1)),ScheduleCompile!E580)))))),ISTEXT(ScheduleCompile!#REF!)),"ENDTABLE",IF(ISERROR(IF(ScheduleCompile!E580="Off",0,IF(ScheduleCompile!E580="On",1,IF(ISNUMBER(ScheduleCompile!E580),ScheduleCompile!E580/1,IF(ISTEXT(ScheduleCompile!E580),IF(OR(ISNUMBER(FIND("5F",ScheduleCompile!E580)),ISNUMBER(FIND("0F",ScheduleCompile!E580)),ISNUMBER(FIND("8F",ScheduleCompile!E580)),ISNUMBER(FIND("1F",ScheduleCompile!E580)),ISNUMBER(FIND("2F",ScheduleCompile!E580)),ISNUMBER(FIND("3F",ScheduleCompile!E580)),ISNUMBER(FIND("6F",ScheduleCompile!E580)),ISNUMBER(FIND("7F",ScheduleCompile!E580)),ISNUMBER(FIND("9F",ScheduleCompile!E580)),ISNUMBER(FIND("4F",ScheduleCompile!E580))),VALUE(LEFT(ScheduleCompile!E580,FIND("F",ScheduleCompile!E580)-1)),ScheduleCompile!E580)))))),"",IF(ScheduleCompile!E580="Off",0,IF(ScheduleCompile!E580="On",1,IF(ISNUMBER(ScheduleCompile!E580),ScheduleCompile!E580/1,IF(ISTEXT(ScheduleCompile!E580),IF(OR(ISNUMBER(FIND("5F",ScheduleCompile!E580)),ISNUMBER(FIND("0F",ScheduleCompile!E580)),ISNUMBER(FIND("8F",ScheduleCompile!E580)),ISNUMBER(FIND("1F",ScheduleCompile!E580)),ISNUMBER(FIND("2F",ScheduleCompile!E580)),ISNUMBER(FIND("3F",ScheduleCompile!E580)),ISNUMBER(FIND("6F",ScheduleCompile!E580)),ISNUMBER(FIND("7F",ScheduleCompile!E580)),ISNUMBER(FIND("9F",ScheduleCompile!E580)),ISNUMBER(FIND("4F",ScheduleCompile!E580))),VALUE(LEFT(ScheduleCompile!E580,FIND("F",ScheduleCompile!E580)-1)),ScheduleCompile!E580)))))))</f>
        <v>52.6</v>
      </c>
      <c r="K587" s="1">
        <f>IF(AND(ISERROR(IF(ScheduleCompile!F580="Off",0,IF(ScheduleCompile!F580="On",1,IF(ISNUMBER(ScheduleCompile!F580),ScheduleCompile!F580/1,IF(ISTEXT(ScheduleCompile!F580),IF(OR(ISNUMBER(FIND("5F",ScheduleCompile!F580)),ISNUMBER(FIND("0F",ScheduleCompile!F580)),ISNUMBER(FIND("8F",ScheduleCompile!F580)),ISNUMBER(FIND("1F",ScheduleCompile!F580)),ISNUMBER(FIND("2F",ScheduleCompile!F580)),ISNUMBER(FIND("3F",ScheduleCompile!F580)),ISNUMBER(FIND("6F",ScheduleCompile!F580)),ISNUMBER(FIND("7F",ScheduleCompile!F580)),ISNUMBER(FIND("9F",ScheduleCompile!F580)),ISNUMBER(FIND("4F",ScheduleCompile!F580))),VALUE(LEFT(ScheduleCompile!F580,FIND("F",ScheduleCompile!F580)-1)),ScheduleCompile!F580)))))),ISTEXT(ScheduleCompile!#REF!)),"ENDTABLE",IF(ISERROR(IF(ScheduleCompile!F580="Off",0,IF(ScheduleCompile!F580="On",1,IF(ISNUMBER(ScheduleCompile!F580),ScheduleCompile!F580/1,IF(ISTEXT(ScheduleCompile!F580),IF(OR(ISNUMBER(FIND("5F",ScheduleCompile!F580)),ISNUMBER(FIND("0F",ScheduleCompile!F580)),ISNUMBER(FIND("8F",ScheduleCompile!F580)),ISNUMBER(FIND("1F",ScheduleCompile!F580)),ISNUMBER(FIND("2F",ScheduleCompile!F580)),ISNUMBER(FIND("3F",ScheduleCompile!F580)),ISNUMBER(FIND("6F",ScheduleCompile!F580)),ISNUMBER(FIND("7F",ScheduleCompile!F580)),ISNUMBER(FIND("9F",ScheduleCompile!F580)),ISNUMBER(FIND("4F",ScheduleCompile!F580))),VALUE(LEFT(ScheduleCompile!F580,FIND("F",ScheduleCompile!F580)-1)),ScheduleCompile!F580)))))),"",IF(ScheduleCompile!F580="Off",0,IF(ScheduleCompile!F580="On",1,IF(ISNUMBER(ScheduleCompile!F580),ScheduleCompile!F580/1,IF(ISTEXT(ScheduleCompile!F580),IF(OR(ISNUMBER(FIND("5F",ScheduleCompile!F580)),ISNUMBER(FIND("0F",ScheduleCompile!F580)),ISNUMBER(FIND("8F",ScheduleCompile!F580)),ISNUMBER(FIND("1F",ScheduleCompile!F580)),ISNUMBER(FIND("2F",ScheduleCompile!F580)),ISNUMBER(FIND("3F",ScheduleCompile!F580)),ISNUMBER(FIND("6F",ScheduleCompile!F580)),ISNUMBER(FIND("7F",ScheduleCompile!F580)),ISNUMBER(FIND("9F",ScheduleCompile!F580)),ISNUMBER(FIND("4F",ScheduleCompile!F580))),VALUE(LEFT(ScheduleCompile!F580,FIND("F",ScheduleCompile!F580)-1)),ScheduleCompile!F580)))))))</f>
        <v>52.6</v>
      </c>
      <c r="L587" s="1">
        <f>IF(AND(ISERROR(IF(ScheduleCompile!G580="Off",0,IF(ScheduleCompile!G580="On",1,IF(ISNUMBER(ScheduleCompile!G580),ScheduleCompile!G580/1,IF(ISTEXT(ScheduleCompile!G580),IF(OR(ISNUMBER(FIND("5F",ScheduleCompile!G580)),ISNUMBER(FIND("0F",ScheduleCompile!G580)),ISNUMBER(FIND("8F",ScheduleCompile!G580)),ISNUMBER(FIND("1F",ScheduleCompile!G580)),ISNUMBER(FIND("2F",ScheduleCompile!G580)),ISNUMBER(FIND("3F",ScheduleCompile!G580)),ISNUMBER(FIND("6F",ScheduleCompile!G580)),ISNUMBER(FIND("7F",ScheduleCompile!G580)),ISNUMBER(FIND("9F",ScheduleCompile!G580)),ISNUMBER(FIND("4F",ScheduleCompile!G580))),VALUE(LEFT(ScheduleCompile!G580,FIND("F",ScheduleCompile!G580)-1)),ScheduleCompile!G580)))))),ISTEXT(ScheduleCompile!#REF!)),"ENDTABLE",IF(ISERROR(IF(ScheduleCompile!G580="Off",0,IF(ScheduleCompile!G580="On",1,IF(ISNUMBER(ScheduleCompile!G580),ScheduleCompile!G580/1,IF(ISTEXT(ScheduleCompile!G580),IF(OR(ISNUMBER(FIND("5F",ScheduleCompile!G580)),ISNUMBER(FIND("0F",ScheduleCompile!G580)),ISNUMBER(FIND("8F",ScheduleCompile!G580)),ISNUMBER(FIND("1F",ScheduleCompile!G580)),ISNUMBER(FIND("2F",ScheduleCompile!G580)),ISNUMBER(FIND("3F",ScheduleCompile!G580)),ISNUMBER(FIND("6F",ScheduleCompile!G580)),ISNUMBER(FIND("7F",ScheduleCompile!G580)),ISNUMBER(FIND("9F",ScheduleCompile!G580)),ISNUMBER(FIND("4F",ScheduleCompile!G580))),VALUE(LEFT(ScheduleCompile!G580,FIND("F",ScheduleCompile!G580)-1)),ScheduleCompile!G580)))))),"",IF(ScheduleCompile!G580="Off",0,IF(ScheduleCompile!G580="On",1,IF(ISNUMBER(ScheduleCompile!G580),ScheduleCompile!G580/1,IF(ISTEXT(ScheduleCompile!G580),IF(OR(ISNUMBER(FIND("5F",ScheduleCompile!G580)),ISNUMBER(FIND("0F",ScheduleCompile!G580)),ISNUMBER(FIND("8F",ScheduleCompile!G580)),ISNUMBER(FIND("1F",ScheduleCompile!G580)),ISNUMBER(FIND("2F",ScheduleCompile!G580)),ISNUMBER(FIND("3F",ScheduleCompile!G580)),ISNUMBER(FIND("6F",ScheduleCompile!G580)),ISNUMBER(FIND("7F",ScheduleCompile!G580)),ISNUMBER(FIND("9F",ScheduleCompile!G580)),ISNUMBER(FIND("4F",ScheduleCompile!G580))),VALUE(LEFT(ScheduleCompile!G580,FIND("F",ScheduleCompile!G580)-1)),ScheduleCompile!G580)))))))</f>
        <v>52.6</v>
      </c>
      <c r="M587" s="1">
        <f>IF(AND(ISERROR(IF(ScheduleCompile!H580="Off",0,IF(ScheduleCompile!H580="On",1,IF(ISNUMBER(ScheduleCompile!H580),ScheduleCompile!H580/1,IF(ISTEXT(ScheduleCompile!H580),IF(OR(ISNUMBER(FIND("5F",ScheduleCompile!H580)),ISNUMBER(FIND("0F",ScheduleCompile!H580)),ISNUMBER(FIND("8F",ScheduleCompile!H580)),ISNUMBER(FIND("1F",ScheduleCompile!H580)),ISNUMBER(FIND("2F",ScheduleCompile!H580)),ISNUMBER(FIND("3F",ScheduleCompile!H580)),ISNUMBER(FIND("6F",ScheduleCompile!H580)),ISNUMBER(FIND("7F",ScheduleCompile!H580)),ISNUMBER(FIND("9F",ScheduleCompile!H580)),ISNUMBER(FIND("4F",ScheduleCompile!H580))),VALUE(LEFT(ScheduleCompile!H580,FIND("F",ScheduleCompile!H580)-1)),ScheduleCompile!H580)))))),ISTEXT(ScheduleCompile!#REF!)),"ENDTABLE",IF(ISERROR(IF(ScheduleCompile!H580="Off",0,IF(ScheduleCompile!H580="On",1,IF(ISNUMBER(ScheduleCompile!H580),ScheduleCompile!H580/1,IF(ISTEXT(ScheduleCompile!H580),IF(OR(ISNUMBER(FIND("5F",ScheduleCompile!H580)),ISNUMBER(FIND("0F",ScheduleCompile!H580)),ISNUMBER(FIND("8F",ScheduleCompile!H580)),ISNUMBER(FIND("1F",ScheduleCompile!H580)),ISNUMBER(FIND("2F",ScheduleCompile!H580)),ISNUMBER(FIND("3F",ScheduleCompile!H580)),ISNUMBER(FIND("6F",ScheduleCompile!H580)),ISNUMBER(FIND("7F",ScheduleCompile!H580)),ISNUMBER(FIND("9F",ScheduleCompile!H580)),ISNUMBER(FIND("4F",ScheduleCompile!H580))),VALUE(LEFT(ScheduleCompile!H580,FIND("F",ScheduleCompile!H580)-1)),ScheduleCompile!H580)))))),"",IF(ScheduleCompile!H580="Off",0,IF(ScheduleCompile!H580="On",1,IF(ISNUMBER(ScheduleCompile!H580),ScheduleCompile!H580/1,IF(ISTEXT(ScheduleCompile!H580),IF(OR(ISNUMBER(FIND("5F",ScheduleCompile!H580)),ISNUMBER(FIND("0F",ScheduleCompile!H580)),ISNUMBER(FIND("8F",ScheduleCompile!H580)),ISNUMBER(FIND("1F",ScheduleCompile!H580)),ISNUMBER(FIND("2F",ScheduleCompile!H580)),ISNUMBER(FIND("3F",ScheduleCompile!H580)),ISNUMBER(FIND("6F",ScheduleCompile!H580)),ISNUMBER(FIND("7F",ScheduleCompile!H580)),ISNUMBER(FIND("9F",ScheduleCompile!H580)),ISNUMBER(FIND("4F",ScheduleCompile!H580))),VALUE(LEFT(ScheduleCompile!H580,FIND("F",ScheduleCompile!H580)-1)),ScheduleCompile!H580)))))))</f>
        <v>52.6</v>
      </c>
      <c r="N587" s="1">
        <f>IF(AND(ISERROR(IF(ScheduleCompile!I580="Off",0,IF(ScheduleCompile!I580="On",1,IF(ISNUMBER(ScheduleCompile!I580),ScheduleCompile!I580/1,IF(ISTEXT(ScheduleCompile!I580),IF(OR(ISNUMBER(FIND("5F",ScheduleCompile!I580)),ISNUMBER(FIND("0F",ScheduleCompile!I580)),ISNUMBER(FIND("8F",ScheduleCompile!I580)),ISNUMBER(FIND("1F",ScheduleCompile!I580)),ISNUMBER(FIND("2F",ScheduleCompile!I580)),ISNUMBER(FIND("3F",ScheduleCompile!I580)),ISNUMBER(FIND("6F",ScheduleCompile!I580)),ISNUMBER(FIND("7F",ScheduleCompile!I580)),ISNUMBER(FIND("9F",ScheduleCompile!I580)),ISNUMBER(FIND("4F",ScheduleCompile!I580))),VALUE(LEFT(ScheduleCompile!I580,FIND("F",ScheduleCompile!I580)-1)),ScheduleCompile!I580)))))),ISTEXT(ScheduleCompile!#REF!)),"ENDTABLE",IF(ISERROR(IF(ScheduleCompile!I580="Off",0,IF(ScheduleCompile!I580="On",1,IF(ISNUMBER(ScheduleCompile!I580),ScheduleCompile!I580/1,IF(ISTEXT(ScheduleCompile!I580),IF(OR(ISNUMBER(FIND("5F",ScheduleCompile!I580)),ISNUMBER(FIND("0F",ScheduleCompile!I580)),ISNUMBER(FIND("8F",ScheduleCompile!I580)),ISNUMBER(FIND("1F",ScheduleCompile!I580)),ISNUMBER(FIND("2F",ScheduleCompile!I580)),ISNUMBER(FIND("3F",ScheduleCompile!I580)),ISNUMBER(FIND("6F",ScheduleCompile!I580)),ISNUMBER(FIND("7F",ScheduleCompile!I580)),ISNUMBER(FIND("9F",ScheduleCompile!I580)),ISNUMBER(FIND("4F",ScheduleCompile!I580))),VALUE(LEFT(ScheduleCompile!I580,FIND("F",ScheduleCompile!I580)-1)),ScheduleCompile!I580)))))),"",IF(ScheduleCompile!I580="Off",0,IF(ScheduleCompile!I580="On",1,IF(ISNUMBER(ScheduleCompile!I580),ScheduleCompile!I580/1,IF(ISTEXT(ScheduleCompile!I580),IF(OR(ISNUMBER(FIND("5F",ScheduleCompile!I580)),ISNUMBER(FIND("0F",ScheduleCompile!I580)),ISNUMBER(FIND("8F",ScheduleCompile!I580)),ISNUMBER(FIND("1F",ScheduleCompile!I580)),ISNUMBER(FIND("2F",ScheduleCompile!I580)),ISNUMBER(FIND("3F",ScheduleCompile!I580)),ISNUMBER(FIND("6F",ScheduleCompile!I580)),ISNUMBER(FIND("7F",ScheduleCompile!I580)),ISNUMBER(FIND("9F",ScheduleCompile!I580)),ISNUMBER(FIND("4F",ScheduleCompile!I580))),VALUE(LEFT(ScheduleCompile!I580,FIND("F",ScheduleCompile!I580)-1)),ScheduleCompile!I580)))))))</f>
        <v>52.6</v>
      </c>
      <c r="O587" s="1">
        <f>IF(AND(ISERROR(IF(ScheduleCompile!J580="Off",0,IF(ScheduleCompile!J580="On",1,IF(ISNUMBER(ScheduleCompile!J580),ScheduleCompile!J580/1,IF(ISTEXT(ScheduleCompile!J580),IF(OR(ISNUMBER(FIND("5F",ScheduleCompile!J580)),ISNUMBER(FIND("0F",ScheduleCompile!J580)),ISNUMBER(FIND("8F",ScheduleCompile!J580)),ISNUMBER(FIND("1F",ScheduleCompile!J580)),ISNUMBER(FIND("2F",ScheduleCompile!J580)),ISNUMBER(FIND("3F",ScheduleCompile!J580)),ISNUMBER(FIND("6F",ScheduleCompile!J580)),ISNUMBER(FIND("7F",ScheduleCompile!J580)),ISNUMBER(FIND("9F",ScheduleCompile!J580)),ISNUMBER(FIND("4F",ScheduleCompile!J580))),VALUE(LEFT(ScheduleCompile!J580,FIND("F",ScheduleCompile!J580)-1)),ScheduleCompile!J580)))))),ISTEXT(ScheduleCompile!#REF!)),"ENDTABLE",IF(ISERROR(IF(ScheduleCompile!J580="Off",0,IF(ScheduleCompile!J580="On",1,IF(ISNUMBER(ScheduleCompile!J580),ScheduleCompile!J580/1,IF(ISTEXT(ScheduleCompile!J580),IF(OR(ISNUMBER(FIND("5F",ScheduleCompile!J580)),ISNUMBER(FIND("0F",ScheduleCompile!J580)),ISNUMBER(FIND("8F",ScheduleCompile!J580)),ISNUMBER(FIND("1F",ScheduleCompile!J580)),ISNUMBER(FIND("2F",ScheduleCompile!J580)),ISNUMBER(FIND("3F",ScheduleCompile!J580)),ISNUMBER(FIND("6F",ScheduleCompile!J580)),ISNUMBER(FIND("7F",ScheduleCompile!J580)),ISNUMBER(FIND("9F",ScheduleCompile!J580)),ISNUMBER(FIND("4F",ScheduleCompile!J580))),VALUE(LEFT(ScheduleCompile!J580,FIND("F",ScheduleCompile!J580)-1)),ScheduleCompile!J580)))))),"",IF(ScheduleCompile!J580="Off",0,IF(ScheduleCompile!J580="On",1,IF(ISNUMBER(ScheduleCompile!J580),ScheduleCompile!J580/1,IF(ISTEXT(ScheduleCompile!J580),IF(OR(ISNUMBER(FIND("5F",ScheduleCompile!J580)),ISNUMBER(FIND("0F",ScheduleCompile!J580)),ISNUMBER(FIND("8F",ScheduleCompile!J580)),ISNUMBER(FIND("1F",ScheduleCompile!J580)),ISNUMBER(FIND("2F",ScheduleCompile!J580)),ISNUMBER(FIND("3F",ScheduleCompile!J580)),ISNUMBER(FIND("6F",ScheduleCompile!J580)),ISNUMBER(FIND("7F",ScheduleCompile!J580)),ISNUMBER(FIND("9F",ScheduleCompile!J580)),ISNUMBER(FIND("4F",ScheduleCompile!J580))),VALUE(LEFT(ScheduleCompile!J580,FIND("F",ScheduleCompile!J580)-1)),ScheduleCompile!J580)))))))</f>
        <v>52.6</v>
      </c>
      <c r="P587" s="1">
        <f>IF(AND(ISERROR(IF(ScheduleCompile!K580="Off",0,IF(ScheduleCompile!K580="On",1,IF(ISNUMBER(ScheduleCompile!K580),ScheduleCompile!K580/1,IF(ISTEXT(ScheduleCompile!K580),IF(OR(ISNUMBER(FIND("5F",ScheduleCompile!K580)),ISNUMBER(FIND("0F",ScheduleCompile!K580)),ISNUMBER(FIND("8F",ScheduleCompile!K580)),ISNUMBER(FIND("1F",ScheduleCompile!K580)),ISNUMBER(FIND("2F",ScheduleCompile!K580)),ISNUMBER(FIND("3F",ScheduleCompile!K580)),ISNUMBER(FIND("6F",ScheduleCompile!K580)),ISNUMBER(FIND("7F",ScheduleCompile!K580)),ISNUMBER(FIND("9F",ScheduleCompile!K580)),ISNUMBER(FIND("4F",ScheduleCompile!K580))),VALUE(LEFT(ScheduleCompile!K580,FIND("F",ScheduleCompile!K580)-1)),ScheduleCompile!K580)))))),ISTEXT(ScheduleCompile!#REF!)),"ENDTABLE",IF(ISERROR(IF(ScheduleCompile!K580="Off",0,IF(ScheduleCompile!K580="On",1,IF(ISNUMBER(ScheduleCompile!K580),ScheduleCompile!K580/1,IF(ISTEXT(ScheduleCompile!K580),IF(OR(ISNUMBER(FIND("5F",ScheduleCompile!K580)),ISNUMBER(FIND("0F",ScheduleCompile!K580)),ISNUMBER(FIND("8F",ScheduleCompile!K580)),ISNUMBER(FIND("1F",ScheduleCompile!K580)),ISNUMBER(FIND("2F",ScheduleCompile!K580)),ISNUMBER(FIND("3F",ScheduleCompile!K580)),ISNUMBER(FIND("6F",ScheduleCompile!K580)),ISNUMBER(FIND("7F",ScheduleCompile!K580)),ISNUMBER(FIND("9F",ScheduleCompile!K580)),ISNUMBER(FIND("4F",ScheduleCompile!K580))),VALUE(LEFT(ScheduleCompile!K580,FIND("F",ScheduleCompile!K580)-1)),ScheduleCompile!K580)))))),"",IF(ScheduleCompile!K580="Off",0,IF(ScheduleCompile!K580="On",1,IF(ISNUMBER(ScheduleCompile!K580),ScheduleCompile!K580/1,IF(ISTEXT(ScheduleCompile!K580),IF(OR(ISNUMBER(FIND("5F",ScheduleCompile!K580)),ISNUMBER(FIND("0F",ScheduleCompile!K580)),ISNUMBER(FIND("8F",ScheduleCompile!K580)),ISNUMBER(FIND("1F",ScheduleCompile!K580)),ISNUMBER(FIND("2F",ScheduleCompile!K580)),ISNUMBER(FIND("3F",ScheduleCompile!K580)),ISNUMBER(FIND("6F",ScheduleCompile!K580)),ISNUMBER(FIND("7F",ScheduleCompile!K580)),ISNUMBER(FIND("9F",ScheduleCompile!K580)),ISNUMBER(FIND("4F",ScheduleCompile!K580))),VALUE(LEFT(ScheduleCompile!K580,FIND("F",ScheduleCompile!K580)-1)),ScheduleCompile!K580)))))))</f>
        <v>52.6</v>
      </c>
      <c r="Q587" s="1">
        <f>IF(AND(ISERROR(IF(ScheduleCompile!L580="Off",0,IF(ScheduleCompile!L580="On",1,IF(ISNUMBER(ScheduleCompile!L580),ScheduleCompile!L580/1,IF(ISTEXT(ScheduleCompile!L580),IF(OR(ISNUMBER(FIND("5F",ScheduleCompile!L580)),ISNUMBER(FIND("0F",ScheduleCompile!L580)),ISNUMBER(FIND("8F",ScheduleCompile!L580)),ISNUMBER(FIND("1F",ScheduleCompile!L580)),ISNUMBER(FIND("2F",ScheduleCompile!L580)),ISNUMBER(FIND("3F",ScheduleCompile!L580)),ISNUMBER(FIND("6F",ScheduleCompile!L580)),ISNUMBER(FIND("7F",ScheduleCompile!L580)),ISNUMBER(FIND("9F",ScheduleCompile!L580)),ISNUMBER(FIND("4F",ScheduleCompile!L580))),VALUE(LEFT(ScheduleCompile!L580,FIND("F",ScheduleCompile!L580)-1)),ScheduleCompile!L580)))))),ISTEXT(ScheduleCompile!#REF!)),"ENDTABLE",IF(ISERROR(IF(ScheduleCompile!L580="Off",0,IF(ScheduleCompile!L580="On",1,IF(ISNUMBER(ScheduleCompile!L580),ScheduleCompile!L580/1,IF(ISTEXT(ScheduleCompile!L580),IF(OR(ISNUMBER(FIND("5F",ScheduleCompile!L580)),ISNUMBER(FIND("0F",ScheduleCompile!L580)),ISNUMBER(FIND("8F",ScheduleCompile!L580)),ISNUMBER(FIND("1F",ScheduleCompile!L580)),ISNUMBER(FIND("2F",ScheduleCompile!L580)),ISNUMBER(FIND("3F",ScheduleCompile!L580)),ISNUMBER(FIND("6F",ScheduleCompile!L580)),ISNUMBER(FIND("7F",ScheduleCompile!L580)),ISNUMBER(FIND("9F",ScheduleCompile!L580)),ISNUMBER(FIND("4F",ScheduleCompile!L580))),VALUE(LEFT(ScheduleCompile!L580,FIND("F",ScheduleCompile!L580)-1)),ScheduleCompile!L580)))))),"",IF(ScheduleCompile!L580="Off",0,IF(ScheduleCompile!L580="On",1,IF(ISNUMBER(ScheduleCompile!L580),ScheduleCompile!L580/1,IF(ISTEXT(ScheduleCompile!L580),IF(OR(ISNUMBER(FIND("5F",ScheduleCompile!L580)),ISNUMBER(FIND("0F",ScheduleCompile!L580)),ISNUMBER(FIND("8F",ScheduleCompile!L580)),ISNUMBER(FIND("1F",ScheduleCompile!L580)),ISNUMBER(FIND("2F",ScheduleCompile!L580)),ISNUMBER(FIND("3F",ScheduleCompile!L580)),ISNUMBER(FIND("6F",ScheduleCompile!L580)),ISNUMBER(FIND("7F",ScheduleCompile!L580)),ISNUMBER(FIND("9F",ScheduleCompile!L580)),ISNUMBER(FIND("4F",ScheduleCompile!L580))),VALUE(LEFT(ScheduleCompile!L580,FIND("F",ScheduleCompile!L580)-1)),ScheduleCompile!L580)))))))</f>
        <v>52.6</v>
      </c>
      <c r="R587" s="1">
        <f>IF(AND(ISERROR(IF(ScheduleCompile!M580="Off",0,IF(ScheduleCompile!M580="On",1,IF(ISNUMBER(ScheduleCompile!M580),ScheduleCompile!M580/1,IF(ISTEXT(ScheduleCompile!M580),IF(OR(ISNUMBER(FIND("5F",ScheduleCompile!M580)),ISNUMBER(FIND("0F",ScheduleCompile!M580)),ISNUMBER(FIND("8F",ScheduleCompile!M580)),ISNUMBER(FIND("1F",ScheduleCompile!M580)),ISNUMBER(FIND("2F",ScheduleCompile!M580)),ISNUMBER(FIND("3F",ScheduleCompile!M580)),ISNUMBER(FIND("6F",ScheduleCompile!M580)),ISNUMBER(FIND("7F",ScheduleCompile!M580)),ISNUMBER(FIND("9F",ScheduleCompile!M580)),ISNUMBER(FIND("4F",ScheduleCompile!M580))),VALUE(LEFT(ScheduleCompile!M580,FIND("F",ScheduleCompile!M580)-1)),ScheduleCompile!M580)))))),ISTEXT(ScheduleCompile!#REF!)),"ENDTABLE",IF(ISERROR(IF(ScheduleCompile!M580="Off",0,IF(ScheduleCompile!M580="On",1,IF(ISNUMBER(ScheduleCompile!M580),ScheduleCompile!M580/1,IF(ISTEXT(ScheduleCompile!M580),IF(OR(ISNUMBER(FIND("5F",ScheduleCompile!M580)),ISNUMBER(FIND("0F",ScheduleCompile!M580)),ISNUMBER(FIND("8F",ScheduleCompile!M580)),ISNUMBER(FIND("1F",ScheduleCompile!M580)),ISNUMBER(FIND("2F",ScheduleCompile!M580)),ISNUMBER(FIND("3F",ScheduleCompile!M580)),ISNUMBER(FIND("6F",ScheduleCompile!M580)),ISNUMBER(FIND("7F",ScheduleCompile!M580)),ISNUMBER(FIND("9F",ScheduleCompile!M580)),ISNUMBER(FIND("4F",ScheduleCompile!M580))),VALUE(LEFT(ScheduleCompile!M580,FIND("F",ScheduleCompile!M580)-1)),ScheduleCompile!M580)))))),"",IF(ScheduleCompile!M580="Off",0,IF(ScheduleCompile!M580="On",1,IF(ISNUMBER(ScheduleCompile!M580),ScheduleCompile!M580/1,IF(ISTEXT(ScheduleCompile!M580),IF(OR(ISNUMBER(FIND("5F",ScheduleCompile!M580)),ISNUMBER(FIND("0F",ScheduleCompile!M580)),ISNUMBER(FIND("8F",ScheduleCompile!M580)),ISNUMBER(FIND("1F",ScheduleCompile!M580)),ISNUMBER(FIND("2F",ScheduleCompile!M580)),ISNUMBER(FIND("3F",ScheduleCompile!M580)),ISNUMBER(FIND("6F",ScheduleCompile!M580)),ISNUMBER(FIND("7F",ScheduleCompile!M580)),ISNUMBER(FIND("9F",ScheduleCompile!M580)),ISNUMBER(FIND("4F",ScheduleCompile!M580))),VALUE(LEFT(ScheduleCompile!M580,FIND("F",ScheduleCompile!M580)-1)),ScheduleCompile!M580)))))))</f>
        <v>52.6</v>
      </c>
      <c r="S587" s="1">
        <f>IF(AND(ISERROR(IF(ScheduleCompile!N580="Off",0,IF(ScheduleCompile!N580="On",1,IF(ISNUMBER(ScheduleCompile!N580),ScheduleCompile!N580/1,IF(ISTEXT(ScheduleCompile!N580),IF(OR(ISNUMBER(FIND("5F",ScheduleCompile!N580)),ISNUMBER(FIND("0F",ScheduleCompile!N580)),ISNUMBER(FIND("8F",ScheduleCompile!N580)),ISNUMBER(FIND("1F",ScheduleCompile!N580)),ISNUMBER(FIND("2F",ScheduleCompile!N580)),ISNUMBER(FIND("3F",ScheduleCompile!N580)),ISNUMBER(FIND("6F",ScheduleCompile!N580)),ISNUMBER(FIND("7F",ScheduleCompile!N580)),ISNUMBER(FIND("9F",ScheduleCompile!N580)),ISNUMBER(FIND("4F",ScheduleCompile!N580))),VALUE(LEFT(ScheduleCompile!N580,FIND("F",ScheduleCompile!N580)-1)),ScheduleCompile!N580)))))),ISTEXT(ScheduleCompile!#REF!)),"ENDTABLE",IF(ISERROR(IF(ScheduleCompile!N580="Off",0,IF(ScheduleCompile!N580="On",1,IF(ISNUMBER(ScheduleCompile!N580),ScheduleCompile!N580/1,IF(ISTEXT(ScheduleCompile!N580),IF(OR(ISNUMBER(FIND("5F",ScheduleCompile!N580)),ISNUMBER(FIND("0F",ScheduleCompile!N580)),ISNUMBER(FIND("8F",ScheduleCompile!N580)),ISNUMBER(FIND("1F",ScheduleCompile!N580)),ISNUMBER(FIND("2F",ScheduleCompile!N580)),ISNUMBER(FIND("3F",ScheduleCompile!N580)),ISNUMBER(FIND("6F",ScheduleCompile!N580)),ISNUMBER(FIND("7F",ScheduleCompile!N580)),ISNUMBER(FIND("9F",ScheduleCompile!N580)),ISNUMBER(FIND("4F",ScheduleCompile!N580))),VALUE(LEFT(ScheduleCompile!N580,FIND("F",ScheduleCompile!N580)-1)),ScheduleCompile!N580)))))),"",IF(ScheduleCompile!N580="Off",0,IF(ScheduleCompile!N580="On",1,IF(ISNUMBER(ScheduleCompile!N580),ScheduleCompile!N580/1,IF(ISTEXT(ScheduleCompile!N580),IF(OR(ISNUMBER(FIND("5F",ScheduleCompile!N580)),ISNUMBER(FIND("0F",ScheduleCompile!N580)),ISNUMBER(FIND("8F",ScheduleCompile!N580)),ISNUMBER(FIND("1F",ScheduleCompile!N580)),ISNUMBER(FIND("2F",ScheduleCompile!N580)),ISNUMBER(FIND("3F",ScheduleCompile!N580)),ISNUMBER(FIND("6F",ScheduleCompile!N580)),ISNUMBER(FIND("7F",ScheduleCompile!N580)),ISNUMBER(FIND("9F",ScheduleCompile!N580)),ISNUMBER(FIND("4F",ScheduleCompile!N580))),VALUE(LEFT(ScheduleCompile!N580,FIND("F",ScheduleCompile!N580)-1)),ScheduleCompile!N580)))))))</f>
        <v>52.6</v>
      </c>
      <c r="T587" s="1">
        <f>IF(AND(ISERROR(IF(ScheduleCompile!O580="Off",0,IF(ScheduleCompile!O580="On",1,IF(ISNUMBER(ScheduleCompile!O580),ScheduleCompile!O580/1,IF(ISTEXT(ScheduleCompile!O580),IF(OR(ISNUMBER(FIND("5F",ScheduleCompile!O580)),ISNUMBER(FIND("0F",ScheduleCompile!O580)),ISNUMBER(FIND("8F",ScheduleCompile!O580)),ISNUMBER(FIND("1F",ScheduleCompile!O580)),ISNUMBER(FIND("2F",ScheduleCompile!O580)),ISNUMBER(FIND("3F",ScheduleCompile!O580)),ISNUMBER(FIND("6F",ScheduleCompile!O580)),ISNUMBER(FIND("7F",ScheduleCompile!O580)),ISNUMBER(FIND("9F",ScheduleCompile!O580)),ISNUMBER(FIND("4F",ScheduleCompile!O580))),VALUE(LEFT(ScheduleCompile!O580,FIND("F",ScheduleCompile!O580)-1)),ScheduleCompile!O580)))))),ISTEXT(ScheduleCompile!#REF!)),"ENDTABLE",IF(ISERROR(IF(ScheduleCompile!O580="Off",0,IF(ScheduleCompile!O580="On",1,IF(ISNUMBER(ScheduleCompile!O580),ScheduleCompile!O580/1,IF(ISTEXT(ScheduleCompile!O580),IF(OR(ISNUMBER(FIND("5F",ScheduleCompile!O580)),ISNUMBER(FIND("0F",ScheduleCompile!O580)),ISNUMBER(FIND("8F",ScheduleCompile!O580)),ISNUMBER(FIND("1F",ScheduleCompile!O580)),ISNUMBER(FIND("2F",ScheduleCompile!O580)),ISNUMBER(FIND("3F",ScheduleCompile!O580)),ISNUMBER(FIND("6F",ScheduleCompile!O580)),ISNUMBER(FIND("7F",ScheduleCompile!O580)),ISNUMBER(FIND("9F",ScheduleCompile!O580)),ISNUMBER(FIND("4F",ScheduleCompile!O580))),VALUE(LEFT(ScheduleCompile!O580,FIND("F",ScheduleCompile!O580)-1)),ScheduleCompile!O580)))))),"",IF(ScheduleCompile!O580="Off",0,IF(ScheduleCompile!O580="On",1,IF(ISNUMBER(ScheduleCompile!O580),ScheduleCompile!O580/1,IF(ISTEXT(ScheduleCompile!O580),IF(OR(ISNUMBER(FIND("5F",ScheduleCompile!O580)),ISNUMBER(FIND("0F",ScheduleCompile!O580)),ISNUMBER(FIND("8F",ScheduleCompile!O580)),ISNUMBER(FIND("1F",ScheduleCompile!O580)),ISNUMBER(FIND("2F",ScheduleCompile!O580)),ISNUMBER(FIND("3F",ScheduleCompile!O580)),ISNUMBER(FIND("6F",ScheduleCompile!O580)),ISNUMBER(FIND("7F",ScheduleCompile!O580)),ISNUMBER(FIND("9F",ScheduleCompile!O580)),ISNUMBER(FIND("4F",ScheduleCompile!O580))),VALUE(LEFT(ScheduleCompile!O580,FIND("F",ScheduleCompile!O580)-1)),ScheduleCompile!O580)))))))</f>
        <v>52.6</v>
      </c>
      <c r="U587" s="1">
        <f>IF(AND(ISERROR(IF(ScheduleCompile!P580="Off",0,IF(ScheduleCompile!P580="On",1,IF(ISNUMBER(ScheduleCompile!P580),ScheduleCompile!P580/1,IF(ISTEXT(ScheduleCompile!P580),IF(OR(ISNUMBER(FIND("5F",ScheduleCompile!P580)),ISNUMBER(FIND("0F",ScheduleCompile!P580)),ISNUMBER(FIND("8F",ScheduleCompile!P580)),ISNUMBER(FIND("1F",ScheduleCompile!P580)),ISNUMBER(FIND("2F",ScheduleCompile!P580)),ISNUMBER(FIND("3F",ScheduleCompile!P580)),ISNUMBER(FIND("6F",ScheduleCompile!P580)),ISNUMBER(FIND("7F",ScheduleCompile!P580)),ISNUMBER(FIND("9F",ScheduleCompile!P580)),ISNUMBER(FIND("4F",ScheduleCompile!P580))),VALUE(LEFT(ScheduleCompile!P580,FIND("F",ScheduleCompile!P580)-1)),ScheduleCompile!P580)))))),ISTEXT(ScheduleCompile!#REF!)),"ENDTABLE",IF(ISERROR(IF(ScheduleCompile!P580="Off",0,IF(ScheduleCompile!P580="On",1,IF(ISNUMBER(ScheduleCompile!P580),ScheduleCompile!P580/1,IF(ISTEXT(ScheduleCompile!P580),IF(OR(ISNUMBER(FIND("5F",ScheduleCompile!P580)),ISNUMBER(FIND("0F",ScheduleCompile!P580)),ISNUMBER(FIND("8F",ScheduleCompile!P580)),ISNUMBER(FIND("1F",ScheduleCompile!P580)),ISNUMBER(FIND("2F",ScheduleCompile!P580)),ISNUMBER(FIND("3F",ScheduleCompile!P580)),ISNUMBER(FIND("6F",ScheduleCompile!P580)),ISNUMBER(FIND("7F",ScheduleCompile!P580)),ISNUMBER(FIND("9F",ScheduleCompile!P580)),ISNUMBER(FIND("4F",ScheduleCompile!P580))),VALUE(LEFT(ScheduleCompile!P580,FIND("F",ScheduleCompile!P580)-1)),ScheduleCompile!P580)))))),"",IF(ScheduleCompile!P580="Off",0,IF(ScheduleCompile!P580="On",1,IF(ISNUMBER(ScheduleCompile!P580),ScheduleCompile!P580/1,IF(ISTEXT(ScheduleCompile!P580),IF(OR(ISNUMBER(FIND("5F",ScheduleCompile!P580)),ISNUMBER(FIND("0F",ScheduleCompile!P580)),ISNUMBER(FIND("8F",ScheduleCompile!P580)),ISNUMBER(FIND("1F",ScheduleCompile!P580)),ISNUMBER(FIND("2F",ScheduleCompile!P580)),ISNUMBER(FIND("3F",ScheduleCompile!P580)),ISNUMBER(FIND("6F",ScheduleCompile!P580)),ISNUMBER(FIND("7F",ScheduleCompile!P580)),ISNUMBER(FIND("9F",ScheduleCompile!P580)),ISNUMBER(FIND("4F",ScheduleCompile!P580))),VALUE(LEFT(ScheduleCompile!P580,FIND("F",ScheduleCompile!P580)-1)),ScheduleCompile!P580)))))))</f>
        <v>52.6</v>
      </c>
      <c r="V587" s="1">
        <f>IF(AND(ISERROR(IF(ScheduleCompile!Q580="Off",0,IF(ScheduleCompile!Q580="On",1,IF(ISNUMBER(ScheduleCompile!Q580),ScheduleCompile!Q580/1,IF(ISTEXT(ScheduleCompile!Q580),IF(OR(ISNUMBER(FIND("5F",ScheduleCompile!Q580)),ISNUMBER(FIND("0F",ScheduleCompile!Q580)),ISNUMBER(FIND("8F",ScheduleCompile!Q580)),ISNUMBER(FIND("1F",ScheduleCompile!Q580)),ISNUMBER(FIND("2F",ScheduleCompile!Q580)),ISNUMBER(FIND("3F",ScheduleCompile!Q580)),ISNUMBER(FIND("6F",ScheduleCompile!Q580)),ISNUMBER(FIND("7F",ScheduleCompile!Q580)),ISNUMBER(FIND("9F",ScheduleCompile!Q580)),ISNUMBER(FIND("4F",ScheduleCompile!Q580))),VALUE(LEFT(ScheduleCompile!Q580,FIND("F",ScheduleCompile!Q580)-1)),ScheduleCompile!Q580)))))),ISTEXT(ScheduleCompile!#REF!)),"ENDTABLE",IF(ISERROR(IF(ScheduleCompile!Q580="Off",0,IF(ScheduleCompile!Q580="On",1,IF(ISNUMBER(ScheduleCompile!Q580),ScheduleCompile!Q580/1,IF(ISTEXT(ScheduleCompile!Q580),IF(OR(ISNUMBER(FIND("5F",ScheduleCompile!Q580)),ISNUMBER(FIND("0F",ScheduleCompile!Q580)),ISNUMBER(FIND("8F",ScheduleCompile!Q580)),ISNUMBER(FIND("1F",ScheduleCompile!Q580)),ISNUMBER(FIND("2F",ScheduleCompile!Q580)),ISNUMBER(FIND("3F",ScheduleCompile!Q580)),ISNUMBER(FIND("6F",ScheduleCompile!Q580)),ISNUMBER(FIND("7F",ScheduleCompile!Q580)),ISNUMBER(FIND("9F",ScheduleCompile!Q580)),ISNUMBER(FIND("4F",ScheduleCompile!Q580))),VALUE(LEFT(ScheduleCompile!Q580,FIND("F",ScheduleCompile!Q580)-1)),ScheduleCompile!Q580)))))),"",IF(ScheduleCompile!Q580="Off",0,IF(ScheduleCompile!Q580="On",1,IF(ISNUMBER(ScheduleCompile!Q580),ScheduleCompile!Q580/1,IF(ISTEXT(ScheduleCompile!Q580),IF(OR(ISNUMBER(FIND("5F",ScheduleCompile!Q580)),ISNUMBER(FIND("0F",ScheduleCompile!Q580)),ISNUMBER(FIND("8F",ScheduleCompile!Q580)),ISNUMBER(FIND("1F",ScheduleCompile!Q580)),ISNUMBER(FIND("2F",ScheduleCompile!Q580)),ISNUMBER(FIND("3F",ScheduleCompile!Q580)),ISNUMBER(FIND("6F",ScheduleCompile!Q580)),ISNUMBER(FIND("7F",ScheduleCompile!Q580)),ISNUMBER(FIND("9F",ScheduleCompile!Q580)),ISNUMBER(FIND("4F",ScheduleCompile!Q580))),VALUE(LEFT(ScheduleCompile!Q580,FIND("F",ScheduleCompile!Q580)-1)),ScheduleCompile!Q580)))))))</f>
        <v>52.6</v>
      </c>
      <c r="W587" s="1">
        <f>IF(AND(ISERROR(IF(ScheduleCompile!R580="Off",0,IF(ScheduleCompile!R580="On",1,IF(ISNUMBER(ScheduleCompile!R580),ScheduleCompile!R580/1,IF(ISTEXT(ScheduleCompile!R580),IF(OR(ISNUMBER(FIND("5F",ScheduleCompile!R580)),ISNUMBER(FIND("0F",ScheduleCompile!R580)),ISNUMBER(FIND("8F",ScheduleCompile!R580)),ISNUMBER(FIND("1F",ScheduleCompile!R580)),ISNUMBER(FIND("2F",ScheduleCompile!R580)),ISNUMBER(FIND("3F",ScheduleCompile!R580)),ISNUMBER(FIND("6F",ScheduleCompile!R580)),ISNUMBER(FIND("7F",ScheduleCompile!R580)),ISNUMBER(FIND("9F",ScheduleCompile!R580)),ISNUMBER(FIND("4F",ScheduleCompile!R580))),VALUE(LEFT(ScheduleCompile!R580,FIND("F",ScheduleCompile!R580)-1)),ScheduleCompile!R580)))))),ISTEXT(ScheduleCompile!#REF!)),"ENDTABLE",IF(ISERROR(IF(ScheduleCompile!R580="Off",0,IF(ScheduleCompile!R580="On",1,IF(ISNUMBER(ScheduleCompile!R580),ScheduleCompile!R580/1,IF(ISTEXT(ScheduleCompile!R580),IF(OR(ISNUMBER(FIND("5F",ScheduleCompile!R580)),ISNUMBER(FIND("0F",ScheduleCompile!R580)),ISNUMBER(FIND("8F",ScheduleCompile!R580)),ISNUMBER(FIND("1F",ScheduleCompile!R580)),ISNUMBER(FIND("2F",ScheduleCompile!R580)),ISNUMBER(FIND("3F",ScheduleCompile!R580)),ISNUMBER(FIND("6F",ScheduleCompile!R580)),ISNUMBER(FIND("7F",ScheduleCompile!R580)),ISNUMBER(FIND("9F",ScheduleCompile!R580)),ISNUMBER(FIND("4F",ScheduleCompile!R580))),VALUE(LEFT(ScheduleCompile!R580,FIND("F",ScheduleCompile!R580)-1)),ScheduleCompile!R580)))))),"",IF(ScheduleCompile!R580="Off",0,IF(ScheduleCompile!R580="On",1,IF(ISNUMBER(ScheduleCompile!R580),ScheduleCompile!R580/1,IF(ISTEXT(ScheduleCompile!R580),IF(OR(ISNUMBER(FIND("5F",ScheduleCompile!R580)),ISNUMBER(FIND("0F",ScheduleCompile!R580)),ISNUMBER(FIND("8F",ScheduleCompile!R580)),ISNUMBER(FIND("1F",ScheduleCompile!R580)),ISNUMBER(FIND("2F",ScheduleCompile!R580)),ISNUMBER(FIND("3F",ScheduleCompile!R580)),ISNUMBER(FIND("6F",ScheduleCompile!R580)),ISNUMBER(FIND("7F",ScheduleCompile!R580)),ISNUMBER(FIND("9F",ScheduleCompile!R580)),ISNUMBER(FIND("4F",ScheduleCompile!R580))),VALUE(LEFT(ScheduleCompile!R580,FIND("F",ScheduleCompile!R580)-1)),ScheduleCompile!R580)))))))</f>
        <v>52.6</v>
      </c>
      <c r="X587" s="1">
        <f>IF(AND(ISERROR(IF(ScheduleCompile!S580="Off",0,IF(ScheduleCompile!S580="On",1,IF(ISNUMBER(ScheduleCompile!S580),ScheduleCompile!S580/1,IF(ISTEXT(ScheduleCompile!S580),IF(OR(ISNUMBER(FIND("5F",ScheduleCompile!S580)),ISNUMBER(FIND("0F",ScheduleCompile!S580)),ISNUMBER(FIND("8F",ScheduleCompile!S580)),ISNUMBER(FIND("1F",ScheduleCompile!S580)),ISNUMBER(FIND("2F",ScheduleCompile!S580)),ISNUMBER(FIND("3F",ScheduleCompile!S580)),ISNUMBER(FIND("6F",ScheduleCompile!S580)),ISNUMBER(FIND("7F",ScheduleCompile!S580)),ISNUMBER(FIND("9F",ScheduleCompile!S580)),ISNUMBER(FIND("4F",ScheduleCompile!S580))),VALUE(LEFT(ScheduleCompile!S580,FIND("F",ScheduleCompile!S580)-1)),ScheduleCompile!S580)))))),ISTEXT(ScheduleCompile!#REF!)),"ENDTABLE",IF(ISERROR(IF(ScheduleCompile!S580="Off",0,IF(ScheduleCompile!S580="On",1,IF(ISNUMBER(ScheduleCompile!S580),ScheduleCompile!S580/1,IF(ISTEXT(ScheduleCompile!S580),IF(OR(ISNUMBER(FIND("5F",ScheduleCompile!S580)),ISNUMBER(FIND("0F",ScheduleCompile!S580)),ISNUMBER(FIND("8F",ScheduleCompile!S580)),ISNUMBER(FIND("1F",ScheduleCompile!S580)),ISNUMBER(FIND("2F",ScheduleCompile!S580)),ISNUMBER(FIND("3F",ScheduleCompile!S580)),ISNUMBER(FIND("6F",ScheduleCompile!S580)),ISNUMBER(FIND("7F",ScheduleCompile!S580)),ISNUMBER(FIND("9F",ScheduleCompile!S580)),ISNUMBER(FIND("4F",ScheduleCompile!S580))),VALUE(LEFT(ScheduleCompile!S580,FIND("F",ScheduleCompile!S580)-1)),ScheduleCompile!S580)))))),"",IF(ScheduleCompile!S580="Off",0,IF(ScheduleCompile!S580="On",1,IF(ISNUMBER(ScheduleCompile!S580),ScheduleCompile!S580/1,IF(ISTEXT(ScheduleCompile!S580),IF(OR(ISNUMBER(FIND("5F",ScheduleCompile!S580)),ISNUMBER(FIND("0F",ScheduleCompile!S580)),ISNUMBER(FIND("8F",ScheduleCompile!S580)),ISNUMBER(FIND("1F",ScheduleCompile!S580)),ISNUMBER(FIND("2F",ScheduleCompile!S580)),ISNUMBER(FIND("3F",ScheduleCompile!S580)),ISNUMBER(FIND("6F",ScheduleCompile!S580)),ISNUMBER(FIND("7F",ScheduleCompile!S580)),ISNUMBER(FIND("9F",ScheduleCompile!S580)),ISNUMBER(FIND("4F",ScheduleCompile!S580))),VALUE(LEFT(ScheduleCompile!S580,FIND("F",ScheduleCompile!S580)-1)),ScheduleCompile!S580)))))))</f>
        <v>52.6</v>
      </c>
      <c r="Y587" s="1">
        <f>IF(AND(ISERROR(IF(ScheduleCompile!T580="Off",0,IF(ScheduleCompile!T580="On",1,IF(ISNUMBER(ScheduleCompile!T580),ScheduleCompile!T580/1,IF(ISTEXT(ScheduleCompile!T580),IF(OR(ISNUMBER(FIND("5F",ScheduleCompile!T580)),ISNUMBER(FIND("0F",ScheduleCompile!T580)),ISNUMBER(FIND("8F",ScheduleCompile!T580)),ISNUMBER(FIND("1F",ScheduleCompile!T580)),ISNUMBER(FIND("2F",ScheduleCompile!T580)),ISNUMBER(FIND("3F",ScheduleCompile!T580)),ISNUMBER(FIND("6F",ScheduleCompile!T580)),ISNUMBER(FIND("7F",ScheduleCompile!T580)),ISNUMBER(FIND("9F",ScheduleCompile!T580)),ISNUMBER(FIND("4F",ScheduleCompile!T580))),VALUE(LEFT(ScheduleCompile!T580,FIND("F",ScheduleCompile!T580)-1)),ScheduleCompile!T580)))))),ISTEXT(ScheduleCompile!#REF!)),"ENDTABLE",IF(ISERROR(IF(ScheduleCompile!T580="Off",0,IF(ScheduleCompile!T580="On",1,IF(ISNUMBER(ScheduleCompile!T580),ScheduleCompile!T580/1,IF(ISTEXT(ScheduleCompile!T580),IF(OR(ISNUMBER(FIND("5F",ScheduleCompile!T580)),ISNUMBER(FIND("0F",ScheduleCompile!T580)),ISNUMBER(FIND("8F",ScheduleCompile!T580)),ISNUMBER(FIND("1F",ScheduleCompile!T580)),ISNUMBER(FIND("2F",ScheduleCompile!T580)),ISNUMBER(FIND("3F",ScheduleCompile!T580)),ISNUMBER(FIND("6F",ScheduleCompile!T580)),ISNUMBER(FIND("7F",ScheduleCompile!T580)),ISNUMBER(FIND("9F",ScheduleCompile!T580)),ISNUMBER(FIND("4F",ScheduleCompile!T580))),VALUE(LEFT(ScheduleCompile!T580,FIND("F",ScheduleCompile!T580)-1)),ScheduleCompile!T580)))))),"",IF(ScheduleCompile!T580="Off",0,IF(ScheduleCompile!T580="On",1,IF(ISNUMBER(ScheduleCompile!T580),ScheduleCompile!T580/1,IF(ISTEXT(ScheduleCompile!T580),IF(OR(ISNUMBER(FIND("5F",ScheduleCompile!T580)),ISNUMBER(FIND("0F",ScheduleCompile!T580)),ISNUMBER(FIND("8F",ScheduleCompile!T580)),ISNUMBER(FIND("1F",ScheduleCompile!T580)),ISNUMBER(FIND("2F",ScheduleCompile!T580)),ISNUMBER(FIND("3F",ScheduleCompile!T580)),ISNUMBER(FIND("6F",ScheduleCompile!T580)),ISNUMBER(FIND("7F",ScheduleCompile!T580)),ISNUMBER(FIND("9F",ScheduleCompile!T580)),ISNUMBER(FIND("4F",ScheduleCompile!T580))),VALUE(LEFT(ScheduleCompile!T580,FIND("F",ScheduleCompile!T580)-1)),ScheduleCompile!T580)))))))</f>
        <v>52.6</v>
      </c>
      <c r="Z587" s="1">
        <f>IF(AND(ISERROR(IF(ScheduleCompile!U580="Off",0,IF(ScheduleCompile!U580="On",1,IF(ISNUMBER(ScheduleCompile!U580),ScheduleCompile!U580/1,IF(ISTEXT(ScheduleCompile!U580),IF(OR(ISNUMBER(FIND("5F",ScheduleCompile!U580)),ISNUMBER(FIND("0F",ScheduleCompile!U580)),ISNUMBER(FIND("8F",ScheduleCompile!U580)),ISNUMBER(FIND("1F",ScheduleCompile!U580)),ISNUMBER(FIND("2F",ScheduleCompile!U580)),ISNUMBER(FIND("3F",ScheduleCompile!U580)),ISNUMBER(FIND("6F",ScheduleCompile!U580)),ISNUMBER(FIND("7F",ScheduleCompile!U580)),ISNUMBER(FIND("9F",ScheduleCompile!U580)),ISNUMBER(FIND("4F",ScheduleCompile!U580))),VALUE(LEFT(ScheduleCompile!U580,FIND("F",ScheduleCompile!U580)-1)),ScheduleCompile!U580)))))),ISTEXT(ScheduleCompile!#REF!)),"ENDTABLE",IF(ISERROR(IF(ScheduleCompile!U580="Off",0,IF(ScheduleCompile!U580="On",1,IF(ISNUMBER(ScheduleCompile!U580),ScheduleCompile!U580/1,IF(ISTEXT(ScheduleCompile!U580),IF(OR(ISNUMBER(FIND("5F",ScheduleCompile!U580)),ISNUMBER(FIND("0F",ScheduleCompile!U580)),ISNUMBER(FIND("8F",ScheduleCompile!U580)),ISNUMBER(FIND("1F",ScheduleCompile!U580)),ISNUMBER(FIND("2F",ScheduleCompile!U580)),ISNUMBER(FIND("3F",ScheduleCompile!U580)),ISNUMBER(FIND("6F",ScheduleCompile!U580)),ISNUMBER(FIND("7F",ScheduleCompile!U580)),ISNUMBER(FIND("9F",ScheduleCompile!U580)),ISNUMBER(FIND("4F",ScheduleCompile!U580))),VALUE(LEFT(ScheduleCompile!U580,FIND("F",ScheduleCompile!U580)-1)),ScheduleCompile!U580)))))),"",IF(ScheduleCompile!U580="Off",0,IF(ScheduleCompile!U580="On",1,IF(ISNUMBER(ScheduleCompile!U580),ScheduleCompile!U580/1,IF(ISTEXT(ScheduleCompile!U580),IF(OR(ISNUMBER(FIND("5F",ScheduleCompile!U580)),ISNUMBER(FIND("0F",ScheduleCompile!U580)),ISNUMBER(FIND("8F",ScheduleCompile!U580)),ISNUMBER(FIND("1F",ScheduleCompile!U580)),ISNUMBER(FIND("2F",ScheduleCompile!U580)),ISNUMBER(FIND("3F",ScheduleCompile!U580)),ISNUMBER(FIND("6F",ScheduleCompile!U580)),ISNUMBER(FIND("7F",ScheduleCompile!U580)),ISNUMBER(FIND("9F",ScheduleCompile!U580)),ISNUMBER(FIND("4F",ScheduleCompile!U580))),VALUE(LEFT(ScheduleCompile!U580,FIND("F",ScheduleCompile!U580)-1)),ScheduleCompile!U580)))))))</f>
        <v>52.6</v>
      </c>
      <c r="AA587" s="1">
        <f>IF(AND(ISERROR(IF(ScheduleCompile!V580="Off",0,IF(ScheduleCompile!V580="On",1,IF(ISNUMBER(ScheduleCompile!V580),ScheduleCompile!V580/1,IF(ISTEXT(ScheduleCompile!V580),IF(OR(ISNUMBER(FIND("5F",ScheduleCompile!V580)),ISNUMBER(FIND("0F",ScheduleCompile!V580)),ISNUMBER(FIND("8F",ScheduleCompile!V580)),ISNUMBER(FIND("1F",ScheduleCompile!V580)),ISNUMBER(FIND("2F",ScheduleCompile!V580)),ISNUMBER(FIND("3F",ScheduleCompile!V580)),ISNUMBER(FIND("6F",ScheduleCompile!V580)),ISNUMBER(FIND("7F",ScheduleCompile!V580)),ISNUMBER(FIND("9F",ScheduleCompile!V580)),ISNUMBER(FIND("4F",ScheduleCompile!V580))),VALUE(LEFT(ScheduleCompile!V580,FIND("F",ScheduleCompile!V580)-1)),ScheduleCompile!V580)))))),ISTEXT(ScheduleCompile!#REF!)),"ENDTABLE",IF(ISERROR(IF(ScheduleCompile!V580="Off",0,IF(ScheduleCompile!V580="On",1,IF(ISNUMBER(ScheduleCompile!V580),ScheduleCompile!V580/1,IF(ISTEXT(ScheduleCompile!V580),IF(OR(ISNUMBER(FIND("5F",ScheduleCompile!V580)),ISNUMBER(FIND("0F",ScheduleCompile!V580)),ISNUMBER(FIND("8F",ScheduleCompile!V580)),ISNUMBER(FIND("1F",ScheduleCompile!V580)),ISNUMBER(FIND("2F",ScheduleCompile!V580)),ISNUMBER(FIND("3F",ScheduleCompile!V580)),ISNUMBER(FIND("6F",ScheduleCompile!V580)),ISNUMBER(FIND("7F",ScheduleCompile!V580)),ISNUMBER(FIND("9F",ScheduleCompile!V580)),ISNUMBER(FIND("4F",ScheduleCompile!V580))),VALUE(LEFT(ScheduleCompile!V580,FIND("F",ScheduleCompile!V580)-1)),ScheduleCompile!V580)))))),"",IF(ScheduleCompile!V580="Off",0,IF(ScheduleCompile!V580="On",1,IF(ISNUMBER(ScheduleCompile!V580),ScheduleCompile!V580/1,IF(ISTEXT(ScheduleCompile!V580),IF(OR(ISNUMBER(FIND("5F",ScheduleCompile!V580)),ISNUMBER(FIND("0F",ScheduleCompile!V580)),ISNUMBER(FIND("8F",ScheduleCompile!V580)),ISNUMBER(FIND("1F",ScheduleCompile!V580)),ISNUMBER(FIND("2F",ScheduleCompile!V580)),ISNUMBER(FIND("3F",ScheduleCompile!V580)),ISNUMBER(FIND("6F",ScheduleCompile!V580)),ISNUMBER(FIND("7F",ScheduleCompile!V580)),ISNUMBER(FIND("9F",ScheduleCompile!V580)),ISNUMBER(FIND("4F",ScheduleCompile!V580))),VALUE(LEFT(ScheduleCompile!V580,FIND("F",ScheduleCompile!V580)-1)),ScheduleCompile!V580)))))))</f>
        <v>52.6</v>
      </c>
      <c r="AB587" s="1">
        <f>IF(AND(ISERROR(IF(ScheduleCompile!W580="Off",0,IF(ScheduleCompile!W580="On",1,IF(ISNUMBER(ScheduleCompile!W580),ScheduleCompile!W580/1,IF(ISTEXT(ScheduleCompile!W580),IF(OR(ISNUMBER(FIND("5F",ScheduleCompile!W580)),ISNUMBER(FIND("0F",ScheduleCompile!W580)),ISNUMBER(FIND("8F",ScheduleCompile!W580)),ISNUMBER(FIND("1F",ScheduleCompile!W580)),ISNUMBER(FIND("2F",ScheduleCompile!W580)),ISNUMBER(FIND("3F",ScheduleCompile!W580)),ISNUMBER(FIND("6F",ScheduleCompile!W580)),ISNUMBER(FIND("7F",ScheduleCompile!W580)),ISNUMBER(FIND("9F",ScheduleCompile!W580)),ISNUMBER(FIND("4F",ScheduleCompile!W580))),VALUE(LEFT(ScheduleCompile!W580,FIND("F",ScheduleCompile!W580)-1)),ScheduleCompile!W580)))))),ISTEXT(ScheduleCompile!#REF!)),"ENDTABLE",IF(ISERROR(IF(ScheduleCompile!W580="Off",0,IF(ScheduleCompile!W580="On",1,IF(ISNUMBER(ScheduleCompile!W580),ScheduleCompile!W580/1,IF(ISTEXT(ScheduleCompile!W580),IF(OR(ISNUMBER(FIND("5F",ScheduleCompile!W580)),ISNUMBER(FIND("0F",ScheduleCompile!W580)),ISNUMBER(FIND("8F",ScheduleCompile!W580)),ISNUMBER(FIND("1F",ScheduleCompile!W580)),ISNUMBER(FIND("2F",ScheduleCompile!W580)),ISNUMBER(FIND("3F",ScheduleCompile!W580)),ISNUMBER(FIND("6F",ScheduleCompile!W580)),ISNUMBER(FIND("7F",ScheduleCompile!W580)),ISNUMBER(FIND("9F",ScheduleCompile!W580)),ISNUMBER(FIND("4F",ScheduleCompile!W580))),VALUE(LEFT(ScheduleCompile!W580,FIND("F",ScheduleCompile!W580)-1)),ScheduleCompile!W580)))))),"",IF(ScheduleCompile!W580="Off",0,IF(ScheduleCompile!W580="On",1,IF(ISNUMBER(ScheduleCompile!W580),ScheduleCompile!W580/1,IF(ISTEXT(ScheduleCompile!W580),IF(OR(ISNUMBER(FIND("5F",ScheduleCompile!W580)),ISNUMBER(FIND("0F",ScheduleCompile!W580)),ISNUMBER(FIND("8F",ScheduleCompile!W580)),ISNUMBER(FIND("1F",ScheduleCompile!W580)),ISNUMBER(FIND("2F",ScheduleCompile!W580)),ISNUMBER(FIND("3F",ScheduleCompile!W580)),ISNUMBER(FIND("6F",ScheduleCompile!W580)),ISNUMBER(FIND("7F",ScheduleCompile!W580)),ISNUMBER(FIND("9F",ScheduleCompile!W580)),ISNUMBER(FIND("4F",ScheduleCompile!W580))),VALUE(LEFT(ScheduleCompile!W580,FIND("F",ScheduleCompile!W580)-1)),ScheduleCompile!W580)))))))</f>
        <v>52.6</v>
      </c>
      <c r="AC587" s="1">
        <f>IF(AND(ISERROR(IF(ScheduleCompile!X580="Off",0,IF(ScheduleCompile!X580="On",1,IF(ISNUMBER(ScheduleCompile!X580),ScheduleCompile!X580/1,IF(ISTEXT(ScheduleCompile!X580),IF(OR(ISNUMBER(FIND("5F",ScheduleCompile!X580)),ISNUMBER(FIND("0F",ScheduleCompile!X580)),ISNUMBER(FIND("8F",ScheduleCompile!X580)),ISNUMBER(FIND("1F",ScheduleCompile!X580)),ISNUMBER(FIND("2F",ScheduleCompile!X580)),ISNUMBER(FIND("3F",ScheduleCompile!X580)),ISNUMBER(FIND("6F",ScheduleCompile!X580)),ISNUMBER(FIND("7F",ScheduleCompile!X580)),ISNUMBER(FIND("9F",ScheduleCompile!X580)),ISNUMBER(FIND("4F",ScheduleCompile!X580))),VALUE(LEFT(ScheduleCompile!X580,FIND("F",ScheduleCompile!X580)-1)),ScheduleCompile!X580)))))),ISTEXT(ScheduleCompile!#REF!)),"ENDTABLE",IF(ISERROR(IF(ScheduleCompile!X580="Off",0,IF(ScheduleCompile!X580="On",1,IF(ISNUMBER(ScheduleCompile!X580),ScheduleCompile!X580/1,IF(ISTEXT(ScheduleCompile!X580),IF(OR(ISNUMBER(FIND("5F",ScheduleCompile!X580)),ISNUMBER(FIND("0F",ScheduleCompile!X580)),ISNUMBER(FIND("8F",ScheduleCompile!X580)),ISNUMBER(FIND("1F",ScheduleCompile!X580)),ISNUMBER(FIND("2F",ScheduleCompile!X580)),ISNUMBER(FIND("3F",ScheduleCompile!X580)),ISNUMBER(FIND("6F",ScheduleCompile!X580)),ISNUMBER(FIND("7F",ScheduleCompile!X580)),ISNUMBER(FIND("9F",ScheduleCompile!X580)),ISNUMBER(FIND("4F",ScheduleCompile!X580))),VALUE(LEFT(ScheduleCompile!X580,FIND("F",ScheduleCompile!X580)-1)),ScheduleCompile!X580)))))),"",IF(ScheduleCompile!X580="Off",0,IF(ScheduleCompile!X580="On",1,IF(ISNUMBER(ScheduleCompile!X580),ScheduleCompile!X580/1,IF(ISTEXT(ScheduleCompile!X580),IF(OR(ISNUMBER(FIND("5F",ScheduleCompile!X580)),ISNUMBER(FIND("0F",ScheduleCompile!X580)),ISNUMBER(FIND("8F",ScheduleCompile!X580)),ISNUMBER(FIND("1F",ScheduleCompile!X580)),ISNUMBER(FIND("2F",ScheduleCompile!X580)),ISNUMBER(FIND("3F",ScheduleCompile!X580)),ISNUMBER(FIND("6F",ScheduleCompile!X580)),ISNUMBER(FIND("7F",ScheduleCompile!X580)),ISNUMBER(FIND("9F",ScheduleCompile!X580)),ISNUMBER(FIND("4F",ScheduleCompile!X580))),VALUE(LEFT(ScheduleCompile!X580,FIND("F",ScheduleCompile!X580)-1)),ScheduleCompile!X580)))))))</f>
        <v>52.6</v>
      </c>
      <c r="AD587" s="1">
        <f>IF(AND(ISERROR(IF(ScheduleCompile!Y580="Off",0,IF(ScheduleCompile!Y580="On",1,IF(ISNUMBER(ScheduleCompile!Y580),ScheduleCompile!Y580/1,IF(ISTEXT(ScheduleCompile!Y580),IF(OR(ISNUMBER(FIND("5F",ScheduleCompile!Y580)),ISNUMBER(FIND("0F",ScheduleCompile!Y580)),ISNUMBER(FIND("8F",ScheduleCompile!Y580)),ISNUMBER(FIND("1F",ScheduleCompile!Y580)),ISNUMBER(FIND("2F",ScheduleCompile!Y580)),ISNUMBER(FIND("3F",ScheduleCompile!Y580)),ISNUMBER(FIND("6F",ScheduleCompile!Y580)),ISNUMBER(FIND("7F",ScheduleCompile!Y580)),ISNUMBER(FIND("9F",ScheduleCompile!Y580)),ISNUMBER(FIND("4F",ScheduleCompile!Y580))),VALUE(LEFT(ScheduleCompile!Y580,FIND("F",ScheduleCompile!Y580)-1)),ScheduleCompile!Y580)))))),ISTEXT(ScheduleCompile!#REF!)),"ENDTABLE",IF(ISERROR(IF(ScheduleCompile!Y580="Off",0,IF(ScheduleCompile!Y580="On",1,IF(ISNUMBER(ScheduleCompile!Y580),ScheduleCompile!Y580/1,IF(ISTEXT(ScheduleCompile!Y580),IF(OR(ISNUMBER(FIND("5F",ScheduleCompile!Y580)),ISNUMBER(FIND("0F",ScheduleCompile!Y580)),ISNUMBER(FIND("8F",ScheduleCompile!Y580)),ISNUMBER(FIND("1F",ScheduleCompile!Y580)),ISNUMBER(FIND("2F",ScheduleCompile!Y580)),ISNUMBER(FIND("3F",ScheduleCompile!Y580)),ISNUMBER(FIND("6F",ScheduleCompile!Y580)),ISNUMBER(FIND("7F",ScheduleCompile!Y580)),ISNUMBER(FIND("9F",ScheduleCompile!Y580)),ISNUMBER(FIND("4F",ScheduleCompile!Y580))),VALUE(LEFT(ScheduleCompile!Y580,FIND("F",ScheduleCompile!Y580)-1)),ScheduleCompile!Y580)))))),"",IF(ScheduleCompile!Y580="Off",0,IF(ScheduleCompile!Y580="On",1,IF(ISNUMBER(ScheduleCompile!Y580),ScheduleCompile!Y580/1,IF(ISTEXT(ScheduleCompile!Y580),IF(OR(ISNUMBER(FIND("5F",ScheduleCompile!Y580)),ISNUMBER(FIND("0F",ScheduleCompile!Y580)),ISNUMBER(FIND("8F",ScheduleCompile!Y580)),ISNUMBER(FIND("1F",ScheduleCompile!Y580)),ISNUMBER(FIND("2F",ScheduleCompile!Y580)),ISNUMBER(FIND("3F",ScheduleCompile!Y580)),ISNUMBER(FIND("6F",ScheduleCompile!Y580)),ISNUMBER(FIND("7F",ScheduleCompile!Y580)),ISNUMBER(FIND("9F",ScheduleCompile!Y580)),ISNUMBER(FIND("4F",ScheduleCompile!Y580))),VALUE(LEFT(ScheduleCompile!Y580,FIND("F",ScheduleCompile!Y580)-1)),ScheduleCompile!Y580)))))))</f>
        <v>52.6</v>
      </c>
    </row>
    <row r="588" spans="1:30" x14ac:dyDescent="0.25">
      <c r="A588" t="str">
        <f t="shared" si="39"/>
        <v>SchDay "WaterMainCZ05Apr"  Type = "Temperature" Hr = (52.9, 52.9, 52.9, 52.9, 52.9, 52.9, 52.9, 52.9, 52.9, 52.9, 52.9, 52.9, 52.9, 52.9, 52.9, 52.9, 52.9, 52.9, 52.9, 52.9, 52.9, 52.9, 52.9, 52.9) ..</v>
      </c>
      <c r="B588" s="1" t="s">
        <v>623</v>
      </c>
      <c r="C588" t="str">
        <f t="shared" si="40"/>
        <v xml:space="preserve">SchDay "WaterMainCZ05Apr"  Type = "Temperature" Hr = </v>
      </c>
      <c r="D588" t="str">
        <f t="shared" si="41"/>
        <v>(52.9, 52.9, 52.9, 52.9, 52.9, 52.9, 52.9, 52.9, 52.9, 52.9, 52.9, 52.9, 52.9, 52.9, 52.9, 52.9, 52.9, 52.9, 52.9, 52.9, 52.9, 52.9, 52.9, 52.9) ..</v>
      </c>
      <c r="E588" s="30" t="str">
        <f>ScheduleCompile!A581</f>
        <v>WaterMainCZ05Apr</v>
      </c>
      <c r="F588" t="str">
        <f t="shared" si="42"/>
        <v>Temperature</v>
      </c>
      <c r="G588" s="1">
        <f>IF(AND(ISERROR(IF(ScheduleCompile!B581="Off",0,IF(ScheduleCompile!B581="On",1,IF(ISNUMBER(ScheduleCompile!B581),ScheduleCompile!B581/1,IF(ISTEXT(ScheduleCompile!B581),IF(OR(ISNUMBER(FIND("5F",ScheduleCompile!B581)),ISNUMBER(FIND("0F",ScheduleCompile!B581)),ISNUMBER(FIND("8F",ScheduleCompile!B581)),ISNUMBER(FIND("1F",ScheduleCompile!B581)),ISNUMBER(FIND("2F",ScheduleCompile!B581)),ISNUMBER(FIND("3F",ScheduleCompile!B581)),ISNUMBER(FIND("6F",ScheduleCompile!B581)),ISNUMBER(FIND("7F",ScheduleCompile!B581)),ISNUMBER(FIND("9F",ScheduleCompile!B581)),ISNUMBER(FIND("4F",ScheduleCompile!B581))),VALUE(LEFT(ScheduleCompile!B581,FIND("F",ScheduleCompile!B581)-1)),ScheduleCompile!B581)))))),ISTEXT(ScheduleCompile!#REF!)),"ENDTABLE",IF(ISERROR(IF(ScheduleCompile!B581="Off",0,IF(ScheduleCompile!B581="On",1,IF(ISNUMBER(ScheduleCompile!B581),ScheduleCompile!B581/1,IF(ISTEXT(ScheduleCompile!B581),IF(OR(ISNUMBER(FIND("5F",ScheduleCompile!B581)),ISNUMBER(FIND("0F",ScheduleCompile!B581)),ISNUMBER(FIND("8F",ScheduleCompile!B581)),ISNUMBER(FIND("1F",ScheduleCompile!B581)),ISNUMBER(FIND("2F",ScheduleCompile!B581)),ISNUMBER(FIND("3F",ScheduleCompile!B581)),ISNUMBER(FIND("6F",ScheduleCompile!B581)),ISNUMBER(FIND("7F",ScheduleCompile!B581)),ISNUMBER(FIND("9F",ScheduleCompile!B581)),ISNUMBER(FIND("4F",ScheduleCompile!B581))),VALUE(LEFT(ScheduleCompile!B581,FIND("F",ScheduleCompile!B581)-1)),ScheduleCompile!B581)))))),"",IF(ScheduleCompile!B581="Off",0,IF(ScheduleCompile!B581="On",1,IF(ISNUMBER(ScheduleCompile!B581),ScheduleCompile!B581/1,IF(ISTEXT(ScheduleCompile!B581),IF(OR(ISNUMBER(FIND("5F",ScheduleCompile!B581)),ISNUMBER(FIND("0F",ScheduleCompile!B581)),ISNUMBER(FIND("8F",ScheduleCompile!B581)),ISNUMBER(FIND("1F",ScheduleCompile!B581)),ISNUMBER(FIND("2F",ScheduleCompile!B581)),ISNUMBER(FIND("3F",ScheduleCompile!B581)),ISNUMBER(FIND("6F",ScheduleCompile!B581)),ISNUMBER(FIND("7F",ScheduleCompile!B581)),ISNUMBER(FIND("9F",ScheduleCompile!B581)),ISNUMBER(FIND("4F",ScheduleCompile!B581))),VALUE(LEFT(ScheduleCompile!B581,FIND("F",ScheduleCompile!B581)-1)),ScheduleCompile!B581)))))))</f>
        <v>52.9</v>
      </c>
      <c r="H588" s="1">
        <f>IF(AND(ISERROR(IF(ScheduleCompile!C581="Off",0,IF(ScheduleCompile!C581="On",1,IF(ISNUMBER(ScheduleCompile!C581),ScheduleCompile!C581/1,IF(ISTEXT(ScheduleCompile!C581),IF(OR(ISNUMBER(FIND("5F",ScheduleCompile!C581)),ISNUMBER(FIND("0F",ScheduleCompile!C581)),ISNUMBER(FIND("8F",ScheduleCompile!C581)),ISNUMBER(FIND("1F",ScheduleCompile!C581)),ISNUMBER(FIND("2F",ScheduleCompile!C581)),ISNUMBER(FIND("3F",ScheduleCompile!C581)),ISNUMBER(FIND("6F",ScheduleCompile!C581)),ISNUMBER(FIND("7F",ScheduleCompile!C581)),ISNUMBER(FIND("9F",ScheduleCompile!C581)),ISNUMBER(FIND("4F",ScheduleCompile!C581))),VALUE(LEFT(ScheduleCompile!C581,FIND("F",ScheduleCompile!C581)-1)),ScheduleCompile!C581)))))),ISTEXT(ScheduleCompile!#REF!)),"ENDTABLE",IF(ISERROR(IF(ScheduleCompile!C581="Off",0,IF(ScheduleCompile!C581="On",1,IF(ISNUMBER(ScheduleCompile!C581),ScheduleCompile!C581/1,IF(ISTEXT(ScheduleCompile!C581),IF(OR(ISNUMBER(FIND("5F",ScheduleCompile!C581)),ISNUMBER(FIND("0F",ScheduleCompile!C581)),ISNUMBER(FIND("8F",ScheduleCompile!C581)),ISNUMBER(FIND("1F",ScheduleCompile!C581)),ISNUMBER(FIND("2F",ScheduleCompile!C581)),ISNUMBER(FIND("3F",ScheduleCompile!C581)),ISNUMBER(FIND("6F",ScheduleCompile!C581)),ISNUMBER(FIND("7F",ScheduleCompile!C581)),ISNUMBER(FIND("9F",ScheduleCompile!C581)),ISNUMBER(FIND("4F",ScheduleCompile!C581))),VALUE(LEFT(ScheduleCompile!C581,FIND("F",ScheduleCompile!C581)-1)),ScheduleCompile!C581)))))),"",IF(ScheduleCompile!C581="Off",0,IF(ScheduleCompile!C581="On",1,IF(ISNUMBER(ScheduleCompile!C581),ScheduleCompile!C581/1,IF(ISTEXT(ScheduleCompile!C581),IF(OR(ISNUMBER(FIND("5F",ScheduleCompile!C581)),ISNUMBER(FIND("0F",ScheduleCompile!C581)),ISNUMBER(FIND("8F",ScheduleCompile!C581)),ISNUMBER(FIND("1F",ScheduleCompile!C581)),ISNUMBER(FIND("2F",ScheduleCompile!C581)),ISNUMBER(FIND("3F",ScheduleCompile!C581)),ISNUMBER(FIND("6F",ScheduleCompile!C581)),ISNUMBER(FIND("7F",ScheduleCompile!C581)),ISNUMBER(FIND("9F",ScheduleCompile!C581)),ISNUMBER(FIND("4F",ScheduleCompile!C581))),VALUE(LEFT(ScheduleCompile!C581,FIND("F",ScheduleCompile!C581)-1)),ScheduleCompile!C581)))))))</f>
        <v>52.9</v>
      </c>
      <c r="I588" s="1">
        <f>IF(AND(ISERROR(IF(ScheduleCompile!D581="Off",0,IF(ScheduleCompile!D581="On",1,IF(ISNUMBER(ScheduleCompile!D581),ScheduleCompile!D581/1,IF(ISTEXT(ScheduleCompile!D581),IF(OR(ISNUMBER(FIND("5F",ScheduleCompile!D581)),ISNUMBER(FIND("0F",ScheduleCompile!D581)),ISNUMBER(FIND("8F",ScheduleCompile!D581)),ISNUMBER(FIND("1F",ScheduleCompile!D581)),ISNUMBER(FIND("2F",ScheduleCompile!D581)),ISNUMBER(FIND("3F",ScheduleCompile!D581)),ISNUMBER(FIND("6F",ScheduleCompile!D581)),ISNUMBER(FIND("7F",ScheduleCompile!D581)),ISNUMBER(FIND("9F",ScheduleCompile!D581)),ISNUMBER(FIND("4F",ScheduleCompile!D581))),VALUE(LEFT(ScheduleCompile!D581,FIND("F",ScheduleCompile!D581)-1)),ScheduleCompile!D581)))))),ISTEXT(ScheduleCompile!#REF!)),"ENDTABLE",IF(ISERROR(IF(ScheduleCompile!D581="Off",0,IF(ScheduleCompile!D581="On",1,IF(ISNUMBER(ScheduleCompile!D581),ScheduleCompile!D581/1,IF(ISTEXT(ScheduleCompile!D581),IF(OR(ISNUMBER(FIND("5F",ScheduleCompile!D581)),ISNUMBER(FIND("0F",ScheduleCompile!D581)),ISNUMBER(FIND("8F",ScheduleCompile!D581)),ISNUMBER(FIND("1F",ScheduleCompile!D581)),ISNUMBER(FIND("2F",ScheduleCompile!D581)),ISNUMBER(FIND("3F",ScheduleCompile!D581)),ISNUMBER(FIND("6F",ScheduleCompile!D581)),ISNUMBER(FIND("7F",ScheduleCompile!D581)),ISNUMBER(FIND("9F",ScheduleCompile!D581)),ISNUMBER(FIND("4F",ScheduleCompile!D581))),VALUE(LEFT(ScheduleCompile!D581,FIND("F",ScheduleCompile!D581)-1)),ScheduleCompile!D581)))))),"",IF(ScheduleCompile!D581="Off",0,IF(ScheduleCompile!D581="On",1,IF(ISNUMBER(ScheduleCompile!D581),ScheduleCompile!D581/1,IF(ISTEXT(ScheduleCompile!D581),IF(OR(ISNUMBER(FIND("5F",ScheduleCompile!D581)),ISNUMBER(FIND("0F",ScheduleCompile!D581)),ISNUMBER(FIND("8F",ScheduleCompile!D581)),ISNUMBER(FIND("1F",ScheduleCompile!D581)),ISNUMBER(FIND("2F",ScheduleCompile!D581)),ISNUMBER(FIND("3F",ScheduleCompile!D581)),ISNUMBER(FIND("6F",ScheduleCompile!D581)),ISNUMBER(FIND("7F",ScheduleCompile!D581)),ISNUMBER(FIND("9F",ScheduleCompile!D581)),ISNUMBER(FIND("4F",ScheduleCompile!D581))),VALUE(LEFT(ScheduleCompile!D581,FIND("F",ScheduleCompile!D581)-1)),ScheduleCompile!D581)))))))</f>
        <v>52.9</v>
      </c>
      <c r="J588" s="1">
        <f>IF(AND(ISERROR(IF(ScheduleCompile!E581="Off",0,IF(ScheduleCompile!E581="On",1,IF(ISNUMBER(ScheduleCompile!E581),ScheduleCompile!E581/1,IF(ISTEXT(ScheduleCompile!E581),IF(OR(ISNUMBER(FIND("5F",ScheduleCompile!E581)),ISNUMBER(FIND("0F",ScheduleCompile!E581)),ISNUMBER(FIND("8F",ScheduleCompile!E581)),ISNUMBER(FIND("1F",ScheduleCompile!E581)),ISNUMBER(FIND("2F",ScheduleCompile!E581)),ISNUMBER(FIND("3F",ScheduleCompile!E581)),ISNUMBER(FIND("6F",ScheduleCompile!E581)),ISNUMBER(FIND("7F",ScheduleCompile!E581)),ISNUMBER(FIND("9F",ScheduleCompile!E581)),ISNUMBER(FIND("4F",ScheduleCompile!E581))),VALUE(LEFT(ScheduleCompile!E581,FIND("F",ScheduleCompile!E581)-1)),ScheduleCompile!E581)))))),ISTEXT(ScheduleCompile!#REF!)),"ENDTABLE",IF(ISERROR(IF(ScheduleCompile!E581="Off",0,IF(ScheduleCompile!E581="On",1,IF(ISNUMBER(ScheduleCompile!E581),ScheduleCompile!E581/1,IF(ISTEXT(ScheduleCompile!E581),IF(OR(ISNUMBER(FIND("5F",ScheduleCompile!E581)),ISNUMBER(FIND("0F",ScheduleCompile!E581)),ISNUMBER(FIND("8F",ScheduleCompile!E581)),ISNUMBER(FIND("1F",ScheduleCompile!E581)),ISNUMBER(FIND("2F",ScheduleCompile!E581)),ISNUMBER(FIND("3F",ScheduleCompile!E581)),ISNUMBER(FIND("6F",ScheduleCompile!E581)),ISNUMBER(FIND("7F",ScheduleCompile!E581)),ISNUMBER(FIND("9F",ScheduleCompile!E581)),ISNUMBER(FIND("4F",ScheduleCompile!E581))),VALUE(LEFT(ScheduleCompile!E581,FIND("F",ScheduleCompile!E581)-1)),ScheduleCompile!E581)))))),"",IF(ScheduleCompile!E581="Off",0,IF(ScheduleCompile!E581="On",1,IF(ISNUMBER(ScheduleCompile!E581),ScheduleCompile!E581/1,IF(ISTEXT(ScheduleCompile!E581),IF(OR(ISNUMBER(FIND("5F",ScheduleCompile!E581)),ISNUMBER(FIND("0F",ScheduleCompile!E581)),ISNUMBER(FIND("8F",ScheduleCompile!E581)),ISNUMBER(FIND("1F",ScheduleCompile!E581)),ISNUMBER(FIND("2F",ScheduleCompile!E581)),ISNUMBER(FIND("3F",ScheduleCompile!E581)),ISNUMBER(FIND("6F",ScheduleCompile!E581)),ISNUMBER(FIND("7F",ScheduleCompile!E581)),ISNUMBER(FIND("9F",ScheduleCompile!E581)),ISNUMBER(FIND("4F",ScheduleCompile!E581))),VALUE(LEFT(ScheduleCompile!E581,FIND("F",ScheduleCompile!E581)-1)),ScheduleCompile!E581)))))))</f>
        <v>52.9</v>
      </c>
      <c r="K588" s="1">
        <f>IF(AND(ISERROR(IF(ScheduleCompile!F581="Off",0,IF(ScheduleCompile!F581="On",1,IF(ISNUMBER(ScheduleCompile!F581),ScheduleCompile!F581/1,IF(ISTEXT(ScheduleCompile!F581),IF(OR(ISNUMBER(FIND("5F",ScheduleCompile!F581)),ISNUMBER(FIND("0F",ScheduleCompile!F581)),ISNUMBER(FIND("8F",ScheduleCompile!F581)),ISNUMBER(FIND("1F",ScheduleCompile!F581)),ISNUMBER(FIND("2F",ScheduleCompile!F581)),ISNUMBER(FIND("3F",ScheduleCompile!F581)),ISNUMBER(FIND("6F",ScheduleCompile!F581)),ISNUMBER(FIND("7F",ScheduleCompile!F581)),ISNUMBER(FIND("9F",ScheduleCompile!F581)),ISNUMBER(FIND("4F",ScheduleCompile!F581))),VALUE(LEFT(ScheduleCompile!F581,FIND("F",ScheduleCompile!F581)-1)),ScheduleCompile!F581)))))),ISTEXT(ScheduleCompile!#REF!)),"ENDTABLE",IF(ISERROR(IF(ScheduleCompile!F581="Off",0,IF(ScheduleCompile!F581="On",1,IF(ISNUMBER(ScheduleCompile!F581),ScheduleCompile!F581/1,IF(ISTEXT(ScheduleCompile!F581),IF(OR(ISNUMBER(FIND("5F",ScheduleCompile!F581)),ISNUMBER(FIND("0F",ScheduleCompile!F581)),ISNUMBER(FIND("8F",ScheduleCompile!F581)),ISNUMBER(FIND("1F",ScheduleCompile!F581)),ISNUMBER(FIND("2F",ScheduleCompile!F581)),ISNUMBER(FIND("3F",ScheduleCompile!F581)),ISNUMBER(FIND("6F",ScheduleCompile!F581)),ISNUMBER(FIND("7F",ScheduleCompile!F581)),ISNUMBER(FIND("9F",ScheduleCompile!F581)),ISNUMBER(FIND("4F",ScheduleCompile!F581))),VALUE(LEFT(ScheduleCompile!F581,FIND("F",ScheduleCompile!F581)-1)),ScheduleCompile!F581)))))),"",IF(ScheduleCompile!F581="Off",0,IF(ScheduleCompile!F581="On",1,IF(ISNUMBER(ScheduleCompile!F581),ScheduleCompile!F581/1,IF(ISTEXT(ScheduleCompile!F581),IF(OR(ISNUMBER(FIND("5F",ScheduleCompile!F581)),ISNUMBER(FIND("0F",ScheduleCompile!F581)),ISNUMBER(FIND("8F",ScheduleCompile!F581)),ISNUMBER(FIND("1F",ScheduleCompile!F581)),ISNUMBER(FIND("2F",ScheduleCompile!F581)),ISNUMBER(FIND("3F",ScheduleCompile!F581)),ISNUMBER(FIND("6F",ScheduleCompile!F581)),ISNUMBER(FIND("7F",ScheduleCompile!F581)),ISNUMBER(FIND("9F",ScheduleCompile!F581)),ISNUMBER(FIND("4F",ScheduleCompile!F581))),VALUE(LEFT(ScheduleCompile!F581,FIND("F",ScheduleCompile!F581)-1)),ScheduleCompile!F581)))))))</f>
        <v>52.9</v>
      </c>
      <c r="L588" s="1">
        <f>IF(AND(ISERROR(IF(ScheduleCompile!G581="Off",0,IF(ScheduleCompile!G581="On",1,IF(ISNUMBER(ScheduleCompile!G581),ScheduleCompile!G581/1,IF(ISTEXT(ScheduleCompile!G581),IF(OR(ISNUMBER(FIND("5F",ScheduleCompile!G581)),ISNUMBER(FIND("0F",ScheduleCompile!G581)),ISNUMBER(FIND("8F",ScheduleCompile!G581)),ISNUMBER(FIND("1F",ScheduleCompile!G581)),ISNUMBER(FIND("2F",ScheduleCompile!G581)),ISNUMBER(FIND("3F",ScheduleCompile!G581)),ISNUMBER(FIND("6F",ScheduleCompile!G581)),ISNUMBER(FIND("7F",ScheduleCompile!G581)),ISNUMBER(FIND("9F",ScheduleCompile!G581)),ISNUMBER(FIND("4F",ScheduleCompile!G581))),VALUE(LEFT(ScheduleCompile!G581,FIND("F",ScheduleCompile!G581)-1)),ScheduleCompile!G581)))))),ISTEXT(ScheduleCompile!#REF!)),"ENDTABLE",IF(ISERROR(IF(ScheduleCompile!G581="Off",0,IF(ScheduleCompile!G581="On",1,IF(ISNUMBER(ScheduleCompile!G581),ScheduleCompile!G581/1,IF(ISTEXT(ScheduleCompile!G581),IF(OR(ISNUMBER(FIND("5F",ScheduleCompile!G581)),ISNUMBER(FIND("0F",ScheduleCompile!G581)),ISNUMBER(FIND("8F",ScheduleCompile!G581)),ISNUMBER(FIND("1F",ScheduleCompile!G581)),ISNUMBER(FIND("2F",ScheduleCompile!G581)),ISNUMBER(FIND("3F",ScheduleCompile!G581)),ISNUMBER(FIND("6F",ScheduleCompile!G581)),ISNUMBER(FIND("7F",ScheduleCompile!G581)),ISNUMBER(FIND("9F",ScheduleCompile!G581)),ISNUMBER(FIND("4F",ScheduleCompile!G581))),VALUE(LEFT(ScheduleCompile!G581,FIND("F",ScheduleCompile!G581)-1)),ScheduleCompile!G581)))))),"",IF(ScheduleCompile!G581="Off",0,IF(ScheduleCompile!G581="On",1,IF(ISNUMBER(ScheduleCompile!G581),ScheduleCompile!G581/1,IF(ISTEXT(ScheduleCompile!G581),IF(OR(ISNUMBER(FIND("5F",ScheduleCompile!G581)),ISNUMBER(FIND("0F",ScheduleCompile!G581)),ISNUMBER(FIND("8F",ScheduleCompile!G581)),ISNUMBER(FIND("1F",ScheduleCompile!G581)),ISNUMBER(FIND("2F",ScheduleCompile!G581)),ISNUMBER(FIND("3F",ScheduleCompile!G581)),ISNUMBER(FIND("6F",ScheduleCompile!G581)),ISNUMBER(FIND("7F",ScheduleCompile!G581)),ISNUMBER(FIND("9F",ScheduleCompile!G581)),ISNUMBER(FIND("4F",ScheduleCompile!G581))),VALUE(LEFT(ScheduleCompile!G581,FIND("F",ScheduleCompile!G581)-1)),ScheduleCompile!G581)))))))</f>
        <v>52.9</v>
      </c>
      <c r="M588" s="1">
        <f>IF(AND(ISERROR(IF(ScheduleCompile!H581="Off",0,IF(ScheduleCompile!H581="On",1,IF(ISNUMBER(ScheduleCompile!H581),ScheduleCompile!H581/1,IF(ISTEXT(ScheduleCompile!H581),IF(OR(ISNUMBER(FIND("5F",ScheduleCompile!H581)),ISNUMBER(FIND("0F",ScheduleCompile!H581)),ISNUMBER(FIND("8F",ScheduleCompile!H581)),ISNUMBER(FIND("1F",ScheduleCompile!H581)),ISNUMBER(FIND("2F",ScheduleCompile!H581)),ISNUMBER(FIND("3F",ScheduleCompile!H581)),ISNUMBER(FIND("6F",ScheduleCompile!H581)),ISNUMBER(FIND("7F",ScheduleCompile!H581)),ISNUMBER(FIND("9F",ScheduleCompile!H581)),ISNUMBER(FIND("4F",ScheduleCompile!H581))),VALUE(LEFT(ScheduleCompile!H581,FIND("F",ScheduleCompile!H581)-1)),ScheduleCompile!H581)))))),ISTEXT(ScheduleCompile!#REF!)),"ENDTABLE",IF(ISERROR(IF(ScheduleCompile!H581="Off",0,IF(ScheduleCompile!H581="On",1,IF(ISNUMBER(ScheduleCompile!H581),ScheduleCompile!H581/1,IF(ISTEXT(ScheduleCompile!H581),IF(OR(ISNUMBER(FIND("5F",ScheduleCompile!H581)),ISNUMBER(FIND("0F",ScheduleCompile!H581)),ISNUMBER(FIND("8F",ScheduleCompile!H581)),ISNUMBER(FIND("1F",ScheduleCompile!H581)),ISNUMBER(FIND("2F",ScheduleCompile!H581)),ISNUMBER(FIND("3F",ScheduleCompile!H581)),ISNUMBER(FIND("6F",ScheduleCompile!H581)),ISNUMBER(FIND("7F",ScheduleCompile!H581)),ISNUMBER(FIND("9F",ScheduleCompile!H581)),ISNUMBER(FIND("4F",ScheduleCompile!H581))),VALUE(LEFT(ScheduleCompile!H581,FIND("F",ScheduleCompile!H581)-1)),ScheduleCompile!H581)))))),"",IF(ScheduleCompile!H581="Off",0,IF(ScheduleCompile!H581="On",1,IF(ISNUMBER(ScheduleCompile!H581),ScheduleCompile!H581/1,IF(ISTEXT(ScheduleCompile!H581),IF(OR(ISNUMBER(FIND("5F",ScheduleCompile!H581)),ISNUMBER(FIND("0F",ScheduleCompile!H581)),ISNUMBER(FIND("8F",ScheduleCompile!H581)),ISNUMBER(FIND("1F",ScheduleCompile!H581)),ISNUMBER(FIND("2F",ScheduleCompile!H581)),ISNUMBER(FIND("3F",ScheduleCompile!H581)),ISNUMBER(FIND("6F",ScheduleCompile!H581)),ISNUMBER(FIND("7F",ScheduleCompile!H581)),ISNUMBER(FIND("9F",ScheduleCompile!H581)),ISNUMBER(FIND("4F",ScheduleCompile!H581))),VALUE(LEFT(ScheduleCompile!H581,FIND("F",ScheduleCompile!H581)-1)),ScheduleCompile!H581)))))))</f>
        <v>52.9</v>
      </c>
      <c r="N588" s="1">
        <f>IF(AND(ISERROR(IF(ScheduleCompile!I581="Off",0,IF(ScheduleCompile!I581="On",1,IF(ISNUMBER(ScheduleCompile!I581),ScheduleCompile!I581/1,IF(ISTEXT(ScheduleCompile!I581),IF(OR(ISNUMBER(FIND("5F",ScheduleCompile!I581)),ISNUMBER(FIND("0F",ScheduleCompile!I581)),ISNUMBER(FIND("8F",ScheduleCompile!I581)),ISNUMBER(FIND("1F",ScheduleCompile!I581)),ISNUMBER(FIND("2F",ScheduleCompile!I581)),ISNUMBER(FIND("3F",ScheduleCompile!I581)),ISNUMBER(FIND("6F",ScheduleCompile!I581)),ISNUMBER(FIND("7F",ScheduleCompile!I581)),ISNUMBER(FIND("9F",ScheduleCompile!I581)),ISNUMBER(FIND("4F",ScheduleCompile!I581))),VALUE(LEFT(ScheduleCompile!I581,FIND("F",ScheduleCompile!I581)-1)),ScheduleCompile!I581)))))),ISTEXT(ScheduleCompile!#REF!)),"ENDTABLE",IF(ISERROR(IF(ScheduleCompile!I581="Off",0,IF(ScheduleCompile!I581="On",1,IF(ISNUMBER(ScheduleCompile!I581),ScheduleCompile!I581/1,IF(ISTEXT(ScheduleCompile!I581),IF(OR(ISNUMBER(FIND("5F",ScheduleCompile!I581)),ISNUMBER(FIND("0F",ScheduleCompile!I581)),ISNUMBER(FIND("8F",ScheduleCompile!I581)),ISNUMBER(FIND("1F",ScheduleCompile!I581)),ISNUMBER(FIND("2F",ScheduleCompile!I581)),ISNUMBER(FIND("3F",ScheduleCompile!I581)),ISNUMBER(FIND("6F",ScheduleCompile!I581)),ISNUMBER(FIND("7F",ScheduleCompile!I581)),ISNUMBER(FIND("9F",ScheduleCompile!I581)),ISNUMBER(FIND("4F",ScheduleCompile!I581))),VALUE(LEFT(ScheduleCompile!I581,FIND("F",ScheduleCompile!I581)-1)),ScheduleCompile!I581)))))),"",IF(ScheduleCompile!I581="Off",0,IF(ScheduleCompile!I581="On",1,IF(ISNUMBER(ScheduleCompile!I581),ScheduleCompile!I581/1,IF(ISTEXT(ScheduleCompile!I581),IF(OR(ISNUMBER(FIND("5F",ScheduleCompile!I581)),ISNUMBER(FIND("0F",ScheduleCompile!I581)),ISNUMBER(FIND("8F",ScheduleCompile!I581)),ISNUMBER(FIND("1F",ScheduleCompile!I581)),ISNUMBER(FIND("2F",ScheduleCompile!I581)),ISNUMBER(FIND("3F",ScheduleCompile!I581)),ISNUMBER(FIND("6F",ScheduleCompile!I581)),ISNUMBER(FIND("7F",ScheduleCompile!I581)),ISNUMBER(FIND("9F",ScheduleCompile!I581)),ISNUMBER(FIND("4F",ScheduleCompile!I581))),VALUE(LEFT(ScheduleCompile!I581,FIND("F",ScheduleCompile!I581)-1)),ScheduleCompile!I581)))))))</f>
        <v>52.9</v>
      </c>
      <c r="O588" s="1">
        <f>IF(AND(ISERROR(IF(ScheduleCompile!J581="Off",0,IF(ScheduleCompile!J581="On",1,IF(ISNUMBER(ScheduleCompile!J581),ScheduleCompile!J581/1,IF(ISTEXT(ScheduleCompile!J581),IF(OR(ISNUMBER(FIND("5F",ScheduleCompile!J581)),ISNUMBER(FIND("0F",ScheduleCompile!J581)),ISNUMBER(FIND("8F",ScheduleCompile!J581)),ISNUMBER(FIND("1F",ScheduleCompile!J581)),ISNUMBER(FIND("2F",ScheduleCompile!J581)),ISNUMBER(FIND("3F",ScheduleCompile!J581)),ISNUMBER(FIND("6F",ScheduleCompile!J581)),ISNUMBER(FIND("7F",ScheduleCompile!J581)),ISNUMBER(FIND("9F",ScheduleCompile!J581)),ISNUMBER(FIND("4F",ScheduleCompile!J581))),VALUE(LEFT(ScheduleCompile!J581,FIND("F",ScheduleCompile!J581)-1)),ScheduleCompile!J581)))))),ISTEXT(ScheduleCompile!#REF!)),"ENDTABLE",IF(ISERROR(IF(ScheduleCompile!J581="Off",0,IF(ScheduleCompile!J581="On",1,IF(ISNUMBER(ScheduleCompile!J581),ScheduleCompile!J581/1,IF(ISTEXT(ScheduleCompile!J581),IF(OR(ISNUMBER(FIND("5F",ScheduleCompile!J581)),ISNUMBER(FIND("0F",ScheduleCompile!J581)),ISNUMBER(FIND("8F",ScheduleCompile!J581)),ISNUMBER(FIND("1F",ScheduleCompile!J581)),ISNUMBER(FIND("2F",ScheduleCompile!J581)),ISNUMBER(FIND("3F",ScheduleCompile!J581)),ISNUMBER(FIND("6F",ScheduleCompile!J581)),ISNUMBER(FIND("7F",ScheduleCompile!J581)),ISNUMBER(FIND("9F",ScheduleCompile!J581)),ISNUMBER(FIND("4F",ScheduleCompile!J581))),VALUE(LEFT(ScheduleCompile!J581,FIND("F",ScheduleCompile!J581)-1)),ScheduleCompile!J581)))))),"",IF(ScheduleCompile!J581="Off",0,IF(ScheduleCompile!J581="On",1,IF(ISNUMBER(ScheduleCompile!J581),ScheduleCompile!J581/1,IF(ISTEXT(ScheduleCompile!J581),IF(OR(ISNUMBER(FIND("5F",ScheduleCompile!J581)),ISNUMBER(FIND("0F",ScheduleCompile!J581)),ISNUMBER(FIND("8F",ScheduleCompile!J581)),ISNUMBER(FIND("1F",ScheduleCompile!J581)),ISNUMBER(FIND("2F",ScheduleCompile!J581)),ISNUMBER(FIND("3F",ScheduleCompile!J581)),ISNUMBER(FIND("6F",ScheduleCompile!J581)),ISNUMBER(FIND("7F",ScheduleCompile!J581)),ISNUMBER(FIND("9F",ScheduleCompile!J581)),ISNUMBER(FIND("4F",ScheduleCompile!J581))),VALUE(LEFT(ScheduleCompile!J581,FIND("F",ScheduleCompile!J581)-1)),ScheduleCompile!J581)))))))</f>
        <v>52.9</v>
      </c>
      <c r="P588" s="1">
        <f>IF(AND(ISERROR(IF(ScheduleCompile!K581="Off",0,IF(ScheduleCompile!K581="On",1,IF(ISNUMBER(ScheduleCompile!K581),ScheduleCompile!K581/1,IF(ISTEXT(ScheduleCompile!K581),IF(OR(ISNUMBER(FIND("5F",ScheduleCompile!K581)),ISNUMBER(FIND("0F",ScheduleCompile!K581)),ISNUMBER(FIND("8F",ScheduleCompile!K581)),ISNUMBER(FIND("1F",ScheduleCompile!K581)),ISNUMBER(FIND("2F",ScheduleCompile!K581)),ISNUMBER(FIND("3F",ScheduleCompile!K581)),ISNUMBER(FIND("6F",ScheduleCompile!K581)),ISNUMBER(FIND("7F",ScheduleCompile!K581)),ISNUMBER(FIND("9F",ScheduleCompile!K581)),ISNUMBER(FIND("4F",ScheduleCompile!K581))),VALUE(LEFT(ScheduleCompile!K581,FIND("F",ScheduleCompile!K581)-1)),ScheduleCompile!K581)))))),ISTEXT(ScheduleCompile!#REF!)),"ENDTABLE",IF(ISERROR(IF(ScheduleCompile!K581="Off",0,IF(ScheduleCompile!K581="On",1,IF(ISNUMBER(ScheduleCompile!K581),ScheduleCompile!K581/1,IF(ISTEXT(ScheduleCompile!K581),IF(OR(ISNUMBER(FIND("5F",ScheduleCompile!K581)),ISNUMBER(FIND("0F",ScheduleCompile!K581)),ISNUMBER(FIND("8F",ScheduleCompile!K581)),ISNUMBER(FIND("1F",ScheduleCompile!K581)),ISNUMBER(FIND("2F",ScheduleCompile!K581)),ISNUMBER(FIND("3F",ScheduleCompile!K581)),ISNUMBER(FIND("6F",ScheduleCompile!K581)),ISNUMBER(FIND("7F",ScheduleCompile!K581)),ISNUMBER(FIND("9F",ScheduleCompile!K581)),ISNUMBER(FIND("4F",ScheduleCompile!K581))),VALUE(LEFT(ScheduleCompile!K581,FIND("F",ScheduleCompile!K581)-1)),ScheduleCompile!K581)))))),"",IF(ScheduleCompile!K581="Off",0,IF(ScheduleCompile!K581="On",1,IF(ISNUMBER(ScheduleCompile!K581),ScheduleCompile!K581/1,IF(ISTEXT(ScheduleCompile!K581),IF(OR(ISNUMBER(FIND("5F",ScheduleCompile!K581)),ISNUMBER(FIND("0F",ScheduleCompile!K581)),ISNUMBER(FIND("8F",ScheduleCompile!K581)),ISNUMBER(FIND("1F",ScheduleCompile!K581)),ISNUMBER(FIND("2F",ScheduleCompile!K581)),ISNUMBER(FIND("3F",ScheduleCompile!K581)),ISNUMBER(FIND("6F",ScheduleCompile!K581)),ISNUMBER(FIND("7F",ScheduleCompile!K581)),ISNUMBER(FIND("9F",ScheduleCompile!K581)),ISNUMBER(FIND("4F",ScheduleCompile!K581))),VALUE(LEFT(ScheduleCompile!K581,FIND("F",ScheduleCompile!K581)-1)),ScheduleCompile!K581)))))))</f>
        <v>52.9</v>
      </c>
      <c r="Q588" s="1">
        <f>IF(AND(ISERROR(IF(ScheduleCompile!L581="Off",0,IF(ScheduleCompile!L581="On",1,IF(ISNUMBER(ScheduleCompile!L581),ScheduleCompile!L581/1,IF(ISTEXT(ScheduleCompile!L581),IF(OR(ISNUMBER(FIND("5F",ScheduleCompile!L581)),ISNUMBER(FIND("0F",ScheduleCompile!L581)),ISNUMBER(FIND("8F",ScheduleCompile!L581)),ISNUMBER(FIND("1F",ScheduleCompile!L581)),ISNUMBER(FIND("2F",ScheduleCompile!L581)),ISNUMBER(FIND("3F",ScheduleCompile!L581)),ISNUMBER(FIND("6F",ScheduleCompile!L581)),ISNUMBER(FIND("7F",ScheduleCompile!L581)),ISNUMBER(FIND("9F",ScheduleCompile!L581)),ISNUMBER(FIND("4F",ScheduleCompile!L581))),VALUE(LEFT(ScheduleCompile!L581,FIND("F",ScheduleCompile!L581)-1)),ScheduleCompile!L581)))))),ISTEXT(ScheduleCompile!#REF!)),"ENDTABLE",IF(ISERROR(IF(ScheduleCompile!L581="Off",0,IF(ScheduleCompile!L581="On",1,IF(ISNUMBER(ScheduleCompile!L581),ScheduleCompile!L581/1,IF(ISTEXT(ScheduleCompile!L581),IF(OR(ISNUMBER(FIND("5F",ScheduleCompile!L581)),ISNUMBER(FIND("0F",ScheduleCompile!L581)),ISNUMBER(FIND("8F",ScheduleCompile!L581)),ISNUMBER(FIND("1F",ScheduleCompile!L581)),ISNUMBER(FIND("2F",ScheduleCompile!L581)),ISNUMBER(FIND("3F",ScheduleCompile!L581)),ISNUMBER(FIND("6F",ScheduleCompile!L581)),ISNUMBER(FIND("7F",ScheduleCompile!L581)),ISNUMBER(FIND("9F",ScheduleCompile!L581)),ISNUMBER(FIND("4F",ScheduleCompile!L581))),VALUE(LEFT(ScheduleCompile!L581,FIND("F",ScheduleCompile!L581)-1)),ScheduleCompile!L581)))))),"",IF(ScheduleCompile!L581="Off",0,IF(ScheduleCompile!L581="On",1,IF(ISNUMBER(ScheduleCompile!L581),ScheduleCompile!L581/1,IF(ISTEXT(ScheduleCompile!L581),IF(OR(ISNUMBER(FIND("5F",ScheduleCompile!L581)),ISNUMBER(FIND("0F",ScheduleCompile!L581)),ISNUMBER(FIND("8F",ScheduleCompile!L581)),ISNUMBER(FIND("1F",ScheduleCompile!L581)),ISNUMBER(FIND("2F",ScheduleCompile!L581)),ISNUMBER(FIND("3F",ScheduleCompile!L581)),ISNUMBER(FIND("6F",ScheduleCompile!L581)),ISNUMBER(FIND("7F",ScheduleCompile!L581)),ISNUMBER(FIND("9F",ScheduleCompile!L581)),ISNUMBER(FIND("4F",ScheduleCompile!L581))),VALUE(LEFT(ScheduleCompile!L581,FIND("F",ScheduleCompile!L581)-1)),ScheduleCompile!L581)))))))</f>
        <v>52.9</v>
      </c>
      <c r="R588" s="1">
        <f>IF(AND(ISERROR(IF(ScheduleCompile!M581="Off",0,IF(ScheduleCompile!M581="On",1,IF(ISNUMBER(ScheduleCompile!M581),ScheduleCompile!M581/1,IF(ISTEXT(ScheduleCompile!M581),IF(OR(ISNUMBER(FIND("5F",ScheduleCompile!M581)),ISNUMBER(FIND("0F",ScheduleCompile!M581)),ISNUMBER(FIND("8F",ScheduleCompile!M581)),ISNUMBER(FIND("1F",ScheduleCompile!M581)),ISNUMBER(FIND("2F",ScheduleCompile!M581)),ISNUMBER(FIND("3F",ScheduleCompile!M581)),ISNUMBER(FIND("6F",ScheduleCompile!M581)),ISNUMBER(FIND("7F",ScheduleCompile!M581)),ISNUMBER(FIND("9F",ScheduleCompile!M581)),ISNUMBER(FIND("4F",ScheduleCompile!M581))),VALUE(LEFT(ScheduleCompile!M581,FIND("F",ScheduleCompile!M581)-1)),ScheduleCompile!M581)))))),ISTEXT(ScheduleCompile!#REF!)),"ENDTABLE",IF(ISERROR(IF(ScheduleCompile!M581="Off",0,IF(ScheduleCompile!M581="On",1,IF(ISNUMBER(ScheduleCompile!M581),ScheduleCompile!M581/1,IF(ISTEXT(ScheduleCompile!M581),IF(OR(ISNUMBER(FIND("5F",ScheduleCompile!M581)),ISNUMBER(FIND("0F",ScheduleCompile!M581)),ISNUMBER(FIND("8F",ScheduleCompile!M581)),ISNUMBER(FIND("1F",ScheduleCompile!M581)),ISNUMBER(FIND("2F",ScheduleCompile!M581)),ISNUMBER(FIND("3F",ScheduleCompile!M581)),ISNUMBER(FIND("6F",ScheduleCompile!M581)),ISNUMBER(FIND("7F",ScheduleCompile!M581)),ISNUMBER(FIND("9F",ScheduleCompile!M581)),ISNUMBER(FIND("4F",ScheduleCompile!M581))),VALUE(LEFT(ScheduleCompile!M581,FIND("F",ScheduleCompile!M581)-1)),ScheduleCompile!M581)))))),"",IF(ScheduleCompile!M581="Off",0,IF(ScheduleCompile!M581="On",1,IF(ISNUMBER(ScheduleCompile!M581),ScheduleCompile!M581/1,IF(ISTEXT(ScheduleCompile!M581),IF(OR(ISNUMBER(FIND("5F",ScheduleCompile!M581)),ISNUMBER(FIND("0F",ScheduleCompile!M581)),ISNUMBER(FIND("8F",ScheduleCompile!M581)),ISNUMBER(FIND("1F",ScheduleCompile!M581)),ISNUMBER(FIND("2F",ScheduleCompile!M581)),ISNUMBER(FIND("3F",ScheduleCompile!M581)),ISNUMBER(FIND("6F",ScheduleCompile!M581)),ISNUMBER(FIND("7F",ScheduleCompile!M581)),ISNUMBER(FIND("9F",ScheduleCompile!M581)),ISNUMBER(FIND("4F",ScheduleCompile!M581))),VALUE(LEFT(ScheduleCompile!M581,FIND("F",ScheduleCompile!M581)-1)),ScheduleCompile!M581)))))))</f>
        <v>52.9</v>
      </c>
      <c r="S588" s="1">
        <f>IF(AND(ISERROR(IF(ScheduleCompile!N581="Off",0,IF(ScheduleCompile!N581="On",1,IF(ISNUMBER(ScheduleCompile!N581),ScheduleCompile!N581/1,IF(ISTEXT(ScheduleCompile!N581),IF(OR(ISNUMBER(FIND("5F",ScheduleCompile!N581)),ISNUMBER(FIND("0F",ScheduleCompile!N581)),ISNUMBER(FIND("8F",ScheduleCompile!N581)),ISNUMBER(FIND("1F",ScheduleCompile!N581)),ISNUMBER(FIND("2F",ScheduleCompile!N581)),ISNUMBER(FIND("3F",ScheduleCompile!N581)),ISNUMBER(FIND("6F",ScheduleCompile!N581)),ISNUMBER(FIND("7F",ScheduleCompile!N581)),ISNUMBER(FIND("9F",ScheduleCompile!N581)),ISNUMBER(FIND("4F",ScheduleCompile!N581))),VALUE(LEFT(ScheduleCompile!N581,FIND("F",ScheduleCompile!N581)-1)),ScheduleCompile!N581)))))),ISTEXT(ScheduleCompile!#REF!)),"ENDTABLE",IF(ISERROR(IF(ScheduleCompile!N581="Off",0,IF(ScheduleCompile!N581="On",1,IF(ISNUMBER(ScheduleCompile!N581),ScheduleCompile!N581/1,IF(ISTEXT(ScheduleCompile!N581),IF(OR(ISNUMBER(FIND("5F",ScheduleCompile!N581)),ISNUMBER(FIND("0F",ScheduleCompile!N581)),ISNUMBER(FIND("8F",ScheduleCompile!N581)),ISNUMBER(FIND("1F",ScheduleCompile!N581)),ISNUMBER(FIND("2F",ScheduleCompile!N581)),ISNUMBER(FIND("3F",ScheduleCompile!N581)),ISNUMBER(FIND("6F",ScheduleCompile!N581)),ISNUMBER(FIND("7F",ScheduleCompile!N581)),ISNUMBER(FIND("9F",ScheduleCompile!N581)),ISNUMBER(FIND("4F",ScheduleCompile!N581))),VALUE(LEFT(ScheduleCompile!N581,FIND("F",ScheduleCompile!N581)-1)),ScheduleCompile!N581)))))),"",IF(ScheduleCompile!N581="Off",0,IF(ScheduleCompile!N581="On",1,IF(ISNUMBER(ScheduleCompile!N581),ScheduleCompile!N581/1,IF(ISTEXT(ScheduleCompile!N581),IF(OR(ISNUMBER(FIND("5F",ScheduleCompile!N581)),ISNUMBER(FIND("0F",ScheduleCompile!N581)),ISNUMBER(FIND("8F",ScheduleCompile!N581)),ISNUMBER(FIND("1F",ScheduleCompile!N581)),ISNUMBER(FIND("2F",ScheduleCompile!N581)),ISNUMBER(FIND("3F",ScheduleCompile!N581)),ISNUMBER(FIND("6F",ScheduleCompile!N581)),ISNUMBER(FIND("7F",ScheduleCompile!N581)),ISNUMBER(FIND("9F",ScheduleCompile!N581)),ISNUMBER(FIND("4F",ScheduleCompile!N581))),VALUE(LEFT(ScheduleCompile!N581,FIND("F",ScheduleCompile!N581)-1)),ScheduleCompile!N581)))))))</f>
        <v>52.9</v>
      </c>
      <c r="T588" s="1">
        <f>IF(AND(ISERROR(IF(ScheduleCompile!O581="Off",0,IF(ScheduleCompile!O581="On",1,IF(ISNUMBER(ScheduleCompile!O581),ScheduleCompile!O581/1,IF(ISTEXT(ScheduleCompile!O581),IF(OR(ISNUMBER(FIND("5F",ScheduleCompile!O581)),ISNUMBER(FIND("0F",ScheduleCompile!O581)),ISNUMBER(FIND("8F",ScheduleCompile!O581)),ISNUMBER(FIND("1F",ScheduleCompile!O581)),ISNUMBER(FIND("2F",ScheduleCompile!O581)),ISNUMBER(FIND("3F",ScheduleCompile!O581)),ISNUMBER(FIND("6F",ScheduleCompile!O581)),ISNUMBER(FIND("7F",ScheduleCompile!O581)),ISNUMBER(FIND("9F",ScheduleCompile!O581)),ISNUMBER(FIND("4F",ScheduleCompile!O581))),VALUE(LEFT(ScheduleCompile!O581,FIND("F",ScheduleCompile!O581)-1)),ScheduleCompile!O581)))))),ISTEXT(ScheduleCompile!#REF!)),"ENDTABLE",IF(ISERROR(IF(ScheduleCompile!O581="Off",0,IF(ScheduleCompile!O581="On",1,IF(ISNUMBER(ScheduleCompile!O581),ScheduleCompile!O581/1,IF(ISTEXT(ScheduleCompile!O581),IF(OR(ISNUMBER(FIND("5F",ScheduleCompile!O581)),ISNUMBER(FIND("0F",ScheduleCompile!O581)),ISNUMBER(FIND("8F",ScheduleCompile!O581)),ISNUMBER(FIND("1F",ScheduleCompile!O581)),ISNUMBER(FIND("2F",ScheduleCompile!O581)),ISNUMBER(FIND("3F",ScheduleCompile!O581)),ISNUMBER(FIND("6F",ScheduleCompile!O581)),ISNUMBER(FIND("7F",ScheduleCompile!O581)),ISNUMBER(FIND("9F",ScheduleCompile!O581)),ISNUMBER(FIND("4F",ScheduleCompile!O581))),VALUE(LEFT(ScheduleCompile!O581,FIND("F",ScheduleCompile!O581)-1)),ScheduleCompile!O581)))))),"",IF(ScheduleCompile!O581="Off",0,IF(ScheduleCompile!O581="On",1,IF(ISNUMBER(ScheduleCompile!O581),ScheduleCompile!O581/1,IF(ISTEXT(ScheduleCompile!O581),IF(OR(ISNUMBER(FIND("5F",ScheduleCompile!O581)),ISNUMBER(FIND("0F",ScheduleCompile!O581)),ISNUMBER(FIND("8F",ScheduleCompile!O581)),ISNUMBER(FIND("1F",ScheduleCompile!O581)),ISNUMBER(FIND("2F",ScheduleCompile!O581)),ISNUMBER(FIND("3F",ScheduleCompile!O581)),ISNUMBER(FIND("6F",ScheduleCompile!O581)),ISNUMBER(FIND("7F",ScheduleCompile!O581)),ISNUMBER(FIND("9F",ScheduleCompile!O581)),ISNUMBER(FIND("4F",ScheduleCompile!O581))),VALUE(LEFT(ScheduleCompile!O581,FIND("F",ScheduleCompile!O581)-1)),ScheduleCompile!O581)))))))</f>
        <v>52.9</v>
      </c>
      <c r="U588" s="1">
        <f>IF(AND(ISERROR(IF(ScheduleCompile!P581="Off",0,IF(ScheduleCompile!P581="On",1,IF(ISNUMBER(ScheduleCompile!P581),ScheduleCompile!P581/1,IF(ISTEXT(ScheduleCompile!P581),IF(OR(ISNUMBER(FIND("5F",ScheduleCompile!P581)),ISNUMBER(FIND("0F",ScheduleCompile!P581)),ISNUMBER(FIND("8F",ScheduleCompile!P581)),ISNUMBER(FIND("1F",ScheduleCompile!P581)),ISNUMBER(FIND("2F",ScheduleCompile!P581)),ISNUMBER(FIND("3F",ScheduleCompile!P581)),ISNUMBER(FIND("6F",ScheduleCompile!P581)),ISNUMBER(FIND("7F",ScheduleCompile!P581)),ISNUMBER(FIND("9F",ScheduleCompile!P581)),ISNUMBER(FIND("4F",ScheduleCompile!P581))),VALUE(LEFT(ScheduleCompile!P581,FIND("F",ScheduleCompile!P581)-1)),ScheduleCompile!P581)))))),ISTEXT(ScheduleCompile!#REF!)),"ENDTABLE",IF(ISERROR(IF(ScheduleCompile!P581="Off",0,IF(ScheduleCompile!P581="On",1,IF(ISNUMBER(ScheduleCompile!P581),ScheduleCompile!P581/1,IF(ISTEXT(ScheduleCompile!P581),IF(OR(ISNUMBER(FIND("5F",ScheduleCompile!P581)),ISNUMBER(FIND("0F",ScheduleCompile!P581)),ISNUMBER(FIND("8F",ScheduleCompile!P581)),ISNUMBER(FIND("1F",ScheduleCompile!P581)),ISNUMBER(FIND("2F",ScheduleCompile!P581)),ISNUMBER(FIND("3F",ScheduleCompile!P581)),ISNUMBER(FIND("6F",ScheduleCompile!P581)),ISNUMBER(FIND("7F",ScheduleCompile!P581)),ISNUMBER(FIND("9F",ScheduleCompile!P581)),ISNUMBER(FIND("4F",ScheduleCompile!P581))),VALUE(LEFT(ScheduleCompile!P581,FIND("F",ScheduleCompile!P581)-1)),ScheduleCompile!P581)))))),"",IF(ScheduleCompile!P581="Off",0,IF(ScheduleCompile!P581="On",1,IF(ISNUMBER(ScheduleCompile!P581),ScheduleCompile!P581/1,IF(ISTEXT(ScheduleCompile!P581),IF(OR(ISNUMBER(FIND("5F",ScheduleCompile!P581)),ISNUMBER(FIND("0F",ScheduleCompile!P581)),ISNUMBER(FIND("8F",ScheduleCompile!P581)),ISNUMBER(FIND("1F",ScheduleCompile!P581)),ISNUMBER(FIND("2F",ScheduleCompile!P581)),ISNUMBER(FIND("3F",ScheduleCompile!P581)),ISNUMBER(FIND("6F",ScheduleCompile!P581)),ISNUMBER(FIND("7F",ScheduleCompile!P581)),ISNUMBER(FIND("9F",ScheduleCompile!P581)),ISNUMBER(FIND("4F",ScheduleCompile!P581))),VALUE(LEFT(ScheduleCompile!P581,FIND("F",ScheduleCompile!P581)-1)),ScheduleCompile!P581)))))))</f>
        <v>52.9</v>
      </c>
      <c r="V588" s="1">
        <f>IF(AND(ISERROR(IF(ScheduleCompile!Q581="Off",0,IF(ScheduleCompile!Q581="On",1,IF(ISNUMBER(ScheduleCompile!Q581),ScheduleCompile!Q581/1,IF(ISTEXT(ScheduleCompile!Q581),IF(OR(ISNUMBER(FIND("5F",ScheduleCompile!Q581)),ISNUMBER(FIND("0F",ScheduleCompile!Q581)),ISNUMBER(FIND("8F",ScheduleCompile!Q581)),ISNUMBER(FIND("1F",ScheduleCompile!Q581)),ISNUMBER(FIND("2F",ScheduleCompile!Q581)),ISNUMBER(FIND("3F",ScheduleCompile!Q581)),ISNUMBER(FIND("6F",ScheduleCompile!Q581)),ISNUMBER(FIND("7F",ScheduleCompile!Q581)),ISNUMBER(FIND("9F",ScheduleCompile!Q581)),ISNUMBER(FIND("4F",ScheduleCompile!Q581))),VALUE(LEFT(ScheduleCompile!Q581,FIND("F",ScheduleCompile!Q581)-1)),ScheduleCompile!Q581)))))),ISTEXT(ScheduleCompile!#REF!)),"ENDTABLE",IF(ISERROR(IF(ScheduleCompile!Q581="Off",0,IF(ScheduleCompile!Q581="On",1,IF(ISNUMBER(ScheduleCompile!Q581),ScheduleCompile!Q581/1,IF(ISTEXT(ScheduleCompile!Q581),IF(OR(ISNUMBER(FIND("5F",ScheduleCompile!Q581)),ISNUMBER(FIND("0F",ScheduleCompile!Q581)),ISNUMBER(FIND("8F",ScheduleCompile!Q581)),ISNUMBER(FIND("1F",ScheduleCompile!Q581)),ISNUMBER(FIND("2F",ScheduleCompile!Q581)),ISNUMBER(FIND("3F",ScheduleCompile!Q581)),ISNUMBER(FIND("6F",ScheduleCompile!Q581)),ISNUMBER(FIND("7F",ScheduleCompile!Q581)),ISNUMBER(FIND("9F",ScheduleCompile!Q581)),ISNUMBER(FIND("4F",ScheduleCompile!Q581))),VALUE(LEFT(ScheduleCompile!Q581,FIND("F",ScheduleCompile!Q581)-1)),ScheduleCompile!Q581)))))),"",IF(ScheduleCompile!Q581="Off",0,IF(ScheduleCompile!Q581="On",1,IF(ISNUMBER(ScheduleCompile!Q581),ScheduleCompile!Q581/1,IF(ISTEXT(ScheduleCompile!Q581),IF(OR(ISNUMBER(FIND("5F",ScheduleCompile!Q581)),ISNUMBER(FIND("0F",ScheduleCompile!Q581)),ISNUMBER(FIND("8F",ScheduleCompile!Q581)),ISNUMBER(FIND("1F",ScheduleCompile!Q581)),ISNUMBER(FIND("2F",ScheduleCompile!Q581)),ISNUMBER(FIND("3F",ScheduleCompile!Q581)),ISNUMBER(FIND("6F",ScheduleCompile!Q581)),ISNUMBER(FIND("7F",ScheduleCompile!Q581)),ISNUMBER(FIND("9F",ScheduleCompile!Q581)),ISNUMBER(FIND("4F",ScheduleCompile!Q581))),VALUE(LEFT(ScheduleCompile!Q581,FIND("F",ScheduleCompile!Q581)-1)),ScheduleCompile!Q581)))))))</f>
        <v>52.9</v>
      </c>
      <c r="W588" s="1">
        <f>IF(AND(ISERROR(IF(ScheduleCompile!R581="Off",0,IF(ScheduleCompile!R581="On",1,IF(ISNUMBER(ScheduleCompile!R581),ScheduleCompile!R581/1,IF(ISTEXT(ScheduleCompile!R581),IF(OR(ISNUMBER(FIND("5F",ScheduleCompile!R581)),ISNUMBER(FIND("0F",ScheduleCompile!R581)),ISNUMBER(FIND("8F",ScheduleCompile!R581)),ISNUMBER(FIND("1F",ScheduleCompile!R581)),ISNUMBER(FIND("2F",ScheduleCompile!R581)),ISNUMBER(FIND("3F",ScheduleCompile!R581)),ISNUMBER(FIND("6F",ScheduleCompile!R581)),ISNUMBER(FIND("7F",ScheduleCompile!R581)),ISNUMBER(FIND("9F",ScheduleCompile!R581)),ISNUMBER(FIND("4F",ScheduleCompile!R581))),VALUE(LEFT(ScheduleCompile!R581,FIND("F",ScheduleCompile!R581)-1)),ScheduleCompile!R581)))))),ISTEXT(ScheduleCompile!#REF!)),"ENDTABLE",IF(ISERROR(IF(ScheduleCompile!R581="Off",0,IF(ScheduleCompile!R581="On",1,IF(ISNUMBER(ScheduleCompile!R581),ScheduleCompile!R581/1,IF(ISTEXT(ScheduleCompile!R581),IF(OR(ISNUMBER(FIND("5F",ScheduleCompile!R581)),ISNUMBER(FIND("0F",ScheduleCompile!R581)),ISNUMBER(FIND("8F",ScheduleCompile!R581)),ISNUMBER(FIND("1F",ScheduleCompile!R581)),ISNUMBER(FIND("2F",ScheduleCompile!R581)),ISNUMBER(FIND("3F",ScheduleCompile!R581)),ISNUMBER(FIND("6F",ScheduleCompile!R581)),ISNUMBER(FIND("7F",ScheduleCompile!R581)),ISNUMBER(FIND("9F",ScheduleCompile!R581)),ISNUMBER(FIND("4F",ScheduleCompile!R581))),VALUE(LEFT(ScheduleCompile!R581,FIND("F",ScheduleCompile!R581)-1)),ScheduleCompile!R581)))))),"",IF(ScheduleCompile!R581="Off",0,IF(ScheduleCompile!R581="On",1,IF(ISNUMBER(ScheduleCompile!R581),ScheduleCompile!R581/1,IF(ISTEXT(ScheduleCompile!R581),IF(OR(ISNUMBER(FIND("5F",ScheduleCompile!R581)),ISNUMBER(FIND("0F",ScheduleCompile!R581)),ISNUMBER(FIND("8F",ScheduleCompile!R581)),ISNUMBER(FIND("1F",ScheduleCompile!R581)),ISNUMBER(FIND("2F",ScheduleCompile!R581)),ISNUMBER(FIND("3F",ScheduleCompile!R581)),ISNUMBER(FIND("6F",ScheduleCompile!R581)),ISNUMBER(FIND("7F",ScheduleCompile!R581)),ISNUMBER(FIND("9F",ScheduleCompile!R581)),ISNUMBER(FIND("4F",ScheduleCompile!R581))),VALUE(LEFT(ScheduleCompile!R581,FIND("F",ScheduleCompile!R581)-1)),ScheduleCompile!R581)))))))</f>
        <v>52.9</v>
      </c>
      <c r="X588" s="1">
        <f>IF(AND(ISERROR(IF(ScheduleCompile!S581="Off",0,IF(ScheduleCompile!S581="On",1,IF(ISNUMBER(ScheduleCompile!S581),ScheduleCompile!S581/1,IF(ISTEXT(ScheduleCompile!S581),IF(OR(ISNUMBER(FIND("5F",ScheduleCompile!S581)),ISNUMBER(FIND("0F",ScheduleCompile!S581)),ISNUMBER(FIND("8F",ScheduleCompile!S581)),ISNUMBER(FIND("1F",ScheduleCompile!S581)),ISNUMBER(FIND("2F",ScheduleCompile!S581)),ISNUMBER(FIND("3F",ScheduleCompile!S581)),ISNUMBER(FIND("6F",ScheduleCompile!S581)),ISNUMBER(FIND("7F",ScheduleCompile!S581)),ISNUMBER(FIND("9F",ScheduleCompile!S581)),ISNUMBER(FIND("4F",ScheduleCompile!S581))),VALUE(LEFT(ScheduleCompile!S581,FIND("F",ScheduleCompile!S581)-1)),ScheduleCompile!S581)))))),ISTEXT(ScheduleCompile!#REF!)),"ENDTABLE",IF(ISERROR(IF(ScheduleCompile!S581="Off",0,IF(ScheduleCompile!S581="On",1,IF(ISNUMBER(ScheduleCompile!S581),ScheduleCompile!S581/1,IF(ISTEXT(ScheduleCompile!S581),IF(OR(ISNUMBER(FIND("5F",ScheduleCompile!S581)),ISNUMBER(FIND("0F",ScheduleCompile!S581)),ISNUMBER(FIND("8F",ScheduleCompile!S581)),ISNUMBER(FIND("1F",ScheduleCompile!S581)),ISNUMBER(FIND("2F",ScheduleCompile!S581)),ISNUMBER(FIND("3F",ScheduleCompile!S581)),ISNUMBER(FIND("6F",ScheduleCompile!S581)),ISNUMBER(FIND("7F",ScheduleCompile!S581)),ISNUMBER(FIND("9F",ScheduleCompile!S581)),ISNUMBER(FIND("4F",ScheduleCompile!S581))),VALUE(LEFT(ScheduleCompile!S581,FIND("F",ScheduleCompile!S581)-1)),ScheduleCompile!S581)))))),"",IF(ScheduleCompile!S581="Off",0,IF(ScheduleCompile!S581="On",1,IF(ISNUMBER(ScheduleCompile!S581),ScheduleCompile!S581/1,IF(ISTEXT(ScheduleCompile!S581),IF(OR(ISNUMBER(FIND("5F",ScheduleCompile!S581)),ISNUMBER(FIND("0F",ScheduleCompile!S581)),ISNUMBER(FIND("8F",ScheduleCompile!S581)),ISNUMBER(FIND("1F",ScheduleCompile!S581)),ISNUMBER(FIND("2F",ScheduleCompile!S581)),ISNUMBER(FIND("3F",ScheduleCompile!S581)),ISNUMBER(FIND("6F",ScheduleCompile!S581)),ISNUMBER(FIND("7F",ScheduleCompile!S581)),ISNUMBER(FIND("9F",ScheduleCompile!S581)),ISNUMBER(FIND("4F",ScheduleCompile!S581))),VALUE(LEFT(ScheduleCompile!S581,FIND("F",ScheduleCompile!S581)-1)),ScheduleCompile!S581)))))))</f>
        <v>52.9</v>
      </c>
      <c r="Y588" s="1">
        <f>IF(AND(ISERROR(IF(ScheduleCompile!T581="Off",0,IF(ScheduleCompile!T581="On",1,IF(ISNUMBER(ScheduleCompile!T581),ScheduleCompile!T581/1,IF(ISTEXT(ScheduleCompile!T581),IF(OR(ISNUMBER(FIND("5F",ScheduleCompile!T581)),ISNUMBER(FIND("0F",ScheduleCompile!T581)),ISNUMBER(FIND("8F",ScheduleCompile!T581)),ISNUMBER(FIND("1F",ScheduleCompile!T581)),ISNUMBER(FIND("2F",ScheduleCompile!T581)),ISNUMBER(FIND("3F",ScheduleCompile!T581)),ISNUMBER(FIND("6F",ScheduleCompile!T581)),ISNUMBER(FIND("7F",ScheduleCompile!T581)),ISNUMBER(FIND("9F",ScheduleCompile!T581)),ISNUMBER(FIND("4F",ScheduleCompile!T581))),VALUE(LEFT(ScheduleCompile!T581,FIND("F",ScheduleCompile!T581)-1)),ScheduleCompile!T581)))))),ISTEXT(ScheduleCompile!#REF!)),"ENDTABLE",IF(ISERROR(IF(ScheduleCompile!T581="Off",0,IF(ScheduleCompile!T581="On",1,IF(ISNUMBER(ScheduleCompile!T581),ScheduleCompile!T581/1,IF(ISTEXT(ScheduleCompile!T581),IF(OR(ISNUMBER(FIND("5F",ScheduleCompile!T581)),ISNUMBER(FIND("0F",ScheduleCompile!T581)),ISNUMBER(FIND("8F",ScheduleCompile!T581)),ISNUMBER(FIND("1F",ScheduleCompile!T581)),ISNUMBER(FIND("2F",ScheduleCompile!T581)),ISNUMBER(FIND("3F",ScheduleCompile!T581)),ISNUMBER(FIND("6F",ScheduleCompile!T581)),ISNUMBER(FIND("7F",ScheduleCompile!T581)),ISNUMBER(FIND("9F",ScheduleCompile!T581)),ISNUMBER(FIND("4F",ScheduleCompile!T581))),VALUE(LEFT(ScheduleCompile!T581,FIND("F",ScheduleCompile!T581)-1)),ScheduleCompile!T581)))))),"",IF(ScheduleCompile!T581="Off",0,IF(ScheduleCompile!T581="On",1,IF(ISNUMBER(ScheduleCompile!T581),ScheduleCompile!T581/1,IF(ISTEXT(ScheduleCompile!T581),IF(OR(ISNUMBER(FIND("5F",ScheduleCompile!T581)),ISNUMBER(FIND("0F",ScheduleCompile!T581)),ISNUMBER(FIND("8F",ScheduleCompile!T581)),ISNUMBER(FIND("1F",ScheduleCompile!T581)),ISNUMBER(FIND("2F",ScheduleCompile!T581)),ISNUMBER(FIND("3F",ScheduleCompile!T581)),ISNUMBER(FIND("6F",ScheduleCompile!T581)),ISNUMBER(FIND("7F",ScheduleCompile!T581)),ISNUMBER(FIND("9F",ScheduleCompile!T581)),ISNUMBER(FIND("4F",ScheduleCompile!T581))),VALUE(LEFT(ScheduleCompile!T581,FIND("F",ScheduleCompile!T581)-1)),ScheduleCompile!T581)))))))</f>
        <v>52.9</v>
      </c>
      <c r="Z588" s="1">
        <f>IF(AND(ISERROR(IF(ScheduleCompile!U581="Off",0,IF(ScheduleCompile!U581="On",1,IF(ISNUMBER(ScheduleCompile!U581),ScheduleCompile!U581/1,IF(ISTEXT(ScheduleCompile!U581),IF(OR(ISNUMBER(FIND("5F",ScheduleCompile!U581)),ISNUMBER(FIND("0F",ScheduleCompile!U581)),ISNUMBER(FIND("8F",ScheduleCompile!U581)),ISNUMBER(FIND("1F",ScheduleCompile!U581)),ISNUMBER(FIND("2F",ScheduleCompile!U581)),ISNUMBER(FIND("3F",ScheduleCompile!U581)),ISNUMBER(FIND("6F",ScheduleCompile!U581)),ISNUMBER(FIND("7F",ScheduleCompile!U581)),ISNUMBER(FIND("9F",ScheduleCompile!U581)),ISNUMBER(FIND("4F",ScheduleCompile!U581))),VALUE(LEFT(ScheduleCompile!U581,FIND("F",ScheduleCompile!U581)-1)),ScheduleCompile!U581)))))),ISTEXT(ScheduleCompile!#REF!)),"ENDTABLE",IF(ISERROR(IF(ScheduleCompile!U581="Off",0,IF(ScheduleCompile!U581="On",1,IF(ISNUMBER(ScheduleCompile!U581),ScheduleCompile!U581/1,IF(ISTEXT(ScheduleCompile!U581),IF(OR(ISNUMBER(FIND("5F",ScheduleCompile!U581)),ISNUMBER(FIND("0F",ScheduleCompile!U581)),ISNUMBER(FIND("8F",ScheduleCompile!U581)),ISNUMBER(FIND("1F",ScheduleCompile!U581)),ISNUMBER(FIND("2F",ScheduleCompile!U581)),ISNUMBER(FIND("3F",ScheduleCompile!U581)),ISNUMBER(FIND("6F",ScheduleCompile!U581)),ISNUMBER(FIND("7F",ScheduleCompile!U581)),ISNUMBER(FIND("9F",ScheduleCompile!U581)),ISNUMBER(FIND("4F",ScheduleCompile!U581))),VALUE(LEFT(ScheduleCompile!U581,FIND("F",ScheduleCompile!U581)-1)),ScheduleCompile!U581)))))),"",IF(ScheduleCompile!U581="Off",0,IF(ScheduleCompile!U581="On",1,IF(ISNUMBER(ScheduleCompile!U581),ScheduleCompile!U581/1,IF(ISTEXT(ScheduleCompile!U581),IF(OR(ISNUMBER(FIND("5F",ScheduleCompile!U581)),ISNUMBER(FIND("0F",ScheduleCompile!U581)),ISNUMBER(FIND("8F",ScheduleCompile!U581)),ISNUMBER(FIND("1F",ScheduleCompile!U581)),ISNUMBER(FIND("2F",ScheduleCompile!U581)),ISNUMBER(FIND("3F",ScheduleCompile!U581)),ISNUMBER(FIND("6F",ScheduleCompile!U581)),ISNUMBER(FIND("7F",ScheduleCompile!U581)),ISNUMBER(FIND("9F",ScheduleCompile!U581)),ISNUMBER(FIND("4F",ScheduleCompile!U581))),VALUE(LEFT(ScheduleCompile!U581,FIND("F",ScheduleCompile!U581)-1)),ScheduleCompile!U581)))))))</f>
        <v>52.9</v>
      </c>
      <c r="AA588" s="1">
        <f>IF(AND(ISERROR(IF(ScheduleCompile!V581="Off",0,IF(ScheduleCompile!V581="On",1,IF(ISNUMBER(ScheduleCompile!V581),ScheduleCompile!V581/1,IF(ISTEXT(ScheduleCompile!V581),IF(OR(ISNUMBER(FIND("5F",ScheduleCompile!V581)),ISNUMBER(FIND("0F",ScheduleCompile!V581)),ISNUMBER(FIND("8F",ScheduleCompile!V581)),ISNUMBER(FIND("1F",ScheduleCompile!V581)),ISNUMBER(FIND("2F",ScheduleCompile!V581)),ISNUMBER(FIND("3F",ScheduleCompile!V581)),ISNUMBER(FIND("6F",ScheduleCompile!V581)),ISNUMBER(FIND("7F",ScheduleCompile!V581)),ISNUMBER(FIND("9F",ScheduleCompile!V581)),ISNUMBER(FIND("4F",ScheduleCompile!V581))),VALUE(LEFT(ScheduleCompile!V581,FIND("F",ScheduleCompile!V581)-1)),ScheduleCompile!V581)))))),ISTEXT(ScheduleCompile!#REF!)),"ENDTABLE",IF(ISERROR(IF(ScheduleCompile!V581="Off",0,IF(ScheduleCompile!V581="On",1,IF(ISNUMBER(ScheduleCompile!V581),ScheduleCompile!V581/1,IF(ISTEXT(ScheduleCompile!V581),IF(OR(ISNUMBER(FIND("5F",ScheduleCompile!V581)),ISNUMBER(FIND("0F",ScheduleCompile!V581)),ISNUMBER(FIND("8F",ScheduleCompile!V581)),ISNUMBER(FIND("1F",ScheduleCompile!V581)),ISNUMBER(FIND("2F",ScheduleCompile!V581)),ISNUMBER(FIND("3F",ScheduleCompile!V581)),ISNUMBER(FIND("6F",ScheduleCompile!V581)),ISNUMBER(FIND("7F",ScheduleCompile!V581)),ISNUMBER(FIND("9F",ScheduleCompile!V581)),ISNUMBER(FIND("4F",ScheduleCompile!V581))),VALUE(LEFT(ScheduleCompile!V581,FIND("F",ScheduleCompile!V581)-1)),ScheduleCompile!V581)))))),"",IF(ScheduleCompile!V581="Off",0,IF(ScheduleCompile!V581="On",1,IF(ISNUMBER(ScheduleCompile!V581),ScheduleCompile!V581/1,IF(ISTEXT(ScheduleCompile!V581),IF(OR(ISNUMBER(FIND("5F",ScheduleCompile!V581)),ISNUMBER(FIND("0F",ScheduleCompile!V581)),ISNUMBER(FIND("8F",ScheduleCompile!V581)),ISNUMBER(FIND("1F",ScheduleCompile!V581)),ISNUMBER(FIND("2F",ScheduleCompile!V581)),ISNUMBER(FIND("3F",ScheduleCompile!V581)),ISNUMBER(FIND("6F",ScheduleCompile!V581)),ISNUMBER(FIND("7F",ScheduleCompile!V581)),ISNUMBER(FIND("9F",ScheduleCompile!V581)),ISNUMBER(FIND("4F",ScheduleCompile!V581))),VALUE(LEFT(ScheduleCompile!V581,FIND("F",ScheduleCompile!V581)-1)),ScheduleCompile!V581)))))))</f>
        <v>52.9</v>
      </c>
      <c r="AB588" s="1">
        <f>IF(AND(ISERROR(IF(ScheduleCompile!W581="Off",0,IF(ScheduleCompile!W581="On",1,IF(ISNUMBER(ScheduleCompile!W581),ScheduleCompile!W581/1,IF(ISTEXT(ScheduleCompile!W581),IF(OR(ISNUMBER(FIND("5F",ScheduleCompile!W581)),ISNUMBER(FIND("0F",ScheduleCompile!W581)),ISNUMBER(FIND("8F",ScheduleCompile!W581)),ISNUMBER(FIND("1F",ScheduleCompile!W581)),ISNUMBER(FIND("2F",ScheduleCompile!W581)),ISNUMBER(FIND("3F",ScheduleCompile!W581)),ISNUMBER(FIND("6F",ScheduleCompile!W581)),ISNUMBER(FIND("7F",ScheduleCompile!W581)),ISNUMBER(FIND("9F",ScheduleCompile!W581)),ISNUMBER(FIND("4F",ScheduleCompile!W581))),VALUE(LEFT(ScheduleCompile!W581,FIND("F",ScheduleCompile!W581)-1)),ScheduleCompile!W581)))))),ISTEXT(ScheduleCompile!#REF!)),"ENDTABLE",IF(ISERROR(IF(ScheduleCompile!W581="Off",0,IF(ScheduleCompile!W581="On",1,IF(ISNUMBER(ScheduleCompile!W581),ScheduleCompile!W581/1,IF(ISTEXT(ScheduleCompile!W581),IF(OR(ISNUMBER(FIND("5F",ScheduleCompile!W581)),ISNUMBER(FIND("0F",ScheduleCompile!W581)),ISNUMBER(FIND("8F",ScheduleCompile!W581)),ISNUMBER(FIND("1F",ScheduleCompile!W581)),ISNUMBER(FIND("2F",ScheduleCompile!W581)),ISNUMBER(FIND("3F",ScheduleCompile!W581)),ISNUMBER(FIND("6F",ScheduleCompile!W581)),ISNUMBER(FIND("7F",ScheduleCompile!W581)),ISNUMBER(FIND("9F",ScheduleCompile!W581)),ISNUMBER(FIND("4F",ScheduleCompile!W581))),VALUE(LEFT(ScheduleCompile!W581,FIND("F",ScheduleCompile!W581)-1)),ScheduleCompile!W581)))))),"",IF(ScheduleCompile!W581="Off",0,IF(ScheduleCompile!W581="On",1,IF(ISNUMBER(ScheduleCompile!W581),ScheduleCompile!W581/1,IF(ISTEXT(ScheduleCompile!W581),IF(OR(ISNUMBER(FIND("5F",ScheduleCompile!W581)),ISNUMBER(FIND("0F",ScheduleCompile!W581)),ISNUMBER(FIND("8F",ScheduleCompile!W581)),ISNUMBER(FIND("1F",ScheduleCompile!W581)),ISNUMBER(FIND("2F",ScheduleCompile!W581)),ISNUMBER(FIND("3F",ScheduleCompile!W581)),ISNUMBER(FIND("6F",ScheduleCompile!W581)),ISNUMBER(FIND("7F",ScheduleCompile!W581)),ISNUMBER(FIND("9F",ScheduleCompile!W581)),ISNUMBER(FIND("4F",ScheduleCompile!W581))),VALUE(LEFT(ScheduleCompile!W581,FIND("F",ScheduleCompile!W581)-1)),ScheduleCompile!W581)))))))</f>
        <v>52.9</v>
      </c>
      <c r="AC588" s="1">
        <f>IF(AND(ISERROR(IF(ScheduleCompile!X581="Off",0,IF(ScheduleCompile!X581="On",1,IF(ISNUMBER(ScheduleCompile!X581),ScheduleCompile!X581/1,IF(ISTEXT(ScheduleCompile!X581),IF(OR(ISNUMBER(FIND("5F",ScheduleCompile!X581)),ISNUMBER(FIND("0F",ScheduleCompile!X581)),ISNUMBER(FIND("8F",ScheduleCompile!X581)),ISNUMBER(FIND("1F",ScheduleCompile!X581)),ISNUMBER(FIND("2F",ScheduleCompile!X581)),ISNUMBER(FIND("3F",ScheduleCompile!X581)),ISNUMBER(FIND("6F",ScheduleCompile!X581)),ISNUMBER(FIND("7F",ScheduleCompile!X581)),ISNUMBER(FIND("9F",ScheduleCompile!X581)),ISNUMBER(FIND("4F",ScheduleCompile!X581))),VALUE(LEFT(ScheduleCompile!X581,FIND("F",ScheduleCompile!X581)-1)),ScheduleCompile!X581)))))),ISTEXT(ScheduleCompile!#REF!)),"ENDTABLE",IF(ISERROR(IF(ScheduleCompile!X581="Off",0,IF(ScheduleCompile!X581="On",1,IF(ISNUMBER(ScheduleCompile!X581),ScheduleCompile!X581/1,IF(ISTEXT(ScheduleCompile!X581),IF(OR(ISNUMBER(FIND("5F",ScheduleCompile!X581)),ISNUMBER(FIND("0F",ScheduleCompile!X581)),ISNUMBER(FIND("8F",ScheduleCompile!X581)),ISNUMBER(FIND("1F",ScheduleCompile!X581)),ISNUMBER(FIND("2F",ScheduleCompile!X581)),ISNUMBER(FIND("3F",ScheduleCompile!X581)),ISNUMBER(FIND("6F",ScheduleCompile!X581)),ISNUMBER(FIND("7F",ScheduleCompile!X581)),ISNUMBER(FIND("9F",ScheduleCompile!X581)),ISNUMBER(FIND("4F",ScheduleCompile!X581))),VALUE(LEFT(ScheduleCompile!X581,FIND("F",ScheduleCompile!X581)-1)),ScheduleCompile!X581)))))),"",IF(ScheduleCompile!X581="Off",0,IF(ScheduleCompile!X581="On",1,IF(ISNUMBER(ScheduleCompile!X581),ScheduleCompile!X581/1,IF(ISTEXT(ScheduleCompile!X581),IF(OR(ISNUMBER(FIND("5F",ScheduleCompile!X581)),ISNUMBER(FIND("0F",ScheduleCompile!X581)),ISNUMBER(FIND("8F",ScheduleCompile!X581)),ISNUMBER(FIND("1F",ScheduleCompile!X581)),ISNUMBER(FIND("2F",ScheduleCompile!X581)),ISNUMBER(FIND("3F",ScheduleCompile!X581)),ISNUMBER(FIND("6F",ScheduleCompile!X581)),ISNUMBER(FIND("7F",ScheduleCompile!X581)),ISNUMBER(FIND("9F",ScheduleCompile!X581)),ISNUMBER(FIND("4F",ScheduleCompile!X581))),VALUE(LEFT(ScheduleCompile!X581,FIND("F",ScheduleCompile!X581)-1)),ScheduleCompile!X581)))))))</f>
        <v>52.9</v>
      </c>
      <c r="AD588" s="1">
        <f>IF(AND(ISERROR(IF(ScheduleCompile!Y581="Off",0,IF(ScheduleCompile!Y581="On",1,IF(ISNUMBER(ScheduleCompile!Y581),ScheduleCompile!Y581/1,IF(ISTEXT(ScheduleCompile!Y581),IF(OR(ISNUMBER(FIND("5F",ScheduleCompile!Y581)),ISNUMBER(FIND("0F",ScheduleCompile!Y581)),ISNUMBER(FIND("8F",ScheduleCompile!Y581)),ISNUMBER(FIND("1F",ScheduleCompile!Y581)),ISNUMBER(FIND("2F",ScheduleCompile!Y581)),ISNUMBER(FIND("3F",ScheduleCompile!Y581)),ISNUMBER(FIND("6F",ScheduleCompile!Y581)),ISNUMBER(FIND("7F",ScheduleCompile!Y581)),ISNUMBER(FIND("9F",ScheduleCompile!Y581)),ISNUMBER(FIND("4F",ScheduleCompile!Y581))),VALUE(LEFT(ScheduleCompile!Y581,FIND("F",ScheduleCompile!Y581)-1)),ScheduleCompile!Y581)))))),ISTEXT(ScheduleCompile!#REF!)),"ENDTABLE",IF(ISERROR(IF(ScheduleCompile!Y581="Off",0,IF(ScheduleCompile!Y581="On",1,IF(ISNUMBER(ScheduleCompile!Y581),ScheduleCompile!Y581/1,IF(ISTEXT(ScheduleCompile!Y581),IF(OR(ISNUMBER(FIND("5F",ScheduleCompile!Y581)),ISNUMBER(FIND("0F",ScheduleCompile!Y581)),ISNUMBER(FIND("8F",ScheduleCompile!Y581)),ISNUMBER(FIND("1F",ScheduleCompile!Y581)),ISNUMBER(FIND("2F",ScheduleCompile!Y581)),ISNUMBER(FIND("3F",ScheduleCompile!Y581)),ISNUMBER(FIND("6F",ScheduleCompile!Y581)),ISNUMBER(FIND("7F",ScheduleCompile!Y581)),ISNUMBER(FIND("9F",ScheduleCompile!Y581)),ISNUMBER(FIND("4F",ScheduleCompile!Y581))),VALUE(LEFT(ScheduleCompile!Y581,FIND("F",ScheduleCompile!Y581)-1)),ScheduleCompile!Y581)))))),"",IF(ScheduleCompile!Y581="Off",0,IF(ScheduleCompile!Y581="On",1,IF(ISNUMBER(ScheduleCompile!Y581),ScheduleCompile!Y581/1,IF(ISTEXT(ScheduleCompile!Y581),IF(OR(ISNUMBER(FIND("5F",ScheduleCompile!Y581)),ISNUMBER(FIND("0F",ScheduleCompile!Y581)),ISNUMBER(FIND("8F",ScheduleCompile!Y581)),ISNUMBER(FIND("1F",ScheduleCompile!Y581)),ISNUMBER(FIND("2F",ScheduleCompile!Y581)),ISNUMBER(FIND("3F",ScheduleCompile!Y581)),ISNUMBER(FIND("6F",ScheduleCompile!Y581)),ISNUMBER(FIND("7F",ScheduleCompile!Y581)),ISNUMBER(FIND("9F",ScheduleCompile!Y581)),ISNUMBER(FIND("4F",ScheduleCompile!Y581))),VALUE(LEFT(ScheduleCompile!Y581,FIND("F",ScheduleCompile!Y581)-1)),ScheduleCompile!Y581)))))))</f>
        <v>52.9</v>
      </c>
    </row>
    <row r="589" spans="1:30" x14ac:dyDescent="0.25">
      <c r="A589" t="str">
        <f t="shared" si="39"/>
        <v>SchDay "WaterMainCZ05May"  Type = "Temperature" Hr = (52.5, 52.5, 52.5, 52.5, 52.5, 52.5, 52.5, 52.5, 52.5, 52.5, 52.5, 52.5, 52.5, 52.5, 52.5, 52.5, 52.5, 52.5, 52.5, 52.5, 52.5, 52.5, 52.5, 52.5) ..</v>
      </c>
      <c r="B589" s="1" t="s">
        <v>623</v>
      </c>
      <c r="C589" t="str">
        <f t="shared" si="40"/>
        <v xml:space="preserve">SchDay "WaterMainCZ05May"  Type = "Temperature" Hr = </v>
      </c>
      <c r="D589" t="str">
        <f t="shared" si="41"/>
        <v>(52.5, 52.5, 52.5, 52.5, 52.5, 52.5, 52.5, 52.5, 52.5, 52.5, 52.5, 52.5, 52.5, 52.5, 52.5, 52.5, 52.5, 52.5, 52.5, 52.5, 52.5, 52.5, 52.5, 52.5) ..</v>
      </c>
      <c r="E589" s="30" t="str">
        <f>ScheduleCompile!A582</f>
        <v>WaterMainCZ05May</v>
      </c>
      <c r="F589" t="str">
        <f t="shared" si="42"/>
        <v>Temperature</v>
      </c>
      <c r="G589" s="1">
        <f>IF(AND(ISERROR(IF(ScheduleCompile!B582="Off",0,IF(ScheduleCompile!B582="On",1,IF(ISNUMBER(ScheduleCompile!B582),ScheduleCompile!B582/1,IF(ISTEXT(ScheduleCompile!B582),IF(OR(ISNUMBER(FIND("5F",ScheduleCompile!B582)),ISNUMBER(FIND("0F",ScheduleCompile!B582)),ISNUMBER(FIND("8F",ScheduleCompile!B582)),ISNUMBER(FIND("1F",ScheduleCompile!B582)),ISNUMBER(FIND("2F",ScheduleCompile!B582)),ISNUMBER(FIND("3F",ScheduleCompile!B582)),ISNUMBER(FIND("6F",ScheduleCompile!B582)),ISNUMBER(FIND("7F",ScheduleCompile!B582)),ISNUMBER(FIND("9F",ScheduleCompile!B582)),ISNUMBER(FIND("4F",ScheduleCompile!B582))),VALUE(LEFT(ScheduleCompile!B582,FIND("F",ScheduleCompile!B582)-1)),ScheduleCompile!B582)))))),ISTEXT(ScheduleCompile!#REF!)),"ENDTABLE",IF(ISERROR(IF(ScheduleCompile!B582="Off",0,IF(ScheduleCompile!B582="On",1,IF(ISNUMBER(ScheduleCompile!B582),ScheduleCompile!B582/1,IF(ISTEXT(ScheduleCompile!B582),IF(OR(ISNUMBER(FIND("5F",ScheduleCompile!B582)),ISNUMBER(FIND("0F",ScheduleCompile!B582)),ISNUMBER(FIND("8F",ScheduleCompile!B582)),ISNUMBER(FIND("1F",ScheduleCompile!B582)),ISNUMBER(FIND("2F",ScheduleCompile!B582)),ISNUMBER(FIND("3F",ScheduleCompile!B582)),ISNUMBER(FIND("6F",ScheduleCompile!B582)),ISNUMBER(FIND("7F",ScheduleCompile!B582)),ISNUMBER(FIND("9F",ScheduleCompile!B582)),ISNUMBER(FIND("4F",ScheduleCompile!B582))),VALUE(LEFT(ScheduleCompile!B582,FIND("F",ScheduleCompile!B582)-1)),ScheduleCompile!B582)))))),"",IF(ScheduleCompile!B582="Off",0,IF(ScheduleCompile!B582="On",1,IF(ISNUMBER(ScheduleCompile!B582),ScheduleCompile!B582/1,IF(ISTEXT(ScheduleCompile!B582),IF(OR(ISNUMBER(FIND("5F",ScheduleCompile!B582)),ISNUMBER(FIND("0F",ScheduleCompile!B582)),ISNUMBER(FIND("8F",ScheduleCompile!B582)),ISNUMBER(FIND("1F",ScheduleCompile!B582)),ISNUMBER(FIND("2F",ScheduleCompile!B582)),ISNUMBER(FIND("3F",ScheduleCompile!B582)),ISNUMBER(FIND("6F",ScheduleCompile!B582)),ISNUMBER(FIND("7F",ScheduleCompile!B582)),ISNUMBER(FIND("9F",ScheduleCompile!B582)),ISNUMBER(FIND("4F",ScheduleCompile!B582))),VALUE(LEFT(ScheduleCompile!B582,FIND("F",ScheduleCompile!B582)-1)),ScheduleCompile!B582)))))))</f>
        <v>52.5</v>
      </c>
      <c r="H589" s="1">
        <f>IF(AND(ISERROR(IF(ScheduleCompile!C582="Off",0,IF(ScheduleCompile!C582="On",1,IF(ISNUMBER(ScheduleCompile!C582),ScheduleCompile!C582/1,IF(ISTEXT(ScheduleCompile!C582),IF(OR(ISNUMBER(FIND("5F",ScheduleCompile!C582)),ISNUMBER(FIND("0F",ScheduleCompile!C582)),ISNUMBER(FIND("8F",ScheduleCompile!C582)),ISNUMBER(FIND("1F",ScheduleCompile!C582)),ISNUMBER(FIND("2F",ScheduleCompile!C582)),ISNUMBER(FIND("3F",ScheduleCompile!C582)),ISNUMBER(FIND("6F",ScheduleCompile!C582)),ISNUMBER(FIND("7F",ScheduleCompile!C582)),ISNUMBER(FIND("9F",ScheduleCompile!C582)),ISNUMBER(FIND("4F",ScheduleCompile!C582))),VALUE(LEFT(ScheduleCompile!C582,FIND("F",ScheduleCompile!C582)-1)),ScheduleCompile!C582)))))),ISTEXT(ScheduleCompile!#REF!)),"ENDTABLE",IF(ISERROR(IF(ScheduleCompile!C582="Off",0,IF(ScheduleCompile!C582="On",1,IF(ISNUMBER(ScheduleCompile!C582),ScheduleCompile!C582/1,IF(ISTEXT(ScheduleCompile!C582),IF(OR(ISNUMBER(FIND("5F",ScheduleCompile!C582)),ISNUMBER(FIND("0F",ScheduleCompile!C582)),ISNUMBER(FIND("8F",ScheduleCompile!C582)),ISNUMBER(FIND("1F",ScheduleCompile!C582)),ISNUMBER(FIND("2F",ScheduleCompile!C582)),ISNUMBER(FIND("3F",ScheduleCompile!C582)),ISNUMBER(FIND("6F",ScheduleCompile!C582)),ISNUMBER(FIND("7F",ScheduleCompile!C582)),ISNUMBER(FIND("9F",ScheduleCompile!C582)),ISNUMBER(FIND("4F",ScheduleCompile!C582))),VALUE(LEFT(ScheduleCompile!C582,FIND("F",ScheduleCompile!C582)-1)),ScheduleCompile!C582)))))),"",IF(ScheduleCompile!C582="Off",0,IF(ScheduleCompile!C582="On",1,IF(ISNUMBER(ScheduleCompile!C582),ScheduleCompile!C582/1,IF(ISTEXT(ScheduleCompile!C582),IF(OR(ISNUMBER(FIND("5F",ScheduleCompile!C582)),ISNUMBER(FIND("0F",ScheduleCompile!C582)),ISNUMBER(FIND("8F",ScheduleCompile!C582)),ISNUMBER(FIND("1F",ScheduleCompile!C582)),ISNUMBER(FIND("2F",ScheduleCompile!C582)),ISNUMBER(FIND("3F",ScheduleCompile!C582)),ISNUMBER(FIND("6F",ScheduleCompile!C582)),ISNUMBER(FIND("7F",ScheduleCompile!C582)),ISNUMBER(FIND("9F",ScheduleCompile!C582)),ISNUMBER(FIND("4F",ScheduleCompile!C582))),VALUE(LEFT(ScheduleCompile!C582,FIND("F",ScheduleCompile!C582)-1)),ScheduleCompile!C582)))))))</f>
        <v>52.5</v>
      </c>
      <c r="I589" s="1">
        <f>IF(AND(ISERROR(IF(ScheduleCompile!D582="Off",0,IF(ScheduleCompile!D582="On",1,IF(ISNUMBER(ScheduleCompile!D582),ScheduleCompile!D582/1,IF(ISTEXT(ScheduleCompile!D582),IF(OR(ISNUMBER(FIND("5F",ScheduleCompile!D582)),ISNUMBER(FIND("0F",ScheduleCompile!D582)),ISNUMBER(FIND("8F",ScheduleCompile!D582)),ISNUMBER(FIND("1F",ScheduleCompile!D582)),ISNUMBER(FIND("2F",ScheduleCompile!D582)),ISNUMBER(FIND("3F",ScheduleCompile!D582)),ISNUMBER(FIND("6F",ScheduleCompile!D582)),ISNUMBER(FIND("7F",ScheduleCompile!D582)),ISNUMBER(FIND("9F",ScheduleCompile!D582)),ISNUMBER(FIND("4F",ScheduleCompile!D582))),VALUE(LEFT(ScheduleCompile!D582,FIND("F",ScheduleCompile!D582)-1)),ScheduleCompile!D582)))))),ISTEXT(ScheduleCompile!#REF!)),"ENDTABLE",IF(ISERROR(IF(ScheduleCompile!D582="Off",0,IF(ScheduleCompile!D582="On",1,IF(ISNUMBER(ScheduleCompile!D582),ScheduleCompile!D582/1,IF(ISTEXT(ScheduleCompile!D582),IF(OR(ISNUMBER(FIND("5F",ScheduleCompile!D582)),ISNUMBER(FIND("0F",ScheduleCompile!D582)),ISNUMBER(FIND("8F",ScheduleCompile!D582)),ISNUMBER(FIND("1F",ScheduleCompile!D582)),ISNUMBER(FIND("2F",ScheduleCompile!D582)),ISNUMBER(FIND("3F",ScheduleCompile!D582)),ISNUMBER(FIND("6F",ScheduleCompile!D582)),ISNUMBER(FIND("7F",ScheduleCompile!D582)),ISNUMBER(FIND("9F",ScheduleCompile!D582)),ISNUMBER(FIND("4F",ScheduleCompile!D582))),VALUE(LEFT(ScheduleCompile!D582,FIND("F",ScheduleCompile!D582)-1)),ScheduleCompile!D582)))))),"",IF(ScheduleCompile!D582="Off",0,IF(ScheduleCompile!D582="On",1,IF(ISNUMBER(ScheduleCompile!D582),ScheduleCompile!D582/1,IF(ISTEXT(ScheduleCompile!D582),IF(OR(ISNUMBER(FIND("5F",ScheduleCompile!D582)),ISNUMBER(FIND("0F",ScheduleCompile!D582)),ISNUMBER(FIND("8F",ScheduleCompile!D582)),ISNUMBER(FIND("1F",ScheduleCompile!D582)),ISNUMBER(FIND("2F",ScheduleCompile!D582)),ISNUMBER(FIND("3F",ScheduleCompile!D582)),ISNUMBER(FIND("6F",ScheduleCompile!D582)),ISNUMBER(FIND("7F",ScheduleCompile!D582)),ISNUMBER(FIND("9F",ScheduleCompile!D582)),ISNUMBER(FIND("4F",ScheduleCompile!D582))),VALUE(LEFT(ScheduleCompile!D582,FIND("F",ScheduleCompile!D582)-1)),ScheduleCompile!D582)))))))</f>
        <v>52.5</v>
      </c>
      <c r="J589" s="1">
        <f>IF(AND(ISERROR(IF(ScheduleCompile!E582="Off",0,IF(ScheduleCompile!E582="On",1,IF(ISNUMBER(ScheduleCompile!E582),ScheduleCompile!E582/1,IF(ISTEXT(ScheduleCompile!E582),IF(OR(ISNUMBER(FIND("5F",ScheduleCompile!E582)),ISNUMBER(FIND("0F",ScheduleCompile!E582)),ISNUMBER(FIND("8F",ScheduleCompile!E582)),ISNUMBER(FIND("1F",ScheduleCompile!E582)),ISNUMBER(FIND("2F",ScheduleCompile!E582)),ISNUMBER(FIND("3F",ScheduleCompile!E582)),ISNUMBER(FIND("6F",ScheduleCompile!E582)),ISNUMBER(FIND("7F",ScheduleCompile!E582)),ISNUMBER(FIND("9F",ScheduleCompile!E582)),ISNUMBER(FIND("4F",ScheduleCompile!E582))),VALUE(LEFT(ScheduleCompile!E582,FIND("F",ScheduleCompile!E582)-1)),ScheduleCompile!E582)))))),ISTEXT(ScheduleCompile!#REF!)),"ENDTABLE",IF(ISERROR(IF(ScheduleCompile!E582="Off",0,IF(ScheduleCompile!E582="On",1,IF(ISNUMBER(ScheduleCompile!E582),ScheduleCompile!E582/1,IF(ISTEXT(ScheduleCompile!E582),IF(OR(ISNUMBER(FIND("5F",ScheduleCompile!E582)),ISNUMBER(FIND("0F",ScheduleCompile!E582)),ISNUMBER(FIND("8F",ScheduleCompile!E582)),ISNUMBER(FIND("1F",ScheduleCompile!E582)),ISNUMBER(FIND("2F",ScheduleCompile!E582)),ISNUMBER(FIND("3F",ScheduleCompile!E582)),ISNUMBER(FIND("6F",ScheduleCompile!E582)),ISNUMBER(FIND("7F",ScheduleCompile!E582)),ISNUMBER(FIND("9F",ScheduleCompile!E582)),ISNUMBER(FIND("4F",ScheduleCompile!E582))),VALUE(LEFT(ScheduleCompile!E582,FIND("F",ScheduleCompile!E582)-1)),ScheduleCompile!E582)))))),"",IF(ScheduleCompile!E582="Off",0,IF(ScheduleCompile!E582="On",1,IF(ISNUMBER(ScheduleCompile!E582),ScheduleCompile!E582/1,IF(ISTEXT(ScheduleCompile!E582),IF(OR(ISNUMBER(FIND("5F",ScheduleCompile!E582)),ISNUMBER(FIND("0F",ScheduleCompile!E582)),ISNUMBER(FIND("8F",ScheduleCompile!E582)),ISNUMBER(FIND("1F",ScheduleCompile!E582)),ISNUMBER(FIND("2F",ScheduleCompile!E582)),ISNUMBER(FIND("3F",ScheduleCompile!E582)),ISNUMBER(FIND("6F",ScheduleCompile!E582)),ISNUMBER(FIND("7F",ScheduleCompile!E582)),ISNUMBER(FIND("9F",ScheduleCompile!E582)),ISNUMBER(FIND("4F",ScheduleCompile!E582))),VALUE(LEFT(ScheduleCompile!E582,FIND("F",ScheduleCompile!E582)-1)),ScheduleCompile!E582)))))))</f>
        <v>52.5</v>
      </c>
      <c r="K589" s="1">
        <f>IF(AND(ISERROR(IF(ScheduleCompile!F582="Off",0,IF(ScheduleCompile!F582="On",1,IF(ISNUMBER(ScheduleCompile!F582),ScheduleCompile!F582/1,IF(ISTEXT(ScheduleCompile!F582),IF(OR(ISNUMBER(FIND("5F",ScheduleCompile!F582)),ISNUMBER(FIND("0F",ScheduleCompile!F582)),ISNUMBER(FIND("8F",ScheduleCompile!F582)),ISNUMBER(FIND("1F",ScheduleCompile!F582)),ISNUMBER(FIND("2F",ScheduleCompile!F582)),ISNUMBER(FIND("3F",ScheduleCompile!F582)),ISNUMBER(FIND("6F",ScheduleCompile!F582)),ISNUMBER(FIND("7F",ScheduleCompile!F582)),ISNUMBER(FIND("9F",ScheduleCompile!F582)),ISNUMBER(FIND("4F",ScheduleCompile!F582))),VALUE(LEFT(ScheduleCompile!F582,FIND("F",ScheduleCompile!F582)-1)),ScheduleCompile!F582)))))),ISTEXT(ScheduleCompile!#REF!)),"ENDTABLE",IF(ISERROR(IF(ScheduleCompile!F582="Off",0,IF(ScheduleCompile!F582="On",1,IF(ISNUMBER(ScheduleCompile!F582),ScheduleCompile!F582/1,IF(ISTEXT(ScheduleCompile!F582),IF(OR(ISNUMBER(FIND("5F",ScheduleCompile!F582)),ISNUMBER(FIND("0F",ScheduleCompile!F582)),ISNUMBER(FIND("8F",ScheduleCompile!F582)),ISNUMBER(FIND("1F",ScheduleCompile!F582)),ISNUMBER(FIND("2F",ScheduleCompile!F582)),ISNUMBER(FIND("3F",ScheduleCompile!F582)),ISNUMBER(FIND("6F",ScheduleCompile!F582)),ISNUMBER(FIND("7F",ScheduleCompile!F582)),ISNUMBER(FIND("9F",ScheduleCompile!F582)),ISNUMBER(FIND("4F",ScheduleCompile!F582))),VALUE(LEFT(ScheduleCompile!F582,FIND("F",ScheduleCompile!F582)-1)),ScheduleCompile!F582)))))),"",IF(ScheduleCompile!F582="Off",0,IF(ScheduleCompile!F582="On",1,IF(ISNUMBER(ScheduleCompile!F582),ScheduleCompile!F582/1,IF(ISTEXT(ScheduleCompile!F582),IF(OR(ISNUMBER(FIND("5F",ScheduleCompile!F582)),ISNUMBER(FIND("0F",ScheduleCompile!F582)),ISNUMBER(FIND("8F",ScheduleCompile!F582)),ISNUMBER(FIND("1F",ScheduleCompile!F582)),ISNUMBER(FIND("2F",ScheduleCompile!F582)),ISNUMBER(FIND("3F",ScheduleCompile!F582)),ISNUMBER(FIND("6F",ScheduleCompile!F582)),ISNUMBER(FIND("7F",ScheduleCompile!F582)),ISNUMBER(FIND("9F",ScheduleCompile!F582)),ISNUMBER(FIND("4F",ScheduleCompile!F582))),VALUE(LEFT(ScheduleCompile!F582,FIND("F",ScheduleCompile!F582)-1)),ScheduleCompile!F582)))))))</f>
        <v>52.5</v>
      </c>
      <c r="L589" s="1">
        <f>IF(AND(ISERROR(IF(ScheduleCompile!G582="Off",0,IF(ScheduleCompile!G582="On",1,IF(ISNUMBER(ScheduleCompile!G582),ScheduleCompile!G582/1,IF(ISTEXT(ScheduleCompile!G582),IF(OR(ISNUMBER(FIND("5F",ScheduleCompile!G582)),ISNUMBER(FIND("0F",ScheduleCompile!G582)),ISNUMBER(FIND("8F",ScheduleCompile!G582)),ISNUMBER(FIND("1F",ScheduleCompile!G582)),ISNUMBER(FIND("2F",ScheduleCompile!G582)),ISNUMBER(FIND("3F",ScheduleCompile!G582)),ISNUMBER(FIND("6F",ScheduleCompile!G582)),ISNUMBER(FIND("7F",ScheduleCompile!G582)),ISNUMBER(FIND("9F",ScheduleCompile!G582)),ISNUMBER(FIND("4F",ScheduleCompile!G582))),VALUE(LEFT(ScheduleCompile!G582,FIND("F",ScheduleCompile!G582)-1)),ScheduleCompile!G582)))))),ISTEXT(ScheduleCompile!#REF!)),"ENDTABLE",IF(ISERROR(IF(ScheduleCompile!G582="Off",0,IF(ScheduleCompile!G582="On",1,IF(ISNUMBER(ScheduleCompile!G582),ScheduleCompile!G582/1,IF(ISTEXT(ScheduleCompile!G582),IF(OR(ISNUMBER(FIND("5F",ScheduleCompile!G582)),ISNUMBER(FIND("0F",ScheduleCompile!G582)),ISNUMBER(FIND("8F",ScheduleCompile!G582)),ISNUMBER(FIND("1F",ScheduleCompile!G582)),ISNUMBER(FIND("2F",ScheduleCompile!G582)),ISNUMBER(FIND("3F",ScheduleCompile!G582)),ISNUMBER(FIND("6F",ScheduleCompile!G582)),ISNUMBER(FIND("7F",ScheduleCompile!G582)),ISNUMBER(FIND("9F",ScheduleCompile!G582)),ISNUMBER(FIND("4F",ScheduleCompile!G582))),VALUE(LEFT(ScheduleCompile!G582,FIND("F",ScheduleCompile!G582)-1)),ScheduleCompile!G582)))))),"",IF(ScheduleCompile!G582="Off",0,IF(ScheduleCompile!G582="On",1,IF(ISNUMBER(ScheduleCompile!G582),ScheduleCompile!G582/1,IF(ISTEXT(ScheduleCompile!G582),IF(OR(ISNUMBER(FIND("5F",ScheduleCompile!G582)),ISNUMBER(FIND("0F",ScheduleCompile!G582)),ISNUMBER(FIND("8F",ScheduleCompile!G582)),ISNUMBER(FIND("1F",ScheduleCompile!G582)),ISNUMBER(FIND("2F",ScheduleCompile!G582)),ISNUMBER(FIND("3F",ScheduleCompile!G582)),ISNUMBER(FIND("6F",ScheduleCompile!G582)),ISNUMBER(FIND("7F",ScheduleCompile!G582)),ISNUMBER(FIND("9F",ScheduleCompile!G582)),ISNUMBER(FIND("4F",ScheduleCompile!G582))),VALUE(LEFT(ScheduleCompile!G582,FIND("F",ScheduleCompile!G582)-1)),ScheduleCompile!G582)))))))</f>
        <v>52.5</v>
      </c>
      <c r="M589" s="1">
        <f>IF(AND(ISERROR(IF(ScheduleCompile!H582="Off",0,IF(ScheduleCompile!H582="On",1,IF(ISNUMBER(ScheduleCompile!H582),ScheduleCompile!H582/1,IF(ISTEXT(ScheduleCompile!H582),IF(OR(ISNUMBER(FIND("5F",ScheduleCompile!H582)),ISNUMBER(FIND("0F",ScheduleCompile!H582)),ISNUMBER(FIND("8F",ScheduleCompile!H582)),ISNUMBER(FIND("1F",ScheduleCompile!H582)),ISNUMBER(FIND("2F",ScheduleCompile!H582)),ISNUMBER(FIND("3F",ScheduleCompile!H582)),ISNUMBER(FIND("6F",ScheduleCompile!H582)),ISNUMBER(FIND("7F",ScheduleCompile!H582)),ISNUMBER(FIND("9F",ScheduleCompile!H582)),ISNUMBER(FIND("4F",ScheduleCompile!H582))),VALUE(LEFT(ScheduleCompile!H582,FIND("F",ScheduleCompile!H582)-1)),ScheduleCompile!H582)))))),ISTEXT(ScheduleCompile!#REF!)),"ENDTABLE",IF(ISERROR(IF(ScheduleCompile!H582="Off",0,IF(ScheduleCompile!H582="On",1,IF(ISNUMBER(ScheduleCompile!H582),ScheduleCompile!H582/1,IF(ISTEXT(ScheduleCompile!H582),IF(OR(ISNUMBER(FIND("5F",ScheduleCompile!H582)),ISNUMBER(FIND("0F",ScheduleCompile!H582)),ISNUMBER(FIND("8F",ScheduleCompile!H582)),ISNUMBER(FIND("1F",ScheduleCompile!H582)),ISNUMBER(FIND("2F",ScheduleCompile!H582)),ISNUMBER(FIND("3F",ScheduleCompile!H582)),ISNUMBER(FIND("6F",ScheduleCompile!H582)),ISNUMBER(FIND("7F",ScheduleCompile!H582)),ISNUMBER(FIND("9F",ScheduleCompile!H582)),ISNUMBER(FIND("4F",ScheduleCompile!H582))),VALUE(LEFT(ScheduleCompile!H582,FIND("F",ScheduleCompile!H582)-1)),ScheduleCompile!H582)))))),"",IF(ScheduleCompile!H582="Off",0,IF(ScheduleCompile!H582="On",1,IF(ISNUMBER(ScheduleCompile!H582),ScheduleCompile!H582/1,IF(ISTEXT(ScheduleCompile!H582),IF(OR(ISNUMBER(FIND("5F",ScheduleCompile!H582)),ISNUMBER(FIND("0F",ScheduleCompile!H582)),ISNUMBER(FIND("8F",ScheduleCompile!H582)),ISNUMBER(FIND("1F",ScheduleCompile!H582)),ISNUMBER(FIND("2F",ScheduleCompile!H582)),ISNUMBER(FIND("3F",ScheduleCompile!H582)),ISNUMBER(FIND("6F",ScheduleCompile!H582)),ISNUMBER(FIND("7F",ScheduleCompile!H582)),ISNUMBER(FIND("9F",ScheduleCompile!H582)),ISNUMBER(FIND("4F",ScheduleCompile!H582))),VALUE(LEFT(ScheduleCompile!H582,FIND("F",ScheduleCompile!H582)-1)),ScheduleCompile!H582)))))))</f>
        <v>52.5</v>
      </c>
      <c r="N589" s="1">
        <f>IF(AND(ISERROR(IF(ScheduleCompile!I582="Off",0,IF(ScheduleCompile!I582="On",1,IF(ISNUMBER(ScheduleCompile!I582),ScheduleCompile!I582/1,IF(ISTEXT(ScheduleCompile!I582),IF(OR(ISNUMBER(FIND("5F",ScheduleCompile!I582)),ISNUMBER(FIND("0F",ScheduleCompile!I582)),ISNUMBER(FIND("8F",ScheduleCompile!I582)),ISNUMBER(FIND("1F",ScheduleCompile!I582)),ISNUMBER(FIND("2F",ScheduleCompile!I582)),ISNUMBER(FIND("3F",ScheduleCompile!I582)),ISNUMBER(FIND("6F",ScheduleCompile!I582)),ISNUMBER(FIND("7F",ScheduleCompile!I582)),ISNUMBER(FIND("9F",ScheduleCompile!I582)),ISNUMBER(FIND("4F",ScheduleCompile!I582))),VALUE(LEFT(ScheduleCompile!I582,FIND("F",ScheduleCompile!I582)-1)),ScheduleCompile!I582)))))),ISTEXT(ScheduleCompile!#REF!)),"ENDTABLE",IF(ISERROR(IF(ScheduleCompile!I582="Off",0,IF(ScheduleCompile!I582="On",1,IF(ISNUMBER(ScheduleCompile!I582),ScheduleCompile!I582/1,IF(ISTEXT(ScheduleCompile!I582),IF(OR(ISNUMBER(FIND("5F",ScheduleCompile!I582)),ISNUMBER(FIND("0F",ScheduleCompile!I582)),ISNUMBER(FIND("8F",ScheduleCompile!I582)),ISNUMBER(FIND("1F",ScheduleCompile!I582)),ISNUMBER(FIND("2F",ScheduleCompile!I582)),ISNUMBER(FIND("3F",ScheduleCompile!I582)),ISNUMBER(FIND("6F",ScheduleCompile!I582)),ISNUMBER(FIND("7F",ScheduleCompile!I582)),ISNUMBER(FIND("9F",ScheduleCompile!I582)),ISNUMBER(FIND("4F",ScheduleCompile!I582))),VALUE(LEFT(ScheduleCompile!I582,FIND("F",ScheduleCompile!I582)-1)),ScheduleCompile!I582)))))),"",IF(ScheduleCompile!I582="Off",0,IF(ScheduleCompile!I582="On",1,IF(ISNUMBER(ScheduleCompile!I582),ScheduleCompile!I582/1,IF(ISTEXT(ScheduleCompile!I582),IF(OR(ISNUMBER(FIND("5F",ScheduleCompile!I582)),ISNUMBER(FIND("0F",ScheduleCompile!I582)),ISNUMBER(FIND("8F",ScheduleCompile!I582)),ISNUMBER(FIND("1F",ScheduleCompile!I582)),ISNUMBER(FIND("2F",ScheduleCompile!I582)),ISNUMBER(FIND("3F",ScheduleCompile!I582)),ISNUMBER(FIND("6F",ScheduleCompile!I582)),ISNUMBER(FIND("7F",ScheduleCompile!I582)),ISNUMBER(FIND("9F",ScheduleCompile!I582)),ISNUMBER(FIND("4F",ScheduleCompile!I582))),VALUE(LEFT(ScheduleCompile!I582,FIND("F",ScheduleCompile!I582)-1)),ScheduleCompile!I582)))))))</f>
        <v>52.5</v>
      </c>
      <c r="O589" s="1">
        <f>IF(AND(ISERROR(IF(ScheduleCompile!J582="Off",0,IF(ScheduleCompile!J582="On",1,IF(ISNUMBER(ScheduleCompile!J582),ScheduleCompile!J582/1,IF(ISTEXT(ScheduleCompile!J582),IF(OR(ISNUMBER(FIND("5F",ScheduleCompile!J582)),ISNUMBER(FIND("0F",ScheduleCompile!J582)),ISNUMBER(FIND("8F",ScheduleCompile!J582)),ISNUMBER(FIND("1F",ScheduleCompile!J582)),ISNUMBER(FIND("2F",ScheduleCompile!J582)),ISNUMBER(FIND("3F",ScheduleCompile!J582)),ISNUMBER(FIND("6F",ScheduleCompile!J582)),ISNUMBER(FIND("7F",ScheduleCompile!J582)),ISNUMBER(FIND("9F",ScheduleCompile!J582)),ISNUMBER(FIND("4F",ScheduleCompile!J582))),VALUE(LEFT(ScheduleCompile!J582,FIND("F",ScheduleCompile!J582)-1)),ScheduleCompile!J582)))))),ISTEXT(ScheduleCompile!#REF!)),"ENDTABLE",IF(ISERROR(IF(ScheduleCompile!J582="Off",0,IF(ScheduleCompile!J582="On",1,IF(ISNUMBER(ScheduleCompile!J582),ScheduleCompile!J582/1,IF(ISTEXT(ScheduleCompile!J582),IF(OR(ISNUMBER(FIND("5F",ScheduleCompile!J582)),ISNUMBER(FIND("0F",ScheduleCompile!J582)),ISNUMBER(FIND("8F",ScheduleCompile!J582)),ISNUMBER(FIND("1F",ScheduleCompile!J582)),ISNUMBER(FIND("2F",ScheduleCompile!J582)),ISNUMBER(FIND("3F",ScheduleCompile!J582)),ISNUMBER(FIND("6F",ScheduleCompile!J582)),ISNUMBER(FIND("7F",ScheduleCompile!J582)),ISNUMBER(FIND("9F",ScheduleCompile!J582)),ISNUMBER(FIND("4F",ScheduleCompile!J582))),VALUE(LEFT(ScheduleCompile!J582,FIND("F",ScheduleCompile!J582)-1)),ScheduleCompile!J582)))))),"",IF(ScheduleCompile!J582="Off",0,IF(ScheduleCompile!J582="On",1,IF(ISNUMBER(ScheduleCompile!J582),ScheduleCompile!J582/1,IF(ISTEXT(ScheduleCompile!J582),IF(OR(ISNUMBER(FIND("5F",ScheduleCompile!J582)),ISNUMBER(FIND("0F",ScheduleCompile!J582)),ISNUMBER(FIND("8F",ScheduleCompile!J582)),ISNUMBER(FIND("1F",ScheduleCompile!J582)),ISNUMBER(FIND("2F",ScheduleCompile!J582)),ISNUMBER(FIND("3F",ScheduleCompile!J582)),ISNUMBER(FIND("6F",ScheduleCompile!J582)),ISNUMBER(FIND("7F",ScheduleCompile!J582)),ISNUMBER(FIND("9F",ScheduleCompile!J582)),ISNUMBER(FIND("4F",ScheduleCompile!J582))),VALUE(LEFT(ScheduleCompile!J582,FIND("F",ScheduleCompile!J582)-1)),ScheduleCompile!J582)))))))</f>
        <v>52.5</v>
      </c>
      <c r="P589" s="1">
        <f>IF(AND(ISERROR(IF(ScheduleCompile!K582="Off",0,IF(ScheduleCompile!K582="On",1,IF(ISNUMBER(ScheduleCompile!K582),ScheduleCompile!K582/1,IF(ISTEXT(ScheduleCompile!K582),IF(OR(ISNUMBER(FIND("5F",ScheduleCompile!K582)),ISNUMBER(FIND("0F",ScheduleCompile!K582)),ISNUMBER(FIND("8F",ScheduleCompile!K582)),ISNUMBER(FIND("1F",ScheduleCompile!K582)),ISNUMBER(FIND("2F",ScheduleCompile!K582)),ISNUMBER(FIND("3F",ScheduleCompile!K582)),ISNUMBER(FIND("6F",ScheduleCompile!K582)),ISNUMBER(FIND("7F",ScheduleCompile!K582)),ISNUMBER(FIND("9F",ScheduleCompile!K582)),ISNUMBER(FIND("4F",ScheduleCompile!K582))),VALUE(LEFT(ScheduleCompile!K582,FIND("F",ScheduleCompile!K582)-1)),ScheduleCompile!K582)))))),ISTEXT(ScheduleCompile!#REF!)),"ENDTABLE",IF(ISERROR(IF(ScheduleCompile!K582="Off",0,IF(ScheduleCompile!K582="On",1,IF(ISNUMBER(ScheduleCompile!K582),ScheduleCompile!K582/1,IF(ISTEXT(ScheduleCompile!K582),IF(OR(ISNUMBER(FIND("5F",ScheduleCompile!K582)),ISNUMBER(FIND("0F",ScheduleCompile!K582)),ISNUMBER(FIND("8F",ScheduleCompile!K582)),ISNUMBER(FIND("1F",ScheduleCompile!K582)),ISNUMBER(FIND("2F",ScheduleCompile!K582)),ISNUMBER(FIND("3F",ScheduleCompile!K582)),ISNUMBER(FIND("6F",ScheduleCompile!K582)),ISNUMBER(FIND("7F",ScheduleCompile!K582)),ISNUMBER(FIND("9F",ScheduleCompile!K582)),ISNUMBER(FIND("4F",ScheduleCompile!K582))),VALUE(LEFT(ScheduleCompile!K582,FIND("F",ScheduleCompile!K582)-1)),ScheduleCompile!K582)))))),"",IF(ScheduleCompile!K582="Off",0,IF(ScheduleCompile!K582="On",1,IF(ISNUMBER(ScheduleCompile!K582),ScheduleCompile!K582/1,IF(ISTEXT(ScheduleCompile!K582),IF(OR(ISNUMBER(FIND("5F",ScheduleCompile!K582)),ISNUMBER(FIND("0F",ScheduleCompile!K582)),ISNUMBER(FIND("8F",ScheduleCompile!K582)),ISNUMBER(FIND("1F",ScheduleCompile!K582)),ISNUMBER(FIND("2F",ScheduleCompile!K582)),ISNUMBER(FIND("3F",ScheduleCompile!K582)),ISNUMBER(FIND("6F",ScheduleCompile!K582)),ISNUMBER(FIND("7F",ScheduleCompile!K582)),ISNUMBER(FIND("9F",ScheduleCompile!K582)),ISNUMBER(FIND("4F",ScheduleCompile!K582))),VALUE(LEFT(ScheduleCompile!K582,FIND("F",ScheduleCompile!K582)-1)),ScheduleCompile!K582)))))))</f>
        <v>52.5</v>
      </c>
      <c r="Q589" s="1">
        <f>IF(AND(ISERROR(IF(ScheduleCompile!L582="Off",0,IF(ScheduleCompile!L582="On",1,IF(ISNUMBER(ScheduleCompile!L582),ScheduleCompile!L582/1,IF(ISTEXT(ScheduleCompile!L582),IF(OR(ISNUMBER(FIND("5F",ScheduleCompile!L582)),ISNUMBER(FIND("0F",ScheduleCompile!L582)),ISNUMBER(FIND("8F",ScheduleCompile!L582)),ISNUMBER(FIND("1F",ScheduleCompile!L582)),ISNUMBER(FIND("2F",ScheduleCompile!L582)),ISNUMBER(FIND("3F",ScheduleCompile!L582)),ISNUMBER(FIND("6F",ScheduleCompile!L582)),ISNUMBER(FIND("7F",ScheduleCompile!L582)),ISNUMBER(FIND("9F",ScheduleCompile!L582)),ISNUMBER(FIND("4F",ScheduleCompile!L582))),VALUE(LEFT(ScheduleCompile!L582,FIND("F",ScheduleCompile!L582)-1)),ScheduleCompile!L582)))))),ISTEXT(ScheduleCompile!#REF!)),"ENDTABLE",IF(ISERROR(IF(ScheduleCompile!L582="Off",0,IF(ScheduleCompile!L582="On",1,IF(ISNUMBER(ScheduleCompile!L582),ScheduleCompile!L582/1,IF(ISTEXT(ScheduleCompile!L582),IF(OR(ISNUMBER(FIND("5F",ScheduleCompile!L582)),ISNUMBER(FIND("0F",ScheduleCompile!L582)),ISNUMBER(FIND("8F",ScheduleCompile!L582)),ISNUMBER(FIND("1F",ScheduleCompile!L582)),ISNUMBER(FIND("2F",ScheduleCompile!L582)),ISNUMBER(FIND("3F",ScheduleCompile!L582)),ISNUMBER(FIND("6F",ScheduleCompile!L582)),ISNUMBER(FIND("7F",ScheduleCompile!L582)),ISNUMBER(FIND("9F",ScheduleCompile!L582)),ISNUMBER(FIND("4F",ScheduleCompile!L582))),VALUE(LEFT(ScheduleCompile!L582,FIND("F",ScheduleCompile!L582)-1)),ScheduleCompile!L582)))))),"",IF(ScheduleCompile!L582="Off",0,IF(ScheduleCompile!L582="On",1,IF(ISNUMBER(ScheduleCompile!L582),ScheduleCompile!L582/1,IF(ISTEXT(ScheduleCompile!L582),IF(OR(ISNUMBER(FIND("5F",ScheduleCompile!L582)),ISNUMBER(FIND("0F",ScheduleCompile!L582)),ISNUMBER(FIND("8F",ScheduleCompile!L582)),ISNUMBER(FIND("1F",ScheduleCompile!L582)),ISNUMBER(FIND("2F",ScheduleCompile!L582)),ISNUMBER(FIND("3F",ScheduleCompile!L582)),ISNUMBER(FIND("6F",ScheduleCompile!L582)),ISNUMBER(FIND("7F",ScheduleCompile!L582)),ISNUMBER(FIND("9F",ScheduleCompile!L582)),ISNUMBER(FIND("4F",ScheduleCompile!L582))),VALUE(LEFT(ScheduleCompile!L582,FIND("F",ScheduleCompile!L582)-1)),ScheduleCompile!L582)))))))</f>
        <v>52.5</v>
      </c>
      <c r="R589" s="1">
        <f>IF(AND(ISERROR(IF(ScheduleCompile!M582="Off",0,IF(ScheduleCompile!M582="On",1,IF(ISNUMBER(ScheduleCompile!M582),ScheduleCompile!M582/1,IF(ISTEXT(ScheduleCompile!M582),IF(OR(ISNUMBER(FIND("5F",ScheduleCompile!M582)),ISNUMBER(FIND("0F",ScheduleCompile!M582)),ISNUMBER(FIND("8F",ScheduleCompile!M582)),ISNUMBER(FIND("1F",ScheduleCompile!M582)),ISNUMBER(FIND("2F",ScheduleCompile!M582)),ISNUMBER(FIND("3F",ScheduleCompile!M582)),ISNUMBER(FIND("6F",ScheduleCompile!M582)),ISNUMBER(FIND("7F",ScheduleCompile!M582)),ISNUMBER(FIND("9F",ScheduleCompile!M582)),ISNUMBER(FIND("4F",ScheduleCompile!M582))),VALUE(LEFT(ScheduleCompile!M582,FIND("F",ScheduleCompile!M582)-1)),ScheduleCompile!M582)))))),ISTEXT(ScheduleCompile!#REF!)),"ENDTABLE",IF(ISERROR(IF(ScheduleCompile!M582="Off",0,IF(ScheduleCompile!M582="On",1,IF(ISNUMBER(ScheduleCompile!M582),ScheduleCompile!M582/1,IF(ISTEXT(ScheduleCompile!M582),IF(OR(ISNUMBER(FIND("5F",ScheduleCompile!M582)),ISNUMBER(FIND("0F",ScheduleCompile!M582)),ISNUMBER(FIND("8F",ScheduleCompile!M582)),ISNUMBER(FIND("1F",ScheduleCompile!M582)),ISNUMBER(FIND("2F",ScheduleCompile!M582)),ISNUMBER(FIND("3F",ScheduleCompile!M582)),ISNUMBER(FIND("6F",ScheduleCompile!M582)),ISNUMBER(FIND("7F",ScheduleCompile!M582)),ISNUMBER(FIND("9F",ScheduleCompile!M582)),ISNUMBER(FIND("4F",ScheduleCompile!M582))),VALUE(LEFT(ScheduleCompile!M582,FIND("F",ScheduleCompile!M582)-1)),ScheduleCompile!M582)))))),"",IF(ScheduleCompile!M582="Off",0,IF(ScheduleCompile!M582="On",1,IF(ISNUMBER(ScheduleCompile!M582),ScheduleCompile!M582/1,IF(ISTEXT(ScheduleCompile!M582),IF(OR(ISNUMBER(FIND("5F",ScheduleCompile!M582)),ISNUMBER(FIND("0F",ScheduleCompile!M582)),ISNUMBER(FIND("8F",ScheduleCompile!M582)),ISNUMBER(FIND("1F",ScheduleCompile!M582)),ISNUMBER(FIND("2F",ScheduleCompile!M582)),ISNUMBER(FIND("3F",ScheduleCompile!M582)),ISNUMBER(FIND("6F",ScheduleCompile!M582)),ISNUMBER(FIND("7F",ScheduleCompile!M582)),ISNUMBER(FIND("9F",ScheduleCompile!M582)),ISNUMBER(FIND("4F",ScheduleCompile!M582))),VALUE(LEFT(ScheduleCompile!M582,FIND("F",ScheduleCompile!M582)-1)),ScheduleCompile!M582)))))))</f>
        <v>52.5</v>
      </c>
      <c r="S589" s="1">
        <f>IF(AND(ISERROR(IF(ScheduleCompile!N582="Off",0,IF(ScheduleCompile!N582="On",1,IF(ISNUMBER(ScheduleCompile!N582),ScheduleCompile!N582/1,IF(ISTEXT(ScheduleCompile!N582),IF(OR(ISNUMBER(FIND("5F",ScheduleCompile!N582)),ISNUMBER(FIND("0F",ScheduleCompile!N582)),ISNUMBER(FIND("8F",ScheduleCompile!N582)),ISNUMBER(FIND("1F",ScheduleCompile!N582)),ISNUMBER(FIND("2F",ScheduleCompile!N582)),ISNUMBER(FIND("3F",ScheduleCompile!N582)),ISNUMBER(FIND("6F",ScheduleCompile!N582)),ISNUMBER(FIND("7F",ScheduleCompile!N582)),ISNUMBER(FIND("9F",ScheduleCompile!N582)),ISNUMBER(FIND("4F",ScheduleCompile!N582))),VALUE(LEFT(ScheduleCompile!N582,FIND("F",ScheduleCompile!N582)-1)),ScheduleCompile!N582)))))),ISTEXT(ScheduleCompile!#REF!)),"ENDTABLE",IF(ISERROR(IF(ScheduleCompile!N582="Off",0,IF(ScheduleCompile!N582="On",1,IF(ISNUMBER(ScheduleCompile!N582),ScheduleCompile!N582/1,IF(ISTEXT(ScheduleCompile!N582),IF(OR(ISNUMBER(FIND("5F",ScheduleCompile!N582)),ISNUMBER(FIND("0F",ScheduleCompile!N582)),ISNUMBER(FIND("8F",ScheduleCompile!N582)),ISNUMBER(FIND("1F",ScheduleCompile!N582)),ISNUMBER(FIND("2F",ScheduleCompile!N582)),ISNUMBER(FIND("3F",ScheduleCompile!N582)),ISNUMBER(FIND("6F",ScheduleCompile!N582)),ISNUMBER(FIND("7F",ScheduleCompile!N582)),ISNUMBER(FIND("9F",ScheduleCompile!N582)),ISNUMBER(FIND("4F",ScheduleCompile!N582))),VALUE(LEFT(ScheduleCompile!N582,FIND("F",ScheduleCompile!N582)-1)),ScheduleCompile!N582)))))),"",IF(ScheduleCompile!N582="Off",0,IF(ScheduleCompile!N582="On",1,IF(ISNUMBER(ScheduleCompile!N582),ScheduleCompile!N582/1,IF(ISTEXT(ScheduleCompile!N582),IF(OR(ISNUMBER(FIND("5F",ScheduleCompile!N582)),ISNUMBER(FIND("0F",ScheduleCompile!N582)),ISNUMBER(FIND("8F",ScheduleCompile!N582)),ISNUMBER(FIND("1F",ScheduleCompile!N582)),ISNUMBER(FIND("2F",ScheduleCompile!N582)),ISNUMBER(FIND("3F",ScheduleCompile!N582)),ISNUMBER(FIND("6F",ScheduleCompile!N582)),ISNUMBER(FIND("7F",ScheduleCompile!N582)),ISNUMBER(FIND("9F",ScheduleCompile!N582)),ISNUMBER(FIND("4F",ScheduleCompile!N582))),VALUE(LEFT(ScheduleCompile!N582,FIND("F",ScheduleCompile!N582)-1)),ScheduleCompile!N582)))))))</f>
        <v>52.5</v>
      </c>
      <c r="T589" s="1">
        <f>IF(AND(ISERROR(IF(ScheduleCompile!O582="Off",0,IF(ScheduleCompile!O582="On",1,IF(ISNUMBER(ScheduleCompile!O582),ScheduleCompile!O582/1,IF(ISTEXT(ScheduleCompile!O582),IF(OR(ISNUMBER(FIND("5F",ScheduleCompile!O582)),ISNUMBER(FIND("0F",ScheduleCompile!O582)),ISNUMBER(FIND("8F",ScheduleCompile!O582)),ISNUMBER(FIND("1F",ScheduleCompile!O582)),ISNUMBER(FIND("2F",ScheduleCompile!O582)),ISNUMBER(FIND("3F",ScheduleCompile!O582)),ISNUMBER(FIND("6F",ScheduleCompile!O582)),ISNUMBER(FIND("7F",ScheduleCompile!O582)),ISNUMBER(FIND("9F",ScheduleCompile!O582)),ISNUMBER(FIND("4F",ScheduleCompile!O582))),VALUE(LEFT(ScheduleCompile!O582,FIND("F",ScheduleCompile!O582)-1)),ScheduleCompile!O582)))))),ISTEXT(ScheduleCompile!#REF!)),"ENDTABLE",IF(ISERROR(IF(ScheduleCompile!O582="Off",0,IF(ScheduleCompile!O582="On",1,IF(ISNUMBER(ScheduleCompile!O582),ScheduleCompile!O582/1,IF(ISTEXT(ScheduleCompile!O582),IF(OR(ISNUMBER(FIND("5F",ScheduleCompile!O582)),ISNUMBER(FIND("0F",ScheduleCompile!O582)),ISNUMBER(FIND("8F",ScheduleCompile!O582)),ISNUMBER(FIND("1F",ScheduleCompile!O582)),ISNUMBER(FIND("2F",ScheduleCompile!O582)),ISNUMBER(FIND("3F",ScheduleCompile!O582)),ISNUMBER(FIND("6F",ScheduleCompile!O582)),ISNUMBER(FIND("7F",ScheduleCompile!O582)),ISNUMBER(FIND("9F",ScheduleCompile!O582)),ISNUMBER(FIND("4F",ScheduleCompile!O582))),VALUE(LEFT(ScheduleCompile!O582,FIND("F",ScheduleCompile!O582)-1)),ScheduleCompile!O582)))))),"",IF(ScheduleCompile!O582="Off",0,IF(ScheduleCompile!O582="On",1,IF(ISNUMBER(ScheduleCompile!O582),ScheduleCompile!O582/1,IF(ISTEXT(ScheduleCompile!O582),IF(OR(ISNUMBER(FIND("5F",ScheduleCompile!O582)),ISNUMBER(FIND("0F",ScheduleCompile!O582)),ISNUMBER(FIND("8F",ScheduleCompile!O582)),ISNUMBER(FIND("1F",ScheduleCompile!O582)),ISNUMBER(FIND("2F",ScheduleCompile!O582)),ISNUMBER(FIND("3F",ScheduleCompile!O582)),ISNUMBER(FIND("6F",ScheduleCompile!O582)),ISNUMBER(FIND("7F",ScheduleCompile!O582)),ISNUMBER(FIND("9F",ScheduleCompile!O582)),ISNUMBER(FIND("4F",ScheduleCompile!O582))),VALUE(LEFT(ScheduleCompile!O582,FIND("F",ScheduleCompile!O582)-1)),ScheduleCompile!O582)))))))</f>
        <v>52.5</v>
      </c>
      <c r="U589" s="1">
        <f>IF(AND(ISERROR(IF(ScheduleCompile!P582="Off",0,IF(ScheduleCompile!P582="On",1,IF(ISNUMBER(ScheduleCompile!P582),ScheduleCompile!P582/1,IF(ISTEXT(ScheduleCompile!P582),IF(OR(ISNUMBER(FIND("5F",ScheduleCompile!P582)),ISNUMBER(FIND("0F",ScheduleCompile!P582)),ISNUMBER(FIND("8F",ScheduleCompile!P582)),ISNUMBER(FIND("1F",ScheduleCompile!P582)),ISNUMBER(FIND("2F",ScheduleCompile!P582)),ISNUMBER(FIND("3F",ScheduleCompile!P582)),ISNUMBER(FIND("6F",ScheduleCompile!P582)),ISNUMBER(FIND("7F",ScheduleCompile!P582)),ISNUMBER(FIND("9F",ScheduleCompile!P582)),ISNUMBER(FIND("4F",ScheduleCompile!P582))),VALUE(LEFT(ScheduleCompile!P582,FIND("F",ScheduleCompile!P582)-1)),ScheduleCompile!P582)))))),ISTEXT(ScheduleCompile!#REF!)),"ENDTABLE",IF(ISERROR(IF(ScheduleCompile!P582="Off",0,IF(ScheduleCompile!P582="On",1,IF(ISNUMBER(ScheduleCompile!P582),ScheduleCompile!P582/1,IF(ISTEXT(ScheduleCompile!P582),IF(OR(ISNUMBER(FIND("5F",ScheduleCompile!P582)),ISNUMBER(FIND("0F",ScheduleCompile!P582)),ISNUMBER(FIND("8F",ScheduleCompile!P582)),ISNUMBER(FIND("1F",ScheduleCompile!P582)),ISNUMBER(FIND("2F",ScheduleCompile!P582)),ISNUMBER(FIND("3F",ScheduleCompile!P582)),ISNUMBER(FIND("6F",ScheduleCompile!P582)),ISNUMBER(FIND("7F",ScheduleCompile!P582)),ISNUMBER(FIND("9F",ScheduleCompile!P582)),ISNUMBER(FIND("4F",ScheduleCompile!P582))),VALUE(LEFT(ScheduleCompile!P582,FIND("F",ScheduleCompile!P582)-1)),ScheduleCompile!P582)))))),"",IF(ScheduleCompile!P582="Off",0,IF(ScheduleCompile!P582="On",1,IF(ISNUMBER(ScheduleCompile!P582),ScheduleCompile!P582/1,IF(ISTEXT(ScheduleCompile!P582),IF(OR(ISNUMBER(FIND("5F",ScheduleCompile!P582)),ISNUMBER(FIND("0F",ScheduleCompile!P582)),ISNUMBER(FIND("8F",ScheduleCompile!P582)),ISNUMBER(FIND("1F",ScheduleCompile!P582)),ISNUMBER(FIND("2F",ScheduleCompile!P582)),ISNUMBER(FIND("3F",ScheduleCompile!P582)),ISNUMBER(FIND("6F",ScheduleCompile!P582)),ISNUMBER(FIND("7F",ScheduleCompile!P582)),ISNUMBER(FIND("9F",ScheduleCompile!P582)),ISNUMBER(FIND("4F",ScheduleCompile!P582))),VALUE(LEFT(ScheduleCompile!P582,FIND("F",ScheduleCompile!P582)-1)),ScheduleCompile!P582)))))))</f>
        <v>52.5</v>
      </c>
      <c r="V589" s="1">
        <f>IF(AND(ISERROR(IF(ScheduleCompile!Q582="Off",0,IF(ScheduleCompile!Q582="On",1,IF(ISNUMBER(ScheduleCompile!Q582),ScheduleCompile!Q582/1,IF(ISTEXT(ScheduleCompile!Q582),IF(OR(ISNUMBER(FIND("5F",ScheduleCompile!Q582)),ISNUMBER(FIND("0F",ScheduleCompile!Q582)),ISNUMBER(FIND("8F",ScheduleCompile!Q582)),ISNUMBER(FIND("1F",ScheduleCompile!Q582)),ISNUMBER(FIND("2F",ScheduleCompile!Q582)),ISNUMBER(FIND("3F",ScheduleCompile!Q582)),ISNUMBER(FIND("6F",ScheduleCompile!Q582)),ISNUMBER(FIND("7F",ScheduleCompile!Q582)),ISNUMBER(FIND("9F",ScheduleCompile!Q582)),ISNUMBER(FIND("4F",ScheduleCompile!Q582))),VALUE(LEFT(ScheduleCompile!Q582,FIND("F",ScheduleCompile!Q582)-1)),ScheduleCompile!Q582)))))),ISTEXT(ScheduleCompile!#REF!)),"ENDTABLE",IF(ISERROR(IF(ScheduleCompile!Q582="Off",0,IF(ScheduleCompile!Q582="On",1,IF(ISNUMBER(ScheduleCompile!Q582),ScheduleCompile!Q582/1,IF(ISTEXT(ScheduleCompile!Q582),IF(OR(ISNUMBER(FIND("5F",ScheduleCompile!Q582)),ISNUMBER(FIND("0F",ScheduleCompile!Q582)),ISNUMBER(FIND("8F",ScheduleCompile!Q582)),ISNUMBER(FIND("1F",ScheduleCompile!Q582)),ISNUMBER(FIND("2F",ScheduleCompile!Q582)),ISNUMBER(FIND("3F",ScheduleCompile!Q582)),ISNUMBER(FIND("6F",ScheduleCompile!Q582)),ISNUMBER(FIND("7F",ScheduleCompile!Q582)),ISNUMBER(FIND("9F",ScheduleCompile!Q582)),ISNUMBER(FIND("4F",ScheduleCompile!Q582))),VALUE(LEFT(ScheduleCompile!Q582,FIND("F",ScheduleCompile!Q582)-1)),ScheduleCompile!Q582)))))),"",IF(ScheduleCompile!Q582="Off",0,IF(ScheduleCompile!Q582="On",1,IF(ISNUMBER(ScheduleCompile!Q582),ScheduleCompile!Q582/1,IF(ISTEXT(ScheduleCompile!Q582),IF(OR(ISNUMBER(FIND("5F",ScheduleCompile!Q582)),ISNUMBER(FIND("0F",ScheduleCompile!Q582)),ISNUMBER(FIND("8F",ScheduleCompile!Q582)),ISNUMBER(FIND("1F",ScheduleCompile!Q582)),ISNUMBER(FIND("2F",ScheduleCompile!Q582)),ISNUMBER(FIND("3F",ScheduleCompile!Q582)),ISNUMBER(FIND("6F",ScheduleCompile!Q582)),ISNUMBER(FIND("7F",ScheduleCompile!Q582)),ISNUMBER(FIND("9F",ScheduleCompile!Q582)),ISNUMBER(FIND("4F",ScheduleCompile!Q582))),VALUE(LEFT(ScheduleCompile!Q582,FIND("F",ScheduleCompile!Q582)-1)),ScheduleCompile!Q582)))))))</f>
        <v>52.5</v>
      </c>
      <c r="W589" s="1">
        <f>IF(AND(ISERROR(IF(ScheduleCompile!R582="Off",0,IF(ScheduleCompile!R582="On",1,IF(ISNUMBER(ScheduleCompile!R582),ScheduleCompile!R582/1,IF(ISTEXT(ScheduleCompile!R582),IF(OR(ISNUMBER(FIND("5F",ScheduleCompile!R582)),ISNUMBER(FIND("0F",ScheduleCompile!R582)),ISNUMBER(FIND("8F",ScheduleCompile!R582)),ISNUMBER(FIND("1F",ScheduleCompile!R582)),ISNUMBER(FIND("2F",ScheduleCompile!R582)),ISNUMBER(FIND("3F",ScheduleCompile!R582)),ISNUMBER(FIND("6F",ScheduleCompile!R582)),ISNUMBER(FIND("7F",ScheduleCompile!R582)),ISNUMBER(FIND("9F",ScheduleCompile!R582)),ISNUMBER(FIND("4F",ScheduleCompile!R582))),VALUE(LEFT(ScheduleCompile!R582,FIND("F",ScheduleCompile!R582)-1)),ScheduleCompile!R582)))))),ISTEXT(ScheduleCompile!#REF!)),"ENDTABLE",IF(ISERROR(IF(ScheduleCompile!R582="Off",0,IF(ScheduleCompile!R582="On",1,IF(ISNUMBER(ScheduleCompile!R582),ScheduleCompile!R582/1,IF(ISTEXT(ScheduleCompile!R582),IF(OR(ISNUMBER(FIND("5F",ScheduleCompile!R582)),ISNUMBER(FIND("0F",ScheduleCompile!R582)),ISNUMBER(FIND("8F",ScheduleCompile!R582)),ISNUMBER(FIND("1F",ScheduleCompile!R582)),ISNUMBER(FIND("2F",ScheduleCompile!R582)),ISNUMBER(FIND("3F",ScheduleCompile!R582)),ISNUMBER(FIND("6F",ScheduleCompile!R582)),ISNUMBER(FIND("7F",ScheduleCompile!R582)),ISNUMBER(FIND("9F",ScheduleCompile!R582)),ISNUMBER(FIND("4F",ScheduleCompile!R582))),VALUE(LEFT(ScheduleCompile!R582,FIND("F",ScheduleCompile!R582)-1)),ScheduleCompile!R582)))))),"",IF(ScheduleCompile!R582="Off",0,IF(ScheduleCompile!R582="On",1,IF(ISNUMBER(ScheduleCompile!R582),ScheduleCompile!R582/1,IF(ISTEXT(ScheduleCompile!R582),IF(OR(ISNUMBER(FIND("5F",ScheduleCompile!R582)),ISNUMBER(FIND("0F",ScheduleCompile!R582)),ISNUMBER(FIND("8F",ScheduleCompile!R582)),ISNUMBER(FIND("1F",ScheduleCompile!R582)),ISNUMBER(FIND("2F",ScheduleCompile!R582)),ISNUMBER(FIND("3F",ScheduleCompile!R582)),ISNUMBER(FIND("6F",ScheduleCompile!R582)),ISNUMBER(FIND("7F",ScheduleCompile!R582)),ISNUMBER(FIND("9F",ScheduleCompile!R582)),ISNUMBER(FIND("4F",ScheduleCompile!R582))),VALUE(LEFT(ScheduleCompile!R582,FIND("F",ScheduleCompile!R582)-1)),ScheduleCompile!R582)))))))</f>
        <v>52.5</v>
      </c>
      <c r="X589" s="1">
        <f>IF(AND(ISERROR(IF(ScheduleCompile!S582="Off",0,IF(ScheduleCompile!S582="On",1,IF(ISNUMBER(ScheduleCompile!S582),ScheduleCompile!S582/1,IF(ISTEXT(ScheduleCompile!S582),IF(OR(ISNUMBER(FIND("5F",ScheduleCompile!S582)),ISNUMBER(FIND("0F",ScheduleCompile!S582)),ISNUMBER(FIND("8F",ScheduleCompile!S582)),ISNUMBER(FIND("1F",ScheduleCompile!S582)),ISNUMBER(FIND("2F",ScheduleCompile!S582)),ISNUMBER(FIND("3F",ScheduleCompile!S582)),ISNUMBER(FIND("6F",ScheduleCompile!S582)),ISNUMBER(FIND("7F",ScheduleCompile!S582)),ISNUMBER(FIND("9F",ScheduleCompile!S582)),ISNUMBER(FIND("4F",ScheduleCompile!S582))),VALUE(LEFT(ScheduleCompile!S582,FIND("F",ScheduleCompile!S582)-1)),ScheduleCompile!S582)))))),ISTEXT(ScheduleCompile!#REF!)),"ENDTABLE",IF(ISERROR(IF(ScheduleCompile!S582="Off",0,IF(ScheduleCompile!S582="On",1,IF(ISNUMBER(ScheduleCompile!S582),ScheduleCompile!S582/1,IF(ISTEXT(ScheduleCompile!S582),IF(OR(ISNUMBER(FIND("5F",ScheduleCompile!S582)),ISNUMBER(FIND("0F",ScheduleCompile!S582)),ISNUMBER(FIND("8F",ScheduleCompile!S582)),ISNUMBER(FIND("1F",ScheduleCompile!S582)),ISNUMBER(FIND("2F",ScheduleCompile!S582)),ISNUMBER(FIND("3F",ScheduleCompile!S582)),ISNUMBER(FIND("6F",ScheduleCompile!S582)),ISNUMBER(FIND("7F",ScheduleCompile!S582)),ISNUMBER(FIND("9F",ScheduleCompile!S582)),ISNUMBER(FIND("4F",ScheduleCompile!S582))),VALUE(LEFT(ScheduleCompile!S582,FIND("F",ScheduleCompile!S582)-1)),ScheduleCompile!S582)))))),"",IF(ScheduleCompile!S582="Off",0,IF(ScheduleCompile!S582="On",1,IF(ISNUMBER(ScheduleCompile!S582),ScheduleCompile!S582/1,IF(ISTEXT(ScheduleCompile!S582),IF(OR(ISNUMBER(FIND("5F",ScheduleCompile!S582)),ISNUMBER(FIND("0F",ScheduleCompile!S582)),ISNUMBER(FIND("8F",ScheduleCompile!S582)),ISNUMBER(FIND("1F",ScheduleCompile!S582)),ISNUMBER(FIND("2F",ScheduleCompile!S582)),ISNUMBER(FIND("3F",ScheduleCompile!S582)),ISNUMBER(FIND("6F",ScheduleCompile!S582)),ISNUMBER(FIND("7F",ScheduleCompile!S582)),ISNUMBER(FIND("9F",ScheduleCompile!S582)),ISNUMBER(FIND("4F",ScheduleCompile!S582))),VALUE(LEFT(ScheduleCompile!S582,FIND("F",ScheduleCompile!S582)-1)),ScheduleCompile!S582)))))))</f>
        <v>52.5</v>
      </c>
      <c r="Y589" s="1">
        <f>IF(AND(ISERROR(IF(ScheduleCompile!T582="Off",0,IF(ScheduleCompile!T582="On",1,IF(ISNUMBER(ScheduleCompile!T582),ScheduleCompile!T582/1,IF(ISTEXT(ScheduleCompile!T582),IF(OR(ISNUMBER(FIND("5F",ScheduleCompile!T582)),ISNUMBER(FIND("0F",ScheduleCompile!T582)),ISNUMBER(FIND("8F",ScheduleCompile!T582)),ISNUMBER(FIND("1F",ScheduleCompile!T582)),ISNUMBER(FIND("2F",ScheduleCompile!T582)),ISNUMBER(FIND("3F",ScheduleCompile!T582)),ISNUMBER(FIND("6F",ScheduleCompile!T582)),ISNUMBER(FIND("7F",ScheduleCompile!T582)),ISNUMBER(FIND("9F",ScheduleCompile!T582)),ISNUMBER(FIND("4F",ScheduleCompile!T582))),VALUE(LEFT(ScheduleCompile!T582,FIND("F",ScheduleCompile!T582)-1)),ScheduleCompile!T582)))))),ISTEXT(ScheduleCompile!#REF!)),"ENDTABLE",IF(ISERROR(IF(ScheduleCompile!T582="Off",0,IF(ScheduleCompile!T582="On",1,IF(ISNUMBER(ScheduleCompile!T582),ScheduleCompile!T582/1,IF(ISTEXT(ScheduleCompile!T582),IF(OR(ISNUMBER(FIND("5F",ScheduleCompile!T582)),ISNUMBER(FIND("0F",ScheduleCompile!T582)),ISNUMBER(FIND("8F",ScheduleCompile!T582)),ISNUMBER(FIND("1F",ScheduleCompile!T582)),ISNUMBER(FIND("2F",ScheduleCompile!T582)),ISNUMBER(FIND("3F",ScheduleCompile!T582)),ISNUMBER(FIND("6F",ScheduleCompile!T582)),ISNUMBER(FIND("7F",ScheduleCompile!T582)),ISNUMBER(FIND("9F",ScheduleCompile!T582)),ISNUMBER(FIND("4F",ScheduleCompile!T582))),VALUE(LEFT(ScheduleCompile!T582,FIND("F",ScheduleCompile!T582)-1)),ScheduleCompile!T582)))))),"",IF(ScheduleCompile!T582="Off",0,IF(ScheduleCompile!T582="On",1,IF(ISNUMBER(ScheduleCompile!T582),ScheduleCompile!T582/1,IF(ISTEXT(ScheduleCompile!T582),IF(OR(ISNUMBER(FIND("5F",ScheduleCompile!T582)),ISNUMBER(FIND("0F",ScheduleCompile!T582)),ISNUMBER(FIND("8F",ScheduleCompile!T582)),ISNUMBER(FIND("1F",ScheduleCompile!T582)),ISNUMBER(FIND("2F",ScheduleCompile!T582)),ISNUMBER(FIND("3F",ScheduleCompile!T582)),ISNUMBER(FIND("6F",ScheduleCompile!T582)),ISNUMBER(FIND("7F",ScheduleCompile!T582)),ISNUMBER(FIND("9F",ScheduleCompile!T582)),ISNUMBER(FIND("4F",ScheduleCompile!T582))),VALUE(LEFT(ScheduleCompile!T582,FIND("F",ScheduleCompile!T582)-1)),ScheduleCompile!T582)))))))</f>
        <v>52.5</v>
      </c>
      <c r="Z589" s="1">
        <f>IF(AND(ISERROR(IF(ScheduleCompile!U582="Off",0,IF(ScheduleCompile!U582="On",1,IF(ISNUMBER(ScheduleCompile!U582),ScheduleCompile!U582/1,IF(ISTEXT(ScheduleCompile!U582),IF(OR(ISNUMBER(FIND("5F",ScheduleCompile!U582)),ISNUMBER(FIND("0F",ScheduleCompile!U582)),ISNUMBER(FIND("8F",ScheduleCompile!U582)),ISNUMBER(FIND("1F",ScheduleCompile!U582)),ISNUMBER(FIND("2F",ScheduleCompile!U582)),ISNUMBER(FIND("3F",ScheduleCompile!U582)),ISNUMBER(FIND("6F",ScheduleCompile!U582)),ISNUMBER(FIND("7F",ScheduleCompile!U582)),ISNUMBER(FIND("9F",ScheduleCompile!U582)),ISNUMBER(FIND("4F",ScheduleCompile!U582))),VALUE(LEFT(ScheduleCompile!U582,FIND("F",ScheduleCompile!U582)-1)),ScheduleCompile!U582)))))),ISTEXT(ScheduleCompile!#REF!)),"ENDTABLE",IF(ISERROR(IF(ScheduleCompile!U582="Off",0,IF(ScheduleCompile!U582="On",1,IF(ISNUMBER(ScheduleCompile!U582),ScheduleCompile!U582/1,IF(ISTEXT(ScheduleCompile!U582),IF(OR(ISNUMBER(FIND("5F",ScheduleCompile!U582)),ISNUMBER(FIND("0F",ScheduleCompile!U582)),ISNUMBER(FIND("8F",ScheduleCompile!U582)),ISNUMBER(FIND("1F",ScheduleCompile!U582)),ISNUMBER(FIND("2F",ScheduleCompile!U582)),ISNUMBER(FIND("3F",ScheduleCompile!U582)),ISNUMBER(FIND("6F",ScheduleCompile!U582)),ISNUMBER(FIND("7F",ScheduleCompile!U582)),ISNUMBER(FIND("9F",ScheduleCompile!U582)),ISNUMBER(FIND("4F",ScheduleCompile!U582))),VALUE(LEFT(ScheduleCompile!U582,FIND("F",ScheduleCompile!U582)-1)),ScheduleCompile!U582)))))),"",IF(ScheduleCompile!U582="Off",0,IF(ScheduleCompile!U582="On",1,IF(ISNUMBER(ScheduleCompile!U582),ScheduleCompile!U582/1,IF(ISTEXT(ScheduleCompile!U582),IF(OR(ISNUMBER(FIND("5F",ScheduleCompile!U582)),ISNUMBER(FIND("0F",ScheduleCompile!U582)),ISNUMBER(FIND("8F",ScheduleCompile!U582)),ISNUMBER(FIND("1F",ScheduleCompile!U582)),ISNUMBER(FIND("2F",ScheduleCompile!U582)),ISNUMBER(FIND("3F",ScheduleCompile!U582)),ISNUMBER(FIND("6F",ScheduleCompile!U582)),ISNUMBER(FIND("7F",ScheduleCompile!U582)),ISNUMBER(FIND("9F",ScheduleCompile!U582)),ISNUMBER(FIND("4F",ScheduleCompile!U582))),VALUE(LEFT(ScheduleCompile!U582,FIND("F",ScheduleCompile!U582)-1)),ScheduleCompile!U582)))))))</f>
        <v>52.5</v>
      </c>
      <c r="AA589" s="1">
        <f>IF(AND(ISERROR(IF(ScheduleCompile!V582="Off",0,IF(ScheduleCompile!V582="On",1,IF(ISNUMBER(ScheduleCompile!V582),ScheduleCompile!V582/1,IF(ISTEXT(ScheduleCompile!V582),IF(OR(ISNUMBER(FIND("5F",ScheduleCompile!V582)),ISNUMBER(FIND("0F",ScheduleCompile!V582)),ISNUMBER(FIND("8F",ScheduleCompile!V582)),ISNUMBER(FIND("1F",ScheduleCompile!V582)),ISNUMBER(FIND("2F",ScheduleCompile!V582)),ISNUMBER(FIND("3F",ScheduleCompile!V582)),ISNUMBER(FIND("6F",ScheduleCompile!V582)),ISNUMBER(FIND("7F",ScheduleCompile!V582)),ISNUMBER(FIND("9F",ScheduleCompile!V582)),ISNUMBER(FIND("4F",ScheduleCompile!V582))),VALUE(LEFT(ScheduleCompile!V582,FIND("F",ScheduleCompile!V582)-1)),ScheduleCompile!V582)))))),ISTEXT(ScheduleCompile!#REF!)),"ENDTABLE",IF(ISERROR(IF(ScheduleCompile!V582="Off",0,IF(ScheduleCompile!V582="On",1,IF(ISNUMBER(ScheduleCompile!V582),ScheduleCompile!V582/1,IF(ISTEXT(ScheduleCompile!V582),IF(OR(ISNUMBER(FIND("5F",ScheduleCompile!V582)),ISNUMBER(FIND("0F",ScheduleCompile!V582)),ISNUMBER(FIND("8F",ScheduleCompile!V582)),ISNUMBER(FIND("1F",ScheduleCompile!V582)),ISNUMBER(FIND("2F",ScheduleCompile!V582)),ISNUMBER(FIND("3F",ScheduleCompile!V582)),ISNUMBER(FIND("6F",ScheduleCompile!V582)),ISNUMBER(FIND("7F",ScheduleCompile!V582)),ISNUMBER(FIND("9F",ScheduleCompile!V582)),ISNUMBER(FIND("4F",ScheduleCompile!V582))),VALUE(LEFT(ScheduleCompile!V582,FIND("F",ScheduleCompile!V582)-1)),ScheduleCompile!V582)))))),"",IF(ScheduleCompile!V582="Off",0,IF(ScheduleCompile!V582="On",1,IF(ISNUMBER(ScheduleCompile!V582),ScheduleCompile!V582/1,IF(ISTEXT(ScheduleCompile!V582),IF(OR(ISNUMBER(FIND("5F",ScheduleCompile!V582)),ISNUMBER(FIND("0F",ScheduleCompile!V582)),ISNUMBER(FIND("8F",ScheduleCompile!V582)),ISNUMBER(FIND("1F",ScheduleCompile!V582)),ISNUMBER(FIND("2F",ScheduleCompile!V582)),ISNUMBER(FIND("3F",ScheduleCompile!V582)),ISNUMBER(FIND("6F",ScheduleCompile!V582)),ISNUMBER(FIND("7F",ScheduleCompile!V582)),ISNUMBER(FIND("9F",ScheduleCompile!V582)),ISNUMBER(FIND("4F",ScheduleCompile!V582))),VALUE(LEFT(ScheduleCompile!V582,FIND("F",ScheduleCompile!V582)-1)),ScheduleCompile!V582)))))))</f>
        <v>52.5</v>
      </c>
      <c r="AB589" s="1">
        <f>IF(AND(ISERROR(IF(ScheduleCompile!W582="Off",0,IF(ScheduleCompile!W582="On",1,IF(ISNUMBER(ScheduleCompile!W582),ScheduleCompile!W582/1,IF(ISTEXT(ScheduleCompile!W582),IF(OR(ISNUMBER(FIND("5F",ScheduleCompile!W582)),ISNUMBER(FIND("0F",ScheduleCompile!W582)),ISNUMBER(FIND("8F",ScheduleCompile!W582)),ISNUMBER(FIND("1F",ScheduleCompile!W582)),ISNUMBER(FIND("2F",ScheduleCompile!W582)),ISNUMBER(FIND("3F",ScheduleCompile!W582)),ISNUMBER(FIND("6F",ScheduleCompile!W582)),ISNUMBER(FIND("7F",ScheduleCompile!W582)),ISNUMBER(FIND("9F",ScheduleCompile!W582)),ISNUMBER(FIND("4F",ScheduleCompile!W582))),VALUE(LEFT(ScheduleCompile!W582,FIND("F",ScheduleCompile!W582)-1)),ScheduleCompile!W582)))))),ISTEXT(ScheduleCompile!#REF!)),"ENDTABLE",IF(ISERROR(IF(ScheduleCompile!W582="Off",0,IF(ScheduleCompile!W582="On",1,IF(ISNUMBER(ScheduleCompile!W582),ScheduleCompile!W582/1,IF(ISTEXT(ScheduleCompile!W582),IF(OR(ISNUMBER(FIND("5F",ScheduleCompile!W582)),ISNUMBER(FIND("0F",ScheduleCompile!W582)),ISNUMBER(FIND("8F",ScheduleCompile!W582)),ISNUMBER(FIND("1F",ScheduleCompile!W582)),ISNUMBER(FIND("2F",ScheduleCompile!W582)),ISNUMBER(FIND("3F",ScheduleCompile!W582)),ISNUMBER(FIND("6F",ScheduleCompile!W582)),ISNUMBER(FIND("7F",ScheduleCompile!W582)),ISNUMBER(FIND("9F",ScheduleCompile!W582)),ISNUMBER(FIND("4F",ScheduleCompile!W582))),VALUE(LEFT(ScheduleCompile!W582,FIND("F",ScheduleCompile!W582)-1)),ScheduleCompile!W582)))))),"",IF(ScheduleCompile!W582="Off",0,IF(ScheduleCompile!W582="On",1,IF(ISNUMBER(ScheduleCompile!W582),ScheduleCompile!W582/1,IF(ISTEXT(ScheduleCompile!W582),IF(OR(ISNUMBER(FIND("5F",ScheduleCompile!W582)),ISNUMBER(FIND("0F",ScheduleCompile!W582)),ISNUMBER(FIND("8F",ScheduleCompile!W582)),ISNUMBER(FIND("1F",ScheduleCompile!W582)),ISNUMBER(FIND("2F",ScheduleCompile!W582)),ISNUMBER(FIND("3F",ScheduleCompile!W582)),ISNUMBER(FIND("6F",ScheduleCompile!W582)),ISNUMBER(FIND("7F",ScheduleCompile!W582)),ISNUMBER(FIND("9F",ScheduleCompile!W582)),ISNUMBER(FIND("4F",ScheduleCompile!W582))),VALUE(LEFT(ScheduleCompile!W582,FIND("F",ScheduleCompile!W582)-1)),ScheduleCompile!W582)))))))</f>
        <v>52.5</v>
      </c>
      <c r="AC589" s="1">
        <f>IF(AND(ISERROR(IF(ScheduleCompile!X582="Off",0,IF(ScheduleCompile!X582="On",1,IF(ISNUMBER(ScheduleCompile!X582),ScheduleCompile!X582/1,IF(ISTEXT(ScheduleCompile!X582),IF(OR(ISNUMBER(FIND("5F",ScheduleCompile!X582)),ISNUMBER(FIND("0F",ScheduleCompile!X582)),ISNUMBER(FIND("8F",ScheduleCompile!X582)),ISNUMBER(FIND("1F",ScheduleCompile!X582)),ISNUMBER(FIND("2F",ScheduleCompile!X582)),ISNUMBER(FIND("3F",ScheduleCompile!X582)),ISNUMBER(FIND("6F",ScheduleCompile!X582)),ISNUMBER(FIND("7F",ScheduleCompile!X582)),ISNUMBER(FIND("9F",ScheduleCompile!X582)),ISNUMBER(FIND("4F",ScheduleCompile!X582))),VALUE(LEFT(ScheduleCompile!X582,FIND("F",ScheduleCompile!X582)-1)),ScheduleCompile!X582)))))),ISTEXT(ScheduleCompile!#REF!)),"ENDTABLE",IF(ISERROR(IF(ScheduleCompile!X582="Off",0,IF(ScheduleCompile!X582="On",1,IF(ISNUMBER(ScheduleCompile!X582),ScheduleCompile!X582/1,IF(ISTEXT(ScheduleCompile!X582),IF(OR(ISNUMBER(FIND("5F",ScheduleCompile!X582)),ISNUMBER(FIND("0F",ScheduleCompile!X582)),ISNUMBER(FIND("8F",ScheduleCompile!X582)),ISNUMBER(FIND("1F",ScheduleCompile!X582)),ISNUMBER(FIND("2F",ScheduleCompile!X582)),ISNUMBER(FIND("3F",ScheduleCompile!X582)),ISNUMBER(FIND("6F",ScheduleCompile!X582)),ISNUMBER(FIND("7F",ScheduleCompile!X582)),ISNUMBER(FIND("9F",ScheduleCompile!X582)),ISNUMBER(FIND("4F",ScheduleCompile!X582))),VALUE(LEFT(ScheduleCompile!X582,FIND("F",ScheduleCompile!X582)-1)),ScheduleCompile!X582)))))),"",IF(ScheduleCompile!X582="Off",0,IF(ScheduleCompile!X582="On",1,IF(ISNUMBER(ScheduleCompile!X582),ScheduleCompile!X582/1,IF(ISTEXT(ScheduleCompile!X582),IF(OR(ISNUMBER(FIND("5F",ScheduleCompile!X582)),ISNUMBER(FIND("0F",ScheduleCompile!X582)),ISNUMBER(FIND("8F",ScheduleCompile!X582)),ISNUMBER(FIND("1F",ScheduleCompile!X582)),ISNUMBER(FIND("2F",ScheduleCompile!X582)),ISNUMBER(FIND("3F",ScheduleCompile!X582)),ISNUMBER(FIND("6F",ScheduleCompile!X582)),ISNUMBER(FIND("7F",ScheduleCompile!X582)),ISNUMBER(FIND("9F",ScheduleCompile!X582)),ISNUMBER(FIND("4F",ScheduleCompile!X582))),VALUE(LEFT(ScheduleCompile!X582,FIND("F",ScheduleCompile!X582)-1)),ScheduleCompile!X582)))))))</f>
        <v>52.5</v>
      </c>
      <c r="AD589" s="1">
        <f>IF(AND(ISERROR(IF(ScheduleCompile!Y582="Off",0,IF(ScheduleCompile!Y582="On",1,IF(ISNUMBER(ScheduleCompile!Y582),ScheduleCompile!Y582/1,IF(ISTEXT(ScheduleCompile!Y582),IF(OR(ISNUMBER(FIND("5F",ScheduleCompile!Y582)),ISNUMBER(FIND("0F",ScheduleCompile!Y582)),ISNUMBER(FIND("8F",ScheduleCompile!Y582)),ISNUMBER(FIND("1F",ScheduleCompile!Y582)),ISNUMBER(FIND("2F",ScheduleCompile!Y582)),ISNUMBER(FIND("3F",ScheduleCompile!Y582)),ISNUMBER(FIND("6F",ScheduleCompile!Y582)),ISNUMBER(FIND("7F",ScheduleCompile!Y582)),ISNUMBER(FIND("9F",ScheduleCompile!Y582)),ISNUMBER(FIND("4F",ScheduleCompile!Y582))),VALUE(LEFT(ScheduleCompile!Y582,FIND("F",ScheduleCompile!Y582)-1)),ScheduleCompile!Y582)))))),ISTEXT(ScheduleCompile!#REF!)),"ENDTABLE",IF(ISERROR(IF(ScheduleCompile!Y582="Off",0,IF(ScheduleCompile!Y582="On",1,IF(ISNUMBER(ScheduleCompile!Y582),ScheduleCompile!Y582/1,IF(ISTEXT(ScheduleCompile!Y582),IF(OR(ISNUMBER(FIND("5F",ScheduleCompile!Y582)),ISNUMBER(FIND("0F",ScheduleCompile!Y582)),ISNUMBER(FIND("8F",ScheduleCompile!Y582)),ISNUMBER(FIND("1F",ScheduleCompile!Y582)),ISNUMBER(FIND("2F",ScheduleCompile!Y582)),ISNUMBER(FIND("3F",ScheduleCompile!Y582)),ISNUMBER(FIND("6F",ScheduleCompile!Y582)),ISNUMBER(FIND("7F",ScheduleCompile!Y582)),ISNUMBER(FIND("9F",ScheduleCompile!Y582)),ISNUMBER(FIND("4F",ScheduleCompile!Y582))),VALUE(LEFT(ScheduleCompile!Y582,FIND("F",ScheduleCompile!Y582)-1)),ScheduleCompile!Y582)))))),"",IF(ScheduleCompile!Y582="Off",0,IF(ScheduleCompile!Y582="On",1,IF(ISNUMBER(ScheduleCompile!Y582),ScheduleCompile!Y582/1,IF(ISTEXT(ScheduleCompile!Y582),IF(OR(ISNUMBER(FIND("5F",ScheduleCompile!Y582)),ISNUMBER(FIND("0F",ScheduleCompile!Y582)),ISNUMBER(FIND("8F",ScheduleCompile!Y582)),ISNUMBER(FIND("1F",ScheduleCompile!Y582)),ISNUMBER(FIND("2F",ScheduleCompile!Y582)),ISNUMBER(FIND("3F",ScheduleCompile!Y582)),ISNUMBER(FIND("6F",ScheduleCompile!Y582)),ISNUMBER(FIND("7F",ScheduleCompile!Y582)),ISNUMBER(FIND("9F",ScheduleCompile!Y582)),ISNUMBER(FIND("4F",ScheduleCompile!Y582))),VALUE(LEFT(ScheduleCompile!Y582,FIND("F",ScheduleCompile!Y582)-1)),ScheduleCompile!Y582)))))))</f>
        <v>52.5</v>
      </c>
    </row>
    <row r="590" spans="1:30" x14ac:dyDescent="0.25">
      <c r="A590" t="str">
        <f t="shared" si="39"/>
        <v>SchDay "WaterMainCZ05Jun"  Type = "Temperature" Hr = (54.5, 54.5, 54.5, 54.5, 54.5, 54.5, 54.5, 54.5, 54.5, 54.5, 54.5, 54.5, 54.5, 54.5, 54.5, 54.5, 54.5, 54.5, 54.5, 54.5, 54.5, 54.5, 54.5, 54.5) ..</v>
      </c>
      <c r="B590" s="1" t="s">
        <v>623</v>
      </c>
      <c r="C590" t="str">
        <f t="shared" si="40"/>
        <v xml:space="preserve">SchDay "WaterMainCZ05Jun"  Type = "Temperature" Hr = </v>
      </c>
      <c r="D590" t="str">
        <f t="shared" si="41"/>
        <v>(54.5, 54.5, 54.5, 54.5, 54.5, 54.5, 54.5, 54.5, 54.5, 54.5, 54.5, 54.5, 54.5, 54.5, 54.5, 54.5, 54.5, 54.5, 54.5, 54.5, 54.5, 54.5, 54.5, 54.5) ..</v>
      </c>
      <c r="E590" s="30" t="str">
        <f>ScheduleCompile!A583</f>
        <v>WaterMainCZ05Jun</v>
      </c>
      <c r="F590" t="str">
        <f t="shared" si="42"/>
        <v>Temperature</v>
      </c>
      <c r="G590" s="1">
        <f>IF(AND(ISERROR(IF(ScheduleCompile!B583="Off",0,IF(ScheduleCompile!B583="On",1,IF(ISNUMBER(ScheduleCompile!B583),ScheduleCompile!B583/1,IF(ISTEXT(ScheduleCompile!B583),IF(OR(ISNUMBER(FIND("5F",ScheduleCompile!B583)),ISNUMBER(FIND("0F",ScheduleCompile!B583)),ISNUMBER(FIND("8F",ScheduleCompile!B583)),ISNUMBER(FIND("1F",ScheduleCompile!B583)),ISNUMBER(FIND("2F",ScheduleCompile!B583)),ISNUMBER(FIND("3F",ScheduleCompile!B583)),ISNUMBER(FIND("6F",ScheduleCompile!B583)),ISNUMBER(FIND("7F",ScheduleCompile!B583)),ISNUMBER(FIND("9F",ScheduleCompile!B583)),ISNUMBER(FIND("4F",ScheduleCompile!B583))),VALUE(LEFT(ScheduleCompile!B583,FIND("F",ScheduleCompile!B583)-1)),ScheduleCompile!B583)))))),ISTEXT(ScheduleCompile!#REF!)),"ENDTABLE",IF(ISERROR(IF(ScheduleCompile!B583="Off",0,IF(ScheduleCompile!B583="On",1,IF(ISNUMBER(ScheduleCompile!B583),ScheduleCompile!B583/1,IF(ISTEXT(ScheduleCompile!B583),IF(OR(ISNUMBER(FIND("5F",ScheduleCompile!B583)),ISNUMBER(FIND("0F",ScheduleCompile!B583)),ISNUMBER(FIND("8F",ScheduleCompile!B583)),ISNUMBER(FIND("1F",ScheduleCompile!B583)),ISNUMBER(FIND("2F",ScheduleCompile!B583)),ISNUMBER(FIND("3F",ScheduleCompile!B583)),ISNUMBER(FIND("6F",ScheduleCompile!B583)),ISNUMBER(FIND("7F",ScheduleCompile!B583)),ISNUMBER(FIND("9F",ScheduleCompile!B583)),ISNUMBER(FIND("4F",ScheduleCompile!B583))),VALUE(LEFT(ScheduleCompile!B583,FIND("F",ScheduleCompile!B583)-1)),ScheduleCompile!B583)))))),"",IF(ScheduleCompile!B583="Off",0,IF(ScheduleCompile!B583="On",1,IF(ISNUMBER(ScheduleCompile!B583),ScheduleCompile!B583/1,IF(ISTEXT(ScheduleCompile!B583),IF(OR(ISNUMBER(FIND("5F",ScheduleCompile!B583)),ISNUMBER(FIND("0F",ScheduleCompile!B583)),ISNUMBER(FIND("8F",ScheduleCompile!B583)),ISNUMBER(FIND("1F",ScheduleCompile!B583)),ISNUMBER(FIND("2F",ScheduleCompile!B583)),ISNUMBER(FIND("3F",ScheduleCompile!B583)),ISNUMBER(FIND("6F",ScheduleCompile!B583)),ISNUMBER(FIND("7F",ScheduleCompile!B583)),ISNUMBER(FIND("9F",ScheduleCompile!B583)),ISNUMBER(FIND("4F",ScheduleCompile!B583))),VALUE(LEFT(ScheduleCompile!B583,FIND("F",ScheduleCompile!B583)-1)),ScheduleCompile!B583)))))))</f>
        <v>54.5</v>
      </c>
      <c r="H590" s="1">
        <f>IF(AND(ISERROR(IF(ScheduleCompile!C583="Off",0,IF(ScheduleCompile!C583="On",1,IF(ISNUMBER(ScheduleCompile!C583),ScheduleCompile!C583/1,IF(ISTEXT(ScheduleCompile!C583),IF(OR(ISNUMBER(FIND("5F",ScheduleCompile!C583)),ISNUMBER(FIND("0F",ScheduleCompile!C583)),ISNUMBER(FIND("8F",ScheduleCompile!C583)),ISNUMBER(FIND("1F",ScheduleCompile!C583)),ISNUMBER(FIND("2F",ScheduleCompile!C583)),ISNUMBER(FIND("3F",ScheduleCompile!C583)),ISNUMBER(FIND("6F",ScheduleCompile!C583)),ISNUMBER(FIND("7F",ScheduleCompile!C583)),ISNUMBER(FIND("9F",ScheduleCompile!C583)),ISNUMBER(FIND("4F",ScheduleCompile!C583))),VALUE(LEFT(ScheduleCompile!C583,FIND("F",ScheduleCompile!C583)-1)),ScheduleCompile!C583)))))),ISTEXT(ScheduleCompile!#REF!)),"ENDTABLE",IF(ISERROR(IF(ScheduleCompile!C583="Off",0,IF(ScheduleCompile!C583="On",1,IF(ISNUMBER(ScheduleCompile!C583),ScheduleCompile!C583/1,IF(ISTEXT(ScheduleCompile!C583),IF(OR(ISNUMBER(FIND("5F",ScheduleCompile!C583)),ISNUMBER(FIND("0F",ScheduleCompile!C583)),ISNUMBER(FIND("8F",ScheduleCompile!C583)),ISNUMBER(FIND("1F",ScheduleCompile!C583)),ISNUMBER(FIND("2F",ScheduleCompile!C583)),ISNUMBER(FIND("3F",ScheduleCompile!C583)),ISNUMBER(FIND("6F",ScheduleCompile!C583)),ISNUMBER(FIND("7F",ScheduleCompile!C583)),ISNUMBER(FIND("9F",ScheduleCompile!C583)),ISNUMBER(FIND("4F",ScheduleCompile!C583))),VALUE(LEFT(ScheduleCompile!C583,FIND("F",ScheduleCompile!C583)-1)),ScheduleCompile!C583)))))),"",IF(ScheduleCompile!C583="Off",0,IF(ScheduleCompile!C583="On",1,IF(ISNUMBER(ScheduleCompile!C583),ScheduleCompile!C583/1,IF(ISTEXT(ScheduleCompile!C583),IF(OR(ISNUMBER(FIND("5F",ScheduleCompile!C583)),ISNUMBER(FIND("0F",ScheduleCompile!C583)),ISNUMBER(FIND("8F",ScheduleCompile!C583)),ISNUMBER(FIND("1F",ScheduleCompile!C583)),ISNUMBER(FIND("2F",ScheduleCompile!C583)),ISNUMBER(FIND("3F",ScheduleCompile!C583)),ISNUMBER(FIND("6F",ScheduleCompile!C583)),ISNUMBER(FIND("7F",ScheduleCompile!C583)),ISNUMBER(FIND("9F",ScheduleCompile!C583)),ISNUMBER(FIND("4F",ScheduleCompile!C583))),VALUE(LEFT(ScheduleCompile!C583,FIND("F",ScheduleCompile!C583)-1)),ScheduleCompile!C583)))))))</f>
        <v>54.5</v>
      </c>
      <c r="I590" s="1">
        <f>IF(AND(ISERROR(IF(ScheduleCompile!D583="Off",0,IF(ScheduleCompile!D583="On",1,IF(ISNUMBER(ScheduleCompile!D583),ScheduleCompile!D583/1,IF(ISTEXT(ScheduleCompile!D583),IF(OR(ISNUMBER(FIND("5F",ScheduleCompile!D583)),ISNUMBER(FIND("0F",ScheduleCompile!D583)),ISNUMBER(FIND("8F",ScheduleCompile!D583)),ISNUMBER(FIND("1F",ScheduleCompile!D583)),ISNUMBER(FIND("2F",ScheduleCompile!D583)),ISNUMBER(FIND("3F",ScheduleCompile!D583)),ISNUMBER(FIND("6F",ScheduleCompile!D583)),ISNUMBER(FIND("7F",ScheduleCompile!D583)),ISNUMBER(FIND("9F",ScheduleCompile!D583)),ISNUMBER(FIND("4F",ScheduleCompile!D583))),VALUE(LEFT(ScheduleCompile!D583,FIND("F",ScheduleCompile!D583)-1)),ScheduleCompile!D583)))))),ISTEXT(ScheduleCompile!#REF!)),"ENDTABLE",IF(ISERROR(IF(ScheduleCompile!D583="Off",0,IF(ScheduleCompile!D583="On",1,IF(ISNUMBER(ScheduleCompile!D583),ScheduleCompile!D583/1,IF(ISTEXT(ScheduleCompile!D583),IF(OR(ISNUMBER(FIND("5F",ScheduleCompile!D583)),ISNUMBER(FIND("0F",ScheduleCompile!D583)),ISNUMBER(FIND("8F",ScheduleCompile!D583)),ISNUMBER(FIND("1F",ScheduleCompile!D583)),ISNUMBER(FIND("2F",ScheduleCompile!D583)),ISNUMBER(FIND("3F",ScheduleCompile!D583)),ISNUMBER(FIND("6F",ScheduleCompile!D583)),ISNUMBER(FIND("7F",ScheduleCompile!D583)),ISNUMBER(FIND("9F",ScheduleCompile!D583)),ISNUMBER(FIND("4F",ScheduleCompile!D583))),VALUE(LEFT(ScheduleCompile!D583,FIND("F",ScheduleCompile!D583)-1)),ScheduleCompile!D583)))))),"",IF(ScheduleCompile!D583="Off",0,IF(ScheduleCompile!D583="On",1,IF(ISNUMBER(ScheduleCompile!D583),ScheduleCompile!D583/1,IF(ISTEXT(ScheduleCompile!D583),IF(OR(ISNUMBER(FIND("5F",ScheduleCompile!D583)),ISNUMBER(FIND("0F",ScheduleCompile!D583)),ISNUMBER(FIND("8F",ScheduleCompile!D583)),ISNUMBER(FIND("1F",ScheduleCompile!D583)),ISNUMBER(FIND("2F",ScheduleCompile!D583)),ISNUMBER(FIND("3F",ScheduleCompile!D583)),ISNUMBER(FIND("6F",ScheduleCompile!D583)),ISNUMBER(FIND("7F",ScheduleCompile!D583)),ISNUMBER(FIND("9F",ScheduleCompile!D583)),ISNUMBER(FIND("4F",ScheduleCompile!D583))),VALUE(LEFT(ScheduleCompile!D583,FIND("F",ScheduleCompile!D583)-1)),ScheduleCompile!D583)))))))</f>
        <v>54.5</v>
      </c>
      <c r="J590" s="1">
        <f>IF(AND(ISERROR(IF(ScheduleCompile!E583="Off",0,IF(ScheduleCompile!E583="On",1,IF(ISNUMBER(ScheduleCompile!E583),ScheduleCompile!E583/1,IF(ISTEXT(ScheduleCompile!E583),IF(OR(ISNUMBER(FIND("5F",ScheduleCompile!E583)),ISNUMBER(FIND("0F",ScheduleCompile!E583)),ISNUMBER(FIND("8F",ScheduleCompile!E583)),ISNUMBER(FIND("1F",ScheduleCompile!E583)),ISNUMBER(FIND("2F",ScheduleCompile!E583)),ISNUMBER(FIND("3F",ScheduleCompile!E583)),ISNUMBER(FIND("6F",ScheduleCompile!E583)),ISNUMBER(FIND("7F",ScheduleCompile!E583)),ISNUMBER(FIND("9F",ScheduleCompile!E583)),ISNUMBER(FIND("4F",ScheduleCompile!E583))),VALUE(LEFT(ScheduleCompile!E583,FIND("F",ScheduleCompile!E583)-1)),ScheduleCompile!E583)))))),ISTEXT(ScheduleCompile!#REF!)),"ENDTABLE",IF(ISERROR(IF(ScheduleCompile!E583="Off",0,IF(ScheduleCompile!E583="On",1,IF(ISNUMBER(ScheduleCompile!E583),ScheduleCompile!E583/1,IF(ISTEXT(ScheduleCompile!E583),IF(OR(ISNUMBER(FIND("5F",ScheduleCompile!E583)),ISNUMBER(FIND("0F",ScheduleCompile!E583)),ISNUMBER(FIND("8F",ScheduleCompile!E583)),ISNUMBER(FIND("1F",ScheduleCompile!E583)),ISNUMBER(FIND("2F",ScheduleCompile!E583)),ISNUMBER(FIND("3F",ScheduleCompile!E583)),ISNUMBER(FIND("6F",ScheduleCompile!E583)),ISNUMBER(FIND("7F",ScheduleCompile!E583)),ISNUMBER(FIND("9F",ScheduleCompile!E583)),ISNUMBER(FIND("4F",ScheduleCompile!E583))),VALUE(LEFT(ScheduleCompile!E583,FIND("F",ScheduleCompile!E583)-1)),ScheduleCompile!E583)))))),"",IF(ScheduleCompile!E583="Off",0,IF(ScheduleCompile!E583="On",1,IF(ISNUMBER(ScheduleCompile!E583),ScheduleCompile!E583/1,IF(ISTEXT(ScheduleCompile!E583),IF(OR(ISNUMBER(FIND("5F",ScheduleCompile!E583)),ISNUMBER(FIND("0F",ScheduleCompile!E583)),ISNUMBER(FIND("8F",ScheduleCompile!E583)),ISNUMBER(FIND("1F",ScheduleCompile!E583)),ISNUMBER(FIND("2F",ScheduleCompile!E583)),ISNUMBER(FIND("3F",ScheduleCompile!E583)),ISNUMBER(FIND("6F",ScheduleCompile!E583)),ISNUMBER(FIND("7F",ScheduleCompile!E583)),ISNUMBER(FIND("9F",ScheduleCompile!E583)),ISNUMBER(FIND("4F",ScheduleCompile!E583))),VALUE(LEFT(ScheduleCompile!E583,FIND("F",ScheduleCompile!E583)-1)),ScheduleCompile!E583)))))))</f>
        <v>54.5</v>
      </c>
      <c r="K590" s="1">
        <f>IF(AND(ISERROR(IF(ScheduleCompile!F583="Off",0,IF(ScheduleCompile!F583="On",1,IF(ISNUMBER(ScheduleCompile!F583),ScheduleCompile!F583/1,IF(ISTEXT(ScheduleCompile!F583),IF(OR(ISNUMBER(FIND("5F",ScheduleCompile!F583)),ISNUMBER(FIND("0F",ScheduleCompile!F583)),ISNUMBER(FIND("8F",ScheduleCompile!F583)),ISNUMBER(FIND("1F",ScheduleCompile!F583)),ISNUMBER(FIND("2F",ScheduleCompile!F583)),ISNUMBER(FIND("3F",ScheduleCompile!F583)),ISNUMBER(FIND("6F",ScheduleCompile!F583)),ISNUMBER(FIND("7F",ScheduleCompile!F583)),ISNUMBER(FIND("9F",ScheduleCompile!F583)),ISNUMBER(FIND("4F",ScheduleCompile!F583))),VALUE(LEFT(ScheduleCompile!F583,FIND("F",ScheduleCompile!F583)-1)),ScheduleCompile!F583)))))),ISTEXT(ScheduleCompile!#REF!)),"ENDTABLE",IF(ISERROR(IF(ScheduleCompile!F583="Off",0,IF(ScheduleCompile!F583="On",1,IF(ISNUMBER(ScheduleCompile!F583),ScheduleCompile!F583/1,IF(ISTEXT(ScheduleCompile!F583),IF(OR(ISNUMBER(FIND("5F",ScheduleCompile!F583)),ISNUMBER(FIND("0F",ScheduleCompile!F583)),ISNUMBER(FIND("8F",ScheduleCompile!F583)),ISNUMBER(FIND("1F",ScheduleCompile!F583)),ISNUMBER(FIND("2F",ScheduleCompile!F583)),ISNUMBER(FIND("3F",ScheduleCompile!F583)),ISNUMBER(FIND("6F",ScheduleCompile!F583)),ISNUMBER(FIND("7F",ScheduleCompile!F583)),ISNUMBER(FIND("9F",ScheduleCompile!F583)),ISNUMBER(FIND("4F",ScheduleCompile!F583))),VALUE(LEFT(ScheduleCompile!F583,FIND("F",ScheduleCompile!F583)-1)),ScheduleCompile!F583)))))),"",IF(ScheduleCompile!F583="Off",0,IF(ScheduleCompile!F583="On",1,IF(ISNUMBER(ScheduleCompile!F583),ScheduleCompile!F583/1,IF(ISTEXT(ScheduleCompile!F583),IF(OR(ISNUMBER(FIND("5F",ScheduleCompile!F583)),ISNUMBER(FIND("0F",ScheduleCompile!F583)),ISNUMBER(FIND("8F",ScheduleCompile!F583)),ISNUMBER(FIND("1F",ScheduleCompile!F583)),ISNUMBER(FIND("2F",ScheduleCompile!F583)),ISNUMBER(FIND("3F",ScheduleCompile!F583)),ISNUMBER(FIND("6F",ScheduleCompile!F583)),ISNUMBER(FIND("7F",ScheduleCompile!F583)),ISNUMBER(FIND("9F",ScheduleCompile!F583)),ISNUMBER(FIND("4F",ScheduleCompile!F583))),VALUE(LEFT(ScheduleCompile!F583,FIND("F",ScheduleCompile!F583)-1)),ScheduleCompile!F583)))))))</f>
        <v>54.5</v>
      </c>
      <c r="L590" s="1">
        <f>IF(AND(ISERROR(IF(ScheduleCompile!G583="Off",0,IF(ScheduleCompile!G583="On",1,IF(ISNUMBER(ScheduleCompile!G583),ScheduleCompile!G583/1,IF(ISTEXT(ScheduleCompile!G583),IF(OR(ISNUMBER(FIND("5F",ScheduleCompile!G583)),ISNUMBER(FIND("0F",ScheduleCompile!G583)),ISNUMBER(FIND("8F",ScheduleCompile!G583)),ISNUMBER(FIND("1F",ScheduleCompile!G583)),ISNUMBER(FIND("2F",ScheduleCompile!G583)),ISNUMBER(FIND("3F",ScheduleCompile!G583)),ISNUMBER(FIND("6F",ScheduleCompile!G583)),ISNUMBER(FIND("7F",ScheduleCompile!G583)),ISNUMBER(FIND("9F",ScheduleCompile!G583)),ISNUMBER(FIND("4F",ScheduleCompile!G583))),VALUE(LEFT(ScheduleCompile!G583,FIND("F",ScheduleCompile!G583)-1)),ScheduleCompile!G583)))))),ISTEXT(ScheduleCompile!#REF!)),"ENDTABLE",IF(ISERROR(IF(ScheduleCompile!G583="Off",0,IF(ScheduleCompile!G583="On",1,IF(ISNUMBER(ScheduleCompile!G583),ScheduleCompile!G583/1,IF(ISTEXT(ScheduleCompile!G583),IF(OR(ISNUMBER(FIND("5F",ScheduleCompile!G583)),ISNUMBER(FIND("0F",ScheduleCompile!G583)),ISNUMBER(FIND("8F",ScheduleCompile!G583)),ISNUMBER(FIND("1F",ScheduleCompile!G583)),ISNUMBER(FIND("2F",ScheduleCompile!G583)),ISNUMBER(FIND("3F",ScheduleCompile!G583)),ISNUMBER(FIND("6F",ScheduleCompile!G583)),ISNUMBER(FIND("7F",ScheduleCompile!G583)),ISNUMBER(FIND("9F",ScheduleCompile!G583)),ISNUMBER(FIND("4F",ScheduleCompile!G583))),VALUE(LEFT(ScheduleCompile!G583,FIND("F",ScheduleCompile!G583)-1)),ScheduleCompile!G583)))))),"",IF(ScheduleCompile!G583="Off",0,IF(ScheduleCompile!G583="On",1,IF(ISNUMBER(ScheduleCompile!G583),ScheduleCompile!G583/1,IF(ISTEXT(ScheduleCompile!G583),IF(OR(ISNUMBER(FIND("5F",ScheduleCompile!G583)),ISNUMBER(FIND("0F",ScheduleCompile!G583)),ISNUMBER(FIND("8F",ScheduleCompile!G583)),ISNUMBER(FIND("1F",ScheduleCompile!G583)),ISNUMBER(FIND("2F",ScheduleCompile!G583)),ISNUMBER(FIND("3F",ScheduleCompile!G583)),ISNUMBER(FIND("6F",ScheduleCompile!G583)),ISNUMBER(FIND("7F",ScheduleCompile!G583)),ISNUMBER(FIND("9F",ScheduleCompile!G583)),ISNUMBER(FIND("4F",ScheduleCompile!G583))),VALUE(LEFT(ScheduleCompile!G583,FIND("F",ScheduleCompile!G583)-1)),ScheduleCompile!G583)))))))</f>
        <v>54.5</v>
      </c>
      <c r="M590" s="1">
        <f>IF(AND(ISERROR(IF(ScheduleCompile!H583="Off",0,IF(ScheduleCompile!H583="On",1,IF(ISNUMBER(ScheduleCompile!H583),ScheduleCompile!H583/1,IF(ISTEXT(ScheduleCompile!H583),IF(OR(ISNUMBER(FIND("5F",ScheduleCompile!H583)),ISNUMBER(FIND("0F",ScheduleCompile!H583)),ISNUMBER(FIND("8F",ScheduleCompile!H583)),ISNUMBER(FIND("1F",ScheduleCompile!H583)),ISNUMBER(FIND("2F",ScheduleCompile!H583)),ISNUMBER(FIND("3F",ScheduleCompile!H583)),ISNUMBER(FIND("6F",ScheduleCompile!H583)),ISNUMBER(FIND("7F",ScheduleCompile!H583)),ISNUMBER(FIND("9F",ScheduleCompile!H583)),ISNUMBER(FIND("4F",ScheduleCompile!H583))),VALUE(LEFT(ScheduleCompile!H583,FIND("F",ScheduleCompile!H583)-1)),ScheduleCompile!H583)))))),ISTEXT(ScheduleCompile!#REF!)),"ENDTABLE",IF(ISERROR(IF(ScheduleCompile!H583="Off",0,IF(ScheduleCompile!H583="On",1,IF(ISNUMBER(ScheduleCompile!H583),ScheduleCompile!H583/1,IF(ISTEXT(ScheduleCompile!H583),IF(OR(ISNUMBER(FIND("5F",ScheduleCompile!H583)),ISNUMBER(FIND("0F",ScheduleCompile!H583)),ISNUMBER(FIND("8F",ScheduleCompile!H583)),ISNUMBER(FIND("1F",ScheduleCompile!H583)),ISNUMBER(FIND("2F",ScheduleCompile!H583)),ISNUMBER(FIND("3F",ScheduleCompile!H583)),ISNUMBER(FIND("6F",ScheduleCompile!H583)),ISNUMBER(FIND("7F",ScheduleCompile!H583)),ISNUMBER(FIND("9F",ScheduleCompile!H583)),ISNUMBER(FIND("4F",ScheduleCompile!H583))),VALUE(LEFT(ScheduleCompile!H583,FIND("F",ScheduleCompile!H583)-1)),ScheduleCompile!H583)))))),"",IF(ScheduleCompile!H583="Off",0,IF(ScheduleCompile!H583="On",1,IF(ISNUMBER(ScheduleCompile!H583),ScheduleCompile!H583/1,IF(ISTEXT(ScheduleCompile!H583),IF(OR(ISNUMBER(FIND("5F",ScheduleCompile!H583)),ISNUMBER(FIND("0F",ScheduleCompile!H583)),ISNUMBER(FIND("8F",ScheduleCompile!H583)),ISNUMBER(FIND("1F",ScheduleCompile!H583)),ISNUMBER(FIND("2F",ScheduleCompile!H583)),ISNUMBER(FIND("3F",ScheduleCompile!H583)),ISNUMBER(FIND("6F",ScheduleCompile!H583)),ISNUMBER(FIND("7F",ScheduleCompile!H583)),ISNUMBER(FIND("9F",ScheduleCompile!H583)),ISNUMBER(FIND("4F",ScheduleCompile!H583))),VALUE(LEFT(ScheduleCompile!H583,FIND("F",ScheduleCompile!H583)-1)),ScheduleCompile!H583)))))))</f>
        <v>54.5</v>
      </c>
      <c r="N590" s="1">
        <f>IF(AND(ISERROR(IF(ScheduleCompile!I583="Off",0,IF(ScheduleCompile!I583="On",1,IF(ISNUMBER(ScheduleCompile!I583),ScheduleCompile!I583/1,IF(ISTEXT(ScheduleCompile!I583),IF(OR(ISNUMBER(FIND("5F",ScheduleCompile!I583)),ISNUMBER(FIND("0F",ScheduleCompile!I583)),ISNUMBER(FIND("8F",ScheduleCompile!I583)),ISNUMBER(FIND("1F",ScheduleCompile!I583)),ISNUMBER(FIND("2F",ScheduleCompile!I583)),ISNUMBER(FIND("3F",ScheduleCompile!I583)),ISNUMBER(FIND("6F",ScheduleCompile!I583)),ISNUMBER(FIND("7F",ScheduleCompile!I583)),ISNUMBER(FIND("9F",ScheduleCompile!I583)),ISNUMBER(FIND("4F",ScheduleCompile!I583))),VALUE(LEFT(ScheduleCompile!I583,FIND("F",ScheduleCompile!I583)-1)),ScheduleCompile!I583)))))),ISTEXT(ScheduleCompile!#REF!)),"ENDTABLE",IF(ISERROR(IF(ScheduleCompile!I583="Off",0,IF(ScheduleCompile!I583="On",1,IF(ISNUMBER(ScheduleCompile!I583),ScheduleCompile!I583/1,IF(ISTEXT(ScheduleCompile!I583),IF(OR(ISNUMBER(FIND("5F",ScheduleCompile!I583)),ISNUMBER(FIND("0F",ScheduleCompile!I583)),ISNUMBER(FIND("8F",ScheduleCompile!I583)),ISNUMBER(FIND("1F",ScheduleCompile!I583)),ISNUMBER(FIND("2F",ScheduleCompile!I583)),ISNUMBER(FIND("3F",ScheduleCompile!I583)),ISNUMBER(FIND("6F",ScheduleCompile!I583)),ISNUMBER(FIND("7F",ScheduleCompile!I583)),ISNUMBER(FIND("9F",ScheduleCompile!I583)),ISNUMBER(FIND("4F",ScheduleCompile!I583))),VALUE(LEFT(ScheduleCompile!I583,FIND("F",ScheduleCompile!I583)-1)),ScheduleCompile!I583)))))),"",IF(ScheduleCompile!I583="Off",0,IF(ScheduleCompile!I583="On",1,IF(ISNUMBER(ScheduleCompile!I583),ScheduleCompile!I583/1,IF(ISTEXT(ScheduleCompile!I583),IF(OR(ISNUMBER(FIND("5F",ScheduleCompile!I583)),ISNUMBER(FIND("0F",ScheduleCompile!I583)),ISNUMBER(FIND("8F",ScheduleCompile!I583)),ISNUMBER(FIND("1F",ScheduleCompile!I583)),ISNUMBER(FIND("2F",ScheduleCompile!I583)),ISNUMBER(FIND("3F",ScheduleCompile!I583)),ISNUMBER(FIND("6F",ScheduleCompile!I583)),ISNUMBER(FIND("7F",ScheduleCompile!I583)),ISNUMBER(FIND("9F",ScheduleCompile!I583)),ISNUMBER(FIND("4F",ScheduleCompile!I583))),VALUE(LEFT(ScheduleCompile!I583,FIND("F",ScheduleCompile!I583)-1)),ScheduleCompile!I583)))))))</f>
        <v>54.5</v>
      </c>
      <c r="O590" s="1">
        <f>IF(AND(ISERROR(IF(ScheduleCompile!J583="Off",0,IF(ScheduleCompile!J583="On",1,IF(ISNUMBER(ScheduleCompile!J583),ScheduleCompile!J583/1,IF(ISTEXT(ScheduleCompile!J583),IF(OR(ISNUMBER(FIND("5F",ScheduleCompile!J583)),ISNUMBER(FIND("0F",ScheduleCompile!J583)),ISNUMBER(FIND("8F",ScheduleCompile!J583)),ISNUMBER(FIND("1F",ScheduleCompile!J583)),ISNUMBER(FIND("2F",ScheduleCompile!J583)),ISNUMBER(FIND("3F",ScheduleCompile!J583)),ISNUMBER(FIND("6F",ScheduleCompile!J583)),ISNUMBER(FIND("7F",ScheduleCompile!J583)),ISNUMBER(FIND("9F",ScheduleCompile!J583)),ISNUMBER(FIND("4F",ScheduleCompile!J583))),VALUE(LEFT(ScheduleCompile!J583,FIND("F",ScheduleCompile!J583)-1)),ScheduleCompile!J583)))))),ISTEXT(ScheduleCompile!#REF!)),"ENDTABLE",IF(ISERROR(IF(ScheduleCompile!J583="Off",0,IF(ScheduleCompile!J583="On",1,IF(ISNUMBER(ScheduleCompile!J583),ScheduleCompile!J583/1,IF(ISTEXT(ScheduleCompile!J583),IF(OR(ISNUMBER(FIND("5F",ScheduleCompile!J583)),ISNUMBER(FIND("0F",ScheduleCompile!J583)),ISNUMBER(FIND("8F",ScheduleCompile!J583)),ISNUMBER(FIND("1F",ScheduleCompile!J583)),ISNUMBER(FIND("2F",ScheduleCompile!J583)),ISNUMBER(FIND("3F",ScheduleCompile!J583)),ISNUMBER(FIND("6F",ScheduleCompile!J583)),ISNUMBER(FIND("7F",ScheduleCompile!J583)),ISNUMBER(FIND("9F",ScheduleCompile!J583)),ISNUMBER(FIND("4F",ScheduleCompile!J583))),VALUE(LEFT(ScheduleCompile!J583,FIND("F",ScheduleCompile!J583)-1)),ScheduleCompile!J583)))))),"",IF(ScheduleCompile!J583="Off",0,IF(ScheduleCompile!J583="On",1,IF(ISNUMBER(ScheduleCompile!J583),ScheduleCompile!J583/1,IF(ISTEXT(ScheduleCompile!J583),IF(OR(ISNUMBER(FIND("5F",ScheduleCompile!J583)),ISNUMBER(FIND("0F",ScheduleCompile!J583)),ISNUMBER(FIND("8F",ScheduleCompile!J583)),ISNUMBER(FIND("1F",ScheduleCompile!J583)),ISNUMBER(FIND("2F",ScheduleCompile!J583)),ISNUMBER(FIND("3F",ScheduleCompile!J583)),ISNUMBER(FIND("6F",ScheduleCompile!J583)),ISNUMBER(FIND("7F",ScheduleCompile!J583)),ISNUMBER(FIND("9F",ScheduleCompile!J583)),ISNUMBER(FIND("4F",ScheduleCompile!J583))),VALUE(LEFT(ScheduleCompile!J583,FIND("F",ScheduleCompile!J583)-1)),ScheduleCompile!J583)))))))</f>
        <v>54.5</v>
      </c>
      <c r="P590" s="1">
        <f>IF(AND(ISERROR(IF(ScheduleCompile!K583="Off",0,IF(ScheduleCompile!K583="On",1,IF(ISNUMBER(ScheduleCompile!K583),ScheduleCompile!K583/1,IF(ISTEXT(ScheduleCompile!K583),IF(OR(ISNUMBER(FIND("5F",ScheduleCompile!K583)),ISNUMBER(FIND("0F",ScheduleCompile!K583)),ISNUMBER(FIND("8F",ScheduleCompile!K583)),ISNUMBER(FIND("1F",ScheduleCompile!K583)),ISNUMBER(FIND("2F",ScheduleCompile!K583)),ISNUMBER(FIND("3F",ScheduleCompile!K583)),ISNUMBER(FIND("6F",ScheduleCompile!K583)),ISNUMBER(FIND("7F",ScheduleCompile!K583)),ISNUMBER(FIND("9F",ScheduleCompile!K583)),ISNUMBER(FIND("4F",ScheduleCompile!K583))),VALUE(LEFT(ScheduleCompile!K583,FIND("F",ScheduleCompile!K583)-1)),ScheduleCompile!K583)))))),ISTEXT(ScheduleCompile!#REF!)),"ENDTABLE",IF(ISERROR(IF(ScheduleCompile!K583="Off",0,IF(ScheduleCompile!K583="On",1,IF(ISNUMBER(ScheduleCompile!K583),ScheduleCompile!K583/1,IF(ISTEXT(ScheduleCompile!K583),IF(OR(ISNUMBER(FIND("5F",ScheduleCompile!K583)),ISNUMBER(FIND("0F",ScheduleCompile!K583)),ISNUMBER(FIND("8F",ScheduleCompile!K583)),ISNUMBER(FIND("1F",ScheduleCompile!K583)),ISNUMBER(FIND("2F",ScheduleCompile!K583)),ISNUMBER(FIND("3F",ScheduleCompile!K583)),ISNUMBER(FIND("6F",ScheduleCompile!K583)),ISNUMBER(FIND("7F",ScheduleCompile!K583)),ISNUMBER(FIND("9F",ScheduleCompile!K583)),ISNUMBER(FIND("4F",ScheduleCompile!K583))),VALUE(LEFT(ScheduleCompile!K583,FIND("F",ScheduleCompile!K583)-1)),ScheduleCompile!K583)))))),"",IF(ScheduleCompile!K583="Off",0,IF(ScheduleCompile!K583="On",1,IF(ISNUMBER(ScheduleCompile!K583),ScheduleCompile!K583/1,IF(ISTEXT(ScheduleCompile!K583),IF(OR(ISNUMBER(FIND("5F",ScheduleCompile!K583)),ISNUMBER(FIND("0F",ScheduleCompile!K583)),ISNUMBER(FIND("8F",ScheduleCompile!K583)),ISNUMBER(FIND("1F",ScheduleCompile!K583)),ISNUMBER(FIND("2F",ScheduleCompile!K583)),ISNUMBER(FIND("3F",ScheduleCompile!K583)),ISNUMBER(FIND("6F",ScheduleCompile!K583)),ISNUMBER(FIND("7F",ScheduleCompile!K583)),ISNUMBER(FIND("9F",ScheduleCompile!K583)),ISNUMBER(FIND("4F",ScheduleCompile!K583))),VALUE(LEFT(ScheduleCompile!K583,FIND("F",ScheduleCompile!K583)-1)),ScheduleCompile!K583)))))))</f>
        <v>54.5</v>
      </c>
      <c r="Q590" s="1">
        <f>IF(AND(ISERROR(IF(ScheduleCompile!L583="Off",0,IF(ScheduleCompile!L583="On",1,IF(ISNUMBER(ScheduleCompile!L583),ScheduleCompile!L583/1,IF(ISTEXT(ScheduleCompile!L583),IF(OR(ISNUMBER(FIND("5F",ScheduleCompile!L583)),ISNUMBER(FIND("0F",ScheduleCompile!L583)),ISNUMBER(FIND("8F",ScheduleCompile!L583)),ISNUMBER(FIND("1F",ScheduleCompile!L583)),ISNUMBER(FIND("2F",ScheduleCompile!L583)),ISNUMBER(FIND("3F",ScheduleCompile!L583)),ISNUMBER(FIND("6F",ScheduleCompile!L583)),ISNUMBER(FIND("7F",ScheduleCompile!L583)),ISNUMBER(FIND("9F",ScheduleCompile!L583)),ISNUMBER(FIND("4F",ScheduleCompile!L583))),VALUE(LEFT(ScheduleCompile!L583,FIND("F",ScheduleCompile!L583)-1)),ScheduleCompile!L583)))))),ISTEXT(ScheduleCompile!#REF!)),"ENDTABLE",IF(ISERROR(IF(ScheduleCompile!L583="Off",0,IF(ScheduleCompile!L583="On",1,IF(ISNUMBER(ScheduleCompile!L583),ScheduleCompile!L583/1,IF(ISTEXT(ScheduleCompile!L583),IF(OR(ISNUMBER(FIND("5F",ScheduleCompile!L583)),ISNUMBER(FIND("0F",ScheduleCompile!L583)),ISNUMBER(FIND("8F",ScheduleCompile!L583)),ISNUMBER(FIND("1F",ScheduleCompile!L583)),ISNUMBER(FIND("2F",ScheduleCompile!L583)),ISNUMBER(FIND("3F",ScheduleCompile!L583)),ISNUMBER(FIND("6F",ScheduleCompile!L583)),ISNUMBER(FIND("7F",ScheduleCompile!L583)),ISNUMBER(FIND("9F",ScheduleCompile!L583)),ISNUMBER(FIND("4F",ScheduleCompile!L583))),VALUE(LEFT(ScheduleCompile!L583,FIND("F",ScheduleCompile!L583)-1)),ScheduleCompile!L583)))))),"",IF(ScheduleCompile!L583="Off",0,IF(ScheduleCompile!L583="On",1,IF(ISNUMBER(ScheduleCompile!L583),ScheduleCompile!L583/1,IF(ISTEXT(ScheduleCompile!L583),IF(OR(ISNUMBER(FIND("5F",ScheduleCompile!L583)),ISNUMBER(FIND("0F",ScheduleCompile!L583)),ISNUMBER(FIND("8F",ScheduleCompile!L583)),ISNUMBER(FIND("1F",ScheduleCompile!L583)),ISNUMBER(FIND("2F",ScheduleCompile!L583)),ISNUMBER(FIND("3F",ScheduleCompile!L583)),ISNUMBER(FIND("6F",ScheduleCompile!L583)),ISNUMBER(FIND("7F",ScheduleCompile!L583)),ISNUMBER(FIND("9F",ScheduleCompile!L583)),ISNUMBER(FIND("4F",ScheduleCompile!L583))),VALUE(LEFT(ScheduleCompile!L583,FIND("F",ScheduleCompile!L583)-1)),ScheduleCompile!L583)))))))</f>
        <v>54.5</v>
      </c>
      <c r="R590" s="1">
        <f>IF(AND(ISERROR(IF(ScheduleCompile!M583="Off",0,IF(ScheduleCompile!M583="On",1,IF(ISNUMBER(ScheduleCompile!M583),ScheduleCompile!M583/1,IF(ISTEXT(ScheduleCompile!M583),IF(OR(ISNUMBER(FIND("5F",ScheduleCompile!M583)),ISNUMBER(FIND("0F",ScheduleCompile!M583)),ISNUMBER(FIND("8F",ScheduleCompile!M583)),ISNUMBER(FIND("1F",ScheduleCompile!M583)),ISNUMBER(FIND("2F",ScheduleCompile!M583)),ISNUMBER(FIND("3F",ScheduleCompile!M583)),ISNUMBER(FIND("6F",ScheduleCompile!M583)),ISNUMBER(FIND("7F",ScheduleCompile!M583)),ISNUMBER(FIND("9F",ScheduleCompile!M583)),ISNUMBER(FIND("4F",ScheduleCompile!M583))),VALUE(LEFT(ScheduleCompile!M583,FIND("F",ScheduleCompile!M583)-1)),ScheduleCompile!M583)))))),ISTEXT(ScheduleCompile!#REF!)),"ENDTABLE",IF(ISERROR(IF(ScheduleCompile!M583="Off",0,IF(ScheduleCompile!M583="On",1,IF(ISNUMBER(ScheduleCompile!M583),ScheduleCompile!M583/1,IF(ISTEXT(ScheduleCompile!M583),IF(OR(ISNUMBER(FIND("5F",ScheduleCompile!M583)),ISNUMBER(FIND("0F",ScheduleCompile!M583)),ISNUMBER(FIND("8F",ScheduleCompile!M583)),ISNUMBER(FIND("1F",ScheduleCompile!M583)),ISNUMBER(FIND("2F",ScheduleCompile!M583)),ISNUMBER(FIND("3F",ScheduleCompile!M583)),ISNUMBER(FIND("6F",ScheduleCompile!M583)),ISNUMBER(FIND("7F",ScheduleCompile!M583)),ISNUMBER(FIND("9F",ScheduleCompile!M583)),ISNUMBER(FIND("4F",ScheduleCompile!M583))),VALUE(LEFT(ScheduleCompile!M583,FIND("F",ScheduleCompile!M583)-1)),ScheduleCompile!M583)))))),"",IF(ScheduleCompile!M583="Off",0,IF(ScheduleCompile!M583="On",1,IF(ISNUMBER(ScheduleCompile!M583),ScheduleCompile!M583/1,IF(ISTEXT(ScheduleCompile!M583),IF(OR(ISNUMBER(FIND("5F",ScheduleCompile!M583)),ISNUMBER(FIND("0F",ScheduleCompile!M583)),ISNUMBER(FIND("8F",ScheduleCompile!M583)),ISNUMBER(FIND("1F",ScheduleCompile!M583)),ISNUMBER(FIND("2F",ScheduleCompile!M583)),ISNUMBER(FIND("3F",ScheduleCompile!M583)),ISNUMBER(FIND("6F",ScheduleCompile!M583)),ISNUMBER(FIND("7F",ScheduleCompile!M583)),ISNUMBER(FIND("9F",ScheduleCompile!M583)),ISNUMBER(FIND("4F",ScheduleCompile!M583))),VALUE(LEFT(ScheduleCompile!M583,FIND("F",ScheduleCompile!M583)-1)),ScheduleCompile!M583)))))))</f>
        <v>54.5</v>
      </c>
      <c r="S590" s="1">
        <f>IF(AND(ISERROR(IF(ScheduleCompile!N583="Off",0,IF(ScheduleCompile!N583="On",1,IF(ISNUMBER(ScheduleCompile!N583),ScheduleCompile!N583/1,IF(ISTEXT(ScheduleCompile!N583),IF(OR(ISNUMBER(FIND("5F",ScheduleCompile!N583)),ISNUMBER(FIND("0F",ScheduleCompile!N583)),ISNUMBER(FIND("8F",ScheduleCompile!N583)),ISNUMBER(FIND("1F",ScheduleCompile!N583)),ISNUMBER(FIND("2F",ScheduleCompile!N583)),ISNUMBER(FIND("3F",ScheduleCompile!N583)),ISNUMBER(FIND("6F",ScheduleCompile!N583)),ISNUMBER(FIND("7F",ScheduleCompile!N583)),ISNUMBER(FIND("9F",ScheduleCompile!N583)),ISNUMBER(FIND("4F",ScheduleCompile!N583))),VALUE(LEFT(ScheduleCompile!N583,FIND("F",ScheduleCompile!N583)-1)),ScheduleCompile!N583)))))),ISTEXT(ScheduleCompile!#REF!)),"ENDTABLE",IF(ISERROR(IF(ScheduleCompile!N583="Off",0,IF(ScheduleCompile!N583="On",1,IF(ISNUMBER(ScheduleCompile!N583),ScheduleCompile!N583/1,IF(ISTEXT(ScheduleCompile!N583),IF(OR(ISNUMBER(FIND("5F",ScheduleCompile!N583)),ISNUMBER(FIND("0F",ScheduleCompile!N583)),ISNUMBER(FIND("8F",ScheduleCompile!N583)),ISNUMBER(FIND("1F",ScheduleCompile!N583)),ISNUMBER(FIND("2F",ScheduleCompile!N583)),ISNUMBER(FIND("3F",ScheduleCompile!N583)),ISNUMBER(FIND("6F",ScheduleCompile!N583)),ISNUMBER(FIND("7F",ScheduleCompile!N583)),ISNUMBER(FIND("9F",ScheduleCompile!N583)),ISNUMBER(FIND("4F",ScheduleCompile!N583))),VALUE(LEFT(ScheduleCompile!N583,FIND("F",ScheduleCompile!N583)-1)),ScheduleCompile!N583)))))),"",IF(ScheduleCompile!N583="Off",0,IF(ScheduleCompile!N583="On",1,IF(ISNUMBER(ScheduleCompile!N583),ScheduleCompile!N583/1,IF(ISTEXT(ScheduleCompile!N583),IF(OR(ISNUMBER(FIND("5F",ScheduleCompile!N583)),ISNUMBER(FIND("0F",ScheduleCompile!N583)),ISNUMBER(FIND("8F",ScheduleCompile!N583)),ISNUMBER(FIND("1F",ScheduleCompile!N583)),ISNUMBER(FIND("2F",ScheduleCompile!N583)),ISNUMBER(FIND("3F",ScheduleCompile!N583)),ISNUMBER(FIND("6F",ScheduleCompile!N583)),ISNUMBER(FIND("7F",ScheduleCompile!N583)),ISNUMBER(FIND("9F",ScheduleCompile!N583)),ISNUMBER(FIND("4F",ScheduleCompile!N583))),VALUE(LEFT(ScheduleCompile!N583,FIND("F",ScheduleCompile!N583)-1)),ScheduleCompile!N583)))))))</f>
        <v>54.5</v>
      </c>
      <c r="T590" s="1">
        <f>IF(AND(ISERROR(IF(ScheduleCompile!O583="Off",0,IF(ScheduleCompile!O583="On",1,IF(ISNUMBER(ScheduleCompile!O583),ScheduleCompile!O583/1,IF(ISTEXT(ScheduleCompile!O583),IF(OR(ISNUMBER(FIND("5F",ScheduleCompile!O583)),ISNUMBER(FIND("0F",ScheduleCompile!O583)),ISNUMBER(FIND("8F",ScheduleCompile!O583)),ISNUMBER(FIND("1F",ScheduleCompile!O583)),ISNUMBER(FIND("2F",ScheduleCompile!O583)),ISNUMBER(FIND("3F",ScheduleCompile!O583)),ISNUMBER(FIND("6F",ScheduleCompile!O583)),ISNUMBER(FIND("7F",ScheduleCompile!O583)),ISNUMBER(FIND("9F",ScheduleCompile!O583)),ISNUMBER(FIND("4F",ScheduleCompile!O583))),VALUE(LEFT(ScheduleCompile!O583,FIND("F",ScheduleCompile!O583)-1)),ScheduleCompile!O583)))))),ISTEXT(ScheduleCompile!#REF!)),"ENDTABLE",IF(ISERROR(IF(ScheduleCompile!O583="Off",0,IF(ScheduleCompile!O583="On",1,IF(ISNUMBER(ScheduleCompile!O583),ScheduleCompile!O583/1,IF(ISTEXT(ScheduleCompile!O583),IF(OR(ISNUMBER(FIND("5F",ScheduleCompile!O583)),ISNUMBER(FIND("0F",ScheduleCompile!O583)),ISNUMBER(FIND("8F",ScheduleCompile!O583)),ISNUMBER(FIND("1F",ScheduleCompile!O583)),ISNUMBER(FIND("2F",ScheduleCompile!O583)),ISNUMBER(FIND("3F",ScheduleCompile!O583)),ISNUMBER(FIND("6F",ScheduleCompile!O583)),ISNUMBER(FIND("7F",ScheduleCompile!O583)),ISNUMBER(FIND("9F",ScheduleCompile!O583)),ISNUMBER(FIND("4F",ScheduleCompile!O583))),VALUE(LEFT(ScheduleCompile!O583,FIND("F",ScheduleCompile!O583)-1)),ScheduleCompile!O583)))))),"",IF(ScheduleCompile!O583="Off",0,IF(ScheduleCompile!O583="On",1,IF(ISNUMBER(ScheduleCompile!O583),ScheduleCompile!O583/1,IF(ISTEXT(ScheduleCompile!O583),IF(OR(ISNUMBER(FIND("5F",ScheduleCompile!O583)),ISNUMBER(FIND("0F",ScheduleCompile!O583)),ISNUMBER(FIND("8F",ScheduleCompile!O583)),ISNUMBER(FIND("1F",ScheduleCompile!O583)),ISNUMBER(FIND("2F",ScheduleCompile!O583)),ISNUMBER(FIND("3F",ScheduleCompile!O583)),ISNUMBER(FIND("6F",ScheduleCompile!O583)),ISNUMBER(FIND("7F",ScheduleCompile!O583)),ISNUMBER(FIND("9F",ScheduleCompile!O583)),ISNUMBER(FIND("4F",ScheduleCompile!O583))),VALUE(LEFT(ScheduleCompile!O583,FIND("F",ScheduleCompile!O583)-1)),ScheduleCompile!O583)))))))</f>
        <v>54.5</v>
      </c>
      <c r="U590" s="1">
        <f>IF(AND(ISERROR(IF(ScheduleCompile!P583="Off",0,IF(ScheduleCompile!P583="On",1,IF(ISNUMBER(ScheduleCompile!P583),ScheduleCompile!P583/1,IF(ISTEXT(ScheduleCompile!P583),IF(OR(ISNUMBER(FIND("5F",ScheduleCompile!P583)),ISNUMBER(FIND("0F",ScheduleCompile!P583)),ISNUMBER(FIND("8F",ScheduleCompile!P583)),ISNUMBER(FIND("1F",ScheduleCompile!P583)),ISNUMBER(FIND("2F",ScheduleCompile!P583)),ISNUMBER(FIND("3F",ScheduleCompile!P583)),ISNUMBER(FIND("6F",ScheduleCompile!P583)),ISNUMBER(FIND("7F",ScheduleCompile!P583)),ISNUMBER(FIND("9F",ScheduleCompile!P583)),ISNUMBER(FIND("4F",ScheduleCompile!P583))),VALUE(LEFT(ScheduleCompile!P583,FIND("F",ScheduleCompile!P583)-1)),ScheduleCompile!P583)))))),ISTEXT(ScheduleCompile!#REF!)),"ENDTABLE",IF(ISERROR(IF(ScheduleCompile!P583="Off",0,IF(ScheduleCompile!P583="On",1,IF(ISNUMBER(ScheduleCompile!P583),ScheduleCompile!P583/1,IF(ISTEXT(ScheduleCompile!P583),IF(OR(ISNUMBER(FIND("5F",ScheduleCompile!P583)),ISNUMBER(FIND("0F",ScheduleCompile!P583)),ISNUMBER(FIND("8F",ScheduleCompile!P583)),ISNUMBER(FIND("1F",ScheduleCompile!P583)),ISNUMBER(FIND("2F",ScheduleCompile!P583)),ISNUMBER(FIND("3F",ScheduleCompile!P583)),ISNUMBER(FIND("6F",ScheduleCompile!P583)),ISNUMBER(FIND("7F",ScheduleCompile!P583)),ISNUMBER(FIND("9F",ScheduleCompile!P583)),ISNUMBER(FIND("4F",ScheduleCompile!P583))),VALUE(LEFT(ScheduleCompile!P583,FIND("F",ScheduleCompile!P583)-1)),ScheduleCompile!P583)))))),"",IF(ScheduleCompile!P583="Off",0,IF(ScheduleCompile!P583="On",1,IF(ISNUMBER(ScheduleCompile!P583),ScheduleCompile!P583/1,IF(ISTEXT(ScheduleCompile!P583),IF(OR(ISNUMBER(FIND("5F",ScheduleCompile!P583)),ISNUMBER(FIND("0F",ScheduleCompile!P583)),ISNUMBER(FIND("8F",ScheduleCompile!P583)),ISNUMBER(FIND("1F",ScheduleCompile!P583)),ISNUMBER(FIND("2F",ScheduleCompile!P583)),ISNUMBER(FIND("3F",ScheduleCompile!P583)),ISNUMBER(FIND("6F",ScheduleCompile!P583)),ISNUMBER(FIND("7F",ScheduleCompile!P583)),ISNUMBER(FIND("9F",ScheduleCompile!P583)),ISNUMBER(FIND("4F",ScheduleCompile!P583))),VALUE(LEFT(ScheduleCompile!P583,FIND("F",ScheduleCompile!P583)-1)),ScheduleCompile!P583)))))))</f>
        <v>54.5</v>
      </c>
      <c r="V590" s="1">
        <f>IF(AND(ISERROR(IF(ScheduleCompile!Q583="Off",0,IF(ScheduleCompile!Q583="On",1,IF(ISNUMBER(ScheduleCompile!Q583),ScheduleCompile!Q583/1,IF(ISTEXT(ScheduleCompile!Q583),IF(OR(ISNUMBER(FIND("5F",ScheduleCompile!Q583)),ISNUMBER(FIND("0F",ScheduleCompile!Q583)),ISNUMBER(FIND("8F",ScheduleCompile!Q583)),ISNUMBER(FIND("1F",ScheduleCompile!Q583)),ISNUMBER(FIND("2F",ScheduleCompile!Q583)),ISNUMBER(FIND("3F",ScheduleCompile!Q583)),ISNUMBER(FIND("6F",ScheduleCompile!Q583)),ISNUMBER(FIND("7F",ScheduleCompile!Q583)),ISNUMBER(FIND("9F",ScheduleCompile!Q583)),ISNUMBER(FIND("4F",ScheduleCompile!Q583))),VALUE(LEFT(ScheduleCompile!Q583,FIND("F",ScheduleCompile!Q583)-1)),ScheduleCompile!Q583)))))),ISTEXT(ScheduleCompile!#REF!)),"ENDTABLE",IF(ISERROR(IF(ScheduleCompile!Q583="Off",0,IF(ScheduleCompile!Q583="On",1,IF(ISNUMBER(ScheduleCompile!Q583),ScheduleCompile!Q583/1,IF(ISTEXT(ScheduleCompile!Q583),IF(OR(ISNUMBER(FIND("5F",ScheduleCompile!Q583)),ISNUMBER(FIND("0F",ScheduleCompile!Q583)),ISNUMBER(FIND("8F",ScheduleCompile!Q583)),ISNUMBER(FIND("1F",ScheduleCompile!Q583)),ISNUMBER(FIND("2F",ScheduleCompile!Q583)),ISNUMBER(FIND("3F",ScheduleCompile!Q583)),ISNUMBER(FIND("6F",ScheduleCompile!Q583)),ISNUMBER(FIND("7F",ScheduleCompile!Q583)),ISNUMBER(FIND("9F",ScheduleCompile!Q583)),ISNUMBER(FIND("4F",ScheduleCompile!Q583))),VALUE(LEFT(ScheduleCompile!Q583,FIND("F",ScheduleCompile!Q583)-1)),ScheduleCompile!Q583)))))),"",IF(ScheduleCompile!Q583="Off",0,IF(ScheduleCompile!Q583="On",1,IF(ISNUMBER(ScheduleCompile!Q583),ScheduleCompile!Q583/1,IF(ISTEXT(ScheduleCompile!Q583),IF(OR(ISNUMBER(FIND("5F",ScheduleCompile!Q583)),ISNUMBER(FIND("0F",ScheduleCompile!Q583)),ISNUMBER(FIND("8F",ScheduleCompile!Q583)),ISNUMBER(FIND("1F",ScheduleCompile!Q583)),ISNUMBER(FIND("2F",ScheduleCompile!Q583)),ISNUMBER(FIND("3F",ScheduleCompile!Q583)),ISNUMBER(FIND("6F",ScheduleCompile!Q583)),ISNUMBER(FIND("7F",ScheduleCompile!Q583)),ISNUMBER(FIND("9F",ScheduleCompile!Q583)),ISNUMBER(FIND("4F",ScheduleCompile!Q583))),VALUE(LEFT(ScheduleCompile!Q583,FIND("F",ScheduleCompile!Q583)-1)),ScheduleCompile!Q583)))))))</f>
        <v>54.5</v>
      </c>
      <c r="W590" s="1">
        <f>IF(AND(ISERROR(IF(ScheduleCompile!R583="Off",0,IF(ScheduleCompile!R583="On",1,IF(ISNUMBER(ScheduleCompile!R583),ScheduleCompile!R583/1,IF(ISTEXT(ScheduleCompile!R583),IF(OR(ISNUMBER(FIND("5F",ScheduleCompile!R583)),ISNUMBER(FIND("0F",ScheduleCompile!R583)),ISNUMBER(FIND("8F",ScheduleCompile!R583)),ISNUMBER(FIND("1F",ScheduleCompile!R583)),ISNUMBER(FIND("2F",ScheduleCompile!R583)),ISNUMBER(FIND("3F",ScheduleCompile!R583)),ISNUMBER(FIND("6F",ScheduleCompile!R583)),ISNUMBER(FIND("7F",ScheduleCompile!R583)),ISNUMBER(FIND("9F",ScheduleCompile!R583)),ISNUMBER(FIND("4F",ScheduleCompile!R583))),VALUE(LEFT(ScheduleCompile!R583,FIND("F",ScheduleCompile!R583)-1)),ScheduleCompile!R583)))))),ISTEXT(ScheduleCompile!#REF!)),"ENDTABLE",IF(ISERROR(IF(ScheduleCompile!R583="Off",0,IF(ScheduleCompile!R583="On",1,IF(ISNUMBER(ScheduleCompile!R583),ScheduleCompile!R583/1,IF(ISTEXT(ScheduleCompile!R583),IF(OR(ISNUMBER(FIND("5F",ScheduleCompile!R583)),ISNUMBER(FIND("0F",ScheduleCompile!R583)),ISNUMBER(FIND("8F",ScheduleCompile!R583)),ISNUMBER(FIND("1F",ScheduleCompile!R583)),ISNUMBER(FIND("2F",ScheduleCompile!R583)),ISNUMBER(FIND("3F",ScheduleCompile!R583)),ISNUMBER(FIND("6F",ScheduleCompile!R583)),ISNUMBER(FIND("7F",ScheduleCompile!R583)),ISNUMBER(FIND("9F",ScheduleCompile!R583)),ISNUMBER(FIND("4F",ScheduleCompile!R583))),VALUE(LEFT(ScheduleCompile!R583,FIND("F",ScheduleCompile!R583)-1)),ScheduleCompile!R583)))))),"",IF(ScheduleCompile!R583="Off",0,IF(ScheduleCompile!R583="On",1,IF(ISNUMBER(ScheduleCompile!R583),ScheduleCompile!R583/1,IF(ISTEXT(ScheduleCompile!R583),IF(OR(ISNUMBER(FIND("5F",ScheduleCompile!R583)),ISNUMBER(FIND("0F",ScheduleCompile!R583)),ISNUMBER(FIND("8F",ScheduleCompile!R583)),ISNUMBER(FIND("1F",ScheduleCompile!R583)),ISNUMBER(FIND("2F",ScheduleCompile!R583)),ISNUMBER(FIND("3F",ScheduleCompile!R583)),ISNUMBER(FIND("6F",ScheduleCompile!R583)),ISNUMBER(FIND("7F",ScheduleCompile!R583)),ISNUMBER(FIND("9F",ScheduleCompile!R583)),ISNUMBER(FIND("4F",ScheduleCompile!R583))),VALUE(LEFT(ScheduleCompile!R583,FIND("F",ScheduleCompile!R583)-1)),ScheduleCompile!R583)))))))</f>
        <v>54.5</v>
      </c>
      <c r="X590" s="1">
        <f>IF(AND(ISERROR(IF(ScheduleCompile!S583="Off",0,IF(ScheduleCompile!S583="On",1,IF(ISNUMBER(ScheduleCompile!S583),ScheduleCompile!S583/1,IF(ISTEXT(ScheduleCompile!S583),IF(OR(ISNUMBER(FIND("5F",ScheduleCompile!S583)),ISNUMBER(FIND("0F",ScheduleCompile!S583)),ISNUMBER(FIND("8F",ScheduleCompile!S583)),ISNUMBER(FIND("1F",ScheduleCompile!S583)),ISNUMBER(FIND("2F",ScheduleCompile!S583)),ISNUMBER(FIND("3F",ScheduleCompile!S583)),ISNUMBER(FIND("6F",ScheduleCompile!S583)),ISNUMBER(FIND("7F",ScheduleCompile!S583)),ISNUMBER(FIND("9F",ScheduleCompile!S583)),ISNUMBER(FIND("4F",ScheduleCompile!S583))),VALUE(LEFT(ScheduleCompile!S583,FIND("F",ScheduleCompile!S583)-1)),ScheduleCompile!S583)))))),ISTEXT(ScheduleCompile!#REF!)),"ENDTABLE",IF(ISERROR(IF(ScheduleCompile!S583="Off",0,IF(ScheduleCompile!S583="On",1,IF(ISNUMBER(ScheduleCompile!S583),ScheduleCompile!S583/1,IF(ISTEXT(ScheduleCompile!S583),IF(OR(ISNUMBER(FIND("5F",ScheduleCompile!S583)),ISNUMBER(FIND("0F",ScheduleCompile!S583)),ISNUMBER(FIND("8F",ScheduleCompile!S583)),ISNUMBER(FIND("1F",ScheduleCompile!S583)),ISNUMBER(FIND("2F",ScheduleCompile!S583)),ISNUMBER(FIND("3F",ScheduleCompile!S583)),ISNUMBER(FIND("6F",ScheduleCompile!S583)),ISNUMBER(FIND("7F",ScheduleCompile!S583)),ISNUMBER(FIND("9F",ScheduleCompile!S583)),ISNUMBER(FIND("4F",ScheduleCompile!S583))),VALUE(LEFT(ScheduleCompile!S583,FIND("F",ScheduleCompile!S583)-1)),ScheduleCompile!S583)))))),"",IF(ScheduleCompile!S583="Off",0,IF(ScheduleCompile!S583="On",1,IF(ISNUMBER(ScheduleCompile!S583),ScheduleCompile!S583/1,IF(ISTEXT(ScheduleCompile!S583),IF(OR(ISNUMBER(FIND("5F",ScheduleCompile!S583)),ISNUMBER(FIND("0F",ScheduleCompile!S583)),ISNUMBER(FIND("8F",ScheduleCompile!S583)),ISNUMBER(FIND("1F",ScheduleCompile!S583)),ISNUMBER(FIND("2F",ScheduleCompile!S583)),ISNUMBER(FIND("3F",ScheduleCompile!S583)),ISNUMBER(FIND("6F",ScheduleCompile!S583)),ISNUMBER(FIND("7F",ScheduleCompile!S583)),ISNUMBER(FIND("9F",ScheduleCompile!S583)),ISNUMBER(FIND("4F",ScheduleCompile!S583))),VALUE(LEFT(ScheduleCompile!S583,FIND("F",ScheduleCompile!S583)-1)),ScheduleCompile!S583)))))))</f>
        <v>54.5</v>
      </c>
      <c r="Y590" s="1">
        <f>IF(AND(ISERROR(IF(ScheduleCompile!T583="Off",0,IF(ScheduleCompile!T583="On",1,IF(ISNUMBER(ScheduleCompile!T583),ScheduleCompile!T583/1,IF(ISTEXT(ScheduleCompile!T583),IF(OR(ISNUMBER(FIND("5F",ScheduleCompile!T583)),ISNUMBER(FIND("0F",ScheduleCompile!T583)),ISNUMBER(FIND("8F",ScheduleCompile!T583)),ISNUMBER(FIND("1F",ScheduleCompile!T583)),ISNUMBER(FIND("2F",ScheduleCompile!T583)),ISNUMBER(FIND("3F",ScheduleCompile!T583)),ISNUMBER(FIND("6F",ScheduleCompile!T583)),ISNUMBER(FIND("7F",ScheduleCompile!T583)),ISNUMBER(FIND("9F",ScheduleCompile!T583)),ISNUMBER(FIND("4F",ScheduleCompile!T583))),VALUE(LEFT(ScheduleCompile!T583,FIND("F",ScheduleCompile!T583)-1)),ScheduleCompile!T583)))))),ISTEXT(ScheduleCompile!#REF!)),"ENDTABLE",IF(ISERROR(IF(ScheduleCompile!T583="Off",0,IF(ScheduleCompile!T583="On",1,IF(ISNUMBER(ScheduleCompile!T583),ScheduleCompile!T583/1,IF(ISTEXT(ScheduleCompile!T583),IF(OR(ISNUMBER(FIND("5F",ScheduleCompile!T583)),ISNUMBER(FIND("0F",ScheduleCompile!T583)),ISNUMBER(FIND("8F",ScheduleCompile!T583)),ISNUMBER(FIND("1F",ScheduleCompile!T583)),ISNUMBER(FIND("2F",ScheduleCompile!T583)),ISNUMBER(FIND("3F",ScheduleCompile!T583)),ISNUMBER(FIND("6F",ScheduleCompile!T583)),ISNUMBER(FIND("7F",ScheduleCompile!T583)),ISNUMBER(FIND("9F",ScheduleCompile!T583)),ISNUMBER(FIND("4F",ScheduleCompile!T583))),VALUE(LEFT(ScheduleCompile!T583,FIND("F",ScheduleCompile!T583)-1)),ScheduleCompile!T583)))))),"",IF(ScheduleCompile!T583="Off",0,IF(ScheduleCompile!T583="On",1,IF(ISNUMBER(ScheduleCompile!T583),ScheduleCompile!T583/1,IF(ISTEXT(ScheduleCompile!T583),IF(OR(ISNUMBER(FIND("5F",ScheduleCompile!T583)),ISNUMBER(FIND("0F",ScheduleCompile!T583)),ISNUMBER(FIND("8F",ScheduleCompile!T583)),ISNUMBER(FIND("1F",ScheduleCompile!T583)),ISNUMBER(FIND("2F",ScheduleCompile!T583)),ISNUMBER(FIND("3F",ScheduleCompile!T583)),ISNUMBER(FIND("6F",ScheduleCompile!T583)),ISNUMBER(FIND("7F",ScheduleCompile!T583)),ISNUMBER(FIND("9F",ScheduleCompile!T583)),ISNUMBER(FIND("4F",ScheduleCompile!T583))),VALUE(LEFT(ScheduleCompile!T583,FIND("F",ScheduleCompile!T583)-1)),ScheduleCompile!T583)))))))</f>
        <v>54.5</v>
      </c>
      <c r="Z590" s="1">
        <f>IF(AND(ISERROR(IF(ScheduleCompile!U583="Off",0,IF(ScheduleCompile!U583="On",1,IF(ISNUMBER(ScheduleCompile!U583),ScheduleCompile!U583/1,IF(ISTEXT(ScheduleCompile!U583),IF(OR(ISNUMBER(FIND("5F",ScheduleCompile!U583)),ISNUMBER(FIND("0F",ScheduleCompile!U583)),ISNUMBER(FIND("8F",ScheduleCompile!U583)),ISNUMBER(FIND("1F",ScheduleCompile!U583)),ISNUMBER(FIND("2F",ScheduleCompile!U583)),ISNUMBER(FIND("3F",ScheduleCompile!U583)),ISNUMBER(FIND("6F",ScheduleCompile!U583)),ISNUMBER(FIND("7F",ScheduleCompile!U583)),ISNUMBER(FIND("9F",ScheduleCompile!U583)),ISNUMBER(FIND("4F",ScheduleCompile!U583))),VALUE(LEFT(ScheduleCompile!U583,FIND("F",ScheduleCompile!U583)-1)),ScheduleCompile!U583)))))),ISTEXT(ScheduleCompile!#REF!)),"ENDTABLE",IF(ISERROR(IF(ScheduleCompile!U583="Off",0,IF(ScheduleCompile!U583="On",1,IF(ISNUMBER(ScheduleCompile!U583),ScheduleCompile!U583/1,IF(ISTEXT(ScheduleCompile!U583),IF(OR(ISNUMBER(FIND("5F",ScheduleCompile!U583)),ISNUMBER(FIND("0F",ScheduleCompile!U583)),ISNUMBER(FIND("8F",ScheduleCompile!U583)),ISNUMBER(FIND("1F",ScheduleCompile!U583)),ISNUMBER(FIND("2F",ScheduleCompile!U583)),ISNUMBER(FIND("3F",ScheduleCompile!U583)),ISNUMBER(FIND("6F",ScheduleCompile!U583)),ISNUMBER(FIND("7F",ScheduleCompile!U583)),ISNUMBER(FIND("9F",ScheduleCompile!U583)),ISNUMBER(FIND("4F",ScheduleCompile!U583))),VALUE(LEFT(ScheduleCompile!U583,FIND("F",ScheduleCompile!U583)-1)),ScheduleCompile!U583)))))),"",IF(ScheduleCompile!U583="Off",0,IF(ScheduleCompile!U583="On",1,IF(ISNUMBER(ScheduleCompile!U583),ScheduleCompile!U583/1,IF(ISTEXT(ScheduleCompile!U583),IF(OR(ISNUMBER(FIND("5F",ScheduleCompile!U583)),ISNUMBER(FIND("0F",ScheduleCompile!U583)),ISNUMBER(FIND("8F",ScheduleCompile!U583)),ISNUMBER(FIND("1F",ScheduleCompile!U583)),ISNUMBER(FIND("2F",ScheduleCompile!U583)),ISNUMBER(FIND("3F",ScheduleCompile!U583)),ISNUMBER(FIND("6F",ScheduleCompile!U583)),ISNUMBER(FIND("7F",ScheduleCompile!U583)),ISNUMBER(FIND("9F",ScheduleCompile!U583)),ISNUMBER(FIND("4F",ScheduleCompile!U583))),VALUE(LEFT(ScheduleCompile!U583,FIND("F",ScheduleCompile!U583)-1)),ScheduleCompile!U583)))))))</f>
        <v>54.5</v>
      </c>
      <c r="AA590" s="1">
        <f>IF(AND(ISERROR(IF(ScheduleCompile!V583="Off",0,IF(ScheduleCompile!V583="On",1,IF(ISNUMBER(ScheduleCompile!V583),ScheduleCompile!V583/1,IF(ISTEXT(ScheduleCompile!V583),IF(OR(ISNUMBER(FIND("5F",ScheduleCompile!V583)),ISNUMBER(FIND("0F",ScheduleCompile!V583)),ISNUMBER(FIND("8F",ScheduleCompile!V583)),ISNUMBER(FIND("1F",ScheduleCompile!V583)),ISNUMBER(FIND("2F",ScheduleCompile!V583)),ISNUMBER(FIND("3F",ScheduleCompile!V583)),ISNUMBER(FIND("6F",ScheduleCompile!V583)),ISNUMBER(FIND("7F",ScheduleCompile!V583)),ISNUMBER(FIND("9F",ScheduleCompile!V583)),ISNUMBER(FIND("4F",ScheduleCompile!V583))),VALUE(LEFT(ScheduleCompile!V583,FIND("F",ScheduleCompile!V583)-1)),ScheduleCompile!V583)))))),ISTEXT(ScheduleCompile!#REF!)),"ENDTABLE",IF(ISERROR(IF(ScheduleCompile!V583="Off",0,IF(ScheduleCompile!V583="On",1,IF(ISNUMBER(ScheduleCompile!V583),ScheduleCompile!V583/1,IF(ISTEXT(ScheduleCompile!V583),IF(OR(ISNUMBER(FIND("5F",ScheduleCompile!V583)),ISNUMBER(FIND("0F",ScheduleCompile!V583)),ISNUMBER(FIND("8F",ScheduleCompile!V583)),ISNUMBER(FIND("1F",ScheduleCompile!V583)),ISNUMBER(FIND("2F",ScheduleCompile!V583)),ISNUMBER(FIND("3F",ScheduleCompile!V583)),ISNUMBER(FIND("6F",ScheduleCompile!V583)),ISNUMBER(FIND("7F",ScheduleCompile!V583)),ISNUMBER(FIND("9F",ScheduleCompile!V583)),ISNUMBER(FIND("4F",ScheduleCompile!V583))),VALUE(LEFT(ScheduleCompile!V583,FIND("F",ScheduleCompile!V583)-1)),ScheduleCompile!V583)))))),"",IF(ScheduleCompile!V583="Off",0,IF(ScheduleCompile!V583="On",1,IF(ISNUMBER(ScheduleCompile!V583),ScheduleCompile!V583/1,IF(ISTEXT(ScheduleCompile!V583),IF(OR(ISNUMBER(FIND("5F",ScheduleCompile!V583)),ISNUMBER(FIND("0F",ScheduleCompile!V583)),ISNUMBER(FIND("8F",ScheduleCompile!V583)),ISNUMBER(FIND("1F",ScheduleCompile!V583)),ISNUMBER(FIND("2F",ScheduleCompile!V583)),ISNUMBER(FIND("3F",ScheduleCompile!V583)),ISNUMBER(FIND("6F",ScheduleCompile!V583)),ISNUMBER(FIND("7F",ScheduleCompile!V583)),ISNUMBER(FIND("9F",ScheduleCompile!V583)),ISNUMBER(FIND("4F",ScheduleCompile!V583))),VALUE(LEFT(ScheduleCompile!V583,FIND("F",ScheduleCompile!V583)-1)),ScheduleCompile!V583)))))))</f>
        <v>54.5</v>
      </c>
      <c r="AB590" s="1">
        <f>IF(AND(ISERROR(IF(ScheduleCompile!W583="Off",0,IF(ScheduleCompile!W583="On",1,IF(ISNUMBER(ScheduleCompile!W583),ScheduleCompile!W583/1,IF(ISTEXT(ScheduleCompile!W583),IF(OR(ISNUMBER(FIND("5F",ScheduleCompile!W583)),ISNUMBER(FIND("0F",ScheduleCompile!W583)),ISNUMBER(FIND("8F",ScheduleCompile!W583)),ISNUMBER(FIND("1F",ScheduleCompile!W583)),ISNUMBER(FIND("2F",ScheduleCompile!W583)),ISNUMBER(FIND("3F",ScheduleCompile!W583)),ISNUMBER(FIND("6F",ScheduleCompile!W583)),ISNUMBER(FIND("7F",ScheduleCompile!W583)),ISNUMBER(FIND("9F",ScheduleCompile!W583)),ISNUMBER(FIND("4F",ScheduleCompile!W583))),VALUE(LEFT(ScheduleCompile!W583,FIND("F",ScheduleCompile!W583)-1)),ScheduleCompile!W583)))))),ISTEXT(ScheduleCompile!#REF!)),"ENDTABLE",IF(ISERROR(IF(ScheduleCompile!W583="Off",0,IF(ScheduleCompile!W583="On",1,IF(ISNUMBER(ScheduleCompile!W583),ScheduleCompile!W583/1,IF(ISTEXT(ScheduleCompile!W583),IF(OR(ISNUMBER(FIND("5F",ScheduleCompile!W583)),ISNUMBER(FIND("0F",ScheduleCompile!W583)),ISNUMBER(FIND("8F",ScheduleCompile!W583)),ISNUMBER(FIND("1F",ScheduleCompile!W583)),ISNUMBER(FIND("2F",ScheduleCompile!W583)),ISNUMBER(FIND("3F",ScheduleCompile!W583)),ISNUMBER(FIND("6F",ScheduleCompile!W583)),ISNUMBER(FIND("7F",ScheduleCompile!W583)),ISNUMBER(FIND("9F",ScheduleCompile!W583)),ISNUMBER(FIND("4F",ScheduleCompile!W583))),VALUE(LEFT(ScheduleCompile!W583,FIND("F",ScheduleCompile!W583)-1)),ScheduleCompile!W583)))))),"",IF(ScheduleCompile!W583="Off",0,IF(ScheduleCompile!W583="On",1,IF(ISNUMBER(ScheduleCompile!W583),ScheduleCompile!W583/1,IF(ISTEXT(ScheduleCompile!W583),IF(OR(ISNUMBER(FIND("5F",ScheduleCompile!W583)),ISNUMBER(FIND("0F",ScheduleCompile!W583)),ISNUMBER(FIND("8F",ScheduleCompile!W583)),ISNUMBER(FIND("1F",ScheduleCompile!W583)),ISNUMBER(FIND("2F",ScheduleCompile!W583)),ISNUMBER(FIND("3F",ScheduleCompile!W583)),ISNUMBER(FIND("6F",ScheduleCompile!W583)),ISNUMBER(FIND("7F",ScheduleCompile!W583)),ISNUMBER(FIND("9F",ScheduleCompile!W583)),ISNUMBER(FIND("4F",ScheduleCompile!W583))),VALUE(LEFT(ScheduleCompile!W583,FIND("F",ScheduleCompile!W583)-1)),ScheduleCompile!W583)))))))</f>
        <v>54.5</v>
      </c>
      <c r="AC590" s="1">
        <f>IF(AND(ISERROR(IF(ScheduleCompile!X583="Off",0,IF(ScheduleCompile!X583="On",1,IF(ISNUMBER(ScheduleCompile!X583),ScheduleCompile!X583/1,IF(ISTEXT(ScheduleCompile!X583),IF(OR(ISNUMBER(FIND("5F",ScheduleCompile!X583)),ISNUMBER(FIND("0F",ScheduleCompile!X583)),ISNUMBER(FIND("8F",ScheduleCompile!X583)),ISNUMBER(FIND("1F",ScheduleCompile!X583)),ISNUMBER(FIND("2F",ScheduleCompile!X583)),ISNUMBER(FIND("3F",ScheduleCompile!X583)),ISNUMBER(FIND("6F",ScheduleCompile!X583)),ISNUMBER(FIND("7F",ScheduleCompile!X583)),ISNUMBER(FIND("9F",ScheduleCompile!X583)),ISNUMBER(FIND("4F",ScheduleCompile!X583))),VALUE(LEFT(ScheduleCompile!X583,FIND("F",ScheduleCompile!X583)-1)),ScheduleCompile!X583)))))),ISTEXT(ScheduleCompile!#REF!)),"ENDTABLE",IF(ISERROR(IF(ScheduleCompile!X583="Off",0,IF(ScheduleCompile!X583="On",1,IF(ISNUMBER(ScheduleCompile!X583),ScheduleCompile!X583/1,IF(ISTEXT(ScheduleCompile!X583),IF(OR(ISNUMBER(FIND("5F",ScheduleCompile!X583)),ISNUMBER(FIND("0F",ScheduleCompile!X583)),ISNUMBER(FIND("8F",ScheduleCompile!X583)),ISNUMBER(FIND("1F",ScheduleCompile!X583)),ISNUMBER(FIND("2F",ScheduleCompile!X583)),ISNUMBER(FIND("3F",ScheduleCompile!X583)),ISNUMBER(FIND("6F",ScheduleCompile!X583)),ISNUMBER(FIND("7F",ScheduleCompile!X583)),ISNUMBER(FIND("9F",ScheduleCompile!X583)),ISNUMBER(FIND("4F",ScheduleCompile!X583))),VALUE(LEFT(ScheduleCompile!X583,FIND("F",ScheduleCompile!X583)-1)),ScheduleCompile!X583)))))),"",IF(ScheduleCompile!X583="Off",0,IF(ScheduleCompile!X583="On",1,IF(ISNUMBER(ScheduleCompile!X583),ScheduleCompile!X583/1,IF(ISTEXT(ScheduleCompile!X583),IF(OR(ISNUMBER(FIND("5F",ScheduleCompile!X583)),ISNUMBER(FIND("0F",ScheduleCompile!X583)),ISNUMBER(FIND("8F",ScheduleCompile!X583)),ISNUMBER(FIND("1F",ScheduleCompile!X583)),ISNUMBER(FIND("2F",ScheduleCompile!X583)),ISNUMBER(FIND("3F",ScheduleCompile!X583)),ISNUMBER(FIND("6F",ScheduleCompile!X583)),ISNUMBER(FIND("7F",ScheduleCompile!X583)),ISNUMBER(FIND("9F",ScheduleCompile!X583)),ISNUMBER(FIND("4F",ScheduleCompile!X583))),VALUE(LEFT(ScheduleCompile!X583,FIND("F",ScheduleCompile!X583)-1)),ScheduleCompile!X583)))))))</f>
        <v>54.5</v>
      </c>
      <c r="AD590" s="1">
        <f>IF(AND(ISERROR(IF(ScheduleCompile!Y583="Off",0,IF(ScheduleCompile!Y583="On",1,IF(ISNUMBER(ScheduleCompile!Y583),ScheduleCompile!Y583/1,IF(ISTEXT(ScheduleCompile!Y583),IF(OR(ISNUMBER(FIND("5F",ScheduleCompile!Y583)),ISNUMBER(FIND("0F",ScheduleCompile!Y583)),ISNUMBER(FIND("8F",ScheduleCompile!Y583)),ISNUMBER(FIND("1F",ScheduleCompile!Y583)),ISNUMBER(FIND("2F",ScheduleCompile!Y583)),ISNUMBER(FIND("3F",ScheduleCompile!Y583)),ISNUMBER(FIND("6F",ScheduleCompile!Y583)),ISNUMBER(FIND("7F",ScheduleCompile!Y583)),ISNUMBER(FIND("9F",ScheduleCompile!Y583)),ISNUMBER(FIND("4F",ScheduleCompile!Y583))),VALUE(LEFT(ScheduleCompile!Y583,FIND("F",ScheduleCompile!Y583)-1)),ScheduleCompile!Y583)))))),ISTEXT(ScheduleCompile!#REF!)),"ENDTABLE",IF(ISERROR(IF(ScheduleCompile!Y583="Off",0,IF(ScheduleCompile!Y583="On",1,IF(ISNUMBER(ScheduleCompile!Y583),ScheduleCompile!Y583/1,IF(ISTEXT(ScheduleCompile!Y583),IF(OR(ISNUMBER(FIND("5F",ScheduleCompile!Y583)),ISNUMBER(FIND("0F",ScheduleCompile!Y583)),ISNUMBER(FIND("8F",ScheduleCompile!Y583)),ISNUMBER(FIND("1F",ScheduleCompile!Y583)),ISNUMBER(FIND("2F",ScheduleCompile!Y583)),ISNUMBER(FIND("3F",ScheduleCompile!Y583)),ISNUMBER(FIND("6F",ScheduleCompile!Y583)),ISNUMBER(FIND("7F",ScheduleCompile!Y583)),ISNUMBER(FIND("9F",ScheduleCompile!Y583)),ISNUMBER(FIND("4F",ScheduleCompile!Y583))),VALUE(LEFT(ScheduleCompile!Y583,FIND("F",ScheduleCompile!Y583)-1)),ScheduleCompile!Y583)))))),"",IF(ScheduleCompile!Y583="Off",0,IF(ScheduleCompile!Y583="On",1,IF(ISNUMBER(ScheduleCompile!Y583),ScheduleCompile!Y583/1,IF(ISTEXT(ScheduleCompile!Y583),IF(OR(ISNUMBER(FIND("5F",ScheduleCompile!Y583)),ISNUMBER(FIND("0F",ScheduleCompile!Y583)),ISNUMBER(FIND("8F",ScheduleCompile!Y583)),ISNUMBER(FIND("1F",ScheduleCompile!Y583)),ISNUMBER(FIND("2F",ScheduleCompile!Y583)),ISNUMBER(FIND("3F",ScheduleCompile!Y583)),ISNUMBER(FIND("6F",ScheduleCompile!Y583)),ISNUMBER(FIND("7F",ScheduleCompile!Y583)),ISNUMBER(FIND("9F",ScheduleCompile!Y583)),ISNUMBER(FIND("4F",ScheduleCompile!Y583))),VALUE(LEFT(ScheduleCompile!Y583,FIND("F",ScheduleCompile!Y583)-1)),ScheduleCompile!Y583)))))))</f>
        <v>54.5</v>
      </c>
    </row>
    <row r="591" spans="1:30" x14ac:dyDescent="0.25">
      <c r="A591" t="str">
        <f t="shared" si="39"/>
        <v>SchDay "WaterMainCZ05Jul"  Type = "Temperature" Hr = (54.8, 54.8, 54.8, 54.8, 54.8, 54.8, 54.8, 54.8, 54.8, 54.8, 54.8, 54.8, 54.8, 54.8, 54.8, 54.8, 54.8, 54.8, 54.8, 54.8, 54.8, 54.8, 54.8, 54.8) ..</v>
      </c>
      <c r="B591" s="1" t="s">
        <v>623</v>
      </c>
      <c r="C591" t="str">
        <f t="shared" si="40"/>
        <v xml:space="preserve">SchDay "WaterMainCZ05Jul"  Type = "Temperature" Hr = </v>
      </c>
      <c r="D591" t="str">
        <f t="shared" si="41"/>
        <v>(54.8, 54.8, 54.8, 54.8, 54.8, 54.8, 54.8, 54.8, 54.8, 54.8, 54.8, 54.8, 54.8, 54.8, 54.8, 54.8, 54.8, 54.8, 54.8, 54.8, 54.8, 54.8, 54.8, 54.8) ..</v>
      </c>
      <c r="E591" s="30" t="str">
        <f>ScheduleCompile!A584</f>
        <v>WaterMainCZ05Jul</v>
      </c>
      <c r="F591" t="str">
        <f t="shared" si="42"/>
        <v>Temperature</v>
      </c>
      <c r="G591" s="1">
        <f>IF(AND(ISERROR(IF(ScheduleCompile!B584="Off",0,IF(ScheduleCompile!B584="On",1,IF(ISNUMBER(ScheduleCompile!B584),ScheduleCompile!B584/1,IF(ISTEXT(ScheduleCompile!B584),IF(OR(ISNUMBER(FIND("5F",ScheduleCompile!B584)),ISNUMBER(FIND("0F",ScheduleCompile!B584)),ISNUMBER(FIND("8F",ScheduleCompile!B584)),ISNUMBER(FIND("1F",ScheduleCompile!B584)),ISNUMBER(FIND("2F",ScheduleCompile!B584)),ISNUMBER(FIND("3F",ScheduleCompile!B584)),ISNUMBER(FIND("6F",ScheduleCompile!B584)),ISNUMBER(FIND("7F",ScheduleCompile!B584)),ISNUMBER(FIND("9F",ScheduleCompile!B584)),ISNUMBER(FIND("4F",ScheduleCompile!B584))),VALUE(LEFT(ScheduleCompile!B584,FIND("F",ScheduleCompile!B584)-1)),ScheduleCompile!B584)))))),ISTEXT(ScheduleCompile!#REF!)),"ENDTABLE",IF(ISERROR(IF(ScheduleCompile!B584="Off",0,IF(ScheduleCompile!B584="On",1,IF(ISNUMBER(ScheduleCompile!B584),ScheduleCompile!B584/1,IF(ISTEXT(ScheduleCompile!B584),IF(OR(ISNUMBER(FIND("5F",ScheduleCompile!B584)),ISNUMBER(FIND("0F",ScheduleCompile!B584)),ISNUMBER(FIND("8F",ScheduleCompile!B584)),ISNUMBER(FIND("1F",ScheduleCompile!B584)),ISNUMBER(FIND("2F",ScheduleCompile!B584)),ISNUMBER(FIND("3F",ScheduleCompile!B584)),ISNUMBER(FIND("6F",ScheduleCompile!B584)),ISNUMBER(FIND("7F",ScheduleCompile!B584)),ISNUMBER(FIND("9F",ScheduleCompile!B584)),ISNUMBER(FIND("4F",ScheduleCompile!B584))),VALUE(LEFT(ScheduleCompile!B584,FIND("F",ScheduleCompile!B584)-1)),ScheduleCompile!B584)))))),"",IF(ScheduleCompile!B584="Off",0,IF(ScheduleCompile!B584="On",1,IF(ISNUMBER(ScheduleCompile!B584),ScheduleCompile!B584/1,IF(ISTEXT(ScheduleCompile!B584),IF(OR(ISNUMBER(FIND("5F",ScheduleCompile!B584)),ISNUMBER(FIND("0F",ScheduleCompile!B584)),ISNUMBER(FIND("8F",ScheduleCompile!B584)),ISNUMBER(FIND("1F",ScheduleCompile!B584)),ISNUMBER(FIND("2F",ScheduleCompile!B584)),ISNUMBER(FIND("3F",ScheduleCompile!B584)),ISNUMBER(FIND("6F",ScheduleCompile!B584)),ISNUMBER(FIND("7F",ScheduleCompile!B584)),ISNUMBER(FIND("9F",ScheduleCompile!B584)),ISNUMBER(FIND("4F",ScheduleCompile!B584))),VALUE(LEFT(ScheduleCompile!B584,FIND("F",ScheduleCompile!B584)-1)),ScheduleCompile!B584)))))))</f>
        <v>54.8</v>
      </c>
      <c r="H591" s="1">
        <f>IF(AND(ISERROR(IF(ScheduleCompile!C584="Off",0,IF(ScheduleCompile!C584="On",1,IF(ISNUMBER(ScheduleCompile!C584),ScheduleCompile!C584/1,IF(ISTEXT(ScheduleCompile!C584),IF(OR(ISNUMBER(FIND("5F",ScheduleCompile!C584)),ISNUMBER(FIND("0F",ScheduleCompile!C584)),ISNUMBER(FIND("8F",ScheduleCompile!C584)),ISNUMBER(FIND("1F",ScheduleCompile!C584)),ISNUMBER(FIND("2F",ScheduleCompile!C584)),ISNUMBER(FIND("3F",ScheduleCompile!C584)),ISNUMBER(FIND("6F",ScheduleCompile!C584)),ISNUMBER(FIND("7F",ScheduleCompile!C584)),ISNUMBER(FIND("9F",ScheduleCompile!C584)),ISNUMBER(FIND("4F",ScheduleCompile!C584))),VALUE(LEFT(ScheduleCompile!C584,FIND("F",ScheduleCompile!C584)-1)),ScheduleCompile!C584)))))),ISTEXT(ScheduleCompile!#REF!)),"ENDTABLE",IF(ISERROR(IF(ScheduleCompile!C584="Off",0,IF(ScheduleCompile!C584="On",1,IF(ISNUMBER(ScheduleCompile!C584),ScheduleCompile!C584/1,IF(ISTEXT(ScheduleCompile!C584),IF(OR(ISNUMBER(FIND("5F",ScheduleCompile!C584)),ISNUMBER(FIND("0F",ScheduleCompile!C584)),ISNUMBER(FIND("8F",ScheduleCompile!C584)),ISNUMBER(FIND("1F",ScheduleCompile!C584)),ISNUMBER(FIND("2F",ScheduleCompile!C584)),ISNUMBER(FIND("3F",ScheduleCompile!C584)),ISNUMBER(FIND("6F",ScheduleCompile!C584)),ISNUMBER(FIND("7F",ScheduleCompile!C584)),ISNUMBER(FIND("9F",ScheduleCompile!C584)),ISNUMBER(FIND("4F",ScheduleCompile!C584))),VALUE(LEFT(ScheduleCompile!C584,FIND("F",ScheduleCompile!C584)-1)),ScheduleCompile!C584)))))),"",IF(ScheduleCompile!C584="Off",0,IF(ScheduleCompile!C584="On",1,IF(ISNUMBER(ScheduleCompile!C584),ScheduleCompile!C584/1,IF(ISTEXT(ScheduleCompile!C584),IF(OR(ISNUMBER(FIND("5F",ScheduleCompile!C584)),ISNUMBER(FIND("0F",ScheduleCompile!C584)),ISNUMBER(FIND("8F",ScheduleCompile!C584)),ISNUMBER(FIND("1F",ScheduleCompile!C584)),ISNUMBER(FIND("2F",ScheduleCompile!C584)),ISNUMBER(FIND("3F",ScheduleCompile!C584)),ISNUMBER(FIND("6F",ScheduleCompile!C584)),ISNUMBER(FIND("7F",ScheduleCompile!C584)),ISNUMBER(FIND("9F",ScheduleCompile!C584)),ISNUMBER(FIND("4F",ScheduleCompile!C584))),VALUE(LEFT(ScheduleCompile!C584,FIND("F",ScheduleCompile!C584)-1)),ScheduleCompile!C584)))))))</f>
        <v>54.8</v>
      </c>
      <c r="I591" s="1">
        <f>IF(AND(ISERROR(IF(ScheduleCompile!D584="Off",0,IF(ScheduleCompile!D584="On",1,IF(ISNUMBER(ScheduleCompile!D584),ScheduleCompile!D584/1,IF(ISTEXT(ScheduleCompile!D584),IF(OR(ISNUMBER(FIND("5F",ScheduleCompile!D584)),ISNUMBER(FIND("0F",ScheduleCompile!D584)),ISNUMBER(FIND("8F",ScheduleCompile!D584)),ISNUMBER(FIND("1F",ScheduleCompile!D584)),ISNUMBER(FIND("2F",ScheduleCompile!D584)),ISNUMBER(FIND("3F",ScheduleCompile!D584)),ISNUMBER(FIND("6F",ScheduleCompile!D584)),ISNUMBER(FIND("7F",ScheduleCompile!D584)),ISNUMBER(FIND("9F",ScheduleCompile!D584)),ISNUMBER(FIND("4F",ScheduleCompile!D584))),VALUE(LEFT(ScheduleCompile!D584,FIND("F",ScheduleCompile!D584)-1)),ScheduleCompile!D584)))))),ISTEXT(ScheduleCompile!#REF!)),"ENDTABLE",IF(ISERROR(IF(ScheduleCompile!D584="Off",0,IF(ScheduleCompile!D584="On",1,IF(ISNUMBER(ScheduleCompile!D584),ScheduleCompile!D584/1,IF(ISTEXT(ScheduleCompile!D584),IF(OR(ISNUMBER(FIND("5F",ScheduleCompile!D584)),ISNUMBER(FIND("0F",ScheduleCompile!D584)),ISNUMBER(FIND("8F",ScheduleCompile!D584)),ISNUMBER(FIND("1F",ScheduleCompile!D584)),ISNUMBER(FIND("2F",ScheduleCompile!D584)),ISNUMBER(FIND("3F",ScheduleCompile!D584)),ISNUMBER(FIND("6F",ScheduleCompile!D584)),ISNUMBER(FIND("7F",ScheduleCompile!D584)),ISNUMBER(FIND("9F",ScheduleCompile!D584)),ISNUMBER(FIND("4F",ScheduleCompile!D584))),VALUE(LEFT(ScheduleCompile!D584,FIND("F",ScheduleCompile!D584)-1)),ScheduleCompile!D584)))))),"",IF(ScheduleCompile!D584="Off",0,IF(ScheduleCompile!D584="On",1,IF(ISNUMBER(ScheduleCompile!D584),ScheduleCompile!D584/1,IF(ISTEXT(ScheduleCompile!D584),IF(OR(ISNUMBER(FIND("5F",ScheduleCompile!D584)),ISNUMBER(FIND("0F",ScheduleCompile!D584)),ISNUMBER(FIND("8F",ScheduleCompile!D584)),ISNUMBER(FIND("1F",ScheduleCompile!D584)),ISNUMBER(FIND("2F",ScheduleCompile!D584)),ISNUMBER(FIND("3F",ScheduleCompile!D584)),ISNUMBER(FIND("6F",ScheduleCompile!D584)),ISNUMBER(FIND("7F",ScheduleCompile!D584)),ISNUMBER(FIND("9F",ScheduleCompile!D584)),ISNUMBER(FIND("4F",ScheduleCompile!D584))),VALUE(LEFT(ScheduleCompile!D584,FIND("F",ScheduleCompile!D584)-1)),ScheduleCompile!D584)))))))</f>
        <v>54.8</v>
      </c>
      <c r="J591" s="1">
        <f>IF(AND(ISERROR(IF(ScheduleCompile!E584="Off",0,IF(ScheduleCompile!E584="On",1,IF(ISNUMBER(ScheduleCompile!E584),ScheduleCompile!E584/1,IF(ISTEXT(ScheduleCompile!E584),IF(OR(ISNUMBER(FIND("5F",ScheduleCompile!E584)),ISNUMBER(FIND("0F",ScheduleCompile!E584)),ISNUMBER(FIND("8F",ScheduleCompile!E584)),ISNUMBER(FIND("1F",ScheduleCompile!E584)),ISNUMBER(FIND("2F",ScheduleCompile!E584)),ISNUMBER(FIND("3F",ScheduleCompile!E584)),ISNUMBER(FIND("6F",ScheduleCompile!E584)),ISNUMBER(FIND("7F",ScheduleCompile!E584)),ISNUMBER(FIND("9F",ScheduleCompile!E584)),ISNUMBER(FIND("4F",ScheduleCompile!E584))),VALUE(LEFT(ScheduleCompile!E584,FIND("F",ScheduleCompile!E584)-1)),ScheduleCompile!E584)))))),ISTEXT(ScheduleCompile!#REF!)),"ENDTABLE",IF(ISERROR(IF(ScheduleCompile!E584="Off",0,IF(ScheduleCompile!E584="On",1,IF(ISNUMBER(ScheduleCompile!E584),ScheduleCompile!E584/1,IF(ISTEXT(ScheduleCompile!E584),IF(OR(ISNUMBER(FIND("5F",ScheduleCompile!E584)),ISNUMBER(FIND("0F",ScheduleCompile!E584)),ISNUMBER(FIND("8F",ScheduleCompile!E584)),ISNUMBER(FIND("1F",ScheduleCompile!E584)),ISNUMBER(FIND("2F",ScheduleCompile!E584)),ISNUMBER(FIND("3F",ScheduleCompile!E584)),ISNUMBER(FIND("6F",ScheduleCompile!E584)),ISNUMBER(FIND("7F",ScheduleCompile!E584)),ISNUMBER(FIND("9F",ScheduleCompile!E584)),ISNUMBER(FIND("4F",ScheduleCompile!E584))),VALUE(LEFT(ScheduleCompile!E584,FIND("F",ScheduleCompile!E584)-1)),ScheduleCompile!E584)))))),"",IF(ScheduleCompile!E584="Off",0,IF(ScheduleCompile!E584="On",1,IF(ISNUMBER(ScheduleCompile!E584),ScheduleCompile!E584/1,IF(ISTEXT(ScheduleCompile!E584),IF(OR(ISNUMBER(FIND("5F",ScheduleCompile!E584)),ISNUMBER(FIND("0F",ScheduleCompile!E584)),ISNUMBER(FIND("8F",ScheduleCompile!E584)),ISNUMBER(FIND("1F",ScheduleCompile!E584)),ISNUMBER(FIND("2F",ScheduleCompile!E584)),ISNUMBER(FIND("3F",ScheduleCompile!E584)),ISNUMBER(FIND("6F",ScheduleCompile!E584)),ISNUMBER(FIND("7F",ScheduleCompile!E584)),ISNUMBER(FIND("9F",ScheduleCompile!E584)),ISNUMBER(FIND("4F",ScheduleCompile!E584))),VALUE(LEFT(ScheduleCompile!E584,FIND("F",ScheduleCompile!E584)-1)),ScheduleCompile!E584)))))))</f>
        <v>54.8</v>
      </c>
      <c r="K591" s="1">
        <f>IF(AND(ISERROR(IF(ScheduleCompile!F584="Off",0,IF(ScheduleCompile!F584="On",1,IF(ISNUMBER(ScheduleCompile!F584),ScheduleCompile!F584/1,IF(ISTEXT(ScheduleCompile!F584),IF(OR(ISNUMBER(FIND("5F",ScheduleCompile!F584)),ISNUMBER(FIND("0F",ScheduleCompile!F584)),ISNUMBER(FIND("8F",ScheduleCompile!F584)),ISNUMBER(FIND("1F",ScheduleCompile!F584)),ISNUMBER(FIND("2F",ScheduleCompile!F584)),ISNUMBER(FIND("3F",ScheduleCompile!F584)),ISNUMBER(FIND("6F",ScheduleCompile!F584)),ISNUMBER(FIND("7F",ScheduleCompile!F584)),ISNUMBER(FIND("9F",ScheduleCompile!F584)),ISNUMBER(FIND("4F",ScheduleCompile!F584))),VALUE(LEFT(ScheduleCompile!F584,FIND("F",ScheduleCompile!F584)-1)),ScheduleCompile!F584)))))),ISTEXT(ScheduleCompile!#REF!)),"ENDTABLE",IF(ISERROR(IF(ScheduleCompile!F584="Off",0,IF(ScheduleCompile!F584="On",1,IF(ISNUMBER(ScheduleCompile!F584),ScheduleCompile!F584/1,IF(ISTEXT(ScheduleCompile!F584),IF(OR(ISNUMBER(FIND("5F",ScheduleCompile!F584)),ISNUMBER(FIND("0F",ScheduleCompile!F584)),ISNUMBER(FIND("8F",ScheduleCompile!F584)),ISNUMBER(FIND("1F",ScheduleCompile!F584)),ISNUMBER(FIND("2F",ScheduleCompile!F584)),ISNUMBER(FIND("3F",ScheduleCompile!F584)),ISNUMBER(FIND("6F",ScheduleCompile!F584)),ISNUMBER(FIND("7F",ScheduleCompile!F584)),ISNUMBER(FIND("9F",ScheduleCompile!F584)),ISNUMBER(FIND("4F",ScheduleCompile!F584))),VALUE(LEFT(ScheduleCompile!F584,FIND("F",ScheduleCompile!F584)-1)),ScheduleCompile!F584)))))),"",IF(ScheduleCompile!F584="Off",0,IF(ScheduleCompile!F584="On",1,IF(ISNUMBER(ScheduleCompile!F584),ScheduleCompile!F584/1,IF(ISTEXT(ScheduleCompile!F584),IF(OR(ISNUMBER(FIND("5F",ScheduleCompile!F584)),ISNUMBER(FIND("0F",ScheduleCompile!F584)),ISNUMBER(FIND("8F",ScheduleCompile!F584)),ISNUMBER(FIND("1F",ScheduleCompile!F584)),ISNUMBER(FIND("2F",ScheduleCompile!F584)),ISNUMBER(FIND("3F",ScheduleCompile!F584)),ISNUMBER(FIND("6F",ScheduleCompile!F584)),ISNUMBER(FIND("7F",ScheduleCompile!F584)),ISNUMBER(FIND("9F",ScheduleCompile!F584)),ISNUMBER(FIND("4F",ScheduleCompile!F584))),VALUE(LEFT(ScheduleCompile!F584,FIND("F",ScheduleCompile!F584)-1)),ScheduleCompile!F584)))))))</f>
        <v>54.8</v>
      </c>
      <c r="L591" s="1">
        <f>IF(AND(ISERROR(IF(ScheduleCompile!G584="Off",0,IF(ScheduleCompile!G584="On",1,IF(ISNUMBER(ScheduleCompile!G584),ScheduleCompile!G584/1,IF(ISTEXT(ScheduleCompile!G584),IF(OR(ISNUMBER(FIND("5F",ScheduleCompile!G584)),ISNUMBER(FIND("0F",ScheduleCompile!G584)),ISNUMBER(FIND("8F",ScheduleCompile!G584)),ISNUMBER(FIND("1F",ScheduleCompile!G584)),ISNUMBER(FIND("2F",ScheduleCompile!G584)),ISNUMBER(FIND("3F",ScheduleCompile!G584)),ISNUMBER(FIND("6F",ScheduleCompile!G584)),ISNUMBER(FIND("7F",ScheduleCompile!G584)),ISNUMBER(FIND("9F",ScheduleCompile!G584)),ISNUMBER(FIND("4F",ScheduleCompile!G584))),VALUE(LEFT(ScheduleCompile!G584,FIND("F",ScheduleCompile!G584)-1)),ScheduleCompile!G584)))))),ISTEXT(ScheduleCompile!#REF!)),"ENDTABLE",IF(ISERROR(IF(ScheduleCompile!G584="Off",0,IF(ScheduleCompile!G584="On",1,IF(ISNUMBER(ScheduleCompile!G584),ScheduleCompile!G584/1,IF(ISTEXT(ScheduleCompile!G584),IF(OR(ISNUMBER(FIND("5F",ScheduleCompile!G584)),ISNUMBER(FIND("0F",ScheduleCompile!G584)),ISNUMBER(FIND("8F",ScheduleCompile!G584)),ISNUMBER(FIND("1F",ScheduleCompile!G584)),ISNUMBER(FIND("2F",ScheduleCompile!G584)),ISNUMBER(FIND("3F",ScheduleCompile!G584)),ISNUMBER(FIND("6F",ScheduleCompile!G584)),ISNUMBER(FIND("7F",ScheduleCompile!G584)),ISNUMBER(FIND("9F",ScheduleCompile!G584)),ISNUMBER(FIND("4F",ScheduleCompile!G584))),VALUE(LEFT(ScheduleCompile!G584,FIND("F",ScheduleCompile!G584)-1)),ScheduleCompile!G584)))))),"",IF(ScheduleCompile!G584="Off",0,IF(ScheduleCompile!G584="On",1,IF(ISNUMBER(ScheduleCompile!G584),ScheduleCompile!G584/1,IF(ISTEXT(ScheduleCompile!G584),IF(OR(ISNUMBER(FIND("5F",ScheduleCompile!G584)),ISNUMBER(FIND("0F",ScheduleCompile!G584)),ISNUMBER(FIND("8F",ScheduleCompile!G584)),ISNUMBER(FIND("1F",ScheduleCompile!G584)),ISNUMBER(FIND("2F",ScheduleCompile!G584)),ISNUMBER(FIND("3F",ScheduleCompile!G584)),ISNUMBER(FIND("6F",ScheduleCompile!G584)),ISNUMBER(FIND("7F",ScheduleCompile!G584)),ISNUMBER(FIND("9F",ScheduleCompile!G584)),ISNUMBER(FIND("4F",ScheduleCompile!G584))),VALUE(LEFT(ScheduleCompile!G584,FIND("F",ScheduleCompile!G584)-1)),ScheduleCompile!G584)))))))</f>
        <v>54.8</v>
      </c>
      <c r="M591" s="1">
        <f>IF(AND(ISERROR(IF(ScheduleCompile!H584="Off",0,IF(ScheduleCompile!H584="On",1,IF(ISNUMBER(ScheduleCompile!H584),ScheduleCompile!H584/1,IF(ISTEXT(ScheduleCompile!H584),IF(OR(ISNUMBER(FIND("5F",ScheduleCompile!H584)),ISNUMBER(FIND("0F",ScheduleCompile!H584)),ISNUMBER(FIND("8F",ScheduleCompile!H584)),ISNUMBER(FIND("1F",ScheduleCompile!H584)),ISNUMBER(FIND("2F",ScheduleCompile!H584)),ISNUMBER(FIND("3F",ScheduleCompile!H584)),ISNUMBER(FIND("6F",ScheduleCompile!H584)),ISNUMBER(FIND("7F",ScheduleCompile!H584)),ISNUMBER(FIND("9F",ScheduleCompile!H584)),ISNUMBER(FIND("4F",ScheduleCompile!H584))),VALUE(LEFT(ScheduleCompile!H584,FIND("F",ScheduleCompile!H584)-1)),ScheduleCompile!H584)))))),ISTEXT(ScheduleCompile!#REF!)),"ENDTABLE",IF(ISERROR(IF(ScheduleCompile!H584="Off",0,IF(ScheduleCompile!H584="On",1,IF(ISNUMBER(ScheduleCompile!H584),ScheduleCompile!H584/1,IF(ISTEXT(ScheduleCompile!H584),IF(OR(ISNUMBER(FIND("5F",ScheduleCompile!H584)),ISNUMBER(FIND("0F",ScheduleCompile!H584)),ISNUMBER(FIND("8F",ScheduleCompile!H584)),ISNUMBER(FIND("1F",ScheduleCompile!H584)),ISNUMBER(FIND("2F",ScheduleCompile!H584)),ISNUMBER(FIND("3F",ScheduleCompile!H584)),ISNUMBER(FIND("6F",ScheduleCompile!H584)),ISNUMBER(FIND("7F",ScheduleCompile!H584)),ISNUMBER(FIND("9F",ScheduleCompile!H584)),ISNUMBER(FIND("4F",ScheduleCompile!H584))),VALUE(LEFT(ScheduleCompile!H584,FIND("F",ScheduleCompile!H584)-1)),ScheduleCompile!H584)))))),"",IF(ScheduleCompile!H584="Off",0,IF(ScheduleCompile!H584="On",1,IF(ISNUMBER(ScheduleCompile!H584),ScheduleCompile!H584/1,IF(ISTEXT(ScheduleCompile!H584),IF(OR(ISNUMBER(FIND("5F",ScheduleCompile!H584)),ISNUMBER(FIND("0F",ScheduleCompile!H584)),ISNUMBER(FIND("8F",ScheduleCompile!H584)),ISNUMBER(FIND("1F",ScheduleCompile!H584)),ISNUMBER(FIND("2F",ScheduleCompile!H584)),ISNUMBER(FIND("3F",ScheduleCompile!H584)),ISNUMBER(FIND("6F",ScheduleCompile!H584)),ISNUMBER(FIND("7F",ScheduleCompile!H584)),ISNUMBER(FIND("9F",ScheduleCompile!H584)),ISNUMBER(FIND("4F",ScheduleCompile!H584))),VALUE(LEFT(ScheduleCompile!H584,FIND("F",ScheduleCompile!H584)-1)),ScheduleCompile!H584)))))))</f>
        <v>54.8</v>
      </c>
      <c r="N591" s="1">
        <f>IF(AND(ISERROR(IF(ScheduleCompile!I584="Off",0,IF(ScheduleCompile!I584="On",1,IF(ISNUMBER(ScheduleCompile!I584),ScheduleCompile!I584/1,IF(ISTEXT(ScheduleCompile!I584),IF(OR(ISNUMBER(FIND("5F",ScheduleCompile!I584)),ISNUMBER(FIND("0F",ScheduleCompile!I584)),ISNUMBER(FIND("8F",ScheduleCompile!I584)),ISNUMBER(FIND("1F",ScheduleCompile!I584)),ISNUMBER(FIND("2F",ScheduleCompile!I584)),ISNUMBER(FIND("3F",ScheduleCompile!I584)),ISNUMBER(FIND("6F",ScheduleCompile!I584)),ISNUMBER(FIND("7F",ScheduleCompile!I584)),ISNUMBER(FIND("9F",ScheduleCompile!I584)),ISNUMBER(FIND("4F",ScheduleCompile!I584))),VALUE(LEFT(ScheduleCompile!I584,FIND("F",ScheduleCompile!I584)-1)),ScheduleCompile!I584)))))),ISTEXT(ScheduleCompile!#REF!)),"ENDTABLE",IF(ISERROR(IF(ScheduleCompile!I584="Off",0,IF(ScheduleCompile!I584="On",1,IF(ISNUMBER(ScheduleCompile!I584),ScheduleCompile!I584/1,IF(ISTEXT(ScheduleCompile!I584),IF(OR(ISNUMBER(FIND("5F",ScheduleCompile!I584)),ISNUMBER(FIND("0F",ScheduleCompile!I584)),ISNUMBER(FIND("8F",ScheduleCompile!I584)),ISNUMBER(FIND("1F",ScheduleCompile!I584)),ISNUMBER(FIND("2F",ScheduleCompile!I584)),ISNUMBER(FIND("3F",ScheduleCompile!I584)),ISNUMBER(FIND("6F",ScheduleCompile!I584)),ISNUMBER(FIND("7F",ScheduleCompile!I584)),ISNUMBER(FIND("9F",ScheduleCompile!I584)),ISNUMBER(FIND("4F",ScheduleCompile!I584))),VALUE(LEFT(ScheduleCompile!I584,FIND("F",ScheduleCompile!I584)-1)),ScheduleCompile!I584)))))),"",IF(ScheduleCompile!I584="Off",0,IF(ScheduleCompile!I584="On",1,IF(ISNUMBER(ScheduleCompile!I584),ScheduleCompile!I584/1,IF(ISTEXT(ScheduleCompile!I584),IF(OR(ISNUMBER(FIND("5F",ScheduleCompile!I584)),ISNUMBER(FIND("0F",ScheduleCompile!I584)),ISNUMBER(FIND("8F",ScheduleCompile!I584)),ISNUMBER(FIND("1F",ScheduleCompile!I584)),ISNUMBER(FIND("2F",ScheduleCompile!I584)),ISNUMBER(FIND("3F",ScheduleCompile!I584)),ISNUMBER(FIND("6F",ScheduleCompile!I584)),ISNUMBER(FIND("7F",ScheduleCompile!I584)),ISNUMBER(FIND("9F",ScheduleCompile!I584)),ISNUMBER(FIND("4F",ScheduleCompile!I584))),VALUE(LEFT(ScheduleCompile!I584,FIND("F",ScheduleCompile!I584)-1)),ScheduleCompile!I584)))))))</f>
        <v>54.8</v>
      </c>
      <c r="O591" s="1">
        <f>IF(AND(ISERROR(IF(ScheduleCompile!J584="Off",0,IF(ScheduleCompile!J584="On",1,IF(ISNUMBER(ScheduleCompile!J584),ScheduleCompile!J584/1,IF(ISTEXT(ScheduleCompile!J584),IF(OR(ISNUMBER(FIND("5F",ScheduleCompile!J584)),ISNUMBER(FIND("0F",ScheduleCompile!J584)),ISNUMBER(FIND("8F",ScheduleCompile!J584)),ISNUMBER(FIND("1F",ScheduleCompile!J584)),ISNUMBER(FIND("2F",ScheduleCompile!J584)),ISNUMBER(FIND("3F",ScheduleCompile!J584)),ISNUMBER(FIND("6F",ScheduleCompile!J584)),ISNUMBER(FIND("7F",ScheduleCompile!J584)),ISNUMBER(FIND("9F",ScheduleCompile!J584)),ISNUMBER(FIND("4F",ScheduleCompile!J584))),VALUE(LEFT(ScheduleCompile!J584,FIND("F",ScheduleCompile!J584)-1)),ScheduleCompile!J584)))))),ISTEXT(ScheduleCompile!#REF!)),"ENDTABLE",IF(ISERROR(IF(ScheduleCompile!J584="Off",0,IF(ScheduleCompile!J584="On",1,IF(ISNUMBER(ScheduleCompile!J584),ScheduleCompile!J584/1,IF(ISTEXT(ScheduleCompile!J584),IF(OR(ISNUMBER(FIND("5F",ScheduleCompile!J584)),ISNUMBER(FIND("0F",ScheduleCompile!J584)),ISNUMBER(FIND("8F",ScheduleCompile!J584)),ISNUMBER(FIND("1F",ScheduleCompile!J584)),ISNUMBER(FIND("2F",ScheduleCompile!J584)),ISNUMBER(FIND("3F",ScheduleCompile!J584)),ISNUMBER(FIND("6F",ScheduleCompile!J584)),ISNUMBER(FIND("7F",ScheduleCompile!J584)),ISNUMBER(FIND("9F",ScheduleCompile!J584)),ISNUMBER(FIND("4F",ScheduleCompile!J584))),VALUE(LEFT(ScheduleCompile!J584,FIND("F",ScheduleCompile!J584)-1)),ScheduleCompile!J584)))))),"",IF(ScheduleCompile!J584="Off",0,IF(ScheduleCompile!J584="On",1,IF(ISNUMBER(ScheduleCompile!J584),ScheduleCompile!J584/1,IF(ISTEXT(ScheduleCompile!J584),IF(OR(ISNUMBER(FIND("5F",ScheduleCompile!J584)),ISNUMBER(FIND("0F",ScheduleCompile!J584)),ISNUMBER(FIND("8F",ScheduleCompile!J584)),ISNUMBER(FIND("1F",ScheduleCompile!J584)),ISNUMBER(FIND("2F",ScheduleCompile!J584)),ISNUMBER(FIND("3F",ScheduleCompile!J584)),ISNUMBER(FIND("6F",ScheduleCompile!J584)),ISNUMBER(FIND("7F",ScheduleCompile!J584)),ISNUMBER(FIND("9F",ScheduleCompile!J584)),ISNUMBER(FIND("4F",ScheduleCompile!J584))),VALUE(LEFT(ScheduleCompile!J584,FIND("F",ScheduleCompile!J584)-1)),ScheduleCompile!J584)))))))</f>
        <v>54.8</v>
      </c>
      <c r="P591" s="1">
        <f>IF(AND(ISERROR(IF(ScheduleCompile!K584="Off",0,IF(ScheduleCompile!K584="On",1,IF(ISNUMBER(ScheduleCompile!K584),ScheduleCompile!K584/1,IF(ISTEXT(ScheduleCompile!K584),IF(OR(ISNUMBER(FIND("5F",ScheduleCompile!K584)),ISNUMBER(FIND("0F",ScheduleCompile!K584)),ISNUMBER(FIND("8F",ScheduleCompile!K584)),ISNUMBER(FIND("1F",ScheduleCompile!K584)),ISNUMBER(FIND("2F",ScheduleCompile!K584)),ISNUMBER(FIND("3F",ScheduleCompile!K584)),ISNUMBER(FIND("6F",ScheduleCompile!K584)),ISNUMBER(FIND("7F",ScheduleCompile!K584)),ISNUMBER(FIND("9F",ScheduleCompile!K584)),ISNUMBER(FIND("4F",ScheduleCompile!K584))),VALUE(LEFT(ScheduleCompile!K584,FIND("F",ScheduleCompile!K584)-1)),ScheduleCompile!K584)))))),ISTEXT(ScheduleCompile!#REF!)),"ENDTABLE",IF(ISERROR(IF(ScheduleCompile!K584="Off",0,IF(ScheduleCompile!K584="On",1,IF(ISNUMBER(ScheduleCompile!K584),ScheduleCompile!K584/1,IF(ISTEXT(ScheduleCompile!K584),IF(OR(ISNUMBER(FIND("5F",ScheduleCompile!K584)),ISNUMBER(FIND("0F",ScheduleCompile!K584)),ISNUMBER(FIND("8F",ScheduleCompile!K584)),ISNUMBER(FIND("1F",ScheduleCompile!K584)),ISNUMBER(FIND("2F",ScheduleCompile!K584)),ISNUMBER(FIND("3F",ScheduleCompile!K584)),ISNUMBER(FIND("6F",ScheduleCompile!K584)),ISNUMBER(FIND("7F",ScheduleCompile!K584)),ISNUMBER(FIND("9F",ScheduleCompile!K584)),ISNUMBER(FIND("4F",ScheduleCompile!K584))),VALUE(LEFT(ScheduleCompile!K584,FIND("F",ScheduleCompile!K584)-1)),ScheduleCompile!K584)))))),"",IF(ScheduleCompile!K584="Off",0,IF(ScheduleCompile!K584="On",1,IF(ISNUMBER(ScheduleCompile!K584),ScheduleCompile!K584/1,IF(ISTEXT(ScheduleCompile!K584),IF(OR(ISNUMBER(FIND("5F",ScheduleCompile!K584)),ISNUMBER(FIND("0F",ScheduleCompile!K584)),ISNUMBER(FIND("8F",ScheduleCompile!K584)),ISNUMBER(FIND("1F",ScheduleCompile!K584)),ISNUMBER(FIND("2F",ScheduleCompile!K584)),ISNUMBER(FIND("3F",ScheduleCompile!K584)),ISNUMBER(FIND("6F",ScheduleCompile!K584)),ISNUMBER(FIND("7F",ScheduleCompile!K584)),ISNUMBER(FIND("9F",ScheduleCompile!K584)),ISNUMBER(FIND("4F",ScheduleCompile!K584))),VALUE(LEFT(ScheduleCompile!K584,FIND("F",ScheduleCompile!K584)-1)),ScheduleCompile!K584)))))))</f>
        <v>54.8</v>
      </c>
      <c r="Q591" s="1">
        <f>IF(AND(ISERROR(IF(ScheduleCompile!L584="Off",0,IF(ScheduleCompile!L584="On",1,IF(ISNUMBER(ScheduleCompile!L584),ScheduleCompile!L584/1,IF(ISTEXT(ScheduleCompile!L584),IF(OR(ISNUMBER(FIND("5F",ScheduleCompile!L584)),ISNUMBER(FIND("0F",ScheduleCompile!L584)),ISNUMBER(FIND("8F",ScheduleCompile!L584)),ISNUMBER(FIND("1F",ScheduleCompile!L584)),ISNUMBER(FIND("2F",ScheduleCompile!L584)),ISNUMBER(FIND("3F",ScheduleCompile!L584)),ISNUMBER(FIND("6F",ScheduleCompile!L584)),ISNUMBER(FIND("7F",ScheduleCompile!L584)),ISNUMBER(FIND("9F",ScheduleCompile!L584)),ISNUMBER(FIND("4F",ScheduleCompile!L584))),VALUE(LEFT(ScheduleCompile!L584,FIND("F",ScheduleCompile!L584)-1)),ScheduleCompile!L584)))))),ISTEXT(ScheduleCompile!#REF!)),"ENDTABLE",IF(ISERROR(IF(ScheduleCompile!L584="Off",0,IF(ScheduleCompile!L584="On",1,IF(ISNUMBER(ScheduleCompile!L584),ScheduleCompile!L584/1,IF(ISTEXT(ScheduleCompile!L584),IF(OR(ISNUMBER(FIND("5F",ScheduleCompile!L584)),ISNUMBER(FIND("0F",ScheduleCompile!L584)),ISNUMBER(FIND("8F",ScheduleCompile!L584)),ISNUMBER(FIND("1F",ScheduleCompile!L584)),ISNUMBER(FIND("2F",ScheduleCompile!L584)),ISNUMBER(FIND("3F",ScheduleCompile!L584)),ISNUMBER(FIND("6F",ScheduleCompile!L584)),ISNUMBER(FIND("7F",ScheduleCompile!L584)),ISNUMBER(FIND("9F",ScheduleCompile!L584)),ISNUMBER(FIND("4F",ScheduleCompile!L584))),VALUE(LEFT(ScheduleCompile!L584,FIND("F",ScheduleCompile!L584)-1)),ScheduleCompile!L584)))))),"",IF(ScheduleCompile!L584="Off",0,IF(ScheduleCompile!L584="On",1,IF(ISNUMBER(ScheduleCompile!L584),ScheduleCompile!L584/1,IF(ISTEXT(ScheduleCompile!L584),IF(OR(ISNUMBER(FIND("5F",ScheduleCompile!L584)),ISNUMBER(FIND("0F",ScheduleCompile!L584)),ISNUMBER(FIND("8F",ScheduleCompile!L584)),ISNUMBER(FIND("1F",ScheduleCompile!L584)),ISNUMBER(FIND("2F",ScheduleCompile!L584)),ISNUMBER(FIND("3F",ScheduleCompile!L584)),ISNUMBER(FIND("6F",ScheduleCompile!L584)),ISNUMBER(FIND("7F",ScheduleCompile!L584)),ISNUMBER(FIND("9F",ScheduleCompile!L584)),ISNUMBER(FIND("4F",ScheduleCompile!L584))),VALUE(LEFT(ScheduleCompile!L584,FIND("F",ScheduleCompile!L584)-1)),ScheduleCompile!L584)))))))</f>
        <v>54.8</v>
      </c>
      <c r="R591" s="1">
        <f>IF(AND(ISERROR(IF(ScheduleCompile!M584="Off",0,IF(ScheduleCompile!M584="On",1,IF(ISNUMBER(ScheduleCompile!M584),ScheduleCompile!M584/1,IF(ISTEXT(ScheduleCompile!M584),IF(OR(ISNUMBER(FIND("5F",ScheduleCompile!M584)),ISNUMBER(FIND("0F",ScheduleCompile!M584)),ISNUMBER(FIND("8F",ScheduleCompile!M584)),ISNUMBER(FIND("1F",ScheduleCompile!M584)),ISNUMBER(FIND("2F",ScheduleCompile!M584)),ISNUMBER(FIND("3F",ScheduleCompile!M584)),ISNUMBER(FIND("6F",ScheduleCompile!M584)),ISNUMBER(FIND("7F",ScheduleCompile!M584)),ISNUMBER(FIND("9F",ScheduleCompile!M584)),ISNUMBER(FIND("4F",ScheduleCompile!M584))),VALUE(LEFT(ScheduleCompile!M584,FIND("F",ScheduleCompile!M584)-1)),ScheduleCompile!M584)))))),ISTEXT(ScheduleCompile!#REF!)),"ENDTABLE",IF(ISERROR(IF(ScheduleCompile!M584="Off",0,IF(ScheduleCompile!M584="On",1,IF(ISNUMBER(ScheduleCompile!M584),ScheduleCompile!M584/1,IF(ISTEXT(ScheduleCompile!M584),IF(OR(ISNUMBER(FIND("5F",ScheduleCompile!M584)),ISNUMBER(FIND("0F",ScheduleCompile!M584)),ISNUMBER(FIND("8F",ScheduleCompile!M584)),ISNUMBER(FIND("1F",ScheduleCompile!M584)),ISNUMBER(FIND("2F",ScheduleCompile!M584)),ISNUMBER(FIND("3F",ScheduleCompile!M584)),ISNUMBER(FIND("6F",ScheduleCompile!M584)),ISNUMBER(FIND("7F",ScheduleCompile!M584)),ISNUMBER(FIND("9F",ScheduleCompile!M584)),ISNUMBER(FIND("4F",ScheduleCompile!M584))),VALUE(LEFT(ScheduleCompile!M584,FIND("F",ScheduleCompile!M584)-1)),ScheduleCompile!M584)))))),"",IF(ScheduleCompile!M584="Off",0,IF(ScheduleCompile!M584="On",1,IF(ISNUMBER(ScheduleCompile!M584),ScheduleCompile!M584/1,IF(ISTEXT(ScheduleCompile!M584),IF(OR(ISNUMBER(FIND("5F",ScheduleCompile!M584)),ISNUMBER(FIND("0F",ScheduleCompile!M584)),ISNUMBER(FIND("8F",ScheduleCompile!M584)),ISNUMBER(FIND("1F",ScheduleCompile!M584)),ISNUMBER(FIND("2F",ScheduleCompile!M584)),ISNUMBER(FIND("3F",ScheduleCompile!M584)),ISNUMBER(FIND("6F",ScheduleCompile!M584)),ISNUMBER(FIND("7F",ScheduleCompile!M584)),ISNUMBER(FIND("9F",ScheduleCompile!M584)),ISNUMBER(FIND("4F",ScheduleCompile!M584))),VALUE(LEFT(ScheduleCompile!M584,FIND("F",ScheduleCompile!M584)-1)),ScheduleCompile!M584)))))))</f>
        <v>54.8</v>
      </c>
      <c r="S591" s="1">
        <f>IF(AND(ISERROR(IF(ScheduleCompile!N584="Off",0,IF(ScheduleCompile!N584="On",1,IF(ISNUMBER(ScheduleCompile!N584),ScheduleCompile!N584/1,IF(ISTEXT(ScheduleCompile!N584),IF(OR(ISNUMBER(FIND("5F",ScheduleCompile!N584)),ISNUMBER(FIND("0F",ScheduleCompile!N584)),ISNUMBER(FIND("8F",ScheduleCompile!N584)),ISNUMBER(FIND("1F",ScheduleCompile!N584)),ISNUMBER(FIND("2F",ScheduleCompile!N584)),ISNUMBER(FIND("3F",ScheduleCompile!N584)),ISNUMBER(FIND("6F",ScheduleCompile!N584)),ISNUMBER(FIND("7F",ScheduleCompile!N584)),ISNUMBER(FIND("9F",ScheduleCompile!N584)),ISNUMBER(FIND("4F",ScheduleCompile!N584))),VALUE(LEFT(ScheduleCompile!N584,FIND("F",ScheduleCompile!N584)-1)),ScheduleCompile!N584)))))),ISTEXT(ScheduleCompile!#REF!)),"ENDTABLE",IF(ISERROR(IF(ScheduleCompile!N584="Off",0,IF(ScheduleCompile!N584="On",1,IF(ISNUMBER(ScheduleCompile!N584),ScheduleCompile!N584/1,IF(ISTEXT(ScheduleCompile!N584),IF(OR(ISNUMBER(FIND("5F",ScheduleCompile!N584)),ISNUMBER(FIND("0F",ScheduleCompile!N584)),ISNUMBER(FIND("8F",ScheduleCompile!N584)),ISNUMBER(FIND("1F",ScheduleCompile!N584)),ISNUMBER(FIND("2F",ScheduleCompile!N584)),ISNUMBER(FIND("3F",ScheduleCompile!N584)),ISNUMBER(FIND("6F",ScheduleCompile!N584)),ISNUMBER(FIND("7F",ScheduleCompile!N584)),ISNUMBER(FIND("9F",ScheduleCompile!N584)),ISNUMBER(FIND("4F",ScheduleCompile!N584))),VALUE(LEFT(ScheduleCompile!N584,FIND("F",ScheduleCompile!N584)-1)),ScheduleCompile!N584)))))),"",IF(ScheduleCompile!N584="Off",0,IF(ScheduleCompile!N584="On",1,IF(ISNUMBER(ScheduleCompile!N584),ScheduleCompile!N584/1,IF(ISTEXT(ScheduleCompile!N584),IF(OR(ISNUMBER(FIND("5F",ScheduleCompile!N584)),ISNUMBER(FIND("0F",ScheduleCompile!N584)),ISNUMBER(FIND("8F",ScheduleCompile!N584)),ISNUMBER(FIND("1F",ScheduleCompile!N584)),ISNUMBER(FIND("2F",ScheduleCompile!N584)),ISNUMBER(FIND("3F",ScheduleCompile!N584)),ISNUMBER(FIND("6F",ScheduleCompile!N584)),ISNUMBER(FIND("7F",ScheduleCompile!N584)),ISNUMBER(FIND("9F",ScheduleCompile!N584)),ISNUMBER(FIND("4F",ScheduleCompile!N584))),VALUE(LEFT(ScheduleCompile!N584,FIND("F",ScheduleCompile!N584)-1)),ScheduleCompile!N584)))))))</f>
        <v>54.8</v>
      </c>
      <c r="T591" s="1">
        <f>IF(AND(ISERROR(IF(ScheduleCompile!O584="Off",0,IF(ScheduleCompile!O584="On",1,IF(ISNUMBER(ScheduleCompile!O584),ScheduleCompile!O584/1,IF(ISTEXT(ScheduleCompile!O584),IF(OR(ISNUMBER(FIND("5F",ScheduleCompile!O584)),ISNUMBER(FIND("0F",ScheduleCompile!O584)),ISNUMBER(FIND("8F",ScheduleCompile!O584)),ISNUMBER(FIND("1F",ScheduleCompile!O584)),ISNUMBER(FIND("2F",ScheduleCompile!O584)),ISNUMBER(FIND("3F",ScheduleCompile!O584)),ISNUMBER(FIND("6F",ScheduleCompile!O584)),ISNUMBER(FIND("7F",ScheduleCompile!O584)),ISNUMBER(FIND("9F",ScheduleCompile!O584)),ISNUMBER(FIND("4F",ScheduleCompile!O584))),VALUE(LEFT(ScheduleCompile!O584,FIND("F",ScheduleCompile!O584)-1)),ScheduleCompile!O584)))))),ISTEXT(ScheduleCompile!#REF!)),"ENDTABLE",IF(ISERROR(IF(ScheduleCompile!O584="Off",0,IF(ScheduleCompile!O584="On",1,IF(ISNUMBER(ScheduleCompile!O584),ScheduleCompile!O584/1,IF(ISTEXT(ScheduleCompile!O584),IF(OR(ISNUMBER(FIND("5F",ScheduleCompile!O584)),ISNUMBER(FIND("0F",ScheduleCompile!O584)),ISNUMBER(FIND("8F",ScheduleCompile!O584)),ISNUMBER(FIND("1F",ScheduleCompile!O584)),ISNUMBER(FIND("2F",ScheduleCompile!O584)),ISNUMBER(FIND("3F",ScheduleCompile!O584)),ISNUMBER(FIND("6F",ScheduleCompile!O584)),ISNUMBER(FIND("7F",ScheduleCompile!O584)),ISNUMBER(FIND("9F",ScheduleCompile!O584)),ISNUMBER(FIND("4F",ScheduleCompile!O584))),VALUE(LEFT(ScheduleCompile!O584,FIND("F",ScheduleCompile!O584)-1)),ScheduleCompile!O584)))))),"",IF(ScheduleCompile!O584="Off",0,IF(ScheduleCompile!O584="On",1,IF(ISNUMBER(ScheduleCompile!O584),ScheduleCompile!O584/1,IF(ISTEXT(ScheduleCompile!O584),IF(OR(ISNUMBER(FIND("5F",ScheduleCompile!O584)),ISNUMBER(FIND("0F",ScheduleCompile!O584)),ISNUMBER(FIND("8F",ScheduleCompile!O584)),ISNUMBER(FIND("1F",ScheduleCompile!O584)),ISNUMBER(FIND("2F",ScheduleCompile!O584)),ISNUMBER(FIND("3F",ScheduleCompile!O584)),ISNUMBER(FIND("6F",ScheduleCompile!O584)),ISNUMBER(FIND("7F",ScheduleCompile!O584)),ISNUMBER(FIND("9F",ScheduleCompile!O584)),ISNUMBER(FIND("4F",ScheduleCompile!O584))),VALUE(LEFT(ScheduleCompile!O584,FIND("F",ScheduleCompile!O584)-1)),ScheduleCompile!O584)))))))</f>
        <v>54.8</v>
      </c>
      <c r="U591" s="1">
        <f>IF(AND(ISERROR(IF(ScheduleCompile!P584="Off",0,IF(ScheduleCompile!P584="On",1,IF(ISNUMBER(ScheduleCompile!P584),ScheduleCompile!P584/1,IF(ISTEXT(ScheduleCompile!P584),IF(OR(ISNUMBER(FIND("5F",ScheduleCompile!P584)),ISNUMBER(FIND("0F",ScheduleCompile!P584)),ISNUMBER(FIND("8F",ScheduleCompile!P584)),ISNUMBER(FIND("1F",ScheduleCompile!P584)),ISNUMBER(FIND("2F",ScheduleCompile!P584)),ISNUMBER(FIND("3F",ScheduleCompile!P584)),ISNUMBER(FIND("6F",ScheduleCompile!P584)),ISNUMBER(FIND("7F",ScheduleCompile!P584)),ISNUMBER(FIND("9F",ScheduleCompile!P584)),ISNUMBER(FIND("4F",ScheduleCompile!P584))),VALUE(LEFT(ScheduleCompile!P584,FIND("F",ScheduleCompile!P584)-1)),ScheduleCompile!P584)))))),ISTEXT(ScheduleCompile!#REF!)),"ENDTABLE",IF(ISERROR(IF(ScheduleCompile!P584="Off",0,IF(ScheduleCompile!P584="On",1,IF(ISNUMBER(ScheduleCompile!P584),ScheduleCompile!P584/1,IF(ISTEXT(ScheduleCompile!P584),IF(OR(ISNUMBER(FIND("5F",ScheduleCompile!P584)),ISNUMBER(FIND("0F",ScheduleCompile!P584)),ISNUMBER(FIND("8F",ScheduleCompile!P584)),ISNUMBER(FIND("1F",ScheduleCompile!P584)),ISNUMBER(FIND("2F",ScheduleCompile!P584)),ISNUMBER(FIND("3F",ScheduleCompile!P584)),ISNUMBER(FIND("6F",ScheduleCompile!P584)),ISNUMBER(FIND("7F",ScheduleCompile!P584)),ISNUMBER(FIND("9F",ScheduleCompile!P584)),ISNUMBER(FIND("4F",ScheduleCompile!P584))),VALUE(LEFT(ScheduleCompile!P584,FIND("F",ScheduleCompile!P584)-1)),ScheduleCompile!P584)))))),"",IF(ScheduleCompile!P584="Off",0,IF(ScheduleCompile!P584="On",1,IF(ISNUMBER(ScheduleCompile!P584),ScheduleCompile!P584/1,IF(ISTEXT(ScheduleCompile!P584),IF(OR(ISNUMBER(FIND("5F",ScheduleCompile!P584)),ISNUMBER(FIND("0F",ScheduleCompile!P584)),ISNUMBER(FIND("8F",ScheduleCompile!P584)),ISNUMBER(FIND("1F",ScheduleCompile!P584)),ISNUMBER(FIND("2F",ScheduleCompile!P584)),ISNUMBER(FIND("3F",ScheduleCompile!P584)),ISNUMBER(FIND("6F",ScheduleCompile!P584)),ISNUMBER(FIND("7F",ScheduleCompile!P584)),ISNUMBER(FIND("9F",ScheduleCompile!P584)),ISNUMBER(FIND("4F",ScheduleCompile!P584))),VALUE(LEFT(ScheduleCompile!P584,FIND("F",ScheduleCompile!P584)-1)),ScheduleCompile!P584)))))))</f>
        <v>54.8</v>
      </c>
      <c r="V591" s="1">
        <f>IF(AND(ISERROR(IF(ScheduleCompile!Q584="Off",0,IF(ScheduleCompile!Q584="On",1,IF(ISNUMBER(ScheduleCompile!Q584),ScheduleCompile!Q584/1,IF(ISTEXT(ScheduleCompile!Q584),IF(OR(ISNUMBER(FIND("5F",ScheduleCompile!Q584)),ISNUMBER(FIND("0F",ScheduleCompile!Q584)),ISNUMBER(FIND("8F",ScheduleCompile!Q584)),ISNUMBER(FIND("1F",ScheduleCompile!Q584)),ISNUMBER(FIND("2F",ScheduleCompile!Q584)),ISNUMBER(FIND("3F",ScheduleCompile!Q584)),ISNUMBER(FIND("6F",ScheduleCompile!Q584)),ISNUMBER(FIND("7F",ScheduleCompile!Q584)),ISNUMBER(FIND("9F",ScheduleCompile!Q584)),ISNUMBER(FIND("4F",ScheduleCompile!Q584))),VALUE(LEFT(ScheduleCompile!Q584,FIND("F",ScheduleCompile!Q584)-1)),ScheduleCompile!Q584)))))),ISTEXT(ScheduleCompile!#REF!)),"ENDTABLE",IF(ISERROR(IF(ScheduleCompile!Q584="Off",0,IF(ScheduleCompile!Q584="On",1,IF(ISNUMBER(ScheduleCompile!Q584),ScheduleCompile!Q584/1,IF(ISTEXT(ScheduleCompile!Q584),IF(OR(ISNUMBER(FIND("5F",ScheduleCompile!Q584)),ISNUMBER(FIND("0F",ScheduleCompile!Q584)),ISNUMBER(FIND("8F",ScheduleCompile!Q584)),ISNUMBER(FIND("1F",ScheduleCompile!Q584)),ISNUMBER(FIND("2F",ScheduleCompile!Q584)),ISNUMBER(FIND("3F",ScheduleCompile!Q584)),ISNUMBER(FIND("6F",ScheduleCompile!Q584)),ISNUMBER(FIND("7F",ScheduleCompile!Q584)),ISNUMBER(FIND("9F",ScheduleCompile!Q584)),ISNUMBER(FIND("4F",ScheduleCompile!Q584))),VALUE(LEFT(ScheduleCompile!Q584,FIND("F",ScheduleCompile!Q584)-1)),ScheduleCompile!Q584)))))),"",IF(ScheduleCompile!Q584="Off",0,IF(ScheduleCompile!Q584="On",1,IF(ISNUMBER(ScheduleCompile!Q584),ScheduleCompile!Q584/1,IF(ISTEXT(ScheduleCompile!Q584),IF(OR(ISNUMBER(FIND("5F",ScheduleCompile!Q584)),ISNUMBER(FIND("0F",ScheduleCompile!Q584)),ISNUMBER(FIND("8F",ScheduleCompile!Q584)),ISNUMBER(FIND("1F",ScheduleCompile!Q584)),ISNUMBER(FIND("2F",ScheduleCompile!Q584)),ISNUMBER(FIND("3F",ScheduleCompile!Q584)),ISNUMBER(FIND("6F",ScheduleCompile!Q584)),ISNUMBER(FIND("7F",ScheduleCompile!Q584)),ISNUMBER(FIND("9F",ScheduleCompile!Q584)),ISNUMBER(FIND("4F",ScheduleCompile!Q584))),VALUE(LEFT(ScheduleCompile!Q584,FIND("F",ScheduleCompile!Q584)-1)),ScheduleCompile!Q584)))))))</f>
        <v>54.8</v>
      </c>
      <c r="W591" s="1">
        <f>IF(AND(ISERROR(IF(ScheduleCompile!R584="Off",0,IF(ScheduleCompile!R584="On",1,IF(ISNUMBER(ScheduleCompile!R584),ScheduleCompile!R584/1,IF(ISTEXT(ScheduleCompile!R584),IF(OR(ISNUMBER(FIND("5F",ScheduleCompile!R584)),ISNUMBER(FIND("0F",ScheduleCompile!R584)),ISNUMBER(FIND("8F",ScheduleCompile!R584)),ISNUMBER(FIND("1F",ScheduleCompile!R584)),ISNUMBER(FIND("2F",ScheduleCompile!R584)),ISNUMBER(FIND("3F",ScheduleCompile!R584)),ISNUMBER(FIND("6F",ScheduleCompile!R584)),ISNUMBER(FIND("7F",ScheduleCompile!R584)),ISNUMBER(FIND("9F",ScheduleCompile!R584)),ISNUMBER(FIND("4F",ScheduleCompile!R584))),VALUE(LEFT(ScheduleCompile!R584,FIND("F",ScheduleCompile!R584)-1)),ScheduleCompile!R584)))))),ISTEXT(ScheduleCompile!#REF!)),"ENDTABLE",IF(ISERROR(IF(ScheduleCompile!R584="Off",0,IF(ScheduleCompile!R584="On",1,IF(ISNUMBER(ScheduleCompile!R584),ScheduleCompile!R584/1,IF(ISTEXT(ScheduleCompile!R584),IF(OR(ISNUMBER(FIND("5F",ScheduleCompile!R584)),ISNUMBER(FIND("0F",ScheduleCompile!R584)),ISNUMBER(FIND("8F",ScheduleCompile!R584)),ISNUMBER(FIND("1F",ScheduleCompile!R584)),ISNUMBER(FIND("2F",ScheduleCompile!R584)),ISNUMBER(FIND("3F",ScheduleCompile!R584)),ISNUMBER(FIND("6F",ScheduleCompile!R584)),ISNUMBER(FIND("7F",ScheduleCompile!R584)),ISNUMBER(FIND("9F",ScheduleCompile!R584)),ISNUMBER(FIND("4F",ScheduleCompile!R584))),VALUE(LEFT(ScheduleCompile!R584,FIND("F",ScheduleCompile!R584)-1)),ScheduleCompile!R584)))))),"",IF(ScheduleCompile!R584="Off",0,IF(ScheduleCompile!R584="On",1,IF(ISNUMBER(ScheduleCompile!R584),ScheduleCompile!R584/1,IF(ISTEXT(ScheduleCompile!R584),IF(OR(ISNUMBER(FIND("5F",ScheduleCompile!R584)),ISNUMBER(FIND("0F",ScheduleCompile!R584)),ISNUMBER(FIND("8F",ScheduleCompile!R584)),ISNUMBER(FIND("1F",ScheduleCompile!R584)),ISNUMBER(FIND("2F",ScheduleCompile!R584)),ISNUMBER(FIND("3F",ScheduleCompile!R584)),ISNUMBER(FIND("6F",ScheduleCompile!R584)),ISNUMBER(FIND("7F",ScheduleCompile!R584)),ISNUMBER(FIND("9F",ScheduleCompile!R584)),ISNUMBER(FIND("4F",ScheduleCompile!R584))),VALUE(LEFT(ScheduleCompile!R584,FIND("F",ScheduleCompile!R584)-1)),ScheduleCompile!R584)))))))</f>
        <v>54.8</v>
      </c>
      <c r="X591" s="1">
        <f>IF(AND(ISERROR(IF(ScheduleCompile!S584="Off",0,IF(ScheduleCompile!S584="On",1,IF(ISNUMBER(ScheduleCompile!S584),ScheduleCompile!S584/1,IF(ISTEXT(ScheduleCompile!S584),IF(OR(ISNUMBER(FIND("5F",ScheduleCompile!S584)),ISNUMBER(FIND("0F",ScheduleCompile!S584)),ISNUMBER(FIND("8F",ScheduleCompile!S584)),ISNUMBER(FIND("1F",ScheduleCompile!S584)),ISNUMBER(FIND("2F",ScheduleCompile!S584)),ISNUMBER(FIND("3F",ScheduleCompile!S584)),ISNUMBER(FIND("6F",ScheduleCompile!S584)),ISNUMBER(FIND("7F",ScheduleCompile!S584)),ISNUMBER(FIND("9F",ScheduleCompile!S584)),ISNUMBER(FIND("4F",ScheduleCompile!S584))),VALUE(LEFT(ScheduleCompile!S584,FIND("F",ScheduleCompile!S584)-1)),ScheduleCompile!S584)))))),ISTEXT(ScheduleCompile!#REF!)),"ENDTABLE",IF(ISERROR(IF(ScheduleCompile!S584="Off",0,IF(ScheduleCompile!S584="On",1,IF(ISNUMBER(ScheduleCompile!S584),ScheduleCompile!S584/1,IF(ISTEXT(ScheduleCompile!S584),IF(OR(ISNUMBER(FIND("5F",ScheduleCompile!S584)),ISNUMBER(FIND("0F",ScheduleCompile!S584)),ISNUMBER(FIND("8F",ScheduleCompile!S584)),ISNUMBER(FIND("1F",ScheduleCompile!S584)),ISNUMBER(FIND("2F",ScheduleCompile!S584)),ISNUMBER(FIND("3F",ScheduleCompile!S584)),ISNUMBER(FIND("6F",ScheduleCompile!S584)),ISNUMBER(FIND("7F",ScheduleCompile!S584)),ISNUMBER(FIND("9F",ScheduleCompile!S584)),ISNUMBER(FIND("4F",ScheduleCompile!S584))),VALUE(LEFT(ScheduleCompile!S584,FIND("F",ScheduleCompile!S584)-1)),ScheduleCompile!S584)))))),"",IF(ScheduleCompile!S584="Off",0,IF(ScheduleCompile!S584="On",1,IF(ISNUMBER(ScheduleCompile!S584),ScheduleCompile!S584/1,IF(ISTEXT(ScheduleCompile!S584),IF(OR(ISNUMBER(FIND("5F",ScheduleCompile!S584)),ISNUMBER(FIND("0F",ScheduleCompile!S584)),ISNUMBER(FIND("8F",ScheduleCompile!S584)),ISNUMBER(FIND("1F",ScheduleCompile!S584)),ISNUMBER(FIND("2F",ScheduleCompile!S584)),ISNUMBER(FIND("3F",ScheduleCompile!S584)),ISNUMBER(FIND("6F",ScheduleCompile!S584)),ISNUMBER(FIND("7F",ScheduleCompile!S584)),ISNUMBER(FIND("9F",ScheduleCompile!S584)),ISNUMBER(FIND("4F",ScheduleCompile!S584))),VALUE(LEFT(ScheduleCompile!S584,FIND("F",ScheduleCompile!S584)-1)),ScheduleCompile!S584)))))))</f>
        <v>54.8</v>
      </c>
      <c r="Y591" s="1">
        <f>IF(AND(ISERROR(IF(ScheduleCompile!T584="Off",0,IF(ScheduleCompile!T584="On",1,IF(ISNUMBER(ScheduleCompile!T584),ScheduleCompile!T584/1,IF(ISTEXT(ScheduleCompile!T584),IF(OR(ISNUMBER(FIND("5F",ScheduleCompile!T584)),ISNUMBER(FIND("0F",ScheduleCompile!T584)),ISNUMBER(FIND("8F",ScheduleCompile!T584)),ISNUMBER(FIND("1F",ScheduleCompile!T584)),ISNUMBER(FIND("2F",ScheduleCompile!T584)),ISNUMBER(FIND("3F",ScheduleCompile!T584)),ISNUMBER(FIND("6F",ScheduleCompile!T584)),ISNUMBER(FIND("7F",ScheduleCompile!T584)),ISNUMBER(FIND("9F",ScheduleCompile!T584)),ISNUMBER(FIND("4F",ScheduleCompile!T584))),VALUE(LEFT(ScheduleCompile!T584,FIND("F",ScheduleCompile!T584)-1)),ScheduleCompile!T584)))))),ISTEXT(ScheduleCompile!#REF!)),"ENDTABLE",IF(ISERROR(IF(ScheduleCompile!T584="Off",0,IF(ScheduleCompile!T584="On",1,IF(ISNUMBER(ScheduleCompile!T584),ScheduleCompile!T584/1,IF(ISTEXT(ScheduleCompile!T584),IF(OR(ISNUMBER(FIND("5F",ScheduleCompile!T584)),ISNUMBER(FIND("0F",ScheduleCompile!T584)),ISNUMBER(FIND("8F",ScheduleCompile!T584)),ISNUMBER(FIND("1F",ScheduleCompile!T584)),ISNUMBER(FIND("2F",ScheduleCompile!T584)),ISNUMBER(FIND("3F",ScheduleCompile!T584)),ISNUMBER(FIND("6F",ScheduleCompile!T584)),ISNUMBER(FIND("7F",ScheduleCompile!T584)),ISNUMBER(FIND("9F",ScheduleCompile!T584)),ISNUMBER(FIND("4F",ScheduleCompile!T584))),VALUE(LEFT(ScheduleCompile!T584,FIND("F",ScheduleCompile!T584)-1)),ScheduleCompile!T584)))))),"",IF(ScheduleCompile!T584="Off",0,IF(ScheduleCompile!T584="On",1,IF(ISNUMBER(ScheduleCompile!T584),ScheduleCompile!T584/1,IF(ISTEXT(ScheduleCompile!T584),IF(OR(ISNUMBER(FIND("5F",ScheduleCompile!T584)),ISNUMBER(FIND("0F",ScheduleCompile!T584)),ISNUMBER(FIND("8F",ScheduleCompile!T584)),ISNUMBER(FIND("1F",ScheduleCompile!T584)),ISNUMBER(FIND("2F",ScheduleCompile!T584)),ISNUMBER(FIND("3F",ScheduleCompile!T584)),ISNUMBER(FIND("6F",ScheduleCompile!T584)),ISNUMBER(FIND("7F",ScheduleCompile!T584)),ISNUMBER(FIND("9F",ScheduleCompile!T584)),ISNUMBER(FIND("4F",ScheduleCompile!T584))),VALUE(LEFT(ScheduleCompile!T584,FIND("F",ScheduleCompile!T584)-1)),ScheduleCompile!T584)))))))</f>
        <v>54.8</v>
      </c>
      <c r="Z591" s="1">
        <f>IF(AND(ISERROR(IF(ScheduleCompile!U584="Off",0,IF(ScheduleCompile!U584="On",1,IF(ISNUMBER(ScheduleCompile!U584),ScheduleCompile!U584/1,IF(ISTEXT(ScheduleCompile!U584),IF(OR(ISNUMBER(FIND("5F",ScheduleCompile!U584)),ISNUMBER(FIND("0F",ScheduleCompile!U584)),ISNUMBER(FIND("8F",ScheduleCompile!U584)),ISNUMBER(FIND("1F",ScheduleCompile!U584)),ISNUMBER(FIND("2F",ScheduleCompile!U584)),ISNUMBER(FIND("3F",ScheduleCompile!U584)),ISNUMBER(FIND("6F",ScheduleCompile!U584)),ISNUMBER(FIND("7F",ScheduleCompile!U584)),ISNUMBER(FIND("9F",ScheduleCompile!U584)),ISNUMBER(FIND("4F",ScheduleCompile!U584))),VALUE(LEFT(ScheduleCompile!U584,FIND("F",ScheduleCompile!U584)-1)),ScheduleCompile!U584)))))),ISTEXT(ScheduleCompile!#REF!)),"ENDTABLE",IF(ISERROR(IF(ScheduleCompile!U584="Off",0,IF(ScheduleCompile!U584="On",1,IF(ISNUMBER(ScheduleCompile!U584),ScheduleCompile!U584/1,IF(ISTEXT(ScheduleCompile!U584),IF(OR(ISNUMBER(FIND("5F",ScheduleCompile!U584)),ISNUMBER(FIND("0F",ScheduleCompile!U584)),ISNUMBER(FIND("8F",ScheduleCompile!U584)),ISNUMBER(FIND("1F",ScheduleCompile!U584)),ISNUMBER(FIND("2F",ScheduleCompile!U584)),ISNUMBER(FIND("3F",ScheduleCompile!U584)),ISNUMBER(FIND("6F",ScheduleCompile!U584)),ISNUMBER(FIND("7F",ScheduleCompile!U584)),ISNUMBER(FIND("9F",ScheduleCompile!U584)),ISNUMBER(FIND("4F",ScheduleCompile!U584))),VALUE(LEFT(ScheduleCompile!U584,FIND("F",ScheduleCompile!U584)-1)),ScheduleCompile!U584)))))),"",IF(ScheduleCompile!U584="Off",0,IF(ScheduleCompile!U584="On",1,IF(ISNUMBER(ScheduleCompile!U584),ScheduleCompile!U584/1,IF(ISTEXT(ScheduleCompile!U584),IF(OR(ISNUMBER(FIND("5F",ScheduleCompile!U584)),ISNUMBER(FIND("0F",ScheduleCompile!U584)),ISNUMBER(FIND("8F",ScheduleCompile!U584)),ISNUMBER(FIND("1F",ScheduleCompile!U584)),ISNUMBER(FIND("2F",ScheduleCompile!U584)),ISNUMBER(FIND("3F",ScheduleCompile!U584)),ISNUMBER(FIND("6F",ScheduleCompile!U584)),ISNUMBER(FIND("7F",ScheduleCompile!U584)),ISNUMBER(FIND("9F",ScheduleCompile!U584)),ISNUMBER(FIND("4F",ScheduleCompile!U584))),VALUE(LEFT(ScheduleCompile!U584,FIND("F",ScheduleCompile!U584)-1)),ScheduleCompile!U584)))))))</f>
        <v>54.8</v>
      </c>
      <c r="AA591" s="1">
        <f>IF(AND(ISERROR(IF(ScheduleCompile!V584="Off",0,IF(ScheduleCompile!V584="On",1,IF(ISNUMBER(ScheduleCompile!V584),ScheduleCompile!V584/1,IF(ISTEXT(ScheduleCompile!V584),IF(OR(ISNUMBER(FIND("5F",ScheduleCompile!V584)),ISNUMBER(FIND("0F",ScheduleCompile!V584)),ISNUMBER(FIND("8F",ScheduleCompile!V584)),ISNUMBER(FIND("1F",ScheduleCompile!V584)),ISNUMBER(FIND("2F",ScheduleCompile!V584)),ISNUMBER(FIND("3F",ScheduleCompile!V584)),ISNUMBER(FIND("6F",ScheduleCompile!V584)),ISNUMBER(FIND("7F",ScheduleCompile!V584)),ISNUMBER(FIND("9F",ScheduleCompile!V584)),ISNUMBER(FIND("4F",ScheduleCompile!V584))),VALUE(LEFT(ScheduleCompile!V584,FIND("F",ScheduleCompile!V584)-1)),ScheduleCompile!V584)))))),ISTEXT(ScheduleCompile!#REF!)),"ENDTABLE",IF(ISERROR(IF(ScheduleCompile!V584="Off",0,IF(ScheduleCompile!V584="On",1,IF(ISNUMBER(ScheduleCompile!V584),ScheduleCompile!V584/1,IF(ISTEXT(ScheduleCompile!V584),IF(OR(ISNUMBER(FIND("5F",ScheduleCompile!V584)),ISNUMBER(FIND("0F",ScheduleCompile!V584)),ISNUMBER(FIND("8F",ScheduleCompile!V584)),ISNUMBER(FIND("1F",ScheduleCompile!V584)),ISNUMBER(FIND("2F",ScheduleCompile!V584)),ISNUMBER(FIND("3F",ScheduleCompile!V584)),ISNUMBER(FIND("6F",ScheduleCompile!V584)),ISNUMBER(FIND("7F",ScheduleCompile!V584)),ISNUMBER(FIND("9F",ScheduleCompile!V584)),ISNUMBER(FIND("4F",ScheduleCompile!V584))),VALUE(LEFT(ScheduleCompile!V584,FIND("F",ScheduleCompile!V584)-1)),ScheduleCompile!V584)))))),"",IF(ScheduleCompile!V584="Off",0,IF(ScheduleCompile!V584="On",1,IF(ISNUMBER(ScheduleCompile!V584),ScheduleCompile!V584/1,IF(ISTEXT(ScheduleCompile!V584),IF(OR(ISNUMBER(FIND("5F",ScheduleCompile!V584)),ISNUMBER(FIND("0F",ScheduleCompile!V584)),ISNUMBER(FIND("8F",ScheduleCompile!V584)),ISNUMBER(FIND("1F",ScheduleCompile!V584)),ISNUMBER(FIND("2F",ScheduleCompile!V584)),ISNUMBER(FIND("3F",ScheduleCompile!V584)),ISNUMBER(FIND("6F",ScheduleCompile!V584)),ISNUMBER(FIND("7F",ScheduleCompile!V584)),ISNUMBER(FIND("9F",ScheduleCompile!V584)),ISNUMBER(FIND("4F",ScheduleCompile!V584))),VALUE(LEFT(ScheduleCompile!V584,FIND("F",ScheduleCompile!V584)-1)),ScheduleCompile!V584)))))))</f>
        <v>54.8</v>
      </c>
      <c r="AB591" s="1">
        <f>IF(AND(ISERROR(IF(ScheduleCompile!W584="Off",0,IF(ScheduleCompile!W584="On",1,IF(ISNUMBER(ScheduleCompile!W584),ScheduleCompile!W584/1,IF(ISTEXT(ScheduleCompile!W584),IF(OR(ISNUMBER(FIND("5F",ScheduleCompile!W584)),ISNUMBER(FIND("0F",ScheduleCompile!W584)),ISNUMBER(FIND("8F",ScheduleCompile!W584)),ISNUMBER(FIND("1F",ScheduleCompile!W584)),ISNUMBER(FIND("2F",ScheduleCompile!W584)),ISNUMBER(FIND("3F",ScheduleCompile!W584)),ISNUMBER(FIND("6F",ScheduleCompile!W584)),ISNUMBER(FIND("7F",ScheduleCompile!W584)),ISNUMBER(FIND("9F",ScheduleCompile!W584)),ISNUMBER(FIND("4F",ScheduleCompile!W584))),VALUE(LEFT(ScheduleCompile!W584,FIND("F",ScheduleCompile!W584)-1)),ScheduleCompile!W584)))))),ISTEXT(ScheduleCompile!#REF!)),"ENDTABLE",IF(ISERROR(IF(ScheduleCompile!W584="Off",0,IF(ScheduleCompile!W584="On",1,IF(ISNUMBER(ScheduleCompile!W584),ScheduleCompile!W584/1,IF(ISTEXT(ScheduleCompile!W584),IF(OR(ISNUMBER(FIND("5F",ScheduleCompile!W584)),ISNUMBER(FIND("0F",ScheduleCompile!W584)),ISNUMBER(FIND("8F",ScheduleCompile!W584)),ISNUMBER(FIND("1F",ScheduleCompile!W584)),ISNUMBER(FIND("2F",ScheduleCompile!W584)),ISNUMBER(FIND("3F",ScheduleCompile!W584)),ISNUMBER(FIND("6F",ScheduleCompile!W584)),ISNUMBER(FIND("7F",ScheduleCompile!W584)),ISNUMBER(FIND("9F",ScheduleCompile!W584)),ISNUMBER(FIND("4F",ScheduleCompile!W584))),VALUE(LEFT(ScheduleCompile!W584,FIND("F",ScheduleCompile!W584)-1)),ScheduleCompile!W584)))))),"",IF(ScheduleCompile!W584="Off",0,IF(ScheduleCompile!W584="On",1,IF(ISNUMBER(ScheduleCompile!W584),ScheduleCompile!W584/1,IF(ISTEXT(ScheduleCompile!W584),IF(OR(ISNUMBER(FIND("5F",ScheduleCompile!W584)),ISNUMBER(FIND("0F",ScheduleCompile!W584)),ISNUMBER(FIND("8F",ScheduleCompile!W584)),ISNUMBER(FIND("1F",ScheduleCompile!W584)),ISNUMBER(FIND("2F",ScheduleCompile!W584)),ISNUMBER(FIND("3F",ScheduleCompile!W584)),ISNUMBER(FIND("6F",ScheduleCompile!W584)),ISNUMBER(FIND("7F",ScheduleCompile!W584)),ISNUMBER(FIND("9F",ScheduleCompile!W584)),ISNUMBER(FIND("4F",ScheduleCompile!W584))),VALUE(LEFT(ScheduleCompile!W584,FIND("F",ScheduleCompile!W584)-1)),ScheduleCompile!W584)))))))</f>
        <v>54.8</v>
      </c>
      <c r="AC591" s="1">
        <f>IF(AND(ISERROR(IF(ScheduleCompile!X584="Off",0,IF(ScheduleCompile!X584="On",1,IF(ISNUMBER(ScheduleCompile!X584),ScheduleCompile!X584/1,IF(ISTEXT(ScheduleCompile!X584),IF(OR(ISNUMBER(FIND("5F",ScheduleCompile!X584)),ISNUMBER(FIND("0F",ScheduleCompile!X584)),ISNUMBER(FIND("8F",ScheduleCompile!X584)),ISNUMBER(FIND("1F",ScheduleCompile!X584)),ISNUMBER(FIND("2F",ScheduleCompile!X584)),ISNUMBER(FIND("3F",ScheduleCompile!X584)),ISNUMBER(FIND("6F",ScheduleCompile!X584)),ISNUMBER(FIND("7F",ScheduleCompile!X584)),ISNUMBER(FIND("9F",ScheduleCompile!X584)),ISNUMBER(FIND("4F",ScheduleCompile!X584))),VALUE(LEFT(ScheduleCompile!X584,FIND("F",ScheduleCompile!X584)-1)),ScheduleCompile!X584)))))),ISTEXT(ScheduleCompile!#REF!)),"ENDTABLE",IF(ISERROR(IF(ScheduleCompile!X584="Off",0,IF(ScheduleCompile!X584="On",1,IF(ISNUMBER(ScheduleCompile!X584),ScheduleCompile!X584/1,IF(ISTEXT(ScheduleCompile!X584),IF(OR(ISNUMBER(FIND("5F",ScheduleCompile!X584)),ISNUMBER(FIND("0F",ScheduleCompile!X584)),ISNUMBER(FIND("8F",ScheduleCompile!X584)),ISNUMBER(FIND("1F",ScheduleCompile!X584)),ISNUMBER(FIND("2F",ScheduleCompile!X584)),ISNUMBER(FIND("3F",ScheduleCompile!X584)),ISNUMBER(FIND("6F",ScheduleCompile!X584)),ISNUMBER(FIND("7F",ScheduleCompile!X584)),ISNUMBER(FIND("9F",ScheduleCompile!X584)),ISNUMBER(FIND("4F",ScheduleCompile!X584))),VALUE(LEFT(ScheduleCompile!X584,FIND("F",ScheduleCompile!X584)-1)),ScheduleCompile!X584)))))),"",IF(ScheduleCompile!X584="Off",0,IF(ScheduleCompile!X584="On",1,IF(ISNUMBER(ScheduleCompile!X584),ScheduleCompile!X584/1,IF(ISTEXT(ScheduleCompile!X584),IF(OR(ISNUMBER(FIND("5F",ScheduleCompile!X584)),ISNUMBER(FIND("0F",ScheduleCompile!X584)),ISNUMBER(FIND("8F",ScheduleCompile!X584)),ISNUMBER(FIND("1F",ScheduleCompile!X584)),ISNUMBER(FIND("2F",ScheduleCompile!X584)),ISNUMBER(FIND("3F",ScheduleCompile!X584)),ISNUMBER(FIND("6F",ScheduleCompile!X584)),ISNUMBER(FIND("7F",ScheduleCompile!X584)),ISNUMBER(FIND("9F",ScheduleCompile!X584)),ISNUMBER(FIND("4F",ScheduleCompile!X584))),VALUE(LEFT(ScheduleCompile!X584,FIND("F",ScheduleCompile!X584)-1)),ScheduleCompile!X584)))))))</f>
        <v>54.8</v>
      </c>
      <c r="AD591" s="1">
        <f>IF(AND(ISERROR(IF(ScheduleCompile!Y584="Off",0,IF(ScheduleCompile!Y584="On",1,IF(ISNUMBER(ScheduleCompile!Y584),ScheduleCompile!Y584/1,IF(ISTEXT(ScheduleCompile!Y584),IF(OR(ISNUMBER(FIND("5F",ScheduleCompile!Y584)),ISNUMBER(FIND("0F",ScheduleCompile!Y584)),ISNUMBER(FIND("8F",ScheduleCompile!Y584)),ISNUMBER(FIND("1F",ScheduleCompile!Y584)),ISNUMBER(FIND("2F",ScheduleCompile!Y584)),ISNUMBER(FIND("3F",ScheduleCompile!Y584)),ISNUMBER(FIND("6F",ScheduleCompile!Y584)),ISNUMBER(FIND("7F",ScheduleCompile!Y584)),ISNUMBER(FIND("9F",ScheduleCompile!Y584)),ISNUMBER(FIND("4F",ScheduleCompile!Y584))),VALUE(LEFT(ScheduleCompile!Y584,FIND("F",ScheduleCompile!Y584)-1)),ScheduleCompile!Y584)))))),ISTEXT(ScheduleCompile!#REF!)),"ENDTABLE",IF(ISERROR(IF(ScheduleCompile!Y584="Off",0,IF(ScheduleCompile!Y584="On",1,IF(ISNUMBER(ScheduleCompile!Y584),ScheduleCompile!Y584/1,IF(ISTEXT(ScheduleCompile!Y584),IF(OR(ISNUMBER(FIND("5F",ScheduleCompile!Y584)),ISNUMBER(FIND("0F",ScheduleCompile!Y584)),ISNUMBER(FIND("8F",ScheduleCompile!Y584)),ISNUMBER(FIND("1F",ScheduleCompile!Y584)),ISNUMBER(FIND("2F",ScheduleCompile!Y584)),ISNUMBER(FIND("3F",ScheduleCompile!Y584)),ISNUMBER(FIND("6F",ScheduleCompile!Y584)),ISNUMBER(FIND("7F",ScheduleCompile!Y584)),ISNUMBER(FIND("9F",ScheduleCompile!Y584)),ISNUMBER(FIND("4F",ScheduleCompile!Y584))),VALUE(LEFT(ScheduleCompile!Y584,FIND("F",ScheduleCompile!Y584)-1)),ScheduleCompile!Y584)))))),"",IF(ScheduleCompile!Y584="Off",0,IF(ScheduleCompile!Y584="On",1,IF(ISNUMBER(ScheduleCompile!Y584),ScheduleCompile!Y584/1,IF(ISTEXT(ScheduleCompile!Y584),IF(OR(ISNUMBER(FIND("5F",ScheduleCompile!Y584)),ISNUMBER(FIND("0F",ScheduleCompile!Y584)),ISNUMBER(FIND("8F",ScheduleCompile!Y584)),ISNUMBER(FIND("1F",ScheduleCompile!Y584)),ISNUMBER(FIND("2F",ScheduleCompile!Y584)),ISNUMBER(FIND("3F",ScheduleCompile!Y584)),ISNUMBER(FIND("6F",ScheduleCompile!Y584)),ISNUMBER(FIND("7F",ScheduleCompile!Y584)),ISNUMBER(FIND("9F",ScheduleCompile!Y584)),ISNUMBER(FIND("4F",ScheduleCompile!Y584))),VALUE(LEFT(ScheduleCompile!Y584,FIND("F",ScheduleCompile!Y584)-1)),ScheduleCompile!Y584)))))))</f>
        <v>54.8</v>
      </c>
    </row>
    <row r="592" spans="1:30" x14ac:dyDescent="0.25">
      <c r="A592" t="str">
        <f t="shared" si="39"/>
        <v>SchDay "WaterMainCZ05Aug"  Type = "Temperature" Hr = (55.7, 55.7, 55.7, 55.7, 55.7, 55.7, 55.7, 55.7, 55.7, 55.7, 55.7, 55.7, 55.7, 55.7, 55.7, 55.7, 55.7, 55.7, 55.7, 55.7, 55.7, 55.7, 55.7, 55.7) ..</v>
      </c>
      <c r="B592" s="1" t="s">
        <v>623</v>
      </c>
      <c r="C592" t="str">
        <f t="shared" si="40"/>
        <v xml:space="preserve">SchDay "WaterMainCZ05Aug"  Type = "Temperature" Hr = </v>
      </c>
      <c r="D592" t="str">
        <f t="shared" si="41"/>
        <v>(55.7, 55.7, 55.7, 55.7, 55.7, 55.7, 55.7, 55.7, 55.7, 55.7, 55.7, 55.7, 55.7, 55.7, 55.7, 55.7, 55.7, 55.7, 55.7, 55.7, 55.7, 55.7, 55.7, 55.7) ..</v>
      </c>
      <c r="E592" s="30" t="str">
        <f>ScheduleCompile!A585</f>
        <v>WaterMainCZ05Aug</v>
      </c>
      <c r="F592" t="str">
        <f t="shared" si="42"/>
        <v>Temperature</v>
      </c>
      <c r="G592" s="1">
        <f>IF(AND(ISERROR(IF(ScheduleCompile!B585="Off",0,IF(ScheduleCompile!B585="On",1,IF(ISNUMBER(ScheduleCompile!B585),ScheduleCompile!B585/1,IF(ISTEXT(ScheduleCompile!B585),IF(OR(ISNUMBER(FIND("5F",ScheduleCompile!B585)),ISNUMBER(FIND("0F",ScheduleCompile!B585)),ISNUMBER(FIND("8F",ScheduleCompile!B585)),ISNUMBER(FIND("1F",ScheduleCompile!B585)),ISNUMBER(FIND("2F",ScheduleCompile!B585)),ISNUMBER(FIND("3F",ScheduleCompile!B585)),ISNUMBER(FIND("6F",ScheduleCompile!B585)),ISNUMBER(FIND("7F",ScheduleCompile!B585)),ISNUMBER(FIND("9F",ScheduleCompile!B585)),ISNUMBER(FIND("4F",ScheduleCompile!B585))),VALUE(LEFT(ScheduleCompile!B585,FIND("F",ScheduleCompile!B585)-1)),ScheduleCompile!B585)))))),ISTEXT(ScheduleCompile!#REF!)),"ENDTABLE",IF(ISERROR(IF(ScheduleCompile!B585="Off",0,IF(ScheduleCompile!B585="On",1,IF(ISNUMBER(ScheduleCompile!B585),ScheduleCompile!B585/1,IF(ISTEXT(ScheduleCompile!B585),IF(OR(ISNUMBER(FIND("5F",ScheduleCompile!B585)),ISNUMBER(FIND("0F",ScheduleCompile!B585)),ISNUMBER(FIND("8F",ScheduleCompile!B585)),ISNUMBER(FIND("1F",ScheduleCompile!B585)),ISNUMBER(FIND("2F",ScheduleCompile!B585)),ISNUMBER(FIND("3F",ScheduleCompile!B585)),ISNUMBER(FIND("6F",ScheduleCompile!B585)),ISNUMBER(FIND("7F",ScheduleCompile!B585)),ISNUMBER(FIND("9F",ScheduleCompile!B585)),ISNUMBER(FIND("4F",ScheduleCompile!B585))),VALUE(LEFT(ScheduleCompile!B585,FIND("F",ScheduleCompile!B585)-1)),ScheduleCompile!B585)))))),"",IF(ScheduleCompile!B585="Off",0,IF(ScheduleCompile!B585="On",1,IF(ISNUMBER(ScheduleCompile!B585),ScheduleCompile!B585/1,IF(ISTEXT(ScheduleCompile!B585),IF(OR(ISNUMBER(FIND("5F",ScheduleCompile!B585)),ISNUMBER(FIND("0F",ScheduleCompile!B585)),ISNUMBER(FIND("8F",ScheduleCompile!B585)),ISNUMBER(FIND("1F",ScheduleCompile!B585)),ISNUMBER(FIND("2F",ScheduleCompile!B585)),ISNUMBER(FIND("3F",ScheduleCompile!B585)),ISNUMBER(FIND("6F",ScheduleCompile!B585)),ISNUMBER(FIND("7F",ScheduleCompile!B585)),ISNUMBER(FIND("9F",ScheduleCompile!B585)),ISNUMBER(FIND("4F",ScheduleCompile!B585))),VALUE(LEFT(ScheduleCompile!B585,FIND("F",ScheduleCompile!B585)-1)),ScheduleCompile!B585)))))))</f>
        <v>55.7</v>
      </c>
      <c r="H592" s="1">
        <f>IF(AND(ISERROR(IF(ScheduleCompile!C585="Off",0,IF(ScheduleCompile!C585="On",1,IF(ISNUMBER(ScheduleCompile!C585),ScheduleCompile!C585/1,IF(ISTEXT(ScheduleCompile!C585),IF(OR(ISNUMBER(FIND("5F",ScheduleCompile!C585)),ISNUMBER(FIND("0F",ScheduleCompile!C585)),ISNUMBER(FIND("8F",ScheduleCompile!C585)),ISNUMBER(FIND("1F",ScheduleCompile!C585)),ISNUMBER(FIND("2F",ScheduleCompile!C585)),ISNUMBER(FIND("3F",ScheduleCompile!C585)),ISNUMBER(FIND("6F",ScheduleCompile!C585)),ISNUMBER(FIND("7F",ScheduleCompile!C585)),ISNUMBER(FIND("9F",ScheduleCompile!C585)),ISNUMBER(FIND("4F",ScheduleCompile!C585))),VALUE(LEFT(ScheduleCompile!C585,FIND("F",ScheduleCompile!C585)-1)),ScheduleCompile!C585)))))),ISTEXT(ScheduleCompile!#REF!)),"ENDTABLE",IF(ISERROR(IF(ScheduleCompile!C585="Off",0,IF(ScheduleCompile!C585="On",1,IF(ISNUMBER(ScheduleCompile!C585),ScheduleCompile!C585/1,IF(ISTEXT(ScheduleCompile!C585),IF(OR(ISNUMBER(FIND("5F",ScheduleCompile!C585)),ISNUMBER(FIND("0F",ScheduleCompile!C585)),ISNUMBER(FIND("8F",ScheduleCompile!C585)),ISNUMBER(FIND("1F",ScheduleCompile!C585)),ISNUMBER(FIND("2F",ScheduleCompile!C585)),ISNUMBER(FIND("3F",ScheduleCompile!C585)),ISNUMBER(FIND("6F",ScheduleCompile!C585)),ISNUMBER(FIND("7F",ScheduleCompile!C585)),ISNUMBER(FIND("9F",ScheduleCompile!C585)),ISNUMBER(FIND("4F",ScheduleCompile!C585))),VALUE(LEFT(ScheduleCompile!C585,FIND("F",ScheduleCompile!C585)-1)),ScheduleCompile!C585)))))),"",IF(ScheduleCompile!C585="Off",0,IF(ScheduleCompile!C585="On",1,IF(ISNUMBER(ScheduleCompile!C585),ScheduleCompile!C585/1,IF(ISTEXT(ScheduleCompile!C585),IF(OR(ISNUMBER(FIND("5F",ScheduleCompile!C585)),ISNUMBER(FIND("0F",ScheduleCompile!C585)),ISNUMBER(FIND("8F",ScheduleCompile!C585)),ISNUMBER(FIND("1F",ScheduleCompile!C585)),ISNUMBER(FIND("2F",ScheduleCompile!C585)),ISNUMBER(FIND("3F",ScheduleCompile!C585)),ISNUMBER(FIND("6F",ScheduleCompile!C585)),ISNUMBER(FIND("7F",ScheduleCompile!C585)),ISNUMBER(FIND("9F",ScheduleCompile!C585)),ISNUMBER(FIND("4F",ScheduleCompile!C585))),VALUE(LEFT(ScheduleCompile!C585,FIND("F",ScheduleCompile!C585)-1)),ScheduleCompile!C585)))))))</f>
        <v>55.7</v>
      </c>
      <c r="I592" s="1">
        <f>IF(AND(ISERROR(IF(ScheduleCompile!D585="Off",0,IF(ScheduleCompile!D585="On",1,IF(ISNUMBER(ScheduleCompile!D585),ScheduleCompile!D585/1,IF(ISTEXT(ScheduleCompile!D585),IF(OR(ISNUMBER(FIND("5F",ScheduleCompile!D585)),ISNUMBER(FIND("0F",ScheduleCompile!D585)),ISNUMBER(FIND("8F",ScheduleCompile!D585)),ISNUMBER(FIND("1F",ScheduleCompile!D585)),ISNUMBER(FIND("2F",ScheduleCompile!D585)),ISNUMBER(FIND("3F",ScheduleCompile!D585)),ISNUMBER(FIND("6F",ScheduleCompile!D585)),ISNUMBER(FIND("7F",ScheduleCompile!D585)),ISNUMBER(FIND("9F",ScheduleCompile!D585)),ISNUMBER(FIND("4F",ScheduleCompile!D585))),VALUE(LEFT(ScheduleCompile!D585,FIND("F",ScheduleCompile!D585)-1)),ScheduleCompile!D585)))))),ISTEXT(ScheduleCompile!#REF!)),"ENDTABLE",IF(ISERROR(IF(ScheduleCompile!D585="Off",0,IF(ScheduleCompile!D585="On",1,IF(ISNUMBER(ScheduleCompile!D585),ScheduleCompile!D585/1,IF(ISTEXT(ScheduleCompile!D585),IF(OR(ISNUMBER(FIND("5F",ScheduleCompile!D585)),ISNUMBER(FIND("0F",ScheduleCompile!D585)),ISNUMBER(FIND("8F",ScheduleCompile!D585)),ISNUMBER(FIND("1F",ScheduleCompile!D585)),ISNUMBER(FIND("2F",ScheduleCompile!D585)),ISNUMBER(FIND("3F",ScheduleCompile!D585)),ISNUMBER(FIND("6F",ScheduleCompile!D585)),ISNUMBER(FIND("7F",ScheduleCompile!D585)),ISNUMBER(FIND("9F",ScheduleCompile!D585)),ISNUMBER(FIND("4F",ScheduleCompile!D585))),VALUE(LEFT(ScheduleCompile!D585,FIND("F",ScheduleCompile!D585)-1)),ScheduleCompile!D585)))))),"",IF(ScheduleCompile!D585="Off",0,IF(ScheduleCompile!D585="On",1,IF(ISNUMBER(ScheduleCompile!D585),ScheduleCompile!D585/1,IF(ISTEXT(ScheduleCompile!D585),IF(OR(ISNUMBER(FIND("5F",ScheduleCompile!D585)),ISNUMBER(FIND("0F",ScheduleCompile!D585)),ISNUMBER(FIND("8F",ScheduleCompile!D585)),ISNUMBER(FIND("1F",ScheduleCompile!D585)),ISNUMBER(FIND("2F",ScheduleCompile!D585)),ISNUMBER(FIND("3F",ScheduleCompile!D585)),ISNUMBER(FIND("6F",ScheduleCompile!D585)),ISNUMBER(FIND("7F",ScheduleCompile!D585)),ISNUMBER(FIND("9F",ScheduleCompile!D585)),ISNUMBER(FIND("4F",ScheduleCompile!D585))),VALUE(LEFT(ScheduleCompile!D585,FIND("F",ScheduleCompile!D585)-1)),ScheduleCompile!D585)))))))</f>
        <v>55.7</v>
      </c>
      <c r="J592" s="1">
        <f>IF(AND(ISERROR(IF(ScheduleCompile!E585="Off",0,IF(ScheduleCompile!E585="On",1,IF(ISNUMBER(ScheduleCompile!E585),ScheduleCompile!E585/1,IF(ISTEXT(ScheduleCompile!E585),IF(OR(ISNUMBER(FIND("5F",ScheduleCompile!E585)),ISNUMBER(FIND("0F",ScheduleCompile!E585)),ISNUMBER(FIND("8F",ScheduleCompile!E585)),ISNUMBER(FIND("1F",ScheduleCompile!E585)),ISNUMBER(FIND("2F",ScheduleCompile!E585)),ISNUMBER(FIND("3F",ScheduleCompile!E585)),ISNUMBER(FIND("6F",ScheduleCompile!E585)),ISNUMBER(FIND("7F",ScheduleCompile!E585)),ISNUMBER(FIND("9F",ScheduleCompile!E585)),ISNUMBER(FIND("4F",ScheduleCompile!E585))),VALUE(LEFT(ScheduleCompile!E585,FIND("F",ScheduleCompile!E585)-1)),ScheduleCompile!E585)))))),ISTEXT(ScheduleCompile!#REF!)),"ENDTABLE",IF(ISERROR(IF(ScheduleCompile!E585="Off",0,IF(ScheduleCompile!E585="On",1,IF(ISNUMBER(ScheduleCompile!E585),ScheduleCompile!E585/1,IF(ISTEXT(ScheduleCompile!E585),IF(OR(ISNUMBER(FIND("5F",ScheduleCompile!E585)),ISNUMBER(FIND("0F",ScheduleCompile!E585)),ISNUMBER(FIND("8F",ScheduleCompile!E585)),ISNUMBER(FIND("1F",ScheduleCompile!E585)),ISNUMBER(FIND("2F",ScheduleCompile!E585)),ISNUMBER(FIND("3F",ScheduleCompile!E585)),ISNUMBER(FIND("6F",ScheduleCompile!E585)),ISNUMBER(FIND("7F",ScheduleCompile!E585)),ISNUMBER(FIND("9F",ScheduleCompile!E585)),ISNUMBER(FIND("4F",ScheduleCompile!E585))),VALUE(LEFT(ScheduleCompile!E585,FIND("F",ScheduleCompile!E585)-1)),ScheduleCompile!E585)))))),"",IF(ScheduleCompile!E585="Off",0,IF(ScheduleCompile!E585="On",1,IF(ISNUMBER(ScheduleCompile!E585),ScheduleCompile!E585/1,IF(ISTEXT(ScheduleCompile!E585),IF(OR(ISNUMBER(FIND("5F",ScheduleCompile!E585)),ISNUMBER(FIND("0F",ScheduleCompile!E585)),ISNUMBER(FIND("8F",ScheduleCompile!E585)),ISNUMBER(FIND("1F",ScheduleCompile!E585)),ISNUMBER(FIND("2F",ScheduleCompile!E585)),ISNUMBER(FIND("3F",ScheduleCompile!E585)),ISNUMBER(FIND("6F",ScheduleCompile!E585)),ISNUMBER(FIND("7F",ScheduleCompile!E585)),ISNUMBER(FIND("9F",ScheduleCompile!E585)),ISNUMBER(FIND("4F",ScheduleCompile!E585))),VALUE(LEFT(ScheduleCompile!E585,FIND("F",ScheduleCompile!E585)-1)),ScheduleCompile!E585)))))))</f>
        <v>55.7</v>
      </c>
      <c r="K592" s="1">
        <f>IF(AND(ISERROR(IF(ScheduleCompile!F585="Off",0,IF(ScheduleCompile!F585="On",1,IF(ISNUMBER(ScheduleCompile!F585),ScheduleCompile!F585/1,IF(ISTEXT(ScheduleCompile!F585),IF(OR(ISNUMBER(FIND("5F",ScheduleCompile!F585)),ISNUMBER(FIND("0F",ScheduleCompile!F585)),ISNUMBER(FIND("8F",ScheduleCompile!F585)),ISNUMBER(FIND("1F",ScheduleCompile!F585)),ISNUMBER(FIND("2F",ScheduleCompile!F585)),ISNUMBER(FIND("3F",ScheduleCompile!F585)),ISNUMBER(FIND("6F",ScheduleCompile!F585)),ISNUMBER(FIND("7F",ScheduleCompile!F585)),ISNUMBER(FIND("9F",ScheduleCompile!F585)),ISNUMBER(FIND("4F",ScheduleCompile!F585))),VALUE(LEFT(ScheduleCompile!F585,FIND("F",ScheduleCompile!F585)-1)),ScheduleCompile!F585)))))),ISTEXT(ScheduleCompile!#REF!)),"ENDTABLE",IF(ISERROR(IF(ScheduleCompile!F585="Off",0,IF(ScheduleCompile!F585="On",1,IF(ISNUMBER(ScheduleCompile!F585),ScheduleCompile!F585/1,IF(ISTEXT(ScheduleCompile!F585),IF(OR(ISNUMBER(FIND("5F",ScheduleCompile!F585)),ISNUMBER(FIND("0F",ScheduleCompile!F585)),ISNUMBER(FIND("8F",ScheduleCompile!F585)),ISNUMBER(FIND("1F",ScheduleCompile!F585)),ISNUMBER(FIND("2F",ScheduleCompile!F585)),ISNUMBER(FIND("3F",ScheduleCompile!F585)),ISNUMBER(FIND("6F",ScheduleCompile!F585)),ISNUMBER(FIND("7F",ScheduleCompile!F585)),ISNUMBER(FIND("9F",ScheduleCompile!F585)),ISNUMBER(FIND("4F",ScheduleCompile!F585))),VALUE(LEFT(ScheduleCompile!F585,FIND("F",ScheduleCompile!F585)-1)),ScheduleCompile!F585)))))),"",IF(ScheduleCompile!F585="Off",0,IF(ScheduleCompile!F585="On",1,IF(ISNUMBER(ScheduleCompile!F585),ScheduleCompile!F585/1,IF(ISTEXT(ScheduleCompile!F585),IF(OR(ISNUMBER(FIND("5F",ScheduleCompile!F585)),ISNUMBER(FIND("0F",ScheduleCompile!F585)),ISNUMBER(FIND("8F",ScheduleCompile!F585)),ISNUMBER(FIND("1F",ScheduleCompile!F585)),ISNUMBER(FIND("2F",ScheduleCompile!F585)),ISNUMBER(FIND("3F",ScheduleCompile!F585)),ISNUMBER(FIND("6F",ScheduleCompile!F585)),ISNUMBER(FIND("7F",ScheduleCompile!F585)),ISNUMBER(FIND("9F",ScheduleCompile!F585)),ISNUMBER(FIND("4F",ScheduleCompile!F585))),VALUE(LEFT(ScheduleCompile!F585,FIND("F",ScheduleCompile!F585)-1)),ScheduleCompile!F585)))))))</f>
        <v>55.7</v>
      </c>
      <c r="L592" s="1">
        <f>IF(AND(ISERROR(IF(ScheduleCompile!G585="Off",0,IF(ScheduleCompile!G585="On",1,IF(ISNUMBER(ScheduleCompile!G585),ScheduleCompile!G585/1,IF(ISTEXT(ScheduleCompile!G585),IF(OR(ISNUMBER(FIND("5F",ScheduleCompile!G585)),ISNUMBER(FIND("0F",ScheduleCompile!G585)),ISNUMBER(FIND("8F",ScheduleCompile!G585)),ISNUMBER(FIND("1F",ScheduleCompile!G585)),ISNUMBER(FIND("2F",ScheduleCompile!G585)),ISNUMBER(FIND("3F",ScheduleCompile!G585)),ISNUMBER(FIND("6F",ScheduleCompile!G585)),ISNUMBER(FIND("7F",ScheduleCompile!G585)),ISNUMBER(FIND("9F",ScheduleCompile!G585)),ISNUMBER(FIND("4F",ScheduleCompile!G585))),VALUE(LEFT(ScheduleCompile!G585,FIND("F",ScheduleCompile!G585)-1)),ScheduleCompile!G585)))))),ISTEXT(ScheduleCompile!#REF!)),"ENDTABLE",IF(ISERROR(IF(ScheduleCompile!G585="Off",0,IF(ScheduleCompile!G585="On",1,IF(ISNUMBER(ScheduleCompile!G585),ScheduleCompile!G585/1,IF(ISTEXT(ScheduleCompile!G585),IF(OR(ISNUMBER(FIND("5F",ScheduleCompile!G585)),ISNUMBER(FIND("0F",ScheduleCompile!G585)),ISNUMBER(FIND("8F",ScheduleCompile!G585)),ISNUMBER(FIND("1F",ScheduleCompile!G585)),ISNUMBER(FIND("2F",ScheduleCompile!G585)),ISNUMBER(FIND("3F",ScheduleCompile!G585)),ISNUMBER(FIND("6F",ScheduleCompile!G585)),ISNUMBER(FIND("7F",ScheduleCompile!G585)),ISNUMBER(FIND("9F",ScheduleCompile!G585)),ISNUMBER(FIND("4F",ScheduleCompile!G585))),VALUE(LEFT(ScheduleCompile!G585,FIND("F",ScheduleCompile!G585)-1)),ScheduleCompile!G585)))))),"",IF(ScheduleCompile!G585="Off",0,IF(ScheduleCompile!G585="On",1,IF(ISNUMBER(ScheduleCompile!G585),ScheduleCompile!G585/1,IF(ISTEXT(ScheduleCompile!G585),IF(OR(ISNUMBER(FIND("5F",ScheduleCompile!G585)),ISNUMBER(FIND("0F",ScheduleCompile!G585)),ISNUMBER(FIND("8F",ScheduleCompile!G585)),ISNUMBER(FIND("1F",ScheduleCompile!G585)),ISNUMBER(FIND("2F",ScheduleCompile!G585)),ISNUMBER(FIND("3F",ScheduleCompile!G585)),ISNUMBER(FIND("6F",ScheduleCompile!G585)),ISNUMBER(FIND("7F",ScheduleCompile!G585)),ISNUMBER(FIND("9F",ScheduleCompile!G585)),ISNUMBER(FIND("4F",ScheduleCompile!G585))),VALUE(LEFT(ScheduleCompile!G585,FIND("F",ScheduleCompile!G585)-1)),ScheduleCompile!G585)))))))</f>
        <v>55.7</v>
      </c>
      <c r="M592" s="1">
        <f>IF(AND(ISERROR(IF(ScheduleCompile!H585="Off",0,IF(ScheduleCompile!H585="On",1,IF(ISNUMBER(ScheduleCompile!H585),ScheduleCompile!H585/1,IF(ISTEXT(ScheduleCompile!H585),IF(OR(ISNUMBER(FIND("5F",ScheduleCompile!H585)),ISNUMBER(FIND("0F",ScheduleCompile!H585)),ISNUMBER(FIND("8F",ScheduleCompile!H585)),ISNUMBER(FIND("1F",ScheduleCompile!H585)),ISNUMBER(FIND("2F",ScheduleCompile!H585)),ISNUMBER(FIND("3F",ScheduleCompile!H585)),ISNUMBER(FIND("6F",ScheduleCompile!H585)),ISNUMBER(FIND("7F",ScheduleCompile!H585)),ISNUMBER(FIND("9F",ScheduleCompile!H585)),ISNUMBER(FIND("4F",ScheduleCompile!H585))),VALUE(LEFT(ScheduleCompile!H585,FIND("F",ScheduleCompile!H585)-1)),ScheduleCompile!H585)))))),ISTEXT(ScheduleCompile!#REF!)),"ENDTABLE",IF(ISERROR(IF(ScheduleCompile!H585="Off",0,IF(ScheduleCompile!H585="On",1,IF(ISNUMBER(ScheduleCompile!H585),ScheduleCompile!H585/1,IF(ISTEXT(ScheduleCompile!H585),IF(OR(ISNUMBER(FIND("5F",ScheduleCompile!H585)),ISNUMBER(FIND("0F",ScheduleCompile!H585)),ISNUMBER(FIND("8F",ScheduleCompile!H585)),ISNUMBER(FIND("1F",ScheduleCompile!H585)),ISNUMBER(FIND("2F",ScheduleCompile!H585)),ISNUMBER(FIND("3F",ScheduleCompile!H585)),ISNUMBER(FIND("6F",ScheduleCompile!H585)),ISNUMBER(FIND("7F",ScheduleCompile!H585)),ISNUMBER(FIND("9F",ScheduleCompile!H585)),ISNUMBER(FIND("4F",ScheduleCompile!H585))),VALUE(LEFT(ScheduleCompile!H585,FIND("F",ScheduleCompile!H585)-1)),ScheduleCompile!H585)))))),"",IF(ScheduleCompile!H585="Off",0,IF(ScheduleCompile!H585="On",1,IF(ISNUMBER(ScheduleCompile!H585),ScheduleCompile!H585/1,IF(ISTEXT(ScheduleCompile!H585),IF(OR(ISNUMBER(FIND("5F",ScheduleCompile!H585)),ISNUMBER(FIND("0F",ScheduleCompile!H585)),ISNUMBER(FIND("8F",ScheduleCompile!H585)),ISNUMBER(FIND("1F",ScheduleCompile!H585)),ISNUMBER(FIND("2F",ScheduleCompile!H585)),ISNUMBER(FIND("3F",ScheduleCompile!H585)),ISNUMBER(FIND("6F",ScheduleCompile!H585)),ISNUMBER(FIND("7F",ScheduleCompile!H585)),ISNUMBER(FIND("9F",ScheduleCompile!H585)),ISNUMBER(FIND("4F",ScheduleCompile!H585))),VALUE(LEFT(ScheduleCompile!H585,FIND("F",ScheduleCompile!H585)-1)),ScheduleCompile!H585)))))))</f>
        <v>55.7</v>
      </c>
      <c r="N592" s="1">
        <f>IF(AND(ISERROR(IF(ScheduleCompile!I585="Off",0,IF(ScheduleCompile!I585="On",1,IF(ISNUMBER(ScheduleCompile!I585),ScheduleCompile!I585/1,IF(ISTEXT(ScheduleCompile!I585),IF(OR(ISNUMBER(FIND("5F",ScheduleCompile!I585)),ISNUMBER(FIND("0F",ScheduleCompile!I585)),ISNUMBER(FIND("8F",ScheduleCompile!I585)),ISNUMBER(FIND("1F",ScheduleCompile!I585)),ISNUMBER(FIND("2F",ScheduleCompile!I585)),ISNUMBER(FIND("3F",ScheduleCompile!I585)),ISNUMBER(FIND("6F",ScheduleCompile!I585)),ISNUMBER(FIND("7F",ScheduleCompile!I585)),ISNUMBER(FIND("9F",ScheduleCompile!I585)),ISNUMBER(FIND("4F",ScheduleCompile!I585))),VALUE(LEFT(ScheduleCompile!I585,FIND("F",ScheduleCompile!I585)-1)),ScheduleCompile!I585)))))),ISTEXT(ScheduleCompile!#REF!)),"ENDTABLE",IF(ISERROR(IF(ScheduleCompile!I585="Off",0,IF(ScheduleCompile!I585="On",1,IF(ISNUMBER(ScheduleCompile!I585),ScheduleCompile!I585/1,IF(ISTEXT(ScheduleCompile!I585),IF(OR(ISNUMBER(FIND("5F",ScheduleCompile!I585)),ISNUMBER(FIND("0F",ScheduleCompile!I585)),ISNUMBER(FIND("8F",ScheduleCompile!I585)),ISNUMBER(FIND("1F",ScheduleCompile!I585)),ISNUMBER(FIND("2F",ScheduleCompile!I585)),ISNUMBER(FIND("3F",ScheduleCompile!I585)),ISNUMBER(FIND("6F",ScheduleCompile!I585)),ISNUMBER(FIND("7F",ScheduleCompile!I585)),ISNUMBER(FIND("9F",ScheduleCompile!I585)),ISNUMBER(FIND("4F",ScheduleCompile!I585))),VALUE(LEFT(ScheduleCompile!I585,FIND("F",ScheduleCompile!I585)-1)),ScheduleCompile!I585)))))),"",IF(ScheduleCompile!I585="Off",0,IF(ScheduleCompile!I585="On",1,IF(ISNUMBER(ScheduleCompile!I585),ScheduleCompile!I585/1,IF(ISTEXT(ScheduleCompile!I585),IF(OR(ISNUMBER(FIND("5F",ScheduleCompile!I585)),ISNUMBER(FIND("0F",ScheduleCompile!I585)),ISNUMBER(FIND("8F",ScheduleCompile!I585)),ISNUMBER(FIND("1F",ScheduleCompile!I585)),ISNUMBER(FIND("2F",ScheduleCompile!I585)),ISNUMBER(FIND("3F",ScheduleCompile!I585)),ISNUMBER(FIND("6F",ScheduleCompile!I585)),ISNUMBER(FIND("7F",ScheduleCompile!I585)),ISNUMBER(FIND("9F",ScheduleCompile!I585)),ISNUMBER(FIND("4F",ScheduleCompile!I585))),VALUE(LEFT(ScheduleCompile!I585,FIND("F",ScheduleCompile!I585)-1)),ScheduleCompile!I585)))))))</f>
        <v>55.7</v>
      </c>
      <c r="O592" s="1">
        <f>IF(AND(ISERROR(IF(ScheduleCompile!J585="Off",0,IF(ScheduleCompile!J585="On",1,IF(ISNUMBER(ScheduleCompile!J585),ScheduleCompile!J585/1,IF(ISTEXT(ScheduleCompile!J585),IF(OR(ISNUMBER(FIND("5F",ScheduleCompile!J585)),ISNUMBER(FIND("0F",ScheduleCompile!J585)),ISNUMBER(FIND("8F",ScheduleCompile!J585)),ISNUMBER(FIND("1F",ScheduleCompile!J585)),ISNUMBER(FIND("2F",ScheduleCompile!J585)),ISNUMBER(FIND("3F",ScheduleCompile!J585)),ISNUMBER(FIND("6F",ScheduleCompile!J585)),ISNUMBER(FIND("7F",ScheduleCompile!J585)),ISNUMBER(FIND("9F",ScheduleCompile!J585)),ISNUMBER(FIND("4F",ScheduleCompile!J585))),VALUE(LEFT(ScheduleCompile!J585,FIND("F",ScheduleCompile!J585)-1)),ScheduleCompile!J585)))))),ISTEXT(ScheduleCompile!#REF!)),"ENDTABLE",IF(ISERROR(IF(ScheduleCompile!J585="Off",0,IF(ScheduleCompile!J585="On",1,IF(ISNUMBER(ScheduleCompile!J585),ScheduleCompile!J585/1,IF(ISTEXT(ScheduleCompile!J585),IF(OR(ISNUMBER(FIND("5F",ScheduleCompile!J585)),ISNUMBER(FIND("0F",ScheduleCompile!J585)),ISNUMBER(FIND("8F",ScheduleCompile!J585)),ISNUMBER(FIND("1F",ScheduleCompile!J585)),ISNUMBER(FIND("2F",ScheduleCompile!J585)),ISNUMBER(FIND("3F",ScheduleCompile!J585)),ISNUMBER(FIND("6F",ScheduleCompile!J585)),ISNUMBER(FIND("7F",ScheduleCompile!J585)),ISNUMBER(FIND("9F",ScheduleCompile!J585)),ISNUMBER(FIND("4F",ScheduleCompile!J585))),VALUE(LEFT(ScheduleCompile!J585,FIND("F",ScheduleCompile!J585)-1)),ScheduleCompile!J585)))))),"",IF(ScheduleCompile!J585="Off",0,IF(ScheduleCompile!J585="On",1,IF(ISNUMBER(ScheduleCompile!J585),ScheduleCompile!J585/1,IF(ISTEXT(ScheduleCompile!J585),IF(OR(ISNUMBER(FIND("5F",ScheduleCompile!J585)),ISNUMBER(FIND("0F",ScheduleCompile!J585)),ISNUMBER(FIND("8F",ScheduleCompile!J585)),ISNUMBER(FIND("1F",ScheduleCompile!J585)),ISNUMBER(FIND("2F",ScheduleCompile!J585)),ISNUMBER(FIND("3F",ScheduleCompile!J585)),ISNUMBER(FIND("6F",ScheduleCompile!J585)),ISNUMBER(FIND("7F",ScheduleCompile!J585)),ISNUMBER(FIND("9F",ScheduleCompile!J585)),ISNUMBER(FIND("4F",ScheduleCompile!J585))),VALUE(LEFT(ScheduleCompile!J585,FIND("F",ScheduleCompile!J585)-1)),ScheduleCompile!J585)))))))</f>
        <v>55.7</v>
      </c>
      <c r="P592" s="1">
        <f>IF(AND(ISERROR(IF(ScheduleCompile!K585="Off",0,IF(ScheduleCompile!K585="On",1,IF(ISNUMBER(ScheduleCompile!K585),ScheduleCompile!K585/1,IF(ISTEXT(ScheduleCompile!K585),IF(OR(ISNUMBER(FIND("5F",ScheduleCompile!K585)),ISNUMBER(FIND("0F",ScheduleCompile!K585)),ISNUMBER(FIND("8F",ScheduleCompile!K585)),ISNUMBER(FIND("1F",ScheduleCompile!K585)),ISNUMBER(FIND("2F",ScheduleCompile!K585)),ISNUMBER(FIND("3F",ScheduleCompile!K585)),ISNUMBER(FIND("6F",ScheduleCompile!K585)),ISNUMBER(FIND("7F",ScheduleCompile!K585)),ISNUMBER(FIND("9F",ScheduleCompile!K585)),ISNUMBER(FIND("4F",ScheduleCompile!K585))),VALUE(LEFT(ScheduleCompile!K585,FIND("F",ScheduleCompile!K585)-1)),ScheduleCompile!K585)))))),ISTEXT(ScheduleCompile!#REF!)),"ENDTABLE",IF(ISERROR(IF(ScheduleCompile!K585="Off",0,IF(ScheduleCompile!K585="On",1,IF(ISNUMBER(ScheduleCompile!K585),ScheduleCompile!K585/1,IF(ISTEXT(ScheduleCompile!K585),IF(OR(ISNUMBER(FIND("5F",ScheduleCompile!K585)),ISNUMBER(FIND("0F",ScheduleCompile!K585)),ISNUMBER(FIND("8F",ScheduleCompile!K585)),ISNUMBER(FIND("1F",ScheduleCompile!K585)),ISNUMBER(FIND("2F",ScheduleCompile!K585)),ISNUMBER(FIND("3F",ScheduleCompile!K585)),ISNUMBER(FIND("6F",ScheduleCompile!K585)),ISNUMBER(FIND("7F",ScheduleCompile!K585)),ISNUMBER(FIND("9F",ScheduleCompile!K585)),ISNUMBER(FIND("4F",ScheduleCompile!K585))),VALUE(LEFT(ScheduleCompile!K585,FIND("F",ScheduleCompile!K585)-1)),ScheduleCompile!K585)))))),"",IF(ScheduleCompile!K585="Off",0,IF(ScheduleCompile!K585="On",1,IF(ISNUMBER(ScheduleCompile!K585),ScheduleCompile!K585/1,IF(ISTEXT(ScheduleCompile!K585),IF(OR(ISNUMBER(FIND("5F",ScheduleCompile!K585)),ISNUMBER(FIND("0F",ScheduleCompile!K585)),ISNUMBER(FIND("8F",ScheduleCompile!K585)),ISNUMBER(FIND("1F",ScheduleCompile!K585)),ISNUMBER(FIND("2F",ScheduleCompile!K585)),ISNUMBER(FIND("3F",ScheduleCompile!K585)),ISNUMBER(FIND("6F",ScheduleCompile!K585)),ISNUMBER(FIND("7F",ScheduleCompile!K585)),ISNUMBER(FIND("9F",ScheduleCompile!K585)),ISNUMBER(FIND("4F",ScheduleCompile!K585))),VALUE(LEFT(ScheduleCompile!K585,FIND("F",ScheduleCompile!K585)-1)),ScheduleCompile!K585)))))))</f>
        <v>55.7</v>
      </c>
      <c r="Q592" s="1">
        <f>IF(AND(ISERROR(IF(ScheduleCompile!L585="Off",0,IF(ScheduleCompile!L585="On",1,IF(ISNUMBER(ScheduleCompile!L585),ScheduleCompile!L585/1,IF(ISTEXT(ScheduleCompile!L585),IF(OR(ISNUMBER(FIND("5F",ScheduleCompile!L585)),ISNUMBER(FIND("0F",ScheduleCompile!L585)),ISNUMBER(FIND("8F",ScheduleCompile!L585)),ISNUMBER(FIND("1F",ScheduleCompile!L585)),ISNUMBER(FIND("2F",ScheduleCompile!L585)),ISNUMBER(FIND("3F",ScheduleCompile!L585)),ISNUMBER(FIND("6F",ScheduleCompile!L585)),ISNUMBER(FIND("7F",ScheduleCompile!L585)),ISNUMBER(FIND("9F",ScheduleCompile!L585)),ISNUMBER(FIND("4F",ScheduleCompile!L585))),VALUE(LEFT(ScheduleCompile!L585,FIND("F",ScheduleCompile!L585)-1)),ScheduleCompile!L585)))))),ISTEXT(ScheduleCompile!#REF!)),"ENDTABLE",IF(ISERROR(IF(ScheduleCompile!L585="Off",0,IF(ScheduleCompile!L585="On",1,IF(ISNUMBER(ScheduleCompile!L585),ScheduleCompile!L585/1,IF(ISTEXT(ScheduleCompile!L585),IF(OR(ISNUMBER(FIND("5F",ScheduleCompile!L585)),ISNUMBER(FIND("0F",ScheduleCompile!L585)),ISNUMBER(FIND("8F",ScheduleCompile!L585)),ISNUMBER(FIND("1F",ScheduleCompile!L585)),ISNUMBER(FIND("2F",ScheduleCompile!L585)),ISNUMBER(FIND("3F",ScheduleCompile!L585)),ISNUMBER(FIND("6F",ScheduleCompile!L585)),ISNUMBER(FIND("7F",ScheduleCompile!L585)),ISNUMBER(FIND("9F",ScheduleCompile!L585)),ISNUMBER(FIND("4F",ScheduleCompile!L585))),VALUE(LEFT(ScheduleCompile!L585,FIND("F",ScheduleCompile!L585)-1)),ScheduleCompile!L585)))))),"",IF(ScheduleCompile!L585="Off",0,IF(ScheduleCompile!L585="On",1,IF(ISNUMBER(ScheduleCompile!L585),ScheduleCompile!L585/1,IF(ISTEXT(ScheduleCompile!L585),IF(OR(ISNUMBER(FIND("5F",ScheduleCompile!L585)),ISNUMBER(FIND("0F",ScheduleCompile!L585)),ISNUMBER(FIND("8F",ScheduleCompile!L585)),ISNUMBER(FIND("1F",ScheduleCompile!L585)),ISNUMBER(FIND("2F",ScheduleCompile!L585)),ISNUMBER(FIND("3F",ScheduleCompile!L585)),ISNUMBER(FIND("6F",ScheduleCompile!L585)),ISNUMBER(FIND("7F",ScheduleCompile!L585)),ISNUMBER(FIND("9F",ScheduleCompile!L585)),ISNUMBER(FIND("4F",ScheduleCompile!L585))),VALUE(LEFT(ScheduleCompile!L585,FIND("F",ScheduleCompile!L585)-1)),ScheduleCompile!L585)))))))</f>
        <v>55.7</v>
      </c>
      <c r="R592" s="1">
        <f>IF(AND(ISERROR(IF(ScheduleCompile!M585="Off",0,IF(ScheduleCompile!M585="On",1,IF(ISNUMBER(ScheduleCompile!M585),ScheduleCompile!M585/1,IF(ISTEXT(ScheduleCompile!M585),IF(OR(ISNUMBER(FIND("5F",ScheduleCompile!M585)),ISNUMBER(FIND("0F",ScheduleCompile!M585)),ISNUMBER(FIND("8F",ScheduleCompile!M585)),ISNUMBER(FIND("1F",ScheduleCompile!M585)),ISNUMBER(FIND("2F",ScheduleCompile!M585)),ISNUMBER(FIND("3F",ScheduleCompile!M585)),ISNUMBER(FIND("6F",ScheduleCompile!M585)),ISNUMBER(FIND("7F",ScheduleCompile!M585)),ISNUMBER(FIND("9F",ScheduleCompile!M585)),ISNUMBER(FIND("4F",ScheduleCompile!M585))),VALUE(LEFT(ScheduleCompile!M585,FIND("F",ScheduleCompile!M585)-1)),ScheduleCompile!M585)))))),ISTEXT(ScheduleCompile!#REF!)),"ENDTABLE",IF(ISERROR(IF(ScheduleCompile!M585="Off",0,IF(ScheduleCompile!M585="On",1,IF(ISNUMBER(ScheduleCompile!M585),ScheduleCompile!M585/1,IF(ISTEXT(ScheduleCompile!M585),IF(OR(ISNUMBER(FIND("5F",ScheduleCompile!M585)),ISNUMBER(FIND("0F",ScheduleCompile!M585)),ISNUMBER(FIND("8F",ScheduleCompile!M585)),ISNUMBER(FIND("1F",ScheduleCompile!M585)),ISNUMBER(FIND("2F",ScheduleCompile!M585)),ISNUMBER(FIND("3F",ScheduleCompile!M585)),ISNUMBER(FIND("6F",ScheduleCompile!M585)),ISNUMBER(FIND("7F",ScheduleCompile!M585)),ISNUMBER(FIND("9F",ScheduleCompile!M585)),ISNUMBER(FIND("4F",ScheduleCompile!M585))),VALUE(LEFT(ScheduleCompile!M585,FIND("F",ScheduleCompile!M585)-1)),ScheduleCompile!M585)))))),"",IF(ScheduleCompile!M585="Off",0,IF(ScheduleCompile!M585="On",1,IF(ISNUMBER(ScheduleCompile!M585),ScheduleCompile!M585/1,IF(ISTEXT(ScheduleCompile!M585),IF(OR(ISNUMBER(FIND("5F",ScheduleCompile!M585)),ISNUMBER(FIND("0F",ScheduleCompile!M585)),ISNUMBER(FIND("8F",ScheduleCompile!M585)),ISNUMBER(FIND("1F",ScheduleCompile!M585)),ISNUMBER(FIND("2F",ScheduleCompile!M585)),ISNUMBER(FIND("3F",ScheduleCompile!M585)),ISNUMBER(FIND("6F",ScheduleCompile!M585)),ISNUMBER(FIND("7F",ScheduleCompile!M585)),ISNUMBER(FIND("9F",ScheduleCompile!M585)),ISNUMBER(FIND("4F",ScheduleCompile!M585))),VALUE(LEFT(ScheduleCompile!M585,FIND("F",ScheduleCompile!M585)-1)),ScheduleCompile!M585)))))))</f>
        <v>55.7</v>
      </c>
      <c r="S592" s="1">
        <f>IF(AND(ISERROR(IF(ScheduleCompile!N585="Off",0,IF(ScheduleCompile!N585="On",1,IF(ISNUMBER(ScheduleCompile!N585),ScheduleCompile!N585/1,IF(ISTEXT(ScheduleCompile!N585),IF(OR(ISNUMBER(FIND("5F",ScheduleCompile!N585)),ISNUMBER(FIND("0F",ScheduleCompile!N585)),ISNUMBER(FIND("8F",ScheduleCompile!N585)),ISNUMBER(FIND("1F",ScheduleCompile!N585)),ISNUMBER(FIND("2F",ScheduleCompile!N585)),ISNUMBER(FIND("3F",ScheduleCompile!N585)),ISNUMBER(FIND("6F",ScheduleCompile!N585)),ISNUMBER(FIND("7F",ScheduleCompile!N585)),ISNUMBER(FIND("9F",ScheduleCompile!N585)),ISNUMBER(FIND("4F",ScheduleCompile!N585))),VALUE(LEFT(ScheduleCompile!N585,FIND("F",ScheduleCompile!N585)-1)),ScheduleCompile!N585)))))),ISTEXT(ScheduleCompile!#REF!)),"ENDTABLE",IF(ISERROR(IF(ScheduleCompile!N585="Off",0,IF(ScheduleCompile!N585="On",1,IF(ISNUMBER(ScheduleCompile!N585),ScheduleCompile!N585/1,IF(ISTEXT(ScheduleCompile!N585),IF(OR(ISNUMBER(FIND("5F",ScheduleCompile!N585)),ISNUMBER(FIND("0F",ScheduleCompile!N585)),ISNUMBER(FIND("8F",ScheduleCompile!N585)),ISNUMBER(FIND("1F",ScheduleCompile!N585)),ISNUMBER(FIND("2F",ScheduleCompile!N585)),ISNUMBER(FIND("3F",ScheduleCompile!N585)),ISNUMBER(FIND("6F",ScheduleCompile!N585)),ISNUMBER(FIND("7F",ScheduleCompile!N585)),ISNUMBER(FIND("9F",ScheduleCompile!N585)),ISNUMBER(FIND("4F",ScheduleCompile!N585))),VALUE(LEFT(ScheduleCompile!N585,FIND("F",ScheduleCompile!N585)-1)),ScheduleCompile!N585)))))),"",IF(ScheduleCompile!N585="Off",0,IF(ScheduleCompile!N585="On",1,IF(ISNUMBER(ScheduleCompile!N585),ScheduleCompile!N585/1,IF(ISTEXT(ScheduleCompile!N585),IF(OR(ISNUMBER(FIND("5F",ScheduleCompile!N585)),ISNUMBER(FIND("0F",ScheduleCompile!N585)),ISNUMBER(FIND("8F",ScheduleCompile!N585)),ISNUMBER(FIND("1F",ScheduleCompile!N585)),ISNUMBER(FIND("2F",ScheduleCompile!N585)),ISNUMBER(FIND("3F",ScheduleCompile!N585)),ISNUMBER(FIND("6F",ScheduleCompile!N585)),ISNUMBER(FIND("7F",ScheduleCompile!N585)),ISNUMBER(FIND("9F",ScheduleCompile!N585)),ISNUMBER(FIND("4F",ScheduleCompile!N585))),VALUE(LEFT(ScheduleCompile!N585,FIND("F",ScheduleCompile!N585)-1)),ScheduleCompile!N585)))))))</f>
        <v>55.7</v>
      </c>
      <c r="T592" s="1">
        <f>IF(AND(ISERROR(IF(ScheduleCompile!O585="Off",0,IF(ScheduleCompile!O585="On",1,IF(ISNUMBER(ScheduleCompile!O585),ScheduleCompile!O585/1,IF(ISTEXT(ScheduleCompile!O585),IF(OR(ISNUMBER(FIND("5F",ScheduleCompile!O585)),ISNUMBER(FIND("0F",ScheduleCompile!O585)),ISNUMBER(FIND("8F",ScheduleCompile!O585)),ISNUMBER(FIND("1F",ScheduleCompile!O585)),ISNUMBER(FIND("2F",ScheduleCompile!O585)),ISNUMBER(FIND("3F",ScheduleCompile!O585)),ISNUMBER(FIND("6F",ScheduleCompile!O585)),ISNUMBER(FIND("7F",ScheduleCompile!O585)),ISNUMBER(FIND("9F",ScheduleCompile!O585)),ISNUMBER(FIND("4F",ScheduleCompile!O585))),VALUE(LEFT(ScheduleCompile!O585,FIND("F",ScheduleCompile!O585)-1)),ScheduleCompile!O585)))))),ISTEXT(ScheduleCompile!#REF!)),"ENDTABLE",IF(ISERROR(IF(ScheduleCompile!O585="Off",0,IF(ScheduleCompile!O585="On",1,IF(ISNUMBER(ScheduleCompile!O585),ScheduleCompile!O585/1,IF(ISTEXT(ScheduleCompile!O585),IF(OR(ISNUMBER(FIND("5F",ScheduleCompile!O585)),ISNUMBER(FIND("0F",ScheduleCompile!O585)),ISNUMBER(FIND("8F",ScheduleCompile!O585)),ISNUMBER(FIND("1F",ScheduleCompile!O585)),ISNUMBER(FIND("2F",ScheduleCompile!O585)),ISNUMBER(FIND("3F",ScheduleCompile!O585)),ISNUMBER(FIND("6F",ScheduleCompile!O585)),ISNUMBER(FIND("7F",ScheduleCompile!O585)),ISNUMBER(FIND("9F",ScheduleCompile!O585)),ISNUMBER(FIND("4F",ScheduleCompile!O585))),VALUE(LEFT(ScheduleCompile!O585,FIND("F",ScheduleCompile!O585)-1)),ScheduleCompile!O585)))))),"",IF(ScheduleCompile!O585="Off",0,IF(ScheduleCompile!O585="On",1,IF(ISNUMBER(ScheduleCompile!O585),ScheduleCompile!O585/1,IF(ISTEXT(ScheduleCompile!O585),IF(OR(ISNUMBER(FIND("5F",ScheduleCompile!O585)),ISNUMBER(FIND("0F",ScheduleCompile!O585)),ISNUMBER(FIND("8F",ScheduleCompile!O585)),ISNUMBER(FIND("1F",ScheduleCompile!O585)),ISNUMBER(FIND("2F",ScheduleCompile!O585)),ISNUMBER(FIND("3F",ScheduleCompile!O585)),ISNUMBER(FIND("6F",ScheduleCompile!O585)),ISNUMBER(FIND("7F",ScheduleCompile!O585)),ISNUMBER(FIND("9F",ScheduleCompile!O585)),ISNUMBER(FIND("4F",ScheduleCompile!O585))),VALUE(LEFT(ScheduleCompile!O585,FIND("F",ScheduleCompile!O585)-1)),ScheduleCompile!O585)))))))</f>
        <v>55.7</v>
      </c>
      <c r="U592" s="1">
        <f>IF(AND(ISERROR(IF(ScheduleCompile!P585="Off",0,IF(ScheduleCompile!P585="On",1,IF(ISNUMBER(ScheduleCompile!P585),ScheduleCompile!P585/1,IF(ISTEXT(ScheduleCompile!P585),IF(OR(ISNUMBER(FIND("5F",ScheduleCompile!P585)),ISNUMBER(FIND("0F",ScheduleCompile!P585)),ISNUMBER(FIND("8F",ScheduleCompile!P585)),ISNUMBER(FIND("1F",ScheduleCompile!P585)),ISNUMBER(FIND("2F",ScheduleCompile!P585)),ISNUMBER(FIND("3F",ScheduleCompile!P585)),ISNUMBER(FIND("6F",ScheduleCompile!P585)),ISNUMBER(FIND("7F",ScheduleCompile!P585)),ISNUMBER(FIND("9F",ScheduleCompile!P585)),ISNUMBER(FIND("4F",ScheduleCompile!P585))),VALUE(LEFT(ScheduleCompile!P585,FIND("F",ScheduleCompile!P585)-1)),ScheduleCompile!P585)))))),ISTEXT(ScheduleCompile!#REF!)),"ENDTABLE",IF(ISERROR(IF(ScheduleCompile!P585="Off",0,IF(ScheduleCompile!P585="On",1,IF(ISNUMBER(ScheduleCompile!P585),ScheduleCompile!P585/1,IF(ISTEXT(ScheduleCompile!P585),IF(OR(ISNUMBER(FIND("5F",ScheduleCompile!P585)),ISNUMBER(FIND("0F",ScheduleCompile!P585)),ISNUMBER(FIND("8F",ScheduleCompile!P585)),ISNUMBER(FIND("1F",ScheduleCompile!P585)),ISNUMBER(FIND("2F",ScheduleCompile!P585)),ISNUMBER(FIND("3F",ScheduleCompile!P585)),ISNUMBER(FIND("6F",ScheduleCompile!P585)),ISNUMBER(FIND("7F",ScheduleCompile!P585)),ISNUMBER(FIND("9F",ScheduleCompile!P585)),ISNUMBER(FIND("4F",ScheduleCompile!P585))),VALUE(LEFT(ScheduleCompile!P585,FIND("F",ScheduleCompile!P585)-1)),ScheduleCompile!P585)))))),"",IF(ScheduleCompile!P585="Off",0,IF(ScheduleCompile!P585="On",1,IF(ISNUMBER(ScheduleCompile!P585),ScheduleCompile!P585/1,IF(ISTEXT(ScheduleCompile!P585),IF(OR(ISNUMBER(FIND("5F",ScheduleCompile!P585)),ISNUMBER(FIND("0F",ScheduleCompile!P585)),ISNUMBER(FIND("8F",ScheduleCompile!P585)),ISNUMBER(FIND("1F",ScheduleCompile!P585)),ISNUMBER(FIND("2F",ScheduleCompile!P585)),ISNUMBER(FIND("3F",ScheduleCompile!P585)),ISNUMBER(FIND("6F",ScheduleCompile!P585)),ISNUMBER(FIND("7F",ScheduleCompile!P585)),ISNUMBER(FIND("9F",ScheduleCompile!P585)),ISNUMBER(FIND("4F",ScheduleCompile!P585))),VALUE(LEFT(ScheduleCompile!P585,FIND("F",ScheduleCompile!P585)-1)),ScheduleCompile!P585)))))))</f>
        <v>55.7</v>
      </c>
      <c r="V592" s="1">
        <f>IF(AND(ISERROR(IF(ScheduleCompile!Q585="Off",0,IF(ScheduleCompile!Q585="On",1,IF(ISNUMBER(ScheduleCompile!Q585),ScheduleCompile!Q585/1,IF(ISTEXT(ScheduleCompile!Q585),IF(OR(ISNUMBER(FIND("5F",ScheduleCompile!Q585)),ISNUMBER(FIND("0F",ScheduleCompile!Q585)),ISNUMBER(FIND("8F",ScheduleCompile!Q585)),ISNUMBER(FIND("1F",ScheduleCompile!Q585)),ISNUMBER(FIND("2F",ScheduleCompile!Q585)),ISNUMBER(FIND("3F",ScheduleCompile!Q585)),ISNUMBER(FIND("6F",ScheduleCompile!Q585)),ISNUMBER(FIND("7F",ScheduleCompile!Q585)),ISNUMBER(FIND("9F",ScheduleCompile!Q585)),ISNUMBER(FIND("4F",ScheduleCompile!Q585))),VALUE(LEFT(ScheduleCompile!Q585,FIND("F",ScheduleCompile!Q585)-1)),ScheduleCompile!Q585)))))),ISTEXT(ScheduleCompile!#REF!)),"ENDTABLE",IF(ISERROR(IF(ScheduleCompile!Q585="Off",0,IF(ScheduleCompile!Q585="On",1,IF(ISNUMBER(ScheduleCompile!Q585),ScheduleCompile!Q585/1,IF(ISTEXT(ScheduleCompile!Q585),IF(OR(ISNUMBER(FIND("5F",ScheduleCompile!Q585)),ISNUMBER(FIND("0F",ScheduleCompile!Q585)),ISNUMBER(FIND("8F",ScheduleCompile!Q585)),ISNUMBER(FIND("1F",ScheduleCompile!Q585)),ISNUMBER(FIND("2F",ScheduleCompile!Q585)),ISNUMBER(FIND("3F",ScheduleCompile!Q585)),ISNUMBER(FIND("6F",ScheduleCompile!Q585)),ISNUMBER(FIND("7F",ScheduleCompile!Q585)),ISNUMBER(FIND("9F",ScheduleCompile!Q585)),ISNUMBER(FIND("4F",ScheduleCompile!Q585))),VALUE(LEFT(ScheduleCompile!Q585,FIND("F",ScheduleCompile!Q585)-1)),ScheduleCompile!Q585)))))),"",IF(ScheduleCompile!Q585="Off",0,IF(ScheduleCompile!Q585="On",1,IF(ISNUMBER(ScheduleCompile!Q585),ScheduleCompile!Q585/1,IF(ISTEXT(ScheduleCompile!Q585),IF(OR(ISNUMBER(FIND("5F",ScheduleCompile!Q585)),ISNUMBER(FIND("0F",ScheduleCompile!Q585)),ISNUMBER(FIND("8F",ScheduleCompile!Q585)),ISNUMBER(FIND("1F",ScheduleCompile!Q585)),ISNUMBER(FIND("2F",ScheduleCompile!Q585)),ISNUMBER(FIND("3F",ScheduleCompile!Q585)),ISNUMBER(FIND("6F",ScheduleCompile!Q585)),ISNUMBER(FIND("7F",ScheduleCompile!Q585)),ISNUMBER(FIND("9F",ScheduleCompile!Q585)),ISNUMBER(FIND("4F",ScheduleCompile!Q585))),VALUE(LEFT(ScheduleCompile!Q585,FIND("F",ScheduleCompile!Q585)-1)),ScheduleCompile!Q585)))))))</f>
        <v>55.7</v>
      </c>
      <c r="W592" s="1">
        <f>IF(AND(ISERROR(IF(ScheduleCompile!R585="Off",0,IF(ScheduleCompile!R585="On",1,IF(ISNUMBER(ScheduleCompile!R585),ScheduleCompile!R585/1,IF(ISTEXT(ScheduleCompile!R585),IF(OR(ISNUMBER(FIND("5F",ScheduleCompile!R585)),ISNUMBER(FIND("0F",ScheduleCompile!R585)),ISNUMBER(FIND("8F",ScheduleCompile!R585)),ISNUMBER(FIND("1F",ScheduleCompile!R585)),ISNUMBER(FIND("2F",ScheduleCompile!R585)),ISNUMBER(FIND("3F",ScheduleCompile!R585)),ISNUMBER(FIND("6F",ScheduleCompile!R585)),ISNUMBER(FIND("7F",ScheduleCompile!R585)),ISNUMBER(FIND("9F",ScheduleCompile!R585)),ISNUMBER(FIND("4F",ScheduleCompile!R585))),VALUE(LEFT(ScheduleCompile!R585,FIND("F",ScheduleCompile!R585)-1)),ScheduleCompile!R585)))))),ISTEXT(ScheduleCompile!#REF!)),"ENDTABLE",IF(ISERROR(IF(ScheduleCompile!R585="Off",0,IF(ScheduleCompile!R585="On",1,IF(ISNUMBER(ScheduleCompile!R585),ScheduleCompile!R585/1,IF(ISTEXT(ScheduleCompile!R585),IF(OR(ISNUMBER(FIND("5F",ScheduleCompile!R585)),ISNUMBER(FIND("0F",ScheduleCompile!R585)),ISNUMBER(FIND("8F",ScheduleCompile!R585)),ISNUMBER(FIND("1F",ScheduleCompile!R585)),ISNUMBER(FIND("2F",ScheduleCompile!R585)),ISNUMBER(FIND("3F",ScheduleCompile!R585)),ISNUMBER(FIND("6F",ScheduleCompile!R585)),ISNUMBER(FIND("7F",ScheduleCompile!R585)),ISNUMBER(FIND("9F",ScheduleCompile!R585)),ISNUMBER(FIND("4F",ScheduleCompile!R585))),VALUE(LEFT(ScheduleCompile!R585,FIND("F",ScheduleCompile!R585)-1)),ScheduleCompile!R585)))))),"",IF(ScheduleCompile!R585="Off",0,IF(ScheduleCompile!R585="On",1,IF(ISNUMBER(ScheduleCompile!R585),ScheduleCompile!R585/1,IF(ISTEXT(ScheduleCompile!R585),IF(OR(ISNUMBER(FIND("5F",ScheduleCompile!R585)),ISNUMBER(FIND("0F",ScheduleCompile!R585)),ISNUMBER(FIND("8F",ScheduleCompile!R585)),ISNUMBER(FIND("1F",ScheduleCompile!R585)),ISNUMBER(FIND("2F",ScheduleCompile!R585)),ISNUMBER(FIND("3F",ScheduleCompile!R585)),ISNUMBER(FIND("6F",ScheduleCompile!R585)),ISNUMBER(FIND("7F",ScheduleCompile!R585)),ISNUMBER(FIND("9F",ScheduleCompile!R585)),ISNUMBER(FIND("4F",ScheduleCompile!R585))),VALUE(LEFT(ScheduleCompile!R585,FIND("F",ScheduleCompile!R585)-1)),ScheduleCompile!R585)))))))</f>
        <v>55.7</v>
      </c>
      <c r="X592" s="1">
        <f>IF(AND(ISERROR(IF(ScheduleCompile!S585="Off",0,IF(ScheduleCompile!S585="On",1,IF(ISNUMBER(ScheduleCompile!S585),ScheduleCompile!S585/1,IF(ISTEXT(ScheduleCompile!S585),IF(OR(ISNUMBER(FIND("5F",ScheduleCompile!S585)),ISNUMBER(FIND("0F",ScheduleCompile!S585)),ISNUMBER(FIND("8F",ScheduleCompile!S585)),ISNUMBER(FIND("1F",ScheduleCompile!S585)),ISNUMBER(FIND("2F",ScheduleCompile!S585)),ISNUMBER(FIND("3F",ScheduleCompile!S585)),ISNUMBER(FIND("6F",ScheduleCompile!S585)),ISNUMBER(FIND("7F",ScheduleCompile!S585)),ISNUMBER(FIND("9F",ScheduleCompile!S585)),ISNUMBER(FIND("4F",ScheduleCompile!S585))),VALUE(LEFT(ScheduleCompile!S585,FIND("F",ScheduleCompile!S585)-1)),ScheduleCompile!S585)))))),ISTEXT(ScheduleCompile!#REF!)),"ENDTABLE",IF(ISERROR(IF(ScheduleCompile!S585="Off",0,IF(ScheduleCompile!S585="On",1,IF(ISNUMBER(ScheduleCompile!S585),ScheduleCompile!S585/1,IF(ISTEXT(ScheduleCompile!S585),IF(OR(ISNUMBER(FIND("5F",ScheduleCompile!S585)),ISNUMBER(FIND("0F",ScheduleCompile!S585)),ISNUMBER(FIND("8F",ScheduleCompile!S585)),ISNUMBER(FIND("1F",ScheduleCompile!S585)),ISNUMBER(FIND("2F",ScheduleCompile!S585)),ISNUMBER(FIND("3F",ScheduleCompile!S585)),ISNUMBER(FIND("6F",ScheduleCompile!S585)),ISNUMBER(FIND("7F",ScheduleCompile!S585)),ISNUMBER(FIND("9F",ScheduleCompile!S585)),ISNUMBER(FIND("4F",ScheduleCompile!S585))),VALUE(LEFT(ScheduleCompile!S585,FIND("F",ScheduleCompile!S585)-1)),ScheduleCompile!S585)))))),"",IF(ScheduleCompile!S585="Off",0,IF(ScheduleCompile!S585="On",1,IF(ISNUMBER(ScheduleCompile!S585),ScheduleCompile!S585/1,IF(ISTEXT(ScheduleCompile!S585),IF(OR(ISNUMBER(FIND("5F",ScheduleCompile!S585)),ISNUMBER(FIND("0F",ScheduleCompile!S585)),ISNUMBER(FIND("8F",ScheduleCompile!S585)),ISNUMBER(FIND("1F",ScheduleCompile!S585)),ISNUMBER(FIND("2F",ScheduleCompile!S585)),ISNUMBER(FIND("3F",ScheduleCompile!S585)),ISNUMBER(FIND("6F",ScheduleCompile!S585)),ISNUMBER(FIND("7F",ScheduleCompile!S585)),ISNUMBER(FIND("9F",ScheduleCompile!S585)),ISNUMBER(FIND("4F",ScheduleCompile!S585))),VALUE(LEFT(ScheduleCompile!S585,FIND("F",ScheduleCompile!S585)-1)),ScheduleCompile!S585)))))))</f>
        <v>55.7</v>
      </c>
      <c r="Y592" s="1">
        <f>IF(AND(ISERROR(IF(ScheduleCompile!T585="Off",0,IF(ScheduleCompile!T585="On",1,IF(ISNUMBER(ScheduleCompile!T585),ScheduleCompile!T585/1,IF(ISTEXT(ScheduleCompile!T585),IF(OR(ISNUMBER(FIND("5F",ScheduleCompile!T585)),ISNUMBER(FIND("0F",ScheduleCompile!T585)),ISNUMBER(FIND("8F",ScheduleCompile!T585)),ISNUMBER(FIND("1F",ScheduleCompile!T585)),ISNUMBER(FIND("2F",ScheduleCompile!T585)),ISNUMBER(FIND("3F",ScheduleCompile!T585)),ISNUMBER(FIND("6F",ScheduleCompile!T585)),ISNUMBER(FIND("7F",ScheduleCompile!T585)),ISNUMBER(FIND("9F",ScheduleCompile!T585)),ISNUMBER(FIND("4F",ScheduleCompile!T585))),VALUE(LEFT(ScheduleCompile!T585,FIND("F",ScheduleCompile!T585)-1)),ScheduleCompile!T585)))))),ISTEXT(ScheduleCompile!#REF!)),"ENDTABLE",IF(ISERROR(IF(ScheduleCompile!T585="Off",0,IF(ScheduleCompile!T585="On",1,IF(ISNUMBER(ScheduleCompile!T585),ScheduleCompile!T585/1,IF(ISTEXT(ScheduleCompile!T585),IF(OR(ISNUMBER(FIND("5F",ScheduleCompile!T585)),ISNUMBER(FIND("0F",ScheduleCompile!T585)),ISNUMBER(FIND("8F",ScheduleCompile!T585)),ISNUMBER(FIND("1F",ScheduleCompile!T585)),ISNUMBER(FIND("2F",ScheduleCompile!T585)),ISNUMBER(FIND("3F",ScheduleCompile!T585)),ISNUMBER(FIND("6F",ScheduleCompile!T585)),ISNUMBER(FIND("7F",ScheduleCompile!T585)),ISNUMBER(FIND("9F",ScheduleCompile!T585)),ISNUMBER(FIND("4F",ScheduleCompile!T585))),VALUE(LEFT(ScheduleCompile!T585,FIND("F",ScheduleCompile!T585)-1)),ScheduleCompile!T585)))))),"",IF(ScheduleCompile!T585="Off",0,IF(ScheduleCompile!T585="On",1,IF(ISNUMBER(ScheduleCompile!T585),ScheduleCompile!T585/1,IF(ISTEXT(ScheduleCompile!T585),IF(OR(ISNUMBER(FIND("5F",ScheduleCompile!T585)),ISNUMBER(FIND("0F",ScheduleCompile!T585)),ISNUMBER(FIND("8F",ScheduleCompile!T585)),ISNUMBER(FIND("1F",ScheduleCompile!T585)),ISNUMBER(FIND("2F",ScheduleCompile!T585)),ISNUMBER(FIND("3F",ScheduleCompile!T585)),ISNUMBER(FIND("6F",ScheduleCompile!T585)),ISNUMBER(FIND("7F",ScheduleCompile!T585)),ISNUMBER(FIND("9F",ScheduleCompile!T585)),ISNUMBER(FIND("4F",ScheduleCompile!T585))),VALUE(LEFT(ScheduleCompile!T585,FIND("F",ScheduleCompile!T585)-1)),ScheduleCompile!T585)))))))</f>
        <v>55.7</v>
      </c>
      <c r="Z592" s="1">
        <f>IF(AND(ISERROR(IF(ScheduleCompile!U585="Off",0,IF(ScheduleCompile!U585="On",1,IF(ISNUMBER(ScheduleCompile!U585),ScheduleCompile!U585/1,IF(ISTEXT(ScheduleCompile!U585),IF(OR(ISNUMBER(FIND("5F",ScheduleCompile!U585)),ISNUMBER(FIND("0F",ScheduleCompile!U585)),ISNUMBER(FIND("8F",ScheduleCompile!U585)),ISNUMBER(FIND("1F",ScheduleCompile!U585)),ISNUMBER(FIND("2F",ScheduleCompile!U585)),ISNUMBER(FIND("3F",ScheduleCompile!U585)),ISNUMBER(FIND("6F",ScheduleCompile!U585)),ISNUMBER(FIND("7F",ScheduleCompile!U585)),ISNUMBER(FIND("9F",ScheduleCompile!U585)),ISNUMBER(FIND("4F",ScheduleCompile!U585))),VALUE(LEFT(ScheduleCompile!U585,FIND("F",ScheduleCompile!U585)-1)),ScheduleCompile!U585)))))),ISTEXT(ScheduleCompile!#REF!)),"ENDTABLE",IF(ISERROR(IF(ScheduleCompile!U585="Off",0,IF(ScheduleCompile!U585="On",1,IF(ISNUMBER(ScheduleCompile!U585),ScheduleCompile!U585/1,IF(ISTEXT(ScheduleCompile!U585),IF(OR(ISNUMBER(FIND("5F",ScheduleCompile!U585)),ISNUMBER(FIND("0F",ScheduleCompile!U585)),ISNUMBER(FIND("8F",ScheduleCompile!U585)),ISNUMBER(FIND("1F",ScheduleCompile!U585)),ISNUMBER(FIND("2F",ScheduleCompile!U585)),ISNUMBER(FIND("3F",ScheduleCompile!U585)),ISNUMBER(FIND("6F",ScheduleCompile!U585)),ISNUMBER(FIND("7F",ScheduleCompile!U585)),ISNUMBER(FIND("9F",ScheduleCompile!U585)),ISNUMBER(FIND("4F",ScheduleCompile!U585))),VALUE(LEFT(ScheduleCompile!U585,FIND("F",ScheduleCompile!U585)-1)),ScheduleCompile!U585)))))),"",IF(ScheduleCompile!U585="Off",0,IF(ScheduleCompile!U585="On",1,IF(ISNUMBER(ScheduleCompile!U585),ScheduleCompile!U585/1,IF(ISTEXT(ScheduleCompile!U585),IF(OR(ISNUMBER(FIND("5F",ScheduleCompile!U585)),ISNUMBER(FIND("0F",ScheduleCompile!U585)),ISNUMBER(FIND("8F",ScheduleCompile!U585)),ISNUMBER(FIND("1F",ScheduleCompile!U585)),ISNUMBER(FIND("2F",ScheduleCompile!U585)),ISNUMBER(FIND("3F",ScheduleCompile!U585)),ISNUMBER(FIND("6F",ScheduleCompile!U585)),ISNUMBER(FIND("7F",ScheduleCompile!U585)),ISNUMBER(FIND("9F",ScheduleCompile!U585)),ISNUMBER(FIND("4F",ScheduleCompile!U585))),VALUE(LEFT(ScheduleCompile!U585,FIND("F",ScheduleCompile!U585)-1)),ScheduleCompile!U585)))))))</f>
        <v>55.7</v>
      </c>
      <c r="AA592" s="1">
        <f>IF(AND(ISERROR(IF(ScheduleCompile!V585="Off",0,IF(ScheduleCompile!V585="On",1,IF(ISNUMBER(ScheduleCompile!V585),ScheduleCompile!V585/1,IF(ISTEXT(ScheduleCompile!V585),IF(OR(ISNUMBER(FIND("5F",ScheduleCompile!V585)),ISNUMBER(FIND("0F",ScheduleCompile!V585)),ISNUMBER(FIND("8F",ScheduleCompile!V585)),ISNUMBER(FIND("1F",ScheduleCompile!V585)),ISNUMBER(FIND("2F",ScheduleCompile!V585)),ISNUMBER(FIND("3F",ScheduleCompile!V585)),ISNUMBER(FIND("6F",ScheduleCompile!V585)),ISNUMBER(FIND("7F",ScheduleCompile!V585)),ISNUMBER(FIND("9F",ScheduleCompile!V585)),ISNUMBER(FIND("4F",ScheduleCompile!V585))),VALUE(LEFT(ScheduleCompile!V585,FIND("F",ScheduleCompile!V585)-1)),ScheduleCompile!V585)))))),ISTEXT(ScheduleCompile!#REF!)),"ENDTABLE",IF(ISERROR(IF(ScheduleCompile!V585="Off",0,IF(ScheduleCompile!V585="On",1,IF(ISNUMBER(ScheduleCompile!V585),ScheduleCompile!V585/1,IF(ISTEXT(ScheduleCompile!V585),IF(OR(ISNUMBER(FIND("5F",ScheduleCompile!V585)),ISNUMBER(FIND("0F",ScheduleCompile!V585)),ISNUMBER(FIND("8F",ScheduleCompile!V585)),ISNUMBER(FIND("1F",ScheduleCompile!V585)),ISNUMBER(FIND("2F",ScheduleCompile!V585)),ISNUMBER(FIND("3F",ScheduleCompile!V585)),ISNUMBER(FIND("6F",ScheduleCompile!V585)),ISNUMBER(FIND("7F",ScheduleCompile!V585)),ISNUMBER(FIND("9F",ScheduleCompile!V585)),ISNUMBER(FIND("4F",ScheduleCompile!V585))),VALUE(LEFT(ScheduleCompile!V585,FIND("F",ScheduleCompile!V585)-1)),ScheduleCompile!V585)))))),"",IF(ScheduleCompile!V585="Off",0,IF(ScheduleCompile!V585="On",1,IF(ISNUMBER(ScheduleCompile!V585),ScheduleCompile!V585/1,IF(ISTEXT(ScheduleCompile!V585),IF(OR(ISNUMBER(FIND("5F",ScheduleCompile!V585)),ISNUMBER(FIND("0F",ScheduleCompile!V585)),ISNUMBER(FIND("8F",ScheduleCompile!V585)),ISNUMBER(FIND("1F",ScheduleCompile!V585)),ISNUMBER(FIND("2F",ScheduleCompile!V585)),ISNUMBER(FIND("3F",ScheduleCompile!V585)),ISNUMBER(FIND("6F",ScheduleCompile!V585)),ISNUMBER(FIND("7F",ScheduleCompile!V585)),ISNUMBER(FIND("9F",ScheduleCompile!V585)),ISNUMBER(FIND("4F",ScheduleCompile!V585))),VALUE(LEFT(ScheduleCompile!V585,FIND("F",ScheduleCompile!V585)-1)),ScheduleCompile!V585)))))))</f>
        <v>55.7</v>
      </c>
      <c r="AB592" s="1">
        <f>IF(AND(ISERROR(IF(ScheduleCompile!W585="Off",0,IF(ScheduleCompile!W585="On",1,IF(ISNUMBER(ScheduleCompile!W585),ScheduleCompile!W585/1,IF(ISTEXT(ScheduleCompile!W585),IF(OR(ISNUMBER(FIND("5F",ScheduleCompile!W585)),ISNUMBER(FIND("0F",ScheduleCompile!W585)),ISNUMBER(FIND("8F",ScheduleCompile!W585)),ISNUMBER(FIND("1F",ScheduleCompile!W585)),ISNUMBER(FIND("2F",ScheduleCompile!W585)),ISNUMBER(FIND("3F",ScheduleCompile!W585)),ISNUMBER(FIND("6F",ScheduleCompile!W585)),ISNUMBER(FIND("7F",ScheduleCompile!W585)),ISNUMBER(FIND("9F",ScheduleCompile!W585)),ISNUMBER(FIND("4F",ScheduleCompile!W585))),VALUE(LEFT(ScheduleCompile!W585,FIND("F",ScheduleCompile!W585)-1)),ScheduleCompile!W585)))))),ISTEXT(ScheduleCompile!#REF!)),"ENDTABLE",IF(ISERROR(IF(ScheduleCompile!W585="Off",0,IF(ScheduleCompile!W585="On",1,IF(ISNUMBER(ScheduleCompile!W585),ScheduleCompile!W585/1,IF(ISTEXT(ScheduleCompile!W585),IF(OR(ISNUMBER(FIND("5F",ScheduleCompile!W585)),ISNUMBER(FIND("0F",ScheduleCompile!W585)),ISNUMBER(FIND("8F",ScheduleCompile!W585)),ISNUMBER(FIND("1F",ScheduleCompile!W585)),ISNUMBER(FIND("2F",ScheduleCompile!W585)),ISNUMBER(FIND("3F",ScheduleCompile!W585)),ISNUMBER(FIND("6F",ScheduleCompile!W585)),ISNUMBER(FIND("7F",ScheduleCompile!W585)),ISNUMBER(FIND("9F",ScheduleCompile!W585)),ISNUMBER(FIND("4F",ScheduleCompile!W585))),VALUE(LEFT(ScheduleCompile!W585,FIND("F",ScheduleCompile!W585)-1)),ScheduleCompile!W585)))))),"",IF(ScheduleCompile!W585="Off",0,IF(ScheduleCompile!W585="On",1,IF(ISNUMBER(ScheduleCompile!W585),ScheduleCompile!W585/1,IF(ISTEXT(ScheduleCompile!W585),IF(OR(ISNUMBER(FIND("5F",ScheduleCompile!W585)),ISNUMBER(FIND("0F",ScheduleCompile!W585)),ISNUMBER(FIND("8F",ScheduleCompile!W585)),ISNUMBER(FIND("1F",ScheduleCompile!W585)),ISNUMBER(FIND("2F",ScheduleCompile!W585)),ISNUMBER(FIND("3F",ScheduleCompile!W585)),ISNUMBER(FIND("6F",ScheduleCompile!W585)),ISNUMBER(FIND("7F",ScheduleCompile!W585)),ISNUMBER(FIND("9F",ScheduleCompile!W585)),ISNUMBER(FIND("4F",ScheduleCompile!W585))),VALUE(LEFT(ScheduleCompile!W585,FIND("F",ScheduleCompile!W585)-1)),ScheduleCompile!W585)))))))</f>
        <v>55.7</v>
      </c>
      <c r="AC592" s="1">
        <f>IF(AND(ISERROR(IF(ScheduleCompile!X585="Off",0,IF(ScheduleCompile!X585="On",1,IF(ISNUMBER(ScheduleCompile!X585),ScheduleCompile!X585/1,IF(ISTEXT(ScheduleCompile!X585),IF(OR(ISNUMBER(FIND("5F",ScheduleCompile!X585)),ISNUMBER(FIND("0F",ScheduleCompile!X585)),ISNUMBER(FIND("8F",ScheduleCompile!X585)),ISNUMBER(FIND("1F",ScheduleCompile!X585)),ISNUMBER(FIND("2F",ScheduleCompile!X585)),ISNUMBER(FIND("3F",ScheduleCompile!X585)),ISNUMBER(FIND("6F",ScheduleCompile!X585)),ISNUMBER(FIND("7F",ScheduleCompile!X585)),ISNUMBER(FIND("9F",ScheduleCompile!X585)),ISNUMBER(FIND("4F",ScheduleCompile!X585))),VALUE(LEFT(ScheduleCompile!X585,FIND("F",ScheduleCompile!X585)-1)),ScheduleCompile!X585)))))),ISTEXT(ScheduleCompile!#REF!)),"ENDTABLE",IF(ISERROR(IF(ScheduleCompile!X585="Off",0,IF(ScheduleCompile!X585="On",1,IF(ISNUMBER(ScheduleCompile!X585),ScheduleCompile!X585/1,IF(ISTEXT(ScheduleCompile!X585),IF(OR(ISNUMBER(FIND("5F",ScheduleCompile!X585)),ISNUMBER(FIND("0F",ScheduleCompile!X585)),ISNUMBER(FIND("8F",ScheduleCompile!X585)),ISNUMBER(FIND("1F",ScheduleCompile!X585)),ISNUMBER(FIND("2F",ScheduleCompile!X585)),ISNUMBER(FIND("3F",ScheduleCompile!X585)),ISNUMBER(FIND("6F",ScheduleCompile!X585)),ISNUMBER(FIND("7F",ScheduleCompile!X585)),ISNUMBER(FIND("9F",ScheduleCompile!X585)),ISNUMBER(FIND("4F",ScheduleCompile!X585))),VALUE(LEFT(ScheduleCompile!X585,FIND("F",ScheduleCompile!X585)-1)),ScheduleCompile!X585)))))),"",IF(ScheduleCompile!X585="Off",0,IF(ScheduleCompile!X585="On",1,IF(ISNUMBER(ScheduleCompile!X585),ScheduleCompile!X585/1,IF(ISTEXT(ScheduleCompile!X585),IF(OR(ISNUMBER(FIND("5F",ScheduleCompile!X585)),ISNUMBER(FIND("0F",ScheduleCompile!X585)),ISNUMBER(FIND("8F",ScheduleCompile!X585)),ISNUMBER(FIND("1F",ScheduleCompile!X585)),ISNUMBER(FIND("2F",ScheduleCompile!X585)),ISNUMBER(FIND("3F",ScheduleCompile!X585)),ISNUMBER(FIND("6F",ScheduleCompile!X585)),ISNUMBER(FIND("7F",ScheduleCompile!X585)),ISNUMBER(FIND("9F",ScheduleCompile!X585)),ISNUMBER(FIND("4F",ScheduleCompile!X585))),VALUE(LEFT(ScheduleCompile!X585,FIND("F",ScheduleCompile!X585)-1)),ScheduleCompile!X585)))))))</f>
        <v>55.7</v>
      </c>
      <c r="AD592" s="1">
        <f>IF(AND(ISERROR(IF(ScheduleCompile!Y585="Off",0,IF(ScheduleCompile!Y585="On",1,IF(ISNUMBER(ScheduleCompile!Y585),ScheduleCompile!Y585/1,IF(ISTEXT(ScheduleCompile!Y585),IF(OR(ISNUMBER(FIND("5F",ScheduleCompile!Y585)),ISNUMBER(FIND("0F",ScheduleCompile!Y585)),ISNUMBER(FIND("8F",ScheduleCompile!Y585)),ISNUMBER(FIND("1F",ScheduleCompile!Y585)),ISNUMBER(FIND("2F",ScheduleCompile!Y585)),ISNUMBER(FIND("3F",ScheduleCompile!Y585)),ISNUMBER(FIND("6F",ScheduleCompile!Y585)),ISNUMBER(FIND("7F",ScheduleCompile!Y585)),ISNUMBER(FIND("9F",ScheduleCompile!Y585)),ISNUMBER(FIND("4F",ScheduleCompile!Y585))),VALUE(LEFT(ScheduleCompile!Y585,FIND("F",ScheduleCompile!Y585)-1)),ScheduleCompile!Y585)))))),ISTEXT(ScheduleCompile!#REF!)),"ENDTABLE",IF(ISERROR(IF(ScheduleCompile!Y585="Off",0,IF(ScheduleCompile!Y585="On",1,IF(ISNUMBER(ScheduleCompile!Y585),ScheduleCompile!Y585/1,IF(ISTEXT(ScheduleCompile!Y585),IF(OR(ISNUMBER(FIND("5F",ScheduleCompile!Y585)),ISNUMBER(FIND("0F",ScheduleCompile!Y585)),ISNUMBER(FIND("8F",ScheduleCompile!Y585)),ISNUMBER(FIND("1F",ScheduleCompile!Y585)),ISNUMBER(FIND("2F",ScheduleCompile!Y585)),ISNUMBER(FIND("3F",ScheduleCompile!Y585)),ISNUMBER(FIND("6F",ScheduleCompile!Y585)),ISNUMBER(FIND("7F",ScheduleCompile!Y585)),ISNUMBER(FIND("9F",ScheduleCompile!Y585)),ISNUMBER(FIND("4F",ScheduleCompile!Y585))),VALUE(LEFT(ScheduleCompile!Y585,FIND("F",ScheduleCompile!Y585)-1)),ScheduleCompile!Y585)))))),"",IF(ScheduleCompile!Y585="Off",0,IF(ScheduleCompile!Y585="On",1,IF(ISNUMBER(ScheduleCompile!Y585),ScheduleCompile!Y585/1,IF(ISTEXT(ScheduleCompile!Y585),IF(OR(ISNUMBER(FIND("5F",ScheduleCompile!Y585)),ISNUMBER(FIND("0F",ScheduleCompile!Y585)),ISNUMBER(FIND("8F",ScheduleCompile!Y585)),ISNUMBER(FIND("1F",ScheduleCompile!Y585)),ISNUMBER(FIND("2F",ScheduleCompile!Y585)),ISNUMBER(FIND("3F",ScheduleCompile!Y585)),ISNUMBER(FIND("6F",ScheduleCompile!Y585)),ISNUMBER(FIND("7F",ScheduleCompile!Y585)),ISNUMBER(FIND("9F",ScheduleCompile!Y585)),ISNUMBER(FIND("4F",ScheduleCompile!Y585))),VALUE(LEFT(ScheduleCompile!Y585,FIND("F",ScheduleCompile!Y585)-1)),ScheduleCompile!Y585)))))))</f>
        <v>55.7</v>
      </c>
    </row>
    <row r="593" spans="1:30" x14ac:dyDescent="0.25">
      <c r="A593" t="str">
        <f t="shared" si="39"/>
        <v>SchDay "WaterMainCZ05Sep"  Type = "Temperature" Hr = (55.3, 55.3, 55.3, 55.3, 55.3, 55.3, 55.3, 55.3, 55.3, 55.3, 55.3, 55.3, 55.3, 55.3, 55.3, 55.3, 55.3, 55.3, 55.3, 55.3, 55.3, 55.3, 55.3, 55.3) ..</v>
      </c>
      <c r="B593" s="1" t="s">
        <v>623</v>
      </c>
      <c r="C593" t="str">
        <f t="shared" si="40"/>
        <v xml:space="preserve">SchDay "WaterMainCZ05Sep"  Type = "Temperature" Hr = </v>
      </c>
      <c r="D593" t="str">
        <f t="shared" si="41"/>
        <v>(55.3, 55.3, 55.3, 55.3, 55.3, 55.3, 55.3, 55.3, 55.3, 55.3, 55.3, 55.3, 55.3, 55.3, 55.3, 55.3, 55.3, 55.3, 55.3, 55.3, 55.3, 55.3, 55.3, 55.3) ..</v>
      </c>
      <c r="E593" s="30" t="str">
        <f>ScheduleCompile!A586</f>
        <v>WaterMainCZ05Sep</v>
      </c>
      <c r="F593" t="str">
        <f t="shared" si="42"/>
        <v>Temperature</v>
      </c>
      <c r="G593" s="1">
        <f>IF(AND(ISERROR(IF(ScheduleCompile!B586="Off",0,IF(ScheduleCompile!B586="On",1,IF(ISNUMBER(ScheduleCompile!B586),ScheduleCompile!B586/1,IF(ISTEXT(ScheduleCompile!B586),IF(OR(ISNUMBER(FIND("5F",ScheduleCompile!B586)),ISNUMBER(FIND("0F",ScheduleCompile!B586)),ISNUMBER(FIND("8F",ScheduleCompile!B586)),ISNUMBER(FIND("1F",ScheduleCompile!B586)),ISNUMBER(FIND("2F",ScheduleCompile!B586)),ISNUMBER(FIND("3F",ScheduleCompile!B586)),ISNUMBER(FIND("6F",ScheduleCompile!B586)),ISNUMBER(FIND("7F",ScheduleCompile!B586)),ISNUMBER(FIND("9F",ScheduleCompile!B586)),ISNUMBER(FIND("4F",ScheduleCompile!B586))),VALUE(LEFT(ScheduleCompile!B586,FIND("F",ScheduleCompile!B586)-1)),ScheduleCompile!B586)))))),ISTEXT(ScheduleCompile!#REF!)),"ENDTABLE",IF(ISERROR(IF(ScheduleCompile!B586="Off",0,IF(ScheduleCompile!B586="On",1,IF(ISNUMBER(ScheduleCompile!B586),ScheduleCompile!B586/1,IF(ISTEXT(ScheduleCompile!B586),IF(OR(ISNUMBER(FIND("5F",ScheduleCompile!B586)),ISNUMBER(FIND("0F",ScheduleCompile!B586)),ISNUMBER(FIND("8F",ScheduleCompile!B586)),ISNUMBER(FIND("1F",ScheduleCompile!B586)),ISNUMBER(FIND("2F",ScheduleCompile!B586)),ISNUMBER(FIND("3F",ScheduleCompile!B586)),ISNUMBER(FIND("6F",ScheduleCompile!B586)),ISNUMBER(FIND("7F",ScheduleCompile!B586)),ISNUMBER(FIND("9F",ScheduleCompile!B586)),ISNUMBER(FIND("4F",ScheduleCompile!B586))),VALUE(LEFT(ScheduleCompile!B586,FIND("F",ScheduleCompile!B586)-1)),ScheduleCompile!B586)))))),"",IF(ScheduleCompile!B586="Off",0,IF(ScheduleCompile!B586="On",1,IF(ISNUMBER(ScheduleCompile!B586),ScheduleCompile!B586/1,IF(ISTEXT(ScheduleCompile!B586),IF(OR(ISNUMBER(FIND("5F",ScheduleCompile!B586)),ISNUMBER(FIND("0F",ScheduleCompile!B586)),ISNUMBER(FIND("8F",ScheduleCompile!B586)),ISNUMBER(FIND("1F",ScheduleCompile!B586)),ISNUMBER(FIND("2F",ScheduleCompile!B586)),ISNUMBER(FIND("3F",ScheduleCompile!B586)),ISNUMBER(FIND("6F",ScheduleCompile!B586)),ISNUMBER(FIND("7F",ScheduleCompile!B586)),ISNUMBER(FIND("9F",ScheduleCompile!B586)),ISNUMBER(FIND("4F",ScheduleCompile!B586))),VALUE(LEFT(ScheduleCompile!B586,FIND("F",ScheduleCompile!B586)-1)),ScheduleCompile!B586)))))))</f>
        <v>55.3</v>
      </c>
      <c r="H593" s="1">
        <f>IF(AND(ISERROR(IF(ScheduleCompile!C586="Off",0,IF(ScheduleCompile!C586="On",1,IF(ISNUMBER(ScheduleCompile!C586),ScheduleCompile!C586/1,IF(ISTEXT(ScheduleCompile!C586),IF(OR(ISNUMBER(FIND("5F",ScheduleCompile!C586)),ISNUMBER(FIND("0F",ScheduleCompile!C586)),ISNUMBER(FIND("8F",ScheduleCompile!C586)),ISNUMBER(FIND("1F",ScheduleCompile!C586)),ISNUMBER(FIND("2F",ScheduleCompile!C586)),ISNUMBER(FIND("3F",ScheduleCompile!C586)),ISNUMBER(FIND("6F",ScheduleCompile!C586)),ISNUMBER(FIND("7F",ScheduleCompile!C586)),ISNUMBER(FIND("9F",ScheduleCompile!C586)),ISNUMBER(FIND("4F",ScheduleCompile!C586))),VALUE(LEFT(ScheduleCompile!C586,FIND("F",ScheduleCompile!C586)-1)),ScheduleCompile!C586)))))),ISTEXT(ScheduleCompile!#REF!)),"ENDTABLE",IF(ISERROR(IF(ScheduleCompile!C586="Off",0,IF(ScheduleCompile!C586="On",1,IF(ISNUMBER(ScheduleCompile!C586),ScheduleCompile!C586/1,IF(ISTEXT(ScheduleCompile!C586),IF(OR(ISNUMBER(FIND("5F",ScheduleCompile!C586)),ISNUMBER(FIND("0F",ScheduleCompile!C586)),ISNUMBER(FIND("8F",ScheduleCompile!C586)),ISNUMBER(FIND("1F",ScheduleCompile!C586)),ISNUMBER(FIND("2F",ScheduleCompile!C586)),ISNUMBER(FIND("3F",ScheduleCompile!C586)),ISNUMBER(FIND("6F",ScheduleCompile!C586)),ISNUMBER(FIND("7F",ScheduleCompile!C586)),ISNUMBER(FIND("9F",ScheduleCompile!C586)),ISNUMBER(FIND("4F",ScheduleCompile!C586))),VALUE(LEFT(ScheduleCompile!C586,FIND("F",ScheduleCompile!C586)-1)),ScheduleCompile!C586)))))),"",IF(ScheduleCompile!C586="Off",0,IF(ScheduleCompile!C586="On",1,IF(ISNUMBER(ScheduleCompile!C586),ScheduleCompile!C586/1,IF(ISTEXT(ScheduleCompile!C586),IF(OR(ISNUMBER(FIND("5F",ScheduleCompile!C586)),ISNUMBER(FIND("0F",ScheduleCompile!C586)),ISNUMBER(FIND("8F",ScheduleCompile!C586)),ISNUMBER(FIND("1F",ScheduleCompile!C586)),ISNUMBER(FIND("2F",ScheduleCompile!C586)),ISNUMBER(FIND("3F",ScheduleCompile!C586)),ISNUMBER(FIND("6F",ScheduleCompile!C586)),ISNUMBER(FIND("7F",ScheduleCompile!C586)),ISNUMBER(FIND("9F",ScheduleCompile!C586)),ISNUMBER(FIND("4F",ScheduleCompile!C586))),VALUE(LEFT(ScheduleCompile!C586,FIND("F",ScheduleCompile!C586)-1)),ScheduleCompile!C586)))))))</f>
        <v>55.3</v>
      </c>
      <c r="I593" s="1">
        <f>IF(AND(ISERROR(IF(ScheduleCompile!D586="Off",0,IF(ScheduleCompile!D586="On",1,IF(ISNUMBER(ScheduleCompile!D586),ScheduleCompile!D586/1,IF(ISTEXT(ScheduleCompile!D586),IF(OR(ISNUMBER(FIND("5F",ScheduleCompile!D586)),ISNUMBER(FIND("0F",ScheduleCompile!D586)),ISNUMBER(FIND("8F",ScheduleCompile!D586)),ISNUMBER(FIND("1F",ScheduleCompile!D586)),ISNUMBER(FIND("2F",ScheduleCompile!D586)),ISNUMBER(FIND("3F",ScheduleCompile!D586)),ISNUMBER(FIND("6F",ScheduleCompile!D586)),ISNUMBER(FIND("7F",ScheduleCompile!D586)),ISNUMBER(FIND("9F",ScheduleCompile!D586)),ISNUMBER(FIND("4F",ScheduleCompile!D586))),VALUE(LEFT(ScheduleCompile!D586,FIND("F",ScheduleCompile!D586)-1)),ScheduleCompile!D586)))))),ISTEXT(ScheduleCompile!#REF!)),"ENDTABLE",IF(ISERROR(IF(ScheduleCompile!D586="Off",0,IF(ScheduleCompile!D586="On",1,IF(ISNUMBER(ScheduleCompile!D586),ScheduleCompile!D586/1,IF(ISTEXT(ScheduleCompile!D586),IF(OR(ISNUMBER(FIND("5F",ScheduleCompile!D586)),ISNUMBER(FIND("0F",ScheduleCompile!D586)),ISNUMBER(FIND("8F",ScheduleCompile!D586)),ISNUMBER(FIND("1F",ScheduleCompile!D586)),ISNUMBER(FIND("2F",ScheduleCompile!D586)),ISNUMBER(FIND("3F",ScheduleCompile!D586)),ISNUMBER(FIND("6F",ScheduleCompile!D586)),ISNUMBER(FIND("7F",ScheduleCompile!D586)),ISNUMBER(FIND("9F",ScheduleCompile!D586)),ISNUMBER(FIND("4F",ScheduleCompile!D586))),VALUE(LEFT(ScheduleCompile!D586,FIND("F",ScheduleCompile!D586)-1)),ScheduleCompile!D586)))))),"",IF(ScheduleCompile!D586="Off",0,IF(ScheduleCompile!D586="On",1,IF(ISNUMBER(ScheduleCompile!D586),ScheduleCompile!D586/1,IF(ISTEXT(ScheduleCompile!D586),IF(OR(ISNUMBER(FIND("5F",ScheduleCompile!D586)),ISNUMBER(FIND("0F",ScheduleCompile!D586)),ISNUMBER(FIND("8F",ScheduleCompile!D586)),ISNUMBER(FIND("1F",ScheduleCompile!D586)),ISNUMBER(FIND("2F",ScheduleCompile!D586)),ISNUMBER(FIND("3F",ScheduleCompile!D586)),ISNUMBER(FIND("6F",ScheduleCompile!D586)),ISNUMBER(FIND("7F",ScheduleCompile!D586)),ISNUMBER(FIND("9F",ScheduleCompile!D586)),ISNUMBER(FIND("4F",ScheduleCompile!D586))),VALUE(LEFT(ScheduleCompile!D586,FIND("F",ScheduleCompile!D586)-1)),ScheduleCompile!D586)))))))</f>
        <v>55.3</v>
      </c>
      <c r="J593" s="1">
        <f>IF(AND(ISERROR(IF(ScheduleCompile!E586="Off",0,IF(ScheduleCompile!E586="On",1,IF(ISNUMBER(ScheduleCompile!E586),ScheduleCompile!E586/1,IF(ISTEXT(ScheduleCompile!E586),IF(OR(ISNUMBER(FIND("5F",ScheduleCompile!E586)),ISNUMBER(FIND("0F",ScheduleCompile!E586)),ISNUMBER(FIND("8F",ScheduleCompile!E586)),ISNUMBER(FIND("1F",ScheduleCompile!E586)),ISNUMBER(FIND("2F",ScheduleCompile!E586)),ISNUMBER(FIND("3F",ScheduleCompile!E586)),ISNUMBER(FIND("6F",ScheduleCompile!E586)),ISNUMBER(FIND("7F",ScheduleCompile!E586)),ISNUMBER(FIND("9F",ScheduleCompile!E586)),ISNUMBER(FIND("4F",ScheduleCompile!E586))),VALUE(LEFT(ScheduleCompile!E586,FIND("F",ScheduleCompile!E586)-1)),ScheduleCompile!E586)))))),ISTEXT(ScheduleCompile!#REF!)),"ENDTABLE",IF(ISERROR(IF(ScheduleCompile!E586="Off",0,IF(ScheduleCompile!E586="On",1,IF(ISNUMBER(ScheduleCompile!E586),ScheduleCompile!E586/1,IF(ISTEXT(ScheduleCompile!E586),IF(OR(ISNUMBER(FIND("5F",ScheduleCompile!E586)),ISNUMBER(FIND("0F",ScheduleCompile!E586)),ISNUMBER(FIND("8F",ScheduleCompile!E586)),ISNUMBER(FIND("1F",ScheduleCompile!E586)),ISNUMBER(FIND("2F",ScheduleCompile!E586)),ISNUMBER(FIND("3F",ScheduleCompile!E586)),ISNUMBER(FIND("6F",ScheduleCompile!E586)),ISNUMBER(FIND("7F",ScheduleCompile!E586)),ISNUMBER(FIND("9F",ScheduleCompile!E586)),ISNUMBER(FIND("4F",ScheduleCompile!E586))),VALUE(LEFT(ScheduleCompile!E586,FIND("F",ScheduleCompile!E586)-1)),ScheduleCompile!E586)))))),"",IF(ScheduleCompile!E586="Off",0,IF(ScheduleCompile!E586="On",1,IF(ISNUMBER(ScheduleCompile!E586),ScheduleCompile!E586/1,IF(ISTEXT(ScheduleCompile!E586),IF(OR(ISNUMBER(FIND("5F",ScheduleCompile!E586)),ISNUMBER(FIND("0F",ScheduleCompile!E586)),ISNUMBER(FIND("8F",ScheduleCompile!E586)),ISNUMBER(FIND("1F",ScheduleCompile!E586)),ISNUMBER(FIND("2F",ScheduleCompile!E586)),ISNUMBER(FIND("3F",ScheduleCompile!E586)),ISNUMBER(FIND("6F",ScheduleCompile!E586)),ISNUMBER(FIND("7F",ScheduleCompile!E586)),ISNUMBER(FIND("9F",ScheduleCompile!E586)),ISNUMBER(FIND("4F",ScheduleCompile!E586))),VALUE(LEFT(ScheduleCompile!E586,FIND("F",ScheduleCompile!E586)-1)),ScheduleCompile!E586)))))))</f>
        <v>55.3</v>
      </c>
      <c r="K593" s="1">
        <f>IF(AND(ISERROR(IF(ScheduleCompile!F586="Off",0,IF(ScheduleCompile!F586="On",1,IF(ISNUMBER(ScheduleCompile!F586),ScheduleCompile!F586/1,IF(ISTEXT(ScheduleCompile!F586),IF(OR(ISNUMBER(FIND("5F",ScheduleCompile!F586)),ISNUMBER(FIND("0F",ScheduleCompile!F586)),ISNUMBER(FIND("8F",ScheduleCompile!F586)),ISNUMBER(FIND("1F",ScheduleCompile!F586)),ISNUMBER(FIND("2F",ScheduleCompile!F586)),ISNUMBER(FIND("3F",ScheduleCompile!F586)),ISNUMBER(FIND("6F",ScheduleCompile!F586)),ISNUMBER(FIND("7F",ScheduleCompile!F586)),ISNUMBER(FIND("9F",ScheduleCompile!F586)),ISNUMBER(FIND("4F",ScheduleCompile!F586))),VALUE(LEFT(ScheduleCompile!F586,FIND("F",ScheduleCompile!F586)-1)),ScheduleCompile!F586)))))),ISTEXT(ScheduleCompile!#REF!)),"ENDTABLE",IF(ISERROR(IF(ScheduleCompile!F586="Off",0,IF(ScheduleCompile!F586="On",1,IF(ISNUMBER(ScheduleCompile!F586),ScheduleCompile!F586/1,IF(ISTEXT(ScheduleCompile!F586),IF(OR(ISNUMBER(FIND("5F",ScheduleCompile!F586)),ISNUMBER(FIND("0F",ScheduleCompile!F586)),ISNUMBER(FIND("8F",ScheduleCompile!F586)),ISNUMBER(FIND("1F",ScheduleCompile!F586)),ISNUMBER(FIND("2F",ScheduleCompile!F586)),ISNUMBER(FIND("3F",ScheduleCompile!F586)),ISNUMBER(FIND("6F",ScheduleCompile!F586)),ISNUMBER(FIND("7F",ScheduleCompile!F586)),ISNUMBER(FIND("9F",ScheduleCompile!F586)),ISNUMBER(FIND("4F",ScheduleCompile!F586))),VALUE(LEFT(ScheduleCompile!F586,FIND("F",ScheduleCompile!F586)-1)),ScheduleCompile!F586)))))),"",IF(ScheduleCompile!F586="Off",0,IF(ScheduleCompile!F586="On",1,IF(ISNUMBER(ScheduleCompile!F586),ScheduleCompile!F586/1,IF(ISTEXT(ScheduleCompile!F586),IF(OR(ISNUMBER(FIND("5F",ScheduleCompile!F586)),ISNUMBER(FIND("0F",ScheduleCompile!F586)),ISNUMBER(FIND("8F",ScheduleCompile!F586)),ISNUMBER(FIND("1F",ScheduleCompile!F586)),ISNUMBER(FIND("2F",ScheduleCompile!F586)),ISNUMBER(FIND("3F",ScheduleCompile!F586)),ISNUMBER(FIND("6F",ScheduleCompile!F586)),ISNUMBER(FIND("7F",ScheduleCompile!F586)),ISNUMBER(FIND("9F",ScheduleCompile!F586)),ISNUMBER(FIND("4F",ScheduleCompile!F586))),VALUE(LEFT(ScheduleCompile!F586,FIND("F",ScheduleCompile!F586)-1)),ScheduleCompile!F586)))))))</f>
        <v>55.3</v>
      </c>
      <c r="L593" s="1">
        <f>IF(AND(ISERROR(IF(ScheduleCompile!G586="Off",0,IF(ScheduleCompile!G586="On",1,IF(ISNUMBER(ScheduleCompile!G586),ScheduleCompile!G586/1,IF(ISTEXT(ScheduleCompile!G586),IF(OR(ISNUMBER(FIND("5F",ScheduleCompile!G586)),ISNUMBER(FIND("0F",ScheduleCompile!G586)),ISNUMBER(FIND("8F",ScheduleCompile!G586)),ISNUMBER(FIND("1F",ScheduleCompile!G586)),ISNUMBER(FIND("2F",ScheduleCompile!G586)),ISNUMBER(FIND("3F",ScheduleCompile!G586)),ISNUMBER(FIND("6F",ScheduleCompile!G586)),ISNUMBER(FIND("7F",ScheduleCompile!G586)),ISNUMBER(FIND("9F",ScheduleCompile!G586)),ISNUMBER(FIND("4F",ScheduleCompile!G586))),VALUE(LEFT(ScheduleCompile!G586,FIND("F",ScheduleCompile!G586)-1)),ScheduleCompile!G586)))))),ISTEXT(ScheduleCompile!#REF!)),"ENDTABLE",IF(ISERROR(IF(ScheduleCompile!G586="Off",0,IF(ScheduleCompile!G586="On",1,IF(ISNUMBER(ScheduleCompile!G586),ScheduleCompile!G586/1,IF(ISTEXT(ScheduleCompile!G586),IF(OR(ISNUMBER(FIND("5F",ScheduleCompile!G586)),ISNUMBER(FIND("0F",ScheduleCompile!G586)),ISNUMBER(FIND("8F",ScheduleCompile!G586)),ISNUMBER(FIND("1F",ScheduleCompile!G586)),ISNUMBER(FIND("2F",ScheduleCompile!G586)),ISNUMBER(FIND("3F",ScheduleCompile!G586)),ISNUMBER(FIND("6F",ScheduleCompile!G586)),ISNUMBER(FIND("7F",ScheduleCompile!G586)),ISNUMBER(FIND("9F",ScheduleCompile!G586)),ISNUMBER(FIND("4F",ScheduleCompile!G586))),VALUE(LEFT(ScheduleCompile!G586,FIND("F",ScheduleCompile!G586)-1)),ScheduleCompile!G586)))))),"",IF(ScheduleCompile!G586="Off",0,IF(ScheduleCompile!G586="On",1,IF(ISNUMBER(ScheduleCompile!G586),ScheduleCompile!G586/1,IF(ISTEXT(ScheduleCompile!G586),IF(OR(ISNUMBER(FIND("5F",ScheduleCompile!G586)),ISNUMBER(FIND("0F",ScheduleCompile!G586)),ISNUMBER(FIND("8F",ScheduleCompile!G586)),ISNUMBER(FIND("1F",ScheduleCompile!G586)),ISNUMBER(FIND("2F",ScheduleCompile!G586)),ISNUMBER(FIND("3F",ScheduleCompile!G586)),ISNUMBER(FIND("6F",ScheduleCompile!G586)),ISNUMBER(FIND("7F",ScheduleCompile!G586)),ISNUMBER(FIND("9F",ScheduleCompile!G586)),ISNUMBER(FIND("4F",ScheduleCompile!G586))),VALUE(LEFT(ScheduleCompile!G586,FIND("F",ScheduleCompile!G586)-1)),ScheduleCompile!G586)))))))</f>
        <v>55.3</v>
      </c>
      <c r="M593" s="1">
        <f>IF(AND(ISERROR(IF(ScheduleCompile!H586="Off",0,IF(ScheduleCompile!H586="On",1,IF(ISNUMBER(ScheduleCompile!H586),ScheduleCompile!H586/1,IF(ISTEXT(ScheduleCompile!H586),IF(OR(ISNUMBER(FIND("5F",ScheduleCompile!H586)),ISNUMBER(FIND("0F",ScheduleCompile!H586)),ISNUMBER(FIND("8F",ScheduleCompile!H586)),ISNUMBER(FIND("1F",ScheduleCompile!H586)),ISNUMBER(FIND("2F",ScheduleCompile!H586)),ISNUMBER(FIND("3F",ScheduleCompile!H586)),ISNUMBER(FIND("6F",ScheduleCompile!H586)),ISNUMBER(FIND("7F",ScheduleCompile!H586)),ISNUMBER(FIND("9F",ScheduleCompile!H586)),ISNUMBER(FIND("4F",ScheduleCompile!H586))),VALUE(LEFT(ScheduleCompile!H586,FIND("F",ScheduleCompile!H586)-1)),ScheduleCompile!H586)))))),ISTEXT(ScheduleCompile!#REF!)),"ENDTABLE",IF(ISERROR(IF(ScheduleCompile!H586="Off",0,IF(ScheduleCompile!H586="On",1,IF(ISNUMBER(ScheduleCompile!H586),ScheduleCompile!H586/1,IF(ISTEXT(ScheduleCompile!H586),IF(OR(ISNUMBER(FIND("5F",ScheduleCompile!H586)),ISNUMBER(FIND("0F",ScheduleCompile!H586)),ISNUMBER(FIND("8F",ScheduleCompile!H586)),ISNUMBER(FIND("1F",ScheduleCompile!H586)),ISNUMBER(FIND("2F",ScheduleCompile!H586)),ISNUMBER(FIND("3F",ScheduleCompile!H586)),ISNUMBER(FIND("6F",ScheduleCompile!H586)),ISNUMBER(FIND("7F",ScheduleCompile!H586)),ISNUMBER(FIND("9F",ScheduleCompile!H586)),ISNUMBER(FIND("4F",ScheduleCompile!H586))),VALUE(LEFT(ScheduleCompile!H586,FIND("F",ScheduleCompile!H586)-1)),ScheduleCompile!H586)))))),"",IF(ScheduleCompile!H586="Off",0,IF(ScheduleCompile!H586="On",1,IF(ISNUMBER(ScheduleCompile!H586),ScheduleCompile!H586/1,IF(ISTEXT(ScheduleCompile!H586),IF(OR(ISNUMBER(FIND("5F",ScheduleCompile!H586)),ISNUMBER(FIND("0F",ScheduleCompile!H586)),ISNUMBER(FIND("8F",ScheduleCompile!H586)),ISNUMBER(FIND("1F",ScheduleCompile!H586)),ISNUMBER(FIND("2F",ScheduleCompile!H586)),ISNUMBER(FIND("3F",ScheduleCompile!H586)),ISNUMBER(FIND("6F",ScheduleCompile!H586)),ISNUMBER(FIND("7F",ScheduleCompile!H586)),ISNUMBER(FIND("9F",ScheduleCompile!H586)),ISNUMBER(FIND("4F",ScheduleCompile!H586))),VALUE(LEFT(ScheduleCompile!H586,FIND("F",ScheduleCompile!H586)-1)),ScheduleCompile!H586)))))))</f>
        <v>55.3</v>
      </c>
      <c r="N593" s="1">
        <f>IF(AND(ISERROR(IF(ScheduleCompile!I586="Off",0,IF(ScheduleCompile!I586="On",1,IF(ISNUMBER(ScheduleCompile!I586),ScheduleCompile!I586/1,IF(ISTEXT(ScheduleCompile!I586),IF(OR(ISNUMBER(FIND("5F",ScheduleCompile!I586)),ISNUMBER(FIND("0F",ScheduleCompile!I586)),ISNUMBER(FIND("8F",ScheduleCompile!I586)),ISNUMBER(FIND("1F",ScheduleCompile!I586)),ISNUMBER(FIND("2F",ScheduleCompile!I586)),ISNUMBER(FIND("3F",ScheduleCompile!I586)),ISNUMBER(FIND("6F",ScheduleCompile!I586)),ISNUMBER(FIND("7F",ScheduleCompile!I586)),ISNUMBER(FIND("9F",ScheduleCompile!I586)),ISNUMBER(FIND("4F",ScheduleCompile!I586))),VALUE(LEFT(ScheduleCompile!I586,FIND("F",ScheduleCompile!I586)-1)),ScheduleCompile!I586)))))),ISTEXT(ScheduleCompile!#REF!)),"ENDTABLE",IF(ISERROR(IF(ScheduleCompile!I586="Off",0,IF(ScheduleCompile!I586="On",1,IF(ISNUMBER(ScheduleCompile!I586),ScheduleCompile!I586/1,IF(ISTEXT(ScheduleCompile!I586),IF(OR(ISNUMBER(FIND("5F",ScheduleCompile!I586)),ISNUMBER(FIND("0F",ScheduleCompile!I586)),ISNUMBER(FIND("8F",ScheduleCompile!I586)),ISNUMBER(FIND("1F",ScheduleCompile!I586)),ISNUMBER(FIND("2F",ScheduleCompile!I586)),ISNUMBER(FIND("3F",ScheduleCompile!I586)),ISNUMBER(FIND("6F",ScheduleCompile!I586)),ISNUMBER(FIND("7F",ScheduleCompile!I586)),ISNUMBER(FIND("9F",ScheduleCompile!I586)),ISNUMBER(FIND("4F",ScheduleCompile!I586))),VALUE(LEFT(ScheduleCompile!I586,FIND("F",ScheduleCompile!I586)-1)),ScheduleCompile!I586)))))),"",IF(ScheduleCompile!I586="Off",0,IF(ScheduleCompile!I586="On",1,IF(ISNUMBER(ScheduleCompile!I586),ScheduleCompile!I586/1,IF(ISTEXT(ScheduleCompile!I586),IF(OR(ISNUMBER(FIND("5F",ScheduleCompile!I586)),ISNUMBER(FIND("0F",ScheduleCompile!I586)),ISNUMBER(FIND("8F",ScheduleCompile!I586)),ISNUMBER(FIND("1F",ScheduleCompile!I586)),ISNUMBER(FIND("2F",ScheduleCompile!I586)),ISNUMBER(FIND("3F",ScheduleCompile!I586)),ISNUMBER(FIND("6F",ScheduleCompile!I586)),ISNUMBER(FIND("7F",ScheduleCompile!I586)),ISNUMBER(FIND("9F",ScheduleCompile!I586)),ISNUMBER(FIND("4F",ScheduleCompile!I586))),VALUE(LEFT(ScheduleCompile!I586,FIND("F",ScheduleCompile!I586)-1)),ScheduleCompile!I586)))))))</f>
        <v>55.3</v>
      </c>
      <c r="O593" s="1">
        <f>IF(AND(ISERROR(IF(ScheduleCompile!J586="Off",0,IF(ScheduleCompile!J586="On",1,IF(ISNUMBER(ScheduleCompile!J586),ScheduleCompile!J586/1,IF(ISTEXT(ScheduleCompile!J586),IF(OR(ISNUMBER(FIND("5F",ScheduleCompile!J586)),ISNUMBER(FIND("0F",ScheduleCompile!J586)),ISNUMBER(FIND("8F",ScheduleCompile!J586)),ISNUMBER(FIND("1F",ScheduleCompile!J586)),ISNUMBER(FIND("2F",ScheduleCompile!J586)),ISNUMBER(FIND("3F",ScheduleCompile!J586)),ISNUMBER(FIND("6F",ScheduleCompile!J586)),ISNUMBER(FIND("7F",ScheduleCompile!J586)),ISNUMBER(FIND("9F",ScheduleCompile!J586)),ISNUMBER(FIND("4F",ScheduleCompile!J586))),VALUE(LEFT(ScheduleCompile!J586,FIND("F",ScheduleCompile!J586)-1)),ScheduleCompile!J586)))))),ISTEXT(ScheduleCompile!#REF!)),"ENDTABLE",IF(ISERROR(IF(ScheduleCompile!J586="Off",0,IF(ScheduleCompile!J586="On",1,IF(ISNUMBER(ScheduleCompile!J586),ScheduleCompile!J586/1,IF(ISTEXT(ScheduleCompile!J586),IF(OR(ISNUMBER(FIND("5F",ScheduleCompile!J586)),ISNUMBER(FIND("0F",ScheduleCompile!J586)),ISNUMBER(FIND("8F",ScheduleCompile!J586)),ISNUMBER(FIND("1F",ScheduleCompile!J586)),ISNUMBER(FIND("2F",ScheduleCompile!J586)),ISNUMBER(FIND("3F",ScheduleCompile!J586)),ISNUMBER(FIND("6F",ScheduleCompile!J586)),ISNUMBER(FIND("7F",ScheduleCompile!J586)),ISNUMBER(FIND("9F",ScheduleCompile!J586)),ISNUMBER(FIND("4F",ScheduleCompile!J586))),VALUE(LEFT(ScheduleCompile!J586,FIND("F",ScheduleCompile!J586)-1)),ScheduleCompile!J586)))))),"",IF(ScheduleCompile!J586="Off",0,IF(ScheduleCompile!J586="On",1,IF(ISNUMBER(ScheduleCompile!J586),ScheduleCompile!J586/1,IF(ISTEXT(ScheduleCompile!J586),IF(OR(ISNUMBER(FIND("5F",ScheduleCompile!J586)),ISNUMBER(FIND("0F",ScheduleCompile!J586)),ISNUMBER(FIND("8F",ScheduleCompile!J586)),ISNUMBER(FIND("1F",ScheduleCompile!J586)),ISNUMBER(FIND("2F",ScheduleCompile!J586)),ISNUMBER(FIND("3F",ScheduleCompile!J586)),ISNUMBER(FIND("6F",ScheduleCompile!J586)),ISNUMBER(FIND("7F",ScheduleCompile!J586)),ISNUMBER(FIND("9F",ScheduleCompile!J586)),ISNUMBER(FIND("4F",ScheduleCompile!J586))),VALUE(LEFT(ScheduleCompile!J586,FIND("F",ScheduleCompile!J586)-1)),ScheduleCompile!J586)))))))</f>
        <v>55.3</v>
      </c>
      <c r="P593" s="1">
        <f>IF(AND(ISERROR(IF(ScheduleCompile!K586="Off",0,IF(ScheduleCompile!K586="On",1,IF(ISNUMBER(ScheduleCompile!K586),ScheduleCompile!K586/1,IF(ISTEXT(ScheduleCompile!K586),IF(OR(ISNUMBER(FIND("5F",ScheduleCompile!K586)),ISNUMBER(FIND("0F",ScheduleCompile!K586)),ISNUMBER(FIND("8F",ScheduleCompile!K586)),ISNUMBER(FIND("1F",ScheduleCompile!K586)),ISNUMBER(FIND("2F",ScheduleCompile!K586)),ISNUMBER(FIND("3F",ScheduleCompile!K586)),ISNUMBER(FIND("6F",ScheduleCompile!K586)),ISNUMBER(FIND("7F",ScheduleCompile!K586)),ISNUMBER(FIND("9F",ScheduleCompile!K586)),ISNUMBER(FIND("4F",ScheduleCompile!K586))),VALUE(LEFT(ScheduleCompile!K586,FIND("F",ScheduleCompile!K586)-1)),ScheduleCompile!K586)))))),ISTEXT(ScheduleCompile!#REF!)),"ENDTABLE",IF(ISERROR(IF(ScheduleCompile!K586="Off",0,IF(ScheduleCompile!K586="On",1,IF(ISNUMBER(ScheduleCompile!K586),ScheduleCompile!K586/1,IF(ISTEXT(ScheduleCompile!K586),IF(OR(ISNUMBER(FIND("5F",ScheduleCompile!K586)),ISNUMBER(FIND("0F",ScheduleCompile!K586)),ISNUMBER(FIND("8F",ScheduleCompile!K586)),ISNUMBER(FIND("1F",ScheduleCompile!K586)),ISNUMBER(FIND("2F",ScheduleCompile!K586)),ISNUMBER(FIND("3F",ScheduleCompile!K586)),ISNUMBER(FIND("6F",ScheduleCompile!K586)),ISNUMBER(FIND("7F",ScheduleCompile!K586)),ISNUMBER(FIND("9F",ScheduleCompile!K586)),ISNUMBER(FIND("4F",ScheduleCompile!K586))),VALUE(LEFT(ScheduleCompile!K586,FIND("F",ScheduleCompile!K586)-1)),ScheduleCompile!K586)))))),"",IF(ScheduleCompile!K586="Off",0,IF(ScheduleCompile!K586="On",1,IF(ISNUMBER(ScheduleCompile!K586),ScheduleCompile!K586/1,IF(ISTEXT(ScheduleCompile!K586),IF(OR(ISNUMBER(FIND("5F",ScheduleCompile!K586)),ISNUMBER(FIND("0F",ScheduleCompile!K586)),ISNUMBER(FIND("8F",ScheduleCompile!K586)),ISNUMBER(FIND("1F",ScheduleCompile!K586)),ISNUMBER(FIND("2F",ScheduleCompile!K586)),ISNUMBER(FIND("3F",ScheduleCompile!K586)),ISNUMBER(FIND("6F",ScheduleCompile!K586)),ISNUMBER(FIND("7F",ScheduleCompile!K586)),ISNUMBER(FIND("9F",ScheduleCompile!K586)),ISNUMBER(FIND("4F",ScheduleCompile!K586))),VALUE(LEFT(ScheduleCompile!K586,FIND("F",ScheduleCompile!K586)-1)),ScheduleCompile!K586)))))))</f>
        <v>55.3</v>
      </c>
      <c r="Q593" s="1">
        <f>IF(AND(ISERROR(IF(ScheduleCompile!L586="Off",0,IF(ScheduleCompile!L586="On",1,IF(ISNUMBER(ScheduleCompile!L586),ScheduleCompile!L586/1,IF(ISTEXT(ScheduleCompile!L586),IF(OR(ISNUMBER(FIND("5F",ScheduleCompile!L586)),ISNUMBER(FIND("0F",ScheduleCompile!L586)),ISNUMBER(FIND("8F",ScheduleCompile!L586)),ISNUMBER(FIND("1F",ScheduleCompile!L586)),ISNUMBER(FIND("2F",ScheduleCompile!L586)),ISNUMBER(FIND("3F",ScheduleCompile!L586)),ISNUMBER(FIND("6F",ScheduleCompile!L586)),ISNUMBER(FIND("7F",ScheduleCompile!L586)),ISNUMBER(FIND("9F",ScheduleCompile!L586)),ISNUMBER(FIND("4F",ScheduleCompile!L586))),VALUE(LEFT(ScheduleCompile!L586,FIND("F",ScheduleCompile!L586)-1)),ScheduleCompile!L586)))))),ISTEXT(ScheduleCompile!#REF!)),"ENDTABLE",IF(ISERROR(IF(ScheduleCompile!L586="Off",0,IF(ScheduleCompile!L586="On",1,IF(ISNUMBER(ScheduleCompile!L586),ScheduleCompile!L586/1,IF(ISTEXT(ScheduleCompile!L586),IF(OR(ISNUMBER(FIND("5F",ScheduleCompile!L586)),ISNUMBER(FIND("0F",ScheduleCompile!L586)),ISNUMBER(FIND("8F",ScheduleCompile!L586)),ISNUMBER(FIND("1F",ScheduleCompile!L586)),ISNUMBER(FIND("2F",ScheduleCompile!L586)),ISNUMBER(FIND("3F",ScheduleCompile!L586)),ISNUMBER(FIND("6F",ScheduleCompile!L586)),ISNUMBER(FIND("7F",ScheduleCompile!L586)),ISNUMBER(FIND("9F",ScheduleCompile!L586)),ISNUMBER(FIND("4F",ScheduleCompile!L586))),VALUE(LEFT(ScheduleCompile!L586,FIND("F",ScheduleCompile!L586)-1)),ScheduleCompile!L586)))))),"",IF(ScheduleCompile!L586="Off",0,IF(ScheduleCompile!L586="On",1,IF(ISNUMBER(ScheduleCompile!L586),ScheduleCompile!L586/1,IF(ISTEXT(ScheduleCompile!L586),IF(OR(ISNUMBER(FIND("5F",ScheduleCompile!L586)),ISNUMBER(FIND("0F",ScheduleCompile!L586)),ISNUMBER(FIND("8F",ScheduleCompile!L586)),ISNUMBER(FIND("1F",ScheduleCompile!L586)),ISNUMBER(FIND("2F",ScheduleCompile!L586)),ISNUMBER(FIND("3F",ScheduleCompile!L586)),ISNUMBER(FIND("6F",ScheduleCompile!L586)),ISNUMBER(FIND("7F",ScheduleCompile!L586)),ISNUMBER(FIND("9F",ScheduleCompile!L586)),ISNUMBER(FIND("4F",ScheduleCompile!L586))),VALUE(LEFT(ScheduleCompile!L586,FIND("F",ScheduleCompile!L586)-1)),ScheduleCompile!L586)))))))</f>
        <v>55.3</v>
      </c>
      <c r="R593" s="1">
        <f>IF(AND(ISERROR(IF(ScheduleCompile!M586="Off",0,IF(ScheduleCompile!M586="On",1,IF(ISNUMBER(ScheduleCompile!M586),ScheduleCompile!M586/1,IF(ISTEXT(ScheduleCompile!M586),IF(OR(ISNUMBER(FIND("5F",ScheduleCompile!M586)),ISNUMBER(FIND("0F",ScheduleCompile!M586)),ISNUMBER(FIND("8F",ScheduleCompile!M586)),ISNUMBER(FIND("1F",ScheduleCompile!M586)),ISNUMBER(FIND("2F",ScheduleCompile!M586)),ISNUMBER(FIND("3F",ScheduleCompile!M586)),ISNUMBER(FIND("6F",ScheduleCompile!M586)),ISNUMBER(FIND("7F",ScheduleCompile!M586)),ISNUMBER(FIND("9F",ScheduleCompile!M586)),ISNUMBER(FIND("4F",ScheduleCompile!M586))),VALUE(LEFT(ScheduleCompile!M586,FIND("F",ScheduleCompile!M586)-1)),ScheduleCompile!M586)))))),ISTEXT(ScheduleCompile!#REF!)),"ENDTABLE",IF(ISERROR(IF(ScheduleCompile!M586="Off",0,IF(ScheduleCompile!M586="On",1,IF(ISNUMBER(ScheduleCompile!M586),ScheduleCompile!M586/1,IF(ISTEXT(ScheduleCompile!M586),IF(OR(ISNUMBER(FIND("5F",ScheduleCompile!M586)),ISNUMBER(FIND("0F",ScheduleCompile!M586)),ISNUMBER(FIND("8F",ScheduleCompile!M586)),ISNUMBER(FIND("1F",ScheduleCompile!M586)),ISNUMBER(FIND("2F",ScheduleCompile!M586)),ISNUMBER(FIND("3F",ScheduleCompile!M586)),ISNUMBER(FIND("6F",ScheduleCompile!M586)),ISNUMBER(FIND("7F",ScheduleCompile!M586)),ISNUMBER(FIND("9F",ScheduleCompile!M586)),ISNUMBER(FIND("4F",ScheduleCompile!M586))),VALUE(LEFT(ScheduleCompile!M586,FIND("F",ScheduleCompile!M586)-1)),ScheduleCompile!M586)))))),"",IF(ScheduleCompile!M586="Off",0,IF(ScheduleCompile!M586="On",1,IF(ISNUMBER(ScheduleCompile!M586),ScheduleCompile!M586/1,IF(ISTEXT(ScheduleCompile!M586),IF(OR(ISNUMBER(FIND("5F",ScheduleCompile!M586)),ISNUMBER(FIND("0F",ScheduleCompile!M586)),ISNUMBER(FIND("8F",ScheduleCompile!M586)),ISNUMBER(FIND("1F",ScheduleCompile!M586)),ISNUMBER(FIND("2F",ScheduleCompile!M586)),ISNUMBER(FIND("3F",ScheduleCompile!M586)),ISNUMBER(FIND("6F",ScheduleCompile!M586)),ISNUMBER(FIND("7F",ScheduleCompile!M586)),ISNUMBER(FIND("9F",ScheduleCompile!M586)),ISNUMBER(FIND("4F",ScheduleCompile!M586))),VALUE(LEFT(ScheduleCompile!M586,FIND("F",ScheduleCompile!M586)-1)),ScheduleCompile!M586)))))))</f>
        <v>55.3</v>
      </c>
      <c r="S593" s="1">
        <f>IF(AND(ISERROR(IF(ScheduleCompile!N586="Off",0,IF(ScheduleCompile!N586="On",1,IF(ISNUMBER(ScheduleCompile!N586),ScheduleCompile!N586/1,IF(ISTEXT(ScheduleCompile!N586),IF(OR(ISNUMBER(FIND("5F",ScheduleCompile!N586)),ISNUMBER(FIND("0F",ScheduleCompile!N586)),ISNUMBER(FIND("8F",ScheduleCompile!N586)),ISNUMBER(FIND("1F",ScheduleCompile!N586)),ISNUMBER(FIND("2F",ScheduleCompile!N586)),ISNUMBER(FIND("3F",ScheduleCompile!N586)),ISNUMBER(FIND("6F",ScheduleCompile!N586)),ISNUMBER(FIND("7F",ScheduleCompile!N586)),ISNUMBER(FIND("9F",ScheduleCompile!N586)),ISNUMBER(FIND("4F",ScheduleCompile!N586))),VALUE(LEFT(ScheduleCompile!N586,FIND("F",ScheduleCompile!N586)-1)),ScheduleCompile!N586)))))),ISTEXT(ScheduleCompile!#REF!)),"ENDTABLE",IF(ISERROR(IF(ScheduleCompile!N586="Off",0,IF(ScheduleCompile!N586="On",1,IF(ISNUMBER(ScheduleCompile!N586),ScheduleCompile!N586/1,IF(ISTEXT(ScheduleCompile!N586),IF(OR(ISNUMBER(FIND("5F",ScheduleCompile!N586)),ISNUMBER(FIND("0F",ScheduleCompile!N586)),ISNUMBER(FIND("8F",ScheduleCompile!N586)),ISNUMBER(FIND("1F",ScheduleCompile!N586)),ISNUMBER(FIND("2F",ScheduleCompile!N586)),ISNUMBER(FIND("3F",ScheduleCompile!N586)),ISNUMBER(FIND("6F",ScheduleCompile!N586)),ISNUMBER(FIND("7F",ScheduleCompile!N586)),ISNUMBER(FIND("9F",ScheduleCompile!N586)),ISNUMBER(FIND("4F",ScheduleCompile!N586))),VALUE(LEFT(ScheduleCompile!N586,FIND("F",ScheduleCompile!N586)-1)),ScheduleCompile!N586)))))),"",IF(ScheduleCompile!N586="Off",0,IF(ScheduleCompile!N586="On",1,IF(ISNUMBER(ScheduleCompile!N586),ScheduleCompile!N586/1,IF(ISTEXT(ScheduleCompile!N586),IF(OR(ISNUMBER(FIND("5F",ScheduleCompile!N586)),ISNUMBER(FIND("0F",ScheduleCompile!N586)),ISNUMBER(FIND("8F",ScheduleCompile!N586)),ISNUMBER(FIND("1F",ScheduleCompile!N586)),ISNUMBER(FIND("2F",ScheduleCompile!N586)),ISNUMBER(FIND("3F",ScheduleCompile!N586)),ISNUMBER(FIND("6F",ScheduleCompile!N586)),ISNUMBER(FIND("7F",ScheduleCompile!N586)),ISNUMBER(FIND("9F",ScheduleCompile!N586)),ISNUMBER(FIND("4F",ScheduleCompile!N586))),VALUE(LEFT(ScheduleCompile!N586,FIND("F",ScheduleCompile!N586)-1)),ScheduleCompile!N586)))))))</f>
        <v>55.3</v>
      </c>
      <c r="T593" s="1">
        <f>IF(AND(ISERROR(IF(ScheduleCompile!O586="Off",0,IF(ScheduleCompile!O586="On",1,IF(ISNUMBER(ScheduleCompile!O586),ScheduleCompile!O586/1,IF(ISTEXT(ScheduleCompile!O586),IF(OR(ISNUMBER(FIND("5F",ScheduleCompile!O586)),ISNUMBER(FIND("0F",ScheduleCompile!O586)),ISNUMBER(FIND("8F",ScheduleCompile!O586)),ISNUMBER(FIND("1F",ScheduleCompile!O586)),ISNUMBER(FIND("2F",ScheduleCompile!O586)),ISNUMBER(FIND("3F",ScheduleCompile!O586)),ISNUMBER(FIND("6F",ScheduleCompile!O586)),ISNUMBER(FIND("7F",ScheduleCompile!O586)),ISNUMBER(FIND("9F",ScheduleCompile!O586)),ISNUMBER(FIND("4F",ScheduleCompile!O586))),VALUE(LEFT(ScheduleCompile!O586,FIND("F",ScheduleCompile!O586)-1)),ScheduleCompile!O586)))))),ISTEXT(ScheduleCompile!#REF!)),"ENDTABLE",IF(ISERROR(IF(ScheduleCompile!O586="Off",0,IF(ScheduleCompile!O586="On",1,IF(ISNUMBER(ScheduleCompile!O586),ScheduleCompile!O586/1,IF(ISTEXT(ScheduleCompile!O586),IF(OR(ISNUMBER(FIND("5F",ScheduleCompile!O586)),ISNUMBER(FIND("0F",ScheduleCompile!O586)),ISNUMBER(FIND("8F",ScheduleCompile!O586)),ISNUMBER(FIND("1F",ScheduleCompile!O586)),ISNUMBER(FIND("2F",ScheduleCompile!O586)),ISNUMBER(FIND("3F",ScheduleCompile!O586)),ISNUMBER(FIND("6F",ScheduleCompile!O586)),ISNUMBER(FIND("7F",ScheduleCompile!O586)),ISNUMBER(FIND("9F",ScheduleCompile!O586)),ISNUMBER(FIND("4F",ScheduleCompile!O586))),VALUE(LEFT(ScheduleCompile!O586,FIND("F",ScheduleCompile!O586)-1)),ScheduleCompile!O586)))))),"",IF(ScheduleCompile!O586="Off",0,IF(ScheduleCompile!O586="On",1,IF(ISNUMBER(ScheduleCompile!O586),ScheduleCompile!O586/1,IF(ISTEXT(ScheduleCompile!O586),IF(OR(ISNUMBER(FIND("5F",ScheduleCompile!O586)),ISNUMBER(FIND("0F",ScheduleCompile!O586)),ISNUMBER(FIND("8F",ScheduleCompile!O586)),ISNUMBER(FIND("1F",ScheduleCompile!O586)),ISNUMBER(FIND("2F",ScheduleCompile!O586)),ISNUMBER(FIND("3F",ScheduleCompile!O586)),ISNUMBER(FIND("6F",ScheduleCompile!O586)),ISNUMBER(FIND("7F",ScheduleCompile!O586)),ISNUMBER(FIND("9F",ScheduleCompile!O586)),ISNUMBER(FIND("4F",ScheduleCompile!O586))),VALUE(LEFT(ScheduleCompile!O586,FIND("F",ScheduleCompile!O586)-1)),ScheduleCompile!O586)))))))</f>
        <v>55.3</v>
      </c>
      <c r="U593" s="1">
        <f>IF(AND(ISERROR(IF(ScheduleCompile!P586="Off",0,IF(ScheduleCompile!P586="On",1,IF(ISNUMBER(ScheduleCompile!P586),ScheduleCompile!P586/1,IF(ISTEXT(ScheduleCompile!P586),IF(OR(ISNUMBER(FIND("5F",ScheduleCompile!P586)),ISNUMBER(FIND("0F",ScheduleCompile!P586)),ISNUMBER(FIND("8F",ScheduleCompile!P586)),ISNUMBER(FIND("1F",ScheduleCompile!P586)),ISNUMBER(FIND("2F",ScheduleCompile!P586)),ISNUMBER(FIND("3F",ScheduleCompile!P586)),ISNUMBER(FIND("6F",ScheduleCompile!P586)),ISNUMBER(FIND("7F",ScheduleCompile!P586)),ISNUMBER(FIND("9F",ScheduleCompile!P586)),ISNUMBER(FIND("4F",ScheduleCompile!P586))),VALUE(LEFT(ScheduleCompile!P586,FIND("F",ScheduleCompile!P586)-1)),ScheduleCompile!P586)))))),ISTEXT(ScheduleCompile!#REF!)),"ENDTABLE",IF(ISERROR(IF(ScheduleCompile!P586="Off",0,IF(ScheduleCompile!P586="On",1,IF(ISNUMBER(ScheduleCompile!P586),ScheduleCompile!P586/1,IF(ISTEXT(ScheduleCompile!P586),IF(OR(ISNUMBER(FIND("5F",ScheduleCompile!P586)),ISNUMBER(FIND("0F",ScheduleCompile!P586)),ISNUMBER(FIND("8F",ScheduleCompile!P586)),ISNUMBER(FIND("1F",ScheduleCompile!P586)),ISNUMBER(FIND("2F",ScheduleCompile!P586)),ISNUMBER(FIND("3F",ScheduleCompile!P586)),ISNUMBER(FIND("6F",ScheduleCompile!P586)),ISNUMBER(FIND("7F",ScheduleCompile!P586)),ISNUMBER(FIND("9F",ScheduleCompile!P586)),ISNUMBER(FIND("4F",ScheduleCompile!P586))),VALUE(LEFT(ScheduleCompile!P586,FIND("F",ScheduleCompile!P586)-1)),ScheduleCompile!P586)))))),"",IF(ScheduleCompile!P586="Off",0,IF(ScheduleCompile!P586="On",1,IF(ISNUMBER(ScheduleCompile!P586),ScheduleCompile!P586/1,IF(ISTEXT(ScheduleCompile!P586),IF(OR(ISNUMBER(FIND("5F",ScheduleCompile!P586)),ISNUMBER(FIND("0F",ScheduleCompile!P586)),ISNUMBER(FIND("8F",ScheduleCompile!P586)),ISNUMBER(FIND("1F",ScheduleCompile!P586)),ISNUMBER(FIND("2F",ScheduleCompile!P586)),ISNUMBER(FIND("3F",ScheduleCompile!P586)),ISNUMBER(FIND("6F",ScheduleCompile!P586)),ISNUMBER(FIND("7F",ScheduleCompile!P586)),ISNUMBER(FIND("9F",ScheduleCompile!P586)),ISNUMBER(FIND("4F",ScheduleCompile!P586))),VALUE(LEFT(ScheduleCompile!P586,FIND("F",ScheduleCompile!P586)-1)),ScheduleCompile!P586)))))))</f>
        <v>55.3</v>
      </c>
      <c r="V593" s="1">
        <f>IF(AND(ISERROR(IF(ScheduleCompile!Q586="Off",0,IF(ScheduleCompile!Q586="On",1,IF(ISNUMBER(ScheduleCompile!Q586),ScheduleCompile!Q586/1,IF(ISTEXT(ScheduleCompile!Q586),IF(OR(ISNUMBER(FIND("5F",ScheduleCompile!Q586)),ISNUMBER(FIND("0F",ScheduleCompile!Q586)),ISNUMBER(FIND("8F",ScheduleCompile!Q586)),ISNUMBER(FIND("1F",ScheduleCompile!Q586)),ISNUMBER(FIND("2F",ScheduleCompile!Q586)),ISNUMBER(FIND("3F",ScheduleCompile!Q586)),ISNUMBER(FIND("6F",ScheduleCompile!Q586)),ISNUMBER(FIND("7F",ScheduleCompile!Q586)),ISNUMBER(FIND("9F",ScheduleCompile!Q586)),ISNUMBER(FIND("4F",ScheduleCompile!Q586))),VALUE(LEFT(ScheduleCompile!Q586,FIND("F",ScheduleCompile!Q586)-1)),ScheduleCompile!Q586)))))),ISTEXT(ScheduleCompile!#REF!)),"ENDTABLE",IF(ISERROR(IF(ScheduleCompile!Q586="Off",0,IF(ScheduleCompile!Q586="On",1,IF(ISNUMBER(ScheduleCompile!Q586),ScheduleCompile!Q586/1,IF(ISTEXT(ScheduleCompile!Q586),IF(OR(ISNUMBER(FIND("5F",ScheduleCompile!Q586)),ISNUMBER(FIND("0F",ScheduleCompile!Q586)),ISNUMBER(FIND("8F",ScheduleCompile!Q586)),ISNUMBER(FIND("1F",ScheduleCompile!Q586)),ISNUMBER(FIND("2F",ScheduleCompile!Q586)),ISNUMBER(FIND("3F",ScheduleCompile!Q586)),ISNUMBER(FIND("6F",ScheduleCompile!Q586)),ISNUMBER(FIND("7F",ScheduleCompile!Q586)),ISNUMBER(FIND("9F",ScheduleCompile!Q586)),ISNUMBER(FIND("4F",ScheduleCompile!Q586))),VALUE(LEFT(ScheduleCompile!Q586,FIND("F",ScheduleCompile!Q586)-1)),ScheduleCompile!Q586)))))),"",IF(ScheduleCompile!Q586="Off",0,IF(ScheduleCompile!Q586="On",1,IF(ISNUMBER(ScheduleCompile!Q586),ScheduleCompile!Q586/1,IF(ISTEXT(ScheduleCompile!Q586),IF(OR(ISNUMBER(FIND("5F",ScheduleCompile!Q586)),ISNUMBER(FIND("0F",ScheduleCompile!Q586)),ISNUMBER(FIND("8F",ScheduleCompile!Q586)),ISNUMBER(FIND("1F",ScheduleCompile!Q586)),ISNUMBER(FIND("2F",ScheduleCompile!Q586)),ISNUMBER(FIND("3F",ScheduleCompile!Q586)),ISNUMBER(FIND("6F",ScheduleCompile!Q586)),ISNUMBER(FIND("7F",ScheduleCompile!Q586)),ISNUMBER(FIND("9F",ScheduleCompile!Q586)),ISNUMBER(FIND("4F",ScheduleCompile!Q586))),VALUE(LEFT(ScheduleCompile!Q586,FIND("F",ScheduleCompile!Q586)-1)),ScheduleCompile!Q586)))))))</f>
        <v>55.3</v>
      </c>
      <c r="W593" s="1">
        <f>IF(AND(ISERROR(IF(ScheduleCompile!R586="Off",0,IF(ScheduleCompile!R586="On",1,IF(ISNUMBER(ScheduleCompile!R586),ScheduleCompile!R586/1,IF(ISTEXT(ScheduleCompile!R586),IF(OR(ISNUMBER(FIND("5F",ScheduleCompile!R586)),ISNUMBER(FIND("0F",ScheduleCompile!R586)),ISNUMBER(FIND("8F",ScheduleCompile!R586)),ISNUMBER(FIND("1F",ScheduleCompile!R586)),ISNUMBER(FIND("2F",ScheduleCompile!R586)),ISNUMBER(FIND("3F",ScheduleCompile!R586)),ISNUMBER(FIND("6F",ScheduleCompile!R586)),ISNUMBER(FIND("7F",ScheduleCompile!R586)),ISNUMBER(FIND("9F",ScheduleCompile!R586)),ISNUMBER(FIND("4F",ScheduleCompile!R586))),VALUE(LEFT(ScheduleCompile!R586,FIND("F",ScheduleCompile!R586)-1)),ScheduleCompile!R586)))))),ISTEXT(ScheduleCompile!#REF!)),"ENDTABLE",IF(ISERROR(IF(ScheduleCompile!R586="Off",0,IF(ScheduleCompile!R586="On",1,IF(ISNUMBER(ScheduleCompile!R586),ScheduleCompile!R586/1,IF(ISTEXT(ScheduleCompile!R586),IF(OR(ISNUMBER(FIND("5F",ScheduleCompile!R586)),ISNUMBER(FIND("0F",ScheduleCompile!R586)),ISNUMBER(FIND("8F",ScheduleCompile!R586)),ISNUMBER(FIND("1F",ScheduleCompile!R586)),ISNUMBER(FIND("2F",ScheduleCompile!R586)),ISNUMBER(FIND("3F",ScheduleCompile!R586)),ISNUMBER(FIND("6F",ScheduleCompile!R586)),ISNUMBER(FIND("7F",ScheduleCompile!R586)),ISNUMBER(FIND("9F",ScheduleCompile!R586)),ISNUMBER(FIND("4F",ScheduleCompile!R586))),VALUE(LEFT(ScheduleCompile!R586,FIND("F",ScheduleCompile!R586)-1)),ScheduleCompile!R586)))))),"",IF(ScheduleCompile!R586="Off",0,IF(ScheduleCompile!R586="On",1,IF(ISNUMBER(ScheduleCompile!R586),ScheduleCompile!R586/1,IF(ISTEXT(ScheduleCompile!R586),IF(OR(ISNUMBER(FIND("5F",ScheduleCompile!R586)),ISNUMBER(FIND("0F",ScheduleCompile!R586)),ISNUMBER(FIND("8F",ScheduleCompile!R586)),ISNUMBER(FIND("1F",ScheduleCompile!R586)),ISNUMBER(FIND("2F",ScheduleCompile!R586)),ISNUMBER(FIND("3F",ScheduleCompile!R586)),ISNUMBER(FIND("6F",ScheduleCompile!R586)),ISNUMBER(FIND("7F",ScheduleCompile!R586)),ISNUMBER(FIND("9F",ScheduleCompile!R586)),ISNUMBER(FIND("4F",ScheduleCompile!R586))),VALUE(LEFT(ScheduleCompile!R586,FIND("F",ScheduleCompile!R586)-1)),ScheduleCompile!R586)))))))</f>
        <v>55.3</v>
      </c>
      <c r="X593" s="1">
        <f>IF(AND(ISERROR(IF(ScheduleCompile!S586="Off",0,IF(ScheduleCompile!S586="On",1,IF(ISNUMBER(ScheduleCompile!S586),ScheduleCompile!S586/1,IF(ISTEXT(ScheduleCompile!S586),IF(OR(ISNUMBER(FIND("5F",ScheduleCompile!S586)),ISNUMBER(FIND("0F",ScheduleCompile!S586)),ISNUMBER(FIND("8F",ScheduleCompile!S586)),ISNUMBER(FIND("1F",ScheduleCompile!S586)),ISNUMBER(FIND("2F",ScheduleCompile!S586)),ISNUMBER(FIND("3F",ScheduleCompile!S586)),ISNUMBER(FIND("6F",ScheduleCompile!S586)),ISNUMBER(FIND("7F",ScheduleCompile!S586)),ISNUMBER(FIND("9F",ScheduleCompile!S586)),ISNUMBER(FIND("4F",ScheduleCompile!S586))),VALUE(LEFT(ScheduleCompile!S586,FIND("F",ScheduleCompile!S586)-1)),ScheduleCompile!S586)))))),ISTEXT(ScheduleCompile!#REF!)),"ENDTABLE",IF(ISERROR(IF(ScheduleCompile!S586="Off",0,IF(ScheduleCompile!S586="On",1,IF(ISNUMBER(ScheduleCompile!S586),ScheduleCompile!S586/1,IF(ISTEXT(ScheduleCompile!S586),IF(OR(ISNUMBER(FIND("5F",ScheduleCompile!S586)),ISNUMBER(FIND("0F",ScheduleCompile!S586)),ISNUMBER(FIND("8F",ScheduleCompile!S586)),ISNUMBER(FIND("1F",ScheduleCompile!S586)),ISNUMBER(FIND("2F",ScheduleCompile!S586)),ISNUMBER(FIND("3F",ScheduleCompile!S586)),ISNUMBER(FIND("6F",ScheduleCompile!S586)),ISNUMBER(FIND("7F",ScheduleCompile!S586)),ISNUMBER(FIND("9F",ScheduleCompile!S586)),ISNUMBER(FIND("4F",ScheduleCompile!S586))),VALUE(LEFT(ScheduleCompile!S586,FIND("F",ScheduleCompile!S586)-1)),ScheduleCompile!S586)))))),"",IF(ScheduleCompile!S586="Off",0,IF(ScheduleCompile!S586="On",1,IF(ISNUMBER(ScheduleCompile!S586),ScheduleCompile!S586/1,IF(ISTEXT(ScheduleCompile!S586),IF(OR(ISNUMBER(FIND("5F",ScheduleCompile!S586)),ISNUMBER(FIND("0F",ScheduleCompile!S586)),ISNUMBER(FIND("8F",ScheduleCompile!S586)),ISNUMBER(FIND("1F",ScheduleCompile!S586)),ISNUMBER(FIND("2F",ScheduleCompile!S586)),ISNUMBER(FIND("3F",ScheduleCompile!S586)),ISNUMBER(FIND("6F",ScheduleCompile!S586)),ISNUMBER(FIND("7F",ScheduleCompile!S586)),ISNUMBER(FIND("9F",ScheduleCompile!S586)),ISNUMBER(FIND("4F",ScheduleCompile!S586))),VALUE(LEFT(ScheduleCompile!S586,FIND("F",ScheduleCompile!S586)-1)),ScheduleCompile!S586)))))))</f>
        <v>55.3</v>
      </c>
      <c r="Y593" s="1">
        <f>IF(AND(ISERROR(IF(ScheduleCompile!T586="Off",0,IF(ScheduleCompile!T586="On",1,IF(ISNUMBER(ScheduleCompile!T586),ScheduleCompile!T586/1,IF(ISTEXT(ScheduleCompile!T586),IF(OR(ISNUMBER(FIND("5F",ScheduleCompile!T586)),ISNUMBER(FIND("0F",ScheduleCompile!T586)),ISNUMBER(FIND("8F",ScheduleCompile!T586)),ISNUMBER(FIND("1F",ScheduleCompile!T586)),ISNUMBER(FIND("2F",ScheduleCompile!T586)),ISNUMBER(FIND("3F",ScheduleCompile!T586)),ISNUMBER(FIND("6F",ScheduleCompile!T586)),ISNUMBER(FIND("7F",ScheduleCompile!T586)),ISNUMBER(FIND("9F",ScheduleCompile!T586)),ISNUMBER(FIND("4F",ScheduleCompile!T586))),VALUE(LEFT(ScheduleCompile!T586,FIND("F",ScheduleCompile!T586)-1)),ScheduleCompile!T586)))))),ISTEXT(ScheduleCompile!#REF!)),"ENDTABLE",IF(ISERROR(IF(ScheduleCompile!T586="Off",0,IF(ScheduleCompile!T586="On",1,IF(ISNUMBER(ScheduleCompile!T586),ScheduleCompile!T586/1,IF(ISTEXT(ScheduleCompile!T586),IF(OR(ISNUMBER(FIND("5F",ScheduleCompile!T586)),ISNUMBER(FIND("0F",ScheduleCompile!T586)),ISNUMBER(FIND("8F",ScheduleCompile!T586)),ISNUMBER(FIND("1F",ScheduleCompile!T586)),ISNUMBER(FIND("2F",ScheduleCompile!T586)),ISNUMBER(FIND("3F",ScheduleCompile!T586)),ISNUMBER(FIND("6F",ScheduleCompile!T586)),ISNUMBER(FIND("7F",ScheduleCompile!T586)),ISNUMBER(FIND("9F",ScheduleCompile!T586)),ISNUMBER(FIND("4F",ScheduleCompile!T586))),VALUE(LEFT(ScheduleCompile!T586,FIND("F",ScheduleCompile!T586)-1)),ScheduleCompile!T586)))))),"",IF(ScheduleCompile!T586="Off",0,IF(ScheduleCompile!T586="On",1,IF(ISNUMBER(ScheduleCompile!T586),ScheduleCompile!T586/1,IF(ISTEXT(ScheduleCompile!T586),IF(OR(ISNUMBER(FIND("5F",ScheduleCompile!T586)),ISNUMBER(FIND("0F",ScheduleCompile!T586)),ISNUMBER(FIND("8F",ScheduleCompile!T586)),ISNUMBER(FIND("1F",ScheduleCompile!T586)),ISNUMBER(FIND("2F",ScheduleCompile!T586)),ISNUMBER(FIND("3F",ScheduleCompile!T586)),ISNUMBER(FIND("6F",ScheduleCompile!T586)),ISNUMBER(FIND("7F",ScheduleCompile!T586)),ISNUMBER(FIND("9F",ScheduleCompile!T586)),ISNUMBER(FIND("4F",ScheduleCompile!T586))),VALUE(LEFT(ScheduleCompile!T586,FIND("F",ScheduleCompile!T586)-1)),ScheduleCompile!T586)))))))</f>
        <v>55.3</v>
      </c>
      <c r="Z593" s="1">
        <f>IF(AND(ISERROR(IF(ScheduleCompile!U586="Off",0,IF(ScheduleCompile!U586="On",1,IF(ISNUMBER(ScheduleCompile!U586),ScheduleCompile!U586/1,IF(ISTEXT(ScheduleCompile!U586),IF(OR(ISNUMBER(FIND("5F",ScheduleCompile!U586)),ISNUMBER(FIND("0F",ScheduleCompile!U586)),ISNUMBER(FIND("8F",ScheduleCompile!U586)),ISNUMBER(FIND("1F",ScheduleCompile!U586)),ISNUMBER(FIND("2F",ScheduleCompile!U586)),ISNUMBER(FIND("3F",ScheduleCompile!U586)),ISNUMBER(FIND("6F",ScheduleCompile!U586)),ISNUMBER(FIND("7F",ScheduleCompile!U586)),ISNUMBER(FIND("9F",ScheduleCompile!U586)),ISNUMBER(FIND("4F",ScheduleCompile!U586))),VALUE(LEFT(ScheduleCompile!U586,FIND("F",ScheduleCompile!U586)-1)),ScheduleCompile!U586)))))),ISTEXT(ScheduleCompile!#REF!)),"ENDTABLE",IF(ISERROR(IF(ScheduleCompile!U586="Off",0,IF(ScheduleCompile!U586="On",1,IF(ISNUMBER(ScheduleCompile!U586),ScheduleCompile!U586/1,IF(ISTEXT(ScheduleCompile!U586),IF(OR(ISNUMBER(FIND("5F",ScheduleCompile!U586)),ISNUMBER(FIND("0F",ScheduleCompile!U586)),ISNUMBER(FIND("8F",ScheduleCompile!U586)),ISNUMBER(FIND("1F",ScheduleCompile!U586)),ISNUMBER(FIND("2F",ScheduleCompile!U586)),ISNUMBER(FIND("3F",ScheduleCompile!U586)),ISNUMBER(FIND("6F",ScheduleCompile!U586)),ISNUMBER(FIND("7F",ScheduleCompile!U586)),ISNUMBER(FIND("9F",ScheduleCompile!U586)),ISNUMBER(FIND("4F",ScheduleCompile!U586))),VALUE(LEFT(ScheduleCompile!U586,FIND("F",ScheduleCompile!U586)-1)),ScheduleCompile!U586)))))),"",IF(ScheduleCompile!U586="Off",0,IF(ScheduleCompile!U586="On",1,IF(ISNUMBER(ScheduleCompile!U586),ScheduleCompile!U586/1,IF(ISTEXT(ScheduleCompile!U586),IF(OR(ISNUMBER(FIND("5F",ScheduleCompile!U586)),ISNUMBER(FIND("0F",ScheduleCompile!U586)),ISNUMBER(FIND("8F",ScheduleCompile!U586)),ISNUMBER(FIND("1F",ScheduleCompile!U586)),ISNUMBER(FIND("2F",ScheduleCompile!U586)),ISNUMBER(FIND("3F",ScheduleCompile!U586)),ISNUMBER(FIND("6F",ScheduleCompile!U586)),ISNUMBER(FIND("7F",ScheduleCompile!U586)),ISNUMBER(FIND("9F",ScheduleCompile!U586)),ISNUMBER(FIND("4F",ScheduleCompile!U586))),VALUE(LEFT(ScheduleCompile!U586,FIND("F",ScheduleCompile!U586)-1)),ScheduleCompile!U586)))))))</f>
        <v>55.3</v>
      </c>
      <c r="AA593" s="1">
        <f>IF(AND(ISERROR(IF(ScheduleCompile!V586="Off",0,IF(ScheduleCompile!V586="On",1,IF(ISNUMBER(ScheduleCompile!V586),ScheduleCompile!V586/1,IF(ISTEXT(ScheduleCompile!V586),IF(OR(ISNUMBER(FIND("5F",ScheduleCompile!V586)),ISNUMBER(FIND("0F",ScheduleCompile!V586)),ISNUMBER(FIND("8F",ScheduleCompile!V586)),ISNUMBER(FIND("1F",ScheduleCompile!V586)),ISNUMBER(FIND("2F",ScheduleCompile!V586)),ISNUMBER(FIND("3F",ScheduleCompile!V586)),ISNUMBER(FIND("6F",ScheduleCompile!V586)),ISNUMBER(FIND("7F",ScheduleCompile!V586)),ISNUMBER(FIND("9F",ScheduleCompile!V586)),ISNUMBER(FIND("4F",ScheduleCompile!V586))),VALUE(LEFT(ScheduleCompile!V586,FIND("F",ScheduleCompile!V586)-1)),ScheduleCompile!V586)))))),ISTEXT(ScheduleCompile!#REF!)),"ENDTABLE",IF(ISERROR(IF(ScheduleCompile!V586="Off",0,IF(ScheduleCompile!V586="On",1,IF(ISNUMBER(ScheduleCompile!V586),ScheduleCompile!V586/1,IF(ISTEXT(ScheduleCompile!V586),IF(OR(ISNUMBER(FIND("5F",ScheduleCompile!V586)),ISNUMBER(FIND("0F",ScheduleCompile!V586)),ISNUMBER(FIND("8F",ScheduleCompile!V586)),ISNUMBER(FIND("1F",ScheduleCompile!V586)),ISNUMBER(FIND("2F",ScheduleCompile!V586)),ISNUMBER(FIND("3F",ScheduleCompile!V586)),ISNUMBER(FIND("6F",ScheduleCompile!V586)),ISNUMBER(FIND("7F",ScheduleCompile!V586)),ISNUMBER(FIND("9F",ScheduleCompile!V586)),ISNUMBER(FIND("4F",ScheduleCompile!V586))),VALUE(LEFT(ScheduleCompile!V586,FIND("F",ScheduleCompile!V586)-1)),ScheduleCompile!V586)))))),"",IF(ScheduleCompile!V586="Off",0,IF(ScheduleCompile!V586="On",1,IF(ISNUMBER(ScheduleCompile!V586),ScheduleCompile!V586/1,IF(ISTEXT(ScheduleCompile!V586),IF(OR(ISNUMBER(FIND("5F",ScheduleCompile!V586)),ISNUMBER(FIND("0F",ScheduleCompile!V586)),ISNUMBER(FIND("8F",ScheduleCompile!V586)),ISNUMBER(FIND("1F",ScheduleCompile!V586)),ISNUMBER(FIND("2F",ScheduleCompile!V586)),ISNUMBER(FIND("3F",ScheduleCompile!V586)),ISNUMBER(FIND("6F",ScheduleCompile!V586)),ISNUMBER(FIND("7F",ScheduleCompile!V586)),ISNUMBER(FIND("9F",ScheduleCompile!V586)),ISNUMBER(FIND("4F",ScheduleCompile!V586))),VALUE(LEFT(ScheduleCompile!V586,FIND("F",ScheduleCompile!V586)-1)),ScheduleCompile!V586)))))))</f>
        <v>55.3</v>
      </c>
      <c r="AB593" s="1">
        <f>IF(AND(ISERROR(IF(ScheduleCompile!W586="Off",0,IF(ScheduleCompile!W586="On",1,IF(ISNUMBER(ScheduleCompile!W586),ScheduleCompile!W586/1,IF(ISTEXT(ScheduleCompile!W586),IF(OR(ISNUMBER(FIND("5F",ScheduleCompile!W586)),ISNUMBER(FIND("0F",ScheduleCompile!W586)),ISNUMBER(FIND("8F",ScheduleCompile!W586)),ISNUMBER(FIND("1F",ScheduleCompile!W586)),ISNUMBER(FIND("2F",ScheduleCompile!W586)),ISNUMBER(FIND("3F",ScheduleCompile!W586)),ISNUMBER(FIND("6F",ScheduleCompile!W586)),ISNUMBER(FIND("7F",ScheduleCompile!W586)),ISNUMBER(FIND("9F",ScheduleCompile!W586)),ISNUMBER(FIND("4F",ScheduleCompile!W586))),VALUE(LEFT(ScheduleCompile!W586,FIND("F",ScheduleCompile!W586)-1)),ScheduleCompile!W586)))))),ISTEXT(ScheduleCompile!#REF!)),"ENDTABLE",IF(ISERROR(IF(ScheduleCompile!W586="Off",0,IF(ScheduleCompile!W586="On",1,IF(ISNUMBER(ScheduleCompile!W586),ScheduleCompile!W586/1,IF(ISTEXT(ScheduleCompile!W586),IF(OR(ISNUMBER(FIND("5F",ScheduleCompile!W586)),ISNUMBER(FIND("0F",ScheduleCompile!W586)),ISNUMBER(FIND("8F",ScheduleCompile!W586)),ISNUMBER(FIND("1F",ScheduleCompile!W586)),ISNUMBER(FIND("2F",ScheduleCompile!W586)),ISNUMBER(FIND("3F",ScheduleCompile!W586)),ISNUMBER(FIND("6F",ScheduleCompile!W586)),ISNUMBER(FIND("7F",ScheduleCompile!W586)),ISNUMBER(FIND("9F",ScheduleCompile!W586)),ISNUMBER(FIND("4F",ScheduleCompile!W586))),VALUE(LEFT(ScheduleCompile!W586,FIND("F",ScheduleCompile!W586)-1)),ScheduleCompile!W586)))))),"",IF(ScheduleCompile!W586="Off",0,IF(ScheduleCompile!W586="On",1,IF(ISNUMBER(ScheduleCompile!W586),ScheduleCompile!W586/1,IF(ISTEXT(ScheduleCompile!W586),IF(OR(ISNUMBER(FIND("5F",ScheduleCompile!W586)),ISNUMBER(FIND("0F",ScheduleCompile!W586)),ISNUMBER(FIND("8F",ScheduleCompile!W586)),ISNUMBER(FIND("1F",ScheduleCompile!W586)),ISNUMBER(FIND("2F",ScheduleCompile!W586)),ISNUMBER(FIND("3F",ScheduleCompile!W586)),ISNUMBER(FIND("6F",ScheduleCompile!W586)),ISNUMBER(FIND("7F",ScheduleCompile!W586)),ISNUMBER(FIND("9F",ScheduleCompile!W586)),ISNUMBER(FIND("4F",ScheduleCompile!W586))),VALUE(LEFT(ScheduleCompile!W586,FIND("F",ScheduleCompile!W586)-1)),ScheduleCompile!W586)))))))</f>
        <v>55.3</v>
      </c>
      <c r="AC593" s="1">
        <f>IF(AND(ISERROR(IF(ScheduleCompile!X586="Off",0,IF(ScheduleCompile!X586="On",1,IF(ISNUMBER(ScheduleCompile!X586),ScheduleCompile!X586/1,IF(ISTEXT(ScheduleCompile!X586),IF(OR(ISNUMBER(FIND("5F",ScheduleCompile!X586)),ISNUMBER(FIND("0F",ScheduleCompile!X586)),ISNUMBER(FIND("8F",ScheduleCompile!X586)),ISNUMBER(FIND("1F",ScheduleCompile!X586)),ISNUMBER(FIND("2F",ScheduleCompile!X586)),ISNUMBER(FIND("3F",ScheduleCompile!X586)),ISNUMBER(FIND("6F",ScheduleCompile!X586)),ISNUMBER(FIND("7F",ScheduleCompile!X586)),ISNUMBER(FIND("9F",ScheduleCompile!X586)),ISNUMBER(FIND("4F",ScheduleCompile!X586))),VALUE(LEFT(ScheduleCompile!X586,FIND("F",ScheduleCompile!X586)-1)),ScheduleCompile!X586)))))),ISTEXT(ScheduleCompile!#REF!)),"ENDTABLE",IF(ISERROR(IF(ScheduleCompile!X586="Off",0,IF(ScheduleCompile!X586="On",1,IF(ISNUMBER(ScheduleCompile!X586),ScheduleCompile!X586/1,IF(ISTEXT(ScheduleCompile!X586),IF(OR(ISNUMBER(FIND("5F",ScheduleCompile!X586)),ISNUMBER(FIND("0F",ScheduleCompile!X586)),ISNUMBER(FIND("8F",ScheduleCompile!X586)),ISNUMBER(FIND("1F",ScheduleCompile!X586)),ISNUMBER(FIND("2F",ScheduleCompile!X586)),ISNUMBER(FIND("3F",ScheduleCompile!X586)),ISNUMBER(FIND("6F",ScheduleCompile!X586)),ISNUMBER(FIND("7F",ScheduleCompile!X586)),ISNUMBER(FIND("9F",ScheduleCompile!X586)),ISNUMBER(FIND("4F",ScheduleCompile!X586))),VALUE(LEFT(ScheduleCompile!X586,FIND("F",ScheduleCompile!X586)-1)),ScheduleCompile!X586)))))),"",IF(ScheduleCompile!X586="Off",0,IF(ScheduleCompile!X586="On",1,IF(ISNUMBER(ScheduleCompile!X586),ScheduleCompile!X586/1,IF(ISTEXT(ScheduleCompile!X586),IF(OR(ISNUMBER(FIND("5F",ScheduleCompile!X586)),ISNUMBER(FIND("0F",ScheduleCompile!X586)),ISNUMBER(FIND("8F",ScheduleCompile!X586)),ISNUMBER(FIND("1F",ScheduleCompile!X586)),ISNUMBER(FIND("2F",ScheduleCompile!X586)),ISNUMBER(FIND("3F",ScheduleCompile!X586)),ISNUMBER(FIND("6F",ScheduleCompile!X586)),ISNUMBER(FIND("7F",ScheduleCompile!X586)),ISNUMBER(FIND("9F",ScheduleCompile!X586)),ISNUMBER(FIND("4F",ScheduleCompile!X586))),VALUE(LEFT(ScheduleCompile!X586,FIND("F",ScheduleCompile!X586)-1)),ScheduleCompile!X586)))))))</f>
        <v>55.3</v>
      </c>
      <c r="AD593" s="1">
        <f>IF(AND(ISERROR(IF(ScheduleCompile!Y586="Off",0,IF(ScheduleCompile!Y586="On",1,IF(ISNUMBER(ScheduleCompile!Y586),ScheduleCompile!Y586/1,IF(ISTEXT(ScheduleCompile!Y586),IF(OR(ISNUMBER(FIND("5F",ScheduleCompile!Y586)),ISNUMBER(FIND("0F",ScheduleCompile!Y586)),ISNUMBER(FIND("8F",ScheduleCompile!Y586)),ISNUMBER(FIND("1F",ScheduleCompile!Y586)),ISNUMBER(FIND("2F",ScheduleCompile!Y586)),ISNUMBER(FIND("3F",ScheduleCompile!Y586)),ISNUMBER(FIND("6F",ScheduleCompile!Y586)),ISNUMBER(FIND("7F",ScheduleCompile!Y586)),ISNUMBER(FIND("9F",ScheduleCompile!Y586)),ISNUMBER(FIND("4F",ScheduleCompile!Y586))),VALUE(LEFT(ScheduleCompile!Y586,FIND("F",ScheduleCompile!Y586)-1)),ScheduleCompile!Y586)))))),ISTEXT(ScheduleCompile!#REF!)),"ENDTABLE",IF(ISERROR(IF(ScheduleCompile!Y586="Off",0,IF(ScheduleCompile!Y586="On",1,IF(ISNUMBER(ScheduleCompile!Y586),ScheduleCompile!Y586/1,IF(ISTEXT(ScheduleCompile!Y586),IF(OR(ISNUMBER(FIND("5F",ScheduleCompile!Y586)),ISNUMBER(FIND("0F",ScheduleCompile!Y586)),ISNUMBER(FIND("8F",ScheduleCompile!Y586)),ISNUMBER(FIND("1F",ScheduleCompile!Y586)),ISNUMBER(FIND("2F",ScheduleCompile!Y586)),ISNUMBER(FIND("3F",ScheduleCompile!Y586)),ISNUMBER(FIND("6F",ScheduleCompile!Y586)),ISNUMBER(FIND("7F",ScheduleCompile!Y586)),ISNUMBER(FIND("9F",ScheduleCompile!Y586)),ISNUMBER(FIND("4F",ScheduleCompile!Y586))),VALUE(LEFT(ScheduleCompile!Y586,FIND("F",ScheduleCompile!Y586)-1)),ScheduleCompile!Y586)))))),"",IF(ScheduleCompile!Y586="Off",0,IF(ScheduleCompile!Y586="On",1,IF(ISNUMBER(ScheduleCompile!Y586),ScheduleCompile!Y586/1,IF(ISTEXT(ScheduleCompile!Y586),IF(OR(ISNUMBER(FIND("5F",ScheduleCompile!Y586)),ISNUMBER(FIND("0F",ScheduleCompile!Y586)),ISNUMBER(FIND("8F",ScheduleCompile!Y586)),ISNUMBER(FIND("1F",ScheduleCompile!Y586)),ISNUMBER(FIND("2F",ScheduleCompile!Y586)),ISNUMBER(FIND("3F",ScheduleCompile!Y586)),ISNUMBER(FIND("6F",ScheduleCompile!Y586)),ISNUMBER(FIND("7F",ScheduleCompile!Y586)),ISNUMBER(FIND("9F",ScheduleCompile!Y586)),ISNUMBER(FIND("4F",ScheduleCompile!Y586))),VALUE(LEFT(ScheduleCompile!Y586,FIND("F",ScheduleCompile!Y586)-1)),ScheduleCompile!Y586)))))))</f>
        <v>55.3</v>
      </c>
    </row>
    <row r="594" spans="1:30" x14ac:dyDescent="0.25">
      <c r="A594" t="str">
        <f t="shared" si="39"/>
        <v>SchDay "WaterMainCZ05Oct"  Type = "Temperature" Hr = (55.4, 55.4, 55.4, 55.4, 55.4, 55.4, 55.4, 55.4, 55.4, 55.4, 55.4, 55.4, 55.4, 55.4, 55.4, 55.4, 55.4, 55.4, 55.4, 55.4, 55.4, 55.4, 55.4, 55.4) ..</v>
      </c>
      <c r="B594" s="1" t="s">
        <v>623</v>
      </c>
      <c r="C594" t="str">
        <f t="shared" si="40"/>
        <v xml:space="preserve">SchDay "WaterMainCZ05Oct"  Type = "Temperature" Hr = </v>
      </c>
      <c r="D594" t="str">
        <f t="shared" si="41"/>
        <v>(55.4, 55.4, 55.4, 55.4, 55.4, 55.4, 55.4, 55.4, 55.4, 55.4, 55.4, 55.4, 55.4, 55.4, 55.4, 55.4, 55.4, 55.4, 55.4, 55.4, 55.4, 55.4, 55.4, 55.4) ..</v>
      </c>
      <c r="E594" s="30" t="str">
        <f>ScheduleCompile!A587</f>
        <v>WaterMainCZ05Oct</v>
      </c>
      <c r="F594" t="str">
        <f t="shared" si="42"/>
        <v>Temperature</v>
      </c>
      <c r="G594" s="1">
        <f>IF(AND(ISERROR(IF(ScheduleCompile!B587="Off",0,IF(ScheduleCompile!B587="On",1,IF(ISNUMBER(ScheduleCompile!B587),ScheduleCompile!B587/1,IF(ISTEXT(ScheduleCompile!B587),IF(OR(ISNUMBER(FIND("5F",ScheduleCompile!B587)),ISNUMBER(FIND("0F",ScheduleCompile!B587)),ISNUMBER(FIND("8F",ScheduleCompile!B587)),ISNUMBER(FIND("1F",ScheduleCompile!B587)),ISNUMBER(FIND("2F",ScheduleCompile!B587)),ISNUMBER(FIND("3F",ScheduleCompile!B587)),ISNUMBER(FIND("6F",ScheduleCompile!B587)),ISNUMBER(FIND("7F",ScheduleCompile!B587)),ISNUMBER(FIND("9F",ScheduleCompile!B587)),ISNUMBER(FIND("4F",ScheduleCompile!B587))),VALUE(LEFT(ScheduleCompile!B587,FIND("F",ScheduleCompile!B587)-1)),ScheduleCompile!B587)))))),ISTEXT(ScheduleCompile!#REF!)),"ENDTABLE",IF(ISERROR(IF(ScheduleCompile!B587="Off",0,IF(ScheduleCompile!B587="On",1,IF(ISNUMBER(ScheduleCompile!B587),ScheduleCompile!B587/1,IF(ISTEXT(ScheduleCompile!B587),IF(OR(ISNUMBER(FIND("5F",ScheduleCompile!B587)),ISNUMBER(FIND("0F",ScheduleCompile!B587)),ISNUMBER(FIND("8F",ScheduleCompile!B587)),ISNUMBER(FIND("1F",ScheduleCompile!B587)),ISNUMBER(FIND("2F",ScheduleCompile!B587)),ISNUMBER(FIND("3F",ScheduleCompile!B587)),ISNUMBER(FIND("6F",ScheduleCompile!B587)),ISNUMBER(FIND("7F",ScheduleCompile!B587)),ISNUMBER(FIND("9F",ScheduleCompile!B587)),ISNUMBER(FIND("4F",ScheduleCompile!B587))),VALUE(LEFT(ScheduleCompile!B587,FIND("F",ScheduleCompile!B587)-1)),ScheduleCompile!B587)))))),"",IF(ScheduleCompile!B587="Off",0,IF(ScheduleCompile!B587="On",1,IF(ISNUMBER(ScheduleCompile!B587),ScheduleCompile!B587/1,IF(ISTEXT(ScheduleCompile!B587),IF(OR(ISNUMBER(FIND("5F",ScheduleCompile!B587)),ISNUMBER(FIND("0F",ScheduleCompile!B587)),ISNUMBER(FIND("8F",ScheduleCompile!B587)),ISNUMBER(FIND("1F",ScheduleCompile!B587)),ISNUMBER(FIND("2F",ScheduleCompile!B587)),ISNUMBER(FIND("3F",ScheduleCompile!B587)),ISNUMBER(FIND("6F",ScheduleCompile!B587)),ISNUMBER(FIND("7F",ScheduleCompile!B587)),ISNUMBER(FIND("9F",ScheduleCompile!B587)),ISNUMBER(FIND("4F",ScheduleCompile!B587))),VALUE(LEFT(ScheduleCompile!B587,FIND("F",ScheduleCompile!B587)-1)),ScheduleCompile!B587)))))))</f>
        <v>55.4</v>
      </c>
      <c r="H594" s="1">
        <f>IF(AND(ISERROR(IF(ScheduleCompile!C587="Off",0,IF(ScheduleCompile!C587="On",1,IF(ISNUMBER(ScheduleCompile!C587),ScheduleCompile!C587/1,IF(ISTEXT(ScheduleCompile!C587),IF(OR(ISNUMBER(FIND("5F",ScheduleCompile!C587)),ISNUMBER(FIND("0F",ScheduleCompile!C587)),ISNUMBER(FIND("8F",ScheduleCompile!C587)),ISNUMBER(FIND("1F",ScheduleCompile!C587)),ISNUMBER(FIND("2F",ScheduleCompile!C587)),ISNUMBER(FIND("3F",ScheduleCompile!C587)),ISNUMBER(FIND("6F",ScheduleCompile!C587)),ISNUMBER(FIND("7F",ScheduleCompile!C587)),ISNUMBER(FIND("9F",ScheduleCompile!C587)),ISNUMBER(FIND("4F",ScheduleCompile!C587))),VALUE(LEFT(ScheduleCompile!C587,FIND("F",ScheduleCompile!C587)-1)),ScheduleCompile!C587)))))),ISTEXT(ScheduleCompile!#REF!)),"ENDTABLE",IF(ISERROR(IF(ScheduleCompile!C587="Off",0,IF(ScheduleCompile!C587="On",1,IF(ISNUMBER(ScheduleCompile!C587),ScheduleCompile!C587/1,IF(ISTEXT(ScheduleCompile!C587),IF(OR(ISNUMBER(FIND("5F",ScheduleCompile!C587)),ISNUMBER(FIND("0F",ScheduleCompile!C587)),ISNUMBER(FIND("8F",ScheduleCompile!C587)),ISNUMBER(FIND("1F",ScheduleCompile!C587)),ISNUMBER(FIND("2F",ScheduleCompile!C587)),ISNUMBER(FIND("3F",ScheduleCompile!C587)),ISNUMBER(FIND("6F",ScheduleCompile!C587)),ISNUMBER(FIND("7F",ScheduleCompile!C587)),ISNUMBER(FIND("9F",ScheduleCompile!C587)),ISNUMBER(FIND("4F",ScheduleCompile!C587))),VALUE(LEFT(ScheduleCompile!C587,FIND("F",ScheduleCompile!C587)-1)),ScheduleCompile!C587)))))),"",IF(ScheduleCompile!C587="Off",0,IF(ScheduleCompile!C587="On",1,IF(ISNUMBER(ScheduleCompile!C587),ScheduleCompile!C587/1,IF(ISTEXT(ScheduleCompile!C587),IF(OR(ISNUMBER(FIND("5F",ScheduleCompile!C587)),ISNUMBER(FIND("0F",ScheduleCompile!C587)),ISNUMBER(FIND("8F",ScheduleCompile!C587)),ISNUMBER(FIND("1F",ScheduleCompile!C587)),ISNUMBER(FIND("2F",ScheduleCompile!C587)),ISNUMBER(FIND("3F",ScheduleCompile!C587)),ISNUMBER(FIND("6F",ScheduleCompile!C587)),ISNUMBER(FIND("7F",ScheduleCompile!C587)),ISNUMBER(FIND("9F",ScheduleCompile!C587)),ISNUMBER(FIND("4F",ScheduleCompile!C587))),VALUE(LEFT(ScheduleCompile!C587,FIND("F",ScheduleCompile!C587)-1)),ScheduleCompile!C587)))))))</f>
        <v>55.4</v>
      </c>
      <c r="I594" s="1">
        <f>IF(AND(ISERROR(IF(ScheduleCompile!D587="Off",0,IF(ScheduleCompile!D587="On",1,IF(ISNUMBER(ScheduleCompile!D587),ScheduleCompile!D587/1,IF(ISTEXT(ScheduleCompile!D587),IF(OR(ISNUMBER(FIND("5F",ScheduleCompile!D587)),ISNUMBER(FIND("0F",ScheduleCompile!D587)),ISNUMBER(FIND("8F",ScheduleCompile!D587)),ISNUMBER(FIND("1F",ScheduleCompile!D587)),ISNUMBER(FIND("2F",ScheduleCompile!D587)),ISNUMBER(FIND("3F",ScheduleCompile!D587)),ISNUMBER(FIND("6F",ScheduleCompile!D587)),ISNUMBER(FIND("7F",ScheduleCompile!D587)),ISNUMBER(FIND("9F",ScheduleCompile!D587)),ISNUMBER(FIND("4F",ScheduleCompile!D587))),VALUE(LEFT(ScheduleCompile!D587,FIND("F",ScheduleCompile!D587)-1)),ScheduleCompile!D587)))))),ISTEXT(ScheduleCompile!#REF!)),"ENDTABLE",IF(ISERROR(IF(ScheduleCompile!D587="Off",0,IF(ScheduleCompile!D587="On",1,IF(ISNUMBER(ScheduleCompile!D587),ScheduleCompile!D587/1,IF(ISTEXT(ScheduleCompile!D587),IF(OR(ISNUMBER(FIND("5F",ScheduleCompile!D587)),ISNUMBER(FIND("0F",ScheduleCompile!D587)),ISNUMBER(FIND("8F",ScheduleCompile!D587)),ISNUMBER(FIND("1F",ScheduleCompile!D587)),ISNUMBER(FIND("2F",ScheduleCompile!D587)),ISNUMBER(FIND("3F",ScheduleCompile!D587)),ISNUMBER(FIND("6F",ScheduleCompile!D587)),ISNUMBER(FIND("7F",ScheduleCompile!D587)),ISNUMBER(FIND("9F",ScheduleCompile!D587)),ISNUMBER(FIND("4F",ScheduleCompile!D587))),VALUE(LEFT(ScheduleCompile!D587,FIND("F",ScheduleCompile!D587)-1)),ScheduleCompile!D587)))))),"",IF(ScheduleCompile!D587="Off",0,IF(ScheduleCompile!D587="On",1,IF(ISNUMBER(ScheduleCompile!D587),ScheduleCompile!D587/1,IF(ISTEXT(ScheduleCompile!D587),IF(OR(ISNUMBER(FIND("5F",ScheduleCompile!D587)),ISNUMBER(FIND("0F",ScheduleCompile!D587)),ISNUMBER(FIND("8F",ScheduleCompile!D587)),ISNUMBER(FIND("1F",ScheduleCompile!D587)),ISNUMBER(FIND("2F",ScheduleCompile!D587)),ISNUMBER(FIND("3F",ScheduleCompile!D587)),ISNUMBER(FIND("6F",ScheduleCompile!D587)),ISNUMBER(FIND("7F",ScheduleCompile!D587)),ISNUMBER(FIND("9F",ScheduleCompile!D587)),ISNUMBER(FIND("4F",ScheduleCompile!D587))),VALUE(LEFT(ScheduleCompile!D587,FIND("F",ScheduleCompile!D587)-1)),ScheduleCompile!D587)))))))</f>
        <v>55.4</v>
      </c>
      <c r="J594" s="1">
        <f>IF(AND(ISERROR(IF(ScheduleCompile!E587="Off",0,IF(ScheduleCompile!E587="On",1,IF(ISNUMBER(ScheduleCompile!E587),ScheduleCompile!E587/1,IF(ISTEXT(ScheduleCompile!E587),IF(OR(ISNUMBER(FIND("5F",ScheduleCompile!E587)),ISNUMBER(FIND("0F",ScheduleCompile!E587)),ISNUMBER(FIND("8F",ScheduleCompile!E587)),ISNUMBER(FIND("1F",ScheduleCompile!E587)),ISNUMBER(FIND("2F",ScheduleCompile!E587)),ISNUMBER(FIND("3F",ScheduleCompile!E587)),ISNUMBER(FIND("6F",ScheduleCompile!E587)),ISNUMBER(FIND("7F",ScheduleCompile!E587)),ISNUMBER(FIND("9F",ScheduleCompile!E587)),ISNUMBER(FIND("4F",ScheduleCompile!E587))),VALUE(LEFT(ScheduleCompile!E587,FIND("F",ScheduleCompile!E587)-1)),ScheduleCompile!E587)))))),ISTEXT(ScheduleCompile!#REF!)),"ENDTABLE",IF(ISERROR(IF(ScheduleCompile!E587="Off",0,IF(ScheduleCompile!E587="On",1,IF(ISNUMBER(ScheduleCompile!E587),ScheduleCompile!E587/1,IF(ISTEXT(ScheduleCompile!E587),IF(OR(ISNUMBER(FIND("5F",ScheduleCompile!E587)),ISNUMBER(FIND("0F",ScheduleCompile!E587)),ISNUMBER(FIND("8F",ScheduleCompile!E587)),ISNUMBER(FIND("1F",ScheduleCompile!E587)),ISNUMBER(FIND("2F",ScheduleCompile!E587)),ISNUMBER(FIND("3F",ScheduleCompile!E587)),ISNUMBER(FIND("6F",ScheduleCompile!E587)),ISNUMBER(FIND("7F",ScheduleCompile!E587)),ISNUMBER(FIND("9F",ScheduleCompile!E587)),ISNUMBER(FIND("4F",ScheduleCompile!E587))),VALUE(LEFT(ScheduleCompile!E587,FIND("F",ScheduleCompile!E587)-1)),ScheduleCompile!E587)))))),"",IF(ScheduleCompile!E587="Off",0,IF(ScheduleCompile!E587="On",1,IF(ISNUMBER(ScheduleCompile!E587),ScheduleCompile!E587/1,IF(ISTEXT(ScheduleCompile!E587),IF(OR(ISNUMBER(FIND("5F",ScheduleCompile!E587)),ISNUMBER(FIND("0F",ScheduleCompile!E587)),ISNUMBER(FIND("8F",ScheduleCompile!E587)),ISNUMBER(FIND("1F",ScheduleCompile!E587)),ISNUMBER(FIND("2F",ScheduleCompile!E587)),ISNUMBER(FIND("3F",ScheduleCompile!E587)),ISNUMBER(FIND("6F",ScheduleCompile!E587)),ISNUMBER(FIND("7F",ScheduleCompile!E587)),ISNUMBER(FIND("9F",ScheduleCompile!E587)),ISNUMBER(FIND("4F",ScheduleCompile!E587))),VALUE(LEFT(ScheduleCompile!E587,FIND("F",ScheduleCompile!E587)-1)),ScheduleCompile!E587)))))))</f>
        <v>55.4</v>
      </c>
      <c r="K594" s="1">
        <f>IF(AND(ISERROR(IF(ScheduleCompile!F587="Off",0,IF(ScheduleCompile!F587="On",1,IF(ISNUMBER(ScheduleCompile!F587),ScheduleCompile!F587/1,IF(ISTEXT(ScheduleCompile!F587),IF(OR(ISNUMBER(FIND("5F",ScheduleCompile!F587)),ISNUMBER(FIND("0F",ScheduleCompile!F587)),ISNUMBER(FIND("8F",ScheduleCompile!F587)),ISNUMBER(FIND("1F",ScheduleCompile!F587)),ISNUMBER(FIND("2F",ScheduleCompile!F587)),ISNUMBER(FIND("3F",ScheduleCompile!F587)),ISNUMBER(FIND("6F",ScheduleCompile!F587)),ISNUMBER(FIND("7F",ScheduleCompile!F587)),ISNUMBER(FIND("9F",ScheduleCompile!F587)),ISNUMBER(FIND("4F",ScheduleCompile!F587))),VALUE(LEFT(ScheduleCompile!F587,FIND("F",ScheduleCompile!F587)-1)),ScheduleCompile!F587)))))),ISTEXT(ScheduleCompile!#REF!)),"ENDTABLE",IF(ISERROR(IF(ScheduleCompile!F587="Off",0,IF(ScheduleCompile!F587="On",1,IF(ISNUMBER(ScheduleCompile!F587),ScheduleCompile!F587/1,IF(ISTEXT(ScheduleCompile!F587),IF(OR(ISNUMBER(FIND("5F",ScheduleCompile!F587)),ISNUMBER(FIND("0F",ScheduleCompile!F587)),ISNUMBER(FIND("8F",ScheduleCompile!F587)),ISNUMBER(FIND("1F",ScheduleCompile!F587)),ISNUMBER(FIND("2F",ScheduleCompile!F587)),ISNUMBER(FIND("3F",ScheduleCompile!F587)),ISNUMBER(FIND("6F",ScheduleCompile!F587)),ISNUMBER(FIND("7F",ScheduleCompile!F587)),ISNUMBER(FIND("9F",ScheduleCompile!F587)),ISNUMBER(FIND("4F",ScheduleCompile!F587))),VALUE(LEFT(ScheduleCompile!F587,FIND("F",ScheduleCompile!F587)-1)),ScheduleCompile!F587)))))),"",IF(ScheduleCompile!F587="Off",0,IF(ScheduleCompile!F587="On",1,IF(ISNUMBER(ScheduleCompile!F587),ScheduleCompile!F587/1,IF(ISTEXT(ScheduleCompile!F587),IF(OR(ISNUMBER(FIND("5F",ScheduleCompile!F587)),ISNUMBER(FIND("0F",ScheduleCompile!F587)),ISNUMBER(FIND("8F",ScheduleCompile!F587)),ISNUMBER(FIND("1F",ScheduleCompile!F587)),ISNUMBER(FIND("2F",ScheduleCompile!F587)),ISNUMBER(FIND("3F",ScheduleCompile!F587)),ISNUMBER(FIND("6F",ScheduleCompile!F587)),ISNUMBER(FIND("7F",ScheduleCompile!F587)),ISNUMBER(FIND("9F",ScheduleCompile!F587)),ISNUMBER(FIND("4F",ScheduleCompile!F587))),VALUE(LEFT(ScheduleCompile!F587,FIND("F",ScheduleCompile!F587)-1)),ScheduleCompile!F587)))))))</f>
        <v>55.4</v>
      </c>
      <c r="L594" s="1">
        <f>IF(AND(ISERROR(IF(ScheduleCompile!G587="Off",0,IF(ScheduleCompile!G587="On",1,IF(ISNUMBER(ScheduleCompile!G587),ScheduleCompile!G587/1,IF(ISTEXT(ScheduleCompile!G587),IF(OR(ISNUMBER(FIND("5F",ScheduleCompile!G587)),ISNUMBER(FIND("0F",ScheduleCompile!G587)),ISNUMBER(FIND("8F",ScheduleCompile!G587)),ISNUMBER(FIND("1F",ScheduleCompile!G587)),ISNUMBER(FIND("2F",ScheduleCompile!G587)),ISNUMBER(FIND("3F",ScheduleCompile!G587)),ISNUMBER(FIND("6F",ScheduleCompile!G587)),ISNUMBER(FIND("7F",ScheduleCompile!G587)),ISNUMBER(FIND("9F",ScheduleCompile!G587)),ISNUMBER(FIND("4F",ScheduleCompile!G587))),VALUE(LEFT(ScheduleCompile!G587,FIND("F",ScheduleCompile!G587)-1)),ScheduleCompile!G587)))))),ISTEXT(ScheduleCompile!#REF!)),"ENDTABLE",IF(ISERROR(IF(ScheduleCompile!G587="Off",0,IF(ScheduleCompile!G587="On",1,IF(ISNUMBER(ScheduleCompile!G587),ScheduleCompile!G587/1,IF(ISTEXT(ScheduleCompile!G587),IF(OR(ISNUMBER(FIND("5F",ScheduleCompile!G587)),ISNUMBER(FIND("0F",ScheduleCompile!G587)),ISNUMBER(FIND("8F",ScheduleCompile!G587)),ISNUMBER(FIND("1F",ScheduleCompile!G587)),ISNUMBER(FIND("2F",ScheduleCompile!G587)),ISNUMBER(FIND("3F",ScheduleCompile!G587)),ISNUMBER(FIND("6F",ScheduleCompile!G587)),ISNUMBER(FIND("7F",ScheduleCompile!G587)),ISNUMBER(FIND("9F",ScheduleCompile!G587)),ISNUMBER(FIND("4F",ScheduleCompile!G587))),VALUE(LEFT(ScheduleCompile!G587,FIND("F",ScheduleCompile!G587)-1)),ScheduleCompile!G587)))))),"",IF(ScheduleCompile!G587="Off",0,IF(ScheduleCompile!G587="On",1,IF(ISNUMBER(ScheduleCompile!G587),ScheduleCompile!G587/1,IF(ISTEXT(ScheduleCompile!G587),IF(OR(ISNUMBER(FIND("5F",ScheduleCompile!G587)),ISNUMBER(FIND("0F",ScheduleCompile!G587)),ISNUMBER(FIND("8F",ScheduleCompile!G587)),ISNUMBER(FIND("1F",ScheduleCompile!G587)),ISNUMBER(FIND("2F",ScheduleCompile!G587)),ISNUMBER(FIND("3F",ScheduleCompile!G587)),ISNUMBER(FIND("6F",ScheduleCompile!G587)),ISNUMBER(FIND("7F",ScheduleCompile!G587)),ISNUMBER(FIND("9F",ScheduleCompile!G587)),ISNUMBER(FIND("4F",ScheduleCompile!G587))),VALUE(LEFT(ScheduleCompile!G587,FIND("F",ScheduleCompile!G587)-1)),ScheduleCompile!G587)))))))</f>
        <v>55.4</v>
      </c>
      <c r="M594" s="1">
        <f>IF(AND(ISERROR(IF(ScheduleCompile!H587="Off",0,IF(ScheduleCompile!H587="On",1,IF(ISNUMBER(ScheduleCompile!H587),ScheduleCompile!H587/1,IF(ISTEXT(ScheduleCompile!H587),IF(OR(ISNUMBER(FIND("5F",ScheduleCompile!H587)),ISNUMBER(FIND("0F",ScheduleCompile!H587)),ISNUMBER(FIND("8F",ScheduleCompile!H587)),ISNUMBER(FIND("1F",ScheduleCompile!H587)),ISNUMBER(FIND("2F",ScheduleCompile!H587)),ISNUMBER(FIND("3F",ScheduleCompile!H587)),ISNUMBER(FIND("6F",ScheduleCompile!H587)),ISNUMBER(FIND("7F",ScheduleCompile!H587)),ISNUMBER(FIND("9F",ScheduleCompile!H587)),ISNUMBER(FIND("4F",ScheduleCompile!H587))),VALUE(LEFT(ScheduleCompile!H587,FIND("F",ScheduleCompile!H587)-1)),ScheduleCompile!H587)))))),ISTEXT(ScheduleCompile!#REF!)),"ENDTABLE",IF(ISERROR(IF(ScheduleCompile!H587="Off",0,IF(ScheduleCompile!H587="On",1,IF(ISNUMBER(ScheduleCompile!H587),ScheduleCompile!H587/1,IF(ISTEXT(ScheduleCompile!H587),IF(OR(ISNUMBER(FIND("5F",ScheduleCompile!H587)),ISNUMBER(FIND("0F",ScheduleCompile!H587)),ISNUMBER(FIND("8F",ScheduleCompile!H587)),ISNUMBER(FIND("1F",ScheduleCompile!H587)),ISNUMBER(FIND("2F",ScheduleCompile!H587)),ISNUMBER(FIND("3F",ScheduleCompile!H587)),ISNUMBER(FIND("6F",ScheduleCompile!H587)),ISNUMBER(FIND("7F",ScheduleCompile!H587)),ISNUMBER(FIND("9F",ScheduleCompile!H587)),ISNUMBER(FIND("4F",ScheduleCompile!H587))),VALUE(LEFT(ScheduleCompile!H587,FIND("F",ScheduleCompile!H587)-1)),ScheduleCompile!H587)))))),"",IF(ScheduleCompile!H587="Off",0,IF(ScheduleCompile!H587="On",1,IF(ISNUMBER(ScheduleCompile!H587),ScheduleCompile!H587/1,IF(ISTEXT(ScheduleCompile!H587),IF(OR(ISNUMBER(FIND("5F",ScheduleCompile!H587)),ISNUMBER(FIND("0F",ScheduleCompile!H587)),ISNUMBER(FIND("8F",ScheduleCompile!H587)),ISNUMBER(FIND("1F",ScheduleCompile!H587)),ISNUMBER(FIND("2F",ScheduleCompile!H587)),ISNUMBER(FIND("3F",ScheduleCompile!H587)),ISNUMBER(FIND("6F",ScheduleCompile!H587)),ISNUMBER(FIND("7F",ScheduleCompile!H587)),ISNUMBER(FIND("9F",ScheduleCompile!H587)),ISNUMBER(FIND("4F",ScheduleCompile!H587))),VALUE(LEFT(ScheduleCompile!H587,FIND("F",ScheduleCompile!H587)-1)),ScheduleCompile!H587)))))))</f>
        <v>55.4</v>
      </c>
      <c r="N594" s="1">
        <f>IF(AND(ISERROR(IF(ScheduleCompile!I587="Off",0,IF(ScheduleCompile!I587="On",1,IF(ISNUMBER(ScheduleCompile!I587),ScheduleCompile!I587/1,IF(ISTEXT(ScheduleCompile!I587),IF(OR(ISNUMBER(FIND("5F",ScheduleCompile!I587)),ISNUMBER(FIND("0F",ScheduleCompile!I587)),ISNUMBER(FIND("8F",ScheduleCompile!I587)),ISNUMBER(FIND("1F",ScheduleCompile!I587)),ISNUMBER(FIND("2F",ScheduleCompile!I587)),ISNUMBER(FIND("3F",ScheduleCompile!I587)),ISNUMBER(FIND("6F",ScheduleCompile!I587)),ISNUMBER(FIND("7F",ScheduleCompile!I587)),ISNUMBER(FIND("9F",ScheduleCompile!I587)),ISNUMBER(FIND("4F",ScheduleCompile!I587))),VALUE(LEFT(ScheduleCompile!I587,FIND("F",ScheduleCompile!I587)-1)),ScheduleCompile!I587)))))),ISTEXT(ScheduleCompile!#REF!)),"ENDTABLE",IF(ISERROR(IF(ScheduleCompile!I587="Off",0,IF(ScheduleCompile!I587="On",1,IF(ISNUMBER(ScheduleCompile!I587),ScheduleCompile!I587/1,IF(ISTEXT(ScheduleCompile!I587),IF(OR(ISNUMBER(FIND("5F",ScheduleCompile!I587)),ISNUMBER(FIND("0F",ScheduleCompile!I587)),ISNUMBER(FIND("8F",ScheduleCompile!I587)),ISNUMBER(FIND("1F",ScheduleCompile!I587)),ISNUMBER(FIND("2F",ScheduleCompile!I587)),ISNUMBER(FIND("3F",ScheduleCompile!I587)),ISNUMBER(FIND("6F",ScheduleCompile!I587)),ISNUMBER(FIND("7F",ScheduleCompile!I587)),ISNUMBER(FIND("9F",ScheduleCompile!I587)),ISNUMBER(FIND("4F",ScheduleCompile!I587))),VALUE(LEFT(ScheduleCompile!I587,FIND("F",ScheduleCompile!I587)-1)),ScheduleCompile!I587)))))),"",IF(ScheduleCompile!I587="Off",0,IF(ScheduleCompile!I587="On",1,IF(ISNUMBER(ScheduleCompile!I587),ScheduleCompile!I587/1,IF(ISTEXT(ScheduleCompile!I587),IF(OR(ISNUMBER(FIND("5F",ScheduleCompile!I587)),ISNUMBER(FIND("0F",ScheduleCompile!I587)),ISNUMBER(FIND("8F",ScheduleCompile!I587)),ISNUMBER(FIND("1F",ScheduleCompile!I587)),ISNUMBER(FIND("2F",ScheduleCompile!I587)),ISNUMBER(FIND("3F",ScheduleCompile!I587)),ISNUMBER(FIND("6F",ScheduleCompile!I587)),ISNUMBER(FIND("7F",ScheduleCompile!I587)),ISNUMBER(FIND("9F",ScheduleCompile!I587)),ISNUMBER(FIND("4F",ScheduleCompile!I587))),VALUE(LEFT(ScheduleCompile!I587,FIND("F",ScheduleCompile!I587)-1)),ScheduleCompile!I587)))))))</f>
        <v>55.4</v>
      </c>
      <c r="O594" s="1">
        <f>IF(AND(ISERROR(IF(ScheduleCompile!J587="Off",0,IF(ScheduleCompile!J587="On",1,IF(ISNUMBER(ScheduleCompile!J587),ScheduleCompile!J587/1,IF(ISTEXT(ScheduleCompile!J587),IF(OR(ISNUMBER(FIND("5F",ScheduleCompile!J587)),ISNUMBER(FIND("0F",ScheduleCompile!J587)),ISNUMBER(FIND("8F",ScheduleCompile!J587)),ISNUMBER(FIND("1F",ScheduleCompile!J587)),ISNUMBER(FIND("2F",ScheduleCompile!J587)),ISNUMBER(FIND("3F",ScheduleCompile!J587)),ISNUMBER(FIND("6F",ScheduleCompile!J587)),ISNUMBER(FIND("7F",ScheduleCompile!J587)),ISNUMBER(FIND("9F",ScheduleCompile!J587)),ISNUMBER(FIND("4F",ScheduleCompile!J587))),VALUE(LEFT(ScheduleCompile!J587,FIND("F",ScheduleCompile!J587)-1)),ScheduleCompile!J587)))))),ISTEXT(ScheduleCompile!#REF!)),"ENDTABLE",IF(ISERROR(IF(ScheduleCompile!J587="Off",0,IF(ScheduleCompile!J587="On",1,IF(ISNUMBER(ScheduleCompile!J587),ScheduleCompile!J587/1,IF(ISTEXT(ScheduleCompile!J587),IF(OR(ISNUMBER(FIND("5F",ScheduleCompile!J587)),ISNUMBER(FIND("0F",ScheduleCompile!J587)),ISNUMBER(FIND("8F",ScheduleCompile!J587)),ISNUMBER(FIND("1F",ScheduleCompile!J587)),ISNUMBER(FIND("2F",ScheduleCompile!J587)),ISNUMBER(FIND("3F",ScheduleCompile!J587)),ISNUMBER(FIND("6F",ScheduleCompile!J587)),ISNUMBER(FIND("7F",ScheduleCompile!J587)),ISNUMBER(FIND("9F",ScheduleCompile!J587)),ISNUMBER(FIND("4F",ScheduleCompile!J587))),VALUE(LEFT(ScheduleCompile!J587,FIND("F",ScheduleCompile!J587)-1)),ScheduleCompile!J587)))))),"",IF(ScheduleCompile!J587="Off",0,IF(ScheduleCompile!J587="On",1,IF(ISNUMBER(ScheduleCompile!J587),ScheduleCompile!J587/1,IF(ISTEXT(ScheduleCompile!J587),IF(OR(ISNUMBER(FIND("5F",ScheduleCompile!J587)),ISNUMBER(FIND("0F",ScheduleCompile!J587)),ISNUMBER(FIND("8F",ScheduleCompile!J587)),ISNUMBER(FIND("1F",ScheduleCompile!J587)),ISNUMBER(FIND("2F",ScheduleCompile!J587)),ISNUMBER(FIND("3F",ScheduleCompile!J587)),ISNUMBER(FIND("6F",ScheduleCompile!J587)),ISNUMBER(FIND("7F",ScheduleCompile!J587)),ISNUMBER(FIND("9F",ScheduleCompile!J587)),ISNUMBER(FIND("4F",ScheduleCompile!J587))),VALUE(LEFT(ScheduleCompile!J587,FIND("F",ScheduleCompile!J587)-1)),ScheduleCompile!J587)))))))</f>
        <v>55.4</v>
      </c>
      <c r="P594" s="1">
        <f>IF(AND(ISERROR(IF(ScheduleCompile!K587="Off",0,IF(ScheduleCompile!K587="On",1,IF(ISNUMBER(ScheduleCompile!K587),ScheduleCompile!K587/1,IF(ISTEXT(ScheduleCompile!K587),IF(OR(ISNUMBER(FIND("5F",ScheduleCompile!K587)),ISNUMBER(FIND("0F",ScheduleCompile!K587)),ISNUMBER(FIND("8F",ScheduleCompile!K587)),ISNUMBER(FIND("1F",ScheduleCompile!K587)),ISNUMBER(FIND("2F",ScheduleCompile!K587)),ISNUMBER(FIND("3F",ScheduleCompile!K587)),ISNUMBER(FIND("6F",ScheduleCompile!K587)),ISNUMBER(FIND("7F",ScheduleCompile!K587)),ISNUMBER(FIND("9F",ScheduleCompile!K587)),ISNUMBER(FIND("4F",ScheduleCompile!K587))),VALUE(LEFT(ScheduleCompile!K587,FIND("F",ScheduleCompile!K587)-1)),ScheduleCompile!K587)))))),ISTEXT(ScheduleCompile!#REF!)),"ENDTABLE",IF(ISERROR(IF(ScheduleCompile!K587="Off",0,IF(ScheduleCompile!K587="On",1,IF(ISNUMBER(ScheduleCompile!K587),ScheduleCompile!K587/1,IF(ISTEXT(ScheduleCompile!K587),IF(OR(ISNUMBER(FIND("5F",ScheduleCompile!K587)),ISNUMBER(FIND("0F",ScheduleCompile!K587)),ISNUMBER(FIND("8F",ScheduleCompile!K587)),ISNUMBER(FIND("1F",ScheduleCompile!K587)),ISNUMBER(FIND("2F",ScheduleCompile!K587)),ISNUMBER(FIND("3F",ScheduleCompile!K587)),ISNUMBER(FIND("6F",ScheduleCompile!K587)),ISNUMBER(FIND("7F",ScheduleCompile!K587)),ISNUMBER(FIND("9F",ScheduleCompile!K587)),ISNUMBER(FIND("4F",ScheduleCompile!K587))),VALUE(LEFT(ScheduleCompile!K587,FIND("F",ScheduleCompile!K587)-1)),ScheduleCompile!K587)))))),"",IF(ScheduleCompile!K587="Off",0,IF(ScheduleCompile!K587="On",1,IF(ISNUMBER(ScheduleCompile!K587),ScheduleCompile!K587/1,IF(ISTEXT(ScheduleCompile!K587),IF(OR(ISNUMBER(FIND("5F",ScheduleCompile!K587)),ISNUMBER(FIND("0F",ScheduleCompile!K587)),ISNUMBER(FIND("8F",ScheduleCompile!K587)),ISNUMBER(FIND("1F",ScheduleCompile!K587)),ISNUMBER(FIND("2F",ScheduleCompile!K587)),ISNUMBER(FIND("3F",ScheduleCompile!K587)),ISNUMBER(FIND("6F",ScheduleCompile!K587)),ISNUMBER(FIND("7F",ScheduleCompile!K587)),ISNUMBER(FIND("9F",ScheduleCompile!K587)),ISNUMBER(FIND("4F",ScheduleCompile!K587))),VALUE(LEFT(ScheduleCompile!K587,FIND("F",ScheduleCompile!K587)-1)),ScheduleCompile!K587)))))))</f>
        <v>55.4</v>
      </c>
      <c r="Q594" s="1">
        <f>IF(AND(ISERROR(IF(ScheduleCompile!L587="Off",0,IF(ScheduleCompile!L587="On",1,IF(ISNUMBER(ScheduleCompile!L587),ScheduleCompile!L587/1,IF(ISTEXT(ScheduleCompile!L587),IF(OR(ISNUMBER(FIND("5F",ScheduleCompile!L587)),ISNUMBER(FIND("0F",ScheduleCompile!L587)),ISNUMBER(FIND("8F",ScheduleCompile!L587)),ISNUMBER(FIND("1F",ScheduleCompile!L587)),ISNUMBER(FIND("2F",ScheduleCompile!L587)),ISNUMBER(FIND("3F",ScheduleCompile!L587)),ISNUMBER(FIND("6F",ScheduleCompile!L587)),ISNUMBER(FIND("7F",ScheduleCompile!L587)),ISNUMBER(FIND("9F",ScheduleCompile!L587)),ISNUMBER(FIND("4F",ScheduleCompile!L587))),VALUE(LEFT(ScheduleCompile!L587,FIND("F",ScheduleCompile!L587)-1)),ScheduleCompile!L587)))))),ISTEXT(ScheduleCompile!#REF!)),"ENDTABLE",IF(ISERROR(IF(ScheduleCompile!L587="Off",0,IF(ScheduleCompile!L587="On",1,IF(ISNUMBER(ScheduleCompile!L587),ScheduleCompile!L587/1,IF(ISTEXT(ScheduleCompile!L587),IF(OR(ISNUMBER(FIND("5F",ScheduleCompile!L587)),ISNUMBER(FIND("0F",ScheduleCompile!L587)),ISNUMBER(FIND("8F",ScheduleCompile!L587)),ISNUMBER(FIND("1F",ScheduleCompile!L587)),ISNUMBER(FIND("2F",ScheduleCompile!L587)),ISNUMBER(FIND("3F",ScheduleCompile!L587)),ISNUMBER(FIND("6F",ScheduleCompile!L587)),ISNUMBER(FIND("7F",ScheduleCompile!L587)),ISNUMBER(FIND("9F",ScheduleCompile!L587)),ISNUMBER(FIND("4F",ScheduleCompile!L587))),VALUE(LEFT(ScheduleCompile!L587,FIND("F",ScheduleCompile!L587)-1)),ScheduleCompile!L587)))))),"",IF(ScheduleCompile!L587="Off",0,IF(ScheduleCompile!L587="On",1,IF(ISNUMBER(ScheduleCompile!L587),ScheduleCompile!L587/1,IF(ISTEXT(ScheduleCompile!L587),IF(OR(ISNUMBER(FIND("5F",ScheduleCompile!L587)),ISNUMBER(FIND("0F",ScheduleCompile!L587)),ISNUMBER(FIND("8F",ScheduleCompile!L587)),ISNUMBER(FIND("1F",ScheduleCompile!L587)),ISNUMBER(FIND("2F",ScheduleCompile!L587)),ISNUMBER(FIND("3F",ScheduleCompile!L587)),ISNUMBER(FIND("6F",ScheduleCompile!L587)),ISNUMBER(FIND("7F",ScheduleCompile!L587)),ISNUMBER(FIND("9F",ScheduleCompile!L587)),ISNUMBER(FIND("4F",ScheduleCompile!L587))),VALUE(LEFT(ScheduleCompile!L587,FIND("F",ScheduleCompile!L587)-1)),ScheduleCompile!L587)))))))</f>
        <v>55.4</v>
      </c>
      <c r="R594" s="1">
        <f>IF(AND(ISERROR(IF(ScheduleCompile!M587="Off",0,IF(ScheduleCompile!M587="On",1,IF(ISNUMBER(ScheduleCompile!M587),ScheduleCompile!M587/1,IF(ISTEXT(ScheduleCompile!M587),IF(OR(ISNUMBER(FIND("5F",ScheduleCompile!M587)),ISNUMBER(FIND("0F",ScheduleCompile!M587)),ISNUMBER(FIND("8F",ScheduleCompile!M587)),ISNUMBER(FIND("1F",ScheduleCompile!M587)),ISNUMBER(FIND("2F",ScheduleCompile!M587)),ISNUMBER(FIND("3F",ScheduleCompile!M587)),ISNUMBER(FIND("6F",ScheduleCompile!M587)),ISNUMBER(FIND("7F",ScheduleCompile!M587)),ISNUMBER(FIND("9F",ScheduleCompile!M587)),ISNUMBER(FIND("4F",ScheduleCompile!M587))),VALUE(LEFT(ScheduleCompile!M587,FIND("F",ScheduleCompile!M587)-1)),ScheduleCompile!M587)))))),ISTEXT(ScheduleCompile!#REF!)),"ENDTABLE",IF(ISERROR(IF(ScheduleCompile!M587="Off",0,IF(ScheduleCompile!M587="On",1,IF(ISNUMBER(ScheduleCompile!M587),ScheduleCompile!M587/1,IF(ISTEXT(ScheduleCompile!M587),IF(OR(ISNUMBER(FIND("5F",ScheduleCompile!M587)),ISNUMBER(FIND("0F",ScheduleCompile!M587)),ISNUMBER(FIND("8F",ScheduleCompile!M587)),ISNUMBER(FIND("1F",ScheduleCompile!M587)),ISNUMBER(FIND("2F",ScheduleCompile!M587)),ISNUMBER(FIND("3F",ScheduleCompile!M587)),ISNUMBER(FIND("6F",ScheduleCompile!M587)),ISNUMBER(FIND("7F",ScheduleCompile!M587)),ISNUMBER(FIND("9F",ScheduleCompile!M587)),ISNUMBER(FIND("4F",ScheduleCompile!M587))),VALUE(LEFT(ScheduleCompile!M587,FIND("F",ScheduleCompile!M587)-1)),ScheduleCompile!M587)))))),"",IF(ScheduleCompile!M587="Off",0,IF(ScheduleCompile!M587="On",1,IF(ISNUMBER(ScheduleCompile!M587),ScheduleCompile!M587/1,IF(ISTEXT(ScheduleCompile!M587),IF(OR(ISNUMBER(FIND("5F",ScheduleCompile!M587)),ISNUMBER(FIND("0F",ScheduleCompile!M587)),ISNUMBER(FIND("8F",ScheduleCompile!M587)),ISNUMBER(FIND("1F",ScheduleCompile!M587)),ISNUMBER(FIND("2F",ScheduleCompile!M587)),ISNUMBER(FIND("3F",ScheduleCompile!M587)),ISNUMBER(FIND("6F",ScheduleCompile!M587)),ISNUMBER(FIND("7F",ScheduleCompile!M587)),ISNUMBER(FIND("9F",ScheduleCompile!M587)),ISNUMBER(FIND("4F",ScheduleCompile!M587))),VALUE(LEFT(ScheduleCompile!M587,FIND("F",ScheduleCompile!M587)-1)),ScheduleCompile!M587)))))))</f>
        <v>55.4</v>
      </c>
      <c r="S594" s="1">
        <f>IF(AND(ISERROR(IF(ScheduleCompile!N587="Off",0,IF(ScheduleCompile!N587="On",1,IF(ISNUMBER(ScheduleCompile!N587),ScheduleCompile!N587/1,IF(ISTEXT(ScheduleCompile!N587),IF(OR(ISNUMBER(FIND("5F",ScheduleCompile!N587)),ISNUMBER(FIND("0F",ScheduleCompile!N587)),ISNUMBER(FIND("8F",ScheduleCompile!N587)),ISNUMBER(FIND("1F",ScheduleCompile!N587)),ISNUMBER(FIND("2F",ScheduleCompile!N587)),ISNUMBER(FIND("3F",ScheduleCompile!N587)),ISNUMBER(FIND("6F",ScheduleCompile!N587)),ISNUMBER(FIND("7F",ScheduleCompile!N587)),ISNUMBER(FIND("9F",ScheduleCompile!N587)),ISNUMBER(FIND("4F",ScheduleCompile!N587))),VALUE(LEFT(ScheduleCompile!N587,FIND("F",ScheduleCompile!N587)-1)),ScheduleCompile!N587)))))),ISTEXT(ScheduleCompile!#REF!)),"ENDTABLE",IF(ISERROR(IF(ScheduleCompile!N587="Off",0,IF(ScheduleCompile!N587="On",1,IF(ISNUMBER(ScheduleCompile!N587),ScheduleCompile!N587/1,IF(ISTEXT(ScheduleCompile!N587),IF(OR(ISNUMBER(FIND("5F",ScheduleCompile!N587)),ISNUMBER(FIND("0F",ScheduleCompile!N587)),ISNUMBER(FIND("8F",ScheduleCompile!N587)),ISNUMBER(FIND("1F",ScheduleCompile!N587)),ISNUMBER(FIND("2F",ScheduleCompile!N587)),ISNUMBER(FIND("3F",ScheduleCompile!N587)),ISNUMBER(FIND("6F",ScheduleCompile!N587)),ISNUMBER(FIND("7F",ScheduleCompile!N587)),ISNUMBER(FIND("9F",ScheduleCompile!N587)),ISNUMBER(FIND("4F",ScheduleCompile!N587))),VALUE(LEFT(ScheduleCompile!N587,FIND("F",ScheduleCompile!N587)-1)),ScheduleCompile!N587)))))),"",IF(ScheduleCompile!N587="Off",0,IF(ScheduleCompile!N587="On",1,IF(ISNUMBER(ScheduleCompile!N587),ScheduleCompile!N587/1,IF(ISTEXT(ScheduleCompile!N587),IF(OR(ISNUMBER(FIND("5F",ScheduleCompile!N587)),ISNUMBER(FIND("0F",ScheduleCompile!N587)),ISNUMBER(FIND("8F",ScheduleCompile!N587)),ISNUMBER(FIND("1F",ScheduleCompile!N587)),ISNUMBER(FIND("2F",ScheduleCompile!N587)),ISNUMBER(FIND("3F",ScheduleCompile!N587)),ISNUMBER(FIND("6F",ScheduleCompile!N587)),ISNUMBER(FIND("7F",ScheduleCompile!N587)),ISNUMBER(FIND("9F",ScheduleCompile!N587)),ISNUMBER(FIND("4F",ScheduleCompile!N587))),VALUE(LEFT(ScheduleCompile!N587,FIND("F",ScheduleCompile!N587)-1)),ScheduleCompile!N587)))))))</f>
        <v>55.4</v>
      </c>
      <c r="T594" s="1">
        <f>IF(AND(ISERROR(IF(ScheduleCompile!O587="Off",0,IF(ScheduleCompile!O587="On",1,IF(ISNUMBER(ScheduleCompile!O587),ScheduleCompile!O587/1,IF(ISTEXT(ScheduleCompile!O587),IF(OR(ISNUMBER(FIND("5F",ScheduleCompile!O587)),ISNUMBER(FIND("0F",ScheduleCompile!O587)),ISNUMBER(FIND("8F",ScheduleCompile!O587)),ISNUMBER(FIND("1F",ScheduleCompile!O587)),ISNUMBER(FIND("2F",ScheduleCompile!O587)),ISNUMBER(FIND("3F",ScheduleCompile!O587)),ISNUMBER(FIND("6F",ScheduleCompile!O587)),ISNUMBER(FIND("7F",ScheduleCompile!O587)),ISNUMBER(FIND("9F",ScheduleCompile!O587)),ISNUMBER(FIND("4F",ScheduleCompile!O587))),VALUE(LEFT(ScheduleCompile!O587,FIND("F",ScheduleCompile!O587)-1)),ScheduleCompile!O587)))))),ISTEXT(ScheduleCompile!#REF!)),"ENDTABLE",IF(ISERROR(IF(ScheduleCompile!O587="Off",0,IF(ScheduleCompile!O587="On",1,IF(ISNUMBER(ScheduleCompile!O587),ScheduleCompile!O587/1,IF(ISTEXT(ScheduleCompile!O587),IF(OR(ISNUMBER(FIND("5F",ScheduleCompile!O587)),ISNUMBER(FIND("0F",ScheduleCompile!O587)),ISNUMBER(FIND("8F",ScheduleCompile!O587)),ISNUMBER(FIND("1F",ScheduleCompile!O587)),ISNUMBER(FIND("2F",ScheduleCompile!O587)),ISNUMBER(FIND("3F",ScheduleCompile!O587)),ISNUMBER(FIND("6F",ScheduleCompile!O587)),ISNUMBER(FIND("7F",ScheduleCompile!O587)),ISNUMBER(FIND("9F",ScheduleCompile!O587)),ISNUMBER(FIND("4F",ScheduleCompile!O587))),VALUE(LEFT(ScheduleCompile!O587,FIND("F",ScheduleCompile!O587)-1)),ScheduleCompile!O587)))))),"",IF(ScheduleCompile!O587="Off",0,IF(ScheduleCompile!O587="On",1,IF(ISNUMBER(ScheduleCompile!O587),ScheduleCompile!O587/1,IF(ISTEXT(ScheduleCompile!O587),IF(OR(ISNUMBER(FIND("5F",ScheduleCompile!O587)),ISNUMBER(FIND("0F",ScheduleCompile!O587)),ISNUMBER(FIND("8F",ScheduleCompile!O587)),ISNUMBER(FIND("1F",ScheduleCompile!O587)),ISNUMBER(FIND("2F",ScheduleCompile!O587)),ISNUMBER(FIND("3F",ScheduleCompile!O587)),ISNUMBER(FIND("6F",ScheduleCompile!O587)),ISNUMBER(FIND("7F",ScheduleCompile!O587)),ISNUMBER(FIND("9F",ScheduleCompile!O587)),ISNUMBER(FIND("4F",ScheduleCompile!O587))),VALUE(LEFT(ScheduleCompile!O587,FIND("F",ScheduleCompile!O587)-1)),ScheduleCompile!O587)))))))</f>
        <v>55.4</v>
      </c>
      <c r="U594" s="1">
        <f>IF(AND(ISERROR(IF(ScheduleCompile!P587="Off",0,IF(ScheduleCompile!P587="On",1,IF(ISNUMBER(ScheduleCompile!P587),ScheduleCompile!P587/1,IF(ISTEXT(ScheduleCompile!P587),IF(OR(ISNUMBER(FIND("5F",ScheduleCompile!P587)),ISNUMBER(FIND("0F",ScheduleCompile!P587)),ISNUMBER(FIND("8F",ScheduleCompile!P587)),ISNUMBER(FIND("1F",ScheduleCompile!P587)),ISNUMBER(FIND("2F",ScheduleCompile!P587)),ISNUMBER(FIND("3F",ScheduleCompile!P587)),ISNUMBER(FIND("6F",ScheduleCompile!P587)),ISNUMBER(FIND("7F",ScheduleCompile!P587)),ISNUMBER(FIND("9F",ScheduleCompile!P587)),ISNUMBER(FIND("4F",ScheduleCompile!P587))),VALUE(LEFT(ScheduleCompile!P587,FIND("F",ScheduleCompile!P587)-1)),ScheduleCompile!P587)))))),ISTEXT(ScheduleCompile!#REF!)),"ENDTABLE",IF(ISERROR(IF(ScheduleCompile!P587="Off",0,IF(ScheduleCompile!P587="On",1,IF(ISNUMBER(ScheduleCompile!P587),ScheduleCompile!P587/1,IF(ISTEXT(ScheduleCompile!P587),IF(OR(ISNUMBER(FIND("5F",ScheduleCompile!P587)),ISNUMBER(FIND("0F",ScheduleCompile!P587)),ISNUMBER(FIND("8F",ScheduleCompile!P587)),ISNUMBER(FIND("1F",ScheduleCompile!P587)),ISNUMBER(FIND("2F",ScheduleCompile!P587)),ISNUMBER(FIND("3F",ScheduleCompile!P587)),ISNUMBER(FIND("6F",ScheduleCompile!P587)),ISNUMBER(FIND("7F",ScheduleCompile!P587)),ISNUMBER(FIND("9F",ScheduleCompile!P587)),ISNUMBER(FIND("4F",ScheduleCompile!P587))),VALUE(LEFT(ScheduleCompile!P587,FIND("F",ScheduleCompile!P587)-1)),ScheduleCompile!P587)))))),"",IF(ScheduleCompile!P587="Off",0,IF(ScheduleCompile!P587="On",1,IF(ISNUMBER(ScheduleCompile!P587),ScheduleCompile!P587/1,IF(ISTEXT(ScheduleCompile!P587),IF(OR(ISNUMBER(FIND("5F",ScheduleCompile!P587)),ISNUMBER(FIND("0F",ScheduleCompile!P587)),ISNUMBER(FIND("8F",ScheduleCompile!P587)),ISNUMBER(FIND("1F",ScheduleCompile!P587)),ISNUMBER(FIND("2F",ScheduleCompile!P587)),ISNUMBER(FIND("3F",ScheduleCompile!P587)),ISNUMBER(FIND("6F",ScheduleCompile!P587)),ISNUMBER(FIND("7F",ScheduleCompile!P587)),ISNUMBER(FIND("9F",ScheduleCompile!P587)),ISNUMBER(FIND("4F",ScheduleCompile!P587))),VALUE(LEFT(ScheduleCompile!P587,FIND("F",ScheduleCompile!P587)-1)),ScheduleCompile!P587)))))))</f>
        <v>55.4</v>
      </c>
      <c r="V594" s="1">
        <f>IF(AND(ISERROR(IF(ScheduleCompile!Q587="Off",0,IF(ScheduleCompile!Q587="On",1,IF(ISNUMBER(ScheduleCompile!Q587),ScheduleCompile!Q587/1,IF(ISTEXT(ScheduleCompile!Q587),IF(OR(ISNUMBER(FIND("5F",ScheduleCompile!Q587)),ISNUMBER(FIND("0F",ScheduleCompile!Q587)),ISNUMBER(FIND("8F",ScheduleCompile!Q587)),ISNUMBER(FIND("1F",ScheduleCompile!Q587)),ISNUMBER(FIND("2F",ScheduleCompile!Q587)),ISNUMBER(FIND("3F",ScheduleCompile!Q587)),ISNUMBER(FIND("6F",ScheduleCompile!Q587)),ISNUMBER(FIND("7F",ScheduleCompile!Q587)),ISNUMBER(FIND("9F",ScheduleCompile!Q587)),ISNUMBER(FIND("4F",ScheduleCompile!Q587))),VALUE(LEFT(ScheduleCompile!Q587,FIND("F",ScheduleCompile!Q587)-1)),ScheduleCompile!Q587)))))),ISTEXT(ScheduleCompile!#REF!)),"ENDTABLE",IF(ISERROR(IF(ScheduleCompile!Q587="Off",0,IF(ScheduleCompile!Q587="On",1,IF(ISNUMBER(ScheduleCompile!Q587),ScheduleCompile!Q587/1,IF(ISTEXT(ScheduleCompile!Q587),IF(OR(ISNUMBER(FIND("5F",ScheduleCompile!Q587)),ISNUMBER(FIND("0F",ScheduleCompile!Q587)),ISNUMBER(FIND("8F",ScheduleCompile!Q587)),ISNUMBER(FIND("1F",ScheduleCompile!Q587)),ISNUMBER(FIND("2F",ScheduleCompile!Q587)),ISNUMBER(FIND("3F",ScheduleCompile!Q587)),ISNUMBER(FIND("6F",ScheduleCompile!Q587)),ISNUMBER(FIND("7F",ScheduleCompile!Q587)),ISNUMBER(FIND("9F",ScheduleCompile!Q587)),ISNUMBER(FIND("4F",ScheduleCompile!Q587))),VALUE(LEFT(ScheduleCompile!Q587,FIND("F",ScheduleCompile!Q587)-1)),ScheduleCompile!Q587)))))),"",IF(ScheduleCompile!Q587="Off",0,IF(ScheduleCompile!Q587="On",1,IF(ISNUMBER(ScheduleCompile!Q587),ScheduleCompile!Q587/1,IF(ISTEXT(ScheduleCompile!Q587),IF(OR(ISNUMBER(FIND("5F",ScheduleCompile!Q587)),ISNUMBER(FIND("0F",ScheduleCompile!Q587)),ISNUMBER(FIND("8F",ScheduleCompile!Q587)),ISNUMBER(FIND("1F",ScheduleCompile!Q587)),ISNUMBER(FIND("2F",ScheduleCompile!Q587)),ISNUMBER(FIND("3F",ScheduleCompile!Q587)),ISNUMBER(FIND("6F",ScheduleCompile!Q587)),ISNUMBER(FIND("7F",ScheduleCompile!Q587)),ISNUMBER(FIND("9F",ScheduleCompile!Q587)),ISNUMBER(FIND("4F",ScheduleCompile!Q587))),VALUE(LEFT(ScheduleCompile!Q587,FIND("F",ScheduleCompile!Q587)-1)),ScheduleCompile!Q587)))))))</f>
        <v>55.4</v>
      </c>
      <c r="W594" s="1">
        <f>IF(AND(ISERROR(IF(ScheduleCompile!R587="Off",0,IF(ScheduleCompile!R587="On",1,IF(ISNUMBER(ScheduleCompile!R587),ScheduleCompile!R587/1,IF(ISTEXT(ScheduleCompile!R587),IF(OR(ISNUMBER(FIND("5F",ScheduleCompile!R587)),ISNUMBER(FIND("0F",ScheduleCompile!R587)),ISNUMBER(FIND("8F",ScheduleCompile!R587)),ISNUMBER(FIND("1F",ScheduleCompile!R587)),ISNUMBER(FIND("2F",ScheduleCompile!R587)),ISNUMBER(FIND("3F",ScheduleCompile!R587)),ISNUMBER(FIND("6F",ScheduleCompile!R587)),ISNUMBER(FIND("7F",ScheduleCompile!R587)),ISNUMBER(FIND("9F",ScheduleCompile!R587)),ISNUMBER(FIND("4F",ScheduleCompile!R587))),VALUE(LEFT(ScheduleCompile!R587,FIND("F",ScheduleCompile!R587)-1)),ScheduleCompile!R587)))))),ISTEXT(ScheduleCompile!#REF!)),"ENDTABLE",IF(ISERROR(IF(ScheduleCompile!R587="Off",0,IF(ScheduleCompile!R587="On",1,IF(ISNUMBER(ScheduleCompile!R587),ScheduleCompile!R587/1,IF(ISTEXT(ScheduleCompile!R587),IF(OR(ISNUMBER(FIND("5F",ScheduleCompile!R587)),ISNUMBER(FIND("0F",ScheduleCompile!R587)),ISNUMBER(FIND("8F",ScheduleCompile!R587)),ISNUMBER(FIND("1F",ScheduleCompile!R587)),ISNUMBER(FIND("2F",ScheduleCompile!R587)),ISNUMBER(FIND("3F",ScheduleCompile!R587)),ISNUMBER(FIND("6F",ScheduleCompile!R587)),ISNUMBER(FIND("7F",ScheduleCompile!R587)),ISNUMBER(FIND("9F",ScheduleCompile!R587)),ISNUMBER(FIND("4F",ScheduleCompile!R587))),VALUE(LEFT(ScheduleCompile!R587,FIND("F",ScheduleCompile!R587)-1)),ScheduleCompile!R587)))))),"",IF(ScheduleCompile!R587="Off",0,IF(ScheduleCompile!R587="On",1,IF(ISNUMBER(ScheduleCompile!R587),ScheduleCompile!R587/1,IF(ISTEXT(ScheduleCompile!R587),IF(OR(ISNUMBER(FIND("5F",ScheduleCompile!R587)),ISNUMBER(FIND("0F",ScheduleCompile!R587)),ISNUMBER(FIND("8F",ScheduleCompile!R587)),ISNUMBER(FIND("1F",ScheduleCompile!R587)),ISNUMBER(FIND("2F",ScheduleCompile!R587)),ISNUMBER(FIND("3F",ScheduleCompile!R587)),ISNUMBER(FIND("6F",ScheduleCompile!R587)),ISNUMBER(FIND("7F",ScheduleCompile!R587)),ISNUMBER(FIND("9F",ScheduleCompile!R587)),ISNUMBER(FIND("4F",ScheduleCompile!R587))),VALUE(LEFT(ScheduleCompile!R587,FIND("F",ScheduleCompile!R587)-1)),ScheduleCompile!R587)))))))</f>
        <v>55.4</v>
      </c>
      <c r="X594" s="1">
        <f>IF(AND(ISERROR(IF(ScheduleCompile!S587="Off",0,IF(ScheduleCompile!S587="On",1,IF(ISNUMBER(ScheduleCompile!S587),ScheduleCompile!S587/1,IF(ISTEXT(ScheduleCompile!S587),IF(OR(ISNUMBER(FIND("5F",ScheduleCompile!S587)),ISNUMBER(FIND("0F",ScheduleCompile!S587)),ISNUMBER(FIND("8F",ScheduleCompile!S587)),ISNUMBER(FIND("1F",ScheduleCompile!S587)),ISNUMBER(FIND("2F",ScheduleCompile!S587)),ISNUMBER(FIND("3F",ScheduleCompile!S587)),ISNUMBER(FIND("6F",ScheduleCompile!S587)),ISNUMBER(FIND("7F",ScheduleCompile!S587)),ISNUMBER(FIND("9F",ScheduleCompile!S587)),ISNUMBER(FIND("4F",ScheduleCompile!S587))),VALUE(LEFT(ScheduleCompile!S587,FIND("F",ScheduleCompile!S587)-1)),ScheduleCompile!S587)))))),ISTEXT(ScheduleCompile!#REF!)),"ENDTABLE",IF(ISERROR(IF(ScheduleCompile!S587="Off",0,IF(ScheduleCompile!S587="On",1,IF(ISNUMBER(ScheduleCompile!S587),ScheduleCompile!S587/1,IF(ISTEXT(ScheduleCompile!S587),IF(OR(ISNUMBER(FIND("5F",ScheduleCompile!S587)),ISNUMBER(FIND("0F",ScheduleCompile!S587)),ISNUMBER(FIND("8F",ScheduleCompile!S587)),ISNUMBER(FIND("1F",ScheduleCompile!S587)),ISNUMBER(FIND("2F",ScheduleCompile!S587)),ISNUMBER(FIND("3F",ScheduleCompile!S587)),ISNUMBER(FIND("6F",ScheduleCompile!S587)),ISNUMBER(FIND("7F",ScheduleCompile!S587)),ISNUMBER(FIND("9F",ScheduleCompile!S587)),ISNUMBER(FIND("4F",ScheduleCompile!S587))),VALUE(LEFT(ScheduleCompile!S587,FIND("F",ScheduleCompile!S587)-1)),ScheduleCompile!S587)))))),"",IF(ScheduleCompile!S587="Off",0,IF(ScheduleCompile!S587="On",1,IF(ISNUMBER(ScheduleCompile!S587),ScheduleCompile!S587/1,IF(ISTEXT(ScheduleCompile!S587),IF(OR(ISNUMBER(FIND("5F",ScheduleCompile!S587)),ISNUMBER(FIND("0F",ScheduleCompile!S587)),ISNUMBER(FIND("8F",ScheduleCompile!S587)),ISNUMBER(FIND("1F",ScheduleCompile!S587)),ISNUMBER(FIND("2F",ScheduleCompile!S587)),ISNUMBER(FIND("3F",ScheduleCompile!S587)),ISNUMBER(FIND("6F",ScheduleCompile!S587)),ISNUMBER(FIND("7F",ScheduleCompile!S587)),ISNUMBER(FIND("9F",ScheduleCompile!S587)),ISNUMBER(FIND("4F",ScheduleCompile!S587))),VALUE(LEFT(ScheduleCompile!S587,FIND("F",ScheduleCompile!S587)-1)),ScheduleCompile!S587)))))))</f>
        <v>55.4</v>
      </c>
      <c r="Y594" s="1">
        <f>IF(AND(ISERROR(IF(ScheduleCompile!T587="Off",0,IF(ScheduleCompile!T587="On",1,IF(ISNUMBER(ScheduleCompile!T587),ScheduleCompile!T587/1,IF(ISTEXT(ScheduleCompile!T587),IF(OR(ISNUMBER(FIND("5F",ScheduleCompile!T587)),ISNUMBER(FIND("0F",ScheduleCompile!T587)),ISNUMBER(FIND("8F",ScheduleCompile!T587)),ISNUMBER(FIND("1F",ScheduleCompile!T587)),ISNUMBER(FIND("2F",ScheduleCompile!T587)),ISNUMBER(FIND("3F",ScheduleCompile!T587)),ISNUMBER(FIND("6F",ScheduleCompile!T587)),ISNUMBER(FIND("7F",ScheduleCompile!T587)),ISNUMBER(FIND("9F",ScheduleCompile!T587)),ISNUMBER(FIND("4F",ScheduleCompile!T587))),VALUE(LEFT(ScheduleCompile!T587,FIND("F",ScheduleCompile!T587)-1)),ScheduleCompile!T587)))))),ISTEXT(ScheduleCompile!#REF!)),"ENDTABLE",IF(ISERROR(IF(ScheduleCompile!T587="Off",0,IF(ScheduleCompile!T587="On",1,IF(ISNUMBER(ScheduleCompile!T587),ScheduleCompile!T587/1,IF(ISTEXT(ScheduleCompile!T587),IF(OR(ISNUMBER(FIND("5F",ScheduleCompile!T587)),ISNUMBER(FIND("0F",ScheduleCompile!T587)),ISNUMBER(FIND("8F",ScheduleCompile!T587)),ISNUMBER(FIND("1F",ScheduleCompile!T587)),ISNUMBER(FIND("2F",ScheduleCompile!T587)),ISNUMBER(FIND("3F",ScheduleCompile!T587)),ISNUMBER(FIND("6F",ScheduleCompile!T587)),ISNUMBER(FIND("7F",ScheduleCompile!T587)),ISNUMBER(FIND("9F",ScheduleCompile!T587)),ISNUMBER(FIND("4F",ScheduleCompile!T587))),VALUE(LEFT(ScheduleCompile!T587,FIND("F",ScheduleCompile!T587)-1)),ScheduleCompile!T587)))))),"",IF(ScheduleCompile!T587="Off",0,IF(ScheduleCompile!T587="On",1,IF(ISNUMBER(ScheduleCompile!T587),ScheduleCompile!T587/1,IF(ISTEXT(ScheduleCompile!T587),IF(OR(ISNUMBER(FIND("5F",ScheduleCompile!T587)),ISNUMBER(FIND("0F",ScheduleCompile!T587)),ISNUMBER(FIND("8F",ScheduleCompile!T587)),ISNUMBER(FIND("1F",ScheduleCompile!T587)),ISNUMBER(FIND("2F",ScheduleCompile!T587)),ISNUMBER(FIND("3F",ScheduleCompile!T587)),ISNUMBER(FIND("6F",ScheduleCompile!T587)),ISNUMBER(FIND("7F",ScheduleCompile!T587)),ISNUMBER(FIND("9F",ScheduleCompile!T587)),ISNUMBER(FIND("4F",ScheduleCompile!T587))),VALUE(LEFT(ScheduleCompile!T587,FIND("F",ScheduleCompile!T587)-1)),ScheduleCompile!T587)))))))</f>
        <v>55.4</v>
      </c>
      <c r="Z594" s="1">
        <f>IF(AND(ISERROR(IF(ScheduleCompile!U587="Off",0,IF(ScheduleCompile!U587="On",1,IF(ISNUMBER(ScheduleCompile!U587),ScheduleCompile!U587/1,IF(ISTEXT(ScheduleCompile!U587),IF(OR(ISNUMBER(FIND("5F",ScheduleCompile!U587)),ISNUMBER(FIND("0F",ScheduleCompile!U587)),ISNUMBER(FIND("8F",ScheduleCompile!U587)),ISNUMBER(FIND("1F",ScheduleCompile!U587)),ISNUMBER(FIND("2F",ScheduleCompile!U587)),ISNUMBER(FIND("3F",ScheduleCompile!U587)),ISNUMBER(FIND("6F",ScheduleCompile!U587)),ISNUMBER(FIND("7F",ScheduleCompile!U587)),ISNUMBER(FIND("9F",ScheduleCompile!U587)),ISNUMBER(FIND("4F",ScheduleCompile!U587))),VALUE(LEFT(ScheduleCompile!U587,FIND("F",ScheduleCompile!U587)-1)),ScheduleCompile!U587)))))),ISTEXT(ScheduleCompile!#REF!)),"ENDTABLE",IF(ISERROR(IF(ScheduleCompile!U587="Off",0,IF(ScheduleCompile!U587="On",1,IF(ISNUMBER(ScheduleCompile!U587),ScheduleCompile!U587/1,IF(ISTEXT(ScheduleCompile!U587),IF(OR(ISNUMBER(FIND("5F",ScheduleCompile!U587)),ISNUMBER(FIND("0F",ScheduleCompile!U587)),ISNUMBER(FIND("8F",ScheduleCompile!U587)),ISNUMBER(FIND("1F",ScheduleCompile!U587)),ISNUMBER(FIND("2F",ScheduleCompile!U587)),ISNUMBER(FIND("3F",ScheduleCompile!U587)),ISNUMBER(FIND("6F",ScheduleCompile!U587)),ISNUMBER(FIND("7F",ScheduleCompile!U587)),ISNUMBER(FIND("9F",ScheduleCompile!U587)),ISNUMBER(FIND("4F",ScheduleCompile!U587))),VALUE(LEFT(ScheduleCompile!U587,FIND("F",ScheduleCompile!U587)-1)),ScheduleCompile!U587)))))),"",IF(ScheduleCompile!U587="Off",0,IF(ScheduleCompile!U587="On",1,IF(ISNUMBER(ScheduleCompile!U587),ScheduleCompile!U587/1,IF(ISTEXT(ScheduleCompile!U587),IF(OR(ISNUMBER(FIND("5F",ScheduleCompile!U587)),ISNUMBER(FIND("0F",ScheduleCompile!U587)),ISNUMBER(FIND("8F",ScheduleCompile!U587)),ISNUMBER(FIND("1F",ScheduleCompile!U587)),ISNUMBER(FIND("2F",ScheduleCompile!U587)),ISNUMBER(FIND("3F",ScheduleCompile!U587)),ISNUMBER(FIND("6F",ScheduleCompile!U587)),ISNUMBER(FIND("7F",ScheduleCompile!U587)),ISNUMBER(FIND("9F",ScheduleCompile!U587)),ISNUMBER(FIND("4F",ScheduleCompile!U587))),VALUE(LEFT(ScheduleCompile!U587,FIND("F",ScheduleCompile!U587)-1)),ScheduleCompile!U587)))))))</f>
        <v>55.4</v>
      </c>
      <c r="AA594" s="1">
        <f>IF(AND(ISERROR(IF(ScheduleCompile!V587="Off",0,IF(ScheduleCompile!V587="On",1,IF(ISNUMBER(ScheduleCompile!V587),ScheduleCompile!V587/1,IF(ISTEXT(ScheduleCompile!V587),IF(OR(ISNUMBER(FIND("5F",ScheduleCompile!V587)),ISNUMBER(FIND("0F",ScheduleCompile!V587)),ISNUMBER(FIND("8F",ScheduleCompile!V587)),ISNUMBER(FIND("1F",ScheduleCompile!V587)),ISNUMBER(FIND("2F",ScheduleCompile!V587)),ISNUMBER(FIND("3F",ScheduleCompile!V587)),ISNUMBER(FIND("6F",ScheduleCompile!V587)),ISNUMBER(FIND("7F",ScheduleCompile!V587)),ISNUMBER(FIND("9F",ScheduleCompile!V587)),ISNUMBER(FIND("4F",ScheduleCompile!V587))),VALUE(LEFT(ScheduleCompile!V587,FIND("F",ScheduleCompile!V587)-1)),ScheduleCompile!V587)))))),ISTEXT(ScheduleCompile!#REF!)),"ENDTABLE",IF(ISERROR(IF(ScheduleCompile!V587="Off",0,IF(ScheduleCompile!V587="On",1,IF(ISNUMBER(ScheduleCompile!V587),ScheduleCompile!V587/1,IF(ISTEXT(ScheduleCompile!V587),IF(OR(ISNUMBER(FIND("5F",ScheduleCompile!V587)),ISNUMBER(FIND("0F",ScheduleCompile!V587)),ISNUMBER(FIND("8F",ScheduleCompile!V587)),ISNUMBER(FIND("1F",ScheduleCompile!V587)),ISNUMBER(FIND("2F",ScheduleCompile!V587)),ISNUMBER(FIND("3F",ScheduleCompile!V587)),ISNUMBER(FIND("6F",ScheduleCompile!V587)),ISNUMBER(FIND("7F",ScheduleCompile!V587)),ISNUMBER(FIND("9F",ScheduleCompile!V587)),ISNUMBER(FIND("4F",ScheduleCompile!V587))),VALUE(LEFT(ScheduleCompile!V587,FIND("F",ScheduleCompile!V587)-1)),ScheduleCompile!V587)))))),"",IF(ScheduleCompile!V587="Off",0,IF(ScheduleCompile!V587="On",1,IF(ISNUMBER(ScheduleCompile!V587),ScheduleCompile!V587/1,IF(ISTEXT(ScheduleCompile!V587),IF(OR(ISNUMBER(FIND("5F",ScheduleCompile!V587)),ISNUMBER(FIND("0F",ScheduleCompile!V587)),ISNUMBER(FIND("8F",ScheduleCompile!V587)),ISNUMBER(FIND("1F",ScheduleCompile!V587)),ISNUMBER(FIND("2F",ScheduleCompile!V587)),ISNUMBER(FIND("3F",ScheduleCompile!V587)),ISNUMBER(FIND("6F",ScheduleCompile!V587)),ISNUMBER(FIND("7F",ScheduleCompile!V587)),ISNUMBER(FIND("9F",ScheduleCompile!V587)),ISNUMBER(FIND("4F",ScheduleCompile!V587))),VALUE(LEFT(ScheduleCompile!V587,FIND("F",ScheduleCompile!V587)-1)),ScheduleCompile!V587)))))))</f>
        <v>55.4</v>
      </c>
      <c r="AB594" s="1">
        <f>IF(AND(ISERROR(IF(ScheduleCompile!W587="Off",0,IF(ScheduleCompile!W587="On",1,IF(ISNUMBER(ScheduleCompile!W587),ScheduleCompile!W587/1,IF(ISTEXT(ScheduleCompile!W587),IF(OR(ISNUMBER(FIND("5F",ScheduleCompile!W587)),ISNUMBER(FIND("0F",ScheduleCompile!W587)),ISNUMBER(FIND("8F",ScheduleCompile!W587)),ISNUMBER(FIND("1F",ScheduleCompile!W587)),ISNUMBER(FIND("2F",ScheduleCompile!W587)),ISNUMBER(FIND("3F",ScheduleCompile!W587)),ISNUMBER(FIND("6F",ScheduleCompile!W587)),ISNUMBER(FIND("7F",ScheduleCompile!W587)),ISNUMBER(FIND("9F",ScheduleCompile!W587)),ISNUMBER(FIND("4F",ScheduleCompile!W587))),VALUE(LEFT(ScheduleCompile!W587,FIND("F",ScheduleCompile!W587)-1)),ScheduleCompile!W587)))))),ISTEXT(ScheduleCompile!#REF!)),"ENDTABLE",IF(ISERROR(IF(ScheduleCompile!W587="Off",0,IF(ScheduleCompile!W587="On",1,IF(ISNUMBER(ScheduleCompile!W587),ScheduleCompile!W587/1,IF(ISTEXT(ScheduleCompile!W587),IF(OR(ISNUMBER(FIND("5F",ScheduleCompile!W587)),ISNUMBER(FIND("0F",ScheduleCompile!W587)),ISNUMBER(FIND("8F",ScheduleCompile!W587)),ISNUMBER(FIND("1F",ScheduleCompile!W587)),ISNUMBER(FIND("2F",ScheduleCompile!W587)),ISNUMBER(FIND("3F",ScheduleCompile!W587)),ISNUMBER(FIND("6F",ScheduleCompile!W587)),ISNUMBER(FIND("7F",ScheduleCompile!W587)),ISNUMBER(FIND("9F",ScheduleCompile!W587)),ISNUMBER(FIND("4F",ScheduleCompile!W587))),VALUE(LEFT(ScheduleCompile!W587,FIND("F",ScheduleCompile!W587)-1)),ScheduleCompile!W587)))))),"",IF(ScheduleCompile!W587="Off",0,IF(ScheduleCompile!W587="On",1,IF(ISNUMBER(ScheduleCompile!W587),ScheduleCompile!W587/1,IF(ISTEXT(ScheduleCompile!W587),IF(OR(ISNUMBER(FIND("5F",ScheduleCompile!W587)),ISNUMBER(FIND("0F",ScheduleCompile!W587)),ISNUMBER(FIND("8F",ScheduleCompile!W587)),ISNUMBER(FIND("1F",ScheduleCompile!W587)),ISNUMBER(FIND("2F",ScheduleCompile!W587)),ISNUMBER(FIND("3F",ScheduleCompile!W587)),ISNUMBER(FIND("6F",ScheduleCompile!W587)),ISNUMBER(FIND("7F",ScheduleCompile!W587)),ISNUMBER(FIND("9F",ScheduleCompile!W587)),ISNUMBER(FIND("4F",ScheduleCompile!W587))),VALUE(LEFT(ScheduleCompile!W587,FIND("F",ScheduleCompile!W587)-1)),ScheduleCompile!W587)))))))</f>
        <v>55.4</v>
      </c>
      <c r="AC594" s="1">
        <f>IF(AND(ISERROR(IF(ScheduleCompile!X587="Off",0,IF(ScheduleCompile!X587="On",1,IF(ISNUMBER(ScheduleCompile!X587),ScheduleCompile!X587/1,IF(ISTEXT(ScheduleCompile!X587),IF(OR(ISNUMBER(FIND("5F",ScheduleCompile!X587)),ISNUMBER(FIND("0F",ScheduleCompile!X587)),ISNUMBER(FIND("8F",ScheduleCompile!X587)),ISNUMBER(FIND("1F",ScheduleCompile!X587)),ISNUMBER(FIND("2F",ScheduleCompile!X587)),ISNUMBER(FIND("3F",ScheduleCompile!X587)),ISNUMBER(FIND("6F",ScheduleCompile!X587)),ISNUMBER(FIND("7F",ScheduleCompile!X587)),ISNUMBER(FIND("9F",ScheduleCompile!X587)),ISNUMBER(FIND("4F",ScheduleCompile!X587))),VALUE(LEFT(ScheduleCompile!X587,FIND("F",ScheduleCompile!X587)-1)),ScheduleCompile!X587)))))),ISTEXT(ScheduleCompile!#REF!)),"ENDTABLE",IF(ISERROR(IF(ScheduleCompile!X587="Off",0,IF(ScheduleCompile!X587="On",1,IF(ISNUMBER(ScheduleCompile!X587),ScheduleCompile!X587/1,IF(ISTEXT(ScheduleCompile!X587),IF(OR(ISNUMBER(FIND("5F",ScheduleCompile!X587)),ISNUMBER(FIND("0F",ScheduleCompile!X587)),ISNUMBER(FIND("8F",ScheduleCompile!X587)),ISNUMBER(FIND("1F",ScheduleCompile!X587)),ISNUMBER(FIND("2F",ScheduleCompile!X587)),ISNUMBER(FIND("3F",ScheduleCompile!X587)),ISNUMBER(FIND("6F",ScheduleCompile!X587)),ISNUMBER(FIND("7F",ScheduleCompile!X587)),ISNUMBER(FIND("9F",ScheduleCompile!X587)),ISNUMBER(FIND("4F",ScheduleCompile!X587))),VALUE(LEFT(ScheduleCompile!X587,FIND("F",ScheduleCompile!X587)-1)),ScheduleCompile!X587)))))),"",IF(ScheduleCompile!X587="Off",0,IF(ScheduleCompile!X587="On",1,IF(ISNUMBER(ScheduleCompile!X587),ScheduleCompile!X587/1,IF(ISTEXT(ScheduleCompile!X587),IF(OR(ISNUMBER(FIND("5F",ScheduleCompile!X587)),ISNUMBER(FIND("0F",ScheduleCompile!X587)),ISNUMBER(FIND("8F",ScheduleCompile!X587)),ISNUMBER(FIND("1F",ScheduleCompile!X587)),ISNUMBER(FIND("2F",ScheduleCompile!X587)),ISNUMBER(FIND("3F",ScheduleCompile!X587)),ISNUMBER(FIND("6F",ScheduleCompile!X587)),ISNUMBER(FIND("7F",ScheduleCompile!X587)),ISNUMBER(FIND("9F",ScheduleCompile!X587)),ISNUMBER(FIND("4F",ScheduleCompile!X587))),VALUE(LEFT(ScheduleCompile!X587,FIND("F",ScheduleCompile!X587)-1)),ScheduleCompile!X587)))))))</f>
        <v>55.4</v>
      </c>
      <c r="AD594" s="1">
        <f>IF(AND(ISERROR(IF(ScheduleCompile!Y587="Off",0,IF(ScheduleCompile!Y587="On",1,IF(ISNUMBER(ScheduleCompile!Y587),ScheduleCompile!Y587/1,IF(ISTEXT(ScheduleCompile!Y587),IF(OR(ISNUMBER(FIND("5F",ScheduleCompile!Y587)),ISNUMBER(FIND("0F",ScheduleCompile!Y587)),ISNUMBER(FIND("8F",ScheduleCompile!Y587)),ISNUMBER(FIND("1F",ScheduleCompile!Y587)),ISNUMBER(FIND("2F",ScheduleCompile!Y587)),ISNUMBER(FIND("3F",ScheduleCompile!Y587)),ISNUMBER(FIND("6F",ScheduleCompile!Y587)),ISNUMBER(FIND("7F",ScheduleCompile!Y587)),ISNUMBER(FIND("9F",ScheduleCompile!Y587)),ISNUMBER(FIND("4F",ScheduleCompile!Y587))),VALUE(LEFT(ScheduleCompile!Y587,FIND("F",ScheduleCompile!Y587)-1)),ScheduleCompile!Y587)))))),ISTEXT(ScheduleCompile!#REF!)),"ENDTABLE",IF(ISERROR(IF(ScheduleCompile!Y587="Off",0,IF(ScheduleCompile!Y587="On",1,IF(ISNUMBER(ScheduleCompile!Y587),ScheduleCompile!Y587/1,IF(ISTEXT(ScheduleCompile!Y587),IF(OR(ISNUMBER(FIND("5F",ScheduleCompile!Y587)),ISNUMBER(FIND("0F",ScheduleCompile!Y587)),ISNUMBER(FIND("8F",ScheduleCompile!Y587)),ISNUMBER(FIND("1F",ScheduleCompile!Y587)),ISNUMBER(FIND("2F",ScheduleCompile!Y587)),ISNUMBER(FIND("3F",ScheduleCompile!Y587)),ISNUMBER(FIND("6F",ScheduleCompile!Y587)),ISNUMBER(FIND("7F",ScheduleCompile!Y587)),ISNUMBER(FIND("9F",ScheduleCompile!Y587)),ISNUMBER(FIND("4F",ScheduleCompile!Y587))),VALUE(LEFT(ScheduleCompile!Y587,FIND("F",ScheduleCompile!Y587)-1)),ScheduleCompile!Y587)))))),"",IF(ScheduleCompile!Y587="Off",0,IF(ScheduleCompile!Y587="On",1,IF(ISNUMBER(ScheduleCompile!Y587),ScheduleCompile!Y587/1,IF(ISTEXT(ScheduleCompile!Y587),IF(OR(ISNUMBER(FIND("5F",ScheduleCompile!Y587)),ISNUMBER(FIND("0F",ScheduleCompile!Y587)),ISNUMBER(FIND("8F",ScheduleCompile!Y587)),ISNUMBER(FIND("1F",ScheduleCompile!Y587)),ISNUMBER(FIND("2F",ScheduleCompile!Y587)),ISNUMBER(FIND("3F",ScheduleCompile!Y587)),ISNUMBER(FIND("6F",ScheduleCompile!Y587)),ISNUMBER(FIND("7F",ScheduleCompile!Y587)),ISNUMBER(FIND("9F",ScheduleCompile!Y587)),ISNUMBER(FIND("4F",ScheduleCompile!Y587))),VALUE(LEFT(ScheduleCompile!Y587,FIND("F",ScheduleCompile!Y587)-1)),ScheduleCompile!Y587)))))))</f>
        <v>55.4</v>
      </c>
    </row>
    <row r="595" spans="1:30" x14ac:dyDescent="0.25">
      <c r="A595" t="str">
        <f t="shared" si="39"/>
        <v>SchDay "WaterMainCZ05Nov"  Type = "Temperature" Hr = (54.8, 54.8, 54.8, 54.8, 54.8, 54.8, 54.8, 54.8, 54.8, 54.8, 54.8, 54.8, 54.8, 54.8, 54.8, 54.8, 54.8, 54.8, 54.8, 54.8, 54.8, 54.8, 54.8, 54.8) ..</v>
      </c>
      <c r="B595" s="1" t="s">
        <v>623</v>
      </c>
      <c r="C595" t="str">
        <f t="shared" si="40"/>
        <v xml:space="preserve">SchDay "WaterMainCZ05Nov"  Type = "Temperature" Hr = </v>
      </c>
      <c r="D595" t="str">
        <f t="shared" si="41"/>
        <v>(54.8, 54.8, 54.8, 54.8, 54.8, 54.8, 54.8, 54.8, 54.8, 54.8, 54.8, 54.8, 54.8, 54.8, 54.8, 54.8, 54.8, 54.8, 54.8, 54.8, 54.8, 54.8, 54.8, 54.8) ..</v>
      </c>
      <c r="E595" s="30" t="str">
        <f>ScheduleCompile!A588</f>
        <v>WaterMainCZ05Nov</v>
      </c>
      <c r="F595" t="str">
        <f t="shared" si="42"/>
        <v>Temperature</v>
      </c>
      <c r="G595" s="1">
        <f>IF(AND(ISERROR(IF(ScheduleCompile!B588="Off",0,IF(ScheduleCompile!B588="On",1,IF(ISNUMBER(ScheduleCompile!B588),ScheduleCompile!B588/1,IF(ISTEXT(ScheduleCompile!B588),IF(OR(ISNUMBER(FIND("5F",ScheduleCompile!B588)),ISNUMBER(FIND("0F",ScheduleCompile!B588)),ISNUMBER(FIND("8F",ScheduleCompile!B588)),ISNUMBER(FIND("1F",ScheduleCompile!B588)),ISNUMBER(FIND("2F",ScheduleCompile!B588)),ISNUMBER(FIND("3F",ScheduleCompile!B588)),ISNUMBER(FIND("6F",ScheduleCompile!B588)),ISNUMBER(FIND("7F",ScheduleCompile!B588)),ISNUMBER(FIND("9F",ScheduleCompile!B588)),ISNUMBER(FIND("4F",ScheduleCompile!B588))),VALUE(LEFT(ScheduleCompile!B588,FIND("F",ScheduleCompile!B588)-1)),ScheduleCompile!B588)))))),ISTEXT(ScheduleCompile!#REF!)),"ENDTABLE",IF(ISERROR(IF(ScheduleCompile!B588="Off",0,IF(ScheduleCompile!B588="On",1,IF(ISNUMBER(ScheduleCompile!B588),ScheduleCompile!B588/1,IF(ISTEXT(ScheduleCompile!B588),IF(OR(ISNUMBER(FIND("5F",ScheduleCompile!B588)),ISNUMBER(FIND("0F",ScheduleCompile!B588)),ISNUMBER(FIND("8F",ScheduleCompile!B588)),ISNUMBER(FIND("1F",ScheduleCompile!B588)),ISNUMBER(FIND("2F",ScheduleCompile!B588)),ISNUMBER(FIND("3F",ScheduleCompile!B588)),ISNUMBER(FIND("6F",ScheduleCompile!B588)),ISNUMBER(FIND("7F",ScheduleCompile!B588)),ISNUMBER(FIND("9F",ScheduleCompile!B588)),ISNUMBER(FIND("4F",ScheduleCompile!B588))),VALUE(LEFT(ScheduleCompile!B588,FIND("F",ScheduleCompile!B588)-1)),ScheduleCompile!B588)))))),"",IF(ScheduleCompile!B588="Off",0,IF(ScheduleCompile!B588="On",1,IF(ISNUMBER(ScheduleCompile!B588),ScheduleCompile!B588/1,IF(ISTEXT(ScheduleCompile!B588),IF(OR(ISNUMBER(FIND("5F",ScheduleCompile!B588)),ISNUMBER(FIND("0F",ScheduleCompile!B588)),ISNUMBER(FIND("8F",ScheduleCompile!B588)),ISNUMBER(FIND("1F",ScheduleCompile!B588)),ISNUMBER(FIND("2F",ScheduleCompile!B588)),ISNUMBER(FIND("3F",ScheduleCompile!B588)),ISNUMBER(FIND("6F",ScheduleCompile!B588)),ISNUMBER(FIND("7F",ScheduleCompile!B588)),ISNUMBER(FIND("9F",ScheduleCompile!B588)),ISNUMBER(FIND("4F",ScheduleCompile!B588))),VALUE(LEFT(ScheduleCompile!B588,FIND("F",ScheduleCompile!B588)-1)),ScheduleCompile!B588)))))))</f>
        <v>54.8</v>
      </c>
      <c r="H595" s="1">
        <f>IF(AND(ISERROR(IF(ScheduleCompile!C588="Off",0,IF(ScheduleCompile!C588="On",1,IF(ISNUMBER(ScheduleCompile!C588),ScheduleCompile!C588/1,IF(ISTEXT(ScheduleCompile!C588),IF(OR(ISNUMBER(FIND("5F",ScheduleCompile!C588)),ISNUMBER(FIND("0F",ScheduleCompile!C588)),ISNUMBER(FIND("8F",ScheduleCompile!C588)),ISNUMBER(FIND("1F",ScheduleCompile!C588)),ISNUMBER(FIND("2F",ScheduleCompile!C588)),ISNUMBER(FIND("3F",ScheduleCompile!C588)),ISNUMBER(FIND("6F",ScheduleCompile!C588)),ISNUMBER(FIND("7F",ScheduleCompile!C588)),ISNUMBER(FIND("9F",ScheduleCompile!C588)),ISNUMBER(FIND("4F",ScheduleCompile!C588))),VALUE(LEFT(ScheduleCompile!C588,FIND("F",ScheduleCompile!C588)-1)),ScheduleCompile!C588)))))),ISTEXT(ScheduleCompile!#REF!)),"ENDTABLE",IF(ISERROR(IF(ScheduleCompile!C588="Off",0,IF(ScheduleCompile!C588="On",1,IF(ISNUMBER(ScheduleCompile!C588),ScheduleCompile!C588/1,IF(ISTEXT(ScheduleCompile!C588),IF(OR(ISNUMBER(FIND("5F",ScheduleCompile!C588)),ISNUMBER(FIND("0F",ScheduleCompile!C588)),ISNUMBER(FIND("8F",ScheduleCompile!C588)),ISNUMBER(FIND("1F",ScheduleCompile!C588)),ISNUMBER(FIND("2F",ScheduleCompile!C588)),ISNUMBER(FIND("3F",ScheduleCompile!C588)),ISNUMBER(FIND("6F",ScheduleCompile!C588)),ISNUMBER(FIND("7F",ScheduleCompile!C588)),ISNUMBER(FIND("9F",ScheduleCompile!C588)),ISNUMBER(FIND("4F",ScheduleCompile!C588))),VALUE(LEFT(ScheduleCompile!C588,FIND("F",ScheduleCompile!C588)-1)),ScheduleCompile!C588)))))),"",IF(ScheduleCompile!C588="Off",0,IF(ScheduleCompile!C588="On",1,IF(ISNUMBER(ScheduleCompile!C588),ScheduleCompile!C588/1,IF(ISTEXT(ScheduleCompile!C588),IF(OR(ISNUMBER(FIND("5F",ScheduleCompile!C588)),ISNUMBER(FIND("0F",ScheduleCompile!C588)),ISNUMBER(FIND("8F",ScheduleCompile!C588)),ISNUMBER(FIND("1F",ScheduleCompile!C588)),ISNUMBER(FIND("2F",ScheduleCompile!C588)),ISNUMBER(FIND("3F",ScheduleCompile!C588)),ISNUMBER(FIND("6F",ScheduleCompile!C588)),ISNUMBER(FIND("7F",ScheduleCompile!C588)),ISNUMBER(FIND("9F",ScheduleCompile!C588)),ISNUMBER(FIND("4F",ScheduleCompile!C588))),VALUE(LEFT(ScheduleCompile!C588,FIND("F",ScheduleCompile!C588)-1)),ScheduleCompile!C588)))))))</f>
        <v>54.8</v>
      </c>
      <c r="I595" s="1">
        <f>IF(AND(ISERROR(IF(ScheduleCompile!D588="Off",0,IF(ScheduleCompile!D588="On",1,IF(ISNUMBER(ScheduleCompile!D588),ScheduleCompile!D588/1,IF(ISTEXT(ScheduleCompile!D588),IF(OR(ISNUMBER(FIND("5F",ScheduleCompile!D588)),ISNUMBER(FIND("0F",ScheduleCompile!D588)),ISNUMBER(FIND("8F",ScheduleCompile!D588)),ISNUMBER(FIND("1F",ScheduleCompile!D588)),ISNUMBER(FIND("2F",ScheduleCompile!D588)),ISNUMBER(FIND("3F",ScheduleCompile!D588)),ISNUMBER(FIND("6F",ScheduleCompile!D588)),ISNUMBER(FIND("7F",ScheduleCompile!D588)),ISNUMBER(FIND("9F",ScheduleCompile!D588)),ISNUMBER(FIND("4F",ScheduleCompile!D588))),VALUE(LEFT(ScheduleCompile!D588,FIND("F",ScheduleCompile!D588)-1)),ScheduleCompile!D588)))))),ISTEXT(ScheduleCompile!#REF!)),"ENDTABLE",IF(ISERROR(IF(ScheduleCompile!D588="Off",0,IF(ScheduleCompile!D588="On",1,IF(ISNUMBER(ScheduleCompile!D588),ScheduleCompile!D588/1,IF(ISTEXT(ScheduleCompile!D588),IF(OR(ISNUMBER(FIND("5F",ScheduleCompile!D588)),ISNUMBER(FIND("0F",ScheduleCompile!D588)),ISNUMBER(FIND("8F",ScheduleCompile!D588)),ISNUMBER(FIND("1F",ScheduleCompile!D588)),ISNUMBER(FIND("2F",ScheduleCompile!D588)),ISNUMBER(FIND("3F",ScheduleCompile!D588)),ISNUMBER(FIND("6F",ScheduleCompile!D588)),ISNUMBER(FIND("7F",ScheduleCompile!D588)),ISNUMBER(FIND("9F",ScheduleCompile!D588)),ISNUMBER(FIND("4F",ScheduleCompile!D588))),VALUE(LEFT(ScheduleCompile!D588,FIND("F",ScheduleCompile!D588)-1)),ScheduleCompile!D588)))))),"",IF(ScheduleCompile!D588="Off",0,IF(ScheduleCompile!D588="On",1,IF(ISNUMBER(ScheduleCompile!D588),ScheduleCompile!D588/1,IF(ISTEXT(ScheduleCompile!D588),IF(OR(ISNUMBER(FIND("5F",ScheduleCompile!D588)),ISNUMBER(FIND("0F",ScheduleCompile!D588)),ISNUMBER(FIND("8F",ScheduleCompile!D588)),ISNUMBER(FIND("1F",ScheduleCompile!D588)),ISNUMBER(FIND("2F",ScheduleCompile!D588)),ISNUMBER(FIND("3F",ScheduleCompile!D588)),ISNUMBER(FIND("6F",ScheduleCompile!D588)),ISNUMBER(FIND("7F",ScheduleCompile!D588)),ISNUMBER(FIND("9F",ScheduleCompile!D588)),ISNUMBER(FIND("4F",ScheduleCompile!D588))),VALUE(LEFT(ScheduleCompile!D588,FIND("F",ScheduleCompile!D588)-1)),ScheduleCompile!D588)))))))</f>
        <v>54.8</v>
      </c>
      <c r="J595" s="1">
        <f>IF(AND(ISERROR(IF(ScheduleCompile!E588="Off",0,IF(ScheduleCompile!E588="On",1,IF(ISNUMBER(ScheduleCompile!E588),ScheduleCompile!E588/1,IF(ISTEXT(ScheduleCompile!E588),IF(OR(ISNUMBER(FIND("5F",ScheduleCompile!E588)),ISNUMBER(FIND("0F",ScheduleCompile!E588)),ISNUMBER(FIND("8F",ScheduleCompile!E588)),ISNUMBER(FIND("1F",ScheduleCompile!E588)),ISNUMBER(FIND("2F",ScheduleCompile!E588)),ISNUMBER(FIND("3F",ScheduleCompile!E588)),ISNUMBER(FIND("6F",ScheduleCompile!E588)),ISNUMBER(FIND("7F",ScheduleCompile!E588)),ISNUMBER(FIND("9F",ScheduleCompile!E588)),ISNUMBER(FIND("4F",ScheduleCompile!E588))),VALUE(LEFT(ScheduleCompile!E588,FIND("F",ScheduleCompile!E588)-1)),ScheduleCompile!E588)))))),ISTEXT(ScheduleCompile!#REF!)),"ENDTABLE",IF(ISERROR(IF(ScheduleCompile!E588="Off",0,IF(ScheduleCompile!E588="On",1,IF(ISNUMBER(ScheduleCompile!E588),ScheduleCompile!E588/1,IF(ISTEXT(ScheduleCompile!E588),IF(OR(ISNUMBER(FIND("5F",ScheduleCompile!E588)),ISNUMBER(FIND("0F",ScheduleCompile!E588)),ISNUMBER(FIND("8F",ScheduleCompile!E588)),ISNUMBER(FIND("1F",ScheduleCompile!E588)),ISNUMBER(FIND("2F",ScheduleCompile!E588)),ISNUMBER(FIND("3F",ScheduleCompile!E588)),ISNUMBER(FIND("6F",ScheduleCompile!E588)),ISNUMBER(FIND("7F",ScheduleCompile!E588)),ISNUMBER(FIND("9F",ScheduleCompile!E588)),ISNUMBER(FIND("4F",ScheduleCompile!E588))),VALUE(LEFT(ScheduleCompile!E588,FIND("F",ScheduleCompile!E588)-1)),ScheduleCompile!E588)))))),"",IF(ScheduleCompile!E588="Off",0,IF(ScheduleCompile!E588="On",1,IF(ISNUMBER(ScheduleCompile!E588),ScheduleCompile!E588/1,IF(ISTEXT(ScheduleCompile!E588),IF(OR(ISNUMBER(FIND("5F",ScheduleCompile!E588)),ISNUMBER(FIND("0F",ScheduleCompile!E588)),ISNUMBER(FIND("8F",ScheduleCompile!E588)),ISNUMBER(FIND("1F",ScheduleCompile!E588)),ISNUMBER(FIND("2F",ScheduleCompile!E588)),ISNUMBER(FIND("3F",ScheduleCompile!E588)),ISNUMBER(FIND("6F",ScheduleCompile!E588)),ISNUMBER(FIND("7F",ScheduleCompile!E588)),ISNUMBER(FIND("9F",ScheduleCompile!E588)),ISNUMBER(FIND("4F",ScheduleCompile!E588))),VALUE(LEFT(ScheduleCompile!E588,FIND("F",ScheduleCompile!E588)-1)),ScheduleCompile!E588)))))))</f>
        <v>54.8</v>
      </c>
      <c r="K595" s="1">
        <f>IF(AND(ISERROR(IF(ScheduleCompile!F588="Off",0,IF(ScheduleCompile!F588="On",1,IF(ISNUMBER(ScheduleCompile!F588),ScheduleCompile!F588/1,IF(ISTEXT(ScheduleCompile!F588),IF(OR(ISNUMBER(FIND("5F",ScheduleCompile!F588)),ISNUMBER(FIND("0F",ScheduleCompile!F588)),ISNUMBER(FIND("8F",ScheduleCompile!F588)),ISNUMBER(FIND("1F",ScheduleCompile!F588)),ISNUMBER(FIND("2F",ScheduleCompile!F588)),ISNUMBER(FIND("3F",ScheduleCompile!F588)),ISNUMBER(FIND("6F",ScheduleCompile!F588)),ISNUMBER(FIND("7F",ScheduleCompile!F588)),ISNUMBER(FIND("9F",ScheduleCompile!F588)),ISNUMBER(FIND("4F",ScheduleCompile!F588))),VALUE(LEFT(ScheduleCompile!F588,FIND("F",ScheduleCompile!F588)-1)),ScheduleCompile!F588)))))),ISTEXT(ScheduleCompile!#REF!)),"ENDTABLE",IF(ISERROR(IF(ScheduleCompile!F588="Off",0,IF(ScheduleCompile!F588="On",1,IF(ISNUMBER(ScheduleCompile!F588),ScheduleCompile!F588/1,IF(ISTEXT(ScheduleCompile!F588),IF(OR(ISNUMBER(FIND("5F",ScheduleCompile!F588)),ISNUMBER(FIND("0F",ScheduleCompile!F588)),ISNUMBER(FIND("8F",ScheduleCompile!F588)),ISNUMBER(FIND("1F",ScheduleCompile!F588)),ISNUMBER(FIND("2F",ScheduleCompile!F588)),ISNUMBER(FIND("3F",ScheduleCompile!F588)),ISNUMBER(FIND("6F",ScheduleCompile!F588)),ISNUMBER(FIND("7F",ScheduleCompile!F588)),ISNUMBER(FIND("9F",ScheduleCompile!F588)),ISNUMBER(FIND("4F",ScheduleCompile!F588))),VALUE(LEFT(ScheduleCompile!F588,FIND("F",ScheduleCompile!F588)-1)),ScheduleCompile!F588)))))),"",IF(ScheduleCompile!F588="Off",0,IF(ScheduleCompile!F588="On",1,IF(ISNUMBER(ScheduleCompile!F588),ScheduleCompile!F588/1,IF(ISTEXT(ScheduleCompile!F588),IF(OR(ISNUMBER(FIND("5F",ScheduleCompile!F588)),ISNUMBER(FIND("0F",ScheduleCompile!F588)),ISNUMBER(FIND("8F",ScheduleCompile!F588)),ISNUMBER(FIND("1F",ScheduleCompile!F588)),ISNUMBER(FIND("2F",ScheduleCompile!F588)),ISNUMBER(FIND("3F",ScheduleCompile!F588)),ISNUMBER(FIND("6F",ScheduleCompile!F588)),ISNUMBER(FIND("7F",ScheduleCompile!F588)),ISNUMBER(FIND("9F",ScheduleCompile!F588)),ISNUMBER(FIND("4F",ScheduleCompile!F588))),VALUE(LEFT(ScheduleCompile!F588,FIND("F",ScheduleCompile!F588)-1)),ScheduleCompile!F588)))))))</f>
        <v>54.8</v>
      </c>
      <c r="L595" s="1">
        <f>IF(AND(ISERROR(IF(ScheduleCompile!G588="Off",0,IF(ScheduleCompile!G588="On",1,IF(ISNUMBER(ScheduleCompile!G588),ScheduleCompile!G588/1,IF(ISTEXT(ScheduleCompile!G588),IF(OR(ISNUMBER(FIND("5F",ScheduleCompile!G588)),ISNUMBER(FIND("0F",ScheduleCompile!G588)),ISNUMBER(FIND("8F",ScheduleCompile!G588)),ISNUMBER(FIND("1F",ScheduleCompile!G588)),ISNUMBER(FIND("2F",ScheduleCompile!G588)),ISNUMBER(FIND("3F",ScheduleCompile!G588)),ISNUMBER(FIND("6F",ScheduleCompile!G588)),ISNUMBER(FIND("7F",ScheduleCompile!G588)),ISNUMBER(FIND("9F",ScheduleCompile!G588)),ISNUMBER(FIND("4F",ScheduleCompile!G588))),VALUE(LEFT(ScheduleCompile!G588,FIND("F",ScheduleCompile!G588)-1)),ScheduleCompile!G588)))))),ISTEXT(ScheduleCompile!#REF!)),"ENDTABLE",IF(ISERROR(IF(ScheduleCompile!G588="Off",0,IF(ScheduleCompile!G588="On",1,IF(ISNUMBER(ScheduleCompile!G588),ScheduleCompile!G588/1,IF(ISTEXT(ScheduleCompile!G588),IF(OR(ISNUMBER(FIND("5F",ScheduleCompile!G588)),ISNUMBER(FIND("0F",ScheduleCompile!G588)),ISNUMBER(FIND("8F",ScheduleCompile!G588)),ISNUMBER(FIND("1F",ScheduleCompile!G588)),ISNUMBER(FIND("2F",ScheduleCompile!G588)),ISNUMBER(FIND("3F",ScheduleCompile!G588)),ISNUMBER(FIND("6F",ScheduleCompile!G588)),ISNUMBER(FIND("7F",ScheduleCompile!G588)),ISNUMBER(FIND("9F",ScheduleCompile!G588)),ISNUMBER(FIND("4F",ScheduleCompile!G588))),VALUE(LEFT(ScheduleCompile!G588,FIND("F",ScheduleCompile!G588)-1)),ScheduleCompile!G588)))))),"",IF(ScheduleCompile!G588="Off",0,IF(ScheduleCompile!G588="On",1,IF(ISNUMBER(ScheduleCompile!G588),ScheduleCompile!G588/1,IF(ISTEXT(ScheduleCompile!G588),IF(OR(ISNUMBER(FIND("5F",ScheduleCompile!G588)),ISNUMBER(FIND("0F",ScheduleCompile!G588)),ISNUMBER(FIND("8F",ScheduleCompile!G588)),ISNUMBER(FIND("1F",ScheduleCompile!G588)),ISNUMBER(FIND("2F",ScheduleCompile!G588)),ISNUMBER(FIND("3F",ScheduleCompile!G588)),ISNUMBER(FIND("6F",ScheduleCompile!G588)),ISNUMBER(FIND("7F",ScheduleCompile!G588)),ISNUMBER(FIND("9F",ScheduleCompile!G588)),ISNUMBER(FIND("4F",ScheduleCompile!G588))),VALUE(LEFT(ScheduleCompile!G588,FIND("F",ScheduleCompile!G588)-1)),ScheduleCompile!G588)))))))</f>
        <v>54.8</v>
      </c>
      <c r="M595" s="1">
        <f>IF(AND(ISERROR(IF(ScheduleCompile!H588="Off",0,IF(ScheduleCompile!H588="On",1,IF(ISNUMBER(ScheduleCompile!H588),ScheduleCompile!H588/1,IF(ISTEXT(ScheduleCompile!H588),IF(OR(ISNUMBER(FIND("5F",ScheduleCompile!H588)),ISNUMBER(FIND("0F",ScheduleCompile!H588)),ISNUMBER(FIND("8F",ScheduleCompile!H588)),ISNUMBER(FIND("1F",ScheduleCompile!H588)),ISNUMBER(FIND("2F",ScheduleCompile!H588)),ISNUMBER(FIND("3F",ScheduleCompile!H588)),ISNUMBER(FIND("6F",ScheduleCompile!H588)),ISNUMBER(FIND("7F",ScheduleCompile!H588)),ISNUMBER(FIND("9F",ScheduleCompile!H588)),ISNUMBER(FIND("4F",ScheduleCompile!H588))),VALUE(LEFT(ScheduleCompile!H588,FIND("F",ScheduleCompile!H588)-1)),ScheduleCompile!H588)))))),ISTEXT(ScheduleCompile!#REF!)),"ENDTABLE",IF(ISERROR(IF(ScheduleCompile!H588="Off",0,IF(ScheduleCompile!H588="On",1,IF(ISNUMBER(ScheduleCompile!H588),ScheduleCompile!H588/1,IF(ISTEXT(ScheduleCompile!H588),IF(OR(ISNUMBER(FIND("5F",ScheduleCompile!H588)),ISNUMBER(FIND("0F",ScheduleCompile!H588)),ISNUMBER(FIND("8F",ScheduleCompile!H588)),ISNUMBER(FIND("1F",ScheduleCompile!H588)),ISNUMBER(FIND("2F",ScheduleCompile!H588)),ISNUMBER(FIND("3F",ScheduleCompile!H588)),ISNUMBER(FIND("6F",ScheduleCompile!H588)),ISNUMBER(FIND("7F",ScheduleCompile!H588)),ISNUMBER(FIND("9F",ScheduleCompile!H588)),ISNUMBER(FIND("4F",ScheduleCompile!H588))),VALUE(LEFT(ScheduleCompile!H588,FIND("F",ScheduleCompile!H588)-1)),ScheduleCompile!H588)))))),"",IF(ScheduleCompile!H588="Off",0,IF(ScheduleCompile!H588="On",1,IF(ISNUMBER(ScheduleCompile!H588),ScheduleCompile!H588/1,IF(ISTEXT(ScheduleCompile!H588),IF(OR(ISNUMBER(FIND("5F",ScheduleCompile!H588)),ISNUMBER(FIND("0F",ScheduleCompile!H588)),ISNUMBER(FIND("8F",ScheduleCompile!H588)),ISNUMBER(FIND("1F",ScheduleCompile!H588)),ISNUMBER(FIND("2F",ScheduleCompile!H588)),ISNUMBER(FIND("3F",ScheduleCompile!H588)),ISNUMBER(FIND("6F",ScheduleCompile!H588)),ISNUMBER(FIND("7F",ScheduleCompile!H588)),ISNUMBER(FIND("9F",ScheduleCompile!H588)),ISNUMBER(FIND("4F",ScheduleCompile!H588))),VALUE(LEFT(ScheduleCompile!H588,FIND("F",ScheduleCompile!H588)-1)),ScheduleCompile!H588)))))))</f>
        <v>54.8</v>
      </c>
      <c r="N595" s="1">
        <f>IF(AND(ISERROR(IF(ScheduleCompile!I588="Off",0,IF(ScheduleCompile!I588="On",1,IF(ISNUMBER(ScheduleCompile!I588),ScheduleCompile!I588/1,IF(ISTEXT(ScheduleCompile!I588),IF(OR(ISNUMBER(FIND("5F",ScheduleCompile!I588)),ISNUMBER(FIND("0F",ScheduleCompile!I588)),ISNUMBER(FIND("8F",ScheduleCompile!I588)),ISNUMBER(FIND("1F",ScheduleCompile!I588)),ISNUMBER(FIND("2F",ScheduleCompile!I588)),ISNUMBER(FIND("3F",ScheduleCompile!I588)),ISNUMBER(FIND("6F",ScheduleCompile!I588)),ISNUMBER(FIND("7F",ScheduleCompile!I588)),ISNUMBER(FIND("9F",ScheduleCompile!I588)),ISNUMBER(FIND("4F",ScheduleCompile!I588))),VALUE(LEFT(ScheduleCompile!I588,FIND("F",ScheduleCompile!I588)-1)),ScheduleCompile!I588)))))),ISTEXT(ScheduleCompile!#REF!)),"ENDTABLE",IF(ISERROR(IF(ScheduleCompile!I588="Off",0,IF(ScheduleCompile!I588="On",1,IF(ISNUMBER(ScheduleCompile!I588),ScheduleCompile!I588/1,IF(ISTEXT(ScheduleCompile!I588),IF(OR(ISNUMBER(FIND("5F",ScheduleCompile!I588)),ISNUMBER(FIND("0F",ScheduleCompile!I588)),ISNUMBER(FIND("8F",ScheduleCompile!I588)),ISNUMBER(FIND("1F",ScheduleCompile!I588)),ISNUMBER(FIND("2F",ScheduleCompile!I588)),ISNUMBER(FIND("3F",ScheduleCompile!I588)),ISNUMBER(FIND("6F",ScheduleCompile!I588)),ISNUMBER(FIND("7F",ScheduleCompile!I588)),ISNUMBER(FIND("9F",ScheduleCompile!I588)),ISNUMBER(FIND("4F",ScheduleCompile!I588))),VALUE(LEFT(ScheduleCompile!I588,FIND("F",ScheduleCompile!I588)-1)),ScheduleCompile!I588)))))),"",IF(ScheduleCompile!I588="Off",0,IF(ScheduleCompile!I588="On",1,IF(ISNUMBER(ScheduleCompile!I588),ScheduleCompile!I588/1,IF(ISTEXT(ScheduleCompile!I588),IF(OR(ISNUMBER(FIND("5F",ScheduleCompile!I588)),ISNUMBER(FIND("0F",ScheduleCompile!I588)),ISNUMBER(FIND("8F",ScheduleCompile!I588)),ISNUMBER(FIND("1F",ScheduleCompile!I588)),ISNUMBER(FIND("2F",ScheduleCompile!I588)),ISNUMBER(FIND("3F",ScheduleCompile!I588)),ISNUMBER(FIND("6F",ScheduleCompile!I588)),ISNUMBER(FIND("7F",ScheduleCompile!I588)),ISNUMBER(FIND("9F",ScheduleCompile!I588)),ISNUMBER(FIND("4F",ScheduleCompile!I588))),VALUE(LEFT(ScheduleCompile!I588,FIND("F",ScheduleCompile!I588)-1)),ScheduleCompile!I588)))))))</f>
        <v>54.8</v>
      </c>
      <c r="O595" s="1">
        <f>IF(AND(ISERROR(IF(ScheduleCompile!J588="Off",0,IF(ScheduleCompile!J588="On",1,IF(ISNUMBER(ScheduleCompile!J588),ScheduleCompile!J588/1,IF(ISTEXT(ScheduleCompile!J588),IF(OR(ISNUMBER(FIND("5F",ScheduleCompile!J588)),ISNUMBER(FIND("0F",ScheduleCompile!J588)),ISNUMBER(FIND("8F",ScheduleCompile!J588)),ISNUMBER(FIND("1F",ScheduleCompile!J588)),ISNUMBER(FIND("2F",ScheduleCompile!J588)),ISNUMBER(FIND("3F",ScheduleCompile!J588)),ISNUMBER(FIND("6F",ScheduleCompile!J588)),ISNUMBER(FIND("7F",ScheduleCompile!J588)),ISNUMBER(FIND("9F",ScheduleCompile!J588)),ISNUMBER(FIND("4F",ScheduleCompile!J588))),VALUE(LEFT(ScheduleCompile!J588,FIND("F",ScheduleCompile!J588)-1)),ScheduleCompile!J588)))))),ISTEXT(ScheduleCompile!#REF!)),"ENDTABLE",IF(ISERROR(IF(ScheduleCompile!J588="Off",0,IF(ScheduleCompile!J588="On",1,IF(ISNUMBER(ScheduleCompile!J588),ScheduleCompile!J588/1,IF(ISTEXT(ScheduleCompile!J588),IF(OR(ISNUMBER(FIND("5F",ScheduleCompile!J588)),ISNUMBER(FIND("0F",ScheduleCompile!J588)),ISNUMBER(FIND("8F",ScheduleCompile!J588)),ISNUMBER(FIND("1F",ScheduleCompile!J588)),ISNUMBER(FIND("2F",ScheduleCompile!J588)),ISNUMBER(FIND("3F",ScheduleCompile!J588)),ISNUMBER(FIND("6F",ScheduleCompile!J588)),ISNUMBER(FIND("7F",ScheduleCompile!J588)),ISNUMBER(FIND("9F",ScheduleCompile!J588)),ISNUMBER(FIND("4F",ScheduleCompile!J588))),VALUE(LEFT(ScheduleCompile!J588,FIND("F",ScheduleCompile!J588)-1)),ScheduleCompile!J588)))))),"",IF(ScheduleCompile!J588="Off",0,IF(ScheduleCompile!J588="On",1,IF(ISNUMBER(ScheduleCompile!J588),ScheduleCompile!J588/1,IF(ISTEXT(ScheduleCompile!J588),IF(OR(ISNUMBER(FIND("5F",ScheduleCompile!J588)),ISNUMBER(FIND("0F",ScheduleCompile!J588)),ISNUMBER(FIND("8F",ScheduleCompile!J588)),ISNUMBER(FIND("1F",ScheduleCompile!J588)),ISNUMBER(FIND("2F",ScheduleCompile!J588)),ISNUMBER(FIND("3F",ScheduleCompile!J588)),ISNUMBER(FIND("6F",ScheduleCompile!J588)),ISNUMBER(FIND("7F",ScheduleCompile!J588)),ISNUMBER(FIND("9F",ScheduleCompile!J588)),ISNUMBER(FIND("4F",ScheduleCompile!J588))),VALUE(LEFT(ScheduleCompile!J588,FIND("F",ScheduleCompile!J588)-1)),ScheduleCompile!J588)))))))</f>
        <v>54.8</v>
      </c>
      <c r="P595" s="1">
        <f>IF(AND(ISERROR(IF(ScheduleCompile!K588="Off",0,IF(ScheduleCompile!K588="On",1,IF(ISNUMBER(ScheduleCompile!K588),ScheduleCompile!K588/1,IF(ISTEXT(ScheduleCompile!K588),IF(OR(ISNUMBER(FIND("5F",ScheduleCompile!K588)),ISNUMBER(FIND("0F",ScheduleCompile!K588)),ISNUMBER(FIND("8F",ScheduleCompile!K588)),ISNUMBER(FIND("1F",ScheduleCompile!K588)),ISNUMBER(FIND("2F",ScheduleCompile!K588)),ISNUMBER(FIND("3F",ScheduleCompile!K588)),ISNUMBER(FIND("6F",ScheduleCompile!K588)),ISNUMBER(FIND("7F",ScheduleCompile!K588)),ISNUMBER(FIND("9F",ScheduleCompile!K588)),ISNUMBER(FIND("4F",ScheduleCompile!K588))),VALUE(LEFT(ScheduleCompile!K588,FIND("F",ScheduleCompile!K588)-1)),ScheduleCompile!K588)))))),ISTEXT(ScheduleCompile!#REF!)),"ENDTABLE",IF(ISERROR(IF(ScheduleCompile!K588="Off",0,IF(ScheduleCompile!K588="On",1,IF(ISNUMBER(ScheduleCompile!K588),ScheduleCompile!K588/1,IF(ISTEXT(ScheduleCompile!K588),IF(OR(ISNUMBER(FIND("5F",ScheduleCompile!K588)),ISNUMBER(FIND("0F",ScheduleCompile!K588)),ISNUMBER(FIND("8F",ScheduleCompile!K588)),ISNUMBER(FIND("1F",ScheduleCompile!K588)),ISNUMBER(FIND("2F",ScheduleCompile!K588)),ISNUMBER(FIND("3F",ScheduleCompile!K588)),ISNUMBER(FIND("6F",ScheduleCompile!K588)),ISNUMBER(FIND("7F",ScheduleCompile!K588)),ISNUMBER(FIND("9F",ScheduleCompile!K588)),ISNUMBER(FIND("4F",ScheduleCompile!K588))),VALUE(LEFT(ScheduleCompile!K588,FIND("F",ScheduleCompile!K588)-1)),ScheduleCompile!K588)))))),"",IF(ScheduleCompile!K588="Off",0,IF(ScheduleCompile!K588="On",1,IF(ISNUMBER(ScheduleCompile!K588),ScheduleCompile!K588/1,IF(ISTEXT(ScheduleCompile!K588),IF(OR(ISNUMBER(FIND("5F",ScheduleCompile!K588)),ISNUMBER(FIND("0F",ScheduleCompile!K588)),ISNUMBER(FIND("8F",ScheduleCompile!K588)),ISNUMBER(FIND("1F",ScheduleCompile!K588)),ISNUMBER(FIND("2F",ScheduleCompile!K588)),ISNUMBER(FIND("3F",ScheduleCompile!K588)),ISNUMBER(FIND("6F",ScheduleCompile!K588)),ISNUMBER(FIND("7F",ScheduleCompile!K588)),ISNUMBER(FIND("9F",ScheduleCompile!K588)),ISNUMBER(FIND("4F",ScheduleCompile!K588))),VALUE(LEFT(ScheduleCompile!K588,FIND("F",ScheduleCompile!K588)-1)),ScheduleCompile!K588)))))))</f>
        <v>54.8</v>
      </c>
      <c r="Q595" s="1">
        <f>IF(AND(ISERROR(IF(ScheduleCompile!L588="Off",0,IF(ScheduleCompile!L588="On",1,IF(ISNUMBER(ScheduleCompile!L588),ScheduleCompile!L588/1,IF(ISTEXT(ScheduleCompile!L588),IF(OR(ISNUMBER(FIND("5F",ScheduleCompile!L588)),ISNUMBER(FIND("0F",ScheduleCompile!L588)),ISNUMBER(FIND("8F",ScheduleCompile!L588)),ISNUMBER(FIND("1F",ScheduleCompile!L588)),ISNUMBER(FIND("2F",ScheduleCompile!L588)),ISNUMBER(FIND("3F",ScheduleCompile!L588)),ISNUMBER(FIND("6F",ScheduleCompile!L588)),ISNUMBER(FIND("7F",ScheduleCompile!L588)),ISNUMBER(FIND("9F",ScheduleCompile!L588)),ISNUMBER(FIND("4F",ScheduleCompile!L588))),VALUE(LEFT(ScheduleCompile!L588,FIND("F",ScheduleCompile!L588)-1)),ScheduleCompile!L588)))))),ISTEXT(ScheduleCompile!#REF!)),"ENDTABLE",IF(ISERROR(IF(ScheduleCompile!L588="Off",0,IF(ScheduleCompile!L588="On",1,IF(ISNUMBER(ScheduleCompile!L588),ScheduleCompile!L588/1,IF(ISTEXT(ScheduleCompile!L588),IF(OR(ISNUMBER(FIND("5F",ScheduleCompile!L588)),ISNUMBER(FIND("0F",ScheduleCompile!L588)),ISNUMBER(FIND("8F",ScheduleCompile!L588)),ISNUMBER(FIND("1F",ScheduleCompile!L588)),ISNUMBER(FIND("2F",ScheduleCompile!L588)),ISNUMBER(FIND("3F",ScheduleCompile!L588)),ISNUMBER(FIND("6F",ScheduleCompile!L588)),ISNUMBER(FIND("7F",ScheduleCompile!L588)),ISNUMBER(FIND("9F",ScheduleCompile!L588)),ISNUMBER(FIND("4F",ScheduleCompile!L588))),VALUE(LEFT(ScheduleCompile!L588,FIND("F",ScheduleCompile!L588)-1)),ScheduleCompile!L588)))))),"",IF(ScheduleCompile!L588="Off",0,IF(ScheduleCompile!L588="On",1,IF(ISNUMBER(ScheduleCompile!L588),ScheduleCompile!L588/1,IF(ISTEXT(ScheduleCompile!L588),IF(OR(ISNUMBER(FIND("5F",ScheduleCompile!L588)),ISNUMBER(FIND("0F",ScheduleCompile!L588)),ISNUMBER(FIND("8F",ScheduleCompile!L588)),ISNUMBER(FIND("1F",ScheduleCompile!L588)),ISNUMBER(FIND("2F",ScheduleCompile!L588)),ISNUMBER(FIND("3F",ScheduleCompile!L588)),ISNUMBER(FIND("6F",ScheduleCompile!L588)),ISNUMBER(FIND("7F",ScheduleCompile!L588)),ISNUMBER(FIND("9F",ScheduleCompile!L588)),ISNUMBER(FIND("4F",ScheduleCompile!L588))),VALUE(LEFT(ScheduleCompile!L588,FIND("F",ScheduleCompile!L588)-1)),ScheduleCompile!L588)))))))</f>
        <v>54.8</v>
      </c>
      <c r="R595" s="1">
        <f>IF(AND(ISERROR(IF(ScheduleCompile!M588="Off",0,IF(ScheduleCompile!M588="On",1,IF(ISNUMBER(ScheduleCompile!M588),ScheduleCompile!M588/1,IF(ISTEXT(ScheduleCompile!M588),IF(OR(ISNUMBER(FIND("5F",ScheduleCompile!M588)),ISNUMBER(FIND("0F",ScheduleCompile!M588)),ISNUMBER(FIND("8F",ScheduleCompile!M588)),ISNUMBER(FIND("1F",ScheduleCompile!M588)),ISNUMBER(FIND("2F",ScheduleCompile!M588)),ISNUMBER(FIND("3F",ScheduleCompile!M588)),ISNUMBER(FIND("6F",ScheduleCompile!M588)),ISNUMBER(FIND("7F",ScheduleCompile!M588)),ISNUMBER(FIND("9F",ScheduleCompile!M588)),ISNUMBER(FIND("4F",ScheduleCompile!M588))),VALUE(LEFT(ScheduleCompile!M588,FIND("F",ScheduleCompile!M588)-1)),ScheduleCompile!M588)))))),ISTEXT(ScheduleCompile!#REF!)),"ENDTABLE",IF(ISERROR(IF(ScheduleCompile!M588="Off",0,IF(ScheduleCompile!M588="On",1,IF(ISNUMBER(ScheduleCompile!M588),ScheduleCompile!M588/1,IF(ISTEXT(ScheduleCompile!M588),IF(OR(ISNUMBER(FIND("5F",ScheduleCompile!M588)),ISNUMBER(FIND("0F",ScheduleCompile!M588)),ISNUMBER(FIND("8F",ScheduleCompile!M588)),ISNUMBER(FIND("1F",ScheduleCompile!M588)),ISNUMBER(FIND("2F",ScheduleCompile!M588)),ISNUMBER(FIND("3F",ScheduleCompile!M588)),ISNUMBER(FIND("6F",ScheduleCompile!M588)),ISNUMBER(FIND("7F",ScheduleCompile!M588)),ISNUMBER(FIND("9F",ScheduleCompile!M588)),ISNUMBER(FIND("4F",ScheduleCompile!M588))),VALUE(LEFT(ScheduleCompile!M588,FIND("F",ScheduleCompile!M588)-1)),ScheduleCompile!M588)))))),"",IF(ScheduleCompile!M588="Off",0,IF(ScheduleCompile!M588="On",1,IF(ISNUMBER(ScheduleCompile!M588),ScheduleCompile!M588/1,IF(ISTEXT(ScheduleCompile!M588),IF(OR(ISNUMBER(FIND("5F",ScheduleCompile!M588)),ISNUMBER(FIND("0F",ScheduleCompile!M588)),ISNUMBER(FIND("8F",ScheduleCompile!M588)),ISNUMBER(FIND("1F",ScheduleCompile!M588)),ISNUMBER(FIND("2F",ScheduleCompile!M588)),ISNUMBER(FIND("3F",ScheduleCompile!M588)),ISNUMBER(FIND("6F",ScheduleCompile!M588)),ISNUMBER(FIND("7F",ScheduleCompile!M588)),ISNUMBER(FIND("9F",ScheduleCompile!M588)),ISNUMBER(FIND("4F",ScheduleCompile!M588))),VALUE(LEFT(ScheduleCompile!M588,FIND("F",ScheduleCompile!M588)-1)),ScheduleCompile!M588)))))))</f>
        <v>54.8</v>
      </c>
      <c r="S595" s="1">
        <f>IF(AND(ISERROR(IF(ScheduleCompile!N588="Off",0,IF(ScheduleCompile!N588="On",1,IF(ISNUMBER(ScheduleCompile!N588),ScheduleCompile!N588/1,IF(ISTEXT(ScheduleCompile!N588),IF(OR(ISNUMBER(FIND("5F",ScheduleCompile!N588)),ISNUMBER(FIND("0F",ScheduleCompile!N588)),ISNUMBER(FIND("8F",ScheduleCompile!N588)),ISNUMBER(FIND("1F",ScheduleCompile!N588)),ISNUMBER(FIND("2F",ScheduleCompile!N588)),ISNUMBER(FIND("3F",ScheduleCompile!N588)),ISNUMBER(FIND("6F",ScheduleCompile!N588)),ISNUMBER(FIND("7F",ScheduleCompile!N588)),ISNUMBER(FIND("9F",ScheduleCompile!N588)),ISNUMBER(FIND("4F",ScheduleCompile!N588))),VALUE(LEFT(ScheduleCompile!N588,FIND("F",ScheduleCompile!N588)-1)),ScheduleCompile!N588)))))),ISTEXT(ScheduleCompile!#REF!)),"ENDTABLE",IF(ISERROR(IF(ScheduleCompile!N588="Off",0,IF(ScheduleCompile!N588="On",1,IF(ISNUMBER(ScheduleCompile!N588),ScheduleCompile!N588/1,IF(ISTEXT(ScheduleCompile!N588),IF(OR(ISNUMBER(FIND("5F",ScheduleCompile!N588)),ISNUMBER(FIND("0F",ScheduleCompile!N588)),ISNUMBER(FIND("8F",ScheduleCompile!N588)),ISNUMBER(FIND("1F",ScheduleCompile!N588)),ISNUMBER(FIND("2F",ScheduleCompile!N588)),ISNUMBER(FIND("3F",ScheduleCompile!N588)),ISNUMBER(FIND("6F",ScheduleCompile!N588)),ISNUMBER(FIND("7F",ScheduleCompile!N588)),ISNUMBER(FIND("9F",ScheduleCompile!N588)),ISNUMBER(FIND("4F",ScheduleCompile!N588))),VALUE(LEFT(ScheduleCompile!N588,FIND("F",ScheduleCompile!N588)-1)),ScheduleCompile!N588)))))),"",IF(ScheduleCompile!N588="Off",0,IF(ScheduleCompile!N588="On",1,IF(ISNUMBER(ScheduleCompile!N588),ScheduleCompile!N588/1,IF(ISTEXT(ScheduleCompile!N588),IF(OR(ISNUMBER(FIND("5F",ScheduleCompile!N588)),ISNUMBER(FIND("0F",ScheduleCompile!N588)),ISNUMBER(FIND("8F",ScheduleCompile!N588)),ISNUMBER(FIND("1F",ScheduleCompile!N588)),ISNUMBER(FIND("2F",ScheduleCompile!N588)),ISNUMBER(FIND("3F",ScheduleCompile!N588)),ISNUMBER(FIND("6F",ScheduleCompile!N588)),ISNUMBER(FIND("7F",ScheduleCompile!N588)),ISNUMBER(FIND("9F",ScheduleCompile!N588)),ISNUMBER(FIND("4F",ScheduleCompile!N588))),VALUE(LEFT(ScheduleCompile!N588,FIND("F",ScheduleCompile!N588)-1)),ScheduleCompile!N588)))))))</f>
        <v>54.8</v>
      </c>
      <c r="T595" s="1">
        <f>IF(AND(ISERROR(IF(ScheduleCompile!O588="Off",0,IF(ScheduleCompile!O588="On",1,IF(ISNUMBER(ScheduleCompile!O588),ScheduleCompile!O588/1,IF(ISTEXT(ScheduleCompile!O588),IF(OR(ISNUMBER(FIND("5F",ScheduleCompile!O588)),ISNUMBER(FIND("0F",ScheduleCompile!O588)),ISNUMBER(FIND("8F",ScheduleCompile!O588)),ISNUMBER(FIND("1F",ScheduleCompile!O588)),ISNUMBER(FIND("2F",ScheduleCompile!O588)),ISNUMBER(FIND("3F",ScheduleCompile!O588)),ISNUMBER(FIND("6F",ScheduleCompile!O588)),ISNUMBER(FIND("7F",ScheduleCompile!O588)),ISNUMBER(FIND("9F",ScheduleCompile!O588)),ISNUMBER(FIND("4F",ScheduleCompile!O588))),VALUE(LEFT(ScheduleCompile!O588,FIND("F",ScheduleCompile!O588)-1)),ScheduleCompile!O588)))))),ISTEXT(ScheduleCompile!#REF!)),"ENDTABLE",IF(ISERROR(IF(ScheduleCompile!O588="Off",0,IF(ScheduleCompile!O588="On",1,IF(ISNUMBER(ScheduleCompile!O588),ScheduleCompile!O588/1,IF(ISTEXT(ScheduleCompile!O588),IF(OR(ISNUMBER(FIND("5F",ScheduleCompile!O588)),ISNUMBER(FIND("0F",ScheduleCompile!O588)),ISNUMBER(FIND("8F",ScheduleCompile!O588)),ISNUMBER(FIND("1F",ScheduleCompile!O588)),ISNUMBER(FIND("2F",ScheduleCompile!O588)),ISNUMBER(FIND("3F",ScheduleCompile!O588)),ISNUMBER(FIND("6F",ScheduleCompile!O588)),ISNUMBER(FIND("7F",ScheduleCompile!O588)),ISNUMBER(FIND("9F",ScheduleCompile!O588)),ISNUMBER(FIND("4F",ScheduleCompile!O588))),VALUE(LEFT(ScheduleCompile!O588,FIND("F",ScheduleCompile!O588)-1)),ScheduleCompile!O588)))))),"",IF(ScheduleCompile!O588="Off",0,IF(ScheduleCompile!O588="On",1,IF(ISNUMBER(ScheduleCompile!O588),ScheduleCompile!O588/1,IF(ISTEXT(ScheduleCompile!O588),IF(OR(ISNUMBER(FIND("5F",ScheduleCompile!O588)),ISNUMBER(FIND("0F",ScheduleCompile!O588)),ISNUMBER(FIND("8F",ScheduleCompile!O588)),ISNUMBER(FIND("1F",ScheduleCompile!O588)),ISNUMBER(FIND("2F",ScheduleCompile!O588)),ISNUMBER(FIND("3F",ScheduleCompile!O588)),ISNUMBER(FIND("6F",ScheduleCompile!O588)),ISNUMBER(FIND("7F",ScheduleCompile!O588)),ISNUMBER(FIND("9F",ScheduleCompile!O588)),ISNUMBER(FIND("4F",ScheduleCompile!O588))),VALUE(LEFT(ScheduleCompile!O588,FIND("F",ScheduleCompile!O588)-1)),ScheduleCompile!O588)))))))</f>
        <v>54.8</v>
      </c>
      <c r="U595" s="1">
        <f>IF(AND(ISERROR(IF(ScheduleCompile!P588="Off",0,IF(ScheduleCompile!P588="On",1,IF(ISNUMBER(ScheduleCompile!P588),ScheduleCompile!P588/1,IF(ISTEXT(ScheduleCompile!P588),IF(OR(ISNUMBER(FIND("5F",ScheduleCompile!P588)),ISNUMBER(FIND("0F",ScheduleCompile!P588)),ISNUMBER(FIND("8F",ScheduleCompile!P588)),ISNUMBER(FIND("1F",ScheduleCompile!P588)),ISNUMBER(FIND("2F",ScheduleCompile!P588)),ISNUMBER(FIND("3F",ScheduleCompile!P588)),ISNUMBER(FIND("6F",ScheduleCompile!P588)),ISNUMBER(FIND("7F",ScheduleCompile!P588)),ISNUMBER(FIND("9F",ScheduleCompile!P588)),ISNUMBER(FIND("4F",ScheduleCompile!P588))),VALUE(LEFT(ScheduleCompile!P588,FIND("F",ScheduleCompile!P588)-1)),ScheduleCompile!P588)))))),ISTEXT(ScheduleCompile!#REF!)),"ENDTABLE",IF(ISERROR(IF(ScheduleCompile!P588="Off",0,IF(ScheduleCompile!P588="On",1,IF(ISNUMBER(ScheduleCompile!P588),ScheduleCompile!P588/1,IF(ISTEXT(ScheduleCompile!P588),IF(OR(ISNUMBER(FIND("5F",ScheduleCompile!P588)),ISNUMBER(FIND("0F",ScheduleCompile!P588)),ISNUMBER(FIND("8F",ScheduleCompile!P588)),ISNUMBER(FIND("1F",ScheduleCompile!P588)),ISNUMBER(FIND("2F",ScheduleCompile!P588)),ISNUMBER(FIND("3F",ScheduleCompile!P588)),ISNUMBER(FIND("6F",ScheduleCompile!P588)),ISNUMBER(FIND("7F",ScheduleCompile!P588)),ISNUMBER(FIND("9F",ScheduleCompile!P588)),ISNUMBER(FIND("4F",ScheduleCompile!P588))),VALUE(LEFT(ScheduleCompile!P588,FIND("F",ScheduleCompile!P588)-1)),ScheduleCompile!P588)))))),"",IF(ScheduleCompile!P588="Off",0,IF(ScheduleCompile!P588="On",1,IF(ISNUMBER(ScheduleCompile!P588),ScheduleCompile!P588/1,IF(ISTEXT(ScheduleCompile!P588),IF(OR(ISNUMBER(FIND("5F",ScheduleCompile!P588)),ISNUMBER(FIND("0F",ScheduleCompile!P588)),ISNUMBER(FIND("8F",ScheduleCompile!P588)),ISNUMBER(FIND("1F",ScheduleCompile!P588)),ISNUMBER(FIND("2F",ScheduleCompile!P588)),ISNUMBER(FIND("3F",ScheduleCompile!P588)),ISNUMBER(FIND("6F",ScheduleCompile!P588)),ISNUMBER(FIND("7F",ScheduleCompile!P588)),ISNUMBER(FIND("9F",ScheduleCompile!P588)),ISNUMBER(FIND("4F",ScheduleCompile!P588))),VALUE(LEFT(ScheduleCompile!P588,FIND("F",ScheduleCompile!P588)-1)),ScheduleCompile!P588)))))))</f>
        <v>54.8</v>
      </c>
      <c r="V595" s="1">
        <f>IF(AND(ISERROR(IF(ScheduleCompile!Q588="Off",0,IF(ScheduleCompile!Q588="On",1,IF(ISNUMBER(ScheduleCompile!Q588),ScheduleCompile!Q588/1,IF(ISTEXT(ScheduleCompile!Q588),IF(OR(ISNUMBER(FIND("5F",ScheduleCompile!Q588)),ISNUMBER(FIND("0F",ScheduleCompile!Q588)),ISNUMBER(FIND("8F",ScheduleCompile!Q588)),ISNUMBER(FIND("1F",ScheduleCompile!Q588)),ISNUMBER(FIND("2F",ScheduleCompile!Q588)),ISNUMBER(FIND("3F",ScheduleCompile!Q588)),ISNUMBER(FIND("6F",ScheduleCompile!Q588)),ISNUMBER(FIND("7F",ScheduleCompile!Q588)),ISNUMBER(FIND("9F",ScheduleCompile!Q588)),ISNUMBER(FIND("4F",ScheduleCompile!Q588))),VALUE(LEFT(ScheduleCompile!Q588,FIND("F",ScheduleCompile!Q588)-1)),ScheduleCompile!Q588)))))),ISTEXT(ScheduleCompile!#REF!)),"ENDTABLE",IF(ISERROR(IF(ScheduleCompile!Q588="Off",0,IF(ScheduleCompile!Q588="On",1,IF(ISNUMBER(ScheduleCompile!Q588),ScheduleCompile!Q588/1,IF(ISTEXT(ScheduleCompile!Q588),IF(OR(ISNUMBER(FIND("5F",ScheduleCompile!Q588)),ISNUMBER(FIND("0F",ScheduleCompile!Q588)),ISNUMBER(FIND("8F",ScheduleCompile!Q588)),ISNUMBER(FIND("1F",ScheduleCompile!Q588)),ISNUMBER(FIND("2F",ScheduleCompile!Q588)),ISNUMBER(FIND("3F",ScheduleCompile!Q588)),ISNUMBER(FIND("6F",ScheduleCompile!Q588)),ISNUMBER(FIND("7F",ScheduleCompile!Q588)),ISNUMBER(FIND("9F",ScheduleCompile!Q588)),ISNUMBER(FIND("4F",ScheduleCompile!Q588))),VALUE(LEFT(ScheduleCompile!Q588,FIND("F",ScheduleCompile!Q588)-1)),ScheduleCompile!Q588)))))),"",IF(ScheduleCompile!Q588="Off",0,IF(ScheduleCompile!Q588="On",1,IF(ISNUMBER(ScheduleCompile!Q588),ScheduleCompile!Q588/1,IF(ISTEXT(ScheduleCompile!Q588),IF(OR(ISNUMBER(FIND("5F",ScheduleCompile!Q588)),ISNUMBER(FIND("0F",ScheduleCompile!Q588)),ISNUMBER(FIND("8F",ScheduleCompile!Q588)),ISNUMBER(FIND("1F",ScheduleCompile!Q588)),ISNUMBER(FIND("2F",ScheduleCompile!Q588)),ISNUMBER(FIND("3F",ScheduleCompile!Q588)),ISNUMBER(FIND("6F",ScheduleCompile!Q588)),ISNUMBER(FIND("7F",ScheduleCompile!Q588)),ISNUMBER(FIND("9F",ScheduleCompile!Q588)),ISNUMBER(FIND("4F",ScheduleCompile!Q588))),VALUE(LEFT(ScheduleCompile!Q588,FIND("F",ScheduleCompile!Q588)-1)),ScheduleCompile!Q588)))))))</f>
        <v>54.8</v>
      </c>
      <c r="W595" s="1">
        <f>IF(AND(ISERROR(IF(ScheduleCompile!R588="Off",0,IF(ScheduleCompile!R588="On",1,IF(ISNUMBER(ScheduleCompile!R588),ScheduleCompile!R588/1,IF(ISTEXT(ScheduleCompile!R588),IF(OR(ISNUMBER(FIND("5F",ScheduleCompile!R588)),ISNUMBER(FIND("0F",ScheduleCompile!R588)),ISNUMBER(FIND("8F",ScheduleCompile!R588)),ISNUMBER(FIND("1F",ScheduleCompile!R588)),ISNUMBER(FIND("2F",ScheduleCompile!R588)),ISNUMBER(FIND("3F",ScheduleCompile!R588)),ISNUMBER(FIND("6F",ScheduleCompile!R588)),ISNUMBER(FIND("7F",ScheduleCompile!R588)),ISNUMBER(FIND("9F",ScheduleCompile!R588)),ISNUMBER(FIND("4F",ScheduleCompile!R588))),VALUE(LEFT(ScheduleCompile!R588,FIND("F",ScheduleCompile!R588)-1)),ScheduleCompile!R588)))))),ISTEXT(ScheduleCompile!#REF!)),"ENDTABLE",IF(ISERROR(IF(ScheduleCompile!R588="Off",0,IF(ScheduleCompile!R588="On",1,IF(ISNUMBER(ScheduleCompile!R588),ScheduleCompile!R588/1,IF(ISTEXT(ScheduleCompile!R588),IF(OR(ISNUMBER(FIND("5F",ScheduleCompile!R588)),ISNUMBER(FIND("0F",ScheduleCompile!R588)),ISNUMBER(FIND("8F",ScheduleCompile!R588)),ISNUMBER(FIND("1F",ScheduleCompile!R588)),ISNUMBER(FIND("2F",ScheduleCompile!R588)),ISNUMBER(FIND("3F",ScheduleCompile!R588)),ISNUMBER(FIND("6F",ScheduleCompile!R588)),ISNUMBER(FIND("7F",ScheduleCompile!R588)),ISNUMBER(FIND("9F",ScheduleCompile!R588)),ISNUMBER(FIND("4F",ScheduleCompile!R588))),VALUE(LEFT(ScheduleCompile!R588,FIND("F",ScheduleCompile!R588)-1)),ScheduleCompile!R588)))))),"",IF(ScheduleCompile!R588="Off",0,IF(ScheduleCompile!R588="On",1,IF(ISNUMBER(ScheduleCompile!R588),ScheduleCompile!R588/1,IF(ISTEXT(ScheduleCompile!R588),IF(OR(ISNUMBER(FIND("5F",ScheduleCompile!R588)),ISNUMBER(FIND("0F",ScheduleCompile!R588)),ISNUMBER(FIND("8F",ScheduleCompile!R588)),ISNUMBER(FIND("1F",ScheduleCompile!R588)),ISNUMBER(FIND("2F",ScheduleCompile!R588)),ISNUMBER(FIND("3F",ScheduleCompile!R588)),ISNUMBER(FIND("6F",ScheduleCompile!R588)),ISNUMBER(FIND("7F",ScheduleCompile!R588)),ISNUMBER(FIND("9F",ScheduleCompile!R588)),ISNUMBER(FIND("4F",ScheduleCompile!R588))),VALUE(LEFT(ScheduleCompile!R588,FIND("F",ScheduleCompile!R588)-1)),ScheduleCompile!R588)))))))</f>
        <v>54.8</v>
      </c>
      <c r="X595" s="1">
        <f>IF(AND(ISERROR(IF(ScheduleCompile!S588="Off",0,IF(ScheduleCompile!S588="On",1,IF(ISNUMBER(ScheduleCompile!S588),ScheduleCompile!S588/1,IF(ISTEXT(ScheduleCompile!S588),IF(OR(ISNUMBER(FIND("5F",ScheduleCompile!S588)),ISNUMBER(FIND("0F",ScheduleCompile!S588)),ISNUMBER(FIND("8F",ScheduleCompile!S588)),ISNUMBER(FIND("1F",ScheduleCompile!S588)),ISNUMBER(FIND("2F",ScheduleCompile!S588)),ISNUMBER(FIND("3F",ScheduleCompile!S588)),ISNUMBER(FIND("6F",ScheduleCompile!S588)),ISNUMBER(FIND("7F",ScheduleCompile!S588)),ISNUMBER(FIND("9F",ScheduleCompile!S588)),ISNUMBER(FIND("4F",ScheduleCompile!S588))),VALUE(LEFT(ScheduleCompile!S588,FIND("F",ScheduleCompile!S588)-1)),ScheduleCompile!S588)))))),ISTEXT(ScheduleCompile!#REF!)),"ENDTABLE",IF(ISERROR(IF(ScheduleCompile!S588="Off",0,IF(ScheduleCompile!S588="On",1,IF(ISNUMBER(ScheduleCompile!S588),ScheduleCompile!S588/1,IF(ISTEXT(ScheduleCompile!S588),IF(OR(ISNUMBER(FIND("5F",ScheduleCompile!S588)),ISNUMBER(FIND("0F",ScheduleCompile!S588)),ISNUMBER(FIND("8F",ScheduleCompile!S588)),ISNUMBER(FIND("1F",ScheduleCompile!S588)),ISNUMBER(FIND("2F",ScheduleCompile!S588)),ISNUMBER(FIND("3F",ScheduleCompile!S588)),ISNUMBER(FIND("6F",ScheduleCompile!S588)),ISNUMBER(FIND("7F",ScheduleCompile!S588)),ISNUMBER(FIND("9F",ScheduleCompile!S588)),ISNUMBER(FIND("4F",ScheduleCompile!S588))),VALUE(LEFT(ScheduleCompile!S588,FIND("F",ScheduleCompile!S588)-1)),ScheduleCompile!S588)))))),"",IF(ScheduleCompile!S588="Off",0,IF(ScheduleCompile!S588="On",1,IF(ISNUMBER(ScheduleCompile!S588),ScheduleCompile!S588/1,IF(ISTEXT(ScheduleCompile!S588),IF(OR(ISNUMBER(FIND("5F",ScheduleCompile!S588)),ISNUMBER(FIND("0F",ScheduleCompile!S588)),ISNUMBER(FIND("8F",ScheduleCompile!S588)),ISNUMBER(FIND("1F",ScheduleCompile!S588)),ISNUMBER(FIND("2F",ScheduleCompile!S588)),ISNUMBER(FIND("3F",ScheduleCompile!S588)),ISNUMBER(FIND("6F",ScheduleCompile!S588)),ISNUMBER(FIND("7F",ScheduleCompile!S588)),ISNUMBER(FIND("9F",ScheduleCompile!S588)),ISNUMBER(FIND("4F",ScheduleCompile!S588))),VALUE(LEFT(ScheduleCompile!S588,FIND("F",ScheduleCompile!S588)-1)),ScheduleCompile!S588)))))))</f>
        <v>54.8</v>
      </c>
      <c r="Y595" s="1">
        <f>IF(AND(ISERROR(IF(ScheduleCompile!T588="Off",0,IF(ScheduleCompile!T588="On",1,IF(ISNUMBER(ScheduleCompile!T588),ScheduleCompile!T588/1,IF(ISTEXT(ScheduleCompile!T588),IF(OR(ISNUMBER(FIND("5F",ScheduleCompile!T588)),ISNUMBER(FIND("0F",ScheduleCompile!T588)),ISNUMBER(FIND("8F",ScheduleCompile!T588)),ISNUMBER(FIND("1F",ScheduleCompile!T588)),ISNUMBER(FIND("2F",ScheduleCompile!T588)),ISNUMBER(FIND("3F",ScheduleCompile!T588)),ISNUMBER(FIND("6F",ScheduleCompile!T588)),ISNUMBER(FIND("7F",ScheduleCompile!T588)),ISNUMBER(FIND("9F",ScheduleCompile!T588)),ISNUMBER(FIND("4F",ScheduleCompile!T588))),VALUE(LEFT(ScheduleCompile!T588,FIND("F",ScheduleCompile!T588)-1)),ScheduleCompile!T588)))))),ISTEXT(ScheduleCompile!#REF!)),"ENDTABLE",IF(ISERROR(IF(ScheduleCompile!T588="Off",0,IF(ScheduleCompile!T588="On",1,IF(ISNUMBER(ScheduleCompile!T588),ScheduleCompile!T588/1,IF(ISTEXT(ScheduleCompile!T588),IF(OR(ISNUMBER(FIND("5F",ScheduleCompile!T588)),ISNUMBER(FIND("0F",ScheduleCompile!T588)),ISNUMBER(FIND("8F",ScheduleCompile!T588)),ISNUMBER(FIND("1F",ScheduleCompile!T588)),ISNUMBER(FIND("2F",ScheduleCompile!T588)),ISNUMBER(FIND("3F",ScheduleCompile!T588)),ISNUMBER(FIND("6F",ScheduleCompile!T588)),ISNUMBER(FIND("7F",ScheduleCompile!T588)),ISNUMBER(FIND("9F",ScheduleCompile!T588)),ISNUMBER(FIND("4F",ScheduleCompile!T588))),VALUE(LEFT(ScheduleCompile!T588,FIND("F",ScheduleCompile!T588)-1)),ScheduleCompile!T588)))))),"",IF(ScheduleCompile!T588="Off",0,IF(ScheduleCompile!T588="On",1,IF(ISNUMBER(ScheduleCompile!T588),ScheduleCompile!T588/1,IF(ISTEXT(ScheduleCompile!T588),IF(OR(ISNUMBER(FIND("5F",ScheduleCompile!T588)),ISNUMBER(FIND("0F",ScheduleCompile!T588)),ISNUMBER(FIND("8F",ScheduleCompile!T588)),ISNUMBER(FIND("1F",ScheduleCompile!T588)),ISNUMBER(FIND("2F",ScheduleCompile!T588)),ISNUMBER(FIND("3F",ScheduleCompile!T588)),ISNUMBER(FIND("6F",ScheduleCompile!T588)),ISNUMBER(FIND("7F",ScheduleCompile!T588)),ISNUMBER(FIND("9F",ScheduleCompile!T588)),ISNUMBER(FIND("4F",ScheduleCompile!T588))),VALUE(LEFT(ScheduleCompile!T588,FIND("F",ScheduleCompile!T588)-1)),ScheduleCompile!T588)))))))</f>
        <v>54.8</v>
      </c>
      <c r="Z595" s="1">
        <f>IF(AND(ISERROR(IF(ScheduleCompile!U588="Off",0,IF(ScheduleCompile!U588="On",1,IF(ISNUMBER(ScheduleCompile!U588),ScheduleCompile!U588/1,IF(ISTEXT(ScheduleCompile!U588),IF(OR(ISNUMBER(FIND("5F",ScheduleCompile!U588)),ISNUMBER(FIND("0F",ScheduleCompile!U588)),ISNUMBER(FIND("8F",ScheduleCompile!U588)),ISNUMBER(FIND("1F",ScheduleCompile!U588)),ISNUMBER(FIND("2F",ScheduleCompile!U588)),ISNUMBER(FIND("3F",ScheduleCompile!U588)),ISNUMBER(FIND("6F",ScheduleCompile!U588)),ISNUMBER(FIND("7F",ScheduleCompile!U588)),ISNUMBER(FIND("9F",ScheduleCompile!U588)),ISNUMBER(FIND("4F",ScheduleCompile!U588))),VALUE(LEFT(ScheduleCompile!U588,FIND("F",ScheduleCompile!U588)-1)),ScheduleCompile!U588)))))),ISTEXT(ScheduleCompile!#REF!)),"ENDTABLE",IF(ISERROR(IF(ScheduleCompile!U588="Off",0,IF(ScheduleCompile!U588="On",1,IF(ISNUMBER(ScheduleCompile!U588),ScheduleCompile!U588/1,IF(ISTEXT(ScheduleCompile!U588),IF(OR(ISNUMBER(FIND("5F",ScheduleCompile!U588)),ISNUMBER(FIND("0F",ScheduleCompile!U588)),ISNUMBER(FIND("8F",ScheduleCompile!U588)),ISNUMBER(FIND("1F",ScheduleCompile!U588)),ISNUMBER(FIND("2F",ScheduleCompile!U588)),ISNUMBER(FIND("3F",ScheduleCompile!U588)),ISNUMBER(FIND("6F",ScheduleCompile!U588)),ISNUMBER(FIND("7F",ScheduleCompile!U588)),ISNUMBER(FIND("9F",ScheduleCompile!U588)),ISNUMBER(FIND("4F",ScheduleCompile!U588))),VALUE(LEFT(ScheduleCompile!U588,FIND("F",ScheduleCompile!U588)-1)),ScheduleCompile!U588)))))),"",IF(ScheduleCompile!U588="Off",0,IF(ScheduleCompile!U588="On",1,IF(ISNUMBER(ScheduleCompile!U588),ScheduleCompile!U588/1,IF(ISTEXT(ScheduleCompile!U588),IF(OR(ISNUMBER(FIND("5F",ScheduleCompile!U588)),ISNUMBER(FIND("0F",ScheduleCompile!U588)),ISNUMBER(FIND("8F",ScheduleCompile!U588)),ISNUMBER(FIND("1F",ScheduleCompile!U588)),ISNUMBER(FIND("2F",ScheduleCompile!U588)),ISNUMBER(FIND("3F",ScheduleCompile!U588)),ISNUMBER(FIND("6F",ScheduleCompile!U588)),ISNUMBER(FIND("7F",ScheduleCompile!U588)),ISNUMBER(FIND("9F",ScheduleCompile!U588)),ISNUMBER(FIND("4F",ScheduleCompile!U588))),VALUE(LEFT(ScheduleCompile!U588,FIND("F",ScheduleCompile!U588)-1)),ScheduleCompile!U588)))))))</f>
        <v>54.8</v>
      </c>
      <c r="AA595" s="1">
        <f>IF(AND(ISERROR(IF(ScheduleCompile!V588="Off",0,IF(ScheduleCompile!V588="On",1,IF(ISNUMBER(ScheduleCompile!V588),ScheduleCompile!V588/1,IF(ISTEXT(ScheduleCompile!V588),IF(OR(ISNUMBER(FIND("5F",ScheduleCompile!V588)),ISNUMBER(FIND("0F",ScheduleCompile!V588)),ISNUMBER(FIND("8F",ScheduleCompile!V588)),ISNUMBER(FIND("1F",ScheduleCompile!V588)),ISNUMBER(FIND("2F",ScheduleCompile!V588)),ISNUMBER(FIND("3F",ScheduleCompile!V588)),ISNUMBER(FIND("6F",ScheduleCompile!V588)),ISNUMBER(FIND("7F",ScheduleCompile!V588)),ISNUMBER(FIND("9F",ScheduleCompile!V588)),ISNUMBER(FIND("4F",ScheduleCompile!V588))),VALUE(LEFT(ScheduleCompile!V588,FIND("F",ScheduleCompile!V588)-1)),ScheduleCompile!V588)))))),ISTEXT(ScheduleCompile!#REF!)),"ENDTABLE",IF(ISERROR(IF(ScheduleCompile!V588="Off",0,IF(ScheduleCompile!V588="On",1,IF(ISNUMBER(ScheduleCompile!V588),ScheduleCompile!V588/1,IF(ISTEXT(ScheduleCompile!V588),IF(OR(ISNUMBER(FIND("5F",ScheduleCompile!V588)),ISNUMBER(FIND("0F",ScheduleCompile!V588)),ISNUMBER(FIND("8F",ScheduleCompile!V588)),ISNUMBER(FIND("1F",ScheduleCompile!V588)),ISNUMBER(FIND("2F",ScheduleCompile!V588)),ISNUMBER(FIND("3F",ScheduleCompile!V588)),ISNUMBER(FIND("6F",ScheduleCompile!V588)),ISNUMBER(FIND("7F",ScheduleCompile!V588)),ISNUMBER(FIND("9F",ScheduleCompile!V588)),ISNUMBER(FIND("4F",ScheduleCompile!V588))),VALUE(LEFT(ScheduleCompile!V588,FIND("F",ScheduleCompile!V588)-1)),ScheduleCompile!V588)))))),"",IF(ScheduleCompile!V588="Off",0,IF(ScheduleCompile!V588="On",1,IF(ISNUMBER(ScheduleCompile!V588),ScheduleCompile!V588/1,IF(ISTEXT(ScheduleCompile!V588),IF(OR(ISNUMBER(FIND("5F",ScheduleCompile!V588)),ISNUMBER(FIND("0F",ScheduleCompile!V588)),ISNUMBER(FIND("8F",ScheduleCompile!V588)),ISNUMBER(FIND("1F",ScheduleCompile!V588)),ISNUMBER(FIND("2F",ScheduleCompile!V588)),ISNUMBER(FIND("3F",ScheduleCompile!V588)),ISNUMBER(FIND("6F",ScheduleCompile!V588)),ISNUMBER(FIND("7F",ScheduleCompile!V588)),ISNUMBER(FIND("9F",ScheduleCompile!V588)),ISNUMBER(FIND("4F",ScheduleCompile!V588))),VALUE(LEFT(ScheduleCompile!V588,FIND("F",ScheduleCompile!V588)-1)),ScheduleCompile!V588)))))))</f>
        <v>54.8</v>
      </c>
      <c r="AB595" s="1">
        <f>IF(AND(ISERROR(IF(ScheduleCompile!W588="Off",0,IF(ScheduleCompile!W588="On",1,IF(ISNUMBER(ScheduleCompile!W588),ScheduleCompile!W588/1,IF(ISTEXT(ScheduleCompile!W588),IF(OR(ISNUMBER(FIND("5F",ScheduleCompile!W588)),ISNUMBER(FIND("0F",ScheduleCompile!W588)),ISNUMBER(FIND("8F",ScheduleCompile!W588)),ISNUMBER(FIND("1F",ScheduleCompile!W588)),ISNUMBER(FIND("2F",ScheduleCompile!W588)),ISNUMBER(FIND("3F",ScheduleCompile!W588)),ISNUMBER(FIND("6F",ScheduleCompile!W588)),ISNUMBER(FIND("7F",ScheduleCompile!W588)),ISNUMBER(FIND("9F",ScheduleCompile!W588)),ISNUMBER(FIND("4F",ScheduleCompile!W588))),VALUE(LEFT(ScheduleCompile!W588,FIND("F",ScheduleCompile!W588)-1)),ScheduleCompile!W588)))))),ISTEXT(ScheduleCompile!#REF!)),"ENDTABLE",IF(ISERROR(IF(ScheduleCompile!W588="Off",0,IF(ScheduleCompile!W588="On",1,IF(ISNUMBER(ScheduleCompile!W588),ScheduleCompile!W588/1,IF(ISTEXT(ScheduleCompile!W588),IF(OR(ISNUMBER(FIND("5F",ScheduleCompile!W588)),ISNUMBER(FIND("0F",ScheduleCompile!W588)),ISNUMBER(FIND("8F",ScheduleCompile!W588)),ISNUMBER(FIND("1F",ScheduleCompile!W588)),ISNUMBER(FIND("2F",ScheduleCompile!W588)),ISNUMBER(FIND("3F",ScheduleCompile!W588)),ISNUMBER(FIND("6F",ScheduleCompile!W588)),ISNUMBER(FIND("7F",ScheduleCompile!W588)),ISNUMBER(FIND("9F",ScheduleCompile!W588)),ISNUMBER(FIND("4F",ScheduleCompile!W588))),VALUE(LEFT(ScheduleCompile!W588,FIND("F",ScheduleCompile!W588)-1)),ScheduleCompile!W588)))))),"",IF(ScheduleCompile!W588="Off",0,IF(ScheduleCompile!W588="On",1,IF(ISNUMBER(ScheduleCompile!W588),ScheduleCompile!W588/1,IF(ISTEXT(ScheduleCompile!W588),IF(OR(ISNUMBER(FIND("5F",ScheduleCompile!W588)),ISNUMBER(FIND("0F",ScheduleCompile!W588)),ISNUMBER(FIND("8F",ScheduleCompile!W588)),ISNUMBER(FIND("1F",ScheduleCompile!W588)),ISNUMBER(FIND("2F",ScheduleCompile!W588)),ISNUMBER(FIND("3F",ScheduleCompile!W588)),ISNUMBER(FIND("6F",ScheduleCompile!W588)),ISNUMBER(FIND("7F",ScheduleCompile!W588)),ISNUMBER(FIND("9F",ScheduleCompile!W588)),ISNUMBER(FIND("4F",ScheduleCompile!W588))),VALUE(LEFT(ScheduleCompile!W588,FIND("F",ScheduleCompile!W588)-1)),ScheduleCompile!W588)))))))</f>
        <v>54.8</v>
      </c>
      <c r="AC595" s="1">
        <f>IF(AND(ISERROR(IF(ScheduleCompile!X588="Off",0,IF(ScheduleCompile!X588="On",1,IF(ISNUMBER(ScheduleCompile!X588),ScheduleCompile!X588/1,IF(ISTEXT(ScheduleCompile!X588),IF(OR(ISNUMBER(FIND("5F",ScheduleCompile!X588)),ISNUMBER(FIND("0F",ScheduleCompile!X588)),ISNUMBER(FIND("8F",ScheduleCompile!X588)),ISNUMBER(FIND("1F",ScheduleCompile!X588)),ISNUMBER(FIND("2F",ScheduleCompile!X588)),ISNUMBER(FIND("3F",ScheduleCompile!X588)),ISNUMBER(FIND("6F",ScheduleCompile!X588)),ISNUMBER(FIND("7F",ScheduleCompile!X588)),ISNUMBER(FIND("9F",ScheduleCompile!X588)),ISNUMBER(FIND("4F",ScheduleCompile!X588))),VALUE(LEFT(ScheduleCompile!X588,FIND("F",ScheduleCompile!X588)-1)),ScheduleCompile!X588)))))),ISTEXT(ScheduleCompile!#REF!)),"ENDTABLE",IF(ISERROR(IF(ScheduleCompile!X588="Off",0,IF(ScheduleCompile!X588="On",1,IF(ISNUMBER(ScheduleCompile!X588),ScheduleCompile!X588/1,IF(ISTEXT(ScheduleCompile!X588),IF(OR(ISNUMBER(FIND("5F",ScheduleCompile!X588)),ISNUMBER(FIND("0F",ScheduleCompile!X588)),ISNUMBER(FIND("8F",ScheduleCompile!X588)),ISNUMBER(FIND("1F",ScheduleCompile!X588)),ISNUMBER(FIND("2F",ScheduleCompile!X588)),ISNUMBER(FIND("3F",ScheduleCompile!X588)),ISNUMBER(FIND("6F",ScheduleCompile!X588)),ISNUMBER(FIND("7F",ScheduleCompile!X588)),ISNUMBER(FIND("9F",ScheduleCompile!X588)),ISNUMBER(FIND("4F",ScheduleCompile!X588))),VALUE(LEFT(ScheduleCompile!X588,FIND("F",ScheduleCompile!X588)-1)),ScheduleCompile!X588)))))),"",IF(ScheduleCompile!X588="Off",0,IF(ScheduleCompile!X588="On",1,IF(ISNUMBER(ScheduleCompile!X588),ScheduleCompile!X588/1,IF(ISTEXT(ScheduleCompile!X588),IF(OR(ISNUMBER(FIND("5F",ScheduleCompile!X588)),ISNUMBER(FIND("0F",ScheduleCompile!X588)),ISNUMBER(FIND("8F",ScheduleCompile!X588)),ISNUMBER(FIND("1F",ScheduleCompile!X588)),ISNUMBER(FIND("2F",ScheduleCompile!X588)),ISNUMBER(FIND("3F",ScheduleCompile!X588)),ISNUMBER(FIND("6F",ScheduleCompile!X588)),ISNUMBER(FIND("7F",ScheduleCompile!X588)),ISNUMBER(FIND("9F",ScheduleCompile!X588)),ISNUMBER(FIND("4F",ScheduleCompile!X588))),VALUE(LEFT(ScheduleCompile!X588,FIND("F",ScheduleCompile!X588)-1)),ScheduleCompile!X588)))))))</f>
        <v>54.8</v>
      </c>
      <c r="AD595" s="1">
        <f>IF(AND(ISERROR(IF(ScheduleCompile!Y588="Off",0,IF(ScheduleCompile!Y588="On",1,IF(ISNUMBER(ScheduleCompile!Y588),ScheduleCompile!Y588/1,IF(ISTEXT(ScheduleCompile!Y588),IF(OR(ISNUMBER(FIND("5F",ScheduleCompile!Y588)),ISNUMBER(FIND("0F",ScheduleCompile!Y588)),ISNUMBER(FIND("8F",ScheduleCompile!Y588)),ISNUMBER(FIND("1F",ScheduleCompile!Y588)),ISNUMBER(FIND("2F",ScheduleCompile!Y588)),ISNUMBER(FIND("3F",ScheduleCompile!Y588)),ISNUMBER(FIND("6F",ScheduleCompile!Y588)),ISNUMBER(FIND("7F",ScheduleCompile!Y588)),ISNUMBER(FIND("9F",ScheduleCompile!Y588)),ISNUMBER(FIND("4F",ScheduleCompile!Y588))),VALUE(LEFT(ScheduleCompile!Y588,FIND("F",ScheduleCompile!Y588)-1)),ScheduleCompile!Y588)))))),ISTEXT(ScheduleCompile!#REF!)),"ENDTABLE",IF(ISERROR(IF(ScheduleCompile!Y588="Off",0,IF(ScheduleCompile!Y588="On",1,IF(ISNUMBER(ScheduleCompile!Y588),ScheduleCompile!Y588/1,IF(ISTEXT(ScheduleCompile!Y588),IF(OR(ISNUMBER(FIND("5F",ScheduleCompile!Y588)),ISNUMBER(FIND("0F",ScheduleCompile!Y588)),ISNUMBER(FIND("8F",ScheduleCompile!Y588)),ISNUMBER(FIND("1F",ScheduleCompile!Y588)),ISNUMBER(FIND("2F",ScheduleCompile!Y588)),ISNUMBER(FIND("3F",ScheduleCompile!Y588)),ISNUMBER(FIND("6F",ScheduleCompile!Y588)),ISNUMBER(FIND("7F",ScheduleCompile!Y588)),ISNUMBER(FIND("9F",ScheduleCompile!Y588)),ISNUMBER(FIND("4F",ScheduleCompile!Y588))),VALUE(LEFT(ScheduleCompile!Y588,FIND("F",ScheduleCompile!Y588)-1)),ScheduleCompile!Y588)))))),"",IF(ScheduleCompile!Y588="Off",0,IF(ScheduleCompile!Y588="On",1,IF(ISNUMBER(ScheduleCompile!Y588),ScheduleCompile!Y588/1,IF(ISTEXT(ScheduleCompile!Y588),IF(OR(ISNUMBER(FIND("5F",ScheduleCompile!Y588)),ISNUMBER(FIND("0F",ScheduleCompile!Y588)),ISNUMBER(FIND("8F",ScheduleCompile!Y588)),ISNUMBER(FIND("1F",ScheduleCompile!Y588)),ISNUMBER(FIND("2F",ScheduleCompile!Y588)),ISNUMBER(FIND("3F",ScheduleCompile!Y588)),ISNUMBER(FIND("6F",ScheduleCompile!Y588)),ISNUMBER(FIND("7F",ScheduleCompile!Y588)),ISNUMBER(FIND("9F",ScheduleCompile!Y588)),ISNUMBER(FIND("4F",ScheduleCompile!Y588))),VALUE(LEFT(ScheduleCompile!Y588,FIND("F",ScheduleCompile!Y588)-1)),ScheduleCompile!Y588)))))))</f>
        <v>54.8</v>
      </c>
    </row>
    <row r="596" spans="1:30" x14ac:dyDescent="0.25">
      <c r="A596" t="str">
        <f t="shared" si="39"/>
        <v>SchDay "WaterMainCZ05Dec"  Type = "Temperature" Hr = (52.7, 52.7, 52.7, 52.7, 52.7, 52.7, 52.7, 52.7, 52.7, 52.7, 52.7, 52.7, 52.7, 52.7, 52.7, 52.7, 52.7, 52.7, 52.7, 52.7, 52.7, 52.7, 52.7, 52.7) ..</v>
      </c>
      <c r="B596" s="1" t="s">
        <v>623</v>
      </c>
      <c r="C596" t="str">
        <f t="shared" si="40"/>
        <v xml:space="preserve">SchDay "WaterMainCZ05Dec"  Type = "Temperature" Hr = </v>
      </c>
      <c r="D596" t="str">
        <f t="shared" si="41"/>
        <v>(52.7, 52.7, 52.7, 52.7, 52.7, 52.7, 52.7, 52.7, 52.7, 52.7, 52.7, 52.7, 52.7, 52.7, 52.7, 52.7, 52.7, 52.7, 52.7, 52.7, 52.7, 52.7, 52.7, 52.7) ..</v>
      </c>
      <c r="E596" s="30" t="str">
        <f>ScheduleCompile!A589</f>
        <v>WaterMainCZ05Dec</v>
      </c>
      <c r="F596" t="str">
        <f t="shared" si="42"/>
        <v>Temperature</v>
      </c>
      <c r="G596" s="1">
        <f>IF(AND(ISERROR(IF(ScheduleCompile!B589="Off",0,IF(ScheduleCompile!B589="On",1,IF(ISNUMBER(ScheduleCompile!B589),ScheduleCompile!B589/1,IF(ISTEXT(ScheduleCompile!B589),IF(OR(ISNUMBER(FIND("5F",ScheduleCompile!B589)),ISNUMBER(FIND("0F",ScheduleCompile!B589)),ISNUMBER(FIND("8F",ScheduleCompile!B589)),ISNUMBER(FIND("1F",ScheduleCompile!B589)),ISNUMBER(FIND("2F",ScheduleCompile!B589)),ISNUMBER(FIND("3F",ScheduleCompile!B589)),ISNUMBER(FIND("6F",ScheduleCompile!B589)),ISNUMBER(FIND("7F",ScheduleCompile!B589)),ISNUMBER(FIND("9F",ScheduleCompile!B589)),ISNUMBER(FIND("4F",ScheduleCompile!B589))),VALUE(LEFT(ScheduleCompile!B589,FIND("F",ScheduleCompile!B589)-1)),ScheduleCompile!B589)))))),ISTEXT(ScheduleCompile!#REF!)),"ENDTABLE",IF(ISERROR(IF(ScheduleCompile!B589="Off",0,IF(ScheduleCompile!B589="On",1,IF(ISNUMBER(ScheduleCompile!B589),ScheduleCompile!B589/1,IF(ISTEXT(ScheduleCompile!B589),IF(OR(ISNUMBER(FIND("5F",ScheduleCompile!B589)),ISNUMBER(FIND("0F",ScheduleCompile!B589)),ISNUMBER(FIND("8F",ScheduleCompile!B589)),ISNUMBER(FIND("1F",ScheduleCompile!B589)),ISNUMBER(FIND("2F",ScheduleCompile!B589)),ISNUMBER(FIND("3F",ScheduleCompile!B589)),ISNUMBER(FIND("6F",ScheduleCompile!B589)),ISNUMBER(FIND("7F",ScheduleCompile!B589)),ISNUMBER(FIND("9F",ScheduleCompile!B589)),ISNUMBER(FIND("4F",ScheduleCompile!B589))),VALUE(LEFT(ScheduleCompile!B589,FIND("F",ScheduleCompile!B589)-1)),ScheduleCompile!B589)))))),"",IF(ScheduleCompile!B589="Off",0,IF(ScheduleCompile!B589="On",1,IF(ISNUMBER(ScheduleCompile!B589),ScheduleCompile!B589/1,IF(ISTEXT(ScheduleCompile!B589),IF(OR(ISNUMBER(FIND("5F",ScheduleCompile!B589)),ISNUMBER(FIND("0F",ScheduleCompile!B589)),ISNUMBER(FIND("8F",ScheduleCompile!B589)),ISNUMBER(FIND("1F",ScheduleCompile!B589)),ISNUMBER(FIND("2F",ScheduleCompile!B589)),ISNUMBER(FIND("3F",ScheduleCompile!B589)),ISNUMBER(FIND("6F",ScheduleCompile!B589)),ISNUMBER(FIND("7F",ScheduleCompile!B589)),ISNUMBER(FIND("9F",ScheduleCompile!B589)),ISNUMBER(FIND("4F",ScheduleCompile!B589))),VALUE(LEFT(ScheduleCompile!B589,FIND("F",ScheduleCompile!B589)-1)),ScheduleCompile!B589)))))))</f>
        <v>52.7</v>
      </c>
      <c r="H596" s="1">
        <f>IF(AND(ISERROR(IF(ScheduleCompile!C589="Off",0,IF(ScheduleCompile!C589="On",1,IF(ISNUMBER(ScheduleCompile!C589),ScheduleCompile!C589/1,IF(ISTEXT(ScheduleCompile!C589),IF(OR(ISNUMBER(FIND("5F",ScheduleCompile!C589)),ISNUMBER(FIND("0F",ScheduleCompile!C589)),ISNUMBER(FIND("8F",ScheduleCompile!C589)),ISNUMBER(FIND("1F",ScheduleCompile!C589)),ISNUMBER(FIND("2F",ScheduleCompile!C589)),ISNUMBER(FIND("3F",ScheduleCompile!C589)),ISNUMBER(FIND("6F",ScheduleCompile!C589)),ISNUMBER(FIND("7F",ScheduleCompile!C589)),ISNUMBER(FIND("9F",ScheduleCompile!C589)),ISNUMBER(FIND("4F",ScheduleCompile!C589))),VALUE(LEFT(ScheduleCompile!C589,FIND("F",ScheduleCompile!C589)-1)),ScheduleCompile!C589)))))),ISTEXT(ScheduleCompile!#REF!)),"ENDTABLE",IF(ISERROR(IF(ScheduleCompile!C589="Off",0,IF(ScheduleCompile!C589="On",1,IF(ISNUMBER(ScheduleCompile!C589),ScheduleCompile!C589/1,IF(ISTEXT(ScheduleCompile!C589),IF(OR(ISNUMBER(FIND("5F",ScheduleCompile!C589)),ISNUMBER(FIND("0F",ScheduleCompile!C589)),ISNUMBER(FIND("8F",ScheduleCompile!C589)),ISNUMBER(FIND("1F",ScheduleCompile!C589)),ISNUMBER(FIND("2F",ScheduleCompile!C589)),ISNUMBER(FIND("3F",ScheduleCompile!C589)),ISNUMBER(FIND("6F",ScheduleCompile!C589)),ISNUMBER(FIND("7F",ScheduleCompile!C589)),ISNUMBER(FIND("9F",ScheduleCompile!C589)),ISNUMBER(FIND("4F",ScheduleCompile!C589))),VALUE(LEFT(ScheduleCompile!C589,FIND("F",ScheduleCompile!C589)-1)),ScheduleCompile!C589)))))),"",IF(ScheduleCompile!C589="Off",0,IF(ScheduleCompile!C589="On",1,IF(ISNUMBER(ScheduleCompile!C589),ScheduleCompile!C589/1,IF(ISTEXT(ScheduleCompile!C589),IF(OR(ISNUMBER(FIND("5F",ScheduleCompile!C589)),ISNUMBER(FIND("0F",ScheduleCompile!C589)),ISNUMBER(FIND("8F",ScheduleCompile!C589)),ISNUMBER(FIND("1F",ScheduleCompile!C589)),ISNUMBER(FIND("2F",ScheduleCompile!C589)),ISNUMBER(FIND("3F",ScheduleCompile!C589)),ISNUMBER(FIND("6F",ScheduleCompile!C589)),ISNUMBER(FIND("7F",ScheduleCompile!C589)),ISNUMBER(FIND("9F",ScheduleCompile!C589)),ISNUMBER(FIND("4F",ScheduleCompile!C589))),VALUE(LEFT(ScheduleCompile!C589,FIND("F",ScheduleCompile!C589)-1)),ScheduleCompile!C589)))))))</f>
        <v>52.7</v>
      </c>
      <c r="I596" s="1">
        <f>IF(AND(ISERROR(IF(ScheduleCompile!D589="Off",0,IF(ScheduleCompile!D589="On",1,IF(ISNUMBER(ScheduleCompile!D589),ScheduleCompile!D589/1,IF(ISTEXT(ScheduleCompile!D589),IF(OR(ISNUMBER(FIND("5F",ScheduleCompile!D589)),ISNUMBER(FIND("0F",ScheduleCompile!D589)),ISNUMBER(FIND("8F",ScheduleCompile!D589)),ISNUMBER(FIND("1F",ScheduleCompile!D589)),ISNUMBER(FIND("2F",ScheduleCompile!D589)),ISNUMBER(FIND("3F",ScheduleCompile!D589)),ISNUMBER(FIND("6F",ScheduleCompile!D589)),ISNUMBER(FIND("7F",ScheduleCompile!D589)),ISNUMBER(FIND("9F",ScheduleCompile!D589)),ISNUMBER(FIND("4F",ScheduleCompile!D589))),VALUE(LEFT(ScheduleCompile!D589,FIND("F",ScheduleCompile!D589)-1)),ScheduleCompile!D589)))))),ISTEXT(ScheduleCompile!#REF!)),"ENDTABLE",IF(ISERROR(IF(ScheduleCompile!D589="Off",0,IF(ScheduleCompile!D589="On",1,IF(ISNUMBER(ScheduleCompile!D589),ScheduleCompile!D589/1,IF(ISTEXT(ScheduleCompile!D589),IF(OR(ISNUMBER(FIND("5F",ScheduleCompile!D589)),ISNUMBER(FIND("0F",ScheduleCompile!D589)),ISNUMBER(FIND("8F",ScheduleCompile!D589)),ISNUMBER(FIND("1F",ScheduleCompile!D589)),ISNUMBER(FIND("2F",ScheduleCompile!D589)),ISNUMBER(FIND("3F",ScheduleCompile!D589)),ISNUMBER(FIND("6F",ScheduleCompile!D589)),ISNUMBER(FIND("7F",ScheduleCompile!D589)),ISNUMBER(FIND("9F",ScheduleCompile!D589)),ISNUMBER(FIND("4F",ScheduleCompile!D589))),VALUE(LEFT(ScheduleCompile!D589,FIND("F",ScheduleCompile!D589)-1)),ScheduleCompile!D589)))))),"",IF(ScheduleCompile!D589="Off",0,IF(ScheduleCompile!D589="On",1,IF(ISNUMBER(ScheduleCompile!D589),ScheduleCompile!D589/1,IF(ISTEXT(ScheduleCompile!D589),IF(OR(ISNUMBER(FIND("5F",ScheduleCompile!D589)),ISNUMBER(FIND("0F",ScheduleCompile!D589)),ISNUMBER(FIND("8F",ScheduleCompile!D589)),ISNUMBER(FIND("1F",ScheduleCompile!D589)),ISNUMBER(FIND("2F",ScheduleCompile!D589)),ISNUMBER(FIND("3F",ScheduleCompile!D589)),ISNUMBER(FIND("6F",ScheduleCompile!D589)),ISNUMBER(FIND("7F",ScheduleCompile!D589)),ISNUMBER(FIND("9F",ScheduleCompile!D589)),ISNUMBER(FIND("4F",ScheduleCompile!D589))),VALUE(LEFT(ScheduleCompile!D589,FIND("F",ScheduleCompile!D589)-1)),ScheduleCompile!D589)))))))</f>
        <v>52.7</v>
      </c>
      <c r="J596" s="1">
        <f>IF(AND(ISERROR(IF(ScheduleCompile!E589="Off",0,IF(ScheduleCompile!E589="On",1,IF(ISNUMBER(ScheduleCompile!E589),ScheduleCompile!E589/1,IF(ISTEXT(ScheduleCompile!E589),IF(OR(ISNUMBER(FIND("5F",ScheduleCompile!E589)),ISNUMBER(FIND("0F",ScheduleCompile!E589)),ISNUMBER(FIND("8F",ScheduleCompile!E589)),ISNUMBER(FIND("1F",ScheduleCompile!E589)),ISNUMBER(FIND("2F",ScheduleCompile!E589)),ISNUMBER(FIND("3F",ScheduleCompile!E589)),ISNUMBER(FIND("6F",ScheduleCompile!E589)),ISNUMBER(FIND("7F",ScheduleCompile!E589)),ISNUMBER(FIND("9F",ScheduleCompile!E589)),ISNUMBER(FIND("4F",ScheduleCompile!E589))),VALUE(LEFT(ScheduleCompile!E589,FIND("F",ScheduleCompile!E589)-1)),ScheduleCompile!E589)))))),ISTEXT(ScheduleCompile!#REF!)),"ENDTABLE",IF(ISERROR(IF(ScheduleCompile!E589="Off",0,IF(ScheduleCompile!E589="On",1,IF(ISNUMBER(ScheduleCompile!E589),ScheduleCompile!E589/1,IF(ISTEXT(ScheduleCompile!E589),IF(OR(ISNUMBER(FIND("5F",ScheduleCompile!E589)),ISNUMBER(FIND("0F",ScheduleCompile!E589)),ISNUMBER(FIND("8F",ScheduleCompile!E589)),ISNUMBER(FIND("1F",ScheduleCompile!E589)),ISNUMBER(FIND("2F",ScheduleCompile!E589)),ISNUMBER(FIND("3F",ScheduleCompile!E589)),ISNUMBER(FIND("6F",ScheduleCompile!E589)),ISNUMBER(FIND("7F",ScheduleCompile!E589)),ISNUMBER(FIND("9F",ScheduleCompile!E589)),ISNUMBER(FIND("4F",ScheduleCompile!E589))),VALUE(LEFT(ScheduleCompile!E589,FIND("F",ScheduleCompile!E589)-1)),ScheduleCompile!E589)))))),"",IF(ScheduleCompile!E589="Off",0,IF(ScheduleCompile!E589="On",1,IF(ISNUMBER(ScheduleCompile!E589),ScheduleCompile!E589/1,IF(ISTEXT(ScheduleCompile!E589),IF(OR(ISNUMBER(FIND("5F",ScheduleCompile!E589)),ISNUMBER(FIND("0F",ScheduleCompile!E589)),ISNUMBER(FIND("8F",ScheduleCompile!E589)),ISNUMBER(FIND("1F",ScheduleCompile!E589)),ISNUMBER(FIND("2F",ScheduleCompile!E589)),ISNUMBER(FIND("3F",ScheduleCompile!E589)),ISNUMBER(FIND("6F",ScheduleCompile!E589)),ISNUMBER(FIND("7F",ScheduleCompile!E589)),ISNUMBER(FIND("9F",ScheduleCompile!E589)),ISNUMBER(FIND("4F",ScheduleCompile!E589))),VALUE(LEFT(ScheduleCompile!E589,FIND("F",ScheduleCompile!E589)-1)),ScheduleCompile!E589)))))))</f>
        <v>52.7</v>
      </c>
      <c r="K596" s="1">
        <f>IF(AND(ISERROR(IF(ScheduleCompile!F589="Off",0,IF(ScheduleCompile!F589="On",1,IF(ISNUMBER(ScheduleCompile!F589),ScheduleCompile!F589/1,IF(ISTEXT(ScheduleCompile!F589),IF(OR(ISNUMBER(FIND("5F",ScheduleCompile!F589)),ISNUMBER(FIND("0F",ScheduleCompile!F589)),ISNUMBER(FIND("8F",ScheduleCompile!F589)),ISNUMBER(FIND("1F",ScheduleCompile!F589)),ISNUMBER(FIND("2F",ScheduleCompile!F589)),ISNUMBER(FIND("3F",ScheduleCompile!F589)),ISNUMBER(FIND("6F",ScheduleCompile!F589)),ISNUMBER(FIND("7F",ScheduleCompile!F589)),ISNUMBER(FIND("9F",ScheduleCompile!F589)),ISNUMBER(FIND("4F",ScheduleCompile!F589))),VALUE(LEFT(ScheduleCompile!F589,FIND("F",ScheduleCompile!F589)-1)),ScheduleCompile!F589)))))),ISTEXT(ScheduleCompile!#REF!)),"ENDTABLE",IF(ISERROR(IF(ScheduleCompile!F589="Off",0,IF(ScheduleCompile!F589="On",1,IF(ISNUMBER(ScheduleCompile!F589),ScheduleCompile!F589/1,IF(ISTEXT(ScheduleCompile!F589),IF(OR(ISNUMBER(FIND("5F",ScheduleCompile!F589)),ISNUMBER(FIND("0F",ScheduleCompile!F589)),ISNUMBER(FIND("8F",ScheduleCompile!F589)),ISNUMBER(FIND("1F",ScheduleCompile!F589)),ISNUMBER(FIND("2F",ScheduleCompile!F589)),ISNUMBER(FIND("3F",ScheduleCompile!F589)),ISNUMBER(FIND("6F",ScheduleCompile!F589)),ISNUMBER(FIND("7F",ScheduleCompile!F589)),ISNUMBER(FIND("9F",ScheduleCompile!F589)),ISNUMBER(FIND("4F",ScheduleCompile!F589))),VALUE(LEFT(ScheduleCompile!F589,FIND("F",ScheduleCompile!F589)-1)),ScheduleCompile!F589)))))),"",IF(ScheduleCompile!F589="Off",0,IF(ScheduleCompile!F589="On",1,IF(ISNUMBER(ScheduleCompile!F589),ScheduleCompile!F589/1,IF(ISTEXT(ScheduleCompile!F589),IF(OR(ISNUMBER(FIND("5F",ScheduleCompile!F589)),ISNUMBER(FIND("0F",ScheduleCompile!F589)),ISNUMBER(FIND("8F",ScheduleCompile!F589)),ISNUMBER(FIND("1F",ScheduleCompile!F589)),ISNUMBER(FIND("2F",ScheduleCompile!F589)),ISNUMBER(FIND("3F",ScheduleCompile!F589)),ISNUMBER(FIND("6F",ScheduleCompile!F589)),ISNUMBER(FIND("7F",ScheduleCompile!F589)),ISNUMBER(FIND("9F",ScheduleCompile!F589)),ISNUMBER(FIND("4F",ScheduleCompile!F589))),VALUE(LEFT(ScheduleCompile!F589,FIND("F",ScheduleCompile!F589)-1)),ScheduleCompile!F589)))))))</f>
        <v>52.7</v>
      </c>
      <c r="L596" s="1">
        <f>IF(AND(ISERROR(IF(ScheduleCompile!G589="Off",0,IF(ScheduleCompile!G589="On",1,IF(ISNUMBER(ScheduleCompile!G589),ScheduleCompile!G589/1,IF(ISTEXT(ScheduleCompile!G589),IF(OR(ISNUMBER(FIND("5F",ScheduleCompile!G589)),ISNUMBER(FIND("0F",ScheduleCompile!G589)),ISNUMBER(FIND("8F",ScheduleCompile!G589)),ISNUMBER(FIND("1F",ScheduleCompile!G589)),ISNUMBER(FIND("2F",ScheduleCompile!G589)),ISNUMBER(FIND("3F",ScheduleCompile!G589)),ISNUMBER(FIND("6F",ScheduleCompile!G589)),ISNUMBER(FIND("7F",ScheduleCompile!G589)),ISNUMBER(FIND("9F",ScheduleCompile!G589)),ISNUMBER(FIND("4F",ScheduleCompile!G589))),VALUE(LEFT(ScheduleCompile!G589,FIND("F",ScheduleCompile!G589)-1)),ScheduleCompile!G589)))))),ISTEXT(ScheduleCompile!#REF!)),"ENDTABLE",IF(ISERROR(IF(ScheduleCompile!G589="Off",0,IF(ScheduleCompile!G589="On",1,IF(ISNUMBER(ScheduleCompile!G589),ScheduleCompile!G589/1,IF(ISTEXT(ScheduleCompile!G589),IF(OR(ISNUMBER(FIND("5F",ScheduleCompile!G589)),ISNUMBER(FIND("0F",ScheduleCompile!G589)),ISNUMBER(FIND("8F",ScheduleCompile!G589)),ISNUMBER(FIND("1F",ScheduleCompile!G589)),ISNUMBER(FIND("2F",ScheduleCompile!G589)),ISNUMBER(FIND("3F",ScheduleCompile!G589)),ISNUMBER(FIND("6F",ScheduleCompile!G589)),ISNUMBER(FIND("7F",ScheduleCompile!G589)),ISNUMBER(FIND("9F",ScheduleCompile!G589)),ISNUMBER(FIND("4F",ScheduleCompile!G589))),VALUE(LEFT(ScheduleCompile!G589,FIND("F",ScheduleCompile!G589)-1)),ScheduleCompile!G589)))))),"",IF(ScheduleCompile!G589="Off",0,IF(ScheduleCompile!G589="On",1,IF(ISNUMBER(ScheduleCompile!G589),ScheduleCompile!G589/1,IF(ISTEXT(ScheduleCompile!G589),IF(OR(ISNUMBER(FIND("5F",ScheduleCompile!G589)),ISNUMBER(FIND("0F",ScheduleCompile!G589)),ISNUMBER(FIND("8F",ScheduleCompile!G589)),ISNUMBER(FIND("1F",ScheduleCompile!G589)),ISNUMBER(FIND("2F",ScheduleCompile!G589)),ISNUMBER(FIND("3F",ScheduleCompile!G589)),ISNUMBER(FIND("6F",ScheduleCompile!G589)),ISNUMBER(FIND("7F",ScheduleCompile!G589)),ISNUMBER(FIND("9F",ScheduleCompile!G589)),ISNUMBER(FIND("4F",ScheduleCompile!G589))),VALUE(LEFT(ScheduleCompile!G589,FIND("F",ScheduleCompile!G589)-1)),ScheduleCompile!G589)))))))</f>
        <v>52.7</v>
      </c>
      <c r="M596" s="1">
        <f>IF(AND(ISERROR(IF(ScheduleCompile!H589="Off",0,IF(ScheduleCompile!H589="On",1,IF(ISNUMBER(ScheduleCompile!H589),ScheduleCompile!H589/1,IF(ISTEXT(ScheduleCompile!H589),IF(OR(ISNUMBER(FIND("5F",ScheduleCompile!H589)),ISNUMBER(FIND("0F",ScheduleCompile!H589)),ISNUMBER(FIND("8F",ScheduleCompile!H589)),ISNUMBER(FIND("1F",ScheduleCompile!H589)),ISNUMBER(FIND("2F",ScheduleCompile!H589)),ISNUMBER(FIND("3F",ScheduleCompile!H589)),ISNUMBER(FIND("6F",ScheduleCompile!H589)),ISNUMBER(FIND("7F",ScheduleCompile!H589)),ISNUMBER(FIND("9F",ScheduleCompile!H589)),ISNUMBER(FIND("4F",ScheduleCompile!H589))),VALUE(LEFT(ScheduleCompile!H589,FIND("F",ScheduleCompile!H589)-1)),ScheduleCompile!H589)))))),ISTEXT(ScheduleCompile!#REF!)),"ENDTABLE",IF(ISERROR(IF(ScheduleCompile!H589="Off",0,IF(ScheduleCompile!H589="On",1,IF(ISNUMBER(ScheduleCompile!H589),ScheduleCompile!H589/1,IF(ISTEXT(ScheduleCompile!H589),IF(OR(ISNUMBER(FIND("5F",ScheduleCompile!H589)),ISNUMBER(FIND("0F",ScheduleCompile!H589)),ISNUMBER(FIND("8F",ScheduleCompile!H589)),ISNUMBER(FIND("1F",ScheduleCompile!H589)),ISNUMBER(FIND("2F",ScheduleCompile!H589)),ISNUMBER(FIND("3F",ScheduleCompile!H589)),ISNUMBER(FIND("6F",ScheduleCompile!H589)),ISNUMBER(FIND("7F",ScheduleCompile!H589)),ISNUMBER(FIND("9F",ScheduleCompile!H589)),ISNUMBER(FIND("4F",ScheduleCompile!H589))),VALUE(LEFT(ScheduleCompile!H589,FIND("F",ScheduleCompile!H589)-1)),ScheduleCompile!H589)))))),"",IF(ScheduleCompile!H589="Off",0,IF(ScheduleCompile!H589="On",1,IF(ISNUMBER(ScheduleCompile!H589),ScheduleCompile!H589/1,IF(ISTEXT(ScheduleCompile!H589),IF(OR(ISNUMBER(FIND("5F",ScheduleCompile!H589)),ISNUMBER(FIND("0F",ScheduleCompile!H589)),ISNUMBER(FIND("8F",ScheduleCompile!H589)),ISNUMBER(FIND("1F",ScheduleCompile!H589)),ISNUMBER(FIND("2F",ScheduleCompile!H589)),ISNUMBER(FIND("3F",ScheduleCompile!H589)),ISNUMBER(FIND("6F",ScheduleCompile!H589)),ISNUMBER(FIND("7F",ScheduleCompile!H589)),ISNUMBER(FIND("9F",ScheduleCompile!H589)),ISNUMBER(FIND("4F",ScheduleCompile!H589))),VALUE(LEFT(ScheduleCompile!H589,FIND("F",ScheduleCompile!H589)-1)),ScheduleCompile!H589)))))))</f>
        <v>52.7</v>
      </c>
      <c r="N596" s="1">
        <f>IF(AND(ISERROR(IF(ScheduleCompile!I589="Off",0,IF(ScheduleCompile!I589="On",1,IF(ISNUMBER(ScheduleCompile!I589),ScheduleCompile!I589/1,IF(ISTEXT(ScheduleCompile!I589),IF(OR(ISNUMBER(FIND("5F",ScheduleCompile!I589)),ISNUMBER(FIND("0F",ScheduleCompile!I589)),ISNUMBER(FIND("8F",ScheduleCompile!I589)),ISNUMBER(FIND("1F",ScheduleCompile!I589)),ISNUMBER(FIND("2F",ScheduleCompile!I589)),ISNUMBER(FIND("3F",ScheduleCompile!I589)),ISNUMBER(FIND("6F",ScheduleCompile!I589)),ISNUMBER(FIND("7F",ScheduleCompile!I589)),ISNUMBER(FIND("9F",ScheduleCompile!I589)),ISNUMBER(FIND("4F",ScheduleCompile!I589))),VALUE(LEFT(ScheduleCompile!I589,FIND("F",ScheduleCompile!I589)-1)),ScheduleCompile!I589)))))),ISTEXT(ScheduleCompile!#REF!)),"ENDTABLE",IF(ISERROR(IF(ScheduleCompile!I589="Off",0,IF(ScheduleCompile!I589="On",1,IF(ISNUMBER(ScheduleCompile!I589),ScheduleCompile!I589/1,IF(ISTEXT(ScheduleCompile!I589),IF(OR(ISNUMBER(FIND("5F",ScheduleCompile!I589)),ISNUMBER(FIND("0F",ScheduleCompile!I589)),ISNUMBER(FIND("8F",ScheduleCompile!I589)),ISNUMBER(FIND("1F",ScheduleCompile!I589)),ISNUMBER(FIND("2F",ScheduleCompile!I589)),ISNUMBER(FIND("3F",ScheduleCompile!I589)),ISNUMBER(FIND("6F",ScheduleCompile!I589)),ISNUMBER(FIND("7F",ScheduleCompile!I589)),ISNUMBER(FIND("9F",ScheduleCompile!I589)),ISNUMBER(FIND("4F",ScheduleCompile!I589))),VALUE(LEFT(ScheduleCompile!I589,FIND("F",ScheduleCompile!I589)-1)),ScheduleCompile!I589)))))),"",IF(ScheduleCompile!I589="Off",0,IF(ScheduleCompile!I589="On",1,IF(ISNUMBER(ScheduleCompile!I589),ScheduleCompile!I589/1,IF(ISTEXT(ScheduleCompile!I589),IF(OR(ISNUMBER(FIND("5F",ScheduleCompile!I589)),ISNUMBER(FIND("0F",ScheduleCompile!I589)),ISNUMBER(FIND("8F",ScheduleCompile!I589)),ISNUMBER(FIND("1F",ScheduleCompile!I589)),ISNUMBER(FIND("2F",ScheduleCompile!I589)),ISNUMBER(FIND("3F",ScheduleCompile!I589)),ISNUMBER(FIND("6F",ScheduleCompile!I589)),ISNUMBER(FIND("7F",ScheduleCompile!I589)),ISNUMBER(FIND("9F",ScheduleCompile!I589)),ISNUMBER(FIND("4F",ScheduleCompile!I589))),VALUE(LEFT(ScheduleCompile!I589,FIND("F",ScheduleCompile!I589)-1)),ScheduleCompile!I589)))))))</f>
        <v>52.7</v>
      </c>
      <c r="O596" s="1">
        <f>IF(AND(ISERROR(IF(ScheduleCompile!J589="Off",0,IF(ScheduleCompile!J589="On",1,IF(ISNUMBER(ScheduleCompile!J589),ScheduleCompile!J589/1,IF(ISTEXT(ScheduleCompile!J589),IF(OR(ISNUMBER(FIND("5F",ScheduleCompile!J589)),ISNUMBER(FIND("0F",ScheduleCompile!J589)),ISNUMBER(FIND("8F",ScheduleCompile!J589)),ISNUMBER(FIND("1F",ScheduleCompile!J589)),ISNUMBER(FIND("2F",ScheduleCompile!J589)),ISNUMBER(FIND("3F",ScheduleCompile!J589)),ISNUMBER(FIND("6F",ScheduleCompile!J589)),ISNUMBER(FIND("7F",ScheduleCompile!J589)),ISNUMBER(FIND("9F",ScheduleCompile!J589)),ISNUMBER(FIND("4F",ScheduleCompile!J589))),VALUE(LEFT(ScheduleCompile!J589,FIND("F",ScheduleCompile!J589)-1)),ScheduleCompile!J589)))))),ISTEXT(ScheduleCompile!#REF!)),"ENDTABLE",IF(ISERROR(IF(ScheduleCompile!J589="Off",0,IF(ScheduleCompile!J589="On",1,IF(ISNUMBER(ScheduleCompile!J589),ScheduleCompile!J589/1,IF(ISTEXT(ScheduleCompile!J589),IF(OR(ISNUMBER(FIND("5F",ScheduleCompile!J589)),ISNUMBER(FIND("0F",ScheduleCompile!J589)),ISNUMBER(FIND("8F",ScheduleCompile!J589)),ISNUMBER(FIND("1F",ScheduleCompile!J589)),ISNUMBER(FIND("2F",ScheduleCompile!J589)),ISNUMBER(FIND("3F",ScheduleCompile!J589)),ISNUMBER(FIND("6F",ScheduleCompile!J589)),ISNUMBER(FIND("7F",ScheduleCompile!J589)),ISNUMBER(FIND("9F",ScheduleCompile!J589)),ISNUMBER(FIND("4F",ScheduleCompile!J589))),VALUE(LEFT(ScheduleCompile!J589,FIND("F",ScheduleCompile!J589)-1)),ScheduleCompile!J589)))))),"",IF(ScheduleCompile!J589="Off",0,IF(ScheduleCompile!J589="On",1,IF(ISNUMBER(ScheduleCompile!J589),ScheduleCompile!J589/1,IF(ISTEXT(ScheduleCompile!J589),IF(OR(ISNUMBER(FIND("5F",ScheduleCompile!J589)),ISNUMBER(FIND("0F",ScheduleCompile!J589)),ISNUMBER(FIND("8F",ScheduleCompile!J589)),ISNUMBER(FIND("1F",ScheduleCompile!J589)),ISNUMBER(FIND("2F",ScheduleCompile!J589)),ISNUMBER(FIND("3F",ScheduleCompile!J589)),ISNUMBER(FIND("6F",ScheduleCompile!J589)),ISNUMBER(FIND("7F",ScheduleCompile!J589)),ISNUMBER(FIND("9F",ScheduleCompile!J589)),ISNUMBER(FIND("4F",ScheduleCompile!J589))),VALUE(LEFT(ScheduleCompile!J589,FIND("F",ScheduleCompile!J589)-1)),ScheduleCompile!J589)))))))</f>
        <v>52.7</v>
      </c>
      <c r="P596" s="1">
        <f>IF(AND(ISERROR(IF(ScheduleCompile!K589="Off",0,IF(ScheduleCompile!K589="On",1,IF(ISNUMBER(ScheduleCompile!K589),ScheduleCompile!K589/1,IF(ISTEXT(ScheduleCompile!K589),IF(OR(ISNUMBER(FIND("5F",ScheduleCompile!K589)),ISNUMBER(FIND("0F",ScheduleCompile!K589)),ISNUMBER(FIND("8F",ScheduleCompile!K589)),ISNUMBER(FIND("1F",ScheduleCompile!K589)),ISNUMBER(FIND("2F",ScheduleCompile!K589)),ISNUMBER(FIND("3F",ScheduleCompile!K589)),ISNUMBER(FIND("6F",ScheduleCompile!K589)),ISNUMBER(FIND("7F",ScheduleCompile!K589)),ISNUMBER(FIND("9F",ScheduleCompile!K589)),ISNUMBER(FIND("4F",ScheduleCompile!K589))),VALUE(LEFT(ScheduleCompile!K589,FIND("F",ScheduleCompile!K589)-1)),ScheduleCompile!K589)))))),ISTEXT(ScheduleCompile!#REF!)),"ENDTABLE",IF(ISERROR(IF(ScheduleCompile!K589="Off",0,IF(ScheduleCompile!K589="On",1,IF(ISNUMBER(ScheduleCompile!K589),ScheduleCompile!K589/1,IF(ISTEXT(ScheduleCompile!K589),IF(OR(ISNUMBER(FIND("5F",ScheduleCompile!K589)),ISNUMBER(FIND("0F",ScheduleCompile!K589)),ISNUMBER(FIND("8F",ScheduleCompile!K589)),ISNUMBER(FIND("1F",ScheduleCompile!K589)),ISNUMBER(FIND("2F",ScheduleCompile!K589)),ISNUMBER(FIND("3F",ScheduleCompile!K589)),ISNUMBER(FIND("6F",ScheduleCompile!K589)),ISNUMBER(FIND("7F",ScheduleCompile!K589)),ISNUMBER(FIND("9F",ScheduleCompile!K589)),ISNUMBER(FIND("4F",ScheduleCompile!K589))),VALUE(LEFT(ScheduleCompile!K589,FIND("F",ScheduleCompile!K589)-1)),ScheduleCompile!K589)))))),"",IF(ScheduleCompile!K589="Off",0,IF(ScheduleCompile!K589="On",1,IF(ISNUMBER(ScheduleCompile!K589),ScheduleCompile!K589/1,IF(ISTEXT(ScheduleCompile!K589),IF(OR(ISNUMBER(FIND("5F",ScheduleCompile!K589)),ISNUMBER(FIND("0F",ScheduleCompile!K589)),ISNUMBER(FIND("8F",ScheduleCompile!K589)),ISNUMBER(FIND("1F",ScheduleCompile!K589)),ISNUMBER(FIND("2F",ScheduleCompile!K589)),ISNUMBER(FIND("3F",ScheduleCompile!K589)),ISNUMBER(FIND("6F",ScheduleCompile!K589)),ISNUMBER(FIND("7F",ScheduleCompile!K589)),ISNUMBER(FIND("9F",ScheduleCompile!K589)),ISNUMBER(FIND("4F",ScheduleCompile!K589))),VALUE(LEFT(ScheduleCompile!K589,FIND("F",ScheduleCompile!K589)-1)),ScheduleCompile!K589)))))))</f>
        <v>52.7</v>
      </c>
      <c r="Q596" s="1">
        <f>IF(AND(ISERROR(IF(ScheduleCompile!L589="Off",0,IF(ScheduleCompile!L589="On",1,IF(ISNUMBER(ScheduleCompile!L589),ScheduleCompile!L589/1,IF(ISTEXT(ScheduleCompile!L589),IF(OR(ISNUMBER(FIND("5F",ScheduleCompile!L589)),ISNUMBER(FIND("0F",ScheduleCompile!L589)),ISNUMBER(FIND("8F",ScheduleCompile!L589)),ISNUMBER(FIND("1F",ScheduleCompile!L589)),ISNUMBER(FIND("2F",ScheduleCompile!L589)),ISNUMBER(FIND("3F",ScheduleCompile!L589)),ISNUMBER(FIND("6F",ScheduleCompile!L589)),ISNUMBER(FIND("7F",ScheduleCompile!L589)),ISNUMBER(FIND("9F",ScheduleCompile!L589)),ISNUMBER(FIND("4F",ScheduleCompile!L589))),VALUE(LEFT(ScheduleCompile!L589,FIND("F",ScheduleCompile!L589)-1)),ScheduleCompile!L589)))))),ISTEXT(ScheduleCompile!#REF!)),"ENDTABLE",IF(ISERROR(IF(ScheduleCompile!L589="Off",0,IF(ScheduleCompile!L589="On",1,IF(ISNUMBER(ScheduleCompile!L589),ScheduleCompile!L589/1,IF(ISTEXT(ScheduleCompile!L589),IF(OR(ISNUMBER(FIND("5F",ScheduleCompile!L589)),ISNUMBER(FIND("0F",ScheduleCompile!L589)),ISNUMBER(FIND("8F",ScheduleCompile!L589)),ISNUMBER(FIND("1F",ScheduleCompile!L589)),ISNUMBER(FIND("2F",ScheduleCompile!L589)),ISNUMBER(FIND("3F",ScheduleCompile!L589)),ISNUMBER(FIND("6F",ScheduleCompile!L589)),ISNUMBER(FIND("7F",ScheduleCompile!L589)),ISNUMBER(FIND("9F",ScheduleCompile!L589)),ISNUMBER(FIND("4F",ScheduleCompile!L589))),VALUE(LEFT(ScheduleCompile!L589,FIND("F",ScheduleCompile!L589)-1)),ScheduleCompile!L589)))))),"",IF(ScheduleCompile!L589="Off",0,IF(ScheduleCompile!L589="On",1,IF(ISNUMBER(ScheduleCompile!L589),ScheduleCompile!L589/1,IF(ISTEXT(ScheduleCompile!L589),IF(OR(ISNUMBER(FIND("5F",ScheduleCompile!L589)),ISNUMBER(FIND("0F",ScheduleCompile!L589)),ISNUMBER(FIND("8F",ScheduleCompile!L589)),ISNUMBER(FIND("1F",ScheduleCompile!L589)),ISNUMBER(FIND("2F",ScheduleCompile!L589)),ISNUMBER(FIND("3F",ScheduleCompile!L589)),ISNUMBER(FIND("6F",ScheduleCompile!L589)),ISNUMBER(FIND("7F",ScheduleCompile!L589)),ISNUMBER(FIND("9F",ScheduleCompile!L589)),ISNUMBER(FIND("4F",ScheduleCompile!L589))),VALUE(LEFT(ScheduleCompile!L589,FIND("F",ScheduleCompile!L589)-1)),ScheduleCompile!L589)))))))</f>
        <v>52.7</v>
      </c>
      <c r="R596" s="1">
        <f>IF(AND(ISERROR(IF(ScheduleCompile!M589="Off",0,IF(ScheduleCompile!M589="On",1,IF(ISNUMBER(ScheduleCompile!M589),ScheduleCompile!M589/1,IF(ISTEXT(ScheduleCompile!M589),IF(OR(ISNUMBER(FIND("5F",ScheduleCompile!M589)),ISNUMBER(FIND("0F",ScheduleCompile!M589)),ISNUMBER(FIND("8F",ScheduleCompile!M589)),ISNUMBER(FIND("1F",ScheduleCompile!M589)),ISNUMBER(FIND("2F",ScheduleCompile!M589)),ISNUMBER(FIND("3F",ScheduleCompile!M589)),ISNUMBER(FIND("6F",ScheduleCompile!M589)),ISNUMBER(FIND("7F",ScheduleCompile!M589)),ISNUMBER(FIND("9F",ScheduleCompile!M589)),ISNUMBER(FIND("4F",ScheduleCompile!M589))),VALUE(LEFT(ScheduleCompile!M589,FIND("F",ScheduleCompile!M589)-1)),ScheduleCompile!M589)))))),ISTEXT(ScheduleCompile!#REF!)),"ENDTABLE",IF(ISERROR(IF(ScheduleCompile!M589="Off",0,IF(ScheduleCompile!M589="On",1,IF(ISNUMBER(ScheduleCompile!M589),ScheduleCompile!M589/1,IF(ISTEXT(ScheduleCompile!M589),IF(OR(ISNUMBER(FIND("5F",ScheduleCompile!M589)),ISNUMBER(FIND("0F",ScheduleCompile!M589)),ISNUMBER(FIND("8F",ScheduleCompile!M589)),ISNUMBER(FIND("1F",ScheduleCompile!M589)),ISNUMBER(FIND("2F",ScheduleCompile!M589)),ISNUMBER(FIND("3F",ScheduleCompile!M589)),ISNUMBER(FIND("6F",ScheduleCompile!M589)),ISNUMBER(FIND("7F",ScheduleCompile!M589)),ISNUMBER(FIND("9F",ScheduleCompile!M589)),ISNUMBER(FIND("4F",ScheduleCompile!M589))),VALUE(LEFT(ScheduleCompile!M589,FIND("F",ScheduleCompile!M589)-1)),ScheduleCompile!M589)))))),"",IF(ScheduleCompile!M589="Off",0,IF(ScheduleCompile!M589="On",1,IF(ISNUMBER(ScheduleCompile!M589),ScheduleCompile!M589/1,IF(ISTEXT(ScheduleCompile!M589),IF(OR(ISNUMBER(FIND("5F",ScheduleCompile!M589)),ISNUMBER(FIND("0F",ScheduleCompile!M589)),ISNUMBER(FIND("8F",ScheduleCompile!M589)),ISNUMBER(FIND("1F",ScheduleCompile!M589)),ISNUMBER(FIND("2F",ScheduleCompile!M589)),ISNUMBER(FIND("3F",ScheduleCompile!M589)),ISNUMBER(FIND("6F",ScheduleCompile!M589)),ISNUMBER(FIND("7F",ScheduleCompile!M589)),ISNUMBER(FIND("9F",ScheduleCompile!M589)),ISNUMBER(FIND("4F",ScheduleCompile!M589))),VALUE(LEFT(ScheduleCompile!M589,FIND("F",ScheduleCompile!M589)-1)),ScheduleCompile!M589)))))))</f>
        <v>52.7</v>
      </c>
      <c r="S596" s="1">
        <f>IF(AND(ISERROR(IF(ScheduleCompile!N589="Off",0,IF(ScheduleCompile!N589="On",1,IF(ISNUMBER(ScheduleCompile!N589),ScheduleCompile!N589/1,IF(ISTEXT(ScheduleCompile!N589),IF(OR(ISNUMBER(FIND("5F",ScheduleCompile!N589)),ISNUMBER(FIND("0F",ScheduleCompile!N589)),ISNUMBER(FIND("8F",ScheduleCompile!N589)),ISNUMBER(FIND("1F",ScheduleCompile!N589)),ISNUMBER(FIND("2F",ScheduleCompile!N589)),ISNUMBER(FIND("3F",ScheduleCompile!N589)),ISNUMBER(FIND("6F",ScheduleCompile!N589)),ISNUMBER(FIND("7F",ScheduleCompile!N589)),ISNUMBER(FIND("9F",ScheduleCompile!N589)),ISNUMBER(FIND("4F",ScheduleCompile!N589))),VALUE(LEFT(ScheduleCompile!N589,FIND("F",ScheduleCompile!N589)-1)),ScheduleCompile!N589)))))),ISTEXT(ScheduleCompile!#REF!)),"ENDTABLE",IF(ISERROR(IF(ScheduleCompile!N589="Off",0,IF(ScheduleCompile!N589="On",1,IF(ISNUMBER(ScheduleCompile!N589),ScheduleCompile!N589/1,IF(ISTEXT(ScheduleCompile!N589),IF(OR(ISNUMBER(FIND("5F",ScheduleCompile!N589)),ISNUMBER(FIND("0F",ScheduleCompile!N589)),ISNUMBER(FIND("8F",ScheduleCompile!N589)),ISNUMBER(FIND("1F",ScheduleCompile!N589)),ISNUMBER(FIND("2F",ScheduleCompile!N589)),ISNUMBER(FIND("3F",ScheduleCompile!N589)),ISNUMBER(FIND("6F",ScheduleCompile!N589)),ISNUMBER(FIND("7F",ScheduleCompile!N589)),ISNUMBER(FIND("9F",ScheduleCompile!N589)),ISNUMBER(FIND("4F",ScheduleCompile!N589))),VALUE(LEFT(ScheduleCompile!N589,FIND("F",ScheduleCompile!N589)-1)),ScheduleCompile!N589)))))),"",IF(ScheduleCompile!N589="Off",0,IF(ScheduleCompile!N589="On",1,IF(ISNUMBER(ScheduleCompile!N589),ScheduleCompile!N589/1,IF(ISTEXT(ScheduleCompile!N589),IF(OR(ISNUMBER(FIND("5F",ScheduleCompile!N589)),ISNUMBER(FIND("0F",ScheduleCompile!N589)),ISNUMBER(FIND("8F",ScheduleCompile!N589)),ISNUMBER(FIND("1F",ScheduleCompile!N589)),ISNUMBER(FIND("2F",ScheduleCompile!N589)),ISNUMBER(FIND("3F",ScheduleCompile!N589)),ISNUMBER(FIND("6F",ScheduleCompile!N589)),ISNUMBER(FIND("7F",ScheduleCompile!N589)),ISNUMBER(FIND("9F",ScheduleCompile!N589)),ISNUMBER(FIND("4F",ScheduleCompile!N589))),VALUE(LEFT(ScheduleCompile!N589,FIND("F",ScheduleCompile!N589)-1)),ScheduleCompile!N589)))))))</f>
        <v>52.7</v>
      </c>
      <c r="T596" s="1">
        <f>IF(AND(ISERROR(IF(ScheduleCompile!O589="Off",0,IF(ScheduleCompile!O589="On",1,IF(ISNUMBER(ScheduleCompile!O589),ScheduleCompile!O589/1,IF(ISTEXT(ScheduleCompile!O589),IF(OR(ISNUMBER(FIND("5F",ScheduleCompile!O589)),ISNUMBER(FIND("0F",ScheduleCompile!O589)),ISNUMBER(FIND("8F",ScheduleCompile!O589)),ISNUMBER(FIND("1F",ScheduleCompile!O589)),ISNUMBER(FIND("2F",ScheduleCompile!O589)),ISNUMBER(FIND("3F",ScheduleCompile!O589)),ISNUMBER(FIND("6F",ScheduleCompile!O589)),ISNUMBER(FIND("7F",ScheduleCompile!O589)),ISNUMBER(FIND("9F",ScheduleCompile!O589)),ISNUMBER(FIND("4F",ScheduleCompile!O589))),VALUE(LEFT(ScheduleCompile!O589,FIND("F",ScheduleCompile!O589)-1)),ScheduleCompile!O589)))))),ISTEXT(ScheduleCompile!#REF!)),"ENDTABLE",IF(ISERROR(IF(ScheduleCompile!O589="Off",0,IF(ScheduleCompile!O589="On",1,IF(ISNUMBER(ScheduleCompile!O589),ScheduleCompile!O589/1,IF(ISTEXT(ScheduleCompile!O589),IF(OR(ISNUMBER(FIND("5F",ScheduleCompile!O589)),ISNUMBER(FIND("0F",ScheduleCompile!O589)),ISNUMBER(FIND("8F",ScheduleCompile!O589)),ISNUMBER(FIND("1F",ScheduleCompile!O589)),ISNUMBER(FIND("2F",ScheduleCompile!O589)),ISNUMBER(FIND("3F",ScheduleCompile!O589)),ISNUMBER(FIND("6F",ScheduleCompile!O589)),ISNUMBER(FIND("7F",ScheduleCompile!O589)),ISNUMBER(FIND("9F",ScheduleCompile!O589)),ISNUMBER(FIND("4F",ScheduleCompile!O589))),VALUE(LEFT(ScheduleCompile!O589,FIND("F",ScheduleCompile!O589)-1)),ScheduleCompile!O589)))))),"",IF(ScheduleCompile!O589="Off",0,IF(ScheduleCompile!O589="On",1,IF(ISNUMBER(ScheduleCompile!O589),ScheduleCompile!O589/1,IF(ISTEXT(ScheduleCompile!O589),IF(OR(ISNUMBER(FIND("5F",ScheduleCompile!O589)),ISNUMBER(FIND("0F",ScheduleCompile!O589)),ISNUMBER(FIND("8F",ScheduleCompile!O589)),ISNUMBER(FIND("1F",ScheduleCompile!O589)),ISNUMBER(FIND("2F",ScheduleCompile!O589)),ISNUMBER(FIND("3F",ScheduleCompile!O589)),ISNUMBER(FIND("6F",ScheduleCompile!O589)),ISNUMBER(FIND("7F",ScheduleCompile!O589)),ISNUMBER(FIND("9F",ScheduleCompile!O589)),ISNUMBER(FIND("4F",ScheduleCompile!O589))),VALUE(LEFT(ScheduleCompile!O589,FIND("F",ScheduleCompile!O589)-1)),ScheduleCompile!O589)))))))</f>
        <v>52.7</v>
      </c>
      <c r="U596" s="1">
        <f>IF(AND(ISERROR(IF(ScheduleCompile!P589="Off",0,IF(ScheduleCompile!P589="On",1,IF(ISNUMBER(ScheduleCompile!P589),ScheduleCompile!P589/1,IF(ISTEXT(ScheduleCompile!P589),IF(OR(ISNUMBER(FIND("5F",ScheduleCompile!P589)),ISNUMBER(FIND("0F",ScheduleCompile!P589)),ISNUMBER(FIND("8F",ScheduleCompile!P589)),ISNUMBER(FIND("1F",ScheduleCompile!P589)),ISNUMBER(FIND("2F",ScheduleCompile!P589)),ISNUMBER(FIND("3F",ScheduleCompile!P589)),ISNUMBER(FIND("6F",ScheduleCompile!P589)),ISNUMBER(FIND("7F",ScheduleCompile!P589)),ISNUMBER(FIND("9F",ScheduleCompile!P589)),ISNUMBER(FIND("4F",ScheduleCompile!P589))),VALUE(LEFT(ScheduleCompile!P589,FIND("F",ScheduleCompile!P589)-1)),ScheduleCompile!P589)))))),ISTEXT(ScheduleCompile!#REF!)),"ENDTABLE",IF(ISERROR(IF(ScheduleCompile!P589="Off",0,IF(ScheduleCompile!P589="On",1,IF(ISNUMBER(ScheduleCompile!P589),ScheduleCompile!P589/1,IF(ISTEXT(ScheduleCompile!P589),IF(OR(ISNUMBER(FIND("5F",ScheduleCompile!P589)),ISNUMBER(FIND("0F",ScheduleCompile!P589)),ISNUMBER(FIND("8F",ScheduleCompile!P589)),ISNUMBER(FIND("1F",ScheduleCompile!P589)),ISNUMBER(FIND("2F",ScheduleCompile!P589)),ISNUMBER(FIND("3F",ScheduleCompile!P589)),ISNUMBER(FIND("6F",ScheduleCompile!P589)),ISNUMBER(FIND("7F",ScheduleCompile!P589)),ISNUMBER(FIND("9F",ScheduleCompile!P589)),ISNUMBER(FIND("4F",ScheduleCompile!P589))),VALUE(LEFT(ScheduleCompile!P589,FIND("F",ScheduleCompile!P589)-1)),ScheduleCompile!P589)))))),"",IF(ScheduleCompile!P589="Off",0,IF(ScheduleCompile!P589="On",1,IF(ISNUMBER(ScheduleCompile!P589),ScheduleCompile!P589/1,IF(ISTEXT(ScheduleCompile!P589),IF(OR(ISNUMBER(FIND("5F",ScheduleCompile!P589)),ISNUMBER(FIND("0F",ScheduleCompile!P589)),ISNUMBER(FIND("8F",ScheduleCompile!P589)),ISNUMBER(FIND("1F",ScheduleCompile!P589)),ISNUMBER(FIND("2F",ScheduleCompile!P589)),ISNUMBER(FIND("3F",ScheduleCompile!P589)),ISNUMBER(FIND("6F",ScheduleCompile!P589)),ISNUMBER(FIND("7F",ScheduleCompile!P589)),ISNUMBER(FIND("9F",ScheduleCompile!P589)),ISNUMBER(FIND("4F",ScheduleCompile!P589))),VALUE(LEFT(ScheduleCompile!P589,FIND("F",ScheduleCompile!P589)-1)),ScheduleCompile!P589)))))))</f>
        <v>52.7</v>
      </c>
      <c r="V596" s="1">
        <f>IF(AND(ISERROR(IF(ScheduleCompile!Q589="Off",0,IF(ScheduleCompile!Q589="On",1,IF(ISNUMBER(ScheduleCompile!Q589),ScheduleCompile!Q589/1,IF(ISTEXT(ScheduleCompile!Q589),IF(OR(ISNUMBER(FIND("5F",ScheduleCompile!Q589)),ISNUMBER(FIND("0F",ScheduleCompile!Q589)),ISNUMBER(FIND("8F",ScheduleCompile!Q589)),ISNUMBER(FIND("1F",ScheduleCompile!Q589)),ISNUMBER(FIND("2F",ScheduleCompile!Q589)),ISNUMBER(FIND("3F",ScheduleCompile!Q589)),ISNUMBER(FIND("6F",ScheduleCompile!Q589)),ISNUMBER(FIND("7F",ScheduleCompile!Q589)),ISNUMBER(FIND("9F",ScheduleCompile!Q589)),ISNUMBER(FIND("4F",ScheduleCompile!Q589))),VALUE(LEFT(ScheduleCompile!Q589,FIND("F",ScheduleCompile!Q589)-1)),ScheduleCompile!Q589)))))),ISTEXT(ScheduleCompile!#REF!)),"ENDTABLE",IF(ISERROR(IF(ScheduleCompile!Q589="Off",0,IF(ScheduleCompile!Q589="On",1,IF(ISNUMBER(ScheduleCompile!Q589),ScheduleCompile!Q589/1,IF(ISTEXT(ScheduleCompile!Q589),IF(OR(ISNUMBER(FIND("5F",ScheduleCompile!Q589)),ISNUMBER(FIND("0F",ScheduleCompile!Q589)),ISNUMBER(FIND("8F",ScheduleCompile!Q589)),ISNUMBER(FIND("1F",ScheduleCompile!Q589)),ISNUMBER(FIND("2F",ScheduleCompile!Q589)),ISNUMBER(FIND("3F",ScheduleCompile!Q589)),ISNUMBER(FIND("6F",ScheduleCompile!Q589)),ISNUMBER(FIND("7F",ScheduleCompile!Q589)),ISNUMBER(FIND("9F",ScheduleCompile!Q589)),ISNUMBER(FIND("4F",ScheduleCompile!Q589))),VALUE(LEFT(ScheduleCompile!Q589,FIND("F",ScheduleCompile!Q589)-1)),ScheduleCompile!Q589)))))),"",IF(ScheduleCompile!Q589="Off",0,IF(ScheduleCompile!Q589="On",1,IF(ISNUMBER(ScheduleCompile!Q589),ScheduleCompile!Q589/1,IF(ISTEXT(ScheduleCompile!Q589),IF(OR(ISNUMBER(FIND("5F",ScheduleCompile!Q589)),ISNUMBER(FIND("0F",ScheduleCompile!Q589)),ISNUMBER(FIND("8F",ScheduleCompile!Q589)),ISNUMBER(FIND("1F",ScheduleCompile!Q589)),ISNUMBER(FIND("2F",ScheduleCompile!Q589)),ISNUMBER(FIND("3F",ScheduleCompile!Q589)),ISNUMBER(FIND("6F",ScheduleCompile!Q589)),ISNUMBER(FIND("7F",ScheduleCompile!Q589)),ISNUMBER(FIND("9F",ScheduleCompile!Q589)),ISNUMBER(FIND("4F",ScheduleCompile!Q589))),VALUE(LEFT(ScheduleCompile!Q589,FIND("F",ScheduleCompile!Q589)-1)),ScheduleCompile!Q589)))))))</f>
        <v>52.7</v>
      </c>
      <c r="W596" s="1">
        <f>IF(AND(ISERROR(IF(ScheduleCompile!R589="Off",0,IF(ScheduleCompile!R589="On",1,IF(ISNUMBER(ScheduleCompile!R589),ScheduleCompile!R589/1,IF(ISTEXT(ScheduleCompile!R589),IF(OR(ISNUMBER(FIND("5F",ScheduleCompile!R589)),ISNUMBER(FIND("0F",ScheduleCompile!R589)),ISNUMBER(FIND("8F",ScheduleCompile!R589)),ISNUMBER(FIND("1F",ScheduleCompile!R589)),ISNUMBER(FIND("2F",ScheduleCompile!R589)),ISNUMBER(FIND("3F",ScheduleCompile!R589)),ISNUMBER(FIND("6F",ScheduleCompile!R589)),ISNUMBER(FIND("7F",ScheduleCompile!R589)),ISNUMBER(FIND("9F",ScheduleCompile!R589)),ISNUMBER(FIND("4F",ScheduleCompile!R589))),VALUE(LEFT(ScheduleCompile!R589,FIND("F",ScheduleCompile!R589)-1)),ScheduleCompile!R589)))))),ISTEXT(ScheduleCompile!#REF!)),"ENDTABLE",IF(ISERROR(IF(ScheduleCompile!R589="Off",0,IF(ScheduleCompile!R589="On",1,IF(ISNUMBER(ScheduleCompile!R589),ScheduleCompile!R589/1,IF(ISTEXT(ScheduleCompile!R589),IF(OR(ISNUMBER(FIND("5F",ScheduleCompile!R589)),ISNUMBER(FIND("0F",ScheduleCompile!R589)),ISNUMBER(FIND("8F",ScheduleCompile!R589)),ISNUMBER(FIND("1F",ScheduleCompile!R589)),ISNUMBER(FIND("2F",ScheduleCompile!R589)),ISNUMBER(FIND("3F",ScheduleCompile!R589)),ISNUMBER(FIND("6F",ScheduleCompile!R589)),ISNUMBER(FIND("7F",ScheduleCompile!R589)),ISNUMBER(FIND("9F",ScheduleCompile!R589)),ISNUMBER(FIND("4F",ScheduleCompile!R589))),VALUE(LEFT(ScheduleCompile!R589,FIND("F",ScheduleCompile!R589)-1)),ScheduleCompile!R589)))))),"",IF(ScheduleCompile!R589="Off",0,IF(ScheduleCompile!R589="On",1,IF(ISNUMBER(ScheduleCompile!R589),ScheduleCompile!R589/1,IF(ISTEXT(ScheduleCompile!R589),IF(OR(ISNUMBER(FIND("5F",ScheduleCompile!R589)),ISNUMBER(FIND("0F",ScheduleCompile!R589)),ISNUMBER(FIND("8F",ScheduleCompile!R589)),ISNUMBER(FIND("1F",ScheduleCompile!R589)),ISNUMBER(FIND("2F",ScheduleCompile!R589)),ISNUMBER(FIND("3F",ScheduleCompile!R589)),ISNUMBER(FIND("6F",ScheduleCompile!R589)),ISNUMBER(FIND("7F",ScheduleCompile!R589)),ISNUMBER(FIND("9F",ScheduleCompile!R589)),ISNUMBER(FIND("4F",ScheduleCompile!R589))),VALUE(LEFT(ScheduleCompile!R589,FIND("F",ScheduleCompile!R589)-1)),ScheduleCompile!R589)))))))</f>
        <v>52.7</v>
      </c>
      <c r="X596" s="1">
        <f>IF(AND(ISERROR(IF(ScheduleCompile!S589="Off",0,IF(ScheduleCompile!S589="On",1,IF(ISNUMBER(ScheduleCompile!S589),ScheduleCompile!S589/1,IF(ISTEXT(ScheduleCompile!S589),IF(OR(ISNUMBER(FIND("5F",ScheduleCompile!S589)),ISNUMBER(FIND("0F",ScheduleCompile!S589)),ISNUMBER(FIND("8F",ScheduleCompile!S589)),ISNUMBER(FIND("1F",ScheduleCompile!S589)),ISNUMBER(FIND("2F",ScheduleCompile!S589)),ISNUMBER(FIND("3F",ScheduleCompile!S589)),ISNUMBER(FIND("6F",ScheduleCompile!S589)),ISNUMBER(FIND("7F",ScheduleCompile!S589)),ISNUMBER(FIND("9F",ScheduleCompile!S589)),ISNUMBER(FIND("4F",ScheduleCompile!S589))),VALUE(LEFT(ScheduleCompile!S589,FIND("F",ScheduleCompile!S589)-1)),ScheduleCompile!S589)))))),ISTEXT(ScheduleCompile!#REF!)),"ENDTABLE",IF(ISERROR(IF(ScheduleCompile!S589="Off",0,IF(ScheduleCompile!S589="On",1,IF(ISNUMBER(ScheduleCompile!S589),ScheduleCompile!S589/1,IF(ISTEXT(ScheduleCompile!S589),IF(OR(ISNUMBER(FIND("5F",ScheduleCompile!S589)),ISNUMBER(FIND("0F",ScheduleCompile!S589)),ISNUMBER(FIND("8F",ScheduleCompile!S589)),ISNUMBER(FIND("1F",ScheduleCompile!S589)),ISNUMBER(FIND("2F",ScheduleCompile!S589)),ISNUMBER(FIND("3F",ScheduleCompile!S589)),ISNUMBER(FIND("6F",ScheduleCompile!S589)),ISNUMBER(FIND("7F",ScheduleCompile!S589)),ISNUMBER(FIND("9F",ScheduleCompile!S589)),ISNUMBER(FIND("4F",ScheduleCompile!S589))),VALUE(LEFT(ScheduleCompile!S589,FIND("F",ScheduleCompile!S589)-1)),ScheduleCompile!S589)))))),"",IF(ScheduleCompile!S589="Off",0,IF(ScheduleCompile!S589="On",1,IF(ISNUMBER(ScheduleCompile!S589),ScheduleCompile!S589/1,IF(ISTEXT(ScheduleCompile!S589),IF(OR(ISNUMBER(FIND("5F",ScheduleCompile!S589)),ISNUMBER(FIND("0F",ScheduleCompile!S589)),ISNUMBER(FIND("8F",ScheduleCompile!S589)),ISNUMBER(FIND("1F",ScheduleCompile!S589)),ISNUMBER(FIND("2F",ScheduleCompile!S589)),ISNUMBER(FIND("3F",ScheduleCompile!S589)),ISNUMBER(FIND("6F",ScheduleCompile!S589)),ISNUMBER(FIND("7F",ScheduleCompile!S589)),ISNUMBER(FIND("9F",ScheduleCompile!S589)),ISNUMBER(FIND("4F",ScheduleCompile!S589))),VALUE(LEFT(ScheduleCompile!S589,FIND("F",ScheduleCompile!S589)-1)),ScheduleCompile!S589)))))))</f>
        <v>52.7</v>
      </c>
      <c r="Y596" s="1">
        <f>IF(AND(ISERROR(IF(ScheduleCompile!T589="Off",0,IF(ScheduleCompile!T589="On",1,IF(ISNUMBER(ScheduleCompile!T589),ScheduleCompile!T589/1,IF(ISTEXT(ScheduleCompile!T589),IF(OR(ISNUMBER(FIND("5F",ScheduleCompile!T589)),ISNUMBER(FIND("0F",ScheduleCompile!T589)),ISNUMBER(FIND("8F",ScheduleCompile!T589)),ISNUMBER(FIND("1F",ScheduleCompile!T589)),ISNUMBER(FIND("2F",ScheduleCompile!T589)),ISNUMBER(FIND("3F",ScheduleCompile!T589)),ISNUMBER(FIND("6F",ScheduleCompile!T589)),ISNUMBER(FIND("7F",ScheduleCompile!T589)),ISNUMBER(FIND("9F",ScheduleCompile!T589)),ISNUMBER(FIND("4F",ScheduleCompile!T589))),VALUE(LEFT(ScheduleCompile!T589,FIND("F",ScheduleCompile!T589)-1)),ScheduleCompile!T589)))))),ISTEXT(ScheduleCompile!#REF!)),"ENDTABLE",IF(ISERROR(IF(ScheduleCompile!T589="Off",0,IF(ScheduleCompile!T589="On",1,IF(ISNUMBER(ScheduleCompile!T589),ScheduleCompile!T589/1,IF(ISTEXT(ScheduleCompile!T589),IF(OR(ISNUMBER(FIND("5F",ScheduleCompile!T589)),ISNUMBER(FIND("0F",ScheduleCompile!T589)),ISNUMBER(FIND("8F",ScheduleCompile!T589)),ISNUMBER(FIND("1F",ScheduleCompile!T589)),ISNUMBER(FIND("2F",ScheduleCompile!T589)),ISNUMBER(FIND("3F",ScheduleCompile!T589)),ISNUMBER(FIND("6F",ScheduleCompile!T589)),ISNUMBER(FIND("7F",ScheduleCompile!T589)),ISNUMBER(FIND("9F",ScheduleCompile!T589)),ISNUMBER(FIND("4F",ScheduleCompile!T589))),VALUE(LEFT(ScheduleCompile!T589,FIND("F",ScheduleCompile!T589)-1)),ScheduleCompile!T589)))))),"",IF(ScheduleCompile!T589="Off",0,IF(ScheduleCompile!T589="On",1,IF(ISNUMBER(ScheduleCompile!T589),ScheduleCompile!T589/1,IF(ISTEXT(ScheduleCompile!T589),IF(OR(ISNUMBER(FIND("5F",ScheduleCompile!T589)),ISNUMBER(FIND("0F",ScheduleCompile!T589)),ISNUMBER(FIND("8F",ScheduleCompile!T589)),ISNUMBER(FIND("1F",ScheduleCompile!T589)),ISNUMBER(FIND("2F",ScheduleCompile!T589)),ISNUMBER(FIND("3F",ScheduleCompile!T589)),ISNUMBER(FIND("6F",ScheduleCompile!T589)),ISNUMBER(FIND("7F",ScheduleCompile!T589)),ISNUMBER(FIND("9F",ScheduleCompile!T589)),ISNUMBER(FIND("4F",ScheduleCompile!T589))),VALUE(LEFT(ScheduleCompile!T589,FIND("F",ScheduleCompile!T589)-1)),ScheduleCompile!T589)))))))</f>
        <v>52.7</v>
      </c>
      <c r="Z596" s="1">
        <f>IF(AND(ISERROR(IF(ScheduleCompile!U589="Off",0,IF(ScheduleCompile!U589="On",1,IF(ISNUMBER(ScheduleCompile!U589),ScheduleCompile!U589/1,IF(ISTEXT(ScheduleCompile!U589),IF(OR(ISNUMBER(FIND("5F",ScheduleCompile!U589)),ISNUMBER(FIND("0F",ScheduleCompile!U589)),ISNUMBER(FIND("8F",ScheduleCompile!U589)),ISNUMBER(FIND("1F",ScheduleCompile!U589)),ISNUMBER(FIND("2F",ScheduleCompile!U589)),ISNUMBER(FIND("3F",ScheduleCompile!U589)),ISNUMBER(FIND("6F",ScheduleCompile!U589)),ISNUMBER(FIND("7F",ScheduleCompile!U589)),ISNUMBER(FIND("9F",ScheduleCompile!U589)),ISNUMBER(FIND("4F",ScheduleCompile!U589))),VALUE(LEFT(ScheduleCompile!U589,FIND("F",ScheduleCompile!U589)-1)),ScheduleCompile!U589)))))),ISTEXT(ScheduleCompile!#REF!)),"ENDTABLE",IF(ISERROR(IF(ScheduleCompile!U589="Off",0,IF(ScheduleCompile!U589="On",1,IF(ISNUMBER(ScheduleCompile!U589),ScheduleCompile!U589/1,IF(ISTEXT(ScheduleCompile!U589),IF(OR(ISNUMBER(FIND("5F",ScheduleCompile!U589)),ISNUMBER(FIND("0F",ScheduleCompile!U589)),ISNUMBER(FIND("8F",ScheduleCompile!U589)),ISNUMBER(FIND("1F",ScheduleCompile!U589)),ISNUMBER(FIND("2F",ScheduleCompile!U589)),ISNUMBER(FIND("3F",ScheduleCompile!U589)),ISNUMBER(FIND("6F",ScheduleCompile!U589)),ISNUMBER(FIND("7F",ScheduleCompile!U589)),ISNUMBER(FIND("9F",ScheduleCompile!U589)),ISNUMBER(FIND("4F",ScheduleCompile!U589))),VALUE(LEFT(ScheduleCompile!U589,FIND("F",ScheduleCompile!U589)-1)),ScheduleCompile!U589)))))),"",IF(ScheduleCompile!U589="Off",0,IF(ScheduleCompile!U589="On",1,IF(ISNUMBER(ScheduleCompile!U589),ScheduleCompile!U589/1,IF(ISTEXT(ScheduleCompile!U589),IF(OR(ISNUMBER(FIND("5F",ScheduleCompile!U589)),ISNUMBER(FIND("0F",ScheduleCompile!U589)),ISNUMBER(FIND("8F",ScheduleCompile!U589)),ISNUMBER(FIND("1F",ScheduleCompile!U589)),ISNUMBER(FIND("2F",ScheduleCompile!U589)),ISNUMBER(FIND("3F",ScheduleCompile!U589)),ISNUMBER(FIND("6F",ScheduleCompile!U589)),ISNUMBER(FIND("7F",ScheduleCompile!U589)),ISNUMBER(FIND("9F",ScheduleCompile!U589)),ISNUMBER(FIND("4F",ScheduleCompile!U589))),VALUE(LEFT(ScheduleCompile!U589,FIND("F",ScheduleCompile!U589)-1)),ScheduleCompile!U589)))))))</f>
        <v>52.7</v>
      </c>
      <c r="AA596" s="1">
        <f>IF(AND(ISERROR(IF(ScheduleCompile!V589="Off",0,IF(ScheduleCompile!V589="On",1,IF(ISNUMBER(ScheduleCompile!V589),ScheduleCompile!V589/1,IF(ISTEXT(ScheduleCompile!V589),IF(OR(ISNUMBER(FIND("5F",ScheduleCompile!V589)),ISNUMBER(FIND("0F",ScheduleCompile!V589)),ISNUMBER(FIND("8F",ScheduleCompile!V589)),ISNUMBER(FIND("1F",ScheduleCompile!V589)),ISNUMBER(FIND("2F",ScheduleCompile!V589)),ISNUMBER(FIND("3F",ScheduleCompile!V589)),ISNUMBER(FIND("6F",ScheduleCompile!V589)),ISNUMBER(FIND("7F",ScheduleCompile!V589)),ISNUMBER(FIND("9F",ScheduleCompile!V589)),ISNUMBER(FIND("4F",ScheduleCompile!V589))),VALUE(LEFT(ScheduleCompile!V589,FIND("F",ScheduleCompile!V589)-1)),ScheduleCompile!V589)))))),ISTEXT(ScheduleCompile!#REF!)),"ENDTABLE",IF(ISERROR(IF(ScheduleCompile!V589="Off",0,IF(ScheduleCompile!V589="On",1,IF(ISNUMBER(ScheduleCompile!V589),ScheduleCompile!V589/1,IF(ISTEXT(ScheduleCompile!V589),IF(OR(ISNUMBER(FIND("5F",ScheduleCompile!V589)),ISNUMBER(FIND("0F",ScheduleCompile!V589)),ISNUMBER(FIND("8F",ScheduleCompile!V589)),ISNUMBER(FIND("1F",ScheduleCompile!V589)),ISNUMBER(FIND("2F",ScheduleCompile!V589)),ISNUMBER(FIND("3F",ScheduleCompile!V589)),ISNUMBER(FIND("6F",ScheduleCompile!V589)),ISNUMBER(FIND("7F",ScheduleCompile!V589)),ISNUMBER(FIND("9F",ScheduleCompile!V589)),ISNUMBER(FIND("4F",ScheduleCompile!V589))),VALUE(LEFT(ScheduleCompile!V589,FIND("F",ScheduleCompile!V589)-1)),ScheduleCompile!V589)))))),"",IF(ScheduleCompile!V589="Off",0,IF(ScheduleCompile!V589="On",1,IF(ISNUMBER(ScheduleCompile!V589),ScheduleCompile!V589/1,IF(ISTEXT(ScheduleCompile!V589),IF(OR(ISNUMBER(FIND("5F",ScheduleCompile!V589)),ISNUMBER(FIND("0F",ScheduleCompile!V589)),ISNUMBER(FIND("8F",ScheduleCompile!V589)),ISNUMBER(FIND("1F",ScheduleCompile!V589)),ISNUMBER(FIND("2F",ScheduleCompile!V589)),ISNUMBER(FIND("3F",ScheduleCompile!V589)),ISNUMBER(FIND("6F",ScheduleCompile!V589)),ISNUMBER(FIND("7F",ScheduleCompile!V589)),ISNUMBER(FIND("9F",ScheduleCompile!V589)),ISNUMBER(FIND("4F",ScheduleCompile!V589))),VALUE(LEFT(ScheduleCompile!V589,FIND("F",ScheduleCompile!V589)-1)),ScheduleCompile!V589)))))))</f>
        <v>52.7</v>
      </c>
      <c r="AB596" s="1">
        <f>IF(AND(ISERROR(IF(ScheduleCompile!W589="Off",0,IF(ScheduleCompile!W589="On",1,IF(ISNUMBER(ScheduleCompile!W589),ScheduleCompile!W589/1,IF(ISTEXT(ScheduleCompile!W589),IF(OR(ISNUMBER(FIND("5F",ScheduleCompile!W589)),ISNUMBER(FIND("0F",ScheduleCompile!W589)),ISNUMBER(FIND("8F",ScheduleCompile!W589)),ISNUMBER(FIND("1F",ScheduleCompile!W589)),ISNUMBER(FIND("2F",ScheduleCompile!W589)),ISNUMBER(FIND("3F",ScheduleCompile!W589)),ISNUMBER(FIND("6F",ScheduleCompile!W589)),ISNUMBER(FIND("7F",ScheduleCompile!W589)),ISNUMBER(FIND("9F",ScheduleCompile!W589)),ISNUMBER(FIND("4F",ScheduleCompile!W589))),VALUE(LEFT(ScheduleCompile!W589,FIND("F",ScheduleCompile!W589)-1)),ScheduleCompile!W589)))))),ISTEXT(ScheduleCompile!#REF!)),"ENDTABLE",IF(ISERROR(IF(ScheduleCompile!W589="Off",0,IF(ScheduleCompile!W589="On",1,IF(ISNUMBER(ScheduleCompile!W589),ScheduleCompile!W589/1,IF(ISTEXT(ScheduleCompile!W589),IF(OR(ISNUMBER(FIND("5F",ScheduleCompile!W589)),ISNUMBER(FIND("0F",ScheduleCompile!W589)),ISNUMBER(FIND("8F",ScheduleCompile!W589)),ISNUMBER(FIND("1F",ScheduleCompile!W589)),ISNUMBER(FIND("2F",ScheduleCompile!W589)),ISNUMBER(FIND("3F",ScheduleCompile!W589)),ISNUMBER(FIND("6F",ScheduleCompile!W589)),ISNUMBER(FIND("7F",ScheduleCompile!W589)),ISNUMBER(FIND("9F",ScheduleCompile!W589)),ISNUMBER(FIND("4F",ScheduleCompile!W589))),VALUE(LEFT(ScheduleCompile!W589,FIND("F",ScheduleCompile!W589)-1)),ScheduleCompile!W589)))))),"",IF(ScheduleCompile!W589="Off",0,IF(ScheduleCompile!W589="On",1,IF(ISNUMBER(ScheduleCompile!W589),ScheduleCompile!W589/1,IF(ISTEXT(ScheduleCompile!W589),IF(OR(ISNUMBER(FIND("5F",ScheduleCompile!W589)),ISNUMBER(FIND("0F",ScheduleCompile!W589)),ISNUMBER(FIND("8F",ScheduleCompile!W589)),ISNUMBER(FIND("1F",ScheduleCompile!W589)),ISNUMBER(FIND("2F",ScheduleCompile!W589)),ISNUMBER(FIND("3F",ScheduleCompile!W589)),ISNUMBER(FIND("6F",ScheduleCompile!W589)),ISNUMBER(FIND("7F",ScheduleCompile!W589)),ISNUMBER(FIND("9F",ScheduleCompile!W589)),ISNUMBER(FIND("4F",ScheduleCompile!W589))),VALUE(LEFT(ScheduleCompile!W589,FIND("F",ScheduleCompile!W589)-1)),ScheduleCompile!W589)))))))</f>
        <v>52.7</v>
      </c>
      <c r="AC596" s="1">
        <f>IF(AND(ISERROR(IF(ScheduleCompile!X589="Off",0,IF(ScheduleCompile!X589="On",1,IF(ISNUMBER(ScheduleCompile!X589),ScheduleCompile!X589/1,IF(ISTEXT(ScheduleCompile!X589),IF(OR(ISNUMBER(FIND("5F",ScheduleCompile!X589)),ISNUMBER(FIND("0F",ScheduleCompile!X589)),ISNUMBER(FIND("8F",ScheduleCompile!X589)),ISNUMBER(FIND("1F",ScheduleCompile!X589)),ISNUMBER(FIND("2F",ScheduleCompile!X589)),ISNUMBER(FIND("3F",ScheduleCompile!X589)),ISNUMBER(FIND("6F",ScheduleCompile!X589)),ISNUMBER(FIND("7F",ScheduleCompile!X589)),ISNUMBER(FIND("9F",ScheduleCompile!X589)),ISNUMBER(FIND("4F",ScheduleCompile!X589))),VALUE(LEFT(ScheduleCompile!X589,FIND("F",ScheduleCompile!X589)-1)),ScheduleCompile!X589)))))),ISTEXT(ScheduleCompile!#REF!)),"ENDTABLE",IF(ISERROR(IF(ScheduleCompile!X589="Off",0,IF(ScheduleCompile!X589="On",1,IF(ISNUMBER(ScheduleCompile!X589),ScheduleCompile!X589/1,IF(ISTEXT(ScheduleCompile!X589),IF(OR(ISNUMBER(FIND("5F",ScheduleCompile!X589)),ISNUMBER(FIND("0F",ScheduleCompile!X589)),ISNUMBER(FIND("8F",ScheduleCompile!X589)),ISNUMBER(FIND("1F",ScheduleCompile!X589)),ISNUMBER(FIND("2F",ScheduleCompile!X589)),ISNUMBER(FIND("3F",ScheduleCompile!X589)),ISNUMBER(FIND("6F",ScheduleCompile!X589)),ISNUMBER(FIND("7F",ScheduleCompile!X589)),ISNUMBER(FIND("9F",ScheduleCompile!X589)),ISNUMBER(FIND("4F",ScheduleCompile!X589))),VALUE(LEFT(ScheduleCompile!X589,FIND("F",ScheduleCompile!X589)-1)),ScheduleCompile!X589)))))),"",IF(ScheduleCompile!X589="Off",0,IF(ScheduleCompile!X589="On",1,IF(ISNUMBER(ScheduleCompile!X589),ScheduleCompile!X589/1,IF(ISTEXT(ScheduleCompile!X589),IF(OR(ISNUMBER(FIND("5F",ScheduleCompile!X589)),ISNUMBER(FIND("0F",ScheduleCompile!X589)),ISNUMBER(FIND("8F",ScheduleCompile!X589)),ISNUMBER(FIND("1F",ScheduleCompile!X589)),ISNUMBER(FIND("2F",ScheduleCompile!X589)),ISNUMBER(FIND("3F",ScheduleCompile!X589)),ISNUMBER(FIND("6F",ScheduleCompile!X589)),ISNUMBER(FIND("7F",ScheduleCompile!X589)),ISNUMBER(FIND("9F",ScheduleCompile!X589)),ISNUMBER(FIND("4F",ScheduleCompile!X589))),VALUE(LEFT(ScheduleCompile!X589,FIND("F",ScheduleCompile!X589)-1)),ScheduleCompile!X589)))))))</f>
        <v>52.7</v>
      </c>
      <c r="AD596" s="1">
        <f>IF(AND(ISERROR(IF(ScheduleCompile!Y589="Off",0,IF(ScheduleCompile!Y589="On",1,IF(ISNUMBER(ScheduleCompile!Y589),ScheduleCompile!Y589/1,IF(ISTEXT(ScheduleCompile!Y589),IF(OR(ISNUMBER(FIND("5F",ScheduleCompile!Y589)),ISNUMBER(FIND("0F",ScheduleCompile!Y589)),ISNUMBER(FIND("8F",ScheduleCompile!Y589)),ISNUMBER(FIND("1F",ScheduleCompile!Y589)),ISNUMBER(FIND("2F",ScheduleCompile!Y589)),ISNUMBER(FIND("3F",ScheduleCompile!Y589)),ISNUMBER(FIND("6F",ScheduleCompile!Y589)),ISNUMBER(FIND("7F",ScheduleCompile!Y589)),ISNUMBER(FIND("9F",ScheduleCompile!Y589)),ISNUMBER(FIND("4F",ScheduleCompile!Y589))),VALUE(LEFT(ScheduleCompile!Y589,FIND("F",ScheduleCompile!Y589)-1)),ScheduleCompile!Y589)))))),ISTEXT(ScheduleCompile!#REF!)),"ENDTABLE",IF(ISERROR(IF(ScheduleCompile!Y589="Off",0,IF(ScheduleCompile!Y589="On",1,IF(ISNUMBER(ScheduleCompile!Y589),ScheduleCompile!Y589/1,IF(ISTEXT(ScheduleCompile!Y589),IF(OR(ISNUMBER(FIND("5F",ScheduleCompile!Y589)),ISNUMBER(FIND("0F",ScheduleCompile!Y589)),ISNUMBER(FIND("8F",ScheduleCompile!Y589)),ISNUMBER(FIND("1F",ScheduleCompile!Y589)),ISNUMBER(FIND("2F",ScheduleCompile!Y589)),ISNUMBER(FIND("3F",ScheduleCompile!Y589)),ISNUMBER(FIND("6F",ScheduleCompile!Y589)),ISNUMBER(FIND("7F",ScheduleCompile!Y589)),ISNUMBER(FIND("9F",ScheduleCompile!Y589)),ISNUMBER(FIND("4F",ScheduleCompile!Y589))),VALUE(LEFT(ScheduleCompile!Y589,FIND("F",ScheduleCompile!Y589)-1)),ScheduleCompile!Y589)))))),"",IF(ScheduleCompile!Y589="Off",0,IF(ScheduleCompile!Y589="On",1,IF(ISNUMBER(ScheduleCompile!Y589),ScheduleCompile!Y589/1,IF(ISTEXT(ScheduleCompile!Y589),IF(OR(ISNUMBER(FIND("5F",ScheduleCompile!Y589)),ISNUMBER(FIND("0F",ScheduleCompile!Y589)),ISNUMBER(FIND("8F",ScheduleCompile!Y589)),ISNUMBER(FIND("1F",ScheduleCompile!Y589)),ISNUMBER(FIND("2F",ScheduleCompile!Y589)),ISNUMBER(FIND("3F",ScheduleCompile!Y589)),ISNUMBER(FIND("6F",ScheduleCompile!Y589)),ISNUMBER(FIND("7F",ScheduleCompile!Y589)),ISNUMBER(FIND("9F",ScheduleCompile!Y589)),ISNUMBER(FIND("4F",ScheduleCompile!Y589))),VALUE(LEFT(ScheduleCompile!Y589,FIND("F",ScheduleCompile!Y589)-1)),ScheduleCompile!Y589)))))))</f>
        <v>52.7</v>
      </c>
    </row>
    <row r="597" spans="1:30" x14ac:dyDescent="0.25">
      <c r="A597" t="str">
        <f t="shared" si="39"/>
        <v>SchDay "WaterMainCZ06Jan"  Type = "Temperature" Hr = (56.8, 56.8, 56.8, 56.8, 56.8, 56.8, 56.8, 56.8, 56.8, 56.8, 56.8, 56.8, 56.8, 56.8, 56.8, 56.8, 56.8, 56.8, 56.8, 56.8, 56.8, 56.8, 56.8, 56.8) ..</v>
      </c>
      <c r="B597" s="1" t="s">
        <v>623</v>
      </c>
      <c r="C597" t="str">
        <f t="shared" si="40"/>
        <v xml:space="preserve">SchDay "WaterMainCZ06Jan"  Type = "Temperature" Hr = </v>
      </c>
      <c r="D597" t="str">
        <f t="shared" si="41"/>
        <v>(56.8, 56.8, 56.8, 56.8, 56.8, 56.8, 56.8, 56.8, 56.8, 56.8, 56.8, 56.8, 56.8, 56.8, 56.8, 56.8, 56.8, 56.8, 56.8, 56.8, 56.8, 56.8, 56.8, 56.8) ..</v>
      </c>
      <c r="E597" s="30" t="str">
        <f>ScheduleCompile!A590</f>
        <v>WaterMainCZ06Jan</v>
      </c>
      <c r="F597" t="str">
        <f t="shared" si="42"/>
        <v>Temperature</v>
      </c>
      <c r="G597" s="1">
        <f>IF(AND(ISERROR(IF(ScheduleCompile!B590="Off",0,IF(ScheduleCompile!B590="On",1,IF(ISNUMBER(ScheduleCompile!B590),ScheduleCompile!B590/1,IF(ISTEXT(ScheduleCompile!B590),IF(OR(ISNUMBER(FIND("5F",ScheduleCompile!B590)),ISNUMBER(FIND("0F",ScheduleCompile!B590)),ISNUMBER(FIND("8F",ScheduleCompile!B590)),ISNUMBER(FIND("1F",ScheduleCompile!B590)),ISNUMBER(FIND("2F",ScheduleCompile!B590)),ISNUMBER(FIND("3F",ScheduleCompile!B590)),ISNUMBER(FIND("6F",ScheduleCompile!B590)),ISNUMBER(FIND("7F",ScheduleCompile!B590)),ISNUMBER(FIND("9F",ScheduleCompile!B590)),ISNUMBER(FIND("4F",ScheduleCompile!B590))),VALUE(LEFT(ScheduleCompile!B590,FIND("F",ScheduleCompile!B590)-1)),ScheduleCompile!B590)))))),ISTEXT(ScheduleCompile!#REF!)),"ENDTABLE",IF(ISERROR(IF(ScheduleCompile!B590="Off",0,IF(ScheduleCompile!B590="On",1,IF(ISNUMBER(ScheduleCompile!B590),ScheduleCompile!B590/1,IF(ISTEXT(ScheduleCompile!B590),IF(OR(ISNUMBER(FIND("5F",ScheduleCompile!B590)),ISNUMBER(FIND("0F",ScheduleCompile!B590)),ISNUMBER(FIND("8F",ScheduleCompile!B590)),ISNUMBER(FIND("1F",ScheduleCompile!B590)),ISNUMBER(FIND("2F",ScheduleCompile!B590)),ISNUMBER(FIND("3F",ScheduleCompile!B590)),ISNUMBER(FIND("6F",ScheduleCompile!B590)),ISNUMBER(FIND("7F",ScheduleCompile!B590)),ISNUMBER(FIND("9F",ScheduleCompile!B590)),ISNUMBER(FIND("4F",ScheduleCompile!B590))),VALUE(LEFT(ScheduleCompile!B590,FIND("F",ScheduleCompile!B590)-1)),ScheduleCompile!B590)))))),"",IF(ScheduleCompile!B590="Off",0,IF(ScheduleCompile!B590="On",1,IF(ISNUMBER(ScheduleCompile!B590),ScheduleCompile!B590/1,IF(ISTEXT(ScheduleCompile!B590),IF(OR(ISNUMBER(FIND("5F",ScheduleCompile!B590)),ISNUMBER(FIND("0F",ScheduleCompile!B590)),ISNUMBER(FIND("8F",ScheduleCompile!B590)),ISNUMBER(FIND("1F",ScheduleCompile!B590)),ISNUMBER(FIND("2F",ScheduleCompile!B590)),ISNUMBER(FIND("3F",ScheduleCompile!B590)),ISNUMBER(FIND("6F",ScheduleCompile!B590)),ISNUMBER(FIND("7F",ScheduleCompile!B590)),ISNUMBER(FIND("9F",ScheduleCompile!B590)),ISNUMBER(FIND("4F",ScheduleCompile!B590))),VALUE(LEFT(ScheduleCompile!B590,FIND("F",ScheduleCompile!B590)-1)),ScheduleCompile!B590)))))))</f>
        <v>56.8</v>
      </c>
      <c r="H597" s="1">
        <f>IF(AND(ISERROR(IF(ScheduleCompile!C590="Off",0,IF(ScheduleCompile!C590="On",1,IF(ISNUMBER(ScheduleCompile!C590),ScheduleCompile!C590/1,IF(ISTEXT(ScheduleCompile!C590),IF(OR(ISNUMBER(FIND("5F",ScheduleCompile!C590)),ISNUMBER(FIND("0F",ScheduleCompile!C590)),ISNUMBER(FIND("8F",ScheduleCompile!C590)),ISNUMBER(FIND("1F",ScheduleCompile!C590)),ISNUMBER(FIND("2F",ScheduleCompile!C590)),ISNUMBER(FIND("3F",ScheduleCompile!C590)),ISNUMBER(FIND("6F",ScheduleCompile!C590)),ISNUMBER(FIND("7F",ScheduleCompile!C590)),ISNUMBER(FIND("9F",ScheduleCompile!C590)),ISNUMBER(FIND("4F",ScheduleCompile!C590))),VALUE(LEFT(ScheduleCompile!C590,FIND("F",ScheduleCompile!C590)-1)),ScheduleCompile!C590)))))),ISTEXT(ScheduleCompile!#REF!)),"ENDTABLE",IF(ISERROR(IF(ScheduleCompile!C590="Off",0,IF(ScheduleCompile!C590="On",1,IF(ISNUMBER(ScheduleCompile!C590),ScheduleCompile!C590/1,IF(ISTEXT(ScheduleCompile!C590),IF(OR(ISNUMBER(FIND("5F",ScheduleCompile!C590)),ISNUMBER(FIND("0F",ScheduleCompile!C590)),ISNUMBER(FIND("8F",ScheduleCompile!C590)),ISNUMBER(FIND("1F",ScheduleCompile!C590)),ISNUMBER(FIND("2F",ScheduleCompile!C590)),ISNUMBER(FIND("3F",ScheduleCompile!C590)),ISNUMBER(FIND("6F",ScheduleCompile!C590)),ISNUMBER(FIND("7F",ScheduleCompile!C590)),ISNUMBER(FIND("9F",ScheduleCompile!C590)),ISNUMBER(FIND("4F",ScheduleCompile!C590))),VALUE(LEFT(ScheduleCompile!C590,FIND("F",ScheduleCompile!C590)-1)),ScheduleCompile!C590)))))),"",IF(ScheduleCompile!C590="Off",0,IF(ScheduleCompile!C590="On",1,IF(ISNUMBER(ScheduleCompile!C590),ScheduleCompile!C590/1,IF(ISTEXT(ScheduleCompile!C590),IF(OR(ISNUMBER(FIND("5F",ScheduleCompile!C590)),ISNUMBER(FIND("0F",ScheduleCompile!C590)),ISNUMBER(FIND("8F",ScheduleCompile!C590)),ISNUMBER(FIND("1F",ScheduleCompile!C590)),ISNUMBER(FIND("2F",ScheduleCompile!C590)),ISNUMBER(FIND("3F",ScheduleCompile!C590)),ISNUMBER(FIND("6F",ScheduleCompile!C590)),ISNUMBER(FIND("7F",ScheduleCompile!C590)),ISNUMBER(FIND("9F",ScheduleCompile!C590)),ISNUMBER(FIND("4F",ScheduleCompile!C590))),VALUE(LEFT(ScheduleCompile!C590,FIND("F",ScheduleCompile!C590)-1)),ScheduleCompile!C590)))))))</f>
        <v>56.8</v>
      </c>
      <c r="I597" s="1">
        <f>IF(AND(ISERROR(IF(ScheduleCompile!D590="Off",0,IF(ScheduleCompile!D590="On",1,IF(ISNUMBER(ScheduleCompile!D590),ScheduleCompile!D590/1,IF(ISTEXT(ScheduleCompile!D590),IF(OR(ISNUMBER(FIND("5F",ScheduleCompile!D590)),ISNUMBER(FIND("0F",ScheduleCompile!D590)),ISNUMBER(FIND("8F",ScheduleCompile!D590)),ISNUMBER(FIND("1F",ScheduleCompile!D590)),ISNUMBER(FIND("2F",ScheduleCompile!D590)),ISNUMBER(FIND("3F",ScheduleCompile!D590)),ISNUMBER(FIND("6F",ScheduleCompile!D590)),ISNUMBER(FIND("7F",ScheduleCompile!D590)),ISNUMBER(FIND("9F",ScheduleCompile!D590)),ISNUMBER(FIND("4F",ScheduleCompile!D590))),VALUE(LEFT(ScheduleCompile!D590,FIND("F",ScheduleCompile!D590)-1)),ScheduleCompile!D590)))))),ISTEXT(ScheduleCompile!#REF!)),"ENDTABLE",IF(ISERROR(IF(ScheduleCompile!D590="Off",0,IF(ScheduleCompile!D590="On",1,IF(ISNUMBER(ScheduleCompile!D590),ScheduleCompile!D590/1,IF(ISTEXT(ScheduleCompile!D590),IF(OR(ISNUMBER(FIND("5F",ScheduleCompile!D590)),ISNUMBER(FIND("0F",ScheduleCompile!D590)),ISNUMBER(FIND("8F",ScheduleCompile!D590)),ISNUMBER(FIND("1F",ScheduleCompile!D590)),ISNUMBER(FIND("2F",ScheduleCompile!D590)),ISNUMBER(FIND("3F",ScheduleCompile!D590)),ISNUMBER(FIND("6F",ScheduleCompile!D590)),ISNUMBER(FIND("7F",ScheduleCompile!D590)),ISNUMBER(FIND("9F",ScheduleCompile!D590)),ISNUMBER(FIND("4F",ScheduleCompile!D590))),VALUE(LEFT(ScheduleCompile!D590,FIND("F",ScheduleCompile!D590)-1)),ScheduleCompile!D590)))))),"",IF(ScheduleCompile!D590="Off",0,IF(ScheduleCompile!D590="On",1,IF(ISNUMBER(ScheduleCompile!D590),ScheduleCompile!D590/1,IF(ISTEXT(ScheduleCompile!D590),IF(OR(ISNUMBER(FIND("5F",ScheduleCompile!D590)),ISNUMBER(FIND("0F",ScheduleCompile!D590)),ISNUMBER(FIND("8F",ScheduleCompile!D590)),ISNUMBER(FIND("1F",ScheduleCompile!D590)),ISNUMBER(FIND("2F",ScheduleCompile!D590)),ISNUMBER(FIND("3F",ScheduleCompile!D590)),ISNUMBER(FIND("6F",ScheduleCompile!D590)),ISNUMBER(FIND("7F",ScheduleCompile!D590)),ISNUMBER(FIND("9F",ScheduleCompile!D590)),ISNUMBER(FIND("4F",ScheduleCompile!D590))),VALUE(LEFT(ScheduleCompile!D590,FIND("F",ScheduleCompile!D590)-1)),ScheduleCompile!D590)))))))</f>
        <v>56.8</v>
      </c>
      <c r="J597" s="1">
        <f>IF(AND(ISERROR(IF(ScheduleCompile!E590="Off",0,IF(ScheduleCompile!E590="On",1,IF(ISNUMBER(ScheduleCompile!E590),ScheduleCompile!E590/1,IF(ISTEXT(ScheduleCompile!E590),IF(OR(ISNUMBER(FIND("5F",ScheduleCompile!E590)),ISNUMBER(FIND("0F",ScheduleCompile!E590)),ISNUMBER(FIND("8F",ScheduleCompile!E590)),ISNUMBER(FIND("1F",ScheduleCompile!E590)),ISNUMBER(FIND("2F",ScheduleCompile!E590)),ISNUMBER(FIND("3F",ScheduleCompile!E590)),ISNUMBER(FIND("6F",ScheduleCompile!E590)),ISNUMBER(FIND("7F",ScheduleCompile!E590)),ISNUMBER(FIND("9F",ScheduleCompile!E590)),ISNUMBER(FIND("4F",ScheduleCompile!E590))),VALUE(LEFT(ScheduleCompile!E590,FIND("F",ScheduleCompile!E590)-1)),ScheduleCompile!E590)))))),ISTEXT(ScheduleCompile!#REF!)),"ENDTABLE",IF(ISERROR(IF(ScheduleCompile!E590="Off",0,IF(ScheduleCompile!E590="On",1,IF(ISNUMBER(ScheduleCompile!E590),ScheduleCompile!E590/1,IF(ISTEXT(ScheduleCompile!E590),IF(OR(ISNUMBER(FIND("5F",ScheduleCompile!E590)),ISNUMBER(FIND("0F",ScheduleCompile!E590)),ISNUMBER(FIND("8F",ScheduleCompile!E590)),ISNUMBER(FIND("1F",ScheduleCompile!E590)),ISNUMBER(FIND("2F",ScheduleCompile!E590)),ISNUMBER(FIND("3F",ScheduleCompile!E590)),ISNUMBER(FIND("6F",ScheduleCompile!E590)),ISNUMBER(FIND("7F",ScheduleCompile!E590)),ISNUMBER(FIND("9F",ScheduleCompile!E590)),ISNUMBER(FIND("4F",ScheduleCompile!E590))),VALUE(LEFT(ScheduleCompile!E590,FIND("F",ScheduleCompile!E590)-1)),ScheduleCompile!E590)))))),"",IF(ScheduleCompile!E590="Off",0,IF(ScheduleCompile!E590="On",1,IF(ISNUMBER(ScheduleCompile!E590),ScheduleCompile!E590/1,IF(ISTEXT(ScheduleCompile!E590),IF(OR(ISNUMBER(FIND("5F",ScheduleCompile!E590)),ISNUMBER(FIND("0F",ScheduleCompile!E590)),ISNUMBER(FIND("8F",ScheduleCompile!E590)),ISNUMBER(FIND("1F",ScheduleCompile!E590)),ISNUMBER(FIND("2F",ScheduleCompile!E590)),ISNUMBER(FIND("3F",ScheduleCompile!E590)),ISNUMBER(FIND("6F",ScheduleCompile!E590)),ISNUMBER(FIND("7F",ScheduleCompile!E590)),ISNUMBER(FIND("9F",ScheduleCompile!E590)),ISNUMBER(FIND("4F",ScheduleCompile!E590))),VALUE(LEFT(ScheduleCompile!E590,FIND("F",ScheduleCompile!E590)-1)),ScheduleCompile!E590)))))))</f>
        <v>56.8</v>
      </c>
      <c r="K597" s="1">
        <f>IF(AND(ISERROR(IF(ScheduleCompile!F590="Off",0,IF(ScheduleCompile!F590="On",1,IF(ISNUMBER(ScheduleCompile!F590),ScheduleCompile!F590/1,IF(ISTEXT(ScheduleCompile!F590),IF(OR(ISNUMBER(FIND("5F",ScheduleCompile!F590)),ISNUMBER(FIND("0F",ScheduleCompile!F590)),ISNUMBER(FIND("8F",ScheduleCompile!F590)),ISNUMBER(FIND("1F",ScheduleCompile!F590)),ISNUMBER(FIND("2F",ScheduleCompile!F590)),ISNUMBER(FIND("3F",ScheduleCompile!F590)),ISNUMBER(FIND("6F",ScheduleCompile!F590)),ISNUMBER(FIND("7F",ScheduleCompile!F590)),ISNUMBER(FIND("9F",ScheduleCompile!F590)),ISNUMBER(FIND("4F",ScheduleCompile!F590))),VALUE(LEFT(ScheduleCompile!F590,FIND("F",ScheduleCompile!F590)-1)),ScheduleCompile!F590)))))),ISTEXT(ScheduleCompile!#REF!)),"ENDTABLE",IF(ISERROR(IF(ScheduleCompile!F590="Off",0,IF(ScheduleCompile!F590="On",1,IF(ISNUMBER(ScheduleCompile!F590),ScheduleCompile!F590/1,IF(ISTEXT(ScheduleCompile!F590),IF(OR(ISNUMBER(FIND("5F",ScheduleCompile!F590)),ISNUMBER(FIND("0F",ScheduleCompile!F590)),ISNUMBER(FIND("8F",ScheduleCompile!F590)),ISNUMBER(FIND("1F",ScheduleCompile!F590)),ISNUMBER(FIND("2F",ScheduleCompile!F590)),ISNUMBER(FIND("3F",ScheduleCompile!F590)),ISNUMBER(FIND("6F",ScheduleCompile!F590)),ISNUMBER(FIND("7F",ScheduleCompile!F590)),ISNUMBER(FIND("9F",ScheduleCompile!F590)),ISNUMBER(FIND("4F",ScheduleCompile!F590))),VALUE(LEFT(ScheduleCompile!F590,FIND("F",ScheduleCompile!F590)-1)),ScheduleCompile!F590)))))),"",IF(ScheduleCompile!F590="Off",0,IF(ScheduleCompile!F590="On",1,IF(ISNUMBER(ScheduleCompile!F590),ScheduleCompile!F590/1,IF(ISTEXT(ScheduleCompile!F590),IF(OR(ISNUMBER(FIND("5F",ScheduleCompile!F590)),ISNUMBER(FIND("0F",ScheduleCompile!F590)),ISNUMBER(FIND("8F",ScheduleCompile!F590)),ISNUMBER(FIND("1F",ScheduleCompile!F590)),ISNUMBER(FIND("2F",ScheduleCompile!F590)),ISNUMBER(FIND("3F",ScheduleCompile!F590)),ISNUMBER(FIND("6F",ScheduleCompile!F590)),ISNUMBER(FIND("7F",ScheduleCompile!F590)),ISNUMBER(FIND("9F",ScheduleCompile!F590)),ISNUMBER(FIND("4F",ScheduleCompile!F590))),VALUE(LEFT(ScheduleCompile!F590,FIND("F",ScheduleCompile!F590)-1)),ScheduleCompile!F590)))))))</f>
        <v>56.8</v>
      </c>
      <c r="L597" s="1">
        <f>IF(AND(ISERROR(IF(ScheduleCompile!G590="Off",0,IF(ScheduleCompile!G590="On",1,IF(ISNUMBER(ScheduleCompile!G590),ScheduleCompile!G590/1,IF(ISTEXT(ScheduleCompile!G590),IF(OR(ISNUMBER(FIND("5F",ScheduleCompile!G590)),ISNUMBER(FIND("0F",ScheduleCompile!G590)),ISNUMBER(FIND("8F",ScheduleCompile!G590)),ISNUMBER(FIND("1F",ScheduleCompile!G590)),ISNUMBER(FIND("2F",ScheduleCompile!G590)),ISNUMBER(FIND("3F",ScheduleCompile!G590)),ISNUMBER(FIND("6F",ScheduleCompile!G590)),ISNUMBER(FIND("7F",ScheduleCompile!G590)),ISNUMBER(FIND("9F",ScheduleCompile!G590)),ISNUMBER(FIND("4F",ScheduleCompile!G590))),VALUE(LEFT(ScheduleCompile!G590,FIND("F",ScheduleCompile!G590)-1)),ScheduleCompile!G590)))))),ISTEXT(ScheduleCompile!#REF!)),"ENDTABLE",IF(ISERROR(IF(ScheduleCompile!G590="Off",0,IF(ScheduleCompile!G590="On",1,IF(ISNUMBER(ScheduleCompile!G590),ScheduleCompile!G590/1,IF(ISTEXT(ScheduleCompile!G590),IF(OR(ISNUMBER(FIND("5F",ScheduleCompile!G590)),ISNUMBER(FIND("0F",ScheduleCompile!G590)),ISNUMBER(FIND("8F",ScheduleCompile!G590)),ISNUMBER(FIND("1F",ScheduleCompile!G590)),ISNUMBER(FIND("2F",ScheduleCompile!G590)),ISNUMBER(FIND("3F",ScheduleCompile!G590)),ISNUMBER(FIND("6F",ScheduleCompile!G590)),ISNUMBER(FIND("7F",ScheduleCompile!G590)),ISNUMBER(FIND("9F",ScheduleCompile!G590)),ISNUMBER(FIND("4F",ScheduleCompile!G590))),VALUE(LEFT(ScheduleCompile!G590,FIND("F",ScheduleCompile!G590)-1)),ScheduleCompile!G590)))))),"",IF(ScheduleCompile!G590="Off",0,IF(ScheduleCompile!G590="On",1,IF(ISNUMBER(ScheduleCompile!G590),ScheduleCompile!G590/1,IF(ISTEXT(ScheduleCompile!G590),IF(OR(ISNUMBER(FIND("5F",ScheduleCompile!G590)),ISNUMBER(FIND("0F",ScheduleCompile!G590)),ISNUMBER(FIND("8F",ScheduleCompile!G590)),ISNUMBER(FIND("1F",ScheduleCompile!G590)),ISNUMBER(FIND("2F",ScheduleCompile!G590)),ISNUMBER(FIND("3F",ScheduleCompile!G590)),ISNUMBER(FIND("6F",ScheduleCompile!G590)),ISNUMBER(FIND("7F",ScheduleCompile!G590)),ISNUMBER(FIND("9F",ScheduleCompile!G590)),ISNUMBER(FIND("4F",ScheduleCompile!G590))),VALUE(LEFT(ScheduleCompile!G590,FIND("F",ScheduleCompile!G590)-1)),ScheduleCompile!G590)))))))</f>
        <v>56.8</v>
      </c>
      <c r="M597" s="1">
        <f>IF(AND(ISERROR(IF(ScheduleCompile!H590="Off",0,IF(ScheduleCompile!H590="On",1,IF(ISNUMBER(ScheduleCompile!H590),ScheduleCompile!H590/1,IF(ISTEXT(ScheduleCompile!H590),IF(OR(ISNUMBER(FIND("5F",ScheduleCompile!H590)),ISNUMBER(FIND("0F",ScheduleCompile!H590)),ISNUMBER(FIND("8F",ScheduleCompile!H590)),ISNUMBER(FIND("1F",ScheduleCompile!H590)),ISNUMBER(FIND("2F",ScheduleCompile!H590)),ISNUMBER(FIND("3F",ScheduleCompile!H590)),ISNUMBER(FIND("6F",ScheduleCompile!H590)),ISNUMBER(FIND("7F",ScheduleCompile!H590)),ISNUMBER(FIND("9F",ScheduleCompile!H590)),ISNUMBER(FIND("4F",ScheduleCompile!H590))),VALUE(LEFT(ScheduleCompile!H590,FIND("F",ScheduleCompile!H590)-1)),ScheduleCompile!H590)))))),ISTEXT(ScheduleCompile!#REF!)),"ENDTABLE",IF(ISERROR(IF(ScheduleCompile!H590="Off",0,IF(ScheduleCompile!H590="On",1,IF(ISNUMBER(ScheduleCompile!H590),ScheduleCompile!H590/1,IF(ISTEXT(ScheduleCompile!H590),IF(OR(ISNUMBER(FIND("5F",ScheduleCompile!H590)),ISNUMBER(FIND("0F",ScheduleCompile!H590)),ISNUMBER(FIND("8F",ScheduleCompile!H590)),ISNUMBER(FIND("1F",ScheduleCompile!H590)),ISNUMBER(FIND("2F",ScheduleCompile!H590)),ISNUMBER(FIND("3F",ScheduleCompile!H590)),ISNUMBER(FIND("6F",ScheduleCompile!H590)),ISNUMBER(FIND("7F",ScheduleCompile!H590)),ISNUMBER(FIND("9F",ScheduleCompile!H590)),ISNUMBER(FIND("4F",ScheduleCompile!H590))),VALUE(LEFT(ScheduleCompile!H590,FIND("F",ScheduleCompile!H590)-1)),ScheduleCompile!H590)))))),"",IF(ScheduleCompile!H590="Off",0,IF(ScheduleCompile!H590="On",1,IF(ISNUMBER(ScheduleCompile!H590),ScheduleCompile!H590/1,IF(ISTEXT(ScheduleCompile!H590),IF(OR(ISNUMBER(FIND("5F",ScheduleCompile!H590)),ISNUMBER(FIND("0F",ScheduleCompile!H590)),ISNUMBER(FIND("8F",ScheduleCompile!H590)),ISNUMBER(FIND("1F",ScheduleCompile!H590)),ISNUMBER(FIND("2F",ScheduleCompile!H590)),ISNUMBER(FIND("3F",ScheduleCompile!H590)),ISNUMBER(FIND("6F",ScheduleCompile!H590)),ISNUMBER(FIND("7F",ScheduleCompile!H590)),ISNUMBER(FIND("9F",ScheduleCompile!H590)),ISNUMBER(FIND("4F",ScheduleCompile!H590))),VALUE(LEFT(ScheduleCompile!H590,FIND("F",ScheduleCompile!H590)-1)),ScheduleCompile!H590)))))))</f>
        <v>56.8</v>
      </c>
      <c r="N597" s="1">
        <f>IF(AND(ISERROR(IF(ScheduleCompile!I590="Off",0,IF(ScheduleCompile!I590="On",1,IF(ISNUMBER(ScheduleCompile!I590),ScheduleCompile!I590/1,IF(ISTEXT(ScheduleCompile!I590),IF(OR(ISNUMBER(FIND("5F",ScheduleCompile!I590)),ISNUMBER(FIND("0F",ScheduleCompile!I590)),ISNUMBER(FIND("8F",ScheduleCompile!I590)),ISNUMBER(FIND("1F",ScheduleCompile!I590)),ISNUMBER(FIND("2F",ScheduleCompile!I590)),ISNUMBER(FIND("3F",ScheduleCompile!I590)),ISNUMBER(FIND("6F",ScheduleCompile!I590)),ISNUMBER(FIND("7F",ScheduleCompile!I590)),ISNUMBER(FIND("9F",ScheduleCompile!I590)),ISNUMBER(FIND("4F",ScheduleCompile!I590))),VALUE(LEFT(ScheduleCompile!I590,FIND("F",ScheduleCompile!I590)-1)),ScheduleCompile!I590)))))),ISTEXT(ScheduleCompile!#REF!)),"ENDTABLE",IF(ISERROR(IF(ScheduleCompile!I590="Off",0,IF(ScheduleCompile!I590="On",1,IF(ISNUMBER(ScheduleCompile!I590),ScheduleCompile!I590/1,IF(ISTEXT(ScheduleCompile!I590),IF(OR(ISNUMBER(FIND("5F",ScheduleCompile!I590)),ISNUMBER(FIND("0F",ScheduleCompile!I590)),ISNUMBER(FIND("8F",ScheduleCompile!I590)),ISNUMBER(FIND("1F",ScheduleCompile!I590)),ISNUMBER(FIND("2F",ScheduleCompile!I590)),ISNUMBER(FIND("3F",ScheduleCompile!I590)),ISNUMBER(FIND("6F",ScheduleCompile!I590)),ISNUMBER(FIND("7F",ScheduleCompile!I590)),ISNUMBER(FIND("9F",ScheduleCompile!I590)),ISNUMBER(FIND("4F",ScheduleCompile!I590))),VALUE(LEFT(ScheduleCompile!I590,FIND("F",ScheduleCompile!I590)-1)),ScheduleCompile!I590)))))),"",IF(ScheduleCompile!I590="Off",0,IF(ScheduleCompile!I590="On",1,IF(ISNUMBER(ScheduleCompile!I590),ScheduleCompile!I590/1,IF(ISTEXT(ScheduleCompile!I590),IF(OR(ISNUMBER(FIND("5F",ScheduleCompile!I590)),ISNUMBER(FIND("0F",ScheduleCompile!I590)),ISNUMBER(FIND("8F",ScheduleCompile!I590)),ISNUMBER(FIND("1F",ScheduleCompile!I590)),ISNUMBER(FIND("2F",ScheduleCompile!I590)),ISNUMBER(FIND("3F",ScheduleCompile!I590)),ISNUMBER(FIND("6F",ScheduleCompile!I590)),ISNUMBER(FIND("7F",ScheduleCompile!I590)),ISNUMBER(FIND("9F",ScheduleCompile!I590)),ISNUMBER(FIND("4F",ScheduleCompile!I590))),VALUE(LEFT(ScheduleCompile!I590,FIND("F",ScheduleCompile!I590)-1)),ScheduleCompile!I590)))))))</f>
        <v>56.8</v>
      </c>
      <c r="O597" s="1">
        <f>IF(AND(ISERROR(IF(ScheduleCompile!J590="Off",0,IF(ScheduleCompile!J590="On",1,IF(ISNUMBER(ScheduleCompile!J590),ScheduleCompile!J590/1,IF(ISTEXT(ScheduleCompile!J590),IF(OR(ISNUMBER(FIND("5F",ScheduleCompile!J590)),ISNUMBER(FIND("0F",ScheduleCompile!J590)),ISNUMBER(FIND("8F",ScheduleCompile!J590)),ISNUMBER(FIND("1F",ScheduleCompile!J590)),ISNUMBER(FIND("2F",ScheduleCompile!J590)),ISNUMBER(FIND("3F",ScheduleCompile!J590)),ISNUMBER(FIND("6F",ScheduleCompile!J590)),ISNUMBER(FIND("7F",ScheduleCompile!J590)),ISNUMBER(FIND("9F",ScheduleCompile!J590)),ISNUMBER(FIND("4F",ScheduleCompile!J590))),VALUE(LEFT(ScheduleCompile!J590,FIND("F",ScheduleCompile!J590)-1)),ScheduleCompile!J590)))))),ISTEXT(ScheduleCompile!#REF!)),"ENDTABLE",IF(ISERROR(IF(ScheduleCompile!J590="Off",0,IF(ScheduleCompile!J590="On",1,IF(ISNUMBER(ScheduleCompile!J590),ScheduleCompile!J590/1,IF(ISTEXT(ScheduleCompile!J590),IF(OR(ISNUMBER(FIND("5F",ScheduleCompile!J590)),ISNUMBER(FIND("0F",ScheduleCompile!J590)),ISNUMBER(FIND("8F",ScheduleCompile!J590)),ISNUMBER(FIND("1F",ScheduleCompile!J590)),ISNUMBER(FIND("2F",ScheduleCompile!J590)),ISNUMBER(FIND("3F",ScheduleCompile!J590)),ISNUMBER(FIND("6F",ScheduleCompile!J590)),ISNUMBER(FIND("7F",ScheduleCompile!J590)),ISNUMBER(FIND("9F",ScheduleCompile!J590)),ISNUMBER(FIND("4F",ScheduleCompile!J590))),VALUE(LEFT(ScheduleCompile!J590,FIND("F",ScheduleCompile!J590)-1)),ScheduleCompile!J590)))))),"",IF(ScheduleCompile!J590="Off",0,IF(ScheduleCompile!J590="On",1,IF(ISNUMBER(ScheduleCompile!J590),ScheduleCompile!J590/1,IF(ISTEXT(ScheduleCompile!J590),IF(OR(ISNUMBER(FIND("5F",ScheduleCompile!J590)),ISNUMBER(FIND("0F",ScheduleCompile!J590)),ISNUMBER(FIND("8F",ScheduleCompile!J590)),ISNUMBER(FIND("1F",ScheduleCompile!J590)),ISNUMBER(FIND("2F",ScheduleCompile!J590)),ISNUMBER(FIND("3F",ScheduleCompile!J590)),ISNUMBER(FIND("6F",ScheduleCompile!J590)),ISNUMBER(FIND("7F",ScheduleCompile!J590)),ISNUMBER(FIND("9F",ScheduleCompile!J590)),ISNUMBER(FIND("4F",ScheduleCompile!J590))),VALUE(LEFT(ScheduleCompile!J590,FIND("F",ScheduleCompile!J590)-1)),ScheduleCompile!J590)))))))</f>
        <v>56.8</v>
      </c>
      <c r="P597" s="1">
        <f>IF(AND(ISERROR(IF(ScheduleCompile!K590="Off",0,IF(ScheduleCompile!K590="On",1,IF(ISNUMBER(ScheduleCompile!K590),ScheduleCompile!K590/1,IF(ISTEXT(ScheduleCompile!K590),IF(OR(ISNUMBER(FIND("5F",ScheduleCompile!K590)),ISNUMBER(FIND("0F",ScheduleCompile!K590)),ISNUMBER(FIND("8F",ScheduleCompile!K590)),ISNUMBER(FIND("1F",ScheduleCompile!K590)),ISNUMBER(FIND("2F",ScheduleCompile!K590)),ISNUMBER(FIND("3F",ScheduleCompile!K590)),ISNUMBER(FIND("6F",ScheduleCompile!K590)),ISNUMBER(FIND("7F",ScheduleCompile!K590)),ISNUMBER(FIND("9F",ScheduleCompile!K590)),ISNUMBER(FIND("4F",ScheduleCompile!K590))),VALUE(LEFT(ScheduleCompile!K590,FIND("F",ScheduleCompile!K590)-1)),ScheduleCompile!K590)))))),ISTEXT(ScheduleCompile!#REF!)),"ENDTABLE",IF(ISERROR(IF(ScheduleCompile!K590="Off",0,IF(ScheduleCompile!K590="On",1,IF(ISNUMBER(ScheduleCompile!K590),ScheduleCompile!K590/1,IF(ISTEXT(ScheduleCompile!K590),IF(OR(ISNUMBER(FIND("5F",ScheduleCompile!K590)),ISNUMBER(FIND("0F",ScheduleCompile!K590)),ISNUMBER(FIND("8F",ScheduleCompile!K590)),ISNUMBER(FIND("1F",ScheduleCompile!K590)),ISNUMBER(FIND("2F",ScheduleCompile!K590)),ISNUMBER(FIND("3F",ScheduleCompile!K590)),ISNUMBER(FIND("6F",ScheduleCompile!K590)),ISNUMBER(FIND("7F",ScheduleCompile!K590)),ISNUMBER(FIND("9F",ScheduleCompile!K590)),ISNUMBER(FIND("4F",ScheduleCompile!K590))),VALUE(LEFT(ScheduleCompile!K590,FIND("F",ScheduleCompile!K590)-1)),ScheduleCompile!K590)))))),"",IF(ScheduleCompile!K590="Off",0,IF(ScheduleCompile!K590="On",1,IF(ISNUMBER(ScheduleCompile!K590),ScheduleCompile!K590/1,IF(ISTEXT(ScheduleCompile!K590),IF(OR(ISNUMBER(FIND("5F",ScheduleCompile!K590)),ISNUMBER(FIND("0F",ScheduleCompile!K590)),ISNUMBER(FIND("8F",ScheduleCompile!K590)),ISNUMBER(FIND("1F",ScheduleCompile!K590)),ISNUMBER(FIND("2F",ScheduleCompile!K590)),ISNUMBER(FIND("3F",ScheduleCompile!K590)),ISNUMBER(FIND("6F",ScheduleCompile!K590)),ISNUMBER(FIND("7F",ScheduleCompile!K590)),ISNUMBER(FIND("9F",ScheduleCompile!K590)),ISNUMBER(FIND("4F",ScheduleCompile!K590))),VALUE(LEFT(ScheduleCompile!K590,FIND("F",ScheduleCompile!K590)-1)),ScheduleCompile!K590)))))))</f>
        <v>56.8</v>
      </c>
      <c r="Q597" s="1">
        <f>IF(AND(ISERROR(IF(ScheduleCompile!L590="Off",0,IF(ScheduleCompile!L590="On",1,IF(ISNUMBER(ScheduleCompile!L590),ScheduleCompile!L590/1,IF(ISTEXT(ScheduleCompile!L590),IF(OR(ISNUMBER(FIND("5F",ScheduleCompile!L590)),ISNUMBER(FIND("0F",ScheduleCompile!L590)),ISNUMBER(FIND("8F",ScheduleCompile!L590)),ISNUMBER(FIND("1F",ScheduleCompile!L590)),ISNUMBER(FIND("2F",ScheduleCompile!L590)),ISNUMBER(FIND("3F",ScheduleCompile!L590)),ISNUMBER(FIND("6F",ScheduleCompile!L590)),ISNUMBER(FIND("7F",ScheduleCompile!L590)),ISNUMBER(FIND("9F",ScheduleCompile!L590)),ISNUMBER(FIND("4F",ScheduleCompile!L590))),VALUE(LEFT(ScheduleCompile!L590,FIND("F",ScheduleCompile!L590)-1)),ScheduleCompile!L590)))))),ISTEXT(ScheduleCompile!#REF!)),"ENDTABLE",IF(ISERROR(IF(ScheduleCompile!L590="Off",0,IF(ScheduleCompile!L590="On",1,IF(ISNUMBER(ScheduleCompile!L590),ScheduleCompile!L590/1,IF(ISTEXT(ScheduleCompile!L590),IF(OR(ISNUMBER(FIND("5F",ScheduleCompile!L590)),ISNUMBER(FIND("0F",ScheduleCompile!L590)),ISNUMBER(FIND("8F",ScheduleCompile!L590)),ISNUMBER(FIND("1F",ScheduleCompile!L590)),ISNUMBER(FIND("2F",ScheduleCompile!L590)),ISNUMBER(FIND("3F",ScheduleCompile!L590)),ISNUMBER(FIND("6F",ScheduleCompile!L590)),ISNUMBER(FIND("7F",ScheduleCompile!L590)),ISNUMBER(FIND("9F",ScheduleCompile!L590)),ISNUMBER(FIND("4F",ScheduleCompile!L590))),VALUE(LEFT(ScheduleCompile!L590,FIND("F",ScheduleCompile!L590)-1)),ScheduleCompile!L590)))))),"",IF(ScheduleCompile!L590="Off",0,IF(ScheduleCompile!L590="On",1,IF(ISNUMBER(ScheduleCompile!L590),ScheduleCompile!L590/1,IF(ISTEXT(ScheduleCompile!L590),IF(OR(ISNUMBER(FIND("5F",ScheduleCompile!L590)),ISNUMBER(FIND("0F",ScheduleCompile!L590)),ISNUMBER(FIND("8F",ScheduleCompile!L590)),ISNUMBER(FIND("1F",ScheduleCompile!L590)),ISNUMBER(FIND("2F",ScheduleCompile!L590)),ISNUMBER(FIND("3F",ScheduleCompile!L590)),ISNUMBER(FIND("6F",ScheduleCompile!L590)),ISNUMBER(FIND("7F",ScheduleCompile!L590)),ISNUMBER(FIND("9F",ScheduleCompile!L590)),ISNUMBER(FIND("4F",ScheduleCompile!L590))),VALUE(LEFT(ScheduleCompile!L590,FIND("F",ScheduleCompile!L590)-1)),ScheduleCompile!L590)))))))</f>
        <v>56.8</v>
      </c>
      <c r="R597" s="1">
        <f>IF(AND(ISERROR(IF(ScheduleCompile!M590="Off",0,IF(ScheduleCompile!M590="On",1,IF(ISNUMBER(ScheduleCompile!M590),ScheduleCompile!M590/1,IF(ISTEXT(ScheduleCompile!M590),IF(OR(ISNUMBER(FIND("5F",ScheduleCompile!M590)),ISNUMBER(FIND("0F",ScheduleCompile!M590)),ISNUMBER(FIND("8F",ScheduleCompile!M590)),ISNUMBER(FIND("1F",ScheduleCompile!M590)),ISNUMBER(FIND("2F",ScheduleCompile!M590)),ISNUMBER(FIND("3F",ScheduleCompile!M590)),ISNUMBER(FIND("6F",ScheduleCompile!M590)),ISNUMBER(FIND("7F",ScheduleCompile!M590)),ISNUMBER(FIND("9F",ScheduleCompile!M590)),ISNUMBER(FIND("4F",ScheduleCompile!M590))),VALUE(LEFT(ScheduleCompile!M590,FIND("F",ScheduleCompile!M590)-1)),ScheduleCompile!M590)))))),ISTEXT(ScheduleCompile!#REF!)),"ENDTABLE",IF(ISERROR(IF(ScheduleCompile!M590="Off",0,IF(ScheduleCompile!M590="On",1,IF(ISNUMBER(ScheduleCompile!M590),ScheduleCompile!M590/1,IF(ISTEXT(ScheduleCompile!M590),IF(OR(ISNUMBER(FIND("5F",ScheduleCompile!M590)),ISNUMBER(FIND("0F",ScheduleCompile!M590)),ISNUMBER(FIND("8F",ScheduleCompile!M590)),ISNUMBER(FIND("1F",ScheduleCompile!M590)),ISNUMBER(FIND("2F",ScheduleCompile!M590)),ISNUMBER(FIND("3F",ScheduleCompile!M590)),ISNUMBER(FIND("6F",ScheduleCompile!M590)),ISNUMBER(FIND("7F",ScheduleCompile!M590)),ISNUMBER(FIND("9F",ScheduleCompile!M590)),ISNUMBER(FIND("4F",ScheduleCompile!M590))),VALUE(LEFT(ScheduleCompile!M590,FIND("F",ScheduleCompile!M590)-1)),ScheduleCompile!M590)))))),"",IF(ScheduleCompile!M590="Off",0,IF(ScheduleCompile!M590="On",1,IF(ISNUMBER(ScheduleCompile!M590),ScheduleCompile!M590/1,IF(ISTEXT(ScheduleCompile!M590),IF(OR(ISNUMBER(FIND("5F",ScheduleCompile!M590)),ISNUMBER(FIND("0F",ScheduleCompile!M590)),ISNUMBER(FIND("8F",ScheduleCompile!M590)),ISNUMBER(FIND("1F",ScheduleCompile!M590)),ISNUMBER(FIND("2F",ScheduleCompile!M590)),ISNUMBER(FIND("3F",ScheduleCompile!M590)),ISNUMBER(FIND("6F",ScheduleCompile!M590)),ISNUMBER(FIND("7F",ScheduleCompile!M590)),ISNUMBER(FIND("9F",ScheduleCompile!M590)),ISNUMBER(FIND("4F",ScheduleCompile!M590))),VALUE(LEFT(ScheduleCompile!M590,FIND("F",ScheduleCompile!M590)-1)),ScheduleCompile!M590)))))))</f>
        <v>56.8</v>
      </c>
      <c r="S597" s="1">
        <f>IF(AND(ISERROR(IF(ScheduleCompile!N590="Off",0,IF(ScheduleCompile!N590="On",1,IF(ISNUMBER(ScheduleCompile!N590),ScheduleCompile!N590/1,IF(ISTEXT(ScheduleCompile!N590),IF(OR(ISNUMBER(FIND("5F",ScheduleCompile!N590)),ISNUMBER(FIND("0F",ScheduleCompile!N590)),ISNUMBER(FIND("8F",ScheduleCompile!N590)),ISNUMBER(FIND("1F",ScheduleCompile!N590)),ISNUMBER(FIND("2F",ScheduleCompile!N590)),ISNUMBER(FIND("3F",ScheduleCompile!N590)),ISNUMBER(FIND("6F",ScheduleCompile!N590)),ISNUMBER(FIND("7F",ScheduleCompile!N590)),ISNUMBER(FIND("9F",ScheduleCompile!N590)),ISNUMBER(FIND("4F",ScheduleCompile!N590))),VALUE(LEFT(ScheduleCompile!N590,FIND("F",ScheduleCompile!N590)-1)),ScheduleCompile!N590)))))),ISTEXT(ScheduleCompile!#REF!)),"ENDTABLE",IF(ISERROR(IF(ScheduleCompile!N590="Off",0,IF(ScheduleCompile!N590="On",1,IF(ISNUMBER(ScheduleCompile!N590),ScheduleCompile!N590/1,IF(ISTEXT(ScheduleCompile!N590),IF(OR(ISNUMBER(FIND("5F",ScheduleCompile!N590)),ISNUMBER(FIND("0F",ScheduleCompile!N590)),ISNUMBER(FIND("8F",ScheduleCompile!N590)),ISNUMBER(FIND("1F",ScheduleCompile!N590)),ISNUMBER(FIND("2F",ScheduleCompile!N590)),ISNUMBER(FIND("3F",ScheduleCompile!N590)),ISNUMBER(FIND("6F",ScheduleCompile!N590)),ISNUMBER(FIND("7F",ScheduleCompile!N590)),ISNUMBER(FIND("9F",ScheduleCompile!N590)),ISNUMBER(FIND("4F",ScheduleCompile!N590))),VALUE(LEFT(ScheduleCompile!N590,FIND("F",ScheduleCompile!N590)-1)),ScheduleCompile!N590)))))),"",IF(ScheduleCompile!N590="Off",0,IF(ScheduleCompile!N590="On",1,IF(ISNUMBER(ScheduleCompile!N590),ScheduleCompile!N590/1,IF(ISTEXT(ScheduleCompile!N590),IF(OR(ISNUMBER(FIND("5F",ScheduleCompile!N590)),ISNUMBER(FIND("0F",ScheduleCompile!N590)),ISNUMBER(FIND("8F",ScheduleCompile!N590)),ISNUMBER(FIND("1F",ScheduleCompile!N590)),ISNUMBER(FIND("2F",ScheduleCompile!N590)),ISNUMBER(FIND("3F",ScheduleCompile!N590)),ISNUMBER(FIND("6F",ScheduleCompile!N590)),ISNUMBER(FIND("7F",ScheduleCompile!N590)),ISNUMBER(FIND("9F",ScheduleCompile!N590)),ISNUMBER(FIND("4F",ScheduleCompile!N590))),VALUE(LEFT(ScheduleCompile!N590,FIND("F",ScheduleCompile!N590)-1)),ScheduleCompile!N590)))))))</f>
        <v>56.8</v>
      </c>
      <c r="T597" s="1">
        <f>IF(AND(ISERROR(IF(ScheduleCompile!O590="Off",0,IF(ScheduleCompile!O590="On",1,IF(ISNUMBER(ScheduleCompile!O590),ScheduleCompile!O590/1,IF(ISTEXT(ScheduleCompile!O590),IF(OR(ISNUMBER(FIND("5F",ScheduleCompile!O590)),ISNUMBER(FIND("0F",ScheduleCompile!O590)),ISNUMBER(FIND("8F",ScheduleCompile!O590)),ISNUMBER(FIND("1F",ScheduleCompile!O590)),ISNUMBER(FIND("2F",ScheduleCompile!O590)),ISNUMBER(FIND("3F",ScheduleCompile!O590)),ISNUMBER(FIND("6F",ScheduleCompile!O590)),ISNUMBER(FIND("7F",ScheduleCompile!O590)),ISNUMBER(FIND("9F",ScheduleCompile!O590)),ISNUMBER(FIND("4F",ScheduleCompile!O590))),VALUE(LEFT(ScheduleCompile!O590,FIND("F",ScheduleCompile!O590)-1)),ScheduleCompile!O590)))))),ISTEXT(ScheduleCompile!#REF!)),"ENDTABLE",IF(ISERROR(IF(ScheduleCompile!O590="Off",0,IF(ScheduleCompile!O590="On",1,IF(ISNUMBER(ScheduleCompile!O590),ScheduleCompile!O590/1,IF(ISTEXT(ScheduleCompile!O590),IF(OR(ISNUMBER(FIND("5F",ScheduleCompile!O590)),ISNUMBER(FIND("0F",ScheduleCompile!O590)),ISNUMBER(FIND("8F",ScheduleCompile!O590)),ISNUMBER(FIND("1F",ScheduleCompile!O590)),ISNUMBER(FIND("2F",ScheduleCompile!O590)),ISNUMBER(FIND("3F",ScheduleCompile!O590)),ISNUMBER(FIND("6F",ScheduleCompile!O590)),ISNUMBER(FIND("7F",ScheduleCompile!O590)),ISNUMBER(FIND("9F",ScheduleCompile!O590)),ISNUMBER(FIND("4F",ScheduleCompile!O590))),VALUE(LEFT(ScheduleCompile!O590,FIND("F",ScheduleCompile!O590)-1)),ScheduleCompile!O590)))))),"",IF(ScheduleCompile!O590="Off",0,IF(ScheduleCompile!O590="On",1,IF(ISNUMBER(ScheduleCompile!O590),ScheduleCompile!O590/1,IF(ISTEXT(ScheduleCompile!O590),IF(OR(ISNUMBER(FIND("5F",ScheduleCompile!O590)),ISNUMBER(FIND("0F",ScheduleCompile!O590)),ISNUMBER(FIND("8F",ScheduleCompile!O590)),ISNUMBER(FIND("1F",ScheduleCompile!O590)),ISNUMBER(FIND("2F",ScheduleCompile!O590)),ISNUMBER(FIND("3F",ScheduleCompile!O590)),ISNUMBER(FIND("6F",ScheduleCompile!O590)),ISNUMBER(FIND("7F",ScheduleCompile!O590)),ISNUMBER(FIND("9F",ScheduleCompile!O590)),ISNUMBER(FIND("4F",ScheduleCompile!O590))),VALUE(LEFT(ScheduleCompile!O590,FIND("F",ScheduleCompile!O590)-1)),ScheduleCompile!O590)))))))</f>
        <v>56.8</v>
      </c>
      <c r="U597" s="1">
        <f>IF(AND(ISERROR(IF(ScheduleCompile!P590="Off",0,IF(ScheduleCompile!P590="On",1,IF(ISNUMBER(ScheduleCompile!P590),ScheduleCompile!P590/1,IF(ISTEXT(ScheduleCompile!P590),IF(OR(ISNUMBER(FIND("5F",ScheduleCompile!P590)),ISNUMBER(FIND("0F",ScheduleCompile!P590)),ISNUMBER(FIND("8F",ScheduleCompile!P590)),ISNUMBER(FIND("1F",ScheduleCompile!P590)),ISNUMBER(FIND("2F",ScheduleCompile!P590)),ISNUMBER(FIND("3F",ScheduleCompile!P590)),ISNUMBER(FIND("6F",ScheduleCompile!P590)),ISNUMBER(FIND("7F",ScheduleCompile!P590)),ISNUMBER(FIND("9F",ScheduleCompile!P590)),ISNUMBER(FIND("4F",ScheduleCompile!P590))),VALUE(LEFT(ScheduleCompile!P590,FIND("F",ScheduleCompile!P590)-1)),ScheduleCompile!P590)))))),ISTEXT(ScheduleCompile!#REF!)),"ENDTABLE",IF(ISERROR(IF(ScheduleCompile!P590="Off",0,IF(ScheduleCompile!P590="On",1,IF(ISNUMBER(ScheduleCompile!P590),ScheduleCompile!P590/1,IF(ISTEXT(ScheduleCompile!P590),IF(OR(ISNUMBER(FIND("5F",ScheduleCompile!P590)),ISNUMBER(FIND("0F",ScheduleCompile!P590)),ISNUMBER(FIND("8F",ScheduleCompile!P590)),ISNUMBER(FIND("1F",ScheduleCompile!P590)),ISNUMBER(FIND("2F",ScheduleCompile!P590)),ISNUMBER(FIND("3F",ScheduleCompile!P590)),ISNUMBER(FIND("6F",ScheduleCompile!P590)),ISNUMBER(FIND("7F",ScheduleCompile!P590)),ISNUMBER(FIND("9F",ScheduleCompile!P590)),ISNUMBER(FIND("4F",ScheduleCompile!P590))),VALUE(LEFT(ScheduleCompile!P590,FIND("F",ScheduleCompile!P590)-1)),ScheduleCompile!P590)))))),"",IF(ScheduleCompile!P590="Off",0,IF(ScheduleCompile!P590="On",1,IF(ISNUMBER(ScheduleCompile!P590),ScheduleCompile!P590/1,IF(ISTEXT(ScheduleCompile!P590),IF(OR(ISNUMBER(FIND("5F",ScheduleCompile!P590)),ISNUMBER(FIND("0F",ScheduleCompile!P590)),ISNUMBER(FIND("8F",ScheduleCompile!P590)),ISNUMBER(FIND("1F",ScheduleCompile!P590)),ISNUMBER(FIND("2F",ScheduleCompile!P590)),ISNUMBER(FIND("3F",ScheduleCompile!P590)),ISNUMBER(FIND("6F",ScheduleCompile!P590)),ISNUMBER(FIND("7F",ScheduleCompile!P590)),ISNUMBER(FIND("9F",ScheduleCompile!P590)),ISNUMBER(FIND("4F",ScheduleCompile!P590))),VALUE(LEFT(ScheduleCompile!P590,FIND("F",ScheduleCompile!P590)-1)),ScheduleCompile!P590)))))))</f>
        <v>56.8</v>
      </c>
      <c r="V597" s="1">
        <f>IF(AND(ISERROR(IF(ScheduleCompile!Q590="Off",0,IF(ScheduleCompile!Q590="On",1,IF(ISNUMBER(ScheduleCompile!Q590),ScheduleCompile!Q590/1,IF(ISTEXT(ScheduleCompile!Q590),IF(OR(ISNUMBER(FIND("5F",ScheduleCompile!Q590)),ISNUMBER(FIND("0F",ScheduleCompile!Q590)),ISNUMBER(FIND("8F",ScheduleCompile!Q590)),ISNUMBER(FIND("1F",ScheduleCompile!Q590)),ISNUMBER(FIND("2F",ScheduleCompile!Q590)),ISNUMBER(FIND("3F",ScheduleCompile!Q590)),ISNUMBER(FIND("6F",ScheduleCompile!Q590)),ISNUMBER(FIND("7F",ScheduleCompile!Q590)),ISNUMBER(FIND("9F",ScheduleCompile!Q590)),ISNUMBER(FIND("4F",ScheduleCompile!Q590))),VALUE(LEFT(ScheduleCompile!Q590,FIND("F",ScheduleCompile!Q590)-1)),ScheduleCompile!Q590)))))),ISTEXT(ScheduleCompile!#REF!)),"ENDTABLE",IF(ISERROR(IF(ScheduleCompile!Q590="Off",0,IF(ScheduleCompile!Q590="On",1,IF(ISNUMBER(ScheduleCompile!Q590),ScheduleCompile!Q590/1,IF(ISTEXT(ScheduleCompile!Q590),IF(OR(ISNUMBER(FIND("5F",ScheduleCompile!Q590)),ISNUMBER(FIND("0F",ScheduleCompile!Q590)),ISNUMBER(FIND("8F",ScheduleCompile!Q590)),ISNUMBER(FIND("1F",ScheduleCompile!Q590)),ISNUMBER(FIND("2F",ScheduleCompile!Q590)),ISNUMBER(FIND("3F",ScheduleCompile!Q590)),ISNUMBER(FIND("6F",ScheduleCompile!Q590)),ISNUMBER(FIND("7F",ScheduleCompile!Q590)),ISNUMBER(FIND("9F",ScheduleCompile!Q590)),ISNUMBER(FIND("4F",ScheduleCompile!Q590))),VALUE(LEFT(ScheduleCompile!Q590,FIND("F",ScheduleCompile!Q590)-1)),ScheduleCompile!Q590)))))),"",IF(ScheduleCompile!Q590="Off",0,IF(ScheduleCompile!Q590="On",1,IF(ISNUMBER(ScheduleCompile!Q590),ScheduleCompile!Q590/1,IF(ISTEXT(ScheduleCompile!Q590),IF(OR(ISNUMBER(FIND("5F",ScheduleCompile!Q590)),ISNUMBER(FIND("0F",ScheduleCompile!Q590)),ISNUMBER(FIND("8F",ScheduleCompile!Q590)),ISNUMBER(FIND("1F",ScheduleCompile!Q590)),ISNUMBER(FIND("2F",ScheduleCompile!Q590)),ISNUMBER(FIND("3F",ScheduleCompile!Q590)),ISNUMBER(FIND("6F",ScheduleCompile!Q590)),ISNUMBER(FIND("7F",ScheduleCompile!Q590)),ISNUMBER(FIND("9F",ScheduleCompile!Q590)),ISNUMBER(FIND("4F",ScheduleCompile!Q590))),VALUE(LEFT(ScheduleCompile!Q590,FIND("F",ScheduleCompile!Q590)-1)),ScheduleCompile!Q590)))))))</f>
        <v>56.8</v>
      </c>
      <c r="W597" s="1">
        <f>IF(AND(ISERROR(IF(ScheduleCompile!R590="Off",0,IF(ScheduleCompile!R590="On",1,IF(ISNUMBER(ScheduleCompile!R590),ScheduleCompile!R590/1,IF(ISTEXT(ScheduleCompile!R590),IF(OR(ISNUMBER(FIND("5F",ScheduleCompile!R590)),ISNUMBER(FIND("0F",ScheduleCompile!R590)),ISNUMBER(FIND("8F",ScheduleCompile!R590)),ISNUMBER(FIND("1F",ScheduleCompile!R590)),ISNUMBER(FIND("2F",ScheduleCompile!R590)),ISNUMBER(FIND("3F",ScheduleCompile!R590)),ISNUMBER(FIND("6F",ScheduleCompile!R590)),ISNUMBER(FIND("7F",ScheduleCompile!R590)),ISNUMBER(FIND("9F",ScheduleCompile!R590)),ISNUMBER(FIND("4F",ScheduleCompile!R590))),VALUE(LEFT(ScheduleCompile!R590,FIND("F",ScheduleCompile!R590)-1)),ScheduleCompile!R590)))))),ISTEXT(ScheduleCompile!#REF!)),"ENDTABLE",IF(ISERROR(IF(ScheduleCompile!R590="Off",0,IF(ScheduleCompile!R590="On",1,IF(ISNUMBER(ScheduleCompile!R590),ScheduleCompile!R590/1,IF(ISTEXT(ScheduleCompile!R590),IF(OR(ISNUMBER(FIND("5F",ScheduleCompile!R590)),ISNUMBER(FIND("0F",ScheduleCompile!R590)),ISNUMBER(FIND("8F",ScheduleCompile!R590)),ISNUMBER(FIND("1F",ScheduleCompile!R590)),ISNUMBER(FIND("2F",ScheduleCompile!R590)),ISNUMBER(FIND("3F",ScheduleCompile!R590)),ISNUMBER(FIND("6F",ScheduleCompile!R590)),ISNUMBER(FIND("7F",ScheduleCompile!R590)),ISNUMBER(FIND("9F",ScheduleCompile!R590)),ISNUMBER(FIND("4F",ScheduleCompile!R590))),VALUE(LEFT(ScheduleCompile!R590,FIND("F",ScheduleCompile!R590)-1)),ScheduleCompile!R590)))))),"",IF(ScheduleCompile!R590="Off",0,IF(ScheduleCompile!R590="On",1,IF(ISNUMBER(ScheduleCompile!R590),ScheduleCompile!R590/1,IF(ISTEXT(ScheduleCompile!R590),IF(OR(ISNUMBER(FIND("5F",ScheduleCompile!R590)),ISNUMBER(FIND("0F",ScheduleCompile!R590)),ISNUMBER(FIND("8F",ScheduleCompile!R590)),ISNUMBER(FIND("1F",ScheduleCompile!R590)),ISNUMBER(FIND("2F",ScheduleCompile!R590)),ISNUMBER(FIND("3F",ScheduleCompile!R590)),ISNUMBER(FIND("6F",ScheduleCompile!R590)),ISNUMBER(FIND("7F",ScheduleCompile!R590)),ISNUMBER(FIND("9F",ScheduleCompile!R590)),ISNUMBER(FIND("4F",ScheduleCompile!R590))),VALUE(LEFT(ScheduleCompile!R590,FIND("F",ScheduleCompile!R590)-1)),ScheduleCompile!R590)))))))</f>
        <v>56.8</v>
      </c>
      <c r="X597" s="1">
        <f>IF(AND(ISERROR(IF(ScheduleCompile!S590="Off",0,IF(ScheduleCompile!S590="On",1,IF(ISNUMBER(ScheduleCompile!S590),ScheduleCompile!S590/1,IF(ISTEXT(ScheduleCompile!S590),IF(OR(ISNUMBER(FIND("5F",ScheduleCompile!S590)),ISNUMBER(FIND("0F",ScheduleCompile!S590)),ISNUMBER(FIND("8F",ScheduleCompile!S590)),ISNUMBER(FIND("1F",ScheduleCompile!S590)),ISNUMBER(FIND("2F",ScheduleCompile!S590)),ISNUMBER(FIND("3F",ScheduleCompile!S590)),ISNUMBER(FIND("6F",ScheduleCompile!S590)),ISNUMBER(FIND("7F",ScheduleCompile!S590)),ISNUMBER(FIND("9F",ScheduleCompile!S590)),ISNUMBER(FIND("4F",ScheduleCompile!S590))),VALUE(LEFT(ScheduleCompile!S590,FIND("F",ScheduleCompile!S590)-1)),ScheduleCompile!S590)))))),ISTEXT(ScheduleCompile!#REF!)),"ENDTABLE",IF(ISERROR(IF(ScheduleCompile!S590="Off",0,IF(ScheduleCompile!S590="On",1,IF(ISNUMBER(ScheduleCompile!S590),ScheduleCompile!S590/1,IF(ISTEXT(ScheduleCompile!S590),IF(OR(ISNUMBER(FIND("5F",ScheduleCompile!S590)),ISNUMBER(FIND("0F",ScheduleCompile!S590)),ISNUMBER(FIND("8F",ScheduleCompile!S590)),ISNUMBER(FIND("1F",ScheduleCompile!S590)),ISNUMBER(FIND("2F",ScheduleCompile!S590)),ISNUMBER(FIND("3F",ScheduleCompile!S590)),ISNUMBER(FIND("6F",ScheduleCompile!S590)),ISNUMBER(FIND("7F",ScheduleCompile!S590)),ISNUMBER(FIND("9F",ScheduleCompile!S590)),ISNUMBER(FIND("4F",ScheduleCompile!S590))),VALUE(LEFT(ScheduleCompile!S590,FIND("F",ScheduleCompile!S590)-1)),ScheduleCompile!S590)))))),"",IF(ScheduleCompile!S590="Off",0,IF(ScheduleCompile!S590="On",1,IF(ISNUMBER(ScheduleCompile!S590),ScheduleCompile!S590/1,IF(ISTEXT(ScheduleCompile!S590),IF(OR(ISNUMBER(FIND("5F",ScheduleCompile!S590)),ISNUMBER(FIND("0F",ScheduleCompile!S590)),ISNUMBER(FIND("8F",ScheduleCompile!S590)),ISNUMBER(FIND("1F",ScheduleCompile!S590)),ISNUMBER(FIND("2F",ScheduleCompile!S590)),ISNUMBER(FIND("3F",ScheduleCompile!S590)),ISNUMBER(FIND("6F",ScheduleCompile!S590)),ISNUMBER(FIND("7F",ScheduleCompile!S590)),ISNUMBER(FIND("9F",ScheduleCompile!S590)),ISNUMBER(FIND("4F",ScheduleCompile!S590))),VALUE(LEFT(ScheduleCompile!S590,FIND("F",ScheduleCompile!S590)-1)),ScheduleCompile!S590)))))))</f>
        <v>56.8</v>
      </c>
      <c r="Y597" s="1">
        <f>IF(AND(ISERROR(IF(ScheduleCompile!T590="Off",0,IF(ScheduleCompile!T590="On",1,IF(ISNUMBER(ScheduleCompile!T590),ScheduleCompile!T590/1,IF(ISTEXT(ScheduleCompile!T590),IF(OR(ISNUMBER(FIND("5F",ScheduleCompile!T590)),ISNUMBER(FIND("0F",ScheduleCompile!T590)),ISNUMBER(FIND("8F",ScheduleCompile!T590)),ISNUMBER(FIND("1F",ScheduleCompile!T590)),ISNUMBER(FIND("2F",ScheduleCompile!T590)),ISNUMBER(FIND("3F",ScheduleCompile!T590)),ISNUMBER(FIND("6F",ScheduleCompile!T590)),ISNUMBER(FIND("7F",ScheduleCompile!T590)),ISNUMBER(FIND("9F",ScheduleCompile!T590)),ISNUMBER(FIND("4F",ScheduleCompile!T590))),VALUE(LEFT(ScheduleCompile!T590,FIND("F",ScheduleCompile!T590)-1)),ScheduleCompile!T590)))))),ISTEXT(ScheduleCompile!#REF!)),"ENDTABLE",IF(ISERROR(IF(ScheduleCompile!T590="Off",0,IF(ScheduleCompile!T590="On",1,IF(ISNUMBER(ScheduleCompile!T590),ScheduleCompile!T590/1,IF(ISTEXT(ScheduleCompile!T590),IF(OR(ISNUMBER(FIND("5F",ScheduleCompile!T590)),ISNUMBER(FIND("0F",ScheduleCompile!T590)),ISNUMBER(FIND("8F",ScheduleCompile!T590)),ISNUMBER(FIND("1F",ScheduleCompile!T590)),ISNUMBER(FIND("2F",ScheduleCompile!T590)),ISNUMBER(FIND("3F",ScheduleCompile!T590)),ISNUMBER(FIND("6F",ScheduleCompile!T590)),ISNUMBER(FIND("7F",ScheduleCompile!T590)),ISNUMBER(FIND("9F",ScheduleCompile!T590)),ISNUMBER(FIND("4F",ScheduleCompile!T590))),VALUE(LEFT(ScheduleCompile!T590,FIND("F",ScheduleCompile!T590)-1)),ScheduleCompile!T590)))))),"",IF(ScheduleCompile!T590="Off",0,IF(ScheduleCompile!T590="On",1,IF(ISNUMBER(ScheduleCompile!T590),ScheduleCompile!T590/1,IF(ISTEXT(ScheduleCompile!T590),IF(OR(ISNUMBER(FIND("5F",ScheduleCompile!T590)),ISNUMBER(FIND("0F",ScheduleCompile!T590)),ISNUMBER(FIND("8F",ScheduleCompile!T590)),ISNUMBER(FIND("1F",ScheduleCompile!T590)),ISNUMBER(FIND("2F",ScheduleCompile!T590)),ISNUMBER(FIND("3F",ScheduleCompile!T590)),ISNUMBER(FIND("6F",ScheduleCompile!T590)),ISNUMBER(FIND("7F",ScheduleCompile!T590)),ISNUMBER(FIND("9F",ScheduleCompile!T590)),ISNUMBER(FIND("4F",ScheduleCompile!T590))),VALUE(LEFT(ScheduleCompile!T590,FIND("F",ScheduleCompile!T590)-1)),ScheduleCompile!T590)))))))</f>
        <v>56.8</v>
      </c>
      <c r="Z597" s="1">
        <f>IF(AND(ISERROR(IF(ScheduleCompile!U590="Off",0,IF(ScheduleCompile!U590="On",1,IF(ISNUMBER(ScheduleCompile!U590),ScheduleCompile!U590/1,IF(ISTEXT(ScheduleCompile!U590),IF(OR(ISNUMBER(FIND("5F",ScheduleCompile!U590)),ISNUMBER(FIND("0F",ScheduleCompile!U590)),ISNUMBER(FIND("8F",ScheduleCompile!U590)),ISNUMBER(FIND("1F",ScheduleCompile!U590)),ISNUMBER(FIND("2F",ScheduleCompile!U590)),ISNUMBER(FIND("3F",ScheduleCompile!U590)),ISNUMBER(FIND("6F",ScheduleCompile!U590)),ISNUMBER(FIND("7F",ScheduleCompile!U590)),ISNUMBER(FIND("9F",ScheduleCompile!U590)),ISNUMBER(FIND("4F",ScheduleCompile!U590))),VALUE(LEFT(ScheduleCompile!U590,FIND("F",ScheduleCompile!U590)-1)),ScheduleCompile!U590)))))),ISTEXT(ScheduleCompile!#REF!)),"ENDTABLE",IF(ISERROR(IF(ScheduleCompile!U590="Off",0,IF(ScheduleCompile!U590="On",1,IF(ISNUMBER(ScheduleCompile!U590),ScheduleCompile!U590/1,IF(ISTEXT(ScheduleCompile!U590),IF(OR(ISNUMBER(FIND("5F",ScheduleCompile!U590)),ISNUMBER(FIND("0F",ScheduleCompile!U590)),ISNUMBER(FIND("8F",ScheduleCompile!U590)),ISNUMBER(FIND("1F",ScheduleCompile!U590)),ISNUMBER(FIND("2F",ScheduleCompile!U590)),ISNUMBER(FIND("3F",ScheduleCompile!U590)),ISNUMBER(FIND("6F",ScheduleCompile!U590)),ISNUMBER(FIND("7F",ScheduleCompile!U590)),ISNUMBER(FIND("9F",ScheduleCompile!U590)),ISNUMBER(FIND("4F",ScheduleCompile!U590))),VALUE(LEFT(ScheduleCompile!U590,FIND("F",ScheduleCompile!U590)-1)),ScheduleCompile!U590)))))),"",IF(ScheduleCompile!U590="Off",0,IF(ScheduleCompile!U590="On",1,IF(ISNUMBER(ScheduleCompile!U590),ScheduleCompile!U590/1,IF(ISTEXT(ScheduleCompile!U590),IF(OR(ISNUMBER(FIND("5F",ScheduleCompile!U590)),ISNUMBER(FIND("0F",ScheduleCompile!U590)),ISNUMBER(FIND("8F",ScheduleCompile!U590)),ISNUMBER(FIND("1F",ScheduleCompile!U590)),ISNUMBER(FIND("2F",ScheduleCompile!U590)),ISNUMBER(FIND("3F",ScheduleCompile!U590)),ISNUMBER(FIND("6F",ScheduleCompile!U590)),ISNUMBER(FIND("7F",ScheduleCompile!U590)),ISNUMBER(FIND("9F",ScheduleCompile!U590)),ISNUMBER(FIND("4F",ScheduleCompile!U590))),VALUE(LEFT(ScheduleCompile!U590,FIND("F",ScheduleCompile!U590)-1)),ScheduleCompile!U590)))))))</f>
        <v>56.8</v>
      </c>
      <c r="AA597" s="1">
        <f>IF(AND(ISERROR(IF(ScheduleCompile!V590="Off",0,IF(ScheduleCompile!V590="On",1,IF(ISNUMBER(ScheduleCompile!V590),ScheduleCompile!V590/1,IF(ISTEXT(ScheduleCompile!V590),IF(OR(ISNUMBER(FIND("5F",ScheduleCompile!V590)),ISNUMBER(FIND("0F",ScheduleCompile!V590)),ISNUMBER(FIND("8F",ScheduleCompile!V590)),ISNUMBER(FIND("1F",ScheduleCompile!V590)),ISNUMBER(FIND("2F",ScheduleCompile!V590)),ISNUMBER(FIND("3F",ScheduleCompile!V590)),ISNUMBER(FIND("6F",ScheduleCompile!V590)),ISNUMBER(FIND("7F",ScheduleCompile!V590)),ISNUMBER(FIND("9F",ScheduleCompile!V590)),ISNUMBER(FIND("4F",ScheduleCompile!V590))),VALUE(LEFT(ScheduleCompile!V590,FIND("F",ScheduleCompile!V590)-1)),ScheduleCompile!V590)))))),ISTEXT(ScheduleCompile!#REF!)),"ENDTABLE",IF(ISERROR(IF(ScheduleCompile!V590="Off",0,IF(ScheduleCompile!V590="On",1,IF(ISNUMBER(ScheduleCompile!V590),ScheduleCompile!V590/1,IF(ISTEXT(ScheduleCompile!V590),IF(OR(ISNUMBER(FIND("5F",ScheduleCompile!V590)),ISNUMBER(FIND("0F",ScheduleCompile!V590)),ISNUMBER(FIND("8F",ScheduleCompile!V590)),ISNUMBER(FIND("1F",ScheduleCompile!V590)),ISNUMBER(FIND("2F",ScheduleCompile!V590)),ISNUMBER(FIND("3F",ScheduleCompile!V590)),ISNUMBER(FIND("6F",ScheduleCompile!V590)),ISNUMBER(FIND("7F",ScheduleCompile!V590)),ISNUMBER(FIND("9F",ScheduleCompile!V590)),ISNUMBER(FIND("4F",ScheduleCompile!V590))),VALUE(LEFT(ScheduleCompile!V590,FIND("F",ScheduleCompile!V590)-1)),ScheduleCompile!V590)))))),"",IF(ScheduleCompile!V590="Off",0,IF(ScheduleCompile!V590="On",1,IF(ISNUMBER(ScheduleCompile!V590),ScheduleCompile!V590/1,IF(ISTEXT(ScheduleCompile!V590),IF(OR(ISNUMBER(FIND("5F",ScheduleCompile!V590)),ISNUMBER(FIND("0F",ScheduleCompile!V590)),ISNUMBER(FIND("8F",ScheduleCompile!V590)),ISNUMBER(FIND("1F",ScheduleCompile!V590)),ISNUMBER(FIND("2F",ScheduleCompile!V590)),ISNUMBER(FIND("3F",ScheduleCompile!V590)),ISNUMBER(FIND("6F",ScheduleCompile!V590)),ISNUMBER(FIND("7F",ScheduleCompile!V590)),ISNUMBER(FIND("9F",ScheduleCompile!V590)),ISNUMBER(FIND("4F",ScheduleCompile!V590))),VALUE(LEFT(ScheduleCompile!V590,FIND("F",ScheduleCompile!V590)-1)),ScheduleCompile!V590)))))))</f>
        <v>56.8</v>
      </c>
      <c r="AB597" s="1">
        <f>IF(AND(ISERROR(IF(ScheduleCompile!W590="Off",0,IF(ScheduleCompile!W590="On",1,IF(ISNUMBER(ScheduleCompile!W590),ScheduleCompile!W590/1,IF(ISTEXT(ScheduleCompile!W590),IF(OR(ISNUMBER(FIND("5F",ScheduleCompile!W590)),ISNUMBER(FIND("0F",ScheduleCompile!W590)),ISNUMBER(FIND("8F",ScheduleCompile!W590)),ISNUMBER(FIND("1F",ScheduleCompile!W590)),ISNUMBER(FIND("2F",ScheduleCompile!W590)),ISNUMBER(FIND("3F",ScheduleCompile!W590)),ISNUMBER(FIND("6F",ScheduleCompile!W590)),ISNUMBER(FIND("7F",ScheduleCompile!W590)),ISNUMBER(FIND("9F",ScheduleCompile!W590)),ISNUMBER(FIND("4F",ScheduleCompile!W590))),VALUE(LEFT(ScheduleCompile!W590,FIND("F",ScheduleCompile!W590)-1)),ScheduleCompile!W590)))))),ISTEXT(ScheduleCompile!#REF!)),"ENDTABLE",IF(ISERROR(IF(ScheduleCompile!W590="Off",0,IF(ScheduleCompile!W590="On",1,IF(ISNUMBER(ScheduleCompile!W590),ScheduleCompile!W590/1,IF(ISTEXT(ScheduleCompile!W590),IF(OR(ISNUMBER(FIND("5F",ScheduleCompile!W590)),ISNUMBER(FIND("0F",ScheduleCompile!W590)),ISNUMBER(FIND("8F",ScheduleCompile!W590)),ISNUMBER(FIND("1F",ScheduleCompile!W590)),ISNUMBER(FIND("2F",ScheduleCompile!W590)),ISNUMBER(FIND("3F",ScheduleCompile!W590)),ISNUMBER(FIND("6F",ScheduleCompile!W590)),ISNUMBER(FIND("7F",ScheduleCompile!W590)),ISNUMBER(FIND("9F",ScheduleCompile!W590)),ISNUMBER(FIND("4F",ScheduleCompile!W590))),VALUE(LEFT(ScheduleCompile!W590,FIND("F",ScheduleCompile!W590)-1)),ScheduleCompile!W590)))))),"",IF(ScheduleCompile!W590="Off",0,IF(ScheduleCompile!W590="On",1,IF(ISNUMBER(ScheduleCompile!W590),ScheduleCompile!W590/1,IF(ISTEXT(ScheduleCompile!W590),IF(OR(ISNUMBER(FIND("5F",ScheduleCompile!W590)),ISNUMBER(FIND("0F",ScheduleCompile!W590)),ISNUMBER(FIND("8F",ScheduleCompile!W590)),ISNUMBER(FIND("1F",ScheduleCompile!W590)),ISNUMBER(FIND("2F",ScheduleCompile!W590)),ISNUMBER(FIND("3F",ScheduleCompile!W590)),ISNUMBER(FIND("6F",ScheduleCompile!W590)),ISNUMBER(FIND("7F",ScheduleCompile!W590)),ISNUMBER(FIND("9F",ScheduleCompile!W590)),ISNUMBER(FIND("4F",ScheduleCompile!W590))),VALUE(LEFT(ScheduleCompile!W590,FIND("F",ScheduleCompile!W590)-1)),ScheduleCompile!W590)))))))</f>
        <v>56.8</v>
      </c>
      <c r="AC597" s="1">
        <f>IF(AND(ISERROR(IF(ScheduleCompile!X590="Off",0,IF(ScheduleCompile!X590="On",1,IF(ISNUMBER(ScheduleCompile!X590),ScheduleCompile!X590/1,IF(ISTEXT(ScheduleCompile!X590),IF(OR(ISNUMBER(FIND("5F",ScheduleCompile!X590)),ISNUMBER(FIND("0F",ScheduleCompile!X590)),ISNUMBER(FIND("8F",ScheduleCompile!X590)),ISNUMBER(FIND("1F",ScheduleCompile!X590)),ISNUMBER(FIND("2F",ScheduleCompile!X590)),ISNUMBER(FIND("3F",ScheduleCompile!X590)),ISNUMBER(FIND("6F",ScheduleCompile!X590)),ISNUMBER(FIND("7F",ScheduleCompile!X590)),ISNUMBER(FIND("9F",ScheduleCompile!X590)),ISNUMBER(FIND("4F",ScheduleCompile!X590))),VALUE(LEFT(ScheduleCompile!X590,FIND("F",ScheduleCompile!X590)-1)),ScheduleCompile!X590)))))),ISTEXT(ScheduleCompile!#REF!)),"ENDTABLE",IF(ISERROR(IF(ScheduleCompile!X590="Off",0,IF(ScheduleCompile!X590="On",1,IF(ISNUMBER(ScheduleCompile!X590),ScheduleCompile!X590/1,IF(ISTEXT(ScheduleCompile!X590),IF(OR(ISNUMBER(FIND("5F",ScheduleCompile!X590)),ISNUMBER(FIND("0F",ScheduleCompile!X590)),ISNUMBER(FIND("8F",ScheduleCompile!X590)),ISNUMBER(FIND("1F",ScheduleCompile!X590)),ISNUMBER(FIND("2F",ScheduleCompile!X590)),ISNUMBER(FIND("3F",ScheduleCompile!X590)),ISNUMBER(FIND("6F",ScheduleCompile!X590)),ISNUMBER(FIND("7F",ScheduleCompile!X590)),ISNUMBER(FIND("9F",ScheduleCompile!X590)),ISNUMBER(FIND("4F",ScheduleCompile!X590))),VALUE(LEFT(ScheduleCompile!X590,FIND("F",ScheduleCompile!X590)-1)),ScheduleCompile!X590)))))),"",IF(ScheduleCompile!X590="Off",0,IF(ScheduleCompile!X590="On",1,IF(ISNUMBER(ScheduleCompile!X590),ScheduleCompile!X590/1,IF(ISTEXT(ScheduleCompile!X590),IF(OR(ISNUMBER(FIND("5F",ScheduleCompile!X590)),ISNUMBER(FIND("0F",ScheduleCompile!X590)),ISNUMBER(FIND("8F",ScheduleCompile!X590)),ISNUMBER(FIND("1F",ScheduleCompile!X590)),ISNUMBER(FIND("2F",ScheduleCompile!X590)),ISNUMBER(FIND("3F",ScheduleCompile!X590)),ISNUMBER(FIND("6F",ScheduleCompile!X590)),ISNUMBER(FIND("7F",ScheduleCompile!X590)),ISNUMBER(FIND("9F",ScheduleCompile!X590)),ISNUMBER(FIND("4F",ScheduleCompile!X590))),VALUE(LEFT(ScheduleCompile!X590,FIND("F",ScheduleCompile!X590)-1)),ScheduleCompile!X590)))))))</f>
        <v>56.8</v>
      </c>
      <c r="AD597" s="1">
        <f>IF(AND(ISERROR(IF(ScheduleCompile!Y590="Off",0,IF(ScheduleCompile!Y590="On",1,IF(ISNUMBER(ScheduleCompile!Y590),ScheduleCompile!Y590/1,IF(ISTEXT(ScheduleCompile!Y590),IF(OR(ISNUMBER(FIND("5F",ScheduleCompile!Y590)),ISNUMBER(FIND("0F",ScheduleCompile!Y590)),ISNUMBER(FIND("8F",ScheduleCompile!Y590)),ISNUMBER(FIND("1F",ScheduleCompile!Y590)),ISNUMBER(FIND("2F",ScheduleCompile!Y590)),ISNUMBER(FIND("3F",ScheduleCompile!Y590)),ISNUMBER(FIND("6F",ScheduleCompile!Y590)),ISNUMBER(FIND("7F",ScheduleCompile!Y590)),ISNUMBER(FIND("9F",ScheduleCompile!Y590)),ISNUMBER(FIND("4F",ScheduleCompile!Y590))),VALUE(LEFT(ScheduleCompile!Y590,FIND("F",ScheduleCompile!Y590)-1)),ScheduleCompile!Y590)))))),ISTEXT(ScheduleCompile!#REF!)),"ENDTABLE",IF(ISERROR(IF(ScheduleCompile!Y590="Off",0,IF(ScheduleCompile!Y590="On",1,IF(ISNUMBER(ScheduleCompile!Y590),ScheduleCompile!Y590/1,IF(ISTEXT(ScheduleCompile!Y590),IF(OR(ISNUMBER(FIND("5F",ScheduleCompile!Y590)),ISNUMBER(FIND("0F",ScheduleCompile!Y590)),ISNUMBER(FIND("8F",ScheduleCompile!Y590)),ISNUMBER(FIND("1F",ScheduleCompile!Y590)),ISNUMBER(FIND("2F",ScheduleCompile!Y590)),ISNUMBER(FIND("3F",ScheduleCompile!Y590)),ISNUMBER(FIND("6F",ScheduleCompile!Y590)),ISNUMBER(FIND("7F",ScheduleCompile!Y590)),ISNUMBER(FIND("9F",ScheduleCompile!Y590)),ISNUMBER(FIND("4F",ScheduleCompile!Y590))),VALUE(LEFT(ScheduleCompile!Y590,FIND("F",ScheduleCompile!Y590)-1)),ScheduleCompile!Y590)))))),"",IF(ScheduleCompile!Y590="Off",0,IF(ScheduleCompile!Y590="On",1,IF(ISNUMBER(ScheduleCompile!Y590),ScheduleCompile!Y590/1,IF(ISTEXT(ScheduleCompile!Y590),IF(OR(ISNUMBER(FIND("5F",ScheduleCompile!Y590)),ISNUMBER(FIND("0F",ScheduleCompile!Y590)),ISNUMBER(FIND("8F",ScheduleCompile!Y590)),ISNUMBER(FIND("1F",ScheduleCompile!Y590)),ISNUMBER(FIND("2F",ScheduleCompile!Y590)),ISNUMBER(FIND("3F",ScheduleCompile!Y590)),ISNUMBER(FIND("6F",ScheduleCompile!Y590)),ISNUMBER(FIND("7F",ScheduleCompile!Y590)),ISNUMBER(FIND("9F",ScheduleCompile!Y590)),ISNUMBER(FIND("4F",ScheduleCompile!Y590))),VALUE(LEFT(ScheduleCompile!Y590,FIND("F",ScheduleCompile!Y590)-1)),ScheduleCompile!Y590)))))))</f>
        <v>56.8</v>
      </c>
    </row>
    <row r="598" spans="1:30" x14ac:dyDescent="0.25">
      <c r="A598" t="str">
        <f t="shared" si="39"/>
        <v>SchDay "WaterMainCZ06Feb"  Type = "Temperature" Hr = (56.8, 56.8, 56.8, 56.8, 56.8, 56.8, 56.8, 56.8, 56.8, 56.8, 56.8, 56.8, 56.8, 56.8, 56.8, 56.8, 56.8, 56.8, 56.8, 56.8, 56.8, 56.8, 56.8, 56.8) ..</v>
      </c>
      <c r="B598" s="1" t="s">
        <v>623</v>
      </c>
      <c r="C598" t="str">
        <f t="shared" si="40"/>
        <v xml:space="preserve">SchDay "WaterMainCZ06Feb"  Type = "Temperature" Hr = </v>
      </c>
      <c r="D598" t="str">
        <f t="shared" si="41"/>
        <v>(56.8, 56.8, 56.8, 56.8, 56.8, 56.8, 56.8, 56.8, 56.8, 56.8, 56.8, 56.8, 56.8, 56.8, 56.8, 56.8, 56.8, 56.8, 56.8, 56.8, 56.8, 56.8, 56.8, 56.8) ..</v>
      </c>
      <c r="E598" s="30" t="str">
        <f>ScheduleCompile!A591</f>
        <v>WaterMainCZ06Feb</v>
      </c>
      <c r="F598" t="str">
        <f t="shared" si="42"/>
        <v>Temperature</v>
      </c>
      <c r="G598" s="1">
        <f>IF(AND(ISERROR(IF(ScheduleCompile!B591="Off",0,IF(ScheduleCompile!B591="On",1,IF(ISNUMBER(ScheduleCompile!B591),ScheduleCompile!B591/1,IF(ISTEXT(ScheduleCompile!B591),IF(OR(ISNUMBER(FIND("5F",ScheduleCompile!B591)),ISNUMBER(FIND("0F",ScheduleCompile!B591)),ISNUMBER(FIND("8F",ScheduleCompile!B591)),ISNUMBER(FIND("1F",ScheduleCompile!B591)),ISNUMBER(FIND("2F",ScheduleCompile!B591)),ISNUMBER(FIND("3F",ScheduleCompile!B591)),ISNUMBER(FIND("6F",ScheduleCompile!B591)),ISNUMBER(FIND("7F",ScheduleCompile!B591)),ISNUMBER(FIND("9F",ScheduleCompile!B591)),ISNUMBER(FIND("4F",ScheduleCompile!B591))),VALUE(LEFT(ScheduleCompile!B591,FIND("F",ScheduleCompile!B591)-1)),ScheduleCompile!B591)))))),ISTEXT(ScheduleCompile!#REF!)),"ENDTABLE",IF(ISERROR(IF(ScheduleCompile!B591="Off",0,IF(ScheduleCompile!B591="On",1,IF(ISNUMBER(ScheduleCompile!B591),ScheduleCompile!B591/1,IF(ISTEXT(ScheduleCompile!B591),IF(OR(ISNUMBER(FIND("5F",ScheduleCompile!B591)),ISNUMBER(FIND("0F",ScheduleCompile!B591)),ISNUMBER(FIND("8F",ScheduleCompile!B591)),ISNUMBER(FIND("1F",ScheduleCompile!B591)),ISNUMBER(FIND("2F",ScheduleCompile!B591)),ISNUMBER(FIND("3F",ScheduleCompile!B591)),ISNUMBER(FIND("6F",ScheduleCompile!B591)),ISNUMBER(FIND("7F",ScheduleCompile!B591)),ISNUMBER(FIND("9F",ScheduleCompile!B591)),ISNUMBER(FIND("4F",ScheduleCompile!B591))),VALUE(LEFT(ScheduleCompile!B591,FIND("F",ScheduleCompile!B591)-1)),ScheduleCompile!B591)))))),"",IF(ScheduleCompile!B591="Off",0,IF(ScheduleCompile!B591="On",1,IF(ISNUMBER(ScheduleCompile!B591),ScheduleCompile!B591/1,IF(ISTEXT(ScheduleCompile!B591),IF(OR(ISNUMBER(FIND("5F",ScheduleCompile!B591)),ISNUMBER(FIND("0F",ScheduleCompile!B591)),ISNUMBER(FIND("8F",ScheduleCompile!B591)),ISNUMBER(FIND("1F",ScheduleCompile!B591)),ISNUMBER(FIND("2F",ScheduleCompile!B591)),ISNUMBER(FIND("3F",ScheduleCompile!B591)),ISNUMBER(FIND("6F",ScheduleCompile!B591)),ISNUMBER(FIND("7F",ScheduleCompile!B591)),ISNUMBER(FIND("9F",ScheduleCompile!B591)),ISNUMBER(FIND("4F",ScheduleCompile!B591))),VALUE(LEFT(ScheduleCompile!B591,FIND("F",ScheduleCompile!B591)-1)),ScheduleCompile!B591)))))))</f>
        <v>56.8</v>
      </c>
      <c r="H598" s="1">
        <f>IF(AND(ISERROR(IF(ScheduleCompile!C591="Off",0,IF(ScheduleCompile!C591="On",1,IF(ISNUMBER(ScheduleCompile!C591),ScheduleCompile!C591/1,IF(ISTEXT(ScheduleCompile!C591),IF(OR(ISNUMBER(FIND("5F",ScheduleCompile!C591)),ISNUMBER(FIND("0F",ScheduleCompile!C591)),ISNUMBER(FIND("8F",ScheduleCompile!C591)),ISNUMBER(FIND("1F",ScheduleCompile!C591)),ISNUMBER(FIND("2F",ScheduleCompile!C591)),ISNUMBER(FIND("3F",ScheduleCompile!C591)),ISNUMBER(FIND("6F",ScheduleCompile!C591)),ISNUMBER(FIND("7F",ScheduleCompile!C591)),ISNUMBER(FIND("9F",ScheduleCompile!C591)),ISNUMBER(FIND("4F",ScheduleCompile!C591))),VALUE(LEFT(ScheduleCompile!C591,FIND("F",ScheduleCompile!C591)-1)),ScheduleCompile!C591)))))),ISTEXT(ScheduleCompile!#REF!)),"ENDTABLE",IF(ISERROR(IF(ScheduleCompile!C591="Off",0,IF(ScheduleCompile!C591="On",1,IF(ISNUMBER(ScheduleCompile!C591),ScheduleCompile!C591/1,IF(ISTEXT(ScheduleCompile!C591),IF(OR(ISNUMBER(FIND("5F",ScheduleCompile!C591)),ISNUMBER(FIND("0F",ScheduleCompile!C591)),ISNUMBER(FIND("8F",ScheduleCompile!C591)),ISNUMBER(FIND("1F",ScheduleCompile!C591)),ISNUMBER(FIND("2F",ScheduleCompile!C591)),ISNUMBER(FIND("3F",ScheduleCompile!C591)),ISNUMBER(FIND("6F",ScheduleCompile!C591)),ISNUMBER(FIND("7F",ScheduleCompile!C591)),ISNUMBER(FIND("9F",ScheduleCompile!C591)),ISNUMBER(FIND("4F",ScheduleCompile!C591))),VALUE(LEFT(ScheduleCompile!C591,FIND("F",ScheduleCompile!C591)-1)),ScheduleCompile!C591)))))),"",IF(ScheduleCompile!C591="Off",0,IF(ScheduleCompile!C591="On",1,IF(ISNUMBER(ScheduleCompile!C591),ScheduleCompile!C591/1,IF(ISTEXT(ScheduleCompile!C591),IF(OR(ISNUMBER(FIND("5F",ScheduleCompile!C591)),ISNUMBER(FIND("0F",ScheduleCompile!C591)),ISNUMBER(FIND("8F",ScheduleCompile!C591)),ISNUMBER(FIND("1F",ScheduleCompile!C591)),ISNUMBER(FIND("2F",ScheduleCompile!C591)),ISNUMBER(FIND("3F",ScheduleCompile!C591)),ISNUMBER(FIND("6F",ScheduleCompile!C591)),ISNUMBER(FIND("7F",ScheduleCompile!C591)),ISNUMBER(FIND("9F",ScheduleCompile!C591)),ISNUMBER(FIND("4F",ScheduleCompile!C591))),VALUE(LEFT(ScheduleCompile!C591,FIND("F",ScheduleCompile!C591)-1)),ScheduleCompile!C591)))))))</f>
        <v>56.8</v>
      </c>
      <c r="I598" s="1">
        <f>IF(AND(ISERROR(IF(ScheduleCompile!D591="Off",0,IF(ScheduleCompile!D591="On",1,IF(ISNUMBER(ScheduleCompile!D591),ScheduleCompile!D591/1,IF(ISTEXT(ScheduleCompile!D591),IF(OR(ISNUMBER(FIND("5F",ScheduleCompile!D591)),ISNUMBER(FIND("0F",ScheduleCompile!D591)),ISNUMBER(FIND("8F",ScheduleCompile!D591)),ISNUMBER(FIND("1F",ScheduleCompile!D591)),ISNUMBER(FIND("2F",ScheduleCompile!D591)),ISNUMBER(FIND("3F",ScheduleCompile!D591)),ISNUMBER(FIND("6F",ScheduleCompile!D591)),ISNUMBER(FIND("7F",ScheduleCompile!D591)),ISNUMBER(FIND("9F",ScheduleCompile!D591)),ISNUMBER(FIND("4F",ScheduleCompile!D591))),VALUE(LEFT(ScheduleCompile!D591,FIND("F",ScheduleCompile!D591)-1)),ScheduleCompile!D591)))))),ISTEXT(ScheduleCompile!#REF!)),"ENDTABLE",IF(ISERROR(IF(ScheduleCompile!D591="Off",0,IF(ScheduleCompile!D591="On",1,IF(ISNUMBER(ScheduleCompile!D591),ScheduleCompile!D591/1,IF(ISTEXT(ScheduleCompile!D591),IF(OR(ISNUMBER(FIND("5F",ScheduleCompile!D591)),ISNUMBER(FIND("0F",ScheduleCompile!D591)),ISNUMBER(FIND("8F",ScheduleCompile!D591)),ISNUMBER(FIND("1F",ScheduleCompile!D591)),ISNUMBER(FIND("2F",ScheduleCompile!D591)),ISNUMBER(FIND("3F",ScheduleCompile!D591)),ISNUMBER(FIND("6F",ScheduleCompile!D591)),ISNUMBER(FIND("7F",ScheduleCompile!D591)),ISNUMBER(FIND("9F",ScheduleCompile!D591)),ISNUMBER(FIND("4F",ScheduleCompile!D591))),VALUE(LEFT(ScheduleCompile!D591,FIND("F",ScheduleCompile!D591)-1)),ScheduleCompile!D591)))))),"",IF(ScheduleCompile!D591="Off",0,IF(ScheduleCompile!D591="On",1,IF(ISNUMBER(ScheduleCompile!D591),ScheduleCompile!D591/1,IF(ISTEXT(ScheduleCompile!D591),IF(OR(ISNUMBER(FIND("5F",ScheduleCompile!D591)),ISNUMBER(FIND("0F",ScheduleCompile!D591)),ISNUMBER(FIND("8F",ScheduleCompile!D591)),ISNUMBER(FIND("1F",ScheduleCompile!D591)),ISNUMBER(FIND("2F",ScheduleCompile!D591)),ISNUMBER(FIND("3F",ScheduleCompile!D591)),ISNUMBER(FIND("6F",ScheduleCompile!D591)),ISNUMBER(FIND("7F",ScheduleCompile!D591)),ISNUMBER(FIND("9F",ScheduleCompile!D591)),ISNUMBER(FIND("4F",ScheduleCompile!D591))),VALUE(LEFT(ScheduleCompile!D591,FIND("F",ScheduleCompile!D591)-1)),ScheduleCompile!D591)))))))</f>
        <v>56.8</v>
      </c>
      <c r="J598" s="1">
        <f>IF(AND(ISERROR(IF(ScheduleCompile!E591="Off",0,IF(ScheduleCompile!E591="On",1,IF(ISNUMBER(ScheduleCompile!E591),ScheduleCompile!E591/1,IF(ISTEXT(ScheduleCompile!E591),IF(OR(ISNUMBER(FIND("5F",ScheduleCompile!E591)),ISNUMBER(FIND("0F",ScheduleCompile!E591)),ISNUMBER(FIND("8F",ScheduleCompile!E591)),ISNUMBER(FIND("1F",ScheduleCompile!E591)),ISNUMBER(FIND("2F",ScheduleCompile!E591)),ISNUMBER(FIND("3F",ScheduleCompile!E591)),ISNUMBER(FIND("6F",ScheduleCompile!E591)),ISNUMBER(FIND("7F",ScheduleCompile!E591)),ISNUMBER(FIND("9F",ScheduleCompile!E591)),ISNUMBER(FIND("4F",ScheduleCompile!E591))),VALUE(LEFT(ScheduleCompile!E591,FIND("F",ScheduleCompile!E591)-1)),ScheduleCompile!E591)))))),ISTEXT(ScheduleCompile!#REF!)),"ENDTABLE",IF(ISERROR(IF(ScheduleCompile!E591="Off",0,IF(ScheduleCompile!E591="On",1,IF(ISNUMBER(ScheduleCompile!E591),ScheduleCompile!E591/1,IF(ISTEXT(ScheduleCompile!E591),IF(OR(ISNUMBER(FIND("5F",ScheduleCompile!E591)),ISNUMBER(FIND("0F",ScheduleCompile!E591)),ISNUMBER(FIND("8F",ScheduleCompile!E591)),ISNUMBER(FIND("1F",ScheduleCompile!E591)),ISNUMBER(FIND("2F",ScheduleCompile!E591)),ISNUMBER(FIND("3F",ScheduleCompile!E591)),ISNUMBER(FIND("6F",ScheduleCompile!E591)),ISNUMBER(FIND("7F",ScheduleCompile!E591)),ISNUMBER(FIND("9F",ScheduleCompile!E591)),ISNUMBER(FIND("4F",ScheduleCompile!E591))),VALUE(LEFT(ScheduleCompile!E591,FIND("F",ScheduleCompile!E591)-1)),ScheduleCompile!E591)))))),"",IF(ScheduleCompile!E591="Off",0,IF(ScheduleCompile!E591="On",1,IF(ISNUMBER(ScheduleCompile!E591),ScheduleCompile!E591/1,IF(ISTEXT(ScheduleCompile!E591),IF(OR(ISNUMBER(FIND("5F",ScheduleCompile!E591)),ISNUMBER(FIND("0F",ScheduleCompile!E591)),ISNUMBER(FIND("8F",ScheduleCompile!E591)),ISNUMBER(FIND("1F",ScheduleCompile!E591)),ISNUMBER(FIND("2F",ScheduleCompile!E591)),ISNUMBER(FIND("3F",ScheduleCompile!E591)),ISNUMBER(FIND("6F",ScheduleCompile!E591)),ISNUMBER(FIND("7F",ScheduleCompile!E591)),ISNUMBER(FIND("9F",ScheduleCompile!E591)),ISNUMBER(FIND("4F",ScheduleCompile!E591))),VALUE(LEFT(ScheduleCompile!E591,FIND("F",ScheduleCompile!E591)-1)),ScheduleCompile!E591)))))))</f>
        <v>56.8</v>
      </c>
      <c r="K598" s="1">
        <f>IF(AND(ISERROR(IF(ScheduleCompile!F591="Off",0,IF(ScheduleCompile!F591="On",1,IF(ISNUMBER(ScheduleCompile!F591),ScheduleCompile!F591/1,IF(ISTEXT(ScheduleCompile!F591),IF(OR(ISNUMBER(FIND("5F",ScheduleCompile!F591)),ISNUMBER(FIND("0F",ScheduleCompile!F591)),ISNUMBER(FIND("8F",ScheduleCompile!F591)),ISNUMBER(FIND("1F",ScheduleCompile!F591)),ISNUMBER(FIND("2F",ScheduleCompile!F591)),ISNUMBER(FIND("3F",ScheduleCompile!F591)),ISNUMBER(FIND("6F",ScheduleCompile!F591)),ISNUMBER(FIND("7F",ScheduleCompile!F591)),ISNUMBER(FIND("9F",ScheduleCompile!F591)),ISNUMBER(FIND("4F",ScheduleCompile!F591))),VALUE(LEFT(ScheduleCompile!F591,FIND("F",ScheduleCompile!F591)-1)),ScheduleCompile!F591)))))),ISTEXT(ScheduleCompile!#REF!)),"ENDTABLE",IF(ISERROR(IF(ScheduleCompile!F591="Off",0,IF(ScheduleCompile!F591="On",1,IF(ISNUMBER(ScheduleCompile!F591),ScheduleCompile!F591/1,IF(ISTEXT(ScheduleCompile!F591),IF(OR(ISNUMBER(FIND("5F",ScheduleCompile!F591)),ISNUMBER(FIND("0F",ScheduleCompile!F591)),ISNUMBER(FIND("8F",ScheduleCompile!F591)),ISNUMBER(FIND("1F",ScheduleCompile!F591)),ISNUMBER(FIND("2F",ScheduleCompile!F591)),ISNUMBER(FIND("3F",ScheduleCompile!F591)),ISNUMBER(FIND("6F",ScheduleCompile!F591)),ISNUMBER(FIND("7F",ScheduleCompile!F591)),ISNUMBER(FIND("9F",ScheduleCompile!F591)),ISNUMBER(FIND("4F",ScheduleCompile!F591))),VALUE(LEFT(ScheduleCompile!F591,FIND("F",ScheduleCompile!F591)-1)),ScheduleCompile!F591)))))),"",IF(ScheduleCompile!F591="Off",0,IF(ScheduleCompile!F591="On",1,IF(ISNUMBER(ScheduleCompile!F591),ScheduleCompile!F591/1,IF(ISTEXT(ScheduleCompile!F591),IF(OR(ISNUMBER(FIND("5F",ScheduleCompile!F591)),ISNUMBER(FIND("0F",ScheduleCompile!F591)),ISNUMBER(FIND("8F",ScheduleCompile!F591)),ISNUMBER(FIND("1F",ScheduleCompile!F591)),ISNUMBER(FIND("2F",ScheduleCompile!F591)),ISNUMBER(FIND("3F",ScheduleCompile!F591)),ISNUMBER(FIND("6F",ScheduleCompile!F591)),ISNUMBER(FIND("7F",ScheduleCompile!F591)),ISNUMBER(FIND("9F",ScheduleCompile!F591)),ISNUMBER(FIND("4F",ScheduleCompile!F591))),VALUE(LEFT(ScheduleCompile!F591,FIND("F",ScheduleCompile!F591)-1)),ScheduleCompile!F591)))))))</f>
        <v>56.8</v>
      </c>
      <c r="L598" s="1">
        <f>IF(AND(ISERROR(IF(ScheduleCompile!G591="Off",0,IF(ScheduleCompile!G591="On",1,IF(ISNUMBER(ScheduleCompile!G591),ScheduleCompile!G591/1,IF(ISTEXT(ScheduleCompile!G591),IF(OR(ISNUMBER(FIND("5F",ScheduleCompile!G591)),ISNUMBER(FIND("0F",ScheduleCompile!G591)),ISNUMBER(FIND("8F",ScheduleCompile!G591)),ISNUMBER(FIND("1F",ScheduleCompile!G591)),ISNUMBER(FIND("2F",ScheduleCompile!G591)),ISNUMBER(FIND("3F",ScheduleCompile!G591)),ISNUMBER(FIND("6F",ScheduleCompile!G591)),ISNUMBER(FIND("7F",ScheduleCompile!G591)),ISNUMBER(FIND("9F",ScheduleCompile!G591)),ISNUMBER(FIND("4F",ScheduleCompile!G591))),VALUE(LEFT(ScheduleCompile!G591,FIND("F",ScheduleCompile!G591)-1)),ScheduleCompile!G591)))))),ISTEXT(ScheduleCompile!#REF!)),"ENDTABLE",IF(ISERROR(IF(ScheduleCompile!G591="Off",0,IF(ScheduleCompile!G591="On",1,IF(ISNUMBER(ScheduleCompile!G591),ScheduleCompile!G591/1,IF(ISTEXT(ScheduleCompile!G591),IF(OR(ISNUMBER(FIND("5F",ScheduleCompile!G591)),ISNUMBER(FIND("0F",ScheduleCompile!G591)),ISNUMBER(FIND("8F",ScheduleCompile!G591)),ISNUMBER(FIND("1F",ScheduleCompile!G591)),ISNUMBER(FIND("2F",ScheduleCompile!G591)),ISNUMBER(FIND("3F",ScheduleCompile!G591)),ISNUMBER(FIND("6F",ScheduleCompile!G591)),ISNUMBER(FIND("7F",ScheduleCompile!G591)),ISNUMBER(FIND("9F",ScheduleCompile!G591)),ISNUMBER(FIND("4F",ScheduleCompile!G591))),VALUE(LEFT(ScheduleCompile!G591,FIND("F",ScheduleCompile!G591)-1)),ScheduleCompile!G591)))))),"",IF(ScheduleCompile!G591="Off",0,IF(ScheduleCompile!G591="On",1,IF(ISNUMBER(ScheduleCompile!G591),ScheduleCompile!G591/1,IF(ISTEXT(ScheduleCompile!G591),IF(OR(ISNUMBER(FIND("5F",ScheduleCompile!G591)),ISNUMBER(FIND("0F",ScheduleCompile!G591)),ISNUMBER(FIND("8F",ScheduleCompile!G591)),ISNUMBER(FIND("1F",ScheduleCompile!G591)),ISNUMBER(FIND("2F",ScheduleCompile!G591)),ISNUMBER(FIND("3F",ScheduleCompile!G591)),ISNUMBER(FIND("6F",ScheduleCompile!G591)),ISNUMBER(FIND("7F",ScheduleCompile!G591)),ISNUMBER(FIND("9F",ScheduleCompile!G591)),ISNUMBER(FIND("4F",ScheduleCompile!G591))),VALUE(LEFT(ScheduleCompile!G591,FIND("F",ScheduleCompile!G591)-1)),ScheduleCompile!G591)))))))</f>
        <v>56.8</v>
      </c>
      <c r="M598" s="1">
        <f>IF(AND(ISERROR(IF(ScheduleCompile!H591="Off",0,IF(ScheduleCompile!H591="On",1,IF(ISNUMBER(ScheduleCompile!H591),ScheduleCompile!H591/1,IF(ISTEXT(ScheduleCompile!H591),IF(OR(ISNUMBER(FIND("5F",ScheduleCompile!H591)),ISNUMBER(FIND("0F",ScheduleCompile!H591)),ISNUMBER(FIND("8F",ScheduleCompile!H591)),ISNUMBER(FIND("1F",ScheduleCompile!H591)),ISNUMBER(FIND("2F",ScheduleCompile!H591)),ISNUMBER(FIND("3F",ScheduleCompile!H591)),ISNUMBER(FIND("6F",ScheduleCompile!H591)),ISNUMBER(FIND("7F",ScheduleCompile!H591)),ISNUMBER(FIND("9F",ScheduleCompile!H591)),ISNUMBER(FIND("4F",ScheduleCompile!H591))),VALUE(LEFT(ScheduleCompile!H591,FIND("F",ScheduleCompile!H591)-1)),ScheduleCompile!H591)))))),ISTEXT(ScheduleCompile!#REF!)),"ENDTABLE",IF(ISERROR(IF(ScheduleCompile!H591="Off",0,IF(ScheduleCompile!H591="On",1,IF(ISNUMBER(ScheduleCompile!H591),ScheduleCompile!H591/1,IF(ISTEXT(ScheduleCompile!H591),IF(OR(ISNUMBER(FIND("5F",ScheduleCompile!H591)),ISNUMBER(FIND("0F",ScheduleCompile!H591)),ISNUMBER(FIND("8F",ScheduleCompile!H591)),ISNUMBER(FIND("1F",ScheduleCompile!H591)),ISNUMBER(FIND("2F",ScheduleCompile!H591)),ISNUMBER(FIND("3F",ScheduleCompile!H591)),ISNUMBER(FIND("6F",ScheduleCompile!H591)),ISNUMBER(FIND("7F",ScheduleCompile!H591)),ISNUMBER(FIND("9F",ScheduleCompile!H591)),ISNUMBER(FIND("4F",ScheduleCompile!H591))),VALUE(LEFT(ScheduleCompile!H591,FIND("F",ScheduleCompile!H591)-1)),ScheduleCompile!H591)))))),"",IF(ScheduleCompile!H591="Off",0,IF(ScheduleCompile!H591="On",1,IF(ISNUMBER(ScheduleCompile!H591),ScheduleCompile!H591/1,IF(ISTEXT(ScheduleCompile!H591),IF(OR(ISNUMBER(FIND("5F",ScheduleCompile!H591)),ISNUMBER(FIND("0F",ScheduleCompile!H591)),ISNUMBER(FIND("8F",ScheduleCompile!H591)),ISNUMBER(FIND("1F",ScheduleCompile!H591)),ISNUMBER(FIND("2F",ScheduleCompile!H591)),ISNUMBER(FIND("3F",ScheduleCompile!H591)),ISNUMBER(FIND("6F",ScheduleCompile!H591)),ISNUMBER(FIND("7F",ScheduleCompile!H591)),ISNUMBER(FIND("9F",ScheduleCompile!H591)),ISNUMBER(FIND("4F",ScheduleCompile!H591))),VALUE(LEFT(ScheduleCompile!H591,FIND("F",ScheduleCompile!H591)-1)),ScheduleCompile!H591)))))))</f>
        <v>56.8</v>
      </c>
      <c r="N598" s="1">
        <f>IF(AND(ISERROR(IF(ScheduleCompile!I591="Off",0,IF(ScheduleCompile!I591="On",1,IF(ISNUMBER(ScheduleCompile!I591),ScheduleCompile!I591/1,IF(ISTEXT(ScheduleCompile!I591),IF(OR(ISNUMBER(FIND("5F",ScheduleCompile!I591)),ISNUMBER(FIND("0F",ScheduleCompile!I591)),ISNUMBER(FIND("8F",ScheduleCompile!I591)),ISNUMBER(FIND("1F",ScheduleCompile!I591)),ISNUMBER(FIND("2F",ScheduleCompile!I591)),ISNUMBER(FIND("3F",ScheduleCompile!I591)),ISNUMBER(FIND("6F",ScheduleCompile!I591)),ISNUMBER(FIND("7F",ScheduleCompile!I591)),ISNUMBER(FIND("9F",ScheduleCompile!I591)),ISNUMBER(FIND("4F",ScheduleCompile!I591))),VALUE(LEFT(ScheduleCompile!I591,FIND("F",ScheduleCompile!I591)-1)),ScheduleCompile!I591)))))),ISTEXT(ScheduleCompile!#REF!)),"ENDTABLE",IF(ISERROR(IF(ScheduleCompile!I591="Off",0,IF(ScheduleCompile!I591="On",1,IF(ISNUMBER(ScheduleCompile!I591),ScheduleCompile!I591/1,IF(ISTEXT(ScheduleCompile!I591),IF(OR(ISNUMBER(FIND("5F",ScheduleCompile!I591)),ISNUMBER(FIND("0F",ScheduleCompile!I591)),ISNUMBER(FIND("8F",ScheduleCompile!I591)),ISNUMBER(FIND("1F",ScheduleCompile!I591)),ISNUMBER(FIND("2F",ScheduleCompile!I591)),ISNUMBER(FIND("3F",ScheduleCompile!I591)),ISNUMBER(FIND("6F",ScheduleCompile!I591)),ISNUMBER(FIND("7F",ScheduleCompile!I591)),ISNUMBER(FIND("9F",ScheduleCompile!I591)),ISNUMBER(FIND("4F",ScheduleCompile!I591))),VALUE(LEFT(ScheduleCompile!I591,FIND("F",ScheduleCompile!I591)-1)),ScheduleCompile!I591)))))),"",IF(ScheduleCompile!I591="Off",0,IF(ScheduleCompile!I591="On",1,IF(ISNUMBER(ScheduleCompile!I591),ScheduleCompile!I591/1,IF(ISTEXT(ScheduleCompile!I591),IF(OR(ISNUMBER(FIND("5F",ScheduleCompile!I591)),ISNUMBER(FIND("0F",ScheduleCompile!I591)),ISNUMBER(FIND("8F",ScheduleCompile!I591)),ISNUMBER(FIND("1F",ScheduleCompile!I591)),ISNUMBER(FIND("2F",ScheduleCompile!I591)),ISNUMBER(FIND("3F",ScheduleCompile!I591)),ISNUMBER(FIND("6F",ScheduleCompile!I591)),ISNUMBER(FIND("7F",ScheduleCompile!I591)),ISNUMBER(FIND("9F",ScheduleCompile!I591)),ISNUMBER(FIND("4F",ScheduleCompile!I591))),VALUE(LEFT(ScheduleCompile!I591,FIND("F",ScheduleCompile!I591)-1)),ScheduleCompile!I591)))))))</f>
        <v>56.8</v>
      </c>
      <c r="O598" s="1">
        <f>IF(AND(ISERROR(IF(ScheduleCompile!J591="Off",0,IF(ScheduleCompile!J591="On",1,IF(ISNUMBER(ScheduleCompile!J591),ScheduleCompile!J591/1,IF(ISTEXT(ScheduleCompile!J591),IF(OR(ISNUMBER(FIND("5F",ScheduleCompile!J591)),ISNUMBER(FIND("0F",ScheduleCompile!J591)),ISNUMBER(FIND("8F",ScheduleCompile!J591)),ISNUMBER(FIND("1F",ScheduleCompile!J591)),ISNUMBER(FIND("2F",ScheduleCompile!J591)),ISNUMBER(FIND("3F",ScheduleCompile!J591)),ISNUMBER(FIND("6F",ScheduleCompile!J591)),ISNUMBER(FIND("7F",ScheduleCompile!J591)),ISNUMBER(FIND("9F",ScheduleCompile!J591)),ISNUMBER(FIND("4F",ScheduleCompile!J591))),VALUE(LEFT(ScheduleCompile!J591,FIND("F",ScheduleCompile!J591)-1)),ScheduleCompile!J591)))))),ISTEXT(ScheduleCompile!#REF!)),"ENDTABLE",IF(ISERROR(IF(ScheduleCompile!J591="Off",0,IF(ScheduleCompile!J591="On",1,IF(ISNUMBER(ScheduleCompile!J591),ScheduleCompile!J591/1,IF(ISTEXT(ScheduleCompile!J591),IF(OR(ISNUMBER(FIND("5F",ScheduleCompile!J591)),ISNUMBER(FIND("0F",ScheduleCompile!J591)),ISNUMBER(FIND("8F",ScheduleCompile!J591)),ISNUMBER(FIND("1F",ScheduleCompile!J591)),ISNUMBER(FIND("2F",ScheduleCompile!J591)),ISNUMBER(FIND("3F",ScheduleCompile!J591)),ISNUMBER(FIND("6F",ScheduleCompile!J591)),ISNUMBER(FIND("7F",ScheduleCompile!J591)),ISNUMBER(FIND("9F",ScheduleCompile!J591)),ISNUMBER(FIND("4F",ScheduleCompile!J591))),VALUE(LEFT(ScheduleCompile!J591,FIND("F",ScheduleCompile!J591)-1)),ScheduleCompile!J591)))))),"",IF(ScheduleCompile!J591="Off",0,IF(ScheduleCompile!J591="On",1,IF(ISNUMBER(ScheduleCompile!J591),ScheduleCompile!J591/1,IF(ISTEXT(ScheduleCompile!J591),IF(OR(ISNUMBER(FIND("5F",ScheduleCompile!J591)),ISNUMBER(FIND("0F",ScheduleCompile!J591)),ISNUMBER(FIND("8F",ScheduleCompile!J591)),ISNUMBER(FIND("1F",ScheduleCompile!J591)),ISNUMBER(FIND("2F",ScheduleCompile!J591)),ISNUMBER(FIND("3F",ScheduleCompile!J591)),ISNUMBER(FIND("6F",ScheduleCompile!J591)),ISNUMBER(FIND("7F",ScheduleCompile!J591)),ISNUMBER(FIND("9F",ScheduleCompile!J591)),ISNUMBER(FIND("4F",ScheduleCompile!J591))),VALUE(LEFT(ScheduleCompile!J591,FIND("F",ScheduleCompile!J591)-1)),ScheduleCompile!J591)))))))</f>
        <v>56.8</v>
      </c>
      <c r="P598" s="1">
        <f>IF(AND(ISERROR(IF(ScheduleCompile!K591="Off",0,IF(ScheduleCompile!K591="On",1,IF(ISNUMBER(ScheduleCompile!K591),ScheduleCompile!K591/1,IF(ISTEXT(ScheduleCompile!K591),IF(OR(ISNUMBER(FIND("5F",ScheduleCompile!K591)),ISNUMBER(FIND("0F",ScheduleCompile!K591)),ISNUMBER(FIND("8F",ScheduleCompile!K591)),ISNUMBER(FIND("1F",ScheduleCompile!K591)),ISNUMBER(FIND("2F",ScheduleCompile!K591)),ISNUMBER(FIND("3F",ScheduleCompile!K591)),ISNUMBER(FIND("6F",ScheduleCompile!K591)),ISNUMBER(FIND("7F",ScheduleCompile!K591)),ISNUMBER(FIND("9F",ScheduleCompile!K591)),ISNUMBER(FIND("4F",ScheduleCompile!K591))),VALUE(LEFT(ScheduleCompile!K591,FIND("F",ScheduleCompile!K591)-1)),ScheduleCompile!K591)))))),ISTEXT(ScheduleCompile!#REF!)),"ENDTABLE",IF(ISERROR(IF(ScheduleCompile!K591="Off",0,IF(ScheduleCompile!K591="On",1,IF(ISNUMBER(ScheduleCompile!K591),ScheduleCompile!K591/1,IF(ISTEXT(ScheduleCompile!K591),IF(OR(ISNUMBER(FIND("5F",ScheduleCompile!K591)),ISNUMBER(FIND("0F",ScheduleCompile!K591)),ISNUMBER(FIND("8F",ScheduleCompile!K591)),ISNUMBER(FIND("1F",ScheduleCompile!K591)),ISNUMBER(FIND("2F",ScheduleCompile!K591)),ISNUMBER(FIND("3F",ScheduleCompile!K591)),ISNUMBER(FIND("6F",ScheduleCompile!K591)),ISNUMBER(FIND("7F",ScheduleCompile!K591)),ISNUMBER(FIND("9F",ScheduleCompile!K591)),ISNUMBER(FIND("4F",ScheduleCompile!K591))),VALUE(LEFT(ScheduleCompile!K591,FIND("F",ScheduleCompile!K591)-1)),ScheduleCompile!K591)))))),"",IF(ScheduleCompile!K591="Off",0,IF(ScheduleCompile!K591="On",1,IF(ISNUMBER(ScheduleCompile!K591),ScheduleCompile!K591/1,IF(ISTEXT(ScheduleCompile!K591),IF(OR(ISNUMBER(FIND("5F",ScheduleCompile!K591)),ISNUMBER(FIND("0F",ScheduleCompile!K591)),ISNUMBER(FIND("8F",ScheduleCompile!K591)),ISNUMBER(FIND("1F",ScheduleCompile!K591)),ISNUMBER(FIND("2F",ScheduleCompile!K591)),ISNUMBER(FIND("3F",ScheduleCompile!K591)),ISNUMBER(FIND("6F",ScheduleCompile!K591)),ISNUMBER(FIND("7F",ScheduleCompile!K591)),ISNUMBER(FIND("9F",ScheduleCompile!K591)),ISNUMBER(FIND("4F",ScheduleCompile!K591))),VALUE(LEFT(ScheduleCompile!K591,FIND("F",ScheduleCompile!K591)-1)),ScheduleCompile!K591)))))))</f>
        <v>56.8</v>
      </c>
      <c r="Q598" s="1">
        <f>IF(AND(ISERROR(IF(ScheduleCompile!L591="Off",0,IF(ScheduleCompile!L591="On",1,IF(ISNUMBER(ScheduleCompile!L591),ScheduleCompile!L591/1,IF(ISTEXT(ScheduleCompile!L591),IF(OR(ISNUMBER(FIND("5F",ScheduleCompile!L591)),ISNUMBER(FIND("0F",ScheduleCompile!L591)),ISNUMBER(FIND("8F",ScheduleCompile!L591)),ISNUMBER(FIND("1F",ScheduleCompile!L591)),ISNUMBER(FIND("2F",ScheduleCompile!L591)),ISNUMBER(FIND("3F",ScheduleCompile!L591)),ISNUMBER(FIND("6F",ScheduleCompile!L591)),ISNUMBER(FIND("7F",ScheduleCompile!L591)),ISNUMBER(FIND("9F",ScheduleCompile!L591)),ISNUMBER(FIND("4F",ScheduleCompile!L591))),VALUE(LEFT(ScheduleCompile!L591,FIND("F",ScheduleCompile!L591)-1)),ScheduleCompile!L591)))))),ISTEXT(ScheduleCompile!#REF!)),"ENDTABLE",IF(ISERROR(IF(ScheduleCompile!L591="Off",0,IF(ScheduleCompile!L591="On",1,IF(ISNUMBER(ScheduleCompile!L591),ScheduleCompile!L591/1,IF(ISTEXT(ScheduleCompile!L591),IF(OR(ISNUMBER(FIND("5F",ScheduleCompile!L591)),ISNUMBER(FIND("0F",ScheduleCompile!L591)),ISNUMBER(FIND("8F",ScheduleCompile!L591)),ISNUMBER(FIND("1F",ScheduleCompile!L591)),ISNUMBER(FIND("2F",ScheduleCompile!L591)),ISNUMBER(FIND("3F",ScheduleCompile!L591)),ISNUMBER(FIND("6F",ScheduleCompile!L591)),ISNUMBER(FIND("7F",ScheduleCompile!L591)),ISNUMBER(FIND("9F",ScheduleCompile!L591)),ISNUMBER(FIND("4F",ScheduleCompile!L591))),VALUE(LEFT(ScheduleCompile!L591,FIND("F",ScheduleCompile!L591)-1)),ScheduleCompile!L591)))))),"",IF(ScheduleCompile!L591="Off",0,IF(ScheduleCompile!L591="On",1,IF(ISNUMBER(ScheduleCompile!L591),ScheduleCompile!L591/1,IF(ISTEXT(ScheduleCompile!L591),IF(OR(ISNUMBER(FIND("5F",ScheduleCompile!L591)),ISNUMBER(FIND("0F",ScheduleCompile!L591)),ISNUMBER(FIND("8F",ScheduleCompile!L591)),ISNUMBER(FIND("1F",ScheduleCompile!L591)),ISNUMBER(FIND("2F",ScheduleCompile!L591)),ISNUMBER(FIND("3F",ScheduleCompile!L591)),ISNUMBER(FIND("6F",ScheduleCompile!L591)),ISNUMBER(FIND("7F",ScheduleCompile!L591)),ISNUMBER(FIND("9F",ScheduleCompile!L591)),ISNUMBER(FIND("4F",ScheduleCompile!L591))),VALUE(LEFT(ScheduleCompile!L591,FIND("F",ScheduleCompile!L591)-1)),ScheduleCompile!L591)))))))</f>
        <v>56.8</v>
      </c>
      <c r="R598" s="1">
        <f>IF(AND(ISERROR(IF(ScheduleCompile!M591="Off",0,IF(ScheduleCompile!M591="On",1,IF(ISNUMBER(ScheduleCompile!M591),ScheduleCompile!M591/1,IF(ISTEXT(ScheduleCompile!M591),IF(OR(ISNUMBER(FIND("5F",ScheduleCompile!M591)),ISNUMBER(FIND("0F",ScheduleCompile!M591)),ISNUMBER(FIND("8F",ScheduleCompile!M591)),ISNUMBER(FIND("1F",ScheduleCompile!M591)),ISNUMBER(FIND("2F",ScheduleCompile!M591)),ISNUMBER(FIND("3F",ScheduleCompile!M591)),ISNUMBER(FIND("6F",ScheduleCompile!M591)),ISNUMBER(FIND("7F",ScheduleCompile!M591)),ISNUMBER(FIND("9F",ScheduleCompile!M591)),ISNUMBER(FIND("4F",ScheduleCompile!M591))),VALUE(LEFT(ScheduleCompile!M591,FIND("F",ScheduleCompile!M591)-1)),ScheduleCompile!M591)))))),ISTEXT(ScheduleCompile!#REF!)),"ENDTABLE",IF(ISERROR(IF(ScheduleCompile!M591="Off",0,IF(ScheduleCompile!M591="On",1,IF(ISNUMBER(ScheduleCompile!M591),ScheduleCompile!M591/1,IF(ISTEXT(ScheduleCompile!M591),IF(OR(ISNUMBER(FIND("5F",ScheduleCompile!M591)),ISNUMBER(FIND("0F",ScheduleCompile!M591)),ISNUMBER(FIND("8F",ScheduleCompile!M591)),ISNUMBER(FIND("1F",ScheduleCompile!M591)),ISNUMBER(FIND("2F",ScheduleCompile!M591)),ISNUMBER(FIND("3F",ScheduleCompile!M591)),ISNUMBER(FIND("6F",ScheduleCompile!M591)),ISNUMBER(FIND("7F",ScheduleCompile!M591)),ISNUMBER(FIND("9F",ScheduleCompile!M591)),ISNUMBER(FIND("4F",ScheduleCompile!M591))),VALUE(LEFT(ScheduleCompile!M591,FIND("F",ScheduleCompile!M591)-1)),ScheduleCompile!M591)))))),"",IF(ScheduleCompile!M591="Off",0,IF(ScheduleCompile!M591="On",1,IF(ISNUMBER(ScheduleCompile!M591),ScheduleCompile!M591/1,IF(ISTEXT(ScheduleCompile!M591),IF(OR(ISNUMBER(FIND("5F",ScheduleCompile!M591)),ISNUMBER(FIND("0F",ScheduleCompile!M591)),ISNUMBER(FIND("8F",ScheduleCompile!M591)),ISNUMBER(FIND("1F",ScheduleCompile!M591)),ISNUMBER(FIND("2F",ScheduleCompile!M591)),ISNUMBER(FIND("3F",ScheduleCompile!M591)),ISNUMBER(FIND("6F",ScheduleCompile!M591)),ISNUMBER(FIND("7F",ScheduleCompile!M591)),ISNUMBER(FIND("9F",ScheduleCompile!M591)),ISNUMBER(FIND("4F",ScheduleCompile!M591))),VALUE(LEFT(ScheduleCompile!M591,FIND("F",ScheduleCompile!M591)-1)),ScheduleCompile!M591)))))))</f>
        <v>56.8</v>
      </c>
      <c r="S598" s="1">
        <f>IF(AND(ISERROR(IF(ScheduleCompile!N591="Off",0,IF(ScheduleCompile!N591="On",1,IF(ISNUMBER(ScheduleCompile!N591),ScheduleCompile!N591/1,IF(ISTEXT(ScheduleCompile!N591),IF(OR(ISNUMBER(FIND("5F",ScheduleCompile!N591)),ISNUMBER(FIND("0F",ScheduleCompile!N591)),ISNUMBER(FIND("8F",ScheduleCompile!N591)),ISNUMBER(FIND("1F",ScheduleCompile!N591)),ISNUMBER(FIND("2F",ScheduleCompile!N591)),ISNUMBER(FIND("3F",ScheduleCompile!N591)),ISNUMBER(FIND("6F",ScheduleCompile!N591)),ISNUMBER(FIND("7F",ScheduleCompile!N591)),ISNUMBER(FIND("9F",ScheduleCompile!N591)),ISNUMBER(FIND("4F",ScheduleCompile!N591))),VALUE(LEFT(ScheduleCompile!N591,FIND("F",ScheduleCompile!N591)-1)),ScheduleCompile!N591)))))),ISTEXT(ScheduleCompile!#REF!)),"ENDTABLE",IF(ISERROR(IF(ScheduleCompile!N591="Off",0,IF(ScheduleCompile!N591="On",1,IF(ISNUMBER(ScheduleCompile!N591),ScheduleCompile!N591/1,IF(ISTEXT(ScheduleCompile!N591),IF(OR(ISNUMBER(FIND("5F",ScheduleCompile!N591)),ISNUMBER(FIND("0F",ScheduleCompile!N591)),ISNUMBER(FIND("8F",ScheduleCompile!N591)),ISNUMBER(FIND("1F",ScheduleCompile!N591)),ISNUMBER(FIND("2F",ScheduleCompile!N591)),ISNUMBER(FIND("3F",ScheduleCompile!N591)),ISNUMBER(FIND("6F",ScheduleCompile!N591)),ISNUMBER(FIND("7F",ScheduleCompile!N591)),ISNUMBER(FIND("9F",ScheduleCompile!N591)),ISNUMBER(FIND("4F",ScheduleCompile!N591))),VALUE(LEFT(ScheduleCompile!N591,FIND("F",ScheduleCompile!N591)-1)),ScheduleCompile!N591)))))),"",IF(ScheduleCompile!N591="Off",0,IF(ScheduleCompile!N591="On",1,IF(ISNUMBER(ScheduleCompile!N591),ScheduleCompile!N591/1,IF(ISTEXT(ScheduleCompile!N591),IF(OR(ISNUMBER(FIND("5F",ScheduleCompile!N591)),ISNUMBER(FIND("0F",ScheduleCompile!N591)),ISNUMBER(FIND("8F",ScheduleCompile!N591)),ISNUMBER(FIND("1F",ScheduleCompile!N591)),ISNUMBER(FIND("2F",ScheduleCompile!N591)),ISNUMBER(FIND("3F",ScheduleCompile!N591)),ISNUMBER(FIND("6F",ScheduleCompile!N591)),ISNUMBER(FIND("7F",ScheduleCompile!N591)),ISNUMBER(FIND("9F",ScheduleCompile!N591)),ISNUMBER(FIND("4F",ScheduleCompile!N591))),VALUE(LEFT(ScheduleCompile!N591,FIND("F",ScheduleCompile!N591)-1)),ScheduleCompile!N591)))))))</f>
        <v>56.8</v>
      </c>
      <c r="T598" s="1">
        <f>IF(AND(ISERROR(IF(ScheduleCompile!O591="Off",0,IF(ScheduleCompile!O591="On",1,IF(ISNUMBER(ScheduleCompile!O591),ScheduleCompile!O591/1,IF(ISTEXT(ScheduleCompile!O591),IF(OR(ISNUMBER(FIND("5F",ScheduleCompile!O591)),ISNUMBER(FIND("0F",ScheduleCompile!O591)),ISNUMBER(FIND("8F",ScheduleCompile!O591)),ISNUMBER(FIND("1F",ScheduleCompile!O591)),ISNUMBER(FIND("2F",ScheduleCompile!O591)),ISNUMBER(FIND("3F",ScheduleCompile!O591)),ISNUMBER(FIND("6F",ScheduleCompile!O591)),ISNUMBER(FIND("7F",ScheduleCompile!O591)),ISNUMBER(FIND("9F",ScheduleCompile!O591)),ISNUMBER(FIND("4F",ScheduleCompile!O591))),VALUE(LEFT(ScheduleCompile!O591,FIND("F",ScheduleCompile!O591)-1)),ScheduleCompile!O591)))))),ISTEXT(ScheduleCompile!#REF!)),"ENDTABLE",IF(ISERROR(IF(ScheduleCompile!O591="Off",0,IF(ScheduleCompile!O591="On",1,IF(ISNUMBER(ScheduleCompile!O591),ScheduleCompile!O591/1,IF(ISTEXT(ScheduleCompile!O591),IF(OR(ISNUMBER(FIND("5F",ScheduleCompile!O591)),ISNUMBER(FIND("0F",ScheduleCompile!O591)),ISNUMBER(FIND("8F",ScheduleCompile!O591)),ISNUMBER(FIND("1F",ScheduleCompile!O591)),ISNUMBER(FIND("2F",ScheduleCompile!O591)),ISNUMBER(FIND("3F",ScheduleCompile!O591)),ISNUMBER(FIND("6F",ScheduleCompile!O591)),ISNUMBER(FIND("7F",ScheduleCompile!O591)),ISNUMBER(FIND("9F",ScheduleCompile!O591)),ISNUMBER(FIND("4F",ScheduleCompile!O591))),VALUE(LEFT(ScheduleCompile!O591,FIND("F",ScheduleCompile!O591)-1)),ScheduleCompile!O591)))))),"",IF(ScheduleCompile!O591="Off",0,IF(ScheduleCompile!O591="On",1,IF(ISNUMBER(ScheduleCompile!O591),ScheduleCompile!O591/1,IF(ISTEXT(ScheduleCompile!O591),IF(OR(ISNUMBER(FIND("5F",ScheduleCompile!O591)),ISNUMBER(FIND("0F",ScheduleCompile!O591)),ISNUMBER(FIND("8F",ScheduleCompile!O591)),ISNUMBER(FIND("1F",ScheduleCompile!O591)),ISNUMBER(FIND("2F",ScheduleCompile!O591)),ISNUMBER(FIND("3F",ScheduleCompile!O591)),ISNUMBER(FIND("6F",ScheduleCompile!O591)),ISNUMBER(FIND("7F",ScheduleCompile!O591)),ISNUMBER(FIND("9F",ScheduleCompile!O591)),ISNUMBER(FIND("4F",ScheduleCompile!O591))),VALUE(LEFT(ScheduleCompile!O591,FIND("F",ScheduleCompile!O591)-1)),ScheduleCompile!O591)))))))</f>
        <v>56.8</v>
      </c>
      <c r="U598" s="1">
        <f>IF(AND(ISERROR(IF(ScheduleCompile!P591="Off",0,IF(ScheduleCompile!P591="On",1,IF(ISNUMBER(ScheduleCompile!P591),ScheduleCompile!P591/1,IF(ISTEXT(ScheduleCompile!P591),IF(OR(ISNUMBER(FIND("5F",ScheduleCompile!P591)),ISNUMBER(FIND("0F",ScheduleCompile!P591)),ISNUMBER(FIND("8F",ScheduleCompile!P591)),ISNUMBER(FIND("1F",ScheduleCompile!P591)),ISNUMBER(FIND("2F",ScheduleCompile!P591)),ISNUMBER(FIND("3F",ScheduleCompile!P591)),ISNUMBER(FIND("6F",ScheduleCompile!P591)),ISNUMBER(FIND("7F",ScheduleCompile!P591)),ISNUMBER(FIND("9F",ScheduleCompile!P591)),ISNUMBER(FIND("4F",ScheduleCompile!P591))),VALUE(LEFT(ScheduleCompile!P591,FIND("F",ScheduleCompile!P591)-1)),ScheduleCompile!P591)))))),ISTEXT(ScheduleCompile!#REF!)),"ENDTABLE",IF(ISERROR(IF(ScheduleCompile!P591="Off",0,IF(ScheduleCompile!P591="On",1,IF(ISNUMBER(ScheduleCompile!P591),ScheduleCompile!P591/1,IF(ISTEXT(ScheduleCompile!P591),IF(OR(ISNUMBER(FIND("5F",ScheduleCompile!P591)),ISNUMBER(FIND("0F",ScheduleCompile!P591)),ISNUMBER(FIND("8F",ScheduleCompile!P591)),ISNUMBER(FIND("1F",ScheduleCompile!P591)),ISNUMBER(FIND("2F",ScheduleCompile!P591)),ISNUMBER(FIND("3F",ScheduleCompile!P591)),ISNUMBER(FIND("6F",ScheduleCompile!P591)),ISNUMBER(FIND("7F",ScheduleCompile!P591)),ISNUMBER(FIND("9F",ScheduleCompile!P591)),ISNUMBER(FIND("4F",ScheduleCompile!P591))),VALUE(LEFT(ScheduleCompile!P591,FIND("F",ScheduleCompile!P591)-1)),ScheduleCompile!P591)))))),"",IF(ScheduleCompile!P591="Off",0,IF(ScheduleCompile!P591="On",1,IF(ISNUMBER(ScheduleCompile!P591),ScheduleCompile!P591/1,IF(ISTEXT(ScheduleCompile!P591),IF(OR(ISNUMBER(FIND("5F",ScheduleCompile!P591)),ISNUMBER(FIND("0F",ScheduleCompile!P591)),ISNUMBER(FIND("8F",ScheduleCompile!P591)),ISNUMBER(FIND("1F",ScheduleCompile!P591)),ISNUMBER(FIND("2F",ScheduleCompile!P591)),ISNUMBER(FIND("3F",ScheduleCompile!P591)),ISNUMBER(FIND("6F",ScheduleCompile!P591)),ISNUMBER(FIND("7F",ScheduleCompile!P591)),ISNUMBER(FIND("9F",ScheduleCompile!P591)),ISNUMBER(FIND("4F",ScheduleCompile!P591))),VALUE(LEFT(ScheduleCompile!P591,FIND("F",ScheduleCompile!P591)-1)),ScheduleCompile!P591)))))))</f>
        <v>56.8</v>
      </c>
      <c r="V598" s="1">
        <f>IF(AND(ISERROR(IF(ScheduleCompile!Q591="Off",0,IF(ScheduleCompile!Q591="On",1,IF(ISNUMBER(ScheduleCompile!Q591),ScheduleCompile!Q591/1,IF(ISTEXT(ScheduleCompile!Q591),IF(OR(ISNUMBER(FIND("5F",ScheduleCompile!Q591)),ISNUMBER(FIND("0F",ScheduleCompile!Q591)),ISNUMBER(FIND("8F",ScheduleCompile!Q591)),ISNUMBER(FIND("1F",ScheduleCompile!Q591)),ISNUMBER(FIND("2F",ScheduleCompile!Q591)),ISNUMBER(FIND("3F",ScheduleCompile!Q591)),ISNUMBER(FIND("6F",ScheduleCompile!Q591)),ISNUMBER(FIND("7F",ScheduleCompile!Q591)),ISNUMBER(FIND("9F",ScheduleCompile!Q591)),ISNUMBER(FIND("4F",ScheduleCompile!Q591))),VALUE(LEFT(ScheduleCompile!Q591,FIND("F",ScheduleCompile!Q591)-1)),ScheduleCompile!Q591)))))),ISTEXT(ScheduleCompile!#REF!)),"ENDTABLE",IF(ISERROR(IF(ScheduleCompile!Q591="Off",0,IF(ScheduleCompile!Q591="On",1,IF(ISNUMBER(ScheduleCompile!Q591),ScheduleCompile!Q591/1,IF(ISTEXT(ScheduleCompile!Q591),IF(OR(ISNUMBER(FIND("5F",ScheduleCompile!Q591)),ISNUMBER(FIND("0F",ScheduleCompile!Q591)),ISNUMBER(FIND("8F",ScheduleCompile!Q591)),ISNUMBER(FIND("1F",ScheduleCompile!Q591)),ISNUMBER(FIND("2F",ScheduleCompile!Q591)),ISNUMBER(FIND("3F",ScheduleCompile!Q591)),ISNUMBER(FIND("6F",ScheduleCompile!Q591)),ISNUMBER(FIND("7F",ScheduleCompile!Q591)),ISNUMBER(FIND("9F",ScheduleCompile!Q591)),ISNUMBER(FIND("4F",ScheduleCompile!Q591))),VALUE(LEFT(ScheduleCompile!Q591,FIND("F",ScheduleCompile!Q591)-1)),ScheduleCompile!Q591)))))),"",IF(ScheduleCompile!Q591="Off",0,IF(ScheduleCompile!Q591="On",1,IF(ISNUMBER(ScheduleCompile!Q591),ScheduleCompile!Q591/1,IF(ISTEXT(ScheduleCompile!Q591),IF(OR(ISNUMBER(FIND("5F",ScheduleCompile!Q591)),ISNUMBER(FIND("0F",ScheduleCompile!Q591)),ISNUMBER(FIND("8F",ScheduleCompile!Q591)),ISNUMBER(FIND("1F",ScheduleCompile!Q591)),ISNUMBER(FIND("2F",ScheduleCompile!Q591)),ISNUMBER(FIND("3F",ScheduleCompile!Q591)),ISNUMBER(FIND("6F",ScheduleCompile!Q591)),ISNUMBER(FIND("7F",ScheduleCompile!Q591)),ISNUMBER(FIND("9F",ScheduleCompile!Q591)),ISNUMBER(FIND("4F",ScheduleCompile!Q591))),VALUE(LEFT(ScheduleCompile!Q591,FIND("F",ScheduleCompile!Q591)-1)),ScheduleCompile!Q591)))))))</f>
        <v>56.8</v>
      </c>
      <c r="W598" s="1">
        <f>IF(AND(ISERROR(IF(ScheduleCompile!R591="Off",0,IF(ScheduleCompile!R591="On",1,IF(ISNUMBER(ScheduleCompile!R591),ScheduleCompile!R591/1,IF(ISTEXT(ScheduleCompile!R591),IF(OR(ISNUMBER(FIND("5F",ScheduleCompile!R591)),ISNUMBER(FIND("0F",ScheduleCompile!R591)),ISNUMBER(FIND("8F",ScheduleCompile!R591)),ISNUMBER(FIND("1F",ScheduleCompile!R591)),ISNUMBER(FIND("2F",ScheduleCompile!R591)),ISNUMBER(FIND("3F",ScheduleCompile!R591)),ISNUMBER(FIND("6F",ScheduleCompile!R591)),ISNUMBER(FIND("7F",ScheduleCompile!R591)),ISNUMBER(FIND("9F",ScheduleCompile!R591)),ISNUMBER(FIND("4F",ScheduleCompile!R591))),VALUE(LEFT(ScheduleCompile!R591,FIND("F",ScheduleCompile!R591)-1)),ScheduleCompile!R591)))))),ISTEXT(ScheduleCompile!#REF!)),"ENDTABLE",IF(ISERROR(IF(ScheduleCompile!R591="Off",0,IF(ScheduleCompile!R591="On",1,IF(ISNUMBER(ScheduleCompile!R591),ScheduleCompile!R591/1,IF(ISTEXT(ScheduleCompile!R591),IF(OR(ISNUMBER(FIND("5F",ScheduleCompile!R591)),ISNUMBER(FIND("0F",ScheduleCompile!R591)),ISNUMBER(FIND("8F",ScheduleCompile!R591)),ISNUMBER(FIND("1F",ScheduleCompile!R591)),ISNUMBER(FIND("2F",ScheduleCompile!R591)),ISNUMBER(FIND("3F",ScheduleCompile!R591)),ISNUMBER(FIND("6F",ScheduleCompile!R591)),ISNUMBER(FIND("7F",ScheduleCompile!R591)),ISNUMBER(FIND("9F",ScheduleCompile!R591)),ISNUMBER(FIND("4F",ScheduleCompile!R591))),VALUE(LEFT(ScheduleCompile!R591,FIND("F",ScheduleCompile!R591)-1)),ScheduleCompile!R591)))))),"",IF(ScheduleCompile!R591="Off",0,IF(ScheduleCompile!R591="On",1,IF(ISNUMBER(ScheduleCompile!R591),ScheduleCompile!R591/1,IF(ISTEXT(ScheduleCompile!R591),IF(OR(ISNUMBER(FIND("5F",ScheduleCompile!R591)),ISNUMBER(FIND("0F",ScheduleCompile!R591)),ISNUMBER(FIND("8F",ScheduleCompile!R591)),ISNUMBER(FIND("1F",ScheduleCompile!R591)),ISNUMBER(FIND("2F",ScheduleCompile!R591)),ISNUMBER(FIND("3F",ScheduleCompile!R591)),ISNUMBER(FIND("6F",ScheduleCompile!R591)),ISNUMBER(FIND("7F",ScheduleCompile!R591)),ISNUMBER(FIND("9F",ScheduleCompile!R591)),ISNUMBER(FIND("4F",ScheduleCompile!R591))),VALUE(LEFT(ScheduleCompile!R591,FIND("F",ScheduleCompile!R591)-1)),ScheduleCompile!R591)))))))</f>
        <v>56.8</v>
      </c>
      <c r="X598" s="1">
        <f>IF(AND(ISERROR(IF(ScheduleCompile!S591="Off",0,IF(ScheduleCompile!S591="On",1,IF(ISNUMBER(ScheduleCompile!S591),ScheduleCompile!S591/1,IF(ISTEXT(ScheduleCompile!S591),IF(OR(ISNUMBER(FIND("5F",ScheduleCompile!S591)),ISNUMBER(FIND("0F",ScheduleCompile!S591)),ISNUMBER(FIND("8F",ScheduleCompile!S591)),ISNUMBER(FIND("1F",ScheduleCompile!S591)),ISNUMBER(FIND("2F",ScheduleCompile!S591)),ISNUMBER(FIND("3F",ScheduleCompile!S591)),ISNUMBER(FIND("6F",ScheduleCompile!S591)),ISNUMBER(FIND("7F",ScheduleCompile!S591)),ISNUMBER(FIND("9F",ScheduleCompile!S591)),ISNUMBER(FIND("4F",ScheduleCompile!S591))),VALUE(LEFT(ScheduleCompile!S591,FIND("F",ScheduleCompile!S591)-1)),ScheduleCompile!S591)))))),ISTEXT(ScheduleCompile!#REF!)),"ENDTABLE",IF(ISERROR(IF(ScheduleCompile!S591="Off",0,IF(ScheduleCompile!S591="On",1,IF(ISNUMBER(ScheduleCompile!S591),ScheduleCompile!S591/1,IF(ISTEXT(ScheduleCompile!S591),IF(OR(ISNUMBER(FIND("5F",ScheduleCompile!S591)),ISNUMBER(FIND("0F",ScheduleCompile!S591)),ISNUMBER(FIND("8F",ScheduleCompile!S591)),ISNUMBER(FIND("1F",ScheduleCompile!S591)),ISNUMBER(FIND("2F",ScheduleCompile!S591)),ISNUMBER(FIND("3F",ScheduleCompile!S591)),ISNUMBER(FIND("6F",ScheduleCompile!S591)),ISNUMBER(FIND("7F",ScheduleCompile!S591)),ISNUMBER(FIND("9F",ScheduleCompile!S591)),ISNUMBER(FIND("4F",ScheduleCompile!S591))),VALUE(LEFT(ScheduleCompile!S591,FIND("F",ScheduleCompile!S591)-1)),ScheduleCompile!S591)))))),"",IF(ScheduleCompile!S591="Off",0,IF(ScheduleCompile!S591="On",1,IF(ISNUMBER(ScheduleCompile!S591),ScheduleCompile!S591/1,IF(ISTEXT(ScheduleCompile!S591),IF(OR(ISNUMBER(FIND("5F",ScheduleCompile!S591)),ISNUMBER(FIND("0F",ScheduleCompile!S591)),ISNUMBER(FIND("8F",ScheduleCompile!S591)),ISNUMBER(FIND("1F",ScheduleCompile!S591)),ISNUMBER(FIND("2F",ScheduleCompile!S591)),ISNUMBER(FIND("3F",ScheduleCompile!S591)),ISNUMBER(FIND("6F",ScheduleCompile!S591)),ISNUMBER(FIND("7F",ScheduleCompile!S591)),ISNUMBER(FIND("9F",ScheduleCompile!S591)),ISNUMBER(FIND("4F",ScheduleCompile!S591))),VALUE(LEFT(ScheduleCompile!S591,FIND("F",ScheduleCompile!S591)-1)),ScheduleCompile!S591)))))))</f>
        <v>56.8</v>
      </c>
      <c r="Y598" s="1">
        <f>IF(AND(ISERROR(IF(ScheduleCompile!T591="Off",0,IF(ScheduleCompile!T591="On",1,IF(ISNUMBER(ScheduleCompile!T591),ScheduleCompile!T591/1,IF(ISTEXT(ScheduleCompile!T591),IF(OR(ISNUMBER(FIND("5F",ScheduleCompile!T591)),ISNUMBER(FIND("0F",ScheduleCompile!T591)),ISNUMBER(FIND("8F",ScheduleCompile!T591)),ISNUMBER(FIND("1F",ScheduleCompile!T591)),ISNUMBER(FIND("2F",ScheduleCompile!T591)),ISNUMBER(FIND("3F",ScheduleCompile!T591)),ISNUMBER(FIND("6F",ScheduleCompile!T591)),ISNUMBER(FIND("7F",ScheduleCompile!T591)),ISNUMBER(FIND("9F",ScheduleCompile!T591)),ISNUMBER(FIND("4F",ScheduleCompile!T591))),VALUE(LEFT(ScheduleCompile!T591,FIND("F",ScheduleCompile!T591)-1)),ScheduleCompile!T591)))))),ISTEXT(ScheduleCompile!#REF!)),"ENDTABLE",IF(ISERROR(IF(ScheduleCompile!T591="Off",0,IF(ScheduleCompile!T591="On",1,IF(ISNUMBER(ScheduleCompile!T591),ScheduleCompile!T591/1,IF(ISTEXT(ScheduleCompile!T591),IF(OR(ISNUMBER(FIND("5F",ScheduleCompile!T591)),ISNUMBER(FIND("0F",ScheduleCompile!T591)),ISNUMBER(FIND("8F",ScheduleCompile!T591)),ISNUMBER(FIND("1F",ScheduleCompile!T591)),ISNUMBER(FIND("2F",ScheduleCompile!T591)),ISNUMBER(FIND("3F",ScheduleCompile!T591)),ISNUMBER(FIND("6F",ScheduleCompile!T591)),ISNUMBER(FIND("7F",ScheduleCompile!T591)),ISNUMBER(FIND("9F",ScheduleCompile!T591)),ISNUMBER(FIND("4F",ScheduleCompile!T591))),VALUE(LEFT(ScheduleCompile!T591,FIND("F",ScheduleCompile!T591)-1)),ScheduleCompile!T591)))))),"",IF(ScheduleCompile!T591="Off",0,IF(ScheduleCompile!T591="On",1,IF(ISNUMBER(ScheduleCompile!T591),ScheduleCompile!T591/1,IF(ISTEXT(ScheduleCompile!T591),IF(OR(ISNUMBER(FIND("5F",ScheduleCompile!T591)),ISNUMBER(FIND("0F",ScheduleCompile!T591)),ISNUMBER(FIND("8F",ScheduleCompile!T591)),ISNUMBER(FIND("1F",ScheduleCompile!T591)),ISNUMBER(FIND("2F",ScheduleCompile!T591)),ISNUMBER(FIND("3F",ScheduleCompile!T591)),ISNUMBER(FIND("6F",ScheduleCompile!T591)),ISNUMBER(FIND("7F",ScheduleCompile!T591)),ISNUMBER(FIND("9F",ScheduleCompile!T591)),ISNUMBER(FIND("4F",ScheduleCompile!T591))),VALUE(LEFT(ScheduleCompile!T591,FIND("F",ScheduleCompile!T591)-1)),ScheduleCompile!T591)))))))</f>
        <v>56.8</v>
      </c>
      <c r="Z598" s="1">
        <f>IF(AND(ISERROR(IF(ScheduleCompile!U591="Off",0,IF(ScheduleCompile!U591="On",1,IF(ISNUMBER(ScheduleCompile!U591),ScheduleCompile!U591/1,IF(ISTEXT(ScheduleCompile!U591),IF(OR(ISNUMBER(FIND("5F",ScheduleCompile!U591)),ISNUMBER(FIND("0F",ScheduleCompile!U591)),ISNUMBER(FIND("8F",ScheduleCompile!U591)),ISNUMBER(FIND("1F",ScheduleCompile!U591)),ISNUMBER(FIND("2F",ScheduleCompile!U591)),ISNUMBER(FIND("3F",ScheduleCompile!U591)),ISNUMBER(FIND("6F",ScheduleCompile!U591)),ISNUMBER(FIND("7F",ScheduleCompile!U591)),ISNUMBER(FIND("9F",ScheduleCompile!U591)),ISNUMBER(FIND("4F",ScheduleCompile!U591))),VALUE(LEFT(ScheduleCompile!U591,FIND("F",ScheduleCompile!U591)-1)),ScheduleCompile!U591)))))),ISTEXT(ScheduleCompile!#REF!)),"ENDTABLE",IF(ISERROR(IF(ScheduleCompile!U591="Off",0,IF(ScheduleCompile!U591="On",1,IF(ISNUMBER(ScheduleCompile!U591),ScheduleCompile!U591/1,IF(ISTEXT(ScheduleCompile!U591),IF(OR(ISNUMBER(FIND("5F",ScheduleCompile!U591)),ISNUMBER(FIND("0F",ScheduleCompile!U591)),ISNUMBER(FIND("8F",ScheduleCompile!U591)),ISNUMBER(FIND("1F",ScheduleCompile!U591)),ISNUMBER(FIND("2F",ScheduleCompile!U591)),ISNUMBER(FIND("3F",ScheduleCompile!U591)),ISNUMBER(FIND("6F",ScheduleCompile!U591)),ISNUMBER(FIND("7F",ScheduleCompile!U591)),ISNUMBER(FIND("9F",ScheduleCompile!U591)),ISNUMBER(FIND("4F",ScheduleCompile!U591))),VALUE(LEFT(ScheduleCompile!U591,FIND("F",ScheduleCompile!U591)-1)),ScheduleCompile!U591)))))),"",IF(ScheduleCompile!U591="Off",0,IF(ScheduleCompile!U591="On",1,IF(ISNUMBER(ScheduleCompile!U591),ScheduleCompile!U591/1,IF(ISTEXT(ScheduleCompile!U591),IF(OR(ISNUMBER(FIND("5F",ScheduleCompile!U591)),ISNUMBER(FIND("0F",ScheduleCompile!U591)),ISNUMBER(FIND("8F",ScheduleCompile!U591)),ISNUMBER(FIND("1F",ScheduleCompile!U591)),ISNUMBER(FIND("2F",ScheduleCompile!U591)),ISNUMBER(FIND("3F",ScheduleCompile!U591)),ISNUMBER(FIND("6F",ScheduleCompile!U591)),ISNUMBER(FIND("7F",ScheduleCompile!U591)),ISNUMBER(FIND("9F",ScheduleCompile!U591)),ISNUMBER(FIND("4F",ScheduleCompile!U591))),VALUE(LEFT(ScheduleCompile!U591,FIND("F",ScheduleCompile!U591)-1)),ScheduleCompile!U591)))))))</f>
        <v>56.8</v>
      </c>
      <c r="AA598" s="1">
        <f>IF(AND(ISERROR(IF(ScheduleCompile!V591="Off",0,IF(ScheduleCompile!V591="On",1,IF(ISNUMBER(ScheduleCompile!V591),ScheduleCompile!V591/1,IF(ISTEXT(ScheduleCompile!V591),IF(OR(ISNUMBER(FIND("5F",ScheduleCompile!V591)),ISNUMBER(FIND("0F",ScheduleCompile!V591)),ISNUMBER(FIND("8F",ScheduleCompile!V591)),ISNUMBER(FIND("1F",ScheduleCompile!V591)),ISNUMBER(FIND("2F",ScheduleCompile!V591)),ISNUMBER(FIND("3F",ScheduleCompile!V591)),ISNUMBER(FIND("6F",ScheduleCompile!V591)),ISNUMBER(FIND("7F",ScheduleCompile!V591)),ISNUMBER(FIND("9F",ScheduleCompile!V591)),ISNUMBER(FIND("4F",ScheduleCompile!V591))),VALUE(LEFT(ScheduleCompile!V591,FIND("F",ScheduleCompile!V591)-1)),ScheduleCompile!V591)))))),ISTEXT(ScheduleCompile!#REF!)),"ENDTABLE",IF(ISERROR(IF(ScheduleCompile!V591="Off",0,IF(ScheduleCompile!V591="On",1,IF(ISNUMBER(ScheduleCompile!V591),ScheduleCompile!V591/1,IF(ISTEXT(ScheduleCompile!V591),IF(OR(ISNUMBER(FIND("5F",ScheduleCompile!V591)),ISNUMBER(FIND("0F",ScheduleCompile!V591)),ISNUMBER(FIND("8F",ScheduleCompile!V591)),ISNUMBER(FIND("1F",ScheduleCompile!V591)),ISNUMBER(FIND("2F",ScheduleCompile!V591)),ISNUMBER(FIND("3F",ScheduleCompile!V591)),ISNUMBER(FIND("6F",ScheduleCompile!V591)),ISNUMBER(FIND("7F",ScheduleCompile!V591)),ISNUMBER(FIND("9F",ScheduleCompile!V591)),ISNUMBER(FIND("4F",ScheduleCompile!V591))),VALUE(LEFT(ScheduleCompile!V591,FIND("F",ScheduleCompile!V591)-1)),ScheduleCompile!V591)))))),"",IF(ScheduleCompile!V591="Off",0,IF(ScheduleCompile!V591="On",1,IF(ISNUMBER(ScheduleCompile!V591),ScheduleCompile!V591/1,IF(ISTEXT(ScheduleCompile!V591),IF(OR(ISNUMBER(FIND("5F",ScheduleCompile!V591)),ISNUMBER(FIND("0F",ScheduleCompile!V591)),ISNUMBER(FIND("8F",ScheduleCompile!V591)),ISNUMBER(FIND("1F",ScheduleCompile!V591)),ISNUMBER(FIND("2F",ScheduleCompile!V591)),ISNUMBER(FIND("3F",ScheduleCompile!V591)),ISNUMBER(FIND("6F",ScheduleCompile!V591)),ISNUMBER(FIND("7F",ScheduleCompile!V591)),ISNUMBER(FIND("9F",ScheduleCompile!V591)),ISNUMBER(FIND("4F",ScheduleCompile!V591))),VALUE(LEFT(ScheduleCompile!V591,FIND("F",ScheduleCompile!V591)-1)),ScheduleCompile!V591)))))))</f>
        <v>56.8</v>
      </c>
      <c r="AB598" s="1">
        <f>IF(AND(ISERROR(IF(ScheduleCompile!W591="Off",0,IF(ScheduleCompile!W591="On",1,IF(ISNUMBER(ScheduleCompile!W591),ScheduleCompile!W591/1,IF(ISTEXT(ScheduleCompile!W591),IF(OR(ISNUMBER(FIND("5F",ScheduleCompile!W591)),ISNUMBER(FIND("0F",ScheduleCompile!W591)),ISNUMBER(FIND("8F",ScheduleCompile!W591)),ISNUMBER(FIND("1F",ScheduleCompile!W591)),ISNUMBER(FIND("2F",ScheduleCompile!W591)),ISNUMBER(FIND("3F",ScheduleCompile!W591)),ISNUMBER(FIND("6F",ScheduleCompile!W591)),ISNUMBER(FIND("7F",ScheduleCompile!W591)),ISNUMBER(FIND("9F",ScheduleCompile!W591)),ISNUMBER(FIND("4F",ScheduleCompile!W591))),VALUE(LEFT(ScheduleCompile!W591,FIND("F",ScheduleCompile!W591)-1)),ScheduleCompile!W591)))))),ISTEXT(ScheduleCompile!#REF!)),"ENDTABLE",IF(ISERROR(IF(ScheduleCompile!W591="Off",0,IF(ScheduleCompile!W591="On",1,IF(ISNUMBER(ScheduleCompile!W591),ScheduleCompile!W591/1,IF(ISTEXT(ScheduleCompile!W591),IF(OR(ISNUMBER(FIND("5F",ScheduleCompile!W591)),ISNUMBER(FIND("0F",ScheduleCompile!W591)),ISNUMBER(FIND("8F",ScheduleCompile!W591)),ISNUMBER(FIND("1F",ScheduleCompile!W591)),ISNUMBER(FIND("2F",ScheduleCompile!W591)),ISNUMBER(FIND("3F",ScheduleCompile!W591)),ISNUMBER(FIND("6F",ScheduleCompile!W591)),ISNUMBER(FIND("7F",ScheduleCompile!W591)),ISNUMBER(FIND("9F",ScheduleCompile!W591)),ISNUMBER(FIND("4F",ScheduleCompile!W591))),VALUE(LEFT(ScheduleCompile!W591,FIND("F",ScheduleCompile!W591)-1)),ScheduleCompile!W591)))))),"",IF(ScheduleCompile!W591="Off",0,IF(ScheduleCompile!W591="On",1,IF(ISNUMBER(ScheduleCompile!W591),ScheduleCompile!W591/1,IF(ISTEXT(ScheduleCompile!W591),IF(OR(ISNUMBER(FIND("5F",ScheduleCompile!W591)),ISNUMBER(FIND("0F",ScheduleCompile!W591)),ISNUMBER(FIND("8F",ScheduleCompile!W591)),ISNUMBER(FIND("1F",ScheduleCompile!W591)),ISNUMBER(FIND("2F",ScheduleCompile!W591)),ISNUMBER(FIND("3F",ScheduleCompile!W591)),ISNUMBER(FIND("6F",ScheduleCompile!W591)),ISNUMBER(FIND("7F",ScheduleCompile!W591)),ISNUMBER(FIND("9F",ScheduleCompile!W591)),ISNUMBER(FIND("4F",ScheduleCompile!W591))),VALUE(LEFT(ScheduleCompile!W591,FIND("F",ScheduleCompile!W591)-1)),ScheduleCompile!W591)))))))</f>
        <v>56.8</v>
      </c>
      <c r="AC598" s="1">
        <f>IF(AND(ISERROR(IF(ScheduleCompile!X591="Off",0,IF(ScheduleCompile!X591="On",1,IF(ISNUMBER(ScheduleCompile!X591),ScheduleCompile!X591/1,IF(ISTEXT(ScheduleCompile!X591),IF(OR(ISNUMBER(FIND("5F",ScheduleCompile!X591)),ISNUMBER(FIND("0F",ScheduleCompile!X591)),ISNUMBER(FIND("8F",ScheduleCompile!X591)),ISNUMBER(FIND("1F",ScheduleCompile!X591)),ISNUMBER(FIND("2F",ScheduleCompile!X591)),ISNUMBER(FIND("3F",ScheduleCompile!X591)),ISNUMBER(FIND("6F",ScheduleCompile!X591)),ISNUMBER(FIND("7F",ScheduleCompile!X591)),ISNUMBER(FIND("9F",ScheduleCompile!X591)),ISNUMBER(FIND("4F",ScheduleCompile!X591))),VALUE(LEFT(ScheduleCompile!X591,FIND("F",ScheduleCompile!X591)-1)),ScheduleCompile!X591)))))),ISTEXT(ScheduleCompile!#REF!)),"ENDTABLE",IF(ISERROR(IF(ScheduleCompile!X591="Off",0,IF(ScheduleCompile!X591="On",1,IF(ISNUMBER(ScheduleCompile!X591),ScheduleCompile!X591/1,IF(ISTEXT(ScheduleCompile!X591),IF(OR(ISNUMBER(FIND("5F",ScheduleCompile!X591)),ISNUMBER(FIND("0F",ScheduleCompile!X591)),ISNUMBER(FIND("8F",ScheduleCompile!X591)),ISNUMBER(FIND("1F",ScheduleCompile!X591)),ISNUMBER(FIND("2F",ScheduleCompile!X591)),ISNUMBER(FIND("3F",ScheduleCompile!X591)),ISNUMBER(FIND("6F",ScheduleCompile!X591)),ISNUMBER(FIND("7F",ScheduleCompile!X591)),ISNUMBER(FIND("9F",ScheduleCompile!X591)),ISNUMBER(FIND("4F",ScheduleCompile!X591))),VALUE(LEFT(ScheduleCompile!X591,FIND("F",ScheduleCompile!X591)-1)),ScheduleCompile!X591)))))),"",IF(ScheduleCompile!X591="Off",0,IF(ScheduleCompile!X591="On",1,IF(ISNUMBER(ScheduleCompile!X591),ScheduleCompile!X591/1,IF(ISTEXT(ScheduleCompile!X591),IF(OR(ISNUMBER(FIND("5F",ScheduleCompile!X591)),ISNUMBER(FIND("0F",ScheduleCompile!X591)),ISNUMBER(FIND("8F",ScheduleCompile!X591)),ISNUMBER(FIND("1F",ScheduleCompile!X591)),ISNUMBER(FIND("2F",ScheduleCompile!X591)),ISNUMBER(FIND("3F",ScheduleCompile!X591)),ISNUMBER(FIND("6F",ScheduleCompile!X591)),ISNUMBER(FIND("7F",ScheduleCompile!X591)),ISNUMBER(FIND("9F",ScheduleCompile!X591)),ISNUMBER(FIND("4F",ScheduleCompile!X591))),VALUE(LEFT(ScheduleCompile!X591,FIND("F",ScheduleCompile!X591)-1)),ScheduleCompile!X591)))))))</f>
        <v>56.8</v>
      </c>
      <c r="AD598" s="1">
        <f>IF(AND(ISERROR(IF(ScheduleCompile!Y591="Off",0,IF(ScheduleCompile!Y591="On",1,IF(ISNUMBER(ScheduleCompile!Y591),ScheduleCompile!Y591/1,IF(ISTEXT(ScheduleCompile!Y591),IF(OR(ISNUMBER(FIND("5F",ScheduleCompile!Y591)),ISNUMBER(FIND("0F",ScheduleCompile!Y591)),ISNUMBER(FIND("8F",ScheduleCompile!Y591)),ISNUMBER(FIND("1F",ScheduleCompile!Y591)),ISNUMBER(FIND("2F",ScheduleCompile!Y591)),ISNUMBER(FIND("3F",ScheduleCompile!Y591)),ISNUMBER(FIND("6F",ScheduleCompile!Y591)),ISNUMBER(FIND("7F",ScheduleCompile!Y591)),ISNUMBER(FIND("9F",ScheduleCompile!Y591)),ISNUMBER(FIND("4F",ScheduleCompile!Y591))),VALUE(LEFT(ScheduleCompile!Y591,FIND("F",ScheduleCompile!Y591)-1)),ScheduleCompile!Y591)))))),ISTEXT(ScheduleCompile!#REF!)),"ENDTABLE",IF(ISERROR(IF(ScheduleCompile!Y591="Off",0,IF(ScheduleCompile!Y591="On",1,IF(ISNUMBER(ScheduleCompile!Y591),ScheduleCompile!Y591/1,IF(ISTEXT(ScheduleCompile!Y591),IF(OR(ISNUMBER(FIND("5F",ScheduleCompile!Y591)),ISNUMBER(FIND("0F",ScheduleCompile!Y591)),ISNUMBER(FIND("8F",ScheduleCompile!Y591)),ISNUMBER(FIND("1F",ScheduleCompile!Y591)),ISNUMBER(FIND("2F",ScheduleCompile!Y591)),ISNUMBER(FIND("3F",ScheduleCompile!Y591)),ISNUMBER(FIND("6F",ScheduleCompile!Y591)),ISNUMBER(FIND("7F",ScheduleCompile!Y591)),ISNUMBER(FIND("9F",ScheduleCompile!Y591)),ISNUMBER(FIND("4F",ScheduleCompile!Y591))),VALUE(LEFT(ScheduleCompile!Y591,FIND("F",ScheduleCompile!Y591)-1)),ScheduleCompile!Y591)))))),"",IF(ScheduleCompile!Y591="Off",0,IF(ScheduleCompile!Y591="On",1,IF(ISNUMBER(ScheduleCompile!Y591),ScheduleCompile!Y591/1,IF(ISTEXT(ScheduleCompile!Y591),IF(OR(ISNUMBER(FIND("5F",ScheduleCompile!Y591)),ISNUMBER(FIND("0F",ScheduleCompile!Y591)),ISNUMBER(FIND("8F",ScheduleCompile!Y591)),ISNUMBER(FIND("1F",ScheduleCompile!Y591)),ISNUMBER(FIND("2F",ScheduleCompile!Y591)),ISNUMBER(FIND("3F",ScheduleCompile!Y591)),ISNUMBER(FIND("6F",ScheduleCompile!Y591)),ISNUMBER(FIND("7F",ScheduleCompile!Y591)),ISNUMBER(FIND("9F",ScheduleCompile!Y591)),ISNUMBER(FIND("4F",ScheduleCompile!Y591))),VALUE(LEFT(ScheduleCompile!Y591,FIND("F",ScheduleCompile!Y591)-1)),ScheduleCompile!Y591)))))))</f>
        <v>56.8</v>
      </c>
    </row>
    <row r="599" spans="1:30" x14ac:dyDescent="0.25">
      <c r="A599" t="str">
        <f t="shared" si="39"/>
        <v>SchDay "WaterMainCZ06Mar"  Type = "Temperature" Hr = (57.6, 57.6, 57.6, 57.6, 57.6, 57.6, 57.6, 57.6, 57.6, 57.6, 57.6, 57.6, 57.6, 57.6, 57.6, 57.6, 57.6, 57.6, 57.6, 57.6, 57.6, 57.6, 57.6, 57.6) ..</v>
      </c>
      <c r="B599" s="1" t="s">
        <v>623</v>
      </c>
      <c r="C599" t="str">
        <f t="shared" si="40"/>
        <v xml:space="preserve">SchDay "WaterMainCZ06Mar"  Type = "Temperature" Hr = </v>
      </c>
      <c r="D599" t="str">
        <f t="shared" si="41"/>
        <v>(57.6, 57.6, 57.6, 57.6, 57.6, 57.6, 57.6, 57.6, 57.6, 57.6, 57.6, 57.6, 57.6, 57.6, 57.6, 57.6, 57.6, 57.6, 57.6, 57.6, 57.6, 57.6, 57.6, 57.6) ..</v>
      </c>
      <c r="E599" s="30" t="str">
        <f>ScheduleCompile!A592</f>
        <v>WaterMainCZ06Mar</v>
      </c>
      <c r="F599" t="str">
        <f t="shared" si="42"/>
        <v>Temperature</v>
      </c>
      <c r="G599" s="1">
        <f>IF(AND(ISERROR(IF(ScheduleCompile!B592="Off",0,IF(ScheduleCompile!B592="On",1,IF(ISNUMBER(ScheduleCompile!B592),ScheduleCompile!B592/1,IF(ISTEXT(ScheduleCompile!B592),IF(OR(ISNUMBER(FIND("5F",ScheduleCompile!B592)),ISNUMBER(FIND("0F",ScheduleCompile!B592)),ISNUMBER(FIND("8F",ScheduleCompile!B592)),ISNUMBER(FIND("1F",ScheduleCompile!B592)),ISNUMBER(FIND("2F",ScheduleCompile!B592)),ISNUMBER(FIND("3F",ScheduleCompile!B592)),ISNUMBER(FIND("6F",ScheduleCompile!B592)),ISNUMBER(FIND("7F",ScheduleCompile!B592)),ISNUMBER(FIND("9F",ScheduleCompile!B592)),ISNUMBER(FIND("4F",ScheduleCompile!B592))),VALUE(LEFT(ScheduleCompile!B592,FIND("F",ScheduleCompile!B592)-1)),ScheduleCompile!B592)))))),ISTEXT(ScheduleCompile!#REF!)),"ENDTABLE",IF(ISERROR(IF(ScheduleCompile!B592="Off",0,IF(ScheduleCompile!B592="On",1,IF(ISNUMBER(ScheduleCompile!B592),ScheduleCompile!B592/1,IF(ISTEXT(ScheduleCompile!B592),IF(OR(ISNUMBER(FIND("5F",ScheduleCompile!B592)),ISNUMBER(FIND("0F",ScheduleCompile!B592)),ISNUMBER(FIND("8F",ScheduleCompile!B592)),ISNUMBER(FIND("1F",ScheduleCompile!B592)),ISNUMBER(FIND("2F",ScheduleCompile!B592)),ISNUMBER(FIND("3F",ScheduleCompile!B592)),ISNUMBER(FIND("6F",ScheduleCompile!B592)),ISNUMBER(FIND("7F",ScheduleCompile!B592)),ISNUMBER(FIND("9F",ScheduleCompile!B592)),ISNUMBER(FIND("4F",ScheduleCompile!B592))),VALUE(LEFT(ScheduleCompile!B592,FIND("F",ScheduleCompile!B592)-1)),ScheduleCompile!B592)))))),"",IF(ScheduleCompile!B592="Off",0,IF(ScheduleCompile!B592="On",1,IF(ISNUMBER(ScheduleCompile!B592),ScheduleCompile!B592/1,IF(ISTEXT(ScheduleCompile!B592),IF(OR(ISNUMBER(FIND("5F",ScheduleCompile!B592)),ISNUMBER(FIND("0F",ScheduleCompile!B592)),ISNUMBER(FIND("8F",ScheduleCompile!B592)),ISNUMBER(FIND("1F",ScheduleCompile!B592)),ISNUMBER(FIND("2F",ScheduleCompile!B592)),ISNUMBER(FIND("3F",ScheduleCompile!B592)),ISNUMBER(FIND("6F",ScheduleCompile!B592)),ISNUMBER(FIND("7F",ScheduleCompile!B592)),ISNUMBER(FIND("9F",ScheduleCompile!B592)),ISNUMBER(FIND("4F",ScheduleCompile!B592))),VALUE(LEFT(ScheduleCompile!B592,FIND("F",ScheduleCompile!B592)-1)),ScheduleCompile!B592)))))))</f>
        <v>57.6</v>
      </c>
      <c r="H599" s="1">
        <f>IF(AND(ISERROR(IF(ScheduleCompile!C592="Off",0,IF(ScheduleCompile!C592="On",1,IF(ISNUMBER(ScheduleCompile!C592),ScheduleCompile!C592/1,IF(ISTEXT(ScheduleCompile!C592),IF(OR(ISNUMBER(FIND("5F",ScheduleCompile!C592)),ISNUMBER(FIND("0F",ScheduleCompile!C592)),ISNUMBER(FIND("8F",ScheduleCompile!C592)),ISNUMBER(FIND("1F",ScheduleCompile!C592)),ISNUMBER(FIND("2F",ScheduleCompile!C592)),ISNUMBER(FIND("3F",ScheduleCompile!C592)),ISNUMBER(FIND("6F",ScheduleCompile!C592)),ISNUMBER(FIND("7F",ScheduleCompile!C592)),ISNUMBER(FIND("9F",ScheduleCompile!C592)),ISNUMBER(FIND("4F",ScheduleCompile!C592))),VALUE(LEFT(ScheduleCompile!C592,FIND("F",ScheduleCompile!C592)-1)),ScheduleCompile!C592)))))),ISTEXT(ScheduleCompile!#REF!)),"ENDTABLE",IF(ISERROR(IF(ScheduleCompile!C592="Off",0,IF(ScheduleCompile!C592="On",1,IF(ISNUMBER(ScheduleCompile!C592),ScheduleCompile!C592/1,IF(ISTEXT(ScheduleCompile!C592),IF(OR(ISNUMBER(FIND("5F",ScheduleCompile!C592)),ISNUMBER(FIND("0F",ScheduleCompile!C592)),ISNUMBER(FIND("8F",ScheduleCompile!C592)),ISNUMBER(FIND("1F",ScheduleCompile!C592)),ISNUMBER(FIND("2F",ScheduleCompile!C592)),ISNUMBER(FIND("3F",ScheduleCompile!C592)),ISNUMBER(FIND("6F",ScheduleCompile!C592)),ISNUMBER(FIND("7F",ScheduleCompile!C592)),ISNUMBER(FIND("9F",ScheduleCompile!C592)),ISNUMBER(FIND("4F",ScheduleCompile!C592))),VALUE(LEFT(ScheduleCompile!C592,FIND("F",ScheduleCompile!C592)-1)),ScheduleCompile!C592)))))),"",IF(ScheduleCompile!C592="Off",0,IF(ScheduleCompile!C592="On",1,IF(ISNUMBER(ScheduleCompile!C592),ScheduleCompile!C592/1,IF(ISTEXT(ScheduleCompile!C592),IF(OR(ISNUMBER(FIND("5F",ScheduleCompile!C592)),ISNUMBER(FIND("0F",ScheduleCompile!C592)),ISNUMBER(FIND("8F",ScheduleCompile!C592)),ISNUMBER(FIND("1F",ScheduleCompile!C592)),ISNUMBER(FIND("2F",ScheduleCompile!C592)),ISNUMBER(FIND("3F",ScheduleCompile!C592)),ISNUMBER(FIND("6F",ScheduleCompile!C592)),ISNUMBER(FIND("7F",ScheduleCompile!C592)),ISNUMBER(FIND("9F",ScheduleCompile!C592)),ISNUMBER(FIND("4F",ScheduleCompile!C592))),VALUE(LEFT(ScheduleCompile!C592,FIND("F",ScheduleCompile!C592)-1)),ScheduleCompile!C592)))))))</f>
        <v>57.6</v>
      </c>
      <c r="I599" s="1">
        <f>IF(AND(ISERROR(IF(ScheduleCompile!D592="Off",0,IF(ScheduleCompile!D592="On",1,IF(ISNUMBER(ScheduleCompile!D592),ScheduleCompile!D592/1,IF(ISTEXT(ScheduleCompile!D592),IF(OR(ISNUMBER(FIND("5F",ScheduleCompile!D592)),ISNUMBER(FIND("0F",ScheduleCompile!D592)),ISNUMBER(FIND("8F",ScheduleCompile!D592)),ISNUMBER(FIND("1F",ScheduleCompile!D592)),ISNUMBER(FIND("2F",ScheduleCompile!D592)),ISNUMBER(FIND("3F",ScheduleCompile!D592)),ISNUMBER(FIND("6F",ScheduleCompile!D592)),ISNUMBER(FIND("7F",ScheduleCompile!D592)),ISNUMBER(FIND("9F",ScheduleCompile!D592)),ISNUMBER(FIND("4F",ScheduleCompile!D592))),VALUE(LEFT(ScheduleCompile!D592,FIND("F",ScheduleCompile!D592)-1)),ScheduleCompile!D592)))))),ISTEXT(ScheduleCompile!#REF!)),"ENDTABLE",IF(ISERROR(IF(ScheduleCompile!D592="Off",0,IF(ScheduleCompile!D592="On",1,IF(ISNUMBER(ScheduleCompile!D592),ScheduleCompile!D592/1,IF(ISTEXT(ScheduleCompile!D592),IF(OR(ISNUMBER(FIND("5F",ScheduleCompile!D592)),ISNUMBER(FIND("0F",ScheduleCompile!D592)),ISNUMBER(FIND("8F",ScheduleCompile!D592)),ISNUMBER(FIND("1F",ScheduleCompile!D592)),ISNUMBER(FIND("2F",ScheduleCompile!D592)),ISNUMBER(FIND("3F",ScheduleCompile!D592)),ISNUMBER(FIND("6F",ScheduleCompile!D592)),ISNUMBER(FIND("7F",ScheduleCompile!D592)),ISNUMBER(FIND("9F",ScheduleCompile!D592)),ISNUMBER(FIND("4F",ScheduleCompile!D592))),VALUE(LEFT(ScheduleCompile!D592,FIND("F",ScheduleCompile!D592)-1)),ScheduleCompile!D592)))))),"",IF(ScheduleCompile!D592="Off",0,IF(ScheduleCompile!D592="On",1,IF(ISNUMBER(ScheduleCompile!D592),ScheduleCompile!D592/1,IF(ISTEXT(ScheduleCompile!D592),IF(OR(ISNUMBER(FIND("5F",ScheduleCompile!D592)),ISNUMBER(FIND("0F",ScheduleCompile!D592)),ISNUMBER(FIND("8F",ScheduleCompile!D592)),ISNUMBER(FIND("1F",ScheduleCompile!D592)),ISNUMBER(FIND("2F",ScheduleCompile!D592)),ISNUMBER(FIND("3F",ScheduleCompile!D592)),ISNUMBER(FIND("6F",ScheduleCompile!D592)),ISNUMBER(FIND("7F",ScheduleCompile!D592)),ISNUMBER(FIND("9F",ScheduleCompile!D592)),ISNUMBER(FIND("4F",ScheduleCompile!D592))),VALUE(LEFT(ScheduleCompile!D592,FIND("F",ScheduleCompile!D592)-1)),ScheduleCompile!D592)))))))</f>
        <v>57.6</v>
      </c>
      <c r="J599" s="1">
        <f>IF(AND(ISERROR(IF(ScheduleCompile!E592="Off",0,IF(ScheduleCompile!E592="On",1,IF(ISNUMBER(ScheduleCompile!E592),ScheduleCompile!E592/1,IF(ISTEXT(ScheduleCompile!E592),IF(OR(ISNUMBER(FIND("5F",ScheduleCompile!E592)),ISNUMBER(FIND("0F",ScheduleCompile!E592)),ISNUMBER(FIND("8F",ScheduleCompile!E592)),ISNUMBER(FIND("1F",ScheduleCompile!E592)),ISNUMBER(FIND("2F",ScheduleCompile!E592)),ISNUMBER(FIND("3F",ScheduleCompile!E592)),ISNUMBER(FIND("6F",ScheduleCompile!E592)),ISNUMBER(FIND("7F",ScheduleCompile!E592)),ISNUMBER(FIND("9F",ScheduleCompile!E592)),ISNUMBER(FIND("4F",ScheduleCompile!E592))),VALUE(LEFT(ScheduleCompile!E592,FIND("F",ScheduleCompile!E592)-1)),ScheduleCompile!E592)))))),ISTEXT(ScheduleCompile!#REF!)),"ENDTABLE",IF(ISERROR(IF(ScheduleCompile!E592="Off",0,IF(ScheduleCompile!E592="On",1,IF(ISNUMBER(ScheduleCompile!E592),ScheduleCompile!E592/1,IF(ISTEXT(ScheduleCompile!E592),IF(OR(ISNUMBER(FIND("5F",ScheduleCompile!E592)),ISNUMBER(FIND("0F",ScheduleCompile!E592)),ISNUMBER(FIND("8F",ScheduleCompile!E592)),ISNUMBER(FIND("1F",ScheduleCompile!E592)),ISNUMBER(FIND("2F",ScheduleCompile!E592)),ISNUMBER(FIND("3F",ScheduleCompile!E592)),ISNUMBER(FIND("6F",ScheduleCompile!E592)),ISNUMBER(FIND("7F",ScheduleCompile!E592)),ISNUMBER(FIND("9F",ScheduleCompile!E592)),ISNUMBER(FIND("4F",ScheduleCompile!E592))),VALUE(LEFT(ScheduleCompile!E592,FIND("F",ScheduleCompile!E592)-1)),ScheduleCompile!E592)))))),"",IF(ScheduleCompile!E592="Off",0,IF(ScheduleCompile!E592="On",1,IF(ISNUMBER(ScheduleCompile!E592),ScheduleCompile!E592/1,IF(ISTEXT(ScheduleCompile!E592),IF(OR(ISNUMBER(FIND("5F",ScheduleCompile!E592)),ISNUMBER(FIND("0F",ScheduleCompile!E592)),ISNUMBER(FIND("8F",ScheduleCompile!E592)),ISNUMBER(FIND("1F",ScheduleCompile!E592)),ISNUMBER(FIND("2F",ScheduleCompile!E592)),ISNUMBER(FIND("3F",ScheduleCompile!E592)),ISNUMBER(FIND("6F",ScheduleCompile!E592)),ISNUMBER(FIND("7F",ScheduleCompile!E592)),ISNUMBER(FIND("9F",ScheduleCompile!E592)),ISNUMBER(FIND("4F",ScheduleCompile!E592))),VALUE(LEFT(ScheduleCompile!E592,FIND("F",ScheduleCompile!E592)-1)),ScheduleCompile!E592)))))))</f>
        <v>57.6</v>
      </c>
      <c r="K599" s="1">
        <f>IF(AND(ISERROR(IF(ScheduleCompile!F592="Off",0,IF(ScheduleCompile!F592="On",1,IF(ISNUMBER(ScheduleCompile!F592),ScheduleCompile!F592/1,IF(ISTEXT(ScheduleCompile!F592),IF(OR(ISNUMBER(FIND("5F",ScheduleCompile!F592)),ISNUMBER(FIND("0F",ScheduleCompile!F592)),ISNUMBER(FIND("8F",ScheduleCompile!F592)),ISNUMBER(FIND("1F",ScheduleCompile!F592)),ISNUMBER(FIND("2F",ScheduleCompile!F592)),ISNUMBER(FIND("3F",ScheduleCompile!F592)),ISNUMBER(FIND("6F",ScheduleCompile!F592)),ISNUMBER(FIND("7F",ScheduleCompile!F592)),ISNUMBER(FIND("9F",ScheduleCompile!F592)),ISNUMBER(FIND("4F",ScheduleCompile!F592))),VALUE(LEFT(ScheduleCompile!F592,FIND("F",ScheduleCompile!F592)-1)),ScheduleCompile!F592)))))),ISTEXT(ScheduleCompile!#REF!)),"ENDTABLE",IF(ISERROR(IF(ScheduleCompile!F592="Off",0,IF(ScheduleCompile!F592="On",1,IF(ISNUMBER(ScheduleCompile!F592),ScheduleCompile!F592/1,IF(ISTEXT(ScheduleCompile!F592),IF(OR(ISNUMBER(FIND("5F",ScheduleCompile!F592)),ISNUMBER(FIND("0F",ScheduleCompile!F592)),ISNUMBER(FIND("8F",ScheduleCompile!F592)),ISNUMBER(FIND("1F",ScheduleCompile!F592)),ISNUMBER(FIND("2F",ScheduleCompile!F592)),ISNUMBER(FIND("3F",ScheduleCompile!F592)),ISNUMBER(FIND("6F",ScheduleCompile!F592)),ISNUMBER(FIND("7F",ScheduleCompile!F592)),ISNUMBER(FIND("9F",ScheduleCompile!F592)),ISNUMBER(FIND("4F",ScheduleCompile!F592))),VALUE(LEFT(ScheduleCompile!F592,FIND("F",ScheduleCompile!F592)-1)),ScheduleCompile!F592)))))),"",IF(ScheduleCompile!F592="Off",0,IF(ScheduleCompile!F592="On",1,IF(ISNUMBER(ScheduleCompile!F592),ScheduleCompile!F592/1,IF(ISTEXT(ScheduleCompile!F592),IF(OR(ISNUMBER(FIND("5F",ScheduleCompile!F592)),ISNUMBER(FIND("0F",ScheduleCompile!F592)),ISNUMBER(FIND("8F",ScheduleCompile!F592)),ISNUMBER(FIND("1F",ScheduleCompile!F592)),ISNUMBER(FIND("2F",ScheduleCompile!F592)),ISNUMBER(FIND("3F",ScheduleCompile!F592)),ISNUMBER(FIND("6F",ScheduleCompile!F592)),ISNUMBER(FIND("7F",ScheduleCompile!F592)),ISNUMBER(FIND("9F",ScheduleCompile!F592)),ISNUMBER(FIND("4F",ScheduleCompile!F592))),VALUE(LEFT(ScheduleCompile!F592,FIND("F",ScheduleCompile!F592)-1)),ScheduleCompile!F592)))))))</f>
        <v>57.6</v>
      </c>
      <c r="L599" s="1">
        <f>IF(AND(ISERROR(IF(ScheduleCompile!G592="Off",0,IF(ScheduleCompile!G592="On",1,IF(ISNUMBER(ScheduleCompile!G592),ScheduleCompile!G592/1,IF(ISTEXT(ScheduleCompile!G592),IF(OR(ISNUMBER(FIND("5F",ScheduleCompile!G592)),ISNUMBER(FIND("0F",ScheduleCompile!G592)),ISNUMBER(FIND("8F",ScheduleCompile!G592)),ISNUMBER(FIND("1F",ScheduleCompile!G592)),ISNUMBER(FIND("2F",ScheduleCompile!G592)),ISNUMBER(FIND("3F",ScheduleCompile!G592)),ISNUMBER(FIND("6F",ScheduleCompile!G592)),ISNUMBER(FIND("7F",ScheduleCompile!G592)),ISNUMBER(FIND("9F",ScheduleCompile!G592)),ISNUMBER(FIND("4F",ScheduleCompile!G592))),VALUE(LEFT(ScheduleCompile!G592,FIND("F",ScheduleCompile!G592)-1)),ScheduleCompile!G592)))))),ISTEXT(ScheduleCompile!#REF!)),"ENDTABLE",IF(ISERROR(IF(ScheduleCompile!G592="Off",0,IF(ScheduleCompile!G592="On",1,IF(ISNUMBER(ScheduleCompile!G592),ScheduleCompile!G592/1,IF(ISTEXT(ScheduleCompile!G592),IF(OR(ISNUMBER(FIND("5F",ScheduleCompile!G592)),ISNUMBER(FIND("0F",ScheduleCompile!G592)),ISNUMBER(FIND("8F",ScheduleCompile!G592)),ISNUMBER(FIND("1F",ScheduleCompile!G592)),ISNUMBER(FIND("2F",ScheduleCompile!G592)),ISNUMBER(FIND("3F",ScheduleCompile!G592)),ISNUMBER(FIND("6F",ScheduleCompile!G592)),ISNUMBER(FIND("7F",ScheduleCompile!G592)),ISNUMBER(FIND("9F",ScheduleCompile!G592)),ISNUMBER(FIND("4F",ScheduleCompile!G592))),VALUE(LEFT(ScheduleCompile!G592,FIND("F",ScheduleCompile!G592)-1)),ScheduleCompile!G592)))))),"",IF(ScheduleCompile!G592="Off",0,IF(ScheduleCompile!G592="On",1,IF(ISNUMBER(ScheduleCompile!G592),ScheduleCompile!G592/1,IF(ISTEXT(ScheduleCompile!G592),IF(OR(ISNUMBER(FIND("5F",ScheduleCompile!G592)),ISNUMBER(FIND("0F",ScheduleCompile!G592)),ISNUMBER(FIND("8F",ScheduleCompile!G592)),ISNUMBER(FIND("1F",ScheduleCompile!G592)),ISNUMBER(FIND("2F",ScheduleCompile!G592)),ISNUMBER(FIND("3F",ScheduleCompile!G592)),ISNUMBER(FIND("6F",ScheduleCompile!G592)),ISNUMBER(FIND("7F",ScheduleCompile!G592)),ISNUMBER(FIND("9F",ScheduleCompile!G592)),ISNUMBER(FIND("4F",ScheduleCompile!G592))),VALUE(LEFT(ScheduleCompile!G592,FIND("F",ScheduleCompile!G592)-1)),ScheduleCompile!G592)))))))</f>
        <v>57.6</v>
      </c>
      <c r="M599" s="1">
        <f>IF(AND(ISERROR(IF(ScheduleCompile!H592="Off",0,IF(ScheduleCompile!H592="On",1,IF(ISNUMBER(ScheduleCompile!H592),ScheduleCompile!H592/1,IF(ISTEXT(ScheduleCompile!H592),IF(OR(ISNUMBER(FIND("5F",ScheduleCompile!H592)),ISNUMBER(FIND("0F",ScheduleCompile!H592)),ISNUMBER(FIND("8F",ScheduleCompile!H592)),ISNUMBER(FIND("1F",ScheduleCompile!H592)),ISNUMBER(FIND("2F",ScheduleCompile!H592)),ISNUMBER(FIND("3F",ScheduleCompile!H592)),ISNUMBER(FIND("6F",ScheduleCompile!H592)),ISNUMBER(FIND("7F",ScheduleCompile!H592)),ISNUMBER(FIND("9F",ScheduleCompile!H592)),ISNUMBER(FIND("4F",ScheduleCompile!H592))),VALUE(LEFT(ScheduleCompile!H592,FIND("F",ScheduleCompile!H592)-1)),ScheduleCompile!H592)))))),ISTEXT(ScheduleCompile!#REF!)),"ENDTABLE",IF(ISERROR(IF(ScheduleCompile!H592="Off",0,IF(ScheduleCompile!H592="On",1,IF(ISNUMBER(ScheduleCompile!H592),ScheduleCompile!H592/1,IF(ISTEXT(ScheduleCompile!H592),IF(OR(ISNUMBER(FIND("5F",ScheduleCompile!H592)),ISNUMBER(FIND("0F",ScheduleCompile!H592)),ISNUMBER(FIND("8F",ScheduleCompile!H592)),ISNUMBER(FIND("1F",ScheduleCompile!H592)),ISNUMBER(FIND("2F",ScheduleCompile!H592)),ISNUMBER(FIND("3F",ScheduleCompile!H592)),ISNUMBER(FIND("6F",ScheduleCompile!H592)),ISNUMBER(FIND("7F",ScheduleCompile!H592)),ISNUMBER(FIND("9F",ScheduleCompile!H592)),ISNUMBER(FIND("4F",ScheduleCompile!H592))),VALUE(LEFT(ScheduleCompile!H592,FIND("F",ScheduleCompile!H592)-1)),ScheduleCompile!H592)))))),"",IF(ScheduleCompile!H592="Off",0,IF(ScheduleCompile!H592="On",1,IF(ISNUMBER(ScheduleCompile!H592),ScheduleCompile!H592/1,IF(ISTEXT(ScheduleCompile!H592),IF(OR(ISNUMBER(FIND("5F",ScheduleCompile!H592)),ISNUMBER(FIND("0F",ScheduleCompile!H592)),ISNUMBER(FIND("8F",ScheduleCompile!H592)),ISNUMBER(FIND("1F",ScheduleCompile!H592)),ISNUMBER(FIND("2F",ScheduleCompile!H592)),ISNUMBER(FIND("3F",ScheduleCompile!H592)),ISNUMBER(FIND("6F",ScheduleCompile!H592)),ISNUMBER(FIND("7F",ScheduleCompile!H592)),ISNUMBER(FIND("9F",ScheduleCompile!H592)),ISNUMBER(FIND("4F",ScheduleCompile!H592))),VALUE(LEFT(ScheduleCompile!H592,FIND("F",ScheduleCompile!H592)-1)),ScheduleCompile!H592)))))))</f>
        <v>57.6</v>
      </c>
      <c r="N599" s="1">
        <f>IF(AND(ISERROR(IF(ScheduleCompile!I592="Off",0,IF(ScheduleCompile!I592="On",1,IF(ISNUMBER(ScheduleCompile!I592),ScheduleCompile!I592/1,IF(ISTEXT(ScheduleCompile!I592),IF(OR(ISNUMBER(FIND("5F",ScheduleCompile!I592)),ISNUMBER(FIND("0F",ScheduleCompile!I592)),ISNUMBER(FIND("8F",ScheduleCompile!I592)),ISNUMBER(FIND("1F",ScheduleCompile!I592)),ISNUMBER(FIND("2F",ScheduleCompile!I592)),ISNUMBER(FIND("3F",ScheduleCompile!I592)),ISNUMBER(FIND("6F",ScheduleCompile!I592)),ISNUMBER(FIND("7F",ScheduleCompile!I592)),ISNUMBER(FIND("9F",ScheduleCompile!I592)),ISNUMBER(FIND("4F",ScheduleCompile!I592))),VALUE(LEFT(ScheduleCompile!I592,FIND("F",ScheduleCompile!I592)-1)),ScheduleCompile!I592)))))),ISTEXT(ScheduleCompile!#REF!)),"ENDTABLE",IF(ISERROR(IF(ScheduleCompile!I592="Off",0,IF(ScheduleCompile!I592="On",1,IF(ISNUMBER(ScheduleCompile!I592),ScheduleCompile!I592/1,IF(ISTEXT(ScheduleCompile!I592),IF(OR(ISNUMBER(FIND("5F",ScheduleCompile!I592)),ISNUMBER(FIND("0F",ScheduleCompile!I592)),ISNUMBER(FIND("8F",ScheduleCompile!I592)),ISNUMBER(FIND("1F",ScheduleCompile!I592)),ISNUMBER(FIND("2F",ScheduleCompile!I592)),ISNUMBER(FIND("3F",ScheduleCompile!I592)),ISNUMBER(FIND("6F",ScheduleCompile!I592)),ISNUMBER(FIND("7F",ScheduleCompile!I592)),ISNUMBER(FIND("9F",ScheduleCompile!I592)),ISNUMBER(FIND("4F",ScheduleCompile!I592))),VALUE(LEFT(ScheduleCompile!I592,FIND("F",ScheduleCompile!I592)-1)),ScheduleCompile!I592)))))),"",IF(ScheduleCompile!I592="Off",0,IF(ScheduleCompile!I592="On",1,IF(ISNUMBER(ScheduleCompile!I592),ScheduleCompile!I592/1,IF(ISTEXT(ScheduleCompile!I592),IF(OR(ISNUMBER(FIND("5F",ScheduleCompile!I592)),ISNUMBER(FIND("0F",ScheduleCompile!I592)),ISNUMBER(FIND("8F",ScheduleCompile!I592)),ISNUMBER(FIND("1F",ScheduleCompile!I592)),ISNUMBER(FIND("2F",ScheduleCompile!I592)),ISNUMBER(FIND("3F",ScheduleCompile!I592)),ISNUMBER(FIND("6F",ScheduleCompile!I592)),ISNUMBER(FIND("7F",ScheduleCompile!I592)),ISNUMBER(FIND("9F",ScheduleCompile!I592)),ISNUMBER(FIND("4F",ScheduleCompile!I592))),VALUE(LEFT(ScheduleCompile!I592,FIND("F",ScheduleCompile!I592)-1)),ScheduleCompile!I592)))))))</f>
        <v>57.6</v>
      </c>
      <c r="O599" s="1">
        <f>IF(AND(ISERROR(IF(ScheduleCompile!J592="Off",0,IF(ScheduleCompile!J592="On",1,IF(ISNUMBER(ScheduleCompile!J592),ScheduleCompile!J592/1,IF(ISTEXT(ScheduleCompile!J592),IF(OR(ISNUMBER(FIND("5F",ScheduleCompile!J592)),ISNUMBER(FIND("0F",ScheduleCompile!J592)),ISNUMBER(FIND("8F",ScheduleCompile!J592)),ISNUMBER(FIND("1F",ScheduleCompile!J592)),ISNUMBER(FIND("2F",ScheduleCompile!J592)),ISNUMBER(FIND("3F",ScheduleCompile!J592)),ISNUMBER(FIND("6F",ScheduleCompile!J592)),ISNUMBER(FIND("7F",ScheduleCompile!J592)),ISNUMBER(FIND("9F",ScheduleCompile!J592)),ISNUMBER(FIND("4F",ScheduleCompile!J592))),VALUE(LEFT(ScheduleCompile!J592,FIND("F",ScheduleCompile!J592)-1)),ScheduleCompile!J592)))))),ISTEXT(ScheduleCompile!#REF!)),"ENDTABLE",IF(ISERROR(IF(ScheduleCompile!J592="Off",0,IF(ScheduleCompile!J592="On",1,IF(ISNUMBER(ScheduleCompile!J592),ScheduleCompile!J592/1,IF(ISTEXT(ScheduleCompile!J592),IF(OR(ISNUMBER(FIND("5F",ScheduleCompile!J592)),ISNUMBER(FIND("0F",ScheduleCompile!J592)),ISNUMBER(FIND("8F",ScheduleCompile!J592)),ISNUMBER(FIND("1F",ScheduleCompile!J592)),ISNUMBER(FIND("2F",ScheduleCompile!J592)),ISNUMBER(FIND("3F",ScheduleCompile!J592)),ISNUMBER(FIND("6F",ScheduleCompile!J592)),ISNUMBER(FIND("7F",ScheduleCompile!J592)),ISNUMBER(FIND("9F",ScheduleCompile!J592)),ISNUMBER(FIND("4F",ScheduleCompile!J592))),VALUE(LEFT(ScheduleCompile!J592,FIND("F",ScheduleCompile!J592)-1)),ScheduleCompile!J592)))))),"",IF(ScheduleCompile!J592="Off",0,IF(ScheduleCompile!J592="On",1,IF(ISNUMBER(ScheduleCompile!J592),ScheduleCompile!J592/1,IF(ISTEXT(ScheduleCompile!J592),IF(OR(ISNUMBER(FIND("5F",ScheduleCompile!J592)),ISNUMBER(FIND("0F",ScheduleCompile!J592)),ISNUMBER(FIND("8F",ScheduleCompile!J592)),ISNUMBER(FIND("1F",ScheduleCompile!J592)),ISNUMBER(FIND("2F",ScheduleCompile!J592)),ISNUMBER(FIND("3F",ScheduleCompile!J592)),ISNUMBER(FIND("6F",ScheduleCompile!J592)),ISNUMBER(FIND("7F",ScheduleCompile!J592)),ISNUMBER(FIND("9F",ScheduleCompile!J592)),ISNUMBER(FIND("4F",ScheduleCompile!J592))),VALUE(LEFT(ScheduleCompile!J592,FIND("F",ScheduleCompile!J592)-1)),ScheduleCompile!J592)))))))</f>
        <v>57.6</v>
      </c>
      <c r="P599" s="1">
        <f>IF(AND(ISERROR(IF(ScheduleCompile!K592="Off",0,IF(ScheduleCompile!K592="On",1,IF(ISNUMBER(ScheduleCompile!K592),ScheduleCompile!K592/1,IF(ISTEXT(ScheduleCompile!K592),IF(OR(ISNUMBER(FIND("5F",ScheduleCompile!K592)),ISNUMBER(FIND("0F",ScheduleCompile!K592)),ISNUMBER(FIND("8F",ScheduleCompile!K592)),ISNUMBER(FIND("1F",ScheduleCompile!K592)),ISNUMBER(FIND("2F",ScheduleCompile!K592)),ISNUMBER(FIND("3F",ScheduleCompile!K592)),ISNUMBER(FIND("6F",ScheduleCompile!K592)),ISNUMBER(FIND("7F",ScheduleCompile!K592)),ISNUMBER(FIND("9F",ScheduleCompile!K592)),ISNUMBER(FIND("4F",ScheduleCompile!K592))),VALUE(LEFT(ScheduleCompile!K592,FIND("F",ScheduleCompile!K592)-1)),ScheduleCompile!K592)))))),ISTEXT(ScheduleCompile!#REF!)),"ENDTABLE",IF(ISERROR(IF(ScheduleCompile!K592="Off",0,IF(ScheduleCompile!K592="On",1,IF(ISNUMBER(ScheduleCompile!K592),ScheduleCompile!K592/1,IF(ISTEXT(ScheduleCompile!K592),IF(OR(ISNUMBER(FIND("5F",ScheduleCompile!K592)),ISNUMBER(FIND("0F",ScheduleCompile!K592)),ISNUMBER(FIND("8F",ScheduleCompile!K592)),ISNUMBER(FIND("1F",ScheduleCompile!K592)),ISNUMBER(FIND("2F",ScheduleCompile!K592)),ISNUMBER(FIND("3F",ScheduleCompile!K592)),ISNUMBER(FIND("6F",ScheduleCompile!K592)),ISNUMBER(FIND("7F",ScheduleCompile!K592)),ISNUMBER(FIND("9F",ScheduleCompile!K592)),ISNUMBER(FIND("4F",ScheduleCompile!K592))),VALUE(LEFT(ScheduleCompile!K592,FIND("F",ScheduleCompile!K592)-1)),ScheduleCompile!K592)))))),"",IF(ScheduleCompile!K592="Off",0,IF(ScheduleCompile!K592="On",1,IF(ISNUMBER(ScheduleCompile!K592),ScheduleCompile!K592/1,IF(ISTEXT(ScheduleCompile!K592),IF(OR(ISNUMBER(FIND("5F",ScheduleCompile!K592)),ISNUMBER(FIND("0F",ScheduleCompile!K592)),ISNUMBER(FIND("8F",ScheduleCompile!K592)),ISNUMBER(FIND("1F",ScheduleCompile!K592)),ISNUMBER(FIND("2F",ScheduleCompile!K592)),ISNUMBER(FIND("3F",ScheduleCompile!K592)),ISNUMBER(FIND("6F",ScheduleCompile!K592)),ISNUMBER(FIND("7F",ScheduleCompile!K592)),ISNUMBER(FIND("9F",ScheduleCompile!K592)),ISNUMBER(FIND("4F",ScheduleCompile!K592))),VALUE(LEFT(ScheduleCompile!K592,FIND("F",ScheduleCompile!K592)-1)),ScheduleCompile!K592)))))))</f>
        <v>57.6</v>
      </c>
      <c r="Q599" s="1">
        <f>IF(AND(ISERROR(IF(ScheduleCompile!L592="Off",0,IF(ScheduleCompile!L592="On",1,IF(ISNUMBER(ScheduleCompile!L592),ScheduleCompile!L592/1,IF(ISTEXT(ScheduleCompile!L592),IF(OR(ISNUMBER(FIND("5F",ScheduleCompile!L592)),ISNUMBER(FIND("0F",ScheduleCompile!L592)),ISNUMBER(FIND("8F",ScheduleCompile!L592)),ISNUMBER(FIND("1F",ScheduleCompile!L592)),ISNUMBER(FIND("2F",ScheduleCompile!L592)),ISNUMBER(FIND("3F",ScheduleCompile!L592)),ISNUMBER(FIND("6F",ScheduleCompile!L592)),ISNUMBER(FIND("7F",ScheduleCompile!L592)),ISNUMBER(FIND("9F",ScheduleCompile!L592)),ISNUMBER(FIND("4F",ScheduleCompile!L592))),VALUE(LEFT(ScheduleCompile!L592,FIND("F",ScheduleCompile!L592)-1)),ScheduleCompile!L592)))))),ISTEXT(ScheduleCompile!#REF!)),"ENDTABLE",IF(ISERROR(IF(ScheduleCompile!L592="Off",0,IF(ScheduleCompile!L592="On",1,IF(ISNUMBER(ScheduleCompile!L592),ScheduleCompile!L592/1,IF(ISTEXT(ScheduleCompile!L592),IF(OR(ISNUMBER(FIND("5F",ScheduleCompile!L592)),ISNUMBER(FIND("0F",ScheduleCompile!L592)),ISNUMBER(FIND("8F",ScheduleCompile!L592)),ISNUMBER(FIND("1F",ScheduleCompile!L592)),ISNUMBER(FIND("2F",ScheduleCompile!L592)),ISNUMBER(FIND("3F",ScheduleCompile!L592)),ISNUMBER(FIND("6F",ScheduleCompile!L592)),ISNUMBER(FIND("7F",ScheduleCompile!L592)),ISNUMBER(FIND("9F",ScheduleCompile!L592)),ISNUMBER(FIND("4F",ScheduleCompile!L592))),VALUE(LEFT(ScheduleCompile!L592,FIND("F",ScheduleCompile!L592)-1)),ScheduleCompile!L592)))))),"",IF(ScheduleCompile!L592="Off",0,IF(ScheduleCompile!L592="On",1,IF(ISNUMBER(ScheduleCompile!L592),ScheduleCompile!L592/1,IF(ISTEXT(ScheduleCompile!L592),IF(OR(ISNUMBER(FIND("5F",ScheduleCompile!L592)),ISNUMBER(FIND("0F",ScheduleCompile!L592)),ISNUMBER(FIND("8F",ScheduleCompile!L592)),ISNUMBER(FIND("1F",ScheduleCompile!L592)),ISNUMBER(FIND("2F",ScheduleCompile!L592)),ISNUMBER(FIND("3F",ScheduleCompile!L592)),ISNUMBER(FIND("6F",ScheduleCompile!L592)),ISNUMBER(FIND("7F",ScheduleCompile!L592)),ISNUMBER(FIND("9F",ScheduleCompile!L592)),ISNUMBER(FIND("4F",ScheduleCompile!L592))),VALUE(LEFT(ScheduleCompile!L592,FIND("F",ScheduleCompile!L592)-1)),ScheduleCompile!L592)))))))</f>
        <v>57.6</v>
      </c>
      <c r="R599" s="1">
        <f>IF(AND(ISERROR(IF(ScheduleCompile!M592="Off",0,IF(ScheduleCompile!M592="On",1,IF(ISNUMBER(ScheduleCompile!M592),ScheduleCompile!M592/1,IF(ISTEXT(ScheduleCompile!M592),IF(OR(ISNUMBER(FIND("5F",ScheduleCompile!M592)),ISNUMBER(FIND("0F",ScheduleCompile!M592)),ISNUMBER(FIND("8F",ScheduleCompile!M592)),ISNUMBER(FIND("1F",ScheduleCompile!M592)),ISNUMBER(FIND("2F",ScheduleCompile!M592)),ISNUMBER(FIND("3F",ScheduleCompile!M592)),ISNUMBER(FIND("6F",ScheduleCompile!M592)),ISNUMBER(FIND("7F",ScheduleCompile!M592)),ISNUMBER(FIND("9F",ScheduleCompile!M592)),ISNUMBER(FIND("4F",ScheduleCompile!M592))),VALUE(LEFT(ScheduleCompile!M592,FIND("F",ScheduleCompile!M592)-1)),ScheduleCompile!M592)))))),ISTEXT(ScheduleCompile!#REF!)),"ENDTABLE",IF(ISERROR(IF(ScheduleCompile!M592="Off",0,IF(ScheduleCompile!M592="On",1,IF(ISNUMBER(ScheduleCompile!M592),ScheduleCompile!M592/1,IF(ISTEXT(ScheduleCompile!M592),IF(OR(ISNUMBER(FIND("5F",ScheduleCompile!M592)),ISNUMBER(FIND("0F",ScheduleCompile!M592)),ISNUMBER(FIND("8F",ScheduleCompile!M592)),ISNUMBER(FIND("1F",ScheduleCompile!M592)),ISNUMBER(FIND("2F",ScheduleCompile!M592)),ISNUMBER(FIND("3F",ScheduleCompile!M592)),ISNUMBER(FIND("6F",ScheduleCompile!M592)),ISNUMBER(FIND("7F",ScheduleCompile!M592)),ISNUMBER(FIND("9F",ScheduleCompile!M592)),ISNUMBER(FIND("4F",ScheduleCompile!M592))),VALUE(LEFT(ScheduleCompile!M592,FIND("F",ScheduleCompile!M592)-1)),ScheduleCompile!M592)))))),"",IF(ScheduleCompile!M592="Off",0,IF(ScheduleCompile!M592="On",1,IF(ISNUMBER(ScheduleCompile!M592),ScheduleCompile!M592/1,IF(ISTEXT(ScheduleCompile!M592),IF(OR(ISNUMBER(FIND("5F",ScheduleCompile!M592)),ISNUMBER(FIND("0F",ScheduleCompile!M592)),ISNUMBER(FIND("8F",ScheduleCompile!M592)),ISNUMBER(FIND("1F",ScheduleCompile!M592)),ISNUMBER(FIND("2F",ScheduleCompile!M592)),ISNUMBER(FIND("3F",ScheduleCompile!M592)),ISNUMBER(FIND("6F",ScheduleCompile!M592)),ISNUMBER(FIND("7F",ScheduleCompile!M592)),ISNUMBER(FIND("9F",ScheduleCompile!M592)),ISNUMBER(FIND("4F",ScheduleCompile!M592))),VALUE(LEFT(ScheduleCompile!M592,FIND("F",ScheduleCompile!M592)-1)),ScheduleCompile!M592)))))))</f>
        <v>57.6</v>
      </c>
      <c r="S599" s="1">
        <f>IF(AND(ISERROR(IF(ScheduleCompile!N592="Off",0,IF(ScheduleCompile!N592="On",1,IF(ISNUMBER(ScheduleCompile!N592),ScheduleCompile!N592/1,IF(ISTEXT(ScheduleCompile!N592),IF(OR(ISNUMBER(FIND("5F",ScheduleCompile!N592)),ISNUMBER(FIND("0F",ScheduleCompile!N592)),ISNUMBER(FIND("8F",ScheduleCompile!N592)),ISNUMBER(FIND("1F",ScheduleCompile!N592)),ISNUMBER(FIND("2F",ScheduleCompile!N592)),ISNUMBER(FIND("3F",ScheduleCompile!N592)),ISNUMBER(FIND("6F",ScheduleCompile!N592)),ISNUMBER(FIND("7F",ScheduleCompile!N592)),ISNUMBER(FIND("9F",ScheduleCompile!N592)),ISNUMBER(FIND("4F",ScheduleCompile!N592))),VALUE(LEFT(ScheduleCompile!N592,FIND("F",ScheduleCompile!N592)-1)),ScheduleCompile!N592)))))),ISTEXT(ScheduleCompile!#REF!)),"ENDTABLE",IF(ISERROR(IF(ScheduleCompile!N592="Off",0,IF(ScheduleCompile!N592="On",1,IF(ISNUMBER(ScheduleCompile!N592),ScheduleCompile!N592/1,IF(ISTEXT(ScheduleCompile!N592),IF(OR(ISNUMBER(FIND("5F",ScheduleCompile!N592)),ISNUMBER(FIND("0F",ScheduleCompile!N592)),ISNUMBER(FIND("8F",ScheduleCompile!N592)),ISNUMBER(FIND("1F",ScheduleCompile!N592)),ISNUMBER(FIND("2F",ScheduleCompile!N592)),ISNUMBER(FIND("3F",ScheduleCompile!N592)),ISNUMBER(FIND("6F",ScheduleCompile!N592)),ISNUMBER(FIND("7F",ScheduleCompile!N592)),ISNUMBER(FIND("9F",ScheduleCompile!N592)),ISNUMBER(FIND("4F",ScheduleCompile!N592))),VALUE(LEFT(ScheduleCompile!N592,FIND("F",ScheduleCompile!N592)-1)),ScheduleCompile!N592)))))),"",IF(ScheduleCompile!N592="Off",0,IF(ScheduleCompile!N592="On",1,IF(ISNUMBER(ScheduleCompile!N592),ScheduleCompile!N592/1,IF(ISTEXT(ScheduleCompile!N592),IF(OR(ISNUMBER(FIND("5F",ScheduleCompile!N592)),ISNUMBER(FIND("0F",ScheduleCompile!N592)),ISNUMBER(FIND("8F",ScheduleCompile!N592)),ISNUMBER(FIND("1F",ScheduleCompile!N592)),ISNUMBER(FIND("2F",ScheduleCompile!N592)),ISNUMBER(FIND("3F",ScheduleCompile!N592)),ISNUMBER(FIND("6F",ScheduleCompile!N592)),ISNUMBER(FIND("7F",ScheduleCompile!N592)),ISNUMBER(FIND("9F",ScheduleCompile!N592)),ISNUMBER(FIND("4F",ScheduleCompile!N592))),VALUE(LEFT(ScheduleCompile!N592,FIND("F",ScheduleCompile!N592)-1)),ScheduleCompile!N592)))))))</f>
        <v>57.6</v>
      </c>
      <c r="T599" s="1">
        <f>IF(AND(ISERROR(IF(ScheduleCompile!O592="Off",0,IF(ScheduleCompile!O592="On",1,IF(ISNUMBER(ScheduleCompile!O592),ScheduleCompile!O592/1,IF(ISTEXT(ScheduleCompile!O592),IF(OR(ISNUMBER(FIND("5F",ScheduleCompile!O592)),ISNUMBER(FIND("0F",ScheduleCompile!O592)),ISNUMBER(FIND("8F",ScheduleCompile!O592)),ISNUMBER(FIND("1F",ScheduleCompile!O592)),ISNUMBER(FIND("2F",ScheduleCompile!O592)),ISNUMBER(FIND("3F",ScheduleCompile!O592)),ISNUMBER(FIND("6F",ScheduleCompile!O592)),ISNUMBER(FIND("7F",ScheduleCompile!O592)),ISNUMBER(FIND("9F",ScheduleCompile!O592)),ISNUMBER(FIND("4F",ScheduleCompile!O592))),VALUE(LEFT(ScheduleCompile!O592,FIND("F",ScheduleCompile!O592)-1)),ScheduleCompile!O592)))))),ISTEXT(ScheduleCompile!#REF!)),"ENDTABLE",IF(ISERROR(IF(ScheduleCompile!O592="Off",0,IF(ScheduleCompile!O592="On",1,IF(ISNUMBER(ScheduleCompile!O592),ScheduleCompile!O592/1,IF(ISTEXT(ScheduleCompile!O592),IF(OR(ISNUMBER(FIND("5F",ScheduleCompile!O592)),ISNUMBER(FIND("0F",ScheduleCompile!O592)),ISNUMBER(FIND("8F",ScheduleCompile!O592)),ISNUMBER(FIND("1F",ScheduleCompile!O592)),ISNUMBER(FIND("2F",ScheduleCompile!O592)),ISNUMBER(FIND("3F",ScheduleCompile!O592)),ISNUMBER(FIND("6F",ScheduleCompile!O592)),ISNUMBER(FIND("7F",ScheduleCompile!O592)),ISNUMBER(FIND("9F",ScheduleCompile!O592)),ISNUMBER(FIND("4F",ScheduleCompile!O592))),VALUE(LEFT(ScheduleCompile!O592,FIND("F",ScheduleCompile!O592)-1)),ScheduleCompile!O592)))))),"",IF(ScheduleCompile!O592="Off",0,IF(ScheduleCompile!O592="On",1,IF(ISNUMBER(ScheduleCompile!O592),ScheduleCompile!O592/1,IF(ISTEXT(ScheduleCompile!O592),IF(OR(ISNUMBER(FIND("5F",ScheduleCompile!O592)),ISNUMBER(FIND("0F",ScheduleCompile!O592)),ISNUMBER(FIND("8F",ScheduleCompile!O592)),ISNUMBER(FIND("1F",ScheduleCompile!O592)),ISNUMBER(FIND("2F",ScheduleCompile!O592)),ISNUMBER(FIND("3F",ScheduleCompile!O592)),ISNUMBER(FIND("6F",ScheduleCompile!O592)),ISNUMBER(FIND("7F",ScheduleCompile!O592)),ISNUMBER(FIND("9F",ScheduleCompile!O592)),ISNUMBER(FIND("4F",ScheduleCompile!O592))),VALUE(LEFT(ScheduleCompile!O592,FIND("F",ScheduleCompile!O592)-1)),ScheduleCompile!O592)))))))</f>
        <v>57.6</v>
      </c>
      <c r="U599" s="1">
        <f>IF(AND(ISERROR(IF(ScheduleCompile!P592="Off",0,IF(ScheduleCompile!P592="On",1,IF(ISNUMBER(ScheduleCompile!P592),ScheduleCompile!P592/1,IF(ISTEXT(ScheduleCompile!P592),IF(OR(ISNUMBER(FIND("5F",ScheduleCompile!P592)),ISNUMBER(FIND("0F",ScheduleCompile!P592)),ISNUMBER(FIND("8F",ScheduleCompile!P592)),ISNUMBER(FIND("1F",ScheduleCompile!P592)),ISNUMBER(FIND("2F",ScheduleCompile!P592)),ISNUMBER(FIND("3F",ScheduleCompile!P592)),ISNUMBER(FIND("6F",ScheduleCompile!P592)),ISNUMBER(FIND("7F",ScheduleCompile!P592)),ISNUMBER(FIND("9F",ScheduleCompile!P592)),ISNUMBER(FIND("4F",ScheduleCompile!P592))),VALUE(LEFT(ScheduleCompile!P592,FIND("F",ScheduleCompile!P592)-1)),ScheduleCompile!P592)))))),ISTEXT(ScheduleCompile!#REF!)),"ENDTABLE",IF(ISERROR(IF(ScheduleCompile!P592="Off",0,IF(ScheduleCompile!P592="On",1,IF(ISNUMBER(ScheduleCompile!P592),ScheduleCompile!P592/1,IF(ISTEXT(ScheduleCompile!P592),IF(OR(ISNUMBER(FIND("5F",ScheduleCompile!P592)),ISNUMBER(FIND("0F",ScheduleCompile!P592)),ISNUMBER(FIND("8F",ScheduleCompile!P592)),ISNUMBER(FIND("1F",ScheduleCompile!P592)),ISNUMBER(FIND("2F",ScheduleCompile!P592)),ISNUMBER(FIND("3F",ScheduleCompile!P592)),ISNUMBER(FIND("6F",ScheduleCompile!P592)),ISNUMBER(FIND("7F",ScheduleCompile!P592)),ISNUMBER(FIND("9F",ScheduleCompile!P592)),ISNUMBER(FIND("4F",ScheduleCompile!P592))),VALUE(LEFT(ScheduleCompile!P592,FIND("F",ScheduleCompile!P592)-1)),ScheduleCompile!P592)))))),"",IF(ScheduleCompile!P592="Off",0,IF(ScheduleCompile!P592="On",1,IF(ISNUMBER(ScheduleCompile!P592),ScheduleCompile!P592/1,IF(ISTEXT(ScheduleCompile!P592),IF(OR(ISNUMBER(FIND("5F",ScheduleCompile!P592)),ISNUMBER(FIND("0F",ScheduleCompile!P592)),ISNUMBER(FIND("8F",ScheduleCompile!P592)),ISNUMBER(FIND("1F",ScheduleCompile!P592)),ISNUMBER(FIND("2F",ScheduleCompile!P592)),ISNUMBER(FIND("3F",ScheduleCompile!P592)),ISNUMBER(FIND("6F",ScheduleCompile!P592)),ISNUMBER(FIND("7F",ScheduleCompile!P592)),ISNUMBER(FIND("9F",ScheduleCompile!P592)),ISNUMBER(FIND("4F",ScheduleCompile!P592))),VALUE(LEFT(ScheduleCompile!P592,FIND("F",ScheduleCompile!P592)-1)),ScheduleCompile!P592)))))))</f>
        <v>57.6</v>
      </c>
      <c r="V599" s="1">
        <f>IF(AND(ISERROR(IF(ScheduleCompile!Q592="Off",0,IF(ScheduleCompile!Q592="On",1,IF(ISNUMBER(ScheduleCompile!Q592),ScheduleCompile!Q592/1,IF(ISTEXT(ScheduleCompile!Q592),IF(OR(ISNUMBER(FIND("5F",ScheduleCompile!Q592)),ISNUMBER(FIND("0F",ScheduleCompile!Q592)),ISNUMBER(FIND("8F",ScheduleCompile!Q592)),ISNUMBER(FIND("1F",ScheduleCompile!Q592)),ISNUMBER(FIND("2F",ScheduleCompile!Q592)),ISNUMBER(FIND("3F",ScheduleCompile!Q592)),ISNUMBER(FIND("6F",ScheduleCompile!Q592)),ISNUMBER(FIND("7F",ScheduleCompile!Q592)),ISNUMBER(FIND("9F",ScheduleCompile!Q592)),ISNUMBER(FIND("4F",ScheduleCompile!Q592))),VALUE(LEFT(ScheduleCompile!Q592,FIND("F",ScheduleCompile!Q592)-1)),ScheduleCompile!Q592)))))),ISTEXT(ScheduleCompile!#REF!)),"ENDTABLE",IF(ISERROR(IF(ScheduleCompile!Q592="Off",0,IF(ScheduleCompile!Q592="On",1,IF(ISNUMBER(ScheduleCompile!Q592),ScheduleCompile!Q592/1,IF(ISTEXT(ScheduleCompile!Q592),IF(OR(ISNUMBER(FIND("5F",ScheduleCompile!Q592)),ISNUMBER(FIND("0F",ScheduleCompile!Q592)),ISNUMBER(FIND("8F",ScheduleCompile!Q592)),ISNUMBER(FIND("1F",ScheduleCompile!Q592)),ISNUMBER(FIND("2F",ScheduleCompile!Q592)),ISNUMBER(FIND("3F",ScheduleCompile!Q592)),ISNUMBER(FIND("6F",ScheduleCompile!Q592)),ISNUMBER(FIND("7F",ScheduleCompile!Q592)),ISNUMBER(FIND("9F",ScheduleCompile!Q592)),ISNUMBER(FIND("4F",ScheduleCompile!Q592))),VALUE(LEFT(ScheduleCompile!Q592,FIND("F",ScheduleCompile!Q592)-1)),ScheduleCompile!Q592)))))),"",IF(ScheduleCompile!Q592="Off",0,IF(ScheduleCompile!Q592="On",1,IF(ISNUMBER(ScheduleCompile!Q592),ScheduleCompile!Q592/1,IF(ISTEXT(ScheduleCompile!Q592),IF(OR(ISNUMBER(FIND("5F",ScheduleCompile!Q592)),ISNUMBER(FIND("0F",ScheduleCompile!Q592)),ISNUMBER(FIND("8F",ScheduleCompile!Q592)),ISNUMBER(FIND("1F",ScheduleCompile!Q592)),ISNUMBER(FIND("2F",ScheduleCompile!Q592)),ISNUMBER(FIND("3F",ScheduleCompile!Q592)),ISNUMBER(FIND("6F",ScheduleCompile!Q592)),ISNUMBER(FIND("7F",ScheduleCompile!Q592)),ISNUMBER(FIND("9F",ScheduleCompile!Q592)),ISNUMBER(FIND("4F",ScheduleCompile!Q592))),VALUE(LEFT(ScheduleCompile!Q592,FIND("F",ScheduleCompile!Q592)-1)),ScheduleCompile!Q592)))))))</f>
        <v>57.6</v>
      </c>
      <c r="W599" s="1">
        <f>IF(AND(ISERROR(IF(ScheduleCompile!R592="Off",0,IF(ScheduleCompile!R592="On",1,IF(ISNUMBER(ScheduleCompile!R592),ScheduleCompile!R592/1,IF(ISTEXT(ScheduleCompile!R592),IF(OR(ISNUMBER(FIND("5F",ScheduleCompile!R592)),ISNUMBER(FIND("0F",ScheduleCompile!R592)),ISNUMBER(FIND("8F",ScheduleCompile!R592)),ISNUMBER(FIND("1F",ScheduleCompile!R592)),ISNUMBER(FIND("2F",ScheduleCompile!R592)),ISNUMBER(FIND("3F",ScheduleCompile!R592)),ISNUMBER(FIND("6F",ScheduleCompile!R592)),ISNUMBER(FIND("7F",ScheduleCompile!R592)),ISNUMBER(FIND("9F",ScheduleCompile!R592)),ISNUMBER(FIND("4F",ScheduleCompile!R592))),VALUE(LEFT(ScheduleCompile!R592,FIND("F",ScheduleCompile!R592)-1)),ScheduleCompile!R592)))))),ISTEXT(ScheduleCompile!#REF!)),"ENDTABLE",IF(ISERROR(IF(ScheduleCompile!R592="Off",0,IF(ScheduleCompile!R592="On",1,IF(ISNUMBER(ScheduleCompile!R592),ScheduleCompile!R592/1,IF(ISTEXT(ScheduleCompile!R592),IF(OR(ISNUMBER(FIND("5F",ScheduleCompile!R592)),ISNUMBER(FIND("0F",ScheduleCompile!R592)),ISNUMBER(FIND("8F",ScheduleCompile!R592)),ISNUMBER(FIND("1F",ScheduleCompile!R592)),ISNUMBER(FIND("2F",ScheduleCompile!R592)),ISNUMBER(FIND("3F",ScheduleCompile!R592)),ISNUMBER(FIND("6F",ScheduleCompile!R592)),ISNUMBER(FIND("7F",ScheduleCompile!R592)),ISNUMBER(FIND("9F",ScheduleCompile!R592)),ISNUMBER(FIND("4F",ScheduleCompile!R592))),VALUE(LEFT(ScheduleCompile!R592,FIND("F",ScheduleCompile!R592)-1)),ScheduleCompile!R592)))))),"",IF(ScheduleCompile!R592="Off",0,IF(ScheduleCompile!R592="On",1,IF(ISNUMBER(ScheduleCompile!R592),ScheduleCompile!R592/1,IF(ISTEXT(ScheduleCompile!R592),IF(OR(ISNUMBER(FIND("5F",ScheduleCompile!R592)),ISNUMBER(FIND("0F",ScheduleCompile!R592)),ISNUMBER(FIND("8F",ScheduleCompile!R592)),ISNUMBER(FIND("1F",ScheduleCompile!R592)),ISNUMBER(FIND("2F",ScheduleCompile!R592)),ISNUMBER(FIND("3F",ScheduleCompile!R592)),ISNUMBER(FIND("6F",ScheduleCompile!R592)),ISNUMBER(FIND("7F",ScheduleCompile!R592)),ISNUMBER(FIND("9F",ScheduleCompile!R592)),ISNUMBER(FIND("4F",ScheduleCompile!R592))),VALUE(LEFT(ScheduleCompile!R592,FIND("F",ScheduleCompile!R592)-1)),ScheduleCompile!R592)))))))</f>
        <v>57.6</v>
      </c>
      <c r="X599" s="1">
        <f>IF(AND(ISERROR(IF(ScheduleCompile!S592="Off",0,IF(ScheduleCompile!S592="On",1,IF(ISNUMBER(ScheduleCompile!S592),ScheduleCompile!S592/1,IF(ISTEXT(ScheduleCompile!S592),IF(OR(ISNUMBER(FIND("5F",ScheduleCompile!S592)),ISNUMBER(FIND("0F",ScheduleCompile!S592)),ISNUMBER(FIND("8F",ScheduleCompile!S592)),ISNUMBER(FIND("1F",ScheduleCompile!S592)),ISNUMBER(FIND("2F",ScheduleCompile!S592)),ISNUMBER(FIND("3F",ScheduleCompile!S592)),ISNUMBER(FIND("6F",ScheduleCompile!S592)),ISNUMBER(FIND("7F",ScheduleCompile!S592)),ISNUMBER(FIND("9F",ScheduleCompile!S592)),ISNUMBER(FIND("4F",ScheduleCompile!S592))),VALUE(LEFT(ScheduleCompile!S592,FIND("F",ScheduleCompile!S592)-1)),ScheduleCompile!S592)))))),ISTEXT(ScheduleCompile!#REF!)),"ENDTABLE",IF(ISERROR(IF(ScheduleCompile!S592="Off",0,IF(ScheduleCompile!S592="On",1,IF(ISNUMBER(ScheduleCompile!S592),ScheduleCompile!S592/1,IF(ISTEXT(ScheduleCompile!S592),IF(OR(ISNUMBER(FIND("5F",ScheduleCompile!S592)),ISNUMBER(FIND("0F",ScheduleCompile!S592)),ISNUMBER(FIND("8F",ScheduleCompile!S592)),ISNUMBER(FIND("1F",ScheduleCompile!S592)),ISNUMBER(FIND("2F",ScheduleCompile!S592)),ISNUMBER(FIND("3F",ScheduleCompile!S592)),ISNUMBER(FIND("6F",ScheduleCompile!S592)),ISNUMBER(FIND("7F",ScheduleCompile!S592)),ISNUMBER(FIND("9F",ScheduleCompile!S592)),ISNUMBER(FIND("4F",ScheduleCompile!S592))),VALUE(LEFT(ScheduleCompile!S592,FIND("F",ScheduleCompile!S592)-1)),ScheduleCompile!S592)))))),"",IF(ScheduleCompile!S592="Off",0,IF(ScheduleCompile!S592="On",1,IF(ISNUMBER(ScheduleCompile!S592),ScheduleCompile!S592/1,IF(ISTEXT(ScheduleCompile!S592),IF(OR(ISNUMBER(FIND("5F",ScheduleCompile!S592)),ISNUMBER(FIND("0F",ScheduleCompile!S592)),ISNUMBER(FIND("8F",ScheduleCompile!S592)),ISNUMBER(FIND("1F",ScheduleCompile!S592)),ISNUMBER(FIND("2F",ScheduleCompile!S592)),ISNUMBER(FIND("3F",ScheduleCompile!S592)),ISNUMBER(FIND("6F",ScheduleCompile!S592)),ISNUMBER(FIND("7F",ScheduleCompile!S592)),ISNUMBER(FIND("9F",ScheduleCompile!S592)),ISNUMBER(FIND("4F",ScheduleCompile!S592))),VALUE(LEFT(ScheduleCompile!S592,FIND("F",ScheduleCompile!S592)-1)),ScheduleCompile!S592)))))))</f>
        <v>57.6</v>
      </c>
      <c r="Y599" s="1">
        <f>IF(AND(ISERROR(IF(ScheduleCompile!T592="Off",0,IF(ScheduleCompile!T592="On",1,IF(ISNUMBER(ScheduleCompile!T592),ScheduleCompile!T592/1,IF(ISTEXT(ScheduleCompile!T592),IF(OR(ISNUMBER(FIND("5F",ScheduleCompile!T592)),ISNUMBER(FIND("0F",ScheduleCompile!T592)),ISNUMBER(FIND("8F",ScheduleCompile!T592)),ISNUMBER(FIND("1F",ScheduleCompile!T592)),ISNUMBER(FIND("2F",ScheduleCompile!T592)),ISNUMBER(FIND("3F",ScheduleCompile!T592)),ISNUMBER(FIND("6F",ScheduleCompile!T592)),ISNUMBER(FIND("7F",ScheduleCompile!T592)),ISNUMBER(FIND("9F",ScheduleCompile!T592)),ISNUMBER(FIND("4F",ScheduleCompile!T592))),VALUE(LEFT(ScheduleCompile!T592,FIND("F",ScheduleCompile!T592)-1)),ScheduleCompile!T592)))))),ISTEXT(ScheduleCompile!#REF!)),"ENDTABLE",IF(ISERROR(IF(ScheduleCompile!T592="Off",0,IF(ScheduleCompile!T592="On",1,IF(ISNUMBER(ScheduleCompile!T592),ScheduleCompile!T592/1,IF(ISTEXT(ScheduleCompile!T592),IF(OR(ISNUMBER(FIND("5F",ScheduleCompile!T592)),ISNUMBER(FIND("0F",ScheduleCompile!T592)),ISNUMBER(FIND("8F",ScheduleCompile!T592)),ISNUMBER(FIND("1F",ScheduleCompile!T592)),ISNUMBER(FIND("2F",ScheduleCompile!T592)),ISNUMBER(FIND("3F",ScheduleCompile!T592)),ISNUMBER(FIND("6F",ScheduleCompile!T592)),ISNUMBER(FIND("7F",ScheduleCompile!T592)),ISNUMBER(FIND("9F",ScheduleCompile!T592)),ISNUMBER(FIND("4F",ScheduleCompile!T592))),VALUE(LEFT(ScheduleCompile!T592,FIND("F",ScheduleCompile!T592)-1)),ScheduleCompile!T592)))))),"",IF(ScheduleCompile!T592="Off",0,IF(ScheduleCompile!T592="On",1,IF(ISNUMBER(ScheduleCompile!T592),ScheduleCompile!T592/1,IF(ISTEXT(ScheduleCompile!T592),IF(OR(ISNUMBER(FIND("5F",ScheduleCompile!T592)),ISNUMBER(FIND("0F",ScheduleCompile!T592)),ISNUMBER(FIND("8F",ScheduleCompile!T592)),ISNUMBER(FIND("1F",ScheduleCompile!T592)),ISNUMBER(FIND("2F",ScheduleCompile!T592)),ISNUMBER(FIND("3F",ScheduleCompile!T592)),ISNUMBER(FIND("6F",ScheduleCompile!T592)),ISNUMBER(FIND("7F",ScheduleCompile!T592)),ISNUMBER(FIND("9F",ScheduleCompile!T592)),ISNUMBER(FIND("4F",ScheduleCompile!T592))),VALUE(LEFT(ScheduleCompile!T592,FIND("F",ScheduleCompile!T592)-1)),ScheduleCompile!T592)))))))</f>
        <v>57.6</v>
      </c>
      <c r="Z599" s="1">
        <f>IF(AND(ISERROR(IF(ScheduleCompile!U592="Off",0,IF(ScheduleCompile!U592="On",1,IF(ISNUMBER(ScheduleCompile!U592),ScheduleCompile!U592/1,IF(ISTEXT(ScheduleCompile!U592),IF(OR(ISNUMBER(FIND("5F",ScheduleCompile!U592)),ISNUMBER(FIND("0F",ScheduleCompile!U592)),ISNUMBER(FIND("8F",ScheduleCompile!U592)),ISNUMBER(FIND("1F",ScheduleCompile!U592)),ISNUMBER(FIND("2F",ScheduleCompile!U592)),ISNUMBER(FIND("3F",ScheduleCompile!U592)),ISNUMBER(FIND("6F",ScheduleCompile!U592)),ISNUMBER(FIND("7F",ScheduleCompile!U592)),ISNUMBER(FIND("9F",ScheduleCompile!U592)),ISNUMBER(FIND("4F",ScheduleCompile!U592))),VALUE(LEFT(ScheduleCompile!U592,FIND("F",ScheduleCompile!U592)-1)),ScheduleCompile!U592)))))),ISTEXT(ScheduleCompile!#REF!)),"ENDTABLE",IF(ISERROR(IF(ScheduleCompile!U592="Off",0,IF(ScheduleCompile!U592="On",1,IF(ISNUMBER(ScheduleCompile!U592),ScheduleCompile!U592/1,IF(ISTEXT(ScheduleCompile!U592),IF(OR(ISNUMBER(FIND("5F",ScheduleCompile!U592)),ISNUMBER(FIND("0F",ScheduleCompile!U592)),ISNUMBER(FIND("8F",ScheduleCompile!U592)),ISNUMBER(FIND("1F",ScheduleCompile!U592)),ISNUMBER(FIND("2F",ScheduleCompile!U592)),ISNUMBER(FIND("3F",ScheduleCompile!U592)),ISNUMBER(FIND("6F",ScheduleCompile!U592)),ISNUMBER(FIND("7F",ScheduleCompile!U592)),ISNUMBER(FIND("9F",ScheduleCompile!U592)),ISNUMBER(FIND("4F",ScheduleCompile!U592))),VALUE(LEFT(ScheduleCompile!U592,FIND("F",ScheduleCompile!U592)-1)),ScheduleCompile!U592)))))),"",IF(ScheduleCompile!U592="Off",0,IF(ScheduleCompile!U592="On",1,IF(ISNUMBER(ScheduleCompile!U592),ScheduleCompile!U592/1,IF(ISTEXT(ScheduleCompile!U592),IF(OR(ISNUMBER(FIND("5F",ScheduleCompile!U592)),ISNUMBER(FIND("0F",ScheduleCompile!U592)),ISNUMBER(FIND("8F",ScheduleCompile!U592)),ISNUMBER(FIND("1F",ScheduleCompile!U592)),ISNUMBER(FIND("2F",ScheduleCompile!U592)),ISNUMBER(FIND("3F",ScheduleCompile!U592)),ISNUMBER(FIND("6F",ScheduleCompile!U592)),ISNUMBER(FIND("7F",ScheduleCompile!U592)),ISNUMBER(FIND("9F",ScheduleCompile!U592)),ISNUMBER(FIND("4F",ScheduleCompile!U592))),VALUE(LEFT(ScheduleCompile!U592,FIND("F",ScheduleCompile!U592)-1)),ScheduleCompile!U592)))))))</f>
        <v>57.6</v>
      </c>
      <c r="AA599" s="1">
        <f>IF(AND(ISERROR(IF(ScheduleCompile!V592="Off",0,IF(ScheduleCompile!V592="On",1,IF(ISNUMBER(ScheduleCompile!V592),ScheduleCompile!V592/1,IF(ISTEXT(ScheduleCompile!V592),IF(OR(ISNUMBER(FIND("5F",ScheduleCompile!V592)),ISNUMBER(FIND("0F",ScheduleCompile!V592)),ISNUMBER(FIND("8F",ScheduleCompile!V592)),ISNUMBER(FIND("1F",ScheduleCompile!V592)),ISNUMBER(FIND("2F",ScheduleCompile!V592)),ISNUMBER(FIND("3F",ScheduleCompile!V592)),ISNUMBER(FIND("6F",ScheduleCompile!V592)),ISNUMBER(FIND("7F",ScheduleCompile!V592)),ISNUMBER(FIND("9F",ScheduleCompile!V592)),ISNUMBER(FIND("4F",ScheduleCompile!V592))),VALUE(LEFT(ScheduleCompile!V592,FIND("F",ScheduleCompile!V592)-1)),ScheduleCompile!V592)))))),ISTEXT(ScheduleCompile!#REF!)),"ENDTABLE",IF(ISERROR(IF(ScheduleCompile!V592="Off",0,IF(ScheduleCompile!V592="On",1,IF(ISNUMBER(ScheduleCompile!V592),ScheduleCompile!V592/1,IF(ISTEXT(ScheduleCompile!V592),IF(OR(ISNUMBER(FIND("5F",ScheduleCompile!V592)),ISNUMBER(FIND("0F",ScheduleCompile!V592)),ISNUMBER(FIND("8F",ScheduleCompile!V592)),ISNUMBER(FIND("1F",ScheduleCompile!V592)),ISNUMBER(FIND("2F",ScheduleCompile!V592)),ISNUMBER(FIND("3F",ScheduleCompile!V592)),ISNUMBER(FIND("6F",ScheduleCompile!V592)),ISNUMBER(FIND("7F",ScheduleCompile!V592)),ISNUMBER(FIND("9F",ScheduleCompile!V592)),ISNUMBER(FIND("4F",ScheduleCompile!V592))),VALUE(LEFT(ScheduleCompile!V592,FIND("F",ScheduleCompile!V592)-1)),ScheduleCompile!V592)))))),"",IF(ScheduleCompile!V592="Off",0,IF(ScheduleCompile!V592="On",1,IF(ISNUMBER(ScheduleCompile!V592),ScheduleCompile!V592/1,IF(ISTEXT(ScheduleCompile!V592),IF(OR(ISNUMBER(FIND("5F",ScheduleCompile!V592)),ISNUMBER(FIND("0F",ScheduleCompile!V592)),ISNUMBER(FIND("8F",ScheduleCompile!V592)),ISNUMBER(FIND("1F",ScheduleCompile!V592)),ISNUMBER(FIND("2F",ScheduleCompile!V592)),ISNUMBER(FIND("3F",ScheduleCompile!V592)),ISNUMBER(FIND("6F",ScheduleCompile!V592)),ISNUMBER(FIND("7F",ScheduleCompile!V592)),ISNUMBER(FIND("9F",ScheduleCompile!V592)),ISNUMBER(FIND("4F",ScheduleCompile!V592))),VALUE(LEFT(ScheduleCompile!V592,FIND("F",ScheduleCompile!V592)-1)),ScheduleCompile!V592)))))))</f>
        <v>57.6</v>
      </c>
      <c r="AB599" s="1">
        <f>IF(AND(ISERROR(IF(ScheduleCompile!W592="Off",0,IF(ScheduleCompile!W592="On",1,IF(ISNUMBER(ScheduleCompile!W592),ScheduleCompile!W592/1,IF(ISTEXT(ScheduleCompile!W592),IF(OR(ISNUMBER(FIND("5F",ScheduleCompile!W592)),ISNUMBER(FIND("0F",ScheduleCompile!W592)),ISNUMBER(FIND("8F",ScheduleCompile!W592)),ISNUMBER(FIND("1F",ScheduleCompile!W592)),ISNUMBER(FIND("2F",ScheduleCompile!W592)),ISNUMBER(FIND("3F",ScheduleCompile!W592)),ISNUMBER(FIND("6F",ScheduleCompile!W592)),ISNUMBER(FIND("7F",ScheduleCompile!W592)),ISNUMBER(FIND("9F",ScheduleCompile!W592)),ISNUMBER(FIND("4F",ScheduleCompile!W592))),VALUE(LEFT(ScheduleCompile!W592,FIND("F",ScheduleCompile!W592)-1)),ScheduleCompile!W592)))))),ISTEXT(ScheduleCompile!#REF!)),"ENDTABLE",IF(ISERROR(IF(ScheduleCompile!W592="Off",0,IF(ScheduleCompile!W592="On",1,IF(ISNUMBER(ScheduleCompile!W592),ScheduleCompile!W592/1,IF(ISTEXT(ScheduleCompile!W592),IF(OR(ISNUMBER(FIND("5F",ScheduleCompile!W592)),ISNUMBER(FIND("0F",ScheduleCompile!W592)),ISNUMBER(FIND("8F",ScheduleCompile!W592)),ISNUMBER(FIND("1F",ScheduleCompile!W592)),ISNUMBER(FIND("2F",ScheduleCompile!W592)),ISNUMBER(FIND("3F",ScheduleCompile!W592)),ISNUMBER(FIND("6F",ScheduleCompile!W592)),ISNUMBER(FIND("7F",ScheduleCompile!W592)),ISNUMBER(FIND("9F",ScheduleCompile!W592)),ISNUMBER(FIND("4F",ScheduleCompile!W592))),VALUE(LEFT(ScheduleCompile!W592,FIND("F",ScheduleCompile!W592)-1)),ScheduleCompile!W592)))))),"",IF(ScheduleCompile!W592="Off",0,IF(ScheduleCompile!W592="On",1,IF(ISNUMBER(ScheduleCompile!W592),ScheduleCompile!W592/1,IF(ISTEXT(ScheduleCompile!W592),IF(OR(ISNUMBER(FIND("5F",ScheduleCompile!W592)),ISNUMBER(FIND("0F",ScheduleCompile!W592)),ISNUMBER(FIND("8F",ScheduleCompile!W592)),ISNUMBER(FIND("1F",ScheduleCompile!W592)),ISNUMBER(FIND("2F",ScheduleCompile!W592)),ISNUMBER(FIND("3F",ScheduleCompile!W592)),ISNUMBER(FIND("6F",ScheduleCompile!W592)),ISNUMBER(FIND("7F",ScheduleCompile!W592)),ISNUMBER(FIND("9F",ScheduleCompile!W592)),ISNUMBER(FIND("4F",ScheduleCompile!W592))),VALUE(LEFT(ScheduleCompile!W592,FIND("F",ScheduleCompile!W592)-1)),ScheduleCompile!W592)))))))</f>
        <v>57.6</v>
      </c>
      <c r="AC599" s="1">
        <f>IF(AND(ISERROR(IF(ScheduleCompile!X592="Off",0,IF(ScheduleCompile!X592="On",1,IF(ISNUMBER(ScheduleCompile!X592),ScheduleCompile!X592/1,IF(ISTEXT(ScheduleCompile!X592),IF(OR(ISNUMBER(FIND("5F",ScheduleCompile!X592)),ISNUMBER(FIND("0F",ScheduleCompile!X592)),ISNUMBER(FIND("8F",ScheduleCompile!X592)),ISNUMBER(FIND("1F",ScheduleCompile!X592)),ISNUMBER(FIND("2F",ScheduleCompile!X592)),ISNUMBER(FIND("3F",ScheduleCompile!X592)),ISNUMBER(FIND("6F",ScheduleCompile!X592)),ISNUMBER(FIND("7F",ScheduleCompile!X592)),ISNUMBER(FIND("9F",ScheduleCompile!X592)),ISNUMBER(FIND("4F",ScheduleCompile!X592))),VALUE(LEFT(ScheduleCompile!X592,FIND("F",ScheduleCompile!X592)-1)),ScheduleCompile!X592)))))),ISTEXT(ScheduleCompile!#REF!)),"ENDTABLE",IF(ISERROR(IF(ScheduleCompile!X592="Off",0,IF(ScheduleCompile!X592="On",1,IF(ISNUMBER(ScheduleCompile!X592),ScheduleCompile!X592/1,IF(ISTEXT(ScheduleCompile!X592),IF(OR(ISNUMBER(FIND("5F",ScheduleCompile!X592)),ISNUMBER(FIND("0F",ScheduleCompile!X592)),ISNUMBER(FIND("8F",ScheduleCompile!X592)),ISNUMBER(FIND("1F",ScheduleCompile!X592)),ISNUMBER(FIND("2F",ScheduleCompile!X592)),ISNUMBER(FIND("3F",ScheduleCompile!X592)),ISNUMBER(FIND("6F",ScheduleCompile!X592)),ISNUMBER(FIND("7F",ScheduleCompile!X592)),ISNUMBER(FIND("9F",ScheduleCompile!X592)),ISNUMBER(FIND("4F",ScheduleCompile!X592))),VALUE(LEFT(ScheduleCompile!X592,FIND("F",ScheduleCompile!X592)-1)),ScheduleCompile!X592)))))),"",IF(ScheduleCompile!X592="Off",0,IF(ScheduleCompile!X592="On",1,IF(ISNUMBER(ScheduleCompile!X592),ScheduleCompile!X592/1,IF(ISTEXT(ScheduleCompile!X592),IF(OR(ISNUMBER(FIND("5F",ScheduleCompile!X592)),ISNUMBER(FIND("0F",ScheduleCompile!X592)),ISNUMBER(FIND("8F",ScheduleCompile!X592)),ISNUMBER(FIND("1F",ScheduleCompile!X592)),ISNUMBER(FIND("2F",ScheduleCompile!X592)),ISNUMBER(FIND("3F",ScheduleCompile!X592)),ISNUMBER(FIND("6F",ScheduleCompile!X592)),ISNUMBER(FIND("7F",ScheduleCompile!X592)),ISNUMBER(FIND("9F",ScheduleCompile!X592)),ISNUMBER(FIND("4F",ScheduleCompile!X592))),VALUE(LEFT(ScheduleCompile!X592,FIND("F",ScheduleCompile!X592)-1)),ScheduleCompile!X592)))))))</f>
        <v>57.6</v>
      </c>
      <c r="AD599" s="1">
        <f>IF(AND(ISERROR(IF(ScheduleCompile!Y592="Off",0,IF(ScheduleCompile!Y592="On",1,IF(ISNUMBER(ScheduleCompile!Y592),ScheduleCompile!Y592/1,IF(ISTEXT(ScheduleCompile!Y592),IF(OR(ISNUMBER(FIND("5F",ScheduleCompile!Y592)),ISNUMBER(FIND("0F",ScheduleCompile!Y592)),ISNUMBER(FIND("8F",ScheduleCompile!Y592)),ISNUMBER(FIND("1F",ScheduleCompile!Y592)),ISNUMBER(FIND("2F",ScheduleCompile!Y592)),ISNUMBER(FIND("3F",ScheduleCompile!Y592)),ISNUMBER(FIND("6F",ScheduleCompile!Y592)),ISNUMBER(FIND("7F",ScheduleCompile!Y592)),ISNUMBER(FIND("9F",ScheduleCompile!Y592)),ISNUMBER(FIND("4F",ScheduleCompile!Y592))),VALUE(LEFT(ScheduleCompile!Y592,FIND("F",ScheduleCompile!Y592)-1)),ScheduleCompile!Y592)))))),ISTEXT(ScheduleCompile!#REF!)),"ENDTABLE",IF(ISERROR(IF(ScheduleCompile!Y592="Off",0,IF(ScheduleCompile!Y592="On",1,IF(ISNUMBER(ScheduleCompile!Y592),ScheduleCompile!Y592/1,IF(ISTEXT(ScheduleCompile!Y592),IF(OR(ISNUMBER(FIND("5F",ScheduleCompile!Y592)),ISNUMBER(FIND("0F",ScheduleCompile!Y592)),ISNUMBER(FIND("8F",ScheduleCompile!Y592)),ISNUMBER(FIND("1F",ScheduleCompile!Y592)),ISNUMBER(FIND("2F",ScheduleCompile!Y592)),ISNUMBER(FIND("3F",ScheduleCompile!Y592)),ISNUMBER(FIND("6F",ScheduleCompile!Y592)),ISNUMBER(FIND("7F",ScheduleCompile!Y592)),ISNUMBER(FIND("9F",ScheduleCompile!Y592)),ISNUMBER(FIND("4F",ScheduleCompile!Y592))),VALUE(LEFT(ScheduleCompile!Y592,FIND("F",ScheduleCompile!Y592)-1)),ScheduleCompile!Y592)))))),"",IF(ScheduleCompile!Y592="Off",0,IF(ScheduleCompile!Y592="On",1,IF(ISNUMBER(ScheduleCompile!Y592),ScheduleCompile!Y592/1,IF(ISTEXT(ScheduleCompile!Y592),IF(OR(ISNUMBER(FIND("5F",ScheduleCompile!Y592)),ISNUMBER(FIND("0F",ScheduleCompile!Y592)),ISNUMBER(FIND("8F",ScheduleCompile!Y592)),ISNUMBER(FIND("1F",ScheduleCompile!Y592)),ISNUMBER(FIND("2F",ScheduleCompile!Y592)),ISNUMBER(FIND("3F",ScheduleCompile!Y592)),ISNUMBER(FIND("6F",ScheduleCompile!Y592)),ISNUMBER(FIND("7F",ScheduleCompile!Y592)),ISNUMBER(FIND("9F",ScheduleCompile!Y592)),ISNUMBER(FIND("4F",ScheduleCompile!Y592))),VALUE(LEFT(ScheduleCompile!Y592,FIND("F",ScheduleCompile!Y592)-1)),ScheduleCompile!Y592)))))))</f>
        <v>57.6</v>
      </c>
    </row>
    <row r="600" spans="1:30" x14ac:dyDescent="0.25">
      <c r="A600" t="str">
        <f t="shared" si="39"/>
        <v>SchDay "WaterMainCZ06Apr"  Type = "Temperature" Hr = (57.5, 57.5, 57.5, 57.5, 57.5, 57.5, 57.5, 57.5, 57.5, 57.5, 57.5, 57.5, 57.5, 57.5, 57.5, 57.5, 57.5, 57.5, 57.5, 57.5, 57.5, 57.5, 57.5, 57.5) ..</v>
      </c>
      <c r="B600" s="1" t="s">
        <v>623</v>
      </c>
      <c r="C600" t="str">
        <f t="shared" si="40"/>
        <v xml:space="preserve">SchDay "WaterMainCZ06Apr"  Type = "Temperature" Hr = </v>
      </c>
      <c r="D600" t="str">
        <f t="shared" si="41"/>
        <v>(57.5, 57.5, 57.5, 57.5, 57.5, 57.5, 57.5, 57.5, 57.5, 57.5, 57.5, 57.5, 57.5, 57.5, 57.5, 57.5, 57.5, 57.5, 57.5, 57.5, 57.5, 57.5, 57.5, 57.5) ..</v>
      </c>
      <c r="E600" s="30" t="str">
        <f>ScheduleCompile!A593</f>
        <v>WaterMainCZ06Apr</v>
      </c>
      <c r="F600" t="str">
        <f t="shared" si="42"/>
        <v>Temperature</v>
      </c>
      <c r="G600" s="1">
        <f>IF(AND(ISERROR(IF(ScheduleCompile!B593="Off",0,IF(ScheduleCompile!B593="On",1,IF(ISNUMBER(ScheduleCompile!B593),ScheduleCompile!B593/1,IF(ISTEXT(ScheduleCompile!B593),IF(OR(ISNUMBER(FIND("5F",ScheduleCompile!B593)),ISNUMBER(FIND("0F",ScheduleCompile!B593)),ISNUMBER(FIND("8F",ScheduleCompile!B593)),ISNUMBER(FIND("1F",ScheduleCompile!B593)),ISNUMBER(FIND("2F",ScheduleCompile!B593)),ISNUMBER(FIND("3F",ScheduleCompile!B593)),ISNUMBER(FIND("6F",ScheduleCompile!B593)),ISNUMBER(FIND("7F",ScheduleCompile!B593)),ISNUMBER(FIND("9F",ScheduleCompile!B593)),ISNUMBER(FIND("4F",ScheduleCompile!B593))),VALUE(LEFT(ScheduleCompile!B593,FIND("F",ScheduleCompile!B593)-1)),ScheduleCompile!B593)))))),ISTEXT(ScheduleCompile!#REF!)),"ENDTABLE",IF(ISERROR(IF(ScheduleCompile!B593="Off",0,IF(ScheduleCompile!B593="On",1,IF(ISNUMBER(ScheduleCompile!B593),ScheduleCompile!B593/1,IF(ISTEXT(ScheduleCompile!B593),IF(OR(ISNUMBER(FIND("5F",ScheduleCompile!B593)),ISNUMBER(FIND("0F",ScheduleCompile!B593)),ISNUMBER(FIND("8F",ScheduleCompile!B593)),ISNUMBER(FIND("1F",ScheduleCompile!B593)),ISNUMBER(FIND("2F",ScheduleCompile!B593)),ISNUMBER(FIND("3F",ScheduleCompile!B593)),ISNUMBER(FIND("6F",ScheduleCompile!B593)),ISNUMBER(FIND("7F",ScheduleCompile!B593)),ISNUMBER(FIND("9F",ScheduleCompile!B593)),ISNUMBER(FIND("4F",ScheduleCompile!B593))),VALUE(LEFT(ScheduleCompile!B593,FIND("F",ScheduleCompile!B593)-1)),ScheduleCompile!B593)))))),"",IF(ScheduleCompile!B593="Off",0,IF(ScheduleCompile!B593="On",1,IF(ISNUMBER(ScheduleCompile!B593),ScheduleCompile!B593/1,IF(ISTEXT(ScheduleCompile!B593),IF(OR(ISNUMBER(FIND("5F",ScheduleCompile!B593)),ISNUMBER(FIND("0F",ScheduleCompile!B593)),ISNUMBER(FIND("8F",ScheduleCompile!B593)),ISNUMBER(FIND("1F",ScheduleCompile!B593)),ISNUMBER(FIND("2F",ScheduleCompile!B593)),ISNUMBER(FIND("3F",ScheduleCompile!B593)),ISNUMBER(FIND("6F",ScheduleCompile!B593)),ISNUMBER(FIND("7F",ScheduleCompile!B593)),ISNUMBER(FIND("9F",ScheduleCompile!B593)),ISNUMBER(FIND("4F",ScheduleCompile!B593))),VALUE(LEFT(ScheduleCompile!B593,FIND("F",ScheduleCompile!B593)-1)),ScheduleCompile!B593)))))))</f>
        <v>57.5</v>
      </c>
      <c r="H600" s="1">
        <f>IF(AND(ISERROR(IF(ScheduleCompile!C593="Off",0,IF(ScheduleCompile!C593="On",1,IF(ISNUMBER(ScheduleCompile!C593),ScheduleCompile!C593/1,IF(ISTEXT(ScheduleCompile!C593),IF(OR(ISNUMBER(FIND("5F",ScheduleCompile!C593)),ISNUMBER(FIND("0F",ScheduleCompile!C593)),ISNUMBER(FIND("8F",ScheduleCompile!C593)),ISNUMBER(FIND("1F",ScheduleCompile!C593)),ISNUMBER(FIND("2F",ScheduleCompile!C593)),ISNUMBER(FIND("3F",ScheduleCompile!C593)),ISNUMBER(FIND("6F",ScheduleCompile!C593)),ISNUMBER(FIND("7F",ScheduleCompile!C593)),ISNUMBER(FIND("9F",ScheduleCompile!C593)),ISNUMBER(FIND("4F",ScheduleCompile!C593))),VALUE(LEFT(ScheduleCompile!C593,FIND("F",ScheduleCompile!C593)-1)),ScheduleCompile!C593)))))),ISTEXT(ScheduleCompile!#REF!)),"ENDTABLE",IF(ISERROR(IF(ScheduleCompile!C593="Off",0,IF(ScheduleCompile!C593="On",1,IF(ISNUMBER(ScheduleCompile!C593),ScheduleCompile!C593/1,IF(ISTEXT(ScheduleCompile!C593),IF(OR(ISNUMBER(FIND("5F",ScheduleCompile!C593)),ISNUMBER(FIND("0F",ScheduleCompile!C593)),ISNUMBER(FIND("8F",ScheduleCompile!C593)),ISNUMBER(FIND("1F",ScheduleCompile!C593)),ISNUMBER(FIND("2F",ScheduleCompile!C593)),ISNUMBER(FIND("3F",ScheduleCompile!C593)),ISNUMBER(FIND("6F",ScheduleCompile!C593)),ISNUMBER(FIND("7F",ScheduleCompile!C593)),ISNUMBER(FIND("9F",ScheduleCompile!C593)),ISNUMBER(FIND("4F",ScheduleCompile!C593))),VALUE(LEFT(ScheduleCompile!C593,FIND("F",ScheduleCompile!C593)-1)),ScheduleCompile!C593)))))),"",IF(ScheduleCompile!C593="Off",0,IF(ScheduleCompile!C593="On",1,IF(ISNUMBER(ScheduleCompile!C593),ScheduleCompile!C593/1,IF(ISTEXT(ScheduleCompile!C593),IF(OR(ISNUMBER(FIND("5F",ScheduleCompile!C593)),ISNUMBER(FIND("0F",ScheduleCompile!C593)),ISNUMBER(FIND("8F",ScheduleCompile!C593)),ISNUMBER(FIND("1F",ScheduleCompile!C593)),ISNUMBER(FIND("2F",ScheduleCompile!C593)),ISNUMBER(FIND("3F",ScheduleCompile!C593)),ISNUMBER(FIND("6F",ScheduleCompile!C593)),ISNUMBER(FIND("7F",ScheduleCompile!C593)),ISNUMBER(FIND("9F",ScheduleCompile!C593)),ISNUMBER(FIND("4F",ScheduleCompile!C593))),VALUE(LEFT(ScheduleCompile!C593,FIND("F",ScheduleCompile!C593)-1)),ScheduleCompile!C593)))))))</f>
        <v>57.5</v>
      </c>
      <c r="I600" s="1">
        <f>IF(AND(ISERROR(IF(ScheduleCompile!D593="Off",0,IF(ScheduleCompile!D593="On",1,IF(ISNUMBER(ScheduleCompile!D593),ScheduleCompile!D593/1,IF(ISTEXT(ScheduleCompile!D593),IF(OR(ISNUMBER(FIND("5F",ScheduleCompile!D593)),ISNUMBER(FIND("0F",ScheduleCompile!D593)),ISNUMBER(FIND("8F",ScheduleCompile!D593)),ISNUMBER(FIND("1F",ScheduleCompile!D593)),ISNUMBER(FIND("2F",ScheduleCompile!D593)),ISNUMBER(FIND("3F",ScheduleCompile!D593)),ISNUMBER(FIND("6F",ScheduleCompile!D593)),ISNUMBER(FIND("7F",ScheduleCompile!D593)),ISNUMBER(FIND("9F",ScheduleCompile!D593)),ISNUMBER(FIND("4F",ScheduleCompile!D593))),VALUE(LEFT(ScheduleCompile!D593,FIND("F",ScheduleCompile!D593)-1)),ScheduleCompile!D593)))))),ISTEXT(ScheduleCompile!#REF!)),"ENDTABLE",IF(ISERROR(IF(ScheduleCompile!D593="Off",0,IF(ScheduleCompile!D593="On",1,IF(ISNUMBER(ScheduleCompile!D593),ScheduleCompile!D593/1,IF(ISTEXT(ScheduleCompile!D593),IF(OR(ISNUMBER(FIND("5F",ScheduleCompile!D593)),ISNUMBER(FIND("0F",ScheduleCompile!D593)),ISNUMBER(FIND("8F",ScheduleCompile!D593)),ISNUMBER(FIND("1F",ScheduleCompile!D593)),ISNUMBER(FIND("2F",ScheduleCompile!D593)),ISNUMBER(FIND("3F",ScheduleCompile!D593)),ISNUMBER(FIND("6F",ScheduleCompile!D593)),ISNUMBER(FIND("7F",ScheduleCompile!D593)),ISNUMBER(FIND("9F",ScheduleCompile!D593)),ISNUMBER(FIND("4F",ScheduleCompile!D593))),VALUE(LEFT(ScheduleCompile!D593,FIND("F",ScheduleCompile!D593)-1)),ScheduleCompile!D593)))))),"",IF(ScheduleCompile!D593="Off",0,IF(ScheduleCompile!D593="On",1,IF(ISNUMBER(ScheduleCompile!D593),ScheduleCompile!D593/1,IF(ISTEXT(ScheduleCompile!D593),IF(OR(ISNUMBER(FIND("5F",ScheduleCompile!D593)),ISNUMBER(FIND("0F",ScheduleCompile!D593)),ISNUMBER(FIND("8F",ScheduleCompile!D593)),ISNUMBER(FIND("1F",ScheduleCompile!D593)),ISNUMBER(FIND("2F",ScheduleCompile!D593)),ISNUMBER(FIND("3F",ScheduleCompile!D593)),ISNUMBER(FIND("6F",ScheduleCompile!D593)),ISNUMBER(FIND("7F",ScheduleCompile!D593)),ISNUMBER(FIND("9F",ScheduleCompile!D593)),ISNUMBER(FIND("4F",ScheduleCompile!D593))),VALUE(LEFT(ScheduleCompile!D593,FIND("F",ScheduleCompile!D593)-1)),ScheduleCompile!D593)))))))</f>
        <v>57.5</v>
      </c>
      <c r="J600" s="1">
        <f>IF(AND(ISERROR(IF(ScheduleCompile!E593="Off",0,IF(ScheduleCompile!E593="On",1,IF(ISNUMBER(ScheduleCompile!E593),ScheduleCompile!E593/1,IF(ISTEXT(ScheduleCompile!E593),IF(OR(ISNUMBER(FIND("5F",ScheduleCompile!E593)),ISNUMBER(FIND("0F",ScheduleCompile!E593)),ISNUMBER(FIND("8F",ScheduleCompile!E593)),ISNUMBER(FIND("1F",ScheduleCompile!E593)),ISNUMBER(FIND("2F",ScheduleCompile!E593)),ISNUMBER(FIND("3F",ScheduleCompile!E593)),ISNUMBER(FIND("6F",ScheduleCompile!E593)),ISNUMBER(FIND("7F",ScheduleCompile!E593)),ISNUMBER(FIND("9F",ScheduleCompile!E593)),ISNUMBER(FIND("4F",ScheduleCompile!E593))),VALUE(LEFT(ScheduleCompile!E593,FIND("F",ScheduleCompile!E593)-1)),ScheduleCompile!E593)))))),ISTEXT(ScheduleCompile!#REF!)),"ENDTABLE",IF(ISERROR(IF(ScheduleCompile!E593="Off",0,IF(ScheduleCompile!E593="On",1,IF(ISNUMBER(ScheduleCompile!E593),ScheduleCompile!E593/1,IF(ISTEXT(ScheduleCompile!E593),IF(OR(ISNUMBER(FIND("5F",ScheduleCompile!E593)),ISNUMBER(FIND("0F",ScheduleCompile!E593)),ISNUMBER(FIND("8F",ScheduleCompile!E593)),ISNUMBER(FIND("1F",ScheduleCompile!E593)),ISNUMBER(FIND("2F",ScheduleCompile!E593)),ISNUMBER(FIND("3F",ScheduleCompile!E593)),ISNUMBER(FIND("6F",ScheduleCompile!E593)),ISNUMBER(FIND("7F",ScheduleCompile!E593)),ISNUMBER(FIND("9F",ScheduleCompile!E593)),ISNUMBER(FIND("4F",ScheduleCompile!E593))),VALUE(LEFT(ScheduleCompile!E593,FIND("F",ScheduleCompile!E593)-1)),ScheduleCompile!E593)))))),"",IF(ScheduleCompile!E593="Off",0,IF(ScheduleCompile!E593="On",1,IF(ISNUMBER(ScheduleCompile!E593),ScheduleCompile!E593/1,IF(ISTEXT(ScheduleCompile!E593),IF(OR(ISNUMBER(FIND("5F",ScheduleCompile!E593)),ISNUMBER(FIND("0F",ScheduleCompile!E593)),ISNUMBER(FIND("8F",ScheduleCompile!E593)),ISNUMBER(FIND("1F",ScheduleCompile!E593)),ISNUMBER(FIND("2F",ScheduleCompile!E593)),ISNUMBER(FIND("3F",ScheduleCompile!E593)),ISNUMBER(FIND("6F",ScheduleCompile!E593)),ISNUMBER(FIND("7F",ScheduleCompile!E593)),ISNUMBER(FIND("9F",ScheduleCompile!E593)),ISNUMBER(FIND("4F",ScheduleCompile!E593))),VALUE(LEFT(ScheduleCompile!E593,FIND("F",ScheduleCompile!E593)-1)),ScheduleCompile!E593)))))))</f>
        <v>57.5</v>
      </c>
      <c r="K600" s="1">
        <f>IF(AND(ISERROR(IF(ScheduleCompile!F593="Off",0,IF(ScheduleCompile!F593="On",1,IF(ISNUMBER(ScheduleCompile!F593),ScheduleCompile!F593/1,IF(ISTEXT(ScheduleCompile!F593),IF(OR(ISNUMBER(FIND("5F",ScheduleCompile!F593)),ISNUMBER(FIND("0F",ScheduleCompile!F593)),ISNUMBER(FIND("8F",ScheduleCompile!F593)),ISNUMBER(FIND("1F",ScheduleCompile!F593)),ISNUMBER(FIND("2F",ScheduleCompile!F593)),ISNUMBER(FIND("3F",ScheduleCompile!F593)),ISNUMBER(FIND("6F",ScheduleCompile!F593)),ISNUMBER(FIND("7F",ScheduleCompile!F593)),ISNUMBER(FIND("9F",ScheduleCompile!F593)),ISNUMBER(FIND("4F",ScheduleCompile!F593))),VALUE(LEFT(ScheduleCompile!F593,FIND("F",ScheduleCompile!F593)-1)),ScheduleCompile!F593)))))),ISTEXT(ScheduleCompile!#REF!)),"ENDTABLE",IF(ISERROR(IF(ScheduleCompile!F593="Off",0,IF(ScheduleCompile!F593="On",1,IF(ISNUMBER(ScheduleCompile!F593),ScheduleCompile!F593/1,IF(ISTEXT(ScheduleCompile!F593),IF(OR(ISNUMBER(FIND("5F",ScheduleCompile!F593)),ISNUMBER(FIND("0F",ScheduleCompile!F593)),ISNUMBER(FIND("8F",ScheduleCompile!F593)),ISNUMBER(FIND("1F",ScheduleCompile!F593)),ISNUMBER(FIND("2F",ScheduleCompile!F593)),ISNUMBER(FIND("3F",ScheduleCompile!F593)),ISNUMBER(FIND("6F",ScheduleCompile!F593)),ISNUMBER(FIND("7F",ScheduleCompile!F593)),ISNUMBER(FIND("9F",ScheduleCompile!F593)),ISNUMBER(FIND("4F",ScheduleCompile!F593))),VALUE(LEFT(ScheduleCompile!F593,FIND("F",ScheduleCompile!F593)-1)),ScheduleCompile!F593)))))),"",IF(ScheduleCompile!F593="Off",0,IF(ScheduleCompile!F593="On",1,IF(ISNUMBER(ScheduleCompile!F593),ScheduleCompile!F593/1,IF(ISTEXT(ScheduleCompile!F593),IF(OR(ISNUMBER(FIND("5F",ScheduleCompile!F593)),ISNUMBER(FIND("0F",ScheduleCompile!F593)),ISNUMBER(FIND("8F",ScheduleCompile!F593)),ISNUMBER(FIND("1F",ScheduleCompile!F593)),ISNUMBER(FIND("2F",ScheduleCompile!F593)),ISNUMBER(FIND("3F",ScheduleCompile!F593)),ISNUMBER(FIND("6F",ScheduleCompile!F593)),ISNUMBER(FIND("7F",ScheduleCompile!F593)),ISNUMBER(FIND("9F",ScheduleCompile!F593)),ISNUMBER(FIND("4F",ScheduleCompile!F593))),VALUE(LEFT(ScheduleCompile!F593,FIND("F",ScheduleCompile!F593)-1)),ScheduleCompile!F593)))))))</f>
        <v>57.5</v>
      </c>
      <c r="L600" s="1">
        <f>IF(AND(ISERROR(IF(ScheduleCompile!G593="Off",0,IF(ScheduleCompile!G593="On",1,IF(ISNUMBER(ScheduleCompile!G593),ScheduleCompile!G593/1,IF(ISTEXT(ScheduleCompile!G593),IF(OR(ISNUMBER(FIND("5F",ScheduleCompile!G593)),ISNUMBER(FIND("0F",ScheduleCompile!G593)),ISNUMBER(FIND("8F",ScheduleCompile!G593)),ISNUMBER(FIND("1F",ScheduleCompile!G593)),ISNUMBER(FIND("2F",ScheduleCompile!G593)),ISNUMBER(FIND("3F",ScheduleCompile!G593)),ISNUMBER(FIND("6F",ScheduleCompile!G593)),ISNUMBER(FIND("7F",ScheduleCompile!G593)),ISNUMBER(FIND("9F",ScheduleCompile!G593)),ISNUMBER(FIND("4F",ScheduleCompile!G593))),VALUE(LEFT(ScheduleCompile!G593,FIND("F",ScheduleCompile!G593)-1)),ScheduleCompile!G593)))))),ISTEXT(ScheduleCompile!#REF!)),"ENDTABLE",IF(ISERROR(IF(ScheduleCompile!G593="Off",0,IF(ScheduleCompile!G593="On",1,IF(ISNUMBER(ScheduleCompile!G593),ScheduleCompile!G593/1,IF(ISTEXT(ScheduleCompile!G593),IF(OR(ISNUMBER(FIND("5F",ScheduleCompile!G593)),ISNUMBER(FIND("0F",ScheduleCompile!G593)),ISNUMBER(FIND("8F",ScheduleCompile!G593)),ISNUMBER(FIND("1F",ScheduleCompile!G593)),ISNUMBER(FIND("2F",ScheduleCompile!G593)),ISNUMBER(FIND("3F",ScheduleCompile!G593)),ISNUMBER(FIND("6F",ScheduleCompile!G593)),ISNUMBER(FIND("7F",ScheduleCompile!G593)),ISNUMBER(FIND("9F",ScheduleCompile!G593)),ISNUMBER(FIND("4F",ScheduleCompile!G593))),VALUE(LEFT(ScheduleCompile!G593,FIND("F",ScheduleCompile!G593)-1)),ScheduleCompile!G593)))))),"",IF(ScheduleCompile!G593="Off",0,IF(ScheduleCompile!G593="On",1,IF(ISNUMBER(ScheduleCompile!G593),ScheduleCompile!G593/1,IF(ISTEXT(ScheduleCompile!G593),IF(OR(ISNUMBER(FIND("5F",ScheduleCompile!G593)),ISNUMBER(FIND("0F",ScheduleCompile!G593)),ISNUMBER(FIND("8F",ScheduleCompile!G593)),ISNUMBER(FIND("1F",ScheduleCompile!G593)),ISNUMBER(FIND("2F",ScheduleCompile!G593)),ISNUMBER(FIND("3F",ScheduleCompile!G593)),ISNUMBER(FIND("6F",ScheduleCompile!G593)),ISNUMBER(FIND("7F",ScheduleCompile!G593)),ISNUMBER(FIND("9F",ScheduleCompile!G593)),ISNUMBER(FIND("4F",ScheduleCompile!G593))),VALUE(LEFT(ScheduleCompile!G593,FIND("F",ScheduleCompile!G593)-1)),ScheduleCompile!G593)))))))</f>
        <v>57.5</v>
      </c>
      <c r="M600" s="1">
        <f>IF(AND(ISERROR(IF(ScheduleCompile!H593="Off",0,IF(ScheduleCompile!H593="On",1,IF(ISNUMBER(ScheduleCompile!H593),ScheduleCompile!H593/1,IF(ISTEXT(ScheduleCompile!H593),IF(OR(ISNUMBER(FIND("5F",ScheduleCompile!H593)),ISNUMBER(FIND("0F",ScheduleCompile!H593)),ISNUMBER(FIND("8F",ScheduleCompile!H593)),ISNUMBER(FIND("1F",ScheduleCompile!H593)),ISNUMBER(FIND("2F",ScheduleCompile!H593)),ISNUMBER(FIND("3F",ScheduleCompile!H593)),ISNUMBER(FIND("6F",ScheduleCompile!H593)),ISNUMBER(FIND("7F",ScheduleCompile!H593)),ISNUMBER(FIND("9F",ScheduleCompile!H593)),ISNUMBER(FIND("4F",ScheduleCompile!H593))),VALUE(LEFT(ScheduleCompile!H593,FIND("F",ScheduleCompile!H593)-1)),ScheduleCompile!H593)))))),ISTEXT(ScheduleCompile!#REF!)),"ENDTABLE",IF(ISERROR(IF(ScheduleCompile!H593="Off",0,IF(ScheduleCompile!H593="On",1,IF(ISNUMBER(ScheduleCompile!H593),ScheduleCompile!H593/1,IF(ISTEXT(ScheduleCompile!H593),IF(OR(ISNUMBER(FIND("5F",ScheduleCompile!H593)),ISNUMBER(FIND("0F",ScheduleCompile!H593)),ISNUMBER(FIND("8F",ScheduleCompile!H593)),ISNUMBER(FIND("1F",ScheduleCompile!H593)),ISNUMBER(FIND("2F",ScheduleCompile!H593)),ISNUMBER(FIND("3F",ScheduleCompile!H593)),ISNUMBER(FIND("6F",ScheduleCompile!H593)),ISNUMBER(FIND("7F",ScheduleCompile!H593)),ISNUMBER(FIND("9F",ScheduleCompile!H593)),ISNUMBER(FIND("4F",ScheduleCompile!H593))),VALUE(LEFT(ScheduleCompile!H593,FIND("F",ScheduleCompile!H593)-1)),ScheduleCompile!H593)))))),"",IF(ScheduleCompile!H593="Off",0,IF(ScheduleCompile!H593="On",1,IF(ISNUMBER(ScheduleCompile!H593),ScheduleCompile!H593/1,IF(ISTEXT(ScheduleCompile!H593),IF(OR(ISNUMBER(FIND("5F",ScheduleCompile!H593)),ISNUMBER(FIND("0F",ScheduleCompile!H593)),ISNUMBER(FIND("8F",ScheduleCompile!H593)),ISNUMBER(FIND("1F",ScheduleCompile!H593)),ISNUMBER(FIND("2F",ScheduleCompile!H593)),ISNUMBER(FIND("3F",ScheduleCompile!H593)),ISNUMBER(FIND("6F",ScheduleCompile!H593)),ISNUMBER(FIND("7F",ScheduleCompile!H593)),ISNUMBER(FIND("9F",ScheduleCompile!H593)),ISNUMBER(FIND("4F",ScheduleCompile!H593))),VALUE(LEFT(ScheduleCompile!H593,FIND("F",ScheduleCompile!H593)-1)),ScheduleCompile!H593)))))))</f>
        <v>57.5</v>
      </c>
      <c r="N600" s="1">
        <f>IF(AND(ISERROR(IF(ScheduleCompile!I593="Off",0,IF(ScheduleCompile!I593="On",1,IF(ISNUMBER(ScheduleCompile!I593),ScheduleCompile!I593/1,IF(ISTEXT(ScheduleCompile!I593),IF(OR(ISNUMBER(FIND("5F",ScheduleCompile!I593)),ISNUMBER(FIND("0F",ScheduleCompile!I593)),ISNUMBER(FIND("8F",ScheduleCompile!I593)),ISNUMBER(FIND("1F",ScheduleCompile!I593)),ISNUMBER(FIND("2F",ScheduleCompile!I593)),ISNUMBER(FIND("3F",ScheduleCompile!I593)),ISNUMBER(FIND("6F",ScheduleCompile!I593)),ISNUMBER(FIND("7F",ScheduleCompile!I593)),ISNUMBER(FIND("9F",ScheduleCompile!I593)),ISNUMBER(FIND("4F",ScheduleCompile!I593))),VALUE(LEFT(ScheduleCompile!I593,FIND("F",ScheduleCompile!I593)-1)),ScheduleCompile!I593)))))),ISTEXT(ScheduleCompile!#REF!)),"ENDTABLE",IF(ISERROR(IF(ScheduleCompile!I593="Off",0,IF(ScheduleCompile!I593="On",1,IF(ISNUMBER(ScheduleCompile!I593),ScheduleCompile!I593/1,IF(ISTEXT(ScheduleCompile!I593),IF(OR(ISNUMBER(FIND("5F",ScheduleCompile!I593)),ISNUMBER(FIND("0F",ScheduleCompile!I593)),ISNUMBER(FIND("8F",ScheduleCompile!I593)),ISNUMBER(FIND("1F",ScheduleCompile!I593)),ISNUMBER(FIND("2F",ScheduleCompile!I593)),ISNUMBER(FIND("3F",ScheduleCompile!I593)),ISNUMBER(FIND("6F",ScheduleCompile!I593)),ISNUMBER(FIND("7F",ScheduleCompile!I593)),ISNUMBER(FIND("9F",ScheduleCompile!I593)),ISNUMBER(FIND("4F",ScheduleCompile!I593))),VALUE(LEFT(ScheduleCompile!I593,FIND("F",ScheduleCompile!I593)-1)),ScheduleCompile!I593)))))),"",IF(ScheduleCompile!I593="Off",0,IF(ScheduleCompile!I593="On",1,IF(ISNUMBER(ScheduleCompile!I593),ScheduleCompile!I593/1,IF(ISTEXT(ScheduleCompile!I593),IF(OR(ISNUMBER(FIND("5F",ScheduleCompile!I593)),ISNUMBER(FIND("0F",ScheduleCompile!I593)),ISNUMBER(FIND("8F",ScheduleCompile!I593)),ISNUMBER(FIND("1F",ScheduleCompile!I593)),ISNUMBER(FIND("2F",ScheduleCompile!I593)),ISNUMBER(FIND("3F",ScheduleCompile!I593)),ISNUMBER(FIND("6F",ScheduleCompile!I593)),ISNUMBER(FIND("7F",ScheduleCompile!I593)),ISNUMBER(FIND("9F",ScheduleCompile!I593)),ISNUMBER(FIND("4F",ScheduleCompile!I593))),VALUE(LEFT(ScheduleCompile!I593,FIND("F",ScheduleCompile!I593)-1)),ScheduleCompile!I593)))))))</f>
        <v>57.5</v>
      </c>
      <c r="O600" s="1">
        <f>IF(AND(ISERROR(IF(ScheduleCompile!J593="Off",0,IF(ScheduleCompile!J593="On",1,IF(ISNUMBER(ScheduleCompile!J593),ScheduleCompile!J593/1,IF(ISTEXT(ScheduleCompile!J593),IF(OR(ISNUMBER(FIND("5F",ScheduleCompile!J593)),ISNUMBER(FIND("0F",ScheduleCompile!J593)),ISNUMBER(FIND("8F",ScheduleCompile!J593)),ISNUMBER(FIND("1F",ScheduleCompile!J593)),ISNUMBER(FIND("2F",ScheduleCompile!J593)),ISNUMBER(FIND("3F",ScheduleCompile!J593)),ISNUMBER(FIND("6F",ScheduleCompile!J593)),ISNUMBER(FIND("7F",ScheduleCompile!J593)),ISNUMBER(FIND("9F",ScheduleCompile!J593)),ISNUMBER(FIND("4F",ScheduleCompile!J593))),VALUE(LEFT(ScheduleCompile!J593,FIND("F",ScheduleCompile!J593)-1)),ScheduleCompile!J593)))))),ISTEXT(ScheduleCompile!#REF!)),"ENDTABLE",IF(ISERROR(IF(ScheduleCompile!J593="Off",0,IF(ScheduleCompile!J593="On",1,IF(ISNUMBER(ScheduleCompile!J593),ScheduleCompile!J593/1,IF(ISTEXT(ScheduleCompile!J593),IF(OR(ISNUMBER(FIND("5F",ScheduleCompile!J593)),ISNUMBER(FIND("0F",ScheduleCompile!J593)),ISNUMBER(FIND("8F",ScheduleCompile!J593)),ISNUMBER(FIND("1F",ScheduleCompile!J593)),ISNUMBER(FIND("2F",ScheduleCompile!J593)),ISNUMBER(FIND("3F",ScheduleCompile!J593)),ISNUMBER(FIND("6F",ScheduleCompile!J593)),ISNUMBER(FIND("7F",ScheduleCompile!J593)),ISNUMBER(FIND("9F",ScheduleCompile!J593)),ISNUMBER(FIND("4F",ScheduleCompile!J593))),VALUE(LEFT(ScheduleCompile!J593,FIND("F",ScheduleCompile!J593)-1)),ScheduleCompile!J593)))))),"",IF(ScheduleCompile!J593="Off",0,IF(ScheduleCompile!J593="On",1,IF(ISNUMBER(ScheduleCompile!J593),ScheduleCompile!J593/1,IF(ISTEXT(ScheduleCompile!J593),IF(OR(ISNUMBER(FIND("5F",ScheduleCompile!J593)),ISNUMBER(FIND("0F",ScheduleCompile!J593)),ISNUMBER(FIND("8F",ScheduleCompile!J593)),ISNUMBER(FIND("1F",ScheduleCompile!J593)),ISNUMBER(FIND("2F",ScheduleCompile!J593)),ISNUMBER(FIND("3F",ScheduleCompile!J593)),ISNUMBER(FIND("6F",ScheduleCompile!J593)),ISNUMBER(FIND("7F",ScheduleCompile!J593)),ISNUMBER(FIND("9F",ScheduleCompile!J593)),ISNUMBER(FIND("4F",ScheduleCompile!J593))),VALUE(LEFT(ScheduleCompile!J593,FIND("F",ScheduleCompile!J593)-1)),ScheduleCompile!J593)))))))</f>
        <v>57.5</v>
      </c>
      <c r="P600" s="1">
        <f>IF(AND(ISERROR(IF(ScheduleCompile!K593="Off",0,IF(ScheduleCompile!K593="On",1,IF(ISNUMBER(ScheduleCompile!K593),ScheduleCompile!K593/1,IF(ISTEXT(ScheduleCompile!K593),IF(OR(ISNUMBER(FIND("5F",ScheduleCompile!K593)),ISNUMBER(FIND("0F",ScheduleCompile!K593)),ISNUMBER(FIND("8F",ScheduleCompile!K593)),ISNUMBER(FIND("1F",ScheduleCompile!K593)),ISNUMBER(FIND("2F",ScheduleCompile!K593)),ISNUMBER(FIND("3F",ScheduleCompile!K593)),ISNUMBER(FIND("6F",ScheduleCompile!K593)),ISNUMBER(FIND("7F",ScheduleCompile!K593)),ISNUMBER(FIND("9F",ScheduleCompile!K593)),ISNUMBER(FIND("4F",ScheduleCompile!K593))),VALUE(LEFT(ScheduleCompile!K593,FIND("F",ScheduleCompile!K593)-1)),ScheduleCompile!K593)))))),ISTEXT(ScheduleCompile!#REF!)),"ENDTABLE",IF(ISERROR(IF(ScheduleCompile!K593="Off",0,IF(ScheduleCompile!K593="On",1,IF(ISNUMBER(ScheduleCompile!K593),ScheduleCompile!K593/1,IF(ISTEXT(ScheduleCompile!K593),IF(OR(ISNUMBER(FIND("5F",ScheduleCompile!K593)),ISNUMBER(FIND("0F",ScheduleCompile!K593)),ISNUMBER(FIND("8F",ScheduleCompile!K593)),ISNUMBER(FIND("1F",ScheduleCompile!K593)),ISNUMBER(FIND("2F",ScheduleCompile!K593)),ISNUMBER(FIND("3F",ScheduleCompile!K593)),ISNUMBER(FIND("6F",ScheduleCompile!K593)),ISNUMBER(FIND("7F",ScheduleCompile!K593)),ISNUMBER(FIND("9F",ScheduleCompile!K593)),ISNUMBER(FIND("4F",ScheduleCompile!K593))),VALUE(LEFT(ScheduleCompile!K593,FIND("F",ScheduleCompile!K593)-1)),ScheduleCompile!K593)))))),"",IF(ScheduleCompile!K593="Off",0,IF(ScheduleCompile!K593="On",1,IF(ISNUMBER(ScheduleCompile!K593),ScheduleCompile!K593/1,IF(ISTEXT(ScheduleCompile!K593),IF(OR(ISNUMBER(FIND("5F",ScheduleCompile!K593)),ISNUMBER(FIND("0F",ScheduleCompile!K593)),ISNUMBER(FIND("8F",ScheduleCompile!K593)),ISNUMBER(FIND("1F",ScheduleCompile!K593)),ISNUMBER(FIND("2F",ScheduleCompile!K593)),ISNUMBER(FIND("3F",ScheduleCompile!K593)),ISNUMBER(FIND("6F",ScheduleCompile!K593)),ISNUMBER(FIND("7F",ScheduleCompile!K593)),ISNUMBER(FIND("9F",ScheduleCompile!K593)),ISNUMBER(FIND("4F",ScheduleCompile!K593))),VALUE(LEFT(ScheduleCompile!K593,FIND("F",ScheduleCompile!K593)-1)),ScheduleCompile!K593)))))))</f>
        <v>57.5</v>
      </c>
      <c r="Q600" s="1">
        <f>IF(AND(ISERROR(IF(ScheduleCompile!L593="Off",0,IF(ScheduleCompile!L593="On",1,IF(ISNUMBER(ScheduleCompile!L593),ScheduleCompile!L593/1,IF(ISTEXT(ScheduleCompile!L593),IF(OR(ISNUMBER(FIND("5F",ScheduleCompile!L593)),ISNUMBER(FIND("0F",ScheduleCompile!L593)),ISNUMBER(FIND("8F",ScheduleCompile!L593)),ISNUMBER(FIND("1F",ScheduleCompile!L593)),ISNUMBER(FIND("2F",ScheduleCompile!L593)),ISNUMBER(FIND("3F",ScheduleCompile!L593)),ISNUMBER(FIND("6F",ScheduleCompile!L593)),ISNUMBER(FIND("7F",ScheduleCompile!L593)),ISNUMBER(FIND("9F",ScheduleCompile!L593)),ISNUMBER(FIND("4F",ScheduleCompile!L593))),VALUE(LEFT(ScheduleCompile!L593,FIND("F",ScheduleCompile!L593)-1)),ScheduleCompile!L593)))))),ISTEXT(ScheduleCompile!#REF!)),"ENDTABLE",IF(ISERROR(IF(ScheduleCompile!L593="Off",0,IF(ScheduleCompile!L593="On",1,IF(ISNUMBER(ScheduleCompile!L593),ScheduleCompile!L593/1,IF(ISTEXT(ScheduleCompile!L593),IF(OR(ISNUMBER(FIND("5F",ScheduleCompile!L593)),ISNUMBER(FIND("0F",ScheduleCompile!L593)),ISNUMBER(FIND("8F",ScheduleCompile!L593)),ISNUMBER(FIND("1F",ScheduleCompile!L593)),ISNUMBER(FIND("2F",ScheduleCompile!L593)),ISNUMBER(FIND("3F",ScheduleCompile!L593)),ISNUMBER(FIND("6F",ScheduleCompile!L593)),ISNUMBER(FIND("7F",ScheduleCompile!L593)),ISNUMBER(FIND("9F",ScheduleCompile!L593)),ISNUMBER(FIND("4F",ScheduleCompile!L593))),VALUE(LEFT(ScheduleCompile!L593,FIND("F",ScheduleCompile!L593)-1)),ScheduleCompile!L593)))))),"",IF(ScheduleCompile!L593="Off",0,IF(ScheduleCompile!L593="On",1,IF(ISNUMBER(ScheduleCompile!L593),ScheduleCompile!L593/1,IF(ISTEXT(ScheduleCompile!L593),IF(OR(ISNUMBER(FIND("5F",ScheduleCompile!L593)),ISNUMBER(FIND("0F",ScheduleCompile!L593)),ISNUMBER(FIND("8F",ScheduleCompile!L593)),ISNUMBER(FIND("1F",ScheduleCompile!L593)),ISNUMBER(FIND("2F",ScheduleCompile!L593)),ISNUMBER(FIND("3F",ScheduleCompile!L593)),ISNUMBER(FIND("6F",ScheduleCompile!L593)),ISNUMBER(FIND("7F",ScheduleCompile!L593)),ISNUMBER(FIND("9F",ScheduleCompile!L593)),ISNUMBER(FIND("4F",ScheduleCompile!L593))),VALUE(LEFT(ScheduleCompile!L593,FIND("F",ScheduleCompile!L593)-1)),ScheduleCompile!L593)))))))</f>
        <v>57.5</v>
      </c>
      <c r="R600" s="1">
        <f>IF(AND(ISERROR(IF(ScheduleCompile!M593="Off",0,IF(ScheduleCompile!M593="On",1,IF(ISNUMBER(ScheduleCompile!M593),ScheduleCompile!M593/1,IF(ISTEXT(ScheduleCompile!M593),IF(OR(ISNUMBER(FIND("5F",ScheduleCompile!M593)),ISNUMBER(FIND("0F",ScheduleCompile!M593)),ISNUMBER(FIND("8F",ScheduleCompile!M593)),ISNUMBER(FIND("1F",ScheduleCompile!M593)),ISNUMBER(FIND("2F",ScheduleCompile!M593)),ISNUMBER(FIND("3F",ScheduleCompile!M593)),ISNUMBER(FIND("6F",ScheduleCompile!M593)),ISNUMBER(FIND("7F",ScheduleCompile!M593)),ISNUMBER(FIND("9F",ScheduleCompile!M593)),ISNUMBER(FIND("4F",ScheduleCompile!M593))),VALUE(LEFT(ScheduleCompile!M593,FIND("F",ScheduleCompile!M593)-1)),ScheduleCompile!M593)))))),ISTEXT(ScheduleCompile!#REF!)),"ENDTABLE",IF(ISERROR(IF(ScheduleCompile!M593="Off",0,IF(ScheduleCompile!M593="On",1,IF(ISNUMBER(ScheduleCompile!M593),ScheduleCompile!M593/1,IF(ISTEXT(ScheduleCompile!M593),IF(OR(ISNUMBER(FIND("5F",ScheduleCompile!M593)),ISNUMBER(FIND("0F",ScheduleCompile!M593)),ISNUMBER(FIND("8F",ScheduleCompile!M593)),ISNUMBER(FIND("1F",ScheduleCompile!M593)),ISNUMBER(FIND("2F",ScheduleCompile!M593)),ISNUMBER(FIND("3F",ScheduleCompile!M593)),ISNUMBER(FIND("6F",ScheduleCompile!M593)),ISNUMBER(FIND("7F",ScheduleCompile!M593)),ISNUMBER(FIND("9F",ScheduleCompile!M593)),ISNUMBER(FIND("4F",ScheduleCompile!M593))),VALUE(LEFT(ScheduleCompile!M593,FIND("F",ScheduleCompile!M593)-1)),ScheduleCompile!M593)))))),"",IF(ScheduleCompile!M593="Off",0,IF(ScheduleCompile!M593="On",1,IF(ISNUMBER(ScheduleCompile!M593),ScheduleCompile!M593/1,IF(ISTEXT(ScheduleCompile!M593),IF(OR(ISNUMBER(FIND("5F",ScheduleCompile!M593)),ISNUMBER(FIND("0F",ScheduleCompile!M593)),ISNUMBER(FIND("8F",ScheduleCompile!M593)),ISNUMBER(FIND("1F",ScheduleCompile!M593)),ISNUMBER(FIND("2F",ScheduleCompile!M593)),ISNUMBER(FIND("3F",ScheduleCompile!M593)),ISNUMBER(FIND("6F",ScheduleCompile!M593)),ISNUMBER(FIND("7F",ScheduleCompile!M593)),ISNUMBER(FIND("9F",ScheduleCompile!M593)),ISNUMBER(FIND("4F",ScheduleCompile!M593))),VALUE(LEFT(ScheduleCompile!M593,FIND("F",ScheduleCompile!M593)-1)),ScheduleCompile!M593)))))))</f>
        <v>57.5</v>
      </c>
      <c r="S600" s="1">
        <f>IF(AND(ISERROR(IF(ScheduleCompile!N593="Off",0,IF(ScheduleCompile!N593="On",1,IF(ISNUMBER(ScheduleCompile!N593),ScheduleCompile!N593/1,IF(ISTEXT(ScheduleCompile!N593),IF(OR(ISNUMBER(FIND("5F",ScheduleCompile!N593)),ISNUMBER(FIND("0F",ScheduleCompile!N593)),ISNUMBER(FIND("8F",ScheduleCompile!N593)),ISNUMBER(FIND("1F",ScheduleCompile!N593)),ISNUMBER(FIND("2F",ScheduleCompile!N593)),ISNUMBER(FIND("3F",ScheduleCompile!N593)),ISNUMBER(FIND("6F",ScheduleCompile!N593)),ISNUMBER(FIND("7F",ScheduleCompile!N593)),ISNUMBER(FIND("9F",ScheduleCompile!N593)),ISNUMBER(FIND("4F",ScheduleCompile!N593))),VALUE(LEFT(ScheduleCompile!N593,FIND("F",ScheduleCompile!N593)-1)),ScheduleCompile!N593)))))),ISTEXT(ScheduleCompile!#REF!)),"ENDTABLE",IF(ISERROR(IF(ScheduleCompile!N593="Off",0,IF(ScheduleCompile!N593="On",1,IF(ISNUMBER(ScheduleCompile!N593),ScheduleCompile!N593/1,IF(ISTEXT(ScheduleCompile!N593),IF(OR(ISNUMBER(FIND("5F",ScheduleCompile!N593)),ISNUMBER(FIND("0F",ScheduleCompile!N593)),ISNUMBER(FIND("8F",ScheduleCompile!N593)),ISNUMBER(FIND("1F",ScheduleCompile!N593)),ISNUMBER(FIND("2F",ScheduleCompile!N593)),ISNUMBER(FIND("3F",ScheduleCompile!N593)),ISNUMBER(FIND("6F",ScheduleCompile!N593)),ISNUMBER(FIND("7F",ScheduleCompile!N593)),ISNUMBER(FIND("9F",ScheduleCompile!N593)),ISNUMBER(FIND("4F",ScheduleCompile!N593))),VALUE(LEFT(ScheduleCompile!N593,FIND("F",ScheduleCompile!N593)-1)),ScheduleCompile!N593)))))),"",IF(ScheduleCompile!N593="Off",0,IF(ScheduleCompile!N593="On",1,IF(ISNUMBER(ScheduleCompile!N593),ScheduleCompile!N593/1,IF(ISTEXT(ScheduleCompile!N593),IF(OR(ISNUMBER(FIND("5F",ScheduleCompile!N593)),ISNUMBER(FIND("0F",ScheduleCompile!N593)),ISNUMBER(FIND("8F",ScheduleCompile!N593)),ISNUMBER(FIND("1F",ScheduleCompile!N593)),ISNUMBER(FIND("2F",ScheduleCompile!N593)),ISNUMBER(FIND("3F",ScheduleCompile!N593)),ISNUMBER(FIND("6F",ScheduleCompile!N593)),ISNUMBER(FIND("7F",ScheduleCompile!N593)),ISNUMBER(FIND("9F",ScheduleCompile!N593)),ISNUMBER(FIND("4F",ScheduleCompile!N593))),VALUE(LEFT(ScheduleCompile!N593,FIND("F",ScheduleCompile!N593)-1)),ScheduleCompile!N593)))))))</f>
        <v>57.5</v>
      </c>
      <c r="T600" s="1">
        <f>IF(AND(ISERROR(IF(ScheduleCompile!O593="Off",0,IF(ScheduleCompile!O593="On",1,IF(ISNUMBER(ScheduleCompile!O593),ScheduleCompile!O593/1,IF(ISTEXT(ScheduleCompile!O593),IF(OR(ISNUMBER(FIND("5F",ScheduleCompile!O593)),ISNUMBER(FIND("0F",ScheduleCompile!O593)),ISNUMBER(FIND("8F",ScheduleCompile!O593)),ISNUMBER(FIND("1F",ScheduleCompile!O593)),ISNUMBER(FIND("2F",ScheduleCompile!O593)),ISNUMBER(FIND("3F",ScheduleCompile!O593)),ISNUMBER(FIND("6F",ScheduleCompile!O593)),ISNUMBER(FIND("7F",ScheduleCompile!O593)),ISNUMBER(FIND("9F",ScheduleCompile!O593)),ISNUMBER(FIND("4F",ScheduleCompile!O593))),VALUE(LEFT(ScheduleCompile!O593,FIND("F",ScheduleCompile!O593)-1)),ScheduleCompile!O593)))))),ISTEXT(ScheduleCompile!#REF!)),"ENDTABLE",IF(ISERROR(IF(ScheduleCompile!O593="Off",0,IF(ScheduleCompile!O593="On",1,IF(ISNUMBER(ScheduleCompile!O593),ScheduleCompile!O593/1,IF(ISTEXT(ScheduleCompile!O593),IF(OR(ISNUMBER(FIND("5F",ScheduleCompile!O593)),ISNUMBER(FIND("0F",ScheduleCompile!O593)),ISNUMBER(FIND("8F",ScheduleCompile!O593)),ISNUMBER(FIND("1F",ScheduleCompile!O593)),ISNUMBER(FIND("2F",ScheduleCompile!O593)),ISNUMBER(FIND("3F",ScheduleCompile!O593)),ISNUMBER(FIND("6F",ScheduleCompile!O593)),ISNUMBER(FIND("7F",ScheduleCompile!O593)),ISNUMBER(FIND("9F",ScheduleCompile!O593)),ISNUMBER(FIND("4F",ScheduleCompile!O593))),VALUE(LEFT(ScheduleCompile!O593,FIND("F",ScheduleCompile!O593)-1)),ScheduleCompile!O593)))))),"",IF(ScheduleCompile!O593="Off",0,IF(ScheduleCompile!O593="On",1,IF(ISNUMBER(ScheduleCompile!O593),ScheduleCompile!O593/1,IF(ISTEXT(ScheduleCompile!O593),IF(OR(ISNUMBER(FIND("5F",ScheduleCompile!O593)),ISNUMBER(FIND("0F",ScheduleCompile!O593)),ISNUMBER(FIND("8F",ScheduleCompile!O593)),ISNUMBER(FIND("1F",ScheduleCompile!O593)),ISNUMBER(FIND("2F",ScheduleCompile!O593)),ISNUMBER(FIND("3F",ScheduleCompile!O593)),ISNUMBER(FIND("6F",ScheduleCompile!O593)),ISNUMBER(FIND("7F",ScheduleCompile!O593)),ISNUMBER(FIND("9F",ScheduleCompile!O593)),ISNUMBER(FIND("4F",ScheduleCompile!O593))),VALUE(LEFT(ScheduleCompile!O593,FIND("F",ScheduleCompile!O593)-1)),ScheduleCompile!O593)))))))</f>
        <v>57.5</v>
      </c>
      <c r="U600" s="1">
        <f>IF(AND(ISERROR(IF(ScheduleCompile!P593="Off",0,IF(ScheduleCompile!P593="On",1,IF(ISNUMBER(ScheduleCompile!P593),ScheduleCompile!P593/1,IF(ISTEXT(ScheduleCompile!P593),IF(OR(ISNUMBER(FIND("5F",ScheduleCompile!P593)),ISNUMBER(FIND("0F",ScheduleCompile!P593)),ISNUMBER(FIND("8F",ScheduleCompile!P593)),ISNUMBER(FIND("1F",ScheduleCompile!P593)),ISNUMBER(FIND("2F",ScheduleCompile!P593)),ISNUMBER(FIND("3F",ScheduleCompile!P593)),ISNUMBER(FIND("6F",ScheduleCompile!P593)),ISNUMBER(FIND("7F",ScheduleCompile!P593)),ISNUMBER(FIND("9F",ScheduleCompile!P593)),ISNUMBER(FIND("4F",ScheduleCompile!P593))),VALUE(LEFT(ScheduleCompile!P593,FIND("F",ScheduleCompile!P593)-1)),ScheduleCompile!P593)))))),ISTEXT(ScheduleCompile!#REF!)),"ENDTABLE",IF(ISERROR(IF(ScheduleCompile!P593="Off",0,IF(ScheduleCompile!P593="On",1,IF(ISNUMBER(ScheduleCompile!P593),ScheduleCompile!P593/1,IF(ISTEXT(ScheduleCompile!P593),IF(OR(ISNUMBER(FIND("5F",ScheduleCompile!P593)),ISNUMBER(FIND("0F",ScheduleCompile!P593)),ISNUMBER(FIND("8F",ScheduleCompile!P593)),ISNUMBER(FIND("1F",ScheduleCompile!P593)),ISNUMBER(FIND("2F",ScheduleCompile!P593)),ISNUMBER(FIND("3F",ScheduleCompile!P593)),ISNUMBER(FIND("6F",ScheduleCompile!P593)),ISNUMBER(FIND("7F",ScheduleCompile!P593)),ISNUMBER(FIND("9F",ScheduleCompile!P593)),ISNUMBER(FIND("4F",ScheduleCompile!P593))),VALUE(LEFT(ScheduleCompile!P593,FIND("F",ScheduleCompile!P593)-1)),ScheduleCompile!P593)))))),"",IF(ScheduleCompile!P593="Off",0,IF(ScheduleCompile!P593="On",1,IF(ISNUMBER(ScheduleCompile!P593),ScheduleCompile!P593/1,IF(ISTEXT(ScheduleCompile!P593),IF(OR(ISNUMBER(FIND("5F",ScheduleCompile!P593)),ISNUMBER(FIND("0F",ScheduleCompile!P593)),ISNUMBER(FIND("8F",ScheduleCompile!P593)),ISNUMBER(FIND("1F",ScheduleCompile!P593)),ISNUMBER(FIND("2F",ScheduleCompile!P593)),ISNUMBER(FIND("3F",ScheduleCompile!P593)),ISNUMBER(FIND("6F",ScheduleCompile!P593)),ISNUMBER(FIND("7F",ScheduleCompile!P593)),ISNUMBER(FIND("9F",ScheduleCompile!P593)),ISNUMBER(FIND("4F",ScheduleCompile!P593))),VALUE(LEFT(ScheduleCompile!P593,FIND("F",ScheduleCompile!P593)-1)),ScheduleCompile!P593)))))))</f>
        <v>57.5</v>
      </c>
      <c r="V600" s="1">
        <f>IF(AND(ISERROR(IF(ScheduleCompile!Q593="Off",0,IF(ScheduleCompile!Q593="On",1,IF(ISNUMBER(ScheduleCompile!Q593),ScheduleCompile!Q593/1,IF(ISTEXT(ScheduleCompile!Q593),IF(OR(ISNUMBER(FIND("5F",ScheduleCompile!Q593)),ISNUMBER(FIND("0F",ScheduleCompile!Q593)),ISNUMBER(FIND("8F",ScheduleCompile!Q593)),ISNUMBER(FIND("1F",ScheduleCompile!Q593)),ISNUMBER(FIND("2F",ScheduleCompile!Q593)),ISNUMBER(FIND("3F",ScheduleCompile!Q593)),ISNUMBER(FIND("6F",ScheduleCompile!Q593)),ISNUMBER(FIND("7F",ScheduleCompile!Q593)),ISNUMBER(FIND("9F",ScheduleCompile!Q593)),ISNUMBER(FIND("4F",ScheduleCompile!Q593))),VALUE(LEFT(ScheduleCompile!Q593,FIND("F",ScheduleCompile!Q593)-1)),ScheduleCompile!Q593)))))),ISTEXT(ScheduleCompile!#REF!)),"ENDTABLE",IF(ISERROR(IF(ScheduleCompile!Q593="Off",0,IF(ScheduleCompile!Q593="On",1,IF(ISNUMBER(ScheduleCompile!Q593),ScheduleCompile!Q593/1,IF(ISTEXT(ScheduleCompile!Q593),IF(OR(ISNUMBER(FIND("5F",ScheduleCompile!Q593)),ISNUMBER(FIND("0F",ScheduleCompile!Q593)),ISNUMBER(FIND("8F",ScheduleCompile!Q593)),ISNUMBER(FIND("1F",ScheduleCompile!Q593)),ISNUMBER(FIND("2F",ScheduleCompile!Q593)),ISNUMBER(FIND("3F",ScheduleCompile!Q593)),ISNUMBER(FIND("6F",ScheduleCompile!Q593)),ISNUMBER(FIND("7F",ScheduleCompile!Q593)),ISNUMBER(FIND("9F",ScheduleCompile!Q593)),ISNUMBER(FIND("4F",ScheduleCompile!Q593))),VALUE(LEFT(ScheduleCompile!Q593,FIND("F",ScheduleCompile!Q593)-1)),ScheduleCompile!Q593)))))),"",IF(ScheduleCompile!Q593="Off",0,IF(ScheduleCompile!Q593="On",1,IF(ISNUMBER(ScheduleCompile!Q593),ScheduleCompile!Q593/1,IF(ISTEXT(ScheduleCompile!Q593),IF(OR(ISNUMBER(FIND("5F",ScheduleCompile!Q593)),ISNUMBER(FIND("0F",ScheduleCompile!Q593)),ISNUMBER(FIND("8F",ScheduleCompile!Q593)),ISNUMBER(FIND("1F",ScheduleCompile!Q593)),ISNUMBER(FIND("2F",ScheduleCompile!Q593)),ISNUMBER(FIND("3F",ScheduleCompile!Q593)),ISNUMBER(FIND("6F",ScheduleCompile!Q593)),ISNUMBER(FIND("7F",ScheduleCompile!Q593)),ISNUMBER(FIND("9F",ScheduleCompile!Q593)),ISNUMBER(FIND("4F",ScheduleCompile!Q593))),VALUE(LEFT(ScheduleCompile!Q593,FIND("F",ScheduleCompile!Q593)-1)),ScheduleCompile!Q593)))))))</f>
        <v>57.5</v>
      </c>
      <c r="W600" s="1">
        <f>IF(AND(ISERROR(IF(ScheduleCompile!R593="Off",0,IF(ScheduleCompile!R593="On",1,IF(ISNUMBER(ScheduleCompile!R593),ScheduleCompile!R593/1,IF(ISTEXT(ScheduleCompile!R593),IF(OR(ISNUMBER(FIND("5F",ScheduleCompile!R593)),ISNUMBER(FIND("0F",ScheduleCompile!R593)),ISNUMBER(FIND("8F",ScheduleCompile!R593)),ISNUMBER(FIND("1F",ScheduleCompile!R593)),ISNUMBER(FIND("2F",ScheduleCompile!R593)),ISNUMBER(FIND("3F",ScheduleCompile!R593)),ISNUMBER(FIND("6F",ScheduleCompile!R593)),ISNUMBER(FIND("7F",ScheduleCompile!R593)),ISNUMBER(FIND("9F",ScheduleCompile!R593)),ISNUMBER(FIND("4F",ScheduleCompile!R593))),VALUE(LEFT(ScheduleCompile!R593,FIND("F",ScheduleCompile!R593)-1)),ScheduleCompile!R593)))))),ISTEXT(ScheduleCompile!#REF!)),"ENDTABLE",IF(ISERROR(IF(ScheduleCompile!R593="Off",0,IF(ScheduleCompile!R593="On",1,IF(ISNUMBER(ScheduleCompile!R593),ScheduleCompile!R593/1,IF(ISTEXT(ScheduleCompile!R593),IF(OR(ISNUMBER(FIND("5F",ScheduleCompile!R593)),ISNUMBER(FIND("0F",ScheduleCompile!R593)),ISNUMBER(FIND("8F",ScheduleCompile!R593)),ISNUMBER(FIND("1F",ScheduleCompile!R593)),ISNUMBER(FIND("2F",ScheduleCompile!R593)),ISNUMBER(FIND("3F",ScheduleCompile!R593)),ISNUMBER(FIND("6F",ScheduleCompile!R593)),ISNUMBER(FIND("7F",ScheduleCompile!R593)),ISNUMBER(FIND("9F",ScheduleCompile!R593)),ISNUMBER(FIND("4F",ScheduleCompile!R593))),VALUE(LEFT(ScheduleCompile!R593,FIND("F",ScheduleCompile!R593)-1)),ScheduleCompile!R593)))))),"",IF(ScheduleCompile!R593="Off",0,IF(ScheduleCompile!R593="On",1,IF(ISNUMBER(ScheduleCompile!R593),ScheduleCompile!R593/1,IF(ISTEXT(ScheduleCompile!R593),IF(OR(ISNUMBER(FIND("5F",ScheduleCompile!R593)),ISNUMBER(FIND("0F",ScheduleCompile!R593)),ISNUMBER(FIND("8F",ScheduleCompile!R593)),ISNUMBER(FIND("1F",ScheduleCompile!R593)),ISNUMBER(FIND("2F",ScheduleCompile!R593)),ISNUMBER(FIND("3F",ScheduleCompile!R593)),ISNUMBER(FIND("6F",ScheduleCompile!R593)),ISNUMBER(FIND("7F",ScheduleCompile!R593)),ISNUMBER(FIND("9F",ScheduleCompile!R593)),ISNUMBER(FIND("4F",ScheduleCompile!R593))),VALUE(LEFT(ScheduleCompile!R593,FIND("F",ScheduleCompile!R593)-1)),ScheduleCompile!R593)))))))</f>
        <v>57.5</v>
      </c>
      <c r="X600" s="1">
        <f>IF(AND(ISERROR(IF(ScheduleCompile!S593="Off",0,IF(ScheduleCompile!S593="On",1,IF(ISNUMBER(ScheduleCompile!S593),ScheduleCompile!S593/1,IF(ISTEXT(ScheduleCompile!S593),IF(OR(ISNUMBER(FIND("5F",ScheduleCompile!S593)),ISNUMBER(FIND("0F",ScheduleCompile!S593)),ISNUMBER(FIND("8F",ScheduleCompile!S593)),ISNUMBER(FIND("1F",ScheduleCompile!S593)),ISNUMBER(FIND("2F",ScheduleCompile!S593)),ISNUMBER(FIND("3F",ScheduleCompile!S593)),ISNUMBER(FIND("6F",ScheduleCompile!S593)),ISNUMBER(FIND("7F",ScheduleCompile!S593)),ISNUMBER(FIND("9F",ScheduleCompile!S593)),ISNUMBER(FIND("4F",ScheduleCompile!S593))),VALUE(LEFT(ScheduleCompile!S593,FIND("F",ScheduleCompile!S593)-1)),ScheduleCompile!S593)))))),ISTEXT(ScheduleCompile!#REF!)),"ENDTABLE",IF(ISERROR(IF(ScheduleCompile!S593="Off",0,IF(ScheduleCompile!S593="On",1,IF(ISNUMBER(ScheduleCompile!S593),ScheduleCompile!S593/1,IF(ISTEXT(ScheduleCompile!S593),IF(OR(ISNUMBER(FIND("5F",ScheduleCompile!S593)),ISNUMBER(FIND("0F",ScheduleCompile!S593)),ISNUMBER(FIND("8F",ScheduleCompile!S593)),ISNUMBER(FIND("1F",ScheduleCompile!S593)),ISNUMBER(FIND("2F",ScheduleCompile!S593)),ISNUMBER(FIND("3F",ScheduleCompile!S593)),ISNUMBER(FIND("6F",ScheduleCompile!S593)),ISNUMBER(FIND("7F",ScheduleCompile!S593)),ISNUMBER(FIND("9F",ScheduleCompile!S593)),ISNUMBER(FIND("4F",ScheduleCompile!S593))),VALUE(LEFT(ScheduleCompile!S593,FIND("F",ScheduleCompile!S593)-1)),ScheduleCompile!S593)))))),"",IF(ScheduleCompile!S593="Off",0,IF(ScheduleCompile!S593="On",1,IF(ISNUMBER(ScheduleCompile!S593),ScheduleCompile!S593/1,IF(ISTEXT(ScheduleCompile!S593),IF(OR(ISNUMBER(FIND("5F",ScheduleCompile!S593)),ISNUMBER(FIND("0F",ScheduleCompile!S593)),ISNUMBER(FIND("8F",ScheduleCompile!S593)),ISNUMBER(FIND("1F",ScheduleCompile!S593)),ISNUMBER(FIND("2F",ScheduleCompile!S593)),ISNUMBER(FIND("3F",ScheduleCompile!S593)),ISNUMBER(FIND("6F",ScheduleCompile!S593)),ISNUMBER(FIND("7F",ScheduleCompile!S593)),ISNUMBER(FIND("9F",ScheduleCompile!S593)),ISNUMBER(FIND("4F",ScheduleCompile!S593))),VALUE(LEFT(ScheduleCompile!S593,FIND("F",ScheduleCompile!S593)-1)),ScheduleCompile!S593)))))))</f>
        <v>57.5</v>
      </c>
      <c r="Y600" s="1">
        <f>IF(AND(ISERROR(IF(ScheduleCompile!T593="Off",0,IF(ScheduleCompile!T593="On",1,IF(ISNUMBER(ScheduleCompile!T593),ScheduleCompile!T593/1,IF(ISTEXT(ScheduleCompile!T593),IF(OR(ISNUMBER(FIND("5F",ScheduleCompile!T593)),ISNUMBER(FIND("0F",ScheduleCompile!T593)),ISNUMBER(FIND("8F",ScheduleCompile!T593)),ISNUMBER(FIND("1F",ScheduleCompile!T593)),ISNUMBER(FIND("2F",ScheduleCompile!T593)),ISNUMBER(FIND("3F",ScheduleCompile!T593)),ISNUMBER(FIND("6F",ScheduleCompile!T593)),ISNUMBER(FIND("7F",ScheduleCompile!T593)),ISNUMBER(FIND("9F",ScheduleCompile!T593)),ISNUMBER(FIND("4F",ScheduleCompile!T593))),VALUE(LEFT(ScheduleCompile!T593,FIND("F",ScheduleCompile!T593)-1)),ScheduleCompile!T593)))))),ISTEXT(ScheduleCompile!#REF!)),"ENDTABLE",IF(ISERROR(IF(ScheduleCompile!T593="Off",0,IF(ScheduleCompile!T593="On",1,IF(ISNUMBER(ScheduleCompile!T593),ScheduleCompile!T593/1,IF(ISTEXT(ScheduleCompile!T593),IF(OR(ISNUMBER(FIND("5F",ScheduleCompile!T593)),ISNUMBER(FIND("0F",ScheduleCompile!T593)),ISNUMBER(FIND("8F",ScheduleCompile!T593)),ISNUMBER(FIND("1F",ScheduleCompile!T593)),ISNUMBER(FIND("2F",ScheduleCompile!T593)),ISNUMBER(FIND("3F",ScheduleCompile!T593)),ISNUMBER(FIND("6F",ScheduleCompile!T593)),ISNUMBER(FIND("7F",ScheduleCompile!T593)),ISNUMBER(FIND("9F",ScheduleCompile!T593)),ISNUMBER(FIND("4F",ScheduleCompile!T593))),VALUE(LEFT(ScheduleCompile!T593,FIND("F",ScheduleCompile!T593)-1)),ScheduleCompile!T593)))))),"",IF(ScheduleCompile!T593="Off",0,IF(ScheduleCompile!T593="On",1,IF(ISNUMBER(ScheduleCompile!T593),ScheduleCompile!T593/1,IF(ISTEXT(ScheduleCompile!T593),IF(OR(ISNUMBER(FIND("5F",ScheduleCompile!T593)),ISNUMBER(FIND("0F",ScheduleCompile!T593)),ISNUMBER(FIND("8F",ScheduleCompile!T593)),ISNUMBER(FIND("1F",ScheduleCompile!T593)),ISNUMBER(FIND("2F",ScheduleCompile!T593)),ISNUMBER(FIND("3F",ScheduleCompile!T593)),ISNUMBER(FIND("6F",ScheduleCompile!T593)),ISNUMBER(FIND("7F",ScheduleCompile!T593)),ISNUMBER(FIND("9F",ScheduleCompile!T593)),ISNUMBER(FIND("4F",ScheduleCompile!T593))),VALUE(LEFT(ScheduleCompile!T593,FIND("F",ScheduleCompile!T593)-1)),ScheduleCompile!T593)))))))</f>
        <v>57.5</v>
      </c>
      <c r="Z600" s="1">
        <f>IF(AND(ISERROR(IF(ScheduleCompile!U593="Off",0,IF(ScheduleCompile!U593="On",1,IF(ISNUMBER(ScheduleCompile!U593),ScheduleCompile!U593/1,IF(ISTEXT(ScheduleCompile!U593),IF(OR(ISNUMBER(FIND("5F",ScheduleCompile!U593)),ISNUMBER(FIND("0F",ScheduleCompile!U593)),ISNUMBER(FIND("8F",ScheduleCompile!U593)),ISNUMBER(FIND("1F",ScheduleCompile!U593)),ISNUMBER(FIND("2F",ScheduleCompile!U593)),ISNUMBER(FIND("3F",ScheduleCompile!U593)),ISNUMBER(FIND("6F",ScheduleCompile!U593)),ISNUMBER(FIND("7F",ScheduleCompile!U593)),ISNUMBER(FIND("9F",ScheduleCompile!U593)),ISNUMBER(FIND("4F",ScheduleCompile!U593))),VALUE(LEFT(ScheduleCompile!U593,FIND("F",ScheduleCompile!U593)-1)),ScheduleCompile!U593)))))),ISTEXT(ScheduleCompile!#REF!)),"ENDTABLE",IF(ISERROR(IF(ScheduleCompile!U593="Off",0,IF(ScheduleCompile!U593="On",1,IF(ISNUMBER(ScheduleCompile!U593),ScheduleCompile!U593/1,IF(ISTEXT(ScheduleCompile!U593),IF(OR(ISNUMBER(FIND("5F",ScheduleCompile!U593)),ISNUMBER(FIND("0F",ScheduleCompile!U593)),ISNUMBER(FIND("8F",ScheduleCompile!U593)),ISNUMBER(FIND("1F",ScheduleCompile!U593)),ISNUMBER(FIND("2F",ScheduleCompile!U593)),ISNUMBER(FIND("3F",ScheduleCompile!U593)),ISNUMBER(FIND("6F",ScheduleCompile!U593)),ISNUMBER(FIND("7F",ScheduleCompile!U593)),ISNUMBER(FIND("9F",ScheduleCompile!U593)),ISNUMBER(FIND("4F",ScheduleCompile!U593))),VALUE(LEFT(ScheduleCompile!U593,FIND("F",ScheduleCompile!U593)-1)),ScheduleCompile!U593)))))),"",IF(ScheduleCompile!U593="Off",0,IF(ScheduleCompile!U593="On",1,IF(ISNUMBER(ScheduleCompile!U593),ScheduleCompile!U593/1,IF(ISTEXT(ScheduleCompile!U593),IF(OR(ISNUMBER(FIND("5F",ScheduleCompile!U593)),ISNUMBER(FIND("0F",ScheduleCompile!U593)),ISNUMBER(FIND("8F",ScheduleCompile!U593)),ISNUMBER(FIND("1F",ScheduleCompile!U593)),ISNUMBER(FIND("2F",ScheduleCompile!U593)),ISNUMBER(FIND("3F",ScheduleCompile!U593)),ISNUMBER(FIND("6F",ScheduleCompile!U593)),ISNUMBER(FIND("7F",ScheduleCompile!U593)),ISNUMBER(FIND("9F",ScheduleCompile!U593)),ISNUMBER(FIND("4F",ScheduleCompile!U593))),VALUE(LEFT(ScheduleCompile!U593,FIND("F",ScheduleCompile!U593)-1)),ScheduleCompile!U593)))))))</f>
        <v>57.5</v>
      </c>
      <c r="AA600" s="1">
        <f>IF(AND(ISERROR(IF(ScheduleCompile!V593="Off",0,IF(ScheduleCompile!V593="On",1,IF(ISNUMBER(ScheduleCompile!V593),ScheduleCompile!V593/1,IF(ISTEXT(ScheduleCompile!V593),IF(OR(ISNUMBER(FIND("5F",ScheduleCompile!V593)),ISNUMBER(FIND("0F",ScheduleCompile!V593)),ISNUMBER(FIND("8F",ScheduleCompile!V593)),ISNUMBER(FIND("1F",ScheduleCompile!V593)),ISNUMBER(FIND("2F",ScheduleCompile!V593)),ISNUMBER(FIND("3F",ScheduleCompile!V593)),ISNUMBER(FIND("6F",ScheduleCompile!V593)),ISNUMBER(FIND("7F",ScheduleCompile!V593)),ISNUMBER(FIND("9F",ScheduleCompile!V593)),ISNUMBER(FIND("4F",ScheduleCompile!V593))),VALUE(LEFT(ScheduleCompile!V593,FIND("F",ScheduleCompile!V593)-1)),ScheduleCompile!V593)))))),ISTEXT(ScheduleCompile!#REF!)),"ENDTABLE",IF(ISERROR(IF(ScheduleCompile!V593="Off",0,IF(ScheduleCompile!V593="On",1,IF(ISNUMBER(ScheduleCompile!V593),ScheduleCompile!V593/1,IF(ISTEXT(ScheduleCompile!V593),IF(OR(ISNUMBER(FIND("5F",ScheduleCompile!V593)),ISNUMBER(FIND("0F",ScheduleCompile!V593)),ISNUMBER(FIND("8F",ScheduleCompile!V593)),ISNUMBER(FIND("1F",ScheduleCompile!V593)),ISNUMBER(FIND("2F",ScheduleCompile!V593)),ISNUMBER(FIND("3F",ScheduleCompile!V593)),ISNUMBER(FIND("6F",ScheduleCompile!V593)),ISNUMBER(FIND("7F",ScheduleCompile!V593)),ISNUMBER(FIND("9F",ScheduleCompile!V593)),ISNUMBER(FIND("4F",ScheduleCompile!V593))),VALUE(LEFT(ScheduleCompile!V593,FIND("F",ScheduleCompile!V593)-1)),ScheduleCompile!V593)))))),"",IF(ScheduleCompile!V593="Off",0,IF(ScheduleCompile!V593="On",1,IF(ISNUMBER(ScheduleCompile!V593),ScheduleCompile!V593/1,IF(ISTEXT(ScheduleCompile!V593),IF(OR(ISNUMBER(FIND("5F",ScheduleCompile!V593)),ISNUMBER(FIND("0F",ScheduleCompile!V593)),ISNUMBER(FIND("8F",ScheduleCompile!V593)),ISNUMBER(FIND("1F",ScheduleCompile!V593)),ISNUMBER(FIND("2F",ScheduleCompile!V593)),ISNUMBER(FIND("3F",ScheduleCompile!V593)),ISNUMBER(FIND("6F",ScheduleCompile!V593)),ISNUMBER(FIND("7F",ScheduleCompile!V593)),ISNUMBER(FIND("9F",ScheduleCompile!V593)),ISNUMBER(FIND("4F",ScheduleCompile!V593))),VALUE(LEFT(ScheduleCompile!V593,FIND("F",ScheduleCompile!V593)-1)),ScheduleCompile!V593)))))))</f>
        <v>57.5</v>
      </c>
      <c r="AB600" s="1">
        <f>IF(AND(ISERROR(IF(ScheduleCompile!W593="Off",0,IF(ScheduleCompile!W593="On",1,IF(ISNUMBER(ScheduleCompile!W593),ScheduleCompile!W593/1,IF(ISTEXT(ScheduleCompile!W593),IF(OR(ISNUMBER(FIND("5F",ScheduleCompile!W593)),ISNUMBER(FIND("0F",ScheduleCompile!W593)),ISNUMBER(FIND("8F",ScheduleCompile!W593)),ISNUMBER(FIND("1F",ScheduleCompile!W593)),ISNUMBER(FIND("2F",ScheduleCompile!W593)),ISNUMBER(FIND("3F",ScheduleCompile!W593)),ISNUMBER(FIND("6F",ScheduleCompile!W593)),ISNUMBER(FIND("7F",ScheduleCompile!W593)),ISNUMBER(FIND("9F",ScheduleCompile!W593)),ISNUMBER(FIND("4F",ScheduleCompile!W593))),VALUE(LEFT(ScheduleCompile!W593,FIND("F",ScheduleCompile!W593)-1)),ScheduleCompile!W593)))))),ISTEXT(ScheduleCompile!#REF!)),"ENDTABLE",IF(ISERROR(IF(ScheduleCompile!W593="Off",0,IF(ScheduleCompile!W593="On",1,IF(ISNUMBER(ScheduleCompile!W593),ScheduleCompile!W593/1,IF(ISTEXT(ScheduleCompile!W593),IF(OR(ISNUMBER(FIND("5F",ScheduleCompile!W593)),ISNUMBER(FIND("0F",ScheduleCompile!W593)),ISNUMBER(FIND("8F",ScheduleCompile!W593)),ISNUMBER(FIND("1F",ScheduleCompile!W593)),ISNUMBER(FIND("2F",ScheduleCompile!W593)),ISNUMBER(FIND("3F",ScheduleCompile!W593)),ISNUMBER(FIND("6F",ScheduleCompile!W593)),ISNUMBER(FIND("7F",ScheduleCompile!W593)),ISNUMBER(FIND("9F",ScheduleCompile!W593)),ISNUMBER(FIND("4F",ScheduleCompile!W593))),VALUE(LEFT(ScheduleCompile!W593,FIND("F",ScheduleCompile!W593)-1)),ScheduleCompile!W593)))))),"",IF(ScheduleCompile!W593="Off",0,IF(ScheduleCompile!W593="On",1,IF(ISNUMBER(ScheduleCompile!W593),ScheduleCompile!W593/1,IF(ISTEXT(ScheduleCompile!W593),IF(OR(ISNUMBER(FIND("5F",ScheduleCompile!W593)),ISNUMBER(FIND("0F",ScheduleCompile!W593)),ISNUMBER(FIND("8F",ScheduleCompile!W593)),ISNUMBER(FIND("1F",ScheduleCompile!W593)),ISNUMBER(FIND("2F",ScheduleCompile!W593)),ISNUMBER(FIND("3F",ScheduleCompile!W593)),ISNUMBER(FIND("6F",ScheduleCompile!W593)),ISNUMBER(FIND("7F",ScheduleCompile!W593)),ISNUMBER(FIND("9F",ScheduleCompile!W593)),ISNUMBER(FIND("4F",ScheduleCompile!W593))),VALUE(LEFT(ScheduleCompile!W593,FIND("F",ScheduleCompile!W593)-1)),ScheduleCompile!W593)))))))</f>
        <v>57.5</v>
      </c>
      <c r="AC600" s="1">
        <f>IF(AND(ISERROR(IF(ScheduleCompile!X593="Off",0,IF(ScheduleCompile!X593="On",1,IF(ISNUMBER(ScheduleCompile!X593),ScheduleCompile!X593/1,IF(ISTEXT(ScheduleCompile!X593),IF(OR(ISNUMBER(FIND("5F",ScheduleCompile!X593)),ISNUMBER(FIND("0F",ScheduleCompile!X593)),ISNUMBER(FIND("8F",ScheduleCompile!X593)),ISNUMBER(FIND("1F",ScheduleCompile!X593)),ISNUMBER(FIND("2F",ScheduleCompile!X593)),ISNUMBER(FIND("3F",ScheduleCompile!X593)),ISNUMBER(FIND("6F",ScheduleCompile!X593)),ISNUMBER(FIND("7F",ScheduleCompile!X593)),ISNUMBER(FIND("9F",ScheduleCompile!X593)),ISNUMBER(FIND("4F",ScheduleCompile!X593))),VALUE(LEFT(ScheduleCompile!X593,FIND("F",ScheduleCompile!X593)-1)),ScheduleCompile!X593)))))),ISTEXT(ScheduleCompile!#REF!)),"ENDTABLE",IF(ISERROR(IF(ScheduleCompile!X593="Off",0,IF(ScheduleCompile!X593="On",1,IF(ISNUMBER(ScheduleCompile!X593),ScheduleCompile!X593/1,IF(ISTEXT(ScheduleCompile!X593),IF(OR(ISNUMBER(FIND("5F",ScheduleCompile!X593)),ISNUMBER(FIND("0F",ScheduleCompile!X593)),ISNUMBER(FIND("8F",ScheduleCompile!X593)),ISNUMBER(FIND("1F",ScheduleCompile!X593)),ISNUMBER(FIND("2F",ScheduleCompile!X593)),ISNUMBER(FIND("3F",ScheduleCompile!X593)),ISNUMBER(FIND("6F",ScheduleCompile!X593)),ISNUMBER(FIND("7F",ScheduleCompile!X593)),ISNUMBER(FIND("9F",ScheduleCompile!X593)),ISNUMBER(FIND("4F",ScheduleCompile!X593))),VALUE(LEFT(ScheduleCompile!X593,FIND("F",ScheduleCompile!X593)-1)),ScheduleCompile!X593)))))),"",IF(ScheduleCompile!X593="Off",0,IF(ScheduleCompile!X593="On",1,IF(ISNUMBER(ScheduleCompile!X593),ScheduleCompile!X593/1,IF(ISTEXT(ScheduleCompile!X593),IF(OR(ISNUMBER(FIND("5F",ScheduleCompile!X593)),ISNUMBER(FIND("0F",ScheduleCompile!X593)),ISNUMBER(FIND("8F",ScheduleCompile!X593)),ISNUMBER(FIND("1F",ScheduleCompile!X593)),ISNUMBER(FIND("2F",ScheduleCompile!X593)),ISNUMBER(FIND("3F",ScheduleCompile!X593)),ISNUMBER(FIND("6F",ScheduleCompile!X593)),ISNUMBER(FIND("7F",ScheduleCompile!X593)),ISNUMBER(FIND("9F",ScheduleCompile!X593)),ISNUMBER(FIND("4F",ScheduleCompile!X593))),VALUE(LEFT(ScheduleCompile!X593,FIND("F",ScheduleCompile!X593)-1)),ScheduleCompile!X593)))))))</f>
        <v>57.5</v>
      </c>
      <c r="AD600" s="1">
        <f>IF(AND(ISERROR(IF(ScheduleCompile!Y593="Off",0,IF(ScheduleCompile!Y593="On",1,IF(ISNUMBER(ScheduleCompile!Y593),ScheduleCompile!Y593/1,IF(ISTEXT(ScheduleCompile!Y593),IF(OR(ISNUMBER(FIND("5F",ScheduleCompile!Y593)),ISNUMBER(FIND("0F",ScheduleCompile!Y593)),ISNUMBER(FIND("8F",ScheduleCompile!Y593)),ISNUMBER(FIND("1F",ScheduleCompile!Y593)),ISNUMBER(FIND("2F",ScheduleCompile!Y593)),ISNUMBER(FIND("3F",ScheduleCompile!Y593)),ISNUMBER(FIND("6F",ScheduleCompile!Y593)),ISNUMBER(FIND("7F",ScheduleCompile!Y593)),ISNUMBER(FIND("9F",ScheduleCompile!Y593)),ISNUMBER(FIND("4F",ScheduleCompile!Y593))),VALUE(LEFT(ScheduleCompile!Y593,FIND("F",ScheduleCompile!Y593)-1)),ScheduleCompile!Y593)))))),ISTEXT(ScheduleCompile!#REF!)),"ENDTABLE",IF(ISERROR(IF(ScheduleCompile!Y593="Off",0,IF(ScheduleCompile!Y593="On",1,IF(ISNUMBER(ScheduleCompile!Y593),ScheduleCompile!Y593/1,IF(ISTEXT(ScheduleCompile!Y593),IF(OR(ISNUMBER(FIND("5F",ScheduleCompile!Y593)),ISNUMBER(FIND("0F",ScheduleCompile!Y593)),ISNUMBER(FIND("8F",ScheduleCompile!Y593)),ISNUMBER(FIND("1F",ScheduleCompile!Y593)),ISNUMBER(FIND("2F",ScheduleCompile!Y593)),ISNUMBER(FIND("3F",ScheduleCompile!Y593)),ISNUMBER(FIND("6F",ScheduleCompile!Y593)),ISNUMBER(FIND("7F",ScheduleCompile!Y593)),ISNUMBER(FIND("9F",ScheduleCompile!Y593)),ISNUMBER(FIND("4F",ScheduleCompile!Y593))),VALUE(LEFT(ScheduleCompile!Y593,FIND("F",ScheduleCompile!Y593)-1)),ScheduleCompile!Y593)))))),"",IF(ScheduleCompile!Y593="Off",0,IF(ScheduleCompile!Y593="On",1,IF(ISNUMBER(ScheduleCompile!Y593),ScheduleCompile!Y593/1,IF(ISTEXT(ScheduleCompile!Y593),IF(OR(ISNUMBER(FIND("5F",ScheduleCompile!Y593)),ISNUMBER(FIND("0F",ScheduleCompile!Y593)),ISNUMBER(FIND("8F",ScheduleCompile!Y593)),ISNUMBER(FIND("1F",ScheduleCompile!Y593)),ISNUMBER(FIND("2F",ScheduleCompile!Y593)),ISNUMBER(FIND("3F",ScheduleCompile!Y593)),ISNUMBER(FIND("6F",ScheduleCompile!Y593)),ISNUMBER(FIND("7F",ScheduleCompile!Y593)),ISNUMBER(FIND("9F",ScheduleCompile!Y593)),ISNUMBER(FIND("4F",ScheduleCompile!Y593))),VALUE(LEFT(ScheduleCompile!Y593,FIND("F",ScheduleCompile!Y593)-1)),ScheduleCompile!Y593)))))))</f>
        <v>57.5</v>
      </c>
    </row>
    <row r="601" spans="1:30" x14ac:dyDescent="0.25">
      <c r="A601" t="str">
        <f t="shared" si="39"/>
        <v>SchDay "WaterMainCZ06May"  Type = "Temperature" Hr = (57.6, 57.6, 57.6, 57.6, 57.6, 57.6, 57.6, 57.6, 57.6, 57.6, 57.6, 57.6, 57.6, 57.6, 57.6, 57.6, 57.6, 57.6, 57.6, 57.6, 57.6, 57.6, 57.6, 57.6) ..</v>
      </c>
      <c r="B601" s="1" t="s">
        <v>623</v>
      </c>
      <c r="C601" t="str">
        <f t="shared" si="40"/>
        <v xml:space="preserve">SchDay "WaterMainCZ06May"  Type = "Temperature" Hr = </v>
      </c>
      <c r="D601" t="str">
        <f t="shared" si="41"/>
        <v>(57.6, 57.6, 57.6, 57.6, 57.6, 57.6, 57.6, 57.6, 57.6, 57.6, 57.6, 57.6, 57.6, 57.6, 57.6, 57.6, 57.6, 57.6, 57.6, 57.6, 57.6, 57.6, 57.6, 57.6) ..</v>
      </c>
      <c r="E601" s="30" t="str">
        <f>ScheduleCompile!A594</f>
        <v>WaterMainCZ06May</v>
      </c>
      <c r="F601" t="str">
        <f t="shared" si="42"/>
        <v>Temperature</v>
      </c>
      <c r="G601" s="1">
        <f>IF(AND(ISERROR(IF(ScheduleCompile!B594="Off",0,IF(ScheduleCompile!B594="On",1,IF(ISNUMBER(ScheduleCompile!B594),ScheduleCompile!B594/1,IF(ISTEXT(ScheduleCompile!B594),IF(OR(ISNUMBER(FIND("5F",ScheduleCompile!B594)),ISNUMBER(FIND("0F",ScheduleCompile!B594)),ISNUMBER(FIND("8F",ScheduleCompile!B594)),ISNUMBER(FIND("1F",ScheduleCompile!B594)),ISNUMBER(FIND("2F",ScheduleCompile!B594)),ISNUMBER(FIND("3F",ScheduleCompile!B594)),ISNUMBER(FIND("6F",ScheduleCompile!B594)),ISNUMBER(FIND("7F",ScheduleCompile!B594)),ISNUMBER(FIND("9F",ScheduleCompile!B594)),ISNUMBER(FIND("4F",ScheduleCompile!B594))),VALUE(LEFT(ScheduleCompile!B594,FIND("F",ScheduleCompile!B594)-1)),ScheduleCompile!B594)))))),ISTEXT(ScheduleCompile!#REF!)),"ENDTABLE",IF(ISERROR(IF(ScheduleCompile!B594="Off",0,IF(ScheduleCompile!B594="On",1,IF(ISNUMBER(ScheduleCompile!B594),ScheduleCompile!B594/1,IF(ISTEXT(ScheduleCompile!B594),IF(OR(ISNUMBER(FIND("5F",ScheduleCompile!B594)),ISNUMBER(FIND("0F",ScheduleCompile!B594)),ISNUMBER(FIND("8F",ScheduleCompile!B594)),ISNUMBER(FIND("1F",ScheduleCompile!B594)),ISNUMBER(FIND("2F",ScheduleCompile!B594)),ISNUMBER(FIND("3F",ScheduleCompile!B594)),ISNUMBER(FIND("6F",ScheduleCompile!B594)),ISNUMBER(FIND("7F",ScheduleCompile!B594)),ISNUMBER(FIND("9F",ScheduleCompile!B594)),ISNUMBER(FIND("4F",ScheduleCompile!B594))),VALUE(LEFT(ScheduleCompile!B594,FIND("F",ScheduleCompile!B594)-1)),ScheduleCompile!B594)))))),"",IF(ScheduleCompile!B594="Off",0,IF(ScheduleCompile!B594="On",1,IF(ISNUMBER(ScheduleCompile!B594),ScheduleCompile!B594/1,IF(ISTEXT(ScheduleCompile!B594),IF(OR(ISNUMBER(FIND("5F",ScheduleCompile!B594)),ISNUMBER(FIND("0F",ScheduleCompile!B594)),ISNUMBER(FIND("8F",ScheduleCompile!B594)),ISNUMBER(FIND("1F",ScheduleCompile!B594)),ISNUMBER(FIND("2F",ScheduleCompile!B594)),ISNUMBER(FIND("3F",ScheduleCompile!B594)),ISNUMBER(FIND("6F",ScheduleCompile!B594)),ISNUMBER(FIND("7F",ScheduleCompile!B594)),ISNUMBER(FIND("9F",ScheduleCompile!B594)),ISNUMBER(FIND("4F",ScheduleCompile!B594))),VALUE(LEFT(ScheduleCompile!B594,FIND("F",ScheduleCompile!B594)-1)),ScheduleCompile!B594)))))))</f>
        <v>57.6</v>
      </c>
      <c r="H601" s="1">
        <f>IF(AND(ISERROR(IF(ScheduleCompile!C594="Off",0,IF(ScheduleCompile!C594="On",1,IF(ISNUMBER(ScheduleCompile!C594),ScheduleCompile!C594/1,IF(ISTEXT(ScheduleCompile!C594),IF(OR(ISNUMBER(FIND("5F",ScheduleCompile!C594)),ISNUMBER(FIND("0F",ScheduleCompile!C594)),ISNUMBER(FIND("8F",ScheduleCompile!C594)),ISNUMBER(FIND("1F",ScheduleCompile!C594)),ISNUMBER(FIND("2F",ScheduleCompile!C594)),ISNUMBER(FIND("3F",ScheduleCompile!C594)),ISNUMBER(FIND("6F",ScheduleCompile!C594)),ISNUMBER(FIND("7F",ScheduleCompile!C594)),ISNUMBER(FIND("9F",ScheduleCompile!C594)),ISNUMBER(FIND("4F",ScheduleCompile!C594))),VALUE(LEFT(ScheduleCompile!C594,FIND("F",ScheduleCompile!C594)-1)),ScheduleCompile!C594)))))),ISTEXT(ScheduleCompile!#REF!)),"ENDTABLE",IF(ISERROR(IF(ScheduleCompile!C594="Off",0,IF(ScheduleCompile!C594="On",1,IF(ISNUMBER(ScheduleCompile!C594),ScheduleCompile!C594/1,IF(ISTEXT(ScheduleCompile!C594),IF(OR(ISNUMBER(FIND("5F",ScheduleCompile!C594)),ISNUMBER(FIND("0F",ScheduleCompile!C594)),ISNUMBER(FIND("8F",ScheduleCompile!C594)),ISNUMBER(FIND("1F",ScheduleCompile!C594)),ISNUMBER(FIND("2F",ScheduleCompile!C594)),ISNUMBER(FIND("3F",ScheduleCompile!C594)),ISNUMBER(FIND("6F",ScheduleCompile!C594)),ISNUMBER(FIND("7F",ScheduleCompile!C594)),ISNUMBER(FIND("9F",ScheduleCompile!C594)),ISNUMBER(FIND("4F",ScheduleCompile!C594))),VALUE(LEFT(ScheduleCompile!C594,FIND("F",ScheduleCompile!C594)-1)),ScheduleCompile!C594)))))),"",IF(ScheduleCompile!C594="Off",0,IF(ScheduleCompile!C594="On",1,IF(ISNUMBER(ScheduleCompile!C594),ScheduleCompile!C594/1,IF(ISTEXT(ScheduleCompile!C594),IF(OR(ISNUMBER(FIND("5F",ScheduleCompile!C594)),ISNUMBER(FIND("0F",ScheduleCompile!C594)),ISNUMBER(FIND("8F",ScheduleCompile!C594)),ISNUMBER(FIND("1F",ScheduleCompile!C594)),ISNUMBER(FIND("2F",ScheduleCompile!C594)),ISNUMBER(FIND("3F",ScheduleCompile!C594)),ISNUMBER(FIND("6F",ScheduleCompile!C594)),ISNUMBER(FIND("7F",ScheduleCompile!C594)),ISNUMBER(FIND("9F",ScheduleCompile!C594)),ISNUMBER(FIND("4F",ScheduleCompile!C594))),VALUE(LEFT(ScheduleCompile!C594,FIND("F",ScheduleCompile!C594)-1)),ScheduleCompile!C594)))))))</f>
        <v>57.6</v>
      </c>
      <c r="I601" s="1">
        <f>IF(AND(ISERROR(IF(ScheduleCompile!D594="Off",0,IF(ScheduleCompile!D594="On",1,IF(ISNUMBER(ScheduleCompile!D594),ScheduleCompile!D594/1,IF(ISTEXT(ScheduleCompile!D594),IF(OR(ISNUMBER(FIND("5F",ScheduleCompile!D594)),ISNUMBER(FIND("0F",ScheduleCompile!D594)),ISNUMBER(FIND("8F",ScheduleCompile!D594)),ISNUMBER(FIND("1F",ScheduleCompile!D594)),ISNUMBER(FIND("2F",ScheduleCompile!D594)),ISNUMBER(FIND("3F",ScheduleCompile!D594)),ISNUMBER(FIND("6F",ScheduleCompile!D594)),ISNUMBER(FIND("7F",ScheduleCompile!D594)),ISNUMBER(FIND("9F",ScheduleCompile!D594)),ISNUMBER(FIND("4F",ScheduleCompile!D594))),VALUE(LEFT(ScheduleCompile!D594,FIND("F",ScheduleCompile!D594)-1)),ScheduleCompile!D594)))))),ISTEXT(ScheduleCompile!#REF!)),"ENDTABLE",IF(ISERROR(IF(ScheduleCompile!D594="Off",0,IF(ScheduleCompile!D594="On",1,IF(ISNUMBER(ScheduleCompile!D594),ScheduleCompile!D594/1,IF(ISTEXT(ScheduleCompile!D594),IF(OR(ISNUMBER(FIND("5F",ScheduleCompile!D594)),ISNUMBER(FIND("0F",ScheduleCompile!D594)),ISNUMBER(FIND("8F",ScheduleCompile!D594)),ISNUMBER(FIND("1F",ScheduleCompile!D594)),ISNUMBER(FIND("2F",ScheduleCompile!D594)),ISNUMBER(FIND("3F",ScheduleCompile!D594)),ISNUMBER(FIND("6F",ScheduleCompile!D594)),ISNUMBER(FIND("7F",ScheduleCompile!D594)),ISNUMBER(FIND("9F",ScheduleCompile!D594)),ISNUMBER(FIND("4F",ScheduleCompile!D594))),VALUE(LEFT(ScheduleCompile!D594,FIND("F",ScheduleCompile!D594)-1)),ScheduleCompile!D594)))))),"",IF(ScheduleCompile!D594="Off",0,IF(ScheduleCompile!D594="On",1,IF(ISNUMBER(ScheduleCompile!D594),ScheduleCompile!D594/1,IF(ISTEXT(ScheduleCompile!D594),IF(OR(ISNUMBER(FIND("5F",ScheduleCompile!D594)),ISNUMBER(FIND("0F",ScheduleCompile!D594)),ISNUMBER(FIND("8F",ScheduleCompile!D594)),ISNUMBER(FIND("1F",ScheduleCompile!D594)),ISNUMBER(FIND("2F",ScheduleCompile!D594)),ISNUMBER(FIND("3F",ScheduleCompile!D594)),ISNUMBER(FIND("6F",ScheduleCompile!D594)),ISNUMBER(FIND("7F",ScheduleCompile!D594)),ISNUMBER(FIND("9F",ScheduleCompile!D594)),ISNUMBER(FIND("4F",ScheduleCompile!D594))),VALUE(LEFT(ScheduleCompile!D594,FIND("F",ScheduleCompile!D594)-1)),ScheduleCompile!D594)))))))</f>
        <v>57.6</v>
      </c>
      <c r="J601" s="1">
        <f>IF(AND(ISERROR(IF(ScheduleCompile!E594="Off",0,IF(ScheduleCompile!E594="On",1,IF(ISNUMBER(ScheduleCompile!E594),ScheduleCompile!E594/1,IF(ISTEXT(ScheduleCompile!E594),IF(OR(ISNUMBER(FIND("5F",ScheduleCompile!E594)),ISNUMBER(FIND("0F",ScheduleCompile!E594)),ISNUMBER(FIND("8F",ScheduleCompile!E594)),ISNUMBER(FIND("1F",ScheduleCompile!E594)),ISNUMBER(FIND("2F",ScheduleCompile!E594)),ISNUMBER(FIND("3F",ScheduleCompile!E594)),ISNUMBER(FIND("6F",ScheduleCompile!E594)),ISNUMBER(FIND("7F",ScheduleCompile!E594)),ISNUMBER(FIND("9F",ScheduleCompile!E594)),ISNUMBER(FIND("4F",ScheduleCompile!E594))),VALUE(LEFT(ScheduleCompile!E594,FIND("F",ScheduleCompile!E594)-1)),ScheduleCompile!E594)))))),ISTEXT(ScheduleCompile!#REF!)),"ENDTABLE",IF(ISERROR(IF(ScheduleCompile!E594="Off",0,IF(ScheduleCompile!E594="On",1,IF(ISNUMBER(ScheduleCompile!E594),ScheduleCompile!E594/1,IF(ISTEXT(ScheduleCompile!E594),IF(OR(ISNUMBER(FIND("5F",ScheduleCompile!E594)),ISNUMBER(FIND("0F",ScheduleCompile!E594)),ISNUMBER(FIND("8F",ScheduleCompile!E594)),ISNUMBER(FIND("1F",ScheduleCompile!E594)),ISNUMBER(FIND("2F",ScheduleCompile!E594)),ISNUMBER(FIND("3F",ScheduleCompile!E594)),ISNUMBER(FIND("6F",ScheduleCompile!E594)),ISNUMBER(FIND("7F",ScheduleCompile!E594)),ISNUMBER(FIND("9F",ScheduleCompile!E594)),ISNUMBER(FIND("4F",ScheduleCompile!E594))),VALUE(LEFT(ScheduleCompile!E594,FIND("F",ScheduleCompile!E594)-1)),ScheduleCompile!E594)))))),"",IF(ScheduleCompile!E594="Off",0,IF(ScheduleCompile!E594="On",1,IF(ISNUMBER(ScheduleCompile!E594),ScheduleCompile!E594/1,IF(ISTEXT(ScheduleCompile!E594),IF(OR(ISNUMBER(FIND("5F",ScheduleCompile!E594)),ISNUMBER(FIND("0F",ScheduleCompile!E594)),ISNUMBER(FIND("8F",ScheduleCompile!E594)),ISNUMBER(FIND("1F",ScheduleCompile!E594)),ISNUMBER(FIND("2F",ScheduleCompile!E594)),ISNUMBER(FIND("3F",ScheduleCompile!E594)),ISNUMBER(FIND("6F",ScheduleCompile!E594)),ISNUMBER(FIND("7F",ScheduleCompile!E594)),ISNUMBER(FIND("9F",ScheduleCompile!E594)),ISNUMBER(FIND("4F",ScheduleCompile!E594))),VALUE(LEFT(ScheduleCompile!E594,FIND("F",ScheduleCompile!E594)-1)),ScheduleCompile!E594)))))))</f>
        <v>57.6</v>
      </c>
      <c r="K601" s="1">
        <f>IF(AND(ISERROR(IF(ScheduleCompile!F594="Off",0,IF(ScheduleCompile!F594="On",1,IF(ISNUMBER(ScheduleCompile!F594),ScheduleCompile!F594/1,IF(ISTEXT(ScheduleCompile!F594),IF(OR(ISNUMBER(FIND("5F",ScheduleCompile!F594)),ISNUMBER(FIND("0F",ScheduleCompile!F594)),ISNUMBER(FIND("8F",ScheduleCompile!F594)),ISNUMBER(FIND("1F",ScheduleCompile!F594)),ISNUMBER(FIND("2F",ScheduleCompile!F594)),ISNUMBER(FIND("3F",ScheduleCompile!F594)),ISNUMBER(FIND("6F",ScheduleCompile!F594)),ISNUMBER(FIND("7F",ScheduleCompile!F594)),ISNUMBER(FIND("9F",ScheduleCompile!F594)),ISNUMBER(FIND("4F",ScheduleCompile!F594))),VALUE(LEFT(ScheduleCompile!F594,FIND("F",ScheduleCompile!F594)-1)),ScheduleCompile!F594)))))),ISTEXT(ScheduleCompile!#REF!)),"ENDTABLE",IF(ISERROR(IF(ScheduleCompile!F594="Off",0,IF(ScheduleCompile!F594="On",1,IF(ISNUMBER(ScheduleCompile!F594),ScheduleCompile!F594/1,IF(ISTEXT(ScheduleCompile!F594),IF(OR(ISNUMBER(FIND("5F",ScheduleCompile!F594)),ISNUMBER(FIND("0F",ScheduleCompile!F594)),ISNUMBER(FIND("8F",ScheduleCompile!F594)),ISNUMBER(FIND("1F",ScheduleCompile!F594)),ISNUMBER(FIND("2F",ScheduleCompile!F594)),ISNUMBER(FIND("3F",ScheduleCompile!F594)),ISNUMBER(FIND("6F",ScheduleCompile!F594)),ISNUMBER(FIND("7F",ScheduleCompile!F594)),ISNUMBER(FIND("9F",ScheduleCompile!F594)),ISNUMBER(FIND("4F",ScheduleCompile!F594))),VALUE(LEFT(ScheduleCompile!F594,FIND("F",ScheduleCompile!F594)-1)),ScheduleCompile!F594)))))),"",IF(ScheduleCompile!F594="Off",0,IF(ScheduleCompile!F594="On",1,IF(ISNUMBER(ScheduleCompile!F594),ScheduleCompile!F594/1,IF(ISTEXT(ScheduleCompile!F594),IF(OR(ISNUMBER(FIND("5F",ScheduleCompile!F594)),ISNUMBER(FIND("0F",ScheduleCompile!F594)),ISNUMBER(FIND("8F",ScheduleCompile!F594)),ISNUMBER(FIND("1F",ScheduleCompile!F594)),ISNUMBER(FIND("2F",ScheduleCompile!F594)),ISNUMBER(FIND("3F",ScheduleCompile!F594)),ISNUMBER(FIND("6F",ScheduleCompile!F594)),ISNUMBER(FIND("7F",ScheduleCompile!F594)),ISNUMBER(FIND("9F",ScheduleCompile!F594)),ISNUMBER(FIND("4F",ScheduleCompile!F594))),VALUE(LEFT(ScheduleCompile!F594,FIND("F",ScheduleCompile!F594)-1)),ScheduleCompile!F594)))))))</f>
        <v>57.6</v>
      </c>
      <c r="L601" s="1">
        <f>IF(AND(ISERROR(IF(ScheduleCompile!G594="Off",0,IF(ScheduleCompile!G594="On",1,IF(ISNUMBER(ScheduleCompile!G594),ScheduleCompile!G594/1,IF(ISTEXT(ScheduleCompile!G594),IF(OR(ISNUMBER(FIND("5F",ScheduleCompile!G594)),ISNUMBER(FIND("0F",ScheduleCompile!G594)),ISNUMBER(FIND("8F",ScheduleCompile!G594)),ISNUMBER(FIND("1F",ScheduleCompile!G594)),ISNUMBER(FIND("2F",ScheduleCompile!G594)),ISNUMBER(FIND("3F",ScheduleCompile!G594)),ISNUMBER(FIND("6F",ScheduleCompile!G594)),ISNUMBER(FIND("7F",ScheduleCompile!G594)),ISNUMBER(FIND("9F",ScheduleCompile!G594)),ISNUMBER(FIND("4F",ScheduleCompile!G594))),VALUE(LEFT(ScheduleCompile!G594,FIND("F",ScheduleCompile!G594)-1)),ScheduleCompile!G594)))))),ISTEXT(ScheduleCompile!#REF!)),"ENDTABLE",IF(ISERROR(IF(ScheduleCompile!G594="Off",0,IF(ScheduleCompile!G594="On",1,IF(ISNUMBER(ScheduleCompile!G594),ScheduleCompile!G594/1,IF(ISTEXT(ScheduleCompile!G594),IF(OR(ISNUMBER(FIND("5F",ScheduleCompile!G594)),ISNUMBER(FIND("0F",ScheduleCompile!G594)),ISNUMBER(FIND("8F",ScheduleCompile!G594)),ISNUMBER(FIND("1F",ScheduleCompile!G594)),ISNUMBER(FIND("2F",ScheduleCompile!G594)),ISNUMBER(FIND("3F",ScheduleCompile!G594)),ISNUMBER(FIND("6F",ScheduleCompile!G594)),ISNUMBER(FIND("7F",ScheduleCompile!G594)),ISNUMBER(FIND("9F",ScheduleCompile!G594)),ISNUMBER(FIND("4F",ScheduleCompile!G594))),VALUE(LEFT(ScheduleCompile!G594,FIND("F",ScheduleCompile!G594)-1)),ScheduleCompile!G594)))))),"",IF(ScheduleCompile!G594="Off",0,IF(ScheduleCompile!G594="On",1,IF(ISNUMBER(ScheduleCompile!G594),ScheduleCompile!G594/1,IF(ISTEXT(ScheduleCompile!G594),IF(OR(ISNUMBER(FIND("5F",ScheduleCompile!G594)),ISNUMBER(FIND("0F",ScheduleCompile!G594)),ISNUMBER(FIND("8F",ScheduleCompile!G594)),ISNUMBER(FIND("1F",ScheduleCompile!G594)),ISNUMBER(FIND("2F",ScheduleCompile!G594)),ISNUMBER(FIND("3F",ScheduleCompile!G594)),ISNUMBER(FIND("6F",ScheduleCompile!G594)),ISNUMBER(FIND("7F",ScheduleCompile!G594)),ISNUMBER(FIND("9F",ScheduleCompile!G594)),ISNUMBER(FIND("4F",ScheduleCompile!G594))),VALUE(LEFT(ScheduleCompile!G594,FIND("F",ScheduleCompile!G594)-1)),ScheduleCompile!G594)))))))</f>
        <v>57.6</v>
      </c>
      <c r="M601" s="1">
        <f>IF(AND(ISERROR(IF(ScheduleCompile!H594="Off",0,IF(ScheduleCompile!H594="On",1,IF(ISNUMBER(ScheduleCompile!H594),ScheduleCompile!H594/1,IF(ISTEXT(ScheduleCompile!H594),IF(OR(ISNUMBER(FIND("5F",ScheduleCompile!H594)),ISNUMBER(FIND("0F",ScheduleCompile!H594)),ISNUMBER(FIND("8F",ScheduleCompile!H594)),ISNUMBER(FIND("1F",ScheduleCompile!H594)),ISNUMBER(FIND("2F",ScheduleCompile!H594)),ISNUMBER(FIND("3F",ScheduleCompile!H594)),ISNUMBER(FIND("6F",ScheduleCompile!H594)),ISNUMBER(FIND("7F",ScheduleCompile!H594)),ISNUMBER(FIND("9F",ScheduleCompile!H594)),ISNUMBER(FIND("4F",ScheduleCompile!H594))),VALUE(LEFT(ScheduleCompile!H594,FIND("F",ScheduleCompile!H594)-1)),ScheduleCompile!H594)))))),ISTEXT(ScheduleCompile!#REF!)),"ENDTABLE",IF(ISERROR(IF(ScheduleCompile!H594="Off",0,IF(ScheduleCompile!H594="On",1,IF(ISNUMBER(ScheduleCompile!H594),ScheduleCompile!H594/1,IF(ISTEXT(ScheduleCompile!H594),IF(OR(ISNUMBER(FIND("5F",ScheduleCompile!H594)),ISNUMBER(FIND("0F",ScheduleCompile!H594)),ISNUMBER(FIND("8F",ScheduleCompile!H594)),ISNUMBER(FIND("1F",ScheduleCompile!H594)),ISNUMBER(FIND("2F",ScheduleCompile!H594)),ISNUMBER(FIND("3F",ScheduleCompile!H594)),ISNUMBER(FIND("6F",ScheduleCompile!H594)),ISNUMBER(FIND("7F",ScheduleCompile!H594)),ISNUMBER(FIND("9F",ScheduleCompile!H594)),ISNUMBER(FIND("4F",ScheduleCompile!H594))),VALUE(LEFT(ScheduleCompile!H594,FIND("F",ScheduleCompile!H594)-1)),ScheduleCompile!H594)))))),"",IF(ScheduleCompile!H594="Off",0,IF(ScheduleCompile!H594="On",1,IF(ISNUMBER(ScheduleCompile!H594),ScheduleCompile!H594/1,IF(ISTEXT(ScheduleCompile!H594),IF(OR(ISNUMBER(FIND("5F",ScheduleCompile!H594)),ISNUMBER(FIND("0F",ScheduleCompile!H594)),ISNUMBER(FIND("8F",ScheduleCompile!H594)),ISNUMBER(FIND("1F",ScheduleCompile!H594)),ISNUMBER(FIND("2F",ScheduleCompile!H594)),ISNUMBER(FIND("3F",ScheduleCompile!H594)),ISNUMBER(FIND("6F",ScheduleCompile!H594)),ISNUMBER(FIND("7F",ScheduleCompile!H594)),ISNUMBER(FIND("9F",ScheduleCompile!H594)),ISNUMBER(FIND("4F",ScheduleCompile!H594))),VALUE(LEFT(ScheduleCompile!H594,FIND("F",ScheduleCompile!H594)-1)),ScheduleCompile!H594)))))))</f>
        <v>57.6</v>
      </c>
      <c r="N601" s="1">
        <f>IF(AND(ISERROR(IF(ScheduleCompile!I594="Off",0,IF(ScheduleCompile!I594="On",1,IF(ISNUMBER(ScheduleCompile!I594),ScheduleCompile!I594/1,IF(ISTEXT(ScheduleCompile!I594),IF(OR(ISNUMBER(FIND("5F",ScheduleCompile!I594)),ISNUMBER(FIND("0F",ScheduleCompile!I594)),ISNUMBER(FIND("8F",ScheduleCompile!I594)),ISNUMBER(FIND("1F",ScheduleCompile!I594)),ISNUMBER(FIND("2F",ScheduleCompile!I594)),ISNUMBER(FIND("3F",ScheduleCompile!I594)),ISNUMBER(FIND("6F",ScheduleCompile!I594)),ISNUMBER(FIND("7F",ScheduleCompile!I594)),ISNUMBER(FIND("9F",ScheduleCompile!I594)),ISNUMBER(FIND("4F",ScheduleCompile!I594))),VALUE(LEFT(ScheduleCompile!I594,FIND("F",ScheduleCompile!I594)-1)),ScheduleCompile!I594)))))),ISTEXT(ScheduleCompile!#REF!)),"ENDTABLE",IF(ISERROR(IF(ScheduleCompile!I594="Off",0,IF(ScheduleCompile!I594="On",1,IF(ISNUMBER(ScheduleCompile!I594),ScheduleCompile!I594/1,IF(ISTEXT(ScheduleCompile!I594),IF(OR(ISNUMBER(FIND("5F",ScheduleCompile!I594)),ISNUMBER(FIND("0F",ScheduleCompile!I594)),ISNUMBER(FIND("8F",ScheduleCompile!I594)),ISNUMBER(FIND("1F",ScheduleCompile!I594)),ISNUMBER(FIND("2F",ScheduleCompile!I594)),ISNUMBER(FIND("3F",ScheduleCompile!I594)),ISNUMBER(FIND("6F",ScheduleCompile!I594)),ISNUMBER(FIND("7F",ScheduleCompile!I594)),ISNUMBER(FIND("9F",ScheduleCompile!I594)),ISNUMBER(FIND("4F",ScheduleCompile!I594))),VALUE(LEFT(ScheduleCompile!I594,FIND("F",ScheduleCompile!I594)-1)),ScheduleCompile!I594)))))),"",IF(ScheduleCompile!I594="Off",0,IF(ScheduleCompile!I594="On",1,IF(ISNUMBER(ScheduleCompile!I594),ScheduleCompile!I594/1,IF(ISTEXT(ScheduleCompile!I594),IF(OR(ISNUMBER(FIND("5F",ScheduleCompile!I594)),ISNUMBER(FIND("0F",ScheduleCompile!I594)),ISNUMBER(FIND("8F",ScheduleCompile!I594)),ISNUMBER(FIND("1F",ScheduleCompile!I594)),ISNUMBER(FIND("2F",ScheduleCompile!I594)),ISNUMBER(FIND("3F",ScheduleCompile!I594)),ISNUMBER(FIND("6F",ScheduleCompile!I594)),ISNUMBER(FIND("7F",ScheduleCompile!I594)),ISNUMBER(FIND("9F",ScheduleCompile!I594)),ISNUMBER(FIND("4F",ScheduleCompile!I594))),VALUE(LEFT(ScheduleCompile!I594,FIND("F",ScheduleCompile!I594)-1)),ScheduleCompile!I594)))))))</f>
        <v>57.6</v>
      </c>
      <c r="O601" s="1">
        <f>IF(AND(ISERROR(IF(ScheduleCompile!J594="Off",0,IF(ScheduleCompile!J594="On",1,IF(ISNUMBER(ScheduleCompile!J594),ScheduleCompile!J594/1,IF(ISTEXT(ScheduleCompile!J594),IF(OR(ISNUMBER(FIND("5F",ScheduleCompile!J594)),ISNUMBER(FIND("0F",ScheduleCompile!J594)),ISNUMBER(FIND("8F",ScheduleCompile!J594)),ISNUMBER(FIND("1F",ScheduleCompile!J594)),ISNUMBER(FIND("2F",ScheduleCompile!J594)),ISNUMBER(FIND("3F",ScheduleCompile!J594)),ISNUMBER(FIND("6F",ScheduleCompile!J594)),ISNUMBER(FIND("7F",ScheduleCompile!J594)),ISNUMBER(FIND("9F",ScheduleCompile!J594)),ISNUMBER(FIND("4F",ScheduleCompile!J594))),VALUE(LEFT(ScheduleCompile!J594,FIND("F",ScheduleCompile!J594)-1)),ScheduleCompile!J594)))))),ISTEXT(ScheduleCompile!#REF!)),"ENDTABLE",IF(ISERROR(IF(ScheduleCompile!J594="Off",0,IF(ScheduleCompile!J594="On",1,IF(ISNUMBER(ScheduleCompile!J594),ScheduleCompile!J594/1,IF(ISTEXT(ScheduleCompile!J594),IF(OR(ISNUMBER(FIND("5F",ScheduleCompile!J594)),ISNUMBER(FIND("0F",ScheduleCompile!J594)),ISNUMBER(FIND("8F",ScheduleCompile!J594)),ISNUMBER(FIND("1F",ScheduleCompile!J594)),ISNUMBER(FIND("2F",ScheduleCompile!J594)),ISNUMBER(FIND("3F",ScheduleCompile!J594)),ISNUMBER(FIND("6F",ScheduleCompile!J594)),ISNUMBER(FIND("7F",ScheduleCompile!J594)),ISNUMBER(FIND("9F",ScheduleCompile!J594)),ISNUMBER(FIND("4F",ScheduleCompile!J594))),VALUE(LEFT(ScheduleCompile!J594,FIND("F",ScheduleCompile!J594)-1)),ScheduleCompile!J594)))))),"",IF(ScheduleCompile!J594="Off",0,IF(ScheduleCompile!J594="On",1,IF(ISNUMBER(ScheduleCompile!J594),ScheduleCompile!J594/1,IF(ISTEXT(ScheduleCompile!J594),IF(OR(ISNUMBER(FIND("5F",ScheduleCompile!J594)),ISNUMBER(FIND("0F",ScheduleCompile!J594)),ISNUMBER(FIND("8F",ScheduleCompile!J594)),ISNUMBER(FIND("1F",ScheduleCompile!J594)),ISNUMBER(FIND("2F",ScheduleCompile!J594)),ISNUMBER(FIND("3F",ScheduleCompile!J594)),ISNUMBER(FIND("6F",ScheduleCompile!J594)),ISNUMBER(FIND("7F",ScheduleCompile!J594)),ISNUMBER(FIND("9F",ScheduleCompile!J594)),ISNUMBER(FIND("4F",ScheduleCompile!J594))),VALUE(LEFT(ScheduleCompile!J594,FIND("F",ScheduleCompile!J594)-1)),ScheduleCompile!J594)))))))</f>
        <v>57.6</v>
      </c>
      <c r="P601" s="1">
        <f>IF(AND(ISERROR(IF(ScheduleCompile!K594="Off",0,IF(ScheduleCompile!K594="On",1,IF(ISNUMBER(ScheduleCompile!K594),ScheduleCompile!K594/1,IF(ISTEXT(ScheduleCompile!K594),IF(OR(ISNUMBER(FIND("5F",ScheduleCompile!K594)),ISNUMBER(FIND("0F",ScheduleCompile!K594)),ISNUMBER(FIND("8F",ScheduleCompile!K594)),ISNUMBER(FIND("1F",ScheduleCompile!K594)),ISNUMBER(FIND("2F",ScheduleCompile!K594)),ISNUMBER(FIND("3F",ScheduleCompile!K594)),ISNUMBER(FIND("6F",ScheduleCompile!K594)),ISNUMBER(FIND("7F",ScheduleCompile!K594)),ISNUMBER(FIND("9F",ScheduleCompile!K594)),ISNUMBER(FIND("4F",ScheduleCompile!K594))),VALUE(LEFT(ScheduleCompile!K594,FIND("F",ScheduleCompile!K594)-1)),ScheduleCompile!K594)))))),ISTEXT(ScheduleCompile!#REF!)),"ENDTABLE",IF(ISERROR(IF(ScheduleCompile!K594="Off",0,IF(ScheduleCompile!K594="On",1,IF(ISNUMBER(ScheduleCompile!K594),ScheduleCompile!K594/1,IF(ISTEXT(ScheduleCompile!K594),IF(OR(ISNUMBER(FIND("5F",ScheduleCompile!K594)),ISNUMBER(FIND("0F",ScheduleCompile!K594)),ISNUMBER(FIND("8F",ScheduleCompile!K594)),ISNUMBER(FIND("1F",ScheduleCompile!K594)),ISNUMBER(FIND("2F",ScheduleCompile!K594)),ISNUMBER(FIND("3F",ScheduleCompile!K594)),ISNUMBER(FIND("6F",ScheduleCompile!K594)),ISNUMBER(FIND("7F",ScheduleCompile!K594)),ISNUMBER(FIND("9F",ScheduleCompile!K594)),ISNUMBER(FIND("4F",ScheduleCompile!K594))),VALUE(LEFT(ScheduleCompile!K594,FIND("F",ScheduleCompile!K594)-1)),ScheduleCompile!K594)))))),"",IF(ScheduleCompile!K594="Off",0,IF(ScheduleCompile!K594="On",1,IF(ISNUMBER(ScheduleCompile!K594),ScheduleCompile!K594/1,IF(ISTEXT(ScheduleCompile!K594),IF(OR(ISNUMBER(FIND("5F",ScheduleCompile!K594)),ISNUMBER(FIND("0F",ScheduleCompile!K594)),ISNUMBER(FIND("8F",ScheduleCompile!K594)),ISNUMBER(FIND("1F",ScheduleCompile!K594)),ISNUMBER(FIND("2F",ScheduleCompile!K594)),ISNUMBER(FIND("3F",ScheduleCompile!K594)),ISNUMBER(FIND("6F",ScheduleCompile!K594)),ISNUMBER(FIND("7F",ScheduleCompile!K594)),ISNUMBER(FIND("9F",ScheduleCompile!K594)),ISNUMBER(FIND("4F",ScheduleCompile!K594))),VALUE(LEFT(ScheduleCompile!K594,FIND("F",ScheduleCompile!K594)-1)),ScheduleCompile!K594)))))))</f>
        <v>57.6</v>
      </c>
      <c r="Q601" s="1">
        <f>IF(AND(ISERROR(IF(ScheduleCompile!L594="Off",0,IF(ScheduleCompile!L594="On",1,IF(ISNUMBER(ScheduleCompile!L594),ScheduleCompile!L594/1,IF(ISTEXT(ScheduleCompile!L594),IF(OR(ISNUMBER(FIND("5F",ScheduleCompile!L594)),ISNUMBER(FIND("0F",ScheduleCompile!L594)),ISNUMBER(FIND("8F",ScheduleCompile!L594)),ISNUMBER(FIND("1F",ScheduleCompile!L594)),ISNUMBER(FIND("2F",ScheduleCompile!L594)),ISNUMBER(FIND("3F",ScheduleCompile!L594)),ISNUMBER(FIND("6F",ScheduleCompile!L594)),ISNUMBER(FIND("7F",ScheduleCompile!L594)),ISNUMBER(FIND("9F",ScheduleCompile!L594)),ISNUMBER(FIND("4F",ScheduleCompile!L594))),VALUE(LEFT(ScheduleCompile!L594,FIND("F",ScheduleCompile!L594)-1)),ScheduleCompile!L594)))))),ISTEXT(ScheduleCompile!#REF!)),"ENDTABLE",IF(ISERROR(IF(ScheduleCompile!L594="Off",0,IF(ScheduleCompile!L594="On",1,IF(ISNUMBER(ScheduleCompile!L594),ScheduleCompile!L594/1,IF(ISTEXT(ScheduleCompile!L594),IF(OR(ISNUMBER(FIND("5F",ScheduleCompile!L594)),ISNUMBER(FIND("0F",ScheduleCompile!L594)),ISNUMBER(FIND("8F",ScheduleCompile!L594)),ISNUMBER(FIND("1F",ScheduleCompile!L594)),ISNUMBER(FIND("2F",ScheduleCompile!L594)),ISNUMBER(FIND("3F",ScheduleCompile!L594)),ISNUMBER(FIND("6F",ScheduleCompile!L594)),ISNUMBER(FIND("7F",ScheduleCompile!L594)),ISNUMBER(FIND("9F",ScheduleCompile!L594)),ISNUMBER(FIND("4F",ScheduleCompile!L594))),VALUE(LEFT(ScheduleCompile!L594,FIND("F",ScheduleCompile!L594)-1)),ScheduleCompile!L594)))))),"",IF(ScheduleCompile!L594="Off",0,IF(ScheduleCompile!L594="On",1,IF(ISNUMBER(ScheduleCompile!L594),ScheduleCompile!L594/1,IF(ISTEXT(ScheduleCompile!L594),IF(OR(ISNUMBER(FIND("5F",ScheduleCompile!L594)),ISNUMBER(FIND("0F",ScheduleCompile!L594)),ISNUMBER(FIND("8F",ScheduleCompile!L594)),ISNUMBER(FIND("1F",ScheduleCompile!L594)),ISNUMBER(FIND("2F",ScheduleCompile!L594)),ISNUMBER(FIND("3F",ScheduleCompile!L594)),ISNUMBER(FIND("6F",ScheduleCompile!L594)),ISNUMBER(FIND("7F",ScheduleCompile!L594)),ISNUMBER(FIND("9F",ScheduleCompile!L594)),ISNUMBER(FIND("4F",ScheduleCompile!L594))),VALUE(LEFT(ScheduleCompile!L594,FIND("F",ScheduleCompile!L594)-1)),ScheduleCompile!L594)))))))</f>
        <v>57.6</v>
      </c>
      <c r="R601" s="1">
        <f>IF(AND(ISERROR(IF(ScheduleCompile!M594="Off",0,IF(ScheduleCompile!M594="On",1,IF(ISNUMBER(ScheduleCompile!M594),ScheduleCompile!M594/1,IF(ISTEXT(ScheduleCompile!M594),IF(OR(ISNUMBER(FIND("5F",ScheduleCompile!M594)),ISNUMBER(FIND("0F",ScheduleCompile!M594)),ISNUMBER(FIND("8F",ScheduleCompile!M594)),ISNUMBER(FIND("1F",ScheduleCompile!M594)),ISNUMBER(FIND("2F",ScheduleCompile!M594)),ISNUMBER(FIND("3F",ScheduleCompile!M594)),ISNUMBER(FIND("6F",ScheduleCompile!M594)),ISNUMBER(FIND("7F",ScheduleCompile!M594)),ISNUMBER(FIND("9F",ScheduleCompile!M594)),ISNUMBER(FIND("4F",ScheduleCompile!M594))),VALUE(LEFT(ScheduleCompile!M594,FIND("F",ScheduleCompile!M594)-1)),ScheduleCompile!M594)))))),ISTEXT(ScheduleCompile!#REF!)),"ENDTABLE",IF(ISERROR(IF(ScheduleCompile!M594="Off",0,IF(ScheduleCompile!M594="On",1,IF(ISNUMBER(ScheduleCompile!M594),ScheduleCompile!M594/1,IF(ISTEXT(ScheduleCompile!M594),IF(OR(ISNUMBER(FIND("5F",ScheduleCompile!M594)),ISNUMBER(FIND("0F",ScheduleCompile!M594)),ISNUMBER(FIND("8F",ScheduleCompile!M594)),ISNUMBER(FIND("1F",ScheduleCompile!M594)),ISNUMBER(FIND("2F",ScheduleCompile!M594)),ISNUMBER(FIND("3F",ScheduleCompile!M594)),ISNUMBER(FIND("6F",ScheduleCompile!M594)),ISNUMBER(FIND("7F",ScheduleCompile!M594)),ISNUMBER(FIND("9F",ScheduleCompile!M594)),ISNUMBER(FIND("4F",ScheduleCompile!M594))),VALUE(LEFT(ScheduleCompile!M594,FIND("F",ScheduleCompile!M594)-1)),ScheduleCompile!M594)))))),"",IF(ScheduleCompile!M594="Off",0,IF(ScheduleCompile!M594="On",1,IF(ISNUMBER(ScheduleCompile!M594),ScheduleCompile!M594/1,IF(ISTEXT(ScheduleCompile!M594),IF(OR(ISNUMBER(FIND("5F",ScheduleCompile!M594)),ISNUMBER(FIND("0F",ScheduleCompile!M594)),ISNUMBER(FIND("8F",ScheduleCompile!M594)),ISNUMBER(FIND("1F",ScheduleCompile!M594)),ISNUMBER(FIND("2F",ScheduleCompile!M594)),ISNUMBER(FIND("3F",ScheduleCompile!M594)),ISNUMBER(FIND("6F",ScheduleCompile!M594)),ISNUMBER(FIND("7F",ScheduleCompile!M594)),ISNUMBER(FIND("9F",ScheduleCompile!M594)),ISNUMBER(FIND("4F",ScheduleCompile!M594))),VALUE(LEFT(ScheduleCompile!M594,FIND("F",ScheduleCompile!M594)-1)),ScheduleCompile!M594)))))))</f>
        <v>57.6</v>
      </c>
      <c r="S601" s="1">
        <f>IF(AND(ISERROR(IF(ScheduleCompile!N594="Off",0,IF(ScheduleCompile!N594="On",1,IF(ISNUMBER(ScheduleCompile!N594),ScheduleCompile!N594/1,IF(ISTEXT(ScheduleCompile!N594),IF(OR(ISNUMBER(FIND("5F",ScheduleCompile!N594)),ISNUMBER(FIND("0F",ScheduleCompile!N594)),ISNUMBER(FIND("8F",ScheduleCompile!N594)),ISNUMBER(FIND("1F",ScheduleCompile!N594)),ISNUMBER(FIND("2F",ScheduleCompile!N594)),ISNUMBER(FIND("3F",ScheduleCompile!N594)),ISNUMBER(FIND("6F",ScheduleCompile!N594)),ISNUMBER(FIND("7F",ScheduleCompile!N594)),ISNUMBER(FIND("9F",ScheduleCompile!N594)),ISNUMBER(FIND("4F",ScheduleCompile!N594))),VALUE(LEFT(ScheduleCompile!N594,FIND("F",ScheduleCompile!N594)-1)),ScheduleCompile!N594)))))),ISTEXT(ScheduleCompile!#REF!)),"ENDTABLE",IF(ISERROR(IF(ScheduleCompile!N594="Off",0,IF(ScheduleCompile!N594="On",1,IF(ISNUMBER(ScheduleCompile!N594),ScheduleCompile!N594/1,IF(ISTEXT(ScheduleCompile!N594),IF(OR(ISNUMBER(FIND("5F",ScheduleCompile!N594)),ISNUMBER(FIND("0F",ScheduleCompile!N594)),ISNUMBER(FIND("8F",ScheduleCompile!N594)),ISNUMBER(FIND("1F",ScheduleCompile!N594)),ISNUMBER(FIND("2F",ScheduleCompile!N594)),ISNUMBER(FIND("3F",ScheduleCompile!N594)),ISNUMBER(FIND("6F",ScheduleCompile!N594)),ISNUMBER(FIND("7F",ScheduleCompile!N594)),ISNUMBER(FIND("9F",ScheduleCompile!N594)),ISNUMBER(FIND("4F",ScheduleCompile!N594))),VALUE(LEFT(ScheduleCompile!N594,FIND("F",ScheduleCompile!N594)-1)),ScheduleCompile!N594)))))),"",IF(ScheduleCompile!N594="Off",0,IF(ScheduleCompile!N594="On",1,IF(ISNUMBER(ScheduleCompile!N594),ScheduleCompile!N594/1,IF(ISTEXT(ScheduleCompile!N594),IF(OR(ISNUMBER(FIND("5F",ScheduleCompile!N594)),ISNUMBER(FIND("0F",ScheduleCompile!N594)),ISNUMBER(FIND("8F",ScheduleCompile!N594)),ISNUMBER(FIND("1F",ScheduleCompile!N594)),ISNUMBER(FIND("2F",ScheduleCompile!N594)),ISNUMBER(FIND("3F",ScheduleCompile!N594)),ISNUMBER(FIND("6F",ScheduleCompile!N594)),ISNUMBER(FIND("7F",ScheduleCompile!N594)),ISNUMBER(FIND("9F",ScheduleCompile!N594)),ISNUMBER(FIND("4F",ScheduleCompile!N594))),VALUE(LEFT(ScheduleCompile!N594,FIND("F",ScheduleCompile!N594)-1)),ScheduleCompile!N594)))))))</f>
        <v>57.6</v>
      </c>
      <c r="T601" s="1">
        <f>IF(AND(ISERROR(IF(ScheduleCompile!O594="Off",0,IF(ScheduleCompile!O594="On",1,IF(ISNUMBER(ScheduleCompile!O594),ScheduleCompile!O594/1,IF(ISTEXT(ScheduleCompile!O594),IF(OR(ISNUMBER(FIND("5F",ScheduleCompile!O594)),ISNUMBER(FIND("0F",ScheduleCompile!O594)),ISNUMBER(FIND("8F",ScheduleCompile!O594)),ISNUMBER(FIND("1F",ScheduleCompile!O594)),ISNUMBER(FIND("2F",ScheduleCompile!O594)),ISNUMBER(FIND("3F",ScheduleCompile!O594)),ISNUMBER(FIND("6F",ScheduleCompile!O594)),ISNUMBER(FIND("7F",ScheduleCompile!O594)),ISNUMBER(FIND("9F",ScheduleCompile!O594)),ISNUMBER(FIND("4F",ScheduleCompile!O594))),VALUE(LEFT(ScheduleCompile!O594,FIND("F",ScheduleCompile!O594)-1)),ScheduleCompile!O594)))))),ISTEXT(ScheduleCompile!#REF!)),"ENDTABLE",IF(ISERROR(IF(ScheduleCompile!O594="Off",0,IF(ScheduleCompile!O594="On",1,IF(ISNUMBER(ScheduleCompile!O594),ScheduleCompile!O594/1,IF(ISTEXT(ScheduleCompile!O594),IF(OR(ISNUMBER(FIND("5F",ScheduleCompile!O594)),ISNUMBER(FIND("0F",ScheduleCompile!O594)),ISNUMBER(FIND("8F",ScheduleCompile!O594)),ISNUMBER(FIND("1F",ScheduleCompile!O594)),ISNUMBER(FIND("2F",ScheduleCompile!O594)),ISNUMBER(FIND("3F",ScheduleCompile!O594)),ISNUMBER(FIND("6F",ScheduleCompile!O594)),ISNUMBER(FIND("7F",ScheduleCompile!O594)),ISNUMBER(FIND("9F",ScheduleCompile!O594)),ISNUMBER(FIND("4F",ScheduleCompile!O594))),VALUE(LEFT(ScheduleCompile!O594,FIND("F",ScheduleCompile!O594)-1)),ScheduleCompile!O594)))))),"",IF(ScheduleCompile!O594="Off",0,IF(ScheduleCompile!O594="On",1,IF(ISNUMBER(ScheduleCompile!O594),ScheduleCompile!O594/1,IF(ISTEXT(ScheduleCompile!O594),IF(OR(ISNUMBER(FIND("5F",ScheduleCompile!O594)),ISNUMBER(FIND("0F",ScheduleCompile!O594)),ISNUMBER(FIND("8F",ScheduleCompile!O594)),ISNUMBER(FIND("1F",ScheduleCompile!O594)),ISNUMBER(FIND("2F",ScheduleCompile!O594)),ISNUMBER(FIND("3F",ScheduleCompile!O594)),ISNUMBER(FIND("6F",ScheduleCompile!O594)),ISNUMBER(FIND("7F",ScheduleCompile!O594)),ISNUMBER(FIND("9F",ScheduleCompile!O594)),ISNUMBER(FIND("4F",ScheduleCompile!O594))),VALUE(LEFT(ScheduleCompile!O594,FIND("F",ScheduleCompile!O594)-1)),ScheduleCompile!O594)))))))</f>
        <v>57.6</v>
      </c>
      <c r="U601" s="1">
        <f>IF(AND(ISERROR(IF(ScheduleCompile!P594="Off",0,IF(ScheduleCompile!P594="On",1,IF(ISNUMBER(ScheduleCompile!P594),ScheduleCompile!P594/1,IF(ISTEXT(ScheduleCompile!P594),IF(OR(ISNUMBER(FIND("5F",ScheduleCompile!P594)),ISNUMBER(FIND("0F",ScheduleCompile!P594)),ISNUMBER(FIND("8F",ScheduleCompile!P594)),ISNUMBER(FIND("1F",ScheduleCompile!P594)),ISNUMBER(FIND("2F",ScheduleCompile!P594)),ISNUMBER(FIND("3F",ScheduleCompile!P594)),ISNUMBER(FIND("6F",ScheduleCompile!P594)),ISNUMBER(FIND("7F",ScheduleCompile!P594)),ISNUMBER(FIND("9F",ScheduleCompile!P594)),ISNUMBER(FIND("4F",ScheduleCompile!P594))),VALUE(LEFT(ScheduleCompile!P594,FIND("F",ScheduleCompile!P594)-1)),ScheduleCompile!P594)))))),ISTEXT(ScheduleCompile!#REF!)),"ENDTABLE",IF(ISERROR(IF(ScheduleCompile!P594="Off",0,IF(ScheduleCompile!P594="On",1,IF(ISNUMBER(ScheduleCompile!P594),ScheduleCompile!P594/1,IF(ISTEXT(ScheduleCompile!P594),IF(OR(ISNUMBER(FIND("5F",ScheduleCompile!P594)),ISNUMBER(FIND("0F",ScheduleCompile!P594)),ISNUMBER(FIND("8F",ScheduleCompile!P594)),ISNUMBER(FIND("1F",ScheduleCompile!P594)),ISNUMBER(FIND("2F",ScheduleCompile!P594)),ISNUMBER(FIND("3F",ScheduleCompile!P594)),ISNUMBER(FIND("6F",ScheduleCompile!P594)),ISNUMBER(FIND("7F",ScheduleCompile!P594)),ISNUMBER(FIND("9F",ScheduleCompile!P594)),ISNUMBER(FIND("4F",ScheduleCompile!P594))),VALUE(LEFT(ScheduleCompile!P594,FIND("F",ScheduleCompile!P594)-1)),ScheduleCompile!P594)))))),"",IF(ScheduleCompile!P594="Off",0,IF(ScheduleCompile!P594="On",1,IF(ISNUMBER(ScheduleCompile!P594),ScheduleCompile!P594/1,IF(ISTEXT(ScheduleCompile!P594),IF(OR(ISNUMBER(FIND("5F",ScheduleCompile!P594)),ISNUMBER(FIND("0F",ScheduleCompile!P594)),ISNUMBER(FIND("8F",ScheduleCompile!P594)),ISNUMBER(FIND("1F",ScheduleCompile!P594)),ISNUMBER(FIND("2F",ScheduleCompile!P594)),ISNUMBER(FIND("3F",ScheduleCompile!P594)),ISNUMBER(FIND("6F",ScheduleCompile!P594)),ISNUMBER(FIND("7F",ScheduleCompile!P594)),ISNUMBER(FIND("9F",ScheduleCompile!P594)),ISNUMBER(FIND("4F",ScheduleCompile!P594))),VALUE(LEFT(ScheduleCompile!P594,FIND("F",ScheduleCompile!P594)-1)),ScheduleCompile!P594)))))))</f>
        <v>57.6</v>
      </c>
      <c r="V601" s="1">
        <f>IF(AND(ISERROR(IF(ScheduleCompile!Q594="Off",0,IF(ScheduleCompile!Q594="On",1,IF(ISNUMBER(ScheduleCompile!Q594),ScheduleCompile!Q594/1,IF(ISTEXT(ScheduleCompile!Q594),IF(OR(ISNUMBER(FIND("5F",ScheduleCompile!Q594)),ISNUMBER(FIND("0F",ScheduleCompile!Q594)),ISNUMBER(FIND("8F",ScheduleCompile!Q594)),ISNUMBER(FIND("1F",ScheduleCompile!Q594)),ISNUMBER(FIND("2F",ScheduleCompile!Q594)),ISNUMBER(FIND("3F",ScheduleCompile!Q594)),ISNUMBER(FIND("6F",ScheduleCompile!Q594)),ISNUMBER(FIND("7F",ScheduleCompile!Q594)),ISNUMBER(FIND("9F",ScheduleCompile!Q594)),ISNUMBER(FIND("4F",ScheduleCompile!Q594))),VALUE(LEFT(ScheduleCompile!Q594,FIND("F",ScheduleCompile!Q594)-1)),ScheduleCompile!Q594)))))),ISTEXT(ScheduleCompile!#REF!)),"ENDTABLE",IF(ISERROR(IF(ScheduleCompile!Q594="Off",0,IF(ScheduleCompile!Q594="On",1,IF(ISNUMBER(ScheduleCompile!Q594),ScheduleCompile!Q594/1,IF(ISTEXT(ScheduleCompile!Q594),IF(OR(ISNUMBER(FIND("5F",ScheduleCompile!Q594)),ISNUMBER(FIND("0F",ScheduleCompile!Q594)),ISNUMBER(FIND("8F",ScheduleCompile!Q594)),ISNUMBER(FIND("1F",ScheduleCompile!Q594)),ISNUMBER(FIND("2F",ScheduleCompile!Q594)),ISNUMBER(FIND("3F",ScheduleCompile!Q594)),ISNUMBER(FIND("6F",ScheduleCompile!Q594)),ISNUMBER(FIND("7F",ScheduleCompile!Q594)),ISNUMBER(FIND("9F",ScheduleCompile!Q594)),ISNUMBER(FIND("4F",ScheduleCompile!Q594))),VALUE(LEFT(ScheduleCompile!Q594,FIND("F",ScheduleCompile!Q594)-1)),ScheduleCompile!Q594)))))),"",IF(ScheduleCompile!Q594="Off",0,IF(ScheduleCompile!Q594="On",1,IF(ISNUMBER(ScheduleCompile!Q594),ScheduleCompile!Q594/1,IF(ISTEXT(ScheduleCompile!Q594),IF(OR(ISNUMBER(FIND("5F",ScheduleCompile!Q594)),ISNUMBER(FIND("0F",ScheduleCompile!Q594)),ISNUMBER(FIND("8F",ScheduleCompile!Q594)),ISNUMBER(FIND("1F",ScheduleCompile!Q594)),ISNUMBER(FIND("2F",ScheduleCompile!Q594)),ISNUMBER(FIND("3F",ScheduleCompile!Q594)),ISNUMBER(FIND("6F",ScheduleCompile!Q594)),ISNUMBER(FIND("7F",ScheduleCompile!Q594)),ISNUMBER(FIND("9F",ScheduleCompile!Q594)),ISNUMBER(FIND("4F",ScheduleCompile!Q594))),VALUE(LEFT(ScheduleCompile!Q594,FIND("F",ScheduleCompile!Q594)-1)),ScheduleCompile!Q594)))))))</f>
        <v>57.6</v>
      </c>
      <c r="W601" s="1">
        <f>IF(AND(ISERROR(IF(ScheduleCompile!R594="Off",0,IF(ScheduleCompile!R594="On",1,IF(ISNUMBER(ScheduleCompile!R594),ScheduleCompile!R594/1,IF(ISTEXT(ScheduleCompile!R594),IF(OR(ISNUMBER(FIND("5F",ScheduleCompile!R594)),ISNUMBER(FIND("0F",ScheduleCompile!R594)),ISNUMBER(FIND("8F",ScheduleCompile!R594)),ISNUMBER(FIND("1F",ScheduleCompile!R594)),ISNUMBER(FIND("2F",ScheduleCompile!R594)),ISNUMBER(FIND("3F",ScheduleCompile!R594)),ISNUMBER(FIND("6F",ScheduleCompile!R594)),ISNUMBER(FIND("7F",ScheduleCompile!R594)),ISNUMBER(FIND("9F",ScheduleCompile!R594)),ISNUMBER(FIND("4F",ScheduleCompile!R594))),VALUE(LEFT(ScheduleCompile!R594,FIND("F",ScheduleCompile!R594)-1)),ScheduleCompile!R594)))))),ISTEXT(ScheduleCompile!#REF!)),"ENDTABLE",IF(ISERROR(IF(ScheduleCompile!R594="Off",0,IF(ScheduleCompile!R594="On",1,IF(ISNUMBER(ScheduleCompile!R594),ScheduleCompile!R594/1,IF(ISTEXT(ScheduleCompile!R594),IF(OR(ISNUMBER(FIND("5F",ScheduleCompile!R594)),ISNUMBER(FIND("0F",ScheduleCompile!R594)),ISNUMBER(FIND("8F",ScheduleCompile!R594)),ISNUMBER(FIND("1F",ScheduleCompile!R594)),ISNUMBER(FIND("2F",ScheduleCompile!R594)),ISNUMBER(FIND("3F",ScheduleCompile!R594)),ISNUMBER(FIND("6F",ScheduleCompile!R594)),ISNUMBER(FIND("7F",ScheduleCompile!R594)),ISNUMBER(FIND("9F",ScheduleCompile!R594)),ISNUMBER(FIND("4F",ScheduleCompile!R594))),VALUE(LEFT(ScheduleCompile!R594,FIND("F",ScheduleCompile!R594)-1)),ScheduleCompile!R594)))))),"",IF(ScheduleCompile!R594="Off",0,IF(ScheduleCompile!R594="On",1,IF(ISNUMBER(ScheduleCompile!R594),ScheduleCompile!R594/1,IF(ISTEXT(ScheduleCompile!R594),IF(OR(ISNUMBER(FIND("5F",ScheduleCompile!R594)),ISNUMBER(FIND("0F",ScheduleCompile!R594)),ISNUMBER(FIND("8F",ScheduleCompile!R594)),ISNUMBER(FIND("1F",ScheduleCompile!R594)),ISNUMBER(FIND("2F",ScheduleCompile!R594)),ISNUMBER(FIND("3F",ScheduleCompile!R594)),ISNUMBER(FIND("6F",ScheduleCompile!R594)),ISNUMBER(FIND("7F",ScheduleCompile!R594)),ISNUMBER(FIND("9F",ScheduleCompile!R594)),ISNUMBER(FIND("4F",ScheduleCompile!R594))),VALUE(LEFT(ScheduleCompile!R594,FIND("F",ScheduleCompile!R594)-1)),ScheduleCompile!R594)))))))</f>
        <v>57.6</v>
      </c>
      <c r="X601" s="1">
        <f>IF(AND(ISERROR(IF(ScheduleCompile!S594="Off",0,IF(ScheduleCompile!S594="On",1,IF(ISNUMBER(ScheduleCompile!S594),ScheduleCompile!S594/1,IF(ISTEXT(ScheduleCompile!S594),IF(OR(ISNUMBER(FIND("5F",ScheduleCompile!S594)),ISNUMBER(FIND("0F",ScheduleCompile!S594)),ISNUMBER(FIND("8F",ScheduleCompile!S594)),ISNUMBER(FIND("1F",ScheduleCompile!S594)),ISNUMBER(FIND("2F",ScheduleCompile!S594)),ISNUMBER(FIND("3F",ScheduleCompile!S594)),ISNUMBER(FIND("6F",ScheduleCompile!S594)),ISNUMBER(FIND("7F",ScheduleCompile!S594)),ISNUMBER(FIND("9F",ScheduleCompile!S594)),ISNUMBER(FIND("4F",ScheduleCompile!S594))),VALUE(LEFT(ScheduleCompile!S594,FIND("F",ScheduleCompile!S594)-1)),ScheduleCompile!S594)))))),ISTEXT(ScheduleCompile!#REF!)),"ENDTABLE",IF(ISERROR(IF(ScheduleCompile!S594="Off",0,IF(ScheduleCompile!S594="On",1,IF(ISNUMBER(ScheduleCompile!S594),ScheduleCompile!S594/1,IF(ISTEXT(ScheduleCompile!S594),IF(OR(ISNUMBER(FIND("5F",ScheduleCompile!S594)),ISNUMBER(FIND("0F",ScheduleCompile!S594)),ISNUMBER(FIND("8F",ScheduleCompile!S594)),ISNUMBER(FIND("1F",ScheduleCompile!S594)),ISNUMBER(FIND("2F",ScheduleCompile!S594)),ISNUMBER(FIND("3F",ScheduleCompile!S594)),ISNUMBER(FIND("6F",ScheduleCompile!S594)),ISNUMBER(FIND("7F",ScheduleCompile!S594)),ISNUMBER(FIND("9F",ScheduleCompile!S594)),ISNUMBER(FIND("4F",ScheduleCompile!S594))),VALUE(LEFT(ScheduleCompile!S594,FIND("F",ScheduleCompile!S594)-1)),ScheduleCompile!S594)))))),"",IF(ScheduleCompile!S594="Off",0,IF(ScheduleCompile!S594="On",1,IF(ISNUMBER(ScheduleCompile!S594),ScheduleCompile!S594/1,IF(ISTEXT(ScheduleCompile!S594),IF(OR(ISNUMBER(FIND("5F",ScheduleCompile!S594)),ISNUMBER(FIND("0F",ScheduleCompile!S594)),ISNUMBER(FIND("8F",ScheduleCompile!S594)),ISNUMBER(FIND("1F",ScheduleCompile!S594)),ISNUMBER(FIND("2F",ScheduleCompile!S594)),ISNUMBER(FIND("3F",ScheduleCompile!S594)),ISNUMBER(FIND("6F",ScheduleCompile!S594)),ISNUMBER(FIND("7F",ScheduleCompile!S594)),ISNUMBER(FIND("9F",ScheduleCompile!S594)),ISNUMBER(FIND("4F",ScheduleCompile!S594))),VALUE(LEFT(ScheduleCompile!S594,FIND("F",ScheduleCompile!S594)-1)),ScheduleCompile!S594)))))))</f>
        <v>57.6</v>
      </c>
      <c r="Y601" s="1">
        <f>IF(AND(ISERROR(IF(ScheduleCompile!T594="Off",0,IF(ScheduleCompile!T594="On",1,IF(ISNUMBER(ScheduleCompile!T594),ScheduleCompile!T594/1,IF(ISTEXT(ScheduleCompile!T594),IF(OR(ISNUMBER(FIND("5F",ScheduleCompile!T594)),ISNUMBER(FIND("0F",ScheduleCompile!T594)),ISNUMBER(FIND("8F",ScheduleCompile!T594)),ISNUMBER(FIND("1F",ScheduleCompile!T594)),ISNUMBER(FIND("2F",ScheduleCompile!T594)),ISNUMBER(FIND("3F",ScheduleCompile!T594)),ISNUMBER(FIND("6F",ScheduleCompile!T594)),ISNUMBER(FIND("7F",ScheduleCompile!T594)),ISNUMBER(FIND("9F",ScheduleCompile!T594)),ISNUMBER(FIND("4F",ScheduleCompile!T594))),VALUE(LEFT(ScheduleCompile!T594,FIND("F",ScheduleCompile!T594)-1)),ScheduleCompile!T594)))))),ISTEXT(ScheduleCompile!#REF!)),"ENDTABLE",IF(ISERROR(IF(ScheduleCompile!T594="Off",0,IF(ScheduleCompile!T594="On",1,IF(ISNUMBER(ScheduleCompile!T594),ScheduleCompile!T594/1,IF(ISTEXT(ScheduleCompile!T594),IF(OR(ISNUMBER(FIND("5F",ScheduleCompile!T594)),ISNUMBER(FIND("0F",ScheduleCompile!T594)),ISNUMBER(FIND("8F",ScheduleCompile!T594)),ISNUMBER(FIND("1F",ScheduleCompile!T594)),ISNUMBER(FIND("2F",ScheduleCompile!T594)),ISNUMBER(FIND("3F",ScheduleCompile!T594)),ISNUMBER(FIND("6F",ScheduleCompile!T594)),ISNUMBER(FIND("7F",ScheduleCompile!T594)),ISNUMBER(FIND("9F",ScheduleCompile!T594)),ISNUMBER(FIND("4F",ScheduleCompile!T594))),VALUE(LEFT(ScheduleCompile!T594,FIND("F",ScheduleCompile!T594)-1)),ScheduleCompile!T594)))))),"",IF(ScheduleCompile!T594="Off",0,IF(ScheduleCompile!T594="On",1,IF(ISNUMBER(ScheduleCompile!T594),ScheduleCompile!T594/1,IF(ISTEXT(ScheduleCompile!T594),IF(OR(ISNUMBER(FIND("5F",ScheduleCompile!T594)),ISNUMBER(FIND("0F",ScheduleCompile!T594)),ISNUMBER(FIND("8F",ScheduleCompile!T594)),ISNUMBER(FIND("1F",ScheduleCompile!T594)),ISNUMBER(FIND("2F",ScheduleCompile!T594)),ISNUMBER(FIND("3F",ScheduleCompile!T594)),ISNUMBER(FIND("6F",ScheduleCompile!T594)),ISNUMBER(FIND("7F",ScheduleCompile!T594)),ISNUMBER(FIND("9F",ScheduleCompile!T594)),ISNUMBER(FIND("4F",ScheduleCompile!T594))),VALUE(LEFT(ScheduleCompile!T594,FIND("F",ScheduleCompile!T594)-1)),ScheduleCompile!T594)))))))</f>
        <v>57.6</v>
      </c>
      <c r="Z601" s="1">
        <f>IF(AND(ISERROR(IF(ScheduleCompile!U594="Off",0,IF(ScheduleCompile!U594="On",1,IF(ISNUMBER(ScheduleCompile!U594),ScheduleCompile!U594/1,IF(ISTEXT(ScheduleCompile!U594),IF(OR(ISNUMBER(FIND("5F",ScheduleCompile!U594)),ISNUMBER(FIND("0F",ScheduleCompile!U594)),ISNUMBER(FIND("8F",ScheduleCompile!U594)),ISNUMBER(FIND("1F",ScheduleCompile!U594)),ISNUMBER(FIND("2F",ScheduleCompile!U594)),ISNUMBER(FIND("3F",ScheduleCompile!U594)),ISNUMBER(FIND("6F",ScheduleCompile!U594)),ISNUMBER(FIND("7F",ScheduleCompile!U594)),ISNUMBER(FIND("9F",ScheduleCompile!U594)),ISNUMBER(FIND("4F",ScheduleCompile!U594))),VALUE(LEFT(ScheduleCompile!U594,FIND("F",ScheduleCompile!U594)-1)),ScheduleCompile!U594)))))),ISTEXT(ScheduleCompile!#REF!)),"ENDTABLE",IF(ISERROR(IF(ScheduleCompile!U594="Off",0,IF(ScheduleCompile!U594="On",1,IF(ISNUMBER(ScheduleCompile!U594),ScheduleCompile!U594/1,IF(ISTEXT(ScheduleCompile!U594),IF(OR(ISNUMBER(FIND("5F",ScheduleCompile!U594)),ISNUMBER(FIND("0F",ScheduleCompile!U594)),ISNUMBER(FIND("8F",ScheduleCompile!U594)),ISNUMBER(FIND("1F",ScheduleCompile!U594)),ISNUMBER(FIND("2F",ScheduleCompile!U594)),ISNUMBER(FIND("3F",ScheduleCompile!U594)),ISNUMBER(FIND("6F",ScheduleCompile!U594)),ISNUMBER(FIND("7F",ScheduleCompile!U594)),ISNUMBER(FIND("9F",ScheduleCompile!U594)),ISNUMBER(FIND("4F",ScheduleCompile!U594))),VALUE(LEFT(ScheduleCompile!U594,FIND("F",ScheduleCompile!U594)-1)),ScheduleCompile!U594)))))),"",IF(ScheduleCompile!U594="Off",0,IF(ScheduleCompile!U594="On",1,IF(ISNUMBER(ScheduleCompile!U594),ScheduleCompile!U594/1,IF(ISTEXT(ScheduleCompile!U594),IF(OR(ISNUMBER(FIND("5F",ScheduleCompile!U594)),ISNUMBER(FIND("0F",ScheduleCompile!U594)),ISNUMBER(FIND("8F",ScheduleCompile!U594)),ISNUMBER(FIND("1F",ScheduleCompile!U594)),ISNUMBER(FIND("2F",ScheduleCompile!U594)),ISNUMBER(FIND("3F",ScheduleCompile!U594)),ISNUMBER(FIND("6F",ScheduleCompile!U594)),ISNUMBER(FIND("7F",ScheduleCompile!U594)),ISNUMBER(FIND("9F",ScheduleCompile!U594)),ISNUMBER(FIND("4F",ScheduleCompile!U594))),VALUE(LEFT(ScheduleCompile!U594,FIND("F",ScheduleCompile!U594)-1)),ScheduleCompile!U594)))))))</f>
        <v>57.6</v>
      </c>
      <c r="AA601" s="1">
        <f>IF(AND(ISERROR(IF(ScheduleCompile!V594="Off",0,IF(ScheduleCompile!V594="On",1,IF(ISNUMBER(ScheduleCompile!V594),ScheduleCompile!V594/1,IF(ISTEXT(ScheduleCompile!V594),IF(OR(ISNUMBER(FIND("5F",ScheduleCompile!V594)),ISNUMBER(FIND("0F",ScheduleCompile!V594)),ISNUMBER(FIND("8F",ScheduleCompile!V594)),ISNUMBER(FIND("1F",ScheduleCompile!V594)),ISNUMBER(FIND("2F",ScheduleCompile!V594)),ISNUMBER(FIND("3F",ScheduleCompile!V594)),ISNUMBER(FIND("6F",ScheduleCompile!V594)),ISNUMBER(FIND("7F",ScheduleCompile!V594)),ISNUMBER(FIND("9F",ScheduleCompile!V594)),ISNUMBER(FIND("4F",ScheduleCompile!V594))),VALUE(LEFT(ScheduleCompile!V594,FIND("F",ScheduleCompile!V594)-1)),ScheduleCompile!V594)))))),ISTEXT(ScheduleCompile!#REF!)),"ENDTABLE",IF(ISERROR(IF(ScheduleCompile!V594="Off",0,IF(ScheduleCompile!V594="On",1,IF(ISNUMBER(ScheduleCompile!V594),ScheduleCompile!V594/1,IF(ISTEXT(ScheduleCompile!V594),IF(OR(ISNUMBER(FIND("5F",ScheduleCompile!V594)),ISNUMBER(FIND("0F",ScheduleCompile!V594)),ISNUMBER(FIND("8F",ScheduleCompile!V594)),ISNUMBER(FIND("1F",ScheduleCompile!V594)),ISNUMBER(FIND("2F",ScheduleCompile!V594)),ISNUMBER(FIND("3F",ScheduleCompile!V594)),ISNUMBER(FIND("6F",ScheduleCompile!V594)),ISNUMBER(FIND("7F",ScheduleCompile!V594)),ISNUMBER(FIND("9F",ScheduleCompile!V594)),ISNUMBER(FIND("4F",ScheduleCompile!V594))),VALUE(LEFT(ScheduleCompile!V594,FIND("F",ScheduleCompile!V594)-1)),ScheduleCompile!V594)))))),"",IF(ScheduleCompile!V594="Off",0,IF(ScheduleCompile!V594="On",1,IF(ISNUMBER(ScheduleCompile!V594),ScheduleCompile!V594/1,IF(ISTEXT(ScheduleCompile!V594),IF(OR(ISNUMBER(FIND("5F",ScheduleCompile!V594)),ISNUMBER(FIND("0F",ScheduleCompile!V594)),ISNUMBER(FIND("8F",ScheduleCompile!V594)),ISNUMBER(FIND("1F",ScheduleCompile!V594)),ISNUMBER(FIND("2F",ScheduleCompile!V594)),ISNUMBER(FIND("3F",ScheduleCompile!V594)),ISNUMBER(FIND("6F",ScheduleCompile!V594)),ISNUMBER(FIND("7F",ScheduleCompile!V594)),ISNUMBER(FIND("9F",ScheduleCompile!V594)),ISNUMBER(FIND("4F",ScheduleCompile!V594))),VALUE(LEFT(ScheduleCompile!V594,FIND("F",ScheduleCompile!V594)-1)),ScheduleCompile!V594)))))))</f>
        <v>57.6</v>
      </c>
      <c r="AB601" s="1">
        <f>IF(AND(ISERROR(IF(ScheduleCompile!W594="Off",0,IF(ScheduleCompile!W594="On",1,IF(ISNUMBER(ScheduleCompile!W594),ScheduleCompile!W594/1,IF(ISTEXT(ScheduleCompile!W594),IF(OR(ISNUMBER(FIND("5F",ScheduleCompile!W594)),ISNUMBER(FIND("0F",ScheduleCompile!W594)),ISNUMBER(FIND("8F",ScheduleCompile!W594)),ISNUMBER(FIND("1F",ScheduleCompile!W594)),ISNUMBER(FIND("2F",ScheduleCompile!W594)),ISNUMBER(FIND("3F",ScheduleCompile!W594)),ISNUMBER(FIND("6F",ScheduleCompile!W594)),ISNUMBER(FIND("7F",ScheduleCompile!W594)),ISNUMBER(FIND("9F",ScheduleCompile!W594)),ISNUMBER(FIND("4F",ScheduleCompile!W594))),VALUE(LEFT(ScheduleCompile!W594,FIND("F",ScheduleCompile!W594)-1)),ScheduleCompile!W594)))))),ISTEXT(ScheduleCompile!#REF!)),"ENDTABLE",IF(ISERROR(IF(ScheduleCompile!W594="Off",0,IF(ScheduleCompile!W594="On",1,IF(ISNUMBER(ScheduleCompile!W594),ScheduleCompile!W594/1,IF(ISTEXT(ScheduleCompile!W594),IF(OR(ISNUMBER(FIND("5F",ScheduleCompile!W594)),ISNUMBER(FIND("0F",ScheduleCompile!W594)),ISNUMBER(FIND("8F",ScheduleCompile!W594)),ISNUMBER(FIND("1F",ScheduleCompile!W594)),ISNUMBER(FIND("2F",ScheduleCompile!W594)),ISNUMBER(FIND("3F",ScheduleCompile!W594)),ISNUMBER(FIND("6F",ScheduleCompile!W594)),ISNUMBER(FIND("7F",ScheduleCompile!W594)),ISNUMBER(FIND("9F",ScheduleCompile!W594)),ISNUMBER(FIND("4F",ScheduleCompile!W594))),VALUE(LEFT(ScheduleCompile!W594,FIND("F",ScheduleCompile!W594)-1)),ScheduleCompile!W594)))))),"",IF(ScheduleCompile!W594="Off",0,IF(ScheduleCompile!W594="On",1,IF(ISNUMBER(ScheduleCompile!W594),ScheduleCompile!W594/1,IF(ISTEXT(ScheduleCompile!W594),IF(OR(ISNUMBER(FIND("5F",ScheduleCompile!W594)),ISNUMBER(FIND("0F",ScheduleCompile!W594)),ISNUMBER(FIND("8F",ScheduleCompile!W594)),ISNUMBER(FIND("1F",ScheduleCompile!W594)),ISNUMBER(FIND("2F",ScheduleCompile!W594)),ISNUMBER(FIND("3F",ScheduleCompile!W594)),ISNUMBER(FIND("6F",ScheduleCompile!W594)),ISNUMBER(FIND("7F",ScheduleCompile!W594)),ISNUMBER(FIND("9F",ScheduleCompile!W594)),ISNUMBER(FIND("4F",ScheduleCompile!W594))),VALUE(LEFT(ScheduleCompile!W594,FIND("F",ScheduleCompile!W594)-1)),ScheduleCompile!W594)))))))</f>
        <v>57.6</v>
      </c>
      <c r="AC601" s="1">
        <f>IF(AND(ISERROR(IF(ScheduleCompile!X594="Off",0,IF(ScheduleCompile!X594="On",1,IF(ISNUMBER(ScheduleCompile!X594),ScheduleCompile!X594/1,IF(ISTEXT(ScheduleCompile!X594),IF(OR(ISNUMBER(FIND("5F",ScheduleCompile!X594)),ISNUMBER(FIND("0F",ScheduleCompile!X594)),ISNUMBER(FIND("8F",ScheduleCompile!X594)),ISNUMBER(FIND("1F",ScheduleCompile!X594)),ISNUMBER(FIND("2F",ScheduleCompile!X594)),ISNUMBER(FIND("3F",ScheduleCompile!X594)),ISNUMBER(FIND("6F",ScheduleCompile!X594)),ISNUMBER(FIND("7F",ScheduleCompile!X594)),ISNUMBER(FIND("9F",ScheduleCompile!X594)),ISNUMBER(FIND("4F",ScheduleCompile!X594))),VALUE(LEFT(ScheduleCompile!X594,FIND("F",ScheduleCompile!X594)-1)),ScheduleCompile!X594)))))),ISTEXT(ScheduleCompile!#REF!)),"ENDTABLE",IF(ISERROR(IF(ScheduleCompile!X594="Off",0,IF(ScheduleCompile!X594="On",1,IF(ISNUMBER(ScheduleCompile!X594),ScheduleCompile!X594/1,IF(ISTEXT(ScheduleCompile!X594),IF(OR(ISNUMBER(FIND("5F",ScheduleCompile!X594)),ISNUMBER(FIND("0F",ScheduleCompile!X594)),ISNUMBER(FIND("8F",ScheduleCompile!X594)),ISNUMBER(FIND("1F",ScheduleCompile!X594)),ISNUMBER(FIND("2F",ScheduleCompile!X594)),ISNUMBER(FIND("3F",ScheduleCompile!X594)),ISNUMBER(FIND("6F",ScheduleCompile!X594)),ISNUMBER(FIND("7F",ScheduleCompile!X594)),ISNUMBER(FIND("9F",ScheduleCompile!X594)),ISNUMBER(FIND("4F",ScheduleCompile!X594))),VALUE(LEFT(ScheduleCompile!X594,FIND("F",ScheduleCompile!X594)-1)),ScheduleCompile!X594)))))),"",IF(ScheduleCompile!X594="Off",0,IF(ScheduleCompile!X594="On",1,IF(ISNUMBER(ScheduleCompile!X594),ScheduleCompile!X594/1,IF(ISTEXT(ScheduleCompile!X594),IF(OR(ISNUMBER(FIND("5F",ScheduleCompile!X594)),ISNUMBER(FIND("0F",ScheduleCompile!X594)),ISNUMBER(FIND("8F",ScheduleCompile!X594)),ISNUMBER(FIND("1F",ScheduleCompile!X594)),ISNUMBER(FIND("2F",ScheduleCompile!X594)),ISNUMBER(FIND("3F",ScheduleCompile!X594)),ISNUMBER(FIND("6F",ScheduleCompile!X594)),ISNUMBER(FIND("7F",ScheduleCompile!X594)),ISNUMBER(FIND("9F",ScheduleCompile!X594)),ISNUMBER(FIND("4F",ScheduleCompile!X594))),VALUE(LEFT(ScheduleCompile!X594,FIND("F",ScheduleCompile!X594)-1)),ScheduleCompile!X594)))))))</f>
        <v>57.6</v>
      </c>
      <c r="AD601" s="1">
        <f>IF(AND(ISERROR(IF(ScheduleCompile!Y594="Off",0,IF(ScheduleCompile!Y594="On",1,IF(ISNUMBER(ScheduleCompile!Y594),ScheduleCompile!Y594/1,IF(ISTEXT(ScheduleCompile!Y594),IF(OR(ISNUMBER(FIND("5F",ScheduleCompile!Y594)),ISNUMBER(FIND("0F",ScheduleCompile!Y594)),ISNUMBER(FIND("8F",ScheduleCompile!Y594)),ISNUMBER(FIND("1F",ScheduleCompile!Y594)),ISNUMBER(FIND("2F",ScheduleCompile!Y594)),ISNUMBER(FIND("3F",ScheduleCompile!Y594)),ISNUMBER(FIND("6F",ScheduleCompile!Y594)),ISNUMBER(FIND("7F",ScheduleCompile!Y594)),ISNUMBER(FIND("9F",ScheduleCompile!Y594)),ISNUMBER(FIND("4F",ScheduleCompile!Y594))),VALUE(LEFT(ScheduleCompile!Y594,FIND("F",ScheduleCompile!Y594)-1)),ScheduleCompile!Y594)))))),ISTEXT(ScheduleCompile!#REF!)),"ENDTABLE",IF(ISERROR(IF(ScheduleCompile!Y594="Off",0,IF(ScheduleCompile!Y594="On",1,IF(ISNUMBER(ScheduleCompile!Y594),ScheduleCompile!Y594/1,IF(ISTEXT(ScheduleCompile!Y594),IF(OR(ISNUMBER(FIND("5F",ScheduleCompile!Y594)),ISNUMBER(FIND("0F",ScheduleCompile!Y594)),ISNUMBER(FIND("8F",ScheduleCompile!Y594)),ISNUMBER(FIND("1F",ScheduleCompile!Y594)),ISNUMBER(FIND("2F",ScheduleCompile!Y594)),ISNUMBER(FIND("3F",ScheduleCompile!Y594)),ISNUMBER(FIND("6F",ScheduleCompile!Y594)),ISNUMBER(FIND("7F",ScheduleCompile!Y594)),ISNUMBER(FIND("9F",ScheduleCompile!Y594)),ISNUMBER(FIND("4F",ScheduleCompile!Y594))),VALUE(LEFT(ScheduleCompile!Y594,FIND("F",ScheduleCompile!Y594)-1)),ScheduleCompile!Y594)))))),"",IF(ScheduleCompile!Y594="Off",0,IF(ScheduleCompile!Y594="On",1,IF(ISNUMBER(ScheduleCompile!Y594),ScheduleCompile!Y594/1,IF(ISTEXT(ScheduleCompile!Y594),IF(OR(ISNUMBER(FIND("5F",ScheduleCompile!Y594)),ISNUMBER(FIND("0F",ScheduleCompile!Y594)),ISNUMBER(FIND("8F",ScheduleCompile!Y594)),ISNUMBER(FIND("1F",ScheduleCompile!Y594)),ISNUMBER(FIND("2F",ScheduleCompile!Y594)),ISNUMBER(FIND("3F",ScheduleCompile!Y594)),ISNUMBER(FIND("6F",ScheduleCompile!Y594)),ISNUMBER(FIND("7F",ScheduleCompile!Y594)),ISNUMBER(FIND("9F",ScheduleCompile!Y594)),ISNUMBER(FIND("4F",ScheduleCompile!Y594))),VALUE(LEFT(ScheduleCompile!Y594,FIND("F",ScheduleCompile!Y594)-1)),ScheduleCompile!Y594)))))))</f>
        <v>57.6</v>
      </c>
    </row>
    <row r="602" spans="1:30" x14ac:dyDescent="0.25">
      <c r="A602" t="str">
        <f t="shared" si="39"/>
        <v>SchDay "WaterMainCZ06Jun"  Type = "Temperature" Hr = (59.5, 59.5, 59.5, 59.5, 59.5, 59.5, 59.5, 59.5, 59.5, 59.5, 59.5, 59.5, 59.5, 59.5, 59.5, 59.5, 59.5, 59.5, 59.5, 59.5, 59.5, 59.5, 59.5, 59.5) ..</v>
      </c>
      <c r="B602" s="1" t="s">
        <v>623</v>
      </c>
      <c r="C602" t="str">
        <f t="shared" si="40"/>
        <v xml:space="preserve">SchDay "WaterMainCZ06Jun"  Type = "Temperature" Hr = </v>
      </c>
      <c r="D602" t="str">
        <f t="shared" si="41"/>
        <v>(59.5, 59.5, 59.5, 59.5, 59.5, 59.5, 59.5, 59.5, 59.5, 59.5, 59.5, 59.5, 59.5, 59.5, 59.5, 59.5, 59.5, 59.5, 59.5, 59.5, 59.5, 59.5, 59.5, 59.5) ..</v>
      </c>
      <c r="E602" s="30" t="str">
        <f>ScheduleCompile!A595</f>
        <v>WaterMainCZ06Jun</v>
      </c>
      <c r="F602" t="str">
        <f t="shared" si="42"/>
        <v>Temperature</v>
      </c>
      <c r="G602" s="1">
        <f>IF(AND(ISERROR(IF(ScheduleCompile!B595="Off",0,IF(ScheduleCompile!B595="On",1,IF(ISNUMBER(ScheduleCompile!B595),ScheduleCompile!B595/1,IF(ISTEXT(ScheduleCompile!B595),IF(OR(ISNUMBER(FIND("5F",ScheduleCompile!B595)),ISNUMBER(FIND("0F",ScheduleCompile!B595)),ISNUMBER(FIND("8F",ScheduleCompile!B595)),ISNUMBER(FIND("1F",ScheduleCompile!B595)),ISNUMBER(FIND("2F",ScheduleCompile!B595)),ISNUMBER(FIND("3F",ScheduleCompile!B595)),ISNUMBER(FIND("6F",ScheduleCompile!B595)),ISNUMBER(FIND("7F",ScheduleCompile!B595)),ISNUMBER(FIND("9F",ScheduleCompile!B595)),ISNUMBER(FIND("4F",ScheduleCompile!B595))),VALUE(LEFT(ScheduleCompile!B595,FIND("F",ScheduleCompile!B595)-1)),ScheduleCompile!B595)))))),ISTEXT(ScheduleCompile!#REF!)),"ENDTABLE",IF(ISERROR(IF(ScheduleCompile!B595="Off",0,IF(ScheduleCompile!B595="On",1,IF(ISNUMBER(ScheduleCompile!B595),ScheduleCompile!B595/1,IF(ISTEXT(ScheduleCompile!B595),IF(OR(ISNUMBER(FIND("5F",ScheduleCompile!B595)),ISNUMBER(FIND("0F",ScheduleCompile!B595)),ISNUMBER(FIND("8F",ScheduleCompile!B595)),ISNUMBER(FIND("1F",ScheduleCompile!B595)),ISNUMBER(FIND("2F",ScheduleCompile!B595)),ISNUMBER(FIND("3F",ScheduleCompile!B595)),ISNUMBER(FIND("6F",ScheduleCompile!B595)),ISNUMBER(FIND("7F",ScheduleCompile!B595)),ISNUMBER(FIND("9F",ScheduleCompile!B595)),ISNUMBER(FIND("4F",ScheduleCompile!B595))),VALUE(LEFT(ScheduleCompile!B595,FIND("F",ScheduleCompile!B595)-1)),ScheduleCompile!B595)))))),"",IF(ScheduleCompile!B595="Off",0,IF(ScheduleCompile!B595="On",1,IF(ISNUMBER(ScheduleCompile!B595),ScheduleCompile!B595/1,IF(ISTEXT(ScheduleCompile!B595),IF(OR(ISNUMBER(FIND("5F",ScheduleCompile!B595)),ISNUMBER(FIND("0F",ScheduleCompile!B595)),ISNUMBER(FIND("8F",ScheduleCompile!B595)),ISNUMBER(FIND("1F",ScheduleCompile!B595)),ISNUMBER(FIND("2F",ScheduleCompile!B595)),ISNUMBER(FIND("3F",ScheduleCompile!B595)),ISNUMBER(FIND("6F",ScheduleCompile!B595)),ISNUMBER(FIND("7F",ScheduleCompile!B595)),ISNUMBER(FIND("9F",ScheduleCompile!B595)),ISNUMBER(FIND("4F",ScheduleCompile!B595))),VALUE(LEFT(ScheduleCompile!B595,FIND("F",ScheduleCompile!B595)-1)),ScheduleCompile!B595)))))))</f>
        <v>59.5</v>
      </c>
      <c r="H602" s="1">
        <f>IF(AND(ISERROR(IF(ScheduleCompile!C595="Off",0,IF(ScheduleCompile!C595="On",1,IF(ISNUMBER(ScheduleCompile!C595),ScheduleCompile!C595/1,IF(ISTEXT(ScheduleCompile!C595),IF(OR(ISNUMBER(FIND("5F",ScheduleCompile!C595)),ISNUMBER(FIND("0F",ScheduleCompile!C595)),ISNUMBER(FIND("8F",ScheduleCompile!C595)),ISNUMBER(FIND("1F",ScheduleCompile!C595)),ISNUMBER(FIND("2F",ScheduleCompile!C595)),ISNUMBER(FIND("3F",ScheduleCompile!C595)),ISNUMBER(FIND("6F",ScheduleCompile!C595)),ISNUMBER(FIND("7F",ScheduleCompile!C595)),ISNUMBER(FIND("9F",ScheduleCompile!C595)),ISNUMBER(FIND("4F",ScheduleCompile!C595))),VALUE(LEFT(ScheduleCompile!C595,FIND("F",ScheduleCompile!C595)-1)),ScheduleCompile!C595)))))),ISTEXT(ScheduleCompile!#REF!)),"ENDTABLE",IF(ISERROR(IF(ScheduleCompile!C595="Off",0,IF(ScheduleCompile!C595="On",1,IF(ISNUMBER(ScheduleCompile!C595),ScheduleCompile!C595/1,IF(ISTEXT(ScheduleCompile!C595),IF(OR(ISNUMBER(FIND("5F",ScheduleCompile!C595)),ISNUMBER(FIND("0F",ScheduleCompile!C595)),ISNUMBER(FIND("8F",ScheduleCompile!C595)),ISNUMBER(FIND("1F",ScheduleCompile!C595)),ISNUMBER(FIND("2F",ScheduleCompile!C595)),ISNUMBER(FIND("3F",ScheduleCompile!C595)),ISNUMBER(FIND("6F",ScheduleCompile!C595)),ISNUMBER(FIND("7F",ScheduleCompile!C595)),ISNUMBER(FIND("9F",ScheduleCompile!C595)),ISNUMBER(FIND("4F",ScheduleCompile!C595))),VALUE(LEFT(ScheduleCompile!C595,FIND("F",ScheduleCompile!C595)-1)),ScheduleCompile!C595)))))),"",IF(ScheduleCompile!C595="Off",0,IF(ScheduleCompile!C595="On",1,IF(ISNUMBER(ScheduleCompile!C595),ScheduleCompile!C595/1,IF(ISTEXT(ScheduleCompile!C595),IF(OR(ISNUMBER(FIND("5F",ScheduleCompile!C595)),ISNUMBER(FIND("0F",ScheduleCompile!C595)),ISNUMBER(FIND("8F",ScheduleCompile!C595)),ISNUMBER(FIND("1F",ScheduleCompile!C595)),ISNUMBER(FIND("2F",ScheduleCompile!C595)),ISNUMBER(FIND("3F",ScheduleCompile!C595)),ISNUMBER(FIND("6F",ScheduleCompile!C595)),ISNUMBER(FIND("7F",ScheduleCompile!C595)),ISNUMBER(FIND("9F",ScheduleCompile!C595)),ISNUMBER(FIND("4F",ScheduleCompile!C595))),VALUE(LEFT(ScheduleCompile!C595,FIND("F",ScheduleCompile!C595)-1)),ScheduleCompile!C595)))))))</f>
        <v>59.5</v>
      </c>
      <c r="I602" s="1">
        <f>IF(AND(ISERROR(IF(ScheduleCompile!D595="Off",0,IF(ScheduleCompile!D595="On",1,IF(ISNUMBER(ScheduleCompile!D595),ScheduleCompile!D595/1,IF(ISTEXT(ScheduleCompile!D595),IF(OR(ISNUMBER(FIND("5F",ScheduleCompile!D595)),ISNUMBER(FIND("0F",ScheduleCompile!D595)),ISNUMBER(FIND("8F",ScheduleCompile!D595)),ISNUMBER(FIND("1F",ScheduleCompile!D595)),ISNUMBER(FIND("2F",ScheduleCompile!D595)),ISNUMBER(FIND("3F",ScheduleCompile!D595)),ISNUMBER(FIND("6F",ScheduleCompile!D595)),ISNUMBER(FIND("7F",ScheduleCompile!D595)),ISNUMBER(FIND("9F",ScheduleCompile!D595)),ISNUMBER(FIND("4F",ScheduleCompile!D595))),VALUE(LEFT(ScheduleCompile!D595,FIND("F",ScheduleCompile!D595)-1)),ScheduleCompile!D595)))))),ISTEXT(ScheduleCompile!#REF!)),"ENDTABLE",IF(ISERROR(IF(ScheduleCompile!D595="Off",0,IF(ScheduleCompile!D595="On",1,IF(ISNUMBER(ScheduleCompile!D595),ScheduleCompile!D595/1,IF(ISTEXT(ScheduleCompile!D595),IF(OR(ISNUMBER(FIND("5F",ScheduleCompile!D595)),ISNUMBER(FIND("0F",ScheduleCompile!D595)),ISNUMBER(FIND("8F",ScheduleCompile!D595)),ISNUMBER(FIND("1F",ScheduleCompile!D595)),ISNUMBER(FIND("2F",ScheduleCompile!D595)),ISNUMBER(FIND("3F",ScheduleCompile!D595)),ISNUMBER(FIND("6F",ScheduleCompile!D595)),ISNUMBER(FIND("7F",ScheduleCompile!D595)),ISNUMBER(FIND("9F",ScheduleCompile!D595)),ISNUMBER(FIND("4F",ScheduleCompile!D595))),VALUE(LEFT(ScheduleCompile!D595,FIND("F",ScheduleCompile!D595)-1)),ScheduleCompile!D595)))))),"",IF(ScheduleCompile!D595="Off",0,IF(ScheduleCompile!D595="On",1,IF(ISNUMBER(ScheduleCompile!D595),ScheduleCompile!D595/1,IF(ISTEXT(ScheduleCompile!D595),IF(OR(ISNUMBER(FIND("5F",ScheduleCompile!D595)),ISNUMBER(FIND("0F",ScheduleCompile!D595)),ISNUMBER(FIND("8F",ScheduleCompile!D595)),ISNUMBER(FIND("1F",ScheduleCompile!D595)),ISNUMBER(FIND("2F",ScheduleCompile!D595)),ISNUMBER(FIND("3F",ScheduleCompile!D595)),ISNUMBER(FIND("6F",ScheduleCompile!D595)),ISNUMBER(FIND("7F",ScheduleCompile!D595)),ISNUMBER(FIND("9F",ScheduleCompile!D595)),ISNUMBER(FIND("4F",ScheduleCompile!D595))),VALUE(LEFT(ScheduleCompile!D595,FIND("F",ScheduleCompile!D595)-1)),ScheduleCompile!D595)))))))</f>
        <v>59.5</v>
      </c>
      <c r="J602" s="1">
        <f>IF(AND(ISERROR(IF(ScheduleCompile!E595="Off",0,IF(ScheduleCompile!E595="On",1,IF(ISNUMBER(ScheduleCompile!E595),ScheduleCompile!E595/1,IF(ISTEXT(ScheduleCompile!E595),IF(OR(ISNUMBER(FIND("5F",ScheduleCompile!E595)),ISNUMBER(FIND("0F",ScheduleCompile!E595)),ISNUMBER(FIND("8F",ScheduleCompile!E595)),ISNUMBER(FIND("1F",ScheduleCompile!E595)),ISNUMBER(FIND("2F",ScheduleCompile!E595)),ISNUMBER(FIND("3F",ScheduleCompile!E595)),ISNUMBER(FIND("6F",ScheduleCompile!E595)),ISNUMBER(FIND("7F",ScheduleCompile!E595)),ISNUMBER(FIND("9F",ScheduleCompile!E595)),ISNUMBER(FIND("4F",ScheduleCompile!E595))),VALUE(LEFT(ScheduleCompile!E595,FIND("F",ScheduleCompile!E595)-1)),ScheduleCompile!E595)))))),ISTEXT(ScheduleCompile!#REF!)),"ENDTABLE",IF(ISERROR(IF(ScheduleCompile!E595="Off",0,IF(ScheduleCompile!E595="On",1,IF(ISNUMBER(ScheduleCompile!E595),ScheduleCompile!E595/1,IF(ISTEXT(ScheduleCompile!E595),IF(OR(ISNUMBER(FIND("5F",ScheduleCompile!E595)),ISNUMBER(FIND("0F",ScheduleCompile!E595)),ISNUMBER(FIND("8F",ScheduleCompile!E595)),ISNUMBER(FIND("1F",ScheduleCompile!E595)),ISNUMBER(FIND("2F",ScheduleCompile!E595)),ISNUMBER(FIND("3F",ScheduleCompile!E595)),ISNUMBER(FIND("6F",ScheduleCompile!E595)),ISNUMBER(FIND("7F",ScheduleCompile!E595)),ISNUMBER(FIND("9F",ScheduleCompile!E595)),ISNUMBER(FIND("4F",ScheduleCompile!E595))),VALUE(LEFT(ScheduleCompile!E595,FIND("F",ScheduleCompile!E595)-1)),ScheduleCompile!E595)))))),"",IF(ScheduleCompile!E595="Off",0,IF(ScheduleCompile!E595="On",1,IF(ISNUMBER(ScheduleCompile!E595),ScheduleCompile!E595/1,IF(ISTEXT(ScheduleCompile!E595),IF(OR(ISNUMBER(FIND("5F",ScheduleCompile!E595)),ISNUMBER(FIND("0F",ScheduleCompile!E595)),ISNUMBER(FIND("8F",ScheduleCompile!E595)),ISNUMBER(FIND("1F",ScheduleCompile!E595)),ISNUMBER(FIND("2F",ScheduleCompile!E595)),ISNUMBER(FIND("3F",ScheduleCompile!E595)),ISNUMBER(FIND("6F",ScheduleCompile!E595)),ISNUMBER(FIND("7F",ScheduleCompile!E595)),ISNUMBER(FIND("9F",ScheduleCompile!E595)),ISNUMBER(FIND("4F",ScheduleCompile!E595))),VALUE(LEFT(ScheduleCompile!E595,FIND("F",ScheduleCompile!E595)-1)),ScheduleCompile!E595)))))))</f>
        <v>59.5</v>
      </c>
      <c r="K602" s="1">
        <f>IF(AND(ISERROR(IF(ScheduleCompile!F595="Off",0,IF(ScheduleCompile!F595="On",1,IF(ISNUMBER(ScheduleCompile!F595),ScheduleCompile!F595/1,IF(ISTEXT(ScheduleCompile!F595),IF(OR(ISNUMBER(FIND("5F",ScheduleCompile!F595)),ISNUMBER(FIND("0F",ScheduleCompile!F595)),ISNUMBER(FIND("8F",ScheduleCompile!F595)),ISNUMBER(FIND("1F",ScheduleCompile!F595)),ISNUMBER(FIND("2F",ScheduleCompile!F595)),ISNUMBER(FIND("3F",ScheduleCompile!F595)),ISNUMBER(FIND("6F",ScheduleCompile!F595)),ISNUMBER(FIND("7F",ScheduleCompile!F595)),ISNUMBER(FIND("9F",ScheduleCompile!F595)),ISNUMBER(FIND("4F",ScheduleCompile!F595))),VALUE(LEFT(ScheduleCompile!F595,FIND("F",ScheduleCompile!F595)-1)),ScheduleCompile!F595)))))),ISTEXT(ScheduleCompile!#REF!)),"ENDTABLE",IF(ISERROR(IF(ScheduleCompile!F595="Off",0,IF(ScheduleCompile!F595="On",1,IF(ISNUMBER(ScheduleCompile!F595),ScheduleCompile!F595/1,IF(ISTEXT(ScheduleCompile!F595),IF(OR(ISNUMBER(FIND("5F",ScheduleCompile!F595)),ISNUMBER(FIND("0F",ScheduleCompile!F595)),ISNUMBER(FIND("8F",ScheduleCompile!F595)),ISNUMBER(FIND("1F",ScheduleCompile!F595)),ISNUMBER(FIND("2F",ScheduleCompile!F595)),ISNUMBER(FIND("3F",ScheduleCompile!F595)),ISNUMBER(FIND("6F",ScheduleCompile!F595)),ISNUMBER(FIND("7F",ScheduleCompile!F595)),ISNUMBER(FIND("9F",ScheduleCompile!F595)),ISNUMBER(FIND("4F",ScheduleCompile!F595))),VALUE(LEFT(ScheduleCompile!F595,FIND("F",ScheduleCompile!F595)-1)),ScheduleCompile!F595)))))),"",IF(ScheduleCompile!F595="Off",0,IF(ScheduleCompile!F595="On",1,IF(ISNUMBER(ScheduleCompile!F595),ScheduleCompile!F595/1,IF(ISTEXT(ScheduleCompile!F595),IF(OR(ISNUMBER(FIND("5F",ScheduleCompile!F595)),ISNUMBER(FIND("0F",ScheduleCompile!F595)),ISNUMBER(FIND("8F",ScheduleCompile!F595)),ISNUMBER(FIND("1F",ScheduleCompile!F595)),ISNUMBER(FIND("2F",ScheduleCompile!F595)),ISNUMBER(FIND("3F",ScheduleCompile!F595)),ISNUMBER(FIND("6F",ScheduleCompile!F595)),ISNUMBER(FIND("7F",ScheduleCompile!F595)),ISNUMBER(FIND("9F",ScheduleCompile!F595)),ISNUMBER(FIND("4F",ScheduleCompile!F595))),VALUE(LEFT(ScheduleCompile!F595,FIND("F",ScheduleCompile!F595)-1)),ScheduleCompile!F595)))))))</f>
        <v>59.5</v>
      </c>
      <c r="L602" s="1">
        <f>IF(AND(ISERROR(IF(ScheduleCompile!G595="Off",0,IF(ScheduleCompile!G595="On",1,IF(ISNUMBER(ScheduleCompile!G595),ScheduleCompile!G595/1,IF(ISTEXT(ScheduleCompile!G595),IF(OR(ISNUMBER(FIND("5F",ScheduleCompile!G595)),ISNUMBER(FIND("0F",ScheduleCompile!G595)),ISNUMBER(FIND("8F",ScheduleCompile!G595)),ISNUMBER(FIND("1F",ScheduleCompile!G595)),ISNUMBER(FIND("2F",ScheduleCompile!G595)),ISNUMBER(FIND("3F",ScheduleCompile!G595)),ISNUMBER(FIND("6F",ScheduleCompile!G595)),ISNUMBER(FIND("7F",ScheduleCompile!G595)),ISNUMBER(FIND("9F",ScheduleCompile!G595)),ISNUMBER(FIND("4F",ScheduleCompile!G595))),VALUE(LEFT(ScheduleCompile!G595,FIND("F",ScheduleCompile!G595)-1)),ScheduleCompile!G595)))))),ISTEXT(ScheduleCompile!#REF!)),"ENDTABLE",IF(ISERROR(IF(ScheduleCompile!G595="Off",0,IF(ScheduleCompile!G595="On",1,IF(ISNUMBER(ScheduleCompile!G595),ScheduleCompile!G595/1,IF(ISTEXT(ScheduleCompile!G595),IF(OR(ISNUMBER(FIND("5F",ScheduleCompile!G595)),ISNUMBER(FIND("0F",ScheduleCompile!G595)),ISNUMBER(FIND("8F",ScheduleCompile!G595)),ISNUMBER(FIND("1F",ScheduleCompile!G595)),ISNUMBER(FIND("2F",ScheduleCompile!G595)),ISNUMBER(FIND("3F",ScheduleCompile!G595)),ISNUMBER(FIND("6F",ScheduleCompile!G595)),ISNUMBER(FIND("7F",ScheduleCompile!G595)),ISNUMBER(FIND("9F",ScheduleCompile!G595)),ISNUMBER(FIND("4F",ScheduleCompile!G595))),VALUE(LEFT(ScheduleCompile!G595,FIND("F",ScheduleCompile!G595)-1)),ScheduleCompile!G595)))))),"",IF(ScheduleCompile!G595="Off",0,IF(ScheduleCompile!G595="On",1,IF(ISNUMBER(ScheduleCompile!G595),ScheduleCompile!G595/1,IF(ISTEXT(ScheduleCompile!G595),IF(OR(ISNUMBER(FIND("5F",ScheduleCompile!G595)),ISNUMBER(FIND("0F",ScheduleCompile!G595)),ISNUMBER(FIND("8F",ScheduleCompile!G595)),ISNUMBER(FIND("1F",ScheduleCompile!G595)),ISNUMBER(FIND("2F",ScheduleCompile!G595)),ISNUMBER(FIND("3F",ScheduleCompile!G595)),ISNUMBER(FIND("6F",ScheduleCompile!G595)),ISNUMBER(FIND("7F",ScheduleCompile!G595)),ISNUMBER(FIND("9F",ScheduleCompile!G595)),ISNUMBER(FIND("4F",ScheduleCompile!G595))),VALUE(LEFT(ScheduleCompile!G595,FIND("F",ScheduleCompile!G595)-1)),ScheduleCompile!G595)))))))</f>
        <v>59.5</v>
      </c>
      <c r="M602" s="1">
        <f>IF(AND(ISERROR(IF(ScheduleCompile!H595="Off",0,IF(ScheduleCompile!H595="On",1,IF(ISNUMBER(ScheduleCompile!H595),ScheduleCompile!H595/1,IF(ISTEXT(ScheduleCompile!H595),IF(OR(ISNUMBER(FIND("5F",ScheduleCompile!H595)),ISNUMBER(FIND("0F",ScheduleCompile!H595)),ISNUMBER(FIND("8F",ScheduleCompile!H595)),ISNUMBER(FIND("1F",ScheduleCompile!H595)),ISNUMBER(FIND("2F",ScheduleCompile!H595)),ISNUMBER(FIND("3F",ScheduleCompile!H595)),ISNUMBER(FIND("6F",ScheduleCompile!H595)),ISNUMBER(FIND("7F",ScheduleCompile!H595)),ISNUMBER(FIND("9F",ScheduleCompile!H595)),ISNUMBER(FIND("4F",ScheduleCompile!H595))),VALUE(LEFT(ScheduleCompile!H595,FIND("F",ScheduleCompile!H595)-1)),ScheduleCompile!H595)))))),ISTEXT(ScheduleCompile!#REF!)),"ENDTABLE",IF(ISERROR(IF(ScheduleCompile!H595="Off",0,IF(ScheduleCompile!H595="On",1,IF(ISNUMBER(ScheduleCompile!H595),ScheduleCompile!H595/1,IF(ISTEXT(ScheduleCompile!H595),IF(OR(ISNUMBER(FIND("5F",ScheduleCompile!H595)),ISNUMBER(FIND("0F",ScheduleCompile!H595)),ISNUMBER(FIND("8F",ScheduleCompile!H595)),ISNUMBER(FIND("1F",ScheduleCompile!H595)),ISNUMBER(FIND("2F",ScheduleCompile!H595)),ISNUMBER(FIND("3F",ScheduleCompile!H595)),ISNUMBER(FIND("6F",ScheduleCompile!H595)),ISNUMBER(FIND("7F",ScheduleCompile!H595)),ISNUMBER(FIND("9F",ScheduleCompile!H595)),ISNUMBER(FIND("4F",ScheduleCompile!H595))),VALUE(LEFT(ScheduleCompile!H595,FIND("F",ScheduleCompile!H595)-1)),ScheduleCompile!H595)))))),"",IF(ScheduleCompile!H595="Off",0,IF(ScheduleCompile!H595="On",1,IF(ISNUMBER(ScheduleCompile!H595),ScheduleCompile!H595/1,IF(ISTEXT(ScheduleCompile!H595),IF(OR(ISNUMBER(FIND("5F",ScheduleCompile!H595)),ISNUMBER(FIND("0F",ScheduleCompile!H595)),ISNUMBER(FIND("8F",ScheduleCompile!H595)),ISNUMBER(FIND("1F",ScheduleCompile!H595)),ISNUMBER(FIND("2F",ScheduleCompile!H595)),ISNUMBER(FIND("3F",ScheduleCompile!H595)),ISNUMBER(FIND("6F",ScheduleCompile!H595)),ISNUMBER(FIND("7F",ScheduleCompile!H595)),ISNUMBER(FIND("9F",ScheduleCompile!H595)),ISNUMBER(FIND("4F",ScheduleCompile!H595))),VALUE(LEFT(ScheduleCompile!H595,FIND("F",ScheduleCompile!H595)-1)),ScheduleCompile!H595)))))))</f>
        <v>59.5</v>
      </c>
      <c r="N602" s="1">
        <f>IF(AND(ISERROR(IF(ScheduleCompile!I595="Off",0,IF(ScheduleCompile!I595="On",1,IF(ISNUMBER(ScheduleCompile!I595),ScheduleCompile!I595/1,IF(ISTEXT(ScheduleCompile!I595),IF(OR(ISNUMBER(FIND("5F",ScheduleCompile!I595)),ISNUMBER(FIND("0F",ScheduleCompile!I595)),ISNUMBER(FIND("8F",ScheduleCompile!I595)),ISNUMBER(FIND("1F",ScheduleCompile!I595)),ISNUMBER(FIND("2F",ScheduleCompile!I595)),ISNUMBER(FIND("3F",ScheduleCompile!I595)),ISNUMBER(FIND("6F",ScheduleCompile!I595)),ISNUMBER(FIND("7F",ScheduleCompile!I595)),ISNUMBER(FIND("9F",ScheduleCompile!I595)),ISNUMBER(FIND("4F",ScheduleCompile!I595))),VALUE(LEFT(ScheduleCompile!I595,FIND("F",ScheduleCompile!I595)-1)),ScheduleCompile!I595)))))),ISTEXT(ScheduleCompile!#REF!)),"ENDTABLE",IF(ISERROR(IF(ScheduleCompile!I595="Off",0,IF(ScheduleCompile!I595="On",1,IF(ISNUMBER(ScheduleCompile!I595),ScheduleCompile!I595/1,IF(ISTEXT(ScheduleCompile!I595),IF(OR(ISNUMBER(FIND("5F",ScheduleCompile!I595)),ISNUMBER(FIND("0F",ScheduleCompile!I595)),ISNUMBER(FIND("8F",ScheduleCompile!I595)),ISNUMBER(FIND("1F",ScheduleCompile!I595)),ISNUMBER(FIND("2F",ScheduleCompile!I595)),ISNUMBER(FIND("3F",ScheduleCompile!I595)),ISNUMBER(FIND("6F",ScheduleCompile!I595)),ISNUMBER(FIND("7F",ScheduleCompile!I595)),ISNUMBER(FIND("9F",ScheduleCompile!I595)),ISNUMBER(FIND("4F",ScheduleCompile!I595))),VALUE(LEFT(ScheduleCompile!I595,FIND("F",ScheduleCompile!I595)-1)),ScheduleCompile!I595)))))),"",IF(ScheduleCompile!I595="Off",0,IF(ScheduleCompile!I595="On",1,IF(ISNUMBER(ScheduleCompile!I595),ScheduleCompile!I595/1,IF(ISTEXT(ScheduleCompile!I595),IF(OR(ISNUMBER(FIND("5F",ScheduleCompile!I595)),ISNUMBER(FIND("0F",ScheduleCompile!I595)),ISNUMBER(FIND("8F",ScheduleCompile!I595)),ISNUMBER(FIND("1F",ScheduleCompile!I595)),ISNUMBER(FIND("2F",ScheduleCompile!I595)),ISNUMBER(FIND("3F",ScheduleCompile!I595)),ISNUMBER(FIND("6F",ScheduleCompile!I595)),ISNUMBER(FIND("7F",ScheduleCompile!I595)),ISNUMBER(FIND("9F",ScheduleCompile!I595)),ISNUMBER(FIND("4F",ScheduleCompile!I595))),VALUE(LEFT(ScheduleCompile!I595,FIND("F",ScheduleCompile!I595)-1)),ScheduleCompile!I595)))))))</f>
        <v>59.5</v>
      </c>
      <c r="O602" s="1">
        <f>IF(AND(ISERROR(IF(ScheduleCompile!J595="Off",0,IF(ScheduleCompile!J595="On",1,IF(ISNUMBER(ScheduleCompile!J595),ScheduleCompile!J595/1,IF(ISTEXT(ScheduleCompile!J595),IF(OR(ISNUMBER(FIND("5F",ScheduleCompile!J595)),ISNUMBER(FIND("0F",ScheduleCompile!J595)),ISNUMBER(FIND("8F",ScheduleCompile!J595)),ISNUMBER(FIND("1F",ScheduleCompile!J595)),ISNUMBER(FIND("2F",ScheduleCompile!J595)),ISNUMBER(FIND("3F",ScheduleCompile!J595)),ISNUMBER(FIND("6F",ScheduleCompile!J595)),ISNUMBER(FIND("7F",ScheduleCompile!J595)),ISNUMBER(FIND("9F",ScheduleCompile!J595)),ISNUMBER(FIND("4F",ScheduleCompile!J595))),VALUE(LEFT(ScheduleCompile!J595,FIND("F",ScheduleCompile!J595)-1)),ScheduleCompile!J595)))))),ISTEXT(ScheduleCompile!#REF!)),"ENDTABLE",IF(ISERROR(IF(ScheduleCompile!J595="Off",0,IF(ScheduleCompile!J595="On",1,IF(ISNUMBER(ScheduleCompile!J595),ScheduleCompile!J595/1,IF(ISTEXT(ScheduleCompile!J595),IF(OR(ISNUMBER(FIND("5F",ScheduleCompile!J595)),ISNUMBER(FIND("0F",ScheduleCompile!J595)),ISNUMBER(FIND("8F",ScheduleCompile!J595)),ISNUMBER(FIND("1F",ScheduleCompile!J595)),ISNUMBER(FIND("2F",ScheduleCompile!J595)),ISNUMBER(FIND("3F",ScheduleCompile!J595)),ISNUMBER(FIND("6F",ScheduleCompile!J595)),ISNUMBER(FIND("7F",ScheduleCompile!J595)),ISNUMBER(FIND("9F",ScheduleCompile!J595)),ISNUMBER(FIND("4F",ScheduleCompile!J595))),VALUE(LEFT(ScheduleCompile!J595,FIND("F",ScheduleCompile!J595)-1)),ScheduleCompile!J595)))))),"",IF(ScheduleCompile!J595="Off",0,IF(ScheduleCompile!J595="On",1,IF(ISNUMBER(ScheduleCompile!J595),ScheduleCompile!J595/1,IF(ISTEXT(ScheduleCompile!J595),IF(OR(ISNUMBER(FIND("5F",ScheduleCompile!J595)),ISNUMBER(FIND("0F",ScheduleCompile!J595)),ISNUMBER(FIND("8F",ScheduleCompile!J595)),ISNUMBER(FIND("1F",ScheduleCompile!J595)),ISNUMBER(FIND("2F",ScheduleCompile!J595)),ISNUMBER(FIND("3F",ScheduleCompile!J595)),ISNUMBER(FIND("6F",ScheduleCompile!J595)),ISNUMBER(FIND("7F",ScheduleCompile!J595)),ISNUMBER(FIND("9F",ScheduleCompile!J595)),ISNUMBER(FIND("4F",ScheduleCompile!J595))),VALUE(LEFT(ScheduleCompile!J595,FIND("F",ScheduleCompile!J595)-1)),ScheduleCompile!J595)))))))</f>
        <v>59.5</v>
      </c>
      <c r="P602" s="1">
        <f>IF(AND(ISERROR(IF(ScheduleCompile!K595="Off",0,IF(ScheduleCompile!K595="On",1,IF(ISNUMBER(ScheduleCompile!K595),ScheduleCompile!K595/1,IF(ISTEXT(ScheduleCompile!K595),IF(OR(ISNUMBER(FIND("5F",ScheduleCompile!K595)),ISNUMBER(FIND("0F",ScheduleCompile!K595)),ISNUMBER(FIND("8F",ScheduleCompile!K595)),ISNUMBER(FIND("1F",ScheduleCompile!K595)),ISNUMBER(FIND("2F",ScheduleCompile!K595)),ISNUMBER(FIND("3F",ScheduleCompile!K595)),ISNUMBER(FIND("6F",ScheduleCompile!K595)),ISNUMBER(FIND("7F",ScheduleCompile!K595)),ISNUMBER(FIND("9F",ScheduleCompile!K595)),ISNUMBER(FIND("4F",ScheduleCompile!K595))),VALUE(LEFT(ScheduleCompile!K595,FIND("F",ScheduleCompile!K595)-1)),ScheduleCompile!K595)))))),ISTEXT(ScheduleCompile!#REF!)),"ENDTABLE",IF(ISERROR(IF(ScheduleCompile!K595="Off",0,IF(ScheduleCompile!K595="On",1,IF(ISNUMBER(ScheduleCompile!K595),ScheduleCompile!K595/1,IF(ISTEXT(ScheduleCompile!K595),IF(OR(ISNUMBER(FIND("5F",ScheduleCompile!K595)),ISNUMBER(FIND("0F",ScheduleCompile!K595)),ISNUMBER(FIND("8F",ScheduleCompile!K595)),ISNUMBER(FIND("1F",ScheduleCompile!K595)),ISNUMBER(FIND("2F",ScheduleCompile!K595)),ISNUMBER(FIND("3F",ScheduleCompile!K595)),ISNUMBER(FIND("6F",ScheduleCompile!K595)),ISNUMBER(FIND("7F",ScheduleCompile!K595)),ISNUMBER(FIND("9F",ScheduleCompile!K595)),ISNUMBER(FIND("4F",ScheduleCompile!K595))),VALUE(LEFT(ScheduleCompile!K595,FIND("F",ScheduleCompile!K595)-1)),ScheduleCompile!K595)))))),"",IF(ScheduleCompile!K595="Off",0,IF(ScheduleCompile!K595="On",1,IF(ISNUMBER(ScheduleCompile!K595),ScheduleCompile!K595/1,IF(ISTEXT(ScheduleCompile!K595),IF(OR(ISNUMBER(FIND("5F",ScheduleCompile!K595)),ISNUMBER(FIND("0F",ScheduleCompile!K595)),ISNUMBER(FIND("8F",ScheduleCompile!K595)),ISNUMBER(FIND("1F",ScheduleCompile!K595)),ISNUMBER(FIND("2F",ScheduleCompile!K595)),ISNUMBER(FIND("3F",ScheduleCompile!K595)),ISNUMBER(FIND("6F",ScheduleCompile!K595)),ISNUMBER(FIND("7F",ScheduleCompile!K595)),ISNUMBER(FIND("9F",ScheduleCompile!K595)),ISNUMBER(FIND("4F",ScheduleCompile!K595))),VALUE(LEFT(ScheduleCompile!K595,FIND("F",ScheduleCompile!K595)-1)),ScheduleCompile!K595)))))))</f>
        <v>59.5</v>
      </c>
      <c r="Q602" s="1">
        <f>IF(AND(ISERROR(IF(ScheduleCompile!L595="Off",0,IF(ScheduleCompile!L595="On",1,IF(ISNUMBER(ScheduleCompile!L595),ScheduleCompile!L595/1,IF(ISTEXT(ScheduleCompile!L595),IF(OR(ISNUMBER(FIND("5F",ScheduleCompile!L595)),ISNUMBER(FIND("0F",ScheduleCompile!L595)),ISNUMBER(FIND("8F",ScheduleCompile!L595)),ISNUMBER(FIND("1F",ScheduleCompile!L595)),ISNUMBER(FIND("2F",ScheduleCompile!L595)),ISNUMBER(FIND("3F",ScheduleCompile!L595)),ISNUMBER(FIND("6F",ScheduleCompile!L595)),ISNUMBER(FIND("7F",ScheduleCompile!L595)),ISNUMBER(FIND("9F",ScheduleCompile!L595)),ISNUMBER(FIND("4F",ScheduleCompile!L595))),VALUE(LEFT(ScheduleCompile!L595,FIND("F",ScheduleCompile!L595)-1)),ScheduleCompile!L595)))))),ISTEXT(ScheduleCompile!#REF!)),"ENDTABLE",IF(ISERROR(IF(ScheduleCompile!L595="Off",0,IF(ScheduleCompile!L595="On",1,IF(ISNUMBER(ScheduleCompile!L595),ScheduleCompile!L595/1,IF(ISTEXT(ScheduleCompile!L595),IF(OR(ISNUMBER(FIND("5F",ScheduleCompile!L595)),ISNUMBER(FIND("0F",ScheduleCompile!L595)),ISNUMBER(FIND("8F",ScheduleCompile!L595)),ISNUMBER(FIND("1F",ScheduleCompile!L595)),ISNUMBER(FIND("2F",ScheduleCompile!L595)),ISNUMBER(FIND("3F",ScheduleCompile!L595)),ISNUMBER(FIND("6F",ScheduleCompile!L595)),ISNUMBER(FIND("7F",ScheduleCompile!L595)),ISNUMBER(FIND("9F",ScheduleCompile!L595)),ISNUMBER(FIND("4F",ScheduleCompile!L595))),VALUE(LEFT(ScheduleCompile!L595,FIND("F",ScheduleCompile!L595)-1)),ScheduleCompile!L595)))))),"",IF(ScheduleCompile!L595="Off",0,IF(ScheduleCompile!L595="On",1,IF(ISNUMBER(ScheduleCompile!L595),ScheduleCompile!L595/1,IF(ISTEXT(ScheduleCompile!L595),IF(OR(ISNUMBER(FIND("5F",ScheduleCompile!L595)),ISNUMBER(FIND("0F",ScheduleCompile!L595)),ISNUMBER(FIND("8F",ScheduleCompile!L595)),ISNUMBER(FIND("1F",ScheduleCompile!L595)),ISNUMBER(FIND("2F",ScheduleCompile!L595)),ISNUMBER(FIND("3F",ScheduleCompile!L595)),ISNUMBER(FIND("6F",ScheduleCompile!L595)),ISNUMBER(FIND("7F",ScheduleCompile!L595)),ISNUMBER(FIND("9F",ScheduleCompile!L595)),ISNUMBER(FIND("4F",ScheduleCompile!L595))),VALUE(LEFT(ScheduleCompile!L595,FIND("F",ScheduleCompile!L595)-1)),ScheduleCompile!L595)))))))</f>
        <v>59.5</v>
      </c>
      <c r="R602" s="1">
        <f>IF(AND(ISERROR(IF(ScheduleCompile!M595="Off",0,IF(ScheduleCompile!M595="On",1,IF(ISNUMBER(ScheduleCompile!M595),ScheduleCompile!M595/1,IF(ISTEXT(ScheduleCompile!M595),IF(OR(ISNUMBER(FIND("5F",ScheduleCompile!M595)),ISNUMBER(FIND("0F",ScheduleCompile!M595)),ISNUMBER(FIND("8F",ScheduleCompile!M595)),ISNUMBER(FIND("1F",ScheduleCompile!M595)),ISNUMBER(FIND("2F",ScheduleCompile!M595)),ISNUMBER(FIND("3F",ScheduleCompile!M595)),ISNUMBER(FIND("6F",ScheduleCompile!M595)),ISNUMBER(FIND("7F",ScheduleCompile!M595)),ISNUMBER(FIND("9F",ScheduleCompile!M595)),ISNUMBER(FIND("4F",ScheduleCompile!M595))),VALUE(LEFT(ScheduleCompile!M595,FIND("F",ScheduleCompile!M595)-1)),ScheduleCompile!M595)))))),ISTEXT(ScheduleCompile!#REF!)),"ENDTABLE",IF(ISERROR(IF(ScheduleCompile!M595="Off",0,IF(ScheduleCompile!M595="On",1,IF(ISNUMBER(ScheduleCompile!M595),ScheduleCompile!M595/1,IF(ISTEXT(ScheduleCompile!M595),IF(OR(ISNUMBER(FIND("5F",ScheduleCompile!M595)),ISNUMBER(FIND("0F",ScheduleCompile!M595)),ISNUMBER(FIND("8F",ScheduleCompile!M595)),ISNUMBER(FIND("1F",ScheduleCompile!M595)),ISNUMBER(FIND("2F",ScheduleCompile!M595)),ISNUMBER(FIND("3F",ScheduleCompile!M595)),ISNUMBER(FIND("6F",ScheduleCompile!M595)),ISNUMBER(FIND("7F",ScheduleCompile!M595)),ISNUMBER(FIND("9F",ScheduleCompile!M595)),ISNUMBER(FIND("4F",ScheduleCompile!M595))),VALUE(LEFT(ScheduleCompile!M595,FIND("F",ScheduleCompile!M595)-1)),ScheduleCompile!M595)))))),"",IF(ScheduleCompile!M595="Off",0,IF(ScheduleCompile!M595="On",1,IF(ISNUMBER(ScheduleCompile!M595),ScheduleCompile!M595/1,IF(ISTEXT(ScheduleCompile!M595),IF(OR(ISNUMBER(FIND("5F",ScheduleCompile!M595)),ISNUMBER(FIND("0F",ScheduleCompile!M595)),ISNUMBER(FIND("8F",ScheduleCompile!M595)),ISNUMBER(FIND("1F",ScheduleCompile!M595)),ISNUMBER(FIND("2F",ScheduleCompile!M595)),ISNUMBER(FIND("3F",ScheduleCompile!M595)),ISNUMBER(FIND("6F",ScheduleCompile!M595)),ISNUMBER(FIND("7F",ScheduleCompile!M595)),ISNUMBER(FIND("9F",ScheduleCompile!M595)),ISNUMBER(FIND("4F",ScheduleCompile!M595))),VALUE(LEFT(ScheduleCompile!M595,FIND("F",ScheduleCompile!M595)-1)),ScheduleCompile!M595)))))))</f>
        <v>59.5</v>
      </c>
      <c r="S602" s="1">
        <f>IF(AND(ISERROR(IF(ScheduleCompile!N595="Off",0,IF(ScheduleCompile!N595="On",1,IF(ISNUMBER(ScheduleCompile!N595),ScheduleCompile!N595/1,IF(ISTEXT(ScheduleCompile!N595),IF(OR(ISNUMBER(FIND("5F",ScheduleCompile!N595)),ISNUMBER(FIND("0F",ScheduleCompile!N595)),ISNUMBER(FIND("8F",ScheduleCompile!N595)),ISNUMBER(FIND("1F",ScheduleCompile!N595)),ISNUMBER(FIND("2F",ScheduleCompile!N595)),ISNUMBER(FIND("3F",ScheduleCompile!N595)),ISNUMBER(FIND("6F",ScheduleCompile!N595)),ISNUMBER(FIND("7F",ScheduleCompile!N595)),ISNUMBER(FIND("9F",ScheduleCompile!N595)),ISNUMBER(FIND("4F",ScheduleCompile!N595))),VALUE(LEFT(ScheduleCompile!N595,FIND("F",ScheduleCompile!N595)-1)),ScheduleCompile!N595)))))),ISTEXT(ScheduleCompile!#REF!)),"ENDTABLE",IF(ISERROR(IF(ScheduleCompile!N595="Off",0,IF(ScheduleCompile!N595="On",1,IF(ISNUMBER(ScheduleCompile!N595),ScheduleCompile!N595/1,IF(ISTEXT(ScheduleCompile!N595),IF(OR(ISNUMBER(FIND("5F",ScheduleCompile!N595)),ISNUMBER(FIND("0F",ScheduleCompile!N595)),ISNUMBER(FIND("8F",ScheduleCompile!N595)),ISNUMBER(FIND("1F",ScheduleCompile!N595)),ISNUMBER(FIND("2F",ScheduleCompile!N595)),ISNUMBER(FIND("3F",ScheduleCompile!N595)),ISNUMBER(FIND("6F",ScheduleCompile!N595)),ISNUMBER(FIND("7F",ScheduleCompile!N595)),ISNUMBER(FIND("9F",ScheduleCompile!N595)),ISNUMBER(FIND("4F",ScheduleCompile!N595))),VALUE(LEFT(ScheduleCompile!N595,FIND("F",ScheduleCompile!N595)-1)),ScheduleCompile!N595)))))),"",IF(ScheduleCompile!N595="Off",0,IF(ScheduleCompile!N595="On",1,IF(ISNUMBER(ScheduleCompile!N595),ScheduleCompile!N595/1,IF(ISTEXT(ScheduleCompile!N595),IF(OR(ISNUMBER(FIND("5F",ScheduleCompile!N595)),ISNUMBER(FIND("0F",ScheduleCompile!N595)),ISNUMBER(FIND("8F",ScheduleCompile!N595)),ISNUMBER(FIND("1F",ScheduleCompile!N595)),ISNUMBER(FIND("2F",ScheduleCompile!N595)),ISNUMBER(FIND("3F",ScheduleCompile!N595)),ISNUMBER(FIND("6F",ScheduleCompile!N595)),ISNUMBER(FIND("7F",ScheduleCompile!N595)),ISNUMBER(FIND("9F",ScheduleCompile!N595)),ISNUMBER(FIND("4F",ScheduleCompile!N595))),VALUE(LEFT(ScheduleCompile!N595,FIND("F",ScheduleCompile!N595)-1)),ScheduleCompile!N595)))))))</f>
        <v>59.5</v>
      </c>
      <c r="T602" s="1">
        <f>IF(AND(ISERROR(IF(ScheduleCompile!O595="Off",0,IF(ScheduleCompile!O595="On",1,IF(ISNUMBER(ScheduleCompile!O595),ScheduleCompile!O595/1,IF(ISTEXT(ScheduleCompile!O595),IF(OR(ISNUMBER(FIND("5F",ScheduleCompile!O595)),ISNUMBER(FIND("0F",ScheduleCompile!O595)),ISNUMBER(FIND("8F",ScheduleCompile!O595)),ISNUMBER(FIND("1F",ScheduleCompile!O595)),ISNUMBER(FIND("2F",ScheduleCompile!O595)),ISNUMBER(FIND("3F",ScheduleCompile!O595)),ISNUMBER(FIND("6F",ScheduleCompile!O595)),ISNUMBER(FIND("7F",ScheduleCompile!O595)),ISNUMBER(FIND("9F",ScheduleCompile!O595)),ISNUMBER(FIND("4F",ScheduleCompile!O595))),VALUE(LEFT(ScheduleCompile!O595,FIND("F",ScheduleCompile!O595)-1)),ScheduleCompile!O595)))))),ISTEXT(ScheduleCompile!#REF!)),"ENDTABLE",IF(ISERROR(IF(ScheduleCompile!O595="Off",0,IF(ScheduleCompile!O595="On",1,IF(ISNUMBER(ScheduleCompile!O595),ScheduleCompile!O595/1,IF(ISTEXT(ScheduleCompile!O595),IF(OR(ISNUMBER(FIND("5F",ScheduleCompile!O595)),ISNUMBER(FIND("0F",ScheduleCompile!O595)),ISNUMBER(FIND("8F",ScheduleCompile!O595)),ISNUMBER(FIND("1F",ScheduleCompile!O595)),ISNUMBER(FIND("2F",ScheduleCompile!O595)),ISNUMBER(FIND("3F",ScheduleCompile!O595)),ISNUMBER(FIND("6F",ScheduleCompile!O595)),ISNUMBER(FIND("7F",ScheduleCompile!O595)),ISNUMBER(FIND("9F",ScheduleCompile!O595)),ISNUMBER(FIND("4F",ScheduleCompile!O595))),VALUE(LEFT(ScheduleCompile!O595,FIND("F",ScheduleCompile!O595)-1)),ScheduleCompile!O595)))))),"",IF(ScheduleCompile!O595="Off",0,IF(ScheduleCompile!O595="On",1,IF(ISNUMBER(ScheduleCompile!O595),ScheduleCompile!O595/1,IF(ISTEXT(ScheduleCompile!O595),IF(OR(ISNUMBER(FIND("5F",ScheduleCompile!O595)),ISNUMBER(FIND("0F",ScheduleCompile!O595)),ISNUMBER(FIND("8F",ScheduleCompile!O595)),ISNUMBER(FIND("1F",ScheduleCompile!O595)),ISNUMBER(FIND("2F",ScheduleCompile!O595)),ISNUMBER(FIND("3F",ScheduleCompile!O595)),ISNUMBER(FIND("6F",ScheduleCompile!O595)),ISNUMBER(FIND("7F",ScheduleCompile!O595)),ISNUMBER(FIND("9F",ScheduleCompile!O595)),ISNUMBER(FIND("4F",ScheduleCompile!O595))),VALUE(LEFT(ScheduleCompile!O595,FIND("F",ScheduleCompile!O595)-1)),ScheduleCompile!O595)))))))</f>
        <v>59.5</v>
      </c>
      <c r="U602" s="1">
        <f>IF(AND(ISERROR(IF(ScheduleCompile!P595="Off",0,IF(ScheduleCompile!P595="On",1,IF(ISNUMBER(ScheduleCompile!P595),ScheduleCompile!P595/1,IF(ISTEXT(ScheduleCompile!P595),IF(OR(ISNUMBER(FIND("5F",ScheduleCompile!P595)),ISNUMBER(FIND("0F",ScheduleCompile!P595)),ISNUMBER(FIND("8F",ScheduleCompile!P595)),ISNUMBER(FIND("1F",ScheduleCompile!P595)),ISNUMBER(FIND("2F",ScheduleCompile!P595)),ISNUMBER(FIND("3F",ScheduleCompile!P595)),ISNUMBER(FIND("6F",ScheduleCompile!P595)),ISNUMBER(FIND("7F",ScheduleCompile!P595)),ISNUMBER(FIND("9F",ScheduleCompile!P595)),ISNUMBER(FIND("4F",ScheduleCompile!P595))),VALUE(LEFT(ScheduleCompile!P595,FIND("F",ScheduleCompile!P595)-1)),ScheduleCompile!P595)))))),ISTEXT(ScheduleCompile!#REF!)),"ENDTABLE",IF(ISERROR(IF(ScheduleCompile!P595="Off",0,IF(ScheduleCompile!P595="On",1,IF(ISNUMBER(ScheduleCompile!P595),ScheduleCompile!P595/1,IF(ISTEXT(ScheduleCompile!P595),IF(OR(ISNUMBER(FIND("5F",ScheduleCompile!P595)),ISNUMBER(FIND("0F",ScheduleCompile!P595)),ISNUMBER(FIND("8F",ScheduleCompile!P595)),ISNUMBER(FIND("1F",ScheduleCompile!P595)),ISNUMBER(FIND("2F",ScheduleCompile!P595)),ISNUMBER(FIND("3F",ScheduleCompile!P595)),ISNUMBER(FIND("6F",ScheduleCompile!P595)),ISNUMBER(FIND("7F",ScheduleCompile!P595)),ISNUMBER(FIND("9F",ScheduleCompile!P595)),ISNUMBER(FIND("4F",ScheduleCompile!P595))),VALUE(LEFT(ScheduleCompile!P595,FIND("F",ScheduleCompile!P595)-1)),ScheduleCompile!P595)))))),"",IF(ScheduleCompile!P595="Off",0,IF(ScheduleCompile!P595="On",1,IF(ISNUMBER(ScheduleCompile!P595),ScheduleCompile!P595/1,IF(ISTEXT(ScheduleCompile!P595),IF(OR(ISNUMBER(FIND("5F",ScheduleCompile!P595)),ISNUMBER(FIND("0F",ScheduleCompile!P595)),ISNUMBER(FIND("8F",ScheduleCompile!P595)),ISNUMBER(FIND("1F",ScheduleCompile!P595)),ISNUMBER(FIND("2F",ScheduleCompile!P595)),ISNUMBER(FIND("3F",ScheduleCompile!P595)),ISNUMBER(FIND("6F",ScheduleCompile!P595)),ISNUMBER(FIND("7F",ScheduleCompile!P595)),ISNUMBER(FIND("9F",ScheduleCompile!P595)),ISNUMBER(FIND("4F",ScheduleCompile!P595))),VALUE(LEFT(ScheduleCompile!P595,FIND("F",ScheduleCompile!P595)-1)),ScheduleCompile!P595)))))))</f>
        <v>59.5</v>
      </c>
      <c r="V602" s="1">
        <f>IF(AND(ISERROR(IF(ScheduleCompile!Q595="Off",0,IF(ScheduleCompile!Q595="On",1,IF(ISNUMBER(ScheduleCompile!Q595),ScheduleCompile!Q595/1,IF(ISTEXT(ScheduleCompile!Q595),IF(OR(ISNUMBER(FIND("5F",ScheduleCompile!Q595)),ISNUMBER(FIND("0F",ScheduleCompile!Q595)),ISNUMBER(FIND("8F",ScheduleCompile!Q595)),ISNUMBER(FIND("1F",ScheduleCompile!Q595)),ISNUMBER(FIND("2F",ScheduleCompile!Q595)),ISNUMBER(FIND("3F",ScheduleCompile!Q595)),ISNUMBER(FIND("6F",ScheduleCompile!Q595)),ISNUMBER(FIND("7F",ScheduleCompile!Q595)),ISNUMBER(FIND("9F",ScheduleCompile!Q595)),ISNUMBER(FIND("4F",ScheduleCompile!Q595))),VALUE(LEFT(ScheduleCompile!Q595,FIND("F",ScheduleCompile!Q595)-1)),ScheduleCompile!Q595)))))),ISTEXT(ScheduleCompile!#REF!)),"ENDTABLE",IF(ISERROR(IF(ScheduleCompile!Q595="Off",0,IF(ScheduleCompile!Q595="On",1,IF(ISNUMBER(ScheduleCompile!Q595),ScheduleCompile!Q595/1,IF(ISTEXT(ScheduleCompile!Q595),IF(OR(ISNUMBER(FIND("5F",ScheduleCompile!Q595)),ISNUMBER(FIND("0F",ScheduleCompile!Q595)),ISNUMBER(FIND("8F",ScheduleCompile!Q595)),ISNUMBER(FIND("1F",ScheduleCompile!Q595)),ISNUMBER(FIND("2F",ScheduleCompile!Q595)),ISNUMBER(FIND("3F",ScheduleCompile!Q595)),ISNUMBER(FIND("6F",ScheduleCompile!Q595)),ISNUMBER(FIND("7F",ScheduleCompile!Q595)),ISNUMBER(FIND("9F",ScheduleCompile!Q595)),ISNUMBER(FIND("4F",ScheduleCompile!Q595))),VALUE(LEFT(ScheduleCompile!Q595,FIND("F",ScheduleCompile!Q595)-1)),ScheduleCompile!Q595)))))),"",IF(ScheduleCompile!Q595="Off",0,IF(ScheduleCompile!Q595="On",1,IF(ISNUMBER(ScheduleCompile!Q595),ScheduleCompile!Q595/1,IF(ISTEXT(ScheduleCompile!Q595),IF(OR(ISNUMBER(FIND("5F",ScheduleCompile!Q595)),ISNUMBER(FIND("0F",ScheduleCompile!Q595)),ISNUMBER(FIND("8F",ScheduleCompile!Q595)),ISNUMBER(FIND("1F",ScheduleCompile!Q595)),ISNUMBER(FIND("2F",ScheduleCompile!Q595)),ISNUMBER(FIND("3F",ScheduleCompile!Q595)),ISNUMBER(FIND("6F",ScheduleCompile!Q595)),ISNUMBER(FIND("7F",ScheduleCompile!Q595)),ISNUMBER(FIND("9F",ScheduleCompile!Q595)),ISNUMBER(FIND("4F",ScheduleCompile!Q595))),VALUE(LEFT(ScheduleCompile!Q595,FIND("F",ScheduleCompile!Q595)-1)),ScheduleCompile!Q595)))))))</f>
        <v>59.5</v>
      </c>
      <c r="W602" s="1">
        <f>IF(AND(ISERROR(IF(ScheduleCompile!R595="Off",0,IF(ScheduleCompile!R595="On",1,IF(ISNUMBER(ScheduleCompile!R595),ScheduleCompile!R595/1,IF(ISTEXT(ScheduleCompile!R595),IF(OR(ISNUMBER(FIND("5F",ScheduleCompile!R595)),ISNUMBER(FIND("0F",ScheduleCompile!R595)),ISNUMBER(FIND("8F",ScheduleCompile!R595)),ISNUMBER(FIND("1F",ScheduleCompile!R595)),ISNUMBER(FIND("2F",ScheduleCompile!R595)),ISNUMBER(FIND("3F",ScheduleCompile!R595)),ISNUMBER(FIND("6F",ScheduleCompile!R595)),ISNUMBER(FIND("7F",ScheduleCompile!R595)),ISNUMBER(FIND("9F",ScheduleCompile!R595)),ISNUMBER(FIND("4F",ScheduleCompile!R595))),VALUE(LEFT(ScheduleCompile!R595,FIND("F",ScheduleCompile!R595)-1)),ScheduleCompile!R595)))))),ISTEXT(ScheduleCompile!#REF!)),"ENDTABLE",IF(ISERROR(IF(ScheduleCompile!R595="Off",0,IF(ScheduleCompile!R595="On",1,IF(ISNUMBER(ScheduleCompile!R595),ScheduleCompile!R595/1,IF(ISTEXT(ScheduleCompile!R595),IF(OR(ISNUMBER(FIND("5F",ScheduleCompile!R595)),ISNUMBER(FIND("0F",ScheduleCompile!R595)),ISNUMBER(FIND("8F",ScheduleCompile!R595)),ISNUMBER(FIND("1F",ScheduleCompile!R595)),ISNUMBER(FIND("2F",ScheduleCompile!R595)),ISNUMBER(FIND("3F",ScheduleCompile!R595)),ISNUMBER(FIND("6F",ScheduleCompile!R595)),ISNUMBER(FIND("7F",ScheduleCompile!R595)),ISNUMBER(FIND("9F",ScheduleCompile!R595)),ISNUMBER(FIND("4F",ScheduleCompile!R595))),VALUE(LEFT(ScheduleCompile!R595,FIND("F",ScheduleCompile!R595)-1)),ScheduleCompile!R595)))))),"",IF(ScheduleCompile!R595="Off",0,IF(ScheduleCompile!R595="On",1,IF(ISNUMBER(ScheduleCompile!R595),ScheduleCompile!R595/1,IF(ISTEXT(ScheduleCompile!R595),IF(OR(ISNUMBER(FIND("5F",ScheduleCompile!R595)),ISNUMBER(FIND("0F",ScheduleCompile!R595)),ISNUMBER(FIND("8F",ScheduleCompile!R595)),ISNUMBER(FIND("1F",ScheduleCompile!R595)),ISNUMBER(FIND("2F",ScheduleCompile!R595)),ISNUMBER(FIND("3F",ScheduleCompile!R595)),ISNUMBER(FIND("6F",ScheduleCompile!R595)),ISNUMBER(FIND("7F",ScheduleCompile!R595)),ISNUMBER(FIND("9F",ScheduleCompile!R595)),ISNUMBER(FIND("4F",ScheduleCompile!R595))),VALUE(LEFT(ScheduleCompile!R595,FIND("F",ScheduleCompile!R595)-1)),ScheduleCompile!R595)))))))</f>
        <v>59.5</v>
      </c>
      <c r="X602" s="1">
        <f>IF(AND(ISERROR(IF(ScheduleCompile!S595="Off",0,IF(ScheduleCompile!S595="On",1,IF(ISNUMBER(ScheduleCompile!S595),ScheduleCompile!S595/1,IF(ISTEXT(ScheduleCompile!S595),IF(OR(ISNUMBER(FIND("5F",ScheduleCompile!S595)),ISNUMBER(FIND("0F",ScheduleCompile!S595)),ISNUMBER(FIND("8F",ScheduleCompile!S595)),ISNUMBER(FIND("1F",ScheduleCompile!S595)),ISNUMBER(FIND("2F",ScheduleCompile!S595)),ISNUMBER(FIND("3F",ScheduleCompile!S595)),ISNUMBER(FIND("6F",ScheduleCompile!S595)),ISNUMBER(FIND("7F",ScheduleCompile!S595)),ISNUMBER(FIND("9F",ScheduleCompile!S595)),ISNUMBER(FIND("4F",ScheduleCompile!S595))),VALUE(LEFT(ScheduleCompile!S595,FIND("F",ScheduleCompile!S595)-1)),ScheduleCompile!S595)))))),ISTEXT(ScheduleCompile!#REF!)),"ENDTABLE",IF(ISERROR(IF(ScheduleCompile!S595="Off",0,IF(ScheduleCompile!S595="On",1,IF(ISNUMBER(ScheduleCompile!S595),ScheduleCompile!S595/1,IF(ISTEXT(ScheduleCompile!S595),IF(OR(ISNUMBER(FIND("5F",ScheduleCompile!S595)),ISNUMBER(FIND("0F",ScheduleCompile!S595)),ISNUMBER(FIND("8F",ScheduleCompile!S595)),ISNUMBER(FIND("1F",ScheduleCompile!S595)),ISNUMBER(FIND("2F",ScheduleCompile!S595)),ISNUMBER(FIND("3F",ScheduleCompile!S595)),ISNUMBER(FIND("6F",ScheduleCompile!S595)),ISNUMBER(FIND("7F",ScheduleCompile!S595)),ISNUMBER(FIND("9F",ScheduleCompile!S595)),ISNUMBER(FIND("4F",ScheduleCompile!S595))),VALUE(LEFT(ScheduleCompile!S595,FIND("F",ScheduleCompile!S595)-1)),ScheduleCompile!S595)))))),"",IF(ScheduleCompile!S595="Off",0,IF(ScheduleCompile!S595="On",1,IF(ISNUMBER(ScheduleCompile!S595),ScheduleCompile!S595/1,IF(ISTEXT(ScheduleCompile!S595),IF(OR(ISNUMBER(FIND("5F",ScheduleCompile!S595)),ISNUMBER(FIND("0F",ScheduleCompile!S595)),ISNUMBER(FIND("8F",ScheduleCompile!S595)),ISNUMBER(FIND("1F",ScheduleCompile!S595)),ISNUMBER(FIND("2F",ScheduleCompile!S595)),ISNUMBER(FIND("3F",ScheduleCompile!S595)),ISNUMBER(FIND("6F",ScheduleCompile!S595)),ISNUMBER(FIND("7F",ScheduleCompile!S595)),ISNUMBER(FIND("9F",ScheduleCompile!S595)),ISNUMBER(FIND("4F",ScheduleCompile!S595))),VALUE(LEFT(ScheduleCompile!S595,FIND("F",ScheduleCompile!S595)-1)),ScheduleCompile!S595)))))))</f>
        <v>59.5</v>
      </c>
      <c r="Y602" s="1">
        <f>IF(AND(ISERROR(IF(ScheduleCompile!T595="Off",0,IF(ScheduleCompile!T595="On",1,IF(ISNUMBER(ScheduleCompile!T595),ScheduleCompile!T595/1,IF(ISTEXT(ScheduleCompile!T595),IF(OR(ISNUMBER(FIND("5F",ScheduleCompile!T595)),ISNUMBER(FIND("0F",ScheduleCompile!T595)),ISNUMBER(FIND("8F",ScheduleCompile!T595)),ISNUMBER(FIND("1F",ScheduleCompile!T595)),ISNUMBER(FIND("2F",ScheduleCompile!T595)),ISNUMBER(FIND("3F",ScheduleCompile!T595)),ISNUMBER(FIND("6F",ScheduleCompile!T595)),ISNUMBER(FIND("7F",ScheduleCompile!T595)),ISNUMBER(FIND("9F",ScheduleCompile!T595)),ISNUMBER(FIND("4F",ScheduleCompile!T595))),VALUE(LEFT(ScheduleCompile!T595,FIND("F",ScheduleCompile!T595)-1)),ScheduleCompile!T595)))))),ISTEXT(ScheduleCompile!#REF!)),"ENDTABLE",IF(ISERROR(IF(ScheduleCompile!T595="Off",0,IF(ScheduleCompile!T595="On",1,IF(ISNUMBER(ScheduleCompile!T595),ScheduleCompile!T595/1,IF(ISTEXT(ScheduleCompile!T595),IF(OR(ISNUMBER(FIND("5F",ScheduleCompile!T595)),ISNUMBER(FIND("0F",ScheduleCompile!T595)),ISNUMBER(FIND("8F",ScheduleCompile!T595)),ISNUMBER(FIND("1F",ScheduleCompile!T595)),ISNUMBER(FIND("2F",ScheduleCompile!T595)),ISNUMBER(FIND("3F",ScheduleCompile!T595)),ISNUMBER(FIND("6F",ScheduleCompile!T595)),ISNUMBER(FIND("7F",ScheduleCompile!T595)),ISNUMBER(FIND("9F",ScheduleCompile!T595)),ISNUMBER(FIND("4F",ScheduleCompile!T595))),VALUE(LEFT(ScheduleCompile!T595,FIND("F",ScheduleCompile!T595)-1)),ScheduleCompile!T595)))))),"",IF(ScheduleCompile!T595="Off",0,IF(ScheduleCompile!T595="On",1,IF(ISNUMBER(ScheduleCompile!T595),ScheduleCompile!T595/1,IF(ISTEXT(ScheduleCompile!T595),IF(OR(ISNUMBER(FIND("5F",ScheduleCompile!T595)),ISNUMBER(FIND("0F",ScheduleCompile!T595)),ISNUMBER(FIND("8F",ScheduleCompile!T595)),ISNUMBER(FIND("1F",ScheduleCompile!T595)),ISNUMBER(FIND("2F",ScheduleCompile!T595)),ISNUMBER(FIND("3F",ScheduleCompile!T595)),ISNUMBER(FIND("6F",ScheduleCompile!T595)),ISNUMBER(FIND("7F",ScheduleCompile!T595)),ISNUMBER(FIND("9F",ScheduleCompile!T595)),ISNUMBER(FIND("4F",ScheduleCompile!T595))),VALUE(LEFT(ScheduleCompile!T595,FIND("F",ScheduleCompile!T595)-1)),ScheduleCompile!T595)))))))</f>
        <v>59.5</v>
      </c>
      <c r="Z602" s="1">
        <f>IF(AND(ISERROR(IF(ScheduleCompile!U595="Off",0,IF(ScheduleCompile!U595="On",1,IF(ISNUMBER(ScheduleCompile!U595),ScheduleCompile!U595/1,IF(ISTEXT(ScheduleCompile!U595),IF(OR(ISNUMBER(FIND("5F",ScheduleCompile!U595)),ISNUMBER(FIND("0F",ScheduleCompile!U595)),ISNUMBER(FIND("8F",ScheduleCompile!U595)),ISNUMBER(FIND("1F",ScheduleCompile!U595)),ISNUMBER(FIND("2F",ScheduleCompile!U595)),ISNUMBER(FIND("3F",ScheduleCompile!U595)),ISNUMBER(FIND("6F",ScheduleCompile!U595)),ISNUMBER(FIND("7F",ScheduleCompile!U595)),ISNUMBER(FIND("9F",ScheduleCompile!U595)),ISNUMBER(FIND("4F",ScheduleCompile!U595))),VALUE(LEFT(ScheduleCompile!U595,FIND("F",ScheduleCompile!U595)-1)),ScheduleCompile!U595)))))),ISTEXT(ScheduleCompile!#REF!)),"ENDTABLE",IF(ISERROR(IF(ScheduleCompile!U595="Off",0,IF(ScheduleCompile!U595="On",1,IF(ISNUMBER(ScheduleCompile!U595),ScheduleCompile!U595/1,IF(ISTEXT(ScheduleCompile!U595),IF(OR(ISNUMBER(FIND("5F",ScheduleCompile!U595)),ISNUMBER(FIND("0F",ScheduleCompile!U595)),ISNUMBER(FIND("8F",ScheduleCompile!U595)),ISNUMBER(FIND("1F",ScheduleCompile!U595)),ISNUMBER(FIND("2F",ScheduleCompile!U595)),ISNUMBER(FIND("3F",ScheduleCompile!U595)),ISNUMBER(FIND("6F",ScheduleCompile!U595)),ISNUMBER(FIND("7F",ScheduleCompile!U595)),ISNUMBER(FIND("9F",ScheduleCompile!U595)),ISNUMBER(FIND("4F",ScheduleCompile!U595))),VALUE(LEFT(ScheduleCompile!U595,FIND("F",ScheduleCompile!U595)-1)),ScheduleCompile!U595)))))),"",IF(ScheduleCompile!U595="Off",0,IF(ScheduleCompile!U595="On",1,IF(ISNUMBER(ScheduleCompile!U595),ScheduleCompile!U595/1,IF(ISTEXT(ScheduleCompile!U595),IF(OR(ISNUMBER(FIND("5F",ScheduleCompile!U595)),ISNUMBER(FIND("0F",ScheduleCompile!U595)),ISNUMBER(FIND("8F",ScheduleCompile!U595)),ISNUMBER(FIND("1F",ScheduleCompile!U595)),ISNUMBER(FIND("2F",ScheduleCompile!U595)),ISNUMBER(FIND("3F",ScheduleCompile!U595)),ISNUMBER(FIND("6F",ScheduleCompile!U595)),ISNUMBER(FIND("7F",ScheduleCompile!U595)),ISNUMBER(FIND("9F",ScheduleCompile!U595)),ISNUMBER(FIND("4F",ScheduleCompile!U595))),VALUE(LEFT(ScheduleCompile!U595,FIND("F",ScheduleCompile!U595)-1)),ScheduleCompile!U595)))))))</f>
        <v>59.5</v>
      </c>
      <c r="AA602" s="1">
        <f>IF(AND(ISERROR(IF(ScheduleCompile!V595="Off",0,IF(ScheduleCompile!V595="On",1,IF(ISNUMBER(ScheduleCompile!V595),ScheduleCompile!V595/1,IF(ISTEXT(ScheduleCompile!V595),IF(OR(ISNUMBER(FIND("5F",ScheduleCompile!V595)),ISNUMBER(FIND("0F",ScheduleCompile!V595)),ISNUMBER(FIND("8F",ScheduleCompile!V595)),ISNUMBER(FIND("1F",ScheduleCompile!V595)),ISNUMBER(FIND("2F",ScheduleCompile!V595)),ISNUMBER(FIND("3F",ScheduleCompile!V595)),ISNUMBER(FIND("6F",ScheduleCompile!V595)),ISNUMBER(FIND("7F",ScheduleCompile!V595)),ISNUMBER(FIND("9F",ScheduleCompile!V595)),ISNUMBER(FIND("4F",ScheduleCompile!V595))),VALUE(LEFT(ScheduleCompile!V595,FIND("F",ScheduleCompile!V595)-1)),ScheduleCompile!V595)))))),ISTEXT(ScheduleCompile!#REF!)),"ENDTABLE",IF(ISERROR(IF(ScheduleCompile!V595="Off",0,IF(ScheduleCompile!V595="On",1,IF(ISNUMBER(ScheduleCompile!V595),ScheduleCompile!V595/1,IF(ISTEXT(ScheduleCompile!V595),IF(OR(ISNUMBER(FIND("5F",ScheduleCompile!V595)),ISNUMBER(FIND("0F",ScheduleCompile!V595)),ISNUMBER(FIND("8F",ScheduleCompile!V595)),ISNUMBER(FIND("1F",ScheduleCompile!V595)),ISNUMBER(FIND("2F",ScheduleCompile!V595)),ISNUMBER(FIND("3F",ScheduleCompile!V595)),ISNUMBER(FIND("6F",ScheduleCompile!V595)),ISNUMBER(FIND("7F",ScheduleCompile!V595)),ISNUMBER(FIND("9F",ScheduleCompile!V595)),ISNUMBER(FIND("4F",ScheduleCompile!V595))),VALUE(LEFT(ScheduleCompile!V595,FIND("F",ScheduleCompile!V595)-1)),ScheduleCompile!V595)))))),"",IF(ScheduleCompile!V595="Off",0,IF(ScheduleCompile!V595="On",1,IF(ISNUMBER(ScheduleCompile!V595),ScheduleCompile!V595/1,IF(ISTEXT(ScheduleCompile!V595),IF(OR(ISNUMBER(FIND("5F",ScheduleCompile!V595)),ISNUMBER(FIND("0F",ScheduleCompile!V595)),ISNUMBER(FIND("8F",ScheduleCompile!V595)),ISNUMBER(FIND("1F",ScheduleCompile!V595)),ISNUMBER(FIND("2F",ScheduleCompile!V595)),ISNUMBER(FIND("3F",ScheduleCompile!V595)),ISNUMBER(FIND("6F",ScheduleCompile!V595)),ISNUMBER(FIND("7F",ScheduleCompile!V595)),ISNUMBER(FIND("9F",ScheduleCompile!V595)),ISNUMBER(FIND("4F",ScheduleCompile!V595))),VALUE(LEFT(ScheduleCompile!V595,FIND("F",ScheduleCompile!V595)-1)),ScheduleCompile!V595)))))))</f>
        <v>59.5</v>
      </c>
      <c r="AB602" s="1">
        <f>IF(AND(ISERROR(IF(ScheduleCompile!W595="Off",0,IF(ScheduleCompile!W595="On",1,IF(ISNUMBER(ScheduleCompile!W595),ScheduleCompile!W595/1,IF(ISTEXT(ScheduleCompile!W595),IF(OR(ISNUMBER(FIND("5F",ScheduleCompile!W595)),ISNUMBER(FIND("0F",ScheduleCompile!W595)),ISNUMBER(FIND("8F",ScheduleCompile!W595)),ISNUMBER(FIND("1F",ScheduleCompile!W595)),ISNUMBER(FIND("2F",ScheduleCompile!W595)),ISNUMBER(FIND("3F",ScheduleCompile!W595)),ISNUMBER(FIND("6F",ScheduleCompile!W595)),ISNUMBER(FIND("7F",ScheduleCompile!W595)),ISNUMBER(FIND("9F",ScheduleCompile!W595)),ISNUMBER(FIND("4F",ScheduleCompile!W595))),VALUE(LEFT(ScheduleCompile!W595,FIND("F",ScheduleCompile!W595)-1)),ScheduleCompile!W595)))))),ISTEXT(ScheduleCompile!#REF!)),"ENDTABLE",IF(ISERROR(IF(ScheduleCompile!W595="Off",0,IF(ScheduleCompile!W595="On",1,IF(ISNUMBER(ScheduleCompile!W595),ScheduleCompile!W595/1,IF(ISTEXT(ScheduleCompile!W595),IF(OR(ISNUMBER(FIND("5F",ScheduleCompile!W595)),ISNUMBER(FIND("0F",ScheduleCompile!W595)),ISNUMBER(FIND("8F",ScheduleCompile!W595)),ISNUMBER(FIND("1F",ScheduleCompile!W595)),ISNUMBER(FIND("2F",ScheduleCompile!W595)),ISNUMBER(FIND("3F",ScheduleCompile!W595)),ISNUMBER(FIND("6F",ScheduleCompile!W595)),ISNUMBER(FIND("7F",ScheduleCompile!W595)),ISNUMBER(FIND("9F",ScheduleCompile!W595)),ISNUMBER(FIND("4F",ScheduleCompile!W595))),VALUE(LEFT(ScheduleCompile!W595,FIND("F",ScheduleCompile!W595)-1)),ScheduleCompile!W595)))))),"",IF(ScheduleCompile!W595="Off",0,IF(ScheduleCompile!W595="On",1,IF(ISNUMBER(ScheduleCompile!W595),ScheduleCompile!W595/1,IF(ISTEXT(ScheduleCompile!W595),IF(OR(ISNUMBER(FIND("5F",ScheduleCompile!W595)),ISNUMBER(FIND("0F",ScheduleCompile!W595)),ISNUMBER(FIND("8F",ScheduleCompile!W595)),ISNUMBER(FIND("1F",ScheduleCompile!W595)),ISNUMBER(FIND("2F",ScheduleCompile!W595)),ISNUMBER(FIND("3F",ScheduleCompile!W595)),ISNUMBER(FIND("6F",ScheduleCompile!W595)),ISNUMBER(FIND("7F",ScheduleCompile!W595)),ISNUMBER(FIND("9F",ScheduleCompile!W595)),ISNUMBER(FIND("4F",ScheduleCompile!W595))),VALUE(LEFT(ScheduleCompile!W595,FIND("F",ScheduleCompile!W595)-1)),ScheduleCompile!W595)))))))</f>
        <v>59.5</v>
      </c>
      <c r="AC602" s="1">
        <f>IF(AND(ISERROR(IF(ScheduleCompile!X595="Off",0,IF(ScheduleCompile!X595="On",1,IF(ISNUMBER(ScheduleCompile!X595),ScheduleCompile!X595/1,IF(ISTEXT(ScheduleCompile!X595),IF(OR(ISNUMBER(FIND("5F",ScheduleCompile!X595)),ISNUMBER(FIND("0F",ScheduleCompile!X595)),ISNUMBER(FIND("8F",ScheduleCompile!X595)),ISNUMBER(FIND("1F",ScheduleCompile!X595)),ISNUMBER(FIND("2F",ScheduleCompile!X595)),ISNUMBER(FIND("3F",ScheduleCompile!X595)),ISNUMBER(FIND("6F",ScheduleCompile!X595)),ISNUMBER(FIND("7F",ScheduleCompile!X595)),ISNUMBER(FIND("9F",ScheduleCompile!X595)),ISNUMBER(FIND("4F",ScheduleCompile!X595))),VALUE(LEFT(ScheduleCompile!X595,FIND("F",ScheduleCompile!X595)-1)),ScheduleCompile!X595)))))),ISTEXT(ScheduleCompile!#REF!)),"ENDTABLE",IF(ISERROR(IF(ScheduleCompile!X595="Off",0,IF(ScheduleCompile!X595="On",1,IF(ISNUMBER(ScheduleCompile!X595),ScheduleCompile!X595/1,IF(ISTEXT(ScheduleCompile!X595),IF(OR(ISNUMBER(FIND("5F",ScheduleCompile!X595)),ISNUMBER(FIND("0F",ScheduleCompile!X595)),ISNUMBER(FIND("8F",ScheduleCompile!X595)),ISNUMBER(FIND("1F",ScheduleCompile!X595)),ISNUMBER(FIND("2F",ScheduleCompile!X595)),ISNUMBER(FIND("3F",ScheduleCompile!X595)),ISNUMBER(FIND("6F",ScheduleCompile!X595)),ISNUMBER(FIND("7F",ScheduleCompile!X595)),ISNUMBER(FIND("9F",ScheduleCompile!X595)),ISNUMBER(FIND("4F",ScheduleCompile!X595))),VALUE(LEFT(ScheduleCompile!X595,FIND("F",ScheduleCompile!X595)-1)),ScheduleCompile!X595)))))),"",IF(ScheduleCompile!X595="Off",0,IF(ScheduleCompile!X595="On",1,IF(ISNUMBER(ScheduleCompile!X595),ScheduleCompile!X595/1,IF(ISTEXT(ScheduleCompile!X595),IF(OR(ISNUMBER(FIND("5F",ScheduleCompile!X595)),ISNUMBER(FIND("0F",ScheduleCompile!X595)),ISNUMBER(FIND("8F",ScheduleCompile!X595)),ISNUMBER(FIND("1F",ScheduleCompile!X595)),ISNUMBER(FIND("2F",ScheduleCompile!X595)),ISNUMBER(FIND("3F",ScheduleCompile!X595)),ISNUMBER(FIND("6F",ScheduleCompile!X595)),ISNUMBER(FIND("7F",ScheduleCompile!X595)),ISNUMBER(FIND("9F",ScheduleCompile!X595)),ISNUMBER(FIND("4F",ScheduleCompile!X595))),VALUE(LEFT(ScheduleCompile!X595,FIND("F",ScheduleCompile!X595)-1)),ScheduleCompile!X595)))))))</f>
        <v>59.5</v>
      </c>
      <c r="AD602" s="1">
        <f>IF(AND(ISERROR(IF(ScheduleCompile!Y595="Off",0,IF(ScheduleCompile!Y595="On",1,IF(ISNUMBER(ScheduleCompile!Y595),ScheduleCompile!Y595/1,IF(ISTEXT(ScheduleCompile!Y595),IF(OR(ISNUMBER(FIND("5F",ScheduleCompile!Y595)),ISNUMBER(FIND("0F",ScheduleCompile!Y595)),ISNUMBER(FIND("8F",ScheduleCompile!Y595)),ISNUMBER(FIND("1F",ScheduleCompile!Y595)),ISNUMBER(FIND("2F",ScheduleCompile!Y595)),ISNUMBER(FIND("3F",ScheduleCompile!Y595)),ISNUMBER(FIND("6F",ScheduleCompile!Y595)),ISNUMBER(FIND("7F",ScheduleCompile!Y595)),ISNUMBER(FIND("9F",ScheduleCompile!Y595)),ISNUMBER(FIND("4F",ScheduleCompile!Y595))),VALUE(LEFT(ScheduleCompile!Y595,FIND("F",ScheduleCompile!Y595)-1)),ScheduleCompile!Y595)))))),ISTEXT(ScheduleCompile!#REF!)),"ENDTABLE",IF(ISERROR(IF(ScheduleCompile!Y595="Off",0,IF(ScheduleCompile!Y595="On",1,IF(ISNUMBER(ScheduleCompile!Y595),ScheduleCompile!Y595/1,IF(ISTEXT(ScheduleCompile!Y595),IF(OR(ISNUMBER(FIND("5F",ScheduleCompile!Y595)),ISNUMBER(FIND("0F",ScheduleCompile!Y595)),ISNUMBER(FIND("8F",ScheduleCompile!Y595)),ISNUMBER(FIND("1F",ScheduleCompile!Y595)),ISNUMBER(FIND("2F",ScheduleCompile!Y595)),ISNUMBER(FIND("3F",ScheduleCompile!Y595)),ISNUMBER(FIND("6F",ScheduleCompile!Y595)),ISNUMBER(FIND("7F",ScheduleCompile!Y595)),ISNUMBER(FIND("9F",ScheduleCompile!Y595)),ISNUMBER(FIND("4F",ScheduleCompile!Y595))),VALUE(LEFT(ScheduleCompile!Y595,FIND("F",ScheduleCompile!Y595)-1)),ScheduleCompile!Y595)))))),"",IF(ScheduleCompile!Y595="Off",0,IF(ScheduleCompile!Y595="On",1,IF(ISNUMBER(ScheduleCompile!Y595),ScheduleCompile!Y595/1,IF(ISTEXT(ScheduleCompile!Y595),IF(OR(ISNUMBER(FIND("5F",ScheduleCompile!Y595)),ISNUMBER(FIND("0F",ScheduleCompile!Y595)),ISNUMBER(FIND("8F",ScheduleCompile!Y595)),ISNUMBER(FIND("1F",ScheduleCompile!Y595)),ISNUMBER(FIND("2F",ScheduleCompile!Y595)),ISNUMBER(FIND("3F",ScheduleCompile!Y595)),ISNUMBER(FIND("6F",ScheduleCompile!Y595)),ISNUMBER(FIND("7F",ScheduleCompile!Y595)),ISNUMBER(FIND("9F",ScheduleCompile!Y595)),ISNUMBER(FIND("4F",ScheduleCompile!Y595))),VALUE(LEFT(ScheduleCompile!Y595,FIND("F",ScheduleCompile!Y595)-1)),ScheduleCompile!Y595)))))))</f>
        <v>59.5</v>
      </c>
    </row>
    <row r="603" spans="1:30" x14ac:dyDescent="0.25">
      <c r="A603" t="str">
        <f t="shared" si="39"/>
        <v>SchDay "WaterMainCZ06Jul"  Type = "Temperature" Hr = (61.1, 61.1, 61.1, 61.1, 61.1, 61.1, 61.1, 61.1, 61.1, 61.1, 61.1, 61.1, 61.1, 61.1, 61.1, 61.1, 61.1, 61.1, 61.1, 61.1, 61.1, 61.1, 61.1, 61.1) ..</v>
      </c>
      <c r="B603" s="1" t="s">
        <v>623</v>
      </c>
      <c r="C603" t="str">
        <f t="shared" si="40"/>
        <v xml:space="preserve">SchDay "WaterMainCZ06Jul"  Type = "Temperature" Hr = </v>
      </c>
      <c r="D603" t="str">
        <f t="shared" si="41"/>
        <v>(61.1, 61.1, 61.1, 61.1, 61.1, 61.1, 61.1, 61.1, 61.1, 61.1, 61.1, 61.1, 61.1, 61.1, 61.1, 61.1, 61.1, 61.1, 61.1, 61.1, 61.1, 61.1, 61.1, 61.1) ..</v>
      </c>
      <c r="E603" s="30" t="str">
        <f>ScheduleCompile!A596</f>
        <v>WaterMainCZ06Jul</v>
      </c>
      <c r="F603" t="str">
        <f t="shared" si="42"/>
        <v>Temperature</v>
      </c>
      <c r="G603" s="1">
        <f>IF(AND(ISERROR(IF(ScheduleCompile!B596="Off",0,IF(ScheduleCompile!B596="On",1,IF(ISNUMBER(ScheduleCompile!B596),ScheduleCompile!B596/1,IF(ISTEXT(ScheduleCompile!B596),IF(OR(ISNUMBER(FIND("5F",ScheduleCompile!B596)),ISNUMBER(FIND("0F",ScheduleCompile!B596)),ISNUMBER(FIND("8F",ScheduleCompile!B596)),ISNUMBER(FIND("1F",ScheduleCompile!B596)),ISNUMBER(FIND("2F",ScheduleCompile!B596)),ISNUMBER(FIND("3F",ScheduleCompile!B596)),ISNUMBER(FIND("6F",ScheduleCompile!B596)),ISNUMBER(FIND("7F",ScheduleCompile!B596)),ISNUMBER(FIND("9F",ScheduleCompile!B596)),ISNUMBER(FIND("4F",ScheduleCompile!B596))),VALUE(LEFT(ScheduleCompile!B596,FIND("F",ScheduleCompile!B596)-1)),ScheduleCompile!B596)))))),ISTEXT(ScheduleCompile!#REF!)),"ENDTABLE",IF(ISERROR(IF(ScheduleCompile!B596="Off",0,IF(ScheduleCompile!B596="On",1,IF(ISNUMBER(ScheduleCompile!B596),ScheduleCompile!B596/1,IF(ISTEXT(ScheduleCompile!B596),IF(OR(ISNUMBER(FIND("5F",ScheduleCompile!B596)),ISNUMBER(FIND("0F",ScheduleCompile!B596)),ISNUMBER(FIND("8F",ScheduleCompile!B596)),ISNUMBER(FIND("1F",ScheduleCompile!B596)),ISNUMBER(FIND("2F",ScheduleCompile!B596)),ISNUMBER(FIND("3F",ScheduleCompile!B596)),ISNUMBER(FIND("6F",ScheduleCompile!B596)),ISNUMBER(FIND("7F",ScheduleCompile!B596)),ISNUMBER(FIND("9F",ScheduleCompile!B596)),ISNUMBER(FIND("4F",ScheduleCompile!B596))),VALUE(LEFT(ScheduleCompile!B596,FIND("F",ScheduleCompile!B596)-1)),ScheduleCompile!B596)))))),"",IF(ScheduleCompile!B596="Off",0,IF(ScheduleCompile!B596="On",1,IF(ISNUMBER(ScheduleCompile!B596),ScheduleCompile!B596/1,IF(ISTEXT(ScheduleCompile!B596),IF(OR(ISNUMBER(FIND("5F",ScheduleCompile!B596)),ISNUMBER(FIND("0F",ScheduleCompile!B596)),ISNUMBER(FIND("8F",ScheduleCompile!B596)),ISNUMBER(FIND("1F",ScheduleCompile!B596)),ISNUMBER(FIND("2F",ScheduleCompile!B596)),ISNUMBER(FIND("3F",ScheduleCompile!B596)),ISNUMBER(FIND("6F",ScheduleCompile!B596)),ISNUMBER(FIND("7F",ScheduleCompile!B596)),ISNUMBER(FIND("9F",ScheduleCompile!B596)),ISNUMBER(FIND("4F",ScheduleCompile!B596))),VALUE(LEFT(ScheduleCompile!B596,FIND("F",ScheduleCompile!B596)-1)),ScheduleCompile!B596)))))))</f>
        <v>61.1</v>
      </c>
      <c r="H603" s="1">
        <f>IF(AND(ISERROR(IF(ScheduleCompile!C596="Off",0,IF(ScheduleCompile!C596="On",1,IF(ISNUMBER(ScheduleCompile!C596),ScheduleCompile!C596/1,IF(ISTEXT(ScheduleCompile!C596),IF(OR(ISNUMBER(FIND("5F",ScheduleCompile!C596)),ISNUMBER(FIND("0F",ScheduleCompile!C596)),ISNUMBER(FIND("8F",ScheduleCompile!C596)),ISNUMBER(FIND("1F",ScheduleCompile!C596)),ISNUMBER(FIND("2F",ScheduleCompile!C596)),ISNUMBER(FIND("3F",ScheduleCompile!C596)),ISNUMBER(FIND("6F",ScheduleCompile!C596)),ISNUMBER(FIND("7F",ScheduleCompile!C596)),ISNUMBER(FIND("9F",ScheduleCompile!C596)),ISNUMBER(FIND("4F",ScheduleCompile!C596))),VALUE(LEFT(ScheduleCompile!C596,FIND("F",ScheduleCompile!C596)-1)),ScheduleCompile!C596)))))),ISTEXT(ScheduleCompile!#REF!)),"ENDTABLE",IF(ISERROR(IF(ScheduleCompile!C596="Off",0,IF(ScheduleCompile!C596="On",1,IF(ISNUMBER(ScheduleCompile!C596),ScheduleCompile!C596/1,IF(ISTEXT(ScheduleCompile!C596),IF(OR(ISNUMBER(FIND("5F",ScheduleCompile!C596)),ISNUMBER(FIND("0F",ScheduleCompile!C596)),ISNUMBER(FIND("8F",ScheduleCompile!C596)),ISNUMBER(FIND("1F",ScheduleCompile!C596)),ISNUMBER(FIND("2F",ScheduleCompile!C596)),ISNUMBER(FIND("3F",ScheduleCompile!C596)),ISNUMBER(FIND("6F",ScheduleCompile!C596)),ISNUMBER(FIND("7F",ScheduleCompile!C596)),ISNUMBER(FIND("9F",ScheduleCompile!C596)),ISNUMBER(FIND("4F",ScheduleCompile!C596))),VALUE(LEFT(ScheduleCompile!C596,FIND("F",ScheduleCompile!C596)-1)),ScheduleCompile!C596)))))),"",IF(ScheduleCompile!C596="Off",0,IF(ScheduleCompile!C596="On",1,IF(ISNUMBER(ScheduleCompile!C596),ScheduleCompile!C596/1,IF(ISTEXT(ScheduleCompile!C596),IF(OR(ISNUMBER(FIND("5F",ScheduleCompile!C596)),ISNUMBER(FIND("0F",ScheduleCompile!C596)),ISNUMBER(FIND("8F",ScheduleCompile!C596)),ISNUMBER(FIND("1F",ScheduleCompile!C596)),ISNUMBER(FIND("2F",ScheduleCompile!C596)),ISNUMBER(FIND("3F",ScheduleCompile!C596)),ISNUMBER(FIND("6F",ScheduleCompile!C596)),ISNUMBER(FIND("7F",ScheduleCompile!C596)),ISNUMBER(FIND("9F",ScheduleCompile!C596)),ISNUMBER(FIND("4F",ScheduleCompile!C596))),VALUE(LEFT(ScheduleCompile!C596,FIND("F",ScheduleCompile!C596)-1)),ScheduleCompile!C596)))))))</f>
        <v>61.1</v>
      </c>
      <c r="I603" s="1">
        <f>IF(AND(ISERROR(IF(ScheduleCompile!D596="Off",0,IF(ScheduleCompile!D596="On",1,IF(ISNUMBER(ScheduleCompile!D596),ScheduleCompile!D596/1,IF(ISTEXT(ScheduleCompile!D596),IF(OR(ISNUMBER(FIND("5F",ScheduleCompile!D596)),ISNUMBER(FIND("0F",ScheduleCompile!D596)),ISNUMBER(FIND("8F",ScheduleCompile!D596)),ISNUMBER(FIND("1F",ScheduleCompile!D596)),ISNUMBER(FIND("2F",ScheduleCompile!D596)),ISNUMBER(FIND("3F",ScheduleCompile!D596)),ISNUMBER(FIND("6F",ScheduleCompile!D596)),ISNUMBER(FIND("7F",ScheduleCompile!D596)),ISNUMBER(FIND("9F",ScheduleCompile!D596)),ISNUMBER(FIND("4F",ScheduleCompile!D596))),VALUE(LEFT(ScheduleCompile!D596,FIND("F",ScheduleCompile!D596)-1)),ScheduleCompile!D596)))))),ISTEXT(ScheduleCompile!#REF!)),"ENDTABLE",IF(ISERROR(IF(ScheduleCompile!D596="Off",0,IF(ScheduleCompile!D596="On",1,IF(ISNUMBER(ScheduleCompile!D596),ScheduleCompile!D596/1,IF(ISTEXT(ScheduleCompile!D596),IF(OR(ISNUMBER(FIND("5F",ScheduleCompile!D596)),ISNUMBER(FIND("0F",ScheduleCompile!D596)),ISNUMBER(FIND("8F",ScheduleCompile!D596)),ISNUMBER(FIND("1F",ScheduleCompile!D596)),ISNUMBER(FIND("2F",ScheduleCompile!D596)),ISNUMBER(FIND("3F",ScheduleCompile!D596)),ISNUMBER(FIND("6F",ScheduleCompile!D596)),ISNUMBER(FIND("7F",ScheduleCompile!D596)),ISNUMBER(FIND("9F",ScheduleCompile!D596)),ISNUMBER(FIND("4F",ScheduleCompile!D596))),VALUE(LEFT(ScheduleCompile!D596,FIND("F",ScheduleCompile!D596)-1)),ScheduleCompile!D596)))))),"",IF(ScheduleCompile!D596="Off",0,IF(ScheduleCompile!D596="On",1,IF(ISNUMBER(ScheduleCompile!D596),ScheduleCompile!D596/1,IF(ISTEXT(ScheduleCompile!D596),IF(OR(ISNUMBER(FIND("5F",ScheduleCompile!D596)),ISNUMBER(FIND("0F",ScheduleCompile!D596)),ISNUMBER(FIND("8F",ScheduleCompile!D596)),ISNUMBER(FIND("1F",ScheduleCompile!D596)),ISNUMBER(FIND("2F",ScheduleCompile!D596)),ISNUMBER(FIND("3F",ScheduleCompile!D596)),ISNUMBER(FIND("6F",ScheduleCompile!D596)),ISNUMBER(FIND("7F",ScheduleCompile!D596)),ISNUMBER(FIND("9F",ScheduleCompile!D596)),ISNUMBER(FIND("4F",ScheduleCompile!D596))),VALUE(LEFT(ScheduleCompile!D596,FIND("F",ScheduleCompile!D596)-1)),ScheduleCompile!D596)))))))</f>
        <v>61.1</v>
      </c>
      <c r="J603" s="1">
        <f>IF(AND(ISERROR(IF(ScheduleCompile!E596="Off",0,IF(ScheduleCompile!E596="On",1,IF(ISNUMBER(ScheduleCompile!E596),ScheduleCompile!E596/1,IF(ISTEXT(ScheduleCompile!E596),IF(OR(ISNUMBER(FIND("5F",ScheduleCompile!E596)),ISNUMBER(FIND("0F",ScheduleCompile!E596)),ISNUMBER(FIND("8F",ScheduleCompile!E596)),ISNUMBER(FIND("1F",ScheduleCompile!E596)),ISNUMBER(FIND("2F",ScheduleCompile!E596)),ISNUMBER(FIND("3F",ScheduleCompile!E596)),ISNUMBER(FIND("6F",ScheduleCompile!E596)),ISNUMBER(FIND("7F",ScheduleCompile!E596)),ISNUMBER(FIND("9F",ScheduleCompile!E596)),ISNUMBER(FIND("4F",ScheduleCompile!E596))),VALUE(LEFT(ScheduleCompile!E596,FIND("F",ScheduleCompile!E596)-1)),ScheduleCompile!E596)))))),ISTEXT(ScheduleCompile!#REF!)),"ENDTABLE",IF(ISERROR(IF(ScheduleCompile!E596="Off",0,IF(ScheduleCompile!E596="On",1,IF(ISNUMBER(ScheduleCompile!E596),ScheduleCompile!E596/1,IF(ISTEXT(ScheduleCompile!E596),IF(OR(ISNUMBER(FIND("5F",ScheduleCompile!E596)),ISNUMBER(FIND("0F",ScheduleCompile!E596)),ISNUMBER(FIND("8F",ScheduleCompile!E596)),ISNUMBER(FIND("1F",ScheduleCompile!E596)),ISNUMBER(FIND("2F",ScheduleCompile!E596)),ISNUMBER(FIND("3F",ScheduleCompile!E596)),ISNUMBER(FIND("6F",ScheduleCompile!E596)),ISNUMBER(FIND("7F",ScheduleCompile!E596)),ISNUMBER(FIND("9F",ScheduleCompile!E596)),ISNUMBER(FIND("4F",ScheduleCompile!E596))),VALUE(LEFT(ScheduleCompile!E596,FIND("F",ScheduleCompile!E596)-1)),ScheduleCompile!E596)))))),"",IF(ScheduleCompile!E596="Off",0,IF(ScheduleCompile!E596="On",1,IF(ISNUMBER(ScheduleCompile!E596),ScheduleCompile!E596/1,IF(ISTEXT(ScheduleCompile!E596),IF(OR(ISNUMBER(FIND("5F",ScheduleCompile!E596)),ISNUMBER(FIND("0F",ScheduleCompile!E596)),ISNUMBER(FIND("8F",ScheduleCompile!E596)),ISNUMBER(FIND("1F",ScheduleCompile!E596)),ISNUMBER(FIND("2F",ScheduleCompile!E596)),ISNUMBER(FIND("3F",ScheduleCompile!E596)),ISNUMBER(FIND("6F",ScheduleCompile!E596)),ISNUMBER(FIND("7F",ScheduleCompile!E596)),ISNUMBER(FIND("9F",ScheduleCompile!E596)),ISNUMBER(FIND("4F",ScheduleCompile!E596))),VALUE(LEFT(ScheduleCompile!E596,FIND("F",ScheduleCompile!E596)-1)),ScheduleCompile!E596)))))))</f>
        <v>61.1</v>
      </c>
      <c r="K603" s="1">
        <f>IF(AND(ISERROR(IF(ScheduleCompile!F596="Off",0,IF(ScheduleCompile!F596="On",1,IF(ISNUMBER(ScheduleCompile!F596),ScheduleCompile!F596/1,IF(ISTEXT(ScheduleCompile!F596),IF(OR(ISNUMBER(FIND("5F",ScheduleCompile!F596)),ISNUMBER(FIND("0F",ScheduleCompile!F596)),ISNUMBER(FIND("8F",ScheduleCompile!F596)),ISNUMBER(FIND("1F",ScheduleCompile!F596)),ISNUMBER(FIND("2F",ScheduleCompile!F596)),ISNUMBER(FIND("3F",ScheduleCompile!F596)),ISNUMBER(FIND("6F",ScheduleCompile!F596)),ISNUMBER(FIND("7F",ScheduleCompile!F596)),ISNUMBER(FIND("9F",ScheduleCompile!F596)),ISNUMBER(FIND("4F",ScheduleCompile!F596))),VALUE(LEFT(ScheduleCompile!F596,FIND("F",ScheduleCompile!F596)-1)),ScheduleCompile!F596)))))),ISTEXT(ScheduleCompile!#REF!)),"ENDTABLE",IF(ISERROR(IF(ScheduleCompile!F596="Off",0,IF(ScheduleCompile!F596="On",1,IF(ISNUMBER(ScheduleCompile!F596),ScheduleCompile!F596/1,IF(ISTEXT(ScheduleCompile!F596),IF(OR(ISNUMBER(FIND("5F",ScheduleCompile!F596)),ISNUMBER(FIND("0F",ScheduleCompile!F596)),ISNUMBER(FIND("8F",ScheduleCompile!F596)),ISNUMBER(FIND("1F",ScheduleCompile!F596)),ISNUMBER(FIND("2F",ScheduleCompile!F596)),ISNUMBER(FIND("3F",ScheduleCompile!F596)),ISNUMBER(FIND("6F",ScheduleCompile!F596)),ISNUMBER(FIND("7F",ScheduleCompile!F596)),ISNUMBER(FIND("9F",ScheduleCompile!F596)),ISNUMBER(FIND("4F",ScheduleCompile!F596))),VALUE(LEFT(ScheduleCompile!F596,FIND("F",ScheduleCompile!F596)-1)),ScheduleCompile!F596)))))),"",IF(ScheduleCompile!F596="Off",0,IF(ScheduleCompile!F596="On",1,IF(ISNUMBER(ScheduleCompile!F596),ScheduleCompile!F596/1,IF(ISTEXT(ScheduleCompile!F596),IF(OR(ISNUMBER(FIND("5F",ScheduleCompile!F596)),ISNUMBER(FIND("0F",ScheduleCompile!F596)),ISNUMBER(FIND("8F",ScheduleCompile!F596)),ISNUMBER(FIND("1F",ScheduleCompile!F596)),ISNUMBER(FIND("2F",ScheduleCompile!F596)),ISNUMBER(FIND("3F",ScheduleCompile!F596)),ISNUMBER(FIND("6F",ScheduleCompile!F596)),ISNUMBER(FIND("7F",ScheduleCompile!F596)),ISNUMBER(FIND("9F",ScheduleCompile!F596)),ISNUMBER(FIND("4F",ScheduleCompile!F596))),VALUE(LEFT(ScheduleCompile!F596,FIND("F",ScheduleCompile!F596)-1)),ScheduleCompile!F596)))))))</f>
        <v>61.1</v>
      </c>
      <c r="L603" s="1">
        <f>IF(AND(ISERROR(IF(ScheduleCompile!G596="Off",0,IF(ScheduleCompile!G596="On",1,IF(ISNUMBER(ScheduleCompile!G596),ScheduleCompile!G596/1,IF(ISTEXT(ScheduleCompile!G596),IF(OR(ISNUMBER(FIND("5F",ScheduleCompile!G596)),ISNUMBER(FIND("0F",ScheduleCompile!G596)),ISNUMBER(FIND("8F",ScheduleCompile!G596)),ISNUMBER(FIND("1F",ScheduleCompile!G596)),ISNUMBER(FIND("2F",ScheduleCompile!G596)),ISNUMBER(FIND("3F",ScheduleCompile!G596)),ISNUMBER(FIND("6F",ScheduleCompile!G596)),ISNUMBER(FIND("7F",ScheduleCompile!G596)),ISNUMBER(FIND("9F",ScheduleCompile!G596)),ISNUMBER(FIND("4F",ScheduleCompile!G596))),VALUE(LEFT(ScheduleCompile!G596,FIND("F",ScheduleCompile!G596)-1)),ScheduleCompile!G596)))))),ISTEXT(ScheduleCompile!#REF!)),"ENDTABLE",IF(ISERROR(IF(ScheduleCompile!G596="Off",0,IF(ScheduleCompile!G596="On",1,IF(ISNUMBER(ScheduleCompile!G596),ScheduleCompile!G596/1,IF(ISTEXT(ScheduleCompile!G596),IF(OR(ISNUMBER(FIND("5F",ScheduleCompile!G596)),ISNUMBER(FIND("0F",ScheduleCompile!G596)),ISNUMBER(FIND("8F",ScheduleCompile!G596)),ISNUMBER(FIND("1F",ScheduleCompile!G596)),ISNUMBER(FIND("2F",ScheduleCompile!G596)),ISNUMBER(FIND("3F",ScheduleCompile!G596)),ISNUMBER(FIND("6F",ScheduleCompile!G596)),ISNUMBER(FIND("7F",ScheduleCompile!G596)),ISNUMBER(FIND("9F",ScheduleCompile!G596)),ISNUMBER(FIND("4F",ScheduleCompile!G596))),VALUE(LEFT(ScheduleCompile!G596,FIND("F",ScheduleCompile!G596)-1)),ScheduleCompile!G596)))))),"",IF(ScheduleCompile!G596="Off",0,IF(ScheduleCompile!G596="On",1,IF(ISNUMBER(ScheduleCompile!G596),ScheduleCompile!G596/1,IF(ISTEXT(ScheduleCompile!G596),IF(OR(ISNUMBER(FIND("5F",ScheduleCompile!G596)),ISNUMBER(FIND("0F",ScheduleCompile!G596)),ISNUMBER(FIND("8F",ScheduleCompile!G596)),ISNUMBER(FIND("1F",ScheduleCompile!G596)),ISNUMBER(FIND("2F",ScheduleCompile!G596)),ISNUMBER(FIND("3F",ScheduleCompile!G596)),ISNUMBER(FIND("6F",ScheduleCompile!G596)),ISNUMBER(FIND("7F",ScheduleCompile!G596)),ISNUMBER(FIND("9F",ScheduleCompile!G596)),ISNUMBER(FIND("4F",ScheduleCompile!G596))),VALUE(LEFT(ScheduleCompile!G596,FIND("F",ScheduleCompile!G596)-1)),ScheduleCompile!G596)))))))</f>
        <v>61.1</v>
      </c>
      <c r="M603" s="1">
        <f>IF(AND(ISERROR(IF(ScheduleCompile!H596="Off",0,IF(ScheduleCompile!H596="On",1,IF(ISNUMBER(ScheduleCompile!H596),ScheduleCompile!H596/1,IF(ISTEXT(ScheduleCompile!H596),IF(OR(ISNUMBER(FIND("5F",ScheduleCompile!H596)),ISNUMBER(FIND("0F",ScheduleCompile!H596)),ISNUMBER(FIND("8F",ScheduleCompile!H596)),ISNUMBER(FIND("1F",ScheduleCompile!H596)),ISNUMBER(FIND("2F",ScheduleCompile!H596)),ISNUMBER(FIND("3F",ScheduleCompile!H596)),ISNUMBER(FIND("6F",ScheduleCompile!H596)),ISNUMBER(FIND("7F",ScheduleCompile!H596)),ISNUMBER(FIND("9F",ScheduleCompile!H596)),ISNUMBER(FIND("4F",ScheduleCompile!H596))),VALUE(LEFT(ScheduleCompile!H596,FIND("F",ScheduleCompile!H596)-1)),ScheduleCompile!H596)))))),ISTEXT(ScheduleCompile!#REF!)),"ENDTABLE",IF(ISERROR(IF(ScheduleCompile!H596="Off",0,IF(ScheduleCompile!H596="On",1,IF(ISNUMBER(ScheduleCompile!H596),ScheduleCompile!H596/1,IF(ISTEXT(ScheduleCompile!H596),IF(OR(ISNUMBER(FIND("5F",ScheduleCompile!H596)),ISNUMBER(FIND("0F",ScheduleCompile!H596)),ISNUMBER(FIND("8F",ScheduleCompile!H596)),ISNUMBER(FIND("1F",ScheduleCompile!H596)),ISNUMBER(FIND("2F",ScheduleCompile!H596)),ISNUMBER(FIND("3F",ScheduleCompile!H596)),ISNUMBER(FIND("6F",ScheduleCompile!H596)),ISNUMBER(FIND("7F",ScheduleCompile!H596)),ISNUMBER(FIND("9F",ScheduleCompile!H596)),ISNUMBER(FIND("4F",ScheduleCompile!H596))),VALUE(LEFT(ScheduleCompile!H596,FIND("F",ScheduleCompile!H596)-1)),ScheduleCompile!H596)))))),"",IF(ScheduleCompile!H596="Off",0,IF(ScheduleCompile!H596="On",1,IF(ISNUMBER(ScheduleCompile!H596),ScheduleCompile!H596/1,IF(ISTEXT(ScheduleCompile!H596),IF(OR(ISNUMBER(FIND("5F",ScheduleCompile!H596)),ISNUMBER(FIND("0F",ScheduleCompile!H596)),ISNUMBER(FIND("8F",ScheduleCompile!H596)),ISNUMBER(FIND("1F",ScheduleCompile!H596)),ISNUMBER(FIND("2F",ScheduleCompile!H596)),ISNUMBER(FIND("3F",ScheduleCompile!H596)),ISNUMBER(FIND("6F",ScheduleCompile!H596)),ISNUMBER(FIND("7F",ScheduleCompile!H596)),ISNUMBER(FIND("9F",ScheduleCompile!H596)),ISNUMBER(FIND("4F",ScheduleCompile!H596))),VALUE(LEFT(ScheduleCompile!H596,FIND("F",ScheduleCompile!H596)-1)),ScheduleCompile!H596)))))))</f>
        <v>61.1</v>
      </c>
      <c r="N603" s="1">
        <f>IF(AND(ISERROR(IF(ScheduleCompile!I596="Off",0,IF(ScheduleCompile!I596="On",1,IF(ISNUMBER(ScheduleCompile!I596),ScheduleCompile!I596/1,IF(ISTEXT(ScheduleCompile!I596),IF(OR(ISNUMBER(FIND("5F",ScheduleCompile!I596)),ISNUMBER(FIND("0F",ScheduleCompile!I596)),ISNUMBER(FIND("8F",ScheduleCompile!I596)),ISNUMBER(FIND("1F",ScheduleCompile!I596)),ISNUMBER(FIND("2F",ScheduleCompile!I596)),ISNUMBER(FIND("3F",ScheduleCompile!I596)),ISNUMBER(FIND("6F",ScheduleCompile!I596)),ISNUMBER(FIND("7F",ScheduleCompile!I596)),ISNUMBER(FIND("9F",ScheduleCompile!I596)),ISNUMBER(FIND("4F",ScheduleCompile!I596))),VALUE(LEFT(ScheduleCompile!I596,FIND("F",ScheduleCompile!I596)-1)),ScheduleCompile!I596)))))),ISTEXT(ScheduleCompile!#REF!)),"ENDTABLE",IF(ISERROR(IF(ScheduleCompile!I596="Off",0,IF(ScheduleCompile!I596="On",1,IF(ISNUMBER(ScheduleCompile!I596),ScheduleCompile!I596/1,IF(ISTEXT(ScheduleCompile!I596),IF(OR(ISNUMBER(FIND("5F",ScheduleCompile!I596)),ISNUMBER(FIND("0F",ScheduleCompile!I596)),ISNUMBER(FIND("8F",ScheduleCompile!I596)),ISNUMBER(FIND("1F",ScheduleCompile!I596)),ISNUMBER(FIND("2F",ScheduleCompile!I596)),ISNUMBER(FIND("3F",ScheduleCompile!I596)),ISNUMBER(FIND("6F",ScheduleCompile!I596)),ISNUMBER(FIND("7F",ScheduleCompile!I596)),ISNUMBER(FIND("9F",ScheduleCompile!I596)),ISNUMBER(FIND("4F",ScheduleCompile!I596))),VALUE(LEFT(ScheduleCompile!I596,FIND("F",ScheduleCompile!I596)-1)),ScheduleCompile!I596)))))),"",IF(ScheduleCompile!I596="Off",0,IF(ScheduleCompile!I596="On",1,IF(ISNUMBER(ScheduleCompile!I596),ScheduleCompile!I596/1,IF(ISTEXT(ScheduleCompile!I596),IF(OR(ISNUMBER(FIND("5F",ScheduleCompile!I596)),ISNUMBER(FIND("0F",ScheduleCompile!I596)),ISNUMBER(FIND("8F",ScheduleCompile!I596)),ISNUMBER(FIND("1F",ScheduleCompile!I596)),ISNUMBER(FIND("2F",ScheduleCompile!I596)),ISNUMBER(FIND("3F",ScheduleCompile!I596)),ISNUMBER(FIND("6F",ScheduleCompile!I596)),ISNUMBER(FIND("7F",ScheduleCompile!I596)),ISNUMBER(FIND("9F",ScheduleCompile!I596)),ISNUMBER(FIND("4F",ScheduleCompile!I596))),VALUE(LEFT(ScheduleCompile!I596,FIND("F",ScheduleCompile!I596)-1)),ScheduleCompile!I596)))))))</f>
        <v>61.1</v>
      </c>
      <c r="O603" s="1">
        <f>IF(AND(ISERROR(IF(ScheduleCompile!J596="Off",0,IF(ScheduleCompile!J596="On",1,IF(ISNUMBER(ScheduleCompile!J596),ScheduleCompile!J596/1,IF(ISTEXT(ScheduleCompile!J596),IF(OR(ISNUMBER(FIND("5F",ScheduleCompile!J596)),ISNUMBER(FIND("0F",ScheduleCompile!J596)),ISNUMBER(FIND("8F",ScheduleCompile!J596)),ISNUMBER(FIND("1F",ScheduleCompile!J596)),ISNUMBER(FIND("2F",ScheduleCompile!J596)),ISNUMBER(FIND("3F",ScheduleCompile!J596)),ISNUMBER(FIND("6F",ScheduleCompile!J596)),ISNUMBER(FIND("7F",ScheduleCompile!J596)),ISNUMBER(FIND("9F",ScheduleCompile!J596)),ISNUMBER(FIND("4F",ScheduleCompile!J596))),VALUE(LEFT(ScheduleCompile!J596,FIND("F",ScheduleCompile!J596)-1)),ScheduleCompile!J596)))))),ISTEXT(ScheduleCompile!#REF!)),"ENDTABLE",IF(ISERROR(IF(ScheduleCompile!J596="Off",0,IF(ScheduleCompile!J596="On",1,IF(ISNUMBER(ScheduleCompile!J596),ScheduleCompile!J596/1,IF(ISTEXT(ScheduleCompile!J596),IF(OR(ISNUMBER(FIND("5F",ScheduleCompile!J596)),ISNUMBER(FIND("0F",ScheduleCompile!J596)),ISNUMBER(FIND("8F",ScheduleCompile!J596)),ISNUMBER(FIND("1F",ScheduleCompile!J596)),ISNUMBER(FIND("2F",ScheduleCompile!J596)),ISNUMBER(FIND("3F",ScheduleCompile!J596)),ISNUMBER(FIND("6F",ScheduleCompile!J596)),ISNUMBER(FIND("7F",ScheduleCompile!J596)),ISNUMBER(FIND("9F",ScheduleCompile!J596)),ISNUMBER(FIND("4F",ScheduleCompile!J596))),VALUE(LEFT(ScheduleCompile!J596,FIND("F",ScheduleCompile!J596)-1)),ScheduleCompile!J596)))))),"",IF(ScheduleCompile!J596="Off",0,IF(ScheduleCompile!J596="On",1,IF(ISNUMBER(ScheduleCompile!J596),ScheduleCompile!J596/1,IF(ISTEXT(ScheduleCompile!J596),IF(OR(ISNUMBER(FIND("5F",ScheduleCompile!J596)),ISNUMBER(FIND("0F",ScheduleCompile!J596)),ISNUMBER(FIND("8F",ScheduleCompile!J596)),ISNUMBER(FIND("1F",ScheduleCompile!J596)),ISNUMBER(FIND("2F",ScheduleCompile!J596)),ISNUMBER(FIND("3F",ScheduleCompile!J596)),ISNUMBER(FIND("6F",ScheduleCompile!J596)),ISNUMBER(FIND("7F",ScheduleCompile!J596)),ISNUMBER(FIND("9F",ScheduleCompile!J596)),ISNUMBER(FIND("4F",ScheduleCompile!J596))),VALUE(LEFT(ScheduleCompile!J596,FIND("F",ScheduleCompile!J596)-1)),ScheduleCompile!J596)))))))</f>
        <v>61.1</v>
      </c>
      <c r="P603" s="1">
        <f>IF(AND(ISERROR(IF(ScheduleCompile!K596="Off",0,IF(ScheduleCompile!K596="On",1,IF(ISNUMBER(ScheduleCompile!K596),ScheduleCompile!K596/1,IF(ISTEXT(ScheduleCompile!K596),IF(OR(ISNUMBER(FIND("5F",ScheduleCompile!K596)),ISNUMBER(FIND("0F",ScheduleCompile!K596)),ISNUMBER(FIND("8F",ScheduleCompile!K596)),ISNUMBER(FIND("1F",ScheduleCompile!K596)),ISNUMBER(FIND("2F",ScheduleCompile!K596)),ISNUMBER(FIND("3F",ScheduleCompile!K596)),ISNUMBER(FIND("6F",ScheduleCompile!K596)),ISNUMBER(FIND("7F",ScheduleCompile!K596)),ISNUMBER(FIND("9F",ScheduleCompile!K596)),ISNUMBER(FIND("4F",ScheduleCompile!K596))),VALUE(LEFT(ScheduleCompile!K596,FIND("F",ScheduleCompile!K596)-1)),ScheduleCompile!K596)))))),ISTEXT(ScheduleCompile!#REF!)),"ENDTABLE",IF(ISERROR(IF(ScheduleCompile!K596="Off",0,IF(ScheduleCompile!K596="On",1,IF(ISNUMBER(ScheduleCompile!K596),ScheduleCompile!K596/1,IF(ISTEXT(ScheduleCompile!K596),IF(OR(ISNUMBER(FIND("5F",ScheduleCompile!K596)),ISNUMBER(FIND("0F",ScheduleCompile!K596)),ISNUMBER(FIND("8F",ScheduleCompile!K596)),ISNUMBER(FIND("1F",ScheduleCompile!K596)),ISNUMBER(FIND("2F",ScheduleCompile!K596)),ISNUMBER(FIND("3F",ScheduleCompile!K596)),ISNUMBER(FIND("6F",ScheduleCompile!K596)),ISNUMBER(FIND("7F",ScheduleCompile!K596)),ISNUMBER(FIND("9F",ScheduleCompile!K596)),ISNUMBER(FIND("4F",ScheduleCompile!K596))),VALUE(LEFT(ScheduleCompile!K596,FIND("F",ScheduleCompile!K596)-1)),ScheduleCompile!K596)))))),"",IF(ScheduleCompile!K596="Off",0,IF(ScheduleCompile!K596="On",1,IF(ISNUMBER(ScheduleCompile!K596),ScheduleCompile!K596/1,IF(ISTEXT(ScheduleCompile!K596),IF(OR(ISNUMBER(FIND("5F",ScheduleCompile!K596)),ISNUMBER(FIND("0F",ScheduleCompile!K596)),ISNUMBER(FIND("8F",ScheduleCompile!K596)),ISNUMBER(FIND("1F",ScheduleCompile!K596)),ISNUMBER(FIND("2F",ScheduleCompile!K596)),ISNUMBER(FIND("3F",ScheduleCompile!K596)),ISNUMBER(FIND("6F",ScheduleCompile!K596)),ISNUMBER(FIND("7F",ScheduleCompile!K596)),ISNUMBER(FIND("9F",ScheduleCompile!K596)),ISNUMBER(FIND("4F",ScheduleCompile!K596))),VALUE(LEFT(ScheduleCompile!K596,FIND("F",ScheduleCompile!K596)-1)),ScheduleCompile!K596)))))))</f>
        <v>61.1</v>
      </c>
      <c r="Q603" s="1">
        <f>IF(AND(ISERROR(IF(ScheduleCompile!L596="Off",0,IF(ScheduleCompile!L596="On",1,IF(ISNUMBER(ScheduleCompile!L596),ScheduleCompile!L596/1,IF(ISTEXT(ScheduleCompile!L596),IF(OR(ISNUMBER(FIND("5F",ScheduleCompile!L596)),ISNUMBER(FIND("0F",ScheduleCompile!L596)),ISNUMBER(FIND("8F",ScheduleCompile!L596)),ISNUMBER(FIND("1F",ScheduleCompile!L596)),ISNUMBER(FIND("2F",ScheduleCompile!L596)),ISNUMBER(FIND("3F",ScheduleCompile!L596)),ISNUMBER(FIND("6F",ScheduleCompile!L596)),ISNUMBER(FIND("7F",ScheduleCompile!L596)),ISNUMBER(FIND("9F",ScheduleCompile!L596)),ISNUMBER(FIND("4F",ScheduleCompile!L596))),VALUE(LEFT(ScheduleCompile!L596,FIND("F",ScheduleCompile!L596)-1)),ScheduleCompile!L596)))))),ISTEXT(ScheduleCompile!#REF!)),"ENDTABLE",IF(ISERROR(IF(ScheduleCompile!L596="Off",0,IF(ScheduleCompile!L596="On",1,IF(ISNUMBER(ScheduleCompile!L596),ScheduleCompile!L596/1,IF(ISTEXT(ScheduleCompile!L596),IF(OR(ISNUMBER(FIND("5F",ScheduleCompile!L596)),ISNUMBER(FIND("0F",ScheduleCompile!L596)),ISNUMBER(FIND("8F",ScheduleCompile!L596)),ISNUMBER(FIND("1F",ScheduleCompile!L596)),ISNUMBER(FIND("2F",ScheduleCompile!L596)),ISNUMBER(FIND("3F",ScheduleCompile!L596)),ISNUMBER(FIND("6F",ScheduleCompile!L596)),ISNUMBER(FIND("7F",ScheduleCompile!L596)),ISNUMBER(FIND("9F",ScheduleCompile!L596)),ISNUMBER(FIND("4F",ScheduleCompile!L596))),VALUE(LEFT(ScheduleCompile!L596,FIND("F",ScheduleCompile!L596)-1)),ScheduleCompile!L596)))))),"",IF(ScheduleCompile!L596="Off",0,IF(ScheduleCompile!L596="On",1,IF(ISNUMBER(ScheduleCompile!L596),ScheduleCompile!L596/1,IF(ISTEXT(ScheduleCompile!L596),IF(OR(ISNUMBER(FIND("5F",ScheduleCompile!L596)),ISNUMBER(FIND("0F",ScheduleCompile!L596)),ISNUMBER(FIND("8F",ScheduleCompile!L596)),ISNUMBER(FIND("1F",ScheduleCompile!L596)),ISNUMBER(FIND("2F",ScheduleCompile!L596)),ISNUMBER(FIND("3F",ScheduleCompile!L596)),ISNUMBER(FIND("6F",ScheduleCompile!L596)),ISNUMBER(FIND("7F",ScheduleCompile!L596)),ISNUMBER(FIND("9F",ScheduleCompile!L596)),ISNUMBER(FIND("4F",ScheduleCompile!L596))),VALUE(LEFT(ScheduleCompile!L596,FIND("F",ScheduleCompile!L596)-1)),ScheduleCompile!L596)))))))</f>
        <v>61.1</v>
      </c>
      <c r="R603" s="1">
        <f>IF(AND(ISERROR(IF(ScheduleCompile!M596="Off",0,IF(ScheduleCompile!M596="On",1,IF(ISNUMBER(ScheduleCompile!M596),ScheduleCompile!M596/1,IF(ISTEXT(ScheduleCompile!M596),IF(OR(ISNUMBER(FIND("5F",ScheduleCompile!M596)),ISNUMBER(FIND("0F",ScheduleCompile!M596)),ISNUMBER(FIND("8F",ScheduleCompile!M596)),ISNUMBER(FIND("1F",ScheduleCompile!M596)),ISNUMBER(FIND("2F",ScheduleCompile!M596)),ISNUMBER(FIND("3F",ScheduleCompile!M596)),ISNUMBER(FIND("6F",ScheduleCompile!M596)),ISNUMBER(FIND("7F",ScheduleCompile!M596)),ISNUMBER(FIND("9F",ScheduleCompile!M596)),ISNUMBER(FIND("4F",ScheduleCompile!M596))),VALUE(LEFT(ScheduleCompile!M596,FIND("F",ScheduleCompile!M596)-1)),ScheduleCompile!M596)))))),ISTEXT(ScheduleCompile!#REF!)),"ENDTABLE",IF(ISERROR(IF(ScheduleCompile!M596="Off",0,IF(ScheduleCompile!M596="On",1,IF(ISNUMBER(ScheduleCompile!M596),ScheduleCompile!M596/1,IF(ISTEXT(ScheduleCompile!M596),IF(OR(ISNUMBER(FIND("5F",ScheduleCompile!M596)),ISNUMBER(FIND("0F",ScheduleCompile!M596)),ISNUMBER(FIND("8F",ScheduleCompile!M596)),ISNUMBER(FIND("1F",ScheduleCompile!M596)),ISNUMBER(FIND("2F",ScheduleCompile!M596)),ISNUMBER(FIND("3F",ScheduleCompile!M596)),ISNUMBER(FIND("6F",ScheduleCompile!M596)),ISNUMBER(FIND("7F",ScheduleCompile!M596)),ISNUMBER(FIND("9F",ScheduleCompile!M596)),ISNUMBER(FIND("4F",ScheduleCompile!M596))),VALUE(LEFT(ScheduleCompile!M596,FIND("F",ScheduleCompile!M596)-1)),ScheduleCompile!M596)))))),"",IF(ScheduleCompile!M596="Off",0,IF(ScheduleCompile!M596="On",1,IF(ISNUMBER(ScheduleCompile!M596),ScheduleCompile!M596/1,IF(ISTEXT(ScheduleCompile!M596),IF(OR(ISNUMBER(FIND("5F",ScheduleCompile!M596)),ISNUMBER(FIND("0F",ScheduleCompile!M596)),ISNUMBER(FIND("8F",ScheduleCompile!M596)),ISNUMBER(FIND("1F",ScheduleCompile!M596)),ISNUMBER(FIND("2F",ScheduleCompile!M596)),ISNUMBER(FIND("3F",ScheduleCompile!M596)),ISNUMBER(FIND("6F",ScheduleCompile!M596)),ISNUMBER(FIND("7F",ScheduleCompile!M596)),ISNUMBER(FIND("9F",ScheduleCompile!M596)),ISNUMBER(FIND("4F",ScheduleCompile!M596))),VALUE(LEFT(ScheduleCompile!M596,FIND("F",ScheduleCompile!M596)-1)),ScheduleCompile!M596)))))))</f>
        <v>61.1</v>
      </c>
      <c r="S603" s="1">
        <f>IF(AND(ISERROR(IF(ScheduleCompile!N596="Off",0,IF(ScheduleCompile!N596="On",1,IF(ISNUMBER(ScheduleCompile!N596),ScheduleCompile!N596/1,IF(ISTEXT(ScheduleCompile!N596),IF(OR(ISNUMBER(FIND("5F",ScheduleCompile!N596)),ISNUMBER(FIND("0F",ScheduleCompile!N596)),ISNUMBER(FIND("8F",ScheduleCompile!N596)),ISNUMBER(FIND("1F",ScheduleCompile!N596)),ISNUMBER(FIND("2F",ScheduleCompile!N596)),ISNUMBER(FIND("3F",ScheduleCompile!N596)),ISNUMBER(FIND("6F",ScheduleCompile!N596)),ISNUMBER(FIND("7F",ScheduleCompile!N596)),ISNUMBER(FIND("9F",ScheduleCompile!N596)),ISNUMBER(FIND("4F",ScheduleCompile!N596))),VALUE(LEFT(ScheduleCompile!N596,FIND("F",ScheduleCompile!N596)-1)),ScheduleCompile!N596)))))),ISTEXT(ScheduleCompile!#REF!)),"ENDTABLE",IF(ISERROR(IF(ScheduleCompile!N596="Off",0,IF(ScheduleCompile!N596="On",1,IF(ISNUMBER(ScheduleCompile!N596),ScheduleCompile!N596/1,IF(ISTEXT(ScheduleCompile!N596),IF(OR(ISNUMBER(FIND("5F",ScheduleCompile!N596)),ISNUMBER(FIND("0F",ScheduleCompile!N596)),ISNUMBER(FIND("8F",ScheduleCompile!N596)),ISNUMBER(FIND("1F",ScheduleCompile!N596)),ISNUMBER(FIND("2F",ScheduleCompile!N596)),ISNUMBER(FIND("3F",ScheduleCompile!N596)),ISNUMBER(FIND("6F",ScheduleCompile!N596)),ISNUMBER(FIND("7F",ScheduleCompile!N596)),ISNUMBER(FIND("9F",ScheduleCompile!N596)),ISNUMBER(FIND("4F",ScheduleCompile!N596))),VALUE(LEFT(ScheduleCompile!N596,FIND("F",ScheduleCompile!N596)-1)),ScheduleCompile!N596)))))),"",IF(ScheduleCompile!N596="Off",0,IF(ScheduleCompile!N596="On",1,IF(ISNUMBER(ScheduleCompile!N596),ScheduleCompile!N596/1,IF(ISTEXT(ScheduleCompile!N596),IF(OR(ISNUMBER(FIND("5F",ScheduleCompile!N596)),ISNUMBER(FIND("0F",ScheduleCompile!N596)),ISNUMBER(FIND("8F",ScheduleCompile!N596)),ISNUMBER(FIND("1F",ScheduleCompile!N596)),ISNUMBER(FIND("2F",ScheduleCompile!N596)),ISNUMBER(FIND("3F",ScheduleCompile!N596)),ISNUMBER(FIND("6F",ScheduleCompile!N596)),ISNUMBER(FIND("7F",ScheduleCompile!N596)),ISNUMBER(FIND("9F",ScheduleCompile!N596)),ISNUMBER(FIND("4F",ScheduleCompile!N596))),VALUE(LEFT(ScheduleCompile!N596,FIND("F",ScheduleCompile!N596)-1)),ScheduleCompile!N596)))))))</f>
        <v>61.1</v>
      </c>
      <c r="T603" s="1">
        <f>IF(AND(ISERROR(IF(ScheduleCompile!O596="Off",0,IF(ScheduleCompile!O596="On",1,IF(ISNUMBER(ScheduleCompile!O596),ScheduleCompile!O596/1,IF(ISTEXT(ScheduleCompile!O596),IF(OR(ISNUMBER(FIND("5F",ScheduleCompile!O596)),ISNUMBER(FIND("0F",ScheduleCompile!O596)),ISNUMBER(FIND("8F",ScheduleCompile!O596)),ISNUMBER(FIND("1F",ScheduleCompile!O596)),ISNUMBER(FIND("2F",ScheduleCompile!O596)),ISNUMBER(FIND("3F",ScheduleCompile!O596)),ISNUMBER(FIND("6F",ScheduleCompile!O596)),ISNUMBER(FIND("7F",ScheduleCompile!O596)),ISNUMBER(FIND("9F",ScheduleCompile!O596)),ISNUMBER(FIND("4F",ScheduleCompile!O596))),VALUE(LEFT(ScheduleCompile!O596,FIND("F",ScheduleCompile!O596)-1)),ScheduleCompile!O596)))))),ISTEXT(ScheduleCompile!#REF!)),"ENDTABLE",IF(ISERROR(IF(ScheduleCompile!O596="Off",0,IF(ScheduleCompile!O596="On",1,IF(ISNUMBER(ScheduleCompile!O596),ScheduleCompile!O596/1,IF(ISTEXT(ScheduleCompile!O596),IF(OR(ISNUMBER(FIND("5F",ScheduleCompile!O596)),ISNUMBER(FIND("0F",ScheduleCompile!O596)),ISNUMBER(FIND("8F",ScheduleCompile!O596)),ISNUMBER(FIND("1F",ScheduleCompile!O596)),ISNUMBER(FIND("2F",ScheduleCompile!O596)),ISNUMBER(FIND("3F",ScheduleCompile!O596)),ISNUMBER(FIND("6F",ScheduleCompile!O596)),ISNUMBER(FIND("7F",ScheduleCompile!O596)),ISNUMBER(FIND("9F",ScheduleCompile!O596)),ISNUMBER(FIND("4F",ScheduleCompile!O596))),VALUE(LEFT(ScheduleCompile!O596,FIND("F",ScheduleCompile!O596)-1)),ScheduleCompile!O596)))))),"",IF(ScheduleCompile!O596="Off",0,IF(ScheduleCompile!O596="On",1,IF(ISNUMBER(ScheduleCompile!O596),ScheduleCompile!O596/1,IF(ISTEXT(ScheduleCompile!O596),IF(OR(ISNUMBER(FIND("5F",ScheduleCompile!O596)),ISNUMBER(FIND("0F",ScheduleCompile!O596)),ISNUMBER(FIND("8F",ScheduleCompile!O596)),ISNUMBER(FIND("1F",ScheduleCompile!O596)),ISNUMBER(FIND("2F",ScheduleCompile!O596)),ISNUMBER(FIND("3F",ScheduleCompile!O596)),ISNUMBER(FIND("6F",ScheduleCompile!O596)),ISNUMBER(FIND("7F",ScheduleCompile!O596)),ISNUMBER(FIND("9F",ScheduleCompile!O596)),ISNUMBER(FIND("4F",ScheduleCompile!O596))),VALUE(LEFT(ScheduleCompile!O596,FIND("F",ScheduleCompile!O596)-1)),ScheduleCompile!O596)))))))</f>
        <v>61.1</v>
      </c>
      <c r="U603" s="1">
        <f>IF(AND(ISERROR(IF(ScheduleCompile!P596="Off",0,IF(ScheduleCompile!P596="On",1,IF(ISNUMBER(ScheduleCompile!P596),ScheduleCompile!P596/1,IF(ISTEXT(ScheduleCompile!P596),IF(OR(ISNUMBER(FIND("5F",ScheduleCompile!P596)),ISNUMBER(FIND("0F",ScheduleCompile!P596)),ISNUMBER(FIND("8F",ScheduleCompile!P596)),ISNUMBER(FIND("1F",ScheduleCompile!P596)),ISNUMBER(FIND("2F",ScheduleCompile!P596)),ISNUMBER(FIND("3F",ScheduleCompile!P596)),ISNUMBER(FIND("6F",ScheduleCompile!P596)),ISNUMBER(FIND("7F",ScheduleCompile!P596)),ISNUMBER(FIND("9F",ScheduleCompile!P596)),ISNUMBER(FIND("4F",ScheduleCompile!P596))),VALUE(LEFT(ScheduleCompile!P596,FIND("F",ScheduleCompile!P596)-1)),ScheduleCompile!P596)))))),ISTEXT(ScheduleCompile!#REF!)),"ENDTABLE",IF(ISERROR(IF(ScheduleCompile!P596="Off",0,IF(ScheduleCompile!P596="On",1,IF(ISNUMBER(ScheduleCompile!P596),ScheduleCompile!P596/1,IF(ISTEXT(ScheduleCompile!P596),IF(OR(ISNUMBER(FIND("5F",ScheduleCompile!P596)),ISNUMBER(FIND("0F",ScheduleCompile!P596)),ISNUMBER(FIND("8F",ScheduleCompile!P596)),ISNUMBER(FIND("1F",ScheduleCompile!P596)),ISNUMBER(FIND("2F",ScheduleCompile!P596)),ISNUMBER(FIND("3F",ScheduleCompile!P596)),ISNUMBER(FIND("6F",ScheduleCompile!P596)),ISNUMBER(FIND("7F",ScheduleCompile!P596)),ISNUMBER(FIND("9F",ScheduleCompile!P596)),ISNUMBER(FIND("4F",ScheduleCompile!P596))),VALUE(LEFT(ScheduleCompile!P596,FIND("F",ScheduleCompile!P596)-1)),ScheduleCompile!P596)))))),"",IF(ScheduleCompile!P596="Off",0,IF(ScheduleCompile!P596="On",1,IF(ISNUMBER(ScheduleCompile!P596),ScheduleCompile!P596/1,IF(ISTEXT(ScheduleCompile!P596),IF(OR(ISNUMBER(FIND("5F",ScheduleCompile!P596)),ISNUMBER(FIND("0F",ScheduleCompile!P596)),ISNUMBER(FIND("8F",ScheduleCompile!P596)),ISNUMBER(FIND("1F",ScheduleCompile!P596)),ISNUMBER(FIND("2F",ScheduleCompile!P596)),ISNUMBER(FIND("3F",ScheduleCompile!P596)),ISNUMBER(FIND("6F",ScheduleCompile!P596)),ISNUMBER(FIND("7F",ScheduleCompile!P596)),ISNUMBER(FIND("9F",ScheduleCompile!P596)),ISNUMBER(FIND("4F",ScheduleCompile!P596))),VALUE(LEFT(ScheduleCompile!P596,FIND("F",ScheduleCompile!P596)-1)),ScheduleCompile!P596)))))))</f>
        <v>61.1</v>
      </c>
      <c r="V603" s="1">
        <f>IF(AND(ISERROR(IF(ScheduleCompile!Q596="Off",0,IF(ScheduleCompile!Q596="On",1,IF(ISNUMBER(ScheduleCompile!Q596),ScheduleCompile!Q596/1,IF(ISTEXT(ScheduleCompile!Q596),IF(OR(ISNUMBER(FIND("5F",ScheduleCompile!Q596)),ISNUMBER(FIND("0F",ScheduleCompile!Q596)),ISNUMBER(FIND("8F",ScheduleCompile!Q596)),ISNUMBER(FIND("1F",ScheduleCompile!Q596)),ISNUMBER(FIND("2F",ScheduleCompile!Q596)),ISNUMBER(FIND("3F",ScheduleCompile!Q596)),ISNUMBER(FIND("6F",ScheduleCompile!Q596)),ISNUMBER(FIND("7F",ScheduleCompile!Q596)),ISNUMBER(FIND("9F",ScheduleCompile!Q596)),ISNUMBER(FIND("4F",ScheduleCompile!Q596))),VALUE(LEFT(ScheduleCompile!Q596,FIND("F",ScheduleCompile!Q596)-1)),ScheduleCompile!Q596)))))),ISTEXT(ScheduleCompile!#REF!)),"ENDTABLE",IF(ISERROR(IF(ScheduleCompile!Q596="Off",0,IF(ScheduleCompile!Q596="On",1,IF(ISNUMBER(ScheduleCompile!Q596),ScheduleCompile!Q596/1,IF(ISTEXT(ScheduleCompile!Q596),IF(OR(ISNUMBER(FIND("5F",ScheduleCompile!Q596)),ISNUMBER(FIND("0F",ScheduleCompile!Q596)),ISNUMBER(FIND("8F",ScheduleCompile!Q596)),ISNUMBER(FIND("1F",ScheduleCompile!Q596)),ISNUMBER(FIND("2F",ScheduleCompile!Q596)),ISNUMBER(FIND("3F",ScheduleCompile!Q596)),ISNUMBER(FIND("6F",ScheduleCompile!Q596)),ISNUMBER(FIND("7F",ScheduleCompile!Q596)),ISNUMBER(FIND("9F",ScheduleCompile!Q596)),ISNUMBER(FIND("4F",ScheduleCompile!Q596))),VALUE(LEFT(ScheduleCompile!Q596,FIND("F",ScheduleCompile!Q596)-1)),ScheduleCompile!Q596)))))),"",IF(ScheduleCompile!Q596="Off",0,IF(ScheduleCompile!Q596="On",1,IF(ISNUMBER(ScheduleCompile!Q596),ScheduleCompile!Q596/1,IF(ISTEXT(ScheduleCompile!Q596),IF(OR(ISNUMBER(FIND("5F",ScheduleCompile!Q596)),ISNUMBER(FIND("0F",ScheduleCompile!Q596)),ISNUMBER(FIND("8F",ScheduleCompile!Q596)),ISNUMBER(FIND("1F",ScheduleCompile!Q596)),ISNUMBER(FIND("2F",ScheduleCompile!Q596)),ISNUMBER(FIND("3F",ScheduleCompile!Q596)),ISNUMBER(FIND("6F",ScheduleCompile!Q596)),ISNUMBER(FIND("7F",ScheduleCompile!Q596)),ISNUMBER(FIND("9F",ScheduleCompile!Q596)),ISNUMBER(FIND("4F",ScheduleCompile!Q596))),VALUE(LEFT(ScheduleCompile!Q596,FIND("F",ScheduleCompile!Q596)-1)),ScheduleCompile!Q596)))))))</f>
        <v>61.1</v>
      </c>
      <c r="W603" s="1">
        <f>IF(AND(ISERROR(IF(ScheduleCompile!R596="Off",0,IF(ScheduleCompile!R596="On",1,IF(ISNUMBER(ScheduleCompile!R596),ScheduleCompile!R596/1,IF(ISTEXT(ScheduleCompile!R596),IF(OR(ISNUMBER(FIND("5F",ScheduleCompile!R596)),ISNUMBER(FIND("0F",ScheduleCompile!R596)),ISNUMBER(FIND("8F",ScheduleCompile!R596)),ISNUMBER(FIND("1F",ScheduleCompile!R596)),ISNUMBER(FIND("2F",ScheduleCompile!R596)),ISNUMBER(FIND("3F",ScheduleCompile!R596)),ISNUMBER(FIND("6F",ScheduleCompile!R596)),ISNUMBER(FIND("7F",ScheduleCompile!R596)),ISNUMBER(FIND("9F",ScheduleCompile!R596)),ISNUMBER(FIND("4F",ScheduleCompile!R596))),VALUE(LEFT(ScheduleCompile!R596,FIND("F",ScheduleCompile!R596)-1)),ScheduleCompile!R596)))))),ISTEXT(ScheduleCompile!#REF!)),"ENDTABLE",IF(ISERROR(IF(ScheduleCompile!R596="Off",0,IF(ScheduleCompile!R596="On",1,IF(ISNUMBER(ScheduleCompile!R596),ScheduleCompile!R596/1,IF(ISTEXT(ScheduleCompile!R596),IF(OR(ISNUMBER(FIND("5F",ScheduleCompile!R596)),ISNUMBER(FIND("0F",ScheduleCompile!R596)),ISNUMBER(FIND("8F",ScheduleCompile!R596)),ISNUMBER(FIND("1F",ScheduleCompile!R596)),ISNUMBER(FIND("2F",ScheduleCompile!R596)),ISNUMBER(FIND("3F",ScheduleCompile!R596)),ISNUMBER(FIND("6F",ScheduleCompile!R596)),ISNUMBER(FIND("7F",ScheduleCompile!R596)),ISNUMBER(FIND("9F",ScheduleCompile!R596)),ISNUMBER(FIND("4F",ScheduleCompile!R596))),VALUE(LEFT(ScheduleCompile!R596,FIND("F",ScheduleCompile!R596)-1)),ScheduleCompile!R596)))))),"",IF(ScheduleCompile!R596="Off",0,IF(ScheduleCompile!R596="On",1,IF(ISNUMBER(ScheduleCompile!R596),ScheduleCompile!R596/1,IF(ISTEXT(ScheduleCompile!R596),IF(OR(ISNUMBER(FIND("5F",ScheduleCompile!R596)),ISNUMBER(FIND("0F",ScheduleCompile!R596)),ISNUMBER(FIND("8F",ScheduleCompile!R596)),ISNUMBER(FIND("1F",ScheduleCompile!R596)),ISNUMBER(FIND("2F",ScheduleCompile!R596)),ISNUMBER(FIND("3F",ScheduleCompile!R596)),ISNUMBER(FIND("6F",ScheduleCompile!R596)),ISNUMBER(FIND("7F",ScheduleCompile!R596)),ISNUMBER(FIND("9F",ScheduleCompile!R596)),ISNUMBER(FIND("4F",ScheduleCompile!R596))),VALUE(LEFT(ScheduleCompile!R596,FIND("F",ScheduleCompile!R596)-1)),ScheduleCompile!R596)))))))</f>
        <v>61.1</v>
      </c>
      <c r="X603" s="1">
        <f>IF(AND(ISERROR(IF(ScheduleCompile!S596="Off",0,IF(ScheduleCompile!S596="On",1,IF(ISNUMBER(ScheduleCompile!S596),ScheduleCompile!S596/1,IF(ISTEXT(ScheduleCompile!S596),IF(OR(ISNUMBER(FIND("5F",ScheduleCompile!S596)),ISNUMBER(FIND("0F",ScheduleCompile!S596)),ISNUMBER(FIND("8F",ScheduleCompile!S596)),ISNUMBER(FIND("1F",ScheduleCompile!S596)),ISNUMBER(FIND("2F",ScheduleCompile!S596)),ISNUMBER(FIND("3F",ScheduleCompile!S596)),ISNUMBER(FIND("6F",ScheduleCompile!S596)),ISNUMBER(FIND("7F",ScheduleCompile!S596)),ISNUMBER(FIND("9F",ScheduleCompile!S596)),ISNUMBER(FIND("4F",ScheduleCompile!S596))),VALUE(LEFT(ScheduleCompile!S596,FIND("F",ScheduleCompile!S596)-1)),ScheduleCompile!S596)))))),ISTEXT(ScheduleCompile!#REF!)),"ENDTABLE",IF(ISERROR(IF(ScheduleCompile!S596="Off",0,IF(ScheduleCompile!S596="On",1,IF(ISNUMBER(ScheduleCompile!S596),ScheduleCompile!S596/1,IF(ISTEXT(ScheduleCompile!S596),IF(OR(ISNUMBER(FIND("5F",ScheduleCompile!S596)),ISNUMBER(FIND("0F",ScheduleCompile!S596)),ISNUMBER(FIND("8F",ScheduleCompile!S596)),ISNUMBER(FIND("1F",ScheduleCompile!S596)),ISNUMBER(FIND("2F",ScheduleCompile!S596)),ISNUMBER(FIND("3F",ScheduleCompile!S596)),ISNUMBER(FIND("6F",ScheduleCompile!S596)),ISNUMBER(FIND("7F",ScheduleCompile!S596)),ISNUMBER(FIND("9F",ScheduleCompile!S596)),ISNUMBER(FIND("4F",ScheduleCompile!S596))),VALUE(LEFT(ScheduleCompile!S596,FIND("F",ScheduleCompile!S596)-1)),ScheduleCompile!S596)))))),"",IF(ScheduleCompile!S596="Off",0,IF(ScheduleCompile!S596="On",1,IF(ISNUMBER(ScheduleCompile!S596),ScheduleCompile!S596/1,IF(ISTEXT(ScheduleCompile!S596),IF(OR(ISNUMBER(FIND("5F",ScheduleCompile!S596)),ISNUMBER(FIND("0F",ScheduleCompile!S596)),ISNUMBER(FIND("8F",ScheduleCompile!S596)),ISNUMBER(FIND("1F",ScheduleCompile!S596)),ISNUMBER(FIND("2F",ScheduleCompile!S596)),ISNUMBER(FIND("3F",ScheduleCompile!S596)),ISNUMBER(FIND("6F",ScheduleCompile!S596)),ISNUMBER(FIND("7F",ScheduleCompile!S596)),ISNUMBER(FIND("9F",ScheduleCompile!S596)),ISNUMBER(FIND("4F",ScheduleCompile!S596))),VALUE(LEFT(ScheduleCompile!S596,FIND("F",ScheduleCompile!S596)-1)),ScheduleCompile!S596)))))))</f>
        <v>61.1</v>
      </c>
      <c r="Y603" s="1">
        <f>IF(AND(ISERROR(IF(ScheduleCompile!T596="Off",0,IF(ScheduleCompile!T596="On",1,IF(ISNUMBER(ScheduleCompile!T596),ScheduleCompile!T596/1,IF(ISTEXT(ScheduleCompile!T596),IF(OR(ISNUMBER(FIND("5F",ScheduleCompile!T596)),ISNUMBER(FIND("0F",ScheduleCompile!T596)),ISNUMBER(FIND("8F",ScheduleCompile!T596)),ISNUMBER(FIND("1F",ScheduleCompile!T596)),ISNUMBER(FIND("2F",ScheduleCompile!T596)),ISNUMBER(FIND("3F",ScheduleCompile!T596)),ISNUMBER(FIND("6F",ScheduleCompile!T596)),ISNUMBER(FIND("7F",ScheduleCompile!T596)),ISNUMBER(FIND("9F",ScheduleCompile!T596)),ISNUMBER(FIND("4F",ScheduleCompile!T596))),VALUE(LEFT(ScheduleCompile!T596,FIND("F",ScheduleCompile!T596)-1)),ScheduleCompile!T596)))))),ISTEXT(ScheduleCompile!#REF!)),"ENDTABLE",IF(ISERROR(IF(ScheduleCompile!T596="Off",0,IF(ScheduleCompile!T596="On",1,IF(ISNUMBER(ScheduleCompile!T596),ScheduleCompile!T596/1,IF(ISTEXT(ScheduleCompile!T596),IF(OR(ISNUMBER(FIND("5F",ScheduleCompile!T596)),ISNUMBER(FIND("0F",ScheduleCompile!T596)),ISNUMBER(FIND("8F",ScheduleCompile!T596)),ISNUMBER(FIND("1F",ScheduleCompile!T596)),ISNUMBER(FIND("2F",ScheduleCompile!T596)),ISNUMBER(FIND("3F",ScheduleCompile!T596)),ISNUMBER(FIND("6F",ScheduleCompile!T596)),ISNUMBER(FIND("7F",ScheduleCompile!T596)),ISNUMBER(FIND("9F",ScheduleCompile!T596)),ISNUMBER(FIND("4F",ScheduleCompile!T596))),VALUE(LEFT(ScheduleCompile!T596,FIND("F",ScheduleCompile!T596)-1)),ScheduleCompile!T596)))))),"",IF(ScheduleCompile!T596="Off",0,IF(ScheduleCompile!T596="On",1,IF(ISNUMBER(ScheduleCompile!T596),ScheduleCompile!T596/1,IF(ISTEXT(ScheduleCompile!T596),IF(OR(ISNUMBER(FIND("5F",ScheduleCompile!T596)),ISNUMBER(FIND("0F",ScheduleCompile!T596)),ISNUMBER(FIND("8F",ScheduleCompile!T596)),ISNUMBER(FIND("1F",ScheduleCompile!T596)),ISNUMBER(FIND("2F",ScheduleCompile!T596)),ISNUMBER(FIND("3F",ScheduleCompile!T596)),ISNUMBER(FIND("6F",ScheduleCompile!T596)),ISNUMBER(FIND("7F",ScheduleCompile!T596)),ISNUMBER(FIND("9F",ScheduleCompile!T596)),ISNUMBER(FIND("4F",ScheduleCompile!T596))),VALUE(LEFT(ScheduleCompile!T596,FIND("F",ScheduleCompile!T596)-1)),ScheduleCompile!T596)))))))</f>
        <v>61.1</v>
      </c>
      <c r="Z603" s="1">
        <f>IF(AND(ISERROR(IF(ScheduleCompile!U596="Off",0,IF(ScheduleCompile!U596="On",1,IF(ISNUMBER(ScheduleCompile!U596),ScheduleCompile!U596/1,IF(ISTEXT(ScheduleCompile!U596),IF(OR(ISNUMBER(FIND("5F",ScheduleCompile!U596)),ISNUMBER(FIND("0F",ScheduleCompile!U596)),ISNUMBER(FIND("8F",ScheduleCompile!U596)),ISNUMBER(FIND("1F",ScheduleCompile!U596)),ISNUMBER(FIND("2F",ScheduleCompile!U596)),ISNUMBER(FIND("3F",ScheduleCompile!U596)),ISNUMBER(FIND("6F",ScheduleCompile!U596)),ISNUMBER(FIND("7F",ScheduleCompile!U596)),ISNUMBER(FIND("9F",ScheduleCompile!U596)),ISNUMBER(FIND("4F",ScheduleCompile!U596))),VALUE(LEFT(ScheduleCompile!U596,FIND("F",ScheduleCompile!U596)-1)),ScheduleCompile!U596)))))),ISTEXT(ScheduleCompile!#REF!)),"ENDTABLE",IF(ISERROR(IF(ScheduleCompile!U596="Off",0,IF(ScheduleCompile!U596="On",1,IF(ISNUMBER(ScheduleCompile!U596),ScheduleCompile!U596/1,IF(ISTEXT(ScheduleCompile!U596),IF(OR(ISNUMBER(FIND("5F",ScheduleCompile!U596)),ISNUMBER(FIND("0F",ScheduleCompile!U596)),ISNUMBER(FIND("8F",ScheduleCompile!U596)),ISNUMBER(FIND("1F",ScheduleCompile!U596)),ISNUMBER(FIND("2F",ScheduleCompile!U596)),ISNUMBER(FIND("3F",ScheduleCompile!U596)),ISNUMBER(FIND("6F",ScheduleCompile!U596)),ISNUMBER(FIND("7F",ScheduleCompile!U596)),ISNUMBER(FIND("9F",ScheduleCompile!U596)),ISNUMBER(FIND("4F",ScheduleCompile!U596))),VALUE(LEFT(ScheduleCompile!U596,FIND("F",ScheduleCompile!U596)-1)),ScheduleCompile!U596)))))),"",IF(ScheduleCompile!U596="Off",0,IF(ScheduleCompile!U596="On",1,IF(ISNUMBER(ScheduleCompile!U596),ScheduleCompile!U596/1,IF(ISTEXT(ScheduleCompile!U596),IF(OR(ISNUMBER(FIND("5F",ScheduleCompile!U596)),ISNUMBER(FIND("0F",ScheduleCompile!U596)),ISNUMBER(FIND("8F",ScheduleCompile!U596)),ISNUMBER(FIND("1F",ScheduleCompile!U596)),ISNUMBER(FIND("2F",ScheduleCompile!U596)),ISNUMBER(FIND("3F",ScheduleCompile!U596)),ISNUMBER(FIND("6F",ScheduleCompile!U596)),ISNUMBER(FIND("7F",ScheduleCompile!U596)),ISNUMBER(FIND("9F",ScheduleCompile!U596)),ISNUMBER(FIND("4F",ScheduleCompile!U596))),VALUE(LEFT(ScheduleCompile!U596,FIND("F",ScheduleCompile!U596)-1)),ScheduleCompile!U596)))))))</f>
        <v>61.1</v>
      </c>
      <c r="AA603" s="1">
        <f>IF(AND(ISERROR(IF(ScheduleCompile!V596="Off",0,IF(ScheduleCompile!V596="On",1,IF(ISNUMBER(ScheduleCompile!V596),ScheduleCompile!V596/1,IF(ISTEXT(ScheduleCompile!V596),IF(OR(ISNUMBER(FIND("5F",ScheduleCompile!V596)),ISNUMBER(FIND("0F",ScheduleCompile!V596)),ISNUMBER(FIND("8F",ScheduleCompile!V596)),ISNUMBER(FIND("1F",ScheduleCompile!V596)),ISNUMBER(FIND("2F",ScheduleCompile!V596)),ISNUMBER(FIND("3F",ScheduleCompile!V596)),ISNUMBER(FIND("6F",ScheduleCompile!V596)),ISNUMBER(FIND("7F",ScheduleCompile!V596)),ISNUMBER(FIND("9F",ScheduleCompile!V596)),ISNUMBER(FIND("4F",ScheduleCompile!V596))),VALUE(LEFT(ScheduleCompile!V596,FIND("F",ScheduleCompile!V596)-1)),ScheduleCompile!V596)))))),ISTEXT(ScheduleCompile!#REF!)),"ENDTABLE",IF(ISERROR(IF(ScheduleCompile!V596="Off",0,IF(ScheduleCompile!V596="On",1,IF(ISNUMBER(ScheduleCompile!V596),ScheduleCompile!V596/1,IF(ISTEXT(ScheduleCompile!V596),IF(OR(ISNUMBER(FIND("5F",ScheduleCompile!V596)),ISNUMBER(FIND("0F",ScheduleCompile!V596)),ISNUMBER(FIND("8F",ScheduleCompile!V596)),ISNUMBER(FIND("1F",ScheduleCompile!V596)),ISNUMBER(FIND("2F",ScheduleCompile!V596)),ISNUMBER(FIND("3F",ScheduleCompile!V596)),ISNUMBER(FIND("6F",ScheduleCompile!V596)),ISNUMBER(FIND("7F",ScheduleCompile!V596)),ISNUMBER(FIND("9F",ScheduleCompile!V596)),ISNUMBER(FIND("4F",ScheduleCompile!V596))),VALUE(LEFT(ScheduleCompile!V596,FIND("F",ScheduleCompile!V596)-1)),ScheduleCompile!V596)))))),"",IF(ScheduleCompile!V596="Off",0,IF(ScheduleCompile!V596="On",1,IF(ISNUMBER(ScheduleCompile!V596),ScheduleCompile!V596/1,IF(ISTEXT(ScheduleCompile!V596),IF(OR(ISNUMBER(FIND("5F",ScheduleCompile!V596)),ISNUMBER(FIND("0F",ScheduleCompile!V596)),ISNUMBER(FIND("8F",ScheduleCompile!V596)),ISNUMBER(FIND("1F",ScheduleCompile!V596)),ISNUMBER(FIND("2F",ScheduleCompile!V596)),ISNUMBER(FIND("3F",ScheduleCompile!V596)),ISNUMBER(FIND("6F",ScheduleCompile!V596)),ISNUMBER(FIND("7F",ScheduleCompile!V596)),ISNUMBER(FIND("9F",ScheduleCompile!V596)),ISNUMBER(FIND("4F",ScheduleCompile!V596))),VALUE(LEFT(ScheduleCompile!V596,FIND("F",ScheduleCompile!V596)-1)),ScheduleCompile!V596)))))))</f>
        <v>61.1</v>
      </c>
      <c r="AB603" s="1">
        <f>IF(AND(ISERROR(IF(ScheduleCompile!W596="Off",0,IF(ScheduleCompile!W596="On",1,IF(ISNUMBER(ScheduleCompile!W596),ScheduleCompile!W596/1,IF(ISTEXT(ScheduleCompile!W596),IF(OR(ISNUMBER(FIND("5F",ScheduleCompile!W596)),ISNUMBER(FIND("0F",ScheduleCompile!W596)),ISNUMBER(FIND("8F",ScheduleCompile!W596)),ISNUMBER(FIND("1F",ScheduleCompile!W596)),ISNUMBER(FIND("2F",ScheduleCompile!W596)),ISNUMBER(FIND("3F",ScheduleCompile!W596)),ISNUMBER(FIND("6F",ScheduleCompile!W596)),ISNUMBER(FIND("7F",ScheduleCompile!W596)),ISNUMBER(FIND("9F",ScheduleCompile!W596)),ISNUMBER(FIND("4F",ScheduleCompile!W596))),VALUE(LEFT(ScheduleCompile!W596,FIND("F",ScheduleCompile!W596)-1)),ScheduleCompile!W596)))))),ISTEXT(ScheduleCompile!#REF!)),"ENDTABLE",IF(ISERROR(IF(ScheduleCompile!W596="Off",0,IF(ScheduleCompile!W596="On",1,IF(ISNUMBER(ScheduleCompile!W596),ScheduleCompile!W596/1,IF(ISTEXT(ScheduleCompile!W596),IF(OR(ISNUMBER(FIND("5F",ScheduleCompile!W596)),ISNUMBER(FIND("0F",ScheduleCompile!W596)),ISNUMBER(FIND("8F",ScheduleCompile!W596)),ISNUMBER(FIND("1F",ScheduleCompile!W596)),ISNUMBER(FIND("2F",ScheduleCompile!W596)),ISNUMBER(FIND("3F",ScheduleCompile!W596)),ISNUMBER(FIND("6F",ScheduleCompile!W596)),ISNUMBER(FIND("7F",ScheduleCompile!W596)),ISNUMBER(FIND("9F",ScheduleCompile!W596)),ISNUMBER(FIND("4F",ScheduleCompile!W596))),VALUE(LEFT(ScheduleCompile!W596,FIND("F",ScheduleCompile!W596)-1)),ScheduleCompile!W596)))))),"",IF(ScheduleCompile!W596="Off",0,IF(ScheduleCompile!W596="On",1,IF(ISNUMBER(ScheduleCompile!W596),ScheduleCompile!W596/1,IF(ISTEXT(ScheduleCompile!W596),IF(OR(ISNUMBER(FIND("5F",ScheduleCompile!W596)),ISNUMBER(FIND("0F",ScheduleCompile!W596)),ISNUMBER(FIND("8F",ScheduleCompile!W596)),ISNUMBER(FIND("1F",ScheduleCompile!W596)),ISNUMBER(FIND("2F",ScheduleCompile!W596)),ISNUMBER(FIND("3F",ScheduleCompile!W596)),ISNUMBER(FIND("6F",ScheduleCompile!W596)),ISNUMBER(FIND("7F",ScheduleCompile!W596)),ISNUMBER(FIND("9F",ScheduleCompile!W596)),ISNUMBER(FIND("4F",ScheduleCompile!W596))),VALUE(LEFT(ScheduleCompile!W596,FIND("F",ScheduleCompile!W596)-1)),ScheduleCompile!W596)))))))</f>
        <v>61.1</v>
      </c>
      <c r="AC603" s="1">
        <f>IF(AND(ISERROR(IF(ScheduleCompile!X596="Off",0,IF(ScheduleCompile!X596="On",1,IF(ISNUMBER(ScheduleCompile!X596),ScheduleCompile!X596/1,IF(ISTEXT(ScheduleCompile!X596),IF(OR(ISNUMBER(FIND("5F",ScheduleCompile!X596)),ISNUMBER(FIND("0F",ScheduleCompile!X596)),ISNUMBER(FIND("8F",ScheduleCompile!X596)),ISNUMBER(FIND("1F",ScheduleCompile!X596)),ISNUMBER(FIND("2F",ScheduleCompile!X596)),ISNUMBER(FIND("3F",ScheduleCompile!X596)),ISNUMBER(FIND("6F",ScheduleCompile!X596)),ISNUMBER(FIND("7F",ScheduleCompile!X596)),ISNUMBER(FIND("9F",ScheduleCompile!X596)),ISNUMBER(FIND("4F",ScheduleCompile!X596))),VALUE(LEFT(ScheduleCompile!X596,FIND("F",ScheduleCompile!X596)-1)),ScheduleCompile!X596)))))),ISTEXT(ScheduleCompile!#REF!)),"ENDTABLE",IF(ISERROR(IF(ScheduleCompile!X596="Off",0,IF(ScheduleCompile!X596="On",1,IF(ISNUMBER(ScheduleCompile!X596),ScheduleCompile!X596/1,IF(ISTEXT(ScheduleCompile!X596),IF(OR(ISNUMBER(FIND("5F",ScheduleCompile!X596)),ISNUMBER(FIND("0F",ScheduleCompile!X596)),ISNUMBER(FIND("8F",ScheduleCompile!X596)),ISNUMBER(FIND("1F",ScheduleCompile!X596)),ISNUMBER(FIND("2F",ScheduleCompile!X596)),ISNUMBER(FIND("3F",ScheduleCompile!X596)),ISNUMBER(FIND("6F",ScheduleCompile!X596)),ISNUMBER(FIND("7F",ScheduleCompile!X596)),ISNUMBER(FIND("9F",ScheduleCompile!X596)),ISNUMBER(FIND("4F",ScheduleCompile!X596))),VALUE(LEFT(ScheduleCompile!X596,FIND("F",ScheduleCompile!X596)-1)),ScheduleCompile!X596)))))),"",IF(ScheduleCompile!X596="Off",0,IF(ScheduleCompile!X596="On",1,IF(ISNUMBER(ScheduleCompile!X596),ScheduleCompile!X596/1,IF(ISTEXT(ScheduleCompile!X596),IF(OR(ISNUMBER(FIND("5F",ScheduleCompile!X596)),ISNUMBER(FIND("0F",ScheduleCompile!X596)),ISNUMBER(FIND("8F",ScheduleCompile!X596)),ISNUMBER(FIND("1F",ScheduleCompile!X596)),ISNUMBER(FIND("2F",ScheduleCompile!X596)),ISNUMBER(FIND("3F",ScheduleCompile!X596)),ISNUMBER(FIND("6F",ScheduleCompile!X596)),ISNUMBER(FIND("7F",ScheduleCompile!X596)),ISNUMBER(FIND("9F",ScheduleCompile!X596)),ISNUMBER(FIND("4F",ScheduleCompile!X596))),VALUE(LEFT(ScheduleCompile!X596,FIND("F",ScheduleCompile!X596)-1)),ScheduleCompile!X596)))))))</f>
        <v>61.1</v>
      </c>
      <c r="AD603" s="1">
        <f>IF(AND(ISERROR(IF(ScheduleCompile!Y596="Off",0,IF(ScheduleCompile!Y596="On",1,IF(ISNUMBER(ScheduleCompile!Y596),ScheduleCompile!Y596/1,IF(ISTEXT(ScheduleCompile!Y596),IF(OR(ISNUMBER(FIND("5F",ScheduleCompile!Y596)),ISNUMBER(FIND("0F",ScheduleCompile!Y596)),ISNUMBER(FIND("8F",ScheduleCompile!Y596)),ISNUMBER(FIND("1F",ScheduleCompile!Y596)),ISNUMBER(FIND("2F",ScheduleCompile!Y596)),ISNUMBER(FIND("3F",ScheduleCompile!Y596)),ISNUMBER(FIND("6F",ScheduleCompile!Y596)),ISNUMBER(FIND("7F",ScheduleCompile!Y596)),ISNUMBER(FIND("9F",ScheduleCompile!Y596)),ISNUMBER(FIND("4F",ScheduleCompile!Y596))),VALUE(LEFT(ScheduleCompile!Y596,FIND("F",ScheduleCompile!Y596)-1)),ScheduleCompile!Y596)))))),ISTEXT(ScheduleCompile!#REF!)),"ENDTABLE",IF(ISERROR(IF(ScheduleCompile!Y596="Off",0,IF(ScheduleCompile!Y596="On",1,IF(ISNUMBER(ScheduleCompile!Y596),ScheduleCompile!Y596/1,IF(ISTEXT(ScheduleCompile!Y596),IF(OR(ISNUMBER(FIND("5F",ScheduleCompile!Y596)),ISNUMBER(FIND("0F",ScheduleCompile!Y596)),ISNUMBER(FIND("8F",ScheduleCompile!Y596)),ISNUMBER(FIND("1F",ScheduleCompile!Y596)),ISNUMBER(FIND("2F",ScheduleCompile!Y596)),ISNUMBER(FIND("3F",ScheduleCompile!Y596)),ISNUMBER(FIND("6F",ScheduleCompile!Y596)),ISNUMBER(FIND("7F",ScheduleCompile!Y596)),ISNUMBER(FIND("9F",ScheduleCompile!Y596)),ISNUMBER(FIND("4F",ScheduleCompile!Y596))),VALUE(LEFT(ScheduleCompile!Y596,FIND("F",ScheduleCompile!Y596)-1)),ScheduleCompile!Y596)))))),"",IF(ScheduleCompile!Y596="Off",0,IF(ScheduleCompile!Y596="On",1,IF(ISNUMBER(ScheduleCompile!Y596),ScheduleCompile!Y596/1,IF(ISTEXT(ScheduleCompile!Y596),IF(OR(ISNUMBER(FIND("5F",ScheduleCompile!Y596)),ISNUMBER(FIND("0F",ScheduleCompile!Y596)),ISNUMBER(FIND("8F",ScheduleCompile!Y596)),ISNUMBER(FIND("1F",ScheduleCompile!Y596)),ISNUMBER(FIND("2F",ScheduleCompile!Y596)),ISNUMBER(FIND("3F",ScheduleCompile!Y596)),ISNUMBER(FIND("6F",ScheduleCompile!Y596)),ISNUMBER(FIND("7F",ScheduleCompile!Y596)),ISNUMBER(FIND("9F",ScheduleCompile!Y596)),ISNUMBER(FIND("4F",ScheduleCompile!Y596))),VALUE(LEFT(ScheduleCompile!Y596,FIND("F",ScheduleCompile!Y596)-1)),ScheduleCompile!Y596)))))))</f>
        <v>61.1</v>
      </c>
    </row>
    <row r="604" spans="1:30" x14ac:dyDescent="0.25">
      <c r="A604" t="str">
        <f t="shared" si="39"/>
        <v>SchDay "WaterMainCZ06Aug"  Type = "Temperature" Hr = (62.1, 62.1, 62.1, 62.1, 62.1, 62.1, 62.1, 62.1, 62.1, 62.1, 62.1, 62.1, 62.1, 62.1, 62.1, 62.1, 62.1, 62.1, 62.1, 62.1, 62.1, 62.1, 62.1, 62.1) ..</v>
      </c>
      <c r="B604" s="1" t="s">
        <v>623</v>
      </c>
      <c r="C604" t="str">
        <f t="shared" si="40"/>
        <v xml:space="preserve">SchDay "WaterMainCZ06Aug"  Type = "Temperature" Hr = </v>
      </c>
      <c r="D604" t="str">
        <f t="shared" si="41"/>
        <v>(62.1, 62.1, 62.1, 62.1, 62.1, 62.1, 62.1, 62.1, 62.1, 62.1, 62.1, 62.1, 62.1, 62.1, 62.1, 62.1, 62.1, 62.1, 62.1, 62.1, 62.1, 62.1, 62.1, 62.1) ..</v>
      </c>
      <c r="E604" s="30" t="str">
        <f>ScheduleCompile!A597</f>
        <v>WaterMainCZ06Aug</v>
      </c>
      <c r="F604" t="str">
        <f t="shared" si="42"/>
        <v>Temperature</v>
      </c>
      <c r="G604" s="1">
        <f>IF(AND(ISERROR(IF(ScheduleCompile!B597="Off",0,IF(ScheduleCompile!B597="On",1,IF(ISNUMBER(ScheduleCompile!B597),ScheduleCompile!B597/1,IF(ISTEXT(ScheduleCompile!B597),IF(OR(ISNUMBER(FIND("5F",ScheduleCompile!B597)),ISNUMBER(FIND("0F",ScheduleCompile!B597)),ISNUMBER(FIND("8F",ScheduleCompile!B597)),ISNUMBER(FIND("1F",ScheduleCompile!B597)),ISNUMBER(FIND("2F",ScheduleCompile!B597)),ISNUMBER(FIND("3F",ScheduleCompile!B597)),ISNUMBER(FIND("6F",ScheduleCompile!B597)),ISNUMBER(FIND("7F",ScheduleCompile!B597)),ISNUMBER(FIND("9F",ScheduleCompile!B597)),ISNUMBER(FIND("4F",ScheduleCompile!B597))),VALUE(LEFT(ScheduleCompile!B597,FIND("F",ScheduleCompile!B597)-1)),ScheduleCompile!B597)))))),ISTEXT(ScheduleCompile!#REF!)),"ENDTABLE",IF(ISERROR(IF(ScheduleCompile!B597="Off",0,IF(ScheduleCompile!B597="On",1,IF(ISNUMBER(ScheduleCompile!B597),ScheduleCompile!B597/1,IF(ISTEXT(ScheduleCompile!B597),IF(OR(ISNUMBER(FIND("5F",ScheduleCompile!B597)),ISNUMBER(FIND("0F",ScheduleCompile!B597)),ISNUMBER(FIND("8F",ScheduleCompile!B597)),ISNUMBER(FIND("1F",ScheduleCompile!B597)),ISNUMBER(FIND("2F",ScheduleCompile!B597)),ISNUMBER(FIND("3F",ScheduleCompile!B597)),ISNUMBER(FIND("6F",ScheduleCompile!B597)),ISNUMBER(FIND("7F",ScheduleCompile!B597)),ISNUMBER(FIND("9F",ScheduleCompile!B597)),ISNUMBER(FIND("4F",ScheduleCompile!B597))),VALUE(LEFT(ScheduleCompile!B597,FIND("F",ScheduleCompile!B597)-1)),ScheduleCompile!B597)))))),"",IF(ScheduleCompile!B597="Off",0,IF(ScheduleCompile!B597="On",1,IF(ISNUMBER(ScheduleCompile!B597),ScheduleCompile!B597/1,IF(ISTEXT(ScheduleCompile!B597),IF(OR(ISNUMBER(FIND("5F",ScheduleCompile!B597)),ISNUMBER(FIND("0F",ScheduleCompile!B597)),ISNUMBER(FIND("8F",ScheduleCompile!B597)),ISNUMBER(FIND("1F",ScheduleCompile!B597)),ISNUMBER(FIND("2F",ScheduleCompile!B597)),ISNUMBER(FIND("3F",ScheduleCompile!B597)),ISNUMBER(FIND("6F",ScheduleCompile!B597)),ISNUMBER(FIND("7F",ScheduleCompile!B597)),ISNUMBER(FIND("9F",ScheduleCompile!B597)),ISNUMBER(FIND("4F",ScheduleCompile!B597))),VALUE(LEFT(ScheduleCompile!B597,FIND("F",ScheduleCompile!B597)-1)),ScheduleCompile!B597)))))))</f>
        <v>62.1</v>
      </c>
      <c r="H604" s="1">
        <f>IF(AND(ISERROR(IF(ScheduleCompile!C597="Off",0,IF(ScheduleCompile!C597="On",1,IF(ISNUMBER(ScheduleCompile!C597),ScheduleCompile!C597/1,IF(ISTEXT(ScheduleCompile!C597),IF(OR(ISNUMBER(FIND("5F",ScheduleCompile!C597)),ISNUMBER(FIND("0F",ScheduleCompile!C597)),ISNUMBER(FIND("8F",ScheduleCompile!C597)),ISNUMBER(FIND("1F",ScheduleCompile!C597)),ISNUMBER(FIND("2F",ScheduleCompile!C597)),ISNUMBER(FIND("3F",ScheduleCompile!C597)),ISNUMBER(FIND("6F",ScheduleCompile!C597)),ISNUMBER(FIND("7F",ScheduleCompile!C597)),ISNUMBER(FIND("9F",ScheduleCompile!C597)),ISNUMBER(FIND("4F",ScheduleCompile!C597))),VALUE(LEFT(ScheduleCompile!C597,FIND("F",ScheduleCompile!C597)-1)),ScheduleCompile!C597)))))),ISTEXT(ScheduleCompile!#REF!)),"ENDTABLE",IF(ISERROR(IF(ScheduleCompile!C597="Off",0,IF(ScheduleCompile!C597="On",1,IF(ISNUMBER(ScheduleCompile!C597),ScheduleCompile!C597/1,IF(ISTEXT(ScheduleCompile!C597),IF(OR(ISNUMBER(FIND("5F",ScheduleCompile!C597)),ISNUMBER(FIND("0F",ScheduleCompile!C597)),ISNUMBER(FIND("8F",ScheduleCompile!C597)),ISNUMBER(FIND("1F",ScheduleCompile!C597)),ISNUMBER(FIND("2F",ScheduleCompile!C597)),ISNUMBER(FIND("3F",ScheduleCompile!C597)),ISNUMBER(FIND("6F",ScheduleCompile!C597)),ISNUMBER(FIND("7F",ScheduleCompile!C597)),ISNUMBER(FIND("9F",ScheduleCompile!C597)),ISNUMBER(FIND("4F",ScheduleCompile!C597))),VALUE(LEFT(ScheduleCompile!C597,FIND("F",ScheduleCompile!C597)-1)),ScheduleCompile!C597)))))),"",IF(ScheduleCompile!C597="Off",0,IF(ScheduleCompile!C597="On",1,IF(ISNUMBER(ScheduleCompile!C597),ScheduleCompile!C597/1,IF(ISTEXT(ScheduleCompile!C597),IF(OR(ISNUMBER(FIND("5F",ScheduleCompile!C597)),ISNUMBER(FIND("0F",ScheduleCompile!C597)),ISNUMBER(FIND("8F",ScheduleCompile!C597)),ISNUMBER(FIND("1F",ScheduleCompile!C597)),ISNUMBER(FIND("2F",ScheduleCompile!C597)),ISNUMBER(FIND("3F",ScheduleCompile!C597)),ISNUMBER(FIND("6F",ScheduleCompile!C597)),ISNUMBER(FIND("7F",ScheduleCompile!C597)),ISNUMBER(FIND("9F",ScheduleCompile!C597)),ISNUMBER(FIND("4F",ScheduleCompile!C597))),VALUE(LEFT(ScheduleCompile!C597,FIND("F",ScheduleCompile!C597)-1)),ScheduleCompile!C597)))))))</f>
        <v>62.1</v>
      </c>
      <c r="I604" s="1">
        <f>IF(AND(ISERROR(IF(ScheduleCompile!D597="Off",0,IF(ScheduleCompile!D597="On",1,IF(ISNUMBER(ScheduleCompile!D597),ScheduleCompile!D597/1,IF(ISTEXT(ScheduleCompile!D597),IF(OR(ISNUMBER(FIND("5F",ScheduleCompile!D597)),ISNUMBER(FIND("0F",ScheduleCompile!D597)),ISNUMBER(FIND("8F",ScheduleCompile!D597)),ISNUMBER(FIND("1F",ScheduleCompile!D597)),ISNUMBER(FIND("2F",ScheduleCompile!D597)),ISNUMBER(FIND("3F",ScheduleCompile!D597)),ISNUMBER(FIND("6F",ScheduleCompile!D597)),ISNUMBER(FIND("7F",ScheduleCompile!D597)),ISNUMBER(FIND("9F",ScheduleCompile!D597)),ISNUMBER(FIND("4F",ScheduleCompile!D597))),VALUE(LEFT(ScheduleCompile!D597,FIND("F",ScheduleCompile!D597)-1)),ScheduleCompile!D597)))))),ISTEXT(ScheduleCompile!#REF!)),"ENDTABLE",IF(ISERROR(IF(ScheduleCompile!D597="Off",0,IF(ScheduleCompile!D597="On",1,IF(ISNUMBER(ScheduleCompile!D597),ScheduleCompile!D597/1,IF(ISTEXT(ScheduleCompile!D597),IF(OR(ISNUMBER(FIND("5F",ScheduleCompile!D597)),ISNUMBER(FIND("0F",ScheduleCompile!D597)),ISNUMBER(FIND("8F",ScheduleCompile!D597)),ISNUMBER(FIND("1F",ScheduleCompile!D597)),ISNUMBER(FIND("2F",ScheduleCompile!D597)),ISNUMBER(FIND("3F",ScheduleCompile!D597)),ISNUMBER(FIND("6F",ScheduleCompile!D597)),ISNUMBER(FIND("7F",ScheduleCompile!D597)),ISNUMBER(FIND("9F",ScheduleCompile!D597)),ISNUMBER(FIND("4F",ScheduleCompile!D597))),VALUE(LEFT(ScheduleCompile!D597,FIND("F",ScheduleCompile!D597)-1)),ScheduleCompile!D597)))))),"",IF(ScheduleCompile!D597="Off",0,IF(ScheduleCompile!D597="On",1,IF(ISNUMBER(ScheduleCompile!D597),ScheduleCompile!D597/1,IF(ISTEXT(ScheduleCompile!D597),IF(OR(ISNUMBER(FIND("5F",ScheduleCompile!D597)),ISNUMBER(FIND("0F",ScheduleCompile!D597)),ISNUMBER(FIND("8F",ScheduleCompile!D597)),ISNUMBER(FIND("1F",ScheduleCompile!D597)),ISNUMBER(FIND("2F",ScheduleCompile!D597)),ISNUMBER(FIND("3F",ScheduleCompile!D597)),ISNUMBER(FIND("6F",ScheduleCompile!D597)),ISNUMBER(FIND("7F",ScheduleCompile!D597)),ISNUMBER(FIND("9F",ScheduleCompile!D597)),ISNUMBER(FIND("4F",ScheduleCompile!D597))),VALUE(LEFT(ScheduleCompile!D597,FIND("F",ScheduleCompile!D597)-1)),ScheduleCompile!D597)))))))</f>
        <v>62.1</v>
      </c>
      <c r="J604" s="1">
        <f>IF(AND(ISERROR(IF(ScheduleCompile!E597="Off",0,IF(ScheduleCompile!E597="On",1,IF(ISNUMBER(ScheduleCompile!E597),ScheduleCompile!E597/1,IF(ISTEXT(ScheduleCompile!E597),IF(OR(ISNUMBER(FIND("5F",ScheduleCompile!E597)),ISNUMBER(FIND("0F",ScheduleCompile!E597)),ISNUMBER(FIND("8F",ScheduleCompile!E597)),ISNUMBER(FIND("1F",ScheduleCompile!E597)),ISNUMBER(FIND("2F",ScheduleCompile!E597)),ISNUMBER(FIND("3F",ScheduleCompile!E597)),ISNUMBER(FIND("6F",ScheduleCompile!E597)),ISNUMBER(FIND("7F",ScheduleCompile!E597)),ISNUMBER(FIND("9F",ScheduleCompile!E597)),ISNUMBER(FIND("4F",ScheduleCompile!E597))),VALUE(LEFT(ScheduleCompile!E597,FIND("F",ScheduleCompile!E597)-1)),ScheduleCompile!E597)))))),ISTEXT(ScheduleCompile!#REF!)),"ENDTABLE",IF(ISERROR(IF(ScheduleCompile!E597="Off",0,IF(ScheduleCompile!E597="On",1,IF(ISNUMBER(ScheduleCompile!E597),ScheduleCompile!E597/1,IF(ISTEXT(ScheduleCompile!E597),IF(OR(ISNUMBER(FIND("5F",ScheduleCompile!E597)),ISNUMBER(FIND("0F",ScheduleCompile!E597)),ISNUMBER(FIND("8F",ScheduleCompile!E597)),ISNUMBER(FIND("1F",ScheduleCompile!E597)),ISNUMBER(FIND("2F",ScheduleCompile!E597)),ISNUMBER(FIND("3F",ScheduleCompile!E597)),ISNUMBER(FIND("6F",ScheduleCompile!E597)),ISNUMBER(FIND("7F",ScheduleCompile!E597)),ISNUMBER(FIND("9F",ScheduleCompile!E597)),ISNUMBER(FIND("4F",ScheduleCompile!E597))),VALUE(LEFT(ScheduleCompile!E597,FIND("F",ScheduleCompile!E597)-1)),ScheduleCompile!E597)))))),"",IF(ScheduleCompile!E597="Off",0,IF(ScheduleCompile!E597="On",1,IF(ISNUMBER(ScheduleCompile!E597),ScheduleCompile!E597/1,IF(ISTEXT(ScheduleCompile!E597),IF(OR(ISNUMBER(FIND("5F",ScheduleCompile!E597)),ISNUMBER(FIND("0F",ScheduleCompile!E597)),ISNUMBER(FIND("8F",ScheduleCompile!E597)),ISNUMBER(FIND("1F",ScheduleCompile!E597)),ISNUMBER(FIND("2F",ScheduleCompile!E597)),ISNUMBER(FIND("3F",ScheduleCompile!E597)),ISNUMBER(FIND("6F",ScheduleCompile!E597)),ISNUMBER(FIND("7F",ScheduleCompile!E597)),ISNUMBER(FIND("9F",ScheduleCompile!E597)),ISNUMBER(FIND("4F",ScheduleCompile!E597))),VALUE(LEFT(ScheduleCompile!E597,FIND("F",ScheduleCompile!E597)-1)),ScheduleCompile!E597)))))))</f>
        <v>62.1</v>
      </c>
      <c r="K604" s="1">
        <f>IF(AND(ISERROR(IF(ScheduleCompile!F597="Off",0,IF(ScheduleCompile!F597="On",1,IF(ISNUMBER(ScheduleCompile!F597),ScheduleCompile!F597/1,IF(ISTEXT(ScheduleCompile!F597),IF(OR(ISNUMBER(FIND("5F",ScheduleCompile!F597)),ISNUMBER(FIND("0F",ScheduleCompile!F597)),ISNUMBER(FIND("8F",ScheduleCompile!F597)),ISNUMBER(FIND("1F",ScheduleCompile!F597)),ISNUMBER(FIND("2F",ScheduleCompile!F597)),ISNUMBER(FIND("3F",ScheduleCompile!F597)),ISNUMBER(FIND("6F",ScheduleCompile!F597)),ISNUMBER(FIND("7F",ScheduleCompile!F597)),ISNUMBER(FIND("9F",ScheduleCompile!F597)),ISNUMBER(FIND("4F",ScheduleCompile!F597))),VALUE(LEFT(ScheduleCompile!F597,FIND("F",ScheduleCompile!F597)-1)),ScheduleCompile!F597)))))),ISTEXT(ScheduleCompile!#REF!)),"ENDTABLE",IF(ISERROR(IF(ScheduleCompile!F597="Off",0,IF(ScheduleCompile!F597="On",1,IF(ISNUMBER(ScheduleCompile!F597),ScheduleCompile!F597/1,IF(ISTEXT(ScheduleCompile!F597),IF(OR(ISNUMBER(FIND("5F",ScheduleCompile!F597)),ISNUMBER(FIND("0F",ScheduleCompile!F597)),ISNUMBER(FIND("8F",ScheduleCompile!F597)),ISNUMBER(FIND("1F",ScheduleCompile!F597)),ISNUMBER(FIND("2F",ScheduleCompile!F597)),ISNUMBER(FIND("3F",ScheduleCompile!F597)),ISNUMBER(FIND("6F",ScheduleCompile!F597)),ISNUMBER(FIND("7F",ScheduleCompile!F597)),ISNUMBER(FIND("9F",ScheduleCompile!F597)),ISNUMBER(FIND("4F",ScheduleCompile!F597))),VALUE(LEFT(ScheduleCompile!F597,FIND("F",ScheduleCompile!F597)-1)),ScheduleCompile!F597)))))),"",IF(ScheduleCompile!F597="Off",0,IF(ScheduleCompile!F597="On",1,IF(ISNUMBER(ScheduleCompile!F597),ScheduleCompile!F597/1,IF(ISTEXT(ScheduleCompile!F597),IF(OR(ISNUMBER(FIND("5F",ScheduleCompile!F597)),ISNUMBER(FIND("0F",ScheduleCompile!F597)),ISNUMBER(FIND("8F",ScheduleCompile!F597)),ISNUMBER(FIND("1F",ScheduleCompile!F597)),ISNUMBER(FIND("2F",ScheduleCompile!F597)),ISNUMBER(FIND("3F",ScheduleCompile!F597)),ISNUMBER(FIND("6F",ScheduleCompile!F597)),ISNUMBER(FIND("7F",ScheduleCompile!F597)),ISNUMBER(FIND("9F",ScheduleCompile!F597)),ISNUMBER(FIND("4F",ScheduleCompile!F597))),VALUE(LEFT(ScheduleCompile!F597,FIND("F",ScheduleCompile!F597)-1)),ScheduleCompile!F597)))))))</f>
        <v>62.1</v>
      </c>
      <c r="L604" s="1">
        <f>IF(AND(ISERROR(IF(ScheduleCompile!G597="Off",0,IF(ScheduleCompile!G597="On",1,IF(ISNUMBER(ScheduleCompile!G597),ScheduleCompile!G597/1,IF(ISTEXT(ScheduleCompile!G597),IF(OR(ISNUMBER(FIND("5F",ScheduleCompile!G597)),ISNUMBER(FIND("0F",ScheduleCompile!G597)),ISNUMBER(FIND("8F",ScheduleCompile!G597)),ISNUMBER(FIND("1F",ScheduleCompile!G597)),ISNUMBER(FIND("2F",ScheduleCompile!G597)),ISNUMBER(FIND("3F",ScheduleCompile!G597)),ISNUMBER(FIND("6F",ScheduleCompile!G597)),ISNUMBER(FIND("7F",ScheduleCompile!G597)),ISNUMBER(FIND("9F",ScheduleCompile!G597)),ISNUMBER(FIND("4F",ScheduleCompile!G597))),VALUE(LEFT(ScheduleCompile!G597,FIND("F",ScheduleCompile!G597)-1)),ScheduleCompile!G597)))))),ISTEXT(ScheduleCompile!#REF!)),"ENDTABLE",IF(ISERROR(IF(ScheduleCompile!G597="Off",0,IF(ScheduleCompile!G597="On",1,IF(ISNUMBER(ScheduleCompile!G597),ScheduleCompile!G597/1,IF(ISTEXT(ScheduleCompile!G597),IF(OR(ISNUMBER(FIND("5F",ScheduleCompile!G597)),ISNUMBER(FIND("0F",ScheduleCompile!G597)),ISNUMBER(FIND("8F",ScheduleCompile!G597)),ISNUMBER(FIND("1F",ScheduleCompile!G597)),ISNUMBER(FIND("2F",ScheduleCompile!G597)),ISNUMBER(FIND("3F",ScheduleCompile!G597)),ISNUMBER(FIND("6F",ScheduleCompile!G597)),ISNUMBER(FIND("7F",ScheduleCompile!G597)),ISNUMBER(FIND("9F",ScheduleCompile!G597)),ISNUMBER(FIND("4F",ScheduleCompile!G597))),VALUE(LEFT(ScheduleCompile!G597,FIND("F",ScheduleCompile!G597)-1)),ScheduleCompile!G597)))))),"",IF(ScheduleCompile!G597="Off",0,IF(ScheduleCompile!G597="On",1,IF(ISNUMBER(ScheduleCompile!G597),ScheduleCompile!G597/1,IF(ISTEXT(ScheduleCompile!G597),IF(OR(ISNUMBER(FIND("5F",ScheduleCompile!G597)),ISNUMBER(FIND("0F",ScheduleCompile!G597)),ISNUMBER(FIND("8F",ScheduleCompile!G597)),ISNUMBER(FIND("1F",ScheduleCompile!G597)),ISNUMBER(FIND("2F",ScheduleCompile!G597)),ISNUMBER(FIND("3F",ScheduleCompile!G597)),ISNUMBER(FIND("6F",ScheduleCompile!G597)),ISNUMBER(FIND("7F",ScheduleCompile!G597)),ISNUMBER(FIND("9F",ScheduleCompile!G597)),ISNUMBER(FIND("4F",ScheduleCompile!G597))),VALUE(LEFT(ScheduleCompile!G597,FIND("F",ScheduleCompile!G597)-1)),ScheduleCompile!G597)))))))</f>
        <v>62.1</v>
      </c>
      <c r="M604" s="1">
        <f>IF(AND(ISERROR(IF(ScheduleCompile!H597="Off",0,IF(ScheduleCompile!H597="On",1,IF(ISNUMBER(ScheduleCompile!H597),ScheduleCompile!H597/1,IF(ISTEXT(ScheduleCompile!H597),IF(OR(ISNUMBER(FIND("5F",ScheduleCompile!H597)),ISNUMBER(FIND("0F",ScheduleCompile!H597)),ISNUMBER(FIND("8F",ScheduleCompile!H597)),ISNUMBER(FIND("1F",ScheduleCompile!H597)),ISNUMBER(FIND("2F",ScheduleCompile!H597)),ISNUMBER(FIND("3F",ScheduleCompile!H597)),ISNUMBER(FIND("6F",ScheduleCompile!H597)),ISNUMBER(FIND("7F",ScheduleCompile!H597)),ISNUMBER(FIND("9F",ScheduleCompile!H597)),ISNUMBER(FIND("4F",ScheduleCompile!H597))),VALUE(LEFT(ScheduleCompile!H597,FIND("F",ScheduleCompile!H597)-1)),ScheduleCompile!H597)))))),ISTEXT(ScheduleCompile!#REF!)),"ENDTABLE",IF(ISERROR(IF(ScheduleCompile!H597="Off",0,IF(ScheduleCompile!H597="On",1,IF(ISNUMBER(ScheduleCompile!H597),ScheduleCompile!H597/1,IF(ISTEXT(ScheduleCompile!H597),IF(OR(ISNUMBER(FIND("5F",ScheduleCompile!H597)),ISNUMBER(FIND("0F",ScheduleCompile!H597)),ISNUMBER(FIND("8F",ScheduleCompile!H597)),ISNUMBER(FIND("1F",ScheduleCompile!H597)),ISNUMBER(FIND("2F",ScheduleCompile!H597)),ISNUMBER(FIND("3F",ScheduleCompile!H597)),ISNUMBER(FIND("6F",ScheduleCompile!H597)),ISNUMBER(FIND("7F",ScheduleCompile!H597)),ISNUMBER(FIND("9F",ScheduleCompile!H597)),ISNUMBER(FIND("4F",ScheduleCompile!H597))),VALUE(LEFT(ScheduleCompile!H597,FIND("F",ScheduleCompile!H597)-1)),ScheduleCompile!H597)))))),"",IF(ScheduleCompile!H597="Off",0,IF(ScheduleCompile!H597="On",1,IF(ISNUMBER(ScheduleCompile!H597),ScheduleCompile!H597/1,IF(ISTEXT(ScheduleCompile!H597),IF(OR(ISNUMBER(FIND("5F",ScheduleCompile!H597)),ISNUMBER(FIND("0F",ScheduleCompile!H597)),ISNUMBER(FIND("8F",ScheduleCompile!H597)),ISNUMBER(FIND("1F",ScheduleCompile!H597)),ISNUMBER(FIND("2F",ScheduleCompile!H597)),ISNUMBER(FIND("3F",ScheduleCompile!H597)),ISNUMBER(FIND("6F",ScheduleCompile!H597)),ISNUMBER(FIND("7F",ScheduleCompile!H597)),ISNUMBER(FIND("9F",ScheduleCompile!H597)),ISNUMBER(FIND("4F",ScheduleCompile!H597))),VALUE(LEFT(ScheduleCompile!H597,FIND("F",ScheduleCompile!H597)-1)),ScheduleCompile!H597)))))))</f>
        <v>62.1</v>
      </c>
      <c r="N604" s="1">
        <f>IF(AND(ISERROR(IF(ScheduleCompile!I597="Off",0,IF(ScheduleCompile!I597="On",1,IF(ISNUMBER(ScheduleCompile!I597),ScheduleCompile!I597/1,IF(ISTEXT(ScheduleCompile!I597),IF(OR(ISNUMBER(FIND("5F",ScheduleCompile!I597)),ISNUMBER(FIND("0F",ScheduleCompile!I597)),ISNUMBER(FIND("8F",ScheduleCompile!I597)),ISNUMBER(FIND("1F",ScheduleCompile!I597)),ISNUMBER(FIND("2F",ScheduleCompile!I597)),ISNUMBER(FIND("3F",ScheduleCompile!I597)),ISNUMBER(FIND("6F",ScheduleCompile!I597)),ISNUMBER(FIND("7F",ScheduleCompile!I597)),ISNUMBER(FIND("9F",ScheduleCompile!I597)),ISNUMBER(FIND("4F",ScheduleCompile!I597))),VALUE(LEFT(ScheduleCompile!I597,FIND("F",ScheduleCompile!I597)-1)),ScheduleCompile!I597)))))),ISTEXT(ScheduleCompile!#REF!)),"ENDTABLE",IF(ISERROR(IF(ScheduleCompile!I597="Off",0,IF(ScheduleCompile!I597="On",1,IF(ISNUMBER(ScheduleCompile!I597),ScheduleCompile!I597/1,IF(ISTEXT(ScheduleCompile!I597),IF(OR(ISNUMBER(FIND("5F",ScheduleCompile!I597)),ISNUMBER(FIND("0F",ScheduleCompile!I597)),ISNUMBER(FIND("8F",ScheduleCompile!I597)),ISNUMBER(FIND("1F",ScheduleCompile!I597)),ISNUMBER(FIND("2F",ScheduleCompile!I597)),ISNUMBER(FIND("3F",ScheduleCompile!I597)),ISNUMBER(FIND("6F",ScheduleCompile!I597)),ISNUMBER(FIND("7F",ScheduleCompile!I597)),ISNUMBER(FIND("9F",ScheduleCompile!I597)),ISNUMBER(FIND("4F",ScheduleCompile!I597))),VALUE(LEFT(ScheduleCompile!I597,FIND("F",ScheduleCompile!I597)-1)),ScheduleCompile!I597)))))),"",IF(ScheduleCompile!I597="Off",0,IF(ScheduleCompile!I597="On",1,IF(ISNUMBER(ScheduleCompile!I597),ScheduleCompile!I597/1,IF(ISTEXT(ScheduleCompile!I597),IF(OR(ISNUMBER(FIND("5F",ScheduleCompile!I597)),ISNUMBER(FIND("0F",ScheduleCompile!I597)),ISNUMBER(FIND("8F",ScheduleCompile!I597)),ISNUMBER(FIND("1F",ScheduleCompile!I597)),ISNUMBER(FIND("2F",ScheduleCompile!I597)),ISNUMBER(FIND("3F",ScheduleCompile!I597)),ISNUMBER(FIND("6F",ScheduleCompile!I597)),ISNUMBER(FIND("7F",ScheduleCompile!I597)),ISNUMBER(FIND("9F",ScheduleCompile!I597)),ISNUMBER(FIND("4F",ScheduleCompile!I597))),VALUE(LEFT(ScheduleCompile!I597,FIND("F",ScheduleCompile!I597)-1)),ScheduleCompile!I597)))))))</f>
        <v>62.1</v>
      </c>
      <c r="O604" s="1">
        <f>IF(AND(ISERROR(IF(ScheduleCompile!J597="Off",0,IF(ScheduleCompile!J597="On",1,IF(ISNUMBER(ScheduleCompile!J597),ScheduleCompile!J597/1,IF(ISTEXT(ScheduleCompile!J597),IF(OR(ISNUMBER(FIND("5F",ScheduleCompile!J597)),ISNUMBER(FIND("0F",ScheduleCompile!J597)),ISNUMBER(FIND("8F",ScheduleCompile!J597)),ISNUMBER(FIND("1F",ScheduleCompile!J597)),ISNUMBER(FIND("2F",ScheduleCompile!J597)),ISNUMBER(FIND("3F",ScheduleCompile!J597)),ISNUMBER(FIND("6F",ScheduleCompile!J597)),ISNUMBER(FIND("7F",ScheduleCompile!J597)),ISNUMBER(FIND("9F",ScheduleCompile!J597)),ISNUMBER(FIND("4F",ScheduleCompile!J597))),VALUE(LEFT(ScheduleCompile!J597,FIND("F",ScheduleCompile!J597)-1)),ScheduleCompile!J597)))))),ISTEXT(ScheduleCompile!#REF!)),"ENDTABLE",IF(ISERROR(IF(ScheduleCompile!J597="Off",0,IF(ScheduleCompile!J597="On",1,IF(ISNUMBER(ScheduleCompile!J597),ScheduleCompile!J597/1,IF(ISTEXT(ScheduleCompile!J597),IF(OR(ISNUMBER(FIND("5F",ScheduleCompile!J597)),ISNUMBER(FIND("0F",ScheduleCompile!J597)),ISNUMBER(FIND("8F",ScheduleCompile!J597)),ISNUMBER(FIND("1F",ScheduleCompile!J597)),ISNUMBER(FIND("2F",ScheduleCompile!J597)),ISNUMBER(FIND("3F",ScheduleCompile!J597)),ISNUMBER(FIND("6F",ScheduleCompile!J597)),ISNUMBER(FIND("7F",ScheduleCompile!J597)),ISNUMBER(FIND("9F",ScheduleCompile!J597)),ISNUMBER(FIND("4F",ScheduleCompile!J597))),VALUE(LEFT(ScheduleCompile!J597,FIND("F",ScheduleCompile!J597)-1)),ScheduleCompile!J597)))))),"",IF(ScheduleCompile!J597="Off",0,IF(ScheduleCompile!J597="On",1,IF(ISNUMBER(ScheduleCompile!J597),ScheduleCompile!J597/1,IF(ISTEXT(ScheduleCompile!J597),IF(OR(ISNUMBER(FIND("5F",ScheduleCompile!J597)),ISNUMBER(FIND("0F",ScheduleCompile!J597)),ISNUMBER(FIND("8F",ScheduleCompile!J597)),ISNUMBER(FIND("1F",ScheduleCompile!J597)),ISNUMBER(FIND("2F",ScheduleCompile!J597)),ISNUMBER(FIND("3F",ScheduleCompile!J597)),ISNUMBER(FIND("6F",ScheduleCompile!J597)),ISNUMBER(FIND("7F",ScheduleCompile!J597)),ISNUMBER(FIND("9F",ScheduleCompile!J597)),ISNUMBER(FIND("4F",ScheduleCompile!J597))),VALUE(LEFT(ScheduleCompile!J597,FIND("F",ScheduleCompile!J597)-1)),ScheduleCompile!J597)))))))</f>
        <v>62.1</v>
      </c>
      <c r="P604" s="1">
        <f>IF(AND(ISERROR(IF(ScheduleCompile!K597="Off",0,IF(ScheduleCompile!K597="On",1,IF(ISNUMBER(ScheduleCompile!K597),ScheduleCompile!K597/1,IF(ISTEXT(ScheduleCompile!K597),IF(OR(ISNUMBER(FIND("5F",ScheduleCompile!K597)),ISNUMBER(FIND("0F",ScheduleCompile!K597)),ISNUMBER(FIND("8F",ScheduleCompile!K597)),ISNUMBER(FIND("1F",ScheduleCompile!K597)),ISNUMBER(FIND("2F",ScheduleCompile!K597)),ISNUMBER(FIND("3F",ScheduleCompile!K597)),ISNUMBER(FIND("6F",ScheduleCompile!K597)),ISNUMBER(FIND("7F",ScheduleCompile!K597)),ISNUMBER(FIND("9F",ScheduleCompile!K597)),ISNUMBER(FIND("4F",ScheduleCompile!K597))),VALUE(LEFT(ScheduleCompile!K597,FIND("F",ScheduleCompile!K597)-1)),ScheduleCompile!K597)))))),ISTEXT(ScheduleCompile!#REF!)),"ENDTABLE",IF(ISERROR(IF(ScheduleCompile!K597="Off",0,IF(ScheduleCompile!K597="On",1,IF(ISNUMBER(ScheduleCompile!K597),ScheduleCompile!K597/1,IF(ISTEXT(ScheduleCompile!K597),IF(OR(ISNUMBER(FIND("5F",ScheduleCompile!K597)),ISNUMBER(FIND("0F",ScheduleCompile!K597)),ISNUMBER(FIND("8F",ScheduleCompile!K597)),ISNUMBER(FIND("1F",ScheduleCompile!K597)),ISNUMBER(FIND("2F",ScheduleCompile!K597)),ISNUMBER(FIND("3F",ScheduleCompile!K597)),ISNUMBER(FIND("6F",ScheduleCompile!K597)),ISNUMBER(FIND("7F",ScheduleCompile!K597)),ISNUMBER(FIND("9F",ScheduleCompile!K597)),ISNUMBER(FIND("4F",ScheduleCompile!K597))),VALUE(LEFT(ScheduleCompile!K597,FIND("F",ScheduleCompile!K597)-1)),ScheduleCompile!K597)))))),"",IF(ScheduleCompile!K597="Off",0,IF(ScheduleCompile!K597="On",1,IF(ISNUMBER(ScheduleCompile!K597),ScheduleCompile!K597/1,IF(ISTEXT(ScheduleCompile!K597),IF(OR(ISNUMBER(FIND("5F",ScheduleCompile!K597)),ISNUMBER(FIND("0F",ScheduleCompile!K597)),ISNUMBER(FIND("8F",ScheduleCompile!K597)),ISNUMBER(FIND("1F",ScheduleCompile!K597)),ISNUMBER(FIND("2F",ScheduleCompile!K597)),ISNUMBER(FIND("3F",ScheduleCompile!K597)),ISNUMBER(FIND("6F",ScheduleCompile!K597)),ISNUMBER(FIND("7F",ScheduleCompile!K597)),ISNUMBER(FIND("9F",ScheduleCompile!K597)),ISNUMBER(FIND("4F",ScheduleCompile!K597))),VALUE(LEFT(ScheduleCompile!K597,FIND("F",ScheduleCompile!K597)-1)),ScheduleCompile!K597)))))))</f>
        <v>62.1</v>
      </c>
      <c r="Q604" s="1">
        <f>IF(AND(ISERROR(IF(ScheduleCompile!L597="Off",0,IF(ScheduleCompile!L597="On",1,IF(ISNUMBER(ScheduleCompile!L597),ScheduleCompile!L597/1,IF(ISTEXT(ScheduleCompile!L597),IF(OR(ISNUMBER(FIND("5F",ScheduleCompile!L597)),ISNUMBER(FIND("0F",ScheduleCompile!L597)),ISNUMBER(FIND("8F",ScheduleCompile!L597)),ISNUMBER(FIND("1F",ScheduleCompile!L597)),ISNUMBER(FIND("2F",ScheduleCompile!L597)),ISNUMBER(FIND("3F",ScheduleCompile!L597)),ISNUMBER(FIND("6F",ScheduleCompile!L597)),ISNUMBER(FIND("7F",ScheduleCompile!L597)),ISNUMBER(FIND("9F",ScheduleCompile!L597)),ISNUMBER(FIND("4F",ScheduleCompile!L597))),VALUE(LEFT(ScheduleCompile!L597,FIND("F",ScheduleCompile!L597)-1)),ScheduleCompile!L597)))))),ISTEXT(ScheduleCompile!#REF!)),"ENDTABLE",IF(ISERROR(IF(ScheduleCompile!L597="Off",0,IF(ScheduleCompile!L597="On",1,IF(ISNUMBER(ScheduleCompile!L597),ScheduleCompile!L597/1,IF(ISTEXT(ScheduleCompile!L597),IF(OR(ISNUMBER(FIND("5F",ScheduleCompile!L597)),ISNUMBER(FIND("0F",ScheduleCompile!L597)),ISNUMBER(FIND("8F",ScheduleCompile!L597)),ISNUMBER(FIND("1F",ScheduleCompile!L597)),ISNUMBER(FIND("2F",ScheduleCompile!L597)),ISNUMBER(FIND("3F",ScheduleCompile!L597)),ISNUMBER(FIND("6F",ScheduleCompile!L597)),ISNUMBER(FIND("7F",ScheduleCompile!L597)),ISNUMBER(FIND("9F",ScheduleCompile!L597)),ISNUMBER(FIND("4F",ScheduleCompile!L597))),VALUE(LEFT(ScheduleCompile!L597,FIND("F",ScheduleCompile!L597)-1)),ScheduleCompile!L597)))))),"",IF(ScheduleCompile!L597="Off",0,IF(ScheduleCompile!L597="On",1,IF(ISNUMBER(ScheduleCompile!L597),ScheduleCompile!L597/1,IF(ISTEXT(ScheduleCompile!L597),IF(OR(ISNUMBER(FIND("5F",ScheduleCompile!L597)),ISNUMBER(FIND("0F",ScheduleCompile!L597)),ISNUMBER(FIND("8F",ScheduleCompile!L597)),ISNUMBER(FIND("1F",ScheduleCompile!L597)),ISNUMBER(FIND("2F",ScheduleCompile!L597)),ISNUMBER(FIND("3F",ScheduleCompile!L597)),ISNUMBER(FIND("6F",ScheduleCompile!L597)),ISNUMBER(FIND("7F",ScheduleCompile!L597)),ISNUMBER(FIND("9F",ScheduleCompile!L597)),ISNUMBER(FIND("4F",ScheduleCompile!L597))),VALUE(LEFT(ScheduleCompile!L597,FIND("F",ScheduleCompile!L597)-1)),ScheduleCompile!L597)))))))</f>
        <v>62.1</v>
      </c>
      <c r="R604" s="1">
        <f>IF(AND(ISERROR(IF(ScheduleCompile!M597="Off",0,IF(ScheduleCompile!M597="On",1,IF(ISNUMBER(ScheduleCompile!M597),ScheduleCompile!M597/1,IF(ISTEXT(ScheduleCompile!M597),IF(OR(ISNUMBER(FIND("5F",ScheduleCompile!M597)),ISNUMBER(FIND("0F",ScheduleCompile!M597)),ISNUMBER(FIND("8F",ScheduleCompile!M597)),ISNUMBER(FIND("1F",ScheduleCompile!M597)),ISNUMBER(FIND("2F",ScheduleCompile!M597)),ISNUMBER(FIND("3F",ScheduleCompile!M597)),ISNUMBER(FIND("6F",ScheduleCompile!M597)),ISNUMBER(FIND("7F",ScheduleCompile!M597)),ISNUMBER(FIND("9F",ScheduleCompile!M597)),ISNUMBER(FIND("4F",ScheduleCompile!M597))),VALUE(LEFT(ScheduleCompile!M597,FIND("F",ScheduleCompile!M597)-1)),ScheduleCompile!M597)))))),ISTEXT(ScheduleCompile!#REF!)),"ENDTABLE",IF(ISERROR(IF(ScheduleCompile!M597="Off",0,IF(ScheduleCompile!M597="On",1,IF(ISNUMBER(ScheduleCompile!M597),ScheduleCompile!M597/1,IF(ISTEXT(ScheduleCompile!M597),IF(OR(ISNUMBER(FIND("5F",ScheduleCompile!M597)),ISNUMBER(FIND("0F",ScheduleCompile!M597)),ISNUMBER(FIND("8F",ScheduleCompile!M597)),ISNUMBER(FIND("1F",ScheduleCompile!M597)),ISNUMBER(FIND("2F",ScheduleCompile!M597)),ISNUMBER(FIND("3F",ScheduleCompile!M597)),ISNUMBER(FIND("6F",ScheduleCompile!M597)),ISNUMBER(FIND("7F",ScheduleCompile!M597)),ISNUMBER(FIND("9F",ScheduleCompile!M597)),ISNUMBER(FIND("4F",ScheduleCompile!M597))),VALUE(LEFT(ScheduleCompile!M597,FIND("F",ScheduleCompile!M597)-1)),ScheduleCompile!M597)))))),"",IF(ScheduleCompile!M597="Off",0,IF(ScheduleCompile!M597="On",1,IF(ISNUMBER(ScheduleCompile!M597),ScheduleCompile!M597/1,IF(ISTEXT(ScheduleCompile!M597),IF(OR(ISNUMBER(FIND("5F",ScheduleCompile!M597)),ISNUMBER(FIND("0F",ScheduleCompile!M597)),ISNUMBER(FIND("8F",ScheduleCompile!M597)),ISNUMBER(FIND("1F",ScheduleCompile!M597)),ISNUMBER(FIND("2F",ScheduleCompile!M597)),ISNUMBER(FIND("3F",ScheduleCompile!M597)),ISNUMBER(FIND("6F",ScheduleCompile!M597)),ISNUMBER(FIND("7F",ScheduleCompile!M597)),ISNUMBER(FIND("9F",ScheduleCompile!M597)),ISNUMBER(FIND("4F",ScheduleCompile!M597))),VALUE(LEFT(ScheduleCompile!M597,FIND("F",ScheduleCompile!M597)-1)),ScheduleCompile!M597)))))))</f>
        <v>62.1</v>
      </c>
      <c r="S604" s="1">
        <f>IF(AND(ISERROR(IF(ScheduleCompile!N597="Off",0,IF(ScheduleCompile!N597="On",1,IF(ISNUMBER(ScheduleCompile!N597),ScheduleCompile!N597/1,IF(ISTEXT(ScheduleCompile!N597),IF(OR(ISNUMBER(FIND("5F",ScheduleCompile!N597)),ISNUMBER(FIND("0F",ScheduleCompile!N597)),ISNUMBER(FIND("8F",ScheduleCompile!N597)),ISNUMBER(FIND("1F",ScheduleCompile!N597)),ISNUMBER(FIND("2F",ScheduleCompile!N597)),ISNUMBER(FIND("3F",ScheduleCompile!N597)),ISNUMBER(FIND("6F",ScheduleCompile!N597)),ISNUMBER(FIND("7F",ScheduleCompile!N597)),ISNUMBER(FIND("9F",ScheduleCompile!N597)),ISNUMBER(FIND("4F",ScheduleCompile!N597))),VALUE(LEFT(ScheduleCompile!N597,FIND("F",ScheduleCompile!N597)-1)),ScheduleCompile!N597)))))),ISTEXT(ScheduleCompile!#REF!)),"ENDTABLE",IF(ISERROR(IF(ScheduleCompile!N597="Off",0,IF(ScheduleCompile!N597="On",1,IF(ISNUMBER(ScheduleCompile!N597),ScheduleCompile!N597/1,IF(ISTEXT(ScheduleCompile!N597),IF(OR(ISNUMBER(FIND("5F",ScheduleCompile!N597)),ISNUMBER(FIND("0F",ScheduleCompile!N597)),ISNUMBER(FIND("8F",ScheduleCompile!N597)),ISNUMBER(FIND("1F",ScheduleCompile!N597)),ISNUMBER(FIND("2F",ScheduleCompile!N597)),ISNUMBER(FIND("3F",ScheduleCompile!N597)),ISNUMBER(FIND("6F",ScheduleCompile!N597)),ISNUMBER(FIND("7F",ScheduleCompile!N597)),ISNUMBER(FIND("9F",ScheduleCompile!N597)),ISNUMBER(FIND("4F",ScheduleCompile!N597))),VALUE(LEFT(ScheduleCompile!N597,FIND("F",ScheduleCompile!N597)-1)),ScheduleCompile!N597)))))),"",IF(ScheduleCompile!N597="Off",0,IF(ScheduleCompile!N597="On",1,IF(ISNUMBER(ScheduleCompile!N597),ScheduleCompile!N597/1,IF(ISTEXT(ScheduleCompile!N597),IF(OR(ISNUMBER(FIND("5F",ScheduleCompile!N597)),ISNUMBER(FIND("0F",ScheduleCompile!N597)),ISNUMBER(FIND("8F",ScheduleCompile!N597)),ISNUMBER(FIND("1F",ScheduleCompile!N597)),ISNUMBER(FIND("2F",ScheduleCompile!N597)),ISNUMBER(FIND("3F",ScheduleCompile!N597)),ISNUMBER(FIND("6F",ScheduleCompile!N597)),ISNUMBER(FIND("7F",ScheduleCompile!N597)),ISNUMBER(FIND("9F",ScheduleCompile!N597)),ISNUMBER(FIND("4F",ScheduleCompile!N597))),VALUE(LEFT(ScheduleCompile!N597,FIND("F",ScheduleCompile!N597)-1)),ScheduleCompile!N597)))))))</f>
        <v>62.1</v>
      </c>
      <c r="T604" s="1">
        <f>IF(AND(ISERROR(IF(ScheduleCompile!O597="Off",0,IF(ScheduleCompile!O597="On",1,IF(ISNUMBER(ScheduleCompile!O597),ScheduleCompile!O597/1,IF(ISTEXT(ScheduleCompile!O597),IF(OR(ISNUMBER(FIND("5F",ScheduleCompile!O597)),ISNUMBER(FIND("0F",ScheduleCompile!O597)),ISNUMBER(FIND("8F",ScheduleCompile!O597)),ISNUMBER(FIND("1F",ScheduleCompile!O597)),ISNUMBER(FIND("2F",ScheduleCompile!O597)),ISNUMBER(FIND("3F",ScheduleCompile!O597)),ISNUMBER(FIND("6F",ScheduleCompile!O597)),ISNUMBER(FIND("7F",ScheduleCompile!O597)),ISNUMBER(FIND("9F",ScheduleCompile!O597)),ISNUMBER(FIND("4F",ScheduleCompile!O597))),VALUE(LEFT(ScheduleCompile!O597,FIND("F",ScheduleCompile!O597)-1)),ScheduleCompile!O597)))))),ISTEXT(ScheduleCompile!#REF!)),"ENDTABLE",IF(ISERROR(IF(ScheduleCompile!O597="Off",0,IF(ScheduleCompile!O597="On",1,IF(ISNUMBER(ScheduleCompile!O597),ScheduleCompile!O597/1,IF(ISTEXT(ScheduleCompile!O597),IF(OR(ISNUMBER(FIND("5F",ScheduleCompile!O597)),ISNUMBER(FIND("0F",ScheduleCompile!O597)),ISNUMBER(FIND("8F",ScheduleCompile!O597)),ISNUMBER(FIND("1F",ScheduleCompile!O597)),ISNUMBER(FIND("2F",ScheduleCompile!O597)),ISNUMBER(FIND("3F",ScheduleCompile!O597)),ISNUMBER(FIND("6F",ScheduleCompile!O597)),ISNUMBER(FIND("7F",ScheduleCompile!O597)),ISNUMBER(FIND("9F",ScheduleCompile!O597)),ISNUMBER(FIND("4F",ScheduleCompile!O597))),VALUE(LEFT(ScheduleCompile!O597,FIND("F",ScheduleCompile!O597)-1)),ScheduleCompile!O597)))))),"",IF(ScheduleCompile!O597="Off",0,IF(ScheduleCompile!O597="On",1,IF(ISNUMBER(ScheduleCompile!O597),ScheduleCompile!O597/1,IF(ISTEXT(ScheduleCompile!O597),IF(OR(ISNUMBER(FIND("5F",ScheduleCompile!O597)),ISNUMBER(FIND("0F",ScheduleCompile!O597)),ISNUMBER(FIND("8F",ScheduleCompile!O597)),ISNUMBER(FIND("1F",ScheduleCompile!O597)),ISNUMBER(FIND("2F",ScheduleCompile!O597)),ISNUMBER(FIND("3F",ScheduleCompile!O597)),ISNUMBER(FIND("6F",ScheduleCompile!O597)),ISNUMBER(FIND("7F",ScheduleCompile!O597)),ISNUMBER(FIND("9F",ScheduleCompile!O597)),ISNUMBER(FIND("4F",ScheduleCompile!O597))),VALUE(LEFT(ScheduleCompile!O597,FIND("F",ScheduleCompile!O597)-1)),ScheduleCompile!O597)))))))</f>
        <v>62.1</v>
      </c>
      <c r="U604" s="1">
        <f>IF(AND(ISERROR(IF(ScheduleCompile!P597="Off",0,IF(ScheduleCompile!P597="On",1,IF(ISNUMBER(ScheduleCompile!P597),ScheduleCompile!P597/1,IF(ISTEXT(ScheduleCompile!P597),IF(OR(ISNUMBER(FIND("5F",ScheduleCompile!P597)),ISNUMBER(FIND("0F",ScheduleCompile!P597)),ISNUMBER(FIND("8F",ScheduleCompile!P597)),ISNUMBER(FIND("1F",ScheduleCompile!P597)),ISNUMBER(FIND("2F",ScheduleCompile!P597)),ISNUMBER(FIND("3F",ScheduleCompile!P597)),ISNUMBER(FIND("6F",ScheduleCompile!P597)),ISNUMBER(FIND("7F",ScheduleCompile!P597)),ISNUMBER(FIND("9F",ScheduleCompile!P597)),ISNUMBER(FIND("4F",ScheduleCompile!P597))),VALUE(LEFT(ScheduleCompile!P597,FIND("F",ScheduleCompile!P597)-1)),ScheduleCompile!P597)))))),ISTEXT(ScheduleCompile!#REF!)),"ENDTABLE",IF(ISERROR(IF(ScheduleCompile!P597="Off",0,IF(ScheduleCompile!P597="On",1,IF(ISNUMBER(ScheduleCompile!P597),ScheduleCompile!P597/1,IF(ISTEXT(ScheduleCompile!P597),IF(OR(ISNUMBER(FIND("5F",ScheduleCompile!P597)),ISNUMBER(FIND("0F",ScheduleCompile!P597)),ISNUMBER(FIND("8F",ScheduleCompile!P597)),ISNUMBER(FIND("1F",ScheduleCompile!P597)),ISNUMBER(FIND("2F",ScheduleCompile!P597)),ISNUMBER(FIND("3F",ScheduleCompile!P597)),ISNUMBER(FIND("6F",ScheduleCompile!P597)),ISNUMBER(FIND("7F",ScheduleCompile!P597)),ISNUMBER(FIND("9F",ScheduleCompile!P597)),ISNUMBER(FIND("4F",ScheduleCompile!P597))),VALUE(LEFT(ScheduleCompile!P597,FIND("F",ScheduleCompile!P597)-1)),ScheduleCompile!P597)))))),"",IF(ScheduleCompile!P597="Off",0,IF(ScheduleCompile!P597="On",1,IF(ISNUMBER(ScheduleCompile!P597),ScheduleCompile!P597/1,IF(ISTEXT(ScheduleCompile!P597),IF(OR(ISNUMBER(FIND("5F",ScheduleCompile!P597)),ISNUMBER(FIND("0F",ScheduleCompile!P597)),ISNUMBER(FIND("8F",ScheduleCompile!P597)),ISNUMBER(FIND("1F",ScheduleCompile!P597)),ISNUMBER(FIND("2F",ScheduleCompile!P597)),ISNUMBER(FIND("3F",ScheduleCompile!P597)),ISNUMBER(FIND("6F",ScheduleCompile!P597)),ISNUMBER(FIND("7F",ScheduleCompile!P597)),ISNUMBER(FIND("9F",ScheduleCompile!P597)),ISNUMBER(FIND("4F",ScheduleCompile!P597))),VALUE(LEFT(ScheduleCompile!P597,FIND("F",ScheduleCompile!P597)-1)),ScheduleCompile!P597)))))))</f>
        <v>62.1</v>
      </c>
      <c r="V604" s="1">
        <f>IF(AND(ISERROR(IF(ScheduleCompile!Q597="Off",0,IF(ScheduleCompile!Q597="On",1,IF(ISNUMBER(ScheduleCompile!Q597),ScheduleCompile!Q597/1,IF(ISTEXT(ScheduleCompile!Q597),IF(OR(ISNUMBER(FIND("5F",ScheduleCompile!Q597)),ISNUMBER(FIND("0F",ScheduleCompile!Q597)),ISNUMBER(FIND("8F",ScheduleCompile!Q597)),ISNUMBER(FIND("1F",ScheduleCompile!Q597)),ISNUMBER(FIND("2F",ScheduleCompile!Q597)),ISNUMBER(FIND("3F",ScheduleCompile!Q597)),ISNUMBER(FIND("6F",ScheduleCompile!Q597)),ISNUMBER(FIND("7F",ScheduleCompile!Q597)),ISNUMBER(FIND("9F",ScheduleCompile!Q597)),ISNUMBER(FIND("4F",ScheduleCompile!Q597))),VALUE(LEFT(ScheduleCompile!Q597,FIND("F",ScheduleCompile!Q597)-1)),ScheduleCompile!Q597)))))),ISTEXT(ScheduleCompile!#REF!)),"ENDTABLE",IF(ISERROR(IF(ScheduleCompile!Q597="Off",0,IF(ScheduleCompile!Q597="On",1,IF(ISNUMBER(ScheduleCompile!Q597),ScheduleCompile!Q597/1,IF(ISTEXT(ScheduleCompile!Q597),IF(OR(ISNUMBER(FIND("5F",ScheduleCompile!Q597)),ISNUMBER(FIND("0F",ScheduleCompile!Q597)),ISNUMBER(FIND("8F",ScheduleCompile!Q597)),ISNUMBER(FIND("1F",ScheduleCompile!Q597)),ISNUMBER(FIND("2F",ScheduleCompile!Q597)),ISNUMBER(FIND("3F",ScheduleCompile!Q597)),ISNUMBER(FIND("6F",ScheduleCompile!Q597)),ISNUMBER(FIND("7F",ScheduleCompile!Q597)),ISNUMBER(FIND("9F",ScheduleCompile!Q597)),ISNUMBER(FIND("4F",ScheduleCompile!Q597))),VALUE(LEFT(ScheduleCompile!Q597,FIND("F",ScheduleCompile!Q597)-1)),ScheduleCompile!Q597)))))),"",IF(ScheduleCompile!Q597="Off",0,IF(ScheduleCompile!Q597="On",1,IF(ISNUMBER(ScheduleCompile!Q597),ScheduleCompile!Q597/1,IF(ISTEXT(ScheduleCompile!Q597),IF(OR(ISNUMBER(FIND("5F",ScheduleCompile!Q597)),ISNUMBER(FIND("0F",ScheduleCompile!Q597)),ISNUMBER(FIND("8F",ScheduleCompile!Q597)),ISNUMBER(FIND("1F",ScheduleCompile!Q597)),ISNUMBER(FIND("2F",ScheduleCompile!Q597)),ISNUMBER(FIND("3F",ScheduleCompile!Q597)),ISNUMBER(FIND("6F",ScheduleCompile!Q597)),ISNUMBER(FIND("7F",ScheduleCompile!Q597)),ISNUMBER(FIND("9F",ScheduleCompile!Q597)),ISNUMBER(FIND("4F",ScheduleCompile!Q597))),VALUE(LEFT(ScheduleCompile!Q597,FIND("F",ScheduleCompile!Q597)-1)),ScheduleCompile!Q597)))))))</f>
        <v>62.1</v>
      </c>
      <c r="W604" s="1">
        <f>IF(AND(ISERROR(IF(ScheduleCompile!R597="Off",0,IF(ScheduleCompile!R597="On",1,IF(ISNUMBER(ScheduleCompile!R597),ScheduleCompile!R597/1,IF(ISTEXT(ScheduleCompile!R597),IF(OR(ISNUMBER(FIND("5F",ScheduleCompile!R597)),ISNUMBER(FIND("0F",ScheduleCompile!R597)),ISNUMBER(FIND("8F",ScheduleCompile!R597)),ISNUMBER(FIND("1F",ScheduleCompile!R597)),ISNUMBER(FIND("2F",ScheduleCompile!R597)),ISNUMBER(FIND("3F",ScheduleCompile!R597)),ISNUMBER(FIND("6F",ScheduleCompile!R597)),ISNUMBER(FIND("7F",ScheduleCompile!R597)),ISNUMBER(FIND("9F",ScheduleCompile!R597)),ISNUMBER(FIND("4F",ScheduleCompile!R597))),VALUE(LEFT(ScheduleCompile!R597,FIND("F",ScheduleCompile!R597)-1)),ScheduleCompile!R597)))))),ISTEXT(ScheduleCompile!#REF!)),"ENDTABLE",IF(ISERROR(IF(ScheduleCompile!R597="Off",0,IF(ScheduleCompile!R597="On",1,IF(ISNUMBER(ScheduleCompile!R597),ScheduleCompile!R597/1,IF(ISTEXT(ScheduleCompile!R597),IF(OR(ISNUMBER(FIND("5F",ScheduleCompile!R597)),ISNUMBER(FIND("0F",ScheduleCompile!R597)),ISNUMBER(FIND("8F",ScheduleCompile!R597)),ISNUMBER(FIND("1F",ScheduleCompile!R597)),ISNUMBER(FIND("2F",ScheduleCompile!R597)),ISNUMBER(FIND("3F",ScheduleCompile!R597)),ISNUMBER(FIND("6F",ScheduleCompile!R597)),ISNUMBER(FIND("7F",ScheduleCompile!R597)),ISNUMBER(FIND("9F",ScheduleCompile!R597)),ISNUMBER(FIND("4F",ScheduleCompile!R597))),VALUE(LEFT(ScheduleCompile!R597,FIND("F",ScheduleCompile!R597)-1)),ScheduleCompile!R597)))))),"",IF(ScheduleCompile!R597="Off",0,IF(ScheduleCompile!R597="On",1,IF(ISNUMBER(ScheduleCompile!R597),ScheduleCompile!R597/1,IF(ISTEXT(ScheduleCompile!R597),IF(OR(ISNUMBER(FIND("5F",ScheduleCompile!R597)),ISNUMBER(FIND("0F",ScheduleCompile!R597)),ISNUMBER(FIND("8F",ScheduleCompile!R597)),ISNUMBER(FIND("1F",ScheduleCompile!R597)),ISNUMBER(FIND("2F",ScheduleCompile!R597)),ISNUMBER(FIND("3F",ScheduleCompile!R597)),ISNUMBER(FIND("6F",ScheduleCompile!R597)),ISNUMBER(FIND("7F",ScheduleCompile!R597)),ISNUMBER(FIND("9F",ScheduleCompile!R597)),ISNUMBER(FIND("4F",ScheduleCompile!R597))),VALUE(LEFT(ScheduleCompile!R597,FIND("F",ScheduleCompile!R597)-1)),ScheduleCompile!R597)))))))</f>
        <v>62.1</v>
      </c>
      <c r="X604" s="1">
        <f>IF(AND(ISERROR(IF(ScheduleCompile!S597="Off",0,IF(ScheduleCompile!S597="On",1,IF(ISNUMBER(ScheduleCompile!S597),ScheduleCompile!S597/1,IF(ISTEXT(ScheduleCompile!S597),IF(OR(ISNUMBER(FIND("5F",ScheduleCompile!S597)),ISNUMBER(FIND("0F",ScheduleCompile!S597)),ISNUMBER(FIND("8F",ScheduleCompile!S597)),ISNUMBER(FIND("1F",ScheduleCompile!S597)),ISNUMBER(FIND("2F",ScheduleCompile!S597)),ISNUMBER(FIND("3F",ScheduleCompile!S597)),ISNUMBER(FIND("6F",ScheduleCompile!S597)),ISNUMBER(FIND("7F",ScheduleCompile!S597)),ISNUMBER(FIND("9F",ScheduleCompile!S597)),ISNUMBER(FIND("4F",ScheduleCompile!S597))),VALUE(LEFT(ScheduleCompile!S597,FIND("F",ScheduleCompile!S597)-1)),ScheduleCompile!S597)))))),ISTEXT(ScheduleCompile!#REF!)),"ENDTABLE",IF(ISERROR(IF(ScheduleCompile!S597="Off",0,IF(ScheduleCompile!S597="On",1,IF(ISNUMBER(ScheduleCompile!S597),ScheduleCompile!S597/1,IF(ISTEXT(ScheduleCompile!S597),IF(OR(ISNUMBER(FIND("5F",ScheduleCompile!S597)),ISNUMBER(FIND("0F",ScheduleCompile!S597)),ISNUMBER(FIND("8F",ScheduleCompile!S597)),ISNUMBER(FIND("1F",ScheduleCompile!S597)),ISNUMBER(FIND("2F",ScheduleCompile!S597)),ISNUMBER(FIND("3F",ScheduleCompile!S597)),ISNUMBER(FIND("6F",ScheduleCompile!S597)),ISNUMBER(FIND("7F",ScheduleCompile!S597)),ISNUMBER(FIND("9F",ScheduleCompile!S597)),ISNUMBER(FIND("4F",ScheduleCompile!S597))),VALUE(LEFT(ScheduleCompile!S597,FIND("F",ScheduleCompile!S597)-1)),ScheduleCompile!S597)))))),"",IF(ScheduleCompile!S597="Off",0,IF(ScheduleCompile!S597="On",1,IF(ISNUMBER(ScheduleCompile!S597),ScheduleCompile!S597/1,IF(ISTEXT(ScheduleCompile!S597),IF(OR(ISNUMBER(FIND("5F",ScheduleCompile!S597)),ISNUMBER(FIND("0F",ScheduleCompile!S597)),ISNUMBER(FIND("8F",ScheduleCompile!S597)),ISNUMBER(FIND("1F",ScheduleCompile!S597)),ISNUMBER(FIND("2F",ScheduleCompile!S597)),ISNUMBER(FIND("3F",ScheduleCompile!S597)),ISNUMBER(FIND("6F",ScheduleCompile!S597)),ISNUMBER(FIND("7F",ScheduleCompile!S597)),ISNUMBER(FIND("9F",ScheduleCompile!S597)),ISNUMBER(FIND("4F",ScheduleCompile!S597))),VALUE(LEFT(ScheduleCompile!S597,FIND("F",ScheduleCompile!S597)-1)),ScheduleCompile!S597)))))))</f>
        <v>62.1</v>
      </c>
      <c r="Y604" s="1">
        <f>IF(AND(ISERROR(IF(ScheduleCompile!T597="Off",0,IF(ScheduleCompile!T597="On",1,IF(ISNUMBER(ScheduleCompile!T597),ScheduleCompile!T597/1,IF(ISTEXT(ScheduleCompile!T597),IF(OR(ISNUMBER(FIND("5F",ScheduleCompile!T597)),ISNUMBER(FIND("0F",ScheduleCompile!T597)),ISNUMBER(FIND("8F",ScheduleCompile!T597)),ISNUMBER(FIND("1F",ScheduleCompile!T597)),ISNUMBER(FIND("2F",ScheduleCompile!T597)),ISNUMBER(FIND("3F",ScheduleCompile!T597)),ISNUMBER(FIND("6F",ScheduleCompile!T597)),ISNUMBER(FIND("7F",ScheduleCompile!T597)),ISNUMBER(FIND("9F",ScheduleCompile!T597)),ISNUMBER(FIND("4F",ScheduleCompile!T597))),VALUE(LEFT(ScheduleCompile!T597,FIND("F",ScheduleCompile!T597)-1)),ScheduleCompile!T597)))))),ISTEXT(ScheduleCompile!#REF!)),"ENDTABLE",IF(ISERROR(IF(ScheduleCompile!T597="Off",0,IF(ScheduleCompile!T597="On",1,IF(ISNUMBER(ScheduleCompile!T597),ScheduleCompile!T597/1,IF(ISTEXT(ScheduleCompile!T597),IF(OR(ISNUMBER(FIND("5F",ScheduleCompile!T597)),ISNUMBER(FIND("0F",ScheduleCompile!T597)),ISNUMBER(FIND("8F",ScheduleCompile!T597)),ISNUMBER(FIND("1F",ScheduleCompile!T597)),ISNUMBER(FIND("2F",ScheduleCompile!T597)),ISNUMBER(FIND("3F",ScheduleCompile!T597)),ISNUMBER(FIND("6F",ScheduleCompile!T597)),ISNUMBER(FIND("7F",ScheduleCompile!T597)),ISNUMBER(FIND("9F",ScheduleCompile!T597)),ISNUMBER(FIND("4F",ScheduleCompile!T597))),VALUE(LEFT(ScheduleCompile!T597,FIND("F",ScheduleCompile!T597)-1)),ScheduleCompile!T597)))))),"",IF(ScheduleCompile!T597="Off",0,IF(ScheduleCompile!T597="On",1,IF(ISNUMBER(ScheduleCompile!T597),ScheduleCompile!T597/1,IF(ISTEXT(ScheduleCompile!T597),IF(OR(ISNUMBER(FIND("5F",ScheduleCompile!T597)),ISNUMBER(FIND("0F",ScheduleCompile!T597)),ISNUMBER(FIND("8F",ScheduleCompile!T597)),ISNUMBER(FIND("1F",ScheduleCompile!T597)),ISNUMBER(FIND("2F",ScheduleCompile!T597)),ISNUMBER(FIND("3F",ScheduleCompile!T597)),ISNUMBER(FIND("6F",ScheduleCompile!T597)),ISNUMBER(FIND("7F",ScheduleCompile!T597)),ISNUMBER(FIND("9F",ScheduleCompile!T597)),ISNUMBER(FIND("4F",ScheduleCompile!T597))),VALUE(LEFT(ScheduleCompile!T597,FIND("F",ScheduleCompile!T597)-1)),ScheduleCompile!T597)))))))</f>
        <v>62.1</v>
      </c>
      <c r="Z604" s="1">
        <f>IF(AND(ISERROR(IF(ScheduleCompile!U597="Off",0,IF(ScheduleCompile!U597="On",1,IF(ISNUMBER(ScheduleCompile!U597),ScheduleCompile!U597/1,IF(ISTEXT(ScheduleCompile!U597),IF(OR(ISNUMBER(FIND("5F",ScheduleCompile!U597)),ISNUMBER(FIND("0F",ScheduleCompile!U597)),ISNUMBER(FIND("8F",ScheduleCompile!U597)),ISNUMBER(FIND("1F",ScheduleCompile!U597)),ISNUMBER(FIND("2F",ScheduleCompile!U597)),ISNUMBER(FIND("3F",ScheduleCompile!U597)),ISNUMBER(FIND("6F",ScheduleCompile!U597)),ISNUMBER(FIND("7F",ScheduleCompile!U597)),ISNUMBER(FIND("9F",ScheduleCompile!U597)),ISNUMBER(FIND("4F",ScheduleCompile!U597))),VALUE(LEFT(ScheduleCompile!U597,FIND("F",ScheduleCompile!U597)-1)),ScheduleCompile!U597)))))),ISTEXT(ScheduleCompile!#REF!)),"ENDTABLE",IF(ISERROR(IF(ScheduleCompile!U597="Off",0,IF(ScheduleCompile!U597="On",1,IF(ISNUMBER(ScheduleCompile!U597),ScheduleCompile!U597/1,IF(ISTEXT(ScheduleCompile!U597),IF(OR(ISNUMBER(FIND("5F",ScheduleCompile!U597)),ISNUMBER(FIND("0F",ScheduleCompile!U597)),ISNUMBER(FIND("8F",ScheduleCompile!U597)),ISNUMBER(FIND("1F",ScheduleCompile!U597)),ISNUMBER(FIND("2F",ScheduleCompile!U597)),ISNUMBER(FIND("3F",ScheduleCompile!U597)),ISNUMBER(FIND("6F",ScheduleCompile!U597)),ISNUMBER(FIND("7F",ScheduleCompile!U597)),ISNUMBER(FIND("9F",ScheduleCompile!U597)),ISNUMBER(FIND("4F",ScheduleCompile!U597))),VALUE(LEFT(ScheduleCompile!U597,FIND("F",ScheduleCompile!U597)-1)),ScheduleCompile!U597)))))),"",IF(ScheduleCompile!U597="Off",0,IF(ScheduleCompile!U597="On",1,IF(ISNUMBER(ScheduleCompile!U597),ScheduleCompile!U597/1,IF(ISTEXT(ScheduleCompile!U597),IF(OR(ISNUMBER(FIND("5F",ScheduleCompile!U597)),ISNUMBER(FIND("0F",ScheduleCompile!U597)),ISNUMBER(FIND("8F",ScheduleCompile!U597)),ISNUMBER(FIND("1F",ScheduleCompile!U597)),ISNUMBER(FIND("2F",ScheduleCompile!U597)),ISNUMBER(FIND("3F",ScheduleCompile!U597)),ISNUMBER(FIND("6F",ScheduleCompile!U597)),ISNUMBER(FIND("7F",ScheduleCompile!U597)),ISNUMBER(FIND("9F",ScheduleCompile!U597)),ISNUMBER(FIND("4F",ScheduleCompile!U597))),VALUE(LEFT(ScheduleCompile!U597,FIND("F",ScheduleCompile!U597)-1)),ScheduleCompile!U597)))))))</f>
        <v>62.1</v>
      </c>
      <c r="AA604" s="1">
        <f>IF(AND(ISERROR(IF(ScheduleCompile!V597="Off",0,IF(ScheduleCompile!V597="On",1,IF(ISNUMBER(ScheduleCompile!V597),ScheduleCompile!V597/1,IF(ISTEXT(ScheduleCompile!V597),IF(OR(ISNUMBER(FIND("5F",ScheduleCompile!V597)),ISNUMBER(FIND("0F",ScheduleCompile!V597)),ISNUMBER(FIND("8F",ScheduleCompile!V597)),ISNUMBER(FIND("1F",ScheduleCompile!V597)),ISNUMBER(FIND("2F",ScheduleCompile!V597)),ISNUMBER(FIND("3F",ScheduleCompile!V597)),ISNUMBER(FIND("6F",ScheduleCompile!V597)),ISNUMBER(FIND("7F",ScheduleCompile!V597)),ISNUMBER(FIND("9F",ScheduleCompile!V597)),ISNUMBER(FIND("4F",ScheduleCompile!V597))),VALUE(LEFT(ScheduleCompile!V597,FIND("F",ScheduleCompile!V597)-1)),ScheduleCompile!V597)))))),ISTEXT(ScheduleCompile!#REF!)),"ENDTABLE",IF(ISERROR(IF(ScheduleCompile!V597="Off",0,IF(ScheduleCompile!V597="On",1,IF(ISNUMBER(ScheduleCompile!V597),ScheduleCompile!V597/1,IF(ISTEXT(ScheduleCompile!V597),IF(OR(ISNUMBER(FIND("5F",ScheduleCompile!V597)),ISNUMBER(FIND("0F",ScheduleCompile!V597)),ISNUMBER(FIND("8F",ScheduleCompile!V597)),ISNUMBER(FIND("1F",ScheduleCompile!V597)),ISNUMBER(FIND("2F",ScheduleCompile!V597)),ISNUMBER(FIND("3F",ScheduleCompile!V597)),ISNUMBER(FIND("6F",ScheduleCompile!V597)),ISNUMBER(FIND("7F",ScheduleCompile!V597)),ISNUMBER(FIND("9F",ScheduleCompile!V597)),ISNUMBER(FIND("4F",ScheduleCompile!V597))),VALUE(LEFT(ScheduleCompile!V597,FIND("F",ScheduleCompile!V597)-1)),ScheduleCompile!V597)))))),"",IF(ScheduleCompile!V597="Off",0,IF(ScheduleCompile!V597="On",1,IF(ISNUMBER(ScheduleCompile!V597),ScheduleCompile!V597/1,IF(ISTEXT(ScheduleCompile!V597),IF(OR(ISNUMBER(FIND("5F",ScheduleCompile!V597)),ISNUMBER(FIND("0F",ScheduleCompile!V597)),ISNUMBER(FIND("8F",ScheduleCompile!V597)),ISNUMBER(FIND("1F",ScheduleCompile!V597)),ISNUMBER(FIND("2F",ScheduleCompile!V597)),ISNUMBER(FIND("3F",ScheduleCompile!V597)),ISNUMBER(FIND("6F",ScheduleCompile!V597)),ISNUMBER(FIND("7F",ScheduleCompile!V597)),ISNUMBER(FIND("9F",ScheduleCompile!V597)),ISNUMBER(FIND("4F",ScheduleCompile!V597))),VALUE(LEFT(ScheduleCompile!V597,FIND("F",ScheduleCompile!V597)-1)),ScheduleCompile!V597)))))))</f>
        <v>62.1</v>
      </c>
      <c r="AB604" s="1">
        <f>IF(AND(ISERROR(IF(ScheduleCompile!W597="Off",0,IF(ScheduleCompile!W597="On",1,IF(ISNUMBER(ScheduleCompile!W597),ScheduleCompile!W597/1,IF(ISTEXT(ScheduleCompile!W597),IF(OR(ISNUMBER(FIND("5F",ScheduleCompile!W597)),ISNUMBER(FIND("0F",ScheduleCompile!W597)),ISNUMBER(FIND("8F",ScheduleCompile!W597)),ISNUMBER(FIND("1F",ScheduleCompile!W597)),ISNUMBER(FIND("2F",ScheduleCompile!W597)),ISNUMBER(FIND("3F",ScheduleCompile!W597)),ISNUMBER(FIND("6F",ScheduleCompile!W597)),ISNUMBER(FIND("7F",ScheduleCompile!W597)),ISNUMBER(FIND("9F",ScheduleCompile!W597)),ISNUMBER(FIND("4F",ScheduleCompile!W597))),VALUE(LEFT(ScheduleCompile!W597,FIND("F",ScheduleCompile!W597)-1)),ScheduleCompile!W597)))))),ISTEXT(ScheduleCompile!#REF!)),"ENDTABLE",IF(ISERROR(IF(ScheduleCompile!W597="Off",0,IF(ScheduleCompile!W597="On",1,IF(ISNUMBER(ScheduleCompile!W597),ScheduleCompile!W597/1,IF(ISTEXT(ScheduleCompile!W597),IF(OR(ISNUMBER(FIND("5F",ScheduleCompile!W597)),ISNUMBER(FIND("0F",ScheduleCompile!W597)),ISNUMBER(FIND("8F",ScheduleCompile!W597)),ISNUMBER(FIND("1F",ScheduleCompile!W597)),ISNUMBER(FIND("2F",ScheduleCompile!W597)),ISNUMBER(FIND("3F",ScheduleCompile!W597)),ISNUMBER(FIND("6F",ScheduleCompile!W597)),ISNUMBER(FIND("7F",ScheduleCompile!W597)),ISNUMBER(FIND("9F",ScheduleCompile!W597)),ISNUMBER(FIND("4F",ScheduleCompile!W597))),VALUE(LEFT(ScheduleCompile!W597,FIND("F",ScheduleCompile!W597)-1)),ScheduleCompile!W597)))))),"",IF(ScheduleCompile!W597="Off",0,IF(ScheduleCompile!W597="On",1,IF(ISNUMBER(ScheduleCompile!W597),ScheduleCompile!W597/1,IF(ISTEXT(ScheduleCompile!W597),IF(OR(ISNUMBER(FIND("5F",ScheduleCompile!W597)),ISNUMBER(FIND("0F",ScheduleCompile!W597)),ISNUMBER(FIND("8F",ScheduleCompile!W597)),ISNUMBER(FIND("1F",ScheduleCompile!W597)),ISNUMBER(FIND("2F",ScheduleCompile!W597)),ISNUMBER(FIND("3F",ScheduleCompile!W597)),ISNUMBER(FIND("6F",ScheduleCompile!W597)),ISNUMBER(FIND("7F",ScheduleCompile!W597)),ISNUMBER(FIND("9F",ScheduleCompile!W597)),ISNUMBER(FIND("4F",ScheduleCompile!W597))),VALUE(LEFT(ScheduleCompile!W597,FIND("F",ScheduleCompile!W597)-1)),ScheduleCompile!W597)))))))</f>
        <v>62.1</v>
      </c>
      <c r="AC604" s="1">
        <f>IF(AND(ISERROR(IF(ScheduleCompile!X597="Off",0,IF(ScheduleCompile!X597="On",1,IF(ISNUMBER(ScheduleCompile!X597),ScheduleCompile!X597/1,IF(ISTEXT(ScheduleCompile!X597),IF(OR(ISNUMBER(FIND("5F",ScheduleCompile!X597)),ISNUMBER(FIND("0F",ScheduleCompile!X597)),ISNUMBER(FIND("8F",ScheduleCompile!X597)),ISNUMBER(FIND("1F",ScheduleCompile!X597)),ISNUMBER(FIND("2F",ScheduleCompile!X597)),ISNUMBER(FIND("3F",ScheduleCompile!X597)),ISNUMBER(FIND("6F",ScheduleCompile!X597)),ISNUMBER(FIND("7F",ScheduleCompile!X597)),ISNUMBER(FIND("9F",ScheduleCompile!X597)),ISNUMBER(FIND("4F",ScheduleCompile!X597))),VALUE(LEFT(ScheduleCompile!X597,FIND("F",ScheduleCompile!X597)-1)),ScheduleCompile!X597)))))),ISTEXT(ScheduleCompile!#REF!)),"ENDTABLE",IF(ISERROR(IF(ScheduleCompile!X597="Off",0,IF(ScheduleCompile!X597="On",1,IF(ISNUMBER(ScheduleCompile!X597),ScheduleCompile!X597/1,IF(ISTEXT(ScheduleCompile!X597),IF(OR(ISNUMBER(FIND("5F",ScheduleCompile!X597)),ISNUMBER(FIND("0F",ScheduleCompile!X597)),ISNUMBER(FIND("8F",ScheduleCompile!X597)),ISNUMBER(FIND("1F",ScheduleCompile!X597)),ISNUMBER(FIND("2F",ScheduleCompile!X597)),ISNUMBER(FIND("3F",ScheduleCompile!X597)),ISNUMBER(FIND("6F",ScheduleCompile!X597)),ISNUMBER(FIND("7F",ScheduleCompile!X597)),ISNUMBER(FIND("9F",ScheduleCompile!X597)),ISNUMBER(FIND("4F",ScheduleCompile!X597))),VALUE(LEFT(ScheduleCompile!X597,FIND("F",ScheduleCompile!X597)-1)),ScheduleCompile!X597)))))),"",IF(ScheduleCompile!X597="Off",0,IF(ScheduleCompile!X597="On",1,IF(ISNUMBER(ScheduleCompile!X597),ScheduleCompile!X597/1,IF(ISTEXT(ScheduleCompile!X597),IF(OR(ISNUMBER(FIND("5F",ScheduleCompile!X597)),ISNUMBER(FIND("0F",ScheduleCompile!X597)),ISNUMBER(FIND("8F",ScheduleCompile!X597)),ISNUMBER(FIND("1F",ScheduleCompile!X597)),ISNUMBER(FIND("2F",ScheduleCompile!X597)),ISNUMBER(FIND("3F",ScheduleCompile!X597)),ISNUMBER(FIND("6F",ScheduleCompile!X597)),ISNUMBER(FIND("7F",ScheduleCompile!X597)),ISNUMBER(FIND("9F",ScheduleCompile!X597)),ISNUMBER(FIND("4F",ScheduleCompile!X597))),VALUE(LEFT(ScheduleCompile!X597,FIND("F",ScheduleCompile!X597)-1)),ScheduleCompile!X597)))))))</f>
        <v>62.1</v>
      </c>
      <c r="AD604" s="1">
        <f>IF(AND(ISERROR(IF(ScheduleCompile!Y597="Off",0,IF(ScheduleCompile!Y597="On",1,IF(ISNUMBER(ScheduleCompile!Y597),ScheduleCompile!Y597/1,IF(ISTEXT(ScheduleCompile!Y597),IF(OR(ISNUMBER(FIND("5F",ScheduleCompile!Y597)),ISNUMBER(FIND("0F",ScheduleCompile!Y597)),ISNUMBER(FIND("8F",ScheduleCompile!Y597)),ISNUMBER(FIND("1F",ScheduleCompile!Y597)),ISNUMBER(FIND("2F",ScheduleCompile!Y597)),ISNUMBER(FIND("3F",ScheduleCompile!Y597)),ISNUMBER(FIND("6F",ScheduleCompile!Y597)),ISNUMBER(FIND("7F",ScheduleCompile!Y597)),ISNUMBER(FIND("9F",ScheduleCompile!Y597)),ISNUMBER(FIND("4F",ScheduleCompile!Y597))),VALUE(LEFT(ScheduleCompile!Y597,FIND("F",ScheduleCompile!Y597)-1)),ScheduleCompile!Y597)))))),ISTEXT(ScheduleCompile!#REF!)),"ENDTABLE",IF(ISERROR(IF(ScheduleCompile!Y597="Off",0,IF(ScheduleCompile!Y597="On",1,IF(ISNUMBER(ScheduleCompile!Y597),ScheduleCompile!Y597/1,IF(ISTEXT(ScheduleCompile!Y597),IF(OR(ISNUMBER(FIND("5F",ScheduleCompile!Y597)),ISNUMBER(FIND("0F",ScheduleCompile!Y597)),ISNUMBER(FIND("8F",ScheduleCompile!Y597)),ISNUMBER(FIND("1F",ScheduleCompile!Y597)),ISNUMBER(FIND("2F",ScheduleCompile!Y597)),ISNUMBER(FIND("3F",ScheduleCompile!Y597)),ISNUMBER(FIND("6F",ScheduleCompile!Y597)),ISNUMBER(FIND("7F",ScheduleCompile!Y597)),ISNUMBER(FIND("9F",ScheduleCompile!Y597)),ISNUMBER(FIND("4F",ScheduleCompile!Y597))),VALUE(LEFT(ScheduleCompile!Y597,FIND("F",ScheduleCompile!Y597)-1)),ScheduleCompile!Y597)))))),"",IF(ScheduleCompile!Y597="Off",0,IF(ScheduleCompile!Y597="On",1,IF(ISNUMBER(ScheduleCompile!Y597),ScheduleCompile!Y597/1,IF(ISTEXT(ScheduleCompile!Y597),IF(OR(ISNUMBER(FIND("5F",ScheduleCompile!Y597)),ISNUMBER(FIND("0F",ScheduleCompile!Y597)),ISNUMBER(FIND("8F",ScheduleCompile!Y597)),ISNUMBER(FIND("1F",ScheduleCompile!Y597)),ISNUMBER(FIND("2F",ScheduleCompile!Y597)),ISNUMBER(FIND("3F",ScheduleCompile!Y597)),ISNUMBER(FIND("6F",ScheduleCompile!Y597)),ISNUMBER(FIND("7F",ScheduleCompile!Y597)),ISNUMBER(FIND("9F",ScheduleCompile!Y597)),ISNUMBER(FIND("4F",ScheduleCompile!Y597))),VALUE(LEFT(ScheduleCompile!Y597,FIND("F",ScheduleCompile!Y597)-1)),ScheduleCompile!Y597)))))))</f>
        <v>62.1</v>
      </c>
    </row>
    <row r="605" spans="1:30" x14ac:dyDescent="0.25">
      <c r="A605" t="str">
        <f t="shared" si="39"/>
        <v>SchDay "WaterMainCZ06Sep"  Type = "Temperature" Hr = (61.5, 61.5, 61.5, 61.5, 61.5, 61.5, 61.5, 61.5, 61.5, 61.5, 61.5, 61.5, 61.5, 61.5, 61.5, 61.5, 61.5, 61.5, 61.5, 61.5, 61.5, 61.5, 61.5, 61.5) ..</v>
      </c>
      <c r="B605" s="1" t="s">
        <v>623</v>
      </c>
      <c r="C605" t="str">
        <f t="shared" si="40"/>
        <v xml:space="preserve">SchDay "WaterMainCZ06Sep"  Type = "Temperature" Hr = </v>
      </c>
      <c r="D605" t="str">
        <f t="shared" si="41"/>
        <v>(61.5, 61.5, 61.5, 61.5, 61.5, 61.5, 61.5, 61.5, 61.5, 61.5, 61.5, 61.5, 61.5, 61.5, 61.5, 61.5, 61.5, 61.5, 61.5, 61.5, 61.5, 61.5, 61.5, 61.5) ..</v>
      </c>
      <c r="E605" s="30" t="str">
        <f>ScheduleCompile!A598</f>
        <v>WaterMainCZ06Sep</v>
      </c>
      <c r="F605" t="str">
        <f t="shared" si="42"/>
        <v>Temperature</v>
      </c>
      <c r="G605" s="1">
        <f>IF(AND(ISERROR(IF(ScheduleCompile!B598="Off",0,IF(ScheduleCompile!B598="On",1,IF(ISNUMBER(ScheduleCompile!B598),ScheduleCompile!B598/1,IF(ISTEXT(ScheduleCompile!B598),IF(OR(ISNUMBER(FIND("5F",ScheduleCompile!B598)),ISNUMBER(FIND("0F",ScheduleCompile!B598)),ISNUMBER(FIND("8F",ScheduleCompile!B598)),ISNUMBER(FIND("1F",ScheduleCompile!B598)),ISNUMBER(FIND("2F",ScheduleCompile!B598)),ISNUMBER(FIND("3F",ScheduleCompile!B598)),ISNUMBER(FIND("6F",ScheduleCompile!B598)),ISNUMBER(FIND("7F",ScheduleCompile!B598)),ISNUMBER(FIND("9F",ScheduleCompile!B598)),ISNUMBER(FIND("4F",ScheduleCompile!B598))),VALUE(LEFT(ScheduleCompile!B598,FIND("F",ScheduleCompile!B598)-1)),ScheduleCompile!B598)))))),ISTEXT(ScheduleCompile!#REF!)),"ENDTABLE",IF(ISERROR(IF(ScheduleCompile!B598="Off",0,IF(ScheduleCompile!B598="On",1,IF(ISNUMBER(ScheduleCompile!B598),ScheduleCompile!B598/1,IF(ISTEXT(ScheduleCompile!B598),IF(OR(ISNUMBER(FIND("5F",ScheduleCompile!B598)),ISNUMBER(FIND("0F",ScheduleCompile!B598)),ISNUMBER(FIND("8F",ScheduleCompile!B598)),ISNUMBER(FIND("1F",ScheduleCompile!B598)),ISNUMBER(FIND("2F",ScheduleCompile!B598)),ISNUMBER(FIND("3F",ScheduleCompile!B598)),ISNUMBER(FIND("6F",ScheduleCompile!B598)),ISNUMBER(FIND("7F",ScheduleCompile!B598)),ISNUMBER(FIND("9F",ScheduleCompile!B598)),ISNUMBER(FIND("4F",ScheduleCompile!B598))),VALUE(LEFT(ScheduleCompile!B598,FIND("F",ScheduleCompile!B598)-1)),ScheduleCompile!B598)))))),"",IF(ScheduleCompile!B598="Off",0,IF(ScheduleCompile!B598="On",1,IF(ISNUMBER(ScheduleCompile!B598),ScheduleCompile!B598/1,IF(ISTEXT(ScheduleCompile!B598),IF(OR(ISNUMBER(FIND("5F",ScheduleCompile!B598)),ISNUMBER(FIND("0F",ScheduleCompile!B598)),ISNUMBER(FIND("8F",ScheduleCompile!B598)),ISNUMBER(FIND("1F",ScheduleCompile!B598)),ISNUMBER(FIND("2F",ScheduleCompile!B598)),ISNUMBER(FIND("3F",ScheduleCompile!B598)),ISNUMBER(FIND("6F",ScheduleCompile!B598)),ISNUMBER(FIND("7F",ScheduleCompile!B598)),ISNUMBER(FIND("9F",ScheduleCompile!B598)),ISNUMBER(FIND("4F",ScheduleCompile!B598))),VALUE(LEFT(ScheduleCompile!B598,FIND("F",ScheduleCompile!B598)-1)),ScheduleCompile!B598)))))))</f>
        <v>61.5</v>
      </c>
      <c r="H605" s="1">
        <f>IF(AND(ISERROR(IF(ScheduleCompile!C598="Off",0,IF(ScheduleCompile!C598="On",1,IF(ISNUMBER(ScheduleCompile!C598),ScheduleCompile!C598/1,IF(ISTEXT(ScheduleCompile!C598),IF(OR(ISNUMBER(FIND("5F",ScheduleCompile!C598)),ISNUMBER(FIND("0F",ScheduleCompile!C598)),ISNUMBER(FIND("8F",ScheduleCompile!C598)),ISNUMBER(FIND("1F",ScheduleCompile!C598)),ISNUMBER(FIND("2F",ScheduleCompile!C598)),ISNUMBER(FIND("3F",ScheduleCompile!C598)),ISNUMBER(FIND("6F",ScheduleCompile!C598)),ISNUMBER(FIND("7F",ScheduleCompile!C598)),ISNUMBER(FIND("9F",ScheduleCompile!C598)),ISNUMBER(FIND("4F",ScheduleCompile!C598))),VALUE(LEFT(ScheduleCompile!C598,FIND("F",ScheduleCompile!C598)-1)),ScheduleCompile!C598)))))),ISTEXT(ScheduleCompile!#REF!)),"ENDTABLE",IF(ISERROR(IF(ScheduleCompile!C598="Off",0,IF(ScheduleCompile!C598="On",1,IF(ISNUMBER(ScheduleCompile!C598),ScheduleCompile!C598/1,IF(ISTEXT(ScheduleCompile!C598),IF(OR(ISNUMBER(FIND("5F",ScheduleCompile!C598)),ISNUMBER(FIND("0F",ScheduleCompile!C598)),ISNUMBER(FIND("8F",ScheduleCompile!C598)),ISNUMBER(FIND("1F",ScheduleCompile!C598)),ISNUMBER(FIND("2F",ScheduleCompile!C598)),ISNUMBER(FIND("3F",ScheduleCompile!C598)),ISNUMBER(FIND("6F",ScheduleCompile!C598)),ISNUMBER(FIND("7F",ScheduleCompile!C598)),ISNUMBER(FIND("9F",ScheduleCompile!C598)),ISNUMBER(FIND("4F",ScheduleCompile!C598))),VALUE(LEFT(ScheduleCompile!C598,FIND("F",ScheduleCompile!C598)-1)),ScheduleCompile!C598)))))),"",IF(ScheduleCompile!C598="Off",0,IF(ScheduleCompile!C598="On",1,IF(ISNUMBER(ScheduleCompile!C598),ScheduleCompile!C598/1,IF(ISTEXT(ScheduleCompile!C598),IF(OR(ISNUMBER(FIND("5F",ScheduleCompile!C598)),ISNUMBER(FIND("0F",ScheduleCompile!C598)),ISNUMBER(FIND("8F",ScheduleCompile!C598)),ISNUMBER(FIND("1F",ScheduleCompile!C598)),ISNUMBER(FIND("2F",ScheduleCompile!C598)),ISNUMBER(FIND("3F",ScheduleCompile!C598)),ISNUMBER(FIND("6F",ScheduleCompile!C598)),ISNUMBER(FIND("7F",ScheduleCompile!C598)),ISNUMBER(FIND("9F",ScheduleCompile!C598)),ISNUMBER(FIND("4F",ScheduleCompile!C598))),VALUE(LEFT(ScheduleCompile!C598,FIND("F",ScheduleCompile!C598)-1)),ScheduleCompile!C598)))))))</f>
        <v>61.5</v>
      </c>
      <c r="I605" s="1">
        <f>IF(AND(ISERROR(IF(ScheduleCompile!D598="Off",0,IF(ScheduleCompile!D598="On",1,IF(ISNUMBER(ScheduleCompile!D598),ScheduleCompile!D598/1,IF(ISTEXT(ScheduleCompile!D598),IF(OR(ISNUMBER(FIND("5F",ScheduleCompile!D598)),ISNUMBER(FIND("0F",ScheduleCompile!D598)),ISNUMBER(FIND("8F",ScheduleCompile!D598)),ISNUMBER(FIND("1F",ScheduleCompile!D598)),ISNUMBER(FIND("2F",ScheduleCompile!D598)),ISNUMBER(FIND("3F",ScheduleCompile!D598)),ISNUMBER(FIND("6F",ScheduleCompile!D598)),ISNUMBER(FIND("7F",ScheduleCompile!D598)),ISNUMBER(FIND("9F",ScheduleCompile!D598)),ISNUMBER(FIND("4F",ScheduleCompile!D598))),VALUE(LEFT(ScheduleCompile!D598,FIND("F",ScheduleCompile!D598)-1)),ScheduleCompile!D598)))))),ISTEXT(ScheduleCompile!#REF!)),"ENDTABLE",IF(ISERROR(IF(ScheduleCompile!D598="Off",0,IF(ScheduleCompile!D598="On",1,IF(ISNUMBER(ScheduleCompile!D598),ScheduleCompile!D598/1,IF(ISTEXT(ScheduleCompile!D598),IF(OR(ISNUMBER(FIND("5F",ScheduleCompile!D598)),ISNUMBER(FIND("0F",ScheduleCompile!D598)),ISNUMBER(FIND("8F",ScheduleCompile!D598)),ISNUMBER(FIND("1F",ScheduleCompile!D598)),ISNUMBER(FIND("2F",ScheduleCompile!D598)),ISNUMBER(FIND("3F",ScheduleCompile!D598)),ISNUMBER(FIND("6F",ScheduleCompile!D598)),ISNUMBER(FIND("7F",ScheduleCompile!D598)),ISNUMBER(FIND("9F",ScheduleCompile!D598)),ISNUMBER(FIND("4F",ScheduleCompile!D598))),VALUE(LEFT(ScheduleCompile!D598,FIND("F",ScheduleCompile!D598)-1)),ScheduleCompile!D598)))))),"",IF(ScheduleCompile!D598="Off",0,IF(ScheduleCompile!D598="On",1,IF(ISNUMBER(ScheduleCompile!D598),ScheduleCompile!D598/1,IF(ISTEXT(ScheduleCompile!D598),IF(OR(ISNUMBER(FIND("5F",ScheduleCompile!D598)),ISNUMBER(FIND("0F",ScheduleCompile!D598)),ISNUMBER(FIND("8F",ScheduleCompile!D598)),ISNUMBER(FIND("1F",ScheduleCompile!D598)),ISNUMBER(FIND("2F",ScheduleCompile!D598)),ISNUMBER(FIND("3F",ScheduleCompile!D598)),ISNUMBER(FIND("6F",ScheduleCompile!D598)),ISNUMBER(FIND("7F",ScheduleCompile!D598)),ISNUMBER(FIND("9F",ScheduleCompile!D598)),ISNUMBER(FIND("4F",ScheduleCompile!D598))),VALUE(LEFT(ScheduleCompile!D598,FIND("F",ScheduleCompile!D598)-1)),ScheduleCompile!D598)))))))</f>
        <v>61.5</v>
      </c>
      <c r="J605" s="1">
        <f>IF(AND(ISERROR(IF(ScheduleCompile!E598="Off",0,IF(ScheduleCompile!E598="On",1,IF(ISNUMBER(ScheduleCompile!E598),ScheduleCompile!E598/1,IF(ISTEXT(ScheduleCompile!E598),IF(OR(ISNUMBER(FIND("5F",ScheduleCompile!E598)),ISNUMBER(FIND("0F",ScheduleCompile!E598)),ISNUMBER(FIND("8F",ScheduleCompile!E598)),ISNUMBER(FIND("1F",ScheduleCompile!E598)),ISNUMBER(FIND("2F",ScheduleCompile!E598)),ISNUMBER(FIND("3F",ScheduleCompile!E598)),ISNUMBER(FIND("6F",ScheduleCompile!E598)),ISNUMBER(FIND("7F",ScheduleCompile!E598)),ISNUMBER(FIND("9F",ScheduleCompile!E598)),ISNUMBER(FIND("4F",ScheduleCompile!E598))),VALUE(LEFT(ScheduleCompile!E598,FIND("F",ScheduleCompile!E598)-1)),ScheduleCompile!E598)))))),ISTEXT(ScheduleCompile!#REF!)),"ENDTABLE",IF(ISERROR(IF(ScheduleCompile!E598="Off",0,IF(ScheduleCompile!E598="On",1,IF(ISNUMBER(ScheduleCompile!E598),ScheduleCompile!E598/1,IF(ISTEXT(ScheduleCompile!E598),IF(OR(ISNUMBER(FIND("5F",ScheduleCompile!E598)),ISNUMBER(FIND("0F",ScheduleCompile!E598)),ISNUMBER(FIND("8F",ScheduleCompile!E598)),ISNUMBER(FIND("1F",ScheduleCompile!E598)),ISNUMBER(FIND("2F",ScheduleCompile!E598)),ISNUMBER(FIND("3F",ScheduleCompile!E598)),ISNUMBER(FIND("6F",ScheduleCompile!E598)),ISNUMBER(FIND("7F",ScheduleCompile!E598)),ISNUMBER(FIND("9F",ScheduleCompile!E598)),ISNUMBER(FIND("4F",ScheduleCompile!E598))),VALUE(LEFT(ScheduleCompile!E598,FIND("F",ScheduleCompile!E598)-1)),ScheduleCompile!E598)))))),"",IF(ScheduleCompile!E598="Off",0,IF(ScheduleCompile!E598="On",1,IF(ISNUMBER(ScheduleCompile!E598),ScheduleCompile!E598/1,IF(ISTEXT(ScheduleCompile!E598),IF(OR(ISNUMBER(FIND("5F",ScheduleCompile!E598)),ISNUMBER(FIND("0F",ScheduleCompile!E598)),ISNUMBER(FIND("8F",ScheduleCompile!E598)),ISNUMBER(FIND("1F",ScheduleCompile!E598)),ISNUMBER(FIND("2F",ScheduleCompile!E598)),ISNUMBER(FIND("3F",ScheduleCompile!E598)),ISNUMBER(FIND("6F",ScheduleCompile!E598)),ISNUMBER(FIND("7F",ScheduleCompile!E598)),ISNUMBER(FIND("9F",ScheduleCompile!E598)),ISNUMBER(FIND("4F",ScheduleCompile!E598))),VALUE(LEFT(ScheduleCompile!E598,FIND("F",ScheduleCompile!E598)-1)),ScheduleCompile!E598)))))))</f>
        <v>61.5</v>
      </c>
      <c r="K605" s="1">
        <f>IF(AND(ISERROR(IF(ScheduleCompile!F598="Off",0,IF(ScheduleCompile!F598="On",1,IF(ISNUMBER(ScheduleCompile!F598),ScheduleCompile!F598/1,IF(ISTEXT(ScheduleCompile!F598),IF(OR(ISNUMBER(FIND("5F",ScheduleCompile!F598)),ISNUMBER(FIND("0F",ScheduleCompile!F598)),ISNUMBER(FIND("8F",ScheduleCompile!F598)),ISNUMBER(FIND("1F",ScheduleCompile!F598)),ISNUMBER(FIND("2F",ScheduleCompile!F598)),ISNUMBER(FIND("3F",ScheduleCompile!F598)),ISNUMBER(FIND("6F",ScheduleCompile!F598)),ISNUMBER(FIND("7F",ScheduleCompile!F598)),ISNUMBER(FIND("9F",ScheduleCompile!F598)),ISNUMBER(FIND("4F",ScheduleCompile!F598))),VALUE(LEFT(ScheduleCompile!F598,FIND("F",ScheduleCompile!F598)-1)),ScheduleCompile!F598)))))),ISTEXT(ScheduleCompile!#REF!)),"ENDTABLE",IF(ISERROR(IF(ScheduleCompile!F598="Off",0,IF(ScheduleCompile!F598="On",1,IF(ISNUMBER(ScheduleCompile!F598),ScheduleCompile!F598/1,IF(ISTEXT(ScheduleCompile!F598),IF(OR(ISNUMBER(FIND("5F",ScheduleCompile!F598)),ISNUMBER(FIND("0F",ScheduleCompile!F598)),ISNUMBER(FIND("8F",ScheduleCompile!F598)),ISNUMBER(FIND("1F",ScheduleCompile!F598)),ISNUMBER(FIND("2F",ScheduleCompile!F598)),ISNUMBER(FIND("3F",ScheduleCompile!F598)),ISNUMBER(FIND("6F",ScheduleCompile!F598)),ISNUMBER(FIND("7F",ScheduleCompile!F598)),ISNUMBER(FIND("9F",ScheduleCompile!F598)),ISNUMBER(FIND("4F",ScheduleCompile!F598))),VALUE(LEFT(ScheduleCompile!F598,FIND("F",ScheduleCompile!F598)-1)),ScheduleCompile!F598)))))),"",IF(ScheduleCompile!F598="Off",0,IF(ScheduleCompile!F598="On",1,IF(ISNUMBER(ScheduleCompile!F598),ScheduleCompile!F598/1,IF(ISTEXT(ScheduleCompile!F598),IF(OR(ISNUMBER(FIND("5F",ScheduleCompile!F598)),ISNUMBER(FIND("0F",ScheduleCompile!F598)),ISNUMBER(FIND("8F",ScheduleCompile!F598)),ISNUMBER(FIND("1F",ScheduleCompile!F598)),ISNUMBER(FIND("2F",ScheduleCompile!F598)),ISNUMBER(FIND("3F",ScheduleCompile!F598)),ISNUMBER(FIND("6F",ScheduleCompile!F598)),ISNUMBER(FIND("7F",ScheduleCompile!F598)),ISNUMBER(FIND("9F",ScheduleCompile!F598)),ISNUMBER(FIND("4F",ScheduleCompile!F598))),VALUE(LEFT(ScheduleCompile!F598,FIND("F",ScheduleCompile!F598)-1)),ScheduleCompile!F598)))))))</f>
        <v>61.5</v>
      </c>
      <c r="L605" s="1">
        <f>IF(AND(ISERROR(IF(ScheduleCompile!G598="Off",0,IF(ScheduleCompile!G598="On",1,IF(ISNUMBER(ScheduleCompile!G598),ScheduleCompile!G598/1,IF(ISTEXT(ScheduleCompile!G598),IF(OR(ISNUMBER(FIND("5F",ScheduleCompile!G598)),ISNUMBER(FIND("0F",ScheduleCompile!G598)),ISNUMBER(FIND("8F",ScheduleCompile!G598)),ISNUMBER(FIND("1F",ScheduleCompile!G598)),ISNUMBER(FIND("2F",ScheduleCompile!G598)),ISNUMBER(FIND("3F",ScheduleCompile!G598)),ISNUMBER(FIND("6F",ScheduleCompile!G598)),ISNUMBER(FIND("7F",ScheduleCompile!G598)),ISNUMBER(FIND("9F",ScheduleCompile!G598)),ISNUMBER(FIND("4F",ScheduleCompile!G598))),VALUE(LEFT(ScheduleCompile!G598,FIND("F",ScheduleCompile!G598)-1)),ScheduleCompile!G598)))))),ISTEXT(ScheduleCompile!#REF!)),"ENDTABLE",IF(ISERROR(IF(ScheduleCompile!G598="Off",0,IF(ScheduleCompile!G598="On",1,IF(ISNUMBER(ScheduleCompile!G598),ScheduleCompile!G598/1,IF(ISTEXT(ScheduleCompile!G598),IF(OR(ISNUMBER(FIND("5F",ScheduleCompile!G598)),ISNUMBER(FIND("0F",ScheduleCompile!G598)),ISNUMBER(FIND("8F",ScheduleCompile!G598)),ISNUMBER(FIND("1F",ScheduleCompile!G598)),ISNUMBER(FIND("2F",ScheduleCompile!G598)),ISNUMBER(FIND("3F",ScheduleCompile!G598)),ISNUMBER(FIND("6F",ScheduleCompile!G598)),ISNUMBER(FIND("7F",ScheduleCompile!G598)),ISNUMBER(FIND("9F",ScheduleCompile!G598)),ISNUMBER(FIND("4F",ScheduleCompile!G598))),VALUE(LEFT(ScheduleCompile!G598,FIND("F",ScheduleCompile!G598)-1)),ScheduleCompile!G598)))))),"",IF(ScheduleCompile!G598="Off",0,IF(ScheduleCompile!G598="On",1,IF(ISNUMBER(ScheduleCompile!G598),ScheduleCompile!G598/1,IF(ISTEXT(ScheduleCompile!G598),IF(OR(ISNUMBER(FIND("5F",ScheduleCompile!G598)),ISNUMBER(FIND("0F",ScheduleCompile!G598)),ISNUMBER(FIND("8F",ScheduleCompile!G598)),ISNUMBER(FIND("1F",ScheduleCompile!G598)),ISNUMBER(FIND("2F",ScheduleCompile!G598)),ISNUMBER(FIND("3F",ScheduleCompile!G598)),ISNUMBER(FIND("6F",ScheduleCompile!G598)),ISNUMBER(FIND("7F",ScheduleCompile!G598)),ISNUMBER(FIND("9F",ScheduleCompile!G598)),ISNUMBER(FIND("4F",ScheduleCompile!G598))),VALUE(LEFT(ScheduleCompile!G598,FIND("F",ScheduleCompile!G598)-1)),ScheduleCompile!G598)))))))</f>
        <v>61.5</v>
      </c>
      <c r="M605" s="1">
        <f>IF(AND(ISERROR(IF(ScheduleCompile!H598="Off",0,IF(ScheduleCompile!H598="On",1,IF(ISNUMBER(ScheduleCompile!H598),ScheduleCompile!H598/1,IF(ISTEXT(ScheduleCompile!H598),IF(OR(ISNUMBER(FIND("5F",ScheduleCompile!H598)),ISNUMBER(FIND("0F",ScheduleCompile!H598)),ISNUMBER(FIND("8F",ScheduleCompile!H598)),ISNUMBER(FIND("1F",ScheduleCompile!H598)),ISNUMBER(FIND("2F",ScheduleCompile!H598)),ISNUMBER(FIND("3F",ScheduleCompile!H598)),ISNUMBER(FIND("6F",ScheduleCompile!H598)),ISNUMBER(FIND("7F",ScheduleCompile!H598)),ISNUMBER(FIND("9F",ScheduleCompile!H598)),ISNUMBER(FIND("4F",ScheduleCompile!H598))),VALUE(LEFT(ScheduleCompile!H598,FIND("F",ScheduleCompile!H598)-1)),ScheduleCompile!H598)))))),ISTEXT(ScheduleCompile!#REF!)),"ENDTABLE",IF(ISERROR(IF(ScheduleCompile!H598="Off",0,IF(ScheduleCompile!H598="On",1,IF(ISNUMBER(ScheduleCompile!H598),ScheduleCompile!H598/1,IF(ISTEXT(ScheduleCompile!H598),IF(OR(ISNUMBER(FIND("5F",ScheduleCompile!H598)),ISNUMBER(FIND("0F",ScheduleCompile!H598)),ISNUMBER(FIND("8F",ScheduleCompile!H598)),ISNUMBER(FIND("1F",ScheduleCompile!H598)),ISNUMBER(FIND("2F",ScheduleCompile!H598)),ISNUMBER(FIND("3F",ScheduleCompile!H598)),ISNUMBER(FIND("6F",ScheduleCompile!H598)),ISNUMBER(FIND("7F",ScheduleCompile!H598)),ISNUMBER(FIND("9F",ScheduleCompile!H598)),ISNUMBER(FIND("4F",ScheduleCompile!H598))),VALUE(LEFT(ScheduleCompile!H598,FIND("F",ScheduleCompile!H598)-1)),ScheduleCompile!H598)))))),"",IF(ScheduleCompile!H598="Off",0,IF(ScheduleCompile!H598="On",1,IF(ISNUMBER(ScheduleCompile!H598),ScheduleCompile!H598/1,IF(ISTEXT(ScheduleCompile!H598),IF(OR(ISNUMBER(FIND("5F",ScheduleCompile!H598)),ISNUMBER(FIND("0F",ScheduleCompile!H598)),ISNUMBER(FIND("8F",ScheduleCompile!H598)),ISNUMBER(FIND("1F",ScheduleCompile!H598)),ISNUMBER(FIND("2F",ScheduleCompile!H598)),ISNUMBER(FIND("3F",ScheduleCompile!H598)),ISNUMBER(FIND("6F",ScheduleCompile!H598)),ISNUMBER(FIND("7F",ScheduleCompile!H598)),ISNUMBER(FIND("9F",ScheduleCompile!H598)),ISNUMBER(FIND("4F",ScheduleCompile!H598))),VALUE(LEFT(ScheduleCompile!H598,FIND("F",ScheduleCompile!H598)-1)),ScheduleCompile!H598)))))))</f>
        <v>61.5</v>
      </c>
      <c r="N605" s="1">
        <f>IF(AND(ISERROR(IF(ScheduleCompile!I598="Off",0,IF(ScheduleCompile!I598="On",1,IF(ISNUMBER(ScheduleCompile!I598),ScheduleCompile!I598/1,IF(ISTEXT(ScheduleCompile!I598),IF(OR(ISNUMBER(FIND("5F",ScheduleCompile!I598)),ISNUMBER(FIND("0F",ScheduleCompile!I598)),ISNUMBER(FIND("8F",ScheduleCompile!I598)),ISNUMBER(FIND("1F",ScheduleCompile!I598)),ISNUMBER(FIND("2F",ScheduleCompile!I598)),ISNUMBER(FIND("3F",ScheduleCompile!I598)),ISNUMBER(FIND("6F",ScheduleCompile!I598)),ISNUMBER(FIND("7F",ScheduleCompile!I598)),ISNUMBER(FIND("9F",ScheduleCompile!I598)),ISNUMBER(FIND("4F",ScheduleCompile!I598))),VALUE(LEFT(ScheduleCompile!I598,FIND("F",ScheduleCompile!I598)-1)),ScheduleCompile!I598)))))),ISTEXT(ScheduleCompile!#REF!)),"ENDTABLE",IF(ISERROR(IF(ScheduleCompile!I598="Off",0,IF(ScheduleCompile!I598="On",1,IF(ISNUMBER(ScheduleCompile!I598),ScheduleCompile!I598/1,IF(ISTEXT(ScheduleCompile!I598),IF(OR(ISNUMBER(FIND("5F",ScheduleCompile!I598)),ISNUMBER(FIND("0F",ScheduleCompile!I598)),ISNUMBER(FIND("8F",ScheduleCompile!I598)),ISNUMBER(FIND("1F",ScheduleCompile!I598)),ISNUMBER(FIND("2F",ScheduleCompile!I598)),ISNUMBER(FIND("3F",ScheduleCompile!I598)),ISNUMBER(FIND("6F",ScheduleCompile!I598)),ISNUMBER(FIND("7F",ScheduleCompile!I598)),ISNUMBER(FIND("9F",ScheduleCompile!I598)),ISNUMBER(FIND("4F",ScheduleCompile!I598))),VALUE(LEFT(ScheduleCompile!I598,FIND("F",ScheduleCompile!I598)-1)),ScheduleCompile!I598)))))),"",IF(ScheduleCompile!I598="Off",0,IF(ScheduleCompile!I598="On",1,IF(ISNUMBER(ScheduleCompile!I598),ScheduleCompile!I598/1,IF(ISTEXT(ScheduleCompile!I598),IF(OR(ISNUMBER(FIND("5F",ScheduleCompile!I598)),ISNUMBER(FIND("0F",ScheduleCompile!I598)),ISNUMBER(FIND("8F",ScheduleCompile!I598)),ISNUMBER(FIND("1F",ScheduleCompile!I598)),ISNUMBER(FIND("2F",ScheduleCompile!I598)),ISNUMBER(FIND("3F",ScheduleCompile!I598)),ISNUMBER(FIND("6F",ScheduleCompile!I598)),ISNUMBER(FIND("7F",ScheduleCompile!I598)),ISNUMBER(FIND("9F",ScheduleCompile!I598)),ISNUMBER(FIND("4F",ScheduleCompile!I598))),VALUE(LEFT(ScheduleCompile!I598,FIND("F",ScheduleCompile!I598)-1)),ScheduleCompile!I598)))))))</f>
        <v>61.5</v>
      </c>
      <c r="O605" s="1">
        <f>IF(AND(ISERROR(IF(ScheduleCompile!J598="Off",0,IF(ScheduleCompile!J598="On",1,IF(ISNUMBER(ScheduleCompile!J598),ScheduleCompile!J598/1,IF(ISTEXT(ScheduleCompile!J598),IF(OR(ISNUMBER(FIND("5F",ScheduleCompile!J598)),ISNUMBER(FIND("0F",ScheduleCompile!J598)),ISNUMBER(FIND("8F",ScheduleCompile!J598)),ISNUMBER(FIND("1F",ScheduleCompile!J598)),ISNUMBER(FIND("2F",ScheduleCompile!J598)),ISNUMBER(FIND("3F",ScheduleCompile!J598)),ISNUMBER(FIND("6F",ScheduleCompile!J598)),ISNUMBER(FIND("7F",ScheduleCompile!J598)),ISNUMBER(FIND("9F",ScheduleCompile!J598)),ISNUMBER(FIND("4F",ScheduleCompile!J598))),VALUE(LEFT(ScheduleCompile!J598,FIND("F",ScheduleCompile!J598)-1)),ScheduleCompile!J598)))))),ISTEXT(ScheduleCompile!#REF!)),"ENDTABLE",IF(ISERROR(IF(ScheduleCompile!J598="Off",0,IF(ScheduleCompile!J598="On",1,IF(ISNUMBER(ScheduleCompile!J598),ScheduleCompile!J598/1,IF(ISTEXT(ScheduleCompile!J598),IF(OR(ISNUMBER(FIND("5F",ScheduleCompile!J598)),ISNUMBER(FIND("0F",ScheduleCompile!J598)),ISNUMBER(FIND("8F",ScheduleCompile!J598)),ISNUMBER(FIND("1F",ScheduleCompile!J598)),ISNUMBER(FIND("2F",ScheduleCompile!J598)),ISNUMBER(FIND("3F",ScheduleCompile!J598)),ISNUMBER(FIND("6F",ScheduleCompile!J598)),ISNUMBER(FIND("7F",ScheduleCompile!J598)),ISNUMBER(FIND("9F",ScheduleCompile!J598)),ISNUMBER(FIND("4F",ScheduleCompile!J598))),VALUE(LEFT(ScheduleCompile!J598,FIND("F",ScheduleCompile!J598)-1)),ScheduleCompile!J598)))))),"",IF(ScheduleCompile!J598="Off",0,IF(ScheduleCompile!J598="On",1,IF(ISNUMBER(ScheduleCompile!J598),ScheduleCompile!J598/1,IF(ISTEXT(ScheduleCompile!J598),IF(OR(ISNUMBER(FIND("5F",ScheduleCompile!J598)),ISNUMBER(FIND("0F",ScheduleCompile!J598)),ISNUMBER(FIND("8F",ScheduleCompile!J598)),ISNUMBER(FIND("1F",ScheduleCompile!J598)),ISNUMBER(FIND("2F",ScheduleCompile!J598)),ISNUMBER(FIND("3F",ScheduleCompile!J598)),ISNUMBER(FIND("6F",ScheduleCompile!J598)),ISNUMBER(FIND("7F",ScheduleCompile!J598)),ISNUMBER(FIND("9F",ScheduleCompile!J598)),ISNUMBER(FIND("4F",ScheduleCompile!J598))),VALUE(LEFT(ScheduleCompile!J598,FIND("F",ScheduleCompile!J598)-1)),ScheduleCompile!J598)))))))</f>
        <v>61.5</v>
      </c>
      <c r="P605" s="1">
        <f>IF(AND(ISERROR(IF(ScheduleCompile!K598="Off",0,IF(ScheduleCompile!K598="On",1,IF(ISNUMBER(ScheduleCompile!K598),ScheduleCompile!K598/1,IF(ISTEXT(ScheduleCompile!K598),IF(OR(ISNUMBER(FIND("5F",ScheduleCompile!K598)),ISNUMBER(FIND("0F",ScheduleCompile!K598)),ISNUMBER(FIND("8F",ScheduleCompile!K598)),ISNUMBER(FIND("1F",ScheduleCompile!K598)),ISNUMBER(FIND("2F",ScheduleCompile!K598)),ISNUMBER(FIND("3F",ScheduleCompile!K598)),ISNUMBER(FIND("6F",ScheduleCompile!K598)),ISNUMBER(FIND("7F",ScheduleCompile!K598)),ISNUMBER(FIND("9F",ScheduleCompile!K598)),ISNUMBER(FIND("4F",ScheduleCompile!K598))),VALUE(LEFT(ScheduleCompile!K598,FIND("F",ScheduleCompile!K598)-1)),ScheduleCompile!K598)))))),ISTEXT(ScheduleCompile!#REF!)),"ENDTABLE",IF(ISERROR(IF(ScheduleCompile!K598="Off",0,IF(ScheduleCompile!K598="On",1,IF(ISNUMBER(ScheduleCompile!K598),ScheduleCompile!K598/1,IF(ISTEXT(ScheduleCompile!K598),IF(OR(ISNUMBER(FIND("5F",ScheduleCompile!K598)),ISNUMBER(FIND("0F",ScheduleCompile!K598)),ISNUMBER(FIND("8F",ScheduleCompile!K598)),ISNUMBER(FIND("1F",ScheduleCompile!K598)),ISNUMBER(FIND("2F",ScheduleCompile!K598)),ISNUMBER(FIND("3F",ScheduleCompile!K598)),ISNUMBER(FIND("6F",ScheduleCompile!K598)),ISNUMBER(FIND("7F",ScheduleCompile!K598)),ISNUMBER(FIND("9F",ScheduleCompile!K598)),ISNUMBER(FIND("4F",ScheduleCompile!K598))),VALUE(LEFT(ScheduleCompile!K598,FIND("F",ScheduleCompile!K598)-1)),ScheduleCompile!K598)))))),"",IF(ScheduleCompile!K598="Off",0,IF(ScheduleCompile!K598="On",1,IF(ISNUMBER(ScheduleCompile!K598),ScheduleCompile!K598/1,IF(ISTEXT(ScheduleCompile!K598),IF(OR(ISNUMBER(FIND("5F",ScheduleCompile!K598)),ISNUMBER(FIND("0F",ScheduleCompile!K598)),ISNUMBER(FIND("8F",ScheduleCompile!K598)),ISNUMBER(FIND("1F",ScheduleCompile!K598)),ISNUMBER(FIND("2F",ScheduleCompile!K598)),ISNUMBER(FIND("3F",ScheduleCompile!K598)),ISNUMBER(FIND("6F",ScheduleCompile!K598)),ISNUMBER(FIND("7F",ScheduleCompile!K598)),ISNUMBER(FIND("9F",ScheduleCompile!K598)),ISNUMBER(FIND("4F",ScheduleCompile!K598))),VALUE(LEFT(ScheduleCompile!K598,FIND("F",ScheduleCompile!K598)-1)),ScheduleCompile!K598)))))))</f>
        <v>61.5</v>
      </c>
      <c r="Q605" s="1">
        <f>IF(AND(ISERROR(IF(ScheduleCompile!L598="Off",0,IF(ScheduleCompile!L598="On",1,IF(ISNUMBER(ScheduleCompile!L598),ScheduleCompile!L598/1,IF(ISTEXT(ScheduleCompile!L598),IF(OR(ISNUMBER(FIND("5F",ScheduleCompile!L598)),ISNUMBER(FIND("0F",ScheduleCompile!L598)),ISNUMBER(FIND("8F",ScheduleCompile!L598)),ISNUMBER(FIND("1F",ScheduleCompile!L598)),ISNUMBER(FIND("2F",ScheduleCompile!L598)),ISNUMBER(FIND("3F",ScheduleCompile!L598)),ISNUMBER(FIND("6F",ScheduleCompile!L598)),ISNUMBER(FIND("7F",ScheduleCompile!L598)),ISNUMBER(FIND("9F",ScheduleCompile!L598)),ISNUMBER(FIND("4F",ScheduleCompile!L598))),VALUE(LEFT(ScheduleCompile!L598,FIND("F",ScheduleCompile!L598)-1)),ScheduleCompile!L598)))))),ISTEXT(ScheduleCompile!#REF!)),"ENDTABLE",IF(ISERROR(IF(ScheduleCompile!L598="Off",0,IF(ScheduleCompile!L598="On",1,IF(ISNUMBER(ScheduleCompile!L598),ScheduleCompile!L598/1,IF(ISTEXT(ScheduleCompile!L598),IF(OR(ISNUMBER(FIND("5F",ScheduleCompile!L598)),ISNUMBER(FIND("0F",ScheduleCompile!L598)),ISNUMBER(FIND("8F",ScheduleCompile!L598)),ISNUMBER(FIND("1F",ScheduleCompile!L598)),ISNUMBER(FIND("2F",ScheduleCompile!L598)),ISNUMBER(FIND("3F",ScheduleCompile!L598)),ISNUMBER(FIND("6F",ScheduleCompile!L598)),ISNUMBER(FIND("7F",ScheduleCompile!L598)),ISNUMBER(FIND("9F",ScheduleCompile!L598)),ISNUMBER(FIND("4F",ScheduleCompile!L598))),VALUE(LEFT(ScheduleCompile!L598,FIND("F",ScheduleCompile!L598)-1)),ScheduleCompile!L598)))))),"",IF(ScheduleCompile!L598="Off",0,IF(ScheduleCompile!L598="On",1,IF(ISNUMBER(ScheduleCompile!L598),ScheduleCompile!L598/1,IF(ISTEXT(ScheduleCompile!L598),IF(OR(ISNUMBER(FIND("5F",ScheduleCompile!L598)),ISNUMBER(FIND("0F",ScheduleCompile!L598)),ISNUMBER(FIND("8F",ScheduleCompile!L598)),ISNUMBER(FIND("1F",ScheduleCompile!L598)),ISNUMBER(FIND("2F",ScheduleCompile!L598)),ISNUMBER(FIND("3F",ScheduleCompile!L598)),ISNUMBER(FIND("6F",ScheduleCompile!L598)),ISNUMBER(FIND("7F",ScheduleCompile!L598)),ISNUMBER(FIND("9F",ScheduleCompile!L598)),ISNUMBER(FIND("4F",ScheduleCompile!L598))),VALUE(LEFT(ScheduleCompile!L598,FIND("F",ScheduleCompile!L598)-1)),ScheduleCompile!L598)))))))</f>
        <v>61.5</v>
      </c>
      <c r="R605" s="1">
        <f>IF(AND(ISERROR(IF(ScheduleCompile!M598="Off",0,IF(ScheduleCompile!M598="On",1,IF(ISNUMBER(ScheduleCompile!M598),ScheduleCompile!M598/1,IF(ISTEXT(ScheduleCompile!M598),IF(OR(ISNUMBER(FIND("5F",ScheduleCompile!M598)),ISNUMBER(FIND("0F",ScheduleCompile!M598)),ISNUMBER(FIND("8F",ScheduleCompile!M598)),ISNUMBER(FIND("1F",ScheduleCompile!M598)),ISNUMBER(FIND("2F",ScheduleCompile!M598)),ISNUMBER(FIND("3F",ScheduleCompile!M598)),ISNUMBER(FIND("6F",ScheduleCompile!M598)),ISNUMBER(FIND("7F",ScheduleCompile!M598)),ISNUMBER(FIND("9F",ScheduleCompile!M598)),ISNUMBER(FIND("4F",ScheduleCompile!M598))),VALUE(LEFT(ScheduleCompile!M598,FIND("F",ScheduleCompile!M598)-1)),ScheduleCompile!M598)))))),ISTEXT(ScheduleCompile!#REF!)),"ENDTABLE",IF(ISERROR(IF(ScheduleCompile!M598="Off",0,IF(ScheduleCompile!M598="On",1,IF(ISNUMBER(ScheduleCompile!M598),ScheduleCompile!M598/1,IF(ISTEXT(ScheduleCompile!M598),IF(OR(ISNUMBER(FIND("5F",ScheduleCompile!M598)),ISNUMBER(FIND("0F",ScheduleCompile!M598)),ISNUMBER(FIND("8F",ScheduleCompile!M598)),ISNUMBER(FIND("1F",ScheduleCompile!M598)),ISNUMBER(FIND("2F",ScheduleCompile!M598)),ISNUMBER(FIND("3F",ScheduleCompile!M598)),ISNUMBER(FIND("6F",ScheduleCompile!M598)),ISNUMBER(FIND("7F",ScheduleCompile!M598)),ISNUMBER(FIND("9F",ScheduleCompile!M598)),ISNUMBER(FIND("4F",ScheduleCompile!M598))),VALUE(LEFT(ScheduleCompile!M598,FIND("F",ScheduleCompile!M598)-1)),ScheduleCompile!M598)))))),"",IF(ScheduleCompile!M598="Off",0,IF(ScheduleCompile!M598="On",1,IF(ISNUMBER(ScheduleCompile!M598),ScheduleCompile!M598/1,IF(ISTEXT(ScheduleCompile!M598),IF(OR(ISNUMBER(FIND("5F",ScheduleCompile!M598)),ISNUMBER(FIND("0F",ScheduleCompile!M598)),ISNUMBER(FIND("8F",ScheduleCompile!M598)),ISNUMBER(FIND("1F",ScheduleCompile!M598)),ISNUMBER(FIND("2F",ScheduleCompile!M598)),ISNUMBER(FIND("3F",ScheduleCompile!M598)),ISNUMBER(FIND("6F",ScheduleCompile!M598)),ISNUMBER(FIND("7F",ScheduleCompile!M598)),ISNUMBER(FIND("9F",ScheduleCompile!M598)),ISNUMBER(FIND("4F",ScheduleCompile!M598))),VALUE(LEFT(ScheduleCompile!M598,FIND("F",ScheduleCompile!M598)-1)),ScheduleCompile!M598)))))))</f>
        <v>61.5</v>
      </c>
      <c r="S605" s="1">
        <f>IF(AND(ISERROR(IF(ScheduleCompile!N598="Off",0,IF(ScheduleCompile!N598="On",1,IF(ISNUMBER(ScheduleCompile!N598),ScheduleCompile!N598/1,IF(ISTEXT(ScheduleCompile!N598),IF(OR(ISNUMBER(FIND("5F",ScheduleCompile!N598)),ISNUMBER(FIND("0F",ScheduleCompile!N598)),ISNUMBER(FIND("8F",ScheduleCompile!N598)),ISNUMBER(FIND("1F",ScheduleCompile!N598)),ISNUMBER(FIND("2F",ScheduleCompile!N598)),ISNUMBER(FIND("3F",ScheduleCompile!N598)),ISNUMBER(FIND("6F",ScheduleCompile!N598)),ISNUMBER(FIND("7F",ScheduleCompile!N598)),ISNUMBER(FIND("9F",ScheduleCompile!N598)),ISNUMBER(FIND("4F",ScheduleCompile!N598))),VALUE(LEFT(ScheduleCompile!N598,FIND("F",ScheduleCompile!N598)-1)),ScheduleCompile!N598)))))),ISTEXT(ScheduleCompile!#REF!)),"ENDTABLE",IF(ISERROR(IF(ScheduleCompile!N598="Off",0,IF(ScheduleCompile!N598="On",1,IF(ISNUMBER(ScheduleCompile!N598),ScheduleCompile!N598/1,IF(ISTEXT(ScheduleCompile!N598),IF(OR(ISNUMBER(FIND("5F",ScheduleCompile!N598)),ISNUMBER(FIND("0F",ScheduleCompile!N598)),ISNUMBER(FIND("8F",ScheduleCompile!N598)),ISNUMBER(FIND("1F",ScheduleCompile!N598)),ISNUMBER(FIND("2F",ScheduleCompile!N598)),ISNUMBER(FIND("3F",ScheduleCompile!N598)),ISNUMBER(FIND("6F",ScheduleCompile!N598)),ISNUMBER(FIND("7F",ScheduleCompile!N598)),ISNUMBER(FIND("9F",ScheduleCompile!N598)),ISNUMBER(FIND("4F",ScheduleCompile!N598))),VALUE(LEFT(ScheduleCompile!N598,FIND("F",ScheduleCompile!N598)-1)),ScheduleCompile!N598)))))),"",IF(ScheduleCompile!N598="Off",0,IF(ScheduleCompile!N598="On",1,IF(ISNUMBER(ScheduleCompile!N598),ScheduleCompile!N598/1,IF(ISTEXT(ScheduleCompile!N598),IF(OR(ISNUMBER(FIND("5F",ScheduleCompile!N598)),ISNUMBER(FIND("0F",ScheduleCompile!N598)),ISNUMBER(FIND("8F",ScheduleCompile!N598)),ISNUMBER(FIND("1F",ScheduleCompile!N598)),ISNUMBER(FIND("2F",ScheduleCompile!N598)),ISNUMBER(FIND("3F",ScheduleCompile!N598)),ISNUMBER(FIND("6F",ScheduleCompile!N598)),ISNUMBER(FIND("7F",ScheduleCompile!N598)),ISNUMBER(FIND("9F",ScheduleCompile!N598)),ISNUMBER(FIND("4F",ScheduleCompile!N598))),VALUE(LEFT(ScheduleCompile!N598,FIND("F",ScheduleCompile!N598)-1)),ScheduleCompile!N598)))))))</f>
        <v>61.5</v>
      </c>
      <c r="T605" s="1">
        <f>IF(AND(ISERROR(IF(ScheduleCompile!O598="Off",0,IF(ScheduleCompile!O598="On",1,IF(ISNUMBER(ScheduleCompile!O598),ScheduleCompile!O598/1,IF(ISTEXT(ScheduleCompile!O598),IF(OR(ISNUMBER(FIND("5F",ScheduleCompile!O598)),ISNUMBER(FIND("0F",ScheduleCompile!O598)),ISNUMBER(FIND("8F",ScheduleCompile!O598)),ISNUMBER(FIND("1F",ScheduleCompile!O598)),ISNUMBER(FIND("2F",ScheduleCompile!O598)),ISNUMBER(FIND("3F",ScheduleCompile!O598)),ISNUMBER(FIND("6F",ScheduleCompile!O598)),ISNUMBER(FIND("7F",ScheduleCompile!O598)),ISNUMBER(FIND("9F",ScheduleCompile!O598)),ISNUMBER(FIND("4F",ScheduleCompile!O598))),VALUE(LEFT(ScheduleCompile!O598,FIND("F",ScheduleCompile!O598)-1)),ScheduleCompile!O598)))))),ISTEXT(ScheduleCompile!#REF!)),"ENDTABLE",IF(ISERROR(IF(ScheduleCompile!O598="Off",0,IF(ScheduleCompile!O598="On",1,IF(ISNUMBER(ScheduleCompile!O598),ScheduleCompile!O598/1,IF(ISTEXT(ScheduleCompile!O598),IF(OR(ISNUMBER(FIND("5F",ScheduleCompile!O598)),ISNUMBER(FIND("0F",ScheduleCompile!O598)),ISNUMBER(FIND("8F",ScheduleCompile!O598)),ISNUMBER(FIND("1F",ScheduleCompile!O598)),ISNUMBER(FIND("2F",ScheduleCompile!O598)),ISNUMBER(FIND("3F",ScheduleCompile!O598)),ISNUMBER(FIND("6F",ScheduleCompile!O598)),ISNUMBER(FIND("7F",ScheduleCompile!O598)),ISNUMBER(FIND("9F",ScheduleCompile!O598)),ISNUMBER(FIND("4F",ScheduleCompile!O598))),VALUE(LEFT(ScheduleCompile!O598,FIND("F",ScheduleCompile!O598)-1)),ScheduleCompile!O598)))))),"",IF(ScheduleCompile!O598="Off",0,IF(ScheduleCompile!O598="On",1,IF(ISNUMBER(ScheduleCompile!O598),ScheduleCompile!O598/1,IF(ISTEXT(ScheduleCompile!O598),IF(OR(ISNUMBER(FIND("5F",ScheduleCompile!O598)),ISNUMBER(FIND("0F",ScheduleCompile!O598)),ISNUMBER(FIND("8F",ScheduleCompile!O598)),ISNUMBER(FIND("1F",ScheduleCompile!O598)),ISNUMBER(FIND("2F",ScheduleCompile!O598)),ISNUMBER(FIND("3F",ScheduleCompile!O598)),ISNUMBER(FIND("6F",ScheduleCompile!O598)),ISNUMBER(FIND("7F",ScheduleCompile!O598)),ISNUMBER(FIND("9F",ScheduleCompile!O598)),ISNUMBER(FIND("4F",ScheduleCompile!O598))),VALUE(LEFT(ScheduleCompile!O598,FIND("F",ScheduleCompile!O598)-1)),ScheduleCompile!O598)))))))</f>
        <v>61.5</v>
      </c>
      <c r="U605" s="1">
        <f>IF(AND(ISERROR(IF(ScheduleCompile!P598="Off",0,IF(ScheduleCompile!P598="On",1,IF(ISNUMBER(ScheduleCompile!P598),ScheduleCompile!P598/1,IF(ISTEXT(ScheduleCompile!P598),IF(OR(ISNUMBER(FIND("5F",ScheduleCompile!P598)),ISNUMBER(FIND("0F",ScheduleCompile!P598)),ISNUMBER(FIND("8F",ScheduleCompile!P598)),ISNUMBER(FIND("1F",ScheduleCompile!P598)),ISNUMBER(FIND("2F",ScheduleCompile!P598)),ISNUMBER(FIND("3F",ScheduleCompile!P598)),ISNUMBER(FIND("6F",ScheduleCompile!P598)),ISNUMBER(FIND("7F",ScheduleCompile!P598)),ISNUMBER(FIND("9F",ScheduleCompile!P598)),ISNUMBER(FIND("4F",ScheduleCompile!P598))),VALUE(LEFT(ScheduleCompile!P598,FIND("F",ScheduleCompile!P598)-1)),ScheduleCompile!P598)))))),ISTEXT(ScheduleCompile!#REF!)),"ENDTABLE",IF(ISERROR(IF(ScheduleCompile!P598="Off",0,IF(ScheduleCompile!P598="On",1,IF(ISNUMBER(ScheduleCompile!P598),ScheduleCompile!P598/1,IF(ISTEXT(ScheduleCompile!P598),IF(OR(ISNUMBER(FIND("5F",ScheduleCompile!P598)),ISNUMBER(FIND("0F",ScheduleCompile!P598)),ISNUMBER(FIND("8F",ScheduleCompile!P598)),ISNUMBER(FIND("1F",ScheduleCompile!P598)),ISNUMBER(FIND("2F",ScheduleCompile!P598)),ISNUMBER(FIND("3F",ScheduleCompile!P598)),ISNUMBER(FIND("6F",ScheduleCompile!P598)),ISNUMBER(FIND("7F",ScheduleCompile!P598)),ISNUMBER(FIND("9F",ScheduleCompile!P598)),ISNUMBER(FIND("4F",ScheduleCompile!P598))),VALUE(LEFT(ScheduleCompile!P598,FIND("F",ScheduleCompile!P598)-1)),ScheduleCompile!P598)))))),"",IF(ScheduleCompile!P598="Off",0,IF(ScheduleCompile!P598="On",1,IF(ISNUMBER(ScheduleCompile!P598),ScheduleCompile!P598/1,IF(ISTEXT(ScheduleCompile!P598),IF(OR(ISNUMBER(FIND("5F",ScheduleCompile!P598)),ISNUMBER(FIND("0F",ScheduleCompile!P598)),ISNUMBER(FIND("8F",ScheduleCompile!P598)),ISNUMBER(FIND("1F",ScheduleCompile!P598)),ISNUMBER(FIND("2F",ScheduleCompile!P598)),ISNUMBER(FIND("3F",ScheduleCompile!P598)),ISNUMBER(FIND("6F",ScheduleCompile!P598)),ISNUMBER(FIND("7F",ScheduleCompile!P598)),ISNUMBER(FIND("9F",ScheduleCompile!P598)),ISNUMBER(FIND("4F",ScheduleCompile!P598))),VALUE(LEFT(ScheduleCompile!P598,FIND("F",ScheduleCompile!P598)-1)),ScheduleCompile!P598)))))))</f>
        <v>61.5</v>
      </c>
      <c r="V605" s="1">
        <f>IF(AND(ISERROR(IF(ScheduleCompile!Q598="Off",0,IF(ScheduleCompile!Q598="On",1,IF(ISNUMBER(ScheduleCompile!Q598),ScheduleCompile!Q598/1,IF(ISTEXT(ScheduleCompile!Q598),IF(OR(ISNUMBER(FIND("5F",ScheduleCompile!Q598)),ISNUMBER(FIND("0F",ScheduleCompile!Q598)),ISNUMBER(FIND("8F",ScheduleCompile!Q598)),ISNUMBER(FIND("1F",ScheduleCompile!Q598)),ISNUMBER(FIND("2F",ScheduleCompile!Q598)),ISNUMBER(FIND("3F",ScheduleCompile!Q598)),ISNUMBER(FIND("6F",ScheduleCompile!Q598)),ISNUMBER(FIND("7F",ScheduleCompile!Q598)),ISNUMBER(FIND("9F",ScheduleCompile!Q598)),ISNUMBER(FIND("4F",ScheduleCompile!Q598))),VALUE(LEFT(ScheduleCompile!Q598,FIND("F",ScheduleCompile!Q598)-1)),ScheduleCompile!Q598)))))),ISTEXT(ScheduleCompile!#REF!)),"ENDTABLE",IF(ISERROR(IF(ScheduleCompile!Q598="Off",0,IF(ScheduleCompile!Q598="On",1,IF(ISNUMBER(ScheduleCompile!Q598),ScheduleCompile!Q598/1,IF(ISTEXT(ScheduleCompile!Q598),IF(OR(ISNUMBER(FIND("5F",ScheduleCompile!Q598)),ISNUMBER(FIND("0F",ScheduleCompile!Q598)),ISNUMBER(FIND("8F",ScheduleCompile!Q598)),ISNUMBER(FIND("1F",ScheduleCompile!Q598)),ISNUMBER(FIND("2F",ScheduleCompile!Q598)),ISNUMBER(FIND("3F",ScheduleCompile!Q598)),ISNUMBER(FIND("6F",ScheduleCompile!Q598)),ISNUMBER(FIND("7F",ScheduleCompile!Q598)),ISNUMBER(FIND("9F",ScheduleCompile!Q598)),ISNUMBER(FIND("4F",ScheduleCompile!Q598))),VALUE(LEFT(ScheduleCompile!Q598,FIND("F",ScheduleCompile!Q598)-1)),ScheduleCompile!Q598)))))),"",IF(ScheduleCompile!Q598="Off",0,IF(ScheduleCompile!Q598="On",1,IF(ISNUMBER(ScheduleCompile!Q598),ScheduleCompile!Q598/1,IF(ISTEXT(ScheduleCompile!Q598),IF(OR(ISNUMBER(FIND("5F",ScheduleCompile!Q598)),ISNUMBER(FIND("0F",ScheduleCompile!Q598)),ISNUMBER(FIND("8F",ScheduleCompile!Q598)),ISNUMBER(FIND("1F",ScheduleCompile!Q598)),ISNUMBER(FIND("2F",ScheduleCompile!Q598)),ISNUMBER(FIND("3F",ScheduleCompile!Q598)),ISNUMBER(FIND("6F",ScheduleCompile!Q598)),ISNUMBER(FIND("7F",ScheduleCompile!Q598)),ISNUMBER(FIND("9F",ScheduleCompile!Q598)),ISNUMBER(FIND("4F",ScheduleCompile!Q598))),VALUE(LEFT(ScheduleCompile!Q598,FIND("F",ScheduleCompile!Q598)-1)),ScheduleCompile!Q598)))))))</f>
        <v>61.5</v>
      </c>
      <c r="W605" s="1">
        <f>IF(AND(ISERROR(IF(ScheduleCompile!R598="Off",0,IF(ScheduleCompile!R598="On",1,IF(ISNUMBER(ScheduleCompile!R598),ScheduleCompile!R598/1,IF(ISTEXT(ScheduleCompile!R598),IF(OR(ISNUMBER(FIND("5F",ScheduleCompile!R598)),ISNUMBER(FIND("0F",ScheduleCompile!R598)),ISNUMBER(FIND("8F",ScheduleCompile!R598)),ISNUMBER(FIND("1F",ScheduleCompile!R598)),ISNUMBER(FIND("2F",ScheduleCompile!R598)),ISNUMBER(FIND("3F",ScheduleCompile!R598)),ISNUMBER(FIND("6F",ScheduleCompile!R598)),ISNUMBER(FIND("7F",ScheduleCompile!R598)),ISNUMBER(FIND("9F",ScheduleCompile!R598)),ISNUMBER(FIND("4F",ScheduleCompile!R598))),VALUE(LEFT(ScheduleCompile!R598,FIND("F",ScheduleCompile!R598)-1)),ScheduleCompile!R598)))))),ISTEXT(ScheduleCompile!#REF!)),"ENDTABLE",IF(ISERROR(IF(ScheduleCompile!R598="Off",0,IF(ScheduleCompile!R598="On",1,IF(ISNUMBER(ScheduleCompile!R598),ScheduleCompile!R598/1,IF(ISTEXT(ScheduleCompile!R598),IF(OR(ISNUMBER(FIND("5F",ScheduleCompile!R598)),ISNUMBER(FIND("0F",ScheduleCompile!R598)),ISNUMBER(FIND("8F",ScheduleCompile!R598)),ISNUMBER(FIND("1F",ScheduleCompile!R598)),ISNUMBER(FIND("2F",ScheduleCompile!R598)),ISNUMBER(FIND("3F",ScheduleCompile!R598)),ISNUMBER(FIND("6F",ScheduleCompile!R598)),ISNUMBER(FIND("7F",ScheduleCompile!R598)),ISNUMBER(FIND("9F",ScheduleCompile!R598)),ISNUMBER(FIND("4F",ScheduleCompile!R598))),VALUE(LEFT(ScheduleCompile!R598,FIND("F",ScheduleCompile!R598)-1)),ScheduleCompile!R598)))))),"",IF(ScheduleCompile!R598="Off",0,IF(ScheduleCompile!R598="On",1,IF(ISNUMBER(ScheduleCompile!R598),ScheduleCompile!R598/1,IF(ISTEXT(ScheduleCompile!R598),IF(OR(ISNUMBER(FIND("5F",ScheduleCompile!R598)),ISNUMBER(FIND("0F",ScheduleCompile!R598)),ISNUMBER(FIND("8F",ScheduleCompile!R598)),ISNUMBER(FIND("1F",ScheduleCompile!R598)),ISNUMBER(FIND("2F",ScheduleCompile!R598)),ISNUMBER(FIND("3F",ScheduleCompile!R598)),ISNUMBER(FIND("6F",ScheduleCompile!R598)),ISNUMBER(FIND("7F",ScheduleCompile!R598)),ISNUMBER(FIND("9F",ScheduleCompile!R598)),ISNUMBER(FIND("4F",ScheduleCompile!R598))),VALUE(LEFT(ScheduleCompile!R598,FIND("F",ScheduleCompile!R598)-1)),ScheduleCompile!R598)))))))</f>
        <v>61.5</v>
      </c>
      <c r="X605" s="1">
        <f>IF(AND(ISERROR(IF(ScheduleCompile!S598="Off",0,IF(ScheduleCompile!S598="On",1,IF(ISNUMBER(ScheduleCompile!S598),ScheduleCompile!S598/1,IF(ISTEXT(ScheduleCompile!S598),IF(OR(ISNUMBER(FIND("5F",ScheduleCompile!S598)),ISNUMBER(FIND("0F",ScheduleCompile!S598)),ISNUMBER(FIND("8F",ScheduleCompile!S598)),ISNUMBER(FIND("1F",ScheduleCompile!S598)),ISNUMBER(FIND("2F",ScheduleCompile!S598)),ISNUMBER(FIND("3F",ScheduleCompile!S598)),ISNUMBER(FIND("6F",ScheduleCompile!S598)),ISNUMBER(FIND("7F",ScheduleCompile!S598)),ISNUMBER(FIND("9F",ScheduleCompile!S598)),ISNUMBER(FIND("4F",ScheduleCompile!S598))),VALUE(LEFT(ScheduleCompile!S598,FIND("F",ScheduleCompile!S598)-1)),ScheduleCompile!S598)))))),ISTEXT(ScheduleCompile!#REF!)),"ENDTABLE",IF(ISERROR(IF(ScheduleCompile!S598="Off",0,IF(ScheduleCompile!S598="On",1,IF(ISNUMBER(ScheduleCompile!S598),ScheduleCompile!S598/1,IF(ISTEXT(ScheduleCompile!S598),IF(OR(ISNUMBER(FIND("5F",ScheduleCompile!S598)),ISNUMBER(FIND("0F",ScheduleCompile!S598)),ISNUMBER(FIND("8F",ScheduleCompile!S598)),ISNUMBER(FIND("1F",ScheduleCompile!S598)),ISNUMBER(FIND("2F",ScheduleCompile!S598)),ISNUMBER(FIND("3F",ScheduleCompile!S598)),ISNUMBER(FIND("6F",ScheduleCompile!S598)),ISNUMBER(FIND("7F",ScheduleCompile!S598)),ISNUMBER(FIND("9F",ScheduleCompile!S598)),ISNUMBER(FIND("4F",ScheduleCompile!S598))),VALUE(LEFT(ScheduleCompile!S598,FIND("F",ScheduleCompile!S598)-1)),ScheduleCompile!S598)))))),"",IF(ScheduleCompile!S598="Off",0,IF(ScheduleCompile!S598="On",1,IF(ISNUMBER(ScheduleCompile!S598),ScheduleCompile!S598/1,IF(ISTEXT(ScheduleCompile!S598),IF(OR(ISNUMBER(FIND("5F",ScheduleCompile!S598)),ISNUMBER(FIND("0F",ScheduleCompile!S598)),ISNUMBER(FIND("8F",ScheduleCompile!S598)),ISNUMBER(FIND("1F",ScheduleCompile!S598)),ISNUMBER(FIND("2F",ScheduleCompile!S598)),ISNUMBER(FIND("3F",ScheduleCompile!S598)),ISNUMBER(FIND("6F",ScheduleCompile!S598)),ISNUMBER(FIND("7F",ScheduleCompile!S598)),ISNUMBER(FIND("9F",ScheduleCompile!S598)),ISNUMBER(FIND("4F",ScheduleCompile!S598))),VALUE(LEFT(ScheduleCompile!S598,FIND("F",ScheduleCompile!S598)-1)),ScheduleCompile!S598)))))))</f>
        <v>61.5</v>
      </c>
      <c r="Y605" s="1">
        <f>IF(AND(ISERROR(IF(ScheduleCompile!T598="Off",0,IF(ScheduleCompile!T598="On",1,IF(ISNUMBER(ScheduleCompile!T598),ScheduleCompile!T598/1,IF(ISTEXT(ScheduleCompile!T598),IF(OR(ISNUMBER(FIND("5F",ScheduleCompile!T598)),ISNUMBER(FIND("0F",ScheduleCompile!T598)),ISNUMBER(FIND("8F",ScheduleCompile!T598)),ISNUMBER(FIND("1F",ScheduleCompile!T598)),ISNUMBER(FIND("2F",ScheduleCompile!T598)),ISNUMBER(FIND("3F",ScheduleCompile!T598)),ISNUMBER(FIND("6F",ScheduleCompile!T598)),ISNUMBER(FIND("7F",ScheduleCompile!T598)),ISNUMBER(FIND("9F",ScheduleCompile!T598)),ISNUMBER(FIND("4F",ScheduleCompile!T598))),VALUE(LEFT(ScheduleCompile!T598,FIND("F",ScheduleCompile!T598)-1)),ScheduleCompile!T598)))))),ISTEXT(ScheduleCompile!#REF!)),"ENDTABLE",IF(ISERROR(IF(ScheduleCompile!T598="Off",0,IF(ScheduleCompile!T598="On",1,IF(ISNUMBER(ScheduleCompile!T598),ScheduleCompile!T598/1,IF(ISTEXT(ScheduleCompile!T598),IF(OR(ISNUMBER(FIND("5F",ScheduleCompile!T598)),ISNUMBER(FIND("0F",ScheduleCompile!T598)),ISNUMBER(FIND("8F",ScheduleCompile!T598)),ISNUMBER(FIND("1F",ScheduleCompile!T598)),ISNUMBER(FIND("2F",ScheduleCompile!T598)),ISNUMBER(FIND("3F",ScheduleCompile!T598)),ISNUMBER(FIND("6F",ScheduleCompile!T598)),ISNUMBER(FIND("7F",ScheduleCompile!T598)),ISNUMBER(FIND("9F",ScheduleCompile!T598)),ISNUMBER(FIND("4F",ScheduleCompile!T598))),VALUE(LEFT(ScheduleCompile!T598,FIND("F",ScheduleCompile!T598)-1)),ScheduleCompile!T598)))))),"",IF(ScheduleCompile!T598="Off",0,IF(ScheduleCompile!T598="On",1,IF(ISNUMBER(ScheduleCompile!T598),ScheduleCompile!T598/1,IF(ISTEXT(ScheduleCompile!T598),IF(OR(ISNUMBER(FIND("5F",ScheduleCompile!T598)),ISNUMBER(FIND("0F",ScheduleCompile!T598)),ISNUMBER(FIND("8F",ScheduleCompile!T598)),ISNUMBER(FIND("1F",ScheduleCompile!T598)),ISNUMBER(FIND("2F",ScheduleCompile!T598)),ISNUMBER(FIND("3F",ScheduleCompile!T598)),ISNUMBER(FIND("6F",ScheduleCompile!T598)),ISNUMBER(FIND("7F",ScheduleCompile!T598)),ISNUMBER(FIND("9F",ScheduleCompile!T598)),ISNUMBER(FIND("4F",ScheduleCompile!T598))),VALUE(LEFT(ScheduleCompile!T598,FIND("F",ScheduleCompile!T598)-1)),ScheduleCompile!T598)))))))</f>
        <v>61.5</v>
      </c>
      <c r="Z605" s="1">
        <f>IF(AND(ISERROR(IF(ScheduleCompile!U598="Off",0,IF(ScheduleCompile!U598="On",1,IF(ISNUMBER(ScheduleCompile!U598),ScheduleCompile!U598/1,IF(ISTEXT(ScheduleCompile!U598),IF(OR(ISNUMBER(FIND("5F",ScheduleCompile!U598)),ISNUMBER(FIND("0F",ScheduleCompile!U598)),ISNUMBER(FIND("8F",ScheduleCompile!U598)),ISNUMBER(FIND("1F",ScheduleCompile!U598)),ISNUMBER(FIND("2F",ScheduleCompile!U598)),ISNUMBER(FIND("3F",ScheduleCompile!U598)),ISNUMBER(FIND("6F",ScheduleCompile!U598)),ISNUMBER(FIND("7F",ScheduleCompile!U598)),ISNUMBER(FIND("9F",ScheduleCompile!U598)),ISNUMBER(FIND("4F",ScheduleCompile!U598))),VALUE(LEFT(ScheduleCompile!U598,FIND("F",ScheduleCompile!U598)-1)),ScheduleCompile!U598)))))),ISTEXT(ScheduleCompile!#REF!)),"ENDTABLE",IF(ISERROR(IF(ScheduleCompile!U598="Off",0,IF(ScheduleCompile!U598="On",1,IF(ISNUMBER(ScheduleCompile!U598),ScheduleCompile!U598/1,IF(ISTEXT(ScheduleCompile!U598),IF(OR(ISNUMBER(FIND("5F",ScheduleCompile!U598)),ISNUMBER(FIND("0F",ScheduleCompile!U598)),ISNUMBER(FIND("8F",ScheduleCompile!U598)),ISNUMBER(FIND("1F",ScheduleCompile!U598)),ISNUMBER(FIND("2F",ScheduleCompile!U598)),ISNUMBER(FIND("3F",ScheduleCompile!U598)),ISNUMBER(FIND("6F",ScheduleCompile!U598)),ISNUMBER(FIND("7F",ScheduleCompile!U598)),ISNUMBER(FIND("9F",ScheduleCompile!U598)),ISNUMBER(FIND("4F",ScheduleCompile!U598))),VALUE(LEFT(ScheduleCompile!U598,FIND("F",ScheduleCompile!U598)-1)),ScheduleCompile!U598)))))),"",IF(ScheduleCompile!U598="Off",0,IF(ScheduleCompile!U598="On",1,IF(ISNUMBER(ScheduleCompile!U598),ScheduleCompile!U598/1,IF(ISTEXT(ScheduleCompile!U598),IF(OR(ISNUMBER(FIND("5F",ScheduleCompile!U598)),ISNUMBER(FIND("0F",ScheduleCompile!U598)),ISNUMBER(FIND("8F",ScheduleCompile!U598)),ISNUMBER(FIND("1F",ScheduleCompile!U598)),ISNUMBER(FIND("2F",ScheduleCompile!U598)),ISNUMBER(FIND("3F",ScheduleCompile!U598)),ISNUMBER(FIND("6F",ScheduleCompile!U598)),ISNUMBER(FIND("7F",ScheduleCompile!U598)),ISNUMBER(FIND("9F",ScheduleCompile!U598)),ISNUMBER(FIND("4F",ScheduleCompile!U598))),VALUE(LEFT(ScheduleCompile!U598,FIND("F",ScheduleCompile!U598)-1)),ScheduleCompile!U598)))))))</f>
        <v>61.5</v>
      </c>
      <c r="AA605" s="1">
        <f>IF(AND(ISERROR(IF(ScheduleCompile!V598="Off",0,IF(ScheduleCompile!V598="On",1,IF(ISNUMBER(ScheduleCompile!V598),ScheduleCompile!V598/1,IF(ISTEXT(ScheduleCompile!V598),IF(OR(ISNUMBER(FIND("5F",ScheduleCompile!V598)),ISNUMBER(FIND("0F",ScheduleCompile!V598)),ISNUMBER(FIND("8F",ScheduleCompile!V598)),ISNUMBER(FIND("1F",ScheduleCompile!V598)),ISNUMBER(FIND("2F",ScheduleCompile!V598)),ISNUMBER(FIND("3F",ScheduleCompile!V598)),ISNUMBER(FIND("6F",ScheduleCompile!V598)),ISNUMBER(FIND("7F",ScheduleCompile!V598)),ISNUMBER(FIND("9F",ScheduleCompile!V598)),ISNUMBER(FIND("4F",ScheduleCompile!V598))),VALUE(LEFT(ScheduleCompile!V598,FIND("F",ScheduleCompile!V598)-1)),ScheduleCompile!V598)))))),ISTEXT(ScheduleCompile!#REF!)),"ENDTABLE",IF(ISERROR(IF(ScheduleCompile!V598="Off",0,IF(ScheduleCompile!V598="On",1,IF(ISNUMBER(ScheduleCompile!V598),ScheduleCompile!V598/1,IF(ISTEXT(ScheduleCompile!V598),IF(OR(ISNUMBER(FIND("5F",ScheduleCompile!V598)),ISNUMBER(FIND("0F",ScheduleCompile!V598)),ISNUMBER(FIND("8F",ScheduleCompile!V598)),ISNUMBER(FIND("1F",ScheduleCompile!V598)),ISNUMBER(FIND("2F",ScheduleCompile!V598)),ISNUMBER(FIND("3F",ScheduleCompile!V598)),ISNUMBER(FIND("6F",ScheduleCompile!V598)),ISNUMBER(FIND("7F",ScheduleCompile!V598)),ISNUMBER(FIND("9F",ScheduleCompile!V598)),ISNUMBER(FIND("4F",ScheduleCompile!V598))),VALUE(LEFT(ScheduleCompile!V598,FIND("F",ScheduleCompile!V598)-1)),ScheduleCompile!V598)))))),"",IF(ScheduleCompile!V598="Off",0,IF(ScheduleCompile!V598="On",1,IF(ISNUMBER(ScheduleCompile!V598),ScheduleCompile!V598/1,IF(ISTEXT(ScheduleCompile!V598),IF(OR(ISNUMBER(FIND("5F",ScheduleCompile!V598)),ISNUMBER(FIND("0F",ScheduleCompile!V598)),ISNUMBER(FIND("8F",ScheduleCompile!V598)),ISNUMBER(FIND("1F",ScheduleCompile!V598)),ISNUMBER(FIND("2F",ScheduleCompile!V598)),ISNUMBER(FIND("3F",ScheduleCompile!V598)),ISNUMBER(FIND("6F",ScheduleCompile!V598)),ISNUMBER(FIND("7F",ScheduleCompile!V598)),ISNUMBER(FIND("9F",ScheduleCompile!V598)),ISNUMBER(FIND("4F",ScheduleCompile!V598))),VALUE(LEFT(ScheduleCompile!V598,FIND("F",ScheduleCompile!V598)-1)),ScheduleCompile!V598)))))))</f>
        <v>61.5</v>
      </c>
      <c r="AB605" s="1">
        <f>IF(AND(ISERROR(IF(ScheduleCompile!W598="Off",0,IF(ScheduleCompile!W598="On",1,IF(ISNUMBER(ScheduleCompile!W598),ScheduleCompile!W598/1,IF(ISTEXT(ScheduleCompile!W598),IF(OR(ISNUMBER(FIND("5F",ScheduleCompile!W598)),ISNUMBER(FIND("0F",ScheduleCompile!W598)),ISNUMBER(FIND("8F",ScheduleCompile!W598)),ISNUMBER(FIND("1F",ScheduleCompile!W598)),ISNUMBER(FIND("2F",ScheduleCompile!W598)),ISNUMBER(FIND("3F",ScheduleCompile!W598)),ISNUMBER(FIND("6F",ScheduleCompile!W598)),ISNUMBER(FIND("7F",ScheduleCompile!W598)),ISNUMBER(FIND("9F",ScheduleCompile!W598)),ISNUMBER(FIND("4F",ScheduleCompile!W598))),VALUE(LEFT(ScheduleCompile!W598,FIND("F",ScheduleCompile!W598)-1)),ScheduleCompile!W598)))))),ISTEXT(ScheduleCompile!#REF!)),"ENDTABLE",IF(ISERROR(IF(ScheduleCompile!W598="Off",0,IF(ScheduleCompile!W598="On",1,IF(ISNUMBER(ScheduleCompile!W598),ScheduleCompile!W598/1,IF(ISTEXT(ScheduleCompile!W598),IF(OR(ISNUMBER(FIND("5F",ScheduleCompile!W598)),ISNUMBER(FIND("0F",ScheduleCompile!W598)),ISNUMBER(FIND("8F",ScheduleCompile!W598)),ISNUMBER(FIND("1F",ScheduleCompile!W598)),ISNUMBER(FIND("2F",ScheduleCompile!W598)),ISNUMBER(FIND("3F",ScheduleCompile!W598)),ISNUMBER(FIND("6F",ScheduleCompile!W598)),ISNUMBER(FIND("7F",ScheduleCompile!W598)),ISNUMBER(FIND("9F",ScheduleCompile!W598)),ISNUMBER(FIND("4F",ScheduleCompile!W598))),VALUE(LEFT(ScheduleCompile!W598,FIND("F",ScheduleCompile!W598)-1)),ScheduleCompile!W598)))))),"",IF(ScheduleCompile!W598="Off",0,IF(ScheduleCompile!W598="On",1,IF(ISNUMBER(ScheduleCompile!W598),ScheduleCompile!W598/1,IF(ISTEXT(ScheduleCompile!W598),IF(OR(ISNUMBER(FIND("5F",ScheduleCompile!W598)),ISNUMBER(FIND("0F",ScheduleCompile!W598)),ISNUMBER(FIND("8F",ScheduleCompile!W598)),ISNUMBER(FIND("1F",ScheduleCompile!W598)),ISNUMBER(FIND("2F",ScheduleCompile!W598)),ISNUMBER(FIND("3F",ScheduleCompile!W598)),ISNUMBER(FIND("6F",ScheduleCompile!W598)),ISNUMBER(FIND("7F",ScheduleCompile!W598)),ISNUMBER(FIND("9F",ScheduleCompile!W598)),ISNUMBER(FIND("4F",ScheduleCompile!W598))),VALUE(LEFT(ScheduleCompile!W598,FIND("F",ScheduleCompile!W598)-1)),ScheduleCompile!W598)))))))</f>
        <v>61.5</v>
      </c>
      <c r="AC605" s="1">
        <f>IF(AND(ISERROR(IF(ScheduleCompile!X598="Off",0,IF(ScheduleCompile!X598="On",1,IF(ISNUMBER(ScheduleCompile!X598),ScheduleCompile!X598/1,IF(ISTEXT(ScheduleCompile!X598),IF(OR(ISNUMBER(FIND("5F",ScheduleCompile!X598)),ISNUMBER(FIND("0F",ScheduleCompile!X598)),ISNUMBER(FIND("8F",ScheduleCompile!X598)),ISNUMBER(FIND("1F",ScheduleCompile!X598)),ISNUMBER(FIND("2F",ScheduleCompile!X598)),ISNUMBER(FIND("3F",ScheduleCompile!X598)),ISNUMBER(FIND("6F",ScheduleCompile!X598)),ISNUMBER(FIND("7F",ScheduleCompile!X598)),ISNUMBER(FIND("9F",ScheduleCompile!X598)),ISNUMBER(FIND("4F",ScheduleCompile!X598))),VALUE(LEFT(ScheduleCompile!X598,FIND("F",ScheduleCompile!X598)-1)),ScheduleCompile!X598)))))),ISTEXT(ScheduleCompile!#REF!)),"ENDTABLE",IF(ISERROR(IF(ScheduleCompile!X598="Off",0,IF(ScheduleCompile!X598="On",1,IF(ISNUMBER(ScheduleCompile!X598),ScheduleCompile!X598/1,IF(ISTEXT(ScheduleCompile!X598),IF(OR(ISNUMBER(FIND("5F",ScheduleCompile!X598)),ISNUMBER(FIND("0F",ScheduleCompile!X598)),ISNUMBER(FIND("8F",ScheduleCompile!X598)),ISNUMBER(FIND("1F",ScheduleCompile!X598)),ISNUMBER(FIND("2F",ScheduleCompile!X598)),ISNUMBER(FIND("3F",ScheduleCompile!X598)),ISNUMBER(FIND("6F",ScheduleCompile!X598)),ISNUMBER(FIND("7F",ScheduleCompile!X598)),ISNUMBER(FIND("9F",ScheduleCompile!X598)),ISNUMBER(FIND("4F",ScheduleCompile!X598))),VALUE(LEFT(ScheduleCompile!X598,FIND("F",ScheduleCompile!X598)-1)),ScheduleCompile!X598)))))),"",IF(ScheduleCompile!X598="Off",0,IF(ScheduleCompile!X598="On",1,IF(ISNUMBER(ScheduleCompile!X598),ScheduleCompile!X598/1,IF(ISTEXT(ScheduleCompile!X598),IF(OR(ISNUMBER(FIND("5F",ScheduleCompile!X598)),ISNUMBER(FIND("0F",ScheduleCompile!X598)),ISNUMBER(FIND("8F",ScheduleCompile!X598)),ISNUMBER(FIND("1F",ScheduleCompile!X598)),ISNUMBER(FIND("2F",ScheduleCompile!X598)),ISNUMBER(FIND("3F",ScheduleCompile!X598)),ISNUMBER(FIND("6F",ScheduleCompile!X598)),ISNUMBER(FIND("7F",ScheduleCompile!X598)),ISNUMBER(FIND("9F",ScheduleCompile!X598)),ISNUMBER(FIND("4F",ScheduleCompile!X598))),VALUE(LEFT(ScheduleCompile!X598,FIND("F",ScheduleCompile!X598)-1)),ScheduleCompile!X598)))))))</f>
        <v>61.5</v>
      </c>
      <c r="AD605" s="1">
        <f>IF(AND(ISERROR(IF(ScheduleCompile!Y598="Off",0,IF(ScheduleCompile!Y598="On",1,IF(ISNUMBER(ScheduleCompile!Y598),ScheduleCompile!Y598/1,IF(ISTEXT(ScheduleCompile!Y598),IF(OR(ISNUMBER(FIND("5F",ScheduleCompile!Y598)),ISNUMBER(FIND("0F",ScheduleCompile!Y598)),ISNUMBER(FIND("8F",ScheduleCompile!Y598)),ISNUMBER(FIND("1F",ScheduleCompile!Y598)),ISNUMBER(FIND("2F",ScheduleCompile!Y598)),ISNUMBER(FIND("3F",ScheduleCompile!Y598)),ISNUMBER(FIND("6F",ScheduleCompile!Y598)),ISNUMBER(FIND("7F",ScheduleCompile!Y598)),ISNUMBER(FIND("9F",ScheduleCompile!Y598)),ISNUMBER(FIND("4F",ScheduleCompile!Y598))),VALUE(LEFT(ScheduleCompile!Y598,FIND("F",ScheduleCompile!Y598)-1)),ScheduleCompile!Y598)))))),ISTEXT(ScheduleCompile!#REF!)),"ENDTABLE",IF(ISERROR(IF(ScheduleCompile!Y598="Off",0,IF(ScheduleCompile!Y598="On",1,IF(ISNUMBER(ScheduleCompile!Y598),ScheduleCompile!Y598/1,IF(ISTEXT(ScheduleCompile!Y598),IF(OR(ISNUMBER(FIND("5F",ScheduleCompile!Y598)),ISNUMBER(FIND("0F",ScheduleCompile!Y598)),ISNUMBER(FIND("8F",ScheduleCompile!Y598)),ISNUMBER(FIND("1F",ScheduleCompile!Y598)),ISNUMBER(FIND("2F",ScheduleCompile!Y598)),ISNUMBER(FIND("3F",ScheduleCompile!Y598)),ISNUMBER(FIND("6F",ScheduleCompile!Y598)),ISNUMBER(FIND("7F",ScheduleCompile!Y598)),ISNUMBER(FIND("9F",ScheduleCompile!Y598)),ISNUMBER(FIND("4F",ScheduleCompile!Y598))),VALUE(LEFT(ScheduleCompile!Y598,FIND("F",ScheduleCompile!Y598)-1)),ScheduleCompile!Y598)))))),"",IF(ScheduleCompile!Y598="Off",0,IF(ScheduleCompile!Y598="On",1,IF(ISNUMBER(ScheduleCompile!Y598),ScheduleCompile!Y598/1,IF(ISTEXT(ScheduleCompile!Y598),IF(OR(ISNUMBER(FIND("5F",ScheduleCompile!Y598)),ISNUMBER(FIND("0F",ScheduleCompile!Y598)),ISNUMBER(FIND("8F",ScheduleCompile!Y598)),ISNUMBER(FIND("1F",ScheduleCompile!Y598)),ISNUMBER(FIND("2F",ScheduleCompile!Y598)),ISNUMBER(FIND("3F",ScheduleCompile!Y598)),ISNUMBER(FIND("6F",ScheduleCompile!Y598)),ISNUMBER(FIND("7F",ScheduleCompile!Y598)),ISNUMBER(FIND("9F",ScheduleCompile!Y598)),ISNUMBER(FIND("4F",ScheduleCompile!Y598))),VALUE(LEFT(ScheduleCompile!Y598,FIND("F",ScheduleCompile!Y598)-1)),ScheduleCompile!Y598)))))))</f>
        <v>61.5</v>
      </c>
    </row>
    <row r="606" spans="1:30" x14ac:dyDescent="0.25">
      <c r="A606" t="str">
        <f t="shared" si="39"/>
        <v>SchDay "WaterMainCZ06Oct"  Type = "Temperature" Hr = (61.8, 61.8, 61.8, 61.8, 61.8, 61.8, 61.8, 61.8, 61.8, 61.8, 61.8, 61.8, 61.8, 61.8, 61.8, 61.8, 61.8, 61.8, 61.8, 61.8, 61.8, 61.8, 61.8, 61.8) ..</v>
      </c>
      <c r="B606" s="1" t="s">
        <v>623</v>
      </c>
      <c r="C606" t="str">
        <f t="shared" si="40"/>
        <v xml:space="preserve">SchDay "WaterMainCZ06Oct"  Type = "Temperature" Hr = </v>
      </c>
      <c r="D606" t="str">
        <f t="shared" si="41"/>
        <v>(61.8, 61.8, 61.8, 61.8, 61.8, 61.8, 61.8, 61.8, 61.8, 61.8, 61.8, 61.8, 61.8, 61.8, 61.8, 61.8, 61.8, 61.8, 61.8, 61.8, 61.8, 61.8, 61.8, 61.8) ..</v>
      </c>
      <c r="E606" s="30" t="str">
        <f>ScheduleCompile!A599</f>
        <v>WaterMainCZ06Oct</v>
      </c>
      <c r="F606" t="str">
        <f t="shared" si="42"/>
        <v>Temperature</v>
      </c>
      <c r="G606" s="1">
        <f>IF(AND(ISERROR(IF(ScheduleCompile!B599="Off",0,IF(ScheduleCompile!B599="On",1,IF(ISNUMBER(ScheduleCompile!B599),ScheduleCompile!B599/1,IF(ISTEXT(ScheduleCompile!B599),IF(OR(ISNUMBER(FIND("5F",ScheduleCompile!B599)),ISNUMBER(FIND("0F",ScheduleCompile!B599)),ISNUMBER(FIND("8F",ScheduleCompile!B599)),ISNUMBER(FIND("1F",ScheduleCompile!B599)),ISNUMBER(FIND("2F",ScheduleCompile!B599)),ISNUMBER(FIND("3F",ScheduleCompile!B599)),ISNUMBER(FIND("6F",ScheduleCompile!B599)),ISNUMBER(FIND("7F",ScheduleCompile!B599)),ISNUMBER(FIND("9F",ScheduleCompile!B599)),ISNUMBER(FIND("4F",ScheduleCompile!B599))),VALUE(LEFT(ScheduleCompile!B599,FIND("F",ScheduleCompile!B599)-1)),ScheduleCompile!B599)))))),ISTEXT(ScheduleCompile!#REF!)),"ENDTABLE",IF(ISERROR(IF(ScheduleCompile!B599="Off",0,IF(ScheduleCompile!B599="On",1,IF(ISNUMBER(ScheduleCompile!B599),ScheduleCompile!B599/1,IF(ISTEXT(ScheduleCompile!B599),IF(OR(ISNUMBER(FIND("5F",ScheduleCompile!B599)),ISNUMBER(FIND("0F",ScheduleCompile!B599)),ISNUMBER(FIND("8F",ScheduleCompile!B599)),ISNUMBER(FIND("1F",ScheduleCompile!B599)),ISNUMBER(FIND("2F",ScheduleCompile!B599)),ISNUMBER(FIND("3F",ScheduleCompile!B599)),ISNUMBER(FIND("6F",ScheduleCompile!B599)),ISNUMBER(FIND("7F",ScheduleCompile!B599)),ISNUMBER(FIND("9F",ScheduleCompile!B599)),ISNUMBER(FIND("4F",ScheduleCompile!B599))),VALUE(LEFT(ScheduleCompile!B599,FIND("F",ScheduleCompile!B599)-1)),ScheduleCompile!B599)))))),"",IF(ScheduleCompile!B599="Off",0,IF(ScheduleCompile!B599="On",1,IF(ISNUMBER(ScheduleCompile!B599),ScheduleCompile!B599/1,IF(ISTEXT(ScheduleCompile!B599),IF(OR(ISNUMBER(FIND("5F",ScheduleCompile!B599)),ISNUMBER(FIND("0F",ScheduleCompile!B599)),ISNUMBER(FIND("8F",ScheduleCompile!B599)),ISNUMBER(FIND("1F",ScheduleCompile!B599)),ISNUMBER(FIND("2F",ScheduleCompile!B599)),ISNUMBER(FIND("3F",ScheduleCompile!B599)),ISNUMBER(FIND("6F",ScheduleCompile!B599)),ISNUMBER(FIND("7F",ScheduleCompile!B599)),ISNUMBER(FIND("9F",ScheduleCompile!B599)),ISNUMBER(FIND("4F",ScheduleCompile!B599))),VALUE(LEFT(ScheduleCompile!B599,FIND("F",ScheduleCompile!B599)-1)),ScheduleCompile!B599)))))))</f>
        <v>61.8</v>
      </c>
      <c r="H606" s="1">
        <f>IF(AND(ISERROR(IF(ScheduleCompile!C599="Off",0,IF(ScheduleCompile!C599="On",1,IF(ISNUMBER(ScheduleCompile!C599),ScheduleCompile!C599/1,IF(ISTEXT(ScheduleCompile!C599),IF(OR(ISNUMBER(FIND("5F",ScheduleCompile!C599)),ISNUMBER(FIND("0F",ScheduleCompile!C599)),ISNUMBER(FIND("8F",ScheduleCompile!C599)),ISNUMBER(FIND("1F",ScheduleCompile!C599)),ISNUMBER(FIND("2F",ScheduleCompile!C599)),ISNUMBER(FIND("3F",ScheduleCompile!C599)),ISNUMBER(FIND("6F",ScheduleCompile!C599)),ISNUMBER(FIND("7F",ScheduleCompile!C599)),ISNUMBER(FIND("9F",ScheduleCompile!C599)),ISNUMBER(FIND("4F",ScheduleCompile!C599))),VALUE(LEFT(ScheduleCompile!C599,FIND("F",ScheduleCompile!C599)-1)),ScheduleCompile!C599)))))),ISTEXT(ScheduleCompile!#REF!)),"ENDTABLE",IF(ISERROR(IF(ScheduleCompile!C599="Off",0,IF(ScheduleCompile!C599="On",1,IF(ISNUMBER(ScheduleCompile!C599),ScheduleCompile!C599/1,IF(ISTEXT(ScheduleCompile!C599),IF(OR(ISNUMBER(FIND("5F",ScheduleCompile!C599)),ISNUMBER(FIND("0F",ScheduleCompile!C599)),ISNUMBER(FIND("8F",ScheduleCompile!C599)),ISNUMBER(FIND("1F",ScheduleCompile!C599)),ISNUMBER(FIND("2F",ScheduleCompile!C599)),ISNUMBER(FIND("3F",ScheduleCompile!C599)),ISNUMBER(FIND("6F",ScheduleCompile!C599)),ISNUMBER(FIND("7F",ScheduleCompile!C599)),ISNUMBER(FIND("9F",ScheduleCompile!C599)),ISNUMBER(FIND("4F",ScheduleCompile!C599))),VALUE(LEFT(ScheduleCompile!C599,FIND("F",ScheduleCompile!C599)-1)),ScheduleCompile!C599)))))),"",IF(ScheduleCompile!C599="Off",0,IF(ScheduleCompile!C599="On",1,IF(ISNUMBER(ScheduleCompile!C599),ScheduleCompile!C599/1,IF(ISTEXT(ScheduleCompile!C599),IF(OR(ISNUMBER(FIND("5F",ScheduleCompile!C599)),ISNUMBER(FIND("0F",ScheduleCompile!C599)),ISNUMBER(FIND("8F",ScheduleCompile!C599)),ISNUMBER(FIND("1F",ScheduleCompile!C599)),ISNUMBER(FIND("2F",ScheduleCompile!C599)),ISNUMBER(FIND("3F",ScheduleCompile!C599)),ISNUMBER(FIND("6F",ScheduleCompile!C599)),ISNUMBER(FIND("7F",ScheduleCompile!C599)),ISNUMBER(FIND("9F",ScheduleCompile!C599)),ISNUMBER(FIND("4F",ScheduleCompile!C599))),VALUE(LEFT(ScheduleCompile!C599,FIND("F",ScheduleCompile!C599)-1)),ScheduleCompile!C599)))))))</f>
        <v>61.8</v>
      </c>
      <c r="I606" s="1">
        <f>IF(AND(ISERROR(IF(ScheduleCompile!D599="Off",0,IF(ScheduleCompile!D599="On",1,IF(ISNUMBER(ScheduleCompile!D599),ScheduleCompile!D599/1,IF(ISTEXT(ScheduleCompile!D599),IF(OR(ISNUMBER(FIND("5F",ScheduleCompile!D599)),ISNUMBER(FIND("0F",ScheduleCompile!D599)),ISNUMBER(FIND("8F",ScheduleCompile!D599)),ISNUMBER(FIND("1F",ScheduleCompile!D599)),ISNUMBER(FIND("2F",ScheduleCompile!D599)),ISNUMBER(FIND("3F",ScheduleCompile!D599)),ISNUMBER(FIND("6F",ScheduleCompile!D599)),ISNUMBER(FIND("7F",ScheduleCompile!D599)),ISNUMBER(FIND("9F",ScheduleCompile!D599)),ISNUMBER(FIND("4F",ScheduleCompile!D599))),VALUE(LEFT(ScheduleCompile!D599,FIND("F",ScheduleCompile!D599)-1)),ScheduleCompile!D599)))))),ISTEXT(ScheduleCompile!#REF!)),"ENDTABLE",IF(ISERROR(IF(ScheduleCompile!D599="Off",0,IF(ScheduleCompile!D599="On",1,IF(ISNUMBER(ScheduleCompile!D599),ScheduleCompile!D599/1,IF(ISTEXT(ScheduleCompile!D599),IF(OR(ISNUMBER(FIND("5F",ScheduleCompile!D599)),ISNUMBER(FIND("0F",ScheduleCompile!D599)),ISNUMBER(FIND("8F",ScheduleCompile!D599)),ISNUMBER(FIND("1F",ScheduleCompile!D599)),ISNUMBER(FIND("2F",ScheduleCompile!D599)),ISNUMBER(FIND("3F",ScheduleCompile!D599)),ISNUMBER(FIND("6F",ScheduleCompile!D599)),ISNUMBER(FIND("7F",ScheduleCompile!D599)),ISNUMBER(FIND("9F",ScheduleCompile!D599)),ISNUMBER(FIND("4F",ScheduleCompile!D599))),VALUE(LEFT(ScheduleCompile!D599,FIND("F",ScheduleCompile!D599)-1)),ScheduleCompile!D599)))))),"",IF(ScheduleCompile!D599="Off",0,IF(ScheduleCompile!D599="On",1,IF(ISNUMBER(ScheduleCompile!D599),ScheduleCompile!D599/1,IF(ISTEXT(ScheduleCompile!D599),IF(OR(ISNUMBER(FIND("5F",ScheduleCompile!D599)),ISNUMBER(FIND("0F",ScheduleCompile!D599)),ISNUMBER(FIND("8F",ScheduleCompile!D599)),ISNUMBER(FIND("1F",ScheduleCompile!D599)),ISNUMBER(FIND("2F",ScheduleCompile!D599)),ISNUMBER(FIND("3F",ScheduleCompile!D599)),ISNUMBER(FIND("6F",ScheduleCompile!D599)),ISNUMBER(FIND("7F",ScheduleCompile!D599)),ISNUMBER(FIND("9F",ScheduleCompile!D599)),ISNUMBER(FIND("4F",ScheduleCompile!D599))),VALUE(LEFT(ScheduleCompile!D599,FIND("F",ScheduleCompile!D599)-1)),ScheduleCompile!D599)))))))</f>
        <v>61.8</v>
      </c>
      <c r="J606" s="1">
        <f>IF(AND(ISERROR(IF(ScheduleCompile!E599="Off",0,IF(ScheduleCompile!E599="On",1,IF(ISNUMBER(ScheduleCompile!E599),ScheduleCompile!E599/1,IF(ISTEXT(ScheduleCompile!E599),IF(OR(ISNUMBER(FIND("5F",ScheduleCompile!E599)),ISNUMBER(FIND("0F",ScheduleCompile!E599)),ISNUMBER(FIND("8F",ScheduleCompile!E599)),ISNUMBER(FIND("1F",ScheduleCompile!E599)),ISNUMBER(FIND("2F",ScheduleCompile!E599)),ISNUMBER(FIND("3F",ScheduleCompile!E599)),ISNUMBER(FIND("6F",ScheduleCompile!E599)),ISNUMBER(FIND("7F",ScheduleCompile!E599)),ISNUMBER(FIND("9F",ScheduleCompile!E599)),ISNUMBER(FIND("4F",ScheduleCompile!E599))),VALUE(LEFT(ScheduleCompile!E599,FIND("F",ScheduleCompile!E599)-1)),ScheduleCompile!E599)))))),ISTEXT(ScheduleCompile!#REF!)),"ENDTABLE",IF(ISERROR(IF(ScheduleCompile!E599="Off",0,IF(ScheduleCompile!E599="On",1,IF(ISNUMBER(ScheduleCompile!E599),ScheduleCompile!E599/1,IF(ISTEXT(ScheduleCompile!E599),IF(OR(ISNUMBER(FIND("5F",ScheduleCompile!E599)),ISNUMBER(FIND("0F",ScheduleCompile!E599)),ISNUMBER(FIND("8F",ScheduleCompile!E599)),ISNUMBER(FIND("1F",ScheduleCompile!E599)),ISNUMBER(FIND("2F",ScheduleCompile!E599)),ISNUMBER(FIND("3F",ScheduleCompile!E599)),ISNUMBER(FIND("6F",ScheduleCompile!E599)),ISNUMBER(FIND("7F",ScheduleCompile!E599)),ISNUMBER(FIND("9F",ScheduleCompile!E599)),ISNUMBER(FIND("4F",ScheduleCompile!E599))),VALUE(LEFT(ScheduleCompile!E599,FIND("F",ScheduleCompile!E599)-1)),ScheduleCompile!E599)))))),"",IF(ScheduleCompile!E599="Off",0,IF(ScheduleCompile!E599="On",1,IF(ISNUMBER(ScheduleCompile!E599),ScheduleCompile!E599/1,IF(ISTEXT(ScheduleCompile!E599),IF(OR(ISNUMBER(FIND("5F",ScheduleCompile!E599)),ISNUMBER(FIND("0F",ScheduleCompile!E599)),ISNUMBER(FIND("8F",ScheduleCompile!E599)),ISNUMBER(FIND("1F",ScheduleCompile!E599)),ISNUMBER(FIND("2F",ScheduleCompile!E599)),ISNUMBER(FIND("3F",ScheduleCompile!E599)),ISNUMBER(FIND("6F",ScheduleCompile!E599)),ISNUMBER(FIND("7F",ScheduleCompile!E599)),ISNUMBER(FIND("9F",ScheduleCompile!E599)),ISNUMBER(FIND("4F",ScheduleCompile!E599))),VALUE(LEFT(ScheduleCompile!E599,FIND("F",ScheduleCompile!E599)-1)),ScheduleCompile!E599)))))))</f>
        <v>61.8</v>
      </c>
      <c r="K606" s="1">
        <f>IF(AND(ISERROR(IF(ScheduleCompile!F599="Off",0,IF(ScheduleCompile!F599="On",1,IF(ISNUMBER(ScheduleCompile!F599),ScheduleCompile!F599/1,IF(ISTEXT(ScheduleCompile!F599),IF(OR(ISNUMBER(FIND("5F",ScheduleCompile!F599)),ISNUMBER(FIND("0F",ScheduleCompile!F599)),ISNUMBER(FIND("8F",ScheduleCompile!F599)),ISNUMBER(FIND("1F",ScheduleCompile!F599)),ISNUMBER(FIND("2F",ScheduleCompile!F599)),ISNUMBER(FIND("3F",ScheduleCompile!F599)),ISNUMBER(FIND("6F",ScheduleCompile!F599)),ISNUMBER(FIND("7F",ScheduleCompile!F599)),ISNUMBER(FIND("9F",ScheduleCompile!F599)),ISNUMBER(FIND("4F",ScheduleCompile!F599))),VALUE(LEFT(ScheduleCompile!F599,FIND("F",ScheduleCompile!F599)-1)),ScheduleCompile!F599)))))),ISTEXT(ScheduleCompile!#REF!)),"ENDTABLE",IF(ISERROR(IF(ScheduleCompile!F599="Off",0,IF(ScheduleCompile!F599="On",1,IF(ISNUMBER(ScheduleCompile!F599),ScheduleCompile!F599/1,IF(ISTEXT(ScheduleCompile!F599),IF(OR(ISNUMBER(FIND("5F",ScheduleCompile!F599)),ISNUMBER(FIND("0F",ScheduleCompile!F599)),ISNUMBER(FIND("8F",ScheduleCompile!F599)),ISNUMBER(FIND("1F",ScheduleCompile!F599)),ISNUMBER(FIND("2F",ScheduleCompile!F599)),ISNUMBER(FIND("3F",ScheduleCompile!F599)),ISNUMBER(FIND("6F",ScheduleCompile!F599)),ISNUMBER(FIND("7F",ScheduleCompile!F599)),ISNUMBER(FIND("9F",ScheduleCompile!F599)),ISNUMBER(FIND("4F",ScheduleCompile!F599))),VALUE(LEFT(ScheduleCompile!F599,FIND("F",ScheduleCompile!F599)-1)),ScheduleCompile!F599)))))),"",IF(ScheduleCompile!F599="Off",0,IF(ScheduleCompile!F599="On",1,IF(ISNUMBER(ScheduleCompile!F599),ScheduleCompile!F599/1,IF(ISTEXT(ScheduleCompile!F599),IF(OR(ISNUMBER(FIND("5F",ScheduleCompile!F599)),ISNUMBER(FIND("0F",ScheduleCompile!F599)),ISNUMBER(FIND("8F",ScheduleCompile!F599)),ISNUMBER(FIND("1F",ScheduleCompile!F599)),ISNUMBER(FIND("2F",ScheduleCompile!F599)),ISNUMBER(FIND("3F",ScheduleCompile!F599)),ISNUMBER(FIND("6F",ScheduleCompile!F599)),ISNUMBER(FIND("7F",ScheduleCompile!F599)),ISNUMBER(FIND("9F",ScheduleCompile!F599)),ISNUMBER(FIND("4F",ScheduleCompile!F599))),VALUE(LEFT(ScheduleCompile!F599,FIND("F",ScheduleCompile!F599)-1)),ScheduleCompile!F599)))))))</f>
        <v>61.8</v>
      </c>
      <c r="L606" s="1">
        <f>IF(AND(ISERROR(IF(ScheduleCompile!G599="Off",0,IF(ScheduleCompile!G599="On",1,IF(ISNUMBER(ScheduleCompile!G599),ScheduleCompile!G599/1,IF(ISTEXT(ScheduleCompile!G599),IF(OR(ISNUMBER(FIND("5F",ScheduleCompile!G599)),ISNUMBER(FIND("0F",ScheduleCompile!G599)),ISNUMBER(FIND("8F",ScheduleCompile!G599)),ISNUMBER(FIND("1F",ScheduleCompile!G599)),ISNUMBER(FIND("2F",ScheduleCompile!G599)),ISNUMBER(FIND("3F",ScheduleCompile!G599)),ISNUMBER(FIND("6F",ScheduleCompile!G599)),ISNUMBER(FIND("7F",ScheduleCompile!G599)),ISNUMBER(FIND("9F",ScheduleCompile!G599)),ISNUMBER(FIND("4F",ScheduleCompile!G599))),VALUE(LEFT(ScheduleCompile!G599,FIND("F",ScheduleCompile!G599)-1)),ScheduleCompile!G599)))))),ISTEXT(ScheduleCompile!#REF!)),"ENDTABLE",IF(ISERROR(IF(ScheduleCompile!G599="Off",0,IF(ScheduleCompile!G599="On",1,IF(ISNUMBER(ScheduleCompile!G599),ScheduleCompile!G599/1,IF(ISTEXT(ScheduleCompile!G599),IF(OR(ISNUMBER(FIND("5F",ScheduleCompile!G599)),ISNUMBER(FIND("0F",ScheduleCompile!G599)),ISNUMBER(FIND("8F",ScheduleCompile!G599)),ISNUMBER(FIND("1F",ScheduleCompile!G599)),ISNUMBER(FIND("2F",ScheduleCompile!G599)),ISNUMBER(FIND("3F",ScheduleCompile!G599)),ISNUMBER(FIND("6F",ScheduleCompile!G599)),ISNUMBER(FIND("7F",ScheduleCompile!G599)),ISNUMBER(FIND("9F",ScheduleCompile!G599)),ISNUMBER(FIND("4F",ScheduleCompile!G599))),VALUE(LEFT(ScheduleCompile!G599,FIND("F",ScheduleCompile!G599)-1)),ScheduleCompile!G599)))))),"",IF(ScheduleCompile!G599="Off",0,IF(ScheduleCompile!G599="On",1,IF(ISNUMBER(ScheduleCompile!G599),ScheduleCompile!G599/1,IF(ISTEXT(ScheduleCompile!G599),IF(OR(ISNUMBER(FIND("5F",ScheduleCompile!G599)),ISNUMBER(FIND("0F",ScheduleCompile!G599)),ISNUMBER(FIND("8F",ScheduleCompile!G599)),ISNUMBER(FIND("1F",ScheduleCompile!G599)),ISNUMBER(FIND("2F",ScheduleCompile!G599)),ISNUMBER(FIND("3F",ScheduleCompile!G599)),ISNUMBER(FIND("6F",ScheduleCompile!G599)),ISNUMBER(FIND("7F",ScheduleCompile!G599)),ISNUMBER(FIND("9F",ScheduleCompile!G599)),ISNUMBER(FIND("4F",ScheduleCompile!G599))),VALUE(LEFT(ScheduleCompile!G599,FIND("F",ScheduleCompile!G599)-1)),ScheduleCompile!G599)))))))</f>
        <v>61.8</v>
      </c>
      <c r="M606" s="1">
        <f>IF(AND(ISERROR(IF(ScheduleCompile!H599="Off",0,IF(ScheduleCompile!H599="On",1,IF(ISNUMBER(ScheduleCompile!H599),ScheduleCompile!H599/1,IF(ISTEXT(ScheduleCompile!H599),IF(OR(ISNUMBER(FIND("5F",ScheduleCompile!H599)),ISNUMBER(FIND("0F",ScheduleCompile!H599)),ISNUMBER(FIND("8F",ScheduleCompile!H599)),ISNUMBER(FIND("1F",ScheduleCompile!H599)),ISNUMBER(FIND("2F",ScheduleCompile!H599)),ISNUMBER(FIND("3F",ScheduleCompile!H599)),ISNUMBER(FIND("6F",ScheduleCompile!H599)),ISNUMBER(FIND("7F",ScheduleCompile!H599)),ISNUMBER(FIND("9F",ScheduleCompile!H599)),ISNUMBER(FIND("4F",ScheduleCompile!H599))),VALUE(LEFT(ScheduleCompile!H599,FIND("F",ScheduleCompile!H599)-1)),ScheduleCompile!H599)))))),ISTEXT(ScheduleCompile!#REF!)),"ENDTABLE",IF(ISERROR(IF(ScheduleCompile!H599="Off",0,IF(ScheduleCompile!H599="On",1,IF(ISNUMBER(ScheduleCompile!H599),ScheduleCompile!H599/1,IF(ISTEXT(ScheduleCompile!H599),IF(OR(ISNUMBER(FIND("5F",ScheduleCompile!H599)),ISNUMBER(FIND("0F",ScheduleCompile!H599)),ISNUMBER(FIND("8F",ScheduleCompile!H599)),ISNUMBER(FIND("1F",ScheduleCompile!H599)),ISNUMBER(FIND("2F",ScheduleCompile!H599)),ISNUMBER(FIND("3F",ScheduleCompile!H599)),ISNUMBER(FIND("6F",ScheduleCompile!H599)),ISNUMBER(FIND("7F",ScheduleCompile!H599)),ISNUMBER(FIND("9F",ScheduleCompile!H599)),ISNUMBER(FIND("4F",ScheduleCompile!H599))),VALUE(LEFT(ScheduleCompile!H599,FIND("F",ScheduleCompile!H599)-1)),ScheduleCompile!H599)))))),"",IF(ScheduleCompile!H599="Off",0,IF(ScheduleCompile!H599="On",1,IF(ISNUMBER(ScheduleCompile!H599),ScheduleCompile!H599/1,IF(ISTEXT(ScheduleCompile!H599),IF(OR(ISNUMBER(FIND("5F",ScheduleCompile!H599)),ISNUMBER(FIND("0F",ScheduleCompile!H599)),ISNUMBER(FIND("8F",ScheduleCompile!H599)),ISNUMBER(FIND("1F",ScheduleCompile!H599)),ISNUMBER(FIND("2F",ScheduleCompile!H599)),ISNUMBER(FIND("3F",ScheduleCompile!H599)),ISNUMBER(FIND("6F",ScheduleCompile!H599)),ISNUMBER(FIND("7F",ScheduleCompile!H599)),ISNUMBER(FIND("9F",ScheduleCompile!H599)),ISNUMBER(FIND("4F",ScheduleCompile!H599))),VALUE(LEFT(ScheduleCompile!H599,FIND("F",ScheduleCompile!H599)-1)),ScheduleCompile!H599)))))))</f>
        <v>61.8</v>
      </c>
      <c r="N606" s="1">
        <f>IF(AND(ISERROR(IF(ScheduleCompile!I599="Off",0,IF(ScheduleCompile!I599="On",1,IF(ISNUMBER(ScheduleCompile!I599),ScheduleCompile!I599/1,IF(ISTEXT(ScheduleCompile!I599),IF(OR(ISNUMBER(FIND("5F",ScheduleCompile!I599)),ISNUMBER(FIND("0F",ScheduleCompile!I599)),ISNUMBER(FIND("8F",ScheduleCompile!I599)),ISNUMBER(FIND("1F",ScheduleCompile!I599)),ISNUMBER(FIND("2F",ScheduleCompile!I599)),ISNUMBER(FIND("3F",ScheduleCompile!I599)),ISNUMBER(FIND("6F",ScheduleCompile!I599)),ISNUMBER(FIND("7F",ScheduleCompile!I599)),ISNUMBER(FIND("9F",ScheduleCompile!I599)),ISNUMBER(FIND("4F",ScheduleCompile!I599))),VALUE(LEFT(ScheduleCompile!I599,FIND("F",ScheduleCompile!I599)-1)),ScheduleCompile!I599)))))),ISTEXT(ScheduleCompile!#REF!)),"ENDTABLE",IF(ISERROR(IF(ScheduleCompile!I599="Off",0,IF(ScheduleCompile!I599="On",1,IF(ISNUMBER(ScheduleCompile!I599),ScheduleCompile!I599/1,IF(ISTEXT(ScheduleCompile!I599),IF(OR(ISNUMBER(FIND("5F",ScheduleCompile!I599)),ISNUMBER(FIND("0F",ScheduleCompile!I599)),ISNUMBER(FIND("8F",ScheduleCompile!I599)),ISNUMBER(FIND("1F",ScheduleCompile!I599)),ISNUMBER(FIND("2F",ScheduleCompile!I599)),ISNUMBER(FIND("3F",ScheduleCompile!I599)),ISNUMBER(FIND("6F",ScheduleCompile!I599)),ISNUMBER(FIND("7F",ScheduleCompile!I599)),ISNUMBER(FIND("9F",ScheduleCompile!I599)),ISNUMBER(FIND("4F",ScheduleCompile!I599))),VALUE(LEFT(ScheduleCompile!I599,FIND("F",ScheduleCompile!I599)-1)),ScheduleCompile!I599)))))),"",IF(ScheduleCompile!I599="Off",0,IF(ScheduleCompile!I599="On",1,IF(ISNUMBER(ScheduleCompile!I599),ScheduleCompile!I599/1,IF(ISTEXT(ScheduleCompile!I599),IF(OR(ISNUMBER(FIND("5F",ScheduleCompile!I599)),ISNUMBER(FIND("0F",ScheduleCompile!I599)),ISNUMBER(FIND("8F",ScheduleCompile!I599)),ISNUMBER(FIND("1F",ScheduleCompile!I599)),ISNUMBER(FIND("2F",ScheduleCompile!I599)),ISNUMBER(FIND("3F",ScheduleCompile!I599)),ISNUMBER(FIND("6F",ScheduleCompile!I599)),ISNUMBER(FIND("7F",ScheduleCompile!I599)),ISNUMBER(FIND("9F",ScheduleCompile!I599)),ISNUMBER(FIND("4F",ScheduleCompile!I599))),VALUE(LEFT(ScheduleCompile!I599,FIND("F",ScheduleCompile!I599)-1)),ScheduleCompile!I599)))))))</f>
        <v>61.8</v>
      </c>
      <c r="O606" s="1">
        <f>IF(AND(ISERROR(IF(ScheduleCompile!J599="Off",0,IF(ScheduleCompile!J599="On",1,IF(ISNUMBER(ScheduleCompile!J599),ScheduleCompile!J599/1,IF(ISTEXT(ScheduleCompile!J599),IF(OR(ISNUMBER(FIND("5F",ScheduleCompile!J599)),ISNUMBER(FIND("0F",ScheduleCompile!J599)),ISNUMBER(FIND("8F",ScheduleCompile!J599)),ISNUMBER(FIND("1F",ScheduleCompile!J599)),ISNUMBER(FIND("2F",ScheduleCompile!J599)),ISNUMBER(FIND("3F",ScheduleCompile!J599)),ISNUMBER(FIND("6F",ScheduleCompile!J599)),ISNUMBER(FIND("7F",ScheduleCompile!J599)),ISNUMBER(FIND("9F",ScheduleCompile!J599)),ISNUMBER(FIND("4F",ScheduleCompile!J599))),VALUE(LEFT(ScheduleCompile!J599,FIND("F",ScheduleCompile!J599)-1)),ScheduleCompile!J599)))))),ISTEXT(ScheduleCompile!#REF!)),"ENDTABLE",IF(ISERROR(IF(ScheduleCompile!J599="Off",0,IF(ScheduleCompile!J599="On",1,IF(ISNUMBER(ScheduleCompile!J599),ScheduleCompile!J599/1,IF(ISTEXT(ScheduleCompile!J599),IF(OR(ISNUMBER(FIND("5F",ScheduleCompile!J599)),ISNUMBER(FIND("0F",ScheduleCompile!J599)),ISNUMBER(FIND("8F",ScheduleCompile!J599)),ISNUMBER(FIND("1F",ScheduleCompile!J599)),ISNUMBER(FIND("2F",ScheduleCompile!J599)),ISNUMBER(FIND("3F",ScheduleCompile!J599)),ISNUMBER(FIND("6F",ScheduleCompile!J599)),ISNUMBER(FIND("7F",ScheduleCompile!J599)),ISNUMBER(FIND("9F",ScheduleCompile!J599)),ISNUMBER(FIND("4F",ScheduleCompile!J599))),VALUE(LEFT(ScheduleCompile!J599,FIND("F",ScheduleCompile!J599)-1)),ScheduleCompile!J599)))))),"",IF(ScheduleCompile!J599="Off",0,IF(ScheduleCompile!J599="On",1,IF(ISNUMBER(ScheduleCompile!J599),ScheduleCompile!J599/1,IF(ISTEXT(ScheduleCompile!J599),IF(OR(ISNUMBER(FIND("5F",ScheduleCompile!J599)),ISNUMBER(FIND("0F",ScheduleCompile!J599)),ISNUMBER(FIND("8F",ScheduleCompile!J599)),ISNUMBER(FIND("1F",ScheduleCompile!J599)),ISNUMBER(FIND("2F",ScheduleCompile!J599)),ISNUMBER(FIND("3F",ScheduleCompile!J599)),ISNUMBER(FIND("6F",ScheduleCompile!J599)),ISNUMBER(FIND("7F",ScheduleCompile!J599)),ISNUMBER(FIND("9F",ScheduleCompile!J599)),ISNUMBER(FIND("4F",ScheduleCompile!J599))),VALUE(LEFT(ScheduleCompile!J599,FIND("F",ScheduleCompile!J599)-1)),ScheduleCompile!J599)))))))</f>
        <v>61.8</v>
      </c>
      <c r="P606" s="1">
        <f>IF(AND(ISERROR(IF(ScheduleCompile!K599="Off",0,IF(ScheduleCompile!K599="On",1,IF(ISNUMBER(ScheduleCompile!K599),ScheduleCompile!K599/1,IF(ISTEXT(ScheduleCompile!K599),IF(OR(ISNUMBER(FIND("5F",ScheduleCompile!K599)),ISNUMBER(FIND("0F",ScheduleCompile!K599)),ISNUMBER(FIND("8F",ScheduleCompile!K599)),ISNUMBER(FIND("1F",ScheduleCompile!K599)),ISNUMBER(FIND("2F",ScheduleCompile!K599)),ISNUMBER(FIND("3F",ScheduleCompile!K599)),ISNUMBER(FIND("6F",ScheduleCompile!K599)),ISNUMBER(FIND("7F",ScheduleCompile!K599)),ISNUMBER(FIND("9F",ScheduleCompile!K599)),ISNUMBER(FIND("4F",ScheduleCompile!K599))),VALUE(LEFT(ScheduleCompile!K599,FIND("F",ScheduleCompile!K599)-1)),ScheduleCompile!K599)))))),ISTEXT(ScheduleCompile!#REF!)),"ENDTABLE",IF(ISERROR(IF(ScheduleCompile!K599="Off",0,IF(ScheduleCompile!K599="On",1,IF(ISNUMBER(ScheduleCompile!K599),ScheduleCompile!K599/1,IF(ISTEXT(ScheduleCompile!K599),IF(OR(ISNUMBER(FIND("5F",ScheduleCompile!K599)),ISNUMBER(FIND("0F",ScheduleCompile!K599)),ISNUMBER(FIND("8F",ScheduleCompile!K599)),ISNUMBER(FIND("1F",ScheduleCompile!K599)),ISNUMBER(FIND("2F",ScheduleCompile!K599)),ISNUMBER(FIND("3F",ScheduleCompile!K599)),ISNUMBER(FIND("6F",ScheduleCompile!K599)),ISNUMBER(FIND("7F",ScheduleCompile!K599)),ISNUMBER(FIND("9F",ScheduleCompile!K599)),ISNUMBER(FIND("4F",ScheduleCompile!K599))),VALUE(LEFT(ScheduleCompile!K599,FIND("F",ScheduleCompile!K599)-1)),ScheduleCompile!K599)))))),"",IF(ScheduleCompile!K599="Off",0,IF(ScheduleCompile!K599="On",1,IF(ISNUMBER(ScheduleCompile!K599),ScheduleCompile!K599/1,IF(ISTEXT(ScheduleCompile!K599),IF(OR(ISNUMBER(FIND("5F",ScheduleCompile!K599)),ISNUMBER(FIND("0F",ScheduleCompile!K599)),ISNUMBER(FIND("8F",ScheduleCompile!K599)),ISNUMBER(FIND("1F",ScheduleCompile!K599)),ISNUMBER(FIND("2F",ScheduleCompile!K599)),ISNUMBER(FIND("3F",ScheduleCompile!K599)),ISNUMBER(FIND("6F",ScheduleCompile!K599)),ISNUMBER(FIND("7F",ScheduleCompile!K599)),ISNUMBER(FIND("9F",ScheduleCompile!K599)),ISNUMBER(FIND("4F",ScheduleCompile!K599))),VALUE(LEFT(ScheduleCompile!K599,FIND("F",ScheduleCompile!K599)-1)),ScheduleCompile!K599)))))))</f>
        <v>61.8</v>
      </c>
      <c r="Q606" s="1">
        <f>IF(AND(ISERROR(IF(ScheduleCompile!L599="Off",0,IF(ScheduleCompile!L599="On",1,IF(ISNUMBER(ScheduleCompile!L599),ScheduleCompile!L599/1,IF(ISTEXT(ScheduleCompile!L599),IF(OR(ISNUMBER(FIND("5F",ScheduleCompile!L599)),ISNUMBER(FIND("0F",ScheduleCompile!L599)),ISNUMBER(FIND("8F",ScheduleCompile!L599)),ISNUMBER(FIND("1F",ScheduleCompile!L599)),ISNUMBER(FIND("2F",ScheduleCompile!L599)),ISNUMBER(FIND("3F",ScheduleCompile!L599)),ISNUMBER(FIND("6F",ScheduleCompile!L599)),ISNUMBER(FIND("7F",ScheduleCompile!L599)),ISNUMBER(FIND("9F",ScheduleCompile!L599)),ISNUMBER(FIND("4F",ScheduleCompile!L599))),VALUE(LEFT(ScheduleCompile!L599,FIND("F",ScheduleCompile!L599)-1)),ScheduleCompile!L599)))))),ISTEXT(ScheduleCompile!#REF!)),"ENDTABLE",IF(ISERROR(IF(ScheduleCompile!L599="Off",0,IF(ScheduleCompile!L599="On",1,IF(ISNUMBER(ScheduleCompile!L599),ScheduleCompile!L599/1,IF(ISTEXT(ScheduleCompile!L599),IF(OR(ISNUMBER(FIND("5F",ScheduleCompile!L599)),ISNUMBER(FIND("0F",ScheduleCompile!L599)),ISNUMBER(FIND("8F",ScheduleCompile!L599)),ISNUMBER(FIND("1F",ScheduleCompile!L599)),ISNUMBER(FIND("2F",ScheduleCompile!L599)),ISNUMBER(FIND("3F",ScheduleCompile!L599)),ISNUMBER(FIND("6F",ScheduleCompile!L599)),ISNUMBER(FIND("7F",ScheduleCompile!L599)),ISNUMBER(FIND("9F",ScheduleCompile!L599)),ISNUMBER(FIND("4F",ScheduleCompile!L599))),VALUE(LEFT(ScheduleCompile!L599,FIND("F",ScheduleCompile!L599)-1)),ScheduleCompile!L599)))))),"",IF(ScheduleCompile!L599="Off",0,IF(ScheduleCompile!L599="On",1,IF(ISNUMBER(ScheduleCompile!L599),ScheduleCompile!L599/1,IF(ISTEXT(ScheduleCompile!L599),IF(OR(ISNUMBER(FIND("5F",ScheduleCompile!L599)),ISNUMBER(FIND("0F",ScheduleCompile!L599)),ISNUMBER(FIND("8F",ScheduleCompile!L599)),ISNUMBER(FIND("1F",ScheduleCompile!L599)),ISNUMBER(FIND("2F",ScheduleCompile!L599)),ISNUMBER(FIND("3F",ScheduleCompile!L599)),ISNUMBER(FIND("6F",ScheduleCompile!L599)),ISNUMBER(FIND("7F",ScheduleCompile!L599)),ISNUMBER(FIND("9F",ScheduleCompile!L599)),ISNUMBER(FIND("4F",ScheduleCompile!L599))),VALUE(LEFT(ScheduleCompile!L599,FIND("F",ScheduleCompile!L599)-1)),ScheduleCompile!L599)))))))</f>
        <v>61.8</v>
      </c>
      <c r="R606" s="1">
        <f>IF(AND(ISERROR(IF(ScheduleCompile!M599="Off",0,IF(ScheduleCompile!M599="On",1,IF(ISNUMBER(ScheduleCompile!M599),ScheduleCompile!M599/1,IF(ISTEXT(ScheduleCompile!M599),IF(OR(ISNUMBER(FIND("5F",ScheduleCompile!M599)),ISNUMBER(FIND("0F",ScheduleCompile!M599)),ISNUMBER(FIND("8F",ScheduleCompile!M599)),ISNUMBER(FIND("1F",ScheduleCompile!M599)),ISNUMBER(FIND("2F",ScheduleCompile!M599)),ISNUMBER(FIND("3F",ScheduleCompile!M599)),ISNUMBER(FIND("6F",ScheduleCompile!M599)),ISNUMBER(FIND("7F",ScheduleCompile!M599)),ISNUMBER(FIND("9F",ScheduleCompile!M599)),ISNUMBER(FIND("4F",ScheduleCompile!M599))),VALUE(LEFT(ScheduleCompile!M599,FIND("F",ScheduleCompile!M599)-1)),ScheduleCompile!M599)))))),ISTEXT(ScheduleCompile!#REF!)),"ENDTABLE",IF(ISERROR(IF(ScheduleCompile!M599="Off",0,IF(ScheduleCompile!M599="On",1,IF(ISNUMBER(ScheduleCompile!M599),ScheduleCompile!M599/1,IF(ISTEXT(ScheduleCompile!M599),IF(OR(ISNUMBER(FIND("5F",ScheduleCompile!M599)),ISNUMBER(FIND("0F",ScheduleCompile!M599)),ISNUMBER(FIND("8F",ScheduleCompile!M599)),ISNUMBER(FIND("1F",ScheduleCompile!M599)),ISNUMBER(FIND("2F",ScheduleCompile!M599)),ISNUMBER(FIND("3F",ScheduleCompile!M599)),ISNUMBER(FIND("6F",ScheduleCompile!M599)),ISNUMBER(FIND("7F",ScheduleCompile!M599)),ISNUMBER(FIND("9F",ScheduleCompile!M599)),ISNUMBER(FIND("4F",ScheduleCompile!M599))),VALUE(LEFT(ScheduleCompile!M599,FIND("F",ScheduleCompile!M599)-1)),ScheduleCompile!M599)))))),"",IF(ScheduleCompile!M599="Off",0,IF(ScheduleCompile!M599="On",1,IF(ISNUMBER(ScheduleCompile!M599),ScheduleCompile!M599/1,IF(ISTEXT(ScheduleCompile!M599),IF(OR(ISNUMBER(FIND("5F",ScheduleCompile!M599)),ISNUMBER(FIND("0F",ScheduleCompile!M599)),ISNUMBER(FIND("8F",ScheduleCompile!M599)),ISNUMBER(FIND("1F",ScheduleCompile!M599)),ISNUMBER(FIND("2F",ScheduleCompile!M599)),ISNUMBER(FIND("3F",ScheduleCompile!M599)),ISNUMBER(FIND("6F",ScheduleCompile!M599)),ISNUMBER(FIND("7F",ScheduleCompile!M599)),ISNUMBER(FIND("9F",ScheduleCompile!M599)),ISNUMBER(FIND("4F",ScheduleCompile!M599))),VALUE(LEFT(ScheduleCompile!M599,FIND("F",ScheduleCompile!M599)-1)),ScheduleCompile!M599)))))))</f>
        <v>61.8</v>
      </c>
      <c r="S606" s="1">
        <f>IF(AND(ISERROR(IF(ScheduleCompile!N599="Off",0,IF(ScheduleCompile!N599="On",1,IF(ISNUMBER(ScheduleCompile!N599),ScheduleCompile!N599/1,IF(ISTEXT(ScheduleCompile!N599),IF(OR(ISNUMBER(FIND("5F",ScheduleCompile!N599)),ISNUMBER(FIND("0F",ScheduleCompile!N599)),ISNUMBER(FIND("8F",ScheduleCompile!N599)),ISNUMBER(FIND("1F",ScheduleCompile!N599)),ISNUMBER(FIND("2F",ScheduleCompile!N599)),ISNUMBER(FIND("3F",ScheduleCompile!N599)),ISNUMBER(FIND("6F",ScheduleCompile!N599)),ISNUMBER(FIND("7F",ScheduleCompile!N599)),ISNUMBER(FIND("9F",ScheduleCompile!N599)),ISNUMBER(FIND("4F",ScheduleCompile!N599))),VALUE(LEFT(ScheduleCompile!N599,FIND("F",ScheduleCompile!N599)-1)),ScheduleCompile!N599)))))),ISTEXT(ScheduleCompile!#REF!)),"ENDTABLE",IF(ISERROR(IF(ScheduleCompile!N599="Off",0,IF(ScheduleCompile!N599="On",1,IF(ISNUMBER(ScheduleCompile!N599),ScheduleCompile!N599/1,IF(ISTEXT(ScheduleCompile!N599),IF(OR(ISNUMBER(FIND("5F",ScheduleCompile!N599)),ISNUMBER(FIND("0F",ScheduleCompile!N599)),ISNUMBER(FIND("8F",ScheduleCompile!N599)),ISNUMBER(FIND("1F",ScheduleCompile!N599)),ISNUMBER(FIND("2F",ScheduleCompile!N599)),ISNUMBER(FIND("3F",ScheduleCompile!N599)),ISNUMBER(FIND("6F",ScheduleCompile!N599)),ISNUMBER(FIND("7F",ScheduleCompile!N599)),ISNUMBER(FIND("9F",ScheduleCompile!N599)),ISNUMBER(FIND("4F",ScheduleCompile!N599))),VALUE(LEFT(ScheduleCompile!N599,FIND("F",ScheduleCompile!N599)-1)),ScheduleCompile!N599)))))),"",IF(ScheduleCompile!N599="Off",0,IF(ScheduleCompile!N599="On",1,IF(ISNUMBER(ScheduleCompile!N599),ScheduleCompile!N599/1,IF(ISTEXT(ScheduleCompile!N599),IF(OR(ISNUMBER(FIND("5F",ScheduleCompile!N599)),ISNUMBER(FIND("0F",ScheduleCompile!N599)),ISNUMBER(FIND("8F",ScheduleCompile!N599)),ISNUMBER(FIND("1F",ScheduleCompile!N599)),ISNUMBER(FIND("2F",ScheduleCompile!N599)),ISNUMBER(FIND("3F",ScheduleCompile!N599)),ISNUMBER(FIND("6F",ScheduleCompile!N599)),ISNUMBER(FIND("7F",ScheduleCompile!N599)),ISNUMBER(FIND("9F",ScheduleCompile!N599)),ISNUMBER(FIND("4F",ScheduleCompile!N599))),VALUE(LEFT(ScheduleCompile!N599,FIND("F",ScheduleCompile!N599)-1)),ScheduleCompile!N599)))))))</f>
        <v>61.8</v>
      </c>
      <c r="T606" s="1">
        <f>IF(AND(ISERROR(IF(ScheduleCompile!O599="Off",0,IF(ScheduleCompile!O599="On",1,IF(ISNUMBER(ScheduleCompile!O599),ScheduleCompile!O599/1,IF(ISTEXT(ScheduleCompile!O599),IF(OR(ISNUMBER(FIND("5F",ScheduleCompile!O599)),ISNUMBER(FIND("0F",ScheduleCompile!O599)),ISNUMBER(FIND("8F",ScheduleCompile!O599)),ISNUMBER(FIND("1F",ScheduleCompile!O599)),ISNUMBER(FIND("2F",ScheduleCompile!O599)),ISNUMBER(FIND("3F",ScheduleCompile!O599)),ISNUMBER(FIND("6F",ScheduleCompile!O599)),ISNUMBER(FIND("7F",ScheduleCompile!O599)),ISNUMBER(FIND("9F",ScheduleCompile!O599)),ISNUMBER(FIND("4F",ScheduleCompile!O599))),VALUE(LEFT(ScheduleCompile!O599,FIND("F",ScheduleCompile!O599)-1)),ScheduleCompile!O599)))))),ISTEXT(ScheduleCompile!#REF!)),"ENDTABLE",IF(ISERROR(IF(ScheduleCompile!O599="Off",0,IF(ScheduleCompile!O599="On",1,IF(ISNUMBER(ScheduleCompile!O599),ScheduleCompile!O599/1,IF(ISTEXT(ScheduleCompile!O599),IF(OR(ISNUMBER(FIND("5F",ScheduleCompile!O599)),ISNUMBER(FIND("0F",ScheduleCompile!O599)),ISNUMBER(FIND("8F",ScheduleCompile!O599)),ISNUMBER(FIND("1F",ScheduleCompile!O599)),ISNUMBER(FIND("2F",ScheduleCompile!O599)),ISNUMBER(FIND("3F",ScheduleCompile!O599)),ISNUMBER(FIND("6F",ScheduleCompile!O599)),ISNUMBER(FIND("7F",ScheduleCompile!O599)),ISNUMBER(FIND("9F",ScheduleCompile!O599)),ISNUMBER(FIND("4F",ScheduleCompile!O599))),VALUE(LEFT(ScheduleCompile!O599,FIND("F",ScheduleCompile!O599)-1)),ScheduleCompile!O599)))))),"",IF(ScheduleCompile!O599="Off",0,IF(ScheduleCompile!O599="On",1,IF(ISNUMBER(ScheduleCompile!O599),ScheduleCompile!O599/1,IF(ISTEXT(ScheduleCompile!O599),IF(OR(ISNUMBER(FIND("5F",ScheduleCompile!O599)),ISNUMBER(FIND("0F",ScheduleCompile!O599)),ISNUMBER(FIND("8F",ScheduleCompile!O599)),ISNUMBER(FIND("1F",ScheduleCompile!O599)),ISNUMBER(FIND("2F",ScheduleCompile!O599)),ISNUMBER(FIND("3F",ScheduleCompile!O599)),ISNUMBER(FIND("6F",ScheduleCompile!O599)),ISNUMBER(FIND("7F",ScheduleCompile!O599)),ISNUMBER(FIND("9F",ScheduleCompile!O599)),ISNUMBER(FIND("4F",ScheduleCompile!O599))),VALUE(LEFT(ScheduleCompile!O599,FIND("F",ScheduleCompile!O599)-1)),ScheduleCompile!O599)))))))</f>
        <v>61.8</v>
      </c>
      <c r="U606" s="1">
        <f>IF(AND(ISERROR(IF(ScheduleCompile!P599="Off",0,IF(ScheduleCompile!P599="On",1,IF(ISNUMBER(ScheduleCompile!P599),ScheduleCompile!P599/1,IF(ISTEXT(ScheduleCompile!P599),IF(OR(ISNUMBER(FIND("5F",ScheduleCompile!P599)),ISNUMBER(FIND("0F",ScheduleCompile!P599)),ISNUMBER(FIND("8F",ScheduleCompile!P599)),ISNUMBER(FIND("1F",ScheduleCompile!P599)),ISNUMBER(FIND("2F",ScheduleCompile!P599)),ISNUMBER(FIND("3F",ScheduleCompile!P599)),ISNUMBER(FIND("6F",ScheduleCompile!P599)),ISNUMBER(FIND("7F",ScheduleCompile!P599)),ISNUMBER(FIND("9F",ScheduleCompile!P599)),ISNUMBER(FIND("4F",ScheduleCompile!P599))),VALUE(LEFT(ScheduleCompile!P599,FIND("F",ScheduleCompile!P599)-1)),ScheduleCompile!P599)))))),ISTEXT(ScheduleCompile!#REF!)),"ENDTABLE",IF(ISERROR(IF(ScheduleCompile!P599="Off",0,IF(ScheduleCompile!P599="On",1,IF(ISNUMBER(ScheduleCompile!P599),ScheduleCompile!P599/1,IF(ISTEXT(ScheduleCompile!P599),IF(OR(ISNUMBER(FIND("5F",ScheduleCompile!P599)),ISNUMBER(FIND("0F",ScheduleCompile!P599)),ISNUMBER(FIND("8F",ScheduleCompile!P599)),ISNUMBER(FIND("1F",ScheduleCompile!P599)),ISNUMBER(FIND("2F",ScheduleCompile!P599)),ISNUMBER(FIND("3F",ScheduleCompile!P599)),ISNUMBER(FIND("6F",ScheduleCompile!P599)),ISNUMBER(FIND("7F",ScheduleCompile!P599)),ISNUMBER(FIND("9F",ScheduleCompile!P599)),ISNUMBER(FIND("4F",ScheduleCompile!P599))),VALUE(LEFT(ScheduleCompile!P599,FIND("F",ScheduleCompile!P599)-1)),ScheduleCompile!P599)))))),"",IF(ScheduleCompile!P599="Off",0,IF(ScheduleCompile!P599="On",1,IF(ISNUMBER(ScheduleCompile!P599),ScheduleCompile!P599/1,IF(ISTEXT(ScheduleCompile!P599),IF(OR(ISNUMBER(FIND("5F",ScheduleCompile!P599)),ISNUMBER(FIND("0F",ScheduleCompile!P599)),ISNUMBER(FIND("8F",ScheduleCompile!P599)),ISNUMBER(FIND("1F",ScheduleCompile!P599)),ISNUMBER(FIND("2F",ScheduleCompile!P599)),ISNUMBER(FIND("3F",ScheduleCompile!P599)),ISNUMBER(FIND("6F",ScheduleCompile!P599)),ISNUMBER(FIND("7F",ScheduleCompile!P599)),ISNUMBER(FIND("9F",ScheduleCompile!P599)),ISNUMBER(FIND("4F",ScheduleCompile!P599))),VALUE(LEFT(ScheduleCompile!P599,FIND("F",ScheduleCompile!P599)-1)),ScheduleCompile!P599)))))))</f>
        <v>61.8</v>
      </c>
      <c r="V606" s="1">
        <f>IF(AND(ISERROR(IF(ScheduleCompile!Q599="Off",0,IF(ScheduleCompile!Q599="On",1,IF(ISNUMBER(ScheduleCompile!Q599),ScheduleCompile!Q599/1,IF(ISTEXT(ScheduleCompile!Q599),IF(OR(ISNUMBER(FIND("5F",ScheduleCompile!Q599)),ISNUMBER(FIND("0F",ScheduleCompile!Q599)),ISNUMBER(FIND("8F",ScheduleCompile!Q599)),ISNUMBER(FIND("1F",ScheduleCompile!Q599)),ISNUMBER(FIND("2F",ScheduleCompile!Q599)),ISNUMBER(FIND("3F",ScheduleCompile!Q599)),ISNUMBER(FIND("6F",ScheduleCompile!Q599)),ISNUMBER(FIND("7F",ScheduleCompile!Q599)),ISNUMBER(FIND("9F",ScheduleCompile!Q599)),ISNUMBER(FIND("4F",ScheduleCompile!Q599))),VALUE(LEFT(ScheduleCompile!Q599,FIND("F",ScheduleCompile!Q599)-1)),ScheduleCompile!Q599)))))),ISTEXT(ScheduleCompile!#REF!)),"ENDTABLE",IF(ISERROR(IF(ScheduleCompile!Q599="Off",0,IF(ScheduleCompile!Q599="On",1,IF(ISNUMBER(ScheduleCompile!Q599),ScheduleCompile!Q599/1,IF(ISTEXT(ScheduleCompile!Q599),IF(OR(ISNUMBER(FIND("5F",ScheduleCompile!Q599)),ISNUMBER(FIND("0F",ScheduleCompile!Q599)),ISNUMBER(FIND("8F",ScheduleCompile!Q599)),ISNUMBER(FIND("1F",ScheduleCompile!Q599)),ISNUMBER(FIND("2F",ScheduleCompile!Q599)),ISNUMBER(FIND("3F",ScheduleCompile!Q599)),ISNUMBER(FIND("6F",ScheduleCompile!Q599)),ISNUMBER(FIND("7F",ScheduleCompile!Q599)),ISNUMBER(FIND("9F",ScheduleCompile!Q599)),ISNUMBER(FIND("4F",ScheduleCompile!Q599))),VALUE(LEFT(ScheduleCompile!Q599,FIND("F",ScheduleCompile!Q599)-1)),ScheduleCompile!Q599)))))),"",IF(ScheduleCompile!Q599="Off",0,IF(ScheduleCompile!Q599="On",1,IF(ISNUMBER(ScheduleCompile!Q599),ScheduleCompile!Q599/1,IF(ISTEXT(ScheduleCompile!Q599),IF(OR(ISNUMBER(FIND("5F",ScheduleCompile!Q599)),ISNUMBER(FIND("0F",ScheduleCompile!Q599)),ISNUMBER(FIND("8F",ScheduleCompile!Q599)),ISNUMBER(FIND("1F",ScheduleCompile!Q599)),ISNUMBER(FIND("2F",ScheduleCompile!Q599)),ISNUMBER(FIND("3F",ScheduleCompile!Q599)),ISNUMBER(FIND("6F",ScheduleCompile!Q599)),ISNUMBER(FIND("7F",ScheduleCompile!Q599)),ISNUMBER(FIND("9F",ScheduleCompile!Q599)),ISNUMBER(FIND("4F",ScheduleCompile!Q599))),VALUE(LEFT(ScheduleCompile!Q599,FIND("F",ScheduleCompile!Q599)-1)),ScheduleCompile!Q599)))))))</f>
        <v>61.8</v>
      </c>
      <c r="W606" s="1">
        <f>IF(AND(ISERROR(IF(ScheduleCompile!R599="Off",0,IF(ScheduleCompile!R599="On",1,IF(ISNUMBER(ScheduleCompile!R599),ScheduleCompile!R599/1,IF(ISTEXT(ScheduleCompile!R599),IF(OR(ISNUMBER(FIND("5F",ScheduleCompile!R599)),ISNUMBER(FIND("0F",ScheduleCompile!R599)),ISNUMBER(FIND("8F",ScheduleCompile!R599)),ISNUMBER(FIND("1F",ScheduleCompile!R599)),ISNUMBER(FIND("2F",ScheduleCompile!R599)),ISNUMBER(FIND("3F",ScheduleCompile!R599)),ISNUMBER(FIND("6F",ScheduleCompile!R599)),ISNUMBER(FIND("7F",ScheduleCompile!R599)),ISNUMBER(FIND("9F",ScheduleCompile!R599)),ISNUMBER(FIND("4F",ScheduleCompile!R599))),VALUE(LEFT(ScheduleCompile!R599,FIND("F",ScheduleCompile!R599)-1)),ScheduleCompile!R599)))))),ISTEXT(ScheduleCompile!#REF!)),"ENDTABLE",IF(ISERROR(IF(ScheduleCompile!R599="Off",0,IF(ScheduleCompile!R599="On",1,IF(ISNUMBER(ScheduleCompile!R599),ScheduleCompile!R599/1,IF(ISTEXT(ScheduleCompile!R599),IF(OR(ISNUMBER(FIND("5F",ScheduleCompile!R599)),ISNUMBER(FIND("0F",ScheduleCompile!R599)),ISNUMBER(FIND("8F",ScheduleCompile!R599)),ISNUMBER(FIND("1F",ScheduleCompile!R599)),ISNUMBER(FIND("2F",ScheduleCompile!R599)),ISNUMBER(FIND("3F",ScheduleCompile!R599)),ISNUMBER(FIND("6F",ScheduleCompile!R599)),ISNUMBER(FIND("7F",ScheduleCompile!R599)),ISNUMBER(FIND("9F",ScheduleCompile!R599)),ISNUMBER(FIND("4F",ScheduleCompile!R599))),VALUE(LEFT(ScheduleCompile!R599,FIND("F",ScheduleCompile!R599)-1)),ScheduleCompile!R599)))))),"",IF(ScheduleCompile!R599="Off",0,IF(ScheduleCompile!R599="On",1,IF(ISNUMBER(ScheduleCompile!R599),ScheduleCompile!R599/1,IF(ISTEXT(ScheduleCompile!R599),IF(OR(ISNUMBER(FIND("5F",ScheduleCompile!R599)),ISNUMBER(FIND("0F",ScheduleCompile!R599)),ISNUMBER(FIND("8F",ScheduleCompile!R599)),ISNUMBER(FIND("1F",ScheduleCompile!R599)),ISNUMBER(FIND("2F",ScheduleCompile!R599)),ISNUMBER(FIND("3F",ScheduleCompile!R599)),ISNUMBER(FIND("6F",ScheduleCompile!R599)),ISNUMBER(FIND("7F",ScheduleCompile!R599)),ISNUMBER(FIND("9F",ScheduleCompile!R599)),ISNUMBER(FIND("4F",ScheduleCompile!R599))),VALUE(LEFT(ScheduleCompile!R599,FIND("F",ScheduleCompile!R599)-1)),ScheduleCompile!R599)))))))</f>
        <v>61.8</v>
      </c>
      <c r="X606" s="1">
        <f>IF(AND(ISERROR(IF(ScheduleCompile!S599="Off",0,IF(ScheduleCompile!S599="On",1,IF(ISNUMBER(ScheduleCompile!S599),ScheduleCompile!S599/1,IF(ISTEXT(ScheduleCompile!S599),IF(OR(ISNUMBER(FIND("5F",ScheduleCompile!S599)),ISNUMBER(FIND("0F",ScheduleCompile!S599)),ISNUMBER(FIND("8F",ScheduleCompile!S599)),ISNUMBER(FIND("1F",ScheduleCompile!S599)),ISNUMBER(FIND("2F",ScheduleCompile!S599)),ISNUMBER(FIND("3F",ScheduleCompile!S599)),ISNUMBER(FIND("6F",ScheduleCompile!S599)),ISNUMBER(FIND("7F",ScheduleCompile!S599)),ISNUMBER(FIND("9F",ScheduleCompile!S599)),ISNUMBER(FIND("4F",ScheduleCompile!S599))),VALUE(LEFT(ScheduleCompile!S599,FIND("F",ScheduleCompile!S599)-1)),ScheduleCompile!S599)))))),ISTEXT(ScheduleCompile!#REF!)),"ENDTABLE",IF(ISERROR(IF(ScheduleCompile!S599="Off",0,IF(ScheduleCompile!S599="On",1,IF(ISNUMBER(ScheduleCompile!S599),ScheduleCompile!S599/1,IF(ISTEXT(ScheduleCompile!S599),IF(OR(ISNUMBER(FIND("5F",ScheduleCompile!S599)),ISNUMBER(FIND("0F",ScheduleCompile!S599)),ISNUMBER(FIND("8F",ScheduleCompile!S599)),ISNUMBER(FIND("1F",ScheduleCompile!S599)),ISNUMBER(FIND("2F",ScheduleCompile!S599)),ISNUMBER(FIND("3F",ScheduleCompile!S599)),ISNUMBER(FIND("6F",ScheduleCompile!S599)),ISNUMBER(FIND("7F",ScheduleCompile!S599)),ISNUMBER(FIND("9F",ScheduleCompile!S599)),ISNUMBER(FIND("4F",ScheduleCompile!S599))),VALUE(LEFT(ScheduleCompile!S599,FIND("F",ScheduleCompile!S599)-1)),ScheduleCompile!S599)))))),"",IF(ScheduleCompile!S599="Off",0,IF(ScheduleCompile!S599="On",1,IF(ISNUMBER(ScheduleCompile!S599),ScheduleCompile!S599/1,IF(ISTEXT(ScheduleCompile!S599),IF(OR(ISNUMBER(FIND("5F",ScheduleCompile!S599)),ISNUMBER(FIND("0F",ScheduleCompile!S599)),ISNUMBER(FIND("8F",ScheduleCompile!S599)),ISNUMBER(FIND("1F",ScheduleCompile!S599)),ISNUMBER(FIND("2F",ScheduleCompile!S599)),ISNUMBER(FIND("3F",ScheduleCompile!S599)),ISNUMBER(FIND("6F",ScheduleCompile!S599)),ISNUMBER(FIND("7F",ScheduleCompile!S599)),ISNUMBER(FIND("9F",ScheduleCompile!S599)),ISNUMBER(FIND("4F",ScheduleCompile!S599))),VALUE(LEFT(ScheduleCompile!S599,FIND("F",ScheduleCompile!S599)-1)),ScheduleCompile!S599)))))))</f>
        <v>61.8</v>
      </c>
      <c r="Y606" s="1">
        <f>IF(AND(ISERROR(IF(ScheduleCompile!T599="Off",0,IF(ScheduleCompile!T599="On",1,IF(ISNUMBER(ScheduleCompile!T599),ScheduleCompile!T599/1,IF(ISTEXT(ScheduleCompile!T599),IF(OR(ISNUMBER(FIND("5F",ScheduleCompile!T599)),ISNUMBER(FIND("0F",ScheduleCompile!T599)),ISNUMBER(FIND("8F",ScheduleCompile!T599)),ISNUMBER(FIND("1F",ScheduleCompile!T599)),ISNUMBER(FIND("2F",ScheduleCompile!T599)),ISNUMBER(FIND("3F",ScheduleCompile!T599)),ISNUMBER(FIND("6F",ScheduleCompile!T599)),ISNUMBER(FIND("7F",ScheduleCompile!T599)),ISNUMBER(FIND("9F",ScheduleCompile!T599)),ISNUMBER(FIND("4F",ScheduleCompile!T599))),VALUE(LEFT(ScheduleCompile!T599,FIND("F",ScheduleCompile!T599)-1)),ScheduleCompile!T599)))))),ISTEXT(ScheduleCompile!#REF!)),"ENDTABLE",IF(ISERROR(IF(ScheduleCompile!T599="Off",0,IF(ScheduleCompile!T599="On",1,IF(ISNUMBER(ScheduleCompile!T599),ScheduleCompile!T599/1,IF(ISTEXT(ScheduleCompile!T599),IF(OR(ISNUMBER(FIND("5F",ScheduleCompile!T599)),ISNUMBER(FIND("0F",ScheduleCompile!T599)),ISNUMBER(FIND("8F",ScheduleCompile!T599)),ISNUMBER(FIND("1F",ScheduleCompile!T599)),ISNUMBER(FIND("2F",ScheduleCompile!T599)),ISNUMBER(FIND("3F",ScheduleCompile!T599)),ISNUMBER(FIND("6F",ScheduleCompile!T599)),ISNUMBER(FIND("7F",ScheduleCompile!T599)),ISNUMBER(FIND("9F",ScheduleCompile!T599)),ISNUMBER(FIND("4F",ScheduleCompile!T599))),VALUE(LEFT(ScheduleCompile!T599,FIND("F",ScheduleCompile!T599)-1)),ScheduleCompile!T599)))))),"",IF(ScheduleCompile!T599="Off",0,IF(ScheduleCompile!T599="On",1,IF(ISNUMBER(ScheduleCompile!T599),ScheduleCompile!T599/1,IF(ISTEXT(ScheduleCompile!T599),IF(OR(ISNUMBER(FIND("5F",ScheduleCompile!T599)),ISNUMBER(FIND("0F",ScheduleCompile!T599)),ISNUMBER(FIND("8F",ScheduleCompile!T599)),ISNUMBER(FIND("1F",ScheduleCompile!T599)),ISNUMBER(FIND("2F",ScheduleCompile!T599)),ISNUMBER(FIND("3F",ScheduleCompile!T599)),ISNUMBER(FIND("6F",ScheduleCompile!T599)),ISNUMBER(FIND("7F",ScheduleCompile!T599)),ISNUMBER(FIND("9F",ScheduleCompile!T599)),ISNUMBER(FIND("4F",ScheduleCompile!T599))),VALUE(LEFT(ScheduleCompile!T599,FIND("F",ScheduleCompile!T599)-1)),ScheduleCompile!T599)))))))</f>
        <v>61.8</v>
      </c>
      <c r="Z606" s="1">
        <f>IF(AND(ISERROR(IF(ScheduleCompile!U599="Off",0,IF(ScheduleCompile!U599="On",1,IF(ISNUMBER(ScheduleCompile!U599),ScheduleCompile!U599/1,IF(ISTEXT(ScheduleCompile!U599),IF(OR(ISNUMBER(FIND("5F",ScheduleCompile!U599)),ISNUMBER(FIND("0F",ScheduleCompile!U599)),ISNUMBER(FIND("8F",ScheduleCompile!U599)),ISNUMBER(FIND("1F",ScheduleCompile!U599)),ISNUMBER(FIND("2F",ScheduleCompile!U599)),ISNUMBER(FIND("3F",ScheduleCompile!U599)),ISNUMBER(FIND("6F",ScheduleCompile!U599)),ISNUMBER(FIND("7F",ScheduleCompile!U599)),ISNUMBER(FIND("9F",ScheduleCompile!U599)),ISNUMBER(FIND("4F",ScheduleCompile!U599))),VALUE(LEFT(ScheduleCompile!U599,FIND("F",ScheduleCompile!U599)-1)),ScheduleCompile!U599)))))),ISTEXT(ScheduleCompile!#REF!)),"ENDTABLE",IF(ISERROR(IF(ScheduleCompile!U599="Off",0,IF(ScheduleCompile!U599="On",1,IF(ISNUMBER(ScheduleCompile!U599),ScheduleCompile!U599/1,IF(ISTEXT(ScheduleCompile!U599),IF(OR(ISNUMBER(FIND("5F",ScheduleCompile!U599)),ISNUMBER(FIND("0F",ScheduleCompile!U599)),ISNUMBER(FIND("8F",ScheduleCompile!U599)),ISNUMBER(FIND("1F",ScheduleCompile!U599)),ISNUMBER(FIND("2F",ScheduleCompile!U599)),ISNUMBER(FIND("3F",ScheduleCompile!U599)),ISNUMBER(FIND("6F",ScheduleCompile!U599)),ISNUMBER(FIND("7F",ScheduleCompile!U599)),ISNUMBER(FIND("9F",ScheduleCompile!U599)),ISNUMBER(FIND("4F",ScheduleCompile!U599))),VALUE(LEFT(ScheduleCompile!U599,FIND("F",ScheduleCompile!U599)-1)),ScheduleCompile!U599)))))),"",IF(ScheduleCompile!U599="Off",0,IF(ScheduleCompile!U599="On",1,IF(ISNUMBER(ScheduleCompile!U599),ScheduleCompile!U599/1,IF(ISTEXT(ScheduleCompile!U599),IF(OR(ISNUMBER(FIND("5F",ScheduleCompile!U599)),ISNUMBER(FIND("0F",ScheduleCompile!U599)),ISNUMBER(FIND("8F",ScheduleCompile!U599)),ISNUMBER(FIND("1F",ScheduleCompile!U599)),ISNUMBER(FIND("2F",ScheduleCompile!U599)),ISNUMBER(FIND("3F",ScheduleCompile!U599)),ISNUMBER(FIND("6F",ScheduleCompile!U599)),ISNUMBER(FIND("7F",ScheduleCompile!U599)),ISNUMBER(FIND("9F",ScheduleCompile!U599)),ISNUMBER(FIND("4F",ScheduleCompile!U599))),VALUE(LEFT(ScheduleCompile!U599,FIND("F",ScheduleCompile!U599)-1)),ScheduleCompile!U599)))))))</f>
        <v>61.8</v>
      </c>
      <c r="AA606" s="1">
        <f>IF(AND(ISERROR(IF(ScheduleCompile!V599="Off",0,IF(ScheduleCompile!V599="On",1,IF(ISNUMBER(ScheduleCompile!V599),ScheduleCompile!V599/1,IF(ISTEXT(ScheduleCompile!V599),IF(OR(ISNUMBER(FIND("5F",ScheduleCompile!V599)),ISNUMBER(FIND("0F",ScheduleCompile!V599)),ISNUMBER(FIND("8F",ScheduleCompile!V599)),ISNUMBER(FIND("1F",ScheduleCompile!V599)),ISNUMBER(FIND("2F",ScheduleCompile!V599)),ISNUMBER(FIND("3F",ScheduleCompile!V599)),ISNUMBER(FIND("6F",ScheduleCompile!V599)),ISNUMBER(FIND("7F",ScheduleCompile!V599)),ISNUMBER(FIND("9F",ScheduleCompile!V599)),ISNUMBER(FIND("4F",ScheduleCompile!V599))),VALUE(LEFT(ScheduleCompile!V599,FIND("F",ScheduleCompile!V599)-1)),ScheduleCompile!V599)))))),ISTEXT(ScheduleCompile!#REF!)),"ENDTABLE",IF(ISERROR(IF(ScheduleCompile!V599="Off",0,IF(ScheduleCompile!V599="On",1,IF(ISNUMBER(ScheduleCompile!V599),ScheduleCompile!V599/1,IF(ISTEXT(ScheduleCompile!V599),IF(OR(ISNUMBER(FIND("5F",ScheduleCompile!V599)),ISNUMBER(FIND("0F",ScheduleCompile!V599)),ISNUMBER(FIND("8F",ScheduleCompile!V599)),ISNUMBER(FIND("1F",ScheduleCompile!V599)),ISNUMBER(FIND("2F",ScheduleCompile!V599)),ISNUMBER(FIND("3F",ScheduleCompile!V599)),ISNUMBER(FIND("6F",ScheduleCompile!V599)),ISNUMBER(FIND("7F",ScheduleCompile!V599)),ISNUMBER(FIND("9F",ScheduleCompile!V599)),ISNUMBER(FIND("4F",ScheduleCompile!V599))),VALUE(LEFT(ScheduleCompile!V599,FIND("F",ScheduleCompile!V599)-1)),ScheduleCompile!V599)))))),"",IF(ScheduleCompile!V599="Off",0,IF(ScheduleCompile!V599="On",1,IF(ISNUMBER(ScheduleCompile!V599),ScheduleCompile!V599/1,IF(ISTEXT(ScheduleCompile!V599),IF(OR(ISNUMBER(FIND("5F",ScheduleCompile!V599)),ISNUMBER(FIND("0F",ScheduleCompile!V599)),ISNUMBER(FIND("8F",ScheduleCompile!V599)),ISNUMBER(FIND("1F",ScheduleCompile!V599)),ISNUMBER(FIND("2F",ScheduleCompile!V599)),ISNUMBER(FIND("3F",ScheduleCompile!V599)),ISNUMBER(FIND("6F",ScheduleCompile!V599)),ISNUMBER(FIND("7F",ScheduleCompile!V599)),ISNUMBER(FIND("9F",ScheduleCompile!V599)),ISNUMBER(FIND("4F",ScheduleCompile!V599))),VALUE(LEFT(ScheduleCompile!V599,FIND("F",ScheduleCompile!V599)-1)),ScheduleCompile!V599)))))))</f>
        <v>61.8</v>
      </c>
      <c r="AB606" s="1">
        <f>IF(AND(ISERROR(IF(ScheduleCompile!W599="Off",0,IF(ScheduleCompile!W599="On",1,IF(ISNUMBER(ScheduleCompile!W599),ScheduleCompile!W599/1,IF(ISTEXT(ScheduleCompile!W599),IF(OR(ISNUMBER(FIND("5F",ScheduleCompile!W599)),ISNUMBER(FIND("0F",ScheduleCompile!W599)),ISNUMBER(FIND("8F",ScheduleCompile!W599)),ISNUMBER(FIND("1F",ScheduleCompile!W599)),ISNUMBER(FIND("2F",ScheduleCompile!W599)),ISNUMBER(FIND("3F",ScheduleCompile!W599)),ISNUMBER(FIND("6F",ScheduleCompile!W599)),ISNUMBER(FIND("7F",ScheduleCompile!W599)),ISNUMBER(FIND("9F",ScheduleCompile!W599)),ISNUMBER(FIND("4F",ScheduleCompile!W599))),VALUE(LEFT(ScheduleCompile!W599,FIND("F",ScheduleCompile!W599)-1)),ScheduleCompile!W599)))))),ISTEXT(ScheduleCompile!#REF!)),"ENDTABLE",IF(ISERROR(IF(ScheduleCompile!W599="Off",0,IF(ScheduleCompile!W599="On",1,IF(ISNUMBER(ScheduleCompile!W599),ScheduleCompile!W599/1,IF(ISTEXT(ScheduleCompile!W599),IF(OR(ISNUMBER(FIND("5F",ScheduleCompile!W599)),ISNUMBER(FIND("0F",ScheduleCompile!W599)),ISNUMBER(FIND("8F",ScheduleCompile!W599)),ISNUMBER(FIND("1F",ScheduleCompile!W599)),ISNUMBER(FIND("2F",ScheduleCompile!W599)),ISNUMBER(FIND("3F",ScheduleCompile!W599)),ISNUMBER(FIND("6F",ScheduleCompile!W599)),ISNUMBER(FIND("7F",ScheduleCompile!W599)),ISNUMBER(FIND("9F",ScheduleCompile!W599)),ISNUMBER(FIND("4F",ScheduleCompile!W599))),VALUE(LEFT(ScheduleCompile!W599,FIND("F",ScheduleCompile!W599)-1)),ScheduleCompile!W599)))))),"",IF(ScheduleCompile!W599="Off",0,IF(ScheduleCompile!W599="On",1,IF(ISNUMBER(ScheduleCompile!W599),ScheduleCompile!W599/1,IF(ISTEXT(ScheduleCompile!W599),IF(OR(ISNUMBER(FIND("5F",ScheduleCompile!W599)),ISNUMBER(FIND("0F",ScheduleCompile!W599)),ISNUMBER(FIND("8F",ScheduleCompile!W599)),ISNUMBER(FIND("1F",ScheduleCompile!W599)),ISNUMBER(FIND("2F",ScheduleCompile!W599)),ISNUMBER(FIND("3F",ScheduleCompile!W599)),ISNUMBER(FIND("6F",ScheduleCompile!W599)),ISNUMBER(FIND("7F",ScheduleCompile!W599)),ISNUMBER(FIND("9F",ScheduleCompile!W599)),ISNUMBER(FIND("4F",ScheduleCompile!W599))),VALUE(LEFT(ScheduleCompile!W599,FIND("F",ScheduleCompile!W599)-1)),ScheduleCompile!W599)))))))</f>
        <v>61.8</v>
      </c>
      <c r="AC606" s="1">
        <f>IF(AND(ISERROR(IF(ScheduleCompile!X599="Off",0,IF(ScheduleCompile!X599="On",1,IF(ISNUMBER(ScheduleCompile!X599),ScheduleCompile!X599/1,IF(ISTEXT(ScheduleCompile!X599),IF(OR(ISNUMBER(FIND("5F",ScheduleCompile!X599)),ISNUMBER(FIND("0F",ScheduleCompile!X599)),ISNUMBER(FIND("8F",ScheduleCompile!X599)),ISNUMBER(FIND("1F",ScheduleCompile!X599)),ISNUMBER(FIND("2F",ScheduleCompile!X599)),ISNUMBER(FIND("3F",ScheduleCompile!X599)),ISNUMBER(FIND("6F",ScheduleCompile!X599)),ISNUMBER(FIND("7F",ScheduleCompile!X599)),ISNUMBER(FIND("9F",ScheduleCompile!X599)),ISNUMBER(FIND("4F",ScheduleCompile!X599))),VALUE(LEFT(ScheduleCompile!X599,FIND("F",ScheduleCompile!X599)-1)),ScheduleCompile!X599)))))),ISTEXT(ScheduleCompile!#REF!)),"ENDTABLE",IF(ISERROR(IF(ScheduleCompile!X599="Off",0,IF(ScheduleCompile!X599="On",1,IF(ISNUMBER(ScheduleCompile!X599),ScheduleCompile!X599/1,IF(ISTEXT(ScheduleCompile!X599),IF(OR(ISNUMBER(FIND("5F",ScheduleCompile!X599)),ISNUMBER(FIND("0F",ScheduleCompile!X599)),ISNUMBER(FIND("8F",ScheduleCompile!X599)),ISNUMBER(FIND("1F",ScheduleCompile!X599)),ISNUMBER(FIND("2F",ScheduleCompile!X599)),ISNUMBER(FIND("3F",ScheduleCompile!X599)),ISNUMBER(FIND("6F",ScheduleCompile!X599)),ISNUMBER(FIND("7F",ScheduleCompile!X599)),ISNUMBER(FIND("9F",ScheduleCompile!X599)),ISNUMBER(FIND("4F",ScheduleCompile!X599))),VALUE(LEFT(ScheduleCompile!X599,FIND("F",ScheduleCompile!X599)-1)),ScheduleCompile!X599)))))),"",IF(ScheduleCompile!X599="Off",0,IF(ScheduleCompile!X599="On",1,IF(ISNUMBER(ScheduleCompile!X599),ScheduleCompile!X599/1,IF(ISTEXT(ScheduleCompile!X599),IF(OR(ISNUMBER(FIND("5F",ScheduleCompile!X599)),ISNUMBER(FIND("0F",ScheduleCompile!X599)),ISNUMBER(FIND("8F",ScheduleCompile!X599)),ISNUMBER(FIND("1F",ScheduleCompile!X599)),ISNUMBER(FIND("2F",ScheduleCompile!X599)),ISNUMBER(FIND("3F",ScheduleCompile!X599)),ISNUMBER(FIND("6F",ScheduleCompile!X599)),ISNUMBER(FIND("7F",ScheduleCompile!X599)),ISNUMBER(FIND("9F",ScheduleCompile!X599)),ISNUMBER(FIND("4F",ScheduleCompile!X599))),VALUE(LEFT(ScheduleCompile!X599,FIND("F",ScheduleCompile!X599)-1)),ScheduleCompile!X599)))))))</f>
        <v>61.8</v>
      </c>
      <c r="AD606" s="1">
        <f>IF(AND(ISERROR(IF(ScheduleCompile!Y599="Off",0,IF(ScheduleCompile!Y599="On",1,IF(ISNUMBER(ScheduleCompile!Y599),ScheduleCompile!Y599/1,IF(ISTEXT(ScheduleCompile!Y599),IF(OR(ISNUMBER(FIND("5F",ScheduleCompile!Y599)),ISNUMBER(FIND("0F",ScheduleCompile!Y599)),ISNUMBER(FIND("8F",ScheduleCompile!Y599)),ISNUMBER(FIND("1F",ScheduleCompile!Y599)),ISNUMBER(FIND("2F",ScheduleCompile!Y599)),ISNUMBER(FIND("3F",ScheduleCompile!Y599)),ISNUMBER(FIND("6F",ScheduleCompile!Y599)),ISNUMBER(FIND("7F",ScheduleCompile!Y599)),ISNUMBER(FIND("9F",ScheduleCompile!Y599)),ISNUMBER(FIND("4F",ScheduleCompile!Y599))),VALUE(LEFT(ScheduleCompile!Y599,FIND("F",ScheduleCompile!Y599)-1)),ScheduleCompile!Y599)))))),ISTEXT(ScheduleCompile!#REF!)),"ENDTABLE",IF(ISERROR(IF(ScheduleCompile!Y599="Off",0,IF(ScheduleCompile!Y599="On",1,IF(ISNUMBER(ScheduleCompile!Y599),ScheduleCompile!Y599/1,IF(ISTEXT(ScheduleCompile!Y599),IF(OR(ISNUMBER(FIND("5F",ScheduleCompile!Y599)),ISNUMBER(FIND("0F",ScheduleCompile!Y599)),ISNUMBER(FIND("8F",ScheduleCompile!Y599)),ISNUMBER(FIND("1F",ScheduleCompile!Y599)),ISNUMBER(FIND("2F",ScheduleCompile!Y599)),ISNUMBER(FIND("3F",ScheduleCompile!Y599)),ISNUMBER(FIND("6F",ScheduleCompile!Y599)),ISNUMBER(FIND("7F",ScheduleCompile!Y599)),ISNUMBER(FIND("9F",ScheduleCompile!Y599)),ISNUMBER(FIND("4F",ScheduleCompile!Y599))),VALUE(LEFT(ScheduleCompile!Y599,FIND("F",ScheduleCompile!Y599)-1)),ScheduleCompile!Y599)))))),"",IF(ScheduleCompile!Y599="Off",0,IF(ScheduleCompile!Y599="On",1,IF(ISNUMBER(ScheduleCompile!Y599),ScheduleCompile!Y599/1,IF(ISTEXT(ScheduleCompile!Y599),IF(OR(ISNUMBER(FIND("5F",ScheduleCompile!Y599)),ISNUMBER(FIND("0F",ScheduleCompile!Y599)),ISNUMBER(FIND("8F",ScheduleCompile!Y599)),ISNUMBER(FIND("1F",ScheduleCompile!Y599)),ISNUMBER(FIND("2F",ScheduleCompile!Y599)),ISNUMBER(FIND("3F",ScheduleCompile!Y599)),ISNUMBER(FIND("6F",ScheduleCompile!Y599)),ISNUMBER(FIND("7F",ScheduleCompile!Y599)),ISNUMBER(FIND("9F",ScheduleCompile!Y599)),ISNUMBER(FIND("4F",ScheduleCompile!Y599))),VALUE(LEFT(ScheduleCompile!Y599,FIND("F",ScheduleCompile!Y599)-1)),ScheduleCompile!Y599)))))))</f>
        <v>61.8</v>
      </c>
    </row>
    <row r="607" spans="1:30" x14ac:dyDescent="0.25">
      <c r="A607" t="str">
        <f t="shared" si="39"/>
        <v>SchDay "WaterMainCZ06Nov"  Type = "Temperature" Hr = (60.3, 60.3, 60.3, 60.3, 60.3, 60.3, 60.3, 60.3, 60.3, 60.3, 60.3, 60.3, 60.3, 60.3, 60.3, 60.3, 60.3, 60.3, 60.3, 60.3, 60.3, 60.3, 60.3, 60.3) ..</v>
      </c>
      <c r="B607" s="1" t="s">
        <v>623</v>
      </c>
      <c r="C607" t="str">
        <f t="shared" si="40"/>
        <v xml:space="preserve">SchDay "WaterMainCZ06Nov"  Type = "Temperature" Hr = </v>
      </c>
      <c r="D607" t="str">
        <f t="shared" si="41"/>
        <v>(60.3, 60.3, 60.3, 60.3, 60.3, 60.3, 60.3, 60.3, 60.3, 60.3, 60.3, 60.3, 60.3, 60.3, 60.3, 60.3, 60.3, 60.3, 60.3, 60.3, 60.3, 60.3, 60.3, 60.3) ..</v>
      </c>
      <c r="E607" s="30" t="str">
        <f>ScheduleCompile!A600</f>
        <v>WaterMainCZ06Nov</v>
      </c>
      <c r="F607" t="str">
        <f t="shared" si="42"/>
        <v>Temperature</v>
      </c>
      <c r="G607" s="1">
        <f>IF(AND(ISERROR(IF(ScheduleCompile!B600="Off",0,IF(ScheduleCompile!B600="On",1,IF(ISNUMBER(ScheduleCompile!B600),ScheduleCompile!B600/1,IF(ISTEXT(ScheduleCompile!B600),IF(OR(ISNUMBER(FIND("5F",ScheduleCompile!B600)),ISNUMBER(FIND("0F",ScheduleCompile!B600)),ISNUMBER(FIND("8F",ScheduleCompile!B600)),ISNUMBER(FIND("1F",ScheduleCompile!B600)),ISNUMBER(FIND("2F",ScheduleCompile!B600)),ISNUMBER(FIND("3F",ScheduleCompile!B600)),ISNUMBER(FIND("6F",ScheduleCompile!B600)),ISNUMBER(FIND("7F",ScheduleCompile!B600)),ISNUMBER(FIND("9F",ScheduleCompile!B600)),ISNUMBER(FIND("4F",ScheduleCompile!B600))),VALUE(LEFT(ScheduleCompile!B600,FIND("F",ScheduleCompile!B600)-1)),ScheduleCompile!B600)))))),ISTEXT(ScheduleCompile!#REF!)),"ENDTABLE",IF(ISERROR(IF(ScheduleCompile!B600="Off",0,IF(ScheduleCompile!B600="On",1,IF(ISNUMBER(ScheduleCompile!B600),ScheduleCompile!B600/1,IF(ISTEXT(ScheduleCompile!B600),IF(OR(ISNUMBER(FIND("5F",ScheduleCompile!B600)),ISNUMBER(FIND("0F",ScheduleCompile!B600)),ISNUMBER(FIND("8F",ScheduleCompile!B600)),ISNUMBER(FIND("1F",ScheduleCompile!B600)),ISNUMBER(FIND("2F",ScheduleCompile!B600)),ISNUMBER(FIND("3F",ScheduleCompile!B600)),ISNUMBER(FIND("6F",ScheduleCompile!B600)),ISNUMBER(FIND("7F",ScheduleCompile!B600)),ISNUMBER(FIND("9F",ScheduleCompile!B600)),ISNUMBER(FIND("4F",ScheduleCompile!B600))),VALUE(LEFT(ScheduleCompile!B600,FIND("F",ScheduleCompile!B600)-1)),ScheduleCompile!B600)))))),"",IF(ScheduleCompile!B600="Off",0,IF(ScheduleCompile!B600="On",1,IF(ISNUMBER(ScheduleCompile!B600),ScheduleCompile!B600/1,IF(ISTEXT(ScheduleCompile!B600),IF(OR(ISNUMBER(FIND("5F",ScheduleCompile!B600)),ISNUMBER(FIND("0F",ScheduleCompile!B600)),ISNUMBER(FIND("8F",ScheduleCompile!B600)),ISNUMBER(FIND("1F",ScheduleCompile!B600)),ISNUMBER(FIND("2F",ScheduleCompile!B600)),ISNUMBER(FIND("3F",ScheduleCompile!B600)),ISNUMBER(FIND("6F",ScheduleCompile!B600)),ISNUMBER(FIND("7F",ScheduleCompile!B600)),ISNUMBER(FIND("9F",ScheduleCompile!B600)),ISNUMBER(FIND("4F",ScheduleCompile!B600))),VALUE(LEFT(ScheduleCompile!B600,FIND("F",ScheduleCompile!B600)-1)),ScheduleCompile!B600)))))))</f>
        <v>60.3</v>
      </c>
      <c r="H607" s="1">
        <f>IF(AND(ISERROR(IF(ScheduleCompile!C600="Off",0,IF(ScheduleCompile!C600="On",1,IF(ISNUMBER(ScheduleCompile!C600),ScheduleCompile!C600/1,IF(ISTEXT(ScheduleCompile!C600),IF(OR(ISNUMBER(FIND("5F",ScheduleCompile!C600)),ISNUMBER(FIND("0F",ScheduleCompile!C600)),ISNUMBER(FIND("8F",ScheduleCompile!C600)),ISNUMBER(FIND("1F",ScheduleCompile!C600)),ISNUMBER(FIND("2F",ScheduleCompile!C600)),ISNUMBER(FIND("3F",ScheduleCompile!C600)),ISNUMBER(FIND("6F",ScheduleCompile!C600)),ISNUMBER(FIND("7F",ScheduleCompile!C600)),ISNUMBER(FIND("9F",ScheduleCompile!C600)),ISNUMBER(FIND("4F",ScheduleCompile!C600))),VALUE(LEFT(ScheduleCompile!C600,FIND("F",ScheduleCompile!C600)-1)),ScheduleCompile!C600)))))),ISTEXT(ScheduleCompile!#REF!)),"ENDTABLE",IF(ISERROR(IF(ScheduleCompile!C600="Off",0,IF(ScheduleCompile!C600="On",1,IF(ISNUMBER(ScheduleCompile!C600),ScheduleCompile!C600/1,IF(ISTEXT(ScheduleCompile!C600),IF(OR(ISNUMBER(FIND("5F",ScheduleCompile!C600)),ISNUMBER(FIND("0F",ScheduleCompile!C600)),ISNUMBER(FIND("8F",ScheduleCompile!C600)),ISNUMBER(FIND("1F",ScheduleCompile!C600)),ISNUMBER(FIND("2F",ScheduleCompile!C600)),ISNUMBER(FIND("3F",ScheduleCompile!C600)),ISNUMBER(FIND("6F",ScheduleCompile!C600)),ISNUMBER(FIND("7F",ScheduleCompile!C600)),ISNUMBER(FIND("9F",ScheduleCompile!C600)),ISNUMBER(FIND("4F",ScheduleCompile!C600))),VALUE(LEFT(ScheduleCompile!C600,FIND("F",ScheduleCompile!C600)-1)),ScheduleCompile!C600)))))),"",IF(ScheduleCompile!C600="Off",0,IF(ScheduleCompile!C600="On",1,IF(ISNUMBER(ScheduleCompile!C600),ScheduleCompile!C600/1,IF(ISTEXT(ScheduleCompile!C600),IF(OR(ISNUMBER(FIND("5F",ScheduleCompile!C600)),ISNUMBER(FIND("0F",ScheduleCompile!C600)),ISNUMBER(FIND("8F",ScheduleCompile!C600)),ISNUMBER(FIND("1F",ScheduleCompile!C600)),ISNUMBER(FIND("2F",ScheduleCompile!C600)),ISNUMBER(FIND("3F",ScheduleCompile!C600)),ISNUMBER(FIND("6F",ScheduleCompile!C600)),ISNUMBER(FIND("7F",ScheduleCompile!C600)),ISNUMBER(FIND("9F",ScheduleCompile!C600)),ISNUMBER(FIND("4F",ScheduleCompile!C600))),VALUE(LEFT(ScheduleCompile!C600,FIND("F",ScheduleCompile!C600)-1)),ScheduleCompile!C600)))))))</f>
        <v>60.3</v>
      </c>
      <c r="I607" s="1">
        <f>IF(AND(ISERROR(IF(ScheduleCompile!D600="Off",0,IF(ScheduleCompile!D600="On",1,IF(ISNUMBER(ScheduleCompile!D600),ScheduleCompile!D600/1,IF(ISTEXT(ScheduleCompile!D600),IF(OR(ISNUMBER(FIND("5F",ScheduleCompile!D600)),ISNUMBER(FIND("0F",ScheduleCompile!D600)),ISNUMBER(FIND("8F",ScheduleCompile!D600)),ISNUMBER(FIND("1F",ScheduleCompile!D600)),ISNUMBER(FIND("2F",ScheduleCompile!D600)),ISNUMBER(FIND("3F",ScheduleCompile!D600)),ISNUMBER(FIND("6F",ScheduleCompile!D600)),ISNUMBER(FIND("7F",ScheduleCompile!D600)),ISNUMBER(FIND("9F",ScheduleCompile!D600)),ISNUMBER(FIND("4F",ScheduleCompile!D600))),VALUE(LEFT(ScheduleCompile!D600,FIND("F",ScheduleCompile!D600)-1)),ScheduleCompile!D600)))))),ISTEXT(ScheduleCompile!#REF!)),"ENDTABLE",IF(ISERROR(IF(ScheduleCompile!D600="Off",0,IF(ScheduleCompile!D600="On",1,IF(ISNUMBER(ScheduleCompile!D600),ScheduleCompile!D600/1,IF(ISTEXT(ScheduleCompile!D600),IF(OR(ISNUMBER(FIND("5F",ScheduleCompile!D600)),ISNUMBER(FIND("0F",ScheduleCompile!D600)),ISNUMBER(FIND("8F",ScheduleCompile!D600)),ISNUMBER(FIND("1F",ScheduleCompile!D600)),ISNUMBER(FIND("2F",ScheduleCompile!D600)),ISNUMBER(FIND("3F",ScheduleCompile!D600)),ISNUMBER(FIND("6F",ScheduleCompile!D600)),ISNUMBER(FIND("7F",ScheduleCompile!D600)),ISNUMBER(FIND("9F",ScheduleCompile!D600)),ISNUMBER(FIND("4F",ScheduleCompile!D600))),VALUE(LEFT(ScheduleCompile!D600,FIND("F",ScheduleCompile!D600)-1)),ScheduleCompile!D600)))))),"",IF(ScheduleCompile!D600="Off",0,IF(ScheduleCompile!D600="On",1,IF(ISNUMBER(ScheduleCompile!D600),ScheduleCompile!D600/1,IF(ISTEXT(ScheduleCompile!D600),IF(OR(ISNUMBER(FIND("5F",ScheduleCompile!D600)),ISNUMBER(FIND("0F",ScheduleCompile!D600)),ISNUMBER(FIND("8F",ScheduleCompile!D600)),ISNUMBER(FIND("1F",ScheduleCompile!D600)),ISNUMBER(FIND("2F",ScheduleCompile!D600)),ISNUMBER(FIND("3F",ScheduleCompile!D600)),ISNUMBER(FIND("6F",ScheduleCompile!D600)),ISNUMBER(FIND("7F",ScheduleCompile!D600)),ISNUMBER(FIND("9F",ScheduleCompile!D600)),ISNUMBER(FIND("4F",ScheduleCompile!D600))),VALUE(LEFT(ScheduleCompile!D600,FIND("F",ScheduleCompile!D600)-1)),ScheduleCompile!D600)))))))</f>
        <v>60.3</v>
      </c>
      <c r="J607" s="1">
        <f>IF(AND(ISERROR(IF(ScheduleCompile!E600="Off",0,IF(ScheduleCompile!E600="On",1,IF(ISNUMBER(ScheduleCompile!E600),ScheduleCompile!E600/1,IF(ISTEXT(ScheduleCompile!E600),IF(OR(ISNUMBER(FIND("5F",ScheduleCompile!E600)),ISNUMBER(FIND("0F",ScheduleCompile!E600)),ISNUMBER(FIND("8F",ScheduleCompile!E600)),ISNUMBER(FIND("1F",ScheduleCompile!E600)),ISNUMBER(FIND("2F",ScheduleCompile!E600)),ISNUMBER(FIND("3F",ScheduleCompile!E600)),ISNUMBER(FIND("6F",ScheduleCompile!E600)),ISNUMBER(FIND("7F",ScheduleCompile!E600)),ISNUMBER(FIND("9F",ScheduleCompile!E600)),ISNUMBER(FIND("4F",ScheduleCompile!E600))),VALUE(LEFT(ScheduleCompile!E600,FIND("F",ScheduleCompile!E600)-1)),ScheduleCompile!E600)))))),ISTEXT(ScheduleCompile!#REF!)),"ENDTABLE",IF(ISERROR(IF(ScheduleCompile!E600="Off",0,IF(ScheduleCompile!E600="On",1,IF(ISNUMBER(ScheduleCompile!E600),ScheduleCompile!E600/1,IF(ISTEXT(ScheduleCompile!E600),IF(OR(ISNUMBER(FIND("5F",ScheduleCompile!E600)),ISNUMBER(FIND("0F",ScheduleCompile!E600)),ISNUMBER(FIND("8F",ScheduleCompile!E600)),ISNUMBER(FIND("1F",ScheduleCompile!E600)),ISNUMBER(FIND("2F",ScheduleCompile!E600)),ISNUMBER(FIND("3F",ScheduleCompile!E600)),ISNUMBER(FIND("6F",ScheduleCompile!E600)),ISNUMBER(FIND("7F",ScheduleCompile!E600)),ISNUMBER(FIND("9F",ScheduleCompile!E600)),ISNUMBER(FIND("4F",ScheduleCompile!E600))),VALUE(LEFT(ScheduleCompile!E600,FIND("F",ScheduleCompile!E600)-1)),ScheduleCompile!E600)))))),"",IF(ScheduleCompile!E600="Off",0,IF(ScheduleCompile!E600="On",1,IF(ISNUMBER(ScheduleCompile!E600),ScheduleCompile!E600/1,IF(ISTEXT(ScheduleCompile!E600),IF(OR(ISNUMBER(FIND("5F",ScheduleCompile!E600)),ISNUMBER(FIND("0F",ScheduleCompile!E600)),ISNUMBER(FIND("8F",ScheduleCompile!E600)),ISNUMBER(FIND("1F",ScheduleCompile!E600)),ISNUMBER(FIND("2F",ScheduleCompile!E600)),ISNUMBER(FIND("3F",ScheduleCompile!E600)),ISNUMBER(FIND("6F",ScheduleCompile!E600)),ISNUMBER(FIND("7F",ScheduleCompile!E600)),ISNUMBER(FIND("9F",ScheduleCompile!E600)),ISNUMBER(FIND("4F",ScheduleCompile!E600))),VALUE(LEFT(ScheduleCompile!E600,FIND("F",ScheduleCompile!E600)-1)),ScheduleCompile!E600)))))))</f>
        <v>60.3</v>
      </c>
      <c r="K607" s="1">
        <f>IF(AND(ISERROR(IF(ScheduleCompile!F600="Off",0,IF(ScheduleCompile!F600="On",1,IF(ISNUMBER(ScheduleCompile!F600),ScheduleCompile!F600/1,IF(ISTEXT(ScheduleCompile!F600),IF(OR(ISNUMBER(FIND("5F",ScheduleCompile!F600)),ISNUMBER(FIND("0F",ScheduleCompile!F600)),ISNUMBER(FIND("8F",ScheduleCompile!F600)),ISNUMBER(FIND("1F",ScheduleCompile!F600)),ISNUMBER(FIND("2F",ScheduleCompile!F600)),ISNUMBER(FIND("3F",ScheduleCompile!F600)),ISNUMBER(FIND("6F",ScheduleCompile!F600)),ISNUMBER(FIND("7F",ScheduleCompile!F600)),ISNUMBER(FIND("9F",ScheduleCompile!F600)),ISNUMBER(FIND("4F",ScheduleCompile!F600))),VALUE(LEFT(ScheduleCompile!F600,FIND("F",ScheduleCompile!F600)-1)),ScheduleCompile!F600)))))),ISTEXT(ScheduleCompile!#REF!)),"ENDTABLE",IF(ISERROR(IF(ScheduleCompile!F600="Off",0,IF(ScheduleCompile!F600="On",1,IF(ISNUMBER(ScheduleCompile!F600),ScheduleCompile!F600/1,IF(ISTEXT(ScheduleCompile!F600),IF(OR(ISNUMBER(FIND("5F",ScheduleCompile!F600)),ISNUMBER(FIND("0F",ScheduleCompile!F600)),ISNUMBER(FIND("8F",ScheduleCompile!F600)),ISNUMBER(FIND("1F",ScheduleCompile!F600)),ISNUMBER(FIND("2F",ScheduleCompile!F600)),ISNUMBER(FIND("3F",ScheduleCompile!F600)),ISNUMBER(FIND("6F",ScheduleCompile!F600)),ISNUMBER(FIND("7F",ScheduleCompile!F600)),ISNUMBER(FIND("9F",ScheduleCompile!F600)),ISNUMBER(FIND("4F",ScheduleCompile!F600))),VALUE(LEFT(ScheduleCompile!F600,FIND("F",ScheduleCompile!F600)-1)),ScheduleCompile!F600)))))),"",IF(ScheduleCompile!F600="Off",0,IF(ScheduleCompile!F600="On",1,IF(ISNUMBER(ScheduleCompile!F600),ScheduleCompile!F600/1,IF(ISTEXT(ScheduleCompile!F600),IF(OR(ISNUMBER(FIND("5F",ScheduleCompile!F600)),ISNUMBER(FIND("0F",ScheduleCompile!F600)),ISNUMBER(FIND("8F",ScheduleCompile!F600)),ISNUMBER(FIND("1F",ScheduleCompile!F600)),ISNUMBER(FIND("2F",ScheduleCompile!F600)),ISNUMBER(FIND("3F",ScheduleCompile!F600)),ISNUMBER(FIND("6F",ScheduleCompile!F600)),ISNUMBER(FIND("7F",ScheduleCompile!F600)),ISNUMBER(FIND("9F",ScheduleCompile!F600)),ISNUMBER(FIND("4F",ScheduleCompile!F600))),VALUE(LEFT(ScheduleCompile!F600,FIND("F",ScheduleCompile!F600)-1)),ScheduleCompile!F600)))))))</f>
        <v>60.3</v>
      </c>
      <c r="L607" s="1">
        <f>IF(AND(ISERROR(IF(ScheduleCompile!G600="Off",0,IF(ScheduleCompile!G600="On",1,IF(ISNUMBER(ScheduleCompile!G600),ScheduleCompile!G600/1,IF(ISTEXT(ScheduleCompile!G600),IF(OR(ISNUMBER(FIND("5F",ScheduleCompile!G600)),ISNUMBER(FIND("0F",ScheduleCompile!G600)),ISNUMBER(FIND("8F",ScheduleCompile!G600)),ISNUMBER(FIND("1F",ScheduleCompile!G600)),ISNUMBER(FIND("2F",ScheduleCompile!G600)),ISNUMBER(FIND("3F",ScheduleCompile!G600)),ISNUMBER(FIND("6F",ScheduleCompile!G600)),ISNUMBER(FIND("7F",ScheduleCompile!G600)),ISNUMBER(FIND("9F",ScheduleCompile!G600)),ISNUMBER(FIND("4F",ScheduleCompile!G600))),VALUE(LEFT(ScheduleCompile!G600,FIND("F",ScheduleCompile!G600)-1)),ScheduleCompile!G600)))))),ISTEXT(ScheduleCompile!#REF!)),"ENDTABLE",IF(ISERROR(IF(ScheduleCompile!G600="Off",0,IF(ScheduleCompile!G600="On",1,IF(ISNUMBER(ScheduleCompile!G600),ScheduleCompile!G600/1,IF(ISTEXT(ScheduleCompile!G600),IF(OR(ISNUMBER(FIND("5F",ScheduleCompile!G600)),ISNUMBER(FIND("0F",ScheduleCompile!G600)),ISNUMBER(FIND("8F",ScheduleCompile!G600)),ISNUMBER(FIND("1F",ScheduleCompile!G600)),ISNUMBER(FIND("2F",ScheduleCompile!G600)),ISNUMBER(FIND("3F",ScheduleCompile!G600)),ISNUMBER(FIND("6F",ScheduleCompile!G600)),ISNUMBER(FIND("7F",ScheduleCompile!G600)),ISNUMBER(FIND("9F",ScheduleCompile!G600)),ISNUMBER(FIND("4F",ScheduleCompile!G600))),VALUE(LEFT(ScheduleCompile!G600,FIND("F",ScheduleCompile!G600)-1)),ScheduleCompile!G600)))))),"",IF(ScheduleCompile!G600="Off",0,IF(ScheduleCompile!G600="On",1,IF(ISNUMBER(ScheduleCompile!G600),ScheduleCompile!G600/1,IF(ISTEXT(ScheduleCompile!G600),IF(OR(ISNUMBER(FIND("5F",ScheduleCompile!G600)),ISNUMBER(FIND("0F",ScheduleCompile!G600)),ISNUMBER(FIND("8F",ScheduleCompile!G600)),ISNUMBER(FIND("1F",ScheduleCompile!G600)),ISNUMBER(FIND("2F",ScheduleCompile!G600)),ISNUMBER(FIND("3F",ScheduleCompile!G600)),ISNUMBER(FIND("6F",ScheduleCompile!G600)),ISNUMBER(FIND("7F",ScheduleCompile!G600)),ISNUMBER(FIND("9F",ScheduleCompile!G600)),ISNUMBER(FIND("4F",ScheduleCompile!G600))),VALUE(LEFT(ScheduleCompile!G600,FIND("F",ScheduleCompile!G600)-1)),ScheduleCompile!G600)))))))</f>
        <v>60.3</v>
      </c>
      <c r="M607" s="1">
        <f>IF(AND(ISERROR(IF(ScheduleCompile!H600="Off",0,IF(ScheduleCompile!H600="On",1,IF(ISNUMBER(ScheduleCompile!H600),ScheduleCompile!H600/1,IF(ISTEXT(ScheduleCompile!H600),IF(OR(ISNUMBER(FIND("5F",ScheduleCompile!H600)),ISNUMBER(FIND("0F",ScheduleCompile!H600)),ISNUMBER(FIND("8F",ScheduleCompile!H600)),ISNUMBER(FIND("1F",ScheduleCompile!H600)),ISNUMBER(FIND("2F",ScheduleCompile!H600)),ISNUMBER(FIND("3F",ScheduleCompile!H600)),ISNUMBER(FIND("6F",ScheduleCompile!H600)),ISNUMBER(FIND("7F",ScheduleCompile!H600)),ISNUMBER(FIND("9F",ScheduleCompile!H600)),ISNUMBER(FIND("4F",ScheduleCompile!H600))),VALUE(LEFT(ScheduleCompile!H600,FIND("F",ScheduleCompile!H600)-1)),ScheduleCompile!H600)))))),ISTEXT(ScheduleCompile!#REF!)),"ENDTABLE",IF(ISERROR(IF(ScheduleCompile!H600="Off",0,IF(ScheduleCompile!H600="On",1,IF(ISNUMBER(ScheduleCompile!H600),ScheduleCompile!H600/1,IF(ISTEXT(ScheduleCompile!H600),IF(OR(ISNUMBER(FIND("5F",ScheduleCompile!H600)),ISNUMBER(FIND("0F",ScheduleCompile!H600)),ISNUMBER(FIND("8F",ScheduleCompile!H600)),ISNUMBER(FIND("1F",ScheduleCompile!H600)),ISNUMBER(FIND("2F",ScheduleCompile!H600)),ISNUMBER(FIND("3F",ScheduleCompile!H600)),ISNUMBER(FIND("6F",ScheduleCompile!H600)),ISNUMBER(FIND("7F",ScheduleCompile!H600)),ISNUMBER(FIND("9F",ScheduleCompile!H600)),ISNUMBER(FIND("4F",ScheduleCompile!H600))),VALUE(LEFT(ScheduleCompile!H600,FIND("F",ScheduleCompile!H600)-1)),ScheduleCompile!H600)))))),"",IF(ScheduleCompile!H600="Off",0,IF(ScheduleCompile!H600="On",1,IF(ISNUMBER(ScheduleCompile!H600),ScheduleCompile!H600/1,IF(ISTEXT(ScheduleCompile!H600),IF(OR(ISNUMBER(FIND("5F",ScheduleCompile!H600)),ISNUMBER(FIND("0F",ScheduleCompile!H600)),ISNUMBER(FIND("8F",ScheduleCompile!H600)),ISNUMBER(FIND("1F",ScheduleCompile!H600)),ISNUMBER(FIND("2F",ScheduleCompile!H600)),ISNUMBER(FIND("3F",ScheduleCompile!H600)),ISNUMBER(FIND("6F",ScheduleCompile!H600)),ISNUMBER(FIND("7F",ScheduleCompile!H600)),ISNUMBER(FIND("9F",ScheduleCompile!H600)),ISNUMBER(FIND("4F",ScheduleCompile!H600))),VALUE(LEFT(ScheduleCompile!H600,FIND("F",ScheduleCompile!H600)-1)),ScheduleCompile!H600)))))))</f>
        <v>60.3</v>
      </c>
      <c r="N607" s="1">
        <f>IF(AND(ISERROR(IF(ScheduleCompile!I600="Off",0,IF(ScheduleCompile!I600="On",1,IF(ISNUMBER(ScheduleCompile!I600),ScheduleCompile!I600/1,IF(ISTEXT(ScheduleCompile!I600),IF(OR(ISNUMBER(FIND("5F",ScheduleCompile!I600)),ISNUMBER(FIND("0F",ScheduleCompile!I600)),ISNUMBER(FIND("8F",ScheduleCompile!I600)),ISNUMBER(FIND("1F",ScheduleCompile!I600)),ISNUMBER(FIND("2F",ScheduleCompile!I600)),ISNUMBER(FIND("3F",ScheduleCompile!I600)),ISNUMBER(FIND("6F",ScheduleCompile!I600)),ISNUMBER(FIND("7F",ScheduleCompile!I600)),ISNUMBER(FIND("9F",ScheduleCompile!I600)),ISNUMBER(FIND("4F",ScheduleCompile!I600))),VALUE(LEFT(ScheduleCompile!I600,FIND("F",ScheduleCompile!I600)-1)),ScheduleCompile!I600)))))),ISTEXT(ScheduleCompile!#REF!)),"ENDTABLE",IF(ISERROR(IF(ScheduleCompile!I600="Off",0,IF(ScheduleCompile!I600="On",1,IF(ISNUMBER(ScheduleCompile!I600),ScheduleCompile!I600/1,IF(ISTEXT(ScheduleCompile!I600),IF(OR(ISNUMBER(FIND("5F",ScheduleCompile!I600)),ISNUMBER(FIND("0F",ScheduleCompile!I600)),ISNUMBER(FIND("8F",ScheduleCompile!I600)),ISNUMBER(FIND("1F",ScheduleCompile!I600)),ISNUMBER(FIND("2F",ScheduleCompile!I600)),ISNUMBER(FIND("3F",ScheduleCompile!I600)),ISNUMBER(FIND("6F",ScheduleCompile!I600)),ISNUMBER(FIND("7F",ScheduleCompile!I600)),ISNUMBER(FIND("9F",ScheduleCompile!I600)),ISNUMBER(FIND("4F",ScheduleCompile!I600))),VALUE(LEFT(ScheduleCompile!I600,FIND("F",ScheduleCompile!I600)-1)),ScheduleCompile!I600)))))),"",IF(ScheduleCompile!I600="Off",0,IF(ScheduleCompile!I600="On",1,IF(ISNUMBER(ScheduleCompile!I600),ScheduleCompile!I600/1,IF(ISTEXT(ScheduleCompile!I600),IF(OR(ISNUMBER(FIND("5F",ScheduleCompile!I600)),ISNUMBER(FIND("0F",ScheduleCompile!I600)),ISNUMBER(FIND("8F",ScheduleCompile!I600)),ISNUMBER(FIND("1F",ScheduleCompile!I600)),ISNUMBER(FIND("2F",ScheduleCompile!I600)),ISNUMBER(FIND("3F",ScheduleCompile!I600)),ISNUMBER(FIND("6F",ScheduleCompile!I600)),ISNUMBER(FIND("7F",ScheduleCompile!I600)),ISNUMBER(FIND("9F",ScheduleCompile!I600)),ISNUMBER(FIND("4F",ScheduleCompile!I600))),VALUE(LEFT(ScheduleCompile!I600,FIND("F",ScheduleCompile!I600)-1)),ScheduleCompile!I600)))))))</f>
        <v>60.3</v>
      </c>
      <c r="O607" s="1">
        <f>IF(AND(ISERROR(IF(ScheduleCompile!J600="Off",0,IF(ScheduleCompile!J600="On",1,IF(ISNUMBER(ScheduleCompile!J600),ScheduleCompile!J600/1,IF(ISTEXT(ScheduleCompile!J600),IF(OR(ISNUMBER(FIND("5F",ScheduleCompile!J600)),ISNUMBER(FIND("0F",ScheduleCompile!J600)),ISNUMBER(FIND("8F",ScheduleCompile!J600)),ISNUMBER(FIND("1F",ScheduleCompile!J600)),ISNUMBER(FIND("2F",ScheduleCompile!J600)),ISNUMBER(FIND("3F",ScheduleCompile!J600)),ISNUMBER(FIND("6F",ScheduleCompile!J600)),ISNUMBER(FIND("7F",ScheduleCompile!J600)),ISNUMBER(FIND("9F",ScheduleCompile!J600)),ISNUMBER(FIND("4F",ScheduleCompile!J600))),VALUE(LEFT(ScheduleCompile!J600,FIND("F",ScheduleCompile!J600)-1)),ScheduleCompile!J600)))))),ISTEXT(ScheduleCompile!#REF!)),"ENDTABLE",IF(ISERROR(IF(ScheduleCompile!J600="Off",0,IF(ScheduleCompile!J600="On",1,IF(ISNUMBER(ScheduleCompile!J600),ScheduleCompile!J600/1,IF(ISTEXT(ScheduleCompile!J600),IF(OR(ISNUMBER(FIND("5F",ScheduleCompile!J600)),ISNUMBER(FIND("0F",ScheduleCompile!J600)),ISNUMBER(FIND("8F",ScheduleCompile!J600)),ISNUMBER(FIND("1F",ScheduleCompile!J600)),ISNUMBER(FIND("2F",ScheduleCompile!J600)),ISNUMBER(FIND("3F",ScheduleCompile!J600)),ISNUMBER(FIND("6F",ScheduleCompile!J600)),ISNUMBER(FIND("7F",ScheduleCompile!J600)),ISNUMBER(FIND("9F",ScheduleCompile!J600)),ISNUMBER(FIND("4F",ScheduleCompile!J600))),VALUE(LEFT(ScheduleCompile!J600,FIND("F",ScheduleCompile!J600)-1)),ScheduleCompile!J600)))))),"",IF(ScheduleCompile!J600="Off",0,IF(ScheduleCompile!J600="On",1,IF(ISNUMBER(ScheduleCompile!J600),ScheduleCompile!J600/1,IF(ISTEXT(ScheduleCompile!J600),IF(OR(ISNUMBER(FIND("5F",ScheduleCompile!J600)),ISNUMBER(FIND("0F",ScheduleCompile!J600)),ISNUMBER(FIND("8F",ScheduleCompile!J600)),ISNUMBER(FIND("1F",ScheduleCompile!J600)),ISNUMBER(FIND("2F",ScheduleCompile!J600)),ISNUMBER(FIND("3F",ScheduleCompile!J600)),ISNUMBER(FIND("6F",ScheduleCompile!J600)),ISNUMBER(FIND("7F",ScheduleCompile!J600)),ISNUMBER(FIND("9F",ScheduleCompile!J600)),ISNUMBER(FIND("4F",ScheduleCompile!J600))),VALUE(LEFT(ScheduleCompile!J600,FIND("F",ScheduleCompile!J600)-1)),ScheduleCompile!J600)))))))</f>
        <v>60.3</v>
      </c>
      <c r="P607" s="1">
        <f>IF(AND(ISERROR(IF(ScheduleCompile!K600="Off",0,IF(ScheduleCompile!K600="On",1,IF(ISNUMBER(ScheduleCompile!K600),ScheduleCompile!K600/1,IF(ISTEXT(ScheduleCompile!K600),IF(OR(ISNUMBER(FIND("5F",ScheduleCompile!K600)),ISNUMBER(FIND("0F",ScheduleCompile!K600)),ISNUMBER(FIND("8F",ScheduleCompile!K600)),ISNUMBER(FIND("1F",ScheduleCompile!K600)),ISNUMBER(FIND("2F",ScheduleCompile!K600)),ISNUMBER(FIND("3F",ScheduleCompile!K600)),ISNUMBER(FIND("6F",ScheduleCompile!K600)),ISNUMBER(FIND("7F",ScheduleCompile!K600)),ISNUMBER(FIND("9F",ScheduleCompile!K600)),ISNUMBER(FIND("4F",ScheduleCompile!K600))),VALUE(LEFT(ScheduleCompile!K600,FIND("F",ScheduleCompile!K600)-1)),ScheduleCompile!K600)))))),ISTEXT(ScheduleCompile!#REF!)),"ENDTABLE",IF(ISERROR(IF(ScheduleCompile!K600="Off",0,IF(ScheduleCompile!K600="On",1,IF(ISNUMBER(ScheduleCompile!K600),ScheduleCompile!K600/1,IF(ISTEXT(ScheduleCompile!K600),IF(OR(ISNUMBER(FIND("5F",ScheduleCompile!K600)),ISNUMBER(FIND("0F",ScheduleCompile!K600)),ISNUMBER(FIND("8F",ScheduleCompile!K600)),ISNUMBER(FIND("1F",ScheduleCompile!K600)),ISNUMBER(FIND("2F",ScheduleCompile!K600)),ISNUMBER(FIND("3F",ScheduleCompile!K600)),ISNUMBER(FIND("6F",ScheduleCompile!K600)),ISNUMBER(FIND("7F",ScheduleCompile!K600)),ISNUMBER(FIND("9F",ScheduleCompile!K600)),ISNUMBER(FIND("4F",ScheduleCompile!K600))),VALUE(LEFT(ScheduleCompile!K600,FIND("F",ScheduleCompile!K600)-1)),ScheduleCompile!K600)))))),"",IF(ScheduleCompile!K600="Off",0,IF(ScheduleCompile!K600="On",1,IF(ISNUMBER(ScheduleCompile!K600),ScheduleCompile!K600/1,IF(ISTEXT(ScheduleCompile!K600),IF(OR(ISNUMBER(FIND("5F",ScheduleCompile!K600)),ISNUMBER(FIND("0F",ScheduleCompile!K600)),ISNUMBER(FIND("8F",ScheduleCompile!K600)),ISNUMBER(FIND("1F",ScheduleCompile!K600)),ISNUMBER(FIND("2F",ScheduleCompile!K600)),ISNUMBER(FIND("3F",ScheduleCompile!K600)),ISNUMBER(FIND("6F",ScheduleCompile!K600)),ISNUMBER(FIND("7F",ScheduleCompile!K600)),ISNUMBER(FIND("9F",ScheduleCompile!K600)),ISNUMBER(FIND("4F",ScheduleCompile!K600))),VALUE(LEFT(ScheduleCompile!K600,FIND("F",ScheduleCompile!K600)-1)),ScheduleCompile!K600)))))))</f>
        <v>60.3</v>
      </c>
      <c r="Q607" s="1">
        <f>IF(AND(ISERROR(IF(ScheduleCompile!L600="Off",0,IF(ScheduleCompile!L600="On",1,IF(ISNUMBER(ScheduleCompile!L600),ScheduleCompile!L600/1,IF(ISTEXT(ScheduleCompile!L600),IF(OR(ISNUMBER(FIND("5F",ScheduleCompile!L600)),ISNUMBER(FIND("0F",ScheduleCompile!L600)),ISNUMBER(FIND("8F",ScheduleCompile!L600)),ISNUMBER(FIND("1F",ScheduleCompile!L600)),ISNUMBER(FIND("2F",ScheduleCompile!L600)),ISNUMBER(FIND("3F",ScheduleCompile!L600)),ISNUMBER(FIND("6F",ScheduleCompile!L600)),ISNUMBER(FIND("7F",ScheduleCompile!L600)),ISNUMBER(FIND("9F",ScheduleCompile!L600)),ISNUMBER(FIND("4F",ScheduleCompile!L600))),VALUE(LEFT(ScheduleCompile!L600,FIND("F",ScheduleCompile!L600)-1)),ScheduleCompile!L600)))))),ISTEXT(ScheduleCompile!#REF!)),"ENDTABLE",IF(ISERROR(IF(ScheduleCompile!L600="Off",0,IF(ScheduleCompile!L600="On",1,IF(ISNUMBER(ScheduleCompile!L600),ScheduleCompile!L600/1,IF(ISTEXT(ScheduleCompile!L600),IF(OR(ISNUMBER(FIND("5F",ScheduleCompile!L600)),ISNUMBER(FIND("0F",ScheduleCompile!L600)),ISNUMBER(FIND("8F",ScheduleCompile!L600)),ISNUMBER(FIND("1F",ScheduleCompile!L600)),ISNUMBER(FIND("2F",ScheduleCompile!L600)),ISNUMBER(FIND("3F",ScheduleCompile!L600)),ISNUMBER(FIND("6F",ScheduleCompile!L600)),ISNUMBER(FIND("7F",ScheduleCompile!L600)),ISNUMBER(FIND("9F",ScheduleCompile!L600)),ISNUMBER(FIND("4F",ScheduleCompile!L600))),VALUE(LEFT(ScheduleCompile!L600,FIND("F",ScheduleCompile!L600)-1)),ScheduleCompile!L600)))))),"",IF(ScheduleCompile!L600="Off",0,IF(ScheduleCompile!L600="On",1,IF(ISNUMBER(ScheduleCompile!L600),ScheduleCompile!L600/1,IF(ISTEXT(ScheduleCompile!L600),IF(OR(ISNUMBER(FIND("5F",ScheduleCompile!L600)),ISNUMBER(FIND("0F",ScheduleCompile!L600)),ISNUMBER(FIND("8F",ScheduleCompile!L600)),ISNUMBER(FIND("1F",ScheduleCompile!L600)),ISNUMBER(FIND("2F",ScheduleCompile!L600)),ISNUMBER(FIND("3F",ScheduleCompile!L600)),ISNUMBER(FIND("6F",ScheduleCompile!L600)),ISNUMBER(FIND("7F",ScheduleCompile!L600)),ISNUMBER(FIND("9F",ScheduleCompile!L600)),ISNUMBER(FIND("4F",ScheduleCompile!L600))),VALUE(LEFT(ScheduleCompile!L600,FIND("F",ScheduleCompile!L600)-1)),ScheduleCompile!L600)))))))</f>
        <v>60.3</v>
      </c>
      <c r="R607" s="1">
        <f>IF(AND(ISERROR(IF(ScheduleCompile!M600="Off",0,IF(ScheduleCompile!M600="On",1,IF(ISNUMBER(ScheduleCompile!M600),ScheduleCompile!M600/1,IF(ISTEXT(ScheduleCompile!M600),IF(OR(ISNUMBER(FIND("5F",ScheduleCompile!M600)),ISNUMBER(FIND("0F",ScheduleCompile!M600)),ISNUMBER(FIND("8F",ScheduleCompile!M600)),ISNUMBER(FIND("1F",ScheduleCompile!M600)),ISNUMBER(FIND("2F",ScheduleCompile!M600)),ISNUMBER(FIND("3F",ScheduleCompile!M600)),ISNUMBER(FIND("6F",ScheduleCompile!M600)),ISNUMBER(FIND("7F",ScheduleCompile!M600)),ISNUMBER(FIND("9F",ScheduleCompile!M600)),ISNUMBER(FIND("4F",ScheduleCompile!M600))),VALUE(LEFT(ScheduleCompile!M600,FIND("F",ScheduleCompile!M600)-1)),ScheduleCompile!M600)))))),ISTEXT(ScheduleCompile!#REF!)),"ENDTABLE",IF(ISERROR(IF(ScheduleCompile!M600="Off",0,IF(ScheduleCompile!M600="On",1,IF(ISNUMBER(ScheduleCompile!M600),ScheduleCompile!M600/1,IF(ISTEXT(ScheduleCompile!M600),IF(OR(ISNUMBER(FIND("5F",ScheduleCompile!M600)),ISNUMBER(FIND("0F",ScheduleCompile!M600)),ISNUMBER(FIND("8F",ScheduleCompile!M600)),ISNUMBER(FIND("1F",ScheduleCompile!M600)),ISNUMBER(FIND("2F",ScheduleCompile!M600)),ISNUMBER(FIND("3F",ScheduleCompile!M600)),ISNUMBER(FIND("6F",ScheduleCompile!M600)),ISNUMBER(FIND("7F",ScheduleCompile!M600)),ISNUMBER(FIND("9F",ScheduleCompile!M600)),ISNUMBER(FIND("4F",ScheduleCompile!M600))),VALUE(LEFT(ScheduleCompile!M600,FIND("F",ScheduleCompile!M600)-1)),ScheduleCompile!M600)))))),"",IF(ScheduleCompile!M600="Off",0,IF(ScheduleCompile!M600="On",1,IF(ISNUMBER(ScheduleCompile!M600),ScheduleCompile!M600/1,IF(ISTEXT(ScheduleCompile!M600),IF(OR(ISNUMBER(FIND("5F",ScheduleCompile!M600)),ISNUMBER(FIND("0F",ScheduleCompile!M600)),ISNUMBER(FIND("8F",ScheduleCompile!M600)),ISNUMBER(FIND("1F",ScheduleCompile!M600)),ISNUMBER(FIND("2F",ScheduleCompile!M600)),ISNUMBER(FIND("3F",ScheduleCompile!M600)),ISNUMBER(FIND("6F",ScheduleCompile!M600)),ISNUMBER(FIND("7F",ScheduleCompile!M600)),ISNUMBER(FIND("9F",ScheduleCompile!M600)),ISNUMBER(FIND("4F",ScheduleCompile!M600))),VALUE(LEFT(ScheduleCompile!M600,FIND("F",ScheduleCompile!M600)-1)),ScheduleCompile!M600)))))))</f>
        <v>60.3</v>
      </c>
      <c r="S607" s="1">
        <f>IF(AND(ISERROR(IF(ScheduleCompile!N600="Off",0,IF(ScheduleCompile!N600="On",1,IF(ISNUMBER(ScheduleCompile!N600),ScheduleCompile!N600/1,IF(ISTEXT(ScheduleCompile!N600),IF(OR(ISNUMBER(FIND("5F",ScheduleCompile!N600)),ISNUMBER(FIND("0F",ScheduleCompile!N600)),ISNUMBER(FIND("8F",ScheduleCompile!N600)),ISNUMBER(FIND("1F",ScheduleCompile!N600)),ISNUMBER(FIND("2F",ScheduleCompile!N600)),ISNUMBER(FIND("3F",ScheduleCompile!N600)),ISNUMBER(FIND("6F",ScheduleCompile!N600)),ISNUMBER(FIND("7F",ScheduleCompile!N600)),ISNUMBER(FIND("9F",ScheduleCompile!N600)),ISNUMBER(FIND("4F",ScheduleCompile!N600))),VALUE(LEFT(ScheduleCompile!N600,FIND("F",ScheduleCompile!N600)-1)),ScheduleCompile!N600)))))),ISTEXT(ScheduleCompile!#REF!)),"ENDTABLE",IF(ISERROR(IF(ScheduleCompile!N600="Off",0,IF(ScheduleCompile!N600="On",1,IF(ISNUMBER(ScheduleCompile!N600),ScheduleCompile!N600/1,IF(ISTEXT(ScheduleCompile!N600),IF(OR(ISNUMBER(FIND("5F",ScheduleCompile!N600)),ISNUMBER(FIND("0F",ScheduleCompile!N600)),ISNUMBER(FIND("8F",ScheduleCompile!N600)),ISNUMBER(FIND("1F",ScheduleCompile!N600)),ISNUMBER(FIND("2F",ScheduleCompile!N600)),ISNUMBER(FIND("3F",ScheduleCompile!N600)),ISNUMBER(FIND("6F",ScheduleCompile!N600)),ISNUMBER(FIND("7F",ScheduleCompile!N600)),ISNUMBER(FIND("9F",ScheduleCompile!N600)),ISNUMBER(FIND("4F",ScheduleCompile!N600))),VALUE(LEFT(ScheduleCompile!N600,FIND("F",ScheduleCompile!N600)-1)),ScheduleCompile!N600)))))),"",IF(ScheduleCompile!N600="Off",0,IF(ScheduleCompile!N600="On",1,IF(ISNUMBER(ScheduleCompile!N600),ScheduleCompile!N600/1,IF(ISTEXT(ScheduleCompile!N600),IF(OR(ISNUMBER(FIND("5F",ScheduleCompile!N600)),ISNUMBER(FIND("0F",ScheduleCompile!N600)),ISNUMBER(FIND("8F",ScheduleCompile!N600)),ISNUMBER(FIND("1F",ScheduleCompile!N600)),ISNUMBER(FIND("2F",ScheduleCompile!N600)),ISNUMBER(FIND("3F",ScheduleCompile!N600)),ISNUMBER(FIND("6F",ScheduleCompile!N600)),ISNUMBER(FIND("7F",ScheduleCompile!N600)),ISNUMBER(FIND("9F",ScheduleCompile!N600)),ISNUMBER(FIND("4F",ScheduleCompile!N600))),VALUE(LEFT(ScheduleCompile!N600,FIND("F",ScheduleCompile!N600)-1)),ScheduleCompile!N600)))))))</f>
        <v>60.3</v>
      </c>
      <c r="T607" s="1">
        <f>IF(AND(ISERROR(IF(ScheduleCompile!O600="Off",0,IF(ScheduleCompile!O600="On",1,IF(ISNUMBER(ScheduleCompile!O600),ScheduleCompile!O600/1,IF(ISTEXT(ScheduleCompile!O600),IF(OR(ISNUMBER(FIND("5F",ScheduleCompile!O600)),ISNUMBER(FIND("0F",ScheduleCompile!O600)),ISNUMBER(FIND("8F",ScheduleCompile!O600)),ISNUMBER(FIND("1F",ScheduleCompile!O600)),ISNUMBER(FIND("2F",ScheduleCompile!O600)),ISNUMBER(FIND("3F",ScheduleCompile!O600)),ISNUMBER(FIND("6F",ScheduleCompile!O600)),ISNUMBER(FIND("7F",ScheduleCompile!O600)),ISNUMBER(FIND("9F",ScheduleCompile!O600)),ISNUMBER(FIND("4F",ScheduleCompile!O600))),VALUE(LEFT(ScheduleCompile!O600,FIND("F",ScheduleCompile!O600)-1)),ScheduleCompile!O600)))))),ISTEXT(ScheduleCompile!#REF!)),"ENDTABLE",IF(ISERROR(IF(ScheduleCompile!O600="Off",0,IF(ScheduleCompile!O600="On",1,IF(ISNUMBER(ScheduleCompile!O600),ScheduleCompile!O600/1,IF(ISTEXT(ScheduleCompile!O600),IF(OR(ISNUMBER(FIND("5F",ScheduleCompile!O600)),ISNUMBER(FIND("0F",ScheduleCompile!O600)),ISNUMBER(FIND("8F",ScheduleCompile!O600)),ISNUMBER(FIND("1F",ScheduleCompile!O600)),ISNUMBER(FIND("2F",ScheduleCompile!O600)),ISNUMBER(FIND("3F",ScheduleCompile!O600)),ISNUMBER(FIND("6F",ScheduleCompile!O600)),ISNUMBER(FIND("7F",ScheduleCompile!O600)),ISNUMBER(FIND("9F",ScheduleCompile!O600)),ISNUMBER(FIND("4F",ScheduleCompile!O600))),VALUE(LEFT(ScheduleCompile!O600,FIND("F",ScheduleCompile!O600)-1)),ScheduleCompile!O600)))))),"",IF(ScheduleCompile!O600="Off",0,IF(ScheduleCompile!O600="On",1,IF(ISNUMBER(ScheduleCompile!O600),ScheduleCompile!O600/1,IF(ISTEXT(ScheduleCompile!O600),IF(OR(ISNUMBER(FIND("5F",ScheduleCompile!O600)),ISNUMBER(FIND("0F",ScheduleCompile!O600)),ISNUMBER(FIND("8F",ScheduleCompile!O600)),ISNUMBER(FIND("1F",ScheduleCompile!O600)),ISNUMBER(FIND("2F",ScheduleCompile!O600)),ISNUMBER(FIND("3F",ScheduleCompile!O600)),ISNUMBER(FIND("6F",ScheduleCompile!O600)),ISNUMBER(FIND("7F",ScheduleCompile!O600)),ISNUMBER(FIND("9F",ScheduleCompile!O600)),ISNUMBER(FIND("4F",ScheduleCompile!O600))),VALUE(LEFT(ScheduleCompile!O600,FIND("F",ScheduleCompile!O600)-1)),ScheduleCompile!O600)))))))</f>
        <v>60.3</v>
      </c>
      <c r="U607" s="1">
        <f>IF(AND(ISERROR(IF(ScheduleCompile!P600="Off",0,IF(ScheduleCompile!P600="On",1,IF(ISNUMBER(ScheduleCompile!P600),ScheduleCompile!P600/1,IF(ISTEXT(ScheduleCompile!P600),IF(OR(ISNUMBER(FIND("5F",ScheduleCompile!P600)),ISNUMBER(FIND("0F",ScheduleCompile!P600)),ISNUMBER(FIND("8F",ScheduleCompile!P600)),ISNUMBER(FIND("1F",ScheduleCompile!P600)),ISNUMBER(FIND("2F",ScheduleCompile!P600)),ISNUMBER(FIND("3F",ScheduleCompile!P600)),ISNUMBER(FIND("6F",ScheduleCompile!P600)),ISNUMBER(FIND("7F",ScheduleCompile!P600)),ISNUMBER(FIND("9F",ScheduleCompile!P600)),ISNUMBER(FIND("4F",ScheduleCompile!P600))),VALUE(LEFT(ScheduleCompile!P600,FIND("F",ScheduleCompile!P600)-1)),ScheduleCompile!P600)))))),ISTEXT(ScheduleCompile!#REF!)),"ENDTABLE",IF(ISERROR(IF(ScheduleCompile!P600="Off",0,IF(ScheduleCompile!P600="On",1,IF(ISNUMBER(ScheduleCompile!P600),ScheduleCompile!P600/1,IF(ISTEXT(ScheduleCompile!P600),IF(OR(ISNUMBER(FIND("5F",ScheduleCompile!P600)),ISNUMBER(FIND("0F",ScheduleCompile!P600)),ISNUMBER(FIND("8F",ScheduleCompile!P600)),ISNUMBER(FIND("1F",ScheduleCompile!P600)),ISNUMBER(FIND("2F",ScheduleCompile!P600)),ISNUMBER(FIND("3F",ScheduleCompile!P600)),ISNUMBER(FIND("6F",ScheduleCompile!P600)),ISNUMBER(FIND("7F",ScheduleCompile!P600)),ISNUMBER(FIND("9F",ScheduleCompile!P600)),ISNUMBER(FIND("4F",ScheduleCompile!P600))),VALUE(LEFT(ScheduleCompile!P600,FIND("F",ScheduleCompile!P600)-1)),ScheduleCompile!P600)))))),"",IF(ScheduleCompile!P600="Off",0,IF(ScheduleCompile!P600="On",1,IF(ISNUMBER(ScheduleCompile!P600),ScheduleCompile!P600/1,IF(ISTEXT(ScheduleCompile!P600),IF(OR(ISNUMBER(FIND("5F",ScheduleCompile!P600)),ISNUMBER(FIND("0F",ScheduleCompile!P600)),ISNUMBER(FIND("8F",ScheduleCompile!P600)),ISNUMBER(FIND("1F",ScheduleCompile!P600)),ISNUMBER(FIND("2F",ScheduleCompile!P600)),ISNUMBER(FIND("3F",ScheduleCompile!P600)),ISNUMBER(FIND("6F",ScheduleCompile!P600)),ISNUMBER(FIND("7F",ScheduleCompile!P600)),ISNUMBER(FIND("9F",ScheduleCompile!P600)),ISNUMBER(FIND("4F",ScheduleCompile!P600))),VALUE(LEFT(ScheduleCompile!P600,FIND("F",ScheduleCompile!P600)-1)),ScheduleCompile!P600)))))))</f>
        <v>60.3</v>
      </c>
      <c r="V607" s="1">
        <f>IF(AND(ISERROR(IF(ScheduleCompile!Q600="Off",0,IF(ScheduleCompile!Q600="On",1,IF(ISNUMBER(ScheduleCompile!Q600),ScheduleCompile!Q600/1,IF(ISTEXT(ScheduleCompile!Q600),IF(OR(ISNUMBER(FIND("5F",ScheduleCompile!Q600)),ISNUMBER(FIND("0F",ScheduleCompile!Q600)),ISNUMBER(FIND("8F",ScheduleCompile!Q600)),ISNUMBER(FIND("1F",ScheduleCompile!Q600)),ISNUMBER(FIND("2F",ScheduleCompile!Q600)),ISNUMBER(FIND("3F",ScheduleCompile!Q600)),ISNUMBER(FIND("6F",ScheduleCompile!Q600)),ISNUMBER(FIND("7F",ScheduleCompile!Q600)),ISNUMBER(FIND("9F",ScheduleCompile!Q600)),ISNUMBER(FIND("4F",ScheduleCompile!Q600))),VALUE(LEFT(ScheduleCompile!Q600,FIND("F",ScheduleCompile!Q600)-1)),ScheduleCompile!Q600)))))),ISTEXT(ScheduleCompile!#REF!)),"ENDTABLE",IF(ISERROR(IF(ScheduleCompile!Q600="Off",0,IF(ScheduleCompile!Q600="On",1,IF(ISNUMBER(ScheduleCompile!Q600),ScheduleCompile!Q600/1,IF(ISTEXT(ScheduleCompile!Q600),IF(OR(ISNUMBER(FIND("5F",ScheduleCompile!Q600)),ISNUMBER(FIND("0F",ScheduleCompile!Q600)),ISNUMBER(FIND("8F",ScheduleCompile!Q600)),ISNUMBER(FIND("1F",ScheduleCompile!Q600)),ISNUMBER(FIND("2F",ScheduleCompile!Q600)),ISNUMBER(FIND("3F",ScheduleCompile!Q600)),ISNUMBER(FIND("6F",ScheduleCompile!Q600)),ISNUMBER(FIND("7F",ScheduleCompile!Q600)),ISNUMBER(FIND("9F",ScheduleCompile!Q600)),ISNUMBER(FIND("4F",ScheduleCompile!Q600))),VALUE(LEFT(ScheduleCompile!Q600,FIND("F",ScheduleCompile!Q600)-1)),ScheduleCompile!Q600)))))),"",IF(ScheduleCompile!Q600="Off",0,IF(ScheduleCompile!Q600="On",1,IF(ISNUMBER(ScheduleCompile!Q600),ScheduleCompile!Q600/1,IF(ISTEXT(ScheduleCompile!Q600),IF(OR(ISNUMBER(FIND("5F",ScheduleCompile!Q600)),ISNUMBER(FIND("0F",ScheduleCompile!Q600)),ISNUMBER(FIND("8F",ScheduleCompile!Q600)),ISNUMBER(FIND("1F",ScheduleCompile!Q600)),ISNUMBER(FIND("2F",ScheduleCompile!Q600)),ISNUMBER(FIND("3F",ScheduleCompile!Q600)),ISNUMBER(FIND("6F",ScheduleCompile!Q600)),ISNUMBER(FIND("7F",ScheduleCompile!Q600)),ISNUMBER(FIND("9F",ScheduleCompile!Q600)),ISNUMBER(FIND("4F",ScheduleCompile!Q600))),VALUE(LEFT(ScheduleCompile!Q600,FIND("F",ScheduleCompile!Q600)-1)),ScheduleCompile!Q600)))))))</f>
        <v>60.3</v>
      </c>
      <c r="W607" s="1">
        <f>IF(AND(ISERROR(IF(ScheduleCompile!R600="Off",0,IF(ScheduleCompile!R600="On",1,IF(ISNUMBER(ScheduleCompile!R600),ScheduleCompile!R600/1,IF(ISTEXT(ScheduleCompile!R600),IF(OR(ISNUMBER(FIND("5F",ScheduleCompile!R600)),ISNUMBER(FIND("0F",ScheduleCompile!R600)),ISNUMBER(FIND("8F",ScheduleCompile!R600)),ISNUMBER(FIND("1F",ScheduleCompile!R600)),ISNUMBER(FIND("2F",ScheduleCompile!R600)),ISNUMBER(FIND("3F",ScheduleCompile!R600)),ISNUMBER(FIND("6F",ScheduleCompile!R600)),ISNUMBER(FIND("7F",ScheduleCompile!R600)),ISNUMBER(FIND("9F",ScheduleCompile!R600)),ISNUMBER(FIND("4F",ScheduleCompile!R600))),VALUE(LEFT(ScheduleCompile!R600,FIND("F",ScheduleCompile!R600)-1)),ScheduleCompile!R600)))))),ISTEXT(ScheduleCompile!#REF!)),"ENDTABLE",IF(ISERROR(IF(ScheduleCompile!R600="Off",0,IF(ScheduleCompile!R600="On",1,IF(ISNUMBER(ScheduleCompile!R600),ScheduleCompile!R600/1,IF(ISTEXT(ScheduleCompile!R600),IF(OR(ISNUMBER(FIND("5F",ScheduleCompile!R600)),ISNUMBER(FIND("0F",ScheduleCompile!R600)),ISNUMBER(FIND("8F",ScheduleCompile!R600)),ISNUMBER(FIND("1F",ScheduleCompile!R600)),ISNUMBER(FIND("2F",ScheduleCompile!R600)),ISNUMBER(FIND("3F",ScheduleCompile!R600)),ISNUMBER(FIND("6F",ScheduleCompile!R600)),ISNUMBER(FIND("7F",ScheduleCompile!R600)),ISNUMBER(FIND("9F",ScheduleCompile!R600)),ISNUMBER(FIND("4F",ScheduleCompile!R600))),VALUE(LEFT(ScheduleCompile!R600,FIND("F",ScheduleCompile!R600)-1)),ScheduleCompile!R600)))))),"",IF(ScheduleCompile!R600="Off",0,IF(ScheduleCompile!R600="On",1,IF(ISNUMBER(ScheduleCompile!R600),ScheduleCompile!R600/1,IF(ISTEXT(ScheduleCompile!R600),IF(OR(ISNUMBER(FIND("5F",ScheduleCompile!R600)),ISNUMBER(FIND("0F",ScheduleCompile!R600)),ISNUMBER(FIND("8F",ScheduleCompile!R600)),ISNUMBER(FIND("1F",ScheduleCompile!R600)),ISNUMBER(FIND("2F",ScheduleCompile!R600)),ISNUMBER(FIND("3F",ScheduleCompile!R600)),ISNUMBER(FIND("6F",ScheduleCompile!R600)),ISNUMBER(FIND("7F",ScheduleCompile!R600)),ISNUMBER(FIND("9F",ScheduleCompile!R600)),ISNUMBER(FIND("4F",ScheduleCompile!R600))),VALUE(LEFT(ScheduleCompile!R600,FIND("F",ScheduleCompile!R600)-1)),ScheduleCompile!R600)))))))</f>
        <v>60.3</v>
      </c>
      <c r="X607" s="1">
        <f>IF(AND(ISERROR(IF(ScheduleCompile!S600="Off",0,IF(ScheduleCompile!S600="On",1,IF(ISNUMBER(ScheduleCompile!S600),ScheduleCompile!S600/1,IF(ISTEXT(ScheduleCompile!S600),IF(OR(ISNUMBER(FIND("5F",ScheduleCompile!S600)),ISNUMBER(FIND("0F",ScheduleCompile!S600)),ISNUMBER(FIND("8F",ScheduleCompile!S600)),ISNUMBER(FIND("1F",ScheduleCompile!S600)),ISNUMBER(FIND("2F",ScheduleCompile!S600)),ISNUMBER(FIND("3F",ScheduleCompile!S600)),ISNUMBER(FIND("6F",ScheduleCompile!S600)),ISNUMBER(FIND("7F",ScheduleCompile!S600)),ISNUMBER(FIND("9F",ScheduleCompile!S600)),ISNUMBER(FIND("4F",ScheduleCompile!S600))),VALUE(LEFT(ScheduleCompile!S600,FIND("F",ScheduleCompile!S600)-1)),ScheduleCompile!S600)))))),ISTEXT(ScheduleCompile!#REF!)),"ENDTABLE",IF(ISERROR(IF(ScheduleCompile!S600="Off",0,IF(ScheduleCompile!S600="On",1,IF(ISNUMBER(ScheduleCompile!S600),ScheduleCompile!S600/1,IF(ISTEXT(ScheduleCompile!S600),IF(OR(ISNUMBER(FIND("5F",ScheduleCompile!S600)),ISNUMBER(FIND("0F",ScheduleCompile!S600)),ISNUMBER(FIND("8F",ScheduleCompile!S600)),ISNUMBER(FIND("1F",ScheduleCompile!S600)),ISNUMBER(FIND("2F",ScheduleCompile!S600)),ISNUMBER(FIND("3F",ScheduleCompile!S600)),ISNUMBER(FIND("6F",ScheduleCompile!S600)),ISNUMBER(FIND("7F",ScheduleCompile!S600)),ISNUMBER(FIND("9F",ScheduleCompile!S600)),ISNUMBER(FIND("4F",ScheduleCompile!S600))),VALUE(LEFT(ScheduleCompile!S600,FIND("F",ScheduleCompile!S600)-1)),ScheduleCompile!S600)))))),"",IF(ScheduleCompile!S600="Off",0,IF(ScheduleCompile!S600="On",1,IF(ISNUMBER(ScheduleCompile!S600),ScheduleCompile!S600/1,IF(ISTEXT(ScheduleCompile!S600),IF(OR(ISNUMBER(FIND("5F",ScheduleCompile!S600)),ISNUMBER(FIND("0F",ScheduleCompile!S600)),ISNUMBER(FIND("8F",ScheduleCompile!S600)),ISNUMBER(FIND("1F",ScheduleCompile!S600)),ISNUMBER(FIND("2F",ScheduleCompile!S600)),ISNUMBER(FIND("3F",ScheduleCompile!S600)),ISNUMBER(FIND("6F",ScheduleCompile!S600)),ISNUMBER(FIND("7F",ScheduleCompile!S600)),ISNUMBER(FIND("9F",ScheduleCompile!S600)),ISNUMBER(FIND("4F",ScheduleCompile!S600))),VALUE(LEFT(ScheduleCompile!S600,FIND("F",ScheduleCompile!S600)-1)),ScheduleCompile!S600)))))))</f>
        <v>60.3</v>
      </c>
      <c r="Y607" s="1">
        <f>IF(AND(ISERROR(IF(ScheduleCompile!T600="Off",0,IF(ScheduleCompile!T600="On",1,IF(ISNUMBER(ScheduleCompile!T600),ScheduleCompile!T600/1,IF(ISTEXT(ScheduleCompile!T600),IF(OR(ISNUMBER(FIND("5F",ScheduleCompile!T600)),ISNUMBER(FIND("0F",ScheduleCompile!T600)),ISNUMBER(FIND("8F",ScheduleCompile!T600)),ISNUMBER(FIND("1F",ScheduleCompile!T600)),ISNUMBER(FIND("2F",ScheduleCompile!T600)),ISNUMBER(FIND("3F",ScheduleCompile!T600)),ISNUMBER(FIND("6F",ScheduleCompile!T600)),ISNUMBER(FIND("7F",ScheduleCompile!T600)),ISNUMBER(FIND("9F",ScheduleCompile!T600)),ISNUMBER(FIND("4F",ScheduleCompile!T600))),VALUE(LEFT(ScheduleCompile!T600,FIND("F",ScheduleCompile!T600)-1)),ScheduleCompile!T600)))))),ISTEXT(ScheduleCompile!#REF!)),"ENDTABLE",IF(ISERROR(IF(ScheduleCompile!T600="Off",0,IF(ScheduleCompile!T600="On",1,IF(ISNUMBER(ScheduleCompile!T600),ScheduleCompile!T600/1,IF(ISTEXT(ScheduleCompile!T600),IF(OR(ISNUMBER(FIND("5F",ScheduleCompile!T600)),ISNUMBER(FIND("0F",ScheduleCompile!T600)),ISNUMBER(FIND("8F",ScheduleCompile!T600)),ISNUMBER(FIND("1F",ScheduleCompile!T600)),ISNUMBER(FIND("2F",ScheduleCompile!T600)),ISNUMBER(FIND("3F",ScheduleCompile!T600)),ISNUMBER(FIND("6F",ScheduleCompile!T600)),ISNUMBER(FIND("7F",ScheduleCompile!T600)),ISNUMBER(FIND("9F",ScheduleCompile!T600)),ISNUMBER(FIND("4F",ScheduleCompile!T600))),VALUE(LEFT(ScheduleCompile!T600,FIND("F",ScheduleCompile!T600)-1)),ScheduleCompile!T600)))))),"",IF(ScheduleCompile!T600="Off",0,IF(ScheduleCompile!T600="On",1,IF(ISNUMBER(ScheduleCompile!T600),ScheduleCompile!T600/1,IF(ISTEXT(ScheduleCompile!T600),IF(OR(ISNUMBER(FIND("5F",ScheduleCompile!T600)),ISNUMBER(FIND("0F",ScheduleCompile!T600)),ISNUMBER(FIND("8F",ScheduleCompile!T600)),ISNUMBER(FIND("1F",ScheduleCompile!T600)),ISNUMBER(FIND("2F",ScheduleCompile!T600)),ISNUMBER(FIND("3F",ScheduleCompile!T600)),ISNUMBER(FIND("6F",ScheduleCompile!T600)),ISNUMBER(FIND("7F",ScheduleCompile!T600)),ISNUMBER(FIND("9F",ScheduleCompile!T600)),ISNUMBER(FIND("4F",ScheduleCompile!T600))),VALUE(LEFT(ScheduleCompile!T600,FIND("F",ScheduleCompile!T600)-1)),ScheduleCompile!T600)))))))</f>
        <v>60.3</v>
      </c>
      <c r="Z607" s="1">
        <f>IF(AND(ISERROR(IF(ScheduleCompile!U600="Off",0,IF(ScheduleCompile!U600="On",1,IF(ISNUMBER(ScheduleCompile!U600),ScheduleCompile!U600/1,IF(ISTEXT(ScheduleCompile!U600),IF(OR(ISNUMBER(FIND("5F",ScheduleCompile!U600)),ISNUMBER(FIND("0F",ScheduleCompile!U600)),ISNUMBER(FIND("8F",ScheduleCompile!U600)),ISNUMBER(FIND("1F",ScheduleCompile!U600)),ISNUMBER(FIND("2F",ScheduleCompile!U600)),ISNUMBER(FIND("3F",ScheduleCompile!U600)),ISNUMBER(FIND("6F",ScheduleCompile!U600)),ISNUMBER(FIND("7F",ScheduleCompile!U600)),ISNUMBER(FIND("9F",ScheduleCompile!U600)),ISNUMBER(FIND("4F",ScheduleCompile!U600))),VALUE(LEFT(ScheduleCompile!U600,FIND("F",ScheduleCompile!U600)-1)),ScheduleCompile!U600)))))),ISTEXT(ScheduleCompile!#REF!)),"ENDTABLE",IF(ISERROR(IF(ScheduleCompile!U600="Off",0,IF(ScheduleCompile!U600="On",1,IF(ISNUMBER(ScheduleCompile!U600),ScheduleCompile!U600/1,IF(ISTEXT(ScheduleCompile!U600),IF(OR(ISNUMBER(FIND("5F",ScheduleCompile!U600)),ISNUMBER(FIND("0F",ScheduleCompile!U600)),ISNUMBER(FIND("8F",ScheduleCompile!U600)),ISNUMBER(FIND("1F",ScheduleCompile!U600)),ISNUMBER(FIND("2F",ScheduleCompile!U600)),ISNUMBER(FIND("3F",ScheduleCompile!U600)),ISNUMBER(FIND("6F",ScheduleCompile!U600)),ISNUMBER(FIND("7F",ScheduleCompile!U600)),ISNUMBER(FIND("9F",ScheduleCompile!U600)),ISNUMBER(FIND("4F",ScheduleCompile!U600))),VALUE(LEFT(ScheduleCompile!U600,FIND("F",ScheduleCompile!U600)-1)),ScheduleCompile!U600)))))),"",IF(ScheduleCompile!U600="Off",0,IF(ScheduleCompile!U600="On",1,IF(ISNUMBER(ScheduleCompile!U600),ScheduleCompile!U600/1,IF(ISTEXT(ScheduleCompile!U600),IF(OR(ISNUMBER(FIND("5F",ScheduleCompile!U600)),ISNUMBER(FIND("0F",ScheduleCompile!U600)),ISNUMBER(FIND("8F",ScheduleCompile!U600)),ISNUMBER(FIND("1F",ScheduleCompile!U600)),ISNUMBER(FIND("2F",ScheduleCompile!U600)),ISNUMBER(FIND("3F",ScheduleCompile!U600)),ISNUMBER(FIND("6F",ScheduleCompile!U600)),ISNUMBER(FIND("7F",ScheduleCompile!U600)),ISNUMBER(FIND("9F",ScheduleCompile!U600)),ISNUMBER(FIND("4F",ScheduleCompile!U600))),VALUE(LEFT(ScheduleCompile!U600,FIND("F",ScheduleCompile!U600)-1)),ScheduleCompile!U600)))))))</f>
        <v>60.3</v>
      </c>
      <c r="AA607" s="1">
        <f>IF(AND(ISERROR(IF(ScheduleCompile!V600="Off",0,IF(ScheduleCompile!V600="On",1,IF(ISNUMBER(ScheduleCompile!V600),ScheduleCompile!V600/1,IF(ISTEXT(ScheduleCompile!V600),IF(OR(ISNUMBER(FIND("5F",ScheduleCompile!V600)),ISNUMBER(FIND("0F",ScheduleCompile!V600)),ISNUMBER(FIND("8F",ScheduleCompile!V600)),ISNUMBER(FIND("1F",ScheduleCompile!V600)),ISNUMBER(FIND("2F",ScheduleCompile!V600)),ISNUMBER(FIND("3F",ScheduleCompile!V600)),ISNUMBER(FIND("6F",ScheduleCompile!V600)),ISNUMBER(FIND("7F",ScheduleCompile!V600)),ISNUMBER(FIND("9F",ScheduleCompile!V600)),ISNUMBER(FIND("4F",ScheduleCompile!V600))),VALUE(LEFT(ScheduleCompile!V600,FIND("F",ScheduleCompile!V600)-1)),ScheduleCompile!V600)))))),ISTEXT(ScheduleCompile!#REF!)),"ENDTABLE",IF(ISERROR(IF(ScheduleCompile!V600="Off",0,IF(ScheduleCompile!V600="On",1,IF(ISNUMBER(ScheduleCompile!V600),ScheduleCompile!V600/1,IF(ISTEXT(ScheduleCompile!V600),IF(OR(ISNUMBER(FIND("5F",ScheduleCompile!V600)),ISNUMBER(FIND("0F",ScheduleCompile!V600)),ISNUMBER(FIND("8F",ScheduleCompile!V600)),ISNUMBER(FIND("1F",ScheduleCompile!V600)),ISNUMBER(FIND("2F",ScheduleCompile!V600)),ISNUMBER(FIND("3F",ScheduleCompile!V600)),ISNUMBER(FIND("6F",ScheduleCompile!V600)),ISNUMBER(FIND("7F",ScheduleCompile!V600)),ISNUMBER(FIND("9F",ScheduleCompile!V600)),ISNUMBER(FIND("4F",ScheduleCompile!V600))),VALUE(LEFT(ScheduleCompile!V600,FIND("F",ScheduleCompile!V600)-1)),ScheduleCompile!V600)))))),"",IF(ScheduleCompile!V600="Off",0,IF(ScheduleCompile!V600="On",1,IF(ISNUMBER(ScheduleCompile!V600),ScheduleCompile!V600/1,IF(ISTEXT(ScheduleCompile!V600),IF(OR(ISNUMBER(FIND("5F",ScheduleCompile!V600)),ISNUMBER(FIND("0F",ScheduleCompile!V600)),ISNUMBER(FIND("8F",ScheduleCompile!V600)),ISNUMBER(FIND("1F",ScheduleCompile!V600)),ISNUMBER(FIND("2F",ScheduleCompile!V600)),ISNUMBER(FIND("3F",ScheduleCompile!V600)),ISNUMBER(FIND("6F",ScheduleCompile!V600)),ISNUMBER(FIND("7F",ScheduleCompile!V600)),ISNUMBER(FIND("9F",ScheduleCompile!V600)),ISNUMBER(FIND("4F",ScheduleCompile!V600))),VALUE(LEFT(ScheduleCompile!V600,FIND("F",ScheduleCompile!V600)-1)),ScheduleCompile!V600)))))))</f>
        <v>60.3</v>
      </c>
      <c r="AB607" s="1">
        <f>IF(AND(ISERROR(IF(ScheduleCompile!W600="Off",0,IF(ScheduleCompile!W600="On",1,IF(ISNUMBER(ScheduleCompile!W600),ScheduleCompile!W600/1,IF(ISTEXT(ScheduleCompile!W600),IF(OR(ISNUMBER(FIND("5F",ScheduleCompile!W600)),ISNUMBER(FIND("0F",ScheduleCompile!W600)),ISNUMBER(FIND("8F",ScheduleCompile!W600)),ISNUMBER(FIND("1F",ScheduleCompile!W600)),ISNUMBER(FIND("2F",ScheduleCompile!W600)),ISNUMBER(FIND("3F",ScheduleCompile!W600)),ISNUMBER(FIND("6F",ScheduleCompile!W600)),ISNUMBER(FIND("7F",ScheduleCompile!W600)),ISNUMBER(FIND("9F",ScheduleCompile!W600)),ISNUMBER(FIND("4F",ScheduleCompile!W600))),VALUE(LEFT(ScheduleCompile!W600,FIND("F",ScheduleCompile!W600)-1)),ScheduleCompile!W600)))))),ISTEXT(ScheduleCompile!#REF!)),"ENDTABLE",IF(ISERROR(IF(ScheduleCompile!W600="Off",0,IF(ScheduleCompile!W600="On",1,IF(ISNUMBER(ScheduleCompile!W600),ScheduleCompile!W600/1,IF(ISTEXT(ScheduleCompile!W600),IF(OR(ISNUMBER(FIND("5F",ScheduleCompile!W600)),ISNUMBER(FIND("0F",ScheduleCompile!W600)),ISNUMBER(FIND("8F",ScheduleCompile!W600)),ISNUMBER(FIND("1F",ScheduleCompile!W600)),ISNUMBER(FIND("2F",ScheduleCompile!W600)),ISNUMBER(FIND("3F",ScheduleCompile!W600)),ISNUMBER(FIND("6F",ScheduleCompile!W600)),ISNUMBER(FIND("7F",ScheduleCompile!W600)),ISNUMBER(FIND("9F",ScheduleCompile!W600)),ISNUMBER(FIND("4F",ScheduleCompile!W600))),VALUE(LEFT(ScheduleCompile!W600,FIND("F",ScheduleCompile!W600)-1)),ScheduleCompile!W600)))))),"",IF(ScheduleCompile!W600="Off",0,IF(ScheduleCompile!W600="On",1,IF(ISNUMBER(ScheduleCompile!W600),ScheduleCompile!W600/1,IF(ISTEXT(ScheduleCompile!W600),IF(OR(ISNUMBER(FIND("5F",ScheduleCompile!W600)),ISNUMBER(FIND("0F",ScheduleCompile!W600)),ISNUMBER(FIND("8F",ScheduleCompile!W600)),ISNUMBER(FIND("1F",ScheduleCompile!W600)),ISNUMBER(FIND("2F",ScheduleCompile!W600)),ISNUMBER(FIND("3F",ScheduleCompile!W600)),ISNUMBER(FIND("6F",ScheduleCompile!W600)),ISNUMBER(FIND("7F",ScheduleCompile!W600)),ISNUMBER(FIND("9F",ScheduleCompile!W600)),ISNUMBER(FIND("4F",ScheduleCompile!W600))),VALUE(LEFT(ScheduleCompile!W600,FIND("F",ScheduleCompile!W600)-1)),ScheduleCompile!W600)))))))</f>
        <v>60.3</v>
      </c>
      <c r="AC607" s="1">
        <f>IF(AND(ISERROR(IF(ScheduleCompile!X600="Off",0,IF(ScheduleCompile!X600="On",1,IF(ISNUMBER(ScheduleCompile!X600),ScheduleCompile!X600/1,IF(ISTEXT(ScheduleCompile!X600),IF(OR(ISNUMBER(FIND("5F",ScheduleCompile!X600)),ISNUMBER(FIND("0F",ScheduleCompile!X600)),ISNUMBER(FIND("8F",ScheduleCompile!X600)),ISNUMBER(FIND("1F",ScheduleCompile!X600)),ISNUMBER(FIND("2F",ScheduleCompile!X600)),ISNUMBER(FIND("3F",ScheduleCompile!X600)),ISNUMBER(FIND("6F",ScheduleCompile!X600)),ISNUMBER(FIND("7F",ScheduleCompile!X600)),ISNUMBER(FIND("9F",ScheduleCompile!X600)),ISNUMBER(FIND("4F",ScheduleCompile!X600))),VALUE(LEFT(ScheduleCompile!X600,FIND("F",ScheduleCompile!X600)-1)),ScheduleCompile!X600)))))),ISTEXT(ScheduleCompile!#REF!)),"ENDTABLE",IF(ISERROR(IF(ScheduleCompile!X600="Off",0,IF(ScheduleCompile!X600="On",1,IF(ISNUMBER(ScheduleCompile!X600),ScheduleCompile!X600/1,IF(ISTEXT(ScheduleCompile!X600),IF(OR(ISNUMBER(FIND("5F",ScheduleCompile!X600)),ISNUMBER(FIND("0F",ScheduleCompile!X600)),ISNUMBER(FIND("8F",ScheduleCompile!X600)),ISNUMBER(FIND("1F",ScheduleCompile!X600)),ISNUMBER(FIND("2F",ScheduleCompile!X600)),ISNUMBER(FIND("3F",ScheduleCompile!X600)),ISNUMBER(FIND("6F",ScheduleCompile!X600)),ISNUMBER(FIND("7F",ScheduleCompile!X600)),ISNUMBER(FIND("9F",ScheduleCompile!X600)),ISNUMBER(FIND("4F",ScheduleCompile!X600))),VALUE(LEFT(ScheduleCompile!X600,FIND("F",ScheduleCompile!X600)-1)),ScheduleCompile!X600)))))),"",IF(ScheduleCompile!X600="Off",0,IF(ScheduleCompile!X600="On",1,IF(ISNUMBER(ScheduleCompile!X600),ScheduleCompile!X600/1,IF(ISTEXT(ScheduleCompile!X600),IF(OR(ISNUMBER(FIND("5F",ScheduleCompile!X600)),ISNUMBER(FIND("0F",ScheduleCompile!X600)),ISNUMBER(FIND("8F",ScheduleCompile!X600)),ISNUMBER(FIND("1F",ScheduleCompile!X600)),ISNUMBER(FIND("2F",ScheduleCompile!X600)),ISNUMBER(FIND("3F",ScheduleCompile!X600)),ISNUMBER(FIND("6F",ScheduleCompile!X600)),ISNUMBER(FIND("7F",ScheduleCompile!X600)),ISNUMBER(FIND("9F",ScheduleCompile!X600)),ISNUMBER(FIND("4F",ScheduleCompile!X600))),VALUE(LEFT(ScheduleCompile!X600,FIND("F",ScheduleCompile!X600)-1)),ScheduleCompile!X600)))))))</f>
        <v>60.3</v>
      </c>
      <c r="AD607" s="1">
        <f>IF(AND(ISERROR(IF(ScheduleCompile!Y600="Off",0,IF(ScheduleCompile!Y600="On",1,IF(ISNUMBER(ScheduleCompile!Y600),ScheduleCompile!Y600/1,IF(ISTEXT(ScheduleCompile!Y600),IF(OR(ISNUMBER(FIND("5F",ScheduleCompile!Y600)),ISNUMBER(FIND("0F",ScheduleCompile!Y600)),ISNUMBER(FIND("8F",ScheduleCompile!Y600)),ISNUMBER(FIND("1F",ScheduleCompile!Y600)),ISNUMBER(FIND("2F",ScheduleCompile!Y600)),ISNUMBER(FIND("3F",ScheduleCompile!Y600)),ISNUMBER(FIND("6F",ScheduleCompile!Y600)),ISNUMBER(FIND("7F",ScheduleCompile!Y600)),ISNUMBER(FIND("9F",ScheduleCompile!Y600)),ISNUMBER(FIND("4F",ScheduleCompile!Y600))),VALUE(LEFT(ScheduleCompile!Y600,FIND("F",ScheduleCompile!Y600)-1)),ScheduleCompile!Y600)))))),ISTEXT(ScheduleCompile!#REF!)),"ENDTABLE",IF(ISERROR(IF(ScheduleCompile!Y600="Off",0,IF(ScheduleCompile!Y600="On",1,IF(ISNUMBER(ScheduleCompile!Y600),ScheduleCompile!Y600/1,IF(ISTEXT(ScheduleCompile!Y600),IF(OR(ISNUMBER(FIND("5F",ScheduleCompile!Y600)),ISNUMBER(FIND("0F",ScheduleCompile!Y600)),ISNUMBER(FIND("8F",ScheduleCompile!Y600)),ISNUMBER(FIND("1F",ScheduleCompile!Y600)),ISNUMBER(FIND("2F",ScheduleCompile!Y600)),ISNUMBER(FIND("3F",ScheduleCompile!Y600)),ISNUMBER(FIND("6F",ScheduleCompile!Y600)),ISNUMBER(FIND("7F",ScheduleCompile!Y600)),ISNUMBER(FIND("9F",ScheduleCompile!Y600)),ISNUMBER(FIND("4F",ScheduleCompile!Y600))),VALUE(LEFT(ScheduleCompile!Y600,FIND("F",ScheduleCompile!Y600)-1)),ScheduleCompile!Y600)))))),"",IF(ScheduleCompile!Y600="Off",0,IF(ScheduleCompile!Y600="On",1,IF(ISNUMBER(ScheduleCompile!Y600),ScheduleCompile!Y600/1,IF(ISTEXT(ScheduleCompile!Y600),IF(OR(ISNUMBER(FIND("5F",ScheduleCompile!Y600)),ISNUMBER(FIND("0F",ScheduleCompile!Y600)),ISNUMBER(FIND("8F",ScheduleCompile!Y600)),ISNUMBER(FIND("1F",ScheduleCompile!Y600)),ISNUMBER(FIND("2F",ScheduleCompile!Y600)),ISNUMBER(FIND("3F",ScheduleCompile!Y600)),ISNUMBER(FIND("6F",ScheduleCompile!Y600)),ISNUMBER(FIND("7F",ScheduleCompile!Y600)),ISNUMBER(FIND("9F",ScheduleCompile!Y600)),ISNUMBER(FIND("4F",ScheduleCompile!Y600))),VALUE(LEFT(ScheduleCompile!Y600,FIND("F",ScheduleCompile!Y600)-1)),ScheduleCompile!Y600)))))))</f>
        <v>60.3</v>
      </c>
    </row>
    <row r="608" spans="1:30" x14ac:dyDescent="0.25">
      <c r="A608" t="str">
        <f t="shared" si="39"/>
        <v>SchDay "WaterMainCZ06Dec"  Type = "Temperature" Hr = (57.5, 57.5, 57.5, 57.5, 57.5, 57.5, 57.5, 57.5, 57.5, 57.5, 57.5, 57.5, 57.5, 57.5, 57.5, 57.5, 57.5, 57.5, 57.5, 57.5, 57.5, 57.5, 57.5, 57.5) ..</v>
      </c>
      <c r="B608" s="1" t="s">
        <v>623</v>
      </c>
      <c r="C608" t="str">
        <f t="shared" si="40"/>
        <v xml:space="preserve">SchDay "WaterMainCZ06Dec"  Type = "Temperature" Hr = </v>
      </c>
      <c r="D608" t="str">
        <f t="shared" si="41"/>
        <v>(57.5, 57.5, 57.5, 57.5, 57.5, 57.5, 57.5, 57.5, 57.5, 57.5, 57.5, 57.5, 57.5, 57.5, 57.5, 57.5, 57.5, 57.5, 57.5, 57.5, 57.5, 57.5, 57.5, 57.5) ..</v>
      </c>
      <c r="E608" s="30" t="str">
        <f>ScheduleCompile!A601</f>
        <v>WaterMainCZ06Dec</v>
      </c>
      <c r="F608" t="str">
        <f t="shared" si="42"/>
        <v>Temperature</v>
      </c>
      <c r="G608" s="1">
        <f>IF(AND(ISERROR(IF(ScheduleCompile!B601="Off",0,IF(ScheduleCompile!B601="On",1,IF(ISNUMBER(ScheduleCompile!B601),ScheduleCompile!B601/1,IF(ISTEXT(ScheduleCompile!B601),IF(OR(ISNUMBER(FIND("5F",ScheduleCompile!B601)),ISNUMBER(FIND("0F",ScheduleCompile!B601)),ISNUMBER(FIND("8F",ScheduleCompile!B601)),ISNUMBER(FIND("1F",ScheduleCompile!B601)),ISNUMBER(FIND("2F",ScheduleCompile!B601)),ISNUMBER(FIND("3F",ScheduleCompile!B601)),ISNUMBER(FIND("6F",ScheduleCompile!B601)),ISNUMBER(FIND("7F",ScheduleCompile!B601)),ISNUMBER(FIND("9F",ScheduleCompile!B601)),ISNUMBER(FIND("4F",ScheduleCompile!B601))),VALUE(LEFT(ScheduleCompile!B601,FIND("F",ScheduleCompile!B601)-1)),ScheduleCompile!B601)))))),ISTEXT(ScheduleCompile!#REF!)),"ENDTABLE",IF(ISERROR(IF(ScheduleCompile!B601="Off",0,IF(ScheduleCompile!B601="On",1,IF(ISNUMBER(ScheduleCompile!B601),ScheduleCompile!B601/1,IF(ISTEXT(ScheduleCompile!B601),IF(OR(ISNUMBER(FIND("5F",ScheduleCompile!B601)),ISNUMBER(FIND("0F",ScheduleCompile!B601)),ISNUMBER(FIND("8F",ScheduleCompile!B601)),ISNUMBER(FIND("1F",ScheduleCompile!B601)),ISNUMBER(FIND("2F",ScheduleCompile!B601)),ISNUMBER(FIND("3F",ScheduleCompile!B601)),ISNUMBER(FIND("6F",ScheduleCompile!B601)),ISNUMBER(FIND("7F",ScheduleCompile!B601)),ISNUMBER(FIND("9F",ScheduleCompile!B601)),ISNUMBER(FIND("4F",ScheduleCompile!B601))),VALUE(LEFT(ScheduleCompile!B601,FIND("F",ScheduleCompile!B601)-1)),ScheduleCompile!B601)))))),"",IF(ScheduleCompile!B601="Off",0,IF(ScheduleCompile!B601="On",1,IF(ISNUMBER(ScheduleCompile!B601),ScheduleCompile!B601/1,IF(ISTEXT(ScheduleCompile!B601),IF(OR(ISNUMBER(FIND("5F",ScheduleCompile!B601)),ISNUMBER(FIND("0F",ScheduleCompile!B601)),ISNUMBER(FIND("8F",ScheduleCompile!B601)),ISNUMBER(FIND("1F",ScheduleCompile!B601)),ISNUMBER(FIND("2F",ScheduleCompile!B601)),ISNUMBER(FIND("3F",ScheduleCompile!B601)),ISNUMBER(FIND("6F",ScheduleCompile!B601)),ISNUMBER(FIND("7F",ScheduleCompile!B601)),ISNUMBER(FIND("9F",ScheduleCompile!B601)),ISNUMBER(FIND("4F",ScheduleCompile!B601))),VALUE(LEFT(ScheduleCompile!B601,FIND("F",ScheduleCompile!B601)-1)),ScheduleCompile!B601)))))))</f>
        <v>57.5</v>
      </c>
      <c r="H608" s="1">
        <f>IF(AND(ISERROR(IF(ScheduleCompile!C601="Off",0,IF(ScheduleCompile!C601="On",1,IF(ISNUMBER(ScheduleCompile!C601),ScheduleCompile!C601/1,IF(ISTEXT(ScheduleCompile!C601),IF(OR(ISNUMBER(FIND("5F",ScheduleCompile!C601)),ISNUMBER(FIND("0F",ScheduleCompile!C601)),ISNUMBER(FIND("8F",ScheduleCompile!C601)),ISNUMBER(FIND("1F",ScheduleCompile!C601)),ISNUMBER(FIND("2F",ScheduleCompile!C601)),ISNUMBER(FIND("3F",ScheduleCompile!C601)),ISNUMBER(FIND("6F",ScheduleCompile!C601)),ISNUMBER(FIND("7F",ScheduleCompile!C601)),ISNUMBER(FIND("9F",ScheduleCompile!C601)),ISNUMBER(FIND("4F",ScheduleCompile!C601))),VALUE(LEFT(ScheduleCompile!C601,FIND("F",ScheduleCompile!C601)-1)),ScheduleCompile!C601)))))),ISTEXT(ScheduleCompile!#REF!)),"ENDTABLE",IF(ISERROR(IF(ScheduleCompile!C601="Off",0,IF(ScheduleCompile!C601="On",1,IF(ISNUMBER(ScheduleCompile!C601),ScheduleCompile!C601/1,IF(ISTEXT(ScheduleCompile!C601),IF(OR(ISNUMBER(FIND("5F",ScheduleCompile!C601)),ISNUMBER(FIND("0F",ScheduleCompile!C601)),ISNUMBER(FIND("8F",ScheduleCompile!C601)),ISNUMBER(FIND("1F",ScheduleCompile!C601)),ISNUMBER(FIND("2F",ScheduleCompile!C601)),ISNUMBER(FIND("3F",ScheduleCompile!C601)),ISNUMBER(FIND("6F",ScheduleCompile!C601)),ISNUMBER(FIND("7F",ScheduleCompile!C601)),ISNUMBER(FIND("9F",ScheduleCompile!C601)),ISNUMBER(FIND("4F",ScheduleCompile!C601))),VALUE(LEFT(ScheduleCompile!C601,FIND("F",ScheduleCompile!C601)-1)),ScheduleCompile!C601)))))),"",IF(ScheduleCompile!C601="Off",0,IF(ScheduleCompile!C601="On",1,IF(ISNUMBER(ScheduleCompile!C601),ScheduleCompile!C601/1,IF(ISTEXT(ScheduleCompile!C601),IF(OR(ISNUMBER(FIND("5F",ScheduleCompile!C601)),ISNUMBER(FIND("0F",ScheduleCompile!C601)),ISNUMBER(FIND("8F",ScheduleCompile!C601)),ISNUMBER(FIND("1F",ScheduleCompile!C601)),ISNUMBER(FIND("2F",ScheduleCompile!C601)),ISNUMBER(FIND("3F",ScheduleCompile!C601)),ISNUMBER(FIND("6F",ScheduleCompile!C601)),ISNUMBER(FIND("7F",ScheduleCompile!C601)),ISNUMBER(FIND("9F",ScheduleCompile!C601)),ISNUMBER(FIND("4F",ScheduleCompile!C601))),VALUE(LEFT(ScheduleCompile!C601,FIND("F",ScheduleCompile!C601)-1)),ScheduleCompile!C601)))))))</f>
        <v>57.5</v>
      </c>
      <c r="I608" s="1">
        <f>IF(AND(ISERROR(IF(ScheduleCompile!D601="Off",0,IF(ScheduleCompile!D601="On",1,IF(ISNUMBER(ScheduleCompile!D601),ScheduleCompile!D601/1,IF(ISTEXT(ScheduleCompile!D601),IF(OR(ISNUMBER(FIND("5F",ScheduleCompile!D601)),ISNUMBER(FIND("0F",ScheduleCompile!D601)),ISNUMBER(FIND("8F",ScheduleCompile!D601)),ISNUMBER(FIND("1F",ScheduleCompile!D601)),ISNUMBER(FIND("2F",ScheduleCompile!D601)),ISNUMBER(FIND("3F",ScheduleCompile!D601)),ISNUMBER(FIND("6F",ScheduleCompile!D601)),ISNUMBER(FIND("7F",ScheduleCompile!D601)),ISNUMBER(FIND("9F",ScheduleCompile!D601)),ISNUMBER(FIND("4F",ScheduleCompile!D601))),VALUE(LEFT(ScheduleCompile!D601,FIND("F",ScheduleCompile!D601)-1)),ScheduleCompile!D601)))))),ISTEXT(ScheduleCompile!#REF!)),"ENDTABLE",IF(ISERROR(IF(ScheduleCompile!D601="Off",0,IF(ScheduleCompile!D601="On",1,IF(ISNUMBER(ScheduleCompile!D601),ScheduleCompile!D601/1,IF(ISTEXT(ScheduleCompile!D601),IF(OR(ISNUMBER(FIND("5F",ScheduleCompile!D601)),ISNUMBER(FIND("0F",ScheduleCompile!D601)),ISNUMBER(FIND("8F",ScheduleCompile!D601)),ISNUMBER(FIND("1F",ScheduleCompile!D601)),ISNUMBER(FIND("2F",ScheduleCompile!D601)),ISNUMBER(FIND("3F",ScheduleCompile!D601)),ISNUMBER(FIND("6F",ScheduleCompile!D601)),ISNUMBER(FIND("7F",ScheduleCompile!D601)),ISNUMBER(FIND("9F",ScheduleCompile!D601)),ISNUMBER(FIND("4F",ScheduleCompile!D601))),VALUE(LEFT(ScheduleCompile!D601,FIND("F",ScheduleCompile!D601)-1)),ScheduleCompile!D601)))))),"",IF(ScheduleCompile!D601="Off",0,IF(ScheduleCompile!D601="On",1,IF(ISNUMBER(ScheduleCompile!D601),ScheduleCompile!D601/1,IF(ISTEXT(ScheduleCompile!D601),IF(OR(ISNUMBER(FIND("5F",ScheduleCompile!D601)),ISNUMBER(FIND("0F",ScheduleCompile!D601)),ISNUMBER(FIND("8F",ScheduleCompile!D601)),ISNUMBER(FIND("1F",ScheduleCompile!D601)),ISNUMBER(FIND("2F",ScheduleCompile!D601)),ISNUMBER(FIND("3F",ScheduleCompile!D601)),ISNUMBER(FIND("6F",ScheduleCompile!D601)),ISNUMBER(FIND("7F",ScheduleCompile!D601)),ISNUMBER(FIND("9F",ScheduleCompile!D601)),ISNUMBER(FIND("4F",ScheduleCompile!D601))),VALUE(LEFT(ScheduleCompile!D601,FIND("F",ScheduleCompile!D601)-1)),ScheduleCompile!D601)))))))</f>
        <v>57.5</v>
      </c>
      <c r="J608" s="1">
        <f>IF(AND(ISERROR(IF(ScheduleCompile!E601="Off",0,IF(ScheduleCompile!E601="On",1,IF(ISNUMBER(ScheduleCompile!E601),ScheduleCompile!E601/1,IF(ISTEXT(ScheduleCompile!E601),IF(OR(ISNUMBER(FIND("5F",ScheduleCompile!E601)),ISNUMBER(FIND("0F",ScheduleCompile!E601)),ISNUMBER(FIND("8F",ScheduleCompile!E601)),ISNUMBER(FIND("1F",ScheduleCompile!E601)),ISNUMBER(FIND("2F",ScheduleCompile!E601)),ISNUMBER(FIND("3F",ScheduleCompile!E601)),ISNUMBER(FIND("6F",ScheduleCompile!E601)),ISNUMBER(FIND("7F",ScheduleCompile!E601)),ISNUMBER(FIND("9F",ScheduleCompile!E601)),ISNUMBER(FIND("4F",ScheduleCompile!E601))),VALUE(LEFT(ScheduleCompile!E601,FIND("F",ScheduleCompile!E601)-1)),ScheduleCompile!E601)))))),ISTEXT(ScheduleCompile!#REF!)),"ENDTABLE",IF(ISERROR(IF(ScheduleCompile!E601="Off",0,IF(ScheduleCompile!E601="On",1,IF(ISNUMBER(ScheduleCompile!E601),ScheduleCompile!E601/1,IF(ISTEXT(ScheduleCompile!E601),IF(OR(ISNUMBER(FIND("5F",ScheduleCompile!E601)),ISNUMBER(FIND("0F",ScheduleCompile!E601)),ISNUMBER(FIND("8F",ScheduleCompile!E601)),ISNUMBER(FIND("1F",ScheduleCompile!E601)),ISNUMBER(FIND("2F",ScheduleCompile!E601)),ISNUMBER(FIND("3F",ScheduleCompile!E601)),ISNUMBER(FIND("6F",ScheduleCompile!E601)),ISNUMBER(FIND("7F",ScheduleCompile!E601)),ISNUMBER(FIND("9F",ScheduleCompile!E601)),ISNUMBER(FIND("4F",ScheduleCompile!E601))),VALUE(LEFT(ScheduleCompile!E601,FIND("F",ScheduleCompile!E601)-1)),ScheduleCompile!E601)))))),"",IF(ScheduleCompile!E601="Off",0,IF(ScheduleCompile!E601="On",1,IF(ISNUMBER(ScheduleCompile!E601),ScheduleCompile!E601/1,IF(ISTEXT(ScheduleCompile!E601),IF(OR(ISNUMBER(FIND("5F",ScheduleCompile!E601)),ISNUMBER(FIND("0F",ScheduleCompile!E601)),ISNUMBER(FIND("8F",ScheduleCompile!E601)),ISNUMBER(FIND("1F",ScheduleCompile!E601)),ISNUMBER(FIND("2F",ScheduleCompile!E601)),ISNUMBER(FIND("3F",ScheduleCompile!E601)),ISNUMBER(FIND("6F",ScheduleCompile!E601)),ISNUMBER(FIND("7F",ScheduleCompile!E601)),ISNUMBER(FIND("9F",ScheduleCompile!E601)),ISNUMBER(FIND("4F",ScheduleCompile!E601))),VALUE(LEFT(ScheduleCompile!E601,FIND("F",ScheduleCompile!E601)-1)),ScheduleCompile!E601)))))))</f>
        <v>57.5</v>
      </c>
      <c r="K608" s="1">
        <f>IF(AND(ISERROR(IF(ScheduleCompile!F601="Off",0,IF(ScheduleCompile!F601="On",1,IF(ISNUMBER(ScheduleCompile!F601),ScheduleCompile!F601/1,IF(ISTEXT(ScheduleCompile!F601),IF(OR(ISNUMBER(FIND("5F",ScheduleCompile!F601)),ISNUMBER(FIND("0F",ScheduleCompile!F601)),ISNUMBER(FIND("8F",ScheduleCompile!F601)),ISNUMBER(FIND("1F",ScheduleCompile!F601)),ISNUMBER(FIND("2F",ScheduleCompile!F601)),ISNUMBER(FIND("3F",ScheduleCompile!F601)),ISNUMBER(FIND("6F",ScheduleCompile!F601)),ISNUMBER(FIND("7F",ScheduleCompile!F601)),ISNUMBER(FIND("9F",ScheduleCompile!F601)),ISNUMBER(FIND("4F",ScheduleCompile!F601))),VALUE(LEFT(ScheduleCompile!F601,FIND("F",ScheduleCompile!F601)-1)),ScheduleCompile!F601)))))),ISTEXT(ScheduleCompile!#REF!)),"ENDTABLE",IF(ISERROR(IF(ScheduleCompile!F601="Off",0,IF(ScheduleCompile!F601="On",1,IF(ISNUMBER(ScheduleCompile!F601),ScheduleCompile!F601/1,IF(ISTEXT(ScheduleCompile!F601),IF(OR(ISNUMBER(FIND("5F",ScheduleCompile!F601)),ISNUMBER(FIND("0F",ScheduleCompile!F601)),ISNUMBER(FIND("8F",ScheduleCompile!F601)),ISNUMBER(FIND("1F",ScheduleCompile!F601)),ISNUMBER(FIND("2F",ScheduleCompile!F601)),ISNUMBER(FIND("3F",ScheduleCompile!F601)),ISNUMBER(FIND("6F",ScheduleCompile!F601)),ISNUMBER(FIND("7F",ScheduleCompile!F601)),ISNUMBER(FIND("9F",ScheduleCompile!F601)),ISNUMBER(FIND("4F",ScheduleCompile!F601))),VALUE(LEFT(ScheduleCompile!F601,FIND("F",ScheduleCompile!F601)-1)),ScheduleCompile!F601)))))),"",IF(ScheduleCompile!F601="Off",0,IF(ScheduleCompile!F601="On",1,IF(ISNUMBER(ScheduleCompile!F601),ScheduleCompile!F601/1,IF(ISTEXT(ScheduleCompile!F601),IF(OR(ISNUMBER(FIND("5F",ScheduleCompile!F601)),ISNUMBER(FIND("0F",ScheduleCompile!F601)),ISNUMBER(FIND("8F",ScheduleCompile!F601)),ISNUMBER(FIND("1F",ScheduleCompile!F601)),ISNUMBER(FIND("2F",ScheduleCompile!F601)),ISNUMBER(FIND("3F",ScheduleCompile!F601)),ISNUMBER(FIND("6F",ScheduleCompile!F601)),ISNUMBER(FIND("7F",ScheduleCompile!F601)),ISNUMBER(FIND("9F",ScheduleCompile!F601)),ISNUMBER(FIND("4F",ScheduleCompile!F601))),VALUE(LEFT(ScheduleCompile!F601,FIND("F",ScheduleCompile!F601)-1)),ScheduleCompile!F601)))))))</f>
        <v>57.5</v>
      </c>
      <c r="L608" s="1">
        <f>IF(AND(ISERROR(IF(ScheduleCompile!G601="Off",0,IF(ScheduleCompile!G601="On",1,IF(ISNUMBER(ScheduleCompile!G601),ScheduleCompile!G601/1,IF(ISTEXT(ScheduleCompile!G601),IF(OR(ISNUMBER(FIND("5F",ScheduleCompile!G601)),ISNUMBER(FIND("0F",ScheduleCompile!G601)),ISNUMBER(FIND("8F",ScheduleCompile!G601)),ISNUMBER(FIND("1F",ScheduleCompile!G601)),ISNUMBER(FIND("2F",ScheduleCompile!G601)),ISNUMBER(FIND("3F",ScheduleCompile!G601)),ISNUMBER(FIND("6F",ScheduleCompile!G601)),ISNUMBER(FIND("7F",ScheduleCompile!G601)),ISNUMBER(FIND("9F",ScheduleCompile!G601)),ISNUMBER(FIND("4F",ScheduleCompile!G601))),VALUE(LEFT(ScheduleCompile!G601,FIND("F",ScheduleCompile!G601)-1)),ScheduleCompile!G601)))))),ISTEXT(ScheduleCompile!#REF!)),"ENDTABLE",IF(ISERROR(IF(ScheduleCompile!G601="Off",0,IF(ScheduleCompile!G601="On",1,IF(ISNUMBER(ScheduleCompile!G601),ScheduleCompile!G601/1,IF(ISTEXT(ScheduleCompile!G601),IF(OR(ISNUMBER(FIND("5F",ScheduleCompile!G601)),ISNUMBER(FIND("0F",ScheduleCompile!G601)),ISNUMBER(FIND("8F",ScheduleCompile!G601)),ISNUMBER(FIND("1F",ScheduleCompile!G601)),ISNUMBER(FIND("2F",ScheduleCompile!G601)),ISNUMBER(FIND("3F",ScheduleCompile!G601)),ISNUMBER(FIND("6F",ScheduleCompile!G601)),ISNUMBER(FIND("7F",ScheduleCompile!G601)),ISNUMBER(FIND("9F",ScheduleCompile!G601)),ISNUMBER(FIND("4F",ScheduleCompile!G601))),VALUE(LEFT(ScheduleCompile!G601,FIND("F",ScheduleCompile!G601)-1)),ScheduleCompile!G601)))))),"",IF(ScheduleCompile!G601="Off",0,IF(ScheduleCompile!G601="On",1,IF(ISNUMBER(ScheduleCompile!G601),ScheduleCompile!G601/1,IF(ISTEXT(ScheduleCompile!G601),IF(OR(ISNUMBER(FIND("5F",ScheduleCompile!G601)),ISNUMBER(FIND("0F",ScheduleCompile!G601)),ISNUMBER(FIND("8F",ScheduleCompile!G601)),ISNUMBER(FIND("1F",ScheduleCompile!G601)),ISNUMBER(FIND("2F",ScheduleCompile!G601)),ISNUMBER(FIND("3F",ScheduleCompile!G601)),ISNUMBER(FIND("6F",ScheduleCompile!G601)),ISNUMBER(FIND("7F",ScheduleCompile!G601)),ISNUMBER(FIND("9F",ScheduleCompile!G601)),ISNUMBER(FIND("4F",ScheduleCompile!G601))),VALUE(LEFT(ScheduleCompile!G601,FIND("F",ScheduleCompile!G601)-1)),ScheduleCompile!G601)))))))</f>
        <v>57.5</v>
      </c>
      <c r="M608" s="1">
        <f>IF(AND(ISERROR(IF(ScheduleCompile!H601="Off",0,IF(ScheduleCompile!H601="On",1,IF(ISNUMBER(ScheduleCompile!H601),ScheduleCompile!H601/1,IF(ISTEXT(ScheduleCompile!H601),IF(OR(ISNUMBER(FIND("5F",ScheduleCompile!H601)),ISNUMBER(FIND("0F",ScheduleCompile!H601)),ISNUMBER(FIND("8F",ScheduleCompile!H601)),ISNUMBER(FIND("1F",ScheduleCompile!H601)),ISNUMBER(FIND("2F",ScheduleCompile!H601)),ISNUMBER(FIND("3F",ScheduleCompile!H601)),ISNUMBER(FIND("6F",ScheduleCompile!H601)),ISNUMBER(FIND("7F",ScheduleCompile!H601)),ISNUMBER(FIND("9F",ScheduleCompile!H601)),ISNUMBER(FIND("4F",ScheduleCompile!H601))),VALUE(LEFT(ScheduleCompile!H601,FIND("F",ScheduleCompile!H601)-1)),ScheduleCompile!H601)))))),ISTEXT(ScheduleCompile!#REF!)),"ENDTABLE",IF(ISERROR(IF(ScheduleCompile!H601="Off",0,IF(ScheduleCompile!H601="On",1,IF(ISNUMBER(ScheduleCompile!H601),ScheduleCompile!H601/1,IF(ISTEXT(ScheduleCompile!H601),IF(OR(ISNUMBER(FIND("5F",ScheduleCompile!H601)),ISNUMBER(FIND("0F",ScheduleCompile!H601)),ISNUMBER(FIND("8F",ScheduleCompile!H601)),ISNUMBER(FIND("1F",ScheduleCompile!H601)),ISNUMBER(FIND("2F",ScheduleCompile!H601)),ISNUMBER(FIND("3F",ScheduleCompile!H601)),ISNUMBER(FIND("6F",ScheduleCompile!H601)),ISNUMBER(FIND("7F",ScheduleCompile!H601)),ISNUMBER(FIND("9F",ScheduleCompile!H601)),ISNUMBER(FIND("4F",ScheduleCompile!H601))),VALUE(LEFT(ScheduleCompile!H601,FIND("F",ScheduleCompile!H601)-1)),ScheduleCompile!H601)))))),"",IF(ScheduleCompile!H601="Off",0,IF(ScheduleCompile!H601="On",1,IF(ISNUMBER(ScheduleCompile!H601),ScheduleCompile!H601/1,IF(ISTEXT(ScheduleCompile!H601),IF(OR(ISNUMBER(FIND("5F",ScheduleCompile!H601)),ISNUMBER(FIND("0F",ScheduleCompile!H601)),ISNUMBER(FIND("8F",ScheduleCompile!H601)),ISNUMBER(FIND("1F",ScheduleCompile!H601)),ISNUMBER(FIND("2F",ScheduleCompile!H601)),ISNUMBER(FIND("3F",ScheduleCompile!H601)),ISNUMBER(FIND("6F",ScheduleCompile!H601)),ISNUMBER(FIND("7F",ScheduleCompile!H601)),ISNUMBER(FIND("9F",ScheduleCompile!H601)),ISNUMBER(FIND("4F",ScheduleCompile!H601))),VALUE(LEFT(ScheduleCompile!H601,FIND("F",ScheduleCompile!H601)-1)),ScheduleCompile!H601)))))))</f>
        <v>57.5</v>
      </c>
      <c r="N608" s="1">
        <f>IF(AND(ISERROR(IF(ScheduleCompile!I601="Off",0,IF(ScheduleCompile!I601="On",1,IF(ISNUMBER(ScheduleCompile!I601),ScheduleCompile!I601/1,IF(ISTEXT(ScheduleCompile!I601),IF(OR(ISNUMBER(FIND("5F",ScheduleCompile!I601)),ISNUMBER(FIND("0F",ScheduleCompile!I601)),ISNUMBER(FIND("8F",ScheduleCompile!I601)),ISNUMBER(FIND("1F",ScheduleCompile!I601)),ISNUMBER(FIND("2F",ScheduleCompile!I601)),ISNUMBER(FIND("3F",ScheduleCompile!I601)),ISNUMBER(FIND("6F",ScheduleCompile!I601)),ISNUMBER(FIND("7F",ScheduleCompile!I601)),ISNUMBER(FIND("9F",ScheduleCompile!I601)),ISNUMBER(FIND("4F",ScheduleCompile!I601))),VALUE(LEFT(ScheduleCompile!I601,FIND("F",ScheduleCompile!I601)-1)),ScheduleCompile!I601)))))),ISTEXT(ScheduleCompile!#REF!)),"ENDTABLE",IF(ISERROR(IF(ScheduleCompile!I601="Off",0,IF(ScheduleCompile!I601="On",1,IF(ISNUMBER(ScheduleCompile!I601),ScheduleCompile!I601/1,IF(ISTEXT(ScheduleCompile!I601),IF(OR(ISNUMBER(FIND("5F",ScheduleCompile!I601)),ISNUMBER(FIND("0F",ScheduleCompile!I601)),ISNUMBER(FIND("8F",ScheduleCompile!I601)),ISNUMBER(FIND("1F",ScheduleCompile!I601)),ISNUMBER(FIND("2F",ScheduleCompile!I601)),ISNUMBER(FIND("3F",ScheduleCompile!I601)),ISNUMBER(FIND("6F",ScheduleCompile!I601)),ISNUMBER(FIND("7F",ScheduleCompile!I601)),ISNUMBER(FIND("9F",ScheduleCompile!I601)),ISNUMBER(FIND("4F",ScheduleCompile!I601))),VALUE(LEFT(ScheduleCompile!I601,FIND("F",ScheduleCompile!I601)-1)),ScheduleCompile!I601)))))),"",IF(ScheduleCompile!I601="Off",0,IF(ScheduleCompile!I601="On",1,IF(ISNUMBER(ScheduleCompile!I601),ScheduleCompile!I601/1,IF(ISTEXT(ScheduleCompile!I601),IF(OR(ISNUMBER(FIND("5F",ScheduleCompile!I601)),ISNUMBER(FIND("0F",ScheduleCompile!I601)),ISNUMBER(FIND("8F",ScheduleCompile!I601)),ISNUMBER(FIND("1F",ScheduleCompile!I601)),ISNUMBER(FIND("2F",ScheduleCompile!I601)),ISNUMBER(FIND("3F",ScheduleCompile!I601)),ISNUMBER(FIND("6F",ScheduleCompile!I601)),ISNUMBER(FIND("7F",ScheduleCompile!I601)),ISNUMBER(FIND("9F",ScheduleCompile!I601)),ISNUMBER(FIND("4F",ScheduleCompile!I601))),VALUE(LEFT(ScheduleCompile!I601,FIND("F",ScheduleCompile!I601)-1)),ScheduleCompile!I601)))))))</f>
        <v>57.5</v>
      </c>
      <c r="O608" s="1">
        <f>IF(AND(ISERROR(IF(ScheduleCompile!J601="Off",0,IF(ScheduleCompile!J601="On",1,IF(ISNUMBER(ScheduleCompile!J601),ScheduleCompile!J601/1,IF(ISTEXT(ScheduleCompile!J601),IF(OR(ISNUMBER(FIND("5F",ScheduleCompile!J601)),ISNUMBER(FIND("0F",ScheduleCompile!J601)),ISNUMBER(FIND("8F",ScheduleCompile!J601)),ISNUMBER(FIND("1F",ScheduleCompile!J601)),ISNUMBER(FIND("2F",ScheduleCompile!J601)),ISNUMBER(FIND("3F",ScheduleCompile!J601)),ISNUMBER(FIND("6F",ScheduleCompile!J601)),ISNUMBER(FIND("7F",ScheduleCompile!J601)),ISNUMBER(FIND("9F",ScheduleCompile!J601)),ISNUMBER(FIND("4F",ScheduleCompile!J601))),VALUE(LEFT(ScheduleCompile!J601,FIND("F",ScheduleCompile!J601)-1)),ScheduleCompile!J601)))))),ISTEXT(ScheduleCompile!#REF!)),"ENDTABLE",IF(ISERROR(IF(ScheduleCompile!J601="Off",0,IF(ScheduleCompile!J601="On",1,IF(ISNUMBER(ScheduleCompile!J601),ScheduleCompile!J601/1,IF(ISTEXT(ScheduleCompile!J601),IF(OR(ISNUMBER(FIND("5F",ScheduleCompile!J601)),ISNUMBER(FIND("0F",ScheduleCompile!J601)),ISNUMBER(FIND("8F",ScheduleCompile!J601)),ISNUMBER(FIND("1F",ScheduleCompile!J601)),ISNUMBER(FIND("2F",ScheduleCompile!J601)),ISNUMBER(FIND("3F",ScheduleCompile!J601)),ISNUMBER(FIND("6F",ScheduleCompile!J601)),ISNUMBER(FIND("7F",ScheduleCompile!J601)),ISNUMBER(FIND("9F",ScheduleCompile!J601)),ISNUMBER(FIND("4F",ScheduleCompile!J601))),VALUE(LEFT(ScheduleCompile!J601,FIND("F",ScheduleCompile!J601)-1)),ScheduleCompile!J601)))))),"",IF(ScheduleCompile!J601="Off",0,IF(ScheduleCompile!J601="On",1,IF(ISNUMBER(ScheduleCompile!J601),ScheduleCompile!J601/1,IF(ISTEXT(ScheduleCompile!J601),IF(OR(ISNUMBER(FIND("5F",ScheduleCompile!J601)),ISNUMBER(FIND("0F",ScheduleCompile!J601)),ISNUMBER(FIND("8F",ScheduleCompile!J601)),ISNUMBER(FIND("1F",ScheduleCompile!J601)),ISNUMBER(FIND("2F",ScheduleCompile!J601)),ISNUMBER(FIND("3F",ScheduleCompile!J601)),ISNUMBER(FIND("6F",ScheduleCompile!J601)),ISNUMBER(FIND("7F",ScheduleCompile!J601)),ISNUMBER(FIND("9F",ScheduleCompile!J601)),ISNUMBER(FIND("4F",ScheduleCompile!J601))),VALUE(LEFT(ScheduleCompile!J601,FIND("F",ScheduleCompile!J601)-1)),ScheduleCompile!J601)))))))</f>
        <v>57.5</v>
      </c>
      <c r="P608" s="1">
        <f>IF(AND(ISERROR(IF(ScheduleCompile!K601="Off",0,IF(ScheduleCompile!K601="On",1,IF(ISNUMBER(ScheduleCompile!K601),ScheduleCompile!K601/1,IF(ISTEXT(ScheduleCompile!K601),IF(OR(ISNUMBER(FIND("5F",ScheduleCompile!K601)),ISNUMBER(FIND("0F",ScheduleCompile!K601)),ISNUMBER(FIND("8F",ScheduleCompile!K601)),ISNUMBER(FIND("1F",ScheduleCompile!K601)),ISNUMBER(FIND("2F",ScheduleCompile!K601)),ISNUMBER(FIND("3F",ScheduleCompile!K601)),ISNUMBER(FIND("6F",ScheduleCompile!K601)),ISNUMBER(FIND("7F",ScheduleCompile!K601)),ISNUMBER(FIND("9F",ScheduleCompile!K601)),ISNUMBER(FIND("4F",ScheduleCompile!K601))),VALUE(LEFT(ScheduleCompile!K601,FIND("F",ScheduleCompile!K601)-1)),ScheduleCompile!K601)))))),ISTEXT(ScheduleCompile!#REF!)),"ENDTABLE",IF(ISERROR(IF(ScheduleCompile!K601="Off",0,IF(ScheduleCompile!K601="On",1,IF(ISNUMBER(ScheduleCompile!K601),ScheduleCompile!K601/1,IF(ISTEXT(ScheduleCompile!K601),IF(OR(ISNUMBER(FIND("5F",ScheduleCompile!K601)),ISNUMBER(FIND("0F",ScheduleCompile!K601)),ISNUMBER(FIND("8F",ScheduleCompile!K601)),ISNUMBER(FIND("1F",ScheduleCompile!K601)),ISNUMBER(FIND("2F",ScheduleCompile!K601)),ISNUMBER(FIND("3F",ScheduleCompile!K601)),ISNUMBER(FIND("6F",ScheduleCompile!K601)),ISNUMBER(FIND("7F",ScheduleCompile!K601)),ISNUMBER(FIND("9F",ScheduleCompile!K601)),ISNUMBER(FIND("4F",ScheduleCompile!K601))),VALUE(LEFT(ScheduleCompile!K601,FIND("F",ScheduleCompile!K601)-1)),ScheduleCompile!K601)))))),"",IF(ScheduleCompile!K601="Off",0,IF(ScheduleCompile!K601="On",1,IF(ISNUMBER(ScheduleCompile!K601),ScheduleCompile!K601/1,IF(ISTEXT(ScheduleCompile!K601),IF(OR(ISNUMBER(FIND("5F",ScheduleCompile!K601)),ISNUMBER(FIND("0F",ScheduleCompile!K601)),ISNUMBER(FIND("8F",ScheduleCompile!K601)),ISNUMBER(FIND("1F",ScheduleCompile!K601)),ISNUMBER(FIND("2F",ScheduleCompile!K601)),ISNUMBER(FIND("3F",ScheduleCompile!K601)),ISNUMBER(FIND("6F",ScheduleCompile!K601)),ISNUMBER(FIND("7F",ScheduleCompile!K601)),ISNUMBER(FIND("9F",ScheduleCompile!K601)),ISNUMBER(FIND("4F",ScheduleCompile!K601))),VALUE(LEFT(ScheduleCompile!K601,FIND("F",ScheduleCompile!K601)-1)),ScheduleCompile!K601)))))))</f>
        <v>57.5</v>
      </c>
      <c r="Q608" s="1">
        <f>IF(AND(ISERROR(IF(ScheduleCompile!L601="Off",0,IF(ScheduleCompile!L601="On",1,IF(ISNUMBER(ScheduleCompile!L601),ScheduleCompile!L601/1,IF(ISTEXT(ScheduleCompile!L601),IF(OR(ISNUMBER(FIND("5F",ScheduleCompile!L601)),ISNUMBER(FIND("0F",ScheduleCompile!L601)),ISNUMBER(FIND("8F",ScheduleCompile!L601)),ISNUMBER(FIND("1F",ScheduleCompile!L601)),ISNUMBER(FIND("2F",ScheduleCompile!L601)),ISNUMBER(FIND("3F",ScheduleCompile!L601)),ISNUMBER(FIND("6F",ScheduleCompile!L601)),ISNUMBER(FIND("7F",ScheduleCompile!L601)),ISNUMBER(FIND("9F",ScheduleCompile!L601)),ISNUMBER(FIND("4F",ScheduleCompile!L601))),VALUE(LEFT(ScheduleCompile!L601,FIND("F",ScheduleCompile!L601)-1)),ScheduleCompile!L601)))))),ISTEXT(ScheduleCompile!#REF!)),"ENDTABLE",IF(ISERROR(IF(ScheduleCompile!L601="Off",0,IF(ScheduleCompile!L601="On",1,IF(ISNUMBER(ScheduleCompile!L601),ScheduleCompile!L601/1,IF(ISTEXT(ScheduleCompile!L601),IF(OR(ISNUMBER(FIND("5F",ScheduleCompile!L601)),ISNUMBER(FIND("0F",ScheduleCompile!L601)),ISNUMBER(FIND("8F",ScheduleCompile!L601)),ISNUMBER(FIND("1F",ScheduleCompile!L601)),ISNUMBER(FIND("2F",ScheduleCompile!L601)),ISNUMBER(FIND("3F",ScheduleCompile!L601)),ISNUMBER(FIND("6F",ScheduleCompile!L601)),ISNUMBER(FIND("7F",ScheduleCompile!L601)),ISNUMBER(FIND("9F",ScheduleCompile!L601)),ISNUMBER(FIND("4F",ScheduleCompile!L601))),VALUE(LEFT(ScheduleCompile!L601,FIND("F",ScheduleCompile!L601)-1)),ScheduleCompile!L601)))))),"",IF(ScheduleCompile!L601="Off",0,IF(ScheduleCompile!L601="On",1,IF(ISNUMBER(ScheduleCompile!L601),ScheduleCompile!L601/1,IF(ISTEXT(ScheduleCompile!L601),IF(OR(ISNUMBER(FIND("5F",ScheduleCompile!L601)),ISNUMBER(FIND("0F",ScheduleCompile!L601)),ISNUMBER(FIND("8F",ScheduleCompile!L601)),ISNUMBER(FIND("1F",ScheduleCompile!L601)),ISNUMBER(FIND("2F",ScheduleCompile!L601)),ISNUMBER(FIND("3F",ScheduleCompile!L601)),ISNUMBER(FIND("6F",ScheduleCompile!L601)),ISNUMBER(FIND("7F",ScheduleCompile!L601)),ISNUMBER(FIND("9F",ScheduleCompile!L601)),ISNUMBER(FIND("4F",ScheduleCompile!L601))),VALUE(LEFT(ScheduleCompile!L601,FIND("F",ScheduleCompile!L601)-1)),ScheduleCompile!L601)))))))</f>
        <v>57.5</v>
      </c>
      <c r="R608" s="1">
        <f>IF(AND(ISERROR(IF(ScheduleCompile!M601="Off",0,IF(ScheduleCompile!M601="On",1,IF(ISNUMBER(ScheduleCompile!M601),ScheduleCompile!M601/1,IF(ISTEXT(ScheduleCompile!M601),IF(OR(ISNUMBER(FIND("5F",ScheduleCompile!M601)),ISNUMBER(FIND("0F",ScheduleCompile!M601)),ISNUMBER(FIND("8F",ScheduleCompile!M601)),ISNUMBER(FIND("1F",ScheduleCompile!M601)),ISNUMBER(FIND("2F",ScheduleCompile!M601)),ISNUMBER(FIND("3F",ScheduleCompile!M601)),ISNUMBER(FIND("6F",ScheduleCompile!M601)),ISNUMBER(FIND("7F",ScheduleCompile!M601)),ISNUMBER(FIND("9F",ScheduleCompile!M601)),ISNUMBER(FIND("4F",ScheduleCompile!M601))),VALUE(LEFT(ScheduleCompile!M601,FIND("F",ScheduleCompile!M601)-1)),ScheduleCompile!M601)))))),ISTEXT(ScheduleCompile!#REF!)),"ENDTABLE",IF(ISERROR(IF(ScheduleCompile!M601="Off",0,IF(ScheduleCompile!M601="On",1,IF(ISNUMBER(ScheduleCompile!M601),ScheduleCompile!M601/1,IF(ISTEXT(ScheduleCompile!M601),IF(OR(ISNUMBER(FIND("5F",ScheduleCompile!M601)),ISNUMBER(FIND("0F",ScheduleCompile!M601)),ISNUMBER(FIND("8F",ScheduleCompile!M601)),ISNUMBER(FIND("1F",ScheduleCompile!M601)),ISNUMBER(FIND("2F",ScheduleCompile!M601)),ISNUMBER(FIND("3F",ScheduleCompile!M601)),ISNUMBER(FIND("6F",ScheduleCompile!M601)),ISNUMBER(FIND("7F",ScheduleCompile!M601)),ISNUMBER(FIND("9F",ScheduleCompile!M601)),ISNUMBER(FIND("4F",ScheduleCompile!M601))),VALUE(LEFT(ScheduleCompile!M601,FIND("F",ScheduleCompile!M601)-1)),ScheduleCompile!M601)))))),"",IF(ScheduleCompile!M601="Off",0,IF(ScheduleCompile!M601="On",1,IF(ISNUMBER(ScheduleCompile!M601),ScheduleCompile!M601/1,IF(ISTEXT(ScheduleCompile!M601),IF(OR(ISNUMBER(FIND("5F",ScheduleCompile!M601)),ISNUMBER(FIND("0F",ScheduleCompile!M601)),ISNUMBER(FIND("8F",ScheduleCompile!M601)),ISNUMBER(FIND("1F",ScheduleCompile!M601)),ISNUMBER(FIND("2F",ScheduleCompile!M601)),ISNUMBER(FIND("3F",ScheduleCompile!M601)),ISNUMBER(FIND("6F",ScheduleCompile!M601)),ISNUMBER(FIND("7F",ScheduleCompile!M601)),ISNUMBER(FIND("9F",ScheduleCompile!M601)),ISNUMBER(FIND("4F",ScheduleCompile!M601))),VALUE(LEFT(ScheduleCompile!M601,FIND("F",ScheduleCompile!M601)-1)),ScheduleCompile!M601)))))))</f>
        <v>57.5</v>
      </c>
      <c r="S608" s="1">
        <f>IF(AND(ISERROR(IF(ScheduleCompile!N601="Off",0,IF(ScheduleCompile!N601="On",1,IF(ISNUMBER(ScheduleCompile!N601),ScheduleCompile!N601/1,IF(ISTEXT(ScheduleCompile!N601),IF(OR(ISNUMBER(FIND("5F",ScheduleCompile!N601)),ISNUMBER(FIND("0F",ScheduleCompile!N601)),ISNUMBER(FIND("8F",ScheduleCompile!N601)),ISNUMBER(FIND("1F",ScheduleCompile!N601)),ISNUMBER(FIND("2F",ScheduleCompile!N601)),ISNUMBER(FIND("3F",ScheduleCompile!N601)),ISNUMBER(FIND("6F",ScheduleCompile!N601)),ISNUMBER(FIND("7F",ScheduleCompile!N601)),ISNUMBER(FIND("9F",ScheduleCompile!N601)),ISNUMBER(FIND("4F",ScheduleCompile!N601))),VALUE(LEFT(ScheduleCompile!N601,FIND("F",ScheduleCompile!N601)-1)),ScheduleCompile!N601)))))),ISTEXT(ScheduleCompile!#REF!)),"ENDTABLE",IF(ISERROR(IF(ScheduleCompile!N601="Off",0,IF(ScheduleCompile!N601="On",1,IF(ISNUMBER(ScheduleCompile!N601),ScheduleCompile!N601/1,IF(ISTEXT(ScheduleCompile!N601),IF(OR(ISNUMBER(FIND("5F",ScheduleCompile!N601)),ISNUMBER(FIND("0F",ScheduleCompile!N601)),ISNUMBER(FIND("8F",ScheduleCompile!N601)),ISNUMBER(FIND("1F",ScheduleCompile!N601)),ISNUMBER(FIND("2F",ScheduleCompile!N601)),ISNUMBER(FIND("3F",ScheduleCompile!N601)),ISNUMBER(FIND("6F",ScheduleCompile!N601)),ISNUMBER(FIND("7F",ScheduleCompile!N601)),ISNUMBER(FIND("9F",ScheduleCompile!N601)),ISNUMBER(FIND("4F",ScheduleCompile!N601))),VALUE(LEFT(ScheduleCompile!N601,FIND("F",ScheduleCompile!N601)-1)),ScheduleCompile!N601)))))),"",IF(ScheduleCompile!N601="Off",0,IF(ScheduleCompile!N601="On",1,IF(ISNUMBER(ScheduleCompile!N601),ScheduleCompile!N601/1,IF(ISTEXT(ScheduleCompile!N601),IF(OR(ISNUMBER(FIND("5F",ScheduleCompile!N601)),ISNUMBER(FIND("0F",ScheduleCompile!N601)),ISNUMBER(FIND("8F",ScheduleCompile!N601)),ISNUMBER(FIND("1F",ScheduleCompile!N601)),ISNUMBER(FIND("2F",ScheduleCompile!N601)),ISNUMBER(FIND("3F",ScheduleCompile!N601)),ISNUMBER(FIND("6F",ScheduleCompile!N601)),ISNUMBER(FIND("7F",ScheduleCompile!N601)),ISNUMBER(FIND("9F",ScheduleCompile!N601)),ISNUMBER(FIND("4F",ScheduleCompile!N601))),VALUE(LEFT(ScheduleCompile!N601,FIND("F",ScheduleCompile!N601)-1)),ScheduleCompile!N601)))))))</f>
        <v>57.5</v>
      </c>
      <c r="T608" s="1">
        <f>IF(AND(ISERROR(IF(ScheduleCompile!O601="Off",0,IF(ScheduleCompile!O601="On",1,IF(ISNUMBER(ScheduleCompile!O601),ScheduleCompile!O601/1,IF(ISTEXT(ScheduleCompile!O601),IF(OR(ISNUMBER(FIND("5F",ScheduleCompile!O601)),ISNUMBER(FIND("0F",ScheduleCompile!O601)),ISNUMBER(FIND("8F",ScheduleCompile!O601)),ISNUMBER(FIND("1F",ScheduleCompile!O601)),ISNUMBER(FIND("2F",ScheduleCompile!O601)),ISNUMBER(FIND("3F",ScheduleCompile!O601)),ISNUMBER(FIND("6F",ScheduleCompile!O601)),ISNUMBER(FIND("7F",ScheduleCompile!O601)),ISNUMBER(FIND("9F",ScheduleCompile!O601)),ISNUMBER(FIND("4F",ScheduleCompile!O601))),VALUE(LEFT(ScheduleCompile!O601,FIND("F",ScheduleCompile!O601)-1)),ScheduleCompile!O601)))))),ISTEXT(ScheduleCompile!#REF!)),"ENDTABLE",IF(ISERROR(IF(ScheduleCompile!O601="Off",0,IF(ScheduleCompile!O601="On",1,IF(ISNUMBER(ScheduleCompile!O601),ScheduleCompile!O601/1,IF(ISTEXT(ScheduleCompile!O601),IF(OR(ISNUMBER(FIND("5F",ScheduleCompile!O601)),ISNUMBER(FIND("0F",ScheduleCompile!O601)),ISNUMBER(FIND("8F",ScheduleCompile!O601)),ISNUMBER(FIND("1F",ScheduleCompile!O601)),ISNUMBER(FIND("2F",ScheduleCompile!O601)),ISNUMBER(FIND("3F",ScheduleCompile!O601)),ISNUMBER(FIND("6F",ScheduleCompile!O601)),ISNUMBER(FIND("7F",ScheduleCompile!O601)),ISNUMBER(FIND("9F",ScheduleCompile!O601)),ISNUMBER(FIND("4F",ScheduleCompile!O601))),VALUE(LEFT(ScheduleCompile!O601,FIND("F",ScheduleCompile!O601)-1)),ScheduleCompile!O601)))))),"",IF(ScheduleCompile!O601="Off",0,IF(ScheduleCompile!O601="On",1,IF(ISNUMBER(ScheduleCompile!O601),ScheduleCompile!O601/1,IF(ISTEXT(ScheduleCompile!O601),IF(OR(ISNUMBER(FIND("5F",ScheduleCompile!O601)),ISNUMBER(FIND("0F",ScheduleCompile!O601)),ISNUMBER(FIND("8F",ScheduleCompile!O601)),ISNUMBER(FIND("1F",ScheduleCompile!O601)),ISNUMBER(FIND("2F",ScheduleCompile!O601)),ISNUMBER(FIND("3F",ScheduleCompile!O601)),ISNUMBER(FIND("6F",ScheduleCompile!O601)),ISNUMBER(FIND("7F",ScheduleCompile!O601)),ISNUMBER(FIND("9F",ScheduleCompile!O601)),ISNUMBER(FIND("4F",ScheduleCompile!O601))),VALUE(LEFT(ScheduleCompile!O601,FIND("F",ScheduleCompile!O601)-1)),ScheduleCompile!O601)))))))</f>
        <v>57.5</v>
      </c>
      <c r="U608" s="1">
        <f>IF(AND(ISERROR(IF(ScheduleCompile!P601="Off",0,IF(ScheduleCompile!P601="On",1,IF(ISNUMBER(ScheduleCompile!P601),ScheduleCompile!P601/1,IF(ISTEXT(ScheduleCompile!P601),IF(OR(ISNUMBER(FIND("5F",ScheduleCompile!P601)),ISNUMBER(FIND("0F",ScheduleCompile!P601)),ISNUMBER(FIND("8F",ScheduleCompile!P601)),ISNUMBER(FIND("1F",ScheduleCompile!P601)),ISNUMBER(FIND("2F",ScheduleCompile!P601)),ISNUMBER(FIND("3F",ScheduleCompile!P601)),ISNUMBER(FIND("6F",ScheduleCompile!P601)),ISNUMBER(FIND("7F",ScheduleCompile!P601)),ISNUMBER(FIND("9F",ScheduleCompile!P601)),ISNUMBER(FIND("4F",ScheduleCompile!P601))),VALUE(LEFT(ScheduleCompile!P601,FIND("F",ScheduleCompile!P601)-1)),ScheduleCompile!P601)))))),ISTEXT(ScheduleCompile!#REF!)),"ENDTABLE",IF(ISERROR(IF(ScheduleCompile!P601="Off",0,IF(ScheduleCompile!P601="On",1,IF(ISNUMBER(ScheduleCompile!P601),ScheduleCompile!P601/1,IF(ISTEXT(ScheduleCompile!P601),IF(OR(ISNUMBER(FIND("5F",ScheduleCompile!P601)),ISNUMBER(FIND("0F",ScheduleCompile!P601)),ISNUMBER(FIND("8F",ScheduleCompile!P601)),ISNUMBER(FIND("1F",ScheduleCompile!P601)),ISNUMBER(FIND("2F",ScheduleCompile!P601)),ISNUMBER(FIND("3F",ScheduleCompile!P601)),ISNUMBER(FIND("6F",ScheduleCompile!P601)),ISNUMBER(FIND("7F",ScheduleCompile!P601)),ISNUMBER(FIND("9F",ScheduleCompile!P601)),ISNUMBER(FIND("4F",ScheduleCompile!P601))),VALUE(LEFT(ScheduleCompile!P601,FIND("F",ScheduleCompile!P601)-1)),ScheduleCompile!P601)))))),"",IF(ScheduleCompile!P601="Off",0,IF(ScheduleCompile!P601="On",1,IF(ISNUMBER(ScheduleCompile!P601),ScheduleCompile!P601/1,IF(ISTEXT(ScheduleCompile!P601),IF(OR(ISNUMBER(FIND("5F",ScheduleCompile!P601)),ISNUMBER(FIND("0F",ScheduleCompile!P601)),ISNUMBER(FIND("8F",ScheduleCompile!P601)),ISNUMBER(FIND("1F",ScheduleCompile!P601)),ISNUMBER(FIND("2F",ScheduleCompile!P601)),ISNUMBER(FIND("3F",ScheduleCompile!P601)),ISNUMBER(FIND("6F",ScheduleCompile!P601)),ISNUMBER(FIND("7F",ScheduleCompile!P601)),ISNUMBER(FIND("9F",ScheduleCompile!P601)),ISNUMBER(FIND("4F",ScheduleCompile!P601))),VALUE(LEFT(ScheduleCompile!P601,FIND("F",ScheduleCompile!P601)-1)),ScheduleCompile!P601)))))))</f>
        <v>57.5</v>
      </c>
      <c r="V608" s="1">
        <f>IF(AND(ISERROR(IF(ScheduleCompile!Q601="Off",0,IF(ScheduleCompile!Q601="On",1,IF(ISNUMBER(ScheduleCompile!Q601),ScheduleCompile!Q601/1,IF(ISTEXT(ScheduleCompile!Q601),IF(OR(ISNUMBER(FIND("5F",ScheduleCompile!Q601)),ISNUMBER(FIND("0F",ScheduleCompile!Q601)),ISNUMBER(FIND("8F",ScheduleCompile!Q601)),ISNUMBER(FIND("1F",ScheduleCompile!Q601)),ISNUMBER(FIND("2F",ScheduleCompile!Q601)),ISNUMBER(FIND("3F",ScheduleCompile!Q601)),ISNUMBER(FIND("6F",ScheduleCompile!Q601)),ISNUMBER(FIND("7F",ScheduleCompile!Q601)),ISNUMBER(FIND("9F",ScheduleCompile!Q601)),ISNUMBER(FIND("4F",ScheduleCompile!Q601))),VALUE(LEFT(ScheduleCompile!Q601,FIND("F",ScheduleCompile!Q601)-1)),ScheduleCompile!Q601)))))),ISTEXT(ScheduleCompile!#REF!)),"ENDTABLE",IF(ISERROR(IF(ScheduleCompile!Q601="Off",0,IF(ScheduleCompile!Q601="On",1,IF(ISNUMBER(ScheduleCompile!Q601),ScheduleCompile!Q601/1,IF(ISTEXT(ScheduleCompile!Q601),IF(OR(ISNUMBER(FIND("5F",ScheduleCompile!Q601)),ISNUMBER(FIND("0F",ScheduleCompile!Q601)),ISNUMBER(FIND("8F",ScheduleCompile!Q601)),ISNUMBER(FIND("1F",ScheduleCompile!Q601)),ISNUMBER(FIND("2F",ScheduleCompile!Q601)),ISNUMBER(FIND("3F",ScheduleCompile!Q601)),ISNUMBER(FIND("6F",ScheduleCompile!Q601)),ISNUMBER(FIND("7F",ScheduleCompile!Q601)),ISNUMBER(FIND("9F",ScheduleCompile!Q601)),ISNUMBER(FIND("4F",ScheduleCompile!Q601))),VALUE(LEFT(ScheduleCompile!Q601,FIND("F",ScheduleCompile!Q601)-1)),ScheduleCompile!Q601)))))),"",IF(ScheduleCompile!Q601="Off",0,IF(ScheduleCompile!Q601="On",1,IF(ISNUMBER(ScheduleCompile!Q601),ScheduleCompile!Q601/1,IF(ISTEXT(ScheduleCompile!Q601),IF(OR(ISNUMBER(FIND("5F",ScheduleCompile!Q601)),ISNUMBER(FIND("0F",ScheduleCompile!Q601)),ISNUMBER(FIND("8F",ScheduleCompile!Q601)),ISNUMBER(FIND("1F",ScheduleCompile!Q601)),ISNUMBER(FIND("2F",ScheduleCompile!Q601)),ISNUMBER(FIND("3F",ScheduleCompile!Q601)),ISNUMBER(FIND("6F",ScheduleCompile!Q601)),ISNUMBER(FIND("7F",ScheduleCompile!Q601)),ISNUMBER(FIND("9F",ScheduleCompile!Q601)),ISNUMBER(FIND("4F",ScheduleCompile!Q601))),VALUE(LEFT(ScheduleCompile!Q601,FIND("F",ScheduleCompile!Q601)-1)),ScheduleCompile!Q601)))))))</f>
        <v>57.5</v>
      </c>
      <c r="W608" s="1">
        <f>IF(AND(ISERROR(IF(ScheduleCompile!R601="Off",0,IF(ScheduleCompile!R601="On",1,IF(ISNUMBER(ScheduleCompile!R601),ScheduleCompile!R601/1,IF(ISTEXT(ScheduleCompile!R601),IF(OR(ISNUMBER(FIND("5F",ScheduleCompile!R601)),ISNUMBER(FIND("0F",ScheduleCompile!R601)),ISNUMBER(FIND("8F",ScheduleCompile!R601)),ISNUMBER(FIND("1F",ScheduleCompile!R601)),ISNUMBER(FIND("2F",ScheduleCompile!R601)),ISNUMBER(FIND("3F",ScheduleCompile!R601)),ISNUMBER(FIND("6F",ScheduleCompile!R601)),ISNUMBER(FIND("7F",ScheduleCompile!R601)),ISNUMBER(FIND("9F",ScheduleCompile!R601)),ISNUMBER(FIND("4F",ScheduleCompile!R601))),VALUE(LEFT(ScheduleCompile!R601,FIND("F",ScheduleCompile!R601)-1)),ScheduleCompile!R601)))))),ISTEXT(ScheduleCompile!#REF!)),"ENDTABLE",IF(ISERROR(IF(ScheduleCompile!R601="Off",0,IF(ScheduleCompile!R601="On",1,IF(ISNUMBER(ScheduleCompile!R601),ScheduleCompile!R601/1,IF(ISTEXT(ScheduleCompile!R601),IF(OR(ISNUMBER(FIND("5F",ScheduleCompile!R601)),ISNUMBER(FIND("0F",ScheduleCompile!R601)),ISNUMBER(FIND("8F",ScheduleCompile!R601)),ISNUMBER(FIND("1F",ScheduleCompile!R601)),ISNUMBER(FIND("2F",ScheduleCompile!R601)),ISNUMBER(FIND("3F",ScheduleCompile!R601)),ISNUMBER(FIND("6F",ScheduleCompile!R601)),ISNUMBER(FIND("7F",ScheduleCompile!R601)),ISNUMBER(FIND("9F",ScheduleCompile!R601)),ISNUMBER(FIND("4F",ScheduleCompile!R601))),VALUE(LEFT(ScheduleCompile!R601,FIND("F",ScheduleCompile!R601)-1)),ScheduleCompile!R601)))))),"",IF(ScheduleCompile!R601="Off",0,IF(ScheduleCompile!R601="On",1,IF(ISNUMBER(ScheduleCompile!R601),ScheduleCompile!R601/1,IF(ISTEXT(ScheduleCompile!R601),IF(OR(ISNUMBER(FIND("5F",ScheduleCompile!R601)),ISNUMBER(FIND("0F",ScheduleCompile!R601)),ISNUMBER(FIND("8F",ScheduleCompile!R601)),ISNUMBER(FIND("1F",ScheduleCompile!R601)),ISNUMBER(FIND("2F",ScheduleCompile!R601)),ISNUMBER(FIND("3F",ScheduleCompile!R601)),ISNUMBER(FIND("6F",ScheduleCompile!R601)),ISNUMBER(FIND("7F",ScheduleCompile!R601)),ISNUMBER(FIND("9F",ScheduleCompile!R601)),ISNUMBER(FIND("4F",ScheduleCompile!R601))),VALUE(LEFT(ScheduleCompile!R601,FIND("F",ScheduleCompile!R601)-1)),ScheduleCompile!R601)))))))</f>
        <v>57.5</v>
      </c>
      <c r="X608" s="1">
        <f>IF(AND(ISERROR(IF(ScheduleCompile!S601="Off",0,IF(ScheduleCompile!S601="On",1,IF(ISNUMBER(ScheduleCompile!S601),ScheduleCompile!S601/1,IF(ISTEXT(ScheduleCompile!S601),IF(OR(ISNUMBER(FIND("5F",ScheduleCompile!S601)),ISNUMBER(FIND("0F",ScheduleCompile!S601)),ISNUMBER(FIND("8F",ScheduleCompile!S601)),ISNUMBER(FIND("1F",ScheduleCompile!S601)),ISNUMBER(FIND("2F",ScheduleCompile!S601)),ISNUMBER(FIND("3F",ScheduleCompile!S601)),ISNUMBER(FIND("6F",ScheduleCompile!S601)),ISNUMBER(FIND("7F",ScheduleCompile!S601)),ISNUMBER(FIND("9F",ScheduleCompile!S601)),ISNUMBER(FIND("4F",ScheduleCompile!S601))),VALUE(LEFT(ScheduleCompile!S601,FIND("F",ScheduleCompile!S601)-1)),ScheduleCompile!S601)))))),ISTEXT(ScheduleCompile!#REF!)),"ENDTABLE",IF(ISERROR(IF(ScheduleCompile!S601="Off",0,IF(ScheduleCompile!S601="On",1,IF(ISNUMBER(ScheduleCompile!S601),ScheduleCompile!S601/1,IF(ISTEXT(ScheduleCompile!S601),IF(OR(ISNUMBER(FIND("5F",ScheduleCompile!S601)),ISNUMBER(FIND("0F",ScheduleCompile!S601)),ISNUMBER(FIND("8F",ScheduleCompile!S601)),ISNUMBER(FIND("1F",ScheduleCompile!S601)),ISNUMBER(FIND("2F",ScheduleCompile!S601)),ISNUMBER(FIND("3F",ScheduleCompile!S601)),ISNUMBER(FIND("6F",ScheduleCompile!S601)),ISNUMBER(FIND("7F",ScheduleCompile!S601)),ISNUMBER(FIND("9F",ScheduleCompile!S601)),ISNUMBER(FIND("4F",ScheduleCompile!S601))),VALUE(LEFT(ScheduleCompile!S601,FIND("F",ScheduleCompile!S601)-1)),ScheduleCompile!S601)))))),"",IF(ScheduleCompile!S601="Off",0,IF(ScheduleCompile!S601="On",1,IF(ISNUMBER(ScheduleCompile!S601),ScheduleCompile!S601/1,IF(ISTEXT(ScheduleCompile!S601),IF(OR(ISNUMBER(FIND("5F",ScheduleCompile!S601)),ISNUMBER(FIND("0F",ScheduleCompile!S601)),ISNUMBER(FIND("8F",ScheduleCompile!S601)),ISNUMBER(FIND("1F",ScheduleCompile!S601)),ISNUMBER(FIND("2F",ScheduleCompile!S601)),ISNUMBER(FIND("3F",ScheduleCompile!S601)),ISNUMBER(FIND("6F",ScheduleCompile!S601)),ISNUMBER(FIND("7F",ScheduleCompile!S601)),ISNUMBER(FIND("9F",ScheduleCompile!S601)),ISNUMBER(FIND("4F",ScheduleCompile!S601))),VALUE(LEFT(ScheduleCompile!S601,FIND("F",ScheduleCompile!S601)-1)),ScheduleCompile!S601)))))))</f>
        <v>57.5</v>
      </c>
      <c r="Y608" s="1">
        <f>IF(AND(ISERROR(IF(ScheduleCompile!T601="Off",0,IF(ScheduleCompile!T601="On",1,IF(ISNUMBER(ScheduleCompile!T601),ScheduleCompile!T601/1,IF(ISTEXT(ScheduleCompile!T601),IF(OR(ISNUMBER(FIND("5F",ScheduleCompile!T601)),ISNUMBER(FIND("0F",ScheduleCompile!T601)),ISNUMBER(FIND("8F",ScheduleCompile!T601)),ISNUMBER(FIND("1F",ScheduleCompile!T601)),ISNUMBER(FIND("2F",ScheduleCompile!T601)),ISNUMBER(FIND("3F",ScheduleCompile!T601)),ISNUMBER(FIND("6F",ScheduleCompile!T601)),ISNUMBER(FIND("7F",ScheduleCompile!T601)),ISNUMBER(FIND("9F",ScheduleCompile!T601)),ISNUMBER(FIND("4F",ScheduleCompile!T601))),VALUE(LEFT(ScheduleCompile!T601,FIND("F",ScheduleCompile!T601)-1)),ScheduleCompile!T601)))))),ISTEXT(ScheduleCompile!#REF!)),"ENDTABLE",IF(ISERROR(IF(ScheduleCompile!T601="Off",0,IF(ScheduleCompile!T601="On",1,IF(ISNUMBER(ScheduleCompile!T601),ScheduleCompile!T601/1,IF(ISTEXT(ScheduleCompile!T601),IF(OR(ISNUMBER(FIND("5F",ScheduleCompile!T601)),ISNUMBER(FIND("0F",ScheduleCompile!T601)),ISNUMBER(FIND("8F",ScheduleCompile!T601)),ISNUMBER(FIND("1F",ScheduleCompile!T601)),ISNUMBER(FIND("2F",ScheduleCompile!T601)),ISNUMBER(FIND("3F",ScheduleCompile!T601)),ISNUMBER(FIND("6F",ScheduleCompile!T601)),ISNUMBER(FIND("7F",ScheduleCompile!T601)),ISNUMBER(FIND("9F",ScheduleCompile!T601)),ISNUMBER(FIND("4F",ScheduleCompile!T601))),VALUE(LEFT(ScheduleCompile!T601,FIND("F",ScheduleCompile!T601)-1)),ScheduleCompile!T601)))))),"",IF(ScheduleCompile!T601="Off",0,IF(ScheduleCompile!T601="On",1,IF(ISNUMBER(ScheduleCompile!T601),ScheduleCompile!T601/1,IF(ISTEXT(ScheduleCompile!T601),IF(OR(ISNUMBER(FIND("5F",ScheduleCompile!T601)),ISNUMBER(FIND("0F",ScheduleCompile!T601)),ISNUMBER(FIND("8F",ScheduleCompile!T601)),ISNUMBER(FIND("1F",ScheduleCompile!T601)),ISNUMBER(FIND("2F",ScheduleCompile!T601)),ISNUMBER(FIND("3F",ScheduleCompile!T601)),ISNUMBER(FIND("6F",ScheduleCompile!T601)),ISNUMBER(FIND("7F",ScheduleCompile!T601)),ISNUMBER(FIND("9F",ScheduleCompile!T601)),ISNUMBER(FIND("4F",ScheduleCompile!T601))),VALUE(LEFT(ScheduleCompile!T601,FIND("F",ScheduleCompile!T601)-1)),ScheduleCompile!T601)))))))</f>
        <v>57.5</v>
      </c>
      <c r="Z608" s="1">
        <f>IF(AND(ISERROR(IF(ScheduleCompile!U601="Off",0,IF(ScheduleCompile!U601="On",1,IF(ISNUMBER(ScheduleCompile!U601),ScheduleCompile!U601/1,IF(ISTEXT(ScheduleCompile!U601),IF(OR(ISNUMBER(FIND("5F",ScheduleCompile!U601)),ISNUMBER(FIND("0F",ScheduleCompile!U601)),ISNUMBER(FIND("8F",ScheduleCompile!U601)),ISNUMBER(FIND("1F",ScheduleCompile!U601)),ISNUMBER(FIND("2F",ScheduleCompile!U601)),ISNUMBER(FIND("3F",ScheduleCompile!U601)),ISNUMBER(FIND("6F",ScheduleCompile!U601)),ISNUMBER(FIND("7F",ScheduleCompile!U601)),ISNUMBER(FIND("9F",ScheduleCompile!U601)),ISNUMBER(FIND("4F",ScheduleCompile!U601))),VALUE(LEFT(ScheduleCompile!U601,FIND("F",ScheduleCompile!U601)-1)),ScheduleCompile!U601)))))),ISTEXT(ScheduleCompile!#REF!)),"ENDTABLE",IF(ISERROR(IF(ScheduleCompile!U601="Off",0,IF(ScheduleCompile!U601="On",1,IF(ISNUMBER(ScheduleCompile!U601),ScheduleCompile!U601/1,IF(ISTEXT(ScheduleCompile!U601),IF(OR(ISNUMBER(FIND("5F",ScheduleCompile!U601)),ISNUMBER(FIND("0F",ScheduleCompile!U601)),ISNUMBER(FIND("8F",ScheduleCompile!U601)),ISNUMBER(FIND("1F",ScheduleCompile!U601)),ISNUMBER(FIND("2F",ScheduleCompile!U601)),ISNUMBER(FIND("3F",ScheduleCompile!U601)),ISNUMBER(FIND("6F",ScheduleCompile!U601)),ISNUMBER(FIND("7F",ScheduleCompile!U601)),ISNUMBER(FIND("9F",ScheduleCompile!U601)),ISNUMBER(FIND("4F",ScheduleCompile!U601))),VALUE(LEFT(ScheduleCompile!U601,FIND("F",ScheduleCompile!U601)-1)),ScheduleCompile!U601)))))),"",IF(ScheduleCompile!U601="Off",0,IF(ScheduleCompile!U601="On",1,IF(ISNUMBER(ScheduleCompile!U601),ScheduleCompile!U601/1,IF(ISTEXT(ScheduleCompile!U601),IF(OR(ISNUMBER(FIND("5F",ScheduleCompile!U601)),ISNUMBER(FIND("0F",ScheduleCompile!U601)),ISNUMBER(FIND("8F",ScheduleCompile!U601)),ISNUMBER(FIND("1F",ScheduleCompile!U601)),ISNUMBER(FIND("2F",ScheduleCompile!U601)),ISNUMBER(FIND("3F",ScheduleCompile!U601)),ISNUMBER(FIND("6F",ScheduleCompile!U601)),ISNUMBER(FIND("7F",ScheduleCompile!U601)),ISNUMBER(FIND("9F",ScheduleCompile!U601)),ISNUMBER(FIND("4F",ScheduleCompile!U601))),VALUE(LEFT(ScheduleCompile!U601,FIND("F",ScheduleCompile!U601)-1)),ScheduleCompile!U601)))))))</f>
        <v>57.5</v>
      </c>
      <c r="AA608" s="1">
        <f>IF(AND(ISERROR(IF(ScheduleCompile!V601="Off",0,IF(ScheduleCompile!V601="On",1,IF(ISNUMBER(ScheduleCompile!V601),ScheduleCompile!V601/1,IF(ISTEXT(ScheduleCompile!V601),IF(OR(ISNUMBER(FIND("5F",ScheduleCompile!V601)),ISNUMBER(FIND("0F",ScheduleCompile!V601)),ISNUMBER(FIND("8F",ScheduleCompile!V601)),ISNUMBER(FIND("1F",ScheduleCompile!V601)),ISNUMBER(FIND("2F",ScheduleCompile!V601)),ISNUMBER(FIND("3F",ScheduleCompile!V601)),ISNUMBER(FIND("6F",ScheduleCompile!V601)),ISNUMBER(FIND("7F",ScheduleCompile!V601)),ISNUMBER(FIND("9F",ScheduleCompile!V601)),ISNUMBER(FIND("4F",ScheduleCompile!V601))),VALUE(LEFT(ScheduleCompile!V601,FIND("F",ScheduleCompile!V601)-1)),ScheduleCompile!V601)))))),ISTEXT(ScheduleCompile!#REF!)),"ENDTABLE",IF(ISERROR(IF(ScheduleCompile!V601="Off",0,IF(ScheduleCompile!V601="On",1,IF(ISNUMBER(ScheduleCompile!V601),ScheduleCompile!V601/1,IF(ISTEXT(ScheduleCompile!V601),IF(OR(ISNUMBER(FIND("5F",ScheduleCompile!V601)),ISNUMBER(FIND("0F",ScheduleCompile!V601)),ISNUMBER(FIND("8F",ScheduleCompile!V601)),ISNUMBER(FIND("1F",ScheduleCompile!V601)),ISNUMBER(FIND("2F",ScheduleCompile!V601)),ISNUMBER(FIND("3F",ScheduleCompile!V601)),ISNUMBER(FIND("6F",ScheduleCompile!V601)),ISNUMBER(FIND("7F",ScheduleCompile!V601)),ISNUMBER(FIND("9F",ScheduleCompile!V601)),ISNUMBER(FIND("4F",ScheduleCompile!V601))),VALUE(LEFT(ScheduleCompile!V601,FIND("F",ScheduleCompile!V601)-1)),ScheduleCompile!V601)))))),"",IF(ScheduleCompile!V601="Off",0,IF(ScheduleCompile!V601="On",1,IF(ISNUMBER(ScheduleCompile!V601),ScheduleCompile!V601/1,IF(ISTEXT(ScheduleCompile!V601),IF(OR(ISNUMBER(FIND("5F",ScheduleCompile!V601)),ISNUMBER(FIND("0F",ScheduleCompile!V601)),ISNUMBER(FIND("8F",ScheduleCompile!V601)),ISNUMBER(FIND("1F",ScheduleCompile!V601)),ISNUMBER(FIND("2F",ScheduleCompile!V601)),ISNUMBER(FIND("3F",ScheduleCompile!V601)),ISNUMBER(FIND("6F",ScheduleCompile!V601)),ISNUMBER(FIND("7F",ScheduleCompile!V601)),ISNUMBER(FIND("9F",ScheduleCompile!V601)),ISNUMBER(FIND("4F",ScheduleCompile!V601))),VALUE(LEFT(ScheduleCompile!V601,FIND("F",ScheduleCompile!V601)-1)),ScheduleCompile!V601)))))))</f>
        <v>57.5</v>
      </c>
      <c r="AB608" s="1">
        <f>IF(AND(ISERROR(IF(ScheduleCompile!W601="Off",0,IF(ScheduleCompile!W601="On",1,IF(ISNUMBER(ScheduleCompile!W601),ScheduleCompile!W601/1,IF(ISTEXT(ScheduleCompile!W601),IF(OR(ISNUMBER(FIND("5F",ScheduleCompile!W601)),ISNUMBER(FIND("0F",ScheduleCompile!W601)),ISNUMBER(FIND("8F",ScheduleCompile!W601)),ISNUMBER(FIND("1F",ScheduleCompile!W601)),ISNUMBER(FIND("2F",ScheduleCompile!W601)),ISNUMBER(FIND("3F",ScheduleCompile!W601)),ISNUMBER(FIND("6F",ScheduleCompile!W601)),ISNUMBER(FIND("7F",ScheduleCompile!W601)),ISNUMBER(FIND("9F",ScheduleCompile!W601)),ISNUMBER(FIND("4F",ScheduleCompile!W601))),VALUE(LEFT(ScheduleCompile!W601,FIND("F",ScheduleCompile!W601)-1)),ScheduleCompile!W601)))))),ISTEXT(ScheduleCompile!#REF!)),"ENDTABLE",IF(ISERROR(IF(ScheduleCompile!W601="Off",0,IF(ScheduleCompile!W601="On",1,IF(ISNUMBER(ScheduleCompile!W601),ScheduleCompile!W601/1,IF(ISTEXT(ScheduleCompile!W601),IF(OR(ISNUMBER(FIND("5F",ScheduleCompile!W601)),ISNUMBER(FIND("0F",ScheduleCompile!W601)),ISNUMBER(FIND("8F",ScheduleCompile!W601)),ISNUMBER(FIND("1F",ScheduleCompile!W601)),ISNUMBER(FIND("2F",ScheduleCompile!W601)),ISNUMBER(FIND("3F",ScheduleCompile!W601)),ISNUMBER(FIND("6F",ScheduleCompile!W601)),ISNUMBER(FIND("7F",ScheduleCompile!W601)),ISNUMBER(FIND("9F",ScheduleCompile!W601)),ISNUMBER(FIND("4F",ScheduleCompile!W601))),VALUE(LEFT(ScheduleCompile!W601,FIND("F",ScheduleCompile!W601)-1)),ScheduleCompile!W601)))))),"",IF(ScheduleCompile!W601="Off",0,IF(ScheduleCompile!W601="On",1,IF(ISNUMBER(ScheduleCompile!W601),ScheduleCompile!W601/1,IF(ISTEXT(ScheduleCompile!W601),IF(OR(ISNUMBER(FIND("5F",ScheduleCompile!W601)),ISNUMBER(FIND("0F",ScheduleCompile!W601)),ISNUMBER(FIND("8F",ScheduleCompile!W601)),ISNUMBER(FIND("1F",ScheduleCompile!W601)),ISNUMBER(FIND("2F",ScheduleCompile!W601)),ISNUMBER(FIND("3F",ScheduleCompile!W601)),ISNUMBER(FIND("6F",ScheduleCompile!W601)),ISNUMBER(FIND("7F",ScheduleCompile!W601)),ISNUMBER(FIND("9F",ScheduleCompile!W601)),ISNUMBER(FIND("4F",ScheduleCompile!W601))),VALUE(LEFT(ScheduleCompile!W601,FIND("F",ScheduleCompile!W601)-1)),ScheduleCompile!W601)))))))</f>
        <v>57.5</v>
      </c>
      <c r="AC608" s="1">
        <f>IF(AND(ISERROR(IF(ScheduleCompile!X601="Off",0,IF(ScheduleCompile!X601="On",1,IF(ISNUMBER(ScheduleCompile!X601),ScheduleCompile!X601/1,IF(ISTEXT(ScheduleCompile!X601),IF(OR(ISNUMBER(FIND("5F",ScheduleCompile!X601)),ISNUMBER(FIND("0F",ScheduleCompile!X601)),ISNUMBER(FIND("8F",ScheduleCompile!X601)),ISNUMBER(FIND("1F",ScheduleCompile!X601)),ISNUMBER(FIND("2F",ScheduleCompile!X601)),ISNUMBER(FIND("3F",ScheduleCompile!X601)),ISNUMBER(FIND("6F",ScheduleCompile!X601)),ISNUMBER(FIND("7F",ScheduleCompile!X601)),ISNUMBER(FIND("9F",ScheduleCompile!X601)),ISNUMBER(FIND("4F",ScheduleCompile!X601))),VALUE(LEFT(ScheduleCompile!X601,FIND("F",ScheduleCompile!X601)-1)),ScheduleCompile!X601)))))),ISTEXT(ScheduleCompile!#REF!)),"ENDTABLE",IF(ISERROR(IF(ScheduleCompile!X601="Off",0,IF(ScheduleCompile!X601="On",1,IF(ISNUMBER(ScheduleCompile!X601),ScheduleCompile!X601/1,IF(ISTEXT(ScheduleCompile!X601),IF(OR(ISNUMBER(FIND("5F",ScheduleCompile!X601)),ISNUMBER(FIND("0F",ScheduleCompile!X601)),ISNUMBER(FIND("8F",ScheduleCompile!X601)),ISNUMBER(FIND("1F",ScheduleCompile!X601)),ISNUMBER(FIND("2F",ScheduleCompile!X601)),ISNUMBER(FIND("3F",ScheduleCompile!X601)),ISNUMBER(FIND("6F",ScheduleCompile!X601)),ISNUMBER(FIND("7F",ScheduleCompile!X601)),ISNUMBER(FIND("9F",ScheduleCompile!X601)),ISNUMBER(FIND("4F",ScheduleCompile!X601))),VALUE(LEFT(ScheduleCompile!X601,FIND("F",ScheduleCompile!X601)-1)),ScheduleCompile!X601)))))),"",IF(ScheduleCompile!X601="Off",0,IF(ScheduleCompile!X601="On",1,IF(ISNUMBER(ScheduleCompile!X601),ScheduleCompile!X601/1,IF(ISTEXT(ScheduleCompile!X601),IF(OR(ISNUMBER(FIND("5F",ScheduleCompile!X601)),ISNUMBER(FIND("0F",ScheduleCompile!X601)),ISNUMBER(FIND("8F",ScheduleCompile!X601)),ISNUMBER(FIND("1F",ScheduleCompile!X601)),ISNUMBER(FIND("2F",ScheduleCompile!X601)),ISNUMBER(FIND("3F",ScheduleCompile!X601)),ISNUMBER(FIND("6F",ScheduleCompile!X601)),ISNUMBER(FIND("7F",ScheduleCompile!X601)),ISNUMBER(FIND("9F",ScheduleCompile!X601)),ISNUMBER(FIND("4F",ScheduleCompile!X601))),VALUE(LEFT(ScheduleCompile!X601,FIND("F",ScheduleCompile!X601)-1)),ScheduleCompile!X601)))))))</f>
        <v>57.5</v>
      </c>
      <c r="AD608" s="1">
        <f>IF(AND(ISERROR(IF(ScheduleCompile!Y601="Off",0,IF(ScheduleCompile!Y601="On",1,IF(ISNUMBER(ScheduleCompile!Y601),ScheduleCompile!Y601/1,IF(ISTEXT(ScheduleCompile!Y601),IF(OR(ISNUMBER(FIND("5F",ScheduleCompile!Y601)),ISNUMBER(FIND("0F",ScheduleCompile!Y601)),ISNUMBER(FIND("8F",ScheduleCompile!Y601)),ISNUMBER(FIND("1F",ScheduleCompile!Y601)),ISNUMBER(FIND("2F",ScheduleCompile!Y601)),ISNUMBER(FIND("3F",ScheduleCompile!Y601)),ISNUMBER(FIND("6F",ScheduleCompile!Y601)),ISNUMBER(FIND("7F",ScheduleCompile!Y601)),ISNUMBER(FIND("9F",ScheduleCompile!Y601)),ISNUMBER(FIND("4F",ScheduleCompile!Y601))),VALUE(LEFT(ScheduleCompile!Y601,FIND("F",ScheduleCompile!Y601)-1)),ScheduleCompile!Y601)))))),ISTEXT(ScheduleCompile!#REF!)),"ENDTABLE",IF(ISERROR(IF(ScheduleCompile!Y601="Off",0,IF(ScheduleCompile!Y601="On",1,IF(ISNUMBER(ScheduleCompile!Y601),ScheduleCompile!Y601/1,IF(ISTEXT(ScheduleCompile!Y601),IF(OR(ISNUMBER(FIND("5F",ScheduleCompile!Y601)),ISNUMBER(FIND("0F",ScheduleCompile!Y601)),ISNUMBER(FIND("8F",ScheduleCompile!Y601)),ISNUMBER(FIND("1F",ScheduleCompile!Y601)),ISNUMBER(FIND("2F",ScheduleCompile!Y601)),ISNUMBER(FIND("3F",ScheduleCompile!Y601)),ISNUMBER(FIND("6F",ScheduleCompile!Y601)),ISNUMBER(FIND("7F",ScheduleCompile!Y601)),ISNUMBER(FIND("9F",ScheduleCompile!Y601)),ISNUMBER(FIND("4F",ScheduleCompile!Y601))),VALUE(LEFT(ScheduleCompile!Y601,FIND("F",ScheduleCompile!Y601)-1)),ScheduleCompile!Y601)))))),"",IF(ScheduleCompile!Y601="Off",0,IF(ScheduleCompile!Y601="On",1,IF(ISNUMBER(ScheduleCompile!Y601),ScheduleCompile!Y601/1,IF(ISTEXT(ScheduleCompile!Y601),IF(OR(ISNUMBER(FIND("5F",ScheduleCompile!Y601)),ISNUMBER(FIND("0F",ScheduleCompile!Y601)),ISNUMBER(FIND("8F",ScheduleCompile!Y601)),ISNUMBER(FIND("1F",ScheduleCompile!Y601)),ISNUMBER(FIND("2F",ScheduleCompile!Y601)),ISNUMBER(FIND("3F",ScheduleCompile!Y601)),ISNUMBER(FIND("6F",ScheduleCompile!Y601)),ISNUMBER(FIND("7F",ScheduleCompile!Y601)),ISNUMBER(FIND("9F",ScheduleCompile!Y601)),ISNUMBER(FIND("4F",ScheduleCompile!Y601))),VALUE(LEFT(ScheduleCompile!Y601,FIND("F",ScheduleCompile!Y601)-1)),ScheduleCompile!Y601)))))))</f>
        <v>57.5</v>
      </c>
    </row>
    <row r="609" spans="1:30" x14ac:dyDescent="0.25">
      <c r="A609" t="str">
        <f t="shared" si="39"/>
        <v>SchDay "WaterMainCZ07Jan"  Type = "Temperature" Hr = (58.8, 58.8, 58.8, 58.8, 58.8, 58.8, 58.8, 58.8, 58.8, 58.8, 58.8, 58.8, 58.8, 58.8, 58.8, 58.8, 58.8, 58.8, 58.8, 58.8, 58.8, 58.8, 58.8, 58.8) ..</v>
      </c>
      <c r="B609" s="1" t="s">
        <v>623</v>
      </c>
      <c r="C609" t="str">
        <f t="shared" si="40"/>
        <v xml:space="preserve">SchDay "WaterMainCZ07Jan"  Type = "Temperature" Hr = </v>
      </c>
      <c r="D609" t="str">
        <f t="shared" si="41"/>
        <v>(58.8, 58.8, 58.8, 58.8, 58.8, 58.8, 58.8, 58.8, 58.8, 58.8, 58.8, 58.8, 58.8, 58.8, 58.8, 58.8, 58.8, 58.8, 58.8, 58.8, 58.8, 58.8, 58.8, 58.8) ..</v>
      </c>
      <c r="E609" s="30" t="str">
        <f>ScheduleCompile!A602</f>
        <v>WaterMainCZ07Jan</v>
      </c>
      <c r="F609" t="str">
        <f t="shared" si="42"/>
        <v>Temperature</v>
      </c>
      <c r="G609" s="1">
        <f>IF(AND(ISERROR(IF(ScheduleCompile!B602="Off",0,IF(ScheduleCompile!B602="On",1,IF(ISNUMBER(ScheduleCompile!B602),ScheduleCompile!B602/1,IF(ISTEXT(ScheduleCompile!B602),IF(OR(ISNUMBER(FIND("5F",ScheduleCompile!B602)),ISNUMBER(FIND("0F",ScheduleCompile!B602)),ISNUMBER(FIND("8F",ScheduleCompile!B602)),ISNUMBER(FIND("1F",ScheduleCompile!B602)),ISNUMBER(FIND("2F",ScheduleCompile!B602)),ISNUMBER(FIND("3F",ScheduleCompile!B602)),ISNUMBER(FIND("6F",ScheduleCompile!B602)),ISNUMBER(FIND("7F",ScheduleCompile!B602)),ISNUMBER(FIND("9F",ScheduleCompile!B602)),ISNUMBER(FIND("4F",ScheduleCompile!B602))),VALUE(LEFT(ScheduleCompile!B602,FIND("F",ScheduleCompile!B602)-1)),ScheduleCompile!B602)))))),ISTEXT(ScheduleCompile!#REF!)),"ENDTABLE",IF(ISERROR(IF(ScheduleCompile!B602="Off",0,IF(ScheduleCompile!B602="On",1,IF(ISNUMBER(ScheduleCompile!B602),ScheduleCompile!B602/1,IF(ISTEXT(ScheduleCompile!B602),IF(OR(ISNUMBER(FIND("5F",ScheduleCompile!B602)),ISNUMBER(FIND("0F",ScheduleCompile!B602)),ISNUMBER(FIND("8F",ScheduleCompile!B602)),ISNUMBER(FIND("1F",ScheduleCompile!B602)),ISNUMBER(FIND("2F",ScheduleCompile!B602)),ISNUMBER(FIND("3F",ScheduleCompile!B602)),ISNUMBER(FIND("6F",ScheduleCompile!B602)),ISNUMBER(FIND("7F",ScheduleCompile!B602)),ISNUMBER(FIND("9F",ScheduleCompile!B602)),ISNUMBER(FIND("4F",ScheduleCompile!B602))),VALUE(LEFT(ScheduleCompile!B602,FIND("F",ScheduleCompile!B602)-1)),ScheduleCompile!B602)))))),"",IF(ScheduleCompile!B602="Off",0,IF(ScheduleCompile!B602="On",1,IF(ISNUMBER(ScheduleCompile!B602),ScheduleCompile!B602/1,IF(ISTEXT(ScheduleCompile!B602),IF(OR(ISNUMBER(FIND("5F",ScheduleCompile!B602)),ISNUMBER(FIND("0F",ScheduleCompile!B602)),ISNUMBER(FIND("8F",ScheduleCompile!B602)),ISNUMBER(FIND("1F",ScheduleCompile!B602)),ISNUMBER(FIND("2F",ScheduleCompile!B602)),ISNUMBER(FIND("3F",ScheduleCompile!B602)),ISNUMBER(FIND("6F",ScheduleCompile!B602)),ISNUMBER(FIND("7F",ScheduleCompile!B602)),ISNUMBER(FIND("9F",ScheduleCompile!B602)),ISNUMBER(FIND("4F",ScheduleCompile!B602))),VALUE(LEFT(ScheduleCompile!B602,FIND("F",ScheduleCompile!B602)-1)),ScheduleCompile!B602)))))))</f>
        <v>58.8</v>
      </c>
      <c r="H609" s="1">
        <f>IF(AND(ISERROR(IF(ScheduleCompile!C602="Off",0,IF(ScheduleCompile!C602="On",1,IF(ISNUMBER(ScheduleCompile!C602),ScheduleCompile!C602/1,IF(ISTEXT(ScheduleCompile!C602),IF(OR(ISNUMBER(FIND("5F",ScheduleCompile!C602)),ISNUMBER(FIND("0F",ScheduleCompile!C602)),ISNUMBER(FIND("8F",ScheduleCompile!C602)),ISNUMBER(FIND("1F",ScheduleCompile!C602)),ISNUMBER(FIND("2F",ScheduleCompile!C602)),ISNUMBER(FIND("3F",ScheduleCompile!C602)),ISNUMBER(FIND("6F",ScheduleCompile!C602)),ISNUMBER(FIND("7F",ScheduleCompile!C602)),ISNUMBER(FIND("9F",ScheduleCompile!C602)),ISNUMBER(FIND("4F",ScheduleCompile!C602))),VALUE(LEFT(ScheduleCompile!C602,FIND("F",ScheduleCompile!C602)-1)),ScheduleCompile!C602)))))),ISTEXT(ScheduleCompile!#REF!)),"ENDTABLE",IF(ISERROR(IF(ScheduleCompile!C602="Off",0,IF(ScheduleCompile!C602="On",1,IF(ISNUMBER(ScheduleCompile!C602),ScheduleCompile!C602/1,IF(ISTEXT(ScheduleCompile!C602),IF(OR(ISNUMBER(FIND("5F",ScheduleCompile!C602)),ISNUMBER(FIND("0F",ScheduleCompile!C602)),ISNUMBER(FIND("8F",ScheduleCompile!C602)),ISNUMBER(FIND("1F",ScheduleCompile!C602)),ISNUMBER(FIND("2F",ScheduleCompile!C602)),ISNUMBER(FIND("3F",ScheduleCompile!C602)),ISNUMBER(FIND("6F",ScheduleCompile!C602)),ISNUMBER(FIND("7F",ScheduleCompile!C602)),ISNUMBER(FIND("9F",ScheduleCompile!C602)),ISNUMBER(FIND("4F",ScheduleCompile!C602))),VALUE(LEFT(ScheduleCompile!C602,FIND("F",ScheduleCompile!C602)-1)),ScheduleCompile!C602)))))),"",IF(ScheduleCompile!C602="Off",0,IF(ScheduleCompile!C602="On",1,IF(ISNUMBER(ScheduleCompile!C602),ScheduleCompile!C602/1,IF(ISTEXT(ScheduleCompile!C602),IF(OR(ISNUMBER(FIND("5F",ScheduleCompile!C602)),ISNUMBER(FIND("0F",ScheduleCompile!C602)),ISNUMBER(FIND("8F",ScheduleCompile!C602)),ISNUMBER(FIND("1F",ScheduleCompile!C602)),ISNUMBER(FIND("2F",ScheduleCompile!C602)),ISNUMBER(FIND("3F",ScheduleCompile!C602)),ISNUMBER(FIND("6F",ScheduleCompile!C602)),ISNUMBER(FIND("7F",ScheduleCompile!C602)),ISNUMBER(FIND("9F",ScheduleCompile!C602)),ISNUMBER(FIND("4F",ScheduleCompile!C602))),VALUE(LEFT(ScheduleCompile!C602,FIND("F",ScheduleCompile!C602)-1)),ScheduleCompile!C602)))))))</f>
        <v>58.8</v>
      </c>
      <c r="I609" s="1">
        <f>IF(AND(ISERROR(IF(ScheduleCompile!D602="Off",0,IF(ScheduleCompile!D602="On",1,IF(ISNUMBER(ScheduleCompile!D602),ScheduleCompile!D602/1,IF(ISTEXT(ScheduleCompile!D602),IF(OR(ISNUMBER(FIND("5F",ScheduleCompile!D602)),ISNUMBER(FIND("0F",ScheduleCompile!D602)),ISNUMBER(FIND("8F",ScheduleCompile!D602)),ISNUMBER(FIND("1F",ScheduleCompile!D602)),ISNUMBER(FIND("2F",ScheduleCompile!D602)),ISNUMBER(FIND("3F",ScheduleCompile!D602)),ISNUMBER(FIND("6F",ScheduleCompile!D602)),ISNUMBER(FIND("7F",ScheduleCompile!D602)),ISNUMBER(FIND("9F",ScheduleCompile!D602)),ISNUMBER(FIND("4F",ScheduleCompile!D602))),VALUE(LEFT(ScheduleCompile!D602,FIND("F",ScheduleCompile!D602)-1)),ScheduleCompile!D602)))))),ISTEXT(ScheduleCompile!#REF!)),"ENDTABLE",IF(ISERROR(IF(ScheduleCompile!D602="Off",0,IF(ScheduleCompile!D602="On",1,IF(ISNUMBER(ScheduleCompile!D602),ScheduleCompile!D602/1,IF(ISTEXT(ScheduleCompile!D602),IF(OR(ISNUMBER(FIND("5F",ScheduleCompile!D602)),ISNUMBER(FIND("0F",ScheduleCompile!D602)),ISNUMBER(FIND("8F",ScheduleCompile!D602)),ISNUMBER(FIND("1F",ScheduleCompile!D602)),ISNUMBER(FIND("2F",ScheduleCompile!D602)),ISNUMBER(FIND("3F",ScheduleCompile!D602)),ISNUMBER(FIND("6F",ScheduleCompile!D602)),ISNUMBER(FIND("7F",ScheduleCompile!D602)),ISNUMBER(FIND("9F",ScheduleCompile!D602)),ISNUMBER(FIND("4F",ScheduleCompile!D602))),VALUE(LEFT(ScheduleCompile!D602,FIND("F",ScheduleCompile!D602)-1)),ScheduleCompile!D602)))))),"",IF(ScheduleCompile!D602="Off",0,IF(ScheduleCompile!D602="On",1,IF(ISNUMBER(ScheduleCompile!D602),ScheduleCompile!D602/1,IF(ISTEXT(ScheduleCompile!D602),IF(OR(ISNUMBER(FIND("5F",ScheduleCompile!D602)),ISNUMBER(FIND("0F",ScheduleCompile!D602)),ISNUMBER(FIND("8F",ScheduleCompile!D602)),ISNUMBER(FIND("1F",ScheduleCompile!D602)),ISNUMBER(FIND("2F",ScheduleCompile!D602)),ISNUMBER(FIND("3F",ScheduleCompile!D602)),ISNUMBER(FIND("6F",ScheduleCompile!D602)),ISNUMBER(FIND("7F",ScheduleCompile!D602)),ISNUMBER(FIND("9F",ScheduleCompile!D602)),ISNUMBER(FIND("4F",ScheduleCompile!D602))),VALUE(LEFT(ScheduleCompile!D602,FIND("F",ScheduleCompile!D602)-1)),ScheduleCompile!D602)))))))</f>
        <v>58.8</v>
      </c>
      <c r="J609" s="1">
        <f>IF(AND(ISERROR(IF(ScheduleCompile!E602="Off",0,IF(ScheduleCompile!E602="On",1,IF(ISNUMBER(ScheduleCompile!E602),ScheduleCompile!E602/1,IF(ISTEXT(ScheduleCompile!E602),IF(OR(ISNUMBER(FIND("5F",ScheduleCompile!E602)),ISNUMBER(FIND("0F",ScheduleCompile!E602)),ISNUMBER(FIND("8F",ScheduleCompile!E602)),ISNUMBER(FIND("1F",ScheduleCompile!E602)),ISNUMBER(FIND("2F",ScheduleCompile!E602)),ISNUMBER(FIND("3F",ScheduleCompile!E602)),ISNUMBER(FIND("6F",ScheduleCompile!E602)),ISNUMBER(FIND("7F",ScheduleCompile!E602)),ISNUMBER(FIND("9F",ScheduleCompile!E602)),ISNUMBER(FIND("4F",ScheduleCompile!E602))),VALUE(LEFT(ScheduleCompile!E602,FIND("F",ScheduleCompile!E602)-1)),ScheduleCompile!E602)))))),ISTEXT(ScheduleCompile!#REF!)),"ENDTABLE",IF(ISERROR(IF(ScheduleCompile!E602="Off",0,IF(ScheduleCompile!E602="On",1,IF(ISNUMBER(ScheduleCompile!E602),ScheduleCompile!E602/1,IF(ISTEXT(ScheduleCompile!E602),IF(OR(ISNUMBER(FIND("5F",ScheduleCompile!E602)),ISNUMBER(FIND("0F",ScheduleCompile!E602)),ISNUMBER(FIND("8F",ScheduleCompile!E602)),ISNUMBER(FIND("1F",ScheduleCompile!E602)),ISNUMBER(FIND("2F",ScheduleCompile!E602)),ISNUMBER(FIND("3F",ScheduleCompile!E602)),ISNUMBER(FIND("6F",ScheduleCompile!E602)),ISNUMBER(FIND("7F",ScheduleCompile!E602)),ISNUMBER(FIND("9F",ScheduleCompile!E602)),ISNUMBER(FIND("4F",ScheduleCompile!E602))),VALUE(LEFT(ScheduleCompile!E602,FIND("F",ScheduleCompile!E602)-1)),ScheduleCompile!E602)))))),"",IF(ScheduleCompile!E602="Off",0,IF(ScheduleCompile!E602="On",1,IF(ISNUMBER(ScheduleCompile!E602),ScheduleCompile!E602/1,IF(ISTEXT(ScheduleCompile!E602),IF(OR(ISNUMBER(FIND("5F",ScheduleCompile!E602)),ISNUMBER(FIND("0F",ScheduleCompile!E602)),ISNUMBER(FIND("8F",ScheduleCompile!E602)),ISNUMBER(FIND("1F",ScheduleCompile!E602)),ISNUMBER(FIND("2F",ScheduleCompile!E602)),ISNUMBER(FIND("3F",ScheduleCompile!E602)),ISNUMBER(FIND("6F",ScheduleCompile!E602)),ISNUMBER(FIND("7F",ScheduleCompile!E602)),ISNUMBER(FIND("9F",ScheduleCompile!E602)),ISNUMBER(FIND("4F",ScheduleCompile!E602))),VALUE(LEFT(ScheduleCompile!E602,FIND("F",ScheduleCompile!E602)-1)),ScheduleCompile!E602)))))))</f>
        <v>58.8</v>
      </c>
      <c r="K609" s="1">
        <f>IF(AND(ISERROR(IF(ScheduleCompile!F602="Off",0,IF(ScheduleCompile!F602="On",1,IF(ISNUMBER(ScheduleCompile!F602),ScheduleCompile!F602/1,IF(ISTEXT(ScheduleCompile!F602),IF(OR(ISNUMBER(FIND("5F",ScheduleCompile!F602)),ISNUMBER(FIND("0F",ScheduleCompile!F602)),ISNUMBER(FIND("8F",ScheduleCompile!F602)),ISNUMBER(FIND("1F",ScheduleCompile!F602)),ISNUMBER(FIND("2F",ScheduleCompile!F602)),ISNUMBER(FIND("3F",ScheduleCompile!F602)),ISNUMBER(FIND("6F",ScheduleCompile!F602)),ISNUMBER(FIND("7F",ScheduleCompile!F602)),ISNUMBER(FIND("9F",ScheduleCompile!F602)),ISNUMBER(FIND("4F",ScheduleCompile!F602))),VALUE(LEFT(ScheduleCompile!F602,FIND("F",ScheduleCompile!F602)-1)),ScheduleCompile!F602)))))),ISTEXT(ScheduleCompile!#REF!)),"ENDTABLE",IF(ISERROR(IF(ScheduleCompile!F602="Off",0,IF(ScheduleCompile!F602="On",1,IF(ISNUMBER(ScheduleCompile!F602),ScheduleCompile!F602/1,IF(ISTEXT(ScheduleCompile!F602),IF(OR(ISNUMBER(FIND("5F",ScheduleCompile!F602)),ISNUMBER(FIND("0F",ScheduleCompile!F602)),ISNUMBER(FIND("8F",ScheduleCompile!F602)),ISNUMBER(FIND("1F",ScheduleCompile!F602)),ISNUMBER(FIND("2F",ScheduleCompile!F602)),ISNUMBER(FIND("3F",ScheduleCompile!F602)),ISNUMBER(FIND("6F",ScheduleCompile!F602)),ISNUMBER(FIND("7F",ScheduleCompile!F602)),ISNUMBER(FIND("9F",ScheduleCompile!F602)),ISNUMBER(FIND("4F",ScheduleCompile!F602))),VALUE(LEFT(ScheduleCompile!F602,FIND("F",ScheduleCompile!F602)-1)),ScheduleCompile!F602)))))),"",IF(ScheduleCompile!F602="Off",0,IF(ScheduleCompile!F602="On",1,IF(ISNUMBER(ScheduleCompile!F602),ScheduleCompile!F602/1,IF(ISTEXT(ScheduleCompile!F602),IF(OR(ISNUMBER(FIND("5F",ScheduleCompile!F602)),ISNUMBER(FIND("0F",ScheduleCompile!F602)),ISNUMBER(FIND("8F",ScheduleCompile!F602)),ISNUMBER(FIND("1F",ScheduleCompile!F602)),ISNUMBER(FIND("2F",ScheduleCompile!F602)),ISNUMBER(FIND("3F",ScheduleCompile!F602)),ISNUMBER(FIND("6F",ScheduleCompile!F602)),ISNUMBER(FIND("7F",ScheduleCompile!F602)),ISNUMBER(FIND("9F",ScheduleCompile!F602)),ISNUMBER(FIND("4F",ScheduleCompile!F602))),VALUE(LEFT(ScheduleCompile!F602,FIND("F",ScheduleCompile!F602)-1)),ScheduleCompile!F602)))))))</f>
        <v>58.8</v>
      </c>
      <c r="L609" s="1">
        <f>IF(AND(ISERROR(IF(ScheduleCompile!G602="Off",0,IF(ScheduleCompile!G602="On",1,IF(ISNUMBER(ScheduleCompile!G602),ScheduleCompile!G602/1,IF(ISTEXT(ScheduleCompile!G602),IF(OR(ISNUMBER(FIND("5F",ScheduleCompile!G602)),ISNUMBER(FIND("0F",ScheduleCompile!G602)),ISNUMBER(FIND("8F",ScheduleCompile!G602)),ISNUMBER(FIND("1F",ScheduleCompile!G602)),ISNUMBER(FIND("2F",ScheduleCompile!G602)),ISNUMBER(FIND("3F",ScheduleCompile!G602)),ISNUMBER(FIND("6F",ScheduleCompile!G602)),ISNUMBER(FIND("7F",ScheduleCompile!G602)),ISNUMBER(FIND("9F",ScheduleCompile!G602)),ISNUMBER(FIND("4F",ScheduleCompile!G602))),VALUE(LEFT(ScheduleCompile!G602,FIND("F",ScheduleCompile!G602)-1)),ScheduleCompile!G602)))))),ISTEXT(ScheduleCompile!#REF!)),"ENDTABLE",IF(ISERROR(IF(ScheduleCompile!G602="Off",0,IF(ScheduleCompile!G602="On",1,IF(ISNUMBER(ScheduleCompile!G602),ScheduleCompile!G602/1,IF(ISTEXT(ScheduleCompile!G602),IF(OR(ISNUMBER(FIND("5F",ScheduleCompile!G602)),ISNUMBER(FIND("0F",ScheduleCompile!G602)),ISNUMBER(FIND("8F",ScheduleCompile!G602)),ISNUMBER(FIND("1F",ScheduleCompile!G602)),ISNUMBER(FIND("2F",ScheduleCompile!G602)),ISNUMBER(FIND("3F",ScheduleCompile!G602)),ISNUMBER(FIND("6F",ScheduleCompile!G602)),ISNUMBER(FIND("7F",ScheduleCompile!G602)),ISNUMBER(FIND("9F",ScheduleCompile!G602)),ISNUMBER(FIND("4F",ScheduleCompile!G602))),VALUE(LEFT(ScheduleCompile!G602,FIND("F",ScheduleCompile!G602)-1)),ScheduleCompile!G602)))))),"",IF(ScheduleCompile!G602="Off",0,IF(ScheduleCompile!G602="On",1,IF(ISNUMBER(ScheduleCompile!G602),ScheduleCompile!G602/1,IF(ISTEXT(ScheduleCompile!G602),IF(OR(ISNUMBER(FIND("5F",ScheduleCompile!G602)),ISNUMBER(FIND("0F",ScheduleCompile!G602)),ISNUMBER(FIND("8F",ScheduleCompile!G602)),ISNUMBER(FIND("1F",ScheduleCompile!G602)),ISNUMBER(FIND("2F",ScheduleCompile!G602)),ISNUMBER(FIND("3F",ScheduleCompile!G602)),ISNUMBER(FIND("6F",ScheduleCompile!G602)),ISNUMBER(FIND("7F",ScheduleCompile!G602)),ISNUMBER(FIND("9F",ScheduleCompile!G602)),ISNUMBER(FIND("4F",ScheduleCompile!G602))),VALUE(LEFT(ScheduleCompile!G602,FIND("F",ScheduleCompile!G602)-1)),ScheduleCompile!G602)))))))</f>
        <v>58.8</v>
      </c>
      <c r="M609" s="1">
        <f>IF(AND(ISERROR(IF(ScheduleCompile!H602="Off",0,IF(ScheduleCompile!H602="On",1,IF(ISNUMBER(ScheduleCompile!H602),ScheduleCompile!H602/1,IF(ISTEXT(ScheduleCompile!H602),IF(OR(ISNUMBER(FIND("5F",ScheduleCompile!H602)),ISNUMBER(FIND("0F",ScheduleCompile!H602)),ISNUMBER(FIND("8F",ScheduleCompile!H602)),ISNUMBER(FIND("1F",ScheduleCompile!H602)),ISNUMBER(FIND("2F",ScheduleCompile!H602)),ISNUMBER(FIND("3F",ScheduleCompile!H602)),ISNUMBER(FIND("6F",ScheduleCompile!H602)),ISNUMBER(FIND("7F",ScheduleCompile!H602)),ISNUMBER(FIND("9F",ScheduleCompile!H602)),ISNUMBER(FIND("4F",ScheduleCompile!H602))),VALUE(LEFT(ScheduleCompile!H602,FIND("F",ScheduleCompile!H602)-1)),ScheduleCompile!H602)))))),ISTEXT(ScheduleCompile!#REF!)),"ENDTABLE",IF(ISERROR(IF(ScheduleCompile!H602="Off",0,IF(ScheduleCompile!H602="On",1,IF(ISNUMBER(ScheduleCompile!H602),ScheduleCompile!H602/1,IF(ISTEXT(ScheduleCompile!H602),IF(OR(ISNUMBER(FIND("5F",ScheduleCompile!H602)),ISNUMBER(FIND("0F",ScheduleCompile!H602)),ISNUMBER(FIND("8F",ScheduleCompile!H602)),ISNUMBER(FIND("1F",ScheduleCompile!H602)),ISNUMBER(FIND("2F",ScheduleCompile!H602)),ISNUMBER(FIND("3F",ScheduleCompile!H602)),ISNUMBER(FIND("6F",ScheduleCompile!H602)),ISNUMBER(FIND("7F",ScheduleCompile!H602)),ISNUMBER(FIND("9F",ScheduleCompile!H602)),ISNUMBER(FIND("4F",ScheduleCompile!H602))),VALUE(LEFT(ScheduleCompile!H602,FIND("F",ScheduleCompile!H602)-1)),ScheduleCompile!H602)))))),"",IF(ScheduleCompile!H602="Off",0,IF(ScheduleCompile!H602="On",1,IF(ISNUMBER(ScheduleCompile!H602),ScheduleCompile!H602/1,IF(ISTEXT(ScheduleCompile!H602),IF(OR(ISNUMBER(FIND("5F",ScheduleCompile!H602)),ISNUMBER(FIND("0F",ScheduleCompile!H602)),ISNUMBER(FIND("8F",ScheduleCompile!H602)),ISNUMBER(FIND("1F",ScheduleCompile!H602)),ISNUMBER(FIND("2F",ScheduleCompile!H602)),ISNUMBER(FIND("3F",ScheduleCompile!H602)),ISNUMBER(FIND("6F",ScheduleCompile!H602)),ISNUMBER(FIND("7F",ScheduleCompile!H602)),ISNUMBER(FIND("9F",ScheduleCompile!H602)),ISNUMBER(FIND("4F",ScheduleCompile!H602))),VALUE(LEFT(ScheduleCompile!H602,FIND("F",ScheduleCompile!H602)-1)),ScheduleCompile!H602)))))))</f>
        <v>58.8</v>
      </c>
      <c r="N609" s="1">
        <f>IF(AND(ISERROR(IF(ScheduleCompile!I602="Off",0,IF(ScheduleCompile!I602="On",1,IF(ISNUMBER(ScheduleCompile!I602),ScheduleCompile!I602/1,IF(ISTEXT(ScheduleCompile!I602),IF(OR(ISNUMBER(FIND("5F",ScheduleCompile!I602)),ISNUMBER(FIND("0F",ScheduleCompile!I602)),ISNUMBER(FIND("8F",ScheduleCompile!I602)),ISNUMBER(FIND("1F",ScheduleCompile!I602)),ISNUMBER(FIND("2F",ScheduleCompile!I602)),ISNUMBER(FIND("3F",ScheduleCompile!I602)),ISNUMBER(FIND("6F",ScheduleCompile!I602)),ISNUMBER(FIND("7F",ScheduleCompile!I602)),ISNUMBER(FIND("9F",ScheduleCompile!I602)),ISNUMBER(FIND("4F",ScheduleCompile!I602))),VALUE(LEFT(ScheduleCompile!I602,FIND("F",ScheduleCompile!I602)-1)),ScheduleCompile!I602)))))),ISTEXT(ScheduleCompile!#REF!)),"ENDTABLE",IF(ISERROR(IF(ScheduleCompile!I602="Off",0,IF(ScheduleCompile!I602="On",1,IF(ISNUMBER(ScheduleCompile!I602),ScheduleCompile!I602/1,IF(ISTEXT(ScheduleCompile!I602),IF(OR(ISNUMBER(FIND("5F",ScheduleCompile!I602)),ISNUMBER(FIND("0F",ScheduleCompile!I602)),ISNUMBER(FIND("8F",ScheduleCompile!I602)),ISNUMBER(FIND("1F",ScheduleCompile!I602)),ISNUMBER(FIND("2F",ScheduleCompile!I602)),ISNUMBER(FIND("3F",ScheduleCompile!I602)),ISNUMBER(FIND("6F",ScheduleCompile!I602)),ISNUMBER(FIND("7F",ScheduleCompile!I602)),ISNUMBER(FIND("9F",ScheduleCompile!I602)),ISNUMBER(FIND("4F",ScheduleCompile!I602))),VALUE(LEFT(ScheduleCompile!I602,FIND("F",ScheduleCompile!I602)-1)),ScheduleCompile!I602)))))),"",IF(ScheduleCompile!I602="Off",0,IF(ScheduleCompile!I602="On",1,IF(ISNUMBER(ScheduleCompile!I602),ScheduleCompile!I602/1,IF(ISTEXT(ScheduleCompile!I602),IF(OR(ISNUMBER(FIND("5F",ScheduleCompile!I602)),ISNUMBER(FIND("0F",ScheduleCompile!I602)),ISNUMBER(FIND("8F",ScheduleCompile!I602)),ISNUMBER(FIND("1F",ScheduleCompile!I602)),ISNUMBER(FIND("2F",ScheduleCompile!I602)),ISNUMBER(FIND("3F",ScheduleCompile!I602)),ISNUMBER(FIND("6F",ScheduleCompile!I602)),ISNUMBER(FIND("7F",ScheduleCompile!I602)),ISNUMBER(FIND("9F",ScheduleCompile!I602)),ISNUMBER(FIND("4F",ScheduleCompile!I602))),VALUE(LEFT(ScheduleCompile!I602,FIND("F",ScheduleCompile!I602)-1)),ScheduleCompile!I602)))))))</f>
        <v>58.8</v>
      </c>
      <c r="O609" s="1">
        <f>IF(AND(ISERROR(IF(ScheduleCompile!J602="Off",0,IF(ScheduleCompile!J602="On",1,IF(ISNUMBER(ScheduleCompile!J602),ScheduleCompile!J602/1,IF(ISTEXT(ScheduleCompile!J602),IF(OR(ISNUMBER(FIND("5F",ScheduleCompile!J602)),ISNUMBER(FIND("0F",ScheduleCompile!J602)),ISNUMBER(FIND("8F",ScheduleCompile!J602)),ISNUMBER(FIND("1F",ScheduleCompile!J602)),ISNUMBER(FIND("2F",ScheduleCompile!J602)),ISNUMBER(FIND("3F",ScheduleCompile!J602)),ISNUMBER(FIND("6F",ScheduleCompile!J602)),ISNUMBER(FIND("7F",ScheduleCompile!J602)),ISNUMBER(FIND("9F",ScheduleCompile!J602)),ISNUMBER(FIND("4F",ScheduleCompile!J602))),VALUE(LEFT(ScheduleCompile!J602,FIND("F",ScheduleCompile!J602)-1)),ScheduleCompile!J602)))))),ISTEXT(ScheduleCompile!#REF!)),"ENDTABLE",IF(ISERROR(IF(ScheduleCompile!J602="Off",0,IF(ScheduleCompile!J602="On",1,IF(ISNUMBER(ScheduleCompile!J602),ScheduleCompile!J602/1,IF(ISTEXT(ScheduleCompile!J602),IF(OR(ISNUMBER(FIND("5F",ScheduleCompile!J602)),ISNUMBER(FIND("0F",ScheduleCompile!J602)),ISNUMBER(FIND("8F",ScheduleCompile!J602)),ISNUMBER(FIND("1F",ScheduleCompile!J602)),ISNUMBER(FIND("2F",ScheduleCompile!J602)),ISNUMBER(FIND("3F",ScheduleCompile!J602)),ISNUMBER(FIND("6F",ScheduleCompile!J602)),ISNUMBER(FIND("7F",ScheduleCompile!J602)),ISNUMBER(FIND("9F",ScheduleCompile!J602)),ISNUMBER(FIND("4F",ScheduleCompile!J602))),VALUE(LEFT(ScheduleCompile!J602,FIND("F",ScheduleCompile!J602)-1)),ScheduleCompile!J602)))))),"",IF(ScheduleCompile!J602="Off",0,IF(ScheduleCompile!J602="On",1,IF(ISNUMBER(ScheduleCompile!J602),ScheduleCompile!J602/1,IF(ISTEXT(ScheduleCompile!J602),IF(OR(ISNUMBER(FIND("5F",ScheduleCompile!J602)),ISNUMBER(FIND("0F",ScheduleCompile!J602)),ISNUMBER(FIND("8F",ScheduleCompile!J602)),ISNUMBER(FIND("1F",ScheduleCompile!J602)),ISNUMBER(FIND("2F",ScheduleCompile!J602)),ISNUMBER(FIND("3F",ScheduleCompile!J602)),ISNUMBER(FIND("6F",ScheduleCompile!J602)),ISNUMBER(FIND("7F",ScheduleCompile!J602)),ISNUMBER(FIND("9F",ScheduleCompile!J602)),ISNUMBER(FIND("4F",ScheduleCompile!J602))),VALUE(LEFT(ScheduleCompile!J602,FIND("F",ScheduleCompile!J602)-1)),ScheduleCompile!J602)))))))</f>
        <v>58.8</v>
      </c>
      <c r="P609" s="1">
        <f>IF(AND(ISERROR(IF(ScheduleCompile!K602="Off",0,IF(ScheduleCompile!K602="On",1,IF(ISNUMBER(ScheduleCompile!K602),ScheduleCompile!K602/1,IF(ISTEXT(ScheduleCompile!K602),IF(OR(ISNUMBER(FIND("5F",ScheduleCompile!K602)),ISNUMBER(FIND("0F",ScheduleCompile!K602)),ISNUMBER(FIND("8F",ScheduleCompile!K602)),ISNUMBER(FIND("1F",ScheduleCompile!K602)),ISNUMBER(FIND("2F",ScheduleCompile!K602)),ISNUMBER(FIND("3F",ScheduleCompile!K602)),ISNUMBER(FIND("6F",ScheduleCompile!K602)),ISNUMBER(FIND("7F",ScheduleCompile!K602)),ISNUMBER(FIND("9F",ScheduleCompile!K602)),ISNUMBER(FIND("4F",ScheduleCompile!K602))),VALUE(LEFT(ScheduleCompile!K602,FIND("F",ScheduleCompile!K602)-1)),ScheduleCompile!K602)))))),ISTEXT(ScheduleCompile!#REF!)),"ENDTABLE",IF(ISERROR(IF(ScheduleCompile!K602="Off",0,IF(ScheduleCompile!K602="On",1,IF(ISNUMBER(ScheduleCompile!K602),ScheduleCompile!K602/1,IF(ISTEXT(ScheduleCompile!K602),IF(OR(ISNUMBER(FIND("5F",ScheduleCompile!K602)),ISNUMBER(FIND("0F",ScheduleCompile!K602)),ISNUMBER(FIND("8F",ScheduleCompile!K602)),ISNUMBER(FIND("1F",ScheduleCompile!K602)),ISNUMBER(FIND("2F",ScheduleCompile!K602)),ISNUMBER(FIND("3F",ScheduleCompile!K602)),ISNUMBER(FIND("6F",ScheduleCompile!K602)),ISNUMBER(FIND("7F",ScheduleCompile!K602)),ISNUMBER(FIND("9F",ScheduleCompile!K602)),ISNUMBER(FIND("4F",ScheduleCompile!K602))),VALUE(LEFT(ScheduleCompile!K602,FIND("F",ScheduleCompile!K602)-1)),ScheduleCompile!K602)))))),"",IF(ScheduleCompile!K602="Off",0,IF(ScheduleCompile!K602="On",1,IF(ISNUMBER(ScheduleCompile!K602),ScheduleCompile!K602/1,IF(ISTEXT(ScheduleCompile!K602),IF(OR(ISNUMBER(FIND("5F",ScheduleCompile!K602)),ISNUMBER(FIND("0F",ScheduleCompile!K602)),ISNUMBER(FIND("8F",ScheduleCompile!K602)),ISNUMBER(FIND("1F",ScheduleCompile!K602)),ISNUMBER(FIND("2F",ScheduleCompile!K602)),ISNUMBER(FIND("3F",ScheduleCompile!K602)),ISNUMBER(FIND("6F",ScheduleCompile!K602)),ISNUMBER(FIND("7F",ScheduleCompile!K602)),ISNUMBER(FIND("9F",ScheduleCompile!K602)),ISNUMBER(FIND("4F",ScheduleCompile!K602))),VALUE(LEFT(ScheduleCompile!K602,FIND("F",ScheduleCompile!K602)-1)),ScheduleCompile!K602)))))))</f>
        <v>58.8</v>
      </c>
      <c r="Q609" s="1">
        <f>IF(AND(ISERROR(IF(ScheduleCompile!L602="Off",0,IF(ScheduleCompile!L602="On",1,IF(ISNUMBER(ScheduleCompile!L602),ScheduleCompile!L602/1,IF(ISTEXT(ScheduleCompile!L602),IF(OR(ISNUMBER(FIND("5F",ScheduleCompile!L602)),ISNUMBER(FIND("0F",ScheduleCompile!L602)),ISNUMBER(FIND("8F",ScheduleCompile!L602)),ISNUMBER(FIND("1F",ScheduleCompile!L602)),ISNUMBER(FIND("2F",ScheduleCompile!L602)),ISNUMBER(FIND("3F",ScheduleCompile!L602)),ISNUMBER(FIND("6F",ScheduleCompile!L602)),ISNUMBER(FIND("7F",ScheduleCompile!L602)),ISNUMBER(FIND("9F",ScheduleCompile!L602)),ISNUMBER(FIND("4F",ScheduleCompile!L602))),VALUE(LEFT(ScheduleCompile!L602,FIND("F",ScheduleCompile!L602)-1)),ScheduleCompile!L602)))))),ISTEXT(ScheduleCompile!#REF!)),"ENDTABLE",IF(ISERROR(IF(ScheduleCompile!L602="Off",0,IF(ScheduleCompile!L602="On",1,IF(ISNUMBER(ScheduleCompile!L602),ScheduleCompile!L602/1,IF(ISTEXT(ScheduleCompile!L602),IF(OR(ISNUMBER(FIND("5F",ScheduleCompile!L602)),ISNUMBER(FIND("0F",ScheduleCompile!L602)),ISNUMBER(FIND("8F",ScheduleCompile!L602)),ISNUMBER(FIND("1F",ScheduleCompile!L602)),ISNUMBER(FIND("2F",ScheduleCompile!L602)),ISNUMBER(FIND("3F",ScheduleCompile!L602)),ISNUMBER(FIND("6F",ScheduleCompile!L602)),ISNUMBER(FIND("7F",ScheduleCompile!L602)),ISNUMBER(FIND("9F",ScheduleCompile!L602)),ISNUMBER(FIND("4F",ScheduleCompile!L602))),VALUE(LEFT(ScheduleCompile!L602,FIND("F",ScheduleCompile!L602)-1)),ScheduleCompile!L602)))))),"",IF(ScheduleCompile!L602="Off",0,IF(ScheduleCompile!L602="On",1,IF(ISNUMBER(ScheduleCompile!L602),ScheduleCompile!L602/1,IF(ISTEXT(ScheduleCompile!L602),IF(OR(ISNUMBER(FIND("5F",ScheduleCompile!L602)),ISNUMBER(FIND("0F",ScheduleCompile!L602)),ISNUMBER(FIND("8F",ScheduleCompile!L602)),ISNUMBER(FIND("1F",ScheduleCompile!L602)),ISNUMBER(FIND("2F",ScheduleCompile!L602)),ISNUMBER(FIND("3F",ScheduleCompile!L602)),ISNUMBER(FIND("6F",ScheduleCompile!L602)),ISNUMBER(FIND("7F",ScheduleCompile!L602)),ISNUMBER(FIND("9F",ScheduleCompile!L602)),ISNUMBER(FIND("4F",ScheduleCompile!L602))),VALUE(LEFT(ScheduleCompile!L602,FIND("F",ScheduleCompile!L602)-1)),ScheduleCompile!L602)))))))</f>
        <v>58.8</v>
      </c>
      <c r="R609" s="1">
        <f>IF(AND(ISERROR(IF(ScheduleCompile!M602="Off",0,IF(ScheduleCompile!M602="On",1,IF(ISNUMBER(ScheduleCompile!M602),ScheduleCompile!M602/1,IF(ISTEXT(ScheduleCompile!M602),IF(OR(ISNUMBER(FIND("5F",ScheduleCompile!M602)),ISNUMBER(FIND("0F",ScheduleCompile!M602)),ISNUMBER(FIND("8F",ScheduleCompile!M602)),ISNUMBER(FIND("1F",ScheduleCompile!M602)),ISNUMBER(FIND("2F",ScheduleCompile!M602)),ISNUMBER(FIND("3F",ScheduleCompile!M602)),ISNUMBER(FIND("6F",ScheduleCompile!M602)),ISNUMBER(FIND("7F",ScheduleCompile!M602)),ISNUMBER(FIND("9F",ScheduleCompile!M602)),ISNUMBER(FIND("4F",ScheduleCompile!M602))),VALUE(LEFT(ScheduleCompile!M602,FIND("F",ScheduleCompile!M602)-1)),ScheduleCompile!M602)))))),ISTEXT(ScheduleCompile!#REF!)),"ENDTABLE",IF(ISERROR(IF(ScheduleCompile!M602="Off",0,IF(ScheduleCompile!M602="On",1,IF(ISNUMBER(ScheduleCompile!M602),ScheduleCompile!M602/1,IF(ISTEXT(ScheduleCompile!M602),IF(OR(ISNUMBER(FIND("5F",ScheduleCompile!M602)),ISNUMBER(FIND("0F",ScheduleCompile!M602)),ISNUMBER(FIND("8F",ScheduleCompile!M602)),ISNUMBER(FIND("1F",ScheduleCompile!M602)),ISNUMBER(FIND("2F",ScheduleCompile!M602)),ISNUMBER(FIND("3F",ScheduleCompile!M602)),ISNUMBER(FIND("6F",ScheduleCompile!M602)),ISNUMBER(FIND("7F",ScheduleCompile!M602)),ISNUMBER(FIND("9F",ScheduleCompile!M602)),ISNUMBER(FIND("4F",ScheduleCompile!M602))),VALUE(LEFT(ScheduleCompile!M602,FIND("F",ScheduleCompile!M602)-1)),ScheduleCompile!M602)))))),"",IF(ScheduleCompile!M602="Off",0,IF(ScheduleCompile!M602="On",1,IF(ISNUMBER(ScheduleCompile!M602),ScheduleCompile!M602/1,IF(ISTEXT(ScheduleCompile!M602),IF(OR(ISNUMBER(FIND("5F",ScheduleCompile!M602)),ISNUMBER(FIND("0F",ScheduleCompile!M602)),ISNUMBER(FIND("8F",ScheduleCompile!M602)),ISNUMBER(FIND("1F",ScheduleCompile!M602)),ISNUMBER(FIND("2F",ScheduleCompile!M602)),ISNUMBER(FIND("3F",ScheduleCompile!M602)),ISNUMBER(FIND("6F",ScheduleCompile!M602)),ISNUMBER(FIND("7F",ScheduleCompile!M602)),ISNUMBER(FIND("9F",ScheduleCompile!M602)),ISNUMBER(FIND("4F",ScheduleCompile!M602))),VALUE(LEFT(ScheduleCompile!M602,FIND("F",ScheduleCompile!M602)-1)),ScheduleCompile!M602)))))))</f>
        <v>58.8</v>
      </c>
      <c r="S609" s="1">
        <f>IF(AND(ISERROR(IF(ScheduleCompile!N602="Off",0,IF(ScheduleCompile!N602="On",1,IF(ISNUMBER(ScheduleCompile!N602),ScheduleCompile!N602/1,IF(ISTEXT(ScheduleCompile!N602),IF(OR(ISNUMBER(FIND("5F",ScheduleCompile!N602)),ISNUMBER(FIND("0F",ScheduleCompile!N602)),ISNUMBER(FIND("8F",ScheduleCompile!N602)),ISNUMBER(FIND("1F",ScheduleCompile!N602)),ISNUMBER(FIND("2F",ScheduleCompile!N602)),ISNUMBER(FIND("3F",ScheduleCompile!N602)),ISNUMBER(FIND("6F",ScheduleCompile!N602)),ISNUMBER(FIND("7F",ScheduleCompile!N602)),ISNUMBER(FIND("9F",ScheduleCompile!N602)),ISNUMBER(FIND("4F",ScheduleCompile!N602))),VALUE(LEFT(ScheduleCompile!N602,FIND("F",ScheduleCompile!N602)-1)),ScheduleCompile!N602)))))),ISTEXT(ScheduleCompile!#REF!)),"ENDTABLE",IF(ISERROR(IF(ScheduleCompile!N602="Off",0,IF(ScheduleCompile!N602="On",1,IF(ISNUMBER(ScheduleCompile!N602),ScheduleCompile!N602/1,IF(ISTEXT(ScheduleCompile!N602),IF(OR(ISNUMBER(FIND("5F",ScheduleCompile!N602)),ISNUMBER(FIND("0F",ScheduleCompile!N602)),ISNUMBER(FIND("8F",ScheduleCompile!N602)),ISNUMBER(FIND("1F",ScheduleCompile!N602)),ISNUMBER(FIND("2F",ScheduleCompile!N602)),ISNUMBER(FIND("3F",ScheduleCompile!N602)),ISNUMBER(FIND("6F",ScheduleCompile!N602)),ISNUMBER(FIND("7F",ScheduleCompile!N602)),ISNUMBER(FIND("9F",ScheduleCompile!N602)),ISNUMBER(FIND("4F",ScheduleCompile!N602))),VALUE(LEFT(ScheduleCompile!N602,FIND("F",ScheduleCompile!N602)-1)),ScheduleCompile!N602)))))),"",IF(ScheduleCompile!N602="Off",0,IF(ScheduleCompile!N602="On",1,IF(ISNUMBER(ScheduleCompile!N602),ScheduleCompile!N602/1,IF(ISTEXT(ScheduleCompile!N602),IF(OR(ISNUMBER(FIND("5F",ScheduleCompile!N602)),ISNUMBER(FIND("0F",ScheduleCompile!N602)),ISNUMBER(FIND("8F",ScheduleCompile!N602)),ISNUMBER(FIND("1F",ScheduleCompile!N602)),ISNUMBER(FIND("2F",ScheduleCompile!N602)),ISNUMBER(FIND("3F",ScheduleCompile!N602)),ISNUMBER(FIND("6F",ScheduleCompile!N602)),ISNUMBER(FIND("7F",ScheduleCompile!N602)),ISNUMBER(FIND("9F",ScheduleCompile!N602)),ISNUMBER(FIND("4F",ScheduleCompile!N602))),VALUE(LEFT(ScheduleCompile!N602,FIND("F",ScheduleCompile!N602)-1)),ScheduleCompile!N602)))))))</f>
        <v>58.8</v>
      </c>
      <c r="T609" s="1">
        <f>IF(AND(ISERROR(IF(ScheduleCompile!O602="Off",0,IF(ScheduleCompile!O602="On",1,IF(ISNUMBER(ScheduleCompile!O602),ScheduleCompile!O602/1,IF(ISTEXT(ScheduleCompile!O602),IF(OR(ISNUMBER(FIND("5F",ScheduleCompile!O602)),ISNUMBER(FIND("0F",ScheduleCompile!O602)),ISNUMBER(FIND("8F",ScheduleCompile!O602)),ISNUMBER(FIND("1F",ScheduleCompile!O602)),ISNUMBER(FIND("2F",ScheduleCompile!O602)),ISNUMBER(FIND("3F",ScheduleCompile!O602)),ISNUMBER(FIND("6F",ScheduleCompile!O602)),ISNUMBER(FIND("7F",ScheduleCompile!O602)),ISNUMBER(FIND("9F",ScheduleCompile!O602)),ISNUMBER(FIND("4F",ScheduleCompile!O602))),VALUE(LEFT(ScheduleCompile!O602,FIND("F",ScheduleCompile!O602)-1)),ScheduleCompile!O602)))))),ISTEXT(ScheduleCompile!#REF!)),"ENDTABLE",IF(ISERROR(IF(ScheduleCompile!O602="Off",0,IF(ScheduleCompile!O602="On",1,IF(ISNUMBER(ScheduleCompile!O602),ScheduleCompile!O602/1,IF(ISTEXT(ScheduleCompile!O602),IF(OR(ISNUMBER(FIND("5F",ScheduleCompile!O602)),ISNUMBER(FIND("0F",ScheduleCompile!O602)),ISNUMBER(FIND("8F",ScheduleCompile!O602)),ISNUMBER(FIND("1F",ScheduleCompile!O602)),ISNUMBER(FIND("2F",ScheduleCompile!O602)),ISNUMBER(FIND("3F",ScheduleCompile!O602)),ISNUMBER(FIND("6F",ScheduleCompile!O602)),ISNUMBER(FIND("7F",ScheduleCompile!O602)),ISNUMBER(FIND("9F",ScheduleCompile!O602)),ISNUMBER(FIND("4F",ScheduleCompile!O602))),VALUE(LEFT(ScheduleCompile!O602,FIND("F",ScheduleCompile!O602)-1)),ScheduleCompile!O602)))))),"",IF(ScheduleCompile!O602="Off",0,IF(ScheduleCompile!O602="On",1,IF(ISNUMBER(ScheduleCompile!O602),ScheduleCompile!O602/1,IF(ISTEXT(ScheduleCompile!O602),IF(OR(ISNUMBER(FIND("5F",ScheduleCompile!O602)),ISNUMBER(FIND("0F",ScheduleCompile!O602)),ISNUMBER(FIND("8F",ScheduleCompile!O602)),ISNUMBER(FIND("1F",ScheduleCompile!O602)),ISNUMBER(FIND("2F",ScheduleCompile!O602)),ISNUMBER(FIND("3F",ScheduleCompile!O602)),ISNUMBER(FIND("6F",ScheduleCompile!O602)),ISNUMBER(FIND("7F",ScheduleCompile!O602)),ISNUMBER(FIND("9F",ScheduleCompile!O602)),ISNUMBER(FIND("4F",ScheduleCompile!O602))),VALUE(LEFT(ScheduleCompile!O602,FIND("F",ScheduleCompile!O602)-1)),ScheduleCompile!O602)))))))</f>
        <v>58.8</v>
      </c>
      <c r="U609" s="1">
        <f>IF(AND(ISERROR(IF(ScheduleCompile!P602="Off",0,IF(ScheduleCompile!P602="On",1,IF(ISNUMBER(ScheduleCompile!P602),ScheduleCompile!P602/1,IF(ISTEXT(ScheduleCompile!P602),IF(OR(ISNUMBER(FIND("5F",ScheduleCompile!P602)),ISNUMBER(FIND("0F",ScheduleCompile!P602)),ISNUMBER(FIND("8F",ScheduleCompile!P602)),ISNUMBER(FIND("1F",ScheduleCompile!P602)),ISNUMBER(FIND("2F",ScheduleCompile!P602)),ISNUMBER(FIND("3F",ScheduleCompile!P602)),ISNUMBER(FIND("6F",ScheduleCompile!P602)),ISNUMBER(FIND("7F",ScheduleCompile!P602)),ISNUMBER(FIND("9F",ScheduleCompile!P602)),ISNUMBER(FIND("4F",ScheduleCompile!P602))),VALUE(LEFT(ScheduleCompile!P602,FIND("F",ScheduleCompile!P602)-1)),ScheduleCompile!P602)))))),ISTEXT(ScheduleCompile!#REF!)),"ENDTABLE",IF(ISERROR(IF(ScheduleCompile!P602="Off",0,IF(ScheduleCompile!P602="On",1,IF(ISNUMBER(ScheduleCompile!P602),ScheduleCompile!P602/1,IF(ISTEXT(ScheduleCompile!P602),IF(OR(ISNUMBER(FIND("5F",ScheduleCompile!P602)),ISNUMBER(FIND("0F",ScheduleCompile!P602)),ISNUMBER(FIND("8F",ScheduleCompile!P602)),ISNUMBER(FIND("1F",ScheduleCompile!P602)),ISNUMBER(FIND("2F",ScheduleCompile!P602)),ISNUMBER(FIND("3F",ScheduleCompile!P602)),ISNUMBER(FIND("6F",ScheduleCompile!P602)),ISNUMBER(FIND("7F",ScheduleCompile!P602)),ISNUMBER(FIND("9F",ScheduleCompile!P602)),ISNUMBER(FIND("4F",ScheduleCompile!P602))),VALUE(LEFT(ScheduleCompile!P602,FIND("F",ScheduleCompile!P602)-1)),ScheduleCompile!P602)))))),"",IF(ScheduleCompile!P602="Off",0,IF(ScheduleCompile!P602="On",1,IF(ISNUMBER(ScheduleCompile!P602),ScheduleCompile!P602/1,IF(ISTEXT(ScheduleCompile!P602),IF(OR(ISNUMBER(FIND("5F",ScheduleCompile!P602)),ISNUMBER(FIND("0F",ScheduleCompile!P602)),ISNUMBER(FIND("8F",ScheduleCompile!P602)),ISNUMBER(FIND("1F",ScheduleCompile!P602)),ISNUMBER(FIND("2F",ScheduleCompile!P602)),ISNUMBER(FIND("3F",ScheduleCompile!P602)),ISNUMBER(FIND("6F",ScheduleCompile!P602)),ISNUMBER(FIND("7F",ScheduleCompile!P602)),ISNUMBER(FIND("9F",ScheduleCompile!P602)),ISNUMBER(FIND("4F",ScheduleCompile!P602))),VALUE(LEFT(ScheduleCompile!P602,FIND("F",ScheduleCompile!P602)-1)),ScheduleCompile!P602)))))))</f>
        <v>58.8</v>
      </c>
      <c r="V609" s="1">
        <f>IF(AND(ISERROR(IF(ScheduleCompile!Q602="Off",0,IF(ScheduleCompile!Q602="On",1,IF(ISNUMBER(ScheduleCompile!Q602),ScheduleCompile!Q602/1,IF(ISTEXT(ScheduleCompile!Q602),IF(OR(ISNUMBER(FIND("5F",ScheduleCompile!Q602)),ISNUMBER(FIND("0F",ScheduleCompile!Q602)),ISNUMBER(FIND("8F",ScheduleCompile!Q602)),ISNUMBER(FIND("1F",ScheduleCompile!Q602)),ISNUMBER(FIND("2F",ScheduleCompile!Q602)),ISNUMBER(FIND("3F",ScheduleCompile!Q602)),ISNUMBER(FIND("6F",ScheduleCompile!Q602)),ISNUMBER(FIND("7F",ScheduleCompile!Q602)),ISNUMBER(FIND("9F",ScheduleCompile!Q602)),ISNUMBER(FIND("4F",ScheduleCompile!Q602))),VALUE(LEFT(ScheduleCompile!Q602,FIND("F",ScheduleCompile!Q602)-1)),ScheduleCompile!Q602)))))),ISTEXT(ScheduleCompile!#REF!)),"ENDTABLE",IF(ISERROR(IF(ScheduleCompile!Q602="Off",0,IF(ScheduleCompile!Q602="On",1,IF(ISNUMBER(ScheduleCompile!Q602),ScheduleCompile!Q602/1,IF(ISTEXT(ScheduleCompile!Q602),IF(OR(ISNUMBER(FIND("5F",ScheduleCompile!Q602)),ISNUMBER(FIND("0F",ScheduleCompile!Q602)),ISNUMBER(FIND("8F",ScheduleCompile!Q602)),ISNUMBER(FIND("1F",ScheduleCompile!Q602)),ISNUMBER(FIND("2F",ScheduleCompile!Q602)),ISNUMBER(FIND("3F",ScheduleCompile!Q602)),ISNUMBER(FIND("6F",ScheduleCompile!Q602)),ISNUMBER(FIND("7F",ScheduleCompile!Q602)),ISNUMBER(FIND("9F",ScheduleCompile!Q602)),ISNUMBER(FIND("4F",ScheduleCompile!Q602))),VALUE(LEFT(ScheduleCompile!Q602,FIND("F",ScheduleCompile!Q602)-1)),ScheduleCompile!Q602)))))),"",IF(ScheduleCompile!Q602="Off",0,IF(ScheduleCompile!Q602="On",1,IF(ISNUMBER(ScheduleCompile!Q602),ScheduleCompile!Q602/1,IF(ISTEXT(ScheduleCompile!Q602),IF(OR(ISNUMBER(FIND("5F",ScheduleCompile!Q602)),ISNUMBER(FIND("0F",ScheduleCompile!Q602)),ISNUMBER(FIND("8F",ScheduleCompile!Q602)),ISNUMBER(FIND("1F",ScheduleCompile!Q602)),ISNUMBER(FIND("2F",ScheduleCompile!Q602)),ISNUMBER(FIND("3F",ScheduleCompile!Q602)),ISNUMBER(FIND("6F",ScheduleCompile!Q602)),ISNUMBER(FIND("7F",ScheduleCompile!Q602)),ISNUMBER(FIND("9F",ScheduleCompile!Q602)),ISNUMBER(FIND("4F",ScheduleCompile!Q602))),VALUE(LEFT(ScheduleCompile!Q602,FIND("F",ScheduleCompile!Q602)-1)),ScheduleCompile!Q602)))))))</f>
        <v>58.8</v>
      </c>
      <c r="W609" s="1">
        <f>IF(AND(ISERROR(IF(ScheduleCompile!R602="Off",0,IF(ScheduleCompile!R602="On",1,IF(ISNUMBER(ScheduleCompile!R602),ScheduleCompile!R602/1,IF(ISTEXT(ScheduleCompile!R602),IF(OR(ISNUMBER(FIND("5F",ScheduleCompile!R602)),ISNUMBER(FIND("0F",ScheduleCompile!R602)),ISNUMBER(FIND("8F",ScheduleCompile!R602)),ISNUMBER(FIND("1F",ScheduleCompile!R602)),ISNUMBER(FIND("2F",ScheduleCompile!R602)),ISNUMBER(FIND("3F",ScheduleCompile!R602)),ISNUMBER(FIND("6F",ScheduleCompile!R602)),ISNUMBER(FIND("7F",ScheduleCompile!R602)),ISNUMBER(FIND("9F",ScheduleCompile!R602)),ISNUMBER(FIND("4F",ScheduleCompile!R602))),VALUE(LEFT(ScheduleCompile!R602,FIND("F",ScheduleCompile!R602)-1)),ScheduleCompile!R602)))))),ISTEXT(ScheduleCompile!#REF!)),"ENDTABLE",IF(ISERROR(IF(ScheduleCompile!R602="Off",0,IF(ScheduleCompile!R602="On",1,IF(ISNUMBER(ScheduleCompile!R602),ScheduleCompile!R602/1,IF(ISTEXT(ScheduleCompile!R602),IF(OR(ISNUMBER(FIND("5F",ScheduleCompile!R602)),ISNUMBER(FIND("0F",ScheduleCompile!R602)),ISNUMBER(FIND("8F",ScheduleCompile!R602)),ISNUMBER(FIND("1F",ScheduleCompile!R602)),ISNUMBER(FIND("2F",ScheduleCompile!R602)),ISNUMBER(FIND("3F",ScheduleCompile!R602)),ISNUMBER(FIND("6F",ScheduleCompile!R602)),ISNUMBER(FIND("7F",ScheduleCompile!R602)),ISNUMBER(FIND("9F",ScheduleCompile!R602)),ISNUMBER(FIND("4F",ScheduleCompile!R602))),VALUE(LEFT(ScheduleCompile!R602,FIND("F",ScheduleCompile!R602)-1)),ScheduleCompile!R602)))))),"",IF(ScheduleCompile!R602="Off",0,IF(ScheduleCompile!R602="On",1,IF(ISNUMBER(ScheduleCompile!R602),ScheduleCompile!R602/1,IF(ISTEXT(ScheduleCompile!R602),IF(OR(ISNUMBER(FIND("5F",ScheduleCompile!R602)),ISNUMBER(FIND("0F",ScheduleCompile!R602)),ISNUMBER(FIND("8F",ScheduleCompile!R602)),ISNUMBER(FIND("1F",ScheduleCompile!R602)),ISNUMBER(FIND("2F",ScheduleCompile!R602)),ISNUMBER(FIND("3F",ScheduleCompile!R602)),ISNUMBER(FIND("6F",ScheduleCompile!R602)),ISNUMBER(FIND("7F",ScheduleCompile!R602)),ISNUMBER(FIND("9F",ScheduleCompile!R602)),ISNUMBER(FIND("4F",ScheduleCompile!R602))),VALUE(LEFT(ScheduleCompile!R602,FIND("F",ScheduleCompile!R602)-1)),ScheduleCompile!R602)))))))</f>
        <v>58.8</v>
      </c>
      <c r="X609" s="1">
        <f>IF(AND(ISERROR(IF(ScheduleCompile!S602="Off",0,IF(ScheduleCompile!S602="On",1,IF(ISNUMBER(ScheduleCompile!S602),ScheduleCompile!S602/1,IF(ISTEXT(ScheduleCompile!S602),IF(OR(ISNUMBER(FIND("5F",ScheduleCompile!S602)),ISNUMBER(FIND("0F",ScheduleCompile!S602)),ISNUMBER(FIND("8F",ScheduleCompile!S602)),ISNUMBER(FIND("1F",ScheduleCompile!S602)),ISNUMBER(FIND("2F",ScheduleCompile!S602)),ISNUMBER(FIND("3F",ScheduleCompile!S602)),ISNUMBER(FIND("6F",ScheduleCompile!S602)),ISNUMBER(FIND("7F",ScheduleCompile!S602)),ISNUMBER(FIND("9F",ScheduleCompile!S602)),ISNUMBER(FIND("4F",ScheduleCompile!S602))),VALUE(LEFT(ScheduleCompile!S602,FIND("F",ScheduleCompile!S602)-1)),ScheduleCompile!S602)))))),ISTEXT(ScheduleCompile!#REF!)),"ENDTABLE",IF(ISERROR(IF(ScheduleCompile!S602="Off",0,IF(ScheduleCompile!S602="On",1,IF(ISNUMBER(ScheduleCompile!S602),ScheduleCompile!S602/1,IF(ISTEXT(ScheduleCompile!S602),IF(OR(ISNUMBER(FIND("5F",ScheduleCompile!S602)),ISNUMBER(FIND("0F",ScheduleCompile!S602)),ISNUMBER(FIND("8F",ScheduleCompile!S602)),ISNUMBER(FIND("1F",ScheduleCompile!S602)),ISNUMBER(FIND("2F",ScheduleCompile!S602)),ISNUMBER(FIND("3F",ScheduleCompile!S602)),ISNUMBER(FIND("6F",ScheduleCompile!S602)),ISNUMBER(FIND("7F",ScheduleCompile!S602)),ISNUMBER(FIND("9F",ScheduleCompile!S602)),ISNUMBER(FIND("4F",ScheduleCompile!S602))),VALUE(LEFT(ScheduleCompile!S602,FIND("F",ScheduleCompile!S602)-1)),ScheduleCompile!S602)))))),"",IF(ScheduleCompile!S602="Off",0,IF(ScheduleCompile!S602="On",1,IF(ISNUMBER(ScheduleCompile!S602),ScheduleCompile!S602/1,IF(ISTEXT(ScheduleCompile!S602),IF(OR(ISNUMBER(FIND("5F",ScheduleCompile!S602)),ISNUMBER(FIND("0F",ScheduleCompile!S602)),ISNUMBER(FIND("8F",ScheduleCompile!S602)),ISNUMBER(FIND("1F",ScheduleCompile!S602)),ISNUMBER(FIND("2F",ScheduleCompile!S602)),ISNUMBER(FIND("3F",ScheduleCompile!S602)),ISNUMBER(FIND("6F",ScheduleCompile!S602)),ISNUMBER(FIND("7F",ScheduleCompile!S602)),ISNUMBER(FIND("9F",ScheduleCompile!S602)),ISNUMBER(FIND("4F",ScheduleCompile!S602))),VALUE(LEFT(ScheduleCompile!S602,FIND("F",ScheduleCompile!S602)-1)),ScheduleCompile!S602)))))))</f>
        <v>58.8</v>
      </c>
      <c r="Y609" s="1">
        <f>IF(AND(ISERROR(IF(ScheduleCompile!T602="Off",0,IF(ScheduleCompile!T602="On",1,IF(ISNUMBER(ScheduleCompile!T602),ScheduleCompile!T602/1,IF(ISTEXT(ScheduleCompile!T602),IF(OR(ISNUMBER(FIND("5F",ScheduleCompile!T602)),ISNUMBER(FIND("0F",ScheduleCompile!T602)),ISNUMBER(FIND("8F",ScheduleCompile!T602)),ISNUMBER(FIND("1F",ScheduleCompile!T602)),ISNUMBER(FIND("2F",ScheduleCompile!T602)),ISNUMBER(FIND("3F",ScheduleCompile!T602)),ISNUMBER(FIND("6F",ScheduleCompile!T602)),ISNUMBER(FIND("7F",ScheduleCompile!T602)),ISNUMBER(FIND("9F",ScheduleCompile!T602)),ISNUMBER(FIND("4F",ScheduleCompile!T602))),VALUE(LEFT(ScheduleCompile!T602,FIND("F",ScheduleCompile!T602)-1)),ScheduleCompile!T602)))))),ISTEXT(ScheduleCompile!#REF!)),"ENDTABLE",IF(ISERROR(IF(ScheduleCompile!T602="Off",0,IF(ScheduleCompile!T602="On",1,IF(ISNUMBER(ScheduleCompile!T602),ScheduleCompile!T602/1,IF(ISTEXT(ScheduleCompile!T602),IF(OR(ISNUMBER(FIND("5F",ScheduleCompile!T602)),ISNUMBER(FIND("0F",ScheduleCompile!T602)),ISNUMBER(FIND("8F",ScheduleCompile!T602)),ISNUMBER(FIND("1F",ScheduleCompile!T602)),ISNUMBER(FIND("2F",ScheduleCompile!T602)),ISNUMBER(FIND("3F",ScheduleCompile!T602)),ISNUMBER(FIND("6F",ScheduleCompile!T602)),ISNUMBER(FIND("7F",ScheduleCompile!T602)),ISNUMBER(FIND("9F",ScheduleCompile!T602)),ISNUMBER(FIND("4F",ScheduleCompile!T602))),VALUE(LEFT(ScheduleCompile!T602,FIND("F",ScheduleCompile!T602)-1)),ScheduleCompile!T602)))))),"",IF(ScheduleCompile!T602="Off",0,IF(ScheduleCompile!T602="On",1,IF(ISNUMBER(ScheduleCompile!T602),ScheduleCompile!T602/1,IF(ISTEXT(ScheduleCompile!T602),IF(OR(ISNUMBER(FIND("5F",ScheduleCompile!T602)),ISNUMBER(FIND("0F",ScheduleCompile!T602)),ISNUMBER(FIND("8F",ScheduleCompile!T602)),ISNUMBER(FIND("1F",ScheduleCompile!T602)),ISNUMBER(FIND("2F",ScheduleCompile!T602)),ISNUMBER(FIND("3F",ScheduleCompile!T602)),ISNUMBER(FIND("6F",ScheduleCompile!T602)),ISNUMBER(FIND("7F",ScheduleCompile!T602)),ISNUMBER(FIND("9F",ScheduleCompile!T602)),ISNUMBER(FIND("4F",ScheduleCompile!T602))),VALUE(LEFT(ScheduleCompile!T602,FIND("F",ScheduleCompile!T602)-1)),ScheduleCompile!T602)))))))</f>
        <v>58.8</v>
      </c>
      <c r="Z609" s="1">
        <f>IF(AND(ISERROR(IF(ScheduleCompile!U602="Off",0,IF(ScheduleCompile!U602="On",1,IF(ISNUMBER(ScheduleCompile!U602),ScheduleCompile!U602/1,IF(ISTEXT(ScheduleCompile!U602),IF(OR(ISNUMBER(FIND("5F",ScheduleCompile!U602)),ISNUMBER(FIND("0F",ScheduleCompile!U602)),ISNUMBER(FIND("8F",ScheduleCompile!U602)),ISNUMBER(FIND("1F",ScheduleCompile!U602)),ISNUMBER(FIND("2F",ScheduleCompile!U602)),ISNUMBER(FIND("3F",ScheduleCompile!U602)),ISNUMBER(FIND("6F",ScheduleCompile!U602)),ISNUMBER(FIND("7F",ScheduleCompile!U602)),ISNUMBER(FIND("9F",ScheduleCompile!U602)),ISNUMBER(FIND("4F",ScheduleCompile!U602))),VALUE(LEFT(ScheduleCompile!U602,FIND("F",ScheduleCompile!U602)-1)),ScheduleCompile!U602)))))),ISTEXT(ScheduleCompile!#REF!)),"ENDTABLE",IF(ISERROR(IF(ScheduleCompile!U602="Off",0,IF(ScheduleCompile!U602="On",1,IF(ISNUMBER(ScheduleCompile!U602),ScheduleCompile!U602/1,IF(ISTEXT(ScheduleCompile!U602),IF(OR(ISNUMBER(FIND("5F",ScheduleCompile!U602)),ISNUMBER(FIND("0F",ScheduleCompile!U602)),ISNUMBER(FIND("8F",ScheduleCompile!U602)),ISNUMBER(FIND("1F",ScheduleCompile!U602)),ISNUMBER(FIND("2F",ScheduleCompile!U602)),ISNUMBER(FIND("3F",ScheduleCompile!U602)),ISNUMBER(FIND("6F",ScheduleCompile!U602)),ISNUMBER(FIND("7F",ScheduleCompile!U602)),ISNUMBER(FIND("9F",ScheduleCompile!U602)),ISNUMBER(FIND("4F",ScheduleCompile!U602))),VALUE(LEFT(ScheduleCompile!U602,FIND("F",ScheduleCompile!U602)-1)),ScheduleCompile!U602)))))),"",IF(ScheduleCompile!U602="Off",0,IF(ScheduleCompile!U602="On",1,IF(ISNUMBER(ScheduleCompile!U602),ScheduleCompile!U602/1,IF(ISTEXT(ScheduleCompile!U602),IF(OR(ISNUMBER(FIND("5F",ScheduleCompile!U602)),ISNUMBER(FIND("0F",ScheduleCompile!U602)),ISNUMBER(FIND("8F",ScheduleCompile!U602)),ISNUMBER(FIND("1F",ScheduleCompile!U602)),ISNUMBER(FIND("2F",ScheduleCompile!U602)),ISNUMBER(FIND("3F",ScheduleCompile!U602)),ISNUMBER(FIND("6F",ScheduleCompile!U602)),ISNUMBER(FIND("7F",ScheduleCompile!U602)),ISNUMBER(FIND("9F",ScheduleCompile!U602)),ISNUMBER(FIND("4F",ScheduleCompile!U602))),VALUE(LEFT(ScheduleCompile!U602,FIND("F",ScheduleCompile!U602)-1)),ScheduleCompile!U602)))))))</f>
        <v>58.8</v>
      </c>
      <c r="AA609" s="1">
        <f>IF(AND(ISERROR(IF(ScheduleCompile!V602="Off",0,IF(ScheduleCompile!V602="On",1,IF(ISNUMBER(ScheduleCompile!V602),ScheduleCompile!V602/1,IF(ISTEXT(ScheduleCompile!V602),IF(OR(ISNUMBER(FIND("5F",ScheduleCompile!V602)),ISNUMBER(FIND("0F",ScheduleCompile!V602)),ISNUMBER(FIND("8F",ScheduleCompile!V602)),ISNUMBER(FIND("1F",ScheduleCompile!V602)),ISNUMBER(FIND("2F",ScheduleCompile!V602)),ISNUMBER(FIND("3F",ScheduleCompile!V602)),ISNUMBER(FIND("6F",ScheduleCompile!V602)),ISNUMBER(FIND("7F",ScheduleCompile!V602)),ISNUMBER(FIND("9F",ScheduleCompile!V602)),ISNUMBER(FIND("4F",ScheduleCompile!V602))),VALUE(LEFT(ScheduleCompile!V602,FIND("F",ScheduleCompile!V602)-1)),ScheduleCompile!V602)))))),ISTEXT(ScheduleCompile!#REF!)),"ENDTABLE",IF(ISERROR(IF(ScheduleCompile!V602="Off",0,IF(ScheduleCompile!V602="On",1,IF(ISNUMBER(ScheduleCompile!V602),ScheduleCompile!V602/1,IF(ISTEXT(ScheduleCompile!V602),IF(OR(ISNUMBER(FIND("5F",ScheduleCompile!V602)),ISNUMBER(FIND("0F",ScheduleCompile!V602)),ISNUMBER(FIND("8F",ScheduleCompile!V602)),ISNUMBER(FIND("1F",ScheduleCompile!V602)),ISNUMBER(FIND("2F",ScheduleCompile!V602)),ISNUMBER(FIND("3F",ScheduleCompile!V602)),ISNUMBER(FIND("6F",ScheduleCompile!V602)),ISNUMBER(FIND("7F",ScheduleCompile!V602)),ISNUMBER(FIND("9F",ScheduleCompile!V602)),ISNUMBER(FIND("4F",ScheduleCompile!V602))),VALUE(LEFT(ScheduleCompile!V602,FIND("F",ScheduleCompile!V602)-1)),ScheduleCompile!V602)))))),"",IF(ScheduleCompile!V602="Off",0,IF(ScheduleCompile!V602="On",1,IF(ISNUMBER(ScheduleCompile!V602),ScheduleCompile!V602/1,IF(ISTEXT(ScheduleCompile!V602),IF(OR(ISNUMBER(FIND("5F",ScheduleCompile!V602)),ISNUMBER(FIND("0F",ScheduleCompile!V602)),ISNUMBER(FIND("8F",ScheduleCompile!V602)),ISNUMBER(FIND("1F",ScheduleCompile!V602)),ISNUMBER(FIND("2F",ScheduleCompile!V602)),ISNUMBER(FIND("3F",ScheduleCompile!V602)),ISNUMBER(FIND("6F",ScheduleCompile!V602)),ISNUMBER(FIND("7F",ScheduleCompile!V602)),ISNUMBER(FIND("9F",ScheduleCompile!V602)),ISNUMBER(FIND("4F",ScheduleCompile!V602))),VALUE(LEFT(ScheduleCompile!V602,FIND("F",ScheduleCompile!V602)-1)),ScheduleCompile!V602)))))))</f>
        <v>58.8</v>
      </c>
      <c r="AB609" s="1">
        <f>IF(AND(ISERROR(IF(ScheduleCompile!W602="Off",0,IF(ScheduleCompile!W602="On",1,IF(ISNUMBER(ScheduleCompile!W602),ScheduleCompile!W602/1,IF(ISTEXT(ScheduleCompile!W602),IF(OR(ISNUMBER(FIND("5F",ScheduleCompile!W602)),ISNUMBER(FIND("0F",ScheduleCompile!W602)),ISNUMBER(FIND("8F",ScheduleCompile!W602)),ISNUMBER(FIND("1F",ScheduleCompile!W602)),ISNUMBER(FIND("2F",ScheduleCompile!W602)),ISNUMBER(FIND("3F",ScheduleCompile!W602)),ISNUMBER(FIND("6F",ScheduleCompile!W602)),ISNUMBER(FIND("7F",ScheduleCompile!W602)),ISNUMBER(FIND("9F",ScheduleCompile!W602)),ISNUMBER(FIND("4F",ScheduleCompile!W602))),VALUE(LEFT(ScheduleCompile!W602,FIND("F",ScheduleCompile!W602)-1)),ScheduleCompile!W602)))))),ISTEXT(ScheduleCompile!#REF!)),"ENDTABLE",IF(ISERROR(IF(ScheduleCompile!W602="Off",0,IF(ScheduleCompile!W602="On",1,IF(ISNUMBER(ScheduleCompile!W602),ScheduleCompile!W602/1,IF(ISTEXT(ScheduleCompile!W602),IF(OR(ISNUMBER(FIND("5F",ScheduleCompile!W602)),ISNUMBER(FIND("0F",ScheduleCompile!W602)),ISNUMBER(FIND("8F",ScheduleCompile!W602)),ISNUMBER(FIND("1F",ScheduleCompile!W602)),ISNUMBER(FIND("2F",ScheduleCompile!W602)),ISNUMBER(FIND("3F",ScheduleCompile!W602)),ISNUMBER(FIND("6F",ScheduleCompile!W602)),ISNUMBER(FIND("7F",ScheduleCompile!W602)),ISNUMBER(FIND("9F",ScheduleCompile!W602)),ISNUMBER(FIND("4F",ScheduleCompile!W602))),VALUE(LEFT(ScheduleCompile!W602,FIND("F",ScheduleCompile!W602)-1)),ScheduleCompile!W602)))))),"",IF(ScheduleCompile!W602="Off",0,IF(ScheduleCompile!W602="On",1,IF(ISNUMBER(ScheduleCompile!W602),ScheduleCompile!W602/1,IF(ISTEXT(ScheduleCompile!W602),IF(OR(ISNUMBER(FIND("5F",ScheduleCompile!W602)),ISNUMBER(FIND("0F",ScheduleCompile!W602)),ISNUMBER(FIND("8F",ScheduleCompile!W602)),ISNUMBER(FIND("1F",ScheduleCompile!W602)),ISNUMBER(FIND("2F",ScheduleCompile!W602)),ISNUMBER(FIND("3F",ScheduleCompile!W602)),ISNUMBER(FIND("6F",ScheduleCompile!W602)),ISNUMBER(FIND("7F",ScheduleCompile!W602)),ISNUMBER(FIND("9F",ScheduleCompile!W602)),ISNUMBER(FIND("4F",ScheduleCompile!W602))),VALUE(LEFT(ScheduleCompile!W602,FIND("F",ScheduleCompile!W602)-1)),ScheduleCompile!W602)))))))</f>
        <v>58.8</v>
      </c>
      <c r="AC609" s="1">
        <f>IF(AND(ISERROR(IF(ScheduleCompile!X602="Off",0,IF(ScheduleCompile!X602="On",1,IF(ISNUMBER(ScheduleCompile!X602),ScheduleCompile!X602/1,IF(ISTEXT(ScheduleCompile!X602),IF(OR(ISNUMBER(FIND("5F",ScheduleCompile!X602)),ISNUMBER(FIND("0F",ScheduleCompile!X602)),ISNUMBER(FIND("8F",ScheduleCompile!X602)),ISNUMBER(FIND("1F",ScheduleCompile!X602)),ISNUMBER(FIND("2F",ScheduleCompile!X602)),ISNUMBER(FIND("3F",ScheduleCompile!X602)),ISNUMBER(FIND("6F",ScheduleCompile!X602)),ISNUMBER(FIND("7F",ScheduleCompile!X602)),ISNUMBER(FIND("9F",ScheduleCompile!X602)),ISNUMBER(FIND("4F",ScheduleCompile!X602))),VALUE(LEFT(ScheduleCompile!X602,FIND("F",ScheduleCompile!X602)-1)),ScheduleCompile!X602)))))),ISTEXT(ScheduleCompile!#REF!)),"ENDTABLE",IF(ISERROR(IF(ScheduleCompile!X602="Off",0,IF(ScheduleCompile!X602="On",1,IF(ISNUMBER(ScheduleCompile!X602),ScheduleCompile!X602/1,IF(ISTEXT(ScheduleCompile!X602),IF(OR(ISNUMBER(FIND("5F",ScheduleCompile!X602)),ISNUMBER(FIND("0F",ScheduleCompile!X602)),ISNUMBER(FIND("8F",ScheduleCompile!X602)),ISNUMBER(FIND("1F",ScheduleCompile!X602)),ISNUMBER(FIND("2F",ScheduleCompile!X602)),ISNUMBER(FIND("3F",ScheduleCompile!X602)),ISNUMBER(FIND("6F",ScheduleCompile!X602)),ISNUMBER(FIND("7F",ScheduleCompile!X602)),ISNUMBER(FIND("9F",ScheduleCompile!X602)),ISNUMBER(FIND("4F",ScheduleCompile!X602))),VALUE(LEFT(ScheduleCompile!X602,FIND("F",ScheduleCompile!X602)-1)),ScheduleCompile!X602)))))),"",IF(ScheduleCompile!X602="Off",0,IF(ScheduleCompile!X602="On",1,IF(ISNUMBER(ScheduleCompile!X602),ScheduleCompile!X602/1,IF(ISTEXT(ScheduleCompile!X602),IF(OR(ISNUMBER(FIND("5F",ScheduleCompile!X602)),ISNUMBER(FIND("0F",ScheduleCompile!X602)),ISNUMBER(FIND("8F",ScheduleCompile!X602)),ISNUMBER(FIND("1F",ScheduleCompile!X602)),ISNUMBER(FIND("2F",ScheduleCompile!X602)),ISNUMBER(FIND("3F",ScheduleCompile!X602)),ISNUMBER(FIND("6F",ScheduleCompile!X602)),ISNUMBER(FIND("7F",ScheduleCompile!X602)),ISNUMBER(FIND("9F",ScheduleCompile!X602)),ISNUMBER(FIND("4F",ScheduleCompile!X602))),VALUE(LEFT(ScheduleCompile!X602,FIND("F",ScheduleCompile!X602)-1)),ScheduleCompile!X602)))))))</f>
        <v>58.8</v>
      </c>
      <c r="AD609" s="1">
        <f>IF(AND(ISERROR(IF(ScheduleCompile!Y602="Off",0,IF(ScheduleCompile!Y602="On",1,IF(ISNUMBER(ScheduleCompile!Y602),ScheduleCompile!Y602/1,IF(ISTEXT(ScheduleCompile!Y602),IF(OR(ISNUMBER(FIND("5F",ScheduleCompile!Y602)),ISNUMBER(FIND("0F",ScheduleCompile!Y602)),ISNUMBER(FIND("8F",ScheduleCompile!Y602)),ISNUMBER(FIND("1F",ScheduleCompile!Y602)),ISNUMBER(FIND("2F",ScheduleCompile!Y602)),ISNUMBER(FIND("3F",ScheduleCompile!Y602)),ISNUMBER(FIND("6F",ScheduleCompile!Y602)),ISNUMBER(FIND("7F",ScheduleCompile!Y602)),ISNUMBER(FIND("9F",ScheduleCompile!Y602)),ISNUMBER(FIND("4F",ScheduleCompile!Y602))),VALUE(LEFT(ScheduleCompile!Y602,FIND("F",ScheduleCompile!Y602)-1)),ScheduleCompile!Y602)))))),ISTEXT(ScheduleCompile!#REF!)),"ENDTABLE",IF(ISERROR(IF(ScheduleCompile!Y602="Off",0,IF(ScheduleCompile!Y602="On",1,IF(ISNUMBER(ScheduleCompile!Y602),ScheduleCompile!Y602/1,IF(ISTEXT(ScheduleCompile!Y602),IF(OR(ISNUMBER(FIND("5F",ScheduleCompile!Y602)),ISNUMBER(FIND("0F",ScheduleCompile!Y602)),ISNUMBER(FIND("8F",ScheduleCompile!Y602)),ISNUMBER(FIND("1F",ScheduleCompile!Y602)),ISNUMBER(FIND("2F",ScheduleCompile!Y602)),ISNUMBER(FIND("3F",ScheduleCompile!Y602)),ISNUMBER(FIND("6F",ScheduleCompile!Y602)),ISNUMBER(FIND("7F",ScheduleCompile!Y602)),ISNUMBER(FIND("9F",ScheduleCompile!Y602)),ISNUMBER(FIND("4F",ScheduleCompile!Y602))),VALUE(LEFT(ScheduleCompile!Y602,FIND("F",ScheduleCompile!Y602)-1)),ScheduleCompile!Y602)))))),"",IF(ScheduleCompile!Y602="Off",0,IF(ScheduleCompile!Y602="On",1,IF(ISNUMBER(ScheduleCompile!Y602),ScheduleCompile!Y602/1,IF(ISTEXT(ScheduleCompile!Y602),IF(OR(ISNUMBER(FIND("5F",ScheduleCompile!Y602)),ISNUMBER(FIND("0F",ScheduleCompile!Y602)),ISNUMBER(FIND("8F",ScheduleCompile!Y602)),ISNUMBER(FIND("1F",ScheduleCompile!Y602)),ISNUMBER(FIND("2F",ScheduleCompile!Y602)),ISNUMBER(FIND("3F",ScheduleCompile!Y602)),ISNUMBER(FIND("6F",ScheduleCompile!Y602)),ISNUMBER(FIND("7F",ScheduleCompile!Y602)),ISNUMBER(FIND("9F",ScheduleCompile!Y602)),ISNUMBER(FIND("4F",ScheduleCompile!Y602))),VALUE(LEFT(ScheduleCompile!Y602,FIND("F",ScheduleCompile!Y602)-1)),ScheduleCompile!Y602)))))))</f>
        <v>58.8</v>
      </c>
    </row>
    <row r="610" spans="1:30" x14ac:dyDescent="0.25">
      <c r="A610" t="str">
        <f t="shared" si="39"/>
        <v>SchDay "WaterMainCZ07Feb"  Type = "Temperature" Hr = (58.4, 58.4, 58.4, 58.4, 58.4, 58.4, 58.4, 58.4, 58.4, 58.4, 58.4, 58.4, 58.4, 58.4, 58.4, 58.4, 58.4, 58.4, 58.4, 58.4, 58.4, 58.4, 58.4, 58.4) ..</v>
      </c>
      <c r="B610" s="1" t="s">
        <v>623</v>
      </c>
      <c r="C610" t="str">
        <f t="shared" si="40"/>
        <v xml:space="preserve">SchDay "WaterMainCZ07Feb"  Type = "Temperature" Hr = </v>
      </c>
      <c r="D610" t="str">
        <f t="shared" si="41"/>
        <v>(58.4, 58.4, 58.4, 58.4, 58.4, 58.4, 58.4, 58.4, 58.4, 58.4, 58.4, 58.4, 58.4, 58.4, 58.4, 58.4, 58.4, 58.4, 58.4, 58.4, 58.4, 58.4, 58.4, 58.4) ..</v>
      </c>
      <c r="E610" s="30" t="str">
        <f>ScheduleCompile!A603</f>
        <v>WaterMainCZ07Feb</v>
      </c>
      <c r="F610" t="str">
        <f t="shared" si="42"/>
        <v>Temperature</v>
      </c>
      <c r="G610" s="1">
        <f>IF(AND(ISERROR(IF(ScheduleCompile!B603="Off",0,IF(ScheduleCompile!B603="On",1,IF(ISNUMBER(ScheduleCompile!B603),ScheduleCompile!B603/1,IF(ISTEXT(ScheduleCompile!B603),IF(OR(ISNUMBER(FIND("5F",ScheduleCompile!B603)),ISNUMBER(FIND("0F",ScheduleCompile!B603)),ISNUMBER(FIND("8F",ScheduleCompile!B603)),ISNUMBER(FIND("1F",ScheduleCompile!B603)),ISNUMBER(FIND("2F",ScheduleCompile!B603)),ISNUMBER(FIND("3F",ScheduleCompile!B603)),ISNUMBER(FIND("6F",ScheduleCompile!B603)),ISNUMBER(FIND("7F",ScheduleCompile!B603)),ISNUMBER(FIND("9F",ScheduleCompile!B603)),ISNUMBER(FIND("4F",ScheduleCompile!B603))),VALUE(LEFT(ScheduleCompile!B603,FIND("F",ScheduleCompile!B603)-1)),ScheduleCompile!B603)))))),ISTEXT(ScheduleCompile!#REF!)),"ENDTABLE",IF(ISERROR(IF(ScheduleCompile!B603="Off",0,IF(ScheduleCompile!B603="On",1,IF(ISNUMBER(ScheduleCompile!B603),ScheduleCompile!B603/1,IF(ISTEXT(ScheduleCompile!B603),IF(OR(ISNUMBER(FIND("5F",ScheduleCompile!B603)),ISNUMBER(FIND("0F",ScheduleCompile!B603)),ISNUMBER(FIND("8F",ScheduleCompile!B603)),ISNUMBER(FIND("1F",ScheduleCompile!B603)),ISNUMBER(FIND("2F",ScheduleCompile!B603)),ISNUMBER(FIND("3F",ScheduleCompile!B603)),ISNUMBER(FIND("6F",ScheduleCompile!B603)),ISNUMBER(FIND("7F",ScheduleCompile!B603)),ISNUMBER(FIND("9F",ScheduleCompile!B603)),ISNUMBER(FIND("4F",ScheduleCompile!B603))),VALUE(LEFT(ScheduleCompile!B603,FIND("F",ScheduleCompile!B603)-1)),ScheduleCompile!B603)))))),"",IF(ScheduleCompile!B603="Off",0,IF(ScheduleCompile!B603="On",1,IF(ISNUMBER(ScheduleCompile!B603),ScheduleCompile!B603/1,IF(ISTEXT(ScheduleCompile!B603),IF(OR(ISNUMBER(FIND("5F",ScheduleCompile!B603)),ISNUMBER(FIND("0F",ScheduleCompile!B603)),ISNUMBER(FIND("8F",ScheduleCompile!B603)),ISNUMBER(FIND("1F",ScheduleCompile!B603)),ISNUMBER(FIND("2F",ScheduleCompile!B603)),ISNUMBER(FIND("3F",ScheduleCompile!B603)),ISNUMBER(FIND("6F",ScheduleCompile!B603)),ISNUMBER(FIND("7F",ScheduleCompile!B603)),ISNUMBER(FIND("9F",ScheduleCompile!B603)),ISNUMBER(FIND("4F",ScheduleCompile!B603))),VALUE(LEFT(ScheduleCompile!B603,FIND("F",ScheduleCompile!B603)-1)),ScheduleCompile!B603)))))))</f>
        <v>58.4</v>
      </c>
      <c r="H610" s="1">
        <f>IF(AND(ISERROR(IF(ScheduleCompile!C603="Off",0,IF(ScheduleCompile!C603="On",1,IF(ISNUMBER(ScheduleCompile!C603),ScheduleCompile!C603/1,IF(ISTEXT(ScheduleCompile!C603),IF(OR(ISNUMBER(FIND("5F",ScheduleCompile!C603)),ISNUMBER(FIND("0F",ScheduleCompile!C603)),ISNUMBER(FIND("8F",ScheduleCompile!C603)),ISNUMBER(FIND("1F",ScheduleCompile!C603)),ISNUMBER(FIND("2F",ScheduleCompile!C603)),ISNUMBER(FIND("3F",ScheduleCompile!C603)),ISNUMBER(FIND("6F",ScheduleCompile!C603)),ISNUMBER(FIND("7F",ScheduleCompile!C603)),ISNUMBER(FIND("9F",ScheduleCompile!C603)),ISNUMBER(FIND("4F",ScheduleCompile!C603))),VALUE(LEFT(ScheduleCompile!C603,FIND("F",ScheduleCompile!C603)-1)),ScheduleCompile!C603)))))),ISTEXT(ScheduleCompile!#REF!)),"ENDTABLE",IF(ISERROR(IF(ScheduleCompile!C603="Off",0,IF(ScheduleCompile!C603="On",1,IF(ISNUMBER(ScheduleCompile!C603),ScheduleCompile!C603/1,IF(ISTEXT(ScheduleCompile!C603),IF(OR(ISNUMBER(FIND("5F",ScheduleCompile!C603)),ISNUMBER(FIND("0F",ScheduleCompile!C603)),ISNUMBER(FIND("8F",ScheduleCompile!C603)),ISNUMBER(FIND("1F",ScheduleCompile!C603)),ISNUMBER(FIND("2F",ScheduleCompile!C603)),ISNUMBER(FIND("3F",ScheduleCompile!C603)),ISNUMBER(FIND("6F",ScheduleCompile!C603)),ISNUMBER(FIND("7F",ScheduleCompile!C603)),ISNUMBER(FIND("9F",ScheduleCompile!C603)),ISNUMBER(FIND("4F",ScheduleCompile!C603))),VALUE(LEFT(ScheduleCompile!C603,FIND("F",ScheduleCompile!C603)-1)),ScheduleCompile!C603)))))),"",IF(ScheduleCompile!C603="Off",0,IF(ScheduleCompile!C603="On",1,IF(ISNUMBER(ScheduleCompile!C603),ScheduleCompile!C603/1,IF(ISTEXT(ScheduleCompile!C603),IF(OR(ISNUMBER(FIND("5F",ScheduleCompile!C603)),ISNUMBER(FIND("0F",ScheduleCompile!C603)),ISNUMBER(FIND("8F",ScheduleCompile!C603)),ISNUMBER(FIND("1F",ScheduleCompile!C603)),ISNUMBER(FIND("2F",ScheduleCompile!C603)),ISNUMBER(FIND("3F",ScheduleCompile!C603)),ISNUMBER(FIND("6F",ScheduleCompile!C603)),ISNUMBER(FIND("7F",ScheduleCompile!C603)),ISNUMBER(FIND("9F",ScheduleCompile!C603)),ISNUMBER(FIND("4F",ScheduleCompile!C603))),VALUE(LEFT(ScheduleCompile!C603,FIND("F",ScheduleCompile!C603)-1)),ScheduleCompile!C603)))))))</f>
        <v>58.4</v>
      </c>
      <c r="I610" s="1">
        <f>IF(AND(ISERROR(IF(ScheduleCompile!D603="Off",0,IF(ScheduleCompile!D603="On",1,IF(ISNUMBER(ScheduleCompile!D603),ScheduleCompile!D603/1,IF(ISTEXT(ScheduleCompile!D603),IF(OR(ISNUMBER(FIND("5F",ScheduleCompile!D603)),ISNUMBER(FIND("0F",ScheduleCompile!D603)),ISNUMBER(FIND("8F",ScheduleCompile!D603)),ISNUMBER(FIND("1F",ScheduleCompile!D603)),ISNUMBER(FIND("2F",ScheduleCompile!D603)),ISNUMBER(FIND("3F",ScheduleCompile!D603)),ISNUMBER(FIND("6F",ScheduleCompile!D603)),ISNUMBER(FIND("7F",ScheduleCompile!D603)),ISNUMBER(FIND("9F",ScheduleCompile!D603)),ISNUMBER(FIND("4F",ScheduleCompile!D603))),VALUE(LEFT(ScheduleCompile!D603,FIND("F",ScheduleCompile!D603)-1)),ScheduleCompile!D603)))))),ISTEXT(ScheduleCompile!#REF!)),"ENDTABLE",IF(ISERROR(IF(ScheduleCompile!D603="Off",0,IF(ScheduleCompile!D603="On",1,IF(ISNUMBER(ScheduleCompile!D603),ScheduleCompile!D603/1,IF(ISTEXT(ScheduleCompile!D603),IF(OR(ISNUMBER(FIND("5F",ScheduleCompile!D603)),ISNUMBER(FIND("0F",ScheduleCompile!D603)),ISNUMBER(FIND("8F",ScheduleCompile!D603)),ISNUMBER(FIND("1F",ScheduleCompile!D603)),ISNUMBER(FIND("2F",ScheduleCompile!D603)),ISNUMBER(FIND("3F",ScheduleCompile!D603)),ISNUMBER(FIND("6F",ScheduleCompile!D603)),ISNUMBER(FIND("7F",ScheduleCompile!D603)),ISNUMBER(FIND("9F",ScheduleCompile!D603)),ISNUMBER(FIND("4F",ScheduleCompile!D603))),VALUE(LEFT(ScheduleCompile!D603,FIND("F",ScheduleCompile!D603)-1)),ScheduleCompile!D603)))))),"",IF(ScheduleCompile!D603="Off",0,IF(ScheduleCompile!D603="On",1,IF(ISNUMBER(ScheduleCompile!D603),ScheduleCompile!D603/1,IF(ISTEXT(ScheduleCompile!D603),IF(OR(ISNUMBER(FIND("5F",ScheduleCompile!D603)),ISNUMBER(FIND("0F",ScheduleCompile!D603)),ISNUMBER(FIND("8F",ScheduleCompile!D603)),ISNUMBER(FIND("1F",ScheduleCompile!D603)),ISNUMBER(FIND("2F",ScheduleCompile!D603)),ISNUMBER(FIND("3F",ScheduleCompile!D603)),ISNUMBER(FIND("6F",ScheduleCompile!D603)),ISNUMBER(FIND("7F",ScheduleCompile!D603)),ISNUMBER(FIND("9F",ScheduleCompile!D603)),ISNUMBER(FIND("4F",ScheduleCompile!D603))),VALUE(LEFT(ScheduleCompile!D603,FIND("F",ScheduleCompile!D603)-1)),ScheduleCompile!D603)))))))</f>
        <v>58.4</v>
      </c>
      <c r="J610" s="1">
        <f>IF(AND(ISERROR(IF(ScheduleCompile!E603="Off",0,IF(ScheduleCompile!E603="On",1,IF(ISNUMBER(ScheduleCompile!E603),ScheduleCompile!E603/1,IF(ISTEXT(ScheduleCompile!E603),IF(OR(ISNUMBER(FIND("5F",ScheduleCompile!E603)),ISNUMBER(FIND("0F",ScheduleCompile!E603)),ISNUMBER(FIND("8F",ScheduleCompile!E603)),ISNUMBER(FIND("1F",ScheduleCompile!E603)),ISNUMBER(FIND("2F",ScheduleCompile!E603)),ISNUMBER(FIND("3F",ScheduleCompile!E603)),ISNUMBER(FIND("6F",ScheduleCompile!E603)),ISNUMBER(FIND("7F",ScheduleCompile!E603)),ISNUMBER(FIND("9F",ScheduleCompile!E603)),ISNUMBER(FIND("4F",ScheduleCompile!E603))),VALUE(LEFT(ScheduleCompile!E603,FIND("F",ScheduleCompile!E603)-1)),ScheduleCompile!E603)))))),ISTEXT(ScheduleCompile!#REF!)),"ENDTABLE",IF(ISERROR(IF(ScheduleCompile!E603="Off",0,IF(ScheduleCompile!E603="On",1,IF(ISNUMBER(ScheduleCompile!E603),ScheduleCompile!E603/1,IF(ISTEXT(ScheduleCompile!E603),IF(OR(ISNUMBER(FIND("5F",ScheduleCompile!E603)),ISNUMBER(FIND("0F",ScheduleCompile!E603)),ISNUMBER(FIND("8F",ScheduleCompile!E603)),ISNUMBER(FIND("1F",ScheduleCompile!E603)),ISNUMBER(FIND("2F",ScheduleCompile!E603)),ISNUMBER(FIND("3F",ScheduleCompile!E603)),ISNUMBER(FIND("6F",ScheduleCompile!E603)),ISNUMBER(FIND("7F",ScheduleCompile!E603)),ISNUMBER(FIND("9F",ScheduleCompile!E603)),ISNUMBER(FIND("4F",ScheduleCompile!E603))),VALUE(LEFT(ScheduleCompile!E603,FIND("F",ScheduleCompile!E603)-1)),ScheduleCompile!E603)))))),"",IF(ScheduleCompile!E603="Off",0,IF(ScheduleCompile!E603="On",1,IF(ISNUMBER(ScheduleCompile!E603),ScheduleCompile!E603/1,IF(ISTEXT(ScheduleCompile!E603),IF(OR(ISNUMBER(FIND("5F",ScheduleCompile!E603)),ISNUMBER(FIND("0F",ScheduleCompile!E603)),ISNUMBER(FIND("8F",ScheduleCompile!E603)),ISNUMBER(FIND("1F",ScheduleCompile!E603)),ISNUMBER(FIND("2F",ScheduleCompile!E603)),ISNUMBER(FIND("3F",ScheduleCompile!E603)),ISNUMBER(FIND("6F",ScheduleCompile!E603)),ISNUMBER(FIND("7F",ScheduleCompile!E603)),ISNUMBER(FIND("9F",ScheduleCompile!E603)),ISNUMBER(FIND("4F",ScheduleCompile!E603))),VALUE(LEFT(ScheduleCompile!E603,FIND("F",ScheduleCompile!E603)-1)),ScheduleCompile!E603)))))))</f>
        <v>58.4</v>
      </c>
      <c r="K610" s="1">
        <f>IF(AND(ISERROR(IF(ScheduleCompile!F603="Off",0,IF(ScheduleCompile!F603="On",1,IF(ISNUMBER(ScheduleCompile!F603),ScheduleCompile!F603/1,IF(ISTEXT(ScheduleCompile!F603),IF(OR(ISNUMBER(FIND("5F",ScheduleCompile!F603)),ISNUMBER(FIND("0F",ScheduleCompile!F603)),ISNUMBER(FIND("8F",ScheduleCompile!F603)),ISNUMBER(FIND("1F",ScheduleCompile!F603)),ISNUMBER(FIND("2F",ScheduleCompile!F603)),ISNUMBER(FIND("3F",ScheduleCompile!F603)),ISNUMBER(FIND("6F",ScheduleCompile!F603)),ISNUMBER(FIND("7F",ScheduleCompile!F603)),ISNUMBER(FIND("9F",ScheduleCompile!F603)),ISNUMBER(FIND("4F",ScheduleCompile!F603))),VALUE(LEFT(ScheduleCompile!F603,FIND("F",ScheduleCompile!F603)-1)),ScheduleCompile!F603)))))),ISTEXT(ScheduleCompile!#REF!)),"ENDTABLE",IF(ISERROR(IF(ScheduleCompile!F603="Off",0,IF(ScheduleCompile!F603="On",1,IF(ISNUMBER(ScheduleCompile!F603),ScheduleCompile!F603/1,IF(ISTEXT(ScheduleCompile!F603),IF(OR(ISNUMBER(FIND("5F",ScheduleCompile!F603)),ISNUMBER(FIND("0F",ScheduleCompile!F603)),ISNUMBER(FIND("8F",ScheduleCompile!F603)),ISNUMBER(FIND("1F",ScheduleCompile!F603)),ISNUMBER(FIND("2F",ScheduleCompile!F603)),ISNUMBER(FIND("3F",ScheduleCompile!F603)),ISNUMBER(FIND("6F",ScheduleCompile!F603)),ISNUMBER(FIND("7F",ScheduleCompile!F603)),ISNUMBER(FIND("9F",ScheduleCompile!F603)),ISNUMBER(FIND("4F",ScheduleCompile!F603))),VALUE(LEFT(ScheduleCompile!F603,FIND("F",ScheduleCompile!F603)-1)),ScheduleCompile!F603)))))),"",IF(ScheduleCompile!F603="Off",0,IF(ScheduleCompile!F603="On",1,IF(ISNUMBER(ScheduleCompile!F603),ScheduleCompile!F603/1,IF(ISTEXT(ScheduleCompile!F603),IF(OR(ISNUMBER(FIND("5F",ScheduleCompile!F603)),ISNUMBER(FIND("0F",ScheduleCompile!F603)),ISNUMBER(FIND("8F",ScheduleCompile!F603)),ISNUMBER(FIND("1F",ScheduleCompile!F603)),ISNUMBER(FIND("2F",ScheduleCompile!F603)),ISNUMBER(FIND("3F",ScheduleCompile!F603)),ISNUMBER(FIND("6F",ScheduleCompile!F603)),ISNUMBER(FIND("7F",ScheduleCompile!F603)),ISNUMBER(FIND("9F",ScheduleCompile!F603)),ISNUMBER(FIND("4F",ScheduleCompile!F603))),VALUE(LEFT(ScheduleCompile!F603,FIND("F",ScheduleCompile!F603)-1)),ScheduleCompile!F603)))))))</f>
        <v>58.4</v>
      </c>
      <c r="L610" s="1">
        <f>IF(AND(ISERROR(IF(ScheduleCompile!G603="Off",0,IF(ScheduleCompile!G603="On",1,IF(ISNUMBER(ScheduleCompile!G603),ScheduleCompile!G603/1,IF(ISTEXT(ScheduleCompile!G603),IF(OR(ISNUMBER(FIND("5F",ScheduleCompile!G603)),ISNUMBER(FIND("0F",ScheduleCompile!G603)),ISNUMBER(FIND("8F",ScheduleCompile!G603)),ISNUMBER(FIND("1F",ScheduleCompile!G603)),ISNUMBER(FIND("2F",ScheduleCompile!G603)),ISNUMBER(FIND("3F",ScheduleCompile!G603)),ISNUMBER(FIND("6F",ScheduleCompile!G603)),ISNUMBER(FIND("7F",ScheduleCompile!G603)),ISNUMBER(FIND("9F",ScheduleCompile!G603)),ISNUMBER(FIND("4F",ScheduleCompile!G603))),VALUE(LEFT(ScheduleCompile!G603,FIND("F",ScheduleCompile!G603)-1)),ScheduleCompile!G603)))))),ISTEXT(ScheduleCompile!#REF!)),"ENDTABLE",IF(ISERROR(IF(ScheduleCompile!G603="Off",0,IF(ScheduleCompile!G603="On",1,IF(ISNUMBER(ScheduleCompile!G603),ScheduleCompile!G603/1,IF(ISTEXT(ScheduleCompile!G603),IF(OR(ISNUMBER(FIND("5F",ScheduleCompile!G603)),ISNUMBER(FIND("0F",ScheduleCompile!G603)),ISNUMBER(FIND("8F",ScheduleCompile!G603)),ISNUMBER(FIND("1F",ScheduleCompile!G603)),ISNUMBER(FIND("2F",ScheduleCompile!G603)),ISNUMBER(FIND("3F",ScheduleCompile!G603)),ISNUMBER(FIND("6F",ScheduleCompile!G603)),ISNUMBER(FIND("7F",ScheduleCompile!G603)),ISNUMBER(FIND("9F",ScheduleCompile!G603)),ISNUMBER(FIND("4F",ScheduleCompile!G603))),VALUE(LEFT(ScheduleCompile!G603,FIND("F",ScheduleCompile!G603)-1)),ScheduleCompile!G603)))))),"",IF(ScheduleCompile!G603="Off",0,IF(ScheduleCompile!G603="On",1,IF(ISNUMBER(ScheduleCompile!G603),ScheduleCompile!G603/1,IF(ISTEXT(ScheduleCompile!G603),IF(OR(ISNUMBER(FIND("5F",ScheduleCompile!G603)),ISNUMBER(FIND("0F",ScheduleCompile!G603)),ISNUMBER(FIND("8F",ScheduleCompile!G603)),ISNUMBER(FIND("1F",ScheduleCompile!G603)),ISNUMBER(FIND("2F",ScheduleCompile!G603)),ISNUMBER(FIND("3F",ScheduleCompile!G603)),ISNUMBER(FIND("6F",ScheduleCompile!G603)),ISNUMBER(FIND("7F",ScheduleCompile!G603)),ISNUMBER(FIND("9F",ScheduleCompile!G603)),ISNUMBER(FIND("4F",ScheduleCompile!G603))),VALUE(LEFT(ScheduleCompile!G603,FIND("F",ScheduleCompile!G603)-1)),ScheduleCompile!G603)))))))</f>
        <v>58.4</v>
      </c>
      <c r="M610" s="1">
        <f>IF(AND(ISERROR(IF(ScheduleCompile!H603="Off",0,IF(ScheduleCompile!H603="On",1,IF(ISNUMBER(ScheduleCompile!H603),ScheduleCompile!H603/1,IF(ISTEXT(ScheduleCompile!H603),IF(OR(ISNUMBER(FIND("5F",ScheduleCompile!H603)),ISNUMBER(FIND("0F",ScheduleCompile!H603)),ISNUMBER(FIND("8F",ScheduleCompile!H603)),ISNUMBER(FIND("1F",ScheduleCompile!H603)),ISNUMBER(FIND("2F",ScheduleCompile!H603)),ISNUMBER(FIND("3F",ScheduleCompile!H603)),ISNUMBER(FIND("6F",ScheduleCompile!H603)),ISNUMBER(FIND("7F",ScheduleCompile!H603)),ISNUMBER(FIND("9F",ScheduleCompile!H603)),ISNUMBER(FIND("4F",ScheduleCompile!H603))),VALUE(LEFT(ScheduleCompile!H603,FIND("F",ScheduleCompile!H603)-1)),ScheduleCompile!H603)))))),ISTEXT(ScheduleCompile!#REF!)),"ENDTABLE",IF(ISERROR(IF(ScheduleCompile!H603="Off",0,IF(ScheduleCompile!H603="On",1,IF(ISNUMBER(ScheduleCompile!H603),ScheduleCompile!H603/1,IF(ISTEXT(ScheduleCompile!H603),IF(OR(ISNUMBER(FIND("5F",ScheduleCompile!H603)),ISNUMBER(FIND("0F",ScheduleCompile!H603)),ISNUMBER(FIND("8F",ScheduleCompile!H603)),ISNUMBER(FIND("1F",ScheduleCompile!H603)),ISNUMBER(FIND("2F",ScheduleCompile!H603)),ISNUMBER(FIND("3F",ScheduleCompile!H603)),ISNUMBER(FIND("6F",ScheduleCompile!H603)),ISNUMBER(FIND("7F",ScheduleCompile!H603)),ISNUMBER(FIND("9F",ScheduleCompile!H603)),ISNUMBER(FIND("4F",ScheduleCompile!H603))),VALUE(LEFT(ScheduleCompile!H603,FIND("F",ScheduleCompile!H603)-1)),ScheduleCompile!H603)))))),"",IF(ScheduleCompile!H603="Off",0,IF(ScheduleCompile!H603="On",1,IF(ISNUMBER(ScheduleCompile!H603),ScheduleCompile!H603/1,IF(ISTEXT(ScheduleCompile!H603),IF(OR(ISNUMBER(FIND("5F",ScheduleCompile!H603)),ISNUMBER(FIND("0F",ScheduleCompile!H603)),ISNUMBER(FIND("8F",ScheduleCompile!H603)),ISNUMBER(FIND("1F",ScheduleCompile!H603)),ISNUMBER(FIND("2F",ScheduleCompile!H603)),ISNUMBER(FIND("3F",ScheduleCompile!H603)),ISNUMBER(FIND("6F",ScheduleCompile!H603)),ISNUMBER(FIND("7F",ScheduleCompile!H603)),ISNUMBER(FIND("9F",ScheduleCompile!H603)),ISNUMBER(FIND("4F",ScheduleCompile!H603))),VALUE(LEFT(ScheduleCompile!H603,FIND("F",ScheduleCompile!H603)-1)),ScheduleCompile!H603)))))))</f>
        <v>58.4</v>
      </c>
      <c r="N610" s="1">
        <f>IF(AND(ISERROR(IF(ScheduleCompile!I603="Off",0,IF(ScheduleCompile!I603="On",1,IF(ISNUMBER(ScheduleCompile!I603),ScheduleCompile!I603/1,IF(ISTEXT(ScheduleCompile!I603),IF(OR(ISNUMBER(FIND("5F",ScheduleCompile!I603)),ISNUMBER(FIND("0F",ScheduleCompile!I603)),ISNUMBER(FIND("8F",ScheduleCompile!I603)),ISNUMBER(FIND("1F",ScheduleCompile!I603)),ISNUMBER(FIND("2F",ScheduleCompile!I603)),ISNUMBER(FIND("3F",ScheduleCompile!I603)),ISNUMBER(FIND("6F",ScheduleCompile!I603)),ISNUMBER(FIND("7F",ScheduleCompile!I603)),ISNUMBER(FIND("9F",ScheduleCompile!I603)),ISNUMBER(FIND("4F",ScheduleCompile!I603))),VALUE(LEFT(ScheduleCompile!I603,FIND("F",ScheduleCompile!I603)-1)),ScheduleCompile!I603)))))),ISTEXT(ScheduleCompile!#REF!)),"ENDTABLE",IF(ISERROR(IF(ScheduleCompile!I603="Off",0,IF(ScheduleCompile!I603="On",1,IF(ISNUMBER(ScheduleCompile!I603),ScheduleCompile!I603/1,IF(ISTEXT(ScheduleCompile!I603),IF(OR(ISNUMBER(FIND("5F",ScheduleCompile!I603)),ISNUMBER(FIND("0F",ScheduleCompile!I603)),ISNUMBER(FIND("8F",ScheduleCompile!I603)),ISNUMBER(FIND("1F",ScheduleCompile!I603)),ISNUMBER(FIND("2F",ScheduleCompile!I603)),ISNUMBER(FIND("3F",ScheduleCompile!I603)),ISNUMBER(FIND("6F",ScheduleCompile!I603)),ISNUMBER(FIND("7F",ScheduleCompile!I603)),ISNUMBER(FIND("9F",ScheduleCompile!I603)),ISNUMBER(FIND("4F",ScheduleCompile!I603))),VALUE(LEFT(ScheduleCompile!I603,FIND("F",ScheduleCompile!I603)-1)),ScheduleCompile!I603)))))),"",IF(ScheduleCompile!I603="Off",0,IF(ScheduleCompile!I603="On",1,IF(ISNUMBER(ScheduleCompile!I603),ScheduleCompile!I603/1,IF(ISTEXT(ScheduleCompile!I603),IF(OR(ISNUMBER(FIND("5F",ScheduleCompile!I603)),ISNUMBER(FIND("0F",ScheduleCompile!I603)),ISNUMBER(FIND("8F",ScheduleCompile!I603)),ISNUMBER(FIND("1F",ScheduleCompile!I603)),ISNUMBER(FIND("2F",ScheduleCompile!I603)),ISNUMBER(FIND("3F",ScheduleCompile!I603)),ISNUMBER(FIND("6F",ScheduleCompile!I603)),ISNUMBER(FIND("7F",ScheduleCompile!I603)),ISNUMBER(FIND("9F",ScheduleCompile!I603)),ISNUMBER(FIND("4F",ScheduleCompile!I603))),VALUE(LEFT(ScheduleCompile!I603,FIND("F",ScheduleCompile!I603)-1)),ScheduleCompile!I603)))))))</f>
        <v>58.4</v>
      </c>
      <c r="O610" s="1">
        <f>IF(AND(ISERROR(IF(ScheduleCompile!J603="Off",0,IF(ScheduleCompile!J603="On",1,IF(ISNUMBER(ScheduleCompile!J603),ScheduleCompile!J603/1,IF(ISTEXT(ScheduleCompile!J603),IF(OR(ISNUMBER(FIND("5F",ScheduleCompile!J603)),ISNUMBER(FIND("0F",ScheduleCompile!J603)),ISNUMBER(FIND("8F",ScheduleCompile!J603)),ISNUMBER(FIND("1F",ScheduleCompile!J603)),ISNUMBER(FIND("2F",ScheduleCompile!J603)),ISNUMBER(FIND("3F",ScheduleCompile!J603)),ISNUMBER(FIND("6F",ScheduleCompile!J603)),ISNUMBER(FIND("7F",ScheduleCompile!J603)),ISNUMBER(FIND("9F",ScheduleCompile!J603)),ISNUMBER(FIND("4F",ScheduleCompile!J603))),VALUE(LEFT(ScheduleCompile!J603,FIND("F",ScheduleCompile!J603)-1)),ScheduleCompile!J603)))))),ISTEXT(ScheduleCompile!#REF!)),"ENDTABLE",IF(ISERROR(IF(ScheduleCompile!J603="Off",0,IF(ScheduleCompile!J603="On",1,IF(ISNUMBER(ScheduleCompile!J603),ScheduleCompile!J603/1,IF(ISTEXT(ScheduleCompile!J603),IF(OR(ISNUMBER(FIND("5F",ScheduleCompile!J603)),ISNUMBER(FIND("0F",ScheduleCompile!J603)),ISNUMBER(FIND("8F",ScheduleCompile!J603)),ISNUMBER(FIND("1F",ScheduleCompile!J603)),ISNUMBER(FIND("2F",ScheduleCompile!J603)),ISNUMBER(FIND("3F",ScheduleCompile!J603)),ISNUMBER(FIND("6F",ScheduleCompile!J603)),ISNUMBER(FIND("7F",ScheduleCompile!J603)),ISNUMBER(FIND("9F",ScheduleCompile!J603)),ISNUMBER(FIND("4F",ScheduleCompile!J603))),VALUE(LEFT(ScheduleCompile!J603,FIND("F",ScheduleCompile!J603)-1)),ScheduleCompile!J603)))))),"",IF(ScheduleCompile!J603="Off",0,IF(ScheduleCompile!J603="On",1,IF(ISNUMBER(ScheduleCompile!J603),ScheduleCompile!J603/1,IF(ISTEXT(ScheduleCompile!J603),IF(OR(ISNUMBER(FIND("5F",ScheduleCompile!J603)),ISNUMBER(FIND("0F",ScheduleCompile!J603)),ISNUMBER(FIND("8F",ScheduleCompile!J603)),ISNUMBER(FIND("1F",ScheduleCompile!J603)),ISNUMBER(FIND("2F",ScheduleCompile!J603)),ISNUMBER(FIND("3F",ScheduleCompile!J603)),ISNUMBER(FIND("6F",ScheduleCompile!J603)),ISNUMBER(FIND("7F",ScheduleCompile!J603)),ISNUMBER(FIND("9F",ScheduleCompile!J603)),ISNUMBER(FIND("4F",ScheduleCompile!J603))),VALUE(LEFT(ScheduleCompile!J603,FIND("F",ScheduleCompile!J603)-1)),ScheduleCompile!J603)))))))</f>
        <v>58.4</v>
      </c>
      <c r="P610" s="1">
        <f>IF(AND(ISERROR(IF(ScheduleCompile!K603="Off",0,IF(ScheduleCompile!K603="On",1,IF(ISNUMBER(ScheduleCompile!K603),ScheduleCompile!K603/1,IF(ISTEXT(ScheduleCompile!K603),IF(OR(ISNUMBER(FIND("5F",ScheduleCompile!K603)),ISNUMBER(FIND("0F",ScheduleCompile!K603)),ISNUMBER(FIND("8F",ScheduleCompile!K603)),ISNUMBER(FIND("1F",ScheduleCompile!K603)),ISNUMBER(FIND("2F",ScheduleCompile!K603)),ISNUMBER(FIND("3F",ScheduleCompile!K603)),ISNUMBER(FIND("6F",ScheduleCompile!K603)),ISNUMBER(FIND("7F",ScheduleCompile!K603)),ISNUMBER(FIND("9F",ScheduleCompile!K603)),ISNUMBER(FIND("4F",ScheduleCompile!K603))),VALUE(LEFT(ScheduleCompile!K603,FIND("F",ScheduleCompile!K603)-1)),ScheduleCompile!K603)))))),ISTEXT(ScheduleCompile!#REF!)),"ENDTABLE",IF(ISERROR(IF(ScheduleCompile!K603="Off",0,IF(ScheduleCompile!K603="On",1,IF(ISNUMBER(ScheduleCompile!K603),ScheduleCompile!K603/1,IF(ISTEXT(ScheduleCompile!K603),IF(OR(ISNUMBER(FIND("5F",ScheduleCompile!K603)),ISNUMBER(FIND("0F",ScheduleCompile!K603)),ISNUMBER(FIND("8F",ScheduleCompile!K603)),ISNUMBER(FIND("1F",ScheduleCompile!K603)),ISNUMBER(FIND("2F",ScheduleCompile!K603)),ISNUMBER(FIND("3F",ScheduleCompile!K603)),ISNUMBER(FIND("6F",ScheduleCompile!K603)),ISNUMBER(FIND("7F",ScheduleCompile!K603)),ISNUMBER(FIND("9F",ScheduleCompile!K603)),ISNUMBER(FIND("4F",ScheduleCompile!K603))),VALUE(LEFT(ScheduleCompile!K603,FIND("F",ScheduleCompile!K603)-1)),ScheduleCompile!K603)))))),"",IF(ScheduleCompile!K603="Off",0,IF(ScheduleCompile!K603="On",1,IF(ISNUMBER(ScheduleCompile!K603),ScheduleCompile!K603/1,IF(ISTEXT(ScheduleCompile!K603),IF(OR(ISNUMBER(FIND("5F",ScheduleCompile!K603)),ISNUMBER(FIND("0F",ScheduleCompile!K603)),ISNUMBER(FIND("8F",ScheduleCompile!K603)),ISNUMBER(FIND("1F",ScheduleCompile!K603)),ISNUMBER(FIND("2F",ScheduleCompile!K603)),ISNUMBER(FIND("3F",ScheduleCompile!K603)),ISNUMBER(FIND("6F",ScheduleCompile!K603)),ISNUMBER(FIND("7F",ScheduleCompile!K603)),ISNUMBER(FIND("9F",ScheduleCompile!K603)),ISNUMBER(FIND("4F",ScheduleCompile!K603))),VALUE(LEFT(ScheduleCompile!K603,FIND("F",ScheduleCompile!K603)-1)),ScheduleCompile!K603)))))))</f>
        <v>58.4</v>
      </c>
      <c r="Q610" s="1">
        <f>IF(AND(ISERROR(IF(ScheduleCompile!L603="Off",0,IF(ScheduleCompile!L603="On",1,IF(ISNUMBER(ScheduleCompile!L603),ScheduleCompile!L603/1,IF(ISTEXT(ScheduleCompile!L603),IF(OR(ISNUMBER(FIND("5F",ScheduleCompile!L603)),ISNUMBER(FIND("0F",ScheduleCompile!L603)),ISNUMBER(FIND("8F",ScheduleCompile!L603)),ISNUMBER(FIND("1F",ScheduleCompile!L603)),ISNUMBER(FIND("2F",ScheduleCompile!L603)),ISNUMBER(FIND("3F",ScheduleCompile!L603)),ISNUMBER(FIND("6F",ScheduleCompile!L603)),ISNUMBER(FIND("7F",ScheduleCompile!L603)),ISNUMBER(FIND("9F",ScheduleCompile!L603)),ISNUMBER(FIND("4F",ScheduleCompile!L603))),VALUE(LEFT(ScheduleCompile!L603,FIND("F",ScheduleCompile!L603)-1)),ScheduleCompile!L603)))))),ISTEXT(ScheduleCompile!#REF!)),"ENDTABLE",IF(ISERROR(IF(ScheduleCompile!L603="Off",0,IF(ScheduleCompile!L603="On",1,IF(ISNUMBER(ScheduleCompile!L603),ScheduleCompile!L603/1,IF(ISTEXT(ScheduleCompile!L603),IF(OR(ISNUMBER(FIND("5F",ScheduleCompile!L603)),ISNUMBER(FIND("0F",ScheduleCompile!L603)),ISNUMBER(FIND("8F",ScheduleCompile!L603)),ISNUMBER(FIND("1F",ScheduleCompile!L603)),ISNUMBER(FIND("2F",ScheduleCompile!L603)),ISNUMBER(FIND("3F",ScheduleCompile!L603)),ISNUMBER(FIND("6F",ScheduleCompile!L603)),ISNUMBER(FIND("7F",ScheduleCompile!L603)),ISNUMBER(FIND("9F",ScheduleCompile!L603)),ISNUMBER(FIND("4F",ScheduleCompile!L603))),VALUE(LEFT(ScheduleCompile!L603,FIND("F",ScheduleCompile!L603)-1)),ScheduleCompile!L603)))))),"",IF(ScheduleCompile!L603="Off",0,IF(ScheduleCompile!L603="On",1,IF(ISNUMBER(ScheduleCompile!L603),ScheduleCompile!L603/1,IF(ISTEXT(ScheduleCompile!L603),IF(OR(ISNUMBER(FIND("5F",ScheduleCompile!L603)),ISNUMBER(FIND("0F",ScheduleCompile!L603)),ISNUMBER(FIND("8F",ScheduleCompile!L603)),ISNUMBER(FIND("1F",ScheduleCompile!L603)),ISNUMBER(FIND("2F",ScheduleCompile!L603)),ISNUMBER(FIND("3F",ScheduleCompile!L603)),ISNUMBER(FIND("6F",ScheduleCompile!L603)),ISNUMBER(FIND("7F",ScheduleCompile!L603)),ISNUMBER(FIND("9F",ScheduleCompile!L603)),ISNUMBER(FIND("4F",ScheduleCompile!L603))),VALUE(LEFT(ScheduleCompile!L603,FIND("F",ScheduleCompile!L603)-1)),ScheduleCompile!L603)))))))</f>
        <v>58.4</v>
      </c>
      <c r="R610" s="1">
        <f>IF(AND(ISERROR(IF(ScheduleCompile!M603="Off",0,IF(ScheduleCompile!M603="On",1,IF(ISNUMBER(ScheduleCompile!M603),ScheduleCompile!M603/1,IF(ISTEXT(ScheduleCompile!M603),IF(OR(ISNUMBER(FIND("5F",ScheduleCompile!M603)),ISNUMBER(FIND("0F",ScheduleCompile!M603)),ISNUMBER(FIND("8F",ScheduleCompile!M603)),ISNUMBER(FIND("1F",ScheduleCompile!M603)),ISNUMBER(FIND("2F",ScheduleCompile!M603)),ISNUMBER(FIND("3F",ScheduleCompile!M603)),ISNUMBER(FIND("6F",ScheduleCompile!M603)),ISNUMBER(FIND("7F",ScheduleCompile!M603)),ISNUMBER(FIND("9F",ScheduleCompile!M603)),ISNUMBER(FIND("4F",ScheduleCompile!M603))),VALUE(LEFT(ScheduleCompile!M603,FIND("F",ScheduleCompile!M603)-1)),ScheduleCompile!M603)))))),ISTEXT(ScheduleCompile!#REF!)),"ENDTABLE",IF(ISERROR(IF(ScheduleCompile!M603="Off",0,IF(ScheduleCompile!M603="On",1,IF(ISNUMBER(ScheduleCompile!M603),ScheduleCompile!M603/1,IF(ISTEXT(ScheduleCompile!M603),IF(OR(ISNUMBER(FIND("5F",ScheduleCompile!M603)),ISNUMBER(FIND("0F",ScheduleCompile!M603)),ISNUMBER(FIND("8F",ScheduleCompile!M603)),ISNUMBER(FIND("1F",ScheduleCompile!M603)),ISNUMBER(FIND("2F",ScheduleCompile!M603)),ISNUMBER(FIND("3F",ScheduleCompile!M603)),ISNUMBER(FIND("6F",ScheduleCompile!M603)),ISNUMBER(FIND("7F",ScheduleCompile!M603)),ISNUMBER(FIND("9F",ScheduleCompile!M603)),ISNUMBER(FIND("4F",ScheduleCompile!M603))),VALUE(LEFT(ScheduleCompile!M603,FIND("F",ScheduleCompile!M603)-1)),ScheduleCompile!M603)))))),"",IF(ScheduleCompile!M603="Off",0,IF(ScheduleCompile!M603="On",1,IF(ISNUMBER(ScheduleCompile!M603),ScheduleCompile!M603/1,IF(ISTEXT(ScheduleCompile!M603),IF(OR(ISNUMBER(FIND("5F",ScheduleCompile!M603)),ISNUMBER(FIND("0F",ScheduleCompile!M603)),ISNUMBER(FIND("8F",ScheduleCompile!M603)),ISNUMBER(FIND("1F",ScheduleCompile!M603)),ISNUMBER(FIND("2F",ScheduleCompile!M603)),ISNUMBER(FIND("3F",ScheduleCompile!M603)),ISNUMBER(FIND("6F",ScheduleCompile!M603)),ISNUMBER(FIND("7F",ScheduleCompile!M603)),ISNUMBER(FIND("9F",ScheduleCompile!M603)),ISNUMBER(FIND("4F",ScheduleCompile!M603))),VALUE(LEFT(ScheduleCompile!M603,FIND("F",ScheduleCompile!M603)-1)),ScheduleCompile!M603)))))))</f>
        <v>58.4</v>
      </c>
      <c r="S610" s="1">
        <f>IF(AND(ISERROR(IF(ScheduleCompile!N603="Off",0,IF(ScheduleCompile!N603="On",1,IF(ISNUMBER(ScheduleCompile!N603),ScheduleCompile!N603/1,IF(ISTEXT(ScheduleCompile!N603),IF(OR(ISNUMBER(FIND("5F",ScheduleCompile!N603)),ISNUMBER(FIND("0F",ScheduleCompile!N603)),ISNUMBER(FIND("8F",ScheduleCompile!N603)),ISNUMBER(FIND("1F",ScheduleCompile!N603)),ISNUMBER(FIND("2F",ScheduleCompile!N603)),ISNUMBER(FIND("3F",ScheduleCompile!N603)),ISNUMBER(FIND("6F",ScheduleCompile!N603)),ISNUMBER(FIND("7F",ScheduleCompile!N603)),ISNUMBER(FIND("9F",ScheduleCompile!N603)),ISNUMBER(FIND("4F",ScheduleCompile!N603))),VALUE(LEFT(ScheduleCompile!N603,FIND("F",ScheduleCompile!N603)-1)),ScheduleCompile!N603)))))),ISTEXT(ScheduleCompile!#REF!)),"ENDTABLE",IF(ISERROR(IF(ScheduleCompile!N603="Off",0,IF(ScheduleCompile!N603="On",1,IF(ISNUMBER(ScheduleCompile!N603),ScheduleCompile!N603/1,IF(ISTEXT(ScheduleCompile!N603),IF(OR(ISNUMBER(FIND("5F",ScheduleCompile!N603)),ISNUMBER(FIND("0F",ScheduleCompile!N603)),ISNUMBER(FIND("8F",ScheduleCompile!N603)),ISNUMBER(FIND("1F",ScheduleCompile!N603)),ISNUMBER(FIND("2F",ScheduleCompile!N603)),ISNUMBER(FIND("3F",ScheduleCompile!N603)),ISNUMBER(FIND("6F",ScheduleCompile!N603)),ISNUMBER(FIND("7F",ScheduleCompile!N603)),ISNUMBER(FIND("9F",ScheduleCompile!N603)),ISNUMBER(FIND("4F",ScheduleCompile!N603))),VALUE(LEFT(ScheduleCompile!N603,FIND("F",ScheduleCompile!N603)-1)),ScheduleCompile!N603)))))),"",IF(ScheduleCompile!N603="Off",0,IF(ScheduleCompile!N603="On",1,IF(ISNUMBER(ScheduleCompile!N603),ScheduleCompile!N603/1,IF(ISTEXT(ScheduleCompile!N603),IF(OR(ISNUMBER(FIND("5F",ScheduleCompile!N603)),ISNUMBER(FIND("0F",ScheduleCompile!N603)),ISNUMBER(FIND("8F",ScheduleCompile!N603)),ISNUMBER(FIND("1F",ScheduleCompile!N603)),ISNUMBER(FIND("2F",ScheduleCompile!N603)),ISNUMBER(FIND("3F",ScheduleCompile!N603)),ISNUMBER(FIND("6F",ScheduleCompile!N603)),ISNUMBER(FIND("7F",ScheduleCompile!N603)),ISNUMBER(FIND("9F",ScheduleCompile!N603)),ISNUMBER(FIND("4F",ScheduleCompile!N603))),VALUE(LEFT(ScheduleCompile!N603,FIND("F",ScheduleCompile!N603)-1)),ScheduleCompile!N603)))))))</f>
        <v>58.4</v>
      </c>
      <c r="T610" s="1">
        <f>IF(AND(ISERROR(IF(ScheduleCompile!O603="Off",0,IF(ScheduleCompile!O603="On",1,IF(ISNUMBER(ScheduleCompile!O603),ScheduleCompile!O603/1,IF(ISTEXT(ScheduleCompile!O603),IF(OR(ISNUMBER(FIND("5F",ScheduleCompile!O603)),ISNUMBER(FIND("0F",ScheduleCompile!O603)),ISNUMBER(FIND("8F",ScheduleCompile!O603)),ISNUMBER(FIND("1F",ScheduleCompile!O603)),ISNUMBER(FIND("2F",ScheduleCompile!O603)),ISNUMBER(FIND("3F",ScheduleCompile!O603)),ISNUMBER(FIND("6F",ScheduleCompile!O603)),ISNUMBER(FIND("7F",ScheduleCompile!O603)),ISNUMBER(FIND("9F",ScheduleCompile!O603)),ISNUMBER(FIND("4F",ScheduleCompile!O603))),VALUE(LEFT(ScheduleCompile!O603,FIND("F",ScheduleCompile!O603)-1)),ScheduleCompile!O603)))))),ISTEXT(ScheduleCompile!#REF!)),"ENDTABLE",IF(ISERROR(IF(ScheduleCompile!O603="Off",0,IF(ScheduleCompile!O603="On",1,IF(ISNUMBER(ScheduleCompile!O603),ScheduleCompile!O603/1,IF(ISTEXT(ScheduleCompile!O603),IF(OR(ISNUMBER(FIND("5F",ScheduleCompile!O603)),ISNUMBER(FIND("0F",ScheduleCompile!O603)),ISNUMBER(FIND("8F",ScheduleCompile!O603)),ISNUMBER(FIND("1F",ScheduleCompile!O603)),ISNUMBER(FIND("2F",ScheduleCompile!O603)),ISNUMBER(FIND("3F",ScheduleCompile!O603)),ISNUMBER(FIND("6F",ScheduleCompile!O603)),ISNUMBER(FIND("7F",ScheduleCompile!O603)),ISNUMBER(FIND("9F",ScheduleCompile!O603)),ISNUMBER(FIND("4F",ScheduleCompile!O603))),VALUE(LEFT(ScheduleCompile!O603,FIND("F",ScheduleCompile!O603)-1)),ScheduleCompile!O603)))))),"",IF(ScheduleCompile!O603="Off",0,IF(ScheduleCompile!O603="On",1,IF(ISNUMBER(ScheduleCompile!O603),ScheduleCompile!O603/1,IF(ISTEXT(ScheduleCompile!O603),IF(OR(ISNUMBER(FIND("5F",ScheduleCompile!O603)),ISNUMBER(FIND("0F",ScheduleCompile!O603)),ISNUMBER(FIND("8F",ScheduleCompile!O603)),ISNUMBER(FIND("1F",ScheduleCompile!O603)),ISNUMBER(FIND("2F",ScheduleCompile!O603)),ISNUMBER(FIND("3F",ScheduleCompile!O603)),ISNUMBER(FIND("6F",ScheduleCompile!O603)),ISNUMBER(FIND("7F",ScheduleCompile!O603)),ISNUMBER(FIND("9F",ScheduleCompile!O603)),ISNUMBER(FIND("4F",ScheduleCompile!O603))),VALUE(LEFT(ScheduleCompile!O603,FIND("F",ScheduleCompile!O603)-1)),ScheduleCompile!O603)))))))</f>
        <v>58.4</v>
      </c>
      <c r="U610" s="1">
        <f>IF(AND(ISERROR(IF(ScheduleCompile!P603="Off",0,IF(ScheduleCompile!P603="On",1,IF(ISNUMBER(ScheduleCompile!P603),ScheduleCompile!P603/1,IF(ISTEXT(ScheduleCompile!P603),IF(OR(ISNUMBER(FIND("5F",ScheduleCompile!P603)),ISNUMBER(FIND("0F",ScheduleCompile!P603)),ISNUMBER(FIND("8F",ScheduleCompile!P603)),ISNUMBER(FIND("1F",ScheduleCompile!P603)),ISNUMBER(FIND("2F",ScheduleCompile!P603)),ISNUMBER(FIND("3F",ScheduleCompile!P603)),ISNUMBER(FIND("6F",ScheduleCompile!P603)),ISNUMBER(FIND("7F",ScheduleCompile!P603)),ISNUMBER(FIND("9F",ScheduleCompile!P603)),ISNUMBER(FIND("4F",ScheduleCompile!P603))),VALUE(LEFT(ScheduleCompile!P603,FIND("F",ScheduleCompile!P603)-1)),ScheduleCompile!P603)))))),ISTEXT(ScheduleCompile!#REF!)),"ENDTABLE",IF(ISERROR(IF(ScheduleCompile!P603="Off",0,IF(ScheduleCompile!P603="On",1,IF(ISNUMBER(ScheduleCompile!P603),ScheduleCompile!P603/1,IF(ISTEXT(ScheduleCompile!P603),IF(OR(ISNUMBER(FIND("5F",ScheduleCompile!P603)),ISNUMBER(FIND("0F",ScheduleCompile!P603)),ISNUMBER(FIND("8F",ScheduleCompile!P603)),ISNUMBER(FIND("1F",ScheduleCompile!P603)),ISNUMBER(FIND("2F",ScheduleCompile!P603)),ISNUMBER(FIND("3F",ScheduleCompile!P603)),ISNUMBER(FIND("6F",ScheduleCompile!P603)),ISNUMBER(FIND("7F",ScheduleCompile!P603)),ISNUMBER(FIND("9F",ScheduleCompile!P603)),ISNUMBER(FIND("4F",ScheduleCompile!P603))),VALUE(LEFT(ScheduleCompile!P603,FIND("F",ScheduleCompile!P603)-1)),ScheduleCompile!P603)))))),"",IF(ScheduleCompile!P603="Off",0,IF(ScheduleCompile!P603="On",1,IF(ISNUMBER(ScheduleCompile!P603),ScheduleCompile!P603/1,IF(ISTEXT(ScheduleCompile!P603),IF(OR(ISNUMBER(FIND("5F",ScheduleCompile!P603)),ISNUMBER(FIND("0F",ScheduleCompile!P603)),ISNUMBER(FIND("8F",ScheduleCompile!P603)),ISNUMBER(FIND("1F",ScheduleCompile!P603)),ISNUMBER(FIND("2F",ScheduleCompile!P603)),ISNUMBER(FIND("3F",ScheduleCompile!P603)),ISNUMBER(FIND("6F",ScheduleCompile!P603)),ISNUMBER(FIND("7F",ScheduleCompile!P603)),ISNUMBER(FIND("9F",ScheduleCompile!P603)),ISNUMBER(FIND("4F",ScheduleCompile!P603))),VALUE(LEFT(ScheduleCompile!P603,FIND("F",ScheduleCompile!P603)-1)),ScheduleCompile!P603)))))))</f>
        <v>58.4</v>
      </c>
      <c r="V610" s="1">
        <f>IF(AND(ISERROR(IF(ScheduleCompile!Q603="Off",0,IF(ScheduleCompile!Q603="On",1,IF(ISNUMBER(ScheduleCompile!Q603),ScheduleCompile!Q603/1,IF(ISTEXT(ScheduleCompile!Q603),IF(OR(ISNUMBER(FIND("5F",ScheduleCompile!Q603)),ISNUMBER(FIND("0F",ScheduleCompile!Q603)),ISNUMBER(FIND("8F",ScheduleCompile!Q603)),ISNUMBER(FIND("1F",ScheduleCompile!Q603)),ISNUMBER(FIND("2F",ScheduleCompile!Q603)),ISNUMBER(FIND("3F",ScheduleCompile!Q603)),ISNUMBER(FIND("6F",ScheduleCompile!Q603)),ISNUMBER(FIND("7F",ScheduleCompile!Q603)),ISNUMBER(FIND("9F",ScheduleCompile!Q603)),ISNUMBER(FIND("4F",ScheduleCompile!Q603))),VALUE(LEFT(ScheduleCompile!Q603,FIND("F",ScheduleCompile!Q603)-1)),ScheduleCompile!Q603)))))),ISTEXT(ScheduleCompile!#REF!)),"ENDTABLE",IF(ISERROR(IF(ScheduleCompile!Q603="Off",0,IF(ScheduleCompile!Q603="On",1,IF(ISNUMBER(ScheduleCompile!Q603),ScheduleCompile!Q603/1,IF(ISTEXT(ScheduleCompile!Q603),IF(OR(ISNUMBER(FIND("5F",ScheduleCompile!Q603)),ISNUMBER(FIND("0F",ScheduleCompile!Q603)),ISNUMBER(FIND("8F",ScheduleCompile!Q603)),ISNUMBER(FIND("1F",ScheduleCompile!Q603)),ISNUMBER(FIND("2F",ScheduleCompile!Q603)),ISNUMBER(FIND("3F",ScheduleCompile!Q603)),ISNUMBER(FIND("6F",ScheduleCompile!Q603)),ISNUMBER(FIND("7F",ScheduleCompile!Q603)),ISNUMBER(FIND("9F",ScheduleCompile!Q603)),ISNUMBER(FIND("4F",ScheduleCompile!Q603))),VALUE(LEFT(ScheduleCompile!Q603,FIND("F",ScheduleCompile!Q603)-1)),ScheduleCompile!Q603)))))),"",IF(ScheduleCompile!Q603="Off",0,IF(ScheduleCompile!Q603="On",1,IF(ISNUMBER(ScheduleCompile!Q603),ScheduleCompile!Q603/1,IF(ISTEXT(ScheduleCompile!Q603),IF(OR(ISNUMBER(FIND("5F",ScheduleCompile!Q603)),ISNUMBER(FIND("0F",ScheduleCompile!Q603)),ISNUMBER(FIND("8F",ScheduleCompile!Q603)),ISNUMBER(FIND("1F",ScheduleCompile!Q603)),ISNUMBER(FIND("2F",ScheduleCompile!Q603)),ISNUMBER(FIND("3F",ScheduleCompile!Q603)),ISNUMBER(FIND("6F",ScheduleCompile!Q603)),ISNUMBER(FIND("7F",ScheduleCompile!Q603)),ISNUMBER(FIND("9F",ScheduleCompile!Q603)),ISNUMBER(FIND("4F",ScheduleCompile!Q603))),VALUE(LEFT(ScheduleCompile!Q603,FIND("F",ScheduleCompile!Q603)-1)),ScheduleCompile!Q603)))))))</f>
        <v>58.4</v>
      </c>
      <c r="W610" s="1">
        <f>IF(AND(ISERROR(IF(ScheduleCompile!R603="Off",0,IF(ScheduleCompile!R603="On",1,IF(ISNUMBER(ScheduleCompile!R603),ScheduleCompile!R603/1,IF(ISTEXT(ScheduleCompile!R603),IF(OR(ISNUMBER(FIND("5F",ScheduleCompile!R603)),ISNUMBER(FIND("0F",ScheduleCompile!R603)),ISNUMBER(FIND("8F",ScheduleCompile!R603)),ISNUMBER(FIND("1F",ScheduleCompile!R603)),ISNUMBER(FIND("2F",ScheduleCompile!R603)),ISNUMBER(FIND("3F",ScheduleCompile!R603)),ISNUMBER(FIND("6F",ScheduleCompile!R603)),ISNUMBER(FIND("7F",ScheduleCompile!R603)),ISNUMBER(FIND("9F",ScheduleCompile!R603)),ISNUMBER(FIND("4F",ScheduleCompile!R603))),VALUE(LEFT(ScheduleCompile!R603,FIND("F",ScheduleCompile!R603)-1)),ScheduleCompile!R603)))))),ISTEXT(ScheduleCompile!#REF!)),"ENDTABLE",IF(ISERROR(IF(ScheduleCompile!R603="Off",0,IF(ScheduleCompile!R603="On",1,IF(ISNUMBER(ScheduleCompile!R603),ScheduleCompile!R603/1,IF(ISTEXT(ScheduleCompile!R603),IF(OR(ISNUMBER(FIND("5F",ScheduleCompile!R603)),ISNUMBER(FIND("0F",ScheduleCompile!R603)),ISNUMBER(FIND("8F",ScheduleCompile!R603)),ISNUMBER(FIND("1F",ScheduleCompile!R603)),ISNUMBER(FIND("2F",ScheduleCompile!R603)),ISNUMBER(FIND("3F",ScheduleCompile!R603)),ISNUMBER(FIND("6F",ScheduleCompile!R603)),ISNUMBER(FIND("7F",ScheduleCompile!R603)),ISNUMBER(FIND("9F",ScheduleCompile!R603)),ISNUMBER(FIND("4F",ScheduleCompile!R603))),VALUE(LEFT(ScheduleCompile!R603,FIND("F",ScheduleCompile!R603)-1)),ScheduleCompile!R603)))))),"",IF(ScheduleCompile!R603="Off",0,IF(ScheduleCompile!R603="On",1,IF(ISNUMBER(ScheduleCompile!R603),ScheduleCompile!R603/1,IF(ISTEXT(ScheduleCompile!R603),IF(OR(ISNUMBER(FIND("5F",ScheduleCompile!R603)),ISNUMBER(FIND("0F",ScheduleCompile!R603)),ISNUMBER(FIND("8F",ScheduleCompile!R603)),ISNUMBER(FIND("1F",ScheduleCompile!R603)),ISNUMBER(FIND("2F",ScheduleCompile!R603)),ISNUMBER(FIND("3F",ScheduleCompile!R603)),ISNUMBER(FIND("6F",ScheduleCompile!R603)),ISNUMBER(FIND("7F",ScheduleCompile!R603)),ISNUMBER(FIND("9F",ScheduleCompile!R603)),ISNUMBER(FIND("4F",ScheduleCompile!R603))),VALUE(LEFT(ScheduleCompile!R603,FIND("F",ScheduleCompile!R603)-1)),ScheduleCompile!R603)))))))</f>
        <v>58.4</v>
      </c>
      <c r="X610" s="1">
        <f>IF(AND(ISERROR(IF(ScheduleCompile!S603="Off",0,IF(ScheduleCompile!S603="On",1,IF(ISNUMBER(ScheduleCompile!S603),ScheduleCompile!S603/1,IF(ISTEXT(ScheduleCompile!S603),IF(OR(ISNUMBER(FIND("5F",ScheduleCompile!S603)),ISNUMBER(FIND("0F",ScheduleCompile!S603)),ISNUMBER(FIND("8F",ScheduleCompile!S603)),ISNUMBER(FIND("1F",ScheduleCompile!S603)),ISNUMBER(FIND("2F",ScheduleCompile!S603)),ISNUMBER(FIND("3F",ScheduleCompile!S603)),ISNUMBER(FIND("6F",ScheduleCompile!S603)),ISNUMBER(FIND("7F",ScheduleCompile!S603)),ISNUMBER(FIND("9F",ScheduleCompile!S603)),ISNUMBER(FIND("4F",ScheduleCompile!S603))),VALUE(LEFT(ScheduleCompile!S603,FIND("F",ScheduleCompile!S603)-1)),ScheduleCompile!S603)))))),ISTEXT(ScheduleCompile!#REF!)),"ENDTABLE",IF(ISERROR(IF(ScheduleCompile!S603="Off",0,IF(ScheduleCompile!S603="On",1,IF(ISNUMBER(ScheduleCompile!S603),ScheduleCompile!S603/1,IF(ISTEXT(ScheduleCompile!S603),IF(OR(ISNUMBER(FIND("5F",ScheduleCompile!S603)),ISNUMBER(FIND("0F",ScheduleCompile!S603)),ISNUMBER(FIND("8F",ScheduleCompile!S603)),ISNUMBER(FIND("1F",ScheduleCompile!S603)),ISNUMBER(FIND("2F",ScheduleCompile!S603)),ISNUMBER(FIND("3F",ScheduleCompile!S603)),ISNUMBER(FIND("6F",ScheduleCompile!S603)),ISNUMBER(FIND("7F",ScheduleCompile!S603)),ISNUMBER(FIND("9F",ScheduleCompile!S603)),ISNUMBER(FIND("4F",ScheduleCompile!S603))),VALUE(LEFT(ScheduleCompile!S603,FIND("F",ScheduleCompile!S603)-1)),ScheduleCompile!S603)))))),"",IF(ScheduleCompile!S603="Off",0,IF(ScheduleCompile!S603="On",1,IF(ISNUMBER(ScheduleCompile!S603),ScheduleCompile!S603/1,IF(ISTEXT(ScheduleCompile!S603),IF(OR(ISNUMBER(FIND("5F",ScheduleCompile!S603)),ISNUMBER(FIND("0F",ScheduleCompile!S603)),ISNUMBER(FIND("8F",ScheduleCompile!S603)),ISNUMBER(FIND("1F",ScheduleCompile!S603)),ISNUMBER(FIND("2F",ScheduleCompile!S603)),ISNUMBER(FIND("3F",ScheduleCompile!S603)),ISNUMBER(FIND("6F",ScheduleCompile!S603)),ISNUMBER(FIND("7F",ScheduleCompile!S603)),ISNUMBER(FIND("9F",ScheduleCompile!S603)),ISNUMBER(FIND("4F",ScheduleCompile!S603))),VALUE(LEFT(ScheduleCompile!S603,FIND("F",ScheduleCompile!S603)-1)),ScheduleCompile!S603)))))))</f>
        <v>58.4</v>
      </c>
      <c r="Y610" s="1">
        <f>IF(AND(ISERROR(IF(ScheduleCompile!T603="Off",0,IF(ScheduleCompile!T603="On",1,IF(ISNUMBER(ScheduleCompile!T603),ScheduleCompile!T603/1,IF(ISTEXT(ScheduleCompile!T603),IF(OR(ISNUMBER(FIND("5F",ScheduleCompile!T603)),ISNUMBER(FIND("0F",ScheduleCompile!T603)),ISNUMBER(FIND("8F",ScheduleCompile!T603)),ISNUMBER(FIND("1F",ScheduleCompile!T603)),ISNUMBER(FIND("2F",ScheduleCompile!T603)),ISNUMBER(FIND("3F",ScheduleCompile!T603)),ISNUMBER(FIND("6F",ScheduleCompile!T603)),ISNUMBER(FIND("7F",ScheduleCompile!T603)),ISNUMBER(FIND("9F",ScheduleCompile!T603)),ISNUMBER(FIND("4F",ScheduleCompile!T603))),VALUE(LEFT(ScheduleCompile!T603,FIND("F",ScheduleCompile!T603)-1)),ScheduleCompile!T603)))))),ISTEXT(ScheduleCompile!#REF!)),"ENDTABLE",IF(ISERROR(IF(ScheduleCompile!T603="Off",0,IF(ScheduleCompile!T603="On",1,IF(ISNUMBER(ScheduleCompile!T603),ScheduleCompile!T603/1,IF(ISTEXT(ScheduleCompile!T603),IF(OR(ISNUMBER(FIND("5F",ScheduleCompile!T603)),ISNUMBER(FIND("0F",ScheduleCompile!T603)),ISNUMBER(FIND("8F",ScheduleCompile!T603)),ISNUMBER(FIND("1F",ScheduleCompile!T603)),ISNUMBER(FIND("2F",ScheduleCompile!T603)),ISNUMBER(FIND("3F",ScheduleCompile!T603)),ISNUMBER(FIND("6F",ScheduleCompile!T603)),ISNUMBER(FIND("7F",ScheduleCompile!T603)),ISNUMBER(FIND("9F",ScheduleCompile!T603)),ISNUMBER(FIND("4F",ScheduleCompile!T603))),VALUE(LEFT(ScheduleCompile!T603,FIND("F",ScheduleCompile!T603)-1)),ScheduleCompile!T603)))))),"",IF(ScheduleCompile!T603="Off",0,IF(ScheduleCompile!T603="On",1,IF(ISNUMBER(ScheduleCompile!T603),ScheduleCompile!T603/1,IF(ISTEXT(ScheduleCompile!T603),IF(OR(ISNUMBER(FIND("5F",ScheduleCompile!T603)),ISNUMBER(FIND("0F",ScheduleCompile!T603)),ISNUMBER(FIND("8F",ScheduleCompile!T603)),ISNUMBER(FIND("1F",ScheduleCompile!T603)),ISNUMBER(FIND("2F",ScheduleCompile!T603)),ISNUMBER(FIND("3F",ScheduleCompile!T603)),ISNUMBER(FIND("6F",ScheduleCompile!T603)),ISNUMBER(FIND("7F",ScheduleCompile!T603)),ISNUMBER(FIND("9F",ScheduleCompile!T603)),ISNUMBER(FIND("4F",ScheduleCompile!T603))),VALUE(LEFT(ScheduleCompile!T603,FIND("F",ScheduleCompile!T603)-1)),ScheduleCompile!T603)))))))</f>
        <v>58.4</v>
      </c>
      <c r="Z610" s="1">
        <f>IF(AND(ISERROR(IF(ScheduleCompile!U603="Off",0,IF(ScheduleCompile!U603="On",1,IF(ISNUMBER(ScheduleCompile!U603),ScheduleCompile!U603/1,IF(ISTEXT(ScheduleCompile!U603),IF(OR(ISNUMBER(FIND("5F",ScheduleCompile!U603)),ISNUMBER(FIND("0F",ScheduleCompile!U603)),ISNUMBER(FIND("8F",ScheduleCompile!U603)),ISNUMBER(FIND("1F",ScheduleCompile!U603)),ISNUMBER(FIND("2F",ScheduleCompile!U603)),ISNUMBER(FIND("3F",ScheduleCompile!U603)),ISNUMBER(FIND("6F",ScheduleCompile!U603)),ISNUMBER(FIND("7F",ScheduleCompile!U603)),ISNUMBER(FIND("9F",ScheduleCompile!U603)),ISNUMBER(FIND("4F",ScheduleCompile!U603))),VALUE(LEFT(ScheduleCompile!U603,FIND("F",ScheduleCompile!U603)-1)),ScheduleCompile!U603)))))),ISTEXT(ScheduleCompile!#REF!)),"ENDTABLE",IF(ISERROR(IF(ScheduleCompile!U603="Off",0,IF(ScheduleCompile!U603="On",1,IF(ISNUMBER(ScheduleCompile!U603),ScheduleCompile!U603/1,IF(ISTEXT(ScheduleCompile!U603),IF(OR(ISNUMBER(FIND("5F",ScheduleCompile!U603)),ISNUMBER(FIND("0F",ScheduleCompile!U603)),ISNUMBER(FIND("8F",ScheduleCompile!U603)),ISNUMBER(FIND("1F",ScheduleCompile!U603)),ISNUMBER(FIND("2F",ScheduleCompile!U603)),ISNUMBER(FIND("3F",ScheduleCompile!U603)),ISNUMBER(FIND("6F",ScheduleCompile!U603)),ISNUMBER(FIND("7F",ScheduleCompile!U603)),ISNUMBER(FIND("9F",ScheduleCompile!U603)),ISNUMBER(FIND("4F",ScheduleCompile!U603))),VALUE(LEFT(ScheduleCompile!U603,FIND("F",ScheduleCompile!U603)-1)),ScheduleCompile!U603)))))),"",IF(ScheduleCompile!U603="Off",0,IF(ScheduleCompile!U603="On",1,IF(ISNUMBER(ScheduleCompile!U603),ScheduleCompile!U603/1,IF(ISTEXT(ScheduleCompile!U603),IF(OR(ISNUMBER(FIND("5F",ScheduleCompile!U603)),ISNUMBER(FIND("0F",ScheduleCompile!U603)),ISNUMBER(FIND("8F",ScheduleCompile!U603)),ISNUMBER(FIND("1F",ScheduleCompile!U603)),ISNUMBER(FIND("2F",ScheduleCompile!U603)),ISNUMBER(FIND("3F",ScheduleCompile!U603)),ISNUMBER(FIND("6F",ScheduleCompile!U603)),ISNUMBER(FIND("7F",ScheduleCompile!U603)),ISNUMBER(FIND("9F",ScheduleCompile!U603)),ISNUMBER(FIND("4F",ScheduleCompile!U603))),VALUE(LEFT(ScheduleCompile!U603,FIND("F",ScheduleCompile!U603)-1)),ScheduleCompile!U603)))))))</f>
        <v>58.4</v>
      </c>
      <c r="AA610" s="1">
        <f>IF(AND(ISERROR(IF(ScheduleCompile!V603="Off",0,IF(ScheduleCompile!V603="On",1,IF(ISNUMBER(ScheduleCompile!V603),ScheduleCompile!V603/1,IF(ISTEXT(ScheduleCompile!V603),IF(OR(ISNUMBER(FIND("5F",ScheduleCompile!V603)),ISNUMBER(FIND("0F",ScheduleCompile!V603)),ISNUMBER(FIND("8F",ScheduleCompile!V603)),ISNUMBER(FIND("1F",ScheduleCompile!V603)),ISNUMBER(FIND("2F",ScheduleCompile!V603)),ISNUMBER(FIND("3F",ScheduleCompile!V603)),ISNUMBER(FIND("6F",ScheduleCompile!V603)),ISNUMBER(FIND("7F",ScheduleCompile!V603)),ISNUMBER(FIND("9F",ScheduleCompile!V603)),ISNUMBER(FIND("4F",ScheduleCompile!V603))),VALUE(LEFT(ScheduleCompile!V603,FIND("F",ScheduleCompile!V603)-1)),ScheduleCompile!V603)))))),ISTEXT(ScheduleCompile!#REF!)),"ENDTABLE",IF(ISERROR(IF(ScheduleCompile!V603="Off",0,IF(ScheduleCompile!V603="On",1,IF(ISNUMBER(ScheduleCompile!V603),ScheduleCompile!V603/1,IF(ISTEXT(ScheduleCompile!V603),IF(OR(ISNUMBER(FIND("5F",ScheduleCompile!V603)),ISNUMBER(FIND("0F",ScheduleCompile!V603)),ISNUMBER(FIND("8F",ScheduleCompile!V603)),ISNUMBER(FIND("1F",ScheduleCompile!V603)),ISNUMBER(FIND("2F",ScheduleCompile!V603)),ISNUMBER(FIND("3F",ScheduleCompile!V603)),ISNUMBER(FIND("6F",ScheduleCompile!V603)),ISNUMBER(FIND("7F",ScheduleCompile!V603)),ISNUMBER(FIND("9F",ScheduleCompile!V603)),ISNUMBER(FIND("4F",ScheduleCompile!V603))),VALUE(LEFT(ScheduleCompile!V603,FIND("F",ScheduleCompile!V603)-1)),ScheduleCompile!V603)))))),"",IF(ScheduleCompile!V603="Off",0,IF(ScheduleCompile!V603="On",1,IF(ISNUMBER(ScheduleCompile!V603),ScheduleCompile!V603/1,IF(ISTEXT(ScheduleCompile!V603),IF(OR(ISNUMBER(FIND("5F",ScheduleCompile!V603)),ISNUMBER(FIND("0F",ScheduleCompile!V603)),ISNUMBER(FIND("8F",ScheduleCompile!V603)),ISNUMBER(FIND("1F",ScheduleCompile!V603)),ISNUMBER(FIND("2F",ScheduleCompile!V603)),ISNUMBER(FIND("3F",ScheduleCompile!V603)),ISNUMBER(FIND("6F",ScheduleCompile!V603)),ISNUMBER(FIND("7F",ScheduleCompile!V603)),ISNUMBER(FIND("9F",ScheduleCompile!V603)),ISNUMBER(FIND("4F",ScheduleCompile!V603))),VALUE(LEFT(ScheduleCompile!V603,FIND("F",ScheduleCompile!V603)-1)),ScheduleCompile!V603)))))))</f>
        <v>58.4</v>
      </c>
      <c r="AB610" s="1">
        <f>IF(AND(ISERROR(IF(ScheduleCompile!W603="Off",0,IF(ScheduleCompile!W603="On",1,IF(ISNUMBER(ScheduleCompile!W603),ScheduleCompile!W603/1,IF(ISTEXT(ScheduleCompile!W603),IF(OR(ISNUMBER(FIND("5F",ScheduleCompile!W603)),ISNUMBER(FIND("0F",ScheduleCompile!W603)),ISNUMBER(FIND("8F",ScheduleCompile!W603)),ISNUMBER(FIND("1F",ScheduleCompile!W603)),ISNUMBER(FIND("2F",ScheduleCompile!W603)),ISNUMBER(FIND("3F",ScheduleCompile!W603)),ISNUMBER(FIND("6F",ScheduleCompile!W603)),ISNUMBER(FIND("7F",ScheduleCompile!W603)),ISNUMBER(FIND("9F",ScheduleCompile!W603)),ISNUMBER(FIND("4F",ScheduleCompile!W603))),VALUE(LEFT(ScheduleCompile!W603,FIND("F",ScheduleCompile!W603)-1)),ScheduleCompile!W603)))))),ISTEXT(ScheduleCompile!#REF!)),"ENDTABLE",IF(ISERROR(IF(ScheduleCompile!W603="Off",0,IF(ScheduleCompile!W603="On",1,IF(ISNUMBER(ScheduleCompile!W603),ScheduleCompile!W603/1,IF(ISTEXT(ScheduleCompile!W603),IF(OR(ISNUMBER(FIND("5F",ScheduleCompile!W603)),ISNUMBER(FIND("0F",ScheduleCompile!W603)),ISNUMBER(FIND("8F",ScheduleCompile!W603)),ISNUMBER(FIND("1F",ScheduleCompile!W603)),ISNUMBER(FIND("2F",ScheduleCompile!W603)),ISNUMBER(FIND("3F",ScheduleCompile!W603)),ISNUMBER(FIND("6F",ScheduleCompile!W603)),ISNUMBER(FIND("7F",ScheduleCompile!W603)),ISNUMBER(FIND("9F",ScheduleCompile!W603)),ISNUMBER(FIND("4F",ScheduleCompile!W603))),VALUE(LEFT(ScheduleCompile!W603,FIND("F",ScheduleCompile!W603)-1)),ScheduleCompile!W603)))))),"",IF(ScheduleCompile!W603="Off",0,IF(ScheduleCompile!W603="On",1,IF(ISNUMBER(ScheduleCompile!W603),ScheduleCompile!W603/1,IF(ISTEXT(ScheduleCompile!W603),IF(OR(ISNUMBER(FIND("5F",ScheduleCompile!W603)),ISNUMBER(FIND("0F",ScheduleCompile!W603)),ISNUMBER(FIND("8F",ScheduleCompile!W603)),ISNUMBER(FIND("1F",ScheduleCompile!W603)),ISNUMBER(FIND("2F",ScheduleCompile!W603)),ISNUMBER(FIND("3F",ScheduleCompile!W603)),ISNUMBER(FIND("6F",ScheduleCompile!W603)),ISNUMBER(FIND("7F",ScheduleCompile!W603)),ISNUMBER(FIND("9F",ScheduleCompile!W603)),ISNUMBER(FIND("4F",ScheduleCompile!W603))),VALUE(LEFT(ScheduleCompile!W603,FIND("F",ScheduleCompile!W603)-1)),ScheduleCompile!W603)))))))</f>
        <v>58.4</v>
      </c>
      <c r="AC610" s="1">
        <f>IF(AND(ISERROR(IF(ScheduleCompile!X603="Off",0,IF(ScheduleCompile!X603="On",1,IF(ISNUMBER(ScheduleCompile!X603),ScheduleCompile!X603/1,IF(ISTEXT(ScheduleCompile!X603),IF(OR(ISNUMBER(FIND("5F",ScheduleCompile!X603)),ISNUMBER(FIND("0F",ScheduleCompile!X603)),ISNUMBER(FIND("8F",ScheduleCompile!X603)),ISNUMBER(FIND("1F",ScheduleCompile!X603)),ISNUMBER(FIND("2F",ScheduleCompile!X603)),ISNUMBER(FIND("3F",ScheduleCompile!X603)),ISNUMBER(FIND("6F",ScheduleCompile!X603)),ISNUMBER(FIND("7F",ScheduleCompile!X603)),ISNUMBER(FIND("9F",ScheduleCompile!X603)),ISNUMBER(FIND("4F",ScheduleCompile!X603))),VALUE(LEFT(ScheduleCompile!X603,FIND("F",ScheduleCompile!X603)-1)),ScheduleCompile!X603)))))),ISTEXT(ScheduleCompile!#REF!)),"ENDTABLE",IF(ISERROR(IF(ScheduleCompile!X603="Off",0,IF(ScheduleCompile!X603="On",1,IF(ISNUMBER(ScheduleCompile!X603),ScheduleCompile!X603/1,IF(ISTEXT(ScheduleCompile!X603),IF(OR(ISNUMBER(FIND("5F",ScheduleCompile!X603)),ISNUMBER(FIND("0F",ScheduleCompile!X603)),ISNUMBER(FIND("8F",ScheduleCompile!X603)),ISNUMBER(FIND("1F",ScheduleCompile!X603)),ISNUMBER(FIND("2F",ScheduleCompile!X603)),ISNUMBER(FIND("3F",ScheduleCompile!X603)),ISNUMBER(FIND("6F",ScheduleCompile!X603)),ISNUMBER(FIND("7F",ScheduleCompile!X603)),ISNUMBER(FIND("9F",ScheduleCompile!X603)),ISNUMBER(FIND("4F",ScheduleCompile!X603))),VALUE(LEFT(ScheduleCompile!X603,FIND("F",ScheduleCompile!X603)-1)),ScheduleCompile!X603)))))),"",IF(ScheduleCompile!X603="Off",0,IF(ScheduleCompile!X603="On",1,IF(ISNUMBER(ScheduleCompile!X603),ScheduleCompile!X603/1,IF(ISTEXT(ScheduleCompile!X603),IF(OR(ISNUMBER(FIND("5F",ScheduleCompile!X603)),ISNUMBER(FIND("0F",ScheduleCompile!X603)),ISNUMBER(FIND("8F",ScheduleCompile!X603)),ISNUMBER(FIND("1F",ScheduleCompile!X603)),ISNUMBER(FIND("2F",ScheduleCompile!X603)),ISNUMBER(FIND("3F",ScheduleCompile!X603)),ISNUMBER(FIND("6F",ScheduleCompile!X603)),ISNUMBER(FIND("7F",ScheduleCompile!X603)),ISNUMBER(FIND("9F",ScheduleCompile!X603)),ISNUMBER(FIND("4F",ScheduleCompile!X603))),VALUE(LEFT(ScheduleCompile!X603,FIND("F",ScheduleCompile!X603)-1)),ScheduleCompile!X603)))))))</f>
        <v>58.4</v>
      </c>
      <c r="AD610" s="1">
        <f>IF(AND(ISERROR(IF(ScheduleCompile!Y603="Off",0,IF(ScheduleCompile!Y603="On",1,IF(ISNUMBER(ScheduleCompile!Y603),ScheduleCompile!Y603/1,IF(ISTEXT(ScheduleCompile!Y603),IF(OR(ISNUMBER(FIND("5F",ScheduleCompile!Y603)),ISNUMBER(FIND("0F",ScheduleCompile!Y603)),ISNUMBER(FIND("8F",ScheduleCompile!Y603)),ISNUMBER(FIND("1F",ScheduleCompile!Y603)),ISNUMBER(FIND("2F",ScheduleCompile!Y603)),ISNUMBER(FIND("3F",ScheduleCompile!Y603)),ISNUMBER(FIND("6F",ScheduleCompile!Y603)),ISNUMBER(FIND("7F",ScheduleCompile!Y603)),ISNUMBER(FIND("9F",ScheduleCompile!Y603)),ISNUMBER(FIND("4F",ScheduleCompile!Y603))),VALUE(LEFT(ScheduleCompile!Y603,FIND("F",ScheduleCompile!Y603)-1)),ScheduleCompile!Y603)))))),ISTEXT(ScheduleCompile!#REF!)),"ENDTABLE",IF(ISERROR(IF(ScheduleCompile!Y603="Off",0,IF(ScheduleCompile!Y603="On",1,IF(ISNUMBER(ScheduleCompile!Y603),ScheduleCompile!Y603/1,IF(ISTEXT(ScheduleCompile!Y603),IF(OR(ISNUMBER(FIND("5F",ScheduleCompile!Y603)),ISNUMBER(FIND("0F",ScheduleCompile!Y603)),ISNUMBER(FIND("8F",ScheduleCompile!Y603)),ISNUMBER(FIND("1F",ScheduleCompile!Y603)),ISNUMBER(FIND("2F",ScheduleCompile!Y603)),ISNUMBER(FIND("3F",ScheduleCompile!Y603)),ISNUMBER(FIND("6F",ScheduleCompile!Y603)),ISNUMBER(FIND("7F",ScheduleCompile!Y603)),ISNUMBER(FIND("9F",ScheduleCompile!Y603)),ISNUMBER(FIND("4F",ScheduleCompile!Y603))),VALUE(LEFT(ScheduleCompile!Y603,FIND("F",ScheduleCompile!Y603)-1)),ScheduleCompile!Y603)))))),"",IF(ScheduleCompile!Y603="Off",0,IF(ScheduleCompile!Y603="On",1,IF(ISNUMBER(ScheduleCompile!Y603),ScheduleCompile!Y603/1,IF(ISTEXT(ScheduleCompile!Y603),IF(OR(ISNUMBER(FIND("5F",ScheduleCompile!Y603)),ISNUMBER(FIND("0F",ScheduleCompile!Y603)),ISNUMBER(FIND("8F",ScheduleCompile!Y603)),ISNUMBER(FIND("1F",ScheduleCompile!Y603)),ISNUMBER(FIND("2F",ScheduleCompile!Y603)),ISNUMBER(FIND("3F",ScheduleCompile!Y603)),ISNUMBER(FIND("6F",ScheduleCompile!Y603)),ISNUMBER(FIND("7F",ScheduleCompile!Y603)),ISNUMBER(FIND("9F",ScheduleCompile!Y603)),ISNUMBER(FIND("4F",ScheduleCompile!Y603))),VALUE(LEFT(ScheduleCompile!Y603,FIND("F",ScheduleCompile!Y603)-1)),ScheduleCompile!Y603)))))))</f>
        <v>58.4</v>
      </c>
    </row>
    <row r="611" spans="1:30" x14ac:dyDescent="0.25">
      <c r="A611" t="str">
        <f t="shared" si="39"/>
        <v>SchDay "WaterMainCZ07Mar"  Type = "Temperature" Hr = (59.3, 59.3, 59.3, 59.3, 59.3, 59.3, 59.3, 59.3, 59.3, 59.3, 59.3, 59.3, 59.3, 59.3, 59.3, 59.3, 59.3, 59.3, 59.3, 59.3, 59.3, 59.3, 59.3, 59.3) ..</v>
      </c>
      <c r="B611" s="1" t="s">
        <v>623</v>
      </c>
      <c r="C611" t="str">
        <f t="shared" si="40"/>
        <v xml:space="preserve">SchDay "WaterMainCZ07Mar"  Type = "Temperature" Hr = </v>
      </c>
      <c r="D611" t="str">
        <f t="shared" si="41"/>
        <v>(59.3, 59.3, 59.3, 59.3, 59.3, 59.3, 59.3, 59.3, 59.3, 59.3, 59.3, 59.3, 59.3, 59.3, 59.3, 59.3, 59.3, 59.3, 59.3, 59.3, 59.3, 59.3, 59.3, 59.3) ..</v>
      </c>
      <c r="E611" s="30" t="str">
        <f>ScheduleCompile!A604</f>
        <v>WaterMainCZ07Mar</v>
      </c>
      <c r="F611" t="str">
        <f t="shared" si="42"/>
        <v>Temperature</v>
      </c>
      <c r="G611" s="1">
        <f>IF(AND(ISERROR(IF(ScheduleCompile!B604="Off",0,IF(ScheduleCompile!B604="On",1,IF(ISNUMBER(ScheduleCompile!B604),ScheduleCompile!B604/1,IF(ISTEXT(ScheduleCompile!B604),IF(OR(ISNUMBER(FIND("5F",ScheduleCompile!B604)),ISNUMBER(FIND("0F",ScheduleCompile!B604)),ISNUMBER(FIND("8F",ScheduleCompile!B604)),ISNUMBER(FIND("1F",ScheduleCompile!B604)),ISNUMBER(FIND("2F",ScheduleCompile!B604)),ISNUMBER(FIND("3F",ScheduleCompile!B604)),ISNUMBER(FIND("6F",ScheduleCompile!B604)),ISNUMBER(FIND("7F",ScheduleCompile!B604)),ISNUMBER(FIND("9F",ScheduleCompile!B604)),ISNUMBER(FIND("4F",ScheduleCompile!B604))),VALUE(LEFT(ScheduleCompile!B604,FIND("F",ScheduleCompile!B604)-1)),ScheduleCompile!B604)))))),ISTEXT(ScheduleCompile!#REF!)),"ENDTABLE",IF(ISERROR(IF(ScheduleCompile!B604="Off",0,IF(ScheduleCompile!B604="On",1,IF(ISNUMBER(ScheduleCompile!B604),ScheduleCompile!B604/1,IF(ISTEXT(ScheduleCompile!B604),IF(OR(ISNUMBER(FIND("5F",ScheduleCompile!B604)),ISNUMBER(FIND("0F",ScheduleCompile!B604)),ISNUMBER(FIND("8F",ScheduleCompile!B604)),ISNUMBER(FIND("1F",ScheduleCompile!B604)),ISNUMBER(FIND("2F",ScheduleCompile!B604)),ISNUMBER(FIND("3F",ScheduleCompile!B604)),ISNUMBER(FIND("6F",ScheduleCompile!B604)),ISNUMBER(FIND("7F",ScheduleCompile!B604)),ISNUMBER(FIND("9F",ScheduleCompile!B604)),ISNUMBER(FIND("4F",ScheduleCompile!B604))),VALUE(LEFT(ScheduleCompile!B604,FIND("F",ScheduleCompile!B604)-1)),ScheduleCompile!B604)))))),"",IF(ScheduleCompile!B604="Off",0,IF(ScheduleCompile!B604="On",1,IF(ISNUMBER(ScheduleCompile!B604),ScheduleCompile!B604/1,IF(ISTEXT(ScheduleCompile!B604),IF(OR(ISNUMBER(FIND("5F",ScheduleCompile!B604)),ISNUMBER(FIND("0F",ScheduleCompile!B604)),ISNUMBER(FIND("8F",ScheduleCompile!B604)),ISNUMBER(FIND("1F",ScheduleCompile!B604)),ISNUMBER(FIND("2F",ScheduleCompile!B604)),ISNUMBER(FIND("3F",ScheduleCompile!B604)),ISNUMBER(FIND("6F",ScheduleCompile!B604)),ISNUMBER(FIND("7F",ScheduleCompile!B604)),ISNUMBER(FIND("9F",ScheduleCompile!B604)),ISNUMBER(FIND("4F",ScheduleCompile!B604))),VALUE(LEFT(ScheduleCompile!B604,FIND("F",ScheduleCompile!B604)-1)),ScheduleCompile!B604)))))))</f>
        <v>59.3</v>
      </c>
      <c r="H611" s="1">
        <f>IF(AND(ISERROR(IF(ScheduleCompile!C604="Off",0,IF(ScheduleCompile!C604="On",1,IF(ISNUMBER(ScheduleCompile!C604),ScheduleCompile!C604/1,IF(ISTEXT(ScheduleCompile!C604),IF(OR(ISNUMBER(FIND("5F",ScheduleCompile!C604)),ISNUMBER(FIND("0F",ScheduleCompile!C604)),ISNUMBER(FIND("8F",ScheduleCompile!C604)),ISNUMBER(FIND("1F",ScheduleCompile!C604)),ISNUMBER(FIND("2F",ScheduleCompile!C604)),ISNUMBER(FIND("3F",ScheduleCompile!C604)),ISNUMBER(FIND("6F",ScheduleCompile!C604)),ISNUMBER(FIND("7F",ScheduleCompile!C604)),ISNUMBER(FIND("9F",ScheduleCompile!C604)),ISNUMBER(FIND("4F",ScheduleCompile!C604))),VALUE(LEFT(ScheduleCompile!C604,FIND("F",ScheduleCompile!C604)-1)),ScheduleCompile!C604)))))),ISTEXT(ScheduleCompile!#REF!)),"ENDTABLE",IF(ISERROR(IF(ScheduleCompile!C604="Off",0,IF(ScheduleCompile!C604="On",1,IF(ISNUMBER(ScheduleCompile!C604),ScheduleCompile!C604/1,IF(ISTEXT(ScheduleCompile!C604),IF(OR(ISNUMBER(FIND("5F",ScheduleCompile!C604)),ISNUMBER(FIND("0F",ScheduleCompile!C604)),ISNUMBER(FIND("8F",ScheduleCompile!C604)),ISNUMBER(FIND("1F",ScheduleCompile!C604)),ISNUMBER(FIND("2F",ScheduleCompile!C604)),ISNUMBER(FIND("3F",ScheduleCompile!C604)),ISNUMBER(FIND("6F",ScheduleCompile!C604)),ISNUMBER(FIND("7F",ScheduleCompile!C604)),ISNUMBER(FIND("9F",ScheduleCompile!C604)),ISNUMBER(FIND("4F",ScheduleCompile!C604))),VALUE(LEFT(ScheduleCompile!C604,FIND("F",ScheduleCompile!C604)-1)),ScheduleCompile!C604)))))),"",IF(ScheduleCompile!C604="Off",0,IF(ScheduleCompile!C604="On",1,IF(ISNUMBER(ScheduleCompile!C604),ScheduleCompile!C604/1,IF(ISTEXT(ScheduleCompile!C604),IF(OR(ISNUMBER(FIND("5F",ScheduleCompile!C604)),ISNUMBER(FIND("0F",ScheduleCompile!C604)),ISNUMBER(FIND("8F",ScheduleCompile!C604)),ISNUMBER(FIND("1F",ScheduleCompile!C604)),ISNUMBER(FIND("2F",ScheduleCompile!C604)),ISNUMBER(FIND("3F",ScheduleCompile!C604)),ISNUMBER(FIND("6F",ScheduleCompile!C604)),ISNUMBER(FIND("7F",ScheduleCompile!C604)),ISNUMBER(FIND("9F",ScheduleCompile!C604)),ISNUMBER(FIND("4F",ScheduleCompile!C604))),VALUE(LEFT(ScheduleCompile!C604,FIND("F",ScheduleCompile!C604)-1)),ScheduleCompile!C604)))))))</f>
        <v>59.3</v>
      </c>
      <c r="I611" s="1">
        <f>IF(AND(ISERROR(IF(ScheduleCompile!D604="Off",0,IF(ScheduleCompile!D604="On",1,IF(ISNUMBER(ScheduleCompile!D604),ScheduleCompile!D604/1,IF(ISTEXT(ScheduleCompile!D604),IF(OR(ISNUMBER(FIND("5F",ScheduleCompile!D604)),ISNUMBER(FIND("0F",ScheduleCompile!D604)),ISNUMBER(FIND("8F",ScheduleCompile!D604)),ISNUMBER(FIND("1F",ScheduleCompile!D604)),ISNUMBER(FIND("2F",ScheduleCompile!D604)),ISNUMBER(FIND("3F",ScheduleCompile!D604)),ISNUMBER(FIND("6F",ScheduleCompile!D604)),ISNUMBER(FIND("7F",ScheduleCompile!D604)),ISNUMBER(FIND("9F",ScheduleCompile!D604)),ISNUMBER(FIND("4F",ScheduleCompile!D604))),VALUE(LEFT(ScheduleCompile!D604,FIND("F",ScheduleCompile!D604)-1)),ScheduleCompile!D604)))))),ISTEXT(ScheduleCompile!#REF!)),"ENDTABLE",IF(ISERROR(IF(ScheduleCompile!D604="Off",0,IF(ScheduleCompile!D604="On",1,IF(ISNUMBER(ScheduleCompile!D604),ScheduleCompile!D604/1,IF(ISTEXT(ScheduleCompile!D604),IF(OR(ISNUMBER(FIND("5F",ScheduleCompile!D604)),ISNUMBER(FIND("0F",ScheduleCompile!D604)),ISNUMBER(FIND("8F",ScheduleCompile!D604)),ISNUMBER(FIND("1F",ScheduleCompile!D604)),ISNUMBER(FIND("2F",ScheduleCompile!D604)),ISNUMBER(FIND("3F",ScheduleCompile!D604)),ISNUMBER(FIND("6F",ScheduleCompile!D604)),ISNUMBER(FIND("7F",ScheduleCompile!D604)),ISNUMBER(FIND("9F",ScheduleCompile!D604)),ISNUMBER(FIND("4F",ScheduleCompile!D604))),VALUE(LEFT(ScheduleCompile!D604,FIND("F",ScheduleCompile!D604)-1)),ScheduleCompile!D604)))))),"",IF(ScheduleCompile!D604="Off",0,IF(ScheduleCompile!D604="On",1,IF(ISNUMBER(ScheduleCompile!D604),ScheduleCompile!D604/1,IF(ISTEXT(ScheduleCompile!D604),IF(OR(ISNUMBER(FIND("5F",ScheduleCompile!D604)),ISNUMBER(FIND("0F",ScheduleCompile!D604)),ISNUMBER(FIND("8F",ScheduleCompile!D604)),ISNUMBER(FIND("1F",ScheduleCompile!D604)),ISNUMBER(FIND("2F",ScheduleCompile!D604)),ISNUMBER(FIND("3F",ScheduleCompile!D604)),ISNUMBER(FIND("6F",ScheduleCompile!D604)),ISNUMBER(FIND("7F",ScheduleCompile!D604)),ISNUMBER(FIND("9F",ScheduleCompile!D604)),ISNUMBER(FIND("4F",ScheduleCompile!D604))),VALUE(LEFT(ScheduleCompile!D604,FIND("F",ScheduleCompile!D604)-1)),ScheduleCompile!D604)))))))</f>
        <v>59.3</v>
      </c>
      <c r="J611" s="1">
        <f>IF(AND(ISERROR(IF(ScheduleCompile!E604="Off",0,IF(ScheduleCompile!E604="On",1,IF(ISNUMBER(ScheduleCompile!E604),ScheduleCompile!E604/1,IF(ISTEXT(ScheduleCompile!E604),IF(OR(ISNUMBER(FIND("5F",ScheduleCompile!E604)),ISNUMBER(FIND("0F",ScheduleCompile!E604)),ISNUMBER(FIND("8F",ScheduleCompile!E604)),ISNUMBER(FIND("1F",ScheduleCompile!E604)),ISNUMBER(FIND("2F",ScheduleCompile!E604)),ISNUMBER(FIND("3F",ScheduleCompile!E604)),ISNUMBER(FIND("6F",ScheduleCompile!E604)),ISNUMBER(FIND("7F",ScheduleCompile!E604)),ISNUMBER(FIND("9F",ScheduleCompile!E604)),ISNUMBER(FIND("4F",ScheduleCompile!E604))),VALUE(LEFT(ScheduleCompile!E604,FIND("F",ScheduleCompile!E604)-1)),ScheduleCompile!E604)))))),ISTEXT(ScheduleCompile!#REF!)),"ENDTABLE",IF(ISERROR(IF(ScheduleCompile!E604="Off",0,IF(ScheduleCompile!E604="On",1,IF(ISNUMBER(ScheduleCompile!E604),ScheduleCompile!E604/1,IF(ISTEXT(ScheduleCompile!E604),IF(OR(ISNUMBER(FIND("5F",ScheduleCompile!E604)),ISNUMBER(FIND("0F",ScheduleCompile!E604)),ISNUMBER(FIND("8F",ScheduleCompile!E604)),ISNUMBER(FIND("1F",ScheduleCompile!E604)),ISNUMBER(FIND("2F",ScheduleCompile!E604)),ISNUMBER(FIND("3F",ScheduleCompile!E604)),ISNUMBER(FIND("6F",ScheduleCompile!E604)),ISNUMBER(FIND("7F",ScheduleCompile!E604)),ISNUMBER(FIND("9F",ScheduleCompile!E604)),ISNUMBER(FIND("4F",ScheduleCompile!E604))),VALUE(LEFT(ScheduleCompile!E604,FIND("F",ScheduleCompile!E604)-1)),ScheduleCompile!E604)))))),"",IF(ScheduleCompile!E604="Off",0,IF(ScheduleCompile!E604="On",1,IF(ISNUMBER(ScheduleCompile!E604),ScheduleCompile!E604/1,IF(ISTEXT(ScheduleCompile!E604),IF(OR(ISNUMBER(FIND("5F",ScheduleCompile!E604)),ISNUMBER(FIND("0F",ScheduleCompile!E604)),ISNUMBER(FIND("8F",ScheduleCompile!E604)),ISNUMBER(FIND("1F",ScheduleCompile!E604)),ISNUMBER(FIND("2F",ScheduleCompile!E604)),ISNUMBER(FIND("3F",ScheduleCompile!E604)),ISNUMBER(FIND("6F",ScheduleCompile!E604)),ISNUMBER(FIND("7F",ScheduleCompile!E604)),ISNUMBER(FIND("9F",ScheduleCompile!E604)),ISNUMBER(FIND("4F",ScheduleCompile!E604))),VALUE(LEFT(ScheduleCompile!E604,FIND("F",ScheduleCompile!E604)-1)),ScheduleCompile!E604)))))))</f>
        <v>59.3</v>
      </c>
      <c r="K611" s="1">
        <f>IF(AND(ISERROR(IF(ScheduleCompile!F604="Off",0,IF(ScheduleCompile!F604="On",1,IF(ISNUMBER(ScheduleCompile!F604),ScheduleCompile!F604/1,IF(ISTEXT(ScheduleCompile!F604),IF(OR(ISNUMBER(FIND("5F",ScheduleCompile!F604)),ISNUMBER(FIND("0F",ScheduleCompile!F604)),ISNUMBER(FIND("8F",ScheduleCompile!F604)),ISNUMBER(FIND("1F",ScheduleCompile!F604)),ISNUMBER(FIND("2F",ScheduleCompile!F604)),ISNUMBER(FIND("3F",ScheduleCompile!F604)),ISNUMBER(FIND("6F",ScheduleCompile!F604)),ISNUMBER(FIND("7F",ScheduleCompile!F604)),ISNUMBER(FIND("9F",ScheduleCompile!F604)),ISNUMBER(FIND("4F",ScheduleCompile!F604))),VALUE(LEFT(ScheduleCompile!F604,FIND("F",ScheduleCompile!F604)-1)),ScheduleCompile!F604)))))),ISTEXT(ScheduleCompile!#REF!)),"ENDTABLE",IF(ISERROR(IF(ScheduleCompile!F604="Off",0,IF(ScheduleCompile!F604="On",1,IF(ISNUMBER(ScheduleCompile!F604),ScheduleCompile!F604/1,IF(ISTEXT(ScheduleCompile!F604),IF(OR(ISNUMBER(FIND("5F",ScheduleCompile!F604)),ISNUMBER(FIND("0F",ScheduleCompile!F604)),ISNUMBER(FIND("8F",ScheduleCompile!F604)),ISNUMBER(FIND("1F",ScheduleCompile!F604)),ISNUMBER(FIND("2F",ScheduleCompile!F604)),ISNUMBER(FIND("3F",ScheduleCompile!F604)),ISNUMBER(FIND("6F",ScheduleCompile!F604)),ISNUMBER(FIND("7F",ScheduleCompile!F604)),ISNUMBER(FIND("9F",ScheduleCompile!F604)),ISNUMBER(FIND("4F",ScheduleCompile!F604))),VALUE(LEFT(ScheduleCompile!F604,FIND("F",ScheduleCompile!F604)-1)),ScheduleCompile!F604)))))),"",IF(ScheduleCompile!F604="Off",0,IF(ScheduleCompile!F604="On",1,IF(ISNUMBER(ScheduleCompile!F604),ScheduleCompile!F604/1,IF(ISTEXT(ScheduleCompile!F604),IF(OR(ISNUMBER(FIND("5F",ScheduleCompile!F604)),ISNUMBER(FIND("0F",ScheduleCompile!F604)),ISNUMBER(FIND("8F",ScheduleCompile!F604)),ISNUMBER(FIND("1F",ScheduleCompile!F604)),ISNUMBER(FIND("2F",ScheduleCompile!F604)),ISNUMBER(FIND("3F",ScheduleCompile!F604)),ISNUMBER(FIND("6F",ScheduleCompile!F604)),ISNUMBER(FIND("7F",ScheduleCompile!F604)),ISNUMBER(FIND("9F",ScheduleCompile!F604)),ISNUMBER(FIND("4F",ScheduleCompile!F604))),VALUE(LEFT(ScheduleCompile!F604,FIND("F",ScheduleCompile!F604)-1)),ScheduleCompile!F604)))))))</f>
        <v>59.3</v>
      </c>
      <c r="L611" s="1">
        <f>IF(AND(ISERROR(IF(ScheduleCompile!G604="Off",0,IF(ScheduleCompile!G604="On",1,IF(ISNUMBER(ScheduleCompile!G604),ScheduleCompile!G604/1,IF(ISTEXT(ScheduleCompile!G604),IF(OR(ISNUMBER(FIND("5F",ScheduleCompile!G604)),ISNUMBER(FIND("0F",ScheduleCompile!G604)),ISNUMBER(FIND("8F",ScheduleCompile!G604)),ISNUMBER(FIND("1F",ScheduleCompile!G604)),ISNUMBER(FIND("2F",ScheduleCompile!G604)),ISNUMBER(FIND("3F",ScheduleCompile!G604)),ISNUMBER(FIND("6F",ScheduleCompile!G604)),ISNUMBER(FIND("7F",ScheduleCompile!G604)),ISNUMBER(FIND("9F",ScheduleCompile!G604)),ISNUMBER(FIND("4F",ScheduleCompile!G604))),VALUE(LEFT(ScheduleCompile!G604,FIND("F",ScheduleCompile!G604)-1)),ScheduleCompile!G604)))))),ISTEXT(ScheduleCompile!#REF!)),"ENDTABLE",IF(ISERROR(IF(ScheduleCompile!G604="Off",0,IF(ScheduleCompile!G604="On",1,IF(ISNUMBER(ScheduleCompile!G604),ScheduleCompile!G604/1,IF(ISTEXT(ScheduleCompile!G604),IF(OR(ISNUMBER(FIND("5F",ScheduleCompile!G604)),ISNUMBER(FIND("0F",ScheduleCompile!G604)),ISNUMBER(FIND("8F",ScheduleCompile!G604)),ISNUMBER(FIND("1F",ScheduleCompile!G604)),ISNUMBER(FIND("2F",ScheduleCompile!G604)),ISNUMBER(FIND("3F",ScheduleCompile!G604)),ISNUMBER(FIND("6F",ScheduleCompile!G604)),ISNUMBER(FIND("7F",ScheduleCompile!G604)),ISNUMBER(FIND("9F",ScheduleCompile!G604)),ISNUMBER(FIND("4F",ScheduleCompile!G604))),VALUE(LEFT(ScheduleCompile!G604,FIND("F",ScheduleCompile!G604)-1)),ScheduleCompile!G604)))))),"",IF(ScheduleCompile!G604="Off",0,IF(ScheduleCompile!G604="On",1,IF(ISNUMBER(ScheduleCompile!G604),ScheduleCompile!G604/1,IF(ISTEXT(ScheduleCompile!G604),IF(OR(ISNUMBER(FIND("5F",ScheduleCompile!G604)),ISNUMBER(FIND("0F",ScheduleCompile!G604)),ISNUMBER(FIND("8F",ScheduleCompile!G604)),ISNUMBER(FIND("1F",ScheduleCompile!G604)),ISNUMBER(FIND("2F",ScheduleCompile!G604)),ISNUMBER(FIND("3F",ScheduleCompile!G604)),ISNUMBER(FIND("6F",ScheduleCompile!G604)),ISNUMBER(FIND("7F",ScheduleCompile!G604)),ISNUMBER(FIND("9F",ScheduleCompile!G604)),ISNUMBER(FIND("4F",ScheduleCompile!G604))),VALUE(LEFT(ScheduleCompile!G604,FIND("F",ScheduleCompile!G604)-1)),ScheduleCompile!G604)))))))</f>
        <v>59.3</v>
      </c>
      <c r="M611" s="1">
        <f>IF(AND(ISERROR(IF(ScheduleCompile!H604="Off",0,IF(ScheduleCompile!H604="On",1,IF(ISNUMBER(ScheduleCompile!H604),ScheduleCompile!H604/1,IF(ISTEXT(ScheduleCompile!H604),IF(OR(ISNUMBER(FIND("5F",ScheduleCompile!H604)),ISNUMBER(FIND("0F",ScheduleCompile!H604)),ISNUMBER(FIND("8F",ScheduleCompile!H604)),ISNUMBER(FIND("1F",ScheduleCompile!H604)),ISNUMBER(FIND("2F",ScheduleCompile!H604)),ISNUMBER(FIND("3F",ScheduleCompile!H604)),ISNUMBER(FIND("6F",ScheduleCompile!H604)),ISNUMBER(FIND("7F",ScheduleCompile!H604)),ISNUMBER(FIND("9F",ScheduleCompile!H604)),ISNUMBER(FIND("4F",ScheduleCompile!H604))),VALUE(LEFT(ScheduleCompile!H604,FIND("F",ScheduleCompile!H604)-1)),ScheduleCompile!H604)))))),ISTEXT(ScheduleCompile!#REF!)),"ENDTABLE",IF(ISERROR(IF(ScheduleCompile!H604="Off",0,IF(ScheduleCompile!H604="On",1,IF(ISNUMBER(ScheduleCompile!H604),ScheduleCompile!H604/1,IF(ISTEXT(ScheduleCompile!H604),IF(OR(ISNUMBER(FIND("5F",ScheduleCompile!H604)),ISNUMBER(FIND("0F",ScheduleCompile!H604)),ISNUMBER(FIND("8F",ScheduleCompile!H604)),ISNUMBER(FIND("1F",ScheduleCompile!H604)),ISNUMBER(FIND("2F",ScheduleCompile!H604)),ISNUMBER(FIND("3F",ScheduleCompile!H604)),ISNUMBER(FIND("6F",ScheduleCompile!H604)),ISNUMBER(FIND("7F",ScheduleCompile!H604)),ISNUMBER(FIND("9F",ScheduleCompile!H604)),ISNUMBER(FIND("4F",ScheduleCompile!H604))),VALUE(LEFT(ScheduleCompile!H604,FIND("F",ScheduleCompile!H604)-1)),ScheduleCompile!H604)))))),"",IF(ScheduleCompile!H604="Off",0,IF(ScheduleCompile!H604="On",1,IF(ISNUMBER(ScheduleCompile!H604),ScheduleCompile!H604/1,IF(ISTEXT(ScheduleCompile!H604),IF(OR(ISNUMBER(FIND("5F",ScheduleCompile!H604)),ISNUMBER(FIND("0F",ScheduleCompile!H604)),ISNUMBER(FIND("8F",ScheduleCompile!H604)),ISNUMBER(FIND("1F",ScheduleCompile!H604)),ISNUMBER(FIND("2F",ScheduleCompile!H604)),ISNUMBER(FIND("3F",ScheduleCompile!H604)),ISNUMBER(FIND("6F",ScheduleCompile!H604)),ISNUMBER(FIND("7F",ScheduleCompile!H604)),ISNUMBER(FIND("9F",ScheduleCompile!H604)),ISNUMBER(FIND("4F",ScheduleCompile!H604))),VALUE(LEFT(ScheduleCompile!H604,FIND("F",ScheduleCompile!H604)-1)),ScheduleCompile!H604)))))))</f>
        <v>59.3</v>
      </c>
      <c r="N611" s="1">
        <f>IF(AND(ISERROR(IF(ScheduleCompile!I604="Off",0,IF(ScheduleCompile!I604="On",1,IF(ISNUMBER(ScheduleCompile!I604),ScheduleCompile!I604/1,IF(ISTEXT(ScheduleCompile!I604),IF(OR(ISNUMBER(FIND("5F",ScheduleCompile!I604)),ISNUMBER(FIND("0F",ScheduleCompile!I604)),ISNUMBER(FIND("8F",ScheduleCompile!I604)),ISNUMBER(FIND("1F",ScheduleCompile!I604)),ISNUMBER(FIND("2F",ScheduleCompile!I604)),ISNUMBER(FIND("3F",ScheduleCompile!I604)),ISNUMBER(FIND("6F",ScheduleCompile!I604)),ISNUMBER(FIND("7F",ScheduleCompile!I604)),ISNUMBER(FIND("9F",ScheduleCompile!I604)),ISNUMBER(FIND("4F",ScheduleCompile!I604))),VALUE(LEFT(ScheduleCompile!I604,FIND("F",ScheduleCompile!I604)-1)),ScheduleCompile!I604)))))),ISTEXT(ScheduleCompile!#REF!)),"ENDTABLE",IF(ISERROR(IF(ScheduleCompile!I604="Off",0,IF(ScheduleCompile!I604="On",1,IF(ISNUMBER(ScheduleCompile!I604),ScheduleCompile!I604/1,IF(ISTEXT(ScheduleCompile!I604),IF(OR(ISNUMBER(FIND("5F",ScheduleCompile!I604)),ISNUMBER(FIND("0F",ScheduleCompile!I604)),ISNUMBER(FIND("8F",ScheduleCompile!I604)),ISNUMBER(FIND("1F",ScheduleCompile!I604)),ISNUMBER(FIND("2F",ScheduleCompile!I604)),ISNUMBER(FIND("3F",ScheduleCompile!I604)),ISNUMBER(FIND("6F",ScheduleCompile!I604)),ISNUMBER(FIND("7F",ScheduleCompile!I604)),ISNUMBER(FIND("9F",ScheduleCompile!I604)),ISNUMBER(FIND("4F",ScheduleCompile!I604))),VALUE(LEFT(ScheduleCompile!I604,FIND("F",ScheduleCompile!I604)-1)),ScheduleCompile!I604)))))),"",IF(ScheduleCompile!I604="Off",0,IF(ScheduleCompile!I604="On",1,IF(ISNUMBER(ScheduleCompile!I604),ScheduleCompile!I604/1,IF(ISTEXT(ScheduleCompile!I604),IF(OR(ISNUMBER(FIND("5F",ScheduleCompile!I604)),ISNUMBER(FIND("0F",ScheduleCompile!I604)),ISNUMBER(FIND("8F",ScheduleCompile!I604)),ISNUMBER(FIND("1F",ScheduleCompile!I604)),ISNUMBER(FIND("2F",ScheduleCompile!I604)),ISNUMBER(FIND("3F",ScheduleCompile!I604)),ISNUMBER(FIND("6F",ScheduleCompile!I604)),ISNUMBER(FIND("7F",ScheduleCompile!I604)),ISNUMBER(FIND("9F",ScheduleCompile!I604)),ISNUMBER(FIND("4F",ScheduleCompile!I604))),VALUE(LEFT(ScheduleCompile!I604,FIND("F",ScheduleCompile!I604)-1)),ScheduleCompile!I604)))))))</f>
        <v>59.3</v>
      </c>
      <c r="O611" s="1">
        <f>IF(AND(ISERROR(IF(ScheduleCompile!J604="Off",0,IF(ScheduleCompile!J604="On",1,IF(ISNUMBER(ScheduleCompile!J604),ScheduleCompile!J604/1,IF(ISTEXT(ScheduleCompile!J604),IF(OR(ISNUMBER(FIND("5F",ScheduleCompile!J604)),ISNUMBER(FIND("0F",ScheduleCompile!J604)),ISNUMBER(FIND("8F",ScheduleCompile!J604)),ISNUMBER(FIND("1F",ScheduleCompile!J604)),ISNUMBER(FIND("2F",ScheduleCompile!J604)),ISNUMBER(FIND("3F",ScheduleCompile!J604)),ISNUMBER(FIND("6F",ScheduleCompile!J604)),ISNUMBER(FIND("7F",ScheduleCompile!J604)),ISNUMBER(FIND("9F",ScheduleCompile!J604)),ISNUMBER(FIND("4F",ScheduleCompile!J604))),VALUE(LEFT(ScheduleCompile!J604,FIND("F",ScheduleCompile!J604)-1)),ScheduleCompile!J604)))))),ISTEXT(ScheduleCompile!#REF!)),"ENDTABLE",IF(ISERROR(IF(ScheduleCompile!J604="Off",0,IF(ScheduleCompile!J604="On",1,IF(ISNUMBER(ScheduleCompile!J604),ScheduleCompile!J604/1,IF(ISTEXT(ScheduleCompile!J604),IF(OR(ISNUMBER(FIND("5F",ScheduleCompile!J604)),ISNUMBER(FIND("0F",ScheduleCompile!J604)),ISNUMBER(FIND("8F",ScheduleCompile!J604)),ISNUMBER(FIND("1F",ScheduleCompile!J604)),ISNUMBER(FIND("2F",ScheduleCompile!J604)),ISNUMBER(FIND("3F",ScheduleCompile!J604)),ISNUMBER(FIND("6F",ScheduleCompile!J604)),ISNUMBER(FIND("7F",ScheduleCompile!J604)),ISNUMBER(FIND("9F",ScheduleCompile!J604)),ISNUMBER(FIND("4F",ScheduleCompile!J604))),VALUE(LEFT(ScheduleCompile!J604,FIND("F",ScheduleCompile!J604)-1)),ScheduleCompile!J604)))))),"",IF(ScheduleCompile!J604="Off",0,IF(ScheduleCompile!J604="On",1,IF(ISNUMBER(ScheduleCompile!J604),ScheduleCompile!J604/1,IF(ISTEXT(ScheduleCompile!J604),IF(OR(ISNUMBER(FIND("5F",ScheduleCompile!J604)),ISNUMBER(FIND("0F",ScheduleCompile!J604)),ISNUMBER(FIND("8F",ScheduleCompile!J604)),ISNUMBER(FIND("1F",ScheduleCompile!J604)),ISNUMBER(FIND("2F",ScheduleCompile!J604)),ISNUMBER(FIND("3F",ScheduleCompile!J604)),ISNUMBER(FIND("6F",ScheduleCompile!J604)),ISNUMBER(FIND("7F",ScheduleCompile!J604)),ISNUMBER(FIND("9F",ScheduleCompile!J604)),ISNUMBER(FIND("4F",ScheduleCompile!J604))),VALUE(LEFT(ScheduleCompile!J604,FIND("F",ScheduleCompile!J604)-1)),ScheduleCompile!J604)))))))</f>
        <v>59.3</v>
      </c>
      <c r="P611" s="1">
        <f>IF(AND(ISERROR(IF(ScheduleCompile!K604="Off",0,IF(ScheduleCompile!K604="On",1,IF(ISNUMBER(ScheduleCompile!K604),ScheduleCompile!K604/1,IF(ISTEXT(ScheduleCompile!K604),IF(OR(ISNUMBER(FIND("5F",ScheduleCompile!K604)),ISNUMBER(FIND("0F",ScheduleCompile!K604)),ISNUMBER(FIND("8F",ScheduleCompile!K604)),ISNUMBER(FIND("1F",ScheduleCompile!K604)),ISNUMBER(FIND("2F",ScheduleCompile!K604)),ISNUMBER(FIND("3F",ScheduleCompile!K604)),ISNUMBER(FIND("6F",ScheduleCompile!K604)),ISNUMBER(FIND("7F",ScheduleCompile!K604)),ISNUMBER(FIND("9F",ScheduleCompile!K604)),ISNUMBER(FIND("4F",ScheduleCompile!K604))),VALUE(LEFT(ScheduleCompile!K604,FIND("F",ScheduleCompile!K604)-1)),ScheduleCompile!K604)))))),ISTEXT(ScheduleCompile!#REF!)),"ENDTABLE",IF(ISERROR(IF(ScheduleCompile!K604="Off",0,IF(ScheduleCompile!K604="On",1,IF(ISNUMBER(ScheduleCompile!K604),ScheduleCompile!K604/1,IF(ISTEXT(ScheduleCompile!K604),IF(OR(ISNUMBER(FIND("5F",ScheduleCompile!K604)),ISNUMBER(FIND("0F",ScheduleCompile!K604)),ISNUMBER(FIND("8F",ScheduleCompile!K604)),ISNUMBER(FIND("1F",ScheduleCompile!K604)),ISNUMBER(FIND("2F",ScheduleCompile!K604)),ISNUMBER(FIND("3F",ScheduleCompile!K604)),ISNUMBER(FIND("6F",ScheduleCompile!K604)),ISNUMBER(FIND("7F",ScheduleCompile!K604)),ISNUMBER(FIND("9F",ScheduleCompile!K604)),ISNUMBER(FIND("4F",ScheduleCompile!K604))),VALUE(LEFT(ScheduleCompile!K604,FIND("F",ScheduleCompile!K604)-1)),ScheduleCompile!K604)))))),"",IF(ScheduleCompile!K604="Off",0,IF(ScheduleCompile!K604="On",1,IF(ISNUMBER(ScheduleCompile!K604),ScheduleCompile!K604/1,IF(ISTEXT(ScheduleCompile!K604),IF(OR(ISNUMBER(FIND("5F",ScheduleCompile!K604)),ISNUMBER(FIND("0F",ScheduleCompile!K604)),ISNUMBER(FIND("8F",ScheduleCompile!K604)),ISNUMBER(FIND("1F",ScheduleCompile!K604)),ISNUMBER(FIND("2F",ScheduleCompile!K604)),ISNUMBER(FIND("3F",ScheduleCompile!K604)),ISNUMBER(FIND("6F",ScheduleCompile!K604)),ISNUMBER(FIND("7F",ScheduleCompile!K604)),ISNUMBER(FIND("9F",ScheduleCompile!K604)),ISNUMBER(FIND("4F",ScheduleCompile!K604))),VALUE(LEFT(ScheduleCompile!K604,FIND("F",ScheduleCompile!K604)-1)),ScheduleCompile!K604)))))))</f>
        <v>59.3</v>
      </c>
      <c r="Q611" s="1">
        <f>IF(AND(ISERROR(IF(ScheduleCompile!L604="Off",0,IF(ScheduleCompile!L604="On",1,IF(ISNUMBER(ScheduleCompile!L604),ScheduleCompile!L604/1,IF(ISTEXT(ScheduleCompile!L604),IF(OR(ISNUMBER(FIND("5F",ScheduleCompile!L604)),ISNUMBER(FIND("0F",ScheduleCompile!L604)),ISNUMBER(FIND("8F",ScheduleCompile!L604)),ISNUMBER(FIND("1F",ScheduleCompile!L604)),ISNUMBER(FIND("2F",ScheduleCompile!L604)),ISNUMBER(FIND("3F",ScheduleCompile!L604)),ISNUMBER(FIND("6F",ScheduleCompile!L604)),ISNUMBER(FIND("7F",ScheduleCompile!L604)),ISNUMBER(FIND("9F",ScheduleCompile!L604)),ISNUMBER(FIND("4F",ScheduleCompile!L604))),VALUE(LEFT(ScheduleCompile!L604,FIND("F",ScheduleCompile!L604)-1)),ScheduleCompile!L604)))))),ISTEXT(ScheduleCompile!#REF!)),"ENDTABLE",IF(ISERROR(IF(ScheduleCompile!L604="Off",0,IF(ScheduleCompile!L604="On",1,IF(ISNUMBER(ScheduleCompile!L604),ScheduleCompile!L604/1,IF(ISTEXT(ScheduleCompile!L604),IF(OR(ISNUMBER(FIND("5F",ScheduleCompile!L604)),ISNUMBER(FIND("0F",ScheduleCompile!L604)),ISNUMBER(FIND("8F",ScheduleCompile!L604)),ISNUMBER(FIND("1F",ScheduleCompile!L604)),ISNUMBER(FIND("2F",ScheduleCompile!L604)),ISNUMBER(FIND("3F",ScheduleCompile!L604)),ISNUMBER(FIND("6F",ScheduleCompile!L604)),ISNUMBER(FIND("7F",ScheduleCompile!L604)),ISNUMBER(FIND("9F",ScheduleCompile!L604)),ISNUMBER(FIND("4F",ScheduleCompile!L604))),VALUE(LEFT(ScheduleCompile!L604,FIND("F",ScheduleCompile!L604)-1)),ScheduleCompile!L604)))))),"",IF(ScheduleCompile!L604="Off",0,IF(ScheduleCompile!L604="On",1,IF(ISNUMBER(ScheduleCompile!L604),ScheduleCompile!L604/1,IF(ISTEXT(ScheduleCompile!L604),IF(OR(ISNUMBER(FIND("5F",ScheduleCompile!L604)),ISNUMBER(FIND("0F",ScheduleCompile!L604)),ISNUMBER(FIND("8F",ScheduleCompile!L604)),ISNUMBER(FIND("1F",ScheduleCompile!L604)),ISNUMBER(FIND("2F",ScheduleCompile!L604)),ISNUMBER(FIND("3F",ScheduleCompile!L604)),ISNUMBER(FIND("6F",ScheduleCompile!L604)),ISNUMBER(FIND("7F",ScheduleCompile!L604)),ISNUMBER(FIND("9F",ScheduleCompile!L604)),ISNUMBER(FIND("4F",ScheduleCompile!L604))),VALUE(LEFT(ScheduleCompile!L604,FIND("F",ScheduleCompile!L604)-1)),ScheduleCompile!L604)))))))</f>
        <v>59.3</v>
      </c>
      <c r="R611" s="1">
        <f>IF(AND(ISERROR(IF(ScheduleCompile!M604="Off",0,IF(ScheduleCompile!M604="On",1,IF(ISNUMBER(ScheduleCompile!M604),ScheduleCompile!M604/1,IF(ISTEXT(ScheduleCompile!M604),IF(OR(ISNUMBER(FIND("5F",ScheduleCompile!M604)),ISNUMBER(FIND("0F",ScheduleCompile!M604)),ISNUMBER(FIND("8F",ScheduleCompile!M604)),ISNUMBER(FIND("1F",ScheduleCompile!M604)),ISNUMBER(FIND("2F",ScheduleCompile!M604)),ISNUMBER(FIND("3F",ScheduleCompile!M604)),ISNUMBER(FIND("6F",ScheduleCompile!M604)),ISNUMBER(FIND("7F",ScheduleCompile!M604)),ISNUMBER(FIND("9F",ScheduleCompile!M604)),ISNUMBER(FIND("4F",ScheduleCompile!M604))),VALUE(LEFT(ScheduleCompile!M604,FIND("F",ScheduleCompile!M604)-1)),ScheduleCompile!M604)))))),ISTEXT(ScheduleCompile!#REF!)),"ENDTABLE",IF(ISERROR(IF(ScheduleCompile!M604="Off",0,IF(ScheduleCompile!M604="On",1,IF(ISNUMBER(ScheduleCompile!M604),ScheduleCompile!M604/1,IF(ISTEXT(ScheduleCompile!M604),IF(OR(ISNUMBER(FIND("5F",ScheduleCompile!M604)),ISNUMBER(FIND("0F",ScheduleCompile!M604)),ISNUMBER(FIND("8F",ScheduleCompile!M604)),ISNUMBER(FIND("1F",ScheduleCompile!M604)),ISNUMBER(FIND("2F",ScheduleCompile!M604)),ISNUMBER(FIND("3F",ScheduleCompile!M604)),ISNUMBER(FIND("6F",ScheduleCompile!M604)),ISNUMBER(FIND("7F",ScheduleCompile!M604)),ISNUMBER(FIND("9F",ScheduleCompile!M604)),ISNUMBER(FIND("4F",ScheduleCompile!M604))),VALUE(LEFT(ScheduleCompile!M604,FIND("F",ScheduleCompile!M604)-1)),ScheduleCompile!M604)))))),"",IF(ScheduleCompile!M604="Off",0,IF(ScheduleCompile!M604="On",1,IF(ISNUMBER(ScheduleCompile!M604),ScheduleCompile!M604/1,IF(ISTEXT(ScheduleCompile!M604),IF(OR(ISNUMBER(FIND("5F",ScheduleCompile!M604)),ISNUMBER(FIND("0F",ScheduleCompile!M604)),ISNUMBER(FIND("8F",ScheduleCompile!M604)),ISNUMBER(FIND("1F",ScheduleCompile!M604)),ISNUMBER(FIND("2F",ScheduleCompile!M604)),ISNUMBER(FIND("3F",ScheduleCompile!M604)),ISNUMBER(FIND("6F",ScheduleCompile!M604)),ISNUMBER(FIND("7F",ScheduleCompile!M604)),ISNUMBER(FIND("9F",ScheduleCompile!M604)),ISNUMBER(FIND("4F",ScheduleCompile!M604))),VALUE(LEFT(ScheduleCompile!M604,FIND("F",ScheduleCompile!M604)-1)),ScheduleCompile!M604)))))))</f>
        <v>59.3</v>
      </c>
      <c r="S611" s="1">
        <f>IF(AND(ISERROR(IF(ScheduleCompile!N604="Off",0,IF(ScheduleCompile!N604="On",1,IF(ISNUMBER(ScheduleCompile!N604),ScheduleCompile!N604/1,IF(ISTEXT(ScheduleCompile!N604),IF(OR(ISNUMBER(FIND("5F",ScheduleCompile!N604)),ISNUMBER(FIND("0F",ScheduleCompile!N604)),ISNUMBER(FIND("8F",ScheduleCompile!N604)),ISNUMBER(FIND("1F",ScheduleCompile!N604)),ISNUMBER(FIND("2F",ScheduleCompile!N604)),ISNUMBER(FIND("3F",ScheduleCompile!N604)),ISNUMBER(FIND("6F",ScheduleCompile!N604)),ISNUMBER(FIND("7F",ScheduleCompile!N604)),ISNUMBER(FIND("9F",ScheduleCompile!N604)),ISNUMBER(FIND("4F",ScheduleCompile!N604))),VALUE(LEFT(ScheduleCompile!N604,FIND("F",ScheduleCompile!N604)-1)),ScheduleCompile!N604)))))),ISTEXT(ScheduleCompile!#REF!)),"ENDTABLE",IF(ISERROR(IF(ScheduleCompile!N604="Off",0,IF(ScheduleCompile!N604="On",1,IF(ISNUMBER(ScheduleCompile!N604),ScheduleCompile!N604/1,IF(ISTEXT(ScheduleCompile!N604),IF(OR(ISNUMBER(FIND("5F",ScheduleCompile!N604)),ISNUMBER(FIND("0F",ScheduleCompile!N604)),ISNUMBER(FIND("8F",ScheduleCompile!N604)),ISNUMBER(FIND("1F",ScheduleCompile!N604)),ISNUMBER(FIND("2F",ScheduleCompile!N604)),ISNUMBER(FIND("3F",ScheduleCompile!N604)),ISNUMBER(FIND("6F",ScheduleCompile!N604)),ISNUMBER(FIND("7F",ScheduleCompile!N604)),ISNUMBER(FIND("9F",ScheduleCompile!N604)),ISNUMBER(FIND("4F",ScheduleCompile!N604))),VALUE(LEFT(ScheduleCompile!N604,FIND("F",ScheduleCompile!N604)-1)),ScheduleCompile!N604)))))),"",IF(ScheduleCompile!N604="Off",0,IF(ScheduleCompile!N604="On",1,IF(ISNUMBER(ScheduleCompile!N604),ScheduleCompile!N604/1,IF(ISTEXT(ScheduleCompile!N604),IF(OR(ISNUMBER(FIND("5F",ScheduleCompile!N604)),ISNUMBER(FIND("0F",ScheduleCompile!N604)),ISNUMBER(FIND("8F",ScheduleCompile!N604)),ISNUMBER(FIND("1F",ScheduleCompile!N604)),ISNUMBER(FIND("2F",ScheduleCompile!N604)),ISNUMBER(FIND("3F",ScheduleCompile!N604)),ISNUMBER(FIND("6F",ScheduleCompile!N604)),ISNUMBER(FIND("7F",ScheduleCompile!N604)),ISNUMBER(FIND("9F",ScheduleCompile!N604)),ISNUMBER(FIND("4F",ScheduleCompile!N604))),VALUE(LEFT(ScheduleCompile!N604,FIND("F",ScheduleCompile!N604)-1)),ScheduleCompile!N604)))))))</f>
        <v>59.3</v>
      </c>
      <c r="T611" s="1">
        <f>IF(AND(ISERROR(IF(ScheduleCompile!O604="Off",0,IF(ScheduleCompile!O604="On",1,IF(ISNUMBER(ScheduleCompile!O604),ScheduleCompile!O604/1,IF(ISTEXT(ScheduleCompile!O604),IF(OR(ISNUMBER(FIND("5F",ScheduleCompile!O604)),ISNUMBER(FIND("0F",ScheduleCompile!O604)),ISNUMBER(FIND("8F",ScheduleCompile!O604)),ISNUMBER(FIND("1F",ScheduleCompile!O604)),ISNUMBER(FIND("2F",ScheduleCompile!O604)),ISNUMBER(FIND("3F",ScheduleCompile!O604)),ISNUMBER(FIND("6F",ScheduleCompile!O604)),ISNUMBER(FIND("7F",ScheduleCompile!O604)),ISNUMBER(FIND("9F",ScheduleCompile!O604)),ISNUMBER(FIND("4F",ScheduleCompile!O604))),VALUE(LEFT(ScheduleCompile!O604,FIND("F",ScheduleCompile!O604)-1)),ScheduleCompile!O604)))))),ISTEXT(ScheduleCompile!#REF!)),"ENDTABLE",IF(ISERROR(IF(ScheduleCompile!O604="Off",0,IF(ScheduleCompile!O604="On",1,IF(ISNUMBER(ScheduleCompile!O604),ScheduleCompile!O604/1,IF(ISTEXT(ScheduleCompile!O604),IF(OR(ISNUMBER(FIND("5F",ScheduleCompile!O604)),ISNUMBER(FIND("0F",ScheduleCompile!O604)),ISNUMBER(FIND("8F",ScheduleCompile!O604)),ISNUMBER(FIND("1F",ScheduleCompile!O604)),ISNUMBER(FIND("2F",ScheduleCompile!O604)),ISNUMBER(FIND("3F",ScheduleCompile!O604)),ISNUMBER(FIND("6F",ScheduleCompile!O604)),ISNUMBER(FIND("7F",ScheduleCompile!O604)),ISNUMBER(FIND("9F",ScheduleCompile!O604)),ISNUMBER(FIND("4F",ScheduleCompile!O604))),VALUE(LEFT(ScheduleCompile!O604,FIND("F",ScheduleCompile!O604)-1)),ScheduleCompile!O604)))))),"",IF(ScheduleCompile!O604="Off",0,IF(ScheduleCompile!O604="On",1,IF(ISNUMBER(ScheduleCompile!O604),ScheduleCompile!O604/1,IF(ISTEXT(ScheduleCompile!O604),IF(OR(ISNUMBER(FIND("5F",ScheduleCompile!O604)),ISNUMBER(FIND("0F",ScheduleCompile!O604)),ISNUMBER(FIND("8F",ScheduleCompile!O604)),ISNUMBER(FIND("1F",ScheduleCompile!O604)),ISNUMBER(FIND("2F",ScheduleCompile!O604)),ISNUMBER(FIND("3F",ScheduleCompile!O604)),ISNUMBER(FIND("6F",ScheduleCompile!O604)),ISNUMBER(FIND("7F",ScheduleCompile!O604)),ISNUMBER(FIND("9F",ScheduleCompile!O604)),ISNUMBER(FIND("4F",ScheduleCompile!O604))),VALUE(LEFT(ScheduleCompile!O604,FIND("F",ScheduleCompile!O604)-1)),ScheduleCompile!O604)))))))</f>
        <v>59.3</v>
      </c>
      <c r="U611" s="1">
        <f>IF(AND(ISERROR(IF(ScheduleCompile!P604="Off",0,IF(ScheduleCompile!P604="On",1,IF(ISNUMBER(ScheduleCompile!P604),ScheduleCompile!P604/1,IF(ISTEXT(ScheduleCompile!P604),IF(OR(ISNUMBER(FIND("5F",ScheduleCompile!P604)),ISNUMBER(FIND("0F",ScheduleCompile!P604)),ISNUMBER(FIND("8F",ScheduleCompile!P604)),ISNUMBER(FIND("1F",ScheduleCompile!P604)),ISNUMBER(FIND("2F",ScheduleCompile!P604)),ISNUMBER(FIND("3F",ScheduleCompile!P604)),ISNUMBER(FIND("6F",ScheduleCompile!P604)),ISNUMBER(FIND("7F",ScheduleCompile!P604)),ISNUMBER(FIND("9F",ScheduleCompile!P604)),ISNUMBER(FIND("4F",ScheduleCompile!P604))),VALUE(LEFT(ScheduleCompile!P604,FIND("F",ScheduleCompile!P604)-1)),ScheduleCompile!P604)))))),ISTEXT(ScheduleCompile!#REF!)),"ENDTABLE",IF(ISERROR(IF(ScheduleCompile!P604="Off",0,IF(ScheduleCompile!P604="On",1,IF(ISNUMBER(ScheduleCompile!P604),ScheduleCompile!P604/1,IF(ISTEXT(ScheduleCompile!P604),IF(OR(ISNUMBER(FIND("5F",ScheduleCompile!P604)),ISNUMBER(FIND("0F",ScheduleCompile!P604)),ISNUMBER(FIND("8F",ScheduleCompile!P604)),ISNUMBER(FIND("1F",ScheduleCompile!P604)),ISNUMBER(FIND("2F",ScheduleCompile!P604)),ISNUMBER(FIND("3F",ScheduleCompile!P604)),ISNUMBER(FIND("6F",ScheduleCompile!P604)),ISNUMBER(FIND("7F",ScheduleCompile!P604)),ISNUMBER(FIND("9F",ScheduleCompile!P604)),ISNUMBER(FIND("4F",ScheduleCompile!P604))),VALUE(LEFT(ScheduleCompile!P604,FIND("F",ScheduleCompile!P604)-1)),ScheduleCompile!P604)))))),"",IF(ScheduleCompile!P604="Off",0,IF(ScheduleCompile!P604="On",1,IF(ISNUMBER(ScheduleCompile!P604),ScheduleCompile!P604/1,IF(ISTEXT(ScheduleCompile!P604),IF(OR(ISNUMBER(FIND("5F",ScheduleCompile!P604)),ISNUMBER(FIND("0F",ScheduleCompile!P604)),ISNUMBER(FIND("8F",ScheduleCompile!P604)),ISNUMBER(FIND("1F",ScheduleCompile!P604)),ISNUMBER(FIND("2F",ScheduleCompile!P604)),ISNUMBER(FIND("3F",ScheduleCompile!P604)),ISNUMBER(FIND("6F",ScheduleCompile!P604)),ISNUMBER(FIND("7F",ScheduleCompile!P604)),ISNUMBER(FIND("9F",ScheduleCompile!P604)),ISNUMBER(FIND("4F",ScheduleCompile!P604))),VALUE(LEFT(ScheduleCompile!P604,FIND("F",ScheduleCompile!P604)-1)),ScheduleCompile!P604)))))))</f>
        <v>59.3</v>
      </c>
      <c r="V611" s="1">
        <f>IF(AND(ISERROR(IF(ScheduleCompile!Q604="Off",0,IF(ScheduleCompile!Q604="On",1,IF(ISNUMBER(ScheduleCompile!Q604),ScheduleCompile!Q604/1,IF(ISTEXT(ScheduleCompile!Q604),IF(OR(ISNUMBER(FIND("5F",ScheduleCompile!Q604)),ISNUMBER(FIND("0F",ScheduleCompile!Q604)),ISNUMBER(FIND("8F",ScheduleCompile!Q604)),ISNUMBER(FIND("1F",ScheduleCompile!Q604)),ISNUMBER(FIND("2F",ScheduleCompile!Q604)),ISNUMBER(FIND("3F",ScheduleCompile!Q604)),ISNUMBER(FIND("6F",ScheduleCompile!Q604)),ISNUMBER(FIND("7F",ScheduleCompile!Q604)),ISNUMBER(FIND("9F",ScheduleCompile!Q604)),ISNUMBER(FIND("4F",ScheduleCompile!Q604))),VALUE(LEFT(ScheduleCompile!Q604,FIND("F",ScheduleCompile!Q604)-1)),ScheduleCompile!Q604)))))),ISTEXT(ScheduleCompile!#REF!)),"ENDTABLE",IF(ISERROR(IF(ScheduleCompile!Q604="Off",0,IF(ScheduleCompile!Q604="On",1,IF(ISNUMBER(ScheduleCompile!Q604),ScheduleCompile!Q604/1,IF(ISTEXT(ScheduleCompile!Q604),IF(OR(ISNUMBER(FIND("5F",ScheduleCompile!Q604)),ISNUMBER(FIND("0F",ScheduleCompile!Q604)),ISNUMBER(FIND("8F",ScheduleCompile!Q604)),ISNUMBER(FIND("1F",ScheduleCompile!Q604)),ISNUMBER(FIND("2F",ScheduleCompile!Q604)),ISNUMBER(FIND("3F",ScheduleCompile!Q604)),ISNUMBER(FIND("6F",ScheduleCompile!Q604)),ISNUMBER(FIND("7F",ScheduleCompile!Q604)),ISNUMBER(FIND("9F",ScheduleCompile!Q604)),ISNUMBER(FIND("4F",ScheduleCompile!Q604))),VALUE(LEFT(ScheduleCompile!Q604,FIND("F",ScheduleCompile!Q604)-1)),ScheduleCompile!Q604)))))),"",IF(ScheduleCompile!Q604="Off",0,IF(ScheduleCompile!Q604="On",1,IF(ISNUMBER(ScheduleCompile!Q604),ScheduleCompile!Q604/1,IF(ISTEXT(ScheduleCompile!Q604),IF(OR(ISNUMBER(FIND("5F",ScheduleCompile!Q604)),ISNUMBER(FIND("0F",ScheduleCompile!Q604)),ISNUMBER(FIND("8F",ScheduleCompile!Q604)),ISNUMBER(FIND("1F",ScheduleCompile!Q604)),ISNUMBER(FIND("2F",ScheduleCompile!Q604)),ISNUMBER(FIND("3F",ScheduleCompile!Q604)),ISNUMBER(FIND("6F",ScheduleCompile!Q604)),ISNUMBER(FIND("7F",ScheduleCompile!Q604)),ISNUMBER(FIND("9F",ScheduleCompile!Q604)),ISNUMBER(FIND("4F",ScheduleCompile!Q604))),VALUE(LEFT(ScheduleCompile!Q604,FIND("F",ScheduleCompile!Q604)-1)),ScheduleCompile!Q604)))))))</f>
        <v>59.3</v>
      </c>
      <c r="W611" s="1">
        <f>IF(AND(ISERROR(IF(ScheduleCompile!R604="Off",0,IF(ScheduleCompile!R604="On",1,IF(ISNUMBER(ScheduleCompile!R604),ScheduleCompile!R604/1,IF(ISTEXT(ScheduleCompile!R604),IF(OR(ISNUMBER(FIND("5F",ScheduleCompile!R604)),ISNUMBER(FIND("0F",ScheduleCompile!R604)),ISNUMBER(FIND("8F",ScheduleCompile!R604)),ISNUMBER(FIND("1F",ScheduleCompile!R604)),ISNUMBER(FIND("2F",ScheduleCompile!R604)),ISNUMBER(FIND("3F",ScheduleCompile!R604)),ISNUMBER(FIND("6F",ScheduleCompile!R604)),ISNUMBER(FIND("7F",ScheduleCompile!R604)),ISNUMBER(FIND("9F",ScheduleCompile!R604)),ISNUMBER(FIND("4F",ScheduleCompile!R604))),VALUE(LEFT(ScheduleCompile!R604,FIND("F",ScheduleCompile!R604)-1)),ScheduleCompile!R604)))))),ISTEXT(ScheduleCompile!#REF!)),"ENDTABLE",IF(ISERROR(IF(ScheduleCompile!R604="Off",0,IF(ScheduleCompile!R604="On",1,IF(ISNUMBER(ScheduleCompile!R604),ScheduleCompile!R604/1,IF(ISTEXT(ScheduleCompile!R604),IF(OR(ISNUMBER(FIND("5F",ScheduleCompile!R604)),ISNUMBER(FIND("0F",ScheduleCompile!R604)),ISNUMBER(FIND("8F",ScheduleCompile!R604)),ISNUMBER(FIND("1F",ScheduleCompile!R604)),ISNUMBER(FIND("2F",ScheduleCompile!R604)),ISNUMBER(FIND("3F",ScheduleCompile!R604)),ISNUMBER(FIND("6F",ScheduleCompile!R604)),ISNUMBER(FIND("7F",ScheduleCompile!R604)),ISNUMBER(FIND("9F",ScheduleCompile!R604)),ISNUMBER(FIND("4F",ScheduleCompile!R604))),VALUE(LEFT(ScheduleCompile!R604,FIND("F",ScheduleCompile!R604)-1)),ScheduleCompile!R604)))))),"",IF(ScheduleCompile!R604="Off",0,IF(ScheduleCompile!R604="On",1,IF(ISNUMBER(ScheduleCompile!R604),ScheduleCompile!R604/1,IF(ISTEXT(ScheduleCompile!R604),IF(OR(ISNUMBER(FIND("5F",ScheduleCompile!R604)),ISNUMBER(FIND("0F",ScheduleCompile!R604)),ISNUMBER(FIND("8F",ScheduleCompile!R604)),ISNUMBER(FIND("1F",ScheduleCompile!R604)),ISNUMBER(FIND("2F",ScheduleCompile!R604)),ISNUMBER(FIND("3F",ScheduleCompile!R604)),ISNUMBER(FIND("6F",ScheduleCompile!R604)),ISNUMBER(FIND("7F",ScheduleCompile!R604)),ISNUMBER(FIND("9F",ScheduleCompile!R604)),ISNUMBER(FIND("4F",ScheduleCompile!R604))),VALUE(LEFT(ScheduleCompile!R604,FIND("F",ScheduleCompile!R604)-1)),ScheduleCompile!R604)))))))</f>
        <v>59.3</v>
      </c>
      <c r="X611" s="1">
        <f>IF(AND(ISERROR(IF(ScheduleCompile!S604="Off",0,IF(ScheduleCompile!S604="On",1,IF(ISNUMBER(ScheduleCompile!S604),ScheduleCompile!S604/1,IF(ISTEXT(ScheduleCompile!S604),IF(OR(ISNUMBER(FIND("5F",ScheduleCompile!S604)),ISNUMBER(FIND("0F",ScheduleCompile!S604)),ISNUMBER(FIND("8F",ScheduleCompile!S604)),ISNUMBER(FIND("1F",ScheduleCompile!S604)),ISNUMBER(FIND("2F",ScheduleCompile!S604)),ISNUMBER(FIND("3F",ScheduleCompile!S604)),ISNUMBER(FIND("6F",ScheduleCompile!S604)),ISNUMBER(FIND("7F",ScheduleCompile!S604)),ISNUMBER(FIND("9F",ScheduleCompile!S604)),ISNUMBER(FIND("4F",ScheduleCompile!S604))),VALUE(LEFT(ScheduleCompile!S604,FIND("F",ScheduleCompile!S604)-1)),ScheduleCompile!S604)))))),ISTEXT(ScheduleCompile!#REF!)),"ENDTABLE",IF(ISERROR(IF(ScheduleCompile!S604="Off",0,IF(ScheduleCompile!S604="On",1,IF(ISNUMBER(ScheduleCompile!S604),ScheduleCompile!S604/1,IF(ISTEXT(ScheduleCompile!S604),IF(OR(ISNUMBER(FIND("5F",ScheduleCompile!S604)),ISNUMBER(FIND("0F",ScheduleCompile!S604)),ISNUMBER(FIND("8F",ScheduleCompile!S604)),ISNUMBER(FIND("1F",ScheduleCompile!S604)),ISNUMBER(FIND("2F",ScheduleCompile!S604)),ISNUMBER(FIND("3F",ScheduleCompile!S604)),ISNUMBER(FIND("6F",ScheduleCompile!S604)),ISNUMBER(FIND("7F",ScheduleCompile!S604)),ISNUMBER(FIND("9F",ScheduleCompile!S604)),ISNUMBER(FIND("4F",ScheduleCompile!S604))),VALUE(LEFT(ScheduleCompile!S604,FIND("F",ScheduleCompile!S604)-1)),ScheduleCompile!S604)))))),"",IF(ScheduleCompile!S604="Off",0,IF(ScheduleCompile!S604="On",1,IF(ISNUMBER(ScheduleCompile!S604),ScheduleCompile!S604/1,IF(ISTEXT(ScheduleCompile!S604),IF(OR(ISNUMBER(FIND("5F",ScheduleCompile!S604)),ISNUMBER(FIND("0F",ScheduleCompile!S604)),ISNUMBER(FIND("8F",ScheduleCompile!S604)),ISNUMBER(FIND("1F",ScheduleCompile!S604)),ISNUMBER(FIND("2F",ScheduleCompile!S604)),ISNUMBER(FIND("3F",ScheduleCompile!S604)),ISNUMBER(FIND("6F",ScheduleCompile!S604)),ISNUMBER(FIND("7F",ScheduleCompile!S604)),ISNUMBER(FIND("9F",ScheduleCompile!S604)),ISNUMBER(FIND("4F",ScheduleCompile!S604))),VALUE(LEFT(ScheduleCompile!S604,FIND("F",ScheduleCompile!S604)-1)),ScheduleCompile!S604)))))))</f>
        <v>59.3</v>
      </c>
      <c r="Y611" s="1">
        <f>IF(AND(ISERROR(IF(ScheduleCompile!T604="Off",0,IF(ScheduleCompile!T604="On",1,IF(ISNUMBER(ScheduleCompile!T604),ScheduleCompile!T604/1,IF(ISTEXT(ScheduleCompile!T604),IF(OR(ISNUMBER(FIND("5F",ScheduleCompile!T604)),ISNUMBER(FIND("0F",ScheduleCompile!T604)),ISNUMBER(FIND("8F",ScheduleCompile!T604)),ISNUMBER(FIND("1F",ScheduleCompile!T604)),ISNUMBER(FIND("2F",ScheduleCompile!T604)),ISNUMBER(FIND("3F",ScheduleCompile!T604)),ISNUMBER(FIND("6F",ScheduleCompile!T604)),ISNUMBER(FIND("7F",ScheduleCompile!T604)),ISNUMBER(FIND("9F",ScheduleCompile!T604)),ISNUMBER(FIND("4F",ScheduleCompile!T604))),VALUE(LEFT(ScheduleCompile!T604,FIND("F",ScheduleCompile!T604)-1)),ScheduleCompile!T604)))))),ISTEXT(ScheduleCompile!#REF!)),"ENDTABLE",IF(ISERROR(IF(ScheduleCompile!T604="Off",0,IF(ScheduleCompile!T604="On",1,IF(ISNUMBER(ScheduleCompile!T604),ScheduleCompile!T604/1,IF(ISTEXT(ScheduleCompile!T604),IF(OR(ISNUMBER(FIND("5F",ScheduleCompile!T604)),ISNUMBER(FIND("0F",ScheduleCompile!T604)),ISNUMBER(FIND("8F",ScheduleCompile!T604)),ISNUMBER(FIND("1F",ScheduleCompile!T604)),ISNUMBER(FIND("2F",ScheduleCompile!T604)),ISNUMBER(FIND("3F",ScheduleCompile!T604)),ISNUMBER(FIND("6F",ScheduleCompile!T604)),ISNUMBER(FIND("7F",ScheduleCompile!T604)),ISNUMBER(FIND("9F",ScheduleCompile!T604)),ISNUMBER(FIND("4F",ScheduleCompile!T604))),VALUE(LEFT(ScheduleCompile!T604,FIND("F",ScheduleCompile!T604)-1)),ScheduleCompile!T604)))))),"",IF(ScheduleCompile!T604="Off",0,IF(ScheduleCompile!T604="On",1,IF(ISNUMBER(ScheduleCompile!T604),ScheduleCompile!T604/1,IF(ISTEXT(ScheduleCompile!T604),IF(OR(ISNUMBER(FIND("5F",ScheduleCompile!T604)),ISNUMBER(FIND("0F",ScheduleCompile!T604)),ISNUMBER(FIND("8F",ScheduleCompile!T604)),ISNUMBER(FIND("1F",ScheduleCompile!T604)),ISNUMBER(FIND("2F",ScheduleCompile!T604)),ISNUMBER(FIND("3F",ScheduleCompile!T604)),ISNUMBER(FIND("6F",ScheduleCompile!T604)),ISNUMBER(FIND("7F",ScheduleCompile!T604)),ISNUMBER(FIND("9F",ScheduleCompile!T604)),ISNUMBER(FIND("4F",ScheduleCompile!T604))),VALUE(LEFT(ScheduleCompile!T604,FIND("F",ScheduleCompile!T604)-1)),ScheduleCompile!T604)))))))</f>
        <v>59.3</v>
      </c>
      <c r="Z611" s="1">
        <f>IF(AND(ISERROR(IF(ScheduleCompile!U604="Off",0,IF(ScheduleCompile!U604="On",1,IF(ISNUMBER(ScheduleCompile!U604),ScheduleCompile!U604/1,IF(ISTEXT(ScheduleCompile!U604),IF(OR(ISNUMBER(FIND("5F",ScheduleCompile!U604)),ISNUMBER(FIND("0F",ScheduleCompile!U604)),ISNUMBER(FIND("8F",ScheduleCompile!U604)),ISNUMBER(FIND("1F",ScheduleCompile!U604)),ISNUMBER(FIND("2F",ScheduleCompile!U604)),ISNUMBER(FIND("3F",ScheduleCompile!U604)),ISNUMBER(FIND("6F",ScheduleCompile!U604)),ISNUMBER(FIND("7F",ScheduleCompile!U604)),ISNUMBER(FIND("9F",ScheduleCompile!U604)),ISNUMBER(FIND("4F",ScheduleCompile!U604))),VALUE(LEFT(ScheduleCompile!U604,FIND("F",ScheduleCompile!U604)-1)),ScheduleCompile!U604)))))),ISTEXT(ScheduleCompile!#REF!)),"ENDTABLE",IF(ISERROR(IF(ScheduleCompile!U604="Off",0,IF(ScheduleCompile!U604="On",1,IF(ISNUMBER(ScheduleCompile!U604),ScheduleCompile!U604/1,IF(ISTEXT(ScheduleCompile!U604),IF(OR(ISNUMBER(FIND("5F",ScheduleCompile!U604)),ISNUMBER(FIND("0F",ScheduleCompile!U604)),ISNUMBER(FIND("8F",ScheduleCompile!U604)),ISNUMBER(FIND("1F",ScheduleCompile!U604)),ISNUMBER(FIND("2F",ScheduleCompile!U604)),ISNUMBER(FIND("3F",ScheduleCompile!U604)),ISNUMBER(FIND("6F",ScheduleCompile!U604)),ISNUMBER(FIND("7F",ScheduleCompile!U604)),ISNUMBER(FIND("9F",ScheduleCompile!U604)),ISNUMBER(FIND("4F",ScheduleCompile!U604))),VALUE(LEFT(ScheduleCompile!U604,FIND("F",ScheduleCompile!U604)-1)),ScheduleCompile!U604)))))),"",IF(ScheduleCompile!U604="Off",0,IF(ScheduleCompile!U604="On",1,IF(ISNUMBER(ScheduleCompile!U604),ScheduleCompile!U604/1,IF(ISTEXT(ScheduleCompile!U604),IF(OR(ISNUMBER(FIND("5F",ScheduleCompile!U604)),ISNUMBER(FIND("0F",ScheduleCompile!U604)),ISNUMBER(FIND("8F",ScheduleCompile!U604)),ISNUMBER(FIND("1F",ScheduleCompile!U604)),ISNUMBER(FIND("2F",ScheduleCompile!U604)),ISNUMBER(FIND("3F",ScheduleCompile!U604)),ISNUMBER(FIND("6F",ScheduleCompile!U604)),ISNUMBER(FIND("7F",ScheduleCompile!U604)),ISNUMBER(FIND("9F",ScheduleCompile!U604)),ISNUMBER(FIND("4F",ScheduleCompile!U604))),VALUE(LEFT(ScheduleCompile!U604,FIND("F",ScheduleCompile!U604)-1)),ScheduleCompile!U604)))))))</f>
        <v>59.3</v>
      </c>
      <c r="AA611" s="1">
        <f>IF(AND(ISERROR(IF(ScheduleCompile!V604="Off",0,IF(ScheduleCompile!V604="On",1,IF(ISNUMBER(ScheduleCompile!V604),ScheduleCompile!V604/1,IF(ISTEXT(ScheduleCompile!V604),IF(OR(ISNUMBER(FIND("5F",ScheduleCompile!V604)),ISNUMBER(FIND("0F",ScheduleCompile!V604)),ISNUMBER(FIND("8F",ScheduleCompile!V604)),ISNUMBER(FIND("1F",ScheduleCompile!V604)),ISNUMBER(FIND("2F",ScheduleCompile!V604)),ISNUMBER(FIND("3F",ScheduleCompile!V604)),ISNUMBER(FIND("6F",ScheduleCompile!V604)),ISNUMBER(FIND("7F",ScheduleCompile!V604)),ISNUMBER(FIND("9F",ScheduleCompile!V604)),ISNUMBER(FIND("4F",ScheduleCompile!V604))),VALUE(LEFT(ScheduleCompile!V604,FIND("F",ScheduleCompile!V604)-1)),ScheduleCompile!V604)))))),ISTEXT(ScheduleCompile!#REF!)),"ENDTABLE",IF(ISERROR(IF(ScheduleCompile!V604="Off",0,IF(ScheduleCompile!V604="On",1,IF(ISNUMBER(ScheduleCompile!V604),ScheduleCompile!V604/1,IF(ISTEXT(ScheduleCompile!V604),IF(OR(ISNUMBER(FIND("5F",ScheduleCompile!V604)),ISNUMBER(FIND("0F",ScheduleCompile!V604)),ISNUMBER(FIND("8F",ScheduleCompile!V604)),ISNUMBER(FIND("1F",ScheduleCompile!V604)),ISNUMBER(FIND("2F",ScheduleCompile!V604)),ISNUMBER(FIND("3F",ScheduleCompile!V604)),ISNUMBER(FIND("6F",ScheduleCompile!V604)),ISNUMBER(FIND("7F",ScheduleCompile!V604)),ISNUMBER(FIND("9F",ScheduleCompile!V604)),ISNUMBER(FIND("4F",ScheduleCompile!V604))),VALUE(LEFT(ScheduleCompile!V604,FIND("F",ScheduleCompile!V604)-1)),ScheduleCompile!V604)))))),"",IF(ScheduleCompile!V604="Off",0,IF(ScheduleCompile!V604="On",1,IF(ISNUMBER(ScheduleCompile!V604),ScheduleCompile!V604/1,IF(ISTEXT(ScheduleCompile!V604),IF(OR(ISNUMBER(FIND("5F",ScheduleCompile!V604)),ISNUMBER(FIND("0F",ScheduleCompile!V604)),ISNUMBER(FIND("8F",ScheduleCompile!V604)),ISNUMBER(FIND("1F",ScheduleCompile!V604)),ISNUMBER(FIND("2F",ScheduleCompile!V604)),ISNUMBER(FIND("3F",ScheduleCompile!V604)),ISNUMBER(FIND("6F",ScheduleCompile!V604)),ISNUMBER(FIND("7F",ScheduleCompile!V604)),ISNUMBER(FIND("9F",ScheduleCompile!V604)),ISNUMBER(FIND("4F",ScheduleCompile!V604))),VALUE(LEFT(ScheduleCompile!V604,FIND("F",ScheduleCompile!V604)-1)),ScheduleCompile!V604)))))))</f>
        <v>59.3</v>
      </c>
      <c r="AB611" s="1">
        <f>IF(AND(ISERROR(IF(ScheduleCompile!W604="Off",0,IF(ScheduleCompile!W604="On",1,IF(ISNUMBER(ScheduleCompile!W604),ScheduleCompile!W604/1,IF(ISTEXT(ScheduleCompile!W604),IF(OR(ISNUMBER(FIND("5F",ScheduleCompile!W604)),ISNUMBER(FIND("0F",ScheduleCompile!W604)),ISNUMBER(FIND("8F",ScheduleCompile!W604)),ISNUMBER(FIND("1F",ScheduleCompile!W604)),ISNUMBER(FIND("2F",ScheduleCompile!W604)),ISNUMBER(FIND("3F",ScheduleCompile!W604)),ISNUMBER(FIND("6F",ScheduleCompile!W604)),ISNUMBER(FIND("7F",ScheduleCompile!W604)),ISNUMBER(FIND("9F",ScheduleCompile!W604)),ISNUMBER(FIND("4F",ScheduleCompile!W604))),VALUE(LEFT(ScheduleCompile!W604,FIND("F",ScheduleCompile!W604)-1)),ScheduleCompile!W604)))))),ISTEXT(ScheduleCompile!#REF!)),"ENDTABLE",IF(ISERROR(IF(ScheduleCompile!W604="Off",0,IF(ScheduleCompile!W604="On",1,IF(ISNUMBER(ScheduleCompile!W604),ScheduleCompile!W604/1,IF(ISTEXT(ScheduleCompile!W604),IF(OR(ISNUMBER(FIND("5F",ScheduleCompile!W604)),ISNUMBER(FIND("0F",ScheduleCompile!W604)),ISNUMBER(FIND("8F",ScheduleCompile!W604)),ISNUMBER(FIND("1F",ScheduleCompile!W604)),ISNUMBER(FIND("2F",ScheduleCompile!W604)),ISNUMBER(FIND("3F",ScheduleCompile!W604)),ISNUMBER(FIND("6F",ScheduleCompile!W604)),ISNUMBER(FIND("7F",ScheduleCompile!W604)),ISNUMBER(FIND("9F",ScheduleCompile!W604)),ISNUMBER(FIND("4F",ScheduleCompile!W604))),VALUE(LEFT(ScheduleCompile!W604,FIND("F",ScheduleCompile!W604)-1)),ScheduleCompile!W604)))))),"",IF(ScheduleCompile!W604="Off",0,IF(ScheduleCompile!W604="On",1,IF(ISNUMBER(ScheduleCompile!W604),ScheduleCompile!W604/1,IF(ISTEXT(ScheduleCompile!W604),IF(OR(ISNUMBER(FIND("5F",ScheduleCompile!W604)),ISNUMBER(FIND("0F",ScheduleCompile!W604)),ISNUMBER(FIND("8F",ScheduleCompile!W604)),ISNUMBER(FIND("1F",ScheduleCompile!W604)),ISNUMBER(FIND("2F",ScheduleCompile!W604)),ISNUMBER(FIND("3F",ScheduleCompile!W604)),ISNUMBER(FIND("6F",ScheduleCompile!W604)),ISNUMBER(FIND("7F",ScheduleCompile!W604)),ISNUMBER(FIND("9F",ScheduleCompile!W604)),ISNUMBER(FIND("4F",ScheduleCompile!W604))),VALUE(LEFT(ScheduleCompile!W604,FIND("F",ScheduleCompile!W604)-1)),ScheduleCompile!W604)))))))</f>
        <v>59.3</v>
      </c>
      <c r="AC611" s="1">
        <f>IF(AND(ISERROR(IF(ScheduleCompile!X604="Off",0,IF(ScheduleCompile!X604="On",1,IF(ISNUMBER(ScheduleCompile!X604),ScheduleCompile!X604/1,IF(ISTEXT(ScheduleCompile!X604),IF(OR(ISNUMBER(FIND("5F",ScheduleCompile!X604)),ISNUMBER(FIND("0F",ScheduleCompile!X604)),ISNUMBER(FIND("8F",ScheduleCompile!X604)),ISNUMBER(FIND("1F",ScheduleCompile!X604)),ISNUMBER(FIND("2F",ScheduleCompile!X604)),ISNUMBER(FIND("3F",ScheduleCompile!X604)),ISNUMBER(FIND("6F",ScheduleCompile!X604)),ISNUMBER(FIND("7F",ScheduleCompile!X604)),ISNUMBER(FIND("9F",ScheduleCompile!X604)),ISNUMBER(FIND("4F",ScheduleCompile!X604))),VALUE(LEFT(ScheduleCompile!X604,FIND("F",ScheduleCompile!X604)-1)),ScheduleCompile!X604)))))),ISTEXT(ScheduleCompile!#REF!)),"ENDTABLE",IF(ISERROR(IF(ScheduleCompile!X604="Off",0,IF(ScheduleCompile!X604="On",1,IF(ISNUMBER(ScheduleCompile!X604),ScheduleCompile!X604/1,IF(ISTEXT(ScheduleCompile!X604),IF(OR(ISNUMBER(FIND("5F",ScheduleCompile!X604)),ISNUMBER(FIND("0F",ScheduleCompile!X604)),ISNUMBER(FIND("8F",ScheduleCompile!X604)),ISNUMBER(FIND("1F",ScheduleCompile!X604)),ISNUMBER(FIND("2F",ScheduleCompile!X604)),ISNUMBER(FIND("3F",ScheduleCompile!X604)),ISNUMBER(FIND("6F",ScheduleCompile!X604)),ISNUMBER(FIND("7F",ScheduleCompile!X604)),ISNUMBER(FIND("9F",ScheduleCompile!X604)),ISNUMBER(FIND("4F",ScheduleCompile!X604))),VALUE(LEFT(ScheduleCompile!X604,FIND("F",ScheduleCompile!X604)-1)),ScheduleCompile!X604)))))),"",IF(ScheduleCompile!X604="Off",0,IF(ScheduleCompile!X604="On",1,IF(ISNUMBER(ScheduleCompile!X604),ScheduleCompile!X604/1,IF(ISTEXT(ScheduleCompile!X604),IF(OR(ISNUMBER(FIND("5F",ScheduleCompile!X604)),ISNUMBER(FIND("0F",ScheduleCompile!X604)),ISNUMBER(FIND("8F",ScheduleCompile!X604)),ISNUMBER(FIND("1F",ScheduleCompile!X604)),ISNUMBER(FIND("2F",ScheduleCompile!X604)),ISNUMBER(FIND("3F",ScheduleCompile!X604)),ISNUMBER(FIND("6F",ScheduleCompile!X604)),ISNUMBER(FIND("7F",ScheduleCompile!X604)),ISNUMBER(FIND("9F",ScheduleCompile!X604)),ISNUMBER(FIND("4F",ScheduleCompile!X604))),VALUE(LEFT(ScheduleCompile!X604,FIND("F",ScheduleCompile!X604)-1)),ScheduleCompile!X604)))))))</f>
        <v>59.3</v>
      </c>
      <c r="AD611" s="1">
        <f>IF(AND(ISERROR(IF(ScheduleCompile!Y604="Off",0,IF(ScheduleCompile!Y604="On",1,IF(ISNUMBER(ScheduleCompile!Y604),ScheduleCompile!Y604/1,IF(ISTEXT(ScheduleCompile!Y604),IF(OR(ISNUMBER(FIND("5F",ScheduleCompile!Y604)),ISNUMBER(FIND("0F",ScheduleCompile!Y604)),ISNUMBER(FIND("8F",ScheduleCompile!Y604)),ISNUMBER(FIND("1F",ScheduleCompile!Y604)),ISNUMBER(FIND("2F",ScheduleCompile!Y604)),ISNUMBER(FIND("3F",ScheduleCompile!Y604)),ISNUMBER(FIND("6F",ScheduleCompile!Y604)),ISNUMBER(FIND("7F",ScheduleCompile!Y604)),ISNUMBER(FIND("9F",ScheduleCompile!Y604)),ISNUMBER(FIND("4F",ScheduleCompile!Y604))),VALUE(LEFT(ScheduleCompile!Y604,FIND("F",ScheduleCompile!Y604)-1)),ScheduleCompile!Y604)))))),ISTEXT(ScheduleCompile!#REF!)),"ENDTABLE",IF(ISERROR(IF(ScheduleCompile!Y604="Off",0,IF(ScheduleCompile!Y604="On",1,IF(ISNUMBER(ScheduleCompile!Y604),ScheduleCompile!Y604/1,IF(ISTEXT(ScheduleCompile!Y604),IF(OR(ISNUMBER(FIND("5F",ScheduleCompile!Y604)),ISNUMBER(FIND("0F",ScheduleCompile!Y604)),ISNUMBER(FIND("8F",ScheduleCompile!Y604)),ISNUMBER(FIND("1F",ScheduleCompile!Y604)),ISNUMBER(FIND("2F",ScheduleCompile!Y604)),ISNUMBER(FIND("3F",ScheduleCompile!Y604)),ISNUMBER(FIND("6F",ScheduleCompile!Y604)),ISNUMBER(FIND("7F",ScheduleCompile!Y604)),ISNUMBER(FIND("9F",ScheduleCompile!Y604)),ISNUMBER(FIND("4F",ScheduleCompile!Y604))),VALUE(LEFT(ScheduleCompile!Y604,FIND("F",ScheduleCompile!Y604)-1)),ScheduleCompile!Y604)))))),"",IF(ScheduleCompile!Y604="Off",0,IF(ScheduleCompile!Y604="On",1,IF(ISNUMBER(ScheduleCompile!Y604),ScheduleCompile!Y604/1,IF(ISTEXT(ScheduleCompile!Y604),IF(OR(ISNUMBER(FIND("5F",ScheduleCompile!Y604)),ISNUMBER(FIND("0F",ScheduleCompile!Y604)),ISNUMBER(FIND("8F",ScheduleCompile!Y604)),ISNUMBER(FIND("1F",ScheduleCompile!Y604)),ISNUMBER(FIND("2F",ScheduleCompile!Y604)),ISNUMBER(FIND("3F",ScheduleCompile!Y604)),ISNUMBER(FIND("6F",ScheduleCompile!Y604)),ISNUMBER(FIND("7F",ScheduleCompile!Y604)),ISNUMBER(FIND("9F",ScheduleCompile!Y604)),ISNUMBER(FIND("4F",ScheduleCompile!Y604))),VALUE(LEFT(ScheduleCompile!Y604,FIND("F",ScheduleCompile!Y604)-1)),ScheduleCompile!Y604)))))))</f>
        <v>59.3</v>
      </c>
    </row>
    <row r="612" spans="1:30" x14ac:dyDescent="0.25">
      <c r="A612" t="str">
        <f t="shared" si="39"/>
        <v>SchDay "WaterMainCZ07Apr"  Type = "Temperature" Hr = (58.9, 58.9, 58.9, 58.9, 58.9, 58.9, 58.9, 58.9, 58.9, 58.9, 58.9, 58.9, 58.9, 58.9, 58.9, 58.9, 58.9, 58.9, 58.9, 58.9, 58.9, 58.9, 58.9, 58.9) ..</v>
      </c>
      <c r="B612" s="1" t="s">
        <v>623</v>
      </c>
      <c r="C612" t="str">
        <f t="shared" si="40"/>
        <v xml:space="preserve">SchDay "WaterMainCZ07Apr"  Type = "Temperature" Hr = </v>
      </c>
      <c r="D612" t="str">
        <f t="shared" si="41"/>
        <v>(58.9, 58.9, 58.9, 58.9, 58.9, 58.9, 58.9, 58.9, 58.9, 58.9, 58.9, 58.9, 58.9, 58.9, 58.9, 58.9, 58.9, 58.9, 58.9, 58.9, 58.9, 58.9, 58.9, 58.9) ..</v>
      </c>
      <c r="E612" s="30" t="str">
        <f>ScheduleCompile!A605</f>
        <v>WaterMainCZ07Apr</v>
      </c>
      <c r="F612" t="str">
        <f t="shared" si="42"/>
        <v>Temperature</v>
      </c>
      <c r="G612" s="1">
        <f>IF(AND(ISERROR(IF(ScheduleCompile!B605="Off",0,IF(ScheduleCompile!B605="On",1,IF(ISNUMBER(ScheduleCompile!B605),ScheduleCompile!B605/1,IF(ISTEXT(ScheduleCompile!B605),IF(OR(ISNUMBER(FIND("5F",ScheduleCompile!B605)),ISNUMBER(FIND("0F",ScheduleCompile!B605)),ISNUMBER(FIND("8F",ScheduleCompile!B605)),ISNUMBER(FIND("1F",ScheduleCompile!B605)),ISNUMBER(FIND("2F",ScheduleCompile!B605)),ISNUMBER(FIND("3F",ScheduleCompile!B605)),ISNUMBER(FIND("6F",ScheduleCompile!B605)),ISNUMBER(FIND("7F",ScheduleCompile!B605)),ISNUMBER(FIND("9F",ScheduleCompile!B605)),ISNUMBER(FIND("4F",ScheduleCompile!B605))),VALUE(LEFT(ScheduleCompile!B605,FIND("F",ScheduleCompile!B605)-1)),ScheduleCompile!B605)))))),ISTEXT(ScheduleCompile!#REF!)),"ENDTABLE",IF(ISERROR(IF(ScheduleCompile!B605="Off",0,IF(ScheduleCompile!B605="On",1,IF(ISNUMBER(ScheduleCompile!B605),ScheduleCompile!B605/1,IF(ISTEXT(ScheduleCompile!B605),IF(OR(ISNUMBER(FIND("5F",ScheduleCompile!B605)),ISNUMBER(FIND("0F",ScheduleCompile!B605)),ISNUMBER(FIND("8F",ScheduleCompile!B605)),ISNUMBER(FIND("1F",ScheduleCompile!B605)),ISNUMBER(FIND("2F",ScheduleCompile!B605)),ISNUMBER(FIND("3F",ScheduleCompile!B605)),ISNUMBER(FIND("6F",ScheduleCompile!B605)),ISNUMBER(FIND("7F",ScheduleCompile!B605)),ISNUMBER(FIND("9F",ScheduleCompile!B605)),ISNUMBER(FIND("4F",ScheduleCompile!B605))),VALUE(LEFT(ScheduleCompile!B605,FIND("F",ScheduleCompile!B605)-1)),ScheduleCompile!B605)))))),"",IF(ScheduleCompile!B605="Off",0,IF(ScheduleCompile!B605="On",1,IF(ISNUMBER(ScheduleCompile!B605),ScheduleCompile!B605/1,IF(ISTEXT(ScheduleCompile!B605),IF(OR(ISNUMBER(FIND("5F",ScheduleCompile!B605)),ISNUMBER(FIND("0F",ScheduleCompile!B605)),ISNUMBER(FIND("8F",ScheduleCompile!B605)),ISNUMBER(FIND("1F",ScheduleCompile!B605)),ISNUMBER(FIND("2F",ScheduleCompile!B605)),ISNUMBER(FIND("3F",ScheduleCompile!B605)),ISNUMBER(FIND("6F",ScheduleCompile!B605)),ISNUMBER(FIND("7F",ScheduleCompile!B605)),ISNUMBER(FIND("9F",ScheduleCompile!B605)),ISNUMBER(FIND("4F",ScheduleCompile!B605))),VALUE(LEFT(ScheduleCompile!B605,FIND("F",ScheduleCompile!B605)-1)),ScheduleCompile!B605)))))))</f>
        <v>58.9</v>
      </c>
      <c r="H612" s="1">
        <f>IF(AND(ISERROR(IF(ScheduleCompile!C605="Off",0,IF(ScheduleCompile!C605="On",1,IF(ISNUMBER(ScheduleCompile!C605),ScheduleCompile!C605/1,IF(ISTEXT(ScheduleCompile!C605),IF(OR(ISNUMBER(FIND("5F",ScheduleCompile!C605)),ISNUMBER(FIND("0F",ScheduleCompile!C605)),ISNUMBER(FIND("8F",ScheduleCompile!C605)),ISNUMBER(FIND("1F",ScheduleCompile!C605)),ISNUMBER(FIND("2F",ScheduleCompile!C605)),ISNUMBER(FIND("3F",ScheduleCompile!C605)),ISNUMBER(FIND("6F",ScheduleCompile!C605)),ISNUMBER(FIND("7F",ScheduleCompile!C605)),ISNUMBER(FIND("9F",ScheduleCompile!C605)),ISNUMBER(FIND("4F",ScheduleCompile!C605))),VALUE(LEFT(ScheduleCompile!C605,FIND("F",ScheduleCompile!C605)-1)),ScheduleCompile!C605)))))),ISTEXT(ScheduleCompile!#REF!)),"ENDTABLE",IF(ISERROR(IF(ScheduleCompile!C605="Off",0,IF(ScheduleCompile!C605="On",1,IF(ISNUMBER(ScheduleCompile!C605),ScheduleCompile!C605/1,IF(ISTEXT(ScheduleCompile!C605),IF(OR(ISNUMBER(FIND("5F",ScheduleCompile!C605)),ISNUMBER(FIND("0F",ScheduleCompile!C605)),ISNUMBER(FIND("8F",ScheduleCompile!C605)),ISNUMBER(FIND("1F",ScheduleCompile!C605)),ISNUMBER(FIND("2F",ScheduleCompile!C605)),ISNUMBER(FIND("3F",ScheduleCompile!C605)),ISNUMBER(FIND("6F",ScheduleCompile!C605)),ISNUMBER(FIND("7F",ScheduleCompile!C605)),ISNUMBER(FIND("9F",ScheduleCompile!C605)),ISNUMBER(FIND("4F",ScheduleCompile!C605))),VALUE(LEFT(ScheduleCompile!C605,FIND("F",ScheduleCompile!C605)-1)),ScheduleCompile!C605)))))),"",IF(ScheduleCompile!C605="Off",0,IF(ScheduleCompile!C605="On",1,IF(ISNUMBER(ScheduleCompile!C605),ScheduleCompile!C605/1,IF(ISTEXT(ScheduleCompile!C605),IF(OR(ISNUMBER(FIND("5F",ScheduleCompile!C605)),ISNUMBER(FIND("0F",ScheduleCompile!C605)),ISNUMBER(FIND("8F",ScheduleCompile!C605)),ISNUMBER(FIND("1F",ScheduleCompile!C605)),ISNUMBER(FIND("2F",ScheduleCompile!C605)),ISNUMBER(FIND("3F",ScheduleCompile!C605)),ISNUMBER(FIND("6F",ScheduleCompile!C605)),ISNUMBER(FIND("7F",ScheduleCompile!C605)),ISNUMBER(FIND("9F",ScheduleCompile!C605)),ISNUMBER(FIND("4F",ScheduleCompile!C605))),VALUE(LEFT(ScheduleCompile!C605,FIND("F",ScheduleCompile!C605)-1)),ScheduleCompile!C605)))))))</f>
        <v>58.9</v>
      </c>
      <c r="I612" s="1">
        <f>IF(AND(ISERROR(IF(ScheduleCompile!D605="Off",0,IF(ScheduleCompile!D605="On",1,IF(ISNUMBER(ScheduleCompile!D605),ScheduleCompile!D605/1,IF(ISTEXT(ScheduleCompile!D605),IF(OR(ISNUMBER(FIND("5F",ScheduleCompile!D605)),ISNUMBER(FIND("0F",ScheduleCompile!D605)),ISNUMBER(FIND("8F",ScheduleCompile!D605)),ISNUMBER(FIND("1F",ScheduleCompile!D605)),ISNUMBER(FIND("2F",ScheduleCompile!D605)),ISNUMBER(FIND("3F",ScheduleCompile!D605)),ISNUMBER(FIND("6F",ScheduleCompile!D605)),ISNUMBER(FIND("7F",ScheduleCompile!D605)),ISNUMBER(FIND("9F",ScheduleCompile!D605)),ISNUMBER(FIND("4F",ScheduleCompile!D605))),VALUE(LEFT(ScheduleCompile!D605,FIND("F",ScheduleCompile!D605)-1)),ScheduleCompile!D605)))))),ISTEXT(ScheduleCompile!#REF!)),"ENDTABLE",IF(ISERROR(IF(ScheduleCompile!D605="Off",0,IF(ScheduleCompile!D605="On",1,IF(ISNUMBER(ScheduleCompile!D605),ScheduleCompile!D605/1,IF(ISTEXT(ScheduleCompile!D605),IF(OR(ISNUMBER(FIND("5F",ScheduleCompile!D605)),ISNUMBER(FIND("0F",ScheduleCompile!D605)),ISNUMBER(FIND("8F",ScheduleCompile!D605)),ISNUMBER(FIND("1F",ScheduleCompile!D605)),ISNUMBER(FIND("2F",ScheduleCompile!D605)),ISNUMBER(FIND("3F",ScheduleCompile!D605)),ISNUMBER(FIND("6F",ScheduleCompile!D605)),ISNUMBER(FIND("7F",ScheduleCompile!D605)),ISNUMBER(FIND("9F",ScheduleCompile!D605)),ISNUMBER(FIND("4F",ScheduleCompile!D605))),VALUE(LEFT(ScheduleCompile!D605,FIND("F",ScheduleCompile!D605)-1)),ScheduleCompile!D605)))))),"",IF(ScheduleCompile!D605="Off",0,IF(ScheduleCompile!D605="On",1,IF(ISNUMBER(ScheduleCompile!D605),ScheduleCompile!D605/1,IF(ISTEXT(ScheduleCompile!D605),IF(OR(ISNUMBER(FIND("5F",ScheduleCompile!D605)),ISNUMBER(FIND("0F",ScheduleCompile!D605)),ISNUMBER(FIND("8F",ScheduleCompile!D605)),ISNUMBER(FIND("1F",ScheduleCompile!D605)),ISNUMBER(FIND("2F",ScheduleCompile!D605)),ISNUMBER(FIND("3F",ScheduleCompile!D605)),ISNUMBER(FIND("6F",ScheduleCompile!D605)),ISNUMBER(FIND("7F",ScheduleCompile!D605)),ISNUMBER(FIND("9F",ScheduleCompile!D605)),ISNUMBER(FIND("4F",ScheduleCompile!D605))),VALUE(LEFT(ScheduleCompile!D605,FIND("F",ScheduleCompile!D605)-1)),ScheduleCompile!D605)))))))</f>
        <v>58.9</v>
      </c>
      <c r="J612" s="1">
        <f>IF(AND(ISERROR(IF(ScheduleCompile!E605="Off",0,IF(ScheduleCompile!E605="On",1,IF(ISNUMBER(ScheduleCompile!E605),ScheduleCompile!E605/1,IF(ISTEXT(ScheduleCompile!E605),IF(OR(ISNUMBER(FIND("5F",ScheduleCompile!E605)),ISNUMBER(FIND("0F",ScheduleCompile!E605)),ISNUMBER(FIND("8F",ScheduleCompile!E605)),ISNUMBER(FIND("1F",ScheduleCompile!E605)),ISNUMBER(FIND("2F",ScheduleCompile!E605)),ISNUMBER(FIND("3F",ScheduleCompile!E605)),ISNUMBER(FIND("6F",ScheduleCompile!E605)),ISNUMBER(FIND("7F",ScheduleCompile!E605)),ISNUMBER(FIND("9F",ScheduleCompile!E605)),ISNUMBER(FIND("4F",ScheduleCompile!E605))),VALUE(LEFT(ScheduleCompile!E605,FIND("F",ScheduleCompile!E605)-1)),ScheduleCompile!E605)))))),ISTEXT(ScheduleCompile!#REF!)),"ENDTABLE",IF(ISERROR(IF(ScheduleCompile!E605="Off",0,IF(ScheduleCompile!E605="On",1,IF(ISNUMBER(ScheduleCompile!E605),ScheduleCompile!E605/1,IF(ISTEXT(ScheduleCompile!E605),IF(OR(ISNUMBER(FIND("5F",ScheduleCompile!E605)),ISNUMBER(FIND("0F",ScheduleCompile!E605)),ISNUMBER(FIND("8F",ScheduleCompile!E605)),ISNUMBER(FIND("1F",ScheduleCompile!E605)),ISNUMBER(FIND("2F",ScheduleCompile!E605)),ISNUMBER(FIND("3F",ScheduleCompile!E605)),ISNUMBER(FIND("6F",ScheduleCompile!E605)),ISNUMBER(FIND("7F",ScheduleCompile!E605)),ISNUMBER(FIND("9F",ScheduleCompile!E605)),ISNUMBER(FIND("4F",ScheduleCompile!E605))),VALUE(LEFT(ScheduleCompile!E605,FIND("F",ScheduleCompile!E605)-1)),ScheduleCompile!E605)))))),"",IF(ScheduleCompile!E605="Off",0,IF(ScheduleCompile!E605="On",1,IF(ISNUMBER(ScheduleCompile!E605),ScheduleCompile!E605/1,IF(ISTEXT(ScheduleCompile!E605),IF(OR(ISNUMBER(FIND("5F",ScheduleCompile!E605)),ISNUMBER(FIND("0F",ScheduleCompile!E605)),ISNUMBER(FIND("8F",ScheduleCompile!E605)),ISNUMBER(FIND("1F",ScheduleCompile!E605)),ISNUMBER(FIND("2F",ScheduleCompile!E605)),ISNUMBER(FIND("3F",ScheduleCompile!E605)),ISNUMBER(FIND("6F",ScheduleCompile!E605)),ISNUMBER(FIND("7F",ScheduleCompile!E605)),ISNUMBER(FIND("9F",ScheduleCompile!E605)),ISNUMBER(FIND("4F",ScheduleCompile!E605))),VALUE(LEFT(ScheduleCompile!E605,FIND("F",ScheduleCompile!E605)-1)),ScheduleCompile!E605)))))))</f>
        <v>58.9</v>
      </c>
      <c r="K612" s="1">
        <f>IF(AND(ISERROR(IF(ScheduleCompile!F605="Off",0,IF(ScheduleCompile!F605="On",1,IF(ISNUMBER(ScheduleCompile!F605),ScheduleCompile!F605/1,IF(ISTEXT(ScheduleCompile!F605),IF(OR(ISNUMBER(FIND("5F",ScheduleCompile!F605)),ISNUMBER(FIND("0F",ScheduleCompile!F605)),ISNUMBER(FIND("8F",ScheduleCompile!F605)),ISNUMBER(FIND("1F",ScheduleCompile!F605)),ISNUMBER(FIND("2F",ScheduleCompile!F605)),ISNUMBER(FIND("3F",ScheduleCompile!F605)),ISNUMBER(FIND("6F",ScheduleCompile!F605)),ISNUMBER(FIND("7F",ScheduleCompile!F605)),ISNUMBER(FIND("9F",ScheduleCompile!F605)),ISNUMBER(FIND("4F",ScheduleCompile!F605))),VALUE(LEFT(ScheduleCompile!F605,FIND("F",ScheduleCompile!F605)-1)),ScheduleCompile!F605)))))),ISTEXT(ScheduleCompile!#REF!)),"ENDTABLE",IF(ISERROR(IF(ScheduleCompile!F605="Off",0,IF(ScheduleCompile!F605="On",1,IF(ISNUMBER(ScheduleCompile!F605),ScheduleCompile!F605/1,IF(ISTEXT(ScheduleCompile!F605),IF(OR(ISNUMBER(FIND("5F",ScheduleCompile!F605)),ISNUMBER(FIND("0F",ScheduleCompile!F605)),ISNUMBER(FIND("8F",ScheduleCompile!F605)),ISNUMBER(FIND("1F",ScheduleCompile!F605)),ISNUMBER(FIND("2F",ScheduleCompile!F605)),ISNUMBER(FIND("3F",ScheduleCompile!F605)),ISNUMBER(FIND("6F",ScheduleCompile!F605)),ISNUMBER(FIND("7F",ScheduleCompile!F605)),ISNUMBER(FIND("9F",ScheduleCompile!F605)),ISNUMBER(FIND("4F",ScheduleCompile!F605))),VALUE(LEFT(ScheduleCompile!F605,FIND("F",ScheduleCompile!F605)-1)),ScheduleCompile!F605)))))),"",IF(ScheduleCompile!F605="Off",0,IF(ScheduleCompile!F605="On",1,IF(ISNUMBER(ScheduleCompile!F605),ScheduleCompile!F605/1,IF(ISTEXT(ScheduleCompile!F605),IF(OR(ISNUMBER(FIND("5F",ScheduleCompile!F605)),ISNUMBER(FIND("0F",ScheduleCompile!F605)),ISNUMBER(FIND("8F",ScheduleCompile!F605)),ISNUMBER(FIND("1F",ScheduleCompile!F605)),ISNUMBER(FIND("2F",ScheduleCompile!F605)),ISNUMBER(FIND("3F",ScheduleCompile!F605)),ISNUMBER(FIND("6F",ScheduleCompile!F605)),ISNUMBER(FIND("7F",ScheduleCompile!F605)),ISNUMBER(FIND("9F",ScheduleCompile!F605)),ISNUMBER(FIND("4F",ScheduleCompile!F605))),VALUE(LEFT(ScheduleCompile!F605,FIND("F",ScheduleCompile!F605)-1)),ScheduleCompile!F605)))))))</f>
        <v>58.9</v>
      </c>
      <c r="L612" s="1">
        <f>IF(AND(ISERROR(IF(ScheduleCompile!G605="Off",0,IF(ScheduleCompile!G605="On",1,IF(ISNUMBER(ScheduleCompile!G605),ScheduleCompile!G605/1,IF(ISTEXT(ScheduleCompile!G605),IF(OR(ISNUMBER(FIND("5F",ScheduleCompile!G605)),ISNUMBER(FIND("0F",ScheduleCompile!G605)),ISNUMBER(FIND("8F",ScheduleCompile!G605)),ISNUMBER(FIND("1F",ScheduleCompile!G605)),ISNUMBER(FIND("2F",ScheduleCompile!G605)),ISNUMBER(FIND("3F",ScheduleCompile!G605)),ISNUMBER(FIND("6F",ScheduleCompile!G605)),ISNUMBER(FIND("7F",ScheduleCompile!G605)),ISNUMBER(FIND("9F",ScheduleCompile!G605)),ISNUMBER(FIND("4F",ScheduleCompile!G605))),VALUE(LEFT(ScheduleCompile!G605,FIND("F",ScheduleCompile!G605)-1)),ScheduleCompile!G605)))))),ISTEXT(ScheduleCompile!#REF!)),"ENDTABLE",IF(ISERROR(IF(ScheduleCompile!G605="Off",0,IF(ScheduleCompile!G605="On",1,IF(ISNUMBER(ScheduleCompile!G605),ScheduleCompile!G605/1,IF(ISTEXT(ScheduleCompile!G605),IF(OR(ISNUMBER(FIND("5F",ScheduleCompile!G605)),ISNUMBER(FIND("0F",ScheduleCompile!G605)),ISNUMBER(FIND("8F",ScheduleCompile!G605)),ISNUMBER(FIND("1F",ScheduleCompile!G605)),ISNUMBER(FIND("2F",ScheduleCompile!G605)),ISNUMBER(FIND("3F",ScheduleCompile!G605)),ISNUMBER(FIND("6F",ScheduleCompile!G605)),ISNUMBER(FIND("7F",ScheduleCompile!G605)),ISNUMBER(FIND("9F",ScheduleCompile!G605)),ISNUMBER(FIND("4F",ScheduleCompile!G605))),VALUE(LEFT(ScheduleCompile!G605,FIND("F",ScheduleCompile!G605)-1)),ScheduleCompile!G605)))))),"",IF(ScheduleCompile!G605="Off",0,IF(ScheduleCompile!G605="On",1,IF(ISNUMBER(ScheduleCompile!G605),ScheduleCompile!G605/1,IF(ISTEXT(ScheduleCompile!G605),IF(OR(ISNUMBER(FIND("5F",ScheduleCompile!G605)),ISNUMBER(FIND("0F",ScheduleCompile!G605)),ISNUMBER(FIND("8F",ScheduleCompile!G605)),ISNUMBER(FIND("1F",ScheduleCompile!G605)),ISNUMBER(FIND("2F",ScheduleCompile!G605)),ISNUMBER(FIND("3F",ScheduleCompile!G605)),ISNUMBER(FIND("6F",ScheduleCompile!G605)),ISNUMBER(FIND("7F",ScheduleCompile!G605)),ISNUMBER(FIND("9F",ScheduleCompile!G605)),ISNUMBER(FIND("4F",ScheduleCompile!G605))),VALUE(LEFT(ScheduleCompile!G605,FIND("F",ScheduleCompile!G605)-1)),ScheduleCompile!G605)))))))</f>
        <v>58.9</v>
      </c>
      <c r="M612" s="1">
        <f>IF(AND(ISERROR(IF(ScheduleCompile!H605="Off",0,IF(ScheduleCompile!H605="On",1,IF(ISNUMBER(ScheduleCompile!H605),ScheduleCompile!H605/1,IF(ISTEXT(ScheduleCompile!H605),IF(OR(ISNUMBER(FIND("5F",ScheduleCompile!H605)),ISNUMBER(FIND("0F",ScheduleCompile!H605)),ISNUMBER(FIND("8F",ScheduleCompile!H605)),ISNUMBER(FIND("1F",ScheduleCompile!H605)),ISNUMBER(FIND("2F",ScheduleCompile!H605)),ISNUMBER(FIND("3F",ScheduleCompile!H605)),ISNUMBER(FIND("6F",ScheduleCompile!H605)),ISNUMBER(FIND("7F",ScheduleCompile!H605)),ISNUMBER(FIND("9F",ScheduleCompile!H605)),ISNUMBER(FIND("4F",ScheduleCompile!H605))),VALUE(LEFT(ScheduleCompile!H605,FIND("F",ScheduleCompile!H605)-1)),ScheduleCompile!H605)))))),ISTEXT(ScheduleCompile!#REF!)),"ENDTABLE",IF(ISERROR(IF(ScheduleCompile!H605="Off",0,IF(ScheduleCompile!H605="On",1,IF(ISNUMBER(ScheduleCompile!H605),ScheduleCompile!H605/1,IF(ISTEXT(ScheduleCompile!H605),IF(OR(ISNUMBER(FIND("5F",ScheduleCompile!H605)),ISNUMBER(FIND("0F",ScheduleCompile!H605)),ISNUMBER(FIND("8F",ScheduleCompile!H605)),ISNUMBER(FIND("1F",ScheduleCompile!H605)),ISNUMBER(FIND("2F",ScheduleCompile!H605)),ISNUMBER(FIND("3F",ScheduleCompile!H605)),ISNUMBER(FIND("6F",ScheduleCompile!H605)),ISNUMBER(FIND("7F",ScheduleCompile!H605)),ISNUMBER(FIND("9F",ScheduleCompile!H605)),ISNUMBER(FIND("4F",ScheduleCompile!H605))),VALUE(LEFT(ScheduleCompile!H605,FIND("F",ScheduleCompile!H605)-1)),ScheduleCompile!H605)))))),"",IF(ScheduleCompile!H605="Off",0,IF(ScheduleCompile!H605="On",1,IF(ISNUMBER(ScheduleCompile!H605),ScheduleCompile!H605/1,IF(ISTEXT(ScheduleCompile!H605),IF(OR(ISNUMBER(FIND("5F",ScheduleCompile!H605)),ISNUMBER(FIND("0F",ScheduleCompile!H605)),ISNUMBER(FIND("8F",ScheduleCompile!H605)),ISNUMBER(FIND("1F",ScheduleCompile!H605)),ISNUMBER(FIND("2F",ScheduleCompile!H605)),ISNUMBER(FIND("3F",ScheduleCompile!H605)),ISNUMBER(FIND("6F",ScheduleCompile!H605)),ISNUMBER(FIND("7F",ScheduleCompile!H605)),ISNUMBER(FIND("9F",ScheduleCompile!H605)),ISNUMBER(FIND("4F",ScheduleCompile!H605))),VALUE(LEFT(ScheduleCompile!H605,FIND("F",ScheduleCompile!H605)-1)),ScheduleCompile!H605)))))))</f>
        <v>58.9</v>
      </c>
      <c r="N612" s="1">
        <f>IF(AND(ISERROR(IF(ScheduleCompile!I605="Off",0,IF(ScheduleCompile!I605="On",1,IF(ISNUMBER(ScheduleCompile!I605),ScheduleCompile!I605/1,IF(ISTEXT(ScheduleCompile!I605),IF(OR(ISNUMBER(FIND("5F",ScheduleCompile!I605)),ISNUMBER(FIND("0F",ScheduleCompile!I605)),ISNUMBER(FIND("8F",ScheduleCompile!I605)),ISNUMBER(FIND("1F",ScheduleCompile!I605)),ISNUMBER(FIND("2F",ScheduleCompile!I605)),ISNUMBER(FIND("3F",ScheduleCompile!I605)),ISNUMBER(FIND("6F",ScheduleCompile!I605)),ISNUMBER(FIND("7F",ScheduleCompile!I605)),ISNUMBER(FIND("9F",ScheduleCompile!I605)),ISNUMBER(FIND("4F",ScheduleCompile!I605))),VALUE(LEFT(ScheduleCompile!I605,FIND("F",ScheduleCompile!I605)-1)),ScheduleCompile!I605)))))),ISTEXT(ScheduleCompile!#REF!)),"ENDTABLE",IF(ISERROR(IF(ScheduleCompile!I605="Off",0,IF(ScheduleCompile!I605="On",1,IF(ISNUMBER(ScheduleCompile!I605),ScheduleCompile!I605/1,IF(ISTEXT(ScheduleCompile!I605),IF(OR(ISNUMBER(FIND("5F",ScheduleCompile!I605)),ISNUMBER(FIND("0F",ScheduleCompile!I605)),ISNUMBER(FIND("8F",ScheduleCompile!I605)),ISNUMBER(FIND("1F",ScheduleCompile!I605)),ISNUMBER(FIND("2F",ScheduleCompile!I605)),ISNUMBER(FIND("3F",ScheduleCompile!I605)),ISNUMBER(FIND("6F",ScheduleCompile!I605)),ISNUMBER(FIND("7F",ScheduleCompile!I605)),ISNUMBER(FIND("9F",ScheduleCompile!I605)),ISNUMBER(FIND("4F",ScheduleCompile!I605))),VALUE(LEFT(ScheduleCompile!I605,FIND("F",ScheduleCompile!I605)-1)),ScheduleCompile!I605)))))),"",IF(ScheduleCompile!I605="Off",0,IF(ScheduleCompile!I605="On",1,IF(ISNUMBER(ScheduleCompile!I605),ScheduleCompile!I605/1,IF(ISTEXT(ScheduleCompile!I605),IF(OR(ISNUMBER(FIND("5F",ScheduleCompile!I605)),ISNUMBER(FIND("0F",ScheduleCompile!I605)),ISNUMBER(FIND("8F",ScheduleCompile!I605)),ISNUMBER(FIND("1F",ScheduleCompile!I605)),ISNUMBER(FIND("2F",ScheduleCompile!I605)),ISNUMBER(FIND("3F",ScheduleCompile!I605)),ISNUMBER(FIND("6F",ScheduleCompile!I605)),ISNUMBER(FIND("7F",ScheduleCompile!I605)),ISNUMBER(FIND("9F",ScheduleCompile!I605)),ISNUMBER(FIND("4F",ScheduleCompile!I605))),VALUE(LEFT(ScheduleCompile!I605,FIND("F",ScheduleCompile!I605)-1)),ScheduleCompile!I605)))))))</f>
        <v>58.9</v>
      </c>
      <c r="O612" s="1">
        <f>IF(AND(ISERROR(IF(ScheduleCompile!J605="Off",0,IF(ScheduleCompile!J605="On",1,IF(ISNUMBER(ScheduleCompile!J605),ScheduleCompile!J605/1,IF(ISTEXT(ScheduleCompile!J605),IF(OR(ISNUMBER(FIND("5F",ScheduleCompile!J605)),ISNUMBER(FIND("0F",ScheduleCompile!J605)),ISNUMBER(FIND("8F",ScheduleCompile!J605)),ISNUMBER(FIND("1F",ScheduleCompile!J605)),ISNUMBER(FIND("2F",ScheduleCompile!J605)),ISNUMBER(FIND("3F",ScheduleCompile!J605)),ISNUMBER(FIND("6F",ScheduleCompile!J605)),ISNUMBER(FIND("7F",ScheduleCompile!J605)),ISNUMBER(FIND("9F",ScheduleCompile!J605)),ISNUMBER(FIND("4F",ScheduleCompile!J605))),VALUE(LEFT(ScheduleCompile!J605,FIND("F",ScheduleCompile!J605)-1)),ScheduleCompile!J605)))))),ISTEXT(ScheduleCompile!#REF!)),"ENDTABLE",IF(ISERROR(IF(ScheduleCompile!J605="Off",0,IF(ScheduleCompile!J605="On",1,IF(ISNUMBER(ScheduleCompile!J605),ScheduleCompile!J605/1,IF(ISTEXT(ScheduleCompile!J605),IF(OR(ISNUMBER(FIND("5F",ScheduleCompile!J605)),ISNUMBER(FIND("0F",ScheduleCompile!J605)),ISNUMBER(FIND("8F",ScheduleCompile!J605)),ISNUMBER(FIND("1F",ScheduleCompile!J605)),ISNUMBER(FIND("2F",ScheduleCompile!J605)),ISNUMBER(FIND("3F",ScheduleCompile!J605)),ISNUMBER(FIND("6F",ScheduleCompile!J605)),ISNUMBER(FIND("7F",ScheduleCompile!J605)),ISNUMBER(FIND("9F",ScheduleCompile!J605)),ISNUMBER(FIND("4F",ScheduleCompile!J605))),VALUE(LEFT(ScheduleCompile!J605,FIND("F",ScheduleCompile!J605)-1)),ScheduleCompile!J605)))))),"",IF(ScheduleCompile!J605="Off",0,IF(ScheduleCompile!J605="On",1,IF(ISNUMBER(ScheduleCompile!J605),ScheduleCompile!J605/1,IF(ISTEXT(ScheduleCompile!J605),IF(OR(ISNUMBER(FIND("5F",ScheduleCompile!J605)),ISNUMBER(FIND("0F",ScheduleCompile!J605)),ISNUMBER(FIND("8F",ScheduleCompile!J605)),ISNUMBER(FIND("1F",ScheduleCompile!J605)),ISNUMBER(FIND("2F",ScheduleCompile!J605)),ISNUMBER(FIND("3F",ScheduleCompile!J605)),ISNUMBER(FIND("6F",ScheduleCompile!J605)),ISNUMBER(FIND("7F",ScheduleCompile!J605)),ISNUMBER(FIND("9F",ScheduleCompile!J605)),ISNUMBER(FIND("4F",ScheduleCompile!J605))),VALUE(LEFT(ScheduleCompile!J605,FIND("F",ScheduleCompile!J605)-1)),ScheduleCompile!J605)))))))</f>
        <v>58.9</v>
      </c>
      <c r="P612" s="1">
        <f>IF(AND(ISERROR(IF(ScheduleCompile!K605="Off",0,IF(ScheduleCompile!K605="On",1,IF(ISNUMBER(ScheduleCompile!K605),ScheduleCompile!K605/1,IF(ISTEXT(ScheduleCompile!K605),IF(OR(ISNUMBER(FIND("5F",ScheduleCompile!K605)),ISNUMBER(FIND("0F",ScheduleCompile!K605)),ISNUMBER(FIND("8F",ScheduleCompile!K605)),ISNUMBER(FIND("1F",ScheduleCompile!K605)),ISNUMBER(FIND("2F",ScheduleCompile!K605)),ISNUMBER(FIND("3F",ScheduleCompile!K605)),ISNUMBER(FIND("6F",ScheduleCompile!K605)),ISNUMBER(FIND("7F",ScheduleCompile!K605)),ISNUMBER(FIND("9F",ScheduleCompile!K605)),ISNUMBER(FIND("4F",ScheduleCompile!K605))),VALUE(LEFT(ScheduleCompile!K605,FIND("F",ScheduleCompile!K605)-1)),ScheduleCompile!K605)))))),ISTEXT(ScheduleCompile!#REF!)),"ENDTABLE",IF(ISERROR(IF(ScheduleCompile!K605="Off",0,IF(ScheduleCompile!K605="On",1,IF(ISNUMBER(ScheduleCompile!K605),ScheduleCompile!K605/1,IF(ISTEXT(ScheduleCompile!K605),IF(OR(ISNUMBER(FIND("5F",ScheduleCompile!K605)),ISNUMBER(FIND("0F",ScheduleCompile!K605)),ISNUMBER(FIND("8F",ScheduleCompile!K605)),ISNUMBER(FIND("1F",ScheduleCompile!K605)),ISNUMBER(FIND("2F",ScheduleCompile!K605)),ISNUMBER(FIND("3F",ScheduleCompile!K605)),ISNUMBER(FIND("6F",ScheduleCompile!K605)),ISNUMBER(FIND("7F",ScheduleCompile!K605)),ISNUMBER(FIND("9F",ScheduleCompile!K605)),ISNUMBER(FIND("4F",ScheduleCompile!K605))),VALUE(LEFT(ScheduleCompile!K605,FIND("F",ScheduleCompile!K605)-1)),ScheduleCompile!K605)))))),"",IF(ScheduleCompile!K605="Off",0,IF(ScheduleCompile!K605="On",1,IF(ISNUMBER(ScheduleCompile!K605),ScheduleCompile!K605/1,IF(ISTEXT(ScheduleCompile!K605),IF(OR(ISNUMBER(FIND("5F",ScheduleCompile!K605)),ISNUMBER(FIND("0F",ScheduleCompile!K605)),ISNUMBER(FIND("8F",ScheduleCompile!K605)),ISNUMBER(FIND("1F",ScheduleCompile!K605)),ISNUMBER(FIND("2F",ScheduleCompile!K605)),ISNUMBER(FIND("3F",ScheduleCompile!K605)),ISNUMBER(FIND("6F",ScheduleCompile!K605)),ISNUMBER(FIND("7F",ScheduleCompile!K605)),ISNUMBER(FIND("9F",ScheduleCompile!K605)),ISNUMBER(FIND("4F",ScheduleCompile!K605))),VALUE(LEFT(ScheduleCompile!K605,FIND("F",ScheduleCompile!K605)-1)),ScheduleCompile!K605)))))))</f>
        <v>58.9</v>
      </c>
      <c r="Q612" s="1">
        <f>IF(AND(ISERROR(IF(ScheduleCompile!L605="Off",0,IF(ScheduleCompile!L605="On",1,IF(ISNUMBER(ScheduleCompile!L605),ScheduleCompile!L605/1,IF(ISTEXT(ScheduleCompile!L605),IF(OR(ISNUMBER(FIND("5F",ScheduleCompile!L605)),ISNUMBER(FIND("0F",ScheduleCompile!L605)),ISNUMBER(FIND("8F",ScheduleCompile!L605)),ISNUMBER(FIND("1F",ScheduleCompile!L605)),ISNUMBER(FIND("2F",ScheduleCompile!L605)),ISNUMBER(FIND("3F",ScheduleCompile!L605)),ISNUMBER(FIND("6F",ScheduleCompile!L605)),ISNUMBER(FIND("7F",ScheduleCompile!L605)),ISNUMBER(FIND("9F",ScheduleCompile!L605)),ISNUMBER(FIND("4F",ScheduleCompile!L605))),VALUE(LEFT(ScheduleCompile!L605,FIND("F",ScheduleCompile!L605)-1)),ScheduleCompile!L605)))))),ISTEXT(ScheduleCompile!#REF!)),"ENDTABLE",IF(ISERROR(IF(ScheduleCompile!L605="Off",0,IF(ScheduleCompile!L605="On",1,IF(ISNUMBER(ScheduleCompile!L605),ScheduleCompile!L605/1,IF(ISTEXT(ScheduleCompile!L605),IF(OR(ISNUMBER(FIND("5F",ScheduleCompile!L605)),ISNUMBER(FIND("0F",ScheduleCompile!L605)),ISNUMBER(FIND("8F",ScheduleCompile!L605)),ISNUMBER(FIND("1F",ScheduleCompile!L605)),ISNUMBER(FIND("2F",ScheduleCompile!L605)),ISNUMBER(FIND("3F",ScheduleCompile!L605)),ISNUMBER(FIND("6F",ScheduleCompile!L605)),ISNUMBER(FIND("7F",ScheduleCompile!L605)),ISNUMBER(FIND("9F",ScheduleCompile!L605)),ISNUMBER(FIND("4F",ScheduleCompile!L605))),VALUE(LEFT(ScheduleCompile!L605,FIND("F",ScheduleCompile!L605)-1)),ScheduleCompile!L605)))))),"",IF(ScheduleCompile!L605="Off",0,IF(ScheduleCompile!L605="On",1,IF(ISNUMBER(ScheduleCompile!L605),ScheduleCompile!L605/1,IF(ISTEXT(ScheduleCompile!L605),IF(OR(ISNUMBER(FIND("5F",ScheduleCompile!L605)),ISNUMBER(FIND("0F",ScheduleCompile!L605)),ISNUMBER(FIND("8F",ScheduleCompile!L605)),ISNUMBER(FIND("1F",ScheduleCompile!L605)),ISNUMBER(FIND("2F",ScheduleCompile!L605)),ISNUMBER(FIND("3F",ScheduleCompile!L605)),ISNUMBER(FIND("6F",ScheduleCompile!L605)),ISNUMBER(FIND("7F",ScheduleCompile!L605)),ISNUMBER(FIND("9F",ScheduleCompile!L605)),ISNUMBER(FIND("4F",ScheduleCompile!L605))),VALUE(LEFT(ScheduleCompile!L605,FIND("F",ScheduleCompile!L605)-1)),ScheduleCompile!L605)))))))</f>
        <v>58.9</v>
      </c>
      <c r="R612" s="1">
        <f>IF(AND(ISERROR(IF(ScheduleCompile!M605="Off",0,IF(ScheduleCompile!M605="On",1,IF(ISNUMBER(ScheduleCompile!M605),ScheduleCompile!M605/1,IF(ISTEXT(ScheduleCompile!M605),IF(OR(ISNUMBER(FIND("5F",ScheduleCompile!M605)),ISNUMBER(FIND("0F",ScheduleCompile!M605)),ISNUMBER(FIND("8F",ScheduleCompile!M605)),ISNUMBER(FIND("1F",ScheduleCompile!M605)),ISNUMBER(FIND("2F",ScheduleCompile!M605)),ISNUMBER(FIND("3F",ScheduleCompile!M605)),ISNUMBER(FIND("6F",ScheduleCompile!M605)),ISNUMBER(FIND("7F",ScheduleCompile!M605)),ISNUMBER(FIND("9F",ScheduleCompile!M605)),ISNUMBER(FIND("4F",ScheduleCompile!M605))),VALUE(LEFT(ScheduleCompile!M605,FIND("F",ScheduleCompile!M605)-1)),ScheduleCompile!M605)))))),ISTEXT(ScheduleCompile!#REF!)),"ENDTABLE",IF(ISERROR(IF(ScheduleCompile!M605="Off",0,IF(ScheduleCompile!M605="On",1,IF(ISNUMBER(ScheduleCompile!M605),ScheduleCompile!M605/1,IF(ISTEXT(ScheduleCompile!M605),IF(OR(ISNUMBER(FIND("5F",ScheduleCompile!M605)),ISNUMBER(FIND("0F",ScheduleCompile!M605)),ISNUMBER(FIND("8F",ScheduleCompile!M605)),ISNUMBER(FIND("1F",ScheduleCompile!M605)),ISNUMBER(FIND("2F",ScheduleCompile!M605)),ISNUMBER(FIND("3F",ScheduleCompile!M605)),ISNUMBER(FIND("6F",ScheduleCompile!M605)),ISNUMBER(FIND("7F",ScheduleCompile!M605)),ISNUMBER(FIND("9F",ScheduleCompile!M605)),ISNUMBER(FIND("4F",ScheduleCompile!M605))),VALUE(LEFT(ScheduleCompile!M605,FIND("F",ScheduleCompile!M605)-1)),ScheduleCompile!M605)))))),"",IF(ScheduleCompile!M605="Off",0,IF(ScheduleCompile!M605="On",1,IF(ISNUMBER(ScheduleCompile!M605),ScheduleCompile!M605/1,IF(ISTEXT(ScheduleCompile!M605),IF(OR(ISNUMBER(FIND("5F",ScheduleCompile!M605)),ISNUMBER(FIND("0F",ScheduleCompile!M605)),ISNUMBER(FIND("8F",ScheduleCompile!M605)),ISNUMBER(FIND("1F",ScheduleCompile!M605)),ISNUMBER(FIND("2F",ScheduleCompile!M605)),ISNUMBER(FIND("3F",ScheduleCompile!M605)),ISNUMBER(FIND("6F",ScheduleCompile!M605)),ISNUMBER(FIND("7F",ScheduleCompile!M605)),ISNUMBER(FIND("9F",ScheduleCompile!M605)),ISNUMBER(FIND("4F",ScheduleCompile!M605))),VALUE(LEFT(ScheduleCompile!M605,FIND("F",ScheduleCompile!M605)-1)),ScheduleCompile!M605)))))))</f>
        <v>58.9</v>
      </c>
      <c r="S612" s="1">
        <f>IF(AND(ISERROR(IF(ScheduleCompile!N605="Off",0,IF(ScheduleCompile!N605="On",1,IF(ISNUMBER(ScheduleCompile!N605),ScheduleCompile!N605/1,IF(ISTEXT(ScheduleCompile!N605),IF(OR(ISNUMBER(FIND("5F",ScheduleCompile!N605)),ISNUMBER(FIND("0F",ScheduleCompile!N605)),ISNUMBER(FIND("8F",ScheduleCompile!N605)),ISNUMBER(FIND("1F",ScheduleCompile!N605)),ISNUMBER(FIND("2F",ScheduleCompile!N605)),ISNUMBER(FIND("3F",ScheduleCompile!N605)),ISNUMBER(FIND("6F",ScheduleCompile!N605)),ISNUMBER(FIND("7F",ScheduleCompile!N605)),ISNUMBER(FIND("9F",ScheduleCompile!N605)),ISNUMBER(FIND("4F",ScheduleCompile!N605))),VALUE(LEFT(ScheduleCompile!N605,FIND("F",ScheduleCompile!N605)-1)),ScheduleCompile!N605)))))),ISTEXT(ScheduleCompile!#REF!)),"ENDTABLE",IF(ISERROR(IF(ScheduleCompile!N605="Off",0,IF(ScheduleCompile!N605="On",1,IF(ISNUMBER(ScheduleCompile!N605),ScheduleCompile!N605/1,IF(ISTEXT(ScheduleCompile!N605),IF(OR(ISNUMBER(FIND("5F",ScheduleCompile!N605)),ISNUMBER(FIND("0F",ScheduleCompile!N605)),ISNUMBER(FIND("8F",ScheduleCompile!N605)),ISNUMBER(FIND("1F",ScheduleCompile!N605)),ISNUMBER(FIND("2F",ScheduleCompile!N605)),ISNUMBER(FIND("3F",ScheduleCompile!N605)),ISNUMBER(FIND("6F",ScheduleCompile!N605)),ISNUMBER(FIND("7F",ScheduleCompile!N605)),ISNUMBER(FIND("9F",ScheduleCompile!N605)),ISNUMBER(FIND("4F",ScheduleCompile!N605))),VALUE(LEFT(ScheduleCompile!N605,FIND("F",ScheduleCompile!N605)-1)),ScheduleCompile!N605)))))),"",IF(ScheduleCompile!N605="Off",0,IF(ScheduleCompile!N605="On",1,IF(ISNUMBER(ScheduleCompile!N605),ScheduleCompile!N605/1,IF(ISTEXT(ScheduleCompile!N605),IF(OR(ISNUMBER(FIND("5F",ScheduleCompile!N605)),ISNUMBER(FIND("0F",ScheduleCompile!N605)),ISNUMBER(FIND("8F",ScheduleCompile!N605)),ISNUMBER(FIND("1F",ScheduleCompile!N605)),ISNUMBER(FIND("2F",ScheduleCompile!N605)),ISNUMBER(FIND("3F",ScheduleCompile!N605)),ISNUMBER(FIND("6F",ScheduleCompile!N605)),ISNUMBER(FIND("7F",ScheduleCompile!N605)),ISNUMBER(FIND("9F",ScheduleCompile!N605)),ISNUMBER(FIND("4F",ScheduleCompile!N605))),VALUE(LEFT(ScheduleCompile!N605,FIND("F",ScheduleCompile!N605)-1)),ScheduleCompile!N605)))))))</f>
        <v>58.9</v>
      </c>
      <c r="T612" s="1">
        <f>IF(AND(ISERROR(IF(ScheduleCompile!O605="Off",0,IF(ScheduleCompile!O605="On",1,IF(ISNUMBER(ScheduleCompile!O605),ScheduleCompile!O605/1,IF(ISTEXT(ScheduleCompile!O605),IF(OR(ISNUMBER(FIND("5F",ScheduleCompile!O605)),ISNUMBER(FIND("0F",ScheduleCompile!O605)),ISNUMBER(FIND("8F",ScheduleCompile!O605)),ISNUMBER(FIND("1F",ScheduleCompile!O605)),ISNUMBER(FIND("2F",ScheduleCompile!O605)),ISNUMBER(FIND("3F",ScheduleCompile!O605)),ISNUMBER(FIND("6F",ScheduleCompile!O605)),ISNUMBER(FIND("7F",ScheduleCompile!O605)),ISNUMBER(FIND("9F",ScheduleCompile!O605)),ISNUMBER(FIND("4F",ScheduleCompile!O605))),VALUE(LEFT(ScheduleCompile!O605,FIND("F",ScheduleCompile!O605)-1)),ScheduleCompile!O605)))))),ISTEXT(ScheduleCompile!#REF!)),"ENDTABLE",IF(ISERROR(IF(ScheduleCompile!O605="Off",0,IF(ScheduleCompile!O605="On",1,IF(ISNUMBER(ScheduleCompile!O605),ScheduleCompile!O605/1,IF(ISTEXT(ScheduleCompile!O605),IF(OR(ISNUMBER(FIND("5F",ScheduleCompile!O605)),ISNUMBER(FIND("0F",ScheduleCompile!O605)),ISNUMBER(FIND("8F",ScheduleCompile!O605)),ISNUMBER(FIND("1F",ScheduleCompile!O605)),ISNUMBER(FIND("2F",ScheduleCompile!O605)),ISNUMBER(FIND("3F",ScheduleCompile!O605)),ISNUMBER(FIND("6F",ScheduleCompile!O605)),ISNUMBER(FIND("7F",ScheduleCompile!O605)),ISNUMBER(FIND("9F",ScheduleCompile!O605)),ISNUMBER(FIND("4F",ScheduleCompile!O605))),VALUE(LEFT(ScheduleCompile!O605,FIND("F",ScheduleCompile!O605)-1)),ScheduleCompile!O605)))))),"",IF(ScheduleCompile!O605="Off",0,IF(ScheduleCompile!O605="On",1,IF(ISNUMBER(ScheduleCompile!O605),ScheduleCompile!O605/1,IF(ISTEXT(ScheduleCompile!O605),IF(OR(ISNUMBER(FIND("5F",ScheduleCompile!O605)),ISNUMBER(FIND("0F",ScheduleCompile!O605)),ISNUMBER(FIND("8F",ScheduleCompile!O605)),ISNUMBER(FIND("1F",ScheduleCompile!O605)),ISNUMBER(FIND("2F",ScheduleCompile!O605)),ISNUMBER(FIND("3F",ScheduleCompile!O605)),ISNUMBER(FIND("6F",ScheduleCompile!O605)),ISNUMBER(FIND("7F",ScheduleCompile!O605)),ISNUMBER(FIND("9F",ScheduleCompile!O605)),ISNUMBER(FIND("4F",ScheduleCompile!O605))),VALUE(LEFT(ScheduleCompile!O605,FIND("F",ScheduleCompile!O605)-1)),ScheduleCompile!O605)))))))</f>
        <v>58.9</v>
      </c>
      <c r="U612" s="1">
        <f>IF(AND(ISERROR(IF(ScheduleCompile!P605="Off",0,IF(ScheduleCompile!P605="On",1,IF(ISNUMBER(ScheduleCompile!P605),ScheduleCompile!P605/1,IF(ISTEXT(ScheduleCompile!P605),IF(OR(ISNUMBER(FIND("5F",ScheduleCompile!P605)),ISNUMBER(FIND("0F",ScheduleCompile!P605)),ISNUMBER(FIND("8F",ScheduleCompile!P605)),ISNUMBER(FIND("1F",ScheduleCompile!P605)),ISNUMBER(FIND("2F",ScheduleCompile!P605)),ISNUMBER(FIND("3F",ScheduleCompile!P605)),ISNUMBER(FIND("6F",ScheduleCompile!P605)),ISNUMBER(FIND("7F",ScheduleCompile!P605)),ISNUMBER(FIND("9F",ScheduleCompile!P605)),ISNUMBER(FIND("4F",ScheduleCompile!P605))),VALUE(LEFT(ScheduleCompile!P605,FIND("F",ScheduleCompile!P605)-1)),ScheduleCompile!P605)))))),ISTEXT(ScheduleCompile!#REF!)),"ENDTABLE",IF(ISERROR(IF(ScheduleCompile!P605="Off",0,IF(ScheduleCompile!P605="On",1,IF(ISNUMBER(ScheduleCompile!P605),ScheduleCompile!P605/1,IF(ISTEXT(ScheduleCompile!P605),IF(OR(ISNUMBER(FIND("5F",ScheduleCompile!P605)),ISNUMBER(FIND("0F",ScheduleCompile!P605)),ISNUMBER(FIND("8F",ScheduleCompile!P605)),ISNUMBER(FIND("1F",ScheduleCompile!P605)),ISNUMBER(FIND("2F",ScheduleCompile!P605)),ISNUMBER(FIND("3F",ScheduleCompile!P605)),ISNUMBER(FIND("6F",ScheduleCompile!P605)),ISNUMBER(FIND("7F",ScheduleCompile!P605)),ISNUMBER(FIND("9F",ScheduleCompile!P605)),ISNUMBER(FIND("4F",ScheduleCompile!P605))),VALUE(LEFT(ScheduleCompile!P605,FIND("F",ScheduleCompile!P605)-1)),ScheduleCompile!P605)))))),"",IF(ScheduleCompile!P605="Off",0,IF(ScheduleCompile!P605="On",1,IF(ISNUMBER(ScheduleCompile!P605),ScheduleCompile!P605/1,IF(ISTEXT(ScheduleCompile!P605),IF(OR(ISNUMBER(FIND("5F",ScheduleCompile!P605)),ISNUMBER(FIND("0F",ScheduleCompile!P605)),ISNUMBER(FIND("8F",ScheduleCompile!P605)),ISNUMBER(FIND("1F",ScheduleCompile!P605)),ISNUMBER(FIND("2F",ScheduleCompile!P605)),ISNUMBER(FIND("3F",ScheduleCompile!P605)),ISNUMBER(FIND("6F",ScheduleCompile!P605)),ISNUMBER(FIND("7F",ScheduleCompile!P605)),ISNUMBER(FIND("9F",ScheduleCompile!P605)),ISNUMBER(FIND("4F",ScheduleCompile!P605))),VALUE(LEFT(ScheduleCompile!P605,FIND("F",ScheduleCompile!P605)-1)),ScheduleCompile!P605)))))))</f>
        <v>58.9</v>
      </c>
      <c r="V612" s="1">
        <f>IF(AND(ISERROR(IF(ScheduleCompile!Q605="Off",0,IF(ScheduleCompile!Q605="On",1,IF(ISNUMBER(ScheduleCompile!Q605),ScheduleCompile!Q605/1,IF(ISTEXT(ScheduleCompile!Q605),IF(OR(ISNUMBER(FIND("5F",ScheduleCompile!Q605)),ISNUMBER(FIND("0F",ScheduleCompile!Q605)),ISNUMBER(FIND("8F",ScheduleCompile!Q605)),ISNUMBER(FIND("1F",ScheduleCompile!Q605)),ISNUMBER(FIND("2F",ScheduleCompile!Q605)),ISNUMBER(FIND("3F",ScheduleCompile!Q605)),ISNUMBER(FIND("6F",ScheduleCompile!Q605)),ISNUMBER(FIND("7F",ScheduleCompile!Q605)),ISNUMBER(FIND("9F",ScheduleCompile!Q605)),ISNUMBER(FIND("4F",ScheduleCompile!Q605))),VALUE(LEFT(ScheduleCompile!Q605,FIND("F",ScheduleCompile!Q605)-1)),ScheduleCompile!Q605)))))),ISTEXT(ScheduleCompile!#REF!)),"ENDTABLE",IF(ISERROR(IF(ScheduleCompile!Q605="Off",0,IF(ScheduleCompile!Q605="On",1,IF(ISNUMBER(ScheduleCompile!Q605),ScheduleCompile!Q605/1,IF(ISTEXT(ScheduleCompile!Q605),IF(OR(ISNUMBER(FIND("5F",ScheduleCompile!Q605)),ISNUMBER(FIND("0F",ScheduleCompile!Q605)),ISNUMBER(FIND("8F",ScheduleCompile!Q605)),ISNUMBER(FIND("1F",ScheduleCompile!Q605)),ISNUMBER(FIND("2F",ScheduleCompile!Q605)),ISNUMBER(FIND("3F",ScheduleCompile!Q605)),ISNUMBER(FIND("6F",ScheduleCompile!Q605)),ISNUMBER(FIND("7F",ScheduleCompile!Q605)),ISNUMBER(FIND("9F",ScheduleCompile!Q605)),ISNUMBER(FIND("4F",ScheduleCompile!Q605))),VALUE(LEFT(ScheduleCompile!Q605,FIND("F",ScheduleCompile!Q605)-1)),ScheduleCompile!Q605)))))),"",IF(ScheduleCompile!Q605="Off",0,IF(ScheduleCompile!Q605="On",1,IF(ISNUMBER(ScheduleCompile!Q605),ScheduleCompile!Q605/1,IF(ISTEXT(ScheduleCompile!Q605),IF(OR(ISNUMBER(FIND("5F",ScheduleCompile!Q605)),ISNUMBER(FIND("0F",ScheduleCompile!Q605)),ISNUMBER(FIND("8F",ScheduleCompile!Q605)),ISNUMBER(FIND("1F",ScheduleCompile!Q605)),ISNUMBER(FIND("2F",ScheduleCompile!Q605)),ISNUMBER(FIND("3F",ScheduleCompile!Q605)),ISNUMBER(FIND("6F",ScheduleCompile!Q605)),ISNUMBER(FIND("7F",ScheduleCompile!Q605)),ISNUMBER(FIND("9F",ScheduleCompile!Q605)),ISNUMBER(FIND("4F",ScheduleCompile!Q605))),VALUE(LEFT(ScheduleCompile!Q605,FIND("F",ScheduleCompile!Q605)-1)),ScheduleCompile!Q605)))))))</f>
        <v>58.9</v>
      </c>
      <c r="W612" s="1">
        <f>IF(AND(ISERROR(IF(ScheduleCompile!R605="Off",0,IF(ScheduleCompile!R605="On",1,IF(ISNUMBER(ScheduleCompile!R605),ScheduleCompile!R605/1,IF(ISTEXT(ScheduleCompile!R605),IF(OR(ISNUMBER(FIND("5F",ScheduleCompile!R605)),ISNUMBER(FIND("0F",ScheduleCompile!R605)),ISNUMBER(FIND("8F",ScheduleCompile!R605)),ISNUMBER(FIND("1F",ScheduleCompile!R605)),ISNUMBER(FIND("2F",ScheduleCompile!R605)),ISNUMBER(FIND("3F",ScheduleCompile!R605)),ISNUMBER(FIND("6F",ScheduleCompile!R605)),ISNUMBER(FIND("7F",ScheduleCompile!R605)),ISNUMBER(FIND("9F",ScheduleCompile!R605)),ISNUMBER(FIND("4F",ScheduleCompile!R605))),VALUE(LEFT(ScheduleCompile!R605,FIND("F",ScheduleCompile!R605)-1)),ScheduleCompile!R605)))))),ISTEXT(ScheduleCompile!#REF!)),"ENDTABLE",IF(ISERROR(IF(ScheduleCompile!R605="Off",0,IF(ScheduleCompile!R605="On",1,IF(ISNUMBER(ScheduleCompile!R605),ScheduleCompile!R605/1,IF(ISTEXT(ScheduleCompile!R605),IF(OR(ISNUMBER(FIND("5F",ScheduleCompile!R605)),ISNUMBER(FIND("0F",ScheduleCompile!R605)),ISNUMBER(FIND("8F",ScheduleCompile!R605)),ISNUMBER(FIND("1F",ScheduleCompile!R605)),ISNUMBER(FIND("2F",ScheduleCompile!R605)),ISNUMBER(FIND("3F",ScheduleCompile!R605)),ISNUMBER(FIND("6F",ScheduleCompile!R605)),ISNUMBER(FIND("7F",ScheduleCompile!R605)),ISNUMBER(FIND("9F",ScheduleCompile!R605)),ISNUMBER(FIND("4F",ScheduleCompile!R605))),VALUE(LEFT(ScheduleCompile!R605,FIND("F",ScheduleCompile!R605)-1)),ScheduleCompile!R605)))))),"",IF(ScheduleCompile!R605="Off",0,IF(ScheduleCompile!R605="On",1,IF(ISNUMBER(ScheduleCompile!R605),ScheduleCompile!R605/1,IF(ISTEXT(ScheduleCompile!R605),IF(OR(ISNUMBER(FIND("5F",ScheduleCompile!R605)),ISNUMBER(FIND("0F",ScheduleCompile!R605)),ISNUMBER(FIND("8F",ScheduleCompile!R605)),ISNUMBER(FIND("1F",ScheduleCompile!R605)),ISNUMBER(FIND("2F",ScheduleCompile!R605)),ISNUMBER(FIND("3F",ScheduleCompile!R605)),ISNUMBER(FIND("6F",ScheduleCompile!R605)),ISNUMBER(FIND("7F",ScheduleCompile!R605)),ISNUMBER(FIND("9F",ScheduleCompile!R605)),ISNUMBER(FIND("4F",ScheduleCompile!R605))),VALUE(LEFT(ScheduleCompile!R605,FIND("F",ScheduleCompile!R605)-1)),ScheduleCompile!R605)))))))</f>
        <v>58.9</v>
      </c>
      <c r="X612" s="1">
        <f>IF(AND(ISERROR(IF(ScheduleCompile!S605="Off",0,IF(ScheduleCompile!S605="On",1,IF(ISNUMBER(ScheduleCompile!S605),ScheduleCompile!S605/1,IF(ISTEXT(ScheduleCompile!S605),IF(OR(ISNUMBER(FIND("5F",ScheduleCompile!S605)),ISNUMBER(FIND("0F",ScheduleCompile!S605)),ISNUMBER(FIND("8F",ScheduleCompile!S605)),ISNUMBER(FIND("1F",ScheduleCompile!S605)),ISNUMBER(FIND("2F",ScheduleCompile!S605)),ISNUMBER(FIND("3F",ScheduleCompile!S605)),ISNUMBER(FIND("6F",ScheduleCompile!S605)),ISNUMBER(FIND("7F",ScheduleCompile!S605)),ISNUMBER(FIND("9F",ScheduleCompile!S605)),ISNUMBER(FIND("4F",ScheduleCompile!S605))),VALUE(LEFT(ScheduleCompile!S605,FIND("F",ScheduleCompile!S605)-1)),ScheduleCompile!S605)))))),ISTEXT(ScheduleCompile!#REF!)),"ENDTABLE",IF(ISERROR(IF(ScheduleCompile!S605="Off",0,IF(ScheduleCompile!S605="On",1,IF(ISNUMBER(ScheduleCompile!S605),ScheduleCompile!S605/1,IF(ISTEXT(ScheduleCompile!S605),IF(OR(ISNUMBER(FIND("5F",ScheduleCompile!S605)),ISNUMBER(FIND("0F",ScheduleCompile!S605)),ISNUMBER(FIND("8F",ScheduleCompile!S605)),ISNUMBER(FIND("1F",ScheduleCompile!S605)),ISNUMBER(FIND("2F",ScheduleCompile!S605)),ISNUMBER(FIND("3F",ScheduleCompile!S605)),ISNUMBER(FIND("6F",ScheduleCompile!S605)),ISNUMBER(FIND("7F",ScheduleCompile!S605)),ISNUMBER(FIND("9F",ScheduleCompile!S605)),ISNUMBER(FIND("4F",ScheduleCompile!S605))),VALUE(LEFT(ScheduleCompile!S605,FIND("F",ScheduleCompile!S605)-1)),ScheduleCompile!S605)))))),"",IF(ScheduleCompile!S605="Off",0,IF(ScheduleCompile!S605="On",1,IF(ISNUMBER(ScheduleCompile!S605),ScheduleCompile!S605/1,IF(ISTEXT(ScheduleCompile!S605),IF(OR(ISNUMBER(FIND("5F",ScheduleCompile!S605)),ISNUMBER(FIND("0F",ScheduleCompile!S605)),ISNUMBER(FIND("8F",ScheduleCompile!S605)),ISNUMBER(FIND("1F",ScheduleCompile!S605)),ISNUMBER(FIND("2F",ScheduleCompile!S605)),ISNUMBER(FIND("3F",ScheduleCompile!S605)),ISNUMBER(FIND("6F",ScheduleCompile!S605)),ISNUMBER(FIND("7F",ScheduleCompile!S605)),ISNUMBER(FIND("9F",ScheduleCompile!S605)),ISNUMBER(FIND("4F",ScheduleCompile!S605))),VALUE(LEFT(ScheduleCompile!S605,FIND("F",ScheduleCompile!S605)-1)),ScheduleCompile!S605)))))))</f>
        <v>58.9</v>
      </c>
      <c r="Y612" s="1">
        <f>IF(AND(ISERROR(IF(ScheduleCompile!T605="Off",0,IF(ScheduleCompile!T605="On",1,IF(ISNUMBER(ScheduleCompile!T605),ScheduleCompile!T605/1,IF(ISTEXT(ScheduleCompile!T605),IF(OR(ISNUMBER(FIND("5F",ScheduleCompile!T605)),ISNUMBER(FIND("0F",ScheduleCompile!T605)),ISNUMBER(FIND("8F",ScheduleCompile!T605)),ISNUMBER(FIND("1F",ScheduleCompile!T605)),ISNUMBER(FIND("2F",ScheduleCompile!T605)),ISNUMBER(FIND("3F",ScheduleCompile!T605)),ISNUMBER(FIND("6F",ScheduleCompile!T605)),ISNUMBER(FIND("7F",ScheduleCompile!T605)),ISNUMBER(FIND("9F",ScheduleCompile!T605)),ISNUMBER(FIND("4F",ScheduleCompile!T605))),VALUE(LEFT(ScheduleCompile!T605,FIND("F",ScheduleCompile!T605)-1)),ScheduleCompile!T605)))))),ISTEXT(ScheduleCompile!#REF!)),"ENDTABLE",IF(ISERROR(IF(ScheduleCompile!T605="Off",0,IF(ScheduleCompile!T605="On",1,IF(ISNUMBER(ScheduleCompile!T605),ScheduleCompile!T605/1,IF(ISTEXT(ScheduleCompile!T605),IF(OR(ISNUMBER(FIND("5F",ScheduleCompile!T605)),ISNUMBER(FIND("0F",ScheduleCompile!T605)),ISNUMBER(FIND("8F",ScheduleCompile!T605)),ISNUMBER(FIND("1F",ScheduleCompile!T605)),ISNUMBER(FIND("2F",ScheduleCompile!T605)),ISNUMBER(FIND("3F",ScheduleCompile!T605)),ISNUMBER(FIND("6F",ScheduleCompile!T605)),ISNUMBER(FIND("7F",ScheduleCompile!T605)),ISNUMBER(FIND("9F",ScheduleCompile!T605)),ISNUMBER(FIND("4F",ScheduleCompile!T605))),VALUE(LEFT(ScheduleCompile!T605,FIND("F",ScheduleCompile!T605)-1)),ScheduleCompile!T605)))))),"",IF(ScheduleCompile!T605="Off",0,IF(ScheduleCompile!T605="On",1,IF(ISNUMBER(ScheduleCompile!T605),ScheduleCompile!T605/1,IF(ISTEXT(ScheduleCompile!T605),IF(OR(ISNUMBER(FIND("5F",ScheduleCompile!T605)),ISNUMBER(FIND("0F",ScheduleCompile!T605)),ISNUMBER(FIND("8F",ScheduleCompile!T605)),ISNUMBER(FIND("1F",ScheduleCompile!T605)),ISNUMBER(FIND("2F",ScheduleCompile!T605)),ISNUMBER(FIND("3F",ScheduleCompile!T605)),ISNUMBER(FIND("6F",ScheduleCompile!T605)),ISNUMBER(FIND("7F",ScheduleCompile!T605)),ISNUMBER(FIND("9F",ScheduleCompile!T605)),ISNUMBER(FIND("4F",ScheduleCompile!T605))),VALUE(LEFT(ScheduleCompile!T605,FIND("F",ScheduleCompile!T605)-1)),ScheduleCompile!T605)))))))</f>
        <v>58.9</v>
      </c>
      <c r="Z612" s="1">
        <f>IF(AND(ISERROR(IF(ScheduleCompile!U605="Off",0,IF(ScheduleCompile!U605="On",1,IF(ISNUMBER(ScheduleCompile!U605),ScheduleCompile!U605/1,IF(ISTEXT(ScheduleCompile!U605),IF(OR(ISNUMBER(FIND("5F",ScheduleCompile!U605)),ISNUMBER(FIND("0F",ScheduleCompile!U605)),ISNUMBER(FIND("8F",ScheduleCompile!U605)),ISNUMBER(FIND("1F",ScheduleCompile!U605)),ISNUMBER(FIND("2F",ScheduleCompile!U605)),ISNUMBER(FIND("3F",ScheduleCompile!U605)),ISNUMBER(FIND("6F",ScheduleCompile!U605)),ISNUMBER(FIND("7F",ScheduleCompile!U605)),ISNUMBER(FIND("9F",ScheduleCompile!U605)),ISNUMBER(FIND("4F",ScheduleCompile!U605))),VALUE(LEFT(ScheduleCompile!U605,FIND("F",ScheduleCompile!U605)-1)),ScheduleCompile!U605)))))),ISTEXT(ScheduleCompile!#REF!)),"ENDTABLE",IF(ISERROR(IF(ScheduleCompile!U605="Off",0,IF(ScheduleCompile!U605="On",1,IF(ISNUMBER(ScheduleCompile!U605),ScheduleCompile!U605/1,IF(ISTEXT(ScheduleCompile!U605),IF(OR(ISNUMBER(FIND("5F",ScheduleCompile!U605)),ISNUMBER(FIND("0F",ScheduleCompile!U605)),ISNUMBER(FIND("8F",ScheduleCompile!U605)),ISNUMBER(FIND("1F",ScheduleCompile!U605)),ISNUMBER(FIND("2F",ScheduleCompile!U605)),ISNUMBER(FIND("3F",ScheduleCompile!U605)),ISNUMBER(FIND("6F",ScheduleCompile!U605)),ISNUMBER(FIND("7F",ScheduleCompile!U605)),ISNUMBER(FIND("9F",ScheduleCompile!U605)),ISNUMBER(FIND("4F",ScheduleCompile!U605))),VALUE(LEFT(ScheduleCompile!U605,FIND("F",ScheduleCompile!U605)-1)),ScheduleCompile!U605)))))),"",IF(ScheduleCompile!U605="Off",0,IF(ScheduleCompile!U605="On",1,IF(ISNUMBER(ScheduleCompile!U605),ScheduleCompile!U605/1,IF(ISTEXT(ScheduleCompile!U605),IF(OR(ISNUMBER(FIND("5F",ScheduleCompile!U605)),ISNUMBER(FIND("0F",ScheduleCompile!U605)),ISNUMBER(FIND("8F",ScheduleCompile!U605)),ISNUMBER(FIND("1F",ScheduleCompile!U605)),ISNUMBER(FIND("2F",ScheduleCompile!U605)),ISNUMBER(FIND("3F",ScheduleCompile!U605)),ISNUMBER(FIND("6F",ScheduleCompile!U605)),ISNUMBER(FIND("7F",ScheduleCompile!U605)),ISNUMBER(FIND("9F",ScheduleCompile!U605)),ISNUMBER(FIND("4F",ScheduleCompile!U605))),VALUE(LEFT(ScheduleCompile!U605,FIND("F",ScheduleCompile!U605)-1)),ScheduleCompile!U605)))))))</f>
        <v>58.9</v>
      </c>
      <c r="AA612" s="1">
        <f>IF(AND(ISERROR(IF(ScheduleCompile!V605="Off",0,IF(ScheduleCompile!V605="On",1,IF(ISNUMBER(ScheduleCompile!V605),ScheduleCompile!V605/1,IF(ISTEXT(ScheduleCompile!V605),IF(OR(ISNUMBER(FIND("5F",ScheduleCompile!V605)),ISNUMBER(FIND("0F",ScheduleCompile!V605)),ISNUMBER(FIND("8F",ScheduleCompile!V605)),ISNUMBER(FIND("1F",ScheduleCompile!V605)),ISNUMBER(FIND("2F",ScheduleCompile!V605)),ISNUMBER(FIND("3F",ScheduleCompile!V605)),ISNUMBER(FIND("6F",ScheduleCompile!V605)),ISNUMBER(FIND("7F",ScheduleCompile!V605)),ISNUMBER(FIND("9F",ScheduleCompile!V605)),ISNUMBER(FIND("4F",ScheduleCompile!V605))),VALUE(LEFT(ScheduleCompile!V605,FIND("F",ScheduleCompile!V605)-1)),ScheduleCompile!V605)))))),ISTEXT(ScheduleCompile!#REF!)),"ENDTABLE",IF(ISERROR(IF(ScheduleCompile!V605="Off",0,IF(ScheduleCompile!V605="On",1,IF(ISNUMBER(ScheduleCompile!V605),ScheduleCompile!V605/1,IF(ISTEXT(ScheduleCompile!V605),IF(OR(ISNUMBER(FIND("5F",ScheduleCompile!V605)),ISNUMBER(FIND("0F",ScheduleCompile!V605)),ISNUMBER(FIND("8F",ScheduleCompile!V605)),ISNUMBER(FIND("1F",ScheduleCompile!V605)),ISNUMBER(FIND("2F",ScheduleCompile!V605)),ISNUMBER(FIND("3F",ScheduleCompile!V605)),ISNUMBER(FIND("6F",ScheduleCompile!V605)),ISNUMBER(FIND("7F",ScheduleCompile!V605)),ISNUMBER(FIND("9F",ScheduleCompile!V605)),ISNUMBER(FIND("4F",ScheduleCompile!V605))),VALUE(LEFT(ScheduleCompile!V605,FIND("F",ScheduleCompile!V605)-1)),ScheduleCompile!V605)))))),"",IF(ScheduleCompile!V605="Off",0,IF(ScheduleCompile!V605="On",1,IF(ISNUMBER(ScheduleCompile!V605),ScheduleCompile!V605/1,IF(ISTEXT(ScheduleCompile!V605),IF(OR(ISNUMBER(FIND("5F",ScheduleCompile!V605)),ISNUMBER(FIND("0F",ScheduleCompile!V605)),ISNUMBER(FIND("8F",ScheduleCompile!V605)),ISNUMBER(FIND("1F",ScheduleCompile!V605)),ISNUMBER(FIND("2F",ScheduleCompile!V605)),ISNUMBER(FIND("3F",ScheduleCompile!V605)),ISNUMBER(FIND("6F",ScheduleCompile!V605)),ISNUMBER(FIND("7F",ScheduleCompile!V605)),ISNUMBER(FIND("9F",ScheduleCompile!V605)),ISNUMBER(FIND("4F",ScheduleCompile!V605))),VALUE(LEFT(ScheduleCompile!V605,FIND("F",ScheduleCompile!V605)-1)),ScheduleCompile!V605)))))))</f>
        <v>58.9</v>
      </c>
      <c r="AB612" s="1">
        <f>IF(AND(ISERROR(IF(ScheduleCompile!W605="Off",0,IF(ScheduleCompile!W605="On",1,IF(ISNUMBER(ScheduleCompile!W605),ScheduleCompile!W605/1,IF(ISTEXT(ScheduleCompile!W605),IF(OR(ISNUMBER(FIND("5F",ScheduleCompile!W605)),ISNUMBER(FIND("0F",ScheduleCompile!W605)),ISNUMBER(FIND("8F",ScheduleCompile!W605)),ISNUMBER(FIND("1F",ScheduleCompile!W605)),ISNUMBER(FIND("2F",ScheduleCompile!W605)),ISNUMBER(FIND("3F",ScheduleCompile!W605)),ISNUMBER(FIND("6F",ScheduleCompile!W605)),ISNUMBER(FIND("7F",ScheduleCompile!W605)),ISNUMBER(FIND("9F",ScheduleCompile!W605)),ISNUMBER(FIND("4F",ScheduleCompile!W605))),VALUE(LEFT(ScheduleCompile!W605,FIND("F",ScheduleCompile!W605)-1)),ScheduleCompile!W605)))))),ISTEXT(ScheduleCompile!#REF!)),"ENDTABLE",IF(ISERROR(IF(ScheduleCompile!W605="Off",0,IF(ScheduleCompile!W605="On",1,IF(ISNUMBER(ScheduleCompile!W605),ScheduleCompile!W605/1,IF(ISTEXT(ScheduleCompile!W605),IF(OR(ISNUMBER(FIND("5F",ScheduleCompile!W605)),ISNUMBER(FIND("0F",ScheduleCompile!W605)),ISNUMBER(FIND("8F",ScheduleCompile!W605)),ISNUMBER(FIND("1F",ScheduleCompile!W605)),ISNUMBER(FIND("2F",ScheduleCompile!W605)),ISNUMBER(FIND("3F",ScheduleCompile!W605)),ISNUMBER(FIND("6F",ScheduleCompile!W605)),ISNUMBER(FIND("7F",ScheduleCompile!W605)),ISNUMBER(FIND("9F",ScheduleCompile!W605)),ISNUMBER(FIND("4F",ScheduleCompile!W605))),VALUE(LEFT(ScheduleCompile!W605,FIND("F",ScheduleCompile!W605)-1)),ScheduleCompile!W605)))))),"",IF(ScheduleCompile!W605="Off",0,IF(ScheduleCompile!W605="On",1,IF(ISNUMBER(ScheduleCompile!W605),ScheduleCompile!W605/1,IF(ISTEXT(ScheduleCompile!W605),IF(OR(ISNUMBER(FIND("5F",ScheduleCompile!W605)),ISNUMBER(FIND("0F",ScheduleCompile!W605)),ISNUMBER(FIND("8F",ScheduleCompile!W605)),ISNUMBER(FIND("1F",ScheduleCompile!W605)),ISNUMBER(FIND("2F",ScheduleCompile!W605)),ISNUMBER(FIND("3F",ScheduleCompile!W605)),ISNUMBER(FIND("6F",ScheduleCompile!W605)),ISNUMBER(FIND("7F",ScheduleCompile!W605)),ISNUMBER(FIND("9F",ScheduleCompile!W605)),ISNUMBER(FIND("4F",ScheduleCompile!W605))),VALUE(LEFT(ScheduleCompile!W605,FIND("F",ScheduleCompile!W605)-1)),ScheduleCompile!W605)))))))</f>
        <v>58.9</v>
      </c>
      <c r="AC612" s="1">
        <f>IF(AND(ISERROR(IF(ScheduleCompile!X605="Off",0,IF(ScheduleCompile!X605="On",1,IF(ISNUMBER(ScheduleCompile!X605),ScheduleCompile!X605/1,IF(ISTEXT(ScheduleCompile!X605),IF(OR(ISNUMBER(FIND("5F",ScheduleCompile!X605)),ISNUMBER(FIND("0F",ScheduleCompile!X605)),ISNUMBER(FIND("8F",ScheduleCompile!X605)),ISNUMBER(FIND("1F",ScheduleCompile!X605)),ISNUMBER(FIND("2F",ScheduleCompile!X605)),ISNUMBER(FIND("3F",ScheduleCompile!X605)),ISNUMBER(FIND("6F",ScheduleCompile!X605)),ISNUMBER(FIND("7F",ScheduleCompile!X605)),ISNUMBER(FIND("9F",ScheduleCompile!X605)),ISNUMBER(FIND("4F",ScheduleCompile!X605))),VALUE(LEFT(ScheduleCompile!X605,FIND("F",ScheduleCompile!X605)-1)),ScheduleCompile!X605)))))),ISTEXT(ScheduleCompile!#REF!)),"ENDTABLE",IF(ISERROR(IF(ScheduleCompile!X605="Off",0,IF(ScheduleCompile!X605="On",1,IF(ISNUMBER(ScheduleCompile!X605),ScheduleCompile!X605/1,IF(ISTEXT(ScheduleCompile!X605),IF(OR(ISNUMBER(FIND("5F",ScheduleCompile!X605)),ISNUMBER(FIND("0F",ScheduleCompile!X605)),ISNUMBER(FIND("8F",ScheduleCompile!X605)),ISNUMBER(FIND("1F",ScheduleCompile!X605)),ISNUMBER(FIND("2F",ScheduleCompile!X605)),ISNUMBER(FIND("3F",ScheduleCompile!X605)),ISNUMBER(FIND("6F",ScheduleCompile!X605)),ISNUMBER(FIND("7F",ScheduleCompile!X605)),ISNUMBER(FIND("9F",ScheduleCompile!X605)),ISNUMBER(FIND("4F",ScheduleCompile!X605))),VALUE(LEFT(ScheduleCompile!X605,FIND("F",ScheduleCompile!X605)-1)),ScheduleCompile!X605)))))),"",IF(ScheduleCompile!X605="Off",0,IF(ScheduleCompile!X605="On",1,IF(ISNUMBER(ScheduleCompile!X605),ScheduleCompile!X605/1,IF(ISTEXT(ScheduleCompile!X605),IF(OR(ISNUMBER(FIND("5F",ScheduleCompile!X605)),ISNUMBER(FIND("0F",ScheduleCompile!X605)),ISNUMBER(FIND("8F",ScheduleCompile!X605)),ISNUMBER(FIND("1F",ScheduleCompile!X605)),ISNUMBER(FIND("2F",ScheduleCompile!X605)),ISNUMBER(FIND("3F",ScheduleCompile!X605)),ISNUMBER(FIND("6F",ScheduleCompile!X605)),ISNUMBER(FIND("7F",ScheduleCompile!X605)),ISNUMBER(FIND("9F",ScheduleCompile!X605)),ISNUMBER(FIND("4F",ScheduleCompile!X605))),VALUE(LEFT(ScheduleCompile!X605,FIND("F",ScheduleCompile!X605)-1)),ScheduleCompile!X605)))))))</f>
        <v>58.9</v>
      </c>
      <c r="AD612" s="1">
        <f>IF(AND(ISERROR(IF(ScheduleCompile!Y605="Off",0,IF(ScheduleCompile!Y605="On",1,IF(ISNUMBER(ScheduleCompile!Y605),ScheduleCompile!Y605/1,IF(ISTEXT(ScheduleCompile!Y605),IF(OR(ISNUMBER(FIND("5F",ScheduleCompile!Y605)),ISNUMBER(FIND("0F",ScheduleCompile!Y605)),ISNUMBER(FIND("8F",ScheduleCompile!Y605)),ISNUMBER(FIND("1F",ScheduleCompile!Y605)),ISNUMBER(FIND("2F",ScheduleCompile!Y605)),ISNUMBER(FIND("3F",ScheduleCompile!Y605)),ISNUMBER(FIND("6F",ScheduleCompile!Y605)),ISNUMBER(FIND("7F",ScheduleCompile!Y605)),ISNUMBER(FIND("9F",ScheduleCompile!Y605)),ISNUMBER(FIND("4F",ScheduleCompile!Y605))),VALUE(LEFT(ScheduleCompile!Y605,FIND("F",ScheduleCompile!Y605)-1)),ScheduleCompile!Y605)))))),ISTEXT(ScheduleCompile!#REF!)),"ENDTABLE",IF(ISERROR(IF(ScheduleCompile!Y605="Off",0,IF(ScheduleCompile!Y605="On",1,IF(ISNUMBER(ScheduleCompile!Y605),ScheduleCompile!Y605/1,IF(ISTEXT(ScheduleCompile!Y605),IF(OR(ISNUMBER(FIND("5F",ScheduleCompile!Y605)),ISNUMBER(FIND("0F",ScheduleCompile!Y605)),ISNUMBER(FIND("8F",ScheduleCompile!Y605)),ISNUMBER(FIND("1F",ScheduleCompile!Y605)),ISNUMBER(FIND("2F",ScheduleCompile!Y605)),ISNUMBER(FIND("3F",ScheduleCompile!Y605)),ISNUMBER(FIND("6F",ScheduleCompile!Y605)),ISNUMBER(FIND("7F",ScheduleCompile!Y605)),ISNUMBER(FIND("9F",ScheduleCompile!Y605)),ISNUMBER(FIND("4F",ScheduleCompile!Y605))),VALUE(LEFT(ScheduleCompile!Y605,FIND("F",ScheduleCompile!Y605)-1)),ScheduleCompile!Y605)))))),"",IF(ScheduleCompile!Y605="Off",0,IF(ScheduleCompile!Y605="On",1,IF(ISNUMBER(ScheduleCompile!Y605),ScheduleCompile!Y605/1,IF(ISTEXT(ScheduleCompile!Y605),IF(OR(ISNUMBER(FIND("5F",ScheduleCompile!Y605)),ISNUMBER(FIND("0F",ScheduleCompile!Y605)),ISNUMBER(FIND("8F",ScheduleCompile!Y605)),ISNUMBER(FIND("1F",ScheduleCompile!Y605)),ISNUMBER(FIND("2F",ScheduleCompile!Y605)),ISNUMBER(FIND("3F",ScheduleCompile!Y605)),ISNUMBER(FIND("6F",ScheduleCompile!Y605)),ISNUMBER(FIND("7F",ScheduleCompile!Y605)),ISNUMBER(FIND("9F",ScheduleCompile!Y605)),ISNUMBER(FIND("4F",ScheduleCompile!Y605))),VALUE(LEFT(ScheduleCompile!Y605,FIND("F",ScheduleCompile!Y605)-1)),ScheduleCompile!Y605)))))))</f>
        <v>58.9</v>
      </c>
    </row>
    <row r="613" spans="1:30" x14ac:dyDescent="0.25">
      <c r="A613" t="str">
        <f t="shared" si="39"/>
        <v>SchDay "WaterMainCZ07May"  Type = "Temperature" Hr = (59, 59, 59, 59, 59, 59, 59, 59, 59, 59, 59, 59, 59, 59, 59, 59, 59, 59, 59, 59, 59, 59, 59, 59) ..</v>
      </c>
      <c r="B613" s="1" t="s">
        <v>623</v>
      </c>
      <c r="C613" t="str">
        <f t="shared" si="40"/>
        <v xml:space="preserve">SchDay "WaterMainCZ07May"  Type = "Temperature" Hr = </v>
      </c>
      <c r="D613" t="str">
        <f t="shared" si="41"/>
        <v>(59, 59, 59, 59, 59, 59, 59, 59, 59, 59, 59, 59, 59, 59, 59, 59, 59, 59, 59, 59, 59, 59, 59, 59) ..</v>
      </c>
      <c r="E613" s="30" t="str">
        <f>ScheduleCompile!A606</f>
        <v>WaterMainCZ07May</v>
      </c>
      <c r="F613" t="str">
        <f t="shared" si="42"/>
        <v>Temperature</v>
      </c>
      <c r="G613" s="1">
        <f>IF(AND(ISERROR(IF(ScheduleCompile!B606="Off",0,IF(ScheduleCompile!B606="On",1,IF(ISNUMBER(ScheduleCompile!B606),ScheduleCompile!B606/1,IF(ISTEXT(ScheduleCompile!B606),IF(OR(ISNUMBER(FIND("5F",ScheduleCompile!B606)),ISNUMBER(FIND("0F",ScheduleCompile!B606)),ISNUMBER(FIND("8F",ScheduleCompile!B606)),ISNUMBER(FIND("1F",ScheduleCompile!B606)),ISNUMBER(FIND("2F",ScheduleCompile!B606)),ISNUMBER(FIND("3F",ScheduleCompile!B606)),ISNUMBER(FIND("6F",ScheduleCompile!B606)),ISNUMBER(FIND("7F",ScheduleCompile!B606)),ISNUMBER(FIND("9F",ScheduleCompile!B606)),ISNUMBER(FIND("4F",ScheduleCompile!B606))),VALUE(LEFT(ScheduleCompile!B606,FIND("F",ScheduleCompile!B606)-1)),ScheduleCompile!B606)))))),ISTEXT(ScheduleCompile!#REF!)),"ENDTABLE",IF(ISERROR(IF(ScheduleCompile!B606="Off",0,IF(ScheduleCompile!B606="On",1,IF(ISNUMBER(ScheduleCompile!B606),ScheduleCompile!B606/1,IF(ISTEXT(ScheduleCompile!B606),IF(OR(ISNUMBER(FIND("5F",ScheduleCompile!B606)),ISNUMBER(FIND("0F",ScheduleCompile!B606)),ISNUMBER(FIND("8F",ScheduleCompile!B606)),ISNUMBER(FIND("1F",ScheduleCompile!B606)),ISNUMBER(FIND("2F",ScheduleCompile!B606)),ISNUMBER(FIND("3F",ScheduleCompile!B606)),ISNUMBER(FIND("6F",ScheduleCompile!B606)),ISNUMBER(FIND("7F",ScheduleCompile!B606)),ISNUMBER(FIND("9F",ScheduleCompile!B606)),ISNUMBER(FIND("4F",ScheduleCompile!B606))),VALUE(LEFT(ScheduleCompile!B606,FIND("F",ScheduleCompile!B606)-1)),ScheduleCompile!B606)))))),"",IF(ScheduleCompile!B606="Off",0,IF(ScheduleCompile!B606="On",1,IF(ISNUMBER(ScheduleCompile!B606),ScheduleCompile!B606/1,IF(ISTEXT(ScheduleCompile!B606),IF(OR(ISNUMBER(FIND("5F",ScheduleCompile!B606)),ISNUMBER(FIND("0F",ScheduleCompile!B606)),ISNUMBER(FIND("8F",ScheduleCompile!B606)),ISNUMBER(FIND("1F",ScheduleCompile!B606)),ISNUMBER(FIND("2F",ScheduleCompile!B606)),ISNUMBER(FIND("3F",ScheduleCompile!B606)),ISNUMBER(FIND("6F",ScheduleCompile!B606)),ISNUMBER(FIND("7F",ScheduleCompile!B606)),ISNUMBER(FIND("9F",ScheduleCompile!B606)),ISNUMBER(FIND("4F",ScheduleCompile!B606))),VALUE(LEFT(ScheduleCompile!B606,FIND("F",ScheduleCompile!B606)-1)),ScheduleCompile!B606)))))))</f>
        <v>59</v>
      </c>
      <c r="H613" s="1">
        <f>IF(AND(ISERROR(IF(ScheduleCompile!C606="Off",0,IF(ScheduleCompile!C606="On",1,IF(ISNUMBER(ScheduleCompile!C606),ScheduleCompile!C606/1,IF(ISTEXT(ScheduleCompile!C606),IF(OR(ISNUMBER(FIND("5F",ScheduleCompile!C606)),ISNUMBER(FIND("0F",ScheduleCompile!C606)),ISNUMBER(FIND("8F",ScheduleCompile!C606)),ISNUMBER(FIND("1F",ScheduleCompile!C606)),ISNUMBER(FIND("2F",ScheduleCompile!C606)),ISNUMBER(FIND("3F",ScheduleCompile!C606)),ISNUMBER(FIND("6F",ScheduleCompile!C606)),ISNUMBER(FIND("7F",ScheduleCompile!C606)),ISNUMBER(FIND("9F",ScheduleCompile!C606)),ISNUMBER(FIND("4F",ScheduleCompile!C606))),VALUE(LEFT(ScheduleCompile!C606,FIND("F",ScheduleCompile!C606)-1)),ScheduleCompile!C606)))))),ISTEXT(ScheduleCompile!#REF!)),"ENDTABLE",IF(ISERROR(IF(ScheduleCompile!C606="Off",0,IF(ScheduleCompile!C606="On",1,IF(ISNUMBER(ScheduleCompile!C606),ScheduleCompile!C606/1,IF(ISTEXT(ScheduleCompile!C606),IF(OR(ISNUMBER(FIND("5F",ScheduleCompile!C606)),ISNUMBER(FIND("0F",ScheduleCompile!C606)),ISNUMBER(FIND("8F",ScheduleCompile!C606)),ISNUMBER(FIND("1F",ScheduleCompile!C606)),ISNUMBER(FIND("2F",ScheduleCompile!C606)),ISNUMBER(FIND("3F",ScheduleCompile!C606)),ISNUMBER(FIND("6F",ScheduleCompile!C606)),ISNUMBER(FIND("7F",ScheduleCompile!C606)),ISNUMBER(FIND("9F",ScheduleCompile!C606)),ISNUMBER(FIND("4F",ScheduleCompile!C606))),VALUE(LEFT(ScheduleCompile!C606,FIND("F",ScheduleCompile!C606)-1)),ScheduleCompile!C606)))))),"",IF(ScheduleCompile!C606="Off",0,IF(ScheduleCompile!C606="On",1,IF(ISNUMBER(ScheduleCompile!C606),ScheduleCompile!C606/1,IF(ISTEXT(ScheduleCompile!C606),IF(OR(ISNUMBER(FIND("5F",ScheduleCompile!C606)),ISNUMBER(FIND("0F",ScheduleCompile!C606)),ISNUMBER(FIND("8F",ScheduleCompile!C606)),ISNUMBER(FIND("1F",ScheduleCompile!C606)),ISNUMBER(FIND("2F",ScheduleCompile!C606)),ISNUMBER(FIND("3F",ScheduleCompile!C606)),ISNUMBER(FIND("6F",ScheduleCompile!C606)),ISNUMBER(FIND("7F",ScheduleCompile!C606)),ISNUMBER(FIND("9F",ScheduleCompile!C606)),ISNUMBER(FIND("4F",ScheduleCompile!C606))),VALUE(LEFT(ScheduleCompile!C606,FIND("F",ScheduleCompile!C606)-1)),ScheduleCompile!C606)))))))</f>
        <v>59</v>
      </c>
      <c r="I613" s="1">
        <f>IF(AND(ISERROR(IF(ScheduleCompile!D606="Off",0,IF(ScheduleCompile!D606="On",1,IF(ISNUMBER(ScheduleCompile!D606),ScheduleCompile!D606/1,IF(ISTEXT(ScheduleCompile!D606),IF(OR(ISNUMBER(FIND("5F",ScheduleCompile!D606)),ISNUMBER(FIND("0F",ScheduleCompile!D606)),ISNUMBER(FIND("8F",ScheduleCompile!D606)),ISNUMBER(FIND("1F",ScheduleCompile!D606)),ISNUMBER(FIND("2F",ScheduleCompile!D606)),ISNUMBER(FIND("3F",ScheduleCompile!D606)),ISNUMBER(FIND("6F",ScheduleCompile!D606)),ISNUMBER(FIND("7F",ScheduleCompile!D606)),ISNUMBER(FIND("9F",ScheduleCompile!D606)),ISNUMBER(FIND("4F",ScheduleCompile!D606))),VALUE(LEFT(ScheduleCompile!D606,FIND("F",ScheduleCompile!D606)-1)),ScheduleCompile!D606)))))),ISTEXT(ScheduleCompile!#REF!)),"ENDTABLE",IF(ISERROR(IF(ScheduleCompile!D606="Off",0,IF(ScheduleCompile!D606="On",1,IF(ISNUMBER(ScheduleCompile!D606),ScheduleCompile!D606/1,IF(ISTEXT(ScheduleCompile!D606),IF(OR(ISNUMBER(FIND("5F",ScheduleCompile!D606)),ISNUMBER(FIND("0F",ScheduleCompile!D606)),ISNUMBER(FIND("8F",ScheduleCompile!D606)),ISNUMBER(FIND("1F",ScheduleCompile!D606)),ISNUMBER(FIND("2F",ScheduleCompile!D606)),ISNUMBER(FIND("3F",ScheduleCompile!D606)),ISNUMBER(FIND("6F",ScheduleCompile!D606)),ISNUMBER(FIND("7F",ScheduleCompile!D606)),ISNUMBER(FIND("9F",ScheduleCompile!D606)),ISNUMBER(FIND("4F",ScheduleCompile!D606))),VALUE(LEFT(ScheduleCompile!D606,FIND("F",ScheduleCompile!D606)-1)),ScheduleCompile!D606)))))),"",IF(ScheduleCompile!D606="Off",0,IF(ScheduleCompile!D606="On",1,IF(ISNUMBER(ScheduleCompile!D606),ScheduleCompile!D606/1,IF(ISTEXT(ScheduleCompile!D606),IF(OR(ISNUMBER(FIND("5F",ScheduleCompile!D606)),ISNUMBER(FIND("0F",ScheduleCompile!D606)),ISNUMBER(FIND("8F",ScheduleCompile!D606)),ISNUMBER(FIND("1F",ScheduleCompile!D606)),ISNUMBER(FIND("2F",ScheduleCompile!D606)),ISNUMBER(FIND("3F",ScheduleCompile!D606)),ISNUMBER(FIND("6F",ScheduleCompile!D606)),ISNUMBER(FIND("7F",ScheduleCompile!D606)),ISNUMBER(FIND("9F",ScheduleCompile!D606)),ISNUMBER(FIND("4F",ScheduleCompile!D606))),VALUE(LEFT(ScheduleCompile!D606,FIND("F",ScheduleCompile!D606)-1)),ScheduleCompile!D606)))))))</f>
        <v>59</v>
      </c>
      <c r="J613" s="1">
        <f>IF(AND(ISERROR(IF(ScheduleCompile!E606="Off",0,IF(ScheduleCompile!E606="On",1,IF(ISNUMBER(ScheduleCompile!E606),ScheduleCompile!E606/1,IF(ISTEXT(ScheduleCompile!E606),IF(OR(ISNUMBER(FIND("5F",ScheduleCompile!E606)),ISNUMBER(FIND("0F",ScheduleCompile!E606)),ISNUMBER(FIND("8F",ScheduleCompile!E606)),ISNUMBER(FIND("1F",ScheduleCompile!E606)),ISNUMBER(FIND("2F",ScheduleCompile!E606)),ISNUMBER(FIND("3F",ScheduleCompile!E606)),ISNUMBER(FIND("6F",ScheduleCompile!E606)),ISNUMBER(FIND("7F",ScheduleCompile!E606)),ISNUMBER(FIND("9F",ScheduleCompile!E606)),ISNUMBER(FIND("4F",ScheduleCompile!E606))),VALUE(LEFT(ScheduleCompile!E606,FIND("F",ScheduleCompile!E606)-1)),ScheduleCompile!E606)))))),ISTEXT(ScheduleCompile!#REF!)),"ENDTABLE",IF(ISERROR(IF(ScheduleCompile!E606="Off",0,IF(ScheduleCompile!E606="On",1,IF(ISNUMBER(ScheduleCompile!E606),ScheduleCompile!E606/1,IF(ISTEXT(ScheduleCompile!E606),IF(OR(ISNUMBER(FIND("5F",ScheduleCompile!E606)),ISNUMBER(FIND("0F",ScheduleCompile!E606)),ISNUMBER(FIND("8F",ScheduleCompile!E606)),ISNUMBER(FIND("1F",ScheduleCompile!E606)),ISNUMBER(FIND("2F",ScheduleCompile!E606)),ISNUMBER(FIND("3F",ScheduleCompile!E606)),ISNUMBER(FIND("6F",ScheduleCompile!E606)),ISNUMBER(FIND("7F",ScheduleCompile!E606)),ISNUMBER(FIND("9F",ScheduleCompile!E606)),ISNUMBER(FIND("4F",ScheduleCompile!E606))),VALUE(LEFT(ScheduleCompile!E606,FIND("F",ScheduleCompile!E606)-1)),ScheduleCompile!E606)))))),"",IF(ScheduleCompile!E606="Off",0,IF(ScheduleCompile!E606="On",1,IF(ISNUMBER(ScheduleCompile!E606),ScheduleCompile!E606/1,IF(ISTEXT(ScheduleCompile!E606),IF(OR(ISNUMBER(FIND("5F",ScheduleCompile!E606)),ISNUMBER(FIND("0F",ScheduleCompile!E606)),ISNUMBER(FIND("8F",ScheduleCompile!E606)),ISNUMBER(FIND("1F",ScheduleCompile!E606)),ISNUMBER(FIND("2F",ScheduleCompile!E606)),ISNUMBER(FIND("3F",ScheduleCompile!E606)),ISNUMBER(FIND("6F",ScheduleCompile!E606)),ISNUMBER(FIND("7F",ScheduleCompile!E606)),ISNUMBER(FIND("9F",ScheduleCompile!E606)),ISNUMBER(FIND("4F",ScheduleCompile!E606))),VALUE(LEFT(ScheduleCompile!E606,FIND("F",ScheduleCompile!E606)-1)),ScheduleCompile!E606)))))))</f>
        <v>59</v>
      </c>
      <c r="K613" s="1">
        <f>IF(AND(ISERROR(IF(ScheduleCompile!F606="Off",0,IF(ScheduleCompile!F606="On",1,IF(ISNUMBER(ScheduleCompile!F606),ScheduleCompile!F606/1,IF(ISTEXT(ScheduleCompile!F606),IF(OR(ISNUMBER(FIND("5F",ScheduleCompile!F606)),ISNUMBER(FIND("0F",ScheduleCompile!F606)),ISNUMBER(FIND("8F",ScheduleCompile!F606)),ISNUMBER(FIND("1F",ScheduleCompile!F606)),ISNUMBER(FIND("2F",ScheduleCompile!F606)),ISNUMBER(FIND("3F",ScheduleCompile!F606)),ISNUMBER(FIND("6F",ScheduleCompile!F606)),ISNUMBER(FIND("7F",ScheduleCompile!F606)),ISNUMBER(FIND("9F",ScheduleCompile!F606)),ISNUMBER(FIND("4F",ScheduleCompile!F606))),VALUE(LEFT(ScheduleCompile!F606,FIND("F",ScheduleCompile!F606)-1)),ScheduleCompile!F606)))))),ISTEXT(ScheduleCompile!#REF!)),"ENDTABLE",IF(ISERROR(IF(ScheduleCompile!F606="Off",0,IF(ScheduleCompile!F606="On",1,IF(ISNUMBER(ScheduleCompile!F606),ScheduleCompile!F606/1,IF(ISTEXT(ScheduleCompile!F606),IF(OR(ISNUMBER(FIND("5F",ScheduleCompile!F606)),ISNUMBER(FIND("0F",ScheduleCompile!F606)),ISNUMBER(FIND("8F",ScheduleCompile!F606)),ISNUMBER(FIND("1F",ScheduleCompile!F606)),ISNUMBER(FIND("2F",ScheduleCompile!F606)),ISNUMBER(FIND("3F",ScheduleCompile!F606)),ISNUMBER(FIND("6F",ScheduleCompile!F606)),ISNUMBER(FIND("7F",ScheduleCompile!F606)),ISNUMBER(FIND("9F",ScheduleCompile!F606)),ISNUMBER(FIND("4F",ScheduleCompile!F606))),VALUE(LEFT(ScheduleCompile!F606,FIND("F",ScheduleCompile!F606)-1)),ScheduleCompile!F606)))))),"",IF(ScheduleCompile!F606="Off",0,IF(ScheduleCompile!F606="On",1,IF(ISNUMBER(ScheduleCompile!F606),ScheduleCompile!F606/1,IF(ISTEXT(ScheduleCompile!F606),IF(OR(ISNUMBER(FIND("5F",ScheduleCompile!F606)),ISNUMBER(FIND("0F",ScheduleCompile!F606)),ISNUMBER(FIND("8F",ScheduleCompile!F606)),ISNUMBER(FIND("1F",ScheduleCompile!F606)),ISNUMBER(FIND("2F",ScheduleCompile!F606)),ISNUMBER(FIND("3F",ScheduleCompile!F606)),ISNUMBER(FIND("6F",ScheduleCompile!F606)),ISNUMBER(FIND("7F",ScheduleCompile!F606)),ISNUMBER(FIND("9F",ScheduleCompile!F606)),ISNUMBER(FIND("4F",ScheduleCompile!F606))),VALUE(LEFT(ScheduleCompile!F606,FIND("F",ScheduleCompile!F606)-1)),ScheduleCompile!F606)))))))</f>
        <v>59</v>
      </c>
      <c r="L613" s="1">
        <f>IF(AND(ISERROR(IF(ScheduleCompile!G606="Off",0,IF(ScheduleCompile!G606="On",1,IF(ISNUMBER(ScheduleCompile!G606),ScheduleCompile!G606/1,IF(ISTEXT(ScheduleCompile!G606),IF(OR(ISNUMBER(FIND("5F",ScheduleCompile!G606)),ISNUMBER(FIND("0F",ScheduleCompile!G606)),ISNUMBER(FIND("8F",ScheduleCompile!G606)),ISNUMBER(FIND("1F",ScheduleCompile!G606)),ISNUMBER(FIND("2F",ScheduleCompile!G606)),ISNUMBER(FIND("3F",ScheduleCompile!G606)),ISNUMBER(FIND("6F",ScheduleCompile!G606)),ISNUMBER(FIND("7F",ScheduleCompile!G606)),ISNUMBER(FIND("9F",ScheduleCompile!G606)),ISNUMBER(FIND("4F",ScheduleCompile!G606))),VALUE(LEFT(ScheduleCompile!G606,FIND("F",ScheduleCompile!G606)-1)),ScheduleCompile!G606)))))),ISTEXT(ScheduleCompile!#REF!)),"ENDTABLE",IF(ISERROR(IF(ScheduleCompile!G606="Off",0,IF(ScheduleCompile!G606="On",1,IF(ISNUMBER(ScheduleCompile!G606),ScheduleCompile!G606/1,IF(ISTEXT(ScheduleCompile!G606),IF(OR(ISNUMBER(FIND("5F",ScheduleCompile!G606)),ISNUMBER(FIND("0F",ScheduleCompile!G606)),ISNUMBER(FIND("8F",ScheduleCompile!G606)),ISNUMBER(FIND("1F",ScheduleCompile!G606)),ISNUMBER(FIND("2F",ScheduleCompile!G606)),ISNUMBER(FIND("3F",ScheduleCompile!G606)),ISNUMBER(FIND("6F",ScheduleCompile!G606)),ISNUMBER(FIND("7F",ScheduleCompile!G606)),ISNUMBER(FIND("9F",ScheduleCompile!G606)),ISNUMBER(FIND("4F",ScheduleCompile!G606))),VALUE(LEFT(ScheduleCompile!G606,FIND("F",ScheduleCompile!G606)-1)),ScheduleCompile!G606)))))),"",IF(ScheduleCompile!G606="Off",0,IF(ScheduleCompile!G606="On",1,IF(ISNUMBER(ScheduleCompile!G606),ScheduleCompile!G606/1,IF(ISTEXT(ScheduleCompile!G606),IF(OR(ISNUMBER(FIND("5F",ScheduleCompile!G606)),ISNUMBER(FIND("0F",ScheduleCompile!G606)),ISNUMBER(FIND("8F",ScheduleCompile!G606)),ISNUMBER(FIND("1F",ScheduleCompile!G606)),ISNUMBER(FIND("2F",ScheduleCompile!G606)),ISNUMBER(FIND("3F",ScheduleCompile!G606)),ISNUMBER(FIND("6F",ScheduleCompile!G606)),ISNUMBER(FIND("7F",ScheduleCompile!G606)),ISNUMBER(FIND("9F",ScheduleCompile!G606)),ISNUMBER(FIND("4F",ScheduleCompile!G606))),VALUE(LEFT(ScheduleCompile!G606,FIND("F",ScheduleCompile!G606)-1)),ScheduleCompile!G606)))))))</f>
        <v>59</v>
      </c>
      <c r="M613" s="1">
        <f>IF(AND(ISERROR(IF(ScheduleCompile!H606="Off",0,IF(ScheduleCompile!H606="On",1,IF(ISNUMBER(ScheduleCompile!H606),ScheduleCompile!H606/1,IF(ISTEXT(ScheduleCompile!H606),IF(OR(ISNUMBER(FIND("5F",ScheduleCompile!H606)),ISNUMBER(FIND("0F",ScheduleCompile!H606)),ISNUMBER(FIND("8F",ScheduleCompile!H606)),ISNUMBER(FIND("1F",ScheduleCompile!H606)),ISNUMBER(FIND("2F",ScheduleCompile!H606)),ISNUMBER(FIND("3F",ScheduleCompile!H606)),ISNUMBER(FIND("6F",ScheduleCompile!H606)),ISNUMBER(FIND("7F",ScheduleCompile!H606)),ISNUMBER(FIND("9F",ScheduleCompile!H606)),ISNUMBER(FIND("4F",ScheduleCompile!H606))),VALUE(LEFT(ScheduleCompile!H606,FIND("F",ScheduleCompile!H606)-1)),ScheduleCompile!H606)))))),ISTEXT(ScheduleCompile!#REF!)),"ENDTABLE",IF(ISERROR(IF(ScheduleCompile!H606="Off",0,IF(ScheduleCompile!H606="On",1,IF(ISNUMBER(ScheduleCompile!H606),ScheduleCompile!H606/1,IF(ISTEXT(ScheduleCompile!H606),IF(OR(ISNUMBER(FIND("5F",ScheduleCompile!H606)),ISNUMBER(FIND("0F",ScheduleCompile!H606)),ISNUMBER(FIND("8F",ScheduleCompile!H606)),ISNUMBER(FIND("1F",ScheduleCompile!H606)),ISNUMBER(FIND("2F",ScheduleCompile!H606)),ISNUMBER(FIND("3F",ScheduleCompile!H606)),ISNUMBER(FIND("6F",ScheduleCompile!H606)),ISNUMBER(FIND("7F",ScheduleCompile!H606)),ISNUMBER(FIND("9F",ScheduleCompile!H606)),ISNUMBER(FIND("4F",ScheduleCompile!H606))),VALUE(LEFT(ScheduleCompile!H606,FIND("F",ScheduleCompile!H606)-1)),ScheduleCompile!H606)))))),"",IF(ScheduleCompile!H606="Off",0,IF(ScheduleCompile!H606="On",1,IF(ISNUMBER(ScheduleCompile!H606),ScheduleCompile!H606/1,IF(ISTEXT(ScheduleCompile!H606),IF(OR(ISNUMBER(FIND("5F",ScheduleCompile!H606)),ISNUMBER(FIND("0F",ScheduleCompile!H606)),ISNUMBER(FIND("8F",ScheduleCompile!H606)),ISNUMBER(FIND("1F",ScheduleCompile!H606)),ISNUMBER(FIND("2F",ScheduleCompile!H606)),ISNUMBER(FIND("3F",ScheduleCompile!H606)),ISNUMBER(FIND("6F",ScheduleCompile!H606)),ISNUMBER(FIND("7F",ScheduleCompile!H606)),ISNUMBER(FIND("9F",ScheduleCompile!H606)),ISNUMBER(FIND("4F",ScheduleCompile!H606))),VALUE(LEFT(ScheduleCompile!H606,FIND("F",ScheduleCompile!H606)-1)),ScheduleCompile!H606)))))))</f>
        <v>59</v>
      </c>
      <c r="N613" s="1">
        <f>IF(AND(ISERROR(IF(ScheduleCompile!I606="Off",0,IF(ScheduleCompile!I606="On",1,IF(ISNUMBER(ScheduleCompile!I606),ScheduleCompile!I606/1,IF(ISTEXT(ScheduleCompile!I606),IF(OR(ISNUMBER(FIND("5F",ScheduleCompile!I606)),ISNUMBER(FIND("0F",ScheduleCompile!I606)),ISNUMBER(FIND("8F",ScheduleCompile!I606)),ISNUMBER(FIND("1F",ScheduleCompile!I606)),ISNUMBER(FIND("2F",ScheduleCompile!I606)),ISNUMBER(FIND("3F",ScheduleCompile!I606)),ISNUMBER(FIND("6F",ScheduleCompile!I606)),ISNUMBER(FIND("7F",ScheduleCompile!I606)),ISNUMBER(FIND("9F",ScheduleCompile!I606)),ISNUMBER(FIND("4F",ScheduleCompile!I606))),VALUE(LEFT(ScheduleCompile!I606,FIND("F",ScheduleCompile!I606)-1)),ScheduleCompile!I606)))))),ISTEXT(ScheduleCompile!#REF!)),"ENDTABLE",IF(ISERROR(IF(ScheduleCompile!I606="Off",0,IF(ScheduleCompile!I606="On",1,IF(ISNUMBER(ScheduleCompile!I606),ScheduleCompile!I606/1,IF(ISTEXT(ScheduleCompile!I606),IF(OR(ISNUMBER(FIND("5F",ScheduleCompile!I606)),ISNUMBER(FIND("0F",ScheduleCompile!I606)),ISNUMBER(FIND("8F",ScheduleCompile!I606)),ISNUMBER(FIND("1F",ScheduleCompile!I606)),ISNUMBER(FIND("2F",ScheduleCompile!I606)),ISNUMBER(FIND("3F",ScheduleCompile!I606)),ISNUMBER(FIND("6F",ScheduleCompile!I606)),ISNUMBER(FIND("7F",ScheduleCompile!I606)),ISNUMBER(FIND("9F",ScheduleCompile!I606)),ISNUMBER(FIND("4F",ScheduleCompile!I606))),VALUE(LEFT(ScheduleCompile!I606,FIND("F",ScheduleCompile!I606)-1)),ScheduleCompile!I606)))))),"",IF(ScheduleCompile!I606="Off",0,IF(ScheduleCompile!I606="On",1,IF(ISNUMBER(ScheduleCompile!I606),ScheduleCompile!I606/1,IF(ISTEXT(ScheduleCompile!I606),IF(OR(ISNUMBER(FIND("5F",ScheduleCompile!I606)),ISNUMBER(FIND("0F",ScheduleCompile!I606)),ISNUMBER(FIND("8F",ScheduleCompile!I606)),ISNUMBER(FIND("1F",ScheduleCompile!I606)),ISNUMBER(FIND("2F",ScheduleCompile!I606)),ISNUMBER(FIND("3F",ScheduleCompile!I606)),ISNUMBER(FIND("6F",ScheduleCompile!I606)),ISNUMBER(FIND("7F",ScheduleCompile!I606)),ISNUMBER(FIND("9F",ScheduleCompile!I606)),ISNUMBER(FIND("4F",ScheduleCompile!I606))),VALUE(LEFT(ScheduleCompile!I606,FIND("F",ScheduleCompile!I606)-1)),ScheduleCompile!I606)))))))</f>
        <v>59</v>
      </c>
      <c r="O613" s="1">
        <f>IF(AND(ISERROR(IF(ScheduleCompile!J606="Off",0,IF(ScheduleCompile!J606="On",1,IF(ISNUMBER(ScheduleCompile!J606),ScheduleCompile!J606/1,IF(ISTEXT(ScheduleCompile!J606),IF(OR(ISNUMBER(FIND("5F",ScheduleCompile!J606)),ISNUMBER(FIND("0F",ScheduleCompile!J606)),ISNUMBER(FIND("8F",ScheduleCompile!J606)),ISNUMBER(FIND("1F",ScheduleCompile!J606)),ISNUMBER(FIND("2F",ScheduleCompile!J606)),ISNUMBER(FIND("3F",ScheduleCompile!J606)),ISNUMBER(FIND("6F",ScheduleCompile!J606)),ISNUMBER(FIND("7F",ScheduleCompile!J606)),ISNUMBER(FIND("9F",ScheduleCompile!J606)),ISNUMBER(FIND("4F",ScheduleCompile!J606))),VALUE(LEFT(ScheduleCompile!J606,FIND("F",ScheduleCompile!J606)-1)),ScheduleCompile!J606)))))),ISTEXT(ScheduleCompile!#REF!)),"ENDTABLE",IF(ISERROR(IF(ScheduleCompile!J606="Off",0,IF(ScheduleCompile!J606="On",1,IF(ISNUMBER(ScheduleCompile!J606),ScheduleCompile!J606/1,IF(ISTEXT(ScheduleCompile!J606),IF(OR(ISNUMBER(FIND("5F",ScheduleCompile!J606)),ISNUMBER(FIND("0F",ScheduleCompile!J606)),ISNUMBER(FIND("8F",ScheduleCompile!J606)),ISNUMBER(FIND("1F",ScheduleCompile!J606)),ISNUMBER(FIND("2F",ScheduleCompile!J606)),ISNUMBER(FIND("3F",ScheduleCompile!J606)),ISNUMBER(FIND("6F",ScheduleCompile!J606)),ISNUMBER(FIND("7F",ScheduleCompile!J606)),ISNUMBER(FIND("9F",ScheduleCompile!J606)),ISNUMBER(FIND("4F",ScheduleCompile!J606))),VALUE(LEFT(ScheduleCompile!J606,FIND("F",ScheduleCompile!J606)-1)),ScheduleCompile!J606)))))),"",IF(ScheduleCompile!J606="Off",0,IF(ScheduleCompile!J606="On",1,IF(ISNUMBER(ScheduleCompile!J606),ScheduleCompile!J606/1,IF(ISTEXT(ScheduleCompile!J606),IF(OR(ISNUMBER(FIND("5F",ScheduleCompile!J606)),ISNUMBER(FIND("0F",ScheduleCompile!J606)),ISNUMBER(FIND("8F",ScheduleCompile!J606)),ISNUMBER(FIND("1F",ScheduleCompile!J606)),ISNUMBER(FIND("2F",ScheduleCompile!J606)),ISNUMBER(FIND("3F",ScheduleCompile!J606)),ISNUMBER(FIND("6F",ScheduleCompile!J606)),ISNUMBER(FIND("7F",ScheduleCompile!J606)),ISNUMBER(FIND("9F",ScheduleCompile!J606)),ISNUMBER(FIND("4F",ScheduleCompile!J606))),VALUE(LEFT(ScheduleCompile!J606,FIND("F",ScheduleCompile!J606)-1)),ScheduleCompile!J606)))))))</f>
        <v>59</v>
      </c>
      <c r="P613" s="1">
        <f>IF(AND(ISERROR(IF(ScheduleCompile!K606="Off",0,IF(ScheduleCompile!K606="On",1,IF(ISNUMBER(ScheduleCompile!K606),ScheduleCompile!K606/1,IF(ISTEXT(ScheduleCompile!K606),IF(OR(ISNUMBER(FIND("5F",ScheduleCompile!K606)),ISNUMBER(FIND("0F",ScheduleCompile!K606)),ISNUMBER(FIND("8F",ScheduleCompile!K606)),ISNUMBER(FIND("1F",ScheduleCompile!K606)),ISNUMBER(FIND("2F",ScheduleCompile!K606)),ISNUMBER(FIND("3F",ScheduleCompile!K606)),ISNUMBER(FIND("6F",ScheduleCompile!K606)),ISNUMBER(FIND("7F",ScheduleCompile!K606)),ISNUMBER(FIND("9F",ScheduleCompile!K606)),ISNUMBER(FIND("4F",ScheduleCompile!K606))),VALUE(LEFT(ScheduleCompile!K606,FIND("F",ScheduleCompile!K606)-1)),ScheduleCompile!K606)))))),ISTEXT(ScheduleCompile!#REF!)),"ENDTABLE",IF(ISERROR(IF(ScheduleCompile!K606="Off",0,IF(ScheduleCompile!K606="On",1,IF(ISNUMBER(ScheduleCompile!K606),ScheduleCompile!K606/1,IF(ISTEXT(ScheduleCompile!K606),IF(OR(ISNUMBER(FIND("5F",ScheduleCompile!K606)),ISNUMBER(FIND("0F",ScheduleCompile!K606)),ISNUMBER(FIND("8F",ScheduleCompile!K606)),ISNUMBER(FIND("1F",ScheduleCompile!K606)),ISNUMBER(FIND("2F",ScheduleCompile!K606)),ISNUMBER(FIND("3F",ScheduleCompile!K606)),ISNUMBER(FIND("6F",ScheduleCompile!K606)),ISNUMBER(FIND("7F",ScheduleCompile!K606)),ISNUMBER(FIND("9F",ScheduleCompile!K606)),ISNUMBER(FIND("4F",ScheduleCompile!K606))),VALUE(LEFT(ScheduleCompile!K606,FIND("F",ScheduleCompile!K606)-1)),ScheduleCompile!K606)))))),"",IF(ScheduleCompile!K606="Off",0,IF(ScheduleCompile!K606="On",1,IF(ISNUMBER(ScheduleCompile!K606),ScheduleCompile!K606/1,IF(ISTEXT(ScheduleCompile!K606),IF(OR(ISNUMBER(FIND("5F",ScheduleCompile!K606)),ISNUMBER(FIND("0F",ScheduleCompile!K606)),ISNUMBER(FIND("8F",ScheduleCompile!K606)),ISNUMBER(FIND("1F",ScheduleCompile!K606)),ISNUMBER(FIND("2F",ScheduleCompile!K606)),ISNUMBER(FIND("3F",ScheduleCompile!K606)),ISNUMBER(FIND("6F",ScheduleCompile!K606)),ISNUMBER(FIND("7F",ScheduleCompile!K606)),ISNUMBER(FIND("9F",ScheduleCompile!K606)),ISNUMBER(FIND("4F",ScheduleCompile!K606))),VALUE(LEFT(ScheduleCompile!K606,FIND("F",ScheduleCompile!K606)-1)),ScheduleCompile!K606)))))))</f>
        <v>59</v>
      </c>
      <c r="Q613" s="1">
        <f>IF(AND(ISERROR(IF(ScheduleCompile!L606="Off",0,IF(ScheduleCompile!L606="On",1,IF(ISNUMBER(ScheduleCompile!L606),ScheduleCompile!L606/1,IF(ISTEXT(ScheduleCompile!L606),IF(OR(ISNUMBER(FIND("5F",ScheduleCompile!L606)),ISNUMBER(FIND("0F",ScheduleCompile!L606)),ISNUMBER(FIND("8F",ScheduleCompile!L606)),ISNUMBER(FIND("1F",ScheduleCompile!L606)),ISNUMBER(FIND("2F",ScheduleCompile!L606)),ISNUMBER(FIND("3F",ScheduleCompile!L606)),ISNUMBER(FIND("6F",ScheduleCompile!L606)),ISNUMBER(FIND("7F",ScheduleCompile!L606)),ISNUMBER(FIND("9F",ScheduleCompile!L606)),ISNUMBER(FIND("4F",ScheduleCompile!L606))),VALUE(LEFT(ScheduleCompile!L606,FIND("F",ScheduleCompile!L606)-1)),ScheduleCompile!L606)))))),ISTEXT(ScheduleCompile!#REF!)),"ENDTABLE",IF(ISERROR(IF(ScheduleCompile!L606="Off",0,IF(ScheduleCompile!L606="On",1,IF(ISNUMBER(ScheduleCompile!L606),ScheduleCompile!L606/1,IF(ISTEXT(ScheduleCompile!L606),IF(OR(ISNUMBER(FIND("5F",ScheduleCompile!L606)),ISNUMBER(FIND("0F",ScheduleCompile!L606)),ISNUMBER(FIND("8F",ScheduleCompile!L606)),ISNUMBER(FIND("1F",ScheduleCompile!L606)),ISNUMBER(FIND("2F",ScheduleCompile!L606)),ISNUMBER(FIND("3F",ScheduleCompile!L606)),ISNUMBER(FIND("6F",ScheduleCompile!L606)),ISNUMBER(FIND("7F",ScheduleCompile!L606)),ISNUMBER(FIND("9F",ScheduleCompile!L606)),ISNUMBER(FIND("4F",ScheduleCompile!L606))),VALUE(LEFT(ScheduleCompile!L606,FIND("F",ScheduleCompile!L606)-1)),ScheduleCompile!L606)))))),"",IF(ScheduleCompile!L606="Off",0,IF(ScheduleCompile!L606="On",1,IF(ISNUMBER(ScheduleCompile!L606),ScheduleCompile!L606/1,IF(ISTEXT(ScheduleCompile!L606),IF(OR(ISNUMBER(FIND("5F",ScheduleCompile!L606)),ISNUMBER(FIND("0F",ScheduleCompile!L606)),ISNUMBER(FIND("8F",ScheduleCompile!L606)),ISNUMBER(FIND("1F",ScheduleCompile!L606)),ISNUMBER(FIND("2F",ScheduleCompile!L606)),ISNUMBER(FIND("3F",ScheduleCompile!L606)),ISNUMBER(FIND("6F",ScheduleCompile!L606)),ISNUMBER(FIND("7F",ScheduleCompile!L606)),ISNUMBER(FIND("9F",ScheduleCompile!L606)),ISNUMBER(FIND("4F",ScheduleCompile!L606))),VALUE(LEFT(ScheduleCompile!L606,FIND("F",ScheduleCompile!L606)-1)),ScheduleCompile!L606)))))))</f>
        <v>59</v>
      </c>
      <c r="R613" s="1">
        <f>IF(AND(ISERROR(IF(ScheduleCompile!M606="Off",0,IF(ScheduleCompile!M606="On",1,IF(ISNUMBER(ScheduleCompile!M606),ScheduleCompile!M606/1,IF(ISTEXT(ScheduleCompile!M606),IF(OR(ISNUMBER(FIND("5F",ScheduleCompile!M606)),ISNUMBER(FIND("0F",ScheduleCompile!M606)),ISNUMBER(FIND("8F",ScheduleCompile!M606)),ISNUMBER(FIND("1F",ScheduleCompile!M606)),ISNUMBER(FIND("2F",ScheduleCompile!M606)),ISNUMBER(FIND("3F",ScheduleCompile!M606)),ISNUMBER(FIND("6F",ScheduleCompile!M606)),ISNUMBER(FIND("7F",ScheduleCompile!M606)),ISNUMBER(FIND("9F",ScheduleCompile!M606)),ISNUMBER(FIND("4F",ScheduleCompile!M606))),VALUE(LEFT(ScheduleCompile!M606,FIND("F",ScheduleCompile!M606)-1)),ScheduleCompile!M606)))))),ISTEXT(ScheduleCompile!#REF!)),"ENDTABLE",IF(ISERROR(IF(ScheduleCompile!M606="Off",0,IF(ScheduleCompile!M606="On",1,IF(ISNUMBER(ScheduleCompile!M606),ScheduleCompile!M606/1,IF(ISTEXT(ScheduleCompile!M606),IF(OR(ISNUMBER(FIND("5F",ScheduleCompile!M606)),ISNUMBER(FIND("0F",ScheduleCompile!M606)),ISNUMBER(FIND("8F",ScheduleCompile!M606)),ISNUMBER(FIND("1F",ScheduleCompile!M606)),ISNUMBER(FIND("2F",ScheduleCompile!M606)),ISNUMBER(FIND("3F",ScheduleCompile!M606)),ISNUMBER(FIND("6F",ScheduleCompile!M606)),ISNUMBER(FIND("7F",ScheduleCompile!M606)),ISNUMBER(FIND("9F",ScheduleCompile!M606)),ISNUMBER(FIND("4F",ScheduleCompile!M606))),VALUE(LEFT(ScheduleCompile!M606,FIND("F",ScheduleCompile!M606)-1)),ScheduleCompile!M606)))))),"",IF(ScheduleCompile!M606="Off",0,IF(ScheduleCompile!M606="On",1,IF(ISNUMBER(ScheduleCompile!M606),ScheduleCompile!M606/1,IF(ISTEXT(ScheduleCompile!M606),IF(OR(ISNUMBER(FIND("5F",ScheduleCompile!M606)),ISNUMBER(FIND("0F",ScheduleCompile!M606)),ISNUMBER(FIND("8F",ScheduleCompile!M606)),ISNUMBER(FIND("1F",ScheduleCompile!M606)),ISNUMBER(FIND("2F",ScheduleCompile!M606)),ISNUMBER(FIND("3F",ScheduleCompile!M606)),ISNUMBER(FIND("6F",ScheduleCompile!M606)),ISNUMBER(FIND("7F",ScheduleCompile!M606)),ISNUMBER(FIND("9F",ScheduleCompile!M606)),ISNUMBER(FIND("4F",ScheduleCompile!M606))),VALUE(LEFT(ScheduleCompile!M606,FIND("F",ScheduleCompile!M606)-1)),ScheduleCompile!M606)))))))</f>
        <v>59</v>
      </c>
      <c r="S613" s="1">
        <f>IF(AND(ISERROR(IF(ScheduleCompile!N606="Off",0,IF(ScheduleCompile!N606="On",1,IF(ISNUMBER(ScheduleCompile!N606),ScheduleCompile!N606/1,IF(ISTEXT(ScheduleCompile!N606),IF(OR(ISNUMBER(FIND("5F",ScheduleCompile!N606)),ISNUMBER(FIND("0F",ScheduleCompile!N606)),ISNUMBER(FIND("8F",ScheduleCompile!N606)),ISNUMBER(FIND("1F",ScheduleCompile!N606)),ISNUMBER(FIND("2F",ScheduleCompile!N606)),ISNUMBER(FIND("3F",ScheduleCompile!N606)),ISNUMBER(FIND("6F",ScheduleCompile!N606)),ISNUMBER(FIND("7F",ScheduleCompile!N606)),ISNUMBER(FIND("9F",ScheduleCompile!N606)),ISNUMBER(FIND("4F",ScheduleCompile!N606))),VALUE(LEFT(ScheduleCompile!N606,FIND("F",ScheduleCompile!N606)-1)),ScheduleCompile!N606)))))),ISTEXT(ScheduleCompile!#REF!)),"ENDTABLE",IF(ISERROR(IF(ScheduleCompile!N606="Off",0,IF(ScheduleCompile!N606="On",1,IF(ISNUMBER(ScheduleCompile!N606),ScheduleCompile!N606/1,IF(ISTEXT(ScheduleCompile!N606),IF(OR(ISNUMBER(FIND("5F",ScheduleCompile!N606)),ISNUMBER(FIND("0F",ScheduleCompile!N606)),ISNUMBER(FIND("8F",ScheduleCompile!N606)),ISNUMBER(FIND("1F",ScheduleCompile!N606)),ISNUMBER(FIND("2F",ScheduleCompile!N606)),ISNUMBER(FIND("3F",ScheduleCompile!N606)),ISNUMBER(FIND("6F",ScheduleCompile!N606)),ISNUMBER(FIND("7F",ScheduleCompile!N606)),ISNUMBER(FIND("9F",ScheduleCompile!N606)),ISNUMBER(FIND("4F",ScheduleCompile!N606))),VALUE(LEFT(ScheduleCompile!N606,FIND("F",ScheduleCompile!N606)-1)),ScheduleCompile!N606)))))),"",IF(ScheduleCompile!N606="Off",0,IF(ScheduleCompile!N606="On",1,IF(ISNUMBER(ScheduleCompile!N606),ScheduleCompile!N606/1,IF(ISTEXT(ScheduleCompile!N606),IF(OR(ISNUMBER(FIND("5F",ScheduleCompile!N606)),ISNUMBER(FIND("0F",ScheduleCompile!N606)),ISNUMBER(FIND("8F",ScheduleCompile!N606)),ISNUMBER(FIND("1F",ScheduleCompile!N606)),ISNUMBER(FIND("2F",ScheduleCompile!N606)),ISNUMBER(FIND("3F",ScheduleCompile!N606)),ISNUMBER(FIND("6F",ScheduleCompile!N606)),ISNUMBER(FIND("7F",ScheduleCompile!N606)),ISNUMBER(FIND("9F",ScheduleCompile!N606)),ISNUMBER(FIND("4F",ScheduleCompile!N606))),VALUE(LEFT(ScheduleCompile!N606,FIND("F",ScheduleCompile!N606)-1)),ScheduleCompile!N606)))))))</f>
        <v>59</v>
      </c>
      <c r="T613" s="1">
        <f>IF(AND(ISERROR(IF(ScheduleCompile!O606="Off",0,IF(ScheduleCompile!O606="On",1,IF(ISNUMBER(ScheduleCompile!O606),ScheduleCompile!O606/1,IF(ISTEXT(ScheduleCompile!O606),IF(OR(ISNUMBER(FIND("5F",ScheduleCompile!O606)),ISNUMBER(FIND("0F",ScheduleCompile!O606)),ISNUMBER(FIND("8F",ScheduleCompile!O606)),ISNUMBER(FIND("1F",ScheduleCompile!O606)),ISNUMBER(FIND("2F",ScheduleCompile!O606)),ISNUMBER(FIND("3F",ScheduleCompile!O606)),ISNUMBER(FIND("6F",ScheduleCompile!O606)),ISNUMBER(FIND("7F",ScheduleCompile!O606)),ISNUMBER(FIND("9F",ScheduleCompile!O606)),ISNUMBER(FIND("4F",ScheduleCompile!O606))),VALUE(LEFT(ScheduleCompile!O606,FIND("F",ScheduleCompile!O606)-1)),ScheduleCompile!O606)))))),ISTEXT(ScheduleCompile!#REF!)),"ENDTABLE",IF(ISERROR(IF(ScheduleCompile!O606="Off",0,IF(ScheduleCompile!O606="On",1,IF(ISNUMBER(ScheduleCompile!O606),ScheduleCompile!O606/1,IF(ISTEXT(ScheduleCompile!O606),IF(OR(ISNUMBER(FIND("5F",ScheduleCompile!O606)),ISNUMBER(FIND("0F",ScheduleCompile!O606)),ISNUMBER(FIND("8F",ScheduleCompile!O606)),ISNUMBER(FIND("1F",ScheduleCompile!O606)),ISNUMBER(FIND("2F",ScheduleCompile!O606)),ISNUMBER(FIND("3F",ScheduleCompile!O606)),ISNUMBER(FIND("6F",ScheduleCompile!O606)),ISNUMBER(FIND("7F",ScheduleCompile!O606)),ISNUMBER(FIND("9F",ScheduleCompile!O606)),ISNUMBER(FIND("4F",ScheduleCompile!O606))),VALUE(LEFT(ScheduleCompile!O606,FIND("F",ScheduleCompile!O606)-1)),ScheduleCompile!O606)))))),"",IF(ScheduleCompile!O606="Off",0,IF(ScheduleCompile!O606="On",1,IF(ISNUMBER(ScheduleCompile!O606),ScheduleCompile!O606/1,IF(ISTEXT(ScheduleCompile!O606),IF(OR(ISNUMBER(FIND("5F",ScheduleCompile!O606)),ISNUMBER(FIND("0F",ScheduleCompile!O606)),ISNUMBER(FIND("8F",ScheduleCompile!O606)),ISNUMBER(FIND("1F",ScheduleCompile!O606)),ISNUMBER(FIND("2F",ScheduleCompile!O606)),ISNUMBER(FIND("3F",ScheduleCompile!O606)),ISNUMBER(FIND("6F",ScheduleCompile!O606)),ISNUMBER(FIND("7F",ScheduleCompile!O606)),ISNUMBER(FIND("9F",ScheduleCompile!O606)),ISNUMBER(FIND("4F",ScheduleCompile!O606))),VALUE(LEFT(ScheduleCompile!O606,FIND("F",ScheduleCompile!O606)-1)),ScheduleCompile!O606)))))))</f>
        <v>59</v>
      </c>
      <c r="U613" s="1">
        <f>IF(AND(ISERROR(IF(ScheduleCompile!P606="Off",0,IF(ScheduleCompile!P606="On",1,IF(ISNUMBER(ScheduleCompile!P606),ScheduleCompile!P606/1,IF(ISTEXT(ScheduleCompile!P606),IF(OR(ISNUMBER(FIND("5F",ScheduleCompile!P606)),ISNUMBER(FIND("0F",ScheduleCompile!P606)),ISNUMBER(FIND("8F",ScheduleCompile!P606)),ISNUMBER(FIND("1F",ScheduleCompile!P606)),ISNUMBER(FIND("2F",ScheduleCompile!P606)),ISNUMBER(FIND("3F",ScheduleCompile!P606)),ISNUMBER(FIND("6F",ScheduleCompile!P606)),ISNUMBER(FIND("7F",ScheduleCompile!P606)),ISNUMBER(FIND("9F",ScheduleCompile!P606)),ISNUMBER(FIND("4F",ScheduleCompile!P606))),VALUE(LEFT(ScheduleCompile!P606,FIND("F",ScheduleCompile!P606)-1)),ScheduleCompile!P606)))))),ISTEXT(ScheduleCompile!#REF!)),"ENDTABLE",IF(ISERROR(IF(ScheduleCompile!P606="Off",0,IF(ScheduleCompile!P606="On",1,IF(ISNUMBER(ScheduleCompile!P606),ScheduleCompile!P606/1,IF(ISTEXT(ScheduleCompile!P606),IF(OR(ISNUMBER(FIND("5F",ScheduleCompile!P606)),ISNUMBER(FIND("0F",ScheduleCompile!P606)),ISNUMBER(FIND("8F",ScheduleCompile!P606)),ISNUMBER(FIND("1F",ScheduleCompile!P606)),ISNUMBER(FIND("2F",ScheduleCompile!P606)),ISNUMBER(FIND("3F",ScheduleCompile!P606)),ISNUMBER(FIND("6F",ScheduleCompile!P606)),ISNUMBER(FIND("7F",ScheduleCompile!P606)),ISNUMBER(FIND("9F",ScheduleCompile!P606)),ISNUMBER(FIND("4F",ScheduleCompile!P606))),VALUE(LEFT(ScheduleCompile!P606,FIND("F",ScheduleCompile!P606)-1)),ScheduleCompile!P606)))))),"",IF(ScheduleCompile!P606="Off",0,IF(ScheduleCompile!P606="On",1,IF(ISNUMBER(ScheduleCompile!P606),ScheduleCompile!P606/1,IF(ISTEXT(ScheduleCompile!P606),IF(OR(ISNUMBER(FIND("5F",ScheduleCompile!P606)),ISNUMBER(FIND("0F",ScheduleCompile!P606)),ISNUMBER(FIND("8F",ScheduleCompile!P606)),ISNUMBER(FIND("1F",ScheduleCompile!P606)),ISNUMBER(FIND("2F",ScheduleCompile!P606)),ISNUMBER(FIND("3F",ScheduleCompile!P606)),ISNUMBER(FIND("6F",ScheduleCompile!P606)),ISNUMBER(FIND("7F",ScheduleCompile!P606)),ISNUMBER(FIND("9F",ScheduleCompile!P606)),ISNUMBER(FIND("4F",ScheduleCompile!P606))),VALUE(LEFT(ScheduleCompile!P606,FIND("F",ScheduleCompile!P606)-1)),ScheduleCompile!P606)))))))</f>
        <v>59</v>
      </c>
      <c r="V613" s="1">
        <f>IF(AND(ISERROR(IF(ScheduleCompile!Q606="Off",0,IF(ScheduleCompile!Q606="On",1,IF(ISNUMBER(ScheduleCompile!Q606),ScheduleCompile!Q606/1,IF(ISTEXT(ScheduleCompile!Q606),IF(OR(ISNUMBER(FIND("5F",ScheduleCompile!Q606)),ISNUMBER(FIND("0F",ScheduleCompile!Q606)),ISNUMBER(FIND("8F",ScheduleCompile!Q606)),ISNUMBER(FIND("1F",ScheduleCompile!Q606)),ISNUMBER(FIND("2F",ScheduleCompile!Q606)),ISNUMBER(FIND("3F",ScheduleCompile!Q606)),ISNUMBER(FIND("6F",ScheduleCompile!Q606)),ISNUMBER(FIND("7F",ScheduleCompile!Q606)),ISNUMBER(FIND("9F",ScheduleCompile!Q606)),ISNUMBER(FIND("4F",ScheduleCompile!Q606))),VALUE(LEFT(ScheduleCompile!Q606,FIND("F",ScheduleCompile!Q606)-1)),ScheduleCompile!Q606)))))),ISTEXT(ScheduleCompile!#REF!)),"ENDTABLE",IF(ISERROR(IF(ScheduleCompile!Q606="Off",0,IF(ScheduleCompile!Q606="On",1,IF(ISNUMBER(ScheduleCompile!Q606),ScheduleCompile!Q606/1,IF(ISTEXT(ScheduleCompile!Q606),IF(OR(ISNUMBER(FIND("5F",ScheduleCompile!Q606)),ISNUMBER(FIND("0F",ScheduleCompile!Q606)),ISNUMBER(FIND("8F",ScheduleCompile!Q606)),ISNUMBER(FIND("1F",ScheduleCompile!Q606)),ISNUMBER(FIND("2F",ScheduleCompile!Q606)),ISNUMBER(FIND("3F",ScheduleCompile!Q606)),ISNUMBER(FIND("6F",ScheduleCompile!Q606)),ISNUMBER(FIND("7F",ScheduleCompile!Q606)),ISNUMBER(FIND("9F",ScheduleCompile!Q606)),ISNUMBER(FIND("4F",ScheduleCompile!Q606))),VALUE(LEFT(ScheduleCompile!Q606,FIND("F",ScheduleCompile!Q606)-1)),ScheduleCompile!Q606)))))),"",IF(ScheduleCompile!Q606="Off",0,IF(ScheduleCompile!Q606="On",1,IF(ISNUMBER(ScheduleCompile!Q606),ScheduleCompile!Q606/1,IF(ISTEXT(ScheduleCompile!Q606),IF(OR(ISNUMBER(FIND("5F",ScheduleCompile!Q606)),ISNUMBER(FIND("0F",ScheduleCompile!Q606)),ISNUMBER(FIND("8F",ScheduleCompile!Q606)),ISNUMBER(FIND("1F",ScheduleCompile!Q606)),ISNUMBER(FIND("2F",ScheduleCompile!Q606)),ISNUMBER(FIND("3F",ScheduleCompile!Q606)),ISNUMBER(FIND("6F",ScheduleCompile!Q606)),ISNUMBER(FIND("7F",ScheduleCompile!Q606)),ISNUMBER(FIND("9F",ScheduleCompile!Q606)),ISNUMBER(FIND("4F",ScheduleCompile!Q606))),VALUE(LEFT(ScheduleCompile!Q606,FIND("F",ScheduleCompile!Q606)-1)),ScheduleCompile!Q606)))))))</f>
        <v>59</v>
      </c>
      <c r="W613" s="1">
        <f>IF(AND(ISERROR(IF(ScheduleCompile!R606="Off",0,IF(ScheduleCompile!R606="On",1,IF(ISNUMBER(ScheduleCompile!R606),ScheduleCompile!R606/1,IF(ISTEXT(ScheduleCompile!R606),IF(OR(ISNUMBER(FIND("5F",ScheduleCompile!R606)),ISNUMBER(FIND("0F",ScheduleCompile!R606)),ISNUMBER(FIND("8F",ScheduleCompile!R606)),ISNUMBER(FIND("1F",ScheduleCompile!R606)),ISNUMBER(FIND("2F",ScheduleCompile!R606)),ISNUMBER(FIND("3F",ScheduleCompile!R606)),ISNUMBER(FIND("6F",ScheduleCompile!R606)),ISNUMBER(FIND("7F",ScheduleCompile!R606)),ISNUMBER(FIND("9F",ScheduleCompile!R606)),ISNUMBER(FIND("4F",ScheduleCompile!R606))),VALUE(LEFT(ScheduleCompile!R606,FIND("F",ScheduleCompile!R606)-1)),ScheduleCompile!R606)))))),ISTEXT(ScheduleCompile!#REF!)),"ENDTABLE",IF(ISERROR(IF(ScheduleCompile!R606="Off",0,IF(ScheduleCompile!R606="On",1,IF(ISNUMBER(ScheduleCompile!R606),ScheduleCompile!R606/1,IF(ISTEXT(ScheduleCompile!R606),IF(OR(ISNUMBER(FIND("5F",ScheduleCompile!R606)),ISNUMBER(FIND("0F",ScheduleCompile!R606)),ISNUMBER(FIND("8F",ScheduleCompile!R606)),ISNUMBER(FIND("1F",ScheduleCompile!R606)),ISNUMBER(FIND("2F",ScheduleCompile!R606)),ISNUMBER(FIND("3F",ScheduleCompile!R606)),ISNUMBER(FIND("6F",ScheduleCompile!R606)),ISNUMBER(FIND("7F",ScheduleCompile!R606)),ISNUMBER(FIND("9F",ScheduleCompile!R606)),ISNUMBER(FIND("4F",ScheduleCompile!R606))),VALUE(LEFT(ScheduleCompile!R606,FIND("F",ScheduleCompile!R606)-1)),ScheduleCompile!R606)))))),"",IF(ScheduleCompile!R606="Off",0,IF(ScheduleCompile!R606="On",1,IF(ISNUMBER(ScheduleCompile!R606),ScheduleCompile!R606/1,IF(ISTEXT(ScheduleCompile!R606),IF(OR(ISNUMBER(FIND("5F",ScheduleCompile!R606)),ISNUMBER(FIND("0F",ScheduleCompile!R606)),ISNUMBER(FIND("8F",ScheduleCompile!R606)),ISNUMBER(FIND("1F",ScheduleCompile!R606)),ISNUMBER(FIND("2F",ScheduleCompile!R606)),ISNUMBER(FIND("3F",ScheduleCompile!R606)),ISNUMBER(FIND("6F",ScheduleCompile!R606)),ISNUMBER(FIND("7F",ScheduleCompile!R606)),ISNUMBER(FIND("9F",ScheduleCompile!R606)),ISNUMBER(FIND("4F",ScheduleCompile!R606))),VALUE(LEFT(ScheduleCompile!R606,FIND("F",ScheduleCompile!R606)-1)),ScheduleCompile!R606)))))))</f>
        <v>59</v>
      </c>
      <c r="X613" s="1">
        <f>IF(AND(ISERROR(IF(ScheduleCompile!S606="Off",0,IF(ScheduleCompile!S606="On",1,IF(ISNUMBER(ScheduleCompile!S606),ScheduleCompile!S606/1,IF(ISTEXT(ScheduleCompile!S606),IF(OR(ISNUMBER(FIND("5F",ScheduleCompile!S606)),ISNUMBER(FIND("0F",ScheduleCompile!S606)),ISNUMBER(FIND("8F",ScheduleCompile!S606)),ISNUMBER(FIND("1F",ScheduleCompile!S606)),ISNUMBER(FIND("2F",ScheduleCompile!S606)),ISNUMBER(FIND("3F",ScheduleCompile!S606)),ISNUMBER(FIND("6F",ScheduleCompile!S606)),ISNUMBER(FIND("7F",ScheduleCompile!S606)),ISNUMBER(FIND("9F",ScheduleCompile!S606)),ISNUMBER(FIND("4F",ScheduleCompile!S606))),VALUE(LEFT(ScheduleCompile!S606,FIND("F",ScheduleCompile!S606)-1)),ScheduleCompile!S606)))))),ISTEXT(ScheduleCompile!#REF!)),"ENDTABLE",IF(ISERROR(IF(ScheduleCompile!S606="Off",0,IF(ScheduleCompile!S606="On",1,IF(ISNUMBER(ScheduleCompile!S606),ScheduleCompile!S606/1,IF(ISTEXT(ScheduleCompile!S606),IF(OR(ISNUMBER(FIND("5F",ScheduleCompile!S606)),ISNUMBER(FIND("0F",ScheduleCompile!S606)),ISNUMBER(FIND("8F",ScheduleCompile!S606)),ISNUMBER(FIND("1F",ScheduleCompile!S606)),ISNUMBER(FIND("2F",ScheduleCompile!S606)),ISNUMBER(FIND("3F",ScheduleCompile!S606)),ISNUMBER(FIND("6F",ScheduleCompile!S606)),ISNUMBER(FIND("7F",ScheduleCompile!S606)),ISNUMBER(FIND("9F",ScheduleCompile!S606)),ISNUMBER(FIND("4F",ScheduleCompile!S606))),VALUE(LEFT(ScheduleCompile!S606,FIND("F",ScheduleCompile!S606)-1)),ScheduleCompile!S606)))))),"",IF(ScheduleCompile!S606="Off",0,IF(ScheduleCompile!S606="On",1,IF(ISNUMBER(ScheduleCompile!S606),ScheduleCompile!S606/1,IF(ISTEXT(ScheduleCompile!S606),IF(OR(ISNUMBER(FIND("5F",ScheduleCompile!S606)),ISNUMBER(FIND("0F",ScheduleCompile!S606)),ISNUMBER(FIND("8F",ScheduleCompile!S606)),ISNUMBER(FIND("1F",ScheduleCompile!S606)),ISNUMBER(FIND("2F",ScheduleCompile!S606)),ISNUMBER(FIND("3F",ScheduleCompile!S606)),ISNUMBER(FIND("6F",ScheduleCompile!S606)),ISNUMBER(FIND("7F",ScheduleCompile!S606)),ISNUMBER(FIND("9F",ScheduleCompile!S606)),ISNUMBER(FIND("4F",ScheduleCompile!S606))),VALUE(LEFT(ScheduleCompile!S606,FIND("F",ScheduleCompile!S606)-1)),ScheduleCompile!S606)))))))</f>
        <v>59</v>
      </c>
      <c r="Y613" s="1">
        <f>IF(AND(ISERROR(IF(ScheduleCompile!T606="Off",0,IF(ScheduleCompile!T606="On",1,IF(ISNUMBER(ScheduleCompile!T606),ScheduleCompile!T606/1,IF(ISTEXT(ScheduleCompile!T606),IF(OR(ISNUMBER(FIND("5F",ScheduleCompile!T606)),ISNUMBER(FIND("0F",ScheduleCompile!T606)),ISNUMBER(FIND("8F",ScheduleCompile!T606)),ISNUMBER(FIND("1F",ScheduleCompile!T606)),ISNUMBER(FIND("2F",ScheduleCompile!T606)),ISNUMBER(FIND("3F",ScheduleCompile!T606)),ISNUMBER(FIND("6F",ScheduleCompile!T606)),ISNUMBER(FIND("7F",ScheduleCompile!T606)),ISNUMBER(FIND("9F",ScheduleCompile!T606)),ISNUMBER(FIND("4F",ScheduleCompile!T606))),VALUE(LEFT(ScheduleCompile!T606,FIND("F",ScheduleCompile!T606)-1)),ScheduleCompile!T606)))))),ISTEXT(ScheduleCompile!#REF!)),"ENDTABLE",IF(ISERROR(IF(ScheduleCompile!T606="Off",0,IF(ScheduleCompile!T606="On",1,IF(ISNUMBER(ScheduleCompile!T606),ScheduleCompile!T606/1,IF(ISTEXT(ScheduleCompile!T606),IF(OR(ISNUMBER(FIND("5F",ScheduleCompile!T606)),ISNUMBER(FIND("0F",ScheduleCompile!T606)),ISNUMBER(FIND("8F",ScheduleCompile!T606)),ISNUMBER(FIND("1F",ScheduleCompile!T606)),ISNUMBER(FIND("2F",ScheduleCompile!T606)),ISNUMBER(FIND("3F",ScheduleCompile!T606)),ISNUMBER(FIND("6F",ScheduleCompile!T606)),ISNUMBER(FIND("7F",ScheduleCompile!T606)),ISNUMBER(FIND("9F",ScheduleCompile!T606)),ISNUMBER(FIND("4F",ScheduleCompile!T606))),VALUE(LEFT(ScheduleCompile!T606,FIND("F",ScheduleCompile!T606)-1)),ScheduleCompile!T606)))))),"",IF(ScheduleCompile!T606="Off",0,IF(ScheduleCompile!T606="On",1,IF(ISNUMBER(ScheduleCompile!T606),ScheduleCompile!T606/1,IF(ISTEXT(ScheduleCompile!T606),IF(OR(ISNUMBER(FIND("5F",ScheduleCompile!T606)),ISNUMBER(FIND("0F",ScheduleCompile!T606)),ISNUMBER(FIND("8F",ScheduleCompile!T606)),ISNUMBER(FIND("1F",ScheduleCompile!T606)),ISNUMBER(FIND("2F",ScheduleCompile!T606)),ISNUMBER(FIND("3F",ScheduleCompile!T606)),ISNUMBER(FIND("6F",ScheduleCompile!T606)),ISNUMBER(FIND("7F",ScheduleCompile!T606)),ISNUMBER(FIND("9F",ScheduleCompile!T606)),ISNUMBER(FIND("4F",ScheduleCompile!T606))),VALUE(LEFT(ScheduleCompile!T606,FIND("F",ScheduleCompile!T606)-1)),ScheduleCompile!T606)))))))</f>
        <v>59</v>
      </c>
      <c r="Z613" s="1">
        <f>IF(AND(ISERROR(IF(ScheduleCompile!U606="Off",0,IF(ScheduleCompile!U606="On",1,IF(ISNUMBER(ScheduleCompile!U606),ScheduleCompile!U606/1,IF(ISTEXT(ScheduleCompile!U606),IF(OR(ISNUMBER(FIND("5F",ScheduleCompile!U606)),ISNUMBER(FIND("0F",ScheduleCompile!U606)),ISNUMBER(FIND("8F",ScheduleCompile!U606)),ISNUMBER(FIND("1F",ScheduleCompile!U606)),ISNUMBER(FIND("2F",ScheduleCompile!U606)),ISNUMBER(FIND("3F",ScheduleCompile!U606)),ISNUMBER(FIND("6F",ScheduleCompile!U606)),ISNUMBER(FIND("7F",ScheduleCompile!U606)),ISNUMBER(FIND("9F",ScheduleCompile!U606)),ISNUMBER(FIND("4F",ScheduleCompile!U606))),VALUE(LEFT(ScheduleCompile!U606,FIND("F",ScheduleCompile!U606)-1)),ScheduleCompile!U606)))))),ISTEXT(ScheduleCompile!#REF!)),"ENDTABLE",IF(ISERROR(IF(ScheduleCompile!U606="Off",0,IF(ScheduleCompile!U606="On",1,IF(ISNUMBER(ScheduleCompile!U606),ScheduleCompile!U606/1,IF(ISTEXT(ScheduleCompile!U606),IF(OR(ISNUMBER(FIND("5F",ScheduleCompile!U606)),ISNUMBER(FIND("0F",ScheduleCompile!U606)),ISNUMBER(FIND("8F",ScheduleCompile!U606)),ISNUMBER(FIND("1F",ScheduleCompile!U606)),ISNUMBER(FIND("2F",ScheduleCompile!U606)),ISNUMBER(FIND("3F",ScheduleCompile!U606)),ISNUMBER(FIND("6F",ScheduleCompile!U606)),ISNUMBER(FIND("7F",ScheduleCompile!U606)),ISNUMBER(FIND("9F",ScheduleCompile!U606)),ISNUMBER(FIND("4F",ScheduleCompile!U606))),VALUE(LEFT(ScheduleCompile!U606,FIND("F",ScheduleCompile!U606)-1)),ScheduleCompile!U606)))))),"",IF(ScheduleCompile!U606="Off",0,IF(ScheduleCompile!U606="On",1,IF(ISNUMBER(ScheduleCompile!U606),ScheduleCompile!U606/1,IF(ISTEXT(ScheduleCompile!U606),IF(OR(ISNUMBER(FIND("5F",ScheduleCompile!U606)),ISNUMBER(FIND("0F",ScheduleCompile!U606)),ISNUMBER(FIND("8F",ScheduleCompile!U606)),ISNUMBER(FIND("1F",ScheduleCompile!U606)),ISNUMBER(FIND("2F",ScheduleCompile!U606)),ISNUMBER(FIND("3F",ScheduleCompile!U606)),ISNUMBER(FIND("6F",ScheduleCompile!U606)),ISNUMBER(FIND("7F",ScheduleCompile!U606)),ISNUMBER(FIND("9F",ScheduleCompile!U606)),ISNUMBER(FIND("4F",ScheduleCompile!U606))),VALUE(LEFT(ScheduleCompile!U606,FIND("F",ScheduleCompile!U606)-1)),ScheduleCompile!U606)))))))</f>
        <v>59</v>
      </c>
      <c r="AA613" s="1">
        <f>IF(AND(ISERROR(IF(ScheduleCompile!V606="Off",0,IF(ScheduleCompile!V606="On",1,IF(ISNUMBER(ScheduleCompile!V606),ScheduleCompile!V606/1,IF(ISTEXT(ScheduleCompile!V606),IF(OR(ISNUMBER(FIND("5F",ScheduleCompile!V606)),ISNUMBER(FIND("0F",ScheduleCompile!V606)),ISNUMBER(FIND("8F",ScheduleCompile!V606)),ISNUMBER(FIND("1F",ScheduleCompile!V606)),ISNUMBER(FIND("2F",ScheduleCompile!V606)),ISNUMBER(FIND("3F",ScheduleCompile!V606)),ISNUMBER(FIND("6F",ScheduleCompile!V606)),ISNUMBER(FIND("7F",ScheduleCompile!V606)),ISNUMBER(FIND("9F",ScheduleCompile!V606)),ISNUMBER(FIND("4F",ScheduleCompile!V606))),VALUE(LEFT(ScheduleCompile!V606,FIND("F",ScheduleCompile!V606)-1)),ScheduleCompile!V606)))))),ISTEXT(ScheduleCompile!#REF!)),"ENDTABLE",IF(ISERROR(IF(ScheduleCompile!V606="Off",0,IF(ScheduleCompile!V606="On",1,IF(ISNUMBER(ScheduleCompile!V606),ScheduleCompile!V606/1,IF(ISTEXT(ScheduleCompile!V606),IF(OR(ISNUMBER(FIND("5F",ScheduleCompile!V606)),ISNUMBER(FIND("0F",ScheduleCompile!V606)),ISNUMBER(FIND("8F",ScheduleCompile!V606)),ISNUMBER(FIND("1F",ScheduleCompile!V606)),ISNUMBER(FIND("2F",ScheduleCompile!V606)),ISNUMBER(FIND("3F",ScheduleCompile!V606)),ISNUMBER(FIND("6F",ScheduleCompile!V606)),ISNUMBER(FIND("7F",ScheduleCompile!V606)),ISNUMBER(FIND("9F",ScheduleCompile!V606)),ISNUMBER(FIND("4F",ScheduleCompile!V606))),VALUE(LEFT(ScheduleCompile!V606,FIND("F",ScheduleCompile!V606)-1)),ScheduleCompile!V606)))))),"",IF(ScheduleCompile!V606="Off",0,IF(ScheduleCompile!V606="On",1,IF(ISNUMBER(ScheduleCompile!V606),ScheduleCompile!V606/1,IF(ISTEXT(ScheduleCompile!V606),IF(OR(ISNUMBER(FIND("5F",ScheduleCompile!V606)),ISNUMBER(FIND("0F",ScheduleCompile!V606)),ISNUMBER(FIND("8F",ScheduleCompile!V606)),ISNUMBER(FIND("1F",ScheduleCompile!V606)),ISNUMBER(FIND("2F",ScheduleCompile!V606)),ISNUMBER(FIND("3F",ScheduleCompile!V606)),ISNUMBER(FIND("6F",ScheduleCompile!V606)),ISNUMBER(FIND("7F",ScheduleCompile!V606)),ISNUMBER(FIND("9F",ScheduleCompile!V606)),ISNUMBER(FIND("4F",ScheduleCompile!V606))),VALUE(LEFT(ScheduleCompile!V606,FIND("F",ScheduleCompile!V606)-1)),ScheduleCompile!V606)))))))</f>
        <v>59</v>
      </c>
      <c r="AB613" s="1">
        <f>IF(AND(ISERROR(IF(ScheduleCompile!W606="Off",0,IF(ScheduleCompile!W606="On",1,IF(ISNUMBER(ScheduleCompile!W606),ScheduleCompile!W606/1,IF(ISTEXT(ScheduleCompile!W606),IF(OR(ISNUMBER(FIND("5F",ScheduleCompile!W606)),ISNUMBER(FIND("0F",ScheduleCompile!W606)),ISNUMBER(FIND("8F",ScheduleCompile!W606)),ISNUMBER(FIND("1F",ScheduleCompile!W606)),ISNUMBER(FIND("2F",ScheduleCompile!W606)),ISNUMBER(FIND("3F",ScheduleCompile!W606)),ISNUMBER(FIND("6F",ScheduleCompile!W606)),ISNUMBER(FIND("7F",ScheduleCompile!W606)),ISNUMBER(FIND("9F",ScheduleCompile!W606)),ISNUMBER(FIND("4F",ScheduleCompile!W606))),VALUE(LEFT(ScheduleCompile!W606,FIND("F",ScheduleCompile!W606)-1)),ScheduleCompile!W606)))))),ISTEXT(ScheduleCompile!#REF!)),"ENDTABLE",IF(ISERROR(IF(ScheduleCompile!W606="Off",0,IF(ScheduleCompile!W606="On",1,IF(ISNUMBER(ScheduleCompile!W606),ScheduleCompile!W606/1,IF(ISTEXT(ScheduleCompile!W606),IF(OR(ISNUMBER(FIND("5F",ScheduleCompile!W606)),ISNUMBER(FIND("0F",ScheduleCompile!W606)),ISNUMBER(FIND("8F",ScheduleCompile!W606)),ISNUMBER(FIND("1F",ScheduleCompile!W606)),ISNUMBER(FIND("2F",ScheduleCompile!W606)),ISNUMBER(FIND("3F",ScheduleCompile!W606)),ISNUMBER(FIND("6F",ScheduleCompile!W606)),ISNUMBER(FIND("7F",ScheduleCompile!W606)),ISNUMBER(FIND("9F",ScheduleCompile!W606)),ISNUMBER(FIND("4F",ScheduleCompile!W606))),VALUE(LEFT(ScheduleCompile!W606,FIND("F",ScheduleCompile!W606)-1)),ScheduleCompile!W606)))))),"",IF(ScheduleCompile!W606="Off",0,IF(ScheduleCompile!W606="On",1,IF(ISNUMBER(ScheduleCompile!W606),ScheduleCompile!W606/1,IF(ISTEXT(ScheduleCompile!W606),IF(OR(ISNUMBER(FIND("5F",ScheduleCompile!W606)),ISNUMBER(FIND("0F",ScheduleCompile!W606)),ISNUMBER(FIND("8F",ScheduleCompile!W606)),ISNUMBER(FIND("1F",ScheduleCompile!W606)),ISNUMBER(FIND("2F",ScheduleCompile!W606)),ISNUMBER(FIND("3F",ScheduleCompile!W606)),ISNUMBER(FIND("6F",ScheduleCompile!W606)),ISNUMBER(FIND("7F",ScheduleCompile!W606)),ISNUMBER(FIND("9F",ScheduleCompile!W606)),ISNUMBER(FIND("4F",ScheduleCompile!W606))),VALUE(LEFT(ScheduleCompile!W606,FIND("F",ScheduleCompile!W606)-1)),ScheduleCompile!W606)))))))</f>
        <v>59</v>
      </c>
      <c r="AC613" s="1">
        <f>IF(AND(ISERROR(IF(ScheduleCompile!X606="Off",0,IF(ScheduleCompile!X606="On",1,IF(ISNUMBER(ScheduleCompile!X606),ScheduleCompile!X606/1,IF(ISTEXT(ScheduleCompile!X606),IF(OR(ISNUMBER(FIND("5F",ScheduleCompile!X606)),ISNUMBER(FIND("0F",ScheduleCompile!X606)),ISNUMBER(FIND("8F",ScheduleCompile!X606)),ISNUMBER(FIND("1F",ScheduleCompile!X606)),ISNUMBER(FIND("2F",ScheduleCompile!X606)),ISNUMBER(FIND("3F",ScheduleCompile!X606)),ISNUMBER(FIND("6F",ScheduleCompile!X606)),ISNUMBER(FIND("7F",ScheduleCompile!X606)),ISNUMBER(FIND("9F",ScheduleCompile!X606)),ISNUMBER(FIND("4F",ScheduleCompile!X606))),VALUE(LEFT(ScheduleCompile!X606,FIND("F",ScheduleCompile!X606)-1)),ScheduleCompile!X606)))))),ISTEXT(ScheduleCompile!#REF!)),"ENDTABLE",IF(ISERROR(IF(ScheduleCompile!X606="Off",0,IF(ScheduleCompile!X606="On",1,IF(ISNUMBER(ScheduleCompile!X606),ScheduleCompile!X606/1,IF(ISTEXT(ScheduleCompile!X606),IF(OR(ISNUMBER(FIND("5F",ScheduleCompile!X606)),ISNUMBER(FIND("0F",ScheduleCompile!X606)),ISNUMBER(FIND("8F",ScheduleCompile!X606)),ISNUMBER(FIND("1F",ScheduleCompile!X606)),ISNUMBER(FIND("2F",ScheduleCompile!X606)),ISNUMBER(FIND("3F",ScheduleCompile!X606)),ISNUMBER(FIND("6F",ScheduleCompile!X606)),ISNUMBER(FIND("7F",ScheduleCompile!X606)),ISNUMBER(FIND("9F",ScheduleCompile!X606)),ISNUMBER(FIND("4F",ScheduleCompile!X606))),VALUE(LEFT(ScheduleCompile!X606,FIND("F",ScheduleCompile!X606)-1)),ScheduleCompile!X606)))))),"",IF(ScheduleCompile!X606="Off",0,IF(ScheduleCompile!X606="On",1,IF(ISNUMBER(ScheduleCompile!X606),ScheduleCompile!X606/1,IF(ISTEXT(ScheduleCompile!X606),IF(OR(ISNUMBER(FIND("5F",ScheduleCompile!X606)),ISNUMBER(FIND("0F",ScheduleCompile!X606)),ISNUMBER(FIND("8F",ScheduleCompile!X606)),ISNUMBER(FIND("1F",ScheduleCompile!X606)),ISNUMBER(FIND("2F",ScheduleCompile!X606)),ISNUMBER(FIND("3F",ScheduleCompile!X606)),ISNUMBER(FIND("6F",ScheduleCompile!X606)),ISNUMBER(FIND("7F",ScheduleCompile!X606)),ISNUMBER(FIND("9F",ScheduleCompile!X606)),ISNUMBER(FIND("4F",ScheduleCompile!X606))),VALUE(LEFT(ScheduleCompile!X606,FIND("F",ScheduleCompile!X606)-1)),ScheduleCompile!X606)))))))</f>
        <v>59</v>
      </c>
      <c r="AD613" s="1">
        <f>IF(AND(ISERROR(IF(ScheduleCompile!Y606="Off",0,IF(ScheduleCompile!Y606="On",1,IF(ISNUMBER(ScheduleCompile!Y606),ScheduleCompile!Y606/1,IF(ISTEXT(ScheduleCompile!Y606),IF(OR(ISNUMBER(FIND("5F",ScheduleCompile!Y606)),ISNUMBER(FIND("0F",ScheduleCompile!Y606)),ISNUMBER(FIND("8F",ScheduleCompile!Y606)),ISNUMBER(FIND("1F",ScheduleCompile!Y606)),ISNUMBER(FIND("2F",ScheduleCompile!Y606)),ISNUMBER(FIND("3F",ScheduleCompile!Y606)),ISNUMBER(FIND("6F",ScheduleCompile!Y606)),ISNUMBER(FIND("7F",ScheduleCompile!Y606)),ISNUMBER(FIND("9F",ScheduleCompile!Y606)),ISNUMBER(FIND("4F",ScheduleCompile!Y606))),VALUE(LEFT(ScheduleCompile!Y606,FIND("F",ScheduleCompile!Y606)-1)),ScheduleCompile!Y606)))))),ISTEXT(ScheduleCompile!#REF!)),"ENDTABLE",IF(ISERROR(IF(ScheduleCompile!Y606="Off",0,IF(ScheduleCompile!Y606="On",1,IF(ISNUMBER(ScheduleCompile!Y606),ScheduleCompile!Y606/1,IF(ISTEXT(ScheduleCompile!Y606),IF(OR(ISNUMBER(FIND("5F",ScheduleCompile!Y606)),ISNUMBER(FIND("0F",ScheduleCompile!Y606)),ISNUMBER(FIND("8F",ScheduleCompile!Y606)),ISNUMBER(FIND("1F",ScheduleCompile!Y606)),ISNUMBER(FIND("2F",ScheduleCompile!Y606)),ISNUMBER(FIND("3F",ScheduleCompile!Y606)),ISNUMBER(FIND("6F",ScheduleCompile!Y606)),ISNUMBER(FIND("7F",ScheduleCompile!Y606)),ISNUMBER(FIND("9F",ScheduleCompile!Y606)),ISNUMBER(FIND("4F",ScheduleCompile!Y606))),VALUE(LEFT(ScheduleCompile!Y606,FIND("F",ScheduleCompile!Y606)-1)),ScheduleCompile!Y606)))))),"",IF(ScheduleCompile!Y606="Off",0,IF(ScheduleCompile!Y606="On",1,IF(ISNUMBER(ScheduleCompile!Y606),ScheduleCompile!Y606/1,IF(ISTEXT(ScheduleCompile!Y606),IF(OR(ISNUMBER(FIND("5F",ScheduleCompile!Y606)),ISNUMBER(FIND("0F",ScheduleCompile!Y606)),ISNUMBER(FIND("8F",ScheduleCompile!Y606)),ISNUMBER(FIND("1F",ScheduleCompile!Y606)),ISNUMBER(FIND("2F",ScheduleCompile!Y606)),ISNUMBER(FIND("3F",ScheduleCompile!Y606)),ISNUMBER(FIND("6F",ScheduleCompile!Y606)),ISNUMBER(FIND("7F",ScheduleCompile!Y606)),ISNUMBER(FIND("9F",ScheduleCompile!Y606)),ISNUMBER(FIND("4F",ScheduleCompile!Y606))),VALUE(LEFT(ScheduleCompile!Y606,FIND("F",ScheduleCompile!Y606)-1)),ScheduleCompile!Y606)))))))</f>
        <v>59</v>
      </c>
    </row>
    <row r="614" spans="1:30" x14ac:dyDescent="0.25">
      <c r="A614" t="str">
        <f t="shared" si="39"/>
        <v>SchDay "WaterMainCZ07Jun"  Type = "Temperature" Hr = (60.2, 60.2, 60.2, 60.2, 60.2, 60.2, 60.2, 60.2, 60.2, 60.2, 60.2, 60.2, 60.2, 60.2, 60.2, 60.2, 60.2, 60.2, 60.2, 60.2, 60.2, 60.2, 60.2, 60.2) ..</v>
      </c>
      <c r="B614" s="1" t="s">
        <v>623</v>
      </c>
      <c r="C614" t="str">
        <f t="shared" si="40"/>
        <v xml:space="preserve">SchDay "WaterMainCZ07Jun"  Type = "Temperature" Hr = </v>
      </c>
      <c r="D614" t="str">
        <f t="shared" si="41"/>
        <v>(60.2, 60.2, 60.2, 60.2, 60.2, 60.2, 60.2, 60.2, 60.2, 60.2, 60.2, 60.2, 60.2, 60.2, 60.2, 60.2, 60.2, 60.2, 60.2, 60.2, 60.2, 60.2, 60.2, 60.2) ..</v>
      </c>
      <c r="E614" s="30" t="str">
        <f>ScheduleCompile!A607</f>
        <v>WaterMainCZ07Jun</v>
      </c>
      <c r="F614" t="str">
        <f t="shared" si="42"/>
        <v>Temperature</v>
      </c>
      <c r="G614" s="1">
        <f>IF(AND(ISERROR(IF(ScheduleCompile!B607="Off",0,IF(ScheduleCompile!B607="On",1,IF(ISNUMBER(ScheduleCompile!B607),ScheduleCompile!B607/1,IF(ISTEXT(ScheduleCompile!B607),IF(OR(ISNUMBER(FIND("5F",ScheduleCompile!B607)),ISNUMBER(FIND("0F",ScheduleCompile!B607)),ISNUMBER(FIND("8F",ScheduleCompile!B607)),ISNUMBER(FIND("1F",ScheduleCompile!B607)),ISNUMBER(FIND("2F",ScheduleCompile!B607)),ISNUMBER(FIND("3F",ScheduleCompile!B607)),ISNUMBER(FIND("6F",ScheduleCompile!B607)),ISNUMBER(FIND("7F",ScheduleCompile!B607)),ISNUMBER(FIND("9F",ScheduleCompile!B607)),ISNUMBER(FIND("4F",ScheduleCompile!B607))),VALUE(LEFT(ScheduleCompile!B607,FIND("F",ScheduleCompile!B607)-1)),ScheduleCompile!B607)))))),ISTEXT(ScheduleCompile!#REF!)),"ENDTABLE",IF(ISERROR(IF(ScheduleCompile!B607="Off",0,IF(ScheduleCompile!B607="On",1,IF(ISNUMBER(ScheduleCompile!B607),ScheduleCompile!B607/1,IF(ISTEXT(ScheduleCompile!B607),IF(OR(ISNUMBER(FIND("5F",ScheduleCompile!B607)),ISNUMBER(FIND("0F",ScheduleCompile!B607)),ISNUMBER(FIND("8F",ScheduleCompile!B607)),ISNUMBER(FIND("1F",ScheduleCompile!B607)),ISNUMBER(FIND("2F",ScheduleCompile!B607)),ISNUMBER(FIND("3F",ScheduleCompile!B607)),ISNUMBER(FIND("6F",ScheduleCompile!B607)),ISNUMBER(FIND("7F",ScheduleCompile!B607)),ISNUMBER(FIND("9F",ScheduleCompile!B607)),ISNUMBER(FIND("4F",ScheduleCompile!B607))),VALUE(LEFT(ScheduleCompile!B607,FIND("F",ScheduleCompile!B607)-1)),ScheduleCompile!B607)))))),"",IF(ScheduleCompile!B607="Off",0,IF(ScheduleCompile!B607="On",1,IF(ISNUMBER(ScheduleCompile!B607),ScheduleCompile!B607/1,IF(ISTEXT(ScheduleCompile!B607),IF(OR(ISNUMBER(FIND("5F",ScheduleCompile!B607)),ISNUMBER(FIND("0F",ScheduleCompile!B607)),ISNUMBER(FIND("8F",ScheduleCompile!B607)),ISNUMBER(FIND("1F",ScheduleCompile!B607)),ISNUMBER(FIND("2F",ScheduleCompile!B607)),ISNUMBER(FIND("3F",ScheduleCompile!B607)),ISNUMBER(FIND("6F",ScheduleCompile!B607)),ISNUMBER(FIND("7F",ScheduleCompile!B607)),ISNUMBER(FIND("9F",ScheduleCompile!B607)),ISNUMBER(FIND("4F",ScheduleCompile!B607))),VALUE(LEFT(ScheduleCompile!B607,FIND("F",ScheduleCompile!B607)-1)),ScheduleCompile!B607)))))))</f>
        <v>60.2</v>
      </c>
      <c r="H614" s="1">
        <f>IF(AND(ISERROR(IF(ScheduleCompile!C607="Off",0,IF(ScheduleCompile!C607="On",1,IF(ISNUMBER(ScheduleCompile!C607),ScheduleCompile!C607/1,IF(ISTEXT(ScheduleCompile!C607),IF(OR(ISNUMBER(FIND("5F",ScheduleCompile!C607)),ISNUMBER(FIND("0F",ScheduleCompile!C607)),ISNUMBER(FIND("8F",ScheduleCompile!C607)),ISNUMBER(FIND("1F",ScheduleCompile!C607)),ISNUMBER(FIND("2F",ScheduleCompile!C607)),ISNUMBER(FIND("3F",ScheduleCompile!C607)),ISNUMBER(FIND("6F",ScheduleCompile!C607)),ISNUMBER(FIND("7F",ScheduleCompile!C607)),ISNUMBER(FIND("9F",ScheduleCompile!C607)),ISNUMBER(FIND("4F",ScheduleCompile!C607))),VALUE(LEFT(ScheduleCompile!C607,FIND("F",ScheduleCompile!C607)-1)),ScheduleCompile!C607)))))),ISTEXT(ScheduleCompile!#REF!)),"ENDTABLE",IF(ISERROR(IF(ScheduleCompile!C607="Off",0,IF(ScheduleCompile!C607="On",1,IF(ISNUMBER(ScheduleCompile!C607),ScheduleCompile!C607/1,IF(ISTEXT(ScheduleCompile!C607),IF(OR(ISNUMBER(FIND("5F",ScheduleCompile!C607)),ISNUMBER(FIND("0F",ScheduleCompile!C607)),ISNUMBER(FIND("8F",ScheduleCompile!C607)),ISNUMBER(FIND("1F",ScheduleCompile!C607)),ISNUMBER(FIND("2F",ScheduleCompile!C607)),ISNUMBER(FIND("3F",ScheduleCompile!C607)),ISNUMBER(FIND("6F",ScheduleCompile!C607)),ISNUMBER(FIND("7F",ScheduleCompile!C607)),ISNUMBER(FIND("9F",ScheduleCompile!C607)),ISNUMBER(FIND("4F",ScheduleCompile!C607))),VALUE(LEFT(ScheduleCompile!C607,FIND("F",ScheduleCompile!C607)-1)),ScheduleCompile!C607)))))),"",IF(ScheduleCompile!C607="Off",0,IF(ScheduleCompile!C607="On",1,IF(ISNUMBER(ScheduleCompile!C607),ScheduleCompile!C607/1,IF(ISTEXT(ScheduleCompile!C607),IF(OR(ISNUMBER(FIND("5F",ScheduleCompile!C607)),ISNUMBER(FIND("0F",ScheduleCompile!C607)),ISNUMBER(FIND("8F",ScheduleCompile!C607)),ISNUMBER(FIND("1F",ScheduleCompile!C607)),ISNUMBER(FIND("2F",ScheduleCompile!C607)),ISNUMBER(FIND("3F",ScheduleCompile!C607)),ISNUMBER(FIND("6F",ScheduleCompile!C607)),ISNUMBER(FIND("7F",ScheduleCompile!C607)),ISNUMBER(FIND("9F",ScheduleCompile!C607)),ISNUMBER(FIND("4F",ScheduleCompile!C607))),VALUE(LEFT(ScheduleCompile!C607,FIND("F",ScheduleCompile!C607)-1)),ScheduleCompile!C607)))))))</f>
        <v>60.2</v>
      </c>
      <c r="I614" s="1">
        <f>IF(AND(ISERROR(IF(ScheduleCompile!D607="Off",0,IF(ScheduleCompile!D607="On",1,IF(ISNUMBER(ScheduleCompile!D607),ScheduleCompile!D607/1,IF(ISTEXT(ScheduleCompile!D607),IF(OR(ISNUMBER(FIND("5F",ScheduleCompile!D607)),ISNUMBER(FIND("0F",ScheduleCompile!D607)),ISNUMBER(FIND("8F",ScheduleCompile!D607)),ISNUMBER(FIND("1F",ScheduleCompile!D607)),ISNUMBER(FIND("2F",ScheduleCompile!D607)),ISNUMBER(FIND("3F",ScheduleCompile!D607)),ISNUMBER(FIND("6F",ScheduleCompile!D607)),ISNUMBER(FIND("7F",ScheduleCompile!D607)),ISNUMBER(FIND("9F",ScheduleCompile!D607)),ISNUMBER(FIND("4F",ScheduleCompile!D607))),VALUE(LEFT(ScheduleCompile!D607,FIND("F",ScheduleCompile!D607)-1)),ScheduleCompile!D607)))))),ISTEXT(ScheduleCompile!#REF!)),"ENDTABLE",IF(ISERROR(IF(ScheduleCompile!D607="Off",0,IF(ScheduleCompile!D607="On",1,IF(ISNUMBER(ScheduleCompile!D607),ScheduleCompile!D607/1,IF(ISTEXT(ScheduleCompile!D607),IF(OR(ISNUMBER(FIND("5F",ScheduleCompile!D607)),ISNUMBER(FIND("0F",ScheduleCompile!D607)),ISNUMBER(FIND("8F",ScheduleCompile!D607)),ISNUMBER(FIND("1F",ScheduleCompile!D607)),ISNUMBER(FIND("2F",ScheduleCompile!D607)),ISNUMBER(FIND("3F",ScheduleCompile!D607)),ISNUMBER(FIND("6F",ScheduleCompile!D607)),ISNUMBER(FIND("7F",ScheduleCompile!D607)),ISNUMBER(FIND("9F",ScheduleCompile!D607)),ISNUMBER(FIND("4F",ScheduleCompile!D607))),VALUE(LEFT(ScheduleCompile!D607,FIND("F",ScheduleCompile!D607)-1)),ScheduleCompile!D607)))))),"",IF(ScheduleCompile!D607="Off",0,IF(ScheduleCompile!D607="On",1,IF(ISNUMBER(ScheduleCompile!D607),ScheduleCompile!D607/1,IF(ISTEXT(ScheduleCompile!D607),IF(OR(ISNUMBER(FIND("5F",ScheduleCompile!D607)),ISNUMBER(FIND("0F",ScheduleCompile!D607)),ISNUMBER(FIND("8F",ScheduleCompile!D607)),ISNUMBER(FIND("1F",ScheduleCompile!D607)),ISNUMBER(FIND("2F",ScheduleCompile!D607)),ISNUMBER(FIND("3F",ScheduleCompile!D607)),ISNUMBER(FIND("6F",ScheduleCompile!D607)),ISNUMBER(FIND("7F",ScheduleCompile!D607)),ISNUMBER(FIND("9F",ScheduleCompile!D607)),ISNUMBER(FIND("4F",ScheduleCompile!D607))),VALUE(LEFT(ScheduleCompile!D607,FIND("F",ScheduleCompile!D607)-1)),ScheduleCompile!D607)))))))</f>
        <v>60.2</v>
      </c>
      <c r="J614" s="1">
        <f>IF(AND(ISERROR(IF(ScheduleCompile!E607="Off",0,IF(ScheduleCompile!E607="On",1,IF(ISNUMBER(ScheduleCompile!E607),ScheduleCompile!E607/1,IF(ISTEXT(ScheduleCompile!E607),IF(OR(ISNUMBER(FIND("5F",ScheduleCompile!E607)),ISNUMBER(FIND("0F",ScheduleCompile!E607)),ISNUMBER(FIND("8F",ScheduleCompile!E607)),ISNUMBER(FIND("1F",ScheduleCompile!E607)),ISNUMBER(FIND("2F",ScheduleCompile!E607)),ISNUMBER(FIND("3F",ScheduleCompile!E607)),ISNUMBER(FIND("6F",ScheduleCompile!E607)),ISNUMBER(FIND("7F",ScheduleCompile!E607)),ISNUMBER(FIND("9F",ScheduleCompile!E607)),ISNUMBER(FIND("4F",ScheduleCompile!E607))),VALUE(LEFT(ScheduleCompile!E607,FIND("F",ScheduleCompile!E607)-1)),ScheduleCompile!E607)))))),ISTEXT(ScheduleCompile!#REF!)),"ENDTABLE",IF(ISERROR(IF(ScheduleCompile!E607="Off",0,IF(ScheduleCompile!E607="On",1,IF(ISNUMBER(ScheduleCompile!E607),ScheduleCompile!E607/1,IF(ISTEXT(ScheduleCompile!E607),IF(OR(ISNUMBER(FIND("5F",ScheduleCompile!E607)),ISNUMBER(FIND("0F",ScheduleCompile!E607)),ISNUMBER(FIND("8F",ScheduleCompile!E607)),ISNUMBER(FIND("1F",ScheduleCompile!E607)),ISNUMBER(FIND("2F",ScheduleCompile!E607)),ISNUMBER(FIND("3F",ScheduleCompile!E607)),ISNUMBER(FIND("6F",ScheduleCompile!E607)),ISNUMBER(FIND("7F",ScheduleCompile!E607)),ISNUMBER(FIND("9F",ScheduleCompile!E607)),ISNUMBER(FIND("4F",ScheduleCompile!E607))),VALUE(LEFT(ScheduleCompile!E607,FIND("F",ScheduleCompile!E607)-1)),ScheduleCompile!E607)))))),"",IF(ScheduleCompile!E607="Off",0,IF(ScheduleCompile!E607="On",1,IF(ISNUMBER(ScheduleCompile!E607),ScheduleCompile!E607/1,IF(ISTEXT(ScheduleCompile!E607),IF(OR(ISNUMBER(FIND("5F",ScheduleCompile!E607)),ISNUMBER(FIND("0F",ScheduleCompile!E607)),ISNUMBER(FIND("8F",ScheduleCompile!E607)),ISNUMBER(FIND("1F",ScheduleCompile!E607)),ISNUMBER(FIND("2F",ScheduleCompile!E607)),ISNUMBER(FIND("3F",ScheduleCompile!E607)),ISNUMBER(FIND("6F",ScheduleCompile!E607)),ISNUMBER(FIND("7F",ScheduleCompile!E607)),ISNUMBER(FIND("9F",ScheduleCompile!E607)),ISNUMBER(FIND("4F",ScheduleCompile!E607))),VALUE(LEFT(ScheduleCompile!E607,FIND("F",ScheduleCompile!E607)-1)),ScheduleCompile!E607)))))))</f>
        <v>60.2</v>
      </c>
      <c r="K614" s="1">
        <f>IF(AND(ISERROR(IF(ScheduleCompile!F607="Off",0,IF(ScheduleCompile!F607="On",1,IF(ISNUMBER(ScheduleCompile!F607),ScheduleCompile!F607/1,IF(ISTEXT(ScheduleCompile!F607),IF(OR(ISNUMBER(FIND("5F",ScheduleCompile!F607)),ISNUMBER(FIND("0F",ScheduleCompile!F607)),ISNUMBER(FIND("8F",ScheduleCompile!F607)),ISNUMBER(FIND("1F",ScheduleCompile!F607)),ISNUMBER(FIND("2F",ScheduleCompile!F607)),ISNUMBER(FIND("3F",ScheduleCompile!F607)),ISNUMBER(FIND("6F",ScheduleCompile!F607)),ISNUMBER(FIND("7F",ScheduleCompile!F607)),ISNUMBER(FIND("9F",ScheduleCompile!F607)),ISNUMBER(FIND("4F",ScheduleCompile!F607))),VALUE(LEFT(ScheduleCompile!F607,FIND("F",ScheduleCompile!F607)-1)),ScheduleCompile!F607)))))),ISTEXT(ScheduleCompile!#REF!)),"ENDTABLE",IF(ISERROR(IF(ScheduleCompile!F607="Off",0,IF(ScheduleCompile!F607="On",1,IF(ISNUMBER(ScheduleCompile!F607),ScheduleCompile!F607/1,IF(ISTEXT(ScheduleCompile!F607),IF(OR(ISNUMBER(FIND("5F",ScheduleCompile!F607)),ISNUMBER(FIND("0F",ScheduleCompile!F607)),ISNUMBER(FIND("8F",ScheduleCompile!F607)),ISNUMBER(FIND("1F",ScheduleCompile!F607)),ISNUMBER(FIND("2F",ScheduleCompile!F607)),ISNUMBER(FIND("3F",ScheduleCompile!F607)),ISNUMBER(FIND("6F",ScheduleCompile!F607)),ISNUMBER(FIND("7F",ScheduleCompile!F607)),ISNUMBER(FIND("9F",ScheduleCompile!F607)),ISNUMBER(FIND("4F",ScheduleCompile!F607))),VALUE(LEFT(ScheduleCompile!F607,FIND("F",ScheduleCompile!F607)-1)),ScheduleCompile!F607)))))),"",IF(ScheduleCompile!F607="Off",0,IF(ScheduleCompile!F607="On",1,IF(ISNUMBER(ScheduleCompile!F607),ScheduleCompile!F607/1,IF(ISTEXT(ScheduleCompile!F607),IF(OR(ISNUMBER(FIND("5F",ScheduleCompile!F607)),ISNUMBER(FIND("0F",ScheduleCompile!F607)),ISNUMBER(FIND("8F",ScheduleCompile!F607)),ISNUMBER(FIND("1F",ScheduleCompile!F607)),ISNUMBER(FIND("2F",ScheduleCompile!F607)),ISNUMBER(FIND("3F",ScheduleCompile!F607)),ISNUMBER(FIND("6F",ScheduleCompile!F607)),ISNUMBER(FIND("7F",ScheduleCompile!F607)),ISNUMBER(FIND("9F",ScheduleCompile!F607)),ISNUMBER(FIND("4F",ScheduleCompile!F607))),VALUE(LEFT(ScheduleCompile!F607,FIND("F",ScheduleCompile!F607)-1)),ScheduleCompile!F607)))))))</f>
        <v>60.2</v>
      </c>
      <c r="L614" s="1">
        <f>IF(AND(ISERROR(IF(ScheduleCompile!G607="Off",0,IF(ScheduleCompile!G607="On",1,IF(ISNUMBER(ScheduleCompile!G607),ScheduleCompile!G607/1,IF(ISTEXT(ScheduleCompile!G607),IF(OR(ISNUMBER(FIND("5F",ScheduleCompile!G607)),ISNUMBER(FIND("0F",ScheduleCompile!G607)),ISNUMBER(FIND("8F",ScheduleCompile!G607)),ISNUMBER(FIND("1F",ScheduleCompile!G607)),ISNUMBER(FIND("2F",ScheduleCompile!G607)),ISNUMBER(FIND("3F",ScheduleCompile!G607)),ISNUMBER(FIND("6F",ScheduleCompile!G607)),ISNUMBER(FIND("7F",ScheduleCompile!G607)),ISNUMBER(FIND("9F",ScheduleCompile!G607)),ISNUMBER(FIND("4F",ScheduleCompile!G607))),VALUE(LEFT(ScheduleCompile!G607,FIND("F",ScheduleCompile!G607)-1)),ScheduleCompile!G607)))))),ISTEXT(ScheduleCompile!#REF!)),"ENDTABLE",IF(ISERROR(IF(ScheduleCompile!G607="Off",0,IF(ScheduleCompile!G607="On",1,IF(ISNUMBER(ScheduleCompile!G607),ScheduleCompile!G607/1,IF(ISTEXT(ScheduleCompile!G607),IF(OR(ISNUMBER(FIND("5F",ScheduleCompile!G607)),ISNUMBER(FIND("0F",ScheduleCompile!G607)),ISNUMBER(FIND("8F",ScheduleCompile!G607)),ISNUMBER(FIND("1F",ScheduleCompile!G607)),ISNUMBER(FIND("2F",ScheduleCompile!G607)),ISNUMBER(FIND("3F",ScheduleCompile!G607)),ISNUMBER(FIND("6F",ScheduleCompile!G607)),ISNUMBER(FIND("7F",ScheduleCompile!G607)),ISNUMBER(FIND("9F",ScheduleCompile!G607)),ISNUMBER(FIND("4F",ScheduleCompile!G607))),VALUE(LEFT(ScheduleCompile!G607,FIND("F",ScheduleCompile!G607)-1)),ScheduleCompile!G607)))))),"",IF(ScheduleCompile!G607="Off",0,IF(ScheduleCompile!G607="On",1,IF(ISNUMBER(ScheduleCompile!G607),ScheduleCompile!G607/1,IF(ISTEXT(ScheduleCompile!G607),IF(OR(ISNUMBER(FIND("5F",ScheduleCompile!G607)),ISNUMBER(FIND("0F",ScheduleCompile!G607)),ISNUMBER(FIND("8F",ScheduleCompile!G607)),ISNUMBER(FIND("1F",ScheduleCompile!G607)),ISNUMBER(FIND("2F",ScheduleCompile!G607)),ISNUMBER(FIND("3F",ScheduleCompile!G607)),ISNUMBER(FIND("6F",ScheduleCompile!G607)),ISNUMBER(FIND("7F",ScheduleCompile!G607)),ISNUMBER(FIND("9F",ScheduleCompile!G607)),ISNUMBER(FIND("4F",ScheduleCompile!G607))),VALUE(LEFT(ScheduleCompile!G607,FIND("F",ScheduleCompile!G607)-1)),ScheduleCompile!G607)))))))</f>
        <v>60.2</v>
      </c>
      <c r="M614" s="1">
        <f>IF(AND(ISERROR(IF(ScheduleCompile!H607="Off",0,IF(ScheduleCompile!H607="On",1,IF(ISNUMBER(ScheduleCompile!H607),ScheduleCompile!H607/1,IF(ISTEXT(ScheduleCompile!H607),IF(OR(ISNUMBER(FIND("5F",ScheduleCompile!H607)),ISNUMBER(FIND("0F",ScheduleCompile!H607)),ISNUMBER(FIND("8F",ScheduleCompile!H607)),ISNUMBER(FIND("1F",ScheduleCompile!H607)),ISNUMBER(FIND("2F",ScheduleCompile!H607)),ISNUMBER(FIND("3F",ScheduleCompile!H607)),ISNUMBER(FIND("6F",ScheduleCompile!H607)),ISNUMBER(FIND("7F",ScheduleCompile!H607)),ISNUMBER(FIND("9F",ScheduleCompile!H607)),ISNUMBER(FIND("4F",ScheduleCompile!H607))),VALUE(LEFT(ScheduleCompile!H607,FIND("F",ScheduleCompile!H607)-1)),ScheduleCompile!H607)))))),ISTEXT(ScheduleCompile!#REF!)),"ENDTABLE",IF(ISERROR(IF(ScheduleCompile!H607="Off",0,IF(ScheduleCompile!H607="On",1,IF(ISNUMBER(ScheduleCompile!H607),ScheduleCompile!H607/1,IF(ISTEXT(ScheduleCompile!H607),IF(OR(ISNUMBER(FIND("5F",ScheduleCompile!H607)),ISNUMBER(FIND("0F",ScheduleCompile!H607)),ISNUMBER(FIND("8F",ScheduleCompile!H607)),ISNUMBER(FIND("1F",ScheduleCompile!H607)),ISNUMBER(FIND("2F",ScheduleCompile!H607)),ISNUMBER(FIND("3F",ScheduleCompile!H607)),ISNUMBER(FIND("6F",ScheduleCompile!H607)),ISNUMBER(FIND("7F",ScheduleCompile!H607)),ISNUMBER(FIND("9F",ScheduleCompile!H607)),ISNUMBER(FIND("4F",ScheduleCompile!H607))),VALUE(LEFT(ScheduleCompile!H607,FIND("F",ScheduleCompile!H607)-1)),ScheduleCompile!H607)))))),"",IF(ScheduleCompile!H607="Off",0,IF(ScheduleCompile!H607="On",1,IF(ISNUMBER(ScheduleCompile!H607),ScheduleCompile!H607/1,IF(ISTEXT(ScheduleCompile!H607),IF(OR(ISNUMBER(FIND("5F",ScheduleCompile!H607)),ISNUMBER(FIND("0F",ScheduleCompile!H607)),ISNUMBER(FIND("8F",ScheduleCompile!H607)),ISNUMBER(FIND("1F",ScheduleCompile!H607)),ISNUMBER(FIND("2F",ScheduleCompile!H607)),ISNUMBER(FIND("3F",ScheduleCompile!H607)),ISNUMBER(FIND("6F",ScheduleCompile!H607)),ISNUMBER(FIND("7F",ScheduleCompile!H607)),ISNUMBER(FIND("9F",ScheduleCompile!H607)),ISNUMBER(FIND("4F",ScheduleCompile!H607))),VALUE(LEFT(ScheduleCompile!H607,FIND("F",ScheduleCompile!H607)-1)),ScheduleCompile!H607)))))))</f>
        <v>60.2</v>
      </c>
      <c r="N614" s="1">
        <f>IF(AND(ISERROR(IF(ScheduleCompile!I607="Off",0,IF(ScheduleCompile!I607="On",1,IF(ISNUMBER(ScheduleCompile!I607),ScheduleCompile!I607/1,IF(ISTEXT(ScheduleCompile!I607),IF(OR(ISNUMBER(FIND("5F",ScheduleCompile!I607)),ISNUMBER(FIND("0F",ScheduleCompile!I607)),ISNUMBER(FIND("8F",ScheduleCompile!I607)),ISNUMBER(FIND("1F",ScheduleCompile!I607)),ISNUMBER(FIND("2F",ScheduleCompile!I607)),ISNUMBER(FIND("3F",ScheduleCompile!I607)),ISNUMBER(FIND("6F",ScheduleCompile!I607)),ISNUMBER(FIND("7F",ScheduleCompile!I607)),ISNUMBER(FIND("9F",ScheduleCompile!I607)),ISNUMBER(FIND("4F",ScheduleCompile!I607))),VALUE(LEFT(ScheduleCompile!I607,FIND("F",ScheduleCompile!I607)-1)),ScheduleCompile!I607)))))),ISTEXT(ScheduleCompile!#REF!)),"ENDTABLE",IF(ISERROR(IF(ScheduleCompile!I607="Off",0,IF(ScheduleCompile!I607="On",1,IF(ISNUMBER(ScheduleCompile!I607),ScheduleCompile!I607/1,IF(ISTEXT(ScheduleCompile!I607),IF(OR(ISNUMBER(FIND("5F",ScheduleCompile!I607)),ISNUMBER(FIND("0F",ScheduleCompile!I607)),ISNUMBER(FIND("8F",ScheduleCompile!I607)),ISNUMBER(FIND("1F",ScheduleCompile!I607)),ISNUMBER(FIND("2F",ScheduleCompile!I607)),ISNUMBER(FIND("3F",ScheduleCompile!I607)),ISNUMBER(FIND("6F",ScheduleCompile!I607)),ISNUMBER(FIND("7F",ScheduleCompile!I607)),ISNUMBER(FIND("9F",ScheduleCompile!I607)),ISNUMBER(FIND("4F",ScheduleCompile!I607))),VALUE(LEFT(ScheduleCompile!I607,FIND("F",ScheduleCompile!I607)-1)),ScheduleCompile!I607)))))),"",IF(ScheduleCompile!I607="Off",0,IF(ScheduleCompile!I607="On",1,IF(ISNUMBER(ScheduleCompile!I607),ScheduleCompile!I607/1,IF(ISTEXT(ScheduleCompile!I607),IF(OR(ISNUMBER(FIND("5F",ScheduleCompile!I607)),ISNUMBER(FIND("0F",ScheduleCompile!I607)),ISNUMBER(FIND("8F",ScheduleCompile!I607)),ISNUMBER(FIND("1F",ScheduleCompile!I607)),ISNUMBER(FIND("2F",ScheduleCompile!I607)),ISNUMBER(FIND("3F",ScheduleCompile!I607)),ISNUMBER(FIND("6F",ScheduleCompile!I607)),ISNUMBER(FIND("7F",ScheduleCompile!I607)),ISNUMBER(FIND("9F",ScheduleCompile!I607)),ISNUMBER(FIND("4F",ScheduleCompile!I607))),VALUE(LEFT(ScheduleCompile!I607,FIND("F",ScheduleCompile!I607)-1)),ScheduleCompile!I607)))))))</f>
        <v>60.2</v>
      </c>
      <c r="O614" s="1">
        <f>IF(AND(ISERROR(IF(ScheduleCompile!J607="Off",0,IF(ScheduleCompile!J607="On",1,IF(ISNUMBER(ScheduleCompile!J607),ScheduleCompile!J607/1,IF(ISTEXT(ScheduleCompile!J607),IF(OR(ISNUMBER(FIND("5F",ScheduleCompile!J607)),ISNUMBER(FIND("0F",ScheduleCompile!J607)),ISNUMBER(FIND("8F",ScheduleCompile!J607)),ISNUMBER(FIND("1F",ScheduleCompile!J607)),ISNUMBER(FIND("2F",ScheduleCompile!J607)),ISNUMBER(FIND("3F",ScheduleCompile!J607)),ISNUMBER(FIND("6F",ScheduleCompile!J607)),ISNUMBER(FIND("7F",ScheduleCompile!J607)),ISNUMBER(FIND("9F",ScheduleCompile!J607)),ISNUMBER(FIND("4F",ScheduleCompile!J607))),VALUE(LEFT(ScheduleCompile!J607,FIND("F",ScheduleCompile!J607)-1)),ScheduleCompile!J607)))))),ISTEXT(ScheduleCompile!#REF!)),"ENDTABLE",IF(ISERROR(IF(ScheduleCompile!J607="Off",0,IF(ScheduleCompile!J607="On",1,IF(ISNUMBER(ScheduleCompile!J607),ScheduleCompile!J607/1,IF(ISTEXT(ScheduleCompile!J607),IF(OR(ISNUMBER(FIND("5F",ScheduleCompile!J607)),ISNUMBER(FIND("0F",ScheduleCompile!J607)),ISNUMBER(FIND("8F",ScheduleCompile!J607)),ISNUMBER(FIND("1F",ScheduleCompile!J607)),ISNUMBER(FIND("2F",ScheduleCompile!J607)),ISNUMBER(FIND("3F",ScheduleCompile!J607)),ISNUMBER(FIND("6F",ScheduleCompile!J607)),ISNUMBER(FIND("7F",ScheduleCompile!J607)),ISNUMBER(FIND("9F",ScheduleCompile!J607)),ISNUMBER(FIND("4F",ScheduleCompile!J607))),VALUE(LEFT(ScheduleCompile!J607,FIND("F",ScheduleCompile!J607)-1)),ScheduleCompile!J607)))))),"",IF(ScheduleCompile!J607="Off",0,IF(ScheduleCompile!J607="On",1,IF(ISNUMBER(ScheduleCompile!J607),ScheduleCompile!J607/1,IF(ISTEXT(ScheduleCompile!J607),IF(OR(ISNUMBER(FIND("5F",ScheduleCompile!J607)),ISNUMBER(FIND("0F",ScheduleCompile!J607)),ISNUMBER(FIND("8F",ScheduleCompile!J607)),ISNUMBER(FIND("1F",ScheduleCompile!J607)),ISNUMBER(FIND("2F",ScheduleCompile!J607)),ISNUMBER(FIND("3F",ScheduleCompile!J607)),ISNUMBER(FIND("6F",ScheduleCompile!J607)),ISNUMBER(FIND("7F",ScheduleCompile!J607)),ISNUMBER(FIND("9F",ScheduleCompile!J607)),ISNUMBER(FIND("4F",ScheduleCompile!J607))),VALUE(LEFT(ScheduleCompile!J607,FIND("F",ScheduleCompile!J607)-1)),ScheduleCompile!J607)))))))</f>
        <v>60.2</v>
      </c>
      <c r="P614" s="1">
        <f>IF(AND(ISERROR(IF(ScheduleCompile!K607="Off",0,IF(ScheduleCompile!K607="On",1,IF(ISNUMBER(ScheduleCompile!K607),ScheduleCompile!K607/1,IF(ISTEXT(ScheduleCompile!K607),IF(OR(ISNUMBER(FIND("5F",ScheduleCompile!K607)),ISNUMBER(FIND("0F",ScheduleCompile!K607)),ISNUMBER(FIND("8F",ScheduleCompile!K607)),ISNUMBER(FIND("1F",ScheduleCompile!K607)),ISNUMBER(FIND("2F",ScheduleCompile!K607)),ISNUMBER(FIND("3F",ScheduleCompile!K607)),ISNUMBER(FIND("6F",ScheduleCompile!K607)),ISNUMBER(FIND("7F",ScheduleCompile!K607)),ISNUMBER(FIND("9F",ScheduleCompile!K607)),ISNUMBER(FIND("4F",ScheduleCompile!K607))),VALUE(LEFT(ScheduleCompile!K607,FIND("F",ScheduleCompile!K607)-1)),ScheduleCompile!K607)))))),ISTEXT(ScheduleCompile!#REF!)),"ENDTABLE",IF(ISERROR(IF(ScheduleCompile!K607="Off",0,IF(ScheduleCompile!K607="On",1,IF(ISNUMBER(ScheduleCompile!K607),ScheduleCompile!K607/1,IF(ISTEXT(ScheduleCompile!K607),IF(OR(ISNUMBER(FIND("5F",ScheduleCompile!K607)),ISNUMBER(FIND("0F",ScheduleCompile!K607)),ISNUMBER(FIND("8F",ScheduleCompile!K607)),ISNUMBER(FIND("1F",ScheduleCompile!K607)),ISNUMBER(FIND("2F",ScheduleCompile!K607)),ISNUMBER(FIND("3F",ScheduleCompile!K607)),ISNUMBER(FIND("6F",ScheduleCompile!K607)),ISNUMBER(FIND("7F",ScheduleCompile!K607)),ISNUMBER(FIND("9F",ScheduleCompile!K607)),ISNUMBER(FIND("4F",ScheduleCompile!K607))),VALUE(LEFT(ScheduleCompile!K607,FIND("F",ScheduleCompile!K607)-1)),ScheduleCompile!K607)))))),"",IF(ScheduleCompile!K607="Off",0,IF(ScheduleCompile!K607="On",1,IF(ISNUMBER(ScheduleCompile!K607),ScheduleCompile!K607/1,IF(ISTEXT(ScheduleCompile!K607),IF(OR(ISNUMBER(FIND("5F",ScheduleCompile!K607)),ISNUMBER(FIND("0F",ScheduleCompile!K607)),ISNUMBER(FIND("8F",ScheduleCompile!K607)),ISNUMBER(FIND("1F",ScheduleCompile!K607)),ISNUMBER(FIND("2F",ScheduleCompile!K607)),ISNUMBER(FIND("3F",ScheduleCompile!K607)),ISNUMBER(FIND("6F",ScheduleCompile!K607)),ISNUMBER(FIND("7F",ScheduleCompile!K607)),ISNUMBER(FIND("9F",ScheduleCompile!K607)),ISNUMBER(FIND("4F",ScheduleCompile!K607))),VALUE(LEFT(ScheduleCompile!K607,FIND("F",ScheduleCompile!K607)-1)),ScheduleCompile!K607)))))))</f>
        <v>60.2</v>
      </c>
      <c r="Q614" s="1">
        <f>IF(AND(ISERROR(IF(ScheduleCompile!L607="Off",0,IF(ScheduleCompile!L607="On",1,IF(ISNUMBER(ScheduleCompile!L607),ScheduleCompile!L607/1,IF(ISTEXT(ScheduleCompile!L607),IF(OR(ISNUMBER(FIND("5F",ScheduleCompile!L607)),ISNUMBER(FIND("0F",ScheduleCompile!L607)),ISNUMBER(FIND("8F",ScheduleCompile!L607)),ISNUMBER(FIND("1F",ScheduleCompile!L607)),ISNUMBER(FIND("2F",ScheduleCompile!L607)),ISNUMBER(FIND("3F",ScheduleCompile!L607)),ISNUMBER(FIND("6F",ScheduleCompile!L607)),ISNUMBER(FIND("7F",ScheduleCompile!L607)),ISNUMBER(FIND("9F",ScheduleCompile!L607)),ISNUMBER(FIND("4F",ScheduleCompile!L607))),VALUE(LEFT(ScheduleCompile!L607,FIND("F",ScheduleCompile!L607)-1)),ScheduleCompile!L607)))))),ISTEXT(ScheduleCompile!#REF!)),"ENDTABLE",IF(ISERROR(IF(ScheduleCompile!L607="Off",0,IF(ScheduleCompile!L607="On",1,IF(ISNUMBER(ScheduleCompile!L607),ScheduleCompile!L607/1,IF(ISTEXT(ScheduleCompile!L607),IF(OR(ISNUMBER(FIND("5F",ScheduleCompile!L607)),ISNUMBER(FIND("0F",ScheduleCompile!L607)),ISNUMBER(FIND("8F",ScheduleCompile!L607)),ISNUMBER(FIND("1F",ScheduleCompile!L607)),ISNUMBER(FIND("2F",ScheduleCompile!L607)),ISNUMBER(FIND("3F",ScheduleCompile!L607)),ISNUMBER(FIND("6F",ScheduleCompile!L607)),ISNUMBER(FIND("7F",ScheduleCompile!L607)),ISNUMBER(FIND("9F",ScheduleCompile!L607)),ISNUMBER(FIND("4F",ScheduleCompile!L607))),VALUE(LEFT(ScheduleCompile!L607,FIND("F",ScheduleCompile!L607)-1)),ScheduleCompile!L607)))))),"",IF(ScheduleCompile!L607="Off",0,IF(ScheduleCompile!L607="On",1,IF(ISNUMBER(ScheduleCompile!L607),ScheduleCompile!L607/1,IF(ISTEXT(ScheduleCompile!L607),IF(OR(ISNUMBER(FIND("5F",ScheduleCompile!L607)),ISNUMBER(FIND("0F",ScheduleCompile!L607)),ISNUMBER(FIND("8F",ScheduleCompile!L607)),ISNUMBER(FIND("1F",ScheduleCompile!L607)),ISNUMBER(FIND("2F",ScheduleCompile!L607)),ISNUMBER(FIND("3F",ScheduleCompile!L607)),ISNUMBER(FIND("6F",ScheduleCompile!L607)),ISNUMBER(FIND("7F",ScheduleCompile!L607)),ISNUMBER(FIND("9F",ScheduleCompile!L607)),ISNUMBER(FIND("4F",ScheduleCompile!L607))),VALUE(LEFT(ScheduleCompile!L607,FIND("F",ScheduleCompile!L607)-1)),ScheduleCompile!L607)))))))</f>
        <v>60.2</v>
      </c>
      <c r="R614" s="1">
        <f>IF(AND(ISERROR(IF(ScheduleCompile!M607="Off",0,IF(ScheduleCompile!M607="On",1,IF(ISNUMBER(ScheduleCompile!M607),ScheduleCompile!M607/1,IF(ISTEXT(ScheduleCompile!M607),IF(OR(ISNUMBER(FIND("5F",ScheduleCompile!M607)),ISNUMBER(FIND("0F",ScheduleCompile!M607)),ISNUMBER(FIND("8F",ScheduleCompile!M607)),ISNUMBER(FIND("1F",ScheduleCompile!M607)),ISNUMBER(FIND("2F",ScheduleCompile!M607)),ISNUMBER(FIND("3F",ScheduleCompile!M607)),ISNUMBER(FIND("6F",ScheduleCompile!M607)),ISNUMBER(FIND("7F",ScheduleCompile!M607)),ISNUMBER(FIND("9F",ScheduleCompile!M607)),ISNUMBER(FIND("4F",ScheduleCompile!M607))),VALUE(LEFT(ScheduleCompile!M607,FIND("F",ScheduleCompile!M607)-1)),ScheduleCompile!M607)))))),ISTEXT(ScheduleCompile!#REF!)),"ENDTABLE",IF(ISERROR(IF(ScheduleCompile!M607="Off",0,IF(ScheduleCompile!M607="On",1,IF(ISNUMBER(ScheduleCompile!M607),ScheduleCompile!M607/1,IF(ISTEXT(ScheduleCompile!M607),IF(OR(ISNUMBER(FIND("5F",ScheduleCompile!M607)),ISNUMBER(FIND("0F",ScheduleCompile!M607)),ISNUMBER(FIND("8F",ScheduleCompile!M607)),ISNUMBER(FIND("1F",ScheduleCompile!M607)),ISNUMBER(FIND("2F",ScheduleCompile!M607)),ISNUMBER(FIND("3F",ScheduleCompile!M607)),ISNUMBER(FIND("6F",ScheduleCompile!M607)),ISNUMBER(FIND("7F",ScheduleCompile!M607)),ISNUMBER(FIND("9F",ScheduleCompile!M607)),ISNUMBER(FIND("4F",ScheduleCompile!M607))),VALUE(LEFT(ScheduleCompile!M607,FIND("F",ScheduleCompile!M607)-1)),ScheduleCompile!M607)))))),"",IF(ScheduleCompile!M607="Off",0,IF(ScheduleCompile!M607="On",1,IF(ISNUMBER(ScheduleCompile!M607),ScheduleCompile!M607/1,IF(ISTEXT(ScheduleCompile!M607),IF(OR(ISNUMBER(FIND("5F",ScheduleCompile!M607)),ISNUMBER(FIND("0F",ScheduleCompile!M607)),ISNUMBER(FIND("8F",ScheduleCompile!M607)),ISNUMBER(FIND("1F",ScheduleCompile!M607)),ISNUMBER(FIND("2F",ScheduleCompile!M607)),ISNUMBER(FIND("3F",ScheduleCompile!M607)),ISNUMBER(FIND("6F",ScheduleCompile!M607)),ISNUMBER(FIND("7F",ScheduleCompile!M607)),ISNUMBER(FIND("9F",ScheduleCompile!M607)),ISNUMBER(FIND("4F",ScheduleCompile!M607))),VALUE(LEFT(ScheduleCompile!M607,FIND("F",ScheduleCompile!M607)-1)),ScheduleCompile!M607)))))))</f>
        <v>60.2</v>
      </c>
      <c r="S614" s="1">
        <f>IF(AND(ISERROR(IF(ScheduleCompile!N607="Off",0,IF(ScheduleCompile!N607="On",1,IF(ISNUMBER(ScheduleCompile!N607),ScheduleCompile!N607/1,IF(ISTEXT(ScheduleCompile!N607),IF(OR(ISNUMBER(FIND("5F",ScheduleCompile!N607)),ISNUMBER(FIND("0F",ScheduleCompile!N607)),ISNUMBER(FIND("8F",ScheduleCompile!N607)),ISNUMBER(FIND("1F",ScheduleCompile!N607)),ISNUMBER(FIND("2F",ScheduleCompile!N607)),ISNUMBER(FIND("3F",ScheduleCompile!N607)),ISNUMBER(FIND("6F",ScheduleCompile!N607)),ISNUMBER(FIND("7F",ScheduleCompile!N607)),ISNUMBER(FIND("9F",ScheduleCompile!N607)),ISNUMBER(FIND("4F",ScheduleCompile!N607))),VALUE(LEFT(ScheduleCompile!N607,FIND("F",ScheduleCompile!N607)-1)),ScheduleCompile!N607)))))),ISTEXT(ScheduleCompile!#REF!)),"ENDTABLE",IF(ISERROR(IF(ScheduleCompile!N607="Off",0,IF(ScheduleCompile!N607="On",1,IF(ISNUMBER(ScheduleCompile!N607),ScheduleCompile!N607/1,IF(ISTEXT(ScheduleCompile!N607),IF(OR(ISNUMBER(FIND("5F",ScheduleCompile!N607)),ISNUMBER(FIND("0F",ScheduleCompile!N607)),ISNUMBER(FIND("8F",ScheduleCompile!N607)),ISNUMBER(FIND("1F",ScheduleCompile!N607)),ISNUMBER(FIND("2F",ScheduleCompile!N607)),ISNUMBER(FIND("3F",ScheduleCompile!N607)),ISNUMBER(FIND("6F",ScheduleCompile!N607)),ISNUMBER(FIND("7F",ScheduleCompile!N607)),ISNUMBER(FIND("9F",ScheduleCompile!N607)),ISNUMBER(FIND("4F",ScheduleCompile!N607))),VALUE(LEFT(ScheduleCompile!N607,FIND("F",ScheduleCompile!N607)-1)),ScheduleCompile!N607)))))),"",IF(ScheduleCompile!N607="Off",0,IF(ScheduleCompile!N607="On",1,IF(ISNUMBER(ScheduleCompile!N607),ScheduleCompile!N607/1,IF(ISTEXT(ScheduleCompile!N607),IF(OR(ISNUMBER(FIND("5F",ScheduleCompile!N607)),ISNUMBER(FIND("0F",ScheduleCompile!N607)),ISNUMBER(FIND("8F",ScheduleCompile!N607)),ISNUMBER(FIND("1F",ScheduleCompile!N607)),ISNUMBER(FIND("2F",ScheduleCompile!N607)),ISNUMBER(FIND("3F",ScheduleCompile!N607)),ISNUMBER(FIND("6F",ScheduleCompile!N607)),ISNUMBER(FIND("7F",ScheduleCompile!N607)),ISNUMBER(FIND("9F",ScheduleCompile!N607)),ISNUMBER(FIND("4F",ScheduleCompile!N607))),VALUE(LEFT(ScheduleCompile!N607,FIND("F",ScheduleCompile!N607)-1)),ScheduleCompile!N607)))))))</f>
        <v>60.2</v>
      </c>
      <c r="T614" s="1">
        <f>IF(AND(ISERROR(IF(ScheduleCompile!O607="Off",0,IF(ScheduleCompile!O607="On",1,IF(ISNUMBER(ScheduleCompile!O607),ScheduleCompile!O607/1,IF(ISTEXT(ScheduleCompile!O607),IF(OR(ISNUMBER(FIND("5F",ScheduleCompile!O607)),ISNUMBER(FIND("0F",ScheduleCompile!O607)),ISNUMBER(FIND("8F",ScheduleCompile!O607)),ISNUMBER(FIND("1F",ScheduleCompile!O607)),ISNUMBER(FIND("2F",ScheduleCompile!O607)),ISNUMBER(FIND("3F",ScheduleCompile!O607)),ISNUMBER(FIND("6F",ScheduleCompile!O607)),ISNUMBER(FIND("7F",ScheduleCompile!O607)),ISNUMBER(FIND("9F",ScheduleCompile!O607)),ISNUMBER(FIND("4F",ScheduleCompile!O607))),VALUE(LEFT(ScheduleCompile!O607,FIND("F",ScheduleCompile!O607)-1)),ScheduleCompile!O607)))))),ISTEXT(ScheduleCompile!#REF!)),"ENDTABLE",IF(ISERROR(IF(ScheduleCompile!O607="Off",0,IF(ScheduleCompile!O607="On",1,IF(ISNUMBER(ScheduleCompile!O607),ScheduleCompile!O607/1,IF(ISTEXT(ScheduleCompile!O607),IF(OR(ISNUMBER(FIND("5F",ScheduleCompile!O607)),ISNUMBER(FIND("0F",ScheduleCompile!O607)),ISNUMBER(FIND("8F",ScheduleCompile!O607)),ISNUMBER(FIND("1F",ScheduleCompile!O607)),ISNUMBER(FIND("2F",ScheduleCompile!O607)),ISNUMBER(FIND("3F",ScheduleCompile!O607)),ISNUMBER(FIND("6F",ScheduleCompile!O607)),ISNUMBER(FIND("7F",ScheduleCompile!O607)),ISNUMBER(FIND("9F",ScheduleCompile!O607)),ISNUMBER(FIND("4F",ScheduleCompile!O607))),VALUE(LEFT(ScheduleCompile!O607,FIND("F",ScheduleCompile!O607)-1)),ScheduleCompile!O607)))))),"",IF(ScheduleCompile!O607="Off",0,IF(ScheduleCompile!O607="On",1,IF(ISNUMBER(ScheduleCompile!O607),ScheduleCompile!O607/1,IF(ISTEXT(ScheduleCompile!O607),IF(OR(ISNUMBER(FIND("5F",ScheduleCompile!O607)),ISNUMBER(FIND("0F",ScheduleCompile!O607)),ISNUMBER(FIND("8F",ScheduleCompile!O607)),ISNUMBER(FIND("1F",ScheduleCompile!O607)),ISNUMBER(FIND("2F",ScheduleCompile!O607)),ISNUMBER(FIND("3F",ScheduleCompile!O607)),ISNUMBER(FIND("6F",ScheduleCompile!O607)),ISNUMBER(FIND("7F",ScheduleCompile!O607)),ISNUMBER(FIND("9F",ScheduleCompile!O607)),ISNUMBER(FIND("4F",ScheduleCompile!O607))),VALUE(LEFT(ScheduleCompile!O607,FIND("F",ScheduleCompile!O607)-1)),ScheduleCompile!O607)))))))</f>
        <v>60.2</v>
      </c>
      <c r="U614" s="1">
        <f>IF(AND(ISERROR(IF(ScheduleCompile!P607="Off",0,IF(ScheduleCompile!P607="On",1,IF(ISNUMBER(ScheduleCompile!P607),ScheduleCompile!P607/1,IF(ISTEXT(ScheduleCompile!P607),IF(OR(ISNUMBER(FIND("5F",ScheduleCompile!P607)),ISNUMBER(FIND("0F",ScheduleCompile!P607)),ISNUMBER(FIND("8F",ScheduleCompile!P607)),ISNUMBER(FIND("1F",ScheduleCompile!P607)),ISNUMBER(FIND("2F",ScheduleCompile!P607)),ISNUMBER(FIND("3F",ScheduleCompile!P607)),ISNUMBER(FIND("6F",ScheduleCompile!P607)),ISNUMBER(FIND("7F",ScheduleCompile!P607)),ISNUMBER(FIND("9F",ScheduleCompile!P607)),ISNUMBER(FIND("4F",ScheduleCompile!P607))),VALUE(LEFT(ScheduleCompile!P607,FIND("F",ScheduleCompile!P607)-1)),ScheduleCompile!P607)))))),ISTEXT(ScheduleCompile!#REF!)),"ENDTABLE",IF(ISERROR(IF(ScheduleCompile!P607="Off",0,IF(ScheduleCompile!P607="On",1,IF(ISNUMBER(ScheduleCompile!P607),ScheduleCompile!P607/1,IF(ISTEXT(ScheduleCompile!P607),IF(OR(ISNUMBER(FIND("5F",ScheduleCompile!P607)),ISNUMBER(FIND("0F",ScheduleCompile!P607)),ISNUMBER(FIND("8F",ScheduleCompile!P607)),ISNUMBER(FIND("1F",ScheduleCompile!P607)),ISNUMBER(FIND("2F",ScheduleCompile!P607)),ISNUMBER(FIND("3F",ScheduleCompile!P607)),ISNUMBER(FIND("6F",ScheduleCompile!P607)),ISNUMBER(FIND("7F",ScheduleCompile!P607)),ISNUMBER(FIND("9F",ScheduleCompile!P607)),ISNUMBER(FIND("4F",ScheduleCompile!P607))),VALUE(LEFT(ScheduleCompile!P607,FIND("F",ScheduleCompile!P607)-1)),ScheduleCompile!P607)))))),"",IF(ScheduleCompile!P607="Off",0,IF(ScheduleCompile!P607="On",1,IF(ISNUMBER(ScheduleCompile!P607),ScheduleCompile!P607/1,IF(ISTEXT(ScheduleCompile!P607),IF(OR(ISNUMBER(FIND("5F",ScheduleCompile!P607)),ISNUMBER(FIND("0F",ScheduleCompile!P607)),ISNUMBER(FIND("8F",ScheduleCompile!P607)),ISNUMBER(FIND("1F",ScheduleCompile!P607)),ISNUMBER(FIND("2F",ScheduleCompile!P607)),ISNUMBER(FIND("3F",ScheduleCompile!P607)),ISNUMBER(FIND("6F",ScheduleCompile!P607)),ISNUMBER(FIND("7F",ScheduleCompile!P607)),ISNUMBER(FIND("9F",ScheduleCompile!P607)),ISNUMBER(FIND("4F",ScheduleCompile!P607))),VALUE(LEFT(ScheduleCompile!P607,FIND("F",ScheduleCompile!P607)-1)),ScheduleCompile!P607)))))))</f>
        <v>60.2</v>
      </c>
      <c r="V614" s="1">
        <f>IF(AND(ISERROR(IF(ScheduleCompile!Q607="Off",0,IF(ScheduleCompile!Q607="On",1,IF(ISNUMBER(ScheduleCompile!Q607),ScheduleCompile!Q607/1,IF(ISTEXT(ScheduleCompile!Q607),IF(OR(ISNUMBER(FIND("5F",ScheduleCompile!Q607)),ISNUMBER(FIND("0F",ScheduleCompile!Q607)),ISNUMBER(FIND("8F",ScheduleCompile!Q607)),ISNUMBER(FIND("1F",ScheduleCompile!Q607)),ISNUMBER(FIND("2F",ScheduleCompile!Q607)),ISNUMBER(FIND("3F",ScheduleCompile!Q607)),ISNUMBER(FIND("6F",ScheduleCompile!Q607)),ISNUMBER(FIND("7F",ScheduleCompile!Q607)),ISNUMBER(FIND("9F",ScheduleCompile!Q607)),ISNUMBER(FIND("4F",ScheduleCompile!Q607))),VALUE(LEFT(ScheduleCompile!Q607,FIND("F",ScheduleCompile!Q607)-1)),ScheduleCompile!Q607)))))),ISTEXT(ScheduleCompile!#REF!)),"ENDTABLE",IF(ISERROR(IF(ScheduleCompile!Q607="Off",0,IF(ScheduleCompile!Q607="On",1,IF(ISNUMBER(ScheduleCompile!Q607),ScheduleCompile!Q607/1,IF(ISTEXT(ScheduleCompile!Q607),IF(OR(ISNUMBER(FIND("5F",ScheduleCompile!Q607)),ISNUMBER(FIND("0F",ScheduleCompile!Q607)),ISNUMBER(FIND("8F",ScheduleCompile!Q607)),ISNUMBER(FIND("1F",ScheduleCompile!Q607)),ISNUMBER(FIND("2F",ScheduleCompile!Q607)),ISNUMBER(FIND("3F",ScheduleCompile!Q607)),ISNUMBER(FIND("6F",ScheduleCompile!Q607)),ISNUMBER(FIND("7F",ScheduleCompile!Q607)),ISNUMBER(FIND("9F",ScheduleCompile!Q607)),ISNUMBER(FIND("4F",ScheduleCompile!Q607))),VALUE(LEFT(ScheduleCompile!Q607,FIND("F",ScheduleCompile!Q607)-1)),ScheduleCompile!Q607)))))),"",IF(ScheduleCompile!Q607="Off",0,IF(ScheduleCompile!Q607="On",1,IF(ISNUMBER(ScheduleCompile!Q607),ScheduleCompile!Q607/1,IF(ISTEXT(ScheduleCompile!Q607),IF(OR(ISNUMBER(FIND("5F",ScheduleCompile!Q607)),ISNUMBER(FIND("0F",ScheduleCompile!Q607)),ISNUMBER(FIND("8F",ScheduleCompile!Q607)),ISNUMBER(FIND("1F",ScheduleCompile!Q607)),ISNUMBER(FIND("2F",ScheduleCompile!Q607)),ISNUMBER(FIND("3F",ScheduleCompile!Q607)),ISNUMBER(FIND("6F",ScheduleCompile!Q607)),ISNUMBER(FIND("7F",ScheduleCompile!Q607)),ISNUMBER(FIND("9F",ScheduleCompile!Q607)),ISNUMBER(FIND("4F",ScheduleCompile!Q607))),VALUE(LEFT(ScheduleCompile!Q607,FIND("F",ScheduleCompile!Q607)-1)),ScheduleCompile!Q607)))))))</f>
        <v>60.2</v>
      </c>
      <c r="W614" s="1">
        <f>IF(AND(ISERROR(IF(ScheduleCompile!R607="Off",0,IF(ScheduleCompile!R607="On",1,IF(ISNUMBER(ScheduleCompile!R607),ScheduleCompile!R607/1,IF(ISTEXT(ScheduleCompile!R607),IF(OR(ISNUMBER(FIND("5F",ScheduleCompile!R607)),ISNUMBER(FIND("0F",ScheduleCompile!R607)),ISNUMBER(FIND("8F",ScheduleCompile!R607)),ISNUMBER(FIND("1F",ScheduleCompile!R607)),ISNUMBER(FIND("2F",ScheduleCompile!R607)),ISNUMBER(FIND("3F",ScheduleCompile!R607)),ISNUMBER(FIND("6F",ScheduleCompile!R607)),ISNUMBER(FIND("7F",ScheduleCompile!R607)),ISNUMBER(FIND("9F",ScheduleCompile!R607)),ISNUMBER(FIND("4F",ScheduleCompile!R607))),VALUE(LEFT(ScheduleCompile!R607,FIND("F",ScheduleCompile!R607)-1)),ScheduleCompile!R607)))))),ISTEXT(ScheduleCompile!#REF!)),"ENDTABLE",IF(ISERROR(IF(ScheduleCompile!R607="Off",0,IF(ScheduleCompile!R607="On",1,IF(ISNUMBER(ScheduleCompile!R607),ScheduleCompile!R607/1,IF(ISTEXT(ScheduleCompile!R607),IF(OR(ISNUMBER(FIND("5F",ScheduleCompile!R607)),ISNUMBER(FIND("0F",ScheduleCompile!R607)),ISNUMBER(FIND("8F",ScheduleCompile!R607)),ISNUMBER(FIND("1F",ScheduleCompile!R607)),ISNUMBER(FIND("2F",ScheduleCompile!R607)),ISNUMBER(FIND("3F",ScheduleCompile!R607)),ISNUMBER(FIND("6F",ScheduleCompile!R607)),ISNUMBER(FIND("7F",ScheduleCompile!R607)),ISNUMBER(FIND("9F",ScheduleCompile!R607)),ISNUMBER(FIND("4F",ScheduleCompile!R607))),VALUE(LEFT(ScheduleCompile!R607,FIND("F",ScheduleCompile!R607)-1)),ScheduleCompile!R607)))))),"",IF(ScheduleCompile!R607="Off",0,IF(ScheduleCompile!R607="On",1,IF(ISNUMBER(ScheduleCompile!R607),ScheduleCompile!R607/1,IF(ISTEXT(ScheduleCompile!R607),IF(OR(ISNUMBER(FIND("5F",ScheduleCompile!R607)),ISNUMBER(FIND("0F",ScheduleCompile!R607)),ISNUMBER(FIND("8F",ScheduleCompile!R607)),ISNUMBER(FIND("1F",ScheduleCompile!R607)),ISNUMBER(FIND("2F",ScheduleCompile!R607)),ISNUMBER(FIND("3F",ScheduleCompile!R607)),ISNUMBER(FIND("6F",ScheduleCompile!R607)),ISNUMBER(FIND("7F",ScheduleCompile!R607)),ISNUMBER(FIND("9F",ScheduleCompile!R607)),ISNUMBER(FIND("4F",ScheduleCompile!R607))),VALUE(LEFT(ScheduleCompile!R607,FIND("F",ScheduleCompile!R607)-1)),ScheduleCompile!R607)))))))</f>
        <v>60.2</v>
      </c>
      <c r="X614" s="1">
        <f>IF(AND(ISERROR(IF(ScheduleCompile!S607="Off",0,IF(ScheduleCompile!S607="On",1,IF(ISNUMBER(ScheduleCompile!S607),ScheduleCompile!S607/1,IF(ISTEXT(ScheduleCompile!S607),IF(OR(ISNUMBER(FIND("5F",ScheduleCompile!S607)),ISNUMBER(FIND("0F",ScheduleCompile!S607)),ISNUMBER(FIND("8F",ScheduleCompile!S607)),ISNUMBER(FIND("1F",ScheduleCompile!S607)),ISNUMBER(FIND("2F",ScheduleCompile!S607)),ISNUMBER(FIND("3F",ScheduleCompile!S607)),ISNUMBER(FIND("6F",ScheduleCompile!S607)),ISNUMBER(FIND("7F",ScheduleCompile!S607)),ISNUMBER(FIND("9F",ScheduleCompile!S607)),ISNUMBER(FIND("4F",ScheduleCompile!S607))),VALUE(LEFT(ScheduleCompile!S607,FIND("F",ScheduleCompile!S607)-1)),ScheduleCompile!S607)))))),ISTEXT(ScheduleCompile!#REF!)),"ENDTABLE",IF(ISERROR(IF(ScheduleCompile!S607="Off",0,IF(ScheduleCompile!S607="On",1,IF(ISNUMBER(ScheduleCompile!S607),ScheduleCompile!S607/1,IF(ISTEXT(ScheduleCompile!S607),IF(OR(ISNUMBER(FIND("5F",ScheduleCompile!S607)),ISNUMBER(FIND("0F",ScheduleCompile!S607)),ISNUMBER(FIND("8F",ScheduleCompile!S607)),ISNUMBER(FIND("1F",ScheduleCompile!S607)),ISNUMBER(FIND("2F",ScheduleCompile!S607)),ISNUMBER(FIND("3F",ScheduleCompile!S607)),ISNUMBER(FIND("6F",ScheduleCompile!S607)),ISNUMBER(FIND("7F",ScheduleCompile!S607)),ISNUMBER(FIND("9F",ScheduleCompile!S607)),ISNUMBER(FIND("4F",ScheduleCompile!S607))),VALUE(LEFT(ScheduleCompile!S607,FIND("F",ScheduleCompile!S607)-1)),ScheduleCompile!S607)))))),"",IF(ScheduleCompile!S607="Off",0,IF(ScheduleCompile!S607="On",1,IF(ISNUMBER(ScheduleCompile!S607),ScheduleCompile!S607/1,IF(ISTEXT(ScheduleCompile!S607),IF(OR(ISNUMBER(FIND("5F",ScheduleCompile!S607)),ISNUMBER(FIND("0F",ScheduleCompile!S607)),ISNUMBER(FIND("8F",ScheduleCompile!S607)),ISNUMBER(FIND("1F",ScheduleCompile!S607)),ISNUMBER(FIND("2F",ScheduleCompile!S607)),ISNUMBER(FIND("3F",ScheduleCompile!S607)),ISNUMBER(FIND("6F",ScheduleCompile!S607)),ISNUMBER(FIND("7F",ScheduleCompile!S607)),ISNUMBER(FIND("9F",ScheduleCompile!S607)),ISNUMBER(FIND("4F",ScheduleCompile!S607))),VALUE(LEFT(ScheduleCompile!S607,FIND("F",ScheduleCompile!S607)-1)),ScheduleCompile!S607)))))))</f>
        <v>60.2</v>
      </c>
      <c r="Y614" s="1">
        <f>IF(AND(ISERROR(IF(ScheduleCompile!T607="Off",0,IF(ScheduleCompile!T607="On",1,IF(ISNUMBER(ScheduleCompile!T607),ScheduleCompile!T607/1,IF(ISTEXT(ScheduleCompile!T607),IF(OR(ISNUMBER(FIND("5F",ScheduleCompile!T607)),ISNUMBER(FIND("0F",ScheduleCompile!T607)),ISNUMBER(FIND("8F",ScheduleCompile!T607)),ISNUMBER(FIND("1F",ScheduleCompile!T607)),ISNUMBER(FIND("2F",ScheduleCompile!T607)),ISNUMBER(FIND("3F",ScheduleCompile!T607)),ISNUMBER(FIND("6F",ScheduleCompile!T607)),ISNUMBER(FIND("7F",ScheduleCompile!T607)),ISNUMBER(FIND("9F",ScheduleCompile!T607)),ISNUMBER(FIND("4F",ScheduleCompile!T607))),VALUE(LEFT(ScheduleCompile!T607,FIND("F",ScheduleCompile!T607)-1)),ScheduleCompile!T607)))))),ISTEXT(ScheduleCompile!#REF!)),"ENDTABLE",IF(ISERROR(IF(ScheduleCompile!T607="Off",0,IF(ScheduleCompile!T607="On",1,IF(ISNUMBER(ScheduleCompile!T607),ScheduleCompile!T607/1,IF(ISTEXT(ScheduleCompile!T607),IF(OR(ISNUMBER(FIND("5F",ScheduleCompile!T607)),ISNUMBER(FIND("0F",ScheduleCompile!T607)),ISNUMBER(FIND("8F",ScheduleCompile!T607)),ISNUMBER(FIND("1F",ScheduleCompile!T607)),ISNUMBER(FIND("2F",ScheduleCompile!T607)),ISNUMBER(FIND("3F",ScheduleCompile!T607)),ISNUMBER(FIND("6F",ScheduleCompile!T607)),ISNUMBER(FIND("7F",ScheduleCompile!T607)),ISNUMBER(FIND("9F",ScheduleCompile!T607)),ISNUMBER(FIND("4F",ScheduleCompile!T607))),VALUE(LEFT(ScheduleCompile!T607,FIND("F",ScheduleCompile!T607)-1)),ScheduleCompile!T607)))))),"",IF(ScheduleCompile!T607="Off",0,IF(ScheduleCompile!T607="On",1,IF(ISNUMBER(ScheduleCompile!T607),ScheduleCompile!T607/1,IF(ISTEXT(ScheduleCompile!T607),IF(OR(ISNUMBER(FIND("5F",ScheduleCompile!T607)),ISNUMBER(FIND("0F",ScheduleCompile!T607)),ISNUMBER(FIND("8F",ScheduleCompile!T607)),ISNUMBER(FIND("1F",ScheduleCompile!T607)),ISNUMBER(FIND("2F",ScheduleCompile!T607)),ISNUMBER(FIND("3F",ScheduleCompile!T607)),ISNUMBER(FIND("6F",ScheduleCompile!T607)),ISNUMBER(FIND("7F",ScheduleCompile!T607)),ISNUMBER(FIND("9F",ScheduleCompile!T607)),ISNUMBER(FIND("4F",ScheduleCompile!T607))),VALUE(LEFT(ScheduleCompile!T607,FIND("F",ScheduleCompile!T607)-1)),ScheduleCompile!T607)))))))</f>
        <v>60.2</v>
      </c>
      <c r="Z614" s="1">
        <f>IF(AND(ISERROR(IF(ScheduleCompile!U607="Off",0,IF(ScheduleCompile!U607="On",1,IF(ISNUMBER(ScheduleCompile!U607),ScheduleCompile!U607/1,IF(ISTEXT(ScheduleCompile!U607),IF(OR(ISNUMBER(FIND("5F",ScheduleCompile!U607)),ISNUMBER(FIND("0F",ScheduleCompile!U607)),ISNUMBER(FIND("8F",ScheduleCompile!U607)),ISNUMBER(FIND("1F",ScheduleCompile!U607)),ISNUMBER(FIND("2F",ScheduleCompile!U607)),ISNUMBER(FIND("3F",ScheduleCompile!U607)),ISNUMBER(FIND("6F",ScheduleCompile!U607)),ISNUMBER(FIND("7F",ScheduleCompile!U607)),ISNUMBER(FIND("9F",ScheduleCompile!U607)),ISNUMBER(FIND("4F",ScheduleCompile!U607))),VALUE(LEFT(ScheduleCompile!U607,FIND("F",ScheduleCompile!U607)-1)),ScheduleCompile!U607)))))),ISTEXT(ScheduleCompile!#REF!)),"ENDTABLE",IF(ISERROR(IF(ScheduleCompile!U607="Off",0,IF(ScheduleCompile!U607="On",1,IF(ISNUMBER(ScheduleCompile!U607),ScheduleCompile!U607/1,IF(ISTEXT(ScheduleCompile!U607),IF(OR(ISNUMBER(FIND("5F",ScheduleCompile!U607)),ISNUMBER(FIND("0F",ScheduleCompile!U607)),ISNUMBER(FIND("8F",ScheduleCompile!U607)),ISNUMBER(FIND("1F",ScheduleCompile!U607)),ISNUMBER(FIND("2F",ScheduleCompile!U607)),ISNUMBER(FIND("3F",ScheduleCompile!U607)),ISNUMBER(FIND("6F",ScheduleCompile!U607)),ISNUMBER(FIND("7F",ScheduleCompile!U607)),ISNUMBER(FIND("9F",ScheduleCompile!U607)),ISNUMBER(FIND("4F",ScheduleCompile!U607))),VALUE(LEFT(ScheduleCompile!U607,FIND("F",ScheduleCompile!U607)-1)),ScheduleCompile!U607)))))),"",IF(ScheduleCompile!U607="Off",0,IF(ScheduleCompile!U607="On",1,IF(ISNUMBER(ScheduleCompile!U607),ScheduleCompile!U607/1,IF(ISTEXT(ScheduleCompile!U607),IF(OR(ISNUMBER(FIND("5F",ScheduleCompile!U607)),ISNUMBER(FIND("0F",ScheduleCompile!U607)),ISNUMBER(FIND("8F",ScheduleCompile!U607)),ISNUMBER(FIND("1F",ScheduleCompile!U607)),ISNUMBER(FIND("2F",ScheduleCompile!U607)),ISNUMBER(FIND("3F",ScheduleCompile!U607)),ISNUMBER(FIND("6F",ScheduleCompile!U607)),ISNUMBER(FIND("7F",ScheduleCompile!U607)),ISNUMBER(FIND("9F",ScheduleCompile!U607)),ISNUMBER(FIND("4F",ScheduleCompile!U607))),VALUE(LEFT(ScheduleCompile!U607,FIND("F",ScheduleCompile!U607)-1)),ScheduleCompile!U607)))))))</f>
        <v>60.2</v>
      </c>
      <c r="AA614" s="1">
        <f>IF(AND(ISERROR(IF(ScheduleCompile!V607="Off",0,IF(ScheduleCompile!V607="On",1,IF(ISNUMBER(ScheduleCompile!V607),ScheduleCompile!V607/1,IF(ISTEXT(ScheduleCompile!V607),IF(OR(ISNUMBER(FIND("5F",ScheduleCompile!V607)),ISNUMBER(FIND("0F",ScheduleCompile!V607)),ISNUMBER(FIND("8F",ScheduleCompile!V607)),ISNUMBER(FIND("1F",ScheduleCompile!V607)),ISNUMBER(FIND("2F",ScheduleCompile!V607)),ISNUMBER(FIND("3F",ScheduleCompile!V607)),ISNUMBER(FIND("6F",ScheduleCompile!V607)),ISNUMBER(FIND("7F",ScheduleCompile!V607)),ISNUMBER(FIND("9F",ScheduleCompile!V607)),ISNUMBER(FIND("4F",ScheduleCompile!V607))),VALUE(LEFT(ScheduleCompile!V607,FIND("F",ScheduleCompile!V607)-1)),ScheduleCompile!V607)))))),ISTEXT(ScheduleCompile!#REF!)),"ENDTABLE",IF(ISERROR(IF(ScheduleCompile!V607="Off",0,IF(ScheduleCompile!V607="On",1,IF(ISNUMBER(ScheduleCompile!V607),ScheduleCompile!V607/1,IF(ISTEXT(ScheduleCompile!V607),IF(OR(ISNUMBER(FIND("5F",ScheduleCompile!V607)),ISNUMBER(FIND("0F",ScheduleCompile!V607)),ISNUMBER(FIND("8F",ScheduleCompile!V607)),ISNUMBER(FIND("1F",ScheduleCompile!V607)),ISNUMBER(FIND("2F",ScheduleCompile!V607)),ISNUMBER(FIND("3F",ScheduleCompile!V607)),ISNUMBER(FIND("6F",ScheduleCompile!V607)),ISNUMBER(FIND("7F",ScheduleCompile!V607)),ISNUMBER(FIND("9F",ScheduleCompile!V607)),ISNUMBER(FIND("4F",ScheduleCompile!V607))),VALUE(LEFT(ScheduleCompile!V607,FIND("F",ScheduleCompile!V607)-1)),ScheduleCompile!V607)))))),"",IF(ScheduleCompile!V607="Off",0,IF(ScheduleCompile!V607="On",1,IF(ISNUMBER(ScheduleCompile!V607),ScheduleCompile!V607/1,IF(ISTEXT(ScheduleCompile!V607),IF(OR(ISNUMBER(FIND("5F",ScheduleCompile!V607)),ISNUMBER(FIND("0F",ScheduleCompile!V607)),ISNUMBER(FIND("8F",ScheduleCompile!V607)),ISNUMBER(FIND("1F",ScheduleCompile!V607)),ISNUMBER(FIND("2F",ScheduleCompile!V607)),ISNUMBER(FIND("3F",ScheduleCompile!V607)),ISNUMBER(FIND("6F",ScheduleCompile!V607)),ISNUMBER(FIND("7F",ScheduleCompile!V607)),ISNUMBER(FIND("9F",ScheduleCompile!V607)),ISNUMBER(FIND("4F",ScheduleCompile!V607))),VALUE(LEFT(ScheduleCompile!V607,FIND("F",ScheduleCompile!V607)-1)),ScheduleCompile!V607)))))))</f>
        <v>60.2</v>
      </c>
      <c r="AB614" s="1">
        <f>IF(AND(ISERROR(IF(ScheduleCompile!W607="Off",0,IF(ScheduleCompile!W607="On",1,IF(ISNUMBER(ScheduleCompile!W607),ScheduleCompile!W607/1,IF(ISTEXT(ScheduleCompile!W607),IF(OR(ISNUMBER(FIND("5F",ScheduleCompile!W607)),ISNUMBER(FIND("0F",ScheduleCompile!W607)),ISNUMBER(FIND("8F",ScheduleCompile!W607)),ISNUMBER(FIND("1F",ScheduleCompile!W607)),ISNUMBER(FIND("2F",ScheduleCompile!W607)),ISNUMBER(FIND("3F",ScheduleCompile!W607)),ISNUMBER(FIND("6F",ScheduleCompile!W607)),ISNUMBER(FIND("7F",ScheduleCompile!W607)),ISNUMBER(FIND("9F",ScheduleCompile!W607)),ISNUMBER(FIND("4F",ScheduleCompile!W607))),VALUE(LEFT(ScheduleCompile!W607,FIND("F",ScheduleCompile!W607)-1)),ScheduleCompile!W607)))))),ISTEXT(ScheduleCompile!#REF!)),"ENDTABLE",IF(ISERROR(IF(ScheduleCompile!W607="Off",0,IF(ScheduleCompile!W607="On",1,IF(ISNUMBER(ScheduleCompile!W607),ScheduleCompile!W607/1,IF(ISTEXT(ScheduleCompile!W607),IF(OR(ISNUMBER(FIND("5F",ScheduleCompile!W607)),ISNUMBER(FIND("0F",ScheduleCompile!W607)),ISNUMBER(FIND("8F",ScheduleCompile!W607)),ISNUMBER(FIND("1F",ScheduleCompile!W607)),ISNUMBER(FIND("2F",ScheduleCompile!W607)),ISNUMBER(FIND("3F",ScheduleCompile!W607)),ISNUMBER(FIND("6F",ScheduleCompile!W607)),ISNUMBER(FIND("7F",ScheduleCompile!W607)),ISNUMBER(FIND("9F",ScheduleCompile!W607)),ISNUMBER(FIND("4F",ScheduleCompile!W607))),VALUE(LEFT(ScheduleCompile!W607,FIND("F",ScheduleCompile!W607)-1)),ScheduleCompile!W607)))))),"",IF(ScheduleCompile!W607="Off",0,IF(ScheduleCompile!W607="On",1,IF(ISNUMBER(ScheduleCompile!W607),ScheduleCompile!W607/1,IF(ISTEXT(ScheduleCompile!W607),IF(OR(ISNUMBER(FIND("5F",ScheduleCompile!W607)),ISNUMBER(FIND("0F",ScheduleCompile!W607)),ISNUMBER(FIND("8F",ScheduleCompile!W607)),ISNUMBER(FIND("1F",ScheduleCompile!W607)),ISNUMBER(FIND("2F",ScheduleCompile!W607)),ISNUMBER(FIND("3F",ScheduleCompile!W607)),ISNUMBER(FIND("6F",ScheduleCompile!W607)),ISNUMBER(FIND("7F",ScheduleCompile!W607)),ISNUMBER(FIND("9F",ScheduleCompile!W607)),ISNUMBER(FIND("4F",ScheduleCompile!W607))),VALUE(LEFT(ScheduleCompile!W607,FIND("F",ScheduleCompile!W607)-1)),ScheduleCompile!W607)))))))</f>
        <v>60.2</v>
      </c>
      <c r="AC614" s="1">
        <f>IF(AND(ISERROR(IF(ScheduleCompile!X607="Off",0,IF(ScheduleCompile!X607="On",1,IF(ISNUMBER(ScheduleCompile!X607),ScheduleCompile!X607/1,IF(ISTEXT(ScheduleCompile!X607),IF(OR(ISNUMBER(FIND("5F",ScheduleCompile!X607)),ISNUMBER(FIND("0F",ScheduleCompile!X607)),ISNUMBER(FIND("8F",ScheduleCompile!X607)),ISNUMBER(FIND("1F",ScheduleCompile!X607)),ISNUMBER(FIND("2F",ScheduleCompile!X607)),ISNUMBER(FIND("3F",ScheduleCompile!X607)),ISNUMBER(FIND("6F",ScheduleCompile!X607)),ISNUMBER(FIND("7F",ScheduleCompile!X607)),ISNUMBER(FIND("9F",ScheduleCompile!X607)),ISNUMBER(FIND("4F",ScheduleCompile!X607))),VALUE(LEFT(ScheduleCompile!X607,FIND("F",ScheduleCompile!X607)-1)),ScheduleCompile!X607)))))),ISTEXT(ScheduleCompile!#REF!)),"ENDTABLE",IF(ISERROR(IF(ScheduleCompile!X607="Off",0,IF(ScheduleCompile!X607="On",1,IF(ISNUMBER(ScheduleCompile!X607),ScheduleCompile!X607/1,IF(ISTEXT(ScheduleCompile!X607),IF(OR(ISNUMBER(FIND("5F",ScheduleCompile!X607)),ISNUMBER(FIND("0F",ScheduleCompile!X607)),ISNUMBER(FIND("8F",ScheduleCompile!X607)),ISNUMBER(FIND("1F",ScheduleCompile!X607)),ISNUMBER(FIND("2F",ScheduleCompile!X607)),ISNUMBER(FIND("3F",ScheduleCompile!X607)),ISNUMBER(FIND("6F",ScheduleCompile!X607)),ISNUMBER(FIND("7F",ScheduleCompile!X607)),ISNUMBER(FIND("9F",ScheduleCompile!X607)),ISNUMBER(FIND("4F",ScheduleCompile!X607))),VALUE(LEFT(ScheduleCompile!X607,FIND("F",ScheduleCompile!X607)-1)),ScheduleCompile!X607)))))),"",IF(ScheduleCompile!X607="Off",0,IF(ScheduleCompile!X607="On",1,IF(ISNUMBER(ScheduleCompile!X607),ScheduleCompile!X607/1,IF(ISTEXT(ScheduleCompile!X607),IF(OR(ISNUMBER(FIND("5F",ScheduleCompile!X607)),ISNUMBER(FIND("0F",ScheduleCompile!X607)),ISNUMBER(FIND("8F",ScheduleCompile!X607)),ISNUMBER(FIND("1F",ScheduleCompile!X607)),ISNUMBER(FIND("2F",ScheduleCompile!X607)),ISNUMBER(FIND("3F",ScheduleCompile!X607)),ISNUMBER(FIND("6F",ScheduleCompile!X607)),ISNUMBER(FIND("7F",ScheduleCompile!X607)),ISNUMBER(FIND("9F",ScheduleCompile!X607)),ISNUMBER(FIND("4F",ScheduleCompile!X607))),VALUE(LEFT(ScheduleCompile!X607,FIND("F",ScheduleCompile!X607)-1)),ScheduleCompile!X607)))))))</f>
        <v>60.2</v>
      </c>
      <c r="AD614" s="1">
        <f>IF(AND(ISERROR(IF(ScheduleCompile!Y607="Off",0,IF(ScheduleCompile!Y607="On",1,IF(ISNUMBER(ScheduleCompile!Y607),ScheduleCompile!Y607/1,IF(ISTEXT(ScheduleCompile!Y607),IF(OR(ISNUMBER(FIND("5F",ScheduleCompile!Y607)),ISNUMBER(FIND("0F",ScheduleCompile!Y607)),ISNUMBER(FIND("8F",ScheduleCompile!Y607)),ISNUMBER(FIND("1F",ScheduleCompile!Y607)),ISNUMBER(FIND("2F",ScheduleCompile!Y607)),ISNUMBER(FIND("3F",ScheduleCompile!Y607)),ISNUMBER(FIND("6F",ScheduleCompile!Y607)),ISNUMBER(FIND("7F",ScheduleCompile!Y607)),ISNUMBER(FIND("9F",ScheduleCompile!Y607)),ISNUMBER(FIND("4F",ScheduleCompile!Y607))),VALUE(LEFT(ScheduleCompile!Y607,FIND("F",ScheduleCompile!Y607)-1)),ScheduleCompile!Y607)))))),ISTEXT(ScheduleCompile!#REF!)),"ENDTABLE",IF(ISERROR(IF(ScheduleCompile!Y607="Off",0,IF(ScheduleCompile!Y607="On",1,IF(ISNUMBER(ScheduleCompile!Y607),ScheduleCompile!Y607/1,IF(ISTEXT(ScheduleCompile!Y607),IF(OR(ISNUMBER(FIND("5F",ScheduleCompile!Y607)),ISNUMBER(FIND("0F",ScheduleCompile!Y607)),ISNUMBER(FIND("8F",ScheduleCompile!Y607)),ISNUMBER(FIND("1F",ScheduleCompile!Y607)),ISNUMBER(FIND("2F",ScheduleCompile!Y607)),ISNUMBER(FIND("3F",ScheduleCompile!Y607)),ISNUMBER(FIND("6F",ScheduleCompile!Y607)),ISNUMBER(FIND("7F",ScheduleCompile!Y607)),ISNUMBER(FIND("9F",ScheduleCompile!Y607)),ISNUMBER(FIND("4F",ScheduleCompile!Y607))),VALUE(LEFT(ScheduleCompile!Y607,FIND("F",ScheduleCompile!Y607)-1)),ScheduleCompile!Y607)))))),"",IF(ScheduleCompile!Y607="Off",0,IF(ScheduleCompile!Y607="On",1,IF(ISNUMBER(ScheduleCompile!Y607),ScheduleCompile!Y607/1,IF(ISTEXT(ScheduleCompile!Y607),IF(OR(ISNUMBER(FIND("5F",ScheduleCompile!Y607)),ISNUMBER(FIND("0F",ScheduleCompile!Y607)),ISNUMBER(FIND("8F",ScheduleCompile!Y607)),ISNUMBER(FIND("1F",ScheduleCompile!Y607)),ISNUMBER(FIND("2F",ScheduleCompile!Y607)),ISNUMBER(FIND("3F",ScheduleCompile!Y607)),ISNUMBER(FIND("6F",ScheduleCompile!Y607)),ISNUMBER(FIND("7F",ScheduleCompile!Y607)),ISNUMBER(FIND("9F",ScheduleCompile!Y607)),ISNUMBER(FIND("4F",ScheduleCompile!Y607))),VALUE(LEFT(ScheduleCompile!Y607,FIND("F",ScheduleCompile!Y607)-1)),ScheduleCompile!Y607)))))))</f>
        <v>60.2</v>
      </c>
    </row>
    <row r="615" spans="1:30" x14ac:dyDescent="0.25">
      <c r="A615" t="str">
        <f t="shared" si="39"/>
        <v>SchDay "WaterMainCZ07Jul"  Type = "Temperature" Hr = (61, 61, 61, 61, 61, 61, 61, 61, 61, 61, 61, 61, 61, 61, 61, 61, 61, 61, 61, 61, 61, 61, 61, 61) ..</v>
      </c>
      <c r="B615" s="1" t="s">
        <v>623</v>
      </c>
      <c r="C615" t="str">
        <f t="shared" si="40"/>
        <v xml:space="preserve">SchDay "WaterMainCZ07Jul"  Type = "Temperature" Hr = </v>
      </c>
      <c r="D615" t="str">
        <f t="shared" si="41"/>
        <v>(61, 61, 61, 61, 61, 61, 61, 61, 61, 61, 61, 61, 61, 61, 61, 61, 61, 61, 61, 61, 61, 61, 61, 61) ..</v>
      </c>
      <c r="E615" s="30" t="str">
        <f>ScheduleCompile!A608</f>
        <v>WaterMainCZ07Jul</v>
      </c>
      <c r="F615" t="str">
        <f t="shared" si="42"/>
        <v>Temperature</v>
      </c>
      <c r="G615" s="1">
        <f>IF(AND(ISERROR(IF(ScheduleCompile!B608="Off",0,IF(ScheduleCompile!B608="On",1,IF(ISNUMBER(ScheduleCompile!B608),ScheduleCompile!B608/1,IF(ISTEXT(ScheduleCompile!B608),IF(OR(ISNUMBER(FIND("5F",ScheduleCompile!B608)),ISNUMBER(FIND("0F",ScheduleCompile!B608)),ISNUMBER(FIND("8F",ScheduleCompile!B608)),ISNUMBER(FIND("1F",ScheduleCompile!B608)),ISNUMBER(FIND("2F",ScheduleCompile!B608)),ISNUMBER(FIND("3F",ScheduleCompile!B608)),ISNUMBER(FIND("6F",ScheduleCompile!B608)),ISNUMBER(FIND("7F",ScheduleCompile!B608)),ISNUMBER(FIND("9F",ScheduleCompile!B608)),ISNUMBER(FIND("4F",ScheduleCompile!B608))),VALUE(LEFT(ScheduleCompile!B608,FIND("F",ScheduleCompile!B608)-1)),ScheduleCompile!B608)))))),ISTEXT(ScheduleCompile!#REF!)),"ENDTABLE",IF(ISERROR(IF(ScheduleCompile!B608="Off",0,IF(ScheduleCompile!B608="On",1,IF(ISNUMBER(ScheduleCompile!B608),ScheduleCompile!B608/1,IF(ISTEXT(ScheduleCompile!B608),IF(OR(ISNUMBER(FIND("5F",ScheduleCompile!B608)),ISNUMBER(FIND("0F",ScheduleCompile!B608)),ISNUMBER(FIND("8F",ScheduleCompile!B608)),ISNUMBER(FIND("1F",ScheduleCompile!B608)),ISNUMBER(FIND("2F",ScheduleCompile!B608)),ISNUMBER(FIND("3F",ScheduleCompile!B608)),ISNUMBER(FIND("6F",ScheduleCompile!B608)),ISNUMBER(FIND("7F",ScheduleCompile!B608)),ISNUMBER(FIND("9F",ScheduleCompile!B608)),ISNUMBER(FIND("4F",ScheduleCompile!B608))),VALUE(LEFT(ScheduleCompile!B608,FIND("F",ScheduleCompile!B608)-1)),ScheduleCompile!B608)))))),"",IF(ScheduleCompile!B608="Off",0,IF(ScheduleCompile!B608="On",1,IF(ISNUMBER(ScheduleCompile!B608),ScheduleCompile!B608/1,IF(ISTEXT(ScheduleCompile!B608),IF(OR(ISNUMBER(FIND("5F",ScheduleCompile!B608)),ISNUMBER(FIND("0F",ScheduleCompile!B608)),ISNUMBER(FIND("8F",ScheduleCompile!B608)),ISNUMBER(FIND("1F",ScheduleCompile!B608)),ISNUMBER(FIND("2F",ScheduleCompile!B608)),ISNUMBER(FIND("3F",ScheduleCompile!B608)),ISNUMBER(FIND("6F",ScheduleCompile!B608)),ISNUMBER(FIND("7F",ScheduleCompile!B608)),ISNUMBER(FIND("9F",ScheduleCompile!B608)),ISNUMBER(FIND("4F",ScheduleCompile!B608))),VALUE(LEFT(ScheduleCompile!B608,FIND("F",ScheduleCompile!B608)-1)),ScheduleCompile!B608)))))))</f>
        <v>61</v>
      </c>
      <c r="H615" s="1">
        <f>IF(AND(ISERROR(IF(ScheduleCompile!C608="Off",0,IF(ScheduleCompile!C608="On",1,IF(ISNUMBER(ScheduleCompile!C608),ScheduleCompile!C608/1,IF(ISTEXT(ScheduleCompile!C608),IF(OR(ISNUMBER(FIND("5F",ScheduleCompile!C608)),ISNUMBER(FIND("0F",ScheduleCompile!C608)),ISNUMBER(FIND("8F",ScheduleCompile!C608)),ISNUMBER(FIND("1F",ScheduleCompile!C608)),ISNUMBER(FIND("2F",ScheduleCompile!C608)),ISNUMBER(FIND("3F",ScheduleCompile!C608)),ISNUMBER(FIND("6F",ScheduleCompile!C608)),ISNUMBER(FIND("7F",ScheduleCompile!C608)),ISNUMBER(FIND("9F",ScheduleCompile!C608)),ISNUMBER(FIND("4F",ScheduleCompile!C608))),VALUE(LEFT(ScheduleCompile!C608,FIND("F",ScheduleCompile!C608)-1)),ScheduleCompile!C608)))))),ISTEXT(ScheduleCompile!#REF!)),"ENDTABLE",IF(ISERROR(IF(ScheduleCompile!C608="Off",0,IF(ScheduleCompile!C608="On",1,IF(ISNUMBER(ScheduleCompile!C608),ScheduleCompile!C608/1,IF(ISTEXT(ScheduleCompile!C608),IF(OR(ISNUMBER(FIND("5F",ScheduleCompile!C608)),ISNUMBER(FIND("0F",ScheduleCompile!C608)),ISNUMBER(FIND("8F",ScheduleCompile!C608)),ISNUMBER(FIND("1F",ScheduleCompile!C608)),ISNUMBER(FIND("2F",ScheduleCompile!C608)),ISNUMBER(FIND("3F",ScheduleCompile!C608)),ISNUMBER(FIND("6F",ScheduleCompile!C608)),ISNUMBER(FIND("7F",ScheduleCompile!C608)),ISNUMBER(FIND("9F",ScheduleCompile!C608)),ISNUMBER(FIND("4F",ScheduleCompile!C608))),VALUE(LEFT(ScheduleCompile!C608,FIND("F",ScheduleCompile!C608)-1)),ScheduleCompile!C608)))))),"",IF(ScheduleCompile!C608="Off",0,IF(ScheduleCompile!C608="On",1,IF(ISNUMBER(ScheduleCompile!C608),ScheduleCompile!C608/1,IF(ISTEXT(ScheduleCompile!C608),IF(OR(ISNUMBER(FIND("5F",ScheduleCompile!C608)),ISNUMBER(FIND("0F",ScheduleCompile!C608)),ISNUMBER(FIND("8F",ScheduleCompile!C608)),ISNUMBER(FIND("1F",ScheduleCompile!C608)),ISNUMBER(FIND("2F",ScheduleCompile!C608)),ISNUMBER(FIND("3F",ScheduleCompile!C608)),ISNUMBER(FIND("6F",ScheduleCompile!C608)),ISNUMBER(FIND("7F",ScheduleCompile!C608)),ISNUMBER(FIND("9F",ScheduleCompile!C608)),ISNUMBER(FIND("4F",ScheduleCompile!C608))),VALUE(LEFT(ScheduleCompile!C608,FIND("F",ScheduleCompile!C608)-1)),ScheduleCompile!C608)))))))</f>
        <v>61</v>
      </c>
      <c r="I615" s="1">
        <f>IF(AND(ISERROR(IF(ScheduleCompile!D608="Off",0,IF(ScheduleCompile!D608="On",1,IF(ISNUMBER(ScheduleCompile!D608),ScheduleCompile!D608/1,IF(ISTEXT(ScheduleCompile!D608),IF(OR(ISNUMBER(FIND("5F",ScheduleCompile!D608)),ISNUMBER(FIND("0F",ScheduleCompile!D608)),ISNUMBER(FIND("8F",ScheduleCompile!D608)),ISNUMBER(FIND("1F",ScheduleCompile!D608)),ISNUMBER(FIND("2F",ScheduleCompile!D608)),ISNUMBER(FIND("3F",ScheduleCompile!D608)),ISNUMBER(FIND("6F",ScheduleCompile!D608)),ISNUMBER(FIND("7F",ScheduleCompile!D608)),ISNUMBER(FIND("9F",ScheduleCompile!D608)),ISNUMBER(FIND("4F",ScheduleCompile!D608))),VALUE(LEFT(ScheduleCompile!D608,FIND("F",ScheduleCompile!D608)-1)),ScheduleCompile!D608)))))),ISTEXT(ScheduleCompile!#REF!)),"ENDTABLE",IF(ISERROR(IF(ScheduleCompile!D608="Off",0,IF(ScheduleCompile!D608="On",1,IF(ISNUMBER(ScheduleCompile!D608),ScheduleCompile!D608/1,IF(ISTEXT(ScheduleCompile!D608),IF(OR(ISNUMBER(FIND("5F",ScheduleCompile!D608)),ISNUMBER(FIND("0F",ScheduleCompile!D608)),ISNUMBER(FIND("8F",ScheduleCompile!D608)),ISNUMBER(FIND("1F",ScheduleCompile!D608)),ISNUMBER(FIND("2F",ScheduleCompile!D608)),ISNUMBER(FIND("3F",ScheduleCompile!D608)),ISNUMBER(FIND("6F",ScheduleCompile!D608)),ISNUMBER(FIND("7F",ScheduleCompile!D608)),ISNUMBER(FIND("9F",ScheduleCompile!D608)),ISNUMBER(FIND("4F",ScheduleCompile!D608))),VALUE(LEFT(ScheduleCompile!D608,FIND("F",ScheduleCompile!D608)-1)),ScheduleCompile!D608)))))),"",IF(ScheduleCompile!D608="Off",0,IF(ScheduleCompile!D608="On",1,IF(ISNUMBER(ScheduleCompile!D608),ScheduleCompile!D608/1,IF(ISTEXT(ScheduleCompile!D608),IF(OR(ISNUMBER(FIND("5F",ScheduleCompile!D608)),ISNUMBER(FIND("0F",ScheduleCompile!D608)),ISNUMBER(FIND("8F",ScheduleCompile!D608)),ISNUMBER(FIND("1F",ScheduleCompile!D608)),ISNUMBER(FIND("2F",ScheduleCompile!D608)),ISNUMBER(FIND("3F",ScheduleCompile!D608)),ISNUMBER(FIND("6F",ScheduleCompile!D608)),ISNUMBER(FIND("7F",ScheduleCompile!D608)),ISNUMBER(FIND("9F",ScheduleCompile!D608)),ISNUMBER(FIND("4F",ScheduleCompile!D608))),VALUE(LEFT(ScheduleCompile!D608,FIND("F",ScheduleCompile!D608)-1)),ScheduleCompile!D608)))))))</f>
        <v>61</v>
      </c>
      <c r="J615" s="1">
        <f>IF(AND(ISERROR(IF(ScheduleCompile!E608="Off",0,IF(ScheduleCompile!E608="On",1,IF(ISNUMBER(ScheduleCompile!E608),ScheduleCompile!E608/1,IF(ISTEXT(ScheduleCompile!E608),IF(OR(ISNUMBER(FIND("5F",ScheduleCompile!E608)),ISNUMBER(FIND("0F",ScheduleCompile!E608)),ISNUMBER(FIND("8F",ScheduleCompile!E608)),ISNUMBER(FIND("1F",ScheduleCompile!E608)),ISNUMBER(FIND("2F",ScheduleCompile!E608)),ISNUMBER(FIND("3F",ScheduleCompile!E608)),ISNUMBER(FIND("6F",ScheduleCompile!E608)),ISNUMBER(FIND("7F",ScheduleCompile!E608)),ISNUMBER(FIND("9F",ScheduleCompile!E608)),ISNUMBER(FIND("4F",ScheduleCompile!E608))),VALUE(LEFT(ScheduleCompile!E608,FIND("F",ScheduleCompile!E608)-1)),ScheduleCompile!E608)))))),ISTEXT(ScheduleCompile!#REF!)),"ENDTABLE",IF(ISERROR(IF(ScheduleCompile!E608="Off",0,IF(ScheduleCompile!E608="On",1,IF(ISNUMBER(ScheduleCompile!E608),ScheduleCompile!E608/1,IF(ISTEXT(ScheduleCompile!E608),IF(OR(ISNUMBER(FIND("5F",ScheduleCompile!E608)),ISNUMBER(FIND("0F",ScheduleCompile!E608)),ISNUMBER(FIND("8F",ScheduleCompile!E608)),ISNUMBER(FIND("1F",ScheduleCompile!E608)),ISNUMBER(FIND("2F",ScheduleCompile!E608)),ISNUMBER(FIND("3F",ScheduleCompile!E608)),ISNUMBER(FIND("6F",ScheduleCompile!E608)),ISNUMBER(FIND("7F",ScheduleCompile!E608)),ISNUMBER(FIND("9F",ScheduleCompile!E608)),ISNUMBER(FIND("4F",ScheduleCompile!E608))),VALUE(LEFT(ScheduleCompile!E608,FIND("F",ScheduleCompile!E608)-1)),ScheduleCompile!E608)))))),"",IF(ScheduleCompile!E608="Off",0,IF(ScheduleCompile!E608="On",1,IF(ISNUMBER(ScheduleCompile!E608),ScheduleCompile!E608/1,IF(ISTEXT(ScheduleCompile!E608),IF(OR(ISNUMBER(FIND("5F",ScheduleCompile!E608)),ISNUMBER(FIND("0F",ScheduleCompile!E608)),ISNUMBER(FIND("8F",ScheduleCompile!E608)),ISNUMBER(FIND("1F",ScheduleCompile!E608)),ISNUMBER(FIND("2F",ScheduleCompile!E608)),ISNUMBER(FIND("3F",ScheduleCompile!E608)),ISNUMBER(FIND("6F",ScheduleCompile!E608)),ISNUMBER(FIND("7F",ScheduleCompile!E608)),ISNUMBER(FIND("9F",ScheduleCompile!E608)),ISNUMBER(FIND("4F",ScheduleCompile!E608))),VALUE(LEFT(ScheduleCompile!E608,FIND("F",ScheduleCompile!E608)-1)),ScheduleCompile!E608)))))))</f>
        <v>61</v>
      </c>
      <c r="K615" s="1">
        <f>IF(AND(ISERROR(IF(ScheduleCompile!F608="Off",0,IF(ScheduleCompile!F608="On",1,IF(ISNUMBER(ScheduleCompile!F608),ScheduleCompile!F608/1,IF(ISTEXT(ScheduleCompile!F608),IF(OR(ISNUMBER(FIND("5F",ScheduleCompile!F608)),ISNUMBER(FIND("0F",ScheduleCompile!F608)),ISNUMBER(FIND("8F",ScheduleCompile!F608)),ISNUMBER(FIND("1F",ScheduleCompile!F608)),ISNUMBER(FIND("2F",ScheduleCompile!F608)),ISNUMBER(FIND("3F",ScheduleCompile!F608)),ISNUMBER(FIND("6F",ScheduleCompile!F608)),ISNUMBER(FIND("7F",ScheduleCompile!F608)),ISNUMBER(FIND("9F",ScheduleCompile!F608)),ISNUMBER(FIND("4F",ScheduleCompile!F608))),VALUE(LEFT(ScheduleCompile!F608,FIND("F",ScheduleCompile!F608)-1)),ScheduleCompile!F608)))))),ISTEXT(ScheduleCompile!#REF!)),"ENDTABLE",IF(ISERROR(IF(ScheduleCompile!F608="Off",0,IF(ScheduleCompile!F608="On",1,IF(ISNUMBER(ScheduleCompile!F608),ScheduleCompile!F608/1,IF(ISTEXT(ScheduleCompile!F608),IF(OR(ISNUMBER(FIND("5F",ScheduleCompile!F608)),ISNUMBER(FIND("0F",ScheduleCompile!F608)),ISNUMBER(FIND("8F",ScheduleCompile!F608)),ISNUMBER(FIND("1F",ScheduleCompile!F608)),ISNUMBER(FIND("2F",ScheduleCompile!F608)),ISNUMBER(FIND("3F",ScheduleCompile!F608)),ISNUMBER(FIND("6F",ScheduleCompile!F608)),ISNUMBER(FIND("7F",ScheduleCompile!F608)),ISNUMBER(FIND("9F",ScheduleCompile!F608)),ISNUMBER(FIND("4F",ScheduleCompile!F608))),VALUE(LEFT(ScheduleCompile!F608,FIND("F",ScheduleCompile!F608)-1)),ScheduleCompile!F608)))))),"",IF(ScheduleCompile!F608="Off",0,IF(ScheduleCompile!F608="On",1,IF(ISNUMBER(ScheduleCompile!F608),ScheduleCompile!F608/1,IF(ISTEXT(ScheduleCompile!F608),IF(OR(ISNUMBER(FIND("5F",ScheduleCompile!F608)),ISNUMBER(FIND("0F",ScheduleCompile!F608)),ISNUMBER(FIND("8F",ScheduleCompile!F608)),ISNUMBER(FIND("1F",ScheduleCompile!F608)),ISNUMBER(FIND("2F",ScheduleCompile!F608)),ISNUMBER(FIND("3F",ScheduleCompile!F608)),ISNUMBER(FIND("6F",ScheduleCompile!F608)),ISNUMBER(FIND("7F",ScheduleCompile!F608)),ISNUMBER(FIND("9F",ScheduleCompile!F608)),ISNUMBER(FIND("4F",ScheduleCompile!F608))),VALUE(LEFT(ScheduleCompile!F608,FIND("F",ScheduleCompile!F608)-1)),ScheduleCompile!F608)))))))</f>
        <v>61</v>
      </c>
      <c r="L615" s="1">
        <f>IF(AND(ISERROR(IF(ScheduleCompile!G608="Off",0,IF(ScheduleCompile!G608="On",1,IF(ISNUMBER(ScheduleCompile!G608),ScheduleCompile!G608/1,IF(ISTEXT(ScheduleCompile!G608),IF(OR(ISNUMBER(FIND("5F",ScheduleCompile!G608)),ISNUMBER(FIND("0F",ScheduleCompile!G608)),ISNUMBER(FIND("8F",ScheduleCompile!G608)),ISNUMBER(FIND("1F",ScheduleCompile!G608)),ISNUMBER(FIND("2F",ScheduleCompile!G608)),ISNUMBER(FIND("3F",ScheduleCompile!G608)),ISNUMBER(FIND("6F",ScheduleCompile!G608)),ISNUMBER(FIND("7F",ScheduleCompile!G608)),ISNUMBER(FIND("9F",ScheduleCompile!G608)),ISNUMBER(FIND("4F",ScheduleCompile!G608))),VALUE(LEFT(ScheduleCompile!G608,FIND("F",ScheduleCompile!G608)-1)),ScheduleCompile!G608)))))),ISTEXT(ScheduleCompile!#REF!)),"ENDTABLE",IF(ISERROR(IF(ScheduleCompile!G608="Off",0,IF(ScheduleCompile!G608="On",1,IF(ISNUMBER(ScheduleCompile!G608),ScheduleCompile!G608/1,IF(ISTEXT(ScheduleCompile!G608),IF(OR(ISNUMBER(FIND("5F",ScheduleCompile!G608)),ISNUMBER(FIND("0F",ScheduleCompile!G608)),ISNUMBER(FIND("8F",ScheduleCompile!G608)),ISNUMBER(FIND("1F",ScheduleCompile!G608)),ISNUMBER(FIND("2F",ScheduleCompile!G608)),ISNUMBER(FIND("3F",ScheduleCompile!G608)),ISNUMBER(FIND("6F",ScheduleCompile!G608)),ISNUMBER(FIND("7F",ScheduleCompile!G608)),ISNUMBER(FIND("9F",ScheduleCompile!G608)),ISNUMBER(FIND("4F",ScheduleCompile!G608))),VALUE(LEFT(ScheduleCompile!G608,FIND("F",ScheduleCompile!G608)-1)),ScheduleCompile!G608)))))),"",IF(ScheduleCompile!G608="Off",0,IF(ScheduleCompile!G608="On",1,IF(ISNUMBER(ScheduleCompile!G608),ScheduleCompile!G608/1,IF(ISTEXT(ScheduleCompile!G608),IF(OR(ISNUMBER(FIND("5F",ScheduleCompile!G608)),ISNUMBER(FIND("0F",ScheduleCompile!G608)),ISNUMBER(FIND("8F",ScheduleCompile!G608)),ISNUMBER(FIND("1F",ScheduleCompile!G608)),ISNUMBER(FIND("2F",ScheduleCompile!G608)),ISNUMBER(FIND("3F",ScheduleCompile!G608)),ISNUMBER(FIND("6F",ScheduleCompile!G608)),ISNUMBER(FIND("7F",ScheduleCompile!G608)),ISNUMBER(FIND("9F",ScheduleCompile!G608)),ISNUMBER(FIND("4F",ScheduleCompile!G608))),VALUE(LEFT(ScheduleCompile!G608,FIND("F",ScheduleCompile!G608)-1)),ScheduleCompile!G608)))))))</f>
        <v>61</v>
      </c>
      <c r="M615" s="1">
        <f>IF(AND(ISERROR(IF(ScheduleCompile!H608="Off",0,IF(ScheduleCompile!H608="On",1,IF(ISNUMBER(ScheduleCompile!H608),ScheduleCompile!H608/1,IF(ISTEXT(ScheduleCompile!H608),IF(OR(ISNUMBER(FIND("5F",ScheduleCompile!H608)),ISNUMBER(FIND("0F",ScheduleCompile!H608)),ISNUMBER(FIND("8F",ScheduleCompile!H608)),ISNUMBER(FIND("1F",ScheduleCompile!H608)),ISNUMBER(FIND("2F",ScheduleCompile!H608)),ISNUMBER(FIND("3F",ScheduleCompile!H608)),ISNUMBER(FIND("6F",ScheduleCompile!H608)),ISNUMBER(FIND("7F",ScheduleCompile!H608)),ISNUMBER(FIND("9F",ScheduleCompile!H608)),ISNUMBER(FIND("4F",ScheduleCompile!H608))),VALUE(LEFT(ScheduleCompile!H608,FIND("F",ScheduleCompile!H608)-1)),ScheduleCompile!H608)))))),ISTEXT(ScheduleCompile!#REF!)),"ENDTABLE",IF(ISERROR(IF(ScheduleCompile!H608="Off",0,IF(ScheduleCompile!H608="On",1,IF(ISNUMBER(ScheduleCompile!H608),ScheduleCompile!H608/1,IF(ISTEXT(ScheduleCompile!H608),IF(OR(ISNUMBER(FIND("5F",ScheduleCompile!H608)),ISNUMBER(FIND("0F",ScheduleCompile!H608)),ISNUMBER(FIND("8F",ScheduleCompile!H608)),ISNUMBER(FIND("1F",ScheduleCompile!H608)),ISNUMBER(FIND("2F",ScheduleCompile!H608)),ISNUMBER(FIND("3F",ScheduleCompile!H608)),ISNUMBER(FIND("6F",ScheduleCompile!H608)),ISNUMBER(FIND("7F",ScheduleCompile!H608)),ISNUMBER(FIND("9F",ScheduleCompile!H608)),ISNUMBER(FIND("4F",ScheduleCompile!H608))),VALUE(LEFT(ScheduleCompile!H608,FIND("F",ScheduleCompile!H608)-1)),ScheduleCompile!H608)))))),"",IF(ScheduleCompile!H608="Off",0,IF(ScheduleCompile!H608="On",1,IF(ISNUMBER(ScheduleCompile!H608),ScheduleCompile!H608/1,IF(ISTEXT(ScheduleCompile!H608),IF(OR(ISNUMBER(FIND("5F",ScheduleCompile!H608)),ISNUMBER(FIND("0F",ScheduleCompile!H608)),ISNUMBER(FIND("8F",ScheduleCompile!H608)),ISNUMBER(FIND("1F",ScheduleCompile!H608)),ISNUMBER(FIND("2F",ScheduleCompile!H608)),ISNUMBER(FIND("3F",ScheduleCompile!H608)),ISNUMBER(FIND("6F",ScheduleCompile!H608)),ISNUMBER(FIND("7F",ScheduleCompile!H608)),ISNUMBER(FIND("9F",ScheduleCompile!H608)),ISNUMBER(FIND("4F",ScheduleCompile!H608))),VALUE(LEFT(ScheduleCompile!H608,FIND("F",ScheduleCompile!H608)-1)),ScheduleCompile!H608)))))))</f>
        <v>61</v>
      </c>
      <c r="N615" s="1">
        <f>IF(AND(ISERROR(IF(ScheduleCompile!I608="Off",0,IF(ScheduleCompile!I608="On",1,IF(ISNUMBER(ScheduleCompile!I608),ScheduleCompile!I608/1,IF(ISTEXT(ScheduleCompile!I608),IF(OR(ISNUMBER(FIND("5F",ScheduleCompile!I608)),ISNUMBER(FIND("0F",ScheduleCompile!I608)),ISNUMBER(FIND("8F",ScheduleCompile!I608)),ISNUMBER(FIND("1F",ScheduleCompile!I608)),ISNUMBER(FIND("2F",ScheduleCompile!I608)),ISNUMBER(FIND("3F",ScheduleCompile!I608)),ISNUMBER(FIND("6F",ScheduleCompile!I608)),ISNUMBER(FIND("7F",ScheduleCompile!I608)),ISNUMBER(FIND("9F",ScheduleCompile!I608)),ISNUMBER(FIND("4F",ScheduleCompile!I608))),VALUE(LEFT(ScheduleCompile!I608,FIND("F",ScheduleCompile!I608)-1)),ScheduleCompile!I608)))))),ISTEXT(ScheduleCompile!#REF!)),"ENDTABLE",IF(ISERROR(IF(ScheduleCompile!I608="Off",0,IF(ScheduleCompile!I608="On",1,IF(ISNUMBER(ScheduleCompile!I608),ScheduleCompile!I608/1,IF(ISTEXT(ScheduleCompile!I608),IF(OR(ISNUMBER(FIND("5F",ScheduleCompile!I608)),ISNUMBER(FIND("0F",ScheduleCompile!I608)),ISNUMBER(FIND("8F",ScheduleCompile!I608)),ISNUMBER(FIND("1F",ScheduleCompile!I608)),ISNUMBER(FIND("2F",ScheduleCompile!I608)),ISNUMBER(FIND("3F",ScheduleCompile!I608)),ISNUMBER(FIND("6F",ScheduleCompile!I608)),ISNUMBER(FIND("7F",ScheduleCompile!I608)),ISNUMBER(FIND("9F",ScheduleCompile!I608)),ISNUMBER(FIND("4F",ScheduleCompile!I608))),VALUE(LEFT(ScheduleCompile!I608,FIND("F",ScheduleCompile!I608)-1)),ScheduleCompile!I608)))))),"",IF(ScheduleCompile!I608="Off",0,IF(ScheduleCompile!I608="On",1,IF(ISNUMBER(ScheduleCompile!I608),ScheduleCompile!I608/1,IF(ISTEXT(ScheduleCompile!I608),IF(OR(ISNUMBER(FIND("5F",ScheduleCompile!I608)),ISNUMBER(FIND("0F",ScheduleCompile!I608)),ISNUMBER(FIND("8F",ScheduleCompile!I608)),ISNUMBER(FIND("1F",ScheduleCompile!I608)),ISNUMBER(FIND("2F",ScheduleCompile!I608)),ISNUMBER(FIND("3F",ScheduleCompile!I608)),ISNUMBER(FIND("6F",ScheduleCompile!I608)),ISNUMBER(FIND("7F",ScheduleCompile!I608)),ISNUMBER(FIND("9F",ScheduleCompile!I608)),ISNUMBER(FIND("4F",ScheduleCompile!I608))),VALUE(LEFT(ScheduleCompile!I608,FIND("F",ScheduleCompile!I608)-1)),ScheduleCompile!I608)))))))</f>
        <v>61</v>
      </c>
      <c r="O615" s="1">
        <f>IF(AND(ISERROR(IF(ScheduleCompile!J608="Off",0,IF(ScheduleCompile!J608="On",1,IF(ISNUMBER(ScheduleCompile!J608),ScheduleCompile!J608/1,IF(ISTEXT(ScheduleCompile!J608),IF(OR(ISNUMBER(FIND("5F",ScheduleCompile!J608)),ISNUMBER(FIND("0F",ScheduleCompile!J608)),ISNUMBER(FIND("8F",ScheduleCompile!J608)),ISNUMBER(FIND("1F",ScheduleCompile!J608)),ISNUMBER(FIND("2F",ScheduleCompile!J608)),ISNUMBER(FIND("3F",ScheduleCompile!J608)),ISNUMBER(FIND("6F",ScheduleCompile!J608)),ISNUMBER(FIND("7F",ScheduleCompile!J608)),ISNUMBER(FIND("9F",ScheduleCompile!J608)),ISNUMBER(FIND("4F",ScheduleCompile!J608))),VALUE(LEFT(ScheduleCompile!J608,FIND("F",ScheduleCompile!J608)-1)),ScheduleCompile!J608)))))),ISTEXT(ScheduleCompile!#REF!)),"ENDTABLE",IF(ISERROR(IF(ScheduleCompile!J608="Off",0,IF(ScheduleCompile!J608="On",1,IF(ISNUMBER(ScheduleCompile!J608),ScheduleCompile!J608/1,IF(ISTEXT(ScheduleCompile!J608),IF(OR(ISNUMBER(FIND("5F",ScheduleCompile!J608)),ISNUMBER(FIND("0F",ScheduleCompile!J608)),ISNUMBER(FIND("8F",ScheduleCompile!J608)),ISNUMBER(FIND("1F",ScheduleCompile!J608)),ISNUMBER(FIND("2F",ScheduleCompile!J608)),ISNUMBER(FIND("3F",ScheduleCompile!J608)),ISNUMBER(FIND("6F",ScheduleCompile!J608)),ISNUMBER(FIND("7F",ScheduleCompile!J608)),ISNUMBER(FIND("9F",ScheduleCompile!J608)),ISNUMBER(FIND("4F",ScheduleCompile!J608))),VALUE(LEFT(ScheduleCompile!J608,FIND("F",ScheduleCompile!J608)-1)),ScheduleCompile!J608)))))),"",IF(ScheduleCompile!J608="Off",0,IF(ScheduleCompile!J608="On",1,IF(ISNUMBER(ScheduleCompile!J608),ScheduleCompile!J608/1,IF(ISTEXT(ScheduleCompile!J608),IF(OR(ISNUMBER(FIND("5F",ScheduleCompile!J608)),ISNUMBER(FIND("0F",ScheduleCompile!J608)),ISNUMBER(FIND("8F",ScheduleCompile!J608)),ISNUMBER(FIND("1F",ScheduleCompile!J608)),ISNUMBER(FIND("2F",ScheduleCompile!J608)),ISNUMBER(FIND("3F",ScheduleCompile!J608)),ISNUMBER(FIND("6F",ScheduleCompile!J608)),ISNUMBER(FIND("7F",ScheduleCompile!J608)),ISNUMBER(FIND("9F",ScheduleCompile!J608)),ISNUMBER(FIND("4F",ScheduleCompile!J608))),VALUE(LEFT(ScheduleCompile!J608,FIND("F",ScheduleCompile!J608)-1)),ScheduleCompile!J608)))))))</f>
        <v>61</v>
      </c>
      <c r="P615" s="1">
        <f>IF(AND(ISERROR(IF(ScheduleCompile!K608="Off",0,IF(ScheduleCompile!K608="On",1,IF(ISNUMBER(ScheduleCompile!K608),ScheduleCompile!K608/1,IF(ISTEXT(ScheduleCompile!K608),IF(OR(ISNUMBER(FIND("5F",ScheduleCompile!K608)),ISNUMBER(FIND("0F",ScheduleCompile!K608)),ISNUMBER(FIND("8F",ScheduleCompile!K608)),ISNUMBER(FIND("1F",ScheduleCompile!K608)),ISNUMBER(FIND("2F",ScheduleCompile!K608)),ISNUMBER(FIND("3F",ScheduleCompile!K608)),ISNUMBER(FIND("6F",ScheduleCompile!K608)),ISNUMBER(FIND("7F",ScheduleCompile!K608)),ISNUMBER(FIND("9F",ScheduleCompile!K608)),ISNUMBER(FIND("4F",ScheduleCompile!K608))),VALUE(LEFT(ScheduleCompile!K608,FIND("F",ScheduleCompile!K608)-1)),ScheduleCompile!K608)))))),ISTEXT(ScheduleCompile!#REF!)),"ENDTABLE",IF(ISERROR(IF(ScheduleCompile!K608="Off",0,IF(ScheduleCompile!K608="On",1,IF(ISNUMBER(ScheduleCompile!K608),ScheduleCompile!K608/1,IF(ISTEXT(ScheduleCompile!K608),IF(OR(ISNUMBER(FIND("5F",ScheduleCompile!K608)),ISNUMBER(FIND("0F",ScheduleCompile!K608)),ISNUMBER(FIND("8F",ScheduleCompile!K608)),ISNUMBER(FIND("1F",ScheduleCompile!K608)),ISNUMBER(FIND("2F",ScheduleCompile!K608)),ISNUMBER(FIND("3F",ScheduleCompile!K608)),ISNUMBER(FIND("6F",ScheduleCompile!K608)),ISNUMBER(FIND("7F",ScheduleCompile!K608)),ISNUMBER(FIND("9F",ScheduleCompile!K608)),ISNUMBER(FIND("4F",ScheduleCompile!K608))),VALUE(LEFT(ScheduleCompile!K608,FIND("F",ScheduleCompile!K608)-1)),ScheduleCompile!K608)))))),"",IF(ScheduleCompile!K608="Off",0,IF(ScheduleCompile!K608="On",1,IF(ISNUMBER(ScheduleCompile!K608),ScheduleCompile!K608/1,IF(ISTEXT(ScheduleCompile!K608),IF(OR(ISNUMBER(FIND("5F",ScheduleCompile!K608)),ISNUMBER(FIND("0F",ScheduleCompile!K608)),ISNUMBER(FIND("8F",ScheduleCompile!K608)),ISNUMBER(FIND("1F",ScheduleCompile!K608)),ISNUMBER(FIND("2F",ScheduleCompile!K608)),ISNUMBER(FIND("3F",ScheduleCompile!K608)),ISNUMBER(FIND("6F",ScheduleCompile!K608)),ISNUMBER(FIND("7F",ScheduleCompile!K608)),ISNUMBER(FIND("9F",ScheduleCompile!K608)),ISNUMBER(FIND("4F",ScheduleCompile!K608))),VALUE(LEFT(ScheduleCompile!K608,FIND("F",ScheduleCompile!K608)-1)),ScheduleCompile!K608)))))))</f>
        <v>61</v>
      </c>
      <c r="Q615" s="1">
        <f>IF(AND(ISERROR(IF(ScheduleCompile!L608="Off",0,IF(ScheduleCompile!L608="On",1,IF(ISNUMBER(ScheduleCompile!L608),ScheduleCompile!L608/1,IF(ISTEXT(ScheduleCompile!L608),IF(OR(ISNUMBER(FIND("5F",ScheduleCompile!L608)),ISNUMBER(FIND("0F",ScheduleCompile!L608)),ISNUMBER(FIND("8F",ScheduleCompile!L608)),ISNUMBER(FIND("1F",ScheduleCompile!L608)),ISNUMBER(FIND("2F",ScheduleCompile!L608)),ISNUMBER(FIND("3F",ScheduleCompile!L608)),ISNUMBER(FIND("6F",ScheduleCompile!L608)),ISNUMBER(FIND("7F",ScheduleCompile!L608)),ISNUMBER(FIND("9F",ScheduleCompile!L608)),ISNUMBER(FIND("4F",ScheduleCompile!L608))),VALUE(LEFT(ScheduleCompile!L608,FIND("F",ScheduleCompile!L608)-1)),ScheduleCompile!L608)))))),ISTEXT(ScheduleCompile!#REF!)),"ENDTABLE",IF(ISERROR(IF(ScheduleCompile!L608="Off",0,IF(ScheduleCompile!L608="On",1,IF(ISNUMBER(ScheduleCompile!L608),ScheduleCompile!L608/1,IF(ISTEXT(ScheduleCompile!L608),IF(OR(ISNUMBER(FIND("5F",ScheduleCompile!L608)),ISNUMBER(FIND("0F",ScheduleCompile!L608)),ISNUMBER(FIND("8F",ScheduleCompile!L608)),ISNUMBER(FIND("1F",ScheduleCompile!L608)),ISNUMBER(FIND("2F",ScheduleCompile!L608)),ISNUMBER(FIND("3F",ScheduleCompile!L608)),ISNUMBER(FIND("6F",ScheduleCompile!L608)),ISNUMBER(FIND("7F",ScheduleCompile!L608)),ISNUMBER(FIND("9F",ScheduleCompile!L608)),ISNUMBER(FIND("4F",ScheduleCompile!L608))),VALUE(LEFT(ScheduleCompile!L608,FIND("F",ScheduleCompile!L608)-1)),ScheduleCompile!L608)))))),"",IF(ScheduleCompile!L608="Off",0,IF(ScheduleCompile!L608="On",1,IF(ISNUMBER(ScheduleCompile!L608),ScheduleCompile!L608/1,IF(ISTEXT(ScheduleCompile!L608),IF(OR(ISNUMBER(FIND("5F",ScheduleCompile!L608)),ISNUMBER(FIND("0F",ScheduleCompile!L608)),ISNUMBER(FIND("8F",ScheduleCompile!L608)),ISNUMBER(FIND("1F",ScheduleCompile!L608)),ISNUMBER(FIND("2F",ScheduleCompile!L608)),ISNUMBER(FIND("3F",ScheduleCompile!L608)),ISNUMBER(FIND("6F",ScheduleCompile!L608)),ISNUMBER(FIND("7F",ScheduleCompile!L608)),ISNUMBER(FIND("9F",ScheduleCompile!L608)),ISNUMBER(FIND("4F",ScheduleCompile!L608))),VALUE(LEFT(ScheduleCompile!L608,FIND("F",ScheduleCompile!L608)-1)),ScheduleCompile!L608)))))))</f>
        <v>61</v>
      </c>
      <c r="R615" s="1">
        <f>IF(AND(ISERROR(IF(ScheduleCompile!M608="Off",0,IF(ScheduleCompile!M608="On",1,IF(ISNUMBER(ScheduleCompile!M608),ScheduleCompile!M608/1,IF(ISTEXT(ScheduleCompile!M608),IF(OR(ISNUMBER(FIND("5F",ScheduleCompile!M608)),ISNUMBER(FIND("0F",ScheduleCompile!M608)),ISNUMBER(FIND("8F",ScheduleCompile!M608)),ISNUMBER(FIND("1F",ScheduleCompile!M608)),ISNUMBER(FIND("2F",ScheduleCompile!M608)),ISNUMBER(FIND("3F",ScheduleCompile!M608)),ISNUMBER(FIND("6F",ScheduleCompile!M608)),ISNUMBER(FIND("7F",ScheduleCompile!M608)),ISNUMBER(FIND("9F",ScheduleCompile!M608)),ISNUMBER(FIND("4F",ScheduleCompile!M608))),VALUE(LEFT(ScheduleCompile!M608,FIND("F",ScheduleCompile!M608)-1)),ScheduleCompile!M608)))))),ISTEXT(ScheduleCompile!#REF!)),"ENDTABLE",IF(ISERROR(IF(ScheduleCompile!M608="Off",0,IF(ScheduleCompile!M608="On",1,IF(ISNUMBER(ScheduleCompile!M608),ScheduleCompile!M608/1,IF(ISTEXT(ScheduleCompile!M608),IF(OR(ISNUMBER(FIND("5F",ScheduleCompile!M608)),ISNUMBER(FIND("0F",ScheduleCompile!M608)),ISNUMBER(FIND("8F",ScheduleCompile!M608)),ISNUMBER(FIND("1F",ScheduleCompile!M608)),ISNUMBER(FIND("2F",ScheduleCompile!M608)),ISNUMBER(FIND("3F",ScheduleCompile!M608)),ISNUMBER(FIND("6F",ScheduleCompile!M608)),ISNUMBER(FIND("7F",ScheduleCompile!M608)),ISNUMBER(FIND("9F",ScheduleCompile!M608)),ISNUMBER(FIND("4F",ScheduleCompile!M608))),VALUE(LEFT(ScheduleCompile!M608,FIND("F",ScheduleCompile!M608)-1)),ScheduleCompile!M608)))))),"",IF(ScheduleCompile!M608="Off",0,IF(ScheduleCompile!M608="On",1,IF(ISNUMBER(ScheduleCompile!M608),ScheduleCompile!M608/1,IF(ISTEXT(ScheduleCompile!M608),IF(OR(ISNUMBER(FIND("5F",ScheduleCompile!M608)),ISNUMBER(FIND("0F",ScheduleCompile!M608)),ISNUMBER(FIND("8F",ScheduleCompile!M608)),ISNUMBER(FIND("1F",ScheduleCompile!M608)),ISNUMBER(FIND("2F",ScheduleCompile!M608)),ISNUMBER(FIND("3F",ScheduleCompile!M608)),ISNUMBER(FIND("6F",ScheduleCompile!M608)),ISNUMBER(FIND("7F",ScheduleCompile!M608)),ISNUMBER(FIND("9F",ScheduleCompile!M608)),ISNUMBER(FIND("4F",ScheduleCompile!M608))),VALUE(LEFT(ScheduleCompile!M608,FIND("F",ScheduleCompile!M608)-1)),ScheduleCompile!M608)))))))</f>
        <v>61</v>
      </c>
      <c r="S615" s="1">
        <f>IF(AND(ISERROR(IF(ScheduleCompile!N608="Off",0,IF(ScheduleCompile!N608="On",1,IF(ISNUMBER(ScheduleCompile!N608),ScheduleCompile!N608/1,IF(ISTEXT(ScheduleCompile!N608),IF(OR(ISNUMBER(FIND("5F",ScheduleCompile!N608)),ISNUMBER(FIND("0F",ScheduleCompile!N608)),ISNUMBER(FIND("8F",ScheduleCompile!N608)),ISNUMBER(FIND("1F",ScheduleCompile!N608)),ISNUMBER(FIND("2F",ScheduleCompile!N608)),ISNUMBER(FIND("3F",ScheduleCompile!N608)),ISNUMBER(FIND("6F",ScheduleCompile!N608)),ISNUMBER(FIND("7F",ScheduleCompile!N608)),ISNUMBER(FIND("9F",ScheduleCompile!N608)),ISNUMBER(FIND("4F",ScheduleCompile!N608))),VALUE(LEFT(ScheduleCompile!N608,FIND("F",ScheduleCompile!N608)-1)),ScheduleCompile!N608)))))),ISTEXT(ScheduleCompile!#REF!)),"ENDTABLE",IF(ISERROR(IF(ScheduleCompile!N608="Off",0,IF(ScheduleCompile!N608="On",1,IF(ISNUMBER(ScheduleCompile!N608),ScheduleCompile!N608/1,IF(ISTEXT(ScheduleCompile!N608),IF(OR(ISNUMBER(FIND("5F",ScheduleCompile!N608)),ISNUMBER(FIND("0F",ScheduleCompile!N608)),ISNUMBER(FIND("8F",ScheduleCompile!N608)),ISNUMBER(FIND("1F",ScheduleCompile!N608)),ISNUMBER(FIND("2F",ScheduleCompile!N608)),ISNUMBER(FIND("3F",ScheduleCompile!N608)),ISNUMBER(FIND("6F",ScheduleCompile!N608)),ISNUMBER(FIND("7F",ScheduleCompile!N608)),ISNUMBER(FIND("9F",ScheduleCompile!N608)),ISNUMBER(FIND("4F",ScheduleCompile!N608))),VALUE(LEFT(ScheduleCompile!N608,FIND("F",ScheduleCompile!N608)-1)),ScheduleCompile!N608)))))),"",IF(ScheduleCompile!N608="Off",0,IF(ScheduleCompile!N608="On",1,IF(ISNUMBER(ScheduleCompile!N608),ScheduleCompile!N608/1,IF(ISTEXT(ScheduleCompile!N608),IF(OR(ISNUMBER(FIND("5F",ScheduleCompile!N608)),ISNUMBER(FIND("0F",ScheduleCompile!N608)),ISNUMBER(FIND("8F",ScheduleCompile!N608)),ISNUMBER(FIND("1F",ScheduleCompile!N608)),ISNUMBER(FIND("2F",ScheduleCompile!N608)),ISNUMBER(FIND("3F",ScheduleCompile!N608)),ISNUMBER(FIND("6F",ScheduleCompile!N608)),ISNUMBER(FIND("7F",ScheduleCompile!N608)),ISNUMBER(FIND("9F",ScheduleCompile!N608)),ISNUMBER(FIND("4F",ScheduleCompile!N608))),VALUE(LEFT(ScheduleCompile!N608,FIND("F",ScheduleCompile!N608)-1)),ScheduleCompile!N608)))))))</f>
        <v>61</v>
      </c>
      <c r="T615" s="1">
        <f>IF(AND(ISERROR(IF(ScheduleCompile!O608="Off",0,IF(ScheduleCompile!O608="On",1,IF(ISNUMBER(ScheduleCompile!O608),ScheduleCompile!O608/1,IF(ISTEXT(ScheduleCompile!O608),IF(OR(ISNUMBER(FIND("5F",ScheduleCompile!O608)),ISNUMBER(FIND("0F",ScheduleCompile!O608)),ISNUMBER(FIND("8F",ScheduleCompile!O608)),ISNUMBER(FIND("1F",ScheduleCompile!O608)),ISNUMBER(FIND("2F",ScheduleCompile!O608)),ISNUMBER(FIND("3F",ScheduleCompile!O608)),ISNUMBER(FIND("6F",ScheduleCompile!O608)),ISNUMBER(FIND("7F",ScheduleCompile!O608)),ISNUMBER(FIND("9F",ScheduleCompile!O608)),ISNUMBER(FIND("4F",ScheduleCompile!O608))),VALUE(LEFT(ScheduleCompile!O608,FIND("F",ScheduleCompile!O608)-1)),ScheduleCompile!O608)))))),ISTEXT(ScheduleCompile!#REF!)),"ENDTABLE",IF(ISERROR(IF(ScheduleCompile!O608="Off",0,IF(ScheduleCompile!O608="On",1,IF(ISNUMBER(ScheduleCompile!O608),ScheduleCompile!O608/1,IF(ISTEXT(ScheduleCompile!O608),IF(OR(ISNUMBER(FIND("5F",ScheduleCompile!O608)),ISNUMBER(FIND("0F",ScheduleCompile!O608)),ISNUMBER(FIND("8F",ScheduleCompile!O608)),ISNUMBER(FIND("1F",ScheduleCompile!O608)),ISNUMBER(FIND("2F",ScheduleCompile!O608)),ISNUMBER(FIND("3F",ScheduleCompile!O608)),ISNUMBER(FIND("6F",ScheduleCompile!O608)),ISNUMBER(FIND("7F",ScheduleCompile!O608)),ISNUMBER(FIND("9F",ScheduleCompile!O608)),ISNUMBER(FIND("4F",ScheduleCompile!O608))),VALUE(LEFT(ScheduleCompile!O608,FIND("F",ScheduleCompile!O608)-1)),ScheduleCompile!O608)))))),"",IF(ScheduleCompile!O608="Off",0,IF(ScheduleCompile!O608="On",1,IF(ISNUMBER(ScheduleCompile!O608),ScheduleCompile!O608/1,IF(ISTEXT(ScheduleCompile!O608),IF(OR(ISNUMBER(FIND("5F",ScheduleCompile!O608)),ISNUMBER(FIND("0F",ScheduleCompile!O608)),ISNUMBER(FIND("8F",ScheduleCompile!O608)),ISNUMBER(FIND("1F",ScheduleCompile!O608)),ISNUMBER(FIND("2F",ScheduleCompile!O608)),ISNUMBER(FIND("3F",ScheduleCompile!O608)),ISNUMBER(FIND("6F",ScheduleCompile!O608)),ISNUMBER(FIND("7F",ScheduleCompile!O608)),ISNUMBER(FIND("9F",ScheduleCompile!O608)),ISNUMBER(FIND("4F",ScheduleCompile!O608))),VALUE(LEFT(ScheduleCompile!O608,FIND("F",ScheduleCompile!O608)-1)),ScheduleCompile!O608)))))))</f>
        <v>61</v>
      </c>
      <c r="U615" s="1">
        <f>IF(AND(ISERROR(IF(ScheduleCompile!P608="Off",0,IF(ScheduleCompile!P608="On",1,IF(ISNUMBER(ScheduleCompile!P608),ScheduleCompile!P608/1,IF(ISTEXT(ScheduleCompile!P608),IF(OR(ISNUMBER(FIND("5F",ScheduleCompile!P608)),ISNUMBER(FIND("0F",ScheduleCompile!P608)),ISNUMBER(FIND("8F",ScheduleCompile!P608)),ISNUMBER(FIND("1F",ScheduleCompile!P608)),ISNUMBER(FIND("2F",ScheduleCompile!P608)),ISNUMBER(FIND("3F",ScheduleCompile!P608)),ISNUMBER(FIND("6F",ScheduleCompile!P608)),ISNUMBER(FIND("7F",ScheduleCompile!P608)),ISNUMBER(FIND("9F",ScheduleCompile!P608)),ISNUMBER(FIND("4F",ScheduleCompile!P608))),VALUE(LEFT(ScheduleCompile!P608,FIND("F",ScheduleCompile!P608)-1)),ScheduleCompile!P608)))))),ISTEXT(ScheduleCompile!#REF!)),"ENDTABLE",IF(ISERROR(IF(ScheduleCompile!P608="Off",0,IF(ScheduleCompile!P608="On",1,IF(ISNUMBER(ScheduleCompile!P608),ScheduleCompile!P608/1,IF(ISTEXT(ScheduleCompile!P608),IF(OR(ISNUMBER(FIND("5F",ScheduleCompile!P608)),ISNUMBER(FIND("0F",ScheduleCompile!P608)),ISNUMBER(FIND("8F",ScheduleCompile!P608)),ISNUMBER(FIND("1F",ScheduleCompile!P608)),ISNUMBER(FIND("2F",ScheduleCompile!P608)),ISNUMBER(FIND("3F",ScheduleCompile!P608)),ISNUMBER(FIND("6F",ScheduleCompile!P608)),ISNUMBER(FIND("7F",ScheduleCompile!P608)),ISNUMBER(FIND("9F",ScheduleCompile!P608)),ISNUMBER(FIND("4F",ScheduleCompile!P608))),VALUE(LEFT(ScheduleCompile!P608,FIND("F",ScheduleCompile!P608)-1)),ScheduleCompile!P608)))))),"",IF(ScheduleCompile!P608="Off",0,IF(ScheduleCompile!P608="On",1,IF(ISNUMBER(ScheduleCompile!P608),ScheduleCompile!P608/1,IF(ISTEXT(ScheduleCompile!P608),IF(OR(ISNUMBER(FIND("5F",ScheduleCompile!P608)),ISNUMBER(FIND("0F",ScheduleCompile!P608)),ISNUMBER(FIND("8F",ScheduleCompile!P608)),ISNUMBER(FIND("1F",ScheduleCompile!P608)),ISNUMBER(FIND("2F",ScheduleCompile!P608)),ISNUMBER(FIND("3F",ScheduleCompile!P608)),ISNUMBER(FIND("6F",ScheduleCompile!P608)),ISNUMBER(FIND("7F",ScheduleCompile!P608)),ISNUMBER(FIND("9F",ScheduleCompile!P608)),ISNUMBER(FIND("4F",ScheduleCompile!P608))),VALUE(LEFT(ScheduleCompile!P608,FIND("F",ScheduleCompile!P608)-1)),ScheduleCompile!P608)))))))</f>
        <v>61</v>
      </c>
      <c r="V615" s="1">
        <f>IF(AND(ISERROR(IF(ScheduleCompile!Q608="Off",0,IF(ScheduleCompile!Q608="On",1,IF(ISNUMBER(ScheduleCompile!Q608),ScheduleCompile!Q608/1,IF(ISTEXT(ScheduleCompile!Q608),IF(OR(ISNUMBER(FIND("5F",ScheduleCompile!Q608)),ISNUMBER(FIND("0F",ScheduleCompile!Q608)),ISNUMBER(FIND("8F",ScheduleCompile!Q608)),ISNUMBER(FIND("1F",ScheduleCompile!Q608)),ISNUMBER(FIND("2F",ScheduleCompile!Q608)),ISNUMBER(FIND("3F",ScheduleCompile!Q608)),ISNUMBER(FIND("6F",ScheduleCompile!Q608)),ISNUMBER(FIND("7F",ScheduleCompile!Q608)),ISNUMBER(FIND("9F",ScheduleCompile!Q608)),ISNUMBER(FIND("4F",ScheduleCompile!Q608))),VALUE(LEFT(ScheduleCompile!Q608,FIND("F",ScheduleCompile!Q608)-1)),ScheduleCompile!Q608)))))),ISTEXT(ScheduleCompile!#REF!)),"ENDTABLE",IF(ISERROR(IF(ScheduleCompile!Q608="Off",0,IF(ScheduleCompile!Q608="On",1,IF(ISNUMBER(ScheduleCompile!Q608),ScheduleCompile!Q608/1,IF(ISTEXT(ScheduleCompile!Q608),IF(OR(ISNUMBER(FIND("5F",ScheduleCompile!Q608)),ISNUMBER(FIND("0F",ScheduleCompile!Q608)),ISNUMBER(FIND("8F",ScheduleCompile!Q608)),ISNUMBER(FIND("1F",ScheduleCompile!Q608)),ISNUMBER(FIND("2F",ScheduleCompile!Q608)),ISNUMBER(FIND("3F",ScheduleCompile!Q608)),ISNUMBER(FIND("6F",ScheduleCompile!Q608)),ISNUMBER(FIND("7F",ScheduleCompile!Q608)),ISNUMBER(FIND("9F",ScheduleCompile!Q608)),ISNUMBER(FIND("4F",ScheduleCompile!Q608))),VALUE(LEFT(ScheduleCompile!Q608,FIND("F",ScheduleCompile!Q608)-1)),ScheduleCompile!Q608)))))),"",IF(ScheduleCompile!Q608="Off",0,IF(ScheduleCompile!Q608="On",1,IF(ISNUMBER(ScheduleCompile!Q608),ScheduleCompile!Q608/1,IF(ISTEXT(ScheduleCompile!Q608),IF(OR(ISNUMBER(FIND("5F",ScheduleCompile!Q608)),ISNUMBER(FIND("0F",ScheduleCompile!Q608)),ISNUMBER(FIND("8F",ScheduleCompile!Q608)),ISNUMBER(FIND("1F",ScheduleCompile!Q608)),ISNUMBER(FIND("2F",ScheduleCompile!Q608)),ISNUMBER(FIND("3F",ScheduleCompile!Q608)),ISNUMBER(FIND("6F",ScheduleCompile!Q608)),ISNUMBER(FIND("7F",ScheduleCompile!Q608)),ISNUMBER(FIND("9F",ScheduleCompile!Q608)),ISNUMBER(FIND("4F",ScheduleCompile!Q608))),VALUE(LEFT(ScheduleCompile!Q608,FIND("F",ScheduleCompile!Q608)-1)),ScheduleCompile!Q608)))))))</f>
        <v>61</v>
      </c>
      <c r="W615" s="1">
        <f>IF(AND(ISERROR(IF(ScheduleCompile!R608="Off",0,IF(ScheduleCompile!R608="On",1,IF(ISNUMBER(ScheduleCompile!R608),ScheduleCompile!R608/1,IF(ISTEXT(ScheduleCompile!R608),IF(OR(ISNUMBER(FIND("5F",ScheduleCompile!R608)),ISNUMBER(FIND("0F",ScheduleCompile!R608)),ISNUMBER(FIND("8F",ScheduleCompile!R608)),ISNUMBER(FIND("1F",ScheduleCompile!R608)),ISNUMBER(FIND("2F",ScheduleCompile!R608)),ISNUMBER(FIND("3F",ScheduleCompile!R608)),ISNUMBER(FIND("6F",ScheduleCompile!R608)),ISNUMBER(FIND("7F",ScheduleCompile!R608)),ISNUMBER(FIND("9F",ScheduleCompile!R608)),ISNUMBER(FIND("4F",ScheduleCompile!R608))),VALUE(LEFT(ScheduleCompile!R608,FIND("F",ScheduleCompile!R608)-1)),ScheduleCompile!R608)))))),ISTEXT(ScheduleCompile!#REF!)),"ENDTABLE",IF(ISERROR(IF(ScheduleCompile!R608="Off",0,IF(ScheduleCompile!R608="On",1,IF(ISNUMBER(ScheduleCompile!R608),ScheduleCompile!R608/1,IF(ISTEXT(ScheduleCompile!R608),IF(OR(ISNUMBER(FIND("5F",ScheduleCompile!R608)),ISNUMBER(FIND("0F",ScheduleCompile!R608)),ISNUMBER(FIND("8F",ScheduleCompile!R608)),ISNUMBER(FIND("1F",ScheduleCompile!R608)),ISNUMBER(FIND("2F",ScheduleCompile!R608)),ISNUMBER(FIND("3F",ScheduleCompile!R608)),ISNUMBER(FIND("6F",ScheduleCompile!R608)),ISNUMBER(FIND("7F",ScheduleCompile!R608)),ISNUMBER(FIND("9F",ScheduleCompile!R608)),ISNUMBER(FIND("4F",ScheduleCompile!R608))),VALUE(LEFT(ScheduleCompile!R608,FIND("F",ScheduleCompile!R608)-1)),ScheduleCompile!R608)))))),"",IF(ScheduleCompile!R608="Off",0,IF(ScheduleCompile!R608="On",1,IF(ISNUMBER(ScheduleCompile!R608),ScheduleCompile!R608/1,IF(ISTEXT(ScheduleCompile!R608),IF(OR(ISNUMBER(FIND("5F",ScheduleCompile!R608)),ISNUMBER(FIND("0F",ScheduleCompile!R608)),ISNUMBER(FIND("8F",ScheduleCompile!R608)),ISNUMBER(FIND("1F",ScheduleCompile!R608)),ISNUMBER(FIND("2F",ScheduleCompile!R608)),ISNUMBER(FIND("3F",ScheduleCompile!R608)),ISNUMBER(FIND("6F",ScheduleCompile!R608)),ISNUMBER(FIND("7F",ScheduleCompile!R608)),ISNUMBER(FIND("9F",ScheduleCompile!R608)),ISNUMBER(FIND("4F",ScheduleCompile!R608))),VALUE(LEFT(ScheduleCompile!R608,FIND("F",ScheduleCompile!R608)-1)),ScheduleCompile!R608)))))))</f>
        <v>61</v>
      </c>
      <c r="X615" s="1">
        <f>IF(AND(ISERROR(IF(ScheduleCompile!S608="Off",0,IF(ScheduleCompile!S608="On",1,IF(ISNUMBER(ScheduleCompile!S608),ScheduleCompile!S608/1,IF(ISTEXT(ScheduleCompile!S608),IF(OR(ISNUMBER(FIND("5F",ScheduleCompile!S608)),ISNUMBER(FIND("0F",ScheduleCompile!S608)),ISNUMBER(FIND("8F",ScheduleCompile!S608)),ISNUMBER(FIND("1F",ScheduleCompile!S608)),ISNUMBER(FIND("2F",ScheduleCompile!S608)),ISNUMBER(FIND("3F",ScheduleCompile!S608)),ISNUMBER(FIND("6F",ScheduleCompile!S608)),ISNUMBER(FIND("7F",ScheduleCompile!S608)),ISNUMBER(FIND("9F",ScheduleCompile!S608)),ISNUMBER(FIND("4F",ScheduleCompile!S608))),VALUE(LEFT(ScheduleCompile!S608,FIND("F",ScheduleCompile!S608)-1)),ScheduleCompile!S608)))))),ISTEXT(ScheduleCompile!#REF!)),"ENDTABLE",IF(ISERROR(IF(ScheduleCompile!S608="Off",0,IF(ScheduleCompile!S608="On",1,IF(ISNUMBER(ScheduleCompile!S608),ScheduleCompile!S608/1,IF(ISTEXT(ScheduleCompile!S608),IF(OR(ISNUMBER(FIND("5F",ScheduleCompile!S608)),ISNUMBER(FIND("0F",ScheduleCompile!S608)),ISNUMBER(FIND("8F",ScheduleCompile!S608)),ISNUMBER(FIND("1F",ScheduleCompile!S608)),ISNUMBER(FIND("2F",ScheduleCompile!S608)),ISNUMBER(FIND("3F",ScheduleCompile!S608)),ISNUMBER(FIND("6F",ScheduleCompile!S608)),ISNUMBER(FIND("7F",ScheduleCompile!S608)),ISNUMBER(FIND("9F",ScheduleCompile!S608)),ISNUMBER(FIND("4F",ScheduleCompile!S608))),VALUE(LEFT(ScheduleCompile!S608,FIND("F",ScheduleCompile!S608)-1)),ScheduleCompile!S608)))))),"",IF(ScheduleCompile!S608="Off",0,IF(ScheduleCompile!S608="On",1,IF(ISNUMBER(ScheduleCompile!S608),ScheduleCompile!S608/1,IF(ISTEXT(ScheduleCompile!S608),IF(OR(ISNUMBER(FIND("5F",ScheduleCompile!S608)),ISNUMBER(FIND("0F",ScheduleCompile!S608)),ISNUMBER(FIND("8F",ScheduleCompile!S608)),ISNUMBER(FIND("1F",ScheduleCompile!S608)),ISNUMBER(FIND("2F",ScheduleCompile!S608)),ISNUMBER(FIND("3F",ScheduleCompile!S608)),ISNUMBER(FIND("6F",ScheduleCompile!S608)),ISNUMBER(FIND("7F",ScheduleCompile!S608)),ISNUMBER(FIND("9F",ScheduleCompile!S608)),ISNUMBER(FIND("4F",ScheduleCompile!S608))),VALUE(LEFT(ScheduleCompile!S608,FIND("F",ScheduleCompile!S608)-1)),ScheduleCompile!S608)))))))</f>
        <v>61</v>
      </c>
      <c r="Y615" s="1">
        <f>IF(AND(ISERROR(IF(ScheduleCompile!T608="Off",0,IF(ScheduleCompile!T608="On",1,IF(ISNUMBER(ScheduleCompile!T608),ScheduleCompile!T608/1,IF(ISTEXT(ScheduleCompile!T608),IF(OR(ISNUMBER(FIND("5F",ScheduleCompile!T608)),ISNUMBER(FIND("0F",ScheduleCompile!T608)),ISNUMBER(FIND("8F",ScheduleCompile!T608)),ISNUMBER(FIND("1F",ScheduleCompile!T608)),ISNUMBER(FIND("2F",ScheduleCompile!T608)),ISNUMBER(FIND("3F",ScheduleCompile!T608)),ISNUMBER(FIND("6F",ScheduleCompile!T608)),ISNUMBER(FIND("7F",ScheduleCompile!T608)),ISNUMBER(FIND("9F",ScheduleCompile!T608)),ISNUMBER(FIND("4F",ScheduleCompile!T608))),VALUE(LEFT(ScheduleCompile!T608,FIND("F",ScheduleCompile!T608)-1)),ScheduleCompile!T608)))))),ISTEXT(ScheduleCompile!#REF!)),"ENDTABLE",IF(ISERROR(IF(ScheduleCompile!T608="Off",0,IF(ScheduleCompile!T608="On",1,IF(ISNUMBER(ScheduleCompile!T608),ScheduleCompile!T608/1,IF(ISTEXT(ScheduleCompile!T608),IF(OR(ISNUMBER(FIND("5F",ScheduleCompile!T608)),ISNUMBER(FIND("0F",ScheduleCompile!T608)),ISNUMBER(FIND("8F",ScheduleCompile!T608)),ISNUMBER(FIND("1F",ScheduleCompile!T608)),ISNUMBER(FIND("2F",ScheduleCompile!T608)),ISNUMBER(FIND("3F",ScheduleCompile!T608)),ISNUMBER(FIND("6F",ScheduleCompile!T608)),ISNUMBER(FIND("7F",ScheduleCompile!T608)),ISNUMBER(FIND("9F",ScheduleCompile!T608)),ISNUMBER(FIND("4F",ScheduleCompile!T608))),VALUE(LEFT(ScheduleCompile!T608,FIND("F",ScheduleCompile!T608)-1)),ScheduleCompile!T608)))))),"",IF(ScheduleCompile!T608="Off",0,IF(ScheduleCompile!T608="On",1,IF(ISNUMBER(ScheduleCompile!T608),ScheduleCompile!T608/1,IF(ISTEXT(ScheduleCompile!T608),IF(OR(ISNUMBER(FIND("5F",ScheduleCompile!T608)),ISNUMBER(FIND("0F",ScheduleCompile!T608)),ISNUMBER(FIND("8F",ScheduleCompile!T608)),ISNUMBER(FIND("1F",ScheduleCompile!T608)),ISNUMBER(FIND("2F",ScheduleCompile!T608)),ISNUMBER(FIND("3F",ScheduleCompile!T608)),ISNUMBER(FIND("6F",ScheduleCompile!T608)),ISNUMBER(FIND("7F",ScheduleCompile!T608)),ISNUMBER(FIND("9F",ScheduleCompile!T608)),ISNUMBER(FIND("4F",ScheduleCompile!T608))),VALUE(LEFT(ScheduleCompile!T608,FIND("F",ScheduleCompile!T608)-1)),ScheduleCompile!T608)))))))</f>
        <v>61</v>
      </c>
      <c r="Z615" s="1">
        <f>IF(AND(ISERROR(IF(ScheduleCompile!U608="Off",0,IF(ScheduleCompile!U608="On",1,IF(ISNUMBER(ScheduleCompile!U608),ScheduleCompile!U608/1,IF(ISTEXT(ScheduleCompile!U608),IF(OR(ISNUMBER(FIND("5F",ScheduleCompile!U608)),ISNUMBER(FIND("0F",ScheduleCompile!U608)),ISNUMBER(FIND("8F",ScheduleCompile!U608)),ISNUMBER(FIND("1F",ScheduleCompile!U608)),ISNUMBER(FIND("2F",ScheduleCompile!U608)),ISNUMBER(FIND("3F",ScheduleCompile!U608)),ISNUMBER(FIND("6F",ScheduleCompile!U608)),ISNUMBER(FIND("7F",ScheduleCompile!U608)),ISNUMBER(FIND("9F",ScheduleCompile!U608)),ISNUMBER(FIND("4F",ScheduleCompile!U608))),VALUE(LEFT(ScheduleCompile!U608,FIND("F",ScheduleCompile!U608)-1)),ScheduleCompile!U608)))))),ISTEXT(ScheduleCompile!#REF!)),"ENDTABLE",IF(ISERROR(IF(ScheduleCompile!U608="Off",0,IF(ScheduleCompile!U608="On",1,IF(ISNUMBER(ScheduleCompile!U608),ScheduleCompile!U608/1,IF(ISTEXT(ScheduleCompile!U608),IF(OR(ISNUMBER(FIND("5F",ScheduleCompile!U608)),ISNUMBER(FIND("0F",ScheduleCompile!U608)),ISNUMBER(FIND("8F",ScheduleCompile!U608)),ISNUMBER(FIND("1F",ScheduleCompile!U608)),ISNUMBER(FIND("2F",ScheduleCompile!U608)),ISNUMBER(FIND("3F",ScheduleCompile!U608)),ISNUMBER(FIND("6F",ScheduleCompile!U608)),ISNUMBER(FIND("7F",ScheduleCompile!U608)),ISNUMBER(FIND("9F",ScheduleCompile!U608)),ISNUMBER(FIND("4F",ScheduleCompile!U608))),VALUE(LEFT(ScheduleCompile!U608,FIND("F",ScheduleCompile!U608)-1)),ScheduleCompile!U608)))))),"",IF(ScheduleCompile!U608="Off",0,IF(ScheduleCompile!U608="On",1,IF(ISNUMBER(ScheduleCompile!U608),ScheduleCompile!U608/1,IF(ISTEXT(ScheduleCompile!U608),IF(OR(ISNUMBER(FIND("5F",ScheduleCompile!U608)),ISNUMBER(FIND("0F",ScheduleCompile!U608)),ISNUMBER(FIND("8F",ScheduleCompile!U608)),ISNUMBER(FIND("1F",ScheduleCompile!U608)),ISNUMBER(FIND("2F",ScheduleCompile!U608)),ISNUMBER(FIND("3F",ScheduleCompile!U608)),ISNUMBER(FIND("6F",ScheduleCompile!U608)),ISNUMBER(FIND("7F",ScheduleCompile!U608)),ISNUMBER(FIND("9F",ScheduleCompile!U608)),ISNUMBER(FIND("4F",ScheduleCompile!U608))),VALUE(LEFT(ScheduleCompile!U608,FIND("F",ScheduleCompile!U608)-1)),ScheduleCompile!U608)))))))</f>
        <v>61</v>
      </c>
      <c r="AA615" s="1">
        <f>IF(AND(ISERROR(IF(ScheduleCompile!V608="Off",0,IF(ScheduleCompile!V608="On",1,IF(ISNUMBER(ScheduleCompile!V608),ScheduleCompile!V608/1,IF(ISTEXT(ScheduleCompile!V608),IF(OR(ISNUMBER(FIND("5F",ScheduleCompile!V608)),ISNUMBER(FIND("0F",ScheduleCompile!V608)),ISNUMBER(FIND("8F",ScheduleCompile!V608)),ISNUMBER(FIND("1F",ScheduleCompile!V608)),ISNUMBER(FIND("2F",ScheduleCompile!V608)),ISNUMBER(FIND("3F",ScheduleCompile!V608)),ISNUMBER(FIND("6F",ScheduleCompile!V608)),ISNUMBER(FIND("7F",ScheduleCompile!V608)),ISNUMBER(FIND("9F",ScheduleCompile!V608)),ISNUMBER(FIND("4F",ScheduleCompile!V608))),VALUE(LEFT(ScheduleCompile!V608,FIND("F",ScheduleCompile!V608)-1)),ScheduleCompile!V608)))))),ISTEXT(ScheduleCompile!#REF!)),"ENDTABLE",IF(ISERROR(IF(ScheduleCompile!V608="Off",0,IF(ScheduleCompile!V608="On",1,IF(ISNUMBER(ScheduleCompile!V608),ScheduleCompile!V608/1,IF(ISTEXT(ScheduleCompile!V608),IF(OR(ISNUMBER(FIND("5F",ScheduleCompile!V608)),ISNUMBER(FIND("0F",ScheduleCompile!V608)),ISNUMBER(FIND("8F",ScheduleCompile!V608)),ISNUMBER(FIND("1F",ScheduleCompile!V608)),ISNUMBER(FIND("2F",ScheduleCompile!V608)),ISNUMBER(FIND("3F",ScheduleCompile!V608)),ISNUMBER(FIND("6F",ScheduleCompile!V608)),ISNUMBER(FIND("7F",ScheduleCompile!V608)),ISNUMBER(FIND("9F",ScheduleCompile!V608)),ISNUMBER(FIND("4F",ScheduleCompile!V608))),VALUE(LEFT(ScheduleCompile!V608,FIND("F",ScheduleCompile!V608)-1)),ScheduleCompile!V608)))))),"",IF(ScheduleCompile!V608="Off",0,IF(ScheduleCompile!V608="On",1,IF(ISNUMBER(ScheduleCompile!V608),ScheduleCompile!V608/1,IF(ISTEXT(ScheduleCompile!V608),IF(OR(ISNUMBER(FIND("5F",ScheduleCompile!V608)),ISNUMBER(FIND("0F",ScheduleCompile!V608)),ISNUMBER(FIND("8F",ScheduleCompile!V608)),ISNUMBER(FIND("1F",ScheduleCompile!V608)),ISNUMBER(FIND("2F",ScheduleCompile!V608)),ISNUMBER(FIND("3F",ScheduleCompile!V608)),ISNUMBER(FIND("6F",ScheduleCompile!V608)),ISNUMBER(FIND("7F",ScheduleCompile!V608)),ISNUMBER(FIND("9F",ScheduleCompile!V608)),ISNUMBER(FIND("4F",ScheduleCompile!V608))),VALUE(LEFT(ScheduleCompile!V608,FIND("F",ScheduleCompile!V608)-1)),ScheduleCompile!V608)))))))</f>
        <v>61</v>
      </c>
      <c r="AB615" s="1">
        <f>IF(AND(ISERROR(IF(ScheduleCompile!W608="Off",0,IF(ScheduleCompile!W608="On",1,IF(ISNUMBER(ScheduleCompile!W608),ScheduleCompile!W608/1,IF(ISTEXT(ScheduleCompile!W608),IF(OR(ISNUMBER(FIND("5F",ScheduleCompile!W608)),ISNUMBER(FIND("0F",ScheduleCompile!W608)),ISNUMBER(FIND("8F",ScheduleCompile!W608)),ISNUMBER(FIND("1F",ScheduleCompile!W608)),ISNUMBER(FIND("2F",ScheduleCompile!W608)),ISNUMBER(FIND("3F",ScheduleCompile!W608)),ISNUMBER(FIND("6F",ScheduleCompile!W608)),ISNUMBER(FIND("7F",ScheduleCompile!W608)),ISNUMBER(FIND("9F",ScheduleCompile!W608)),ISNUMBER(FIND("4F",ScheduleCompile!W608))),VALUE(LEFT(ScheduleCompile!W608,FIND("F",ScheduleCompile!W608)-1)),ScheduleCompile!W608)))))),ISTEXT(ScheduleCompile!#REF!)),"ENDTABLE",IF(ISERROR(IF(ScheduleCompile!W608="Off",0,IF(ScheduleCompile!W608="On",1,IF(ISNUMBER(ScheduleCompile!W608),ScheduleCompile!W608/1,IF(ISTEXT(ScheduleCompile!W608),IF(OR(ISNUMBER(FIND("5F",ScheduleCompile!W608)),ISNUMBER(FIND("0F",ScheduleCompile!W608)),ISNUMBER(FIND("8F",ScheduleCompile!W608)),ISNUMBER(FIND("1F",ScheduleCompile!W608)),ISNUMBER(FIND("2F",ScheduleCompile!W608)),ISNUMBER(FIND("3F",ScheduleCompile!W608)),ISNUMBER(FIND("6F",ScheduleCompile!W608)),ISNUMBER(FIND("7F",ScheduleCompile!W608)),ISNUMBER(FIND("9F",ScheduleCompile!W608)),ISNUMBER(FIND("4F",ScheduleCompile!W608))),VALUE(LEFT(ScheduleCompile!W608,FIND("F",ScheduleCompile!W608)-1)),ScheduleCompile!W608)))))),"",IF(ScheduleCompile!W608="Off",0,IF(ScheduleCompile!W608="On",1,IF(ISNUMBER(ScheduleCompile!W608),ScheduleCompile!W608/1,IF(ISTEXT(ScheduleCompile!W608),IF(OR(ISNUMBER(FIND("5F",ScheduleCompile!W608)),ISNUMBER(FIND("0F",ScheduleCompile!W608)),ISNUMBER(FIND("8F",ScheduleCompile!W608)),ISNUMBER(FIND("1F",ScheduleCompile!W608)),ISNUMBER(FIND("2F",ScheduleCompile!W608)),ISNUMBER(FIND("3F",ScheduleCompile!W608)),ISNUMBER(FIND("6F",ScheduleCompile!W608)),ISNUMBER(FIND("7F",ScheduleCompile!W608)),ISNUMBER(FIND("9F",ScheduleCompile!W608)),ISNUMBER(FIND("4F",ScheduleCompile!W608))),VALUE(LEFT(ScheduleCompile!W608,FIND("F",ScheduleCompile!W608)-1)),ScheduleCompile!W608)))))))</f>
        <v>61</v>
      </c>
      <c r="AC615" s="1">
        <f>IF(AND(ISERROR(IF(ScheduleCompile!X608="Off",0,IF(ScheduleCompile!X608="On",1,IF(ISNUMBER(ScheduleCompile!X608),ScheduleCompile!X608/1,IF(ISTEXT(ScheduleCompile!X608),IF(OR(ISNUMBER(FIND("5F",ScheduleCompile!X608)),ISNUMBER(FIND("0F",ScheduleCompile!X608)),ISNUMBER(FIND("8F",ScheduleCompile!X608)),ISNUMBER(FIND("1F",ScheduleCompile!X608)),ISNUMBER(FIND("2F",ScheduleCompile!X608)),ISNUMBER(FIND("3F",ScheduleCompile!X608)),ISNUMBER(FIND("6F",ScheduleCompile!X608)),ISNUMBER(FIND("7F",ScheduleCompile!X608)),ISNUMBER(FIND("9F",ScheduleCompile!X608)),ISNUMBER(FIND("4F",ScheduleCompile!X608))),VALUE(LEFT(ScheduleCompile!X608,FIND("F",ScheduleCompile!X608)-1)),ScheduleCompile!X608)))))),ISTEXT(ScheduleCompile!#REF!)),"ENDTABLE",IF(ISERROR(IF(ScheduleCompile!X608="Off",0,IF(ScheduleCompile!X608="On",1,IF(ISNUMBER(ScheduleCompile!X608),ScheduleCompile!X608/1,IF(ISTEXT(ScheduleCompile!X608),IF(OR(ISNUMBER(FIND("5F",ScheduleCompile!X608)),ISNUMBER(FIND("0F",ScheduleCompile!X608)),ISNUMBER(FIND("8F",ScheduleCompile!X608)),ISNUMBER(FIND("1F",ScheduleCompile!X608)),ISNUMBER(FIND("2F",ScheduleCompile!X608)),ISNUMBER(FIND("3F",ScheduleCompile!X608)),ISNUMBER(FIND("6F",ScheduleCompile!X608)),ISNUMBER(FIND("7F",ScheduleCompile!X608)),ISNUMBER(FIND("9F",ScheduleCompile!X608)),ISNUMBER(FIND("4F",ScheduleCompile!X608))),VALUE(LEFT(ScheduleCompile!X608,FIND("F",ScheduleCompile!X608)-1)),ScheduleCompile!X608)))))),"",IF(ScheduleCompile!X608="Off",0,IF(ScheduleCompile!X608="On",1,IF(ISNUMBER(ScheduleCompile!X608),ScheduleCompile!X608/1,IF(ISTEXT(ScheduleCompile!X608),IF(OR(ISNUMBER(FIND("5F",ScheduleCompile!X608)),ISNUMBER(FIND("0F",ScheduleCompile!X608)),ISNUMBER(FIND("8F",ScheduleCompile!X608)),ISNUMBER(FIND("1F",ScheduleCompile!X608)),ISNUMBER(FIND("2F",ScheduleCompile!X608)),ISNUMBER(FIND("3F",ScheduleCompile!X608)),ISNUMBER(FIND("6F",ScheduleCompile!X608)),ISNUMBER(FIND("7F",ScheduleCompile!X608)),ISNUMBER(FIND("9F",ScheduleCompile!X608)),ISNUMBER(FIND("4F",ScheduleCompile!X608))),VALUE(LEFT(ScheduleCompile!X608,FIND("F",ScheduleCompile!X608)-1)),ScheduleCompile!X608)))))))</f>
        <v>61</v>
      </c>
      <c r="AD615" s="1">
        <f>IF(AND(ISERROR(IF(ScheduleCompile!Y608="Off",0,IF(ScheduleCompile!Y608="On",1,IF(ISNUMBER(ScheduleCompile!Y608),ScheduleCompile!Y608/1,IF(ISTEXT(ScheduleCompile!Y608),IF(OR(ISNUMBER(FIND("5F",ScheduleCompile!Y608)),ISNUMBER(FIND("0F",ScheduleCompile!Y608)),ISNUMBER(FIND("8F",ScheduleCompile!Y608)),ISNUMBER(FIND("1F",ScheduleCompile!Y608)),ISNUMBER(FIND("2F",ScheduleCompile!Y608)),ISNUMBER(FIND("3F",ScheduleCompile!Y608)),ISNUMBER(FIND("6F",ScheduleCompile!Y608)),ISNUMBER(FIND("7F",ScheduleCompile!Y608)),ISNUMBER(FIND("9F",ScheduleCompile!Y608)),ISNUMBER(FIND("4F",ScheduleCompile!Y608))),VALUE(LEFT(ScheduleCompile!Y608,FIND("F",ScheduleCompile!Y608)-1)),ScheduleCompile!Y608)))))),ISTEXT(ScheduleCompile!#REF!)),"ENDTABLE",IF(ISERROR(IF(ScheduleCompile!Y608="Off",0,IF(ScheduleCompile!Y608="On",1,IF(ISNUMBER(ScheduleCompile!Y608),ScheduleCompile!Y608/1,IF(ISTEXT(ScheduleCompile!Y608),IF(OR(ISNUMBER(FIND("5F",ScheduleCompile!Y608)),ISNUMBER(FIND("0F",ScheduleCompile!Y608)),ISNUMBER(FIND("8F",ScheduleCompile!Y608)),ISNUMBER(FIND("1F",ScheduleCompile!Y608)),ISNUMBER(FIND("2F",ScheduleCompile!Y608)),ISNUMBER(FIND("3F",ScheduleCompile!Y608)),ISNUMBER(FIND("6F",ScheduleCompile!Y608)),ISNUMBER(FIND("7F",ScheduleCompile!Y608)),ISNUMBER(FIND("9F",ScheduleCompile!Y608)),ISNUMBER(FIND("4F",ScheduleCompile!Y608))),VALUE(LEFT(ScheduleCompile!Y608,FIND("F",ScheduleCompile!Y608)-1)),ScheduleCompile!Y608)))))),"",IF(ScheduleCompile!Y608="Off",0,IF(ScheduleCompile!Y608="On",1,IF(ISNUMBER(ScheduleCompile!Y608),ScheduleCompile!Y608/1,IF(ISTEXT(ScheduleCompile!Y608),IF(OR(ISNUMBER(FIND("5F",ScheduleCompile!Y608)),ISNUMBER(FIND("0F",ScheduleCompile!Y608)),ISNUMBER(FIND("8F",ScheduleCompile!Y608)),ISNUMBER(FIND("1F",ScheduleCompile!Y608)),ISNUMBER(FIND("2F",ScheduleCompile!Y608)),ISNUMBER(FIND("3F",ScheduleCompile!Y608)),ISNUMBER(FIND("6F",ScheduleCompile!Y608)),ISNUMBER(FIND("7F",ScheduleCompile!Y608)),ISNUMBER(FIND("9F",ScheduleCompile!Y608)),ISNUMBER(FIND("4F",ScheduleCompile!Y608))),VALUE(LEFT(ScheduleCompile!Y608,FIND("F",ScheduleCompile!Y608)-1)),ScheduleCompile!Y608)))))))</f>
        <v>61</v>
      </c>
    </row>
    <row r="616" spans="1:30" x14ac:dyDescent="0.25">
      <c r="A616" t="str">
        <f t="shared" si="39"/>
        <v>SchDay "WaterMainCZ07Aug"  Type = "Temperature" Hr = (62.1, 62.1, 62.1, 62.1, 62.1, 62.1, 62.1, 62.1, 62.1, 62.1, 62.1, 62.1, 62.1, 62.1, 62.1, 62.1, 62.1, 62.1, 62.1, 62.1, 62.1, 62.1, 62.1, 62.1) ..</v>
      </c>
      <c r="B616" s="1" t="s">
        <v>623</v>
      </c>
      <c r="C616" t="str">
        <f t="shared" si="40"/>
        <v xml:space="preserve">SchDay "WaterMainCZ07Aug"  Type = "Temperature" Hr = </v>
      </c>
      <c r="D616" t="str">
        <f t="shared" si="41"/>
        <v>(62.1, 62.1, 62.1, 62.1, 62.1, 62.1, 62.1, 62.1, 62.1, 62.1, 62.1, 62.1, 62.1, 62.1, 62.1, 62.1, 62.1, 62.1, 62.1, 62.1, 62.1, 62.1, 62.1, 62.1) ..</v>
      </c>
      <c r="E616" s="30" t="str">
        <f>ScheduleCompile!A609</f>
        <v>WaterMainCZ07Aug</v>
      </c>
      <c r="F616" t="str">
        <f t="shared" si="42"/>
        <v>Temperature</v>
      </c>
      <c r="G616" s="1">
        <f>IF(AND(ISERROR(IF(ScheduleCompile!B609="Off",0,IF(ScheduleCompile!B609="On",1,IF(ISNUMBER(ScheduleCompile!B609),ScheduleCompile!B609/1,IF(ISTEXT(ScheduleCompile!B609),IF(OR(ISNUMBER(FIND("5F",ScheduleCompile!B609)),ISNUMBER(FIND("0F",ScheduleCompile!B609)),ISNUMBER(FIND("8F",ScheduleCompile!B609)),ISNUMBER(FIND("1F",ScheduleCompile!B609)),ISNUMBER(FIND("2F",ScheduleCompile!B609)),ISNUMBER(FIND("3F",ScheduleCompile!B609)),ISNUMBER(FIND("6F",ScheduleCompile!B609)),ISNUMBER(FIND("7F",ScheduleCompile!B609)),ISNUMBER(FIND("9F",ScheduleCompile!B609)),ISNUMBER(FIND("4F",ScheduleCompile!B609))),VALUE(LEFT(ScheduleCompile!B609,FIND("F",ScheduleCompile!B609)-1)),ScheduleCompile!B609)))))),ISTEXT(ScheduleCompile!#REF!)),"ENDTABLE",IF(ISERROR(IF(ScheduleCompile!B609="Off",0,IF(ScheduleCompile!B609="On",1,IF(ISNUMBER(ScheduleCompile!B609),ScheduleCompile!B609/1,IF(ISTEXT(ScheduleCompile!B609),IF(OR(ISNUMBER(FIND("5F",ScheduleCompile!B609)),ISNUMBER(FIND("0F",ScheduleCompile!B609)),ISNUMBER(FIND("8F",ScheduleCompile!B609)),ISNUMBER(FIND("1F",ScheduleCompile!B609)),ISNUMBER(FIND("2F",ScheduleCompile!B609)),ISNUMBER(FIND("3F",ScheduleCompile!B609)),ISNUMBER(FIND("6F",ScheduleCompile!B609)),ISNUMBER(FIND("7F",ScheduleCompile!B609)),ISNUMBER(FIND("9F",ScheduleCompile!B609)),ISNUMBER(FIND("4F",ScheduleCompile!B609))),VALUE(LEFT(ScheduleCompile!B609,FIND("F",ScheduleCompile!B609)-1)),ScheduleCompile!B609)))))),"",IF(ScheduleCompile!B609="Off",0,IF(ScheduleCompile!B609="On",1,IF(ISNUMBER(ScheduleCompile!B609),ScheduleCompile!B609/1,IF(ISTEXT(ScheduleCompile!B609),IF(OR(ISNUMBER(FIND("5F",ScheduleCompile!B609)),ISNUMBER(FIND("0F",ScheduleCompile!B609)),ISNUMBER(FIND("8F",ScheduleCompile!B609)),ISNUMBER(FIND("1F",ScheduleCompile!B609)),ISNUMBER(FIND("2F",ScheduleCompile!B609)),ISNUMBER(FIND("3F",ScheduleCompile!B609)),ISNUMBER(FIND("6F",ScheduleCompile!B609)),ISNUMBER(FIND("7F",ScheduleCompile!B609)),ISNUMBER(FIND("9F",ScheduleCompile!B609)),ISNUMBER(FIND("4F",ScheduleCompile!B609))),VALUE(LEFT(ScheduleCompile!B609,FIND("F",ScheduleCompile!B609)-1)),ScheduleCompile!B609)))))))</f>
        <v>62.1</v>
      </c>
      <c r="H616" s="1">
        <f>IF(AND(ISERROR(IF(ScheduleCompile!C609="Off",0,IF(ScheduleCompile!C609="On",1,IF(ISNUMBER(ScheduleCompile!C609),ScheduleCompile!C609/1,IF(ISTEXT(ScheduleCompile!C609),IF(OR(ISNUMBER(FIND("5F",ScheduleCompile!C609)),ISNUMBER(FIND("0F",ScheduleCompile!C609)),ISNUMBER(FIND("8F",ScheduleCompile!C609)),ISNUMBER(FIND("1F",ScheduleCompile!C609)),ISNUMBER(FIND("2F",ScheduleCompile!C609)),ISNUMBER(FIND("3F",ScheduleCompile!C609)),ISNUMBER(FIND("6F",ScheduleCompile!C609)),ISNUMBER(FIND("7F",ScheduleCompile!C609)),ISNUMBER(FIND("9F",ScheduleCompile!C609)),ISNUMBER(FIND("4F",ScheduleCompile!C609))),VALUE(LEFT(ScheduleCompile!C609,FIND("F",ScheduleCompile!C609)-1)),ScheduleCompile!C609)))))),ISTEXT(ScheduleCompile!#REF!)),"ENDTABLE",IF(ISERROR(IF(ScheduleCompile!C609="Off",0,IF(ScheduleCompile!C609="On",1,IF(ISNUMBER(ScheduleCompile!C609),ScheduleCompile!C609/1,IF(ISTEXT(ScheduleCompile!C609),IF(OR(ISNUMBER(FIND("5F",ScheduleCompile!C609)),ISNUMBER(FIND("0F",ScheduleCompile!C609)),ISNUMBER(FIND("8F",ScheduleCompile!C609)),ISNUMBER(FIND("1F",ScheduleCompile!C609)),ISNUMBER(FIND("2F",ScheduleCompile!C609)),ISNUMBER(FIND("3F",ScheduleCompile!C609)),ISNUMBER(FIND("6F",ScheduleCompile!C609)),ISNUMBER(FIND("7F",ScheduleCompile!C609)),ISNUMBER(FIND("9F",ScheduleCompile!C609)),ISNUMBER(FIND("4F",ScheduleCompile!C609))),VALUE(LEFT(ScheduleCompile!C609,FIND("F",ScheduleCompile!C609)-1)),ScheduleCompile!C609)))))),"",IF(ScheduleCompile!C609="Off",0,IF(ScheduleCompile!C609="On",1,IF(ISNUMBER(ScheduleCompile!C609),ScheduleCompile!C609/1,IF(ISTEXT(ScheduleCompile!C609),IF(OR(ISNUMBER(FIND("5F",ScheduleCompile!C609)),ISNUMBER(FIND("0F",ScheduleCompile!C609)),ISNUMBER(FIND("8F",ScheduleCompile!C609)),ISNUMBER(FIND("1F",ScheduleCompile!C609)),ISNUMBER(FIND("2F",ScheduleCompile!C609)),ISNUMBER(FIND("3F",ScheduleCompile!C609)),ISNUMBER(FIND("6F",ScheduleCompile!C609)),ISNUMBER(FIND("7F",ScheduleCompile!C609)),ISNUMBER(FIND("9F",ScheduleCompile!C609)),ISNUMBER(FIND("4F",ScheduleCompile!C609))),VALUE(LEFT(ScheduleCompile!C609,FIND("F",ScheduleCompile!C609)-1)),ScheduleCompile!C609)))))))</f>
        <v>62.1</v>
      </c>
      <c r="I616" s="1">
        <f>IF(AND(ISERROR(IF(ScheduleCompile!D609="Off",0,IF(ScheduleCompile!D609="On",1,IF(ISNUMBER(ScheduleCompile!D609),ScheduleCompile!D609/1,IF(ISTEXT(ScheduleCompile!D609),IF(OR(ISNUMBER(FIND("5F",ScheduleCompile!D609)),ISNUMBER(FIND("0F",ScheduleCompile!D609)),ISNUMBER(FIND("8F",ScheduleCompile!D609)),ISNUMBER(FIND("1F",ScheduleCompile!D609)),ISNUMBER(FIND("2F",ScheduleCompile!D609)),ISNUMBER(FIND("3F",ScheduleCompile!D609)),ISNUMBER(FIND("6F",ScheduleCompile!D609)),ISNUMBER(FIND("7F",ScheduleCompile!D609)),ISNUMBER(FIND("9F",ScheduleCompile!D609)),ISNUMBER(FIND("4F",ScheduleCompile!D609))),VALUE(LEFT(ScheduleCompile!D609,FIND("F",ScheduleCompile!D609)-1)),ScheduleCompile!D609)))))),ISTEXT(ScheduleCompile!#REF!)),"ENDTABLE",IF(ISERROR(IF(ScheduleCompile!D609="Off",0,IF(ScheduleCompile!D609="On",1,IF(ISNUMBER(ScheduleCompile!D609),ScheduleCompile!D609/1,IF(ISTEXT(ScheduleCompile!D609),IF(OR(ISNUMBER(FIND("5F",ScheduleCompile!D609)),ISNUMBER(FIND("0F",ScheduleCompile!D609)),ISNUMBER(FIND("8F",ScheduleCompile!D609)),ISNUMBER(FIND("1F",ScheduleCompile!D609)),ISNUMBER(FIND("2F",ScheduleCompile!D609)),ISNUMBER(FIND("3F",ScheduleCompile!D609)),ISNUMBER(FIND("6F",ScheduleCompile!D609)),ISNUMBER(FIND("7F",ScheduleCompile!D609)),ISNUMBER(FIND("9F",ScheduleCompile!D609)),ISNUMBER(FIND("4F",ScheduleCompile!D609))),VALUE(LEFT(ScheduleCompile!D609,FIND("F",ScheduleCompile!D609)-1)),ScheduleCompile!D609)))))),"",IF(ScheduleCompile!D609="Off",0,IF(ScheduleCompile!D609="On",1,IF(ISNUMBER(ScheduleCompile!D609),ScheduleCompile!D609/1,IF(ISTEXT(ScheduleCompile!D609),IF(OR(ISNUMBER(FIND("5F",ScheduleCompile!D609)),ISNUMBER(FIND("0F",ScheduleCompile!D609)),ISNUMBER(FIND("8F",ScheduleCompile!D609)),ISNUMBER(FIND("1F",ScheduleCompile!D609)),ISNUMBER(FIND("2F",ScheduleCompile!D609)),ISNUMBER(FIND("3F",ScheduleCompile!D609)),ISNUMBER(FIND("6F",ScheduleCompile!D609)),ISNUMBER(FIND("7F",ScheduleCompile!D609)),ISNUMBER(FIND("9F",ScheduleCompile!D609)),ISNUMBER(FIND("4F",ScheduleCompile!D609))),VALUE(LEFT(ScheduleCompile!D609,FIND("F",ScheduleCompile!D609)-1)),ScheduleCompile!D609)))))))</f>
        <v>62.1</v>
      </c>
      <c r="J616" s="1">
        <f>IF(AND(ISERROR(IF(ScheduleCompile!E609="Off",0,IF(ScheduleCompile!E609="On",1,IF(ISNUMBER(ScheduleCompile!E609),ScheduleCompile!E609/1,IF(ISTEXT(ScheduleCompile!E609),IF(OR(ISNUMBER(FIND("5F",ScheduleCompile!E609)),ISNUMBER(FIND("0F",ScheduleCompile!E609)),ISNUMBER(FIND("8F",ScheduleCompile!E609)),ISNUMBER(FIND("1F",ScheduleCompile!E609)),ISNUMBER(FIND("2F",ScheduleCompile!E609)),ISNUMBER(FIND("3F",ScheduleCompile!E609)),ISNUMBER(FIND("6F",ScheduleCompile!E609)),ISNUMBER(FIND("7F",ScheduleCompile!E609)),ISNUMBER(FIND("9F",ScheduleCompile!E609)),ISNUMBER(FIND("4F",ScheduleCompile!E609))),VALUE(LEFT(ScheduleCompile!E609,FIND("F",ScheduleCompile!E609)-1)),ScheduleCompile!E609)))))),ISTEXT(ScheduleCompile!#REF!)),"ENDTABLE",IF(ISERROR(IF(ScheduleCompile!E609="Off",0,IF(ScheduleCompile!E609="On",1,IF(ISNUMBER(ScheduleCompile!E609),ScheduleCompile!E609/1,IF(ISTEXT(ScheduleCompile!E609),IF(OR(ISNUMBER(FIND("5F",ScheduleCompile!E609)),ISNUMBER(FIND("0F",ScheduleCompile!E609)),ISNUMBER(FIND("8F",ScheduleCompile!E609)),ISNUMBER(FIND("1F",ScheduleCompile!E609)),ISNUMBER(FIND("2F",ScheduleCompile!E609)),ISNUMBER(FIND("3F",ScheduleCompile!E609)),ISNUMBER(FIND("6F",ScheduleCompile!E609)),ISNUMBER(FIND("7F",ScheduleCompile!E609)),ISNUMBER(FIND("9F",ScheduleCompile!E609)),ISNUMBER(FIND("4F",ScheduleCompile!E609))),VALUE(LEFT(ScheduleCompile!E609,FIND("F",ScheduleCompile!E609)-1)),ScheduleCompile!E609)))))),"",IF(ScheduleCompile!E609="Off",0,IF(ScheduleCompile!E609="On",1,IF(ISNUMBER(ScheduleCompile!E609),ScheduleCompile!E609/1,IF(ISTEXT(ScheduleCompile!E609),IF(OR(ISNUMBER(FIND("5F",ScheduleCompile!E609)),ISNUMBER(FIND("0F",ScheduleCompile!E609)),ISNUMBER(FIND("8F",ScheduleCompile!E609)),ISNUMBER(FIND("1F",ScheduleCompile!E609)),ISNUMBER(FIND("2F",ScheduleCompile!E609)),ISNUMBER(FIND("3F",ScheduleCompile!E609)),ISNUMBER(FIND("6F",ScheduleCompile!E609)),ISNUMBER(FIND("7F",ScheduleCompile!E609)),ISNUMBER(FIND("9F",ScheduleCompile!E609)),ISNUMBER(FIND("4F",ScheduleCompile!E609))),VALUE(LEFT(ScheduleCompile!E609,FIND("F",ScheduleCompile!E609)-1)),ScheduleCompile!E609)))))))</f>
        <v>62.1</v>
      </c>
      <c r="K616" s="1">
        <f>IF(AND(ISERROR(IF(ScheduleCompile!F609="Off",0,IF(ScheduleCompile!F609="On",1,IF(ISNUMBER(ScheduleCompile!F609),ScheduleCompile!F609/1,IF(ISTEXT(ScheduleCompile!F609),IF(OR(ISNUMBER(FIND("5F",ScheduleCompile!F609)),ISNUMBER(FIND("0F",ScheduleCompile!F609)),ISNUMBER(FIND("8F",ScheduleCompile!F609)),ISNUMBER(FIND("1F",ScheduleCompile!F609)),ISNUMBER(FIND("2F",ScheduleCompile!F609)),ISNUMBER(FIND("3F",ScheduleCompile!F609)),ISNUMBER(FIND("6F",ScheduleCompile!F609)),ISNUMBER(FIND("7F",ScheduleCompile!F609)),ISNUMBER(FIND("9F",ScheduleCompile!F609)),ISNUMBER(FIND("4F",ScheduleCompile!F609))),VALUE(LEFT(ScheduleCompile!F609,FIND("F",ScheduleCompile!F609)-1)),ScheduleCompile!F609)))))),ISTEXT(ScheduleCompile!#REF!)),"ENDTABLE",IF(ISERROR(IF(ScheduleCompile!F609="Off",0,IF(ScheduleCompile!F609="On",1,IF(ISNUMBER(ScheduleCompile!F609),ScheduleCompile!F609/1,IF(ISTEXT(ScheduleCompile!F609),IF(OR(ISNUMBER(FIND("5F",ScheduleCompile!F609)),ISNUMBER(FIND("0F",ScheduleCompile!F609)),ISNUMBER(FIND("8F",ScheduleCompile!F609)),ISNUMBER(FIND("1F",ScheduleCompile!F609)),ISNUMBER(FIND("2F",ScheduleCompile!F609)),ISNUMBER(FIND("3F",ScheduleCompile!F609)),ISNUMBER(FIND("6F",ScheduleCompile!F609)),ISNUMBER(FIND("7F",ScheduleCompile!F609)),ISNUMBER(FIND("9F",ScheduleCompile!F609)),ISNUMBER(FIND("4F",ScheduleCompile!F609))),VALUE(LEFT(ScheduleCompile!F609,FIND("F",ScheduleCompile!F609)-1)),ScheduleCompile!F609)))))),"",IF(ScheduleCompile!F609="Off",0,IF(ScheduleCompile!F609="On",1,IF(ISNUMBER(ScheduleCompile!F609),ScheduleCompile!F609/1,IF(ISTEXT(ScheduleCompile!F609),IF(OR(ISNUMBER(FIND("5F",ScheduleCompile!F609)),ISNUMBER(FIND("0F",ScheduleCompile!F609)),ISNUMBER(FIND("8F",ScheduleCompile!F609)),ISNUMBER(FIND("1F",ScheduleCompile!F609)),ISNUMBER(FIND("2F",ScheduleCompile!F609)),ISNUMBER(FIND("3F",ScheduleCompile!F609)),ISNUMBER(FIND("6F",ScheduleCompile!F609)),ISNUMBER(FIND("7F",ScheduleCompile!F609)),ISNUMBER(FIND("9F",ScheduleCompile!F609)),ISNUMBER(FIND("4F",ScheduleCompile!F609))),VALUE(LEFT(ScheduleCompile!F609,FIND("F",ScheduleCompile!F609)-1)),ScheduleCompile!F609)))))))</f>
        <v>62.1</v>
      </c>
      <c r="L616" s="1">
        <f>IF(AND(ISERROR(IF(ScheduleCompile!G609="Off",0,IF(ScheduleCompile!G609="On",1,IF(ISNUMBER(ScheduleCompile!G609),ScheduleCompile!G609/1,IF(ISTEXT(ScheduleCompile!G609),IF(OR(ISNUMBER(FIND("5F",ScheduleCompile!G609)),ISNUMBER(FIND("0F",ScheduleCompile!G609)),ISNUMBER(FIND("8F",ScheduleCompile!G609)),ISNUMBER(FIND("1F",ScheduleCompile!G609)),ISNUMBER(FIND("2F",ScheduleCompile!G609)),ISNUMBER(FIND("3F",ScheduleCompile!G609)),ISNUMBER(FIND("6F",ScheduleCompile!G609)),ISNUMBER(FIND("7F",ScheduleCompile!G609)),ISNUMBER(FIND("9F",ScheduleCompile!G609)),ISNUMBER(FIND("4F",ScheduleCompile!G609))),VALUE(LEFT(ScheduleCompile!G609,FIND("F",ScheduleCompile!G609)-1)),ScheduleCompile!G609)))))),ISTEXT(ScheduleCompile!#REF!)),"ENDTABLE",IF(ISERROR(IF(ScheduleCompile!G609="Off",0,IF(ScheduleCompile!G609="On",1,IF(ISNUMBER(ScheduleCompile!G609),ScheduleCompile!G609/1,IF(ISTEXT(ScheduleCompile!G609),IF(OR(ISNUMBER(FIND("5F",ScheduleCompile!G609)),ISNUMBER(FIND("0F",ScheduleCompile!G609)),ISNUMBER(FIND("8F",ScheduleCompile!G609)),ISNUMBER(FIND("1F",ScheduleCompile!G609)),ISNUMBER(FIND("2F",ScheduleCompile!G609)),ISNUMBER(FIND("3F",ScheduleCompile!G609)),ISNUMBER(FIND("6F",ScheduleCompile!G609)),ISNUMBER(FIND("7F",ScheduleCompile!G609)),ISNUMBER(FIND("9F",ScheduleCompile!G609)),ISNUMBER(FIND("4F",ScheduleCompile!G609))),VALUE(LEFT(ScheduleCompile!G609,FIND("F",ScheduleCompile!G609)-1)),ScheduleCompile!G609)))))),"",IF(ScheduleCompile!G609="Off",0,IF(ScheduleCompile!G609="On",1,IF(ISNUMBER(ScheduleCompile!G609),ScheduleCompile!G609/1,IF(ISTEXT(ScheduleCompile!G609),IF(OR(ISNUMBER(FIND("5F",ScheduleCompile!G609)),ISNUMBER(FIND("0F",ScheduleCompile!G609)),ISNUMBER(FIND("8F",ScheduleCompile!G609)),ISNUMBER(FIND("1F",ScheduleCompile!G609)),ISNUMBER(FIND("2F",ScheduleCompile!G609)),ISNUMBER(FIND("3F",ScheduleCompile!G609)),ISNUMBER(FIND("6F",ScheduleCompile!G609)),ISNUMBER(FIND("7F",ScheduleCompile!G609)),ISNUMBER(FIND("9F",ScheduleCompile!G609)),ISNUMBER(FIND("4F",ScheduleCompile!G609))),VALUE(LEFT(ScheduleCompile!G609,FIND("F",ScheduleCompile!G609)-1)),ScheduleCompile!G609)))))))</f>
        <v>62.1</v>
      </c>
      <c r="M616" s="1">
        <f>IF(AND(ISERROR(IF(ScheduleCompile!H609="Off",0,IF(ScheduleCompile!H609="On",1,IF(ISNUMBER(ScheduleCompile!H609),ScheduleCompile!H609/1,IF(ISTEXT(ScheduleCompile!H609),IF(OR(ISNUMBER(FIND("5F",ScheduleCompile!H609)),ISNUMBER(FIND("0F",ScheduleCompile!H609)),ISNUMBER(FIND("8F",ScheduleCompile!H609)),ISNUMBER(FIND("1F",ScheduleCompile!H609)),ISNUMBER(FIND("2F",ScheduleCompile!H609)),ISNUMBER(FIND("3F",ScheduleCompile!H609)),ISNUMBER(FIND("6F",ScheduleCompile!H609)),ISNUMBER(FIND("7F",ScheduleCompile!H609)),ISNUMBER(FIND("9F",ScheduleCompile!H609)),ISNUMBER(FIND("4F",ScheduleCompile!H609))),VALUE(LEFT(ScheduleCompile!H609,FIND("F",ScheduleCompile!H609)-1)),ScheduleCompile!H609)))))),ISTEXT(ScheduleCompile!#REF!)),"ENDTABLE",IF(ISERROR(IF(ScheduleCompile!H609="Off",0,IF(ScheduleCompile!H609="On",1,IF(ISNUMBER(ScheduleCompile!H609),ScheduleCompile!H609/1,IF(ISTEXT(ScheduleCompile!H609),IF(OR(ISNUMBER(FIND("5F",ScheduleCompile!H609)),ISNUMBER(FIND("0F",ScheduleCompile!H609)),ISNUMBER(FIND("8F",ScheduleCompile!H609)),ISNUMBER(FIND("1F",ScheduleCompile!H609)),ISNUMBER(FIND("2F",ScheduleCompile!H609)),ISNUMBER(FIND("3F",ScheduleCompile!H609)),ISNUMBER(FIND("6F",ScheduleCompile!H609)),ISNUMBER(FIND("7F",ScheduleCompile!H609)),ISNUMBER(FIND("9F",ScheduleCompile!H609)),ISNUMBER(FIND("4F",ScheduleCompile!H609))),VALUE(LEFT(ScheduleCompile!H609,FIND("F",ScheduleCompile!H609)-1)),ScheduleCompile!H609)))))),"",IF(ScheduleCompile!H609="Off",0,IF(ScheduleCompile!H609="On",1,IF(ISNUMBER(ScheduleCompile!H609),ScheduleCompile!H609/1,IF(ISTEXT(ScheduleCompile!H609),IF(OR(ISNUMBER(FIND("5F",ScheduleCompile!H609)),ISNUMBER(FIND("0F",ScheduleCompile!H609)),ISNUMBER(FIND("8F",ScheduleCompile!H609)),ISNUMBER(FIND("1F",ScheduleCompile!H609)),ISNUMBER(FIND("2F",ScheduleCompile!H609)),ISNUMBER(FIND("3F",ScheduleCompile!H609)),ISNUMBER(FIND("6F",ScheduleCompile!H609)),ISNUMBER(FIND("7F",ScheduleCompile!H609)),ISNUMBER(FIND("9F",ScheduleCompile!H609)),ISNUMBER(FIND("4F",ScheduleCompile!H609))),VALUE(LEFT(ScheduleCompile!H609,FIND("F",ScheduleCompile!H609)-1)),ScheduleCompile!H609)))))))</f>
        <v>62.1</v>
      </c>
      <c r="N616" s="1">
        <f>IF(AND(ISERROR(IF(ScheduleCompile!I609="Off",0,IF(ScheduleCompile!I609="On",1,IF(ISNUMBER(ScheduleCompile!I609),ScheduleCompile!I609/1,IF(ISTEXT(ScheduleCompile!I609),IF(OR(ISNUMBER(FIND("5F",ScheduleCompile!I609)),ISNUMBER(FIND("0F",ScheduleCompile!I609)),ISNUMBER(FIND("8F",ScheduleCompile!I609)),ISNUMBER(FIND("1F",ScheduleCompile!I609)),ISNUMBER(FIND("2F",ScheduleCompile!I609)),ISNUMBER(FIND("3F",ScheduleCompile!I609)),ISNUMBER(FIND("6F",ScheduleCompile!I609)),ISNUMBER(FIND("7F",ScheduleCompile!I609)),ISNUMBER(FIND("9F",ScheduleCompile!I609)),ISNUMBER(FIND("4F",ScheduleCompile!I609))),VALUE(LEFT(ScheduleCompile!I609,FIND("F",ScheduleCompile!I609)-1)),ScheduleCompile!I609)))))),ISTEXT(ScheduleCompile!#REF!)),"ENDTABLE",IF(ISERROR(IF(ScheduleCompile!I609="Off",0,IF(ScheduleCompile!I609="On",1,IF(ISNUMBER(ScheduleCompile!I609),ScheduleCompile!I609/1,IF(ISTEXT(ScheduleCompile!I609),IF(OR(ISNUMBER(FIND("5F",ScheduleCompile!I609)),ISNUMBER(FIND("0F",ScheduleCompile!I609)),ISNUMBER(FIND("8F",ScheduleCompile!I609)),ISNUMBER(FIND("1F",ScheduleCompile!I609)),ISNUMBER(FIND("2F",ScheduleCompile!I609)),ISNUMBER(FIND("3F",ScheduleCompile!I609)),ISNUMBER(FIND("6F",ScheduleCompile!I609)),ISNUMBER(FIND("7F",ScheduleCompile!I609)),ISNUMBER(FIND("9F",ScheduleCompile!I609)),ISNUMBER(FIND("4F",ScheduleCompile!I609))),VALUE(LEFT(ScheduleCompile!I609,FIND("F",ScheduleCompile!I609)-1)),ScheduleCompile!I609)))))),"",IF(ScheduleCompile!I609="Off",0,IF(ScheduleCompile!I609="On",1,IF(ISNUMBER(ScheduleCompile!I609),ScheduleCompile!I609/1,IF(ISTEXT(ScheduleCompile!I609),IF(OR(ISNUMBER(FIND("5F",ScheduleCompile!I609)),ISNUMBER(FIND("0F",ScheduleCompile!I609)),ISNUMBER(FIND("8F",ScheduleCompile!I609)),ISNUMBER(FIND("1F",ScheduleCompile!I609)),ISNUMBER(FIND("2F",ScheduleCompile!I609)),ISNUMBER(FIND("3F",ScheduleCompile!I609)),ISNUMBER(FIND("6F",ScheduleCompile!I609)),ISNUMBER(FIND("7F",ScheduleCompile!I609)),ISNUMBER(FIND("9F",ScheduleCompile!I609)),ISNUMBER(FIND("4F",ScheduleCompile!I609))),VALUE(LEFT(ScheduleCompile!I609,FIND("F",ScheduleCompile!I609)-1)),ScheduleCompile!I609)))))))</f>
        <v>62.1</v>
      </c>
      <c r="O616" s="1">
        <f>IF(AND(ISERROR(IF(ScheduleCompile!J609="Off",0,IF(ScheduleCompile!J609="On",1,IF(ISNUMBER(ScheduleCompile!J609),ScheduleCompile!J609/1,IF(ISTEXT(ScheduleCompile!J609),IF(OR(ISNUMBER(FIND("5F",ScheduleCompile!J609)),ISNUMBER(FIND("0F",ScheduleCompile!J609)),ISNUMBER(FIND("8F",ScheduleCompile!J609)),ISNUMBER(FIND("1F",ScheduleCompile!J609)),ISNUMBER(FIND("2F",ScheduleCompile!J609)),ISNUMBER(FIND("3F",ScheduleCompile!J609)),ISNUMBER(FIND("6F",ScheduleCompile!J609)),ISNUMBER(FIND("7F",ScheduleCompile!J609)),ISNUMBER(FIND("9F",ScheduleCompile!J609)),ISNUMBER(FIND("4F",ScheduleCompile!J609))),VALUE(LEFT(ScheduleCompile!J609,FIND("F",ScheduleCompile!J609)-1)),ScheduleCompile!J609)))))),ISTEXT(ScheduleCompile!#REF!)),"ENDTABLE",IF(ISERROR(IF(ScheduleCompile!J609="Off",0,IF(ScheduleCompile!J609="On",1,IF(ISNUMBER(ScheduleCompile!J609),ScheduleCompile!J609/1,IF(ISTEXT(ScheduleCompile!J609),IF(OR(ISNUMBER(FIND("5F",ScheduleCompile!J609)),ISNUMBER(FIND("0F",ScheduleCompile!J609)),ISNUMBER(FIND("8F",ScheduleCompile!J609)),ISNUMBER(FIND("1F",ScheduleCompile!J609)),ISNUMBER(FIND("2F",ScheduleCompile!J609)),ISNUMBER(FIND("3F",ScheduleCompile!J609)),ISNUMBER(FIND("6F",ScheduleCompile!J609)),ISNUMBER(FIND("7F",ScheduleCompile!J609)),ISNUMBER(FIND("9F",ScheduleCompile!J609)),ISNUMBER(FIND("4F",ScheduleCompile!J609))),VALUE(LEFT(ScheduleCompile!J609,FIND("F",ScheduleCompile!J609)-1)),ScheduleCompile!J609)))))),"",IF(ScheduleCompile!J609="Off",0,IF(ScheduleCompile!J609="On",1,IF(ISNUMBER(ScheduleCompile!J609),ScheduleCompile!J609/1,IF(ISTEXT(ScheduleCompile!J609),IF(OR(ISNUMBER(FIND("5F",ScheduleCompile!J609)),ISNUMBER(FIND("0F",ScheduleCompile!J609)),ISNUMBER(FIND("8F",ScheduleCompile!J609)),ISNUMBER(FIND("1F",ScheduleCompile!J609)),ISNUMBER(FIND("2F",ScheduleCompile!J609)),ISNUMBER(FIND("3F",ScheduleCompile!J609)),ISNUMBER(FIND("6F",ScheduleCompile!J609)),ISNUMBER(FIND("7F",ScheduleCompile!J609)),ISNUMBER(FIND("9F",ScheduleCompile!J609)),ISNUMBER(FIND("4F",ScheduleCompile!J609))),VALUE(LEFT(ScheduleCompile!J609,FIND("F",ScheduleCompile!J609)-1)),ScheduleCompile!J609)))))))</f>
        <v>62.1</v>
      </c>
      <c r="P616" s="1">
        <f>IF(AND(ISERROR(IF(ScheduleCompile!K609="Off",0,IF(ScheduleCompile!K609="On",1,IF(ISNUMBER(ScheduleCompile!K609),ScheduleCompile!K609/1,IF(ISTEXT(ScheduleCompile!K609),IF(OR(ISNUMBER(FIND("5F",ScheduleCompile!K609)),ISNUMBER(FIND("0F",ScheduleCompile!K609)),ISNUMBER(FIND("8F",ScheduleCompile!K609)),ISNUMBER(FIND("1F",ScheduleCompile!K609)),ISNUMBER(FIND("2F",ScheduleCompile!K609)),ISNUMBER(FIND("3F",ScheduleCompile!K609)),ISNUMBER(FIND("6F",ScheduleCompile!K609)),ISNUMBER(FIND("7F",ScheduleCompile!K609)),ISNUMBER(FIND("9F",ScheduleCompile!K609)),ISNUMBER(FIND("4F",ScheduleCompile!K609))),VALUE(LEFT(ScheduleCompile!K609,FIND("F",ScheduleCompile!K609)-1)),ScheduleCompile!K609)))))),ISTEXT(ScheduleCompile!#REF!)),"ENDTABLE",IF(ISERROR(IF(ScheduleCompile!K609="Off",0,IF(ScheduleCompile!K609="On",1,IF(ISNUMBER(ScheduleCompile!K609),ScheduleCompile!K609/1,IF(ISTEXT(ScheduleCompile!K609),IF(OR(ISNUMBER(FIND("5F",ScheduleCompile!K609)),ISNUMBER(FIND("0F",ScheduleCompile!K609)),ISNUMBER(FIND("8F",ScheduleCompile!K609)),ISNUMBER(FIND("1F",ScheduleCompile!K609)),ISNUMBER(FIND("2F",ScheduleCompile!K609)),ISNUMBER(FIND("3F",ScheduleCompile!K609)),ISNUMBER(FIND("6F",ScheduleCompile!K609)),ISNUMBER(FIND("7F",ScheduleCompile!K609)),ISNUMBER(FIND("9F",ScheduleCompile!K609)),ISNUMBER(FIND("4F",ScheduleCompile!K609))),VALUE(LEFT(ScheduleCompile!K609,FIND("F",ScheduleCompile!K609)-1)),ScheduleCompile!K609)))))),"",IF(ScheduleCompile!K609="Off",0,IF(ScheduleCompile!K609="On",1,IF(ISNUMBER(ScheduleCompile!K609),ScheduleCompile!K609/1,IF(ISTEXT(ScheduleCompile!K609),IF(OR(ISNUMBER(FIND("5F",ScheduleCompile!K609)),ISNUMBER(FIND("0F",ScheduleCompile!K609)),ISNUMBER(FIND("8F",ScheduleCompile!K609)),ISNUMBER(FIND("1F",ScheduleCompile!K609)),ISNUMBER(FIND("2F",ScheduleCompile!K609)),ISNUMBER(FIND("3F",ScheduleCompile!K609)),ISNUMBER(FIND("6F",ScheduleCompile!K609)),ISNUMBER(FIND("7F",ScheduleCompile!K609)),ISNUMBER(FIND("9F",ScheduleCompile!K609)),ISNUMBER(FIND("4F",ScheduleCompile!K609))),VALUE(LEFT(ScheduleCompile!K609,FIND("F",ScheduleCompile!K609)-1)),ScheduleCompile!K609)))))))</f>
        <v>62.1</v>
      </c>
      <c r="Q616" s="1">
        <f>IF(AND(ISERROR(IF(ScheduleCompile!L609="Off",0,IF(ScheduleCompile!L609="On",1,IF(ISNUMBER(ScheduleCompile!L609),ScheduleCompile!L609/1,IF(ISTEXT(ScheduleCompile!L609),IF(OR(ISNUMBER(FIND("5F",ScheduleCompile!L609)),ISNUMBER(FIND("0F",ScheduleCompile!L609)),ISNUMBER(FIND("8F",ScheduleCompile!L609)),ISNUMBER(FIND("1F",ScheduleCompile!L609)),ISNUMBER(FIND("2F",ScheduleCompile!L609)),ISNUMBER(FIND("3F",ScheduleCompile!L609)),ISNUMBER(FIND("6F",ScheduleCompile!L609)),ISNUMBER(FIND("7F",ScheduleCompile!L609)),ISNUMBER(FIND("9F",ScheduleCompile!L609)),ISNUMBER(FIND("4F",ScheduleCompile!L609))),VALUE(LEFT(ScheduleCompile!L609,FIND("F",ScheduleCompile!L609)-1)),ScheduleCompile!L609)))))),ISTEXT(ScheduleCompile!#REF!)),"ENDTABLE",IF(ISERROR(IF(ScheduleCompile!L609="Off",0,IF(ScheduleCompile!L609="On",1,IF(ISNUMBER(ScheduleCompile!L609),ScheduleCompile!L609/1,IF(ISTEXT(ScheduleCompile!L609),IF(OR(ISNUMBER(FIND("5F",ScheduleCompile!L609)),ISNUMBER(FIND("0F",ScheduleCompile!L609)),ISNUMBER(FIND("8F",ScheduleCompile!L609)),ISNUMBER(FIND("1F",ScheduleCompile!L609)),ISNUMBER(FIND("2F",ScheduleCompile!L609)),ISNUMBER(FIND("3F",ScheduleCompile!L609)),ISNUMBER(FIND("6F",ScheduleCompile!L609)),ISNUMBER(FIND("7F",ScheduleCompile!L609)),ISNUMBER(FIND("9F",ScheduleCompile!L609)),ISNUMBER(FIND("4F",ScheduleCompile!L609))),VALUE(LEFT(ScheduleCompile!L609,FIND("F",ScheduleCompile!L609)-1)),ScheduleCompile!L609)))))),"",IF(ScheduleCompile!L609="Off",0,IF(ScheduleCompile!L609="On",1,IF(ISNUMBER(ScheduleCompile!L609),ScheduleCompile!L609/1,IF(ISTEXT(ScheduleCompile!L609),IF(OR(ISNUMBER(FIND("5F",ScheduleCompile!L609)),ISNUMBER(FIND("0F",ScheduleCompile!L609)),ISNUMBER(FIND("8F",ScheduleCompile!L609)),ISNUMBER(FIND("1F",ScheduleCompile!L609)),ISNUMBER(FIND("2F",ScheduleCompile!L609)),ISNUMBER(FIND("3F",ScheduleCompile!L609)),ISNUMBER(FIND("6F",ScheduleCompile!L609)),ISNUMBER(FIND("7F",ScheduleCompile!L609)),ISNUMBER(FIND("9F",ScheduleCompile!L609)),ISNUMBER(FIND("4F",ScheduleCompile!L609))),VALUE(LEFT(ScheduleCompile!L609,FIND("F",ScheduleCompile!L609)-1)),ScheduleCompile!L609)))))))</f>
        <v>62.1</v>
      </c>
      <c r="R616" s="1">
        <f>IF(AND(ISERROR(IF(ScheduleCompile!M609="Off",0,IF(ScheduleCompile!M609="On",1,IF(ISNUMBER(ScheduleCompile!M609),ScheduleCompile!M609/1,IF(ISTEXT(ScheduleCompile!M609),IF(OR(ISNUMBER(FIND("5F",ScheduleCompile!M609)),ISNUMBER(FIND("0F",ScheduleCompile!M609)),ISNUMBER(FIND("8F",ScheduleCompile!M609)),ISNUMBER(FIND("1F",ScheduleCompile!M609)),ISNUMBER(FIND("2F",ScheduleCompile!M609)),ISNUMBER(FIND("3F",ScheduleCompile!M609)),ISNUMBER(FIND("6F",ScheduleCompile!M609)),ISNUMBER(FIND("7F",ScheduleCompile!M609)),ISNUMBER(FIND("9F",ScheduleCompile!M609)),ISNUMBER(FIND("4F",ScheduleCompile!M609))),VALUE(LEFT(ScheduleCompile!M609,FIND("F",ScheduleCompile!M609)-1)),ScheduleCompile!M609)))))),ISTEXT(ScheduleCompile!#REF!)),"ENDTABLE",IF(ISERROR(IF(ScheduleCompile!M609="Off",0,IF(ScheduleCompile!M609="On",1,IF(ISNUMBER(ScheduleCompile!M609),ScheduleCompile!M609/1,IF(ISTEXT(ScheduleCompile!M609),IF(OR(ISNUMBER(FIND("5F",ScheduleCompile!M609)),ISNUMBER(FIND("0F",ScheduleCompile!M609)),ISNUMBER(FIND("8F",ScheduleCompile!M609)),ISNUMBER(FIND("1F",ScheduleCompile!M609)),ISNUMBER(FIND("2F",ScheduleCompile!M609)),ISNUMBER(FIND("3F",ScheduleCompile!M609)),ISNUMBER(FIND("6F",ScheduleCompile!M609)),ISNUMBER(FIND("7F",ScheduleCompile!M609)),ISNUMBER(FIND("9F",ScheduleCompile!M609)),ISNUMBER(FIND("4F",ScheduleCompile!M609))),VALUE(LEFT(ScheduleCompile!M609,FIND("F",ScheduleCompile!M609)-1)),ScheduleCompile!M609)))))),"",IF(ScheduleCompile!M609="Off",0,IF(ScheduleCompile!M609="On",1,IF(ISNUMBER(ScheduleCompile!M609),ScheduleCompile!M609/1,IF(ISTEXT(ScheduleCompile!M609),IF(OR(ISNUMBER(FIND("5F",ScheduleCompile!M609)),ISNUMBER(FIND("0F",ScheduleCompile!M609)),ISNUMBER(FIND("8F",ScheduleCompile!M609)),ISNUMBER(FIND("1F",ScheduleCompile!M609)),ISNUMBER(FIND("2F",ScheduleCompile!M609)),ISNUMBER(FIND("3F",ScheduleCompile!M609)),ISNUMBER(FIND("6F",ScheduleCompile!M609)),ISNUMBER(FIND("7F",ScheduleCompile!M609)),ISNUMBER(FIND("9F",ScheduleCompile!M609)),ISNUMBER(FIND("4F",ScheduleCompile!M609))),VALUE(LEFT(ScheduleCompile!M609,FIND("F",ScheduleCompile!M609)-1)),ScheduleCompile!M609)))))))</f>
        <v>62.1</v>
      </c>
      <c r="S616" s="1">
        <f>IF(AND(ISERROR(IF(ScheduleCompile!N609="Off",0,IF(ScheduleCompile!N609="On",1,IF(ISNUMBER(ScheduleCompile!N609),ScheduleCompile!N609/1,IF(ISTEXT(ScheduleCompile!N609),IF(OR(ISNUMBER(FIND("5F",ScheduleCompile!N609)),ISNUMBER(FIND("0F",ScheduleCompile!N609)),ISNUMBER(FIND("8F",ScheduleCompile!N609)),ISNUMBER(FIND("1F",ScheduleCompile!N609)),ISNUMBER(FIND("2F",ScheduleCompile!N609)),ISNUMBER(FIND("3F",ScheduleCompile!N609)),ISNUMBER(FIND("6F",ScheduleCompile!N609)),ISNUMBER(FIND("7F",ScheduleCompile!N609)),ISNUMBER(FIND("9F",ScheduleCompile!N609)),ISNUMBER(FIND("4F",ScheduleCompile!N609))),VALUE(LEFT(ScheduleCompile!N609,FIND("F",ScheduleCompile!N609)-1)),ScheduleCompile!N609)))))),ISTEXT(ScheduleCompile!#REF!)),"ENDTABLE",IF(ISERROR(IF(ScheduleCompile!N609="Off",0,IF(ScheduleCompile!N609="On",1,IF(ISNUMBER(ScheduleCompile!N609),ScheduleCompile!N609/1,IF(ISTEXT(ScheduleCompile!N609),IF(OR(ISNUMBER(FIND("5F",ScheduleCompile!N609)),ISNUMBER(FIND("0F",ScheduleCompile!N609)),ISNUMBER(FIND("8F",ScheduleCompile!N609)),ISNUMBER(FIND("1F",ScheduleCompile!N609)),ISNUMBER(FIND("2F",ScheduleCompile!N609)),ISNUMBER(FIND("3F",ScheduleCompile!N609)),ISNUMBER(FIND("6F",ScheduleCompile!N609)),ISNUMBER(FIND("7F",ScheduleCompile!N609)),ISNUMBER(FIND("9F",ScheduleCompile!N609)),ISNUMBER(FIND("4F",ScheduleCompile!N609))),VALUE(LEFT(ScheduleCompile!N609,FIND("F",ScheduleCompile!N609)-1)),ScheduleCompile!N609)))))),"",IF(ScheduleCompile!N609="Off",0,IF(ScheduleCompile!N609="On",1,IF(ISNUMBER(ScheduleCompile!N609),ScheduleCompile!N609/1,IF(ISTEXT(ScheduleCompile!N609),IF(OR(ISNUMBER(FIND("5F",ScheduleCompile!N609)),ISNUMBER(FIND("0F",ScheduleCompile!N609)),ISNUMBER(FIND("8F",ScheduleCompile!N609)),ISNUMBER(FIND("1F",ScheduleCompile!N609)),ISNUMBER(FIND("2F",ScheduleCompile!N609)),ISNUMBER(FIND("3F",ScheduleCompile!N609)),ISNUMBER(FIND("6F",ScheduleCompile!N609)),ISNUMBER(FIND("7F",ScheduleCompile!N609)),ISNUMBER(FIND("9F",ScheduleCompile!N609)),ISNUMBER(FIND("4F",ScheduleCompile!N609))),VALUE(LEFT(ScheduleCompile!N609,FIND("F",ScheduleCompile!N609)-1)),ScheduleCompile!N609)))))))</f>
        <v>62.1</v>
      </c>
      <c r="T616" s="1">
        <f>IF(AND(ISERROR(IF(ScheduleCompile!O609="Off",0,IF(ScheduleCompile!O609="On",1,IF(ISNUMBER(ScheduleCompile!O609),ScheduleCompile!O609/1,IF(ISTEXT(ScheduleCompile!O609),IF(OR(ISNUMBER(FIND("5F",ScheduleCompile!O609)),ISNUMBER(FIND("0F",ScheduleCompile!O609)),ISNUMBER(FIND("8F",ScheduleCompile!O609)),ISNUMBER(FIND("1F",ScheduleCompile!O609)),ISNUMBER(FIND("2F",ScheduleCompile!O609)),ISNUMBER(FIND("3F",ScheduleCompile!O609)),ISNUMBER(FIND("6F",ScheduleCompile!O609)),ISNUMBER(FIND("7F",ScheduleCompile!O609)),ISNUMBER(FIND("9F",ScheduleCompile!O609)),ISNUMBER(FIND("4F",ScheduleCompile!O609))),VALUE(LEFT(ScheduleCompile!O609,FIND("F",ScheduleCompile!O609)-1)),ScheduleCompile!O609)))))),ISTEXT(ScheduleCompile!#REF!)),"ENDTABLE",IF(ISERROR(IF(ScheduleCompile!O609="Off",0,IF(ScheduleCompile!O609="On",1,IF(ISNUMBER(ScheduleCompile!O609),ScheduleCompile!O609/1,IF(ISTEXT(ScheduleCompile!O609),IF(OR(ISNUMBER(FIND("5F",ScheduleCompile!O609)),ISNUMBER(FIND("0F",ScheduleCompile!O609)),ISNUMBER(FIND("8F",ScheduleCompile!O609)),ISNUMBER(FIND("1F",ScheduleCompile!O609)),ISNUMBER(FIND("2F",ScheduleCompile!O609)),ISNUMBER(FIND("3F",ScheduleCompile!O609)),ISNUMBER(FIND("6F",ScheduleCompile!O609)),ISNUMBER(FIND("7F",ScheduleCompile!O609)),ISNUMBER(FIND("9F",ScheduleCompile!O609)),ISNUMBER(FIND("4F",ScheduleCompile!O609))),VALUE(LEFT(ScheduleCompile!O609,FIND("F",ScheduleCompile!O609)-1)),ScheduleCompile!O609)))))),"",IF(ScheduleCompile!O609="Off",0,IF(ScheduleCompile!O609="On",1,IF(ISNUMBER(ScheduleCompile!O609),ScheduleCompile!O609/1,IF(ISTEXT(ScheduleCompile!O609),IF(OR(ISNUMBER(FIND("5F",ScheduleCompile!O609)),ISNUMBER(FIND("0F",ScheduleCompile!O609)),ISNUMBER(FIND("8F",ScheduleCompile!O609)),ISNUMBER(FIND("1F",ScheduleCompile!O609)),ISNUMBER(FIND("2F",ScheduleCompile!O609)),ISNUMBER(FIND("3F",ScheduleCompile!O609)),ISNUMBER(FIND("6F",ScheduleCompile!O609)),ISNUMBER(FIND("7F",ScheduleCompile!O609)),ISNUMBER(FIND("9F",ScheduleCompile!O609)),ISNUMBER(FIND("4F",ScheduleCompile!O609))),VALUE(LEFT(ScheduleCompile!O609,FIND("F",ScheduleCompile!O609)-1)),ScheduleCompile!O609)))))))</f>
        <v>62.1</v>
      </c>
      <c r="U616" s="1">
        <f>IF(AND(ISERROR(IF(ScheduleCompile!P609="Off",0,IF(ScheduleCompile!P609="On",1,IF(ISNUMBER(ScheduleCompile!P609),ScheduleCompile!P609/1,IF(ISTEXT(ScheduleCompile!P609),IF(OR(ISNUMBER(FIND("5F",ScheduleCompile!P609)),ISNUMBER(FIND("0F",ScheduleCompile!P609)),ISNUMBER(FIND("8F",ScheduleCompile!P609)),ISNUMBER(FIND("1F",ScheduleCompile!P609)),ISNUMBER(FIND("2F",ScheduleCompile!P609)),ISNUMBER(FIND("3F",ScheduleCompile!P609)),ISNUMBER(FIND("6F",ScheduleCompile!P609)),ISNUMBER(FIND("7F",ScheduleCompile!P609)),ISNUMBER(FIND("9F",ScheduleCompile!P609)),ISNUMBER(FIND("4F",ScheduleCompile!P609))),VALUE(LEFT(ScheduleCompile!P609,FIND("F",ScheduleCompile!P609)-1)),ScheduleCompile!P609)))))),ISTEXT(ScheduleCompile!#REF!)),"ENDTABLE",IF(ISERROR(IF(ScheduleCompile!P609="Off",0,IF(ScheduleCompile!P609="On",1,IF(ISNUMBER(ScheduleCompile!P609),ScheduleCompile!P609/1,IF(ISTEXT(ScheduleCompile!P609),IF(OR(ISNUMBER(FIND("5F",ScheduleCompile!P609)),ISNUMBER(FIND("0F",ScheduleCompile!P609)),ISNUMBER(FIND("8F",ScheduleCompile!P609)),ISNUMBER(FIND("1F",ScheduleCompile!P609)),ISNUMBER(FIND("2F",ScheduleCompile!P609)),ISNUMBER(FIND("3F",ScheduleCompile!P609)),ISNUMBER(FIND("6F",ScheduleCompile!P609)),ISNUMBER(FIND("7F",ScheduleCompile!P609)),ISNUMBER(FIND("9F",ScheduleCompile!P609)),ISNUMBER(FIND("4F",ScheduleCompile!P609))),VALUE(LEFT(ScheduleCompile!P609,FIND("F",ScheduleCompile!P609)-1)),ScheduleCompile!P609)))))),"",IF(ScheduleCompile!P609="Off",0,IF(ScheduleCompile!P609="On",1,IF(ISNUMBER(ScheduleCompile!P609),ScheduleCompile!P609/1,IF(ISTEXT(ScheduleCompile!P609),IF(OR(ISNUMBER(FIND("5F",ScheduleCompile!P609)),ISNUMBER(FIND("0F",ScheduleCompile!P609)),ISNUMBER(FIND("8F",ScheduleCompile!P609)),ISNUMBER(FIND("1F",ScheduleCompile!P609)),ISNUMBER(FIND("2F",ScheduleCompile!P609)),ISNUMBER(FIND("3F",ScheduleCompile!P609)),ISNUMBER(FIND("6F",ScheduleCompile!P609)),ISNUMBER(FIND("7F",ScheduleCompile!P609)),ISNUMBER(FIND("9F",ScheduleCompile!P609)),ISNUMBER(FIND("4F",ScheduleCompile!P609))),VALUE(LEFT(ScheduleCompile!P609,FIND("F",ScheduleCompile!P609)-1)),ScheduleCompile!P609)))))))</f>
        <v>62.1</v>
      </c>
      <c r="V616" s="1">
        <f>IF(AND(ISERROR(IF(ScheduleCompile!Q609="Off",0,IF(ScheduleCompile!Q609="On",1,IF(ISNUMBER(ScheduleCompile!Q609),ScheduleCompile!Q609/1,IF(ISTEXT(ScheduleCompile!Q609),IF(OR(ISNUMBER(FIND("5F",ScheduleCompile!Q609)),ISNUMBER(FIND("0F",ScheduleCompile!Q609)),ISNUMBER(FIND("8F",ScheduleCompile!Q609)),ISNUMBER(FIND("1F",ScheduleCompile!Q609)),ISNUMBER(FIND("2F",ScheduleCompile!Q609)),ISNUMBER(FIND("3F",ScheduleCompile!Q609)),ISNUMBER(FIND("6F",ScheduleCompile!Q609)),ISNUMBER(FIND("7F",ScheduleCompile!Q609)),ISNUMBER(FIND("9F",ScheduleCompile!Q609)),ISNUMBER(FIND("4F",ScheduleCompile!Q609))),VALUE(LEFT(ScheduleCompile!Q609,FIND("F",ScheduleCompile!Q609)-1)),ScheduleCompile!Q609)))))),ISTEXT(ScheduleCompile!#REF!)),"ENDTABLE",IF(ISERROR(IF(ScheduleCompile!Q609="Off",0,IF(ScheduleCompile!Q609="On",1,IF(ISNUMBER(ScheduleCompile!Q609),ScheduleCompile!Q609/1,IF(ISTEXT(ScheduleCompile!Q609),IF(OR(ISNUMBER(FIND("5F",ScheduleCompile!Q609)),ISNUMBER(FIND("0F",ScheduleCompile!Q609)),ISNUMBER(FIND("8F",ScheduleCompile!Q609)),ISNUMBER(FIND("1F",ScheduleCompile!Q609)),ISNUMBER(FIND("2F",ScheduleCompile!Q609)),ISNUMBER(FIND("3F",ScheduleCompile!Q609)),ISNUMBER(FIND("6F",ScheduleCompile!Q609)),ISNUMBER(FIND("7F",ScheduleCompile!Q609)),ISNUMBER(FIND("9F",ScheduleCompile!Q609)),ISNUMBER(FIND("4F",ScheduleCompile!Q609))),VALUE(LEFT(ScheduleCompile!Q609,FIND("F",ScheduleCompile!Q609)-1)),ScheduleCompile!Q609)))))),"",IF(ScheduleCompile!Q609="Off",0,IF(ScheduleCompile!Q609="On",1,IF(ISNUMBER(ScheduleCompile!Q609),ScheduleCompile!Q609/1,IF(ISTEXT(ScheduleCompile!Q609),IF(OR(ISNUMBER(FIND("5F",ScheduleCompile!Q609)),ISNUMBER(FIND("0F",ScheduleCompile!Q609)),ISNUMBER(FIND("8F",ScheduleCompile!Q609)),ISNUMBER(FIND("1F",ScheduleCompile!Q609)),ISNUMBER(FIND("2F",ScheduleCompile!Q609)),ISNUMBER(FIND("3F",ScheduleCompile!Q609)),ISNUMBER(FIND("6F",ScheduleCompile!Q609)),ISNUMBER(FIND("7F",ScheduleCompile!Q609)),ISNUMBER(FIND("9F",ScheduleCompile!Q609)),ISNUMBER(FIND("4F",ScheduleCompile!Q609))),VALUE(LEFT(ScheduleCompile!Q609,FIND("F",ScheduleCompile!Q609)-1)),ScheduleCompile!Q609)))))))</f>
        <v>62.1</v>
      </c>
      <c r="W616" s="1">
        <f>IF(AND(ISERROR(IF(ScheduleCompile!R609="Off",0,IF(ScheduleCompile!R609="On",1,IF(ISNUMBER(ScheduleCompile!R609),ScheduleCompile!R609/1,IF(ISTEXT(ScheduleCompile!R609),IF(OR(ISNUMBER(FIND("5F",ScheduleCompile!R609)),ISNUMBER(FIND("0F",ScheduleCompile!R609)),ISNUMBER(FIND("8F",ScheduleCompile!R609)),ISNUMBER(FIND("1F",ScheduleCompile!R609)),ISNUMBER(FIND("2F",ScheduleCompile!R609)),ISNUMBER(FIND("3F",ScheduleCompile!R609)),ISNUMBER(FIND("6F",ScheduleCompile!R609)),ISNUMBER(FIND("7F",ScheduleCompile!R609)),ISNUMBER(FIND("9F",ScheduleCompile!R609)),ISNUMBER(FIND("4F",ScheduleCompile!R609))),VALUE(LEFT(ScheduleCompile!R609,FIND("F",ScheduleCompile!R609)-1)),ScheduleCompile!R609)))))),ISTEXT(ScheduleCompile!#REF!)),"ENDTABLE",IF(ISERROR(IF(ScheduleCompile!R609="Off",0,IF(ScheduleCompile!R609="On",1,IF(ISNUMBER(ScheduleCompile!R609),ScheduleCompile!R609/1,IF(ISTEXT(ScheduleCompile!R609),IF(OR(ISNUMBER(FIND("5F",ScheduleCompile!R609)),ISNUMBER(FIND("0F",ScheduleCompile!R609)),ISNUMBER(FIND("8F",ScheduleCompile!R609)),ISNUMBER(FIND("1F",ScheduleCompile!R609)),ISNUMBER(FIND("2F",ScheduleCompile!R609)),ISNUMBER(FIND("3F",ScheduleCompile!R609)),ISNUMBER(FIND("6F",ScheduleCompile!R609)),ISNUMBER(FIND("7F",ScheduleCompile!R609)),ISNUMBER(FIND("9F",ScheduleCompile!R609)),ISNUMBER(FIND("4F",ScheduleCompile!R609))),VALUE(LEFT(ScheduleCompile!R609,FIND("F",ScheduleCompile!R609)-1)),ScheduleCompile!R609)))))),"",IF(ScheduleCompile!R609="Off",0,IF(ScheduleCompile!R609="On",1,IF(ISNUMBER(ScheduleCompile!R609),ScheduleCompile!R609/1,IF(ISTEXT(ScheduleCompile!R609),IF(OR(ISNUMBER(FIND("5F",ScheduleCompile!R609)),ISNUMBER(FIND("0F",ScheduleCompile!R609)),ISNUMBER(FIND("8F",ScheduleCompile!R609)),ISNUMBER(FIND("1F",ScheduleCompile!R609)),ISNUMBER(FIND("2F",ScheduleCompile!R609)),ISNUMBER(FIND("3F",ScheduleCompile!R609)),ISNUMBER(FIND("6F",ScheduleCompile!R609)),ISNUMBER(FIND("7F",ScheduleCompile!R609)),ISNUMBER(FIND("9F",ScheduleCompile!R609)),ISNUMBER(FIND("4F",ScheduleCompile!R609))),VALUE(LEFT(ScheduleCompile!R609,FIND("F",ScheduleCompile!R609)-1)),ScheduleCompile!R609)))))))</f>
        <v>62.1</v>
      </c>
      <c r="X616" s="1">
        <f>IF(AND(ISERROR(IF(ScheduleCompile!S609="Off",0,IF(ScheduleCompile!S609="On",1,IF(ISNUMBER(ScheduleCompile!S609),ScheduleCompile!S609/1,IF(ISTEXT(ScheduleCompile!S609),IF(OR(ISNUMBER(FIND("5F",ScheduleCompile!S609)),ISNUMBER(FIND("0F",ScheduleCompile!S609)),ISNUMBER(FIND("8F",ScheduleCompile!S609)),ISNUMBER(FIND("1F",ScheduleCompile!S609)),ISNUMBER(FIND("2F",ScheduleCompile!S609)),ISNUMBER(FIND("3F",ScheduleCompile!S609)),ISNUMBER(FIND("6F",ScheduleCompile!S609)),ISNUMBER(FIND("7F",ScheduleCompile!S609)),ISNUMBER(FIND("9F",ScheduleCompile!S609)),ISNUMBER(FIND("4F",ScheduleCompile!S609))),VALUE(LEFT(ScheduleCompile!S609,FIND("F",ScheduleCompile!S609)-1)),ScheduleCompile!S609)))))),ISTEXT(ScheduleCompile!#REF!)),"ENDTABLE",IF(ISERROR(IF(ScheduleCompile!S609="Off",0,IF(ScheduleCompile!S609="On",1,IF(ISNUMBER(ScheduleCompile!S609),ScheduleCompile!S609/1,IF(ISTEXT(ScheduleCompile!S609),IF(OR(ISNUMBER(FIND("5F",ScheduleCompile!S609)),ISNUMBER(FIND("0F",ScheduleCompile!S609)),ISNUMBER(FIND("8F",ScheduleCompile!S609)),ISNUMBER(FIND("1F",ScheduleCompile!S609)),ISNUMBER(FIND("2F",ScheduleCompile!S609)),ISNUMBER(FIND("3F",ScheduleCompile!S609)),ISNUMBER(FIND("6F",ScheduleCompile!S609)),ISNUMBER(FIND("7F",ScheduleCompile!S609)),ISNUMBER(FIND("9F",ScheduleCompile!S609)),ISNUMBER(FIND("4F",ScheduleCompile!S609))),VALUE(LEFT(ScheduleCompile!S609,FIND("F",ScheduleCompile!S609)-1)),ScheduleCompile!S609)))))),"",IF(ScheduleCompile!S609="Off",0,IF(ScheduleCompile!S609="On",1,IF(ISNUMBER(ScheduleCompile!S609),ScheduleCompile!S609/1,IF(ISTEXT(ScheduleCompile!S609),IF(OR(ISNUMBER(FIND("5F",ScheduleCompile!S609)),ISNUMBER(FIND("0F",ScheduleCompile!S609)),ISNUMBER(FIND("8F",ScheduleCompile!S609)),ISNUMBER(FIND("1F",ScheduleCompile!S609)),ISNUMBER(FIND("2F",ScheduleCompile!S609)),ISNUMBER(FIND("3F",ScheduleCompile!S609)),ISNUMBER(FIND("6F",ScheduleCompile!S609)),ISNUMBER(FIND("7F",ScheduleCompile!S609)),ISNUMBER(FIND("9F",ScheduleCompile!S609)),ISNUMBER(FIND("4F",ScheduleCompile!S609))),VALUE(LEFT(ScheduleCompile!S609,FIND("F",ScheduleCompile!S609)-1)),ScheduleCompile!S609)))))))</f>
        <v>62.1</v>
      </c>
      <c r="Y616" s="1">
        <f>IF(AND(ISERROR(IF(ScheduleCompile!T609="Off",0,IF(ScheduleCompile!T609="On",1,IF(ISNUMBER(ScheduleCompile!T609),ScheduleCompile!T609/1,IF(ISTEXT(ScheduleCompile!T609),IF(OR(ISNUMBER(FIND("5F",ScheduleCompile!T609)),ISNUMBER(FIND("0F",ScheduleCompile!T609)),ISNUMBER(FIND("8F",ScheduleCompile!T609)),ISNUMBER(FIND("1F",ScheduleCompile!T609)),ISNUMBER(FIND("2F",ScheduleCompile!T609)),ISNUMBER(FIND("3F",ScheduleCompile!T609)),ISNUMBER(FIND("6F",ScheduleCompile!T609)),ISNUMBER(FIND("7F",ScheduleCompile!T609)),ISNUMBER(FIND("9F",ScheduleCompile!T609)),ISNUMBER(FIND("4F",ScheduleCompile!T609))),VALUE(LEFT(ScheduleCompile!T609,FIND("F",ScheduleCompile!T609)-1)),ScheduleCompile!T609)))))),ISTEXT(ScheduleCompile!#REF!)),"ENDTABLE",IF(ISERROR(IF(ScheduleCompile!T609="Off",0,IF(ScheduleCompile!T609="On",1,IF(ISNUMBER(ScheduleCompile!T609),ScheduleCompile!T609/1,IF(ISTEXT(ScheduleCompile!T609),IF(OR(ISNUMBER(FIND("5F",ScheduleCompile!T609)),ISNUMBER(FIND("0F",ScheduleCompile!T609)),ISNUMBER(FIND("8F",ScheduleCompile!T609)),ISNUMBER(FIND("1F",ScheduleCompile!T609)),ISNUMBER(FIND("2F",ScheduleCompile!T609)),ISNUMBER(FIND("3F",ScheduleCompile!T609)),ISNUMBER(FIND("6F",ScheduleCompile!T609)),ISNUMBER(FIND("7F",ScheduleCompile!T609)),ISNUMBER(FIND("9F",ScheduleCompile!T609)),ISNUMBER(FIND("4F",ScheduleCompile!T609))),VALUE(LEFT(ScheduleCompile!T609,FIND("F",ScheduleCompile!T609)-1)),ScheduleCompile!T609)))))),"",IF(ScheduleCompile!T609="Off",0,IF(ScheduleCompile!T609="On",1,IF(ISNUMBER(ScheduleCompile!T609),ScheduleCompile!T609/1,IF(ISTEXT(ScheduleCompile!T609),IF(OR(ISNUMBER(FIND("5F",ScheduleCompile!T609)),ISNUMBER(FIND("0F",ScheduleCompile!T609)),ISNUMBER(FIND("8F",ScheduleCompile!T609)),ISNUMBER(FIND("1F",ScheduleCompile!T609)),ISNUMBER(FIND("2F",ScheduleCompile!T609)),ISNUMBER(FIND("3F",ScheduleCompile!T609)),ISNUMBER(FIND("6F",ScheduleCompile!T609)),ISNUMBER(FIND("7F",ScheduleCompile!T609)),ISNUMBER(FIND("9F",ScheduleCompile!T609)),ISNUMBER(FIND("4F",ScheduleCompile!T609))),VALUE(LEFT(ScheduleCompile!T609,FIND("F",ScheduleCompile!T609)-1)),ScheduleCompile!T609)))))))</f>
        <v>62.1</v>
      </c>
      <c r="Z616" s="1">
        <f>IF(AND(ISERROR(IF(ScheduleCompile!U609="Off",0,IF(ScheduleCompile!U609="On",1,IF(ISNUMBER(ScheduleCompile!U609),ScheduleCompile!U609/1,IF(ISTEXT(ScheduleCompile!U609),IF(OR(ISNUMBER(FIND("5F",ScheduleCompile!U609)),ISNUMBER(FIND("0F",ScheduleCompile!U609)),ISNUMBER(FIND("8F",ScheduleCompile!U609)),ISNUMBER(FIND("1F",ScheduleCompile!U609)),ISNUMBER(FIND("2F",ScheduleCompile!U609)),ISNUMBER(FIND("3F",ScheduleCompile!U609)),ISNUMBER(FIND("6F",ScheduleCompile!U609)),ISNUMBER(FIND("7F",ScheduleCompile!U609)),ISNUMBER(FIND("9F",ScheduleCompile!U609)),ISNUMBER(FIND("4F",ScheduleCompile!U609))),VALUE(LEFT(ScheduleCompile!U609,FIND("F",ScheduleCompile!U609)-1)),ScheduleCompile!U609)))))),ISTEXT(ScheduleCompile!#REF!)),"ENDTABLE",IF(ISERROR(IF(ScheduleCompile!U609="Off",0,IF(ScheduleCompile!U609="On",1,IF(ISNUMBER(ScheduleCompile!U609),ScheduleCompile!U609/1,IF(ISTEXT(ScheduleCompile!U609),IF(OR(ISNUMBER(FIND("5F",ScheduleCompile!U609)),ISNUMBER(FIND("0F",ScheduleCompile!U609)),ISNUMBER(FIND("8F",ScheduleCompile!U609)),ISNUMBER(FIND("1F",ScheduleCompile!U609)),ISNUMBER(FIND("2F",ScheduleCompile!U609)),ISNUMBER(FIND("3F",ScheduleCompile!U609)),ISNUMBER(FIND("6F",ScheduleCompile!U609)),ISNUMBER(FIND("7F",ScheduleCompile!U609)),ISNUMBER(FIND("9F",ScheduleCompile!U609)),ISNUMBER(FIND("4F",ScheduleCompile!U609))),VALUE(LEFT(ScheduleCompile!U609,FIND("F",ScheduleCompile!U609)-1)),ScheduleCompile!U609)))))),"",IF(ScheduleCompile!U609="Off",0,IF(ScheduleCompile!U609="On",1,IF(ISNUMBER(ScheduleCompile!U609),ScheduleCompile!U609/1,IF(ISTEXT(ScheduleCompile!U609),IF(OR(ISNUMBER(FIND("5F",ScheduleCompile!U609)),ISNUMBER(FIND("0F",ScheduleCompile!U609)),ISNUMBER(FIND("8F",ScheduleCompile!U609)),ISNUMBER(FIND("1F",ScheduleCompile!U609)),ISNUMBER(FIND("2F",ScheduleCompile!U609)),ISNUMBER(FIND("3F",ScheduleCompile!U609)),ISNUMBER(FIND("6F",ScheduleCompile!U609)),ISNUMBER(FIND("7F",ScheduleCompile!U609)),ISNUMBER(FIND("9F",ScheduleCompile!U609)),ISNUMBER(FIND("4F",ScheduleCompile!U609))),VALUE(LEFT(ScheduleCompile!U609,FIND("F",ScheduleCompile!U609)-1)),ScheduleCompile!U609)))))))</f>
        <v>62.1</v>
      </c>
      <c r="AA616" s="1">
        <f>IF(AND(ISERROR(IF(ScheduleCompile!V609="Off",0,IF(ScheduleCompile!V609="On",1,IF(ISNUMBER(ScheduleCompile!V609),ScheduleCompile!V609/1,IF(ISTEXT(ScheduleCompile!V609),IF(OR(ISNUMBER(FIND("5F",ScheduleCompile!V609)),ISNUMBER(FIND("0F",ScheduleCompile!V609)),ISNUMBER(FIND("8F",ScheduleCompile!V609)),ISNUMBER(FIND("1F",ScheduleCompile!V609)),ISNUMBER(FIND("2F",ScheduleCompile!V609)),ISNUMBER(FIND("3F",ScheduleCompile!V609)),ISNUMBER(FIND("6F",ScheduleCompile!V609)),ISNUMBER(FIND("7F",ScheduleCompile!V609)),ISNUMBER(FIND("9F",ScheduleCompile!V609)),ISNUMBER(FIND("4F",ScheduleCompile!V609))),VALUE(LEFT(ScheduleCompile!V609,FIND("F",ScheduleCompile!V609)-1)),ScheduleCompile!V609)))))),ISTEXT(ScheduleCompile!#REF!)),"ENDTABLE",IF(ISERROR(IF(ScheduleCompile!V609="Off",0,IF(ScheduleCompile!V609="On",1,IF(ISNUMBER(ScheduleCompile!V609),ScheduleCompile!V609/1,IF(ISTEXT(ScheduleCompile!V609),IF(OR(ISNUMBER(FIND("5F",ScheduleCompile!V609)),ISNUMBER(FIND("0F",ScheduleCompile!V609)),ISNUMBER(FIND("8F",ScheduleCompile!V609)),ISNUMBER(FIND("1F",ScheduleCompile!V609)),ISNUMBER(FIND("2F",ScheduleCompile!V609)),ISNUMBER(FIND("3F",ScheduleCompile!V609)),ISNUMBER(FIND("6F",ScheduleCompile!V609)),ISNUMBER(FIND("7F",ScheduleCompile!V609)),ISNUMBER(FIND("9F",ScheduleCompile!V609)),ISNUMBER(FIND("4F",ScheduleCompile!V609))),VALUE(LEFT(ScheduleCompile!V609,FIND("F",ScheduleCompile!V609)-1)),ScheduleCompile!V609)))))),"",IF(ScheduleCompile!V609="Off",0,IF(ScheduleCompile!V609="On",1,IF(ISNUMBER(ScheduleCompile!V609),ScheduleCompile!V609/1,IF(ISTEXT(ScheduleCompile!V609),IF(OR(ISNUMBER(FIND("5F",ScheduleCompile!V609)),ISNUMBER(FIND("0F",ScheduleCompile!V609)),ISNUMBER(FIND("8F",ScheduleCompile!V609)),ISNUMBER(FIND("1F",ScheduleCompile!V609)),ISNUMBER(FIND("2F",ScheduleCompile!V609)),ISNUMBER(FIND("3F",ScheduleCompile!V609)),ISNUMBER(FIND("6F",ScheduleCompile!V609)),ISNUMBER(FIND("7F",ScheduleCompile!V609)),ISNUMBER(FIND("9F",ScheduleCompile!V609)),ISNUMBER(FIND("4F",ScheduleCompile!V609))),VALUE(LEFT(ScheduleCompile!V609,FIND("F",ScheduleCompile!V609)-1)),ScheduleCompile!V609)))))))</f>
        <v>62.1</v>
      </c>
      <c r="AB616" s="1">
        <f>IF(AND(ISERROR(IF(ScheduleCompile!W609="Off",0,IF(ScheduleCompile!W609="On",1,IF(ISNUMBER(ScheduleCompile!W609),ScheduleCompile!W609/1,IF(ISTEXT(ScheduleCompile!W609),IF(OR(ISNUMBER(FIND("5F",ScheduleCompile!W609)),ISNUMBER(FIND("0F",ScheduleCompile!W609)),ISNUMBER(FIND("8F",ScheduleCompile!W609)),ISNUMBER(FIND("1F",ScheduleCompile!W609)),ISNUMBER(FIND("2F",ScheduleCompile!W609)),ISNUMBER(FIND("3F",ScheduleCompile!W609)),ISNUMBER(FIND("6F",ScheduleCompile!W609)),ISNUMBER(FIND("7F",ScheduleCompile!W609)),ISNUMBER(FIND("9F",ScheduleCompile!W609)),ISNUMBER(FIND("4F",ScheduleCompile!W609))),VALUE(LEFT(ScheduleCompile!W609,FIND("F",ScheduleCompile!W609)-1)),ScheduleCompile!W609)))))),ISTEXT(ScheduleCompile!#REF!)),"ENDTABLE",IF(ISERROR(IF(ScheduleCompile!W609="Off",0,IF(ScheduleCompile!W609="On",1,IF(ISNUMBER(ScheduleCompile!W609),ScheduleCompile!W609/1,IF(ISTEXT(ScheduleCompile!W609),IF(OR(ISNUMBER(FIND("5F",ScheduleCompile!W609)),ISNUMBER(FIND("0F",ScheduleCompile!W609)),ISNUMBER(FIND("8F",ScheduleCompile!W609)),ISNUMBER(FIND("1F",ScheduleCompile!W609)),ISNUMBER(FIND("2F",ScheduleCompile!W609)),ISNUMBER(FIND("3F",ScheduleCompile!W609)),ISNUMBER(FIND("6F",ScheduleCompile!W609)),ISNUMBER(FIND("7F",ScheduleCompile!W609)),ISNUMBER(FIND("9F",ScheduleCompile!W609)),ISNUMBER(FIND("4F",ScheduleCompile!W609))),VALUE(LEFT(ScheduleCompile!W609,FIND("F",ScheduleCompile!W609)-1)),ScheduleCompile!W609)))))),"",IF(ScheduleCompile!W609="Off",0,IF(ScheduleCompile!W609="On",1,IF(ISNUMBER(ScheduleCompile!W609),ScheduleCompile!W609/1,IF(ISTEXT(ScheduleCompile!W609),IF(OR(ISNUMBER(FIND("5F",ScheduleCompile!W609)),ISNUMBER(FIND("0F",ScheduleCompile!W609)),ISNUMBER(FIND("8F",ScheduleCompile!W609)),ISNUMBER(FIND("1F",ScheduleCompile!W609)),ISNUMBER(FIND("2F",ScheduleCompile!W609)),ISNUMBER(FIND("3F",ScheduleCompile!W609)),ISNUMBER(FIND("6F",ScheduleCompile!W609)),ISNUMBER(FIND("7F",ScheduleCompile!W609)),ISNUMBER(FIND("9F",ScheduleCompile!W609)),ISNUMBER(FIND("4F",ScheduleCompile!W609))),VALUE(LEFT(ScheduleCompile!W609,FIND("F",ScheduleCompile!W609)-1)),ScheduleCompile!W609)))))))</f>
        <v>62.1</v>
      </c>
      <c r="AC616" s="1">
        <f>IF(AND(ISERROR(IF(ScheduleCompile!X609="Off",0,IF(ScheduleCompile!X609="On",1,IF(ISNUMBER(ScheduleCompile!X609),ScheduleCompile!X609/1,IF(ISTEXT(ScheduleCompile!X609),IF(OR(ISNUMBER(FIND("5F",ScheduleCompile!X609)),ISNUMBER(FIND("0F",ScheduleCompile!X609)),ISNUMBER(FIND("8F",ScheduleCompile!X609)),ISNUMBER(FIND("1F",ScheduleCompile!X609)),ISNUMBER(FIND("2F",ScheduleCompile!X609)),ISNUMBER(FIND("3F",ScheduleCompile!X609)),ISNUMBER(FIND("6F",ScheduleCompile!X609)),ISNUMBER(FIND("7F",ScheduleCompile!X609)),ISNUMBER(FIND("9F",ScheduleCompile!X609)),ISNUMBER(FIND("4F",ScheduleCompile!X609))),VALUE(LEFT(ScheduleCompile!X609,FIND("F",ScheduleCompile!X609)-1)),ScheduleCompile!X609)))))),ISTEXT(ScheduleCompile!#REF!)),"ENDTABLE",IF(ISERROR(IF(ScheduleCompile!X609="Off",0,IF(ScheduleCompile!X609="On",1,IF(ISNUMBER(ScheduleCompile!X609),ScheduleCompile!X609/1,IF(ISTEXT(ScheduleCompile!X609),IF(OR(ISNUMBER(FIND("5F",ScheduleCompile!X609)),ISNUMBER(FIND("0F",ScheduleCompile!X609)),ISNUMBER(FIND("8F",ScheduleCompile!X609)),ISNUMBER(FIND("1F",ScheduleCompile!X609)),ISNUMBER(FIND("2F",ScheduleCompile!X609)),ISNUMBER(FIND("3F",ScheduleCompile!X609)),ISNUMBER(FIND("6F",ScheduleCompile!X609)),ISNUMBER(FIND("7F",ScheduleCompile!X609)),ISNUMBER(FIND("9F",ScheduleCompile!X609)),ISNUMBER(FIND("4F",ScheduleCompile!X609))),VALUE(LEFT(ScheduleCompile!X609,FIND("F",ScheduleCompile!X609)-1)),ScheduleCompile!X609)))))),"",IF(ScheduleCompile!X609="Off",0,IF(ScheduleCompile!X609="On",1,IF(ISNUMBER(ScheduleCompile!X609),ScheduleCompile!X609/1,IF(ISTEXT(ScheduleCompile!X609),IF(OR(ISNUMBER(FIND("5F",ScheduleCompile!X609)),ISNUMBER(FIND("0F",ScheduleCompile!X609)),ISNUMBER(FIND("8F",ScheduleCompile!X609)),ISNUMBER(FIND("1F",ScheduleCompile!X609)),ISNUMBER(FIND("2F",ScheduleCompile!X609)),ISNUMBER(FIND("3F",ScheduleCompile!X609)),ISNUMBER(FIND("6F",ScheduleCompile!X609)),ISNUMBER(FIND("7F",ScheduleCompile!X609)),ISNUMBER(FIND("9F",ScheduleCompile!X609)),ISNUMBER(FIND("4F",ScheduleCompile!X609))),VALUE(LEFT(ScheduleCompile!X609,FIND("F",ScheduleCompile!X609)-1)),ScheduleCompile!X609)))))))</f>
        <v>62.1</v>
      </c>
      <c r="AD616" s="1">
        <f>IF(AND(ISERROR(IF(ScheduleCompile!Y609="Off",0,IF(ScheduleCompile!Y609="On",1,IF(ISNUMBER(ScheduleCompile!Y609),ScheduleCompile!Y609/1,IF(ISTEXT(ScheduleCompile!Y609),IF(OR(ISNUMBER(FIND("5F",ScheduleCompile!Y609)),ISNUMBER(FIND("0F",ScheduleCompile!Y609)),ISNUMBER(FIND("8F",ScheduleCompile!Y609)),ISNUMBER(FIND("1F",ScheduleCompile!Y609)),ISNUMBER(FIND("2F",ScheduleCompile!Y609)),ISNUMBER(FIND("3F",ScheduleCompile!Y609)),ISNUMBER(FIND("6F",ScheduleCompile!Y609)),ISNUMBER(FIND("7F",ScheduleCompile!Y609)),ISNUMBER(FIND("9F",ScheduleCompile!Y609)),ISNUMBER(FIND("4F",ScheduleCompile!Y609))),VALUE(LEFT(ScheduleCompile!Y609,FIND("F",ScheduleCompile!Y609)-1)),ScheduleCompile!Y609)))))),ISTEXT(ScheduleCompile!#REF!)),"ENDTABLE",IF(ISERROR(IF(ScheduleCompile!Y609="Off",0,IF(ScheduleCompile!Y609="On",1,IF(ISNUMBER(ScheduleCompile!Y609),ScheduleCompile!Y609/1,IF(ISTEXT(ScheduleCompile!Y609),IF(OR(ISNUMBER(FIND("5F",ScheduleCompile!Y609)),ISNUMBER(FIND("0F",ScheduleCompile!Y609)),ISNUMBER(FIND("8F",ScheduleCompile!Y609)),ISNUMBER(FIND("1F",ScheduleCompile!Y609)),ISNUMBER(FIND("2F",ScheduleCompile!Y609)),ISNUMBER(FIND("3F",ScheduleCompile!Y609)),ISNUMBER(FIND("6F",ScheduleCompile!Y609)),ISNUMBER(FIND("7F",ScheduleCompile!Y609)),ISNUMBER(FIND("9F",ScheduleCompile!Y609)),ISNUMBER(FIND("4F",ScheduleCompile!Y609))),VALUE(LEFT(ScheduleCompile!Y609,FIND("F",ScheduleCompile!Y609)-1)),ScheduleCompile!Y609)))))),"",IF(ScheduleCompile!Y609="Off",0,IF(ScheduleCompile!Y609="On",1,IF(ISNUMBER(ScheduleCompile!Y609),ScheduleCompile!Y609/1,IF(ISTEXT(ScheduleCompile!Y609),IF(OR(ISNUMBER(FIND("5F",ScheduleCompile!Y609)),ISNUMBER(FIND("0F",ScheduleCompile!Y609)),ISNUMBER(FIND("8F",ScheduleCompile!Y609)),ISNUMBER(FIND("1F",ScheduleCompile!Y609)),ISNUMBER(FIND("2F",ScheduleCompile!Y609)),ISNUMBER(FIND("3F",ScheduleCompile!Y609)),ISNUMBER(FIND("6F",ScheduleCompile!Y609)),ISNUMBER(FIND("7F",ScheduleCompile!Y609)),ISNUMBER(FIND("9F",ScheduleCompile!Y609)),ISNUMBER(FIND("4F",ScheduleCompile!Y609))),VALUE(LEFT(ScheduleCompile!Y609,FIND("F",ScheduleCompile!Y609)-1)),ScheduleCompile!Y609)))))))</f>
        <v>62.1</v>
      </c>
    </row>
    <row r="617" spans="1:30" x14ac:dyDescent="0.25">
      <c r="A617" t="str">
        <f t="shared" si="39"/>
        <v>SchDay "WaterMainCZ07Sep"  Type = "Temperature" Hr = (62.6, 62.6, 62.6, 62.6, 62.6, 62.6, 62.6, 62.6, 62.6, 62.6, 62.6, 62.6, 62.6, 62.6, 62.6, 62.6, 62.6, 62.6, 62.6, 62.6, 62.6, 62.6, 62.6, 62.6) ..</v>
      </c>
      <c r="B617" s="1" t="s">
        <v>623</v>
      </c>
      <c r="C617" t="str">
        <f t="shared" si="40"/>
        <v xml:space="preserve">SchDay "WaterMainCZ07Sep"  Type = "Temperature" Hr = </v>
      </c>
      <c r="D617" t="str">
        <f t="shared" si="41"/>
        <v>(62.6, 62.6, 62.6, 62.6, 62.6, 62.6, 62.6, 62.6, 62.6, 62.6, 62.6, 62.6, 62.6, 62.6, 62.6, 62.6, 62.6, 62.6, 62.6, 62.6, 62.6, 62.6, 62.6, 62.6) ..</v>
      </c>
      <c r="E617" s="30" t="str">
        <f>ScheduleCompile!A610</f>
        <v>WaterMainCZ07Sep</v>
      </c>
      <c r="F617" t="str">
        <f t="shared" si="42"/>
        <v>Temperature</v>
      </c>
      <c r="G617" s="1">
        <f>IF(AND(ISERROR(IF(ScheduleCompile!B610="Off",0,IF(ScheduleCompile!B610="On",1,IF(ISNUMBER(ScheduleCompile!B610),ScheduleCompile!B610/1,IF(ISTEXT(ScheduleCompile!B610),IF(OR(ISNUMBER(FIND("5F",ScheduleCompile!B610)),ISNUMBER(FIND("0F",ScheduleCompile!B610)),ISNUMBER(FIND("8F",ScheduleCompile!B610)),ISNUMBER(FIND("1F",ScheduleCompile!B610)),ISNUMBER(FIND("2F",ScheduleCompile!B610)),ISNUMBER(FIND("3F",ScheduleCompile!B610)),ISNUMBER(FIND("6F",ScheduleCompile!B610)),ISNUMBER(FIND("7F",ScheduleCompile!B610)),ISNUMBER(FIND("9F",ScheduleCompile!B610)),ISNUMBER(FIND("4F",ScheduleCompile!B610))),VALUE(LEFT(ScheduleCompile!B610,FIND("F",ScheduleCompile!B610)-1)),ScheduleCompile!B610)))))),ISTEXT(ScheduleCompile!#REF!)),"ENDTABLE",IF(ISERROR(IF(ScheduleCompile!B610="Off",0,IF(ScheduleCompile!B610="On",1,IF(ISNUMBER(ScheduleCompile!B610),ScheduleCompile!B610/1,IF(ISTEXT(ScheduleCompile!B610),IF(OR(ISNUMBER(FIND("5F",ScheduleCompile!B610)),ISNUMBER(FIND("0F",ScheduleCompile!B610)),ISNUMBER(FIND("8F",ScheduleCompile!B610)),ISNUMBER(FIND("1F",ScheduleCompile!B610)),ISNUMBER(FIND("2F",ScheduleCompile!B610)),ISNUMBER(FIND("3F",ScheduleCompile!B610)),ISNUMBER(FIND("6F",ScheduleCompile!B610)),ISNUMBER(FIND("7F",ScheduleCompile!B610)),ISNUMBER(FIND("9F",ScheduleCompile!B610)),ISNUMBER(FIND("4F",ScheduleCompile!B610))),VALUE(LEFT(ScheduleCompile!B610,FIND("F",ScheduleCompile!B610)-1)),ScheduleCompile!B610)))))),"",IF(ScheduleCompile!B610="Off",0,IF(ScheduleCompile!B610="On",1,IF(ISNUMBER(ScheduleCompile!B610),ScheduleCompile!B610/1,IF(ISTEXT(ScheduleCompile!B610),IF(OR(ISNUMBER(FIND("5F",ScheduleCompile!B610)),ISNUMBER(FIND("0F",ScheduleCompile!B610)),ISNUMBER(FIND("8F",ScheduleCompile!B610)),ISNUMBER(FIND("1F",ScheduleCompile!B610)),ISNUMBER(FIND("2F",ScheduleCompile!B610)),ISNUMBER(FIND("3F",ScheduleCompile!B610)),ISNUMBER(FIND("6F",ScheduleCompile!B610)),ISNUMBER(FIND("7F",ScheduleCompile!B610)),ISNUMBER(FIND("9F",ScheduleCompile!B610)),ISNUMBER(FIND("4F",ScheduleCompile!B610))),VALUE(LEFT(ScheduleCompile!B610,FIND("F",ScheduleCompile!B610)-1)),ScheduleCompile!B610)))))))</f>
        <v>62.6</v>
      </c>
      <c r="H617" s="1">
        <f>IF(AND(ISERROR(IF(ScheduleCompile!C610="Off",0,IF(ScheduleCompile!C610="On",1,IF(ISNUMBER(ScheduleCompile!C610),ScheduleCompile!C610/1,IF(ISTEXT(ScheduleCompile!C610),IF(OR(ISNUMBER(FIND("5F",ScheduleCompile!C610)),ISNUMBER(FIND("0F",ScheduleCompile!C610)),ISNUMBER(FIND("8F",ScheduleCompile!C610)),ISNUMBER(FIND("1F",ScheduleCompile!C610)),ISNUMBER(FIND("2F",ScheduleCompile!C610)),ISNUMBER(FIND("3F",ScheduleCompile!C610)),ISNUMBER(FIND("6F",ScheduleCompile!C610)),ISNUMBER(FIND("7F",ScheduleCompile!C610)),ISNUMBER(FIND("9F",ScheduleCompile!C610)),ISNUMBER(FIND("4F",ScheduleCompile!C610))),VALUE(LEFT(ScheduleCompile!C610,FIND("F",ScheduleCompile!C610)-1)),ScheduleCompile!C610)))))),ISTEXT(ScheduleCompile!#REF!)),"ENDTABLE",IF(ISERROR(IF(ScheduleCompile!C610="Off",0,IF(ScheduleCompile!C610="On",1,IF(ISNUMBER(ScheduleCompile!C610),ScheduleCompile!C610/1,IF(ISTEXT(ScheduleCompile!C610),IF(OR(ISNUMBER(FIND("5F",ScheduleCompile!C610)),ISNUMBER(FIND("0F",ScheduleCompile!C610)),ISNUMBER(FIND("8F",ScheduleCompile!C610)),ISNUMBER(FIND("1F",ScheduleCompile!C610)),ISNUMBER(FIND("2F",ScheduleCompile!C610)),ISNUMBER(FIND("3F",ScheduleCompile!C610)),ISNUMBER(FIND("6F",ScheduleCompile!C610)),ISNUMBER(FIND("7F",ScheduleCompile!C610)),ISNUMBER(FIND("9F",ScheduleCompile!C610)),ISNUMBER(FIND("4F",ScheduleCompile!C610))),VALUE(LEFT(ScheduleCompile!C610,FIND("F",ScheduleCompile!C610)-1)),ScheduleCompile!C610)))))),"",IF(ScheduleCompile!C610="Off",0,IF(ScheduleCompile!C610="On",1,IF(ISNUMBER(ScheduleCompile!C610),ScheduleCompile!C610/1,IF(ISTEXT(ScheduleCompile!C610),IF(OR(ISNUMBER(FIND("5F",ScheduleCompile!C610)),ISNUMBER(FIND("0F",ScheduleCompile!C610)),ISNUMBER(FIND("8F",ScheduleCompile!C610)),ISNUMBER(FIND("1F",ScheduleCompile!C610)),ISNUMBER(FIND("2F",ScheduleCompile!C610)),ISNUMBER(FIND("3F",ScheduleCompile!C610)),ISNUMBER(FIND("6F",ScheduleCompile!C610)),ISNUMBER(FIND("7F",ScheduleCompile!C610)),ISNUMBER(FIND("9F",ScheduleCompile!C610)),ISNUMBER(FIND("4F",ScheduleCompile!C610))),VALUE(LEFT(ScheduleCompile!C610,FIND("F",ScheduleCompile!C610)-1)),ScheduleCompile!C610)))))))</f>
        <v>62.6</v>
      </c>
      <c r="I617" s="1">
        <f>IF(AND(ISERROR(IF(ScheduleCompile!D610="Off",0,IF(ScheduleCompile!D610="On",1,IF(ISNUMBER(ScheduleCompile!D610),ScheduleCompile!D610/1,IF(ISTEXT(ScheduleCompile!D610),IF(OR(ISNUMBER(FIND("5F",ScheduleCompile!D610)),ISNUMBER(FIND("0F",ScheduleCompile!D610)),ISNUMBER(FIND("8F",ScheduleCompile!D610)),ISNUMBER(FIND("1F",ScheduleCompile!D610)),ISNUMBER(FIND("2F",ScheduleCompile!D610)),ISNUMBER(FIND("3F",ScheduleCompile!D610)),ISNUMBER(FIND("6F",ScheduleCompile!D610)),ISNUMBER(FIND("7F",ScheduleCompile!D610)),ISNUMBER(FIND("9F",ScheduleCompile!D610)),ISNUMBER(FIND("4F",ScheduleCompile!D610))),VALUE(LEFT(ScheduleCompile!D610,FIND("F",ScheduleCompile!D610)-1)),ScheduleCompile!D610)))))),ISTEXT(ScheduleCompile!#REF!)),"ENDTABLE",IF(ISERROR(IF(ScheduleCompile!D610="Off",0,IF(ScheduleCompile!D610="On",1,IF(ISNUMBER(ScheduleCompile!D610),ScheduleCompile!D610/1,IF(ISTEXT(ScheduleCompile!D610),IF(OR(ISNUMBER(FIND("5F",ScheduleCompile!D610)),ISNUMBER(FIND("0F",ScheduleCompile!D610)),ISNUMBER(FIND("8F",ScheduleCompile!D610)),ISNUMBER(FIND("1F",ScheduleCompile!D610)),ISNUMBER(FIND("2F",ScheduleCompile!D610)),ISNUMBER(FIND("3F",ScheduleCompile!D610)),ISNUMBER(FIND("6F",ScheduleCompile!D610)),ISNUMBER(FIND("7F",ScheduleCompile!D610)),ISNUMBER(FIND("9F",ScheduleCompile!D610)),ISNUMBER(FIND("4F",ScheduleCompile!D610))),VALUE(LEFT(ScheduleCompile!D610,FIND("F",ScheduleCompile!D610)-1)),ScheduleCompile!D610)))))),"",IF(ScheduleCompile!D610="Off",0,IF(ScheduleCompile!D610="On",1,IF(ISNUMBER(ScheduleCompile!D610),ScheduleCompile!D610/1,IF(ISTEXT(ScheduleCompile!D610),IF(OR(ISNUMBER(FIND("5F",ScheduleCompile!D610)),ISNUMBER(FIND("0F",ScheduleCompile!D610)),ISNUMBER(FIND("8F",ScheduleCompile!D610)),ISNUMBER(FIND("1F",ScheduleCompile!D610)),ISNUMBER(FIND("2F",ScheduleCompile!D610)),ISNUMBER(FIND("3F",ScheduleCompile!D610)),ISNUMBER(FIND("6F",ScheduleCompile!D610)),ISNUMBER(FIND("7F",ScheduleCompile!D610)),ISNUMBER(FIND("9F",ScheduleCompile!D610)),ISNUMBER(FIND("4F",ScheduleCompile!D610))),VALUE(LEFT(ScheduleCompile!D610,FIND("F",ScheduleCompile!D610)-1)),ScheduleCompile!D610)))))))</f>
        <v>62.6</v>
      </c>
      <c r="J617" s="1">
        <f>IF(AND(ISERROR(IF(ScheduleCompile!E610="Off",0,IF(ScheduleCompile!E610="On",1,IF(ISNUMBER(ScheduleCompile!E610),ScheduleCompile!E610/1,IF(ISTEXT(ScheduleCompile!E610),IF(OR(ISNUMBER(FIND("5F",ScheduleCompile!E610)),ISNUMBER(FIND("0F",ScheduleCompile!E610)),ISNUMBER(FIND("8F",ScheduleCompile!E610)),ISNUMBER(FIND("1F",ScheduleCompile!E610)),ISNUMBER(FIND("2F",ScheduleCompile!E610)),ISNUMBER(FIND("3F",ScheduleCompile!E610)),ISNUMBER(FIND("6F",ScheduleCompile!E610)),ISNUMBER(FIND("7F",ScheduleCompile!E610)),ISNUMBER(FIND("9F",ScheduleCompile!E610)),ISNUMBER(FIND("4F",ScheduleCompile!E610))),VALUE(LEFT(ScheduleCompile!E610,FIND("F",ScheduleCompile!E610)-1)),ScheduleCompile!E610)))))),ISTEXT(ScheduleCompile!#REF!)),"ENDTABLE",IF(ISERROR(IF(ScheduleCompile!E610="Off",0,IF(ScheduleCompile!E610="On",1,IF(ISNUMBER(ScheduleCompile!E610),ScheduleCompile!E610/1,IF(ISTEXT(ScheduleCompile!E610),IF(OR(ISNUMBER(FIND("5F",ScheduleCompile!E610)),ISNUMBER(FIND("0F",ScheduleCompile!E610)),ISNUMBER(FIND("8F",ScheduleCompile!E610)),ISNUMBER(FIND("1F",ScheduleCompile!E610)),ISNUMBER(FIND("2F",ScheduleCompile!E610)),ISNUMBER(FIND("3F",ScheduleCompile!E610)),ISNUMBER(FIND("6F",ScheduleCompile!E610)),ISNUMBER(FIND("7F",ScheduleCompile!E610)),ISNUMBER(FIND("9F",ScheduleCompile!E610)),ISNUMBER(FIND("4F",ScheduleCompile!E610))),VALUE(LEFT(ScheduleCompile!E610,FIND("F",ScheduleCompile!E610)-1)),ScheduleCompile!E610)))))),"",IF(ScheduleCompile!E610="Off",0,IF(ScheduleCompile!E610="On",1,IF(ISNUMBER(ScheduleCompile!E610),ScheduleCompile!E610/1,IF(ISTEXT(ScheduleCompile!E610),IF(OR(ISNUMBER(FIND("5F",ScheduleCompile!E610)),ISNUMBER(FIND("0F",ScheduleCompile!E610)),ISNUMBER(FIND("8F",ScheduleCompile!E610)),ISNUMBER(FIND("1F",ScheduleCompile!E610)),ISNUMBER(FIND("2F",ScheduleCompile!E610)),ISNUMBER(FIND("3F",ScheduleCompile!E610)),ISNUMBER(FIND("6F",ScheduleCompile!E610)),ISNUMBER(FIND("7F",ScheduleCompile!E610)),ISNUMBER(FIND("9F",ScheduleCompile!E610)),ISNUMBER(FIND("4F",ScheduleCompile!E610))),VALUE(LEFT(ScheduleCompile!E610,FIND("F",ScheduleCompile!E610)-1)),ScheduleCompile!E610)))))))</f>
        <v>62.6</v>
      </c>
      <c r="K617" s="1">
        <f>IF(AND(ISERROR(IF(ScheduleCompile!F610="Off",0,IF(ScheduleCompile!F610="On",1,IF(ISNUMBER(ScheduleCompile!F610),ScheduleCompile!F610/1,IF(ISTEXT(ScheduleCompile!F610),IF(OR(ISNUMBER(FIND("5F",ScheduleCompile!F610)),ISNUMBER(FIND("0F",ScheduleCompile!F610)),ISNUMBER(FIND("8F",ScheduleCompile!F610)),ISNUMBER(FIND("1F",ScheduleCompile!F610)),ISNUMBER(FIND("2F",ScheduleCompile!F610)),ISNUMBER(FIND("3F",ScheduleCompile!F610)),ISNUMBER(FIND("6F",ScheduleCompile!F610)),ISNUMBER(FIND("7F",ScheduleCompile!F610)),ISNUMBER(FIND("9F",ScheduleCompile!F610)),ISNUMBER(FIND("4F",ScheduleCompile!F610))),VALUE(LEFT(ScheduleCompile!F610,FIND("F",ScheduleCompile!F610)-1)),ScheduleCompile!F610)))))),ISTEXT(ScheduleCompile!#REF!)),"ENDTABLE",IF(ISERROR(IF(ScheduleCompile!F610="Off",0,IF(ScheduleCompile!F610="On",1,IF(ISNUMBER(ScheduleCompile!F610),ScheduleCompile!F610/1,IF(ISTEXT(ScheduleCompile!F610),IF(OR(ISNUMBER(FIND("5F",ScheduleCompile!F610)),ISNUMBER(FIND("0F",ScheduleCompile!F610)),ISNUMBER(FIND("8F",ScheduleCompile!F610)),ISNUMBER(FIND("1F",ScheduleCompile!F610)),ISNUMBER(FIND("2F",ScheduleCompile!F610)),ISNUMBER(FIND("3F",ScheduleCompile!F610)),ISNUMBER(FIND("6F",ScheduleCompile!F610)),ISNUMBER(FIND("7F",ScheduleCompile!F610)),ISNUMBER(FIND("9F",ScheduleCompile!F610)),ISNUMBER(FIND("4F",ScheduleCompile!F610))),VALUE(LEFT(ScheduleCompile!F610,FIND("F",ScheduleCompile!F610)-1)),ScheduleCompile!F610)))))),"",IF(ScheduleCompile!F610="Off",0,IF(ScheduleCompile!F610="On",1,IF(ISNUMBER(ScheduleCompile!F610),ScheduleCompile!F610/1,IF(ISTEXT(ScheduleCompile!F610),IF(OR(ISNUMBER(FIND("5F",ScheduleCompile!F610)),ISNUMBER(FIND("0F",ScheduleCompile!F610)),ISNUMBER(FIND("8F",ScheduleCompile!F610)),ISNUMBER(FIND("1F",ScheduleCompile!F610)),ISNUMBER(FIND("2F",ScheduleCompile!F610)),ISNUMBER(FIND("3F",ScheduleCompile!F610)),ISNUMBER(FIND("6F",ScheduleCompile!F610)),ISNUMBER(FIND("7F",ScheduleCompile!F610)),ISNUMBER(FIND("9F",ScheduleCompile!F610)),ISNUMBER(FIND("4F",ScheduleCompile!F610))),VALUE(LEFT(ScheduleCompile!F610,FIND("F",ScheduleCompile!F610)-1)),ScheduleCompile!F610)))))))</f>
        <v>62.6</v>
      </c>
      <c r="L617" s="1">
        <f>IF(AND(ISERROR(IF(ScheduleCompile!G610="Off",0,IF(ScheduleCompile!G610="On",1,IF(ISNUMBER(ScheduleCompile!G610),ScheduleCompile!G610/1,IF(ISTEXT(ScheduleCompile!G610),IF(OR(ISNUMBER(FIND("5F",ScheduleCompile!G610)),ISNUMBER(FIND("0F",ScheduleCompile!G610)),ISNUMBER(FIND("8F",ScheduleCompile!G610)),ISNUMBER(FIND("1F",ScheduleCompile!G610)),ISNUMBER(FIND("2F",ScheduleCompile!G610)),ISNUMBER(FIND("3F",ScheduleCompile!G610)),ISNUMBER(FIND("6F",ScheduleCompile!G610)),ISNUMBER(FIND("7F",ScheduleCompile!G610)),ISNUMBER(FIND("9F",ScheduleCompile!G610)),ISNUMBER(FIND("4F",ScheduleCompile!G610))),VALUE(LEFT(ScheduleCompile!G610,FIND("F",ScheduleCompile!G610)-1)),ScheduleCompile!G610)))))),ISTEXT(ScheduleCompile!#REF!)),"ENDTABLE",IF(ISERROR(IF(ScheduleCompile!G610="Off",0,IF(ScheduleCompile!G610="On",1,IF(ISNUMBER(ScheduleCompile!G610),ScheduleCompile!G610/1,IF(ISTEXT(ScheduleCompile!G610),IF(OR(ISNUMBER(FIND("5F",ScheduleCompile!G610)),ISNUMBER(FIND("0F",ScheduleCompile!G610)),ISNUMBER(FIND("8F",ScheduleCompile!G610)),ISNUMBER(FIND("1F",ScheduleCompile!G610)),ISNUMBER(FIND("2F",ScheduleCompile!G610)),ISNUMBER(FIND("3F",ScheduleCompile!G610)),ISNUMBER(FIND("6F",ScheduleCompile!G610)),ISNUMBER(FIND("7F",ScheduleCompile!G610)),ISNUMBER(FIND("9F",ScheduleCompile!G610)),ISNUMBER(FIND("4F",ScheduleCompile!G610))),VALUE(LEFT(ScheduleCompile!G610,FIND("F",ScheduleCompile!G610)-1)),ScheduleCompile!G610)))))),"",IF(ScheduleCompile!G610="Off",0,IF(ScheduleCompile!G610="On",1,IF(ISNUMBER(ScheduleCompile!G610),ScheduleCompile!G610/1,IF(ISTEXT(ScheduleCompile!G610),IF(OR(ISNUMBER(FIND("5F",ScheduleCompile!G610)),ISNUMBER(FIND("0F",ScheduleCompile!G610)),ISNUMBER(FIND("8F",ScheduleCompile!G610)),ISNUMBER(FIND("1F",ScheduleCompile!G610)),ISNUMBER(FIND("2F",ScheduleCompile!G610)),ISNUMBER(FIND("3F",ScheduleCompile!G610)),ISNUMBER(FIND("6F",ScheduleCompile!G610)),ISNUMBER(FIND("7F",ScheduleCompile!G610)),ISNUMBER(FIND("9F",ScheduleCompile!G610)),ISNUMBER(FIND("4F",ScheduleCompile!G610))),VALUE(LEFT(ScheduleCompile!G610,FIND("F",ScheduleCompile!G610)-1)),ScheduleCompile!G610)))))))</f>
        <v>62.6</v>
      </c>
      <c r="M617" s="1">
        <f>IF(AND(ISERROR(IF(ScheduleCompile!H610="Off",0,IF(ScheduleCompile!H610="On",1,IF(ISNUMBER(ScheduleCompile!H610),ScheduleCompile!H610/1,IF(ISTEXT(ScheduleCompile!H610),IF(OR(ISNUMBER(FIND("5F",ScheduleCompile!H610)),ISNUMBER(FIND("0F",ScheduleCompile!H610)),ISNUMBER(FIND("8F",ScheduleCompile!H610)),ISNUMBER(FIND("1F",ScheduleCompile!H610)),ISNUMBER(FIND("2F",ScheduleCompile!H610)),ISNUMBER(FIND("3F",ScheduleCompile!H610)),ISNUMBER(FIND("6F",ScheduleCompile!H610)),ISNUMBER(FIND("7F",ScheduleCompile!H610)),ISNUMBER(FIND("9F",ScheduleCompile!H610)),ISNUMBER(FIND("4F",ScheduleCompile!H610))),VALUE(LEFT(ScheduleCompile!H610,FIND("F",ScheduleCompile!H610)-1)),ScheduleCompile!H610)))))),ISTEXT(ScheduleCompile!#REF!)),"ENDTABLE",IF(ISERROR(IF(ScheduleCompile!H610="Off",0,IF(ScheduleCompile!H610="On",1,IF(ISNUMBER(ScheduleCompile!H610),ScheduleCompile!H610/1,IF(ISTEXT(ScheduleCompile!H610),IF(OR(ISNUMBER(FIND("5F",ScheduleCompile!H610)),ISNUMBER(FIND("0F",ScheduleCompile!H610)),ISNUMBER(FIND("8F",ScheduleCompile!H610)),ISNUMBER(FIND("1F",ScheduleCompile!H610)),ISNUMBER(FIND("2F",ScheduleCompile!H610)),ISNUMBER(FIND("3F",ScheduleCompile!H610)),ISNUMBER(FIND("6F",ScheduleCompile!H610)),ISNUMBER(FIND("7F",ScheduleCompile!H610)),ISNUMBER(FIND("9F",ScheduleCompile!H610)),ISNUMBER(FIND("4F",ScheduleCompile!H610))),VALUE(LEFT(ScheduleCompile!H610,FIND("F",ScheduleCompile!H610)-1)),ScheduleCompile!H610)))))),"",IF(ScheduleCompile!H610="Off",0,IF(ScheduleCompile!H610="On",1,IF(ISNUMBER(ScheduleCompile!H610),ScheduleCompile!H610/1,IF(ISTEXT(ScheduleCompile!H610),IF(OR(ISNUMBER(FIND("5F",ScheduleCompile!H610)),ISNUMBER(FIND("0F",ScheduleCompile!H610)),ISNUMBER(FIND("8F",ScheduleCompile!H610)),ISNUMBER(FIND("1F",ScheduleCompile!H610)),ISNUMBER(FIND("2F",ScheduleCompile!H610)),ISNUMBER(FIND("3F",ScheduleCompile!H610)),ISNUMBER(FIND("6F",ScheduleCompile!H610)),ISNUMBER(FIND("7F",ScheduleCompile!H610)),ISNUMBER(FIND("9F",ScheduleCompile!H610)),ISNUMBER(FIND("4F",ScheduleCompile!H610))),VALUE(LEFT(ScheduleCompile!H610,FIND("F",ScheduleCompile!H610)-1)),ScheduleCompile!H610)))))))</f>
        <v>62.6</v>
      </c>
      <c r="N617" s="1">
        <f>IF(AND(ISERROR(IF(ScheduleCompile!I610="Off",0,IF(ScheduleCompile!I610="On",1,IF(ISNUMBER(ScheduleCompile!I610),ScheduleCompile!I610/1,IF(ISTEXT(ScheduleCompile!I610),IF(OR(ISNUMBER(FIND("5F",ScheduleCompile!I610)),ISNUMBER(FIND("0F",ScheduleCompile!I610)),ISNUMBER(FIND("8F",ScheduleCompile!I610)),ISNUMBER(FIND("1F",ScheduleCompile!I610)),ISNUMBER(FIND("2F",ScheduleCompile!I610)),ISNUMBER(FIND("3F",ScheduleCompile!I610)),ISNUMBER(FIND("6F",ScheduleCompile!I610)),ISNUMBER(FIND("7F",ScheduleCompile!I610)),ISNUMBER(FIND("9F",ScheduleCompile!I610)),ISNUMBER(FIND("4F",ScheduleCompile!I610))),VALUE(LEFT(ScheduleCompile!I610,FIND("F",ScheduleCompile!I610)-1)),ScheduleCompile!I610)))))),ISTEXT(ScheduleCompile!#REF!)),"ENDTABLE",IF(ISERROR(IF(ScheduleCompile!I610="Off",0,IF(ScheduleCompile!I610="On",1,IF(ISNUMBER(ScheduleCompile!I610),ScheduleCompile!I610/1,IF(ISTEXT(ScheduleCompile!I610),IF(OR(ISNUMBER(FIND("5F",ScheduleCompile!I610)),ISNUMBER(FIND("0F",ScheduleCompile!I610)),ISNUMBER(FIND("8F",ScheduleCompile!I610)),ISNUMBER(FIND("1F",ScheduleCompile!I610)),ISNUMBER(FIND("2F",ScheduleCompile!I610)),ISNUMBER(FIND("3F",ScheduleCompile!I610)),ISNUMBER(FIND("6F",ScheduleCompile!I610)),ISNUMBER(FIND("7F",ScheduleCompile!I610)),ISNUMBER(FIND("9F",ScheduleCompile!I610)),ISNUMBER(FIND("4F",ScheduleCompile!I610))),VALUE(LEFT(ScheduleCompile!I610,FIND("F",ScheduleCompile!I610)-1)),ScheduleCompile!I610)))))),"",IF(ScheduleCompile!I610="Off",0,IF(ScheduleCompile!I610="On",1,IF(ISNUMBER(ScheduleCompile!I610),ScheduleCompile!I610/1,IF(ISTEXT(ScheduleCompile!I610),IF(OR(ISNUMBER(FIND("5F",ScheduleCompile!I610)),ISNUMBER(FIND("0F",ScheduleCompile!I610)),ISNUMBER(FIND("8F",ScheduleCompile!I610)),ISNUMBER(FIND("1F",ScheduleCompile!I610)),ISNUMBER(FIND("2F",ScheduleCompile!I610)),ISNUMBER(FIND("3F",ScheduleCompile!I610)),ISNUMBER(FIND("6F",ScheduleCompile!I610)),ISNUMBER(FIND("7F",ScheduleCompile!I610)),ISNUMBER(FIND("9F",ScheduleCompile!I610)),ISNUMBER(FIND("4F",ScheduleCompile!I610))),VALUE(LEFT(ScheduleCompile!I610,FIND("F",ScheduleCompile!I610)-1)),ScheduleCompile!I610)))))))</f>
        <v>62.6</v>
      </c>
      <c r="O617" s="1">
        <f>IF(AND(ISERROR(IF(ScheduleCompile!J610="Off",0,IF(ScheduleCompile!J610="On",1,IF(ISNUMBER(ScheduleCompile!J610),ScheduleCompile!J610/1,IF(ISTEXT(ScheduleCompile!J610),IF(OR(ISNUMBER(FIND("5F",ScheduleCompile!J610)),ISNUMBER(FIND("0F",ScheduleCompile!J610)),ISNUMBER(FIND("8F",ScheduleCompile!J610)),ISNUMBER(FIND("1F",ScheduleCompile!J610)),ISNUMBER(FIND("2F",ScheduleCompile!J610)),ISNUMBER(FIND("3F",ScheduleCompile!J610)),ISNUMBER(FIND("6F",ScheduleCompile!J610)),ISNUMBER(FIND("7F",ScheduleCompile!J610)),ISNUMBER(FIND("9F",ScheduleCompile!J610)),ISNUMBER(FIND("4F",ScheduleCompile!J610))),VALUE(LEFT(ScheduleCompile!J610,FIND("F",ScheduleCompile!J610)-1)),ScheduleCompile!J610)))))),ISTEXT(ScheduleCompile!#REF!)),"ENDTABLE",IF(ISERROR(IF(ScheduleCompile!J610="Off",0,IF(ScheduleCompile!J610="On",1,IF(ISNUMBER(ScheduleCompile!J610),ScheduleCompile!J610/1,IF(ISTEXT(ScheduleCompile!J610),IF(OR(ISNUMBER(FIND("5F",ScheduleCompile!J610)),ISNUMBER(FIND("0F",ScheduleCompile!J610)),ISNUMBER(FIND("8F",ScheduleCompile!J610)),ISNUMBER(FIND("1F",ScheduleCompile!J610)),ISNUMBER(FIND("2F",ScheduleCompile!J610)),ISNUMBER(FIND("3F",ScheduleCompile!J610)),ISNUMBER(FIND("6F",ScheduleCompile!J610)),ISNUMBER(FIND("7F",ScheduleCompile!J610)),ISNUMBER(FIND("9F",ScheduleCompile!J610)),ISNUMBER(FIND("4F",ScheduleCompile!J610))),VALUE(LEFT(ScheduleCompile!J610,FIND("F",ScheduleCompile!J610)-1)),ScheduleCompile!J610)))))),"",IF(ScheduleCompile!J610="Off",0,IF(ScheduleCompile!J610="On",1,IF(ISNUMBER(ScheduleCompile!J610),ScheduleCompile!J610/1,IF(ISTEXT(ScheduleCompile!J610),IF(OR(ISNUMBER(FIND("5F",ScheduleCompile!J610)),ISNUMBER(FIND("0F",ScheduleCompile!J610)),ISNUMBER(FIND("8F",ScheduleCompile!J610)),ISNUMBER(FIND("1F",ScheduleCompile!J610)),ISNUMBER(FIND("2F",ScheduleCompile!J610)),ISNUMBER(FIND("3F",ScheduleCompile!J610)),ISNUMBER(FIND("6F",ScheduleCompile!J610)),ISNUMBER(FIND("7F",ScheduleCompile!J610)),ISNUMBER(FIND("9F",ScheduleCompile!J610)),ISNUMBER(FIND("4F",ScheduleCompile!J610))),VALUE(LEFT(ScheduleCompile!J610,FIND("F",ScheduleCompile!J610)-1)),ScheduleCompile!J610)))))))</f>
        <v>62.6</v>
      </c>
      <c r="P617" s="1">
        <f>IF(AND(ISERROR(IF(ScheduleCompile!K610="Off",0,IF(ScheduleCompile!K610="On",1,IF(ISNUMBER(ScheduleCompile!K610),ScheduleCompile!K610/1,IF(ISTEXT(ScheduleCompile!K610),IF(OR(ISNUMBER(FIND("5F",ScheduleCompile!K610)),ISNUMBER(FIND("0F",ScheduleCompile!K610)),ISNUMBER(FIND("8F",ScheduleCompile!K610)),ISNUMBER(FIND("1F",ScheduleCompile!K610)),ISNUMBER(FIND("2F",ScheduleCompile!K610)),ISNUMBER(FIND("3F",ScheduleCompile!K610)),ISNUMBER(FIND("6F",ScheduleCompile!K610)),ISNUMBER(FIND("7F",ScheduleCompile!K610)),ISNUMBER(FIND("9F",ScheduleCompile!K610)),ISNUMBER(FIND("4F",ScheduleCompile!K610))),VALUE(LEFT(ScheduleCompile!K610,FIND("F",ScheduleCompile!K610)-1)),ScheduleCompile!K610)))))),ISTEXT(ScheduleCompile!#REF!)),"ENDTABLE",IF(ISERROR(IF(ScheduleCompile!K610="Off",0,IF(ScheduleCompile!K610="On",1,IF(ISNUMBER(ScheduleCompile!K610),ScheduleCompile!K610/1,IF(ISTEXT(ScheduleCompile!K610),IF(OR(ISNUMBER(FIND("5F",ScheduleCompile!K610)),ISNUMBER(FIND("0F",ScheduleCompile!K610)),ISNUMBER(FIND("8F",ScheduleCompile!K610)),ISNUMBER(FIND("1F",ScheduleCompile!K610)),ISNUMBER(FIND("2F",ScheduleCompile!K610)),ISNUMBER(FIND("3F",ScheduleCompile!K610)),ISNUMBER(FIND("6F",ScheduleCompile!K610)),ISNUMBER(FIND("7F",ScheduleCompile!K610)),ISNUMBER(FIND("9F",ScheduleCompile!K610)),ISNUMBER(FIND("4F",ScheduleCompile!K610))),VALUE(LEFT(ScheduleCompile!K610,FIND("F",ScheduleCompile!K610)-1)),ScheduleCompile!K610)))))),"",IF(ScheduleCompile!K610="Off",0,IF(ScheduleCompile!K610="On",1,IF(ISNUMBER(ScheduleCompile!K610),ScheduleCompile!K610/1,IF(ISTEXT(ScheduleCompile!K610),IF(OR(ISNUMBER(FIND("5F",ScheduleCompile!K610)),ISNUMBER(FIND("0F",ScheduleCompile!K610)),ISNUMBER(FIND("8F",ScheduleCompile!K610)),ISNUMBER(FIND("1F",ScheduleCompile!K610)),ISNUMBER(FIND("2F",ScheduleCompile!K610)),ISNUMBER(FIND("3F",ScheduleCompile!K610)),ISNUMBER(FIND("6F",ScheduleCompile!K610)),ISNUMBER(FIND("7F",ScheduleCompile!K610)),ISNUMBER(FIND("9F",ScheduleCompile!K610)),ISNUMBER(FIND("4F",ScheduleCompile!K610))),VALUE(LEFT(ScheduleCompile!K610,FIND("F",ScheduleCompile!K610)-1)),ScheduleCompile!K610)))))))</f>
        <v>62.6</v>
      </c>
      <c r="Q617" s="1">
        <f>IF(AND(ISERROR(IF(ScheduleCompile!L610="Off",0,IF(ScheduleCompile!L610="On",1,IF(ISNUMBER(ScheduleCompile!L610),ScheduleCompile!L610/1,IF(ISTEXT(ScheduleCompile!L610),IF(OR(ISNUMBER(FIND("5F",ScheduleCompile!L610)),ISNUMBER(FIND("0F",ScheduleCompile!L610)),ISNUMBER(FIND("8F",ScheduleCompile!L610)),ISNUMBER(FIND("1F",ScheduleCompile!L610)),ISNUMBER(FIND("2F",ScheduleCompile!L610)),ISNUMBER(FIND("3F",ScheduleCompile!L610)),ISNUMBER(FIND("6F",ScheduleCompile!L610)),ISNUMBER(FIND("7F",ScheduleCompile!L610)),ISNUMBER(FIND("9F",ScheduleCompile!L610)),ISNUMBER(FIND("4F",ScheduleCompile!L610))),VALUE(LEFT(ScheduleCompile!L610,FIND("F",ScheduleCompile!L610)-1)),ScheduleCompile!L610)))))),ISTEXT(ScheduleCompile!#REF!)),"ENDTABLE",IF(ISERROR(IF(ScheduleCompile!L610="Off",0,IF(ScheduleCompile!L610="On",1,IF(ISNUMBER(ScheduleCompile!L610),ScheduleCompile!L610/1,IF(ISTEXT(ScheduleCompile!L610),IF(OR(ISNUMBER(FIND("5F",ScheduleCompile!L610)),ISNUMBER(FIND("0F",ScheduleCompile!L610)),ISNUMBER(FIND("8F",ScheduleCompile!L610)),ISNUMBER(FIND("1F",ScheduleCompile!L610)),ISNUMBER(FIND("2F",ScheduleCompile!L610)),ISNUMBER(FIND("3F",ScheduleCompile!L610)),ISNUMBER(FIND("6F",ScheduleCompile!L610)),ISNUMBER(FIND("7F",ScheduleCompile!L610)),ISNUMBER(FIND("9F",ScheduleCompile!L610)),ISNUMBER(FIND("4F",ScheduleCompile!L610))),VALUE(LEFT(ScheduleCompile!L610,FIND("F",ScheduleCompile!L610)-1)),ScheduleCompile!L610)))))),"",IF(ScheduleCompile!L610="Off",0,IF(ScheduleCompile!L610="On",1,IF(ISNUMBER(ScheduleCompile!L610),ScheduleCompile!L610/1,IF(ISTEXT(ScheduleCompile!L610),IF(OR(ISNUMBER(FIND("5F",ScheduleCompile!L610)),ISNUMBER(FIND("0F",ScheduleCompile!L610)),ISNUMBER(FIND("8F",ScheduleCompile!L610)),ISNUMBER(FIND("1F",ScheduleCompile!L610)),ISNUMBER(FIND("2F",ScheduleCompile!L610)),ISNUMBER(FIND("3F",ScheduleCompile!L610)),ISNUMBER(FIND("6F",ScheduleCompile!L610)),ISNUMBER(FIND("7F",ScheduleCompile!L610)),ISNUMBER(FIND("9F",ScheduleCompile!L610)),ISNUMBER(FIND("4F",ScheduleCompile!L610))),VALUE(LEFT(ScheduleCompile!L610,FIND("F",ScheduleCompile!L610)-1)),ScheduleCompile!L610)))))))</f>
        <v>62.6</v>
      </c>
      <c r="R617" s="1">
        <f>IF(AND(ISERROR(IF(ScheduleCompile!M610="Off",0,IF(ScheduleCompile!M610="On",1,IF(ISNUMBER(ScheduleCompile!M610),ScheduleCompile!M610/1,IF(ISTEXT(ScheduleCompile!M610),IF(OR(ISNUMBER(FIND("5F",ScheduleCompile!M610)),ISNUMBER(FIND("0F",ScheduleCompile!M610)),ISNUMBER(FIND("8F",ScheduleCompile!M610)),ISNUMBER(FIND("1F",ScheduleCompile!M610)),ISNUMBER(FIND("2F",ScheduleCompile!M610)),ISNUMBER(FIND("3F",ScheduleCompile!M610)),ISNUMBER(FIND("6F",ScheduleCompile!M610)),ISNUMBER(FIND("7F",ScheduleCompile!M610)),ISNUMBER(FIND("9F",ScheduleCompile!M610)),ISNUMBER(FIND("4F",ScheduleCompile!M610))),VALUE(LEFT(ScheduleCompile!M610,FIND("F",ScheduleCompile!M610)-1)),ScheduleCompile!M610)))))),ISTEXT(ScheduleCompile!#REF!)),"ENDTABLE",IF(ISERROR(IF(ScheduleCompile!M610="Off",0,IF(ScheduleCompile!M610="On",1,IF(ISNUMBER(ScheduleCompile!M610),ScheduleCompile!M610/1,IF(ISTEXT(ScheduleCompile!M610),IF(OR(ISNUMBER(FIND("5F",ScheduleCompile!M610)),ISNUMBER(FIND("0F",ScheduleCompile!M610)),ISNUMBER(FIND("8F",ScheduleCompile!M610)),ISNUMBER(FIND("1F",ScheduleCompile!M610)),ISNUMBER(FIND("2F",ScheduleCompile!M610)),ISNUMBER(FIND("3F",ScheduleCompile!M610)),ISNUMBER(FIND("6F",ScheduleCompile!M610)),ISNUMBER(FIND("7F",ScheduleCompile!M610)),ISNUMBER(FIND("9F",ScheduleCompile!M610)),ISNUMBER(FIND("4F",ScheduleCompile!M610))),VALUE(LEFT(ScheduleCompile!M610,FIND("F",ScheduleCompile!M610)-1)),ScheduleCompile!M610)))))),"",IF(ScheduleCompile!M610="Off",0,IF(ScheduleCompile!M610="On",1,IF(ISNUMBER(ScheduleCompile!M610),ScheduleCompile!M610/1,IF(ISTEXT(ScheduleCompile!M610),IF(OR(ISNUMBER(FIND("5F",ScheduleCompile!M610)),ISNUMBER(FIND("0F",ScheduleCompile!M610)),ISNUMBER(FIND("8F",ScheduleCompile!M610)),ISNUMBER(FIND("1F",ScheduleCompile!M610)),ISNUMBER(FIND("2F",ScheduleCompile!M610)),ISNUMBER(FIND("3F",ScheduleCompile!M610)),ISNUMBER(FIND("6F",ScheduleCompile!M610)),ISNUMBER(FIND("7F",ScheduleCompile!M610)),ISNUMBER(FIND("9F",ScheduleCompile!M610)),ISNUMBER(FIND("4F",ScheduleCompile!M610))),VALUE(LEFT(ScheduleCompile!M610,FIND("F",ScheduleCompile!M610)-1)),ScheduleCompile!M610)))))))</f>
        <v>62.6</v>
      </c>
      <c r="S617" s="1">
        <f>IF(AND(ISERROR(IF(ScheduleCompile!N610="Off",0,IF(ScheduleCompile!N610="On",1,IF(ISNUMBER(ScheduleCompile!N610),ScheduleCompile!N610/1,IF(ISTEXT(ScheduleCompile!N610),IF(OR(ISNUMBER(FIND("5F",ScheduleCompile!N610)),ISNUMBER(FIND("0F",ScheduleCompile!N610)),ISNUMBER(FIND("8F",ScheduleCompile!N610)),ISNUMBER(FIND("1F",ScheduleCompile!N610)),ISNUMBER(FIND("2F",ScheduleCompile!N610)),ISNUMBER(FIND("3F",ScheduleCompile!N610)),ISNUMBER(FIND("6F",ScheduleCompile!N610)),ISNUMBER(FIND("7F",ScheduleCompile!N610)),ISNUMBER(FIND("9F",ScheduleCompile!N610)),ISNUMBER(FIND("4F",ScheduleCompile!N610))),VALUE(LEFT(ScheduleCompile!N610,FIND("F",ScheduleCompile!N610)-1)),ScheduleCompile!N610)))))),ISTEXT(ScheduleCompile!#REF!)),"ENDTABLE",IF(ISERROR(IF(ScheduleCompile!N610="Off",0,IF(ScheduleCompile!N610="On",1,IF(ISNUMBER(ScheduleCompile!N610),ScheduleCompile!N610/1,IF(ISTEXT(ScheduleCompile!N610),IF(OR(ISNUMBER(FIND("5F",ScheduleCompile!N610)),ISNUMBER(FIND("0F",ScheduleCompile!N610)),ISNUMBER(FIND("8F",ScheduleCompile!N610)),ISNUMBER(FIND("1F",ScheduleCompile!N610)),ISNUMBER(FIND("2F",ScheduleCompile!N610)),ISNUMBER(FIND("3F",ScheduleCompile!N610)),ISNUMBER(FIND("6F",ScheduleCompile!N610)),ISNUMBER(FIND("7F",ScheduleCompile!N610)),ISNUMBER(FIND("9F",ScheduleCompile!N610)),ISNUMBER(FIND("4F",ScheduleCompile!N610))),VALUE(LEFT(ScheduleCompile!N610,FIND("F",ScheduleCompile!N610)-1)),ScheduleCompile!N610)))))),"",IF(ScheduleCompile!N610="Off",0,IF(ScheduleCompile!N610="On",1,IF(ISNUMBER(ScheduleCompile!N610),ScheduleCompile!N610/1,IF(ISTEXT(ScheduleCompile!N610),IF(OR(ISNUMBER(FIND("5F",ScheduleCompile!N610)),ISNUMBER(FIND("0F",ScheduleCompile!N610)),ISNUMBER(FIND("8F",ScheduleCompile!N610)),ISNUMBER(FIND("1F",ScheduleCompile!N610)),ISNUMBER(FIND("2F",ScheduleCompile!N610)),ISNUMBER(FIND("3F",ScheduleCompile!N610)),ISNUMBER(FIND("6F",ScheduleCompile!N610)),ISNUMBER(FIND("7F",ScheduleCompile!N610)),ISNUMBER(FIND("9F",ScheduleCompile!N610)),ISNUMBER(FIND("4F",ScheduleCompile!N610))),VALUE(LEFT(ScheduleCompile!N610,FIND("F",ScheduleCompile!N610)-1)),ScheduleCompile!N610)))))))</f>
        <v>62.6</v>
      </c>
      <c r="T617" s="1">
        <f>IF(AND(ISERROR(IF(ScheduleCompile!O610="Off",0,IF(ScheduleCompile!O610="On",1,IF(ISNUMBER(ScheduleCompile!O610),ScheduleCompile!O610/1,IF(ISTEXT(ScheduleCompile!O610),IF(OR(ISNUMBER(FIND("5F",ScheduleCompile!O610)),ISNUMBER(FIND("0F",ScheduleCompile!O610)),ISNUMBER(FIND("8F",ScheduleCompile!O610)),ISNUMBER(FIND("1F",ScheduleCompile!O610)),ISNUMBER(FIND("2F",ScheduleCompile!O610)),ISNUMBER(FIND("3F",ScheduleCompile!O610)),ISNUMBER(FIND("6F",ScheduleCompile!O610)),ISNUMBER(FIND("7F",ScheduleCompile!O610)),ISNUMBER(FIND("9F",ScheduleCompile!O610)),ISNUMBER(FIND("4F",ScheduleCompile!O610))),VALUE(LEFT(ScheduleCompile!O610,FIND("F",ScheduleCompile!O610)-1)),ScheduleCompile!O610)))))),ISTEXT(ScheduleCompile!#REF!)),"ENDTABLE",IF(ISERROR(IF(ScheduleCompile!O610="Off",0,IF(ScheduleCompile!O610="On",1,IF(ISNUMBER(ScheduleCompile!O610),ScheduleCompile!O610/1,IF(ISTEXT(ScheduleCompile!O610),IF(OR(ISNUMBER(FIND("5F",ScheduleCompile!O610)),ISNUMBER(FIND("0F",ScheduleCompile!O610)),ISNUMBER(FIND("8F",ScheduleCompile!O610)),ISNUMBER(FIND("1F",ScheduleCompile!O610)),ISNUMBER(FIND("2F",ScheduleCompile!O610)),ISNUMBER(FIND("3F",ScheduleCompile!O610)),ISNUMBER(FIND("6F",ScheduleCompile!O610)),ISNUMBER(FIND("7F",ScheduleCompile!O610)),ISNUMBER(FIND("9F",ScheduleCompile!O610)),ISNUMBER(FIND("4F",ScheduleCompile!O610))),VALUE(LEFT(ScheduleCompile!O610,FIND("F",ScheduleCompile!O610)-1)),ScheduleCompile!O610)))))),"",IF(ScheduleCompile!O610="Off",0,IF(ScheduleCompile!O610="On",1,IF(ISNUMBER(ScheduleCompile!O610),ScheduleCompile!O610/1,IF(ISTEXT(ScheduleCompile!O610),IF(OR(ISNUMBER(FIND("5F",ScheduleCompile!O610)),ISNUMBER(FIND("0F",ScheduleCompile!O610)),ISNUMBER(FIND("8F",ScheduleCompile!O610)),ISNUMBER(FIND("1F",ScheduleCompile!O610)),ISNUMBER(FIND("2F",ScheduleCompile!O610)),ISNUMBER(FIND("3F",ScheduleCompile!O610)),ISNUMBER(FIND("6F",ScheduleCompile!O610)),ISNUMBER(FIND("7F",ScheduleCompile!O610)),ISNUMBER(FIND("9F",ScheduleCompile!O610)),ISNUMBER(FIND("4F",ScheduleCompile!O610))),VALUE(LEFT(ScheduleCompile!O610,FIND("F",ScheduleCompile!O610)-1)),ScheduleCompile!O610)))))))</f>
        <v>62.6</v>
      </c>
      <c r="U617" s="1">
        <f>IF(AND(ISERROR(IF(ScheduleCompile!P610="Off",0,IF(ScheduleCompile!P610="On",1,IF(ISNUMBER(ScheduleCompile!P610),ScheduleCompile!P610/1,IF(ISTEXT(ScheduleCompile!P610),IF(OR(ISNUMBER(FIND("5F",ScheduleCompile!P610)),ISNUMBER(FIND("0F",ScheduleCompile!P610)),ISNUMBER(FIND("8F",ScheduleCompile!P610)),ISNUMBER(FIND("1F",ScheduleCompile!P610)),ISNUMBER(FIND("2F",ScheduleCompile!P610)),ISNUMBER(FIND("3F",ScheduleCompile!P610)),ISNUMBER(FIND("6F",ScheduleCompile!P610)),ISNUMBER(FIND("7F",ScheduleCompile!P610)),ISNUMBER(FIND("9F",ScheduleCompile!P610)),ISNUMBER(FIND("4F",ScheduleCompile!P610))),VALUE(LEFT(ScheduleCompile!P610,FIND("F",ScheduleCompile!P610)-1)),ScheduleCompile!P610)))))),ISTEXT(ScheduleCompile!#REF!)),"ENDTABLE",IF(ISERROR(IF(ScheduleCompile!P610="Off",0,IF(ScheduleCompile!P610="On",1,IF(ISNUMBER(ScheduleCompile!P610),ScheduleCompile!P610/1,IF(ISTEXT(ScheduleCompile!P610),IF(OR(ISNUMBER(FIND("5F",ScheduleCompile!P610)),ISNUMBER(FIND("0F",ScheduleCompile!P610)),ISNUMBER(FIND("8F",ScheduleCompile!P610)),ISNUMBER(FIND("1F",ScheduleCompile!P610)),ISNUMBER(FIND("2F",ScheduleCompile!P610)),ISNUMBER(FIND("3F",ScheduleCompile!P610)),ISNUMBER(FIND("6F",ScheduleCompile!P610)),ISNUMBER(FIND("7F",ScheduleCompile!P610)),ISNUMBER(FIND("9F",ScheduleCompile!P610)),ISNUMBER(FIND("4F",ScheduleCompile!P610))),VALUE(LEFT(ScheduleCompile!P610,FIND("F",ScheduleCompile!P610)-1)),ScheduleCompile!P610)))))),"",IF(ScheduleCompile!P610="Off",0,IF(ScheduleCompile!P610="On",1,IF(ISNUMBER(ScheduleCompile!P610),ScheduleCompile!P610/1,IF(ISTEXT(ScheduleCompile!P610),IF(OR(ISNUMBER(FIND("5F",ScheduleCompile!P610)),ISNUMBER(FIND("0F",ScheduleCompile!P610)),ISNUMBER(FIND("8F",ScheduleCompile!P610)),ISNUMBER(FIND("1F",ScheduleCompile!P610)),ISNUMBER(FIND("2F",ScheduleCompile!P610)),ISNUMBER(FIND("3F",ScheduleCompile!P610)),ISNUMBER(FIND("6F",ScheduleCompile!P610)),ISNUMBER(FIND("7F",ScheduleCompile!P610)),ISNUMBER(FIND("9F",ScheduleCompile!P610)),ISNUMBER(FIND("4F",ScheduleCompile!P610))),VALUE(LEFT(ScheduleCompile!P610,FIND("F",ScheduleCompile!P610)-1)),ScheduleCompile!P610)))))))</f>
        <v>62.6</v>
      </c>
      <c r="V617" s="1">
        <f>IF(AND(ISERROR(IF(ScheduleCompile!Q610="Off",0,IF(ScheduleCompile!Q610="On",1,IF(ISNUMBER(ScheduleCompile!Q610),ScheduleCompile!Q610/1,IF(ISTEXT(ScheduleCompile!Q610),IF(OR(ISNUMBER(FIND("5F",ScheduleCompile!Q610)),ISNUMBER(FIND("0F",ScheduleCompile!Q610)),ISNUMBER(FIND("8F",ScheduleCompile!Q610)),ISNUMBER(FIND("1F",ScheduleCompile!Q610)),ISNUMBER(FIND("2F",ScheduleCompile!Q610)),ISNUMBER(FIND("3F",ScheduleCompile!Q610)),ISNUMBER(FIND("6F",ScheduleCompile!Q610)),ISNUMBER(FIND("7F",ScheduleCompile!Q610)),ISNUMBER(FIND("9F",ScheduleCompile!Q610)),ISNUMBER(FIND("4F",ScheduleCompile!Q610))),VALUE(LEFT(ScheduleCompile!Q610,FIND("F",ScheduleCompile!Q610)-1)),ScheduleCompile!Q610)))))),ISTEXT(ScheduleCompile!#REF!)),"ENDTABLE",IF(ISERROR(IF(ScheduleCompile!Q610="Off",0,IF(ScheduleCompile!Q610="On",1,IF(ISNUMBER(ScheduleCompile!Q610),ScheduleCompile!Q610/1,IF(ISTEXT(ScheduleCompile!Q610),IF(OR(ISNUMBER(FIND("5F",ScheduleCompile!Q610)),ISNUMBER(FIND("0F",ScheduleCompile!Q610)),ISNUMBER(FIND("8F",ScheduleCompile!Q610)),ISNUMBER(FIND("1F",ScheduleCompile!Q610)),ISNUMBER(FIND("2F",ScheduleCompile!Q610)),ISNUMBER(FIND("3F",ScheduleCompile!Q610)),ISNUMBER(FIND("6F",ScheduleCompile!Q610)),ISNUMBER(FIND("7F",ScheduleCompile!Q610)),ISNUMBER(FIND("9F",ScheduleCompile!Q610)),ISNUMBER(FIND("4F",ScheduleCompile!Q610))),VALUE(LEFT(ScheduleCompile!Q610,FIND("F",ScheduleCompile!Q610)-1)),ScheduleCompile!Q610)))))),"",IF(ScheduleCompile!Q610="Off",0,IF(ScheduleCompile!Q610="On",1,IF(ISNUMBER(ScheduleCompile!Q610),ScheduleCompile!Q610/1,IF(ISTEXT(ScheduleCompile!Q610),IF(OR(ISNUMBER(FIND("5F",ScheduleCompile!Q610)),ISNUMBER(FIND("0F",ScheduleCompile!Q610)),ISNUMBER(FIND("8F",ScheduleCompile!Q610)),ISNUMBER(FIND("1F",ScheduleCompile!Q610)),ISNUMBER(FIND("2F",ScheduleCompile!Q610)),ISNUMBER(FIND("3F",ScheduleCompile!Q610)),ISNUMBER(FIND("6F",ScheduleCompile!Q610)),ISNUMBER(FIND("7F",ScheduleCompile!Q610)),ISNUMBER(FIND("9F",ScheduleCompile!Q610)),ISNUMBER(FIND("4F",ScheduleCompile!Q610))),VALUE(LEFT(ScheduleCompile!Q610,FIND("F",ScheduleCompile!Q610)-1)),ScheduleCompile!Q610)))))))</f>
        <v>62.6</v>
      </c>
      <c r="W617" s="1">
        <f>IF(AND(ISERROR(IF(ScheduleCompile!R610="Off",0,IF(ScheduleCompile!R610="On",1,IF(ISNUMBER(ScheduleCompile!R610),ScheduleCompile!R610/1,IF(ISTEXT(ScheduleCompile!R610),IF(OR(ISNUMBER(FIND("5F",ScheduleCompile!R610)),ISNUMBER(FIND("0F",ScheduleCompile!R610)),ISNUMBER(FIND("8F",ScheduleCompile!R610)),ISNUMBER(FIND("1F",ScheduleCompile!R610)),ISNUMBER(FIND("2F",ScheduleCompile!R610)),ISNUMBER(FIND("3F",ScheduleCompile!R610)),ISNUMBER(FIND("6F",ScheduleCompile!R610)),ISNUMBER(FIND("7F",ScheduleCompile!R610)),ISNUMBER(FIND("9F",ScheduleCompile!R610)),ISNUMBER(FIND("4F",ScheduleCompile!R610))),VALUE(LEFT(ScheduleCompile!R610,FIND("F",ScheduleCompile!R610)-1)),ScheduleCompile!R610)))))),ISTEXT(ScheduleCompile!#REF!)),"ENDTABLE",IF(ISERROR(IF(ScheduleCompile!R610="Off",0,IF(ScheduleCompile!R610="On",1,IF(ISNUMBER(ScheduleCompile!R610),ScheduleCompile!R610/1,IF(ISTEXT(ScheduleCompile!R610),IF(OR(ISNUMBER(FIND("5F",ScheduleCompile!R610)),ISNUMBER(FIND("0F",ScheduleCompile!R610)),ISNUMBER(FIND("8F",ScheduleCompile!R610)),ISNUMBER(FIND("1F",ScheduleCompile!R610)),ISNUMBER(FIND("2F",ScheduleCompile!R610)),ISNUMBER(FIND("3F",ScheduleCompile!R610)),ISNUMBER(FIND("6F",ScheduleCompile!R610)),ISNUMBER(FIND("7F",ScheduleCompile!R610)),ISNUMBER(FIND("9F",ScheduleCompile!R610)),ISNUMBER(FIND("4F",ScheduleCompile!R610))),VALUE(LEFT(ScheduleCompile!R610,FIND("F",ScheduleCompile!R610)-1)),ScheduleCompile!R610)))))),"",IF(ScheduleCompile!R610="Off",0,IF(ScheduleCompile!R610="On",1,IF(ISNUMBER(ScheduleCompile!R610),ScheduleCompile!R610/1,IF(ISTEXT(ScheduleCompile!R610),IF(OR(ISNUMBER(FIND("5F",ScheduleCompile!R610)),ISNUMBER(FIND("0F",ScheduleCompile!R610)),ISNUMBER(FIND("8F",ScheduleCompile!R610)),ISNUMBER(FIND("1F",ScheduleCompile!R610)),ISNUMBER(FIND("2F",ScheduleCompile!R610)),ISNUMBER(FIND("3F",ScheduleCompile!R610)),ISNUMBER(FIND("6F",ScheduleCompile!R610)),ISNUMBER(FIND("7F",ScheduleCompile!R610)),ISNUMBER(FIND("9F",ScheduleCompile!R610)),ISNUMBER(FIND("4F",ScheduleCompile!R610))),VALUE(LEFT(ScheduleCompile!R610,FIND("F",ScheduleCompile!R610)-1)),ScheduleCompile!R610)))))))</f>
        <v>62.6</v>
      </c>
      <c r="X617" s="1">
        <f>IF(AND(ISERROR(IF(ScheduleCompile!S610="Off",0,IF(ScheduleCompile!S610="On",1,IF(ISNUMBER(ScheduleCompile!S610),ScheduleCompile!S610/1,IF(ISTEXT(ScheduleCompile!S610),IF(OR(ISNUMBER(FIND("5F",ScheduleCompile!S610)),ISNUMBER(FIND("0F",ScheduleCompile!S610)),ISNUMBER(FIND("8F",ScheduleCompile!S610)),ISNUMBER(FIND("1F",ScheduleCompile!S610)),ISNUMBER(FIND("2F",ScheduleCompile!S610)),ISNUMBER(FIND("3F",ScheduleCompile!S610)),ISNUMBER(FIND("6F",ScheduleCompile!S610)),ISNUMBER(FIND("7F",ScheduleCompile!S610)),ISNUMBER(FIND("9F",ScheduleCompile!S610)),ISNUMBER(FIND("4F",ScheduleCompile!S610))),VALUE(LEFT(ScheduleCompile!S610,FIND("F",ScheduleCompile!S610)-1)),ScheduleCompile!S610)))))),ISTEXT(ScheduleCompile!#REF!)),"ENDTABLE",IF(ISERROR(IF(ScheduleCompile!S610="Off",0,IF(ScheduleCompile!S610="On",1,IF(ISNUMBER(ScheduleCompile!S610),ScheduleCompile!S610/1,IF(ISTEXT(ScheduleCompile!S610),IF(OR(ISNUMBER(FIND("5F",ScheduleCompile!S610)),ISNUMBER(FIND("0F",ScheduleCompile!S610)),ISNUMBER(FIND("8F",ScheduleCompile!S610)),ISNUMBER(FIND("1F",ScheduleCompile!S610)),ISNUMBER(FIND("2F",ScheduleCompile!S610)),ISNUMBER(FIND("3F",ScheduleCompile!S610)),ISNUMBER(FIND("6F",ScheduleCompile!S610)),ISNUMBER(FIND("7F",ScheduleCompile!S610)),ISNUMBER(FIND("9F",ScheduleCompile!S610)),ISNUMBER(FIND("4F",ScheduleCompile!S610))),VALUE(LEFT(ScheduleCompile!S610,FIND("F",ScheduleCompile!S610)-1)),ScheduleCompile!S610)))))),"",IF(ScheduleCompile!S610="Off",0,IF(ScheduleCompile!S610="On",1,IF(ISNUMBER(ScheduleCompile!S610),ScheduleCompile!S610/1,IF(ISTEXT(ScheduleCompile!S610),IF(OR(ISNUMBER(FIND("5F",ScheduleCompile!S610)),ISNUMBER(FIND("0F",ScheduleCompile!S610)),ISNUMBER(FIND("8F",ScheduleCompile!S610)),ISNUMBER(FIND("1F",ScheduleCompile!S610)),ISNUMBER(FIND("2F",ScheduleCompile!S610)),ISNUMBER(FIND("3F",ScheduleCompile!S610)),ISNUMBER(FIND("6F",ScheduleCompile!S610)),ISNUMBER(FIND("7F",ScheduleCompile!S610)),ISNUMBER(FIND("9F",ScheduleCompile!S610)),ISNUMBER(FIND("4F",ScheduleCompile!S610))),VALUE(LEFT(ScheduleCompile!S610,FIND("F",ScheduleCompile!S610)-1)),ScheduleCompile!S610)))))))</f>
        <v>62.6</v>
      </c>
      <c r="Y617" s="1">
        <f>IF(AND(ISERROR(IF(ScheduleCompile!T610="Off",0,IF(ScheduleCompile!T610="On",1,IF(ISNUMBER(ScheduleCompile!T610),ScheduleCompile!T610/1,IF(ISTEXT(ScheduleCompile!T610),IF(OR(ISNUMBER(FIND("5F",ScheduleCompile!T610)),ISNUMBER(FIND("0F",ScheduleCompile!T610)),ISNUMBER(FIND("8F",ScheduleCompile!T610)),ISNUMBER(FIND("1F",ScheduleCompile!T610)),ISNUMBER(FIND("2F",ScheduleCompile!T610)),ISNUMBER(FIND("3F",ScheduleCompile!T610)),ISNUMBER(FIND("6F",ScheduleCompile!T610)),ISNUMBER(FIND("7F",ScheduleCompile!T610)),ISNUMBER(FIND("9F",ScheduleCompile!T610)),ISNUMBER(FIND("4F",ScheduleCompile!T610))),VALUE(LEFT(ScheduleCompile!T610,FIND("F",ScheduleCompile!T610)-1)),ScheduleCompile!T610)))))),ISTEXT(ScheduleCompile!#REF!)),"ENDTABLE",IF(ISERROR(IF(ScheduleCompile!T610="Off",0,IF(ScheduleCompile!T610="On",1,IF(ISNUMBER(ScheduleCompile!T610),ScheduleCompile!T610/1,IF(ISTEXT(ScheduleCompile!T610),IF(OR(ISNUMBER(FIND("5F",ScheduleCompile!T610)),ISNUMBER(FIND("0F",ScheduleCompile!T610)),ISNUMBER(FIND("8F",ScheduleCompile!T610)),ISNUMBER(FIND("1F",ScheduleCompile!T610)),ISNUMBER(FIND("2F",ScheduleCompile!T610)),ISNUMBER(FIND("3F",ScheduleCompile!T610)),ISNUMBER(FIND("6F",ScheduleCompile!T610)),ISNUMBER(FIND("7F",ScheduleCompile!T610)),ISNUMBER(FIND("9F",ScheduleCompile!T610)),ISNUMBER(FIND("4F",ScheduleCompile!T610))),VALUE(LEFT(ScheduleCompile!T610,FIND("F",ScheduleCompile!T610)-1)),ScheduleCompile!T610)))))),"",IF(ScheduleCompile!T610="Off",0,IF(ScheduleCompile!T610="On",1,IF(ISNUMBER(ScheduleCompile!T610),ScheduleCompile!T610/1,IF(ISTEXT(ScheduleCompile!T610),IF(OR(ISNUMBER(FIND("5F",ScheduleCompile!T610)),ISNUMBER(FIND("0F",ScheduleCompile!T610)),ISNUMBER(FIND("8F",ScheduleCompile!T610)),ISNUMBER(FIND("1F",ScheduleCompile!T610)),ISNUMBER(FIND("2F",ScheduleCompile!T610)),ISNUMBER(FIND("3F",ScheduleCompile!T610)),ISNUMBER(FIND("6F",ScheduleCompile!T610)),ISNUMBER(FIND("7F",ScheduleCompile!T610)),ISNUMBER(FIND("9F",ScheduleCompile!T610)),ISNUMBER(FIND("4F",ScheduleCompile!T610))),VALUE(LEFT(ScheduleCompile!T610,FIND("F",ScheduleCompile!T610)-1)),ScheduleCompile!T610)))))))</f>
        <v>62.6</v>
      </c>
      <c r="Z617" s="1">
        <f>IF(AND(ISERROR(IF(ScheduleCompile!U610="Off",0,IF(ScheduleCompile!U610="On",1,IF(ISNUMBER(ScheduleCompile!U610),ScheduleCompile!U610/1,IF(ISTEXT(ScheduleCompile!U610),IF(OR(ISNUMBER(FIND("5F",ScheduleCompile!U610)),ISNUMBER(FIND("0F",ScheduleCompile!U610)),ISNUMBER(FIND("8F",ScheduleCompile!U610)),ISNUMBER(FIND("1F",ScheduleCompile!U610)),ISNUMBER(FIND("2F",ScheduleCompile!U610)),ISNUMBER(FIND("3F",ScheduleCompile!U610)),ISNUMBER(FIND("6F",ScheduleCompile!U610)),ISNUMBER(FIND("7F",ScheduleCompile!U610)),ISNUMBER(FIND("9F",ScheduleCompile!U610)),ISNUMBER(FIND("4F",ScheduleCompile!U610))),VALUE(LEFT(ScheduleCompile!U610,FIND("F",ScheduleCompile!U610)-1)),ScheduleCompile!U610)))))),ISTEXT(ScheduleCompile!#REF!)),"ENDTABLE",IF(ISERROR(IF(ScheduleCompile!U610="Off",0,IF(ScheduleCompile!U610="On",1,IF(ISNUMBER(ScheduleCompile!U610),ScheduleCompile!U610/1,IF(ISTEXT(ScheduleCompile!U610),IF(OR(ISNUMBER(FIND("5F",ScheduleCompile!U610)),ISNUMBER(FIND("0F",ScheduleCompile!U610)),ISNUMBER(FIND("8F",ScheduleCompile!U610)),ISNUMBER(FIND("1F",ScheduleCompile!U610)),ISNUMBER(FIND("2F",ScheduleCompile!U610)),ISNUMBER(FIND("3F",ScheduleCompile!U610)),ISNUMBER(FIND("6F",ScheduleCompile!U610)),ISNUMBER(FIND("7F",ScheduleCompile!U610)),ISNUMBER(FIND("9F",ScheduleCompile!U610)),ISNUMBER(FIND("4F",ScheduleCompile!U610))),VALUE(LEFT(ScheduleCompile!U610,FIND("F",ScheduleCompile!U610)-1)),ScheduleCompile!U610)))))),"",IF(ScheduleCompile!U610="Off",0,IF(ScheduleCompile!U610="On",1,IF(ISNUMBER(ScheduleCompile!U610),ScheduleCompile!U610/1,IF(ISTEXT(ScheduleCompile!U610),IF(OR(ISNUMBER(FIND("5F",ScheduleCompile!U610)),ISNUMBER(FIND("0F",ScheduleCompile!U610)),ISNUMBER(FIND("8F",ScheduleCompile!U610)),ISNUMBER(FIND("1F",ScheduleCompile!U610)),ISNUMBER(FIND("2F",ScheduleCompile!U610)),ISNUMBER(FIND("3F",ScheduleCompile!U610)),ISNUMBER(FIND("6F",ScheduleCompile!U610)),ISNUMBER(FIND("7F",ScheduleCompile!U610)),ISNUMBER(FIND("9F",ScheduleCompile!U610)),ISNUMBER(FIND("4F",ScheduleCompile!U610))),VALUE(LEFT(ScheduleCompile!U610,FIND("F",ScheduleCompile!U610)-1)),ScheduleCompile!U610)))))))</f>
        <v>62.6</v>
      </c>
      <c r="AA617" s="1">
        <f>IF(AND(ISERROR(IF(ScheduleCompile!V610="Off",0,IF(ScheduleCompile!V610="On",1,IF(ISNUMBER(ScheduleCompile!V610),ScheduleCompile!V610/1,IF(ISTEXT(ScheduleCompile!V610),IF(OR(ISNUMBER(FIND("5F",ScheduleCompile!V610)),ISNUMBER(FIND("0F",ScheduleCompile!V610)),ISNUMBER(FIND("8F",ScheduleCompile!V610)),ISNUMBER(FIND("1F",ScheduleCompile!V610)),ISNUMBER(FIND("2F",ScheduleCompile!V610)),ISNUMBER(FIND("3F",ScheduleCompile!V610)),ISNUMBER(FIND("6F",ScheduleCompile!V610)),ISNUMBER(FIND("7F",ScheduleCompile!V610)),ISNUMBER(FIND("9F",ScheduleCompile!V610)),ISNUMBER(FIND("4F",ScheduleCompile!V610))),VALUE(LEFT(ScheduleCompile!V610,FIND("F",ScheduleCompile!V610)-1)),ScheduleCompile!V610)))))),ISTEXT(ScheduleCompile!#REF!)),"ENDTABLE",IF(ISERROR(IF(ScheduleCompile!V610="Off",0,IF(ScheduleCompile!V610="On",1,IF(ISNUMBER(ScheduleCompile!V610),ScheduleCompile!V610/1,IF(ISTEXT(ScheduleCompile!V610),IF(OR(ISNUMBER(FIND("5F",ScheduleCompile!V610)),ISNUMBER(FIND("0F",ScheduleCompile!V610)),ISNUMBER(FIND("8F",ScheduleCompile!V610)),ISNUMBER(FIND("1F",ScheduleCompile!V610)),ISNUMBER(FIND("2F",ScheduleCompile!V610)),ISNUMBER(FIND("3F",ScheduleCompile!V610)),ISNUMBER(FIND("6F",ScheduleCompile!V610)),ISNUMBER(FIND("7F",ScheduleCompile!V610)),ISNUMBER(FIND("9F",ScheduleCompile!V610)),ISNUMBER(FIND("4F",ScheduleCompile!V610))),VALUE(LEFT(ScheduleCompile!V610,FIND("F",ScheduleCompile!V610)-1)),ScheduleCompile!V610)))))),"",IF(ScheduleCompile!V610="Off",0,IF(ScheduleCompile!V610="On",1,IF(ISNUMBER(ScheduleCompile!V610),ScheduleCompile!V610/1,IF(ISTEXT(ScheduleCompile!V610),IF(OR(ISNUMBER(FIND("5F",ScheduleCompile!V610)),ISNUMBER(FIND("0F",ScheduleCompile!V610)),ISNUMBER(FIND("8F",ScheduleCompile!V610)),ISNUMBER(FIND("1F",ScheduleCompile!V610)),ISNUMBER(FIND("2F",ScheduleCompile!V610)),ISNUMBER(FIND("3F",ScheduleCompile!V610)),ISNUMBER(FIND("6F",ScheduleCompile!V610)),ISNUMBER(FIND("7F",ScheduleCompile!V610)),ISNUMBER(FIND("9F",ScheduleCompile!V610)),ISNUMBER(FIND("4F",ScheduleCompile!V610))),VALUE(LEFT(ScheduleCompile!V610,FIND("F",ScheduleCompile!V610)-1)),ScheduleCompile!V610)))))))</f>
        <v>62.6</v>
      </c>
      <c r="AB617" s="1">
        <f>IF(AND(ISERROR(IF(ScheduleCompile!W610="Off",0,IF(ScheduleCompile!W610="On",1,IF(ISNUMBER(ScheduleCompile!W610),ScheduleCompile!W610/1,IF(ISTEXT(ScheduleCompile!W610),IF(OR(ISNUMBER(FIND("5F",ScheduleCompile!W610)),ISNUMBER(FIND("0F",ScheduleCompile!W610)),ISNUMBER(FIND("8F",ScheduleCompile!W610)),ISNUMBER(FIND("1F",ScheduleCompile!W610)),ISNUMBER(FIND("2F",ScheduleCompile!W610)),ISNUMBER(FIND("3F",ScheduleCompile!W610)),ISNUMBER(FIND("6F",ScheduleCompile!W610)),ISNUMBER(FIND("7F",ScheduleCompile!W610)),ISNUMBER(FIND("9F",ScheduleCompile!W610)),ISNUMBER(FIND("4F",ScheduleCompile!W610))),VALUE(LEFT(ScheduleCompile!W610,FIND("F",ScheduleCompile!W610)-1)),ScheduleCompile!W610)))))),ISTEXT(ScheduleCompile!#REF!)),"ENDTABLE",IF(ISERROR(IF(ScheduleCompile!W610="Off",0,IF(ScheduleCompile!W610="On",1,IF(ISNUMBER(ScheduleCompile!W610),ScheduleCompile!W610/1,IF(ISTEXT(ScheduleCompile!W610),IF(OR(ISNUMBER(FIND("5F",ScheduleCompile!W610)),ISNUMBER(FIND("0F",ScheduleCompile!W610)),ISNUMBER(FIND("8F",ScheduleCompile!W610)),ISNUMBER(FIND("1F",ScheduleCompile!W610)),ISNUMBER(FIND("2F",ScheduleCompile!W610)),ISNUMBER(FIND("3F",ScheduleCompile!W610)),ISNUMBER(FIND("6F",ScheduleCompile!W610)),ISNUMBER(FIND("7F",ScheduleCompile!W610)),ISNUMBER(FIND("9F",ScheduleCompile!W610)),ISNUMBER(FIND("4F",ScheduleCompile!W610))),VALUE(LEFT(ScheduleCompile!W610,FIND("F",ScheduleCompile!W610)-1)),ScheduleCompile!W610)))))),"",IF(ScheduleCompile!W610="Off",0,IF(ScheduleCompile!W610="On",1,IF(ISNUMBER(ScheduleCompile!W610),ScheduleCompile!W610/1,IF(ISTEXT(ScheduleCompile!W610),IF(OR(ISNUMBER(FIND("5F",ScheduleCompile!W610)),ISNUMBER(FIND("0F",ScheduleCompile!W610)),ISNUMBER(FIND("8F",ScheduleCompile!W610)),ISNUMBER(FIND("1F",ScheduleCompile!W610)),ISNUMBER(FIND("2F",ScheduleCompile!W610)),ISNUMBER(FIND("3F",ScheduleCompile!W610)),ISNUMBER(FIND("6F",ScheduleCompile!W610)),ISNUMBER(FIND("7F",ScheduleCompile!W610)),ISNUMBER(FIND("9F",ScheduleCompile!W610)),ISNUMBER(FIND("4F",ScheduleCompile!W610))),VALUE(LEFT(ScheduleCompile!W610,FIND("F",ScheduleCompile!W610)-1)),ScheduleCompile!W610)))))))</f>
        <v>62.6</v>
      </c>
      <c r="AC617" s="1">
        <f>IF(AND(ISERROR(IF(ScheduleCompile!X610="Off",0,IF(ScheduleCompile!X610="On",1,IF(ISNUMBER(ScheduleCompile!X610),ScheduleCompile!X610/1,IF(ISTEXT(ScheduleCompile!X610),IF(OR(ISNUMBER(FIND("5F",ScheduleCompile!X610)),ISNUMBER(FIND("0F",ScheduleCompile!X610)),ISNUMBER(FIND("8F",ScheduleCompile!X610)),ISNUMBER(FIND("1F",ScheduleCompile!X610)),ISNUMBER(FIND("2F",ScheduleCompile!X610)),ISNUMBER(FIND("3F",ScheduleCompile!X610)),ISNUMBER(FIND("6F",ScheduleCompile!X610)),ISNUMBER(FIND("7F",ScheduleCompile!X610)),ISNUMBER(FIND("9F",ScheduleCompile!X610)),ISNUMBER(FIND("4F",ScheduleCompile!X610))),VALUE(LEFT(ScheduleCompile!X610,FIND("F",ScheduleCompile!X610)-1)),ScheduleCompile!X610)))))),ISTEXT(ScheduleCompile!#REF!)),"ENDTABLE",IF(ISERROR(IF(ScheduleCompile!X610="Off",0,IF(ScheduleCompile!X610="On",1,IF(ISNUMBER(ScheduleCompile!X610),ScheduleCompile!X610/1,IF(ISTEXT(ScheduleCompile!X610),IF(OR(ISNUMBER(FIND("5F",ScheduleCompile!X610)),ISNUMBER(FIND("0F",ScheduleCompile!X610)),ISNUMBER(FIND("8F",ScheduleCompile!X610)),ISNUMBER(FIND("1F",ScheduleCompile!X610)),ISNUMBER(FIND("2F",ScheduleCompile!X610)),ISNUMBER(FIND("3F",ScheduleCompile!X610)),ISNUMBER(FIND("6F",ScheduleCompile!X610)),ISNUMBER(FIND("7F",ScheduleCompile!X610)),ISNUMBER(FIND("9F",ScheduleCompile!X610)),ISNUMBER(FIND("4F",ScheduleCompile!X610))),VALUE(LEFT(ScheduleCompile!X610,FIND("F",ScheduleCompile!X610)-1)),ScheduleCompile!X610)))))),"",IF(ScheduleCompile!X610="Off",0,IF(ScheduleCompile!X610="On",1,IF(ISNUMBER(ScheduleCompile!X610),ScheduleCompile!X610/1,IF(ISTEXT(ScheduleCompile!X610),IF(OR(ISNUMBER(FIND("5F",ScheduleCompile!X610)),ISNUMBER(FIND("0F",ScheduleCompile!X610)),ISNUMBER(FIND("8F",ScheduleCompile!X610)),ISNUMBER(FIND("1F",ScheduleCompile!X610)),ISNUMBER(FIND("2F",ScheduleCompile!X610)),ISNUMBER(FIND("3F",ScheduleCompile!X610)),ISNUMBER(FIND("6F",ScheduleCompile!X610)),ISNUMBER(FIND("7F",ScheduleCompile!X610)),ISNUMBER(FIND("9F",ScheduleCompile!X610)),ISNUMBER(FIND("4F",ScheduleCompile!X610))),VALUE(LEFT(ScheduleCompile!X610,FIND("F",ScheduleCompile!X610)-1)),ScheduleCompile!X610)))))))</f>
        <v>62.6</v>
      </c>
      <c r="AD617" s="1">
        <f>IF(AND(ISERROR(IF(ScheduleCompile!Y610="Off",0,IF(ScheduleCompile!Y610="On",1,IF(ISNUMBER(ScheduleCompile!Y610),ScheduleCompile!Y610/1,IF(ISTEXT(ScheduleCompile!Y610),IF(OR(ISNUMBER(FIND("5F",ScheduleCompile!Y610)),ISNUMBER(FIND("0F",ScheduleCompile!Y610)),ISNUMBER(FIND("8F",ScheduleCompile!Y610)),ISNUMBER(FIND("1F",ScheduleCompile!Y610)),ISNUMBER(FIND("2F",ScheduleCompile!Y610)),ISNUMBER(FIND("3F",ScheduleCompile!Y610)),ISNUMBER(FIND("6F",ScheduleCompile!Y610)),ISNUMBER(FIND("7F",ScheduleCompile!Y610)),ISNUMBER(FIND("9F",ScheduleCompile!Y610)),ISNUMBER(FIND("4F",ScheduleCompile!Y610))),VALUE(LEFT(ScheduleCompile!Y610,FIND("F",ScheduleCompile!Y610)-1)),ScheduleCompile!Y610)))))),ISTEXT(ScheduleCompile!#REF!)),"ENDTABLE",IF(ISERROR(IF(ScheduleCompile!Y610="Off",0,IF(ScheduleCompile!Y610="On",1,IF(ISNUMBER(ScheduleCompile!Y610),ScheduleCompile!Y610/1,IF(ISTEXT(ScheduleCompile!Y610),IF(OR(ISNUMBER(FIND("5F",ScheduleCompile!Y610)),ISNUMBER(FIND("0F",ScheduleCompile!Y610)),ISNUMBER(FIND("8F",ScheduleCompile!Y610)),ISNUMBER(FIND("1F",ScheduleCompile!Y610)),ISNUMBER(FIND("2F",ScheduleCompile!Y610)),ISNUMBER(FIND("3F",ScheduleCompile!Y610)),ISNUMBER(FIND("6F",ScheduleCompile!Y610)),ISNUMBER(FIND("7F",ScheduleCompile!Y610)),ISNUMBER(FIND("9F",ScheduleCompile!Y610)),ISNUMBER(FIND("4F",ScheduleCompile!Y610))),VALUE(LEFT(ScheduleCompile!Y610,FIND("F",ScheduleCompile!Y610)-1)),ScheduleCompile!Y610)))))),"",IF(ScheduleCompile!Y610="Off",0,IF(ScheduleCompile!Y610="On",1,IF(ISNUMBER(ScheduleCompile!Y610),ScheduleCompile!Y610/1,IF(ISTEXT(ScheduleCompile!Y610),IF(OR(ISNUMBER(FIND("5F",ScheduleCompile!Y610)),ISNUMBER(FIND("0F",ScheduleCompile!Y610)),ISNUMBER(FIND("8F",ScheduleCompile!Y610)),ISNUMBER(FIND("1F",ScheduleCompile!Y610)),ISNUMBER(FIND("2F",ScheduleCompile!Y610)),ISNUMBER(FIND("3F",ScheduleCompile!Y610)),ISNUMBER(FIND("6F",ScheduleCompile!Y610)),ISNUMBER(FIND("7F",ScheduleCompile!Y610)),ISNUMBER(FIND("9F",ScheduleCompile!Y610)),ISNUMBER(FIND("4F",ScheduleCompile!Y610))),VALUE(LEFT(ScheduleCompile!Y610,FIND("F",ScheduleCompile!Y610)-1)),ScheduleCompile!Y610)))))))</f>
        <v>62.6</v>
      </c>
    </row>
    <row r="618" spans="1:30" x14ac:dyDescent="0.25">
      <c r="A618" t="str">
        <f t="shared" si="39"/>
        <v>SchDay "WaterMainCZ07Oct"  Type = "Temperature" Hr = (62.8, 62.8, 62.8, 62.8, 62.8, 62.8, 62.8, 62.8, 62.8, 62.8, 62.8, 62.8, 62.8, 62.8, 62.8, 62.8, 62.8, 62.8, 62.8, 62.8, 62.8, 62.8, 62.8, 62.8) ..</v>
      </c>
      <c r="B618" s="1" t="s">
        <v>623</v>
      </c>
      <c r="C618" t="str">
        <f t="shared" si="40"/>
        <v xml:space="preserve">SchDay "WaterMainCZ07Oct"  Type = "Temperature" Hr = </v>
      </c>
      <c r="D618" t="str">
        <f t="shared" si="41"/>
        <v>(62.8, 62.8, 62.8, 62.8, 62.8, 62.8, 62.8, 62.8, 62.8, 62.8, 62.8, 62.8, 62.8, 62.8, 62.8, 62.8, 62.8, 62.8, 62.8, 62.8, 62.8, 62.8, 62.8, 62.8) ..</v>
      </c>
      <c r="E618" s="30" t="str">
        <f>ScheduleCompile!A611</f>
        <v>WaterMainCZ07Oct</v>
      </c>
      <c r="F618" t="str">
        <f t="shared" si="42"/>
        <v>Temperature</v>
      </c>
      <c r="G618" s="1">
        <f>IF(AND(ISERROR(IF(ScheduleCompile!B611="Off",0,IF(ScheduleCompile!B611="On",1,IF(ISNUMBER(ScheduleCompile!B611),ScheduleCompile!B611/1,IF(ISTEXT(ScheduleCompile!B611),IF(OR(ISNUMBER(FIND("5F",ScheduleCompile!B611)),ISNUMBER(FIND("0F",ScheduleCompile!B611)),ISNUMBER(FIND("8F",ScheduleCompile!B611)),ISNUMBER(FIND("1F",ScheduleCompile!B611)),ISNUMBER(FIND("2F",ScheduleCompile!B611)),ISNUMBER(FIND("3F",ScheduleCompile!B611)),ISNUMBER(FIND("6F",ScheduleCompile!B611)),ISNUMBER(FIND("7F",ScheduleCompile!B611)),ISNUMBER(FIND("9F",ScheduleCompile!B611)),ISNUMBER(FIND("4F",ScheduleCompile!B611))),VALUE(LEFT(ScheduleCompile!B611,FIND("F",ScheduleCompile!B611)-1)),ScheduleCompile!B611)))))),ISTEXT(ScheduleCompile!#REF!)),"ENDTABLE",IF(ISERROR(IF(ScheduleCompile!B611="Off",0,IF(ScheduleCompile!B611="On",1,IF(ISNUMBER(ScheduleCompile!B611),ScheduleCompile!B611/1,IF(ISTEXT(ScheduleCompile!B611),IF(OR(ISNUMBER(FIND("5F",ScheduleCompile!B611)),ISNUMBER(FIND("0F",ScheduleCompile!B611)),ISNUMBER(FIND("8F",ScheduleCompile!B611)),ISNUMBER(FIND("1F",ScheduleCompile!B611)),ISNUMBER(FIND("2F",ScheduleCompile!B611)),ISNUMBER(FIND("3F",ScheduleCompile!B611)),ISNUMBER(FIND("6F",ScheduleCompile!B611)),ISNUMBER(FIND("7F",ScheduleCompile!B611)),ISNUMBER(FIND("9F",ScheduleCompile!B611)),ISNUMBER(FIND("4F",ScheduleCompile!B611))),VALUE(LEFT(ScheduleCompile!B611,FIND("F",ScheduleCompile!B611)-1)),ScheduleCompile!B611)))))),"",IF(ScheduleCompile!B611="Off",0,IF(ScheduleCompile!B611="On",1,IF(ISNUMBER(ScheduleCompile!B611),ScheduleCompile!B611/1,IF(ISTEXT(ScheduleCompile!B611),IF(OR(ISNUMBER(FIND("5F",ScheduleCompile!B611)),ISNUMBER(FIND("0F",ScheduleCompile!B611)),ISNUMBER(FIND("8F",ScheduleCompile!B611)),ISNUMBER(FIND("1F",ScheduleCompile!B611)),ISNUMBER(FIND("2F",ScheduleCompile!B611)),ISNUMBER(FIND("3F",ScheduleCompile!B611)),ISNUMBER(FIND("6F",ScheduleCompile!B611)),ISNUMBER(FIND("7F",ScheduleCompile!B611)),ISNUMBER(FIND("9F",ScheduleCompile!B611)),ISNUMBER(FIND("4F",ScheduleCompile!B611))),VALUE(LEFT(ScheduleCompile!B611,FIND("F",ScheduleCompile!B611)-1)),ScheduleCompile!B611)))))))</f>
        <v>62.8</v>
      </c>
      <c r="H618" s="1">
        <f>IF(AND(ISERROR(IF(ScheduleCompile!C611="Off",0,IF(ScheduleCompile!C611="On",1,IF(ISNUMBER(ScheduleCompile!C611),ScheduleCompile!C611/1,IF(ISTEXT(ScheduleCompile!C611),IF(OR(ISNUMBER(FIND("5F",ScheduleCompile!C611)),ISNUMBER(FIND("0F",ScheduleCompile!C611)),ISNUMBER(FIND("8F",ScheduleCompile!C611)),ISNUMBER(FIND("1F",ScheduleCompile!C611)),ISNUMBER(FIND("2F",ScheduleCompile!C611)),ISNUMBER(FIND("3F",ScheduleCompile!C611)),ISNUMBER(FIND("6F",ScheduleCompile!C611)),ISNUMBER(FIND("7F",ScheduleCompile!C611)),ISNUMBER(FIND("9F",ScheduleCompile!C611)),ISNUMBER(FIND("4F",ScheduleCompile!C611))),VALUE(LEFT(ScheduleCompile!C611,FIND("F",ScheduleCompile!C611)-1)),ScheduleCompile!C611)))))),ISTEXT(ScheduleCompile!#REF!)),"ENDTABLE",IF(ISERROR(IF(ScheduleCompile!C611="Off",0,IF(ScheduleCompile!C611="On",1,IF(ISNUMBER(ScheduleCompile!C611),ScheduleCompile!C611/1,IF(ISTEXT(ScheduleCompile!C611),IF(OR(ISNUMBER(FIND("5F",ScheduleCompile!C611)),ISNUMBER(FIND("0F",ScheduleCompile!C611)),ISNUMBER(FIND("8F",ScheduleCompile!C611)),ISNUMBER(FIND("1F",ScheduleCompile!C611)),ISNUMBER(FIND("2F",ScheduleCompile!C611)),ISNUMBER(FIND("3F",ScheduleCompile!C611)),ISNUMBER(FIND("6F",ScheduleCompile!C611)),ISNUMBER(FIND("7F",ScheduleCompile!C611)),ISNUMBER(FIND("9F",ScheduleCompile!C611)),ISNUMBER(FIND("4F",ScheduleCompile!C611))),VALUE(LEFT(ScheduleCompile!C611,FIND("F",ScheduleCompile!C611)-1)),ScheduleCompile!C611)))))),"",IF(ScheduleCompile!C611="Off",0,IF(ScheduleCompile!C611="On",1,IF(ISNUMBER(ScheduleCompile!C611),ScheduleCompile!C611/1,IF(ISTEXT(ScheduleCompile!C611),IF(OR(ISNUMBER(FIND("5F",ScheduleCompile!C611)),ISNUMBER(FIND("0F",ScheduleCompile!C611)),ISNUMBER(FIND("8F",ScheduleCompile!C611)),ISNUMBER(FIND("1F",ScheduleCompile!C611)),ISNUMBER(FIND("2F",ScheduleCompile!C611)),ISNUMBER(FIND("3F",ScheduleCompile!C611)),ISNUMBER(FIND("6F",ScheduleCompile!C611)),ISNUMBER(FIND("7F",ScheduleCompile!C611)),ISNUMBER(FIND("9F",ScheduleCompile!C611)),ISNUMBER(FIND("4F",ScheduleCompile!C611))),VALUE(LEFT(ScheduleCompile!C611,FIND("F",ScheduleCompile!C611)-1)),ScheduleCompile!C611)))))))</f>
        <v>62.8</v>
      </c>
      <c r="I618" s="1">
        <f>IF(AND(ISERROR(IF(ScheduleCompile!D611="Off",0,IF(ScheduleCompile!D611="On",1,IF(ISNUMBER(ScheduleCompile!D611),ScheduleCompile!D611/1,IF(ISTEXT(ScheduleCompile!D611),IF(OR(ISNUMBER(FIND("5F",ScheduleCompile!D611)),ISNUMBER(FIND("0F",ScheduleCompile!D611)),ISNUMBER(FIND("8F",ScheduleCompile!D611)),ISNUMBER(FIND("1F",ScheduleCompile!D611)),ISNUMBER(FIND("2F",ScheduleCompile!D611)),ISNUMBER(FIND("3F",ScheduleCompile!D611)),ISNUMBER(FIND("6F",ScheduleCompile!D611)),ISNUMBER(FIND("7F",ScheduleCompile!D611)),ISNUMBER(FIND("9F",ScheduleCompile!D611)),ISNUMBER(FIND("4F",ScheduleCompile!D611))),VALUE(LEFT(ScheduleCompile!D611,FIND("F",ScheduleCompile!D611)-1)),ScheduleCompile!D611)))))),ISTEXT(ScheduleCompile!#REF!)),"ENDTABLE",IF(ISERROR(IF(ScheduleCompile!D611="Off",0,IF(ScheduleCompile!D611="On",1,IF(ISNUMBER(ScheduleCompile!D611),ScheduleCompile!D611/1,IF(ISTEXT(ScheduleCompile!D611),IF(OR(ISNUMBER(FIND("5F",ScheduleCompile!D611)),ISNUMBER(FIND("0F",ScheduleCompile!D611)),ISNUMBER(FIND("8F",ScheduleCompile!D611)),ISNUMBER(FIND("1F",ScheduleCompile!D611)),ISNUMBER(FIND("2F",ScheduleCompile!D611)),ISNUMBER(FIND("3F",ScheduleCompile!D611)),ISNUMBER(FIND("6F",ScheduleCompile!D611)),ISNUMBER(FIND("7F",ScheduleCompile!D611)),ISNUMBER(FIND("9F",ScheduleCompile!D611)),ISNUMBER(FIND("4F",ScheduleCompile!D611))),VALUE(LEFT(ScheduleCompile!D611,FIND("F",ScheduleCompile!D611)-1)),ScheduleCompile!D611)))))),"",IF(ScheduleCompile!D611="Off",0,IF(ScheduleCompile!D611="On",1,IF(ISNUMBER(ScheduleCompile!D611),ScheduleCompile!D611/1,IF(ISTEXT(ScheduleCompile!D611),IF(OR(ISNUMBER(FIND("5F",ScheduleCompile!D611)),ISNUMBER(FIND("0F",ScheduleCompile!D611)),ISNUMBER(FIND("8F",ScheduleCompile!D611)),ISNUMBER(FIND("1F",ScheduleCompile!D611)),ISNUMBER(FIND("2F",ScheduleCompile!D611)),ISNUMBER(FIND("3F",ScheduleCompile!D611)),ISNUMBER(FIND("6F",ScheduleCompile!D611)),ISNUMBER(FIND("7F",ScheduleCompile!D611)),ISNUMBER(FIND("9F",ScheduleCompile!D611)),ISNUMBER(FIND("4F",ScheduleCompile!D611))),VALUE(LEFT(ScheduleCompile!D611,FIND("F",ScheduleCompile!D611)-1)),ScheduleCompile!D611)))))))</f>
        <v>62.8</v>
      </c>
      <c r="J618" s="1">
        <f>IF(AND(ISERROR(IF(ScheduleCompile!E611="Off",0,IF(ScheduleCompile!E611="On",1,IF(ISNUMBER(ScheduleCompile!E611),ScheduleCompile!E611/1,IF(ISTEXT(ScheduleCompile!E611),IF(OR(ISNUMBER(FIND("5F",ScheduleCompile!E611)),ISNUMBER(FIND("0F",ScheduleCompile!E611)),ISNUMBER(FIND("8F",ScheduleCompile!E611)),ISNUMBER(FIND("1F",ScheduleCompile!E611)),ISNUMBER(FIND("2F",ScheduleCompile!E611)),ISNUMBER(FIND("3F",ScheduleCompile!E611)),ISNUMBER(FIND("6F",ScheduleCompile!E611)),ISNUMBER(FIND("7F",ScheduleCompile!E611)),ISNUMBER(FIND("9F",ScheduleCompile!E611)),ISNUMBER(FIND("4F",ScheduleCompile!E611))),VALUE(LEFT(ScheduleCompile!E611,FIND("F",ScheduleCompile!E611)-1)),ScheduleCompile!E611)))))),ISTEXT(ScheduleCompile!#REF!)),"ENDTABLE",IF(ISERROR(IF(ScheduleCompile!E611="Off",0,IF(ScheduleCompile!E611="On",1,IF(ISNUMBER(ScheduleCompile!E611),ScheduleCompile!E611/1,IF(ISTEXT(ScheduleCompile!E611),IF(OR(ISNUMBER(FIND("5F",ScheduleCompile!E611)),ISNUMBER(FIND("0F",ScheduleCompile!E611)),ISNUMBER(FIND("8F",ScheduleCompile!E611)),ISNUMBER(FIND("1F",ScheduleCompile!E611)),ISNUMBER(FIND("2F",ScheduleCompile!E611)),ISNUMBER(FIND("3F",ScheduleCompile!E611)),ISNUMBER(FIND("6F",ScheduleCompile!E611)),ISNUMBER(FIND("7F",ScheduleCompile!E611)),ISNUMBER(FIND("9F",ScheduleCompile!E611)),ISNUMBER(FIND("4F",ScheduleCompile!E611))),VALUE(LEFT(ScheduleCompile!E611,FIND("F",ScheduleCompile!E611)-1)),ScheduleCompile!E611)))))),"",IF(ScheduleCompile!E611="Off",0,IF(ScheduleCompile!E611="On",1,IF(ISNUMBER(ScheduleCompile!E611),ScheduleCompile!E611/1,IF(ISTEXT(ScheduleCompile!E611),IF(OR(ISNUMBER(FIND("5F",ScheduleCompile!E611)),ISNUMBER(FIND("0F",ScheduleCompile!E611)),ISNUMBER(FIND("8F",ScheduleCompile!E611)),ISNUMBER(FIND("1F",ScheduleCompile!E611)),ISNUMBER(FIND("2F",ScheduleCompile!E611)),ISNUMBER(FIND("3F",ScheduleCompile!E611)),ISNUMBER(FIND("6F",ScheduleCompile!E611)),ISNUMBER(FIND("7F",ScheduleCompile!E611)),ISNUMBER(FIND("9F",ScheduleCompile!E611)),ISNUMBER(FIND("4F",ScheduleCompile!E611))),VALUE(LEFT(ScheduleCompile!E611,FIND("F",ScheduleCompile!E611)-1)),ScheduleCompile!E611)))))))</f>
        <v>62.8</v>
      </c>
      <c r="K618" s="1">
        <f>IF(AND(ISERROR(IF(ScheduleCompile!F611="Off",0,IF(ScheduleCompile!F611="On",1,IF(ISNUMBER(ScheduleCompile!F611),ScheduleCompile!F611/1,IF(ISTEXT(ScheduleCompile!F611),IF(OR(ISNUMBER(FIND("5F",ScheduleCompile!F611)),ISNUMBER(FIND("0F",ScheduleCompile!F611)),ISNUMBER(FIND("8F",ScheduleCompile!F611)),ISNUMBER(FIND("1F",ScheduleCompile!F611)),ISNUMBER(FIND("2F",ScheduleCompile!F611)),ISNUMBER(FIND("3F",ScheduleCompile!F611)),ISNUMBER(FIND("6F",ScheduleCompile!F611)),ISNUMBER(FIND("7F",ScheduleCompile!F611)),ISNUMBER(FIND("9F",ScheduleCompile!F611)),ISNUMBER(FIND("4F",ScheduleCompile!F611))),VALUE(LEFT(ScheduleCompile!F611,FIND("F",ScheduleCompile!F611)-1)),ScheduleCompile!F611)))))),ISTEXT(ScheduleCompile!#REF!)),"ENDTABLE",IF(ISERROR(IF(ScheduleCompile!F611="Off",0,IF(ScheduleCompile!F611="On",1,IF(ISNUMBER(ScheduleCompile!F611),ScheduleCompile!F611/1,IF(ISTEXT(ScheduleCompile!F611),IF(OR(ISNUMBER(FIND("5F",ScheduleCompile!F611)),ISNUMBER(FIND("0F",ScheduleCompile!F611)),ISNUMBER(FIND("8F",ScheduleCompile!F611)),ISNUMBER(FIND("1F",ScheduleCompile!F611)),ISNUMBER(FIND("2F",ScheduleCompile!F611)),ISNUMBER(FIND("3F",ScheduleCompile!F611)),ISNUMBER(FIND("6F",ScheduleCompile!F611)),ISNUMBER(FIND("7F",ScheduleCompile!F611)),ISNUMBER(FIND("9F",ScheduleCompile!F611)),ISNUMBER(FIND("4F",ScheduleCompile!F611))),VALUE(LEFT(ScheduleCompile!F611,FIND("F",ScheduleCompile!F611)-1)),ScheduleCompile!F611)))))),"",IF(ScheduleCompile!F611="Off",0,IF(ScheduleCompile!F611="On",1,IF(ISNUMBER(ScheduleCompile!F611),ScheduleCompile!F611/1,IF(ISTEXT(ScheduleCompile!F611),IF(OR(ISNUMBER(FIND("5F",ScheduleCompile!F611)),ISNUMBER(FIND("0F",ScheduleCompile!F611)),ISNUMBER(FIND("8F",ScheduleCompile!F611)),ISNUMBER(FIND("1F",ScheduleCompile!F611)),ISNUMBER(FIND("2F",ScheduleCompile!F611)),ISNUMBER(FIND("3F",ScheduleCompile!F611)),ISNUMBER(FIND("6F",ScheduleCompile!F611)),ISNUMBER(FIND("7F",ScheduleCompile!F611)),ISNUMBER(FIND("9F",ScheduleCompile!F611)),ISNUMBER(FIND("4F",ScheduleCompile!F611))),VALUE(LEFT(ScheduleCompile!F611,FIND("F",ScheduleCompile!F611)-1)),ScheduleCompile!F611)))))))</f>
        <v>62.8</v>
      </c>
      <c r="L618" s="1">
        <f>IF(AND(ISERROR(IF(ScheduleCompile!G611="Off",0,IF(ScheduleCompile!G611="On",1,IF(ISNUMBER(ScheduleCompile!G611),ScheduleCompile!G611/1,IF(ISTEXT(ScheduleCompile!G611),IF(OR(ISNUMBER(FIND("5F",ScheduleCompile!G611)),ISNUMBER(FIND("0F",ScheduleCompile!G611)),ISNUMBER(FIND("8F",ScheduleCompile!G611)),ISNUMBER(FIND("1F",ScheduleCompile!G611)),ISNUMBER(FIND("2F",ScheduleCompile!G611)),ISNUMBER(FIND("3F",ScheduleCompile!G611)),ISNUMBER(FIND("6F",ScheduleCompile!G611)),ISNUMBER(FIND("7F",ScheduleCompile!G611)),ISNUMBER(FIND("9F",ScheduleCompile!G611)),ISNUMBER(FIND("4F",ScheduleCompile!G611))),VALUE(LEFT(ScheduleCompile!G611,FIND("F",ScheduleCompile!G611)-1)),ScheduleCompile!G611)))))),ISTEXT(ScheduleCompile!#REF!)),"ENDTABLE",IF(ISERROR(IF(ScheduleCompile!G611="Off",0,IF(ScheduleCompile!G611="On",1,IF(ISNUMBER(ScheduleCompile!G611),ScheduleCompile!G611/1,IF(ISTEXT(ScheduleCompile!G611),IF(OR(ISNUMBER(FIND("5F",ScheduleCompile!G611)),ISNUMBER(FIND("0F",ScheduleCompile!G611)),ISNUMBER(FIND("8F",ScheduleCompile!G611)),ISNUMBER(FIND("1F",ScheduleCompile!G611)),ISNUMBER(FIND("2F",ScheduleCompile!G611)),ISNUMBER(FIND("3F",ScheduleCompile!G611)),ISNUMBER(FIND("6F",ScheduleCompile!G611)),ISNUMBER(FIND("7F",ScheduleCompile!G611)),ISNUMBER(FIND("9F",ScheduleCompile!G611)),ISNUMBER(FIND("4F",ScheduleCompile!G611))),VALUE(LEFT(ScheduleCompile!G611,FIND("F",ScheduleCompile!G611)-1)),ScheduleCompile!G611)))))),"",IF(ScheduleCompile!G611="Off",0,IF(ScheduleCompile!G611="On",1,IF(ISNUMBER(ScheduleCompile!G611),ScheduleCompile!G611/1,IF(ISTEXT(ScheduleCompile!G611),IF(OR(ISNUMBER(FIND("5F",ScheduleCompile!G611)),ISNUMBER(FIND("0F",ScheduleCompile!G611)),ISNUMBER(FIND("8F",ScheduleCompile!G611)),ISNUMBER(FIND("1F",ScheduleCompile!G611)),ISNUMBER(FIND("2F",ScheduleCompile!G611)),ISNUMBER(FIND("3F",ScheduleCompile!G611)),ISNUMBER(FIND("6F",ScheduleCompile!G611)),ISNUMBER(FIND("7F",ScheduleCompile!G611)),ISNUMBER(FIND("9F",ScheduleCompile!G611)),ISNUMBER(FIND("4F",ScheduleCompile!G611))),VALUE(LEFT(ScheduleCompile!G611,FIND("F",ScheduleCompile!G611)-1)),ScheduleCompile!G611)))))))</f>
        <v>62.8</v>
      </c>
      <c r="M618" s="1">
        <f>IF(AND(ISERROR(IF(ScheduleCompile!H611="Off",0,IF(ScheduleCompile!H611="On",1,IF(ISNUMBER(ScheduleCompile!H611),ScheduleCompile!H611/1,IF(ISTEXT(ScheduleCompile!H611),IF(OR(ISNUMBER(FIND("5F",ScheduleCompile!H611)),ISNUMBER(FIND("0F",ScheduleCompile!H611)),ISNUMBER(FIND("8F",ScheduleCompile!H611)),ISNUMBER(FIND("1F",ScheduleCompile!H611)),ISNUMBER(FIND("2F",ScheduleCompile!H611)),ISNUMBER(FIND("3F",ScheduleCompile!H611)),ISNUMBER(FIND("6F",ScheduleCompile!H611)),ISNUMBER(FIND("7F",ScheduleCompile!H611)),ISNUMBER(FIND("9F",ScheduleCompile!H611)),ISNUMBER(FIND("4F",ScheduleCompile!H611))),VALUE(LEFT(ScheduleCompile!H611,FIND("F",ScheduleCompile!H611)-1)),ScheduleCompile!H611)))))),ISTEXT(ScheduleCompile!#REF!)),"ENDTABLE",IF(ISERROR(IF(ScheduleCompile!H611="Off",0,IF(ScheduleCompile!H611="On",1,IF(ISNUMBER(ScheduleCompile!H611),ScheduleCompile!H611/1,IF(ISTEXT(ScheduleCompile!H611),IF(OR(ISNUMBER(FIND("5F",ScheduleCompile!H611)),ISNUMBER(FIND("0F",ScheduleCompile!H611)),ISNUMBER(FIND("8F",ScheduleCompile!H611)),ISNUMBER(FIND("1F",ScheduleCompile!H611)),ISNUMBER(FIND("2F",ScheduleCompile!H611)),ISNUMBER(FIND("3F",ScheduleCompile!H611)),ISNUMBER(FIND("6F",ScheduleCompile!H611)),ISNUMBER(FIND("7F",ScheduleCompile!H611)),ISNUMBER(FIND("9F",ScheduleCompile!H611)),ISNUMBER(FIND("4F",ScheduleCompile!H611))),VALUE(LEFT(ScheduleCompile!H611,FIND("F",ScheduleCompile!H611)-1)),ScheduleCompile!H611)))))),"",IF(ScheduleCompile!H611="Off",0,IF(ScheduleCompile!H611="On",1,IF(ISNUMBER(ScheduleCompile!H611),ScheduleCompile!H611/1,IF(ISTEXT(ScheduleCompile!H611),IF(OR(ISNUMBER(FIND("5F",ScheduleCompile!H611)),ISNUMBER(FIND("0F",ScheduleCompile!H611)),ISNUMBER(FIND("8F",ScheduleCompile!H611)),ISNUMBER(FIND("1F",ScheduleCompile!H611)),ISNUMBER(FIND("2F",ScheduleCompile!H611)),ISNUMBER(FIND("3F",ScheduleCompile!H611)),ISNUMBER(FIND("6F",ScheduleCompile!H611)),ISNUMBER(FIND("7F",ScheduleCompile!H611)),ISNUMBER(FIND("9F",ScheduleCompile!H611)),ISNUMBER(FIND("4F",ScheduleCompile!H611))),VALUE(LEFT(ScheduleCompile!H611,FIND("F",ScheduleCompile!H611)-1)),ScheduleCompile!H611)))))))</f>
        <v>62.8</v>
      </c>
      <c r="N618" s="1">
        <f>IF(AND(ISERROR(IF(ScheduleCompile!I611="Off",0,IF(ScheduleCompile!I611="On",1,IF(ISNUMBER(ScheduleCompile!I611),ScheduleCompile!I611/1,IF(ISTEXT(ScheduleCompile!I611),IF(OR(ISNUMBER(FIND("5F",ScheduleCompile!I611)),ISNUMBER(FIND("0F",ScheduleCompile!I611)),ISNUMBER(FIND("8F",ScheduleCompile!I611)),ISNUMBER(FIND("1F",ScheduleCompile!I611)),ISNUMBER(FIND("2F",ScheduleCompile!I611)),ISNUMBER(FIND("3F",ScheduleCompile!I611)),ISNUMBER(FIND("6F",ScheduleCompile!I611)),ISNUMBER(FIND("7F",ScheduleCompile!I611)),ISNUMBER(FIND("9F",ScheduleCompile!I611)),ISNUMBER(FIND("4F",ScheduleCompile!I611))),VALUE(LEFT(ScheduleCompile!I611,FIND("F",ScheduleCompile!I611)-1)),ScheduleCompile!I611)))))),ISTEXT(ScheduleCompile!#REF!)),"ENDTABLE",IF(ISERROR(IF(ScheduleCompile!I611="Off",0,IF(ScheduleCompile!I611="On",1,IF(ISNUMBER(ScheduleCompile!I611),ScheduleCompile!I611/1,IF(ISTEXT(ScheduleCompile!I611),IF(OR(ISNUMBER(FIND("5F",ScheduleCompile!I611)),ISNUMBER(FIND("0F",ScheduleCompile!I611)),ISNUMBER(FIND("8F",ScheduleCompile!I611)),ISNUMBER(FIND("1F",ScheduleCompile!I611)),ISNUMBER(FIND("2F",ScheduleCompile!I611)),ISNUMBER(FIND("3F",ScheduleCompile!I611)),ISNUMBER(FIND("6F",ScheduleCompile!I611)),ISNUMBER(FIND("7F",ScheduleCompile!I611)),ISNUMBER(FIND("9F",ScheduleCompile!I611)),ISNUMBER(FIND("4F",ScheduleCompile!I611))),VALUE(LEFT(ScheduleCompile!I611,FIND("F",ScheduleCompile!I611)-1)),ScheduleCompile!I611)))))),"",IF(ScheduleCompile!I611="Off",0,IF(ScheduleCompile!I611="On",1,IF(ISNUMBER(ScheduleCompile!I611),ScheduleCompile!I611/1,IF(ISTEXT(ScheduleCompile!I611),IF(OR(ISNUMBER(FIND("5F",ScheduleCompile!I611)),ISNUMBER(FIND("0F",ScheduleCompile!I611)),ISNUMBER(FIND("8F",ScheduleCompile!I611)),ISNUMBER(FIND("1F",ScheduleCompile!I611)),ISNUMBER(FIND("2F",ScheduleCompile!I611)),ISNUMBER(FIND("3F",ScheduleCompile!I611)),ISNUMBER(FIND("6F",ScheduleCompile!I611)),ISNUMBER(FIND("7F",ScheduleCompile!I611)),ISNUMBER(FIND("9F",ScheduleCompile!I611)),ISNUMBER(FIND("4F",ScheduleCompile!I611))),VALUE(LEFT(ScheduleCompile!I611,FIND("F",ScheduleCompile!I611)-1)),ScheduleCompile!I611)))))))</f>
        <v>62.8</v>
      </c>
      <c r="O618" s="1">
        <f>IF(AND(ISERROR(IF(ScheduleCompile!J611="Off",0,IF(ScheduleCompile!J611="On",1,IF(ISNUMBER(ScheduleCompile!J611),ScheduleCompile!J611/1,IF(ISTEXT(ScheduleCompile!J611),IF(OR(ISNUMBER(FIND("5F",ScheduleCompile!J611)),ISNUMBER(FIND("0F",ScheduleCompile!J611)),ISNUMBER(FIND("8F",ScheduleCompile!J611)),ISNUMBER(FIND("1F",ScheduleCompile!J611)),ISNUMBER(FIND("2F",ScheduleCompile!J611)),ISNUMBER(FIND("3F",ScheduleCompile!J611)),ISNUMBER(FIND("6F",ScheduleCompile!J611)),ISNUMBER(FIND("7F",ScheduleCompile!J611)),ISNUMBER(FIND("9F",ScheduleCompile!J611)),ISNUMBER(FIND("4F",ScheduleCompile!J611))),VALUE(LEFT(ScheduleCompile!J611,FIND("F",ScheduleCompile!J611)-1)),ScheduleCompile!J611)))))),ISTEXT(ScheduleCompile!#REF!)),"ENDTABLE",IF(ISERROR(IF(ScheduleCompile!J611="Off",0,IF(ScheduleCompile!J611="On",1,IF(ISNUMBER(ScheduleCompile!J611),ScheduleCompile!J611/1,IF(ISTEXT(ScheduleCompile!J611),IF(OR(ISNUMBER(FIND("5F",ScheduleCompile!J611)),ISNUMBER(FIND("0F",ScheduleCompile!J611)),ISNUMBER(FIND("8F",ScheduleCompile!J611)),ISNUMBER(FIND("1F",ScheduleCompile!J611)),ISNUMBER(FIND("2F",ScheduleCompile!J611)),ISNUMBER(FIND("3F",ScheduleCompile!J611)),ISNUMBER(FIND("6F",ScheduleCompile!J611)),ISNUMBER(FIND("7F",ScheduleCompile!J611)),ISNUMBER(FIND("9F",ScheduleCompile!J611)),ISNUMBER(FIND("4F",ScheduleCompile!J611))),VALUE(LEFT(ScheduleCompile!J611,FIND("F",ScheduleCompile!J611)-1)),ScheduleCompile!J611)))))),"",IF(ScheduleCompile!J611="Off",0,IF(ScheduleCompile!J611="On",1,IF(ISNUMBER(ScheduleCompile!J611),ScheduleCompile!J611/1,IF(ISTEXT(ScheduleCompile!J611),IF(OR(ISNUMBER(FIND("5F",ScheduleCompile!J611)),ISNUMBER(FIND("0F",ScheduleCompile!J611)),ISNUMBER(FIND("8F",ScheduleCompile!J611)),ISNUMBER(FIND("1F",ScheduleCompile!J611)),ISNUMBER(FIND("2F",ScheduleCompile!J611)),ISNUMBER(FIND("3F",ScheduleCompile!J611)),ISNUMBER(FIND("6F",ScheduleCompile!J611)),ISNUMBER(FIND("7F",ScheduleCompile!J611)),ISNUMBER(FIND("9F",ScheduleCompile!J611)),ISNUMBER(FIND("4F",ScheduleCompile!J611))),VALUE(LEFT(ScheduleCompile!J611,FIND("F",ScheduleCompile!J611)-1)),ScheduleCompile!J611)))))))</f>
        <v>62.8</v>
      </c>
      <c r="P618" s="1">
        <f>IF(AND(ISERROR(IF(ScheduleCompile!K611="Off",0,IF(ScheduleCompile!K611="On",1,IF(ISNUMBER(ScheduleCompile!K611),ScheduleCompile!K611/1,IF(ISTEXT(ScheduleCompile!K611),IF(OR(ISNUMBER(FIND("5F",ScheduleCompile!K611)),ISNUMBER(FIND("0F",ScheduleCompile!K611)),ISNUMBER(FIND("8F",ScheduleCompile!K611)),ISNUMBER(FIND("1F",ScheduleCompile!K611)),ISNUMBER(FIND("2F",ScheduleCompile!K611)),ISNUMBER(FIND("3F",ScheduleCompile!K611)),ISNUMBER(FIND("6F",ScheduleCompile!K611)),ISNUMBER(FIND("7F",ScheduleCompile!K611)),ISNUMBER(FIND("9F",ScheduleCompile!K611)),ISNUMBER(FIND("4F",ScheduleCompile!K611))),VALUE(LEFT(ScheduleCompile!K611,FIND("F",ScheduleCompile!K611)-1)),ScheduleCompile!K611)))))),ISTEXT(ScheduleCompile!#REF!)),"ENDTABLE",IF(ISERROR(IF(ScheduleCompile!K611="Off",0,IF(ScheduleCompile!K611="On",1,IF(ISNUMBER(ScheduleCompile!K611),ScheduleCompile!K611/1,IF(ISTEXT(ScheduleCompile!K611),IF(OR(ISNUMBER(FIND("5F",ScheduleCompile!K611)),ISNUMBER(FIND("0F",ScheduleCompile!K611)),ISNUMBER(FIND("8F",ScheduleCompile!K611)),ISNUMBER(FIND("1F",ScheduleCompile!K611)),ISNUMBER(FIND("2F",ScheduleCompile!K611)),ISNUMBER(FIND("3F",ScheduleCompile!K611)),ISNUMBER(FIND("6F",ScheduleCompile!K611)),ISNUMBER(FIND("7F",ScheduleCompile!K611)),ISNUMBER(FIND("9F",ScheduleCompile!K611)),ISNUMBER(FIND("4F",ScheduleCompile!K611))),VALUE(LEFT(ScheduleCompile!K611,FIND("F",ScheduleCompile!K611)-1)),ScheduleCompile!K611)))))),"",IF(ScheduleCompile!K611="Off",0,IF(ScheduleCompile!K611="On",1,IF(ISNUMBER(ScheduleCompile!K611),ScheduleCompile!K611/1,IF(ISTEXT(ScheduleCompile!K611),IF(OR(ISNUMBER(FIND("5F",ScheduleCompile!K611)),ISNUMBER(FIND("0F",ScheduleCompile!K611)),ISNUMBER(FIND("8F",ScheduleCompile!K611)),ISNUMBER(FIND("1F",ScheduleCompile!K611)),ISNUMBER(FIND("2F",ScheduleCompile!K611)),ISNUMBER(FIND("3F",ScheduleCompile!K611)),ISNUMBER(FIND("6F",ScheduleCompile!K611)),ISNUMBER(FIND("7F",ScheduleCompile!K611)),ISNUMBER(FIND("9F",ScheduleCompile!K611)),ISNUMBER(FIND("4F",ScheduleCompile!K611))),VALUE(LEFT(ScheduleCompile!K611,FIND("F",ScheduleCompile!K611)-1)),ScheduleCompile!K611)))))))</f>
        <v>62.8</v>
      </c>
      <c r="Q618" s="1">
        <f>IF(AND(ISERROR(IF(ScheduleCompile!L611="Off",0,IF(ScheduleCompile!L611="On",1,IF(ISNUMBER(ScheduleCompile!L611),ScheduleCompile!L611/1,IF(ISTEXT(ScheduleCompile!L611),IF(OR(ISNUMBER(FIND("5F",ScheduleCompile!L611)),ISNUMBER(FIND("0F",ScheduleCompile!L611)),ISNUMBER(FIND("8F",ScheduleCompile!L611)),ISNUMBER(FIND("1F",ScheduleCompile!L611)),ISNUMBER(FIND("2F",ScheduleCompile!L611)),ISNUMBER(FIND("3F",ScheduleCompile!L611)),ISNUMBER(FIND("6F",ScheduleCompile!L611)),ISNUMBER(FIND("7F",ScheduleCompile!L611)),ISNUMBER(FIND("9F",ScheduleCompile!L611)),ISNUMBER(FIND("4F",ScheduleCompile!L611))),VALUE(LEFT(ScheduleCompile!L611,FIND("F",ScheduleCompile!L611)-1)),ScheduleCompile!L611)))))),ISTEXT(ScheduleCompile!#REF!)),"ENDTABLE",IF(ISERROR(IF(ScheduleCompile!L611="Off",0,IF(ScheduleCompile!L611="On",1,IF(ISNUMBER(ScheduleCompile!L611),ScheduleCompile!L611/1,IF(ISTEXT(ScheduleCompile!L611),IF(OR(ISNUMBER(FIND("5F",ScheduleCompile!L611)),ISNUMBER(FIND("0F",ScheduleCompile!L611)),ISNUMBER(FIND("8F",ScheduleCompile!L611)),ISNUMBER(FIND("1F",ScheduleCompile!L611)),ISNUMBER(FIND("2F",ScheduleCompile!L611)),ISNUMBER(FIND("3F",ScheduleCompile!L611)),ISNUMBER(FIND("6F",ScheduleCompile!L611)),ISNUMBER(FIND("7F",ScheduleCompile!L611)),ISNUMBER(FIND("9F",ScheduleCompile!L611)),ISNUMBER(FIND("4F",ScheduleCompile!L611))),VALUE(LEFT(ScheduleCompile!L611,FIND("F",ScheduleCompile!L611)-1)),ScheduleCompile!L611)))))),"",IF(ScheduleCompile!L611="Off",0,IF(ScheduleCompile!L611="On",1,IF(ISNUMBER(ScheduleCompile!L611),ScheduleCompile!L611/1,IF(ISTEXT(ScheduleCompile!L611),IF(OR(ISNUMBER(FIND("5F",ScheduleCompile!L611)),ISNUMBER(FIND("0F",ScheduleCompile!L611)),ISNUMBER(FIND("8F",ScheduleCompile!L611)),ISNUMBER(FIND("1F",ScheduleCompile!L611)),ISNUMBER(FIND("2F",ScheduleCompile!L611)),ISNUMBER(FIND("3F",ScheduleCompile!L611)),ISNUMBER(FIND("6F",ScheduleCompile!L611)),ISNUMBER(FIND("7F",ScheduleCompile!L611)),ISNUMBER(FIND("9F",ScheduleCompile!L611)),ISNUMBER(FIND("4F",ScheduleCompile!L611))),VALUE(LEFT(ScheduleCompile!L611,FIND("F",ScheduleCompile!L611)-1)),ScheduleCompile!L611)))))))</f>
        <v>62.8</v>
      </c>
      <c r="R618" s="1">
        <f>IF(AND(ISERROR(IF(ScheduleCompile!M611="Off",0,IF(ScheduleCompile!M611="On",1,IF(ISNUMBER(ScheduleCompile!M611),ScheduleCompile!M611/1,IF(ISTEXT(ScheduleCompile!M611),IF(OR(ISNUMBER(FIND("5F",ScheduleCompile!M611)),ISNUMBER(FIND("0F",ScheduleCompile!M611)),ISNUMBER(FIND("8F",ScheduleCompile!M611)),ISNUMBER(FIND("1F",ScheduleCompile!M611)),ISNUMBER(FIND("2F",ScheduleCompile!M611)),ISNUMBER(FIND("3F",ScheduleCompile!M611)),ISNUMBER(FIND("6F",ScheduleCompile!M611)),ISNUMBER(FIND("7F",ScheduleCompile!M611)),ISNUMBER(FIND("9F",ScheduleCompile!M611)),ISNUMBER(FIND("4F",ScheduleCompile!M611))),VALUE(LEFT(ScheduleCompile!M611,FIND("F",ScheduleCompile!M611)-1)),ScheduleCompile!M611)))))),ISTEXT(ScheduleCompile!#REF!)),"ENDTABLE",IF(ISERROR(IF(ScheduleCompile!M611="Off",0,IF(ScheduleCompile!M611="On",1,IF(ISNUMBER(ScheduleCompile!M611),ScheduleCompile!M611/1,IF(ISTEXT(ScheduleCompile!M611),IF(OR(ISNUMBER(FIND("5F",ScheduleCompile!M611)),ISNUMBER(FIND("0F",ScheduleCompile!M611)),ISNUMBER(FIND("8F",ScheduleCompile!M611)),ISNUMBER(FIND("1F",ScheduleCompile!M611)),ISNUMBER(FIND("2F",ScheduleCompile!M611)),ISNUMBER(FIND("3F",ScheduleCompile!M611)),ISNUMBER(FIND("6F",ScheduleCompile!M611)),ISNUMBER(FIND("7F",ScheduleCompile!M611)),ISNUMBER(FIND("9F",ScheduleCompile!M611)),ISNUMBER(FIND("4F",ScheduleCompile!M611))),VALUE(LEFT(ScheduleCompile!M611,FIND("F",ScheduleCompile!M611)-1)),ScheduleCompile!M611)))))),"",IF(ScheduleCompile!M611="Off",0,IF(ScheduleCompile!M611="On",1,IF(ISNUMBER(ScheduleCompile!M611),ScheduleCompile!M611/1,IF(ISTEXT(ScheduleCompile!M611),IF(OR(ISNUMBER(FIND("5F",ScheduleCompile!M611)),ISNUMBER(FIND("0F",ScheduleCompile!M611)),ISNUMBER(FIND("8F",ScheduleCompile!M611)),ISNUMBER(FIND("1F",ScheduleCompile!M611)),ISNUMBER(FIND("2F",ScheduleCompile!M611)),ISNUMBER(FIND("3F",ScheduleCompile!M611)),ISNUMBER(FIND("6F",ScheduleCompile!M611)),ISNUMBER(FIND("7F",ScheduleCompile!M611)),ISNUMBER(FIND("9F",ScheduleCompile!M611)),ISNUMBER(FIND("4F",ScheduleCompile!M611))),VALUE(LEFT(ScheduleCompile!M611,FIND("F",ScheduleCompile!M611)-1)),ScheduleCompile!M611)))))))</f>
        <v>62.8</v>
      </c>
      <c r="S618" s="1">
        <f>IF(AND(ISERROR(IF(ScheduleCompile!N611="Off",0,IF(ScheduleCompile!N611="On",1,IF(ISNUMBER(ScheduleCompile!N611),ScheduleCompile!N611/1,IF(ISTEXT(ScheduleCompile!N611),IF(OR(ISNUMBER(FIND("5F",ScheduleCompile!N611)),ISNUMBER(FIND("0F",ScheduleCompile!N611)),ISNUMBER(FIND("8F",ScheduleCompile!N611)),ISNUMBER(FIND("1F",ScheduleCompile!N611)),ISNUMBER(FIND("2F",ScheduleCompile!N611)),ISNUMBER(FIND("3F",ScheduleCompile!N611)),ISNUMBER(FIND("6F",ScheduleCompile!N611)),ISNUMBER(FIND("7F",ScheduleCompile!N611)),ISNUMBER(FIND("9F",ScheduleCompile!N611)),ISNUMBER(FIND("4F",ScheduleCompile!N611))),VALUE(LEFT(ScheduleCompile!N611,FIND("F",ScheduleCompile!N611)-1)),ScheduleCompile!N611)))))),ISTEXT(ScheduleCompile!#REF!)),"ENDTABLE",IF(ISERROR(IF(ScheduleCompile!N611="Off",0,IF(ScheduleCompile!N611="On",1,IF(ISNUMBER(ScheduleCompile!N611),ScheduleCompile!N611/1,IF(ISTEXT(ScheduleCompile!N611),IF(OR(ISNUMBER(FIND("5F",ScheduleCompile!N611)),ISNUMBER(FIND("0F",ScheduleCompile!N611)),ISNUMBER(FIND("8F",ScheduleCompile!N611)),ISNUMBER(FIND("1F",ScheduleCompile!N611)),ISNUMBER(FIND("2F",ScheduleCompile!N611)),ISNUMBER(FIND("3F",ScheduleCompile!N611)),ISNUMBER(FIND("6F",ScheduleCompile!N611)),ISNUMBER(FIND("7F",ScheduleCompile!N611)),ISNUMBER(FIND("9F",ScheduleCompile!N611)),ISNUMBER(FIND("4F",ScheduleCompile!N611))),VALUE(LEFT(ScheduleCompile!N611,FIND("F",ScheduleCompile!N611)-1)),ScheduleCompile!N611)))))),"",IF(ScheduleCompile!N611="Off",0,IF(ScheduleCompile!N611="On",1,IF(ISNUMBER(ScheduleCompile!N611),ScheduleCompile!N611/1,IF(ISTEXT(ScheduleCompile!N611),IF(OR(ISNUMBER(FIND("5F",ScheduleCompile!N611)),ISNUMBER(FIND("0F",ScheduleCompile!N611)),ISNUMBER(FIND("8F",ScheduleCompile!N611)),ISNUMBER(FIND("1F",ScheduleCompile!N611)),ISNUMBER(FIND("2F",ScheduleCompile!N611)),ISNUMBER(FIND("3F",ScheduleCompile!N611)),ISNUMBER(FIND("6F",ScheduleCompile!N611)),ISNUMBER(FIND("7F",ScheduleCompile!N611)),ISNUMBER(FIND("9F",ScheduleCompile!N611)),ISNUMBER(FIND("4F",ScheduleCompile!N611))),VALUE(LEFT(ScheduleCompile!N611,FIND("F",ScheduleCompile!N611)-1)),ScheduleCompile!N611)))))))</f>
        <v>62.8</v>
      </c>
      <c r="T618" s="1">
        <f>IF(AND(ISERROR(IF(ScheduleCompile!O611="Off",0,IF(ScheduleCompile!O611="On",1,IF(ISNUMBER(ScheduleCompile!O611),ScheduleCompile!O611/1,IF(ISTEXT(ScheduleCompile!O611),IF(OR(ISNUMBER(FIND("5F",ScheduleCompile!O611)),ISNUMBER(FIND("0F",ScheduleCompile!O611)),ISNUMBER(FIND("8F",ScheduleCompile!O611)),ISNUMBER(FIND("1F",ScheduleCompile!O611)),ISNUMBER(FIND("2F",ScheduleCompile!O611)),ISNUMBER(FIND("3F",ScheduleCompile!O611)),ISNUMBER(FIND("6F",ScheduleCompile!O611)),ISNUMBER(FIND("7F",ScheduleCompile!O611)),ISNUMBER(FIND("9F",ScheduleCompile!O611)),ISNUMBER(FIND("4F",ScheduleCompile!O611))),VALUE(LEFT(ScheduleCompile!O611,FIND("F",ScheduleCompile!O611)-1)),ScheduleCompile!O611)))))),ISTEXT(ScheduleCompile!#REF!)),"ENDTABLE",IF(ISERROR(IF(ScheduleCompile!O611="Off",0,IF(ScheduleCompile!O611="On",1,IF(ISNUMBER(ScheduleCompile!O611),ScheduleCompile!O611/1,IF(ISTEXT(ScheduleCompile!O611),IF(OR(ISNUMBER(FIND("5F",ScheduleCompile!O611)),ISNUMBER(FIND("0F",ScheduleCompile!O611)),ISNUMBER(FIND("8F",ScheduleCompile!O611)),ISNUMBER(FIND("1F",ScheduleCompile!O611)),ISNUMBER(FIND("2F",ScheduleCompile!O611)),ISNUMBER(FIND("3F",ScheduleCompile!O611)),ISNUMBER(FIND("6F",ScheduleCompile!O611)),ISNUMBER(FIND("7F",ScheduleCompile!O611)),ISNUMBER(FIND("9F",ScheduleCompile!O611)),ISNUMBER(FIND("4F",ScheduleCompile!O611))),VALUE(LEFT(ScheduleCompile!O611,FIND("F",ScheduleCompile!O611)-1)),ScheduleCompile!O611)))))),"",IF(ScheduleCompile!O611="Off",0,IF(ScheduleCompile!O611="On",1,IF(ISNUMBER(ScheduleCompile!O611),ScheduleCompile!O611/1,IF(ISTEXT(ScheduleCompile!O611),IF(OR(ISNUMBER(FIND("5F",ScheduleCompile!O611)),ISNUMBER(FIND("0F",ScheduleCompile!O611)),ISNUMBER(FIND("8F",ScheduleCompile!O611)),ISNUMBER(FIND("1F",ScheduleCompile!O611)),ISNUMBER(FIND("2F",ScheduleCompile!O611)),ISNUMBER(FIND("3F",ScheduleCompile!O611)),ISNUMBER(FIND("6F",ScheduleCompile!O611)),ISNUMBER(FIND("7F",ScheduleCompile!O611)),ISNUMBER(FIND("9F",ScheduleCompile!O611)),ISNUMBER(FIND("4F",ScheduleCompile!O611))),VALUE(LEFT(ScheduleCompile!O611,FIND("F",ScheduleCompile!O611)-1)),ScheduleCompile!O611)))))))</f>
        <v>62.8</v>
      </c>
      <c r="U618" s="1">
        <f>IF(AND(ISERROR(IF(ScheduleCompile!P611="Off",0,IF(ScheduleCompile!P611="On",1,IF(ISNUMBER(ScheduleCompile!P611),ScheduleCompile!P611/1,IF(ISTEXT(ScheduleCompile!P611),IF(OR(ISNUMBER(FIND("5F",ScheduleCompile!P611)),ISNUMBER(FIND("0F",ScheduleCompile!P611)),ISNUMBER(FIND("8F",ScheduleCompile!P611)),ISNUMBER(FIND("1F",ScheduleCompile!P611)),ISNUMBER(FIND("2F",ScheduleCompile!P611)),ISNUMBER(FIND("3F",ScheduleCompile!P611)),ISNUMBER(FIND("6F",ScheduleCompile!P611)),ISNUMBER(FIND("7F",ScheduleCompile!P611)),ISNUMBER(FIND("9F",ScheduleCompile!P611)),ISNUMBER(FIND("4F",ScheduleCompile!P611))),VALUE(LEFT(ScheduleCompile!P611,FIND("F",ScheduleCompile!P611)-1)),ScheduleCompile!P611)))))),ISTEXT(ScheduleCompile!#REF!)),"ENDTABLE",IF(ISERROR(IF(ScheduleCompile!P611="Off",0,IF(ScheduleCompile!P611="On",1,IF(ISNUMBER(ScheduleCompile!P611),ScheduleCompile!P611/1,IF(ISTEXT(ScheduleCompile!P611),IF(OR(ISNUMBER(FIND("5F",ScheduleCompile!P611)),ISNUMBER(FIND("0F",ScheduleCompile!P611)),ISNUMBER(FIND("8F",ScheduleCompile!P611)),ISNUMBER(FIND("1F",ScheduleCompile!P611)),ISNUMBER(FIND("2F",ScheduleCompile!P611)),ISNUMBER(FIND("3F",ScheduleCompile!P611)),ISNUMBER(FIND("6F",ScheduleCompile!P611)),ISNUMBER(FIND("7F",ScheduleCompile!P611)),ISNUMBER(FIND("9F",ScheduleCompile!P611)),ISNUMBER(FIND("4F",ScheduleCompile!P611))),VALUE(LEFT(ScheduleCompile!P611,FIND("F",ScheduleCompile!P611)-1)),ScheduleCompile!P611)))))),"",IF(ScheduleCompile!P611="Off",0,IF(ScheduleCompile!P611="On",1,IF(ISNUMBER(ScheduleCompile!P611),ScheduleCompile!P611/1,IF(ISTEXT(ScheduleCompile!P611),IF(OR(ISNUMBER(FIND("5F",ScheduleCompile!P611)),ISNUMBER(FIND("0F",ScheduleCompile!P611)),ISNUMBER(FIND("8F",ScheduleCompile!P611)),ISNUMBER(FIND("1F",ScheduleCompile!P611)),ISNUMBER(FIND("2F",ScheduleCompile!P611)),ISNUMBER(FIND("3F",ScheduleCompile!P611)),ISNUMBER(FIND("6F",ScheduleCompile!P611)),ISNUMBER(FIND("7F",ScheduleCompile!P611)),ISNUMBER(FIND("9F",ScheduleCompile!P611)),ISNUMBER(FIND("4F",ScheduleCompile!P611))),VALUE(LEFT(ScheduleCompile!P611,FIND("F",ScheduleCompile!P611)-1)),ScheduleCompile!P611)))))))</f>
        <v>62.8</v>
      </c>
      <c r="V618" s="1">
        <f>IF(AND(ISERROR(IF(ScheduleCompile!Q611="Off",0,IF(ScheduleCompile!Q611="On",1,IF(ISNUMBER(ScheduleCompile!Q611),ScheduleCompile!Q611/1,IF(ISTEXT(ScheduleCompile!Q611),IF(OR(ISNUMBER(FIND("5F",ScheduleCompile!Q611)),ISNUMBER(FIND("0F",ScheduleCompile!Q611)),ISNUMBER(FIND("8F",ScheduleCompile!Q611)),ISNUMBER(FIND("1F",ScheduleCompile!Q611)),ISNUMBER(FIND("2F",ScheduleCompile!Q611)),ISNUMBER(FIND("3F",ScheduleCompile!Q611)),ISNUMBER(FIND("6F",ScheduleCompile!Q611)),ISNUMBER(FIND("7F",ScheduleCompile!Q611)),ISNUMBER(FIND("9F",ScheduleCompile!Q611)),ISNUMBER(FIND("4F",ScheduleCompile!Q611))),VALUE(LEFT(ScheduleCompile!Q611,FIND("F",ScheduleCompile!Q611)-1)),ScheduleCompile!Q611)))))),ISTEXT(ScheduleCompile!#REF!)),"ENDTABLE",IF(ISERROR(IF(ScheduleCompile!Q611="Off",0,IF(ScheduleCompile!Q611="On",1,IF(ISNUMBER(ScheduleCompile!Q611),ScheduleCompile!Q611/1,IF(ISTEXT(ScheduleCompile!Q611),IF(OR(ISNUMBER(FIND("5F",ScheduleCompile!Q611)),ISNUMBER(FIND("0F",ScheduleCompile!Q611)),ISNUMBER(FIND("8F",ScheduleCompile!Q611)),ISNUMBER(FIND("1F",ScheduleCompile!Q611)),ISNUMBER(FIND("2F",ScheduleCompile!Q611)),ISNUMBER(FIND("3F",ScheduleCompile!Q611)),ISNUMBER(FIND("6F",ScheduleCompile!Q611)),ISNUMBER(FIND("7F",ScheduleCompile!Q611)),ISNUMBER(FIND("9F",ScheduleCompile!Q611)),ISNUMBER(FIND("4F",ScheduleCompile!Q611))),VALUE(LEFT(ScheduleCompile!Q611,FIND("F",ScheduleCompile!Q611)-1)),ScheduleCompile!Q611)))))),"",IF(ScheduleCompile!Q611="Off",0,IF(ScheduleCompile!Q611="On",1,IF(ISNUMBER(ScheduleCompile!Q611),ScheduleCompile!Q611/1,IF(ISTEXT(ScheduleCompile!Q611),IF(OR(ISNUMBER(FIND("5F",ScheduleCompile!Q611)),ISNUMBER(FIND("0F",ScheduleCompile!Q611)),ISNUMBER(FIND("8F",ScheduleCompile!Q611)),ISNUMBER(FIND("1F",ScheduleCompile!Q611)),ISNUMBER(FIND("2F",ScheduleCompile!Q611)),ISNUMBER(FIND("3F",ScheduleCompile!Q611)),ISNUMBER(FIND("6F",ScheduleCompile!Q611)),ISNUMBER(FIND("7F",ScheduleCompile!Q611)),ISNUMBER(FIND("9F",ScheduleCompile!Q611)),ISNUMBER(FIND("4F",ScheduleCompile!Q611))),VALUE(LEFT(ScheduleCompile!Q611,FIND("F",ScheduleCompile!Q611)-1)),ScheduleCompile!Q611)))))))</f>
        <v>62.8</v>
      </c>
      <c r="W618" s="1">
        <f>IF(AND(ISERROR(IF(ScheduleCompile!R611="Off",0,IF(ScheduleCompile!R611="On",1,IF(ISNUMBER(ScheduleCompile!R611),ScheduleCompile!R611/1,IF(ISTEXT(ScheduleCompile!R611),IF(OR(ISNUMBER(FIND("5F",ScheduleCompile!R611)),ISNUMBER(FIND("0F",ScheduleCompile!R611)),ISNUMBER(FIND("8F",ScheduleCompile!R611)),ISNUMBER(FIND("1F",ScheduleCompile!R611)),ISNUMBER(FIND("2F",ScheduleCompile!R611)),ISNUMBER(FIND("3F",ScheduleCompile!R611)),ISNUMBER(FIND("6F",ScheduleCompile!R611)),ISNUMBER(FIND("7F",ScheduleCompile!R611)),ISNUMBER(FIND("9F",ScheduleCompile!R611)),ISNUMBER(FIND("4F",ScheduleCompile!R611))),VALUE(LEFT(ScheduleCompile!R611,FIND("F",ScheduleCompile!R611)-1)),ScheduleCompile!R611)))))),ISTEXT(ScheduleCompile!#REF!)),"ENDTABLE",IF(ISERROR(IF(ScheduleCompile!R611="Off",0,IF(ScheduleCompile!R611="On",1,IF(ISNUMBER(ScheduleCompile!R611),ScheduleCompile!R611/1,IF(ISTEXT(ScheduleCompile!R611),IF(OR(ISNUMBER(FIND("5F",ScheduleCompile!R611)),ISNUMBER(FIND("0F",ScheduleCompile!R611)),ISNUMBER(FIND("8F",ScheduleCompile!R611)),ISNUMBER(FIND("1F",ScheduleCompile!R611)),ISNUMBER(FIND("2F",ScheduleCompile!R611)),ISNUMBER(FIND("3F",ScheduleCompile!R611)),ISNUMBER(FIND("6F",ScheduleCompile!R611)),ISNUMBER(FIND("7F",ScheduleCompile!R611)),ISNUMBER(FIND("9F",ScheduleCompile!R611)),ISNUMBER(FIND("4F",ScheduleCompile!R611))),VALUE(LEFT(ScheduleCompile!R611,FIND("F",ScheduleCompile!R611)-1)),ScheduleCompile!R611)))))),"",IF(ScheduleCompile!R611="Off",0,IF(ScheduleCompile!R611="On",1,IF(ISNUMBER(ScheduleCompile!R611),ScheduleCompile!R611/1,IF(ISTEXT(ScheduleCompile!R611),IF(OR(ISNUMBER(FIND("5F",ScheduleCompile!R611)),ISNUMBER(FIND("0F",ScheduleCompile!R611)),ISNUMBER(FIND("8F",ScheduleCompile!R611)),ISNUMBER(FIND("1F",ScheduleCompile!R611)),ISNUMBER(FIND("2F",ScheduleCompile!R611)),ISNUMBER(FIND("3F",ScheduleCompile!R611)),ISNUMBER(FIND("6F",ScheduleCompile!R611)),ISNUMBER(FIND("7F",ScheduleCompile!R611)),ISNUMBER(FIND("9F",ScheduleCompile!R611)),ISNUMBER(FIND("4F",ScheduleCompile!R611))),VALUE(LEFT(ScheduleCompile!R611,FIND("F",ScheduleCompile!R611)-1)),ScheduleCompile!R611)))))))</f>
        <v>62.8</v>
      </c>
      <c r="X618" s="1">
        <f>IF(AND(ISERROR(IF(ScheduleCompile!S611="Off",0,IF(ScheduleCompile!S611="On",1,IF(ISNUMBER(ScheduleCompile!S611),ScheduleCompile!S611/1,IF(ISTEXT(ScheduleCompile!S611),IF(OR(ISNUMBER(FIND("5F",ScheduleCompile!S611)),ISNUMBER(FIND("0F",ScheduleCompile!S611)),ISNUMBER(FIND("8F",ScheduleCompile!S611)),ISNUMBER(FIND("1F",ScheduleCompile!S611)),ISNUMBER(FIND("2F",ScheduleCompile!S611)),ISNUMBER(FIND("3F",ScheduleCompile!S611)),ISNUMBER(FIND("6F",ScheduleCompile!S611)),ISNUMBER(FIND("7F",ScheduleCompile!S611)),ISNUMBER(FIND("9F",ScheduleCompile!S611)),ISNUMBER(FIND("4F",ScheduleCompile!S611))),VALUE(LEFT(ScheduleCompile!S611,FIND("F",ScheduleCompile!S611)-1)),ScheduleCompile!S611)))))),ISTEXT(ScheduleCompile!#REF!)),"ENDTABLE",IF(ISERROR(IF(ScheduleCompile!S611="Off",0,IF(ScheduleCompile!S611="On",1,IF(ISNUMBER(ScheduleCompile!S611),ScheduleCompile!S611/1,IF(ISTEXT(ScheduleCompile!S611),IF(OR(ISNUMBER(FIND("5F",ScheduleCompile!S611)),ISNUMBER(FIND("0F",ScheduleCompile!S611)),ISNUMBER(FIND("8F",ScheduleCompile!S611)),ISNUMBER(FIND("1F",ScheduleCompile!S611)),ISNUMBER(FIND("2F",ScheduleCompile!S611)),ISNUMBER(FIND("3F",ScheduleCompile!S611)),ISNUMBER(FIND("6F",ScheduleCompile!S611)),ISNUMBER(FIND("7F",ScheduleCompile!S611)),ISNUMBER(FIND("9F",ScheduleCompile!S611)),ISNUMBER(FIND("4F",ScheduleCompile!S611))),VALUE(LEFT(ScheduleCompile!S611,FIND("F",ScheduleCompile!S611)-1)),ScheduleCompile!S611)))))),"",IF(ScheduleCompile!S611="Off",0,IF(ScheduleCompile!S611="On",1,IF(ISNUMBER(ScheduleCompile!S611),ScheduleCompile!S611/1,IF(ISTEXT(ScheduleCompile!S611),IF(OR(ISNUMBER(FIND("5F",ScheduleCompile!S611)),ISNUMBER(FIND("0F",ScheduleCompile!S611)),ISNUMBER(FIND("8F",ScheduleCompile!S611)),ISNUMBER(FIND("1F",ScheduleCompile!S611)),ISNUMBER(FIND("2F",ScheduleCompile!S611)),ISNUMBER(FIND("3F",ScheduleCompile!S611)),ISNUMBER(FIND("6F",ScheduleCompile!S611)),ISNUMBER(FIND("7F",ScheduleCompile!S611)),ISNUMBER(FIND("9F",ScheduleCompile!S611)),ISNUMBER(FIND("4F",ScheduleCompile!S611))),VALUE(LEFT(ScheduleCompile!S611,FIND("F",ScheduleCompile!S611)-1)),ScheduleCompile!S611)))))))</f>
        <v>62.8</v>
      </c>
      <c r="Y618" s="1">
        <f>IF(AND(ISERROR(IF(ScheduleCompile!T611="Off",0,IF(ScheduleCompile!T611="On",1,IF(ISNUMBER(ScheduleCompile!T611),ScheduleCompile!T611/1,IF(ISTEXT(ScheduleCompile!T611),IF(OR(ISNUMBER(FIND("5F",ScheduleCompile!T611)),ISNUMBER(FIND("0F",ScheduleCompile!T611)),ISNUMBER(FIND("8F",ScheduleCompile!T611)),ISNUMBER(FIND("1F",ScheduleCompile!T611)),ISNUMBER(FIND("2F",ScheduleCompile!T611)),ISNUMBER(FIND("3F",ScheduleCompile!T611)),ISNUMBER(FIND("6F",ScheduleCompile!T611)),ISNUMBER(FIND("7F",ScheduleCompile!T611)),ISNUMBER(FIND("9F",ScheduleCompile!T611)),ISNUMBER(FIND("4F",ScheduleCompile!T611))),VALUE(LEFT(ScheduleCompile!T611,FIND("F",ScheduleCompile!T611)-1)),ScheduleCompile!T611)))))),ISTEXT(ScheduleCompile!#REF!)),"ENDTABLE",IF(ISERROR(IF(ScheduleCompile!T611="Off",0,IF(ScheduleCompile!T611="On",1,IF(ISNUMBER(ScheduleCompile!T611),ScheduleCompile!T611/1,IF(ISTEXT(ScheduleCompile!T611),IF(OR(ISNUMBER(FIND("5F",ScheduleCompile!T611)),ISNUMBER(FIND("0F",ScheduleCompile!T611)),ISNUMBER(FIND("8F",ScheduleCompile!T611)),ISNUMBER(FIND("1F",ScheduleCompile!T611)),ISNUMBER(FIND("2F",ScheduleCompile!T611)),ISNUMBER(FIND("3F",ScheduleCompile!T611)),ISNUMBER(FIND("6F",ScheduleCompile!T611)),ISNUMBER(FIND("7F",ScheduleCompile!T611)),ISNUMBER(FIND("9F",ScheduleCompile!T611)),ISNUMBER(FIND("4F",ScheduleCompile!T611))),VALUE(LEFT(ScheduleCompile!T611,FIND("F",ScheduleCompile!T611)-1)),ScheduleCompile!T611)))))),"",IF(ScheduleCompile!T611="Off",0,IF(ScheduleCompile!T611="On",1,IF(ISNUMBER(ScheduleCompile!T611),ScheduleCompile!T611/1,IF(ISTEXT(ScheduleCompile!T611),IF(OR(ISNUMBER(FIND("5F",ScheduleCompile!T611)),ISNUMBER(FIND("0F",ScheduleCompile!T611)),ISNUMBER(FIND("8F",ScheduleCompile!T611)),ISNUMBER(FIND("1F",ScheduleCompile!T611)),ISNUMBER(FIND("2F",ScheduleCompile!T611)),ISNUMBER(FIND("3F",ScheduleCompile!T611)),ISNUMBER(FIND("6F",ScheduleCompile!T611)),ISNUMBER(FIND("7F",ScheduleCompile!T611)),ISNUMBER(FIND("9F",ScheduleCompile!T611)),ISNUMBER(FIND("4F",ScheduleCompile!T611))),VALUE(LEFT(ScheduleCompile!T611,FIND("F",ScheduleCompile!T611)-1)),ScheduleCompile!T611)))))))</f>
        <v>62.8</v>
      </c>
      <c r="Z618" s="1">
        <f>IF(AND(ISERROR(IF(ScheduleCompile!U611="Off",0,IF(ScheduleCompile!U611="On",1,IF(ISNUMBER(ScheduleCompile!U611),ScheduleCompile!U611/1,IF(ISTEXT(ScheduleCompile!U611),IF(OR(ISNUMBER(FIND("5F",ScheduleCompile!U611)),ISNUMBER(FIND("0F",ScheduleCompile!U611)),ISNUMBER(FIND("8F",ScheduleCompile!U611)),ISNUMBER(FIND("1F",ScheduleCompile!U611)),ISNUMBER(FIND("2F",ScheduleCompile!U611)),ISNUMBER(FIND("3F",ScheduleCompile!U611)),ISNUMBER(FIND("6F",ScheduleCompile!U611)),ISNUMBER(FIND("7F",ScheduleCompile!U611)),ISNUMBER(FIND("9F",ScheduleCompile!U611)),ISNUMBER(FIND("4F",ScheduleCompile!U611))),VALUE(LEFT(ScheduleCompile!U611,FIND("F",ScheduleCompile!U611)-1)),ScheduleCompile!U611)))))),ISTEXT(ScheduleCompile!#REF!)),"ENDTABLE",IF(ISERROR(IF(ScheduleCompile!U611="Off",0,IF(ScheduleCompile!U611="On",1,IF(ISNUMBER(ScheduleCompile!U611),ScheduleCompile!U611/1,IF(ISTEXT(ScheduleCompile!U611),IF(OR(ISNUMBER(FIND("5F",ScheduleCompile!U611)),ISNUMBER(FIND("0F",ScheduleCompile!U611)),ISNUMBER(FIND("8F",ScheduleCompile!U611)),ISNUMBER(FIND("1F",ScheduleCompile!U611)),ISNUMBER(FIND("2F",ScheduleCompile!U611)),ISNUMBER(FIND("3F",ScheduleCompile!U611)),ISNUMBER(FIND("6F",ScheduleCompile!U611)),ISNUMBER(FIND("7F",ScheduleCompile!U611)),ISNUMBER(FIND("9F",ScheduleCompile!U611)),ISNUMBER(FIND("4F",ScheduleCompile!U611))),VALUE(LEFT(ScheduleCompile!U611,FIND("F",ScheduleCompile!U611)-1)),ScheduleCompile!U611)))))),"",IF(ScheduleCompile!U611="Off",0,IF(ScheduleCompile!U611="On",1,IF(ISNUMBER(ScheduleCompile!U611),ScheduleCompile!U611/1,IF(ISTEXT(ScheduleCompile!U611),IF(OR(ISNUMBER(FIND("5F",ScheduleCompile!U611)),ISNUMBER(FIND("0F",ScheduleCompile!U611)),ISNUMBER(FIND("8F",ScheduleCompile!U611)),ISNUMBER(FIND("1F",ScheduleCompile!U611)),ISNUMBER(FIND("2F",ScheduleCompile!U611)),ISNUMBER(FIND("3F",ScheduleCompile!U611)),ISNUMBER(FIND("6F",ScheduleCompile!U611)),ISNUMBER(FIND("7F",ScheduleCompile!U611)),ISNUMBER(FIND("9F",ScheduleCompile!U611)),ISNUMBER(FIND("4F",ScheduleCompile!U611))),VALUE(LEFT(ScheduleCompile!U611,FIND("F",ScheduleCompile!U611)-1)),ScheduleCompile!U611)))))))</f>
        <v>62.8</v>
      </c>
      <c r="AA618" s="1">
        <f>IF(AND(ISERROR(IF(ScheduleCompile!V611="Off",0,IF(ScheduleCompile!V611="On",1,IF(ISNUMBER(ScheduleCompile!V611),ScheduleCompile!V611/1,IF(ISTEXT(ScheduleCompile!V611),IF(OR(ISNUMBER(FIND("5F",ScheduleCompile!V611)),ISNUMBER(FIND("0F",ScheduleCompile!V611)),ISNUMBER(FIND("8F",ScheduleCompile!V611)),ISNUMBER(FIND("1F",ScheduleCompile!V611)),ISNUMBER(FIND("2F",ScheduleCompile!V611)),ISNUMBER(FIND("3F",ScheduleCompile!V611)),ISNUMBER(FIND("6F",ScheduleCompile!V611)),ISNUMBER(FIND("7F",ScheduleCompile!V611)),ISNUMBER(FIND("9F",ScheduleCompile!V611)),ISNUMBER(FIND("4F",ScheduleCompile!V611))),VALUE(LEFT(ScheduleCompile!V611,FIND("F",ScheduleCompile!V611)-1)),ScheduleCompile!V611)))))),ISTEXT(ScheduleCompile!#REF!)),"ENDTABLE",IF(ISERROR(IF(ScheduleCompile!V611="Off",0,IF(ScheduleCompile!V611="On",1,IF(ISNUMBER(ScheduleCompile!V611),ScheduleCompile!V611/1,IF(ISTEXT(ScheduleCompile!V611),IF(OR(ISNUMBER(FIND("5F",ScheduleCompile!V611)),ISNUMBER(FIND("0F",ScheduleCompile!V611)),ISNUMBER(FIND("8F",ScheduleCompile!V611)),ISNUMBER(FIND("1F",ScheduleCompile!V611)),ISNUMBER(FIND("2F",ScheduleCompile!V611)),ISNUMBER(FIND("3F",ScheduleCompile!V611)),ISNUMBER(FIND("6F",ScheduleCompile!V611)),ISNUMBER(FIND("7F",ScheduleCompile!V611)),ISNUMBER(FIND("9F",ScheduleCompile!V611)),ISNUMBER(FIND("4F",ScheduleCompile!V611))),VALUE(LEFT(ScheduleCompile!V611,FIND("F",ScheduleCompile!V611)-1)),ScheduleCompile!V611)))))),"",IF(ScheduleCompile!V611="Off",0,IF(ScheduleCompile!V611="On",1,IF(ISNUMBER(ScheduleCompile!V611),ScheduleCompile!V611/1,IF(ISTEXT(ScheduleCompile!V611),IF(OR(ISNUMBER(FIND("5F",ScheduleCompile!V611)),ISNUMBER(FIND("0F",ScheduleCompile!V611)),ISNUMBER(FIND("8F",ScheduleCompile!V611)),ISNUMBER(FIND("1F",ScheduleCompile!V611)),ISNUMBER(FIND("2F",ScheduleCompile!V611)),ISNUMBER(FIND("3F",ScheduleCompile!V611)),ISNUMBER(FIND("6F",ScheduleCompile!V611)),ISNUMBER(FIND("7F",ScheduleCompile!V611)),ISNUMBER(FIND("9F",ScheduleCompile!V611)),ISNUMBER(FIND("4F",ScheduleCompile!V611))),VALUE(LEFT(ScheduleCompile!V611,FIND("F",ScheduleCompile!V611)-1)),ScheduleCompile!V611)))))))</f>
        <v>62.8</v>
      </c>
      <c r="AB618" s="1">
        <f>IF(AND(ISERROR(IF(ScheduleCompile!W611="Off",0,IF(ScheduleCompile!W611="On",1,IF(ISNUMBER(ScheduleCompile!W611),ScheduleCompile!W611/1,IF(ISTEXT(ScheduleCompile!W611),IF(OR(ISNUMBER(FIND("5F",ScheduleCompile!W611)),ISNUMBER(FIND("0F",ScheduleCompile!W611)),ISNUMBER(FIND("8F",ScheduleCompile!W611)),ISNUMBER(FIND("1F",ScheduleCompile!W611)),ISNUMBER(FIND("2F",ScheduleCompile!W611)),ISNUMBER(FIND("3F",ScheduleCompile!W611)),ISNUMBER(FIND("6F",ScheduleCompile!W611)),ISNUMBER(FIND("7F",ScheduleCompile!W611)),ISNUMBER(FIND("9F",ScheduleCompile!W611)),ISNUMBER(FIND("4F",ScheduleCompile!W611))),VALUE(LEFT(ScheduleCompile!W611,FIND("F",ScheduleCompile!W611)-1)),ScheduleCompile!W611)))))),ISTEXT(ScheduleCompile!#REF!)),"ENDTABLE",IF(ISERROR(IF(ScheduleCompile!W611="Off",0,IF(ScheduleCompile!W611="On",1,IF(ISNUMBER(ScheduleCompile!W611),ScheduleCompile!W611/1,IF(ISTEXT(ScheduleCompile!W611),IF(OR(ISNUMBER(FIND("5F",ScheduleCompile!W611)),ISNUMBER(FIND("0F",ScheduleCompile!W611)),ISNUMBER(FIND("8F",ScheduleCompile!W611)),ISNUMBER(FIND("1F",ScheduleCompile!W611)),ISNUMBER(FIND("2F",ScheduleCompile!W611)),ISNUMBER(FIND("3F",ScheduleCompile!W611)),ISNUMBER(FIND("6F",ScheduleCompile!W611)),ISNUMBER(FIND("7F",ScheduleCompile!W611)),ISNUMBER(FIND("9F",ScheduleCompile!W611)),ISNUMBER(FIND("4F",ScheduleCompile!W611))),VALUE(LEFT(ScheduleCompile!W611,FIND("F",ScheduleCompile!W611)-1)),ScheduleCompile!W611)))))),"",IF(ScheduleCompile!W611="Off",0,IF(ScheduleCompile!W611="On",1,IF(ISNUMBER(ScheduleCompile!W611),ScheduleCompile!W611/1,IF(ISTEXT(ScheduleCompile!W611),IF(OR(ISNUMBER(FIND("5F",ScheduleCompile!W611)),ISNUMBER(FIND("0F",ScheduleCompile!W611)),ISNUMBER(FIND("8F",ScheduleCompile!W611)),ISNUMBER(FIND("1F",ScheduleCompile!W611)),ISNUMBER(FIND("2F",ScheduleCompile!W611)),ISNUMBER(FIND("3F",ScheduleCompile!W611)),ISNUMBER(FIND("6F",ScheduleCompile!W611)),ISNUMBER(FIND("7F",ScheduleCompile!W611)),ISNUMBER(FIND("9F",ScheduleCompile!W611)),ISNUMBER(FIND("4F",ScheduleCompile!W611))),VALUE(LEFT(ScheduleCompile!W611,FIND("F",ScheduleCompile!W611)-1)),ScheduleCompile!W611)))))))</f>
        <v>62.8</v>
      </c>
      <c r="AC618" s="1">
        <f>IF(AND(ISERROR(IF(ScheduleCompile!X611="Off",0,IF(ScheduleCompile!X611="On",1,IF(ISNUMBER(ScheduleCompile!X611),ScheduleCompile!X611/1,IF(ISTEXT(ScheduleCompile!X611),IF(OR(ISNUMBER(FIND("5F",ScheduleCompile!X611)),ISNUMBER(FIND("0F",ScheduleCompile!X611)),ISNUMBER(FIND("8F",ScheduleCompile!X611)),ISNUMBER(FIND("1F",ScheduleCompile!X611)),ISNUMBER(FIND("2F",ScheduleCompile!X611)),ISNUMBER(FIND("3F",ScheduleCompile!X611)),ISNUMBER(FIND("6F",ScheduleCompile!X611)),ISNUMBER(FIND("7F",ScheduleCompile!X611)),ISNUMBER(FIND("9F",ScheduleCompile!X611)),ISNUMBER(FIND("4F",ScheduleCompile!X611))),VALUE(LEFT(ScheduleCompile!X611,FIND("F",ScheduleCompile!X611)-1)),ScheduleCompile!X611)))))),ISTEXT(ScheduleCompile!#REF!)),"ENDTABLE",IF(ISERROR(IF(ScheduleCompile!X611="Off",0,IF(ScheduleCompile!X611="On",1,IF(ISNUMBER(ScheduleCompile!X611),ScheduleCompile!X611/1,IF(ISTEXT(ScheduleCompile!X611),IF(OR(ISNUMBER(FIND("5F",ScheduleCompile!X611)),ISNUMBER(FIND("0F",ScheduleCompile!X611)),ISNUMBER(FIND("8F",ScheduleCompile!X611)),ISNUMBER(FIND("1F",ScheduleCompile!X611)),ISNUMBER(FIND("2F",ScheduleCompile!X611)),ISNUMBER(FIND("3F",ScheduleCompile!X611)),ISNUMBER(FIND("6F",ScheduleCompile!X611)),ISNUMBER(FIND("7F",ScheduleCompile!X611)),ISNUMBER(FIND("9F",ScheduleCompile!X611)),ISNUMBER(FIND("4F",ScheduleCompile!X611))),VALUE(LEFT(ScheduleCompile!X611,FIND("F",ScheduleCompile!X611)-1)),ScheduleCompile!X611)))))),"",IF(ScheduleCompile!X611="Off",0,IF(ScheduleCompile!X611="On",1,IF(ISNUMBER(ScheduleCompile!X611),ScheduleCompile!X611/1,IF(ISTEXT(ScheduleCompile!X611),IF(OR(ISNUMBER(FIND("5F",ScheduleCompile!X611)),ISNUMBER(FIND("0F",ScheduleCompile!X611)),ISNUMBER(FIND("8F",ScheduleCompile!X611)),ISNUMBER(FIND("1F",ScheduleCompile!X611)),ISNUMBER(FIND("2F",ScheduleCompile!X611)),ISNUMBER(FIND("3F",ScheduleCompile!X611)),ISNUMBER(FIND("6F",ScheduleCompile!X611)),ISNUMBER(FIND("7F",ScheduleCompile!X611)),ISNUMBER(FIND("9F",ScheduleCompile!X611)),ISNUMBER(FIND("4F",ScheduleCompile!X611))),VALUE(LEFT(ScheduleCompile!X611,FIND("F",ScheduleCompile!X611)-1)),ScheduleCompile!X611)))))))</f>
        <v>62.8</v>
      </c>
      <c r="AD618" s="1">
        <f>IF(AND(ISERROR(IF(ScheduleCompile!Y611="Off",0,IF(ScheduleCompile!Y611="On",1,IF(ISNUMBER(ScheduleCompile!Y611),ScheduleCompile!Y611/1,IF(ISTEXT(ScheduleCompile!Y611),IF(OR(ISNUMBER(FIND("5F",ScheduleCompile!Y611)),ISNUMBER(FIND("0F",ScheduleCompile!Y611)),ISNUMBER(FIND("8F",ScheduleCompile!Y611)),ISNUMBER(FIND("1F",ScheduleCompile!Y611)),ISNUMBER(FIND("2F",ScheduleCompile!Y611)),ISNUMBER(FIND("3F",ScheduleCompile!Y611)),ISNUMBER(FIND("6F",ScheduleCompile!Y611)),ISNUMBER(FIND("7F",ScheduleCompile!Y611)),ISNUMBER(FIND("9F",ScheduleCompile!Y611)),ISNUMBER(FIND("4F",ScheduleCompile!Y611))),VALUE(LEFT(ScheduleCompile!Y611,FIND("F",ScheduleCompile!Y611)-1)),ScheduleCompile!Y611)))))),ISTEXT(ScheduleCompile!#REF!)),"ENDTABLE",IF(ISERROR(IF(ScheduleCompile!Y611="Off",0,IF(ScheduleCompile!Y611="On",1,IF(ISNUMBER(ScheduleCompile!Y611),ScheduleCompile!Y611/1,IF(ISTEXT(ScheduleCompile!Y611),IF(OR(ISNUMBER(FIND("5F",ScheduleCompile!Y611)),ISNUMBER(FIND("0F",ScheduleCompile!Y611)),ISNUMBER(FIND("8F",ScheduleCompile!Y611)),ISNUMBER(FIND("1F",ScheduleCompile!Y611)),ISNUMBER(FIND("2F",ScheduleCompile!Y611)),ISNUMBER(FIND("3F",ScheduleCompile!Y611)),ISNUMBER(FIND("6F",ScheduleCompile!Y611)),ISNUMBER(FIND("7F",ScheduleCompile!Y611)),ISNUMBER(FIND("9F",ScheduleCompile!Y611)),ISNUMBER(FIND("4F",ScheduleCompile!Y611))),VALUE(LEFT(ScheduleCompile!Y611,FIND("F",ScheduleCompile!Y611)-1)),ScheduleCompile!Y611)))))),"",IF(ScheduleCompile!Y611="Off",0,IF(ScheduleCompile!Y611="On",1,IF(ISNUMBER(ScheduleCompile!Y611),ScheduleCompile!Y611/1,IF(ISTEXT(ScheduleCompile!Y611),IF(OR(ISNUMBER(FIND("5F",ScheduleCompile!Y611)),ISNUMBER(FIND("0F",ScheduleCompile!Y611)),ISNUMBER(FIND("8F",ScheduleCompile!Y611)),ISNUMBER(FIND("1F",ScheduleCompile!Y611)),ISNUMBER(FIND("2F",ScheduleCompile!Y611)),ISNUMBER(FIND("3F",ScheduleCompile!Y611)),ISNUMBER(FIND("6F",ScheduleCompile!Y611)),ISNUMBER(FIND("7F",ScheduleCompile!Y611)),ISNUMBER(FIND("9F",ScheduleCompile!Y611)),ISNUMBER(FIND("4F",ScheduleCompile!Y611))),VALUE(LEFT(ScheduleCompile!Y611,FIND("F",ScheduleCompile!Y611)-1)),ScheduleCompile!Y611)))))))</f>
        <v>62.8</v>
      </c>
    </row>
    <row r="619" spans="1:30" x14ac:dyDescent="0.25">
      <c r="A619" t="str">
        <f t="shared" si="39"/>
        <v>SchDay "WaterMainCZ07Nov"  Type = "Temperature" Hr = (61.5, 61.5, 61.5, 61.5, 61.5, 61.5, 61.5, 61.5, 61.5, 61.5, 61.5, 61.5, 61.5, 61.5, 61.5, 61.5, 61.5, 61.5, 61.5, 61.5, 61.5, 61.5, 61.5, 61.5) ..</v>
      </c>
      <c r="B619" s="1" t="s">
        <v>623</v>
      </c>
      <c r="C619" t="str">
        <f t="shared" si="40"/>
        <v xml:space="preserve">SchDay "WaterMainCZ07Nov"  Type = "Temperature" Hr = </v>
      </c>
      <c r="D619" t="str">
        <f t="shared" si="41"/>
        <v>(61.5, 61.5, 61.5, 61.5, 61.5, 61.5, 61.5, 61.5, 61.5, 61.5, 61.5, 61.5, 61.5, 61.5, 61.5, 61.5, 61.5, 61.5, 61.5, 61.5, 61.5, 61.5, 61.5, 61.5) ..</v>
      </c>
      <c r="E619" s="30" t="str">
        <f>ScheduleCompile!A612</f>
        <v>WaterMainCZ07Nov</v>
      </c>
      <c r="F619" t="str">
        <f t="shared" si="42"/>
        <v>Temperature</v>
      </c>
      <c r="G619" s="1">
        <f>IF(AND(ISERROR(IF(ScheduleCompile!B612="Off",0,IF(ScheduleCompile!B612="On",1,IF(ISNUMBER(ScheduleCompile!B612),ScheduleCompile!B612/1,IF(ISTEXT(ScheduleCompile!B612),IF(OR(ISNUMBER(FIND("5F",ScheduleCompile!B612)),ISNUMBER(FIND("0F",ScheduleCompile!B612)),ISNUMBER(FIND("8F",ScheduleCompile!B612)),ISNUMBER(FIND("1F",ScheduleCompile!B612)),ISNUMBER(FIND("2F",ScheduleCompile!B612)),ISNUMBER(FIND("3F",ScheduleCompile!B612)),ISNUMBER(FIND("6F",ScheduleCompile!B612)),ISNUMBER(FIND("7F",ScheduleCompile!B612)),ISNUMBER(FIND("9F",ScheduleCompile!B612)),ISNUMBER(FIND("4F",ScheduleCompile!B612))),VALUE(LEFT(ScheduleCompile!B612,FIND("F",ScheduleCompile!B612)-1)),ScheduleCompile!B612)))))),ISTEXT(ScheduleCompile!#REF!)),"ENDTABLE",IF(ISERROR(IF(ScheduleCompile!B612="Off",0,IF(ScheduleCompile!B612="On",1,IF(ISNUMBER(ScheduleCompile!B612),ScheduleCompile!B612/1,IF(ISTEXT(ScheduleCompile!B612),IF(OR(ISNUMBER(FIND("5F",ScheduleCompile!B612)),ISNUMBER(FIND("0F",ScheduleCompile!B612)),ISNUMBER(FIND("8F",ScheduleCompile!B612)),ISNUMBER(FIND("1F",ScheduleCompile!B612)),ISNUMBER(FIND("2F",ScheduleCompile!B612)),ISNUMBER(FIND("3F",ScheduleCompile!B612)),ISNUMBER(FIND("6F",ScheduleCompile!B612)),ISNUMBER(FIND("7F",ScheduleCompile!B612)),ISNUMBER(FIND("9F",ScheduleCompile!B612)),ISNUMBER(FIND("4F",ScheduleCompile!B612))),VALUE(LEFT(ScheduleCompile!B612,FIND("F",ScheduleCompile!B612)-1)),ScheduleCompile!B612)))))),"",IF(ScheduleCompile!B612="Off",0,IF(ScheduleCompile!B612="On",1,IF(ISNUMBER(ScheduleCompile!B612),ScheduleCompile!B612/1,IF(ISTEXT(ScheduleCompile!B612),IF(OR(ISNUMBER(FIND("5F",ScheduleCompile!B612)),ISNUMBER(FIND("0F",ScheduleCompile!B612)),ISNUMBER(FIND("8F",ScheduleCompile!B612)),ISNUMBER(FIND("1F",ScheduleCompile!B612)),ISNUMBER(FIND("2F",ScheduleCompile!B612)),ISNUMBER(FIND("3F",ScheduleCompile!B612)),ISNUMBER(FIND("6F",ScheduleCompile!B612)),ISNUMBER(FIND("7F",ScheduleCompile!B612)),ISNUMBER(FIND("9F",ScheduleCompile!B612)),ISNUMBER(FIND("4F",ScheduleCompile!B612))),VALUE(LEFT(ScheduleCompile!B612,FIND("F",ScheduleCompile!B612)-1)),ScheduleCompile!B612)))))))</f>
        <v>61.5</v>
      </c>
      <c r="H619" s="1">
        <f>IF(AND(ISERROR(IF(ScheduleCompile!C612="Off",0,IF(ScheduleCompile!C612="On",1,IF(ISNUMBER(ScheduleCompile!C612),ScheduleCompile!C612/1,IF(ISTEXT(ScheduleCompile!C612),IF(OR(ISNUMBER(FIND("5F",ScheduleCompile!C612)),ISNUMBER(FIND("0F",ScheduleCompile!C612)),ISNUMBER(FIND("8F",ScheduleCompile!C612)),ISNUMBER(FIND("1F",ScheduleCompile!C612)),ISNUMBER(FIND("2F",ScheduleCompile!C612)),ISNUMBER(FIND("3F",ScheduleCompile!C612)),ISNUMBER(FIND("6F",ScheduleCompile!C612)),ISNUMBER(FIND("7F",ScheduleCompile!C612)),ISNUMBER(FIND("9F",ScheduleCompile!C612)),ISNUMBER(FIND("4F",ScheduleCompile!C612))),VALUE(LEFT(ScheduleCompile!C612,FIND("F",ScheduleCompile!C612)-1)),ScheduleCompile!C612)))))),ISTEXT(ScheduleCompile!#REF!)),"ENDTABLE",IF(ISERROR(IF(ScheduleCompile!C612="Off",0,IF(ScheduleCompile!C612="On",1,IF(ISNUMBER(ScheduleCompile!C612),ScheduleCompile!C612/1,IF(ISTEXT(ScheduleCompile!C612),IF(OR(ISNUMBER(FIND("5F",ScheduleCompile!C612)),ISNUMBER(FIND("0F",ScheduleCompile!C612)),ISNUMBER(FIND("8F",ScheduleCompile!C612)),ISNUMBER(FIND("1F",ScheduleCompile!C612)),ISNUMBER(FIND("2F",ScheduleCompile!C612)),ISNUMBER(FIND("3F",ScheduleCompile!C612)),ISNUMBER(FIND("6F",ScheduleCompile!C612)),ISNUMBER(FIND("7F",ScheduleCompile!C612)),ISNUMBER(FIND("9F",ScheduleCompile!C612)),ISNUMBER(FIND("4F",ScheduleCompile!C612))),VALUE(LEFT(ScheduleCompile!C612,FIND("F",ScheduleCompile!C612)-1)),ScheduleCompile!C612)))))),"",IF(ScheduleCompile!C612="Off",0,IF(ScheduleCompile!C612="On",1,IF(ISNUMBER(ScheduleCompile!C612),ScheduleCompile!C612/1,IF(ISTEXT(ScheduleCompile!C612),IF(OR(ISNUMBER(FIND("5F",ScheduleCompile!C612)),ISNUMBER(FIND("0F",ScheduleCompile!C612)),ISNUMBER(FIND("8F",ScheduleCompile!C612)),ISNUMBER(FIND("1F",ScheduleCompile!C612)),ISNUMBER(FIND("2F",ScheduleCompile!C612)),ISNUMBER(FIND("3F",ScheduleCompile!C612)),ISNUMBER(FIND("6F",ScheduleCompile!C612)),ISNUMBER(FIND("7F",ScheduleCompile!C612)),ISNUMBER(FIND("9F",ScheduleCompile!C612)),ISNUMBER(FIND("4F",ScheduleCompile!C612))),VALUE(LEFT(ScheduleCompile!C612,FIND("F",ScheduleCompile!C612)-1)),ScheduleCompile!C612)))))))</f>
        <v>61.5</v>
      </c>
      <c r="I619" s="1">
        <f>IF(AND(ISERROR(IF(ScheduleCompile!D612="Off",0,IF(ScheduleCompile!D612="On",1,IF(ISNUMBER(ScheduleCompile!D612),ScheduleCompile!D612/1,IF(ISTEXT(ScheduleCompile!D612),IF(OR(ISNUMBER(FIND("5F",ScheduleCompile!D612)),ISNUMBER(FIND("0F",ScheduleCompile!D612)),ISNUMBER(FIND("8F",ScheduleCompile!D612)),ISNUMBER(FIND("1F",ScheduleCompile!D612)),ISNUMBER(FIND("2F",ScheduleCompile!D612)),ISNUMBER(FIND("3F",ScheduleCompile!D612)),ISNUMBER(FIND("6F",ScheduleCompile!D612)),ISNUMBER(FIND("7F",ScheduleCompile!D612)),ISNUMBER(FIND("9F",ScheduleCompile!D612)),ISNUMBER(FIND("4F",ScheduleCompile!D612))),VALUE(LEFT(ScheduleCompile!D612,FIND("F",ScheduleCompile!D612)-1)),ScheduleCompile!D612)))))),ISTEXT(ScheduleCompile!#REF!)),"ENDTABLE",IF(ISERROR(IF(ScheduleCompile!D612="Off",0,IF(ScheduleCompile!D612="On",1,IF(ISNUMBER(ScheduleCompile!D612),ScheduleCompile!D612/1,IF(ISTEXT(ScheduleCompile!D612),IF(OR(ISNUMBER(FIND("5F",ScheduleCompile!D612)),ISNUMBER(FIND("0F",ScheduleCompile!D612)),ISNUMBER(FIND("8F",ScheduleCompile!D612)),ISNUMBER(FIND("1F",ScheduleCompile!D612)),ISNUMBER(FIND("2F",ScheduleCompile!D612)),ISNUMBER(FIND("3F",ScheduleCompile!D612)),ISNUMBER(FIND("6F",ScheduleCompile!D612)),ISNUMBER(FIND("7F",ScheduleCompile!D612)),ISNUMBER(FIND("9F",ScheduleCompile!D612)),ISNUMBER(FIND("4F",ScheduleCompile!D612))),VALUE(LEFT(ScheduleCompile!D612,FIND("F",ScheduleCompile!D612)-1)),ScheduleCompile!D612)))))),"",IF(ScheduleCompile!D612="Off",0,IF(ScheduleCompile!D612="On",1,IF(ISNUMBER(ScheduleCompile!D612),ScheduleCompile!D612/1,IF(ISTEXT(ScheduleCompile!D612),IF(OR(ISNUMBER(FIND("5F",ScheduleCompile!D612)),ISNUMBER(FIND("0F",ScheduleCompile!D612)),ISNUMBER(FIND("8F",ScheduleCompile!D612)),ISNUMBER(FIND("1F",ScheduleCompile!D612)),ISNUMBER(FIND("2F",ScheduleCompile!D612)),ISNUMBER(FIND("3F",ScheduleCompile!D612)),ISNUMBER(FIND("6F",ScheduleCompile!D612)),ISNUMBER(FIND("7F",ScheduleCompile!D612)),ISNUMBER(FIND("9F",ScheduleCompile!D612)),ISNUMBER(FIND("4F",ScheduleCompile!D612))),VALUE(LEFT(ScheduleCompile!D612,FIND("F",ScheduleCompile!D612)-1)),ScheduleCompile!D612)))))))</f>
        <v>61.5</v>
      </c>
      <c r="J619" s="1">
        <f>IF(AND(ISERROR(IF(ScheduleCompile!E612="Off",0,IF(ScheduleCompile!E612="On",1,IF(ISNUMBER(ScheduleCompile!E612),ScheduleCompile!E612/1,IF(ISTEXT(ScheduleCompile!E612),IF(OR(ISNUMBER(FIND("5F",ScheduleCompile!E612)),ISNUMBER(FIND("0F",ScheduleCompile!E612)),ISNUMBER(FIND("8F",ScheduleCompile!E612)),ISNUMBER(FIND("1F",ScheduleCompile!E612)),ISNUMBER(FIND("2F",ScheduleCompile!E612)),ISNUMBER(FIND("3F",ScheduleCompile!E612)),ISNUMBER(FIND("6F",ScheduleCompile!E612)),ISNUMBER(FIND("7F",ScheduleCompile!E612)),ISNUMBER(FIND("9F",ScheduleCompile!E612)),ISNUMBER(FIND("4F",ScheduleCompile!E612))),VALUE(LEFT(ScheduleCompile!E612,FIND("F",ScheduleCompile!E612)-1)),ScheduleCompile!E612)))))),ISTEXT(ScheduleCompile!#REF!)),"ENDTABLE",IF(ISERROR(IF(ScheduleCompile!E612="Off",0,IF(ScheduleCompile!E612="On",1,IF(ISNUMBER(ScheduleCompile!E612),ScheduleCompile!E612/1,IF(ISTEXT(ScheduleCompile!E612),IF(OR(ISNUMBER(FIND("5F",ScheduleCompile!E612)),ISNUMBER(FIND("0F",ScheduleCompile!E612)),ISNUMBER(FIND("8F",ScheduleCompile!E612)),ISNUMBER(FIND("1F",ScheduleCompile!E612)),ISNUMBER(FIND("2F",ScheduleCompile!E612)),ISNUMBER(FIND("3F",ScheduleCompile!E612)),ISNUMBER(FIND("6F",ScheduleCompile!E612)),ISNUMBER(FIND("7F",ScheduleCompile!E612)),ISNUMBER(FIND("9F",ScheduleCompile!E612)),ISNUMBER(FIND("4F",ScheduleCompile!E612))),VALUE(LEFT(ScheduleCompile!E612,FIND("F",ScheduleCompile!E612)-1)),ScheduleCompile!E612)))))),"",IF(ScheduleCompile!E612="Off",0,IF(ScheduleCompile!E612="On",1,IF(ISNUMBER(ScheduleCompile!E612),ScheduleCompile!E612/1,IF(ISTEXT(ScheduleCompile!E612),IF(OR(ISNUMBER(FIND("5F",ScheduleCompile!E612)),ISNUMBER(FIND("0F",ScheduleCompile!E612)),ISNUMBER(FIND("8F",ScheduleCompile!E612)),ISNUMBER(FIND("1F",ScheduleCompile!E612)),ISNUMBER(FIND("2F",ScheduleCompile!E612)),ISNUMBER(FIND("3F",ScheduleCompile!E612)),ISNUMBER(FIND("6F",ScheduleCompile!E612)),ISNUMBER(FIND("7F",ScheduleCompile!E612)),ISNUMBER(FIND("9F",ScheduleCompile!E612)),ISNUMBER(FIND("4F",ScheduleCompile!E612))),VALUE(LEFT(ScheduleCompile!E612,FIND("F",ScheduleCompile!E612)-1)),ScheduleCompile!E612)))))))</f>
        <v>61.5</v>
      </c>
      <c r="K619" s="1">
        <f>IF(AND(ISERROR(IF(ScheduleCompile!F612="Off",0,IF(ScheduleCompile!F612="On",1,IF(ISNUMBER(ScheduleCompile!F612),ScheduleCompile!F612/1,IF(ISTEXT(ScheduleCompile!F612),IF(OR(ISNUMBER(FIND("5F",ScheduleCompile!F612)),ISNUMBER(FIND("0F",ScheduleCompile!F612)),ISNUMBER(FIND("8F",ScheduleCompile!F612)),ISNUMBER(FIND("1F",ScheduleCompile!F612)),ISNUMBER(FIND("2F",ScheduleCompile!F612)),ISNUMBER(FIND("3F",ScheduleCompile!F612)),ISNUMBER(FIND("6F",ScheduleCompile!F612)),ISNUMBER(FIND("7F",ScheduleCompile!F612)),ISNUMBER(FIND("9F",ScheduleCompile!F612)),ISNUMBER(FIND("4F",ScheduleCompile!F612))),VALUE(LEFT(ScheduleCompile!F612,FIND("F",ScheduleCompile!F612)-1)),ScheduleCompile!F612)))))),ISTEXT(ScheduleCompile!#REF!)),"ENDTABLE",IF(ISERROR(IF(ScheduleCompile!F612="Off",0,IF(ScheduleCompile!F612="On",1,IF(ISNUMBER(ScheduleCompile!F612),ScheduleCompile!F612/1,IF(ISTEXT(ScheduleCompile!F612),IF(OR(ISNUMBER(FIND("5F",ScheduleCompile!F612)),ISNUMBER(FIND("0F",ScheduleCompile!F612)),ISNUMBER(FIND("8F",ScheduleCompile!F612)),ISNUMBER(FIND("1F",ScheduleCompile!F612)),ISNUMBER(FIND("2F",ScheduleCompile!F612)),ISNUMBER(FIND("3F",ScheduleCompile!F612)),ISNUMBER(FIND("6F",ScheduleCompile!F612)),ISNUMBER(FIND("7F",ScheduleCompile!F612)),ISNUMBER(FIND("9F",ScheduleCompile!F612)),ISNUMBER(FIND("4F",ScheduleCompile!F612))),VALUE(LEFT(ScheduleCompile!F612,FIND("F",ScheduleCompile!F612)-1)),ScheduleCompile!F612)))))),"",IF(ScheduleCompile!F612="Off",0,IF(ScheduleCompile!F612="On",1,IF(ISNUMBER(ScheduleCompile!F612),ScheduleCompile!F612/1,IF(ISTEXT(ScheduleCompile!F612),IF(OR(ISNUMBER(FIND("5F",ScheduleCompile!F612)),ISNUMBER(FIND("0F",ScheduleCompile!F612)),ISNUMBER(FIND("8F",ScheduleCompile!F612)),ISNUMBER(FIND("1F",ScheduleCompile!F612)),ISNUMBER(FIND("2F",ScheduleCompile!F612)),ISNUMBER(FIND("3F",ScheduleCompile!F612)),ISNUMBER(FIND("6F",ScheduleCompile!F612)),ISNUMBER(FIND("7F",ScheduleCompile!F612)),ISNUMBER(FIND("9F",ScheduleCompile!F612)),ISNUMBER(FIND("4F",ScheduleCompile!F612))),VALUE(LEFT(ScheduleCompile!F612,FIND("F",ScheduleCompile!F612)-1)),ScheduleCompile!F612)))))))</f>
        <v>61.5</v>
      </c>
      <c r="L619" s="1">
        <f>IF(AND(ISERROR(IF(ScheduleCompile!G612="Off",0,IF(ScheduleCompile!G612="On",1,IF(ISNUMBER(ScheduleCompile!G612),ScheduleCompile!G612/1,IF(ISTEXT(ScheduleCompile!G612),IF(OR(ISNUMBER(FIND("5F",ScheduleCompile!G612)),ISNUMBER(FIND("0F",ScheduleCompile!G612)),ISNUMBER(FIND("8F",ScheduleCompile!G612)),ISNUMBER(FIND("1F",ScheduleCompile!G612)),ISNUMBER(FIND("2F",ScheduleCompile!G612)),ISNUMBER(FIND("3F",ScheduleCompile!G612)),ISNUMBER(FIND("6F",ScheduleCompile!G612)),ISNUMBER(FIND("7F",ScheduleCompile!G612)),ISNUMBER(FIND("9F",ScheduleCompile!G612)),ISNUMBER(FIND("4F",ScheduleCompile!G612))),VALUE(LEFT(ScheduleCompile!G612,FIND("F",ScheduleCompile!G612)-1)),ScheduleCompile!G612)))))),ISTEXT(ScheduleCompile!#REF!)),"ENDTABLE",IF(ISERROR(IF(ScheduleCompile!G612="Off",0,IF(ScheduleCompile!G612="On",1,IF(ISNUMBER(ScheduleCompile!G612),ScheduleCompile!G612/1,IF(ISTEXT(ScheduleCompile!G612),IF(OR(ISNUMBER(FIND("5F",ScheduleCompile!G612)),ISNUMBER(FIND("0F",ScheduleCompile!G612)),ISNUMBER(FIND("8F",ScheduleCompile!G612)),ISNUMBER(FIND("1F",ScheduleCompile!G612)),ISNUMBER(FIND("2F",ScheduleCompile!G612)),ISNUMBER(FIND("3F",ScheduleCompile!G612)),ISNUMBER(FIND("6F",ScheduleCompile!G612)),ISNUMBER(FIND("7F",ScheduleCompile!G612)),ISNUMBER(FIND("9F",ScheduleCompile!G612)),ISNUMBER(FIND("4F",ScheduleCompile!G612))),VALUE(LEFT(ScheduleCompile!G612,FIND("F",ScheduleCompile!G612)-1)),ScheduleCompile!G612)))))),"",IF(ScheduleCompile!G612="Off",0,IF(ScheduleCompile!G612="On",1,IF(ISNUMBER(ScheduleCompile!G612),ScheduleCompile!G612/1,IF(ISTEXT(ScheduleCompile!G612),IF(OR(ISNUMBER(FIND("5F",ScheduleCompile!G612)),ISNUMBER(FIND("0F",ScheduleCompile!G612)),ISNUMBER(FIND("8F",ScheduleCompile!G612)),ISNUMBER(FIND("1F",ScheduleCompile!G612)),ISNUMBER(FIND("2F",ScheduleCompile!G612)),ISNUMBER(FIND("3F",ScheduleCompile!G612)),ISNUMBER(FIND("6F",ScheduleCompile!G612)),ISNUMBER(FIND("7F",ScheduleCompile!G612)),ISNUMBER(FIND("9F",ScheduleCompile!G612)),ISNUMBER(FIND("4F",ScheduleCompile!G612))),VALUE(LEFT(ScheduleCompile!G612,FIND("F",ScheduleCompile!G612)-1)),ScheduleCompile!G612)))))))</f>
        <v>61.5</v>
      </c>
      <c r="M619" s="1">
        <f>IF(AND(ISERROR(IF(ScheduleCompile!H612="Off",0,IF(ScheduleCompile!H612="On",1,IF(ISNUMBER(ScheduleCompile!H612),ScheduleCompile!H612/1,IF(ISTEXT(ScheduleCompile!H612),IF(OR(ISNUMBER(FIND("5F",ScheduleCompile!H612)),ISNUMBER(FIND("0F",ScheduleCompile!H612)),ISNUMBER(FIND("8F",ScheduleCompile!H612)),ISNUMBER(FIND("1F",ScheduleCompile!H612)),ISNUMBER(FIND("2F",ScheduleCompile!H612)),ISNUMBER(FIND("3F",ScheduleCompile!H612)),ISNUMBER(FIND("6F",ScheduleCompile!H612)),ISNUMBER(FIND("7F",ScheduleCompile!H612)),ISNUMBER(FIND("9F",ScheduleCompile!H612)),ISNUMBER(FIND("4F",ScheduleCompile!H612))),VALUE(LEFT(ScheduleCompile!H612,FIND("F",ScheduleCompile!H612)-1)),ScheduleCompile!H612)))))),ISTEXT(ScheduleCompile!#REF!)),"ENDTABLE",IF(ISERROR(IF(ScheduleCompile!H612="Off",0,IF(ScheduleCompile!H612="On",1,IF(ISNUMBER(ScheduleCompile!H612),ScheduleCompile!H612/1,IF(ISTEXT(ScheduleCompile!H612),IF(OR(ISNUMBER(FIND("5F",ScheduleCompile!H612)),ISNUMBER(FIND("0F",ScheduleCompile!H612)),ISNUMBER(FIND("8F",ScheduleCompile!H612)),ISNUMBER(FIND("1F",ScheduleCompile!H612)),ISNUMBER(FIND("2F",ScheduleCompile!H612)),ISNUMBER(FIND("3F",ScheduleCompile!H612)),ISNUMBER(FIND("6F",ScheduleCompile!H612)),ISNUMBER(FIND("7F",ScheduleCompile!H612)),ISNUMBER(FIND("9F",ScheduleCompile!H612)),ISNUMBER(FIND("4F",ScheduleCompile!H612))),VALUE(LEFT(ScheduleCompile!H612,FIND("F",ScheduleCompile!H612)-1)),ScheduleCompile!H612)))))),"",IF(ScheduleCompile!H612="Off",0,IF(ScheduleCompile!H612="On",1,IF(ISNUMBER(ScheduleCompile!H612),ScheduleCompile!H612/1,IF(ISTEXT(ScheduleCompile!H612),IF(OR(ISNUMBER(FIND("5F",ScheduleCompile!H612)),ISNUMBER(FIND("0F",ScheduleCompile!H612)),ISNUMBER(FIND("8F",ScheduleCompile!H612)),ISNUMBER(FIND("1F",ScheduleCompile!H612)),ISNUMBER(FIND("2F",ScheduleCompile!H612)),ISNUMBER(FIND("3F",ScheduleCompile!H612)),ISNUMBER(FIND("6F",ScheduleCompile!H612)),ISNUMBER(FIND("7F",ScheduleCompile!H612)),ISNUMBER(FIND("9F",ScheduleCompile!H612)),ISNUMBER(FIND("4F",ScheduleCompile!H612))),VALUE(LEFT(ScheduleCompile!H612,FIND("F",ScheduleCompile!H612)-1)),ScheduleCompile!H612)))))))</f>
        <v>61.5</v>
      </c>
      <c r="N619" s="1">
        <f>IF(AND(ISERROR(IF(ScheduleCompile!I612="Off",0,IF(ScheduleCompile!I612="On",1,IF(ISNUMBER(ScheduleCompile!I612),ScheduleCompile!I612/1,IF(ISTEXT(ScheduleCompile!I612),IF(OR(ISNUMBER(FIND("5F",ScheduleCompile!I612)),ISNUMBER(FIND("0F",ScheduleCompile!I612)),ISNUMBER(FIND("8F",ScheduleCompile!I612)),ISNUMBER(FIND("1F",ScheduleCompile!I612)),ISNUMBER(FIND("2F",ScheduleCompile!I612)),ISNUMBER(FIND("3F",ScheduleCompile!I612)),ISNUMBER(FIND("6F",ScheduleCompile!I612)),ISNUMBER(FIND("7F",ScheduleCompile!I612)),ISNUMBER(FIND("9F",ScheduleCompile!I612)),ISNUMBER(FIND("4F",ScheduleCompile!I612))),VALUE(LEFT(ScheduleCompile!I612,FIND("F",ScheduleCompile!I612)-1)),ScheduleCompile!I612)))))),ISTEXT(ScheduleCompile!#REF!)),"ENDTABLE",IF(ISERROR(IF(ScheduleCompile!I612="Off",0,IF(ScheduleCompile!I612="On",1,IF(ISNUMBER(ScheduleCompile!I612),ScheduleCompile!I612/1,IF(ISTEXT(ScheduleCompile!I612),IF(OR(ISNUMBER(FIND("5F",ScheduleCompile!I612)),ISNUMBER(FIND("0F",ScheduleCompile!I612)),ISNUMBER(FIND("8F",ScheduleCompile!I612)),ISNUMBER(FIND("1F",ScheduleCompile!I612)),ISNUMBER(FIND("2F",ScheduleCompile!I612)),ISNUMBER(FIND("3F",ScheduleCompile!I612)),ISNUMBER(FIND("6F",ScheduleCompile!I612)),ISNUMBER(FIND("7F",ScheduleCompile!I612)),ISNUMBER(FIND("9F",ScheduleCompile!I612)),ISNUMBER(FIND("4F",ScheduleCompile!I612))),VALUE(LEFT(ScheduleCompile!I612,FIND("F",ScheduleCompile!I612)-1)),ScheduleCompile!I612)))))),"",IF(ScheduleCompile!I612="Off",0,IF(ScheduleCompile!I612="On",1,IF(ISNUMBER(ScheduleCompile!I612),ScheduleCompile!I612/1,IF(ISTEXT(ScheduleCompile!I612),IF(OR(ISNUMBER(FIND("5F",ScheduleCompile!I612)),ISNUMBER(FIND("0F",ScheduleCompile!I612)),ISNUMBER(FIND("8F",ScheduleCompile!I612)),ISNUMBER(FIND("1F",ScheduleCompile!I612)),ISNUMBER(FIND("2F",ScheduleCompile!I612)),ISNUMBER(FIND("3F",ScheduleCompile!I612)),ISNUMBER(FIND("6F",ScheduleCompile!I612)),ISNUMBER(FIND("7F",ScheduleCompile!I612)),ISNUMBER(FIND("9F",ScheduleCompile!I612)),ISNUMBER(FIND("4F",ScheduleCompile!I612))),VALUE(LEFT(ScheduleCompile!I612,FIND("F",ScheduleCompile!I612)-1)),ScheduleCompile!I612)))))))</f>
        <v>61.5</v>
      </c>
      <c r="O619" s="1">
        <f>IF(AND(ISERROR(IF(ScheduleCompile!J612="Off",0,IF(ScheduleCompile!J612="On",1,IF(ISNUMBER(ScheduleCompile!J612),ScheduleCompile!J612/1,IF(ISTEXT(ScheduleCompile!J612),IF(OR(ISNUMBER(FIND("5F",ScheduleCompile!J612)),ISNUMBER(FIND("0F",ScheduleCompile!J612)),ISNUMBER(FIND("8F",ScheduleCompile!J612)),ISNUMBER(FIND("1F",ScheduleCompile!J612)),ISNUMBER(FIND("2F",ScheduleCompile!J612)),ISNUMBER(FIND("3F",ScheduleCompile!J612)),ISNUMBER(FIND("6F",ScheduleCompile!J612)),ISNUMBER(FIND("7F",ScheduleCompile!J612)),ISNUMBER(FIND("9F",ScheduleCompile!J612)),ISNUMBER(FIND("4F",ScheduleCompile!J612))),VALUE(LEFT(ScheduleCompile!J612,FIND("F",ScheduleCompile!J612)-1)),ScheduleCompile!J612)))))),ISTEXT(ScheduleCompile!#REF!)),"ENDTABLE",IF(ISERROR(IF(ScheduleCompile!J612="Off",0,IF(ScheduleCompile!J612="On",1,IF(ISNUMBER(ScheduleCompile!J612),ScheduleCompile!J612/1,IF(ISTEXT(ScheduleCompile!J612),IF(OR(ISNUMBER(FIND("5F",ScheduleCompile!J612)),ISNUMBER(FIND("0F",ScheduleCompile!J612)),ISNUMBER(FIND("8F",ScheduleCompile!J612)),ISNUMBER(FIND("1F",ScheduleCompile!J612)),ISNUMBER(FIND("2F",ScheduleCompile!J612)),ISNUMBER(FIND("3F",ScheduleCompile!J612)),ISNUMBER(FIND("6F",ScheduleCompile!J612)),ISNUMBER(FIND("7F",ScheduleCompile!J612)),ISNUMBER(FIND("9F",ScheduleCompile!J612)),ISNUMBER(FIND("4F",ScheduleCompile!J612))),VALUE(LEFT(ScheduleCompile!J612,FIND("F",ScheduleCompile!J612)-1)),ScheduleCompile!J612)))))),"",IF(ScheduleCompile!J612="Off",0,IF(ScheduleCompile!J612="On",1,IF(ISNUMBER(ScheduleCompile!J612),ScheduleCompile!J612/1,IF(ISTEXT(ScheduleCompile!J612),IF(OR(ISNUMBER(FIND("5F",ScheduleCompile!J612)),ISNUMBER(FIND("0F",ScheduleCompile!J612)),ISNUMBER(FIND("8F",ScheduleCompile!J612)),ISNUMBER(FIND("1F",ScheduleCompile!J612)),ISNUMBER(FIND("2F",ScheduleCompile!J612)),ISNUMBER(FIND("3F",ScheduleCompile!J612)),ISNUMBER(FIND("6F",ScheduleCompile!J612)),ISNUMBER(FIND("7F",ScheduleCompile!J612)),ISNUMBER(FIND("9F",ScheduleCompile!J612)),ISNUMBER(FIND("4F",ScheduleCompile!J612))),VALUE(LEFT(ScheduleCompile!J612,FIND("F",ScheduleCompile!J612)-1)),ScheduleCompile!J612)))))))</f>
        <v>61.5</v>
      </c>
      <c r="P619" s="1">
        <f>IF(AND(ISERROR(IF(ScheduleCompile!K612="Off",0,IF(ScheduleCompile!K612="On",1,IF(ISNUMBER(ScheduleCompile!K612),ScheduleCompile!K612/1,IF(ISTEXT(ScheduleCompile!K612),IF(OR(ISNUMBER(FIND("5F",ScheduleCompile!K612)),ISNUMBER(FIND("0F",ScheduleCompile!K612)),ISNUMBER(FIND("8F",ScheduleCompile!K612)),ISNUMBER(FIND("1F",ScheduleCompile!K612)),ISNUMBER(FIND("2F",ScheduleCompile!K612)),ISNUMBER(FIND("3F",ScheduleCompile!K612)),ISNUMBER(FIND("6F",ScheduleCompile!K612)),ISNUMBER(FIND("7F",ScheduleCompile!K612)),ISNUMBER(FIND("9F",ScheduleCompile!K612)),ISNUMBER(FIND("4F",ScheduleCompile!K612))),VALUE(LEFT(ScheduleCompile!K612,FIND("F",ScheduleCompile!K612)-1)),ScheduleCompile!K612)))))),ISTEXT(ScheduleCompile!#REF!)),"ENDTABLE",IF(ISERROR(IF(ScheduleCompile!K612="Off",0,IF(ScheduleCompile!K612="On",1,IF(ISNUMBER(ScheduleCompile!K612),ScheduleCompile!K612/1,IF(ISTEXT(ScheduleCompile!K612),IF(OR(ISNUMBER(FIND("5F",ScheduleCompile!K612)),ISNUMBER(FIND("0F",ScheduleCompile!K612)),ISNUMBER(FIND("8F",ScheduleCompile!K612)),ISNUMBER(FIND("1F",ScheduleCompile!K612)),ISNUMBER(FIND("2F",ScheduleCompile!K612)),ISNUMBER(FIND("3F",ScheduleCompile!K612)),ISNUMBER(FIND("6F",ScheduleCompile!K612)),ISNUMBER(FIND("7F",ScheduleCompile!K612)),ISNUMBER(FIND("9F",ScheduleCompile!K612)),ISNUMBER(FIND("4F",ScheduleCompile!K612))),VALUE(LEFT(ScheduleCompile!K612,FIND("F",ScheduleCompile!K612)-1)),ScheduleCompile!K612)))))),"",IF(ScheduleCompile!K612="Off",0,IF(ScheduleCompile!K612="On",1,IF(ISNUMBER(ScheduleCompile!K612),ScheduleCompile!K612/1,IF(ISTEXT(ScheduleCompile!K612),IF(OR(ISNUMBER(FIND("5F",ScheduleCompile!K612)),ISNUMBER(FIND("0F",ScheduleCompile!K612)),ISNUMBER(FIND("8F",ScheduleCompile!K612)),ISNUMBER(FIND("1F",ScheduleCompile!K612)),ISNUMBER(FIND("2F",ScheduleCompile!K612)),ISNUMBER(FIND("3F",ScheduleCompile!K612)),ISNUMBER(FIND("6F",ScheduleCompile!K612)),ISNUMBER(FIND("7F",ScheduleCompile!K612)),ISNUMBER(FIND("9F",ScheduleCompile!K612)),ISNUMBER(FIND("4F",ScheduleCompile!K612))),VALUE(LEFT(ScheduleCompile!K612,FIND("F",ScheduleCompile!K612)-1)),ScheduleCompile!K612)))))))</f>
        <v>61.5</v>
      </c>
      <c r="Q619" s="1">
        <f>IF(AND(ISERROR(IF(ScheduleCompile!L612="Off",0,IF(ScheduleCompile!L612="On",1,IF(ISNUMBER(ScheduleCompile!L612),ScheduleCompile!L612/1,IF(ISTEXT(ScheduleCompile!L612),IF(OR(ISNUMBER(FIND("5F",ScheduleCompile!L612)),ISNUMBER(FIND("0F",ScheduleCompile!L612)),ISNUMBER(FIND("8F",ScheduleCompile!L612)),ISNUMBER(FIND("1F",ScheduleCompile!L612)),ISNUMBER(FIND("2F",ScheduleCompile!L612)),ISNUMBER(FIND("3F",ScheduleCompile!L612)),ISNUMBER(FIND("6F",ScheduleCompile!L612)),ISNUMBER(FIND("7F",ScheduleCompile!L612)),ISNUMBER(FIND("9F",ScheduleCompile!L612)),ISNUMBER(FIND("4F",ScheduleCompile!L612))),VALUE(LEFT(ScheduleCompile!L612,FIND("F",ScheduleCompile!L612)-1)),ScheduleCompile!L612)))))),ISTEXT(ScheduleCompile!#REF!)),"ENDTABLE",IF(ISERROR(IF(ScheduleCompile!L612="Off",0,IF(ScheduleCompile!L612="On",1,IF(ISNUMBER(ScheduleCompile!L612),ScheduleCompile!L612/1,IF(ISTEXT(ScheduleCompile!L612),IF(OR(ISNUMBER(FIND("5F",ScheduleCompile!L612)),ISNUMBER(FIND("0F",ScheduleCompile!L612)),ISNUMBER(FIND("8F",ScheduleCompile!L612)),ISNUMBER(FIND("1F",ScheduleCompile!L612)),ISNUMBER(FIND("2F",ScheduleCompile!L612)),ISNUMBER(FIND("3F",ScheduleCompile!L612)),ISNUMBER(FIND("6F",ScheduleCompile!L612)),ISNUMBER(FIND("7F",ScheduleCompile!L612)),ISNUMBER(FIND("9F",ScheduleCompile!L612)),ISNUMBER(FIND("4F",ScheduleCompile!L612))),VALUE(LEFT(ScheduleCompile!L612,FIND("F",ScheduleCompile!L612)-1)),ScheduleCompile!L612)))))),"",IF(ScheduleCompile!L612="Off",0,IF(ScheduleCompile!L612="On",1,IF(ISNUMBER(ScheduleCompile!L612),ScheduleCompile!L612/1,IF(ISTEXT(ScheduleCompile!L612),IF(OR(ISNUMBER(FIND("5F",ScheduleCompile!L612)),ISNUMBER(FIND("0F",ScheduleCompile!L612)),ISNUMBER(FIND("8F",ScheduleCompile!L612)),ISNUMBER(FIND("1F",ScheduleCompile!L612)),ISNUMBER(FIND("2F",ScheduleCompile!L612)),ISNUMBER(FIND("3F",ScheduleCompile!L612)),ISNUMBER(FIND("6F",ScheduleCompile!L612)),ISNUMBER(FIND("7F",ScheduleCompile!L612)),ISNUMBER(FIND("9F",ScheduleCompile!L612)),ISNUMBER(FIND("4F",ScheduleCompile!L612))),VALUE(LEFT(ScheduleCompile!L612,FIND("F",ScheduleCompile!L612)-1)),ScheduleCompile!L612)))))))</f>
        <v>61.5</v>
      </c>
      <c r="R619" s="1">
        <f>IF(AND(ISERROR(IF(ScheduleCompile!M612="Off",0,IF(ScheduleCompile!M612="On",1,IF(ISNUMBER(ScheduleCompile!M612),ScheduleCompile!M612/1,IF(ISTEXT(ScheduleCompile!M612),IF(OR(ISNUMBER(FIND("5F",ScheduleCompile!M612)),ISNUMBER(FIND("0F",ScheduleCompile!M612)),ISNUMBER(FIND("8F",ScheduleCompile!M612)),ISNUMBER(FIND("1F",ScheduleCompile!M612)),ISNUMBER(FIND("2F",ScheduleCompile!M612)),ISNUMBER(FIND("3F",ScheduleCompile!M612)),ISNUMBER(FIND("6F",ScheduleCompile!M612)),ISNUMBER(FIND("7F",ScheduleCompile!M612)),ISNUMBER(FIND("9F",ScheduleCompile!M612)),ISNUMBER(FIND("4F",ScheduleCompile!M612))),VALUE(LEFT(ScheduleCompile!M612,FIND("F",ScheduleCompile!M612)-1)),ScheduleCompile!M612)))))),ISTEXT(ScheduleCompile!#REF!)),"ENDTABLE",IF(ISERROR(IF(ScheduleCompile!M612="Off",0,IF(ScheduleCompile!M612="On",1,IF(ISNUMBER(ScheduleCompile!M612),ScheduleCompile!M612/1,IF(ISTEXT(ScheduleCompile!M612),IF(OR(ISNUMBER(FIND("5F",ScheduleCompile!M612)),ISNUMBER(FIND("0F",ScheduleCompile!M612)),ISNUMBER(FIND("8F",ScheduleCompile!M612)),ISNUMBER(FIND("1F",ScheduleCompile!M612)),ISNUMBER(FIND("2F",ScheduleCompile!M612)),ISNUMBER(FIND("3F",ScheduleCompile!M612)),ISNUMBER(FIND("6F",ScheduleCompile!M612)),ISNUMBER(FIND("7F",ScheduleCompile!M612)),ISNUMBER(FIND("9F",ScheduleCompile!M612)),ISNUMBER(FIND("4F",ScheduleCompile!M612))),VALUE(LEFT(ScheduleCompile!M612,FIND("F",ScheduleCompile!M612)-1)),ScheduleCompile!M612)))))),"",IF(ScheduleCompile!M612="Off",0,IF(ScheduleCompile!M612="On",1,IF(ISNUMBER(ScheduleCompile!M612),ScheduleCompile!M612/1,IF(ISTEXT(ScheduleCompile!M612),IF(OR(ISNUMBER(FIND("5F",ScheduleCompile!M612)),ISNUMBER(FIND("0F",ScheduleCompile!M612)),ISNUMBER(FIND("8F",ScheduleCompile!M612)),ISNUMBER(FIND("1F",ScheduleCompile!M612)),ISNUMBER(FIND("2F",ScheduleCompile!M612)),ISNUMBER(FIND("3F",ScheduleCompile!M612)),ISNUMBER(FIND("6F",ScheduleCompile!M612)),ISNUMBER(FIND("7F",ScheduleCompile!M612)),ISNUMBER(FIND("9F",ScheduleCompile!M612)),ISNUMBER(FIND("4F",ScheduleCompile!M612))),VALUE(LEFT(ScheduleCompile!M612,FIND("F",ScheduleCompile!M612)-1)),ScheduleCompile!M612)))))))</f>
        <v>61.5</v>
      </c>
      <c r="S619" s="1">
        <f>IF(AND(ISERROR(IF(ScheduleCompile!N612="Off",0,IF(ScheduleCompile!N612="On",1,IF(ISNUMBER(ScheduleCompile!N612),ScheduleCompile!N612/1,IF(ISTEXT(ScheduleCompile!N612),IF(OR(ISNUMBER(FIND("5F",ScheduleCompile!N612)),ISNUMBER(FIND("0F",ScheduleCompile!N612)),ISNUMBER(FIND("8F",ScheduleCompile!N612)),ISNUMBER(FIND("1F",ScheduleCompile!N612)),ISNUMBER(FIND("2F",ScheduleCompile!N612)),ISNUMBER(FIND("3F",ScheduleCompile!N612)),ISNUMBER(FIND("6F",ScheduleCompile!N612)),ISNUMBER(FIND("7F",ScheduleCompile!N612)),ISNUMBER(FIND("9F",ScheduleCompile!N612)),ISNUMBER(FIND("4F",ScheduleCompile!N612))),VALUE(LEFT(ScheduleCompile!N612,FIND("F",ScheduleCompile!N612)-1)),ScheduleCompile!N612)))))),ISTEXT(ScheduleCompile!#REF!)),"ENDTABLE",IF(ISERROR(IF(ScheduleCompile!N612="Off",0,IF(ScheduleCompile!N612="On",1,IF(ISNUMBER(ScheduleCompile!N612),ScheduleCompile!N612/1,IF(ISTEXT(ScheduleCompile!N612),IF(OR(ISNUMBER(FIND("5F",ScheduleCompile!N612)),ISNUMBER(FIND("0F",ScheduleCompile!N612)),ISNUMBER(FIND("8F",ScheduleCompile!N612)),ISNUMBER(FIND("1F",ScheduleCompile!N612)),ISNUMBER(FIND("2F",ScheduleCompile!N612)),ISNUMBER(FIND("3F",ScheduleCompile!N612)),ISNUMBER(FIND("6F",ScheduleCompile!N612)),ISNUMBER(FIND("7F",ScheduleCompile!N612)),ISNUMBER(FIND("9F",ScheduleCompile!N612)),ISNUMBER(FIND("4F",ScheduleCompile!N612))),VALUE(LEFT(ScheduleCompile!N612,FIND("F",ScheduleCompile!N612)-1)),ScheduleCompile!N612)))))),"",IF(ScheduleCompile!N612="Off",0,IF(ScheduleCompile!N612="On",1,IF(ISNUMBER(ScheduleCompile!N612),ScheduleCompile!N612/1,IF(ISTEXT(ScheduleCompile!N612),IF(OR(ISNUMBER(FIND("5F",ScheduleCompile!N612)),ISNUMBER(FIND("0F",ScheduleCompile!N612)),ISNUMBER(FIND("8F",ScheduleCompile!N612)),ISNUMBER(FIND("1F",ScheduleCompile!N612)),ISNUMBER(FIND("2F",ScheduleCompile!N612)),ISNUMBER(FIND("3F",ScheduleCompile!N612)),ISNUMBER(FIND("6F",ScheduleCompile!N612)),ISNUMBER(FIND("7F",ScheduleCompile!N612)),ISNUMBER(FIND("9F",ScheduleCompile!N612)),ISNUMBER(FIND("4F",ScheduleCompile!N612))),VALUE(LEFT(ScheduleCompile!N612,FIND("F",ScheduleCompile!N612)-1)),ScheduleCompile!N612)))))))</f>
        <v>61.5</v>
      </c>
      <c r="T619" s="1">
        <f>IF(AND(ISERROR(IF(ScheduleCompile!O612="Off",0,IF(ScheduleCompile!O612="On",1,IF(ISNUMBER(ScheduleCompile!O612),ScheduleCompile!O612/1,IF(ISTEXT(ScheduleCompile!O612),IF(OR(ISNUMBER(FIND("5F",ScheduleCompile!O612)),ISNUMBER(FIND("0F",ScheduleCompile!O612)),ISNUMBER(FIND("8F",ScheduleCompile!O612)),ISNUMBER(FIND("1F",ScheduleCompile!O612)),ISNUMBER(FIND("2F",ScheduleCompile!O612)),ISNUMBER(FIND("3F",ScheduleCompile!O612)),ISNUMBER(FIND("6F",ScheduleCompile!O612)),ISNUMBER(FIND("7F",ScheduleCompile!O612)),ISNUMBER(FIND("9F",ScheduleCompile!O612)),ISNUMBER(FIND("4F",ScheduleCompile!O612))),VALUE(LEFT(ScheduleCompile!O612,FIND("F",ScheduleCompile!O612)-1)),ScheduleCompile!O612)))))),ISTEXT(ScheduleCompile!#REF!)),"ENDTABLE",IF(ISERROR(IF(ScheduleCompile!O612="Off",0,IF(ScheduleCompile!O612="On",1,IF(ISNUMBER(ScheduleCompile!O612),ScheduleCompile!O612/1,IF(ISTEXT(ScheduleCompile!O612),IF(OR(ISNUMBER(FIND("5F",ScheduleCompile!O612)),ISNUMBER(FIND("0F",ScheduleCompile!O612)),ISNUMBER(FIND("8F",ScheduleCompile!O612)),ISNUMBER(FIND("1F",ScheduleCompile!O612)),ISNUMBER(FIND("2F",ScheduleCompile!O612)),ISNUMBER(FIND("3F",ScheduleCompile!O612)),ISNUMBER(FIND("6F",ScheduleCompile!O612)),ISNUMBER(FIND("7F",ScheduleCompile!O612)),ISNUMBER(FIND("9F",ScheduleCompile!O612)),ISNUMBER(FIND("4F",ScheduleCompile!O612))),VALUE(LEFT(ScheduleCompile!O612,FIND("F",ScheduleCompile!O612)-1)),ScheduleCompile!O612)))))),"",IF(ScheduleCompile!O612="Off",0,IF(ScheduleCompile!O612="On",1,IF(ISNUMBER(ScheduleCompile!O612),ScheduleCompile!O612/1,IF(ISTEXT(ScheduleCompile!O612),IF(OR(ISNUMBER(FIND("5F",ScheduleCompile!O612)),ISNUMBER(FIND("0F",ScheduleCompile!O612)),ISNUMBER(FIND("8F",ScheduleCompile!O612)),ISNUMBER(FIND("1F",ScheduleCompile!O612)),ISNUMBER(FIND("2F",ScheduleCompile!O612)),ISNUMBER(FIND("3F",ScheduleCompile!O612)),ISNUMBER(FIND("6F",ScheduleCompile!O612)),ISNUMBER(FIND("7F",ScheduleCompile!O612)),ISNUMBER(FIND("9F",ScheduleCompile!O612)),ISNUMBER(FIND("4F",ScheduleCompile!O612))),VALUE(LEFT(ScheduleCompile!O612,FIND("F",ScheduleCompile!O612)-1)),ScheduleCompile!O612)))))))</f>
        <v>61.5</v>
      </c>
      <c r="U619" s="1">
        <f>IF(AND(ISERROR(IF(ScheduleCompile!P612="Off",0,IF(ScheduleCompile!P612="On",1,IF(ISNUMBER(ScheduleCompile!P612),ScheduleCompile!P612/1,IF(ISTEXT(ScheduleCompile!P612),IF(OR(ISNUMBER(FIND("5F",ScheduleCompile!P612)),ISNUMBER(FIND("0F",ScheduleCompile!P612)),ISNUMBER(FIND("8F",ScheduleCompile!P612)),ISNUMBER(FIND("1F",ScheduleCompile!P612)),ISNUMBER(FIND("2F",ScheduleCompile!P612)),ISNUMBER(FIND("3F",ScheduleCompile!P612)),ISNUMBER(FIND("6F",ScheduleCompile!P612)),ISNUMBER(FIND("7F",ScheduleCompile!P612)),ISNUMBER(FIND("9F",ScheduleCompile!P612)),ISNUMBER(FIND("4F",ScheduleCompile!P612))),VALUE(LEFT(ScheduleCompile!P612,FIND("F",ScheduleCompile!P612)-1)),ScheduleCompile!P612)))))),ISTEXT(ScheduleCompile!#REF!)),"ENDTABLE",IF(ISERROR(IF(ScheduleCompile!P612="Off",0,IF(ScheduleCompile!P612="On",1,IF(ISNUMBER(ScheduleCompile!P612),ScheduleCompile!P612/1,IF(ISTEXT(ScheduleCompile!P612),IF(OR(ISNUMBER(FIND("5F",ScheduleCompile!P612)),ISNUMBER(FIND("0F",ScheduleCompile!P612)),ISNUMBER(FIND("8F",ScheduleCompile!P612)),ISNUMBER(FIND("1F",ScheduleCompile!P612)),ISNUMBER(FIND("2F",ScheduleCompile!P612)),ISNUMBER(FIND("3F",ScheduleCompile!P612)),ISNUMBER(FIND("6F",ScheduleCompile!P612)),ISNUMBER(FIND("7F",ScheduleCompile!P612)),ISNUMBER(FIND("9F",ScheduleCompile!P612)),ISNUMBER(FIND("4F",ScheduleCompile!P612))),VALUE(LEFT(ScheduleCompile!P612,FIND("F",ScheduleCompile!P612)-1)),ScheduleCompile!P612)))))),"",IF(ScheduleCompile!P612="Off",0,IF(ScheduleCompile!P612="On",1,IF(ISNUMBER(ScheduleCompile!P612),ScheduleCompile!P612/1,IF(ISTEXT(ScheduleCompile!P612),IF(OR(ISNUMBER(FIND("5F",ScheduleCompile!P612)),ISNUMBER(FIND("0F",ScheduleCompile!P612)),ISNUMBER(FIND("8F",ScheduleCompile!P612)),ISNUMBER(FIND("1F",ScheduleCompile!P612)),ISNUMBER(FIND("2F",ScheduleCompile!P612)),ISNUMBER(FIND("3F",ScheduleCompile!P612)),ISNUMBER(FIND("6F",ScheduleCompile!P612)),ISNUMBER(FIND("7F",ScheduleCompile!P612)),ISNUMBER(FIND("9F",ScheduleCompile!P612)),ISNUMBER(FIND("4F",ScheduleCompile!P612))),VALUE(LEFT(ScheduleCompile!P612,FIND("F",ScheduleCompile!P612)-1)),ScheduleCompile!P612)))))))</f>
        <v>61.5</v>
      </c>
      <c r="V619" s="1">
        <f>IF(AND(ISERROR(IF(ScheduleCompile!Q612="Off",0,IF(ScheduleCompile!Q612="On",1,IF(ISNUMBER(ScheduleCompile!Q612),ScheduleCompile!Q612/1,IF(ISTEXT(ScheduleCompile!Q612),IF(OR(ISNUMBER(FIND("5F",ScheduleCompile!Q612)),ISNUMBER(FIND("0F",ScheduleCompile!Q612)),ISNUMBER(FIND("8F",ScheduleCompile!Q612)),ISNUMBER(FIND("1F",ScheduleCompile!Q612)),ISNUMBER(FIND("2F",ScheduleCompile!Q612)),ISNUMBER(FIND("3F",ScheduleCompile!Q612)),ISNUMBER(FIND("6F",ScheduleCompile!Q612)),ISNUMBER(FIND("7F",ScheduleCompile!Q612)),ISNUMBER(FIND("9F",ScheduleCompile!Q612)),ISNUMBER(FIND("4F",ScheduleCompile!Q612))),VALUE(LEFT(ScheduleCompile!Q612,FIND("F",ScheduleCompile!Q612)-1)),ScheduleCompile!Q612)))))),ISTEXT(ScheduleCompile!#REF!)),"ENDTABLE",IF(ISERROR(IF(ScheduleCompile!Q612="Off",0,IF(ScheduleCompile!Q612="On",1,IF(ISNUMBER(ScheduleCompile!Q612),ScheduleCompile!Q612/1,IF(ISTEXT(ScheduleCompile!Q612),IF(OR(ISNUMBER(FIND("5F",ScheduleCompile!Q612)),ISNUMBER(FIND("0F",ScheduleCompile!Q612)),ISNUMBER(FIND("8F",ScheduleCompile!Q612)),ISNUMBER(FIND("1F",ScheduleCompile!Q612)),ISNUMBER(FIND("2F",ScheduleCompile!Q612)),ISNUMBER(FIND("3F",ScheduleCompile!Q612)),ISNUMBER(FIND("6F",ScheduleCompile!Q612)),ISNUMBER(FIND("7F",ScheduleCompile!Q612)),ISNUMBER(FIND("9F",ScheduleCompile!Q612)),ISNUMBER(FIND("4F",ScheduleCompile!Q612))),VALUE(LEFT(ScheduleCompile!Q612,FIND("F",ScheduleCompile!Q612)-1)),ScheduleCompile!Q612)))))),"",IF(ScheduleCompile!Q612="Off",0,IF(ScheduleCompile!Q612="On",1,IF(ISNUMBER(ScheduleCompile!Q612),ScheduleCompile!Q612/1,IF(ISTEXT(ScheduleCompile!Q612),IF(OR(ISNUMBER(FIND("5F",ScheduleCompile!Q612)),ISNUMBER(FIND("0F",ScheduleCompile!Q612)),ISNUMBER(FIND("8F",ScheduleCompile!Q612)),ISNUMBER(FIND("1F",ScheduleCompile!Q612)),ISNUMBER(FIND("2F",ScheduleCompile!Q612)),ISNUMBER(FIND("3F",ScheduleCompile!Q612)),ISNUMBER(FIND("6F",ScheduleCompile!Q612)),ISNUMBER(FIND("7F",ScheduleCompile!Q612)),ISNUMBER(FIND("9F",ScheduleCompile!Q612)),ISNUMBER(FIND("4F",ScheduleCompile!Q612))),VALUE(LEFT(ScheduleCompile!Q612,FIND("F",ScheduleCompile!Q612)-1)),ScheduleCompile!Q612)))))))</f>
        <v>61.5</v>
      </c>
      <c r="W619" s="1">
        <f>IF(AND(ISERROR(IF(ScheduleCompile!R612="Off",0,IF(ScheduleCompile!R612="On",1,IF(ISNUMBER(ScheduleCompile!R612),ScheduleCompile!R612/1,IF(ISTEXT(ScheduleCompile!R612),IF(OR(ISNUMBER(FIND("5F",ScheduleCompile!R612)),ISNUMBER(FIND("0F",ScheduleCompile!R612)),ISNUMBER(FIND("8F",ScheduleCompile!R612)),ISNUMBER(FIND("1F",ScheduleCompile!R612)),ISNUMBER(FIND("2F",ScheduleCompile!R612)),ISNUMBER(FIND("3F",ScheduleCompile!R612)),ISNUMBER(FIND("6F",ScheduleCompile!R612)),ISNUMBER(FIND("7F",ScheduleCompile!R612)),ISNUMBER(FIND("9F",ScheduleCompile!R612)),ISNUMBER(FIND("4F",ScheduleCompile!R612))),VALUE(LEFT(ScheduleCompile!R612,FIND("F",ScheduleCompile!R612)-1)),ScheduleCompile!R612)))))),ISTEXT(ScheduleCompile!#REF!)),"ENDTABLE",IF(ISERROR(IF(ScheduleCompile!R612="Off",0,IF(ScheduleCompile!R612="On",1,IF(ISNUMBER(ScheduleCompile!R612),ScheduleCompile!R612/1,IF(ISTEXT(ScheduleCompile!R612),IF(OR(ISNUMBER(FIND("5F",ScheduleCompile!R612)),ISNUMBER(FIND("0F",ScheduleCompile!R612)),ISNUMBER(FIND("8F",ScheduleCompile!R612)),ISNUMBER(FIND("1F",ScheduleCompile!R612)),ISNUMBER(FIND("2F",ScheduleCompile!R612)),ISNUMBER(FIND("3F",ScheduleCompile!R612)),ISNUMBER(FIND("6F",ScheduleCompile!R612)),ISNUMBER(FIND("7F",ScheduleCompile!R612)),ISNUMBER(FIND("9F",ScheduleCompile!R612)),ISNUMBER(FIND("4F",ScheduleCompile!R612))),VALUE(LEFT(ScheduleCompile!R612,FIND("F",ScheduleCompile!R612)-1)),ScheduleCompile!R612)))))),"",IF(ScheduleCompile!R612="Off",0,IF(ScheduleCompile!R612="On",1,IF(ISNUMBER(ScheduleCompile!R612),ScheduleCompile!R612/1,IF(ISTEXT(ScheduleCompile!R612),IF(OR(ISNUMBER(FIND("5F",ScheduleCompile!R612)),ISNUMBER(FIND("0F",ScheduleCompile!R612)),ISNUMBER(FIND("8F",ScheduleCompile!R612)),ISNUMBER(FIND("1F",ScheduleCompile!R612)),ISNUMBER(FIND("2F",ScheduleCompile!R612)),ISNUMBER(FIND("3F",ScheduleCompile!R612)),ISNUMBER(FIND("6F",ScheduleCompile!R612)),ISNUMBER(FIND("7F",ScheduleCompile!R612)),ISNUMBER(FIND("9F",ScheduleCompile!R612)),ISNUMBER(FIND("4F",ScheduleCompile!R612))),VALUE(LEFT(ScheduleCompile!R612,FIND("F",ScheduleCompile!R612)-1)),ScheduleCompile!R612)))))))</f>
        <v>61.5</v>
      </c>
      <c r="X619" s="1">
        <f>IF(AND(ISERROR(IF(ScheduleCompile!S612="Off",0,IF(ScheduleCompile!S612="On",1,IF(ISNUMBER(ScheduleCompile!S612),ScheduleCompile!S612/1,IF(ISTEXT(ScheduleCompile!S612),IF(OR(ISNUMBER(FIND("5F",ScheduleCompile!S612)),ISNUMBER(FIND("0F",ScheduleCompile!S612)),ISNUMBER(FIND("8F",ScheduleCompile!S612)),ISNUMBER(FIND("1F",ScheduleCompile!S612)),ISNUMBER(FIND("2F",ScheduleCompile!S612)),ISNUMBER(FIND("3F",ScheduleCompile!S612)),ISNUMBER(FIND("6F",ScheduleCompile!S612)),ISNUMBER(FIND("7F",ScheduleCompile!S612)),ISNUMBER(FIND("9F",ScheduleCompile!S612)),ISNUMBER(FIND("4F",ScheduleCompile!S612))),VALUE(LEFT(ScheduleCompile!S612,FIND("F",ScheduleCompile!S612)-1)),ScheduleCompile!S612)))))),ISTEXT(ScheduleCompile!#REF!)),"ENDTABLE",IF(ISERROR(IF(ScheduleCompile!S612="Off",0,IF(ScheduleCompile!S612="On",1,IF(ISNUMBER(ScheduleCompile!S612),ScheduleCompile!S612/1,IF(ISTEXT(ScheduleCompile!S612),IF(OR(ISNUMBER(FIND("5F",ScheduleCompile!S612)),ISNUMBER(FIND("0F",ScheduleCompile!S612)),ISNUMBER(FIND("8F",ScheduleCompile!S612)),ISNUMBER(FIND("1F",ScheduleCompile!S612)),ISNUMBER(FIND("2F",ScheduleCompile!S612)),ISNUMBER(FIND("3F",ScheduleCompile!S612)),ISNUMBER(FIND("6F",ScheduleCompile!S612)),ISNUMBER(FIND("7F",ScheduleCompile!S612)),ISNUMBER(FIND("9F",ScheduleCompile!S612)),ISNUMBER(FIND("4F",ScheduleCompile!S612))),VALUE(LEFT(ScheduleCompile!S612,FIND("F",ScheduleCompile!S612)-1)),ScheduleCompile!S612)))))),"",IF(ScheduleCompile!S612="Off",0,IF(ScheduleCompile!S612="On",1,IF(ISNUMBER(ScheduleCompile!S612),ScheduleCompile!S612/1,IF(ISTEXT(ScheduleCompile!S612),IF(OR(ISNUMBER(FIND("5F",ScheduleCompile!S612)),ISNUMBER(FIND("0F",ScheduleCompile!S612)),ISNUMBER(FIND("8F",ScheduleCompile!S612)),ISNUMBER(FIND("1F",ScheduleCompile!S612)),ISNUMBER(FIND("2F",ScheduleCompile!S612)),ISNUMBER(FIND("3F",ScheduleCompile!S612)),ISNUMBER(FIND("6F",ScheduleCompile!S612)),ISNUMBER(FIND("7F",ScheduleCompile!S612)),ISNUMBER(FIND("9F",ScheduleCompile!S612)),ISNUMBER(FIND("4F",ScheduleCompile!S612))),VALUE(LEFT(ScheduleCompile!S612,FIND("F",ScheduleCompile!S612)-1)),ScheduleCompile!S612)))))))</f>
        <v>61.5</v>
      </c>
      <c r="Y619" s="1">
        <f>IF(AND(ISERROR(IF(ScheduleCompile!T612="Off",0,IF(ScheduleCompile!T612="On",1,IF(ISNUMBER(ScheduleCompile!T612),ScheduleCompile!T612/1,IF(ISTEXT(ScheduleCompile!T612),IF(OR(ISNUMBER(FIND("5F",ScheduleCompile!T612)),ISNUMBER(FIND("0F",ScheduleCompile!T612)),ISNUMBER(FIND("8F",ScheduleCompile!T612)),ISNUMBER(FIND("1F",ScheduleCompile!T612)),ISNUMBER(FIND("2F",ScheduleCompile!T612)),ISNUMBER(FIND("3F",ScheduleCompile!T612)),ISNUMBER(FIND("6F",ScheduleCompile!T612)),ISNUMBER(FIND("7F",ScheduleCompile!T612)),ISNUMBER(FIND("9F",ScheduleCompile!T612)),ISNUMBER(FIND("4F",ScheduleCompile!T612))),VALUE(LEFT(ScheduleCompile!T612,FIND("F",ScheduleCompile!T612)-1)),ScheduleCompile!T612)))))),ISTEXT(ScheduleCompile!#REF!)),"ENDTABLE",IF(ISERROR(IF(ScheduleCompile!T612="Off",0,IF(ScheduleCompile!T612="On",1,IF(ISNUMBER(ScheduleCompile!T612),ScheduleCompile!T612/1,IF(ISTEXT(ScheduleCompile!T612),IF(OR(ISNUMBER(FIND("5F",ScheduleCompile!T612)),ISNUMBER(FIND("0F",ScheduleCompile!T612)),ISNUMBER(FIND("8F",ScheduleCompile!T612)),ISNUMBER(FIND("1F",ScheduleCompile!T612)),ISNUMBER(FIND("2F",ScheduleCompile!T612)),ISNUMBER(FIND("3F",ScheduleCompile!T612)),ISNUMBER(FIND("6F",ScheduleCompile!T612)),ISNUMBER(FIND("7F",ScheduleCompile!T612)),ISNUMBER(FIND("9F",ScheduleCompile!T612)),ISNUMBER(FIND("4F",ScheduleCompile!T612))),VALUE(LEFT(ScheduleCompile!T612,FIND("F",ScheduleCompile!T612)-1)),ScheduleCompile!T612)))))),"",IF(ScheduleCompile!T612="Off",0,IF(ScheduleCompile!T612="On",1,IF(ISNUMBER(ScheduleCompile!T612),ScheduleCompile!T612/1,IF(ISTEXT(ScheduleCompile!T612),IF(OR(ISNUMBER(FIND("5F",ScheduleCompile!T612)),ISNUMBER(FIND("0F",ScheduleCompile!T612)),ISNUMBER(FIND("8F",ScheduleCompile!T612)),ISNUMBER(FIND("1F",ScheduleCompile!T612)),ISNUMBER(FIND("2F",ScheduleCompile!T612)),ISNUMBER(FIND("3F",ScheduleCompile!T612)),ISNUMBER(FIND("6F",ScheduleCompile!T612)),ISNUMBER(FIND("7F",ScheduleCompile!T612)),ISNUMBER(FIND("9F",ScheduleCompile!T612)),ISNUMBER(FIND("4F",ScheduleCompile!T612))),VALUE(LEFT(ScheduleCompile!T612,FIND("F",ScheduleCompile!T612)-1)),ScheduleCompile!T612)))))))</f>
        <v>61.5</v>
      </c>
      <c r="Z619" s="1">
        <f>IF(AND(ISERROR(IF(ScheduleCompile!U612="Off",0,IF(ScheduleCompile!U612="On",1,IF(ISNUMBER(ScheduleCompile!U612),ScheduleCompile!U612/1,IF(ISTEXT(ScheduleCompile!U612),IF(OR(ISNUMBER(FIND("5F",ScheduleCompile!U612)),ISNUMBER(FIND("0F",ScheduleCompile!U612)),ISNUMBER(FIND("8F",ScheduleCompile!U612)),ISNUMBER(FIND("1F",ScheduleCompile!U612)),ISNUMBER(FIND("2F",ScheduleCompile!U612)),ISNUMBER(FIND("3F",ScheduleCompile!U612)),ISNUMBER(FIND("6F",ScheduleCompile!U612)),ISNUMBER(FIND("7F",ScheduleCompile!U612)),ISNUMBER(FIND("9F",ScheduleCompile!U612)),ISNUMBER(FIND("4F",ScheduleCompile!U612))),VALUE(LEFT(ScheduleCompile!U612,FIND("F",ScheduleCompile!U612)-1)),ScheduleCompile!U612)))))),ISTEXT(ScheduleCompile!#REF!)),"ENDTABLE",IF(ISERROR(IF(ScheduleCompile!U612="Off",0,IF(ScheduleCompile!U612="On",1,IF(ISNUMBER(ScheduleCompile!U612),ScheduleCompile!U612/1,IF(ISTEXT(ScheduleCompile!U612),IF(OR(ISNUMBER(FIND("5F",ScheduleCompile!U612)),ISNUMBER(FIND("0F",ScheduleCompile!U612)),ISNUMBER(FIND("8F",ScheduleCompile!U612)),ISNUMBER(FIND("1F",ScheduleCompile!U612)),ISNUMBER(FIND("2F",ScheduleCompile!U612)),ISNUMBER(FIND("3F",ScheduleCompile!U612)),ISNUMBER(FIND("6F",ScheduleCompile!U612)),ISNUMBER(FIND("7F",ScheduleCompile!U612)),ISNUMBER(FIND("9F",ScheduleCompile!U612)),ISNUMBER(FIND("4F",ScheduleCompile!U612))),VALUE(LEFT(ScheduleCompile!U612,FIND("F",ScheduleCompile!U612)-1)),ScheduleCompile!U612)))))),"",IF(ScheduleCompile!U612="Off",0,IF(ScheduleCompile!U612="On",1,IF(ISNUMBER(ScheduleCompile!U612),ScheduleCompile!U612/1,IF(ISTEXT(ScheduleCompile!U612),IF(OR(ISNUMBER(FIND("5F",ScheduleCompile!U612)),ISNUMBER(FIND("0F",ScheduleCompile!U612)),ISNUMBER(FIND("8F",ScheduleCompile!U612)),ISNUMBER(FIND("1F",ScheduleCompile!U612)),ISNUMBER(FIND("2F",ScheduleCompile!U612)),ISNUMBER(FIND("3F",ScheduleCompile!U612)),ISNUMBER(FIND("6F",ScheduleCompile!U612)),ISNUMBER(FIND("7F",ScheduleCompile!U612)),ISNUMBER(FIND("9F",ScheduleCompile!U612)),ISNUMBER(FIND("4F",ScheduleCompile!U612))),VALUE(LEFT(ScheduleCompile!U612,FIND("F",ScheduleCompile!U612)-1)),ScheduleCompile!U612)))))))</f>
        <v>61.5</v>
      </c>
      <c r="AA619" s="1">
        <f>IF(AND(ISERROR(IF(ScheduleCompile!V612="Off",0,IF(ScheduleCompile!V612="On",1,IF(ISNUMBER(ScheduleCompile!V612),ScheduleCompile!V612/1,IF(ISTEXT(ScheduleCompile!V612),IF(OR(ISNUMBER(FIND("5F",ScheduleCompile!V612)),ISNUMBER(FIND("0F",ScheduleCompile!V612)),ISNUMBER(FIND("8F",ScheduleCompile!V612)),ISNUMBER(FIND("1F",ScheduleCompile!V612)),ISNUMBER(FIND("2F",ScheduleCompile!V612)),ISNUMBER(FIND("3F",ScheduleCompile!V612)),ISNUMBER(FIND("6F",ScheduleCompile!V612)),ISNUMBER(FIND("7F",ScheduleCompile!V612)),ISNUMBER(FIND("9F",ScheduleCompile!V612)),ISNUMBER(FIND("4F",ScheduleCompile!V612))),VALUE(LEFT(ScheduleCompile!V612,FIND("F",ScheduleCompile!V612)-1)),ScheduleCompile!V612)))))),ISTEXT(ScheduleCompile!#REF!)),"ENDTABLE",IF(ISERROR(IF(ScheduleCompile!V612="Off",0,IF(ScheduleCompile!V612="On",1,IF(ISNUMBER(ScheduleCompile!V612),ScheduleCompile!V612/1,IF(ISTEXT(ScheduleCompile!V612),IF(OR(ISNUMBER(FIND("5F",ScheduleCompile!V612)),ISNUMBER(FIND("0F",ScheduleCompile!V612)),ISNUMBER(FIND("8F",ScheduleCompile!V612)),ISNUMBER(FIND("1F",ScheduleCompile!V612)),ISNUMBER(FIND("2F",ScheduleCompile!V612)),ISNUMBER(FIND("3F",ScheduleCompile!V612)),ISNUMBER(FIND("6F",ScheduleCompile!V612)),ISNUMBER(FIND("7F",ScheduleCompile!V612)),ISNUMBER(FIND("9F",ScheduleCompile!V612)),ISNUMBER(FIND("4F",ScheduleCompile!V612))),VALUE(LEFT(ScheduleCompile!V612,FIND("F",ScheduleCompile!V612)-1)),ScheduleCompile!V612)))))),"",IF(ScheduleCompile!V612="Off",0,IF(ScheduleCompile!V612="On",1,IF(ISNUMBER(ScheduleCompile!V612),ScheduleCompile!V612/1,IF(ISTEXT(ScheduleCompile!V612),IF(OR(ISNUMBER(FIND("5F",ScheduleCompile!V612)),ISNUMBER(FIND("0F",ScheduleCompile!V612)),ISNUMBER(FIND("8F",ScheduleCompile!V612)),ISNUMBER(FIND("1F",ScheduleCompile!V612)),ISNUMBER(FIND("2F",ScheduleCompile!V612)),ISNUMBER(FIND("3F",ScheduleCompile!V612)),ISNUMBER(FIND("6F",ScheduleCompile!V612)),ISNUMBER(FIND("7F",ScheduleCompile!V612)),ISNUMBER(FIND("9F",ScheduleCompile!V612)),ISNUMBER(FIND("4F",ScheduleCompile!V612))),VALUE(LEFT(ScheduleCompile!V612,FIND("F",ScheduleCompile!V612)-1)),ScheduleCompile!V612)))))))</f>
        <v>61.5</v>
      </c>
      <c r="AB619" s="1">
        <f>IF(AND(ISERROR(IF(ScheduleCompile!W612="Off",0,IF(ScheduleCompile!W612="On",1,IF(ISNUMBER(ScheduleCompile!W612),ScheduleCompile!W612/1,IF(ISTEXT(ScheduleCompile!W612),IF(OR(ISNUMBER(FIND("5F",ScheduleCompile!W612)),ISNUMBER(FIND("0F",ScheduleCompile!W612)),ISNUMBER(FIND("8F",ScheduleCompile!W612)),ISNUMBER(FIND("1F",ScheduleCompile!W612)),ISNUMBER(FIND("2F",ScheduleCompile!W612)),ISNUMBER(FIND("3F",ScheduleCompile!W612)),ISNUMBER(FIND("6F",ScheduleCompile!W612)),ISNUMBER(FIND("7F",ScheduleCompile!W612)),ISNUMBER(FIND("9F",ScheduleCompile!W612)),ISNUMBER(FIND("4F",ScheduleCompile!W612))),VALUE(LEFT(ScheduleCompile!W612,FIND("F",ScheduleCompile!W612)-1)),ScheduleCompile!W612)))))),ISTEXT(ScheduleCompile!#REF!)),"ENDTABLE",IF(ISERROR(IF(ScheduleCompile!W612="Off",0,IF(ScheduleCompile!W612="On",1,IF(ISNUMBER(ScheduleCompile!W612),ScheduleCompile!W612/1,IF(ISTEXT(ScheduleCompile!W612),IF(OR(ISNUMBER(FIND("5F",ScheduleCompile!W612)),ISNUMBER(FIND("0F",ScheduleCompile!W612)),ISNUMBER(FIND("8F",ScheduleCompile!W612)),ISNUMBER(FIND("1F",ScheduleCompile!W612)),ISNUMBER(FIND("2F",ScheduleCompile!W612)),ISNUMBER(FIND("3F",ScheduleCompile!W612)),ISNUMBER(FIND("6F",ScheduleCompile!W612)),ISNUMBER(FIND("7F",ScheduleCompile!W612)),ISNUMBER(FIND("9F",ScheduleCompile!W612)),ISNUMBER(FIND("4F",ScheduleCompile!W612))),VALUE(LEFT(ScheduleCompile!W612,FIND("F",ScheduleCompile!W612)-1)),ScheduleCompile!W612)))))),"",IF(ScheduleCompile!W612="Off",0,IF(ScheduleCompile!W612="On",1,IF(ISNUMBER(ScheduleCompile!W612),ScheduleCompile!W612/1,IF(ISTEXT(ScheduleCompile!W612),IF(OR(ISNUMBER(FIND("5F",ScheduleCompile!W612)),ISNUMBER(FIND("0F",ScheduleCompile!W612)),ISNUMBER(FIND("8F",ScheduleCompile!W612)),ISNUMBER(FIND("1F",ScheduleCompile!W612)),ISNUMBER(FIND("2F",ScheduleCompile!W612)),ISNUMBER(FIND("3F",ScheduleCompile!W612)),ISNUMBER(FIND("6F",ScheduleCompile!W612)),ISNUMBER(FIND("7F",ScheduleCompile!W612)),ISNUMBER(FIND("9F",ScheduleCompile!W612)),ISNUMBER(FIND("4F",ScheduleCompile!W612))),VALUE(LEFT(ScheduleCompile!W612,FIND("F",ScheduleCompile!W612)-1)),ScheduleCompile!W612)))))))</f>
        <v>61.5</v>
      </c>
      <c r="AC619" s="1">
        <f>IF(AND(ISERROR(IF(ScheduleCompile!X612="Off",0,IF(ScheduleCompile!X612="On",1,IF(ISNUMBER(ScheduleCompile!X612),ScheduleCompile!X612/1,IF(ISTEXT(ScheduleCompile!X612),IF(OR(ISNUMBER(FIND("5F",ScheduleCompile!X612)),ISNUMBER(FIND("0F",ScheduleCompile!X612)),ISNUMBER(FIND("8F",ScheduleCompile!X612)),ISNUMBER(FIND("1F",ScheduleCompile!X612)),ISNUMBER(FIND("2F",ScheduleCompile!X612)),ISNUMBER(FIND("3F",ScheduleCompile!X612)),ISNUMBER(FIND("6F",ScheduleCompile!X612)),ISNUMBER(FIND("7F",ScheduleCompile!X612)),ISNUMBER(FIND("9F",ScheduleCompile!X612)),ISNUMBER(FIND("4F",ScheduleCompile!X612))),VALUE(LEFT(ScheduleCompile!X612,FIND("F",ScheduleCompile!X612)-1)),ScheduleCompile!X612)))))),ISTEXT(ScheduleCompile!#REF!)),"ENDTABLE",IF(ISERROR(IF(ScheduleCompile!X612="Off",0,IF(ScheduleCompile!X612="On",1,IF(ISNUMBER(ScheduleCompile!X612),ScheduleCompile!X612/1,IF(ISTEXT(ScheduleCompile!X612),IF(OR(ISNUMBER(FIND("5F",ScheduleCompile!X612)),ISNUMBER(FIND("0F",ScheduleCompile!X612)),ISNUMBER(FIND("8F",ScheduleCompile!X612)),ISNUMBER(FIND("1F",ScheduleCompile!X612)),ISNUMBER(FIND("2F",ScheduleCompile!X612)),ISNUMBER(FIND("3F",ScheduleCompile!X612)),ISNUMBER(FIND("6F",ScheduleCompile!X612)),ISNUMBER(FIND("7F",ScheduleCompile!X612)),ISNUMBER(FIND("9F",ScheduleCompile!X612)),ISNUMBER(FIND("4F",ScheduleCompile!X612))),VALUE(LEFT(ScheduleCompile!X612,FIND("F",ScheduleCompile!X612)-1)),ScheduleCompile!X612)))))),"",IF(ScheduleCompile!X612="Off",0,IF(ScheduleCompile!X612="On",1,IF(ISNUMBER(ScheduleCompile!X612),ScheduleCompile!X612/1,IF(ISTEXT(ScheduleCompile!X612),IF(OR(ISNUMBER(FIND("5F",ScheduleCompile!X612)),ISNUMBER(FIND("0F",ScheduleCompile!X612)),ISNUMBER(FIND("8F",ScheduleCompile!X612)),ISNUMBER(FIND("1F",ScheduleCompile!X612)),ISNUMBER(FIND("2F",ScheduleCompile!X612)),ISNUMBER(FIND("3F",ScheduleCompile!X612)),ISNUMBER(FIND("6F",ScheduleCompile!X612)),ISNUMBER(FIND("7F",ScheduleCompile!X612)),ISNUMBER(FIND("9F",ScheduleCompile!X612)),ISNUMBER(FIND("4F",ScheduleCompile!X612))),VALUE(LEFT(ScheduleCompile!X612,FIND("F",ScheduleCompile!X612)-1)),ScheduleCompile!X612)))))))</f>
        <v>61.5</v>
      </c>
      <c r="AD619" s="1">
        <f>IF(AND(ISERROR(IF(ScheduleCompile!Y612="Off",0,IF(ScheduleCompile!Y612="On",1,IF(ISNUMBER(ScheduleCompile!Y612),ScheduleCompile!Y612/1,IF(ISTEXT(ScheduleCompile!Y612),IF(OR(ISNUMBER(FIND("5F",ScheduleCompile!Y612)),ISNUMBER(FIND("0F",ScheduleCompile!Y612)),ISNUMBER(FIND("8F",ScheduleCompile!Y612)),ISNUMBER(FIND("1F",ScheduleCompile!Y612)),ISNUMBER(FIND("2F",ScheduleCompile!Y612)),ISNUMBER(FIND("3F",ScheduleCompile!Y612)),ISNUMBER(FIND("6F",ScheduleCompile!Y612)),ISNUMBER(FIND("7F",ScheduleCompile!Y612)),ISNUMBER(FIND("9F",ScheduleCompile!Y612)),ISNUMBER(FIND("4F",ScheduleCompile!Y612))),VALUE(LEFT(ScheduleCompile!Y612,FIND("F",ScheduleCompile!Y612)-1)),ScheduleCompile!Y612)))))),ISTEXT(ScheduleCompile!#REF!)),"ENDTABLE",IF(ISERROR(IF(ScheduleCompile!Y612="Off",0,IF(ScheduleCompile!Y612="On",1,IF(ISNUMBER(ScheduleCompile!Y612),ScheduleCompile!Y612/1,IF(ISTEXT(ScheduleCompile!Y612),IF(OR(ISNUMBER(FIND("5F",ScheduleCompile!Y612)),ISNUMBER(FIND("0F",ScheduleCompile!Y612)),ISNUMBER(FIND("8F",ScheduleCompile!Y612)),ISNUMBER(FIND("1F",ScheduleCompile!Y612)),ISNUMBER(FIND("2F",ScheduleCompile!Y612)),ISNUMBER(FIND("3F",ScheduleCompile!Y612)),ISNUMBER(FIND("6F",ScheduleCompile!Y612)),ISNUMBER(FIND("7F",ScheduleCompile!Y612)),ISNUMBER(FIND("9F",ScheduleCompile!Y612)),ISNUMBER(FIND("4F",ScheduleCompile!Y612))),VALUE(LEFT(ScheduleCompile!Y612,FIND("F",ScheduleCompile!Y612)-1)),ScheduleCompile!Y612)))))),"",IF(ScheduleCompile!Y612="Off",0,IF(ScheduleCompile!Y612="On",1,IF(ISNUMBER(ScheduleCompile!Y612),ScheduleCompile!Y612/1,IF(ISTEXT(ScheduleCompile!Y612),IF(OR(ISNUMBER(FIND("5F",ScheduleCompile!Y612)),ISNUMBER(FIND("0F",ScheduleCompile!Y612)),ISNUMBER(FIND("8F",ScheduleCompile!Y612)),ISNUMBER(FIND("1F",ScheduleCompile!Y612)),ISNUMBER(FIND("2F",ScheduleCompile!Y612)),ISNUMBER(FIND("3F",ScheduleCompile!Y612)),ISNUMBER(FIND("6F",ScheduleCompile!Y612)),ISNUMBER(FIND("7F",ScheduleCompile!Y612)),ISNUMBER(FIND("9F",ScheduleCompile!Y612)),ISNUMBER(FIND("4F",ScheduleCompile!Y612))),VALUE(LEFT(ScheduleCompile!Y612,FIND("F",ScheduleCompile!Y612)-1)),ScheduleCompile!Y612)))))))</f>
        <v>61.5</v>
      </c>
    </row>
    <row r="620" spans="1:30" x14ac:dyDescent="0.25">
      <c r="A620" t="str">
        <f t="shared" si="39"/>
        <v>SchDay "WaterMainCZ07Dec"  Type = "Temperature" Hr = (59.7, 59.7, 59.7, 59.7, 59.7, 59.7, 59.7, 59.7, 59.7, 59.7, 59.7, 59.7, 59.7, 59.7, 59.7, 59.7, 59.7, 59.7, 59.7, 59.7, 59.7, 59.7, 59.7, 59.7) ..</v>
      </c>
      <c r="B620" s="1" t="s">
        <v>623</v>
      </c>
      <c r="C620" t="str">
        <f t="shared" si="40"/>
        <v xml:space="preserve">SchDay "WaterMainCZ07Dec"  Type = "Temperature" Hr = </v>
      </c>
      <c r="D620" t="str">
        <f t="shared" si="41"/>
        <v>(59.7, 59.7, 59.7, 59.7, 59.7, 59.7, 59.7, 59.7, 59.7, 59.7, 59.7, 59.7, 59.7, 59.7, 59.7, 59.7, 59.7, 59.7, 59.7, 59.7, 59.7, 59.7, 59.7, 59.7) ..</v>
      </c>
      <c r="E620" s="30" t="str">
        <f>ScheduleCompile!A613</f>
        <v>WaterMainCZ07Dec</v>
      </c>
      <c r="F620" t="str">
        <f t="shared" si="42"/>
        <v>Temperature</v>
      </c>
      <c r="G620" s="1">
        <f>IF(AND(ISERROR(IF(ScheduleCompile!B613="Off",0,IF(ScheduleCompile!B613="On",1,IF(ISNUMBER(ScheduleCompile!B613),ScheduleCompile!B613/1,IF(ISTEXT(ScheduleCompile!B613),IF(OR(ISNUMBER(FIND("5F",ScheduleCompile!B613)),ISNUMBER(FIND("0F",ScheduleCompile!B613)),ISNUMBER(FIND("8F",ScheduleCompile!B613)),ISNUMBER(FIND("1F",ScheduleCompile!B613)),ISNUMBER(FIND("2F",ScheduleCompile!B613)),ISNUMBER(FIND("3F",ScheduleCompile!B613)),ISNUMBER(FIND("6F",ScheduleCompile!B613)),ISNUMBER(FIND("7F",ScheduleCompile!B613)),ISNUMBER(FIND("9F",ScheduleCompile!B613)),ISNUMBER(FIND("4F",ScheduleCompile!B613))),VALUE(LEFT(ScheduleCompile!B613,FIND("F",ScheduleCompile!B613)-1)),ScheduleCompile!B613)))))),ISTEXT(ScheduleCompile!#REF!)),"ENDTABLE",IF(ISERROR(IF(ScheduleCompile!B613="Off",0,IF(ScheduleCompile!B613="On",1,IF(ISNUMBER(ScheduleCompile!B613),ScheduleCompile!B613/1,IF(ISTEXT(ScheduleCompile!B613),IF(OR(ISNUMBER(FIND("5F",ScheduleCompile!B613)),ISNUMBER(FIND("0F",ScheduleCompile!B613)),ISNUMBER(FIND("8F",ScheduleCompile!B613)),ISNUMBER(FIND("1F",ScheduleCompile!B613)),ISNUMBER(FIND("2F",ScheduleCompile!B613)),ISNUMBER(FIND("3F",ScheduleCompile!B613)),ISNUMBER(FIND("6F",ScheduleCompile!B613)),ISNUMBER(FIND("7F",ScheduleCompile!B613)),ISNUMBER(FIND("9F",ScheduleCompile!B613)),ISNUMBER(FIND("4F",ScheduleCompile!B613))),VALUE(LEFT(ScheduleCompile!B613,FIND("F",ScheduleCompile!B613)-1)),ScheduleCompile!B613)))))),"",IF(ScheduleCompile!B613="Off",0,IF(ScheduleCompile!B613="On",1,IF(ISNUMBER(ScheduleCompile!B613),ScheduleCompile!B613/1,IF(ISTEXT(ScheduleCompile!B613),IF(OR(ISNUMBER(FIND("5F",ScheduleCompile!B613)),ISNUMBER(FIND("0F",ScheduleCompile!B613)),ISNUMBER(FIND("8F",ScheduleCompile!B613)),ISNUMBER(FIND("1F",ScheduleCompile!B613)),ISNUMBER(FIND("2F",ScheduleCompile!B613)),ISNUMBER(FIND("3F",ScheduleCompile!B613)),ISNUMBER(FIND("6F",ScheduleCompile!B613)),ISNUMBER(FIND("7F",ScheduleCompile!B613)),ISNUMBER(FIND("9F",ScheduleCompile!B613)),ISNUMBER(FIND("4F",ScheduleCompile!B613))),VALUE(LEFT(ScheduleCompile!B613,FIND("F",ScheduleCompile!B613)-1)),ScheduleCompile!B613)))))))</f>
        <v>59.7</v>
      </c>
      <c r="H620" s="1">
        <f>IF(AND(ISERROR(IF(ScheduleCompile!C613="Off",0,IF(ScheduleCompile!C613="On",1,IF(ISNUMBER(ScheduleCompile!C613),ScheduleCompile!C613/1,IF(ISTEXT(ScheduleCompile!C613),IF(OR(ISNUMBER(FIND("5F",ScheduleCompile!C613)),ISNUMBER(FIND("0F",ScheduleCompile!C613)),ISNUMBER(FIND("8F",ScheduleCompile!C613)),ISNUMBER(FIND("1F",ScheduleCompile!C613)),ISNUMBER(FIND("2F",ScheduleCompile!C613)),ISNUMBER(FIND("3F",ScheduleCompile!C613)),ISNUMBER(FIND("6F",ScheduleCompile!C613)),ISNUMBER(FIND("7F",ScheduleCompile!C613)),ISNUMBER(FIND("9F",ScheduleCompile!C613)),ISNUMBER(FIND("4F",ScheduleCompile!C613))),VALUE(LEFT(ScheduleCompile!C613,FIND("F",ScheduleCompile!C613)-1)),ScheduleCompile!C613)))))),ISTEXT(ScheduleCompile!#REF!)),"ENDTABLE",IF(ISERROR(IF(ScheduleCompile!C613="Off",0,IF(ScheduleCompile!C613="On",1,IF(ISNUMBER(ScheduleCompile!C613),ScheduleCompile!C613/1,IF(ISTEXT(ScheduleCompile!C613),IF(OR(ISNUMBER(FIND("5F",ScheduleCompile!C613)),ISNUMBER(FIND("0F",ScheduleCompile!C613)),ISNUMBER(FIND("8F",ScheduleCompile!C613)),ISNUMBER(FIND("1F",ScheduleCompile!C613)),ISNUMBER(FIND("2F",ScheduleCompile!C613)),ISNUMBER(FIND("3F",ScheduleCompile!C613)),ISNUMBER(FIND("6F",ScheduleCompile!C613)),ISNUMBER(FIND("7F",ScheduleCompile!C613)),ISNUMBER(FIND("9F",ScheduleCompile!C613)),ISNUMBER(FIND("4F",ScheduleCompile!C613))),VALUE(LEFT(ScheduleCompile!C613,FIND("F",ScheduleCompile!C613)-1)),ScheduleCompile!C613)))))),"",IF(ScheduleCompile!C613="Off",0,IF(ScheduleCompile!C613="On",1,IF(ISNUMBER(ScheduleCompile!C613),ScheduleCompile!C613/1,IF(ISTEXT(ScheduleCompile!C613),IF(OR(ISNUMBER(FIND("5F",ScheduleCompile!C613)),ISNUMBER(FIND("0F",ScheduleCompile!C613)),ISNUMBER(FIND("8F",ScheduleCompile!C613)),ISNUMBER(FIND("1F",ScheduleCompile!C613)),ISNUMBER(FIND("2F",ScheduleCompile!C613)),ISNUMBER(FIND("3F",ScheduleCompile!C613)),ISNUMBER(FIND("6F",ScheduleCompile!C613)),ISNUMBER(FIND("7F",ScheduleCompile!C613)),ISNUMBER(FIND("9F",ScheduleCompile!C613)),ISNUMBER(FIND("4F",ScheduleCompile!C613))),VALUE(LEFT(ScheduleCompile!C613,FIND("F",ScheduleCompile!C613)-1)),ScheduleCompile!C613)))))))</f>
        <v>59.7</v>
      </c>
      <c r="I620" s="1">
        <f>IF(AND(ISERROR(IF(ScheduleCompile!D613="Off",0,IF(ScheduleCompile!D613="On",1,IF(ISNUMBER(ScheduleCompile!D613),ScheduleCompile!D613/1,IF(ISTEXT(ScheduleCompile!D613),IF(OR(ISNUMBER(FIND("5F",ScheduleCompile!D613)),ISNUMBER(FIND("0F",ScheduleCompile!D613)),ISNUMBER(FIND("8F",ScheduleCompile!D613)),ISNUMBER(FIND("1F",ScheduleCompile!D613)),ISNUMBER(FIND("2F",ScheduleCompile!D613)),ISNUMBER(FIND("3F",ScheduleCompile!D613)),ISNUMBER(FIND("6F",ScheduleCompile!D613)),ISNUMBER(FIND("7F",ScheduleCompile!D613)),ISNUMBER(FIND("9F",ScheduleCompile!D613)),ISNUMBER(FIND("4F",ScheduleCompile!D613))),VALUE(LEFT(ScheduleCompile!D613,FIND("F",ScheduleCompile!D613)-1)),ScheduleCompile!D613)))))),ISTEXT(ScheduleCompile!#REF!)),"ENDTABLE",IF(ISERROR(IF(ScheduleCompile!D613="Off",0,IF(ScheduleCompile!D613="On",1,IF(ISNUMBER(ScheduleCompile!D613),ScheduleCompile!D613/1,IF(ISTEXT(ScheduleCompile!D613),IF(OR(ISNUMBER(FIND("5F",ScheduleCompile!D613)),ISNUMBER(FIND("0F",ScheduleCompile!D613)),ISNUMBER(FIND("8F",ScheduleCompile!D613)),ISNUMBER(FIND("1F",ScheduleCompile!D613)),ISNUMBER(FIND("2F",ScheduleCompile!D613)),ISNUMBER(FIND("3F",ScheduleCompile!D613)),ISNUMBER(FIND("6F",ScheduleCompile!D613)),ISNUMBER(FIND("7F",ScheduleCompile!D613)),ISNUMBER(FIND("9F",ScheduleCompile!D613)),ISNUMBER(FIND("4F",ScheduleCompile!D613))),VALUE(LEFT(ScheduleCompile!D613,FIND("F",ScheduleCompile!D613)-1)),ScheduleCompile!D613)))))),"",IF(ScheduleCompile!D613="Off",0,IF(ScheduleCompile!D613="On",1,IF(ISNUMBER(ScheduleCompile!D613),ScheduleCompile!D613/1,IF(ISTEXT(ScheduleCompile!D613),IF(OR(ISNUMBER(FIND("5F",ScheduleCompile!D613)),ISNUMBER(FIND("0F",ScheduleCompile!D613)),ISNUMBER(FIND("8F",ScheduleCompile!D613)),ISNUMBER(FIND("1F",ScheduleCompile!D613)),ISNUMBER(FIND("2F",ScheduleCompile!D613)),ISNUMBER(FIND("3F",ScheduleCompile!D613)),ISNUMBER(FIND("6F",ScheduleCompile!D613)),ISNUMBER(FIND("7F",ScheduleCompile!D613)),ISNUMBER(FIND("9F",ScheduleCompile!D613)),ISNUMBER(FIND("4F",ScheduleCompile!D613))),VALUE(LEFT(ScheduleCompile!D613,FIND("F",ScheduleCompile!D613)-1)),ScheduleCompile!D613)))))))</f>
        <v>59.7</v>
      </c>
      <c r="J620" s="1">
        <f>IF(AND(ISERROR(IF(ScheduleCompile!E613="Off",0,IF(ScheduleCompile!E613="On",1,IF(ISNUMBER(ScheduleCompile!E613),ScheduleCompile!E613/1,IF(ISTEXT(ScheduleCompile!E613),IF(OR(ISNUMBER(FIND("5F",ScheduleCompile!E613)),ISNUMBER(FIND("0F",ScheduleCompile!E613)),ISNUMBER(FIND("8F",ScheduleCompile!E613)),ISNUMBER(FIND("1F",ScheduleCompile!E613)),ISNUMBER(FIND("2F",ScheduleCompile!E613)),ISNUMBER(FIND("3F",ScheduleCompile!E613)),ISNUMBER(FIND("6F",ScheduleCompile!E613)),ISNUMBER(FIND("7F",ScheduleCompile!E613)),ISNUMBER(FIND("9F",ScheduleCompile!E613)),ISNUMBER(FIND("4F",ScheduleCompile!E613))),VALUE(LEFT(ScheduleCompile!E613,FIND("F",ScheduleCompile!E613)-1)),ScheduleCompile!E613)))))),ISTEXT(ScheduleCompile!#REF!)),"ENDTABLE",IF(ISERROR(IF(ScheduleCompile!E613="Off",0,IF(ScheduleCompile!E613="On",1,IF(ISNUMBER(ScheduleCompile!E613),ScheduleCompile!E613/1,IF(ISTEXT(ScheduleCompile!E613),IF(OR(ISNUMBER(FIND("5F",ScheduleCompile!E613)),ISNUMBER(FIND("0F",ScheduleCompile!E613)),ISNUMBER(FIND("8F",ScheduleCompile!E613)),ISNUMBER(FIND("1F",ScheduleCompile!E613)),ISNUMBER(FIND("2F",ScheduleCompile!E613)),ISNUMBER(FIND("3F",ScheduleCompile!E613)),ISNUMBER(FIND("6F",ScheduleCompile!E613)),ISNUMBER(FIND("7F",ScheduleCompile!E613)),ISNUMBER(FIND("9F",ScheduleCompile!E613)),ISNUMBER(FIND("4F",ScheduleCompile!E613))),VALUE(LEFT(ScheduleCompile!E613,FIND("F",ScheduleCompile!E613)-1)),ScheduleCompile!E613)))))),"",IF(ScheduleCompile!E613="Off",0,IF(ScheduleCompile!E613="On",1,IF(ISNUMBER(ScheduleCompile!E613),ScheduleCompile!E613/1,IF(ISTEXT(ScheduleCompile!E613),IF(OR(ISNUMBER(FIND("5F",ScheduleCompile!E613)),ISNUMBER(FIND("0F",ScheduleCompile!E613)),ISNUMBER(FIND("8F",ScheduleCompile!E613)),ISNUMBER(FIND("1F",ScheduleCompile!E613)),ISNUMBER(FIND("2F",ScheduleCompile!E613)),ISNUMBER(FIND("3F",ScheduleCompile!E613)),ISNUMBER(FIND("6F",ScheduleCompile!E613)),ISNUMBER(FIND("7F",ScheduleCompile!E613)),ISNUMBER(FIND("9F",ScheduleCompile!E613)),ISNUMBER(FIND("4F",ScheduleCompile!E613))),VALUE(LEFT(ScheduleCompile!E613,FIND("F",ScheduleCompile!E613)-1)),ScheduleCompile!E613)))))))</f>
        <v>59.7</v>
      </c>
      <c r="K620" s="1">
        <f>IF(AND(ISERROR(IF(ScheduleCompile!F613="Off",0,IF(ScheduleCompile!F613="On",1,IF(ISNUMBER(ScheduleCompile!F613),ScheduleCompile!F613/1,IF(ISTEXT(ScheduleCompile!F613),IF(OR(ISNUMBER(FIND("5F",ScheduleCompile!F613)),ISNUMBER(FIND("0F",ScheduleCompile!F613)),ISNUMBER(FIND("8F",ScheduleCompile!F613)),ISNUMBER(FIND("1F",ScheduleCompile!F613)),ISNUMBER(FIND("2F",ScheduleCompile!F613)),ISNUMBER(FIND("3F",ScheduleCompile!F613)),ISNUMBER(FIND("6F",ScheduleCompile!F613)),ISNUMBER(FIND("7F",ScheduleCompile!F613)),ISNUMBER(FIND("9F",ScheduleCompile!F613)),ISNUMBER(FIND("4F",ScheduleCompile!F613))),VALUE(LEFT(ScheduleCompile!F613,FIND("F",ScheduleCompile!F613)-1)),ScheduleCompile!F613)))))),ISTEXT(ScheduleCompile!#REF!)),"ENDTABLE",IF(ISERROR(IF(ScheduleCompile!F613="Off",0,IF(ScheduleCompile!F613="On",1,IF(ISNUMBER(ScheduleCompile!F613),ScheduleCompile!F613/1,IF(ISTEXT(ScheduleCompile!F613),IF(OR(ISNUMBER(FIND("5F",ScheduleCompile!F613)),ISNUMBER(FIND("0F",ScheduleCompile!F613)),ISNUMBER(FIND("8F",ScheduleCompile!F613)),ISNUMBER(FIND("1F",ScheduleCompile!F613)),ISNUMBER(FIND("2F",ScheduleCompile!F613)),ISNUMBER(FIND("3F",ScheduleCompile!F613)),ISNUMBER(FIND("6F",ScheduleCompile!F613)),ISNUMBER(FIND("7F",ScheduleCompile!F613)),ISNUMBER(FIND("9F",ScheduleCompile!F613)),ISNUMBER(FIND("4F",ScheduleCompile!F613))),VALUE(LEFT(ScheduleCompile!F613,FIND("F",ScheduleCompile!F613)-1)),ScheduleCompile!F613)))))),"",IF(ScheduleCompile!F613="Off",0,IF(ScheduleCompile!F613="On",1,IF(ISNUMBER(ScheduleCompile!F613),ScheduleCompile!F613/1,IF(ISTEXT(ScheduleCompile!F613),IF(OR(ISNUMBER(FIND("5F",ScheduleCompile!F613)),ISNUMBER(FIND("0F",ScheduleCompile!F613)),ISNUMBER(FIND("8F",ScheduleCompile!F613)),ISNUMBER(FIND("1F",ScheduleCompile!F613)),ISNUMBER(FIND("2F",ScheduleCompile!F613)),ISNUMBER(FIND("3F",ScheduleCompile!F613)),ISNUMBER(FIND("6F",ScheduleCompile!F613)),ISNUMBER(FIND("7F",ScheduleCompile!F613)),ISNUMBER(FIND("9F",ScheduleCompile!F613)),ISNUMBER(FIND("4F",ScheduleCompile!F613))),VALUE(LEFT(ScheduleCompile!F613,FIND("F",ScheduleCompile!F613)-1)),ScheduleCompile!F613)))))))</f>
        <v>59.7</v>
      </c>
      <c r="L620" s="1">
        <f>IF(AND(ISERROR(IF(ScheduleCompile!G613="Off",0,IF(ScheduleCompile!G613="On",1,IF(ISNUMBER(ScheduleCompile!G613),ScheduleCompile!G613/1,IF(ISTEXT(ScheduleCompile!G613),IF(OR(ISNUMBER(FIND("5F",ScheduleCompile!G613)),ISNUMBER(FIND("0F",ScheduleCompile!G613)),ISNUMBER(FIND("8F",ScheduleCompile!G613)),ISNUMBER(FIND("1F",ScheduleCompile!G613)),ISNUMBER(FIND("2F",ScheduleCompile!G613)),ISNUMBER(FIND("3F",ScheduleCompile!G613)),ISNUMBER(FIND("6F",ScheduleCompile!G613)),ISNUMBER(FIND("7F",ScheduleCompile!G613)),ISNUMBER(FIND("9F",ScheduleCompile!G613)),ISNUMBER(FIND("4F",ScheduleCompile!G613))),VALUE(LEFT(ScheduleCompile!G613,FIND("F",ScheduleCompile!G613)-1)),ScheduleCompile!G613)))))),ISTEXT(ScheduleCompile!#REF!)),"ENDTABLE",IF(ISERROR(IF(ScheduleCompile!G613="Off",0,IF(ScheduleCompile!G613="On",1,IF(ISNUMBER(ScheduleCompile!G613),ScheduleCompile!G613/1,IF(ISTEXT(ScheduleCompile!G613),IF(OR(ISNUMBER(FIND("5F",ScheduleCompile!G613)),ISNUMBER(FIND("0F",ScheduleCompile!G613)),ISNUMBER(FIND("8F",ScheduleCompile!G613)),ISNUMBER(FIND("1F",ScheduleCompile!G613)),ISNUMBER(FIND("2F",ScheduleCompile!G613)),ISNUMBER(FIND("3F",ScheduleCompile!G613)),ISNUMBER(FIND("6F",ScheduleCompile!G613)),ISNUMBER(FIND("7F",ScheduleCompile!G613)),ISNUMBER(FIND("9F",ScheduleCompile!G613)),ISNUMBER(FIND("4F",ScheduleCompile!G613))),VALUE(LEFT(ScheduleCompile!G613,FIND("F",ScheduleCompile!G613)-1)),ScheduleCompile!G613)))))),"",IF(ScheduleCompile!G613="Off",0,IF(ScheduleCompile!G613="On",1,IF(ISNUMBER(ScheduleCompile!G613),ScheduleCompile!G613/1,IF(ISTEXT(ScheduleCompile!G613),IF(OR(ISNUMBER(FIND("5F",ScheduleCompile!G613)),ISNUMBER(FIND("0F",ScheduleCompile!G613)),ISNUMBER(FIND("8F",ScheduleCompile!G613)),ISNUMBER(FIND("1F",ScheduleCompile!G613)),ISNUMBER(FIND("2F",ScheduleCompile!G613)),ISNUMBER(FIND("3F",ScheduleCompile!G613)),ISNUMBER(FIND("6F",ScheduleCompile!G613)),ISNUMBER(FIND("7F",ScheduleCompile!G613)),ISNUMBER(FIND("9F",ScheduleCompile!G613)),ISNUMBER(FIND("4F",ScheduleCompile!G613))),VALUE(LEFT(ScheduleCompile!G613,FIND("F",ScheduleCompile!G613)-1)),ScheduleCompile!G613)))))))</f>
        <v>59.7</v>
      </c>
      <c r="M620" s="1">
        <f>IF(AND(ISERROR(IF(ScheduleCompile!H613="Off",0,IF(ScheduleCompile!H613="On",1,IF(ISNUMBER(ScheduleCompile!H613),ScheduleCompile!H613/1,IF(ISTEXT(ScheduleCompile!H613),IF(OR(ISNUMBER(FIND("5F",ScheduleCompile!H613)),ISNUMBER(FIND("0F",ScheduleCompile!H613)),ISNUMBER(FIND("8F",ScheduleCompile!H613)),ISNUMBER(FIND("1F",ScheduleCompile!H613)),ISNUMBER(FIND("2F",ScheduleCompile!H613)),ISNUMBER(FIND("3F",ScheduleCompile!H613)),ISNUMBER(FIND("6F",ScheduleCompile!H613)),ISNUMBER(FIND("7F",ScheduleCompile!H613)),ISNUMBER(FIND("9F",ScheduleCompile!H613)),ISNUMBER(FIND("4F",ScheduleCompile!H613))),VALUE(LEFT(ScheduleCompile!H613,FIND("F",ScheduleCompile!H613)-1)),ScheduleCompile!H613)))))),ISTEXT(ScheduleCompile!#REF!)),"ENDTABLE",IF(ISERROR(IF(ScheduleCompile!H613="Off",0,IF(ScheduleCompile!H613="On",1,IF(ISNUMBER(ScheduleCompile!H613),ScheduleCompile!H613/1,IF(ISTEXT(ScheduleCompile!H613),IF(OR(ISNUMBER(FIND("5F",ScheduleCompile!H613)),ISNUMBER(FIND("0F",ScheduleCompile!H613)),ISNUMBER(FIND("8F",ScheduleCompile!H613)),ISNUMBER(FIND("1F",ScheduleCompile!H613)),ISNUMBER(FIND("2F",ScheduleCompile!H613)),ISNUMBER(FIND("3F",ScheduleCompile!H613)),ISNUMBER(FIND("6F",ScheduleCompile!H613)),ISNUMBER(FIND("7F",ScheduleCompile!H613)),ISNUMBER(FIND("9F",ScheduleCompile!H613)),ISNUMBER(FIND("4F",ScheduleCompile!H613))),VALUE(LEFT(ScheduleCompile!H613,FIND("F",ScheduleCompile!H613)-1)),ScheduleCompile!H613)))))),"",IF(ScheduleCompile!H613="Off",0,IF(ScheduleCompile!H613="On",1,IF(ISNUMBER(ScheduleCompile!H613),ScheduleCompile!H613/1,IF(ISTEXT(ScheduleCompile!H613),IF(OR(ISNUMBER(FIND("5F",ScheduleCompile!H613)),ISNUMBER(FIND("0F",ScheduleCompile!H613)),ISNUMBER(FIND("8F",ScheduleCompile!H613)),ISNUMBER(FIND("1F",ScheduleCompile!H613)),ISNUMBER(FIND("2F",ScheduleCompile!H613)),ISNUMBER(FIND("3F",ScheduleCompile!H613)),ISNUMBER(FIND("6F",ScheduleCompile!H613)),ISNUMBER(FIND("7F",ScheduleCompile!H613)),ISNUMBER(FIND("9F",ScheduleCompile!H613)),ISNUMBER(FIND("4F",ScheduleCompile!H613))),VALUE(LEFT(ScheduleCompile!H613,FIND("F",ScheduleCompile!H613)-1)),ScheduleCompile!H613)))))))</f>
        <v>59.7</v>
      </c>
      <c r="N620" s="1">
        <f>IF(AND(ISERROR(IF(ScheduleCompile!I613="Off",0,IF(ScheduleCompile!I613="On",1,IF(ISNUMBER(ScheduleCompile!I613),ScheduleCompile!I613/1,IF(ISTEXT(ScheduleCompile!I613),IF(OR(ISNUMBER(FIND("5F",ScheduleCompile!I613)),ISNUMBER(FIND("0F",ScheduleCompile!I613)),ISNUMBER(FIND("8F",ScheduleCompile!I613)),ISNUMBER(FIND("1F",ScheduleCompile!I613)),ISNUMBER(FIND("2F",ScheduleCompile!I613)),ISNUMBER(FIND("3F",ScheduleCompile!I613)),ISNUMBER(FIND("6F",ScheduleCompile!I613)),ISNUMBER(FIND("7F",ScheduleCompile!I613)),ISNUMBER(FIND("9F",ScheduleCompile!I613)),ISNUMBER(FIND("4F",ScheduleCompile!I613))),VALUE(LEFT(ScheduleCompile!I613,FIND("F",ScheduleCompile!I613)-1)),ScheduleCompile!I613)))))),ISTEXT(ScheduleCompile!#REF!)),"ENDTABLE",IF(ISERROR(IF(ScheduleCompile!I613="Off",0,IF(ScheduleCompile!I613="On",1,IF(ISNUMBER(ScheduleCompile!I613),ScheduleCompile!I613/1,IF(ISTEXT(ScheduleCompile!I613),IF(OR(ISNUMBER(FIND("5F",ScheduleCompile!I613)),ISNUMBER(FIND("0F",ScheduleCompile!I613)),ISNUMBER(FIND("8F",ScheduleCompile!I613)),ISNUMBER(FIND("1F",ScheduleCompile!I613)),ISNUMBER(FIND("2F",ScheduleCompile!I613)),ISNUMBER(FIND("3F",ScheduleCompile!I613)),ISNUMBER(FIND("6F",ScheduleCompile!I613)),ISNUMBER(FIND("7F",ScheduleCompile!I613)),ISNUMBER(FIND("9F",ScheduleCompile!I613)),ISNUMBER(FIND("4F",ScheduleCompile!I613))),VALUE(LEFT(ScheduleCompile!I613,FIND("F",ScheduleCompile!I613)-1)),ScheduleCompile!I613)))))),"",IF(ScheduleCompile!I613="Off",0,IF(ScheduleCompile!I613="On",1,IF(ISNUMBER(ScheduleCompile!I613),ScheduleCompile!I613/1,IF(ISTEXT(ScheduleCompile!I613),IF(OR(ISNUMBER(FIND("5F",ScheduleCompile!I613)),ISNUMBER(FIND("0F",ScheduleCompile!I613)),ISNUMBER(FIND("8F",ScheduleCompile!I613)),ISNUMBER(FIND("1F",ScheduleCompile!I613)),ISNUMBER(FIND("2F",ScheduleCompile!I613)),ISNUMBER(FIND("3F",ScheduleCompile!I613)),ISNUMBER(FIND("6F",ScheduleCompile!I613)),ISNUMBER(FIND("7F",ScheduleCompile!I613)),ISNUMBER(FIND("9F",ScheduleCompile!I613)),ISNUMBER(FIND("4F",ScheduleCompile!I613))),VALUE(LEFT(ScheduleCompile!I613,FIND("F",ScheduleCompile!I613)-1)),ScheduleCompile!I613)))))))</f>
        <v>59.7</v>
      </c>
      <c r="O620" s="1">
        <f>IF(AND(ISERROR(IF(ScheduleCompile!J613="Off",0,IF(ScheduleCompile!J613="On",1,IF(ISNUMBER(ScheduleCompile!J613),ScheduleCompile!J613/1,IF(ISTEXT(ScheduleCompile!J613),IF(OR(ISNUMBER(FIND("5F",ScheduleCompile!J613)),ISNUMBER(FIND("0F",ScheduleCompile!J613)),ISNUMBER(FIND("8F",ScheduleCompile!J613)),ISNUMBER(FIND("1F",ScheduleCompile!J613)),ISNUMBER(FIND("2F",ScheduleCompile!J613)),ISNUMBER(FIND("3F",ScheduleCompile!J613)),ISNUMBER(FIND("6F",ScheduleCompile!J613)),ISNUMBER(FIND("7F",ScheduleCompile!J613)),ISNUMBER(FIND("9F",ScheduleCompile!J613)),ISNUMBER(FIND("4F",ScheduleCompile!J613))),VALUE(LEFT(ScheduleCompile!J613,FIND("F",ScheduleCompile!J613)-1)),ScheduleCompile!J613)))))),ISTEXT(ScheduleCompile!#REF!)),"ENDTABLE",IF(ISERROR(IF(ScheduleCompile!J613="Off",0,IF(ScheduleCompile!J613="On",1,IF(ISNUMBER(ScheduleCompile!J613),ScheduleCompile!J613/1,IF(ISTEXT(ScheduleCompile!J613),IF(OR(ISNUMBER(FIND("5F",ScheduleCompile!J613)),ISNUMBER(FIND("0F",ScheduleCompile!J613)),ISNUMBER(FIND("8F",ScheduleCompile!J613)),ISNUMBER(FIND("1F",ScheduleCompile!J613)),ISNUMBER(FIND("2F",ScheduleCompile!J613)),ISNUMBER(FIND("3F",ScheduleCompile!J613)),ISNUMBER(FIND("6F",ScheduleCompile!J613)),ISNUMBER(FIND("7F",ScheduleCompile!J613)),ISNUMBER(FIND("9F",ScheduleCompile!J613)),ISNUMBER(FIND("4F",ScheduleCompile!J613))),VALUE(LEFT(ScheduleCompile!J613,FIND("F",ScheduleCompile!J613)-1)),ScheduleCompile!J613)))))),"",IF(ScheduleCompile!J613="Off",0,IF(ScheduleCompile!J613="On",1,IF(ISNUMBER(ScheduleCompile!J613),ScheduleCompile!J613/1,IF(ISTEXT(ScheduleCompile!J613),IF(OR(ISNUMBER(FIND("5F",ScheduleCompile!J613)),ISNUMBER(FIND("0F",ScheduleCompile!J613)),ISNUMBER(FIND("8F",ScheduleCompile!J613)),ISNUMBER(FIND("1F",ScheduleCompile!J613)),ISNUMBER(FIND("2F",ScheduleCompile!J613)),ISNUMBER(FIND("3F",ScheduleCompile!J613)),ISNUMBER(FIND("6F",ScheduleCompile!J613)),ISNUMBER(FIND("7F",ScheduleCompile!J613)),ISNUMBER(FIND("9F",ScheduleCompile!J613)),ISNUMBER(FIND("4F",ScheduleCompile!J613))),VALUE(LEFT(ScheduleCompile!J613,FIND("F",ScheduleCompile!J613)-1)),ScheduleCompile!J613)))))))</f>
        <v>59.7</v>
      </c>
      <c r="P620" s="1">
        <f>IF(AND(ISERROR(IF(ScheduleCompile!K613="Off",0,IF(ScheduleCompile!K613="On",1,IF(ISNUMBER(ScheduleCompile!K613),ScheduleCompile!K613/1,IF(ISTEXT(ScheduleCompile!K613),IF(OR(ISNUMBER(FIND("5F",ScheduleCompile!K613)),ISNUMBER(FIND("0F",ScheduleCompile!K613)),ISNUMBER(FIND("8F",ScheduleCompile!K613)),ISNUMBER(FIND("1F",ScheduleCompile!K613)),ISNUMBER(FIND("2F",ScheduleCompile!K613)),ISNUMBER(FIND("3F",ScheduleCompile!K613)),ISNUMBER(FIND("6F",ScheduleCompile!K613)),ISNUMBER(FIND("7F",ScheduleCompile!K613)),ISNUMBER(FIND("9F",ScheduleCompile!K613)),ISNUMBER(FIND("4F",ScheduleCompile!K613))),VALUE(LEFT(ScheduleCompile!K613,FIND("F",ScheduleCompile!K613)-1)),ScheduleCompile!K613)))))),ISTEXT(ScheduleCompile!#REF!)),"ENDTABLE",IF(ISERROR(IF(ScheduleCompile!K613="Off",0,IF(ScheduleCompile!K613="On",1,IF(ISNUMBER(ScheduleCompile!K613),ScheduleCompile!K613/1,IF(ISTEXT(ScheduleCompile!K613),IF(OR(ISNUMBER(FIND("5F",ScheduleCompile!K613)),ISNUMBER(FIND("0F",ScheduleCompile!K613)),ISNUMBER(FIND("8F",ScheduleCompile!K613)),ISNUMBER(FIND("1F",ScheduleCompile!K613)),ISNUMBER(FIND("2F",ScheduleCompile!K613)),ISNUMBER(FIND("3F",ScheduleCompile!K613)),ISNUMBER(FIND("6F",ScheduleCompile!K613)),ISNUMBER(FIND("7F",ScheduleCompile!K613)),ISNUMBER(FIND("9F",ScheduleCompile!K613)),ISNUMBER(FIND("4F",ScheduleCompile!K613))),VALUE(LEFT(ScheduleCompile!K613,FIND("F",ScheduleCompile!K613)-1)),ScheduleCompile!K613)))))),"",IF(ScheduleCompile!K613="Off",0,IF(ScheduleCompile!K613="On",1,IF(ISNUMBER(ScheduleCompile!K613),ScheduleCompile!K613/1,IF(ISTEXT(ScheduleCompile!K613),IF(OR(ISNUMBER(FIND("5F",ScheduleCompile!K613)),ISNUMBER(FIND("0F",ScheduleCompile!K613)),ISNUMBER(FIND("8F",ScheduleCompile!K613)),ISNUMBER(FIND("1F",ScheduleCompile!K613)),ISNUMBER(FIND("2F",ScheduleCompile!K613)),ISNUMBER(FIND("3F",ScheduleCompile!K613)),ISNUMBER(FIND("6F",ScheduleCompile!K613)),ISNUMBER(FIND("7F",ScheduleCompile!K613)),ISNUMBER(FIND("9F",ScheduleCompile!K613)),ISNUMBER(FIND("4F",ScheduleCompile!K613))),VALUE(LEFT(ScheduleCompile!K613,FIND("F",ScheduleCompile!K613)-1)),ScheduleCompile!K613)))))))</f>
        <v>59.7</v>
      </c>
      <c r="Q620" s="1">
        <f>IF(AND(ISERROR(IF(ScheduleCompile!L613="Off",0,IF(ScheduleCompile!L613="On",1,IF(ISNUMBER(ScheduleCompile!L613),ScheduleCompile!L613/1,IF(ISTEXT(ScheduleCompile!L613),IF(OR(ISNUMBER(FIND("5F",ScheduleCompile!L613)),ISNUMBER(FIND("0F",ScheduleCompile!L613)),ISNUMBER(FIND("8F",ScheduleCompile!L613)),ISNUMBER(FIND("1F",ScheduleCompile!L613)),ISNUMBER(FIND("2F",ScheduleCompile!L613)),ISNUMBER(FIND("3F",ScheduleCompile!L613)),ISNUMBER(FIND("6F",ScheduleCompile!L613)),ISNUMBER(FIND("7F",ScheduleCompile!L613)),ISNUMBER(FIND("9F",ScheduleCompile!L613)),ISNUMBER(FIND("4F",ScheduleCompile!L613))),VALUE(LEFT(ScheduleCompile!L613,FIND("F",ScheduleCompile!L613)-1)),ScheduleCompile!L613)))))),ISTEXT(ScheduleCompile!#REF!)),"ENDTABLE",IF(ISERROR(IF(ScheduleCompile!L613="Off",0,IF(ScheduleCompile!L613="On",1,IF(ISNUMBER(ScheduleCompile!L613),ScheduleCompile!L613/1,IF(ISTEXT(ScheduleCompile!L613),IF(OR(ISNUMBER(FIND("5F",ScheduleCompile!L613)),ISNUMBER(FIND("0F",ScheduleCompile!L613)),ISNUMBER(FIND("8F",ScheduleCompile!L613)),ISNUMBER(FIND("1F",ScheduleCompile!L613)),ISNUMBER(FIND("2F",ScheduleCompile!L613)),ISNUMBER(FIND("3F",ScheduleCompile!L613)),ISNUMBER(FIND("6F",ScheduleCompile!L613)),ISNUMBER(FIND("7F",ScheduleCompile!L613)),ISNUMBER(FIND("9F",ScheduleCompile!L613)),ISNUMBER(FIND("4F",ScheduleCompile!L613))),VALUE(LEFT(ScheduleCompile!L613,FIND("F",ScheduleCompile!L613)-1)),ScheduleCompile!L613)))))),"",IF(ScheduleCompile!L613="Off",0,IF(ScheduleCompile!L613="On",1,IF(ISNUMBER(ScheduleCompile!L613),ScheduleCompile!L613/1,IF(ISTEXT(ScheduleCompile!L613),IF(OR(ISNUMBER(FIND("5F",ScheduleCompile!L613)),ISNUMBER(FIND("0F",ScheduleCompile!L613)),ISNUMBER(FIND("8F",ScheduleCompile!L613)),ISNUMBER(FIND("1F",ScheduleCompile!L613)),ISNUMBER(FIND("2F",ScheduleCompile!L613)),ISNUMBER(FIND("3F",ScheduleCompile!L613)),ISNUMBER(FIND("6F",ScheduleCompile!L613)),ISNUMBER(FIND("7F",ScheduleCompile!L613)),ISNUMBER(FIND("9F",ScheduleCompile!L613)),ISNUMBER(FIND("4F",ScheduleCompile!L613))),VALUE(LEFT(ScheduleCompile!L613,FIND("F",ScheduleCompile!L613)-1)),ScheduleCompile!L613)))))))</f>
        <v>59.7</v>
      </c>
      <c r="R620" s="1">
        <f>IF(AND(ISERROR(IF(ScheduleCompile!M613="Off",0,IF(ScheduleCompile!M613="On",1,IF(ISNUMBER(ScheduleCompile!M613),ScheduleCompile!M613/1,IF(ISTEXT(ScheduleCompile!M613),IF(OR(ISNUMBER(FIND("5F",ScheduleCompile!M613)),ISNUMBER(FIND("0F",ScheduleCompile!M613)),ISNUMBER(FIND("8F",ScheduleCompile!M613)),ISNUMBER(FIND("1F",ScheduleCompile!M613)),ISNUMBER(FIND("2F",ScheduleCompile!M613)),ISNUMBER(FIND("3F",ScheduleCompile!M613)),ISNUMBER(FIND("6F",ScheduleCompile!M613)),ISNUMBER(FIND("7F",ScheduleCompile!M613)),ISNUMBER(FIND("9F",ScheduleCompile!M613)),ISNUMBER(FIND("4F",ScheduleCompile!M613))),VALUE(LEFT(ScheduleCompile!M613,FIND("F",ScheduleCompile!M613)-1)),ScheduleCompile!M613)))))),ISTEXT(ScheduleCompile!#REF!)),"ENDTABLE",IF(ISERROR(IF(ScheduleCompile!M613="Off",0,IF(ScheduleCompile!M613="On",1,IF(ISNUMBER(ScheduleCompile!M613),ScheduleCompile!M613/1,IF(ISTEXT(ScheduleCompile!M613),IF(OR(ISNUMBER(FIND("5F",ScheduleCompile!M613)),ISNUMBER(FIND("0F",ScheduleCompile!M613)),ISNUMBER(FIND("8F",ScheduleCompile!M613)),ISNUMBER(FIND("1F",ScheduleCompile!M613)),ISNUMBER(FIND("2F",ScheduleCompile!M613)),ISNUMBER(FIND("3F",ScheduleCompile!M613)),ISNUMBER(FIND("6F",ScheduleCompile!M613)),ISNUMBER(FIND("7F",ScheduleCompile!M613)),ISNUMBER(FIND("9F",ScheduleCompile!M613)),ISNUMBER(FIND("4F",ScheduleCompile!M613))),VALUE(LEFT(ScheduleCompile!M613,FIND("F",ScheduleCompile!M613)-1)),ScheduleCompile!M613)))))),"",IF(ScheduleCompile!M613="Off",0,IF(ScheduleCompile!M613="On",1,IF(ISNUMBER(ScheduleCompile!M613),ScheduleCompile!M613/1,IF(ISTEXT(ScheduleCompile!M613),IF(OR(ISNUMBER(FIND("5F",ScheduleCompile!M613)),ISNUMBER(FIND("0F",ScheduleCompile!M613)),ISNUMBER(FIND("8F",ScheduleCompile!M613)),ISNUMBER(FIND("1F",ScheduleCompile!M613)),ISNUMBER(FIND("2F",ScheduleCompile!M613)),ISNUMBER(FIND("3F",ScheduleCompile!M613)),ISNUMBER(FIND("6F",ScheduleCompile!M613)),ISNUMBER(FIND("7F",ScheduleCompile!M613)),ISNUMBER(FIND("9F",ScheduleCompile!M613)),ISNUMBER(FIND("4F",ScheduleCompile!M613))),VALUE(LEFT(ScheduleCompile!M613,FIND("F",ScheduleCompile!M613)-1)),ScheduleCompile!M613)))))))</f>
        <v>59.7</v>
      </c>
      <c r="S620" s="1">
        <f>IF(AND(ISERROR(IF(ScheduleCompile!N613="Off",0,IF(ScheduleCompile!N613="On",1,IF(ISNUMBER(ScheduleCompile!N613),ScheduleCompile!N613/1,IF(ISTEXT(ScheduleCompile!N613),IF(OR(ISNUMBER(FIND("5F",ScheduleCompile!N613)),ISNUMBER(FIND("0F",ScheduleCompile!N613)),ISNUMBER(FIND("8F",ScheduleCompile!N613)),ISNUMBER(FIND("1F",ScheduleCompile!N613)),ISNUMBER(FIND("2F",ScheduleCompile!N613)),ISNUMBER(FIND("3F",ScheduleCompile!N613)),ISNUMBER(FIND("6F",ScheduleCompile!N613)),ISNUMBER(FIND("7F",ScheduleCompile!N613)),ISNUMBER(FIND("9F",ScheduleCompile!N613)),ISNUMBER(FIND("4F",ScheduleCompile!N613))),VALUE(LEFT(ScheduleCompile!N613,FIND("F",ScheduleCompile!N613)-1)),ScheduleCompile!N613)))))),ISTEXT(ScheduleCompile!#REF!)),"ENDTABLE",IF(ISERROR(IF(ScheduleCompile!N613="Off",0,IF(ScheduleCompile!N613="On",1,IF(ISNUMBER(ScheduleCompile!N613),ScheduleCompile!N613/1,IF(ISTEXT(ScheduleCompile!N613),IF(OR(ISNUMBER(FIND("5F",ScheduleCompile!N613)),ISNUMBER(FIND("0F",ScheduleCompile!N613)),ISNUMBER(FIND("8F",ScheduleCompile!N613)),ISNUMBER(FIND("1F",ScheduleCompile!N613)),ISNUMBER(FIND("2F",ScheduleCompile!N613)),ISNUMBER(FIND("3F",ScheduleCompile!N613)),ISNUMBER(FIND("6F",ScheduleCompile!N613)),ISNUMBER(FIND("7F",ScheduleCompile!N613)),ISNUMBER(FIND("9F",ScheduleCompile!N613)),ISNUMBER(FIND("4F",ScheduleCompile!N613))),VALUE(LEFT(ScheduleCompile!N613,FIND("F",ScheduleCompile!N613)-1)),ScheduleCompile!N613)))))),"",IF(ScheduleCompile!N613="Off",0,IF(ScheduleCompile!N613="On",1,IF(ISNUMBER(ScheduleCompile!N613),ScheduleCompile!N613/1,IF(ISTEXT(ScheduleCompile!N613),IF(OR(ISNUMBER(FIND("5F",ScheduleCompile!N613)),ISNUMBER(FIND("0F",ScheduleCompile!N613)),ISNUMBER(FIND("8F",ScheduleCompile!N613)),ISNUMBER(FIND("1F",ScheduleCompile!N613)),ISNUMBER(FIND("2F",ScheduleCompile!N613)),ISNUMBER(FIND("3F",ScheduleCompile!N613)),ISNUMBER(FIND("6F",ScheduleCompile!N613)),ISNUMBER(FIND("7F",ScheduleCompile!N613)),ISNUMBER(FIND("9F",ScheduleCompile!N613)),ISNUMBER(FIND("4F",ScheduleCompile!N613))),VALUE(LEFT(ScheduleCompile!N613,FIND("F",ScheduleCompile!N613)-1)),ScheduleCompile!N613)))))))</f>
        <v>59.7</v>
      </c>
      <c r="T620" s="1">
        <f>IF(AND(ISERROR(IF(ScheduleCompile!O613="Off",0,IF(ScheduleCompile!O613="On",1,IF(ISNUMBER(ScheduleCompile!O613),ScheduleCompile!O613/1,IF(ISTEXT(ScheduleCompile!O613),IF(OR(ISNUMBER(FIND("5F",ScheduleCompile!O613)),ISNUMBER(FIND("0F",ScheduleCompile!O613)),ISNUMBER(FIND("8F",ScheduleCompile!O613)),ISNUMBER(FIND("1F",ScheduleCompile!O613)),ISNUMBER(FIND("2F",ScheduleCompile!O613)),ISNUMBER(FIND("3F",ScheduleCompile!O613)),ISNUMBER(FIND("6F",ScheduleCompile!O613)),ISNUMBER(FIND("7F",ScheduleCompile!O613)),ISNUMBER(FIND("9F",ScheduleCompile!O613)),ISNUMBER(FIND("4F",ScheduleCompile!O613))),VALUE(LEFT(ScheduleCompile!O613,FIND("F",ScheduleCompile!O613)-1)),ScheduleCompile!O613)))))),ISTEXT(ScheduleCompile!#REF!)),"ENDTABLE",IF(ISERROR(IF(ScheduleCompile!O613="Off",0,IF(ScheduleCompile!O613="On",1,IF(ISNUMBER(ScheduleCompile!O613),ScheduleCompile!O613/1,IF(ISTEXT(ScheduleCompile!O613),IF(OR(ISNUMBER(FIND("5F",ScheduleCompile!O613)),ISNUMBER(FIND("0F",ScheduleCompile!O613)),ISNUMBER(FIND("8F",ScheduleCompile!O613)),ISNUMBER(FIND("1F",ScheduleCompile!O613)),ISNUMBER(FIND("2F",ScheduleCompile!O613)),ISNUMBER(FIND("3F",ScheduleCompile!O613)),ISNUMBER(FIND("6F",ScheduleCompile!O613)),ISNUMBER(FIND("7F",ScheduleCompile!O613)),ISNUMBER(FIND("9F",ScheduleCompile!O613)),ISNUMBER(FIND("4F",ScheduleCompile!O613))),VALUE(LEFT(ScheduleCompile!O613,FIND("F",ScheduleCompile!O613)-1)),ScheduleCompile!O613)))))),"",IF(ScheduleCompile!O613="Off",0,IF(ScheduleCompile!O613="On",1,IF(ISNUMBER(ScheduleCompile!O613),ScheduleCompile!O613/1,IF(ISTEXT(ScheduleCompile!O613),IF(OR(ISNUMBER(FIND("5F",ScheduleCompile!O613)),ISNUMBER(FIND("0F",ScheduleCompile!O613)),ISNUMBER(FIND("8F",ScheduleCompile!O613)),ISNUMBER(FIND("1F",ScheduleCompile!O613)),ISNUMBER(FIND("2F",ScheduleCompile!O613)),ISNUMBER(FIND("3F",ScheduleCompile!O613)),ISNUMBER(FIND("6F",ScheduleCompile!O613)),ISNUMBER(FIND("7F",ScheduleCompile!O613)),ISNUMBER(FIND("9F",ScheduleCompile!O613)),ISNUMBER(FIND("4F",ScheduleCompile!O613))),VALUE(LEFT(ScheduleCompile!O613,FIND("F",ScheduleCompile!O613)-1)),ScheduleCompile!O613)))))))</f>
        <v>59.7</v>
      </c>
      <c r="U620" s="1">
        <f>IF(AND(ISERROR(IF(ScheduleCompile!P613="Off",0,IF(ScheduleCompile!P613="On",1,IF(ISNUMBER(ScheduleCompile!P613),ScheduleCompile!P613/1,IF(ISTEXT(ScheduleCompile!P613),IF(OR(ISNUMBER(FIND("5F",ScheduleCompile!P613)),ISNUMBER(FIND("0F",ScheduleCompile!P613)),ISNUMBER(FIND("8F",ScheduleCompile!P613)),ISNUMBER(FIND("1F",ScheduleCompile!P613)),ISNUMBER(FIND("2F",ScheduleCompile!P613)),ISNUMBER(FIND("3F",ScheduleCompile!P613)),ISNUMBER(FIND("6F",ScheduleCompile!P613)),ISNUMBER(FIND("7F",ScheduleCompile!P613)),ISNUMBER(FIND("9F",ScheduleCompile!P613)),ISNUMBER(FIND("4F",ScheduleCompile!P613))),VALUE(LEFT(ScheduleCompile!P613,FIND("F",ScheduleCompile!P613)-1)),ScheduleCompile!P613)))))),ISTEXT(ScheduleCompile!#REF!)),"ENDTABLE",IF(ISERROR(IF(ScheduleCompile!P613="Off",0,IF(ScheduleCompile!P613="On",1,IF(ISNUMBER(ScheduleCompile!P613),ScheduleCompile!P613/1,IF(ISTEXT(ScheduleCompile!P613),IF(OR(ISNUMBER(FIND("5F",ScheduleCompile!P613)),ISNUMBER(FIND("0F",ScheduleCompile!P613)),ISNUMBER(FIND("8F",ScheduleCompile!P613)),ISNUMBER(FIND("1F",ScheduleCompile!P613)),ISNUMBER(FIND("2F",ScheduleCompile!P613)),ISNUMBER(FIND("3F",ScheduleCompile!P613)),ISNUMBER(FIND("6F",ScheduleCompile!P613)),ISNUMBER(FIND("7F",ScheduleCompile!P613)),ISNUMBER(FIND("9F",ScheduleCompile!P613)),ISNUMBER(FIND("4F",ScheduleCompile!P613))),VALUE(LEFT(ScheduleCompile!P613,FIND("F",ScheduleCompile!P613)-1)),ScheduleCompile!P613)))))),"",IF(ScheduleCompile!P613="Off",0,IF(ScheduleCompile!P613="On",1,IF(ISNUMBER(ScheduleCompile!P613),ScheduleCompile!P613/1,IF(ISTEXT(ScheduleCompile!P613),IF(OR(ISNUMBER(FIND("5F",ScheduleCompile!P613)),ISNUMBER(FIND("0F",ScheduleCompile!P613)),ISNUMBER(FIND("8F",ScheduleCompile!P613)),ISNUMBER(FIND("1F",ScheduleCompile!P613)),ISNUMBER(FIND("2F",ScheduleCompile!P613)),ISNUMBER(FIND("3F",ScheduleCompile!P613)),ISNUMBER(FIND("6F",ScheduleCompile!P613)),ISNUMBER(FIND("7F",ScheduleCompile!P613)),ISNUMBER(FIND("9F",ScheduleCompile!P613)),ISNUMBER(FIND("4F",ScheduleCompile!P613))),VALUE(LEFT(ScheduleCompile!P613,FIND("F",ScheduleCompile!P613)-1)),ScheduleCompile!P613)))))))</f>
        <v>59.7</v>
      </c>
      <c r="V620" s="1">
        <f>IF(AND(ISERROR(IF(ScheduleCompile!Q613="Off",0,IF(ScheduleCompile!Q613="On",1,IF(ISNUMBER(ScheduleCompile!Q613),ScheduleCompile!Q613/1,IF(ISTEXT(ScheduleCompile!Q613),IF(OR(ISNUMBER(FIND("5F",ScheduleCompile!Q613)),ISNUMBER(FIND("0F",ScheduleCompile!Q613)),ISNUMBER(FIND("8F",ScheduleCompile!Q613)),ISNUMBER(FIND("1F",ScheduleCompile!Q613)),ISNUMBER(FIND("2F",ScheduleCompile!Q613)),ISNUMBER(FIND("3F",ScheduleCompile!Q613)),ISNUMBER(FIND("6F",ScheduleCompile!Q613)),ISNUMBER(FIND("7F",ScheduleCompile!Q613)),ISNUMBER(FIND("9F",ScheduleCompile!Q613)),ISNUMBER(FIND("4F",ScheduleCompile!Q613))),VALUE(LEFT(ScheduleCompile!Q613,FIND("F",ScheduleCompile!Q613)-1)),ScheduleCompile!Q613)))))),ISTEXT(ScheduleCompile!#REF!)),"ENDTABLE",IF(ISERROR(IF(ScheduleCompile!Q613="Off",0,IF(ScheduleCompile!Q613="On",1,IF(ISNUMBER(ScheduleCompile!Q613),ScheduleCompile!Q613/1,IF(ISTEXT(ScheduleCompile!Q613),IF(OR(ISNUMBER(FIND("5F",ScheduleCompile!Q613)),ISNUMBER(FIND("0F",ScheduleCompile!Q613)),ISNUMBER(FIND("8F",ScheduleCompile!Q613)),ISNUMBER(FIND("1F",ScheduleCompile!Q613)),ISNUMBER(FIND("2F",ScheduleCompile!Q613)),ISNUMBER(FIND("3F",ScheduleCompile!Q613)),ISNUMBER(FIND("6F",ScheduleCompile!Q613)),ISNUMBER(FIND("7F",ScheduleCompile!Q613)),ISNUMBER(FIND("9F",ScheduleCompile!Q613)),ISNUMBER(FIND("4F",ScheduleCompile!Q613))),VALUE(LEFT(ScheduleCompile!Q613,FIND("F",ScheduleCompile!Q613)-1)),ScheduleCompile!Q613)))))),"",IF(ScheduleCompile!Q613="Off",0,IF(ScheduleCompile!Q613="On",1,IF(ISNUMBER(ScheduleCompile!Q613),ScheduleCompile!Q613/1,IF(ISTEXT(ScheduleCompile!Q613),IF(OR(ISNUMBER(FIND("5F",ScheduleCompile!Q613)),ISNUMBER(FIND("0F",ScheduleCompile!Q613)),ISNUMBER(FIND("8F",ScheduleCompile!Q613)),ISNUMBER(FIND("1F",ScheduleCompile!Q613)),ISNUMBER(FIND("2F",ScheduleCompile!Q613)),ISNUMBER(FIND("3F",ScheduleCompile!Q613)),ISNUMBER(FIND("6F",ScheduleCompile!Q613)),ISNUMBER(FIND("7F",ScheduleCompile!Q613)),ISNUMBER(FIND("9F",ScheduleCompile!Q613)),ISNUMBER(FIND("4F",ScheduleCompile!Q613))),VALUE(LEFT(ScheduleCompile!Q613,FIND("F",ScheduleCompile!Q613)-1)),ScheduleCompile!Q613)))))))</f>
        <v>59.7</v>
      </c>
      <c r="W620" s="1">
        <f>IF(AND(ISERROR(IF(ScheduleCompile!R613="Off",0,IF(ScheduleCompile!R613="On",1,IF(ISNUMBER(ScheduleCompile!R613),ScheduleCompile!R613/1,IF(ISTEXT(ScheduleCompile!R613),IF(OR(ISNUMBER(FIND("5F",ScheduleCompile!R613)),ISNUMBER(FIND("0F",ScheduleCompile!R613)),ISNUMBER(FIND("8F",ScheduleCompile!R613)),ISNUMBER(FIND("1F",ScheduleCompile!R613)),ISNUMBER(FIND("2F",ScheduleCompile!R613)),ISNUMBER(FIND("3F",ScheduleCompile!R613)),ISNUMBER(FIND("6F",ScheduleCompile!R613)),ISNUMBER(FIND("7F",ScheduleCompile!R613)),ISNUMBER(FIND("9F",ScheduleCompile!R613)),ISNUMBER(FIND("4F",ScheduleCompile!R613))),VALUE(LEFT(ScheduleCompile!R613,FIND("F",ScheduleCompile!R613)-1)),ScheduleCompile!R613)))))),ISTEXT(ScheduleCompile!#REF!)),"ENDTABLE",IF(ISERROR(IF(ScheduleCompile!R613="Off",0,IF(ScheduleCompile!R613="On",1,IF(ISNUMBER(ScheduleCompile!R613),ScheduleCompile!R613/1,IF(ISTEXT(ScheduleCompile!R613),IF(OR(ISNUMBER(FIND("5F",ScheduleCompile!R613)),ISNUMBER(FIND("0F",ScheduleCompile!R613)),ISNUMBER(FIND("8F",ScheduleCompile!R613)),ISNUMBER(FIND("1F",ScheduleCompile!R613)),ISNUMBER(FIND("2F",ScheduleCompile!R613)),ISNUMBER(FIND("3F",ScheduleCompile!R613)),ISNUMBER(FIND("6F",ScheduleCompile!R613)),ISNUMBER(FIND("7F",ScheduleCompile!R613)),ISNUMBER(FIND("9F",ScheduleCompile!R613)),ISNUMBER(FIND("4F",ScheduleCompile!R613))),VALUE(LEFT(ScheduleCompile!R613,FIND("F",ScheduleCompile!R613)-1)),ScheduleCompile!R613)))))),"",IF(ScheduleCompile!R613="Off",0,IF(ScheduleCompile!R613="On",1,IF(ISNUMBER(ScheduleCompile!R613),ScheduleCompile!R613/1,IF(ISTEXT(ScheduleCompile!R613),IF(OR(ISNUMBER(FIND("5F",ScheduleCompile!R613)),ISNUMBER(FIND("0F",ScheduleCompile!R613)),ISNUMBER(FIND("8F",ScheduleCompile!R613)),ISNUMBER(FIND("1F",ScheduleCompile!R613)),ISNUMBER(FIND("2F",ScheduleCompile!R613)),ISNUMBER(FIND("3F",ScheduleCompile!R613)),ISNUMBER(FIND("6F",ScheduleCompile!R613)),ISNUMBER(FIND("7F",ScheduleCompile!R613)),ISNUMBER(FIND("9F",ScheduleCompile!R613)),ISNUMBER(FIND("4F",ScheduleCompile!R613))),VALUE(LEFT(ScheduleCompile!R613,FIND("F",ScheduleCompile!R613)-1)),ScheduleCompile!R613)))))))</f>
        <v>59.7</v>
      </c>
      <c r="X620" s="1">
        <f>IF(AND(ISERROR(IF(ScheduleCompile!S613="Off",0,IF(ScheduleCompile!S613="On",1,IF(ISNUMBER(ScheduleCompile!S613),ScheduleCompile!S613/1,IF(ISTEXT(ScheduleCompile!S613),IF(OR(ISNUMBER(FIND("5F",ScheduleCompile!S613)),ISNUMBER(FIND("0F",ScheduleCompile!S613)),ISNUMBER(FIND("8F",ScheduleCompile!S613)),ISNUMBER(FIND("1F",ScheduleCompile!S613)),ISNUMBER(FIND("2F",ScheduleCompile!S613)),ISNUMBER(FIND("3F",ScheduleCompile!S613)),ISNUMBER(FIND("6F",ScheduleCompile!S613)),ISNUMBER(FIND("7F",ScheduleCompile!S613)),ISNUMBER(FIND("9F",ScheduleCompile!S613)),ISNUMBER(FIND("4F",ScheduleCompile!S613))),VALUE(LEFT(ScheduleCompile!S613,FIND("F",ScheduleCompile!S613)-1)),ScheduleCompile!S613)))))),ISTEXT(ScheduleCompile!#REF!)),"ENDTABLE",IF(ISERROR(IF(ScheduleCompile!S613="Off",0,IF(ScheduleCompile!S613="On",1,IF(ISNUMBER(ScheduleCompile!S613),ScheduleCompile!S613/1,IF(ISTEXT(ScheduleCompile!S613),IF(OR(ISNUMBER(FIND("5F",ScheduleCompile!S613)),ISNUMBER(FIND("0F",ScheduleCompile!S613)),ISNUMBER(FIND("8F",ScheduleCompile!S613)),ISNUMBER(FIND("1F",ScheduleCompile!S613)),ISNUMBER(FIND("2F",ScheduleCompile!S613)),ISNUMBER(FIND("3F",ScheduleCompile!S613)),ISNUMBER(FIND("6F",ScheduleCompile!S613)),ISNUMBER(FIND("7F",ScheduleCompile!S613)),ISNUMBER(FIND("9F",ScheduleCompile!S613)),ISNUMBER(FIND("4F",ScheduleCompile!S613))),VALUE(LEFT(ScheduleCompile!S613,FIND("F",ScheduleCompile!S613)-1)),ScheduleCompile!S613)))))),"",IF(ScheduleCompile!S613="Off",0,IF(ScheduleCompile!S613="On",1,IF(ISNUMBER(ScheduleCompile!S613),ScheduleCompile!S613/1,IF(ISTEXT(ScheduleCompile!S613),IF(OR(ISNUMBER(FIND("5F",ScheduleCompile!S613)),ISNUMBER(FIND("0F",ScheduleCompile!S613)),ISNUMBER(FIND("8F",ScheduleCompile!S613)),ISNUMBER(FIND("1F",ScheduleCompile!S613)),ISNUMBER(FIND("2F",ScheduleCompile!S613)),ISNUMBER(FIND("3F",ScheduleCompile!S613)),ISNUMBER(FIND("6F",ScheduleCompile!S613)),ISNUMBER(FIND("7F",ScheduleCompile!S613)),ISNUMBER(FIND("9F",ScheduleCompile!S613)),ISNUMBER(FIND("4F",ScheduleCompile!S613))),VALUE(LEFT(ScheduleCompile!S613,FIND("F",ScheduleCompile!S613)-1)),ScheduleCompile!S613)))))))</f>
        <v>59.7</v>
      </c>
      <c r="Y620" s="1">
        <f>IF(AND(ISERROR(IF(ScheduleCompile!T613="Off",0,IF(ScheduleCompile!T613="On",1,IF(ISNUMBER(ScheduleCompile!T613),ScheduleCompile!T613/1,IF(ISTEXT(ScheduleCompile!T613),IF(OR(ISNUMBER(FIND("5F",ScheduleCompile!T613)),ISNUMBER(FIND("0F",ScheduleCompile!T613)),ISNUMBER(FIND("8F",ScheduleCompile!T613)),ISNUMBER(FIND("1F",ScheduleCompile!T613)),ISNUMBER(FIND("2F",ScheduleCompile!T613)),ISNUMBER(FIND("3F",ScheduleCompile!T613)),ISNUMBER(FIND("6F",ScheduleCompile!T613)),ISNUMBER(FIND("7F",ScheduleCompile!T613)),ISNUMBER(FIND("9F",ScheduleCompile!T613)),ISNUMBER(FIND("4F",ScheduleCompile!T613))),VALUE(LEFT(ScheduleCompile!T613,FIND("F",ScheduleCompile!T613)-1)),ScheduleCompile!T613)))))),ISTEXT(ScheduleCompile!#REF!)),"ENDTABLE",IF(ISERROR(IF(ScheduleCompile!T613="Off",0,IF(ScheduleCompile!T613="On",1,IF(ISNUMBER(ScheduleCompile!T613),ScheduleCompile!T613/1,IF(ISTEXT(ScheduleCompile!T613),IF(OR(ISNUMBER(FIND("5F",ScheduleCompile!T613)),ISNUMBER(FIND("0F",ScheduleCompile!T613)),ISNUMBER(FIND("8F",ScheduleCompile!T613)),ISNUMBER(FIND("1F",ScheduleCompile!T613)),ISNUMBER(FIND("2F",ScheduleCompile!T613)),ISNUMBER(FIND("3F",ScheduleCompile!T613)),ISNUMBER(FIND("6F",ScheduleCompile!T613)),ISNUMBER(FIND("7F",ScheduleCompile!T613)),ISNUMBER(FIND("9F",ScheduleCompile!T613)),ISNUMBER(FIND("4F",ScheduleCompile!T613))),VALUE(LEFT(ScheduleCompile!T613,FIND("F",ScheduleCompile!T613)-1)),ScheduleCompile!T613)))))),"",IF(ScheduleCompile!T613="Off",0,IF(ScheduleCompile!T613="On",1,IF(ISNUMBER(ScheduleCompile!T613),ScheduleCompile!T613/1,IF(ISTEXT(ScheduleCompile!T613),IF(OR(ISNUMBER(FIND("5F",ScheduleCompile!T613)),ISNUMBER(FIND("0F",ScheduleCompile!T613)),ISNUMBER(FIND("8F",ScheduleCompile!T613)),ISNUMBER(FIND("1F",ScheduleCompile!T613)),ISNUMBER(FIND("2F",ScheduleCompile!T613)),ISNUMBER(FIND("3F",ScheduleCompile!T613)),ISNUMBER(FIND("6F",ScheduleCompile!T613)),ISNUMBER(FIND("7F",ScheduleCompile!T613)),ISNUMBER(FIND("9F",ScheduleCompile!T613)),ISNUMBER(FIND("4F",ScheduleCompile!T613))),VALUE(LEFT(ScheduleCompile!T613,FIND("F",ScheduleCompile!T613)-1)),ScheduleCompile!T613)))))))</f>
        <v>59.7</v>
      </c>
      <c r="Z620" s="1">
        <f>IF(AND(ISERROR(IF(ScheduleCompile!U613="Off",0,IF(ScheduleCompile!U613="On",1,IF(ISNUMBER(ScheduleCompile!U613),ScheduleCompile!U613/1,IF(ISTEXT(ScheduleCompile!U613),IF(OR(ISNUMBER(FIND("5F",ScheduleCompile!U613)),ISNUMBER(FIND("0F",ScheduleCompile!U613)),ISNUMBER(FIND("8F",ScheduleCompile!U613)),ISNUMBER(FIND("1F",ScheduleCompile!U613)),ISNUMBER(FIND("2F",ScheduleCompile!U613)),ISNUMBER(FIND("3F",ScheduleCompile!U613)),ISNUMBER(FIND("6F",ScheduleCompile!U613)),ISNUMBER(FIND("7F",ScheduleCompile!U613)),ISNUMBER(FIND("9F",ScheduleCompile!U613)),ISNUMBER(FIND("4F",ScheduleCompile!U613))),VALUE(LEFT(ScheduleCompile!U613,FIND("F",ScheduleCompile!U613)-1)),ScheduleCompile!U613)))))),ISTEXT(ScheduleCompile!#REF!)),"ENDTABLE",IF(ISERROR(IF(ScheduleCompile!U613="Off",0,IF(ScheduleCompile!U613="On",1,IF(ISNUMBER(ScheduleCompile!U613),ScheduleCompile!U613/1,IF(ISTEXT(ScheduleCompile!U613),IF(OR(ISNUMBER(FIND("5F",ScheduleCompile!U613)),ISNUMBER(FIND("0F",ScheduleCompile!U613)),ISNUMBER(FIND("8F",ScheduleCompile!U613)),ISNUMBER(FIND("1F",ScheduleCompile!U613)),ISNUMBER(FIND("2F",ScheduleCompile!U613)),ISNUMBER(FIND("3F",ScheduleCompile!U613)),ISNUMBER(FIND("6F",ScheduleCompile!U613)),ISNUMBER(FIND("7F",ScheduleCompile!U613)),ISNUMBER(FIND("9F",ScheduleCompile!U613)),ISNUMBER(FIND("4F",ScheduleCompile!U613))),VALUE(LEFT(ScheduleCompile!U613,FIND("F",ScheduleCompile!U613)-1)),ScheduleCompile!U613)))))),"",IF(ScheduleCompile!U613="Off",0,IF(ScheduleCompile!U613="On",1,IF(ISNUMBER(ScheduleCompile!U613),ScheduleCompile!U613/1,IF(ISTEXT(ScheduleCompile!U613),IF(OR(ISNUMBER(FIND("5F",ScheduleCompile!U613)),ISNUMBER(FIND("0F",ScheduleCompile!U613)),ISNUMBER(FIND("8F",ScheduleCompile!U613)),ISNUMBER(FIND("1F",ScheduleCompile!U613)),ISNUMBER(FIND("2F",ScheduleCompile!U613)),ISNUMBER(FIND("3F",ScheduleCompile!U613)),ISNUMBER(FIND("6F",ScheduleCompile!U613)),ISNUMBER(FIND("7F",ScheduleCompile!U613)),ISNUMBER(FIND("9F",ScheduleCompile!U613)),ISNUMBER(FIND("4F",ScheduleCompile!U613))),VALUE(LEFT(ScheduleCompile!U613,FIND("F",ScheduleCompile!U613)-1)),ScheduleCompile!U613)))))))</f>
        <v>59.7</v>
      </c>
      <c r="AA620" s="1">
        <f>IF(AND(ISERROR(IF(ScheduleCompile!V613="Off",0,IF(ScheduleCompile!V613="On",1,IF(ISNUMBER(ScheduleCompile!V613),ScheduleCompile!V613/1,IF(ISTEXT(ScheduleCompile!V613),IF(OR(ISNUMBER(FIND("5F",ScheduleCompile!V613)),ISNUMBER(FIND("0F",ScheduleCompile!V613)),ISNUMBER(FIND("8F",ScheduleCompile!V613)),ISNUMBER(FIND("1F",ScheduleCompile!V613)),ISNUMBER(FIND("2F",ScheduleCompile!V613)),ISNUMBER(FIND("3F",ScheduleCompile!V613)),ISNUMBER(FIND("6F",ScheduleCompile!V613)),ISNUMBER(FIND("7F",ScheduleCompile!V613)),ISNUMBER(FIND("9F",ScheduleCompile!V613)),ISNUMBER(FIND("4F",ScheduleCompile!V613))),VALUE(LEFT(ScheduleCompile!V613,FIND("F",ScheduleCompile!V613)-1)),ScheduleCompile!V613)))))),ISTEXT(ScheduleCompile!#REF!)),"ENDTABLE",IF(ISERROR(IF(ScheduleCompile!V613="Off",0,IF(ScheduleCompile!V613="On",1,IF(ISNUMBER(ScheduleCompile!V613),ScheduleCompile!V613/1,IF(ISTEXT(ScheduleCompile!V613),IF(OR(ISNUMBER(FIND("5F",ScheduleCompile!V613)),ISNUMBER(FIND("0F",ScheduleCompile!V613)),ISNUMBER(FIND("8F",ScheduleCompile!V613)),ISNUMBER(FIND("1F",ScheduleCompile!V613)),ISNUMBER(FIND("2F",ScheduleCompile!V613)),ISNUMBER(FIND("3F",ScheduleCompile!V613)),ISNUMBER(FIND("6F",ScheduleCompile!V613)),ISNUMBER(FIND("7F",ScheduleCompile!V613)),ISNUMBER(FIND("9F",ScheduleCompile!V613)),ISNUMBER(FIND("4F",ScheduleCompile!V613))),VALUE(LEFT(ScheduleCompile!V613,FIND("F",ScheduleCompile!V613)-1)),ScheduleCompile!V613)))))),"",IF(ScheduleCompile!V613="Off",0,IF(ScheduleCompile!V613="On",1,IF(ISNUMBER(ScheduleCompile!V613),ScheduleCompile!V613/1,IF(ISTEXT(ScheduleCompile!V613),IF(OR(ISNUMBER(FIND("5F",ScheduleCompile!V613)),ISNUMBER(FIND("0F",ScheduleCompile!V613)),ISNUMBER(FIND("8F",ScheduleCompile!V613)),ISNUMBER(FIND("1F",ScheduleCompile!V613)),ISNUMBER(FIND("2F",ScheduleCompile!V613)),ISNUMBER(FIND("3F",ScheduleCompile!V613)),ISNUMBER(FIND("6F",ScheduleCompile!V613)),ISNUMBER(FIND("7F",ScheduleCompile!V613)),ISNUMBER(FIND("9F",ScheduleCompile!V613)),ISNUMBER(FIND("4F",ScheduleCompile!V613))),VALUE(LEFT(ScheduleCompile!V613,FIND("F",ScheduleCompile!V613)-1)),ScheduleCompile!V613)))))))</f>
        <v>59.7</v>
      </c>
      <c r="AB620" s="1">
        <f>IF(AND(ISERROR(IF(ScheduleCompile!W613="Off",0,IF(ScheduleCompile!W613="On",1,IF(ISNUMBER(ScheduleCompile!W613),ScheduleCompile!W613/1,IF(ISTEXT(ScheduleCompile!W613),IF(OR(ISNUMBER(FIND("5F",ScheduleCompile!W613)),ISNUMBER(FIND("0F",ScheduleCompile!W613)),ISNUMBER(FIND("8F",ScheduleCompile!W613)),ISNUMBER(FIND("1F",ScheduleCompile!W613)),ISNUMBER(FIND("2F",ScheduleCompile!W613)),ISNUMBER(FIND("3F",ScheduleCompile!W613)),ISNUMBER(FIND("6F",ScheduleCompile!W613)),ISNUMBER(FIND("7F",ScheduleCompile!W613)),ISNUMBER(FIND("9F",ScheduleCompile!W613)),ISNUMBER(FIND("4F",ScheduleCompile!W613))),VALUE(LEFT(ScheduleCompile!W613,FIND("F",ScheduleCompile!W613)-1)),ScheduleCompile!W613)))))),ISTEXT(ScheduleCompile!#REF!)),"ENDTABLE",IF(ISERROR(IF(ScheduleCompile!W613="Off",0,IF(ScheduleCompile!W613="On",1,IF(ISNUMBER(ScheduleCompile!W613),ScheduleCompile!W613/1,IF(ISTEXT(ScheduleCompile!W613),IF(OR(ISNUMBER(FIND("5F",ScheduleCompile!W613)),ISNUMBER(FIND("0F",ScheduleCompile!W613)),ISNUMBER(FIND("8F",ScheduleCompile!W613)),ISNUMBER(FIND("1F",ScheduleCompile!W613)),ISNUMBER(FIND("2F",ScheduleCompile!W613)),ISNUMBER(FIND("3F",ScheduleCompile!W613)),ISNUMBER(FIND("6F",ScheduleCompile!W613)),ISNUMBER(FIND("7F",ScheduleCompile!W613)),ISNUMBER(FIND("9F",ScheduleCompile!W613)),ISNUMBER(FIND("4F",ScheduleCompile!W613))),VALUE(LEFT(ScheduleCompile!W613,FIND("F",ScheduleCompile!W613)-1)),ScheduleCompile!W613)))))),"",IF(ScheduleCompile!W613="Off",0,IF(ScheduleCompile!W613="On",1,IF(ISNUMBER(ScheduleCompile!W613),ScheduleCompile!W613/1,IF(ISTEXT(ScheduleCompile!W613),IF(OR(ISNUMBER(FIND("5F",ScheduleCompile!W613)),ISNUMBER(FIND("0F",ScheduleCompile!W613)),ISNUMBER(FIND("8F",ScheduleCompile!W613)),ISNUMBER(FIND("1F",ScheduleCompile!W613)),ISNUMBER(FIND("2F",ScheduleCompile!W613)),ISNUMBER(FIND("3F",ScheduleCompile!W613)),ISNUMBER(FIND("6F",ScheduleCompile!W613)),ISNUMBER(FIND("7F",ScheduleCompile!W613)),ISNUMBER(FIND("9F",ScheduleCompile!W613)),ISNUMBER(FIND("4F",ScheduleCompile!W613))),VALUE(LEFT(ScheduleCompile!W613,FIND("F",ScheduleCompile!W613)-1)),ScheduleCompile!W613)))))))</f>
        <v>59.7</v>
      </c>
      <c r="AC620" s="1">
        <f>IF(AND(ISERROR(IF(ScheduleCompile!X613="Off",0,IF(ScheduleCompile!X613="On",1,IF(ISNUMBER(ScheduleCompile!X613),ScheduleCompile!X613/1,IF(ISTEXT(ScheduleCompile!X613),IF(OR(ISNUMBER(FIND("5F",ScheduleCompile!X613)),ISNUMBER(FIND("0F",ScheduleCompile!X613)),ISNUMBER(FIND("8F",ScheduleCompile!X613)),ISNUMBER(FIND("1F",ScheduleCompile!X613)),ISNUMBER(FIND("2F",ScheduleCompile!X613)),ISNUMBER(FIND("3F",ScheduleCompile!X613)),ISNUMBER(FIND("6F",ScheduleCompile!X613)),ISNUMBER(FIND("7F",ScheduleCompile!X613)),ISNUMBER(FIND("9F",ScheduleCompile!X613)),ISNUMBER(FIND("4F",ScheduleCompile!X613))),VALUE(LEFT(ScheduleCompile!X613,FIND("F",ScheduleCompile!X613)-1)),ScheduleCompile!X613)))))),ISTEXT(ScheduleCompile!#REF!)),"ENDTABLE",IF(ISERROR(IF(ScheduleCompile!X613="Off",0,IF(ScheduleCompile!X613="On",1,IF(ISNUMBER(ScheduleCompile!X613),ScheduleCompile!X613/1,IF(ISTEXT(ScheduleCompile!X613),IF(OR(ISNUMBER(FIND("5F",ScheduleCompile!X613)),ISNUMBER(FIND("0F",ScheduleCompile!X613)),ISNUMBER(FIND("8F",ScheduleCompile!X613)),ISNUMBER(FIND("1F",ScheduleCompile!X613)),ISNUMBER(FIND("2F",ScheduleCompile!X613)),ISNUMBER(FIND("3F",ScheduleCompile!X613)),ISNUMBER(FIND("6F",ScheduleCompile!X613)),ISNUMBER(FIND("7F",ScheduleCompile!X613)),ISNUMBER(FIND("9F",ScheduleCompile!X613)),ISNUMBER(FIND("4F",ScheduleCompile!X613))),VALUE(LEFT(ScheduleCompile!X613,FIND("F",ScheduleCompile!X613)-1)),ScheduleCompile!X613)))))),"",IF(ScheduleCompile!X613="Off",0,IF(ScheduleCompile!X613="On",1,IF(ISNUMBER(ScheduleCompile!X613),ScheduleCompile!X613/1,IF(ISTEXT(ScheduleCompile!X613),IF(OR(ISNUMBER(FIND("5F",ScheduleCompile!X613)),ISNUMBER(FIND("0F",ScheduleCompile!X613)),ISNUMBER(FIND("8F",ScheduleCompile!X613)),ISNUMBER(FIND("1F",ScheduleCompile!X613)),ISNUMBER(FIND("2F",ScheduleCompile!X613)),ISNUMBER(FIND("3F",ScheduleCompile!X613)),ISNUMBER(FIND("6F",ScheduleCompile!X613)),ISNUMBER(FIND("7F",ScheduleCompile!X613)),ISNUMBER(FIND("9F",ScheduleCompile!X613)),ISNUMBER(FIND("4F",ScheduleCompile!X613))),VALUE(LEFT(ScheduleCompile!X613,FIND("F",ScheduleCompile!X613)-1)),ScheduleCompile!X613)))))))</f>
        <v>59.7</v>
      </c>
      <c r="AD620" s="1">
        <f>IF(AND(ISERROR(IF(ScheduleCompile!Y613="Off",0,IF(ScheduleCompile!Y613="On",1,IF(ISNUMBER(ScheduleCompile!Y613),ScheduleCompile!Y613/1,IF(ISTEXT(ScheduleCompile!Y613),IF(OR(ISNUMBER(FIND("5F",ScheduleCompile!Y613)),ISNUMBER(FIND("0F",ScheduleCompile!Y613)),ISNUMBER(FIND("8F",ScheduleCompile!Y613)),ISNUMBER(FIND("1F",ScheduleCompile!Y613)),ISNUMBER(FIND("2F",ScheduleCompile!Y613)),ISNUMBER(FIND("3F",ScheduleCompile!Y613)),ISNUMBER(FIND("6F",ScheduleCompile!Y613)),ISNUMBER(FIND("7F",ScheduleCompile!Y613)),ISNUMBER(FIND("9F",ScheduleCompile!Y613)),ISNUMBER(FIND("4F",ScheduleCompile!Y613))),VALUE(LEFT(ScheduleCompile!Y613,FIND("F",ScheduleCompile!Y613)-1)),ScheduleCompile!Y613)))))),ISTEXT(ScheduleCompile!#REF!)),"ENDTABLE",IF(ISERROR(IF(ScheduleCompile!Y613="Off",0,IF(ScheduleCompile!Y613="On",1,IF(ISNUMBER(ScheduleCompile!Y613),ScheduleCompile!Y613/1,IF(ISTEXT(ScheduleCompile!Y613),IF(OR(ISNUMBER(FIND("5F",ScheduleCompile!Y613)),ISNUMBER(FIND("0F",ScheduleCompile!Y613)),ISNUMBER(FIND("8F",ScheduleCompile!Y613)),ISNUMBER(FIND("1F",ScheduleCompile!Y613)),ISNUMBER(FIND("2F",ScheduleCompile!Y613)),ISNUMBER(FIND("3F",ScheduleCompile!Y613)),ISNUMBER(FIND("6F",ScheduleCompile!Y613)),ISNUMBER(FIND("7F",ScheduleCompile!Y613)),ISNUMBER(FIND("9F",ScheduleCompile!Y613)),ISNUMBER(FIND("4F",ScheduleCompile!Y613))),VALUE(LEFT(ScheduleCompile!Y613,FIND("F",ScheduleCompile!Y613)-1)),ScheduleCompile!Y613)))))),"",IF(ScheduleCompile!Y613="Off",0,IF(ScheduleCompile!Y613="On",1,IF(ISNUMBER(ScheduleCompile!Y613),ScheduleCompile!Y613/1,IF(ISTEXT(ScheduleCompile!Y613),IF(OR(ISNUMBER(FIND("5F",ScheduleCompile!Y613)),ISNUMBER(FIND("0F",ScheduleCompile!Y613)),ISNUMBER(FIND("8F",ScheduleCompile!Y613)),ISNUMBER(FIND("1F",ScheduleCompile!Y613)),ISNUMBER(FIND("2F",ScheduleCompile!Y613)),ISNUMBER(FIND("3F",ScheduleCompile!Y613)),ISNUMBER(FIND("6F",ScheduleCompile!Y613)),ISNUMBER(FIND("7F",ScheduleCompile!Y613)),ISNUMBER(FIND("9F",ScheduleCompile!Y613)),ISNUMBER(FIND("4F",ScheduleCompile!Y613))),VALUE(LEFT(ScheduleCompile!Y613,FIND("F",ScheduleCompile!Y613)-1)),ScheduleCompile!Y613)))))))</f>
        <v>59.7</v>
      </c>
    </row>
    <row r="621" spans="1:30" x14ac:dyDescent="0.25">
      <c r="A621" t="str">
        <f t="shared" si="39"/>
        <v>SchDay "WaterMainCZ08Jan"  Type = "Temperature" Hr = (58.4, 58.4, 58.4, 58.4, 58.4, 58.4, 58.4, 58.4, 58.4, 58.4, 58.4, 58.4, 58.4, 58.4, 58.4, 58.4, 58.4, 58.4, 58.4, 58.4, 58.4, 58.4, 58.4, 58.4) ..</v>
      </c>
      <c r="B621" s="1" t="s">
        <v>623</v>
      </c>
      <c r="C621" t="str">
        <f t="shared" si="40"/>
        <v xml:space="preserve">SchDay "WaterMainCZ08Jan"  Type = "Temperature" Hr = </v>
      </c>
      <c r="D621" t="str">
        <f t="shared" si="41"/>
        <v>(58.4, 58.4, 58.4, 58.4, 58.4, 58.4, 58.4, 58.4, 58.4, 58.4, 58.4, 58.4, 58.4, 58.4, 58.4, 58.4, 58.4, 58.4, 58.4, 58.4, 58.4, 58.4, 58.4, 58.4) ..</v>
      </c>
      <c r="E621" s="30" t="str">
        <f>ScheduleCompile!A614</f>
        <v>WaterMainCZ08Jan</v>
      </c>
      <c r="F621" t="str">
        <f t="shared" si="42"/>
        <v>Temperature</v>
      </c>
      <c r="G621" s="1">
        <f>IF(AND(ISERROR(IF(ScheduleCompile!B614="Off",0,IF(ScheduleCompile!B614="On",1,IF(ISNUMBER(ScheduleCompile!B614),ScheduleCompile!B614/1,IF(ISTEXT(ScheduleCompile!B614),IF(OR(ISNUMBER(FIND("5F",ScheduleCompile!B614)),ISNUMBER(FIND("0F",ScheduleCompile!B614)),ISNUMBER(FIND("8F",ScheduleCompile!B614)),ISNUMBER(FIND("1F",ScheduleCompile!B614)),ISNUMBER(FIND("2F",ScheduleCompile!B614)),ISNUMBER(FIND("3F",ScheduleCompile!B614)),ISNUMBER(FIND("6F",ScheduleCompile!B614)),ISNUMBER(FIND("7F",ScheduleCompile!B614)),ISNUMBER(FIND("9F",ScheduleCompile!B614)),ISNUMBER(FIND("4F",ScheduleCompile!B614))),VALUE(LEFT(ScheduleCompile!B614,FIND("F",ScheduleCompile!B614)-1)),ScheduleCompile!B614)))))),ISTEXT(ScheduleCompile!#REF!)),"ENDTABLE",IF(ISERROR(IF(ScheduleCompile!B614="Off",0,IF(ScheduleCompile!B614="On",1,IF(ISNUMBER(ScheduleCompile!B614),ScheduleCompile!B614/1,IF(ISTEXT(ScheduleCompile!B614),IF(OR(ISNUMBER(FIND("5F",ScheduleCompile!B614)),ISNUMBER(FIND("0F",ScheduleCompile!B614)),ISNUMBER(FIND("8F",ScheduleCompile!B614)),ISNUMBER(FIND("1F",ScheduleCompile!B614)),ISNUMBER(FIND("2F",ScheduleCompile!B614)),ISNUMBER(FIND("3F",ScheduleCompile!B614)),ISNUMBER(FIND("6F",ScheduleCompile!B614)),ISNUMBER(FIND("7F",ScheduleCompile!B614)),ISNUMBER(FIND("9F",ScheduleCompile!B614)),ISNUMBER(FIND("4F",ScheduleCompile!B614))),VALUE(LEFT(ScheduleCompile!B614,FIND("F",ScheduleCompile!B614)-1)),ScheduleCompile!B614)))))),"",IF(ScheduleCompile!B614="Off",0,IF(ScheduleCompile!B614="On",1,IF(ISNUMBER(ScheduleCompile!B614),ScheduleCompile!B614/1,IF(ISTEXT(ScheduleCompile!B614),IF(OR(ISNUMBER(FIND("5F",ScheduleCompile!B614)),ISNUMBER(FIND("0F",ScheduleCompile!B614)),ISNUMBER(FIND("8F",ScheduleCompile!B614)),ISNUMBER(FIND("1F",ScheduleCompile!B614)),ISNUMBER(FIND("2F",ScheduleCompile!B614)),ISNUMBER(FIND("3F",ScheduleCompile!B614)),ISNUMBER(FIND("6F",ScheduleCompile!B614)),ISNUMBER(FIND("7F",ScheduleCompile!B614)),ISNUMBER(FIND("9F",ScheduleCompile!B614)),ISNUMBER(FIND("4F",ScheduleCompile!B614))),VALUE(LEFT(ScheduleCompile!B614,FIND("F",ScheduleCompile!B614)-1)),ScheduleCompile!B614)))))))</f>
        <v>58.4</v>
      </c>
      <c r="H621" s="1">
        <f>IF(AND(ISERROR(IF(ScheduleCompile!C614="Off",0,IF(ScheduleCompile!C614="On",1,IF(ISNUMBER(ScheduleCompile!C614),ScheduleCompile!C614/1,IF(ISTEXT(ScheduleCompile!C614),IF(OR(ISNUMBER(FIND("5F",ScheduleCompile!C614)),ISNUMBER(FIND("0F",ScheduleCompile!C614)),ISNUMBER(FIND("8F",ScheduleCompile!C614)),ISNUMBER(FIND("1F",ScheduleCompile!C614)),ISNUMBER(FIND("2F",ScheduleCompile!C614)),ISNUMBER(FIND("3F",ScheduleCompile!C614)),ISNUMBER(FIND("6F",ScheduleCompile!C614)),ISNUMBER(FIND("7F",ScheduleCompile!C614)),ISNUMBER(FIND("9F",ScheduleCompile!C614)),ISNUMBER(FIND("4F",ScheduleCompile!C614))),VALUE(LEFT(ScheduleCompile!C614,FIND("F",ScheduleCompile!C614)-1)),ScheduleCompile!C614)))))),ISTEXT(ScheduleCompile!#REF!)),"ENDTABLE",IF(ISERROR(IF(ScheduleCompile!C614="Off",0,IF(ScheduleCompile!C614="On",1,IF(ISNUMBER(ScheduleCompile!C614),ScheduleCompile!C614/1,IF(ISTEXT(ScheduleCompile!C614),IF(OR(ISNUMBER(FIND("5F",ScheduleCompile!C614)),ISNUMBER(FIND("0F",ScheduleCompile!C614)),ISNUMBER(FIND("8F",ScheduleCompile!C614)),ISNUMBER(FIND("1F",ScheduleCompile!C614)),ISNUMBER(FIND("2F",ScheduleCompile!C614)),ISNUMBER(FIND("3F",ScheduleCompile!C614)),ISNUMBER(FIND("6F",ScheduleCompile!C614)),ISNUMBER(FIND("7F",ScheduleCompile!C614)),ISNUMBER(FIND("9F",ScheduleCompile!C614)),ISNUMBER(FIND("4F",ScheduleCompile!C614))),VALUE(LEFT(ScheduleCompile!C614,FIND("F",ScheduleCompile!C614)-1)),ScheduleCompile!C614)))))),"",IF(ScheduleCompile!C614="Off",0,IF(ScheduleCompile!C614="On",1,IF(ISNUMBER(ScheduleCompile!C614),ScheduleCompile!C614/1,IF(ISTEXT(ScheduleCompile!C614),IF(OR(ISNUMBER(FIND("5F",ScheduleCompile!C614)),ISNUMBER(FIND("0F",ScheduleCompile!C614)),ISNUMBER(FIND("8F",ScheduleCompile!C614)),ISNUMBER(FIND("1F",ScheduleCompile!C614)),ISNUMBER(FIND("2F",ScheduleCompile!C614)),ISNUMBER(FIND("3F",ScheduleCompile!C614)),ISNUMBER(FIND("6F",ScheduleCompile!C614)),ISNUMBER(FIND("7F",ScheduleCompile!C614)),ISNUMBER(FIND("9F",ScheduleCompile!C614)),ISNUMBER(FIND("4F",ScheduleCompile!C614))),VALUE(LEFT(ScheduleCompile!C614,FIND("F",ScheduleCompile!C614)-1)),ScheduleCompile!C614)))))))</f>
        <v>58.4</v>
      </c>
      <c r="I621" s="1">
        <f>IF(AND(ISERROR(IF(ScheduleCompile!D614="Off",0,IF(ScheduleCompile!D614="On",1,IF(ISNUMBER(ScheduleCompile!D614),ScheduleCompile!D614/1,IF(ISTEXT(ScheduleCompile!D614),IF(OR(ISNUMBER(FIND("5F",ScheduleCompile!D614)),ISNUMBER(FIND("0F",ScheduleCompile!D614)),ISNUMBER(FIND("8F",ScheduleCompile!D614)),ISNUMBER(FIND("1F",ScheduleCompile!D614)),ISNUMBER(FIND("2F",ScheduleCompile!D614)),ISNUMBER(FIND("3F",ScheduleCompile!D614)),ISNUMBER(FIND("6F",ScheduleCompile!D614)),ISNUMBER(FIND("7F",ScheduleCompile!D614)),ISNUMBER(FIND("9F",ScheduleCompile!D614)),ISNUMBER(FIND("4F",ScheduleCompile!D614))),VALUE(LEFT(ScheduleCompile!D614,FIND("F",ScheduleCompile!D614)-1)),ScheduleCompile!D614)))))),ISTEXT(ScheduleCompile!#REF!)),"ENDTABLE",IF(ISERROR(IF(ScheduleCompile!D614="Off",0,IF(ScheduleCompile!D614="On",1,IF(ISNUMBER(ScheduleCompile!D614),ScheduleCompile!D614/1,IF(ISTEXT(ScheduleCompile!D614),IF(OR(ISNUMBER(FIND("5F",ScheduleCompile!D614)),ISNUMBER(FIND("0F",ScheduleCompile!D614)),ISNUMBER(FIND("8F",ScheduleCompile!D614)),ISNUMBER(FIND("1F",ScheduleCompile!D614)),ISNUMBER(FIND("2F",ScheduleCompile!D614)),ISNUMBER(FIND("3F",ScheduleCompile!D614)),ISNUMBER(FIND("6F",ScheduleCompile!D614)),ISNUMBER(FIND("7F",ScheduleCompile!D614)),ISNUMBER(FIND("9F",ScheduleCompile!D614)),ISNUMBER(FIND("4F",ScheduleCompile!D614))),VALUE(LEFT(ScheduleCompile!D614,FIND("F",ScheduleCompile!D614)-1)),ScheduleCompile!D614)))))),"",IF(ScheduleCompile!D614="Off",0,IF(ScheduleCompile!D614="On",1,IF(ISNUMBER(ScheduleCompile!D614),ScheduleCompile!D614/1,IF(ISTEXT(ScheduleCompile!D614),IF(OR(ISNUMBER(FIND("5F",ScheduleCompile!D614)),ISNUMBER(FIND("0F",ScheduleCompile!D614)),ISNUMBER(FIND("8F",ScheduleCompile!D614)),ISNUMBER(FIND("1F",ScheduleCompile!D614)),ISNUMBER(FIND("2F",ScheduleCompile!D614)),ISNUMBER(FIND("3F",ScheduleCompile!D614)),ISNUMBER(FIND("6F",ScheduleCompile!D614)),ISNUMBER(FIND("7F",ScheduleCompile!D614)),ISNUMBER(FIND("9F",ScheduleCompile!D614)),ISNUMBER(FIND("4F",ScheduleCompile!D614))),VALUE(LEFT(ScheduleCompile!D614,FIND("F",ScheduleCompile!D614)-1)),ScheduleCompile!D614)))))))</f>
        <v>58.4</v>
      </c>
      <c r="J621" s="1">
        <f>IF(AND(ISERROR(IF(ScheduleCompile!E614="Off",0,IF(ScheduleCompile!E614="On",1,IF(ISNUMBER(ScheduleCompile!E614),ScheduleCompile!E614/1,IF(ISTEXT(ScheduleCompile!E614),IF(OR(ISNUMBER(FIND("5F",ScheduleCompile!E614)),ISNUMBER(FIND("0F",ScheduleCompile!E614)),ISNUMBER(FIND("8F",ScheduleCompile!E614)),ISNUMBER(FIND("1F",ScheduleCompile!E614)),ISNUMBER(FIND("2F",ScheduleCompile!E614)),ISNUMBER(FIND("3F",ScheduleCompile!E614)),ISNUMBER(FIND("6F",ScheduleCompile!E614)),ISNUMBER(FIND("7F",ScheduleCompile!E614)),ISNUMBER(FIND("9F",ScheduleCompile!E614)),ISNUMBER(FIND("4F",ScheduleCompile!E614))),VALUE(LEFT(ScheduleCompile!E614,FIND("F",ScheduleCompile!E614)-1)),ScheduleCompile!E614)))))),ISTEXT(ScheduleCompile!#REF!)),"ENDTABLE",IF(ISERROR(IF(ScheduleCompile!E614="Off",0,IF(ScheduleCompile!E614="On",1,IF(ISNUMBER(ScheduleCompile!E614),ScheduleCompile!E614/1,IF(ISTEXT(ScheduleCompile!E614),IF(OR(ISNUMBER(FIND("5F",ScheduleCompile!E614)),ISNUMBER(FIND("0F",ScheduleCompile!E614)),ISNUMBER(FIND("8F",ScheduleCompile!E614)),ISNUMBER(FIND("1F",ScheduleCompile!E614)),ISNUMBER(FIND("2F",ScheduleCompile!E614)),ISNUMBER(FIND("3F",ScheduleCompile!E614)),ISNUMBER(FIND("6F",ScheduleCompile!E614)),ISNUMBER(FIND("7F",ScheduleCompile!E614)),ISNUMBER(FIND("9F",ScheduleCompile!E614)),ISNUMBER(FIND("4F",ScheduleCompile!E614))),VALUE(LEFT(ScheduleCompile!E614,FIND("F",ScheduleCompile!E614)-1)),ScheduleCompile!E614)))))),"",IF(ScheduleCompile!E614="Off",0,IF(ScheduleCompile!E614="On",1,IF(ISNUMBER(ScheduleCompile!E614),ScheduleCompile!E614/1,IF(ISTEXT(ScheduleCompile!E614),IF(OR(ISNUMBER(FIND("5F",ScheduleCompile!E614)),ISNUMBER(FIND("0F",ScheduleCompile!E614)),ISNUMBER(FIND("8F",ScheduleCompile!E614)),ISNUMBER(FIND("1F",ScheduleCompile!E614)),ISNUMBER(FIND("2F",ScheduleCompile!E614)),ISNUMBER(FIND("3F",ScheduleCompile!E614)),ISNUMBER(FIND("6F",ScheduleCompile!E614)),ISNUMBER(FIND("7F",ScheduleCompile!E614)),ISNUMBER(FIND("9F",ScheduleCompile!E614)),ISNUMBER(FIND("4F",ScheduleCompile!E614))),VALUE(LEFT(ScheduleCompile!E614,FIND("F",ScheduleCompile!E614)-1)),ScheduleCompile!E614)))))))</f>
        <v>58.4</v>
      </c>
      <c r="K621" s="1">
        <f>IF(AND(ISERROR(IF(ScheduleCompile!F614="Off",0,IF(ScheduleCompile!F614="On",1,IF(ISNUMBER(ScheduleCompile!F614),ScheduleCompile!F614/1,IF(ISTEXT(ScheduleCompile!F614),IF(OR(ISNUMBER(FIND("5F",ScheduleCompile!F614)),ISNUMBER(FIND("0F",ScheduleCompile!F614)),ISNUMBER(FIND("8F",ScheduleCompile!F614)),ISNUMBER(FIND("1F",ScheduleCompile!F614)),ISNUMBER(FIND("2F",ScheduleCompile!F614)),ISNUMBER(FIND("3F",ScheduleCompile!F614)),ISNUMBER(FIND("6F",ScheduleCompile!F614)),ISNUMBER(FIND("7F",ScheduleCompile!F614)),ISNUMBER(FIND("9F",ScheduleCompile!F614)),ISNUMBER(FIND("4F",ScheduleCompile!F614))),VALUE(LEFT(ScheduleCompile!F614,FIND("F",ScheduleCompile!F614)-1)),ScheduleCompile!F614)))))),ISTEXT(ScheduleCompile!#REF!)),"ENDTABLE",IF(ISERROR(IF(ScheduleCompile!F614="Off",0,IF(ScheduleCompile!F614="On",1,IF(ISNUMBER(ScheduleCompile!F614),ScheduleCompile!F614/1,IF(ISTEXT(ScheduleCompile!F614),IF(OR(ISNUMBER(FIND("5F",ScheduleCompile!F614)),ISNUMBER(FIND("0F",ScheduleCompile!F614)),ISNUMBER(FIND("8F",ScheduleCompile!F614)),ISNUMBER(FIND("1F",ScheduleCompile!F614)),ISNUMBER(FIND("2F",ScheduleCompile!F614)),ISNUMBER(FIND("3F",ScheduleCompile!F614)),ISNUMBER(FIND("6F",ScheduleCompile!F614)),ISNUMBER(FIND("7F",ScheduleCompile!F614)),ISNUMBER(FIND("9F",ScheduleCompile!F614)),ISNUMBER(FIND("4F",ScheduleCompile!F614))),VALUE(LEFT(ScheduleCompile!F614,FIND("F",ScheduleCompile!F614)-1)),ScheduleCompile!F614)))))),"",IF(ScheduleCompile!F614="Off",0,IF(ScheduleCompile!F614="On",1,IF(ISNUMBER(ScheduleCompile!F614),ScheduleCompile!F614/1,IF(ISTEXT(ScheduleCompile!F614),IF(OR(ISNUMBER(FIND("5F",ScheduleCompile!F614)),ISNUMBER(FIND("0F",ScheduleCompile!F614)),ISNUMBER(FIND("8F",ScheduleCompile!F614)),ISNUMBER(FIND("1F",ScheduleCompile!F614)),ISNUMBER(FIND("2F",ScheduleCompile!F614)),ISNUMBER(FIND("3F",ScheduleCompile!F614)),ISNUMBER(FIND("6F",ScheduleCompile!F614)),ISNUMBER(FIND("7F",ScheduleCompile!F614)),ISNUMBER(FIND("9F",ScheduleCompile!F614)),ISNUMBER(FIND("4F",ScheduleCompile!F614))),VALUE(LEFT(ScheduleCompile!F614,FIND("F",ScheduleCompile!F614)-1)),ScheduleCompile!F614)))))))</f>
        <v>58.4</v>
      </c>
      <c r="L621" s="1">
        <f>IF(AND(ISERROR(IF(ScheduleCompile!G614="Off",0,IF(ScheduleCompile!G614="On",1,IF(ISNUMBER(ScheduleCompile!G614),ScheduleCompile!G614/1,IF(ISTEXT(ScheduleCompile!G614),IF(OR(ISNUMBER(FIND("5F",ScheduleCompile!G614)),ISNUMBER(FIND("0F",ScheduleCompile!G614)),ISNUMBER(FIND("8F",ScheduleCompile!G614)),ISNUMBER(FIND("1F",ScheduleCompile!G614)),ISNUMBER(FIND("2F",ScheduleCompile!G614)),ISNUMBER(FIND("3F",ScheduleCompile!G614)),ISNUMBER(FIND("6F",ScheduleCompile!G614)),ISNUMBER(FIND("7F",ScheduleCompile!G614)),ISNUMBER(FIND("9F",ScheduleCompile!G614)),ISNUMBER(FIND("4F",ScheduleCompile!G614))),VALUE(LEFT(ScheduleCompile!G614,FIND("F",ScheduleCompile!G614)-1)),ScheduleCompile!G614)))))),ISTEXT(ScheduleCompile!#REF!)),"ENDTABLE",IF(ISERROR(IF(ScheduleCompile!G614="Off",0,IF(ScheduleCompile!G614="On",1,IF(ISNUMBER(ScheduleCompile!G614),ScheduleCompile!G614/1,IF(ISTEXT(ScheduleCompile!G614),IF(OR(ISNUMBER(FIND("5F",ScheduleCompile!G614)),ISNUMBER(FIND("0F",ScheduleCompile!G614)),ISNUMBER(FIND("8F",ScheduleCompile!G614)),ISNUMBER(FIND("1F",ScheduleCompile!G614)),ISNUMBER(FIND("2F",ScheduleCompile!G614)),ISNUMBER(FIND("3F",ScheduleCompile!G614)),ISNUMBER(FIND("6F",ScheduleCompile!G614)),ISNUMBER(FIND("7F",ScheduleCompile!G614)),ISNUMBER(FIND("9F",ScheduleCompile!G614)),ISNUMBER(FIND("4F",ScheduleCompile!G614))),VALUE(LEFT(ScheduleCompile!G614,FIND("F",ScheduleCompile!G614)-1)),ScheduleCompile!G614)))))),"",IF(ScheduleCompile!G614="Off",0,IF(ScheduleCompile!G614="On",1,IF(ISNUMBER(ScheduleCompile!G614),ScheduleCompile!G614/1,IF(ISTEXT(ScheduleCompile!G614),IF(OR(ISNUMBER(FIND("5F",ScheduleCompile!G614)),ISNUMBER(FIND("0F",ScheduleCompile!G614)),ISNUMBER(FIND("8F",ScheduleCompile!G614)),ISNUMBER(FIND("1F",ScheduleCompile!G614)),ISNUMBER(FIND("2F",ScheduleCompile!G614)),ISNUMBER(FIND("3F",ScheduleCompile!G614)),ISNUMBER(FIND("6F",ScheduleCompile!G614)),ISNUMBER(FIND("7F",ScheduleCompile!G614)),ISNUMBER(FIND("9F",ScheduleCompile!G614)),ISNUMBER(FIND("4F",ScheduleCompile!G614))),VALUE(LEFT(ScheduleCompile!G614,FIND("F",ScheduleCompile!G614)-1)),ScheduleCompile!G614)))))))</f>
        <v>58.4</v>
      </c>
      <c r="M621" s="1">
        <f>IF(AND(ISERROR(IF(ScheduleCompile!H614="Off",0,IF(ScheduleCompile!H614="On",1,IF(ISNUMBER(ScheduleCompile!H614),ScheduleCompile!H614/1,IF(ISTEXT(ScheduleCompile!H614),IF(OR(ISNUMBER(FIND("5F",ScheduleCompile!H614)),ISNUMBER(FIND("0F",ScheduleCompile!H614)),ISNUMBER(FIND("8F",ScheduleCompile!H614)),ISNUMBER(FIND("1F",ScheduleCompile!H614)),ISNUMBER(FIND("2F",ScheduleCompile!H614)),ISNUMBER(FIND("3F",ScheduleCompile!H614)),ISNUMBER(FIND("6F",ScheduleCompile!H614)),ISNUMBER(FIND("7F",ScheduleCompile!H614)),ISNUMBER(FIND("9F",ScheduleCompile!H614)),ISNUMBER(FIND("4F",ScheduleCompile!H614))),VALUE(LEFT(ScheduleCompile!H614,FIND("F",ScheduleCompile!H614)-1)),ScheduleCompile!H614)))))),ISTEXT(ScheduleCompile!#REF!)),"ENDTABLE",IF(ISERROR(IF(ScheduleCompile!H614="Off",0,IF(ScheduleCompile!H614="On",1,IF(ISNUMBER(ScheduleCompile!H614),ScheduleCompile!H614/1,IF(ISTEXT(ScheduleCompile!H614),IF(OR(ISNUMBER(FIND("5F",ScheduleCompile!H614)),ISNUMBER(FIND("0F",ScheduleCompile!H614)),ISNUMBER(FIND("8F",ScheduleCompile!H614)),ISNUMBER(FIND("1F",ScheduleCompile!H614)),ISNUMBER(FIND("2F",ScheduleCompile!H614)),ISNUMBER(FIND("3F",ScheduleCompile!H614)),ISNUMBER(FIND("6F",ScheduleCompile!H614)),ISNUMBER(FIND("7F",ScheduleCompile!H614)),ISNUMBER(FIND("9F",ScheduleCompile!H614)),ISNUMBER(FIND("4F",ScheduleCompile!H614))),VALUE(LEFT(ScheduleCompile!H614,FIND("F",ScheduleCompile!H614)-1)),ScheduleCompile!H614)))))),"",IF(ScheduleCompile!H614="Off",0,IF(ScheduleCompile!H614="On",1,IF(ISNUMBER(ScheduleCompile!H614),ScheduleCompile!H614/1,IF(ISTEXT(ScheduleCompile!H614),IF(OR(ISNUMBER(FIND("5F",ScheduleCompile!H614)),ISNUMBER(FIND("0F",ScheduleCompile!H614)),ISNUMBER(FIND("8F",ScheduleCompile!H614)),ISNUMBER(FIND("1F",ScheduleCompile!H614)),ISNUMBER(FIND("2F",ScheduleCompile!H614)),ISNUMBER(FIND("3F",ScheduleCompile!H614)),ISNUMBER(FIND("6F",ScheduleCompile!H614)),ISNUMBER(FIND("7F",ScheduleCompile!H614)),ISNUMBER(FIND("9F",ScheduleCompile!H614)),ISNUMBER(FIND("4F",ScheduleCompile!H614))),VALUE(LEFT(ScheduleCompile!H614,FIND("F",ScheduleCompile!H614)-1)),ScheduleCompile!H614)))))))</f>
        <v>58.4</v>
      </c>
      <c r="N621" s="1">
        <f>IF(AND(ISERROR(IF(ScheduleCompile!I614="Off",0,IF(ScheduleCompile!I614="On",1,IF(ISNUMBER(ScheduleCompile!I614),ScheduleCompile!I614/1,IF(ISTEXT(ScheduleCompile!I614),IF(OR(ISNUMBER(FIND("5F",ScheduleCompile!I614)),ISNUMBER(FIND("0F",ScheduleCompile!I614)),ISNUMBER(FIND("8F",ScheduleCompile!I614)),ISNUMBER(FIND("1F",ScheduleCompile!I614)),ISNUMBER(FIND("2F",ScheduleCompile!I614)),ISNUMBER(FIND("3F",ScheduleCompile!I614)),ISNUMBER(FIND("6F",ScheduleCompile!I614)),ISNUMBER(FIND("7F",ScheduleCompile!I614)),ISNUMBER(FIND("9F",ScheduleCompile!I614)),ISNUMBER(FIND("4F",ScheduleCompile!I614))),VALUE(LEFT(ScheduleCompile!I614,FIND("F",ScheduleCompile!I614)-1)),ScheduleCompile!I614)))))),ISTEXT(ScheduleCompile!#REF!)),"ENDTABLE",IF(ISERROR(IF(ScheduleCompile!I614="Off",0,IF(ScheduleCompile!I614="On",1,IF(ISNUMBER(ScheduleCompile!I614),ScheduleCompile!I614/1,IF(ISTEXT(ScheduleCompile!I614),IF(OR(ISNUMBER(FIND("5F",ScheduleCompile!I614)),ISNUMBER(FIND("0F",ScheduleCompile!I614)),ISNUMBER(FIND("8F",ScheduleCompile!I614)),ISNUMBER(FIND("1F",ScheduleCompile!I614)),ISNUMBER(FIND("2F",ScheduleCompile!I614)),ISNUMBER(FIND("3F",ScheduleCompile!I614)),ISNUMBER(FIND("6F",ScheduleCompile!I614)),ISNUMBER(FIND("7F",ScheduleCompile!I614)),ISNUMBER(FIND("9F",ScheduleCompile!I614)),ISNUMBER(FIND("4F",ScheduleCompile!I614))),VALUE(LEFT(ScheduleCompile!I614,FIND("F",ScheduleCompile!I614)-1)),ScheduleCompile!I614)))))),"",IF(ScheduleCompile!I614="Off",0,IF(ScheduleCompile!I614="On",1,IF(ISNUMBER(ScheduleCompile!I614),ScheduleCompile!I614/1,IF(ISTEXT(ScheduleCompile!I614),IF(OR(ISNUMBER(FIND("5F",ScheduleCompile!I614)),ISNUMBER(FIND("0F",ScheduleCompile!I614)),ISNUMBER(FIND("8F",ScheduleCompile!I614)),ISNUMBER(FIND("1F",ScheduleCompile!I614)),ISNUMBER(FIND("2F",ScheduleCompile!I614)),ISNUMBER(FIND("3F",ScheduleCompile!I614)),ISNUMBER(FIND("6F",ScheduleCompile!I614)),ISNUMBER(FIND("7F",ScheduleCompile!I614)),ISNUMBER(FIND("9F",ScheduleCompile!I614)),ISNUMBER(FIND("4F",ScheduleCompile!I614))),VALUE(LEFT(ScheduleCompile!I614,FIND("F",ScheduleCompile!I614)-1)),ScheduleCompile!I614)))))))</f>
        <v>58.4</v>
      </c>
      <c r="O621" s="1">
        <f>IF(AND(ISERROR(IF(ScheduleCompile!J614="Off",0,IF(ScheduleCompile!J614="On",1,IF(ISNUMBER(ScheduleCompile!J614),ScheduleCompile!J614/1,IF(ISTEXT(ScheduleCompile!J614),IF(OR(ISNUMBER(FIND("5F",ScheduleCompile!J614)),ISNUMBER(FIND("0F",ScheduleCompile!J614)),ISNUMBER(FIND("8F",ScheduleCompile!J614)),ISNUMBER(FIND("1F",ScheduleCompile!J614)),ISNUMBER(FIND("2F",ScheduleCompile!J614)),ISNUMBER(FIND("3F",ScheduleCompile!J614)),ISNUMBER(FIND("6F",ScheduleCompile!J614)),ISNUMBER(FIND("7F",ScheduleCompile!J614)),ISNUMBER(FIND("9F",ScheduleCompile!J614)),ISNUMBER(FIND("4F",ScheduleCompile!J614))),VALUE(LEFT(ScheduleCompile!J614,FIND("F",ScheduleCompile!J614)-1)),ScheduleCompile!J614)))))),ISTEXT(ScheduleCompile!#REF!)),"ENDTABLE",IF(ISERROR(IF(ScheduleCompile!J614="Off",0,IF(ScheduleCompile!J614="On",1,IF(ISNUMBER(ScheduleCompile!J614),ScheduleCompile!J614/1,IF(ISTEXT(ScheduleCompile!J614),IF(OR(ISNUMBER(FIND("5F",ScheduleCompile!J614)),ISNUMBER(FIND("0F",ScheduleCompile!J614)),ISNUMBER(FIND("8F",ScheduleCompile!J614)),ISNUMBER(FIND("1F",ScheduleCompile!J614)),ISNUMBER(FIND("2F",ScheduleCompile!J614)),ISNUMBER(FIND("3F",ScheduleCompile!J614)),ISNUMBER(FIND("6F",ScheduleCompile!J614)),ISNUMBER(FIND("7F",ScheduleCompile!J614)),ISNUMBER(FIND("9F",ScheduleCompile!J614)),ISNUMBER(FIND("4F",ScheduleCompile!J614))),VALUE(LEFT(ScheduleCompile!J614,FIND("F",ScheduleCompile!J614)-1)),ScheduleCompile!J614)))))),"",IF(ScheduleCompile!J614="Off",0,IF(ScheduleCompile!J614="On",1,IF(ISNUMBER(ScheduleCompile!J614),ScheduleCompile!J614/1,IF(ISTEXT(ScheduleCompile!J614),IF(OR(ISNUMBER(FIND("5F",ScheduleCompile!J614)),ISNUMBER(FIND("0F",ScheduleCompile!J614)),ISNUMBER(FIND("8F",ScheduleCompile!J614)),ISNUMBER(FIND("1F",ScheduleCompile!J614)),ISNUMBER(FIND("2F",ScheduleCompile!J614)),ISNUMBER(FIND("3F",ScheduleCompile!J614)),ISNUMBER(FIND("6F",ScheduleCompile!J614)),ISNUMBER(FIND("7F",ScheduleCompile!J614)),ISNUMBER(FIND("9F",ScheduleCompile!J614)),ISNUMBER(FIND("4F",ScheduleCompile!J614))),VALUE(LEFT(ScheduleCompile!J614,FIND("F",ScheduleCompile!J614)-1)),ScheduleCompile!J614)))))))</f>
        <v>58.4</v>
      </c>
      <c r="P621" s="1">
        <f>IF(AND(ISERROR(IF(ScheduleCompile!K614="Off",0,IF(ScheduleCompile!K614="On",1,IF(ISNUMBER(ScheduleCompile!K614),ScheduleCompile!K614/1,IF(ISTEXT(ScheduleCompile!K614),IF(OR(ISNUMBER(FIND("5F",ScheduleCompile!K614)),ISNUMBER(FIND("0F",ScheduleCompile!K614)),ISNUMBER(FIND("8F",ScheduleCompile!K614)),ISNUMBER(FIND("1F",ScheduleCompile!K614)),ISNUMBER(FIND("2F",ScheduleCompile!K614)),ISNUMBER(FIND("3F",ScheduleCompile!K614)),ISNUMBER(FIND("6F",ScheduleCompile!K614)),ISNUMBER(FIND("7F",ScheduleCompile!K614)),ISNUMBER(FIND("9F",ScheduleCompile!K614)),ISNUMBER(FIND("4F",ScheduleCompile!K614))),VALUE(LEFT(ScheduleCompile!K614,FIND("F",ScheduleCompile!K614)-1)),ScheduleCompile!K614)))))),ISTEXT(ScheduleCompile!#REF!)),"ENDTABLE",IF(ISERROR(IF(ScheduleCompile!K614="Off",0,IF(ScheduleCompile!K614="On",1,IF(ISNUMBER(ScheduleCompile!K614),ScheduleCompile!K614/1,IF(ISTEXT(ScheduleCompile!K614),IF(OR(ISNUMBER(FIND("5F",ScheduleCompile!K614)),ISNUMBER(FIND("0F",ScheduleCompile!K614)),ISNUMBER(FIND("8F",ScheduleCompile!K614)),ISNUMBER(FIND("1F",ScheduleCompile!K614)),ISNUMBER(FIND("2F",ScheduleCompile!K614)),ISNUMBER(FIND("3F",ScheduleCompile!K614)),ISNUMBER(FIND("6F",ScheduleCompile!K614)),ISNUMBER(FIND("7F",ScheduleCompile!K614)),ISNUMBER(FIND("9F",ScheduleCompile!K614)),ISNUMBER(FIND("4F",ScheduleCompile!K614))),VALUE(LEFT(ScheduleCompile!K614,FIND("F",ScheduleCompile!K614)-1)),ScheduleCompile!K614)))))),"",IF(ScheduleCompile!K614="Off",0,IF(ScheduleCompile!K614="On",1,IF(ISNUMBER(ScheduleCompile!K614),ScheduleCompile!K614/1,IF(ISTEXT(ScheduleCompile!K614),IF(OR(ISNUMBER(FIND("5F",ScheduleCompile!K614)),ISNUMBER(FIND("0F",ScheduleCompile!K614)),ISNUMBER(FIND("8F",ScheduleCompile!K614)),ISNUMBER(FIND("1F",ScheduleCompile!K614)),ISNUMBER(FIND("2F",ScheduleCompile!K614)),ISNUMBER(FIND("3F",ScheduleCompile!K614)),ISNUMBER(FIND("6F",ScheduleCompile!K614)),ISNUMBER(FIND("7F",ScheduleCompile!K614)),ISNUMBER(FIND("9F",ScheduleCompile!K614)),ISNUMBER(FIND("4F",ScheduleCompile!K614))),VALUE(LEFT(ScheduleCompile!K614,FIND("F",ScheduleCompile!K614)-1)),ScheduleCompile!K614)))))))</f>
        <v>58.4</v>
      </c>
      <c r="Q621" s="1">
        <f>IF(AND(ISERROR(IF(ScheduleCompile!L614="Off",0,IF(ScheduleCompile!L614="On",1,IF(ISNUMBER(ScheduleCompile!L614),ScheduleCompile!L614/1,IF(ISTEXT(ScheduleCompile!L614),IF(OR(ISNUMBER(FIND("5F",ScheduleCompile!L614)),ISNUMBER(FIND("0F",ScheduleCompile!L614)),ISNUMBER(FIND("8F",ScheduleCompile!L614)),ISNUMBER(FIND("1F",ScheduleCompile!L614)),ISNUMBER(FIND("2F",ScheduleCompile!L614)),ISNUMBER(FIND("3F",ScheduleCompile!L614)),ISNUMBER(FIND("6F",ScheduleCompile!L614)),ISNUMBER(FIND("7F",ScheduleCompile!L614)),ISNUMBER(FIND("9F",ScheduleCompile!L614)),ISNUMBER(FIND("4F",ScheduleCompile!L614))),VALUE(LEFT(ScheduleCompile!L614,FIND("F",ScheduleCompile!L614)-1)),ScheduleCompile!L614)))))),ISTEXT(ScheduleCompile!#REF!)),"ENDTABLE",IF(ISERROR(IF(ScheduleCompile!L614="Off",0,IF(ScheduleCompile!L614="On",1,IF(ISNUMBER(ScheduleCompile!L614),ScheduleCompile!L614/1,IF(ISTEXT(ScheduleCompile!L614),IF(OR(ISNUMBER(FIND("5F",ScheduleCompile!L614)),ISNUMBER(FIND("0F",ScheduleCompile!L614)),ISNUMBER(FIND("8F",ScheduleCompile!L614)),ISNUMBER(FIND("1F",ScheduleCompile!L614)),ISNUMBER(FIND("2F",ScheduleCompile!L614)),ISNUMBER(FIND("3F",ScheduleCompile!L614)),ISNUMBER(FIND("6F",ScheduleCompile!L614)),ISNUMBER(FIND("7F",ScheduleCompile!L614)),ISNUMBER(FIND("9F",ScheduleCompile!L614)),ISNUMBER(FIND("4F",ScheduleCompile!L614))),VALUE(LEFT(ScheduleCompile!L614,FIND("F",ScheduleCompile!L614)-1)),ScheduleCompile!L614)))))),"",IF(ScheduleCompile!L614="Off",0,IF(ScheduleCompile!L614="On",1,IF(ISNUMBER(ScheduleCompile!L614),ScheduleCompile!L614/1,IF(ISTEXT(ScheduleCompile!L614),IF(OR(ISNUMBER(FIND("5F",ScheduleCompile!L614)),ISNUMBER(FIND("0F",ScheduleCompile!L614)),ISNUMBER(FIND("8F",ScheduleCompile!L614)),ISNUMBER(FIND("1F",ScheduleCompile!L614)),ISNUMBER(FIND("2F",ScheduleCompile!L614)),ISNUMBER(FIND("3F",ScheduleCompile!L614)),ISNUMBER(FIND("6F",ScheduleCompile!L614)),ISNUMBER(FIND("7F",ScheduleCompile!L614)),ISNUMBER(FIND("9F",ScheduleCompile!L614)),ISNUMBER(FIND("4F",ScheduleCompile!L614))),VALUE(LEFT(ScheduleCompile!L614,FIND("F",ScheduleCompile!L614)-1)),ScheduleCompile!L614)))))))</f>
        <v>58.4</v>
      </c>
      <c r="R621" s="1">
        <f>IF(AND(ISERROR(IF(ScheduleCompile!M614="Off",0,IF(ScheduleCompile!M614="On",1,IF(ISNUMBER(ScheduleCompile!M614),ScheduleCompile!M614/1,IF(ISTEXT(ScheduleCompile!M614),IF(OR(ISNUMBER(FIND("5F",ScheduleCompile!M614)),ISNUMBER(FIND("0F",ScheduleCompile!M614)),ISNUMBER(FIND("8F",ScheduleCompile!M614)),ISNUMBER(FIND("1F",ScheduleCompile!M614)),ISNUMBER(FIND("2F",ScheduleCompile!M614)),ISNUMBER(FIND("3F",ScheduleCompile!M614)),ISNUMBER(FIND("6F",ScheduleCompile!M614)),ISNUMBER(FIND("7F",ScheduleCompile!M614)),ISNUMBER(FIND("9F",ScheduleCompile!M614)),ISNUMBER(FIND("4F",ScheduleCompile!M614))),VALUE(LEFT(ScheduleCompile!M614,FIND("F",ScheduleCompile!M614)-1)),ScheduleCompile!M614)))))),ISTEXT(ScheduleCompile!#REF!)),"ENDTABLE",IF(ISERROR(IF(ScheduleCompile!M614="Off",0,IF(ScheduleCompile!M614="On",1,IF(ISNUMBER(ScheduleCompile!M614),ScheduleCompile!M614/1,IF(ISTEXT(ScheduleCompile!M614),IF(OR(ISNUMBER(FIND("5F",ScheduleCompile!M614)),ISNUMBER(FIND("0F",ScheduleCompile!M614)),ISNUMBER(FIND("8F",ScheduleCompile!M614)),ISNUMBER(FIND("1F",ScheduleCompile!M614)),ISNUMBER(FIND("2F",ScheduleCompile!M614)),ISNUMBER(FIND("3F",ScheduleCompile!M614)),ISNUMBER(FIND("6F",ScheduleCompile!M614)),ISNUMBER(FIND("7F",ScheduleCompile!M614)),ISNUMBER(FIND("9F",ScheduleCompile!M614)),ISNUMBER(FIND("4F",ScheduleCompile!M614))),VALUE(LEFT(ScheduleCompile!M614,FIND("F",ScheduleCompile!M614)-1)),ScheduleCompile!M614)))))),"",IF(ScheduleCompile!M614="Off",0,IF(ScheduleCompile!M614="On",1,IF(ISNUMBER(ScheduleCompile!M614),ScheduleCompile!M614/1,IF(ISTEXT(ScheduleCompile!M614),IF(OR(ISNUMBER(FIND("5F",ScheduleCompile!M614)),ISNUMBER(FIND("0F",ScheduleCompile!M614)),ISNUMBER(FIND("8F",ScheduleCompile!M614)),ISNUMBER(FIND("1F",ScheduleCompile!M614)),ISNUMBER(FIND("2F",ScheduleCompile!M614)),ISNUMBER(FIND("3F",ScheduleCompile!M614)),ISNUMBER(FIND("6F",ScheduleCompile!M614)),ISNUMBER(FIND("7F",ScheduleCompile!M614)),ISNUMBER(FIND("9F",ScheduleCompile!M614)),ISNUMBER(FIND("4F",ScheduleCompile!M614))),VALUE(LEFT(ScheduleCompile!M614,FIND("F",ScheduleCompile!M614)-1)),ScheduleCompile!M614)))))))</f>
        <v>58.4</v>
      </c>
      <c r="S621" s="1">
        <f>IF(AND(ISERROR(IF(ScheduleCompile!N614="Off",0,IF(ScheduleCompile!N614="On",1,IF(ISNUMBER(ScheduleCompile!N614),ScheduleCompile!N614/1,IF(ISTEXT(ScheduleCompile!N614),IF(OR(ISNUMBER(FIND("5F",ScheduleCompile!N614)),ISNUMBER(FIND("0F",ScheduleCompile!N614)),ISNUMBER(FIND("8F",ScheduleCompile!N614)),ISNUMBER(FIND("1F",ScheduleCompile!N614)),ISNUMBER(FIND("2F",ScheduleCompile!N614)),ISNUMBER(FIND("3F",ScheduleCompile!N614)),ISNUMBER(FIND("6F",ScheduleCompile!N614)),ISNUMBER(FIND("7F",ScheduleCompile!N614)),ISNUMBER(FIND("9F",ScheduleCompile!N614)),ISNUMBER(FIND("4F",ScheduleCompile!N614))),VALUE(LEFT(ScheduleCompile!N614,FIND("F",ScheduleCompile!N614)-1)),ScheduleCompile!N614)))))),ISTEXT(ScheduleCompile!#REF!)),"ENDTABLE",IF(ISERROR(IF(ScheduleCompile!N614="Off",0,IF(ScheduleCompile!N614="On",1,IF(ISNUMBER(ScheduleCompile!N614),ScheduleCompile!N614/1,IF(ISTEXT(ScheduleCompile!N614),IF(OR(ISNUMBER(FIND("5F",ScheduleCompile!N614)),ISNUMBER(FIND("0F",ScheduleCompile!N614)),ISNUMBER(FIND("8F",ScheduleCompile!N614)),ISNUMBER(FIND("1F",ScheduleCompile!N614)),ISNUMBER(FIND("2F",ScheduleCompile!N614)),ISNUMBER(FIND("3F",ScheduleCompile!N614)),ISNUMBER(FIND("6F",ScheduleCompile!N614)),ISNUMBER(FIND("7F",ScheduleCompile!N614)),ISNUMBER(FIND("9F",ScheduleCompile!N614)),ISNUMBER(FIND("4F",ScheduleCompile!N614))),VALUE(LEFT(ScheduleCompile!N614,FIND("F",ScheduleCompile!N614)-1)),ScheduleCompile!N614)))))),"",IF(ScheduleCompile!N614="Off",0,IF(ScheduleCompile!N614="On",1,IF(ISNUMBER(ScheduleCompile!N614),ScheduleCompile!N614/1,IF(ISTEXT(ScheduleCompile!N614),IF(OR(ISNUMBER(FIND("5F",ScheduleCompile!N614)),ISNUMBER(FIND("0F",ScheduleCompile!N614)),ISNUMBER(FIND("8F",ScheduleCompile!N614)),ISNUMBER(FIND("1F",ScheduleCompile!N614)),ISNUMBER(FIND("2F",ScheduleCompile!N614)),ISNUMBER(FIND("3F",ScheduleCompile!N614)),ISNUMBER(FIND("6F",ScheduleCompile!N614)),ISNUMBER(FIND("7F",ScheduleCompile!N614)),ISNUMBER(FIND("9F",ScheduleCompile!N614)),ISNUMBER(FIND("4F",ScheduleCompile!N614))),VALUE(LEFT(ScheduleCompile!N614,FIND("F",ScheduleCompile!N614)-1)),ScheduleCompile!N614)))))))</f>
        <v>58.4</v>
      </c>
      <c r="T621" s="1">
        <f>IF(AND(ISERROR(IF(ScheduleCompile!O614="Off",0,IF(ScheduleCompile!O614="On",1,IF(ISNUMBER(ScheduleCompile!O614),ScheduleCompile!O614/1,IF(ISTEXT(ScheduleCompile!O614),IF(OR(ISNUMBER(FIND("5F",ScheduleCompile!O614)),ISNUMBER(FIND("0F",ScheduleCompile!O614)),ISNUMBER(FIND("8F",ScheduleCompile!O614)),ISNUMBER(FIND("1F",ScheduleCompile!O614)),ISNUMBER(FIND("2F",ScheduleCompile!O614)),ISNUMBER(FIND("3F",ScheduleCompile!O614)),ISNUMBER(FIND("6F",ScheduleCompile!O614)),ISNUMBER(FIND("7F",ScheduleCompile!O614)),ISNUMBER(FIND("9F",ScheduleCompile!O614)),ISNUMBER(FIND("4F",ScheduleCompile!O614))),VALUE(LEFT(ScheduleCompile!O614,FIND("F",ScheduleCompile!O614)-1)),ScheduleCompile!O614)))))),ISTEXT(ScheduleCompile!#REF!)),"ENDTABLE",IF(ISERROR(IF(ScheduleCompile!O614="Off",0,IF(ScheduleCompile!O614="On",1,IF(ISNUMBER(ScheduleCompile!O614),ScheduleCompile!O614/1,IF(ISTEXT(ScheduleCompile!O614),IF(OR(ISNUMBER(FIND("5F",ScheduleCompile!O614)),ISNUMBER(FIND("0F",ScheduleCompile!O614)),ISNUMBER(FIND("8F",ScheduleCompile!O614)),ISNUMBER(FIND("1F",ScheduleCompile!O614)),ISNUMBER(FIND("2F",ScheduleCompile!O614)),ISNUMBER(FIND("3F",ScheduleCompile!O614)),ISNUMBER(FIND("6F",ScheduleCompile!O614)),ISNUMBER(FIND("7F",ScheduleCompile!O614)),ISNUMBER(FIND("9F",ScheduleCompile!O614)),ISNUMBER(FIND("4F",ScheduleCompile!O614))),VALUE(LEFT(ScheduleCompile!O614,FIND("F",ScheduleCompile!O614)-1)),ScheduleCompile!O614)))))),"",IF(ScheduleCompile!O614="Off",0,IF(ScheduleCompile!O614="On",1,IF(ISNUMBER(ScheduleCompile!O614),ScheduleCompile!O614/1,IF(ISTEXT(ScheduleCompile!O614),IF(OR(ISNUMBER(FIND("5F",ScheduleCompile!O614)),ISNUMBER(FIND("0F",ScheduleCompile!O614)),ISNUMBER(FIND("8F",ScheduleCompile!O614)),ISNUMBER(FIND("1F",ScheduleCompile!O614)),ISNUMBER(FIND("2F",ScheduleCompile!O614)),ISNUMBER(FIND("3F",ScheduleCompile!O614)),ISNUMBER(FIND("6F",ScheduleCompile!O614)),ISNUMBER(FIND("7F",ScheduleCompile!O614)),ISNUMBER(FIND("9F",ScheduleCompile!O614)),ISNUMBER(FIND("4F",ScheduleCompile!O614))),VALUE(LEFT(ScheduleCompile!O614,FIND("F",ScheduleCompile!O614)-1)),ScheduleCompile!O614)))))))</f>
        <v>58.4</v>
      </c>
      <c r="U621" s="1">
        <f>IF(AND(ISERROR(IF(ScheduleCompile!P614="Off",0,IF(ScheduleCompile!P614="On",1,IF(ISNUMBER(ScheduleCompile!P614),ScheduleCompile!P614/1,IF(ISTEXT(ScheduleCompile!P614),IF(OR(ISNUMBER(FIND("5F",ScheduleCompile!P614)),ISNUMBER(FIND("0F",ScheduleCompile!P614)),ISNUMBER(FIND("8F",ScheduleCompile!P614)),ISNUMBER(FIND("1F",ScheduleCompile!P614)),ISNUMBER(FIND("2F",ScheduleCompile!P614)),ISNUMBER(FIND("3F",ScheduleCompile!P614)),ISNUMBER(FIND("6F",ScheduleCompile!P614)),ISNUMBER(FIND("7F",ScheduleCompile!P614)),ISNUMBER(FIND("9F",ScheduleCompile!P614)),ISNUMBER(FIND("4F",ScheduleCompile!P614))),VALUE(LEFT(ScheduleCompile!P614,FIND("F",ScheduleCompile!P614)-1)),ScheduleCompile!P614)))))),ISTEXT(ScheduleCompile!#REF!)),"ENDTABLE",IF(ISERROR(IF(ScheduleCompile!P614="Off",0,IF(ScheduleCompile!P614="On",1,IF(ISNUMBER(ScheduleCompile!P614),ScheduleCompile!P614/1,IF(ISTEXT(ScheduleCompile!P614),IF(OR(ISNUMBER(FIND("5F",ScheduleCompile!P614)),ISNUMBER(FIND("0F",ScheduleCompile!P614)),ISNUMBER(FIND("8F",ScheduleCompile!P614)),ISNUMBER(FIND("1F",ScheduleCompile!P614)),ISNUMBER(FIND("2F",ScheduleCompile!P614)),ISNUMBER(FIND("3F",ScheduleCompile!P614)),ISNUMBER(FIND("6F",ScheduleCompile!P614)),ISNUMBER(FIND("7F",ScheduleCompile!P614)),ISNUMBER(FIND("9F",ScheduleCompile!P614)),ISNUMBER(FIND("4F",ScheduleCompile!P614))),VALUE(LEFT(ScheduleCompile!P614,FIND("F",ScheduleCompile!P614)-1)),ScheduleCompile!P614)))))),"",IF(ScheduleCompile!P614="Off",0,IF(ScheduleCompile!P614="On",1,IF(ISNUMBER(ScheduleCompile!P614),ScheduleCompile!P614/1,IF(ISTEXT(ScheduleCompile!P614),IF(OR(ISNUMBER(FIND("5F",ScheduleCompile!P614)),ISNUMBER(FIND("0F",ScheduleCompile!P614)),ISNUMBER(FIND("8F",ScheduleCompile!P614)),ISNUMBER(FIND("1F",ScheduleCompile!P614)),ISNUMBER(FIND("2F",ScheduleCompile!P614)),ISNUMBER(FIND("3F",ScheduleCompile!P614)),ISNUMBER(FIND("6F",ScheduleCompile!P614)),ISNUMBER(FIND("7F",ScheduleCompile!P614)),ISNUMBER(FIND("9F",ScheduleCompile!P614)),ISNUMBER(FIND("4F",ScheduleCompile!P614))),VALUE(LEFT(ScheduleCompile!P614,FIND("F",ScheduleCompile!P614)-1)),ScheduleCompile!P614)))))))</f>
        <v>58.4</v>
      </c>
      <c r="V621" s="1">
        <f>IF(AND(ISERROR(IF(ScheduleCompile!Q614="Off",0,IF(ScheduleCompile!Q614="On",1,IF(ISNUMBER(ScheduleCompile!Q614),ScheduleCompile!Q614/1,IF(ISTEXT(ScheduleCompile!Q614),IF(OR(ISNUMBER(FIND("5F",ScheduleCompile!Q614)),ISNUMBER(FIND("0F",ScheduleCompile!Q614)),ISNUMBER(FIND("8F",ScheduleCompile!Q614)),ISNUMBER(FIND("1F",ScheduleCompile!Q614)),ISNUMBER(FIND("2F",ScheduleCompile!Q614)),ISNUMBER(FIND("3F",ScheduleCompile!Q614)),ISNUMBER(FIND("6F",ScheduleCompile!Q614)),ISNUMBER(FIND("7F",ScheduleCompile!Q614)),ISNUMBER(FIND("9F",ScheduleCompile!Q614)),ISNUMBER(FIND("4F",ScheduleCompile!Q614))),VALUE(LEFT(ScheduleCompile!Q614,FIND("F",ScheduleCompile!Q614)-1)),ScheduleCompile!Q614)))))),ISTEXT(ScheduleCompile!#REF!)),"ENDTABLE",IF(ISERROR(IF(ScheduleCompile!Q614="Off",0,IF(ScheduleCompile!Q614="On",1,IF(ISNUMBER(ScheduleCompile!Q614),ScheduleCompile!Q614/1,IF(ISTEXT(ScheduleCompile!Q614),IF(OR(ISNUMBER(FIND("5F",ScheduleCompile!Q614)),ISNUMBER(FIND("0F",ScheduleCompile!Q614)),ISNUMBER(FIND("8F",ScheduleCompile!Q614)),ISNUMBER(FIND("1F",ScheduleCompile!Q614)),ISNUMBER(FIND("2F",ScheduleCompile!Q614)),ISNUMBER(FIND("3F",ScheduleCompile!Q614)),ISNUMBER(FIND("6F",ScheduleCompile!Q614)),ISNUMBER(FIND("7F",ScheduleCompile!Q614)),ISNUMBER(FIND("9F",ScheduleCompile!Q614)),ISNUMBER(FIND("4F",ScheduleCompile!Q614))),VALUE(LEFT(ScheduleCompile!Q614,FIND("F",ScheduleCompile!Q614)-1)),ScheduleCompile!Q614)))))),"",IF(ScheduleCompile!Q614="Off",0,IF(ScheduleCompile!Q614="On",1,IF(ISNUMBER(ScheduleCompile!Q614),ScheduleCompile!Q614/1,IF(ISTEXT(ScheduleCompile!Q614),IF(OR(ISNUMBER(FIND("5F",ScheduleCompile!Q614)),ISNUMBER(FIND("0F",ScheduleCompile!Q614)),ISNUMBER(FIND("8F",ScheduleCompile!Q614)),ISNUMBER(FIND("1F",ScheduleCompile!Q614)),ISNUMBER(FIND("2F",ScheduleCompile!Q614)),ISNUMBER(FIND("3F",ScheduleCompile!Q614)),ISNUMBER(FIND("6F",ScheduleCompile!Q614)),ISNUMBER(FIND("7F",ScheduleCompile!Q614)),ISNUMBER(FIND("9F",ScheduleCompile!Q614)),ISNUMBER(FIND("4F",ScheduleCompile!Q614))),VALUE(LEFT(ScheduleCompile!Q614,FIND("F",ScheduleCompile!Q614)-1)),ScheduleCompile!Q614)))))))</f>
        <v>58.4</v>
      </c>
      <c r="W621" s="1">
        <f>IF(AND(ISERROR(IF(ScheduleCompile!R614="Off",0,IF(ScheduleCompile!R614="On",1,IF(ISNUMBER(ScheduleCompile!R614),ScheduleCompile!R614/1,IF(ISTEXT(ScheduleCompile!R614),IF(OR(ISNUMBER(FIND("5F",ScheduleCompile!R614)),ISNUMBER(FIND("0F",ScheduleCompile!R614)),ISNUMBER(FIND("8F",ScheduleCompile!R614)),ISNUMBER(FIND("1F",ScheduleCompile!R614)),ISNUMBER(FIND("2F",ScheduleCompile!R614)),ISNUMBER(FIND("3F",ScheduleCompile!R614)),ISNUMBER(FIND("6F",ScheduleCompile!R614)),ISNUMBER(FIND("7F",ScheduleCompile!R614)),ISNUMBER(FIND("9F",ScheduleCompile!R614)),ISNUMBER(FIND("4F",ScheduleCompile!R614))),VALUE(LEFT(ScheduleCompile!R614,FIND("F",ScheduleCompile!R614)-1)),ScheduleCompile!R614)))))),ISTEXT(ScheduleCompile!#REF!)),"ENDTABLE",IF(ISERROR(IF(ScheduleCompile!R614="Off",0,IF(ScheduleCompile!R614="On",1,IF(ISNUMBER(ScheduleCompile!R614),ScheduleCompile!R614/1,IF(ISTEXT(ScheduleCompile!R614),IF(OR(ISNUMBER(FIND("5F",ScheduleCompile!R614)),ISNUMBER(FIND("0F",ScheduleCompile!R614)),ISNUMBER(FIND("8F",ScheduleCompile!R614)),ISNUMBER(FIND("1F",ScheduleCompile!R614)),ISNUMBER(FIND("2F",ScheduleCompile!R614)),ISNUMBER(FIND("3F",ScheduleCompile!R614)),ISNUMBER(FIND("6F",ScheduleCompile!R614)),ISNUMBER(FIND("7F",ScheduleCompile!R614)),ISNUMBER(FIND("9F",ScheduleCompile!R614)),ISNUMBER(FIND("4F",ScheduleCompile!R614))),VALUE(LEFT(ScheduleCompile!R614,FIND("F",ScheduleCompile!R614)-1)),ScheduleCompile!R614)))))),"",IF(ScheduleCompile!R614="Off",0,IF(ScheduleCompile!R614="On",1,IF(ISNUMBER(ScheduleCompile!R614),ScheduleCompile!R614/1,IF(ISTEXT(ScheduleCompile!R614),IF(OR(ISNUMBER(FIND("5F",ScheduleCompile!R614)),ISNUMBER(FIND("0F",ScheduleCompile!R614)),ISNUMBER(FIND("8F",ScheduleCompile!R614)),ISNUMBER(FIND("1F",ScheduleCompile!R614)),ISNUMBER(FIND("2F",ScheduleCompile!R614)),ISNUMBER(FIND("3F",ScheduleCompile!R614)),ISNUMBER(FIND("6F",ScheduleCompile!R614)),ISNUMBER(FIND("7F",ScheduleCompile!R614)),ISNUMBER(FIND("9F",ScheduleCompile!R614)),ISNUMBER(FIND("4F",ScheduleCompile!R614))),VALUE(LEFT(ScheduleCompile!R614,FIND("F",ScheduleCompile!R614)-1)),ScheduleCompile!R614)))))))</f>
        <v>58.4</v>
      </c>
      <c r="X621" s="1">
        <f>IF(AND(ISERROR(IF(ScheduleCompile!S614="Off",0,IF(ScheduleCompile!S614="On",1,IF(ISNUMBER(ScheduleCompile!S614),ScheduleCompile!S614/1,IF(ISTEXT(ScheduleCompile!S614),IF(OR(ISNUMBER(FIND("5F",ScheduleCompile!S614)),ISNUMBER(FIND("0F",ScheduleCompile!S614)),ISNUMBER(FIND("8F",ScheduleCompile!S614)),ISNUMBER(FIND("1F",ScheduleCompile!S614)),ISNUMBER(FIND("2F",ScheduleCompile!S614)),ISNUMBER(FIND("3F",ScheduleCompile!S614)),ISNUMBER(FIND("6F",ScheduleCompile!S614)),ISNUMBER(FIND("7F",ScheduleCompile!S614)),ISNUMBER(FIND("9F",ScheduleCompile!S614)),ISNUMBER(FIND("4F",ScheduleCompile!S614))),VALUE(LEFT(ScheduleCompile!S614,FIND("F",ScheduleCompile!S614)-1)),ScheduleCompile!S614)))))),ISTEXT(ScheduleCompile!#REF!)),"ENDTABLE",IF(ISERROR(IF(ScheduleCompile!S614="Off",0,IF(ScheduleCompile!S614="On",1,IF(ISNUMBER(ScheduleCompile!S614),ScheduleCompile!S614/1,IF(ISTEXT(ScheduleCompile!S614),IF(OR(ISNUMBER(FIND("5F",ScheduleCompile!S614)),ISNUMBER(FIND("0F",ScheduleCompile!S614)),ISNUMBER(FIND("8F",ScheduleCompile!S614)),ISNUMBER(FIND("1F",ScheduleCompile!S614)),ISNUMBER(FIND("2F",ScheduleCompile!S614)),ISNUMBER(FIND("3F",ScheduleCompile!S614)),ISNUMBER(FIND("6F",ScheduleCompile!S614)),ISNUMBER(FIND("7F",ScheduleCompile!S614)),ISNUMBER(FIND("9F",ScheduleCompile!S614)),ISNUMBER(FIND("4F",ScheduleCompile!S614))),VALUE(LEFT(ScheduleCompile!S614,FIND("F",ScheduleCompile!S614)-1)),ScheduleCompile!S614)))))),"",IF(ScheduleCompile!S614="Off",0,IF(ScheduleCompile!S614="On",1,IF(ISNUMBER(ScheduleCompile!S614),ScheduleCompile!S614/1,IF(ISTEXT(ScheduleCompile!S614),IF(OR(ISNUMBER(FIND("5F",ScheduleCompile!S614)),ISNUMBER(FIND("0F",ScheduleCompile!S614)),ISNUMBER(FIND("8F",ScheduleCompile!S614)),ISNUMBER(FIND("1F",ScheduleCompile!S614)),ISNUMBER(FIND("2F",ScheduleCompile!S614)),ISNUMBER(FIND("3F",ScheduleCompile!S614)),ISNUMBER(FIND("6F",ScheduleCompile!S614)),ISNUMBER(FIND("7F",ScheduleCompile!S614)),ISNUMBER(FIND("9F",ScheduleCompile!S614)),ISNUMBER(FIND("4F",ScheduleCompile!S614))),VALUE(LEFT(ScheduleCompile!S614,FIND("F",ScheduleCompile!S614)-1)),ScheduleCompile!S614)))))))</f>
        <v>58.4</v>
      </c>
      <c r="Y621" s="1">
        <f>IF(AND(ISERROR(IF(ScheduleCompile!T614="Off",0,IF(ScheduleCompile!T614="On",1,IF(ISNUMBER(ScheduleCompile!T614),ScheduleCompile!T614/1,IF(ISTEXT(ScheduleCompile!T614),IF(OR(ISNUMBER(FIND("5F",ScheduleCompile!T614)),ISNUMBER(FIND("0F",ScheduleCompile!T614)),ISNUMBER(FIND("8F",ScheduleCompile!T614)),ISNUMBER(FIND("1F",ScheduleCompile!T614)),ISNUMBER(FIND("2F",ScheduleCompile!T614)),ISNUMBER(FIND("3F",ScheduleCompile!T614)),ISNUMBER(FIND("6F",ScheduleCompile!T614)),ISNUMBER(FIND("7F",ScheduleCompile!T614)),ISNUMBER(FIND("9F",ScheduleCompile!T614)),ISNUMBER(FIND("4F",ScheduleCompile!T614))),VALUE(LEFT(ScheduleCompile!T614,FIND("F",ScheduleCompile!T614)-1)),ScheduleCompile!T614)))))),ISTEXT(ScheduleCompile!#REF!)),"ENDTABLE",IF(ISERROR(IF(ScheduleCompile!T614="Off",0,IF(ScheduleCompile!T614="On",1,IF(ISNUMBER(ScheduleCompile!T614),ScheduleCompile!T614/1,IF(ISTEXT(ScheduleCompile!T614),IF(OR(ISNUMBER(FIND("5F",ScheduleCompile!T614)),ISNUMBER(FIND("0F",ScheduleCompile!T614)),ISNUMBER(FIND("8F",ScheduleCompile!T614)),ISNUMBER(FIND("1F",ScheduleCompile!T614)),ISNUMBER(FIND("2F",ScheduleCompile!T614)),ISNUMBER(FIND("3F",ScheduleCompile!T614)),ISNUMBER(FIND("6F",ScheduleCompile!T614)),ISNUMBER(FIND("7F",ScheduleCompile!T614)),ISNUMBER(FIND("9F",ScheduleCompile!T614)),ISNUMBER(FIND("4F",ScheduleCompile!T614))),VALUE(LEFT(ScheduleCompile!T614,FIND("F",ScheduleCompile!T614)-1)),ScheduleCompile!T614)))))),"",IF(ScheduleCompile!T614="Off",0,IF(ScheduleCompile!T614="On",1,IF(ISNUMBER(ScheduleCompile!T614),ScheduleCompile!T614/1,IF(ISTEXT(ScheduleCompile!T614),IF(OR(ISNUMBER(FIND("5F",ScheduleCompile!T614)),ISNUMBER(FIND("0F",ScheduleCompile!T614)),ISNUMBER(FIND("8F",ScheduleCompile!T614)),ISNUMBER(FIND("1F",ScheduleCompile!T614)),ISNUMBER(FIND("2F",ScheduleCompile!T614)),ISNUMBER(FIND("3F",ScheduleCompile!T614)),ISNUMBER(FIND("6F",ScheduleCompile!T614)),ISNUMBER(FIND("7F",ScheduleCompile!T614)),ISNUMBER(FIND("9F",ScheduleCompile!T614)),ISNUMBER(FIND("4F",ScheduleCompile!T614))),VALUE(LEFT(ScheduleCompile!T614,FIND("F",ScheduleCompile!T614)-1)),ScheduleCompile!T614)))))))</f>
        <v>58.4</v>
      </c>
      <c r="Z621" s="1">
        <f>IF(AND(ISERROR(IF(ScheduleCompile!U614="Off",0,IF(ScheduleCompile!U614="On",1,IF(ISNUMBER(ScheduleCompile!U614),ScheduleCompile!U614/1,IF(ISTEXT(ScheduleCompile!U614),IF(OR(ISNUMBER(FIND("5F",ScheduleCompile!U614)),ISNUMBER(FIND("0F",ScheduleCompile!U614)),ISNUMBER(FIND("8F",ScheduleCompile!U614)),ISNUMBER(FIND("1F",ScheduleCompile!U614)),ISNUMBER(FIND("2F",ScheduleCompile!U614)),ISNUMBER(FIND("3F",ScheduleCompile!U614)),ISNUMBER(FIND("6F",ScheduleCompile!U614)),ISNUMBER(FIND("7F",ScheduleCompile!U614)),ISNUMBER(FIND("9F",ScheduleCompile!U614)),ISNUMBER(FIND("4F",ScheduleCompile!U614))),VALUE(LEFT(ScheduleCompile!U614,FIND("F",ScheduleCompile!U614)-1)),ScheduleCompile!U614)))))),ISTEXT(ScheduleCompile!#REF!)),"ENDTABLE",IF(ISERROR(IF(ScheduleCompile!U614="Off",0,IF(ScheduleCompile!U614="On",1,IF(ISNUMBER(ScheduleCompile!U614),ScheduleCompile!U614/1,IF(ISTEXT(ScheduleCompile!U614),IF(OR(ISNUMBER(FIND("5F",ScheduleCompile!U614)),ISNUMBER(FIND("0F",ScheduleCompile!U614)),ISNUMBER(FIND("8F",ScheduleCompile!U614)),ISNUMBER(FIND("1F",ScheduleCompile!U614)),ISNUMBER(FIND("2F",ScheduleCompile!U614)),ISNUMBER(FIND("3F",ScheduleCompile!U614)),ISNUMBER(FIND("6F",ScheduleCompile!U614)),ISNUMBER(FIND("7F",ScheduleCompile!U614)),ISNUMBER(FIND("9F",ScheduleCompile!U614)),ISNUMBER(FIND("4F",ScheduleCompile!U614))),VALUE(LEFT(ScheduleCompile!U614,FIND("F",ScheduleCompile!U614)-1)),ScheduleCompile!U614)))))),"",IF(ScheduleCompile!U614="Off",0,IF(ScheduleCompile!U614="On",1,IF(ISNUMBER(ScheduleCompile!U614),ScheduleCompile!U614/1,IF(ISTEXT(ScheduleCompile!U614),IF(OR(ISNUMBER(FIND("5F",ScheduleCompile!U614)),ISNUMBER(FIND("0F",ScheduleCompile!U614)),ISNUMBER(FIND("8F",ScheduleCompile!U614)),ISNUMBER(FIND("1F",ScheduleCompile!U614)),ISNUMBER(FIND("2F",ScheduleCompile!U614)),ISNUMBER(FIND("3F",ScheduleCompile!U614)),ISNUMBER(FIND("6F",ScheduleCompile!U614)),ISNUMBER(FIND("7F",ScheduleCompile!U614)),ISNUMBER(FIND("9F",ScheduleCompile!U614)),ISNUMBER(FIND("4F",ScheduleCompile!U614))),VALUE(LEFT(ScheduleCompile!U614,FIND("F",ScheduleCompile!U614)-1)),ScheduleCompile!U614)))))))</f>
        <v>58.4</v>
      </c>
      <c r="AA621" s="1">
        <f>IF(AND(ISERROR(IF(ScheduleCompile!V614="Off",0,IF(ScheduleCompile!V614="On",1,IF(ISNUMBER(ScheduleCompile!V614),ScheduleCompile!V614/1,IF(ISTEXT(ScheduleCompile!V614),IF(OR(ISNUMBER(FIND("5F",ScheduleCompile!V614)),ISNUMBER(FIND("0F",ScheduleCompile!V614)),ISNUMBER(FIND("8F",ScheduleCompile!V614)),ISNUMBER(FIND("1F",ScheduleCompile!V614)),ISNUMBER(FIND("2F",ScheduleCompile!V614)),ISNUMBER(FIND("3F",ScheduleCompile!V614)),ISNUMBER(FIND("6F",ScheduleCompile!V614)),ISNUMBER(FIND("7F",ScheduleCompile!V614)),ISNUMBER(FIND("9F",ScheduleCompile!V614)),ISNUMBER(FIND("4F",ScheduleCompile!V614))),VALUE(LEFT(ScheduleCompile!V614,FIND("F",ScheduleCompile!V614)-1)),ScheduleCompile!V614)))))),ISTEXT(ScheduleCompile!#REF!)),"ENDTABLE",IF(ISERROR(IF(ScheduleCompile!V614="Off",0,IF(ScheduleCompile!V614="On",1,IF(ISNUMBER(ScheduleCompile!V614),ScheduleCompile!V614/1,IF(ISTEXT(ScheduleCompile!V614),IF(OR(ISNUMBER(FIND("5F",ScheduleCompile!V614)),ISNUMBER(FIND("0F",ScheduleCompile!V614)),ISNUMBER(FIND("8F",ScheduleCompile!V614)),ISNUMBER(FIND("1F",ScheduleCompile!V614)),ISNUMBER(FIND("2F",ScheduleCompile!V614)),ISNUMBER(FIND("3F",ScheduleCompile!V614)),ISNUMBER(FIND("6F",ScheduleCompile!V614)),ISNUMBER(FIND("7F",ScheduleCompile!V614)),ISNUMBER(FIND("9F",ScheduleCompile!V614)),ISNUMBER(FIND("4F",ScheduleCompile!V614))),VALUE(LEFT(ScheduleCompile!V614,FIND("F",ScheduleCompile!V614)-1)),ScheduleCompile!V614)))))),"",IF(ScheduleCompile!V614="Off",0,IF(ScheduleCompile!V614="On",1,IF(ISNUMBER(ScheduleCompile!V614),ScheduleCompile!V614/1,IF(ISTEXT(ScheduleCompile!V614),IF(OR(ISNUMBER(FIND("5F",ScheduleCompile!V614)),ISNUMBER(FIND("0F",ScheduleCompile!V614)),ISNUMBER(FIND("8F",ScheduleCompile!V614)),ISNUMBER(FIND("1F",ScheduleCompile!V614)),ISNUMBER(FIND("2F",ScheduleCompile!V614)),ISNUMBER(FIND("3F",ScheduleCompile!V614)),ISNUMBER(FIND("6F",ScheduleCompile!V614)),ISNUMBER(FIND("7F",ScheduleCompile!V614)),ISNUMBER(FIND("9F",ScheduleCompile!V614)),ISNUMBER(FIND("4F",ScheduleCompile!V614))),VALUE(LEFT(ScheduleCompile!V614,FIND("F",ScheduleCompile!V614)-1)),ScheduleCompile!V614)))))))</f>
        <v>58.4</v>
      </c>
      <c r="AB621" s="1">
        <f>IF(AND(ISERROR(IF(ScheduleCompile!W614="Off",0,IF(ScheduleCompile!W614="On",1,IF(ISNUMBER(ScheduleCompile!W614),ScheduleCompile!W614/1,IF(ISTEXT(ScheduleCompile!W614),IF(OR(ISNUMBER(FIND("5F",ScheduleCompile!W614)),ISNUMBER(FIND("0F",ScheduleCompile!W614)),ISNUMBER(FIND("8F",ScheduleCompile!W614)),ISNUMBER(FIND("1F",ScheduleCompile!W614)),ISNUMBER(FIND("2F",ScheduleCompile!W614)),ISNUMBER(FIND("3F",ScheduleCompile!W614)),ISNUMBER(FIND("6F",ScheduleCompile!W614)),ISNUMBER(FIND("7F",ScheduleCompile!W614)),ISNUMBER(FIND("9F",ScheduleCompile!W614)),ISNUMBER(FIND("4F",ScheduleCompile!W614))),VALUE(LEFT(ScheduleCompile!W614,FIND("F",ScheduleCompile!W614)-1)),ScheduleCompile!W614)))))),ISTEXT(ScheduleCompile!#REF!)),"ENDTABLE",IF(ISERROR(IF(ScheduleCompile!W614="Off",0,IF(ScheduleCompile!W614="On",1,IF(ISNUMBER(ScheduleCompile!W614),ScheduleCompile!W614/1,IF(ISTEXT(ScheduleCompile!W614),IF(OR(ISNUMBER(FIND("5F",ScheduleCompile!W614)),ISNUMBER(FIND("0F",ScheduleCompile!W614)),ISNUMBER(FIND("8F",ScheduleCompile!W614)),ISNUMBER(FIND("1F",ScheduleCompile!W614)),ISNUMBER(FIND("2F",ScheduleCompile!W614)),ISNUMBER(FIND("3F",ScheduleCompile!W614)),ISNUMBER(FIND("6F",ScheduleCompile!W614)),ISNUMBER(FIND("7F",ScheduleCompile!W614)),ISNUMBER(FIND("9F",ScheduleCompile!W614)),ISNUMBER(FIND("4F",ScheduleCompile!W614))),VALUE(LEFT(ScheduleCompile!W614,FIND("F",ScheduleCompile!W614)-1)),ScheduleCompile!W614)))))),"",IF(ScheduleCompile!W614="Off",0,IF(ScheduleCompile!W614="On",1,IF(ISNUMBER(ScheduleCompile!W614),ScheduleCompile!W614/1,IF(ISTEXT(ScheduleCompile!W614),IF(OR(ISNUMBER(FIND("5F",ScheduleCompile!W614)),ISNUMBER(FIND("0F",ScheduleCompile!W614)),ISNUMBER(FIND("8F",ScheduleCompile!W614)),ISNUMBER(FIND("1F",ScheduleCompile!W614)),ISNUMBER(FIND("2F",ScheduleCompile!W614)),ISNUMBER(FIND("3F",ScheduleCompile!W614)),ISNUMBER(FIND("6F",ScheduleCompile!W614)),ISNUMBER(FIND("7F",ScheduleCompile!W614)),ISNUMBER(FIND("9F",ScheduleCompile!W614)),ISNUMBER(FIND("4F",ScheduleCompile!W614))),VALUE(LEFT(ScheduleCompile!W614,FIND("F",ScheduleCompile!W614)-1)),ScheduleCompile!W614)))))))</f>
        <v>58.4</v>
      </c>
      <c r="AC621" s="1">
        <f>IF(AND(ISERROR(IF(ScheduleCompile!X614="Off",0,IF(ScheduleCompile!X614="On",1,IF(ISNUMBER(ScheduleCompile!X614),ScheduleCompile!X614/1,IF(ISTEXT(ScheduleCompile!X614),IF(OR(ISNUMBER(FIND("5F",ScheduleCompile!X614)),ISNUMBER(FIND("0F",ScheduleCompile!X614)),ISNUMBER(FIND("8F",ScheduleCompile!X614)),ISNUMBER(FIND("1F",ScheduleCompile!X614)),ISNUMBER(FIND("2F",ScheduleCompile!X614)),ISNUMBER(FIND("3F",ScheduleCompile!X614)),ISNUMBER(FIND("6F",ScheduleCompile!X614)),ISNUMBER(FIND("7F",ScheduleCompile!X614)),ISNUMBER(FIND("9F",ScheduleCompile!X614)),ISNUMBER(FIND("4F",ScheduleCompile!X614))),VALUE(LEFT(ScheduleCompile!X614,FIND("F",ScheduleCompile!X614)-1)),ScheduleCompile!X614)))))),ISTEXT(ScheduleCompile!#REF!)),"ENDTABLE",IF(ISERROR(IF(ScheduleCompile!X614="Off",0,IF(ScheduleCompile!X614="On",1,IF(ISNUMBER(ScheduleCompile!X614),ScheduleCompile!X614/1,IF(ISTEXT(ScheduleCompile!X614),IF(OR(ISNUMBER(FIND("5F",ScheduleCompile!X614)),ISNUMBER(FIND("0F",ScheduleCompile!X614)),ISNUMBER(FIND("8F",ScheduleCompile!X614)),ISNUMBER(FIND("1F",ScheduleCompile!X614)),ISNUMBER(FIND("2F",ScheduleCompile!X614)),ISNUMBER(FIND("3F",ScheduleCompile!X614)),ISNUMBER(FIND("6F",ScheduleCompile!X614)),ISNUMBER(FIND("7F",ScheduleCompile!X614)),ISNUMBER(FIND("9F",ScheduleCompile!X614)),ISNUMBER(FIND("4F",ScheduleCompile!X614))),VALUE(LEFT(ScheduleCompile!X614,FIND("F",ScheduleCompile!X614)-1)),ScheduleCompile!X614)))))),"",IF(ScheduleCompile!X614="Off",0,IF(ScheduleCompile!X614="On",1,IF(ISNUMBER(ScheduleCompile!X614),ScheduleCompile!X614/1,IF(ISTEXT(ScheduleCompile!X614),IF(OR(ISNUMBER(FIND("5F",ScheduleCompile!X614)),ISNUMBER(FIND("0F",ScheduleCompile!X614)),ISNUMBER(FIND("8F",ScheduleCompile!X614)),ISNUMBER(FIND("1F",ScheduleCompile!X614)),ISNUMBER(FIND("2F",ScheduleCompile!X614)),ISNUMBER(FIND("3F",ScheduleCompile!X614)),ISNUMBER(FIND("6F",ScheduleCompile!X614)),ISNUMBER(FIND("7F",ScheduleCompile!X614)),ISNUMBER(FIND("9F",ScheduleCompile!X614)),ISNUMBER(FIND("4F",ScheduleCompile!X614))),VALUE(LEFT(ScheduleCompile!X614,FIND("F",ScheduleCompile!X614)-1)),ScheduleCompile!X614)))))))</f>
        <v>58.4</v>
      </c>
      <c r="AD621" s="1">
        <f>IF(AND(ISERROR(IF(ScheduleCompile!Y614="Off",0,IF(ScheduleCompile!Y614="On",1,IF(ISNUMBER(ScheduleCompile!Y614),ScheduleCompile!Y614/1,IF(ISTEXT(ScheduleCompile!Y614),IF(OR(ISNUMBER(FIND("5F",ScheduleCompile!Y614)),ISNUMBER(FIND("0F",ScheduleCompile!Y614)),ISNUMBER(FIND("8F",ScheduleCompile!Y614)),ISNUMBER(FIND("1F",ScheduleCompile!Y614)),ISNUMBER(FIND("2F",ScheduleCompile!Y614)),ISNUMBER(FIND("3F",ScheduleCompile!Y614)),ISNUMBER(FIND("6F",ScheduleCompile!Y614)),ISNUMBER(FIND("7F",ScheduleCompile!Y614)),ISNUMBER(FIND("9F",ScheduleCompile!Y614)),ISNUMBER(FIND("4F",ScheduleCompile!Y614))),VALUE(LEFT(ScheduleCompile!Y614,FIND("F",ScheduleCompile!Y614)-1)),ScheduleCompile!Y614)))))),ISTEXT(ScheduleCompile!#REF!)),"ENDTABLE",IF(ISERROR(IF(ScheduleCompile!Y614="Off",0,IF(ScheduleCompile!Y614="On",1,IF(ISNUMBER(ScheduleCompile!Y614),ScheduleCompile!Y614/1,IF(ISTEXT(ScheduleCompile!Y614),IF(OR(ISNUMBER(FIND("5F",ScheduleCompile!Y614)),ISNUMBER(FIND("0F",ScheduleCompile!Y614)),ISNUMBER(FIND("8F",ScheduleCompile!Y614)),ISNUMBER(FIND("1F",ScheduleCompile!Y614)),ISNUMBER(FIND("2F",ScheduleCompile!Y614)),ISNUMBER(FIND("3F",ScheduleCompile!Y614)),ISNUMBER(FIND("6F",ScheduleCompile!Y614)),ISNUMBER(FIND("7F",ScheduleCompile!Y614)),ISNUMBER(FIND("9F",ScheduleCompile!Y614)),ISNUMBER(FIND("4F",ScheduleCompile!Y614))),VALUE(LEFT(ScheduleCompile!Y614,FIND("F",ScheduleCompile!Y614)-1)),ScheduleCompile!Y614)))))),"",IF(ScheduleCompile!Y614="Off",0,IF(ScheduleCompile!Y614="On",1,IF(ISNUMBER(ScheduleCompile!Y614),ScheduleCompile!Y614/1,IF(ISTEXT(ScheduleCompile!Y614),IF(OR(ISNUMBER(FIND("5F",ScheduleCompile!Y614)),ISNUMBER(FIND("0F",ScheduleCompile!Y614)),ISNUMBER(FIND("8F",ScheduleCompile!Y614)),ISNUMBER(FIND("1F",ScheduleCompile!Y614)),ISNUMBER(FIND("2F",ScheduleCompile!Y614)),ISNUMBER(FIND("3F",ScheduleCompile!Y614)),ISNUMBER(FIND("6F",ScheduleCompile!Y614)),ISNUMBER(FIND("7F",ScheduleCompile!Y614)),ISNUMBER(FIND("9F",ScheduleCompile!Y614)),ISNUMBER(FIND("4F",ScheduleCompile!Y614))),VALUE(LEFT(ScheduleCompile!Y614,FIND("F",ScheduleCompile!Y614)-1)),ScheduleCompile!Y614)))))))</f>
        <v>58.4</v>
      </c>
    </row>
    <row r="622" spans="1:30" x14ac:dyDescent="0.25">
      <c r="A622" t="str">
        <f t="shared" si="39"/>
        <v>SchDay "WaterMainCZ08Feb"  Type = "Temperature" Hr = (58.6, 58.6, 58.6, 58.6, 58.6, 58.6, 58.6, 58.6, 58.6, 58.6, 58.6, 58.6, 58.6, 58.6, 58.6, 58.6, 58.6, 58.6, 58.6, 58.6, 58.6, 58.6, 58.6, 58.6) ..</v>
      </c>
      <c r="B622" s="1" t="s">
        <v>623</v>
      </c>
      <c r="C622" t="str">
        <f t="shared" si="40"/>
        <v xml:space="preserve">SchDay "WaterMainCZ08Feb"  Type = "Temperature" Hr = </v>
      </c>
      <c r="D622" t="str">
        <f t="shared" si="41"/>
        <v>(58.6, 58.6, 58.6, 58.6, 58.6, 58.6, 58.6, 58.6, 58.6, 58.6, 58.6, 58.6, 58.6, 58.6, 58.6, 58.6, 58.6, 58.6, 58.6, 58.6, 58.6, 58.6, 58.6, 58.6) ..</v>
      </c>
      <c r="E622" s="30" t="str">
        <f>ScheduleCompile!A615</f>
        <v>WaterMainCZ08Feb</v>
      </c>
      <c r="F622" t="str">
        <f t="shared" si="42"/>
        <v>Temperature</v>
      </c>
      <c r="G622" s="1">
        <f>IF(AND(ISERROR(IF(ScheduleCompile!B615="Off",0,IF(ScheduleCompile!B615="On",1,IF(ISNUMBER(ScheduleCompile!B615),ScheduleCompile!B615/1,IF(ISTEXT(ScheduleCompile!B615),IF(OR(ISNUMBER(FIND("5F",ScheduleCompile!B615)),ISNUMBER(FIND("0F",ScheduleCompile!B615)),ISNUMBER(FIND("8F",ScheduleCompile!B615)),ISNUMBER(FIND("1F",ScheduleCompile!B615)),ISNUMBER(FIND("2F",ScheduleCompile!B615)),ISNUMBER(FIND("3F",ScheduleCompile!B615)),ISNUMBER(FIND("6F",ScheduleCompile!B615)),ISNUMBER(FIND("7F",ScheduleCompile!B615)),ISNUMBER(FIND("9F",ScheduleCompile!B615)),ISNUMBER(FIND("4F",ScheduleCompile!B615))),VALUE(LEFT(ScheduleCompile!B615,FIND("F",ScheduleCompile!B615)-1)),ScheduleCompile!B615)))))),ISTEXT(ScheduleCompile!#REF!)),"ENDTABLE",IF(ISERROR(IF(ScheduleCompile!B615="Off",0,IF(ScheduleCompile!B615="On",1,IF(ISNUMBER(ScheduleCompile!B615),ScheduleCompile!B615/1,IF(ISTEXT(ScheduleCompile!B615),IF(OR(ISNUMBER(FIND("5F",ScheduleCompile!B615)),ISNUMBER(FIND("0F",ScheduleCompile!B615)),ISNUMBER(FIND("8F",ScheduleCompile!B615)),ISNUMBER(FIND("1F",ScheduleCompile!B615)),ISNUMBER(FIND("2F",ScheduleCompile!B615)),ISNUMBER(FIND("3F",ScheduleCompile!B615)),ISNUMBER(FIND("6F",ScheduleCompile!B615)),ISNUMBER(FIND("7F",ScheduleCompile!B615)),ISNUMBER(FIND("9F",ScheduleCompile!B615)),ISNUMBER(FIND("4F",ScheduleCompile!B615))),VALUE(LEFT(ScheduleCompile!B615,FIND("F",ScheduleCompile!B615)-1)),ScheduleCompile!B615)))))),"",IF(ScheduleCompile!B615="Off",0,IF(ScheduleCompile!B615="On",1,IF(ISNUMBER(ScheduleCompile!B615),ScheduleCompile!B615/1,IF(ISTEXT(ScheduleCompile!B615),IF(OR(ISNUMBER(FIND("5F",ScheduleCompile!B615)),ISNUMBER(FIND("0F",ScheduleCompile!B615)),ISNUMBER(FIND("8F",ScheduleCompile!B615)),ISNUMBER(FIND("1F",ScheduleCompile!B615)),ISNUMBER(FIND("2F",ScheduleCompile!B615)),ISNUMBER(FIND("3F",ScheduleCompile!B615)),ISNUMBER(FIND("6F",ScheduleCompile!B615)),ISNUMBER(FIND("7F",ScheduleCompile!B615)),ISNUMBER(FIND("9F",ScheduleCompile!B615)),ISNUMBER(FIND("4F",ScheduleCompile!B615))),VALUE(LEFT(ScheduleCompile!B615,FIND("F",ScheduleCompile!B615)-1)),ScheduleCompile!B615)))))))</f>
        <v>58.6</v>
      </c>
      <c r="H622" s="1">
        <f>IF(AND(ISERROR(IF(ScheduleCompile!C615="Off",0,IF(ScheduleCompile!C615="On",1,IF(ISNUMBER(ScheduleCompile!C615),ScheduleCompile!C615/1,IF(ISTEXT(ScheduleCompile!C615),IF(OR(ISNUMBER(FIND("5F",ScheduleCompile!C615)),ISNUMBER(FIND("0F",ScheduleCompile!C615)),ISNUMBER(FIND("8F",ScheduleCompile!C615)),ISNUMBER(FIND("1F",ScheduleCompile!C615)),ISNUMBER(FIND("2F",ScheduleCompile!C615)),ISNUMBER(FIND("3F",ScheduleCompile!C615)),ISNUMBER(FIND("6F",ScheduleCompile!C615)),ISNUMBER(FIND("7F",ScheduleCompile!C615)),ISNUMBER(FIND("9F",ScheduleCompile!C615)),ISNUMBER(FIND("4F",ScheduleCompile!C615))),VALUE(LEFT(ScheduleCompile!C615,FIND("F",ScheduleCompile!C615)-1)),ScheduleCompile!C615)))))),ISTEXT(ScheduleCompile!#REF!)),"ENDTABLE",IF(ISERROR(IF(ScheduleCompile!C615="Off",0,IF(ScheduleCompile!C615="On",1,IF(ISNUMBER(ScheduleCompile!C615),ScheduleCompile!C615/1,IF(ISTEXT(ScheduleCompile!C615),IF(OR(ISNUMBER(FIND("5F",ScheduleCompile!C615)),ISNUMBER(FIND("0F",ScheduleCompile!C615)),ISNUMBER(FIND("8F",ScheduleCompile!C615)),ISNUMBER(FIND("1F",ScheduleCompile!C615)),ISNUMBER(FIND("2F",ScheduleCompile!C615)),ISNUMBER(FIND("3F",ScheduleCompile!C615)),ISNUMBER(FIND("6F",ScheduleCompile!C615)),ISNUMBER(FIND("7F",ScheduleCompile!C615)),ISNUMBER(FIND("9F",ScheduleCompile!C615)),ISNUMBER(FIND("4F",ScheduleCompile!C615))),VALUE(LEFT(ScheduleCompile!C615,FIND("F",ScheduleCompile!C615)-1)),ScheduleCompile!C615)))))),"",IF(ScheduleCompile!C615="Off",0,IF(ScheduleCompile!C615="On",1,IF(ISNUMBER(ScheduleCompile!C615),ScheduleCompile!C615/1,IF(ISTEXT(ScheduleCompile!C615),IF(OR(ISNUMBER(FIND("5F",ScheduleCompile!C615)),ISNUMBER(FIND("0F",ScheduleCompile!C615)),ISNUMBER(FIND("8F",ScheduleCompile!C615)),ISNUMBER(FIND("1F",ScheduleCompile!C615)),ISNUMBER(FIND("2F",ScheduleCompile!C615)),ISNUMBER(FIND("3F",ScheduleCompile!C615)),ISNUMBER(FIND("6F",ScheduleCompile!C615)),ISNUMBER(FIND("7F",ScheduleCompile!C615)),ISNUMBER(FIND("9F",ScheduleCompile!C615)),ISNUMBER(FIND("4F",ScheduleCompile!C615))),VALUE(LEFT(ScheduleCompile!C615,FIND("F",ScheduleCompile!C615)-1)),ScheduleCompile!C615)))))))</f>
        <v>58.6</v>
      </c>
      <c r="I622" s="1">
        <f>IF(AND(ISERROR(IF(ScheduleCompile!D615="Off",0,IF(ScheduleCompile!D615="On",1,IF(ISNUMBER(ScheduleCompile!D615),ScheduleCompile!D615/1,IF(ISTEXT(ScheduleCompile!D615),IF(OR(ISNUMBER(FIND("5F",ScheduleCompile!D615)),ISNUMBER(FIND("0F",ScheduleCompile!D615)),ISNUMBER(FIND("8F",ScheduleCompile!D615)),ISNUMBER(FIND("1F",ScheduleCompile!D615)),ISNUMBER(FIND("2F",ScheduleCompile!D615)),ISNUMBER(FIND("3F",ScheduleCompile!D615)),ISNUMBER(FIND("6F",ScheduleCompile!D615)),ISNUMBER(FIND("7F",ScheduleCompile!D615)),ISNUMBER(FIND("9F",ScheduleCompile!D615)),ISNUMBER(FIND("4F",ScheduleCompile!D615))),VALUE(LEFT(ScheduleCompile!D615,FIND("F",ScheduleCompile!D615)-1)),ScheduleCompile!D615)))))),ISTEXT(ScheduleCompile!#REF!)),"ENDTABLE",IF(ISERROR(IF(ScheduleCompile!D615="Off",0,IF(ScheduleCompile!D615="On",1,IF(ISNUMBER(ScheduleCompile!D615),ScheduleCompile!D615/1,IF(ISTEXT(ScheduleCompile!D615),IF(OR(ISNUMBER(FIND("5F",ScheduleCompile!D615)),ISNUMBER(FIND("0F",ScheduleCompile!D615)),ISNUMBER(FIND("8F",ScheduleCompile!D615)),ISNUMBER(FIND("1F",ScheduleCompile!D615)),ISNUMBER(FIND("2F",ScheduleCompile!D615)),ISNUMBER(FIND("3F",ScheduleCompile!D615)),ISNUMBER(FIND("6F",ScheduleCompile!D615)),ISNUMBER(FIND("7F",ScheduleCompile!D615)),ISNUMBER(FIND("9F",ScheduleCompile!D615)),ISNUMBER(FIND("4F",ScheduleCompile!D615))),VALUE(LEFT(ScheduleCompile!D615,FIND("F",ScheduleCompile!D615)-1)),ScheduleCompile!D615)))))),"",IF(ScheduleCompile!D615="Off",0,IF(ScheduleCompile!D615="On",1,IF(ISNUMBER(ScheduleCompile!D615),ScheduleCompile!D615/1,IF(ISTEXT(ScheduleCompile!D615),IF(OR(ISNUMBER(FIND("5F",ScheduleCompile!D615)),ISNUMBER(FIND("0F",ScheduleCompile!D615)),ISNUMBER(FIND("8F",ScheduleCompile!D615)),ISNUMBER(FIND("1F",ScheduleCompile!D615)),ISNUMBER(FIND("2F",ScheduleCompile!D615)),ISNUMBER(FIND("3F",ScheduleCompile!D615)),ISNUMBER(FIND("6F",ScheduleCompile!D615)),ISNUMBER(FIND("7F",ScheduleCompile!D615)),ISNUMBER(FIND("9F",ScheduleCompile!D615)),ISNUMBER(FIND("4F",ScheduleCompile!D615))),VALUE(LEFT(ScheduleCompile!D615,FIND("F",ScheduleCompile!D615)-1)),ScheduleCompile!D615)))))))</f>
        <v>58.6</v>
      </c>
      <c r="J622" s="1">
        <f>IF(AND(ISERROR(IF(ScheduleCompile!E615="Off",0,IF(ScheduleCompile!E615="On",1,IF(ISNUMBER(ScheduleCompile!E615),ScheduleCompile!E615/1,IF(ISTEXT(ScheduleCompile!E615),IF(OR(ISNUMBER(FIND("5F",ScheduleCompile!E615)),ISNUMBER(FIND("0F",ScheduleCompile!E615)),ISNUMBER(FIND("8F",ScheduleCompile!E615)),ISNUMBER(FIND("1F",ScheduleCompile!E615)),ISNUMBER(FIND("2F",ScheduleCompile!E615)),ISNUMBER(FIND("3F",ScheduleCompile!E615)),ISNUMBER(FIND("6F",ScheduleCompile!E615)),ISNUMBER(FIND("7F",ScheduleCompile!E615)),ISNUMBER(FIND("9F",ScheduleCompile!E615)),ISNUMBER(FIND("4F",ScheduleCompile!E615))),VALUE(LEFT(ScheduleCompile!E615,FIND("F",ScheduleCompile!E615)-1)),ScheduleCompile!E615)))))),ISTEXT(ScheduleCompile!#REF!)),"ENDTABLE",IF(ISERROR(IF(ScheduleCompile!E615="Off",0,IF(ScheduleCompile!E615="On",1,IF(ISNUMBER(ScheduleCompile!E615),ScheduleCompile!E615/1,IF(ISTEXT(ScheduleCompile!E615),IF(OR(ISNUMBER(FIND("5F",ScheduleCompile!E615)),ISNUMBER(FIND("0F",ScheduleCompile!E615)),ISNUMBER(FIND("8F",ScheduleCompile!E615)),ISNUMBER(FIND("1F",ScheduleCompile!E615)),ISNUMBER(FIND("2F",ScheduleCompile!E615)),ISNUMBER(FIND("3F",ScheduleCompile!E615)),ISNUMBER(FIND("6F",ScheduleCompile!E615)),ISNUMBER(FIND("7F",ScheduleCompile!E615)),ISNUMBER(FIND("9F",ScheduleCompile!E615)),ISNUMBER(FIND("4F",ScheduleCompile!E615))),VALUE(LEFT(ScheduleCompile!E615,FIND("F",ScheduleCompile!E615)-1)),ScheduleCompile!E615)))))),"",IF(ScheduleCompile!E615="Off",0,IF(ScheduleCompile!E615="On",1,IF(ISNUMBER(ScheduleCompile!E615),ScheduleCompile!E615/1,IF(ISTEXT(ScheduleCompile!E615),IF(OR(ISNUMBER(FIND("5F",ScheduleCompile!E615)),ISNUMBER(FIND("0F",ScheduleCompile!E615)),ISNUMBER(FIND("8F",ScheduleCompile!E615)),ISNUMBER(FIND("1F",ScheduleCompile!E615)),ISNUMBER(FIND("2F",ScheduleCompile!E615)),ISNUMBER(FIND("3F",ScheduleCompile!E615)),ISNUMBER(FIND("6F",ScheduleCompile!E615)),ISNUMBER(FIND("7F",ScheduleCompile!E615)),ISNUMBER(FIND("9F",ScheduleCompile!E615)),ISNUMBER(FIND("4F",ScheduleCompile!E615))),VALUE(LEFT(ScheduleCompile!E615,FIND("F",ScheduleCompile!E615)-1)),ScheduleCompile!E615)))))))</f>
        <v>58.6</v>
      </c>
      <c r="K622" s="1">
        <f>IF(AND(ISERROR(IF(ScheduleCompile!F615="Off",0,IF(ScheduleCompile!F615="On",1,IF(ISNUMBER(ScheduleCompile!F615),ScheduleCompile!F615/1,IF(ISTEXT(ScheduleCompile!F615),IF(OR(ISNUMBER(FIND("5F",ScheduleCompile!F615)),ISNUMBER(FIND("0F",ScheduleCompile!F615)),ISNUMBER(FIND("8F",ScheduleCompile!F615)),ISNUMBER(FIND("1F",ScheduleCompile!F615)),ISNUMBER(FIND("2F",ScheduleCompile!F615)),ISNUMBER(FIND("3F",ScheduleCompile!F615)),ISNUMBER(FIND("6F",ScheduleCompile!F615)),ISNUMBER(FIND("7F",ScheduleCompile!F615)),ISNUMBER(FIND("9F",ScheduleCompile!F615)),ISNUMBER(FIND("4F",ScheduleCompile!F615))),VALUE(LEFT(ScheduleCompile!F615,FIND("F",ScheduleCompile!F615)-1)),ScheduleCompile!F615)))))),ISTEXT(ScheduleCompile!#REF!)),"ENDTABLE",IF(ISERROR(IF(ScheduleCompile!F615="Off",0,IF(ScheduleCompile!F615="On",1,IF(ISNUMBER(ScheduleCompile!F615),ScheduleCompile!F615/1,IF(ISTEXT(ScheduleCompile!F615),IF(OR(ISNUMBER(FIND("5F",ScheduleCompile!F615)),ISNUMBER(FIND("0F",ScheduleCompile!F615)),ISNUMBER(FIND("8F",ScheduleCompile!F615)),ISNUMBER(FIND("1F",ScheduleCompile!F615)),ISNUMBER(FIND("2F",ScheduleCompile!F615)),ISNUMBER(FIND("3F",ScheduleCompile!F615)),ISNUMBER(FIND("6F",ScheduleCompile!F615)),ISNUMBER(FIND("7F",ScheduleCompile!F615)),ISNUMBER(FIND("9F",ScheduleCompile!F615)),ISNUMBER(FIND("4F",ScheduleCompile!F615))),VALUE(LEFT(ScheduleCompile!F615,FIND("F",ScheduleCompile!F615)-1)),ScheduleCompile!F615)))))),"",IF(ScheduleCompile!F615="Off",0,IF(ScheduleCompile!F615="On",1,IF(ISNUMBER(ScheduleCompile!F615),ScheduleCompile!F615/1,IF(ISTEXT(ScheduleCompile!F615),IF(OR(ISNUMBER(FIND("5F",ScheduleCompile!F615)),ISNUMBER(FIND("0F",ScheduleCompile!F615)),ISNUMBER(FIND("8F",ScheduleCompile!F615)),ISNUMBER(FIND("1F",ScheduleCompile!F615)),ISNUMBER(FIND("2F",ScheduleCompile!F615)),ISNUMBER(FIND("3F",ScheduleCompile!F615)),ISNUMBER(FIND("6F",ScheduleCompile!F615)),ISNUMBER(FIND("7F",ScheduleCompile!F615)),ISNUMBER(FIND("9F",ScheduleCompile!F615)),ISNUMBER(FIND("4F",ScheduleCompile!F615))),VALUE(LEFT(ScheduleCompile!F615,FIND("F",ScheduleCompile!F615)-1)),ScheduleCompile!F615)))))))</f>
        <v>58.6</v>
      </c>
      <c r="L622" s="1">
        <f>IF(AND(ISERROR(IF(ScheduleCompile!G615="Off",0,IF(ScheduleCompile!G615="On",1,IF(ISNUMBER(ScheduleCompile!G615),ScheduleCompile!G615/1,IF(ISTEXT(ScheduleCompile!G615),IF(OR(ISNUMBER(FIND("5F",ScheduleCompile!G615)),ISNUMBER(FIND("0F",ScheduleCompile!G615)),ISNUMBER(FIND("8F",ScheduleCompile!G615)),ISNUMBER(FIND("1F",ScheduleCompile!G615)),ISNUMBER(FIND("2F",ScheduleCompile!G615)),ISNUMBER(FIND("3F",ScheduleCompile!G615)),ISNUMBER(FIND("6F",ScheduleCompile!G615)),ISNUMBER(FIND("7F",ScheduleCompile!G615)),ISNUMBER(FIND("9F",ScheduleCompile!G615)),ISNUMBER(FIND("4F",ScheduleCompile!G615))),VALUE(LEFT(ScheduleCompile!G615,FIND("F",ScheduleCompile!G615)-1)),ScheduleCompile!G615)))))),ISTEXT(ScheduleCompile!#REF!)),"ENDTABLE",IF(ISERROR(IF(ScheduleCompile!G615="Off",0,IF(ScheduleCompile!G615="On",1,IF(ISNUMBER(ScheduleCompile!G615),ScheduleCompile!G615/1,IF(ISTEXT(ScheduleCompile!G615),IF(OR(ISNUMBER(FIND("5F",ScheduleCompile!G615)),ISNUMBER(FIND("0F",ScheduleCompile!G615)),ISNUMBER(FIND("8F",ScheduleCompile!G615)),ISNUMBER(FIND("1F",ScheduleCompile!G615)),ISNUMBER(FIND("2F",ScheduleCompile!G615)),ISNUMBER(FIND("3F",ScheduleCompile!G615)),ISNUMBER(FIND("6F",ScheduleCompile!G615)),ISNUMBER(FIND("7F",ScheduleCompile!G615)),ISNUMBER(FIND("9F",ScheduleCompile!G615)),ISNUMBER(FIND("4F",ScheduleCompile!G615))),VALUE(LEFT(ScheduleCompile!G615,FIND("F",ScheduleCompile!G615)-1)),ScheduleCompile!G615)))))),"",IF(ScheduleCompile!G615="Off",0,IF(ScheduleCompile!G615="On",1,IF(ISNUMBER(ScheduleCompile!G615),ScheduleCompile!G615/1,IF(ISTEXT(ScheduleCompile!G615),IF(OR(ISNUMBER(FIND("5F",ScheduleCompile!G615)),ISNUMBER(FIND("0F",ScheduleCompile!G615)),ISNUMBER(FIND("8F",ScheduleCompile!G615)),ISNUMBER(FIND("1F",ScheduleCompile!G615)),ISNUMBER(FIND("2F",ScheduleCompile!G615)),ISNUMBER(FIND("3F",ScheduleCompile!G615)),ISNUMBER(FIND("6F",ScheduleCompile!G615)),ISNUMBER(FIND("7F",ScheduleCompile!G615)),ISNUMBER(FIND("9F",ScheduleCompile!G615)),ISNUMBER(FIND("4F",ScheduleCompile!G615))),VALUE(LEFT(ScheduleCompile!G615,FIND("F",ScheduleCompile!G615)-1)),ScheduleCompile!G615)))))))</f>
        <v>58.6</v>
      </c>
      <c r="M622" s="1">
        <f>IF(AND(ISERROR(IF(ScheduleCompile!H615="Off",0,IF(ScheduleCompile!H615="On",1,IF(ISNUMBER(ScheduleCompile!H615),ScheduleCompile!H615/1,IF(ISTEXT(ScheduleCompile!H615),IF(OR(ISNUMBER(FIND("5F",ScheduleCompile!H615)),ISNUMBER(FIND("0F",ScheduleCompile!H615)),ISNUMBER(FIND("8F",ScheduleCompile!H615)),ISNUMBER(FIND("1F",ScheduleCompile!H615)),ISNUMBER(FIND("2F",ScheduleCompile!H615)),ISNUMBER(FIND("3F",ScheduleCompile!H615)),ISNUMBER(FIND("6F",ScheduleCompile!H615)),ISNUMBER(FIND("7F",ScheduleCompile!H615)),ISNUMBER(FIND("9F",ScheduleCompile!H615)),ISNUMBER(FIND("4F",ScheduleCompile!H615))),VALUE(LEFT(ScheduleCompile!H615,FIND("F",ScheduleCompile!H615)-1)),ScheduleCompile!H615)))))),ISTEXT(ScheduleCompile!#REF!)),"ENDTABLE",IF(ISERROR(IF(ScheduleCompile!H615="Off",0,IF(ScheduleCompile!H615="On",1,IF(ISNUMBER(ScheduleCompile!H615),ScheduleCompile!H615/1,IF(ISTEXT(ScheduleCompile!H615),IF(OR(ISNUMBER(FIND("5F",ScheduleCompile!H615)),ISNUMBER(FIND("0F",ScheduleCompile!H615)),ISNUMBER(FIND("8F",ScheduleCompile!H615)),ISNUMBER(FIND("1F",ScheduleCompile!H615)),ISNUMBER(FIND("2F",ScheduleCompile!H615)),ISNUMBER(FIND("3F",ScheduleCompile!H615)),ISNUMBER(FIND("6F",ScheduleCompile!H615)),ISNUMBER(FIND("7F",ScheduleCompile!H615)),ISNUMBER(FIND("9F",ScheduleCompile!H615)),ISNUMBER(FIND("4F",ScheduleCompile!H615))),VALUE(LEFT(ScheduleCompile!H615,FIND("F",ScheduleCompile!H615)-1)),ScheduleCompile!H615)))))),"",IF(ScheduleCompile!H615="Off",0,IF(ScheduleCompile!H615="On",1,IF(ISNUMBER(ScheduleCompile!H615),ScheduleCompile!H615/1,IF(ISTEXT(ScheduleCompile!H615),IF(OR(ISNUMBER(FIND("5F",ScheduleCompile!H615)),ISNUMBER(FIND("0F",ScheduleCompile!H615)),ISNUMBER(FIND("8F",ScheduleCompile!H615)),ISNUMBER(FIND("1F",ScheduleCompile!H615)),ISNUMBER(FIND("2F",ScheduleCompile!H615)),ISNUMBER(FIND("3F",ScheduleCompile!H615)),ISNUMBER(FIND("6F",ScheduleCompile!H615)),ISNUMBER(FIND("7F",ScheduleCompile!H615)),ISNUMBER(FIND("9F",ScheduleCompile!H615)),ISNUMBER(FIND("4F",ScheduleCompile!H615))),VALUE(LEFT(ScheduleCompile!H615,FIND("F",ScheduleCompile!H615)-1)),ScheduleCompile!H615)))))))</f>
        <v>58.6</v>
      </c>
      <c r="N622" s="1">
        <f>IF(AND(ISERROR(IF(ScheduleCompile!I615="Off",0,IF(ScheduleCompile!I615="On",1,IF(ISNUMBER(ScheduleCompile!I615),ScheduleCompile!I615/1,IF(ISTEXT(ScheduleCompile!I615),IF(OR(ISNUMBER(FIND("5F",ScheduleCompile!I615)),ISNUMBER(FIND("0F",ScheduleCompile!I615)),ISNUMBER(FIND("8F",ScheduleCompile!I615)),ISNUMBER(FIND("1F",ScheduleCompile!I615)),ISNUMBER(FIND("2F",ScheduleCompile!I615)),ISNUMBER(FIND("3F",ScheduleCompile!I615)),ISNUMBER(FIND("6F",ScheduleCompile!I615)),ISNUMBER(FIND("7F",ScheduleCompile!I615)),ISNUMBER(FIND("9F",ScheduleCompile!I615)),ISNUMBER(FIND("4F",ScheduleCompile!I615))),VALUE(LEFT(ScheduleCompile!I615,FIND("F",ScheduleCompile!I615)-1)),ScheduleCompile!I615)))))),ISTEXT(ScheduleCompile!#REF!)),"ENDTABLE",IF(ISERROR(IF(ScheduleCompile!I615="Off",0,IF(ScheduleCompile!I615="On",1,IF(ISNUMBER(ScheduleCompile!I615),ScheduleCompile!I615/1,IF(ISTEXT(ScheduleCompile!I615),IF(OR(ISNUMBER(FIND("5F",ScheduleCompile!I615)),ISNUMBER(FIND("0F",ScheduleCompile!I615)),ISNUMBER(FIND("8F",ScheduleCompile!I615)),ISNUMBER(FIND("1F",ScheduleCompile!I615)),ISNUMBER(FIND("2F",ScheduleCompile!I615)),ISNUMBER(FIND("3F",ScheduleCompile!I615)),ISNUMBER(FIND("6F",ScheduleCompile!I615)),ISNUMBER(FIND("7F",ScheduleCompile!I615)),ISNUMBER(FIND("9F",ScheduleCompile!I615)),ISNUMBER(FIND("4F",ScheduleCompile!I615))),VALUE(LEFT(ScheduleCompile!I615,FIND("F",ScheduleCompile!I615)-1)),ScheduleCompile!I615)))))),"",IF(ScheduleCompile!I615="Off",0,IF(ScheduleCompile!I615="On",1,IF(ISNUMBER(ScheduleCompile!I615),ScheduleCompile!I615/1,IF(ISTEXT(ScheduleCompile!I615),IF(OR(ISNUMBER(FIND("5F",ScheduleCompile!I615)),ISNUMBER(FIND("0F",ScheduleCompile!I615)),ISNUMBER(FIND("8F",ScheduleCompile!I615)),ISNUMBER(FIND("1F",ScheduleCompile!I615)),ISNUMBER(FIND("2F",ScheduleCompile!I615)),ISNUMBER(FIND("3F",ScheduleCompile!I615)),ISNUMBER(FIND("6F",ScheduleCompile!I615)),ISNUMBER(FIND("7F",ScheduleCompile!I615)),ISNUMBER(FIND("9F",ScheduleCompile!I615)),ISNUMBER(FIND("4F",ScheduleCompile!I615))),VALUE(LEFT(ScheduleCompile!I615,FIND("F",ScheduleCompile!I615)-1)),ScheduleCompile!I615)))))))</f>
        <v>58.6</v>
      </c>
      <c r="O622" s="1">
        <f>IF(AND(ISERROR(IF(ScheduleCompile!J615="Off",0,IF(ScheduleCompile!J615="On",1,IF(ISNUMBER(ScheduleCompile!J615),ScheduleCompile!J615/1,IF(ISTEXT(ScheduleCompile!J615),IF(OR(ISNUMBER(FIND("5F",ScheduleCompile!J615)),ISNUMBER(FIND("0F",ScheduleCompile!J615)),ISNUMBER(FIND("8F",ScheduleCompile!J615)),ISNUMBER(FIND("1F",ScheduleCompile!J615)),ISNUMBER(FIND("2F",ScheduleCompile!J615)),ISNUMBER(FIND("3F",ScheduleCompile!J615)),ISNUMBER(FIND("6F",ScheduleCompile!J615)),ISNUMBER(FIND("7F",ScheduleCompile!J615)),ISNUMBER(FIND("9F",ScheduleCompile!J615)),ISNUMBER(FIND("4F",ScheduleCompile!J615))),VALUE(LEFT(ScheduleCompile!J615,FIND("F",ScheduleCompile!J615)-1)),ScheduleCompile!J615)))))),ISTEXT(ScheduleCompile!#REF!)),"ENDTABLE",IF(ISERROR(IF(ScheduleCompile!J615="Off",0,IF(ScheduleCompile!J615="On",1,IF(ISNUMBER(ScheduleCompile!J615),ScheduleCompile!J615/1,IF(ISTEXT(ScheduleCompile!J615),IF(OR(ISNUMBER(FIND("5F",ScheduleCompile!J615)),ISNUMBER(FIND("0F",ScheduleCompile!J615)),ISNUMBER(FIND("8F",ScheduleCompile!J615)),ISNUMBER(FIND("1F",ScheduleCompile!J615)),ISNUMBER(FIND("2F",ScheduleCompile!J615)),ISNUMBER(FIND("3F",ScheduleCompile!J615)),ISNUMBER(FIND("6F",ScheduleCompile!J615)),ISNUMBER(FIND("7F",ScheduleCompile!J615)),ISNUMBER(FIND("9F",ScheduleCompile!J615)),ISNUMBER(FIND("4F",ScheduleCompile!J615))),VALUE(LEFT(ScheduleCompile!J615,FIND("F",ScheduleCompile!J615)-1)),ScheduleCompile!J615)))))),"",IF(ScheduleCompile!J615="Off",0,IF(ScheduleCompile!J615="On",1,IF(ISNUMBER(ScheduleCompile!J615),ScheduleCompile!J615/1,IF(ISTEXT(ScheduleCompile!J615),IF(OR(ISNUMBER(FIND("5F",ScheduleCompile!J615)),ISNUMBER(FIND("0F",ScheduleCompile!J615)),ISNUMBER(FIND("8F",ScheduleCompile!J615)),ISNUMBER(FIND("1F",ScheduleCompile!J615)),ISNUMBER(FIND("2F",ScheduleCompile!J615)),ISNUMBER(FIND("3F",ScheduleCompile!J615)),ISNUMBER(FIND("6F",ScheduleCompile!J615)),ISNUMBER(FIND("7F",ScheduleCompile!J615)),ISNUMBER(FIND("9F",ScheduleCompile!J615)),ISNUMBER(FIND("4F",ScheduleCompile!J615))),VALUE(LEFT(ScheduleCompile!J615,FIND("F",ScheduleCompile!J615)-1)),ScheduleCompile!J615)))))))</f>
        <v>58.6</v>
      </c>
      <c r="P622" s="1">
        <f>IF(AND(ISERROR(IF(ScheduleCompile!K615="Off",0,IF(ScheduleCompile!K615="On",1,IF(ISNUMBER(ScheduleCompile!K615),ScheduleCompile!K615/1,IF(ISTEXT(ScheduleCompile!K615),IF(OR(ISNUMBER(FIND("5F",ScheduleCompile!K615)),ISNUMBER(FIND("0F",ScheduleCompile!K615)),ISNUMBER(FIND("8F",ScheduleCompile!K615)),ISNUMBER(FIND("1F",ScheduleCompile!K615)),ISNUMBER(FIND("2F",ScheduleCompile!K615)),ISNUMBER(FIND("3F",ScheduleCompile!K615)),ISNUMBER(FIND("6F",ScheduleCompile!K615)),ISNUMBER(FIND("7F",ScheduleCompile!K615)),ISNUMBER(FIND("9F",ScheduleCompile!K615)),ISNUMBER(FIND("4F",ScheduleCompile!K615))),VALUE(LEFT(ScheduleCompile!K615,FIND("F",ScheduleCompile!K615)-1)),ScheduleCompile!K615)))))),ISTEXT(ScheduleCompile!#REF!)),"ENDTABLE",IF(ISERROR(IF(ScheduleCompile!K615="Off",0,IF(ScheduleCompile!K615="On",1,IF(ISNUMBER(ScheduleCompile!K615),ScheduleCompile!K615/1,IF(ISTEXT(ScheduleCompile!K615),IF(OR(ISNUMBER(FIND("5F",ScheduleCompile!K615)),ISNUMBER(FIND("0F",ScheduleCompile!K615)),ISNUMBER(FIND("8F",ScheduleCompile!K615)),ISNUMBER(FIND("1F",ScheduleCompile!K615)),ISNUMBER(FIND("2F",ScheduleCompile!K615)),ISNUMBER(FIND("3F",ScheduleCompile!K615)),ISNUMBER(FIND("6F",ScheduleCompile!K615)),ISNUMBER(FIND("7F",ScheduleCompile!K615)),ISNUMBER(FIND("9F",ScheduleCompile!K615)),ISNUMBER(FIND("4F",ScheduleCompile!K615))),VALUE(LEFT(ScheduleCompile!K615,FIND("F",ScheduleCompile!K615)-1)),ScheduleCompile!K615)))))),"",IF(ScheduleCompile!K615="Off",0,IF(ScheduleCompile!K615="On",1,IF(ISNUMBER(ScheduleCompile!K615),ScheduleCompile!K615/1,IF(ISTEXT(ScheduleCompile!K615),IF(OR(ISNUMBER(FIND("5F",ScheduleCompile!K615)),ISNUMBER(FIND("0F",ScheduleCompile!K615)),ISNUMBER(FIND("8F",ScheduleCompile!K615)),ISNUMBER(FIND("1F",ScheduleCompile!K615)),ISNUMBER(FIND("2F",ScheduleCompile!K615)),ISNUMBER(FIND("3F",ScheduleCompile!K615)),ISNUMBER(FIND("6F",ScheduleCompile!K615)),ISNUMBER(FIND("7F",ScheduleCompile!K615)),ISNUMBER(FIND("9F",ScheduleCompile!K615)),ISNUMBER(FIND("4F",ScheduleCompile!K615))),VALUE(LEFT(ScheduleCompile!K615,FIND("F",ScheduleCompile!K615)-1)),ScheduleCompile!K615)))))))</f>
        <v>58.6</v>
      </c>
      <c r="Q622" s="1">
        <f>IF(AND(ISERROR(IF(ScheduleCompile!L615="Off",0,IF(ScheduleCompile!L615="On",1,IF(ISNUMBER(ScheduleCompile!L615),ScheduleCompile!L615/1,IF(ISTEXT(ScheduleCompile!L615),IF(OR(ISNUMBER(FIND("5F",ScheduleCompile!L615)),ISNUMBER(FIND("0F",ScheduleCompile!L615)),ISNUMBER(FIND("8F",ScheduleCompile!L615)),ISNUMBER(FIND("1F",ScheduleCompile!L615)),ISNUMBER(FIND("2F",ScheduleCompile!L615)),ISNUMBER(FIND("3F",ScheduleCompile!L615)),ISNUMBER(FIND("6F",ScheduleCompile!L615)),ISNUMBER(FIND("7F",ScheduleCompile!L615)),ISNUMBER(FIND("9F",ScheduleCompile!L615)),ISNUMBER(FIND("4F",ScheduleCompile!L615))),VALUE(LEFT(ScheduleCompile!L615,FIND("F",ScheduleCompile!L615)-1)),ScheduleCompile!L615)))))),ISTEXT(ScheduleCompile!#REF!)),"ENDTABLE",IF(ISERROR(IF(ScheduleCompile!L615="Off",0,IF(ScheduleCompile!L615="On",1,IF(ISNUMBER(ScheduleCompile!L615),ScheduleCompile!L615/1,IF(ISTEXT(ScheduleCompile!L615),IF(OR(ISNUMBER(FIND("5F",ScheduleCompile!L615)),ISNUMBER(FIND("0F",ScheduleCompile!L615)),ISNUMBER(FIND("8F",ScheduleCompile!L615)),ISNUMBER(FIND("1F",ScheduleCompile!L615)),ISNUMBER(FIND("2F",ScheduleCompile!L615)),ISNUMBER(FIND("3F",ScheduleCompile!L615)),ISNUMBER(FIND("6F",ScheduleCompile!L615)),ISNUMBER(FIND("7F",ScheduleCompile!L615)),ISNUMBER(FIND("9F",ScheduleCompile!L615)),ISNUMBER(FIND("4F",ScheduleCompile!L615))),VALUE(LEFT(ScheduleCompile!L615,FIND("F",ScheduleCompile!L615)-1)),ScheduleCompile!L615)))))),"",IF(ScheduleCompile!L615="Off",0,IF(ScheduleCompile!L615="On",1,IF(ISNUMBER(ScheduleCompile!L615),ScheduleCompile!L615/1,IF(ISTEXT(ScheduleCompile!L615),IF(OR(ISNUMBER(FIND("5F",ScheduleCompile!L615)),ISNUMBER(FIND("0F",ScheduleCompile!L615)),ISNUMBER(FIND("8F",ScheduleCompile!L615)),ISNUMBER(FIND("1F",ScheduleCompile!L615)),ISNUMBER(FIND("2F",ScheduleCompile!L615)),ISNUMBER(FIND("3F",ScheduleCompile!L615)),ISNUMBER(FIND("6F",ScheduleCompile!L615)),ISNUMBER(FIND("7F",ScheduleCompile!L615)),ISNUMBER(FIND("9F",ScheduleCompile!L615)),ISNUMBER(FIND("4F",ScheduleCompile!L615))),VALUE(LEFT(ScheduleCompile!L615,FIND("F",ScheduleCompile!L615)-1)),ScheduleCompile!L615)))))))</f>
        <v>58.6</v>
      </c>
      <c r="R622" s="1">
        <f>IF(AND(ISERROR(IF(ScheduleCompile!M615="Off",0,IF(ScheduleCompile!M615="On",1,IF(ISNUMBER(ScheduleCompile!M615),ScheduleCompile!M615/1,IF(ISTEXT(ScheduleCompile!M615),IF(OR(ISNUMBER(FIND("5F",ScheduleCompile!M615)),ISNUMBER(FIND("0F",ScheduleCompile!M615)),ISNUMBER(FIND("8F",ScheduleCompile!M615)),ISNUMBER(FIND("1F",ScheduleCompile!M615)),ISNUMBER(FIND("2F",ScheduleCompile!M615)),ISNUMBER(FIND("3F",ScheduleCompile!M615)),ISNUMBER(FIND("6F",ScheduleCompile!M615)),ISNUMBER(FIND("7F",ScheduleCompile!M615)),ISNUMBER(FIND("9F",ScheduleCompile!M615)),ISNUMBER(FIND("4F",ScheduleCompile!M615))),VALUE(LEFT(ScheduleCompile!M615,FIND("F",ScheduleCompile!M615)-1)),ScheduleCompile!M615)))))),ISTEXT(ScheduleCompile!#REF!)),"ENDTABLE",IF(ISERROR(IF(ScheduleCompile!M615="Off",0,IF(ScheduleCompile!M615="On",1,IF(ISNUMBER(ScheduleCompile!M615),ScheduleCompile!M615/1,IF(ISTEXT(ScheduleCompile!M615),IF(OR(ISNUMBER(FIND("5F",ScheduleCompile!M615)),ISNUMBER(FIND("0F",ScheduleCompile!M615)),ISNUMBER(FIND("8F",ScheduleCompile!M615)),ISNUMBER(FIND("1F",ScheduleCompile!M615)),ISNUMBER(FIND("2F",ScheduleCompile!M615)),ISNUMBER(FIND("3F",ScheduleCompile!M615)),ISNUMBER(FIND("6F",ScheduleCompile!M615)),ISNUMBER(FIND("7F",ScheduleCompile!M615)),ISNUMBER(FIND("9F",ScheduleCompile!M615)),ISNUMBER(FIND("4F",ScheduleCompile!M615))),VALUE(LEFT(ScheduleCompile!M615,FIND("F",ScheduleCompile!M615)-1)),ScheduleCompile!M615)))))),"",IF(ScheduleCompile!M615="Off",0,IF(ScheduleCompile!M615="On",1,IF(ISNUMBER(ScheduleCompile!M615),ScheduleCompile!M615/1,IF(ISTEXT(ScheduleCompile!M615),IF(OR(ISNUMBER(FIND("5F",ScheduleCompile!M615)),ISNUMBER(FIND("0F",ScheduleCompile!M615)),ISNUMBER(FIND("8F",ScheduleCompile!M615)),ISNUMBER(FIND("1F",ScheduleCompile!M615)),ISNUMBER(FIND("2F",ScheduleCompile!M615)),ISNUMBER(FIND("3F",ScheduleCompile!M615)),ISNUMBER(FIND("6F",ScheduleCompile!M615)),ISNUMBER(FIND("7F",ScheduleCompile!M615)),ISNUMBER(FIND("9F",ScheduleCompile!M615)),ISNUMBER(FIND("4F",ScheduleCompile!M615))),VALUE(LEFT(ScheduleCompile!M615,FIND("F",ScheduleCompile!M615)-1)),ScheduleCompile!M615)))))))</f>
        <v>58.6</v>
      </c>
      <c r="S622" s="1">
        <f>IF(AND(ISERROR(IF(ScheduleCompile!N615="Off",0,IF(ScheduleCompile!N615="On",1,IF(ISNUMBER(ScheduleCompile!N615),ScheduleCompile!N615/1,IF(ISTEXT(ScheduleCompile!N615),IF(OR(ISNUMBER(FIND("5F",ScheduleCompile!N615)),ISNUMBER(FIND("0F",ScheduleCompile!N615)),ISNUMBER(FIND("8F",ScheduleCompile!N615)),ISNUMBER(FIND("1F",ScheduleCompile!N615)),ISNUMBER(FIND("2F",ScheduleCompile!N615)),ISNUMBER(FIND("3F",ScheduleCompile!N615)),ISNUMBER(FIND("6F",ScheduleCompile!N615)),ISNUMBER(FIND("7F",ScheduleCompile!N615)),ISNUMBER(FIND("9F",ScheduleCompile!N615)),ISNUMBER(FIND("4F",ScheduleCompile!N615))),VALUE(LEFT(ScheduleCompile!N615,FIND("F",ScheduleCompile!N615)-1)),ScheduleCompile!N615)))))),ISTEXT(ScheduleCompile!#REF!)),"ENDTABLE",IF(ISERROR(IF(ScheduleCompile!N615="Off",0,IF(ScheduleCompile!N615="On",1,IF(ISNUMBER(ScheduleCompile!N615),ScheduleCompile!N615/1,IF(ISTEXT(ScheduleCompile!N615),IF(OR(ISNUMBER(FIND("5F",ScheduleCompile!N615)),ISNUMBER(FIND("0F",ScheduleCompile!N615)),ISNUMBER(FIND("8F",ScheduleCompile!N615)),ISNUMBER(FIND("1F",ScheduleCompile!N615)),ISNUMBER(FIND("2F",ScheduleCompile!N615)),ISNUMBER(FIND("3F",ScheduleCompile!N615)),ISNUMBER(FIND("6F",ScheduleCompile!N615)),ISNUMBER(FIND("7F",ScheduleCompile!N615)),ISNUMBER(FIND("9F",ScheduleCompile!N615)),ISNUMBER(FIND("4F",ScheduleCompile!N615))),VALUE(LEFT(ScheduleCompile!N615,FIND("F",ScheduleCompile!N615)-1)),ScheduleCompile!N615)))))),"",IF(ScheduleCompile!N615="Off",0,IF(ScheduleCompile!N615="On",1,IF(ISNUMBER(ScheduleCompile!N615),ScheduleCompile!N615/1,IF(ISTEXT(ScheduleCompile!N615),IF(OR(ISNUMBER(FIND("5F",ScheduleCompile!N615)),ISNUMBER(FIND("0F",ScheduleCompile!N615)),ISNUMBER(FIND("8F",ScheduleCompile!N615)),ISNUMBER(FIND("1F",ScheduleCompile!N615)),ISNUMBER(FIND("2F",ScheduleCompile!N615)),ISNUMBER(FIND("3F",ScheduleCompile!N615)),ISNUMBER(FIND("6F",ScheduleCompile!N615)),ISNUMBER(FIND("7F",ScheduleCompile!N615)),ISNUMBER(FIND("9F",ScheduleCompile!N615)),ISNUMBER(FIND("4F",ScheduleCompile!N615))),VALUE(LEFT(ScheduleCompile!N615,FIND("F",ScheduleCompile!N615)-1)),ScheduleCompile!N615)))))))</f>
        <v>58.6</v>
      </c>
      <c r="T622" s="1">
        <f>IF(AND(ISERROR(IF(ScheduleCompile!O615="Off",0,IF(ScheduleCompile!O615="On",1,IF(ISNUMBER(ScheduleCompile!O615),ScheduleCompile!O615/1,IF(ISTEXT(ScheduleCompile!O615),IF(OR(ISNUMBER(FIND("5F",ScheduleCompile!O615)),ISNUMBER(FIND("0F",ScheduleCompile!O615)),ISNUMBER(FIND("8F",ScheduleCompile!O615)),ISNUMBER(FIND("1F",ScheduleCompile!O615)),ISNUMBER(FIND("2F",ScheduleCompile!O615)),ISNUMBER(FIND("3F",ScheduleCompile!O615)),ISNUMBER(FIND("6F",ScheduleCompile!O615)),ISNUMBER(FIND("7F",ScheduleCompile!O615)),ISNUMBER(FIND("9F",ScheduleCompile!O615)),ISNUMBER(FIND("4F",ScheduleCompile!O615))),VALUE(LEFT(ScheduleCompile!O615,FIND("F",ScheduleCompile!O615)-1)),ScheduleCompile!O615)))))),ISTEXT(ScheduleCompile!#REF!)),"ENDTABLE",IF(ISERROR(IF(ScheduleCompile!O615="Off",0,IF(ScheduleCompile!O615="On",1,IF(ISNUMBER(ScheduleCompile!O615),ScheduleCompile!O615/1,IF(ISTEXT(ScheduleCompile!O615),IF(OR(ISNUMBER(FIND("5F",ScheduleCompile!O615)),ISNUMBER(FIND("0F",ScheduleCompile!O615)),ISNUMBER(FIND("8F",ScheduleCompile!O615)),ISNUMBER(FIND("1F",ScheduleCompile!O615)),ISNUMBER(FIND("2F",ScheduleCompile!O615)),ISNUMBER(FIND("3F",ScheduleCompile!O615)),ISNUMBER(FIND("6F",ScheduleCompile!O615)),ISNUMBER(FIND("7F",ScheduleCompile!O615)),ISNUMBER(FIND("9F",ScheduleCompile!O615)),ISNUMBER(FIND("4F",ScheduleCompile!O615))),VALUE(LEFT(ScheduleCompile!O615,FIND("F",ScheduleCompile!O615)-1)),ScheduleCompile!O615)))))),"",IF(ScheduleCompile!O615="Off",0,IF(ScheduleCompile!O615="On",1,IF(ISNUMBER(ScheduleCompile!O615),ScheduleCompile!O615/1,IF(ISTEXT(ScheduleCompile!O615),IF(OR(ISNUMBER(FIND("5F",ScheduleCompile!O615)),ISNUMBER(FIND("0F",ScheduleCompile!O615)),ISNUMBER(FIND("8F",ScheduleCompile!O615)),ISNUMBER(FIND("1F",ScheduleCompile!O615)),ISNUMBER(FIND("2F",ScheduleCompile!O615)),ISNUMBER(FIND("3F",ScheduleCompile!O615)),ISNUMBER(FIND("6F",ScheduleCompile!O615)),ISNUMBER(FIND("7F",ScheduleCompile!O615)),ISNUMBER(FIND("9F",ScheduleCompile!O615)),ISNUMBER(FIND("4F",ScheduleCompile!O615))),VALUE(LEFT(ScheduleCompile!O615,FIND("F",ScheduleCompile!O615)-1)),ScheduleCompile!O615)))))))</f>
        <v>58.6</v>
      </c>
      <c r="U622" s="1">
        <f>IF(AND(ISERROR(IF(ScheduleCompile!P615="Off",0,IF(ScheduleCompile!P615="On",1,IF(ISNUMBER(ScheduleCompile!P615),ScheduleCompile!P615/1,IF(ISTEXT(ScheduleCompile!P615),IF(OR(ISNUMBER(FIND("5F",ScheduleCompile!P615)),ISNUMBER(FIND("0F",ScheduleCompile!P615)),ISNUMBER(FIND("8F",ScheduleCompile!P615)),ISNUMBER(FIND("1F",ScheduleCompile!P615)),ISNUMBER(FIND("2F",ScheduleCompile!P615)),ISNUMBER(FIND("3F",ScheduleCompile!P615)),ISNUMBER(FIND("6F",ScheduleCompile!P615)),ISNUMBER(FIND("7F",ScheduleCompile!P615)),ISNUMBER(FIND("9F",ScheduleCompile!P615)),ISNUMBER(FIND("4F",ScheduleCompile!P615))),VALUE(LEFT(ScheduleCompile!P615,FIND("F",ScheduleCompile!P615)-1)),ScheduleCompile!P615)))))),ISTEXT(ScheduleCompile!#REF!)),"ENDTABLE",IF(ISERROR(IF(ScheduleCompile!P615="Off",0,IF(ScheduleCompile!P615="On",1,IF(ISNUMBER(ScheduleCompile!P615),ScheduleCompile!P615/1,IF(ISTEXT(ScheduleCompile!P615),IF(OR(ISNUMBER(FIND("5F",ScheduleCompile!P615)),ISNUMBER(FIND("0F",ScheduleCompile!P615)),ISNUMBER(FIND("8F",ScheduleCompile!P615)),ISNUMBER(FIND("1F",ScheduleCompile!P615)),ISNUMBER(FIND("2F",ScheduleCompile!P615)),ISNUMBER(FIND("3F",ScheduleCompile!P615)),ISNUMBER(FIND("6F",ScheduleCompile!P615)),ISNUMBER(FIND("7F",ScheduleCompile!P615)),ISNUMBER(FIND("9F",ScheduleCompile!P615)),ISNUMBER(FIND("4F",ScheduleCompile!P615))),VALUE(LEFT(ScheduleCompile!P615,FIND("F",ScheduleCompile!P615)-1)),ScheduleCompile!P615)))))),"",IF(ScheduleCompile!P615="Off",0,IF(ScheduleCompile!P615="On",1,IF(ISNUMBER(ScheduleCompile!P615),ScheduleCompile!P615/1,IF(ISTEXT(ScheduleCompile!P615),IF(OR(ISNUMBER(FIND("5F",ScheduleCompile!P615)),ISNUMBER(FIND("0F",ScheduleCompile!P615)),ISNUMBER(FIND("8F",ScheduleCompile!P615)),ISNUMBER(FIND("1F",ScheduleCompile!P615)),ISNUMBER(FIND("2F",ScheduleCompile!P615)),ISNUMBER(FIND("3F",ScheduleCompile!P615)),ISNUMBER(FIND("6F",ScheduleCompile!P615)),ISNUMBER(FIND("7F",ScheduleCompile!P615)),ISNUMBER(FIND("9F",ScheduleCompile!P615)),ISNUMBER(FIND("4F",ScheduleCompile!P615))),VALUE(LEFT(ScheduleCompile!P615,FIND("F",ScheduleCompile!P615)-1)),ScheduleCompile!P615)))))))</f>
        <v>58.6</v>
      </c>
      <c r="V622" s="1">
        <f>IF(AND(ISERROR(IF(ScheduleCompile!Q615="Off",0,IF(ScheduleCompile!Q615="On",1,IF(ISNUMBER(ScheduleCompile!Q615),ScheduleCompile!Q615/1,IF(ISTEXT(ScheduleCompile!Q615),IF(OR(ISNUMBER(FIND("5F",ScheduleCompile!Q615)),ISNUMBER(FIND("0F",ScheduleCompile!Q615)),ISNUMBER(FIND("8F",ScheduleCompile!Q615)),ISNUMBER(FIND("1F",ScheduleCompile!Q615)),ISNUMBER(FIND("2F",ScheduleCompile!Q615)),ISNUMBER(FIND("3F",ScheduleCompile!Q615)),ISNUMBER(FIND("6F",ScheduleCompile!Q615)),ISNUMBER(FIND("7F",ScheduleCompile!Q615)),ISNUMBER(FIND("9F",ScheduleCompile!Q615)),ISNUMBER(FIND("4F",ScheduleCompile!Q615))),VALUE(LEFT(ScheduleCompile!Q615,FIND("F",ScheduleCompile!Q615)-1)),ScheduleCompile!Q615)))))),ISTEXT(ScheduleCompile!#REF!)),"ENDTABLE",IF(ISERROR(IF(ScheduleCompile!Q615="Off",0,IF(ScheduleCompile!Q615="On",1,IF(ISNUMBER(ScheduleCompile!Q615),ScheduleCompile!Q615/1,IF(ISTEXT(ScheduleCompile!Q615),IF(OR(ISNUMBER(FIND("5F",ScheduleCompile!Q615)),ISNUMBER(FIND("0F",ScheduleCompile!Q615)),ISNUMBER(FIND("8F",ScheduleCompile!Q615)),ISNUMBER(FIND("1F",ScheduleCompile!Q615)),ISNUMBER(FIND("2F",ScheduleCompile!Q615)),ISNUMBER(FIND("3F",ScheduleCompile!Q615)),ISNUMBER(FIND("6F",ScheduleCompile!Q615)),ISNUMBER(FIND("7F",ScheduleCompile!Q615)),ISNUMBER(FIND("9F",ScheduleCompile!Q615)),ISNUMBER(FIND("4F",ScheduleCompile!Q615))),VALUE(LEFT(ScheduleCompile!Q615,FIND("F",ScheduleCompile!Q615)-1)),ScheduleCompile!Q615)))))),"",IF(ScheduleCompile!Q615="Off",0,IF(ScheduleCompile!Q615="On",1,IF(ISNUMBER(ScheduleCompile!Q615),ScheduleCompile!Q615/1,IF(ISTEXT(ScheduleCompile!Q615),IF(OR(ISNUMBER(FIND("5F",ScheduleCompile!Q615)),ISNUMBER(FIND("0F",ScheduleCompile!Q615)),ISNUMBER(FIND("8F",ScheduleCompile!Q615)),ISNUMBER(FIND("1F",ScheduleCompile!Q615)),ISNUMBER(FIND("2F",ScheduleCompile!Q615)),ISNUMBER(FIND("3F",ScheduleCompile!Q615)),ISNUMBER(FIND("6F",ScheduleCompile!Q615)),ISNUMBER(FIND("7F",ScheduleCompile!Q615)),ISNUMBER(FIND("9F",ScheduleCompile!Q615)),ISNUMBER(FIND("4F",ScheduleCompile!Q615))),VALUE(LEFT(ScheduleCompile!Q615,FIND("F",ScheduleCompile!Q615)-1)),ScheduleCompile!Q615)))))))</f>
        <v>58.6</v>
      </c>
      <c r="W622" s="1">
        <f>IF(AND(ISERROR(IF(ScheduleCompile!R615="Off",0,IF(ScheduleCompile!R615="On",1,IF(ISNUMBER(ScheduleCompile!R615),ScheduleCompile!R615/1,IF(ISTEXT(ScheduleCompile!R615),IF(OR(ISNUMBER(FIND("5F",ScheduleCompile!R615)),ISNUMBER(FIND("0F",ScheduleCompile!R615)),ISNUMBER(FIND("8F",ScheduleCompile!R615)),ISNUMBER(FIND("1F",ScheduleCompile!R615)),ISNUMBER(FIND("2F",ScheduleCompile!R615)),ISNUMBER(FIND("3F",ScheduleCompile!R615)),ISNUMBER(FIND("6F",ScheduleCompile!R615)),ISNUMBER(FIND("7F",ScheduleCompile!R615)),ISNUMBER(FIND("9F",ScheduleCompile!R615)),ISNUMBER(FIND("4F",ScheduleCompile!R615))),VALUE(LEFT(ScheduleCompile!R615,FIND("F",ScheduleCompile!R615)-1)),ScheduleCompile!R615)))))),ISTEXT(ScheduleCompile!#REF!)),"ENDTABLE",IF(ISERROR(IF(ScheduleCompile!R615="Off",0,IF(ScheduleCompile!R615="On",1,IF(ISNUMBER(ScheduleCompile!R615),ScheduleCompile!R615/1,IF(ISTEXT(ScheduleCompile!R615),IF(OR(ISNUMBER(FIND("5F",ScheduleCompile!R615)),ISNUMBER(FIND("0F",ScheduleCompile!R615)),ISNUMBER(FIND("8F",ScheduleCompile!R615)),ISNUMBER(FIND("1F",ScheduleCompile!R615)),ISNUMBER(FIND("2F",ScheduleCompile!R615)),ISNUMBER(FIND("3F",ScheduleCompile!R615)),ISNUMBER(FIND("6F",ScheduleCompile!R615)),ISNUMBER(FIND("7F",ScheduleCompile!R615)),ISNUMBER(FIND("9F",ScheduleCompile!R615)),ISNUMBER(FIND("4F",ScheduleCompile!R615))),VALUE(LEFT(ScheduleCompile!R615,FIND("F",ScheduleCompile!R615)-1)),ScheduleCompile!R615)))))),"",IF(ScheduleCompile!R615="Off",0,IF(ScheduleCompile!R615="On",1,IF(ISNUMBER(ScheduleCompile!R615),ScheduleCompile!R615/1,IF(ISTEXT(ScheduleCompile!R615),IF(OR(ISNUMBER(FIND("5F",ScheduleCompile!R615)),ISNUMBER(FIND("0F",ScheduleCompile!R615)),ISNUMBER(FIND("8F",ScheduleCompile!R615)),ISNUMBER(FIND("1F",ScheduleCompile!R615)),ISNUMBER(FIND("2F",ScheduleCompile!R615)),ISNUMBER(FIND("3F",ScheduleCompile!R615)),ISNUMBER(FIND("6F",ScheduleCompile!R615)),ISNUMBER(FIND("7F",ScheduleCompile!R615)),ISNUMBER(FIND("9F",ScheduleCompile!R615)),ISNUMBER(FIND("4F",ScheduleCompile!R615))),VALUE(LEFT(ScheduleCompile!R615,FIND("F",ScheduleCompile!R615)-1)),ScheduleCompile!R615)))))))</f>
        <v>58.6</v>
      </c>
      <c r="X622" s="1">
        <f>IF(AND(ISERROR(IF(ScheduleCompile!S615="Off",0,IF(ScheduleCompile!S615="On",1,IF(ISNUMBER(ScheduleCompile!S615),ScheduleCompile!S615/1,IF(ISTEXT(ScheduleCompile!S615),IF(OR(ISNUMBER(FIND("5F",ScheduleCompile!S615)),ISNUMBER(FIND("0F",ScheduleCompile!S615)),ISNUMBER(FIND("8F",ScheduleCompile!S615)),ISNUMBER(FIND("1F",ScheduleCompile!S615)),ISNUMBER(FIND("2F",ScheduleCompile!S615)),ISNUMBER(FIND("3F",ScheduleCompile!S615)),ISNUMBER(FIND("6F",ScheduleCompile!S615)),ISNUMBER(FIND("7F",ScheduleCompile!S615)),ISNUMBER(FIND("9F",ScheduleCompile!S615)),ISNUMBER(FIND("4F",ScheduleCompile!S615))),VALUE(LEFT(ScheduleCompile!S615,FIND("F",ScheduleCompile!S615)-1)),ScheduleCompile!S615)))))),ISTEXT(ScheduleCompile!#REF!)),"ENDTABLE",IF(ISERROR(IF(ScheduleCompile!S615="Off",0,IF(ScheduleCompile!S615="On",1,IF(ISNUMBER(ScheduleCompile!S615),ScheduleCompile!S615/1,IF(ISTEXT(ScheduleCompile!S615),IF(OR(ISNUMBER(FIND("5F",ScheduleCompile!S615)),ISNUMBER(FIND("0F",ScheduleCompile!S615)),ISNUMBER(FIND("8F",ScheduleCompile!S615)),ISNUMBER(FIND("1F",ScheduleCompile!S615)),ISNUMBER(FIND("2F",ScheduleCompile!S615)),ISNUMBER(FIND("3F",ScheduleCompile!S615)),ISNUMBER(FIND("6F",ScheduleCompile!S615)),ISNUMBER(FIND("7F",ScheduleCompile!S615)),ISNUMBER(FIND("9F",ScheduleCompile!S615)),ISNUMBER(FIND("4F",ScheduleCompile!S615))),VALUE(LEFT(ScheduleCompile!S615,FIND("F",ScheduleCompile!S615)-1)),ScheduleCompile!S615)))))),"",IF(ScheduleCompile!S615="Off",0,IF(ScheduleCompile!S615="On",1,IF(ISNUMBER(ScheduleCompile!S615),ScheduleCompile!S615/1,IF(ISTEXT(ScheduleCompile!S615),IF(OR(ISNUMBER(FIND("5F",ScheduleCompile!S615)),ISNUMBER(FIND("0F",ScheduleCompile!S615)),ISNUMBER(FIND("8F",ScheduleCompile!S615)),ISNUMBER(FIND("1F",ScheduleCompile!S615)),ISNUMBER(FIND("2F",ScheduleCompile!S615)),ISNUMBER(FIND("3F",ScheduleCompile!S615)),ISNUMBER(FIND("6F",ScheduleCompile!S615)),ISNUMBER(FIND("7F",ScheduleCompile!S615)),ISNUMBER(FIND("9F",ScheduleCompile!S615)),ISNUMBER(FIND("4F",ScheduleCompile!S615))),VALUE(LEFT(ScheduleCompile!S615,FIND("F",ScheduleCompile!S615)-1)),ScheduleCompile!S615)))))))</f>
        <v>58.6</v>
      </c>
      <c r="Y622" s="1">
        <f>IF(AND(ISERROR(IF(ScheduleCompile!T615="Off",0,IF(ScheduleCompile!T615="On",1,IF(ISNUMBER(ScheduleCompile!T615),ScheduleCompile!T615/1,IF(ISTEXT(ScheduleCompile!T615),IF(OR(ISNUMBER(FIND("5F",ScheduleCompile!T615)),ISNUMBER(FIND("0F",ScheduleCompile!T615)),ISNUMBER(FIND("8F",ScheduleCompile!T615)),ISNUMBER(FIND("1F",ScheduleCompile!T615)),ISNUMBER(FIND("2F",ScheduleCompile!T615)),ISNUMBER(FIND("3F",ScheduleCompile!T615)),ISNUMBER(FIND("6F",ScheduleCompile!T615)),ISNUMBER(FIND("7F",ScheduleCompile!T615)),ISNUMBER(FIND("9F",ScheduleCompile!T615)),ISNUMBER(FIND("4F",ScheduleCompile!T615))),VALUE(LEFT(ScheduleCompile!T615,FIND("F",ScheduleCompile!T615)-1)),ScheduleCompile!T615)))))),ISTEXT(ScheduleCompile!#REF!)),"ENDTABLE",IF(ISERROR(IF(ScheduleCompile!T615="Off",0,IF(ScheduleCompile!T615="On",1,IF(ISNUMBER(ScheduleCompile!T615),ScheduleCompile!T615/1,IF(ISTEXT(ScheduleCompile!T615),IF(OR(ISNUMBER(FIND("5F",ScheduleCompile!T615)),ISNUMBER(FIND("0F",ScheduleCompile!T615)),ISNUMBER(FIND("8F",ScheduleCompile!T615)),ISNUMBER(FIND("1F",ScheduleCompile!T615)),ISNUMBER(FIND("2F",ScheduleCompile!T615)),ISNUMBER(FIND("3F",ScheduleCompile!T615)),ISNUMBER(FIND("6F",ScheduleCompile!T615)),ISNUMBER(FIND("7F",ScheduleCompile!T615)),ISNUMBER(FIND("9F",ScheduleCompile!T615)),ISNUMBER(FIND("4F",ScheduleCompile!T615))),VALUE(LEFT(ScheduleCompile!T615,FIND("F",ScheduleCompile!T615)-1)),ScheduleCompile!T615)))))),"",IF(ScheduleCompile!T615="Off",0,IF(ScheduleCompile!T615="On",1,IF(ISNUMBER(ScheduleCompile!T615),ScheduleCompile!T615/1,IF(ISTEXT(ScheduleCompile!T615),IF(OR(ISNUMBER(FIND("5F",ScheduleCompile!T615)),ISNUMBER(FIND("0F",ScheduleCompile!T615)),ISNUMBER(FIND("8F",ScheduleCompile!T615)),ISNUMBER(FIND("1F",ScheduleCompile!T615)),ISNUMBER(FIND("2F",ScheduleCompile!T615)),ISNUMBER(FIND("3F",ScheduleCompile!T615)),ISNUMBER(FIND("6F",ScheduleCompile!T615)),ISNUMBER(FIND("7F",ScheduleCompile!T615)),ISNUMBER(FIND("9F",ScheduleCompile!T615)),ISNUMBER(FIND("4F",ScheduleCompile!T615))),VALUE(LEFT(ScheduleCompile!T615,FIND("F",ScheduleCompile!T615)-1)),ScheduleCompile!T615)))))))</f>
        <v>58.6</v>
      </c>
      <c r="Z622" s="1">
        <f>IF(AND(ISERROR(IF(ScheduleCompile!U615="Off",0,IF(ScheduleCompile!U615="On",1,IF(ISNUMBER(ScheduleCompile!U615),ScheduleCompile!U615/1,IF(ISTEXT(ScheduleCompile!U615),IF(OR(ISNUMBER(FIND("5F",ScheduleCompile!U615)),ISNUMBER(FIND("0F",ScheduleCompile!U615)),ISNUMBER(FIND("8F",ScheduleCompile!U615)),ISNUMBER(FIND("1F",ScheduleCompile!U615)),ISNUMBER(FIND("2F",ScheduleCompile!U615)),ISNUMBER(FIND("3F",ScheduleCompile!U615)),ISNUMBER(FIND("6F",ScheduleCompile!U615)),ISNUMBER(FIND("7F",ScheduleCompile!U615)),ISNUMBER(FIND("9F",ScheduleCompile!U615)),ISNUMBER(FIND("4F",ScheduleCompile!U615))),VALUE(LEFT(ScheduleCompile!U615,FIND("F",ScheduleCompile!U615)-1)),ScheduleCompile!U615)))))),ISTEXT(ScheduleCompile!#REF!)),"ENDTABLE",IF(ISERROR(IF(ScheduleCompile!U615="Off",0,IF(ScheduleCompile!U615="On",1,IF(ISNUMBER(ScheduleCompile!U615),ScheduleCompile!U615/1,IF(ISTEXT(ScheduleCompile!U615),IF(OR(ISNUMBER(FIND("5F",ScheduleCompile!U615)),ISNUMBER(FIND("0F",ScheduleCompile!U615)),ISNUMBER(FIND("8F",ScheduleCompile!U615)),ISNUMBER(FIND("1F",ScheduleCompile!U615)),ISNUMBER(FIND("2F",ScheduleCompile!U615)),ISNUMBER(FIND("3F",ScheduleCompile!U615)),ISNUMBER(FIND("6F",ScheduleCompile!U615)),ISNUMBER(FIND("7F",ScheduleCompile!U615)),ISNUMBER(FIND("9F",ScheduleCompile!U615)),ISNUMBER(FIND("4F",ScheduleCompile!U615))),VALUE(LEFT(ScheduleCompile!U615,FIND("F",ScheduleCompile!U615)-1)),ScheduleCompile!U615)))))),"",IF(ScheduleCompile!U615="Off",0,IF(ScheduleCompile!U615="On",1,IF(ISNUMBER(ScheduleCompile!U615),ScheduleCompile!U615/1,IF(ISTEXT(ScheduleCompile!U615),IF(OR(ISNUMBER(FIND("5F",ScheduleCompile!U615)),ISNUMBER(FIND("0F",ScheduleCompile!U615)),ISNUMBER(FIND("8F",ScheduleCompile!U615)),ISNUMBER(FIND("1F",ScheduleCompile!U615)),ISNUMBER(FIND("2F",ScheduleCompile!U615)),ISNUMBER(FIND("3F",ScheduleCompile!U615)),ISNUMBER(FIND("6F",ScheduleCompile!U615)),ISNUMBER(FIND("7F",ScheduleCompile!U615)),ISNUMBER(FIND("9F",ScheduleCompile!U615)),ISNUMBER(FIND("4F",ScheduleCompile!U615))),VALUE(LEFT(ScheduleCompile!U615,FIND("F",ScheduleCompile!U615)-1)),ScheduleCompile!U615)))))))</f>
        <v>58.6</v>
      </c>
      <c r="AA622" s="1">
        <f>IF(AND(ISERROR(IF(ScheduleCompile!V615="Off",0,IF(ScheduleCompile!V615="On",1,IF(ISNUMBER(ScheduleCompile!V615),ScheduleCompile!V615/1,IF(ISTEXT(ScheduleCompile!V615),IF(OR(ISNUMBER(FIND("5F",ScheduleCompile!V615)),ISNUMBER(FIND("0F",ScheduleCompile!V615)),ISNUMBER(FIND("8F",ScheduleCompile!V615)),ISNUMBER(FIND("1F",ScheduleCompile!V615)),ISNUMBER(FIND("2F",ScheduleCompile!V615)),ISNUMBER(FIND("3F",ScheduleCompile!V615)),ISNUMBER(FIND("6F",ScheduleCompile!V615)),ISNUMBER(FIND("7F",ScheduleCompile!V615)),ISNUMBER(FIND("9F",ScheduleCompile!V615)),ISNUMBER(FIND("4F",ScheduleCompile!V615))),VALUE(LEFT(ScheduleCompile!V615,FIND("F",ScheduleCompile!V615)-1)),ScheduleCompile!V615)))))),ISTEXT(ScheduleCompile!#REF!)),"ENDTABLE",IF(ISERROR(IF(ScheduleCompile!V615="Off",0,IF(ScheduleCompile!V615="On",1,IF(ISNUMBER(ScheduleCompile!V615),ScheduleCompile!V615/1,IF(ISTEXT(ScheduleCompile!V615),IF(OR(ISNUMBER(FIND("5F",ScheduleCompile!V615)),ISNUMBER(FIND("0F",ScheduleCompile!V615)),ISNUMBER(FIND("8F",ScheduleCompile!V615)),ISNUMBER(FIND("1F",ScheduleCompile!V615)),ISNUMBER(FIND("2F",ScheduleCompile!V615)),ISNUMBER(FIND("3F",ScheduleCompile!V615)),ISNUMBER(FIND("6F",ScheduleCompile!V615)),ISNUMBER(FIND("7F",ScheduleCompile!V615)),ISNUMBER(FIND("9F",ScheduleCompile!V615)),ISNUMBER(FIND("4F",ScheduleCompile!V615))),VALUE(LEFT(ScheduleCompile!V615,FIND("F",ScheduleCompile!V615)-1)),ScheduleCompile!V615)))))),"",IF(ScheduleCompile!V615="Off",0,IF(ScheduleCompile!V615="On",1,IF(ISNUMBER(ScheduleCompile!V615),ScheduleCompile!V615/1,IF(ISTEXT(ScheduleCompile!V615),IF(OR(ISNUMBER(FIND("5F",ScheduleCompile!V615)),ISNUMBER(FIND("0F",ScheduleCompile!V615)),ISNUMBER(FIND("8F",ScheduleCompile!V615)),ISNUMBER(FIND("1F",ScheduleCompile!V615)),ISNUMBER(FIND("2F",ScheduleCompile!V615)),ISNUMBER(FIND("3F",ScheduleCompile!V615)),ISNUMBER(FIND("6F",ScheduleCompile!V615)),ISNUMBER(FIND("7F",ScheduleCompile!V615)),ISNUMBER(FIND("9F",ScheduleCompile!V615)),ISNUMBER(FIND("4F",ScheduleCompile!V615))),VALUE(LEFT(ScheduleCompile!V615,FIND("F",ScheduleCompile!V615)-1)),ScheduleCompile!V615)))))))</f>
        <v>58.6</v>
      </c>
      <c r="AB622" s="1">
        <f>IF(AND(ISERROR(IF(ScheduleCompile!W615="Off",0,IF(ScheduleCompile!W615="On",1,IF(ISNUMBER(ScheduleCompile!W615),ScheduleCompile!W615/1,IF(ISTEXT(ScheduleCompile!W615),IF(OR(ISNUMBER(FIND("5F",ScheduleCompile!W615)),ISNUMBER(FIND("0F",ScheduleCompile!W615)),ISNUMBER(FIND("8F",ScheduleCompile!W615)),ISNUMBER(FIND("1F",ScheduleCompile!W615)),ISNUMBER(FIND("2F",ScheduleCompile!W615)),ISNUMBER(FIND("3F",ScheduleCompile!W615)),ISNUMBER(FIND("6F",ScheduleCompile!W615)),ISNUMBER(FIND("7F",ScheduleCompile!W615)),ISNUMBER(FIND("9F",ScheduleCompile!W615)),ISNUMBER(FIND("4F",ScheduleCompile!W615))),VALUE(LEFT(ScheduleCompile!W615,FIND("F",ScheduleCompile!W615)-1)),ScheduleCompile!W615)))))),ISTEXT(ScheduleCompile!#REF!)),"ENDTABLE",IF(ISERROR(IF(ScheduleCompile!W615="Off",0,IF(ScheduleCompile!W615="On",1,IF(ISNUMBER(ScheduleCompile!W615),ScheduleCompile!W615/1,IF(ISTEXT(ScheduleCompile!W615),IF(OR(ISNUMBER(FIND("5F",ScheduleCompile!W615)),ISNUMBER(FIND("0F",ScheduleCompile!W615)),ISNUMBER(FIND("8F",ScheduleCompile!W615)),ISNUMBER(FIND("1F",ScheduleCompile!W615)),ISNUMBER(FIND("2F",ScheduleCompile!W615)),ISNUMBER(FIND("3F",ScheduleCompile!W615)),ISNUMBER(FIND("6F",ScheduleCompile!W615)),ISNUMBER(FIND("7F",ScheduleCompile!W615)),ISNUMBER(FIND("9F",ScheduleCompile!W615)),ISNUMBER(FIND("4F",ScheduleCompile!W615))),VALUE(LEFT(ScheduleCompile!W615,FIND("F",ScheduleCompile!W615)-1)),ScheduleCompile!W615)))))),"",IF(ScheduleCompile!W615="Off",0,IF(ScheduleCompile!W615="On",1,IF(ISNUMBER(ScheduleCompile!W615),ScheduleCompile!W615/1,IF(ISTEXT(ScheduleCompile!W615),IF(OR(ISNUMBER(FIND("5F",ScheduleCompile!W615)),ISNUMBER(FIND("0F",ScheduleCompile!W615)),ISNUMBER(FIND("8F",ScheduleCompile!W615)),ISNUMBER(FIND("1F",ScheduleCompile!W615)),ISNUMBER(FIND("2F",ScheduleCompile!W615)),ISNUMBER(FIND("3F",ScheduleCompile!W615)),ISNUMBER(FIND("6F",ScheduleCompile!W615)),ISNUMBER(FIND("7F",ScheduleCompile!W615)),ISNUMBER(FIND("9F",ScheduleCompile!W615)),ISNUMBER(FIND("4F",ScheduleCompile!W615))),VALUE(LEFT(ScheduleCompile!W615,FIND("F",ScheduleCompile!W615)-1)),ScheduleCompile!W615)))))))</f>
        <v>58.6</v>
      </c>
      <c r="AC622" s="1">
        <f>IF(AND(ISERROR(IF(ScheduleCompile!X615="Off",0,IF(ScheduleCompile!X615="On",1,IF(ISNUMBER(ScheduleCompile!X615),ScheduleCompile!X615/1,IF(ISTEXT(ScheduleCompile!X615),IF(OR(ISNUMBER(FIND("5F",ScheduleCompile!X615)),ISNUMBER(FIND("0F",ScheduleCompile!X615)),ISNUMBER(FIND("8F",ScheduleCompile!X615)),ISNUMBER(FIND("1F",ScheduleCompile!X615)),ISNUMBER(FIND("2F",ScheduleCompile!X615)),ISNUMBER(FIND("3F",ScheduleCompile!X615)),ISNUMBER(FIND("6F",ScheduleCompile!X615)),ISNUMBER(FIND("7F",ScheduleCompile!X615)),ISNUMBER(FIND("9F",ScheduleCompile!X615)),ISNUMBER(FIND("4F",ScheduleCompile!X615))),VALUE(LEFT(ScheduleCompile!X615,FIND("F",ScheduleCompile!X615)-1)),ScheduleCompile!X615)))))),ISTEXT(ScheduleCompile!#REF!)),"ENDTABLE",IF(ISERROR(IF(ScheduleCompile!X615="Off",0,IF(ScheduleCompile!X615="On",1,IF(ISNUMBER(ScheduleCompile!X615),ScheduleCompile!X615/1,IF(ISTEXT(ScheduleCompile!X615),IF(OR(ISNUMBER(FIND("5F",ScheduleCompile!X615)),ISNUMBER(FIND("0F",ScheduleCompile!X615)),ISNUMBER(FIND("8F",ScheduleCompile!X615)),ISNUMBER(FIND("1F",ScheduleCompile!X615)),ISNUMBER(FIND("2F",ScheduleCompile!X615)),ISNUMBER(FIND("3F",ScheduleCompile!X615)),ISNUMBER(FIND("6F",ScheduleCompile!X615)),ISNUMBER(FIND("7F",ScheduleCompile!X615)),ISNUMBER(FIND("9F",ScheduleCompile!X615)),ISNUMBER(FIND("4F",ScheduleCompile!X615))),VALUE(LEFT(ScheduleCompile!X615,FIND("F",ScheduleCompile!X615)-1)),ScheduleCompile!X615)))))),"",IF(ScheduleCompile!X615="Off",0,IF(ScheduleCompile!X615="On",1,IF(ISNUMBER(ScheduleCompile!X615),ScheduleCompile!X615/1,IF(ISTEXT(ScheduleCompile!X615),IF(OR(ISNUMBER(FIND("5F",ScheduleCompile!X615)),ISNUMBER(FIND("0F",ScheduleCompile!X615)),ISNUMBER(FIND("8F",ScheduleCompile!X615)),ISNUMBER(FIND("1F",ScheduleCompile!X615)),ISNUMBER(FIND("2F",ScheduleCompile!X615)),ISNUMBER(FIND("3F",ScheduleCompile!X615)),ISNUMBER(FIND("6F",ScheduleCompile!X615)),ISNUMBER(FIND("7F",ScheduleCompile!X615)),ISNUMBER(FIND("9F",ScheduleCompile!X615)),ISNUMBER(FIND("4F",ScheduleCompile!X615))),VALUE(LEFT(ScheduleCompile!X615,FIND("F",ScheduleCompile!X615)-1)),ScheduleCompile!X615)))))))</f>
        <v>58.6</v>
      </c>
      <c r="AD622" s="1">
        <f>IF(AND(ISERROR(IF(ScheduleCompile!Y615="Off",0,IF(ScheduleCompile!Y615="On",1,IF(ISNUMBER(ScheduleCompile!Y615),ScheduleCompile!Y615/1,IF(ISTEXT(ScheduleCompile!Y615),IF(OR(ISNUMBER(FIND("5F",ScheduleCompile!Y615)),ISNUMBER(FIND("0F",ScheduleCompile!Y615)),ISNUMBER(FIND("8F",ScheduleCompile!Y615)),ISNUMBER(FIND("1F",ScheduleCompile!Y615)),ISNUMBER(FIND("2F",ScheduleCompile!Y615)),ISNUMBER(FIND("3F",ScheduleCompile!Y615)),ISNUMBER(FIND("6F",ScheduleCompile!Y615)),ISNUMBER(FIND("7F",ScheduleCompile!Y615)),ISNUMBER(FIND("9F",ScheduleCompile!Y615)),ISNUMBER(FIND("4F",ScheduleCompile!Y615))),VALUE(LEFT(ScheduleCompile!Y615,FIND("F",ScheduleCompile!Y615)-1)),ScheduleCompile!Y615)))))),ISTEXT(ScheduleCompile!#REF!)),"ENDTABLE",IF(ISERROR(IF(ScheduleCompile!Y615="Off",0,IF(ScheduleCompile!Y615="On",1,IF(ISNUMBER(ScheduleCompile!Y615),ScheduleCompile!Y615/1,IF(ISTEXT(ScheduleCompile!Y615),IF(OR(ISNUMBER(FIND("5F",ScheduleCompile!Y615)),ISNUMBER(FIND("0F",ScheduleCompile!Y615)),ISNUMBER(FIND("8F",ScheduleCompile!Y615)),ISNUMBER(FIND("1F",ScheduleCompile!Y615)),ISNUMBER(FIND("2F",ScheduleCompile!Y615)),ISNUMBER(FIND("3F",ScheduleCompile!Y615)),ISNUMBER(FIND("6F",ScheduleCompile!Y615)),ISNUMBER(FIND("7F",ScheduleCompile!Y615)),ISNUMBER(FIND("9F",ScheduleCompile!Y615)),ISNUMBER(FIND("4F",ScheduleCompile!Y615))),VALUE(LEFT(ScheduleCompile!Y615,FIND("F",ScheduleCompile!Y615)-1)),ScheduleCompile!Y615)))))),"",IF(ScheduleCompile!Y615="Off",0,IF(ScheduleCompile!Y615="On",1,IF(ISNUMBER(ScheduleCompile!Y615),ScheduleCompile!Y615/1,IF(ISTEXT(ScheduleCompile!Y615),IF(OR(ISNUMBER(FIND("5F",ScheduleCompile!Y615)),ISNUMBER(FIND("0F",ScheduleCompile!Y615)),ISNUMBER(FIND("8F",ScheduleCompile!Y615)),ISNUMBER(FIND("1F",ScheduleCompile!Y615)),ISNUMBER(FIND("2F",ScheduleCompile!Y615)),ISNUMBER(FIND("3F",ScheduleCompile!Y615)),ISNUMBER(FIND("6F",ScheduleCompile!Y615)),ISNUMBER(FIND("7F",ScheduleCompile!Y615)),ISNUMBER(FIND("9F",ScheduleCompile!Y615)),ISNUMBER(FIND("4F",ScheduleCompile!Y615))),VALUE(LEFT(ScheduleCompile!Y615,FIND("F",ScheduleCompile!Y615)-1)),ScheduleCompile!Y615)))))))</f>
        <v>58.6</v>
      </c>
    </row>
    <row r="623" spans="1:30" x14ac:dyDescent="0.25">
      <c r="A623" t="str">
        <f t="shared" si="39"/>
        <v>SchDay "WaterMainCZ08Mar"  Type = "Temperature" Hr = (59.2, 59.2, 59.2, 59.2, 59.2, 59.2, 59.2, 59.2, 59.2, 59.2, 59.2, 59.2, 59.2, 59.2, 59.2, 59.2, 59.2, 59.2, 59.2, 59.2, 59.2, 59.2, 59.2, 59.2) ..</v>
      </c>
      <c r="B623" s="1" t="s">
        <v>623</v>
      </c>
      <c r="C623" t="str">
        <f t="shared" si="40"/>
        <v xml:space="preserve">SchDay "WaterMainCZ08Mar"  Type = "Temperature" Hr = </v>
      </c>
      <c r="D623" t="str">
        <f t="shared" si="41"/>
        <v>(59.2, 59.2, 59.2, 59.2, 59.2, 59.2, 59.2, 59.2, 59.2, 59.2, 59.2, 59.2, 59.2, 59.2, 59.2, 59.2, 59.2, 59.2, 59.2, 59.2, 59.2, 59.2, 59.2, 59.2) ..</v>
      </c>
      <c r="E623" s="30" t="str">
        <f>ScheduleCompile!A616</f>
        <v>WaterMainCZ08Mar</v>
      </c>
      <c r="F623" t="str">
        <f t="shared" si="42"/>
        <v>Temperature</v>
      </c>
      <c r="G623" s="1">
        <f>IF(AND(ISERROR(IF(ScheduleCompile!B616="Off",0,IF(ScheduleCompile!B616="On",1,IF(ISNUMBER(ScheduleCompile!B616),ScheduleCompile!B616/1,IF(ISTEXT(ScheduleCompile!B616),IF(OR(ISNUMBER(FIND("5F",ScheduleCompile!B616)),ISNUMBER(FIND("0F",ScheduleCompile!B616)),ISNUMBER(FIND("8F",ScheduleCompile!B616)),ISNUMBER(FIND("1F",ScheduleCompile!B616)),ISNUMBER(FIND("2F",ScheduleCompile!B616)),ISNUMBER(FIND("3F",ScheduleCompile!B616)),ISNUMBER(FIND("6F",ScheduleCompile!B616)),ISNUMBER(FIND("7F",ScheduleCompile!B616)),ISNUMBER(FIND("9F",ScheduleCompile!B616)),ISNUMBER(FIND("4F",ScheduleCompile!B616))),VALUE(LEFT(ScheduleCompile!B616,FIND("F",ScheduleCompile!B616)-1)),ScheduleCompile!B616)))))),ISTEXT(ScheduleCompile!#REF!)),"ENDTABLE",IF(ISERROR(IF(ScheduleCompile!B616="Off",0,IF(ScheduleCompile!B616="On",1,IF(ISNUMBER(ScheduleCompile!B616),ScheduleCompile!B616/1,IF(ISTEXT(ScheduleCompile!B616),IF(OR(ISNUMBER(FIND("5F",ScheduleCompile!B616)),ISNUMBER(FIND("0F",ScheduleCompile!B616)),ISNUMBER(FIND("8F",ScheduleCompile!B616)),ISNUMBER(FIND("1F",ScheduleCompile!B616)),ISNUMBER(FIND("2F",ScheduleCompile!B616)),ISNUMBER(FIND("3F",ScheduleCompile!B616)),ISNUMBER(FIND("6F",ScheduleCompile!B616)),ISNUMBER(FIND("7F",ScheduleCompile!B616)),ISNUMBER(FIND("9F",ScheduleCompile!B616)),ISNUMBER(FIND("4F",ScheduleCompile!B616))),VALUE(LEFT(ScheduleCompile!B616,FIND("F",ScheduleCompile!B616)-1)),ScheduleCompile!B616)))))),"",IF(ScheduleCompile!B616="Off",0,IF(ScheduleCompile!B616="On",1,IF(ISNUMBER(ScheduleCompile!B616),ScheduleCompile!B616/1,IF(ISTEXT(ScheduleCompile!B616),IF(OR(ISNUMBER(FIND("5F",ScheduleCompile!B616)),ISNUMBER(FIND("0F",ScheduleCompile!B616)),ISNUMBER(FIND("8F",ScheduleCompile!B616)),ISNUMBER(FIND("1F",ScheduleCompile!B616)),ISNUMBER(FIND("2F",ScheduleCompile!B616)),ISNUMBER(FIND("3F",ScheduleCompile!B616)),ISNUMBER(FIND("6F",ScheduleCompile!B616)),ISNUMBER(FIND("7F",ScheduleCompile!B616)),ISNUMBER(FIND("9F",ScheduleCompile!B616)),ISNUMBER(FIND("4F",ScheduleCompile!B616))),VALUE(LEFT(ScheduleCompile!B616,FIND("F",ScheduleCompile!B616)-1)),ScheduleCompile!B616)))))))</f>
        <v>59.2</v>
      </c>
      <c r="H623" s="1">
        <f>IF(AND(ISERROR(IF(ScheduleCompile!C616="Off",0,IF(ScheduleCompile!C616="On",1,IF(ISNUMBER(ScheduleCompile!C616),ScheduleCompile!C616/1,IF(ISTEXT(ScheduleCompile!C616),IF(OR(ISNUMBER(FIND("5F",ScheduleCompile!C616)),ISNUMBER(FIND("0F",ScheduleCompile!C616)),ISNUMBER(FIND("8F",ScheduleCompile!C616)),ISNUMBER(FIND("1F",ScheduleCompile!C616)),ISNUMBER(FIND("2F",ScheduleCompile!C616)),ISNUMBER(FIND("3F",ScheduleCompile!C616)),ISNUMBER(FIND("6F",ScheduleCompile!C616)),ISNUMBER(FIND("7F",ScheduleCompile!C616)),ISNUMBER(FIND("9F",ScheduleCompile!C616)),ISNUMBER(FIND("4F",ScheduleCompile!C616))),VALUE(LEFT(ScheduleCompile!C616,FIND("F",ScheduleCompile!C616)-1)),ScheduleCompile!C616)))))),ISTEXT(ScheduleCompile!#REF!)),"ENDTABLE",IF(ISERROR(IF(ScheduleCompile!C616="Off",0,IF(ScheduleCompile!C616="On",1,IF(ISNUMBER(ScheduleCompile!C616),ScheduleCompile!C616/1,IF(ISTEXT(ScheduleCompile!C616),IF(OR(ISNUMBER(FIND("5F",ScheduleCompile!C616)),ISNUMBER(FIND("0F",ScheduleCompile!C616)),ISNUMBER(FIND("8F",ScheduleCompile!C616)),ISNUMBER(FIND("1F",ScheduleCompile!C616)),ISNUMBER(FIND("2F",ScheduleCompile!C616)),ISNUMBER(FIND("3F",ScheduleCompile!C616)),ISNUMBER(FIND("6F",ScheduleCompile!C616)),ISNUMBER(FIND("7F",ScheduleCompile!C616)),ISNUMBER(FIND("9F",ScheduleCompile!C616)),ISNUMBER(FIND("4F",ScheduleCompile!C616))),VALUE(LEFT(ScheduleCompile!C616,FIND("F",ScheduleCompile!C616)-1)),ScheduleCompile!C616)))))),"",IF(ScheduleCompile!C616="Off",0,IF(ScheduleCompile!C616="On",1,IF(ISNUMBER(ScheduleCompile!C616),ScheduleCompile!C616/1,IF(ISTEXT(ScheduleCompile!C616),IF(OR(ISNUMBER(FIND("5F",ScheduleCompile!C616)),ISNUMBER(FIND("0F",ScheduleCompile!C616)),ISNUMBER(FIND("8F",ScheduleCompile!C616)),ISNUMBER(FIND("1F",ScheduleCompile!C616)),ISNUMBER(FIND("2F",ScheduleCompile!C616)),ISNUMBER(FIND("3F",ScheduleCompile!C616)),ISNUMBER(FIND("6F",ScheduleCompile!C616)),ISNUMBER(FIND("7F",ScheduleCompile!C616)),ISNUMBER(FIND("9F",ScheduleCompile!C616)),ISNUMBER(FIND("4F",ScheduleCompile!C616))),VALUE(LEFT(ScheduleCompile!C616,FIND("F",ScheduleCompile!C616)-1)),ScheduleCompile!C616)))))))</f>
        <v>59.2</v>
      </c>
      <c r="I623" s="1">
        <f>IF(AND(ISERROR(IF(ScheduleCompile!D616="Off",0,IF(ScheduleCompile!D616="On",1,IF(ISNUMBER(ScheduleCompile!D616),ScheduleCompile!D616/1,IF(ISTEXT(ScheduleCompile!D616),IF(OR(ISNUMBER(FIND("5F",ScheduleCompile!D616)),ISNUMBER(FIND("0F",ScheduleCompile!D616)),ISNUMBER(FIND("8F",ScheduleCompile!D616)),ISNUMBER(FIND("1F",ScheduleCompile!D616)),ISNUMBER(FIND("2F",ScheduleCompile!D616)),ISNUMBER(FIND("3F",ScheduleCompile!D616)),ISNUMBER(FIND("6F",ScheduleCompile!D616)),ISNUMBER(FIND("7F",ScheduleCompile!D616)),ISNUMBER(FIND("9F",ScheduleCompile!D616)),ISNUMBER(FIND("4F",ScheduleCompile!D616))),VALUE(LEFT(ScheduleCompile!D616,FIND("F",ScheduleCompile!D616)-1)),ScheduleCompile!D616)))))),ISTEXT(ScheduleCompile!#REF!)),"ENDTABLE",IF(ISERROR(IF(ScheduleCompile!D616="Off",0,IF(ScheduleCompile!D616="On",1,IF(ISNUMBER(ScheduleCompile!D616),ScheduleCompile!D616/1,IF(ISTEXT(ScheduleCompile!D616),IF(OR(ISNUMBER(FIND("5F",ScheduleCompile!D616)),ISNUMBER(FIND("0F",ScheduleCompile!D616)),ISNUMBER(FIND("8F",ScheduleCompile!D616)),ISNUMBER(FIND("1F",ScheduleCompile!D616)),ISNUMBER(FIND("2F",ScheduleCompile!D616)),ISNUMBER(FIND("3F",ScheduleCompile!D616)),ISNUMBER(FIND("6F",ScheduleCompile!D616)),ISNUMBER(FIND("7F",ScheduleCompile!D616)),ISNUMBER(FIND("9F",ScheduleCompile!D616)),ISNUMBER(FIND("4F",ScheduleCompile!D616))),VALUE(LEFT(ScheduleCompile!D616,FIND("F",ScheduleCompile!D616)-1)),ScheduleCompile!D616)))))),"",IF(ScheduleCompile!D616="Off",0,IF(ScheduleCompile!D616="On",1,IF(ISNUMBER(ScheduleCompile!D616),ScheduleCompile!D616/1,IF(ISTEXT(ScheduleCompile!D616),IF(OR(ISNUMBER(FIND("5F",ScheduleCompile!D616)),ISNUMBER(FIND("0F",ScheduleCompile!D616)),ISNUMBER(FIND("8F",ScheduleCompile!D616)),ISNUMBER(FIND("1F",ScheduleCompile!D616)),ISNUMBER(FIND("2F",ScheduleCompile!D616)),ISNUMBER(FIND("3F",ScheduleCompile!D616)),ISNUMBER(FIND("6F",ScheduleCompile!D616)),ISNUMBER(FIND("7F",ScheduleCompile!D616)),ISNUMBER(FIND("9F",ScheduleCompile!D616)),ISNUMBER(FIND("4F",ScheduleCompile!D616))),VALUE(LEFT(ScheduleCompile!D616,FIND("F",ScheduleCompile!D616)-1)),ScheduleCompile!D616)))))))</f>
        <v>59.2</v>
      </c>
      <c r="J623" s="1">
        <f>IF(AND(ISERROR(IF(ScheduleCompile!E616="Off",0,IF(ScheduleCompile!E616="On",1,IF(ISNUMBER(ScheduleCompile!E616),ScheduleCompile!E616/1,IF(ISTEXT(ScheduleCompile!E616),IF(OR(ISNUMBER(FIND("5F",ScheduleCompile!E616)),ISNUMBER(FIND("0F",ScheduleCompile!E616)),ISNUMBER(FIND("8F",ScheduleCompile!E616)),ISNUMBER(FIND("1F",ScheduleCompile!E616)),ISNUMBER(FIND("2F",ScheduleCompile!E616)),ISNUMBER(FIND("3F",ScheduleCompile!E616)),ISNUMBER(FIND("6F",ScheduleCompile!E616)),ISNUMBER(FIND("7F",ScheduleCompile!E616)),ISNUMBER(FIND("9F",ScheduleCompile!E616)),ISNUMBER(FIND("4F",ScheduleCompile!E616))),VALUE(LEFT(ScheduleCompile!E616,FIND("F",ScheduleCompile!E616)-1)),ScheduleCompile!E616)))))),ISTEXT(ScheduleCompile!#REF!)),"ENDTABLE",IF(ISERROR(IF(ScheduleCompile!E616="Off",0,IF(ScheduleCompile!E616="On",1,IF(ISNUMBER(ScheduleCompile!E616),ScheduleCompile!E616/1,IF(ISTEXT(ScheduleCompile!E616),IF(OR(ISNUMBER(FIND("5F",ScheduleCompile!E616)),ISNUMBER(FIND("0F",ScheduleCompile!E616)),ISNUMBER(FIND("8F",ScheduleCompile!E616)),ISNUMBER(FIND("1F",ScheduleCompile!E616)),ISNUMBER(FIND("2F",ScheduleCompile!E616)),ISNUMBER(FIND("3F",ScheduleCompile!E616)),ISNUMBER(FIND("6F",ScheduleCompile!E616)),ISNUMBER(FIND("7F",ScheduleCompile!E616)),ISNUMBER(FIND("9F",ScheduleCompile!E616)),ISNUMBER(FIND("4F",ScheduleCompile!E616))),VALUE(LEFT(ScheduleCompile!E616,FIND("F",ScheduleCompile!E616)-1)),ScheduleCompile!E616)))))),"",IF(ScheduleCompile!E616="Off",0,IF(ScheduleCompile!E616="On",1,IF(ISNUMBER(ScheduleCompile!E616),ScheduleCompile!E616/1,IF(ISTEXT(ScheduleCompile!E616),IF(OR(ISNUMBER(FIND("5F",ScheduleCompile!E616)),ISNUMBER(FIND("0F",ScheduleCompile!E616)),ISNUMBER(FIND("8F",ScheduleCompile!E616)),ISNUMBER(FIND("1F",ScheduleCompile!E616)),ISNUMBER(FIND("2F",ScheduleCompile!E616)),ISNUMBER(FIND("3F",ScheduleCompile!E616)),ISNUMBER(FIND("6F",ScheduleCompile!E616)),ISNUMBER(FIND("7F",ScheduleCompile!E616)),ISNUMBER(FIND("9F",ScheduleCompile!E616)),ISNUMBER(FIND("4F",ScheduleCompile!E616))),VALUE(LEFT(ScheduleCompile!E616,FIND("F",ScheduleCompile!E616)-1)),ScheduleCompile!E616)))))))</f>
        <v>59.2</v>
      </c>
      <c r="K623" s="1">
        <f>IF(AND(ISERROR(IF(ScheduleCompile!F616="Off",0,IF(ScheduleCompile!F616="On",1,IF(ISNUMBER(ScheduleCompile!F616),ScheduleCompile!F616/1,IF(ISTEXT(ScheduleCompile!F616),IF(OR(ISNUMBER(FIND("5F",ScheduleCompile!F616)),ISNUMBER(FIND("0F",ScheduleCompile!F616)),ISNUMBER(FIND("8F",ScheduleCompile!F616)),ISNUMBER(FIND("1F",ScheduleCompile!F616)),ISNUMBER(FIND("2F",ScheduleCompile!F616)),ISNUMBER(FIND("3F",ScheduleCompile!F616)),ISNUMBER(FIND("6F",ScheduleCompile!F616)),ISNUMBER(FIND("7F",ScheduleCompile!F616)),ISNUMBER(FIND("9F",ScheduleCompile!F616)),ISNUMBER(FIND("4F",ScheduleCompile!F616))),VALUE(LEFT(ScheduleCompile!F616,FIND("F",ScheduleCompile!F616)-1)),ScheduleCompile!F616)))))),ISTEXT(ScheduleCompile!#REF!)),"ENDTABLE",IF(ISERROR(IF(ScheduleCompile!F616="Off",0,IF(ScheduleCompile!F616="On",1,IF(ISNUMBER(ScheduleCompile!F616),ScheduleCompile!F616/1,IF(ISTEXT(ScheduleCompile!F616),IF(OR(ISNUMBER(FIND("5F",ScheduleCompile!F616)),ISNUMBER(FIND("0F",ScheduleCompile!F616)),ISNUMBER(FIND("8F",ScheduleCompile!F616)),ISNUMBER(FIND("1F",ScheduleCompile!F616)),ISNUMBER(FIND("2F",ScheduleCompile!F616)),ISNUMBER(FIND("3F",ScheduleCompile!F616)),ISNUMBER(FIND("6F",ScheduleCompile!F616)),ISNUMBER(FIND("7F",ScheduleCompile!F616)),ISNUMBER(FIND("9F",ScheduleCompile!F616)),ISNUMBER(FIND("4F",ScheduleCompile!F616))),VALUE(LEFT(ScheduleCompile!F616,FIND("F",ScheduleCompile!F616)-1)),ScheduleCompile!F616)))))),"",IF(ScheduleCompile!F616="Off",0,IF(ScheduleCompile!F616="On",1,IF(ISNUMBER(ScheduleCompile!F616),ScheduleCompile!F616/1,IF(ISTEXT(ScheduleCompile!F616),IF(OR(ISNUMBER(FIND("5F",ScheduleCompile!F616)),ISNUMBER(FIND("0F",ScheduleCompile!F616)),ISNUMBER(FIND("8F",ScheduleCompile!F616)),ISNUMBER(FIND("1F",ScheduleCompile!F616)),ISNUMBER(FIND("2F",ScheduleCompile!F616)),ISNUMBER(FIND("3F",ScheduleCompile!F616)),ISNUMBER(FIND("6F",ScheduleCompile!F616)),ISNUMBER(FIND("7F",ScheduleCompile!F616)),ISNUMBER(FIND("9F",ScheduleCompile!F616)),ISNUMBER(FIND("4F",ScheduleCompile!F616))),VALUE(LEFT(ScheduleCompile!F616,FIND("F",ScheduleCompile!F616)-1)),ScheduleCompile!F616)))))))</f>
        <v>59.2</v>
      </c>
      <c r="L623" s="1">
        <f>IF(AND(ISERROR(IF(ScheduleCompile!G616="Off",0,IF(ScheduleCompile!G616="On",1,IF(ISNUMBER(ScheduleCompile!G616),ScheduleCompile!G616/1,IF(ISTEXT(ScheduleCompile!G616),IF(OR(ISNUMBER(FIND("5F",ScheduleCompile!G616)),ISNUMBER(FIND("0F",ScheduleCompile!G616)),ISNUMBER(FIND("8F",ScheduleCompile!G616)),ISNUMBER(FIND("1F",ScheduleCompile!G616)),ISNUMBER(FIND("2F",ScheduleCompile!G616)),ISNUMBER(FIND("3F",ScheduleCompile!G616)),ISNUMBER(FIND("6F",ScheduleCompile!G616)),ISNUMBER(FIND("7F",ScheduleCompile!G616)),ISNUMBER(FIND("9F",ScheduleCompile!G616)),ISNUMBER(FIND("4F",ScheduleCompile!G616))),VALUE(LEFT(ScheduleCompile!G616,FIND("F",ScheduleCompile!G616)-1)),ScheduleCompile!G616)))))),ISTEXT(ScheduleCompile!#REF!)),"ENDTABLE",IF(ISERROR(IF(ScheduleCompile!G616="Off",0,IF(ScheduleCompile!G616="On",1,IF(ISNUMBER(ScheduleCompile!G616),ScheduleCompile!G616/1,IF(ISTEXT(ScheduleCompile!G616),IF(OR(ISNUMBER(FIND("5F",ScheduleCompile!G616)),ISNUMBER(FIND("0F",ScheduleCompile!G616)),ISNUMBER(FIND("8F",ScheduleCompile!G616)),ISNUMBER(FIND("1F",ScheduleCompile!G616)),ISNUMBER(FIND("2F",ScheduleCompile!G616)),ISNUMBER(FIND("3F",ScheduleCompile!G616)),ISNUMBER(FIND("6F",ScheduleCompile!G616)),ISNUMBER(FIND("7F",ScheduleCompile!G616)),ISNUMBER(FIND("9F",ScheduleCompile!G616)),ISNUMBER(FIND("4F",ScheduleCompile!G616))),VALUE(LEFT(ScheduleCompile!G616,FIND("F",ScheduleCompile!G616)-1)),ScheduleCompile!G616)))))),"",IF(ScheduleCompile!G616="Off",0,IF(ScheduleCompile!G616="On",1,IF(ISNUMBER(ScheduleCompile!G616),ScheduleCompile!G616/1,IF(ISTEXT(ScheduleCompile!G616),IF(OR(ISNUMBER(FIND("5F",ScheduleCompile!G616)),ISNUMBER(FIND("0F",ScheduleCompile!G616)),ISNUMBER(FIND("8F",ScheduleCompile!G616)),ISNUMBER(FIND("1F",ScheduleCompile!G616)),ISNUMBER(FIND("2F",ScheduleCompile!G616)),ISNUMBER(FIND("3F",ScheduleCompile!G616)),ISNUMBER(FIND("6F",ScheduleCompile!G616)),ISNUMBER(FIND("7F",ScheduleCompile!G616)),ISNUMBER(FIND("9F",ScheduleCompile!G616)),ISNUMBER(FIND("4F",ScheduleCompile!G616))),VALUE(LEFT(ScheduleCompile!G616,FIND("F",ScheduleCompile!G616)-1)),ScheduleCompile!G616)))))))</f>
        <v>59.2</v>
      </c>
      <c r="M623" s="1">
        <f>IF(AND(ISERROR(IF(ScheduleCompile!H616="Off",0,IF(ScheduleCompile!H616="On",1,IF(ISNUMBER(ScheduleCompile!H616),ScheduleCompile!H616/1,IF(ISTEXT(ScheduleCompile!H616),IF(OR(ISNUMBER(FIND("5F",ScheduleCompile!H616)),ISNUMBER(FIND("0F",ScheduleCompile!H616)),ISNUMBER(FIND("8F",ScheduleCompile!H616)),ISNUMBER(FIND("1F",ScheduleCompile!H616)),ISNUMBER(FIND("2F",ScheduleCompile!H616)),ISNUMBER(FIND("3F",ScheduleCompile!H616)),ISNUMBER(FIND("6F",ScheduleCompile!H616)),ISNUMBER(FIND("7F",ScheduleCompile!H616)),ISNUMBER(FIND("9F",ScheduleCompile!H616)),ISNUMBER(FIND("4F",ScheduleCompile!H616))),VALUE(LEFT(ScheduleCompile!H616,FIND("F",ScheduleCompile!H616)-1)),ScheduleCompile!H616)))))),ISTEXT(ScheduleCompile!#REF!)),"ENDTABLE",IF(ISERROR(IF(ScheduleCompile!H616="Off",0,IF(ScheduleCompile!H616="On",1,IF(ISNUMBER(ScheduleCompile!H616),ScheduleCompile!H616/1,IF(ISTEXT(ScheduleCompile!H616),IF(OR(ISNUMBER(FIND("5F",ScheduleCompile!H616)),ISNUMBER(FIND("0F",ScheduleCompile!H616)),ISNUMBER(FIND("8F",ScheduleCompile!H616)),ISNUMBER(FIND("1F",ScheduleCompile!H616)),ISNUMBER(FIND("2F",ScheduleCompile!H616)),ISNUMBER(FIND("3F",ScheduleCompile!H616)),ISNUMBER(FIND("6F",ScheduleCompile!H616)),ISNUMBER(FIND("7F",ScheduleCompile!H616)),ISNUMBER(FIND("9F",ScheduleCompile!H616)),ISNUMBER(FIND("4F",ScheduleCompile!H616))),VALUE(LEFT(ScheduleCompile!H616,FIND("F",ScheduleCompile!H616)-1)),ScheduleCompile!H616)))))),"",IF(ScheduleCompile!H616="Off",0,IF(ScheduleCompile!H616="On",1,IF(ISNUMBER(ScheduleCompile!H616),ScheduleCompile!H616/1,IF(ISTEXT(ScheduleCompile!H616),IF(OR(ISNUMBER(FIND("5F",ScheduleCompile!H616)),ISNUMBER(FIND("0F",ScheduleCompile!H616)),ISNUMBER(FIND("8F",ScheduleCompile!H616)),ISNUMBER(FIND("1F",ScheduleCompile!H616)),ISNUMBER(FIND("2F",ScheduleCompile!H616)),ISNUMBER(FIND("3F",ScheduleCompile!H616)),ISNUMBER(FIND("6F",ScheduleCompile!H616)),ISNUMBER(FIND("7F",ScheduleCompile!H616)),ISNUMBER(FIND("9F",ScheduleCompile!H616)),ISNUMBER(FIND("4F",ScheduleCompile!H616))),VALUE(LEFT(ScheduleCompile!H616,FIND("F",ScheduleCompile!H616)-1)),ScheduleCompile!H616)))))))</f>
        <v>59.2</v>
      </c>
      <c r="N623" s="1">
        <f>IF(AND(ISERROR(IF(ScheduleCompile!I616="Off",0,IF(ScheduleCompile!I616="On",1,IF(ISNUMBER(ScheduleCompile!I616),ScheduleCompile!I616/1,IF(ISTEXT(ScheduleCompile!I616),IF(OR(ISNUMBER(FIND("5F",ScheduleCompile!I616)),ISNUMBER(FIND("0F",ScheduleCompile!I616)),ISNUMBER(FIND("8F",ScheduleCompile!I616)),ISNUMBER(FIND("1F",ScheduleCompile!I616)),ISNUMBER(FIND("2F",ScheduleCompile!I616)),ISNUMBER(FIND("3F",ScheduleCompile!I616)),ISNUMBER(FIND("6F",ScheduleCompile!I616)),ISNUMBER(FIND("7F",ScheduleCompile!I616)),ISNUMBER(FIND("9F",ScheduleCompile!I616)),ISNUMBER(FIND("4F",ScheduleCompile!I616))),VALUE(LEFT(ScheduleCompile!I616,FIND("F",ScheduleCompile!I616)-1)),ScheduleCompile!I616)))))),ISTEXT(ScheduleCompile!#REF!)),"ENDTABLE",IF(ISERROR(IF(ScheduleCompile!I616="Off",0,IF(ScheduleCompile!I616="On",1,IF(ISNUMBER(ScheduleCompile!I616),ScheduleCompile!I616/1,IF(ISTEXT(ScheduleCompile!I616),IF(OR(ISNUMBER(FIND("5F",ScheduleCompile!I616)),ISNUMBER(FIND("0F",ScheduleCompile!I616)),ISNUMBER(FIND("8F",ScheduleCompile!I616)),ISNUMBER(FIND("1F",ScheduleCompile!I616)),ISNUMBER(FIND("2F",ScheduleCompile!I616)),ISNUMBER(FIND("3F",ScheduleCompile!I616)),ISNUMBER(FIND("6F",ScheduleCompile!I616)),ISNUMBER(FIND("7F",ScheduleCompile!I616)),ISNUMBER(FIND("9F",ScheduleCompile!I616)),ISNUMBER(FIND("4F",ScheduleCompile!I616))),VALUE(LEFT(ScheduleCompile!I616,FIND("F",ScheduleCompile!I616)-1)),ScheduleCompile!I616)))))),"",IF(ScheduleCompile!I616="Off",0,IF(ScheduleCompile!I616="On",1,IF(ISNUMBER(ScheduleCompile!I616),ScheduleCompile!I616/1,IF(ISTEXT(ScheduleCompile!I616),IF(OR(ISNUMBER(FIND("5F",ScheduleCompile!I616)),ISNUMBER(FIND("0F",ScheduleCompile!I616)),ISNUMBER(FIND("8F",ScheduleCompile!I616)),ISNUMBER(FIND("1F",ScheduleCompile!I616)),ISNUMBER(FIND("2F",ScheduleCompile!I616)),ISNUMBER(FIND("3F",ScheduleCompile!I616)),ISNUMBER(FIND("6F",ScheduleCompile!I616)),ISNUMBER(FIND("7F",ScheduleCompile!I616)),ISNUMBER(FIND("9F",ScheduleCompile!I616)),ISNUMBER(FIND("4F",ScheduleCompile!I616))),VALUE(LEFT(ScheduleCompile!I616,FIND("F",ScheduleCompile!I616)-1)),ScheduleCompile!I616)))))))</f>
        <v>59.2</v>
      </c>
      <c r="O623" s="1">
        <f>IF(AND(ISERROR(IF(ScheduleCompile!J616="Off",0,IF(ScheduleCompile!J616="On",1,IF(ISNUMBER(ScheduleCompile!J616),ScheduleCompile!J616/1,IF(ISTEXT(ScheduleCompile!J616),IF(OR(ISNUMBER(FIND("5F",ScheduleCompile!J616)),ISNUMBER(FIND("0F",ScheduleCompile!J616)),ISNUMBER(FIND("8F",ScheduleCompile!J616)),ISNUMBER(FIND("1F",ScheduleCompile!J616)),ISNUMBER(FIND("2F",ScheduleCompile!J616)),ISNUMBER(FIND("3F",ScheduleCompile!J616)),ISNUMBER(FIND("6F",ScheduleCompile!J616)),ISNUMBER(FIND("7F",ScheduleCompile!J616)),ISNUMBER(FIND("9F",ScheduleCompile!J616)),ISNUMBER(FIND("4F",ScheduleCompile!J616))),VALUE(LEFT(ScheduleCompile!J616,FIND("F",ScheduleCompile!J616)-1)),ScheduleCompile!J616)))))),ISTEXT(ScheduleCompile!#REF!)),"ENDTABLE",IF(ISERROR(IF(ScheduleCompile!J616="Off",0,IF(ScheduleCompile!J616="On",1,IF(ISNUMBER(ScheduleCompile!J616),ScheduleCompile!J616/1,IF(ISTEXT(ScheduleCompile!J616),IF(OR(ISNUMBER(FIND("5F",ScheduleCompile!J616)),ISNUMBER(FIND("0F",ScheduleCompile!J616)),ISNUMBER(FIND("8F",ScheduleCompile!J616)),ISNUMBER(FIND("1F",ScheduleCompile!J616)),ISNUMBER(FIND("2F",ScheduleCompile!J616)),ISNUMBER(FIND("3F",ScheduleCompile!J616)),ISNUMBER(FIND("6F",ScheduleCompile!J616)),ISNUMBER(FIND("7F",ScheduleCompile!J616)),ISNUMBER(FIND("9F",ScheduleCompile!J616)),ISNUMBER(FIND("4F",ScheduleCompile!J616))),VALUE(LEFT(ScheduleCompile!J616,FIND("F",ScheduleCompile!J616)-1)),ScheduleCompile!J616)))))),"",IF(ScheduleCompile!J616="Off",0,IF(ScheduleCompile!J616="On",1,IF(ISNUMBER(ScheduleCompile!J616),ScheduleCompile!J616/1,IF(ISTEXT(ScheduleCompile!J616),IF(OR(ISNUMBER(FIND("5F",ScheduleCompile!J616)),ISNUMBER(FIND("0F",ScheduleCompile!J616)),ISNUMBER(FIND("8F",ScheduleCompile!J616)),ISNUMBER(FIND("1F",ScheduleCompile!J616)),ISNUMBER(FIND("2F",ScheduleCompile!J616)),ISNUMBER(FIND("3F",ScheduleCompile!J616)),ISNUMBER(FIND("6F",ScheduleCompile!J616)),ISNUMBER(FIND("7F",ScheduleCompile!J616)),ISNUMBER(FIND("9F",ScheduleCompile!J616)),ISNUMBER(FIND("4F",ScheduleCompile!J616))),VALUE(LEFT(ScheduleCompile!J616,FIND("F",ScheduleCompile!J616)-1)),ScheduleCompile!J616)))))))</f>
        <v>59.2</v>
      </c>
      <c r="P623" s="1">
        <f>IF(AND(ISERROR(IF(ScheduleCompile!K616="Off",0,IF(ScheduleCompile!K616="On",1,IF(ISNUMBER(ScheduleCompile!K616),ScheduleCompile!K616/1,IF(ISTEXT(ScheduleCompile!K616),IF(OR(ISNUMBER(FIND("5F",ScheduleCompile!K616)),ISNUMBER(FIND("0F",ScheduleCompile!K616)),ISNUMBER(FIND("8F",ScheduleCompile!K616)),ISNUMBER(FIND("1F",ScheduleCompile!K616)),ISNUMBER(FIND("2F",ScheduleCompile!K616)),ISNUMBER(FIND("3F",ScheduleCompile!K616)),ISNUMBER(FIND("6F",ScheduleCompile!K616)),ISNUMBER(FIND("7F",ScheduleCompile!K616)),ISNUMBER(FIND("9F",ScheduleCompile!K616)),ISNUMBER(FIND("4F",ScheduleCompile!K616))),VALUE(LEFT(ScheduleCompile!K616,FIND("F",ScheduleCompile!K616)-1)),ScheduleCompile!K616)))))),ISTEXT(ScheduleCompile!#REF!)),"ENDTABLE",IF(ISERROR(IF(ScheduleCompile!K616="Off",0,IF(ScheduleCompile!K616="On",1,IF(ISNUMBER(ScheduleCompile!K616),ScheduleCompile!K616/1,IF(ISTEXT(ScheduleCompile!K616),IF(OR(ISNUMBER(FIND("5F",ScheduleCompile!K616)),ISNUMBER(FIND("0F",ScheduleCompile!K616)),ISNUMBER(FIND("8F",ScheduleCompile!K616)),ISNUMBER(FIND("1F",ScheduleCompile!K616)),ISNUMBER(FIND("2F",ScheduleCompile!K616)),ISNUMBER(FIND("3F",ScheduleCompile!K616)),ISNUMBER(FIND("6F",ScheduleCompile!K616)),ISNUMBER(FIND("7F",ScheduleCompile!K616)),ISNUMBER(FIND("9F",ScheduleCompile!K616)),ISNUMBER(FIND("4F",ScheduleCompile!K616))),VALUE(LEFT(ScheduleCompile!K616,FIND("F",ScheduleCompile!K616)-1)),ScheduleCompile!K616)))))),"",IF(ScheduleCompile!K616="Off",0,IF(ScheduleCompile!K616="On",1,IF(ISNUMBER(ScheduleCompile!K616),ScheduleCompile!K616/1,IF(ISTEXT(ScheduleCompile!K616),IF(OR(ISNUMBER(FIND("5F",ScheduleCompile!K616)),ISNUMBER(FIND("0F",ScheduleCompile!K616)),ISNUMBER(FIND("8F",ScheduleCompile!K616)),ISNUMBER(FIND("1F",ScheduleCompile!K616)),ISNUMBER(FIND("2F",ScheduleCompile!K616)),ISNUMBER(FIND("3F",ScheduleCompile!K616)),ISNUMBER(FIND("6F",ScheduleCompile!K616)),ISNUMBER(FIND("7F",ScheduleCompile!K616)),ISNUMBER(FIND("9F",ScheduleCompile!K616)),ISNUMBER(FIND("4F",ScheduleCompile!K616))),VALUE(LEFT(ScheduleCompile!K616,FIND("F",ScheduleCompile!K616)-1)),ScheduleCompile!K616)))))))</f>
        <v>59.2</v>
      </c>
      <c r="Q623" s="1">
        <f>IF(AND(ISERROR(IF(ScheduleCompile!L616="Off",0,IF(ScheduleCompile!L616="On",1,IF(ISNUMBER(ScheduleCompile!L616),ScheduleCompile!L616/1,IF(ISTEXT(ScheduleCompile!L616),IF(OR(ISNUMBER(FIND("5F",ScheduleCompile!L616)),ISNUMBER(FIND("0F",ScheduleCompile!L616)),ISNUMBER(FIND("8F",ScheduleCompile!L616)),ISNUMBER(FIND("1F",ScheduleCompile!L616)),ISNUMBER(FIND("2F",ScheduleCompile!L616)),ISNUMBER(FIND("3F",ScheduleCompile!L616)),ISNUMBER(FIND("6F",ScheduleCompile!L616)),ISNUMBER(FIND("7F",ScheduleCompile!L616)),ISNUMBER(FIND("9F",ScheduleCompile!L616)),ISNUMBER(FIND("4F",ScheduleCompile!L616))),VALUE(LEFT(ScheduleCompile!L616,FIND("F",ScheduleCompile!L616)-1)),ScheduleCompile!L616)))))),ISTEXT(ScheduleCompile!#REF!)),"ENDTABLE",IF(ISERROR(IF(ScheduleCompile!L616="Off",0,IF(ScheduleCompile!L616="On",1,IF(ISNUMBER(ScheduleCompile!L616),ScheduleCompile!L616/1,IF(ISTEXT(ScheduleCompile!L616),IF(OR(ISNUMBER(FIND("5F",ScheduleCompile!L616)),ISNUMBER(FIND("0F",ScheduleCompile!L616)),ISNUMBER(FIND("8F",ScheduleCompile!L616)),ISNUMBER(FIND("1F",ScheduleCompile!L616)),ISNUMBER(FIND("2F",ScheduleCompile!L616)),ISNUMBER(FIND("3F",ScheduleCompile!L616)),ISNUMBER(FIND("6F",ScheduleCompile!L616)),ISNUMBER(FIND("7F",ScheduleCompile!L616)),ISNUMBER(FIND("9F",ScheduleCompile!L616)),ISNUMBER(FIND("4F",ScheduleCompile!L616))),VALUE(LEFT(ScheduleCompile!L616,FIND("F",ScheduleCompile!L616)-1)),ScheduleCompile!L616)))))),"",IF(ScheduleCompile!L616="Off",0,IF(ScheduleCompile!L616="On",1,IF(ISNUMBER(ScheduleCompile!L616),ScheduleCompile!L616/1,IF(ISTEXT(ScheduleCompile!L616),IF(OR(ISNUMBER(FIND("5F",ScheduleCompile!L616)),ISNUMBER(FIND("0F",ScheduleCompile!L616)),ISNUMBER(FIND("8F",ScheduleCompile!L616)),ISNUMBER(FIND("1F",ScheduleCompile!L616)),ISNUMBER(FIND("2F",ScheduleCompile!L616)),ISNUMBER(FIND("3F",ScheduleCompile!L616)),ISNUMBER(FIND("6F",ScheduleCompile!L616)),ISNUMBER(FIND("7F",ScheduleCompile!L616)),ISNUMBER(FIND("9F",ScheduleCompile!L616)),ISNUMBER(FIND("4F",ScheduleCompile!L616))),VALUE(LEFT(ScheduleCompile!L616,FIND("F",ScheduleCompile!L616)-1)),ScheduleCompile!L616)))))))</f>
        <v>59.2</v>
      </c>
      <c r="R623" s="1">
        <f>IF(AND(ISERROR(IF(ScheduleCompile!M616="Off",0,IF(ScheduleCompile!M616="On",1,IF(ISNUMBER(ScheduleCompile!M616),ScheduleCompile!M616/1,IF(ISTEXT(ScheduleCompile!M616),IF(OR(ISNUMBER(FIND("5F",ScheduleCompile!M616)),ISNUMBER(FIND("0F",ScheduleCompile!M616)),ISNUMBER(FIND("8F",ScheduleCompile!M616)),ISNUMBER(FIND("1F",ScheduleCompile!M616)),ISNUMBER(FIND("2F",ScheduleCompile!M616)),ISNUMBER(FIND("3F",ScheduleCompile!M616)),ISNUMBER(FIND("6F",ScheduleCompile!M616)),ISNUMBER(FIND("7F",ScheduleCompile!M616)),ISNUMBER(FIND("9F",ScheduleCompile!M616)),ISNUMBER(FIND("4F",ScheduleCompile!M616))),VALUE(LEFT(ScheduleCompile!M616,FIND("F",ScheduleCompile!M616)-1)),ScheduleCompile!M616)))))),ISTEXT(ScheduleCompile!#REF!)),"ENDTABLE",IF(ISERROR(IF(ScheduleCompile!M616="Off",0,IF(ScheduleCompile!M616="On",1,IF(ISNUMBER(ScheduleCompile!M616),ScheduleCompile!M616/1,IF(ISTEXT(ScheduleCompile!M616),IF(OR(ISNUMBER(FIND("5F",ScheduleCompile!M616)),ISNUMBER(FIND("0F",ScheduleCompile!M616)),ISNUMBER(FIND("8F",ScheduleCompile!M616)),ISNUMBER(FIND("1F",ScheduleCompile!M616)),ISNUMBER(FIND("2F",ScheduleCompile!M616)),ISNUMBER(FIND("3F",ScheduleCompile!M616)),ISNUMBER(FIND("6F",ScheduleCompile!M616)),ISNUMBER(FIND("7F",ScheduleCompile!M616)),ISNUMBER(FIND("9F",ScheduleCompile!M616)),ISNUMBER(FIND("4F",ScheduleCompile!M616))),VALUE(LEFT(ScheduleCompile!M616,FIND("F",ScheduleCompile!M616)-1)),ScheduleCompile!M616)))))),"",IF(ScheduleCompile!M616="Off",0,IF(ScheduleCompile!M616="On",1,IF(ISNUMBER(ScheduleCompile!M616),ScheduleCompile!M616/1,IF(ISTEXT(ScheduleCompile!M616),IF(OR(ISNUMBER(FIND("5F",ScheduleCompile!M616)),ISNUMBER(FIND("0F",ScheduleCompile!M616)),ISNUMBER(FIND("8F",ScheduleCompile!M616)),ISNUMBER(FIND("1F",ScheduleCompile!M616)),ISNUMBER(FIND("2F",ScheduleCompile!M616)),ISNUMBER(FIND("3F",ScheduleCompile!M616)),ISNUMBER(FIND("6F",ScheduleCompile!M616)),ISNUMBER(FIND("7F",ScheduleCompile!M616)),ISNUMBER(FIND("9F",ScheduleCompile!M616)),ISNUMBER(FIND("4F",ScheduleCompile!M616))),VALUE(LEFT(ScheduleCompile!M616,FIND("F",ScheduleCompile!M616)-1)),ScheduleCompile!M616)))))))</f>
        <v>59.2</v>
      </c>
      <c r="S623" s="1">
        <f>IF(AND(ISERROR(IF(ScheduleCompile!N616="Off",0,IF(ScheduleCompile!N616="On",1,IF(ISNUMBER(ScheduleCompile!N616),ScheduleCompile!N616/1,IF(ISTEXT(ScheduleCompile!N616),IF(OR(ISNUMBER(FIND("5F",ScheduleCompile!N616)),ISNUMBER(FIND("0F",ScheduleCompile!N616)),ISNUMBER(FIND("8F",ScheduleCompile!N616)),ISNUMBER(FIND("1F",ScheduleCompile!N616)),ISNUMBER(FIND("2F",ScheduleCompile!N616)),ISNUMBER(FIND("3F",ScheduleCompile!N616)),ISNUMBER(FIND("6F",ScheduleCompile!N616)),ISNUMBER(FIND("7F",ScheduleCompile!N616)),ISNUMBER(FIND("9F",ScheduleCompile!N616)),ISNUMBER(FIND("4F",ScheduleCompile!N616))),VALUE(LEFT(ScheduleCompile!N616,FIND("F",ScheduleCompile!N616)-1)),ScheduleCompile!N616)))))),ISTEXT(ScheduleCompile!#REF!)),"ENDTABLE",IF(ISERROR(IF(ScheduleCompile!N616="Off",0,IF(ScheduleCompile!N616="On",1,IF(ISNUMBER(ScheduleCompile!N616),ScheduleCompile!N616/1,IF(ISTEXT(ScheduleCompile!N616),IF(OR(ISNUMBER(FIND("5F",ScheduleCompile!N616)),ISNUMBER(FIND("0F",ScheduleCompile!N616)),ISNUMBER(FIND("8F",ScheduleCompile!N616)),ISNUMBER(FIND("1F",ScheduleCompile!N616)),ISNUMBER(FIND("2F",ScheduleCompile!N616)),ISNUMBER(FIND("3F",ScheduleCompile!N616)),ISNUMBER(FIND("6F",ScheduleCompile!N616)),ISNUMBER(FIND("7F",ScheduleCompile!N616)),ISNUMBER(FIND("9F",ScheduleCompile!N616)),ISNUMBER(FIND("4F",ScheduleCompile!N616))),VALUE(LEFT(ScheduleCompile!N616,FIND("F",ScheduleCompile!N616)-1)),ScheduleCompile!N616)))))),"",IF(ScheduleCompile!N616="Off",0,IF(ScheduleCompile!N616="On",1,IF(ISNUMBER(ScheduleCompile!N616),ScheduleCompile!N616/1,IF(ISTEXT(ScheduleCompile!N616),IF(OR(ISNUMBER(FIND("5F",ScheduleCompile!N616)),ISNUMBER(FIND("0F",ScheduleCompile!N616)),ISNUMBER(FIND("8F",ScheduleCompile!N616)),ISNUMBER(FIND("1F",ScheduleCompile!N616)),ISNUMBER(FIND("2F",ScheduleCompile!N616)),ISNUMBER(FIND("3F",ScheduleCompile!N616)),ISNUMBER(FIND("6F",ScheduleCompile!N616)),ISNUMBER(FIND("7F",ScheduleCompile!N616)),ISNUMBER(FIND("9F",ScheduleCompile!N616)),ISNUMBER(FIND("4F",ScheduleCompile!N616))),VALUE(LEFT(ScheduleCompile!N616,FIND("F",ScheduleCompile!N616)-1)),ScheduleCompile!N616)))))))</f>
        <v>59.2</v>
      </c>
      <c r="T623" s="1">
        <f>IF(AND(ISERROR(IF(ScheduleCompile!O616="Off",0,IF(ScheduleCompile!O616="On",1,IF(ISNUMBER(ScheduleCompile!O616),ScheduleCompile!O616/1,IF(ISTEXT(ScheduleCompile!O616),IF(OR(ISNUMBER(FIND("5F",ScheduleCompile!O616)),ISNUMBER(FIND("0F",ScheduleCompile!O616)),ISNUMBER(FIND("8F",ScheduleCompile!O616)),ISNUMBER(FIND("1F",ScheduleCompile!O616)),ISNUMBER(FIND("2F",ScheduleCompile!O616)),ISNUMBER(FIND("3F",ScheduleCompile!O616)),ISNUMBER(FIND("6F",ScheduleCompile!O616)),ISNUMBER(FIND("7F",ScheduleCompile!O616)),ISNUMBER(FIND("9F",ScheduleCompile!O616)),ISNUMBER(FIND("4F",ScheduleCompile!O616))),VALUE(LEFT(ScheduleCompile!O616,FIND("F",ScheduleCompile!O616)-1)),ScheduleCompile!O616)))))),ISTEXT(ScheduleCompile!#REF!)),"ENDTABLE",IF(ISERROR(IF(ScheduleCompile!O616="Off",0,IF(ScheduleCompile!O616="On",1,IF(ISNUMBER(ScheduleCompile!O616),ScheduleCompile!O616/1,IF(ISTEXT(ScheduleCompile!O616),IF(OR(ISNUMBER(FIND("5F",ScheduleCompile!O616)),ISNUMBER(FIND("0F",ScheduleCompile!O616)),ISNUMBER(FIND("8F",ScheduleCompile!O616)),ISNUMBER(FIND("1F",ScheduleCompile!O616)),ISNUMBER(FIND("2F",ScheduleCompile!O616)),ISNUMBER(FIND("3F",ScheduleCompile!O616)),ISNUMBER(FIND("6F",ScheduleCompile!O616)),ISNUMBER(FIND("7F",ScheduleCompile!O616)),ISNUMBER(FIND("9F",ScheduleCompile!O616)),ISNUMBER(FIND("4F",ScheduleCompile!O616))),VALUE(LEFT(ScheduleCompile!O616,FIND("F",ScheduleCompile!O616)-1)),ScheduleCompile!O616)))))),"",IF(ScheduleCompile!O616="Off",0,IF(ScheduleCompile!O616="On",1,IF(ISNUMBER(ScheduleCompile!O616),ScheduleCompile!O616/1,IF(ISTEXT(ScheduleCompile!O616),IF(OR(ISNUMBER(FIND("5F",ScheduleCompile!O616)),ISNUMBER(FIND("0F",ScheduleCompile!O616)),ISNUMBER(FIND("8F",ScheduleCompile!O616)),ISNUMBER(FIND("1F",ScheduleCompile!O616)),ISNUMBER(FIND("2F",ScheduleCompile!O616)),ISNUMBER(FIND("3F",ScheduleCompile!O616)),ISNUMBER(FIND("6F",ScheduleCompile!O616)),ISNUMBER(FIND("7F",ScheduleCompile!O616)),ISNUMBER(FIND("9F",ScheduleCompile!O616)),ISNUMBER(FIND("4F",ScheduleCompile!O616))),VALUE(LEFT(ScheduleCompile!O616,FIND("F",ScheduleCompile!O616)-1)),ScheduleCompile!O616)))))))</f>
        <v>59.2</v>
      </c>
      <c r="U623" s="1">
        <f>IF(AND(ISERROR(IF(ScheduleCompile!P616="Off",0,IF(ScheduleCompile!P616="On",1,IF(ISNUMBER(ScheduleCompile!P616),ScheduleCompile!P616/1,IF(ISTEXT(ScheduleCompile!P616),IF(OR(ISNUMBER(FIND("5F",ScheduleCompile!P616)),ISNUMBER(FIND("0F",ScheduleCompile!P616)),ISNUMBER(FIND("8F",ScheduleCompile!P616)),ISNUMBER(FIND("1F",ScheduleCompile!P616)),ISNUMBER(FIND("2F",ScheduleCompile!P616)),ISNUMBER(FIND("3F",ScheduleCompile!P616)),ISNUMBER(FIND("6F",ScheduleCompile!P616)),ISNUMBER(FIND("7F",ScheduleCompile!P616)),ISNUMBER(FIND("9F",ScheduleCompile!P616)),ISNUMBER(FIND("4F",ScheduleCompile!P616))),VALUE(LEFT(ScheduleCompile!P616,FIND("F",ScheduleCompile!P616)-1)),ScheduleCompile!P616)))))),ISTEXT(ScheduleCompile!#REF!)),"ENDTABLE",IF(ISERROR(IF(ScheduleCompile!P616="Off",0,IF(ScheduleCompile!P616="On",1,IF(ISNUMBER(ScheduleCompile!P616),ScheduleCompile!P616/1,IF(ISTEXT(ScheduleCompile!P616),IF(OR(ISNUMBER(FIND("5F",ScheduleCompile!P616)),ISNUMBER(FIND("0F",ScheduleCompile!P616)),ISNUMBER(FIND("8F",ScheduleCompile!P616)),ISNUMBER(FIND("1F",ScheduleCompile!P616)),ISNUMBER(FIND("2F",ScheduleCompile!P616)),ISNUMBER(FIND("3F",ScheduleCompile!P616)),ISNUMBER(FIND("6F",ScheduleCompile!P616)),ISNUMBER(FIND("7F",ScheduleCompile!P616)),ISNUMBER(FIND("9F",ScheduleCompile!P616)),ISNUMBER(FIND("4F",ScheduleCompile!P616))),VALUE(LEFT(ScheduleCompile!P616,FIND("F",ScheduleCompile!P616)-1)),ScheduleCompile!P616)))))),"",IF(ScheduleCompile!P616="Off",0,IF(ScheduleCompile!P616="On",1,IF(ISNUMBER(ScheduleCompile!P616),ScheduleCompile!P616/1,IF(ISTEXT(ScheduleCompile!P616),IF(OR(ISNUMBER(FIND("5F",ScheduleCompile!P616)),ISNUMBER(FIND("0F",ScheduleCompile!P616)),ISNUMBER(FIND("8F",ScheduleCompile!P616)),ISNUMBER(FIND("1F",ScheduleCompile!P616)),ISNUMBER(FIND("2F",ScheduleCompile!P616)),ISNUMBER(FIND("3F",ScheduleCompile!P616)),ISNUMBER(FIND("6F",ScheduleCompile!P616)),ISNUMBER(FIND("7F",ScheduleCompile!P616)),ISNUMBER(FIND("9F",ScheduleCompile!P616)),ISNUMBER(FIND("4F",ScheduleCompile!P616))),VALUE(LEFT(ScheduleCompile!P616,FIND("F",ScheduleCompile!P616)-1)),ScheduleCompile!P616)))))))</f>
        <v>59.2</v>
      </c>
      <c r="V623" s="1">
        <f>IF(AND(ISERROR(IF(ScheduleCompile!Q616="Off",0,IF(ScheduleCompile!Q616="On",1,IF(ISNUMBER(ScheduleCompile!Q616),ScheduleCompile!Q616/1,IF(ISTEXT(ScheduleCompile!Q616),IF(OR(ISNUMBER(FIND("5F",ScheduleCompile!Q616)),ISNUMBER(FIND("0F",ScheduleCompile!Q616)),ISNUMBER(FIND("8F",ScheduleCompile!Q616)),ISNUMBER(FIND("1F",ScheduleCompile!Q616)),ISNUMBER(FIND("2F",ScheduleCompile!Q616)),ISNUMBER(FIND("3F",ScheduleCompile!Q616)),ISNUMBER(FIND("6F",ScheduleCompile!Q616)),ISNUMBER(FIND("7F",ScheduleCompile!Q616)),ISNUMBER(FIND("9F",ScheduleCompile!Q616)),ISNUMBER(FIND("4F",ScheduleCompile!Q616))),VALUE(LEFT(ScheduleCompile!Q616,FIND("F",ScheduleCompile!Q616)-1)),ScheduleCompile!Q616)))))),ISTEXT(ScheduleCompile!#REF!)),"ENDTABLE",IF(ISERROR(IF(ScheduleCompile!Q616="Off",0,IF(ScheduleCompile!Q616="On",1,IF(ISNUMBER(ScheduleCompile!Q616),ScheduleCompile!Q616/1,IF(ISTEXT(ScheduleCompile!Q616),IF(OR(ISNUMBER(FIND("5F",ScheduleCompile!Q616)),ISNUMBER(FIND("0F",ScheduleCompile!Q616)),ISNUMBER(FIND("8F",ScheduleCompile!Q616)),ISNUMBER(FIND("1F",ScheduleCompile!Q616)),ISNUMBER(FIND("2F",ScheduleCompile!Q616)),ISNUMBER(FIND("3F",ScheduleCompile!Q616)),ISNUMBER(FIND("6F",ScheduleCompile!Q616)),ISNUMBER(FIND("7F",ScheduleCompile!Q616)),ISNUMBER(FIND("9F",ScheduleCompile!Q616)),ISNUMBER(FIND("4F",ScheduleCompile!Q616))),VALUE(LEFT(ScheduleCompile!Q616,FIND("F",ScheduleCompile!Q616)-1)),ScheduleCompile!Q616)))))),"",IF(ScheduleCompile!Q616="Off",0,IF(ScheduleCompile!Q616="On",1,IF(ISNUMBER(ScheduleCompile!Q616),ScheduleCompile!Q616/1,IF(ISTEXT(ScheduleCompile!Q616),IF(OR(ISNUMBER(FIND("5F",ScheduleCompile!Q616)),ISNUMBER(FIND("0F",ScheduleCompile!Q616)),ISNUMBER(FIND("8F",ScheduleCompile!Q616)),ISNUMBER(FIND("1F",ScheduleCompile!Q616)),ISNUMBER(FIND("2F",ScheduleCompile!Q616)),ISNUMBER(FIND("3F",ScheduleCompile!Q616)),ISNUMBER(FIND("6F",ScheduleCompile!Q616)),ISNUMBER(FIND("7F",ScheduleCompile!Q616)),ISNUMBER(FIND("9F",ScheduleCompile!Q616)),ISNUMBER(FIND("4F",ScheduleCompile!Q616))),VALUE(LEFT(ScheduleCompile!Q616,FIND("F",ScheduleCompile!Q616)-1)),ScheduleCompile!Q616)))))))</f>
        <v>59.2</v>
      </c>
      <c r="W623" s="1">
        <f>IF(AND(ISERROR(IF(ScheduleCompile!R616="Off",0,IF(ScheduleCompile!R616="On",1,IF(ISNUMBER(ScheduleCompile!R616),ScheduleCompile!R616/1,IF(ISTEXT(ScheduleCompile!R616),IF(OR(ISNUMBER(FIND("5F",ScheduleCompile!R616)),ISNUMBER(FIND("0F",ScheduleCompile!R616)),ISNUMBER(FIND("8F",ScheduleCompile!R616)),ISNUMBER(FIND("1F",ScheduleCompile!R616)),ISNUMBER(FIND("2F",ScheduleCompile!R616)),ISNUMBER(FIND("3F",ScheduleCompile!R616)),ISNUMBER(FIND("6F",ScheduleCompile!R616)),ISNUMBER(FIND("7F",ScheduleCompile!R616)),ISNUMBER(FIND("9F",ScheduleCompile!R616)),ISNUMBER(FIND("4F",ScheduleCompile!R616))),VALUE(LEFT(ScheduleCompile!R616,FIND("F",ScheduleCompile!R616)-1)),ScheduleCompile!R616)))))),ISTEXT(ScheduleCompile!#REF!)),"ENDTABLE",IF(ISERROR(IF(ScheduleCompile!R616="Off",0,IF(ScheduleCompile!R616="On",1,IF(ISNUMBER(ScheduleCompile!R616),ScheduleCompile!R616/1,IF(ISTEXT(ScheduleCompile!R616),IF(OR(ISNUMBER(FIND("5F",ScheduleCompile!R616)),ISNUMBER(FIND("0F",ScheduleCompile!R616)),ISNUMBER(FIND("8F",ScheduleCompile!R616)),ISNUMBER(FIND("1F",ScheduleCompile!R616)),ISNUMBER(FIND("2F",ScheduleCompile!R616)),ISNUMBER(FIND("3F",ScheduleCompile!R616)),ISNUMBER(FIND("6F",ScheduleCompile!R616)),ISNUMBER(FIND("7F",ScheduleCompile!R616)),ISNUMBER(FIND("9F",ScheduleCompile!R616)),ISNUMBER(FIND("4F",ScheduleCompile!R616))),VALUE(LEFT(ScheduleCompile!R616,FIND("F",ScheduleCompile!R616)-1)),ScheduleCompile!R616)))))),"",IF(ScheduleCompile!R616="Off",0,IF(ScheduleCompile!R616="On",1,IF(ISNUMBER(ScheduleCompile!R616),ScheduleCompile!R616/1,IF(ISTEXT(ScheduleCompile!R616),IF(OR(ISNUMBER(FIND("5F",ScheduleCompile!R616)),ISNUMBER(FIND("0F",ScheduleCompile!R616)),ISNUMBER(FIND("8F",ScheduleCompile!R616)),ISNUMBER(FIND("1F",ScheduleCompile!R616)),ISNUMBER(FIND("2F",ScheduleCompile!R616)),ISNUMBER(FIND("3F",ScheduleCompile!R616)),ISNUMBER(FIND("6F",ScheduleCompile!R616)),ISNUMBER(FIND("7F",ScheduleCompile!R616)),ISNUMBER(FIND("9F",ScheduleCompile!R616)),ISNUMBER(FIND("4F",ScheduleCompile!R616))),VALUE(LEFT(ScheduleCompile!R616,FIND("F",ScheduleCompile!R616)-1)),ScheduleCompile!R616)))))))</f>
        <v>59.2</v>
      </c>
      <c r="X623" s="1">
        <f>IF(AND(ISERROR(IF(ScheduleCompile!S616="Off",0,IF(ScheduleCompile!S616="On",1,IF(ISNUMBER(ScheduleCompile!S616),ScheduleCompile!S616/1,IF(ISTEXT(ScheduleCompile!S616),IF(OR(ISNUMBER(FIND("5F",ScheduleCompile!S616)),ISNUMBER(FIND("0F",ScheduleCompile!S616)),ISNUMBER(FIND("8F",ScheduleCompile!S616)),ISNUMBER(FIND("1F",ScheduleCompile!S616)),ISNUMBER(FIND("2F",ScheduleCompile!S616)),ISNUMBER(FIND("3F",ScheduleCompile!S616)),ISNUMBER(FIND("6F",ScheduleCompile!S616)),ISNUMBER(FIND("7F",ScheduleCompile!S616)),ISNUMBER(FIND("9F",ScheduleCompile!S616)),ISNUMBER(FIND("4F",ScheduleCompile!S616))),VALUE(LEFT(ScheduleCompile!S616,FIND("F",ScheduleCompile!S616)-1)),ScheduleCompile!S616)))))),ISTEXT(ScheduleCompile!#REF!)),"ENDTABLE",IF(ISERROR(IF(ScheduleCompile!S616="Off",0,IF(ScheduleCompile!S616="On",1,IF(ISNUMBER(ScheduleCompile!S616),ScheduleCompile!S616/1,IF(ISTEXT(ScheduleCompile!S616),IF(OR(ISNUMBER(FIND("5F",ScheduleCompile!S616)),ISNUMBER(FIND("0F",ScheduleCompile!S616)),ISNUMBER(FIND("8F",ScheduleCompile!S616)),ISNUMBER(FIND("1F",ScheduleCompile!S616)),ISNUMBER(FIND("2F",ScheduleCompile!S616)),ISNUMBER(FIND("3F",ScheduleCompile!S616)),ISNUMBER(FIND("6F",ScheduleCompile!S616)),ISNUMBER(FIND("7F",ScheduleCompile!S616)),ISNUMBER(FIND("9F",ScheduleCompile!S616)),ISNUMBER(FIND("4F",ScheduleCompile!S616))),VALUE(LEFT(ScheduleCompile!S616,FIND("F",ScheduleCompile!S616)-1)),ScheduleCompile!S616)))))),"",IF(ScheduleCompile!S616="Off",0,IF(ScheduleCompile!S616="On",1,IF(ISNUMBER(ScheduleCompile!S616),ScheduleCompile!S616/1,IF(ISTEXT(ScheduleCompile!S616),IF(OR(ISNUMBER(FIND("5F",ScheduleCompile!S616)),ISNUMBER(FIND("0F",ScheduleCompile!S616)),ISNUMBER(FIND("8F",ScheduleCompile!S616)),ISNUMBER(FIND("1F",ScheduleCompile!S616)),ISNUMBER(FIND("2F",ScheduleCompile!S616)),ISNUMBER(FIND("3F",ScheduleCompile!S616)),ISNUMBER(FIND("6F",ScheduleCompile!S616)),ISNUMBER(FIND("7F",ScheduleCompile!S616)),ISNUMBER(FIND("9F",ScheduleCompile!S616)),ISNUMBER(FIND("4F",ScheduleCompile!S616))),VALUE(LEFT(ScheduleCompile!S616,FIND("F",ScheduleCompile!S616)-1)),ScheduleCompile!S616)))))))</f>
        <v>59.2</v>
      </c>
      <c r="Y623" s="1">
        <f>IF(AND(ISERROR(IF(ScheduleCompile!T616="Off",0,IF(ScheduleCompile!T616="On",1,IF(ISNUMBER(ScheduleCompile!T616),ScheduleCompile!T616/1,IF(ISTEXT(ScheduleCompile!T616),IF(OR(ISNUMBER(FIND("5F",ScheduleCompile!T616)),ISNUMBER(FIND("0F",ScheduleCompile!T616)),ISNUMBER(FIND("8F",ScheduleCompile!T616)),ISNUMBER(FIND("1F",ScheduleCompile!T616)),ISNUMBER(FIND("2F",ScheduleCompile!T616)),ISNUMBER(FIND("3F",ScheduleCompile!T616)),ISNUMBER(FIND("6F",ScheduleCompile!T616)),ISNUMBER(FIND("7F",ScheduleCompile!T616)),ISNUMBER(FIND("9F",ScheduleCompile!T616)),ISNUMBER(FIND("4F",ScheduleCompile!T616))),VALUE(LEFT(ScheduleCompile!T616,FIND("F",ScheduleCompile!T616)-1)),ScheduleCompile!T616)))))),ISTEXT(ScheduleCompile!#REF!)),"ENDTABLE",IF(ISERROR(IF(ScheduleCompile!T616="Off",0,IF(ScheduleCompile!T616="On",1,IF(ISNUMBER(ScheduleCompile!T616),ScheduleCompile!T616/1,IF(ISTEXT(ScheduleCompile!T616),IF(OR(ISNUMBER(FIND("5F",ScheduleCompile!T616)),ISNUMBER(FIND("0F",ScheduleCompile!T616)),ISNUMBER(FIND("8F",ScheduleCompile!T616)),ISNUMBER(FIND("1F",ScheduleCompile!T616)),ISNUMBER(FIND("2F",ScheduleCompile!T616)),ISNUMBER(FIND("3F",ScheduleCompile!T616)),ISNUMBER(FIND("6F",ScheduleCompile!T616)),ISNUMBER(FIND("7F",ScheduleCompile!T616)),ISNUMBER(FIND("9F",ScheduleCompile!T616)),ISNUMBER(FIND("4F",ScheduleCompile!T616))),VALUE(LEFT(ScheduleCompile!T616,FIND("F",ScheduleCompile!T616)-1)),ScheduleCompile!T616)))))),"",IF(ScheduleCompile!T616="Off",0,IF(ScheduleCompile!T616="On",1,IF(ISNUMBER(ScheduleCompile!T616),ScheduleCompile!T616/1,IF(ISTEXT(ScheduleCompile!T616),IF(OR(ISNUMBER(FIND("5F",ScheduleCompile!T616)),ISNUMBER(FIND("0F",ScheduleCompile!T616)),ISNUMBER(FIND("8F",ScheduleCompile!T616)),ISNUMBER(FIND("1F",ScheduleCompile!T616)),ISNUMBER(FIND("2F",ScheduleCompile!T616)),ISNUMBER(FIND("3F",ScheduleCompile!T616)),ISNUMBER(FIND("6F",ScheduleCompile!T616)),ISNUMBER(FIND("7F",ScheduleCompile!T616)),ISNUMBER(FIND("9F",ScheduleCompile!T616)),ISNUMBER(FIND("4F",ScheduleCompile!T616))),VALUE(LEFT(ScheduleCompile!T616,FIND("F",ScheduleCompile!T616)-1)),ScheduleCompile!T616)))))))</f>
        <v>59.2</v>
      </c>
      <c r="Z623" s="1">
        <f>IF(AND(ISERROR(IF(ScheduleCompile!U616="Off",0,IF(ScheduleCompile!U616="On",1,IF(ISNUMBER(ScheduleCompile!U616),ScheduleCompile!U616/1,IF(ISTEXT(ScheduleCompile!U616),IF(OR(ISNUMBER(FIND("5F",ScheduleCompile!U616)),ISNUMBER(FIND("0F",ScheduleCompile!U616)),ISNUMBER(FIND("8F",ScheduleCompile!U616)),ISNUMBER(FIND("1F",ScheduleCompile!U616)),ISNUMBER(FIND("2F",ScheduleCompile!U616)),ISNUMBER(FIND("3F",ScheduleCompile!U616)),ISNUMBER(FIND("6F",ScheduleCompile!U616)),ISNUMBER(FIND("7F",ScheduleCompile!U616)),ISNUMBER(FIND("9F",ScheduleCompile!U616)),ISNUMBER(FIND("4F",ScheduleCompile!U616))),VALUE(LEFT(ScheduleCompile!U616,FIND("F",ScheduleCompile!U616)-1)),ScheduleCompile!U616)))))),ISTEXT(ScheduleCompile!#REF!)),"ENDTABLE",IF(ISERROR(IF(ScheduleCompile!U616="Off",0,IF(ScheduleCompile!U616="On",1,IF(ISNUMBER(ScheduleCompile!U616),ScheduleCompile!U616/1,IF(ISTEXT(ScheduleCompile!U616),IF(OR(ISNUMBER(FIND("5F",ScheduleCompile!U616)),ISNUMBER(FIND("0F",ScheduleCompile!U616)),ISNUMBER(FIND("8F",ScheduleCompile!U616)),ISNUMBER(FIND("1F",ScheduleCompile!U616)),ISNUMBER(FIND("2F",ScheduleCompile!U616)),ISNUMBER(FIND("3F",ScheduleCompile!U616)),ISNUMBER(FIND("6F",ScheduleCompile!U616)),ISNUMBER(FIND("7F",ScheduleCompile!U616)),ISNUMBER(FIND("9F",ScheduleCompile!U616)),ISNUMBER(FIND("4F",ScheduleCompile!U616))),VALUE(LEFT(ScheduleCompile!U616,FIND("F",ScheduleCompile!U616)-1)),ScheduleCompile!U616)))))),"",IF(ScheduleCompile!U616="Off",0,IF(ScheduleCompile!U616="On",1,IF(ISNUMBER(ScheduleCompile!U616),ScheduleCompile!U616/1,IF(ISTEXT(ScheduleCompile!U616),IF(OR(ISNUMBER(FIND("5F",ScheduleCompile!U616)),ISNUMBER(FIND("0F",ScheduleCompile!U616)),ISNUMBER(FIND("8F",ScheduleCompile!U616)),ISNUMBER(FIND("1F",ScheduleCompile!U616)),ISNUMBER(FIND("2F",ScheduleCompile!U616)),ISNUMBER(FIND("3F",ScheduleCompile!U616)),ISNUMBER(FIND("6F",ScheduleCompile!U616)),ISNUMBER(FIND("7F",ScheduleCompile!U616)),ISNUMBER(FIND("9F",ScheduleCompile!U616)),ISNUMBER(FIND("4F",ScheduleCompile!U616))),VALUE(LEFT(ScheduleCompile!U616,FIND("F",ScheduleCompile!U616)-1)),ScheduleCompile!U616)))))))</f>
        <v>59.2</v>
      </c>
      <c r="AA623" s="1">
        <f>IF(AND(ISERROR(IF(ScheduleCompile!V616="Off",0,IF(ScheduleCompile!V616="On",1,IF(ISNUMBER(ScheduleCompile!V616),ScheduleCompile!V616/1,IF(ISTEXT(ScheduleCompile!V616),IF(OR(ISNUMBER(FIND("5F",ScheduleCompile!V616)),ISNUMBER(FIND("0F",ScheduleCompile!V616)),ISNUMBER(FIND("8F",ScheduleCompile!V616)),ISNUMBER(FIND("1F",ScheduleCompile!V616)),ISNUMBER(FIND("2F",ScheduleCompile!V616)),ISNUMBER(FIND("3F",ScheduleCompile!V616)),ISNUMBER(FIND("6F",ScheduleCompile!V616)),ISNUMBER(FIND("7F",ScheduleCompile!V616)),ISNUMBER(FIND("9F",ScheduleCompile!V616)),ISNUMBER(FIND("4F",ScheduleCompile!V616))),VALUE(LEFT(ScheduleCompile!V616,FIND("F",ScheduleCompile!V616)-1)),ScheduleCompile!V616)))))),ISTEXT(ScheduleCompile!#REF!)),"ENDTABLE",IF(ISERROR(IF(ScheduleCompile!V616="Off",0,IF(ScheduleCompile!V616="On",1,IF(ISNUMBER(ScheduleCompile!V616),ScheduleCompile!V616/1,IF(ISTEXT(ScheduleCompile!V616),IF(OR(ISNUMBER(FIND("5F",ScheduleCompile!V616)),ISNUMBER(FIND("0F",ScheduleCompile!V616)),ISNUMBER(FIND("8F",ScheduleCompile!V616)),ISNUMBER(FIND("1F",ScheduleCompile!V616)),ISNUMBER(FIND("2F",ScheduleCompile!V616)),ISNUMBER(FIND("3F",ScheduleCompile!V616)),ISNUMBER(FIND("6F",ScheduleCompile!V616)),ISNUMBER(FIND("7F",ScheduleCompile!V616)),ISNUMBER(FIND("9F",ScheduleCompile!V616)),ISNUMBER(FIND("4F",ScheduleCompile!V616))),VALUE(LEFT(ScheduleCompile!V616,FIND("F",ScheduleCompile!V616)-1)),ScheduleCompile!V616)))))),"",IF(ScheduleCompile!V616="Off",0,IF(ScheduleCompile!V616="On",1,IF(ISNUMBER(ScheduleCompile!V616),ScheduleCompile!V616/1,IF(ISTEXT(ScheduleCompile!V616),IF(OR(ISNUMBER(FIND("5F",ScheduleCompile!V616)),ISNUMBER(FIND("0F",ScheduleCompile!V616)),ISNUMBER(FIND("8F",ScheduleCompile!V616)),ISNUMBER(FIND("1F",ScheduleCompile!V616)),ISNUMBER(FIND("2F",ScheduleCompile!V616)),ISNUMBER(FIND("3F",ScheduleCompile!V616)),ISNUMBER(FIND("6F",ScheduleCompile!V616)),ISNUMBER(FIND("7F",ScheduleCompile!V616)),ISNUMBER(FIND("9F",ScheduleCompile!V616)),ISNUMBER(FIND("4F",ScheduleCompile!V616))),VALUE(LEFT(ScheduleCompile!V616,FIND("F",ScheduleCompile!V616)-1)),ScheduleCompile!V616)))))))</f>
        <v>59.2</v>
      </c>
      <c r="AB623" s="1">
        <f>IF(AND(ISERROR(IF(ScheduleCompile!W616="Off",0,IF(ScheduleCompile!W616="On",1,IF(ISNUMBER(ScheduleCompile!W616),ScheduleCompile!W616/1,IF(ISTEXT(ScheduleCompile!W616),IF(OR(ISNUMBER(FIND("5F",ScheduleCompile!W616)),ISNUMBER(FIND("0F",ScheduleCompile!W616)),ISNUMBER(FIND("8F",ScheduleCompile!W616)),ISNUMBER(FIND("1F",ScheduleCompile!W616)),ISNUMBER(FIND("2F",ScheduleCompile!W616)),ISNUMBER(FIND("3F",ScheduleCompile!W616)),ISNUMBER(FIND("6F",ScheduleCompile!W616)),ISNUMBER(FIND("7F",ScheduleCompile!W616)),ISNUMBER(FIND("9F",ScheduleCompile!W616)),ISNUMBER(FIND("4F",ScheduleCompile!W616))),VALUE(LEFT(ScheduleCompile!W616,FIND("F",ScheduleCompile!W616)-1)),ScheduleCompile!W616)))))),ISTEXT(ScheduleCompile!#REF!)),"ENDTABLE",IF(ISERROR(IF(ScheduleCompile!W616="Off",0,IF(ScheduleCompile!W616="On",1,IF(ISNUMBER(ScheduleCompile!W616),ScheduleCompile!W616/1,IF(ISTEXT(ScheduleCompile!W616),IF(OR(ISNUMBER(FIND("5F",ScheduleCompile!W616)),ISNUMBER(FIND("0F",ScheduleCompile!W616)),ISNUMBER(FIND("8F",ScheduleCompile!W616)),ISNUMBER(FIND("1F",ScheduleCompile!W616)),ISNUMBER(FIND("2F",ScheduleCompile!W616)),ISNUMBER(FIND("3F",ScheduleCompile!W616)),ISNUMBER(FIND("6F",ScheduleCompile!W616)),ISNUMBER(FIND("7F",ScheduleCompile!W616)),ISNUMBER(FIND("9F",ScheduleCompile!W616)),ISNUMBER(FIND("4F",ScheduleCompile!W616))),VALUE(LEFT(ScheduleCompile!W616,FIND("F",ScheduleCompile!W616)-1)),ScheduleCompile!W616)))))),"",IF(ScheduleCompile!W616="Off",0,IF(ScheduleCompile!W616="On",1,IF(ISNUMBER(ScheduleCompile!W616),ScheduleCompile!W616/1,IF(ISTEXT(ScheduleCompile!W616),IF(OR(ISNUMBER(FIND("5F",ScheduleCompile!W616)),ISNUMBER(FIND("0F",ScheduleCompile!W616)),ISNUMBER(FIND("8F",ScheduleCompile!W616)),ISNUMBER(FIND("1F",ScheduleCompile!W616)),ISNUMBER(FIND("2F",ScheduleCompile!W616)),ISNUMBER(FIND("3F",ScheduleCompile!W616)),ISNUMBER(FIND("6F",ScheduleCompile!W616)),ISNUMBER(FIND("7F",ScheduleCompile!W616)),ISNUMBER(FIND("9F",ScheduleCompile!W616)),ISNUMBER(FIND("4F",ScheduleCompile!W616))),VALUE(LEFT(ScheduleCompile!W616,FIND("F",ScheduleCompile!W616)-1)),ScheduleCompile!W616)))))))</f>
        <v>59.2</v>
      </c>
      <c r="AC623" s="1">
        <f>IF(AND(ISERROR(IF(ScheduleCompile!X616="Off",0,IF(ScheduleCompile!X616="On",1,IF(ISNUMBER(ScheduleCompile!X616),ScheduleCompile!X616/1,IF(ISTEXT(ScheduleCompile!X616),IF(OR(ISNUMBER(FIND("5F",ScheduleCompile!X616)),ISNUMBER(FIND("0F",ScheduleCompile!X616)),ISNUMBER(FIND("8F",ScheduleCompile!X616)),ISNUMBER(FIND("1F",ScheduleCompile!X616)),ISNUMBER(FIND("2F",ScheduleCompile!X616)),ISNUMBER(FIND("3F",ScheduleCompile!X616)),ISNUMBER(FIND("6F",ScheduleCompile!X616)),ISNUMBER(FIND("7F",ScheduleCompile!X616)),ISNUMBER(FIND("9F",ScheduleCompile!X616)),ISNUMBER(FIND("4F",ScheduleCompile!X616))),VALUE(LEFT(ScheduleCompile!X616,FIND("F",ScheduleCompile!X616)-1)),ScheduleCompile!X616)))))),ISTEXT(ScheduleCompile!#REF!)),"ENDTABLE",IF(ISERROR(IF(ScheduleCompile!X616="Off",0,IF(ScheduleCompile!X616="On",1,IF(ISNUMBER(ScheduleCompile!X616),ScheduleCompile!X616/1,IF(ISTEXT(ScheduleCompile!X616),IF(OR(ISNUMBER(FIND("5F",ScheduleCompile!X616)),ISNUMBER(FIND("0F",ScheduleCompile!X616)),ISNUMBER(FIND("8F",ScheduleCompile!X616)),ISNUMBER(FIND("1F",ScheduleCompile!X616)),ISNUMBER(FIND("2F",ScheduleCompile!X616)),ISNUMBER(FIND("3F",ScheduleCompile!X616)),ISNUMBER(FIND("6F",ScheduleCompile!X616)),ISNUMBER(FIND("7F",ScheduleCompile!X616)),ISNUMBER(FIND("9F",ScheduleCompile!X616)),ISNUMBER(FIND("4F",ScheduleCompile!X616))),VALUE(LEFT(ScheduleCompile!X616,FIND("F",ScheduleCompile!X616)-1)),ScheduleCompile!X616)))))),"",IF(ScheduleCompile!X616="Off",0,IF(ScheduleCompile!X616="On",1,IF(ISNUMBER(ScheduleCompile!X616),ScheduleCompile!X616/1,IF(ISTEXT(ScheduleCompile!X616),IF(OR(ISNUMBER(FIND("5F",ScheduleCompile!X616)),ISNUMBER(FIND("0F",ScheduleCompile!X616)),ISNUMBER(FIND("8F",ScheduleCompile!X616)),ISNUMBER(FIND("1F",ScheduleCompile!X616)),ISNUMBER(FIND("2F",ScheduleCompile!X616)),ISNUMBER(FIND("3F",ScheduleCompile!X616)),ISNUMBER(FIND("6F",ScheduleCompile!X616)),ISNUMBER(FIND("7F",ScheduleCompile!X616)),ISNUMBER(FIND("9F",ScheduleCompile!X616)),ISNUMBER(FIND("4F",ScheduleCompile!X616))),VALUE(LEFT(ScheduleCompile!X616,FIND("F",ScheduleCompile!X616)-1)),ScheduleCompile!X616)))))))</f>
        <v>59.2</v>
      </c>
      <c r="AD623" s="1">
        <f>IF(AND(ISERROR(IF(ScheduleCompile!Y616="Off",0,IF(ScheduleCompile!Y616="On",1,IF(ISNUMBER(ScheduleCompile!Y616),ScheduleCompile!Y616/1,IF(ISTEXT(ScheduleCompile!Y616),IF(OR(ISNUMBER(FIND("5F",ScheduleCompile!Y616)),ISNUMBER(FIND("0F",ScheduleCompile!Y616)),ISNUMBER(FIND("8F",ScheduleCompile!Y616)),ISNUMBER(FIND("1F",ScheduleCompile!Y616)),ISNUMBER(FIND("2F",ScheduleCompile!Y616)),ISNUMBER(FIND("3F",ScheduleCompile!Y616)),ISNUMBER(FIND("6F",ScheduleCompile!Y616)),ISNUMBER(FIND("7F",ScheduleCompile!Y616)),ISNUMBER(FIND("9F",ScheduleCompile!Y616)),ISNUMBER(FIND("4F",ScheduleCompile!Y616))),VALUE(LEFT(ScheduleCompile!Y616,FIND("F",ScheduleCompile!Y616)-1)),ScheduleCompile!Y616)))))),ISTEXT(ScheduleCompile!#REF!)),"ENDTABLE",IF(ISERROR(IF(ScheduleCompile!Y616="Off",0,IF(ScheduleCompile!Y616="On",1,IF(ISNUMBER(ScheduleCompile!Y616),ScheduleCompile!Y616/1,IF(ISTEXT(ScheduleCompile!Y616),IF(OR(ISNUMBER(FIND("5F",ScheduleCompile!Y616)),ISNUMBER(FIND("0F",ScheduleCompile!Y616)),ISNUMBER(FIND("8F",ScheduleCompile!Y616)),ISNUMBER(FIND("1F",ScheduleCompile!Y616)),ISNUMBER(FIND("2F",ScheduleCompile!Y616)),ISNUMBER(FIND("3F",ScheduleCompile!Y616)),ISNUMBER(FIND("6F",ScheduleCompile!Y616)),ISNUMBER(FIND("7F",ScheduleCompile!Y616)),ISNUMBER(FIND("9F",ScheduleCompile!Y616)),ISNUMBER(FIND("4F",ScheduleCompile!Y616))),VALUE(LEFT(ScheduleCompile!Y616,FIND("F",ScheduleCompile!Y616)-1)),ScheduleCompile!Y616)))))),"",IF(ScheduleCompile!Y616="Off",0,IF(ScheduleCompile!Y616="On",1,IF(ISNUMBER(ScheduleCompile!Y616),ScheduleCompile!Y616/1,IF(ISTEXT(ScheduleCompile!Y616),IF(OR(ISNUMBER(FIND("5F",ScheduleCompile!Y616)),ISNUMBER(FIND("0F",ScheduleCompile!Y616)),ISNUMBER(FIND("8F",ScheduleCompile!Y616)),ISNUMBER(FIND("1F",ScheduleCompile!Y616)),ISNUMBER(FIND("2F",ScheduleCompile!Y616)),ISNUMBER(FIND("3F",ScheduleCompile!Y616)),ISNUMBER(FIND("6F",ScheduleCompile!Y616)),ISNUMBER(FIND("7F",ScheduleCompile!Y616)),ISNUMBER(FIND("9F",ScheduleCompile!Y616)),ISNUMBER(FIND("4F",ScheduleCompile!Y616))),VALUE(LEFT(ScheduleCompile!Y616,FIND("F",ScheduleCompile!Y616)-1)),ScheduleCompile!Y616)))))))</f>
        <v>59.2</v>
      </c>
    </row>
    <row r="624" spans="1:30" x14ac:dyDescent="0.25">
      <c r="A624" t="str">
        <f t="shared" si="39"/>
        <v>SchDay "WaterMainCZ08Apr"  Type = "Temperature" Hr = (59.3, 59.3, 59.3, 59.3, 59.3, 59.3, 59.3, 59.3, 59.3, 59.3, 59.3, 59.3, 59.3, 59.3, 59.3, 59.3, 59.3, 59.3, 59.3, 59.3, 59.3, 59.3, 59.3, 59.3) ..</v>
      </c>
      <c r="B624" s="1" t="s">
        <v>623</v>
      </c>
      <c r="C624" t="str">
        <f t="shared" si="40"/>
        <v xml:space="preserve">SchDay "WaterMainCZ08Apr"  Type = "Temperature" Hr = </v>
      </c>
      <c r="D624" t="str">
        <f t="shared" si="41"/>
        <v>(59.3, 59.3, 59.3, 59.3, 59.3, 59.3, 59.3, 59.3, 59.3, 59.3, 59.3, 59.3, 59.3, 59.3, 59.3, 59.3, 59.3, 59.3, 59.3, 59.3, 59.3, 59.3, 59.3, 59.3) ..</v>
      </c>
      <c r="E624" s="30" t="str">
        <f>ScheduleCompile!A617</f>
        <v>WaterMainCZ08Apr</v>
      </c>
      <c r="F624" t="str">
        <f t="shared" si="42"/>
        <v>Temperature</v>
      </c>
      <c r="G624" s="1">
        <f>IF(AND(ISERROR(IF(ScheduleCompile!B617="Off",0,IF(ScheduleCompile!B617="On",1,IF(ISNUMBER(ScheduleCompile!B617),ScheduleCompile!B617/1,IF(ISTEXT(ScheduleCompile!B617),IF(OR(ISNUMBER(FIND("5F",ScheduleCompile!B617)),ISNUMBER(FIND("0F",ScheduleCompile!B617)),ISNUMBER(FIND("8F",ScheduleCompile!B617)),ISNUMBER(FIND("1F",ScheduleCompile!B617)),ISNUMBER(FIND("2F",ScheduleCompile!B617)),ISNUMBER(FIND("3F",ScheduleCompile!B617)),ISNUMBER(FIND("6F",ScheduleCompile!B617)),ISNUMBER(FIND("7F",ScheduleCompile!B617)),ISNUMBER(FIND("9F",ScheduleCompile!B617)),ISNUMBER(FIND("4F",ScheduleCompile!B617))),VALUE(LEFT(ScheduleCompile!B617,FIND("F",ScheduleCompile!B617)-1)),ScheduleCompile!B617)))))),ISTEXT(ScheduleCompile!#REF!)),"ENDTABLE",IF(ISERROR(IF(ScheduleCompile!B617="Off",0,IF(ScheduleCompile!B617="On",1,IF(ISNUMBER(ScheduleCompile!B617),ScheduleCompile!B617/1,IF(ISTEXT(ScheduleCompile!B617),IF(OR(ISNUMBER(FIND("5F",ScheduleCompile!B617)),ISNUMBER(FIND("0F",ScheduleCompile!B617)),ISNUMBER(FIND("8F",ScheduleCompile!B617)),ISNUMBER(FIND("1F",ScheduleCompile!B617)),ISNUMBER(FIND("2F",ScheduleCompile!B617)),ISNUMBER(FIND("3F",ScheduleCompile!B617)),ISNUMBER(FIND("6F",ScheduleCompile!B617)),ISNUMBER(FIND("7F",ScheduleCompile!B617)),ISNUMBER(FIND("9F",ScheduleCompile!B617)),ISNUMBER(FIND("4F",ScheduleCompile!B617))),VALUE(LEFT(ScheduleCompile!B617,FIND("F",ScheduleCompile!B617)-1)),ScheduleCompile!B617)))))),"",IF(ScheduleCompile!B617="Off",0,IF(ScheduleCompile!B617="On",1,IF(ISNUMBER(ScheduleCompile!B617),ScheduleCompile!B617/1,IF(ISTEXT(ScheduleCompile!B617),IF(OR(ISNUMBER(FIND("5F",ScheduleCompile!B617)),ISNUMBER(FIND("0F",ScheduleCompile!B617)),ISNUMBER(FIND("8F",ScheduleCompile!B617)),ISNUMBER(FIND("1F",ScheduleCompile!B617)),ISNUMBER(FIND("2F",ScheduleCompile!B617)),ISNUMBER(FIND("3F",ScheduleCompile!B617)),ISNUMBER(FIND("6F",ScheduleCompile!B617)),ISNUMBER(FIND("7F",ScheduleCompile!B617)),ISNUMBER(FIND("9F",ScheduleCompile!B617)),ISNUMBER(FIND("4F",ScheduleCompile!B617))),VALUE(LEFT(ScheduleCompile!B617,FIND("F",ScheduleCompile!B617)-1)),ScheduleCompile!B617)))))))</f>
        <v>59.3</v>
      </c>
      <c r="H624" s="1">
        <f>IF(AND(ISERROR(IF(ScheduleCompile!C617="Off",0,IF(ScheduleCompile!C617="On",1,IF(ISNUMBER(ScheduleCompile!C617),ScheduleCompile!C617/1,IF(ISTEXT(ScheduleCompile!C617),IF(OR(ISNUMBER(FIND("5F",ScheduleCompile!C617)),ISNUMBER(FIND("0F",ScheduleCompile!C617)),ISNUMBER(FIND("8F",ScheduleCompile!C617)),ISNUMBER(FIND("1F",ScheduleCompile!C617)),ISNUMBER(FIND("2F",ScheduleCompile!C617)),ISNUMBER(FIND("3F",ScheduleCompile!C617)),ISNUMBER(FIND("6F",ScheduleCompile!C617)),ISNUMBER(FIND("7F",ScheduleCompile!C617)),ISNUMBER(FIND("9F",ScheduleCompile!C617)),ISNUMBER(FIND("4F",ScheduleCompile!C617))),VALUE(LEFT(ScheduleCompile!C617,FIND("F",ScheduleCompile!C617)-1)),ScheduleCompile!C617)))))),ISTEXT(ScheduleCompile!#REF!)),"ENDTABLE",IF(ISERROR(IF(ScheduleCompile!C617="Off",0,IF(ScheduleCompile!C617="On",1,IF(ISNUMBER(ScheduleCompile!C617),ScheduleCompile!C617/1,IF(ISTEXT(ScheduleCompile!C617),IF(OR(ISNUMBER(FIND("5F",ScheduleCompile!C617)),ISNUMBER(FIND("0F",ScheduleCompile!C617)),ISNUMBER(FIND("8F",ScheduleCompile!C617)),ISNUMBER(FIND("1F",ScheduleCompile!C617)),ISNUMBER(FIND("2F",ScheduleCompile!C617)),ISNUMBER(FIND("3F",ScheduleCompile!C617)),ISNUMBER(FIND("6F",ScheduleCompile!C617)),ISNUMBER(FIND("7F",ScheduleCompile!C617)),ISNUMBER(FIND("9F",ScheduleCompile!C617)),ISNUMBER(FIND("4F",ScheduleCompile!C617))),VALUE(LEFT(ScheduleCompile!C617,FIND("F",ScheduleCompile!C617)-1)),ScheduleCompile!C617)))))),"",IF(ScheduleCompile!C617="Off",0,IF(ScheduleCompile!C617="On",1,IF(ISNUMBER(ScheduleCompile!C617),ScheduleCompile!C617/1,IF(ISTEXT(ScheduleCompile!C617),IF(OR(ISNUMBER(FIND("5F",ScheduleCompile!C617)),ISNUMBER(FIND("0F",ScheduleCompile!C617)),ISNUMBER(FIND("8F",ScheduleCompile!C617)),ISNUMBER(FIND("1F",ScheduleCompile!C617)),ISNUMBER(FIND("2F",ScheduleCompile!C617)),ISNUMBER(FIND("3F",ScheduleCompile!C617)),ISNUMBER(FIND("6F",ScheduleCompile!C617)),ISNUMBER(FIND("7F",ScheduleCompile!C617)),ISNUMBER(FIND("9F",ScheduleCompile!C617)),ISNUMBER(FIND("4F",ScheduleCompile!C617))),VALUE(LEFT(ScheduleCompile!C617,FIND("F",ScheduleCompile!C617)-1)),ScheduleCompile!C617)))))))</f>
        <v>59.3</v>
      </c>
      <c r="I624" s="1">
        <f>IF(AND(ISERROR(IF(ScheduleCompile!D617="Off",0,IF(ScheduleCompile!D617="On",1,IF(ISNUMBER(ScheduleCompile!D617),ScheduleCompile!D617/1,IF(ISTEXT(ScheduleCompile!D617),IF(OR(ISNUMBER(FIND("5F",ScheduleCompile!D617)),ISNUMBER(FIND("0F",ScheduleCompile!D617)),ISNUMBER(FIND("8F",ScheduleCompile!D617)),ISNUMBER(FIND("1F",ScheduleCompile!D617)),ISNUMBER(FIND("2F",ScheduleCompile!D617)),ISNUMBER(FIND("3F",ScheduleCompile!D617)),ISNUMBER(FIND("6F",ScheduleCompile!D617)),ISNUMBER(FIND("7F",ScheduleCompile!D617)),ISNUMBER(FIND("9F",ScheduleCompile!D617)),ISNUMBER(FIND("4F",ScheduleCompile!D617))),VALUE(LEFT(ScheduleCompile!D617,FIND("F",ScheduleCompile!D617)-1)),ScheduleCompile!D617)))))),ISTEXT(ScheduleCompile!#REF!)),"ENDTABLE",IF(ISERROR(IF(ScheduleCompile!D617="Off",0,IF(ScheduleCompile!D617="On",1,IF(ISNUMBER(ScheduleCompile!D617),ScheduleCompile!D617/1,IF(ISTEXT(ScheduleCompile!D617),IF(OR(ISNUMBER(FIND("5F",ScheduleCompile!D617)),ISNUMBER(FIND("0F",ScheduleCompile!D617)),ISNUMBER(FIND("8F",ScheduleCompile!D617)),ISNUMBER(FIND("1F",ScheduleCompile!D617)),ISNUMBER(FIND("2F",ScheduleCompile!D617)),ISNUMBER(FIND("3F",ScheduleCompile!D617)),ISNUMBER(FIND("6F",ScheduleCompile!D617)),ISNUMBER(FIND("7F",ScheduleCompile!D617)),ISNUMBER(FIND("9F",ScheduleCompile!D617)),ISNUMBER(FIND("4F",ScheduleCompile!D617))),VALUE(LEFT(ScheduleCompile!D617,FIND("F",ScheduleCompile!D617)-1)),ScheduleCompile!D617)))))),"",IF(ScheduleCompile!D617="Off",0,IF(ScheduleCompile!D617="On",1,IF(ISNUMBER(ScheduleCompile!D617),ScheduleCompile!D617/1,IF(ISTEXT(ScheduleCompile!D617),IF(OR(ISNUMBER(FIND("5F",ScheduleCompile!D617)),ISNUMBER(FIND("0F",ScheduleCompile!D617)),ISNUMBER(FIND("8F",ScheduleCompile!D617)),ISNUMBER(FIND("1F",ScheduleCompile!D617)),ISNUMBER(FIND("2F",ScheduleCompile!D617)),ISNUMBER(FIND("3F",ScheduleCompile!D617)),ISNUMBER(FIND("6F",ScheduleCompile!D617)),ISNUMBER(FIND("7F",ScheduleCompile!D617)),ISNUMBER(FIND("9F",ScheduleCompile!D617)),ISNUMBER(FIND("4F",ScheduleCompile!D617))),VALUE(LEFT(ScheduleCompile!D617,FIND("F",ScheduleCompile!D617)-1)),ScheduleCompile!D617)))))))</f>
        <v>59.3</v>
      </c>
      <c r="J624" s="1">
        <f>IF(AND(ISERROR(IF(ScheduleCompile!E617="Off",0,IF(ScheduleCompile!E617="On",1,IF(ISNUMBER(ScheduleCompile!E617),ScheduleCompile!E617/1,IF(ISTEXT(ScheduleCompile!E617),IF(OR(ISNUMBER(FIND("5F",ScheduleCompile!E617)),ISNUMBER(FIND("0F",ScheduleCompile!E617)),ISNUMBER(FIND("8F",ScheduleCompile!E617)),ISNUMBER(FIND("1F",ScheduleCompile!E617)),ISNUMBER(FIND("2F",ScheduleCompile!E617)),ISNUMBER(FIND("3F",ScheduleCompile!E617)),ISNUMBER(FIND("6F",ScheduleCompile!E617)),ISNUMBER(FIND("7F",ScheduleCompile!E617)),ISNUMBER(FIND("9F",ScheduleCompile!E617)),ISNUMBER(FIND("4F",ScheduleCompile!E617))),VALUE(LEFT(ScheduleCompile!E617,FIND("F",ScheduleCompile!E617)-1)),ScheduleCompile!E617)))))),ISTEXT(ScheduleCompile!#REF!)),"ENDTABLE",IF(ISERROR(IF(ScheduleCompile!E617="Off",0,IF(ScheduleCompile!E617="On",1,IF(ISNUMBER(ScheduleCompile!E617),ScheduleCompile!E617/1,IF(ISTEXT(ScheduleCompile!E617),IF(OR(ISNUMBER(FIND("5F",ScheduleCompile!E617)),ISNUMBER(FIND("0F",ScheduleCompile!E617)),ISNUMBER(FIND("8F",ScheduleCompile!E617)),ISNUMBER(FIND("1F",ScheduleCompile!E617)),ISNUMBER(FIND("2F",ScheduleCompile!E617)),ISNUMBER(FIND("3F",ScheduleCompile!E617)),ISNUMBER(FIND("6F",ScheduleCompile!E617)),ISNUMBER(FIND("7F",ScheduleCompile!E617)),ISNUMBER(FIND("9F",ScheduleCompile!E617)),ISNUMBER(FIND("4F",ScheduleCompile!E617))),VALUE(LEFT(ScheduleCompile!E617,FIND("F",ScheduleCompile!E617)-1)),ScheduleCompile!E617)))))),"",IF(ScheduleCompile!E617="Off",0,IF(ScheduleCompile!E617="On",1,IF(ISNUMBER(ScheduleCompile!E617),ScheduleCompile!E617/1,IF(ISTEXT(ScheduleCompile!E617),IF(OR(ISNUMBER(FIND("5F",ScheduleCompile!E617)),ISNUMBER(FIND("0F",ScheduleCompile!E617)),ISNUMBER(FIND("8F",ScheduleCompile!E617)),ISNUMBER(FIND("1F",ScheduleCompile!E617)),ISNUMBER(FIND("2F",ScheduleCompile!E617)),ISNUMBER(FIND("3F",ScheduleCompile!E617)),ISNUMBER(FIND("6F",ScheduleCompile!E617)),ISNUMBER(FIND("7F",ScheduleCompile!E617)),ISNUMBER(FIND("9F",ScheduleCompile!E617)),ISNUMBER(FIND("4F",ScheduleCompile!E617))),VALUE(LEFT(ScheduleCompile!E617,FIND("F",ScheduleCompile!E617)-1)),ScheduleCompile!E617)))))))</f>
        <v>59.3</v>
      </c>
      <c r="K624" s="1">
        <f>IF(AND(ISERROR(IF(ScheduleCompile!F617="Off",0,IF(ScheduleCompile!F617="On",1,IF(ISNUMBER(ScheduleCompile!F617),ScheduleCompile!F617/1,IF(ISTEXT(ScheduleCompile!F617),IF(OR(ISNUMBER(FIND("5F",ScheduleCompile!F617)),ISNUMBER(FIND("0F",ScheduleCompile!F617)),ISNUMBER(FIND("8F",ScheduleCompile!F617)),ISNUMBER(FIND("1F",ScheduleCompile!F617)),ISNUMBER(FIND("2F",ScheduleCompile!F617)),ISNUMBER(FIND("3F",ScheduleCompile!F617)),ISNUMBER(FIND("6F",ScheduleCompile!F617)),ISNUMBER(FIND("7F",ScheduleCompile!F617)),ISNUMBER(FIND("9F",ScheduleCompile!F617)),ISNUMBER(FIND("4F",ScheduleCompile!F617))),VALUE(LEFT(ScheduleCompile!F617,FIND("F",ScheduleCompile!F617)-1)),ScheduleCompile!F617)))))),ISTEXT(ScheduleCompile!#REF!)),"ENDTABLE",IF(ISERROR(IF(ScheduleCompile!F617="Off",0,IF(ScheduleCompile!F617="On",1,IF(ISNUMBER(ScheduleCompile!F617),ScheduleCompile!F617/1,IF(ISTEXT(ScheduleCompile!F617),IF(OR(ISNUMBER(FIND("5F",ScheduleCompile!F617)),ISNUMBER(FIND("0F",ScheduleCompile!F617)),ISNUMBER(FIND("8F",ScheduleCompile!F617)),ISNUMBER(FIND("1F",ScheduleCompile!F617)),ISNUMBER(FIND("2F",ScheduleCompile!F617)),ISNUMBER(FIND("3F",ScheduleCompile!F617)),ISNUMBER(FIND("6F",ScheduleCompile!F617)),ISNUMBER(FIND("7F",ScheduleCompile!F617)),ISNUMBER(FIND("9F",ScheduleCompile!F617)),ISNUMBER(FIND("4F",ScheduleCompile!F617))),VALUE(LEFT(ScheduleCompile!F617,FIND("F",ScheduleCompile!F617)-1)),ScheduleCompile!F617)))))),"",IF(ScheduleCompile!F617="Off",0,IF(ScheduleCompile!F617="On",1,IF(ISNUMBER(ScheduleCompile!F617),ScheduleCompile!F617/1,IF(ISTEXT(ScheduleCompile!F617),IF(OR(ISNUMBER(FIND("5F",ScheduleCompile!F617)),ISNUMBER(FIND("0F",ScheduleCompile!F617)),ISNUMBER(FIND("8F",ScheduleCompile!F617)),ISNUMBER(FIND("1F",ScheduleCompile!F617)),ISNUMBER(FIND("2F",ScheduleCompile!F617)),ISNUMBER(FIND("3F",ScheduleCompile!F617)),ISNUMBER(FIND("6F",ScheduleCompile!F617)),ISNUMBER(FIND("7F",ScheduleCompile!F617)),ISNUMBER(FIND("9F",ScheduleCompile!F617)),ISNUMBER(FIND("4F",ScheduleCompile!F617))),VALUE(LEFT(ScheduleCompile!F617,FIND("F",ScheduleCompile!F617)-1)),ScheduleCompile!F617)))))))</f>
        <v>59.3</v>
      </c>
      <c r="L624" s="1">
        <f>IF(AND(ISERROR(IF(ScheduleCompile!G617="Off",0,IF(ScheduleCompile!G617="On",1,IF(ISNUMBER(ScheduleCompile!G617),ScheduleCompile!G617/1,IF(ISTEXT(ScheduleCompile!G617),IF(OR(ISNUMBER(FIND("5F",ScheduleCompile!G617)),ISNUMBER(FIND("0F",ScheduleCompile!G617)),ISNUMBER(FIND("8F",ScheduleCompile!G617)),ISNUMBER(FIND("1F",ScheduleCompile!G617)),ISNUMBER(FIND("2F",ScheduleCompile!G617)),ISNUMBER(FIND("3F",ScheduleCompile!G617)),ISNUMBER(FIND("6F",ScheduleCompile!G617)),ISNUMBER(FIND("7F",ScheduleCompile!G617)),ISNUMBER(FIND("9F",ScheduleCompile!G617)),ISNUMBER(FIND("4F",ScheduleCompile!G617))),VALUE(LEFT(ScheduleCompile!G617,FIND("F",ScheduleCompile!G617)-1)),ScheduleCompile!G617)))))),ISTEXT(ScheduleCompile!#REF!)),"ENDTABLE",IF(ISERROR(IF(ScheduleCompile!G617="Off",0,IF(ScheduleCompile!G617="On",1,IF(ISNUMBER(ScheduleCompile!G617),ScheduleCompile!G617/1,IF(ISTEXT(ScheduleCompile!G617),IF(OR(ISNUMBER(FIND("5F",ScheduleCompile!G617)),ISNUMBER(FIND("0F",ScheduleCompile!G617)),ISNUMBER(FIND("8F",ScheduleCompile!G617)),ISNUMBER(FIND("1F",ScheduleCompile!G617)),ISNUMBER(FIND("2F",ScheduleCompile!G617)),ISNUMBER(FIND("3F",ScheduleCompile!G617)),ISNUMBER(FIND("6F",ScheduleCompile!G617)),ISNUMBER(FIND("7F",ScheduleCompile!G617)),ISNUMBER(FIND("9F",ScheduleCompile!G617)),ISNUMBER(FIND("4F",ScheduleCompile!G617))),VALUE(LEFT(ScheduleCompile!G617,FIND("F",ScheduleCompile!G617)-1)),ScheduleCompile!G617)))))),"",IF(ScheduleCompile!G617="Off",0,IF(ScheduleCompile!G617="On",1,IF(ISNUMBER(ScheduleCompile!G617),ScheduleCompile!G617/1,IF(ISTEXT(ScheduleCompile!G617),IF(OR(ISNUMBER(FIND("5F",ScheduleCompile!G617)),ISNUMBER(FIND("0F",ScheduleCompile!G617)),ISNUMBER(FIND("8F",ScheduleCompile!G617)),ISNUMBER(FIND("1F",ScheduleCompile!G617)),ISNUMBER(FIND("2F",ScheduleCompile!G617)),ISNUMBER(FIND("3F",ScheduleCompile!G617)),ISNUMBER(FIND("6F",ScheduleCompile!G617)),ISNUMBER(FIND("7F",ScheduleCompile!G617)),ISNUMBER(FIND("9F",ScheduleCompile!G617)),ISNUMBER(FIND("4F",ScheduleCompile!G617))),VALUE(LEFT(ScheduleCompile!G617,FIND("F",ScheduleCompile!G617)-1)),ScheduleCompile!G617)))))))</f>
        <v>59.3</v>
      </c>
      <c r="M624" s="1">
        <f>IF(AND(ISERROR(IF(ScheduleCompile!H617="Off",0,IF(ScheduleCompile!H617="On",1,IF(ISNUMBER(ScheduleCompile!H617),ScheduleCompile!H617/1,IF(ISTEXT(ScheduleCompile!H617),IF(OR(ISNUMBER(FIND("5F",ScheduleCompile!H617)),ISNUMBER(FIND("0F",ScheduleCompile!H617)),ISNUMBER(FIND("8F",ScheduleCompile!H617)),ISNUMBER(FIND("1F",ScheduleCompile!H617)),ISNUMBER(FIND("2F",ScheduleCompile!H617)),ISNUMBER(FIND("3F",ScheduleCompile!H617)),ISNUMBER(FIND("6F",ScheduleCompile!H617)),ISNUMBER(FIND("7F",ScheduleCompile!H617)),ISNUMBER(FIND("9F",ScheduleCompile!H617)),ISNUMBER(FIND("4F",ScheduleCompile!H617))),VALUE(LEFT(ScheduleCompile!H617,FIND("F",ScheduleCompile!H617)-1)),ScheduleCompile!H617)))))),ISTEXT(ScheduleCompile!#REF!)),"ENDTABLE",IF(ISERROR(IF(ScheduleCompile!H617="Off",0,IF(ScheduleCompile!H617="On",1,IF(ISNUMBER(ScheduleCompile!H617),ScheduleCompile!H617/1,IF(ISTEXT(ScheduleCompile!H617),IF(OR(ISNUMBER(FIND("5F",ScheduleCompile!H617)),ISNUMBER(FIND("0F",ScheduleCompile!H617)),ISNUMBER(FIND("8F",ScheduleCompile!H617)),ISNUMBER(FIND("1F",ScheduleCompile!H617)),ISNUMBER(FIND("2F",ScheduleCompile!H617)),ISNUMBER(FIND("3F",ScheduleCompile!H617)),ISNUMBER(FIND("6F",ScheduleCompile!H617)),ISNUMBER(FIND("7F",ScheduleCompile!H617)),ISNUMBER(FIND("9F",ScheduleCompile!H617)),ISNUMBER(FIND("4F",ScheduleCompile!H617))),VALUE(LEFT(ScheduleCompile!H617,FIND("F",ScheduleCompile!H617)-1)),ScheduleCompile!H617)))))),"",IF(ScheduleCompile!H617="Off",0,IF(ScheduleCompile!H617="On",1,IF(ISNUMBER(ScheduleCompile!H617),ScheduleCompile!H617/1,IF(ISTEXT(ScheduleCompile!H617),IF(OR(ISNUMBER(FIND("5F",ScheduleCompile!H617)),ISNUMBER(FIND("0F",ScheduleCompile!H617)),ISNUMBER(FIND("8F",ScheduleCompile!H617)),ISNUMBER(FIND("1F",ScheduleCompile!H617)),ISNUMBER(FIND("2F",ScheduleCompile!H617)),ISNUMBER(FIND("3F",ScheduleCompile!H617)),ISNUMBER(FIND("6F",ScheduleCompile!H617)),ISNUMBER(FIND("7F",ScheduleCompile!H617)),ISNUMBER(FIND("9F",ScheduleCompile!H617)),ISNUMBER(FIND("4F",ScheduleCompile!H617))),VALUE(LEFT(ScheduleCompile!H617,FIND("F",ScheduleCompile!H617)-1)),ScheduleCompile!H617)))))))</f>
        <v>59.3</v>
      </c>
      <c r="N624" s="1">
        <f>IF(AND(ISERROR(IF(ScheduleCompile!I617="Off",0,IF(ScheduleCompile!I617="On",1,IF(ISNUMBER(ScheduleCompile!I617),ScheduleCompile!I617/1,IF(ISTEXT(ScheduleCompile!I617),IF(OR(ISNUMBER(FIND("5F",ScheduleCompile!I617)),ISNUMBER(FIND("0F",ScheduleCompile!I617)),ISNUMBER(FIND("8F",ScheduleCompile!I617)),ISNUMBER(FIND("1F",ScheduleCompile!I617)),ISNUMBER(FIND("2F",ScheduleCompile!I617)),ISNUMBER(FIND("3F",ScheduleCompile!I617)),ISNUMBER(FIND("6F",ScheduleCompile!I617)),ISNUMBER(FIND("7F",ScheduleCompile!I617)),ISNUMBER(FIND("9F",ScheduleCompile!I617)),ISNUMBER(FIND("4F",ScheduleCompile!I617))),VALUE(LEFT(ScheduleCompile!I617,FIND("F",ScheduleCompile!I617)-1)),ScheduleCompile!I617)))))),ISTEXT(ScheduleCompile!#REF!)),"ENDTABLE",IF(ISERROR(IF(ScheduleCompile!I617="Off",0,IF(ScheduleCompile!I617="On",1,IF(ISNUMBER(ScheduleCompile!I617),ScheduleCompile!I617/1,IF(ISTEXT(ScheduleCompile!I617),IF(OR(ISNUMBER(FIND("5F",ScheduleCompile!I617)),ISNUMBER(FIND("0F",ScheduleCompile!I617)),ISNUMBER(FIND("8F",ScheduleCompile!I617)),ISNUMBER(FIND("1F",ScheduleCompile!I617)),ISNUMBER(FIND("2F",ScheduleCompile!I617)),ISNUMBER(FIND("3F",ScheduleCompile!I617)),ISNUMBER(FIND("6F",ScheduleCompile!I617)),ISNUMBER(FIND("7F",ScheduleCompile!I617)),ISNUMBER(FIND("9F",ScheduleCompile!I617)),ISNUMBER(FIND("4F",ScheduleCompile!I617))),VALUE(LEFT(ScheduleCompile!I617,FIND("F",ScheduleCompile!I617)-1)),ScheduleCompile!I617)))))),"",IF(ScheduleCompile!I617="Off",0,IF(ScheduleCompile!I617="On",1,IF(ISNUMBER(ScheduleCompile!I617),ScheduleCompile!I617/1,IF(ISTEXT(ScheduleCompile!I617),IF(OR(ISNUMBER(FIND("5F",ScheduleCompile!I617)),ISNUMBER(FIND("0F",ScheduleCompile!I617)),ISNUMBER(FIND("8F",ScheduleCompile!I617)),ISNUMBER(FIND("1F",ScheduleCompile!I617)),ISNUMBER(FIND("2F",ScheduleCompile!I617)),ISNUMBER(FIND("3F",ScheduleCompile!I617)),ISNUMBER(FIND("6F",ScheduleCompile!I617)),ISNUMBER(FIND("7F",ScheduleCompile!I617)),ISNUMBER(FIND("9F",ScheduleCompile!I617)),ISNUMBER(FIND("4F",ScheduleCompile!I617))),VALUE(LEFT(ScheduleCompile!I617,FIND("F",ScheduleCompile!I617)-1)),ScheduleCompile!I617)))))))</f>
        <v>59.3</v>
      </c>
      <c r="O624" s="1">
        <f>IF(AND(ISERROR(IF(ScheduleCompile!J617="Off",0,IF(ScheduleCompile!J617="On",1,IF(ISNUMBER(ScheduleCompile!J617),ScheduleCompile!J617/1,IF(ISTEXT(ScheduleCompile!J617),IF(OR(ISNUMBER(FIND("5F",ScheduleCompile!J617)),ISNUMBER(FIND("0F",ScheduleCompile!J617)),ISNUMBER(FIND("8F",ScheduleCompile!J617)),ISNUMBER(FIND("1F",ScheduleCompile!J617)),ISNUMBER(FIND("2F",ScheduleCompile!J617)),ISNUMBER(FIND("3F",ScheduleCompile!J617)),ISNUMBER(FIND("6F",ScheduleCompile!J617)),ISNUMBER(FIND("7F",ScheduleCompile!J617)),ISNUMBER(FIND("9F",ScheduleCompile!J617)),ISNUMBER(FIND("4F",ScheduleCompile!J617))),VALUE(LEFT(ScheduleCompile!J617,FIND("F",ScheduleCompile!J617)-1)),ScheduleCompile!J617)))))),ISTEXT(ScheduleCompile!#REF!)),"ENDTABLE",IF(ISERROR(IF(ScheduleCompile!J617="Off",0,IF(ScheduleCompile!J617="On",1,IF(ISNUMBER(ScheduleCompile!J617),ScheduleCompile!J617/1,IF(ISTEXT(ScheduleCompile!J617),IF(OR(ISNUMBER(FIND("5F",ScheduleCompile!J617)),ISNUMBER(FIND("0F",ScheduleCompile!J617)),ISNUMBER(FIND("8F",ScheduleCompile!J617)),ISNUMBER(FIND("1F",ScheduleCompile!J617)),ISNUMBER(FIND("2F",ScheduleCompile!J617)),ISNUMBER(FIND("3F",ScheduleCompile!J617)),ISNUMBER(FIND("6F",ScheduleCompile!J617)),ISNUMBER(FIND("7F",ScheduleCompile!J617)),ISNUMBER(FIND("9F",ScheduleCompile!J617)),ISNUMBER(FIND("4F",ScheduleCompile!J617))),VALUE(LEFT(ScheduleCompile!J617,FIND("F",ScheduleCompile!J617)-1)),ScheduleCompile!J617)))))),"",IF(ScheduleCompile!J617="Off",0,IF(ScheduleCompile!J617="On",1,IF(ISNUMBER(ScheduleCompile!J617),ScheduleCompile!J617/1,IF(ISTEXT(ScheduleCompile!J617),IF(OR(ISNUMBER(FIND("5F",ScheduleCompile!J617)),ISNUMBER(FIND("0F",ScheduleCompile!J617)),ISNUMBER(FIND("8F",ScheduleCompile!J617)),ISNUMBER(FIND("1F",ScheduleCompile!J617)),ISNUMBER(FIND("2F",ScheduleCompile!J617)),ISNUMBER(FIND("3F",ScheduleCompile!J617)),ISNUMBER(FIND("6F",ScheduleCompile!J617)),ISNUMBER(FIND("7F",ScheduleCompile!J617)),ISNUMBER(FIND("9F",ScheduleCompile!J617)),ISNUMBER(FIND("4F",ScheduleCompile!J617))),VALUE(LEFT(ScheduleCompile!J617,FIND("F",ScheduleCompile!J617)-1)),ScheduleCompile!J617)))))))</f>
        <v>59.3</v>
      </c>
      <c r="P624" s="1">
        <f>IF(AND(ISERROR(IF(ScheduleCompile!K617="Off",0,IF(ScheduleCompile!K617="On",1,IF(ISNUMBER(ScheduleCompile!K617),ScheduleCompile!K617/1,IF(ISTEXT(ScheduleCompile!K617),IF(OR(ISNUMBER(FIND("5F",ScheduleCompile!K617)),ISNUMBER(FIND("0F",ScheduleCompile!K617)),ISNUMBER(FIND("8F",ScheduleCompile!K617)),ISNUMBER(FIND("1F",ScheduleCompile!K617)),ISNUMBER(FIND("2F",ScheduleCompile!K617)),ISNUMBER(FIND("3F",ScheduleCompile!K617)),ISNUMBER(FIND("6F",ScheduleCompile!K617)),ISNUMBER(FIND("7F",ScheduleCompile!K617)),ISNUMBER(FIND("9F",ScheduleCompile!K617)),ISNUMBER(FIND("4F",ScheduleCompile!K617))),VALUE(LEFT(ScheduleCompile!K617,FIND("F",ScheduleCompile!K617)-1)),ScheduleCompile!K617)))))),ISTEXT(ScheduleCompile!#REF!)),"ENDTABLE",IF(ISERROR(IF(ScheduleCompile!K617="Off",0,IF(ScheduleCompile!K617="On",1,IF(ISNUMBER(ScheduleCompile!K617),ScheduleCompile!K617/1,IF(ISTEXT(ScheduleCompile!K617),IF(OR(ISNUMBER(FIND("5F",ScheduleCompile!K617)),ISNUMBER(FIND("0F",ScheduleCompile!K617)),ISNUMBER(FIND("8F",ScheduleCompile!K617)),ISNUMBER(FIND("1F",ScheduleCompile!K617)),ISNUMBER(FIND("2F",ScheduleCompile!K617)),ISNUMBER(FIND("3F",ScheduleCompile!K617)),ISNUMBER(FIND("6F",ScheduleCompile!K617)),ISNUMBER(FIND("7F",ScheduleCompile!K617)),ISNUMBER(FIND("9F",ScheduleCompile!K617)),ISNUMBER(FIND("4F",ScheduleCompile!K617))),VALUE(LEFT(ScheduleCompile!K617,FIND("F",ScheduleCompile!K617)-1)),ScheduleCompile!K617)))))),"",IF(ScheduleCompile!K617="Off",0,IF(ScheduleCompile!K617="On",1,IF(ISNUMBER(ScheduleCompile!K617),ScheduleCompile!K617/1,IF(ISTEXT(ScheduleCompile!K617),IF(OR(ISNUMBER(FIND("5F",ScheduleCompile!K617)),ISNUMBER(FIND("0F",ScheduleCompile!K617)),ISNUMBER(FIND("8F",ScheduleCompile!K617)),ISNUMBER(FIND("1F",ScheduleCompile!K617)),ISNUMBER(FIND("2F",ScheduleCompile!K617)),ISNUMBER(FIND("3F",ScheduleCompile!K617)),ISNUMBER(FIND("6F",ScheduleCompile!K617)),ISNUMBER(FIND("7F",ScheduleCompile!K617)),ISNUMBER(FIND("9F",ScheduleCompile!K617)),ISNUMBER(FIND("4F",ScheduleCompile!K617))),VALUE(LEFT(ScheduleCompile!K617,FIND("F",ScheduleCompile!K617)-1)),ScheduleCompile!K617)))))))</f>
        <v>59.3</v>
      </c>
      <c r="Q624" s="1">
        <f>IF(AND(ISERROR(IF(ScheduleCompile!L617="Off",0,IF(ScheduleCompile!L617="On",1,IF(ISNUMBER(ScheduleCompile!L617),ScheduleCompile!L617/1,IF(ISTEXT(ScheduleCompile!L617),IF(OR(ISNUMBER(FIND("5F",ScheduleCompile!L617)),ISNUMBER(FIND("0F",ScheduleCompile!L617)),ISNUMBER(FIND("8F",ScheduleCompile!L617)),ISNUMBER(FIND("1F",ScheduleCompile!L617)),ISNUMBER(FIND("2F",ScheduleCompile!L617)),ISNUMBER(FIND("3F",ScheduleCompile!L617)),ISNUMBER(FIND("6F",ScheduleCompile!L617)),ISNUMBER(FIND("7F",ScheduleCompile!L617)),ISNUMBER(FIND("9F",ScheduleCompile!L617)),ISNUMBER(FIND("4F",ScheduleCompile!L617))),VALUE(LEFT(ScheduleCompile!L617,FIND("F",ScheduleCompile!L617)-1)),ScheduleCompile!L617)))))),ISTEXT(ScheduleCompile!#REF!)),"ENDTABLE",IF(ISERROR(IF(ScheduleCompile!L617="Off",0,IF(ScheduleCompile!L617="On",1,IF(ISNUMBER(ScheduleCompile!L617),ScheduleCompile!L617/1,IF(ISTEXT(ScheduleCompile!L617),IF(OR(ISNUMBER(FIND("5F",ScheduleCompile!L617)),ISNUMBER(FIND("0F",ScheduleCompile!L617)),ISNUMBER(FIND("8F",ScheduleCompile!L617)),ISNUMBER(FIND("1F",ScheduleCompile!L617)),ISNUMBER(FIND("2F",ScheduleCompile!L617)),ISNUMBER(FIND("3F",ScheduleCompile!L617)),ISNUMBER(FIND("6F",ScheduleCompile!L617)),ISNUMBER(FIND("7F",ScheduleCompile!L617)),ISNUMBER(FIND("9F",ScheduleCompile!L617)),ISNUMBER(FIND("4F",ScheduleCompile!L617))),VALUE(LEFT(ScheduleCompile!L617,FIND("F",ScheduleCompile!L617)-1)),ScheduleCompile!L617)))))),"",IF(ScheduleCompile!L617="Off",0,IF(ScheduleCompile!L617="On",1,IF(ISNUMBER(ScheduleCompile!L617),ScheduleCompile!L617/1,IF(ISTEXT(ScheduleCompile!L617),IF(OR(ISNUMBER(FIND("5F",ScheduleCompile!L617)),ISNUMBER(FIND("0F",ScheduleCompile!L617)),ISNUMBER(FIND("8F",ScheduleCompile!L617)),ISNUMBER(FIND("1F",ScheduleCompile!L617)),ISNUMBER(FIND("2F",ScheduleCompile!L617)),ISNUMBER(FIND("3F",ScheduleCompile!L617)),ISNUMBER(FIND("6F",ScheduleCompile!L617)),ISNUMBER(FIND("7F",ScheduleCompile!L617)),ISNUMBER(FIND("9F",ScheduleCompile!L617)),ISNUMBER(FIND("4F",ScheduleCompile!L617))),VALUE(LEFT(ScheduleCompile!L617,FIND("F",ScheduleCompile!L617)-1)),ScheduleCompile!L617)))))))</f>
        <v>59.3</v>
      </c>
      <c r="R624" s="1">
        <f>IF(AND(ISERROR(IF(ScheduleCompile!M617="Off",0,IF(ScheduleCompile!M617="On",1,IF(ISNUMBER(ScheduleCompile!M617),ScheduleCompile!M617/1,IF(ISTEXT(ScheduleCompile!M617),IF(OR(ISNUMBER(FIND("5F",ScheduleCompile!M617)),ISNUMBER(FIND("0F",ScheduleCompile!M617)),ISNUMBER(FIND("8F",ScheduleCompile!M617)),ISNUMBER(FIND("1F",ScheduleCompile!M617)),ISNUMBER(FIND("2F",ScheduleCompile!M617)),ISNUMBER(FIND("3F",ScheduleCompile!M617)),ISNUMBER(FIND("6F",ScheduleCompile!M617)),ISNUMBER(FIND("7F",ScheduleCompile!M617)),ISNUMBER(FIND("9F",ScheduleCompile!M617)),ISNUMBER(FIND("4F",ScheduleCompile!M617))),VALUE(LEFT(ScheduleCompile!M617,FIND("F",ScheduleCompile!M617)-1)),ScheduleCompile!M617)))))),ISTEXT(ScheduleCompile!#REF!)),"ENDTABLE",IF(ISERROR(IF(ScheduleCompile!M617="Off",0,IF(ScheduleCompile!M617="On",1,IF(ISNUMBER(ScheduleCompile!M617),ScheduleCompile!M617/1,IF(ISTEXT(ScheduleCompile!M617),IF(OR(ISNUMBER(FIND("5F",ScheduleCompile!M617)),ISNUMBER(FIND("0F",ScheduleCompile!M617)),ISNUMBER(FIND("8F",ScheduleCompile!M617)),ISNUMBER(FIND("1F",ScheduleCompile!M617)),ISNUMBER(FIND("2F",ScheduleCompile!M617)),ISNUMBER(FIND("3F",ScheduleCompile!M617)),ISNUMBER(FIND("6F",ScheduleCompile!M617)),ISNUMBER(FIND("7F",ScheduleCompile!M617)),ISNUMBER(FIND("9F",ScheduleCompile!M617)),ISNUMBER(FIND("4F",ScheduleCompile!M617))),VALUE(LEFT(ScheduleCompile!M617,FIND("F",ScheduleCompile!M617)-1)),ScheduleCompile!M617)))))),"",IF(ScheduleCompile!M617="Off",0,IF(ScheduleCompile!M617="On",1,IF(ISNUMBER(ScheduleCompile!M617),ScheduleCompile!M617/1,IF(ISTEXT(ScheduleCompile!M617),IF(OR(ISNUMBER(FIND("5F",ScheduleCompile!M617)),ISNUMBER(FIND("0F",ScheduleCompile!M617)),ISNUMBER(FIND("8F",ScheduleCompile!M617)),ISNUMBER(FIND("1F",ScheduleCompile!M617)),ISNUMBER(FIND("2F",ScheduleCompile!M617)),ISNUMBER(FIND("3F",ScheduleCompile!M617)),ISNUMBER(FIND("6F",ScheduleCompile!M617)),ISNUMBER(FIND("7F",ScheduleCompile!M617)),ISNUMBER(FIND("9F",ScheduleCompile!M617)),ISNUMBER(FIND("4F",ScheduleCompile!M617))),VALUE(LEFT(ScheduleCompile!M617,FIND("F",ScheduleCompile!M617)-1)),ScheduleCompile!M617)))))))</f>
        <v>59.3</v>
      </c>
      <c r="S624" s="1">
        <f>IF(AND(ISERROR(IF(ScheduleCompile!N617="Off",0,IF(ScheduleCompile!N617="On",1,IF(ISNUMBER(ScheduleCompile!N617),ScheduleCompile!N617/1,IF(ISTEXT(ScheduleCompile!N617),IF(OR(ISNUMBER(FIND("5F",ScheduleCompile!N617)),ISNUMBER(FIND("0F",ScheduleCompile!N617)),ISNUMBER(FIND("8F",ScheduleCompile!N617)),ISNUMBER(FIND("1F",ScheduleCompile!N617)),ISNUMBER(FIND("2F",ScheduleCompile!N617)),ISNUMBER(FIND("3F",ScheduleCompile!N617)),ISNUMBER(FIND("6F",ScheduleCompile!N617)),ISNUMBER(FIND("7F",ScheduleCompile!N617)),ISNUMBER(FIND("9F",ScheduleCompile!N617)),ISNUMBER(FIND("4F",ScheduleCompile!N617))),VALUE(LEFT(ScheduleCompile!N617,FIND("F",ScheduleCompile!N617)-1)),ScheduleCompile!N617)))))),ISTEXT(ScheduleCompile!#REF!)),"ENDTABLE",IF(ISERROR(IF(ScheduleCompile!N617="Off",0,IF(ScheduleCompile!N617="On",1,IF(ISNUMBER(ScheduleCompile!N617),ScheduleCompile!N617/1,IF(ISTEXT(ScheduleCompile!N617),IF(OR(ISNUMBER(FIND("5F",ScheduleCompile!N617)),ISNUMBER(FIND("0F",ScheduleCompile!N617)),ISNUMBER(FIND("8F",ScheduleCompile!N617)),ISNUMBER(FIND("1F",ScheduleCompile!N617)),ISNUMBER(FIND("2F",ScheduleCompile!N617)),ISNUMBER(FIND("3F",ScheduleCompile!N617)),ISNUMBER(FIND("6F",ScheduleCompile!N617)),ISNUMBER(FIND("7F",ScheduleCompile!N617)),ISNUMBER(FIND("9F",ScheduleCompile!N617)),ISNUMBER(FIND("4F",ScheduleCompile!N617))),VALUE(LEFT(ScheduleCompile!N617,FIND("F",ScheduleCompile!N617)-1)),ScheduleCompile!N617)))))),"",IF(ScheduleCompile!N617="Off",0,IF(ScheduleCompile!N617="On",1,IF(ISNUMBER(ScheduleCompile!N617),ScheduleCompile!N617/1,IF(ISTEXT(ScheduleCompile!N617),IF(OR(ISNUMBER(FIND("5F",ScheduleCompile!N617)),ISNUMBER(FIND("0F",ScheduleCompile!N617)),ISNUMBER(FIND("8F",ScheduleCompile!N617)),ISNUMBER(FIND("1F",ScheduleCompile!N617)),ISNUMBER(FIND("2F",ScheduleCompile!N617)),ISNUMBER(FIND("3F",ScheduleCompile!N617)),ISNUMBER(FIND("6F",ScheduleCompile!N617)),ISNUMBER(FIND("7F",ScheduleCompile!N617)),ISNUMBER(FIND("9F",ScheduleCompile!N617)),ISNUMBER(FIND("4F",ScheduleCompile!N617))),VALUE(LEFT(ScheduleCompile!N617,FIND("F",ScheduleCompile!N617)-1)),ScheduleCompile!N617)))))))</f>
        <v>59.3</v>
      </c>
      <c r="T624" s="1">
        <f>IF(AND(ISERROR(IF(ScheduleCompile!O617="Off",0,IF(ScheduleCompile!O617="On",1,IF(ISNUMBER(ScheduleCompile!O617),ScheduleCompile!O617/1,IF(ISTEXT(ScheduleCompile!O617),IF(OR(ISNUMBER(FIND("5F",ScheduleCompile!O617)),ISNUMBER(FIND("0F",ScheduleCompile!O617)),ISNUMBER(FIND("8F",ScheduleCompile!O617)),ISNUMBER(FIND("1F",ScheduleCompile!O617)),ISNUMBER(FIND("2F",ScheduleCompile!O617)),ISNUMBER(FIND("3F",ScheduleCompile!O617)),ISNUMBER(FIND("6F",ScheduleCompile!O617)),ISNUMBER(FIND("7F",ScheduleCompile!O617)),ISNUMBER(FIND("9F",ScheduleCompile!O617)),ISNUMBER(FIND("4F",ScheduleCompile!O617))),VALUE(LEFT(ScheduleCompile!O617,FIND("F",ScheduleCompile!O617)-1)),ScheduleCompile!O617)))))),ISTEXT(ScheduleCompile!#REF!)),"ENDTABLE",IF(ISERROR(IF(ScheduleCompile!O617="Off",0,IF(ScheduleCompile!O617="On",1,IF(ISNUMBER(ScheduleCompile!O617),ScheduleCompile!O617/1,IF(ISTEXT(ScheduleCompile!O617),IF(OR(ISNUMBER(FIND("5F",ScheduleCompile!O617)),ISNUMBER(FIND("0F",ScheduleCompile!O617)),ISNUMBER(FIND("8F",ScheduleCompile!O617)),ISNUMBER(FIND("1F",ScheduleCompile!O617)),ISNUMBER(FIND("2F",ScheduleCompile!O617)),ISNUMBER(FIND("3F",ScheduleCompile!O617)),ISNUMBER(FIND("6F",ScheduleCompile!O617)),ISNUMBER(FIND("7F",ScheduleCompile!O617)),ISNUMBER(FIND("9F",ScheduleCompile!O617)),ISNUMBER(FIND("4F",ScheduleCompile!O617))),VALUE(LEFT(ScheduleCompile!O617,FIND("F",ScheduleCompile!O617)-1)),ScheduleCompile!O617)))))),"",IF(ScheduleCompile!O617="Off",0,IF(ScheduleCompile!O617="On",1,IF(ISNUMBER(ScheduleCompile!O617),ScheduleCompile!O617/1,IF(ISTEXT(ScheduleCompile!O617),IF(OR(ISNUMBER(FIND("5F",ScheduleCompile!O617)),ISNUMBER(FIND("0F",ScheduleCompile!O617)),ISNUMBER(FIND("8F",ScheduleCompile!O617)),ISNUMBER(FIND("1F",ScheduleCompile!O617)),ISNUMBER(FIND("2F",ScheduleCompile!O617)),ISNUMBER(FIND("3F",ScheduleCompile!O617)),ISNUMBER(FIND("6F",ScheduleCompile!O617)),ISNUMBER(FIND("7F",ScheduleCompile!O617)),ISNUMBER(FIND("9F",ScheduleCompile!O617)),ISNUMBER(FIND("4F",ScheduleCompile!O617))),VALUE(LEFT(ScheduleCompile!O617,FIND("F",ScheduleCompile!O617)-1)),ScheduleCompile!O617)))))))</f>
        <v>59.3</v>
      </c>
      <c r="U624" s="1">
        <f>IF(AND(ISERROR(IF(ScheduleCompile!P617="Off",0,IF(ScheduleCompile!P617="On",1,IF(ISNUMBER(ScheduleCompile!P617),ScheduleCompile!P617/1,IF(ISTEXT(ScheduleCompile!P617),IF(OR(ISNUMBER(FIND("5F",ScheduleCompile!P617)),ISNUMBER(FIND("0F",ScheduleCompile!P617)),ISNUMBER(FIND("8F",ScheduleCompile!P617)),ISNUMBER(FIND("1F",ScheduleCompile!P617)),ISNUMBER(FIND("2F",ScheduleCompile!P617)),ISNUMBER(FIND("3F",ScheduleCompile!P617)),ISNUMBER(FIND("6F",ScheduleCompile!P617)),ISNUMBER(FIND("7F",ScheduleCompile!P617)),ISNUMBER(FIND("9F",ScheduleCompile!P617)),ISNUMBER(FIND("4F",ScheduleCompile!P617))),VALUE(LEFT(ScheduleCompile!P617,FIND("F",ScheduleCompile!P617)-1)),ScheduleCompile!P617)))))),ISTEXT(ScheduleCompile!#REF!)),"ENDTABLE",IF(ISERROR(IF(ScheduleCompile!P617="Off",0,IF(ScheduleCompile!P617="On",1,IF(ISNUMBER(ScheduleCompile!P617),ScheduleCompile!P617/1,IF(ISTEXT(ScheduleCompile!P617),IF(OR(ISNUMBER(FIND("5F",ScheduleCompile!P617)),ISNUMBER(FIND("0F",ScheduleCompile!P617)),ISNUMBER(FIND("8F",ScheduleCompile!P617)),ISNUMBER(FIND("1F",ScheduleCompile!P617)),ISNUMBER(FIND("2F",ScheduleCompile!P617)),ISNUMBER(FIND("3F",ScheduleCompile!P617)),ISNUMBER(FIND("6F",ScheduleCompile!P617)),ISNUMBER(FIND("7F",ScheduleCompile!P617)),ISNUMBER(FIND("9F",ScheduleCompile!P617)),ISNUMBER(FIND("4F",ScheduleCompile!P617))),VALUE(LEFT(ScheduleCompile!P617,FIND("F",ScheduleCompile!P617)-1)),ScheduleCompile!P617)))))),"",IF(ScheduleCompile!P617="Off",0,IF(ScheduleCompile!P617="On",1,IF(ISNUMBER(ScheduleCompile!P617),ScheduleCompile!P617/1,IF(ISTEXT(ScheduleCompile!P617),IF(OR(ISNUMBER(FIND("5F",ScheduleCompile!P617)),ISNUMBER(FIND("0F",ScheduleCompile!P617)),ISNUMBER(FIND("8F",ScheduleCompile!P617)),ISNUMBER(FIND("1F",ScheduleCompile!P617)),ISNUMBER(FIND("2F",ScheduleCompile!P617)),ISNUMBER(FIND("3F",ScheduleCompile!P617)),ISNUMBER(FIND("6F",ScheduleCompile!P617)),ISNUMBER(FIND("7F",ScheduleCompile!P617)),ISNUMBER(FIND("9F",ScheduleCompile!P617)),ISNUMBER(FIND("4F",ScheduleCompile!P617))),VALUE(LEFT(ScheduleCompile!P617,FIND("F",ScheduleCompile!P617)-1)),ScheduleCompile!P617)))))))</f>
        <v>59.3</v>
      </c>
      <c r="V624" s="1">
        <f>IF(AND(ISERROR(IF(ScheduleCompile!Q617="Off",0,IF(ScheduleCompile!Q617="On",1,IF(ISNUMBER(ScheduleCompile!Q617),ScheduleCompile!Q617/1,IF(ISTEXT(ScheduleCompile!Q617),IF(OR(ISNUMBER(FIND("5F",ScheduleCompile!Q617)),ISNUMBER(FIND("0F",ScheduleCompile!Q617)),ISNUMBER(FIND("8F",ScheduleCompile!Q617)),ISNUMBER(FIND("1F",ScheduleCompile!Q617)),ISNUMBER(FIND("2F",ScheduleCompile!Q617)),ISNUMBER(FIND("3F",ScheduleCompile!Q617)),ISNUMBER(FIND("6F",ScheduleCompile!Q617)),ISNUMBER(FIND("7F",ScheduleCompile!Q617)),ISNUMBER(FIND("9F",ScheduleCompile!Q617)),ISNUMBER(FIND("4F",ScheduleCompile!Q617))),VALUE(LEFT(ScheduleCompile!Q617,FIND("F",ScheduleCompile!Q617)-1)),ScheduleCompile!Q617)))))),ISTEXT(ScheduleCompile!#REF!)),"ENDTABLE",IF(ISERROR(IF(ScheduleCompile!Q617="Off",0,IF(ScheduleCompile!Q617="On",1,IF(ISNUMBER(ScheduleCompile!Q617),ScheduleCompile!Q617/1,IF(ISTEXT(ScheduleCompile!Q617),IF(OR(ISNUMBER(FIND("5F",ScheduleCompile!Q617)),ISNUMBER(FIND("0F",ScheduleCompile!Q617)),ISNUMBER(FIND("8F",ScheduleCompile!Q617)),ISNUMBER(FIND("1F",ScheduleCompile!Q617)),ISNUMBER(FIND("2F",ScheduleCompile!Q617)),ISNUMBER(FIND("3F",ScheduleCompile!Q617)),ISNUMBER(FIND("6F",ScheduleCompile!Q617)),ISNUMBER(FIND("7F",ScheduleCompile!Q617)),ISNUMBER(FIND("9F",ScheduleCompile!Q617)),ISNUMBER(FIND("4F",ScheduleCompile!Q617))),VALUE(LEFT(ScheduleCompile!Q617,FIND("F",ScheduleCompile!Q617)-1)),ScheduleCompile!Q617)))))),"",IF(ScheduleCompile!Q617="Off",0,IF(ScheduleCompile!Q617="On",1,IF(ISNUMBER(ScheduleCompile!Q617),ScheduleCompile!Q617/1,IF(ISTEXT(ScheduleCompile!Q617),IF(OR(ISNUMBER(FIND("5F",ScheduleCompile!Q617)),ISNUMBER(FIND("0F",ScheduleCompile!Q617)),ISNUMBER(FIND("8F",ScheduleCompile!Q617)),ISNUMBER(FIND("1F",ScheduleCompile!Q617)),ISNUMBER(FIND("2F",ScheduleCompile!Q617)),ISNUMBER(FIND("3F",ScheduleCompile!Q617)),ISNUMBER(FIND("6F",ScheduleCompile!Q617)),ISNUMBER(FIND("7F",ScheduleCompile!Q617)),ISNUMBER(FIND("9F",ScheduleCompile!Q617)),ISNUMBER(FIND("4F",ScheduleCompile!Q617))),VALUE(LEFT(ScheduleCompile!Q617,FIND("F",ScheduleCompile!Q617)-1)),ScheduleCompile!Q617)))))))</f>
        <v>59.3</v>
      </c>
      <c r="W624" s="1">
        <f>IF(AND(ISERROR(IF(ScheduleCompile!R617="Off",0,IF(ScheduleCompile!R617="On",1,IF(ISNUMBER(ScheduleCompile!R617),ScheduleCompile!R617/1,IF(ISTEXT(ScheduleCompile!R617),IF(OR(ISNUMBER(FIND("5F",ScheduleCompile!R617)),ISNUMBER(FIND("0F",ScheduleCompile!R617)),ISNUMBER(FIND("8F",ScheduleCompile!R617)),ISNUMBER(FIND("1F",ScheduleCompile!R617)),ISNUMBER(FIND("2F",ScheduleCompile!R617)),ISNUMBER(FIND("3F",ScheduleCompile!R617)),ISNUMBER(FIND("6F",ScheduleCompile!R617)),ISNUMBER(FIND("7F",ScheduleCompile!R617)),ISNUMBER(FIND("9F",ScheduleCompile!R617)),ISNUMBER(FIND("4F",ScheduleCompile!R617))),VALUE(LEFT(ScheduleCompile!R617,FIND("F",ScheduleCompile!R617)-1)),ScheduleCompile!R617)))))),ISTEXT(ScheduleCompile!#REF!)),"ENDTABLE",IF(ISERROR(IF(ScheduleCompile!R617="Off",0,IF(ScheduleCompile!R617="On",1,IF(ISNUMBER(ScheduleCompile!R617),ScheduleCompile!R617/1,IF(ISTEXT(ScheduleCompile!R617),IF(OR(ISNUMBER(FIND("5F",ScheduleCompile!R617)),ISNUMBER(FIND("0F",ScheduleCompile!R617)),ISNUMBER(FIND("8F",ScheduleCompile!R617)),ISNUMBER(FIND("1F",ScheduleCompile!R617)),ISNUMBER(FIND("2F",ScheduleCompile!R617)),ISNUMBER(FIND("3F",ScheduleCompile!R617)),ISNUMBER(FIND("6F",ScheduleCompile!R617)),ISNUMBER(FIND("7F",ScheduleCompile!R617)),ISNUMBER(FIND("9F",ScheduleCompile!R617)),ISNUMBER(FIND("4F",ScheduleCompile!R617))),VALUE(LEFT(ScheduleCompile!R617,FIND("F",ScheduleCompile!R617)-1)),ScheduleCompile!R617)))))),"",IF(ScheduleCompile!R617="Off",0,IF(ScheduleCompile!R617="On",1,IF(ISNUMBER(ScheduleCompile!R617),ScheduleCompile!R617/1,IF(ISTEXT(ScheduleCompile!R617),IF(OR(ISNUMBER(FIND("5F",ScheduleCompile!R617)),ISNUMBER(FIND("0F",ScheduleCompile!R617)),ISNUMBER(FIND("8F",ScheduleCompile!R617)),ISNUMBER(FIND("1F",ScheduleCompile!R617)),ISNUMBER(FIND("2F",ScheduleCompile!R617)),ISNUMBER(FIND("3F",ScheduleCompile!R617)),ISNUMBER(FIND("6F",ScheduleCompile!R617)),ISNUMBER(FIND("7F",ScheduleCompile!R617)),ISNUMBER(FIND("9F",ScheduleCompile!R617)),ISNUMBER(FIND("4F",ScheduleCompile!R617))),VALUE(LEFT(ScheduleCompile!R617,FIND("F",ScheduleCompile!R617)-1)),ScheduleCompile!R617)))))))</f>
        <v>59.3</v>
      </c>
      <c r="X624" s="1">
        <f>IF(AND(ISERROR(IF(ScheduleCompile!S617="Off",0,IF(ScheduleCompile!S617="On",1,IF(ISNUMBER(ScheduleCompile!S617),ScheduleCompile!S617/1,IF(ISTEXT(ScheduleCompile!S617),IF(OR(ISNUMBER(FIND("5F",ScheduleCompile!S617)),ISNUMBER(FIND("0F",ScheduleCompile!S617)),ISNUMBER(FIND("8F",ScheduleCompile!S617)),ISNUMBER(FIND("1F",ScheduleCompile!S617)),ISNUMBER(FIND("2F",ScheduleCompile!S617)),ISNUMBER(FIND("3F",ScheduleCompile!S617)),ISNUMBER(FIND("6F",ScheduleCompile!S617)),ISNUMBER(FIND("7F",ScheduleCompile!S617)),ISNUMBER(FIND("9F",ScheduleCompile!S617)),ISNUMBER(FIND("4F",ScheduleCompile!S617))),VALUE(LEFT(ScheduleCompile!S617,FIND("F",ScheduleCompile!S617)-1)),ScheduleCompile!S617)))))),ISTEXT(ScheduleCompile!#REF!)),"ENDTABLE",IF(ISERROR(IF(ScheduleCompile!S617="Off",0,IF(ScheduleCompile!S617="On",1,IF(ISNUMBER(ScheduleCompile!S617),ScheduleCompile!S617/1,IF(ISTEXT(ScheduleCompile!S617),IF(OR(ISNUMBER(FIND("5F",ScheduleCompile!S617)),ISNUMBER(FIND("0F",ScheduleCompile!S617)),ISNUMBER(FIND("8F",ScheduleCompile!S617)),ISNUMBER(FIND("1F",ScheduleCompile!S617)),ISNUMBER(FIND("2F",ScheduleCompile!S617)),ISNUMBER(FIND("3F",ScheduleCompile!S617)),ISNUMBER(FIND("6F",ScheduleCompile!S617)),ISNUMBER(FIND("7F",ScheduleCompile!S617)),ISNUMBER(FIND("9F",ScheduleCompile!S617)),ISNUMBER(FIND("4F",ScheduleCompile!S617))),VALUE(LEFT(ScheduleCompile!S617,FIND("F",ScheduleCompile!S617)-1)),ScheduleCompile!S617)))))),"",IF(ScheduleCompile!S617="Off",0,IF(ScheduleCompile!S617="On",1,IF(ISNUMBER(ScheduleCompile!S617),ScheduleCompile!S617/1,IF(ISTEXT(ScheduleCompile!S617),IF(OR(ISNUMBER(FIND("5F",ScheduleCompile!S617)),ISNUMBER(FIND("0F",ScheduleCompile!S617)),ISNUMBER(FIND("8F",ScheduleCompile!S617)),ISNUMBER(FIND("1F",ScheduleCompile!S617)),ISNUMBER(FIND("2F",ScheduleCompile!S617)),ISNUMBER(FIND("3F",ScheduleCompile!S617)),ISNUMBER(FIND("6F",ScheduleCompile!S617)),ISNUMBER(FIND("7F",ScheduleCompile!S617)),ISNUMBER(FIND("9F",ScheduleCompile!S617)),ISNUMBER(FIND("4F",ScheduleCompile!S617))),VALUE(LEFT(ScheduleCompile!S617,FIND("F",ScheduleCompile!S617)-1)),ScheduleCompile!S617)))))))</f>
        <v>59.3</v>
      </c>
      <c r="Y624" s="1">
        <f>IF(AND(ISERROR(IF(ScheduleCompile!T617="Off",0,IF(ScheduleCompile!T617="On",1,IF(ISNUMBER(ScheduleCompile!T617),ScheduleCompile!T617/1,IF(ISTEXT(ScheduleCompile!T617),IF(OR(ISNUMBER(FIND("5F",ScheduleCompile!T617)),ISNUMBER(FIND("0F",ScheduleCompile!T617)),ISNUMBER(FIND("8F",ScheduleCompile!T617)),ISNUMBER(FIND("1F",ScheduleCompile!T617)),ISNUMBER(FIND("2F",ScheduleCompile!T617)),ISNUMBER(FIND("3F",ScheduleCompile!T617)),ISNUMBER(FIND("6F",ScheduleCompile!T617)),ISNUMBER(FIND("7F",ScheduleCompile!T617)),ISNUMBER(FIND("9F",ScheduleCompile!T617)),ISNUMBER(FIND("4F",ScheduleCompile!T617))),VALUE(LEFT(ScheduleCompile!T617,FIND("F",ScheduleCompile!T617)-1)),ScheduleCompile!T617)))))),ISTEXT(ScheduleCompile!#REF!)),"ENDTABLE",IF(ISERROR(IF(ScheduleCompile!T617="Off",0,IF(ScheduleCompile!T617="On",1,IF(ISNUMBER(ScheduleCompile!T617),ScheduleCompile!T617/1,IF(ISTEXT(ScheduleCompile!T617),IF(OR(ISNUMBER(FIND("5F",ScheduleCompile!T617)),ISNUMBER(FIND("0F",ScheduleCompile!T617)),ISNUMBER(FIND("8F",ScheduleCompile!T617)),ISNUMBER(FIND("1F",ScheduleCompile!T617)),ISNUMBER(FIND("2F",ScheduleCompile!T617)),ISNUMBER(FIND("3F",ScheduleCompile!T617)),ISNUMBER(FIND("6F",ScheduleCompile!T617)),ISNUMBER(FIND("7F",ScheduleCompile!T617)),ISNUMBER(FIND("9F",ScheduleCompile!T617)),ISNUMBER(FIND("4F",ScheduleCompile!T617))),VALUE(LEFT(ScheduleCompile!T617,FIND("F",ScheduleCompile!T617)-1)),ScheduleCompile!T617)))))),"",IF(ScheduleCompile!T617="Off",0,IF(ScheduleCompile!T617="On",1,IF(ISNUMBER(ScheduleCompile!T617),ScheduleCompile!T617/1,IF(ISTEXT(ScheduleCompile!T617),IF(OR(ISNUMBER(FIND("5F",ScheduleCompile!T617)),ISNUMBER(FIND("0F",ScheduleCompile!T617)),ISNUMBER(FIND("8F",ScheduleCompile!T617)),ISNUMBER(FIND("1F",ScheduleCompile!T617)),ISNUMBER(FIND("2F",ScheduleCompile!T617)),ISNUMBER(FIND("3F",ScheduleCompile!T617)),ISNUMBER(FIND("6F",ScheduleCompile!T617)),ISNUMBER(FIND("7F",ScheduleCompile!T617)),ISNUMBER(FIND("9F",ScheduleCompile!T617)),ISNUMBER(FIND("4F",ScheduleCompile!T617))),VALUE(LEFT(ScheduleCompile!T617,FIND("F",ScheduleCompile!T617)-1)),ScheduleCompile!T617)))))))</f>
        <v>59.3</v>
      </c>
      <c r="Z624" s="1">
        <f>IF(AND(ISERROR(IF(ScheduleCompile!U617="Off",0,IF(ScheduleCompile!U617="On",1,IF(ISNUMBER(ScheduleCompile!U617),ScheduleCompile!U617/1,IF(ISTEXT(ScheduleCompile!U617),IF(OR(ISNUMBER(FIND("5F",ScheduleCompile!U617)),ISNUMBER(FIND("0F",ScheduleCompile!U617)),ISNUMBER(FIND("8F",ScheduleCompile!U617)),ISNUMBER(FIND("1F",ScheduleCompile!U617)),ISNUMBER(FIND("2F",ScheduleCompile!U617)),ISNUMBER(FIND("3F",ScheduleCompile!U617)),ISNUMBER(FIND("6F",ScheduleCompile!U617)),ISNUMBER(FIND("7F",ScheduleCompile!U617)),ISNUMBER(FIND("9F",ScheduleCompile!U617)),ISNUMBER(FIND("4F",ScheduleCompile!U617))),VALUE(LEFT(ScheduleCompile!U617,FIND("F",ScheduleCompile!U617)-1)),ScheduleCompile!U617)))))),ISTEXT(ScheduleCompile!#REF!)),"ENDTABLE",IF(ISERROR(IF(ScheduleCompile!U617="Off",0,IF(ScheduleCompile!U617="On",1,IF(ISNUMBER(ScheduleCompile!U617),ScheduleCompile!U617/1,IF(ISTEXT(ScheduleCompile!U617),IF(OR(ISNUMBER(FIND("5F",ScheduleCompile!U617)),ISNUMBER(FIND("0F",ScheduleCompile!U617)),ISNUMBER(FIND("8F",ScheduleCompile!U617)),ISNUMBER(FIND("1F",ScheduleCompile!U617)),ISNUMBER(FIND("2F",ScheduleCompile!U617)),ISNUMBER(FIND("3F",ScheduleCompile!U617)),ISNUMBER(FIND("6F",ScheduleCompile!U617)),ISNUMBER(FIND("7F",ScheduleCompile!U617)),ISNUMBER(FIND("9F",ScheduleCompile!U617)),ISNUMBER(FIND("4F",ScheduleCompile!U617))),VALUE(LEFT(ScheduleCompile!U617,FIND("F",ScheduleCompile!U617)-1)),ScheduleCompile!U617)))))),"",IF(ScheduleCompile!U617="Off",0,IF(ScheduleCompile!U617="On",1,IF(ISNUMBER(ScheduleCompile!U617),ScheduleCompile!U617/1,IF(ISTEXT(ScheduleCompile!U617),IF(OR(ISNUMBER(FIND("5F",ScheduleCompile!U617)),ISNUMBER(FIND("0F",ScheduleCompile!U617)),ISNUMBER(FIND("8F",ScheduleCompile!U617)),ISNUMBER(FIND("1F",ScheduleCompile!U617)),ISNUMBER(FIND("2F",ScheduleCompile!U617)),ISNUMBER(FIND("3F",ScheduleCompile!U617)),ISNUMBER(FIND("6F",ScheduleCompile!U617)),ISNUMBER(FIND("7F",ScheduleCompile!U617)),ISNUMBER(FIND("9F",ScheduleCompile!U617)),ISNUMBER(FIND("4F",ScheduleCompile!U617))),VALUE(LEFT(ScheduleCompile!U617,FIND("F",ScheduleCompile!U617)-1)),ScheduleCompile!U617)))))))</f>
        <v>59.3</v>
      </c>
      <c r="AA624" s="1">
        <f>IF(AND(ISERROR(IF(ScheduleCompile!V617="Off",0,IF(ScheduleCompile!V617="On",1,IF(ISNUMBER(ScheduleCompile!V617),ScheduleCompile!V617/1,IF(ISTEXT(ScheduleCompile!V617),IF(OR(ISNUMBER(FIND("5F",ScheduleCompile!V617)),ISNUMBER(FIND("0F",ScheduleCompile!V617)),ISNUMBER(FIND("8F",ScheduleCompile!V617)),ISNUMBER(FIND("1F",ScheduleCompile!V617)),ISNUMBER(FIND("2F",ScheduleCompile!V617)),ISNUMBER(FIND("3F",ScheduleCompile!V617)),ISNUMBER(FIND("6F",ScheduleCompile!V617)),ISNUMBER(FIND("7F",ScheduleCompile!V617)),ISNUMBER(FIND("9F",ScheduleCompile!V617)),ISNUMBER(FIND("4F",ScheduleCompile!V617))),VALUE(LEFT(ScheduleCompile!V617,FIND("F",ScheduleCompile!V617)-1)),ScheduleCompile!V617)))))),ISTEXT(ScheduleCompile!#REF!)),"ENDTABLE",IF(ISERROR(IF(ScheduleCompile!V617="Off",0,IF(ScheduleCompile!V617="On",1,IF(ISNUMBER(ScheduleCompile!V617),ScheduleCompile!V617/1,IF(ISTEXT(ScheduleCompile!V617),IF(OR(ISNUMBER(FIND("5F",ScheduleCompile!V617)),ISNUMBER(FIND("0F",ScheduleCompile!V617)),ISNUMBER(FIND("8F",ScheduleCompile!V617)),ISNUMBER(FIND("1F",ScheduleCompile!V617)),ISNUMBER(FIND("2F",ScheduleCompile!V617)),ISNUMBER(FIND("3F",ScheduleCompile!V617)),ISNUMBER(FIND("6F",ScheduleCompile!V617)),ISNUMBER(FIND("7F",ScheduleCompile!V617)),ISNUMBER(FIND("9F",ScheduleCompile!V617)),ISNUMBER(FIND("4F",ScheduleCompile!V617))),VALUE(LEFT(ScheduleCompile!V617,FIND("F",ScheduleCompile!V617)-1)),ScheduleCompile!V617)))))),"",IF(ScheduleCompile!V617="Off",0,IF(ScheduleCompile!V617="On",1,IF(ISNUMBER(ScheduleCompile!V617),ScheduleCompile!V617/1,IF(ISTEXT(ScheduleCompile!V617),IF(OR(ISNUMBER(FIND("5F",ScheduleCompile!V617)),ISNUMBER(FIND("0F",ScheduleCompile!V617)),ISNUMBER(FIND("8F",ScheduleCompile!V617)),ISNUMBER(FIND("1F",ScheduleCompile!V617)),ISNUMBER(FIND("2F",ScheduleCompile!V617)),ISNUMBER(FIND("3F",ScheduleCompile!V617)),ISNUMBER(FIND("6F",ScheduleCompile!V617)),ISNUMBER(FIND("7F",ScheduleCompile!V617)),ISNUMBER(FIND("9F",ScheduleCompile!V617)),ISNUMBER(FIND("4F",ScheduleCompile!V617))),VALUE(LEFT(ScheduleCompile!V617,FIND("F",ScheduleCompile!V617)-1)),ScheduleCompile!V617)))))))</f>
        <v>59.3</v>
      </c>
      <c r="AB624" s="1">
        <f>IF(AND(ISERROR(IF(ScheduleCompile!W617="Off",0,IF(ScheduleCompile!W617="On",1,IF(ISNUMBER(ScheduleCompile!W617),ScheduleCompile!W617/1,IF(ISTEXT(ScheduleCompile!W617),IF(OR(ISNUMBER(FIND("5F",ScheduleCompile!W617)),ISNUMBER(FIND("0F",ScheduleCompile!W617)),ISNUMBER(FIND("8F",ScheduleCompile!W617)),ISNUMBER(FIND("1F",ScheduleCompile!W617)),ISNUMBER(FIND("2F",ScheduleCompile!W617)),ISNUMBER(FIND("3F",ScheduleCompile!W617)),ISNUMBER(FIND("6F",ScheduleCompile!W617)),ISNUMBER(FIND("7F",ScheduleCompile!W617)),ISNUMBER(FIND("9F",ScheduleCompile!W617)),ISNUMBER(FIND("4F",ScheduleCompile!W617))),VALUE(LEFT(ScheduleCompile!W617,FIND("F",ScheduleCompile!W617)-1)),ScheduleCompile!W617)))))),ISTEXT(ScheduleCompile!#REF!)),"ENDTABLE",IF(ISERROR(IF(ScheduleCompile!W617="Off",0,IF(ScheduleCompile!W617="On",1,IF(ISNUMBER(ScheduleCompile!W617),ScheduleCompile!W617/1,IF(ISTEXT(ScheduleCompile!W617),IF(OR(ISNUMBER(FIND("5F",ScheduleCompile!W617)),ISNUMBER(FIND("0F",ScheduleCompile!W617)),ISNUMBER(FIND("8F",ScheduleCompile!W617)),ISNUMBER(FIND("1F",ScheduleCompile!W617)),ISNUMBER(FIND("2F",ScheduleCompile!W617)),ISNUMBER(FIND("3F",ScheduleCompile!W617)),ISNUMBER(FIND("6F",ScheduleCompile!W617)),ISNUMBER(FIND("7F",ScheduleCompile!W617)),ISNUMBER(FIND("9F",ScheduleCompile!W617)),ISNUMBER(FIND("4F",ScheduleCompile!W617))),VALUE(LEFT(ScheduleCompile!W617,FIND("F",ScheduleCompile!W617)-1)),ScheduleCompile!W617)))))),"",IF(ScheduleCompile!W617="Off",0,IF(ScheduleCompile!W617="On",1,IF(ISNUMBER(ScheduleCompile!W617),ScheduleCompile!W617/1,IF(ISTEXT(ScheduleCompile!W617),IF(OR(ISNUMBER(FIND("5F",ScheduleCompile!W617)),ISNUMBER(FIND("0F",ScheduleCompile!W617)),ISNUMBER(FIND("8F",ScheduleCompile!W617)),ISNUMBER(FIND("1F",ScheduleCompile!W617)),ISNUMBER(FIND("2F",ScheduleCompile!W617)),ISNUMBER(FIND("3F",ScheduleCompile!W617)),ISNUMBER(FIND("6F",ScheduleCompile!W617)),ISNUMBER(FIND("7F",ScheduleCompile!W617)),ISNUMBER(FIND("9F",ScheduleCompile!W617)),ISNUMBER(FIND("4F",ScheduleCompile!W617))),VALUE(LEFT(ScheduleCompile!W617,FIND("F",ScheduleCompile!W617)-1)),ScheduleCompile!W617)))))))</f>
        <v>59.3</v>
      </c>
      <c r="AC624" s="1">
        <f>IF(AND(ISERROR(IF(ScheduleCompile!X617="Off",0,IF(ScheduleCompile!X617="On",1,IF(ISNUMBER(ScheduleCompile!X617),ScheduleCompile!X617/1,IF(ISTEXT(ScheduleCompile!X617),IF(OR(ISNUMBER(FIND("5F",ScheduleCompile!X617)),ISNUMBER(FIND("0F",ScheduleCompile!X617)),ISNUMBER(FIND("8F",ScheduleCompile!X617)),ISNUMBER(FIND("1F",ScheduleCompile!X617)),ISNUMBER(FIND("2F",ScheduleCompile!X617)),ISNUMBER(FIND("3F",ScheduleCompile!X617)),ISNUMBER(FIND("6F",ScheduleCompile!X617)),ISNUMBER(FIND("7F",ScheduleCompile!X617)),ISNUMBER(FIND("9F",ScheduleCompile!X617)),ISNUMBER(FIND("4F",ScheduleCompile!X617))),VALUE(LEFT(ScheduleCompile!X617,FIND("F",ScheduleCompile!X617)-1)),ScheduleCompile!X617)))))),ISTEXT(ScheduleCompile!#REF!)),"ENDTABLE",IF(ISERROR(IF(ScheduleCompile!X617="Off",0,IF(ScheduleCompile!X617="On",1,IF(ISNUMBER(ScheduleCompile!X617),ScheduleCompile!X617/1,IF(ISTEXT(ScheduleCompile!X617),IF(OR(ISNUMBER(FIND("5F",ScheduleCompile!X617)),ISNUMBER(FIND("0F",ScheduleCompile!X617)),ISNUMBER(FIND("8F",ScheduleCompile!X617)),ISNUMBER(FIND("1F",ScheduleCompile!X617)),ISNUMBER(FIND("2F",ScheduleCompile!X617)),ISNUMBER(FIND("3F",ScheduleCompile!X617)),ISNUMBER(FIND("6F",ScheduleCompile!X617)),ISNUMBER(FIND("7F",ScheduleCompile!X617)),ISNUMBER(FIND("9F",ScheduleCompile!X617)),ISNUMBER(FIND("4F",ScheduleCompile!X617))),VALUE(LEFT(ScheduleCompile!X617,FIND("F",ScheduleCompile!X617)-1)),ScheduleCompile!X617)))))),"",IF(ScheduleCompile!X617="Off",0,IF(ScheduleCompile!X617="On",1,IF(ISNUMBER(ScheduleCompile!X617),ScheduleCompile!X617/1,IF(ISTEXT(ScheduleCompile!X617),IF(OR(ISNUMBER(FIND("5F",ScheduleCompile!X617)),ISNUMBER(FIND("0F",ScheduleCompile!X617)),ISNUMBER(FIND("8F",ScheduleCompile!X617)),ISNUMBER(FIND("1F",ScheduleCompile!X617)),ISNUMBER(FIND("2F",ScheduleCompile!X617)),ISNUMBER(FIND("3F",ScheduleCompile!X617)),ISNUMBER(FIND("6F",ScheduleCompile!X617)),ISNUMBER(FIND("7F",ScheduleCompile!X617)),ISNUMBER(FIND("9F",ScheduleCompile!X617)),ISNUMBER(FIND("4F",ScheduleCompile!X617))),VALUE(LEFT(ScheduleCompile!X617,FIND("F",ScheduleCompile!X617)-1)),ScheduleCompile!X617)))))))</f>
        <v>59.3</v>
      </c>
      <c r="AD624" s="1">
        <f>IF(AND(ISERROR(IF(ScheduleCompile!Y617="Off",0,IF(ScheduleCompile!Y617="On",1,IF(ISNUMBER(ScheduleCompile!Y617),ScheduleCompile!Y617/1,IF(ISTEXT(ScheduleCompile!Y617),IF(OR(ISNUMBER(FIND("5F",ScheduleCompile!Y617)),ISNUMBER(FIND("0F",ScheduleCompile!Y617)),ISNUMBER(FIND("8F",ScheduleCompile!Y617)),ISNUMBER(FIND("1F",ScheduleCompile!Y617)),ISNUMBER(FIND("2F",ScheduleCompile!Y617)),ISNUMBER(FIND("3F",ScheduleCompile!Y617)),ISNUMBER(FIND("6F",ScheduleCompile!Y617)),ISNUMBER(FIND("7F",ScheduleCompile!Y617)),ISNUMBER(FIND("9F",ScheduleCompile!Y617)),ISNUMBER(FIND("4F",ScheduleCompile!Y617))),VALUE(LEFT(ScheduleCompile!Y617,FIND("F",ScheduleCompile!Y617)-1)),ScheduleCompile!Y617)))))),ISTEXT(ScheduleCompile!#REF!)),"ENDTABLE",IF(ISERROR(IF(ScheduleCompile!Y617="Off",0,IF(ScheduleCompile!Y617="On",1,IF(ISNUMBER(ScheduleCompile!Y617),ScheduleCompile!Y617/1,IF(ISTEXT(ScheduleCompile!Y617),IF(OR(ISNUMBER(FIND("5F",ScheduleCompile!Y617)),ISNUMBER(FIND("0F",ScheduleCompile!Y617)),ISNUMBER(FIND("8F",ScheduleCompile!Y617)),ISNUMBER(FIND("1F",ScheduleCompile!Y617)),ISNUMBER(FIND("2F",ScheduleCompile!Y617)),ISNUMBER(FIND("3F",ScheduleCompile!Y617)),ISNUMBER(FIND("6F",ScheduleCompile!Y617)),ISNUMBER(FIND("7F",ScheduleCompile!Y617)),ISNUMBER(FIND("9F",ScheduleCompile!Y617)),ISNUMBER(FIND("4F",ScheduleCompile!Y617))),VALUE(LEFT(ScheduleCompile!Y617,FIND("F",ScheduleCompile!Y617)-1)),ScheduleCompile!Y617)))))),"",IF(ScheduleCompile!Y617="Off",0,IF(ScheduleCompile!Y617="On",1,IF(ISNUMBER(ScheduleCompile!Y617),ScheduleCompile!Y617/1,IF(ISTEXT(ScheduleCompile!Y617),IF(OR(ISNUMBER(FIND("5F",ScheduleCompile!Y617)),ISNUMBER(FIND("0F",ScheduleCompile!Y617)),ISNUMBER(FIND("8F",ScheduleCompile!Y617)),ISNUMBER(FIND("1F",ScheduleCompile!Y617)),ISNUMBER(FIND("2F",ScheduleCompile!Y617)),ISNUMBER(FIND("3F",ScheduleCompile!Y617)),ISNUMBER(FIND("6F",ScheduleCompile!Y617)),ISNUMBER(FIND("7F",ScheduleCompile!Y617)),ISNUMBER(FIND("9F",ScheduleCompile!Y617)),ISNUMBER(FIND("4F",ScheduleCompile!Y617))),VALUE(LEFT(ScheduleCompile!Y617,FIND("F",ScheduleCompile!Y617)-1)),ScheduleCompile!Y617)))))))</f>
        <v>59.3</v>
      </c>
    </row>
    <row r="625" spans="1:30" x14ac:dyDescent="0.25">
      <c r="A625" t="str">
        <f t="shared" si="39"/>
        <v>SchDay "WaterMainCZ08May"  Type = "Temperature" Hr = (59.6, 59.6, 59.6, 59.6, 59.6, 59.6, 59.6, 59.6, 59.6, 59.6, 59.6, 59.6, 59.6, 59.6, 59.6, 59.6, 59.6, 59.6, 59.6, 59.6, 59.6, 59.6, 59.6, 59.6) ..</v>
      </c>
      <c r="B625" s="1" t="s">
        <v>623</v>
      </c>
      <c r="C625" t="str">
        <f t="shared" si="40"/>
        <v xml:space="preserve">SchDay "WaterMainCZ08May"  Type = "Temperature" Hr = </v>
      </c>
      <c r="D625" t="str">
        <f t="shared" si="41"/>
        <v>(59.6, 59.6, 59.6, 59.6, 59.6, 59.6, 59.6, 59.6, 59.6, 59.6, 59.6, 59.6, 59.6, 59.6, 59.6, 59.6, 59.6, 59.6, 59.6, 59.6, 59.6, 59.6, 59.6, 59.6) ..</v>
      </c>
      <c r="E625" s="30" t="str">
        <f>ScheduleCompile!A618</f>
        <v>WaterMainCZ08May</v>
      </c>
      <c r="F625" t="str">
        <f t="shared" si="42"/>
        <v>Temperature</v>
      </c>
      <c r="G625" s="1">
        <f>IF(AND(ISERROR(IF(ScheduleCompile!B618="Off",0,IF(ScheduleCompile!B618="On",1,IF(ISNUMBER(ScheduleCompile!B618),ScheduleCompile!B618/1,IF(ISTEXT(ScheduleCompile!B618),IF(OR(ISNUMBER(FIND("5F",ScheduleCompile!B618)),ISNUMBER(FIND("0F",ScheduleCompile!B618)),ISNUMBER(FIND("8F",ScheduleCompile!B618)),ISNUMBER(FIND("1F",ScheduleCompile!B618)),ISNUMBER(FIND("2F",ScheduleCompile!B618)),ISNUMBER(FIND("3F",ScheduleCompile!B618)),ISNUMBER(FIND("6F",ScheduleCompile!B618)),ISNUMBER(FIND("7F",ScheduleCompile!B618)),ISNUMBER(FIND("9F",ScheduleCompile!B618)),ISNUMBER(FIND("4F",ScheduleCompile!B618))),VALUE(LEFT(ScheduleCompile!B618,FIND("F",ScheduleCompile!B618)-1)),ScheduleCompile!B618)))))),ISTEXT(ScheduleCompile!#REF!)),"ENDTABLE",IF(ISERROR(IF(ScheduleCompile!B618="Off",0,IF(ScheduleCompile!B618="On",1,IF(ISNUMBER(ScheduleCompile!B618),ScheduleCompile!B618/1,IF(ISTEXT(ScheduleCompile!B618),IF(OR(ISNUMBER(FIND("5F",ScheduleCompile!B618)),ISNUMBER(FIND("0F",ScheduleCompile!B618)),ISNUMBER(FIND("8F",ScheduleCompile!B618)),ISNUMBER(FIND("1F",ScheduleCompile!B618)),ISNUMBER(FIND("2F",ScheduleCompile!B618)),ISNUMBER(FIND("3F",ScheduleCompile!B618)),ISNUMBER(FIND("6F",ScheduleCompile!B618)),ISNUMBER(FIND("7F",ScheduleCompile!B618)),ISNUMBER(FIND("9F",ScheduleCompile!B618)),ISNUMBER(FIND("4F",ScheduleCompile!B618))),VALUE(LEFT(ScheduleCompile!B618,FIND("F",ScheduleCompile!B618)-1)),ScheduleCompile!B618)))))),"",IF(ScheduleCompile!B618="Off",0,IF(ScheduleCompile!B618="On",1,IF(ISNUMBER(ScheduleCompile!B618),ScheduleCompile!B618/1,IF(ISTEXT(ScheduleCompile!B618),IF(OR(ISNUMBER(FIND("5F",ScheduleCompile!B618)),ISNUMBER(FIND("0F",ScheduleCompile!B618)),ISNUMBER(FIND("8F",ScheduleCompile!B618)),ISNUMBER(FIND("1F",ScheduleCompile!B618)),ISNUMBER(FIND("2F",ScheduleCompile!B618)),ISNUMBER(FIND("3F",ScheduleCompile!B618)),ISNUMBER(FIND("6F",ScheduleCompile!B618)),ISNUMBER(FIND("7F",ScheduleCompile!B618)),ISNUMBER(FIND("9F",ScheduleCompile!B618)),ISNUMBER(FIND("4F",ScheduleCompile!B618))),VALUE(LEFT(ScheduleCompile!B618,FIND("F",ScheduleCompile!B618)-1)),ScheduleCompile!B618)))))))</f>
        <v>59.6</v>
      </c>
      <c r="H625" s="1">
        <f>IF(AND(ISERROR(IF(ScheduleCompile!C618="Off",0,IF(ScheduleCompile!C618="On",1,IF(ISNUMBER(ScheduleCompile!C618),ScheduleCompile!C618/1,IF(ISTEXT(ScheduleCompile!C618),IF(OR(ISNUMBER(FIND("5F",ScheduleCompile!C618)),ISNUMBER(FIND("0F",ScheduleCompile!C618)),ISNUMBER(FIND("8F",ScheduleCompile!C618)),ISNUMBER(FIND("1F",ScheduleCompile!C618)),ISNUMBER(FIND("2F",ScheduleCompile!C618)),ISNUMBER(FIND("3F",ScheduleCompile!C618)),ISNUMBER(FIND("6F",ScheduleCompile!C618)),ISNUMBER(FIND("7F",ScheduleCompile!C618)),ISNUMBER(FIND("9F",ScheduleCompile!C618)),ISNUMBER(FIND("4F",ScheduleCompile!C618))),VALUE(LEFT(ScheduleCompile!C618,FIND("F",ScheduleCompile!C618)-1)),ScheduleCompile!C618)))))),ISTEXT(ScheduleCompile!#REF!)),"ENDTABLE",IF(ISERROR(IF(ScheduleCompile!C618="Off",0,IF(ScheduleCompile!C618="On",1,IF(ISNUMBER(ScheduleCompile!C618),ScheduleCompile!C618/1,IF(ISTEXT(ScheduleCompile!C618),IF(OR(ISNUMBER(FIND("5F",ScheduleCompile!C618)),ISNUMBER(FIND("0F",ScheduleCompile!C618)),ISNUMBER(FIND("8F",ScheduleCompile!C618)),ISNUMBER(FIND("1F",ScheduleCompile!C618)),ISNUMBER(FIND("2F",ScheduleCompile!C618)),ISNUMBER(FIND("3F",ScheduleCompile!C618)),ISNUMBER(FIND("6F",ScheduleCompile!C618)),ISNUMBER(FIND("7F",ScheduleCompile!C618)),ISNUMBER(FIND("9F",ScheduleCompile!C618)),ISNUMBER(FIND("4F",ScheduleCompile!C618))),VALUE(LEFT(ScheduleCompile!C618,FIND("F",ScheduleCompile!C618)-1)),ScheduleCompile!C618)))))),"",IF(ScheduleCompile!C618="Off",0,IF(ScheduleCompile!C618="On",1,IF(ISNUMBER(ScheduleCompile!C618),ScheduleCompile!C618/1,IF(ISTEXT(ScheduleCompile!C618),IF(OR(ISNUMBER(FIND("5F",ScheduleCompile!C618)),ISNUMBER(FIND("0F",ScheduleCompile!C618)),ISNUMBER(FIND("8F",ScheduleCompile!C618)),ISNUMBER(FIND("1F",ScheduleCompile!C618)),ISNUMBER(FIND("2F",ScheduleCompile!C618)),ISNUMBER(FIND("3F",ScheduleCompile!C618)),ISNUMBER(FIND("6F",ScheduleCompile!C618)),ISNUMBER(FIND("7F",ScheduleCompile!C618)),ISNUMBER(FIND("9F",ScheduleCompile!C618)),ISNUMBER(FIND("4F",ScheduleCompile!C618))),VALUE(LEFT(ScheduleCompile!C618,FIND("F",ScheduleCompile!C618)-1)),ScheduleCompile!C618)))))))</f>
        <v>59.6</v>
      </c>
      <c r="I625" s="1">
        <f>IF(AND(ISERROR(IF(ScheduleCompile!D618="Off",0,IF(ScheduleCompile!D618="On",1,IF(ISNUMBER(ScheduleCompile!D618),ScheduleCompile!D618/1,IF(ISTEXT(ScheduleCompile!D618),IF(OR(ISNUMBER(FIND("5F",ScheduleCompile!D618)),ISNUMBER(FIND("0F",ScheduleCompile!D618)),ISNUMBER(FIND("8F",ScheduleCompile!D618)),ISNUMBER(FIND("1F",ScheduleCompile!D618)),ISNUMBER(FIND("2F",ScheduleCompile!D618)),ISNUMBER(FIND("3F",ScheduleCompile!D618)),ISNUMBER(FIND("6F",ScheduleCompile!D618)),ISNUMBER(FIND("7F",ScheduleCompile!D618)),ISNUMBER(FIND("9F",ScheduleCompile!D618)),ISNUMBER(FIND("4F",ScheduleCompile!D618))),VALUE(LEFT(ScheduleCompile!D618,FIND("F",ScheduleCompile!D618)-1)),ScheduleCompile!D618)))))),ISTEXT(ScheduleCompile!#REF!)),"ENDTABLE",IF(ISERROR(IF(ScheduleCompile!D618="Off",0,IF(ScheduleCompile!D618="On",1,IF(ISNUMBER(ScheduleCompile!D618),ScheduleCompile!D618/1,IF(ISTEXT(ScheduleCompile!D618),IF(OR(ISNUMBER(FIND("5F",ScheduleCompile!D618)),ISNUMBER(FIND("0F",ScheduleCompile!D618)),ISNUMBER(FIND("8F",ScheduleCompile!D618)),ISNUMBER(FIND("1F",ScheduleCompile!D618)),ISNUMBER(FIND("2F",ScheduleCompile!D618)),ISNUMBER(FIND("3F",ScheduleCompile!D618)),ISNUMBER(FIND("6F",ScheduleCompile!D618)),ISNUMBER(FIND("7F",ScheduleCompile!D618)),ISNUMBER(FIND("9F",ScheduleCompile!D618)),ISNUMBER(FIND("4F",ScheduleCompile!D618))),VALUE(LEFT(ScheduleCompile!D618,FIND("F",ScheduleCompile!D618)-1)),ScheduleCompile!D618)))))),"",IF(ScheduleCompile!D618="Off",0,IF(ScheduleCompile!D618="On",1,IF(ISNUMBER(ScheduleCompile!D618),ScheduleCompile!D618/1,IF(ISTEXT(ScheduleCompile!D618),IF(OR(ISNUMBER(FIND("5F",ScheduleCompile!D618)),ISNUMBER(FIND("0F",ScheduleCompile!D618)),ISNUMBER(FIND("8F",ScheduleCompile!D618)),ISNUMBER(FIND("1F",ScheduleCompile!D618)),ISNUMBER(FIND("2F",ScheduleCompile!D618)),ISNUMBER(FIND("3F",ScheduleCompile!D618)),ISNUMBER(FIND("6F",ScheduleCompile!D618)),ISNUMBER(FIND("7F",ScheduleCompile!D618)),ISNUMBER(FIND("9F",ScheduleCompile!D618)),ISNUMBER(FIND("4F",ScheduleCompile!D618))),VALUE(LEFT(ScheduleCompile!D618,FIND("F",ScheduleCompile!D618)-1)),ScheduleCompile!D618)))))))</f>
        <v>59.6</v>
      </c>
      <c r="J625" s="1">
        <f>IF(AND(ISERROR(IF(ScheduleCompile!E618="Off",0,IF(ScheduleCompile!E618="On",1,IF(ISNUMBER(ScheduleCompile!E618),ScheduleCompile!E618/1,IF(ISTEXT(ScheduleCompile!E618),IF(OR(ISNUMBER(FIND("5F",ScheduleCompile!E618)),ISNUMBER(FIND("0F",ScheduleCompile!E618)),ISNUMBER(FIND("8F",ScheduleCompile!E618)),ISNUMBER(FIND("1F",ScheduleCompile!E618)),ISNUMBER(FIND("2F",ScheduleCompile!E618)),ISNUMBER(FIND("3F",ScheduleCompile!E618)),ISNUMBER(FIND("6F",ScheduleCompile!E618)),ISNUMBER(FIND("7F",ScheduleCompile!E618)),ISNUMBER(FIND("9F",ScheduleCompile!E618)),ISNUMBER(FIND("4F",ScheduleCompile!E618))),VALUE(LEFT(ScheduleCompile!E618,FIND("F",ScheduleCompile!E618)-1)),ScheduleCompile!E618)))))),ISTEXT(ScheduleCompile!#REF!)),"ENDTABLE",IF(ISERROR(IF(ScheduleCompile!E618="Off",0,IF(ScheduleCompile!E618="On",1,IF(ISNUMBER(ScheduleCompile!E618),ScheduleCompile!E618/1,IF(ISTEXT(ScheduleCompile!E618),IF(OR(ISNUMBER(FIND("5F",ScheduleCompile!E618)),ISNUMBER(FIND("0F",ScheduleCompile!E618)),ISNUMBER(FIND("8F",ScheduleCompile!E618)),ISNUMBER(FIND("1F",ScheduleCompile!E618)),ISNUMBER(FIND("2F",ScheduleCompile!E618)),ISNUMBER(FIND("3F",ScheduleCompile!E618)),ISNUMBER(FIND("6F",ScheduleCompile!E618)),ISNUMBER(FIND("7F",ScheduleCompile!E618)),ISNUMBER(FIND("9F",ScheduleCompile!E618)),ISNUMBER(FIND("4F",ScheduleCompile!E618))),VALUE(LEFT(ScheduleCompile!E618,FIND("F",ScheduleCompile!E618)-1)),ScheduleCompile!E618)))))),"",IF(ScheduleCompile!E618="Off",0,IF(ScheduleCompile!E618="On",1,IF(ISNUMBER(ScheduleCompile!E618),ScheduleCompile!E618/1,IF(ISTEXT(ScheduleCompile!E618),IF(OR(ISNUMBER(FIND("5F",ScheduleCompile!E618)),ISNUMBER(FIND("0F",ScheduleCompile!E618)),ISNUMBER(FIND("8F",ScheduleCompile!E618)),ISNUMBER(FIND("1F",ScheduleCompile!E618)),ISNUMBER(FIND("2F",ScheduleCompile!E618)),ISNUMBER(FIND("3F",ScheduleCompile!E618)),ISNUMBER(FIND("6F",ScheduleCompile!E618)),ISNUMBER(FIND("7F",ScheduleCompile!E618)),ISNUMBER(FIND("9F",ScheduleCompile!E618)),ISNUMBER(FIND("4F",ScheduleCompile!E618))),VALUE(LEFT(ScheduleCompile!E618,FIND("F",ScheduleCompile!E618)-1)),ScheduleCompile!E618)))))))</f>
        <v>59.6</v>
      </c>
      <c r="K625" s="1">
        <f>IF(AND(ISERROR(IF(ScheduleCompile!F618="Off",0,IF(ScheduleCompile!F618="On",1,IF(ISNUMBER(ScheduleCompile!F618),ScheduleCompile!F618/1,IF(ISTEXT(ScheduleCompile!F618),IF(OR(ISNUMBER(FIND("5F",ScheduleCompile!F618)),ISNUMBER(FIND("0F",ScheduleCompile!F618)),ISNUMBER(FIND("8F",ScheduleCompile!F618)),ISNUMBER(FIND("1F",ScheduleCompile!F618)),ISNUMBER(FIND("2F",ScheduleCompile!F618)),ISNUMBER(FIND("3F",ScheduleCompile!F618)),ISNUMBER(FIND("6F",ScheduleCompile!F618)),ISNUMBER(FIND("7F",ScheduleCompile!F618)),ISNUMBER(FIND("9F",ScheduleCompile!F618)),ISNUMBER(FIND("4F",ScheduleCompile!F618))),VALUE(LEFT(ScheduleCompile!F618,FIND("F",ScheduleCompile!F618)-1)),ScheduleCompile!F618)))))),ISTEXT(ScheduleCompile!#REF!)),"ENDTABLE",IF(ISERROR(IF(ScheduleCompile!F618="Off",0,IF(ScheduleCompile!F618="On",1,IF(ISNUMBER(ScheduleCompile!F618),ScheduleCompile!F618/1,IF(ISTEXT(ScheduleCompile!F618),IF(OR(ISNUMBER(FIND("5F",ScheduleCompile!F618)),ISNUMBER(FIND("0F",ScheduleCompile!F618)),ISNUMBER(FIND("8F",ScheduleCompile!F618)),ISNUMBER(FIND("1F",ScheduleCompile!F618)),ISNUMBER(FIND("2F",ScheduleCompile!F618)),ISNUMBER(FIND("3F",ScheduleCompile!F618)),ISNUMBER(FIND("6F",ScheduleCompile!F618)),ISNUMBER(FIND("7F",ScheduleCompile!F618)),ISNUMBER(FIND("9F",ScheduleCompile!F618)),ISNUMBER(FIND("4F",ScheduleCompile!F618))),VALUE(LEFT(ScheduleCompile!F618,FIND("F",ScheduleCompile!F618)-1)),ScheduleCompile!F618)))))),"",IF(ScheduleCompile!F618="Off",0,IF(ScheduleCompile!F618="On",1,IF(ISNUMBER(ScheduleCompile!F618),ScheduleCompile!F618/1,IF(ISTEXT(ScheduleCompile!F618),IF(OR(ISNUMBER(FIND("5F",ScheduleCompile!F618)),ISNUMBER(FIND("0F",ScheduleCompile!F618)),ISNUMBER(FIND("8F",ScheduleCompile!F618)),ISNUMBER(FIND("1F",ScheduleCompile!F618)),ISNUMBER(FIND("2F",ScheduleCompile!F618)),ISNUMBER(FIND("3F",ScheduleCompile!F618)),ISNUMBER(FIND("6F",ScheduleCompile!F618)),ISNUMBER(FIND("7F",ScheduleCompile!F618)),ISNUMBER(FIND("9F",ScheduleCompile!F618)),ISNUMBER(FIND("4F",ScheduleCompile!F618))),VALUE(LEFT(ScheduleCompile!F618,FIND("F",ScheduleCompile!F618)-1)),ScheduleCompile!F618)))))))</f>
        <v>59.6</v>
      </c>
      <c r="L625" s="1">
        <f>IF(AND(ISERROR(IF(ScheduleCompile!G618="Off",0,IF(ScheduleCompile!G618="On",1,IF(ISNUMBER(ScheduleCompile!G618),ScheduleCompile!G618/1,IF(ISTEXT(ScheduleCompile!G618),IF(OR(ISNUMBER(FIND("5F",ScheduleCompile!G618)),ISNUMBER(FIND("0F",ScheduleCompile!G618)),ISNUMBER(FIND("8F",ScheduleCompile!G618)),ISNUMBER(FIND("1F",ScheduleCompile!G618)),ISNUMBER(FIND("2F",ScheduleCompile!G618)),ISNUMBER(FIND("3F",ScheduleCompile!G618)),ISNUMBER(FIND("6F",ScheduleCompile!G618)),ISNUMBER(FIND("7F",ScheduleCompile!G618)),ISNUMBER(FIND("9F",ScheduleCompile!G618)),ISNUMBER(FIND("4F",ScheduleCompile!G618))),VALUE(LEFT(ScheduleCompile!G618,FIND("F",ScheduleCompile!G618)-1)),ScheduleCompile!G618)))))),ISTEXT(ScheduleCompile!#REF!)),"ENDTABLE",IF(ISERROR(IF(ScheduleCompile!G618="Off",0,IF(ScheduleCompile!G618="On",1,IF(ISNUMBER(ScheduleCompile!G618),ScheduleCompile!G618/1,IF(ISTEXT(ScheduleCompile!G618),IF(OR(ISNUMBER(FIND("5F",ScheduleCompile!G618)),ISNUMBER(FIND("0F",ScheduleCompile!G618)),ISNUMBER(FIND("8F",ScheduleCompile!G618)),ISNUMBER(FIND("1F",ScheduleCompile!G618)),ISNUMBER(FIND("2F",ScheduleCompile!G618)),ISNUMBER(FIND("3F",ScheduleCompile!G618)),ISNUMBER(FIND("6F",ScheduleCompile!G618)),ISNUMBER(FIND("7F",ScheduleCompile!G618)),ISNUMBER(FIND("9F",ScheduleCompile!G618)),ISNUMBER(FIND("4F",ScheduleCompile!G618))),VALUE(LEFT(ScheduleCompile!G618,FIND("F",ScheduleCompile!G618)-1)),ScheduleCompile!G618)))))),"",IF(ScheduleCompile!G618="Off",0,IF(ScheduleCompile!G618="On",1,IF(ISNUMBER(ScheduleCompile!G618),ScheduleCompile!G618/1,IF(ISTEXT(ScheduleCompile!G618),IF(OR(ISNUMBER(FIND("5F",ScheduleCompile!G618)),ISNUMBER(FIND("0F",ScheduleCompile!G618)),ISNUMBER(FIND("8F",ScheduleCompile!G618)),ISNUMBER(FIND("1F",ScheduleCompile!G618)),ISNUMBER(FIND("2F",ScheduleCompile!G618)),ISNUMBER(FIND("3F",ScheduleCompile!G618)),ISNUMBER(FIND("6F",ScheduleCompile!G618)),ISNUMBER(FIND("7F",ScheduleCompile!G618)),ISNUMBER(FIND("9F",ScheduleCompile!G618)),ISNUMBER(FIND("4F",ScheduleCompile!G618))),VALUE(LEFT(ScheduleCompile!G618,FIND("F",ScheduleCompile!G618)-1)),ScheduleCompile!G618)))))))</f>
        <v>59.6</v>
      </c>
      <c r="M625" s="1">
        <f>IF(AND(ISERROR(IF(ScheduleCompile!H618="Off",0,IF(ScheduleCompile!H618="On",1,IF(ISNUMBER(ScheduleCompile!H618),ScheduleCompile!H618/1,IF(ISTEXT(ScheduleCompile!H618),IF(OR(ISNUMBER(FIND("5F",ScheduleCompile!H618)),ISNUMBER(FIND("0F",ScheduleCompile!H618)),ISNUMBER(FIND("8F",ScheduleCompile!H618)),ISNUMBER(FIND("1F",ScheduleCompile!H618)),ISNUMBER(FIND("2F",ScheduleCompile!H618)),ISNUMBER(FIND("3F",ScheduleCompile!H618)),ISNUMBER(FIND("6F",ScheduleCompile!H618)),ISNUMBER(FIND("7F",ScheduleCompile!H618)),ISNUMBER(FIND("9F",ScheduleCompile!H618)),ISNUMBER(FIND("4F",ScheduleCompile!H618))),VALUE(LEFT(ScheduleCompile!H618,FIND("F",ScheduleCompile!H618)-1)),ScheduleCompile!H618)))))),ISTEXT(ScheduleCompile!#REF!)),"ENDTABLE",IF(ISERROR(IF(ScheduleCompile!H618="Off",0,IF(ScheduleCompile!H618="On",1,IF(ISNUMBER(ScheduleCompile!H618),ScheduleCompile!H618/1,IF(ISTEXT(ScheduleCompile!H618),IF(OR(ISNUMBER(FIND("5F",ScheduleCompile!H618)),ISNUMBER(FIND("0F",ScheduleCompile!H618)),ISNUMBER(FIND("8F",ScheduleCompile!H618)),ISNUMBER(FIND("1F",ScheduleCompile!H618)),ISNUMBER(FIND("2F",ScheduleCompile!H618)),ISNUMBER(FIND("3F",ScheduleCompile!H618)),ISNUMBER(FIND("6F",ScheduleCompile!H618)),ISNUMBER(FIND("7F",ScheduleCompile!H618)),ISNUMBER(FIND("9F",ScheduleCompile!H618)),ISNUMBER(FIND("4F",ScheduleCompile!H618))),VALUE(LEFT(ScheduleCompile!H618,FIND("F",ScheduleCompile!H618)-1)),ScheduleCompile!H618)))))),"",IF(ScheduleCompile!H618="Off",0,IF(ScheduleCompile!H618="On",1,IF(ISNUMBER(ScheduleCompile!H618),ScheduleCompile!H618/1,IF(ISTEXT(ScheduleCompile!H618),IF(OR(ISNUMBER(FIND("5F",ScheduleCompile!H618)),ISNUMBER(FIND("0F",ScheduleCompile!H618)),ISNUMBER(FIND("8F",ScheduleCompile!H618)),ISNUMBER(FIND("1F",ScheduleCompile!H618)),ISNUMBER(FIND("2F",ScheduleCompile!H618)),ISNUMBER(FIND("3F",ScheduleCompile!H618)),ISNUMBER(FIND("6F",ScheduleCompile!H618)),ISNUMBER(FIND("7F",ScheduleCompile!H618)),ISNUMBER(FIND("9F",ScheduleCompile!H618)),ISNUMBER(FIND("4F",ScheduleCompile!H618))),VALUE(LEFT(ScheduleCompile!H618,FIND("F",ScheduleCompile!H618)-1)),ScheduleCompile!H618)))))))</f>
        <v>59.6</v>
      </c>
      <c r="N625" s="1">
        <f>IF(AND(ISERROR(IF(ScheduleCompile!I618="Off",0,IF(ScheduleCompile!I618="On",1,IF(ISNUMBER(ScheduleCompile!I618),ScheduleCompile!I618/1,IF(ISTEXT(ScheduleCompile!I618),IF(OR(ISNUMBER(FIND("5F",ScheduleCompile!I618)),ISNUMBER(FIND("0F",ScheduleCompile!I618)),ISNUMBER(FIND("8F",ScheduleCompile!I618)),ISNUMBER(FIND("1F",ScheduleCompile!I618)),ISNUMBER(FIND("2F",ScheduleCompile!I618)),ISNUMBER(FIND("3F",ScheduleCompile!I618)),ISNUMBER(FIND("6F",ScheduleCompile!I618)),ISNUMBER(FIND("7F",ScheduleCompile!I618)),ISNUMBER(FIND("9F",ScheduleCompile!I618)),ISNUMBER(FIND("4F",ScheduleCompile!I618))),VALUE(LEFT(ScheduleCompile!I618,FIND("F",ScheduleCompile!I618)-1)),ScheduleCompile!I618)))))),ISTEXT(ScheduleCompile!#REF!)),"ENDTABLE",IF(ISERROR(IF(ScheduleCompile!I618="Off",0,IF(ScheduleCompile!I618="On",1,IF(ISNUMBER(ScheduleCompile!I618),ScheduleCompile!I618/1,IF(ISTEXT(ScheduleCompile!I618),IF(OR(ISNUMBER(FIND("5F",ScheduleCompile!I618)),ISNUMBER(FIND("0F",ScheduleCompile!I618)),ISNUMBER(FIND("8F",ScheduleCompile!I618)),ISNUMBER(FIND("1F",ScheduleCompile!I618)),ISNUMBER(FIND("2F",ScheduleCompile!I618)),ISNUMBER(FIND("3F",ScheduleCompile!I618)),ISNUMBER(FIND("6F",ScheduleCompile!I618)),ISNUMBER(FIND("7F",ScheduleCompile!I618)),ISNUMBER(FIND("9F",ScheduleCompile!I618)),ISNUMBER(FIND("4F",ScheduleCompile!I618))),VALUE(LEFT(ScheduleCompile!I618,FIND("F",ScheduleCompile!I618)-1)),ScheduleCompile!I618)))))),"",IF(ScheduleCompile!I618="Off",0,IF(ScheduleCompile!I618="On",1,IF(ISNUMBER(ScheduleCompile!I618),ScheduleCompile!I618/1,IF(ISTEXT(ScheduleCompile!I618),IF(OR(ISNUMBER(FIND("5F",ScheduleCompile!I618)),ISNUMBER(FIND("0F",ScheduleCompile!I618)),ISNUMBER(FIND("8F",ScheduleCompile!I618)),ISNUMBER(FIND("1F",ScheduleCompile!I618)),ISNUMBER(FIND("2F",ScheduleCompile!I618)),ISNUMBER(FIND("3F",ScheduleCompile!I618)),ISNUMBER(FIND("6F",ScheduleCompile!I618)),ISNUMBER(FIND("7F",ScheduleCompile!I618)),ISNUMBER(FIND("9F",ScheduleCompile!I618)),ISNUMBER(FIND("4F",ScheduleCompile!I618))),VALUE(LEFT(ScheduleCompile!I618,FIND("F",ScheduleCompile!I618)-1)),ScheduleCompile!I618)))))))</f>
        <v>59.6</v>
      </c>
      <c r="O625" s="1">
        <f>IF(AND(ISERROR(IF(ScheduleCompile!J618="Off",0,IF(ScheduleCompile!J618="On",1,IF(ISNUMBER(ScheduleCompile!J618),ScheduleCompile!J618/1,IF(ISTEXT(ScheduleCompile!J618),IF(OR(ISNUMBER(FIND("5F",ScheduleCompile!J618)),ISNUMBER(FIND("0F",ScheduleCompile!J618)),ISNUMBER(FIND("8F",ScheduleCompile!J618)),ISNUMBER(FIND("1F",ScheduleCompile!J618)),ISNUMBER(FIND("2F",ScheduleCompile!J618)),ISNUMBER(FIND("3F",ScheduleCompile!J618)),ISNUMBER(FIND("6F",ScheduleCompile!J618)),ISNUMBER(FIND("7F",ScheduleCompile!J618)),ISNUMBER(FIND("9F",ScheduleCompile!J618)),ISNUMBER(FIND("4F",ScheduleCompile!J618))),VALUE(LEFT(ScheduleCompile!J618,FIND("F",ScheduleCompile!J618)-1)),ScheduleCompile!J618)))))),ISTEXT(ScheduleCompile!#REF!)),"ENDTABLE",IF(ISERROR(IF(ScheduleCompile!J618="Off",0,IF(ScheduleCompile!J618="On",1,IF(ISNUMBER(ScheduleCompile!J618),ScheduleCompile!J618/1,IF(ISTEXT(ScheduleCompile!J618),IF(OR(ISNUMBER(FIND("5F",ScheduleCompile!J618)),ISNUMBER(FIND("0F",ScheduleCompile!J618)),ISNUMBER(FIND("8F",ScheduleCompile!J618)),ISNUMBER(FIND("1F",ScheduleCompile!J618)),ISNUMBER(FIND("2F",ScheduleCompile!J618)),ISNUMBER(FIND("3F",ScheduleCompile!J618)),ISNUMBER(FIND("6F",ScheduleCompile!J618)),ISNUMBER(FIND("7F",ScheduleCompile!J618)),ISNUMBER(FIND("9F",ScheduleCompile!J618)),ISNUMBER(FIND("4F",ScheduleCompile!J618))),VALUE(LEFT(ScheduleCompile!J618,FIND("F",ScheduleCompile!J618)-1)),ScheduleCompile!J618)))))),"",IF(ScheduleCompile!J618="Off",0,IF(ScheduleCompile!J618="On",1,IF(ISNUMBER(ScheduleCompile!J618),ScheduleCompile!J618/1,IF(ISTEXT(ScheduleCompile!J618),IF(OR(ISNUMBER(FIND("5F",ScheduleCompile!J618)),ISNUMBER(FIND("0F",ScheduleCompile!J618)),ISNUMBER(FIND("8F",ScheduleCompile!J618)),ISNUMBER(FIND("1F",ScheduleCompile!J618)),ISNUMBER(FIND("2F",ScheduleCompile!J618)),ISNUMBER(FIND("3F",ScheduleCompile!J618)),ISNUMBER(FIND("6F",ScheduleCompile!J618)),ISNUMBER(FIND("7F",ScheduleCompile!J618)),ISNUMBER(FIND("9F",ScheduleCompile!J618)),ISNUMBER(FIND("4F",ScheduleCompile!J618))),VALUE(LEFT(ScheduleCompile!J618,FIND("F",ScheduleCompile!J618)-1)),ScheduleCompile!J618)))))))</f>
        <v>59.6</v>
      </c>
      <c r="P625" s="1">
        <f>IF(AND(ISERROR(IF(ScheduleCompile!K618="Off",0,IF(ScheduleCompile!K618="On",1,IF(ISNUMBER(ScheduleCompile!K618),ScheduleCompile!K618/1,IF(ISTEXT(ScheduleCompile!K618),IF(OR(ISNUMBER(FIND("5F",ScheduleCompile!K618)),ISNUMBER(FIND("0F",ScheduleCompile!K618)),ISNUMBER(FIND("8F",ScheduleCompile!K618)),ISNUMBER(FIND("1F",ScheduleCompile!K618)),ISNUMBER(FIND("2F",ScheduleCompile!K618)),ISNUMBER(FIND("3F",ScheduleCompile!K618)),ISNUMBER(FIND("6F",ScheduleCompile!K618)),ISNUMBER(FIND("7F",ScheduleCompile!K618)),ISNUMBER(FIND("9F",ScheduleCompile!K618)),ISNUMBER(FIND("4F",ScheduleCompile!K618))),VALUE(LEFT(ScheduleCompile!K618,FIND("F",ScheduleCompile!K618)-1)),ScheduleCompile!K618)))))),ISTEXT(ScheduleCompile!#REF!)),"ENDTABLE",IF(ISERROR(IF(ScheduleCompile!K618="Off",0,IF(ScheduleCompile!K618="On",1,IF(ISNUMBER(ScheduleCompile!K618),ScheduleCompile!K618/1,IF(ISTEXT(ScheduleCompile!K618),IF(OR(ISNUMBER(FIND("5F",ScheduleCompile!K618)),ISNUMBER(FIND("0F",ScheduleCompile!K618)),ISNUMBER(FIND("8F",ScheduleCompile!K618)),ISNUMBER(FIND("1F",ScheduleCompile!K618)),ISNUMBER(FIND("2F",ScheduleCompile!K618)),ISNUMBER(FIND("3F",ScheduleCompile!K618)),ISNUMBER(FIND("6F",ScheduleCompile!K618)),ISNUMBER(FIND("7F",ScheduleCompile!K618)),ISNUMBER(FIND("9F",ScheduleCompile!K618)),ISNUMBER(FIND("4F",ScheduleCompile!K618))),VALUE(LEFT(ScheduleCompile!K618,FIND("F",ScheduleCompile!K618)-1)),ScheduleCompile!K618)))))),"",IF(ScheduleCompile!K618="Off",0,IF(ScheduleCompile!K618="On",1,IF(ISNUMBER(ScheduleCompile!K618),ScheduleCompile!K618/1,IF(ISTEXT(ScheduleCompile!K618),IF(OR(ISNUMBER(FIND("5F",ScheduleCompile!K618)),ISNUMBER(FIND("0F",ScheduleCompile!K618)),ISNUMBER(FIND("8F",ScheduleCompile!K618)),ISNUMBER(FIND("1F",ScheduleCompile!K618)),ISNUMBER(FIND("2F",ScheduleCompile!K618)),ISNUMBER(FIND("3F",ScheduleCompile!K618)),ISNUMBER(FIND("6F",ScheduleCompile!K618)),ISNUMBER(FIND("7F",ScheduleCompile!K618)),ISNUMBER(FIND("9F",ScheduleCompile!K618)),ISNUMBER(FIND("4F",ScheduleCompile!K618))),VALUE(LEFT(ScheduleCompile!K618,FIND("F",ScheduleCompile!K618)-1)),ScheduleCompile!K618)))))))</f>
        <v>59.6</v>
      </c>
      <c r="Q625" s="1">
        <f>IF(AND(ISERROR(IF(ScheduleCompile!L618="Off",0,IF(ScheduleCompile!L618="On",1,IF(ISNUMBER(ScheduleCompile!L618),ScheduleCompile!L618/1,IF(ISTEXT(ScheduleCompile!L618),IF(OR(ISNUMBER(FIND("5F",ScheduleCompile!L618)),ISNUMBER(FIND("0F",ScheduleCompile!L618)),ISNUMBER(FIND("8F",ScheduleCompile!L618)),ISNUMBER(FIND("1F",ScheduleCompile!L618)),ISNUMBER(FIND("2F",ScheduleCompile!L618)),ISNUMBER(FIND("3F",ScheduleCompile!L618)),ISNUMBER(FIND("6F",ScheduleCompile!L618)),ISNUMBER(FIND("7F",ScheduleCompile!L618)),ISNUMBER(FIND("9F",ScheduleCompile!L618)),ISNUMBER(FIND("4F",ScheduleCompile!L618))),VALUE(LEFT(ScheduleCompile!L618,FIND("F",ScheduleCompile!L618)-1)),ScheduleCompile!L618)))))),ISTEXT(ScheduleCompile!#REF!)),"ENDTABLE",IF(ISERROR(IF(ScheduleCompile!L618="Off",0,IF(ScheduleCompile!L618="On",1,IF(ISNUMBER(ScheduleCompile!L618),ScheduleCompile!L618/1,IF(ISTEXT(ScheduleCompile!L618),IF(OR(ISNUMBER(FIND("5F",ScheduleCompile!L618)),ISNUMBER(FIND("0F",ScheduleCompile!L618)),ISNUMBER(FIND("8F",ScheduleCompile!L618)),ISNUMBER(FIND("1F",ScheduleCompile!L618)),ISNUMBER(FIND("2F",ScheduleCompile!L618)),ISNUMBER(FIND("3F",ScheduleCompile!L618)),ISNUMBER(FIND("6F",ScheduleCompile!L618)),ISNUMBER(FIND("7F",ScheduleCompile!L618)),ISNUMBER(FIND("9F",ScheduleCompile!L618)),ISNUMBER(FIND("4F",ScheduleCompile!L618))),VALUE(LEFT(ScheduleCompile!L618,FIND("F",ScheduleCompile!L618)-1)),ScheduleCompile!L618)))))),"",IF(ScheduleCompile!L618="Off",0,IF(ScheduleCompile!L618="On",1,IF(ISNUMBER(ScheduleCompile!L618),ScheduleCompile!L618/1,IF(ISTEXT(ScheduleCompile!L618),IF(OR(ISNUMBER(FIND("5F",ScheduleCompile!L618)),ISNUMBER(FIND("0F",ScheduleCompile!L618)),ISNUMBER(FIND("8F",ScheduleCompile!L618)),ISNUMBER(FIND("1F",ScheduleCompile!L618)),ISNUMBER(FIND("2F",ScheduleCompile!L618)),ISNUMBER(FIND("3F",ScheduleCompile!L618)),ISNUMBER(FIND("6F",ScheduleCompile!L618)),ISNUMBER(FIND("7F",ScheduleCompile!L618)),ISNUMBER(FIND("9F",ScheduleCompile!L618)),ISNUMBER(FIND("4F",ScheduleCompile!L618))),VALUE(LEFT(ScheduleCompile!L618,FIND("F",ScheduleCompile!L618)-1)),ScheduleCompile!L618)))))))</f>
        <v>59.6</v>
      </c>
      <c r="R625" s="1">
        <f>IF(AND(ISERROR(IF(ScheduleCompile!M618="Off",0,IF(ScheduleCompile!M618="On",1,IF(ISNUMBER(ScheduleCompile!M618),ScheduleCompile!M618/1,IF(ISTEXT(ScheduleCompile!M618),IF(OR(ISNUMBER(FIND("5F",ScheduleCompile!M618)),ISNUMBER(FIND("0F",ScheduleCompile!M618)),ISNUMBER(FIND("8F",ScheduleCompile!M618)),ISNUMBER(FIND("1F",ScheduleCompile!M618)),ISNUMBER(FIND("2F",ScheduleCompile!M618)),ISNUMBER(FIND("3F",ScheduleCompile!M618)),ISNUMBER(FIND("6F",ScheduleCompile!M618)),ISNUMBER(FIND("7F",ScheduleCompile!M618)),ISNUMBER(FIND("9F",ScheduleCompile!M618)),ISNUMBER(FIND("4F",ScheduleCompile!M618))),VALUE(LEFT(ScheduleCompile!M618,FIND("F",ScheduleCompile!M618)-1)),ScheduleCompile!M618)))))),ISTEXT(ScheduleCompile!#REF!)),"ENDTABLE",IF(ISERROR(IF(ScheduleCompile!M618="Off",0,IF(ScheduleCompile!M618="On",1,IF(ISNUMBER(ScheduleCompile!M618),ScheduleCompile!M618/1,IF(ISTEXT(ScheduleCompile!M618),IF(OR(ISNUMBER(FIND("5F",ScheduleCompile!M618)),ISNUMBER(FIND("0F",ScheduleCompile!M618)),ISNUMBER(FIND("8F",ScheduleCompile!M618)),ISNUMBER(FIND("1F",ScheduleCompile!M618)),ISNUMBER(FIND("2F",ScheduleCompile!M618)),ISNUMBER(FIND("3F",ScheduleCompile!M618)),ISNUMBER(FIND("6F",ScheduleCompile!M618)),ISNUMBER(FIND("7F",ScheduleCompile!M618)),ISNUMBER(FIND("9F",ScheduleCompile!M618)),ISNUMBER(FIND("4F",ScheduleCompile!M618))),VALUE(LEFT(ScheduleCompile!M618,FIND("F",ScheduleCompile!M618)-1)),ScheduleCompile!M618)))))),"",IF(ScheduleCompile!M618="Off",0,IF(ScheduleCompile!M618="On",1,IF(ISNUMBER(ScheduleCompile!M618),ScheduleCompile!M618/1,IF(ISTEXT(ScheduleCompile!M618),IF(OR(ISNUMBER(FIND("5F",ScheduleCompile!M618)),ISNUMBER(FIND("0F",ScheduleCompile!M618)),ISNUMBER(FIND("8F",ScheduleCompile!M618)),ISNUMBER(FIND("1F",ScheduleCompile!M618)),ISNUMBER(FIND("2F",ScheduleCompile!M618)),ISNUMBER(FIND("3F",ScheduleCompile!M618)),ISNUMBER(FIND("6F",ScheduleCompile!M618)),ISNUMBER(FIND("7F",ScheduleCompile!M618)),ISNUMBER(FIND("9F",ScheduleCompile!M618)),ISNUMBER(FIND("4F",ScheduleCompile!M618))),VALUE(LEFT(ScheduleCompile!M618,FIND("F",ScheduleCompile!M618)-1)),ScheduleCompile!M618)))))))</f>
        <v>59.6</v>
      </c>
      <c r="S625" s="1">
        <f>IF(AND(ISERROR(IF(ScheduleCompile!N618="Off",0,IF(ScheduleCompile!N618="On",1,IF(ISNUMBER(ScheduleCompile!N618),ScheduleCompile!N618/1,IF(ISTEXT(ScheduleCompile!N618),IF(OR(ISNUMBER(FIND("5F",ScheduleCompile!N618)),ISNUMBER(FIND("0F",ScheduleCompile!N618)),ISNUMBER(FIND("8F",ScheduleCompile!N618)),ISNUMBER(FIND("1F",ScheduleCompile!N618)),ISNUMBER(FIND("2F",ScheduleCompile!N618)),ISNUMBER(FIND("3F",ScheduleCompile!N618)),ISNUMBER(FIND("6F",ScheduleCompile!N618)),ISNUMBER(FIND("7F",ScheduleCompile!N618)),ISNUMBER(FIND("9F",ScheduleCompile!N618)),ISNUMBER(FIND("4F",ScheduleCompile!N618))),VALUE(LEFT(ScheduleCompile!N618,FIND("F",ScheduleCompile!N618)-1)),ScheduleCompile!N618)))))),ISTEXT(ScheduleCompile!#REF!)),"ENDTABLE",IF(ISERROR(IF(ScheduleCompile!N618="Off",0,IF(ScheduleCompile!N618="On",1,IF(ISNUMBER(ScheduleCompile!N618),ScheduleCompile!N618/1,IF(ISTEXT(ScheduleCompile!N618),IF(OR(ISNUMBER(FIND("5F",ScheduleCompile!N618)),ISNUMBER(FIND("0F",ScheduleCompile!N618)),ISNUMBER(FIND("8F",ScheduleCompile!N618)),ISNUMBER(FIND("1F",ScheduleCompile!N618)),ISNUMBER(FIND("2F",ScheduleCompile!N618)),ISNUMBER(FIND("3F",ScheduleCompile!N618)),ISNUMBER(FIND("6F",ScheduleCompile!N618)),ISNUMBER(FIND("7F",ScheduleCompile!N618)),ISNUMBER(FIND("9F",ScheduleCompile!N618)),ISNUMBER(FIND("4F",ScheduleCompile!N618))),VALUE(LEFT(ScheduleCompile!N618,FIND("F",ScheduleCompile!N618)-1)),ScheduleCompile!N618)))))),"",IF(ScheduleCompile!N618="Off",0,IF(ScheduleCompile!N618="On",1,IF(ISNUMBER(ScheduleCompile!N618),ScheduleCompile!N618/1,IF(ISTEXT(ScheduleCompile!N618),IF(OR(ISNUMBER(FIND("5F",ScheduleCompile!N618)),ISNUMBER(FIND("0F",ScheduleCompile!N618)),ISNUMBER(FIND("8F",ScheduleCompile!N618)),ISNUMBER(FIND("1F",ScheduleCompile!N618)),ISNUMBER(FIND("2F",ScheduleCompile!N618)),ISNUMBER(FIND("3F",ScheduleCompile!N618)),ISNUMBER(FIND("6F",ScheduleCompile!N618)),ISNUMBER(FIND("7F",ScheduleCompile!N618)),ISNUMBER(FIND("9F",ScheduleCompile!N618)),ISNUMBER(FIND("4F",ScheduleCompile!N618))),VALUE(LEFT(ScheduleCompile!N618,FIND("F",ScheduleCompile!N618)-1)),ScheduleCompile!N618)))))))</f>
        <v>59.6</v>
      </c>
      <c r="T625" s="1">
        <f>IF(AND(ISERROR(IF(ScheduleCompile!O618="Off",0,IF(ScheduleCompile!O618="On",1,IF(ISNUMBER(ScheduleCompile!O618),ScheduleCompile!O618/1,IF(ISTEXT(ScheduleCompile!O618),IF(OR(ISNUMBER(FIND("5F",ScheduleCompile!O618)),ISNUMBER(FIND("0F",ScheduleCompile!O618)),ISNUMBER(FIND("8F",ScheduleCompile!O618)),ISNUMBER(FIND("1F",ScheduleCompile!O618)),ISNUMBER(FIND("2F",ScheduleCompile!O618)),ISNUMBER(FIND("3F",ScheduleCompile!O618)),ISNUMBER(FIND("6F",ScheduleCompile!O618)),ISNUMBER(FIND("7F",ScheduleCompile!O618)),ISNUMBER(FIND("9F",ScheduleCompile!O618)),ISNUMBER(FIND("4F",ScheduleCompile!O618))),VALUE(LEFT(ScheduleCompile!O618,FIND("F",ScheduleCompile!O618)-1)),ScheduleCompile!O618)))))),ISTEXT(ScheduleCompile!#REF!)),"ENDTABLE",IF(ISERROR(IF(ScheduleCompile!O618="Off",0,IF(ScheduleCompile!O618="On",1,IF(ISNUMBER(ScheduleCompile!O618),ScheduleCompile!O618/1,IF(ISTEXT(ScheduleCompile!O618),IF(OR(ISNUMBER(FIND("5F",ScheduleCompile!O618)),ISNUMBER(FIND("0F",ScheduleCompile!O618)),ISNUMBER(FIND("8F",ScheduleCompile!O618)),ISNUMBER(FIND("1F",ScheduleCompile!O618)),ISNUMBER(FIND("2F",ScheduleCompile!O618)),ISNUMBER(FIND("3F",ScheduleCompile!O618)),ISNUMBER(FIND("6F",ScheduleCompile!O618)),ISNUMBER(FIND("7F",ScheduleCompile!O618)),ISNUMBER(FIND("9F",ScheduleCompile!O618)),ISNUMBER(FIND("4F",ScheduleCompile!O618))),VALUE(LEFT(ScheduleCompile!O618,FIND("F",ScheduleCompile!O618)-1)),ScheduleCompile!O618)))))),"",IF(ScheduleCompile!O618="Off",0,IF(ScheduleCompile!O618="On",1,IF(ISNUMBER(ScheduleCompile!O618),ScheduleCompile!O618/1,IF(ISTEXT(ScheduleCompile!O618),IF(OR(ISNUMBER(FIND("5F",ScheduleCompile!O618)),ISNUMBER(FIND("0F",ScheduleCompile!O618)),ISNUMBER(FIND("8F",ScheduleCompile!O618)),ISNUMBER(FIND("1F",ScheduleCompile!O618)),ISNUMBER(FIND("2F",ScheduleCompile!O618)),ISNUMBER(FIND("3F",ScheduleCompile!O618)),ISNUMBER(FIND("6F",ScheduleCompile!O618)),ISNUMBER(FIND("7F",ScheduleCompile!O618)),ISNUMBER(FIND("9F",ScheduleCompile!O618)),ISNUMBER(FIND("4F",ScheduleCompile!O618))),VALUE(LEFT(ScheduleCompile!O618,FIND("F",ScheduleCompile!O618)-1)),ScheduleCompile!O618)))))))</f>
        <v>59.6</v>
      </c>
      <c r="U625" s="1">
        <f>IF(AND(ISERROR(IF(ScheduleCompile!P618="Off",0,IF(ScheduleCompile!P618="On",1,IF(ISNUMBER(ScheduleCompile!P618),ScheduleCompile!P618/1,IF(ISTEXT(ScheduleCompile!P618),IF(OR(ISNUMBER(FIND("5F",ScheduleCompile!P618)),ISNUMBER(FIND("0F",ScheduleCompile!P618)),ISNUMBER(FIND("8F",ScheduleCompile!P618)),ISNUMBER(FIND("1F",ScheduleCompile!P618)),ISNUMBER(FIND("2F",ScheduleCompile!P618)),ISNUMBER(FIND("3F",ScheduleCompile!P618)),ISNUMBER(FIND("6F",ScheduleCompile!P618)),ISNUMBER(FIND("7F",ScheduleCompile!P618)),ISNUMBER(FIND("9F",ScheduleCompile!P618)),ISNUMBER(FIND("4F",ScheduleCompile!P618))),VALUE(LEFT(ScheduleCompile!P618,FIND("F",ScheduleCompile!P618)-1)),ScheduleCompile!P618)))))),ISTEXT(ScheduleCompile!#REF!)),"ENDTABLE",IF(ISERROR(IF(ScheduleCompile!P618="Off",0,IF(ScheduleCompile!P618="On",1,IF(ISNUMBER(ScheduleCompile!P618),ScheduleCompile!P618/1,IF(ISTEXT(ScheduleCompile!P618),IF(OR(ISNUMBER(FIND("5F",ScheduleCompile!P618)),ISNUMBER(FIND("0F",ScheduleCompile!P618)),ISNUMBER(FIND("8F",ScheduleCompile!P618)),ISNUMBER(FIND("1F",ScheduleCompile!P618)),ISNUMBER(FIND("2F",ScheduleCompile!P618)),ISNUMBER(FIND("3F",ScheduleCompile!P618)),ISNUMBER(FIND("6F",ScheduleCompile!P618)),ISNUMBER(FIND("7F",ScheduleCompile!P618)),ISNUMBER(FIND("9F",ScheduleCompile!P618)),ISNUMBER(FIND("4F",ScheduleCompile!P618))),VALUE(LEFT(ScheduleCompile!P618,FIND("F",ScheduleCompile!P618)-1)),ScheduleCompile!P618)))))),"",IF(ScheduleCompile!P618="Off",0,IF(ScheduleCompile!P618="On",1,IF(ISNUMBER(ScheduleCompile!P618),ScheduleCompile!P618/1,IF(ISTEXT(ScheduleCompile!P618),IF(OR(ISNUMBER(FIND("5F",ScheduleCompile!P618)),ISNUMBER(FIND("0F",ScheduleCompile!P618)),ISNUMBER(FIND("8F",ScheduleCompile!P618)),ISNUMBER(FIND("1F",ScheduleCompile!P618)),ISNUMBER(FIND("2F",ScheduleCompile!P618)),ISNUMBER(FIND("3F",ScheduleCompile!P618)),ISNUMBER(FIND("6F",ScheduleCompile!P618)),ISNUMBER(FIND("7F",ScheduleCompile!P618)),ISNUMBER(FIND("9F",ScheduleCompile!P618)),ISNUMBER(FIND("4F",ScheduleCompile!P618))),VALUE(LEFT(ScheduleCompile!P618,FIND("F",ScheduleCompile!P618)-1)),ScheduleCompile!P618)))))))</f>
        <v>59.6</v>
      </c>
      <c r="V625" s="1">
        <f>IF(AND(ISERROR(IF(ScheduleCompile!Q618="Off",0,IF(ScheduleCompile!Q618="On",1,IF(ISNUMBER(ScheduleCompile!Q618),ScheduleCompile!Q618/1,IF(ISTEXT(ScheduleCompile!Q618),IF(OR(ISNUMBER(FIND("5F",ScheduleCompile!Q618)),ISNUMBER(FIND("0F",ScheduleCompile!Q618)),ISNUMBER(FIND("8F",ScheduleCompile!Q618)),ISNUMBER(FIND("1F",ScheduleCompile!Q618)),ISNUMBER(FIND("2F",ScheduleCompile!Q618)),ISNUMBER(FIND("3F",ScheduleCompile!Q618)),ISNUMBER(FIND("6F",ScheduleCompile!Q618)),ISNUMBER(FIND("7F",ScheduleCompile!Q618)),ISNUMBER(FIND("9F",ScheduleCompile!Q618)),ISNUMBER(FIND("4F",ScheduleCompile!Q618))),VALUE(LEFT(ScheduleCompile!Q618,FIND("F",ScheduleCompile!Q618)-1)),ScheduleCompile!Q618)))))),ISTEXT(ScheduleCompile!#REF!)),"ENDTABLE",IF(ISERROR(IF(ScheduleCompile!Q618="Off",0,IF(ScheduleCompile!Q618="On",1,IF(ISNUMBER(ScheduleCompile!Q618),ScheduleCompile!Q618/1,IF(ISTEXT(ScheduleCompile!Q618),IF(OR(ISNUMBER(FIND("5F",ScheduleCompile!Q618)),ISNUMBER(FIND("0F",ScheduleCompile!Q618)),ISNUMBER(FIND("8F",ScheduleCompile!Q618)),ISNUMBER(FIND("1F",ScheduleCompile!Q618)),ISNUMBER(FIND("2F",ScheduleCompile!Q618)),ISNUMBER(FIND("3F",ScheduleCompile!Q618)),ISNUMBER(FIND("6F",ScheduleCompile!Q618)),ISNUMBER(FIND("7F",ScheduleCompile!Q618)),ISNUMBER(FIND("9F",ScheduleCompile!Q618)),ISNUMBER(FIND("4F",ScheduleCompile!Q618))),VALUE(LEFT(ScheduleCompile!Q618,FIND("F",ScheduleCompile!Q618)-1)),ScheduleCompile!Q618)))))),"",IF(ScheduleCompile!Q618="Off",0,IF(ScheduleCompile!Q618="On",1,IF(ISNUMBER(ScheduleCompile!Q618),ScheduleCompile!Q618/1,IF(ISTEXT(ScheduleCompile!Q618),IF(OR(ISNUMBER(FIND("5F",ScheduleCompile!Q618)),ISNUMBER(FIND("0F",ScheduleCompile!Q618)),ISNUMBER(FIND("8F",ScheduleCompile!Q618)),ISNUMBER(FIND("1F",ScheduleCompile!Q618)),ISNUMBER(FIND("2F",ScheduleCompile!Q618)),ISNUMBER(FIND("3F",ScheduleCompile!Q618)),ISNUMBER(FIND("6F",ScheduleCompile!Q618)),ISNUMBER(FIND("7F",ScheduleCompile!Q618)),ISNUMBER(FIND("9F",ScheduleCompile!Q618)),ISNUMBER(FIND("4F",ScheduleCompile!Q618))),VALUE(LEFT(ScheduleCompile!Q618,FIND("F",ScheduleCompile!Q618)-1)),ScheduleCompile!Q618)))))))</f>
        <v>59.6</v>
      </c>
      <c r="W625" s="1">
        <f>IF(AND(ISERROR(IF(ScheduleCompile!R618="Off",0,IF(ScheduleCompile!R618="On",1,IF(ISNUMBER(ScheduleCompile!R618),ScheduleCompile!R618/1,IF(ISTEXT(ScheduleCompile!R618),IF(OR(ISNUMBER(FIND("5F",ScheduleCompile!R618)),ISNUMBER(FIND("0F",ScheduleCompile!R618)),ISNUMBER(FIND("8F",ScheduleCompile!R618)),ISNUMBER(FIND("1F",ScheduleCompile!R618)),ISNUMBER(FIND("2F",ScheduleCompile!R618)),ISNUMBER(FIND("3F",ScheduleCompile!R618)),ISNUMBER(FIND("6F",ScheduleCompile!R618)),ISNUMBER(FIND("7F",ScheduleCompile!R618)),ISNUMBER(FIND("9F",ScheduleCompile!R618)),ISNUMBER(FIND("4F",ScheduleCompile!R618))),VALUE(LEFT(ScheduleCompile!R618,FIND("F",ScheduleCompile!R618)-1)),ScheduleCompile!R618)))))),ISTEXT(ScheduleCompile!#REF!)),"ENDTABLE",IF(ISERROR(IF(ScheduleCompile!R618="Off",0,IF(ScheduleCompile!R618="On",1,IF(ISNUMBER(ScheduleCompile!R618),ScheduleCompile!R618/1,IF(ISTEXT(ScheduleCompile!R618),IF(OR(ISNUMBER(FIND("5F",ScheduleCompile!R618)),ISNUMBER(FIND("0F",ScheduleCompile!R618)),ISNUMBER(FIND("8F",ScheduleCompile!R618)),ISNUMBER(FIND("1F",ScheduleCompile!R618)),ISNUMBER(FIND("2F",ScheduleCompile!R618)),ISNUMBER(FIND("3F",ScheduleCompile!R618)),ISNUMBER(FIND("6F",ScheduleCompile!R618)),ISNUMBER(FIND("7F",ScheduleCompile!R618)),ISNUMBER(FIND("9F",ScheduleCompile!R618)),ISNUMBER(FIND("4F",ScheduleCompile!R618))),VALUE(LEFT(ScheduleCompile!R618,FIND("F",ScheduleCompile!R618)-1)),ScheduleCompile!R618)))))),"",IF(ScheduleCompile!R618="Off",0,IF(ScheduleCompile!R618="On",1,IF(ISNUMBER(ScheduleCompile!R618),ScheduleCompile!R618/1,IF(ISTEXT(ScheduleCompile!R618),IF(OR(ISNUMBER(FIND("5F",ScheduleCompile!R618)),ISNUMBER(FIND("0F",ScheduleCompile!R618)),ISNUMBER(FIND("8F",ScheduleCompile!R618)),ISNUMBER(FIND("1F",ScheduleCompile!R618)),ISNUMBER(FIND("2F",ScheduleCompile!R618)),ISNUMBER(FIND("3F",ScheduleCompile!R618)),ISNUMBER(FIND("6F",ScheduleCompile!R618)),ISNUMBER(FIND("7F",ScheduleCompile!R618)),ISNUMBER(FIND("9F",ScheduleCompile!R618)),ISNUMBER(FIND("4F",ScheduleCompile!R618))),VALUE(LEFT(ScheduleCompile!R618,FIND("F",ScheduleCompile!R618)-1)),ScheduleCompile!R618)))))))</f>
        <v>59.6</v>
      </c>
      <c r="X625" s="1">
        <f>IF(AND(ISERROR(IF(ScheduleCompile!S618="Off",0,IF(ScheduleCompile!S618="On",1,IF(ISNUMBER(ScheduleCompile!S618),ScheduleCompile!S618/1,IF(ISTEXT(ScheduleCompile!S618),IF(OR(ISNUMBER(FIND("5F",ScheduleCompile!S618)),ISNUMBER(FIND("0F",ScheduleCompile!S618)),ISNUMBER(FIND("8F",ScheduleCompile!S618)),ISNUMBER(FIND("1F",ScheduleCompile!S618)),ISNUMBER(FIND("2F",ScheduleCompile!S618)),ISNUMBER(FIND("3F",ScheduleCompile!S618)),ISNUMBER(FIND("6F",ScheduleCompile!S618)),ISNUMBER(FIND("7F",ScheduleCompile!S618)),ISNUMBER(FIND("9F",ScheduleCompile!S618)),ISNUMBER(FIND("4F",ScheduleCompile!S618))),VALUE(LEFT(ScheduleCompile!S618,FIND("F",ScheduleCompile!S618)-1)),ScheduleCompile!S618)))))),ISTEXT(ScheduleCompile!#REF!)),"ENDTABLE",IF(ISERROR(IF(ScheduleCompile!S618="Off",0,IF(ScheduleCompile!S618="On",1,IF(ISNUMBER(ScheduleCompile!S618),ScheduleCompile!S618/1,IF(ISTEXT(ScheduleCompile!S618),IF(OR(ISNUMBER(FIND("5F",ScheduleCompile!S618)),ISNUMBER(FIND("0F",ScheduleCompile!S618)),ISNUMBER(FIND("8F",ScheduleCompile!S618)),ISNUMBER(FIND("1F",ScheduleCompile!S618)),ISNUMBER(FIND("2F",ScheduleCompile!S618)),ISNUMBER(FIND("3F",ScheduleCompile!S618)),ISNUMBER(FIND("6F",ScheduleCompile!S618)),ISNUMBER(FIND("7F",ScheduleCompile!S618)),ISNUMBER(FIND("9F",ScheduleCompile!S618)),ISNUMBER(FIND("4F",ScheduleCompile!S618))),VALUE(LEFT(ScheduleCompile!S618,FIND("F",ScheduleCompile!S618)-1)),ScheduleCompile!S618)))))),"",IF(ScheduleCompile!S618="Off",0,IF(ScheduleCompile!S618="On",1,IF(ISNUMBER(ScheduleCompile!S618),ScheduleCompile!S618/1,IF(ISTEXT(ScheduleCompile!S618),IF(OR(ISNUMBER(FIND("5F",ScheduleCompile!S618)),ISNUMBER(FIND("0F",ScheduleCompile!S618)),ISNUMBER(FIND("8F",ScheduleCompile!S618)),ISNUMBER(FIND("1F",ScheduleCompile!S618)),ISNUMBER(FIND("2F",ScheduleCompile!S618)),ISNUMBER(FIND("3F",ScheduleCompile!S618)),ISNUMBER(FIND("6F",ScheduleCompile!S618)),ISNUMBER(FIND("7F",ScheduleCompile!S618)),ISNUMBER(FIND("9F",ScheduleCompile!S618)),ISNUMBER(FIND("4F",ScheduleCompile!S618))),VALUE(LEFT(ScheduleCompile!S618,FIND("F",ScheduleCompile!S618)-1)),ScheduleCompile!S618)))))))</f>
        <v>59.6</v>
      </c>
      <c r="Y625" s="1">
        <f>IF(AND(ISERROR(IF(ScheduleCompile!T618="Off",0,IF(ScheduleCompile!T618="On",1,IF(ISNUMBER(ScheduleCompile!T618),ScheduleCompile!T618/1,IF(ISTEXT(ScheduleCompile!T618),IF(OR(ISNUMBER(FIND("5F",ScheduleCompile!T618)),ISNUMBER(FIND("0F",ScheduleCompile!T618)),ISNUMBER(FIND("8F",ScheduleCompile!T618)),ISNUMBER(FIND("1F",ScheduleCompile!T618)),ISNUMBER(FIND("2F",ScheduleCompile!T618)),ISNUMBER(FIND("3F",ScheduleCompile!T618)),ISNUMBER(FIND("6F",ScheduleCompile!T618)),ISNUMBER(FIND("7F",ScheduleCompile!T618)),ISNUMBER(FIND("9F",ScheduleCompile!T618)),ISNUMBER(FIND("4F",ScheduleCompile!T618))),VALUE(LEFT(ScheduleCompile!T618,FIND("F",ScheduleCompile!T618)-1)),ScheduleCompile!T618)))))),ISTEXT(ScheduleCompile!#REF!)),"ENDTABLE",IF(ISERROR(IF(ScheduleCompile!T618="Off",0,IF(ScheduleCompile!T618="On",1,IF(ISNUMBER(ScheduleCompile!T618),ScheduleCompile!T618/1,IF(ISTEXT(ScheduleCompile!T618),IF(OR(ISNUMBER(FIND("5F",ScheduleCompile!T618)),ISNUMBER(FIND("0F",ScheduleCompile!T618)),ISNUMBER(FIND("8F",ScheduleCompile!T618)),ISNUMBER(FIND("1F",ScheduleCompile!T618)),ISNUMBER(FIND("2F",ScheduleCompile!T618)),ISNUMBER(FIND("3F",ScheduleCompile!T618)),ISNUMBER(FIND("6F",ScheduleCompile!T618)),ISNUMBER(FIND("7F",ScheduleCompile!T618)),ISNUMBER(FIND("9F",ScheduleCompile!T618)),ISNUMBER(FIND("4F",ScheduleCompile!T618))),VALUE(LEFT(ScheduleCompile!T618,FIND("F",ScheduleCompile!T618)-1)),ScheduleCompile!T618)))))),"",IF(ScheduleCompile!T618="Off",0,IF(ScheduleCompile!T618="On",1,IF(ISNUMBER(ScheduleCompile!T618),ScheduleCompile!T618/1,IF(ISTEXT(ScheduleCompile!T618),IF(OR(ISNUMBER(FIND("5F",ScheduleCompile!T618)),ISNUMBER(FIND("0F",ScheduleCompile!T618)),ISNUMBER(FIND("8F",ScheduleCompile!T618)),ISNUMBER(FIND("1F",ScheduleCompile!T618)),ISNUMBER(FIND("2F",ScheduleCompile!T618)),ISNUMBER(FIND("3F",ScheduleCompile!T618)),ISNUMBER(FIND("6F",ScheduleCompile!T618)),ISNUMBER(FIND("7F",ScheduleCompile!T618)),ISNUMBER(FIND("9F",ScheduleCompile!T618)),ISNUMBER(FIND("4F",ScheduleCompile!T618))),VALUE(LEFT(ScheduleCompile!T618,FIND("F",ScheduleCompile!T618)-1)),ScheduleCompile!T618)))))))</f>
        <v>59.6</v>
      </c>
      <c r="Z625" s="1">
        <f>IF(AND(ISERROR(IF(ScheduleCompile!U618="Off",0,IF(ScheduleCompile!U618="On",1,IF(ISNUMBER(ScheduleCompile!U618),ScheduleCompile!U618/1,IF(ISTEXT(ScheduleCompile!U618),IF(OR(ISNUMBER(FIND("5F",ScheduleCompile!U618)),ISNUMBER(FIND("0F",ScheduleCompile!U618)),ISNUMBER(FIND("8F",ScheduleCompile!U618)),ISNUMBER(FIND("1F",ScheduleCompile!U618)),ISNUMBER(FIND("2F",ScheduleCompile!U618)),ISNUMBER(FIND("3F",ScheduleCompile!U618)),ISNUMBER(FIND("6F",ScheduleCompile!U618)),ISNUMBER(FIND("7F",ScheduleCompile!U618)),ISNUMBER(FIND("9F",ScheduleCompile!U618)),ISNUMBER(FIND("4F",ScheduleCompile!U618))),VALUE(LEFT(ScheduleCompile!U618,FIND("F",ScheduleCompile!U618)-1)),ScheduleCompile!U618)))))),ISTEXT(ScheduleCompile!#REF!)),"ENDTABLE",IF(ISERROR(IF(ScheduleCompile!U618="Off",0,IF(ScheduleCompile!U618="On",1,IF(ISNUMBER(ScheduleCompile!U618),ScheduleCompile!U618/1,IF(ISTEXT(ScheduleCompile!U618),IF(OR(ISNUMBER(FIND("5F",ScheduleCompile!U618)),ISNUMBER(FIND("0F",ScheduleCompile!U618)),ISNUMBER(FIND("8F",ScheduleCompile!U618)),ISNUMBER(FIND("1F",ScheduleCompile!U618)),ISNUMBER(FIND("2F",ScheduleCompile!U618)),ISNUMBER(FIND("3F",ScheduleCompile!U618)),ISNUMBER(FIND("6F",ScheduleCompile!U618)),ISNUMBER(FIND("7F",ScheduleCompile!U618)),ISNUMBER(FIND("9F",ScheduleCompile!U618)),ISNUMBER(FIND("4F",ScheduleCompile!U618))),VALUE(LEFT(ScheduleCompile!U618,FIND("F",ScheduleCompile!U618)-1)),ScheduleCompile!U618)))))),"",IF(ScheduleCompile!U618="Off",0,IF(ScheduleCompile!U618="On",1,IF(ISNUMBER(ScheduleCompile!U618),ScheduleCompile!U618/1,IF(ISTEXT(ScheduleCompile!U618),IF(OR(ISNUMBER(FIND("5F",ScheduleCompile!U618)),ISNUMBER(FIND("0F",ScheduleCompile!U618)),ISNUMBER(FIND("8F",ScheduleCompile!U618)),ISNUMBER(FIND("1F",ScheduleCompile!U618)),ISNUMBER(FIND("2F",ScheduleCompile!U618)),ISNUMBER(FIND("3F",ScheduleCompile!U618)),ISNUMBER(FIND("6F",ScheduleCompile!U618)),ISNUMBER(FIND("7F",ScheduleCompile!U618)),ISNUMBER(FIND("9F",ScheduleCompile!U618)),ISNUMBER(FIND("4F",ScheduleCompile!U618))),VALUE(LEFT(ScheduleCompile!U618,FIND("F",ScheduleCompile!U618)-1)),ScheduleCompile!U618)))))))</f>
        <v>59.6</v>
      </c>
      <c r="AA625" s="1">
        <f>IF(AND(ISERROR(IF(ScheduleCompile!V618="Off",0,IF(ScheduleCompile!V618="On",1,IF(ISNUMBER(ScheduleCompile!V618),ScheduleCompile!V618/1,IF(ISTEXT(ScheduleCompile!V618),IF(OR(ISNUMBER(FIND("5F",ScheduleCompile!V618)),ISNUMBER(FIND("0F",ScheduleCompile!V618)),ISNUMBER(FIND("8F",ScheduleCompile!V618)),ISNUMBER(FIND("1F",ScheduleCompile!V618)),ISNUMBER(FIND("2F",ScheduleCompile!V618)),ISNUMBER(FIND("3F",ScheduleCompile!V618)),ISNUMBER(FIND("6F",ScheduleCompile!V618)),ISNUMBER(FIND("7F",ScheduleCompile!V618)),ISNUMBER(FIND("9F",ScheduleCompile!V618)),ISNUMBER(FIND("4F",ScheduleCompile!V618))),VALUE(LEFT(ScheduleCompile!V618,FIND("F",ScheduleCompile!V618)-1)),ScheduleCompile!V618)))))),ISTEXT(ScheduleCompile!#REF!)),"ENDTABLE",IF(ISERROR(IF(ScheduleCompile!V618="Off",0,IF(ScheduleCompile!V618="On",1,IF(ISNUMBER(ScheduleCompile!V618),ScheduleCompile!V618/1,IF(ISTEXT(ScheduleCompile!V618),IF(OR(ISNUMBER(FIND("5F",ScheduleCompile!V618)),ISNUMBER(FIND("0F",ScheduleCompile!V618)),ISNUMBER(FIND("8F",ScheduleCompile!V618)),ISNUMBER(FIND("1F",ScheduleCompile!V618)),ISNUMBER(FIND("2F",ScheduleCompile!V618)),ISNUMBER(FIND("3F",ScheduleCompile!V618)),ISNUMBER(FIND("6F",ScheduleCompile!V618)),ISNUMBER(FIND("7F",ScheduleCompile!V618)),ISNUMBER(FIND("9F",ScheduleCompile!V618)),ISNUMBER(FIND("4F",ScheduleCompile!V618))),VALUE(LEFT(ScheduleCompile!V618,FIND("F",ScheduleCompile!V618)-1)),ScheduleCompile!V618)))))),"",IF(ScheduleCompile!V618="Off",0,IF(ScheduleCompile!V618="On",1,IF(ISNUMBER(ScheduleCompile!V618),ScheduleCompile!V618/1,IF(ISTEXT(ScheduleCompile!V618),IF(OR(ISNUMBER(FIND("5F",ScheduleCompile!V618)),ISNUMBER(FIND("0F",ScheduleCompile!V618)),ISNUMBER(FIND("8F",ScheduleCompile!V618)),ISNUMBER(FIND("1F",ScheduleCompile!V618)),ISNUMBER(FIND("2F",ScheduleCompile!V618)),ISNUMBER(FIND("3F",ScheduleCompile!V618)),ISNUMBER(FIND("6F",ScheduleCompile!V618)),ISNUMBER(FIND("7F",ScheduleCompile!V618)),ISNUMBER(FIND("9F",ScheduleCompile!V618)),ISNUMBER(FIND("4F",ScheduleCompile!V618))),VALUE(LEFT(ScheduleCompile!V618,FIND("F",ScheduleCompile!V618)-1)),ScheduleCompile!V618)))))))</f>
        <v>59.6</v>
      </c>
      <c r="AB625" s="1">
        <f>IF(AND(ISERROR(IF(ScheduleCompile!W618="Off",0,IF(ScheduleCompile!W618="On",1,IF(ISNUMBER(ScheduleCompile!W618),ScheduleCompile!W618/1,IF(ISTEXT(ScheduleCompile!W618),IF(OR(ISNUMBER(FIND("5F",ScheduleCompile!W618)),ISNUMBER(FIND("0F",ScheduleCompile!W618)),ISNUMBER(FIND("8F",ScheduleCompile!W618)),ISNUMBER(FIND("1F",ScheduleCompile!W618)),ISNUMBER(FIND("2F",ScheduleCompile!W618)),ISNUMBER(FIND("3F",ScheduleCompile!W618)),ISNUMBER(FIND("6F",ScheduleCompile!W618)),ISNUMBER(FIND("7F",ScheduleCompile!W618)),ISNUMBER(FIND("9F",ScheduleCompile!W618)),ISNUMBER(FIND("4F",ScheduleCompile!W618))),VALUE(LEFT(ScheduleCompile!W618,FIND("F",ScheduleCompile!W618)-1)),ScheduleCompile!W618)))))),ISTEXT(ScheduleCompile!#REF!)),"ENDTABLE",IF(ISERROR(IF(ScheduleCompile!W618="Off",0,IF(ScheduleCompile!W618="On",1,IF(ISNUMBER(ScheduleCompile!W618),ScheduleCompile!W618/1,IF(ISTEXT(ScheduleCompile!W618),IF(OR(ISNUMBER(FIND("5F",ScheduleCompile!W618)),ISNUMBER(FIND("0F",ScheduleCompile!W618)),ISNUMBER(FIND("8F",ScheduleCompile!W618)),ISNUMBER(FIND("1F",ScheduleCompile!W618)),ISNUMBER(FIND("2F",ScheduleCompile!W618)),ISNUMBER(FIND("3F",ScheduleCompile!W618)),ISNUMBER(FIND("6F",ScheduleCompile!W618)),ISNUMBER(FIND("7F",ScheduleCompile!W618)),ISNUMBER(FIND("9F",ScheduleCompile!W618)),ISNUMBER(FIND("4F",ScheduleCompile!W618))),VALUE(LEFT(ScheduleCompile!W618,FIND("F",ScheduleCompile!W618)-1)),ScheduleCompile!W618)))))),"",IF(ScheduleCompile!W618="Off",0,IF(ScheduleCompile!W618="On",1,IF(ISNUMBER(ScheduleCompile!W618),ScheduleCompile!W618/1,IF(ISTEXT(ScheduleCompile!W618),IF(OR(ISNUMBER(FIND("5F",ScheduleCompile!W618)),ISNUMBER(FIND("0F",ScheduleCompile!W618)),ISNUMBER(FIND("8F",ScheduleCompile!W618)),ISNUMBER(FIND("1F",ScheduleCompile!W618)),ISNUMBER(FIND("2F",ScheduleCompile!W618)),ISNUMBER(FIND("3F",ScheduleCompile!W618)),ISNUMBER(FIND("6F",ScheduleCompile!W618)),ISNUMBER(FIND("7F",ScheduleCompile!W618)),ISNUMBER(FIND("9F",ScheduleCompile!W618)),ISNUMBER(FIND("4F",ScheduleCompile!W618))),VALUE(LEFT(ScheduleCompile!W618,FIND("F",ScheduleCompile!W618)-1)),ScheduleCompile!W618)))))))</f>
        <v>59.6</v>
      </c>
      <c r="AC625" s="1">
        <f>IF(AND(ISERROR(IF(ScheduleCompile!X618="Off",0,IF(ScheduleCompile!X618="On",1,IF(ISNUMBER(ScheduleCompile!X618),ScheduleCompile!X618/1,IF(ISTEXT(ScheduleCompile!X618),IF(OR(ISNUMBER(FIND("5F",ScheduleCompile!X618)),ISNUMBER(FIND("0F",ScheduleCompile!X618)),ISNUMBER(FIND("8F",ScheduleCompile!X618)),ISNUMBER(FIND("1F",ScheduleCompile!X618)),ISNUMBER(FIND("2F",ScheduleCompile!X618)),ISNUMBER(FIND("3F",ScheduleCompile!X618)),ISNUMBER(FIND("6F",ScheduleCompile!X618)),ISNUMBER(FIND("7F",ScheduleCompile!X618)),ISNUMBER(FIND("9F",ScheduleCompile!X618)),ISNUMBER(FIND("4F",ScheduleCompile!X618))),VALUE(LEFT(ScheduleCompile!X618,FIND("F",ScheduleCompile!X618)-1)),ScheduleCompile!X618)))))),ISTEXT(ScheduleCompile!#REF!)),"ENDTABLE",IF(ISERROR(IF(ScheduleCompile!X618="Off",0,IF(ScheduleCompile!X618="On",1,IF(ISNUMBER(ScheduleCompile!X618),ScheduleCompile!X618/1,IF(ISTEXT(ScheduleCompile!X618),IF(OR(ISNUMBER(FIND("5F",ScheduleCompile!X618)),ISNUMBER(FIND("0F",ScheduleCompile!X618)),ISNUMBER(FIND("8F",ScheduleCompile!X618)),ISNUMBER(FIND("1F",ScheduleCompile!X618)),ISNUMBER(FIND("2F",ScheduleCompile!X618)),ISNUMBER(FIND("3F",ScheduleCompile!X618)),ISNUMBER(FIND("6F",ScheduleCompile!X618)),ISNUMBER(FIND("7F",ScheduleCompile!X618)),ISNUMBER(FIND("9F",ScheduleCompile!X618)),ISNUMBER(FIND("4F",ScheduleCompile!X618))),VALUE(LEFT(ScheduleCompile!X618,FIND("F",ScheduleCompile!X618)-1)),ScheduleCompile!X618)))))),"",IF(ScheduleCompile!X618="Off",0,IF(ScheduleCompile!X618="On",1,IF(ISNUMBER(ScheduleCompile!X618),ScheduleCompile!X618/1,IF(ISTEXT(ScheduleCompile!X618),IF(OR(ISNUMBER(FIND("5F",ScheduleCompile!X618)),ISNUMBER(FIND("0F",ScheduleCompile!X618)),ISNUMBER(FIND("8F",ScheduleCompile!X618)),ISNUMBER(FIND("1F",ScheduleCompile!X618)),ISNUMBER(FIND("2F",ScheduleCompile!X618)),ISNUMBER(FIND("3F",ScheduleCompile!X618)),ISNUMBER(FIND("6F",ScheduleCompile!X618)),ISNUMBER(FIND("7F",ScheduleCompile!X618)),ISNUMBER(FIND("9F",ScheduleCompile!X618)),ISNUMBER(FIND("4F",ScheduleCompile!X618))),VALUE(LEFT(ScheduleCompile!X618,FIND("F",ScheduleCompile!X618)-1)),ScheduleCompile!X618)))))))</f>
        <v>59.6</v>
      </c>
      <c r="AD625" s="1">
        <f>IF(AND(ISERROR(IF(ScheduleCompile!Y618="Off",0,IF(ScheduleCompile!Y618="On",1,IF(ISNUMBER(ScheduleCompile!Y618),ScheduleCompile!Y618/1,IF(ISTEXT(ScheduleCompile!Y618),IF(OR(ISNUMBER(FIND("5F",ScheduleCompile!Y618)),ISNUMBER(FIND("0F",ScheduleCompile!Y618)),ISNUMBER(FIND("8F",ScheduleCompile!Y618)),ISNUMBER(FIND("1F",ScheduleCompile!Y618)),ISNUMBER(FIND("2F",ScheduleCompile!Y618)),ISNUMBER(FIND("3F",ScheduleCompile!Y618)),ISNUMBER(FIND("6F",ScheduleCompile!Y618)),ISNUMBER(FIND("7F",ScheduleCompile!Y618)),ISNUMBER(FIND("9F",ScheduleCompile!Y618)),ISNUMBER(FIND("4F",ScheduleCompile!Y618))),VALUE(LEFT(ScheduleCompile!Y618,FIND("F",ScheduleCompile!Y618)-1)),ScheduleCompile!Y618)))))),ISTEXT(ScheduleCompile!#REF!)),"ENDTABLE",IF(ISERROR(IF(ScheduleCompile!Y618="Off",0,IF(ScheduleCompile!Y618="On",1,IF(ISNUMBER(ScheduleCompile!Y618),ScheduleCompile!Y618/1,IF(ISTEXT(ScheduleCompile!Y618),IF(OR(ISNUMBER(FIND("5F",ScheduleCompile!Y618)),ISNUMBER(FIND("0F",ScheduleCompile!Y618)),ISNUMBER(FIND("8F",ScheduleCompile!Y618)),ISNUMBER(FIND("1F",ScheduleCompile!Y618)),ISNUMBER(FIND("2F",ScheduleCompile!Y618)),ISNUMBER(FIND("3F",ScheduleCompile!Y618)),ISNUMBER(FIND("6F",ScheduleCompile!Y618)),ISNUMBER(FIND("7F",ScheduleCompile!Y618)),ISNUMBER(FIND("9F",ScheduleCompile!Y618)),ISNUMBER(FIND("4F",ScheduleCompile!Y618))),VALUE(LEFT(ScheduleCompile!Y618,FIND("F",ScheduleCompile!Y618)-1)),ScheduleCompile!Y618)))))),"",IF(ScheduleCompile!Y618="Off",0,IF(ScheduleCompile!Y618="On",1,IF(ISNUMBER(ScheduleCompile!Y618),ScheduleCompile!Y618/1,IF(ISTEXT(ScheduleCompile!Y618),IF(OR(ISNUMBER(FIND("5F",ScheduleCompile!Y618)),ISNUMBER(FIND("0F",ScheduleCompile!Y618)),ISNUMBER(FIND("8F",ScheduleCompile!Y618)),ISNUMBER(FIND("1F",ScheduleCompile!Y618)),ISNUMBER(FIND("2F",ScheduleCompile!Y618)),ISNUMBER(FIND("3F",ScheduleCompile!Y618)),ISNUMBER(FIND("6F",ScheduleCompile!Y618)),ISNUMBER(FIND("7F",ScheduleCompile!Y618)),ISNUMBER(FIND("9F",ScheduleCompile!Y618)),ISNUMBER(FIND("4F",ScheduleCompile!Y618))),VALUE(LEFT(ScheduleCompile!Y618,FIND("F",ScheduleCompile!Y618)-1)),ScheduleCompile!Y618)))))))</f>
        <v>59.6</v>
      </c>
    </row>
    <row r="626" spans="1:30" x14ac:dyDescent="0.25">
      <c r="A626" t="str">
        <f t="shared" si="39"/>
        <v>SchDay "WaterMainCZ08Jun"  Type = "Temperature" Hr = (61.3, 61.3, 61.3, 61.3, 61.3, 61.3, 61.3, 61.3, 61.3, 61.3, 61.3, 61.3, 61.3, 61.3, 61.3, 61.3, 61.3, 61.3, 61.3, 61.3, 61.3, 61.3, 61.3, 61.3) ..</v>
      </c>
      <c r="B626" s="1" t="s">
        <v>623</v>
      </c>
      <c r="C626" t="str">
        <f t="shared" si="40"/>
        <v xml:space="preserve">SchDay "WaterMainCZ08Jun"  Type = "Temperature" Hr = </v>
      </c>
      <c r="D626" t="str">
        <f t="shared" si="41"/>
        <v>(61.3, 61.3, 61.3, 61.3, 61.3, 61.3, 61.3, 61.3, 61.3, 61.3, 61.3, 61.3, 61.3, 61.3, 61.3, 61.3, 61.3, 61.3, 61.3, 61.3, 61.3, 61.3, 61.3, 61.3) ..</v>
      </c>
      <c r="E626" s="30" t="str">
        <f>ScheduleCompile!A619</f>
        <v>WaterMainCZ08Jun</v>
      </c>
      <c r="F626" t="str">
        <f t="shared" si="42"/>
        <v>Temperature</v>
      </c>
      <c r="G626" s="1">
        <f>IF(AND(ISERROR(IF(ScheduleCompile!B619="Off",0,IF(ScheduleCompile!B619="On",1,IF(ISNUMBER(ScheduleCompile!B619),ScheduleCompile!B619/1,IF(ISTEXT(ScheduleCompile!B619),IF(OR(ISNUMBER(FIND("5F",ScheduleCompile!B619)),ISNUMBER(FIND("0F",ScheduleCompile!B619)),ISNUMBER(FIND("8F",ScheduleCompile!B619)),ISNUMBER(FIND("1F",ScheduleCompile!B619)),ISNUMBER(FIND("2F",ScheduleCompile!B619)),ISNUMBER(FIND("3F",ScheduleCompile!B619)),ISNUMBER(FIND("6F",ScheduleCompile!B619)),ISNUMBER(FIND("7F",ScheduleCompile!B619)),ISNUMBER(FIND("9F",ScheduleCompile!B619)),ISNUMBER(FIND("4F",ScheduleCompile!B619))),VALUE(LEFT(ScheduleCompile!B619,FIND("F",ScheduleCompile!B619)-1)),ScheduleCompile!B619)))))),ISTEXT(ScheduleCompile!#REF!)),"ENDTABLE",IF(ISERROR(IF(ScheduleCompile!B619="Off",0,IF(ScheduleCompile!B619="On",1,IF(ISNUMBER(ScheduleCompile!B619),ScheduleCompile!B619/1,IF(ISTEXT(ScheduleCompile!B619),IF(OR(ISNUMBER(FIND("5F",ScheduleCompile!B619)),ISNUMBER(FIND("0F",ScheduleCompile!B619)),ISNUMBER(FIND("8F",ScheduleCompile!B619)),ISNUMBER(FIND("1F",ScheduleCompile!B619)),ISNUMBER(FIND("2F",ScheduleCompile!B619)),ISNUMBER(FIND("3F",ScheduleCompile!B619)),ISNUMBER(FIND("6F",ScheduleCompile!B619)),ISNUMBER(FIND("7F",ScheduleCompile!B619)),ISNUMBER(FIND("9F",ScheduleCompile!B619)),ISNUMBER(FIND("4F",ScheduleCompile!B619))),VALUE(LEFT(ScheduleCompile!B619,FIND("F",ScheduleCompile!B619)-1)),ScheduleCompile!B619)))))),"",IF(ScheduleCompile!B619="Off",0,IF(ScheduleCompile!B619="On",1,IF(ISNUMBER(ScheduleCompile!B619),ScheduleCompile!B619/1,IF(ISTEXT(ScheduleCompile!B619),IF(OR(ISNUMBER(FIND("5F",ScheduleCompile!B619)),ISNUMBER(FIND("0F",ScheduleCompile!B619)),ISNUMBER(FIND("8F",ScheduleCompile!B619)),ISNUMBER(FIND("1F",ScheduleCompile!B619)),ISNUMBER(FIND("2F",ScheduleCompile!B619)),ISNUMBER(FIND("3F",ScheduleCompile!B619)),ISNUMBER(FIND("6F",ScheduleCompile!B619)),ISNUMBER(FIND("7F",ScheduleCompile!B619)),ISNUMBER(FIND("9F",ScheduleCompile!B619)),ISNUMBER(FIND("4F",ScheduleCompile!B619))),VALUE(LEFT(ScheduleCompile!B619,FIND("F",ScheduleCompile!B619)-1)),ScheduleCompile!B619)))))))</f>
        <v>61.3</v>
      </c>
      <c r="H626" s="1">
        <f>IF(AND(ISERROR(IF(ScheduleCompile!C619="Off",0,IF(ScheduleCompile!C619="On",1,IF(ISNUMBER(ScheduleCompile!C619),ScheduleCompile!C619/1,IF(ISTEXT(ScheduleCompile!C619),IF(OR(ISNUMBER(FIND("5F",ScheduleCompile!C619)),ISNUMBER(FIND("0F",ScheduleCompile!C619)),ISNUMBER(FIND("8F",ScheduleCompile!C619)),ISNUMBER(FIND("1F",ScheduleCompile!C619)),ISNUMBER(FIND("2F",ScheduleCompile!C619)),ISNUMBER(FIND("3F",ScheduleCompile!C619)),ISNUMBER(FIND("6F",ScheduleCompile!C619)),ISNUMBER(FIND("7F",ScheduleCompile!C619)),ISNUMBER(FIND("9F",ScheduleCompile!C619)),ISNUMBER(FIND("4F",ScheduleCompile!C619))),VALUE(LEFT(ScheduleCompile!C619,FIND("F",ScheduleCompile!C619)-1)),ScheduleCompile!C619)))))),ISTEXT(ScheduleCompile!#REF!)),"ENDTABLE",IF(ISERROR(IF(ScheduleCompile!C619="Off",0,IF(ScheduleCompile!C619="On",1,IF(ISNUMBER(ScheduleCompile!C619),ScheduleCompile!C619/1,IF(ISTEXT(ScheduleCompile!C619),IF(OR(ISNUMBER(FIND("5F",ScheduleCompile!C619)),ISNUMBER(FIND("0F",ScheduleCompile!C619)),ISNUMBER(FIND("8F",ScheduleCompile!C619)),ISNUMBER(FIND("1F",ScheduleCompile!C619)),ISNUMBER(FIND("2F",ScheduleCompile!C619)),ISNUMBER(FIND("3F",ScheduleCompile!C619)),ISNUMBER(FIND("6F",ScheduleCompile!C619)),ISNUMBER(FIND("7F",ScheduleCompile!C619)),ISNUMBER(FIND("9F",ScheduleCompile!C619)),ISNUMBER(FIND("4F",ScheduleCompile!C619))),VALUE(LEFT(ScheduleCompile!C619,FIND("F",ScheduleCompile!C619)-1)),ScheduleCompile!C619)))))),"",IF(ScheduleCompile!C619="Off",0,IF(ScheduleCompile!C619="On",1,IF(ISNUMBER(ScheduleCompile!C619),ScheduleCompile!C619/1,IF(ISTEXT(ScheduleCompile!C619),IF(OR(ISNUMBER(FIND("5F",ScheduleCompile!C619)),ISNUMBER(FIND("0F",ScheduleCompile!C619)),ISNUMBER(FIND("8F",ScheduleCompile!C619)),ISNUMBER(FIND("1F",ScheduleCompile!C619)),ISNUMBER(FIND("2F",ScheduleCompile!C619)),ISNUMBER(FIND("3F",ScheduleCompile!C619)),ISNUMBER(FIND("6F",ScheduleCompile!C619)),ISNUMBER(FIND("7F",ScheduleCompile!C619)),ISNUMBER(FIND("9F",ScheduleCompile!C619)),ISNUMBER(FIND("4F",ScheduleCompile!C619))),VALUE(LEFT(ScheduleCompile!C619,FIND("F",ScheduleCompile!C619)-1)),ScheduleCompile!C619)))))))</f>
        <v>61.3</v>
      </c>
      <c r="I626" s="1">
        <f>IF(AND(ISERROR(IF(ScheduleCompile!D619="Off",0,IF(ScheduleCompile!D619="On",1,IF(ISNUMBER(ScheduleCompile!D619),ScheduleCompile!D619/1,IF(ISTEXT(ScheduleCompile!D619),IF(OR(ISNUMBER(FIND("5F",ScheduleCompile!D619)),ISNUMBER(FIND("0F",ScheduleCompile!D619)),ISNUMBER(FIND("8F",ScheduleCompile!D619)),ISNUMBER(FIND("1F",ScheduleCompile!D619)),ISNUMBER(FIND("2F",ScheduleCompile!D619)),ISNUMBER(FIND("3F",ScheduleCompile!D619)),ISNUMBER(FIND("6F",ScheduleCompile!D619)),ISNUMBER(FIND("7F",ScheduleCompile!D619)),ISNUMBER(FIND("9F",ScheduleCompile!D619)),ISNUMBER(FIND("4F",ScheduleCompile!D619))),VALUE(LEFT(ScheduleCompile!D619,FIND("F",ScheduleCompile!D619)-1)),ScheduleCompile!D619)))))),ISTEXT(ScheduleCompile!#REF!)),"ENDTABLE",IF(ISERROR(IF(ScheduleCompile!D619="Off",0,IF(ScheduleCompile!D619="On",1,IF(ISNUMBER(ScheduleCompile!D619),ScheduleCompile!D619/1,IF(ISTEXT(ScheduleCompile!D619),IF(OR(ISNUMBER(FIND("5F",ScheduleCompile!D619)),ISNUMBER(FIND("0F",ScheduleCompile!D619)),ISNUMBER(FIND("8F",ScheduleCompile!D619)),ISNUMBER(FIND("1F",ScheduleCompile!D619)),ISNUMBER(FIND("2F",ScheduleCompile!D619)),ISNUMBER(FIND("3F",ScheduleCompile!D619)),ISNUMBER(FIND("6F",ScheduleCompile!D619)),ISNUMBER(FIND("7F",ScheduleCompile!D619)),ISNUMBER(FIND("9F",ScheduleCompile!D619)),ISNUMBER(FIND("4F",ScheduleCompile!D619))),VALUE(LEFT(ScheduleCompile!D619,FIND("F",ScheduleCompile!D619)-1)),ScheduleCompile!D619)))))),"",IF(ScheduleCompile!D619="Off",0,IF(ScheduleCompile!D619="On",1,IF(ISNUMBER(ScheduleCompile!D619),ScheduleCompile!D619/1,IF(ISTEXT(ScheduleCompile!D619),IF(OR(ISNUMBER(FIND("5F",ScheduleCompile!D619)),ISNUMBER(FIND("0F",ScheduleCompile!D619)),ISNUMBER(FIND("8F",ScheduleCompile!D619)),ISNUMBER(FIND("1F",ScheduleCompile!D619)),ISNUMBER(FIND("2F",ScheduleCompile!D619)),ISNUMBER(FIND("3F",ScheduleCompile!D619)),ISNUMBER(FIND("6F",ScheduleCompile!D619)),ISNUMBER(FIND("7F",ScheduleCompile!D619)),ISNUMBER(FIND("9F",ScheduleCompile!D619)),ISNUMBER(FIND("4F",ScheduleCompile!D619))),VALUE(LEFT(ScheduleCompile!D619,FIND("F",ScheduleCompile!D619)-1)),ScheduleCompile!D619)))))))</f>
        <v>61.3</v>
      </c>
      <c r="J626" s="1">
        <f>IF(AND(ISERROR(IF(ScheduleCompile!E619="Off",0,IF(ScheduleCompile!E619="On",1,IF(ISNUMBER(ScheduleCompile!E619),ScheduleCompile!E619/1,IF(ISTEXT(ScheduleCompile!E619),IF(OR(ISNUMBER(FIND("5F",ScheduleCompile!E619)),ISNUMBER(FIND("0F",ScheduleCompile!E619)),ISNUMBER(FIND("8F",ScheduleCompile!E619)),ISNUMBER(FIND("1F",ScheduleCompile!E619)),ISNUMBER(FIND("2F",ScheduleCompile!E619)),ISNUMBER(FIND("3F",ScheduleCompile!E619)),ISNUMBER(FIND("6F",ScheduleCompile!E619)),ISNUMBER(FIND("7F",ScheduleCompile!E619)),ISNUMBER(FIND("9F",ScheduleCompile!E619)),ISNUMBER(FIND("4F",ScheduleCompile!E619))),VALUE(LEFT(ScheduleCompile!E619,FIND("F",ScheduleCompile!E619)-1)),ScheduleCompile!E619)))))),ISTEXT(ScheduleCompile!#REF!)),"ENDTABLE",IF(ISERROR(IF(ScheduleCompile!E619="Off",0,IF(ScheduleCompile!E619="On",1,IF(ISNUMBER(ScheduleCompile!E619),ScheduleCompile!E619/1,IF(ISTEXT(ScheduleCompile!E619),IF(OR(ISNUMBER(FIND("5F",ScheduleCompile!E619)),ISNUMBER(FIND("0F",ScheduleCompile!E619)),ISNUMBER(FIND("8F",ScheduleCompile!E619)),ISNUMBER(FIND("1F",ScheduleCompile!E619)),ISNUMBER(FIND("2F",ScheduleCompile!E619)),ISNUMBER(FIND("3F",ScheduleCompile!E619)),ISNUMBER(FIND("6F",ScheduleCompile!E619)),ISNUMBER(FIND("7F",ScheduleCompile!E619)),ISNUMBER(FIND("9F",ScheduleCompile!E619)),ISNUMBER(FIND("4F",ScheduleCompile!E619))),VALUE(LEFT(ScheduleCompile!E619,FIND("F",ScheduleCompile!E619)-1)),ScheduleCompile!E619)))))),"",IF(ScheduleCompile!E619="Off",0,IF(ScheduleCompile!E619="On",1,IF(ISNUMBER(ScheduleCompile!E619),ScheduleCompile!E619/1,IF(ISTEXT(ScheduleCompile!E619),IF(OR(ISNUMBER(FIND("5F",ScheduleCompile!E619)),ISNUMBER(FIND("0F",ScheduleCompile!E619)),ISNUMBER(FIND("8F",ScheduleCompile!E619)),ISNUMBER(FIND("1F",ScheduleCompile!E619)),ISNUMBER(FIND("2F",ScheduleCompile!E619)),ISNUMBER(FIND("3F",ScheduleCompile!E619)),ISNUMBER(FIND("6F",ScheduleCompile!E619)),ISNUMBER(FIND("7F",ScheduleCompile!E619)),ISNUMBER(FIND("9F",ScheduleCompile!E619)),ISNUMBER(FIND("4F",ScheduleCompile!E619))),VALUE(LEFT(ScheduleCompile!E619,FIND("F",ScheduleCompile!E619)-1)),ScheduleCompile!E619)))))))</f>
        <v>61.3</v>
      </c>
      <c r="K626" s="1">
        <f>IF(AND(ISERROR(IF(ScheduleCompile!F619="Off",0,IF(ScheduleCompile!F619="On",1,IF(ISNUMBER(ScheduleCompile!F619),ScheduleCompile!F619/1,IF(ISTEXT(ScheduleCompile!F619),IF(OR(ISNUMBER(FIND("5F",ScheduleCompile!F619)),ISNUMBER(FIND("0F",ScheduleCompile!F619)),ISNUMBER(FIND("8F",ScheduleCompile!F619)),ISNUMBER(FIND("1F",ScheduleCompile!F619)),ISNUMBER(FIND("2F",ScheduleCompile!F619)),ISNUMBER(FIND("3F",ScheduleCompile!F619)),ISNUMBER(FIND("6F",ScheduleCompile!F619)),ISNUMBER(FIND("7F",ScheduleCompile!F619)),ISNUMBER(FIND("9F",ScheduleCompile!F619)),ISNUMBER(FIND("4F",ScheduleCompile!F619))),VALUE(LEFT(ScheduleCompile!F619,FIND("F",ScheduleCompile!F619)-1)),ScheduleCompile!F619)))))),ISTEXT(ScheduleCompile!#REF!)),"ENDTABLE",IF(ISERROR(IF(ScheduleCompile!F619="Off",0,IF(ScheduleCompile!F619="On",1,IF(ISNUMBER(ScheduleCompile!F619),ScheduleCompile!F619/1,IF(ISTEXT(ScheduleCompile!F619),IF(OR(ISNUMBER(FIND("5F",ScheduleCompile!F619)),ISNUMBER(FIND("0F",ScheduleCompile!F619)),ISNUMBER(FIND("8F",ScheduleCompile!F619)),ISNUMBER(FIND("1F",ScheduleCompile!F619)),ISNUMBER(FIND("2F",ScheduleCompile!F619)),ISNUMBER(FIND("3F",ScheduleCompile!F619)),ISNUMBER(FIND("6F",ScheduleCompile!F619)),ISNUMBER(FIND("7F",ScheduleCompile!F619)),ISNUMBER(FIND("9F",ScheduleCompile!F619)),ISNUMBER(FIND("4F",ScheduleCompile!F619))),VALUE(LEFT(ScheduleCompile!F619,FIND("F",ScheduleCompile!F619)-1)),ScheduleCompile!F619)))))),"",IF(ScheduleCompile!F619="Off",0,IF(ScheduleCompile!F619="On",1,IF(ISNUMBER(ScheduleCompile!F619),ScheduleCompile!F619/1,IF(ISTEXT(ScheduleCompile!F619),IF(OR(ISNUMBER(FIND("5F",ScheduleCompile!F619)),ISNUMBER(FIND("0F",ScheduleCompile!F619)),ISNUMBER(FIND("8F",ScheduleCompile!F619)),ISNUMBER(FIND("1F",ScheduleCompile!F619)),ISNUMBER(FIND("2F",ScheduleCompile!F619)),ISNUMBER(FIND("3F",ScheduleCompile!F619)),ISNUMBER(FIND("6F",ScheduleCompile!F619)),ISNUMBER(FIND("7F",ScheduleCompile!F619)),ISNUMBER(FIND("9F",ScheduleCompile!F619)),ISNUMBER(FIND("4F",ScheduleCompile!F619))),VALUE(LEFT(ScheduleCompile!F619,FIND("F",ScheduleCompile!F619)-1)),ScheduleCompile!F619)))))))</f>
        <v>61.3</v>
      </c>
      <c r="L626" s="1">
        <f>IF(AND(ISERROR(IF(ScheduleCompile!G619="Off",0,IF(ScheduleCompile!G619="On",1,IF(ISNUMBER(ScheduleCompile!G619),ScheduleCompile!G619/1,IF(ISTEXT(ScheduleCompile!G619),IF(OR(ISNUMBER(FIND("5F",ScheduleCompile!G619)),ISNUMBER(FIND("0F",ScheduleCompile!G619)),ISNUMBER(FIND("8F",ScheduleCompile!G619)),ISNUMBER(FIND("1F",ScheduleCompile!G619)),ISNUMBER(FIND("2F",ScheduleCompile!G619)),ISNUMBER(FIND("3F",ScheduleCompile!G619)),ISNUMBER(FIND("6F",ScheduleCompile!G619)),ISNUMBER(FIND("7F",ScheduleCompile!G619)),ISNUMBER(FIND("9F",ScheduleCompile!G619)),ISNUMBER(FIND("4F",ScheduleCompile!G619))),VALUE(LEFT(ScheduleCompile!G619,FIND("F",ScheduleCompile!G619)-1)),ScheduleCompile!G619)))))),ISTEXT(ScheduleCompile!#REF!)),"ENDTABLE",IF(ISERROR(IF(ScheduleCompile!G619="Off",0,IF(ScheduleCompile!G619="On",1,IF(ISNUMBER(ScheduleCompile!G619),ScheduleCompile!G619/1,IF(ISTEXT(ScheduleCompile!G619),IF(OR(ISNUMBER(FIND("5F",ScheduleCompile!G619)),ISNUMBER(FIND("0F",ScheduleCompile!G619)),ISNUMBER(FIND("8F",ScheduleCompile!G619)),ISNUMBER(FIND("1F",ScheduleCompile!G619)),ISNUMBER(FIND("2F",ScheduleCompile!G619)),ISNUMBER(FIND("3F",ScheduleCompile!G619)),ISNUMBER(FIND("6F",ScheduleCompile!G619)),ISNUMBER(FIND("7F",ScheduleCompile!G619)),ISNUMBER(FIND("9F",ScheduleCompile!G619)),ISNUMBER(FIND("4F",ScheduleCompile!G619))),VALUE(LEFT(ScheduleCompile!G619,FIND("F",ScheduleCompile!G619)-1)),ScheduleCompile!G619)))))),"",IF(ScheduleCompile!G619="Off",0,IF(ScheduleCompile!G619="On",1,IF(ISNUMBER(ScheduleCompile!G619),ScheduleCompile!G619/1,IF(ISTEXT(ScheduleCompile!G619),IF(OR(ISNUMBER(FIND("5F",ScheduleCompile!G619)),ISNUMBER(FIND("0F",ScheduleCompile!G619)),ISNUMBER(FIND("8F",ScheduleCompile!G619)),ISNUMBER(FIND("1F",ScheduleCompile!G619)),ISNUMBER(FIND("2F",ScheduleCompile!G619)),ISNUMBER(FIND("3F",ScheduleCompile!G619)),ISNUMBER(FIND("6F",ScheduleCompile!G619)),ISNUMBER(FIND("7F",ScheduleCompile!G619)),ISNUMBER(FIND("9F",ScheduleCompile!G619)),ISNUMBER(FIND("4F",ScheduleCompile!G619))),VALUE(LEFT(ScheduleCompile!G619,FIND("F",ScheduleCompile!G619)-1)),ScheduleCompile!G619)))))))</f>
        <v>61.3</v>
      </c>
      <c r="M626" s="1">
        <f>IF(AND(ISERROR(IF(ScheduleCompile!H619="Off",0,IF(ScheduleCompile!H619="On",1,IF(ISNUMBER(ScheduleCompile!H619),ScheduleCompile!H619/1,IF(ISTEXT(ScheduleCompile!H619),IF(OR(ISNUMBER(FIND("5F",ScheduleCompile!H619)),ISNUMBER(FIND("0F",ScheduleCompile!H619)),ISNUMBER(FIND("8F",ScheduleCompile!H619)),ISNUMBER(FIND("1F",ScheduleCompile!H619)),ISNUMBER(FIND("2F",ScheduleCompile!H619)),ISNUMBER(FIND("3F",ScheduleCompile!H619)),ISNUMBER(FIND("6F",ScheduleCompile!H619)),ISNUMBER(FIND("7F",ScheduleCompile!H619)),ISNUMBER(FIND("9F",ScheduleCompile!H619)),ISNUMBER(FIND("4F",ScheduleCompile!H619))),VALUE(LEFT(ScheduleCompile!H619,FIND("F",ScheduleCompile!H619)-1)),ScheduleCompile!H619)))))),ISTEXT(ScheduleCompile!#REF!)),"ENDTABLE",IF(ISERROR(IF(ScheduleCompile!H619="Off",0,IF(ScheduleCompile!H619="On",1,IF(ISNUMBER(ScheduleCompile!H619),ScheduleCompile!H619/1,IF(ISTEXT(ScheduleCompile!H619),IF(OR(ISNUMBER(FIND("5F",ScheduleCompile!H619)),ISNUMBER(FIND("0F",ScheduleCompile!H619)),ISNUMBER(FIND("8F",ScheduleCompile!H619)),ISNUMBER(FIND("1F",ScheduleCompile!H619)),ISNUMBER(FIND("2F",ScheduleCompile!H619)),ISNUMBER(FIND("3F",ScheduleCompile!H619)),ISNUMBER(FIND("6F",ScheduleCompile!H619)),ISNUMBER(FIND("7F",ScheduleCompile!H619)),ISNUMBER(FIND("9F",ScheduleCompile!H619)),ISNUMBER(FIND("4F",ScheduleCompile!H619))),VALUE(LEFT(ScheduleCompile!H619,FIND("F",ScheduleCompile!H619)-1)),ScheduleCompile!H619)))))),"",IF(ScheduleCompile!H619="Off",0,IF(ScheduleCompile!H619="On",1,IF(ISNUMBER(ScheduleCompile!H619),ScheduleCompile!H619/1,IF(ISTEXT(ScheduleCompile!H619),IF(OR(ISNUMBER(FIND("5F",ScheduleCompile!H619)),ISNUMBER(FIND("0F",ScheduleCompile!H619)),ISNUMBER(FIND("8F",ScheduleCompile!H619)),ISNUMBER(FIND("1F",ScheduleCompile!H619)),ISNUMBER(FIND("2F",ScheduleCompile!H619)),ISNUMBER(FIND("3F",ScheduleCompile!H619)),ISNUMBER(FIND("6F",ScheduleCompile!H619)),ISNUMBER(FIND("7F",ScheduleCompile!H619)),ISNUMBER(FIND("9F",ScheduleCompile!H619)),ISNUMBER(FIND("4F",ScheduleCompile!H619))),VALUE(LEFT(ScheduleCompile!H619,FIND("F",ScheduleCompile!H619)-1)),ScheduleCompile!H619)))))))</f>
        <v>61.3</v>
      </c>
      <c r="N626" s="1">
        <f>IF(AND(ISERROR(IF(ScheduleCompile!I619="Off",0,IF(ScheduleCompile!I619="On",1,IF(ISNUMBER(ScheduleCompile!I619),ScheduleCompile!I619/1,IF(ISTEXT(ScheduleCompile!I619),IF(OR(ISNUMBER(FIND("5F",ScheduleCompile!I619)),ISNUMBER(FIND("0F",ScheduleCompile!I619)),ISNUMBER(FIND("8F",ScheduleCompile!I619)),ISNUMBER(FIND("1F",ScheduleCompile!I619)),ISNUMBER(FIND("2F",ScheduleCompile!I619)),ISNUMBER(FIND("3F",ScheduleCompile!I619)),ISNUMBER(FIND("6F",ScheduleCompile!I619)),ISNUMBER(FIND("7F",ScheduleCompile!I619)),ISNUMBER(FIND("9F",ScheduleCompile!I619)),ISNUMBER(FIND("4F",ScheduleCompile!I619))),VALUE(LEFT(ScheduleCompile!I619,FIND("F",ScheduleCompile!I619)-1)),ScheduleCompile!I619)))))),ISTEXT(ScheduleCompile!#REF!)),"ENDTABLE",IF(ISERROR(IF(ScheduleCompile!I619="Off",0,IF(ScheduleCompile!I619="On",1,IF(ISNUMBER(ScheduleCompile!I619),ScheduleCompile!I619/1,IF(ISTEXT(ScheduleCompile!I619),IF(OR(ISNUMBER(FIND("5F",ScheduleCompile!I619)),ISNUMBER(FIND("0F",ScheduleCompile!I619)),ISNUMBER(FIND("8F",ScheduleCompile!I619)),ISNUMBER(FIND("1F",ScheduleCompile!I619)),ISNUMBER(FIND("2F",ScheduleCompile!I619)),ISNUMBER(FIND("3F",ScheduleCompile!I619)),ISNUMBER(FIND("6F",ScheduleCompile!I619)),ISNUMBER(FIND("7F",ScheduleCompile!I619)),ISNUMBER(FIND("9F",ScheduleCompile!I619)),ISNUMBER(FIND("4F",ScheduleCompile!I619))),VALUE(LEFT(ScheduleCompile!I619,FIND("F",ScheduleCompile!I619)-1)),ScheduleCompile!I619)))))),"",IF(ScheduleCompile!I619="Off",0,IF(ScheduleCompile!I619="On",1,IF(ISNUMBER(ScheduleCompile!I619),ScheduleCompile!I619/1,IF(ISTEXT(ScheduleCompile!I619),IF(OR(ISNUMBER(FIND("5F",ScheduleCompile!I619)),ISNUMBER(FIND("0F",ScheduleCompile!I619)),ISNUMBER(FIND("8F",ScheduleCompile!I619)),ISNUMBER(FIND("1F",ScheduleCompile!I619)),ISNUMBER(FIND("2F",ScheduleCompile!I619)),ISNUMBER(FIND("3F",ScheduleCompile!I619)),ISNUMBER(FIND("6F",ScheduleCompile!I619)),ISNUMBER(FIND("7F",ScheduleCompile!I619)),ISNUMBER(FIND("9F",ScheduleCompile!I619)),ISNUMBER(FIND("4F",ScheduleCompile!I619))),VALUE(LEFT(ScheduleCompile!I619,FIND("F",ScheduleCompile!I619)-1)),ScheduleCompile!I619)))))))</f>
        <v>61.3</v>
      </c>
      <c r="O626" s="1">
        <f>IF(AND(ISERROR(IF(ScheduleCompile!J619="Off",0,IF(ScheduleCompile!J619="On",1,IF(ISNUMBER(ScheduleCompile!J619),ScheduleCompile!J619/1,IF(ISTEXT(ScheduleCompile!J619),IF(OR(ISNUMBER(FIND("5F",ScheduleCompile!J619)),ISNUMBER(FIND("0F",ScheduleCompile!J619)),ISNUMBER(FIND("8F",ScheduleCompile!J619)),ISNUMBER(FIND("1F",ScheduleCompile!J619)),ISNUMBER(FIND("2F",ScheduleCompile!J619)),ISNUMBER(FIND("3F",ScheduleCompile!J619)),ISNUMBER(FIND("6F",ScheduleCompile!J619)),ISNUMBER(FIND("7F",ScheduleCompile!J619)),ISNUMBER(FIND("9F",ScheduleCompile!J619)),ISNUMBER(FIND("4F",ScheduleCompile!J619))),VALUE(LEFT(ScheduleCompile!J619,FIND("F",ScheduleCompile!J619)-1)),ScheduleCompile!J619)))))),ISTEXT(ScheduleCompile!#REF!)),"ENDTABLE",IF(ISERROR(IF(ScheduleCompile!J619="Off",0,IF(ScheduleCompile!J619="On",1,IF(ISNUMBER(ScheduleCompile!J619),ScheduleCompile!J619/1,IF(ISTEXT(ScheduleCompile!J619),IF(OR(ISNUMBER(FIND("5F",ScheduleCompile!J619)),ISNUMBER(FIND("0F",ScheduleCompile!J619)),ISNUMBER(FIND("8F",ScheduleCompile!J619)),ISNUMBER(FIND("1F",ScheduleCompile!J619)),ISNUMBER(FIND("2F",ScheduleCompile!J619)),ISNUMBER(FIND("3F",ScheduleCompile!J619)),ISNUMBER(FIND("6F",ScheduleCompile!J619)),ISNUMBER(FIND("7F",ScheduleCompile!J619)),ISNUMBER(FIND("9F",ScheduleCompile!J619)),ISNUMBER(FIND("4F",ScheduleCompile!J619))),VALUE(LEFT(ScheduleCompile!J619,FIND("F",ScheduleCompile!J619)-1)),ScheduleCompile!J619)))))),"",IF(ScheduleCompile!J619="Off",0,IF(ScheduleCompile!J619="On",1,IF(ISNUMBER(ScheduleCompile!J619),ScheduleCompile!J619/1,IF(ISTEXT(ScheduleCompile!J619),IF(OR(ISNUMBER(FIND("5F",ScheduleCompile!J619)),ISNUMBER(FIND("0F",ScheduleCompile!J619)),ISNUMBER(FIND("8F",ScheduleCompile!J619)),ISNUMBER(FIND("1F",ScheduleCompile!J619)),ISNUMBER(FIND("2F",ScheduleCompile!J619)),ISNUMBER(FIND("3F",ScheduleCompile!J619)),ISNUMBER(FIND("6F",ScheduleCompile!J619)),ISNUMBER(FIND("7F",ScheduleCompile!J619)),ISNUMBER(FIND("9F",ScheduleCompile!J619)),ISNUMBER(FIND("4F",ScheduleCompile!J619))),VALUE(LEFT(ScheduleCompile!J619,FIND("F",ScheduleCompile!J619)-1)),ScheduleCompile!J619)))))))</f>
        <v>61.3</v>
      </c>
      <c r="P626" s="1">
        <f>IF(AND(ISERROR(IF(ScheduleCompile!K619="Off",0,IF(ScheduleCompile!K619="On",1,IF(ISNUMBER(ScheduleCompile!K619),ScheduleCompile!K619/1,IF(ISTEXT(ScheduleCompile!K619),IF(OR(ISNUMBER(FIND("5F",ScheduleCompile!K619)),ISNUMBER(FIND("0F",ScheduleCompile!K619)),ISNUMBER(FIND("8F",ScheduleCompile!K619)),ISNUMBER(FIND("1F",ScheduleCompile!K619)),ISNUMBER(FIND("2F",ScheduleCompile!K619)),ISNUMBER(FIND("3F",ScheduleCompile!K619)),ISNUMBER(FIND("6F",ScheduleCompile!K619)),ISNUMBER(FIND("7F",ScheduleCompile!K619)),ISNUMBER(FIND("9F",ScheduleCompile!K619)),ISNUMBER(FIND("4F",ScheduleCompile!K619))),VALUE(LEFT(ScheduleCompile!K619,FIND("F",ScheduleCompile!K619)-1)),ScheduleCompile!K619)))))),ISTEXT(ScheduleCompile!#REF!)),"ENDTABLE",IF(ISERROR(IF(ScheduleCompile!K619="Off",0,IF(ScheduleCompile!K619="On",1,IF(ISNUMBER(ScheduleCompile!K619),ScheduleCompile!K619/1,IF(ISTEXT(ScheduleCompile!K619),IF(OR(ISNUMBER(FIND("5F",ScheduleCompile!K619)),ISNUMBER(FIND("0F",ScheduleCompile!K619)),ISNUMBER(FIND("8F",ScheduleCompile!K619)),ISNUMBER(FIND("1F",ScheduleCompile!K619)),ISNUMBER(FIND("2F",ScheduleCompile!K619)),ISNUMBER(FIND("3F",ScheduleCompile!K619)),ISNUMBER(FIND("6F",ScheduleCompile!K619)),ISNUMBER(FIND("7F",ScheduleCompile!K619)),ISNUMBER(FIND("9F",ScheduleCompile!K619)),ISNUMBER(FIND("4F",ScheduleCompile!K619))),VALUE(LEFT(ScheduleCompile!K619,FIND("F",ScheduleCompile!K619)-1)),ScheduleCompile!K619)))))),"",IF(ScheduleCompile!K619="Off",0,IF(ScheduleCompile!K619="On",1,IF(ISNUMBER(ScheduleCompile!K619),ScheduleCompile!K619/1,IF(ISTEXT(ScheduleCompile!K619),IF(OR(ISNUMBER(FIND("5F",ScheduleCompile!K619)),ISNUMBER(FIND("0F",ScheduleCompile!K619)),ISNUMBER(FIND("8F",ScheduleCompile!K619)),ISNUMBER(FIND("1F",ScheduleCompile!K619)),ISNUMBER(FIND("2F",ScheduleCompile!K619)),ISNUMBER(FIND("3F",ScheduleCompile!K619)),ISNUMBER(FIND("6F",ScheduleCompile!K619)),ISNUMBER(FIND("7F",ScheduleCompile!K619)),ISNUMBER(FIND("9F",ScheduleCompile!K619)),ISNUMBER(FIND("4F",ScheduleCompile!K619))),VALUE(LEFT(ScheduleCompile!K619,FIND("F",ScheduleCompile!K619)-1)),ScheduleCompile!K619)))))))</f>
        <v>61.3</v>
      </c>
      <c r="Q626" s="1">
        <f>IF(AND(ISERROR(IF(ScheduleCompile!L619="Off",0,IF(ScheduleCompile!L619="On",1,IF(ISNUMBER(ScheduleCompile!L619),ScheduleCompile!L619/1,IF(ISTEXT(ScheduleCompile!L619),IF(OR(ISNUMBER(FIND("5F",ScheduleCompile!L619)),ISNUMBER(FIND("0F",ScheduleCompile!L619)),ISNUMBER(FIND("8F",ScheduleCompile!L619)),ISNUMBER(FIND("1F",ScheduleCompile!L619)),ISNUMBER(FIND("2F",ScheduleCompile!L619)),ISNUMBER(FIND("3F",ScheduleCompile!L619)),ISNUMBER(FIND("6F",ScheduleCompile!L619)),ISNUMBER(FIND("7F",ScheduleCompile!L619)),ISNUMBER(FIND("9F",ScheduleCompile!L619)),ISNUMBER(FIND("4F",ScheduleCompile!L619))),VALUE(LEFT(ScheduleCompile!L619,FIND("F",ScheduleCompile!L619)-1)),ScheduleCompile!L619)))))),ISTEXT(ScheduleCompile!#REF!)),"ENDTABLE",IF(ISERROR(IF(ScheduleCompile!L619="Off",0,IF(ScheduleCompile!L619="On",1,IF(ISNUMBER(ScheduleCompile!L619),ScheduleCompile!L619/1,IF(ISTEXT(ScheduleCompile!L619),IF(OR(ISNUMBER(FIND("5F",ScheduleCompile!L619)),ISNUMBER(FIND("0F",ScheduleCompile!L619)),ISNUMBER(FIND("8F",ScheduleCompile!L619)),ISNUMBER(FIND("1F",ScheduleCompile!L619)),ISNUMBER(FIND("2F",ScheduleCompile!L619)),ISNUMBER(FIND("3F",ScheduleCompile!L619)),ISNUMBER(FIND("6F",ScheduleCompile!L619)),ISNUMBER(FIND("7F",ScheduleCompile!L619)),ISNUMBER(FIND("9F",ScheduleCompile!L619)),ISNUMBER(FIND("4F",ScheduleCompile!L619))),VALUE(LEFT(ScheduleCompile!L619,FIND("F",ScheduleCompile!L619)-1)),ScheduleCompile!L619)))))),"",IF(ScheduleCompile!L619="Off",0,IF(ScheduleCompile!L619="On",1,IF(ISNUMBER(ScheduleCompile!L619),ScheduleCompile!L619/1,IF(ISTEXT(ScheduleCompile!L619),IF(OR(ISNUMBER(FIND("5F",ScheduleCompile!L619)),ISNUMBER(FIND("0F",ScheduleCompile!L619)),ISNUMBER(FIND("8F",ScheduleCompile!L619)),ISNUMBER(FIND("1F",ScheduleCompile!L619)),ISNUMBER(FIND("2F",ScheduleCompile!L619)),ISNUMBER(FIND("3F",ScheduleCompile!L619)),ISNUMBER(FIND("6F",ScheduleCompile!L619)),ISNUMBER(FIND("7F",ScheduleCompile!L619)),ISNUMBER(FIND("9F",ScheduleCompile!L619)),ISNUMBER(FIND("4F",ScheduleCompile!L619))),VALUE(LEFT(ScheduleCompile!L619,FIND("F",ScheduleCompile!L619)-1)),ScheduleCompile!L619)))))))</f>
        <v>61.3</v>
      </c>
      <c r="R626" s="1">
        <f>IF(AND(ISERROR(IF(ScheduleCompile!M619="Off",0,IF(ScheduleCompile!M619="On",1,IF(ISNUMBER(ScheduleCompile!M619),ScheduleCompile!M619/1,IF(ISTEXT(ScheduleCompile!M619),IF(OR(ISNUMBER(FIND("5F",ScheduleCompile!M619)),ISNUMBER(FIND("0F",ScheduleCompile!M619)),ISNUMBER(FIND("8F",ScheduleCompile!M619)),ISNUMBER(FIND("1F",ScheduleCompile!M619)),ISNUMBER(FIND("2F",ScheduleCompile!M619)),ISNUMBER(FIND("3F",ScheduleCompile!M619)),ISNUMBER(FIND("6F",ScheduleCompile!M619)),ISNUMBER(FIND("7F",ScheduleCompile!M619)),ISNUMBER(FIND("9F",ScheduleCompile!M619)),ISNUMBER(FIND("4F",ScheduleCompile!M619))),VALUE(LEFT(ScheduleCompile!M619,FIND("F",ScheduleCompile!M619)-1)),ScheduleCompile!M619)))))),ISTEXT(ScheduleCompile!#REF!)),"ENDTABLE",IF(ISERROR(IF(ScheduleCompile!M619="Off",0,IF(ScheduleCompile!M619="On",1,IF(ISNUMBER(ScheduleCompile!M619),ScheduleCompile!M619/1,IF(ISTEXT(ScheduleCompile!M619),IF(OR(ISNUMBER(FIND("5F",ScheduleCompile!M619)),ISNUMBER(FIND("0F",ScheduleCompile!M619)),ISNUMBER(FIND("8F",ScheduleCompile!M619)),ISNUMBER(FIND("1F",ScheduleCompile!M619)),ISNUMBER(FIND("2F",ScheduleCompile!M619)),ISNUMBER(FIND("3F",ScheduleCompile!M619)),ISNUMBER(FIND("6F",ScheduleCompile!M619)),ISNUMBER(FIND("7F",ScheduleCompile!M619)),ISNUMBER(FIND("9F",ScheduleCompile!M619)),ISNUMBER(FIND("4F",ScheduleCompile!M619))),VALUE(LEFT(ScheduleCompile!M619,FIND("F",ScheduleCompile!M619)-1)),ScheduleCompile!M619)))))),"",IF(ScheduleCompile!M619="Off",0,IF(ScheduleCompile!M619="On",1,IF(ISNUMBER(ScheduleCompile!M619),ScheduleCompile!M619/1,IF(ISTEXT(ScheduleCompile!M619),IF(OR(ISNUMBER(FIND("5F",ScheduleCompile!M619)),ISNUMBER(FIND("0F",ScheduleCompile!M619)),ISNUMBER(FIND("8F",ScheduleCompile!M619)),ISNUMBER(FIND("1F",ScheduleCompile!M619)),ISNUMBER(FIND("2F",ScheduleCompile!M619)),ISNUMBER(FIND("3F",ScheduleCompile!M619)),ISNUMBER(FIND("6F",ScheduleCompile!M619)),ISNUMBER(FIND("7F",ScheduleCompile!M619)),ISNUMBER(FIND("9F",ScheduleCompile!M619)),ISNUMBER(FIND("4F",ScheduleCompile!M619))),VALUE(LEFT(ScheduleCompile!M619,FIND("F",ScheduleCompile!M619)-1)),ScheduleCompile!M619)))))))</f>
        <v>61.3</v>
      </c>
      <c r="S626" s="1">
        <f>IF(AND(ISERROR(IF(ScheduleCompile!N619="Off",0,IF(ScheduleCompile!N619="On",1,IF(ISNUMBER(ScheduleCompile!N619),ScheduleCompile!N619/1,IF(ISTEXT(ScheduleCompile!N619),IF(OR(ISNUMBER(FIND("5F",ScheduleCompile!N619)),ISNUMBER(FIND("0F",ScheduleCompile!N619)),ISNUMBER(FIND("8F",ScheduleCompile!N619)),ISNUMBER(FIND("1F",ScheduleCompile!N619)),ISNUMBER(FIND("2F",ScheduleCompile!N619)),ISNUMBER(FIND("3F",ScheduleCompile!N619)),ISNUMBER(FIND("6F",ScheduleCompile!N619)),ISNUMBER(FIND("7F",ScheduleCompile!N619)),ISNUMBER(FIND("9F",ScheduleCompile!N619)),ISNUMBER(FIND("4F",ScheduleCompile!N619))),VALUE(LEFT(ScheduleCompile!N619,FIND("F",ScheduleCompile!N619)-1)),ScheduleCompile!N619)))))),ISTEXT(ScheduleCompile!#REF!)),"ENDTABLE",IF(ISERROR(IF(ScheduleCompile!N619="Off",0,IF(ScheduleCompile!N619="On",1,IF(ISNUMBER(ScheduleCompile!N619),ScheduleCompile!N619/1,IF(ISTEXT(ScheduleCompile!N619),IF(OR(ISNUMBER(FIND("5F",ScheduleCompile!N619)),ISNUMBER(FIND("0F",ScheduleCompile!N619)),ISNUMBER(FIND("8F",ScheduleCompile!N619)),ISNUMBER(FIND("1F",ScheduleCompile!N619)),ISNUMBER(FIND("2F",ScheduleCompile!N619)),ISNUMBER(FIND("3F",ScheduleCompile!N619)),ISNUMBER(FIND("6F",ScheduleCompile!N619)),ISNUMBER(FIND("7F",ScheduleCompile!N619)),ISNUMBER(FIND("9F",ScheduleCompile!N619)),ISNUMBER(FIND("4F",ScheduleCompile!N619))),VALUE(LEFT(ScheduleCompile!N619,FIND("F",ScheduleCompile!N619)-1)),ScheduleCompile!N619)))))),"",IF(ScheduleCompile!N619="Off",0,IF(ScheduleCompile!N619="On",1,IF(ISNUMBER(ScheduleCompile!N619),ScheduleCompile!N619/1,IF(ISTEXT(ScheduleCompile!N619),IF(OR(ISNUMBER(FIND("5F",ScheduleCompile!N619)),ISNUMBER(FIND("0F",ScheduleCompile!N619)),ISNUMBER(FIND("8F",ScheduleCompile!N619)),ISNUMBER(FIND("1F",ScheduleCompile!N619)),ISNUMBER(FIND("2F",ScheduleCompile!N619)),ISNUMBER(FIND("3F",ScheduleCompile!N619)),ISNUMBER(FIND("6F",ScheduleCompile!N619)),ISNUMBER(FIND("7F",ScheduleCompile!N619)),ISNUMBER(FIND("9F",ScheduleCompile!N619)),ISNUMBER(FIND("4F",ScheduleCompile!N619))),VALUE(LEFT(ScheduleCompile!N619,FIND("F",ScheduleCompile!N619)-1)),ScheduleCompile!N619)))))))</f>
        <v>61.3</v>
      </c>
      <c r="T626" s="1">
        <f>IF(AND(ISERROR(IF(ScheduleCompile!O619="Off",0,IF(ScheduleCompile!O619="On",1,IF(ISNUMBER(ScheduleCompile!O619),ScheduleCompile!O619/1,IF(ISTEXT(ScheduleCompile!O619),IF(OR(ISNUMBER(FIND("5F",ScheduleCompile!O619)),ISNUMBER(FIND("0F",ScheduleCompile!O619)),ISNUMBER(FIND("8F",ScheduleCompile!O619)),ISNUMBER(FIND("1F",ScheduleCompile!O619)),ISNUMBER(FIND("2F",ScheduleCompile!O619)),ISNUMBER(FIND("3F",ScheduleCompile!O619)),ISNUMBER(FIND("6F",ScheduleCompile!O619)),ISNUMBER(FIND("7F",ScheduleCompile!O619)),ISNUMBER(FIND("9F",ScheduleCompile!O619)),ISNUMBER(FIND("4F",ScheduleCompile!O619))),VALUE(LEFT(ScheduleCompile!O619,FIND("F",ScheduleCompile!O619)-1)),ScheduleCompile!O619)))))),ISTEXT(ScheduleCompile!#REF!)),"ENDTABLE",IF(ISERROR(IF(ScheduleCompile!O619="Off",0,IF(ScheduleCompile!O619="On",1,IF(ISNUMBER(ScheduleCompile!O619),ScheduleCompile!O619/1,IF(ISTEXT(ScheduleCompile!O619),IF(OR(ISNUMBER(FIND("5F",ScheduleCompile!O619)),ISNUMBER(FIND("0F",ScheduleCompile!O619)),ISNUMBER(FIND("8F",ScheduleCompile!O619)),ISNUMBER(FIND("1F",ScheduleCompile!O619)),ISNUMBER(FIND("2F",ScheduleCompile!O619)),ISNUMBER(FIND("3F",ScheduleCompile!O619)),ISNUMBER(FIND("6F",ScheduleCompile!O619)),ISNUMBER(FIND("7F",ScheduleCompile!O619)),ISNUMBER(FIND("9F",ScheduleCompile!O619)),ISNUMBER(FIND("4F",ScheduleCompile!O619))),VALUE(LEFT(ScheduleCompile!O619,FIND("F",ScheduleCompile!O619)-1)),ScheduleCompile!O619)))))),"",IF(ScheduleCompile!O619="Off",0,IF(ScheduleCompile!O619="On",1,IF(ISNUMBER(ScheduleCompile!O619),ScheduleCompile!O619/1,IF(ISTEXT(ScheduleCompile!O619),IF(OR(ISNUMBER(FIND("5F",ScheduleCompile!O619)),ISNUMBER(FIND("0F",ScheduleCompile!O619)),ISNUMBER(FIND("8F",ScheduleCompile!O619)),ISNUMBER(FIND("1F",ScheduleCompile!O619)),ISNUMBER(FIND("2F",ScheduleCompile!O619)),ISNUMBER(FIND("3F",ScheduleCompile!O619)),ISNUMBER(FIND("6F",ScheduleCompile!O619)),ISNUMBER(FIND("7F",ScheduleCompile!O619)),ISNUMBER(FIND("9F",ScheduleCompile!O619)),ISNUMBER(FIND("4F",ScheduleCompile!O619))),VALUE(LEFT(ScheduleCompile!O619,FIND("F",ScheduleCompile!O619)-1)),ScheduleCompile!O619)))))))</f>
        <v>61.3</v>
      </c>
      <c r="U626" s="1">
        <f>IF(AND(ISERROR(IF(ScheduleCompile!P619="Off",0,IF(ScheduleCompile!P619="On",1,IF(ISNUMBER(ScheduleCompile!P619),ScheduleCompile!P619/1,IF(ISTEXT(ScheduleCompile!P619),IF(OR(ISNUMBER(FIND("5F",ScheduleCompile!P619)),ISNUMBER(FIND("0F",ScheduleCompile!P619)),ISNUMBER(FIND("8F",ScheduleCompile!P619)),ISNUMBER(FIND("1F",ScheduleCompile!P619)),ISNUMBER(FIND("2F",ScheduleCompile!P619)),ISNUMBER(FIND("3F",ScheduleCompile!P619)),ISNUMBER(FIND("6F",ScheduleCompile!P619)),ISNUMBER(FIND("7F",ScheduleCompile!P619)),ISNUMBER(FIND("9F",ScheduleCompile!P619)),ISNUMBER(FIND("4F",ScheduleCompile!P619))),VALUE(LEFT(ScheduleCompile!P619,FIND("F",ScheduleCompile!P619)-1)),ScheduleCompile!P619)))))),ISTEXT(ScheduleCompile!#REF!)),"ENDTABLE",IF(ISERROR(IF(ScheduleCompile!P619="Off",0,IF(ScheduleCompile!P619="On",1,IF(ISNUMBER(ScheduleCompile!P619),ScheduleCompile!P619/1,IF(ISTEXT(ScheduleCompile!P619),IF(OR(ISNUMBER(FIND("5F",ScheduleCompile!P619)),ISNUMBER(FIND("0F",ScheduleCompile!P619)),ISNUMBER(FIND("8F",ScheduleCompile!P619)),ISNUMBER(FIND("1F",ScheduleCompile!P619)),ISNUMBER(FIND("2F",ScheduleCompile!P619)),ISNUMBER(FIND("3F",ScheduleCompile!P619)),ISNUMBER(FIND("6F",ScheduleCompile!P619)),ISNUMBER(FIND("7F",ScheduleCompile!P619)),ISNUMBER(FIND("9F",ScheduleCompile!P619)),ISNUMBER(FIND("4F",ScheduleCompile!P619))),VALUE(LEFT(ScheduleCompile!P619,FIND("F",ScheduleCompile!P619)-1)),ScheduleCompile!P619)))))),"",IF(ScheduleCompile!P619="Off",0,IF(ScheduleCompile!P619="On",1,IF(ISNUMBER(ScheduleCompile!P619),ScheduleCompile!P619/1,IF(ISTEXT(ScheduleCompile!P619),IF(OR(ISNUMBER(FIND("5F",ScheduleCompile!P619)),ISNUMBER(FIND("0F",ScheduleCompile!P619)),ISNUMBER(FIND("8F",ScheduleCompile!P619)),ISNUMBER(FIND("1F",ScheduleCompile!P619)),ISNUMBER(FIND("2F",ScheduleCompile!P619)),ISNUMBER(FIND("3F",ScheduleCompile!P619)),ISNUMBER(FIND("6F",ScheduleCompile!P619)),ISNUMBER(FIND("7F",ScheduleCompile!P619)),ISNUMBER(FIND("9F",ScheduleCompile!P619)),ISNUMBER(FIND("4F",ScheduleCompile!P619))),VALUE(LEFT(ScheduleCompile!P619,FIND("F",ScheduleCompile!P619)-1)),ScheduleCompile!P619)))))))</f>
        <v>61.3</v>
      </c>
      <c r="V626" s="1">
        <f>IF(AND(ISERROR(IF(ScheduleCompile!Q619="Off",0,IF(ScheduleCompile!Q619="On",1,IF(ISNUMBER(ScheduleCompile!Q619),ScheduleCompile!Q619/1,IF(ISTEXT(ScheduleCompile!Q619),IF(OR(ISNUMBER(FIND("5F",ScheduleCompile!Q619)),ISNUMBER(FIND("0F",ScheduleCompile!Q619)),ISNUMBER(FIND("8F",ScheduleCompile!Q619)),ISNUMBER(FIND("1F",ScheduleCompile!Q619)),ISNUMBER(FIND("2F",ScheduleCompile!Q619)),ISNUMBER(FIND("3F",ScheduleCompile!Q619)),ISNUMBER(FIND("6F",ScheduleCompile!Q619)),ISNUMBER(FIND("7F",ScheduleCompile!Q619)),ISNUMBER(FIND("9F",ScheduleCompile!Q619)),ISNUMBER(FIND("4F",ScheduleCompile!Q619))),VALUE(LEFT(ScheduleCompile!Q619,FIND("F",ScheduleCompile!Q619)-1)),ScheduleCompile!Q619)))))),ISTEXT(ScheduleCompile!#REF!)),"ENDTABLE",IF(ISERROR(IF(ScheduleCompile!Q619="Off",0,IF(ScheduleCompile!Q619="On",1,IF(ISNUMBER(ScheduleCompile!Q619),ScheduleCompile!Q619/1,IF(ISTEXT(ScheduleCompile!Q619),IF(OR(ISNUMBER(FIND("5F",ScheduleCompile!Q619)),ISNUMBER(FIND("0F",ScheduleCompile!Q619)),ISNUMBER(FIND("8F",ScheduleCompile!Q619)),ISNUMBER(FIND("1F",ScheduleCompile!Q619)),ISNUMBER(FIND("2F",ScheduleCompile!Q619)),ISNUMBER(FIND("3F",ScheduleCompile!Q619)),ISNUMBER(FIND("6F",ScheduleCompile!Q619)),ISNUMBER(FIND("7F",ScheduleCompile!Q619)),ISNUMBER(FIND("9F",ScheduleCompile!Q619)),ISNUMBER(FIND("4F",ScheduleCompile!Q619))),VALUE(LEFT(ScheduleCompile!Q619,FIND("F",ScheduleCompile!Q619)-1)),ScheduleCompile!Q619)))))),"",IF(ScheduleCompile!Q619="Off",0,IF(ScheduleCompile!Q619="On",1,IF(ISNUMBER(ScheduleCompile!Q619),ScheduleCompile!Q619/1,IF(ISTEXT(ScheduleCompile!Q619),IF(OR(ISNUMBER(FIND("5F",ScheduleCompile!Q619)),ISNUMBER(FIND("0F",ScheduleCompile!Q619)),ISNUMBER(FIND("8F",ScheduleCompile!Q619)),ISNUMBER(FIND("1F",ScheduleCompile!Q619)),ISNUMBER(FIND("2F",ScheduleCompile!Q619)),ISNUMBER(FIND("3F",ScheduleCompile!Q619)),ISNUMBER(FIND("6F",ScheduleCompile!Q619)),ISNUMBER(FIND("7F",ScheduleCompile!Q619)),ISNUMBER(FIND("9F",ScheduleCompile!Q619)),ISNUMBER(FIND("4F",ScheduleCompile!Q619))),VALUE(LEFT(ScheduleCompile!Q619,FIND("F",ScheduleCompile!Q619)-1)),ScheduleCompile!Q619)))))))</f>
        <v>61.3</v>
      </c>
      <c r="W626" s="1">
        <f>IF(AND(ISERROR(IF(ScheduleCompile!R619="Off",0,IF(ScheduleCompile!R619="On",1,IF(ISNUMBER(ScheduleCompile!R619),ScheduleCompile!R619/1,IF(ISTEXT(ScheduleCompile!R619),IF(OR(ISNUMBER(FIND("5F",ScheduleCompile!R619)),ISNUMBER(FIND("0F",ScheduleCompile!R619)),ISNUMBER(FIND("8F",ScheduleCompile!R619)),ISNUMBER(FIND("1F",ScheduleCompile!R619)),ISNUMBER(FIND("2F",ScheduleCompile!R619)),ISNUMBER(FIND("3F",ScheduleCompile!R619)),ISNUMBER(FIND("6F",ScheduleCompile!R619)),ISNUMBER(FIND("7F",ScheduleCompile!R619)),ISNUMBER(FIND("9F",ScheduleCompile!R619)),ISNUMBER(FIND("4F",ScheduleCompile!R619))),VALUE(LEFT(ScheduleCompile!R619,FIND("F",ScheduleCompile!R619)-1)),ScheduleCompile!R619)))))),ISTEXT(ScheduleCompile!#REF!)),"ENDTABLE",IF(ISERROR(IF(ScheduleCompile!R619="Off",0,IF(ScheduleCompile!R619="On",1,IF(ISNUMBER(ScheduleCompile!R619),ScheduleCompile!R619/1,IF(ISTEXT(ScheduleCompile!R619),IF(OR(ISNUMBER(FIND("5F",ScheduleCompile!R619)),ISNUMBER(FIND("0F",ScheduleCompile!R619)),ISNUMBER(FIND("8F",ScheduleCompile!R619)),ISNUMBER(FIND("1F",ScheduleCompile!R619)),ISNUMBER(FIND("2F",ScheduleCompile!R619)),ISNUMBER(FIND("3F",ScheduleCompile!R619)),ISNUMBER(FIND("6F",ScheduleCompile!R619)),ISNUMBER(FIND("7F",ScheduleCompile!R619)),ISNUMBER(FIND("9F",ScheduleCompile!R619)),ISNUMBER(FIND("4F",ScheduleCompile!R619))),VALUE(LEFT(ScheduleCompile!R619,FIND("F",ScheduleCompile!R619)-1)),ScheduleCompile!R619)))))),"",IF(ScheduleCompile!R619="Off",0,IF(ScheduleCompile!R619="On",1,IF(ISNUMBER(ScheduleCompile!R619),ScheduleCompile!R619/1,IF(ISTEXT(ScheduleCompile!R619),IF(OR(ISNUMBER(FIND("5F",ScheduleCompile!R619)),ISNUMBER(FIND("0F",ScheduleCompile!R619)),ISNUMBER(FIND("8F",ScheduleCompile!R619)),ISNUMBER(FIND("1F",ScheduleCompile!R619)),ISNUMBER(FIND("2F",ScheduleCompile!R619)),ISNUMBER(FIND("3F",ScheduleCompile!R619)),ISNUMBER(FIND("6F",ScheduleCompile!R619)),ISNUMBER(FIND("7F",ScheduleCompile!R619)),ISNUMBER(FIND("9F",ScheduleCompile!R619)),ISNUMBER(FIND("4F",ScheduleCompile!R619))),VALUE(LEFT(ScheduleCompile!R619,FIND("F",ScheduleCompile!R619)-1)),ScheduleCompile!R619)))))))</f>
        <v>61.3</v>
      </c>
      <c r="X626" s="1">
        <f>IF(AND(ISERROR(IF(ScheduleCompile!S619="Off",0,IF(ScheduleCompile!S619="On",1,IF(ISNUMBER(ScheduleCompile!S619),ScheduleCompile!S619/1,IF(ISTEXT(ScheduleCompile!S619),IF(OR(ISNUMBER(FIND("5F",ScheduleCompile!S619)),ISNUMBER(FIND("0F",ScheduleCompile!S619)),ISNUMBER(FIND("8F",ScheduleCompile!S619)),ISNUMBER(FIND("1F",ScheduleCompile!S619)),ISNUMBER(FIND("2F",ScheduleCompile!S619)),ISNUMBER(FIND("3F",ScheduleCompile!S619)),ISNUMBER(FIND("6F",ScheduleCompile!S619)),ISNUMBER(FIND("7F",ScheduleCompile!S619)),ISNUMBER(FIND("9F",ScheduleCompile!S619)),ISNUMBER(FIND("4F",ScheduleCompile!S619))),VALUE(LEFT(ScheduleCompile!S619,FIND("F",ScheduleCompile!S619)-1)),ScheduleCompile!S619)))))),ISTEXT(ScheduleCompile!#REF!)),"ENDTABLE",IF(ISERROR(IF(ScheduleCompile!S619="Off",0,IF(ScheduleCompile!S619="On",1,IF(ISNUMBER(ScheduleCompile!S619),ScheduleCompile!S619/1,IF(ISTEXT(ScheduleCompile!S619),IF(OR(ISNUMBER(FIND("5F",ScheduleCompile!S619)),ISNUMBER(FIND("0F",ScheduleCompile!S619)),ISNUMBER(FIND("8F",ScheduleCompile!S619)),ISNUMBER(FIND("1F",ScheduleCompile!S619)),ISNUMBER(FIND("2F",ScheduleCompile!S619)),ISNUMBER(FIND("3F",ScheduleCompile!S619)),ISNUMBER(FIND("6F",ScheduleCompile!S619)),ISNUMBER(FIND("7F",ScheduleCompile!S619)),ISNUMBER(FIND("9F",ScheduleCompile!S619)),ISNUMBER(FIND("4F",ScheduleCompile!S619))),VALUE(LEFT(ScheduleCompile!S619,FIND("F",ScheduleCompile!S619)-1)),ScheduleCompile!S619)))))),"",IF(ScheduleCompile!S619="Off",0,IF(ScheduleCompile!S619="On",1,IF(ISNUMBER(ScheduleCompile!S619),ScheduleCompile!S619/1,IF(ISTEXT(ScheduleCompile!S619),IF(OR(ISNUMBER(FIND("5F",ScheduleCompile!S619)),ISNUMBER(FIND("0F",ScheduleCompile!S619)),ISNUMBER(FIND("8F",ScheduleCompile!S619)),ISNUMBER(FIND("1F",ScheduleCompile!S619)),ISNUMBER(FIND("2F",ScheduleCompile!S619)),ISNUMBER(FIND("3F",ScheduleCompile!S619)),ISNUMBER(FIND("6F",ScheduleCompile!S619)),ISNUMBER(FIND("7F",ScheduleCompile!S619)),ISNUMBER(FIND("9F",ScheduleCompile!S619)),ISNUMBER(FIND("4F",ScheduleCompile!S619))),VALUE(LEFT(ScheduleCompile!S619,FIND("F",ScheduleCompile!S619)-1)),ScheduleCompile!S619)))))))</f>
        <v>61.3</v>
      </c>
      <c r="Y626" s="1">
        <f>IF(AND(ISERROR(IF(ScheduleCompile!T619="Off",0,IF(ScheduleCompile!T619="On",1,IF(ISNUMBER(ScheduleCompile!T619),ScheduleCompile!T619/1,IF(ISTEXT(ScheduleCompile!T619),IF(OR(ISNUMBER(FIND("5F",ScheduleCompile!T619)),ISNUMBER(FIND("0F",ScheduleCompile!T619)),ISNUMBER(FIND("8F",ScheduleCompile!T619)),ISNUMBER(FIND("1F",ScheduleCompile!T619)),ISNUMBER(FIND("2F",ScheduleCompile!T619)),ISNUMBER(FIND("3F",ScheduleCompile!T619)),ISNUMBER(FIND("6F",ScheduleCompile!T619)),ISNUMBER(FIND("7F",ScheduleCompile!T619)),ISNUMBER(FIND("9F",ScheduleCompile!T619)),ISNUMBER(FIND("4F",ScheduleCompile!T619))),VALUE(LEFT(ScheduleCompile!T619,FIND("F",ScheduleCompile!T619)-1)),ScheduleCompile!T619)))))),ISTEXT(ScheduleCompile!#REF!)),"ENDTABLE",IF(ISERROR(IF(ScheduleCompile!T619="Off",0,IF(ScheduleCompile!T619="On",1,IF(ISNUMBER(ScheduleCompile!T619),ScheduleCompile!T619/1,IF(ISTEXT(ScheduleCompile!T619),IF(OR(ISNUMBER(FIND("5F",ScheduleCompile!T619)),ISNUMBER(FIND("0F",ScheduleCompile!T619)),ISNUMBER(FIND("8F",ScheduleCompile!T619)),ISNUMBER(FIND("1F",ScheduleCompile!T619)),ISNUMBER(FIND("2F",ScheduleCompile!T619)),ISNUMBER(FIND("3F",ScheduleCompile!T619)),ISNUMBER(FIND("6F",ScheduleCompile!T619)),ISNUMBER(FIND("7F",ScheduleCompile!T619)),ISNUMBER(FIND("9F",ScheduleCompile!T619)),ISNUMBER(FIND("4F",ScheduleCompile!T619))),VALUE(LEFT(ScheduleCompile!T619,FIND("F",ScheduleCompile!T619)-1)),ScheduleCompile!T619)))))),"",IF(ScheduleCompile!T619="Off",0,IF(ScheduleCompile!T619="On",1,IF(ISNUMBER(ScheduleCompile!T619),ScheduleCompile!T619/1,IF(ISTEXT(ScheduleCompile!T619),IF(OR(ISNUMBER(FIND("5F",ScheduleCompile!T619)),ISNUMBER(FIND("0F",ScheduleCompile!T619)),ISNUMBER(FIND("8F",ScheduleCompile!T619)),ISNUMBER(FIND("1F",ScheduleCompile!T619)),ISNUMBER(FIND("2F",ScheduleCompile!T619)),ISNUMBER(FIND("3F",ScheduleCompile!T619)),ISNUMBER(FIND("6F",ScheduleCompile!T619)),ISNUMBER(FIND("7F",ScheduleCompile!T619)),ISNUMBER(FIND("9F",ScheduleCompile!T619)),ISNUMBER(FIND("4F",ScheduleCompile!T619))),VALUE(LEFT(ScheduleCompile!T619,FIND("F",ScheduleCompile!T619)-1)),ScheduleCompile!T619)))))))</f>
        <v>61.3</v>
      </c>
      <c r="Z626" s="1">
        <f>IF(AND(ISERROR(IF(ScheduleCompile!U619="Off",0,IF(ScheduleCompile!U619="On",1,IF(ISNUMBER(ScheduleCompile!U619),ScheduleCompile!U619/1,IF(ISTEXT(ScheduleCompile!U619),IF(OR(ISNUMBER(FIND("5F",ScheduleCompile!U619)),ISNUMBER(FIND("0F",ScheduleCompile!U619)),ISNUMBER(FIND("8F",ScheduleCompile!U619)),ISNUMBER(FIND("1F",ScheduleCompile!U619)),ISNUMBER(FIND("2F",ScheduleCompile!U619)),ISNUMBER(FIND("3F",ScheduleCompile!U619)),ISNUMBER(FIND("6F",ScheduleCompile!U619)),ISNUMBER(FIND("7F",ScheduleCompile!U619)),ISNUMBER(FIND("9F",ScheduleCompile!U619)),ISNUMBER(FIND("4F",ScheduleCompile!U619))),VALUE(LEFT(ScheduleCompile!U619,FIND("F",ScheduleCompile!U619)-1)),ScheduleCompile!U619)))))),ISTEXT(ScheduleCompile!#REF!)),"ENDTABLE",IF(ISERROR(IF(ScheduleCompile!U619="Off",0,IF(ScheduleCompile!U619="On",1,IF(ISNUMBER(ScheduleCompile!U619),ScheduleCompile!U619/1,IF(ISTEXT(ScheduleCompile!U619),IF(OR(ISNUMBER(FIND("5F",ScheduleCompile!U619)),ISNUMBER(FIND("0F",ScheduleCompile!U619)),ISNUMBER(FIND("8F",ScheduleCompile!U619)),ISNUMBER(FIND("1F",ScheduleCompile!U619)),ISNUMBER(FIND("2F",ScheduleCompile!U619)),ISNUMBER(FIND("3F",ScheduleCompile!U619)),ISNUMBER(FIND("6F",ScheduleCompile!U619)),ISNUMBER(FIND("7F",ScheduleCompile!U619)),ISNUMBER(FIND("9F",ScheduleCompile!U619)),ISNUMBER(FIND("4F",ScheduleCompile!U619))),VALUE(LEFT(ScheduleCompile!U619,FIND("F",ScheduleCompile!U619)-1)),ScheduleCompile!U619)))))),"",IF(ScheduleCompile!U619="Off",0,IF(ScheduleCompile!U619="On",1,IF(ISNUMBER(ScheduleCompile!U619),ScheduleCompile!U619/1,IF(ISTEXT(ScheduleCompile!U619),IF(OR(ISNUMBER(FIND("5F",ScheduleCompile!U619)),ISNUMBER(FIND("0F",ScheduleCompile!U619)),ISNUMBER(FIND("8F",ScheduleCompile!U619)),ISNUMBER(FIND("1F",ScheduleCompile!U619)),ISNUMBER(FIND("2F",ScheduleCompile!U619)),ISNUMBER(FIND("3F",ScheduleCompile!U619)),ISNUMBER(FIND("6F",ScheduleCompile!U619)),ISNUMBER(FIND("7F",ScheduleCompile!U619)),ISNUMBER(FIND("9F",ScheduleCompile!U619)),ISNUMBER(FIND("4F",ScheduleCompile!U619))),VALUE(LEFT(ScheduleCompile!U619,FIND("F",ScheduleCompile!U619)-1)),ScheduleCompile!U619)))))))</f>
        <v>61.3</v>
      </c>
      <c r="AA626" s="1">
        <f>IF(AND(ISERROR(IF(ScheduleCompile!V619="Off",0,IF(ScheduleCompile!V619="On",1,IF(ISNUMBER(ScheduleCompile!V619),ScheduleCompile!V619/1,IF(ISTEXT(ScheduleCompile!V619),IF(OR(ISNUMBER(FIND("5F",ScheduleCompile!V619)),ISNUMBER(FIND("0F",ScheduleCompile!V619)),ISNUMBER(FIND("8F",ScheduleCompile!V619)),ISNUMBER(FIND("1F",ScheduleCompile!V619)),ISNUMBER(FIND("2F",ScheduleCompile!V619)),ISNUMBER(FIND("3F",ScheduleCompile!V619)),ISNUMBER(FIND("6F",ScheduleCompile!V619)),ISNUMBER(FIND("7F",ScheduleCompile!V619)),ISNUMBER(FIND("9F",ScheduleCompile!V619)),ISNUMBER(FIND("4F",ScheduleCompile!V619))),VALUE(LEFT(ScheduleCompile!V619,FIND("F",ScheduleCompile!V619)-1)),ScheduleCompile!V619)))))),ISTEXT(ScheduleCompile!#REF!)),"ENDTABLE",IF(ISERROR(IF(ScheduleCompile!V619="Off",0,IF(ScheduleCompile!V619="On",1,IF(ISNUMBER(ScheduleCompile!V619),ScheduleCompile!V619/1,IF(ISTEXT(ScheduleCompile!V619),IF(OR(ISNUMBER(FIND("5F",ScheduleCompile!V619)),ISNUMBER(FIND("0F",ScheduleCompile!V619)),ISNUMBER(FIND("8F",ScheduleCompile!V619)),ISNUMBER(FIND("1F",ScheduleCompile!V619)),ISNUMBER(FIND("2F",ScheduleCompile!V619)),ISNUMBER(FIND("3F",ScheduleCompile!V619)),ISNUMBER(FIND("6F",ScheduleCompile!V619)),ISNUMBER(FIND("7F",ScheduleCompile!V619)),ISNUMBER(FIND("9F",ScheduleCompile!V619)),ISNUMBER(FIND("4F",ScheduleCompile!V619))),VALUE(LEFT(ScheduleCompile!V619,FIND("F",ScheduleCompile!V619)-1)),ScheduleCompile!V619)))))),"",IF(ScheduleCompile!V619="Off",0,IF(ScheduleCompile!V619="On",1,IF(ISNUMBER(ScheduleCompile!V619),ScheduleCompile!V619/1,IF(ISTEXT(ScheduleCompile!V619),IF(OR(ISNUMBER(FIND("5F",ScheduleCompile!V619)),ISNUMBER(FIND("0F",ScheduleCompile!V619)),ISNUMBER(FIND("8F",ScheduleCompile!V619)),ISNUMBER(FIND("1F",ScheduleCompile!V619)),ISNUMBER(FIND("2F",ScheduleCompile!V619)),ISNUMBER(FIND("3F",ScheduleCompile!V619)),ISNUMBER(FIND("6F",ScheduleCompile!V619)),ISNUMBER(FIND("7F",ScheduleCompile!V619)),ISNUMBER(FIND("9F",ScheduleCompile!V619)),ISNUMBER(FIND("4F",ScheduleCompile!V619))),VALUE(LEFT(ScheduleCompile!V619,FIND("F",ScheduleCompile!V619)-1)),ScheduleCompile!V619)))))))</f>
        <v>61.3</v>
      </c>
      <c r="AB626" s="1">
        <f>IF(AND(ISERROR(IF(ScheduleCompile!W619="Off",0,IF(ScheduleCompile!W619="On",1,IF(ISNUMBER(ScheduleCompile!W619),ScheduleCompile!W619/1,IF(ISTEXT(ScheduleCompile!W619),IF(OR(ISNUMBER(FIND("5F",ScheduleCompile!W619)),ISNUMBER(FIND("0F",ScheduleCompile!W619)),ISNUMBER(FIND("8F",ScheduleCompile!W619)),ISNUMBER(FIND("1F",ScheduleCompile!W619)),ISNUMBER(FIND("2F",ScheduleCompile!W619)),ISNUMBER(FIND("3F",ScheduleCompile!W619)),ISNUMBER(FIND("6F",ScheduleCompile!W619)),ISNUMBER(FIND("7F",ScheduleCompile!W619)),ISNUMBER(FIND("9F",ScheduleCompile!W619)),ISNUMBER(FIND("4F",ScheduleCompile!W619))),VALUE(LEFT(ScheduleCompile!W619,FIND("F",ScheduleCompile!W619)-1)),ScheduleCompile!W619)))))),ISTEXT(ScheduleCompile!#REF!)),"ENDTABLE",IF(ISERROR(IF(ScheduleCompile!W619="Off",0,IF(ScheduleCompile!W619="On",1,IF(ISNUMBER(ScheduleCompile!W619),ScheduleCompile!W619/1,IF(ISTEXT(ScheduleCompile!W619),IF(OR(ISNUMBER(FIND("5F",ScheduleCompile!W619)),ISNUMBER(FIND("0F",ScheduleCompile!W619)),ISNUMBER(FIND("8F",ScheduleCompile!W619)),ISNUMBER(FIND("1F",ScheduleCompile!W619)),ISNUMBER(FIND("2F",ScheduleCompile!W619)),ISNUMBER(FIND("3F",ScheduleCompile!W619)),ISNUMBER(FIND("6F",ScheduleCompile!W619)),ISNUMBER(FIND("7F",ScheduleCompile!W619)),ISNUMBER(FIND("9F",ScheduleCompile!W619)),ISNUMBER(FIND("4F",ScheduleCompile!W619))),VALUE(LEFT(ScheduleCompile!W619,FIND("F",ScheduleCompile!W619)-1)),ScheduleCompile!W619)))))),"",IF(ScheduleCompile!W619="Off",0,IF(ScheduleCompile!W619="On",1,IF(ISNUMBER(ScheduleCompile!W619),ScheduleCompile!W619/1,IF(ISTEXT(ScheduleCompile!W619),IF(OR(ISNUMBER(FIND("5F",ScheduleCompile!W619)),ISNUMBER(FIND("0F",ScheduleCompile!W619)),ISNUMBER(FIND("8F",ScheduleCompile!W619)),ISNUMBER(FIND("1F",ScheduleCompile!W619)),ISNUMBER(FIND("2F",ScheduleCompile!W619)),ISNUMBER(FIND("3F",ScheduleCompile!W619)),ISNUMBER(FIND("6F",ScheduleCompile!W619)),ISNUMBER(FIND("7F",ScheduleCompile!W619)),ISNUMBER(FIND("9F",ScheduleCompile!W619)),ISNUMBER(FIND("4F",ScheduleCompile!W619))),VALUE(LEFT(ScheduleCompile!W619,FIND("F",ScheduleCompile!W619)-1)),ScheduleCompile!W619)))))))</f>
        <v>61.3</v>
      </c>
      <c r="AC626" s="1">
        <f>IF(AND(ISERROR(IF(ScheduleCompile!X619="Off",0,IF(ScheduleCompile!X619="On",1,IF(ISNUMBER(ScheduleCompile!X619),ScheduleCompile!X619/1,IF(ISTEXT(ScheduleCompile!X619),IF(OR(ISNUMBER(FIND("5F",ScheduleCompile!X619)),ISNUMBER(FIND("0F",ScheduleCompile!X619)),ISNUMBER(FIND("8F",ScheduleCompile!X619)),ISNUMBER(FIND("1F",ScheduleCompile!X619)),ISNUMBER(FIND("2F",ScheduleCompile!X619)),ISNUMBER(FIND("3F",ScheduleCompile!X619)),ISNUMBER(FIND("6F",ScheduleCompile!X619)),ISNUMBER(FIND("7F",ScheduleCompile!X619)),ISNUMBER(FIND("9F",ScheduleCompile!X619)),ISNUMBER(FIND("4F",ScheduleCompile!X619))),VALUE(LEFT(ScheduleCompile!X619,FIND("F",ScheduleCompile!X619)-1)),ScheduleCompile!X619)))))),ISTEXT(ScheduleCompile!#REF!)),"ENDTABLE",IF(ISERROR(IF(ScheduleCompile!X619="Off",0,IF(ScheduleCompile!X619="On",1,IF(ISNUMBER(ScheduleCompile!X619),ScheduleCompile!X619/1,IF(ISTEXT(ScheduleCompile!X619),IF(OR(ISNUMBER(FIND("5F",ScheduleCompile!X619)),ISNUMBER(FIND("0F",ScheduleCompile!X619)),ISNUMBER(FIND("8F",ScheduleCompile!X619)),ISNUMBER(FIND("1F",ScheduleCompile!X619)),ISNUMBER(FIND("2F",ScheduleCompile!X619)),ISNUMBER(FIND("3F",ScheduleCompile!X619)),ISNUMBER(FIND("6F",ScheduleCompile!X619)),ISNUMBER(FIND("7F",ScheduleCompile!X619)),ISNUMBER(FIND("9F",ScheduleCompile!X619)),ISNUMBER(FIND("4F",ScheduleCompile!X619))),VALUE(LEFT(ScheduleCompile!X619,FIND("F",ScheduleCompile!X619)-1)),ScheduleCompile!X619)))))),"",IF(ScheduleCompile!X619="Off",0,IF(ScheduleCompile!X619="On",1,IF(ISNUMBER(ScheduleCompile!X619),ScheduleCompile!X619/1,IF(ISTEXT(ScheduleCompile!X619),IF(OR(ISNUMBER(FIND("5F",ScheduleCompile!X619)),ISNUMBER(FIND("0F",ScheduleCompile!X619)),ISNUMBER(FIND("8F",ScheduleCompile!X619)),ISNUMBER(FIND("1F",ScheduleCompile!X619)),ISNUMBER(FIND("2F",ScheduleCompile!X619)),ISNUMBER(FIND("3F",ScheduleCompile!X619)),ISNUMBER(FIND("6F",ScheduleCompile!X619)),ISNUMBER(FIND("7F",ScheduleCompile!X619)),ISNUMBER(FIND("9F",ScheduleCompile!X619)),ISNUMBER(FIND("4F",ScheduleCompile!X619))),VALUE(LEFT(ScheduleCompile!X619,FIND("F",ScheduleCompile!X619)-1)),ScheduleCompile!X619)))))))</f>
        <v>61.3</v>
      </c>
      <c r="AD626" s="1">
        <f>IF(AND(ISERROR(IF(ScheduleCompile!Y619="Off",0,IF(ScheduleCompile!Y619="On",1,IF(ISNUMBER(ScheduleCompile!Y619),ScheduleCompile!Y619/1,IF(ISTEXT(ScheduleCompile!Y619),IF(OR(ISNUMBER(FIND("5F",ScheduleCompile!Y619)),ISNUMBER(FIND("0F",ScheduleCompile!Y619)),ISNUMBER(FIND("8F",ScheduleCompile!Y619)),ISNUMBER(FIND("1F",ScheduleCompile!Y619)),ISNUMBER(FIND("2F",ScheduleCompile!Y619)),ISNUMBER(FIND("3F",ScheduleCompile!Y619)),ISNUMBER(FIND("6F",ScheduleCompile!Y619)),ISNUMBER(FIND("7F",ScheduleCompile!Y619)),ISNUMBER(FIND("9F",ScheduleCompile!Y619)),ISNUMBER(FIND("4F",ScheduleCompile!Y619))),VALUE(LEFT(ScheduleCompile!Y619,FIND("F",ScheduleCompile!Y619)-1)),ScheduleCompile!Y619)))))),ISTEXT(ScheduleCompile!#REF!)),"ENDTABLE",IF(ISERROR(IF(ScheduleCompile!Y619="Off",0,IF(ScheduleCompile!Y619="On",1,IF(ISNUMBER(ScheduleCompile!Y619),ScheduleCompile!Y619/1,IF(ISTEXT(ScheduleCompile!Y619),IF(OR(ISNUMBER(FIND("5F",ScheduleCompile!Y619)),ISNUMBER(FIND("0F",ScheduleCompile!Y619)),ISNUMBER(FIND("8F",ScheduleCompile!Y619)),ISNUMBER(FIND("1F",ScheduleCompile!Y619)),ISNUMBER(FIND("2F",ScheduleCompile!Y619)),ISNUMBER(FIND("3F",ScheduleCompile!Y619)),ISNUMBER(FIND("6F",ScheduleCompile!Y619)),ISNUMBER(FIND("7F",ScheduleCompile!Y619)),ISNUMBER(FIND("9F",ScheduleCompile!Y619)),ISNUMBER(FIND("4F",ScheduleCompile!Y619))),VALUE(LEFT(ScheduleCompile!Y619,FIND("F",ScheduleCompile!Y619)-1)),ScheduleCompile!Y619)))))),"",IF(ScheduleCompile!Y619="Off",0,IF(ScheduleCompile!Y619="On",1,IF(ISNUMBER(ScheduleCompile!Y619),ScheduleCompile!Y619/1,IF(ISTEXT(ScheduleCompile!Y619),IF(OR(ISNUMBER(FIND("5F",ScheduleCompile!Y619)),ISNUMBER(FIND("0F",ScheduleCompile!Y619)),ISNUMBER(FIND("8F",ScheduleCompile!Y619)),ISNUMBER(FIND("1F",ScheduleCompile!Y619)),ISNUMBER(FIND("2F",ScheduleCompile!Y619)),ISNUMBER(FIND("3F",ScheduleCompile!Y619)),ISNUMBER(FIND("6F",ScheduleCompile!Y619)),ISNUMBER(FIND("7F",ScheduleCompile!Y619)),ISNUMBER(FIND("9F",ScheduleCompile!Y619)),ISNUMBER(FIND("4F",ScheduleCompile!Y619))),VALUE(LEFT(ScheduleCompile!Y619,FIND("F",ScheduleCompile!Y619)-1)),ScheduleCompile!Y619)))))))</f>
        <v>61.3</v>
      </c>
    </row>
    <row r="627" spans="1:30" x14ac:dyDescent="0.25">
      <c r="A627" t="str">
        <f t="shared" si="39"/>
        <v>SchDay "WaterMainCZ08Jul"  Type = "Temperature" Hr = (62.6, 62.6, 62.6, 62.6, 62.6, 62.6, 62.6, 62.6, 62.6, 62.6, 62.6, 62.6, 62.6, 62.6, 62.6, 62.6, 62.6, 62.6, 62.6, 62.6, 62.6, 62.6, 62.6, 62.6) ..</v>
      </c>
      <c r="B627" s="1" t="s">
        <v>623</v>
      </c>
      <c r="C627" t="str">
        <f t="shared" si="40"/>
        <v xml:space="preserve">SchDay "WaterMainCZ08Jul"  Type = "Temperature" Hr = </v>
      </c>
      <c r="D627" t="str">
        <f t="shared" si="41"/>
        <v>(62.6, 62.6, 62.6, 62.6, 62.6, 62.6, 62.6, 62.6, 62.6, 62.6, 62.6, 62.6, 62.6, 62.6, 62.6, 62.6, 62.6, 62.6, 62.6, 62.6, 62.6, 62.6, 62.6, 62.6) ..</v>
      </c>
      <c r="E627" s="30" t="str">
        <f>ScheduleCompile!A620</f>
        <v>WaterMainCZ08Jul</v>
      </c>
      <c r="F627" t="str">
        <f t="shared" si="42"/>
        <v>Temperature</v>
      </c>
      <c r="G627" s="1">
        <f>IF(AND(ISERROR(IF(ScheduleCompile!B620="Off",0,IF(ScheduleCompile!B620="On",1,IF(ISNUMBER(ScheduleCompile!B620),ScheduleCompile!B620/1,IF(ISTEXT(ScheduleCompile!B620),IF(OR(ISNUMBER(FIND("5F",ScheduleCompile!B620)),ISNUMBER(FIND("0F",ScheduleCompile!B620)),ISNUMBER(FIND("8F",ScheduleCompile!B620)),ISNUMBER(FIND("1F",ScheduleCompile!B620)),ISNUMBER(FIND("2F",ScheduleCompile!B620)),ISNUMBER(FIND("3F",ScheduleCompile!B620)),ISNUMBER(FIND("6F",ScheduleCompile!B620)),ISNUMBER(FIND("7F",ScheduleCompile!B620)),ISNUMBER(FIND("9F",ScheduleCompile!B620)),ISNUMBER(FIND("4F",ScheduleCompile!B620))),VALUE(LEFT(ScheduleCompile!B620,FIND("F",ScheduleCompile!B620)-1)),ScheduleCompile!B620)))))),ISTEXT(ScheduleCompile!#REF!)),"ENDTABLE",IF(ISERROR(IF(ScheduleCompile!B620="Off",0,IF(ScheduleCompile!B620="On",1,IF(ISNUMBER(ScheduleCompile!B620),ScheduleCompile!B620/1,IF(ISTEXT(ScheduleCompile!B620),IF(OR(ISNUMBER(FIND("5F",ScheduleCompile!B620)),ISNUMBER(FIND("0F",ScheduleCompile!B620)),ISNUMBER(FIND("8F",ScheduleCompile!B620)),ISNUMBER(FIND("1F",ScheduleCompile!B620)),ISNUMBER(FIND("2F",ScheduleCompile!B620)),ISNUMBER(FIND("3F",ScheduleCompile!B620)),ISNUMBER(FIND("6F",ScheduleCompile!B620)),ISNUMBER(FIND("7F",ScheduleCompile!B620)),ISNUMBER(FIND("9F",ScheduleCompile!B620)),ISNUMBER(FIND("4F",ScheduleCompile!B620))),VALUE(LEFT(ScheduleCompile!B620,FIND("F",ScheduleCompile!B620)-1)),ScheduleCompile!B620)))))),"",IF(ScheduleCompile!B620="Off",0,IF(ScheduleCompile!B620="On",1,IF(ISNUMBER(ScheduleCompile!B620),ScheduleCompile!B620/1,IF(ISTEXT(ScheduleCompile!B620),IF(OR(ISNUMBER(FIND("5F",ScheduleCompile!B620)),ISNUMBER(FIND("0F",ScheduleCompile!B620)),ISNUMBER(FIND("8F",ScheduleCompile!B620)),ISNUMBER(FIND("1F",ScheduleCompile!B620)),ISNUMBER(FIND("2F",ScheduleCompile!B620)),ISNUMBER(FIND("3F",ScheduleCompile!B620)),ISNUMBER(FIND("6F",ScheduleCompile!B620)),ISNUMBER(FIND("7F",ScheduleCompile!B620)),ISNUMBER(FIND("9F",ScheduleCompile!B620)),ISNUMBER(FIND("4F",ScheduleCompile!B620))),VALUE(LEFT(ScheduleCompile!B620,FIND("F",ScheduleCompile!B620)-1)),ScheduleCompile!B620)))))))</f>
        <v>62.6</v>
      </c>
      <c r="H627" s="1">
        <f>IF(AND(ISERROR(IF(ScheduleCompile!C620="Off",0,IF(ScheduleCompile!C620="On",1,IF(ISNUMBER(ScheduleCompile!C620),ScheduleCompile!C620/1,IF(ISTEXT(ScheduleCompile!C620),IF(OR(ISNUMBER(FIND("5F",ScheduleCompile!C620)),ISNUMBER(FIND("0F",ScheduleCompile!C620)),ISNUMBER(FIND("8F",ScheduleCompile!C620)),ISNUMBER(FIND("1F",ScheduleCompile!C620)),ISNUMBER(FIND("2F",ScheduleCompile!C620)),ISNUMBER(FIND("3F",ScheduleCompile!C620)),ISNUMBER(FIND("6F",ScheduleCompile!C620)),ISNUMBER(FIND("7F",ScheduleCompile!C620)),ISNUMBER(FIND("9F",ScheduleCompile!C620)),ISNUMBER(FIND("4F",ScheduleCompile!C620))),VALUE(LEFT(ScheduleCompile!C620,FIND("F",ScheduleCompile!C620)-1)),ScheduleCompile!C620)))))),ISTEXT(ScheduleCompile!#REF!)),"ENDTABLE",IF(ISERROR(IF(ScheduleCompile!C620="Off",0,IF(ScheduleCompile!C620="On",1,IF(ISNUMBER(ScheduleCompile!C620),ScheduleCompile!C620/1,IF(ISTEXT(ScheduleCompile!C620),IF(OR(ISNUMBER(FIND("5F",ScheduleCompile!C620)),ISNUMBER(FIND("0F",ScheduleCompile!C620)),ISNUMBER(FIND("8F",ScheduleCompile!C620)),ISNUMBER(FIND("1F",ScheduleCompile!C620)),ISNUMBER(FIND("2F",ScheduleCompile!C620)),ISNUMBER(FIND("3F",ScheduleCompile!C620)),ISNUMBER(FIND("6F",ScheduleCompile!C620)),ISNUMBER(FIND("7F",ScheduleCompile!C620)),ISNUMBER(FIND("9F",ScheduleCompile!C620)),ISNUMBER(FIND("4F",ScheduleCompile!C620))),VALUE(LEFT(ScheduleCompile!C620,FIND("F",ScheduleCompile!C620)-1)),ScheduleCompile!C620)))))),"",IF(ScheduleCompile!C620="Off",0,IF(ScheduleCompile!C620="On",1,IF(ISNUMBER(ScheduleCompile!C620),ScheduleCompile!C620/1,IF(ISTEXT(ScheduleCompile!C620),IF(OR(ISNUMBER(FIND("5F",ScheduleCompile!C620)),ISNUMBER(FIND("0F",ScheduleCompile!C620)),ISNUMBER(FIND("8F",ScheduleCompile!C620)),ISNUMBER(FIND("1F",ScheduleCompile!C620)),ISNUMBER(FIND("2F",ScheduleCompile!C620)),ISNUMBER(FIND("3F",ScheduleCompile!C620)),ISNUMBER(FIND("6F",ScheduleCompile!C620)),ISNUMBER(FIND("7F",ScheduleCompile!C620)),ISNUMBER(FIND("9F",ScheduleCompile!C620)),ISNUMBER(FIND("4F",ScheduleCompile!C620))),VALUE(LEFT(ScheduleCompile!C620,FIND("F",ScheduleCompile!C620)-1)),ScheduleCompile!C620)))))))</f>
        <v>62.6</v>
      </c>
      <c r="I627" s="1">
        <f>IF(AND(ISERROR(IF(ScheduleCompile!D620="Off",0,IF(ScheduleCompile!D620="On",1,IF(ISNUMBER(ScheduleCompile!D620),ScheduleCompile!D620/1,IF(ISTEXT(ScheduleCompile!D620),IF(OR(ISNUMBER(FIND("5F",ScheduleCompile!D620)),ISNUMBER(FIND("0F",ScheduleCompile!D620)),ISNUMBER(FIND("8F",ScheduleCompile!D620)),ISNUMBER(FIND("1F",ScheduleCompile!D620)),ISNUMBER(FIND("2F",ScheduleCompile!D620)),ISNUMBER(FIND("3F",ScheduleCompile!D620)),ISNUMBER(FIND("6F",ScheduleCompile!D620)),ISNUMBER(FIND("7F",ScheduleCompile!D620)),ISNUMBER(FIND("9F",ScheduleCompile!D620)),ISNUMBER(FIND("4F",ScheduleCompile!D620))),VALUE(LEFT(ScheduleCompile!D620,FIND("F",ScheduleCompile!D620)-1)),ScheduleCompile!D620)))))),ISTEXT(ScheduleCompile!#REF!)),"ENDTABLE",IF(ISERROR(IF(ScheduleCompile!D620="Off",0,IF(ScheduleCompile!D620="On",1,IF(ISNUMBER(ScheduleCompile!D620),ScheduleCompile!D620/1,IF(ISTEXT(ScheduleCompile!D620),IF(OR(ISNUMBER(FIND("5F",ScheduleCompile!D620)),ISNUMBER(FIND("0F",ScheduleCompile!D620)),ISNUMBER(FIND("8F",ScheduleCompile!D620)),ISNUMBER(FIND("1F",ScheduleCompile!D620)),ISNUMBER(FIND("2F",ScheduleCompile!D620)),ISNUMBER(FIND("3F",ScheduleCompile!D620)),ISNUMBER(FIND("6F",ScheduleCompile!D620)),ISNUMBER(FIND("7F",ScheduleCompile!D620)),ISNUMBER(FIND("9F",ScheduleCompile!D620)),ISNUMBER(FIND("4F",ScheduleCompile!D620))),VALUE(LEFT(ScheduleCompile!D620,FIND("F",ScheduleCompile!D620)-1)),ScheduleCompile!D620)))))),"",IF(ScheduleCompile!D620="Off",0,IF(ScheduleCompile!D620="On",1,IF(ISNUMBER(ScheduleCompile!D620),ScheduleCompile!D620/1,IF(ISTEXT(ScheduleCompile!D620),IF(OR(ISNUMBER(FIND("5F",ScheduleCompile!D620)),ISNUMBER(FIND("0F",ScheduleCompile!D620)),ISNUMBER(FIND("8F",ScheduleCompile!D620)),ISNUMBER(FIND("1F",ScheduleCompile!D620)),ISNUMBER(FIND("2F",ScheduleCompile!D620)),ISNUMBER(FIND("3F",ScheduleCompile!D620)),ISNUMBER(FIND("6F",ScheduleCompile!D620)),ISNUMBER(FIND("7F",ScheduleCompile!D620)),ISNUMBER(FIND("9F",ScheduleCompile!D620)),ISNUMBER(FIND("4F",ScheduleCompile!D620))),VALUE(LEFT(ScheduleCompile!D620,FIND("F",ScheduleCompile!D620)-1)),ScheduleCompile!D620)))))))</f>
        <v>62.6</v>
      </c>
      <c r="J627" s="1">
        <f>IF(AND(ISERROR(IF(ScheduleCompile!E620="Off",0,IF(ScheduleCompile!E620="On",1,IF(ISNUMBER(ScheduleCompile!E620),ScheduleCompile!E620/1,IF(ISTEXT(ScheduleCompile!E620),IF(OR(ISNUMBER(FIND("5F",ScheduleCompile!E620)),ISNUMBER(FIND("0F",ScheduleCompile!E620)),ISNUMBER(FIND("8F",ScheduleCompile!E620)),ISNUMBER(FIND("1F",ScheduleCompile!E620)),ISNUMBER(FIND("2F",ScheduleCompile!E620)),ISNUMBER(FIND("3F",ScheduleCompile!E620)),ISNUMBER(FIND("6F",ScheduleCompile!E620)),ISNUMBER(FIND("7F",ScheduleCompile!E620)),ISNUMBER(FIND("9F",ScheduleCompile!E620)),ISNUMBER(FIND("4F",ScheduleCompile!E620))),VALUE(LEFT(ScheduleCompile!E620,FIND("F",ScheduleCompile!E620)-1)),ScheduleCompile!E620)))))),ISTEXT(ScheduleCompile!#REF!)),"ENDTABLE",IF(ISERROR(IF(ScheduleCompile!E620="Off",0,IF(ScheduleCompile!E620="On",1,IF(ISNUMBER(ScheduleCompile!E620),ScheduleCompile!E620/1,IF(ISTEXT(ScheduleCompile!E620),IF(OR(ISNUMBER(FIND("5F",ScheduleCompile!E620)),ISNUMBER(FIND("0F",ScheduleCompile!E620)),ISNUMBER(FIND("8F",ScheduleCompile!E620)),ISNUMBER(FIND("1F",ScheduleCompile!E620)),ISNUMBER(FIND("2F",ScheduleCompile!E620)),ISNUMBER(FIND("3F",ScheduleCompile!E620)),ISNUMBER(FIND("6F",ScheduleCompile!E620)),ISNUMBER(FIND("7F",ScheduleCompile!E620)),ISNUMBER(FIND("9F",ScheduleCompile!E620)),ISNUMBER(FIND("4F",ScheduleCompile!E620))),VALUE(LEFT(ScheduleCompile!E620,FIND("F",ScheduleCompile!E620)-1)),ScheduleCompile!E620)))))),"",IF(ScheduleCompile!E620="Off",0,IF(ScheduleCompile!E620="On",1,IF(ISNUMBER(ScheduleCompile!E620),ScheduleCompile!E620/1,IF(ISTEXT(ScheduleCompile!E620),IF(OR(ISNUMBER(FIND("5F",ScheduleCompile!E620)),ISNUMBER(FIND("0F",ScheduleCompile!E620)),ISNUMBER(FIND("8F",ScheduleCompile!E620)),ISNUMBER(FIND("1F",ScheduleCompile!E620)),ISNUMBER(FIND("2F",ScheduleCompile!E620)),ISNUMBER(FIND("3F",ScheduleCompile!E620)),ISNUMBER(FIND("6F",ScheduleCompile!E620)),ISNUMBER(FIND("7F",ScheduleCompile!E620)),ISNUMBER(FIND("9F",ScheduleCompile!E620)),ISNUMBER(FIND("4F",ScheduleCompile!E620))),VALUE(LEFT(ScheduleCompile!E620,FIND("F",ScheduleCompile!E620)-1)),ScheduleCompile!E620)))))))</f>
        <v>62.6</v>
      </c>
      <c r="K627" s="1">
        <f>IF(AND(ISERROR(IF(ScheduleCompile!F620="Off",0,IF(ScheduleCompile!F620="On",1,IF(ISNUMBER(ScheduleCompile!F620),ScheduleCompile!F620/1,IF(ISTEXT(ScheduleCompile!F620),IF(OR(ISNUMBER(FIND("5F",ScheduleCompile!F620)),ISNUMBER(FIND("0F",ScheduleCompile!F620)),ISNUMBER(FIND("8F",ScheduleCompile!F620)),ISNUMBER(FIND("1F",ScheduleCompile!F620)),ISNUMBER(FIND("2F",ScheduleCompile!F620)),ISNUMBER(FIND("3F",ScheduleCompile!F620)),ISNUMBER(FIND("6F",ScheduleCompile!F620)),ISNUMBER(FIND("7F",ScheduleCompile!F620)),ISNUMBER(FIND("9F",ScheduleCompile!F620)),ISNUMBER(FIND("4F",ScheduleCompile!F620))),VALUE(LEFT(ScheduleCompile!F620,FIND("F",ScheduleCompile!F620)-1)),ScheduleCompile!F620)))))),ISTEXT(ScheduleCompile!#REF!)),"ENDTABLE",IF(ISERROR(IF(ScheduleCompile!F620="Off",0,IF(ScheduleCompile!F620="On",1,IF(ISNUMBER(ScheduleCompile!F620),ScheduleCompile!F620/1,IF(ISTEXT(ScheduleCompile!F620),IF(OR(ISNUMBER(FIND("5F",ScheduleCompile!F620)),ISNUMBER(FIND("0F",ScheduleCompile!F620)),ISNUMBER(FIND("8F",ScheduleCompile!F620)),ISNUMBER(FIND("1F",ScheduleCompile!F620)),ISNUMBER(FIND("2F",ScheduleCompile!F620)),ISNUMBER(FIND("3F",ScheduleCompile!F620)),ISNUMBER(FIND("6F",ScheduleCompile!F620)),ISNUMBER(FIND("7F",ScheduleCompile!F620)),ISNUMBER(FIND("9F",ScheduleCompile!F620)),ISNUMBER(FIND("4F",ScheduleCompile!F620))),VALUE(LEFT(ScheduleCompile!F620,FIND("F",ScheduleCompile!F620)-1)),ScheduleCompile!F620)))))),"",IF(ScheduleCompile!F620="Off",0,IF(ScheduleCompile!F620="On",1,IF(ISNUMBER(ScheduleCompile!F620),ScheduleCompile!F620/1,IF(ISTEXT(ScheduleCompile!F620),IF(OR(ISNUMBER(FIND("5F",ScheduleCompile!F620)),ISNUMBER(FIND("0F",ScheduleCompile!F620)),ISNUMBER(FIND("8F",ScheduleCompile!F620)),ISNUMBER(FIND("1F",ScheduleCompile!F620)),ISNUMBER(FIND("2F",ScheduleCompile!F620)),ISNUMBER(FIND("3F",ScheduleCompile!F620)),ISNUMBER(FIND("6F",ScheduleCompile!F620)),ISNUMBER(FIND("7F",ScheduleCompile!F620)),ISNUMBER(FIND("9F",ScheduleCompile!F620)),ISNUMBER(FIND("4F",ScheduleCompile!F620))),VALUE(LEFT(ScheduleCompile!F620,FIND("F",ScheduleCompile!F620)-1)),ScheduleCompile!F620)))))))</f>
        <v>62.6</v>
      </c>
      <c r="L627" s="1">
        <f>IF(AND(ISERROR(IF(ScheduleCompile!G620="Off",0,IF(ScheduleCompile!G620="On",1,IF(ISNUMBER(ScheduleCompile!G620),ScheduleCompile!G620/1,IF(ISTEXT(ScheduleCompile!G620),IF(OR(ISNUMBER(FIND("5F",ScheduleCompile!G620)),ISNUMBER(FIND("0F",ScheduleCompile!G620)),ISNUMBER(FIND("8F",ScheduleCompile!G620)),ISNUMBER(FIND("1F",ScheduleCompile!G620)),ISNUMBER(FIND("2F",ScheduleCompile!G620)),ISNUMBER(FIND("3F",ScheduleCompile!G620)),ISNUMBER(FIND("6F",ScheduleCompile!G620)),ISNUMBER(FIND("7F",ScheduleCompile!G620)),ISNUMBER(FIND("9F",ScheduleCompile!G620)),ISNUMBER(FIND("4F",ScheduleCompile!G620))),VALUE(LEFT(ScheduleCompile!G620,FIND("F",ScheduleCompile!G620)-1)),ScheduleCompile!G620)))))),ISTEXT(ScheduleCompile!#REF!)),"ENDTABLE",IF(ISERROR(IF(ScheduleCompile!G620="Off",0,IF(ScheduleCompile!G620="On",1,IF(ISNUMBER(ScheduleCompile!G620),ScheduleCompile!G620/1,IF(ISTEXT(ScheduleCompile!G620),IF(OR(ISNUMBER(FIND("5F",ScheduleCompile!G620)),ISNUMBER(FIND("0F",ScheduleCompile!G620)),ISNUMBER(FIND("8F",ScheduleCompile!G620)),ISNUMBER(FIND("1F",ScheduleCompile!G620)),ISNUMBER(FIND("2F",ScheduleCompile!G620)),ISNUMBER(FIND("3F",ScheduleCompile!G620)),ISNUMBER(FIND("6F",ScheduleCompile!G620)),ISNUMBER(FIND("7F",ScheduleCompile!G620)),ISNUMBER(FIND("9F",ScheduleCompile!G620)),ISNUMBER(FIND("4F",ScheduleCompile!G620))),VALUE(LEFT(ScheduleCompile!G620,FIND("F",ScheduleCompile!G620)-1)),ScheduleCompile!G620)))))),"",IF(ScheduleCompile!G620="Off",0,IF(ScheduleCompile!G620="On",1,IF(ISNUMBER(ScheduleCompile!G620),ScheduleCompile!G620/1,IF(ISTEXT(ScheduleCompile!G620),IF(OR(ISNUMBER(FIND("5F",ScheduleCompile!G620)),ISNUMBER(FIND("0F",ScheduleCompile!G620)),ISNUMBER(FIND("8F",ScheduleCompile!G620)),ISNUMBER(FIND("1F",ScheduleCompile!G620)),ISNUMBER(FIND("2F",ScheduleCompile!G620)),ISNUMBER(FIND("3F",ScheduleCompile!G620)),ISNUMBER(FIND("6F",ScheduleCompile!G620)),ISNUMBER(FIND("7F",ScheduleCompile!G620)),ISNUMBER(FIND("9F",ScheduleCompile!G620)),ISNUMBER(FIND("4F",ScheduleCompile!G620))),VALUE(LEFT(ScheduleCompile!G620,FIND("F",ScheduleCompile!G620)-1)),ScheduleCompile!G620)))))))</f>
        <v>62.6</v>
      </c>
      <c r="M627" s="1">
        <f>IF(AND(ISERROR(IF(ScheduleCompile!H620="Off",0,IF(ScheduleCompile!H620="On",1,IF(ISNUMBER(ScheduleCompile!H620),ScheduleCompile!H620/1,IF(ISTEXT(ScheduleCompile!H620),IF(OR(ISNUMBER(FIND("5F",ScheduleCompile!H620)),ISNUMBER(FIND("0F",ScheduleCompile!H620)),ISNUMBER(FIND("8F",ScheduleCompile!H620)),ISNUMBER(FIND("1F",ScheduleCompile!H620)),ISNUMBER(FIND("2F",ScheduleCompile!H620)),ISNUMBER(FIND("3F",ScheduleCompile!H620)),ISNUMBER(FIND("6F",ScheduleCompile!H620)),ISNUMBER(FIND("7F",ScheduleCompile!H620)),ISNUMBER(FIND("9F",ScheduleCompile!H620)),ISNUMBER(FIND("4F",ScheduleCompile!H620))),VALUE(LEFT(ScheduleCompile!H620,FIND("F",ScheduleCompile!H620)-1)),ScheduleCompile!H620)))))),ISTEXT(ScheduleCompile!#REF!)),"ENDTABLE",IF(ISERROR(IF(ScheduleCompile!H620="Off",0,IF(ScheduleCompile!H620="On",1,IF(ISNUMBER(ScheduleCompile!H620),ScheduleCompile!H620/1,IF(ISTEXT(ScheduleCompile!H620),IF(OR(ISNUMBER(FIND("5F",ScheduleCompile!H620)),ISNUMBER(FIND("0F",ScheduleCompile!H620)),ISNUMBER(FIND("8F",ScheduleCompile!H620)),ISNUMBER(FIND("1F",ScheduleCompile!H620)),ISNUMBER(FIND("2F",ScheduleCompile!H620)),ISNUMBER(FIND("3F",ScheduleCompile!H620)),ISNUMBER(FIND("6F",ScheduleCompile!H620)),ISNUMBER(FIND("7F",ScheduleCompile!H620)),ISNUMBER(FIND("9F",ScheduleCompile!H620)),ISNUMBER(FIND("4F",ScheduleCompile!H620))),VALUE(LEFT(ScheduleCompile!H620,FIND("F",ScheduleCompile!H620)-1)),ScheduleCompile!H620)))))),"",IF(ScheduleCompile!H620="Off",0,IF(ScheduleCompile!H620="On",1,IF(ISNUMBER(ScheduleCompile!H620),ScheduleCompile!H620/1,IF(ISTEXT(ScheduleCompile!H620),IF(OR(ISNUMBER(FIND("5F",ScheduleCompile!H620)),ISNUMBER(FIND("0F",ScheduleCompile!H620)),ISNUMBER(FIND("8F",ScheduleCompile!H620)),ISNUMBER(FIND("1F",ScheduleCompile!H620)),ISNUMBER(FIND("2F",ScheduleCompile!H620)),ISNUMBER(FIND("3F",ScheduleCompile!H620)),ISNUMBER(FIND("6F",ScheduleCompile!H620)),ISNUMBER(FIND("7F",ScheduleCompile!H620)),ISNUMBER(FIND("9F",ScheduleCompile!H620)),ISNUMBER(FIND("4F",ScheduleCompile!H620))),VALUE(LEFT(ScheduleCompile!H620,FIND("F",ScheduleCompile!H620)-1)),ScheduleCompile!H620)))))))</f>
        <v>62.6</v>
      </c>
      <c r="N627" s="1">
        <f>IF(AND(ISERROR(IF(ScheduleCompile!I620="Off",0,IF(ScheduleCompile!I620="On",1,IF(ISNUMBER(ScheduleCompile!I620),ScheduleCompile!I620/1,IF(ISTEXT(ScheduleCompile!I620),IF(OR(ISNUMBER(FIND("5F",ScheduleCompile!I620)),ISNUMBER(FIND("0F",ScheduleCompile!I620)),ISNUMBER(FIND("8F",ScheduleCompile!I620)),ISNUMBER(FIND("1F",ScheduleCompile!I620)),ISNUMBER(FIND("2F",ScheduleCompile!I620)),ISNUMBER(FIND("3F",ScheduleCompile!I620)),ISNUMBER(FIND("6F",ScheduleCompile!I620)),ISNUMBER(FIND("7F",ScheduleCompile!I620)),ISNUMBER(FIND("9F",ScheduleCompile!I620)),ISNUMBER(FIND("4F",ScheduleCompile!I620))),VALUE(LEFT(ScheduleCompile!I620,FIND("F",ScheduleCompile!I620)-1)),ScheduleCompile!I620)))))),ISTEXT(ScheduleCompile!#REF!)),"ENDTABLE",IF(ISERROR(IF(ScheduleCompile!I620="Off",0,IF(ScheduleCompile!I620="On",1,IF(ISNUMBER(ScheduleCompile!I620),ScheduleCompile!I620/1,IF(ISTEXT(ScheduleCompile!I620),IF(OR(ISNUMBER(FIND("5F",ScheduleCompile!I620)),ISNUMBER(FIND("0F",ScheduleCompile!I620)),ISNUMBER(FIND("8F",ScheduleCompile!I620)),ISNUMBER(FIND("1F",ScheduleCompile!I620)),ISNUMBER(FIND("2F",ScheduleCompile!I620)),ISNUMBER(FIND("3F",ScheduleCompile!I620)),ISNUMBER(FIND("6F",ScheduleCompile!I620)),ISNUMBER(FIND("7F",ScheduleCompile!I620)),ISNUMBER(FIND("9F",ScheduleCompile!I620)),ISNUMBER(FIND("4F",ScheduleCompile!I620))),VALUE(LEFT(ScheduleCompile!I620,FIND("F",ScheduleCompile!I620)-1)),ScheduleCompile!I620)))))),"",IF(ScheduleCompile!I620="Off",0,IF(ScheduleCompile!I620="On",1,IF(ISNUMBER(ScheduleCompile!I620),ScheduleCompile!I620/1,IF(ISTEXT(ScheduleCompile!I620),IF(OR(ISNUMBER(FIND("5F",ScheduleCompile!I620)),ISNUMBER(FIND("0F",ScheduleCompile!I620)),ISNUMBER(FIND("8F",ScheduleCompile!I620)),ISNUMBER(FIND("1F",ScheduleCompile!I620)),ISNUMBER(FIND("2F",ScheduleCompile!I620)),ISNUMBER(FIND("3F",ScheduleCompile!I620)),ISNUMBER(FIND("6F",ScheduleCompile!I620)),ISNUMBER(FIND("7F",ScheduleCompile!I620)),ISNUMBER(FIND("9F",ScheduleCompile!I620)),ISNUMBER(FIND("4F",ScheduleCompile!I620))),VALUE(LEFT(ScheduleCompile!I620,FIND("F",ScheduleCompile!I620)-1)),ScheduleCompile!I620)))))))</f>
        <v>62.6</v>
      </c>
      <c r="O627" s="1">
        <f>IF(AND(ISERROR(IF(ScheduleCompile!J620="Off",0,IF(ScheduleCompile!J620="On",1,IF(ISNUMBER(ScheduleCompile!J620),ScheduleCompile!J620/1,IF(ISTEXT(ScheduleCompile!J620),IF(OR(ISNUMBER(FIND("5F",ScheduleCompile!J620)),ISNUMBER(FIND("0F",ScheduleCompile!J620)),ISNUMBER(FIND("8F",ScheduleCompile!J620)),ISNUMBER(FIND("1F",ScheduleCompile!J620)),ISNUMBER(FIND("2F",ScheduleCompile!J620)),ISNUMBER(FIND("3F",ScheduleCompile!J620)),ISNUMBER(FIND("6F",ScheduleCompile!J620)),ISNUMBER(FIND("7F",ScheduleCompile!J620)),ISNUMBER(FIND("9F",ScheduleCompile!J620)),ISNUMBER(FIND("4F",ScheduleCompile!J620))),VALUE(LEFT(ScheduleCompile!J620,FIND("F",ScheduleCompile!J620)-1)),ScheduleCompile!J620)))))),ISTEXT(ScheduleCompile!#REF!)),"ENDTABLE",IF(ISERROR(IF(ScheduleCompile!J620="Off",0,IF(ScheduleCompile!J620="On",1,IF(ISNUMBER(ScheduleCompile!J620),ScheduleCompile!J620/1,IF(ISTEXT(ScheduleCompile!J620),IF(OR(ISNUMBER(FIND("5F",ScheduleCompile!J620)),ISNUMBER(FIND("0F",ScheduleCompile!J620)),ISNUMBER(FIND("8F",ScheduleCompile!J620)),ISNUMBER(FIND("1F",ScheduleCompile!J620)),ISNUMBER(FIND("2F",ScheduleCompile!J620)),ISNUMBER(FIND("3F",ScheduleCompile!J620)),ISNUMBER(FIND("6F",ScheduleCompile!J620)),ISNUMBER(FIND("7F",ScheduleCompile!J620)),ISNUMBER(FIND("9F",ScheduleCompile!J620)),ISNUMBER(FIND("4F",ScheduleCompile!J620))),VALUE(LEFT(ScheduleCompile!J620,FIND("F",ScheduleCompile!J620)-1)),ScheduleCompile!J620)))))),"",IF(ScheduleCompile!J620="Off",0,IF(ScheduleCompile!J620="On",1,IF(ISNUMBER(ScheduleCompile!J620),ScheduleCompile!J620/1,IF(ISTEXT(ScheduleCompile!J620),IF(OR(ISNUMBER(FIND("5F",ScheduleCompile!J620)),ISNUMBER(FIND("0F",ScheduleCompile!J620)),ISNUMBER(FIND("8F",ScheduleCompile!J620)),ISNUMBER(FIND("1F",ScheduleCompile!J620)),ISNUMBER(FIND("2F",ScheduleCompile!J620)),ISNUMBER(FIND("3F",ScheduleCompile!J620)),ISNUMBER(FIND("6F",ScheduleCompile!J620)),ISNUMBER(FIND("7F",ScheduleCompile!J620)),ISNUMBER(FIND("9F",ScheduleCompile!J620)),ISNUMBER(FIND("4F",ScheduleCompile!J620))),VALUE(LEFT(ScheduleCompile!J620,FIND("F",ScheduleCompile!J620)-1)),ScheduleCompile!J620)))))))</f>
        <v>62.6</v>
      </c>
      <c r="P627" s="1">
        <f>IF(AND(ISERROR(IF(ScheduleCompile!K620="Off",0,IF(ScheduleCompile!K620="On",1,IF(ISNUMBER(ScheduleCompile!K620),ScheduleCompile!K620/1,IF(ISTEXT(ScheduleCompile!K620),IF(OR(ISNUMBER(FIND("5F",ScheduleCompile!K620)),ISNUMBER(FIND("0F",ScheduleCompile!K620)),ISNUMBER(FIND("8F",ScheduleCompile!K620)),ISNUMBER(FIND("1F",ScheduleCompile!K620)),ISNUMBER(FIND("2F",ScheduleCompile!K620)),ISNUMBER(FIND("3F",ScheduleCompile!K620)),ISNUMBER(FIND("6F",ScheduleCompile!K620)),ISNUMBER(FIND("7F",ScheduleCompile!K620)),ISNUMBER(FIND("9F",ScheduleCompile!K620)),ISNUMBER(FIND("4F",ScheduleCompile!K620))),VALUE(LEFT(ScheduleCompile!K620,FIND("F",ScheduleCompile!K620)-1)),ScheduleCompile!K620)))))),ISTEXT(ScheduleCompile!#REF!)),"ENDTABLE",IF(ISERROR(IF(ScheduleCompile!K620="Off",0,IF(ScheduleCompile!K620="On",1,IF(ISNUMBER(ScheduleCompile!K620),ScheduleCompile!K620/1,IF(ISTEXT(ScheduleCompile!K620),IF(OR(ISNUMBER(FIND("5F",ScheduleCompile!K620)),ISNUMBER(FIND("0F",ScheduleCompile!K620)),ISNUMBER(FIND("8F",ScheduleCompile!K620)),ISNUMBER(FIND("1F",ScheduleCompile!K620)),ISNUMBER(FIND("2F",ScheduleCompile!K620)),ISNUMBER(FIND("3F",ScheduleCompile!K620)),ISNUMBER(FIND("6F",ScheduleCompile!K620)),ISNUMBER(FIND("7F",ScheduleCompile!K620)),ISNUMBER(FIND("9F",ScheduleCompile!K620)),ISNUMBER(FIND("4F",ScheduleCompile!K620))),VALUE(LEFT(ScheduleCompile!K620,FIND("F",ScheduleCompile!K620)-1)),ScheduleCompile!K620)))))),"",IF(ScheduleCompile!K620="Off",0,IF(ScheduleCompile!K620="On",1,IF(ISNUMBER(ScheduleCompile!K620),ScheduleCompile!K620/1,IF(ISTEXT(ScheduleCompile!K620),IF(OR(ISNUMBER(FIND("5F",ScheduleCompile!K620)),ISNUMBER(FIND("0F",ScheduleCompile!K620)),ISNUMBER(FIND("8F",ScheduleCompile!K620)),ISNUMBER(FIND("1F",ScheduleCompile!K620)),ISNUMBER(FIND("2F",ScheduleCompile!K620)),ISNUMBER(FIND("3F",ScheduleCompile!K620)),ISNUMBER(FIND("6F",ScheduleCompile!K620)),ISNUMBER(FIND("7F",ScheduleCompile!K620)),ISNUMBER(FIND("9F",ScheduleCompile!K620)),ISNUMBER(FIND("4F",ScheduleCompile!K620))),VALUE(LEFT(ScheduleCompile!K620,FIND("F",ScheduleCompile!K620)-1)),ScheduleCompile!K620)))))))</f>
        <v>62.6</v>
      </c>
      <c r="Q627" s="1">
        <f>IF(AND(ISERROR(IF(ScheduleCompile!L620="Off",0,IF(ScheduleCompile!L620="On",1,IF(ISNUMBER(ScheduleCompile!L620),ScheduleCompile!L620/1,IF(ISTEXT(ScheduleCompile!L620),IF(OR(ISNUMBER(FIND("5F",ScheduleCompile!L620)),ISNUMBER(FIND("0F",ScheduleCompile!L620)),ISNUMBER(FIND("8F",ScheduleCompile!L620)),ISNUMBER(FIND("1F",ScheduleCompile!L620)),ISNUMBER(FIND("2F",ScheduleCompile!L620)),ISNUMBER(FIND("3F",ScheduleCompile!L620)),ISNUMBER(FIND("6F",ScheduleCompile!L620)),ISNUMBER(FIND("7F",ScheduleCompile!L620)),ISNUMBER(FIND("9F",ScheduleCompile!L620)),ISNUMBER(FIND("4F",ScheduleCompile!L620))),VALUE(LEFT(ScheduleCompile!L620,FIND("F",ScheduleCompile!L620)-1)),ScheduleCompile!L620)))))),ISTEXT(ScheduleCompile!#REF!)),"ENDTABLE",IF(ISERROR(IF(ScheduleCompile!L620="Off",0,IF(ScheduleCompile!L620="On",1,IF(ISNUMBER(ScheduleCompile!L620),ScheduleCompile!L620/1,IF(ISTEXT(ScheduleCompile!L620),IF(OR(ISNUMBER(FIND("5F",ScheduleCompile!L620)),ISNUMBER(FIND("0F",ScheduleCompile!L620)),ISNUMBER(FIND("8F",ScheduleCompile!L620)),ISNUMBER(FIND("1F",ScheduleCompile!L620)),ISNUMBER(FIND("2F",ScheduleCompile!L620)),ISNUMBER(FIND("3F",ScheduleCompile!L620)),ISNUMBER(FIND("6F",ScheduleCompile!L620)),ISNUMBER(FIND("7F",ScheduleCompile!L620)),ISNUMBER(FIND("9F",ScheduleCompile!L620)),ISNUMBER(FIND("4F",ScheduleCompile!L620))),VALUE(LEFT(ScheduleCompile!L620,FIND("F",ScheduleCompile!L620)-1)),ScheduleCompile!L620)))))),"",IF(ScheduleCompile!L620="Off",0,IF(ScheduleCompile!L620="On",1,IF(ISNUMBER(ScheduleCompile!L620),ScheduleCompile!L620/1,IF(ISTEXT(ScheduleCompile!L620),IF(OR(ISNUMBER(FIND("5F",ScheduleCompile!L620)),ISNUMBER(FIND("0F",ScheduleCompile!L620)),ISNUMBER(FIND("8F",ScheduleCompile!L620)),ISNUMBER(FIND("1F",ScheduleCompile!L620)),ISNUMBER(FIND("2F",ScheduleCompile!L620)),ISNUMBER(FIND("3F",ScheduleCompile!L620)),ISNUMBER(FIND("6F",ScheduleCompile!L620)),ISNUMBER(FIND("7F",ScheduleCompile!L620)),ISNUMBER(FIND("9F",ScheduleCompile!L620)),ISNUMBER(FIND("4F",ScheduleCompile!L620))),VALUE(LEFT(ScheduleCompile!L620,FIND("F",ScheduleCompile!L620)-1)),ScheduleCompile!L620)))))))</f>
        <v>62.6</v>
      </c>
      <c r="R627" s="1">
        <f>IF(AND(ISERROR(IF(ScheduleCompile!M620="Off",0,IF(ScheduleCompile!M620="On",1,IF(ISNUMBER(ScheduleCompile!M620),ScheduleCompile!M620/1,IF(ISTEXT(ScheduleCompile!M620),IF(OR(ISNUMBER(FIND("5F",ScheduleCompile!M620)),ISNUMBER(FIND("0F",ScheduleCompile!M620)),ISNUMBER(FIND("8F",ScheduleCompile!M620)),ISNUMBER(FIND("1F",ScheduleCompile!M620)),ISNUMBER(FIND("2F",ScheduleCompile!M620)),ISNUMBER(FIND("3F",ScheduleCompile!M620)),ISNUMBER(FIND("6F",ScheduleCompile!M620)),ISNUMBER(FIND("7F",ScheduleCompile!M620)),ISNUMBER(FIND("9F",ScheduleCompile!M620)),ISNUMBER(FIND("4F",ScheduleCompile!M620))),VALUE(LEFT(ScheduleCompile!M620,FIND("F",ScheduleCompile!M620)-1)),ScheduleCompile!M620)))))),ISTEXT(ScheduleCompile!#REF!)),"ENDTABLE",IF(ISERROR(IF(ScheduleCompile!M620="Off",0,IF(ScheduleCompile!M620="On",1,IF(ISNUMBER(ScheduleCompile!M620),ScheduleCompile!M620/1,IF(ISTEXT(ScheduleCompile!M620),IF(OR(ISNUMBER(FIND("5F",ScheduleCompile!M620)),ISNUMBER(FIND("0F",ScheduleCompile!M620)),ISNUMBER(FIND("8F",ScheduleCompile!M620)),ISNUMBER(FIND("1F",ScheduleCompile!M620)),ISNUMBER(FIND("2F",ScheduleCompile!M620)),ISNUMBER(FIND("3F",ScheduleCompile!M620)),ISNUMBER(FIND("6F",ScheduleCompile!M620)),ISNUMBER(FIND("7F",ScheduleCompile!M620)),ISNUMBER(FIND("9F",ScheduleCompile!M620)),ISNUMBER(FIND("4F",ScheduleCompile!M620))),VALUE(LEFT(ScheduleCompile!M620,FIND("F",ScheduleCompile!M620)-1)),ScheduleCompile!M620)))))),"",IF(ScheduleCompile!M620="Off",0,IF(ScheduleCompile!M620="On",1,IF(ISNUMBER(ScheduleCompile!M620),ScheduleCompile!M620/1,IF(ISTEXT(ScheduleCompile!M620),IF(OR(ISNUMBER(FIND("5F",ScheduleCompile!M620)),ISNUMBER(FIND("0F",ScheduleCompile!M620)),ISNUMBER(FIND("8F",ScheduleCompile!M620)),ISNUMBER(FIND("1F",ScheduleCompile!M620)),ISNUMBER(FIND("2F",ScheduleCompile!M620)),ISNUMBER(FIND("3F",ScheduleCompile!M620)),ISNUMBER(FIND("6F",ScheduleCompile!M620)),ISNUMBER(FIND("7F",ScheduleCompile!M620)),ISNUMBER(FIND("9F",ScheduleCompile!M620)),ISNUMBER(FIND("4F",ScheduleCompile!M620))),VALUE(LEFT(ScheduleCompile!M620,FIND("F",ScheduleCompile!M620)-1)),ScheduleCompile!M620)))))))</f>
        <v>62.6</v>
      </c>
      <c r="S627" s="1">
        <f>IF(AND(ISERROR(IF(ScheduleCompile!N620="Off",0,IF(ScheduleCompile!N620="On",1,IF(ISNUMBER(ScheduleCompile!N620),ScheduleCompile!N620/1,IF(ISTEXT(ScheduleCompile!N620),IF(OR(ISNUMBER(FIND("5F",ScheduleCompile!N620)),ISNUMBER(FIND("0F",ScheduleCompile!N620)),ISNUMBER(FIND("8F",ScheduleCompile!N620)),ISNUMBER(FIND("1F",ScheduleCompile!N620)),ISNUMBER(FIND("2F",ScheduleCompile!N620)),ISNUMBER(FIND("3F",ScheduleCompile!N620)),ISNUMBER(FIND("6F",ScheduleCompile!N620)),ISNUMBER(FIND("7F",ScheduleCompile!N620)),ISNUMBER(FIND("9F",ScheduleCompile!N620)),ISNUMBER(FIND("4F",ScheduleCompile!N620))),VALUE(LEFT(ScheduleCompile!N620,FIND("F",ScheduleCompile!N620)-1)),ScheduleCompile!N620)))))),ISTEXT(ScheduleCompile!#REF!)),"ENDTABLE",IF(ISERROR(IF(ScheduleCompile!N620="Off",0,IF(ScheduleCompile!N620="On",1,IF(ISNUMBER(ScheduleCompile!N620),ScheduleCompile!N620/1,IF(ISTEXT(ScheduleCompile!N620),IF(OR(ISNUMBER(FIND("5F",ScheduleCompile!N620)),ISNUMBER(FIND("0F",ScheduleCompile!N620)),ISNUMBER(FIND("8F",ScheduleCompile!N620)),ISNUMBER(FIND("1F",ScheduleCompile!N620)),ISNUMBER(FIND("2F",ScheduleCompile!N620)),ISNUMBER(FIND("3F",ScheduleCompile!N620)),ISNUMBER(FIND("6F",ScheduleCompile!N620)),ISNUMBER(FIND("7F",ScheduleCompile!N620)),ISNUMBER(FIND("9F",ScheduleCompile!N620)),ISNUMBER(FIND("4F",ScheduleCompile!N620))),VALUE(LEFT(ScheduleCompile!N620,FIND("F",ScheduleCompile!N620)-1)),ScheduleCompile!N620)))))),"",IF(ScheduleCompile!N620="Off",0,IF(ScheduleCompile!N620="On",1,IF(ISNUMBER(ScheduleCompile!N620),ScheduleCompile!N620/1,IF(ISTEXT(ScheduleCompile!N620),IF(OR(ISNUMBER(FIND("5F",ScheduleCompile!N620)),ISNUMBER(FIND("0F",ScheduleCompile!N620)),ISNUMBER(FIND("8F",ScheduleCompile!N620)),ISNUMBER(FIND("1F",ScheduleCompile!N620)),ISNUMBER(FIND("2F",ScheduleCompile!N620)),ISNUMBER(FIND("3F",ScheduleCompile!N620)),ISNUMBER(FIND("6F",ScheduleCompile!N620)),ISNUMBER(FIND("7F",ScheduleCompile!N620)),ISNUMBER(FIND("9F",ScheduleCompile!N620)),ISNUMBER(FIND("4F",ScheduleCompile!N620))),VALUE(LEFT(ScheduleCompile!N620,FIND("F",ScheduleCompile!N620)-1)),ScheduleCompile!N620)))))))</f>
        <v>62.6</v>
      </c>
      <c r="T627" s="1">
        <f>IF(AND(ISERROR(IF(ScheduleCompile!O620="Off",0,IF(ScheduleCompile!O620="On",1,IF(ISNUMBER(ScheduleCompile!O620),ScheduleCompile!O620/1,IF(ISTEXT(ScheduleCompile!O620),IF(OR(ISNUMBER(FIND("5F",ScheduleCompile!O620)),ISNUMBER(FIND("0F",ScheduleCompile!O620)),ISNUMBER(FIND("8F",ScheduleCompile!O620)),ISNUMBER(FIND("1F",ScheduleCompile!O620)),ISNUMBER(FIND("2F",ScheduleCompile!O620)),ISNUMBER(FIND("3F",ScheduleCompile!O620)),ISNUMBER(FIND("6F",ScheduleCompile!O620)),ISNUMBER(FIND("7F",ScheduleCompile!O620)),ISNUMBER(FIND("9F",ScheduleCompile!O620)),ISNUMBER(FIND("4F",ScheduleCompile!O620))),VALUE(LEFT(ScheduleCompile!O620,FIND("F",ScheduleCompile!O620)-1)),ScheduleCompile!O620)))))),ISTEXT(ScheduleCompile!#REF!)),"ENDTABLE",IF(ISERROR(IF(ScheduleCompile!O620="Off",0,IF(ScheduleCompile!O620="On",1,IF(ISNUMBER(ScheduleCompile!O620),ScheduleCompile!O620/1,IF(ISTEXT(ScheduleCompile!O620),IF(OR(ISNUMBER(FIND("5F",ScheduleCompile!O620)),ISNUMBER(FIND("0F",ScheduleCompile!O620)),ISNUMBER(FIND("8F",ScheduleCompile!O620)),ISNUMBER(FIND("1F",ScheduleCompile!O620)),ISNUMBER(FIND("2F",ScheduleCompile!O620)),ISNUMBER(FIND("3F",ScheduleCompile!O620)),ISNUMBER(FIND("6F",ScheduleCompile!O620)),ISNUMBER(FIND("7F",ScheduleCompile!O620)),ISNUMBER(FIND("9F",ScheduleCompile!O620)),ISNUMBER(FIND("4F",ScheduleCompile!O620))),VALUE(LEFT(ScheduleCompile!O620,FIND("F",ScheduleCompile!O620)-1)),ScheduleCompile!O620)))))),"",IF(ScheduleCompile!O620="Off",0,IF(ScheduleCompile!O620="On",1,IF(ISNUMBER(ScheduleCompile!O620),ScheduleCompile!O620/1,IF(ISTEXT(ScheduleCompile!O620),IF(OR(ISNUMBER(FIND("5F",ScheduleCompile!O620)),ISNUMBER(FIND("0F",ScheduleCompile!O620)),ISNUMBER(FIND("8F",ScheduleCompile!O620)),ISNUMBER(FIND("1F",ScheduleCompile!O620)),ISNUMBER(FIND("2F",ScheduleCompile!O620)),ISNUMBER(FIND("3F",ScheduleCompile!O620)),ISNUMBER(FIND("6F",ScheduleCompile!O620)),ISNUMBER(FIND("7F",ScheduleCompile!O620)),ISNUMBER(FIND("9F",ScheduleCompile!O620)),ISNUMBER(FIND("4F",ScheduleCompile!O620))),VALUE(LEFT(ScheduleCompile!O620,FIND("F",ScheduleCompile!O620)-1)),ScheduleCompile!O620)))))))</f>
        <v>62.6</v>
      </c>
      <c r="U627" s="1">
        <f>IF(AND(ISERROR(IF(ScheduleCompile!P620="Off",0,IF(ScheduleCompile!P620="On",1,IF(ISNUMBER(ScheduleCompile!P620),ScheduleCompile!P620/1,IF(ISTEXT(ScheduleCompile!P620),IF(OR(ISNUMBER(FIND("5F",ScheduleCompile!P620)),ISNUMBER(FIND("0F",ScheduleCompile!P620)),ISNUMBER(FIND("8F",ScheduleCompile!P620)),ISNUMBER(FIND("1F",ScheduleCompile!P620)),ISNUMBER(FIND("2F",ScheduleCompile!P620)),ISNUMBER(FIND("3F",ScheduleCompile!P620)),ISNUMBER(FIND("6F",ScheduleCompile!P620)),ISNUMBER(FIND("7F",ScheduleCompile!P620)),ISNUMBER(FIND("9F",ScheduleCompile!P620)),ISNUMBER(FIND("4F",ScheduleCompile!P620))),VALUE(LEFT(ScheduleCompile!P620,FIND("F",ScheduleCompile!P620)-1)),ScheduleCompile!P620)))))),ISTEXT(ScheduleCompile!#REF!)),"ENDTABLE",IF(ISERROR(IF(ScheduleCompile!P620="Off",0,IF(ScheduleCompile!P620="On",1,IF(ISNUMBER(ScheduleCompile!P620),ScheduleCompile!P620/1,IF(ISTEXT(ScheduleCompile!P620),IF(OR(ISNUMBER(FIND("5F",ScheduleCompile!P620)),ISNUMBER(FIND("0F",ScheduleCompile!P620)),ISNUMBER(FIND("8F",ScheduleCompile!P620)),ISNUMBER(FIND("1F",ScheduleCompile!P620)),ISNUMBER(FIND("2F",ScheduleCompile!P620)),ISNUMBER(FIND("3F",ScheduleCompile!P620)),ISNUMBER(FIND("6F",ScheduleCompile!P620)),ISNUMBER(FIND("7F",ScheduleCompile!P620)),ISNUMBER(FIND("9F",ScheduleCompile!P620)),ISNUMBER(FIND("4F",ScheduleCompile!P620))),VALUE(LEFT(ScheduleCompile!P620,FIND("F",ScheduleCompile!P620)-1)),ScheduleCompile!P620)))))),"",IF(ScheduleCompile!P620="Off",0,IF(ScheduleCompile!P620="On",1,IF(ISNUMBER(ScheduleCompile!P620),ScheduleCompile!P620/1,IF(ISTEXT(ScheduleCompile!P620),IF(OR(ISNUMBER(FIND("5F",ScheduleCompile!P620)),ISNUMBER(FIND("0F",ScheduleCompile!P620)),ISNUMBER(FIND("8F",ScheduleCompile!P620)),ISNUMBER(FIND("1F",ScheduleCompile!P620)),ISNUMBER(FIND("2F",ScheduleCompile!P620)),ISNUMBER(FIND("3F",ScheduleCompile!P620)),ISNUMBER(FIND("6F",ScheduleCompile!P620)),ISNUMBER(FIND("7F",ScheduleCompile!P620)),ISNUMBER(FIND("9F",ScheduleCompile!P620)),ISNUMBER(FIND("4F",ScheduleCompile!P620))),VALUE(LEFT(ScheduleCompile!P620,FIND("F",ScheduleCompile!P620)-1)),ScheduleCompile!P620)))))))</f>
        <v>62.6</v>
      </c>
      <c r="V627" s="1">
        <f>IF(AND(ISERROR(IF(ScheduleCompile!Q620="Off",0,IF(ScheduleCompile!Q620="On",1,IF(ISNUMBER(ScheduleCompile!Q620),ScheduleCompile!Q620/1,IF(ISTEXT(ScheduleCompile!Q620),IF(OR(ISNUMBER(FIND("5F",ScheduleCompile!Q620)),ISNUMBER(FIND("0F",ScheduleCompile!Q620)),ISNUMBER(FIND("8F",ScheduleCompile!Q620)),ISNUMBER(FIND("1F",ScheduleCompile!Q620)),ISNUMBER(FIND("2F",ScheduleCompile!Q620)),ISNUMBER(FIND("3F",ScheduleCompile!Q620)),ISNUMBER(FIND("6F",ScheduleCompile!Q620)),ISNUMBER(FIND("7F",ScheduleCompile!Q620)),ISNUMBER(FIND("9F",ScheduleCompile!Q620)),ISNUMBER(FIND("4F",ScheduleCompile!Q620))),VALUE(LEFT(ScheduleCompile!Q620,FIND("F",ScheduleCompile!Q620)-1)),ScheduleCompile!Q620)))))),ISTEXT(ScheduleCompile!#REF!)),"ENDTABLE",IF(ISERROR(IF(ScheduleCompile!Q620="Off",0,IF(ScheduleCompile!Q620="On",1,IF(ISNUMBER(ScheduleCompile!Q620),ScheduleCompile!Q620/1,IF(ISTEXT(ScheduleCompile!Q620),IF(OR(ISNUMBER(FIND("5F",ScheduleCompile!Q620)),ISNUMBER(FIND("0F",ScheduleCompile!Q620)),ISNUMBER(FIND("8F",ScheduleCompile!Q620)),ISNUMBER(FIND("1F",ScheduleCompile!Q620)),ISNUMBER(FIND("2F",ScheduleCompile!Q620)),ISNUMBER(FIND("3F",ScheduleCompile!Q620)),ISNUMBER(FIND("6F",ScheduleCompile!Q620)),ISNUMBER(FIND("7F",ScheduleCompile!Q620)),ISNUMBER(FIND("9F",ScheduleCompile!Q620)),ISNUMBER(FIND("4F",ScheduleCompile!Q620))),VALUE(LEFT(ScheduleCompile!Q620,FIND("F",ScheduleCompile!Q620)-1)),ScheduleCompile!Q620)))))),"",IF(ScheduleCompile!Q620="Off",0,IF(ScheduleCompile!Q620="On",1,IF(ISNUMBER(ScheduleCompile!Q620),ScheduleCompile!Q620/1,IF(ISTEXT(ScheduleCompile!Q620),IF(OR(ISNUMBER(FIND("5F",ScheduleCompile!Q620)),ISNUMBER(FIND("0F",ScheduleCompile!Q620)),ISNUMBER(FIND("8F",ScheduleCompile!Q620)),ISNUMBER(FIND("1F",ScheduleCompile!Q620)),ISNUMBER(FIND("2F",ScheduleCompile!Q620)),ISNUMBER(FIND("3F",ScheduleCompile!Q620)),ISNUMBER(FIND("6F",ScheduleCompile!Q620)),ISNUMBER(FIND("7F",ScheduleCompile!Q620)),ISNUMBER(FIND("9F",ScheduleCompile!Q620)),ISNUMBER(FIND("4F",ScheduleCompile!Q620))),VALUE(LEFT(ScheduleCompile!Q620,FIND("F",ScheduleCompile!Q620)-1)),ScheduleCompile!Q620)))))))</f>
        <v>62.6</v>
      </c>
      <c r="W627" s="1">
        <f>IF(AND(ISERROR(IF(ScheduleCompile!R620="Off",0,IF(ScheduleCompile!R620="On",1,IF(ISNUMBER(ScheduleCompile!R620),ScheduleCompile!R620/1,IF(ISTEXT(ScheduleCompile!R620),IF(OR(ISNUMBER(FIND("5F",ScheduleCompile!R620)),ISNUMBER(FIND("0F",ScheduleCompile!R620)),ISNUMBER(FIND("8F",ScheduleCompile!R620)),ISNUMBER(FIND("1F",ScheduleCompile!R620)),ISNUMBER(FIND("2F",ScheduleCompile!R620)),ISNUMBER(FIND("3F",ScheduleCompile!R620)),ISNUMBER(FIND("6F",ScheduleCompile!R620)),ISNUMBER(FIND("7F",ScheduleCompile!R620)),ISNUMBER(FIND("9F",ScheduleCompile!R620)),ISNUMBER(FIND("4F",ScheduleCompile!R620))),VALUE(LEFT(ScheduleCompile!R620,FIND("F",ScheduleCompile!R620)-1)),ScheduleCompile!R620)))))),ISTEXT(ScheduleCompile!#REF!)),"ENDTABLE",IF(ISERROR(IF(ScheduleCompile!R620="Off",0,IF(ScheduleCompile!R620="On",1,IF(ISNUMBER(ScheduleCompile!R620),ScheduleCompile!R620/1,IF(ISTEXT(ScheduleCompile!R620),IF(OR(ISNUMBER(FIND("5F",ScheduleCompile!R620)),ISNUMBER(FIND("0F",ScheduleCompile!R620)),ISNUMBER(FIND("8F",ScheduleCompile!R620)),ISNUMBER(FIND("1F",ScheduleCompile!R620)),ISNUMBER(FIND("2F",ScheduleCompile!R620)),ISNUMBER(FIND("3F",ScheduleCompile!R620)),ISNUMBER(FIND("6F",ScheduleCompile!R620)),ISNUMBER(FIND("7F",ScheduleCompile!R620)),ISNUMBER(FIND("9F",ScheduleCompile!R620)),ISNUMBER(FIND("4F",ScheduleCompile!R620))),VALUE(LEFT(ScheduleCompile!R620,FIND("F",ScheduleCompile!R620)-1)),ScheduleCompile!R620)))))),"",IF(ScheduleCompile!R620="Off",0,IF(ScheduleCompile!R620="On",1,IF(ISNUMBER(ScheduleCompile!R620),ScheduleCompile!R620/1,IF(ISTEXT(ScheduleCompile!R620),IF(OR(ISNUMBER(FIND("5F",ScheduleCompile!R620)),ISNUMBER(FIND("0F",ScheduleCompile!R620)),ISNUMBER(FIND("8F",ScheduleCompile!R620)),ISNUMBER(FIND("1F",ScheduleCompile!R620)),ISNUMBER(FIND("2F",ScheduleCompile!R620)),ISNUMBER(FIND("3F",ScheduleCompile!R620)),ISNUMBER(FIND("6F",ScheduleCompile!R620)),ISNUMBER(FIND("7F",ScheduleCompile!R620)),ISNUMBER(FIND("9F",ScheduleCompile!R620)),ISNUMBER(FIND("4F",ScheduleCompile!R620))),VALUE(LEFT(ScheduleCompile!R620,FIND("F",ScheduleCompile!R620)-1)),ScheduleCompile!R620)))))))</f>
        <v>62.6</v>
      </c>
      <c r="X627" s="1">
        <f>IF(AND(ISERROR(IF(ScheduleCompile!S620="Off",0,IF(ScheduleCompile!S620="On",1,IF(ISNUMBER(ScheduleCompile!S620),ScheduleCompile!S620/1,IF(ISTEXT(ScheduleCompile!S620),IF(OR(ISNUMBER(FIND("5F",ScheduleCompile!S620)),ISNUMBER(FIND("0F",ScheduleCompile!S620)),ISNUMBER(FIND("8F",ScheduleCompile!S620)),ISNUMBER(FIND("1F",ScheduleCompile!S620)),ISNUMBER(FIND("2F",ScheduleCompile!S620)),ISNUMBER(FIND("3F",ScheduleCompile!S620)),ISNUMBER(FIND("6F",ScheduleCompile!S620)),ISNUMBER(FIND("7F",ScheduleCompile!S620)),ISNUMBER(FIND("9F",ScheduleCompile!S620)),ISNUMBER(FIND("4F",ScheduleCompile!S620))),VALUE(LEFT(ScheduleCompile!S620,FIND("F",ScheduleCompile!S620)-1)),ScheduleCompile!S620)))))),ISTEXT(ScheduleCompile!#REF!)),"ENDTABLE",IF(ISERROR(IF(ScheduleCompile!S620="Off",0,IF(ScheduleCompile!S620="On",1,IF(ISNUMBER(ScheduleCompile!S620),ScheduleCompile!S620/1,IF(ISTEXT(ScheduleCompile!S620),IF(OR(ISNUMBER(FIND("5F",ScheduleCompile!S620)),ISNUMBER(FIND("0F",ScheduleCompile!S620)),ISNUMBER(FIND("8F",ScheduleCompile!S620)),ISNUMBER(FIND("1F",ScheduleCompile!S620)),ISNUMBER(FIND("2F",ScheduleCompile!S620)),ISNUMBER(FIND("3F",ScheduleCompile!S620)),ISNUMBER(FIND("6F",ScheduleCompile!S620)),ISNUMBER(FIND("7F",ScheduleCompile!S620)),ISNUMBER(FIND("9F",ScheduleCompile!S620)),ISNUMBER(FIND("4F",ScheduleCompile!S620))),VALUE(LEFT(ScheduleCompile!S620,FIND("F",ScheduleCompile!S620)-1)),ScheduleCompile!S620)))))),"",IF(ScheduleCompile!S620="Off",0,IF(ScheduleCompile!S620="On",1,IF(ISNUMBER(ScheduleCompile!S620),ScheduleCompile!S620/1,IF(ISTEXT(ScheduleCompile!S620),IF(OR(ISNUMBER(FIND("5F",ScheduleCompile!S620)),ISNUMBER(FIND("0F",ScheduleCompile!S620)),ISNUMBER(FIND("8F",ScheduleCompile!S620)),ISNUMBER(FIND("1F",ScheduleCompile!S620)),ISNUMBER(FIND("2F",ScheduleCompile!S620)),ISNUMBER(FIND("3F",ScheduleCompile!S620)),ISNUMBER(FIND("6F",ScheduleCompile!S620)),ISNUMBER(FIND("7F",ScheduleCompile!S620)),ISNUMBER(FIND("9F",ScheduleCompile!S620)),ISNUMBER(FIND("4F",ScheduleCompile!S620))),VALUE(LEFT(ScheduleCompile!S620,FIND("F",ScheduleCompile!S620)-1)),ScheduleCompile!S620)))))))</f>
        <v>62.6</v>
      </c>
      <c r="Y627" s="1">
        <f>IF(AND(ISERROR(IF(ScheduleCompile!T620="Off",0,IF(ScheduleCompile!T620="On",1,IF(ISNUMBER(ScheduleCompile!T620),ScheduleCompile!T620/1,IF(ISTEXT(ScheduleCompile!T620),IF(OR(ISNUMBER(FIND("5F",ScheduleCompile!T620)),ISNUMBER(FIND("0F",ScheduleCompile!T620)),ISNUMBER(FIND("8F",ScheduleCompile!T620)),ISNUMBER(FIND("1F",ScheduleCompile!T620)),ISNUMBER(FIND("2F",ScheduleCompile!T620)),ISNUMBER(FIND("3F",ScheduleCompile!T620)),ISNUMBER(FIND("6F",ScheduleCompile!T620)),ISNUMBER(FIND("7F",ScheduleCompile!T620)),ISNUMBER(FIND("9F",ScheduleCompile!T620)),ISNUMBER(FIND("4F",ScheduleCompile!T620))),VALUE(LEFT(ScheduleCompile!T620,FIND("F",ScheduleCompile!T620)-1)),ScheduleCompile!T620)))))),ISTEXT(ScheduleCompile!#REF!)),"ENDTABLE",IF(ISERROR(IF(ScheduleCompile!T620="Off",0,IF(ScheduleCompile!T620="On",1,IF(ISNUMBER(ScheduleCompile!T620),ScheduleCompile!T620/1,IF(ISTEXT(ScheduleCompile!T620),IF(OR(ISNUMBER(FIND("5F",ScheduleCompile!T620)),ISNUMBER(FIND("0F",ScheduleCompile!T620)),ISNUMBER(FIND("8F",ScheduleCompile!T620)),ISNUMBER(FIND("1F",ScheduleCompile!T620)),ISNUMBER(FIND("2F",ScheduleCompile!T620)),ISNUMBER(FIND("3F",ScheduleCompile!T620)),ISNUMBER(FIND("6F",ScheduleCompile!T620)),ISNUMBER(FIND("7F",ScheduleCompile!T620)),ISNUMBER(FIND("9F",ScheduleCompile!T620)),ISNUMBER(FIND("4F",ScheduleCompile!T620))),VALUE(LEFT(ScheduleCompile!T620,FIND("F",ScheduleCompile!T620)-1)),ScheduleCompile!T620)))))),"",IF(ScheduleCompile!T620="Off",0,IF(ScheduleCompile!T620="On",1,IF(ISNUMBER(ScheduleCompile!T620),ScheduleCompile!T620/1,IF(ISTEXT(ScheduleCompile!T620),IF(OR(ISNUMBER(FIND("5F",ScheduleCompile!T620)),ISNUMBER(FIND("0F",ScheduleCompile!T620)),ISNUMBER(FIND("8F",ScheduleCompile!T620)),ISNUMBER(FIND("1F",ScheduleCompile!T620)),ISNUMBER(FIND("2F",ScheduleCompile!T620)),ISNUMBER(FIND("3F",ScheduleCompile!T620)),ISNUMBER(FIND("6F",ScheduleCompile!T620)),ISNUMBER(FIND("7F",ScheduleCompile!T620)),ISNUMBER(FIND("9F",ScheduleCompile!T620)),ISNUMBER(FIND("4F",ScheduleCompile!T620))),VALUE(LEFT(ScheduleCompile!T620,FIND("F",ScheduleCompile!T620)-1)),ScheduleCompile!T620)))))))</f>
        <v>62.6</v>
      </c>
      <c r="Z627" s="1">
        <f>IF(AND(ISERROR(IF(ScheduleCompile!U620="Off",0,IF(ScheduleCompile!U620="On",1,IF(ISNUMBER(ScheduleCompile!U620),ScheduleCompile!U620/1,IF(ISTEXT(ScheduleCompile!U620),IF(OR(ISNUMBER(FIND("5F",ScheduleCompile!U620)),ISNUMBER(FIND("0F",ScheduleCompile!U620)),ISNUMBER(FIND("8F",ScheduleCompile!U620)),ISNUMBER(FIND("1F",ScheduleCompile!U620)),ISNUMBER(FIND("2F",ScheduleCompile!U620)),ISNUMBER(FIND("3F",ScheduleCompile!U620)),ISNUMBER(FIND("6F",ScheduleCompile!U620)),ISNUMBER(FIND("7F",ScheduleCompile!U620)),ISNUMBER(FIND("9F",ScheduleCompile!U620)),ISNUMBER(FIND("4F",ScheduleCompile!U620))),VALUE(LEFT(ScheduleCompile!U620,FIND("F",ScheduleCompile!U620)-1)),ScheduleCompile!U620)))))),ISTEXT(ScheduleCompile!#REF!)),"ENDTABLE",IF(ISERROR(IF(ScheduleCompile!U620="Off",0,IF(ScheduleCompile!U620="On",1,IF(ISNUMBER(ScheduleCompile!U620),ScheduleCompile!U620/1,IF(ISTEXT(ScheduleCompile!U620),IF(OR(ISNUMBER(FIND("5F",ScheduleCompile!U620)),ISNUMBER(FIND("0F",ScheduleCompile!U620)),ISNUMBER(FIND("8F",ScheduleCompile!U620)),ISNUMBER(FIND("1F",ScheduleCompile!U620)),ISNUMBER(FIND("2F",ScheduleCompile!U620)),ISNUMBER(FIND("3F",ScheduleCompile!U620)),ISNUMBER(FIND("6F",ScheduleCompile!U620)),ISNUMBER(FIND("7F",ScheduleCompile!U620)),ISNUMBER(FIND("9F",ScheduleCompile!U620)),ISNUMBER(FIND("4F",ScheduleCompile!U620))),VALUE(LEFT(ScheduleCompile!U620,FIND("F",ScheduleCompile!U620)-1)),ScheduleCompile!U620)))))),"",IF(ScheduleCompile!U620="Off",0,IF(ScheduleCompile!U620="On",1,IF(ISNUMBER(ScheduleCompile!U620),ScheduleCompile!U620/1,IF(ISTEXT(ScheduleCompile!U620),IF(OR(ISNUMBER(FIND("5F",ScheduleCompile!U620)),ISNUMBER(FIND("0F",ScheduleCompile!U620)),ISNUMBER(FIND("8F",ScheduleCompile!U620)),ISNUMBER(FIND("1F",ScheduleCompile!U620)),ISNUMBER(FIND("2F",ScheduleCompile!U620)),ISNUMBER(FIND("3F",ScheduleCompile!U620)),ISNUMBER(FIND("6F",ScheduleCompile!U620)),ISNUMBER(FIND("7F",ScheduleCompile!U620)),ISNUMBER(FIND("9F",ScheduleCompile!U620)),ISNUMBER(FIND("4F",ScheduleCompile!U620))),VALUE(LEFT(ScheduleCompile!U620,FIND("F",ScheduleCompile!U620)-1)),ScheduleCompile!U620)))))))</f>
        <v>62.6</v>
      </c>
      <c r="AA627" s="1">
        <f>IF(AND(ISERROR(IF(ScheduleCompile!V620="Off",0,IF(ScheduleCompile!V620="On",1,IF(ISNUMBER(ScheduleCompile!V620),ScheduleCompile!V620/1,IF(ISTEXT(ScheduleCompile!V620),IF(OR(ISNUMBER(FIND("5F",ScheduleCompile!V620)),ISNUMBER(FIND("0F",ScheduleCompile!V620)),ISNUMBER(FIND("8F",ScheduleCompile!V620)),ISNUMBER(FIND("1F",ScheduleCompile!V620)),ISNUMBER(FIND("2F",ScheduleCompile!V620)),ISNUMBER(FIND("3F",ScheduleCompile!V620)),ISNUMBER(FIND("6F",ScheduleCompile!V620)),ISNUMBER(FIND("7F",ScheduleCompile!V620)),ISNUMBER(FIND("9F",ScheduleCompile!V620)),ISNUMBER(FIND("4F",ScheduleCompile!V620))),VALUE(LEFT(ScheduleCompile!V620,FIND("F",ScheduleCompile!V620)-1)),ScheduleCompile!V620)))))),ISTEXT(ScheduleCompile!#REF!)),"ENDTABLE",IF(ISERROR(IF(ScheduleCompile!V620="Off",0,IF(ScheduleCompile!V620="On",1,IF(ISNUMBER(ScheduleCompile!V620),ScheduleCompile!V620/1,IF(ISTEXT(ScheduleCompile!V620),IF(OR(ISNUMBER(FIND("5F",ScheduleCompile!V620)),ISNUMBER(FIND("0F",ScheduleCompile!V620)),ISNUMBER(FIND("8F",ScheduleCompile!V620)),ISNUMBER(FIND("1F",ScheduleCompile!V620)),ISNUMBER(FIND("2F",ScheduleCompile!V620)),ISNUMBER(FIND("3F",ScheduleCompile!V620)),ISNUMBER(FIND("6F",ScheduleCompile!V620)),ISNUMBER(FIND("7F",ScheduleCompile!V620)),ISNUMBER(FIND("9F",ScheduleCompile!V620)),ISNUMBER(FIND("4F",ScheduleCompile!V620))),VALUE(LEFT(ScheduleCompile!V620,FIND("F",ScheduleCompile!V620)-1)),ScheduleCompile!V620)))))),"",IF(ScheduleCompile!V620="Off",0,IF(ScheduleCompile!V620="On",1,IF(ISNUMBER(ScheduleCompile!V620),ScheduleCompile!V620/1,IF(ISTEXT(ScheduleCompile!V620),IF(OR(ISNUMBER(FIND("5F",ScheduleCompile!V620)),ISNUMBER(FIND("0F",ScheduleCompile!V620)),ISNUMBER(FIND("8F",ScheduleCompile!V620)),ISNUMBER(FIND("1F",ScheduleCompile!V620)),ISNUMBER(FIND("2F",ScheduleCompile!V620)),ISNUMBER(FIND("3F",ScheduleCompile!V620)),ISNUMBER(FIND("6F",ScheduleCompile!V620)),ISNUMBER(FIND("7F",ScheduleCompile!V620)),ISNUMBER(FIND("9F",ScheduleCompile!V620)),ISNUMBER(FIND("4F",ScheduleCompile!V620))),VALUE(LEFT(ScheduleCompile!V620,FIND("F",ScheduleCompile!V620)-1)),ScheduleCompile!V620)))))))</f>
        <v>62.6</v>
      </c>
      <c r="AB627" s="1">
        <f>IF(AND(ISERROR(IF(ScheduleCompile!W620="Off",0,IF(ScheduleCompile!W620="On",1,IF(ISNUMBER(ScheduleCompile!W620),ScheduleCompile!W620/1,IF(ISTEXT(ScheduleCompile!W620),IF(OR(ISNUMBER(FIND("5F",ScheduleCompile!W620)),ISNUMBER(FIND("0F",ScheduleCompile!W620)),ISNUMBER(FIND("8F",ScheduleCompile!W620)),ISNUMBER(FIND("1F",ScheduleCompile!W620)),ISNUMBER(FIND("2F",ScheduleCompile!W620)),ISNUMBER(FIND("3F",ScheduleCompile!W620)),ISNUMBER(FIND("6F",ScheduleCompile!W620)),ISNUMBER(FIND("7F",ScheduleCompile!W620)),ISNUMBER(FIND("9F",ScheduleCompile!W620)),ISNUMBER(FIND("4F",ScheduleCompile!W620))),VALUE(LEFT(ScheduleCompile!W620,FIND("F",ScheduleCompile!W620)-1)),ScheduleCompile!W620)))))),ISTEXT(ScheduleCompile!#REF!)),"ENDTABLE",IF(ISERROR(IF(ScheduleCompile!W620="Off",0,IF(ScheduleCompile!W620="On",1,IF(ISNUMBER(ScheduleCompile!W620),ScheduleCompile!W620/1,IF(ISTEXT(ScheduleCompile!W620),IF(OR(ISNUMBER(FIND("5F",ScheduleCompile!W620)),ISNUMBER(FIND("0F",ScheduleCompile!W620)),ISNUMBER(FIND("8F",ScheduleCompile!W620)),ISNUMBER(FIND("1F",ScheduleCompile!W620)),ISNUMBER(FIND("2F",ScheduleCompile!W620)),ISNUMBER(FIND("3F",ScheduleCompile!W620)),ISNUMBER(FIND("6F",ScheduleCompile!W620)),ISNUMBER(FIND("7F",ScheduleCompile!W620)),ISNUMBER(FIND("9F",ScheduleCompile!W620)),ISNUMBER(FIND("4F",ScheduleCompile!W620))),VALUE(LEFT(ScheduleCompile!W620,FIND("F",ScheduleCompile!W620)-1)),ScheduleCompile!W620)))))),"",IF(ScheduleCompile!W620="Off",0,IF(ScheduleCompile!W620="On",1,IF(ISNUMBER(ScheduleCompile!W620),ScheduleCompile!W620/1,IF(ISTEXT(ScheduleCompile!W620),IF(OR(ISNUMBER(FIND("5F",ScheduleCompile!W620)),ISNUMBER(FIND("0F",ScheduleCompile!W620)),ISNUMBER(FIND("8F",ScheduleCompile!W620)),ISNUMBER(FIND("1F",ScheduleCompile!W620)),ISNUMBER(FIND("2F",ScheduleCompile!W620)),ISNUMBER(FIND("3F",ScheduleCompile!W620)),ISNUMBER(FIND("6F",ScheduleCompile!W620)),ISNUMBER(FIND("7F",ScheduleCompile!W620)),ISNUMBER(FIND("9F",ScheduleCompile!W620)),ISNUMBER(FIND("4F",ScheduleCompile!W620))),VALUE(LEFT(ScheduleCompile!W620,FIND("F",ScheduleCompile!W620)-1)),ScheduleCompile!W620)))))))</f>
        <v>62.6</v>
      </c>
      <c r="AC627" s="1">
        <f>IF(AND(ISERROR(IF(ScheduleCompile!X620="Off",0,IF(ScheduleCompile!X620="On",1,IF(ISNUMBER(ScheduleCompile!X620),ScheduleCompile!X620/1,IF(ISTEXT(ScheduleCompile!X620),IF(OR(ISNUMBER(FIND("5F",ScheduleCompile!X620)),ISNUMBER(FIND("0F",ScheduleCompile!X620)),ISNUMBER(FIND("8F",ScheduleCompile!X620)),ISNUMBER(FIND("1F",ScheduleCompile!X620)),ISNUMBER(FIND("2F",ScheduleCompile!X620)),ISNUMBER(FIND("3F",ScheduleCompile!X620)),ISNUMBER(FIND("6F",ScheduleCompile!X620)),ISNUMBER(FIND("7F",ScheduleCompile!X620)),ISNUMBER(FIND("9F",ScheduleCompile!X620)),ISNUMBER(FIND("4F",ScheduleCompile!X620))),VALUE(LEFT(ScheduleCompile!X620,FIND("F",ScheduleCompile!X620)-1)),ScheduleCompile!X620)))))),ISTEXT(ScheduleCompile!#REF!)),"ENDTABLE",IF(ISERROR(IF(ScheduleCompile!X620="Off",0,IF(ScheduleCompile!X620="On",1,IF(ISNUMBER(ScheduleCompile!X620),ScheduleCompile!X620/1,IF(ISTEXT(ScheduleCompile!X620),IF(OR(ISNUMBER(FIND("5F",ScheduleCompile!X620)),ISNUMBER(FIND("0F",ScheduleCompile!X620)),ISNUMBER(FIND("8F",ScheduleCompile!X620)),ISNUMBER(FIND("1F",ScheduleCompile!X620)),ISNUMBER(FIND("2F",ScheduleCompile!X620)),ISNUMBER(FIND("3F",ScheduleCompile!X620)),ISNUMBER(FIND("6F",ScheduleCompile!X620)),ISNUMBER(FIND("7F",ScheduleCompile!X620)),ISNUMBER(FIND("9F",ScheduleCompile!X620)),ISNUMBER(FIND("4F",ScheduleCompile!X620))),VALUE(LEFT(ScheduleCompile!X620,FIND("F",ScheduleCompile!X620)-1)),ScheduleCompile!X620)))))),"",IF(ScheduleCompile!X620="Off",0,IF(ScheduleCompile!X620="On",1,IF(ISNUMBER(ScheduleCompile!X620),ScheduleCompile!X620/1,IF(ISTEXT(ScheduleCompile!X620),IF(OR(ISNUMBER(FIND("5F",ScheduleCompile!X620)),ISNUMBER(FIND("0F",ScheduleCompile!X620)),ISNUMBER(FIND("8F",ScheduleCompile!X620)),ISNUMBER(FIND("1F",ScheduleCompile!X620)),ISNUMBER(FIND("2F",ScheduleCompile!X620)),ISNUMBER(FIND("3F",ScheduleCompile!X620)),ISNUMBER(FIND("6F",ScheduleCompile!X620)),ISNUMBER(FIND("7F",ScheduleCompile!X620)),ISNUMBER(FIND("9F",ScheduleCompile!X620)),ISNUMBER(FIND("4F",ScheduleCompile!X620))),VALUE(LEFT(ScheduleCompile!X620,FIND("F",ScheduleCompile!X620)-1)),ScheduleCompile!X620)))))))</f>
        <v>62.6</v>
      </c>
      <c r="AD627" s="1">
        <f>IF(AND(ISERROR(IF(ScheduleCompile!Y620="Off",0,IF(ScheduleCompile!Y620="On",1,IF(ISNUMBER(ScheduleCompile!Y620),ScheduleCompile!Y620/1,IF(ISTEXT(ScheduleCompile!Y620),IF(OR(ISNUMBER(FIND("5F",ScheduleCompile!Y620)),ISNUMBER(FIND("0F",ScheduleCompile!Y620)),ISNUMBER(FIND("8F",ScheduleCompile!Y620)),ISNUMBER(FIND("1F",ScheduleCompile!Y620)),ISNUMBER(FIND("2F",ScheduleCompile!Y620)),ISNUMBER(FIND("3F",ScheduleCompile!Y620)),ISNUMBER(FIND("6F",ScheduleCompile!Y620)),ISNUMBER(FIND("7F",ScheduleCompile!Y620)),ISNUMBER(FIND("9F",ScheduleCompile!Y620)),ISNUMBER(FIND("4F",ScheduleCompile!Y620))),VALUE(LEFT(ScheduleCompile!Y620,FIND("F",ScheduleCompile!Y620)-1)),ScheduleCompile!Y620)))))),ISTEXT(ScheduleCompile!#REF!)),"ENDTABLE",IF(ISERROR(IF(ScheduleCompile!Y620="Off",0,IF(ScheduleCompile!Y620="On",1,IF(ISNUMBER(ScheduleCompile!Y620),ScheduleCompile!Y620/1,IF(ISTEXT(ScheduleCompile!Y620),IF(OR(ISNUMBER(FIND("5F",ScheduleCompile!Y620)),ISNUMBER(FIND("0F",ScheduleCompile!Y620)),ISNUMBER(FIND("8F",ScheduleCompile!Y620)),ISNUMBER(FIND("1F",ScheduleCompile!Y620)),ISNUMBER(FIND("2F",ScheduleCompile!Y620)),ISNUMBER(FIND("3F",ScheduleCompile!Y620)),ISNUMBER(FIND("6F",ScheduleCompile!Y620)),ISNUMBER(FIND("7F",ScheduleCompile!Y620)),ISNUMBER(FIND("9F",ScheduleCompile!Y620)),ISNUMBER(FIND("4F",ScheduleCompile!Y620))),VALUE(LEFT(ScheduleCompile!Y620,FIND("F",ScheduleCompile!Y620)-1)),ScheduleCompile!Y620)))))),"",IF(ScheduleCompile!Y620="Off",0,IF(ScheduleCompile!Y620="On",1,IF(ISNUMBER(ScheduleCompile!Y620),ScheduleCompile!Y620/1,IF(ISTEXT(ScheduleCompile!Y620),IF(OR(ISNUMBER(FIND("5F",ScheduleCompile!Y620)),ISNUMBER(FIND("0F",ScheduleCompile!Y620)),ISNUMBER(FIND("8F",ScheduleCompile!Y620)),ISNUMBER(FIND("1F",ScheduleCompile!Y620)),ISNUMBER(FIND("2F",ScheduleCompile!Y620)),ISNUMBER(FIND("3F",ScheduleCompile!Y620)),ISNUMBER(FIND("6F",ScheduleCompile!Y620)),ISNUMBER(FIND("7F",ScheduleCompile!Y620)),ISNUMBER(FIND("9F",ScheduleCompile!Y620)),ISNUMBER(FIND("4F",ScheduleCompile!Y620))),VALUE(LEFT(ScheduleCompile!Y620,FIND("F",ScheduleCompile!Y620)-1)),ScheduleCompile!Y620)))))))</f>
        <v>62.6</v>
      </c>
    </row>
    <row r="628" spans="1:30" x14ac:dyDescent="0.25">
      <c r="A628" t="str">
        <f t="shared" si="39"/>
        <v>SchDay "WaterMainCZ08Aug"  Type = "Temperature" Hr = (63.7, 63.7, 63.7, 63.7, 63.7, 63.7, 63.7, 63.7, 63.7, 63.7, 63.7, 63.7, 63.7, 63.7, 63.7, 63.7, 63.7, 63.7, 63.7, 63.7, 63.7, 63.7, 63.7, 63.7) ..</v>
      </c>
      <c r="B628" s="1" t="s">
        <v>623</v>
      </c>
      <c r="C628" t="str">
        <f t="shared" si="40"/>
        <v xml:space="preserve">SchDay "WaterMainCZ08Aug"  Type = "Temperature" Hr = </v>
      </c>
      <c r="D628" t="str">
        <f t="shared" si="41"/>
        <v>(63.7, 63.7, 63.7, 63.7, 63.7, 63.7, 63.7, 63.7, 63.7, 63.7, 63.7, 63.7, 63.7, 63.7, 63.7, 63.7, 63.7, 63.7, 63.7, 63.7, 63.7, 63.7, 63.7, 63.7) ..</v>
      </c>
      <c r="E628" s="30" t="str">
        <f>ScheduleCompile!A621</f>
        <v>WaterMainCZ08Aug</v>
      </c>
      <c r="F628" t="str">
        <f t="shared" si="42"/>
        <v>Temperature</v>
      </c>
      <c r="G628" s="1">
        <f>IF(AND(ISERROR(IF(ScheduleCompile!B621="Off",0,IF(ScheduleCompile!B621="On",1,IF(ISNUMBER(ScheduleCompile!B621),ScheduleCompile!B621/1,IF(ISTEXT(ScheduleCompile!B621),IF(OR(ISNUMBER(FIND("5F",ScheduleCompile!B621)),ISNUMBER(FIND("0F",ScheduleCompile!B621)),ISNUMBER(FIND("8F",ScheduleCompile!B621)),ISNUMBER(FIND("1F",ScheduleCompile!B621)),ISNUMBER(FIND("2F",ScheduleCompile!B621)),ISNUMBER(FIND("3F",ScheduleCompile!B621)),ISNUMBER(FIND("6F",ScheduleCompile!B621)),ISNUMBER(FIND("7F",ScheduleCompile!B621)),ISNUMBER(FIND("9F",ScheduleCompile!B621)),ISNUMBER(FIND("4F",ScheduleCompile!B621))),VALUE(LEFT(ScheduleCompile!B621,FIND("F",ScheduleCompile!B621)-1)),ScheduleCompile!B621)))))),ISTEXT(ScheduleCompile!#REF!)),"ENDTABLE",IF(ISERROR(IF(ScheduleCompile!B621="Off",0,IF(ScheduleCompile!B621="On",1,IF(ISNUMBER(ScheduleCompile!B621),ScheduleCompile!B621/1,IF(ISTEXT(ScheduleCompile!B621),IF(OR(ISNUMBER(FIND("5F",ScheduleCompile!B621)),ISNUMBER(FIND("0F",ScheduleCompile!B621)),ISNUMBER(FIND("8F",ScheduleCompile!B621)),ISNUMBER(FIND("1F",ScheduleCompile!B621)),ISNUMBER(FIND("2F",ScheduleCompile!B621)),ISNUMBER(FIND("3F",ScheduleCompile!B621)),ISNUMBER(FIND("6F",ScheduleCompile!B621)),ISNUMBER(FIND("7F",ScheduleCompile!B621)),ISNUMBER(FIND("9F",ScheduleCompile!B621)),ISNUMBER(FIND("4F",ScheduleCompile!B621))),VALUE(LEFT(ScheduleCompile!B621,FIND("F",ScheduleCompile!B621)-1)),ScheduleCompile!B621)))))),"",IF(ScheduleCompile!B621="Off",0,IF(ScheduleCompile!B621="On",1,IF(ISNUMBER(ScheduleCompile!B621),ScheduleCompile!B621/1,IF(ISTEXT(ScheduleCompile!B621),IF(OR(ISNUMBER(FIND("5F",ScheduleCompile!B621)),ISNUMBER(FIND("0F",ScheduleCompile!B621)),ISNUMBER(FIND("8F",ScheduleCompile!B621)),ISNUMBER(FIND("1F",ScheduleCompile!B621)),ISNUMBER(FIND("2F",ScheduleCompile!B621)),ISNUMBER(FIND("3F",ScheduleCompile!B621)),ISNUMBER(FIND("6F",ScheduleCompile!B621)),ISNUMBER(FIND("7F",ScheduleCompile!B621)),ISNUMBER(FIND("9F",ScheduleCompile!B621)),ISNUMBER(FIND("4F",ScheduleCompile!B621))),VALUE(LEFT(ScheduleCompile!B621,FIND("F",ScheduleCompile!B621)-1)),ScheduleCompile!B621)))))))</f>
        <v>63.7</v>
      </c>
      <c r="H628" s="1">
        <f>IF(AND(ISERROR(IF(ScheduleCompile!C621="Off",0,IF(ScheduleCompile!C621="On",1,IF(ISNUMBER(ScheduleCompile!C621),ScheduleCompile!C621/1,IF(ISTEXT(ScheduleCompile!C621),IF(OR(ISNUMBER(FIND("5F",ScheduleCompile!C621)),ISNUMBER(FIND("0F",ScheduleCompile!C621)),ISNUMBER(FIND("8F",ScheduleCompile!C621)),ISNUMBER(FIND("1F",ScheduleCompile!C621)),ISNUMBER(FIND("2F",ScheduleCompile!C621)),ISNUMBER(FIND("3F",ScheduleCompile!C621)),ISNUMBER(FIND("6F",ScheduleCompile!C621)),ISNUMBER(FIND("7F",ScheduleCompile!C621)),ISNUMBER(FIND("9F",ScheduleCompile!C621)),ISNUMBER(FIND("4F",ScheduleCompile!C621))),VALUE(LEFT(ScheduleCompile!C621,FIND("F",ScheduleCompile!C621)-1)),ScheduleCompile!C621)))))),ISTEXT(ScheduleCompile!#REF!)),"ENDTABLE",IF(ISERROR(IF(ScheduleCompile!C621="Off",0,IF(ScheduleCompile!C621="On",1,IF(ISNUMBER(ScheduleCompile!C621),ScheduleCompile!C621/1,IF(ISTEXT(ScheduleCompile!C621),IF(OR(ISNUMBER(FIND("5F",ScheduleCompile!C621)),ISNUMBER(FIND("0F",ScheduleCompile!C621)),ISNUMBER(FIND("8F",ScheduleCompile!C621)),ISNUMBER(FIND("1F",ScheduleCompile!C621)),ISNUMBER(FIND("2F",ScheduleCompile!C621)),ISNUMBER(FIND("3F",ScheduleCompile!C621)),ISNUMBER(FIND("6F",ScheduleCompile!C621)),ISNUMBER(FIND("7F",ScheduleCompile!C621)),ISNUMBER(FIND("9F",ScheduleCompile!C621)),ISNUMBER(FIND("4F",ScheduleCompile!C621))),VALUE(LEFT(ScheduleCompile!C621,FIND("F",ScheduleCompile!C621)-1)),ScheduleCompile!C621)))))),"",IF(ScheduleCompile!C621="Off",0,IF(ScheduleCompile!C621="On",1,IF(ISNUMBER(ScheduleCompile!C621),ScheduleCompile!C621/1,IF(ISTEXT(ScheduleCompile!C621),IF(OR(ISNUMBER(FIND("5F",ScheduleCompile!C621)),ISNUMBER(FIND("0F",ScheduleCompile!C621)),ISNUMBER(FIND("8F",ScheduleCompile!C621)),ISNUMBER(FIND("1F",ScheduleCompile!C621)),ISNUMBER(FIND("2F",ScheduleCompile!C621)),ISNUMBER(FIND("3F",ScheduleCompile!C621)),ISNUMBER(FIND("6F",ScheduleCompile!C621)),ISNUMBER(FIND("7F",ScheduleCompile!C621)),ISNUMBER(FIND("9F",ScheduleCompile!C621)),ISNUMBER(FIND("4F",ScheduleCompile!C621))),VALUE(LEFT(ScheduleCompile!C621,FIND("F",ScheduleCompile!C621)-1)),ScheduleCompile!C621)))))))</f>
        <v>63.7</v>
      </c>
      <c r="I628" s="1">
        <f>IF(AND(ISERROR(IF(ScheduleCompile!D621="Off",0,IF(ScheduleCompile!D621="On",1,IF(ISNUMBER(ScheduleCompile!D621),ScheduleCompile!D621/1,IF(ISTEXT(ScheduleCompile!D621),IF(OR(ISNUMBER(FIND("5F",ScheduleCompile!D621)),ISNUMBER(FIND("0F",ScheduleCompile!D621)),ISNUMBER(FIND("8F",ScheduleCompile!D621)),ISNUMBER(FIND("1F",ScheduleCompile!D621)),ISNUMBER(FIND("2F",ScheduleCompile!D621)),ISNUMBER(FIND("3F",ScheduleCompile!D621)),ISNUMBER(FIND("6F",ScheduleCompile!D621)),ISNUMBER(FIND("7F",ScheduleCompile!D621)),ISNUMBER(FIND("9F",ScheduleCompile!D621)),ISNUMBER(FIND("4F",ScheduleCompile!D621))),VALUE(LEFT(ScheduleCompile!D621,FIND("F",ScheduleCompile!D621)-1)),ScheduleCompile!D621)))))),ISTEXT(ScheduleCompile!#REF!)),"ENDTABLE",IF(ISERROR(IF(ScheduleCompile!D621="Off",0,IF(ScheduleCompile!D621="On",1,IF(ISNUMBER(ScheduleCompile!D621),ScheduleCompile!D621/1,IF(ISTEXT(ScheduleCompile!D621),IF(OR(ISNUMBER(FIND("5F",ScheduleCompile!D621)),ISNUMBER(FIND("0F",ScheduleCompile!D621)),ISNUMBER(FIND("8F",ScheduleCompile!D621)),ISNUMBER(FIND("1F",ScheduleCompile!D621)),ISNUMBER(FIND("2F",ScheduleCompile!D621)),ISNUMBER(FIND("3F",ScheduleCompile!D621)),ISNUMBER(FIND("6F",ScheduleCompile!D621)),ISNUMBER(FIND("7F",ScheduleCompile!D621)),ISNUMBER(FIND("9F",ScheduleCompile!D621)),ISNUMBER(FIND("4F",ScheduleCompile!D621))),VALUE(LEFT(ScheduleCompile!D621,FIND("F",ScheduleCompile!D621)-1)),ScheduleCompile!D621)))))),"",IF(ScheduleCompile!D621="Off",0,IF(ScheduleCompile!D621="On",1,IF(ISNUMBER(ScheduleCompile!D621),ScheduleCompile!D621/1,IF(ISTEXT(ScheduleCompile!D621),IF(OR(ISNUMBER(FIND("5F",ScheduleCompile!D621)),ISNUMBER(FIND("0F",ScheduleCompile!D621)),ISNUMBER(FIND("8F",ScheduleCompile!D621)),ISNUMBER(FIND("1F",ScheduleCompile!D621)),ISNUMBER(FIND("2F",ScheduleCompile!D621)),ISNUMBER(FIND("3F",ScheduleCompile!D621)),ISNUMBER(FIND("6F",ScheduleCompile!D621)),ISNUMBER(FIND("7F",ScheduleCompile!D621)),ISNUMBER(FIND("9F",ScheduleCompile!D621)),ISNUMBER(FIND("4F",ScheduleCompile!D621))),VALUE(LEFT(ScheduleCompile!D621,FIND("F",ScheduleCompile!D621)-1)),ScheduleCompile!D621)))))))</f>
        <v>63.7</v>
      </c>
      <c r="J628" s="1">
        <f>IF(AND(ISERROR(IF(ScheduleCompile!E621="Off",0,IF(ScheduleCompile!E621="On",1,IF(ISNUMBER(ScheduleCompile!E621),ScheduleCompile!E621/1,IF(ISTEXT(ScheduleCompile!E621),IF(OR(ISNUMBER(FIND("5F",ScheduleCompile!E621)),ISNUMBER(FIND("0F",ScheduleCompile!E621)),ISNUMBER(FIND("8F",ScheduleCompile!E621)),ISNUMBER(FIND("1F",ScheduleCompile!E621)),ISNUMBER(FIND("2F",ScheduleCompile!E621)),ISNUMBER(FIND("3F",ScheduleCompile!E621)),ISNUMBER(FIND("6F",ScheduleCompile!E621)),ISNUMBER(FIND("7F",ScheduleCompile!E621)),ISNUMBER(FIND("9F",ScheduleCompile!E621)),ISNUMBER(FIND("4F",ScheduleCompile!E621))),VALUE(LEFT(ScheduleCompile!E621,FIND("F",ScheduleCompile!E621)-1)),ScheduleCompile!E621)))))),ISTEXT(ScheduleCompile!#REF!)),"ENDTABLE",IF(ISERROR(IF(ScheduleCompile!E621="Off",0,IF(ScheduleCompile!E621="On",1,IF(ISNUMBER(ScheduleCompile!E621),ScheduleCompile!E621/1,IF(ISTEXT(ScheduleCompile!E621),IF(OR(ISNUMBER(FIND("5F",ScheduleCompile!E621)),ISNUMBER(FIND("0F",ScheduleCompile!E621)),ISNUMBER(FIND("8F",ScheduleCompile!E621)),ISNUMBER(FIND("1F",ScheduleCompile!E621)),ISNUMBER(FIND("2F",ScheduleCompile!E621)),ISNUMBER(FIND("3F",ScheduleCompile!E621)),ISNUMBER(FIND("6F",ScheduleCompile!E621)),ISNUMBER(FIND("7F",ScheduleCompile!E621)),ISNUMBER(FIND("9F",ScheduleCompile!E621)),ISNUMBER(FIND("4F",ScheduleCompile!E621))),VALUE(LEFT(ScheduleCompile!E621,FIND("F",ScheduleCompile!E621)-1)),ScheduleCompile!E621)))))),"",IF(ScheduleCompile!E621="Off",0,IF(ScheduleCompile!E621="On",1,IF(ISNUMBER(ScheduleCompile!E621),ScheduleCompile!E621/1,IF(ISTEXT(ScheduleCompile!E621),IF(OR(ISNUMBER(FIND("5F",ScheduleCompile!E621)),ISNUMBER(FIND("0F",ScheduleCompile!E621)),ISNUMBER(FIND("8F",ScheduleCompile!E621)),ISNUMBER(FIND("1F",ScheduleCompile!E621)),ISNUMBER(FIND("2F",ScheduleCompile!E621)),ISNUMBER(FIND("3F",ScheduleCompile!E621)),ISNUMBER(FIND("6F",ScheduleCompile!E621)),ISNUMBER(FIND("7F",ScheduleCompile!E621)),ISNUMBER(FIND("9F",ScheduleCompile!E621)),ISNUMBER(FIND("4F",ScheduleCompile!E621))),VALUE(LEFT(ScheduleCompile!E621,FIND("F",ScheduleCompile!E621)-1)),ScheduleCompile!E621)))))))</f>
        <v>63.7</v>
      </c>
      <c r="K628" s="1">
        <f>IF(AND(ISERROR(IF(ScheduleCompile!F621="Off",0,IF(ScheduleCompile!F621="On",1,IF(ISNUMBER(ScheduleCompile!F621),ScheduleCompile!F621/1,IF(ISTEXT(ScheduleCompile!F621),IF(OR(ISNUMBER(FIND("5F",ScheduleCompile!F621)),ISNUMBER(FIND("0F",ScheduleCompile!F621)),ISNUMBER(FIND("8F",ScheduleCompile!F621)),ISNUMBER(FIND("1F",ScheduleCompile!F621)),ISNUMBER(FIND("2F",ScheduleCompile!F621)),ISNUMBER(FIND("3F",ScheduleCompile!F621)),ISNUMBER(FIND("6F",ScheduleCompile!F621)),ISNUMBER(FIND("7F",ScheduleCompile!F621)),ISNUMBER(FIND("9F",ScheduleCompile!F621)),ISNUMBER(FIND("4F",ScheduleCompile!F621))),VALUE(LEFT(ScheduleCompile!F621,FIND("F",ScheduleCompile!F621)-1)),ScheduleCompile!F621)))))),ISTEXT(ScheduleCompile!#REF!)),"ENDTABLE",IF(ISERROR(IF(ScheduleCompile!F621="Off",0,IF(ScheduleCompile!F621="On",1,IF(ISNUMBER(ScheduleCompile!F621),ScheduleCompile!F621/1,IF(ISTEXT(ScheduleCompile!F621),IF(OR(ISNUMBER(FIND("5F",ScheduleCompile!F621)),ISNUMBER(FIND("0F",ScheduleCompile!F621)),ISNUMBER(FIND("8F",ScheduleCompile!F621)),ISNUMBER(FIND("1F",ScheduleCompile!F621)),ISNUMBER(FIND("2F",ScheduleCompile!F621)),ISNUMBER(FIND("3F",ScheduleCompile!F621)),ISNUMBER(FIND("6F",ScheduleCompile!F621)),ISNUMBER(FIND("7F",ScheduleCompile!F621)),ISNUMBER(FIND("9F",ScheduleCompile!F621)),ISNUMBER(FIND("4F",ScheduleCompile!F621))),VALUE(LEFT(ScheduleCompile!F621,FIND("F",ScheduleCompile!F621)-1)),ScheduleCompile!F621)))))),"",IF(ScheduleCompile!F621="Off",0,IF(ScheduleCompile!F621="On",1,IF(ISNUMBER(ScheduleCompile!F621),ScheduleCompile!F621/1,IF(ISTEXT(ScheduleCompile!F621),IF(OR(ISNUMBER(FIND("5F",ScheduleCompile!F621)),ISNUMBER(FIND("0F",ScheduleCompile!F621)),ISNUMBER(FIND("8F",ScheduleCompile!F621)),ISNUMBER(FIND("1F",ScheduleCompile!F621)),ISNUMBER(FIND("2F",ScheduleCompile!F621)),ISNUMBER(FIND("3F",ScheduleCompile!F621)),ISNUMBER(FIND("6F",ScheduleCompile!F621)),ISNUMBER(FIND("7F",ScheduleCompile!F621)),ISNUMBER(FIND("9F",ScheduleCompile!F621)),ISNUMBER(FIND("4F",ScheduleCompile!F621))),VALUE(LEFT(ScheduleCompile!F621,FIND("F",ScheduleCompile!F621)-1)),ScheduleCompile!F621)))))))</f>
        <v>63.7</v>
      </c>
      <c r="L628" s="1">
        <f>IF(AND(ISERROR(IF(ScheduleCompile!G621="Off",0,IF(ScheduleCompile!G621="On",1,IF(ISNUMBER(ScheduleCompile!G621),ScheduleCompile!G621/1,IF(ISTEXT(ScheduleCompile!G621),IF(OR(ISNUMBER(FIND("5F",ScheduleCompile!G621)),ISNUMBER(FIND("0F",ScheduleCompile!G621)),ISNUMBER(FIND("8F",ScheduleCompile!G621)),ISNUMBER(FIND("1F",ScheduleCompile!G621)),ISNUMBER(FIND("2F",ScheduleCompile!G621)),ISNUMBER(FIND("3F",ScheduleCompile!G621)),ISNUMBER(FIND("6F",ScheduleCompile!G621)),ISNUMBER(FIND("7F",ScheduleCompile!G621)),ISNUMBER(FIND("9F",ScheduleCompile!G621)),ISNUMBER(FIND("4F",ScheduleCompile!G621))),VALUE(LEFT(ScheduleCompile!G621,FIND("F",ScheduleCompile!G621)-1)),ScheduleCompile!G621)))))),ISTEXT(ScheduleCompile!#REF!)),"ENDTABLE",IF(ISERROR(IF(ScheduleCompile!G621="Off",0,IF(ScheduleCompile!G621="On",1,IF(ISNUMBER(ScheduleCompile!G621),ScheduleCompile!G621/1,IF(ISTEXT(ScheduleCompile!G621),IF(OR(ISNUMBER(FIND("5F",ScheduleCompile!G621)),ISNUMBER(FIND("0F",ScheduleCompile!G621)),ISNUMBER(FIND("8F",ScheduleCompile!G621)),ISNUMBER(FIND("1F",ScheduleCompile!G621)),ISNUMBER(FIND("2F",ScheduleCompile!G621)),ISNUMBER(FIND("3F",ScheduleCompile!G621)),ISNUMBER(FIND("6F",ScheduleCompile!G621)),ISNUMBER(FIND("7F",ScheduleCompile!G621)),ISNUMBER(FIND("9F",ScheduleCompile!G621)),ISNUMBER(FIND("4F",ScheduleCompile!G621))),VALUE(LEFT(ScheduleCompile!G621,FIND("F",ScheduleCompile!G621)-1)),ScheduleCompile!G621)))))),"",IF(ScheduleCompile!G621="Off",0,IF(ScheduleCompile!G621="On",1,IF(ISNUMBER(ScheduleCompile!G621),ScheduleCompile!G621/1,IF(ISTEXT(ScheduleCompile!G621),IF(OR(ISNUMBER(FIND("5F",ScheduleCompile!G621)),ISNUMBER(FIND("0F",ScheduleCompile!G621)),ISNUMBER(FIND("8F",ScheduleCompile!G621)),ISNUMBER(FIND("1F",ScheduleCompile!G621)),ISNUMBER(FIND("2F",ScheduleCompile!G621)),ISNUMBER(FIND("3F",ScheduleCompile!G621)),ISNUMBER(FIND("6F",ScheduleCompile!G621)),ISNUMBER(FIND("7F",ScheduleCompile!G621)),ISNUMBER(FIND("9F",ScheduleCompile!G621)),ISNUMBER(FIND("4F",ScheduleCompile!G621))),VALUE(LEFT(ScheduleCompile!G621,FIND("F",ScheduleCompile!G621)-1)),ScheduleCompile!G621)))))))</f>
        <v>63.7</v>
      </c>
      <c r="M628" s="1">
        <f>IF(AND(ISERROR(IF(ScheduleCompile!H621="Off",0,IF(ScheduleCompile!H621="On",1,IF(ISNUMBER(ScheduleCompile!H621),ScheduleCompile!H621/1,IF(ISTEXT(ScheduleCompile!H621),IF(OR(ISNUMBER(FIND("5F",ScheduleCompile!H621)),ISNUMBER(FIND("0F",ScheduleCompile!H621)),ISNUMBER(FIND("8F",ScheduleCompile!H621)),ISNUMBER(FIND("1F",ScheduleCompile!H621)),ISNUMBER(FIND("2F",ScheduleCompile!H621)),ISNUMBER(FIND("3F",ScheduleCompile!H621)),ISNUMBER(FIND("6F",ScheduleCompile!H621)),ISNUMBER(FIND("7F",ScheduleCompile!H621)),ISNUMBER(FIND("9F",ScheduleCompile!H621)),ISNUMBER(FIND("4F",ScheduleCompile!H621))),VALUE(LEFT(ScheduleCompile!H621,FIND("F",ScheduleCompile!H621)-1)),ScheduleCompile!H621)))))),ISTEXT(ScheduleCompile!#REF!)),"ENDTABLE",IF(ISERROR(IF(ScheduleCompile!H621="Off",0,IF(ScheduleCompile!H621="On",1,IF(ISNUMBER(ScheduleCompile!H621),ScheduleCompile!H621/1,IF(ISTEXT(ScheduleCompile!H621),IF(OR(ISNUMBER(FIND("5F",ScheduleCompile!H621)),ISNUMBER(FIND("0F",ScheduleCompile!H621)),ISNUMBER(FIND("8F",ScheduleCompile!H621)),ISNUMBER(FIND("1F",ScheduleCompile!H621)),ISNUMBER(FIND("2F",ScheduleCompile!H621)),ISNUMBER(FIND("3F",ScheduleCompile!H621)),ISNUMBER(FIND("6F",ScheduleCompile!H621)),ISNUMBER(FIND("7F",ScheduleCompile!H621)),ISNUMBER(FIND("9F",ScheduleCompile!H621)),ISNUMBER(FIND("4F",ScheduleCompile!H621))),VALUE(LEFT(ScheduleCompile!H621,FIND("F",ScheduleCompile!H621)-1)),ScheduleCompile!H621)))))),"",IF(ScheduleCompile!H621="Off",0,IF(ScheduleCompile!H621="On",1,IF(ISNUMBER(ScheduleCompile!H621),ScheduleCompile!H621/1,IF(ISTEXT(ScheduleCompile!H621),IF(OR(ISNUMBER(FIND("5F",ScheduleCompile!H621)),ISNUMBER(FIND("0F",ScheduleCompile!H621)),ISNUMBER(FIND("8F",ScheduleCompile!H621)),ISNUMBER(FIND("1F",ScheduleCompile!H621)),ISNUMBER(FIND("2F",ScheduleCompile!H621)),ISNUMBER(FIND("3F",ScheduleCompile!H621)),ISNUMBER(FIND("6F",ScheduleCompile!H621)),ISNUMBER(FIND("7F",ScheduleCompile!H621)),ISNUMBER(FIND("9F",ScheduleCompile!H621)),ISNUMBER(FIND("4F",ScheduleCompile!H621))),VALUE(LEFT(ScheduleCompile!H621,FIND("F",ScheduleCompile!H621)-1)),ScheduleCompile!H621)))))))</f>
        <v>63.7</v>
      </c>
      <c r="N628" s="1">
        <f>IF(AND(ISERROR(IF(ScheduleCompile!I621="Off",0,IF(ScheduleCompile!I621="On",1,IF(ISNUMBER(ScheduleCompile!I621),ScheduleCompile!I621/1,IF(ISTEXT(ScheduleCompile!I621),IF(OR(ISNUMBER(FIND("5F",ScheduleCompile!I621)),ISNUMBER(FIND("0F",ScheduleCompile!I621)),ISNUMBER(FIND("8F",ScheduleCompile!I621)),ISNUMBER(FIND("1F",ScheduleCompile!I621)),ISNUMBER(FIND("2F",ScheduleCompile!I621)),ISNUMBER(FIND("3F",ScheduleCompile!I621)),ISNUMBER(FIND("6F",ScheduleCompile!I621)),ISNUMBER(FIND("7F",ScheduleCompile!I621)),ISNUMBER(FIND("9F",ScheduleCompile!I621)),ISNUMBER(FIND("4F",ScheduleCompile!I621))),VALUE(LEFT(ScheduleCompile!I621,FIND("F",ScheduleCompile!I621)-1)),ScheduleCompile!I621)))))),ISTEXT(ScheduleCompile!#REF!)),"ENDTABLE",IF(ISERROR(IF(ScheduleCompile!I621="Off",0,IF(ScheduleCompile!I621="On",1,IF(ISNUMBER(ScheduleCompile!I621),ScheduleCompile!I621/1,IF(ISTEXT(ScheduleCompile!I621),IF(OR(ISNUMBER(FIND("5F",ScheduleCompile!I621)),ISNUMBER(FIND("0F",ScheduleCompile!I621)),ISNUMBER(FIND("8F",ScheduleCompile!I621)),ISNUMBER(FIND("1F",ScheduleCompile!I621)),ISNUMBER(FIND("2F",ScheduleCompile!I621)),ISNUMBER(FIND("3F",ScheduleCompile!I621)),ISNUMBER(FIND("6F",ScheduleCompile!I621)),ISNUMBER(FIND("7F",ScheduleCompile!I621)),ISNUMBER(FIND("9F",ScheduleCompile!I621)),ISNUMBER(FIND("4F",ScheduleCompile!I621))),VALUE(LEFT(ScheduleCompile!I621,FIND("F",ScheduleCompile!I621)-1)),ScheduleCompile!I621)))))),"",IF(ScheduleCompile!I621="Off",0,IF(ScheduleCompile!I621="On",1,IF(ISNUMBER(ScheduleCompile!I621),ScheduleCompile!I621/1,IF(ISTEXT(ScheduleCompile!I621),IF(OR(ISNUMBER(FIND("5F",ScheduleCompile!I621)),ISNUMBER(FIND("0F",ScheduleCompile!I621)),ISNUMBER(FIND("8F",ScheduleCompile!I621)),ISNUMBER(FIND("1F",ScheduleCompile!I621)),ISNUMBER(FIND("2F",ScheduleCompile!I621)),ISNUMBER(FIND("3F",ScheduleCompile!I621)),ISNUMBER(FIND("6F",ScheduleCompile!I621)),ISNUMBER(FIND("7F",ScheduleCompile!I621)),ISNUMBER(FIND("9F",ScheduleCompile!I621)),ISNUMBER(FIND("4F",ScheduleCompile!I621))),VALUE(LEFT(ScheduleCompile!I621,FIND("F",ScheduleCompile!I621)-1)),ScheduleCompile!I621)))))))</f>
        <v>63.7</v>
      </c>
      <c r="O628" s="1">
        <f>IF(AND(ISERROR(IF(ScheduleCompile!J621="Off",0,IF(ScheduleCompile!J621="On",1,IF(ISNUMBER(ScheduleCompile!J621),ScheduleCompile!J621/1,IF(ISTEXT(ScheduleCompile!J621),IF(OR(ISNUMBER(FIND("5F",ScheduleCompile!J621)),ISNUMBER(FIND("0F",ScheduleCompile!J621)),ISNUMBER(FIND("8F",ScheduleCompile!J621)),ISNUMBER(FIND("1F",ScheduleCompile!J621)),ISNUMBER(FIND("2F",ScheduleCompile!J621)),ISNUMBER(FIND("3F",ScheduleCompile!J621)),ISNUMBER(FIND("6F",ScheduleCompile!J621)),ISNUMBER(FIND("7F",ScheduleCompile!J621)),ISNUMBER(FIND("9F",ScheduleCompile!J621)),ISNUMBER(FIND("4F",ScheduleCompile!J621))),VALUE(LEFT(ScheduleCompile!J621,FIND("F",ScheduleCompile!J621)-1)),ScheduleCompile!J621)))))),ISTEXT(ScheduleCompile!#REF!)),"ENDTABLE",IF(ISERROR(IF(ScheduleCompile!J621="Off",0,IF(ScheduleCompile!J621="On",1,IF(ISNUMBER(ScheduleCompile!J621),ScheduleCompile!J621/1,IF(ISTEXT(ScheduleCompile!J621),IF(OR(ISNUMBER(FIND("5F",ScheduleCompile!J621)),ISNUMBER(FIND("0F",ScheduleCompile!J621)),ISNUMBER(FIND("8F",ScheduleCompile!J621)),ISNUMBER(FIND("1F",ScheduleCompile!J621)),ISNUMBER(FIND("2F",ScheduleCompile!J621)),ISNUMBER(FIND("3F",ScheduleCompile!J621)),ISNUMBER(FIND("6F",ScheduleCompile!J621)),ISNUMBER(FIND("7F",ScheduleCompile!J621)),ISNUMBER(FIND("9F",ScheduleCompile!J621)),ISNUMBER(FIND("4F",ScheduleCompile!J621))),VALUE(LEFT(ScheduleCompile!J621,FIND("F",ScheduleCompile!J621)-1)),ScheduleCompile!J621)))))),"",IF(ScheduleCompile!J621="Off",0,IF(ScheduleCompile!J621="On",1,IF(ISNUMBER(ScheduleCompile!J621),ScheduleCompile!J621/1,IF(ISTEXT(ScheduleCompile!J621),IF(OR(ISNUMBER(FIND("5F",ScheduleCompile!J621)),ISNUMBER(FIND("0F",ScheduleCompile!J621)),ISNUMBER(FIND("8F",ScheduleCompile!J621)),ISNUMBER(FIND("1F",ScheduleCompile!J621)),ISNUMBER(FIND("2F",ScheduleCompile!J621)),ISNUMBER(FIND("3F",ScheduleCompile!J621)),ISNUMBER(FIND("6F",ScheduleCompile!J621)),ISNUMBER(FIND("7F",ScheduleCompile!J621)),ISNUMBER(FIND("9F",ScheduleCompile!J621)),ISNUMBER(FIND("4F",ScheduleCompile!J621))),VALUE(LEFT(ScheduleCompile!J621,FIND("F",ScheduleCompile!J621)-1)),ScheduleCompile!J621)))))))</f>
        <v>63.7</v>
      </c>
      <c r="P628" s="1">
        <f>IF(AND(ISERROR(IF(ScheduleCompile!K621="Off",0,IF(ScheduleCompile!K621="On",1,IF(ISNUMBER(ScheduleCompile!K621),ScheduleCompile!K621/1,IF(ISTEXT(ScheduleCompile!K621),IF(OR(ISNUMBER(FIND("5F",ScheduleCompile!K621)),ISNUMBER(FIND("0F",ScheduleCompile!K621)),ISNUMBER(FIND("8F",ScheduleCompile!K621)),ISNUMBER(FIND("1F",ScheduleCompile!K621)),ISNUMBER(FIND("2F",ScheduleCompile!K621)),ISNUMBER(FIND("3F",ScheduleCompile!K621)),ISNUMBER(FIND("6F",ScheduleCompile!K621)),ISNUMBER(FIND("7F",ScheduleCompile!K621)),ISNUMBER(FIND("9F",ScheduleCompile!K621)),ISNUMBER(FIND("4F",ScheduleCompile!K621))),VALUE(LEFT(ScheduleCompile!K621,FIND("F",ScheduleCompile!K621)-1)),ScheduleCompile!K621)))))),ISTEXT(ScheduleCompile!#REF!)),"ENDTABLE",IF(ISERROR(IF(ScheduleCompile!K621="Off",0,IF(ScheduleCompile!K621="On",1,IF(ISNUMBER(ScheduleCompile!K621),ScheduleCompile!K621/1,IF(ISTEXT(ScheduleCompile!K621),IF(OR(ISNUMBER(FIND("5F",ScheduleCompile!K621)),ISNUMBER(FIND("0F",ScheduleCompile!K621)),ISNUMBER(FIND("8F",ScheduleCompile!K621)),ISNUMBER(FIND("1F",ScheduleCompile!K621)),ISNUMBER(FIND("2F",ScheduleCompile!K621)),ISNUMBER(FIND("3F",ScheduleCompile!K621)),ISNUMBER(FIND("6F",ScheduleCompile!K621)),ISNUMBER(FIND("7F",ScheduleCompile!K621)),ISNUMBER(FIND("9F",ScheduleCompile!K621)),ISNUMBER(FIND("4F",ScheduleCompile!K621))),VALUE(LEFT(ScheduleCompile!K621,FIND("F",ScheduleCompile!K621)-1)),ScheduleCompile!K621)))))),"",IF(ScheduleCompile!K621="Off",0,IF(ScheduleCompile!K621="On",1,IF(ISNUMBER(ScheduleCompile!K621),ScheduleCompile!K621/1,IF(ISTEXT(ScheduleCompile!K621),IF(OR(ISNUMBER(FIND("5F",ScheduleCompile!K621)),ISNUMBER(FIND("0F",ScheduleCompile!K621)),ISNUMBER(FIND("8F",ScheduleCompile!K621)),ISNUMBER(FIND("1F",ScheduleCompile!K621)),ISNUMBER(FIND("2F",ScheduleCompile!K621)),ISNUMBER(FIND("3F",ScheduleCompile!K621)),ISNUMBER(FIND("6F",ScheduleCompile!K621)),ISNUMBER(FIND("7F",ScheduleCompile!K621)),ISNUMBER(FIND("9F",ScheduleCompile!K621)),ISNUMBER(FIND("4F",ScheduleCompile!K621))),VALUE(LEFT(ScheduleCompile!K621,FIND("F",ScheduleCompile!K621)-1)),ScheduleCompile!K621)))))))</f>
        <v>63.7</v>
      </c>
      <c r="Q628" s="1">
        <f>IF(AND(ISERROR(IF(ScheduleCompile!L621="Off",0,IF(ScheduleCompile!L621="On",1,IF(ISNUMBER(ScheduleCompile!L621),ScheduleCompile!L621/1,IF(ISTEXT(ScheduleCompile!L621),IF(OR(ISNUMBER(FIND("5F",ScheduleCompile!L621)),ISNUMBER(FIND("0F",ScheduleCompile!L621)),ISNUMBER(FIND("8F",ScheduleCompile!L621)),ISNUMBER(FIND("1F",ScheduleCompile!L621)),ISNUMBER(FIND("2F",ScheduleCompile!L621)),ISNUMBER(FIND("3F",ScheduleCompile!L621)),ISNUMBER(FIND("6F",ScheduleCompile!L621)),ISNUMBER(FIND("7F",ScheduleCompile!L621)),ISNUMBER(FIND("9F",ScheduleCompile!L621)),ISNUMBER(FIND("4F",ScheduleCompile!L621))),VALUE(LEFT(ScheduleCompile!L621,FIND("F",ScheduleCompile!L621)-1)),ScheduleCompile!L621)))))),ISTEXT(ScheduleCompile!#REF!)),"ENDTABLE",IF(ISERROR(IF(ScheduleCompile!L621="Off",0,IF(ScheduleCompile!L621="On",1,IF(ISNUMBER(ScheduleCompile!L621),ScheduleCompile!L621/1,IF(ISTEXT(ScheduleCompile!L621),IF(OR(ISNUMBER(FIND("5F",ScheduleCompile!L621)),ISNUMBER(FIND("0F",ScheduleCompile!L621)),ISNUMBER(FIND("8F",ScheduleCompile!L621)),ISNUMBER(FIND("1F",ScheduleCompile!L621)),ISNUMBER(FIND("2F",ScheduleCompile!L621)),ISNUMBER(FIND("3F",ScheduleCompile!L621)),ISNUMBER(FIND("6F",ScheduleCompile!L621)),ISNUMBER(FIND("7F",ScheduleCompile!L621)),ISNUMBER(FIND("9F",ScheduleCompile!L621)),ISNUMBER(FIND("4F",ScheduleCompile!L621))),VALUE(LEFT(ScheduleCompile!L621,FIND("F",ScheduleCompile!L621)-1)),ScheduleCompile!L621)))))),"",IF(ScheduleCompile!L621="Off",0,IF(ScheduleCompile!L621="On",1,IF(ISNUMBER(ScheduleCompile!L621),ScheduleCompile!L621/1,IF(ISTEXT(ScheduleCompile!L621),IF(OR(ISNUMBER(FIND("5F",ScheduleCompile!L621)),ISNUMBER(FIND("0F",ScheduleCompile!L621)),ISNUMBER(FIND("8F",ScheduleCompile!L621)),ISNUMBER(FIND("1F",ScheduleCompile!L621)),ISNUMBER(FIND("2F",ScheduleCompile!L621)),ISNUMBER(FIND("3F",ScheduleCompile!L621)),ISNUMBER(FIND("6F",ScheduleCompile!L621)),ISNUMBER(FIND("7F",ScheduleCompile!L621)),ISNUMBER(FIND("9F",ScheduleCompile!L621)),ISNUMBER(FIND("4F",ScheduleCompile!L621))),VALUE(LEFT(ScheduleCompile!L621,FIND("F",ScheduleCompile!L621)-1)),ScheduleCompile!L621)))))))</f>
        <v>63.7</v>
      </c>
      <c r="R628" s="1">
        <f>IF(AND(ISERROR(IF(ScheduleCompile!M621="Off",0,IF(ScheduleCompile!M621="On",1,IF(ISNUMBER(ScheduleCompile!M621),ScheduleCompile!M621/1,IF(ISTEXT(ScheduleCompile!M621),IF(OR(ISNUMBER(FIND("5F",ScheduleCompile!M621)),ISNUMBER(FIND("0F",ScheduleCompile!M621)),ISNUMBER(FIND("8F",ScheduleCompile!M621)),ISNUMBER(FIND("1F",ScheduleCompile!M621)),ISNUMBER(FIND("2F",ScheduleCompile!M621)),ISNUMBER(FIND("3F",ScheduleCompile!M621)),ISNUMBER(FIND("6F",ScheduleCompile!M621)),ISNUMBER(FIND("7F",ScheduleCompile!M621)),ISNUMBER(FIND("9F",ScheduleCompile!M621)),ISNUMBER(FIND("4F",ScheduleCompile!M621))),VALUE(LEFT(ScheduleCompile!M621,FIND("F",ScheduleCompile!M621)-1)),ScheduleCompile!M621)))))),ISTEXT(ScheduleCompile!#REF!)),"ENDTABLE",IF(ISERROR(IF(ScheduleCompile!M621="Off",0,IF(ScheduleCompile!M621="On",1,IF(ISNUMBER(ScheduleCompile!M621),ScheduleCompile!M621/1,IF(ISTEXT(ScheduleCompile!M621),IF(OR(ISNUMBER(FIND("5F",ScheduleCompile!M621)),ISNUMBER(FIND("0F",ScheduleCompile!M621)),ISNUMBER(FIND("8F",ScheduleCompile!M621)),ISNUMBER(FIND("1F",ScheduleCompile!M621)),ISNUMBER(FIND("2F",ScheduleCompile!M621)),ISNUMBER(FIND("3F",ScheduleCompile!M621)),ISNUMBER(FIND("6F",ScheduleCompile!M621)),ISNUMBER(FIND("7F",ScheduleCompile!M621)),ISNUMBER(FIND("9F",ScheduleCompile!M621)),ISNUMBER(FIND("4F",ScheduleCompile!M621))),VALUE(LEFT(ScheduleCompile!M621,FIND("F",ScheduleCompile!M621)-1)),ScheduleCompile!M621)))))),"",IF(ScheduleCompile!M621="Off",0,IF(ScheduleCompile!M621="On",1,IF(ISNUMBER(ScheduleCompile!M621),ScheduleCompile!M621/1,IF(ISTEXT(ScheduleCompile!M621),IF(OR(ISNUMBER(FIND("5F",ScheduleCompile!M621)),ISNUMBER(FIND("0F",ScheduleCompile!M621)),ISNUMBER(FIND("8F",ScheduleCompile!M621)),ISNUMBER(FIND("1F",ScheduleCompile!M621)),ISNUMBER(FIND("2F",ScheduleCompile!M621)),ISNUMBER(FIND("3F",ScheduleCompile!M621)),ISNUMBER(FIND("6F",ScheduleCompile!M621)),ISNUMBER(FIND("7F",ScheduleCompile!M621)),ISNUMBER(FIND("9F",ScheduleCompile!M621)),ISNUMBER(FIND("4F",ScheduleCompile!M621))),VALUE(LEFT(ScheduleCompile!M621,FIND("F",ScheduleCompile!M621)-1)),ScheduleCompile!M621)))))))</f>
        <v>63.7</v>
      </c>
      <c r="S628" s="1">
        <f>IF(AND(ISERROR(IF(ScheduleCompile!N621="Off",0,IF(ScheduleCompile!N621="On",1,IF(ISNUMBER(ScheduleCompile!N621),ScheduleCompile!N621/1,IF(ISTEXT(ScheduleCompile!N621),IF(OR(ISNUMBER(FIND("5F",ScheduleCompile!N621)),ISNUMBER(FIND("0F",ScheduleCompile!N621)),ISNUMBER(FIND("8F",ScheduleCompile!N621)),ISNUMBER(FIND("1F",ScheduleCompile!N621)),ISNUMBER(FIND("2F",ScheduleCompile!N621)),ISNUMBER(FIND("3F",ScheduleCompile!N621)),ISNUMBER(FIND("6F",ScheduleCompile!N621)),ISNUMBER(FIND("7F",ScheduleCompile!N621)),ISNUMBER(FIND("9F",ScheduleCompile!N621)),ISNUMBER(FIND("4F",ScheduleCompile!N621))),VALUE(LEFT(ScheduleCompile!N621,FIND("F",ScheduleCompile!N621)-1)),ScheduleCompile!N621)))))),ISTEXT(ScheduleCompile!#REF!)),"ENDTABLE",IF(ISERROR(IF(ScheduleCompile!N621="Off",0,IF(ScheduleCompile!N621="On",1,IF(ISNUMBER(ScheduleCompile!N621),ScheduleCompile!N621/1,IF(ISTEXT(ScheduleCompile!N621),IF(OR(ISNUMBER(FIND("5F",ScheduleCompile!N621)),ISNUMBER(FIND("0F",ScheduleCompile!N621)),ISNUMBER(FIND("8F",ScheduleCompile!N621)),ISNUMBER(FIND("1F",ScheduleCompile!N621)),ISNUMBER(FIND("2F",ScheduleCompile!N621)),ISNUMBER(FIND("3F",ScheduleCompile!N621)),ISNUMBER(FIND("6F",ScheduleCompile!N621)),ISNUMBER(FIND("7F",ScheduleCompile!N621)),ISNUMBER(FIND("9F",ScheduleCompile!N621)),ISNUMBER(FIND("4F",ScheduleCompile!N621))),VALUE(LEFT(ScheduleCompile!N621,FIND("F",ScheduleCompile!N621)-1)),ScheduleCompile!N621)))))),"",IF(ScheduleCompile!N621="Off",0,IF(ScheduleCompile!N621="On",1,IF(ISNUMBER(ScheduleCompile!N621),ScheduleCompile!N621/1,IF(ISTEXT(ScheduleCompile!N621),IF(OR(ISNUMBER(FIND("5F",ScheduleCompile!N621)),ISNUMBER(FIND("0F",ScheduleCompile!N621)),ISNUMBER(FIND("8F",ScheduleCompile!N621)),ISNUMBER(FIND("1F",ScheduleCompile!N621)),ISNUMBER(FIND("2F",ScheduleCompile!N621)),ISNUMBER(FIND("3F",ScheduleCompile!N621)),ISNUMBER(FIND("6F",ScheduleCompile!N621)),ISNUMBER(FIND("7F",ScheduleCompile!N621)),ISNUMBER(FIND("9F",ScheduleCompile!N621)),ISNUMBER(FIND("4F",ScheduleCompile!N621))),VALUE(LEFT(ScheduleCompile!N621,FIND("F",ScheduleCompile!N621)-1)),ScheduleCompile!N621)))))))</f>
        <v>63.7</v>
      </c>
      <c r="T628" s="1">
        <f>IF(AND(ISERROR(IF(ScheduleCompile!O621="Off",0,IF(ScheduleCompile!O621="On",1,IF(ISNUMBER(ScheduleCompile!O621),ScheduleCompile!O621/1,IF(ISTEXT(ScheduleCompile!O621),IF(OR(ISNUMBER(FIND("5F",ScheduleCompile!O621)),ISNUMBER(FIND("0F",ScheduleCompile!O621)),ISNUMBER(FIND("8F",ScheduleCompile!O621)),ISNUMBER(FIND("1F",ScheduleCompile!O621)),ISNUMBER(FIND("2F",ScheduleCompile!O621)),ISNUMBER(FIND("3F",ScheduleCompile!O621)),ISNUMBER(FIND("6F",ScheduleCompile!O621)),ISNUMBER(FIND("7F",ScheduleCompile!O621)),ISNUMBER(FIND("9F",ScheduleCompile!O621)),ISNUMBER(FIND("4F",ScheduleCompile!O621))),VALUE(LEFT(ScheduleCompile!O621,FIND("F",ScheduleCompile!O621)-1)),ScheduleCompile!O621)))))),ISTEXT(ScheduleCompile!#REF!)),"ENDTABLE",IF(ISERROR(IF(ScheduleCompile!O621="Off",0,IF(ScheduleCompile!O621="On",1,IF(ISNUMBER(ScheduleCompile!O621),ScheduleCompile!O621/1,IF(ISTEXT(ScheduleCompile!O621),IF(OR(ISNUMBER(FIND("5F",ScheduleCompile!O621)),ISNUMBER(FIND("0F",ScheduleCompile!O621)),ISNUMBER(FIND("8F",ScheduleCompile!O621)),ISNUMBER(FIND("1F",ScheduleCompile!O621)),ISNUMBER(FIND("2F",ScheduleCompile!O621)),ISNUMBER(FIND("3F",ScheduleCompile!O621)),ISNUMBER(FIND("6F",ScheduleCompile!O621)),ISNUMBER(FIND("7F",ScheduleCompile!O621)),ISNUMBER(FIND("9F",ScheduleCompile!O621)),ISNUMBER(FIND("4F",ScheduleCompile!O621))),VALUE(LEFT(ScheduleCompile!O621,FIND("F",ScheduleCompile!O621)-1)),ScheduleCompile!O621)))))),"",IF(ScheduleCompile!O621="Off",0,IF(ScheduleCompile!O621="On",1,IF(ISNUMBER(ScheduleCompile!O621),ScheduleCompile!O621/1,IF(ISTEXT(ScheduleCompile!O621),IF(OR(ISNUMBER(FIND("5F",ScheduleCompile!O621)),ISNUMBER(FIND("0F",ScheduleCompile!O621)),ISNUMBER(FIND("8F",ScheduleCompile!O621)),ISNUMBER(FIND("1F",ScheduleCompile!O621)),ISNUMBER(FIND("2F",ScheduleCompile!O621)),ISNUMBER(FIND("3F",ScheduleCompile!O621)),ISNUMBER(FIND("6F",ScheduleCompile!O621)),ISNUMBER(FIND("7F",ScheduleCompile!O621)),ISNUMBER(FIND("9F",ScheduleCompile!O621)),ISNUMBER(FIND("4F",ScheduleCompile!O621))),VALUE(LEFT(ScheduleCompile!O621,FIND("F",ScheduleCompile!O621)-1)),ScheduleCompile!O621)))))))</f>
        <v>63.7</v>
      </c>
      <c r="U628" s="1">
        <f>IF(AND(ISERROR(IF(ScheduleCompile!P621="Off",0,IF(ScheduleCompile!P621="On",1,IF(ISNUMBER(ScheduleCompile!P621),ScheduleCompile!P621/1,IF(ISTEXT(ScheduleCompile!P621),IF(OR(ISNUMBER(FIND("5F",ScheduleCompile!P621)),ISNUMBER(FIND("0F",ScheduleCompile!P621)),ISNUMBER(FIND("8F",ScheduleCompile!P621)),ISNUMBER(FIND("1F",ScheduleCompile!P621)),ISNUMBER(FIND("2F",ScheduleCompile!P621)),ISNUMBER(FIND("3F",ScheduleCompile!P621)),ISNUMBER(FIND("6F",ScheduleCompile!P621)),ISNUMBER(FIND("7F",ScheduleCompile!P621)),ISNUMBER(FIND("9F",ScheduleCompile!P621)),ISNUMBER(FIND("4F",ScheduleCompile!P621))),VALUE(LEFT(ScheduleCompile!P621,FIND("F",ScheduleCompile!P621)-1)),ScheduleCompile!P621)))))),ISTEXT(ScheduleCompile!#REF!)),"ENDTABLE",IF(ISERROR(IF(ScheduleCompile!P621="Off",0,IF(ScheduleCompile!P621="On",1,IF(ISNUMBER(ScheduleCompile!P621),ScheduleCompile!P621/1,IF(ISTEXT(ScheduleCompile!P621),IF(OR(ISNUMBER(FIND("5F",ScheduleCompile!P621)),ISNUMBER(FIND("0F",ScheduleCompile!P621)),ISNUMBER(FIND("8F",ScheduleCompile!P621)),ISNUMBER(FIND("1F",ScheduleCompile!P621)),ISNUMBER(FIND("2F",ScheduleCompile!P621)),ISNUMBER(FIND("3F",ScheduleCompile!P621)),ISNUMBER(FIND("6F",ScheduleCompile!P621)),ISNUMBER(FIND("7F",ScheduleCompile!P621)),ISNUMBER(FIND("9F",ScheduleCompile!P621)),ISNUMBER(FIND("4F",ScheduleCompile!P621))),VALUE(LEFT(ScheduleCompile!P621,FIND("F",ScheduleCompile!P621)-1)),ScheduleCompile!P621)))))),"",IF(ScheduleCompile!P621="Off",0,IF(ScheduleCompile!P621="On",1,IF(ISNUMBER(ScheduleCompile!P621),ScheduleCompile!P621/1,IF(ISTEXT(ScheduleCompile!P621),IF(OR(ISNUMBER(FIND("5F",ScheduleCompile!P621)),ISNUMBER(FIND("0F",ScheduleCompile!P621)),ISNUMBER(FIND("8F",ScheduleCompile!P621)),ISNUMBER(FIND("1F",ScheduleCompile!P621)),ISNUMBER(FIND("2F",ScheduleCompile!P621)),ISNUMBER(FIND("3F",ScheduleCompile!P621)),ISNUMBER(FIND("6F",ScheduleCompile!P621)),ISNUMBER(FIND("7F",ScheduleCompile!P621)),ISNUMBER(FIND("9F",ScheduleCompile!P621)),ISNUMBER(FIND("4F",ScheduleCompile!P621))),VALUE(LEFT(ScheduleCompile!P621,FIND("F",ScheduleCompile!P621)-1)),ScheduleCompile!P621)))))))</f>
        <v>63.7</v>
      </c>
      <c r="V628" s="1">
        <f>IF(AND(ISERROR(IF(ScheduleCompile!Q621="Off",0,IF(ScheduleCompile!Q621="On",1,IF(ISNUMBER(ScheduleCompile!Q621),ScheduleCompile!Q621/1,IF(ISTEXT(ScheduleCompile!Q621),IF(OR(ISNUMBER(FIND("5F",ScheduleCompile!Q621)),ISNUMBER(FIND("0F",ScheduleCompile!Q621)),ISNUMBER(FIND("8F",ScheduleCompile!Q621)),ISNUMBER(FIND("1F",ScheduleCompile!Q621)),ISNUMBER(FIND("2F",ScheduleCompile!Q621)),ISNUMBER(FIND("3F",ScheduleCompile!Q621)),ISNUMBER(FIND("6F",ScheduleCompile!Q621)),ISNUMBER(FIND("7F",ScheduleCompile!Q621)),ISNUMBER(FIND("9F",ScheduleCompile!Q621)),ISNUMBER(FIND("4F",ScheduleCompile!Q621))),VALUE(LEFT(ScheduleCompile!Q621,FIND("F",ScheduleCompile!Q621)-1)),ScheduleCompile!Q621)))))),ISTEXT(ScheduleCompile!#REF!)),"ENDTABLE",IF(ISERROR(IF(ScheduleCompile!Q621="Off",0,IF(ScheduleCompile!Q621="On",1,IF(ISNUMBER(ScheduleCompile!Q621),ScheduleCompile!Q621/1,IF(ISTEXT(ScheduleCompile!Q621),IF(OR(ISNUMBER(FIND("5F",ScheduleCompile!Q621)),ISNUMBER(FIND("0F",ScheduleCompile!Q621)),ISNUMBER(FIND("8F",ScheduleCompile!Q621)),ISNUMBER(FIND("1F",ScheduleCompile!Q621)),ISNUMBER(FIND("2F",ScheduleCompile!Q621)),ISNUMBER(FIND("3F",ScheduleCompile!Q621)),ISNUMBER(FIND("6F",ScheduleCompile!Q621)),ISNUMBER(FIND("7F",ScheduleCompile!Q621)),ISNUMBER(FIND("9F",ScheduleCompile!Q621)),ISNUMBER(FIND("4F",ScheduleCompile!Q621))),VALUE(LEFT(ScheduleCompile!Q621,FIND("F",ScheduleCompile!Q621)-1)),ScheduleCompile!Q621)))))),"",IF(ScheduleCompile!Q621="Off",0,IF(ScheduleCompile!Q621="On",1,IF(ISNUMBER(ScheduleCompile!Q621),ScheduleCompile!Q621/1,IF(ISTEXT(ScheduleCompile!Q621),IF(OR(ISNUMBER(FIND("5F",ScheduleCompile!Q621)),ISNUMBER(FIND("0F",ScheduleCompile!Q621)),ISNUMBER(FIND("8F",ScheduleCompile!Q621)),ISNUMBER(FIND("1F",ScheduleCompile!Q621)),ISNUMBER(FIND("2F",ScheduleCompile!Q621)),ISNUMBER(FIND("3F",ScheduleCompile!Q621)),ISNUMBER(FIND("6F",ScheduleCompile!Q621)),ISNUMBER(FIND("7F",ScheduleCompile!Q621)),ISNUMBER(FIND("9F",ScheduleCompile!Q621)),ISNUMBER(FIND("4F",ScheduleCompile!Q621))),VALUE(LEFT(ScheduleCompile!Q621,FIND("F",ScheduleCompile!Q621)-1)),ScheduleCompile!Q621)))))))</f>
        <v>63.7</v>
      </c>
      <c r="W628" s="1">
        <f>IF(AND(ISERROR(IF(ScheduleCompile!R621="Off",0,IF(ScheduleCompile!R621="On",1,IF(ISNUMBER(ScheduleCompile!R621),ScheduleCompile!R621/1,IF(ISTEXT(ScheduleCompile!R621),IF(OR(ISNUMBER(FIND("5F",ScheduleCompile!R621)),ISNUMBER(FIND("0F",ScheduleCompile!R621)),ISNUMBER(FIND("8F",ScheduleCompile!R621)),ISNUMBER(FIND("1F",ScheduleCompile!R621)),ISNUMBER(FIND("2F",ScheduleCompile!R621)),ISNUMBER(FIND("3F",ScheduleCompile!R621)),ISNUMBER(FIND("6F",ScheduleCompile!R621)),ISNUMBER(FIND("7F",ScheduleCompile!R621)),ISNUMBER(FIND("9F",ScheduleCompile!R621)),ISNUMBER(FIND("4F",ScheduleCompile!R621))),VALUE(LEFT(ScheduleCompile!R621,FIND("F",ScheduleCompile!R621)-1)),ScheduleCompile!R621)))))),ISTEXT(ScheduleCompile!#REF!)),"ENDTABLE",IF(ISERROR(IF(ScheduleCompile!R621="Off",0,IF(ScheduleCompile!R621="On",1,IF(ISNUMBER(ScheduleCompile!R621),ScheduleCompile!R621/1,IF(ISTEXT(ScheduleCompile!R621),IF(OR(ISNUMBER(FIND("5F",ScheduleCompile!R621)),ISNUMBER(FIND("0F",ScheduleCompile!R621)),ISNUMBER(FIND("8F",ScheduleCompile!R621)),ISNUMBER(FIND("1F",ScheduleCompile!R621)),ISNUMBER(FIND("2F",ScheduleCompile!R621)),ISNUMBER(FIND("3F",ScheduleCompile!R621)),ISNUMBER(FIND("6F",ScheduleCompile!R621)),ISNUMBER(FIND("7F",ScheduleCompile!R621)),ISNUMBER(FIND("9F",ScheduleCompile!R621)),ISNUMBER(FIND("4F",ScheduleCompile!R621))),VALUE(LEFT(ScheduleCompile!R621,FIND("F",ScheduleCompile!R621)-1)),ScheduleCompile!R621)))))),"",IF(ScheduleCompile!R621="Off",0,IF(ScheduleCompile!R621="On",1,IF(ISNUMBER(ScheduleCompile!R621),ScheduleCompile!R621/1,IF(ISTEXT(ScheduleCompile!R621),IF(OR(ISNUMBER(FIND("5F",ScheduleCompile!R621)),ISNUMBER(FIND("0F",ScheduleCompile!R621)),ISNUMBER(FIND("8F",ScheduleCompile!R621)),ISNUMBER(FIND("1F",ScheduleCompile!R621)),ISNUMBER(FIND("2F",ScheduleCompile!R621)),ISNUMBER(FIND("3F",ScheduleCompile!R621)),ISNUMBER(FIND("6F",ScheduleCompile!R621)),ISNUMBER(FIND("7F",ScheduleCompile!R621)),ISNUMBER(FIND("9F",ScheduleCompile!R621)),ISNUMBER(FIND("4F",ScheduleCompile!R621))),VALUE(LEFT(ScheduleCompile!R621,FIND("F",ScheduleCompile!R621)-1)),ScheduleCompile!R621)))))))</f>
        <v>63.7</v>
      </c>
      <c r="X628" s="1">
        <f>IF(AND(ISERROR(IF(ScheduleCompile!S621="Off",0,IF(ScheduleCompile!S621="On",1,IF(ISNUMBER(ScheduleCompile!S621),ScheduleCompile!S621/1,IF(ISTEXT(ScheduleCompile!S621),IF(OR(ISNUMBER(FIND("5F",ScheduleCompile!S621)),ISNUMBER(FIND("0F",ScheduleCompile!S621)),ISNUMBER(FIND("8F",ScheduleCompile!S621)),ISNUMBER(FIND("1F",ScheduleCompile!S621)),ISNUMBER(FIND("2F",ScheduleCompile!S621)),ISNUMBER(FIND("3F",ScheduleCompile!S621)),ISNUMBER(FIND("6F",ScheduleCompile!S621)),ISNUMBER(FIND("7F",ScheduleCompile!S621)),ISNUMBER(FIND("9F",ScheduleCompile!S621)),ISNUMBER(FIND("4F",ScheduleCompile!S621))),VALUE(LEFT(ScheduleCompile!S621,FIND("F",ScheduleCompile!S621)-1)),ScheduleCompile!S621)))))),ISTEXT(ScheduleCompile!#REF!)),"ENDTABLE",IF(ISERROR(IF(ScheduleCompile!S621="Off",0,IF(ScheduleCompile!S621="On",1,IF(ISNUMBER(ScheduleCompile!S621),ScheduleCompile!S621/1,IF(ISTEXT(ScheduleCompile!S621),IF(OR(ISNUMBER(FIND("5F",ScheduleCompile!S621)),ISNUMBER(FIND("0F",ScheduleCompile!S621)),ISNUMBER(FIND("8F",ScheduleCompile!S621)),ISNUMBER(FIND("1F",ScheduleCompile!S621)),ISNUMBER(FIND("2F",ScheduleCompile!S621)),ISNUMBER(FIND("3F",ScheduleCompile!S621)),ISNUMBER(FIND("6F",ScheduleCompile!S621)),ISNUMBER(FIND("7F",ScheduleCompile!S621)),ISNUMBER(FIND("9F",ScheduleCompile!S621)),ISNUMBER(FIND("4F",ScheduleCompile!S621))),VALUE(LEFT(ScheduleCompile!S621,FIND("F",ScheduleCompile!S621)-1)),ScheduleCompile!S621)))))),"",IF(ScheduleCompile!S621="Off",0,IF(ScheduleCompile!S621="On",1,IF(ISNUMBER(ScheduleCompile!S621),ScheduleCompile!S621/1,IF(ISTEXT(ScheduleCompile!S621),IF(OR(ISNUMBER(FIND("5F",ScheduleCompile!S621)),ISNUMBER(FIND("0F",ScheduleCompile!S621)),ISNUMBER(FIND("8F",ScheduleCompile!S621)),ISNUMBER(FIND("1F",ScheduleCompile!S621)),ISNUMBER(FIND("2F",ScheduleCompile!S621)),ISNUMBER(FIND("3F",ScheduleCompile!S621)),ISNUMBER(FIND("6F",ScheduleCompile!S621)),ISNUMBER(FIND("7F",ScheduleCompile!S621)),ISNUMBER(FIND("9F",ScheduleCompile!S621)),ISNUMBER(FIND("4F",ScheduleCompile!S621))),VALUE(LEFT(ScheduleCompile!S621,FIND("F",ScheduleCompile!S621)-1)),ScheduleCompile!S621)))))))</f>
        <v>63.7</v>
      </c>
      <c r="Y628" s="1">
        <f>IF(AND(ISERROR(IF(ScheduleCompile!T621="Off",0,IF(ScheduleCompile!T621="On",1,IF(ISNUMBER(ScheduleCompile!T621),ScheduleCompile!T621/1,IF(ISTEXT(ScheduleCompile!T621),IF(OR(ISNUMBER(FIND("5F",ScheduleCompile!T621)),ISNUMBER(FIND("0F",ScheduleCompile!T621)),ISNUMBER(FIND("8F",ScheduleCompile!T621)),ISNUMBER(FIND("1F",ScheduleCompile!T621)),ISNUMBER(FIND("2F",ScheduleCompile!T621)),ISNUMBER(FIND("3F",ScheduleCompile!T621)),ISNUMBER(FIND("6F",ScheduleCompile!T621)),ISNUMBER(FIND("7F",ScheduleCompile!T621)),ISNUMBER(FIND("9F",ScheduleCompile!T621)),ISNUMBER(FIND("4F",ScheduleCompile!T621))),VALUE(LEFT(ScheduleCompile!T621,FIND("F",ScheduleCompile!T621)-1)),ScheduleCompile!T621)))))),ISTEXT(ScheduleCompile!#REF!)),"ENDTABLE",IF(ISERROR(IF(ScheduleCompile!T621="Off",0,IF(ScheduleCompile!T621="On",1,IF(ISNUMBER(ScheduleCompile!T621),ScheduleCompile!T621/1,IF(ISTEXT(ScheduleCompile!T621),IF(OR(ISNUMBER(FIND("5F",ScheduleCompile!T621)),ISNUMBER(FIND("0F",ScheduleCompile!T621)),ISNUMBER(FIND("8F",ScheduleCompile!T621)),ISNUMBER(FIND("1F",ScheduleCompile!T621)),ISNUMBER(FIND("2F",ScheduleCompile!T621)),ISNUMBER(FIND("3F",ScheduleCompile!T621)),ISNUMBER(FIND("6F",ScheduleCompile!T621)),ISNUMBER(FIND("7F",ScheduleCompile!T621)),ISNUMBER(FIND("9F",ScheduleCompile!T621)),ISNUMBER(FIND("4F",ScheduleCompile!T621))),VALUE(LEFT(ScheduleCompile!T621,FIND("F",ScheduleCompile!T621)-1)),ScheduleCompile!T621)))))),"",IF(ScheduleCompile!T621="Off",0,IF(ScheduleCompile!T621="On",1,IF(ISNUMBER(ScheduleCompile!T621),ScheduleCompile!T621/1,IF(ISTEXT(ScheduleCompile!T621),IF(OR(ISNUMBER(FIND("5F",ScheduleCompile!T621)),ISNUMBER(FIND("0F",ScheduleCompile!T621)),ISNUMBER(FIND("8F",ScheduleCompile!T621)),ISNUMBER(FIND("1F",ScheduleCompile!T621)),ISNUMBER(FIND("2F",ScheduleCompile!T621)),ISNUMBER(FIND("3F",ScheduleCompile!T621)),ISNUMBER(FIND("6F",ScheduleCompile!T621)),ISNUMBER(FIND("7F",ScheduleCompile!T621)),ISNUMBER(FIND("9F",ScheduleCompile!T621)),ISNUMBER(FIND("4F",ScheduleCompile!T621))),VALUE(LEFT(ScheduleCompile!T621,FIND("F",ScheduleCompile!T621)-1)),ScheduleCompile!T621)))))))</f>
        <v>63.7</v>
      </c>
      <c r="Z628" s="1">
        <f>IF(AND(ISERROR(IF(ScheduleCompile!U621="Off",0,IF(ScheduleCompile!U621="On",1,IF(ISNUMBER(ScheduleCompile!U621),ScheduleCompile!U621/1,IF(ISTEXT(ScheduleCompile!U621),IF(OR(ISNUMBER(FIND("5F",ScheduleCompile!U621)),ISNUMBER(FIND("0F",ScheduleCompile!U621)),ISNUMBER(FIND("8F",ScheduleCompile!U621)),ISNUMBER(FIND("1F",ScheduleCompile!U621)),ISNUMBER(FIND("2F",ScheduleCompile!U621)),ISNUMBER(FIND("3F",ScheduleCompile!U621)),ISNUMBER(FIND("6F",ScheduleCompile!U621)),ISNUMBER(FIND("7F",ScheduleCompile!U621)),ISNUMBER(FIND("9F",ScheduleCompile!U621)),ISNUMBER(FIND("4F",ScheduleCompile!U621))),VALUE(LEFT(ScheduleCompile!U621,FIND("F",ScheduleCompile!U621)-1)),ScheduleCompile!U621)))))),ISTEXT(ScheduleCompile!#REF!)),"ENDTABLE",IF(ISERROR(IF(ScheduleCompile!U621="Off",0,IF(ScheduleCompile!U621="On",1,IF(ISNUMBER(ScheduleCompile!U621),ScheduleCompile!U621/1,IF(ISTEXT(ScheduleCompile!U621),IF(OR(ISNUMBER(FIND("5F",ScheduleCompile!U621)),ISNUMBER(FIND("0F",ScheduleCompile!U621)),ISNUMBER(FIND("8F",ScheduleCompile!U621)),ISNUMBER(FIND("1F",ScheduleCompile!U621)),ISNUMBER(FIND("2F",ScheduleCompile!U621)),ISNUMBER(FIND("3F",ScheduleCompile!U621)),ISNUMBER(FIND("6F",ScheduleCompile!U621)),ISNUMBER(FIND("7F",ScheduleCompile!U621)),ISNUMBER(FIND("9F",ScheduleCompile!U621)),ISNUMBER(FIND("4F",ScheduleCompile!U621))),VALUE(LEFT(ScheduleCompile!U621,FIND("F",ScheduleCompile!U621)-1)),ScheduleCompile!U621)))))),"",IF(ScheduleCompile!U621="Off",0,IF(ScheduleCompile!U621="On",1,IF(ISNUMBER(ScheduleCompile!U621),ScheduleCompile!U621/1,IF(ISTEXT(ScheduleCompile!U621),IF(OR(ISNUMBER(FIND("5F",ScheduleCompile!U621)),ISNUMBER(FIND("0F",ScheduleCompile!U621)),ISNUMBER(FIND("8F",ScheduleCompile!U621)),ISNUMBER(FIND("1F",ScheduleCompile!U621)),ISNUMBER(FIND("2F",ScheduleCompile!U621)),ISNUMBER(FIND("3F",ScheduleCompile!U621)),ISNUMBER(FIND("6F",ScheduleCompile!U621)),ISNUMBER(FIND("7F",ScheduleCompile!U621)),ISNUMBER(FIND("9F",ScheduleCompile!U621)),ISNUMBER(FIND("4F",ScheduleCompile!U621))),VALUE(LEFT(ScheduleCompile!U621,FIND("F",ScheduleCompile!U621)-1)),ScheduleCompile!U621)))))))</f>
        <v>63.7</v>
      </c>
      <c r="AA628" s="1">
        <f>IF(AND(ISERROR(IF(ScheduleCompile!V621="Off",0,IF(ScheduleCompile!V621="On",1,IF(ISNUMBER(ScheduleCompile!V621),ScheduleCompile!V621/1,IF(ISTEXT(ScheduleCompile!V621),IF(OR(ISNUMBER(FIND("5F",ScheduleCompile!V621)),ISNUMBER(FIND("0F",ScheduleCompile!V621)),ISNUMBER(FIND("8F",ScheduleCompile!V621)),ISNUMBER(FIND("1F",ScheduleCompile!V621)),ISNUMBER(FIND("2F",ScheduleCompile!V621)),ISNUMBER(FIND("3F",ScheduleCompile!V621)),ISNUMBER(FIND("6F",ScheduleCompile!V621)),ISNUMBER(FIND("7F",ScheduleCompile!V621)),ISNUMBER(FIND("9F",ScheduleCompile!V621)),ISNUMBER(FIND("4F",ScheduleCompile!V621))),VALUE(LEFT(ScheduleCompile!V621,FIND("F",ScheduleCompile!V621)-1)),ScheduleCompile!V621)))))),ISTEXT(ScheduleCompile!#REF!)),"ENDTABLE",IF(ISERROR(IF(ScheduleCompile!V621="Off",0,IF(ScheduleCompile!V621="On",1,IF(ISNUMBER(ScheduleCompile!V621),ScheduleCompile!V621/1,IF(ISTEXT(ScheduleCompile!V621),IF(OR(ISNUMBER(FIND("5F",ScheduleCompile!V621)),ISNUMBER(FIND("0F",ScheduleCompile!V621)),ISNUMBER(FIND("8F",ScheduleCompile!V621)),ISNUMBER(FIND("1F",ScheduleCompile!V621)),ISNUMBER(FIND("2F",ScheduleCompile!V621)),ISNUMBER(FIND("3F",ScheduleCompile!V621)),ISNUMBER(FIND("6F",ScheduleCompile!V621)),ISNUMBER(FIND("7F",ScheduleCompile!V621)),ISNUMBER(FIND("9F",ScheduleCompile!V621)),ISNUMBER(FIND("4F",ScheduleCompile!V621))),VALUE(LEFT(ScheduleCompile!V621,FIND("F",ScheduleCompile!V621)-1)),ScheduleCompile!V621)))))),"",IF(ScheduleCompile!V621="Off",0,IF(ScheduleCompile!V621="On",1,IF(ISNUMBER(ScheduleCompile!V621),ScheduleCompile!V621/1,IF(ISTEXT(ScheduleCompile!V621),IF(OR(ISNUMBER(FIND("5F",ScheduleCompile!V621)),ISNUMBER(FIND("0F",ScheduleCompile!V621)),ISNUMBER(FIND("8F",ScheduleCompile!V621)),ISNUMBER(FIND("1F",ScheduleCompile!V621)),ISNUMBER(FIND("2F",ScheduleCompile!V621)),ISNUMBER(FIND("3F",ScheduleCompile!V621)),ISNUMBER(FIND("6F",ScheduleCompile!V621)),ISNUMBER(FIND("7F",ScheduleCompile!V621)),ISNUMBER(FIND("9F",ScheduleCompile!V621)),ISNUMBER(FIND("4F",ScheduleCompile!V621))),VALUE(LEFT(ScheduleCompile!V621,FIND("F",ScheduleCompile!V621)-1)),ScheduleCompile!V621)))))))</f>
        <v>63.7</v>
      </c>
      <c r="AB628" s="1">
        <f>IF(AND(ISERROR(IF(ScheduleCompile!W621="Off",0,IF(ScheduleCompile!W621="On",1,IF(ISNUMBER(ScheduleCompile!W621),ScheduleCompile!W621/1,IF(ISTEXT(ScheduleCompile!W621),IF(OR(ISNUMBER(FIND("5F",ScheduleCompile!W621)),ISNUMBER(FIND("0F",ScheduleCompile!W621)),ISNUMBER(FIND("8F",ScheduleCompile!W621)),ISNUMBER(FIND("1F",ScheduleCompile!W621)),ISNUMBER(FIND("2F",ScheduleCompile!W621)),ISNUMBER(FIND("3F",ScheduleCompile!W621)),ISNUMBER(FIND("6F",ScheduleCompile!W621)),ISNUMBER(FIND("7F",ScheduleCompile!W621)),ISNUMBER(FIND("9F",ScheduleCompile!W621)),ISNUMBER(FIND("4F",ScheduleCompile!W621))),VALUE(LEFT(ScheduleCompile!W621,FIND("F",ScheduleCompile!W621)-1)),ScheduleCompile!W621)))))),ISTEXT(ScheduleCompile!#REF!)),"ENDTABLE",IF(ISERROR(IF(ScheduleCompile!W621="Off",0,IF(ScheduleCompile!W621="On",1,IF(ISNUMBER(ScheduleCompile!W621),ScheduleCompile!W621/1,IF(ISTEXT(ScheduleCompile!W621),IF(OR(ISNUMBER(FIND("5F",ScheduleCompile!W621)),ISNUMBER(FIND("0F",ScheduleCompile!W621)),ISNUMBER(FIND("8F",ScheduleCompile!W621)),ISNUMBER(FIND("1F",ScheduleCompile!W621)),ISNUMBER(FIND("2F",ScheduleCompile!W621)),ISNUMBER(FIND("3F",ScheduleCompile!W621)),ISNUMBER(FIND("6F",ScheduleCompile!W621)),ISNUMBER(FIND("7F",ScheduleCompile!W621)),ISNUMBER(FIND("9F",ScheduleCompile!W621)),ISNUMBER(FIND("4F",ScheduleCompile!W621))),VALUE(LEFT(ScheduleCompile!W621,FIND("F",ScheduleCompile!W621)-1)),ScheduleCompile!W621)))))),"",IF(ScheduleCompile!W621="Off",0,IF(ScheduleCompile!W621="On",1,IF(ISNUMBER(ScheduleCompile!W621),ScheduleCompile!W621/1,IF(ISTEXT(ScheduleCompile!W621),IF(OR(ISNUMBER(FIND("5F",ScheduleCompile!W621)),ISNUMBER(FIND("0F",ScheduleCompile!W621)),ISNUMBER(FIND("8F",ScheduleCompile!W621)),ISNUMBER(FIND("1F",ScheduleCompile!W621)),ISNUMBER(FIND("2F",ScheduleCompile!W621)),ISNUMBER(FIND("3F",ScheduleCompile!W621)),ISNUMBER(FIND("6F",ScheduleCompile!W621)),ISNUMBER(FIND("7F",ScheduleCompile!W621)),ISNUMBER(FIND("9F",ScheduleCompile!W621)),ISNUMBER(FIND("4F",ScheduleCompile!W621))),VALUE(LEFT(ScheduleCompile!W621,FIND("F",ScheduleCompile!W621)-1)),ScheduleCompile!W621)))))))</f>
        <v>63.7</v>
      </c>
      <c r="AC628" s="1">
        <f>IF(AND(ISERROR(IF(ScheduleCompile!X621="Off",0,IF(ScheduleCompile!X621="On",1,IF(ISNUMBER(ScheduleCompile!X621),ScheduleCompile!X621/1,IF(ISTEXT(ScheduleCompile!X621),IF(OR(ISNUMBER(FIND("5F",ScheduleCompile!X621)),ISNUMBER(FIND("0F",ScheduleCompile!X621)),ISNUMBER(FIND("8F",ScheduleCompile!X621)),ISNUMBER(FIND("1F",ScheduleCompile!X621)),ISNUMBER(FIND("2F",ScheduleCompile!X621)),ISNUMBER(FIND("3F",ScheduleCompile!X621)),ISNUMBER(FIND("6F",ScheduleCompile!X621)),ISNUMBER(FIND("7F",ScheduleCompile!X621)),ISNUMBER(FIND("9F",ScheduleCompile!X621)),ISNUMBER(FIND("4F",ScheduleCompile!X621))),VALUE(LEFT(ScheduleCompile!X621,FIND("F",ScheduleCompile!X621)-1)),ScheduleCompile!X621)))))),ISTEXT(ScheduleCompile!#REF!)),"ENDTABLE",IF(ISERROR(IF(ScheduleCompile!X621="Off",0,IF(ScheduleCompile!X621="On",1,IF(ISNUMBER(ScheduleCompile!X621),ScheduleCompile!X621/1,IF(ISTEXT(ScheduleCompile!X621),IF(OR(ISNUMBER(FIND("5F",ScheduleCompile!X621)),ISNUMBER(FIND("0F",ScheduleCompile!X621)),ISNUMBER(FIND("8F",ScheduleCompile!X621)),ISNUMBER(FIND("1F",ScheduleCompile!X621)),ISNUMBER(FIND("2F",ScheduleCompile!X621)),ISNUMBER(FIND("3F",ScheduleCompile!X621)),ISNUMBER(FIND("6F",ScheduleCompile!X621)),ISNUMBER(FIND("7F",ScheduleCompile!X621)),ISNUMBER(FIND("9F",ScheduleCompile!X621)),ISNUMBER(FIND("4F",ScheduleCompile!X621))),VALUE(LEFT(ScheduleCompile!X621,FIND("F",ScheduleCompile!X621)-1)),ScheduleCompile!X621)))))),"",IF(ScheduleCompile!X621="Off",0,IF(ScheduleCompile!X621="On",1,IF(ISNUMBER(ScheduleCompile!X621),ScheduleCompile!X621/1,IF(ISTEXT(ScheduleCompile!X621),IF(OR(ISNUMBER(FIND("5F",ScheduleCompile!X621)),ISNUMBER(FIND("0F",ScheduleCompile!X621)),ISNUMBER(FIND("8F",ScheduleCompile!X621)),ISNUMBER(FIND("1F",ScheduleCompile!X621)),ISNUMBER(FIND("2F",ScheduleCompile!X621)),ISNUMBER(FIND("3F",ScheduleCompile!X621)),ISNUMBER(FIND("6F",ScheduleCompile!X621)),ISNUMBER(FIND("7F",ScheduleCompile!X621)),ISNUMBER(FIND("9F",ScheduleCompile!X621)),ISNUMBER(FIND("4F",ScheduleCompile!X621))),VALUE(LEFT(ScheduleCompile!X621,FIND("F",ScheduleCompile!X621)-1)),ScheduleCompile!X621)))))))</f>
        <v>63.7</v>
      </c>
      <c r="AD628" s="1">
        <f>IF(AND(ISERROR(IF(ScheduleCompile!Y621="Off",0,IF(ScheduleCompile!Y621="On",1,IF(ISNUMBER(ScheduleCompile!Y621),ScheduleCompile!Y621/1,IF(ISTEXT(ScheduleCompile!Y621),IF(OR(ISNUMBER(FIND("5F",ScheduleCompile!Y621)),ISNUMBER(FIND("0F",ScheduleCompile!Y621)),ISNUMBER(FIND("8F",ScheduleCompile!Y621)),ISNUMBER(FIND("1F",ScheduleCompile!Y621)),ISNUMBER(FIND("2F",ScheduleCompile!Y621)),ISNUMBER(FIND("3F",ScheduleCompile!Y621)),ISNUMBER(FIND("6F",ScheduleCompile!Y621)),ISNUMBER(FIND("7F",ScheduleCompile!Y621)),ISNUMBER(FIND("9F",ScheduleCompile!Y621)),ISNUMBER(FIND("4F",ScheduleCompile!Y621))),VALUE(LEFT(ScheduleCompile!Y621,FIND("F",ScheduleCompile!Y621)-1)),ScheduleCompile!Y621)))))),ISTEXT(ScheduleCompile!#REF!)),"ENDTABLE",IF(ISERROR(IF(ScheduleCompile!Y621="Off",0,IF(ScheduleCompile!Y621="On",1,IF(ISNUMBER(ScheduleCompile!Y621),ScheduleCompile!Y621/1,IF(ISTEXT(ScheduleCompile!Y621),IF(OR(ISNUMBER(FIND("5F",ScheduleCompile!Y621)),ISNUMBER(FIND("0F",ScheduleCompile!Y621)),ISNUMBER(FIND("8F",ScheduleCompile!Y621)),ISNUMBER(FIND("1F",ScheduleCompile!Y621)),ISNUMBER(FIND("2F",ScheduleCompile!Y621)),ISNUMBER(FIND("3F",ScheduleCompile!Y621)),ISNUMBER(FIND("6F",ScheduleCompile!Y621)),ISNUMBER(FIND("7F",ScheduleCompile!Y621)),ISNUMBER(FIND("9F",ScheduleCompile!Y621)),ISNUMBER(FIND("4F",ScheduleCompile!Y621))),VALUE(LEFT(ScheduleCompile!Y621,FIND("F",ScheduleCompile!Y621)-1)),ScheduleCompile!Y621)))))),"",IF(ScheduleCompile!Y621="Off",0,IF(ScheduleCompile!Y621="On",1,IF(ISNUMBER(ScheduleCompile!Y621),ScheduleCompile!Y621/1,IF(ISTEXT(ScheduleCompile!Y621),IF(OR(ISNUMBER(FIND("5F",ScheduleCompile!Y621)),ISNUMBER(FIND("0F",ScheduleCompile!Y621)),ISNUMBER(FIND("8F",ScheduleCompile!Y621)),ISNUMBER(FIND("1F",ScheduleCompile!Y621)),ISNUMBER(FIND("2F",ScheduleCompile!Y621)),ISNUMBER(FIND("3F",ScheduleCompile!Y621)),ISNUMBER(FIND("6F",ScheduleCompile!Y621)),ISNUMBER(FIND("7F",ScheduleCompile!Y621)),ISNUMBER(FIND("9F",ScheduleCompile!Y621)),ISNUMBER(FIND("4F",ScheduleCompile!Y621))),VALUE(LEFT(ScheduleCompile!Y621,FIND("F",ScheduleCompile!Y621)-1)),ScheduleCompile!Y621)))))))</f>
        <v>63.7</v>
      </c>
    </row>
    <row r="629" spans="1:30" x14ac:dyDescent="0.25">
      <c r="A629" t="str">
        <f t="shared" si="39"/>
        <v>SchDay "WaterMainCZ08Sep"  Type = "Temperature" Hr = (64, 64, 64, 64, 64, 64, 64, 64, 64, 64, 64, 64, 64, 64, 64, 64, 64, 64, 64, 64, 64, 64, 64, 64) ..</v>
      </c>
      <c r="B629" s="1" t="s">
        <v>623</v>
      </c>
      <c r="C629" t="str">
        <f t="shared" si="40"/>
        <v xml:space="preserve">SchDay "WaterMainCZ08Sep"  Type = "Temperature" Hr = </v>
      </c>
      <c r="D629" t="str">
        <f t="shared" si="41"/>
        <v>(64, 64, 64, 64, 64, 64, 64, 64, 64, 64, 64, 64, 64, 64, 64, 64, 64, 64, 64, 64, 64, 64, 64, 64) ..</v>
      </c>
      <c r="E629" s="30" t="str">
        <f>ScheduleCompile!A622</f>
        <v>WaterMainCZ08Sep</v>
      </c>
      <c r="F629" t="str">
        <f t="shared" si="42"/>
        <v>Temperature</v>
      </c>
      <c r="G629" s="1">
        <f>IF(AND(ISERROR(IF(ScheduleCompile!B622="Off",0,IF(ScheduleCompile!B622="On",1,IF(ISNUMBER(ScheduleCompile!B622),ScheduleCompile!B622/1,IF(ISTEXT(ScheduleCompile!B622),IF(OR(ISNUMBER(FIND("5F",ScheduleCompile!B622)),ISNUMBER(FIND("0F",ScheduleCompile!B622)),ISNUMBER(FIND("8F",ScheduleCompile!B622)),ISNUMBER(FIND("1F",ScheduleCompile!B622)),ISNUMBER(FIND("2F",ScheduleCompile!B622)),ISNUMBER(FIND("3F",ScheduleCompile!B622)),ISNUMBER(FIND("6F",ScheduleCompile!B622)),ISNUMBER(FIND("7F",ScheduleCompile!B622)),ISNUMBER(FIND("9F",ScheduleCompile!B622)),ISNUMBER(FIND("4F",ScheduleCompile!B622))),VALUE(LEFT(ScheduleCompile!B622,FIND("F",ScheduleCompile!B622)-1)),ScheduleCompile!B622)))))),ISTEXT(ScheduleCompile!#REF!)),"ENDTABLE",IF(ISERROR(IF(ScheduleCompile!B622="Off",0,IF(ScheduleCompile!B622="On",1,IF(ISNUMBER(ScheduleCompile!B622),ScheduleCompile!B622/1,IF(ISTEXT(ScheduleCompile!B622),IF(OR(ISNUMBER(FIND("5F",ScheduleCompile!B622)),ISNUMBER(FIND("0F",ScheduleCompile!B622)),ISNUMBER(FIND("8F",ScheduleCompile!B622)),ISNUMBER(FIND("1F",ScheduleCompile!B622)),ISNUMBER(FIND("2F",ScheduleCompile!B622)),ISNUMBER(FIND("3F",ScheduleCompile!B622)),ISNUMBER(FIND("6F",ScheduleCompile!B622)),ISNUMBER(FIND("7F",ScheduleCompile!B622)),ISNUMBER(FIND("9F",ScheduleCompile!B622)),ISNUMBER(FIND("4F",ScheduleCompile!B622))),VALUE(LEFT(ScheduleCompile!B622,FIND("F",ScheduleCompile!B622)-1)),ScheduleCompile!B622)))))),"",IF(ScheduleCompile!B622="Off",0,IF(ScheduleCompile!B622="On",1,IF(ISNUMBER(ScheduleCompile!B622),ScheduleCompile!B622/1,IF(ISTEXT(ScheduleCompile!B622),IF(OR(ISNUMBER(FIND("5F",ScheduleCompile!B622)),ISNUMBER(FIND("0F",ScheduleCompile!B622)),ISNUMBER(FIND("8F",ScheduleCompile!B622)),ISNUMBER(FIND("1F",ScheduleCompile!B622)),ISNUMBER(FIND("2F",ScheduleCompile!B622)),ISNUMBER(FIND("3F",ScheduleCompile!B622)),ISNUMBER(FIND("6F",ScheduleCompile!B622)),ISNUMBER(FIND("7F",ScheduleCompile!B622)),ISNUMBER(FIND("9F",ScheduleCompile!B622)),ISNUMBER(FIND("4F",ScheduleCompile!B622))),VALUE(LEFT(ScheduleCompile!B622,FIND("F",ScheduleCompile!B622)-1)),ScheduleCompile!B622)))))))</f>
        <v>64</v>
      </c>
      <c r="H629" s="1">
        <f>IF(AND(ISERROR(IF(ScheduleCompile!C622="Off",0,IF(ScheduleCompile!C622="On",1,IF(ISNUMBER(ScheduleCompile!C622),ScheduleCompile!C622/1,IF(ISTEXT(ScheduleCompile!C622),IF(OR(ISNUMBER(FIND("5F",ScheduleCompile!C622)),ISNUMBER(FIND("0F",ScheduleCompile!C622)),ISNUMBER(FIND("8F",ScheduleCompile!C622)),ISNUMBER(FIND("1F",ScheduleCompile!C622)),ISNUMBER(FIND("2F",ScheduleCompile!C622)),ISNUMBER(FIND("3F",ScheduleCompile!C622)),ISNUMBER(FIND("6F",ScheduleCompile!C622)),ISNUMBER(FIND("7F",ScheduleCompile!C622)),ISNUMBER(FIND("9F",ScheduleCompile!C622)),ISNUMBER(FIND("4F",ScheduleCompile!C622))),VALUE(LEFT(ScheduleCompile!C622,FIND("F",ScheduleCompile!C622)-1)),ScheduleCompile!C622)))))),ISTEXT(ScheduleCompile!#REF!)),"ENDTABLE",IF(ISERROR(IF(ScheduleCompile!C622="Off",0,IF(ScheduleCompile!C622="On",1,IF(ISNUMBER(ScheduleCompile!C622),ScheduleCompile!C622/1,IF(ISTEXT(ScheduleCompile!C622),IF(OR(ISNUMBER(FIND("5F",ScheduleCompile!C622)),ISNUMBER(FIND("0F",ScheduleCompile!C622)),ISNUMBER(FIND("8F",ScheduleCompile!C622)),ISNUMBER(FIND("1F",ScheduleCompile!C622)),ISNUMBER(FIND("2F",ScheduleCompile!C622)),ISNUMBER(FIND("3F",ScheduleCompile!C622)),ISNUMBER(FIND("6F",ScheduleCompile!C622)),ISNUMBER(FIND("7F",ScheduleCompile!C622)),ISNUMBER(FIND("9F",ScheduleCompile!C622)),ISNUMBER(FIND("4F",ScheduleCompile!C622))),VALUE(LEFT(ScheduleCompile!C622,FIND("F",ScheduleCompile!C622)-1)),ScheduleCompile!C622)))))),"",IF(ScheduleCompile!C622="Off",0,IF(ScheduleCompile!C622="On",1,IF(ISNUMBER(ScheduleCompile!C622),ScheduleCompile!C622/1,IF(ISTEXT(ScheduleCompile!C622),IF(OR(ISNUMBER(FIND("5F",ScheduleCompile!C622)),ISNUMBER(FIND("0F",ScheduleCompile!C622)),ISNUMBER(FIND("8F",ScheduleCompile!C622)),ISNUMBER(FIND("1F",ScheduleCompile!C622)),ISNUMBER(FIND("2F",ScheduleCompile!C622)),ISNUMBER(FIND("3F",ScheduleCompile!C622)),ISNUMBER(FIND("6F",ScheduleCompile!C622)),ISNUMBER(FIND("7F",ScheduleCompile!C622)),ISNUMBER(FIND("9F",ScheduleCompile!C622)),ISNUMBER(FIND("4F",ScheduleCompile!C622))),VALUE(LEFT(ScheduleCompile!C622,FIND("F",ScheduleCompile!C622)-1)),ScheduleCompile!C622)))))))</f>
        <v>64</v>
      </c>
      <c r="I629" s="1">
        <f>IF(AND(ISERROR(IF(ScheduleCompile!D622="Off",0,IF(ScheduleCompile!D622="On",1,IF(ISNUMBER(ScheduleCompile!D622),ScheduleCompile!D622/1,IF(ISTEXT(ScheduleCompile!D622),IF(OR(ISNUMBER(FIND("5F",ScheduleCompile!D622)),ISNUMBER(FIND("0F",ScheduleCompile!D622)),ISNUMBER(FIND("8F",ScheduleCompile!D622)),ISNUMBER(FIND("1F",ScheduleCompile!D622)),ISNUMBER(FIND("2F",ScheduleCompile!D622)),ISNUMBER(FIND("3F",ScheduleCompile!D622)),ISNUMBER(FIND("6F",ScheduleCompile!D622)),ISNUMBER(FIND("7F",ScheduleCompile!D622)),ISNUMBER(FIND("9F",ScheduleCompile!D622)),ISNUMBER(FIND("4F",ScheduleCompile!D622))),VALUE(LEFT(ScheduleCompile!D622,FIND("F",ScheduleCompile!D622)-1)),ScheduleCompile!D622)))))),ISTEXT(ScheduleCompile!#REF!)),"ENDTABLE",IF(ISERROR(IF(ScheduleCompile!D622="Off",0,IF(ScheduleCompile!D622="On",1,IF(ISNUMBER(ScheduleCompile!D622),ScheduleCompile!D622/1,IF(ISTEXT(ScheduleCompile!D622),IF(OR(ISNUMBER(FIND("5F",ScheduleCompile!D622)),ISNUMBER(FIND("0F",ScheduleCompile!D622)),ISNUMBER(FIND("8F",ScheduleCompile!D622)),ISNUMBER(FIND("1F",ScheduleCompile!D622)),ISNUMBER(FIND("2F",ScheduleCompile!D622)),ISNUMBER(FIND("3F",ScheduleCompile!D622)),ISNUMBER(FIND("6F",ScheduleCompile!D622)),ISNUMBER(FIND("7F",ScheduleCompile!D622)),ISNUMBER(FIND("9F",ScheduleCompile!D622)),ISNUMBER(FIND("4F",ScheduleCompile!D622))),VALUE(LEFT(ScheduleCompile!D622,FIND("F",ScheduleCompile!D622)-1)),ScheduleCompile!D622)))))),"",IF(ScheduleCompile!D622="Off",0,IF(ScheduleCompile!D622="On",1,IF(ISNUMBER(ScheduleCompile!D622),ScheduleCompile!D622/1,IF(ISTEXT(ScheduleCompile!D622),IF(OR(ISNUMBER(FIND("5F",ScheduleCompile!D622)),ISNUMBER(FIND("0F",ScheduleCompile!D622)),ISNUMBER(FIND("8F",ScheduleCompile!D622)),ISNUMBER(FIND("1F",ScheduleCompile!D622)),ISNUMBER(FIND("2F",ScheduleCompile!D622)),ISNUMBER(FIND("3F",ScheduleCompile!D622)),ISNUMBER(FIND("6F",ScheduleCompile!D622)),ISNUMBER(FIND("7F",ScheduleCompile!D622)),ISNUMBER(FIND("9F",ScheduleCompile!D622)),ISNUMBER(FIND("4F",ScheduleCompile!D622))),VALUE(LEFT(ScheduleCompile!D622,FIND("F",ScheduleCompile!D622)-1)),ScheduleCompile!D622)))))))</f>
        <v>64</v>
      </c>
      <c r="J629" s="1">
        <f>IF(AND(ISERROR(IF(ScheduleCompile!E622="Off",0,IF(ScheduleCompile!E622="On",1,IF(ISNUMBER(ScheduleCompile!E622),ScheduleCompile!E622/1,IF(ISTEXT(ScheduleCompile!E622),IF(OR(ISNUMBER(FIND("5F",ScheduleCompile!E622)),ISNUMBER(FIND("0F",ScheduleCompile!E622)),ISNUMBER(FIND("8F",ScheduleCompile!E622)),ISNUMBER(FIND("1F",ScheduleCompile!E622)),ISNUMBER(FIND("2F",ScheduleCompile!E622)),ISNUMBER(FIND("3F",ScheduleCompile!E622)),ISNUMBER(FIND("6F",ScheduleCompile!E622)),ISNUMBER(FIND("7F",ScheduleCompile!E622)),ISNUMBER(FIND("9F",ScheduleCompile!E622)),ISNUMBER(FIND("4F",ScheduleCompile!E622))),VALUE(LEFT(ScheduleCompile!E622,FIND("F",ScheduleCompile!E622)-1)),ScheduleCompile!E622)))))),ISTEXT(ScheduleCompile!#REF!)),"ENDTABLE",IF(ISERROR(IF(ScheduleCompile!E622="Off",0,IF(ScheduleCompile!E622="On",1,IF(ISNUMBER(ScheduleCompile!E622),ScheduleCompile!E622/1,IF(ISTEXT(ScheduleCompile!E622),IF(OR(ISNUMBER(FIND("5F",ScheduleCompile!E622)),ISNUMBER(FIND("0F",ScheduleCompile!E622)),ISNUMBER(FIND("8F",ScheduleCompile!E622)),ISNUMBER(FIND("1F",ScheduleCompile!E622)),ISNUMBER(FIND("2F",ScheduleCompile!E622)),ISNUMBER(FIND("3F",ScheduleCompile!E622)),ISNUMBER(FIND("6F",ScheduleCompile!E622)),ISNUMBER(FIND("7F",ScheduleCompile!E622)),ISNUMBER(FIND("9F",ScheduleCompile!E622)),ISNUMBER(FIND("4F",ScheduleCompile!E622))),VALUE(LEFT(ScheduleCompile!E622,FIND("F",ScheduleCompile!E622)-1)),ScheduleCompile!E622)))))),"",IF(ScheduleCompile!E622="Off",0,IF(ScheduleCompile!E622="On",1,IF(ISNUMBER(ScheduleCompile!E622),ScheduleCompile!E622/1,IF(ISTEXT(ScheduleCompile!E622),IF(OR(ISNUMBER(FIND("5F",ScheduleCompile!E622)),ISNUMBER(FIND("0F",ScheduleCompile!E622)),ISNUMBER(FIND("8F",ScheduleCompile!E622)),ISNUMBER(FIND("1F",ScheduleCompile!E622)),ISNUMBER(FIND("2F",ScheduleCompile!E622)),ISNUMBER(FIND("3F",ScheduleCompile!E622)),ISNUMBER(FIND("6F",ScheduleCompile!E622)),ISNUMBER(FIND("7F",ScheduleCompile!E622)),ISNUMBER(FIND("9F",ScheduleCompile!E622)),ISNUMBER(FIND("4F",ScheduleCompile!E622))),VALUE(LEFT(ScheduleCompile!E622,FIND("F",ScheduleCompile!E622)-1)),ScheduleCompile!E622)))))))</f>
        <v>64</v>
      </c>
      <c r="K629" s="1">
        <f>IF(AND(ISERROR(IF(ScheduleCompile!F622="Off",0,IF(ScheduleCompile!F622="On",1,IF(ISNUMBER(ScheduleCompile!F622),ScheduleCompile!F622/1,IF(ISTEXT(ScheduleCompile!F622),IF(OR(ISNUMBER(FIND("5F",ScheduleCompile!F622)),ISNUMBER(FIND("0F",ScheduleCompile!F622)),ISNUMBER(FIND("8F",ScheduleCompile!F622)),ISNUMBER(FIND("1F",ScheduleCompile!F622)),ISNUMBER(FIND("2F",ScheduleCompile!F622)),ISNUMBER(FIND("3F",ScheduleCompile!F622)),ISNUMBER(FIND("6F",ScheduleCompile!F622)),ISNUMBER(FIND("7F",ScheduleCompile!F622)),ISNUMBER(FIND("9F",ScheduleCompile!F622)),ISNUMBER(FIND("4F",ScheduleCompile!F622))),VALUE(LEFT(ScheduleCompile!F622,FIND("F",ScheduleCompile!F622)-1)),ScheduleCompile!F622)))))),ISTEXT(ScheduleCompile!#REF!)),"ENDTABLE",IF(ISERROR(IF(ScheduleCompile!F622="Off",0,IF(ScheduleCompile!F622="On",1,IF(ISNUMBER(ScheduleCompile!F622),ScheduleCompile!F622/1,IF(ISTEXT(ScheduleCompile!F622),IF(OR(ISNUMBER(FIND("5F",ScheduleCompile!F622)),ISNUMBER(FIND("0F",ScheduleCompile!F622)),ISNUMBER(FIND("8F",ScheduleCompile!F622)),ISNUMBER(FIND("1F",ScheduleCompile!F622)),ISNUMBER(FIND("2F",ScheduleCompile!F622)),ISNUMBER(FIND("3F",ScheduleCompile!F622)),ISNUMBER(FIND("6F",ScheduleCompile!F622)),ISNUMBER(FIND("7F",ScheduleCompile!F622)),ISNUMBER(FIND("9F",ScheduleCompile!F622)),ISNUMBER(FIND("4F",ScheduleCompile!F622))),VALUE(LEFT(ScheduleCompile!F622,FIND("F",ScheduleCompile!F622)-1)),ScheduleCompile!F622)))))),"",IF(ScheduleCompile!F622="Off",0,IF(ScheduleCompile!F622="On",1,IF(ISNUMBER(ScheduleCompile!F622),ScheduleCompile!F622/1,IF(ISTEXT(ScheduleCompile!F622),IF(OR(ISNUMBER(FIND("5F",ScheduleCompile!F622)),ISNUMBER(FIND("0F",ScheduleCompile!F622)),ISNUMBER(FIND("8F",ScheduleCompile!F622)),ISNUMBER(FIND("1F",ScheduleCompile!F622)),ISNUMBER(FIND("2F",ScheduleCompile!F622)),ISNUMBER(FIND("3F",ScheduleCompile!F622)),ISNUMBER(FIND("6F",ScheduleCompile!F622)),ISNUMBER(FIND("7F",ScheduleCompile!F622)),ISNUMBER(FIND("9F",ScheduleCompile!F622)),ISNUMBER(FIND("4F",ScheduleCompile!F622))),VALUE(LEFT(ScheduleCompile!F622,FIND("F",ScheduleCompile!F622)-1)),ScheduleCompile!F622)))))))</f>
        <v>64</v>
      </c>
      <c r="L629" s="1">
        <f>IF(AND(ISERROR(IF(ScheduleCompile!G622="Off",0,IF(ScheduleCompile!G622="On",1,IF(ISNUMBER(ScheduleCompile!G622),ScheduleCompile!G622/1,IF(ISTEXT(ScheduleCompile!G622),IF(OR(ISNUMBER(FIND("5F",ScheduleCompile!G622)),ISNUMBER(FIND("0F",ScheduleCompile!G622)),ISNUMBER(FIND("8F",ScheduleCompile!G622)),ISNUMBER(FIND("1F",ScheduleCompile!G622)),ISNUMBER(FIND("2F",ScheduleCompile!G622)),ISNUMBER(FIND("3F",ScheduleCompile!G622)),ISNUMBER(FIND("6F",ScheduleCompile!G622)),ISNUMBER(FIND("7F",ScheduleCompile!G622)),ISNUMBER(FIND("9F",ScheduleCompile!G622)),ISNUMBER(FIND("4F",ScheduleCompile!G622))),VALUE(LEFT(ScheduleCompile!G622,FIND("F",ScheduleCompile!G622)-1)),ScheduleCompile!G622)))))),ISTEXT(ScheduleCompile!#REF!)),"ENDTABLE",IF(ISERROR(IF(ScheduleCompile!G622="Off",0,IF(ScheduleCompile!G622="On",1,IF(ISNUMBER(ScheduleCompile!G622),ScheduleCompile!G622/1,IF(ISTEXT(ScheduleCompile!G622),IF(OR(ISNUMBER(FIND("5F",ScheduleCompile!G622)),ISNUMBER(FIND("0F",ScheduleCompile!G622)),ISNUMBER(FIND("8F",ScheduleCompile!G622)),ISNUMBER(FIND("1F",ScheduleCompile!G622)),ISNUMBER(FIND("2F",ScheduleCompile!G622)),ISNUMBER(FIND("3F",ScheduleCompile!G622)),ISNUMBER(FIND("6F",ScheduleCompile!G622)),ISNUMBER(FIND("7F",ScheduleCompile!G622)),ISNUMBER(FIND("9F",ScheduleCompile!G622)),ISNUMBER(FIND("4F",ScheduleCompile!G622))),VALUE(LEFT(ScheduleCompile!G622,FIND("F",ScheduleCompile!G622)-1)),ScheduleCompile!G622)))))),"",IF(ScheduleCompile!G622="Off",0,IF(ScheduleCompile!G622="On",1,IF(ISNUMBER(ScheduleCompile!G622),ScheduleCompile!G622/1,IF(ISTEXT(ScheduleCompile!G622),IF(OR(ISNUMBER(FIND("5F",ScheduleCompile!G622)),ISNUMBER(FIND("0F",ScheduleCompile!G622)),ISNUMBER(FIND("8F",ScheduleCompile!G622)),ISNUMBER(FIND("1F",ScheduleCompile!G622)),ISNUMBER(FIND("2F",ScheduleCompile!G622)),ISNUMBER(FIND("3F",ScheduleCompile!G622)),ISNUMBER(FIND("6F",ScheduleCompile!G622)),ISNUMBER(FIND("7F",ScheduleCompile!G622)),ISNUMBER(FIND("9F",ScheduleCompile!G622)),ISNUMBER(FIND("4F",ScheduleCompile!G622))),VALUE(LEFT(ScheduleCompile!G622,FIND("F",ScheduleCompile!G622)-1)),ScheduleCompile!G622)))))))</f>
        <v>64</v>
      </c>
      <c r="M629" s="1">
        <f>IF(AND(ISERROR(IF(ScheduleCompile!H622="Off",0,IF(ScheduleCompile!H622="On",1,IF(ISNUMBER(ScheduleCompile!H622),ScheduleCompile!H622/1,IF(ISTEXT(ScheduleCompile!H622),IF(OR(ISNUMBER(FIND("5F",ScheduleCompile!H622)),ISNUMBER(FIND("0F",ScheduleCompile!H622)),ISNUMBER(FIND("8F",ScheduleCompile!H622)),ISNUMBER(FIND("1F",ScheduleCompile!H622)),ISNUMBER(FIND("2F",ScheduleCompile!H622)),ISNUMBER(FIND("3F",ScheduleCompile!H622)),ISNUMBER(FIND("6F",ScheduleCompile!H622)),ISNUMBER(FIND("7F",ScheduleCompile!H622)),ISNUMBER(FIND("9F",ScheduleCompile!H622)),ISNUMBER(FIND("4F",ScheduleCompile!H622))),VALUE(LEFT(ScheduleCompile!H622,FIND("F",ScheduleCompile!H622)-1)),ScheduleCompile!H622)))))),ISTEXT(ScheduleCompile!#REF!)),"ENDTABLE",IF(ISERROR(IF(ScheduleCompile!H622="Off",0,IF(ScheduleCompile!H622="On",1,IF(ISNUMBER(ScheduleCompile!H622),ScheduleCompile!H622/1,IF(ISTEXT(ScheduleCompile!H622),IF(OR(ISNUMBER(FIND("5F",ScheduleCompile!H622)),ISNUMBER(FIND("0F",ScheduleCompile!H622)),ISNUMBER(FIND("8F",ScheduleCompile!H622)),ISNUMBER(FIND("1F",ScheduleCompile!H622)),ISNUMBER(FIND("2F",ScheduleCompile!H622)),ISNUMBER(FIND("3F",ScheduleCompile!H622)),ISNUMBER(FIND("6F",ScheduleCompile!H622)),ISNUMBER(FIND("7F",ScheduleCompile!H622)),ISNUMBER(FIND("9F",ScheduleCompile!H622)),ISNUMBER(FIND("4F",ScheduleCompile!H622))),VALUE(LEFT(ScheduleCompile!H622,FIND("F",ScheduleCompile!H622)-1)),ScheduleCompile!H622)))))),"",IF(ScheduleCompile!H622="Off",0,IF(ScheduleCompile!H622="On",1,IF(ISNUMBER(ScheduleCompile!H622),ScheduleCompile!H622/1,IF(ISTEXT(ScheduleCompile!H622),IF(OR(ISNUMBER(FIND("5F",ScheduleCompile!H622)),ISNUMBER(FIND("0F",ScheduleCompile!H622)),ISNUMBER(FIND("8F",ScheduleCompile!H622)),ISNUMBER(FIND("1F",ScheduleCompile!H622)),ISNUMBER(FIND("2F",ScheduleCompile!H622)),ISNUMBER(FIND("3F",ScheduleCompile!H622)),ISNUMBER(FIND("6F",ScheduleCompile!H622)),ISNUMBER(FIND("7F",ScheduleCompile!H622)),ISNUMBER(FIND("9F",ScheduleCompile!H622)),ISNUMBER(FIND("4F",ScheduleCompile!H622))),VALUE(LEFT(ScheduleCompile!H622,FIND("F",ScheduleCompile!H622)-1)),ScheduleCompile!H622)))))))</f>
        <v>64</v>
      </c>
      <c r="N629" s="1">
        <f>IF(AND(ISERROR(IF(ScheduleCompile!I622="Off",0,IF(ScheduleCompile!I622="On",1,IF(ISNUMBER(ScheduleCompile!I622),ScheduleCompile!I622/1,IF(ISTEXT(ScheduleCompile!I622),IF(OR(ISNUMBER(FIND("5F",ScheduleCompile!I622)),ISNUMBER(FIND("0F",ScheduleCompile!I622)),ISNUMBER(FIND("8F",ScheduleCompile!I622)),ISNUMBER(FIND("1F",ScheduleCompile!I622)),ISNUMBER(FIND("2F",ScheduleCompile!I622)),ISNUMBER(FIND("3F",ScheduleCompile!I622)),ISNUMBER(FIND("6F",ScheduleCompile!I622)),ISNUMBER(FIND("7F",ScheduleCompile!I622)),ISNUMBER(FIND("9F",ScheduleCompile!I622)),ISNUMBER(FIND("4F",ScheduleCompile!I622))),VALUE(LEFT(ScheduleCompile!I622,FIND("F",ScheduleCompile!I622)-1)),ScheduleCompile!I622)))))),ISTEXT(ScheduleCompile!#REF!)),"ENDTABLE",IF(ISERROR(IF(ScheduleCompile!I622="Off",0,IF(ScheduleCompile!I622="On",1,IF(ISNUMBER(ScheduleCompile!I622),ScheduleCompile!I622/1,IF(ISTEXT(ScheduleCompile!I622),IF(OR(ISNUMBER(FIND("5F",ScheduleCompile!I622)),ISNUMBER(FIND("0F",ScheduleCompile!I622)),ISNUMBER(FIND("8F",ScheduleCompile!I622)),ISNUMBER(FIND("1F",ScheduleCompile!I622)),ISNUMBER(FIND("2F",ScheduleCompile!I622)),ISNUMBER(FIND("3F",ScheduleCompile!I622)),ISNUMBER(FIND("6F",ScheduleCompile!I622)),ISNUMBER(FIND("7F",ScheduleCompile!I622)),ISNUMBER(FIND("9F",ScheduleCompile!I622)),ISNUMBER(FIND("4F",ScheduleCompile!I622))),VALUE(LEFT(ScheduleCompile!I622,FIND("F",ScheduleCompile!I622)-1)),ScheduleCompile!I622)))))),"",IF(ScheduleCompile!I622="Off",0,IF(ScheduleCompile!I622="On",1,IF(ISNUMBER(ScheduleCompile!I622),ScheduleCompile!I622/1,IF(ISTEXT(ScheduleCompile!I622),IF(OR(ISNUMBER(FIND("5F",ScheduleCompile!I622)),ISNUMBER(FIND("0F",ScheduleCompile!I622)),ISNUMBER(FIND("8F",ScheduleCompile!I622)),ISNUMBER(FIND("1F",ScheduleCompile!I622)),ISNUMBER(FIND("2F",ScheduleCompile!I622)),ISNUMBER(FIND("3F",ScheduleCompile!I622)),ISNUMBER(FIND("6F",ScheduleCompile!I622)),ISNUMBER(FIND("7F",ScheduleCompile!I622)),ISNUMBER(FIND("9F",ScheduleCompile!I622)),ISNUMBER(FIND("4F",ScheduleCompile!I622))),VALUE(LEFT(ScheduleCompile!I622,FIND("F",ScheduleCompile!I622)-1)),ScheduleCompile!I622)))))))</f>
        <v>64</v>
      </c>
      <c r="O629" s="1">
        <f>IF(AND(ISERROR(IF(ScheduleCompile!J622="Off",0,IF(ScheduleCompile!J622="On",1,IF(ISNUMBER(ScheduleCompile!J622),ScheduleCompile!J622/1,IF(ISTEXT(ScheduleCompile!J622),IF(OR(ISNUMBER(FIND("5F",ScheduleCompile!J622)),ISNUMBER(FIND("0F",ScheduleCompile!J622)),ISNUMBER(FIND("8F",ScheduleCompile!J622)),ISNUMBER(FIND("1F",ScheduleCompile!J622)),ISNUMBER(FIND("2F",ScheduleCompile!J622)),ISNUMBER(FIND("3F",ScheduleCompile!J622)),ISNUMBER(FIND("6F",ScheduleCompile!J622)),ISNUMBER(FIND("7F",ScheduleCompile!J622)),ISNUMBER(FIND("9F",ScheduleCompile!J622)),ISNUMBER(FIND("4F",ScheduleCompile!J622))),VALUE(LEFT(ScheduleCompile!J622,FIND("F",ScheduleCompile!J622)-1)),ScheduleCompile!J622)))))),ISTEXT(ScheduleCompile!#REF!)),"ENDTABLE",IF(ISERROR(IF(ScheduleCompile!J622="Off",0,IF(ScheduleCompile!J622="On",1,IF(ISNUMBER(ScheduleCompile!J622),ScheduleCompile!J622/1,IF(ISTEXT(ScheduleCompile!J622),IF(OR(ISNUMBER(FIND("5F",ScheduleCompile!J622)),ISNUMBER(FIND("0F",ScheduleCompile!J622)),ISNUMBER(FIND("8F",ScheduleCompile!J622)),ISNUMBER(FIND("1F",ScheduleCompile!J622)),ISNUMBER(FIND("2F",ScheduleCompile!J622)),ISNUMBER(FIND("3F",ScheduleCompile!J622)),ISNUMBER(FIND("6F",ScheduleCompile!J622)),ISNUMBER(FIND("7F",ScheduleCompile!J622)),ISNUMBER(FIND("9F",ScheduleCompile!J622)),ISNUMBER(FIND("4F",ScheduleCompile!J622))),VALUE(LEFT(ScheduleCompile!J622,FIND("F",ScheduleCompile!J622)-1)),ScheduleCompile!J622)))))),"",IF(ScheduleCompile!J622="Off",0,IF(ScheduleCompile!J622="On",1,IF(ISNUMBER(ScheduleCompile!J622),ScheduleCompile!J622/1,IF(ISTEXT(ScheduleCompile!J622),IF(OR(ISNUMBER(FIND("5F",ScheduleCompile!J622)),ISNUMBER(FIND("0F",ScheduleCompile!J622)),ISNUMBER(FIND("8F",ScheduleCompile!J622)),ISNUMBER(FIND("1F",ScheduleCompile!J622)),ISNUMBER(FIND("2F",ScheduleCompile!J622)),ISNUMBER(FIND("3F",ScheduleCompile!J622)),ISNUMBER(FIND("6F",ScheduleCompile!J622)),ISNUMBER(FIND("7F",ScheduleCompile!J622)),ISNUMBER(FIND("9F",ScheduleCompile!J622)),ISNUMBER(FIND("4F",ScheduleCompile!J622))),VALUE(LEFT(ScheduleCompile!J622,FIND("F",ScheduleCompile!J622)-1)),ScheduleCompile!J622)))))))</f>
        <v>64</v>
      </c>
      <c r="P629" s="1">
        <f>IF(AND(ISERROR(IF(ScheduleCompile!K622="Off",0,IF(ScheduleCompile!K622="On",1,IF(ISNUMBER(ScheduleCompile!K622),ScheduleCompile!K622/1,IF(ISTEXT(ScheduleCompile!K622),IF(OR(ISNUMBER(FIND("5F",ScheduleCompile!K622)),ISNUMBER(FIND("0F",ScheduleCompile!K622)),ISNUMBER(FIND("8F",ScheduleCompile!K622)),ISNUMBER(FIND("1F",ScheduleCompile!K622)),ISNUMBER(FIND("2F",ScheduleCompile!K622)),ISNUMBER(FIND("3F",ScheduleCompile!K622)),ISNUMBER(FIND("6F",ScheduleCompile!K622)),ISNUMBER(FIND("7F",ScheduleCompile!K622)),ISNUMBER(FIND("9F",ScheduleCompile!K622)),ISNUMBER(FIND("4F",ScheduleCompile!K622))),VALUE(LEFT(ScheduleCompile!K622,FIND("F",ScheduleCompile!K622)-1)),ScheduleCompile!K622)))))),ISTEXT(ScheduleCompile!#REF!)),"ENDTABLE",IF(ISERROR(IF(ScheduleCompile!K622="Off",0,IF(ScheduleCompile!K622="On",1,IF(ISNUMBER(ScheduleCompile!K622),ScheduleCompile!K622/1,IF(ISTEXT(ScheduleCompile!K622),IF(OR(ISNUMBER(FIND("5F",ScheduleCompile!K622)),ISNUMBER(FIND("0F",ScheduleCompile!K622)),ISNUMBER(FIND("8F",ScheduleCompile!K622)),ISNUMBER(FIND("1F",ScheduleCompile!K622)),ISNUMBER(FIND("2F",ScheduleCompile!K622)),ISNUMBER(FIND("3F",ScheduleCompile!K622)),ISNUMBER(FIND("6F",ScheduleCompile!K622)),ISNUMBER(FIND("7F",ScheduleCompile!K622)),ISNUMBER(FIND("9F",ScheduleCompile!K622)),ISNUMBER(FIND("4F",ScheduleCompile!K622))),VALUE(LEFT(ScheduleCompile!K622,FIND("F",ScheduleCompile!K622)-1)),ScheduleCompile!K622)))))),"",IF(ScheduleCompile!K622="Off",0,IF(ScheduleCompile!K622="On",1,IF(ISNUMBER(ScheduleCompile!K622),ScheduleCompile!K622/1,IF(ISTEXT(ScheduleCompile!K622),IF(OR(ISNUMBER(FIND("5F",ScheduleCompile!K622)),ISNUMBER(FIND("0F",ScheduleCompile!K622)),ISNUMBER(FIND("8F",ScheduleCompile!K622)),ISNUMBER(FIND("1F",ScheduleCompile!K622)),ISNUMBER(FIND("2F",ScheduleCompile!K622)),ISNUMBER(FIND("3F",ScheduleCompile!K622)),ISNUMBER(FIND("6F",ScheduleCompile!K622)),ISNUMBER(FIND("7F",ScheduleCompile!K622)),ISNUMBER(FIND("9F",ScheduleCompile!K622)),ISNUMBER(FIND("4F",ScheduleCompile!K622))),VALUE(LEFT(ScheduleCompile!K622,FIND("F",ScheduleCompile!K622)-1)),ScheduleCompile!K622)))))))</f>
        <v>64</v>
      </c>
      <c r="Q629" s="1">
        <f>IF(AND(ISERROR(IF(ScheduleCompile!L622="Off",0,IF(ScheduleCompile!L622="On",1,IF(ISNUMBER(ScheduleCompile!L622),ScheduleCompile!L622/1,IF(ISTEXT(ScheduleCompile!L622),IF(OR(ISNUMBER(FIND("5F",ScheduleCompile!L622)),ISNUMBER(FIND("0F",ScheduleCompile!L622)),ISNUMBER(FIND("8F",ScheduleCompile!L622)),ISNUMBER(FIND("1F",ScheduleCompile!L622)),ISNUMBER(FIND("2F",ScheduleCompile!L622)),ISNUMBER(FIND("3F",ScheduleCompile!L622)),ISNUMBER(FIND("6F",ScheduleCompile!L622)),ISNUMBER(FIND("7F",ScheduleCompile!L622)),ISNUMBER(FIND("9F",ScheduleCompile!L622)),ISNUMBER(FIND("4F",ScheduleCompile!L622))),VALUE(LEFT(ScheduleCompile!L622,FIND("F",ScheduleCompile!L622)-1)),ScheduleCompile!L622)))))),ISTEXT(ScheduleCompile!#REF!)),"ENDTABLE",IF(ISERROR(IF(ScheduleCompile!L622="Off",0,IF(ScheduleCompile!L622="On",1,IF(ISNUMBER(ScheduleCompile!L622),ScheduleCompile!L622/1,IF(ISTEXT(ScheduleCompile!L622),IF(OR(ISNUMBER(FIND("5F",ScheduleCompile!L622)),ISNUMBER(FIND("0F",ScheduleCompile!L622)),ISNUMBER(FIND("8F",ScheduleCompile!L622)),ISNUMBER(FIND("1F",ScheduleCompile!L622)),ISNUMBER(FIND("2F",ScheduleCompile!L622)),ISNUMBER(FIND("3F",ScheduleCompile!L622)),ISNUMBER(FIND("6F",ScheduleCompile!L622)),ISNUMBER(FIND("7F",ScheduleCompile!L622)),ISNUMBER(FIND("9F",ScheduleCompile!L622)),ISNUMBER(FIND("4F",ScheduleCompile!L622))),VALUE(LEFT(ScheduleCompile!L622,FIND("F",ScheduleCompile!L622)-1)),ScheduleCompile!L622)))))),"",IF(ScheduleCompile!L622="Off",0,IF(ScheduleCompile!L622="On",1,IF(ISNUMBER(ScheduleCompile!L622),ScheduleCompile!L622/1,IF(ISTEXT(ScheduleCompile!L622),IF(OR(ISNUMBER(FIND("5F",ScheduleCompile!L622)),ISNUMBER(FIND("0F",ScheduleCompile!L622)),ISNUMBER(FIND("8F",ScheduleCompile!L622)),ISNUMBER(FIND("1F",ScheduleCompile!L622)),ISNUMBER(FIND("2F",ScheduleCompile!L622)),ISNUMBER(FIND("3F",ScheduleCompile!L622)),ISNUMBER(FIND("6F",ScheduleCompile!L622)),ISNUMBER(FIND("7F",ScheduleCompile!L622)),ISNUMBER(FIND("9F",ScheduleCompile!L622)),ISNUMBER(FIND("4F",ScheduleCompile!L622))),VALUE(LEFT(ScheduleCompile!L622,FIND("F",ScheduleCompile!L622)-1)),ScheduleCompile!L622)))))))</f>
        <v>64</v>
      </c>
      <c r="R629" s="1">
        <f>IF(AND(ISERROR(IF(ScheduleCompile!M622="Off",0,IF(ScheduleCompile!M622="On",1,IF(ISNUMBER(ScheduleCompile!M622),ScheduleCompile!M622/1,IF(ISTEXT(ScheduleCompile!M622),IF(OR(ISNUMBER(FIND("5F",ScheduleCompile!M622)),ISNUMBER(FIND("0F",ScheduleCompile!M622)),ISNUMBER(FIND("8F",ScheduleCompile!M622)),ISNUMBER(FIND("1F",ScheduleCompile!M622)),ISNUMBER(FIND("2F",ScheduleCompile!M622)),ISNUMBER(FIND("3F",ScheduleCompile!M622)),ISNUMBER(FIND("6F",ScheduleCompile!M622)),ISNUMBER(FIND("7F",ScheduleCompile!M622)),ISNUMBER(FIND("9F",ScheduleCompile!M622)),ISNUMBER(FIND("4F",ScheduleCompile!M622))),VALUE(LEFT(ScheduleCompile!M622,FIND("F",ScheduleCompile!M622)-1)),ScheduleCompile!M622)))))),ISTEXT(ScheduleCompile!#REF!)),"ENDTABLE",IF(ISERROR(IF(ScheduleCompile!M622="Off",0,IF(ScheduleCompile!M622="On",1,IF(ISNUMBER(ScheduleCompile!M622),ScheduleCompile!M622/1,IF(ISTEXT(ScheduleCompile!M622),IF(OR(ISNUMBER(FIND("5F",ScheduleCompile!M622)),ISNUMBER(FIND("0F",ScheduleCompile!M622)),ISNUMBER(FIND("8F",ScheduleCompile!M622)),ISNUMBER(FIND("1F",ScheduleCompile!M622)),ISNUMBER(FIND("2F",ScheduleCompile!M622)),ISNUMBER(FIND("3F",ScheduleCompile!M622)),ISNUMBER(FIND("6F",ScheduleCompile!M622)),ISNUMBER(FIND("7F",ScheduleCompile!M622)),ISNUMBER(FIND("9F",ScheduleCompile!M622)),ISNUMBER(FIND("4F",ScheduleCompile!M622))),VALUE(LEFT(ScheduleCompile!M622,FIND("F",ScheduleCompile!M622)-1)),ScheduleCompile!M622)))))),"",IF(ScheduleCompile!M622="Off",0,IF(ScheduleCompile!M622="On",1,IF(ISNUMBER(ScheduleCompile!M622),ScheduleCompile!M622/1,IF(ISTEXT(ScheduleCompile!M622),IF(OR(ISNUMBER(FIND("5F",ScheduleCompile!M622)),ISNUMBER(FIND("0F",ScheduleCompile!M622)),ISNUMBER(FIND("8F",ScheduleCompile!M622)),ISNUMBER(FIND("1F",ScheduleCompile!M622)),ISNUMBER(FIND("2F",ScheduleCompile!M622)),ISNUMBER(FIND("3F",ScheduleCompile!M622)),ISNUMBER(FIND("6F",ScheduleCompile!M622)),ISNUMBER(FIND("7F",ScheduleCompile!M622)),ISNUMBER(FIND("9F",ScheduleCompile!M622)),ISNUMBER(FIND("4F",ScheduleCompile!M622))),VALUE(LEFT(ScheduleCompile!M622,FIND("F",ScheduleCompile!M622)-1)),ScheduleCompile!M622)))))))</f>
        <v>64</v>
      </c>
      <c r="S629" s="1">
        <f>IF(AND(ISERROR(IF(ScheduleCompile!N622="Off",0,IF(ScheduleCompile!N622="On",1,IF(ISNUMBER(ScheduleCompile!N622),ScheduleCompile!N622/1,IF(ISTEXT(ScheduleCompile!N622),IF(OR(ISNUMBER(FIND("5F",ScheduleCompile!N622)),ISNUMBER(FIND("0F",ScheduleCompile!N622)),ISNUMBER(FIND("8F",ScheduleCompile!N622)),ISNUMBER(FIND("1F",ScheduleCompile!N622)),ISNUMBER(FIND("2F",ScheduleCompile!N622)),ISNUMBER(FIND("3F",ScheduleCompile!N622)),ISNUMBER(FIND("6F",ScheduleCompile!N622)),ISNUMBER(FIND("7F",ScheduleCompile!N622)),ISNUMBER(FIND("9F",ScheduleCompile!N622)),ISNUMBER(FIND("4F",ScheduleCompile!N622))),VALUE(LEFT(ScheduleCompile!N622,FIND("F",ScheduleCompile!N622)-1)),ScheduleCompile!N622)))))),ISTEXT(ScheduleCompile!#REF!)),"ENDTABLE",IF(ISERROR(IF(ScheduleCompile!N622="Off",0,IF(ScheduleCompile!N622="On",1,IF(ISNUMBER(ScheduleCompile!N622),ScheduleCompile!N622/1,IF(ISTEXT(ScheduleCompile!N622),IF(OR(ISNUMBER(FIND("5F",ScheduleCompile!N622)),ISNUMBER(FIND("0F",ScheduleCompile!N622)),ISNUMBER(FIND("8F",ScheduleCompile!N622)),ISNUMBER(FIND("1F",ScheduleCompile!N622)),ISNUMBER(FIND("2F",ScheduleCompile!N622)),ISNUMBER(FIND("3F",ScheduleCompile!N622)),ISNUMBER(FIND("6F",ScheduleCompile!N622)),ISNUMBER(FIND("7F",ScheduleCompile!N622)),ISNUMBER(FIND("9F",ScheduleCompile!N622)),ISNUMBER(FIND("4F",ScheduleCompile!N622))),VALUE(LEFT(ScheduleCompile!N622,FIND("F",ScheduleCompile!N622)-1)),ScheduleCompile!N622)))))),"",IF(ScheduleCompile!N622="Off",0,IF(ScheduleCompile!N622="On",1,IF(ISNUMBER(ScheduleCompile!N622),ScheduleCompile!N622/1,IF(ISTEXT(ScheduleCompile!N622),IF(OR(ISNUMBER(FIND("5F",ScheduleCompile!N622)),ISNUMBER(FIND("0F",ScheduleCompile!N622)),ISNUMBER(FIND("8F",ScheduleCompile!N622)),ISNUMBER(FIND("1F",ScheduleCompile!N622)),ISNUMBER(FIND("2F",ScheduleCompile!N622)),ISNUMBER(FIND("3F",ScheduleCompile!N622)),ISNUMBER(FIND("6F",ScheduleCompile!N622)),ISNUMBER(FIND("7F",ScheduleCompile!N622)),ISNUMBER(FIND("9F",ScheduleCompile!N622)),ISNUMBER(FIND("4F",ScheduleCompile!N622))),VALUE(LEFT(ScheduleCompile!N622,FIND("F",ScheduleCompile!N622)-1)),ScheduleCompile!N622)))))))</f>
        <v>64</v>
      </c>
      <c r="T629" s="1">
        <f>IF(AND(ISERROR(IF(ScheduleCompile!O622="Off",0,IF(ScheduleCompile!O622="On",1,IF(ISNUMBER(ScheduleCompile!O622),ScheduleCompile!O622/1,IF(ISTEXT(ScheduleCompile!O622),IF(OR(ISNUMBER(FIND("5F",ScheduleCompile!O622)),ISNUMBER(FIND("0F",ScheduleCompile!O622)),ISNUMBER(FIND("8F",ScheduleCompile!O622)),ISNUMBER(FIND("1F",ScheduleCompile!O622)),ISNUMBER(FIND("2F",ScheduleCompile!O622)),ISNUMBER(FIND("3F",ScheduleCompile!O622)),ISNUMBER(FIND("6F",ScheduleCompile!O622)),ISNUMBER(FIND("7F",ScheduleCompile!O622)),ISNUMBER(FIND("9F",ScheduleCompile!O622)),ISNUMBER(FIND("4F",ScheduleCompile!O622))),VALUE(LEFT(ScheduleCompile!O622,FIND("F",ScheduleCompile!O622)-1)),ScheduleCompile!O622)))))),ISTEXT(ScheduleCompile!#REF!)),"ENDTABLE",IF(ISERROR(IF(ScheduleCompile!O622="Off",0,IF(ScheduleCompile!O622="On",1,IF(ISNUMBER(ScheduleCompile!O622),ScheduleCompile!O622/1,IF(ISTEXT(ScheduleCompile!O622),IF(OR(ISNUMBER(FIND("5F",ScheduleCompile!O622)),ISNUMBER(FIND("0F",ScheduleCompile!O622)),ISNUMBER(FIND("8F",ScheduleCompile!O622)),ISNUMBER(FIND("1F",ScheduleCompile!O622)),ISNUMBER(FIND("2F",ScheduleCompile!O622)),ISNUMBER(FIND("3F",ScheduleCompile!O622)),ISNUMBER(FIND("6F",ScheduleCompile!O622)),ISNUMBER(FIND("7F",ScheduleCompile!O622)),ISNUMBER(FIND("9F",ScheduleCompile!O622)),ISNUMBER(FIND("4F",ScheduleCompile!O622))),VALUE(LEFT(ScheduleCompile!O622,FIND("F",ScheduleCompile!O622)-1)),ScheduleCompile!O622)))))),"",IF(ScheduleCompile!O622="Off",0,IF(ScheduleCompile!O622="On",1,IF(ISNUMBER(ScheduleCompile!O622),ScheduleCompile!O622/1,IF(ISTEXT(ScheduleCompile!O622),IF(OR(ISNUMBER(FIND("5F",ScheduleCompile!O622)),ISNUMBER(FIND("0F",ScheduleCompile!O622)),ISNUMBER(FIND("8F",ScheduleCompile!O622)),ISNUMBER(FIND("1F",ScheduleCompile!O622)),ISNUMBER(FIND("2F",ScheduleCompile!O622)),ISNUMBER(FIND("3F",ScheduleCompile!O622)),ISNUMBER(FIND("6F",ScheduleCompile!O622)),ISNUMBER(FIND("7F",ScheduleCompile!O622)),ISNUMBER(FIND("9F",ScheduleCompile!O622)),ISNUMBER(FIND("4F",ScheduleCompile!O622))),VALUE(LEFT(ScheduleCompile!O622,FIND("F",ScheduleCompile!O622)-1)),ScheduleCompile!O622)))))))</f>
        <v>64</v>
      </c>
      <c r="U629" s="1">
        <f>IF(AND(ISERROR(IF(ScheduleCompile!P622="Off",0,IF(ScheduleCompile!P622="On",1,IF(ISNUMBER(ScheduleCompile!P622),ScheduleCompile!P622/1,IF(ISTEXT(ScheduleCompile!P622),IF(OR(ISNUMBER(FIND("5F",ScheduleCompile!P622)),ISNUMBER(FIND("0F",ScheduleCompile!P622)),ISNUMBER(FIND("8F",ScheduleCompile!P622)),ISNUMBER(FIND("1F",ScheduleCompile!P622)),ISNUMBER(FIND("2F",ScheduleCompile!P622)),ISNUMBER(FIND("3F",ScheduleCompile!P622)),ISNUMBER(FIND("6F",ScheduleCompile!P622)),ISNUMBER(FIND("7F",ScheduleCompile!P622)),ISNUMBER(FIND("9F",ScheduleCompile!P622)),ISNUMBER(FIND("4F",ScheduleCompile!P622))),VALUE(LEFT(ScheduleCompile!P622,FIND("F",ScheduleCompile!P622)-1)),ScheduleCompile!P622)))))),ISTEXT(ScheduleCompile!#REF!)),"ENDTABLE",IF(ISERROR(IF(ScheduleCompile!P622="Off",0,IF(ScheduleCompile!P622="On",1,IF(ISNUMBER(ScheduleCompile!P622),ScheduleCompile!P622/1,IF(ISTEXT(ScheduleCompile!P622),IF(OR(ISNUMBER(FIND("5F",ScheduleCompile!P622)),ISNUMBER(FIND("0F",ScheduleCompile!P622)),ISNUMBER(FIND("8F",ScheduleCompile!P622)),ISNUMBER(FIND("1F",ScheduleCompile!P622)),ISNUMBER(FIND("2F",ScheduleCompile!P622)),ISNUMBER(FIND("3F",ScheduleCompile!P622)),ISNUMBER(FIND("6F",ScheduleCompile!P622)),ISNUMBER(FIND("7F",ScheduleCompile!P622)),ISNUMBER(FIND("9F",ScheduleCompile!P622)),ISNUMBER(FIND("4F",ScheduleCompile!P622))),VALUE(LEFT(ScheduleCompile!P622,FIND("F",ScheduleCompile!P622)-1)),ScheduleCompile!P622)))))),"",IF(ScheduleCompile!P622="Off",0,IF(ScheduleCompile!P622="On",1,IF(ISNUMBER(ScheduleCompile!P622),ScheduleCompile!P622/1,IF(ISTEXT(ScheduleCompile!P622),IF(OR(ISNUMBER(FIND("5F",ScheduleCompile!P622)),ISNUMBER(FIND("0F",ScheduleCompile!P622)),ISNUMBER(FIND("8F",ScheduleCompile!P622)),ISNUMBER(FIND("1F",ScheduleCompile!P622)),ISNUMBER(FIND("2F",ScheduleCompile!P622)),ISNUMBER(FIND("3F",ScheduleCompile!P622)),ISNUMBER(FIND("6F",ScheduleCompile!P622)),ISNUMBER(FIND("7F",ScheduleCompile!P622)),ISNUMBER(FIND("9F",ScheduleCompile!P622)),ISNUMBER(FIND("4F",ScheduleCompile!P622))),VALUE(LEFT(ScheduleCompile!P622,FIND("F",ScheduleCompile!P622)-1)),ScheduleCompile!P622)))))))</f>
        <v>64</v>
      </c>
      <c r="V629" s="1">
        <f>IF(AND(ISERROR(IF(ScheduleCompile!Q622="Off",0,IF(ScheduleCompile!Q622="On",1,IF(ISNUMBER(ScheduleCompile!Q622),ScheduleCompile!Q622/1,IF(ISTEXT(ScheduleCompile!Q622),IF(OR(ISNUMBER(FIND("5F",ScheduleCompile!Q622)),ISNUMBER(FIND("0F",ScheduleCompile!Q622)),ISNUMBER(FIND("8F",ScheduleCompile!Q622)),ISNUMBER(FIND("1F",ScheduleCompile!Q622)),ISNUMBER(FIND("2F",ScheduleCompile!Q622)),ISNUMBER(FIND("3F",ScheduleCompile!Q622)),ISNUMBER(FIND("6F",ScheduleCompile!Q622)),ISNUMBER(FIND("7F",ScheduleCompile!Q622)),ISNUMBER(FIND("9F",ScheduleCompile!Q622)),ISNUMBER(FIND("4F",ScheduleCompile!Q622))),VALUE(LEFT(ScheduleCompile!Q622,FIND("F",ScheduleCompile!Q622)-1)),ScheduleCompile!Q622)))))),ISTEXT(ScheduleCompile!#REF!)),"ENDTABLE",IF(ISERROR(IF(ScheduleCompile!Q622="Off",0,IF(ScheduleCompile!Q622="On",1,IF(ISNUMBER(ScheduleCompile!Q622),ScheduleCompile!Q622/1,IF(ISTEXT(ScheduleCompile!Q622),IF(OR(ISNUMBER(FIND("5F",ScheduleCompile!Q622)),ISNUMBER(FIND("0F",ScheduleCompile!Q622)),ISNUMBER(FIND("8F",ScheduleCompile!Q622)),ISNUMBER(FIND("1F",ScheduleCompile!Q622)),ISNUMBER(FIND("2F",ScheduleCompile!Q622)),ISNUMBER(FIND("3F",ScheduleCompile!Q622)),ISNUMBER(FIND("6F",ScheduleCompile!Q622)),ISNUMBER(FIND("7F",ScheduleCompile!Q622)),ISNUMBER(FIND("9F",ScheduleCompile!Q622)),ISNUMBER(FIND("4F",ScheduleCompile!Q622))),VALUE(LEFT(ScheduleCompile!Q622,FIND("F",ScheduleCompile!Q622)-1)),ScheduleCompile!Q622)))))),"",IF(ScheduleCompile!Q622="Off",0,IF(ScheduleCompile!Q622="On",1,IF(ISNUMBER(ScheduleCompile!Q622),ScheduleCompile!Q622/1,IF(ISTEXT(ScheduleCompile!Q622),IF(OR(ISNUMBER(FIND("5F",ScheduleCompile!Q622)),ISNUMBER(FIND("0F",ScheduleCompile!Q622)),ISNUMBER(FIND("8F",ScheduleCompile!Q622)),ISNUMBER(FIND("1F",ScheduleCompile!Q622)),ISNUMBER(FIND("2F",ScheduleCompile!Q622)),ISNUMBER(FIND("3F",ScheduleCompile!Q622)),ISNUMBER(FIND("6F",ScheduleCompile!Q622)),ISNUMBER(FIND("7F",ScheduleCompile!Q622)),ISNUMBER(FIND("9F",ScheduleCompile!Q622)),ISNUMBER(FIND("4F",ScheduleCompile!Q622))),VALUE(LEFT(ScheduleCompile!Q622,FIND("F",ScheduleCompile!Q622)-1)),ScheduleCompile!Q622)))))))</f>
        <v>64</v>
      </c>
      <c r="W629" s="1">
        <f>IF(AND(ISERROR(IF(ScheduleCompile!R622="Off",0,IF(ScheduleCompile!R622="On",1,IF(ISNUMBER(ScheduleCompile!R622),ScheduleCompile!R622/1,IF(ISTEXT(ScheduleCompile!R622),IF(OR(ISNUMBER(FIND("5F",ScheduleCompile!R622)),ISNUMBER(FIND("0F",ScheduleCompile!R622)),ISNUMBER(FIND("8F",ScheduleCompile!R622)),ISNUMBER(FIND("1F",ScheduleCompile!R622)),ISNUMBER(FIND("2F",ScheduleCompile!R622)),ISNUMBER(FIND("3F",ScheduleCompile!R622)),ISNUMBER(FIND("6F",ScheduleCompile!R622)),ISNUMBER(FIND("7F",ScheduleCompile!R622)),ISNUMBER(FIND("9F",ScheduleCompile!R622)),ISNUMBER(FIND("4F",ScheduleCompile!R622))),VALUE(LEFT(ScheduleCompile!R622,FIND("F",ScheduleCompile!R622)-1)),ScheduleCompile!R622)))))),ISTEXT(ScheduleCompile!#REF!)),"ENDTABLE",IF(ISERROR(IF(ScheduleCompile!R622="Off",0,IF(ScheduleCompile!R622="On",1,IF(ISNUMBER(ScheduleCompile!R622),ScheduleCompile!R622/1,IF(ISTEXT(ScheduleCompile!R622),IF(OR(ISNUMBER(FIND("5F",ScheduleCompile!R622)),ISNUMBER(FIND("0F",ScheduleCompile!R622)),ISNUMBER(FIND("8F",ScheduleCompile!R622)),ISNUMBER(FIND("1F",ScheduleCompile!R622)),ISNUMBER(FIND("2F",ScheduleCompile!R622)),ISNUMBER(FIND("3F",ScheduleCompile!R622)),ISNUMBER(FIND("6F",ScheduleCompile!R622)),ISNUMBER(FIND("7F",ScheduleCompile!R622)),ISNUMBER(FIND("9F",ScheduleCompile!R622)),ISNUMBER(FIND("4F",ScheduleCompile!R622))),VALUE(LEFT(ScheduleCompile!R622,FIND("F",ScheduleCompile!R622)-1)),ScheduleCompile!R622)))))),"",IF(ScheduleCompile!R622="Off",0,IF(ScheduleCompile!R622="On",1,IF(ISNUMBER(ScheduleCompile!R622),ScheduleCompile!R622/1,IF(ISTEXT(ScheduleCompile!R622),IF(OR(ISNUMBER(FIND("5F",ScheduleCompile!R622)),ISNUMBER(FIND("0F",ScheduleCompile!R622)),ISNUMBER(FIND("8F",ScheduleCompile!R622)),ISNUMBER(FIND("1F",ScheduleCompile!R622)),ISNUMBER(FIND("2F",ScheduleCompile!R622)),ISNUMBER(FIND("3F",ScheduleCompile!R622)),ISNUMBER(FIND("6F",ScheduleCompile!R622)),ISNUMBER(FIND("7F",ScheduleCompile!R622)),ISNUMBER(FIND("9F",ScheduleCompile!R622)),ISNUMBER(FIND("4F",ScheduleCompile!R622))),VALUE(LEFT(ScheduleCompile!R622,FIND("F",ScheduleCompile!R622)-1)),ScheduleCompile!R622)))))))</f>
        <v>64</v>
      </c>
      <c r="X629" s="1">
        <f>IF(AND(ISERROR(IF(ScheduleCompile!S622="Off",0,IF(ScheduleCompile!S622="On",1,IF(ISNUMBER(ScheduleCompile!S622),ScheduleCompile!S622/1,IF(ISTEXT(ScheduleCompile!S622),IF(OR(ISNUMBER(FIND("5F",ScheduleCompile!S622)),ISNUMBER(FIND("0F",ScheduleCompile!S622)),ISNUMBER(FIND("8F",ScheduleCompile!S622)),ISNUMBER(FIND("1F",ScheduleCompile!S622)),ISNUMBER(FIND("2F",ScheduleCompile!S622)),ISNUMBER(FIND("3F",ScheduleCompile!S622)),ISNUMBER(FIND("6F",ScheduleCompile!S622)),ISNUMBER(FIND("7F",ScheduleCompile!S622)),ISNUMBER(FIND("9F",ScheduleCompile!S622)),ISNUMBER(FIND("4F",ScheduleCompile!S622))),VALUE(LEFT(ScheduleCompile!S622,FIND("F",ScheduleCompile!S622)-1)),ScheduleCompile!S622)))))),ISTEXT(ScheduleCompile!#REF!)),"ENDTABLE",IF(ISERROR(IF(ScheduleCompile!S622="Off",0,IF(ScheduleCompile!S622="On",1,IF(ISNUMBER(ScheduleCompile!S622),ScheduleCompile!S622/1,IF(ISTEXT(ScheduleCompile!S622),IF(OR(ISNUMBER(FIND("5F",ScheduleCompile!S622)),ISNUMBER(FIND("0F",ScheduleCompile!S622)),ISNUMBER(FIND("8F",ScheduleCompile!S622)),ISNUMBER(FIND("1F",ScheduleCompile!S622)),ISNUMBER(FIND("2F",ScheduleCompile!S622)),ISNUMBER(FIND("3F",ScheduleCompile!S622)),ISNUMBER(FIND("6F",ScheduleCompile!S622)),ISNUMBER(FIND("7F",ScheduleCompile!S622)),ISNUMBER(FIND("9F",ScheduleCompile!S622)),ISNUMBER(FIND("4F",ScheduleCompile!S622))),VALUE(LEFT(ScheduleCompile!S622,FIND("F",ScheduleCompile!S622)-1)),ScheduleCompile!S622)))))),"",IF(ScheduleCompile!S622="Off",0,IF(ScheduleCompile!S622="On",1,IF(ISNUMBER(ScheduleCompile!S622),ScheduleCompile!S622/1,IF(ISTEXT(ScheduleCompile!S622),IF(OR(ISNUMBER(FIND("5F",ScheduleCompile!S622)),ISNUMBER(FIND("0F",ScheduleCompile!S622)),ISNUMBER(FIND("8F",ScheduleCompile!S622)),ISNUMBER(FIND("1F",ScheduleCompile!S622)),ISNUMBER(FIND("2F",ScheduleCompile!S622)),ISNUMBER(FIND("3F",ScheduleCompile!S622)),ISNUMBER(FIND("6F",ScheduleCompile!S622)),ISNUMBER(FIND("7F",ScheduleCompile!S622)),ISNUMBER(FIND("9F",ScheduleCompile!S622)),ISNUMBER(FIND("4F",ScheduleCompile!S622))),VALUE(LEFT(ScheduleCompile!S622,FIND("F",ScheduleCompile!S622)-1)),ScheduleCompile!S622)))))))</f>
        <v>64</v>
      </c>
      <c r="Y629" s="1">
        <f>IF(AND(ISERROR(IF(ScheduleCompile!T622="Off",0,IF(ScheduleCompile!T622="On",1,IF(ISNUMBER(ScheduleCompile!T622),ScheduleCompile!T622/1,IF(ISTEXT(ScheduleCompile!T622),IF(OR(ISNUMBER(FIND("5F",ScheduleCompile!T622)),ISNUMBER(FIND("0F",ScheduleCompile!T622)),ISNUMBER(FIND("8F",ScheduleCompile!T622)),ISNUMBER(FIND("1F",ScheduleCompile!T622)),ISNUMBER(FIND("2F",ScheduleCompile!T622)),ISNUMBER(FIND("3F",ScheduleCompile!T622)),ISNUMBER(FIND("6F",ScheduleCompile!T622)),ISNUMBER(FIND("7F",ScheduleCompile!T622)),ISNUMBER(FIND("9F",ScheduleCompile!T622)),ISNUMBER(FIND("4F",ScheduleCompile!T622))),VALUE(LEFT(ScheduleCompile!T622,FIND("F",ScheduleCompile!T622)-1)),ScheduleCompile!T622)))))),ISTEXT(ScheduleCompile!#REF!)),"ENDTABLE",IF(ISERROR(IF(ScheduleCompile!T622="Off",0,IF(ScheduleCompile!T622="On",1,IF(ISNUMBER(ScheduleCompile!T622),ScheduleCompile!T622/1,IF(ISTEXT(ScheduleCompile!T622),IF(OR(ISNUMBER(FIND("5F",ScheduleCompile!T622)),ISNUMBER(FIND("0F",ScheduleCompile!T622)),ISNUMBER(FIND("8F",ScheduleCompile!T622)),ISNUMBER(FIND("1F",ScheduleCompile!T622)),ISNUMBER(FIND("2F",ScheduleCompile!T622)),ISNUMBER(FIND("3F",ScheduleCompile!T622)),ISNUMBER(FIND("6F",ScheduleCompile!T622)),ISNUMBER(FIND("7F",ScheduleCompile!T622)),ISNUMBER(FIND("9F",ScheduleCompile!T622)),ISNUMBER(FIND("4F",ScheduleCompile!T622))),VALUE(LEFT(ScheduleCompile!T622,FIND("F",ScheduleCompile!T622)-1)),ScheduleCompile!T622)))))),"",IF(ScheduleCompile!T622="Off",0,IF(ScheduleCompile!T622="On",1,IF(ISNUMBER(ScheduleCompile!T622),ScheduleCompile!T622/1,IF(ISTEXT(ScheduleCompile!T622),IF(OR(ISNUMBER(FIND("5F",ScheduleCompile!T622)),ISNUMBER(FIND("0F",ScheduleCompile!T622)),ISNUMBER(FIND("8F",ScheduleCompile!T622)),ISNUMBER(FIND("1F",ScheduleCompile!T622)),ISNUMBER(FIND("2F",ScheduleCompile!T622)),ISNUMBER(FIND("3F",ScheduleCompile!T622)),ISNUMBER(FIND("6F",ScheduleCompile!T622)),ISNUMBER(FIND("7F",ScheduleCompile!T622)),ISNUMBER(FIND("9F",ScheduleCompile!T622)),ISNUMBER(FIND("4F",ScheduleCompile!T622))),VALUE(LEFT(ScheduleCompile!T622,FIND("F",ScheduleCompile!T622)-1)),ScheduleCompile!T622)))))))</f>
        <v>64</v>
      </c>
      <c r="Z629" s="1">
        <f>IF(AND(ISERROR(IF(ScheduleCompile!U622="Off",0,IF(ScheduleCompile!U622="On",1,IF(ISNUMBER(ScheduleCompile!U622),ScheduleCompile!U622/1,IF(ISTEXT(ScheduleCompile!U622),IF(OR(ISNUMBER(FIND("5F",ScheduleCompile!U622)),ISNUMBER(FIND("0F",ScheduleCompile!U622)),ISNUMBER(FIND("8F",ScheduleCompile!U622)),ISNUMBER(FIND("1F",ScheduleCompile!U622)),ISNUMBER(FIND("2F",ScheduleCompile!U622)),ISNUMBER(FIND("3F",ScheduleCompile!U622)),ISNUMBER(FIND("6F",ScheduleCompile!U622)),ISNUMBER(FIND("7F",ScheduleCompile!U622)),ISNUMBER(FIND("9F",ScheduleCompile!U622)),ISNUMBER(FIND("4F",ScheduleCompile!U622))),VALUE(LEFT(ScheduleCompile!U622,FIND("F",ScheduleCompile!U622)-1)),ScheduleCompile!U622)))))),ISTEXT(ScheduleCompile!#REF!)),"ENDTABLE",IF(ISERROR(IF(ScheduleCompile!U622="Off",0,IF(ScheduleCompile!U622="On",1,IF(ISNUMBER(ScheduleCompile!U622),ScheduleCompile!U622/1,IF(ISTEXT(ScheduleCompile!U622),IF(OR(ISNUMBER(FIND("5F",ScheduleCompile!U622)),ISNUMBER(FIND("0F",ScheduleCompile!U622)),ISNUMBER(FIND("8F",ScheduleCompile!U622)),ISNUMBER(FIND("1F",ScheduleCompile!U622)),ISNUMBER(FIND("2F",ScheduleCompile!U622)),ISNUMBER(FIND("3F",ScheduleCompile!U622)),ISNUMBER(FIND("6F",ScheduleCompile!U622)),ISNUMBER(FIND("7F",ScheduleCompile!U622)),ISNUMBER(FIND("9F",ScheduleCompile!U622)),ISNUMBER(FIND("4F",ScheduleCompile!U622))),VALUE(LEFT(ScheduleCompile!U622,FIND("F",ScheduleCompile!U622)-1)),ScheduleCompile!U622)))))),"",IF(ScheduleCompile!U622="Off",0,IF(ScheduleCompile!U622="On",1,IF(ISNUMBER(ScheduleCompile!U622),ScheduleCompile!U622/1,IF(ISTEXT(ScheduleCompile!U622),IF(OR(ISNUMBER(FIND("5F",ScheduleCompile!U622)),ISNUMBER(FIND("0F",ScheduleCompile!U622)),ISNUMBER(FIND("8F",ScheduleCompile!U622)),ISNUMBER(FIND("1F",ScheduleCompile!U622)),ISNUMBER(FIND("2F",ScheduleCompile!U622)),ISNUMBER(FIND("3F",ScheduleCompile!U622)),ISNUMBER(FIND("6F",ScheduleCompile!U622)),ISNUMBER(FIND("7F",ScheduleCompile!U622)),ISNUMBER(FIND("9F",ScheduleCompile!U622)),ISNUMBER(FIND("4F",ScheduleCompile!U622))),VALUE(LEFT(ScheduleCompile!U622,FIND("F",ScheduleCompile!U622)-1)),ScheduleCompile!U622)))))))</f>
        <v>64</v>
      </c>
      <c r="AA629" s="1">
        <f>IF(AND(ISERROR(IF(ScheduleCompile!V622="Off",0,IF(ScheduleCompile!V622="On",1,IF(ISNUMBER(ScheduleCompile!V622),ScheduleCompile!V622/1,IF(ISTEXT(ScheduleCompile!V622),IF(OR(ISNUMBER(FIND("5F",ScheduleCompile!V622)),ISNUMBER(FIND("0F",ScheduleCompile!V622)),ISNUMBER(FIND("8F",ScheduleCompile!V622)),ISNUMBER(FIND("1F",ScheduleCompile!V622)),ISNUMBER(FIND("2F",ScheduleCompile!V622)),ISNUMBER(FIND("3F",ScheduleCompile!V622)),ISNUMBER(FIND("6F",ScheduleCompile!V622)),ISNUMBER(FIND("7F",ScheduleCompile!V622)),ISNUMBER(FIND("9F",ScheduleCompile!V622)),ISNUMBER(FIND("4F",ScheduleCompile!V622))),VALUE(LEFT(ScheduleCompile!V622,FIND("F",ScheduleCompile!V622)-1)),ScheduleCompile!V622)))))),ISTEXT(ScheduleCompile!#REF!)),"ENDTABLE",IF(ISERROR(IF(ScheduleCompile!V622="Off",0,IF(ScheduleCompile!V622="On",1,IF(ISNUMBER(ScheduleCompile!V622),ScheduleCompile!V622/1,IF(ISTEXT(ScheduleCompile!V622),IF(OR(ISNUMBER(FIND("5F",ScheduleCompile!V622)),ISNUMBER(FIND("0F",ScheduleCompile!V622)),ISNUMBER(FIND("8F",ScheduleCompile!V622)),ISNUMBER(FIND("1F",ScheduleCompile!V622)),ISNUMBER(FIND("2F",ScheduleCompile!V622)),ISNUMBER(FIND("3F",ScheduleCompile!V622)),ISNUMBER(FIND("6F",ScheduleCompile!V622)),ISNUMBER(FIND("7F",ScheduleCompile!V622)),ISNUMBER(FIND("9F",ScheduleCompile!V622)),ISNUMBER(FIND("4F",ScheduleCompile!V622))),VALUE(LEFT(ScheduleCompile!V622,FIND("F",ScheduleCompile!V622)-1)),ScheduleCompile!V622)))))),"",IF(ScheduleCompile!V622="Off",0,IF(ScheduleCompile!V622="On",1,IF(ISNUMBER(ScheduleCompile!V622),ScheduleCompile!V622/1,IF(ISTEXT(ScheduleCompile!V622),IF(OR(ISNUMBER(FIND("5F",ScheduleCompile!V622)),ISNUMBER(FIND("0F",ScheduleCompile!V622)),ISNUMBER(FIND("8F",ScheduleCompile!V622)),ISNUMBER(FIND("1F",ScheduleCompile!V622)),ISNUMBER(FIND("2F",ScheduleCompile!V622)),ISNUMBER(FIND("3F",ScheduleCompile!V622)),ISNUMBER(FIND("6F",ScheduleCompile!V622)),ISNUMBER(FIND("7F",ScheduleCompile!V622)),ISNUMBER(FIND("9F",ScheduleCompile!V622)),ISNUMBER(FIND("4F",ScheduleCompile!V622))),VALUE(LEFT(ScheduleCompile!V622,FIND("F",ScheduleCompile!V622)-1)),ScheduleCompile!V622)))))))</f>
        <v>64</v>
      </c>
      <c r="AB629" s="1">
        <f>IF(AND(ISERROR(IF(ScheduleCompile!W622="Off",0,IF(ScheduleCompile!W622="On",1,IF(ISNUMBER(ScheduleCompile!W622),ScheduleCompile!W622/1,IF(ISTEXT(ScheduleCompile!W622),IF(OR(ISNUMBER(FIND("5F",ScheduleCompile!W622)),ISNUMBER(FIND("0F",ScheduleCompile!W622)),ISNUMBER(FIND("8F",ScheduleCompile!W622)),ISNUMBER(FIND("1F",ScheduleCompile!W622)),ISNUMBER(FIND("2F",ScheduleCompile!W622)),ISNUMBER(FIND("3F",ScheduleCompile!W622)),ISNUMBER(FIND("6F",ScheduleCompile!W622)),ISNUMBER(FIND("7F",ScheduleCompile!W622)),ISNUMBER(FIND("9F",ScheduleCompile!W622)),ISNUMBER(FIND("4F",ScheduleCompile!W622))),VALUE(LEFT(ScheduleCompile!W622,FIND("F",ScheduleCompile!W622)-1)),ScheduleCompile!W622)))))),ISTEXT(ScheduleCompile!#REF!)),"ENDTABLE",IF(ISERROR(IF(ScheduleCompile!W622="Off",0,IF(ScheduleCompile!W622="On",1,IF(ISNUMBER(ScheduleCompile!W622),ScheduleCompile!W622/1,IF(ISTEXT(ScheduleCompile!W622),IF(OR(ISNUMBER(FIND("5F",ScheduleCompile!W622)),ISNUMBER(FIND("0F",ScheduleCompile!W622)),ISNUMBER(FIND("8F",ScheduleCompile!W622)),ISNUMBER(FIND("1F",ScheduleCompile!W622)),ISNUMBER(FIND("2F",ScheduleCompile!W622)),ISNUMBER(FIND("3F",ScheduleCompile!W622)),ISNUMBER(FIND("6F",ScheduleCompile!W622)),ISNUMBER(FIND("7F",ScheduleCompile!W622)),ISNUMBER(FIND("9F",ScheduleCompile!W622)),ISNUMBER(FIND("4F",ScheduleCompile!W622))),VALUE(LEFT(ScheduleCompile!W622,FIND("F",ScheduleCompile!W622)-1)),ScheduleCompile!W622)))))),"",IF(ScheduleCompile!W622="Off",0,IF(ScheduleCompile!W622="On",1,IF(ISNUMBER(ScheduleCompile!W622),ScheduleCompile!W622/1,IF(ISTEXT(ScheduleCompile!W622),IF(OR(ISNUMBER(FIND("5F",ScheduleCompile!W622)),ISNUMBER(FIND("0F",ScheduleCompile!W622)),ISNUMBER(FIND("8F",ScheduleCompile!W622)),ISNUMBER(FIND("1F",ScheduleCompile!W622)),ISNUMBER(FIND("2F",ScheduleCompile!W622)),ISNUMBER(FIND("3F",ScheduleCompile!W622)),ISNUMBER(FIND("6F",ScheduleCompile!W622)),ISNUMBER(FIND("7F",ScheduleCompile!W622)),ISNUMBER(FIND("9F",ScheduleCompile!W622)),ISNUMBER(FIND("4F",ScheduleCompile!W622))),VALUE(LEFT(ScheduleCompile!W622,FIND("F",ScheduleCompile!W622)-1)),ScheduleCompile!W622)))))))</f>
        <v>64</v>
      </c>
      <c r="AC629" s="1">
        <f>IF(AND(ISERROR(IF(ScheduleCompile!X622="Off",0,IF(ScheduleCompile!X622="On",1,IF(ISNUMBER(ScheduleCompile!X622),ScheduleCompile!X622/1,IF(ISTEXT(ScheduleCompile!X622),IF(OR(ISNUMBER(FIND("5F",ScheduleCompile!X622)),ISNUMBER(FIND("0F",ScheduleCompile!X622)),ISNUMBER(FIND("8F",ScheduleCompile!X622)),ISNUMBER(FIND("1F",ScheduleCompile!X622)),ISNUMBER(FIND("2F",ScheduleCompile!X622)),ISNUMBER(FIND("3F",ScheduleCompile!X622)),ISNUMBER(FIND("6F",ScheduleCompile!X622)),ISNUMBER(FIND("7F",ScheduleCompile!X622)),ISNUMBER(FIND("9F",ScheduleCompile!X622)),ISNUMBER(FIND("4F",ScheduleCompile!X622))),VALUE(LEFT(ScheduleCompile!X622,FIND("F",ScheduleCompile!X622)-1)),ScheduleCompile!X622)))))),ISTEXT(ScheduleCompile!#REF!)),"ENDTABLE",IF(ISERROR(IF(ScheduleCompile!X622="Off",0,IF(ScheduleCompile!X622="On",1,IF(ISNUMBER(ScheduleCompile!X622),ScheduleCompile!X622/1,IF(ISTEXT(ScheduleCompile!X622),IF(OR(ISNUMBER(FIND("5F",ScheduleCompile!X622)),ISNUMBER(FIND("0F",ScheduleCompile!X622)),ISNUMBER(FIND("8F",ScheduleCompile!X622)),ISNUMBER(FIND("1F",ScheduleCompile!X622)),ISNUMBER(FIND("2F",ScheduleCompile!X622)),ISNUMBER(FIND("3F",ScheduleCompile!X622)),ISNUMBER(FIND("6F",ScheduleCompile!X622)),ISNUMBER(FIND("7F",ScheduleCompile!X622)),ISNUMBER(FIND("9F",ScheduleCompile!X622)),ISNUMBER(FIND("4F",ScheduleCompile!X622))),VALUE(LEFT(ScheduleCompile!X622,FIND("F",ScheduleCompile!X622)-1)),ScheduleCompile!X622)))))),"",IF(ScheduleCompile!X622="Off",0,IF(ScheduleCompile!X622="On",1,IF(ISNUMBER(ScheduleCompile!X622),ScheduleCompile!X622/1,IF(ISTEXT(ScheduleCompile!X622),IF(OR(ISNUMBER(FIND("5F",ScheduleCompile!X622)),ISNUMBER(FIND("0F",ScheduleCompile!X622)),ISNUMBER(FIND("8F",ScheduleCompile!X622)),ISNUMBER(FIND("1F",ScheduleCompile!X622)),ISNUMBER(FIND("2F",ScheduleCompile!X622)),ISNUMBER(FIND("3F",ScheduleCompile!X622)),ISNUMBER(FIND("6F",ScheduleCompile!X622)),ISNUMBER(FIND("7F",ScheduleCompile!X622)),ISNUMBER(FIND("9F",ScheduleCompile!X622)),ISNUMBER(FIND("4F",ScheduleCompile!X622))),VALUE(LEFT(ScheduleCompile!X622,FIND("F",ScheduleCompile!X622)-1)),ScheduleCompile!X622)))))))</f>
        <v>64</v>
      </c>
      <c r="AD629" s="1">
        <f>IF(AND(ISERROR(IF(ScheduleCompile!Y622="Off",0,IF(ScheduleCompile!Y622="On",1,IF(ISNUMBER(ScheduleCompile!Y622),ScheduleCompile!Y622/1,IF(ISTEXT(ScheduleCompile!Y622),IF(OR(ISNUMBER(FIND("5F",ScheduleCompile!Y622)),ISNUMBER(FIND("0F",ScheduleCompile!Y622)),ISNUMBER(FIND("8F",ScheduleCompile!Y622)),ISNUMBER(FIND("1F",ScheduleCompile!Y622)),ISNUMBER(FIND("2F",ScheduleCompile!Y622)),ISNUMBER(FIND("3F",ScheduleCompile!Y622)),ISNUMBER(FIND("6F",ScheduleCompile!Y622)),ISNUMBER(FIND("7F",ScheduleCompile!Y622)),ISNUMBER(FIND("9F",ScheduleCompile!Y622)),ISNUMBER(FIND("4F",ScheduleCompile!Y622))),VALUE(LEFT(ScheduleCompile!Y622,FIND("F",ScheduleCompile!Y622)-1)),ScheduleCompile!Y622)))))),ISTEXT(ScheduleCompile!#REF!)),"ENDTABLE",IF(ISERROR(IF(ScheduleCompile!Y622="Off",0,IF(ScheduleCompile!Y622="On",1,IF(ISNUMBER(ScheduleCompile!Y622),ScheduleCompile!Y622/1,IF(ISTEXT(ScheduleCompile!Y622),IF(OR(ISNUMBER(FIND("5F",ScheduleCompile!Y622)),ISNUMBER(FIND("0F",ScheduleCompile!Y622)),ISNUMBER(FIND("8F",ScheduleCompile!Y622)),ISNUMBER(FIND("1F",ScheduleCompile!Y622)),ISNUMBER(FIND("2F",ScheduleCompile!Y622)),ISNUMBER(FIND("3F",ScheduleCompile!Y622)),ISNUMBER(FIND("6F",ScheduleCompile!Y622)),ISNUMBER(FIND("7F",ScheduleCompile!Y622)),ISNUMBER(FIND("9F",ScheduleCompile!Y622)),ISNUMBER(FIND("4F",ScheduleCompile!Y622))),VALUE(LEFT(ScheduleCompile!Y622,FIND("F",ScheduleCompile!Y622)-1)),ScheduleCompile!Y622)))))),"",IF(ScheduleCompile!Y622="Off",0,IF(ScheduleCompile!Y622="On",1,IF(ISNUMBER(ScheduleCompile!Y622),ScheduleCompile!Y622/1,IF(ISTEXT(ScheduleCompile!Y622),IF(OR(ISNUMBER(FIND("5F",ScheduleCompile!Y622)),ISNUMBER(FIND("0F",ScheduleCompile!Y622)),ISNUMBER(FIND("8F",ScheduleCompile!Y622)),ISNUMBER(FIND("1F",ScheduleCompile!Y622)),ISNUMBER(FIND("2F",ScheduleCompile!Y622)),ISNUMBER(FIND("3F",ScheduleCompile!Y622)),ISNUMBER(FIND("6F",ScheduleCompile!Y622)),ISNUMBER(FIND("7F",ScheduleCompile!Y622)),ISNUMBER(FIND("9F",ScheduleCompile!Y622)),ISNUMBER(FIND("4F",ScheduleCompile!Y622))),VALUE(LEFT(ScheduleCompile!Y622,FIND("F",ScheduleCompile!Y622)-1)),ScheduleCompile!Y622)))))))</f>
        <v>64</v>
      </c>
    </row>
    <row r="630" spans="1:30" x14ac:dyDescent="0.25">
      <c r="A630" t="str">
        <f t="shared" si="39"/>
        <v>SchDay "WaterMainCZ08Oct"  Type = "Temperature" Hr = (64, 64, 64, 64, 64, 64, 64, 64, 64, 64, 64, 64, 64, 64, 64, 64, 64, 64, 64, 64, 64, 64, 64, 64) ..</v>
      </c>
      <c r="B630" s="1" t="s">
        <v>623</v>
      </c>
      <c r="C630" t="str">
        <f t="shared" si="40"/>
        <v xml:space="preserve">SchDay "WaterMainCZ08Oct"  Type = "Temperature" Hr = </v>
      </c>
      <c r="D630" t="str">
        <f t="shared" si="41"/>
        <v>(64, 64, 64, 64, 64, 64, 64, 64, 64, 64, 64, 64, 64, 64, 64, 64, 64, 64, 64, 64, 64, 64, 64, 64) ..</v>
      </c>
      <c r="E630" s="30" t="str">
        <f>ScheduleCompile!A623</f>
        <v>WaterMainCZ08Oct</v>
      </c>
      <c r="F630" t="str">
        <f t="shared" si="42"/>
        <v>Temperature</v>
      </c>
      <c r="G630" s="1">
        <f>IF(AND(ISERROR(IF(ScheduleCompile!B623="Off",0,IF(ScheduleCompile!B623="On",1,IF(ISNUMBER(ScheduleCompile!B623),ScheduleCompile!B623/1,IF(ISTEXT(ScheduleCompile!B623),IF(OR(ISNUMBER(FIND("5F",ScheduleCompile!B623)),ISNUMBER(FIND("0F",ScheduleCompile!B623)),ISNUMBER(FIND("8F",ScheduleCompile!B623)),ISNUMBER(FIND("1F",ScheduleCompile!B623)),ISNUMBER(FIND("2F",ScheduleCompile!B623)),ISNUMBER(FIND("3F",ScheduleCompile!B623)),ISNUMBER(FIND("6F",ScheduleCompile!B623)),ISNUMBER(FIND("7F",ScheduleCompile!B623)),ISNUMBER(FIND("9F",ScheduleCompile!B623)),ISNUMBER(FIND("4F",ScheduleCompile!B623))),VALUE(LEFT(ScheduleCompile!B623,FIND("F",ScheduleCompile!B623)-1)),ScheduleCompile!B623)))))),ISTEXT(ScheduleCompile!#REF!)),"ENDTABLE",IF(ISERROR(IF(ScheduleCompile!B623="Off",0,IF(ScheduleCompile!B623="On",1,IF(ISNUMBER(ScheduleCompile!B623),ScheduleCompile!B623/1,IF(ISTEXT(ScheduleCompile!B623),IF(OR(ISNUMBER(FIND("5F",ScheduleCompile!B623)),ISNUMBER(FIND("0F",ScheduleCompile!B623)),ISNUMBER(FIND("8F",ScheduleCompile!B623)),ISNUMBER(FIND("1F",ScheduleCompile!B623)),ISNUMBER(FIND("2F",ScheduleCompile!B623)),ISNUMBER(FIND("3F",ScheduleCompile!B623)),ISNUMBER(FIND("6F",ScheduleCompile!B623)),ISNUMBER(FIND("7F",ScheduleCompile!B623)),ISNUMBER(FIND("9F",ScheduleCompile!B623)),ISNUMBER(FIND("4F",ScheduleCompile!B623))),VALUE(LEFT(ScheduleCompile!B623,FIND("F",ScheduleCompile!B623)-1)),ScheduleCompile!B623)))))),"",IF(ScheduleCompile!B623="Off",0,IF(ScheduleCompile!B623="On",1,IF(ISNUMBER(ScheduleCompile!B623),ScheduleCompile!B623/1,IF(ISTEXT(ScheduleCompile!B623),IF(OR(ISNUMBER(FIND("5F",ScheduleCompile!B623)),ISNUMBER(FIND("0F",ScheduleCompile!B623)),ISNUMBER(FIND("8F",ScheduleCompile!B623)),ISNUMBER(FIND("1F",ScheduleCompile!B623)),ISNUMBER(FIND("2F",ScheduleCompile!B623)),ISNUMBER(FIND("3F",ScheduleCompile!B623)),ISNUMBER(FIND("6F",ScheduleCompile!B623)),ISNUMBER(FIND("7F",ScheduleCompile!B623)),ISNUMBER(FIND("9F",ScheduleCompile!B623)),ISNUMBER(FIND("4F",ScheduleCompile!B623))),VALUE(LEFT(ScheduleCompile!B623,FIND("F",ScheduleCompile!B623)-1)),ScheduleCompile!B623)))))))</f>
        <v>64</v>
      </c>
      <c r="H630" s="1">
        <f>IF(AND(ISERROR(IF(ScheduleCompile!C623="Off",0,IF(ScheduleCompile!C623="On",1,IF(ISNUMBER(ScheduleCompile!C623),ScheduleCompile!C623/1,IF(ISTEXT(ScheduleCompile!C623),IF(OR(ISNUMBER(FIND("5F",ScheduleCompile!C623)),ISNUMBER(FIND("0F",ScheduleCompile!C623)),ISNUMBER(FIND("8F",ScheduleCompile!C623)),ISNUMBER(FIND("1F",ScheduleCompile!C623)),ISNUMBER(FIND("2F",ScheduleCompile!C623)),ISNUMBER(FIND("3F",ScheduleCompile!C623)),ISNUMBER(FIND("6F",ScheduleCompile!C623)),ISNUMBER(FIND("7F",ScheduleCompile!C623)),ISNUMBER(FIND("9F",ScheduleCompile!C623)),ISNUMBER(FIND("4F",ScheduleCompile!C623))),VALUE(LEFT(ScheduleCompile!C623,FIND("F",ScheduleCompile!C623)-1)),ScheduleCompile!C623)))))),ISTEXT(ScheduleCompile!#REF!)),"ENDTABLE",IF(ISERROR(IF(ScheduleCompile!C623="Off",0,IF(ScheduleCompile!C623="On",1,IF(ISNUMBER(ScheduleCompile!C623),ScheduleCompile!C623/1,IF(ISTEXT(ScheduleCompile!C623),IF(OR(ISNUMBER(FIND("5F",ScheduleCompile!C623)),ISNUMBER(FIND("0F",ScheduleCompile!C623)),ISNUMBER(FIND("8F",ScheduleCompile!C623)),ISNUMBER(FIND("1F",ScheduleCompile!C623)),ISNUMBER(FIND("2F",ScheduleCompile!C623)),ISNUMBER(FIND("3F",ScheduleCompile!C623)),ISNUMBER(FIND("6F",ScheduleCompile!C623)),ISNUMBER(FIND("7F",ScheduleCompile!C623)),ISNUMBER(FIND("9F",ScheduleCompile!C623)),ISNUMBER(FIND("4F",ScheduleCompile!C623))),VALUE(LEFT(ScheduleCompile!C623,FIND("F",ScheduleCompile!C623)-1)),ScheduleCompile!C623)))))),"",IF(ScheduleCompile!C623="Off",0,IF(ScheduleCompile!C623="On",1,IF(ISNUMBER(ScheduleCompile!C623),ScheduleCompile!C623/1,IF(ISTEXT(ScheduleCompile!C623),IF(OR(ISNUMBER(FIND("5F",ScheduleCompile!C623)),ISNUMBER(FIND("0F",ScheduleCompile!C623)),ISNUMBER(FIND("8F",ScheduleCompile!C623)),ISNUMBER(FIND("1F",ScheduleCompile!C623)),ISNUMBER(FIND("2F",ScheduleCompile!C623)),ISNUMBER(FIND("3F",ScheduleCompile!C623)),ISNUMBER(FIND("6F",ScheduleCompile!C623)),ISNUMBER(FIND("7F",ScheduleCompile!C623)),ISNUMBER(FIND("9F",ScheduleCompile!C623)),ISNUMBER(FIND("4F",ScheduleCompile!C623))),VALUE(LEFT(ScheduleCompile!C623,FIND("F",ScheduleCompile!C623)-1)),ScheduleCompile!C623)))))))</f>
        <v>64</v>
      </c>
      <c r="I630" s="1">
        <f>IF(AND(ISERROR(IF(ScheduleCompile!D623="Off",0,IF(ScheduleCompile!D623="On",1,IF(ISNUMBER(ScheduleCompile!D623),ScheduleCompile!D623/1,IF(ISTEXT(ScheduleCompile!D623),IF(OR(ISNUMBER(FIND("5F",ScheduleCompile!D623)),ISNUMBER(FIND("0F",ScheduleCompile!D623)),ISNUMBER(FIND("8F",ScheduleCompile!D623)),ISNUMBER(FIND("1F",ScheduleCompile!D623)),ISNUMBER(FIND("2F",ScheduleCompile!D623)),ISNUMBER(FIND("3F",ScheduleCompile!D623)),ISNUMBER(FIND("6F",ScheduleCompile!D623)),ISNUMBER(FIND("7F",ScheduleCompile!D623)),ISNUMBER(FIND("9F",ScheduleCompile!D623)),ISNUMBER(FIND("4F",ScheduleCompile!D623))),VALUE(LEFT(ScheduleCompile!D623,FIND("F",ScheduleCompile!D623)-1)),ScheduleCompile!D623)))))),ISTEXT(ScheduleCompile!#REF!)),"ENDTABLE",IF(ISERROR(IF(ScheduleCompile!D623="Off",0,IF(ScheduleCompile!D623="On",1,IF(ISNUMBER(ScheduleCompile!D623),ScheduleCompile!D623/1,IF(ISTEXT(ScheduleCompile!D623),IF(OR(ISNUMBER(FIND("5F",ScheduleCompile!D623)),ISNUMBER(FIND("0F",ScheduleCompile!D623)),ISNUMBER(FIND("8F",ScheduleCompile!D623)),ISNUMBER(FIND("1F",ScheduleCompile!D623)),ISNUMBER(FIND("2F",ScheduleCompile!D623)),ISNUMBER(FIND("3F",ScheduleCompile!D623)),ISNUMBER(FIND("6F",ScheduleCompile!D623)),ISNUMBER(FIND("7F",ScheduleCompile!D623)),ISNUMBER(FIND("9F",ScheduleCompile!D623)),ISNUMBER(FIND("4F",ScheduleCompile!D623))),VALUE(LEFT(ScheduleCompile!D623,FIND("F",ScheduleCompile!D623)-1)),ScheduleCompile!D623)))))),"",IF(ScheduleCompile!D623="Off",0,IF(ScheduleCompile!D623="On",1,IF(ISNUMBER(ScheduleCompile!D623),ScheduleCompile!D623/1,IF(ISTEXT(ScheduleCompile!D623),IF(OR(ISNUMBER(FIND("5F",ScheduleCompile!D623)),ISNUMBER(FIND("0F",ScheduleCompile!D623)),ISNUMBER(FIND("8F",ScheduleCompile!D623)),ISNUMBER(FIND("1F",ScheduleCompile!D623)),ISNUMBER(FIND("2F",ScheduleCompile!D623)),ISNUMBER(FIND("3F",ScheduleCompile!D623)),ISNUMBER(FIND("6F",ScheduleCompile!D623)),ISNUMBER(FIND("7F",ScheduleCompile!D623)),ISNUMBER(FIND("9F",ScheduleCompile!D623)),ISNUMBER(FIND("4F",ScheduleCompile!D623))),VALUE(LEFT(ScheduleCompile!D623,FIND("F",ScheduleCompile!D623)-1)),ScheduleCompile!D623)))))))</f>
        <v>64</v>
      </c>
      <c r="J630" s="1">
        <f>IF(AND(ISERROR(IF(ScheduleCompile!E623="Off",0,IF(ScheduleCompile!E623="On",1,IF(ISNUMBER(ScheduleCompile!E623),ScheduleCompile!E623/1,IF(ISTEXT(ScheduleCompile!E623),IF(OR(ISNUMBER(FIND("5F",ScheduleCompile!E623)),ISNUMBER(FIND("0F",ScheduleCompile!E623)),ISNUMBER(FIND("8F",ScheduleCompile!E623)),ISNUMBER(FIND("1F",ScheduleCompile!E623)),ISNUMBER(FIND("2F",ScheduleCompile!E623)),ISNUMBER(FIND("3F",ScheduleCompile!E623)),ISNUMBER(FIND("6F",ScheduleCompile!E623)),ISNUMBER(FIND("7F",ScheduleCompile!E623)),ISNUMBER(FIND("9F",ScheduleCompile!E623)),ISNUMBER(FIND("4F",ScheduleCompile!E623))),VALUE(LEFT(ScheduleCompile!E623,FIND("F",ScheduleCompile!E623)-1)),ScheduleCompile!E623)))))),ISTEXT(ScheduleCompile!#REF!)),"ENDTABLE",IF(ISERROR(IF(ScheduleCompile!E623="Off",0,IF(ScheduleCompile!E623="On",1,IF(ISNUMBER(ScheduleCompile!E623),ScheduleCompile!E623/1,IF(ISTEXT(ScheduleCompile!E623),IF(OR(ISNUMBER(FIND("5F",ScheduleCompile!E623)),ISNUMBER(FIND("0F",ScheduleCompile!E623)),ISNUMBER(FIND("8F",ScheduleCompile!E623)),ISNUMBER(FIND("1F",ScheduleCompile!E623)),ISNUMBER(FIND("2F",ScheduleCompile!E623)),ISNUMBER(FIND("3F",ScheduleCompile!E623)),ISNUMBER(FIND("6F",ScheduleCompile!E623)),ISNUMBER(FIND("7F",ScheduleCompile!E623)),ISNUMBER(FIND("9F",ScheduleCompile!E623)),ISNUMBER(FIND("4F",ScheduleCompile!E623))),VALUE(LEFT(ScheduleCompile!E623,FIND("F",ScheduleCompile!E623)-1)),ScheduleCompile!E623)))))),"",IF(ScheduleCompile!E623="Off",0,IF(ScheduleCompile!E623="On",1,IF(ISNUMBER(ScheduleCompile!E623),ScheduleCompile!E623/1,IF(ISTEXT(ScheduleCompile!E623),IF(OR(ISNUMBER(FIND("5F",ScheduleCompile!E623)),ISNUMBER(FIND("0F",ScheduleCompile!E623)),ISNUMBER(FIND("8F",ScheduleCompile!E623)),ISNUMBER(FIND("1F",ScheduleCompile!E623)),ISNUMBER(FIND("2F",ScheduleCompile!E623)),ISNUMBER(FIND("3F",ScheduleCompile!E623)),ISNUMBER(FIND("6F",ScheduleCompile!E623)),ISNUMBER(FIND("7F",ScheduleCompile!E623)),ISNUMBER(FIND("9F",ScheduleCompile!E623)),ISNUMBER(FIND("4F",ScheduleCompile!E623))),VALUE(LEFT(ScheduleCompile!E623,FIND("F",ScheduleCompile!E623)-1)),ScheduleCompile!E623)))))))</f>
        <v>64</v>
      </c>
      <c r="K630" s="1">
        <f>IF(AND(ISERROR(IF(ScheduleCompile!F623="Off",0,IF(ScheduleCompile!F623="On",1,IF(ISNUMBER(ScheduleCompile!F623),ScheduleCompile!F623/1,IF(ISTEXT(ScheduleCompile!F623),IF(OR(ISNUMBER(FIND("5F",ScheduleCompile!F623)),ISNUMBER(FIND("0F",ScheduleCompile!F623)),ISNUMBER(FIND("8F",ScheduleCompile!F623)),ISNUMBER(FIND("1F",ScheduleCompile!F623)),ISNUMBER(FIND("2F",ScheduleCompile!F623)),ISNUMBER(FIND("3F",ScheduleCompile!F623)),ISNUMBER(FIND("6F",ScheduleCompile!F623)),ISNUMBER(FIND("7F",ScheduleCompile!F623)),ISNUMBER(FIND("9F",ScheduleCompile!F623)),ISNUMBER(FIND("4F",ScheduleCompile!F623))),VALUE(LEFT(ScheduleCompile!F623,FIND("F",ScheduleCompile!F623)-1)),ScheduleCompile!F623)))))),ISTEXT(ScheduleCompile!#REF!)),"ENDTABLE",IF(ISERROR(IF(ScheduleCompile!F623="Off",0,IF(ScheduleCompile!F623="On",1,IF(ISNUMBER(ScheduleCompile!F623),ScheduleCompile!F623/1,IF(ISTEXT(ScheduleCompile!F623),IF(OR(ISNUMBER(FIND("5F",ScheduleCompile!F623)),ISNUMBER(FIND("0F",ScheduleCompile!F623)),ISNUMBER(FIND("8F",ScheduleCompile!F623)),ISNUMBER(FIND("1F",ScheduleCompile!F623)),ISNUMBER(FIND("2F",ScheduleCompile!F623)),ISNUMBER(FIND("3F",ScheduleCompile!F623)),ISNUMBER(FIND("6F",ScheduleCompile!F623)),ISNUMBER(FIND("7F",ScheduleCompile!F623)),ISNUMBER(FIND("9F",ScheduleCompile!F623)),ISNUMBER(FIND("4F",ScheduleCompile!F623))),VALUE(LEFT(ScheduleCompile!F623,FIND("F",ScheduleCompile!F623)-1)),ScheduleCompile!F623)))))),"",IF(ScheduleCompile!F623="Off",0,IF(ScheduleCompile!F623="On",1,IF(ISNUMBER(ScheduleCompile!F623),ScheduleCompile!F623/1,IF(ISTEXT(ScheduleCompile!F623),IF(OR(ISNUMBER(FIND("5F",ScheduleCompile!F623)),ISNUMBER(FIND("0F",ScheduleCompile!F623)),ISNUMBER(FIND("8F",ScheduleCompile!F623)),ISNUMBER(FIND("1F",ScheduleCompile!F623)),ISNUMBER(FIND("2F",ScheduleCompile!F623)),ISNUMBER(FIND("3F",ScheduleCompile!F623)),ISNUMBER(FIND("6F",ScheduleCompile!F623)),ISNUMBER(FIND("7F",ScheduleCompile!F623)),ISNUMBER(FIND("9F",ScheduleCompile!F623)),ISNUMBER(FIND("4F",ScheduleCompile!F623))),VALUE(LEFT(ScheduleCompile!F623,FIND("F",ScheduleCompile!F623)-1)),ScheduleCompile!F623)))))))</f>
        <v>64</v>
      </c>
      <c r="L630" s="1">
        <f>IF(AND(ISERROR(IF(ScheduleCompile!G623="Off",0,IF(ScheduleCompile!G623="On",1,IF(ISNUMBER(ScheduleCompile!G623),ScheduleCompile!G623/1,IF(ISTEXT(ScheduleCompile!G623),IF(OR(ISNUMBER(FIND("5F",ScheduleCompile!G623)),ISNUMBER(FIND("0F",ScheduleCompile!G623)),ISNUMBER(FIND("8F",ScheduleCompile!G623)),ISNUMBER(FIND("1F",ScheduleCompile!G623)),ISNUMBER(FIND("2F",ScheduleCompile!G623)),ISNUMBER(FIND("3F",ScheduleCompile!G623)),ISNUMBER(FIND("6F",ScheduleCompile!G623)),ISNUMBER(FIND("7F",ScheduleCompile!G623)),ISNUMBER(FIND("9F",ScheduleCompile!G623)),ISNUMBER(FIND("4F",ScheduleCompile!G623))),VALUE(LEFT(ScheduleCompile!G623,FIND("F",ScheduleCompile!G623)-1)),ScheduleCompile!G623)))))),ISTEXT(ScheduleCompile!#REF!)),"ENDTABLE",IF(ISERROR(IF(ScheduleCompile!G623="Off",0,IF(ScheduleCompile!G623="On",1,IF(ISNUMBER(ScheduleCompile!G623),ScheduleCompile!G623/1,IF(ISTEXT(ScheduleCompile!G623),IF(OR(ISNUMBER(FIND("5F",ScheduleCompile!G623)),ISNUMBER(FIND("0F",ScheduleCompile!G623)),ISNUMBER(FIND("8F",ScheduleCompile!G623)),ISNUMBER(FIND("1F",ScheduleCompile!G623)),ISNUMBER(FIND("2F",ScheduleCompile!G623)),ISNUMBER(FIND("3F",ScheduleCompile!G623)),ISNUMBER(FIND("6F",ScheduleCompile!G623)),ISNUMBER(FIND("7F",ScheduleCompile!G623)),ISNUMBER(FIND("9F",ScheduleCompile!G623)),ISNUMBER(FIND("4F",ScheduleCompile!G623))),VALUE(LEFT(ScheduleCompile!G623,FIND("F",ScheduleCompile!G623)-1)),ScheduleCompile!G623)))))),"",IF(ScheduleCompile!G623="Off",0,IF(ScheduleCompile!G623="On",1,IF(ISNUMBER(ScheduleCompile!G623),ScheduleCompile!G623/1,IF(ISTEXT(ScheduleCompile!G623),IF(OR(ISNUMBER(FIND("5F",ScheduleCompile!G623)),ISNUMBER(FIND("0F",ScheduleCompile!G623)),ISNUMBER(FIND("8F",ScheduleCompile!G623)),ISNUMBER(FIND("1F",ScheduleCompile!G623)),ISNUMBER(FIND("2F",ScheduleCompile!G623)),ISNUMBER(FIND("3F",ScheduleCompile!G623)),ISNUMBER(FIND("6F",ScheduleCompile!G623)),ISNUMBER(FIND("7F",ScheduleCompile!G623)),ISNUMBER(FIND("9F",ScheduleCompile!G623)),ISNUMBER(FIND("4F",ScheduleCompile!G623))),VALUE(LEFT(ScheduleCompile!G623,FIND("F",ScheduleCompile!G623)-1)),ScheduleCompile!G623)))))))</f>
        <v>64</v>
      </c>
      <c r="M630" s="1">
        <f>IF(AND(ISERROR(IF(ScheduleCompile!H623="Off",0,IF(ScheduleCompile!H623="On",1,IF(ISNUMBER(ScheduleCompile!H623),ScheduleCompile!H623/1,IF(ISTEXT(ScheduleCompile!H623),IF(OR(ISNUMBER(FIND("5F",ScheduleCompile!H623)),ISNUMBER(FIND("0F",ScheduleCompile!H623)),ISNUMBER(FIND("8F",ScheduleCompile!H623)),ISNUMBER(FIND("1F",ScheduleCompile!H623)),ISNUMBER(FIND("2F",ScheduleCompile!H623)),ISNUMBER(FIND("3F",ScheduleCompile!H623)),ISNUMBER(FIND("6F",ScheduleCompile!H623)),ISNUMBER(FIND("7F",ScheduleCompile!H623)),ISNUMBER(FIND("9F",ScheduleCompile!H623)),ISNUMBER(FIND("4F",ScheduleCompile!H623))),VALUE(LEFT(ScheduleCompile!H623,FIND("F",ScheduleCompile!H623)-1)),ScheduleCompile!H623)))))),ISTEXT(ScheduleCompile!#REF!)),"ENDTABLE",IF(ISERROR(IF(ScheduleCompile!H623="Off",0,IF(ScheduleCompile!H623="On",1,IF(ISNUMBER(ScheduleCompile!H623),ScheduleCompile!H623/1,IF(ISTEXT(ScheduleCompile!H623),IF(OR(ISNUMBER(FIND("5F",ScheduleCompile!H623)),ISNUMBER(FIND("0F",ScheduleCompile!H623)),ISNUMBER(FIND("8F",ScheduleCompile!H623)),ISNUMBER(FIND("1F",ScheduleCompile!H623)),ISNUMBER(FIND("2F",ScheduleCompile!H623)),ISNUMBER(FIND("3F",ScheduleCompile!H623)),ISNUMBER(FIND("6F",ScheduleCompile!H623)),ISNUMBER(FIND("7F",ScheduleCompile!H623)),ISNUMBER(FIND("9F",ScheduleCompile!H623)),ISNUMBER(FIND("4F",ScheduleCompile!H623))),VALUE(LEFT(ScheduleCompile!H623,FIND("F",ScheduleCompile!H623)-1)),ScheduleCompile!H623)))))),"",IF(ScheduleCompile!H623="Off",0,IF(ScheduleCompile!H623="On",1,IF(ISNUMBER(ScheduleCompile!H623),ScheduleCompile!H623/1,IF(ISTEXT(ScheduleCompile!H623),IF(OR(ISNUMBER(FIND("5F",ScheduleCompile!H623)),ISNUMBER(FIND("0F",ScheduleCompile!H623)),ISNUMBER(FIND("8F",ScheduleCompile!H623)),ISNUMBER(FIND("1F",ScheduleCompile!H623)),ISNUMBER(FIND("2F",ScheduleCompile!H623)),ISNUMBER(FIND("3F",ScheduleCompile!H623)),ISNUMBER(FIND("6F",ScheduleCompile!H623)),ISNUMBER(FIND("7F",ScheduleCompile!H623)),ISNUMBER(FIND("9F",ScheduleCompile!H623)),ISNUMBER(FIND("4F",ScheduleCompile!H623))),VALUE(LEFT(ScheduleCompile!H623,FIND("F",ScheduleCompile!H623)-1)),ScheduleCompile!H623)))))))</f>
        <v>64</v>
      </c>
      <c r="N630" s="1">
        <f>IF(AND(ISERROR(IF(ScheduleCompile!I623="Off",0,IF(ScheduleCompile!I623="On",1,IF(ISNUMBER(ScheduleCompile!I623),ScheduleCompile!I623/1,IF(ISTEXT(ScheduleCompile!I623),IF(OR(ISNUMBER(FIND("5F",ScheduleCompile!I623)),ISNUMBER(FIND("0F",ScheduleCompile!I623)),ISNUMBER(FIND("8F",ScheduleCompile!I623)),ISNUMBER(FIND("1F",ScheduleCompile!I623)),ISNUMBER(FIND("2F",ScheduleCompile!I623)),ISNUMBER(FIND("3F",ScheduleCompile!I623)),ISNUMBER(FIND("6F",ScheduleCompile!I623)),ISNUMBER(FIND("7F",ScheduleCompile!I623)),ISNUMBER(FIND("9F",ScheduleCompile!I623)),ISNUMBER(FIND("4F",ScheduleCompile!I623))),VALUE(LEFT(ScheduleCompile!I623,FIND("F",ScheduleCompile!I623)-1)),ScheduleCompile!I623)))))),ISTEXT(ScheduleCompile!#REF!)),"ENDTABLE",IF(ISERROR(IF(ScheduleCompile!I623="Off",0,IF(ScheduleCompile!I623="On",1,IF(ISNUMBER(ScheduleCompile!I623),ScheduleCompile!I623/1,IF(ISTEXT(ScheduleCompile!I623),IF(OR(ISNUMBER(FIND("5F",ScheduleCompile!I623)),ISNUMBER(FIND("0F",ScheduleCompile!I623)),ISNUMBER(FIND("8F",ScheduleCompile!I623)),ISNUMBER(FIND("1F",ScheduleCompile!I623)),ISNUMBER(FIND("2F",ScheduleCompile!I623)),ISNUMBER(FIND("3F",ScheduleCompile!I623)),ISNUMBER(FIND("6F",ScheduleCompile!I623)),ISNUMBER(FIND("7F",ScheduleCompile!I623)),ISNUMBER(FIND("9F",ScheduleCompile!I623)),ISNUMBER(FIND("4F",ScheduleCompile!I623))),VALUE(LEFT(ScheduleCompile!I623,FIND("F",ScheduleCompile!I623)-1)),ScheduleCompile!I623)))))),"",IF(ScheduleCompile!I623="Off",0,IF(ScheduleCompile!I623="On",1,IF(ISNUMBER(ScheduleCompile!I623),ScheduleCompile!I623/1,IF(ISTEXT(ScheduleCompile!I623),IF(OR(ISNUMBER(FIND("5F",ScheduleCompile!I623)),ISNUMBER(FIND("0F",ScheduleCompile!I623)),ISNUMBER(FIND("8F",ScheduleCompile!I623)),ISNUMBER(FIND("1F",ScheduleCompile!I623)),ISNUMBER(FIND("2F",ScheduleCompile!I623)),ISNUMBER(FIND("3F",ScheduleCompile!I623)),ISNUMBER(FIND("6F",ScheduleCompile!I623)),ISNUMBER(FIND("7F",ScheduleCompile!I623)),ISNUMBER(FIND("9F",ScheduleCompile!I623)),ISNUMBER(FIND("4F",ScheduleCompile!I623))),VALUE(LEFT(ScheduleCompile!I623,FIND("F",ScheduleCompile!I623)-1)),ScheduleCompile!I623)))))))</f>
        <v>64</v>
      </c>
      <c r="O630" s="1">
        <f>IF(AND(ISERROR(IF(ScheduleCompile!J623="Off",0,IF(ScheduleCompile!J623="On",1,IF(ISNUMBER(ScheduleCompile!J623),ScheduleCompile!J623/1,IF(ISTEXT(ScheduleCompile!J623),IF(OR(ISNUMBER(FIND("5F",ScheduleCompile!J623)),ISNUMBER(FIND("0F",ScheduleCompile!J623)),ISNUMBER(FIND("8F",ScheduleCompile!J623)),ISNUMBER(FIND("1F",ScheduleCompile!J623)),ISNUMBER(FIND("2F",ScheduleCompile!J623)),ISNUMBER(FIND("3F",ScheduleCompile!J623)),ISNUMBER(FIND("6F",ScheduleCompile!J623)),ISNUMBER(FIND("7F",ScheduleCompile!J623)),ISNUMBER(FIND("9F",ScheduleCompile!J623)),ISNUMBER(FIND("4F",ScheduleCompile!J623))),VALUE(LEFT(ScheduleCompile!J623,FIND("F",ScheduleCompile!J623)-1)),ScheduleCompile!J623)))))),ISTEXT(ScheduleCompile!#REF!)),"ENDTABLE",IF(ISERROR(IF(ScheduleCompile!J623="Off",0,IF(ScheduleCompile!J623="On",1,IF(ISNUMBER(ScheduleCompile!J623),ScheduleCompile!J623/1,IF(ISTEXT(ScheduleCompile!J623),IF(OR(ISNUMBER(FIND("5F",ScheduleCompile!J623)),ISNUMBER(FIND("0F",ScheduleCompile!J623)),ISNUMBER(FIND("8F",ScheduleCompile!J623)),ISNUMBER(FIND("1F",ScheduleCompile!J623)),ISNUMBER(FIND("2F",ScheduleCompile!J623)),ISNUMBER(FIND("3F",ScheduleCompile!J623)),ISNUMBER(FIND("6F",ScheduleCompile!J623)),ISNUMBER(FIND("7F",ScheduleCompile!J623)),ISNUMBER(FIND("9F",ScheduleCompile!J623)),ISNUMBER(FIND("4F",ScheduleCompile!J623))),VALUE(LEFT(ScheduleCompile!J623,FIND("F",ScheduleCompile!J623)-1)),ScheduleCompile!J623)))))),"",IF(ScheduleCompile!J623="Off",0,IF(ScheduleCompile!J623="On",1,IF(ISNUMBER(ScheduleCompile!J623),ScheduleCompile!J623/1,IF(ISTEXT(ScheduleCompile!J623),IF(OR(ISNUMBER(FIND("5F",ScheduleCompile!J623)),ISNUMBER(FIND("0F",ScheduleCompile!J623)),ISNUMBER(FIND("8F",ScheduleCompile!J623)),ISNUMBER(FIND("1F",ScheduleCompile!J623)),ISNUMBER(FIND("2F",ScheduleCompile!J623)),ISNUMBER(FIND("3F",ScheduleCompile!J623)),ISNUMBER(FIND("6F",ScheduleCompile!J623)),ISNUMBER(FIND("7F",ScheduleCompile!J623)),ISNUMBER(FIND("9F",ScheduleCompile!J623)),ISNUMBER(FIND("4F",ScheduleCompile!J623))),VALUE(LEFT(ScheduleCompile!J623,FIND("F",ScheduleCompile!J623)-1)),ScheduleCompile!J623)))))))</f>
        <v>64</v>
      </c>
      <c r="P630" s="1">
        <f>IF(AND(ISERROR(IF(ScheduleCompile!K623="Off",0,IF(ScheduleCompile!K623="On",1,IF(ISNUMBER(ScheduleCompile!K623),ScheduleCompile!K623/1,IF(ISTEXT(ScheduleCompile!K623),IF(OR(ISNUMBER(FIND("5F",ScheduleCompile!K623)),ISNUMBER(FIND("0F",ScheduleCompile!K623)),ISNUMBER(FIND("8F",ScheduleCompile!K623)),ISNUMBER(FIND("1F",ScheduleCompile!K623)),ISNUMBER(FIND("2F",ScheduleCompile!K623)),ISNUMBER(FIND("3F",ScheduleCompile!K623)),ISNUMBER(FIND("6F",ScheduleCompile!K623)),ISNUMBER(FIND("7F",ScheduleCompile!K623)),ISNUMBER(FIND("9F",ScheduleCompile!K623)),ISNUMBER(FIND("4F",ScheduleCompile!K623))),VALUE(LEFT(ScheduleCompile!K623,FIND("F",ScheduleCompile!K623)-1)),ScheduleCompile!K623)))))),ISTEXT(ScheduleCompile!#REF!)),"ENDTABLE",IF(ISERROR(IF(ScheduleCompile!K623="Off",0,IF(ScheduleCompile!K623="On",1,IF(ISNUMBER(ScheduleCompile!K623),ScheduleCompile!K623/1,IF(ISTEXT(ScheduleCompile!K623),IF(OR(ISNUMBER(FIND("5F",ScheduleCompile!K623)),ISNUMBER(FIND("0F",ScheduleCompile!K623)),ISNUMBER(FIND("8F",ScheduleCompile!K623)),ISNUMBER(FIND("1F",ScheduleCompile!K623)),ISNUMBER(FIND("2F",ScheduleCompile!K623)),ISNUMBER(FIND("3F",ScheduleCompile!K623)),ISNUMBER(FIND("6F",ScheduleCompile!K623)),ISNUMBER(FIND("7F",ScheduleCompile!K623)),ISNUMBER(FIND("9F",ScheduleCompile!K623)),ISNUMBER(FIND("4F",ScheduleCompile!K623))),VALUE(LEFT(ScheduleCompile!K623,FIND("F",ScheduleCompile!K623)-1)),ScheduleCompile!K623)))))),"",IF(ScheduleCompile!K623="Off",0,IF(ScheduleCompile!K623="On",1,IF(ISNUMBER(ScheduleCompile!K623),ScheduleCompile!K623/1,IF(ISTEXT(ScheduleCompile!K623),IF(OR(ISNUMBER(FIND("5F",ScheduleCompile!K623)),ISNUMBER(FIND("0F",ScheduleCompile!K623)),ISNUMBER(FIND("8F",ScheduleCompile!K623)),ISNUMBER(FIND("1F",ScheduleCompile!K623)),ISNUMBER(FIND("2F",ScheduleCompile!K623)),ISNUMBER(FIND("3F",ScheduleCompile!K623)),ISNUMBER(FIND("6F",ScheduleCompile!K623)),ISNUMBER(FIND("7F",ScheduleCompile!K623)),ISNUMBER(FIND("9F",ScheduleCompile!K623)),ISNUMBER(FIND("4F",ScheduleCompile!K623))),VALUE(LEFT(ScheduleCompile!K623,FIND("F",ScheduleCompile!K623)-1)),ScheduleCompile!K623)))))))</f>
        <v>64</v>
      </c>
      <c r="Q630" s="1">
        <f>IF(AND(ISERROR(IF(ScheduleCompile!L623="Off",0,IF(ScheduleCompile!L623="On",1,IF(ISNUMBER(ScheduleCompile!L623),ScheduleCompile!L623/1,IF(ISTEXT(ScheduleCompile!L623),IF(OR(ISNUMBER(FIND("5F",ScheduleCompile!L623)),ISNUMBER(FIND("0F",ScheduleCompile!L623)),ISNUMBER(FIND("8F",ScheduleCompile!L623)),ISNUMBER(FIND("1F",ScheduleCompile!L623)),ISNUMBER(FIND("2F",ScheduleCompile!L623)),ISNUMBER(FIND("3F",ScheduleCompile!L623)),ISNUMBER(FIND("6F",ScheduleCompile!L623)),ISNUMBER(FIND("7F",ScheduleCompile!L623)),ISNUMBER(FIND("9F",ScheduleCompile!L623)),ISNUMBER(FIND("4F",ScheduleCompile!L623))),VALUE(LEFT(ScheduleCompile!L623,FIND("F",ScheduleCompile!L623)-1)),ScheduleCompile!L623)))))),ISTEXT(ScheduleCompile!#REF!)),"ENDTABLE",IF(ISERROR(IF(ScheduleCompile!L623="Off",0,IF(ScheduleCompile!L623="On",1,IF(ISNUMBER(ScheduleCompile!L623),ScheduleCompile!L623/1,IF(ISTEXT(ScheduleCompile!L623),IF(OR(ISNUMBER(FIND("5F",ScheduleCompile!L623)),ISNUMBER(FIND("0F",ScheduleCompile!L623)),ISNUMBER(FIND("8F",ScheduleCompile!L623)),ISNUMBER(FIND("1F",ScheduleCompile!L623)),ISNUMBER(FIND("2F",ScheduleCompile!L623)),ISNUMBER(FIND("3F",ScheduleCompile!L623)),ISNUMBER(FIND("6F",ScheduleCompile!L623)),ISNUMBER(FIND("7F",ScheduleCompile!L623)),ISNUMBER(FIND("9F",ScheduleCompile!L623)),ISNUMBER(FIND("4F",ScheduleCompile!L623))),VALUE(LEFT(ScheduleCompile!L623,FIND("F",ScheduleCompile!L623)-1)),ScheduleCompile!L623)))))),"",IF(ScheduleCompile!L623="Off",0,IF(ScheduleCompile!L623="On",1,IF(ISNUMBER(ScheduleCompile!L623),ScheduleCompile!L623/1,IF(ISTEXT(ScheduleCompile!L623),IF(OR(ISNUMBER(FIND("5F",ScheduleCompile!L623)),ISNUMBER(FIND("0F",ScheduleCompile!L623)),ISNUMBER(FIND("8F",ScheduleCompile!L623)),ISNUMBER(FIND("1F",ScheduleCompile!L623)),ISNUMBER(FIND("2F",ScheduleCompile!L623)),ISNUMBER(FIND("3F",ScheduleCompile!L623)),ISNUMBER(FIND("6F",ScheduleCompile!L623)),ISNUMBER(FIND("7F",ScheduleCompile!L623)),ISNUMBER(FIND("9F",ScheduleCompile!L623)),ISNUMBER(FIND("4F",ScheduleCompile!L623))),VALUE(LEFT(ScheduleCompile!L623,FIND("F",ScheduleCompile!L623)-1)),ScheduleCompile!L623)))))))</f>
        <v>64</v>
      </c>
      <c r="R630" s="1">
        <f>IF(AND(ISERROR(IF(ScheduleCompile!M623="Off",0,IF(ScheduleCompile!M623="On",1,IF(ISNUMBER(ScheduleCompile!M623),ScheduleCompile!M623/1,IF(ISTEXT(ScheduleCompile!M623),IF(OR(ISNUMBER(FIND("5F",ScheduleCompile!M623)),ISNUMBER(FIND("0F",ScheduleCompile!M623)),ISNUMBER(FIND("8F",ScheduleCompile!M623)),ISNUMBER(FIND("1F",ScheduleCompile!M623)),ISNUMBER(FIND("2F",ScheduleCompile!M623)),ISNUMBER(FIND("3F",ScheduleCompile!M623)),ISNUMBER(FIND("6F",ScheduleCompile!M623)),ISNUMBER(FIND("7F",ScheduleCompile!M623)),ISNUMBER(FIND("9F",ScheduleCompile!M623)),ISNUMBER(FIND("4F",ScheduleCompile!M623))),VALUE(LEFT(ScheduleCompile!M623,FIND("F",ScheduleCompile!M623)-1)),ScheduleCompile!M623)))))),ISTEXT(ScheduleCompile!#REF!)),"ENDTABLE",IF(ISERROR(IF(ScheduleCompile!M623="Off",0,IF(ScheduleCompile!M623="On",1,IF(ISNUMBER(ScheduleCompile!M623),ScheduleCompile!M623/1,IF(ISTEXT(ScheduleCompile!M623),IF(OR(ISNUMBER(FIND("5F",ScheduleCompile!M623)),ISNUMBER(FIND("0F",ScheduleCompile!M623)),ISNUMBER(FIND("8F",ScheduleCompile!M623)),ISNUMBER(FIND("1F",ScheduleCompile!M623)),ISNUMBER(FIND("2F",ScheduleCompile!M623)),ISNUMBER(FIND("3F",ScheduleCompile!M623)),ISNUMBER(FIND("6F",ScheduleCompile!M623)),ISNUMBER(FIND("7F",ScheduleCompile!M623)),ISNUMBER(FIND("9F",ScheduleCompile!M623)),ISNUMBER(FIND("4F",ScheduleCompile!M623))),VALUE(LEFT(ScheduleCompile!M623,FIND("F",ScheduleCompile!M623)-1)),ScheduleCompile!M623)))))),"",IF(ScheduleCompile!M623="Off",0,IF(ScheduleCompile!M623="On",1,IF(ISNUMBER(ScheduleCompile!M623),ScheduleCompile!M623/1,IF(ISTEXT(ScheduleCompile!M623),IF(OR(ISNUMBER(FIND("5F",ScheduleCompile!M623)),ISNUMBER(FIND("0F",ScheduleCompile!M623)),ISNUMBER(FIND("8F",ScheduleCompile!M623)),ISNUMBER(FIND("1F",ScheduleCompile!M623)),ISNUMBER(FIND("2F",ScheduleCompile!M623)),ISNUMBER(FIND("3F",ScheduleCompile!M623)),ISNUMBER(FIND("6F",ScheduleCompile!M623)),ISNUMBER(FIND("7F",ScheduleCompile!M623)),ISNUMBER(FIND("9F",ScheduleCompile!M623)),ISNUMBER(FIND("4F",ScheduleCompile!M623))),VALUE(LEFT(ScheduleCompile!M623,FIND("F",ScheduleCompile!M623)-1)),ScheduleCompile!M623)))))))</f>
        <v>64</v>
      </c>
      <c r="S630" s="1">
        <f>IF(AND(ISERROR(IF(ScheduleCompile!N623="Off",0,IF(ScheduleCompile!N623="On",1,IF(ISNUMBER(ScheduleCompile!N623),ScheduleCompile!N623/1,IF(ISTEXT(ScheduleCompile!N623),IF(OR(ISNUMBER(FIND("5F",ScheduleCompile!N623)),ISNUMBER(FIND("0F",ScheduleCompile!N623)),ISNUMBER(FIND("8F",ScheduleCompile!N623)),ISNUMBER(FIND("1F",ScheduleCompile!N623)),ISNUMBER(FIND("2F",ScheduleCompile!N623)),ISNUMBER(FIND("3F",ScheduleCompile!N623)),ISNUMBER(FIND("6F",ScheduleCompile!N623)),ISNUMBER(FIND("7F",ScheduleCompile!N623)),ISNUMBER(FIND("9F",ScheduleCompile!N623)),ISNUMBER(FIND("4F",ScheduleCompile!N623))),VALUE(LEFT(ScheduleCompile!N623,FIND("F",ScheduleCompile!N623)-1)),ScheduleCompile!N623)))))),ISTEXT(ScheduleCompile!#REF!)),"ENDTABLE",IF(ISERROR(IF(ScheduleCompile!N623="Off",0,IF(ScheduleCompile!N623="On",1,IF(ISNUMBER(ScheduleCompile!N623),ScheduleCompile!N623/1,IF(ISTEXT(ScheduleCompile!N623),IF(OR(ISNUMBER(FIND("5F",ScheduleCompile!N623)),ISNUMBER(FIND("0F",ScheduleCompile!N623)),ISNUMBER(FIND("8F",ScheduleCompile!N623)),ISNUMBER(FIND("1F",ScheduleCompile!N623)),ISNUMBER(FIND("2F",ScheduleCompile!N623)),ISNUMBER(FIND("3F",ScheduleCompile!N623)),ISNUMBER(FIND("6F",ScheduleCompile!N623)),ISNUMBER(FIND("7F",ScheduleCompile!N623)),ISNUMBER(FIND("9F",ScheduleCompile!N623)),ISNUMBER(FIND("4F",ScheduleCompile!N623))),VALUE(LEFT(ScheduleCompile!N623,FIND("F",ScheduleCompile!N623)-1)),ScheduleCompile!N623)))))),"",IF(ScheduleCompile!N623="Off",0,IF(ScheduleCompile!N623="On",1,IF(ISNUMBER(ScheduleCompile!N623),ScheduleCompile!N623/1,IF(ISTEXT(ScheduleCompile!N623),IF(OR(ISNUMBER(FIND("5F",ScheduleCompile!N623)),ISNUMBER(FIND("0F",ScheduleCompile!N623)),ISNUMBER(FIND("8F",ScheduleCompile!N623)),ISNUMBER(FIND("1F",ScheduleCompile!N623)),ISNUMBER(FIND("2F",ScheduleCompile!N623)),ISNUMBER(FIND("3F",ScheduleCompile!N623)),ISNUMBER(FIND("6F",ScheduleCompile!N623)),ISNUMBER(FIND("7F",ScheduleCompile!N623)),ISNUMBER(FIND("9F",ScheduleCompile!N623)),ISNUMBER(FIND("4F",ScheduleCompile!N623))),VALUE(LEFT(ScheduleCompile!N623,FIND("F",ScheduleCompile!N623)-1)),ScheduleCompile!N623)))))))</f>
        <v>64</v>
      </c>
      <c r="T630" s="1">
        <f>IF(AND(ISERROR(IF(ScheduleCompile!O623="Off",0,IF(ScheduleCompile!O623="On",1,IF(ISNUMBER(ScheduleCompile!O623),ScheduleCompile!O623/1,IF(ISTEXT(ScheduleCompile!O623),IF(OR(ISNUMBER(FIND("5F",ScheduleCompile!O623)),ISNUMBER(FIND("0F",ScheduleCompile!O623)),ISNUMBER(FIND("8F",ScheduleCompile!O623)),ISNUMBER(FIND("1F",ScheduleCompile!O623)),ISNUMBER(FIND("2F",ScheduleCompile!O623)),ISNUMBER(FIND("3F",ScheduleCompile!O623)),ISNUMBER(FIND("6F",ScheduleCompile!O623)),ISNUMBER(FIND("7F",ScheduleCompile!O623)),ISNUMBER(FIND("9F",ScheduleCompile!O623)),ISNUMBER(FIND("4F",ScheduleCompile!O623))),VALUE(LEFT(ScheduleCompile!O623,FIND("F",ScheduleCompile!O623)-1)),ScheduleCompile!O623)))))),ISTEXT(ScheduleCompile!#REF!)),"ENDTABLE",IF(ISERROR(IF(ScheduleCompile!O623="Off",0,IF(ScheduleCompile!O623="On",1,IF(ISNUMBER(ScheduleCompile!O623),ScheduleCompile!O623/1,IF(ISTEXT(ScheduleCompile!O623),IF(OR(ISNUMBER(FIND("5F",ScheduleCompile!O623)),ISNUMBER(FIND("0F",ScheduleCompile!O623)),ISNUMBER(FIND("8F",ScheduleCompile!O623)),ISNUMBER(FIND("1F",ScheduleCompile!O623)),ISNUMBER(FIND("2F",ScheduleCompile!O623)),ISNUMBER(FIND("3F",ScheduleCompile!O623)),ISNUMBER(FIND("6F",ScheduleCompile!O623)),ISNUMBER(FIND("7F",ScheduleCompile!O623)),ISNUMBER(FIND("9F",ScheduleCompile!O623)),ISNUMBER(FIND("4F",ScheduleCompile!O623))),VALUE(LEFT(ScheduleCompile!O623,FIND("F",ScheduleCompile!O623)-1)),ScheduleCompile!O623)))))),"",IF(ScheduleCompile!O623="Off",0,IF(ScheduleCompile!O623="On",1,IF(ISNUMBER(ScheduleCompile!O623),ScheduleCompile!O623/1,IF(ISTEXT(ScheduleCompile!O623),IF(OR(ISNUMBER(FIND("5F",ScheduleCompile!O623)),ISNUMBER(FIND("0F",ScheduleCompile!O623)),ISNUMBER(FIND("8F",ScheduleCompile!O623)),ISNUMBER(FIND("1F",ScheduleCompile!O623)),ISNUMBER(FIND("2F",ScheduleCompile!O623)),ISNUMBER(FIND("3F",ScheduleCompile!O623)),ISNUMBER(FIND("6F",ScheduleCompile!O623)),ISNUMBER(FIND("7F",ScheduleCompile!O623)),ISNUMBER(FIND("9F",ScheduleCompile!O623)),ISNUMBER(FIND("4F",ScheduleCompile!O623))),VALUE(LEFT(ScheduleCompile!O623,FIND("F",ScheduleCompile!O623)-1)),ScheduleCompile!O623)))))))</f>
        <v>64</v>
      </c>
      <c r="U630" s="1">
        <f>IF(AND(ISERROR(IF(ScheduleCompile!P623="Off",0,IF(ScheduleCompile!P623="On",1,IF(ISNUMBER(ScheduleCompile!P623),ScheduleCompile!P623/1,IF(ISTEXT(ScheduleCompile!P623),IF(OR(ISNUMBER(FIND("5F",ScheduleCompile!P623)),ISNUMBER(FIND("0F",ScheduleCompile!P623)),ISNUMBER(FIND("8F",ScheduleCompile!P623)),ISNUMBER(FIND("1F",ScheduleCompile!P623)),ISNUMBER(FIND("2F",ScheduleCompile!P623)),ISNUMBER(FIND("3F",ScheduleCompile!P623)),ISNUMBER(FIND("6F",ScheduleCompile!P623)),ISNUMBER(FIND("7F",ScheduleCompile!P623)),ISNUMBER(FIND("9F",ScheduleCompile!P623)),ISNUMBER(FIND("4F",ScheduleCompile!P623))),VALUE(LEFT(ScheduleCompile!P623,FIND("F",ScheduleCompile!P623)-1)),ScheduleCompile!P623)))))),ISTEXT(ScheduleCompile!#REF!)),"ENDTABLE",IF(ISERROR(IF(ScheduleCompile!P623="Off",0,IF(ScheduleCompile!P623="On",1,IF(ISNUMBER(ScheduleCompile!P623),ScheduleCompile!P623/1,IF(ISTEXT(ScheduleCompile!P623),IF(OR(ISNUMBER(FIND("5F",ScheduleCompile!P623)),ISNUMBER(FIND("0F",ScheduleCompile!P623)),ISNUMBER(FIND("8F",ScheduleCompile!P623)),ISNUMBER(FIND("1F",ScheduleCompile!P623)),ISNUMBER(FIND("2F",ScheduleCompile!P623)),ISNUMBER(FIND("3F",ScheduleCompile!P623)),ISNUMBER(FIND("6F",ScheduleCompile!P623)),ISNUMBER(FIND("7F",ScheduleCompile!P623)),ISNUMBER(FIND("9F",ScheduleCompile!P623)),ISNUMBER(FIND("4F",ScheduleCompile!P623))),VALUE(LEFT(ScheduleCompile!P623,FIND("F",ScheduleCompile!P623)-1)),ScheduleCompile!P623)))))),"",IF(ScheduleCompile!P623="Off",0,IF(ScheduleCompile!P623="On",1,IF(ISNUMBER(ScheduleCompile!P623),ScheduleCompile!P623/1,IF(ISTEXT(ScheduleCompile!P623),IF(OR(ISNUMBER(FIND("5F",ScheduleCompile!P623)),ISNUMBER(FIND("0F",ScheduleCompile!P623)),ISNUMBER(FIND("8F",ScheduleCompile!P623)),ISNUMBER(FIND("1F",ScheduleCompile!P623)),ISNUMBER(FIND("2F",ScheduleCompile!P623)),ISNUMBER(FIND("3F",ScheduleCompile!P623)),ISNUMBER(FIND("6F",ScheduleCompile!P623)),ISNUMBER(FIND("7F",ScheduleCompile!P623)),ISNUMBER(FIND("9F",ScheduleCompile!P623)),ISNUMBER(FIND("4F",ScheduleCompile!P623))),VALUE(LEFT(ScheduleCompile!P623,FIND("F",ScheduleCompile!P623)-1)),ScheduleCompile!P623)))))))</f>
        <v>64</v>
      </c>
      <c r="V630" s="1">
        <f>IF(AND(ISERROR(IF(ScheduleCompile!Q623="Off",0,IF(ScheduleCompile!Q623="On",1,IF(ISNUMBER(ScheduleCompile!Q623),ScheduleCompile!Q623/1,IF(ISTEXT(ScheduleCompile!Q623),IF(OR(ISNUMBER(FIND("5F",ScheduleCompile!Q623)),ISNUMBER(FIND("0F",ScheduleCompile!Q623)),ISNUMBER(FIND("8F",ScheduleCompile!Q623)),ISNUMBER(FIND("1F",ScheduleCompile!Q623)),ISNUMBER(FIND("2F",ScheduleCompile!Q623)),ISNUMBER(FIND("3F",ScheduleCompile!Q623)),ISNUMBER(FIND("6F",ScheduleCompile!Q623)),ISNUMBER(FIND("7F",ScheduleCompile!Q623)),ISNUMBER(FIND("9F",ScheduleCompile!Q623)),ISNUMBER(FIND("4F",ScheduleCompile!Q623))),VALUE(LEFT(ScheduleCompile!Q623,FIND("F",ScheduleCompile!Q623)-1)),ScheduleCompile!Q623)))))),ISTEXT(ScheduleCompile!#REF!)),"ENDTABLE",IF(ISERROR(IF(ScheduleCompile!Q623="Off",0,IF(ScheduleCompile!Q623="On",1,IF(ISNUMBER(ScheduleCompile!Q623),ScheduleCompile!Q623/1,IF(ISTEXT(ScheduleCompile!Q623),IF(OR(ISNUMBER(FIND("5F",ScheduleCompile!Q623)),ISNUMBER(FIND("0F",ScheduleCompile!Q623)),ISNUMBER(FIND("8F",ScheduleCompile!Q623)),ISNUMBER(FIND("1F",ScheduleCompile!Q623)),ISNUMBER(FIND("2F",ScheduleCompile!Q623)),ISNUMBER(FIND("3F",ScheduleCompile!Q623)),ISNUMBER(FIND("6F",ScheduleCompile!Q623)),ISNUMBER(FIND("7F",ScheduleCompile!Q623)),ISNUMBER(FIND("9F",ScheduleCompile!Q623)),ISNUMBER(FIND("4F",ScheduleCompile!Q623))),VALUE(LEFT(ScheduleCompile!Q623,FIND("F",ScheduleCompile!Q623)-1)),ScheduleCompile!Q623)))))),"",IF(ScheduleCompile!Q623="Off",0,IF(ScheduleCompile!Q623="On",1,IF(ISNUMBER(ScheduleCompile!Q623),ScheduleCompile!Q623/1,IF(ISTEXT(ScheduleCompile!Q623),IF(OR(ISNUMBER(FIND("5F",ScheduleCompile!Q623)),ISNUMBER(FIND("0F",ScheduleCompile!Q623)),ISNUMBER(FIND("8F",ScheduleCompile!Q623)),ISNUMBER(FIND("1F",ScheduleCompile!Q623)),ISNUMBER(FIND("2F",ScheduleCompile!Q623)),ISNUMBER(FIND("3F",ScheduleCompile!Q623)),ISNUMBER(FIND("6F",ScheduleCompile!Q623)),ISNUMBER(FIND("7F",ScheduleCompile!Q623)),ISNUMBER(FIND("9F",ScheduleCompile!Q623)),ISNUMBER(FIND("4F",ScheduleCompile!Q623))),VALUE(LEFT(ScheduleCompile!Q623,FIND("F",ScheduleCompile!Q623)-1)),ScheduleCompile!Q623)))))))</f>
        <v>64</v>
      </c>
      <c r="W630" s="1">
        <f>IF(AND(ISERROR(IF(ScheduleCompile!R623="Off",0,IF(ScheduleCompile!R623="On",1,IF(ISNUMBER(ScheduleCompile!R623),ScheduleCompile!R623/1,IF(ISTEXT(ScheduleCompile!R623),IF(OR(ISNUMBER(FIND("5F",ScheduleCompile!R623)),ISNUMBER(FIND("0F",ScheduleCompile!R623)),ISNUMBER(FIND("8F",ScheduleCompile!R623)),ISNUMBER(FIND("1F",ScheduleCompile!R623)),ISNUMBER(FIND("2F",ScheduleCompile!R623)),ISNUMBER(FIND("3F",ScheduleCompile!R623)),ISNUMBER(FIND("6F",ScheduleCompile!R623)),ISNUMBER(FIND("7F",ScheduleCompile!R623)),ISNUMBER(FIND("9F",ScheduleCompile!R623)),ISNUMBER(FIND("4F",ScheduleCompile!R623))),VALUE(LEFT(ScheduleCompile!R623,FIND("F",ScheduleCompile!R623)-1)),ScheduleCompile!R623)))))),ISTEXT(ScheduleCompile!#REF!)),"ENDTABLE",IF(ISERROR(IF(ScheduleCompile!R623="Off",0,IF(ScheduleCompile!R623="On",1,IF(ISNUMBER(ScheduleCompile!R623),ScheduleCompile!R623/1,IF(ISTEXT(ScheduleCompile!R623),IF(OR(ISNUMBER(FIND("5F",ScheduleCompile!R623)),ISNUMBER(FIND("0F",ScheduleCompile!R623)),ISNUMBER(FIND("8F",ScheduleCompile!R623)),ISNUMBER(FIND("1F",ScheduleCompile!R623)),ISNUMBER(FIND("2F",ScheduleCompile!R623)),ISNUMBER(FIND("3F",ScheduleCompile!R623)),ISNUMBER(FIND("6F",ScheduleCompile!R623)),ISNUMBER(FIND("7F",ScheduleCompile!R623)),ISNUMBER(FIND("9F",ScheduleCompile!R623)),ISNUMBER(FIND("4F",ScheduleCompile!R623))),VALUE(LEFT(ScheduleCompile!R623,FIND("F",ScheduleCompile!R623)-1)),ScheduleCompile!R623)))))),"",IF(ScheduleCompile!R623="Off",0,IF(ScheduleCompile!R623="On",1,IF(ISNUMBER(ScheduleCompile!R623),ScheduleCompile!R623/1,IF(ISTEXT(ScheduleCompile!R623),IF(OR(ISNUMBER(FIND("5F",ScheduleCompile!R623)),ISNUMBER(FIND("0F",ScheduleCompile!R623)),ISNUMBER(FIND("8F",ScheduleCompile!R623)),ISNUMBER(FIND("1F",ScheduleCompile!R623)),ISNUMBER(FIND("2F",ScheduleCompile!R623)),ISNUMBER(FIND("3F",ScheduleCompile!R623)),ISNUMBER(FIND("6F",ScheduleCompile!R623)),ISNUMBER(FIND("7F",ScheduleCompile!R623)),ISNUMBER(FIND("9F",ScheduleCompile!R623)),ISNUMBER(FIND("4F",ScheduleCompile!R623))),VALUE(LEFT(ScheduleCompile!R623,FIND("F",ScheduleCompile!R623)-1)),ScheduleCompile!R623)))))))</f>
        <v>64</v>
      </c>
      <c r="X630" s="1">
        <f>IF(AND(ISERROR(IF(ScheduleCompile!S623="Off",0,IF(ScheduleCompile!S623="On",1,IF(ISNUMBER(ScheduleCompile!S623),ScheduleCompile!S623/1,IF(ISTEXT(ScheduleCompile!S623),IF(OR(ISNUMBER(FIND("5F",ScheduleCompile!S623)),ISNUMBER(FIND("0F",ScheduleCompile!S623)),ISNUMBER(FIND("8F",ScheduleCompile!S623)),ISNUMBER(FIND("1F",ScheduleCompile!S623)),ISNUMBER(FIND("2F",ScheduleCompile!S623)),ISNUMBER(FIND("3F",ScheduleCompile!S623)),ISNUMBER(FIND("6F",ScheduleCompile!S623)),ISNUMBER(FIND("7F",ScheduleCompile!S623)),ISNUMBER(FIND("9F",ScheduleCompile!S623)),ISNUMBER(FIND("4F",ScheduleCompile!S623))),VALUE(LEFT(ScheduleCompile!S623,FIND("F",ScheduleCompile!S623)-1)),ScheduleCompile!S623)))))),ISTEXT(ScheduleCompile!#REF!)),"ENDTABLE",IF(ISERROR(IF(ScheduleCompile!S623="Off",0,IF(ScheduleCompile!S623="On",1,IF(ISNUMBER(ScheduleCompile!S623),ScheduleCompile!S623/1,IF(ISTEXT(ScheduleCompile!S623),IF(OR(ISNUMBER(FIND("5F",ScheduleCompile!S623)),ISNUMBER(FIND("0F",ScheduleCompile!S623)),ISNUMBER(FIND("8F",ScheduleCompile!S623)),ISNUMBER(FIND("1F",ScheduleCompile!S623)),ISNUMBER(FIND("2F",ScheduleCompile!S623)),ISNUMBER(FIND("3F",ScheduleCompile!S623)),ISNUMBER(FIND("6F",ScheduleCompile!S623)),ISNUMBER(FIND("7F",ScheduleCompile!S623)),ISNUMBER(FIND("9F",ScheduleCompile!S623)),ISNUMBER(FIND("4F",ScheduleCompile!S623))),VALUE(LEFT(ScheduleCompile!S623,FIND("F",ScheduleCompile!S623)-1)),ScheduleCompile!S623)))))),"",IF(ScheduleCompile!S623="Off",0,IF(ScheduleCompile!S623="On",1,IF(ISNUMBER(ScheduleCompile!S623),ScheduleCompile!S623/1,IF(ISTEXT(ScheduleCompile!S623),IF(OR(ISNUMBER(FIND("5F",ScheduleCompile!S623)),ISNUMBER(FIND("0F",ScheduleCompile!S623)),ISNUMBER(FIND("8F",ScheduleCompile!S623)),ISNUMBER(FIND("1F",ScheduleCompile!S623)),ISNUMBER(FIND("2F",ScheduleCompile!S623)),ISNUMBER(FIND("3F",ScheduleCompile!S623)),ISNUMBER(FIND("6F",ScheduleCompile!S623)),ISNUMBER(FIND("7F",ScheduleCompile!S623)),ISNUMBER(FIND("9F",ScheduleCompile!S623)),ISNUMBER(FIND("4F",ScheduleCompile!S623))),VALUE(LEFT(ScheduleCompile!S623,FIND("F",ScheduleCompile!S623)-1)),ScheduleCompile!S623)))))))</f>
        <v>64</v>
      </c>
      <c r="Y630" s="1">
        <f>IF(AND(ISERROR(IF(ScheduleCompile!T623="Off",0,IF(ScheduleCompile!T623="On",1,IF(ISNUMBER(ScheduleCompile!T623),ScheduleCompile!T623/1,IF(ISTEXT(ScheduleCompile!T623),IF(OR(ISNUMBER(FIND("5F",ScheduleCompile!T623)),ISNUMBER(FIND("0F",ScheduleCompile!T623)),ISNUMBER(FIND("8F",ScheduleCompile!T623)),ISNUMBER(FIND("1F",ScheduleCompile!T623)),ISNUMBER(FIND("2F",ScheduleCompile!T623)),ISNUMBER(FIND("3F",ScheduleCompile!T623)),ISNUMBER(FIND("6F",ScheduleCompile!T623)),ISNUMBER(FIND("7F",ScheduleCompile!T623)),ISNUMBER(FIND("9F",ScheduleCompile!T623)),ISNUMBER(FIND("4F",ScheduleCompile!T623))),VALUE(LEFT(ScheduleCompile!T623,FIND("F",ScheduleCompile!T623)-1)),ScheduleCompile!T623)))))),ISTEXT(ScheduleCompile!#REF!)),"ENDTABLE",IF(ISERROR(IF(ScheduleCompile!T623="Off",0,IF(ScheduleCompile!T623="On",1,IF(ISNUMBER(ScheduleCompile!T623),ScheduleCompile!T623/1,IF(ISTEXT(ScheduleCompile!T623),IF(OR(ISNUMBER(FIND("5F",ScheduleCompile!T623)),ISNUMBER(FIND("0F",ScheduleCompile!T623)),ISNUMBER(FIND("8F",ScheduleCompile!T623)),ISNUMBER(FIND("1F",ScheduleCompile!T623)),ISNUMBER(FIND("2F",ScheduleCompile!T623)),ISNUMBER(FIND("3F",ScheduleCompile!T623)),ISNUMBER(FIND("6F",ScheduleCompile!T623)),ISNUMBER(FIND("7F",ScheduleCompile!T623)),ISNUMBER(FIND("9F",ScheduleCompile!T623)),ISNUMBER(FIND("4F",ScheduleCompile!T623))),VALUE(LEFT(ScheduleCompile!T623,FIND("F",ScheduleCompile!T623)-1)),ScheduleCompile!T623)))))),"",IF(ScheduleCompile!T623="Off",0,IF(ScheduleCompile!T623="On",1,IF(ISNUMBER(ScheduleCompile!T623),ScheduleCompile!T623/1,IF(ISTEXT(ScheduleCompile!T623),IF(OR(ISNUMBER(FIND("5F",ScheduleCompile!T623)),ISNUMBER(FIND("0F",ScheduleCompile!T623)),ISNUMBER(FIND("8F",ScheduleCompile!T623)),ISNUMBER(FIND("1F",ScheduleCompile!T623)),ISNUMBER(FIND("2F",ScheduleCompile!T623)),ISNUMBER(FIND("3F",ScheduleCompile!T623)),ISNUMBER(FIND("6F",ScheduleCompile!T623)),ISNUMBER(FIND("7F",ScheduleCompile!T623)),ISNUMBER(FIND("9F",ScheduleCompile!T623)),ISNUMBER(FIND("4F",ScheduleCompile!T623))),VALUE(LEFT(ScheduleCompile!T623,FIND("F",ScheduleCompile!T623)-1)),ScheduleCompile!T623)))))))</f>
        <v>64</v>
      </c>
      <c r="Z630" s="1">
        <f>IF(AND(ISERROR(IF(ScheduleCompile!U623="Off",0,IF(ScheduleCompile!U623="On",1,IF(ISNUMBER(ScheduleCompile!U623),ScheduleCompile!U623/1,IF(ISTEXT(ScheduleCompile!U623),IF(OR(ISNUMBER(FIND("5F",ScheduleCompile!U623)),ISNUMBER(FIND("0F",ScheduleCompile!U623)),ISNUMBER(FIND("8F",ScheduleCompile!U623)),ISNUMBER(FIND("1F",ScheduleCompile!U623)),ISNUMBER(FIND("2F",ScheduleCompile!U623)),ISNUMBER(FIND("3F",ScheduleCompile!U623)),ISNUMBER(FIND("6F",ScheduleCompile!U623)),ISNUMBER(FIND("7F",ScheduleCompile!U623)),ISNUMBER(FIND("9F",ScheduleCompile!U623)),ISNUMBER(FIND("4F",ScheduleCompile!U623))),VALUE(LEFT(ScheduleCompile!U623,FIND("F",ScheduleCompile!U623)-1)),ScheduleCompile!U623)))))),ISTEXT(ScheduleCompile!#REF!)),"ENDTABLE",IF(ISERROR(IF(ScheduleCompile!U623="Off",0,IF(ScheduleCompile!U623="On",1,IF(ISNUMBER(ScheduleCompile!U623),ScheduleCompile!U623/1,IF(ISTEXT(ScheduleCompile!U623),IF(OR(ISNUMBER(FIND("5F",ScheduleCompile!U623)),ISNUMBER(FIND("0F",ScheduleCompile!U623)),ISNUMBER(FIND("8F",ScheduleCompile!U623)),ISNUMBER(FIND("1F",ScheduleCompile!U623)),ISNUMBER(FIND("2F",ScheduleCompile!U623)),ISNUMBER(FIND("3F",ScheduleCompile!U623)),ISNUMBER(FIND("6F",ScheduleCompile!U623)),ISNUMBER(FIND("7F",ScheduleCompile!U623)),ISNUMBER(FIND("9F",ScheduleCompile!U623)),ISNUMBER(FIND("4F",ScheduleCompile!U623))),VALUE(LEFT(ScheduleCompile!U623,FIND("F",ScheduleCompile!U623)-1)),ScheduleCompile!U623)))))),"",IF(ScheduleCompile!U623="Off",0,IF(ScheduleCompile!U623="On",1,IF(ISNUMBER(ScheduleCompile!U623),ScheduleCompile!U623/1,IF(ISTEXT(ScheduleCompile!U623),IF(OR(ISNUMBER(FIND("5F",ScheduleCompile!U623)),ISNUMBER(FIND("0F",ScheduleCompile!U623)),ISNUMBER(FIND("8F",ScheduleCompile!U623)),ISNUMBER(FIND("1F",ScheduleCompile!U623)),ISNUMBER(FIND("2F",ScheduleCompile!U623)),ISNUMBER(FIND("3F",ScheduleCompile!U623)),ISNUMBER(FIND("6F",ScheduleCompile!U623)),ISNUMBER(FIND("7F",ScheduleCompile!U623)),ISNUMBER(FIND("9F",ScheduleCompile!U623)),ISNUMBER(FIND("4F",ScheduleCompile!U623))),VALUE(LEFT(ScheduleCompile!U623,FIND("F",ScheduleCompile!U623)-1)),ScheduleCompile!U623)))))))</f>
        <v>64</v>
      </c>
      <c r="AA630" s="1">
        <f>IF(AND(ISERROR(IF(ScheduleCompile!V623="Off",0,IF(ScheduleCompile!V623="On",1,IF(ISNUMBER(ScheduleCompile!V623),ScheduleCompile!V623/1,IF(ISTEXT(ScheduleCompile!V623),IF(OR(ISNUMBER(FIND("5F",ScheduleCompile!V623)),ISNUMBER(FIND("0F",ScheduleCompile!V623)),ISNUMBER(FIND("8F",ScheduleCompile!V623)),ISNUMBER(FIND("1F",ScheduleCompile!V623)),ISNUMBER(FIND("2F",ScheduleCompile!V623)),ISNUMBER(FIND("3F",ScheduleCompile!V623)),ISNUMBER(FIND("6F",ScheduleCompile!V623)),ISNUMBER(FIND("7F",ScheduleCompile!V623)),ISNUMBER(FIND("9F",ScheduleCompile!V623)),ISNUMBER(FIND("4F",ScheduleCompile!V623))),VALUE(LEFT(ScheduleCompile!V623,FIND("F",ScheduleCompile!V623)-1)),ScheduleCompile!V623)))))),ISTEXT(ScheduleCompile!#REF!)),"ENDTABLE",IF(ISERROR(IF(ScheduleCompile!V623="Off",0,IF(ScheduleCompile!V623="On",1,IF(ISNUMBER(ScheduleCompile!V623),ScheduleCompile!V623/1,IF(ISTEXT(ScheduleCompile!V623),IF(OR(ISNUMBER(FIND("5F",ScheduleCompile!V623)),ISNUMBER(FIND("0F",ScheduleCompile!V623)),ISNUMBER(FIND("8F",ScheduleCompile!V623)),ISNUMBER(FIND("1F",ScheduleCompile!V623)),ISNUMBER(FIND("2F",ScheduleCompile!V623)),ISNUMBER(FIND("3F",ScheduleCompile!V623)),ISNUMBER(FIND("6F",ScheduleCompile!V623)),ISNUMBER(FIND("7F",ScheduleCompile!V623)),ISNUMBER(FIND("9F",ScheduleCompile!V623)),ISNUMBER(FIND("4F",ScheduleCompile!V623))),VALUE(LEFT(ScheduleCompile!V623,FIND("F",ScheduleCompile!V623)-1)),ScheduleCompile!V623)))))),"",IF(ScheduleCompile!V623="Off",0,IF(ScheduleCompile!V623="On",1,IF(ISNUMBER(ScheduleCompile!V623),ScheduleCompile!V623/1,IF(ISTEXT(ScheduleCompile!V623),IF(OR(ISNUMBER(FIND("5F",ScheduleCompile!V623)),ISNUMBER(FIND("0F",ScheduleCompile!V623)),ISNUMBER(FIND("8F",ScheduleCompile!V623)),ISNUMBER(FIND("1F",ScheduleCompile!V623)),ISNUMBER(FIND("2F",ScheduleCompile!V623)),ISNUMBER(FIND("3F",ScheduleCompile!V623)),ISNUMBER(FIND("6F",ScheduleCompile!V623)),ISNUMBER(FIND("7F",ScheduleCompile!V623)),ISNUMBER(FIND("9F",ScheduleCompile!V623)),ISNUMBER(FIND("4F",ScheduleCompile!V623))),VALUE(LEFT(ScheduleCompile!V623,FIND("F",ScheduleCompile!V623)-1)),ScheduleCompile!V623)))))))</f>
        <v>64</v>
      </c>
      <c r="AB630" s="1">
        <f>IF(AND(ISERROR(IF(ScheduleCompile!W623="Off",0,IF(ScheduleCompile!W623="On",1,IF(ISNUMBER(ScheduleCompile!W623),ScheduleCompile!W623/1,IF(ISTEXT(ScheduleCompile!W623),IF(OR(ISNUMBER(FIND("5F",ScheduleCompile!W623)),ISNUMBER(FIND("0F",ScheduleCompile!W623)),ISNUMBER(FIND("8F",ScheduleCompile!W623)),ISNUMBER(FIND("1F",ScheduleCompile!W623)),ISNUMBER(FIND("2F",ScheduleCompile!W623)),ISNUMBER(FIND("3F",ScheduleCompile!W623)),ISNUMBER(FIND("6F",ScheduleCompile!W623)),ISNUMBER(FIND("7F",ScheduleCompile!W623)),ISNUMBER(FIND("9F",ScheduleCompile!W623)),ISNUMBER(FIND("4F",ScheduleCompile!W623))),VALUE(LEFT(ScheduleCompile!W623,FIND("F",ScheduleCompile!W623)-1)),ScheduleCompile!W623)))))),ISTEXT(ScheduleCompile!#REF!)),"ENDTABLE",IF(ISERROR(IF(ScheduleCompile!W623="Off",0,IF(ScheduleCompile!W623="On",1,IF(ISNUMBER(ScheduleCompile!W623),ScheduleCompile!W623/1,IF(ISTEXT(ScheduleCompile!W623),IF(OR(ISNUMBER(FIND("5F",ScheduleCompile!W623)),ISNUMBER(FIND("0F",ScheduleCompile!W623)),ISNUMBER(FIND("8F",ScheduleCompile!W623)),ISNUMBER(FIND("1F",ScheduleCompile!W623)),ISNUMBER(FIND("2F",ScheduleCompile!W623)),ISNUMBER(FIND("3F",ScheduleCompile!W623)),ISNUMBER(FIND("6F",ScheduleCompile!W623)),ISNUMBER(FIND("7F",ScheduleCompile!W623)),ISNUMBER(FIND("9F",ScheduleCompile!W623)),ISNUMBER(FIND("4F",ScheduleCompile!W623))),VALUE(LEFT(ScheduleCompile!W623,FIND("F",ScheduleCompile!W623)-1)),ScheduleCompile!W623)))))),"",IF(ScheduleCompile!W623="Off",0,IF(ScheduleCompile!W623="On",1,IF(ISNUMBER(ScheduleCompile!W623),ScheduleCompile!W623/1,IF(ISTEXT(ScheduleCompile!W623),IF(OR(ISNUMBER(FIND("5F",ScheduleCompile!W623)),ISNUMBER(FIND("0F",ScheduleCompile!W623)),ISNUMBER(FIND("8F",ScheduleCompile!W623)),ISNUMBER(FIND("1F",ScheduleCompile!W623)),ISNUMBER(FIND("2F",ScheduleCompile!W623)),ISNUMBER(FIND("3F",ScheduleCompile!W623)),ISNUMBER(FIND("6F",ScheduleCompile!W623)),ISNUMBER(FIND("7F",ScheduleCompile!W623)),ISNUMBER(FIND("9F",ScheduleCompile!W623)),ISNUMBER(FIND("4F",ScheduleCompile!W623))),VALUE(LEFT(ScheduleCompile!W623,FIND("F",ScheduleCompile!W623)-1)),ScheduleCompile!W623)))))))</f>
        <v>64</v>
      </c>
      <c r="AC630" s="1">
        <f>IF(AND(ISERROR(IF(ScheduleCompile!X623="Off",0,IF(ScheduleCompile!X623="On",1,IF(ISNUMBER(ScheduleCompile!X623),ScheduleCompile!X623/1,IF(ISTEXT(ScheduleCompile!X623),IF(OR(ISNUMBER(FIND("5F",ScheduleCompile!X623)),ISNUMBER(FIND("0F",ScheduleCompile!X623)),ISNUMBER(FIND("8F",ScheduleCompile!X623)),ISNUMBER(FIND("1F",ScheduleCompile!X623)),ISNUMBER(FIND("2F",ScheduleCompile!X623)),ISNUMBER(FIND("3F",ScheduleCompile!X623)),ISNUMBER(FIND("6F",ScheduleCompile!X623)),ISNUMBER(FIND("7F",ScheduleCompile!X623)),ISNUMBER(FIND("9F",ScheduleCompile!X623)),ISNUMBER(FIND("4F",ScheduleCompile!X623))),VALUE(LEFT(ScheduleCompile!X623,FIND("F",ScheduleCompile!X623)-1)),ScheduleCompile!X623)))))),ISTEXT(ScheduleCompile!#REF!)),"ENDTABLE",IF(ISERROR(IF(ScheduleCompile!X623="Off",0,IF(ScheduleCompile!X623="On",1,IF(ISNUMBER(ScheduleCompile!X623),ScheduleCompile!X623/1,IF(ISTEXT(ScheduleCompile!X623),IF(OR(ISNUMBER(FIND("5F",ScheduleCompile!X623)),ISNUMBER(FIND("0F",ScheduleCompile!X623)),ISNUMBER(FIND("8F",ScheduleCompile!X623)),ISNUMBER(FIND("1F",ScheduleCompile!X623)),ISNUMBER(FIND("2F",ScheduleCompile!X623)),ISNUMBER(FIND("3F",ScheduleCompile!X623)),ISNUMBER(FIND("6F",ScheduleCompile!X623)),ISNUMBER(FIND("7F",ScheduleCompile!X623)),ISNUMBER(FIND("9F",ScheduleCompile!X623)),ISNUMBER(FIND("4F",ScheduleCompile!X623))),VALUE(LEFT(ScheduleCompile!X623,FIND("F",ScheduleCompile!X623)-1)),ScheduleCompile!X623)))))),"",IF(ScheduleCompile!X623="Off",0,IF(ScheduleCompile!X623="On",1,IF(ISNUMBER(ScheduleCompile!X623),ScheduleCompile!X623/1,IF(ISTEXT(ScheduleCompile!X623),IF(OR(ISNUMBER(FIND("5F",ScheduleCompile!X623)),ISNUMBER(FIND("0F",ScheduleCompile!X623)),ISNUMBER(FIND("8F",ScheduleCompile!X623)),ISNUMBER(FIND("1F",ScheduleCompile!X623)),ISNUMBER(FIND("2F",ScheduleCompile!X623)),ISNUMBER(FIND("3F",ScheduleCompile!X623)),ISNUMBER(FIND("6F",ScheduleCompile!X623)),ISNUMBER(FIND("7F",ScheduleCompile!X623)),ISNUMBER(FIND("9F",ScheduleCompile!X623)),ISNUMBER(FIND("4F",ScheduleCompile!X623))),VALUE(LEFT(ScheduleCompile!X623,FIND("F",ScheduleCompile!X623)-1)),ScheduleCompile!X623)))))))</f>
        <v>64</v>
      </c>
      <c r="AD630" s="1">
        <f>IF(AND(ISERROR(IF(ScheduleCompile!Y623="Off",0,IF(ScheduleCompile!Y623="On",1,IF(ISNUMBER(ScheduleCompile!Y623),ScheduleCompile!Y623/1,IF(ISTEXT(ScheduleCompile!Y623),IF(OR(ISNUMBER(FIND("5F",ScheduleCompile!Y623)),ISNUMBER(FIND("0F",ScheduleCompile!Y623)),ISNUMBER(FIND("8F",ScheduleCompile!Y623)),ISNUMBER(FIND("1F",ScheduleCompile!Y623)),ISNUMBER(FIND("2F",ScheduleCompile!Y623)),ISNUMBER(FIND("3F",ScheduleCompile!Y623)),ISNUMBER(FIND("6F",ScheduleCompile!Y623)),ISNUMBER(FIND("7F",ScheduleCompile!Y623)),ISNUMBER(FIND("9F",ScheduleCompile!Y623)),ISNUMBER(FIND("4F",ScheduleCompile!Y623))),VALUE(LEFT(ScheduleCompile!Y623,FIND("F",ScheduleCompile!Y623)-1)),ScheduleCompile!Y623)))))),ISTEXT(ScheduleCompile!#REF!)),"ENDTABLE",IF(ISERROR(IF(ScheduleCompile!Y623="Off",0,IF(ScheduleCompile!Y623="On",1,IF(ISNUMBER(ScheduleCompile!Y623),ScheduleCompile!Y623/1,IF(ISTEXT(ScheduleCompile!Y623),IF(OR(ISNUMBER(FIND("5F",ScheduleCompile!Y623)),ISNUMBER(FIND("0F",ScheduleCompile!Y623)),ISNUMBER(FIND("8F",ScheduleCompile!Y623)),ISNUMBER(FIND("1F",ScheduleCompile!Y623)),ISNUMBER(FIND("2F",ScheduleCompile!Y623)),ISNUMBER(FIND("3F",ScheduleCompile!Y623)),ISNUMBER(FIND("6F",ScheduleCompile!Y623)),ISNUMBER(FIND("7F",ScheduleCompile!Y623)),ISNUMBER(FIND("9F",ScheduleCompile!Y623)),ISNUMBER(FIND("4F",ScheduleCompile!Y623))),VALUE(LEFT(ScheduleCompile!Y623,FIND("F",ScheduleCompile!Y623)-1)),ScheduleCompile!Y623)))))),"",IF(ScheduleCompile!Y623="Off",0,IF(ScheduleCompile!Y623="On",1,IF(ISNUMBER(ScheduleCompile!Y623),ScheduleCompile!Y623/1,IF(ISTEXT(ScheduleCompile!Y623),IF(OR(ISNUMBER(FIND("5F",ScheduleCompile!Y623)),ISNUMBER(FIND("0F",ScheduleCompile!Y623)),ISNUMBER(FIND("8F",ScheduleCompile!Y623)),ISNUMBER(FIND("1F",ScheduleCompile!Y623)),ISNUMBER(FIND("2F",ScheduleCompile!Y623)),ISNUMBER(FIND("3F",ScheduleCompile!Y623)),ISNUMBER(FIND("6F",ScheduleCompile!Y623)),ISNUMBER(FIND("7F",ScheduleCompile!Y623)),ISNUMBER(FIND("9F",ScheduleCompile!Y623)),ISNUMBER(FIND("4F",ScheduleCompile!Y623))),VALUE(LEFT(ScheduleCompile!Y623,FIND("F",ScheduleCompile!Y623)-1)),ScheduleCompile!Y623)))))))</f>
        <v>64</v>
      </c>
    </row>
    <row r="631" spans="1:30" x14ac:dyDescent="0.25">
      <c r="A631" t="str">
        <f t="shared" si="39"/>
        <v>SchDay "WaterMainCZ08Nov"  Type = "Temperature" Hr = (61.9, 61.9, 61.9, 61.9, 61.9, 61.9, 61.9, 61.9, 61.9, 61.9, 61.9, 61.9, 61.9, 61.9, 61.9, 61.9, 61.9, 61.9, 61.9, 61.9, 61.9, 61.9, 61.9, 61.9) ..</v>
      </c>
      <c r="B631" s="1" t="s">
        <v>623</v>
      </c>
      <c r="C631" t="str">
        <f t="shared" si="40"/>
        <v xml:space="preserve">SchDay "WaterMainCZ08Nov"  Type = "Temperature" Hr = </v>
      </c>
      <c r="D631" t="str">
        <f t="shared" si="41"/>
        <v>(61.9, 61.9, 61.9, 61.9, 61.9, 61.9, 61.9, 61.9, 61.9, 61.9, 61.9, 61.9, 61.9, 61.9, 61.9, 61.9, 61.9, 61.9, 61.9, 61.9, 61.9, 61.9, 61.9, 61.9) ..</v>
      </c>
      <c r="E631" s="30" t="str">
        <f>ScheduleCompile!A624</f>
        <v>WaterMainCZ08Nov</v>
      </c>
      <c r="F631" t="str">
        <f t="shared" si="42"/>
        <v>Temperature</v>
      </c>
      <c r="G631" s="1">
        <f>IF(AND(ISERROR(IF(ScheduleCompile!B624="Off",0,IF(ScheduleCompile!B624="On",1,IF(ISNUMBER(ScheduleCompile!B624),ScheduleCompile!B624/1,IF(ISTEXT(ScheduleCompile!B624),IF(OR(ISNUMBER(FIND("5F",ScheduleCompile!B624)),ISNUMBER(FIND("0F",ScheduleCompile!B624)),ISNUMBER(FIND("8F",ScheduleCompile!B624)),ISNUMBER(FIND("1F",ScheduleCompile!B624)),ISNUMBER(FIND("2F",ScheduleCompile!B624)),ISNUMBER(FIND("3F",ScheduleCompile!B624)),ISNUMBER(FIND("6F",ScheduleCompile!B624)),ISNUMBER(FIND("7F",ScheduleCompile!B624)),ISNUMBER(FIND("9F",ScheduleCompile!B624)),ISNUMBER(FIND("4F",ScheduleCompile!B624))),VALUE(LEFT(ScheduleCompile!B624,FIND("F",ScheduleCompile!B624)-1)),ScheduleCompile!B624)))))),ISTEXT(ScheduleCompile!#REF!)),"ENDTABLE",IF(ISERROR(IF(ScheduleCompile!B624="Off",0,IF(ScheduleCompile!B624="On",1,IF(ISNUMBER(ScheduleCompile!B624),ScheduleCompile!B624/1,IF(ISTEXT(ScheduleCompile!B624),IF(OR(ISNUMBER(FIND("5F",ScheduleCompile!B624)),ISNUMBER(FIND("0F",ScheduleCompile!B624)),ISNUMBER(FIND("8F",ScheduleCompile!B624)),ISNUMBER(FIND("1F",ScheduleCompile!B624)),ISNUMBER(FIND("2F",ScheduleCompile!B624)),ISNUMBER(FIND("3F",ScheduleCompile!B624)),ISNUMBER(FIND("6F",ScheduleCompile!B624)),ISNUMBER(FIND("7F",ScheduleCompile!B624)),ISNUMBER(FIND("9F",ScheduleCompile!B624)),ISNUMBER(FIND("4F",ScheduleCompile!B624))),VALUE(LEFT(ScheduleCompile!B624,FIND("F",ScheduleCompile!B624)-1)),ScheduleCompile!B624)))))),"",IF(ScheduleCompile!B624="Off",0,IF(ScheduleCompile!B624="On",1,IF(ISNUMBER(ScheduleCompile!B624),ScheduleCompile!B624/1,IF(ISTEXT(ScheduleCompile!B624),IF(OR(ISNUMBER(FIND("5F",ScheduleCompile!B624)),ISNUMBER(FIND("0F",ScheduleCompile!B624)),ISNUMBER(FIND("8F",ScheduleCompile!B624)),ISNUMBER(FIND("1F",ScheduleCompile!B624)),ISNUMBER(FIND("2F",ScheduleCompile!B624)),ISNUMBER(FIND("3F",ScheduleCompile!B624)),ISNUMBER(FIND("6F",ScheduleCompile!B624)),ISNUMBER(FIND("7F",ScheduleCompile!B624)),ISNUMBER(FIND("9F",ScheduleCompile!B624)),ISNUMBER(FIND("4F",ScheduleCompile!B624))),VALUE(LEFT(ScheduleCompile!B624,FIND("F",ScheduleCompile!B624)-1)),ScheduleCompile!B624)))))))</f>
        <v>61.9</v>
      </c>
      <c r="H631" s="1">
        <f>IF(AND(ISERROR(IF(ScheduleCompile!C624="Off",0,IF(ScheduleCompile!C624="On",1,IF(ISNUMBER(ScheduleCompile!C624),ScheduleCompile!C624/1,IF(ISTEXT(ScheduleCompile!C624),IF(OR(ISNUMBER(FIND("5F",ScheduleCompile!C624)),ISNUMBER(FIND("0F",ScheduleCompile!C624)),ISNUMBER(FIND("8F",ScheduleCompile!C624)),ISNUMBER(FIND("1F",ScheduleCompile!C624)),ISNUMBER(FIND("2F",ScheduleCompile!C624)),ISNUMBER(FIND("3F",ScheduleCompile!C624)),ISNUMBER(FIND("6F",ScheduleCompile!C624)),ISNUMBER(FIND("7F",ScheduleCompile!C624)),ISNUMBER(FIND("9F",ScheduleCompile!C624)),ISNUMBER(FIND("4F",ScheduleCompile!C624))),VALUE(LEFT(ScheduleCompile!C624,FIND("F",ScheduleCompile!C624)-1)),ScheduleCompile!C624)))))),ISTEXT(ScheduleCompile!#REF!)),"ENDTABLE",IF(ISERROR(IF(ScheduleCompile!C624="Off",0,IF(ScheduleCompile!C624="On",1,IF(ISNUMBER(ScheduleCompile!C624),ScheduleCompile!C624/1,IF(ISTEXT(ScheduleCompile!C624),IF(OR(ISNUMBER(FIND("5F",ScheduleCompile!C624)),ISNUMBER(FIND("0F",ScheduleCompile!C624)),ISNUMBER(FIND("8F",ScheduleCompile!C624)),ISNUMBER(FIND("1F",ScheduleCompile!C624)),ISNUMBER(FIND("2F",ScheduleCompile!C624)),ISNUMBER(FIND("3F",ScheduleCompile!C624)),ISNUMBER(FIND("6F",ScheduleCompile!C624)),ISNUMBER(FIND("7F",ScheduleCompile!C624)),ISNUMBER(FIND("9F",ScheduleCompile!C624)),ISNUMBER(FIND("4F",ScheduleCompile!C624))),VALUE(LEFT(ScheduleCompile!C624,FIND("F",ScheduleCompile!C624)-1)),ScheduleCompile!C624)))))),"",IF(ScheduleCompile!C624="Off",0,IF(ScheduleCompile!C624="On",1,IF(ISNUMBER(ScheduleCompile!C624),ScheduleCompile!C624/1,IF(ISTEXT(ScheduleCompile!C624),IF(OR(ISNUMBER(FIND("5F",ScheduleCompile!C624)),ISNUMBER(FIND("0F",ScheduleCompile!C624)),ISNUMBER(FIND("8F",ScheduleCompile!C624)),ISNUMBER(FIND("1F",ScheduleCompile!C624)),ISNUMBER(FIND("2F",ScheduleCompile!C624)),ISNUMBER(FIND("3F",ScheduleCompile!C624)),ISNUMBER(FIND("6F",ScheduleCompile!C624)),ISNUMBER(FIND("7F",ScheduleCompile!C624)),ISNUMBER(FIND("9F",ScheduleCompile!C624)),ISNUMBER(FIND("4F",ScheduleCompile!C624))),VALUE(LEFT(ScheduleCompile!C624,FIND("F",ScheduleCompile!C624)-1)),ScheduleCompile!C624)))))))</f>
        <v>61.9</v>
      </c>
      <c r="I631" s="1">
        <f>IF(AND(ISERROR(IF(ScheduleCompile!D624="Off",0,IF(ScheduleCompile!D624="On",1,IF(ISNUMBER(ScheduleCompile!D624),ScheduleCompile!D624/1,IF(ISTEXT(ScheduleCompile!D624),IF(OR(ISNUMBER(FIND("5F",ScheduleCompile!D624)),ISNUMBER(FIND("0F",ScheduleCompile!D624)),ISNUMBER(FIND("8F",ScheduleCompile!D624)),ISNUMBER(FIND("1F",ScheduleCompile!D624)),ISNUMBER(FIND("2F",ScheduleCompile!D624)),ISNUMBER(FIND("3F",ScheduleCompile!D624)),ISNUMBER(FIND("6F",ScheduleCompile!D624)),ISNUMBER(FIND("7F",ScheduleCompile!D624)),ISNUMBER(FIND("9F",ScheduleCompile!D624)),ISNUMBER(FIND("4F",ScheduleCompile!D624))),VALUE(LEFT(ScheduleCompile!D624,FIND("F",ScheduleCompile!D624)-1)),ScheduleCompile!D624)))))),ISTEXT(ScheduleCompile!#REF!)),"ENDTABLE",IF(ISERROR(IF(ScheduleCompile!D624="Off",0,IF(ScheduleCompile!D624="On",1,IF(ISNUMBER(ScheduleCompile!D624),ScheduleCompile!D624/1,IF(ISTEXT(ScheduleCompile!D624),IF(OR(ISNUMBER(FIND("5F",ScheduleCompile!D624)),ISNUMBER(FIND("0F",ScheduleCompile!D624)),ISNUMBER(FIND("8F",ScheduleCompile!D624)),ISNUMBER(FIND("1F",ScheduleCompile!D624)),ISNUMBER(FIND("2F",ScheduleCompile!D624)),ISNUMBER(FIND("3F",ScheduleCompile!D624)),ISNUMBER(FIND("6F",ScheduleCompile!D624)),ISNUMBER(FIND("7F",ScheduleCompile!D624)),ISNUMBER(FIND("9F",ScheduleCompile!D624)),ISNUMBER(FIND("4F",ScheduleCompile!D624))),VALUE(LEFT(ScheduleCompile!D624,FIND("F",ScheduleCompile!D624)-1)),ScheduleCompile!D624)))))),"",IF(ScheduleCompile!D624="Off",0,IF(ScheduleCompile!D624="On",1,IF(ISNUMBER(ScheduleCompile!D624),ScheduleCompile!D624/1,IF(ISTEXT(ScheduleCompile!D624),IF(OR(ISNUMBER(FIND("5F",ScheduleCompile!D624)),ISNUMBER(FIND("0F",ScheduleCompile!D624)),ISNUMBER(FIND("8F",ScheduleCompile!D624)),ISNUMBER(FIND("1F",ScheduleCompile!D624)),ISNUMBER(FIND("2F",ScheduleCompile!D624)),ISNUMBER(FIND("3F",ScheduleCompile!D624)),ISNUMBER(FIND("6F",ScheduleCompile!D624)),ISNUMBER(FIND("7F",ScheduleCompile!D624)),ISNUMBER(FIND("9F",ScheduleCompile!D624)),ISNUMBER(FIND("4F",ScheduleCompile!D624))),VALUE(LEFT(ScheduleCompile!D624,FIND("F",ScheduleCompile!D624)-1)),ScheduleCompile!D624)))))))</f>
        <v>61.9</v>
      </c>
      <c r="J631" s="1">
        <f>IF(AND(ISERROR(IF(ScheduleCompile!E624="Off",0,IF(ScheduleCompile!E624="On",1,IF(ISNUMBER(ScheduleCompile!E624),ScheduleCompile!E624/1,IF(ISTEXT(ScheduleCompile!E624),IF(OR(ISNUMBER(FIND("5F",ScheduleCompile!E624)),ISNUMBER(FIND("0F",ScheduleCompile!E624)),ISNUMBER(FIND("8F",ScheduleCompile!E624)),ISNUMBER(FIND("1F",ScheduleCompile!E624)),ISNUMBER(FIND("2F",ScheduleCompile!E624)),ISNUMBER(FIND("3F",ScheduleCompile!E624)),ISNUMBER(FIND("6F",ScheduleCompile!E624)),ISNUMBER(FIND("7F",ScheduleCompile!E624)),ISNUMBER(FIND("9F",ScheduleCompile!E624)),ISNUMBER(FIND("4F",ScheduleCompile!E624))),VALUE(LEFT(ScheduleCompile!E624,FIND("F",ScheduleCompile!E624)-1)),ScheduleCompile!E624)))))),ISTEXT(ScheduleCompile!#REF!)),"ENDTABLE",IF(ISERROR(IF(ScheduleCompile!E624="Off",0,IF(ScheduleCompile!E624="On",1,IF(ISNUMBER(ScheduleCompile!E624),ScheduleCompile!E624/1,IF(ISTEXT(ScheduleCompile!E624),IF(OR(ISNUMBER(FIND("5F",ScheduleCompile!E624)),ISNUMBER(FIND("0F",ScheduleCompile!E624)),ISNUMBER(FIND("8F",ScheduleCompile!E624)),ISNUMBER(FIND("1F",ScheduleCompile!E624)),ISNUMBER(FIND("2F",ScheduleCompile!E624)),ISNUMBER(FIND("3F",ScheduleCompile!E624)),ISNUMBER(FIND("6F",ScheduleCompile!E624)),ISNUMBER(FIND("7F",ScheduleCompile!E624)),ISNUMBER(FIND("9F",ScheduleCompile!E624)),ISNUMBER(FIND("4F",ScheduleCompile!E624))),VALUE(LEFT(ScheduleCompile!E624,FIND("F",ScheduleCompile!E624)-1)),ScheduleCompile!E624)))))),"",IF(ScheduleCompile!E624="Off",0,IF(ScheduleCompile!E624="On",1,IF(ISNUMBER(ScheduleCompile!E624),ScheduleCompile!E624/1,IF(ISTEXT(ScheduleCompile!E624),IF(OR(ISNUMBER(FIND("5F",ScheduleCompile!E624)),ISNUMBER(FIND("0F",ScheduleCompile!E624)),ISNUMBER(FIND("8F",ScheduleCompile!E624)),ISNUMBER(FIND("1F",ScheduleCompile!E624)),ISNUMBER(FIND("2F",ScheduleCompile!E624)),ISNUMBER(FIND("3F",ScheduleCompile!E624)),ISNUMBER(FIND("6F",ScheduleCompile!E624)),ISNUMBER(FIND("7F",ScheduleCompile!E624)),ISNUMBER(FIND("9F",ScheduleCompile!E624)),ISNUMBER(FIND("4F",ScheduleCompile!E624))),VALUE(LEFT(ScheduleCompile!E624,FIND("F",ScheduleCompile!E624)-1)),ScheduleCompile!E624)))))))</f>
        <v>61.9</v>
      </c>
      <c r="K631" s="1">
        <f>IF(AND(ISERROR(IF(ScheduleCompile!F624="Off",0,IF(ScheduleCompile!F624="On",1,IF(ISNUMBER(ScheduleCompile!F624),ScheduleCompile!F624/1,IF(ISTEXT(ScheduleCompile!F624),IF(OR(ISNUMBER(FIND("5F",ScheduleCompile!F624)),ISNUMBER(FIND("0F",ScheduleCompile!F624)),ISNUMBER(FIND("8F",ScheduleCompile!F624)),ISNUMBER(FIND("1F",ScheduleCompile!F624)),ISNUMBER(FIND("2F",ScheduleCompile!F624)),ISNUMBER(FIND("3F",ScheduleCompile!F624)),ISNUMBER(FIND("6F",ScheduleCompile!F624)),ISNUMBER(FIND("7F",ScheduleCompile!F624)),ISNUMBER(FIND("9F",ScheduleCompile!F624)),ISNUMBER(FIND("4F",ScheduleCompile!F624))),VALUE(LEFT(ScheduleCompile!F624,FIND("F",ScheduleCompile!F624)-1)),ScheduleCompile!F624)))))),ISTEXT(ScheduleCompile!#REF!)),"ENDTABLE",IF(ISERROR(IF(ScheduleCompile!F624="Off",0,IF(ScheduleCompile!F624="On",1,IF(ISNUMBER(ScheduleCompile!F624),ScheduleCompile!F624/1,IF(ISTEXT(ScheduleCompile!F624),IF(OR(ISNUMBER(FIND("5F",ScheduleCompile!F624)),ISNUMBER(FIND("0F",ScheduleCompile!F624)),ISNUMBER(FIND("8F",ScheduleCompile!F624)),ISNUMBER(FIND("1F",ScheduleCompile!F624)),ISNUMBER(FIND("2F",ScheduleCompile!F624)),ISNUMBER(FIND("3F",ScheduleCompile!F624)),ISNUMBER(FIND("6F",ScheduleCompile!F624)),ISNUMBER(FIND("7F",ScheduleCompile!F624)),ISNUMBER(FIND("9F",ScheduleCompile!F624)),ISNUMBER(FIND("4F",ScheduleCompile!F624))),VALUE(LEFT(ScheduleCompile!F624,FIND("F",ScheduleCompile!F624)-1)),ScheduleCompile!F624)))))),"",IF(ScheduleCompile!F624="Off",0,IF(ScheduleCompile!F624="On",1,IF(ISNUMBER(ScheduleCompile!F624),ScheduleCompile!F624/1,IF(ISTEXT(ScheduleCompile!F624),IF(OR(ISNUMBER(FIND("5F",ScheduleCompile!F624)),ISNUMBER(FIND("0F",ScheduleCompile!F624)),ISNUMBER(FIND("8F",ScheduleCompile!F624)),ISNUMBER(FIND("1F",ScheduleCompile!F624)),ISNUMBER(FIND("2F",ScheduleCompile!F624)),ISNUMBER(FIND("3F",ScheduleCompile!F624)),ISNUMBER(FIND("6F",ScheduleCompile!F624)),ISNUMBER(FIND("7F",ScheduleCompile!F624)),ISNUMBER(FIND("9F",ScheduleCompile!F624)),ISNUMBER(FIND("4F",ScheduleCompile!F624))),VALUE(LEFT(ScheduleCompile!F624,FIND("F",ScheduleCompile!F624)-1)),ScheduleCompile!F624)))))))</f>
        <v>61.9</v>
      </c>
      <c r="L631" s="1">
        <f>IF(AND(ISERROR(IF(ScheduleCompile!G624="Off",0,IF(ScheduleCompile!G624="On",1,IF(ISNUMBER(ScheduleCompile!G624),ScheduleCompile!G624/1,IF(ISTEXT(ScheduleCompile!G624),IF(OR(ISNUMBER(FIND("5F",ScheduleCompile!G624)),ISNUMBER(FIND("0F",ScheduleCompile!G624)),ISNUMBER(FIND("8F",ScheduleCompile!G624)),ISNUMBER(FIND("1F",ScheduleCompile!G624)),ISNUMBER(FIND("2F",ScheduleCompile!G624)),ISNUMBER(FIND("3F",ScheduleCompile!G624)),ISNUMBER(FIND("6F",ScheduleCompile!G624)),ISNUMBER(FIND("7F",ScheduleCompile!G624)),ISNUMBER(FIND("9F",ScheduleCompile!G624)),ISNUMBER(FIND("4F",ScheduleCompile!G624))),VALUE(LEFT(ScheduleCompile!G624,FIND("F",ScheduleCompile!G624)-1)),ScheduleCompile!G624)))))),ISTEXT(ScheduleCompile!#REF!)),"ENDTABLE",IF(ISERROR(IF(ScheduleCompile!G624="Off",0,IF(ScheduleCompile!G624="On",1,IF(ISNUMBER(ScheduleCompile!G624),ScheduleCompile!G624/1,IF(ISTEXT(ScheduleCompile!G624),IF(OR(ISNUMBER(FIND("5F",ScheduleCompile!G624)),ISNUMBER(FIND("0F",ScheduleCompile!G624)),ISNUMBER(FIND("8F",ScheduleCompile!G624)),ISNUMBER(FIND("1F",ScheduleCompile!G624)),ISNUMBER(FIND("2F",ScheduleCompile!G624)),ISNUMBER(FIND("3F",ScheduleCompile!G624)),ISNUMBER(FIND("6F",ScheduleCompile!G624)),ISNUMBER(FIND("7F",ScheduleCompile!G624)),ISNUMBER(FIND("9F",ScheduleCompile!G624)),ISNUMBER(FIND("4F",ScheduleCompile!G624))),VALUE(LEFT(ScheduleCompile!G624,FIND("F",ScheduleCompile!G624)-1)),ScheduleCompile!G624)))))),"",IF(ScheduleCompile!G624="Off",0,IF(ScheduleCompile!G624="On",1,IF(ISNUMBER(ScheduleCompile!G624),ScheduleCompile!G624/1,IF(ISTEXT(ScheduleCompile!G624),IF(OR(ISNUMBER(FIND("5F",ScheduleCompile!G624)),ISNUMBER(FIND("0F",ScheduleCompile!G624)),ISNUMBER(FIND("8F",ScheduleCompile!G624)),ISNUMBER(FIND("1F",ScheduleCompile!G624)),ISNUMBER(FIND("2F",ScheduleCompile!G624)),ISNUMBER(FIND("3F",ScheduleCompile!G624)),ISNUMBER(FIND("6F",ScheduleCompile!G624)),ISNUMBER(FIND("7F",ScheduleCompile!G624)),ISNUMBER(FIND("9F",ScheduleCompile!G624)),ISNUMBER(FIND("4F",ScheduleCompile!G624))),VALUE(LEFT(ScheduleCompile!G624,FIND("F",ScheduleCompile!G624)-1)),ScheduleCompile!G624)))))))</f>
        <v>61.9</v>
      </c>
      <c r="M631" s="1">
        <f>IF(AND(ISERROR(IF(ScheduleCompile!H624="Off",0,IF(ScheduleCompile!H624="On",1,IF(ISNUMBER(ScheduleCompile!H624),ScheduleCompile!H624/1,IF(ISTEXT(ScheduleCompile!H624),IF(OR(ISNUMBER(FIND("5F",ScheduleCompile!H624)),ISNUMBER(FIND("0F",ScheduleCompile!H624)),ISNUMBER(FIND("8F",ScheduleCompile!H624)),ISNUMBER(FIND("1F",ScheduleCompile!H624)),ISNUMBER(FIND("2F",ScheduleCompile!H624)),ISNUMBER(FIND("3F",ScheduleCompile!H624)),ISNUMBER(FIND("6F",ScheduleCompile!H624)),ISNUMBER(FIND("7F",ScheduleCompile!H624)),ISNUMBER(FIND("9F",ScheduleCompile!H624)),ISNUMBER(FIND("4F",ScheduleCompile!H624))),VALUE(LEFT(ScheduleCompile!H624,FIND("F",ScheduleCompile!H624)-1)),ScheduleCompile!H624)))))),ISTEXT(ScheduleCompile!#REF!)),"ENDTABLE",IF(ISERROR(IF(ScheduleCompile!H624="Off",0,IF(ScheduleCompile!H624="On",1,IF(ISNUMBER(ScheduleCompile!H624),ScheduleCompile!H624/1,IF(ISTEXT(ScheduleCompile!H624),IF(OR(ISNUMBER(FIND("5F",ScheduleCompile!H624)),ISNUMBER(FIND("0F",ScheduleCompile!H624)),ISNUMBER(FIND("8F",ScheduleCompile!H624)),ISNUMBER(FIND("1F",ScheduleCompile!H624)),ISNUMBER(FIND("2F",ScheduleCompile!H624)),ISNUMBER(FIND("3F",ScheduleCompile!H624)),ISNUMBER(FIND("6F",ScheduleCompile!H624)),ISNUMBER(FIND("7F",ScheduleCompile!H624)),ISNUMBER(FIND("9F",ScheduleCompile!H624)),ISNUMBER(FIND("4F",ScheduleCompile!H624))),VALUE(LEFT(ScheduleCompile!H624,FIND("F",ScheduleCompile!H624)-1)),ScheduleCompile!H624)))))),"",IF(ScheduleCompile!H624="Off",0,IF(ScheduleCompile!H624="On",1,IF(ISNUMBER(ScheduleCompile!H624),ScheduleCompile!H624/1,IF(ISTEXT(ScheduleCompile!H624),IF(OR(ISNUMBER(FIND("5F",ScheduleCompile!H624)),ISNUMBER(FIND("0F",ScheduleCompile!H624)),ISNUMBER(FIND("8F",ScheduleCompile!H624)),ISNUMBER(FIND("1F",ScheduleCompile!H624)),ISNUMBER(FIND("2F",ScheduleCompile!H624)),ISNUMBER(FIND("3F",ScheduleCompile!H624)),ISNUMBER(FIND("6F",ScheduleCompile!H624)),ISNUMBER(FIND("7F",ScheduleCompile!H624)),ISNUMBER(FIND("9F",ScheduleCompile!H624)),ISNUMBER(FIND("4F",ScheduleCompile!H624))),VALUE(LEFT(ScheduleCompile!H624,FIND("F",ScheduleCompile!H624)-1)),ScheduleCompile!H624)))))))</f>
        <v>61.9</v>
      </c>
      <c r="N631" s="1">
        <f>IF(AND(ISERROR(IF(ScheduleCompile!I624="Off",0,IF(ScheduleCompile!I624="On",1,IF(ISNUMBER(ScheduleCompile!I624),ScheduleCompile!I624/1,IF(ISTEXT(ScheduleCompile!I624),IF(OR(ISNUMBER(FIND("5F",ScheduleCompile!I624)),ISNUMBER(FIND("0F",ScheduleCompile!I624)),ISNUMBER(FIND("8F",ScheduleCompile!I624)),ISNUMBER(FIND("1F",ScheduleCompile!I624)),ISNUMBER(FIND("2F",ScheduleCompile!I624)),ISNUMBER(FIND("3F",ScheduleCompile!I624)),ISNUMBER(FIND("6F",ScheduleCompile!I624)),ISNUMBER(FIND("7F",ScheduleCompile!I624)),ISNUMBER(FIND("9F",ScheduleCompile!I624)),ISNUMBER(FIND("4F",ScheduleCompile!I624))),VALUE(LEFT(ScheduleCompile!I624,FIND("F",ScheduleCompile!I624)-1)),ScheduleCompile!I624)))))),ISTEXT(ScheduleCompile!#REF!)),"ENDTABLE",IF(ISERROR(IF(ScheduleCompile!I624="Off",0,IF(ScheduleCompile!I624="On",1,IF(ISNUMBER(ScheduleCompile!I624),ScheduleCompile!I624/1,IF(ISTEXT(ScheduleCompile!I624),IF(OR(ISNUMBER(FIND("5F",ScheduleCompile!I624)),ISNUMBER(FIND("0F",ScheduleCompile!I624)),ISNUMBER(FIND("8F",ScheduleCompile!I624)),ISNUMBER(FIND("1F",ScheduleCompile!I624)),ISNUMBER(FIND("2F",ScheduleCompile!I624)),ISNUMBER(FIND("3F",ScheduleCompile!I624)),ISNUMBER(FIND("6F",ScheduleCompile!I624)),ISNUMBER(FIND("7F",ScheduleCompile!I624)),ISNUMBER(FIND("9F",ScheduleCompile!I624)),ISNUMBER(FIND("4F",ScheduleCompile!I624))),VALUE(LEFT(ScheduleCompile!I624,FIND("F",ScheduleCompile!I624)-1)),ScheduleCompile!I624)))))),"",IF(ScheduleCompile!I624="Off",0,IF(ScheduleCompile!I624="On",1,IF(ISNUMBER(ScheduleCompile!I624),ScheduleCompile!I624/1,IF(ISTEXT(ScheduleCompile!I624),IF(OR(ISNUMBER(FIND("5F",ScheduleCompile!I624)),ISNUMBER(FIND("0F",ScheduleCompile!I624)),ISNUMBER(FIND("8F",ScheduleCompile!I624)),ISNUMBER(FIND("1F",ScheduleCompile!I624)),ISNUMBER(FIND("2F",ScheduleCompile!I624)),ISNUMBER(FIND("3F",ScheduleCompile!I624)),ISNUMBER(FIND("6F",ScheduleCompile!I624)),ISNUMBER(FIND("7F",ScheduleCompile!I624)),ISNUMBER(FIND("9F",ScheduleCompile!I624)),ISNUMBER(FIND("4F",ScheduleCompile!I624))),VALUE(LEFT(ScheduleCompile!I624,FIND("F",ScheduleCompile!I624)-1)),ScheduleCompile!I624)))))))</f>
        <v>61.9</v>
      </c>
      <c r="O631" s="1">
        <f>IF(AND(ISERROR(IF(ScheduleCompile!J624="Off",0,IF(ScheduleCompile!J624="On",1,IF(ISNUMBER(ScheduleCompile!J624),ScheduleCompile!J624/1,IF(ISTEXT(ScheduleCompile!J624),IF(OR(ISNUMBER(FIND("5F",ScheduleCompile!J624)),ISNUMBER(FIND("0F",ScheduleCompile!J624)),ISNUMBER(FIND("8F",ScheduleCompile!J624)),ISNUMBER(FIND("1F",ScheduleCompile!J624)),ISNUMBER(FIND("2F",ScheduleCompile!J624)),ISNUMBER(FIND("3F",ScheduleCompile!J624)),ISNUMBER(FIND("6F",ScheduleCompile!J624)),ISNUMBER(FIND("7F",ScheduleCompile!J624)),ISNUMBER(FIND("9F",ScheduleCompile!J624)),ISNUMBER(FIND("4F",ScheduleCompile!J624))),VALUE(LEFT(ScheduleCompile!J624,FIND("F",ScheduleCompile!J624)-1)),ScheduleCompile!J624)))))),ISTEXT(ScheduleCompile!#REF!)),"ENDTABLE",IF(ISERROR(IF(ScheduleCompile!J624="Off",0,IF(ScheduleCompile!J624="On",1,IF(ISNUMBER(ScheduleCompile!J624),ScheduleCompile!J624/1,IF(ISTEXT(ScheduleCompile!J624),IF(OR(ISNUMBER(FIND("5F",ScheduleCompile!J624)),ISNUMBER(FIND("0F",ScheduleCompile!J624)),ISNUMBER(FIND("8F",ScheduleCompile!J624)),ISNUMBER(FIND("1F",ScheduleCompile!J624)),ISNUMBER(FIND("2F",ScheduleCompile!J624)),ISNUMBER(FIND("3F",ScheduleCompile!J624)),ISNUMBER(FIND("6F",ScheduleCompile!J624)),ISNUMBER(FIND("7F",ScheduleCompile!J624)),ISNUMBER(FIND("9F",ScheduleCompile!J624)),ISNUMBER(FIND("4F",ScheduleCompile!J624))),VALUE(LEFT(ScheduleCompile!J624,FIND("F",ScheduleCompile!J624)-1)),ScheduleCompile!J624)))))),"",IF(ScheduleCompile!J624="Off",0,IF(ScheduleCompile!J624="On",1,IF(ISNUMBER(ScheduleCompile!J624),ScheduleCompile!J624/1,IF(ISTEXT(ScheduleCompile!J624),IF(OR(ISNUMBER(FIND("5F",ScheduleCompile!J624)),ISNUMBER(FIND("0F",ScheduleCompile!J624)),ISNUMBER(FIND("8F",ScheduleCompile!J624)),ISNUMBER(FIND("1F",ScheduleCompile!J624)),ISNUMBER(FIND("2F",ScheduleCompile!J624)),ISNUMBER(FIND("3F",ScheduleCompile!J624)),ISNUMBER(FIND("6F",ScheduleCompile!J624)),ISNUMBER(FIND("7F",ScheduleCompile!J624)),ISNUMBER(FIND("9F",ScheduleCompile!J624)),ISNUMBER(FIND("4F",ScheduleCompile!J624))),VALUE(LEFT(ScheduleCompile!J624,FIND("F",ScheduleCompile!J624)-1)),ScheduleCompile!J624)))))))</f>
        <v>61.9</v>
      </c>
      <c r="P631" s="1">
        <f>IF(AND(ISERROR(IF(ScheduleCompile!K624="Off",0,IF(ScheduleCompile!K624="On",1,IF(ISNUMBER(ScheduleCompile!K624),ScheduleCompile!K624/1,IF(ISTEXT(ScheduleCompile!K624),IF(OR(ISNUMBER(FIND("5F",ScheduleCompile!K624)),ISNUMBER(FIND("0F",ScheduleCompile!K624)),ISNUMBER(FIND("8F",ScheduleCompile!K624)),ISNUMBER(FIND("1F",ScheduleCompile!K624)),ISNUMBER(FIND("2F",ScheduleCompile!K624)),ISNUMBER(FIND("3F",ScheduleCompile!K624)),ISNUMBER(FIND("6F",ScheduleCompile!K624)),ISNUMBER(FIND("7F",ScheduleCompile!K624)),ISNUMBER(FIND("9F",ScheduleCompile!K624)),ISNUMBER(FIND("4F",ScheduleCompile!K624))),VALUE(LEFT(ScheduleCompile!K624,FIND("F",ScheduleCompile!K624)-1)),ScheduleCompile!K624)))))),ISTEXT(ScheduleCompile!#REF!)),"ENDTABLE",IF(ISERROR(IF(ScheduleCompile!K624="Off",0,IF(ScheduleCompile!K624="On",1,IF(ISNUMBER(ScheduleCompile!K624),ScheduleCompile!K624/1,IF(ISTEXT(ScheduleCompile!K624),IF(OR(ISNUMBER(FIND("5F",ScheduleCompile!K624)),ISNUMBER(FIND("0F",ScheduleCompile!K624)),ISNUMBER(FIND("8F",ScheduleCompile!K624)),ISNUMBER(FIND("1F",ScheduleCompile!K624)),ISNUMBER(FIND("2F",ScheduleCompile!K624)),ISNUMBER(FIND("3F",ScheduleCompile!K624)),ISNUMBER(FIND("6F",ScheduleCompile!K624)),ISNUMBER(FIND("7F",ScheduleCompile!K624)),ISNUMBER(FIND("9F",ScheduleCompile!K624)),ISNUMBER(FIND("4F",ScheduleCompile!K624))),VALUE(LEFT(ScheduleCompile!K624,FIND("F",ScheduleCompile!K624)-1)),ScheduleCompile!K624)))))),"",IF(ScheduleCompile!K624="Off",0,IF(ScheduleCompile!K624="On",1,IF(ISNUMBER(ScheduleCompile!K624),ScheduleCompile!K624/1,IF(ISTEXT(ScheduleCompile!K624),IF(OR(ISNUMBER(FIND("5F",ScheduleCompile!K624)),ISNUMBER(FIND("0F",ScheduleCompile!K624)),ISNUMBER(FIND("8F",ScheduleCompile!K624)),ISNUMBER(FIND("1F",ScheduleCompile!K624)),ISNUMBER(FIND("2F",ScheduleCompile!K624)),ISNUMBER(FIND("3F",ScheduleCompile!K624)),ISNUMBER(FIND("6F",ScheduleCompile!K624)),ISNUMBER(FIND("7F",ScheduleCompile!K624)),ISNUMBER(FIND("9F",ScheduleCompile!K624)),ISNUMBER(FIND("4F",ScheduleCompile!K624))),VALUE(LEFT(ScheduleCompile!K624,FIND("F",ScheduleCompile!K624)-1)),ScheduleCompile!K624)))))))</f>
        <v>61.9</v>
      </c>
      <c r="Q631" s="1">
        <f>IF(AND(ISERROR(IF(ScheduleCompile!L624="Off",0,IF(ScheduleCompile!L624="On",1,IF(ISNUMBER(ScheduleCompile!L624),ScheduleCompile!L624/1,IF(ISTEXT(ScheduleCompile!L624),IF(OR(ISNUMBER(FIND("5F",ScheduleCompile!L624)),ISNUMBER(FIND("0F",ScheduleCompile!L624)),ISNUMBER(FIND("8F",ScheduleCompile!L624)),ISNUMBER(FIND("1F",ScheduleCompile!L624)),ISNUMBER(FIND("2F",ScheduleCompile!L624)),ISNUMBER(FIND("3F",ScheduleCompile!L624)),ISNUMBER(FIND("6F",ScheduleCompile!L624)),ISNUMBER(FIND("7F",ScheduleCompile!L624)),ISNUMBER(FIND("9F",ScheduleCompile!L624)),ISNUMBER(FIND("4F",ScheduleCompile!L624))),VALUE(LEFT(ScheduleCompile!L624,FIND("F",ScheduleCompile!L624)-1)),ScheduleCompile!L624)))))),ISTEXT(ScheduleCompile!#REF!)),"ENDTABLE",IF(ISERROR(IF(ScheduleCompile!L624="Off",0,IF(ScheduleCompile!L624="On",1,IF(ISNUMBER(ScheduleCompile!L624),ScheduleCompile!L624/1,IF(ISTEXT(ScheduleCompile!L624),IF(OR(ISNUMBER(FIND("5F",ScheduleCompile!L624)),ISNUMBER(FIND("0F",ScheduleCompile!L624)),ISNUMBER(FIND("8F",ScheduleCompile!L624)),ISNUMBER(FIND("1F",ScheduleCompile!L624)),ISNUMBER(FIND("2F",ScheduleCompile!L624)),ISNUMBER(FIND("3F",ScheduleCompile!L624)),ISNUMBER(FIND("6F",ScheduleCompile!L624)),ISNUMBER(FIND("7F",ScheduleCompile!L624)),ISNUMBER(FIND("9F",ScheduleCompile!L624)),ISNUMBER(FIND("4F",ScheduleCompile!L624))),VALUE(LEFT(ScheduleCompile!L624,FIND("F",ScheduleCompile!L624)-1)),ScheduleCompile!L624)))))),"",IF(ScheduleCompile!L624="Off",0,IF(ScheduleCompile!L624="On",1,IF(ISNUMBER(ScheduleCompile!L624),ScheduleCompile!L624/1,IF(ISTEXT(ScheduleCompile!L624),IF(OR(ISNUMBER(FIND("5F",ScheduleCompile!L624)),ISNUMBER(FIND("0F",ScheduleCompile!L624)),ISNUMBER(FIND("8F",ScheduleCompile!L624)),ISNUMBER(FIND("1F",ScheduleCompile!L624)),ISNUMBER(FIND("2F",ScheduleCompile!L624)),ISNUMBER(FIND("3F",ScheduleCompile!L624)),ISNUMBER(FIND("6F",ScheduleCompile!L624)),ISNUMBER(FIND("7F",ScheduleCompile!L624)),ISNUMBER(FIND("9F",ScheduleCompile!L624)),ISNUMBER(FIND("4F",ScheduleCompile!L624))),VALUE(LEFT(ScheduleCompile!L624,FIND("F",ScheduleCompile!L624)-1)),ScheduleCompile!L624)))))))</f>
        <v>61.9</v>
      </c>
      <c r="R631" s="1">
        <f>IF(AND(ISERROR(IF(ScheduleCompile!M624="Off",0,IF(ScheduleCompile!M624="On",1,IF(ISNUMBER(ScheduleCompile!M624),ScheduleCompile!M624/1,IF(ISTEXT(ScheduleCompile!M624),IF(OR(ISNUMBER(FIND("5F",ScheduleCompile!M624)),ISNUMBER(FIND("0F",ScheduleCompile!M624)),ISNUMBER(FIND("8F",ScheduleCompile!M624)),ISNUMBER(FIND("1F",ScheduleCompile!M624)),ISNUMBER(FIND("2F",ScheduleCompile!M624)),ISNUMBER(FIND("3F",ScheduleCompile!M624)),ISNUMBER(FIND("6F",ScheduleCompile!M624)),ISNUMBER(FIND("7F",ScheduleCompile!M624)),ISNUMBER(FIND("9F",ScheduleCompile!M624)),ISNUMBER(FIND("4F",ScheduleCompile!M624))),VALUE(LEFT(ScheduleCompile!M624,FIND("F",ScheduleCompile!M624)-1)),ScheduleCompile!M624)))))),ISTEXT(ScheduleCompile!#REF!)),"ENDTABLE",IF(ISERROR(IF(ScheduleCompile!M624="Off",0,IF(ScheduleCompile!M624="On",1,IF(ISNUMBER(ScheduleCompile!M624),ScheduleCompile!M624/1,IF(ISTEXT(ScheduleCompile!M624),IF(OR(ISNUMBER(FIND("5F",ScheduleCompile!M624)),ISNUMBER(FIND("0F",ScheduleCompile!M624)),ISNUMBER(FIND("8F",ScheduleCompile!M624)),ISNUMBER(FIND("1F",ScheduleCompile!M624)),ISNUMBER(FIND("2F",ScheduleCompile!M624)),ISNUMBER(FIND("3F",ScheduleCompile!M624)),ISNUMBER(FIND("6F",ScheduleCompile!M624)),ISNUMBER(FIND("7F",ScheduleCompile!M624)),ISNUMBER(FIND("9F",ScheduleCompile!M624)),ISNUMBER(FIND("4F",ScheduleCompile!M624))),VALUE(LEFT(ScheduleCompile!M624,FIND("F",ScheduleCompile!M624)-1)),ScheduleCompile!M624)))))),"",IF(ScheduleCompile!M624="Off",0,IF(ScheduleCompile!M624="On",1,IF(ISNUMBER(ScheduleCompile!M624),ScheduleCompile!M624/1,IF(ISTEXT(ScheduleCompile!M624),IF(OR(ISNUMBER(FIND("5F",ScheduleCompile!M624)),ISNUMBER(FIND("0F",ScheduleCompile!M624)),ISNUMBER(FIND("8F",ScheduleCompile!M624)),ISNUMBER(FIND("1F",ScheduleCompile!M624)),ISNUMBER(FIND("2F",ScheduleCompile!M624)),ISNUMBER(FIND("3F",ScheduleCompile!M624)),ISNUMBER(FIND("6F",ScheduleCompile!M624)),ISNUMBER(FIND("7F",ScheduleCompile!M624)),ISNUMBER(FIND("9F",ScheduleCompile!M624)),ISNUMBER(FIND("4F",ScheduleCompile!M624))),VALUE(LEFT(ScheduleCompile!M624,FIND("F",ScheduleCompile!M624)-1)),ScheduleCompile!M624)))))))</f>
        <v>61.9</v>
      </c>
      <c r="S631" s="1">
        <f>IF(AND(ISERROR(IF(ScheduleCompile!N624="Off",0,IF(ScheduleCompile!N624="On",1,IF(ISNUMBER(ScheduleCompile!N624),ScheduleCompile!N624/1,IF(ISTEXT(ScheduleCompile!N624),IF(OR(ISNUMBER(FIND("5F",ScheduleCompile!N624)),ISNUMBER(FIND("0F",ScheduleCompile!N624)),ISNUMBER(FIND("8F",ScheduleCompile!N624)),ISNUMBER(FIND("1F",ScheduleCompile!N624)),ISNUMBER(FIND("2F",ScheduleCompile!N624)),ISNUMBER(FIND("3F",ScheduleCompile!N624)),ISNUMBER(FIND("6F",ScheduleCompile!N624)),ISNUMBER(FIND("7F",ScheduleCompile!N624)),ISNUMBER(FIND("9F",ScheduleCompile!N624)),ISNUMBER(FIND("4F",ScheduleCompile!N624))),VALUE(LEFT(ScheduleCompile!N624,FIND("F",ScheduleCompile!N624)-1)),ScheduleCompile!N624)))))),ISTEXT(ScheduleCompile!#REF!)),"ENDTABLE",IF(ISERROR(IF(ScheduleCompile!N624="Off",0,IF(ScheduleCompile!N624="On",1,IF(ISNUMBER(ScheduleCompile!N624),ScheduleCompile!N624/1,IF(ISTEXT(ScheduleCompile!N624),IF(OR(ISNUMBER(FIND("5F",ScheduleCompile!N624)),ISNUMBER(FIND("0F",ScheduleCompile!N624)),ISNUMBER(FIND("8F",ScheduleCompile!N624)),ISNUMBER(FIND("1F",ScheduleCompile!N624)),ISNUMBER(FIND("2F",ScheduleCompile!N624)),ISNUMBER(FIND("3F",ScheduleCompile!N624)),ISNUMBER(FIND("6F",ScheduleCompile!N624)),ISNUMBER(FIND("7F",ScheduleCompile!N624)),ISNUMBER(FIND("9F",ScheduleCompile!N624)),ISNUMBER(FIND("4F",ScheduleCompile!N624))),VALUE(LEFT(ScheduleCompile!N624,FIND("F",ScheduleCompile!N624)-1)),ScheduleCompile!N624)))))),"",IF(ScheduleCompile!N624="Off",0,IF(ScheduleCompile!N624="On",1,IF(ISNUMBER(ScheduleCompile!N624),ScheduleCompile!N624/1,IF(ISTEXT(ScheduleCompile!N624),IF(OR(ISNUMBER(FIND("5F",ScheduleCompile!N624)),ISNUMBER(FIND("0F",ScheduleCompile!N624)),ISNUMBER(FIND("8F",ScheduleCompile!N624)),ISNUMBER(FIND("1F",ScheduleCompile!N624)),ISNUMBER(FIND("2F",ScheduleCompile!N624)),ISNUMBER(FIND("3F",ScheduleCompile!N624)),ISNUMBER(FIND("6F",ScheduleCompile!N624)),ISNUMBER(FIND("7F",ScheduleCompile!N624)),ISNUMBER(FIND("9F",ScheduleCompile!N624)),ISNUMBER(FIND("4F",ScheduleCompile!N624))),VALUE(LEFT(ScheduleCompile!N624,FIND("F",ScheduleCompile!N624)-1)),ScheduleCompile!N624)))))))</f>
        <v>61.9</v>
      </c>
      <c r="T631" s="1">
        <f>IF(AND(ISERROR(IF(ScheduleCompile!O624="Off",0,IF(ScheduleCompile!O624="On",1,IF(ISNUMBER(ScheduleCompile!O624),ScheduleCompile!O624/1,IF(ISTEXT(ScheduleCompile!O624),IF(OR(ISNUMBER(FIND("5F",ScheduleCompile!O624)),ISNUMBER(FIND("0F",ScheduleCompile!O624)),ISNUMBER(FIND("8F",ScheduleCompile!O624)),ISNUMBER(FIND("1F",ScheduleCompile!O624)),ISNUMBER(FIND("2F",ScheduleCompile!O624)),ISNUMBER(FIND("3F",ScheduleCompile!O624)),ISNUMBER(FIND("6F",ScheduleCompile!O624)),ISNUMBER(FIND("7F",ScheduleCompile!O624)),ISNUMBER(FIND("9F",ScheduleCompile!O624)),ISNUMBER(FIND("4F",ScheduleCompile!O624))),VALUE(LEFT(ScheduleCompile!O624,FIND("F",ScheduleCompile!O624)-1)),ScheduleCompile!O624)))))),ISTEXT(ScheduleCompile!#REF!)),"ENDTABLE",IF(ISERROR(IF(ScheduleCompile!O624="Off",0,IF(ScheduleCompile!O624="On",1,IF(ISNUMBER(ScheduleCompile!O624),ScheduleCompile!O624/1,IF(ISTEXT(ScheduleCompile!O624),IF(OR(ISNUMBER(FIND("5F",ScheduleCompile!O624)),ISNUMBER(FIND("0F",ScheduleCompile!O624)),ISNUMBER(FIND("8F",ScheduleCompile!O624)),ISNUMBER(FIND("1F",ScheduleCompile!O624)),ISNUMBER(FIND("2F",ScheduleCompile!O624)),ISNUMBER(FIND("3F",ScheduleCompile!O624)),ISNUMBER(FIND("6F",ScheduleCompile!O624)),ISNUMBER(FIND("7F",ScheduleCompile!O624)),ISNUMBER(FIND("9F",ScheduleCompile!O624)),ISNUMBER(FIND("4F",ScheduleCompile!O624))),VALUE(LEFT(ScheduleCompile!O624,FIND("F",ScheduleCompile!O624)-1)),ScheduleCompile!O624)))))),"",IF(ScheduleCompile!O624="Off",0,IF(ScheduleCompile!O624="On",1,IF(ISNUMBER(ScheduleCompile!O624),ScheduleCompile!O624/1,IF(ISTEXT(ScheduleCompile!O624),IF(OR(ISNUMBER(FIND("5F",ScheduleCompile!O624)),ISNUMBER(FIND("0F",ScheduleCompile!O624)),ISNUMBER(FIND("8F",ScheduleCompile!O624)),ISNUMBER(FIND("1F",ScheduleCompile!O624)),ISNUMBER(FIND("2F",ScheduleCompile!O624)),ISNUMBER(FIND("3F",ScheduleCompile!O624)),ISNUMBER(FIND("6F",ScheduleCompile!O624)),ISNUMBER(FIND("7F",ScheduleCompile!O624)),ISNUMBER(FIND("9F",ScheduleCompile!O624)),ISNUMBER(FIND("4F",ScheduleCompile!O624))),VALUE(LEFT(ScheduleCompile!O624,FIND("F",ScheduleCompile!O624)-1)),ScheduleCompile!O624)))))))</f>
        <v>61.9</v>
      </c>
      <c r="U631" s="1">
        <f>IF(AND(ISERROR(IF(ScheduleCompile!P624="Off",0,IF(ScheduleCompile!P624="On",1,IF(ISNUMBER(ScheduleCompile!P624),ScheduleCompile!P624/1,IF(ISTEXT(ScheduleCompile!P624),IF(OR(ISNUMBER(FIND("5F",ScheduleCompile!P624)),ISNUMBER(FIND("0F",ScheduleCompile!P624)),ISNUMBER(FIND("8F",ScheduleCompile!P624)),ISNUMBER(FIND("1F",ScheduleCompile!P624)),ISNUMBER(FIND("2F",ScheduleCompile!P624)),ISNUMBER(FIND("3F",ScheduleCompile!P624)),ISNUMBER(FIND("6F",ScheduleCompile!P624)),ISNUMBER(FIND("7F",ScheduleCompile!P624)),ISNUMBER(FIND("9F",ScheduleCompile!P624)),ISNUMBER(FIND("4F",ScheduleCompile!P624))),VALUE(LEFT(ScheduleCompile!P624,FIND("F",ScheduleCompile!P624)-1)),ScheduleCompile!P624)))))),ISTEXT(ScheduleCompile!#REF!)),"ENDTABLE",IF(ISERROR(IF(ScheduleCompile!P624="Off",0,IF(ScheduleCompile!P624="On",1,IF(ISNUMBER(ScheduleCompile!P624),ScheduleCompile!P624/1,IF(ISTEXT(ScheduleCompile!P624),IF(OR(ISNUMBER(FIND("5F",ScheduleCompile!P624)),ISNUMBER(FIND("0F",ScheduleCompile!P624)),ISNUMBER(FIND("8F",ScheduleCompile!P624)),ISNUMBER(FIND("1F",ScheduleCompile!P624)),ISNUMBER(FIND("2F",ScheduleCompile!P624)),ISNUMBER(FIND("3F",ScheduleCompile!P624)),ISNUMBER(FIND("6F",ScheduleCompile!P624)),ISNUMBER(FIND("7F",ScheduleCompile!P624)),ISNUMBER(FIND("9F",ScheduleCompile!P624)),ISNUMBER(FIND("4F",ScheduleCompile!P624))),VALUE(LEFT(ScheduleCompile!P624,FIND("F",ScheduleCompile!P624)-1)),ScheduleCompile!P624)))))),"",IF(ScheduleCompile!P624="Off",0,IF(ScheduleCompile!P624="On",1,IF(ISNUMBER(ScheduleCompile!P624),ScheduleCompile!P624/1,IF(ISTEXT(ScheduleCompile!P624),IF(OR(ISNUMBER(FIND("5F",ScheduleCompile!P624)),ISNUMBER(FIND("0F",ScheduleCompile!P624)),ISNUMBER(FIND("8F",ScheduleCompile!P624)),ISNUMBER(FIND("1F",ScheduleCompile!P624)),ISNUMBER(FIND("2F",ScheduleCompile!P624)),ISNUMBER(FIND("3F",ScheduleCompile!P624)),ISNUMBER(FIND("6F",ScheduleCompile!P624)),ISNUMBER(FIND("7F",ScheduleCompile!P624)),ISNUMBER(FIND("9F",ScheduleCompile!P624)),ISNUMBER(FIND("4F",ScheduleCompile!P624))),VALUE(LEFT(ScheduleCompile!P624,FIND("F",ScheduleCompile!P624)-1)),ScheduleCompile!P624)))))))</f>
        <v>61.9</v>
      </c>
      <c r="V631" s="1">
        <f>IF(AND(ISERROR(IF(ScheduleCompile!Q624="Off",0,IF(ScheduleCompile!Q624="On",1,IF(ISNUMBER(ScheduleCompile!Q624),ScheduleCompile!Q624/1,IF(ISTEXT(ScheduleCompile!Q624),IF(OR(ISNUMBER(FIND("5F",ScheduleCompile!Q624)),ISNUMBER(FIND("0F",ScheduleCompile!Q624)),ISNUMBER(FIND("8F",ScheduleCompile!Q624)),ISNUMBER(FIND("1F",ScheduleCompile!Q624)),ISNUMBER(FIND("2F",ScheduleCompile!Q624)),ISNUMBER(FIND("3F",ScheduleCompile!Q624)),ISNUMBER(FIND("6F",ScheduleCompile!Q624)),ISNUMBER(FIND("7F",ScheduleCompile!Q624)),ISNUMBER(FIND("9F",ScheduleCompile!Q624)),ISNUMBER(FIND("4F",ScheduleCompile!Q624))),VALUE(LEFT(ScheduleCompile!Q624,FIND("F",ScheduleCompile!Q624)-1)),ScheduleCompile!Q624)))))),ISTEXT(ScheduleCompile!#REF!)),"ENDTABLE",IF(ISERROR(IF(ScheduleCompile!Q624="Off",0,IF(ScheduleCompile!Q624="On",1,IF(ISNUMBER(ScheduleCompile!Q624),ScheduleCompile!Q624/1,IF(ISTEXT(ScheduleCompile!Q624),IF(OR(ISNUMBER(FIND("5F",ScheduleCompile!Q624)),ISNUMBER(FIND("0F",ScheduleCompile!Q624)),ISNUMBER(FIND("8F",ScheduleCompile!Q624)),ISNUMBER(FIND("1F",ScheduleCompile!Q624)),ISNUMBER(FIND("2F",ScheduleCompile!Q624)),ISNUMBER(FIND("3F",ScheduleCompile!Q624)),ISNUMBER(FIND("6F",ScheduleCompile!Q624)),ISNUMBER(FIND("7F",ScheduleCompile!Q624)),ISNUMBER(FIND("9F",ScheduleCompile!Q624)),ISNUMBER(FIND("4F",ScheduleCompile!Q624))),VALUE(LEFT(ScheduleCompile!Q624,FIND("F",ScheduleCompile!Q624)-1)),ScheduleCompile!Q624)))))),"",IF(ScheduleCompile!Q624="Off",0,IF(ScheduleCompile!Q624="On",1,IF(ISNUMBER(ScheduleCompile!Q624),ScheduleCompile!Q624/1,IF(ISTEXT(ScheduleCompile!Q624),IF(OR(ISNUMBER(FIND("5F",ScheduleCompile!Q624)),ISNUMBER(FIND("0F",ScheduleCompile!Q624)),ISNUMBER(FIND("8F",ScheduleCompile!Q624)),ISNUMBER(FIND("1F",ScheduleCompile!Q624)),ISNUMBER(FIND("2F",ScheduleCompile!Q624)),ISNUMBER(FIND("3F",ScheduleCompile!Q624)),ISNUMBER(FIND("6F",ScheduleCompile!Q624)),ISNUMBER(FIND("7F",ScheduleCompile!Q624)),ISNUMBER(FIND("9F",ScheduleCompile!Q624)),ISNUMBER(FIND("4F",ScheduleCompile!Q624))),VALUE(LEFT(ScheduleCompile!Q624,FIND("F",ScheduleCompile!Q624)-1)),ScheduleCompile!Q624)))))))</f>
        <v>61.9</v>
      </c>
      <c r="W631" s="1">
        <f>IF(AND(ISERROR(IF(ScheduleCompile!R624="Off",0,IF(ScheduleCompile!R624="On",1,IF(ISNUMBER(ScheduleCompile!R624),ScheduleCompile!R624/1,IF(ISTEXT(ScheduleCompile!R624),IF(OR(ISNUMBER(FIND("5F",ScheduleCompile!R624)),ISNUMBER(FIND("0F",ScheduleCompile!R624)),ISNUMBER(FIND("8F",ScheduleCompile!R624)),ISNUMBER(FIND("1F",ScheduleCompile!R624)),ISNUMBER(FIND("2F",ScheduleCompile!R624)),ISNUMBER(FIND("3F",ScheduleCompile!R624)),ISNUMBER(FIND("6F",ScheduleCompile!R624)),ISNUMBER(FIND("7F",ScheduleCompile!R624)),ISNUMBER(FIND("9F",ScheduleCompile!R624)),ISNUMBER(FIND("4F",ScheduleCompile!R624))),VALUE(LEFT(ScheduleCompile!R624,FIND("F",ScheduleCompile!R624)-1)),ScheduleCompile!R624)))))),ISTEXT(ScheduleCompile!#REF!)),"ENDTABLE",IF(ISERROR(IF(ScheduleCompile!R624="Off",0,IF(ScheduleCompile!R624="On",1,IF(ISNUMBER(ScheduleCompile!R624),ScheduleCompile!R624/1,IF(ISTEXT(ScheduleCompile!R624),IF(OR(ISNUMBER(FIND("5F",ScheduleCompile!R624)),ISNUMBER(FIND("0F",ScheduleCompile!R624)),ISNUMBER(FIND("8F",ScheduleCompile!R624)),ISNUMBER(FIND("1F",ScheduleCompile!R624)),ISNUMBER(FIND("2F",ScheduleCompile!R624)),ISNUMBER(FIND("3F",ScheduleCompile!R624)),ISNUMBER(FIND("6F",ScheduleCompile!R624)),ISNUMBER(FIND("7F",ScheduleCompile!R624)),ISNUMBER(FIND("9F",ScheduleCompile!R624)),ISNUMBER(FIND("4F",ScheduleCompile!R624))),VALUE(LEFT(ScheduleCompile!R624,FIND("F",ScheduleCompile!R624)-1)),ScheduleCompile!R624)))))),"",IF(ScheduleCompile!R624="Off",0,IF(ScheduleCompile!R624="On",1,IF(ISNUMBER(ScheduleCompile!R624),ScheduleCompile!R624/1,IF(ISTEXT(ScheduleCompile!R624),IF(OR(ISNUMBER(FIND("5F",ScheduleCompile!R624)),ISNUMBER(FIND("0F",ScheduleCompile!R624)),ISNUMBER(FIND("8F",ScheduleCompile!R624)),ISNUMBER(FIND("1F",ScheduleCompile!R624)),ISNUMBER(FIND("2F",ScheduleCompile!R624)),ISNUMBER(FIND("3F",ScheduleCompile!R624)),ISNUMBER(FIND("6F",ScheduleCompile!R624)),ISNUMBER(FIND("7F",ScheduleCompile!R624)),ISNUMBER(FIND("9F",ScheduleCompile!R624)),ISNUMBER(FIND("4F",ScheduleCompile!R624))),VALUE(LEFT(ScheduleCompile!R624,FIND("F",ScheduleCompile!R624)-1)),ScheduleCompile!R624)))))))</f>
        <v>61.9</v>
      </c>
      <c r="X631" s="1">
        <f>IF(AND(ISERROR(IF(ScheduleCompile!S624="Off",0,IF(ScheduleCompile!S624="On",1,IF(ISNUMBER(ScheduleCompile!S624),ScheduleCompile!S624/1,IF(ISTEXT(ScheduleCompile!S624),IF(OR(ISNUMBER(FIND("5F",ScheduleCompile!S624)),ISNUMBER(FIND("0F",ScheduleCompile!S624)),ISNUMBER(FIND("8F",ScheduleCompile!S624)),ISNUMBER(FIND("1F",ScheduleCompile!S624)),ISNUMBER(FIND("2F",ScheduleCompile!S624)),ISNUMBER(FIND("3F",ScheduleCompile!S624)),ISNUMBER(FIND("6F",ScheduleCompile!S624)),ISNUMBER(FIND("7F",ScheduleCompile!S624)),ISNUMBER(FIND("9F",ScheduleCompile!S624)),ISNUMBER(FIND("4F",ScheduleCompile!S624))),VALUE(LEFT(ScheduleCompile!S624,FIND("F",ScheduleCompile!S624)-1)),ScheduleCompile!S624)))))),ISTEXT(ScheduleCompile!#REF!)),"ENDTABLE",IF(ISERROR(IF(ScheduleCompile!S624="Off",0,IF(ScheduleCompile!S624="On",1,IF(ISNUMBER(ScheduleCompile!S624),ScheduleCompile!S624/1,IF(ISTEXT(ScheduleCompile!S624),IF(OR(ISNUMBER(FIND("5F",ScheduleCompile!S624)),ISNUMBER(FIND("0F",ScheduleCompile!S624)),ISNUMBER(FIND("8F",ScheduleCompile!S624)),ISNUMBER(FIND("1F",ScheduleCompile!S624)),ISNUMBER(FIND("2F",ScheduleCompile!S624)),ISNUMBER(FIND("3F",ScheduleCompile!S624)),ISNUMBER(FIND("6F",ScheduleCompile!S624)),ISNUMBER(FIND("7F",ScheduleCompile!S624)),ISNUMBER(FIND("9F",ScheduleCompile!S624)),ISNUMBER(FIND("4F",ScheduleCompile!S624))),VALUE(LEFT(ScheduleCompile!S624,FIND("F",ScheduleCompile!S624)-1)),ScheduleCompile!S624)))))),"",IF(ScheduleCompile!S624="Off",0,IF(ScheduleCompile!S624="On",1,IF(ISNUMBER(ScheduleCompile!S624),ScheduleCompile!S624/1,IF(ISTEXT(ScheduleCompile!S624),IF(OR(ISNUMBER(FIND("5F",ScheduleCompile!S624)),ISNUMBER(FIND("0F",ScheduleCompile!S624)),ISNUMBER(FIND("8F",ScheduleCompile!S624)),ISNUMBER(FIND("1F",ScheduleCompile!S624)),ISNUMBER(FIND("2F",ScheduleCompile!S624)),ISNUMBER(FIND("3F",ScheduleCompile!S624)),ISNUMBER(FIND("6F",ScheduleCompile!S624)),ISNUMBER(FIND("7F",ScheduleCompile!S624)),ISNUMBER(FIND("9F",ScheduleCompile!S624)),ISNUMBER(FIND("4F",ScheduleCompile!S624))),VALUE(LEFT(ScheduleCompile!S624,FIND("F",ScheduleCompile!S624)-1)),ScheduleCompile!S624)))))))</f>
        <v>61.9</v>
      </c>
      <c r="Y631" s="1">
        <f>IF(AND(ISERROR(IF(ScheduleCompile!T624="Off",0,IF(ScheduleCompile!T624="On",1,IF(ISNUMBER(ScheduleCompile!T624),ScheduleCompile!T624/1,IF(ISTEXT(ScheduleCompile!T624),IF(OR(ISNUMBER(FIND("5F",ScheduleCompile!T624)),ISNUMBER(FIND("0F",ScheduleCompile!T624)),ISNUMBER(FIND("8F",ScheduleCompile!T624)),ISNUMBER(FIND("1F",ScheduleCompile!T624)),ISNUMBER(FIND("2F",ScheduleCompile!T624)),ISNUMBER(FIND("3F",ScheduleCompile!T624)),ISNUMBER(FIND("6F",ScheduleCompile!T624)),ISNUMBER(FIND("7F",ScheduleCompile!T624)),ISNUMBER(FIND("9F",ScheduleCompile!T624)),ISNUMBER(FIND("4F",ScheduleCompile!T624))),VALUE(LEFT(ScheduleCompile!T624,FIND("F",ScheduleCompile!T624)-1)),ScheduleCompile!T624)))))),ISTEXT(ScheduleCompile!#REF!)),"ENDTABLE",IF(ISERROR(IF(ScheduleCompile!T624="Off",0,IF(ScheduleCompile!T624="On",1,IF(ISNUMBER(ScheduleCompile!T624),ScheduleCompile!T624/1,IF(ISTEXT(ScheduleCompile!T624),IF(OR(ISNUMBER(FIND("5F",ScheduleCompile!T624)),ISNUMBER(FIND("0F",ScheduleCompile!T624)),ISNUMBER(FIND("8F",ScheduleCompile!T624)),ISNUMBER(FIND("1F",ScheduleCompile!T624)),ISNUMBER(FIND("2F",ScheduleCompile!T624)),ISNUMBER(FIND("3F",ScheduleCompile!T624)),ISNUMBER(FIND("6F",ScheduleCompile!T624)),ISNUMBER(FIND("7F",ScheduleCompile!T624)),ISNUMBER(FIND("9F",ScheduleCompile!T624)),ISNUMBER(FIND("4F",ScheduleCompile!T624))),VALUE(LEFT(ScheduleCompile!T624,FIND("F",ScheduleCompile!T624)-1)),ScheduleCompile!T624)))))),"",IF(ScheduleCompile!T624="Off",0,IF(ScheduleCompile!T624="On",1,IF(ISNUMBER(ScheduleCompile!T624),ScheduleCompile!T624/1,IF(ISTEXT(ScheduleCompile!T624),IF(OR(ISNUMBER(FIND("5F",ScheduleCompile!T624)),ISNUMBER(FIND("0F",ScheduleCompile!T624)),ISNUMBER(FIND("8F",ScheduleCompile!T624)),ISNUMBER(FIND("1F",ScheduleCompile!T624)),ISNUMBER(FIND("2F",ScheduleCompile!T624)),ISNUMBER(FIND("3F",ScheduleCompile!T624)),ISNUMBER(FIND("6F",ScheduleCompile!T624)),ISNUMBER(FIND("7F",ScheduleCompile!T624)),ISNUMBER(FIND("9F",ScheduleCompile!T624)),ISNUMBER(FIND("4F",ScheduleCompile!T624))),VALUE(LEFT(ScheduleCompile!T624,FIND("F",ScheduleCompile!T624)-1)),ScheduleCompile!T624)))))))</f>
        <v>61.9</v>
      </c>
      <c r="Z631" s="1">
        <f>IF(AND(ISERROR(IF(ScheduleCompile!U624="Off",0,IF(ScheduleCompile!U624="On",1,IF(ISNUMBER(ScheduleCompile!U624),ScheduleCompile!U624/1,IF(ISTEXT(ScheduleCompile!U624),IF(OR(ISNUMBER(FIND("5F",ScheduleCompile!U624)),ISNUMBER(FIND("0F",ScheduleCompile!U624)),ISNUMBER(FIND("8F",ScheduleCompile!U624)),ISNUMBER(FIND("1F",ScheduleCompile!U624)),ISNUMBER(FIND("2F",ScheduleCompile!U624)),ISNUMBER(FIND("3F",ScheduleCompile!U624)),ISNUMBER(FIND("6F",ScheduleCompile!U624)),ISNUMBER(FIND("7F",ScheduleCompile!U624)),ISNUMBER(FIND("9F",ScheduleCompile!U624)),ISNUMBER(FIND("4F",ScheduleCompile!U624))),VALUE(LEFT(ScheduleCompile!U624,FIND("F",ScheduleCompile!U624)-1)),ScheduleCompile!U624)))))),ISTEXT(ScheduleCompile!#REF!)),"ENDTABLE",IF(ISERROR(IF(ScheduleCompile!U624="Off",0,IF(ScheduleCompile!U624="On",1,IF(ISNUMBER(ScheduleCompile!U624),ScheduleCompile!U624/1,IF(ISTEXT(ScheduleCompile!U624),IF(OR(ISNUMBER(FIND("5F",ScheduleCompile!U624)),ISNUMBER(FIND("0F",ScheduleCompile!U624)),ISNUMBER(FIND("8F",ScheduleCompile!U624)),ISNUMBER(FIND("1F",ScheduleCompile!U624)),ISNUMBER(FIND("2F",ScheduleCompile!U624)),ISNUMBER(FIND("3F",ScheduleCompile!U624)),ISNUMBER(FIND("6F",ScheduleCompile!U624)),ISNUMBER(FIND("7F",ScheduleCompile!U624)),ISNUMBER(FIND("9F",ScheduleCompile!U624)),ISNUMBER(FIND("4F",ScheduleCompile!U624))),VALUE(LEFT(ScheduleCompile!U624,FIND("F",ScheduleCompile!U624)-1)),ScheduleCompile!U624)))))),"",IF(ScheduleCompile!U624="Off",0,IF(ScheduleCompile!U624="On",1,IF(ISNUMBER(ScheduleCompile!U624),ScheduleCompile!U624/1,IF(ISTEXT(ScheduleCompile!U624),IF(OR(ISNUMBER(FIND("5F",ScheduleCompile!U624)),ISNUMBER(FIND("0F",ScheduleCompile!U624)),ISNUMBER(FIND("8F",ScheduleCompile!U624)),ISNUMBER(FIND("1F",ScheduleCompile!U624)),ISNUMBER(FIND("2F",ScheduleCompile!U624)),ISNUMBER(FIND("3F",ScheduleCompile!U624)),ISNUMBER(FIND("6F",ScheduleCompile!U624)),ISNUMBER(FIND("7F",ScheduleCompile!U624)),ISNUMBER(FIND("9F",ScheduleCompile!U624)),ISNUMBER(FIND("4F",ScheduleCompile!U624))),VALUE(LEFT(ScheduleCompile!U624,FIND("F",ScheduleCompile!U624)-1)),ScheduleCompile!U624)))))))</f>
        <v>61.9</v>
      </c>
      <c r="AA631" s="1">
        <f>IF(AND(ISERROR(IF(ScheduleCompile!V624="Off",0,IF(ScheduleCompile!V624="On",1,IF(ISNUMBER(ScheduleCompile!V624),ScheduleCompile!V624/1,IF(ISTEXT(ScheduleCompile!V624),IF(OR(ISNUMBER(FIND("5F",ScheduleCompile!V624)),ISNUMBER(FIND("0F",ScheduleCompile!V624)),ISNUMBER(FIND("8F",ScheduleCompile!V624)),ISNUMBER(FIND("1F",ScheduleCompile!V624)),ISNUMBER(FIND("2F",ScheduleCompile!V624)),ISNUMBER(FIND("3F",ScheduleCompile!V624)),ISNUMBER(FIND("6F",ScheduleCompile!V624)),ISNUMBER(FIND("7F",ScheduleCompile!V624)),ISNUMBER(FIND("9F",ScheduleCompile!V624)),ISNUMBER(FIND("4F",ScheduleCompile!V624))),VALUE(LEFT(ScheduleCompile!V624,FIND("F",ScheduleCompile!V624)-1)),ScheduleCompile!V624)))))),ISTEXT(ScheduleCompile!#REF!)),"ENDTABLE",IF(ISERROR(IF(ScheduleCompile!V624="Off",0,IF(ScheduleCompile!V624="On",1,IF(ISNUMBER(ScheduleCompile!V624),ScheduleCompile!V624/1,IF(ISTEXT(ScheduleCompile!V624),IF(OR(ISNUMBER(FIND("5F",ScheduleCompile!V624)),ISNUMBER(FIND("0F",ScheduleCompile!V624)),ISNUMBER(FIND("8F",ScheduleCompile!V624)),ISNUMBER(FIND("1F",ScheduleCompile!V624)),ISNUMBER(FIND("2F",ScheduleCompile!V624)),ISNUMBER(FIND("3F",ScheduleCompile!V624)),ISNUMBER(FIND("6F",ScheduleCompile!V624)),ISNUMBER(FIND("7F",ScheduleCompile!V624)),ISNUMBER(FIND("9F",ScheduleCompile!V624)),ISNUMBER(FIND("4F",ScheduleCompile!V624))),VALUE(LEFT(ScheduleCompile!V624,FIND("F",ScheduleCompile!V624)-1)),ScheduleCompile!V624)))))),"",IF(ScheduleCompile!V624="Off",0,IF(ScheduleCompile!V624="On",1,IF(ISNUMBER(ScheduleCompile!V624),ScheduleCompile!V624/1,IF(ISTEXT(ScheduleCompile!V624),IF(OR(ISNUMBER(FIND("5F",ScheduleCompile!V624)),ISNUMBER(FIND("0F",ScheduleCompile!V624)),ISNUMBER(FIND("8F",ScheduleCompile!V624)),ISNUMBER(FIND("1F",ScheduleCompile!V624)),ISNUMBER(FIND("2F",ScheduleCompile!V624)),ISNUMBER(FIND("3F",ScheduleCompile!V624)),ISNUMBER(FIND("6F",ScheduleCompile!V624)),ISNUMBER(FIND("7F",ScheduleCompile!V624)),ISNUMBER(FIND("9F",ScheduleCompile!V624)),ISNUMBER(FIND("4F",ScheduleCompile!V624))),VALUE(LEFT(ScheduleCompile!V624,FIND("F",ScheduleCompile!V624)-1)),ScheduleCompile!V624)))))))</f>
        <v>61.9</v>
      </c>
      <c r="AB631" s="1">
        <f>IF(AND(ISERROR(IF(ScheduleCompile!W624="Off",0,IF(ScheduleCompile!W624="On",1,IF(ISNUMBER(ScheduleCompile!W624),ScheduleCompile!W624/1,IF(ISTEXT(ScheduleCompile!W624),IF(OR(ISNUMBER(FIND("5F",ScheduleCompile!W624)),ISNUMBER(FIND("0F",ScheduleCompile!W624)),ISNUMBER(FIND("8F",ScheduleCompile!W624)),ISNUMBER(FIND("1F",ScheduleCompile!W624)),ISNUMBER(FIND("2F",ScheduleCompile!W624)),ISNUMBER(FIND("3F",ScheduleCompile!W624)),ISNUMBER(FIND("6F",ScheduleCompile!W624)),ISNUMBER(FIND("7F",ScheduleCompile!W624)),ISNUMBER(FIND("9F",ScheduleCompile!W624)),ISNUMBER(FIND("4F",ScheduleCompile!W624))),VALUE(LEFT(ScheduleCompile!W624,FIND("F",ScheduleCompile!W624)-1)),ScheduleCompile!W624)))))),ISTEXT(ScheduleCompile!#REF!)),"ENDTABLE",IF(ISERROR(IF(ScheduleCompile!W624="Off",0,IF(ScheduleCompile!W624="On",1,IF(ISNUMBER(ScheduleCompile!W624),ScheduleCompile!W624/1,IF(ISTEXT(ScheduleCompile!W624),IF(OR(ISNUMBER(FIND("5F",ScheduleCompile!W624)),ISNUMBER(FIND("0F",ScheduleCompile!W624)),ISNUMBER(FIND("8F",ScheduleCompile!W624)),ISNUMBER(FIND("1F",ScheduleCompile!W624)),ISNUMBER(FIND("2F",ScheduleCompile!W624)),ISNUMBER(FIND("3F",ScheduleCompile!W624)),ISNUMBER(FIND("6F",ScheduleCompile!W624)),ISNUMBER(FIND("7F",ScheduleCompile!W624)),ISNUMBER(FIND("9F",ScheduleCompile!W624)),ISNUMBER(FIND("4F",ScheduleCompile!W624))),VALUE(LEFT(ScheduleCompile!W624,FIND("F",ScheduleCompile!W624)-1)),ScheduleCompile!W624)))))),"",IF(ScheduleCompile!W624="Off",0,IF(ScheduleCompile!W624="On",1,IF(ISNUMBER(ScheduleCompile!W624),ScheduleCompile!W624/1,IF(ISTEXT(ScheduleCompile!W624),IF(OR(ISNUMBER(FIND("5F",ScheduleCompile!W624)),ISNUMBER(FIND("0F",ScheduleCompile!W624)),ISNUMBER(FIND("8F",ScheduleCompile!W624)),ISNUMBER(FIND("1F",ScheduleCompile!W624)),ISNUMBER(FIND("2F",ScheduleCompile!W624)),ISNUMBER(FIND("3F",ScheduleCompile!W624)),ISNUMBER(FIND("6F",ScheduleCompile!W624)),ISNUMBER(FIND("7F",ScheduleCompile!W624)),ISNUMBER(FIND("9F",ScheduleCompile!W624)),ISNUMBER(FIND("4F",ScheduleCompile!W624))),VALUE(LEFT(ScheduleCompile!W624,FIND("F",ScheduleCompile!W624)-1)),ScheduleCompile!W624)))))))</f>
        <v>61.9</v>
      </c>
      <c r="AC631" s="1">
        <f>IF(AND(ISERROR(IF(ScheduleCompile!X624="Off",0,IF(ScheduleCompile!X624="On",1,IF(ISNUMBER(ScheduleCompile!X624),ScheduleCompile!X624/1,IF(ISTEXT(ScheduleCompile!X624),IF(OR(ISNUMBER(FIND("5F",ScheduleCompile!X624)),ISNUMBER(FIND("0F",ScheduleCompile!X624)),ISNUMBER(FIND("8F",ScheduleCompile!X624)),ISNUMBER(FIND("1F",ScheduleCompile!X624)),ISNUMBER(FIND("2F",ScheduleCompile!X624)),ISNUMBER(FIND("3F",ScheduleCompile!X624)),ISNUMBER(FIND("6F",ScheduleCompile!X624)),ISNUMBER(FIND("7F",ScheduleCompile!X624)),ISNUMBER(FIND("9F",ScheduleCompile!X624)),ISNUMBER(FIND("4F",ScheduleCompile!X624))),VALUE(LEFT(ScheduleCompile!X624,FIND("F",ScheduleCompile!X624)-1)),ScheduleCompile!X624)))))),ISTEXT(ScheduleCompile!#REF!)),"ENDTABLE",IF(ISERROR(IF(ScheduleCompile!X624="Off",0,IF(ScheduleCompile!X624="On",1,IF(ISNUMBER(ScheduleCompile!X624),ScheduleCompile!X624/1,IF(ISTEXT(ScheduleCompile!X624),IF(OR(ISNUMBER(FIND("5F",ScheduleCompile!X624)),ISNUMBER(FIND("0F",ScheduleCompile!X624)),ISNUMBER(FIND("8F",ScheduleCompile!X624)),ISNUMBER(FIND("1F",ScheduleCompile!X624)),ISNUMBER(FIND("2F",ScheduleCompile!X624)),ISNUMBER(FIND("3F",ScheduleCompile!X624)),ISNUMBER(FIND("6F",ScheduleCompile!X624)),ISNUMBER(FIND("7F",ScheduleCompile!X624)),ISNUMBER(FIND("9F",ScheduleCompile!X624)),ISNUMBER(FIND("4F",ScheduleCompile!X624))),VALUE(LEFT(ScheduleCompile!X624,FIND("F",ScheduleCompile!X624)-1)),ScheduleCompile!X624)))))),"",IF(ScheduleCompile!X624="Off",0,IF(ScheduleCompile!X624="On",1,IF(ISNUMBER(ScheduleCompile!X624),ScheduleCompile!X624/1,IF(ISTEXT(ScheduleCompile!X624),IF(OR(ISNUMBER(FIND("5F",ScheduleCompile!X624)),ISNUMBER(FIND("0F",ScheduleCompile!X624)),ISNUMBER(FIND("8F",ScheduleCompile!X624)),ISNUMBER(FIND("1F",ScheduleCompile!X624)),ISNUMBER(FIND("2F",ScheduleCompile!X624)),ISNUMBER(FIND("3F",ScheduleCompile!X624)),ISNUMBER(FIND("6F",ScheduleCompile!X624)),ISNUMBER(FIND("7F",ScheduleCompile!X624)),ISNUMBER(FIND("9F",ScheduleCompile!X624)),ISNUMBER(FIND("4F",ScheduleCompile!X624))),VALUE(LEFT(ScheduleCompile!X624,FIND("F",ScheduleCompile!X624)-1)),ScheduleCompile!X624)))))))</f>
        <v>61.9</v>
      </c>
      <c r="AD631" s="1">
        <f>IF(AND(ISERROR(IF(ScheduleCompile!Y624="Off",0,IF(ScheduleCompile!Y624="On",1,IF(ISNUMBER(ScheduleCompile!Y624),ScheduleCompile!Y624/1,IF(ISTEXT(ScheduleCompile!Y624),IF(OR(ISNUMBER(FIND("5F",ScheduleCompile!Y624)),ISNUMBER(FIND("0F",ScheduleCompile!Y624)),ISNUMBER(FIND("8F",ScheduleCompile!Y624)),ISNUMBER(FIND("1F",ScheduleCompile!Y624)),ISNUMBER(FIND("2F",ScheduleCompile!Y624)),ISNUMBER(FIND("3F",ScheduleCompile!Y624)),ISNUMBER(FIND("6F",ScheduleCompile!Y624)),ISNUMBER(FIND("7F",ScheduleCompile!Y624)),ISNUMBER(FIND("9F",ScheduleCompile!Y624)),ISNUMBER(FIND("4F",ScheduleCompile!Y624))),VALUE(LEFT(ScheduleCompile!Y624,FIND("F",ScheduleCompile!Y624)-1)),ScheduleCompile!Y624)))))),ISTEXT(ScheduleCompile!#REF!)),"ENDTABLE",IF(ISERROR(IF(ScheduleCompile!Y624="Off",0,IF(ScheduleCompile!Y624="On",1,IF(ISNUMBER(ScheduleCompile!Y624),ScheduleCompile!Y624/1,IF(ISTEXT(ScheduleCompile!Y624),IF(OR(ISNUMBER(FIND("5F",ScheduleCompile!Y624)),ISNUMBER(FIND("0F",ScheduleCompile!Y624)),ISNUMBER(FIND("8F",ScheduleCompile!Y624)),ISNUMBER(FIND("1F",ScheduleCompile!Y624)),ISNUMBER(FIND("2F",ScheduleCompile!Y624)),ISNUMBER(FIND("3F",ScheduleCompile!Y624)),ISNUMBER(FIND("6F",ScheduleCompile!Y624)),ISNUMBER(FIND("7F",ScheduleCompile!Y624)),ISNUMBER(FIND("9F",ScheduleCompile!Y624)),ISNUMBER(FIND("4F",ScheduleCompile!Y624))),VALUE(LEFT(ScheduleCompile!Y624,FIND("F",ScheduleCompile!Y624)-1)),ScheduleCompile!Y624)))))),"",IF(ScheduleCompile!Y624="Off",0,IF(ScheduleCompile!Y624="On",1,IF(ISNUMBER(ScheduleCompile!Y624),ScheduleCompile!Y624/1,IF(ISTEXT(ScheduleCompile!Y624),IF(OR(ISNUMBER(FIND("5F",ScheduleCompile!Y624)),ISNUMBER(FIND("0F",ScheduleCompile!Y624)),ISNUMBER(FIND("8F",ScheduleCompile!Y624)),ISNUMBER(FIND("1F",ScheduleCompile!Y624)),ISNUMBER(FIND("2F",ScheduleCompile!Y624)),ISNUMBER(FIND("3F",ScheduleCompile!Y624)),ISNUMBER(FIND("6F",ScheduleCompile!Y624)),ISNUMBER(FIND("7F",ScheduleCompile!Y624)),ISNUMBER(FIND("9F",ScheduleCompile!Y624)),ISNUMBER(FIND("4F",ScheduleCompile!Y624))),VALUE(LEFT(ScheduleCompile!Y624,FIND("F",ScheduleCompile!Y624)-1)),ScheduleCompile!Y624)))))))</f>
        <v>61.9</v>
      </c>
    </row>
    <row r="632" spans="1:30" x14ac:dyDescent="0.25">
      <c r="A632" t="str">
        <f t="shared" si="39"/>
        <v>SchDay "WaterMainCZ08Dec"  Type = "Temperature" Hr = (59.2, 59.2, 59.2, 59.2, 59.2, 59.2, 59.2, 59.2, 59.2, 59.2, 59.2, 59.2, 59.2, 59.2, 59.2, 59.2, 59.2, 59.2, 59.2, 59.2, 59.2, 59.2, 59.2, 59.2) ..</v>
      </c>
      <c r="B632" s="1" t="s">
        <v>623</v>
      </c>
      <c r="C632" t="str">
        <f t="shared" si="40"/>
        <v xml:space="preserve">SchDay "WaterMainCZ08Dec"  Type = "Temperature" Hr = </v>
      </c>
      <c r="D632" t="str">
        <f t="shared" si="41"/>
        <v>(59.2, 59.2, 59.2, 59.2, 59.2, 59.2, 59.2, 59.2, 59.2, 59.2, 59.2, 59.2, 59.2, 59.2, 59.2, 59.2, 59.2, 59.2, 59.2, 59.2, 59.2, 59.2, 59.2, 59.2) ..</v>
      </c>
      <c r="E632" s="30" t="str">
        <f>ScheduleCompile!A625</f>
        <v>WaterMainCZ08Dec</v>
      </c>
      <c r="F632" t="str">
        <f t="shared" si="42"/>
        <v>Temperature</v>
      </c>
      <c r="G632" s="1">
        <f>IF(AND(ISERROR(IF(ScheduleCompile!B625="Off",0,IF(ScheduleCompile!B625="On",1,IF(ISNUMBER(ScheduleCompile!B625),ScheduleCompile!B625/1,IF(ISTEXT(ScheduleCompile!B625),IF(OR(ISNUMBER(FIND("5F",ScheduleCompile!B625)),ISNUMBER(FIND("0F",ScheduleCompile!B625)),ISNUMBER(FIND("8F",ScheduleCompile!B625)),ISNUMBER(FIND("1F",ScheduleCompile!B625)),ISNUMBER(FIND("2F",ScheduleCompile!B625)),ISNUMBER(FIND("3F",ScheduleCompile!B625)),ISNUMBER(FIND("6F",ScheduleCompile!B625)),ISNUMBER(FIND("7F",ScheduleCompile!B625)),ISNUMBER(FIND("9F",ScheduleCompile!B625)),ISNUMBER(FIND("4F",ScheduleCompile!B625))),VALUE(LEFT(ScheduleCompile!B625,FIND("F",ScheduleCompile!B625)-1)),ScheduleCompile!B625)))))),ISTEXT(ScheduleCompile!#REF!)),"ENDTABLE",IF(ISERROR(IF(ScheduleCompile!B625="Off",0,IF(ScheduleCompile!B625="On",1,IF(ISNUMBER(ScheduleCompile!B625),ScheduleCompile!B625/1,IF(ISTEXT(ScheduleCompile!B625),IF(OR(ISNUMBER(FIND("5F",ScheduleCompile!B625)),ISNUMBER(FIND("0F",ScheduleCompile!B625)),ISNUMBER(FIND("8F",ScheduleCompile!B625)),ISNUMBER(FIND("1F",ScheduleCompile!B625)),ISNUMBER(FIND("2F",ScheduleCompile!B625)),ISNUMBER(FIND("3F",ScheduleCompile!B625)),ISNUMBER(FIND("6F",ScheduleCompile!B625)),ISNUMBER(FIND("7F",ScheduleCompile!B625)),ISNUMBER(FIND("9F",ScheduleCompile!B625)),ISNUMBER(FIND("4F",ScheduleCompile!B625))),VALUE(LEFT(ScheduleCompile!B625,FIND("F",ScheduleCompile!B625)-1)),ScheduleCompile!B625)))))),"",IF(ScheduleCompile!B625="Off",0,IF(ScheduleCompile!B625="On",1,IF(ISNUMBER(ScheduleCompile!B625),ScheduleCompile!B625/1,IF(ISTEXT(ScheduleCompile!B625),IF(OR(ISNUMBER(FIND("5F",ScheduleCompile!B625)),ISNUMBER(FIND("0F",ScheduleCompile!B625)),ISNUMBER(FIND("8F",ScheduleCompile!B625)),ISNUMBER(FIND("1F",ScheduleCompile!B625)),ISNUMBER(FIND("2F",ScheduleCompile!B625)),ISNUMBER(FIND("3F",ScheduleCompile!B625)),ISNUMBER(FIND("6F",ScheduleCompile!B625)),ISNUMBER(FIND("7F",ScheduleCompile!B625)),ISNUMBER(FIND("9F",ScheduleCompile!B625)),ISNUMBER(FIND("4F",ScheduleCompile!B625))),VALUE(LEFT(ScheduleCompile!B625,FIND("F",ScheduleCompile!B625)-1)),ScheduleCompile!B625)))))))</f>
        <v>59.2</v>
      </c>
      <c r="H632" s="1">
        <f>IF(AND(ISERROR(IF(ScheduleCompile!C625="Off",0,IF(ScheduleCompile!C625="On",1,IF(ISNUMBER(ScheduleCompile!C625),ScheduleCompile!C625/1,IF(ISTEXT(ScheduleCompile!C625),IF(OR(ISNUMBER(FIND("5F",ScheduleCompile!C625)),ISNUMBER(FIND("0F",ScheduleCompile!C625)),ISNUMBER(FIND("8F",ScheduleCompile!C625)),ISNUMBER(FIND("1F",ScheduleCompile!C625)),ISNUMBER(FIND("2F",ScheduleCompile!C625)),ISNUMBER(FIND("3F",ScheduleCompile!C625)),ISNUMBER(FIND("6F",ScheduleCompile!C625)),ISNUMBER(FIND("7F",ScheduleCompile!C625)),ISNUMBER(FIND("9F",ScheduleCompile!C625)),ISNUMBER(FIND("4F",ScheduleCompile!C625))),VALUE(LEFT(ScheduleCompile!C625,FIND("F",ScheduleCompile!C625)-1)),ScheduleCompile!C625)))))),ISTEXT(ScheduleCompile!#REF!)),"ENDTABLE",IF(ISERROR(IF(ScheduleCompile!C625="Off",0,IF(ScheduleCompile!C625="On",1,IF(ISNUMBER(ScheduleCompile!C625),ScheduleCompile!C625/1,IF(ISTEXT(ScheduleCompile!C625),IF(OR(ISNUMBER(FIND("5F",ScheduleCompile!C625)),ISNUMBER(FIND("0F",ScheduleCompile!C625)),ISNUMBER(FIND("8F",ScheduleCompile!C625)),ISNUMBER(FIND("1F",ScheduleCompile!C625)),ISNUMBER(FIND("2F",ScheduleCompile!C625)),ISNUMBER(FIND("3F",ScheduleCompile!C625)),ISNUMBER(FIND("6F",ScheduleCompile!C625)),ISNUMBER(FIND("7F",ScheduleCompile!C625)),ISNUMBER(FIND("9F",ScheduleCompile!C625)),ISNUMBER(FIND("4F",ScheduleCompile!C625))),VALUE(LEFT(ScheduleCompile!C625,FIND("F",ScheduleCompile!C625)-1)),ScheduleCompile!C625)))))),"",IF(ScheduleCompile!C625="Off",0,IF(ScheduleCompile!C625="On",1,IF(ISNUMBER(ScheduleCompile!C625),ScheduleCompile!C625/1,IF(ISTEXT(ScheduleCompile!C625),IF(OR(ISNUMBER(FIND("5F",ScheduleCompile!C625)),ISNUMBER(FIND("0F",ScheduleCompile!C625)),ISNUMBER(FIND("8F",ScheduleCompile!C625)),ISNUMBER(FIND("1F",ScheduleCompile!C625)),ISNUMBER(FIND("2F",ScheduleCompile!C625)),ISNUMBER(FIND("3F",ScheduleCompile!C625)),ISNUMBER(FIND("6F",ScheduleCompile!C625)),ISNUMBER(FIND("7F",ScheduleCompile!C625)),ISNUMBER(FIND("9F",ScheduleCompile!C625)),ISNUMBER(FIND("4F",ScheduleCompile!C625))),VALUE(LEFT(ScheduleCompile!C625,FIND("F",ScheduleCompile!C625)-1)),ScheduleCompile!C625)))))))</f>
        <v>59.2</v>
      </c>
      <c r="I632" s="1">
        <f>IF(AND(ISERROR(IF(ScheduleCompile!D625="Off",0,IF(ScheduleCompile!D625="On",1,IF(ISNUMBER(ScheduleCompile!D625),ScheduleCompile!D625/1,IF(ISTEXT(ScheduleCompile!D625),IF(OR(ISNUMBER(FIND("5F",ScheduleCompile!D625)),ISNUMBER(FIND("0F",ScheduleCompile!D625)),ISNUMBER(FIND("8F",ScheduleCompile!D625)),ISNUMBER(FIND("1F",ScheduleCompile!D625)),ISNUMBER(FIND("2F",ScheduleCompile!D625)),ISNUMBER(FIND("3F",ScheduleCompile!D625)),ISNUMBER(FIND("6F",ScheduleCompile!D625)),ISNUMBER(FIND("7F",ScheduleCompile!D625)),ISNUMBER(FIND("9F",ScheduleCompile!D625)),ISNUMBER(FIND("4F",ScheduleCompile!D625))),VALUE(LEFT(ScheduleCompile!D625,FIND("F",ScheduleCompile!D625)-1)),ScheduleCompile!D625)))))),ISTEXT(ScheduleCompile!#REF!)),"ENDTABLE",IF(ISERROR(IF(ScheduleCompile!D625="Off",0,IF(ScheduleCompile!D625="On",1,IF(ISNUMBER(ScheduleCompile!D625),ScheduleCompile!D625/1,IF(ISTEXT(ScheduleCompile!D625),IF(OR(ISNUMBER(FIND("5F",ScheduleCompile!D625)),ISNUMBER(FIND("0F",ScheduleCompile!D625)),ISNUMBER(FIND("8F",ScheduleCompile!D625)),ISNUMBER(FIND("1F",ScheduleCompile!D625)),ISNUMBER(FIND("2F",ScheduleCompile!D625)),ISNUMBER(FIND("3F",ScheduleCompile!D625)),ISNUMBER(FIND("6F",ScheduleCompile!D625)),ISNUMBER(FIND("7F",ScheduleCompile!D625)),ISNUMBER(FIND("9F",ScheduleCompile!D625)),ISNUMBER(FIND("4F",ScheduleCompile!D625))),VALUE(LEFT(ScheduleCompile!D625,FIND("F",ScheduleCompile!D625)-1)),ScheduleCompile!D625)))))),"",IF(ScheduleCompile!D625="Off",0,IF(ScheduleCompile!D625="On",1,IF(ISNUMBER(ScheduleCompile!D625),ScheduleCompile!D625/1,IF(ISTEXT(ScheduleCompile!D625),IF(OR(ISNUMBER(FIND("5F",ScheduleCompile!D625)),ISNUMBER(FIND("0F",ScheduleCompile!D625)),ISNUMBER(FIND("8F",ScheduleCompile!D625)),ISNUMBER(FIND("1F",ScheduleCompile!D625)),ISNUMBER(FIND("2F",ScheduleCompile!D625)),ISNUMBER(FIND("3F",ScheduleCompile!D625)),ISNUMBER(FIND("6F",ScheduleCompile!D625)),ISNUMBER(FIND("7F",ScheduleCompile!D625)),ISNUMBER(FIND("9F",ScheduleCompile!D625)),ISNUMBER(FIND("4F",ScheduleCompile!D625))),VALUE(LEFT(ScheduleCompile!D625,FIND("F",ScheduleCompile!D625)-1)),ScheduleCompile!D625)))))))</f>
        <v>59.2</v>
      </c>
      <c r="J632" s="1">
        <f>IF(AND(ISERROR(IF(ScheduleCompile!E625="Off",0,IF(ScheduleCompile!E625="On",1,IF(ISNUMBER(ScheduleCompile!E625),ScheduleCompile!E625/1,IF(ISTEXT(ScheduleCompile!E625),IF(OR(ISNUMBER(FIND("5F",ScheduleCompile!E625)),ISNUMBER(FIND("0F",ScheduleCompile!E625)),ISNUMBER(FIND("8F",ScheduleCompile!E625)),ISNUMBER(FIND("1F",ScheduleCompile!E625)),ISNUMBER(FIND("2F",ScheduleCompile!E625)),ISNUMBER(FIND("3F",ScheduleCompile!E625)),ISNUMBER(FIND("6F",ScheduleCompile!E625)),ISNUMBER(FIND("7F",ScheduleCompile!E625)),ISNUMBER(FIND("9F",ScheduleCompile!E625)),ISNUMBER(FIND("4F",ScheduleCompile!E625))),VALUE(LEFT(ScheduleCompile!E625,FIND("F",ScheduleCompile!E625)-1)),ScheduleCompile!E625)))))),ISTEXT(ScheduleCompile!#REF!)),"ENDTABLE",IF(ISERROR(IF(ScheduleCompile!E625="Off",0,IF(ScheduleCompile!E625="On",1,IF(ISNUMBER(ScheduleCompile!E625),ScheduleCompile!E625/1,IF(ISTEXT(ScheduleCompile!E625),IF(OR(ISNUMBER(FIND("5F",ScheduleCompile!E625)),ISNUMBER(FIND("0F",ScheduleCompile!E625)),ISNUMBER(FIND("8F",ScheduleCompile!E625)),ISNUMBER(FIND("1F",ScheduleCompile!E625)),ISNUMBER(FIND("2F",ScheduleCompile!E625)),ISNUMBER(FIND("3F",ScheduleCompile!E625)),ISNUMBER(FIND("6F",ScheduleCompile!E625)),ISNUMBER(FIND("7F",ScheduleCompile!E625)),ISNUMBER(FIND("9F",ScheduleCompile!E625)),ISNUMBER(FIND("4F",ScheduleCompile!E625))),VALUE(LEFT(ScheduleCompile!E625,FIND("F",ScheduleCompile!E625)-1)),ScheduleCompile!E625)))))),"",IF(ScheduleCompile!E625="Off",0,IF(ScheduleCompile!E625="On",1,IF(ISNUMBER(ScheduleCompile!E625),ScheduleCompile!E625/1,IF(ISTEXT(ScheduleCompile!E625),IF(OR(ISNUMBER(FIND("5F",ScheduleCompile!E625)),ISNUMBER(FIND("0F",ScheduleCompile!E625)),ISNUMBER(FIND("8F",ScheduleCompile!E625)),ISNUMBER(FIND("1F",ScheduleCompile!E625)),ISNUMBER(FIND("2F",ScheduleCompile!E625)),ISNUMBER(FIND("3F",ScheduleCompile!E625)),ISNUMBER(FIND("6F",ScheduleCompile!E625)),ISNUMBER(FIND("7F",ScheduleCompile!E625)),ISNUMBER(FIND("9F",ScheduleCompile!E625)),ISNUMBER(FIND("4F",ScheduleCompile!E625))),VALUE(LEFT(ScheduleCompile!E625,FIND("F",ScheduleCompile!E625)-1)),ScheduleCompile!E625)))))))</f>
        <v>59.2</v>
      </c>
      <c r="K632" s="1">
        <f>IF(AND(ISERROR(IF(ScheduleCompile!F625="Off",0,IF(ScheduleCompile!F625="On",1,IF(ISNUMBER(ScheduleCompile!F625),ScheduleCompile!F625/1,IF(ISTEXT(ScheduleCompile!F625),IF(OR(ISNUMBER(FIND("5F",ScheduleCompile!F625)),ISNUMBER(FIND("0F",ScheduleCompile!F625)),ISNUMBER(FIND("8F",ScheduleCompile!F625)),ISNUMBER(FIND("1F",ScheduleCompile!F625)),ISNUMBER(FIND("2F",ScheduleCompile!F625)),ISNUMBER(FIND("3F",ScheduleCompile!F625)),ISNUMBER(FIND("6F",ScheduleCompile!F625)),ISNUMBER(FIND("7F",ScheduleCompile!F625)),ISNUMBER(FIND("9F",ScheduleCompile!F625)),ISNUMBER(FIND("4F",ScheduleCompile!F625))),VALUE(LEFT(ScheduleCompile!F625,FIND("F",ScheduleCompile!F625)-1)),ScheduleCompile!F625)))))),ISTEXT(ScheduleCompile!#REF!)),"ENDTABLE",IF(ISERROR(IF(ScheduleCompile!F625="Off",0,IF(ScheduleCompile!F625="On",1,IF(ISNUMBER(ScheduleCompile!F625),ScheduleCompile!F625/1,IF(ISTEXT(ScheduleCompile!F625),IF(OR(ISNUMBER(FIND("5F",ScheduleCompile!F625)),ISNUMBER(FIND("0F",ScheduleCompile!F625)),ISNUMBER(FIND("8F",ScheduleCompile!F625)),ISNUMBER(FIND("1F",ScheduleCompile!F625)),ISNUMBER(FIND("2F",ScheduleCompile!F625)),ISNUMBER(FIND("3F",ScheduleCompile!F625)),ISNUMBER(FIND("6F",ScheduleCompile!F625)),ISNUMBER(FIND("7F",ScheduleCompile!F625)),ISNUMBER(FIND("9F",ScheduleCompile!F625)),ISNUMBER(FIND("4F",ScheduleCompile!F625))),VALUE(LEFT(ScheduleCompile!F625,FIND("F",ScheduleCompile!F625)-1)),ScheduleCompile!F625)))))),"",IF(ScheduleCompile!F625="Off",0,IF(ScheduleCompile!F625="On",1,IF(ISNUMBER(ScheduleCompile!F625),ScheduleCompile!F625/1,IF(ISTEXT(ScheduleCompile!F625),IF(OR(ISNUMBER(FIND("5F",ScheduleCompile!F625)),ISNUMBER(FIND("0F",ScheduleCompile!F625)),ISNUMBER(FIND("8F",ScheduleCompile!F625)),ISNUMBER(FIND("1F",ScheduleCompile!F625)),ISNUMBER(FIND("2F",ScheduleCompile!F625)),ISNUMBER(FIND("3F",ScheduleCompile!F625)),ISNUMBER(FIND("6F",ScheduleCompile!F625)),ISNUMBER(FIND("7F",ScheduleCompile!F625)),ISNUMBER(FIND("9F",ScheduleCompile!F625)),ISNUMBER(FIND("4F",ScheduleCompile!F625))),VALUE(LEFT(ScheduleCompile!F625,FIND("F",ScheduleCompile!F625)-1)),ScheduleCompile!F625)))))))</f>
        <v>59.2</v>
      </c>
      <c r="L632" s="1">
        <f>IF(AND(ISERROR(IF(ScheduleCompile!G625="Off",0,IF(ScheduleCompile!G625="On",1,IF(ISNUMBER(ScheduleCompile!G625),ScheduleCompile!G625/1,IF(ISTEXT(ScheduleCompile!G625),IF(OR(ISNUMBER(FIND("5F",ScheduleCompile!G625)),ISNUMBER(FIND("0F",ScheduleCompile!G625)),ISNUMBER(FIND("8F",ScheduleCompile!G625)),ISNUMBER(FIND("1F",ScheduleCompile!G625)),ISNUMBER(FIND("2F",ScheduleCompile!G625)),ISNUMBER(FIND("3F",ScheduleCompile!G625)),ISNUMBER(FIND("6F",ScheduleCompile!G625)),ISNUMBER(FIND("7F",ScheduleCompile!G625)),ISNUMBER(FIND("9F",ScheduleCompile!G625)),ISNUMBER(FIND("4F",ScheduleCompile!G625))),VALUE(LEFT(ScheduleCompile!G625,FIND("F",ScheduleCompile!G625)-1)),ScheduleCompile!G625)))))),ISTEXT(ScheduleCompile!#REF!)),"ENDTABLE",IF(ISERROR(IF(ScheduleCompile!G625="Off",0,IF(ScheduleCompile!G625="On",1,IF(ISNUMBER(ScheduleCompile!G625),ScheduleCompile!G625/1,IF(ISTEXT(ScheduleCompile!G625),IF(OR(ISNUMBER(FIND("5F",ScheduleCompile!G625)),ISNUMBER(FIND("0F",ScheduleCompile!G625)),ISNUMBER(FIND("8F",ScheduleCompile!G625)),ISNUMBER(FIND("1F",ScheduleCompile!G625)),ISNUMBER(FIND("2F",ScheduleCompile!G625)),ISNUMBER(FIND("3F",ScheduleCompile!G625)),ISNUMBER(FIND("6F",ScheduleCompile!G625)),ISNUMBER(FIND("7F",ScheduleCompile!G625)),ISNUMBER(FIND("9F",ScheduleCompile!G625)),ISNUMBER(FIND("4F",ScheduleCompile!G625))),VALUE(LEFT(ScheduleCompile!G625,FIND("F",ScheduleCompile!G625)-1)),ScheduleCompile!G625)))))),"",IF(ScheduleCompile!G625="Off",0,IF(ScheduleCompile!G625="On",1,IF(ISNUMBER(ScheduleCompile!G625),ScheduleCompile!G625/1,IF(ISTEXT(ScheduleCompile!G625),IF(OR(ISNUMBER(FIND("5F",ScheduleCompile!G625)),ISNUMBER(FIND("0F",ScheduleCompile!G625)),ISNUMBER(FIND("8F",ScheduleCompile!G625)),ISNUMBER(FIND("1F",ScheduleCompile!G625)),ISNUMBER(FIND("2F",ScheduleCompile!G625)),ISNUMBER(FIND("3F",ScheduleCompile!G625)),ISNUMBER(FIND("6F",ScheduleCompile!G625)),ISNUMBER(FIND("7F",ScheduleCompile!G625)),ISNUMBER(FIND("9F",ScheduleCompile!G625)),ISNUMBER(FIND("4F",ScheduleCompile!G625))),VALUE(LEFT(ScheduleCompile!G625,FIND("F",ScheduleCompile!G625)-1)),ScheduleCompile!G625)))))))</f>
        <v>59.2</v>
      </c>
      <c r="M632" s="1">
        <f>IF(AND(ISERROR(IF(ScheduleCompile!H625="Off",0,IF(ScheduleCompile!H625="On",1,IF(ISNUMBER(ScheduleCompile!H625),ScheduleCompile!H625/1,IF(ISTEXT(ScheduleCompile!H625),IF(OR(ISNUMBER(FIND("5F",ScheduleCompile!H625)),ISNUMBER(FIND("0F",ScheduleCompile!H625)),ISNUMBER(FIND("8F",ScheduleCompile!H625)),ISNUMBER(FIND("1F",ScheduleCompile!H625)),ISNUMBER(FIND("2F",ScheduleCompile!H625)),ISNUMBER(FIND("3F",ScheduleCompile!H625)),ISNUMBER(FIND("6F",ScheduleCompile!H625)),ISNUMBER(FIND("7F",ScheduleCompile!H625)),ISNUMBER(FIND("9F",ScheduleCompile!H625)),ISNUMBER(FIND("4F",ScheduleCompile!H625))),VALUE(LEFT(ScheduleCompile!H625,FIND("F",ScheduleCompile!H625)-1)),ScheduleCompile!H625)))))),ISTEXT(ScheduleCompile!#REF!)),"ENDTABLE",IF(ISERROR(IF(ScheduleCompile!H625="Off",0,IF(ScheduleCompile!H625="On",1,IF(ISNUMBER(ScheduleCompile!H625),ScheduleCompile!H625/1,IF(ISTEXT(ScheduleCompile!H625),IF(OR(ISNUMBER(FIND("5F",ScheduleCompile!H625)),ISNUMBER(FIND("0F",ScheduleCompile!H625)),ISNUMBER(FIND("8F",ScheduleCompile!H625)),ISNUMBER(FIND("1F",ScheduleCompile!H625)),ISNUMBER(FIND("2F",ScheduleCompile!H625)),ISNUMBER(FIND("3F",ScheduleCompile!H625)),ISNUMBER(FIND("6F",ScheduleCompile!H625)),ISNUMBER(FIND("7F",ScheduleCompile!H625)),ISNUMBER(FIND("9F",ScheduleCompile!H625)),ISNUMBER(FIND("4F",ScheduleCompile!H625))),VALUE(LEFT(ScheduleCompile!H625,FIND("F",ScheduleCompile!H625)-1)),ScheduleCompile!H625)))))),"",IF(ScheduleCompile!H625="Off",0,IF(ScheduleCompile!H625="On",1,IF(ISNUMBER(ScheduleCompile!H625),ScheduleCompile!H625/1,IF(ISTEXT(ScheduleCompile!H625),IF(OR(ISNUMBER(FIND("5F",ScheduleCompile!H625)),ISNUMBER(FIND("0F",ScheduleCompile!H625)),ISNUMBER(FIND("8F",ScheduleCompile!H625)),ISNUMBER(FIND("1F",ScheduleCompile!H625)),ISNUMBER(FIND("2F",ScheduleCompile!H625)),ISNUMBER(FIND("3F",ScheduleCompile!H625)),ISNUMBER(FIND("6F",ScheduleCompile!H625)),ISNUMBER(FIND("7F",ScheduleCompile!H625)),ISNUMBER(FIND("9F",ScheduleCompile!H625)),ISNUMBER(FIND("4F",ScheduleCompile!H625))),VALUE(LEFT(ScheduleCompile!H625,FIND("F",ScheduleCompile!H625)-1)),ScheduleCompile!H625)))))))</f>
        <v>59.2</v>
      </c>
      <c r="N632" s="1">
        <f>IF(AND(ISERROR(IF(ScheduleCompile!I625="Off",0,IF(ScheduleCompile!I625="On",1,IF(ISNUMBER(ScheduleCompile!I625),ScheduleCompile!I625/1,IF(ISTEXT(ScheduleCompile!I625),IF(OR(ISNUMBER(FIND("5F",ScheduleCompile!I625)),ISNUMBER(FIND("0F",ScheduleCompile!I625)),ISNUMBER(FIND("8F",ScheduleCompile!I625)),ISNUMBER(FIND("1F",ScheduleCompile!I625)),ISNUMBER(FIND("2F",ScheduleCompile!I625)),ISNUMBER(FIND("3F",ScheduleCompile!I625)),ISNUMBER(FIND("6F",ScheduleCompile!I625)),ISNUMBER(FIND("7F",ScheduleCompile!I625)),ISNUMBER(FIND("9F",ScheduleCompile!I625)),ISNUMBER(FIND("4F",ScheduleCompile!I625))),VALUE(LEFT(ScheduleCompile!I625,FIND("F",ScheduleCompile!I625)-1)),ScheduleCompile!I625)))))),ISTEXT(ScheduleCompile!#REF!)),"ENDTABLE",IF(ISERROR(IF(ScheduleCompile!I625="Off",0,IF(ScheduleCompile!I625="On",1,IF(ISNUMBER(ScheduleCompile!I625),ScheduleCompile!I625/1,IF(ISTEXT(ScheduleCompile!I625),IF(OR(ISNUMBER(FIND("5F",ScheduleCompile!I625)),ISNUMBER(FIND("0F",ScheduleCompile!I625)),ISNUMBER(FIND("8F",ScheduleCompile!I625)),ISNUMBER(FIND("1F",ScheduleCompile!I625)),ISNUMBER(FIND("2F",ScheduleCompile!I625)),ISNUMBER(FIND("3F",ScheduleCompile!I625)),ISNUMBER(FIND("6F",ScheduleCompile!I625)),ISNUMBER(FIND("7F",ScheduleCompile!I625)),ISNUMBER(FIND("9F",ScheduleCompile!I625)),ISNUMBER(FIND("4F",ScheduleCompile!I625))),VALUE(LEFT(ScheduleCompile!I625,FIND("F",ScheduleCompile!I625)-1)),ScheduleCompile!I625)))))),"",IF(ScheduleCompile!I625="Off",0,IF(ScheduleCompile!I625="On",1,IF(ISNUMBER(ScheduleCompile!I625),ScheduleCompile!I625/1,IF(ISTEXT(ScheduleCompile!I625),IF(OR(ISNUMBER(FIND("5F",ScheduleCompile!I625)),ISNUMBER(FIND("0F",ScheduleCompile!I625)),ISNUMBER(FIND("8F",ScheduleCompile!I625)),ISNUMBER(FIND("1F",ScheduleCompile!I625)),ISNUMBER(FIND("2F",ScheduleCompile!I625)),ISNUMBER(FIND("3F",ScheduleCompile!I625)),ISNUMBER(FIND("6F",ScheduleCompile!I625)),ISNUMBER(FIND("7F",ScheduleCompile!I625)),ISNUMBER(FIND("9F",ScheduleCompile!I625)),ISNUMBER(FIND("4F",ScheduleCompile!I625))),VALUE(LEFT(ScheduleCompile!I625,FIND("F",ScheduleCompile!I625)-1)),ScheduleCompile!I625)))))))</f>
        <v>59.2</v>
      </c>
      <c r="O632" s="1">
        <f>IF(AND(ISERROR(IF(ScheduleCompile!J625="Off",0,IF(ScheduleCompile!J625="On",1,IF(ISNUMBER(ScheduleCompile!J625),ScheduleCompile!J625/1,IF(ISTEXT(ScheduleCompile!J625),IF(OR(ISNUMBER(FIND("5F",ScheduleCompile!J625)),ISNUMBER(FIND("0F",ScheduleCompile!J625)),ISNUMBER(FIND("8F",ScheduleCompile!J625)),ISNUMBER(FIND("1F",ScheduleCompile!J625)),ISNUMBER(FIND("2F",ScheduleCompile!J625)),ISNUMBER(FIND("3F",ScheduleCompile!J625)),ISNUMBER(FIND("6F",ScheduleCompile!J625)),ISNUMBER(FIND("7F",ScheduleCompile!J625)),ISNUMBER(FIND("9F",ScheduleCompile!J625)),ISNUMBER(FIND("4F",ScheduleCompile!J625))),VALUE(LEFT(ScheduleCompile!J625,FIND("F",ScheduleCompile!J625)-1)),ScheduleCompile!J625)))))),ISTEXT(ScheduleCompile!#REF!)),"ENDTABLE",IF(ISERROR(IF(ScheduleCompile!J625="Off",0,IF(ScheduleCompile!J625="On",1,IF(ISNUMBER(ScheduleCompile!J625),ScheduleCompile!J625/1,IF(ISTEXT(ScheduleCompile!J625),IF(OR(ISNUMBER(FIND("5F",ScheduleCompile!J625)),ISNUMBER(FIND("0F",ScheduleCompile!J625)),ISNUMBER(FIND("8F",ScheduleCompile!J625)),ISNUMBER(FIND("1F",ScheduleCompile!J625)),ISNUMBER(FIND("2F",ScheduleCompile!J625)),ISNUMBER(FIND("3F",ScheduleCompile!J625)),ISNUMBER(FIND("6F",ScheduleCompile!J625)),ISNUMBER(FIND("7F",ScheduleCompile!J625)),ISNUMBER(FIND("9F",ScheduleCompile!J625)),ISNUMBER(FIND("4F",ScheduleCompile!J625))),VALUE(LEFT(ScheduleCompile!J625,FIND("F",ScheduleCompile!J625)-1)),ScheduleCompile!J625)))))),"",IF(ScheduleCompile!J625="Off",0,IF(ScheduleCompile!J625="On",1,IF(ISNUMBER(ScheduleCompile!J625),ScheduleCompile!J625/1,IF(ISTEXT(ScheduleCompile!J625),IF(OR(ISNUMBER(FIND("5F",ScheduleCompile!J625)),ISNUMBER(FIND("0F",ScheduleCompile!J625)),ISNUMBER(FIND("8F",ScheduleCompile!J625)),ISNUMBER(FIND("1F",ScheduleCompile!J625)),ISNUMBER(FIND("2F",ScheduleCompile!J625)),ISNUMBER(FIND("3F",ScheduleCompile!J625)),ISNUMBER(FIND("6F",ScheduleCompile!J625)),ISNUMBER(FIND("7F",ScheduleCompile!J625)),ISNUMBER(FIND("9F",ScheduleCompile!J625)),ISNUMBER(FIND("4F",ScheduleCompile!J625))),VALUE(LEFT(ScheduleCompile!J625,FIND("F",ScheduleCompile!J625)-1)),ScheduleCompile!J625)))))))</f>
        <v>59.2</v>
      </c>
      <c r="P632" s="1">
        <f>IF(AND(ISERROR(IF(ScheduleCompile!K625="Off",0,IF(ScheduleCompile!K625="On",1,IF(ISNUMBER(ScheduleCompile!K625),ScheduleCompile!K625/1,IF(ISTEXT(ScheduleCompile!K625),IF(OR(ISNUMBER(FIND("5F",ScheduleCompile!K625)),ISNUMBER(FIND("0F",ScheduleCompile!K625)),ISNUMBER(FIND("8F",ScheduleCompile!K625)),ISNUMBER(FIND("1F",ScheduleCompile!K625)),ISNUMBER(FIND("2F",ScheduleCompile!K625)),ISNUMBER(FIND("3F",ScheduleCompile!K625)),ISNUMBER(FIND("6F",ScheduleCompile!K625)),ISNUMBER(FIND("7F",ScheduleCompile!K625)),ISNUMBER(FIND("9F",ScheduleCompile!K625)),ISNUMBER(FIND("4F",ScheduleCompile!K625))),VALUE(LEFT(ScheduleCompile!K625,FIND("F",ScheduleCompile!K625)-1)),ScheduleCompile!K625)))))),ISTEXT(ScheduleCompile!#REF!)),"ENDTABLE",IF(ISERROR(IF(ScheduleCompile!K625="Off",0,IF(ScheduleCompile!K625="On",1,IF(ISNUMBER(ScheduleCompile!K625),ScheduleCompile!K625/1,IF(ISTEXT(ScheduleCompile!K625),IF(OR(ISNUMBER(FIND("5F",ScheduleCompile!K625)),ISNUMBER(FIND("0F",ScheduleCompile!K625)),ISNUMBER(FIND("8F",ScheduleCompile!K625)),ISNUMBER(FIND("1F",ScheduleCompile!K625)),ISNUMBER(FIND("2F",ScheduleCompile!K625)),ISNUMBER(FIND("3F",ScheduleCompile!K625)),ISNUMBER(FIND("6F",ScheduleCompile!K625)),ISNUMBER(FIND("7F",ScheduleCompile!K625)),ISNUMBER(FIND("9F",ScheduleCompile!K625)),ISNUMBER(FIND("4F",ScheduleCompile!K625))),VALUE(LEFT(ScheduleCompile!K625,FIND("F",ScheduleCompile!K625)-1)),ScheduleCompile!K625)))))),"",IF(ScheduleCompile!K625="Off",0,IF(ScheduleCompile!K625="On",1,IF(ISNUMBER(ScheduleCompile!K625),ScheduleCompile!K625/1,IF(ISTEXT(ScheduleCompile!K625),IF(OR(ISNUMBER(FIND("5F",ScheduleCompile!K625)),ISNUMBER(FIND("0F",ScheduleCompile!K625)),ISNUMBER(FIND("8F",ScheduleCompile!K625)),ISNUMBER(FIND("1F",ScheduleCompile!K625)),ISNUMBER(FIND("2F",ScheduleCompile!K625)),ISNUMBER(FIND("3F",ScheduleCompile!K625)),ISNUMBER(FIND("6F",ScheduleCompile!K625)),ISNUMBER(FIND("7F",ScheduleCompile!K625)),ISNUMBER(FIND("9F",ScheduleCompile!K625)),ISNUMBER(FIND("4F",ScheduleCompile!K625))),VALUE(LEFT(ScheduleCompile!K625,FIND("F",ScheduleCompile!K625)-1)),ScheduleCompile!K625)))))))</f>
        <v>59.2</v>
      </c>
      <c r="Q632" s="1">
        <f>IF(AND(ISERROR(IF(ScheduleCompile!L625="Off",0,IF(ScheduleCompile!L625="On",1,IF(ISNUMBER(ScheduleCompile!L625),ScheduleCompile!L625/1,IF(ISTEXT(ScheduleCompile!L625),IF(OR(ISNUMBER(FIND("5F",ScheduleCompile!L625)),ISNUMBER(FIND("0F",ScheduleCompile!L625)),ISNUMBER(FIND("8F",ScheduleCompile!L625)),ISNUMBER(FIND("1F",ScheduleCompile!L625)),ISNUMBER(FIND("2F",ScheduleCompile!L625)),ISNUMBER(FIND("3F",ScheduleCompile!L625)),ISNUMBER(FIND("6F",ScheduleCompile!L625)),ISNUMBER(FIND("7F",ScheduleCompile!L625)),ISNUMBER(FIND("9F",ScheduleCompile!L625)),ISNUMBER(FIND("4F",ScheduleCompile!L625))),VALUE(LEFT(ScheduleCompile!L625,FIND("F",ScheduleCompile!L625)-1)),ScheduleCompile!L625)))))),ISTEXT(ScheduleCompile!#REF!)),"ENDTABLE",IF(ISERROR(IF(ScheduleCompile!L625="Off",0,IF(ScheduleCompile!L625="On",1,IF(ISNUMBER(ScheduleCompile!L625),ScheduleCompile!L625/1,IF(ISTEXT(ScheduleCompile!L625),IF(OR(ISNUMBER(FIND("5F",ScheduleCompile!L625)),ISNUMBER(FIND("0F",ScheduleCompile!L625)),ISNUMBER(FIND("8F",ScheduleCompile!L625)),ISNUMBER(FIND("1F",ScheduleCompile!L625)),ISNUMBER(FIND("2F",ScheduleCompile!L625)),ISNUMBER(FIND("3F",ScheduleCompile!L625)),ISNUMBER(FIND("6F",ScheduleCompile!L625)),ISNUMBER(FIND("7F",ScheduleCompile!L625)),ISNUMBER(FIND("9F",ScheduleCompile!L625)),ISNUMBER(FIND("4F",ScheduleCompile!L625))),VALUE(LEFT(ScheduleCompile!L625,FIND("F",ScheduleCompile!L625)-1)),ScheduleCompile!L625)))))),"",IF(ScheduleCompile!L625="Off",0,IF(ScheduleCompile!L625="On",1,IF(ISNUMBER(ScheduleCompile!L625),ScheduleCompile!L625/1,IF(ISTEXT(ScheduleCompile!L625),IF(OR(ISNUMBER(FIND("5F",ScheduleCompile!L625)),ISNUMBER(FIND("0F",ScheduleCompile!L625)),ISNUMBER(FIND("8F",ScheduleCompile!L625)),ISNUMBER(FIND("1F",ScheduleCompile!L625)),ISNUMBER(FIND("2F",ScheduleCompile!L625)),ISNUMBER(FIND("3F",ScheduleCompile!L625)),ISNUMBER(FIND("6F",ScheduleCompile!L625)),ISNUMBER(FIND("7F",ScheduleCompile!L625)),ISNUMBER(FIND("9F",ScheduleCompile!L625)),ISNUMBER(FIND("4F",ScheduleCompile!L625))),VALUE(LEFT(ScheduleCompile!L625,FIND("F",ScheduleCompile!L625)-1)),ScheduleCompile!L625)))))))</f>
        <v>59.2</v>
      </c>
      <c r="R632" s="1">
        <f>IF(AND(ISERROR(IF(ScheduleCompile!M625="Off",0,IF(ScheduleCompile!M625="On",1,IF(ISNUMBER(ScheduleCompile!M625),ScheduleCompile!M625/1,IF(ISTEXT(ScheduleCompile!M625),IF(OR(ISNUMBER(FIND("5F",ScheduleCompile!M625)),ISNUMBER(FIND("0F",ScheduleCompile!M625)),ISNUMBER(FIND("8F",ScheduleCompile!M625)),ISNUMBER(FIND("1F",ScheduleCompile!M625)),ISNUMBER(FIND("2F",ScheduleCompile!M625)),ISNUMBER(FIND("3F",ScheduleCompile!M625)),ISNUMBER(FIND("6F",ScheduleCompile!M625)),ISNUMBER(FIND("7F",ScheduleCompile!M625)),ISNUMBER(FIND("9F",ScheduleCompile!M625)),ISNUMBER(FIND("4F",ScheduleCompile!M625))),VALUE(LEFT(ScheduleCompile!M625,FIND("F",ScheduleCompile!M625)-1)),ScheduleCompile!M625)))))),ISTEXT(ScheduleCompile!#REF!)),"ENDTABLE",IF(ISERROR(IF(ScheduleCompile!M625="Off",0,IF(ScheduleCompile!M625="On",1,IF(ISNUMBER(ScheduleCompile!M625),ScheduleCompile!M625/1,IF(ISTEXT(ScheduleCompile!M625),IF(OR(ISNUMBER(FIND("5F",ScheduleCompile!M625)),ISNUMBER(FIND("0F",ScheduleCompile!M625)),ISNUMBER(FIND("8F",ScheduleCompile!M625)),ISNUMBER(FIND("1F",ScheduleCompile!M625)),ISNUMBER(FIND("2F",ScheduleCompile!M625)),ISNUMBER(FIND("3F",ScheduleCompile!M625)),ISNUMBER(FIND("6F",ScheduleCompile!M625)),ISNUMBER(FIND("7F",ScheduleCompile!M625)),ISNUMBER(FIND("9F",ScheduleCompile!M625)),ISNUMBER(FIND("4F",ScheduleCompile!M625))),VALUE(LEFT(ScheduleCompile!M625,FIND("F",ScheduleCompile!M625)-1)),ScheduleCompile!M625)))))),"",IF(ScheduleCompile!M625="Off",0,IF(ScheduleCompile!M625="On",1,IF(ISNUMBER(ScheduleCompile!M625),ScheduleCompile!M625/1,IF(ISTEXT(ScheduleCompile!M625),IF(OR(ISNUMBER(FIND("5F",ScheduleCompile!M625)),ISNUMBER(FIND("0F",ScheduleCompile!M625)),ISNUMBER(FIND("8F",ScheduleCompile!M625)),ISNUMBER(FIND("1F",ScheduleCompile!M625)),ISNUMBER(FIND("2F",ScheduleCompile!M625)),ISNUMBER(FIND("3F",ScheduleCompile!M625)),ISNUMBER(FIND("6F",ScheduleCompile!M625)),ISNUMBER(FIND("7F",ScheduleCompile!M625)),ISNUMBER(FIND("9F",ScheduleCompile!M625)),ISNUMBER(FIND("4F",ScheduleCompile!M625))),VALUE(LEFT(ScheduleCompile!M625,FIND("F",ScheduleCompile!M625)-1)),ScheduleCompile!M625)))))))</f>
        <v>59.2</v>
      </c>
      <c r="S632" s="1">
        <f>IF(AND(ISERROR(IF(ScheduleCompile!N625="Off",0,IF(ScheduleCompile!N625="On",1,IF(ISNUMBER(ScheduleCompile!N625),ScheduleCompile!N625/1,IF(ISTEXT(ScheduleCompile!N625),IF(OR(ISNUMBER(FIND("5F",ScheduleCompile!N625)),ISNUMBER(FIND("0F",ScheduleCompile!N625)),ISNUMBER(FIND("8F",ScheduleCompile!N625)),ISNUMBER(FIND("1F",ScheduleCompile!N625)),ISNUMBER(FIND("2F",ScheduleCompile!N625)),ISNUMBER(FIND("3F",ScheduleCompile!N625)),ISNUMBER(FIND("6F",ScheduleCompile!N625)),ISNUMBER(FIND("7F",ScheduleCompile!N625)),ISNUMBER(FIND("9F",ScheduleCompile!N625)),ISNUMBER(FIND("4F",ScheduleCompile!N625))),VALUE(LEFT(ScheduleCompile!N625,FIND("F",ScheduleCompile!N625)-1)),ScheduleCompile!N625)))))),ISTEXT(ScheduleCompile!#REF!)),"ENDTABLE",IF(ISERROR(IF(ScheduleCompile!N625="Off",0,IF(ScheduleCompile!N625="On",1,IF(ISNUMBER(ScheduleCompile!N625),ScheduleCompile!N625/1,IF(ISTEXT(ScheduleCompile!N625),IF(OR(ISNUMBER(FIND("5F",ScheduleCompile!N625)),ISNUMBER(FIND("0F",ScheduleCompile!N625)),ISNUMBER(FIND("8F",ScheduleCompile!N625)),ISNUMBER(FIND("1F",ScheduleCompile!N625)),ISNUMBER(FIND("2F",ScheduleCompile!N625)),ISNUMBER(FIND("3F",ScheduleCompile!N625)),ISNUMBER(FIND("6F",ScheduleCompile!N625)),ISNUMBER(FIND("7F",ScheduleCompile!N625)),ISNUMBER(FIND("9F",ScheduleCompile!N625)),ISNUMBER(FIND("4F",ScheduleCompile!N625))),VALUE(LEFT(ScheduleCompile!N625,FIND("F",ScheduleCompile!N625)-1)),ScheduleCompile!N625)))))),"",IF(ScheduleCompile!N625="Off",0,IF(ScheduleCompile!N625="On",1,IF(ISNUMBER(ScheduleCompile!N625),ScheduleCompile!N625/1,IF(ISTEXT(ScheduleCompile!N625),IF(OR(ISNUMBER(FIND("5F",ScheduleCompile!N625)),ISNUMBER(FIND("0F",ScheduleCompile!N625)),ISNUMBER(FIND("8F",ScheduleCompile!N625)),ISNUMBER(FIND("1F",ScheduleCompile!N625)),ISNUMBER(FIND("2F",ScheduleCompile!N625)),ISNUMBER(FIND("3F",ScheduleCompile!N625)),ISNUMBER(FIND("6F",ScheduleCompile!N625)),ISNUMBER(FIND("7F",ScheduleCompile!N625)),ISNUMBER(FIND("9F",ScheduleCompile!N625)),ISNUMBER(FIND("4F",ScheduleCompile!N625))),VALUE(LEFT(ScheduleCompile!N625,FIND("F",ScheduleCompile!N625)-1)),ScheduleCompile!N625)))))))</f>
        <v>59.2</v>
      </c>
      <c r="T632" s="1">
        <f>IF(AND(ISERROR(IF(ScheduleCompile!O625="Off",0,IF(ScheduleCompile!O625="On",1,IF(ISNUMBER(ScheduleCompile!O625),ScheduleCompile!O625/1,IF(ISTEXT(ScheduleCompile!O625),IF(OR(ISNUMBER(FIND("5F",ScheduleCompile!O625)),ISNUMBER(FIND("0F",ScheduleCompile!O625)),ISNUMBER(FIND("8F",ScheduleCompile!O625)),ISNUMBER(FIND("1F",ScheduleCompile!O625)),ISNUMBER(FIND("2F",ScheduleCompile!O625)),ISNUMBER(FIND("3F",ScheduleCompile!O625)),ISNUMBER(FIND("6F",ScheduleCompile!O625)),ISNUMBER(FIND("7F",ScheduleCompile!O625)),ISNUMBER(FIND("9F",ScheduleCompile!O625)),ISNUMBER(FIND("4F",ScheduleCompile!O625))),VALUE(LEFT(ScheduleCompile!O625,FIND("F",ScheduleCompile!O625)-1)),ScheduleCompile!O625)))))),ISTEXT(ScheduleCompile!#REF!)),"ENDTABLE",IF(ISERROR(IF(ScheduleCompile!O625="Off",0,IF(ScheduleCompile!O625="On",1,IF(ISNUMBER(ScheduleCompile!O625),ScheduleCompile!O625/1,IF(ISTEXT(ScheduleCompile!O625),IF(OR(ISNUMBER(FIND("5F",ScheduleCompile!O625)),ISNUMBER(FIND("0F",ScheduleCompile!O625)),ISNUMBER(FIND("8F",ScheduleCompile!O625)),ISNUMBER(FIND("1F",ScheduleCompile!O625)),ISNUMBER(FIND("2F",ScheduleCompile!O625)),ISNUMBER(FIND("3F",ScheduleCompile!O625)),ISNUMBER(FIND("6F",ScheduleCompile!O625)),ISNUMBER(FIND("7F",ScheduleCompile!O625)),ISNUMBER(FIND("9F",ScheduleCompile!O625)),ISNUMBER(FIND("4F",ScheduleCompile!O625))),VALUE(LEFT(ScheduleCompile!O625,FIND("F",ScheduleCompile!O625)-1)),ScheduleCompile!O625)))))),"",IF(ScheduleCompile!O625="Off",0,IF(ScheduleCompile!O625="On",1,IF(ISNUMBER(ScheduleCompile!O625),ScheduleCompile!O625/1,IF(ISTEXT(ScheduleCompile!O625),IF(OR(ISNUMBER(FIND("5F",ScheduleCompile!O625)),ISNUMBER(FIND("0F",ScheduleCompile!O625)),ISNUMBER(FIND("8F",ScheduleCompile!O625)),ISNUMBER(FIND("1F",ScheduleCompile!O625)),ISNUMBER(FIND("2F",ScheduleCompile!O625)),ISNUMBER(FIND("3F",ScheduleCompile!O625)),ISNUMBER(FIND("6F",ScheduleCompile!O625)),ISNUMBER(FIND("7F",ScheduleCompile!O625)),ISNUMBER(FIND("9F",ScheduleCompile!O625)),ISNUMBER(FIND("4F",ScheduleCompile!O625))),VALUE(LEFT(ScheduleCompile!O625,FIND("F",ScheduleCompile!O625)-1)),ScheduleCompile!O625)))))))</f>
        <v>59.2</v>
      </c>
      <c r="U632" s="1">
        <f>IF(AND(ISERROR(IF(ScheduleCompile!P625="Off",0,IF(ScheduleCompile!P625="On",1,IF(ISNUMBER(ScheduleCompile!P625),ScheduleCompile!P625/1,IF(ISTEXT(ScheduleCompile!P625),IF(OR(ISNUMBER(FIND("5F",ScheduleCompile!P625)),ISNUMBER(FIND("0F",ScheduleCompile!P625)),ISNUMBER(FIND("8F",ScheduleCompile!P625)),ISNUMBER(FIND("1F",ScheduleCompile!P625)),ISNUMBER(FIND("2F",ScheduleCompile!P625)),ISNUMBER(FIND("3F",ScheduleCompile!P625)),ISNUMBER(FIND("6F",ScheduleCompile!P625)),ISNUMBER(FIND("7F",ScheduleCompile!P625)),ISNUMBER(FIND("9F",ScheduleCompile!P625)),ISNUMBER(FIND("4F",ScheduleCompile!P625))),VALUE(LEFT(ScheduleCompile!P625,FIND("F",ScheduleCompile!P625)-1)),ScheduleCompile!P625)))))),ISTEXT(ScheduleCompile!#REF!)),"ENDTABLE",IF(ISERROR(IF(ScheduleCompile!P625="Off",0,IF(ScheduleCompile!P625="On",1,IF(ISNUMBER(ScheduleCompile!P625),ScheduleCompile!P625/1,IF(ISTEXT(ScheduleCompile!P625),IF(OR(ISNUMBER(FIND("5F",ScheduleCompile!P625)),ISNUMBER(FIND("0F",ScheduleCompile!P625)),ISNUMBER(FIND("8F",ScheduleCompile!P625)),ISNUMBER(FIND("1F",ScheduleCompile!P625)),ISNUMBER(FIND("2F",ScheduleCompile!P625)),ISNUMBER(FIND("3F",ScheduleCompile!P625)),ISNUMBER(FIND("6F",ScheduleCompile!P625)),ISNUMBER(FIND("7F",ScheduleCompile!P625)),ISNUMBER(FIND("9F",ScheduleCompile!P625)),ISNUMBER(FIND("4F",ScheduleCompile!P625))),VALUE(LEFT(ScheduleCompile!P625,FIND("F",ScheduleCompile!P625)-1)),ScheduleCompile!P625)))))),"",IF(ScheduleCompile!P625="Off",0,IF(ScheduleCompile!P625="On",1,IF(ISNUMBER(ScheduleCompile!P625),ScheduleCompile!P625/1,IF(ISTEXT(ScheduleCompile!P625),IF(OR(ISNUMBER(FIND("5F",ScheduleCompile!P625)),ISNUMBER(FIND("0F",ScheduleCompile!P625)),ISNUMBER(FIND("8F",ScheduleCompile!P625)),ISNUMBER(FIND("1F",ScheduleCompile!P625)),ISNUMBER(FIND("2F",ScheduleCompile!P625)),ISNUMBER(FIND("3F",ScheduleCompile!P625)),ISNUMBER(FIND("6F",ScheduleCompile!P625)),ISNUMBER(FIND("7F",ScheduleCompile!P625)),ISNUMBER(FIND("9F",ScheduleCompile!P625)),ISNUMBER(FIND("4F",ScheduleCompile!P625))),VALUE(LEFT(ScheduleCompile!P625,FIND("F",ScheduleCompile!P625)-1)),ScheduleCompile!P625)))))))</f>
        <v>59.2</v>
      </c>
      <c r="V632" s="1">
        <f>IF(AND(ISERROR(IF(ScheduleCompile!Q625="Off",0,IF(ScheduleCompile!Q625="On",1,IF(ISNUMBER(ScheduleCompile!Q625),ScheduleCompile!Q625/1,IF(ISTEXT(ScheduleCompile!Q625),IF(OR(ISNUMBER(FIND("5F",ScheduleCompile!Q625)),ISNUMBER(FIND("0F",ScheduleCompile!Q625)),ISNUMBER(FIND("8F",ScheduleCompile!Q625)),ISNUMBER(FIND("1F",ScheduleCompile!Q625)),ISNUMBER(FIND("2F",ScheduleCompile!Q625)),ISNUMBER(FIND("3F",ScheduleCompile!Q625)),ISNUMBER(FIND("6F",ScheduleCompile!Q625)),ISNUMBER(FIND("7F",ScheduleCompile!Q625)),ISNUMBER(FIND("9F",ScheduleCompile!Q625)),ISNUMBER(FIND("4F",ScheduleCompile!Q625))),VALUE(LEFT(ScheduleCompile!Q625,FIND("F",ScheduleCompile!Q625)-1)),ScheduleCompile!Q625)))))),ISTEXT(ScheduleCompile!#REF!)),"ENDTABLE",IF(ISERROR(IF(ScheduleCompile!Q625="Off",0,IF(ScheduleCompile!Q625="On",1,IF(ISNUMBER(ScheduleCompile!Q625),ScheduleCompile!Q625/1,IF(ISTEXT(ScheduleCompile!Q625),IF(OR(ISNUMBER(FIND("5F",ScheduleCompile!Q625)),ISNUMBER(FIND("0F",ScheduleCompile!Q625)),ISNUMBER(FIND("8F",ScheduleCompile!Q625)),ISNUMBER(FIND("1F",ScheduleCompile!Q625)),ISNUMBER(FIND("2F",ScheduleCompile!Q625)),ISNUMBER(FIND("3F",ScheduleCompile!Q625)),ISNUMBER(FIND("6F",ScheduleCompile!Q625)),ISNUMBER(FIND("7F",ScheduleCompile!Q625)),ISNUMBER(FIND("9F",ScheduleCompile!Q625)),ISNUMBER(FIND("4F",ScheduleCompile!Q625))),VALUE(LEFT(ScheduleCompile!Q625,FIND("F",ScheduleCompile!Q625)-1)),ScheduleCompile!Q625)))))),"",IF(ScheduleCompile!Q625="Off",0,IF(ScheduleCompile!Q625="On",1,IF(ISNUMBER(ScheduleCompile!Q625),ScheduleCompile!Q625/1,IF(ISTEXT(ScheduleCompile!Q625),IF(OR(ISNUMBER(FIND("5F",ScheduleCompile!Q625)),ISNUMBER(FIND("0F",ScheduleCompile!Q625)),ISNUMBER(FIND("8F",ScheduleCompile!Q625)),ISNUMBER(FIND("1F",ScheduleCompile!Q625)),ISNUMBER(FIND("2F",ScheduleCompile!Q625)),ISNUMBER(FIND("3F",ScheduleCompile!Q625)),ISNUMBER(FIND("6F",ScheduleCompile!Q625)),ISNUMBER(FIND("7F",ScheduleCompile!Q625)),ISNUMBER(FIND("9F",ScheduleCompile!Q625)),ISNUMBER(FIND("4F",ScheduleCompile!Q625))),VALUE(LEFT(ScheduleCompile!Q625,FIND("F",ScheduleCompile!Q625)-1)),ScheduleCompile!Q625)))))))</f>
        <v>59.2</v>
      </c>
      <c r="W632" s="1">
        <f>IF(AND(ISERROR(IF(ScheduleCompile!R625="Off",0,IF(ScheduleCompile!R625="On",1,IF(ISNUMBER(ScheduleCompile!R625),ScheduleCompile!R625/1,IF(ISTEXT(ScheduleCompile!R625),IF(OR(ISNUMBER(FIND("5F",ScheduleCompile!R625)),ISNUMBER(FIND("0F",ScheduleCompile!R625)),ISNUMBER(FIND("8F",ScheduleCompile!R625)),ISNUMBER(FIND("1F",ScheduleCompile!R625)),ISNUMBER(FIND("2F",ScheduleCompile!R625)),ISNUMBER(FIND("3F",ScheduleCompile!R625)),ISNUMBER(FIND("6F",ScheduleCompile!R625)),ISNUMBER(FIND("7F",ScheduleCompile!R625)),ISNUMBER(FIND("9F",ScheduleCompile!R625)),ISNUMBER(FIND("4F",ScheduleCompile!R625))),VALUE(LEFT(ScheduleCompile!R625,FIND("F",ScheduleCompile!R625)-1)),ScheduleCompile!R625)))))),ISTEXT(ScheduleCompile!#REF!)),"ENDTABLE",IF(ISERROR(IF(ScheduleCompile!R625="Off",0,IF(ScheduleCompile!R625="On",1,IF(ISNUMBER(ScheduleCompile!R625),ScheduleCompile!R625/1,IF(ISTEXT(ScheduleCompile!R625),IF(OR(ISNUMBER(FIND("5F",ScheduleCompile!R625)),ISNUMBER(FIND("0F",ScheduleCompile!R625)),ISNUMBER(FIND("8F",ScheduleCompile!R625)),ISNUMBER(FIND("1F",ScheduleCompile!R625)),ISNUMBER(FIND("2F",ScheduleCompile!R625)),ISNUMBER(FIND("3F",ScheduleCompile!R625)),ISNUMBER(FIND("6F",ScheduleCompile!R625)),ISNUMBER(FIND("7F",ScheduleCompile!R625)),ISNUMBER(FIND("9F",ScheduleCompile!R625)),ISNUMBER(FIND("4F",ScheduleCompile!R625))),VALUE(LEFT(ScheduleCompile!R625,FIND("F",ScheduleCompile!R625)-1)),ScheduleCompile!R625)))))),"",IF(ScheduleCompile!R625="Off",0,IF(ScheduleCompile!R625="On",1,IF(ISNUMBER(ScheduleCompile!R625),ScheduleCompile!R625/1,IF(ISTEXT(ScheduleCompile!R625),IF(OR(ISNUMBER(FIND("5F",ScheduleCompile!R625)),ISNUMBER(FIND("0F",ScheduleCompile!R625)),ISNUMBER(FIND("8F",ScheduleCompile!R625)),ISNUMBER(FIND("1F",ScheduleCompile!R625)),ISNUMBER(FIND("2F",ScheduleCompile!R625)),ISNUMBER(FIND("3F",ScheduleCompile!R625)),ISNUMBER(FIND("6F",ScheduleCompile!R625)),ISNUMBER(FIND("7F",ScheduleCompile!R625)),ISNUMBER(FIND("9F",ScheduleCompile!R625)),ISNUMBER(FIND("4F",ScheduleCompile!R625))),VALUE(LEFT(ScheduleCompile!R625,FIND("F",ScheduleCompile!R625)-1)),ScheduleCompile!R625)))))))</f>
        <v>59.2</v>
      </c>
      <c r="X632" s="1">
        <f>IF(AND(ISERROR(IF(ScheduleCompile!S625="Off",0,IF(ScheduleCompile!S625="On",1,IF(ISNUMBER(ScheduleCompile!S625),ScheduleCompile!S625/1,IF(ISTEXT(ScheduleCompile!S625),IF(OR(ISNUMBER(FIND("5F",ScheduleCompile!S625)),ISNUMBER(FIND("0F",ScheduleCompile!S625)),ISNUMBER(FIND("8F",ScheduleCompile!S625)),ISNUMBER(FIND("1F",ScheduleCompile!S625)),ISNUMBER(FIND("2F",ScheduleCompile!S625)),ISNUMBER(FIND("3F",ScheduleCompile!S625)),ISNUMBER(FIND("6F",ScheduleCompile!S625)),ISNUMBER(FIND("7F",ScheduleCompile!S625)),ISNUMBER(FIND("9F",ScheduleCompile!S625)),ISNUMBER(FIND("4F",ScheduleCompile!S625))),VALUE(LEFT(ScheduleCompile!S625,FIND("F",ScheduleCompile!S625)-1)),ScheduleCompile!S625)))))),ISTEXT(ScheduleCompile!#REF!)),"ENDTABLE",IF(ISERROR(IF(ScheduleCompile!S625="Off",0,IF(ScheduleCompile!S625="On",1,IF(ISNUMBER(ScheduleCompile!S625),ScheduleCompile!S625/1,IF(ISTEXT(ScheduleCompile!S625),IF(OR(ISNUMBER(FIND("5F",ScheduleCompile!S625)),ISNUMBER(FIND("0F",ScheduleCompile!S625)),ISNUMBER(FIND("8F",ScheduleCompile!S625)),ISNUMBER(FIND("1F",ScheduleCompile!S625)),ISNUMBER(FIND("2F",ScheduleCompile!S625)),ISNUMBER(FIND("3F",ScheduleCompile!S625)),ISNUMBER(FIND("6F",ScheduleCompile!S625)),ISNUMBER(FIND("7F",ScheduleCompile!S625)),ISNUMBER(FIND("9F",ScheduleCompile!S625)),ISNUMBER(FIND("4F",ScheduleCompile!S625))),VALUE(LEFT(ScheduleCompile!S625,FIND("F",ScheduleCompile!S625)-1)),ScheduleCompile!S625)))))),"",IF(ScheduleCompile!S625="Off",0,IF(ScheduleCompile!S625="On",1,IF(ISNUMBER(ScheduleCompile!S625),ScheduleCompile!S625/1,IF(ISTEXT(ScheduleCompile!S625),IF(OR(ISNUMBER(FIND("5F",ScheduleCompile!S625)),ISNUMBER(FIND("0F",ScheduleCompile!S625)),ISNUMBER(FIND("8F",ScheduleCompile!S625)),ISNUMBER(FIND("1F",ScheduleCompile!S625)),ISNUMBER(FIND("2F",ScheduleCompile!S625)),ISNUMBER(FIND("3F",ScheduleCompile!S625)),ISNUMBER(FIND("6F",ScheduleCompile!S625)),ISNUMBER(FIND("7F",ScheduleCompile!S625)),ISNUMBER(FIND("9F",ScheduleCompile!S625)),ISNUMBER(FIND("4F",ScheduleCompile!S625))),VALUE(LEFT(ScheduleCompile!S625,FIND("F",ScheduleCompile!S625)-1)),ScheduleCompile!S625)))))))</f>
        <v>59.2</v>
      </c>
      <c r="Y632" s="1">
        <f>IF(AND(ISERROR(IF(ScheduleCompile!T625="Off",0,IF(ScheduleCompile!T625="On",1,IF(ISNUMBER(ScheduleCompile!T625),ScheduleCompile!T625/1,IF(ISTEXT(ScheduleCompile!T625),IF(OR(ISNUMBER(FIND("5F",ScheduleCompile!T625)),ISNUMBER(FIND("0F",ScheduleCompile!T625)),ISNUMBER(FIND("8F",ScheduleCompile!T625)),ISNUMBER(FIND("1F",ScheduleCompile!T625)),ISNUMBER(FIND("2F",ScheduleCompile!T625)),ISNUMBER(FIND("3F",ScheduleCompile!T625)),ISNUMBER(FIND("6F",ScheduleCompile!T625)),ISNUMBER(FIND("7F",ScheduleCompile!T625)),ISNUMBER(FIND("9F",ScheduleCompile!T625)),ISNUMBER(FIND("4F",ScheduleCompile!T625))),VALUE(LEFT(ScheduleCompile!T625,FIND("F",ScheduleCompile!T625)-1)),ScheduleCompile!T625)))))),ISTEXT(ScheduleCompile!#REF!)),"ENDTABLE",IF(ISERROR(IF(ScheduleCompile!T625="Off",0,IF(ScheduleCompile!T625="On",1,IF(ISNUMBER(ScheduleCompile!T625),ScheduleCompile!T625/1,IF(ISTEXT(ScheduleCompile!T625),IF(OR(ISNUMBER(FIND("5F",ScheduleCompile!T625)),ISNUMBER(FIND("0F",ScheduleCompile!T625)),ISNUMBER(FIND("8F",ScheduleCompile!T625)),ISNUMBER(FIND("1F",ScheduleCompile!T625)),ISNUMBER(FIND("2F",ScheduleCompile!T625)),ISNUMBER(FIND("3F",ScheduleCompile!T625)),ISNUMBER(FIND("6F",ScheduleCompile!T625)),ISNUMBER(FIND("7F",ScheduleCompile!T625)),ISNUMBER(FIND("9F",ScheduleCompile!T625)),ISNUMBER(FIND("4F",ScheduleCompile!T625))),VALUE(LEFT(ScheduleCompile!T625,FIND("F",ScheduleCompile!T625)-1)),ScheduleCompile!T625)))))),"",IF(ScheduleCompile!T625="Off",0,IF(ScheduleCompile!T625="On",1,IF(ISNUMBER(ScheduleCompile!T625),ScheduleCompile!T625/1,IF(ISTEXT(ScheduleCompile!T625),IF(OR(ISNUMBER(FIND("5F",ScheduleCompile!T625)),ISNUMBER(FIND("0F",ScheduleCompile!T625)),ISNUMBER(FIND("8F",ScheduleCompile!T625)),ISNUMBER(FIND("1F",ScheduleCompile!T625)),ISNUMBER(FIND("2F",ScheduleCompile!T625)),ISNUMBER(FIND("3F",ScheduleCompile!T625)),ISNUMBER(FIND("6F",ScheduleCompile!T625)),ISNUMBER(FIND("7F",ScheduleCompile!T625)),ISNUMBER(FIND("9F",ScheduleCompile!T625)),ISNUMBER(FIND("4F",ScheduleCompile!T625))),VALUE(LEFT(ScheduleCompile!T625,FIND("F",ScheduleCompile!T625)-1)),ScheduleCompile!T625)))))))</f>
        <v>59.2</v>
      </c>
      <c r="Z632" s="1">
        <f>IF(AND(ISERROR(IF(ScheduleCompile!U625="Off",0,IF(ScheduleCompile!U625="On",1,IF(ISNUMBER(ScheduleCompile!U625),ScheduleCompile!U625/1,IF(ISTEXT(ScheduleCompile!U625),IF(OR(ISNUMBER(FIND("5F",ScheduleCompile!U625)),ISNUMBER(FIND("0F",ScheduleCompile!U625)),ISNUMBER(FIND("8F",ScheduleCompile!U625)),ISNUMBER(FIND("1F",ScheduleCompile!U625)),ISNUMBER(FIND("2F",ScheduleCompile!U625)),ISNUMBER(FIND("3F",ScheduleCompile!U625)),ISNUMBER(FIND("6F",ScheduleCompile!U625)),ISNUMBER(FIND("7F",ScheduleCompile!U625)),ISNUMBER(FIND("9F",ScheduleCompile!U625)),ISNUMBER(FIND("4F",ScheduleCompile!U625))),VALUE(LEFT(ScheduleCompile!U625,FIND("F",ScheduleCompile!U625)-1)),ScheduleCompile!U625)))))),ISTEXT(ScheduleCompile!#REF!)),"ENDTABLE",IF(ISERROR(IF(ScheduleCompile!U625="Off",0,IF(ScheduleCompile!U625="On",1,IF(ISNUMBER(ScheduleCompile!U625),ScheduleCompile!U625/1,IF(ISTEXT(ScheduleCompile!U625),IF(OR(ISNUMBER(FIND("5F",ScheduleCompile!U625)),ISNUMBER(FIND("0F",ScheduleCompile!U625)),ISNUMBER(FIND("8F",ScheduleCompile!U625)),ISNUMBER(FIND("1F",ScheduleCompile!U625)),ISNUMBER(FIND("2F",ScheduleCompile!U625)),ISNUMBER(FIND("3F",ScheduleCompile!U625)),ISNUMBER(FIND("6F",ScheduleCompile!U625)),ISNUMBER(FIND("7F",ScheduleCompile!U625)),ISNUMBER(FIND("9F",ScheduleCompile!U625)),ISNUMBER(FIND("4F",ScheduleCompile!U625))),VALUE(LEFT(ScheduleCompile!U625,FIND("F",ScheduleCompile!U625)-1)),ScheduleCompile!U625)))))),"",IF(ScheduleCompile!U625="Off",0,IF(ScheduleCompile!U625="On",1,IF(ISNUMBER(ScheduleCompile!U625),ScheduleCompile!U625/1,IF(ISTEXT(ScheduleCompile!U625),IF(OR(ISNUMBER(FIND("5F",ScheduleCompile!U625)),ISNUMBER(FIND("0F",ScheduleCompile!U625)),ISNUMBER(FIND("8F",ScheduleCompile!U625)),ISNUMBER(FIND("1F",ScheduleCompile!U625)),ISNUMBER(FIND("2F",ScheduleCompile!U625)),ISNUMBER(FIND("3F",ScheduleCompile!U625)),ISNUMBER(FIND("6F",ScheduleCompile!U625)),ISNUMBER(FIND("7F",ScheduleCompile!U625)),ISNUMBER(FIND("9F",ScheduleCompile!U625)),ISNUMBER(FIND("4F",ScheduleCompile!U625))),VALUE(LEFT(ScheduleCompile!U625,FIND("F",ScheduleCompile!U625)-1)),ScheduleCompile!U625)))))))</f>
        <v>59.2</v>
      </c>
      <c r="AA632" s="1">
        <f>IF(AND(ISERROR(IF(ScheduleCompile!V625="Off",0,IF(ScheduleCompile!V625="On",1,IF(ISNUMBER(ScheduleCompile!V625),ScheduleCompile!V625/1,IF(ISTEXT(ScheduleCompile!V625),IF(OR(ISNUMBER(FIND("5F",ScheduleCompile!V625)),ISNUMBER(FIND("0F",ScheduleCompile!V625)),ISNUMBER(FIND("8F",ScheduleCompile!V625)),ISNUMBER(FIND("1F",ScheduleCompile!V625)),ISNUMBER(FIND("2F",ScheduleCompile!V625)),ISNUMBER(FIND("3F",ScheduleCompile!V625)),ISNUMBER(FIND("6F",ScheduleCompile!V625)),ISNUMBER(FIND("7F",ScheduleCompile!V625)),ISNUMBER(FIND("9F",ScheduleCompile!V625)),ISNUMBER(FIND("4F",ScheduleCompile!V625))),VALUE(LEFT(ScheduleCompile!V625,FIND("F",ScheduleCompile!V625)-1)),ScheduleCompile!V625)))))),ISTEXT(ScheduleCompile!#REF!)),"ENDTABLE",IF(ISERROR(IF(ScheduleCompile!V625="Off",0,IF(ScheduleCompile!V625="On",1,IF(ISNUMBER(ScheduleCompile!V625),ScheduleCompile!V625/1,IF(ISTEXT(ScheduleCompile!V625),IF(OR(ISNUMBER(FIND("5F",ScheduleCompile!V625)),ISNUMBER(FIND("0F",ScheduleCompile!V625)),ISNUMBER(FIND("8F",ScheduleCompile!V625)),ISNUMBER(FIND("1F",ScheduleCompile!V625)),ISNUMBER(FIND("2F",ScheduleCompile!V625)),ISNUMBER(FIND("3F",ScheduleCompile!V625)),ISNUMBER(FIND("6F",ScheduleCompile!V625)),ISNUMBER(FIND("7F",ScheduleCompile!V625)),ISNUMBER(FIND("9F",ScheduleCompile!V625)),ISNUMBER(FIND("4F",ScheduleCompile!V625))),VALUE(LEFT(ScheduleCompile!V625,FIND("F",ScheduleCompile!V625)-1)),ScheduleCompile!V625)))))),"",IF(ScheduleCompile!V625="Off",0,IF(ScheduleCompile!V625="On",1,IF(ISNUMBER(ScheduleCompile!V625),ScheduleCompile!V625/1,IF(ISTEXT(ScheduleCompile!V625),IF(OR(ISNUMBER(FIND("5F",ScheduleCompile!V625)),ISNUMBER(FIND("0F",ScheduleCompile!V625)),ISNUMBER(FIND("8F",ScheduleCompile!V625)),ISNUMBER(FIND("1F",ScheduleCompile!V625)),ISNUMBER(FIND("2F",ScheduleCompile!V625)),ISNUMBER(FIND("3F",ScheduleCompile!V625)),ISNUMBER(FIND("6F",ScheduleCompile!V625)),ISNUMBER(FIND("7F",ScheduleCompile!V625)),ISNUMBER(FIND("9F",ScheduleCompile!V625)),ISNUMBER(FIND("4F",ScheduleCompile!V625))),VALUE(LEFT(ScheduleCompile!V625,FIND("F",ScheduleCompile!V625)-1)),ScheduleCompile!V625)))))))</f>
        <v>59.2</v>
      </c>
      <c r="AB632" s="1">
        <f>IF(AND(ISERROR(IF(ScheduleCompile!W625="Off",0,IF(ScheduleCompile!W625="On",1,IF(ISNUMBER(ScheduleCompile!W625),ScheduleCompile!W625/1,IF(ISTEXT(ScheduleCompile!W625),IF(OR(ISNUMBER(FIND("5F",ScheduleCompile!W625)),ISNUMBER(FIND("0F",ScheduleCompile!W625)),ISNUMBER(FIND("8F",ScheduleCompile!W625)),ISNUMBER(FIND("1F",ScheduleCompile!W625)),ISNUMBER(FIND("2F",ScheduleCompile!W625)),ISNUMBER(FIND("3F",ScheduleCompile!W625)),ISNUMBER(FIND("6F",ScheduleCompile!W625)),ISNUMBER(FIND("7F",ScheduleCompile!W625)),ISNUMBER(FIND("9F",ScheduleCompile!W625)),ISNUMBER(FIND("4F",ScheduleCompile!W625))),VALUE(LEFT(ScheduleCompile!W625,FIND("F",ScheduleCompile!W625)-1)),ScheduleCompile!W625)))))),ISTEXT(ScheduleCompile!#REF!)),"ENDTABLE",IF(ISERROR(IF(ScheduleCompile!W625="Off",0,IF(ScheduleCompile!W625="On",1,IF(ISNUMBER(ScheduleCompile!W625),ScheduleCompile!W625/1,IF(ISTEXT(ScheduleCompile!W625),IF(OR(ISNUMBER(FIND("5F",ScheduleCompile!W625)),ISNUMBER(FIND("0F",ScheduleCompile!W625)),ISNUMBER(FIND("8F",ScheduleCompile!W625)),ISNUMBER(FIND("1F",ScheduleCompile!W625)),ISNUMBER(FIND("2F",ScheduleCompile!W625)),ISNUMBER(FIND("3F",ScheduleCompile!W625)),ISNUMBER(FIND("6F",ScheduleCompile!W625)),ISNUMBER(FIND("7F",ScheduleCompile!W625)),ISNUMBER(FIND("9F",ScheduleCompile!W625)),ISNUMBER(FIND("4F",ScheduleCompile!W625))),VALUE(LEFT(ScheduleCompile!W625,FIND("F",ScheduleCompile!W625)-1)),ScheduleCompile!W625)))))),"",IF(ScheduleCompile!W625="Off",0,IF(ScheduleCompile!W625="On",1,IF(ISNUMBER(ScheduleCompile!W625),ScheduleCompile!W625/1,IF(ISTEXT(ScheduleCompile!W625),IF(OR(ISNUMBER(FIND("5F",ScheduleCompile!W625)),ISNUMBER(FIND("0F",ScheduleCompile!W625)),ISNUMBER(FIND("8F",ScheduleCompile!W625)),ISNUMBER(FIND("1F",ScheduleCompile!W625)),ISNUMBER(FIND("2F",ScheduleCompile!W625)),ISNUMBER(FIND("3F",ScheduleCompile!W625)),ISNUMBER(FIND("6F",ScheduleCompile!W625)),ISNUMBER(FIND("7F",ScheduleCompile!W625)),ISNUMBER(FIND("9F",ScheduleCompile!W625)),ISNUMBER(FIND("4F",ScheduleCompile!W625))),VALUE(LEFT(ScheduleCompile!W625,FIND("F",ScheduleCompile!W625)-1)),ScheduleCompile!W625)))))))</f>
        <v>59.2</v>
      </c>
      <c r="AC632" s="1">
        <f>IF(AND(ISERROR(IF(ScheduleCompile!X625="Off",0,IF(ScheduleCompile!X625="On",1,IF(ISNUMBER(ScheduleCompile!X625),ScheduleCompile!X625/1,IF(ISTEXT(ScheduleCompile!X625),IF(OR(ISNUMBER(FIND("5F",ScheduleCompile!X625)),ISNUMBER(FIND("0F",ScheduleCompile!X625)),ISNUMBER(FIND("8F",ScheduleCompile!X625)),ISNUMBER(FIND("1F",ScheduleCompile!X625)),ISNUMBER(FIND("2F",ScheduleCompile!X625)),ISNUMBER(FIND("3F",ScheduleCompile!X625)),ISNUMBER(FIND("6F",ScheduleCompile!X625)),ISNUMBER(FIND("7F",ScheduleCompile!X625)),ISNUMBER(FIND("9F",ScheduleCompile!X625)),ISNUMBER(FIND("4F",ScheduleCompile!X625))),VALUE(LEFT(ScheduleCompile!X625,FIND("F",ScheduleCompile!X625)-1)),ScheduleCompile!X625)))))),ISTEXT(ScheduleCompile!#REF!)),"ENDTABLE",IF(ISERROR(IF(ScheduleCompile!X625="Off",0,IF(ScheduleCompile!X625="On",1,IF(ISNUMBER(ScheduleCompile!X625),ScheduleCompile!X625/1,IF(ISTEXT(ScheduleCompile!X625),IF(OR(ISNUMBER(FIND("5F",ScheduleCompile!X625)),ISNUMBER(FIND("0F",ScheduleCompile!X625)),ISNUMBER(FIND("8F",ScheduleCompile!X625)),ISNUMBER(FIND("1F",ScheduleCompile!X625)),ISNUMBER(FIND("2F",ScheduleCompile!X625)),ISNUMBER(FIND("3F",ScheduleCompile!X625)),ISNUMBER(FIND("6F",ScheduleCompile!X625)),ISNUMBER(FIND("7F",ScheduleCompile!X625)),ISNUMBER(FIND("9F",ScheduleCompile!X625)),ISNUMBER(FIND("4F",ScheduleCompile!X625))),VALUE(LEFT(ScheduleCompile!X625,FIND("F",ScheduleCompile!X625)-1)),ScheduleCompile!X625)))))),"",IF(ScheduleCompile!X625="Off",0,IF(ScheduleCompile!X625="On",1,IF(ISNUMBER(ScheduleCompile!X625),ScheduleCompile!X625/1,IF(ISTEXT(ScheduleCompile!X625),IF(OR(ISNUMBER(FIND("5F",ScheduleCompile!X625)),ISNUMBER(FIND("0F",ScheduleCompile!X625)),ISNUMBER(FIND("8F",ScheduleCompile!X625)),ISNUMBER(FIND("1F",ScheduleCompile!X625)),ISNUMBER(FIND("2F",ScheduleCompile!X625)),ISNUMBER(FIND("3F",ScheduleCompile!X625)),ISNUMBER(FIND("6F",ScheduleCompile!X625)),ISNUMBER(FIND("7F",ScheduleCompile!X625)),ISNUMBER(FIND("9F",ScheduleCompile!X625)),ISNUMBER(FIND("4F",ScheduleCompile!X625))),VALUE(LEFT(ScheduleCompile!X625,FIND("F",ScheduleCompile!X625)-1)),ScheduleCompile!X625)))))))</f>
        <v>59.2</v>
      </c>
      <c r="AD632" s="1">
        <f>IF(AND(ISERROR(IF(ScheduleCompile!Y625="Off",0,IF(ScheduleCompile!Y625="On",1,IF(ISNUMBER(ScheduleCompile!Y625),ScheduleCompile!Y625/1,IF(ISTEXT(ScheduleCompile!Y625),IF(OR(ISNUMBER(FIND("5F",ScheduleCompile!Y625)),ISNUMBER(FIND("0F",ScheduleCompile!Y625)),ISNUMBER(FIND("8F",ScheduleCompile!Y625)),ISNUMBER(FIND("1F",ScheduleCompile!Y625)),ISNUMBER(FIND("2F",ScheduleCompile!Y625)),ISNUMBER(FIND("3F",ScheduleCompile!Y625)),ISNUMBER(FIND("6F",ScheduleCompile!Y625)),ISNUMBER(FIND("7F",ScheduleCompile!Y625)),ISNUMBER(FIND("9F",ScheduleCompile!Y625)),ISNUMBER(FIND("4F",ScheduleCompile!Y625))),VALUE(LEFT(ScheduleCompile!Y625,FIND("F",ScheduleCompile!Y625)-1)),ScheduleCompile!Y625)))))),ISTEXT(ScheduleCompile!#REF!)),"ENDTABLE",IF(ISERROR(IF(ScheduleCompile!Y625="Off",0,IF(ScheduleCompile!Y625="On",1,IF(ISNUMBER(ScheduleCompile!Y625),ScheduleCompile!Y625/1,IF(ISTEXT(ScheduleCompile!Y625),IF(OR(ISNUMBER(FIND("5F",ScheduleCompile!Y625)),ISNUMBER(FIND("0F",ScheduleCompile!Y625)),ISNUMBER(FIND("8F",ScheduleCompile!Y625)),ISNUMBER(FIND("1F",ScheduleCompile!Y625)),ISNUMBER(FIND("2F",ScheduleCompile!Y625)),ISNUMBER(FIND("3F",ScheduleCompile!Y625)),ISNUMBER(FIND("6F",ScheduleCompile!Y625)),ISNUMBER(FIND("7F",ScheduleCompile!Y625)),ISNUMBER(FIND("9F",ScheduleCompile!Y625)),ISNUMBER(FIND("4F",ScheduleCompile!Y625))),VALUE(LEFT(ScheduleCompile!Y625,FIND("F",ScheduleCompile!Y625)-1)),ScheduleCompile!Y625)))))),"",IF(ScheduleCompile!Y625="Off",0,IF(ScheduleCompile!Y625="On",1,IF(ISNUMBER(ScheduleCompile!Y625),ScheduleCompile!Y625/1,IF(ISTEXT(ScheduleCompile!Y625),IF(OR(ISNUMBER(FIND("5F",ScheduleCompile!Y625)),ISNUMBER(FIND("0F",ScheduleCompile!Y625)),ISNUMBER(FIND("8F",ScheduleCompile!Y625)),ISNUMBER(FIND("1F",ScheduleCompile!Y625)),ISNUMBER(FIND("2F",ScheduleCompile!Y625)),ISNUMBER(FIND("3F",ScheduleCompile!Y625)),ISNUMBER(FIND("6F",ScheduleCompile!Y625)),ISNUMBER(FIND("7F",ScheduleCompile!Y625)),ISNUMBER(FIND("9F",ScheduleCompile!Y625)),ISNUMBER(FIND("4F",ScheduleCompile!Y625))),VALUE(LEFT(ScheduleCompile!Y625,FIND("F",ScheduleCompile!Y625)-1)),ScheduleCompile!Y625)))))))</f>
        <v>59.2</v>
      </c>
    </row>
    <row r="633" spans="1:30" x14ac:dyDescent="0.25">
      <c r="A633" t="str">
        <f t="shared" si="39"/>
        <v>SchDay "WaterMainCZ09Jan"  Type = "Temperature" Hr = (57.7, 57.7, 57.7, 57.7, 57.7, 57.7, 57.7, 57.7, 57.7, 57.7, 57.7, 57.7, 57.7, 57.7, 57.7, 57.7, 57.7, 57.7, 57.7, 57.7, 57.7, 57.7, 57.7, 57.7) ..</v>
      </c>
      <c r="B633" s="1" t="s">
        <v>623</v>
      </c>
      <c r="C633" t="str">
        <f t="shared" si="40"/>
        <v xml:space="preserve">SchDay "WaterMainCZ09Jan"  Type = "Temperature" Hr = </v>
      </c>
      <c r="D633" t="str">
        <f t="shared" si="41"/>
        <v>(57.7, 57.7, 57.7, 57.7, 57.7, 57.7, 57.7, 57.7, 57.7, 57.7, 57.7, 57.7, 57.7, 57.7, 57.7, 57.7, 57.7, 57.7, 57.7, 57.7, 57.7, 57.7, 57.7, 57.7) ..</v>
      </c>
      <c r="E633" s="30" t="str">
        <f>ScheduleCompile!A626</f>
        <v>WaterMainCZ09Jan</v>
      </c>
      <c r="F633" t="str">
        <f t="shared" si="42"/>
        <v>Temperature</v>
      </c>
      <c r="G633" s="1">
        <f>IF(AND(ISERROR(IF(ScheduleCompile!B626="Off",0,IF(ScheduleCompile!B626="On",1,IF(ISNUMBER(ScheduleCompile!B626),ScheduleCompile!B626/1,IF(ISTEXT(ScheduleCompile!B626),IF(OR(ISNUMBER(FIND("5F",ScheduleCompile!B626)),ISNUMBER(FIND("0F",ScheduleCompile!B626)),ISNUMBER(FIND("8F",ScheduleCompile!B626)),ISNUMBER(FIND("1F",ScheduleCompile!B626)),ISNUMBER(FIND("2F",ScheduleCompile!B626)),ISNUMBER(FIND("3F",ScheduleCompile!B626)),ISNUMBER(FIND("6F",ScheduleCompile!B626)),ISNUMBER(FIND("7F",ScheduleCompile!B626)),ISNUMBER(FIND("9F",ScheduleCompile!B626)),ISNUMBER(FIND("4F",ScheduleCompile!B626))),VALUE(LEFT(ScheduleCompile!B626,FIND("F",ScheduleCompile!B626)-1)),ScheduleCompile!B626)))))),ISTEXT(ScheduleCompile!#REF!)),"ENDTABLE",IF(ISERROR(IF(ScheduleCompile!B626="Off",0,IF(ScheduleCompile!B626="On",1,IF(ISNUMBER(ScheduleCompile!B626),ScheduleCompile!B626/1,IF(ISTEXT(ScheduleCompile!B626),IF(OR(ISNUMBER(FIND("5F",ScheduleCompile!B626)),ISNUMBER(FIND("0F",ScheduleCompile!B626)),ISNUMBER(FIND("8F",ScheduleCompile!B626)),ISNUMBER(FIND("1F",ScheduleCompile!B626)),ISNUMBER(FIND("2F",ScheduleCompile!B626)),ISNUMBER(FIND("3F",ScheduleCompile!B626)),ISNUMBER(FIND("6F",ScheduleCompile!B626)),ISNUMBER(FIND("7F",ScheduleCompile!B626)),ISNUMBER(FIND("9F",ScheduleCompile!B626)),ISNUMBER(FIND("4F",ScheduleCompile!B626))),VALUE(LEFT(ScheduleCompile!B626,FIND("F",ScheduleCompile!B626)-1)),ScheduleCompile!B626)))))),"",IF(ScheduleCompile!B626="Off",0,IF(ScheduleCompile!B626="On",1,IF(ISNUMBER(ScheduleCompile!B626),ScheduleCompile!B626/1,IF(ISTEXT(ScheduleCompile!B626),IF(OR(ISNUMBER(FIND("5F",ScheduleCompile!B626)),ISNUMBER(FIND("0F",ScheduleCompile!B626)),ISNUMBER(FIND("8F",ScheduleCompile!B626)),ISNUMBER(FIND("1F",ScheduleCompile!B626)),ISNUMBER(FIND("2F",ScheduleCompile!B626)),ISNUMBER(FIND("3F",ScheduleCompile!B626)),ISNUMBER(FIND("6F",ScheduleCompile!B626)),ISNUMBER(FIND("7F",ScheduleCompile!B626)),ISNUMBER(FIND("9F",ScheduleCompile!B626)),ISNUMBER(FIND("4F",ScheduleCompile!B626))),VALUE(LEFT(ScheduleCompile!B626,FIND("F",ScheduleCompile!B626)-1)),ScheduleCompile!B626)))))))</f>
        <v>57.7</v>
      </c>
      <c r="H633" s="1">
        <f>IF(AND(ISERROR(IF(ScheduleCompile!C626="Off",0,IF(ScheduleCompile!C626="On",1,IF(ISNUMBER(ScheduleCompile!C626),ScheduleCompile!C626/1,IF(ISTEXT(ScheduleCompile!C626),IF(OR(ISNUMBER(FIND("5F",ScheduleCompile!C626)),ISNUMBER(FIND("0F",ScheduleCompile!C626)),ISNUMBER(FIND("8F",ScheduleCompile!C626)),ISNUMBER(FIND("1F",ScheduleCompile!C626)),ISNUMBER(FIND("2F",ScheduleCompile!C626)),ISNUMBER(FIND("3F",ScheduleCompile!C626)),ISNUMBER(FIND("6F",ScheduleCompile!C626)),ISNUMBER(FIND("7F",ScheduleCompile!C626)),ISNUMBER(FIND("9F",ScheduleCompile!C626)),ISNUMBER(FIND("4F",ScheduleCompile!C626))),VALUE(LEFT(ScheduleCompile!C626,FIND("F",ScheduleCompile!C626)-1)),ScheduleCompile!C626)))))),ISTEXT(ScheduleCompile!#REF!)),"ENDTABLE",IF(ISERROR(IF(ScheduleCompile!C626="Off",0,IF(ScheduleCompile!C626="On",1,IF(ISNUMBER(ScheduleCompile!C626),ScheduleCompile!C626/1,IF(ISTEXT(ScheduleCompile!C626),IF(OR(ISNUMBER(FIND("5F",ScheduleCompile!C626)),ISNUMBER(FIND("0F",ScheduleCompile!C626)),ISNUMBER(FIND("8F",ScheduleCompile!C626)),ISNUMBER(FIND("1F",ScheduleCompile!C626)),ISNUMBER(FIND("2F",ScheduleCompile!C626)),ISNUMBER(FIND("3F",ScheduleCompile!C626)),ISNUMBER(FIND("6F",ScheduleCompile!C626)),ISNUMBER(FIND("7F",ScheduleCompile!C626)),ISNUMBER(FIND("9F",ScheduleCompile!C626)),ISNUMBER(FIND("4F",ScheduleCompile!C626))),VALUE(LEFT(ScheduleCompile!C626,FIND("F",ScheduleCompile!C626)-1)),ScheduleCompile!C626)))))),"",IF(ScheduleCompile!C626="Off",0,IF(ScheduleCompile!C626="On",1,IF(ISNUMBER(ScheduleCompile!C626),ScheduleCompile!C626/1,IF(ISTEXT(ScheduleCompile!C626),IF(OR(ISNUMBER(FIND("5F",ScheduleCompile!C626)),ISNUMBER(FIND("0F",ScheduleCompile!C626)),ISNUMBER(FIND("8F",ScheduleCompile!C626)),ISNUMBER(FIND("1F",ScheduleCompile!C626)),ISNUMBER(FIND("2F",ScheduleCompile!C626)),ISNUMBER(FIND("3F",ScheduleCompile!C626)),ISNUMBER(FIND("6F",ScheduleCompile!C626)),ISNUMBER(FIND("7F",ScheduleCompile!C626)),ISNUMBER(FIND("9F",ScheduleCompile!C626)),ISNUMBER(FIND("4F",ScheduleCompile!C626))),VALUE(LEFT(ScheduleCompile!C626,FIND("F",ScheduleCompile!C626)-1)),ScheduleCompile!C626)))))))</f>
        <v>57.7</v>
      </c>
      <c r="I633" s="1">
        <f>IF(AND(ISERROR(IF(ScheduleCompile!D626="Off",0,IF(ScheduleCompile!D626="On",1,IF(ISNUMBER(ScheduleCompile!D626),ScheduleCompile!D626/1,IF(ISTEXT(ScheduleCompile!D626),IF(OR(ISNUMBER(FIND("5F",ScheduleCompile!D626)),ISNUMBER(FIND("0F",ScheduleCompile!D626)),ISNUMBER(FIND("8F",ScheduleCompile!D626)),ISNUMBER(FIND("1F",ScheduleCompile!D626)),ISNUMBER(FIND("2F",ScheduleCompile!D626)),ISNUMBER(FIND("3F",ScheduleCompile!D626)),ISNUMBER(FIND("6F",ScheduleCompile!D626)),ISNUMBER(FIND("7F",ScheduleCompile!D626)),ISNUMBER(FIND("9F",ScheduleCompile!D626)),ISNUMBER(FIND("4F",ScheduleCompile!D626))),VALUE(LEFT(ScheduleCompile!D626,FIND("F",ScheduleCompile!D626)-1)),ScheduleCompile!D626)))))),ISTEXT(ScheduleCompile!#REF!)),"ENDTABLE",IF(ISERROR(IF(ScheduleCompile!D626="Off",0,IF(ScheduleCompile!D626="On",1,IF(ISNUMBER(ScheduleCompile!D626),ScheduleCompile!D626/1,IF(ISTEXT(ScheduleCompile!D626),IF(OR(ISNUMBER(FIND("5F",ScheduleCompile!D626)),ISNUMBER(FIND("0F",ScheduleCompile!D626)),ISNUMBER(FIND("8F",ScheduleCompile!D626)),ISNUMBER(FIND("1F",ScheduleCompile!D626)),ISNUMBER(FIND("2F",ScheduleCompile!D626)),ISNUMBER(FIND("3F",ScheduleCompile!D626)),ISNUMBER(FIND("6F",ScheduleCompile!D626)),ISNUMBER(FIND("7F",ScheduleCompile!D626)),ISNUMBER(FIND("9F",ScheduleCompile!D626)),ISNUMBER(FIND("4F",ScheduleCompile!D626))),VALUE(LEFT(ScheduleCompile!D626,FIND("F",ScheduleCompile!D626)-1)),ScheduleCompile!D626)))))),"",IF(ScheduleCompile!D626="Off",0,IF(ScheduleCompile!D626="On",1,IF(ISNUMBER(ScheduleCompile!D626),ScheduleCompile!D626/1,IF(ISTEXT(ScheduleCompile!D626),IF(OR(ISNUMBER(FIND("5F",ScheduleCompile!D626)),ISNUMBER(FIND("0F",ScheduleCompile!D626)),ISNUMBER(FIND("8F",ScheduleCompile!D626)),ISNUMBER(FIND("1F",ScheduleCompile!D626)),ISNUMBER(FIND("2F",ScheduleCompile!D626)),ISNUMBER(FIND("3F",ScheduleCompile!D626)),ISNUMBER(FIND("6F",ScheduleCompile!D626)),ISNUMBER(FIND("7F",ScheduleCompile!D626)),ISNUMBER(FIND("9F",ScheduleCompile!D626)),ISNUMBER(FIND("4F",ScheduleCompile!D626))),VALUE(LEFT(ScheduleCompile!D626,FIND("F",ScheduleCompile!D626)-1)),ScheduleCompile!D626)))))))</f>
        <v>57.7</v>
      </c>
      <c r="J633" s="1">
        <f>IF(AND(ISERROR(IF(ScheduleCompile!E626="Off",0,IF(ScheduleCompile!E626="On",1,IF(ISNUMBER(ScheduleCompile!E626),ScheduleCompile!E626/1,IF(ISTEXT(ScheduleCompile!E626),IF(OR(ISNUMBER(FIND("5F",ScheduleCompile!E626)),ISNUMBER(FIND("0F",ScheduleCompile!E626)),ISNUMBER(FIND("8F",ScheduleCompile!E626)),ISNUMBER(FIND("1F",ScheduleCompile!E626)),ISNUMBER(FIND("2F",ScheduleCompile!E626)),ISNUMBER(FIND("3F",ScheduleCompile!E626)),ISNUMBER(FIND("6F",ScheduleCompile!E626)),ISNUMBER(FIND("7F",ScheduleCompile!E626)),ISNUMBER(FIND("9F",ScheduleCompile!E626)),ISNUMBER(FIND("4F",ScheduleCompile!E626))),VALUE(LEFT(ScheduleCompile!E626,FIND("F",ScheduleCompile!E626)-1)),ScheduleCompile!E626)))))),ISTEXT(ScheduleCompile!#REF!)),"ENDTABLE",IF(ISERROR(IF(ScheduleCompile!E626="Off",0,IF(ScheduleCompile!E626="On",1,IF(ISNUMBER(ScheduleCompile!E626),ScheduleCompile!E626/1,IF(ISTEXT(ScheduleCompile!E626),IF(OR(ISNUMBER(FIND("5F",ScheduleCompile!E626)),ISNUMBER(FIND("0F",ScheduleCompile!E626)),ISNUMBER(FIND("8F",ScheduleCompile!E626)),ISNUMBER(FIND("1F",ScheduleCompile!E626)),ISNUMBER(FIND("2F",ScheduleCompile!E626)),ISNUMBER(FIND("3F",ScheduleCompile!E626)),ISNUMBER(FIND("6F",ScheduleCompile!E626)),ISNUMBER(FIND("7F",ScheduleCompile!E626)),ISNUMBER(FIND("9F",ScheduleCompile!E626)),ISNUMBER(FIND("4F",ScheduleCompile!E626))),VALUE(LEFT(ScheduleCompile!E626,FIND("F",ScheduleCompile!E626)-1)),ScheduleCompile!E626)))))),"",IF(ScheduleCompile!E626="Off",0,IF(ScheduleCompile!E626="On",1,IF(ISNUMBER(ScheduleCompile!E626),ScheduleCompile!E626/1,IF(ISTEXT(ScheduleCompile!E626),IF(OR(ISNUMBER(FIND("5F",ScheduleCompile!E626)),ISNUMBER(FIND("0F",ScheduleCompile!E626)),ISNUMBER(FIND("8F",ScheduleCompile!E626)),ISNUMBER(FIND("1F",ScheduleCompile!E626)),ISNUMBER(FIND("2F",ScheduleCompile!E626)),ISNUMBER(FIND("3F",ScheduleCompile!E626)),ISNUMBER(FIND("6F",ScheduleCompile!E626)),ISNUMBER(FIND("7F",ScheduleCompile!E626)),ISNUMBER(FIND("9F",ScheduleCompile!E626)),ISNUMBER(FIND("4F",ScheduleCompile!E626))),VALUE(LEFT(ScheduleCompile!E626,FIND("F",ScheduleCompile!E626)-1)),ScheduleCompile!E626)))))))</f>
        <v>57.7</v>
      </c>
      <c r="K633" s="1">
        <f>IF(AND(ISERROR(IF(ScheduleCompile!F626="Off",0,IF(ScheduleCompile!F626="On",1,IF(ISNUMBER(ScheduleCompile!F626),ScheduleCompile!F626/1,IF(ISTEXT(ScheduleCompile!F626),IF(OR(ISNUMBER(FIND("5F",ScheduleCompile!F626)),ISNUMBER(FIND("0F",ScheduleCompile!F626)),ISNUMBER(FIND("8F",ScheduleCompile!F626)),ISNUMBER(FIND("1F",ScheduleCompile!F626)),ISNUMBER(FIND("2F",ScheduleCompile!F626)),ISNUMBER(FIND("3F",ScheduleCompile!F626)),ISNUMBER(FIND("6F",ScheduleCompile!F626)),ISNUMBER(FIND("7F",ScheduleCompile!F626)),ISNUMBER(FIND("9F",ScheduleCompile!F626)),ISNUMBER(FIND("4F",ScheduleCompile!F626))),VALUE(LEFT(ScheduleCompile!F626,FIND("F",ScheduleCompile!F626)-1)),ScheduleCompile!F626)))))),ISTEXT(ScheduleCompile!#REF!)),"ENDTABLE",IF(ISERROR(IF(ScheduleCompile!F626="Off",0,IF(ScheduleCompile!F626="On",1,IF(ISNUMBER(ScheduleCompile!F626),ScheduleCompile!F626/1,IF(ISTEXT(ScheduleCompile!F626),IF(OR(ISNUMBER(FIND("5F",ScheduleCompile!F626)),ISNUMBER(FIND("0F",ScheduleCompile!F626)),ISNUMBER(FIND("8F",ScheduleCompile!F626)),ISNUMBER(FIND("1F",ScheduleCompile!F626)),ISNUMBER(FIND("2F",ScheduleCompile!F626)),ISNUMBER(FIND("3F",ScheduleCompile!F626)),ISNUMBER(FIND("6F",ScheduleCompile!F626)),ISNUMBER(FIND("7F",ScheduleCompile!F626)),ISNUMBER(FIND("9F",ScheduleCompile!F626)),ISNUMBER(FIND("4F",ScheduleCompile!F626))),VALUE(LEFT(ScheduleCompile!F626,FIND("F",ScheduleCompile!F626)-1)),ScheduleCompile!F626)))))),"",IF(ScheduleCompile!F626="Off",0,IF(ScheduleCompile!F626="On",1,IF(ISNUMBER(ScheduleCompile!F626),ScheduleCompile!F626/1,IF(ISTEXT(ScheduleCompile!F626),IF(OR(ISNUMBER(FIND("5F",ScheduleCompile!F626)),ISNUMBER(FIND("0F",ScheduleCompile!F626)),ISNUMBER(FIND("8F",ScheduleCompile!F626)),ISNUMBER(FIND("1F",ScheduleCompile!F626)),ISNUMBER(FIND("2F",ScheduleCompile!F626)),ISNUMBER(FIND("3F",ScheduleCompile!F626)),ISNUMBER(FIND("6F",ScheduleCompile!F626)),ISNUMBER(FIND("7F",ScheduleCompile!F626)),ISNUMBER(FIND("9F",ScheduleCompile!F626)),ISNUMBER(FIND("4F",ScheduleCompile!F626))),VALUE(LEFT(ScheduleCompile!F626,FIND("F",ScheduleCompile!F626)-1)),ScheduleCompile!F626)))))))</f>
        <v>57.7</v>
      </c>
      <c r="L633" s="1">
        <f>IF(AND(ISERROR(IF(ScheduleCompile!G626="Off",0,IF(ScheduleCompile!G626="On",1,IF(ISNUMBER(ScheduleCompile!G626),ScheduleCompile!G626/1,IF(ISTEXT(ScheduleCompile!G626),IF(OR(ISNUMBER(FIND("5F",ScheduleCompile!G626)),ISNUMBER(FIND("0F",ScheduleCompile!G626)),ISNUMBER(FIND("8F",ScheduleCompile!G626)),ISNUMBER(FIND("1F",ScheduleCompile!G626)),ISNUMBER(FIND("2F",ScheduleCompile!G626)),ISNUMBER(FIND("3F",ScheduleCompile!G626)),ISNUMBER(FIND("6F",ScheduleCompile!G626)),ISNUMBER(FIND("7F",ScheduleCompile!G626)),ISNUMBER(FIND("9F",ScheduleCompile!G626)),ISNUMBER(FIND("4F",ScheduleCompile!G626))),VALUE(LEFT(ScheduleCompile!G626,FIND("F",ScheduleCompile!G626)-1)),ScheduleCompile!G626)))))),ISTEXT(ScheduleCompile!#REF!)),"ENDTABLE",IF(ISERROR(IF(ScheduleCompile!G626="Off",0,IF(ScheduleCompile!G626="On",1,IF(ISNUMBER(ScheduleCompile!G626),ScheduleCompile!G626/1,IF(ISTEXT(ScheduleCompile!G626),IF(OR(ISNUMBER(FIND("5F",ScheduleCompile!G626)),ISNUMBER(FIND("0F",ScheduleCompile!G626)),ISNUMBER(FIND("8F",ScheduleCompile!G626)),ISNUMBER(FIND("1F",ScheduleCompile!G626)),ISNUMBER(FIND("2F",ScheduleCompile!G626)),ISNUMBER(FIND("3F",ScheduleCompile!G626)),ISNUMBER(FIND("6F",ScheduleCompile!G626)),ISNUMBER(FIND("7F",ScheduleCompile!G626)),ISNUMBER(FIND("9F",ScheduleCompile!G626)),ISNUMBER(FIND("4F",ScheduleCompile!G626))),VALUE(LEFT(ScheduleCompile!G626,FIND("F",ScheduleCompile!G626)-1)),ScheduleCompile!G626)))))),"",IF(ScheduleCompile!G626="Off",0,IF(ScheduleCompile!G626="On",1,IF(ISNUMBER(ScheduleCompile!G626),ScheduleCompile!G626/1,IF(ISTEXT(ScheduleCompile!G626),IF(OR(ISNUMBER(FIND("5F",ScheduleCompile!G626)),ISNUMBER(FIND("0F",ScheduleCompile!G626)),ISNUMBER(FIND("8F",ScheduleCompile!G626)),ISNUMBER(FIND("1F",ScheduleCompile!G626)),ISNUMBER(FIND("2F",ScheduleCompile!G626)),ISNUMBER(FIND("3F",ScheduleCompile!G626)),ISNUMBER(FIND("6F",ScheduleCompile!G626)),ISNUMBER(FIND("7F",ScheduleCompile!G626)),ISNUMBER(FIND("9F",ScheduleCompile!G626)),ISNUMBER(FIND("4F",ScheduleCompile!G626))),VALUE(LEFT(ScheduleCompile!G626,FIND("F",ScheduleCompile!G626)-1)),ScheduleCompile!G626)))))))</f>
        <v>57.7</v>
      </c>
      <c r="M633" s="1">
        <f>IF(AND(ISERROR(IF(ScheduleCompile!H626="Off",0,IF(ScheduleCompile!H626="On",1,IF(ISNUMBER(ScheduleCompile!H626),ScheduleCompile!H626/1,IF(ISTEXT(ScheduleCompile!H626),IF(OR(ISNUMBER(FIND("5F",ScheduleCompile!H626)),ISNUMBER(FIND("0F",ScheduleCompile!H626)),ISNUMBER(FIND("8F",ScheduleCompile!H626)),ISNUMBER(FIND("1F",ScheduleCompile!H626)),ISNUMBER(FIND("2F",ScheduleCompile!H626)),ISNUMBER(FIND("3F",ScheduleCompile!H626)),ISNUMBER(FIND("6F",ScheduleCompile!H626)),ISNUMBER(FIND("7F",ScheduleCompile!H626)),ISNUMBER(FIND("9F",ScheduleCompile!H626)),ISNUMBER(FIND("4F",ScheduleCompile!H626))),VALUE(LEFT(ScheduleCompile!H626,FIND("F",ScheduleCompile!H626)-1)),ScheduleCompile!H626)))))),ISTEXT(ScheduleCompile!#REF!)),"ENDTABLE",IF(ISERROR(IF(ScheduleCompile!H626="Off",0,IF(ScheduleCompile!H626="On",1,IF(ISNUMBER(ScheduleCompile!H626),ScheduleCompile!H626/1,IF(ISTEXT(ScheduleCompile!H626),IF(OR(ISNUMBER(FIND("5F",ScheduleCompile!H626)),ISNUMBER(FIND("0F",ScheduleCompile!H626)),ISNUMBER(FIND("8F",ScheduleCompile!H626)),ISNUMBER(FIND("1F",ScheduleCompile!H626)),ISNUMBER(FIND("2F",ScheduleCompile!H626)),ISNUMBER(FIND("3F",ScheduleCompile!H626)),ISNUMBER(FIND("6F",ScheduleCompile!H626)),ISNUMBER(FIND("7F",ScheduleCompile!H626)),ISNUMBER(FIND("9F",ScheduleCompile!H626)),ISNUMBER(FIND("4F",ScheduleCompile!H626))),VALUE(LEFT(ScheduleCompile!H626,FIND("F",ScheduleCompile!H626)-1)),ScheduleCompile!H626)))))),"",IF(ScheduleCompile!H626="Off",0,IF(ScheduleCompile!H626="On",1,IF(ISNUMBER(ScheduleCompile!H626),ScheduleCompile!H626/1,IF(ISTEXT(ScheduleCompile!H626),IF(OR(ISNUMBER(FIND("5F",ScheduleCompile!H626)),ISNUMBER(FIND("0F",ScheduleCompile!H626)),ISNUMBER(FIND("8F",ScheduleCompile!H626)),ISNUMBER(FIND("1F",ScheduleCompile!H626)),ISNUMBER(FIND("2F",ScheduleCompile!H626)),ISNUMBER(FIND("3F",ScheduleCompile!H626)),ISNUMBER(FIND("6F",ScheduleCompile!H626)),ISNUMBER(FIND("7F",ScheduleCompile!H626)),ISNUMBER(FIND("9F",ScheduleCompile!H626)),ISNUMBER(FIND("4F",ScheduleCompile!H626))),VALUE(LEFT(ScheduleCompile!H626,FIND("F",ScheduleCompile!H626)-1)),ScheduleCompile!H626)))))))</f>
        <v>57.7</v>
      </c>
      <c r="N633" s="1">
        <f>IF(AND(ISERROR(IF(ScheduleCompile!I626="Off",0,IF(ScheduleCompile!I626="On",1,IF(ISNUMBER(ScheduleCompile!I626),ScheduleCompile!I626/1,IF(ISTEXT(ScheduleCompile!I626),IF(OR(ISNUMBER(FIND("5F",ScheduleCompile!I626)),ISNUMBER(FIND("0F",ScheduleCompile!I626)),ISNUMBER(FIND("8F",ScheduleCompile!I626)),ISNUMBER(FIND("1F",ScheduleCompile!I626)),ISNUMBER(FIND("2F",ScheduleCompile!I626)),ISNUMBER(FIND("3F",ScheduleCompile!I626)),ISNUMBER(FIND("6F",ScheduleCompile!I626)),ISNUMBER(FIND("7F",ScheduleCompile!I626)),ISNUMBER(FIND("9F",ScheduleCompile!I626)),ISNUMBER(FIND("4F",ScheduleCompile!I626))),VALUE(LEFT(ScheduleCompile!I626,FIND("F",ScheduleCompile!I626)-1)),ScheduleCompile!I626)))))),ISTEXT(ScheduleCompile!#REF!)),"ENDTABLE",IF(ISERROR(IF(ScheduleCompile!I626="Off",0,IF(ScheduleCompile!I626="On",1,IF(ISNUMBER(ScheduleCompile!I626),ScheduleCompile!I626/1,IF(ISTEXT(ScheduleCompile!I626),IF(OR(ISNUMBER(FIND("5F",ScheduleCompile!I626)),ISNUMBER(FIND("0F",ScheduleCompile!I626)),ISNUMBER(FIND("8F",ScheduleCompile!I626)),ISNUMBER(FIND("1F",ScheduleCompile!I626)),ISNUMBER(FIND("2F",ScheduleCompile!I626)),ISNUMBER(FIND("3F",ScheduleCompile!I626)),ISNUMBER(FIND("6F",ScheduleCompile!I626)),ISNUMBER(FIND("7F",ScheduleCompile!I626)),ISNUMBER(FIND("9F",ScheduleCompile!I626)),ISNUMBER(FIND("4F",ScheduleCompile!I626))),VALUE(LEFT(ScheduleCompile!I626,FIND("F",ScheduleCompile!I626)-1)),ScheduleCompile!I626)))))),"",IF(ScheduleCompile!I626="Off",0,IF(ScheduleCompile!I626="On",1,IF(ISNUMBER(ScheduleCompile!I626),ScheduleCompile!I626/1,IF(ISTEXT(ScheduleCompile!I626),IF(OR(ISNUMBER(FIND("5F",ScheduleCompile!I626)),ISNUMBER(FIND("0F",ScheduleCompile!I626)),ISNUMBER(FIND("8F",ScheduleCompile!I626)),ISNUMBER(FIND("1F",ScheduleCompile!I626)),ISNUMBER(FIND("2F",ScheduleCompile!I626)),ISNUMBER(FIND("3F",ScheduleCompile!I626)),ISNUMBER(FIND("6F",ScheduleCompile!I626)),ISNUMBER(FIND("7F",ScheduleCompile!I626)),ISNUMBER(FIND("9F",ScheduleCompile!I626)),ISNUMBER(FIND("4F",ScheduleCompile!I626))),VALUE(LEFT(ScheduleCompile!I626,FIND("F",ScheduleCompile!I626)-1)),ScheduleCompile!I626)))))))</f>
        <v>57.7</v>
      </c>
      <c r="O633" s="1">
        <f>IF(AND(ISERROR(IF(ScheduleCompile!J626="Off",0,IF(ScheduleCompile!J626="On",1,IF(ISNUMBER(ScheduleCompile!J626),ScheduleCompile!J626/1,IF(ISTEXT(ScheduleCompile!J626),IF(OR(ISNUMBER(FIND("5F",ScheduleCompile!J626)),ISNUMBER(FIND("0F",ScheduleCompile!J626)),ISNUMBER(FIND("8F",ScheduleCompile!J626)),ISNUMBER(FIND("1F",ScheduleCompile!J626)),ISNUMBER(FIND("2F",ScheduleCompile!J626)),ISNUMBER(FIND("3F",ScheduleCompile!J626)),ISNUMBER(FIND("6F",ScheduleCompile!J626)),ISNUMBER(FIND("7F",ScheduleCompile!J626)),ISNUMBER(FIND("9F",ScheduleCompile!J626)),ISNUMBER(FIND("4F",ScheduleCompile!J626))),VALUE(LEFT(ScheduleCompile!J626,FIND("F",ScheduleCompile!J626)-1)),ScheduleCompile!J626)))))),ISTEXT(ScheduleCompile!#REF!)),"ENDTABLE",IF(ISERROR(IF(ScheduleCompile!J626="Off",0,IF(ScheduleCompile!J626="On",1,IF(ISNUMBER(ScheduleCompile!J626),ScheduleCompile!J626/1,IF(ISTEXT(ScheduleCompile!J626),IF(OR(ISNUMBER(FIND("5F",ScheduleCompile!J626)),ISNUMBER(FIND("0F",ScheduleCompile!J626)),ISNUMBER(FIND("8F",ScheduleCompile!J626)),ISNUMBER(FIND("1F",ScheduleCompile!J626)),ISNUMBER(FIND("2F",ScheduleCompile!J626)),ISNUMBER(FIND("3F",ScheduleCompile!J626)),ISNUMBER(FIND("6F",ScheduleCompile!J626)),ISNUMBER(FIND("7F",ScheduleCompile!J626)),ISNUMBER(FIND("9F",ScheduleCompile!J626)),ISNUMBER(FIND("4F",ScheduleCompile!J626))),VALUE(LEFT(ScheduleCompile!J626,FIND("F",ScheduleCompile!J626)-1)),ScheduleCompile!J626)))))),"",IF(ScheduleCompile!J626="Off",0,IF(ScheduleCompile!J626="On",1,IF(ISNUMBER(ScheduleCompile!J626),ScheduleCompile!J626/1,IF(ISTEXT(ScheduleCompile!J626),IF(OR(ISNUMBER(FIND("5F",ScheduleCompile!J626)),ISNUMBER(FIND("0F",ScheduleCompile!J626)),ISNUMBER(FIND("8F",ScheduleCompile!J626)),ISNUMBER(FIND("1F",ScheduleCompile!J626)),ISNUMBER(FIND("2F",ScheduleCompile!J626)),ISNUMBER(FIND("3F",ScheduleCompile!J626)),ISNUMBER(FIND("6F",ScheduleCompile!J626)),ISNUMBER(FIND("7F",ScheduleCompile!J626)),ISNUMBER(FIND("9F",ScheduleCompile!J626)),ISNUMBER(FIND("4F",ScheduleCompile!J626))),VALUE(LEFT(ScheduleCompile!J626,FIND("F",ScheduleCompile!J626)-1)),ScheduleCompile!J626)))))))</f>
        <v>57.7</v>
      </c>
      <c r="P633" s="1">
        <f>IF(AND(ISERROR(IF(ScheduleCompile!K626="Off",0,IF(ScheduleCompile!K626="On",1,IF(ISNUMBER(ScheduleCompile!K626),ScheduleCompile!K626/1,IF(ISTEXT(ScheduleCompile!K626),IF(OR(ISNUMBER(FIND("5F",ScheduleCompile!K626)),ISNUMBER(FIND("0F",ScheduleCompile!K626)),ISNUMBER(FIND("8F",ScheduleCompile!K626)),ISNUMBER(FIND("1F",ScheduleCompile!K626)),ISNUMBER(FIND("2F",ScheduleCompile!K626)),ISNUMBER(FIND("3F",ScheduleCompile!K626)),ISNUMBER(FIND("6F",ScheduleCompile!K626)),ISNUMBER(FIND("7F",ScheduleCompile!K626)),ISNUMBER(FIND("9F",ScheduleCompile!K626)),ISNUMBER(FIND("4F",ScheduleCompile!K626))),VALUE(LEFT(ScheduleCompile!K626,FIND("F",ScheduleCompile!K626)-1)),ScheduleCompile!K626)))))),ISTEXT(ScheduleCompile!#REF!)),"ENDTABLE",IF(ISERROR(IF(ScheduleCompile!K626="Off",0,IF(ScheduleCompile!K626="On",1,IF(ISNUMBER(ScheduleCompile!K626),ScheduleCompile!K626/1,IF(ISTEXT(ScheduleCompile!K626),IF(OR(ISNUMBER(FIND("5F",ScheduleCompile!K626)),ISNUMBER(FIND("0F",ScheduleCompile!K626)),ISNUMBER(FIND("8F",ScheduleCompile!K626)),ISNUMBER(FIND("1F",ScheduleCompile!K626)),ISNUMBER(FIND("2F",ScheduleCompile!K626)),ISNUMBER(FIND("3F",ScheduleCompile!K626)),ISNUMBER(FIND("6F",ScheduleCompile!K626)),ISNUMBER(FIND("7F",ScheduleCompile!K626)),ISNUMBER(FIND("9F",ScheduleCompile!K626)),ISNUMBER(FIND("4F",ScheduleCompile!K626))),VALUE(LEFT(ScheduleCompile!K626,FIND("F",ScheduleCompile!K626)-1)),ScheduleCompile!K626)))))),"",IF(ScheduleCompile!K626="Off",0,IF(ScheduleCompile!K626="On",1,IF(ISNUMBER(ScheduleCompile!K626),ScheduleCompile!K626/1,IF(ISTEXT(ScheduleCompile!K626),IF(OR(ISNUMBER(FIND("5F",ScheduleCompile!K626)),ISNUMBER(FIND("0F",ScheduleCompile!K626)),ISNUMBER(FIND("8F",ScheduleCompile!K626)),ISNUMBER(FIND("1F",ScheduleCompile!K626)),ISNUMBER(FIND("2F",ScheduleCompile!K626)),ISNUMBER(FIND("3F",ScheduleCompile!K626)),ISNUMBER(FIND("6F",ScheduleCompile!K626)),ISNUMBER(FIND("7F",ScheduleCompile!K626)),ISNUMBER(FIND("9F",ScheduleCompile!K626)),ISNUMBER(FIND("4F",ScheduleCompile!K626))),VALUE(LEFT(ScheduleCompile!K626,FIND("F",ScheduleCompile!K626)-1)),ScheduleCompile!K626)))))))</f>
        <v>57.7</v>
      </c>
      <c r="Q633" s="1">
        <f>IF(AND(ISERROR(IF(ScheduleCompile!L626="Off",0,IF(ScheduleCompile!L626="On",1,IF(ISNUMBER(ScheduleCompile!L626),ScheduleCompile!L626/1,IF(ISTEXT(ScheduleCompile!L626),IF(OR(ISNUMBER(FIND("5F",ScheduleCompile!L626)),ISNUMBER(FIND("0F",ScheduleCompile!L626)),ISNUMBER(FIND("8F",ScheduleCompile!L626)),ISNUMBER(FIND("1F",ScheduleCompile!L626)),ISNUMBER(FIND("2F",ScheduleCompile!L626)),ISNUMBER(FIND("3F",ScheduleCompile!L626)),ISNUMBER(FIND("6F",ScheduleCompile!L626)),ISNUMBER(FIND("7F",ScheduleCompile!L626)),ISNUMBER(FIND("9F",ScheduleCompile!L626)),ISNUMBER(FIND("4F",ScheduleCompile!L626))),VALUE(LEFT(ScheduleCompile!L626,FIND("F",ScheduleCompile!L626)-1)),ScheduleCompile!L626)))))),ISTEXT(ScheduleCompile!#REF!)),"ENDTABLE",IF(ISERROR(IF(ScheduleCompile!L626="Off",0,IF(ScheduleCompile!L626="On",1,IF(ISNUMBER(ScheduleCompile!L626),ScheduleCompile!L626/1,IF(ISTEXT(ScheduleCompile!L626),IF(OR(ISNUMBER(FIND("5F",ScheduleCompile!L626)),ISNUMBER(FIND("0F",ScheduleCompile!L626)),ISNUMBER(FIND("8F",ScheduleCompile!L626)),ISNUMBER(FIND("1F",ScheduleCompile!L626)),ISNUMBER(FIND("2F",ScheduleCompile!L626)),ISNUMBER(FIND("3F",ScheduleCompile!L626)),ISNUMBER(FIND("6F",ScheduleCompile!L626)),ISNUMBER(FIND("7F",ScheduleCompile!L626)),ISNUMBER(FIND("9F",ScheduleCompile!L626)),ISNUMBER(FIND("4F",ScheduleCompile!L626))),VALUE(LEFT(ScheduleCompile!L626,FIND("F",ScheduleCompile!L626)-1)),ScheduleCompile!L626)))))),"",IF(ScheduleCompile!L626="Off",0,IF(ScheduleCompile!L626="On",1,IF(ISNUMBER(ScheduleCompile!L626),ScheduleCompile!L626/1,IF(ISTEXT(ScheduleCompile!L626),IF(OR(ISNUMBER(FIND("5F",ScheduleCompile!L626)),ISNUMBER(FIND("0F",ScheduleCompile!L626)),ISNUMBER(FIND("8F",ScheduleCompile!L626)),ISNUMBER(FIND("1F",ScheduleCompile!L626)),ISNUMBER(FIND("2F",ScheduleCompile!L626)),ISNUMBER(FIND("3F",ScheduleCompile!L626)),ISNUMBER(FIND("6F",ScheduleCompile!L626)),ISNUMBER(FIND("7F",ScheduleCompile!L626)),ISNUMBER(FIND("9F",ScheduleCompile!L626)),ISNUMBER(FIND("4F",ScheduleCompile!L626))),VALUE(LEFT(ScheduleCompile!L626,FIND("F",ScheduleCompile!L626)-1)),ScheduleCompile!L626)))))))</f>
        <v>57.7</v>
      </c>
      <c r="R633" s="1">
        <f>IF(AND(ISERROR(IF(ScheduleCompile!M626="Off",0,IF(ScheduleCompile!M626="On",1,IF(ISNUMBER(ScheduleCompile!M626),ScheduleCompile!M626/1,IF(ISTEXT(ScheduleCompile!M626),IF(OR(ISNUMBER(FIND("5F",ScheduleCompile!M626)),ISNUMBER(FIND("0F",ScheduleCompile!M626)),ISNUMBER(FIND("8F",ScheduleCompile!M626)),ISNUMBER(FIND("1F",ScheduleCompile!M626)),ISNUMBER(FIND("2F",ScheduleCompile!M626)),ISNUMBER(FIND("3F",ScheduleCompile!M626)),ISNUMBER(FIND("6F",ScheduleCompile!M626)),ISNUMBER(FIND("7F",ScheduleCompile!M626)),ISNUMBER(FIND("9F",ScheduleCompile!M626)),ISNUMBER(FIND("4F",ScheduleCompile!M626))),VALUE(LEFT(ScheduleCompile!M626,FIND("F",ScheduleCompile!M626)-1)),ScheduleCompile!M626)))))),ISTEXT(ScheduleCompile!#REF!)),"ENDTABLE",IF(ISERROR(IF(ScheduleCompile!M626="Off",0,IF(ScheduleCompile!M626="On",1,IF(ISNUMBER(ScheduleCompile!M626),ScheduleCompile!M626/1,IF(ISTEXT(ScheduleCompile!M626),IF(OR(ISNUMBER(FIND("5F",ScheduleCompile!M626)),ISNUMBER(FIND("0F",ScheduleCompile!M626)),ISNUMBER(FIND("8F",ScheduleCompile!M626)),ISNUMBER(FIND("1F",ScheduleCompile!M626)),ISNUMBER(FIND("2F",ScheduleCompile!M626)),ISNUMBER(FIND("3F",ScheduleCompile!M626)),ISNUMBER(FIND("6F",ScheduleCompile!M626)),ISNUMBER(FIND("7F",ScheduleCompile!M626)),ISNUMBER(FIND("9F",ScheduleCompile!M626)),ISNUMBER(FIND("4F",ScheduleCompile!M626))),VALUE(LEFT(ScheduleCompile!M626,FIND("F",ScheduleCompile!M626)-1)),ScheduleCompile!M626)))))),"",IF(ScheduleCompile!M626="Off",0,IF(ScheduleCompile!M626="On",1,IF(ISNUMBER(ScheduleCompile!M626),ScheduleCompile!M626/1,IF(ISTEXT(ScheduleCompile!M626),IF(OR(ISNUMBER(FIND("5F",ScheduleCompile!M626)),ISNUMBER(FIND("0F",ScheduleCompile!M626)),ISNUMBER(FIND("8F",ScheduleCompile!M626)),ISNUMBER(FIND("1F",ScheduleCompile!M626)),ISNUMBER(FIND("2F",ScheduleCompile!M626)),ISNUMBER(FIND("3F",ScheduleCompile!M626)),ISNUMBER(FIND("6F",ScheduleCompile!M626)),ISNUMBER(FIND("7F",ScheduleCompile!M626)),ISNUMBER(FIND("9F",ScheduleCompile!M626)),ISNUMBER(FIND("4F",ScheduleCompile!M626))),VALUE(LEFT(ScheduleCompile!M626,FIND("F",ScheduleCompile!M626)-1)),ScheduleCompile!M626)))))))</f>
        <v>57.7</v>
      </c>
      <c r="S633" s="1">
        <f>IF(AND(ISERROR(IF(ScheduleCompile!N626="Off",0,IF(ScheduleCompile!N626="On",1,IF(ISNUMBER(ScheduleCompile!N626),ScheduleCompile!N626/1,IF(ISTEXT(ScheduleCompile!N626),IF(OR(ISNUMBER(FIND("5F",ScheduleCompile!N626)),ISNUMBER(FIND("0F",ScheduleCompile!N626)),ISNUMBER(FIND("8F",ScheduleCompile!N626)),ISNUMBER(FIND("1F",ScheduleCompile!N626)),ISNUMBER(FIND("2F",ScheduleCompile!N626)),ISNUMBER(FIND("3F",ScheduleCompile!N626)),ISNUMBER(FIND("6F",ScheduleCompile!N626)),ISNUMBER(FIND("7F",ScheduleCompile!N626)),ISNUMBER(FIND("9F",ScheduleCompile!N626)),ISNUMBER(FIND("4F",ScheduleCompile!N626))),VALUE(LEFT(ScheduleCompile!N626,FIND("F",ScheduleCompile!N626)-1)),ScheduleCompile!N626)))))),ISTEXT(ScheduleCompile!#REF!)),"ENDTABLE",IF(ISERROR(IF(ScheduleCompile!N626="Off",0,IF(ScheduleCompile!N626="On",1,IF(ISNUMBER(ScheduleCompile!N626),ScheduleCompile!N626/1,IF(ISTEXT(ScheduleCompile!N626),IF(OR(ISNUMBER(FIND("5F",ScheduleCompile!N626)),ISNUMBER(FIND("0F",ScheduleCompile!N626)),ISNUMBER(FIND("8F",ScheduleCompile!N626)),ISNUMBER(FIND("1F",ScheduleCompile!N626)),ISNUMBER(FIND("2F",ScheduleCompile!N626)),ISNUMBER(FIND("3F",ScheduleCompile!N626)),ISNUMBER(FIND("6F",ScheduleCompile!N626)),ISNUMBER(FIND("7F",ScheduleCompile!N626)),ISNUMBER(FIND("9F",ScheduleCompile!N626)),ISNUMBER(FIND("4F",ScheduleCompile!N626))),VALUE(LEFT(ScheduleCompile!N626,FIND("F",ScheduleCompile!N626)-1)),ScheduleCompile!N626)))))),"",IF(ScheduleCompile!N626="Off",0,IF(ScheduleCompile!N626="On",1,IF(ISNUMBER(ScheduleCompile!N626),ScheduleCompile!N626/1,IF(ISTEXT(ScheduleCompile!N626),IF(OR(ISNUMBER(FIND("5F",ScheduleCompile!N626)),ISNUMBER(FIND("0F",ScheduleCompile!N626)),ISNUMBER(FIND("8F",ScheduleCompile!N626)),ISNUMBER(FIND("1F",ScheduleCompile!N626)),ISNUMBER(FIND("2F",ScheduleCompile!N626)),ISNUMBER(FIND("3F",ScheduleCompile!N626)),ISNUMBER(FIND("6F",ScheduleCompile!N626)),ISNUMBER(FIND("7F",ScheduleCompile!N626)),ISNUMBER(FIND("9F",ScheduleCompile!N626)),ISNUMBER(FIND("4F",ScheduleCompile!N626))),VALUE(LEFT(ScheduleCompile!N626,FIND("F",ScheduleCompile!N626)-1)),ScheduleCompile!N626)))))))</f>
        <v>57.7</v>
      </c>
      <c r="T633" s="1">
        <f>IF(AND(ISERROR(IF(ScheduleCompile!O626="Off",0,IF(ScheduleCompile!O626="On",1,IF(ISNUMBER(ScheduleCompile!O626),ScheduleCompile!O626/1,IF(ISTEXT(ScheduleCompile!O626),IF(OR(ISNUMBER(FIND("5F",ScheduleCompile!O626)),ISNUMBER(FIND("0F",ScheduleCompile!O626)),ISNUMBER(FIND("8F",ScheduleCompile!O626)),ISNUMBER(FIND("1F",ScheduleCompile!O626)),ISNUMBER(FIND("2F",ScheduleCompile!O626)),ISNUMBER(FIND("3F",ScheduleCompile!O626)),ISNUMBER(FIND("6F",ScheduleCompile!O626)),ISNUMBER(FIND("7F",ScheduleCompile!O626)),ISNUMBER(FIND("9F",ScheduleCompile!O626)),ISNUMBER(FIND("4F",ScheduleCompile!O626))),VALUE(LEFT(ScheduleCompile!O626,FIND("F",ScheduleCompile!O626)-1)),ScheduleCompile!O626)))))),ISTEXT(ScheduleCompile!#REF!)),"ENDTABLE",IF(ISERROR(IF(ScheduleCompile!O626="Off",0,IF(ScheduleCompile!O626="On",1,IF(ISNUMBER(ScheduleCompile!O626),ScheduleCompile!O626/1,IF(ISTEXT(ScheduleCompile!O626),IF(OR(ISNUMBER(FIND("5F",ScheduleCompile!O626)),ISNUMBER(FIND("0F",ScheduleCompile!O626)),ISNUMBER(FIND("8F",ScheduleCompile!O626)),ISNUMBER(FIND("1F",ScheduleCompile!O626)),ISNUMBER(FIND("2F",ScheduleCompile!O626)),ISNUMBER(FIND("3F",ScheduleCompile!O626)),ISNUMBER(FIND("6F",ScheduleCompile!O626)),ISNUMBER(FIND("7F",ScheduleCompile!O626)),ISNUMBER(FIND("9F",ScheduleCompile!O626)),ISNUMBER(FIND("4F",ScheduleCompile!O626))),VALUE(LEFT(ScheduleCompile!O626,FIND("F",ScheduleCompile!O626)-1)),ScheduleCompile!O626)))))),"",IF(ScheduleCompile!O626="Off",0,IF(ScheduleCompile!O626="On",1,IF(ISNUMBER(ScheduleCompile!O626),ScheduleCompile!O626/1,IF(ISTEXT(ScheduleCompile!O626),IF(OR(ISNUMBER(FIND("5F",ScheduleCompile!O626)),ISNUMBER(FIND("0F",ScheduleCompile!O626)),ISNUMBER(FIND("8F",ScheduleCompile!O626)),ISNUMBER(FIND("1F",ScheduleCompile!O626)),ISNUMBER(FIND("2F",ScheduleCompile!O626)),ISNUMBER(FIND("3F",ScheduleCompile!O626)),ISNUMBER(FIND("6F",ScheduleCompile!O626)),ISNUMBER(FIND("7F",ScheduleCompile!O626)),ISNUMBER(FIND("9F",ScheduleCompile!O626)),ISNUMBER(FIND("4F",ScheduleCompile!O626))),VALUE(LEFT(ScheduleCompile!O626,FIND("F",ScheduleCompile!O626)-1)),ScheduleCompile!O626)))))))</f>
        <v>57.7</v>
      </c>
      <c r="U633" s="1">
        <f>IF(AND(ISERROR(IF(ScheduleCompile!P626="Off",0,IF(ScheduleCompile!P626="On",1,IF(ISNUMBER(ScheduleCompile!P626),ScheduleCompile!P626/1,IF(ISTEXT(ScheduleCompile!P626),IF(OR(ISNUMBER(FIND("5F",ScheduleCompile!P626)),ISNUMBER(FIND("0F",ScheduleCompile!P626)),ISNUMBER(FIND("8F",ScheduleCompile!P626)),ISNUMBER(FIND("1F",ScheduleCompile!P626)),ISNUMBER(FIND("2F",ScheduleCompile!P626)),ISNUMBER(FIND("3F",ScheduleCompile!P626)),ISNUMBER(FIND("6F",ScheduleCompile!P626)),ISNUMBER(FIND("7F",ScheduleCompile!P626)),ISNUMBER(FIND("9F",ScheduleCompile!P626)),ISNUMBER(FIND("4F",ScheduleCompile!P626))),VALUE(LEFT(ScheduleCompile!P626,FIND("F",ScheduleCompile!P626)-1)),ScheduleCompile!P626)))))),ISTEXT(ScheduleCompile!#REF!)),"ENDTABLE",IF(ISERROR(IF(ScheduleCompile!P626="Off",0,IF(ScheduleCompile!P626="On",1,IF(ISNUMBER(ScheduleCompile!P626),ScheduleCompile!P626/1,IF(ISTEXT(ScheduleCompile!P626),IF(OR(ISNUMBER(FIND("5F",ScheduleCompile!P626)),ISNUMBER(FIND("0F",ScheduleCompile!P626)),ISNUMBER(FIND("8F",ScheduleCompile!P626)),ISNUMBER(FIND("1F",ScheduleCompile!P626)),ISNUMBER(FIND("2F",ScheduleCompile!P626)),ISNUMBER(FIND("3F",ScheduleCompile!P626)),ISNUMBER(FIND("6F",ScheduleCompile!P626)),ISNUMBER(FIND("7F",ScheduleCompile!P626)),ISNUMBER(FIND("9F",ScheduleCompile!P626)),ISNUMBER(FIND("4F",ScheduleCompile!P626))),VALUE(LEFT(ScheduleCompile!P626,FIND("F",ScheduleCompile!P626)-1)),ScheduleCompile!P626)))))),"",IF(ScheduleCompile!P626="Off",0,IF(ScheduleCompile!P626="On",1,IF(ISNUMBER(ScheduleCompile!P626),ScheduleCompile!P626/1,IF(ISTEXT(ScheduleCompile!P626),IF(OR(ISNUMBER(FIND("5F",ScheduleCompile!P626)),ISNUMBER(FIND("0F",ScheduleCompile!P626)),ISNUMBER(FIND("8F",ScheduleCompile!P626)),ISNUMBER(FIND("1F",ScheduleCompile!P626)),ISNUMBER(FIND("2F",ScheduleCompile!P626)),ISNUMBER(FIND("3F",ScheduleCompile!P626)),ISNUMBER(FIND("6F",ScheduleCompile!P626)),ISNUMBER(FIND("7F",ScheduleCompile!P626)),ISNUMBER(FIND("9F",ScheduleCompile!P626)),ISNUMBER(FIND("4F",ScheduleCompile!P626))),VALUE(LEFT(ScheduleCompile!P626,FIND("F",ScheduleCompile!P626)-1)),ScheduleCompile!P626)))))))</f>
        <v>57.7</v>
      </c>
      <c r="V633" s="1">
        <f>IF(AND(ISERROR(IF(ScheduleCompile!Q626="Off",0,IF(ScheduleCompile!Q626="On",1,IF(ISNUMBER(ScheduleCompile!Q626),ScheduleCompile!Q626/1,IF(ISTEXT(ScheduleCompile!Q626),IF(OR(ISNUMBER(FIND("5F",ScheduleCompile!Q626)),ISNUMBER(FIND("0F",ScheduleCompile!Q626)),ISNUMBER(FIND("8F",ScheduleCompile!Q626)),ISNUMBER(FIND("1F",ScheduleCompile!Q626)),ISNUMBER(FIND("2F",ScheduleCompile!Q626)),ISNUMBER(FIND("3F",ScheduleCompile!Q626)),ISNUMBER(FIND("6F",ScheduleCompile!Q626)),ISNUMBER(FIND("7F",ScheduleCompile!Q626)),ISNUMBER(FIND("9F",ScheduleCompile!Q626)),ISNUMBER(FIND("4F",ScheduleCompile!Q626))),VALUE(LEFT(ScheduleCompile!Q626,FIND("F",ScheduleCompile!Q626)-1)),ScheduleCompile!Q626)))))),ISTEXT(ScheduleCompile!#REF!)),"ENDTABLE",IF(ISERROR(IF(ScheduleCompile!Q626="Off",0,IF(ScheduleCompile!Q626="On",1,IF(ISNUMBER(ScheduleCompile!Q626),ScheduleCompile!Q626/1,IF(ISTEXT(ScheduleCompile!Q626),IF(OR(ISNUMBER(FIND("5F",ScheduleCompile!Q626)),ISNUMBER(FIND("0F",ScheduleCompile!Q626)),ISNUMBER(FIND("8F",ScheduleCompile!Q626)),ISNUMBER(FIND("1F",ScheduleCompile!Q626)),ISNUMBER(FIND("2F",ScheduleCompile!Q626)),ISNUMBER(FIND("3F",ScheduleCompile!Q626)),ISNUMBER(FIND("6F",ScheduleCompile!Q626)),ISNUMBER(FIND("7F",ScheduleCompile!Q626)),ISNUMBER(FIND("9F",ScheduleCompile!Q626)),ISNUMBER(FIND("4F",ScheduleCompile!Q626))),VALUE(LEFT(ScheduleCompile!Q626,FIND("F",ScheduleCompile!Q626)-1)),ScheduleCompile!Q626)))))),"",IF(ScheduleCompile!Q626="Off",0,IF(ScheduleCompile!Q626="On",1,IF(ISNUMBER(ScheduleCompile!Q626),ScheduleCompile!Q626/1,IF(ISTEXT(ScheduleCompile!Q626),IF(OR(ISNUMBER(FIND("5F",ScheduleCompile!Q626)),ISNUMBER(FIND("0F",ScheduleCompile!Q626)),ISNUMBER(FIND("8F",ScheduleCompile!Q626)),ISNUMBER(FIND("1F",ScheduleCompile!Q626)),ISNUMBER(FIND("2F",ScheduleCompile!Q626)),ISNUMBER(FIND("3F",ScheduleCompile!Q626)),ISNUMBER(FIND("6F",ScheduleCompile!Q626)),ISNUMBER(FIND("7F",ScheduleCompile!Q626)),ISNUMBER(FIND("9F",ScheduleCompile!Q626)),ISNUMBER(FIND("4F",ScheduleCompile!Q626))),VALUE(LEFT(ScheduleCompile!Q626,FIND("F",ScheduleCompile!Q626)-1)),ScheduleCompile!Q626)))))))</f>
        <v>57.7</v>
      </c>
      <c r="W633" s="1">
        <f>IF(AND(ISERROR(IF(ScheduleCompile!R626="Off",0,IF(ScheduleCompile!R626="On",1,IF(ISNUMBER(ScheduleCompile!R626),ScheduleCompile!R626/1,IF(ISTEXT(ScheduleCompile!R626),IF(OR(ISNUMBER(FIND("5F",ScheduleCompile!R626)),ISNUMBER(FIND("0F",ScheduleCompile!R626)),ISNUMBER(FIND("8F",ScheduleCompile!R626)),ISNUMBER(FIND("1F",ScheduleCompile!R626)),ISNUMBER(FIND("2F",ScheduleCompile!R626)),ISNUMBER(FIND("3F",ScheduleCompile!R626)),ISNUMBER(FIND("6F",ScheduleCompile!R626)),ISNUMBER(FIND("7F",ScheduleCompile!R626)),ISNUMBER(FIND("9F",ScheduleCompile!R626)),ISNUMBER(FIND("4F",ScheduleCompile!R626))),VALUE(LEFT(ScheduleCompile!R626,FIND("F",ScheduleCompile!R626)-1)),ScheduleCompile!R626)))))),ISTEXT(ScheduleCompile!#REF!)),"ENDTABLE",IF(ISERROR(IF(ScheduleCompile!R626="Off",0,IF(ScheduleCompile!R626="On",1,IF(ISNUMBER(ScheduleCompile!R626),ScheduleCompile!R626/1,IF(ISTEXT(ScheduleCompile!R626),IF(OR(ISNUMBER(FIND("5F",ScheduleCompile!R626)),ISNUMBER(FIND("0F",ScheduleCompile!R626)),ISNUMBER(FIND("8F",ScheduleCompile!R626)),ISNUMBER(FIND("1F",ScheduleCompile!R626)),ISNUMBER(FIND("2F",ScheduleCompile!R626)),ISNUMBER(FIND("3F",ScheduleCompile!R626)),ISNUMBER(FIND("6F",ScheduleCompile!R626)),ISNUMBER(FIND("7F",ScheduleCompile!R626)),ISNUMBER(FIND("9F",ScheduleCompile!R626)),ISNUMBER(FIND("4F",ScheduleCompile!R626))),VALUE(LEFT(ScheduleCompile!R626,FIND("F",ScheduleCompile!R626)-1)),ScheduleCompile!R626)))))),"",IF(ScheduleCompile!R626="Off",0,IF(ScheduleCompile!R626="On",1,IF(ISNUMBER(ScheduleCompile!R626),ScheduleCompile!R626/1,IF(ISTEXT(ScheduleCompile!R626),IF(OR(ISNUMBER(FIND("5F",ScheduleCompile!R626)),ISNUMBER(FIND("0F",ScheduleCompile!R626)),ISNUMBER(FIND("8F",ScheduleCompile!R626)),ISNUMBER(FIND("1F",ScheduleCompile!R626)),ISNUMBER(FIND("2F",ScheduleCompile!R626)),ISNUMBER(FIND("3F",ScheduleCompile!R626)),ISNUMBER(FIND("6F",ScheduleCompile!R626)),ISNUMBER(FIND("7F",ScheduleCompile!R626)),ISNUMBER(FIND("9F",ScheduleCompile!R626)),ISNUMBER(FIND("4F",ScheduleCompile!R626))),VALUE(LEFT(ScheduleCompile!R626,FIND("F",ScheduleCompile!R626)-1)),ScheduleCompile!R626)))))))</f>
        <v>57.7</v>
      </c>
      <c r="X633" s="1">
        <f>IF(AND(ISERROR(IF(ScheduleCompile!S626="Off",0,IF(ScheduleCompile!S626="On",1,IF(ISNUMBER(ScheduleCompile!S626),ScheduleCompile!S626/1,IF(ISTEXT(ScheduleCompile!S626),IF(OR(ISNUMBER(FIND("5F",ScheduleCompile!S626)),ISNUMBER(FIND("0F",ScheduleCompile!S626)),ISNUMBER(FIND("8F",ScheduleCompile!S626)),ISNUMBER(FIND("1F",ScheduleCompile!S626)),ISNUMBER(FIND("2F",ScheduleCompile!S626)),ISNUMBER(FIND("3F",ScheduleCompile!S626)),ISNUMBER(FIND("6F",ScheduleCompile!S626)),ISNUMBER(FIND("7F",ScheduleCompile!S626)),ISNUMBER(FIND("9F",ScheduleCompile!S626)),ISNUMBER(FIND("4F",ScheduleCompile!S626))),VALUE(LEFT(ScheduleCompile!S626,FIND("F",ScheduleCompile!S626)-1)),ScheduleCompile!S626)))))),ISTEXT(ScheduleCompile!#REF!)),"ENDTABLE",IF(ISERROR(IF(ScheduleCompile!S626="Off",0,IF(ScheduleCompile!S626="On",1,IF(ISNUMBER(ScheduleCompile!S626),ScheduleCompile!S626/1,IF(ISTEXT(ScheduleCompile!S626),IF(OR(ISNUMBER(FIND("5F",ScheduleCompile!S626)),ISNUMBER(FIND("0F",ScheduleCompile!S626)),ISNUMBER(FIND("8F",ScheduleCompile!S626)),ISNUMBER(FIND("1F",ScheduleCompile!S626)),ISNUMBER(FIND("2F",ScheduleCompile!S626)),ISNUMBER(FIND("3F",ScheduleCompile!S626)),ISNUMBER(FIND("6F",ScheduleCompile!S626)),ISNUMBER(FIND("7F",ScheduleCompile!S626)),ISNUMBER(FIND("9F",ScheduleCompile!S626)),ISNUMBER(FIND("4F",ScheduleCompile!S626))),VALUE(LEFT(ScheduleCompile!S626,FIND("F",ScheduleCompile!S626)-1)),ScheduleCompile!S626)))))),"",IF(ScheduleCompile!S626="Off",0,IF(ScheduleCompile!S626="On",1,IF(ISNUMBER(ScheduleCompile!S626),ScheduleCompile!S626/1,IF(ISTEXT(ScheduleCompile!S626),IF(OR(ISNUMBER(FIND("5F",ScheduleCompile!S626)),ISNUMBER(FIND("0F",ScheduleCompile!S626)),ISNUMBER(FIND("8F",ScheduleCompile!S626)),ISNUMBER(FIND("1F",ScheduleCompile!S626)),ISNUMBER(FIND("2F",ScheduleCompile!S626)),ISNUMBER(FIND("3F",ScheduleCompile!S626)),ISNUMBER(FIND("6F",ScheduleCompile!S626)),ISNUMBER(FIND("7F",ScheduleCompile!S626)),ISNUMBER(FIND("9F",ScheduleCompile!S626)),ISNUMBER(FIND("4F",ScheduleCompile!S626))),VALUE(LEFT(ScheduleCompile!S626,FIND("F",ScheduleCompile!S626)-1)),ScheduleCompile!S626)))))))</f>
        <v>57.7</v>
      </c>
      <c r="Y633" s="1">
        <f>IF(AND(ISERROR(IF(ScheduleCompile!T626="Off",0,IF(ScheduleCompile!T626="On",1,IF(ISNUMBER(ScheduleCompile!T626),ScheduleCompile!T626/1,IF(ISTEXT(ScheduleCompile!T626),IF(OR(ISNUMBER(FIND("5F",ScheduleCompile!T626)),ISNUMBER(FIND("0F",ScheduleCompile!T626)),ISNUMBER(FIND("8F",ScheduleCompile!T626)),ISNUMBER(FIND("1F",ScheduleCompile!T626)),ISNUMBER(FIND("2F",ScheduleCompile!T626)),ISNUMBER(FIND("3F",ScheduleCompile!T626)),ISNUMBER(FIND("6F",ScheduleCompile!T626)),ISNUMBER(FIND("7F",ScheduleCompile!T626)),ISNUMBER(FIND("9F",ScheduleCompile!T626)),ISNUMBER(FIND("4F",ScheduleCompile!T626))),VALUE(LEFT(ScheduleCompile!T626,FIND("F",ScheduleCompile!T626)-1)),ScheduleCompile!T626)))))),ISTEXT(ScheduleCompile!#REF!)),"ENDTABLE",IF(ISERROR(IF(ScheduleCompile!T626="Off",0,IF(ScheduleCompile!T626="On",1,IF(ISNUMBER(ScheduleCompile!T626),ScheduleCompile!T626/1,IF(ISTEXT(ScheduleCompile!T626),IF(OR(ISNUMBER(FIND("5F",ScheduleCompile!T626)),ISNUMBER(FIND("0F",ScheduleCompile!T626)),ISNUMBER(FIND("8F",ScheduleCompile!T626)),ISNUMBER(FIND("1F",ScheduleCompile!T626)),ISNUMBER(FIND("2F",ScheduleCompile!T626)),ISNUMBER(FIND("3F",ScheduleCompile!T626)),ISNUMBER(FIND("6F",ScheduleCompile!T626)),ISNUMBER(FIND("7F",ScheduleCompile!T626)),ISNUMBER(FIND("9F",ScheduleCompile!T626)),ISNUMBER(FIND("4F",ScheduleCompile!T626))),VALUE(LEFT(ScheduleCompile!T626,FIND("F",ScheduleCompile!T626)-1)),ScheduleCompile!T626)))))),"",IF(ScheduleCompile!T626="Off",0,IF(ScheduleCompile!T626="On",1,IF(ISNUMBER(ScheduleCompile!T626),ScheduleCompile!T626/1,IF(ISTEXT(ScheduleCompile!T626),IF(OR(ISNUMBER(FIND("5F",ScheduleCompile!T626)),ISNUMBER(FIND("0F",ScheduleCompile!T626)),ISNUMBER(FIND("8F",ScheduleCompile!T626)),ISNUMBER(FIND("1F",ScheduleCompile!T626)),ISNUMBER(FIND("2F",ScheduleCompile!T626)),ISNUMBER(FIND("3F",ScheduleCompile!T626)),ISNUMBER(FIND("6F",ScheduleCompile!T626)),ISNUMBER(FIND("7F",ScheduleCompile!T626)),ISNUMBER(FIND("9F",ScheduleCompile!T626)),ISNUMBER(FIND("4F",ScheduleCompile!T626))),VALUE(LEFT(ScheduleCompile!T626,FIND("F",ScheduleCompile!T626)-1)),ScheduleCompile!T626)))))))</f>
        <v>57.7</v>
      </c>
      <c r="Z633" s="1">
        <f>IF(AND(ISERROR(IF(ScheduleCompile!U626="Off",0,IF(ScheduleCompile!U626="On",1,IF(ISNUMBER(ScheduleCompile!U626),ScheduleCompile!U626/1,IF(ISTEXT(ScheduleCompile!U626),IF(OR(ISNUMBER(FIND("5F",ScheduleCompile!U626)),ISNUMBER(FIND("0F",ScheduleCompile!U626)),ISNUMBER(FIND("8F",ScheduleCompile!U626)),ISNUMBER(FIND("1F",ScheduleCompile!U626)),ISNUMBER(FIND("2F",ScheduleCompile!U626)),ISNUMBER(FIND("3F",ScheduleCompile!U626)),ISNUMBER(FIND("6F",ScheduleCompile!U626)),ISNUMBER(FIND("7F",ScheduleCompile!U626)),ISNUMBER(FIND("9F",ScheduleCompile!U626)),ISNUMBER(FIND("4F",ScheduleCompile!U626))),VALUE(LEFT(ScheduleCompile!U626,FIND("F",ScheduleCompile!U626)-1)),ScheduleCompile!U626)))))),ISTEXT(ScheduleCompile!#REF!)),"ENDTABLE",IF(ISERROR(IF(ScheduleCompile!U626="Off",0,IF(ScheduleCompile!U626="On",1,IF(ISNUMBER(ScheduleCompile!U626),ScheduleCompile!U626/1,IF(ISTEXT(ScheduleCompile!U626),IF(OR(ISNUMBER(FIND("5F",ScheduleCompile!U626)),ISNUMBER(FIND("0F",ScheduleCompile!U626)),ISNUMBER(FIND("8F",ScheduleCompile!U626)),ISNUMBER(FIND("1F",ScheduleCompile!U626)),ISNUMBER(FIND("2F",ScheduleCompile!U626)),ISNUMBER(FIND("3F",ScheduleCompile!U626)),ISNUMBER(FIND("6F",ScheduleCompile!U626)),ISNUMBER(FIND("7F",ScheduleCompile!U626)),ISNUMBER(FIND("9F",ScheduleCompile!U626)),ISNUMBER(FIND("4F",ScheduleCompile!U626))),VALUE(LEFT(ScheduleCompile!U626,FIND("F",ScheduleCompile!U626)-1)),ScheduleCompile!U626)))))),"",IF(ScheduleCompile!U626="Off",0,IF(ScheduleCompile!U626="On",1,IF(ISNUMBER(ScheduleCompile!U626),ScheduleCompile!U626/1,IF(ISTEXT(ScheduleCompile!U626),IF(OR(ISNUMBER(FIND("5F",ScheduleCompile!U626)),ISNUMBER(FIND("0F",ScheduleCompile!U626)),ISNUMBER(FIND("8F",ScheduleCompile!U626)),ISNUMBER(FIND("1F",ScheduleCompile!U626)),ISNUMBER(FIND("2F",ScheduleCompile!U626)),ISNUMBER(FIND("3F",ScheduleCompile!U626)),ISNUMBER(FIND("6F",ScheduleCompile!U626)),ISNUMBER(FIND("7F",ScheduleCompile!U626)),ISNUMBER(FIND("9F",ScheduleCompile!U626)),ISNUMBER(FIND("4F",ScheduleCompile!U626))),VALUE(LEFT(ScheduleCompile!U626,FIND("F",ScheduleCompile!U626)-1)),ScheduleCompile!U626)))))))</f>
        <v>57.7</v>
      </c>
      <c r="AA633" s="1">
        <f>IF(AND(ISERROR(IF(ScheduleCompile!V626="Off",0,IF(ScheduleCompile!V626="On",1,IF(ISNUMBER(ScheduleCompile!V626),ScheduleCompile!V626/1,IF(ISTEXT(ScheduleCompile!V626),IF(OR(ISNUMBER(FIND("5F",ScheduleCompile!V626)),ISNUMBER(FIND("0F",ScheduleCompile!V626)),ISNUMBER(FIND("8F",ScheduleCompile!V626)),ISNUMBER(FIND("1F",ScheduleCompile!V626)),ISNUMBER(FIND("2F",ScheduleCompile!V626)),ISNUMBER(FIND("3F",ScheduleCompile!V626)),ISNUMBER(FIND("6F",ScheduleCompile!V626)),ISNUMBER(FIND("7F",ScheduleCompile!V626)),ISNUMBER(FIND("9F",ScheduleCompile!V626)),ISNUMBER(FIND("4F",ScheduleCompile!V626))),VALUE(LEFT(ScheduleCompile!V626,FIND("F",ScheduleCompile!V626)-1)),ScheduleCompile!V626)))))),ISTEXT(ScheduleCompile!#REF!)),"ENDTABLE",IF(ISERROR(IF(ScheduleCompile!V626="Off",0,IF(ScheduleCompile!V626="On",1,IF(ISNUMBER(ScheduleCompile!V626),ScheduleCompile!V626/1,IF(ISTEXT(ScheduleCompile!V626),IF(OR(ISNUMBER(FIND("5F",ScheduleCompile!V626)),ISNUMBER(FIND("0F",ScheduleCompile!V626)),ISNUMBER(FIND("8F",ScheduleCompile!V626)),ISNUMBER(FIND("1F",ScheduleCompile!V626)),ISNUMBER(FIND("2F",ScheduleCompile!V626)),ISNUMBER(FIND("3F",ScheduleCompile!V626)),ISNUMBER(FIND("6F",ScheduleCompile!V626)),ISNUMBER(FIND("7F",ScheduleCompile!V626)),ISNUMBER(FIND("9F",ScheduleCompile!V626)),ISNUMBER(FIND("4F",ScheduleCompile!V626))),VALUE(LEFT(ScheduleCompile!V626,FIND("F",ScheduleCompile!V626)-1)),ScheduleCompile!V626)))))),"",IF(ScheduleCompile!V626="Off",0,IF(ScheduleCompile!V626="On",1,IF(ISNUMBER(ScheduleCompile!V626),ScheduleCompile!V626/1,IF(ISTEXT(ScheduleCompile!V626),IF(OR(ISNUMBER(FIND("5F",ScheduleCompile!V626)),ISNUMBER(FIND("0F",ScheduleCompile!V626)),ISNUMBER(FIND("8F",ScheduleCompile!V626)),ISNUMBER(FIND("1F",ScheduleCompile!V626)),ISNUMBER(FIND("2F",ScheduleCompile!V626)),ISNUMBER(FIND("3F",ScheduleCompile!V626)),ISNUMBER(FIND("6F",ScheduleCompile!V626)),ISNUMBER(FIND("7F",ScheduleCompile!V626)),ISNUMBER(FIND("9F",ScheduleCompile!V626)),ISNUMBER(FIND("4F",ScheduleCompile!V626))),VALUE(LEFT(ScheduleCompile!V626,FIND("F",ScheduleCompile!V626)-1)),ScheduleCompile!V626)))))))</f>
        <v>57.7</v>
      </c>
      <c r="AB633" s="1">
        <f>IF(AND(ISERROR(IF(ScheduleCompile!W626="Off",0,IF(ScheduleCompile!W626="On",1,IF(ISNUMBER(ScheduleCompile!W626),ScheduleCompile!W626/1,IF(ISTEXT(ScheduleCompile!W626),IF(OR(ISNUMBER(FIND("5F",ScheduleCompile!W626)),ISNUMBER(FIND("0F",ScheduleCompile!W626)),ISNUMBER(FIND("8F",ScheduleCompile!W626)),ISNUMBER(FIND("1F",ScheduleCompile!W626)),ISNUMBER(FIND("2F",ScheduleCompile!W626)),ISNUMBER(FIND("3F",ScheduleCompile!W626)),ISNUMBER(FIND("6F",ScheduleCompile!W626)),ISNUMBER(FIND("7F",ScheduleCompile!W626)),ISNUMBER(FIND("9F",ScheduleCompile!W626)),ISNUMBER(FIND("4F",ScheduleCompile!W626))),VALUE(LEFT(ScheduleCompile!W626,FIND("F",ScheduleCompile!W626)-1)),ScheduleCompile!W626)))))),ISTEXT(ScheduleCompile!#REF!)),"ENDTABLE",IF(ISERROR(IF(ScheduleCompile!W626="Off",0,IF(ScheduleCompile!W626="On",1,IF(ISNUMBER(ScheduleCompile!W626),ScheduleCompile!W626/1,IF(ISTEXT(ScheduleCompile!W626),IF(OR(ISNUMBER(FIND("5F",ScheduleCompile!W626)),ISNUMBER(FIND("0F",ScheduleCompile!W626)),ISNUMBER(FIND("8F",ScheduleCompile!W626)),ISNUMBER(FIND("1F",ScheduleCompile!W626)),ISNUMBER(FIND("2F",ScheduleCompile!W626)),ISNUMBER(FIND("3F",ScheduleCompile!W626)),ISNUMBER(FIND("6F",ScheduleCompile!W626)),ISNUMBER(FIND("7F",ScheduleCompile!W626)),ISNUMBER(FIND("9F",ScheduleCompile!W626)),ISNUMBER(FIND("4F",ScheduleCompile!W626))),VALUE(LEFT(ScheduleCompile!W626,FIND("F",ScheduleCompile!W626)-1)),ScheduleCompile!W626)))))),"",IF(ScheduleCompile!W626="Off",0,IF(ScheduleCompile!W626="On",1,IF(ISNUMBER(ScheduleCompile!W626),ScheduleCompile!W626/1,IF(ISTEXT(ScheduleCompile!W626),IF(OR(ISNUMBER(FIND("5F",ScheduleCompile!W626)),ISNUMBER(FIND("0F",ScheduleCompile!W626)),ISNUMBER(FIND("8F",ScheduleCompile!W626)),ISNUMBER(FIND("1F",ScheduleCompile!W626)),ISNUMBER(FIND("2F",ScheduleCompile!W626)),ISNUMBER(FIND("3F",ScheduleCompile!W626)),ISNUMBER(FIND("6F",ScheduleCompile!W626)),ISNUMBER(FIND("7F",ScheduleCompile!W626)),ISNUMBER(FIND("9F",ScheduleCompile!W626)),ISNUMBER(FIND("4F",ScheduleCompile!W626))),VALUE(LEFT(ScheduleCompile!W626,FIND("F",ScheduleCompile!W626)-1)),ScheduleCompile!W626)))))))</f>
        <v>57.7</v>
      </c>
      <c r="AC633" s="1">
        <f>IF(AND(ISERROR(IF(ScheduleCompile!X626="Off",0,IF(ScheduleCompile!X626="On",1,IF(ISNUMBER(ScheduleCompile!X626),ScheduleCompile!X626/1,IF(ISTEXT(ScheduleCompile!X626),IF(OR(ISNUMBER(FIND("5F",ScheduleCompile!X626)),ISNUMBER(FIND("0F",ScheduleCompile!X626)),ISNUMBER(FIND("8F",ScheduleCompile!X626)),ISNUMBER(FIND("1F",ScheduleCompile!X626)),ISNUMBER(FIND("2F",ScheduleCompile!X626)),ISNUMBER(FIND("3F",ScheduleCompile!X626)),ISNUMBER(FIND("6F",ScheduleCompile!X626)),ISNUMBER(FIND("7F",ScheduleCompile!X626)),ISNUMBER(FIND("9F",ScheduleCompile!X626)),ISNUMBER(FIND("4F",ScheduleCompile!X626))),VALUE(LEFT(ScheduleCompile!X626,FIND("F",ScheduleCompile!X626)-1)),ScheduleCompile!X626)))))),ISTEXT(ScheduleCompile!#REF!)),"ENDTABLE",IF(ISERROR(IF(ScheduleCompile!X626="Off",0,IF(ScheduleCompile!X626="On",1,IF(ISNUMBER(ScheduleCompile!X626),ScheduleCompile!X626/1,IF(ISTEXT(ScheduleCompile!X626),IF(OR(ISNUMBER(FIND("5F",ScheduleCompile!X626)),ISNUMBER(FIND("0F",ScheduleCompile!X626)),ISNUMBER(FIND("8F",ScheduleCompile!X626)),ISNUMBER(FIND("1F",ScheduleCompile!X626)),ISNUMBER(FIND("2F",ScheduleCompile!X626)),ISNUMBER(FIND("3F",ScheduleCompile!X626)),ISNUMBER(FIND("6F",ScheduleCompile!X626)),ISNUMBER(FIND("7F",ScheduleCompile!X626)),ISNUMBER(FIND("9F",ScheduleCompile!X626)),ISNUMBER(FIND("4F",ScheduleCompile!X626))),VALUE(LEFT(ScheduleCompile!X626,FIND("F",ScheduleCompile!X626)-1)),ScheduleCompile!X626)))))),"",IF(ScheduleCompile!X626="Off",0,IF(ScheduleCompile!X626="On",1,IF(ISNUMBER(ScheduleCompile!X626),ScheduleCompile!X626/1,IF(ISTEXT(ScheduleCompile!X626),IF(OR(ISNUMBER(FIND("5F",ScheduleCompile!X626)),ISNUMBER(FIND("0F",ScheduleCompile!X626)),ISNUMBER(FIND("8F",ScheduleCompile!X626)),ISNUMBER(FIND("1F",ScheduleCompile!X626)),ISNUMBER(FIND("2F",ScheduleCompile!X626)),ISNUMBER(FIND("3F",ScheduleCompile!X626)),ISNUMBER(FIND("6F",ScheduleCompile!X626)),ISNUMBER(FIND("7F",ScheduleCompile!X626)),ISNUMBER(FIND("9F",ScheduleCompile!X626)),ISNUMBER(FIND("4F",ScheduleCompile!X626))),VALUE(LEFT(ScheduleCompile!X626,FIND("F",ScheduleCompile!X626)-1)),ScheduleCompile!X626)))))))</f>
        <v>57.7</v>
      </c>
      <c r="AD633" s="1">
        <f>IF(AND(ISERROR(IF(ScheduleCompile!Y626="Off",0,IF(ScheduleCompile!Y626="On",1,IF(ISNUMBER(ScheduleCompile!Y626),ScheduleCompile!Y626/1,IF(ISTEXT(ScheduleCompile!Y626),IF(OR(ISNUMBER(FIND("5F",ScheduleCompile!Y626)),ISNUMBER(FIND("0F",ScheduleCompile!Y626)),ISNUMBER(FIND("8F",ScheduleCompile!Y626)),ISNUMBER(FIND("1F",ScheduleCompile!Y626)),ISNUMBER(FIND("2F",ScheduleCompile!Y626)),ISNUMBER(FIND("3F",ScheduleCompile!Y626)),ISNUMBER(FIND("6F",ScheduleCompile!Y626)),ISNUMBER(FIND("7F",ScheduleCompile!Y626)),ISNUMBER(FIND("9F",ScheduleCompile!Y626)),ISNUMBER(FIND("4F",ScheduleCompile!Y626))),VALUE(LEFT(ScheduleCompile!Y626,FIND("F",ScheduleCompile!Y626)-1)),ScheduleCompile!Y626)))))),ISTEXT(ScheduleCompile!#REF!)),"ENDTABLE",IF(ISERROR(IF(ScheduleCompile!Y626="Off",0,IF(ScheduleCompile!Y626="On",1,IF(ISNUMBER(ScheduleCompile!Y626),ScheduleCompile!Y626/1,IF(ISTEXT(ScheduleCompile!Y626),IF(OR(ISNUMBER(FIND("5F",ScheduleCompile!Y626)),ISNUMBER(FIND("0F",ScheduleCompile!Y626)),ISNUMBER(FIND("8F",ScheduleCompile!Y626)),ISNUMBER(FIND("1F",ScheduleCompile!Y626)),ISNUMBER(FIND("2F",ScheduleCompile!Y626)),ISNUMBER(FIND("3F",ScheduleCompile!Y626)),ISNUMBER(FIND("6F",ScheduleCompile!Y626)),ISNUMBER(FIND("7F",ScheduleCompile!Y626)),ISNUMBER(FIND("9F",ScheduleCompile!Y626)),ISNUMBER(FIND("4F",ScheduleCompile!Y626))),VALUE(LEFT(ScheduleCompile!Y626,FIND("F",ScheduleCompile!Y626)-1)),ScheduleCompile!Y626)))))),"",IF(ScheduleCompile!Y626="Off",0,IF(ScheduleCompile!Y626="On",1,IF(ISNUMBER(ScheduleCompile!Y626),ScheduleCompile!Y626/1,IF(ISTEXT(ScheduleCompile!Y626),IF(OR(ISNUMBER(FIND("5F",ScheduleCompile!Y626)),ISNUMBER(FIND("0F",ScheduleCompile!Y626)),ISNUMBER(FIND("8F",ScheduleCompile!Y626)),ISNUMBER(FIND("1F",ScheduleCompile!Y626)),ISNUMBER(FIND("2F",ScheduleCompile!Y626)),ISNUMBER(FIND("3F",ScheduleCompile!Y626)),ISNUMBER(FIND("6F",ScheduleCompile!Y626)),ISNUMBER(FIND("7F",ScheduleCompile!Y626)),ISNUMBER(FIND("9F",ScheduleCompile!Y626)),ISNUMBER(FIND("4F",ScheduleCompile!Y626))),VALUE(LEFT(ScheduleCompile!Y626,FIND("F",ScheduleCompile!Y626)-1)),ScheduleCompile!Y626)))))))</f>
        <v>57.7</v>
      </c>
    </row>
    <row r="634" spans="1:30" x14ac:dyDescent="0.25">
      <c r="A634" t="str">
        <f t="shared" si="39"/>
        <v>SchDay "WaterMainCZ09Feb"  Type = "Temperature" Hr = (57.6, 57.6, 57.6, 57.6, 57.6, 57.6, 57.6, 57.6, 57.6, 57.6, 57.6, 57.6, 57.6, 57.6, 57.6, 57.6, 57.6, 57.6, 57.6, 57.6, 57.6, 57.6, 57.6, 57.6) ..</v>
      </c>
      <c r="B634" s="1" t="s">
        <v>623</v>
      </c>
      <c r="C634" t="str">
        <f t="shared" si="40"/>
        <v xml:space="preserve">SchDay "WaterMainCZ09Feb"  Type = "Temperature" Hr = </v>
      </c>
      <c r="D634" t="str">
        <f t="shared" si="41"/>
        <v>(57.6, 57.6, 57.6, 57.6, 57.6, 57.6, 57.6, 57.6, 57.6, 57.6, 57.6, 57.6, 57.6, 57.6, 57.6, 57.6, 57.6, 57.6, 57.6, 57.6, 57.6, 57.6, 57.6, 57.6) ..</v>
      </c>
      <c r="E634" s="30" t="str">
        <f>ScheduleCompile!A627</f>
        <v>WaterMainCZ09Feb</v>
      </c>
      <c r="F634" t="str">
        <f t="shared" si="42"/>
        <v>Temperature</v>
      </c>
      <c r="G634" s="1">
        <f>IF(AND(ISERROR(IF(ScheduleCompile!B627="Off",0,IF(ScheduleCompile!B627="On",1,IF(ISNUMBER(ScheduleCompile!B627),ScheduleCompile!B627/1,IF(ISTEXT(ScheduleCompile!B627),IF(OR(ISNUMBER(FIND("5F",ScheduleCompile!B627)),ISNUMBER(FIND("0F",ScheduleCompile!B627)),ISNUMBER(FIND("8F",ScheduleCompile!B627)),ISNUMBER(FIND("1F",ScheduleCompile!B627)),ISNUMBER(FIND("2F",ScheduleCompile!B627)),ISNUMBER(FIND("3F",ScheduleCompile!B627)),ISNUMBER(FIND("6F",ScheduleCompile!B627)),ISNUMBER(FIND("7F",ScheduleCompile!B627)),ISNUMBER(FIND("9F",ScheduleCompile!B627)),ISNUMBER(FIND("4F",ScheduleCompile!B627))),VALUE(LEFT(ScheduleCompile!B627,FIND("F",ScheduleCompile!B627)-1)),ScheduleCompile!B627)))))),ISTEXT(ScheduleCompile!#REF!)),"ENDTABLE",IF(ISERROR(IF(ScheduleCompile!B627="Off",0,IF(ScheduleCompile!B627="On",1,IF(ISNUMBER(ScheduleCompile!B627),ScheduleCompile!B627/1,IF(ISTEXT(ScheduleCompile!B627),IF(OR(ISNUMBER(FIND("5F",ScheduleCompile!B627)),ISNUMBER(FIND("0F",ScheduleCompile!B627)),ISNUMBER(FIND("8F",ScheduleCompile!B627)),ISNUMBER(FIND("1F",ScheduleCompile!B627)),ISNUMBER(FIND("2F",ScheduleCompile!B627)),ISNUMBER(FIND("3F",ScheduleCompile!B627)),ISNUMBER(FIND("6F",ScheduleCompile!B627)),ISNUMBER(FIND("7F",ScheduleCompile!B627)),ISNUMBER(FIND("9F",ScheduleCompile!B627)),ISNUMBER(FIND("4F",ScheduleCompile!B627))),VALUE(LEFT(ScheduleCompile!B627,FIND("F",ScheduleCompile!B627)-1)),ScheduleCompile!B627)))))),"",IF(ScheduleCompile!B627="Off",0,IF(ScheduleCompile!B627="On",1,IF(ISNUMBER(ScheduleCompile!B627),ScheduleCompile!B627/1,IF(ISTEXT(ScheduleCompile!B627),IF(OR(ISNUMBER(FIND("5F",ScheduleCompile!B627)),ISNUMBER(FIND("0F",ScheduleCompile!B627)),ISNUMBER(FIND("8F",ScheduleCompile!B627)),ISNUMBER(FIND("1F",ScheduleCompile!B627)),ISNUMBER(FIND("2F",ScheduleCompile!B627)),ISNUMBER(FIND("3F",ScheduleCompile!B627)),ISNUMBER(FIND("6F",ScheduleCompile!B627)),ISNUMBER(FIND("7F",ScheduleCompile!B627)),ISNUMBER(FIND("9F",ScheduleCompile!B627)),ISNUMBER(FIND("4F",ScheduleCompile!B627))),VALUE(LEFT(ScheduleCompile!B627,FIND("F",ScheduleCompile!B627)-1)),ScheduleCompile!B627)))))))</f>
        <v>57.6</v>
      </c>
      <c r="H634" s="1">
        <f>IF(AND(ISERROR(IF(ScheduleCompile!C627="Off",0,IF(ScheduleCompile!C627="On",1,IF(ISNUMBER(ScheduleCompile!C627),ScheduleCompile!C627/1,IF(ISTEXT(ScheduleCompile!C627),IF(OR(ISNUMBER(FIND("5F",ScheduleCompile!C627)),ISNUMBER(FIND("0F",ScheduleCompile!C627)),ISNUMBER(FIND("8F",ScheduleCompile!C627)),ISNUMBER(FIND("1F",ScheduleCompile!C627)),ISNUMBER(FIND("2F",ScheduleCompile!C627)),ISNUMBER(FIND("3F",ScheduleCompile!C627)),ISNUMBER(FIND("6F",ScheduleCompile!C627)),ISNUMBER(FIND("7F",ScheduleCompile!C627)),ISNUMBER(FIND("9F",ScheduleCompile!C627)),ISNUMBER(FIND("4F",ScheduleCompile!C627))),VALUE(LEFT(ScheduleCompile!C627,FIND("F",ScheduleCompile!C627)-1)),ScheduleCompile!C627)))))),ISTEXT(ScheduleCompile!#REF!)),"ENDTABLE",IF(ISERROR(IF(ScheduleCompile!C627="Off",0,IF(ScheduleCompile!C627="On",1,IF(ISNUMBER(ScheduleCompile!C627),ScheduleCompile!C627/1,IF(ISTEXT(ScheduleCompile!C627),IF(OR(ISNUMBER(FIND("5F",ScheduleCompile!C627)),ISNUMBER(FIND("0F",ScheduleCompile!C627)),ISNUMBER(FIND("8F",ScheduleCompile!C627)),ISNUMBER(FIND("1F",ScheduleCompile!C627)),ISNUMBER(FIND("2F",ScheduleCompile!C627)),ISNUMBER(FIND("3F",ScheduleCompile!C627)),ISNUMBER(FIND("6F",ScheduleCompile!C627)),ISNUMBER(FIND("7F",ScheduleCompile!C627)),ISNUMBER(FIND("9F",ScheduleCompile!C627)),ISNUMBER(FIND("4F",ScheduleCompile!C627))),VALUE(LEFT(ScheduleCompile!C627,FIND("F",ScheduleCompile!C627)-1)),ScheduleCompile!C627)))))),"",IF(ScheduleCompile!C627="Off",0,IF(ScheduleCompile!C627="On",1,IF(ISNUMBER(ScheduleCompile!C627),ScheduleCompile!C627/1,IF(ISTEXT(ScheduleCompile!C627),IF(OR(ISNUMBER(FIND("5F",ScheduleCompile!C627)),ISNUMBER(FIND("0F",ScheduleCompile!C627)),ISNUMBER(FIND("8F",ScheduleCompile!C627)),ISNUMBER(FIND("1F",ScheduleCompile!C627)),ISNUMBER(FIND("2F",ScheduleCompile!C627)),ISNUMBER(FIND("3F",ScheduleCompile!C627)),ISNUMBER(FIND("6F",ScheduleCompile!C627)),ISNUMBER(FIND("7F",ScheduleCompile!C627)),ISNUMBER(FIND("9F",ScheduleCompile!C627)),ISNUMBER(FIND("4F",ScheduleCompile!C627))),VALUE(LEFT(ScheduleCompile!C627,FIND("F",ScheduleCompile!C627)-1)),ScheduleCompile!C627)))))))</f>
        <v>57.6</v>
      </c>
      <c r="I634" s="1">
        <f>IF(AND(ISERROR(IF(ScheduleCompile!D627="Off",0,IF(ScheduleCompile!D627="On",1,IF(ISNUMBER(ScheduleCompile!D627),ScheduleCompile!D627/1,IF(ISTEXT(ScheduleCompile!D627),IF(OR(ISNUMBER(FIND("5F",ScheduleCompile!D627)),ISNUMBER(FIND("0F",ScheduleCompile!D627)),ISNUMBER(FIND("8F",ScheduleCompile!D627)),ISNUMBER(FIND("1F",ScheduleCompile!D627)),ISNUMBER(FIND("2F",ScheduleCompile!D627)),ISNUMBER(FIND("3F",ScheduleCompile!D627)),ISNUMBER(FIND("6F",ScheduleCompile!D627)),ISNUMBER(FIND("7F",ScheduleCompile!D627)),ISNUMBER(FIND("9F",ScheduleCompile!D627)),ISNUMBER(FIND("4F",ScheduleCompile!D627))),VALUE(LEFT(ScheduleCompile!D627,FIND("F",ScheduleCompile!D627)-1)),ScheduleCompile!D627)))))),ISTEXT(ScheduleCompile!#REF!)),"ENDTABLE",IF(ISERROR(IF(ScheduleCompile!D627="Off",0,IF(ScheduleCompile!D627="On",1,IF(ISNUMBER(ScheduleCompile!D627),ScheduleCompile!D627/1,IF(ISTEXT(ScheduleCompile!D627),IF(OR(ISNUMBER(FIND("5F",ScheduleCompile!D627)),ISNUMBER(FIND("0F",ScheduleCompile!D627)),ISNUMBER(FIND("8F",ScheduleCompile!D627)),ISNUMBER(FIND("1F",ScheduleCompile!D627)),ISNUMBER(FIND("2F",ScheduleCompile!D627)),ISNUMBER(FIND("3F",ScheduleCompile!D627)),ISNUMBER(FIND("6F",ScheduleCompile!D627)),ISNUMBER(FIND("7F",ScheduleCompile!D627)),ISNUMBER(FIND("9F",ScheduleCompile!D627)),ISNUMBER(FIND("4F",ScheduleCompile!D627))),VALUE(LEFT(ScheduleCompile!D627,FIND("F",ScheduleCompile!D627)-1)),ScheduleCompile!D627)))))),"",IF(ScheduleCompile!D627="Off",0,IF(ScheduleCompile!D627="On",1,IF(ISNUMBER(ScheduleCompile!D627),ScheduleCompile!D627/1,IF(ISTEXT(ScheduleCompile!D627),IF(OR(ISNUMBER(FIND("5F",ScheduleCompile!D627)),ISNUMBER(FIND("0F",ScheduleCompile!D627)),ISNUMBER(FIND("8F",ScheduleCompile!D627)),ISNUMBER(FIND("1F",ScheduleCompile!D627)),ISNUMBER(FIND("2F",ScheduleCompile!D627)),ISNUMBER(FIND("3F",ScheduleCompile!D627)),ISNUMBER(FIND("6F",ScheduleCompile!D627)),ISNUMBER(FIND("7F",ScheduleCompile!D627)),ISNUMBER(FIND("9F",ScheduleCompile!D627)),ISNUMBER(FIND("4F",ScheduleCompile!D627))),VALUE(LEFT(ScheduleCompile!D627,FIND("F",ScheduleCompile!D627)-1)),ScheduleCompile!D627)))))))</f>
        <v>57.6</v>
      </c>
      <c r="J634" s="1">
        <f>IF(AND(ISERROR(IF(ScheduleCompile!E627="Off",0,IF(ScheduleCompile!E627="On",1,IF(ISNUMBER(ScheduleCompile!E627),ScheduleCompile!E627/1,IF(ISTEXT(ScheduleCompile!E627),IF(OR(ISNUMBER(FIND("5F",ScheduleCompile!E627)),ISNUMBER(FIND("0F",ScheduleCompile!E627)),ISNUMBER(FIND("8F",ScheduleCompile!E627)),ISNUMBER(FIND("1F",ScheduleCompile!E627)),ISNUMBER(FIND("2F",ScheduleCompile!E627)),ISNUMBER(FIND("3F",ScheduleCompile!E627)),ISNUMBER(FIND("6F",ScheduleCompile!E627)),ISNUMBER(FIND("7F",ScheduleCompile!E627)),ISNUMBER(FIND("9F",ScheduleCompile!E627)),ISNUMBER(FIND("4F",ScheduleCompile!E627))),VALUE(LEFT(ScheduleCompile!E627,FIND("F",ScheduleCompile!E627)-1)),ScheduleCompile!E627)))))),ISTEXT(ScheduleCompile!#REF!)),"ENDTABLE",IF(ISERROR(IF(ScheduleCompile!E627="Off",0,IF(ScheduleCompile!E627="On",1,IF(ISNUMBER(ScheduleCompile!E627),ScheduleCompile!E627/1,IF(ISTEXT(ScheduleCompile!E627),IF(OR(ISNUMBER(FIND("5F",ScheduleCompile!E627)),ISNUMBER(FIND("0F",ScheduleCompile!E627)),ISNUMBER(FIND("8F",ScheduleCompile!E627)),ISNUMBER(FIND("1F",ScheduleCompile!E627)),ISNUMBER(FIND("2F",ScheduleCompile!E627)),ISNUMBER(FIND("3F",ScheduleCompile!E627)),ISNUMBER(FIND("6F",ScheduleCompile!E627)),ISNUMBER(FIND("7F",ScheduleCompile!E627)),ISNUMBER(FIND("9F",ScheduleCompile!E627)),ISNUMBER(FIND("4F",ScheduleCompile!E627))),VALUE(LEFT(ScheduleCompile!E627,FIND("F",ScheduleCompile!E627)-1)),ScheduleCompile!E627)))))),"",IF(ScheduleCompile!E627="Off",0,IF(ScheduleCompile!E627="On",1,IF(ISNUMBER(ScheduleCompile!E627),ScheduleCompile!E627/1,IF(ISTEXT(ScheduleCompile!E627),IF(OR(ISNUMBER(FIND("5F",ScheduleCompile!E627)),ISNUMBER(FIND("0F",ScheduleCompile!E627)),ISNUMBER(FIND("8F",ScheduleCompile!E627)),ISNUMBER(FIND("1F",ScheduleCompile!E627)),ISNUMBER(FIND("2F",ScheduleCompile!E627)),ISNUMBER(FIND("3F",ScheduleCompile!E627)),ISNUMBER(FIND("6F",ScheduleCompile!E627)),ISNUMBER(FIND("7F",ScheduleCompile!E627)),ISNUMBER(FIND("9F",ScheduleCompile!E627)),ISNUMBER(FIND("4F",ScheduleCompile!E627))),VALUE(LEFT(ScheduleCompile!E627,FIND("F",ScheduleCompile!E627)-1)),ScheduleCompile!E627)))))))</f>
        <v>57.6</v>
      </c>
      <c r="K634" s="1">
        <f>IF(AND(ISERROR(IF(ScheduleCompile!F627="Off",0,IF(ScheduleCompile!F627="On",1,IF(ISNUMBER(ScheduleCompile!F627),ScheduleCompile!F627/1,IF(ISTEXT(ScheduleCompile!F627),IF(OR(ISNUMBER(FIND("5F",ScheduleCompile!F627)),ISNUMBER(FIND("0F",ScheduleCompile!F627)),ISNUMBER(FIND("8F",ScheduleCompile!F627)),ISNUMBER(FIND("1F",ScheduleCompile!F627)),ISNUMBER(FIND("2F",ScheduleCompile!F627)),ISNUMBER(FIND("3F",ScheduleCompile!F627)),ISNUMBER(FIND("6F",ScheduleCompile!F627)),ISNUMBER(FIND("7F",ScheduleCompile!F627)),ISNUMBER(FIND("9F",ScheduleCompile!F627)),ISNUMBER(FIND("4F",ScheduleCompile!F627))),VALUE(LEFT(ScheduleCompile!F627,FIND("F",ScheduleCompile!F627)-1)),ScheduleCompile!F627)))))),ISTEXT(ScheduleCompile!#REF!)),"ENDTABLE",IF(ISERROR(IF(ScheduleCompile!F627="Off",0,IF(ScheduleCompile!F627="On",1,IF(ISNUMBER(ScheduleCompile!F627),ScheduleCompile!F627/1,IF(ISTEXT(ScheduleCompile!F627),IF(OR(ISNUMBER(FIND("5F",ScheduleCompile!F627)),ISNUMBER(FIND("0F",ScheduleCompile!F627)),ISNUMBER(FIND("8F",ScheduleCompile!F627)),ISNUMBER(FIND("1F",ScheduleCompile!F627)),ISNUMBER(FIND("2F",ScheduleCompile!F627)),ISNUMBER(FIND("3F",ScheduleCompile!F627)),ISNUMBER(FIND("6F",ScheduleCompile!F627)),ISNUMBER(FIND("7F",ScheduleCompile!F627)),ISNUMBER(FIND("9F",ScheduleCompile!F627)),ISNUMBER(FIND("4F",ScheduleCompile!F627))),VALUE(LEFT(ScheduleCompile!F627,FIND("F",ScheduleCompile!F627)-1)),ScheduleCompile!F627)))))),"",IF(ScheduleCompile!F627="Off",0,IF(ScheduleCompile!F627="On",1,IF(ISNUMBER(ScheduleCompile!F627),ScheduleCompile!F627/1,IF(ISTEXT(ScheduleCompile!F627),IF(OR(ISNUMBER(FIND("5F",ScheduleCompile!F627)),ISNUMBER(FIND("0F",ScheduleCompile!F627)),ISNUMBER(FIND("8F",ScheduleCompile!F627)),ISNUMBER(FIND("1F",ScheduleCompile!F627)),ISNUMBER(FIND("2F",ScheduleCompile!F627)),ISNUMBER(FIND("3F",ScheduleCompile!F627)),ISNUMBER(FIND("6F",ScheduleCompile!F627)),ISNUMBER(FIND("7F",ScheduleCompile!F627)),ISNUMBER(FIND("9F",ScheduleCompile!F627)),ISNUMBER(FIND("4F",ScheduleCompile!F627))),VALUE(LEFT(ScheduleCompile!F627,FIND("F",ScheduleCompile!F627)-1)),ScheduleCompile!F627)))))))</f>
        <v>57.6</v>
      </c>
      <c r="L634" s="1">
        <f>IF(AND(ISERROR(IF(ScheduleCompile!G627="Off",0,IF(ScheduleCompile!G627="On",1,IF(ISNUMBER(ScheduleCompile!G627),ScheduleCompile!G627/1,IF(ISTEXT(ScheduleCompile!G627),IF(OR(ISNUMBER(FIND("5F",ScheduleCompile!G627)),ISNUMBER(FIND("0F",ScheduleCompile!G627)),ISNUMBER(FIND("8F",ScheduleCompile!G627)),ISNUMBER(FIND("1F",ScheduleCompile!G627)),ISNUMBER(FIND("2F",ScheduleCompile!G627)),ISNUMBER(FIND("3F",ScheduleCompile!G627)),ISNUMBER(FIND("6F",ScheduleCompile!G627)),ISNUMBER(FIND("7F",ScheduleCompile!G627)),ISNUMBER(FIND("9F",ScheduleCompile!G627)),ISNUMBER(FIND("4F",ScheduleCompile!G627))),VALUE(LEFT(ScheduleCompile!G627,FIND("F",ScheduleCompile!G627)-1)),ScheduleCompile!G627)))))),ISTEXT(ScheduleCompile!#REF!)),"ENDTABLE",IF(ISERROR(IF(ScheduleCompile!G627="Off",0,IF(ScheduleCompile!G627="On",1,IF(ISNUMBER(ScheduleCompile!G627),ScheduleCompile!G627/1,IF(ISTEXT(ScheduleCompile!G627),IF(OR(ISNUMBER(FIND("5F",ScheduleCompile!G627)),ISNUMBER(FIND("0F",ScheduleCompile!G627)),ISNUMBER(FIND("8F",ScheduleCompile!G627)),ISNUMBER(FIND("1F",ScheduleCompile!G627)),ISNUMBER(FIND("2F",ScheduleCompile!G627)),ISNUMBER(FIND("3F",ScheduleCompile!G627)),ISNUMBER(FIND("6F",ScheduleCompile!G627)),ISNUMBER(FIND("7F",ScheduleCompile!G627)),ISNUMBER(FIND("9F",ScheduleCompile!G627)),ISNUMBER(FIND("4F",ScheduleCompile!G627))),VALUE(LEFT(ScheduleCompile!G627,FIND("F",ScheduleCompile!G627)-1)),ScheduleCompile!G627)))))),"",IF(ScheduleCompile!G627="Off",0,IF(ScheduleCompile!G627="On",1,IF(ISNUMBER(ScheduleCompile!G627),ScheduleCompile!G627/1,IF(ISTEXT(ScheduleCompile!G627),IF(OR(ISNUMBER(FIND("5F",ScheduleCompile!G627)),ISNUMBER(FIND("0F",ScheduleCompile!G627)),ISNUMBER(FIND("8F",ScheduleCompile!G627)),ISNUMBER(FIND("1F",ScheduleCompile!G627)),ISNUMBER(FIND("2F",ScheduleCompile!G627)),ISNUMBER(FIND("3F",ScheduleCompile!G627)),ISNUMBER(FIND("6F",ScheduleCompile!G627)),ISNUMBER(FIND("7F",ScheduleCompile!G627)),ISNUMBER(FIND("9F",ScheduleCompile!G627)),ISNUMBER(FIND("4F",ScheduleCompile!G627))),VALUE(LEFT(ScheduleCompile!G627,FIND("F",ScheduleCompile!G627)-1)),ScheduleCompile!G627)))))))</f>
        <v>57.6</v>
      </c>
      <c r="M634" s="1">
        <f>IF(AND(ISERROR(IF(ScheduleCompile!H627="Off",0,IF(ScheduleCompile!H627="On",1,IF(ISNUMBER(ScheduleCompile!H627),ScheduleCompile!H627/1,IF(ISTEXT(ScheduleCompile!H627),IF(OR(ISNUMBER(FIND("5F",ScheduleCompile!H627)),ISNUMBER(FIND("0F",ScheduleCompile!H627)),ISNUMBER(FIND("8F",ScheduleCompile!H627)),ISNUMBER(FIND("1F",ScheduleCompile!H627)),ISNUMBER(FIND("2F",ScheduleCompile!H627)),ISNUMBER(FIND("3F",ScheduleCompile!H627)),ISNUMBER(FIND("6F",ScheduleCompile!H627)),ISNUMBER(FIND("7F",ScheduleCompile!H627)),ISNUMBER(FIND("9F",ScheduleCompile!H627)),ISNUMBER(FIND("4F",ScheduleCompile!H627))),VALUE(LEFT(ScheduleCompile!H627,FIND("F",ScheduleCompile!H627)-1)),ScheduleCompile!H627)))))),ISTEXT(ScheduleCompile!#REF!)),"ENDTABLE",IF(ISERROR(IF(ScheduleCompile!H627="Off",0,IF(ScheduleCompile!H627="On",1,IF(ISNUMBER(ScheduleCompile!H627),ScheduleCompile!H627/1,IF(ISTEXT(ScheduleCompile!H627),IF(OR(ISNUMBER(FIND("5F",ScheduleCompile!H627)),ISNUMBER(FIND("0F",ScheduleCompile!H627)),ISNUMBER(FIND("8F",ScheduleCompile!H627)),ISNUMBER(FIND("1F",ScheduleCompile!H627)),ISNUMBER(FIND("2F",ScheduleCompile!H627)),ISNUMBER(FIND("3F",ScheduleCompile!H627)),ISNUMBER(FIND("6F",ScheduleCompile!H627)),ISNUMBER(FIND("7F",ScheduleCompile!H627)),ISNUMBER(FIND("9F",ScheduleCompile!H627)),ISNUMBER(FIND("4F",ScheduleCompile!H627))),VALUE(LEFT(ScheduleCompile!H627,FIND("F",ScheduleCompile!H627)-1)),ScheduleCompile!H627)))))),"",IF(ScheduleCompile!H627="Off",0,IF(ScheduleCompile!H627="On",1,IF(ISNUMBER(ScheduleCompile!H627),ScheduleCompile!H627/1,IF(ISTEXT(ScheduleCompile!H627),IF(OR(ISNUMBER(FIND("5F",ScheduleCompile!H627)),ISNUMBER(FIND("0F",ScheduleCompile!H627)),ISNUMBER(FIND("8F",ScheduleCompile!H627)),ISNUMBER(FIND("1F",ScheduleCompile!H627)),ISNUMBER(FIND("2F",ScheduleCompile!H627)),ISNUMBER(FIND("3F",ScheduleCompile!H627)),ISNUMBER(FIND("6F",ScheduleCompile!H627)),ISNUMBER(FIND("7F",ScheduleCompile!H627)),ISNUMBER(FIND("9F",ScheduleCompile!H627)),ISNUMBER(FIND("4F",ScheduleCompile!H627))),VALUE(LEFT(ScheduleCompile!H627,FIND("F",ScheduleCompile!H627)-1)),ScheduleCompile!H627)))))))</f>
        <v>57.6</v>
      </c>
      <c r="N634" s="1">
        <f>IF(AND(ISERROR(IF(ScheduleCompile!I627="Off",0,IF(ScheduleCompile!I627="On",1,IF(ISNUMBER(ScheduleCompile!I627),ScheduleCompile!I627/1,IF(ISTEXT(ScheduleCompile!I627),IF(OR(ISNUMBER(FIND("5F",ScheduleCompile!I627)),ISNUMBER(FIND("0F",ScheduleCompile!I627)),ISNUMBER(FIND("8F",ScheduleCompile!I627)),ISNUMBER(FIND("1F",ScheduleCompile!I627)),ISNUMBER(FIND("2F",ScheduleCompile!I627)),ISNUMBER(FIND("3F",ScheduleCompile!I627)),ISNUMBER(FIND("6F",ScheduleCompile!I627)),ISNUMBER(FIND("7F",ScheduleCompile!I627)),ISNUMBER(FIND("9F",ScheduleCompile!I627)),ISNUMBER(FIND("4F",ScheduleCompile!I627))),VALUE(LEFT(ScheduleCompile!I627,FIND("F",ScheduleCompile!I627)-1)),ScheduleCompile!I627)))))),ISTEXT(ScheduleCompile!#REF!)),"ENDTABLE",IF(ISERROR(IF(ScheduleCompile!I627="Off",0,IF(ScheduleCompile!I627="On",1,IF(ISNUMBER(ScheduleCompile!I627),ScheduleCompile!I627/1,IF(ISTEXT(ScheduleCompile!I627),IF(OR(ISNUMBER(FIND("5F",ScheduleCompile!I627)),ISNUMBER(FIND("0F",ScheduleCompile!I627)),ISNUMBER(FIND("8F",ScheduleCompile!I627)),ISNUMBER(FIND("1F",ScheduleCompile!I627)),ISNUMBER(FIND("2F",ScheduleCompile!I627)),ISNUMBER(FIND("3F",ScheduleCompile!I627)),ISNUMBER(FIND("6F",ScheduleCompile!I627)),ISNUMBER(FIND("7F",ScheduleCompile!I627)),ISNUMBER(FIND("9F",ScheduleCompile!I627)),ISNUMBER(FIND("4F",ScheduleCompile!I627))),VALUE(LEFT(ScheduleCompile!I627,FIND("F",ScheduleCompile!I627)-1)),ScheduleCompile!I627)))))),"",IF(ScheduleCompile!I627="Off",0,IF(ScheduleCompile!I627="On",1,IF(ISNUMBER(ScheduleCompile!I627),ScheduleCompile!I627/1,IF(ISTEXT(ScheduleCompile!I627),IF(OR(ISNUMBER(FIND("5F",ScheduleCompile!I627)),ISNUMBER(FIND("0F",ScheduleCompile!I627)),ISNUMBER(FIND("8F",ScheduleCompile!I627)),ISNUMBER(FIND("1F",ScheduleCompile!I627)),ISNUMBER(FIND("2F",ScheduleCompile!I627)),ISNUMBER(FIND("3F",ScheduleCompile!I627)),ISNUMBER(FIND("6F",ScheduleCompile!I627)),ISNUMBER(FIND("7F",ScheduleCompile!I627)),ISNUMBER(FIND("9F",ScheduleCompile!I627)),ISNUMBER(FIND("4F",ScheduleCompile!I627))),VALUE(LEFT(ScheduleCompile!I627,FIND("F",ScheduleCompile!I627)-1)),ScheduleCompile!I627)))))))</f>
        <v>57.6</v>
      </c>
      <c r="O634" s="1">
        <f>IF(AND(ISERROR(IF(ScheduleCompile!J627="Off",0,IF(ScheduleCompile!J627="On",1,IF(ISNUMBER(ScheduleCompile!J627),ScheduleCompile!J627/1,IF(ISTEXT(ScheduleCompile!J627),IF(OR(ISNUMBER(FIND("5F",ScheduleCompile!J627)),ISNUMBER(FIND("0F",ScheduleCompile!J627)),ISNUMBER(FIND("8F",ScheduleCompile!J627)),ISNUMBER(FIND("1F",ScheduleCompile!J627)),ISNUMBER(FIND("2F",ScheduleCompile!J627)),ISNUMBER(FIND("3F",ScheduleCompile!J627)),ISNUMBER(FIND("6F",ScheduleCompile!J627)),ISNUMBER(FIND("7F",ScheduleCompile!J627)),ISNUMBER(FIND("9F",ScheduleCompile!J627)),ISNUMBER(FIND("4F",ScheduleCompile!J627))),VALUE(LEFT(ScheduleCompile!J627,FIND("F",ScheduleCompile!J627)-1)),ScheduleCompile!J627)))))),ISTEXT(ScheduleCompile!#REF!)),"ENDTABLE",IF(ISERROR(IF(ScheduleCompile!J627="Off",0,IF(ScheduleCompile!J627="On",1,IF(ISNUMBER(ScheduleCompile!J627),ScheduleCompile!J627/1,IF(ISTEXT(ScheduleCompile!J627),IF(OR(ISNUMBER(FIND("5F",ScheduleCompile!J627)),ISNUMBER(FIND("0F",ScheduleCompile!J627)),ISNUMBER(FIND("8F",ScheduleCompile!J627)),ISNUMBER(FIND("1F",ScheduleCompile!J627)),ISNUMBER(FIND("2F",ScheduleCompile!J627)),ISNUMBER(FIND("3F",ScheduleCompile!J627)),ISNUMBER(FIND("6F",ScheduleCompile!J627)),ISNUMBER(FIND("7F",ScheduleCompile!J627)),ISNUMBER(FIND("9F",ScheduleCompile!J627)),ISNUMBER(FIND("4F",ScheduleCompile!J627))),VALUE(LEFT(ScheduleCompile!J627,FIND("F",ScheduleCompile!J627)-1)),ScheduleCompile!J627)))))),"",IF(ScheduleCompile!J627="Off",0,IF(ScheduleCompile!J627="On",1,IF(ISNUMBER(ScheduleCompile!J627),ScheduleCompile!J627/1,IF(ISTEXT(ScheduleCompile!J627),IF(OR(ISNUMBER(FIND("5F",ScheduleCompile!J627)),ISNUMBER(FIND("0F",ScheduleCompile!J627)),ISNUMBER(FIND("8F",ScheduleCompile!J627)),ISNUMBER(FIND("1F",ScheduleCompile!J627)),ISNUMBER(FIND("2F",ScheduleCompile!J627)),ISNUMBER(FIND("3F",ScheduleCompile!J627)),ISNUMBER(FIND("6F",ScheduleCompile!J627)),ISNUMBER(FIND("7F",ScheduleCompile!J627)),ISNUMBER(FIND("9F",ScheduleCompile!J627)),ISNUMBER(FIND("4F",ScheduleCompile!J627))),VALUE(LEFT(ScheduleCompile!J627,FIND("F",ScheduleCompile!J627)-1)),ScheduleCompile!J627)))))))</f>
        <v>57.6</v>
      </c>
      <c r="P634" s="1">
        <f>IF(AND(ISERROR(IF(ScheduleCompile!K627="Off",0,IF(ScheduleCompile!K627="On",1,IF(ISNUMBER(ScheduleCompile!K627),ScheduleCompile!K627/1,IF(ISTEXT(ScheduleCompile!K627),IF(OR(ISNUMBER(FIND("5F",ScheduleCompile!K627)),ISNUMBER(FIND("0F",ScheduleCompile!K627)),ISNUMBER(FIND("8F",ScheduleCompile!K627)),ISNUMBER(FIND("1F",ScheduleCompile!K627)),ISNUMBER(FIND("2F",ScheduleCompile!K627)),ISNUMBER(FIND("3F",ScheduleCompile!K627)),ISNUMBER(FIND("6F",ScheduleCompile!K627)),ISNUMBER(FIND("7F",ScheduleCompile!K627)),ISNUMBER(FIND("9F",ScheduleCompile!K627)),ISNUMBER(FIND("4F",ScheduleCompile!K627))),VALUE(LEFT(ScheduleCompile!K627,FIND("F",ScheduleCompile!K627)-1)),ScheduleCompile!K627)))))),ISTEXT(ScheduleCompile!#REF!)),"ENDTABLE",IF(ISERROR(IF(ScheduleCompile!K627="Off",0,IF(ScheduleCompile!K627="On",1,IF(ISNUMBER(ScheduleCompile!K627),ScheduleCompile!K627/1,IF(ISTEXT(ScheduleCompile!K627),IF(OR(ISNUMBER(FIND("5F",ScheduleCompile!K627)),ISNUMBER(FIND("0F",ScheduleCompile!K627)),ISNUMBER(FIND("8F",ScheduleCompile!K627)),ISNUMBER(FIND("1F",ScheduleCompile!K627)),ISNUMBER(FIND("2F",ScheduleCompile!K627)),ISNUMBER(FIND("3F",ScheduleCompile!K627)),ISNUMBER(FIND("6F",ScheduleCompile!K627)),ISNUMBER(FIND("7F",ScheduleCompile!K627)),ISNUMBER(FIND("9F",ScheduleCompile!K627)),ISNUMBER(FIND("4F",ScheduleCompile!K627))),VALUE(LEFT(ScheduleCompile!K627,FIND("F",ScheduleCompile!K627)-1)),ScheduleCompile!K627)))))),"",IF(ScheduleCompile!K627="Off",0,IF(ScheduleCompile!K627="On",1,IF(ISNUMBER(ScheduleCompile!K627),ScheduleCompile!K627/1,IF(ISTEXT(ScheduleCompile!K627),IF(OR(ISNUMBER(FIND("5F",ScheduleCompile!K627)),ISNUMBER(FIND("0F",ScheduleCompile!K627)),ISNUMBER(FIND("8F",ScheduleCompile!K627)),ISNUMBER(FIND("1F",ScheduleCompile!K627)),ISNUMBER(FIND("2F",ScheduleCompile!K627)),ISNUMBER(FIND("3F",ScheduleCompile!K627)),ISNUMBER(FIND("6F",ScheduleCompile!K627)),ISNUMBER(FIND("7F",ScheduleCompile!K627)),ISNUMBER(FIND("9F",ScheduleCompile!K627)),ISNUMBER(FIND("4F",ScheduleCompile!K627))),VALUE(LEFT(ScheduleCompile!K627,FIND("F",ScheduleCompile!K627)-1)),ScheduleCompile!K627)))))))</f>
        <v>57.6</v>
      </c>
      <c r="Q634" s="1">
        <f>IF(AND(ISERROR(IF(ScheduleCompile!L627="Off",0,IF(ScheduleCompile!L627="On",1,IF(ISNUMBER(ScheduleCompile!L627),ScheduleCompile!L627/1,IF(ISTEXT(ScheduleCompile!L627),IF(OR(ISNUMBER(FIND("5F",ScheduleCompile!L627)),ISNUMBER(FIND("0F",ScheduleCompile!L627)),ISNUMBER(FIND("8F",ScheduleCompile!L627)),ISNUMBER(FIND("1F",ScheduleCompile!L627)),ISNUMBER(FIND("2F",ScheduleCompile!L627)),ISNUMBER(FIND("3F",ScheduleCompile!L627)),ISNUMBER(FIND("6F",ScheduleCompile!L627)),ISNUMBER(FIND("7F",ScheduleCompile!L627)),ISNUMBER(FIND("9F",ScheduleCompile!L627)),ISNUMBER(FIND("4F",ScheduleCompile!L627))),VALUE(LEFT(ScheduleCompile!L627,FIND("F",ScheduleCompile!L627)-1)),ScheduleCompile!L627)))))),ISTEXT(ScheduleCompile!#REF!)),"ENDTABLE",IF(ISERROR(IF(ScheduleCompile!L627="Off",0,IF(ScheduleCompile!L627="On",1,IF(ISNUMBER(ScheduleCompile!L627),ScheduleCompile!L627/1,IF(ISTEXT(ScheduleCompile!L627),IF(OR(ISNUMBER(FIND("5F",ScheduleCompile!L627)),ISNUMBER(FIND("0F",ScheduleCompile!L627)),ISNUMBER(FIND("8F",ScheduleCompile!L627)),ISNUMBER(FIND("1F",ScheduleCompile!L627)),ISNUMBER(FIND("2F",ScheduleCompile!L627)),ISNUMBER(FIND("3F",ScheduleCompile!L627)),ISNUMBER(FIND("6F",ScheduleCompile!L627)),ISNUMBER(FIND("7F",ScheduleCompile!L627)),ISNUMBER(FIND("9F",ScheduleCompile!L627)),ISNUMBER(FIND("4F",ScheduleCompile!L627))),VALUE(LEFT(ScheduleCompile!L627,FIND("F",ScheduleCompile!L627)-1)),ScheduleCompile!L627)))))),"",IF(ScheduleCompile!L627="Off",0,IF(ScheduleCompile!L627="On",1,IF(ISNUMBER(ScheduleCompile!L627),ScheduleCompile!L627/1,IF(ISTEXT(ScheduleCompile!L627),IF(OR(ISNUMBER(FIND("5F",ScheduleCompile!L627)),ISNUMBER(FIND("0F",ScheduleCompile!L627)),ISNUMBER(FIND("8F",ScheduleCompile!L627)),ISNUMBER(FIND("1F",ScheduleCompile!L627)),ISNUMBER(FIND("2F",ScheduleCompile!L627)),ISNUMBER(FIND("3F",ScheduleCompile!L627)),ISNUMBER(FIND("6F",ScheduleCompile!L627)),ISNUMBER(FIND("7F",ScheduleCompile!L627)),ISNUMBER(FIND("9F",ScheduleCompile!L627)),ISNUMBER(FIND("4F",ScheduleCompile!L627))),VALUE(LEFT(ScheduleCompile!L627,FIND("F",ScheduleCompile!L627)-1)),ScheduleCompile!L627)))))))</f>
        <v>57.6</v>
      </c>
      <c r="R634" s="1">
        <f>IF(AND(ISERROR(IF(ScheduleCompile!M627="Off",0,IF(ScheduleCompile!M627="On",1,IF(ISNUMBER(ScheduleCompile!M627),ScheduleCompile!M627/1,IF(ISTEXT(ScheduleCompile!M627),IF(OR(ISNUMBER(FIND("5F",ScheduleCompile!M627)),ISNUMBER(FIND("0F",ScheduleCompile!M627)),ISNUMBER(FIND("8F",ScheduleCompile!M627)),ISNUMBER(FIND("1F",ScheduleCompile!M627)),ISNUMBER(FIND("2F",ScheduleCompile!M627)),ISNUMBER(FIND("3F",ScheduleCompile!M627)),ISNUMBER(FIND("6F",ScheduleCompile!M627)),ISNUMBER(FIND("7F",ScheduleCompile!M627)),ISNUMBER(FIND("9F",ScheduleCompile!M627)),ISNUMBER(FIND("4F",ScheduleCompile!M627))),VALUE(LEFT(ScheduleCompile!M627,FIND("F",ScheduleCompile!M627)-1)),ScheduleCompile!M627)))))),ISTEXT(ScheduleCompile!#REF!)),"ENDTABLE",IF(ISERROR(IF(ScheduleCompile!M627="Off",0,IF(ScheduleCompile!M627="On",1,IF(ISNUMBER(ScheduleCompile!M627),ScheduleCompile!M627/1,IF(ISTEXT(ScheduleCompile!M627),IF(OR(ISNUMBER(FIND("5F",ScheduleCompile!M627)),ISNUMBER(FIND("0F",ScheduleCompile!M627)),ISNUMBER(FIND("8F",ScheduleCompile!M627)),ISNUMBER(FIND("1F",ScheduleCompile!M627)),ISNUMBER(FIND("2F",ScheduleCompile!M627)),ISNUMBER(FIND("3F",ScheduleCompile!M627)),ISNUMBER(FIND("6F",ScheduleCompile!M627)),ISNUMBER(FIND("7F",ScheduleCompile!M627)),ISNUMBER(FIND("9F",ScheduleCompile!M627)),ISNUMBER(FIND("4F",ScheduleCompile!M627))),VALUE(LEFT(ScheduleCompile!M627,FIND("F",ScheduleCompile!M627)-1)),ScheduleCompile!M627)))))),"",IF(ScheduleCompile!M627="Off",0,IF(ScheduleCompile!M627="On",1,IF(ISNUMBER(ScheduleCompile!M627),ScheduleCompile!M627/1,IF(ISTEXT(ScheduleCompile!M627),IF(OR(ISNUMBER(FIND("5F",ScheduleCompile!M627)),ISNUMBER(FIND("0F",ScheduleCompile!M627)),ISNUMBER(FIND("8F",ScheduleCompile!M627)),ISNUMBER(FIND("1F",ScheduleCompile!M627)),ISNUMBER(FIND("2F",ScheduleCompile!M627)),ISNUMBER(FIND("3F",ScheduleCompile!M627)),ISNUMBER(FIND("6F",ScheduleCompile!M627)),ISNUMBER(FIND("7F",ScheduleCompile!M627)),ISNUMBER(FIND("9F",ScheduleCompile!M627)),ISNUMBER(FIND("4F",ScheduleCompile!M627))),VALUE(LEFT(ScheduleCompile!M627,FIND("F",ScheduleCompile!M627)-1)),ScheduleCompile!M627)))))))</f>
        <v>57.6</v>
      </c>
      <c r="S634" s="1">
        <f>IF(AND(ISERROR(IF(ScheduleCompile!N627="Off",0,IF(ScheduleCompile!N627="On",1,IF(ISNUMBER(ScheduleCompile!N627),ScheduleCompile!N627/1,IF(ISTEXT(ScheduleCompile!N627),IF(OR(ISNUMBER(FIND("5F",ScheduleCompile!N627)),ISNUMBER(FIND("0F",ScheduleCompile!N627)),ISNUMBER(FIND("8F",ScheduleCompile!N627)),ISNUMBER(FIND("1F",ScheduleCompile!N627)),ISNUMBER(FIND("2F",ScheduleCompile!N627)),ISNUMBER(FIND("3F",ScheduleCompile!N627)),ISNUMBER(FIND("6F",ScheduleCompile!N627)),ISNUMBER(FIND("7F",ScheduleCompile!N627)),ISNUMBER(FIND("9F",ScheduleCompile!N627)),ISNUMBER(FIND("4F",ScheduleCompile!N627))),VALUE(LEFT(ScheduleCompile!N627,FIND("F",ScheduleCompile!N627)-1)),ScheduleCompile!N627)))))),ISTEXT(ScheduleCompile!#REF!)),"ENDTABLE",IF(ISERROR(IF(ScheduleCompile!N627="Off",0,IF(ScheduleCompile!N627="On",1,IF(ISNUMBER(ScheduleCompile!N627),ScheduleCompile!N627/1,IF(ISTEXT(ScheduleCompile!N627),IF(OR(ISNUMBER(FIND("5F",ScheduleCompile!N627)),ISNUMBER(FIND("0F",ScheduleCompile!N627)),ISNUMBER(FIND("8F",ScheduleCompile!N627)),ISNUMBER(FIND("1F",ScheduleCompile!N627)),ISNUMBER(FIND("2F",ScheduleCompile!N627)),ISNUMBER(FIND("3F",ScheduleCompile!N627)),ISNUMBER(FIND("6F",ScheduleCompile!N627)),ISNUMBER(FIND("7F",ScheduleCompile!N627)),ISNUMBER(FIND("9F",ScheduleCompile!N627)),ISNUMBER(FIND("4F",ScheduleCompile!N627))),VALUE(LEFT(ScheduleCompile!N627,FIND("F",ScheduleCompile!N627)-1)),ScheduleCompile!N627)))))),"",IF(ScheduleCompile!N627="Off",0,IF(ScheduleCompile!N627="On",1,IF(ISNUMBER(ScheduleCompile!N627),ScheduleCompile!N627/1,IF(ISTEXT(ScheduleCompile!N627),IF(OR(ISNUMBER(FIND("5F",ScheduleCompile!N627)),ISNUMBER(FIND("0F",ScheduleCompile!N627)),ISNUMBER(FIND("8F",ScheduleCompile!N627)),ISNUMBER(FIND("1F",ScheduleCompile!N627)),ISNUMBER(FIND("2F",ScheduleCompile!N627)),ISNUMBER(FIND("3F",ScheduleCompile!N627)),ISNUMBER(FIND("6F",ScheduleCompile!N627)),ISNUMBER(FIND("7F",ScheduleCompile!N627)),ISNUMBER(FIND("9F",ScheduleCompile!N627)),ISNUMBER(FIND("4F",ScheduleCompile!N627))),VALUE(LEFT(ScheduleCompile!N627,FIND("F",ScheduleCompile!N627)-1)),ScheduleCompile!N627)))))))</f>
        <v>57.6</v>
      </c>
      <c r="T634" s="1">
        <f>IF(AND(ISERROR(IF(ScheduleCompile!O627="Off",0,IF(ScheduleCompile!O627="On",1,IF(ISNUMBER(ScheduleCompile!O627),ScheduleCompile!O627/1,IF(ISTEXT(ScheduleCompile!O627),IF(OR(ISNUMBER(FIND("5F",ScheduleCompile!O627)),ISNUMBER(FIND("0F",ScheduleCompile!O627)),ISNUMBER(FIND("8F",ScheduleCompile!O627)),ISNUMBER(FIND("1F",ScheduleCompile!O627)),ISNUMBER(FIND("2F",ScheduleCompile!O627)),ISNUMBER(FIND("3F",ScheduleCompile!O627)),ISNUMBER(FIND("6F",ScheduleCompile!O627)),ISNUMBER(FIND("7F",ScheduleCompile!O627)),ISNUMBER(FIND("9F",ScheduleCompile!O627)),ISNUMBER(FIND("4F",ScheduleCompile!O627))),VALUE(LEFT(ScheduleCompile!O627,FIND("F",ScheduleCompile!O627)-1)),ScheduleCompile!O627)))))),ISTEXT(ScheduleCompile!#REF!)),"ENDTABLE",IF(ISERROR(IF(ScheduleCompile!O627="Off",0,IF(ScheduleCompile!O627="On",1,IF(ISNUMBER(ScheduleCompile!O627),ScheduleCompile!O627/1,IF(ISTEXT(ScheduleCompile!O627),IF(OR(ISNUMBER(FIND("5F",ScheduleCompile!O627)),ISNUMBER(FIND("0F",ScheduleCompile!O627)),ISNUMBER(FIND("8F",ScheduleCompile!O627)),ISNUMBER(FIND("1F",ScheduleCompile!O627)),ISNUMBER(FIND("2F",ScheduleCompile!O627)),ISNUMBER(FIND("3F",ScheduleCompile!O627)),ISNUMBER(FIND("6F",ScheduleCompile!O627)),ISNUMBER(FIND("7F",ScheduleCompile!O627)),ISNUMBER(FIND("9F",ScheduleCompile!O627)),ISNUMBER(FIND("4F",ScheduleCompile!O627))),VALUE(LEFT(ScheduleCompile!O627,FIND("F",ScheduleCompile!O627)-1)),ScheduleCompile!O627)))))),"",IF(ScheduleCompile!O627="Off",0,IF(ScheduleCompile!O627="On",1,IF(ISNUMBER(ScheduleCompile!O627),ScheduleCompile!O627/1,IF(ISTEXT(ScheduleCompile!O627),IF(OR(ISNUMBER(FIND("5F",ScheduleCompile!O627)),ISNUMBER(FIND("0F",ScheduleCompile!O627)),ISNUMBER(FIND("8F",ScheduleCompile!O627)),ISNUMBER(FIND("1F",ScheduleCompile!O627)),ISNUMBER(FIND("2F",ScheduleCompile!O627)),ISNUMBER(FIND("3F",ScheduleCompile!O627)),ISNUMBER(FIND("6F",ScheduleCompile!O627)),ISNUMBER(FIND("7F",ScheduleCompile!O627)),ISNUMBER(FIND("9F",ScheduleCompile!O627)),ISNUMBER(FIND("4F",ScheduleCompile!O627))),VALUE(LEFT(ScheduleCompile!O627,FIND("F",ScheduleCompile!O627)-1)),ScheduleCompile!O627)))))))</f>
        <v>57.6</v>
      </c>
      <c r="U634" s="1">
        <f>IF(AND(ISERROR(IF(ScheduleCompile!P627="Off",0,IF(ScheduleCompile!P627="On",1,IF(ISNUMBER(ScheduleCompile!P627),ScheduleCompile!P627/1,IF(ISTEXT(ScheduleCompile!P627),IF(OR(ISNUMBER(FIND("5F",ScheduleCompile!P627)),ISNUMBER(FIND("0F",ScheduleCompile!P627)),ISNUMBER(FIND("8F",ScheduleCompile!P627)),ISNUMBER(FIND("1F",ScheduleCompile!P627)),ISNUMBER(FIND("2F",ScheduleCompile!P627)),ISNUMBER(FIND("3F",ScheduleCompile!P627)),ISNUMBER(FIND("6F",ScheduleCompile!P627)),ISNUMBER(FIND("7F",ScheduleCompile!P627)),ISNUMBER(FIND("9F",ScheduleCompile!P627)),ISNUMBER(FIND("4F",ScheduleCompile!P627))),VALUE(LEFT(ScheduleCompile!P627,FIND("F",ScheduleCompile!P627)-1)),ScheduleCompile!P627)))))),ISTEXT(ScheduleCompile!#REF!)),"ENDTABLE",IF(ISERROR(IF(ScheduleCompile!P627="Off",0,IF(ScheduleCompile!P627="On",1,IF(ISNUMBER(ScheduleCompile!P627),ScheduleCompile!P627/1,IF(ISTEXT(ScheduleCompile!P627),IF(OR(ISNUMBER(FIND("5F",ScheduleCompile!P627)),ISNUMBER(FIND("0F",ScheduleCompile!P627)),ISNUMBER(FIND("8F",ScheduleCompile!P627)),ISNUMBER(FIND("1F",ScheduleCompile!P627)),ISNUMBER(FIND("2F",ScheduleCompile!P627)),ISNUMBER(FIND("3F",ScheduleCompile!P627)),ISNUMBER(FIND("6F",ScheduleCompile!P627)),ISNUMBER(FIND("7F",ScheduleCompile!P627)),ISNUMBER(FIND("9F",ScheduleCompile!P627)),ISNUMBER(FIND("4F",ScheduleCompile!P627))),VALUE(LEFT(ScheduleCompile!P627,FIND("F",ScheduleCompile!P627)-1)),ScheduleCompile!P627)))))),"",IF(ScheduleCompile!P627="Off",0,IF(ScheduleCompile!P627="On",1,IF(ISNUMBER(ScheduleCompile!P627),ScheduleCompile!P627/1,IF(ISTEXT(ScheduleCompile!P627),IF(OR(ISNUMBER(FIND("5F",ScheduleCompile!P627)),ISNUMBER(FIND("0F",ScheduleCompile!P627)),ISNUMBER(FIND("8F",ScheduleCompile!P627)),ISNUMBER(FIND("1F",ScheduleCompile!P627)),ISNUMBER(FIND("2F",ScheduleCompile!P627)),ISNUMBER(FIND("3F",ScheduleCompile!P627)),ISNUMBER(FIND("6F",ScheduleCompile!P627)),ISNUMBER(FIND("7F",ScheduleCompile!P627)),ISNUMBER(FIND("9F",ScheduleCompile!P627)),ISNUMBER(FIND("4F",ScheduleCompile!P627))),VALUE(LEFT(ScheduleCompile!P627,FIND("F",ScheduleCompile!P627)-1)),ScheduleCompile!P627)))))))</f>
        <v>57.6</v>
      </c>
      <c r="V634" s="1">
        <f>IF(AND(ISERROR(IF(ScheduleCompile!Q627="Off",0,IF(ScheduleCompile!Q627="On",1,IF(ISNUMBER(ScheduleCompile!Q627),ScheduleCompile!Q627/1,IF(ISTEXT(ScheduleCompile!Q627),IF(OR(ISNUMBER(FIND("5F",ScheduleCompile!Q627)),ISNUMBER(FIND("0F",ScheduleCompile!Q627)),ISNUMBER(FIND("8F",ScheduleCompile!Q627)),ISNUMBER(FIND("1F",ScheduleCompile!Q627)),ISNUMBER(FIND("2F",ScheduleCompile!Q627)),ISNUMBER(FIND("3F",ScheduleCompile!Q627)),ISNUMBER(FIND("6F",ScheduleCompile!Q627)),ISNUMBER(FIND("7F",ScheduleCompile!Q627)),ISNUMBER(FIND("9F",ScheduleCompile!Q627)),ISNUMBER(FIND("4F",ScheduleCompile!Q627))),VALUE(LEFT(ScheduleCompile!Q627,FIND("F",ScheduleCompile!Q627)-1)),ScheduleCompile!Q627)))))),ISTEXT(ScheduleCompile!#REF!)),"ENDTABLE",IF(ISERROR(IF(ScheduleCompile!Q627="Off",0,IF(ScheduleCompile!Q627="On",1,IF(ISNUMBER(ScheduleCompile!Q627),ScheduleCompile!Q627/1,IF(ISTEXT(ScheduleCompile!Q627),IF(OR(ISNUMBER(FIND("5F",ScheduleCompile!Q627)),ISNUMBER(FIND("0F",ScheduleCompile!Q627)),ISNUMBER(FIND("8F",ScheduleCompile!Q627)),ISNUMBER(FIND("1F",ScheduleCompile!Q627)),ISNUMBER(FIND("2F",ScheduleCompile!Q627)),ISNUMBER(FIND("3F",ScheduleCompile!Q627)),ISNUMBER(FIND("6F",ScheduleCompile!Q627)),ISNUMBER(FIND("7F",ScheduleCompile!Q627)),ISNUMBER(FIND("9F",ScheduleCompile!Q627)),ISNUMBER(FIND("4F",ScheduleCompile!Q627))),VALUE(LEFT(ScheduleCompile!Q627,FIND("F",ScheduleCompile!Q627)-1)),ScheduleCompile!Q627)))))),"",IF(ScheduleCompile!Q627="Off",0,IF(ScheduleCompile!Q627="On",1,IF(ISNUMBER(ScheduleCompile!Q627),ScheduleCompile!Q627/1,IF(ISTEXT(ScheduleCompile!Q627),IF(OR(ISNUMBER(FIND("5F",ScheduleCompile!Q627)),ISNUMBER(FIND("0F",ScheduleCompile!Q627)),ISNUMBER(FIND("8F",ScheduleCompile!Q627)),ISNUMBER(FIND("1F",ScheduleCompile!Q627)),ISNUMBER(FIND("2F",ScheduleCompile!Q627)),ISNUMBER(FIND("3F",ScheduleCompile!Q627)),ISNUMBER(FIND("6F",ScheduleCompile!Q627)),ISNUMBER(FIND("7F",ScheduleCompile!Q627)),ISNUMBER(FIND("9F",ScheduleCompile!Q627)),ISNUMBER(FIND("4F",ScheduleCompile!Q627))),VALUE(LEFT(ScheduleCompile!Q627,FIND("F",ScheduleCompile!Q627)-1)),ScheduleCompile!Q627)))))))</f>
        <v>57.6</v>
      </c>
      <c r="W634" s="1">
        <f>IF(AND(ISERROR(IF(ScheduleCompile!R627="Off",0,IF(ScheduleCompile!R627="On",1,IF(ISNUMBER(ScheduleCompile!R627),ScheduleCompile!R627/1,IF(ISTEXT(ScheduleCompile!R627),IF(OR(ISNUMBER(FIND("5F",ScheduleCompile!R627)),ISNUMBER(FIND("0F",ScheduleCompile!R627)),ISNUMBER(FIND("8F",ScheduleCompile!R627)),ISNUMBER(FIND("1F",ScheduleCompile!R627)),ISNUMBER(FIND("2F",ScheduleCompile!R627)),ISNUMBER(FIND("3F",ScheduleCompile!R627)),ISNUMBER(FIND("6F",ScheduleCompile!R627)),ISNUMBER(FIND("7F",ScheduleCompile!R627)),ISNUMBER(FIND("9F",ScheduleCompile!R627)),ISNUMBER(FIND("4F",ScheduleCompile!R627))),VALUE(LEFT(ScheduleCompile!R627,FIND("F",ScheduleCompile!R627)-1)),ScheduleCompile!R627)))))),ISTEXT(ScheduleCompile!#REF!)),"ENDTABLE",IF(ISERROR(IF(ScheduleCompile!R627="Off",0,IF(ScheduleCompile!R627="On",1,IF(ISNUMBER(ScheduleCompile!R627),ScheduleCompile!R627/1,IF(ISTEXT(ScheduleCompile!R627),IF(OR(ISNUMBER(FIND("5F",ScheduleCompile!R627)),ISNUMBER(FIND("0F",ScheduleCompile!R627)),ISNUMBER(FIND("8F",ScheduleCompile!R627)),ISNUMBER(FIND("1F",ScheduleCompile!R627)),ISNUMBER(FIND("2F",ScheduleCompile!R627)),ISNUMBER(FIND("3F",ScheduleCompile!R627)),ISNUMBER(FIND("6F",ScheduleCompile!R627)),ISNUMBER(FIND("7F",ScheduleCompile!R627)),ISNUMBER(FIND("9F",ScheduleCompile!R627)),ISNUMBER(FIND("4F",ScheduleCompile!R627))),VALUE(LEFT(ScheduleCompile!R627,FIND("F",ScheduleCompile!R627)-1)),ScheduleCompile!R627)))))),"",IF(ScheduleCompile!R627="Off",0,IF(ScheduleCompile!R627="On",1,IF(ISNUMBER(ScheduleCompile!R627),ScheduleCompile!R627/1,IF(ISTEXT(ScheduleCompile!R627),IF(OR(ISNUMBER(FIND("5F",ScheduleCompile!R627)),ISNUMBER(FIND("0F",ScheduleCompile!R627)),ISNUMBER(FIND("8F",ScheduleCompile!R627)),ISNUMBER(FIND("1F",ScheduleCompile!R627)),ISNUMBER(FIND("2F",ScheduleCompile!R627)),ISNUMBER(FIND("3F",ScheduleCompile!R627)),ISNUMBER(FIND("6F",ScheduleCompile!R627)),ISNUMBER(FIND("7F",ScheduleCompile!R627)),ISNUMBER(FIND("9F",ScheduleCompile!R627)),ISNUMBER(FIND("4F",ScheduleCompile!R627))),VALUE(LEFT(ScheduleCompile!R627,FIND("F",ScheduleCompile!R627)-1)),ScheduleCompile!R627)))))))</f>
        <v>57.6</v>
      </c>
      <c r="X634" s="1">
        <f>IF(AND(ISERROR(IF(ScheduleCompile!S627="Off",0,IF(ScheduleCompile!S627="On",1,IF(ISNUMBER(ScheduleCompile!S627),ScheduleCompile!S627/1,IF(ISTEXT(ScheduleCompile!S627),IF(OR(ISNUMBER(FIND("5F",ScheduleCompile!S627)),ISNUMBER(FIND("0F",ScheduleCompile!S627)),ISNUMBER(FIND("8F",ScheduleCompile!S627)),ISNUMBER(FIND("1F",ScheduleCompile!S627)),ISNUMBER(FIND("2F",ScheduleCompile!S627)),ISNUMBER(FIND("3F",ScheduleCompile!S627)),ISNUMBER(FIND("6F",ScheduleCompile!S627)),ISNUMBER(FIND("7F",ScheduleCompile!S627)),ISNUMBER(FIND("9F",ScheduleCompile!S627)),ISNUMBER(FIND("4F",ScheduleCompile!S627))),VALUE(LEFT(ScheduleCompile!S627,FIND("F",ScheduleCompile!S627)-1)),ScheduleCompile!S627)))))),ISTEXT(ScheduleCompile!#REF!)),"ENDTABLE",IF(ISERROR(IF(ScheduleCompile!S627="Off",0,IF(ScheduleCompile!S627="On",1,IF(ISNUMBER(ScheduleCompile!S627),ScheduleCompile!S627/1,IF(ISTEXT(ScheduleCompile!S627),IF(OR(ISNUMBER(FIND("5F",ScheduleCompile!S627)),ISNUMBER(FIND("0F",ScheduleCompile!S627)),ISNUMBER(FIND("8F",ScheduleCompile!S627)),ISNUMBER(FIND("1F",ScheduleCompile!S627)),ISNUMBER(FIND("2F",ScheduleCompile!S627)),ISNUMBER(FIND("3F",ScheduleCompile!S627)),ISNUMBER(FIND("6F",ScheduleCompile!S627)),ISNUMBER(FIND("7F",ScheduleCompile!S627)),ISNUMBER(FIND("9F",ScheduleCompile!S627)),ISNUMBER(FIND("4F",ScheduleCompile!S627))),VALUE(LEFT(ScheduleCompile!S627,FIND("F",ScheduleCompile!S627)-1)),ScheduleCompile!S627)))))),"",IF(ScheduleCompile!S627="Off",0,IF(ScheduleCompile!S627="On",1,IF(ISNUMBER(ScheduleCompile!S627),ScheduleCompile!S627/1,IF(ISTEXT(ScheduleCompile!S627),IF(OR(ISNUMBER(FIND("5F",ScheduleCompile!S627)),ISNUMBER(FIND("0F",ScheduleCompile!S627)),ISNUMBER(FIND("8F",ScheduleCompile!S627)),ISNUMBER(FIND("1F",ScheduleCompile!S627)),ISNUMBER(FIND("2F",ScheduleCompile!S627)),ISNUMBER(FIND("3F",ScheduleCompile!S627)),ISNUMBER(FIND("6F",ScheduleCompile!S627)),ISNUMBER(FIND("7F",ScheduleCompile!S627)),ISNUMBER(FIND("9F",ScheduleCompile!S627)),ISNUMBER(FIND("4F",ScheduleCompile!S627))),VALUE(LEFT(ScheduleCompile!S627,FIND("F",ScheduleCompile!S627)-1)),ScheduleCompile!S627)))))))</f>
        <v>57.6</v>
      </c>
      <c r="Y634" s="1">
        <f>IF(AND(ISERROR(IF(ScheduleCompile!T627="Off",0,IF(ScheduleCompile!T627="On",1,IF(ISNUMBER(ScheduleCompile!T627),ScheduleCompile!T627/1,IF(ISTEXT(ScheduleCompile!T627),IF(OR(ISNUMBER(FIND("5F",ScheduleCompile!T627)),ISNUMBER(FIND("0F",ScheduleCompile!T627)),ISNUMBER(FIND("8F",ScheduleCompile!T627)),ISNUMBER(FIND("1F",ScheduleCompile!T627)),ISNUMBER(FIND("2F",ScheduleCompile!T627)),ISNUMBER(FIND("3F",ScheduleCompile!T627)),ISNUMBER(FIND("6F",ScheduleCompile!T627)),ISNUMBER(FIND("7F",ScheduleCompile!T627)),ISNUMBER(FIND("9F",ScheduleCompile!T627)),ISNUMBER(FIND("4F",ScheduleCompile!T627))),VALUE(LEFT(ScheduleCompile!T627,FIND("F",ScheduleCompile!T627)-1)),ScheduleCompile!T627)))))),ISTEXT(ScheduleCompile!#REF!)),"ENDTABLE",IF(ISERROR(IF(ScheduleCompile!T627="Off",0,IF(ScheduleCompile!T627="On",1,IF(ISNUMBER(ScheduleCompile!T627),ScheduleCompile!T627/1,IF(ISTEXT(ScheduleCompile!T627),IF(OR(ISNUMBER(FIND("5F",ScheduleCompile!T627)),ISNUMBER(FIND("0F",ScheduleCompile!T627)),ISNUMBER(FIND("8F",ScheduleCompile!T627)),ISNUMBER(FIND("1F",ScheduleCompile!T627)),ISNUMBER(FIND("2F",ScheduleCompile!T627)),ISNUMBER(FIND("3F",ScheduleCompile!T627)),ISNUMBER(FIND("6F",ScheduleCompile!T627)),ISNUMBER(FIND("7F",ScheduleCompile!T627)),ISNUMBER(FIND("9F",ScheduleCompile!T627)),ISNUMBER(FIND("4F",ScheduleCompile!T627))),VALUE(LEFT(ScheduleCompile!T627,FIND("F",ScheduleCompile!T627)-1)),ScheduleCompile!T627)))))),"",IF(ScheduleCompile!T627="Off",0,IF(ScheduleCompile!T627="On",1,IF(ISNUMBER(ScheduleCompile!T627),ScheduleCompile!T627/1,IF(ISTEXT(ScheduleCompile!T627),IF(OR(ISNUMBER(FIND("5F",ScheduleCompile!T627)),ISNUMBER(FIND("0F",ScheduleCompile!T627)),ISNUMBER(FIND("8F",ScheduleCompile!T627)),ISNUMBER(FIND("1F",ScheduleCompile!T627)),ISNUMBER(FIND("2F",ScheduleCompile!T627)),ISNUMBER(FIND("3F",ScheduleCompile!T627)),ISNUMBER(FIND("6F",ScheduleCompile!T627)),ISNUMBER(FIND("7F",ScheduleCompile!T627)),ISNUMBER(FIND("9F",ScheduleCompile!T627)),ISNUMBER(FIND("4F",ScheduleCompile!T627))),VALUE(LEFT(ScheduleCompile!T627,FIND("F",ScheduleCompile!T627)-1)),ScheduleCompile!T627)))))))</f>
        <v>57.6</v>
      </c>
      <c r="Z634" s="1">
        <f>IF(AND(ISERROR(IF(ScheduleCompile!U627="Off",0,IF(ScheduleCompile!U627="On",1,IF(ISNUMBER(ScheduleCompile!U627),ScheduleCompile!U627/1,IF(ISTEXT(ScheduleCompile!U627),IF(OR(ISNUMBER(FIND("5F",ScheduleCompile!U627)),ISNUMBER(FIND("0F",ScheduleCompile!U627)),ISNUMBER(FIND("8F",ScheduleCompile!U627)),ISNUMBER(FIND("1F",ScheduleCompile!U627)),ISNUMBER(FIND("2F",ScheduleCompile!U627)),ISNUMBER(FIND("3F",ScheduleCompile!U627)),ISNUMBER(FIND("6F",ScheduleCompile!U627)),ISNUMBER(FIND("7F",ScheduleCompile!U627)),ISNUMBER(FIND("9F",ScheduleCompile!U627)),ISNUMBER(FIND("4F",ScheduleCompile!U627))),VALUE(LEFT(ScheduleCompile!U627,FIND("F",ScheduleCompile!U627)-1)),ScheduleCompile!U627)))))),ISTEXT(ScheduleCompile!#REF!)),"ENDTABLE",IF(ISERROR(IF(ScheduleCompile!U627="Off",0,IF(ScheduleCompile!U627="On",1,IF(ISNUMBER(ScheduleCompile!U627),ScheduleCompile!U627/1,IF(ISTEXT(ScheduleCompile!U627),IF(OR(ISNUMBER(FIND("5F",ScheduleCompile!U627)),ISNUMBER(FIND("0F",ScheduleCompile!U627)),ISNUMBER(FIND("8F",ScheduleCompile!U627)),ISNUMBER(FIND("1F",ScheduleCompile!U627)),ISNUMBER(FIND("2F",ScheduleCompile!U627)),ISNUMBER(FIND("3F",ScheduleCompile!U627)),ISNUMBER(FIND("6F",ScheduleCompile!U627)),ISNUMBER(FIND("7F",ScheduleCompile!U627)),ISNUMBER(FIND("9F",ScheduleCompile!U627)),ISNUMBER(FIND("4F",ScheduleCompile!U627))),VALUE(LEFT(ScheduleCompile!U627,FIND("F",ScheduleCompile!U627)-1)),ScheduleCompile!U627)))))),"",IF(ScheduleCompile!U627="Off",0,IF(ScheduleCompile!U627="On",1,IF(ISNUMBER(ScheduleCompile!U627),ScheduleCompile!U627/1,IF(ISTEXT(ScheduleCompile!U627),IF(OR(ISNUMBER(FIND("5F",ScheduleCompile!U627)),ISNUMBER(FIND("0F",ScheduleCompile!U627)),ISNUMBER(FIND("8F",ScheduleCompile!U627)),ISNUMBER(FIND("1F",ScheduleCompile!U627)),ISNUMBER(FIND("2F",ScheduleCompile!U627)),ISNUMBER(FIND("3F",ScheduleCompile!U627)),ISNUMBER(FIND("6F",ScheduleCompile!U627)),ISNUMBER(FIND("7F",ScheduleCompile!U627)),ISNUMBER(FIND("9F",ScheduleCompile!U627)),ISNUMBER(FIND("4F",ScheduleCompile!U627))),VALUE(LEFT(ScheduleCompile!U627,FIND("F",ScheduleCompile!U627)-1)),ScheduleCompile!U627)))))))</f>
        <v>57.6</v>
      </c>
      <c r="AA634" s="1">
        <f>IF(AND(ISERROR(IF(ScheduleCompile!V627="Off",0,IF(ScheduleCompile!V627="On",1,IF(ISNUMBER(ScheduleCompile!V627),ScheduleCompile!V627/1,IF(ISTEXT(ScheduleCompile!V627),IF(OR(ISNUMBER(FIND("5F",ScheduleCompile!V627)),ISNUMBER(FIND("0F",ScheduleCompile!V627)),ISNUMBER(FIND("8F",ScheduleCompile!V627)),ISNUMBER(FIND("1F",ScheduleCompile!V627)),ISNUMBER(FIND("2F",ScheduleCompile!V627)),ISNUMBER(FIND("3F",ScheduleCompile!V627)),ISNUMBER(FIND("6F",ScheduleCompile!V627)),ISNUMBER(FIND("7F",ScheduleCompile!V627)),ISNUMBER(FIND("9F",ScheduleCompile!V627)),ISNUMBER(FIND("4F",ScheduleCompile!V627))),VALUE(LEFT(ScheduleCompile!V627,FIND("F",ScheduleCompile!V627)-1)),ScheduleCompile!V627)))))),ISTEXT(ScheduleCompile!#REF!)),"ENDTABLE",IF(ISERROR(IF(ScheduleCompile!V627="Off",0,IF(ScheduleCompile!V627="On",1,IF(ISNUMBER(ScheduleCompile!V627),ScheduleCompile!V627/1,IF(ISTEXT(ScheduleCompile!V627),IF(OR(ISNUMBER(FIND("5F",ScheduleCompile!V627)),ISNUMBER(FIND("0F",ScheduleCompile!V627)),ISNUMBER(FIND("8F",ScheduleCompile!V627)),ISNUMBER(FIND("1F",ScheduleCompile!V627)),ISNUMBER(FIND("2F",ScheduleCompile!V627)),ISNUMBER(FIND("3F",ScheduleCompile!V627)),ISNUMBER(FIND("6F",ScheduleCompile!V627)),ISNUMBER(FIND("7F",ScheduleCompile!V627)),ISNUMBER(FIND("9F",ScheduleCompile!V627)),ISNUMBER(FIND("4F",ScheduleCompile!V627))),VALUE(LEFT(ScheduleCompile!V627,FIND("F",ScheduleCompile!V627)-1)),ScheduleCompile!V627)))))),"",IF(ScheduleCompile!V627="Off",0,IF(ScheduleCompile!V627="On",1,IF(ISNUMBER(ScheduleCompile!V627),ScheduleCompile!V627/1,IF(ISTEXT(ScheduleCompile!V627),IF(OR(ISNUMBER(FIND("5F",ScheduleCompile!V627)),ISNUMBER(FIND("0F",ScheduleCompile!V627)),ISNUMBER(FIND("8F",ScheduleCompile!V627)),ISNUMBER(FIND("1F",ScheduleCompile!V627)),ISNUMBER(FIND("2F",ScheduleCompile!V627)),ISNUMBER(FIND("3F",ScheduleCompile!V627)),ISNUMBER(FIND("6F",ScheduleCompile!V627)),ISNUMBER(FIND("7F",ScheduleCompile!V627)),ISNUMBER(FIND("9F",ScheduleCompile!V627)),ISNUMBER(FIND("4F",ScheduleCompile!V627))),VALUE(LEFT(ScheduleCompile!V627,FIND("F",ScheduleCompile!V627)-1)),ScheduleCompile!V627)))))))</f>
        <v>57.6</v>
      </c>
      <c r="AB634" s="1">
        <f>IF(AND(ISERROR(IF(ScheduleCompile!W627="Off",0,IF(ScheduleCompile!W627="On",1,IF(ISNUMBER(ScheduleCompile!W627),ScheduleCompile!W627/1,IF(ISTEXT(ScheduleCompile!W627),IF(OR(ISNUMBER(FIND("5F",ScheduleCompile!W627)),ISNUMBER(FIND("0F",ScheduleCompile!W627)),ISNUMBER(FIND("8F",ScheduleCompile!W627)),ISNUMBER(FIND("1F",ScheduleCompile!W627)),ISNUMBER(FIND("2F",ScheduleCompile!W627)),ISNUMBER(FIND("3F",ScheduleCompile!W627)),ISNUMBER(FIND("6F",ScheduleCompile!W627)),ISNUMBER(FIND("7F",ScheduleCompile!W627)),ISNUMBER(FIND("9F",ScheduleCompile!W627)),ISNUMBER(FIND("4F",ScheduleCompile!W627))),VALUE(LEFT(ScheduleCompile!W627,FIND("F",ScheduleCompile!W627)-1)),ScheduleCompile!W627)))))),ISTEXT(ScheduleCompile!#REF!)),"ENDTABLE",IF(ISERROR(IF(ScheduleCompile!W627="Off",0,IF(ScheduleCompile!W627="On",1,IF(ISNUMBER(ScheduleCompile!W627),ScheduleCompile!W627/1,IF(ISTEXT(ScheduleCompile!W627),IF(OR(ISNUMBER(FIND("5F",ScheduleCompile!W627)),ISNUMBER(FIND("0F",ScheduleCompile!W627)),ISNUMBER(FIND("8F",ScheduleCompile!W627)),ISNUMBER(FIND("1F",ScheduleCompile!W627)),ISNUMBER(FIND("2F",ScheduleCompile!W627)),ISNUMBER(FIND("3F",ScheduleCompile!W627)),ISNUMBER(FIND("6F",ScheduleCompile!W627)),ISNUMBER(FIND("7F",ScheduleCompile!W627)),ISNUMBER(FIND("9F",ScheduleCompile!W627)),ISNUMBER(FIND("4F",ScheduleCompile!W627))),VALUE(LEFT(ScheduleCompile!W627,FIND("F",ScheduleCompile!W627)-1)),ScheduleCompile!W627)))))),"",IF(ScheduleCompile!W627="Off",0,IF(ScheduleCompile!W627="On",1,IF(ISNUMBER(ScheduleCompile!W627),ScheduleCompile!W627/1,IF(ISTEXT(ScheduleCompile!W627),IF(OR(ISNUMBER(FIND("5F",ScheduleCompile!W627)),ISNUMBER(FIND("0F",ScheduleCompile!W627)),ISNUMBER(FIND("8F",ScheduleCompile!W627)),ISNUMBER(FIND("1F",ScheduleCompile!W627)),ISNUMBER(FIND("2F",ScheduleCompile!W627)),ISNUMBER(FIND("3F",ScheduleCompile!W627)),ISNUMBER(FIND("6F",ScheduleCompile!W627)),ISNUMBER(FIND("7F",ScheduleCompile!W627)),ISNUMBER(FIND("9F",ScheduleCompile!W627)),ISNUMBER(FIND("4F",ScheduleCompile!W627))),VALUE(LEFT(ScheduleCompile!W627,FIND("F",ScheduleCompile!W627)-1)),ScheduleCompile!W627)))))))</f>
        <v>57.6</v>
      </c>
      <c r="AC634" s="1">
        <f>IF(AND(ISERROR(IF(ScheduleCompile!X627="Off",0,IF(ScheduleCompile!X627="On",1,IF(ISNUMBER(ScheduleCompile!X627),ScheduleCompile!X627/1,IF(ISTEXT(ScheduleCompile!X627),IF(OR(ISNUMBER(FIND("5F",ScheduleCompile!X627)),ISNUMBER(FIND("0F",ScheduleCompile!X627)),ISNUMBER(FIND("8F",ScheduleCompile!X627)),ISNUMBER(FIND("1F",ScheduleCompile!X627)),ISNUMBER(FIND("2F",ScheduleCompile!X627)),ISNUMBER(FIND("3F",ScheduleCompile!X627)),ISNUMBER(FIND("6F",ScheduleCompile!X627)),ISNUMBER(FIND("7F",ScheduleCompile!X627)),ISNUMBER(FIND("9F",ScheduleCompile!X627)),ISNUMBER(FIND("4F",ScheduleCompile!X627))),VALUE(LEFT(ScheduleCompile!X627,FIND("F",ScheduleCompile!X627)-1)),ScheduleCompile!X627)))))),ISTEXT(ScheduleCompile!#REF!)),"ENDTABLE",IF(ISERROR(IF(ScheduleCompile!X627="Off",0,IF(ScheduleCompile!X627="On",1,IF(ISNUMBER(ScheduleCompile!X627),ScheduleCompile!X627/1,IF(ISTEXT(ScheduleCompile!X627),IF(OR(ISNUMBER(FIND("5F",ScheduleCompile!X627)),ISNUMBER(FIND("0F",ScheduleCompile!X627)),ISNUMBER(FIND("8F",ScheduleCompile!X627)),ISNUMBER(FIND("1F",ScheduleCompile!X627)),ISNUMBER(FIND("2F",ScheduleCompile!X627)),ISNUMBER(FIND("3F",ScheduleCompile!X627)),ISNUMBER(FIND("6F",ScheduleCompile!X627)),ISNUMBER(FIND("7F",ScheduleCompile!X627)),ISNUMBER(FIND("9F",ScheduleCompile!X627)),ISNUMBER(FIND("4F",ScheduleCompile!X627))),VALUE(LEFT(ScheduleCompile!X627,FIND("F",ScheduleCompile!X627)-1)),ScheduleCompile!X627)))))),"",IF(ScheduleCompile!X627="Off",0,IF(ScheduleCompile!X627="On",1,IF(ISNUMBER(ScheduleCompile!X627),ScheduleCompile!X627/1,IF(ISTEXT(ScheduleCompile!X627),IF(OR(ISNUMBER(FIND("5F",ScheduleCompile!X627)),ISNUMBER(FIND("0F",ScheduleCompile!X627)),ISNUMBER(FIND("8F",ScheduleCompile!X627)),ISNUMBER(FIND("1F",ScheduleCompile!X627)),ISNUMBER(FIND("2F",ScheduleCompile!X627)),ISNUMBER(FIND("3F",ScheduleCompile!X627)),ISNUMBER(FIND("6F",ScheduleCompile!X627)),ISNUMBER(FIND("7F",ScheduleCompile!X627)),ISNUMBER(FIND("9F",ScheduleCompile!X627)),ISNUMBER(FIND("4F",ScheduleCompile!X627))),VALUE(LEFT(ScheduleCompile!X627,FIND("F",ScheduleCompile!X627)-1)),ScheduleCompile!X627)))))))</f>
        <v>57.6</v>
      </c>
      <c r="AD634" s="1">
        <f>IF(AND(ISERROR(IF(ScheduleCompile!Y627="Off",0,IF(ScheduleCompile!Y627="On",1,IF(ISNUMBER(ScheduleCompile!Y627),ScheduleCompile!Y627/1,IF(ISTEXT(ScheduleCompile!Y627),IF(OR(ISNUMBER(FIND("5F",ScheduleCompile!Y627)),ISNUMBER(FIND("0F",ScheduleCompile!Y627)),ISNUMBER(FIND("8F",ScheduleCompile!Y627)),ISNUMBER(FIND("1F",ScheduleCompile!Y627)),ISNUMBER(FIND("2F",ScheduleCompile!Y627)),ISNUMBER(FIND("3F",ScheduleCompile!Y627)),ISNUMBER(FIND("6F",ScheduleCompile!Y627)),ISNUMBER(FIND("7F",ScheduleCompile!Y627)),ISNUMBER(FIND("9F",ScheduleCompile!Y627)),ISNUMBER(FIND("4F",ScheduleCompile!Y627))),VALUE(LEFT(ScheduleCompile!Y627,FIND("F",ScheduleCompile!Y627)-1)),ScheduleCompile!Y627)))))),ISTEXT(ScheduleCompile!#REF!)),"ENDTABLE",IF(ISERROR(IF(ScheduleCompile!Y627="Off",0,IF(ScheduleCompile!Y627="On",1,IF(ISNUMBER(ScheduleCompile!Y627),ScheduleCompile!Y627/1,IF(ISTEXT(ScheduleCompile!Y627),IF(OR(ISNUMBER(FIND("5F",ScheduleCompile!Y627)),ISNUMBER(FIND("0F",ScheduleCompile!Y627)),ISNUMBER(FIND("8F",ScheduleCompile!Y627)),ISNUMBER(FIND("1F",ScheduleCompile!Y627)),ISNUMBER(FIND("2F",ScheduleCompile!Y627)),ISNUMBER(FIND("3F",ScheduleCompile!Y627)),ISNUMBER(FIND("6F",ScheduleCompile!Y627)),ISNUMBER(FIND("7F",ScheduleCompile!Y627)),ISNUMBER(FIND("9F",ScheduleCompile!Y627)),ISNUMBER(FIND("4F",ScheduleCompile!Y627))),VALUE(LEFT(ScheduleCompile!Y627,FIND("F",ScheduleCompile!Y627)-1)),ScheduleCompile!Y627)))))),"",IF(ScheduleCompile!Y627="Off",0,IF(ScheduleCompile!Y627="On",1,IF(ISNUMBER(ScheduleCompile!Y627),ScheduleCompile!Y627/1,IF(ISTEXT(ScheduleCompile!Y627),IF(OR(ISNUMBER(FIND("5F",ScheduleCompile!Y627)),ISNUMBER(FIND("0F",ScheduleCompile!Y627)),ISNUMBER(FIND("8F",ScheduleCompile!Y627)),ISNUMBER(FIND("1F",ScheduleCompile!Y627)),ISNUMBER(FIND("2F",ScheduleCompile!Y627)),ISNUMBER(FIND("3F",ScheduleCompile!Y627)),ISNUMBER(FIND("6F",ScheduleCompile!Y627)),ISNUMBER(FIND("7F",ScheduleCompile!Y627)),ISNUMBER(FIND("9F",ScheduleCompile!Y627)),ISNUMBER(FIND("4F",ScheduleCompile!Y627))),VALUE(LEFT(ScheduleCompile!Y627,FIND("F",ScheduleCompile!Y627)-1)),ScheduleCompile!Y627)))))))</f>
        <v>57.6</v>
      </c>
    </row>
    <row r="635" spans="1:30" x14ac:dyDescent="0.25">
      <c r="A635" t="str">
        <f t="shared" si="39"/>
        <v>SchDay "WaterMainCZ09Mar"  Type = "Temperature" Hr = (58, 58, 58, 58, 58, 58, 58, 58, 58, 58, 58, 58, 58, 58, 58, 58, 58, 58, 58, 58, 58, 58, 58, 58) ..</v>
      </c>
      <c r="B635" s="1" t="s">
        <v>623</v>
      </c>
      <c r="C635" t="str">
        <f t="shared" si="40"/>
        <v xml:space="preserve">SchDay "WaterMainCZ09Mar"  Type = "Temperature" Hr = </v>
      </c>
      <c r="D635" t="str">
        <f t="shared" si="41"/>
        <v>(58, 58, 58, 58, 58, 58, 58, 58, 58, 58, 58, 58, 58, 58, 58, 58, 58, 58, 58, 58, 58, 58, 58, 58) ..</v>
      </c>
      <c r="E635" s="30" t="str">
        <f>ScheduleCompile!A628</f>
        <v>WaterMainCZ09Mar</v>
      </c>
      <c r="F635" t="str">
        <f t="shared" si="42"/>
        <v>Temperature</v>
      </c>
      <c r="G635" s="1">
        <f>IF(AND(ISERROR(IF(ScheduleCompile!B628="Off",0,IF(ScheduleCompile!B628="On",1,IF(ISNUMBER(ScheduleCompile!B628),ScheduleCompile!B628/1,IF(ISTEXT(ScheduleCompile!B628),IF(OR(ISNUMBER(FIND("5F",ScheduleCompile!B628)),ISNUMBER(FIND("0F",ScheduleCompile!B628)),ISNUMBER(FIND("8F",ScheduleCompile!B628)),ISNUMBER(FIND("1F",ScheduleCompile!B628)),ISNUMBER(FIND("2F",ScheduleCompile!B628)),ISNUMBER(FIND("3F",ScheduleCompile!B628)),ISNUMBER(FIND("6F",ScheduleCompile!B628)),ISNUMBER(FIND("7F",ScheduleCompile!B628)),ISNUMBER(FIND("9F",ScheduleCompile!B628)),ISNUMBER(FIND("4F",ScheduleCompile!B628))),VALUE(LEFT(ScheduleCompile!B628,FIND("F",ScheduleCompile!B628)-1)),ScheduleCompile!B628)))))),ISTEXT(ScheduleCompile!#REF!)),"ENDTABLE",IF(ISERROR(IF(ScheduleCompile!B628="Off",0,IF(ScheduleCompile!B628="On",1,IF(ISNUMBER(ScheduleCompile!B628),ScheduleCompile!B628/1,IF(ISTEXT(ScheduleCompile!B628),IF(OR(ISNUMBER(FIND("5F",ScheduleCompile!B628)),ISNUMBER(FIND("0F",ScheduleCompile!B628)),ISNUMBER(FIND("8F",ScheduleCompile!B628)),ISNUMBER(FIND("1F",ScheduleCompile!B628)),ISNUMBER(FIND("2F",ScheduleCompile!B628)),ISNUMBER(FIND("3F",ScheduleCompile!B628)),ISNUMBER(FIND("6F",ScheduleCompile!B628)),ISNUMBER(FIND("7F",ScheduleCompile!B628)),ISNUMBER(FIND("9F",ScheduleCompile!B628)),ISNUMBER(FIND("4F",ScheduleCompile!B628))),VALUE(LEFT(ScheduleCompile!B628,FIND("F",ScheduleCompile!B628)-1)),ScheduleCompile!B628)))))),"",IF(ScheduleCompile!B628="Off",0,IF(ScheduleCompile!B628="On",1,IF(ISNUMBER(ScheduleCompile!B628),ScheduleCompile!B628/1,IF(ISTEXT(ScheduleCompile!B628),IF(OR(ISNUMBER(FIND("5F",ScheduleCompile!B628)),ISNUMBER(FIND("0F",ScheduleCompile!B628)),ISNUMBER(FIND("8F",ScheduleCompile!B628)),ISNUMBER(FIND("1F",ScheduleCompile!B628)),ISNUMBER(FIND("2F",ScheduleCompile!B628)),ISNUMBER(FIND("3F",ScheduleCompile!B628)),ISNUMBER(FIND("6F",ScheduleCompile!B628)),ISNUMBER(FIND("7F",ScheduleCompile!B628)),ISNUMBER(FIND("9F",ScheduleCompile!B628)),ISNUMBER(FIND("4F",ScheduleCompile!B628))),VALUE(LEFT(ScheduleCompile!B628,FIND("F",ScheduleCompile!B628)-1)),ScheduleCompile!B628)))))))</f>
        <v>58</v>
      </c>
      <c r="H635" s="1">
        <f>IF(AND(ISERROR(IF(ScheduleCompile!C628="Off",0,IF(ScheduleCompile!C628="On",1,IF(ISNUMBER(ScheduleCompile!C628),ScheduleCompile!C628/1,IF(ISTEXT(ScheduleCompile!C628),IF(OR(ISNUMBER(FIND("5F",ScheduleCompile!C628)),ISNUMBER(FIND("0F",ScheduleCompile!C628)),ISNUMBER(FIND("8F",ScheduleCompile!C628)),ISNUMBER(FIND("1F",ScheduleCompile!C628)),ISNUMBER(FIND("2F",ScheduleCompile!C628)),ISNUMBER(FIND("3F",ScheduleCompile!C628)),ISNUMBER(FIND("6F",ScheduleCompile!C628)),ISNUMBER(FIND("7F",ScheduleCompile!C628)),ISNUMBER(FIND("9F",ScheduleCompile!C628)),ISNUMBER(FIND("4F",ScheduleCompile!C628))),VALUE(LEFT(ScheduleCompile!C628,FIND("F",ScheduleCompile!C628)-1)),ScheduleCompile!C628)))))),ISTEXT(ScheduleCompile!#REF!)),"ENDTABLE",IF(ISERROR(IF(ScheduleCompile!C628="Off",0,IF(ScheduleCompile!C628="On",1,IF(ISNUMBER(ScheduleCompile!C628),ScheduleCompile!C628/1,IF(ISTEXT(ScheduleCompile!C628),IF(OR(ISNUMBER(FIND("5F",ScheduleCompile!C628)),ISNUMBER(FIND("0F",ScheduleCompile!C628)),ISNUMBER(FIND("8F",ScheduleCompile!C628)),ISNUMBER(FIND("1F",ScheduleCompile!C628)),ISNUMBER(FIND("2F",ScheduleCompile!C628)),ISNUMBER(FIND("3F",ScheduleCompile!C628)),ISNUMBER(FIND("6F",ScheduleCompile!C628)),ISNUMBER(FIND("7F",ScheduleCompile!C628)),ISNUMBER(FIND("9F",ScheduleCompile!C628)),ISNUMBER(FIND("4F",ScheduleCompile!C628))),VALUE(LEFT(ScheduleCompile!C628,FIND("F",ScheduleCompile!C628)-1)),ScheduleCompile!C628)))))),"",IF(ScheduleCompile!C628="Off",0,IF(ScheduleCompile!C628="On",1,IF(ISNUMBER(ScheduleCompile!C628),ScheduleCompile!C628/1,IF(ISTEXT(ScheduleCompile!C628),IF(OR(ISNUMBER(FIND("5F",ScheduleCompile!C628)),ISNUMBER(FIND("0F",ScheduleCompile!C628)),ISNUMBER(FIND("8F",ScheduleCompile!C628)),ISNUMBER(FIND("1F",ScheduleCompile!C628)),ISNUMBER(FIND("2F",ScheduleCompile!C628)),ISNUMBER(FIND("3F",ScheduleCompile!C628)),ISNUMBER(FIND("6F",ScheduleCompile!C628)),ISNUMBER(FIND("7F",ScheduleCompile!C628)),ISNUMBER(FIND("9F",ScheduleCompile!C628)),ISNUMBER(FIND("4F",ScheduleCompile!C628))),VALUE(LEFT(ScheduleCompile!C628,FIND("F",ScheduleCompile!C628)-1)),ScheduleCompile!C628)))))))</f>
        <v>58</v>
      </c>
      <c r="I635" s="1">
        <f>IF(AND(ISERROR(IF(ScheduleCompile!D628="Off",0,IF(ScheduleCompile!D628="On",1,IF(ISNUMBER(ScheduleCompile!D628),ScheduleCompile!D628/1,IF(ISTEXT(ScheduleCompile!D628),IF(OR(ISNUMBER(FIND("5F",ScheduleCompile!D628)),ISNUMBER(FIND("0F",ScheduleCompile!D628)),ISNUMBER(FIND("8F",ScheduleCompile!D628)),ISNUMBER(FIND("1F",ScheduleCompile!D628)),ISNUMBER(FIND("2F",ScheduleCompile!D628)),ISNUMBER(FIND("3F",ScheduleCompile!D628)),ISNUMBER(FIND("6F",ScheduleCompile!D628)),ISNUMBER(FIND("7F",ScheduleCompile!D628)),ISNUMBER(FIND("9F",ScheduleCompile!D628)),ISNUMBER(FIND("4F",ScheduleCompile!D628))),VALUE(LEFT(ScheduleCompile!D628,FIND("F",ScheduleCompile!D628)-1)),ScheduleCompile!D628)))))),ISTEXT(ScheduleCompile!#REF!)),"ENDTABLE",IF(ISERROR(IF(ScheduleCompile!D628="Off",0,IF(ScheduleCompile!D628="On",1,IF(ISNUMBER(ScheduleCompile!D628),ScheduleCompile!D628/1,IF(ISTEXT(ScheduleCompile!D628),IF(OR(ISNUMBER(FIND("5F",ScheduleCompile!D628)),ISNUMBER(FIND("0F",ScheduleCompile!D628)),ISNUMBER(FIND("8F",ScheduleCompile!D628)),ISNUMBER(FIND("1F",ScheduleCompile!D628)),ISNUMBER(FIND("2F",ScheduleCompile!D628)),ISNUMBER(FIND("3F",ScheduleCompile!D628)),ISNUMBER(FIND("6F",ScheduleCompile!D628)),ISNUMBER(FIND("7F",ScheduleCompile!D628)),ISNUMBER(FIND("9F",ScheduleCompile!D628)),ISNUMBER(FIND("4F",ScheduleCompile!D628))),VALUE(LEFT(ScheduleCompile!D628,FIND("F",ScheduleCompile!D628)-1)),ScheduleCompile!D628)))))),"",IF(ScheduleCompile!D628="Off",0,IF(ScheduleCompile!D628="On",1,IF(ISNUMBER(ScheduleCompile!D628),ScheduleCompile!D628/1,IF(ISTEXT(ScheduleCompile!D628),IF(OR(ISNUMBER(FIND("5F",ScheduleCompile!D628)),ISNUMBER(FIND("0F",ScheduleCompile!D628)),ISNUMBER(FIND("8F",ScheduleCompile!D628)),ISNUMBER(FIND("1F",ScheduleCompile!D628)),ISNUMBER(FIND("2F",ScheduleCompile!D628)),ISNUMBER(FIND("3F",ScheduleCompile!D628)),ISNUMBER(FIND("6F",ScheduleCompile!D628)),ISNUMBER(FIND("7F",ScheduleCompile!D628)),ISNUMBER(FIND("9F",ScheduleCompile!D628)),ISNUMBER(FIND("4F",ScheduleCompile!D628))),VALUE(LEFT(ScheduleCompile!D628,FIND("F",ScheduleCompile!D628)-1)),ScheduleCompile!D628)))))))</f>
        <v>58</v>
      </c>
      <c r="J635" s="1">
        <f>IF(AND(ISERROR(IF(ScheduleCompile!E628="Off",0,IF(ScheduleCompile!E628="On",1,IF(ISNUMBER(ScheduleCompile!E628),ScheduleCompile!E628/1,IF(ISTEXT(ScheduleCompile!E628),IF(OR(ISNUMBER(FIND("5F",ScheduleCompile!E628)),ISNUMBER(FIND("0F",ScheduleCompile!E628)),ISNUMBER(FIND("8F",ScheduleCompile!E628)),ISNUMBER(FIND("1F",ScheduleCompile!E628)),ISNUMBER(FIND("2F",ScheduleCompile!E628)),ISNUMBER(FIND("3F",ScheduleCompile!E628)),ISNUMBER(FIND("6F",ScheduleCompile!E628)),ISNUMBER(FIND("7F",ScheduleCompile!E628)),ISNUMBER(FIND("9F",ScheduleCompile!E628)),ISNUMBER(FIND("4F",ScheduleCompile!E628))),VALUE(LEFT(ScheduleCompile!E628,FIND("F",ScheduleCompile!E628)-1)),ScheduleCompile!E628)))))),ISTEXT(ScheduleCompile!#REF!)),"ENDTABLE",IF(ISERROR(IF(ScheduleCompile!E628="Off",0,IF(ScheduleCompile!E628="On",1,IF(ISNUMBER(ScheduleCompile!E628),ScheduleCompile!E628/1,IF(ISTEXT(ScheduleCompile!E628),IF(OR(ISNUMBER(FIND("5F",ScheduleCompile!E628)),ISNUMBER(FIND("0F",ScheduleCompile!E628)),ISNUMBER(FIND("8F",ScheduleCompile!E628)),ISNUMBER(FIND("1F",ScheduleCompile!E628)),ISNUMBER(FIND("2F",ScheduleCompile!E628)),ISNUMBER(FIND("3F",ScheduleCompile!E628)),ISNUMBER(FIND("6F",ScheduleCompile!E628)),ISNUMBER(FIND("7F",ScheduleCompile!E628)),ISNUMBER(FIND("9F",ScheduleCompile!E628)),ISNUMBER(FIND("4F",ScheduleCompile!E628))),VALUE(LEFT(ScheduleCompile!E628,FIND("F",ScheduleCompile!E628)-1)),ScheduleCompile!E628)))))),"",IF(ScheduleCompile!E628="Off",0,IF(ScheduleCompile!E628="On",1,IF(ISNUMBER(ScheduleCompile!E628),ScheduleCompile!E628/1,IF(ISTEXT(ScheduleCompile!E628),IF(OR(ISNUMBER(FIND("5F",ScheduleCompile!E628)),ISNUMBER(FIND("0F",ScheduleCompile!E628)),ISNUMBER(FIND("8F",ScheduleCompile!E628)),ISNUMBER(FIND("1F",ScheduleCompile!E628)),ISNUMBER(FIND("2F",ScheduleCompile!E628)),ISNUMBER(FIND("3F",ScheduleCompile!E628)),ISNUMBER(FIND("6F",ScheduleCompile!E628)),ISNUMBER(FIND("7F",ScheduleCompile!E628)),ISNUMBER(FIND("9F",ScheduleCompile!E628)),ISNUMBER(FIND("4F",ScheduleCompile!E628))),VALUE(LEFT(ScheduleCompile!E628,FIND("F",ScheduleCompile!E628)-1)),ScheduleCompile!E628)))))))</f>
        <v>58</v>
      </c>
      <c r="K635" s="1">
        <f>IF(AND(ISERROR(IF(ScheduleCompile!F628="Off",0,IF(ScheduleCompile!F628="On",1,IF(ISNUMBER(ScheduleCompile!F628),ScheduleCompile!F628/1,IF(ISTEXT(ScheduleCompile!F628),IF(OR(ISNUMBER(FIND("5F",ScheduleCompile!F628)),ISNUMBER(FIND("0F",ScheduleCompile!F628)),ISNUMBER(FIND("8F",ScheduleCompile!F628)),ISNUMBER(FIND("1F",ScheduleCompile!F628)),ISNUMBER(FIND("2F",ScheduleCompile!F628)),ISNUMBER(FIND("3F",ScheduleCompile!F628)),ISNUMBER(FIND("6F",ScheduleCompile!F628)),ISNUMBER(FIND("7F",ScheduleCompile!F628)),ISNUMBER(FIND("9F",ScheduleCompile!F628)),ISNUMBER(FIND("4F",ScheduleCompile!F628))),VALUE(LEFT(ScheduleCompile!F628,FIND("F",ScheduleCompile!F628)-1)),ScheduleCompile!F628)))))),ISTEXT(ScheduleCompile!#REF!)),"ENDTABLE",IF(ISERROR(IF(ScheduleCompile!F628="Off",0,IF(ScheduleCompile!F628="On",1,IF(ISNUMBER(ScheduleCompile!F628),ScheduleCompile!F628/1,IF(ISTEXT(ScheduleCompile!F628),IF(OR(ISNUMBER(FIND("5F",ScheduleCompile!F628)),ISNUMBER(FIND("0F",ScheduleCompile!F628)),ISNUMBER(FIND("8F",ScheduleCompile!F628)),ISNUMBER(FIND("1F",ScheduleCompile!F628)),ISNUMBER(FIND("2F",ScheduleCompile!F628)),ISNUMBER(FIND("3F",ScheduleCompile!F628)),ISNUMBER(FIND("6F",ScheduleCompile!F628)),ISNUMBER(FIND("7F",ScheduleCompile!F628)),ISNUMBER(FIND("9F",ScheduleCompile!F628)),ISNUMBER(FIND("4F",ScheduleCompile!F628))),VALUE(LEFT(ScheduleCompile!F628,FIND("F",ScheduleCompile!F628)-1)),ScheduleCompile!F628)))))),"",IF(ScheduleCompile!F628="Off",0,IF(ScheduleCompile!F628="On",1,IF(ISNUMBER(ScheduleCompile!F628),ScheduleCompile!F628/1,IF(ISTEXT(ScheduleCompile!F628),IF(OR(ISNUMBER(FIND("5F",ScheduleCompile!F628)),ISNUMBER(FIND("0F",ScheduleCompile!F628)),ISNUMBER(FIND("8F",ScheduleCompile!F628)),ISNUMBER(FIND("1F",ScheduleCompile!F628)),ISNUMBER(FIND("2F",ScheduleCompile!F628)),ISNUMBER(FIND("3F",ScheduleCompile!F628)),ISNUMBER(FIND("6F",ScheduleCompile!F628)),ISNUMBER(FIND("7F",ScheduleCompile!F628)),ISNUMBER(FIND("9F",ScheduleCompile!F628)),ISNUMBER(FIND("4F",ScheduleCompile!F628))),VALUE(LEFT(ScheduleCompile!F628,FIND("F",ScheduleCompile!F628)-1)),ScheduleCompile!F628)))))))</f>
        <v>58</v>
      </c>
      <c r="L635" s="1">
        <f>IF(AND(ISERROR(IF(ScheduleCompile!G628="Off",0,IF(ScheduleCompile!G628="On",1,IF(ISNUMBER(ScheduleCompile!G628),ScheduleCompile!G628/1,IF(ISTEXT(ScheduleCompile!G628),IF(OR(ISNUMBER(FIND("5F",ScheduleCompile!G628)),ISNUMBER(FIND("0F",ScheduleCompile!G628)),ISNUMBER(FIND("8F",ScheduleCompile!G628)),ISNUMBER(FIND("1F",ScheduleCompile!G628)),ISNUMBER(FIND("2F",ScheduleCompile!G628)),ISNUMBER(FIND("3F",ScheduleCompile!G628)),ISNUMBER(FIND("6F",ScheduleCompile!G628)),ISNUMBER(FIND("7F",ScheduleCompile!G628)),ISNUMBER(FIND("9F",ScheduleCompile!G628)),ISNUMBER(FIND("4F",ScheduleCompile!G628))),VALUE(LEFT(ScheduleCompile!G628,FIND("F",ScheduleCompile!G628)-1)),ScheduleCompile!G628)))))),ISTEXT(ScheduleCompile!#REF!)),"ENDTABLE",IF(ISERROR(IF(ScheduleCompile!G628="Off",0,IF(ScheduleCompile!G628="On",1,IF(ISNUMBER(ScheduleCompile!G628),ScheduleCompile!G628/1,IF(ISTEXT(ScheduleCompile!G628),IF(OR(ISNUMBER(FIND("5F",ScheduleCompile!G628)),ISNUMBER(FIND("0F",ScheduleCompile!G628)),ISNUMBER(FIND("8F",ScheduleCompile!G628)),ISNUMBER(FIND("1F",ScheduleCompile!G628)),ISNUMBER(FIND("2F",ScheduleCompile!G628)),ISNUMBER(FIND("3F",ScheduleCompile!G628)),ISNUMBER(FIND("6F",ScheduleCompile!G628)),ISNUMBER(FIND("7F",ScheduleCompile!G628)),ISNUMBER(FIND("9F",ScheduleCompile!G628)),ISNUMBER(FIND("4F",ScheduleCompile!G628))),VALUE(LEFT(ScheduleCompile!G628,FIND("F",ScheduleCompile!G628)-1)),ScheduleCompile!G628)))))),"",IF(ScheduleCompile!G628="Off",0,IF(ScheduleCompile!G628="On",1,IF(ISNUMBER(ScheduleCompile!G628),ScheduleCompile!G628/1,IF(ISTEXT(ScheduleCompile!G628),IF(OR(ISNUMBER(FIND("5F",ScheduleCompile!G628)),ISNUMBER(FIND("0F",ScheduleCompile!G628)),ISNUMBER(FIND("8F",ScheduleCompile!G628)),ISNUMBER(FIND("1F",ScheduleCompile!G628)),ISNUMBER(FIND("2F",ScheduleCompile!G628)),ISNUMBER(FIND("3F",ScheduleCompile!G628)),ISNUMBER(FIND("6F",ScheduleCompile!G628)),ISNUMBER(FIND("7F",ScheduleCompile!G628)),ISNUMBER(FIND("9F",ScheduleCompile!G628)),ISNUMBER(FIND("4F",ScheduleCompile!G628))),VALUE(LEFT(ScheduleCompile!G628,FIND("F",ScheduleCompile!G628)-1)),ScheduleCompile!G628)))))))</f>
        <v>58</v>
      </c>
      <c r="M635" s="1">
        <f>IF(AND(ISERROR(IF(ScheduleCompile!H628="Off",0,IF(ScheduleCompile!H628="On",1,IF(ISNUMBER(ScheduleCompile!H628),ScheduleCompile!H628/1,IF(ISTEXT(ScheduleCompile!H628),IF(OR(ISNUMBER(FIND("5F",ScheduleCompile!H628)),ISNUMBER(FIND("0F",ScheduleCompile!H628)),ISNUMBER(FIND("8F",ScheduleCompile!H628)),ISNUMBER(FIND("1F",ScheduleCompile!H628)),ISNUMBER(FIND("2F",ScheduleCompile!H628)),ISNUMBER(FIND("3F",ScheduleCompile!H628)),ISNUMBER(FIND("6F",ScheduleCompile!H628)),ISNUMBER(FIND("7F",ScheduleCompile!H628)),ISNUMBER(FIND("9F",ScheduleCompile!H628)),ISNUMBER(FIND("4F",ScheduleCompile!H628))),VALUE(LEFT(ScheduleCompile!H628,FIND("F",ScheduleCompile!H628)-1)),ScheduleCompile!H628)))))),ISTEXT(ScheduleCompile!#REF!)),"ENDTABLE",IF(ISERROR(IF(ScheduleCompile!H628="Off",0,IF(ScheduleCompile!H628="On",1,IF(ISNUMBER(ScheduleCompile!H628),ScheduleCompile!H628/1,IF(ISTEXT(ScheduleCompile!H628),IF(OR(ISNUMBER(FIND("5F",ScheduleCompile!H628)),ISNUMBER(FIND("0F",ScheduleCompile!H628)),ISNUMBER(FIND("8F",ScheduleCompile!H628)),ISNUMBER(FIND("1F",ScheduleCompile!H628)),ISNUMBER(FIND("2F",ScheduleCompile!H628)),ISNUMBER(FIND("3F",ScheduleCompile!H628)),ISNUMBER(FIND("6F",ScheduleCompile!H628)),ISNUMBER(FIND("7F",ScheduleCompile!H628)),ISNUMBER(FIND("9F",ScheduleCompile!H628)),ISNUMBER(FIND("4F",ScheduleCompile!H628))),VALUE(LEFT(ScheduleCompile!H628,FIND("F",ScheduleCompile!H628)-1)),ScheduleCompile!H628)))))),"",IF(ScheduleCompile!H628="Off",0,IF(ScheduleCompile!H628="On",1,IF(ISNUMBER(ScheduleCompile!H628),ScheduleCompile!H628/1,IF(ISTEXT(ScheduleCompile!H628),IF(OR(ISNUMBER(FIND("5F",ScheduleCompile!H628)),ISNUMBER(FIND("0F",ScheduleCompile!H628)),ISNUMBER(FIND("8F",ScheduleCompile!H628)),ISNUMBER(FIND("1F",ScheduleCompile!H628)),ISNUMBER(FIND("2F",ScheduleCompile!H628)),ISNUMBER(FIND("3F",ScheduleCompile!H628)),ISNUMBER(FIND("6F",ScheduleCompile!H628)),ISNUMBER(FIND("7F",ScheduleCompile!H628)),ISNUMBER(FIND("9F",ScheduleCompile!H628)),ISNUMBER(FIND("4F",ScheduleCompile!H628))),VALUE(LEFT(ScheduleCompile!H628,FIND("F",ScheduleCompile!H628)-1)),ScheduleCompile!H628)))))))</f>
        <v>58</v>
      </c>
      <c r="N635" s="1">
        <f>IF(AND(ISERROR(IF(ScheduleCompile!I628="Off",0,IF(ScheduleCompile!I628="On",1,IF(ISNUMBER(ScheduleCompile!I628),ScheduleCompile!I628/1,IF(ISTEXT(ScheduleCompile!I628),IF(OR(ISNUMBER(FIND("5F",ScheduleCompile!I628)),ISNUMBER(FIND("0F",ScheduleCompile!I628)),ISNUMBER(FIND("8F",ScheduleCompile!I628)),ISNUMBER(FIND("1F",ScheduleCompile!I628)),ISNUMBER(FIND("2F",ScheduleCompile!I628)),ISNUMBER(FIND("3F",ScheduleCompile!I628)),ISNUMBER(FIND("6F",ScheduleCompile!I628)),ISNUMBER(FIND("7F",ScheduleCompile!I628)),ISNUMBER(FIND("9F",ScheduleCompile!I628)),ISNUMBER(FIND("4F",ScheduleCompile!I628))),VALUE(LEFT(ScheduleCompile!I628,FIND("F",ScheduleCompile!I628)-1)),ScheduleCompile!I628)))))),ISTEXT(ScheduleCompile!#REF!)),"ENDTABLE",IF(ISERROR(IF(ScheduleCompile!I628="Off",0,IF(ScheduleCompile!I628="On",1,IF(ISNUMBER(ScheduleCompile!I628),ScheduleCompile!I628/1,IF(ISTEXT(ScheduleCompile!I628),IF(OR(ISNUMBER(FIND("5F",ScheduleCompile!I628)),ISNUMBER(FIND("0F",ScheduleCompile!I628)),ISNUMBER(FIND("8F",ScheduleCompile!I628)),ISNUMBER(FIND("1F",ScheduleCompile!I628)),ISNUMBER(FIND("2F",ScheduleCompile!I628)),ISNUMBER(FIND("3F",ScheduleCompile!I628)),ISNUMBER(FIND("6F",ScheduleCompile!I628)),ISNUMBER(FIND("7F",ScheduleCompile!I628)),ISNUMBER(FIND("9F",ScheduleCompile!I628)),ISNUMBER(FIND("4F",ScheduleCompile!I628))),VALUE(LEFT(ScheduleCompile!I628,FIND("F",ScheduleCompile!I628)-1)),ScheduleCompile!I628)))))),"",IF(ScheduleCompile!I628="Off",0,IF(ScheduleCompile!I628="On",1,IF(ISNUMBER(ScheduleCompile!I628),ScheduleCompile!I628/1,IF(ISTEXT(ScheduleCompile!I628),IF(OR(ISNUMBER(FIND("5F",ScheduleCompile!I628)),ISNUMBER(FIND("0F",ScheduleCompile!I628)),ISNUMBER(FIND("8F",ScheduleCompile!I628)),ISNUMBER(FIND("1F",ScheduleCompile!I628)),ISNUMBER(FIND("2F",ScheduleCompile!I628)),ISNUMBER(FIND("3F",ScheduleCompile!I628)),ISNUMBER(FIND("6F",ScheduleCompile!I628)),ISNUMBER(FIND("7F",ScheduleCompile!I628)),ISNUMBER(FIND("9F",ScheduleCompile!I628)),ISNUMBER(FIND("4F",ScheduleCompile!I628))),VALUE(LEFT(ScheduleCompile!I628,FIND("F",ScheduleCompile!I628)-1)),ScheduleCompile!I628)))))))</f>
        <v>58</v>
      </c>
      <c r="O635" s="1">
        <f>IF(AND(ISERROR(IF(ScheduleCompile!J628="Off",0,IF(ScheduleCompile!J628="On",1,IF(ISNUMBER(ScheduleCompile!J628),ScheduleCompile!J628/1,IF(ISTEXT(ScheduleCompile!J628),IF(OR(ISNUMBER(FIND("5F",ScheduleCompile!J628)),ISNUMBER(FIND("0F",ScheduleCompile!J628)),ISNUMBER(FIND("8F",ScheduleCompile!J628)),ISNUMBER(FIND("1F",ScheduleCompile!J628)),ISNUMBER(FIND("2F",ScheduleCompile!J628)),ISNUMBER(FIND("3F",ScheduleCompile!J628)),ISNUMBER(FIND("6F",ScheduleCompile!J628)),ISNUMBER(FIND("7F",ScheduleCompile!J628)),ISNUMBER(FIND("9F",ScheduleCompile!J628)),ISNUMBER(FIND("4F",ScheduleCompile!J628))),VALUE(LEFT(ScheduleCompile!J628,FIND("F",ScheduleCompile!J628)-1)),ScheduleCompile!J628)))))),ISTEXT(ScheduleCompile!#REF!)),"ENDTABLE",IF(ISERROR(IF(ScheduleCompile!J628="Off",0,IF(ScheduleCompile!J628="On",1,IF(ISNUMBER(ScheduleCompile!J628),ScheduleCompile!J628/1,IF(ISTEXT(ScheduleCompile!J628),IF(OR(ISNUMBER(FIND("5F",ScheduleCompile!J628)),ISNUMBER(FIND("0F",ScheduleCompile!J628)),ISNUMBER(FIND("8F",ScheduleCompile!J628)),ISNUMBER(FIND("1F",ScheduleCompile!J628)),ISNUMBER(FIND("2F",ScheduleCompile!J628)),ISNUMBER(FIND("3F",ScheduleCompile!J628)),ISNUMBER(FIND("6F",ScheduleCompile!J628)),ISNUMBER(FIND("7F",ScheduleCompile!J628)),ISNUMBER(FIND("9F",ScheduleCompile!J628)),ISNUMBER(FIND("4F",ScheduleCompile!J628))),VALUE(LEFT(ScheduleCompile!J628,FIND("F",ScheduleCompile!J628)-1)),ScheduleCompile!J628)))))),"",IF(ScheduleCompile!J628="Off",0,IF(ScheduleCompile!J628="On",1,IF(ISNUMBER(ScheduleCompile!J628),ScheduleCompile!J628/1,IF(ISTEXT(ScheduleCompile!J628),IF(OR(ISNUMBER(FIND("5F",ScheduleCompile!J628)),ISNUMBER(FIND("0F",ScheduleCompile!J628)),ISNUMBER(FIND("8F",ScheduleCompile!J628)),ISNUMBER(FIND("1F",ScheduleCompile!J628)),ISNUMBER(FIND("2F",ScheduleCompile!J628)),ISNUMBER(FIND("3F",ScheduleCompile!J628)),ISNUMBER(FIND("6F",ScheduleCompile!J628)),ISNUMBER(FIND("7F",ScheduleCompile!J628)),ISNUMBER(FIND("9F",ScheduleCompile!J628)),ISNUMBER(FIND("4F",ScheduleCompile!J628))),VALUE(LEFT(ScheduleCompile!J628,FIND("F",ScheduleCompile!J628)-1)),ScheduleCompile!J628)))))))</f>
        <v>58</v>
      </c>
      <c r="P635" s="1">
        <f>IF(AND(ISERROR(IF(ScheduleCompile!K628="Off",0,IF(ScheduleCompile!K628="On",1,IF(ISNUMBER(ScheduleCompile!K628),ScheduleCompile!K628/1,IF(ISTEXT(ScheduleCompile!K628),IF(OR(ISNUMBER(FIND("5F",ScheduleCompile!K628)),ISNUMBER(FIND("0F",ScheduleCompile!K628)),ISNUMBER(FIND("8F",ScheduleCompile!K628)),ISNUMBER(FIND("1F",ScheduleCompile!K628)),ISNUMBER(FIND("2F",ScheduleCompile!K628)),ISNUMBER(FIND("3F",ScheduleCompile!K628)),ISNUMBER(FIND("6F",ScheduleCompile!K628)),ISNUMBER(FIND("7F",ScheduleCompile!K628)),ISNUMBER(FIND("9F",ScheduleCompile!K628)),ISNUMBER(FIND("4F",ScheduleCompile!K628))),VALUE(LEFT(ScheduleCompile!K628,FIND("F",ScheduleCompile!K628)-1)),ScheduleCompile!K628)))))),ISTEXT(ScheduleCompile!#REF!)),"ENDTABLE",IF(ISERROR(IF(ScheduleCompile!K628="Off",0,IF(ScheduleCompile!K628="On",1,IF(ISNUMBER(ScheduleCompile!K628),ScheduleCompile!K628/1,IF(ISTEXT(ScheduleCompile!K628),IF(OR(ISNUMBER(FIND("5F",ScheduleCompile!K628)),ISNUMBER(FIND("0F",ScheduleCompile!K628)),ISNUMBER(FIND("8F",ScheduleCompile!K628)),ISNUMBER(FIND("1F",ScheduleCompile!K628)),ISNUMBER(FIND("2F",ScheduleCompile!K628)),ISNUMBER(FIND("3F",ScheduleCompile!K628)),ISNUMBER(FIND("6F",ScheduleCompile!K628)),ISNUMBER(FIND("7F",ScheduleCompile!K628)),ISNUMBER(FIND("9F",ScheduleCompile!K628)),ISNUMBER(FIND("4F",ScheduleCompile!K628))),VALUE(LEFT(ScheduleCompile!K628,FIND("F",ScheduleCompile!K628)-1)),ScheduleCompile!K628)))))),"",IF(ScheduleCompile!K628="Off",0,IF(ScheduleCompile!K628="On",1,IF(ISNUMBER(ScheduleCompile!K628),ScheduleCompile!K628/1,IF(ISTEXT(ScheduleCompile!K628),IF(OR(ISNUMBER(FIND("5F",ScheduleCompile!K628)),ISNUMBER(FIND("0F",ScheduleCompile!K628)),ISNUMBER(FIND("8F",ScheduleCompile!K628)),ISNUMBER(FIND("1F",ScheduleCompile!K628)),ISNUMBER(FIND("2F",ScheduleCompile!K628)),ISNUMBER(FIND("3F",ScheduleCompile!K628)),ISNUMBER(FIND("6F",ScheduleCompile!K628)),ISNUMBER(FIND("7F",ScheduleCompile!K628)),ISNUMBER(FIND("9F",ScheduleCompile!K628)),ISNUMBER(FIND("4F",ScheduleCompile!K628))),VALUE(LEFT(ScheduleCompile!K628,FIND("F",ScheduleCompile!K628)-1)),ScheduleCompile!K628)))))))</f>
        <v>58</v>
      </c>
      <c r="Q635" s="1">
        <f>IF(AND(ISERROR(IF(ScheduleCompile!L628="Off",0,IF(ScheduleCompile!L628="On",1,IF(ISNUMBER(ScheduleCompile!L628),ScheduleCompile!L628/1,IF(ISTEXT(ScheduleCompile!L628),IF(OR(ISNUMBER(FIND("5F",ScheduleCompile!L628)),ISNUMBER(FIND("0F",ScheduleCompile!L628)),ISNUMBER(FIND("8F",ScheduleCompile!L628)),ISNUMBER(FIND("1F",ScheduleCompile!L628)),ISNUMBER(FIND("2F",ScheduleCompile!L628)),ISNUMBER(FIND("3F",ScheduleCompile!L628)),ISNUMBER(FIND("6F",ScheduleCompile!L628)),ISNUMBER(FIND("7F",ScheduleCompile!L628)),ISNUMBER(FIND("9F",ScheduleCompile!L628)),ISNUMBER(FIND("4F",ScheduleCompile!L628))),VALUE(LEFT(ScheduleCompile!L628,FIND("F",ScheduleCompile!L628)-1)),ScheduleCompile!L628)))))),ISTEXT(ScheduleCompile!#REF!)),"ENDTABLE",IF(ISERROR(IF(ScheduleCompile!L628="Off",0,IF(ScheduleCompile!L628="On",1,IF(ISNUMBER(ScheduleCompile!L628),ScheduleCompile!L628/1,IF(ISTEXT(ScheduleCompile!L628),IF(OR(ISNUMBER(FIND("5F",ScheduleCompile!L628)),ISNUMBER(FIND("0F",ScheduleCompile!L628)),ISNUMBER(FIND("8F",ScheduleCompile!L628)),ISNUMBER(FIND("1F",ScheduleCompile!L628)),ISNUMBER(FIND("2F",ScheduleCompile!L628)),ISNUMBER(FIND("3F",ScheduleCompile!L628)),ISNUMBER(FIND("6F",ScheduleCompile!L628)),ISNUMBER(FIND("7F",ScheduleCompile!L628)),ISNUMBER(FIND("9F",ScheduleCompile!L628)),ISNUMBER(FIND("4F",ScheduleCompile!L628))),VALUE(LEFT(ScheduleCompile!L628,FIND("F",ScheduleCompile!L628)-1)),ScheduleCompile!L628)))))),"",IF(ScheduleCompile!L628="Off",0,IF(ScheduleCompile!L628="On",1,IF(ISNUMBER(ScheduleCompile!L628),ScheduleCompile!L628/1,IF(ISTEXT(ScheduleCompile!L628),IF(OR(ISNUMBER(FIND("5F",ScheduleCompile!L628)),ISNUMBER(FIND("0F",ScheduleCompile!L628)),ISNUMBER(FIND("8F",ScheduleCompile!L628)),ISNUMBER(FIND("1F",ScheduleCompile!L628)),ISNUMBER(FIND("2F",ScheduleCompile!L628)),ISNUMBER(FIND("3F",ScheduleCompile!L628)),ISNUMBER(FIND("6F",ScheduleCompile!L628)),ISNUMBER(FIND("7F",ScheduleCompile!L628)),ISNUMBER(FIND("9F",ScheduleCompile!L628)),ISNUMBER(FIND("4F",ScheduleCompile!L628))),VALUE(LEFT(ScheduleCompile!L628,FIND("F",ScheduleCompile!L628)-1)),ScheduleCompile!L628)))))))</f>
        <v>58</v>
      </c>
      <c r="R635" s="1">
        <f>IF(AND(ISERROR(IF(ScheduleCompile!M628="Off",0,IF(ScheduleCompile!M628="On",1,IF(ISNUMBER(ScheduleCompile!M628),ScheduleCompile!M628/1,IF(ISTEXT(ScheduleCompile!M628),IF(OR(ISNUMBER(FIND("5F",ScheduleCompile!M628)),ISNUMBER(FIND("0F",ScheduleCompile!M628)),ISNUMBER(FIND("8F",ScheduleCompile!M628)),ISNUMBER(FIND("1F",ScheduleCompile!M628)),ISNUMBER(FIND("2F",ScheduleCompile!M628)),ISNUMBER(FIND("3F",ScheduleCompile!M628)),ISNUMBER(FIND("6F",ScheduleCompile!M628)),ISNUMBER(FIND("7F",ScheduleCompile!M628)),ISNUMBER(FIND("9F",ScheduleCompile!M628)),ISNUMBER(FIND("4F",ScheduleCompile!M628))),VALUE(LEFT(ScheduleCompile!M628,FIND("F",ScheduleCompile!M628)-1)),ScheduleCompile!M628)))))),ISTEXT(ScheduleCompile!#REF!)),"ENDTABLE",IF(ISERROR(IF(ScheduleCompile!M628="Off",0,IF(ScheduleCompile!M628="On",1,IF(ISNUMBER(ScheduleCompile!M628),ScheduleCompile!M628/1,IF(ISTEXT(ScheduleCompile!M628),IF(OR(ISNUMBER(FIND("5F",ScheduleCompile!M628)),ISNUMBER(FIND("0F",ScheduleCompile!M628)),ISNUMBER(FIND("8F",ScheduleCompile!M628)),ISNUMBER(FIND("1F",ScheduleCompile!M628)),ISNUMBER(FIND("2F",ScheduleCompile!M628)),ISNUMBER(FIND("3F",ScheduleCompile!M628)),ISNUMBER(FIND("6F",ScheduleCompile!M628)),ISNUMBER(FIND("7F",ScheduleCompile!M628)),ISNUMBER(FIND("9F",ScheduleCompile!M628)),ISNUMBER(FIND("4F",ScheduleCompile!M628))),VALUE(LEFT(ScheduleCompile!M628,FIND("F",ScheduleCompile!M628)-1)),ScheduleCompile!M628)))))),"",IF(ScheduleCompile!M628="Off",0,IF(ScheduleCompile!M628="On",1,IF(ISNUMBER(ScheduleCompile!M628),ScheduleCompile!M628/1,IF(ISTEXT(ScheduleCompile!M628),IF(OR(ISNUMBER(FIND("5F",ScheduleCompile!M628)),ISNUMBER(FIND("0F",ScheduleCompile!M628)),ISNUMBER(FIND("8F",ScheduleCompile!M628)),ISNUMBER(FIND("1F",ScheduleCompile!M628)),ISNUMBER(FIND("2F",ScheduleCompile!M628)),ISNUMBER(FIND("3F",ScheduleCompile!M628)),ISNUMBER(FIND("6F",ScheduleCompile!M628)),ISNUMBER(FIND("7F",ScheduleCompile!M628)),ISNUMBER(FIND("9F",ScheduleCompile!M628)),ISNUMBER(FIND("4F",ScheduleCompile!M628))),VALUE(LEFT(ScheduleCompile!M628,FIND("F",ScheduleCompile!M628)-1)),ScheduleCompile!M628)))))))</f>
        <v>58</v>
      </c>
      <c r="S635" s="1">
        <f>IF(AND(ISERROR(IF(ScheduleCompile!N628="Off",0,IF(ScheduleCompile!N628="On",1,IF(ISNUMBER(ScheduleCompile!N628),ScheduleCompile!N628/1,IF(ISTEXT(ScheduleCompile!N628),IF(OR(ISNUMBER(FIND("5F",ScheduleCompile!N628)),ISNUMBER(FIND("0F",ScheduleCompile!N628)),ISNUMBER(FIND("8F",ScheduleCompile!N628)),ISNUMBER(FIND("1F",ScheduleCompile!N628)),ISNUMBER(FIND("2F",ScheduleCompile!N628)),ISNUMBER(FIND("3F",ScheduleCompile!N628)),ISNUMBER(FIND("6F",ScheduleCompile!N628)),ISNUMBER(FIND("7F",ScheduleCompile!N628)),ISNUMBER(FIND("9F",ScheduleCompile!N628)),ISNUMBER(FIND("4F",ScheduleCompile!N628))),VALUE(LEFT(ScheduleCompile!N628,FIND("F",ScheduleCompile!N628)-1)),ScheduleCompile!N628)))))),ISTEXT(ScheduleCompile!#REF!)),"ENDTABLE",IF(ISERROR(IF(ScheduleCompile!N628="Off",0,IF(ScheduleCompile!N628="On",1,IF(ISNUMBER(ScheduleCompile!N628),ScheduleCompile!N628/1,IF(ISTEXT(ScheduleCompile!N628),IF(OR(ISNUMBER(FIND("5F",ScheduleCompile!N628)),ISNUMBER(FIND("0F",ScheduleCompile!N628)),ISNUMBER(FIND("8F",ScheduleCompile!N628)),ISNUMBER(FIND("1F",ScheduleCompile!N628)),ISNUMBER(FIND("2F",ScheduleCompile!N628)),ISNUMBER(FIND("3F",ScheduleCompile!N628)),ISNUMBER(FIND("6F",ScheduleCompile!N628)),ISNUMBER(FIND("7F",ScheduleCompile!N628)),ISNUMBER(FIND("9F",ScheduleCompile!N628)),ISNUMBER(FIND("4F",ScheduleCompile!N628))),VALUE(LEFT(ScheduleCompile!N628,FIND("F",ScheduleCompile!N628)-1)),ScheduleCompile!N628)))))),"",IF(ScheduleCompile!N628="Off",0,IF(ScheduleCompile!N628="On",1,IF(ISNUMBER(ScheduleCompile!N628),ScheduleCompile!N628/1,IF(ISTEXT(ScheduleCompile!N628),IF(OR(ISNUMBER(FIND("5F",ScheduleCompile!N628)),ISNUMBER(FIND("0F",ScheduleCompile!N628)),ISNUMBER(FIND("8F",ScheduleCompile!N628)),ISNUMBER(FIND("1F",ScheduleCompile!N628)),ISNUMBER(FIND("2F",ScheduleCompile!N628)),ISNUMBER(FIND("3F",ScheduleCompile!N628)),ISNUMBER(FIND("6F",ScheduleCompile!N628)),ISNUMBER(FIND("7F",ScheduleCompile!N628)),ISNUMBER(FIND("9F",ScheduleCompile!N628)),ISNUMBER(FIND("4F",ScheduleCompile!N628))),VALUE(LEFT(ScheduleCompile!N628,FIND("F",ScheduleCompile!N628)-1)),ScheduleCompile!N628)))))))</f>
        <v>58</v>
      </c>
      <c r="T635" s="1">
        <f>IF(AND(ISERROR(IF(ScheduleCompile!O628="Off",0,IF(ScheduleCompile!O628="On",1,IF(ISNUMBER(ScheduleCompile!O628),ScheduleCompile!O628/1,IF(ISTEXT(ScheduleCompile!O628),IF(OR(ISNUMBER(FIND("5F",ScheduleCompile!O628)),ISNUMBER(FIND("0F",ScheduleCompile!O628)),ISNUMBER(FIND("8F",ScheduleCompile!O628)),ISNUMBER(FIND("1F",ScheduleCompile!O628)),ISNUMBER(FIND("2F",ScheduleCompile!O628)),ISNUMBER(FIND("3F",ScheduleCompile!O628)),ISNUMBER(FIND("6F",ScheduleCompile!O628)),ISNUMBER(FIND("7F",ScheduleCompile!O628)),ISNUMBER(FIND("9F",ScheduleCompile!O628)),ISNUMBER(FIND("4F",ScheduleCompile!O628))),VALUE(LEFT(ScheduleCompile!O628,FIND("F",ScheduleCompile!O628)-1)),ScheduleCompile!O628)))))),ISTEXT(ScheduleCompile!#REF!)),"ENDTABLE",IF(ISERROR(IF(ScheduleCompile!O628="Off",0,IF(ScheduleCompile!O628="On",1,IF(ISNUMBER(ScheduleCompile!O628),ScheduleCompile!O628/1,IF(ISTEXT(ScheduleCompile!O628),IF(OR(ISNUMBER(FIND("5F",ScheduleCompile!O628)),ISNUMBER(FIND("0F",ScheduleCompile!O628)),ISNUMBER(FIND("8F",ScheduleCompile!O628)),ISNUMBER(FIND("1F",ScheduleCompile!O628)),ISNUMBER(FIND("2F",ScheduleCompile!O628)),ISNUMBER(FIND("3F",ScheduleCompile!O628)),ISNUMBER(FIND("6F",ScheduleCompile!O628)),ISNUMBER(FIND("7F",ScheduleCompile!O628)),ISNUMBER(FIND("9F",ScheduleCompile!O628)),ISNUMBER(FIND("4F",ScheduleCompile!O628))),VALUE(LEFT(ScheduleCompile!O628,FIND("F",ScheduleCompile!O628)-1)),ScheduleCompile!O628)))))),"",IF(ScheduleCompile!O628="Off",0,IF(ScheduleCompile!O628="On",1,IF(ISNUMBER(ScheduleCompile!O628),ScheduleCompile!O628/1,IF(ISTEXT(ScheduleCompile!O628),IF(OR(ISNUMBER(FIND("5F",ScheduleCompile!O628)),ISNUMBER(FIND("0F",ScheduleCompile!O628)),ISNUMBER(FIND("8F",ScheduleCompile!O628)),ISNUMBER(FIND("1F",ScheduleCompile!O628)),ISNUMBER(FIND("2F",ScheduleCompile!O628)),ISNUMBER(FIND("3F",ScheduleCompile!O628)),ISNUMBER(FIND("6F",ScheduleCompile!O628)),ISNUMBER(FIND("7F",ScheduleCompile!O628)),ISNUMBER(FIND("9F",ScheduleCompile!O628)),ISNUMBER(FIND("4F",ScheduleCompile!O628))),VALUE(LEFT(ScheduleCompile!O628,FIND("F",ScheduleCompile!O628)-1)),ScheduleCompile!O628)))))))</f>
        <v>58</v>
      </c>
      <c r="U635" s="1">
        <f>IF(AND(ISERROR(IF(ScheduleCompile!P628="Off",0,IF(ScheduleCompile!P628="On",1,IF(ISNUMBER(ScheduleCompile!P628),ScheduleCompile!P628/1,IF(ISTEXT(ScheduleCompile!P628),IF(OR(ISNUMBER(FIND("5F",ScheduleCompile!P628)),ISNUMBER(FIND("0F",ScheduleCompile!P628)),ISNUMBER(FIND("8F",ScheduleCompile!P628)),ISNUMBER(FIND("1F",ScheduleCompile!P628)),ISNUMBER(FIND("2F",ScheduleCompile!P628)),ISNUMBER(FIND("3F",ScheduleCompile!P628)),ISNUMBER(FIND("6F",ScheduleCompile!P628)),ISNUMBER(FIND("7F",ScheduleCompile!P628)),ISNUMBER(FIND("9F",ScheduleCompile!P628)),ISNUMBER(FIND("4F",ScheduleCompile!P628))),VALUE(LEFT(ScheduleCompile!P628,FIND("F",ScheduleCompile!P628)-1)),ScheduleCompile!P628)))))),ISTEXT(ScheduleCompile!#REF!)),"ENDTABLE",IF(ISERROR(IF(ScheduleCompile!P628="Off",0,IF(ScheduleCompile!P628="On",1,IF(ISNUMBER(ScheduleCompile!P628),ScheduleCompile!P628/1,IF(ISTEXT(ScheduleCompile!P628),IF(OR(ISNUMBER(FIND("5F",ScheduleCompile!P628)),ISNUMBER(FIND("0F",ScheduleCompile!P628)),ISNUMBER(FIND("8F",ScheduleCompile!P628)),ISNUMBER(FIND("1F",ScheduleCompile!P628)),ISNUMBER(FIND("2F",ScheduleCompile!P628)),ISNUMBER(FIND("3F",ScheduleCompile!P628)),ISNUMBER(FIND("6F",ScheduleCompile!P628)),ISNUMBER(FIND("7F",ScheduleCompile!P628)),ISNUMBER(FIND("9F",ScheduleCompile!P628)),ISNUMBER(FIND("4F",ScheduleCompile!P628))),VALUE(LEFT(ScheduleCompile!P628,FIND("F",ScheduleCompile!P628)-1)),ScheduleCompile!P628)))))),"",IF(ScheduleCompile!P628="Off",0,IF(ScheduleCompile!P628="On",1,IF(ISNUMBER(ScheduleCompile!P628),ScheduleCompile!P628/1,IF(ISTEXT(ScheduleCompile!P628),IF(OR(ISNUMBER(FIND("5F",ScheduleCompile!P628)),ISNUMBER(FIND("0F",ScheduleCompile!P628)),ISNUMBER(FIND("8F",ScheduleCompile!P628)),ISNUMBER(FIND("1F",ScheduleCompile!P628)),ISNUMBER(FIND("2F",ScheduleCompile!P628)),ISNUMBER(FIND("3F",ScheduleCompile!P628)),ISNUMBER(FIND("6F",ScheduleCompile!P628)),ISNUMBER(FIND("7F",ScheduleCompile!P628)),ISNUMBER(FIND("9F",ScheduleCompile!P628)),ISNUMBER(FIND("4F",ScheduleCompile!P628))),VALUE(LEFT(ScheduleCompile!P628,FIND("F",ScheduleCompile!P628)-1)),ScheduleCompile!P628)))))))</f>
        <v>58</v>
      </c>
      <c r="V635" s="1">
        <f>IF(AND(ISERROR(IF(ScheduleCompile!Q628="Off",0,IF(ScheduleCompile!Q628="On",1,IF(ISNUMBER(ScheduleCompile!Q628),ScheduleCompile!Q628/1,IF(ISTEXT(ScheduleCompile!Q628),IF(OR(ISNUMBER(FIND("5F",ScheduleCompile!Q628)),ISNUMBER(FIND("0F",ScheduleCompile!Q628)),ISNUMBER(FIND("8F",ScheduleCompile!Q628)),ISNUMBER(FIND("1F",ScheduleCompile!Q628)),ISNUMBER(FIND("2F",ScheduleCompile!Q628)),ISNUMBER(FIND("3F",ScheduleCompile!Q628)),ISNUMBER(FIND("6F",ScheduleCompile!Q628)),ISNUMBER(FIND("7F",ScheduleCompile!Q628)),ISNUMBER(FIND("9F",ScheduleCompile!Q628)),ISNUMBER(FIND("4F",ScheduleCompile!Q628))),VALUE(LEFT(ScheduleCompile!Q628,FIND("F",ScheduleCompile!Q628)-1)),ScheduleCompile!Q628)))))),ISTEXT(ScheduleCompile!#REF!)),"ENDTABLE",IF(ISERROR(IF(ScheduleCompile!Q628="Off",0,IF(ScheduleCompile!Q628="On",1,IF(ISNUMBER(ScheduleCompile!Q628),ScheduleCompile!Q628/1,IF(ISTEXT(ScheduleCompile!Q628),IF(OR(ISNUMBER(FIND("5F",ScheduleCompile!Q628)),ISNUMBER(FIND("0F",ScheduleCompile!Q628)),ISNUMBER(FIND("8F",ScheduleCompile!Q628)),ISNUMBER(FIND("1F",ScheduleCompile!Q628)),ISNUMBER(FIND("2F",ScheduleCompile!Q628)),ISNUMBER(FIND("3F",ScheduleCompile!Q628)),ISNUMBER(FIND("6F",ScheduleCompile!Q628)),ISNUMBER(FIND("7F",ScheduleCompile!Q628)),ISNUMBER(FIND("9F",ScheduleCompile!Q628)),ISNUMBER(FIND("4F",ScheduleCompile!Q628))),VALUE(LEFT(ScheduleCompile!Q628,FIND("F",ScheduleCompile!Q628)-1)),ScheduleCompile!Q628)))))),"",IF(ScheduleCompile!Q628="Off",0,IF(ScheduleCompile!Q628="On",1,IF(ISNUMBER(ScheduleCompile!Q628),ScheduleCompile!Q628/1,IF(ISTEXT(ScheduleCompile!Q628),IF(OR(ISNUMBER(FIND("5F",ScheduleCompile!Q628)),ISNUMBER(FIND("0F",ScheduleCompile!Q628)),ISNUMBER(FIND("8F",ScheduleCompile!Q628)),ISNUMBER(FIND("1F",ScheduleCompile!Q628)),ISNUMBER(FIND("2F",ScheduleCompile!Q628)),ISNUMBER(FIND("3F",ScheduleCompile!Q628)),ISNUMBER(FIND("6F",ScheduleCompile!Q628)),ISNUMBER(FIND("7F",ScheduleCompile!Q628)),ISNUMBER(FIND("9F",ScheduleCompile!Q628)),ISNUMBER(FIND("4F",ScheduleCompile!Q628))),VALUE(LEFT(ScheduleCompile!Q628,FIND("F",ScheduleCompile!Q628)-1)),ScheduleCompile!Q628)))))))</f>
        <v>58</v>
      </c>
      <c r="W635" s="1">
        <f>IF(AND(ISERROR(IF(ScheduleCompile!R628="Off",0,IF(ScheduleCompile!R628="On",1,IF(ISNUMBER(ScheduleCompile!R628),ScheduleCompile!R628/1,IF(ISTEXT(ScheduleCompile!R628),IF(OR(ISNUMBER(FIND("5F",ScheduleCompile!R628)),ISNUMBER(FIND("0F",ScheduleCompile!R628)),ISNUMBER(FIND("8F",ScheduleCompile!R628)),ISNUMBER(FIND("1F",ScheduleCompile!R628)),ISNUMBER(FIND("2F",ScheduleCompile!R628)),ISNUMBER(FIND("3F",ScheduleCompile!R628)),ISNUMBER(FIND("6F",ScheduleCompile!R628)),ISNUMBER(FIND("7F",ScheduleCompile!R628)),ISNUMBER(FIND("9F",ScheduleCompile!R628)),ISNUMBER(FIND("4F",ScheduleCompile!R628))),VALUE(LEFT(ScheduleCompile!R628,FIND("F",ScheduleCompile!R628)-1)),ScheduleCompile!R628)))))),ISTEXT(ScheduleCompile!#REF!)),"ENDTABLE",IF(ISERROR(IF(ScheduleCompile!R628="Off",0,IF(ScheduleCompile!R628="On",1,IF(ISNUMBER(ScheduleCompile!R628),ScheduleCompile!R628/1,IF(ISTEXT(ScheduleCompile!R628),IF(OR(ISNUMBER(FIND("5F",ScheduleCompile!R628)),ISNUMBER(FIND("0F",ScheduleCompile!R628)),ISNUMBER(FIND("8F",ScheduleCompile!R628)),ISNUMBER(FIND("1F",ScheduleCompile!R628)),ISNUMBER(FIND("2F",ScheduleCompile!R628)),ISNUMBER(FIND("3F",ScheduleCompile!R628)),ISNUMBER(FIND("6F",ScheduleCompile!R628)),ISNUMBER(FIND("7F",ScheduleCompile!R628)),ISNUMBER(FIND("9F",ScheduleCompile!R628)),ISNUMBER(FIND("4F",ScheduleCompile!R628))),VALUE(LEFT(ScheduleCompile!R628,FIND("F",ScheduleCompile!R628)-1)),ScheduleCompile!R628)))))),"",IF(ScheduleCompile!R628="Off",0,IF(ScheduleCompile!R628="On",1,IF(ISNUMBER(ScheduleCompile!R628),ScheduleCompile!R628/1,IF(ISTEXT(ScheduleCompile!R628),IF(OR(ISNUMBER(FIND("5F",ScheduleCompile!R628)),ISNUMBER(FIND("0F",ScheduleCompile!R628)),ISNUMBER(FIND("8F",ScheduleCompile!R628)),ISNUMBER(FIND("1F",ScheduleCompile!R628)),ISNUMBER(FIND("2F",ScheduleCompile!R628)),ISNUMBER(FIND("3F",ScheduleCompile!R628)),ISNUMBER(FIND("6F",ScheduleCompile!R628)),ISNUMBER(FIND("7F",ScheduleCompile!R628)),ISNUMBER(FIND("9F",ScheduleCompile!R628)),ISNUMBER(FIND("4F",ScheduleCompile!R628))),VALUE(LEFT(ScheduleCompile!R628,FIND("F",ScheduleCompile!R628)-1)),ScheduleCompile!R628)))))))</f>
        <v>58</v>
      </c>
      <c r="X635" s="1">
        <f>IF(AND(ISERROR(IF(ScheduleCompile!S628="Off",0,IF(ScheduleCompile!S628="On",1,IF(ISNUMBER(ScheduleCompile!S628),ScheduleCompile!S628/1,IF(ISTEXT(ScheduleCompile!S628),IF(OR(ISNUMBER(FIND("5F",ScheduleCompile!S628)),ISNUMBER(FIND("0F",ScheduleCompile!S628)),ISNUMBER(FIND("8F",ScheduleCompile!S628)),ISNUMBER(FIND("1F",ScheduleCompile!S628)),ISNUMBER(FIND("2F",ScheduleCompile!S628)),ISNUMBER(FIND("3F",ScheduleCompile!S628)),ISNUMBER(FIND("6F",ScheduleCompile!S628)),ISNUMBER(FIND("7F",ScheduleCompile!S628)),ISNUMBER(FIND("9F",ScheduleCompile!S628)),ISNUMBER(FIND("4F",ScheduleCompile!S628))),VALUE(LEFT(ScheduleCompile!S628,FIND("F",ScheduleCompile!S628)-1)),ScheduleCompile!S628)))))),ISTEXT(ScheduleCompile!#REF!)),"ENDTABLE",IF(ISERROR(IF(ScheduleCompile!S628="Off",0,IF(ScheduleCompile!S628="On",1,IF(ISNUMBER(ScheduleCompile!S628),ScheduleCompile!S628/1,IF(ISTEXT(ScheduleCompile!S628),IF(OR(ISNUMBER(FIND("5F",ScheduleCompile!S628)),ISNUMBER(FIND("0F",ScheduleCompile!S628)),ISNUMBER(FIND("8F",ScheduleCompile!S628)),ISNUMBER(FIND("1F",ScheduleCompile!S628)),ISNUMBER(FIND("2F",ScheduleCompile!S628)),ISNUMBER(FIND("3F",ScheduleCompile!S628)),ISNUMBER(FIND("6F",ScheduleCompile!S628)),ISNUMBER(FIND("7F",ScheduleCompile!S628)),ISNUMBER(FIND("9F",ScheduleCompile!S628)),ISNUMBER(FIND("4F",ScheduleCompile!S628))),VALUE(LEFT(ScheduleCompile!S628,FIND("F",ScheduleCompile!S628)-1)),ScheduleCompile!S628)))))),"",IF(ScheduleCompile!S628="Off",0,IF(ScheduleCompile!S628="On",1,IF(ISNUMBER(ScheduleCompile!S628),ScheduleCompile!S628/1,IF(ISTEXT(ScheduleCompile!S628),IF(OR(ISNUMBER(FIND("5F",ScheduleCompile!S628)),ISNUMBER(FIND("0F",ScheduleCompile!S628)),ISNUMBER(FIND("8F",ScheduleCompile!S628)),ISNUMBER(FIND("1F",ScheduleCompile!S628)),ISNUMBER(FIND("2F",ScheduleCompile!S628)),ISNUMBER(FIND("3F",ScheduleCompile!S628)),ISNUMBER(FIND("6F",ScheduleCompile!S628)),ISNUMBER(FIND("7F",ScheduleCompile!S628)),ISNUMBER(FIND("9F",ScheduleCompile!S628)),ISNUMBER(FIND("4F",ScheduleCompile!S628))),VALUE(LEFT(ScheduleCompile!S628,FIND("F",ScheduleCompile!S628)-1)),ScheduleCompile!S628)))))))</f>
        <v>58</v>
      </c>
      <c r="Y635" s="1">
        <f>IF(AND(ISERROR(IF(ScheduleCompile!T628="Off",0,IF(ScheduleCompile!T628="On",1,IF(ISNUMBER(ScheduleCompile!T628),ScheduleCompile!T628/1,IF(ISTEXT(ScheduleCompile!T628),IF(OR(ISNUMBER(FIND("5F",ScheduleCompile!T628)),ISNUMBER(FIND("0F",ScheduleCompile!T628)),ISNUMBER(FIND("8F",ScheduleCompile!T628)),ISNUMBER(FIND("1F",ScheduleCompile!T628)),ISNUMBER(FIND("2F",ScheduleCompile!T628)),ISNUMBER(FIND("3F",ScheduleCompile!T628)),ISNUMBER(FIND("6F",ScheduleCompile!T628)),ISNUMBER(FIND("7F",ScheduleCompile!T628)),ISNUMBER(FIND("9F",ScheduleCompile!T628)),ISNUMBER(FIND("4F",ScheduleCompile!T628))),VALUE(LEFT(ScheduleCompile!T628,FIND("F",ScheduleCompile!T628)-1)),ScheduleCompile!T628)))))),ISTEXT(ScheduleCompile!#REF!)),"ENDTABLE",IF(ISERROR(IF(ScheduleCompile!T628="Off",0,IF(ScheduleCompile!T628="On",1,IF(ISNUMBER(ScheduleCompile!T628),ScheduleCompile!T628/1,IF(ISTEXT(ScheduleCompile!T628),IF(OR(ISNUMBER(FIND("5F",ScheduleCompile!T628)),ISNUMBER(FIND("0F",ScheduleCompile!T628)),ISNUMBER(FIND("8F",ScheduleCompile!T628)),ISNUMBER(FIND("1F",ScheduleCompile!T628)),ISNUMBER(FIND("2F",ScheduleCompile!T628)),ISNUMBER(FIND("3F",ScheduleCompile!T628)),ISNUMBER(FIND("6F",ScheduleCompile!T628)),ISNUMBER(FIND("7F",ScheduleCompile!T628)),ISNUMBER(FIND("9F",ScheduleCompile!T628)),ISNUMBER(FIND("4F",ScheduleCompile!T628))),VALUE(LEFT(ScheduleCompile!T628,FIND("F",ScheduleCompile!T628)-1)),ScheduleCompile!T628)))))),"",IF(ScheduleCompile!T628="Off",0,IF(ScheduleCompile!T628="On",1,IF(ISNUMBER(ScheduleCompile!T628),ScheduleCompile!T628/1,IF(ISTEXT(ScheduleCompile!T628),IF(OR(ISNUMBER(FIND("5F",ScheduleCompile!T628)),ISNUMBER(FIND("0F",ScheduleCompile!T628)),ISNUMBER(FIND("8F",ScheduleCompile!T628)),ISNUMBER(FIND("1F",ScheduleCompile!T628)),ISNUMBER(FIND("2F",ScheduleCompile!T628)),ISNUMBER(FIND("3F",ScheduleCompile!T628)),ISNUMBER(FIND("6F",ScheduleCompile!T628)),ISNUMBER(FIND("7F",ScheduleCompile!T628)),ISNUMBER(FIND("9F",ScheduleCompile!T628)),ISNUMBER(FIND("4F",ScheduleCompile!T628))),VALUE(LEFT(ScheduleCompile!T628,FIND("F",ScheduleCompile!T628)-1)),ScheduleCompile!T628)))))))</f>
        <v>58</v>
      </c>
      <c r="Z635" s="1">
        <f>IF(AND(ISERROR(IF(ScheduleCompile!U628="Off",0,IF(ScheduleCompile!U628="On",1,IF(ISNUMBER(ScheduleCompile!U628),ScheduleCompile!U628/1,IF(ISTEXT(ScheduleCompile!U628),IF(OR(ISNUMBER(FIND("5F",ScheduleCompile!U628)),ISNUMBER(FIND("0F",ScheduleCompile!U628)),ISNUMBER(FIND("8F",ScheduleCompile!U628)),ISNUMBER(FIND("1F",ScheduleCompile!U628)),ISNUMBER(FIND("2F",ScheduleCompile!U628)),ISNUMBER(FIND("3F",ScheduleCompile!U628)),ISNUMBER(FIND("6F",ScheduleCompile!U628)),ISNUMBER(FIND("7F",ScheduleCompile!U628)),ISNUMBER(FIND("9F",ScheduleCompile!U628)),ISNUMBER(FIND("4F",ScheduleCompile!U628))),VALUE(LEFT(ScheduleCompile!U628,FIND("F",ScheduleCompile!U628)-1)),ScheduleCompile!U628)))))),ISTEXT(ScheduleCompile!#REF!)),"ENDTABLE",IF(ISERROR(IF(ScheduleCompile!U628="Off",0,IF(ScheduleCompile!U628="On",1,IF(ISNUMBER(ScheduleCompile!U628),ScheduleCompile!U628/1,IF(ISTEXT(ScheduleCompile!U628),IF(OR(ISNUMBER(FIND("5F",ScheduleCompile!U628)),ISNUMBER(FIND("0F",ScheduleCompile!U628)),ISNUMBER(FIND("8F",ScheduleCompile!U628)),ISNUMBER(FIND("1F",ScheduleCompile!U628)),ISNUMBER(FIND("2F",ScheduleCompile!U628)),ISNUMBER(FIND("3F",ScheduleCompile!U628)),ISNUMBER(FIND("6F",ScheduleCompile!U628)),ISNUMBER(FIND("7F",ScheduleCompile!U628)),ISNUMBER(FIND("9F",ScheduleCompile!U628)),ISNUMBER(FIND("4F",ScheduleCompile!U628))),VALUE(LEFT(ScheduleCompile!U628,FIND("F",ScheduleCompile!U628)-1)),ScheduleCompile!U628)))))),"",IF(ScheduleCompile!U628="Off",0,IF(ScheduleCompile!U628="On",1,IF(ISNUMBER(ScheduleCompile!U628),ScheduleCompile!U628/1,IF(ISTEXT(ScheduleCompile!U628),IF(OR(ISNUMBER(FIND("5F",ScheduleCompile!U628)),ISNUMBER(FIND("0F",ScheduleCompile!U628)),ISNUMBER(FIND("8F",ScheduleCompile!U628)),ISNUMBER(FIND("1F",ScheduleCompile!U628)),ISNUMBER(FIND("2F",ScheduleCompile!U628)),ISNUMBER(FIND("3F",ScheduleCompile!U628)),ISNUMBER(FIND("6F",ScheduleCompile!U628)),ISNUMBER(FIND("7F",ScheduleCompile!U628)),ISNUMBER(FIND("9F",ScheduleCompile!U628)),ISNUMBER(FIND("4F",ScheduleCompile!U628))),VALUE(LEFT(ScheduleCompile!U628,FIND("F",ScheduleCompile!U628)-1)),ScheduleCompile!U628)))))))</f>
        <v>58</v>
      </c>
      <c r="AA635" s="1">
        <f>IF(AND(ISERROR(IF(ScheduleCompile!V628="Off",0,IF(ScheduleCompile!V628="On",1,IF(ISNUMBER(ScheduleCompile!V628),ScheduleCompile!V628/1,IF(ISTEXT(ScheduleCompile!V628),IF(OR(ISNUMBER(FIND("5F",ScheduleCompile!V628)),ISNUMBER(FIND("0F",ScheduleCompile!V628)),ISNUMBER(FIND("8F",ScheduleCompile!V628)),ISNUMBER(FIND("1F",ScheduleCompile!V628)),ISNUMBER(FIND("2F",ScheduleCompile!V628)),ISNUMBER(FIND("3F",ScheduleCompile!V628)),ISNUMBER(FIND("6F",ScheduleCompile!V628)),ISNUMBER(FIND("7F",ScheduleCompile!V628)),ISNUMBER(FIND("9F",ScheduleCompile!V628)),ISNUMBER(FIND("4F",ScheduleCompile!V628))),VALUE(LEFT(ScheduleCompile!V628,FIND("F",ScheduleCompile!V628)-1)),ScheduleCompile!V628)))))),ISTEXT(ScheduleCompile!#REF!)),"ENDTABLE",IF(ISERROR(IF(ScheduleCompile!V628="Off",0,IF(ScheduleCompile!V628="On",1,IF(ISNUMBER(ScheduleCompile!V628),ScheduleCompile!V628/1,IF(ISTEXT(ScheduleCompile!V628),IF(OR(ISNUMBER(FIND("5F",ScheduleCompile!V628)),ISNUMBER(FIND("0F",ScheduleCompile!V628)),ISNUMBER(FIND("8F",ScheduleCompile!V628)),ISNUMBER(FIND("1F",ScheduleCompile!V628)),ISNUMBER(FIND("2F",ScheduleCompile!V628)),ISNUMBER(FIND("3F",ScheduleCompile!V628)),ISNUMBER(FIND("6F",ScheduleCompile!V628)),ISNUMBER(FIND("7F",ScheduleCompile!V628)),ISNUMBER(FIND("9F",ScheduleCompile!V628)),ISNUMBER(FIND("4F",ScheduleCompile!V628))),VALUE(LEFT(ScheduleCompile!V628,FIND("F",ScheduleCompile!V628)-1)),ScheduleCompile!V628)))))),"",IF(ScheduleCompile!V628="Off",0,IF(ScheduleCompile!V628="On",1,IF(ISNUMBER(ScheduleCompile!V628),ScheduleCompile!V628/1,IF(ISTEXT(ScheduleCompile!V628),IF(OR(ISNUMBER(FIND("5F",ScheduleCompile!V628)),ISNUMBER(FIND("0F",ScheduleCompile!V628)),ISNUMBER(FIND("8F",ScheduleCompile!V628)),ISNUMBER(FIND("1F",ScheduleCompile!V628)),ISNUMBER(FIND("2F",ScheduleCompile!V628)),ISNUMBER(FIND("3F",ScheduleCompile!V628)),ISNUMBER(FIND("6F",ScheduleCompile!V628)),ISNUMBER(FIND("7F",ScheduleCompile!V628)),ISNUMBER(FIND("9F",ScheduleCompile!V628)),ISNUMBER(FIND("4F",ScheduleCompile!V628))),VALUE(LEFT(ScheduleCompile!V628,FIND("F",ScheduleCompile!V628)-1)),ScheduleCompile!V628)))))))</f>
        <v>58</v>
      </c>
      <c r="AB635" s="1">
        <f>IF(AND(ISERROR(IF(ScheduleCompile!W628="Off",0,IF(ScheduleCompile!W628="On",1,IF(ISNUMBER(ScheduleCompile!W628),ScheduleCompile!W628/1,IF(ISTEXT(ScheduleCompile!W628),IF(OR(ISNUMBER(FIND("5F",ScheduleCompile!W628)),ISNUMBER(FIND("0F",ScheduleCompile!W628)),ISNUMBER(FIND("8F",ScheduleCompile!W628)),ISNUMBER(FIND("1F",ScheduleCompile!W628)),ISNUMBER(FIND("2F",ScheduleCompile!W628)),ISNUMBER(FIND("3F",ScheduleCompile!W628)),ISNUMBER(FIND("6F",ScheduleCompile!W628)),ISNUMBER(FIND("7F",ScheduleCompile!W628)),ISNUMBER(FIND("9F",ScheduleCompile!W628)),ISNUMBER(FIND("4F",ScheduleCompile!W628))),VALUE(LEFT(ScheduleCompile!W628,FIND("F",ScheduleCompile!W628)-1)),ScheduleCompile!W628)))))),ISTEXT(ScheduleCompile!#REF!)),"ENDTABLE",IF(ISERROR(IF(ScheduleCompile!W628="Off",0,IF(ScheduleCompile!W628="On",1,IF(ISNUMBER(ScheduleCompile!W628),ScheduleCompile!W628/1,IF(ISTEXT(ScheduleCompile!W628),IF(OR(ISNUMBER(FIND("5F",ScheduleCompile!W628)),ISNUMBER(FIND("0F",ScheduleCompile!W628)),ISNUMBER(FIND("8F",ScheduleCompile!W628)),ISNUMBER(FIND("1F",ScheduleCompile!W628)),ISNUMBER(FIND("2F",ScheduleCompile!W628)),ISNUMBER(FIND("3F",ScheduleCompile!W628)),ISNUMBER(FIND("6F",ScheduleCompile!W628)),ISNUMBER(FIND("7F",ScheduleCompile!W628)),ISNUMBER(FIND("9F",ScheduleCompile!W628)),ISNUMBER(FIND("4F",ScheduleCompile!W628))),VALUE(LEFT(ScheduleCompile!W628,FIND("F",ScheduleCompile!W628)-1)),ScheduleCompile!W628)))))),"",IF(ScheduleCompile!W628="Off",0,IF(ScheduleCompile!W628="On",1,IF(ISNUMBER(ScheduleCompile!W628),ScheduleCompile!W628/1,IF(ISTEXT(ScheduleCompile!W628),IF(OR(ISNUMBER(FIND("5F",ScheduleCompile!W628)),ISNUMBER(FIND("0F",ScheduleCompile!W628)),ISNUMBER(FIND("8F",ScheduleCompile!W628)),ISNUMBER(FIND("1F",ScheduleCompile!W628)),ISNUMBER(FIND("2F",ScheduleCompile!W628)),ISNUMBER(FIND("3F",ScheduleCompile!W628)),ISNUMBER(FIND("6F",ScheduleCompile!W628)),ISNUMBER(FIND("7F",ScheduleCompile!W628)),ISNUMBER(FIND("9F",ScheduleCompile!W628)),ISNUMBER(FIND("4F",ScheduleCompile!W628))),VALUE(LEFT(ScheduleCompile!W628,FIND("F",ScheduleCompile!W628)-1)),ScheduleCompile!W628)))))))</f>
        <v>58</v>
      </c>
      <c r="AC635" s="1">
        <f>IF(AND(ISERROR(IF(ScheduleCompile!X628="Off",0,IF(ScheduleCompile!X628="On",1,IF(ISNUMBER(ScheduleCompile!X628),ScheduleCompile!X628/1,IF(ISTEXT(ScheduleCompile!X628),IF(OR(ISNUMBER(FIND("5F",ScheduleCompile!X628)),ISNUMBER(FIND("0F",ScheduleCompile!X628)),ISNUMBER(FIND("8F",ScheduleCompile!X628)),ISNUMBER(FIND("1F",ScheduleCompile!X628)),ISNUMBER(FIND("2F",ScheduleCompile!X628)),ISNUMBER(FIND("3F",ScheduleCompile!X628)),ISNUMBER(FIND("6F",ScheduleCompile!X628)),ISNUMBER(FIND("7F",ScheduleCompile!X628)),ISNUMBER(FIND("9F",ScheduleCompile!X628)),ISNUMBER(FIND("4F",ScheduleCompile!X628))),VALUE(LEFT(ScheduleCompile!X628,FIND("F",ScheduleCompile!X628)-1)),ScheduleCompile!X628)))))),ISTEXT(ScheduleCompile!#REF!)),"ENDTABLE",IF(ISERROR(IF(ScheduleCompile!X628="Off",0,IF(ScheduleCompile!X628="On",1,IF(ISNUMBER(ScheduleCompile!X628),ScheduleCompile!X628/1,IF(ISTEXT(ScheduleCompile!X628),IF(OR(ISNUMBER(FIND("5F",ScheduleCompile!X628)),ISNUMBER(FIND("0F",ScheduleCompile!X628)),ISNUMBER(FIND("8F",ScheduleCompile!X628)),ISNUMBER(FIND("1F",ScheduleCompile!X628)),ISNUMBER(FIND("2F",ScheduleCompile!X628)),ISNUMBER(FIND("3F",ScheduleCompile!X628)),ISNUMBER(FIND("6F",ScheduleCompile!X628)),ISNUMBER(FIND("7F",ScheduleCompile!X628)),ISNUMBER(FIND("9F",ScheduleCompile!X628)),ISNUMBER(FIND("4F",ScheduleCompile!X628))),VALUE(LEFT(ScheduleCompile!X628,FIND("F",ScheduleCompile!X628)-1)),ScheduleCompile!X628)))))),"",IF(ScheduleCompile!X628="Off",0,IF(ScheduleCompile!X628="On",1,IF(ISNUMBER(ScheduleCompile!X628),ScheduleCompile!X628/1,IF(ISTEXT(ScheduleCompile!X628),IF(OR(ISNUMBER(FIND("5F",ScheduleCompile!X628)),ISNUMBER(FIND("0F",ScheduleCompile!X628)),ISNUMBER(FIND("8F",ScheduleCompile!X628)),ISNUMBER(FIND("1F",ScheduleCompile!X628)),ISNUMBER(FIND("2F",ScheduleCompile!X628)),ISNUMBER(FIND("3F",ScheduleCompile!X628)),ISNUMBER(FIND("6F",ScheduleCompile!X628)),ISNUMBER(FIND("7F",ScheduleCompile!X628)),ISNUMBER(FIND("9F",ScheduleCompile!X628)),ISNUMBER(FIND("4F",ScheduleCompile!X628))),VALUE(LEFT(ScheduleCompile!X628,FIND("F",ScheduleCompile!X628)-1)),ScheduleCompile!X628)))))))</f>
        <v>58</v>
      </c>
      <c r="AD635" s="1">
        <f>IF(AND(ISERROR(IF(ScheduleCompile!Y628="Off",0,IF(ScheduleCompile!Y628="On",1,IF(ISNUMBER(ScheduleCompile!Y628),ScheduleCompile!Y628/1,IF(ISTEXT(ScheduleCompile!Y628),IF(OR(ISNUMBER(FIND("5F",ScheduleCompile!Y628)),ISNUMBER(FIND("0F",ScheduleCompile!Y628)),ISNUMBER(FIND("8F",ScheduleCompile!Y628)),ISNUMBER(FIND("1F",ScheduleCompile!Y628)),ISNUMBER(FIND("2F",ScheduleCompile!Y628)),ISNUMBER(FIND("3F",ScheduleCompile!Y628)),ISNUMBER(FIND("6F",ScheduleCompile!Y628)),ISNUMBER(FIND("7F",ScheduleCompile!Y628)),ISNUMBER(FIND("9F",ScheduleCompile!Y628)),ISNUMBER(FIND("4F",ScheduleCompile!Y628))),VALUE(LEFT(ScheduleCompile!Y628,FIND("F",ScheduleCompile!Y628)-1)),ScheduleCompile!Y628)))))),ISTEXT(ScheduleCompile!#REF!)),"ENDTABLE",IF(ISERROR(IF(ScheduleCompile!Y628="Off",0,IF(ScheduleCompile!Y628="On",1,IF(ISNUMBER(ScheduleCompile!Y628),ScheduleCompile!Y628/1,IF(ISTEXT(ScheduleCompile!Y628),IF(OR(ISNUMBER(FIND("5F",ScheduleCompile!Y628)),ISNUMBER(FIND("0F",ScheduleCompile!Y628)),ISNUMBER(FIND("8F",ScheduleCompile!Y628)),ISNUMBER(FIND("1F",ScheduleCompile!Y628)),ISNUMBER(FIND("2F",ScheduleCompile!Y628)),ISNUMBER(FIND("3F",ScheduleCompile!Y628)),ISNUMBER(FIND("6F",ScheduleCompile!Y628)),ISNUMBER(FIND("7F",ScheduleCompile!Y628)),ISNUMBER(FIND("9F",ScheduleCompile!Y628)),ISNUMBER(FIND("4F",ScheduleCompile!Y628))),VALUE(LEFT(ScheduleCompile!Y628,FIND("F",ScheduleCompile!Y628)-1)),ScheduleCompile!Y628)))))),"",IF(ScheduleCompile!Y628="Off",0,IF(ScheduleCompile!Y628="On",1,IF(ISNUMBER(ScheduleCompile!Y628),ScheduleCompile!Y628/1,IF(ISTEXT(ScheduleCompile!Y628),IF(OR(ISNUMBER(FIND("5F",ScheduleCompile!Y628)),ISNUMBER(FIND("0F",ScheduleCompile!Y628)),ISNUMBER(FIND("8F",ScheduleCompile!Y628)),ISNUMBER(FIND("1F",ScheduleCompile!Y628)),ISNUMBER(FIND("2F",ScheduleCompile!Y628)),ISNUMBER(FIND("3F",ScheduleCompile!Y628)),ISNUMBER(FIND("6F",ScheduleCompile!Y628)),ISNUMBER(FIND("7F",ScheduleCompile!Y628)),ISNUMBER(FIND("9F",ScheduleCompile!Y628)),ISNUMBER(FIND("4F",ScheduleCompile!Y628))),VALUE(LEFT(ScheduleCompile!Y628,FIND("F",ScheduleCompile!Y628)-1)),ScheduleCompile!Y628)))))))</f>
        <v>58</v>
      </c>
    </row>
    <row r="636" spans="1:30" x14ac:dyDescent="0.25">
      <c r="A636" t="str">
        <f t="shared" si="39"/>
        <v>SchDay "WaterMainCZ09Apr"  Type = "Temperature" Hr = (58.7, 58.7, 58.7, 58.7, 58.7, 58.7, 58.7, 58.7, 58.7, 58.7, 58.7, 58.7, 58.7, 58.7, 58.7, 58.7, 58.7, 58.7, 58.7, 58.7, 58.7, 58.7, 58.7, 58.7) ..</v>
      </c>
      <c r="B636" s="1" t="s">
        <v>623</v>
      </c>
      <c r="C636" t="str">
        <f t="shared" si="40"/>
        <v xml:space="preserve">SchDay "WaterMainCZ09Apr"  Type = "Temperature" Hr = </v>
      </c>
      <c r="D636" t="str">
        <f t="shared" si="41"/>
        <v>(58.7, 58.7, 58.7, 58.7, 58.7, 58.7, 58.7, 58.7, 58.7, 58.7, 58.7, 58.7, 58.7, 58.7, 58.7, 58.7, 58.7, 58.7, 58.7, 58.7, 58.7, 58.7, 58.7, 58.7) ..</v>
      </c>
      <c r="E636" s="30" t="str">
        <f>ScheduleCompile!A629</f>
        <v>WaterMainCZ09Apr</v>
      </c>
      <c r="F636" t="str">
        <f t="shared" si="42"/>
        <v>Temperature</v>
      </c>
      <c r="G636" s="1">
        <f>IF(AND(ISERROR(IF(ScheduleCompile!B629="Off",0,IF(ScheduleCompile!B629="On",1,IF(ISNUMBER(ScheduleCompile!B629),ScheduleCompile!B629/1,IF(ISTEXT(ScheduleCompile!B629),IF(OR(ISNUMBER(FIND("5F",ScheduleCompile!B629)),ISNUMBER(FIND("0F",ScheduleCompile!B629)),ISNUMBER(FIND("8F",ScheduleCompile!B629)),ISNUMBER(FIND("1F",ScheduleCompile!B629)),ISNUMBER(FIND("2F",ScheduleCompile!B629)),ISNUMBER(FIND("3F",ScheduleCompile!B629)),ISNUMBER(FIND("6F",ScheduleCompile!B629)),ISNUMBER(FIND("7F",ScheduleCompile!B629)),ISNUMBER(FIND("9F",ScheduleCompile!B629)),ISNUMBER(FIND("4F",ScheduleCompile!B629))),VALUE(LEFT(ScheduleCompile!B629,FIND("F",ScheduleCompile!B629)-1)),ScheduleCompile!B629)))))),ISTEXT(ScheduleCompile!#REF!)),"ENDTABLE",IF(ISERROR(IF(ScheduleCompile!B629="Off",0,IF(ScheduleCompile!B629="On",1,IF(ISNUMBER(ScheduleCompile!B629),ScheduleCompile!B629/1,IF(ISTEXT(ScheduleCompile!B629),IF(OR(ISNUMBER(FIND("5F",ScheduleCompile!B629)),ISNUMBER(FIND("0F",ScheduleCompile!B629)),ISNUMBER(FIND("8F",ScheduleCompile!B629)),ISNUMBER(FIND("1F",ScheduleCompile!B629)),ISNUMBER(FIND("2F",ScheduleCompile!B629)),ISNUMBER(FIND("3F",ScheduleCompile!B629)),ISNUMBER(FIND("6F",ScheduleCompile!B629)),ISNUMBER(FIND("7F",ScheduleCompile!B629)),ISNUMBER(FIND("9F",ScheduleCompile!B629)),ISNUMBER(FIND("4F",ScheduleCompile!B629))),VALUE(LEFT(ScheduleCompile!B629,FIND("F",ScheduleCompile!B629)-1)),ScheduleCompile!B629)))))),"",IF(ScheduleCompile!B629="Off",0,IF(ScheduleCompile!B629="On",1,IF(ISNUMBER(ScheduleCompile!B629),ScheduleCompile!B629/1,IF(ISTEXT(ScheduleCompile!B629),IF(OR(ISNUMBER(FIND("5F",ScheduleCompile!B629)),ISNUMBER(FIND("0F",ScheduleCompile!B629)),ISNUMBER(FIND("8F",ScheduleCompile!B629)),ISNUMBER(FIND("1F",ScheduleCompile!B629)),ISNUMBER(FIND("2F",ScheduleCompile!B629)),ISNUMBER(FIND("3F",ScheduleCompile!B629)),ISNUMBER(FIND("6F",ScheduleCompile!B629)),ISNUMBER(FIND("7F",ScheduleCompile!B629)),ISNUMBER(FIND("9F",ScheduleCompile!B629)),ISNUMBER(FIND("4F",ScheduleCompile!B629))),VALUE(LEFT(ScheduleCompile!B629,FIND("F",ScheduleCompile!B629)-1)),ScheduleCompile!B629)))))))</f>
        <v>58.7</v>
      </c>
      <c r="H636" s="1">
        <f>IF(AND(ISERROR(IF(ScheduleCompile!C629="Off",0,IF(ScheduleCompile!C629="On",1,IF(ISNUMBER(ScheduleCompile!C629),ScheduleCompile!C629/1,IF(ISTEXT(ScheduleCompile!C629),IF(OR(ISNUMBER(FIND("5F",ScheduleCompile!C629)),ISNUMBER(FIND("0F",ScheduleCompile!C629)),ISNUMBER(FIND("8F",ScheduleCompile!C629)),ISNUMBER(FIND("1F",ScheduleCompile!C629)),ISNUMBER(FIND("2F",ScheduleCompile!C629)),ISNUMBER(FIND("3F",ScheduleCompile!C629)),ISNUMBER(FIND("6F",ScheduleCompile!C629)),ISNUMBER(FIND("7F",ScheduleCompile!C629)),ISNUMBER(FIND("9F",ScheduleCompile!C629)),ISNUMBER(FIND("4F",ScheduleCompile!C629))),VALUE(LEFT(ScheduleCompile!C629,FIND("F",ScheduleCompile!C629)-1)),ScheduleCompile!C629)))))),ISTEXT(ScheduleCompile!#REF!)),"ENDTABLE",IF(ISERROR(IF(ScheduleCompile!C629="Off",0,IF(ScheduleCompile!C629="On",1,IF(ISNUMBER(ScheduleCompile!C629),ScheduleCompile!C629/1,IF(ISTEXT(ScheduleCompile!C629),IF(OR(ISNUMBER(FIND("5F",ScheduleCompile!C629)),ISNUMBER(FIND("0F",ScheduleCompile!C629)),ISNUMBER(FIND("8F",ScheduleCompile!C629)),ISNUMBER(FIND("1F",ScheduleCompile!C629)),ISNUMBER(FIND("2F",ScheduleCompile!C629)),ISNUMBER(FIND("3F",ScheduleCompile!C629)),ISNUMBER(FIND("6F",ScheduleCompile!C629)),ISNUMBER(FIND("7F",ScheduleCompile!C629)),ISNUMBER(FIND("9F",ScheduleCompile!C629)),ISNUMBER(FIND("4F",ScheduleCompile!C629))),VALUE(LEFT(ScheduleCompile!C629,FIND("F",ScheduleCompile!C629)-1)),ScheduleCompile!C629)))))),"",IF(ScheduleCompile!C629="Off",0,IF(ScheduleCompile!C629="On",1,IF(ISNUMBER(ScheduleCompile!C629),ScheduleCompile!C629/1,IF(ISTEXT(ScheduleCompile!C629),IF(OR(ISNUMBER(FIND("5F",ScheduleCompile!C629)),ISNUMBER(FIND("0F",ScheduleCompile!C629)),ISNUMBER(FIND("8F",ScheduleCompile!C629)),ISNUMBER(FIND("1F",ScheduleCompile!C629)),ISNUMBER(FIND("2F",ScheduleCompile!C629)),ISNUMBER(FIND("3F",ScheduleCompile!C629)),ISNUMBER(FIND("6F",ScheduleCompile!C629)),ISNUMBER(FIND("7F",ScheduleCompile!C629)),ISNUMBER(FIND("9F",ScheduleCompile!C629)),ISNUMBER(FIND("4F",ScheduleCompile!C629))),VALUE(LEFT(ScheduleCompile!C629,FIND("F",ScheduleCompile!C629)-1)),ScheduleCompile!C629)))))))</f>
        <v>58.7</v>
      </c>
      <c r="I636" s="1">
        <f>IF(AND(ISERROR(IF(ScheduleCompile!D629="Off",0,IF(ScheduleCompile!D629="On",1,IF(ISNUMBER(ScheduleCompile!D629),ScheduleCompile!D629/1,IF(ISTEXT(ScheduleCompile!D629),IF(OR(ISNUMBER(FIND("5F",ScheduleCompile!D629)),ISNUMBER(FIND("0F",ScheduleCompile!D629)),ISNUMBER(FIND("8F",ScheduleCompile!D629)),ISNUMBER(FIND("1F",ScheduleCompile!D629)),ISNUMBER(FIND("2F",ScheduleCompile!D629)),ISNUMBER(FIND("3F",ScheduleCompile!D629)),ISNUMBER(FIND("6F",ScheduleCompile!D629)),ISNUMBER(FIND("7F",ScheduleCompile!D629)),ISNUMBER(FIND("9F",ScheduleCompile!D629)),ISNUMBER(FIND("4F",ScheduleCompile!D629))),VALUE(LEFT(ScheduleCompile!D629,FIND("F",ScheduleCompile!D629)-1)),ScheduleCompile!D629)))))),ISTEXT(ScheduleCompile!#REF!)),"ENDTABLE",IF(ISERROR(IF(ScheduleCompile!D629="Off",0,IF(ScheduleCompile!D629="On",1,IF(ISNUMBER(ScheduleCompile!D629),ScheduleCompile!D629/1,IF(ISTEXT(ScheduleCompile!D629),IF(OR(ISNUMBER(FIND("5F",ScheduleCompile!D629)),ISNUMBER(FIND("0F",ScheduleCompile!D629)),ISNUMBER(FIND("8F",ScheduleCompile!D629)),ISNUMBER(FIND("1F",ScheduleCompile!D629)),ISNUMBER(FIND("2F",ScheduleCompile!D629)),ISNUMBER(FIND("3F",ScheduleCompile!D629)),ISNUMBER(FIND("6F",ScheduleCompile!D629)),ISNUMBER(FIND("7F",ScheduleCompile!D629)),ISNUMBER(FIND("9F",ScheduleCompile!D629)),ISNUMBER(FIND("4F",ScheduleCompile!D629))),VALUE(LEFT(ScheduleCompile!D629,FIND("F",ScheduleCompile!D629)-1)),ScheduleCompile!D629)))))),"",IF(ScheduleCompile!D629="Off",0,IF(ScheduleCompile!D629="On",1,IF(ISNUMBER(ScheduleCompile!D629),ScheduleCompile!D629/1,IF(ISTEXT(ScheduleCompile!D629),IF(OR(ISNUMBER(FIND("5F",ScheduleCompile!D629)),ISNUMBER(FIND("0F",ScheduleCompile!D629)),ISNUMBER(FIND("8F",ScheduleCompile!D629)),ISNUMBER(FIND("1F",ScheduleCompile!D629)),ISNUMBER(FIND("2F",ScheduleCompile!D629)),ISNUMBER(FIND("3F",ScheduleCompile!D629)),ISNUMBER(FIND("6F",ScheduleCompile!D629)),ISNUMBER(FIND("7F",ScheduleCompile!D629)),ISNUMBER(FIND("9F",ScheduleCompile!D629)),ISNUMBER(FIND("4F",ScheduleCompile!D629))),VALUE(LEFT(ScheduleCompile!D629,FIND("F",ScheduleCompile!D629)-1)),ScheduleCompile!D629)))))))</f>
        <v>58.7</v>
      </c>
      <c r="J636" s="1">
        <f>IF(AND(ISERROR(IF(ScheduleCompile!E629="Off",0,IF(ScheduleCompile!E629="On",1,IF(ISNUMBER(ScheduleCompile!E629),ScheduleCompile!E629/1,IF(ISTEXT(ScheduleCompile!E629),IF(OR(ISNUMBER(FIND("5F",ScheduleCompile!E629)),ISNUMBER(FIND("0F",ScheduleCompile!E629)),ISNUMBER(FIND("8F",ScheduleCompile!E629)),ISNUMBER(FIND("1F",ScheduleCompile!E629)),ISNUMBER(FIND("2F",ScheduleCompile!E629)),ISNUMBER(FIND("3F",ScheduleCompile!E629)),ISNUMBER(FIND("6F",ScheduleCompile!E629)),ISNUMBER(FIND("7F",ScheduleCompile!E629)),ISNUMBER(FIND("9F",ScheduleCompile!E629)),ISNUMBER(FIND("4F",ScheduleCompile!E629))),VALUE(LEFT(ScheduleCompile!E629,FIND("F",ScheduleCompile!E629)-1)),ScheduleCompile!E629)))))),ISTEXT(ScheduleCompile!#REF!)),"ENDTABLE",IF(ISERROR(IF(ScheduleCompile!E629="Off",0,IF(ScheduleCompile!E629="On",1,IF(ISNUMBER(ScheduleCompile!E629),ScheduleCompile!E629/1,IF(ISTEXT(ScheduleCompile!E629),IF(OR(ISNUMBER(FIND("5F",ScheduleCompile!E629)),ISNUMBER(FIND("0F",ScheduleCompile!E629)),ISNUMBER(FIND("8F",ScheduleCompile!E629)),ISNUMBER(FIND("1F",ScheduleCompile!E629)),ISNUMBER(FIND("2F",ScheduleCompile!E629)),ISNUMBER(FIND("3F",ScheduleCompile!E629)),ISNUMBER(FIND("6F",ScheduleCompile!E629)),ISNUMBER(FIND("7F",ScheduleCompile!E629)),ISNUMBER(FIND("9F",ScheduleCompile!E629)),ISNUMBER(FIND("4F",ScheduleCompile!E629))),VALUE(LEFT(ScheduleCompile!E629,FIND("F",ScheduleCompile!E629)-1)),ScheduleCompile!E629)))))),"",IF(ScheduleCompile!E629="Off",0,IF(ScheduleCompile!E629="On",1,IF(ISNUMBER(ScheduleCompile!E629),ScheduleCompile!E629/1,IF(ISTEXT(ScheduleCompile!E629),IF(OR(ISNUMBER(FIND("5F",ScheduleCompile!E629)),ISNUMBER(FIND("0F",ScheduleCompile!E629)),ISNUMBER(FIND("8F",ScheduleCompile!E629)),ISNUMBER(FIND("1F",ScheduleCompile!E629)),ISNUMBER(FIND("2F",ScheduleCompile!E629)),ISNUMBER(FIND("3F",ScheduleCompile!E629)),ISNUMBER(FIND("6F",ScheduleCompile!E629)),ISNUMBER(FIND("7F",ScheduleCompile!E629)),ISNUMBER(FIND("9F",ScheduleCompile!E629)),ISNUMBER(FIND("4F",ScheduleCompile!E629))),VALUE(LEFT(ScheduleCompile!E629,FIND("F",ScheduleCompile!E629)-1)),ScheduleCompile!E629)))))))</f>
        <v>58.7</v>
      </c>
      <c r="K636" s="1">
        <f>IF(AND(ISERROR(IF(ScheduleCompile!F629="Off",0,IF(ScheduleCompile!F629="On",1,IF(ISNUMBER(ScheduleCompile!F629),ScheduleCompile!F629/1,IF(ISTEXT(ScheduleCompile!F629),IF(OR(ISNUMBER(FIND("5F",ScheduleCompile!F629)),ISNUMBER(FIND("0F",ScheduleCompile!F629)),ISNUMBER(FIND("8F",ScheduleCompile!F629)),ISNUMBER(FIND("1F",ScheduleCompile!F629)),ISNUMBER(FIND("2F",ScheduleCompile!F629)),ISNUMBER(FIND("3F",ScheduleCompile!F629)),ISNUMBER(FIND("6F",ScheduleCompile!F629)),ISNUMBER(FIND("7F",ScheduleCompile!F629)),ISNUMBER(FIND("9F",ScheduleCompile!F629)),ISNUMBER(FIND("4F",ScheduleCompile!F629))),VALUE(LEFT(ScheduleCompile!F629,FIND("F",ScheduleCompile!F629)-1)),ScheduleCompile!F629)))))),ISTEXT(ScheduleCompile!#REF!)),"ENDTABLE",IF(ISERROR(IF(ScheduleCompile!F629="Off",0,IF(ScheduleCompile!F629="On",1,IF(ISNUMBER(ScheduleCompile!F629),ScheduleCompile!F629/1,IF(ISTEXT(ScheduleCompile!F629),IF(OR(ISNUMBER(FIND("5F",ScheduleCompile!F629)),ISNUMBER(FIND("0F",ScheduleCompile!F629)),ISNUMBER(FIND("8F",ScheduleCompile!F629)),ISNUMBER(FIND("1F",ScheduleCompile!F629)),ISNUMBER(FIND("2F",ScheduleCompile!F629)),ISNUMBER(FIND("3F",ScheduleCompile!F629)),ISNUMBER(FIND("6F",ScheduleCompile!F629)),ISNUMBER(FIND("7F",ScheduleCompile!F629)),ISNUMBER(FIND("9F",ScheduleCompile!F629)),ISNUMBER(FIND("4F",ScheduleCompile!F629))),VALUE(LEFT(ScheduleCompile!F629,FIND("F",ScheduleCompile!F629)-1)),ScheduleCompile!F629)))))),"",IF(ScheduleCompile!F629="Off",0,IF(ScheduleCompile!F629="On",1,IF(ISNUMBER(ScheduleCompile!F629),ScheduleCompile!F629/1,IF(ISTEXT(ScheduleCompile!F629),IF(OR(ISNUMBER(FIND("5F",ScheduleCompile!F629)),ISNUMBER(FIND("0F",ScheduleCompile!F629)),ISNUMBER(FIND("8F",ScheduleCompile!F629)),ISNUMBER(FIND("1F",ScheduleCompile!F629)),ISNUMBER(FIND("2F",ScheduleCompile!F629)),ISNUMBER(FIND("3F",ScheduleCompile!F629)),ISNUMBER(FIND("6F",ScheduleCompile!F629)),ISNUMBER(FIND("7F",ScheduleCompile!F629)),ISNUMBER(FIND("9F",ScheduleCompile!F629)),ISNUMBER(FIND("4F",ScheduleCompile!F629))),VALUE(LEFT(ScheduleCompile!F629,FIND("F",ScheduleCompile!F629)-1)),ScheduleCompile!F629)))))))</f>
        <v>58.7</v>
      </c>
      <c r="L636" s="1">
        <f>IF(AND(ISERROR(IF(ScheduleCompile!G629="Off",0,IF(ScheduleCompile!G629="On",1,IF(ISNUMBER(ScheduleCompile!G629),ScheduleCompile!G629/1,IF(ISTEXT(ScheduleCompile!G629),IF(OR(ISNUMBER(FIND("5F",ScheduleCompile!G629)),ISNUMBER(FIND("0F",ScheduleCompile!G629)),ISNUMBER(FIND("8F",ScheduleCompile!G629)),ISNUMBER(FIND("1F",ScheduleCompile!G629)),ISNUMBER(FIND("2F",ScheduleCompile!G629)),ISNUMBER(FIND("3F",ScheduleCompile!G629)),ISNUMBER(FIND("6F",ScheduleCompile!G629)),ISNUMBER(FIND("7F",ScheduleCompile!G629)),ISNUMBER(FIND("9F",ScheduleCompile!G629)),ISNUMBER(FIND("4F",ScheduleCompile!G629))),VALUE(LEFT(ScheduleCompile!G629,FIND("F",ScheduleCompile!G629)-1)),ScheduleCompile!G629)))))),ISTEXT(ScheduleCompile!#REF!)),"ENDTABLE",IF(ISERROR(IF(ScheduleCompile!G629="Off",0,IF(ScheduleCompile!G629="On",1,IF(ISNUMBER(ScheduleCompile!G629),ScheduleCompile!G629/1,IF(ISTEXT(ScheduleCompile!G629),IF(OR(ISNUMBER(FIND("5F",ScheduleCompile!G629)),ISNUMBER(FIND("0F",ScheduleCompile!G629)),ISNUMBER(FIND("8F",ScheduleCompile!G629)),ISNUMBER(FIND("1F",ScheduleCompile!G629)),ISNUMBER(FIND("2F",ScheduleCompile!G629)),ISNUMBER(FIND("3F",ScheduleCompile!G629)),ISNUMBER(FIND("6F",ScheduleCompile!G629)),ISNUMBER(FIND("7F",ScheduleCompile!G629)),ISNUMBER(FIND("9F",ScheduleCompile!G629)),ISNUMBER(FIND("4F",ScheduleCompile!G629))),VALUE(LEFT(ScheduleCompile!G629,FIND("F",ScheduleCompile!G629)-1)),ScheduleCompile!G629)))))),"",IF(ScheduleCompile!G629="Off",0,IF(ScheduleCompile!G629="On",1,IF(ISNUMBER(ScheduleCompile!G629),ScheduleCompile!G629/1,IF(ISTEXT(ScheduleCompile!G629),IF(OR(ISNUMBER(FIND("5F",ScheduleCompile!G629)),ISNUMBER(FIND("0F",ScheduleCompile!G629)),ISNUMBER(FIND("8F",ScheduleCompile!G629)),ISNUMBER(FIND("1F",ScheduleCompile!G629)),ISNUMBER(FIND("2F",ScheduleCompile!G629)),ISNUMBER(FIND("3F",ScheduleCompile!G629)),ISNUMBER(FIND("6F",ScheduleCompile!G629)),ISNUMBER(FIND("7F",ScheduleCompile!G629)),ISNUMBER(FIND("9F",ScheduleCompile!G629)),ISNUMBER(FIND("4F",ScheduleCompile!G629))),VALUE(LEFT(ScheduleCompile!G629,FIND("F",ScheduleCompile!G629)-1)),ScheduleCompile!G629)))))))</f>
        <v>58.7</v>
      </c>
      <c r="M636" s="1">
        <f>IF(AND(ISERROR(IF(ScheduleCompile!H629="Off",0,IF(ScheduleCompile!H629="On",1,IF(ISNUMBER(ScheduleCompile!H629),ScheduleCompile!H629/1,IF(ISTEXT(ScheduleCompile!H629),IF(OR(ISNUMBER(FIND("5F",ScheduleCompile!H629)),ISNUMBER(FIND("0F",ScheduleCompile!H629)),ISNUMBER(FIND("8F",ScheduleCompile!H629)),ISNUMBER(FIND("1F",ScheduleCompile!H629)),ISNUMBER(FIND("2F",ScheduleCompile!H629)),ISNUMBER(FIND("3F",ScheduleCompile!H629)),ISNUMBER(FIND("6F",ScheduleCompile!H629)),ISNUMBER(FIND("7F",ScheduleCompile!H629)),ISNUMBER(FIND("9F",ScheduleCompile!H629)),ISNUMBER(FIND("4F",ScheduleCompile!H629))),VALUE(LEFT(ScheduleCompile!H629,FIND("F",ScheduleCompile!H629)-1)),ScheduleCompile!H629)))))),ISTEXT(ScheduleCompile!#REF!)),"ENDTABLE",IF(ISERROR(IF(ScheduleCompile!H629="Off",0,IF(ScheduleCompile!H629="On",1,IF(ISNUMBER(ScheduleCompile!H629),ScheduleCompile!H629/1,IF(ISTEXT(ScheduleCompile!H629),IF(OR(ISNUMBER(FIND("5F",ScheduleCompile!H629)),ISNUMBER(FIND("0F",ScheduleCompile!H629)),ISNUMBER(FIND("8F",ScheduleCompile!H629)),ISNUMBER(FIND("1F",ScheduleCompile!H629)),ISNUMBER(FIND("2F",ScheduleCompile!H629)),ISNUMBER(FIND("3F",ScheduleCompile!H629)),ISNUMBER(FIND("6F",ScheduleCompile!H629)),ISNUMBER(FIND("7F",ScheduleCompile!H629)),ISNUMBER(FIND("9F",ScheduleCompile!H629)),ISNUMBER(FIND("4F",ScheduleCompile!H629))),VALUE(LEFT(ScheduleCompile!H629,FIND("F",ScheduleCompile!H629)-1)),ScheduleCompile!H629)))))),"",IF(ScheduleCompile!H629="Off",0,IF(ScheduleCompile!H629="On",1,IF(ISNUMBER(ScheduleCompile!H629),ScheduleCompile!H629/1,IF(ISTEXT(ScheduleCompile!H629),IF(OR(ISNUMBER(FIND("5F",ScheduleCompile!H629)),ISNUMBER(FIND("0F",ScheduleCompile!H629)),ISNUMBER(FIND("8F",ScheduleCompile!H629)),ISNUMBER(FIND("1F",ScheduleCompile!H629)),ISNUMBER(FIND("2F",ScheduleCompile!H629)),ISNUMBER(FIND("3F",ScheduleCompile!H629)),ISNUMBER(FIND("6F",ScheduleCompile!H629)),ISNUMBER(FIND("7F",ScheduleCompile!H629)),ISNUMBER(FIND("9F",ScheduleCompile!H629)),ISNUMBER(FIND("4F",ScheduleCompile!H629))),VALUE(LEFT(ScheduleCompile!H629,FIND("F",ScheduleCompile!H629)-1)),ScheduleCompile!H629)))))))</f>
        <v>58.7</v>
      </c>
      <c r="N636" s="1">
        <f>IF(AND(ISERROR(IF(ScheduleCompile!I629="Off",0,IF(ScheduleCompile!I629="On",1,IF(ISNUMBER(ScheduleCompile!I629),ScheduleCompile!I629/1,IF(ISTEXT(ScheduleCompile!I629),IF(OR(ISNUMBER(FIND("5F",ScheduleCompile!I629)),ISNUMBER(FIND("0F",ScheduleCompile!I629)),ISNUMBER(FIND("8F",ScheduleCompile!I629)),ISNUMBER(FIND("1F",ScheduleCompile!I629)),ISNUMBER(FIND("2F",ScheduleCompile!I629)),ISNUMBER(FIND("3F",ScheduleCompile!I629)),ISNUMBER(FIND("6F",ScheduleCompile!I629)),ISNUMBER(FIND("7F",ScheduleCompile!I629)),ISNUMBER(FIND("9F",ScheduleCompile!I629)),ISNUMBER(FIND("4F",ScheduleCompile!I629))),VALUE(LEFT(ScheduleCompile!I629,FIND("F",ScheduleCompile!I629)-1)),ScheduleCompile!I629)))))),ISTEXT(ScheduleCompile!#REF!)),"ENDTABLE",IF(ISERROR(IF(ScheduleCompile!I629="Off",0,IF(ScheduleCompile!I629="On",1,IF(ISNUMBER(ScheduleCompile!I629),ScheduleCompile!I629/1,IF(ISTEXT(ScheduleCompile!I629),IF(OR(ISNUMBER(FIND("5F",ScheduleCompile!I629)),ISNUMBER(FIND("0F",ScheduleCompile!I629)),ISNUMBER(FIND("8F",ScheduleCompile!I629)),ISNUMBER(FIND("1F",ScheduleCompile!I629)),ISNUMBER(FIND("2F",ScheduleCompile!I629)),ISNUMBER(FIND("3F",ScheduleCompile!I629)),ISNUMBER(FIND("6F",ScheduleCompile!I629)),ISNUMBER(FIND("7F",ScheduleCompile!I629)),ISNUMBER(FIND("9F",ScheduleCompile!I629)),ISNUMBER(FIND("4F",ScheduleCompile!I629))),VALUE(LEFT(ScheduleCompile!I629,FIND("F",ScheduleCompile!I629)-1)),ScheduleCompile!I629)))))),"",IF(ScheduleCompile!I629="Off",0,IF(ScheduleCompile!I629="On",1,IF(ISNUMBER(ScheduleCompile!I629),ScheduleCompile!I629/1,IF(ISTEXT(ScheduleCompile!I629),IF(OR(ISNUMBER(FIND("5F",ScheduleCompile!I629)),ISNUMBER(FIND("0F",ScheduleCompile!I629)),ISNUMBER(FIND("8F",ScheduleCompile!I629)),ISNUMBER(FIND("1F",ScheduleCompile!I629)),ISNUMBER(FIND("2F",ScheduleCompile!I629)),ISNUMBER(FIND("3F",ScheduleCompile!I629)),ISNUMBER(FIND("6F",ScheduleCompile!I629)),ISNUMBER(FIND("7F",ScheduleCompile!I629)),ISNUMBER(FIND("9F",ScheduleCompile!I629)),ISNUMBER(FIND("4F",ScheduleCompile!I629))),VALUE(LEFT(ScheduleCompile!I629,FIND("F",ScheduleCompile!I629)-1)),ScheduleCompile!I629)))))))</f>
        <v>58.7</v>
      </c>
      <c r="O636" s="1">
        <f>IF(AND(ISERROR(IF(ScheduleCompile!J629="Off",0,IF(ScheduleCompile!J629="On",1,IF(ISNUMBER(ScheduleCompile!J629),ScheduleCompile!J629/1,IF(ISTEXT(ScheduleCompile!J629),IF(OR(ISNUMBER(FIND("5F",ScheduleCompile!J629)),ISNUMBER(FIND("0F",ScheduleCompile!J629)),ISNUMBER(FIND("8F",ScheduleCompile!J629)),ISNUMBER(FIND("1F",ScheduleCompile!J629)),ISNUMBER(FIND("2F",ScheduleCompile!J629)),ISNUMBER(FIND("3F",ScheduleCompile!J629)),ISNUMBER(FIND("6F",ScheduleCompile!J629)),ISNUMBER(FIND("7F",ScheduleCompile!J629)),ISNUMBER(FIND("9F",ScheduleCompile!J629)),ISNUMBER(FIND("4F",ScheduleCompile!J629))),VALUE(LEFT(ScheduleCompile!J629,FIND("F",ScheduleCompile!J629)-1)),ScheduleCompile!J629)))))),ISTEXT(ScheduleCompile!#REF!)),"ENDTABLE",IF(ISERROR(IF(ScheduleCompile!J629="Off",0,IF(ScheduleCompile!J629="On",1,IF(ISNUMBER(ScheduleCompile!J629),ScheduleCompile!J629/1,IF(ISTEXT(ScheduleCompile!J629),IF(OR(ISNUMBER(FIND("5F",ScheduleCompile!J629)),ISNUMBER(FIND("0F",ScheduleCompile!J629)),ISNUMBER(FIND("8F",ScheduleCompile!J629)),ISNUMBER(FIND("1F",ScheduleCompile!J629)),ISNUMBER(FIND("2F",ScheduleCompile!J629)),ISNUMBER(FIND("3F",ScheduleCompile!J629)),ISNUMBER(FIND("6F",ScheduleCompile!J629)),ISNUMBER(FIND("7F",ScheduleCompile!J629)),ISNUMBER(FIND("9F",ScheduleCompile!J629)),ISNUMBER(FIND("4F",ScheduleCompile!J629))),VALUE(LEFT(ScheduleCompile!J629,FIND("F",ScheduleCompile!J629)-1)),ScheduleCompile!J629)))))),"",IF(ScheduleCompile!J629="Off",0,IF(ScheduleCompile!J629="On",1,IF(ISNUMBER(ScheduleCompile!J629),ScheduleCompile!J629/1,IF(ISTEXT(ScheduleCompile!J629),IF(OR(ISNUMBER(FIND("5F",ScheduleCompile!J629)),ISNUMBER(FIND("0F",ScheduleCompile!J629)),ISNUMBER(FIND("8F",ScheduleCompile!J629)),ISNUMBER(FIND("1F",ScheduleCompile!J629)),ISNUMBER(FIND("2F",ScheduleCompile!J629)),ISNUMBER(FIND("3F",ScheduleCompile!J629)),ISNUMBER(FIND("6F",ScheduleCompile!J629)),ISNUMBER(FIND("7F",ScheduleCompile!J629)),ISNUMBER(FIND("9F",ScheduleCompile!J629)),ISNUMBER(FIND("4F",ScheduleCompile!J629))),VALUE(LEFT(ScheduleCompile!J629,FIND("F",ScheduleCompile!J629)-1)),ScheduleCompile!J629)))))))</f>
        <v>58.7</v>
      </c>
      <c r="P636" s="1">
        <f>IF(AND(ISERROR(IF(ScheduleCompile!K629="Off",0,IF(ScheduleCompile!K629="On",1,IF(ISNUMBER(ScheduleCompile!K629),ScheduleCompile!K629/1,IF(ISTEXT(ScheduleCompile!K629),IF(OR(ISNUMBER(FIND("5F",ScheduleCompile!K629)),ISNUMBER(FIND("0F",ScheduleCompile!K629)),ISNUMBER(FIND("8F",ScheduleCompile!K629)),ISNUMBER(FIND("1F",ScheduleCompile!K629)),ISNUMBER(FIND("2F",ScheduleCompile!K629)),ISNUMBER(FIND("3F",ScheduleCompile!K629)),ISNUMBER(FIND("6F",ScheduleCompile!K629)),ISNUMBER(FIND("7F",ScheduleCompile!K629)),ISNUMBER(FIND("9F",ScheduleCompile!K629)),ISNUMBER(FIND("4F",ScheduleCompile!K629))),VALUE(LEFT(ScheduleCompile!K629,FIND("F",ScheduleCompile!K629)-1)),ScheduleCompile!K629)))))),ISTEXT(ScheduleCompile!#REF!)),"ENDTABLE",IF(ISERROR(IF(ScheduleCompile!K629="Off",0,IF(ScheduleCompile!K629="On",1,IF(ISNUMBER(ScheduleCompile!K629),ScheduleCompile!K629/1,IF(ISTEXT(ScheduleCompile!K629),IF(OR(ISNUMBER(FIND("5F",ScheduleCompile!K629)),ISNUMBER(FIND("0F",ScheduleCompile!K629)),ISNUMBER(FIND("8F",ScheduleCompile!K629)),ISNUMBER(FIND("1F",ScheduleCompile!K629)),ISNUMBER(FIND("2F",ScheduleCompile!K629)),ISNUMBER(FIND("3F",ScheduleCompile!K629)),ISNUMBER(FIND("6F",ScheduleCompile!K629)),ISNUMBER(FIND("7F",ScheduleCompile!K629)),ISNUMBER(FIND("9F",ScheduleCompile!K629)),ISNUMBER(FIND("4F",ScheduleCompile!K629))),VALUE(LEFT(ScheduleCompile!K629,FIND("F",ScheduleCompile!K629)-1)),ScheduleCompile!K629)))))),"",IF(ScheduleCompile!K629="Off",0,IF(ScheduleCompile!K629="On",1,IF(ISNUMBER(ScheduleCompile!K629),ScheduleCompile!K629/1,IF(ISTEXT(ScheduleCompile!K629),IF(OR(ISNUMBER(FIND("5F",ScheduleCompile!K629)),ISNUMBER(FIND("0F",ScheduleCompile!K629)),ISNUMBER(FIND("8F",ScheduleCompile!K629)),ISNUMBER(FIND("1F",ScheduleCompile!K629)),ISNUMBER(FIND("2F",ScheduleCompile!K629)),ISNUMBER(FIND("3F",ScheduleCompile!K629)),ISNUMBER(FIND("6F",ScheduleCompile!K629)),ISNUMBER(FIND("7F",ScheduleCompile!K629)),ISNUMBER(FIND("9F",ScheduleCompile!K629)),ISNUMBER(FIND("4F",ScheduleCompile!K629))),VALUE(LEFT(ScheduleCompile!K629,FIND("F",ScheduleCompile!K629)-1)),ScheduleCompile!K629)))))))</f>
        <v>58.7</v>
      </c>
      <c r="Q636" s="1">
        <f>IF(AND(ISERROR(IF(ScheduleCompile!L629="Off",0,IF(ScheduleCompile!L629="On",1,IF(ISNUMBER(ScheduleCompile!L629),ScheduleCompile!L629/1,IF(ISTEXT(ScheduleCompile!L629),IF(OR(ISNUMBER(FIND("5F",ScheduleCompile!L629)),ISNUMBER(FIND("0F",ScheduleCompile!L629)),ISNUMBER(FIND("8F",ScheduleCompile!L629)),ISNUMBER(FIND("1F",ScheduleCompile!L629)),ISNUMBER(FIND("2F",ScheduleCompile!L629)),ISNUMBER(FIND("3F",ScheduleCompile!L629)),ISNUMBER(FIND("6F",ScheduleCompile!L629)),ISNUMBER(FIND("7F",ScheduleCompile!L629)),ISNUMBER(FIND("9F",ScheduleCompile!L629)),ISNUMBER(FIND("4F",ScheduleCompile!L629))),VALUE(LEFT(ScheduleCompile!L629,FIND("F",ScheduleCompile!L629)-1)),ScheduleCompile!L629)))))),ISTEXT(ScheduleCompile!#REF!)),"ENDTABLE",IF(ISERROR(IF(ScheduleCompile!L629="Off",0,IF(ScheduleCompile!L629="On",1,IF(ISNUMBER(ScheduleCompile!L629),ScheduleCompile!L629/1,IF(ISTEXT(ScheduleCompile!L629),IF(OR(ISNUMBER(FIND("5F",ScheduleCompile!L629)),ISNUMBER(FIND("0F",ScheduleCompile!L629)),ISNUMBER(FIND("8F",ScheduleCompile!L629)),ISNUMBER(FIND("1F",ScheduleCompile!L629)),ISNUMBER(FIND("2F",ScheduleCompile!L629)),ISNUMBER(FIND("3F",ScheduleCompile!L629)),ISNUMBER(FIND("6F",ScheduleCompile!L629)),ISNUMBER(FIND("7F",ScheduleCompile!L629)),ISNUMBER(FIND("9F",ScheduleCompile!L629)),ISNUMBER(FIND("4F",ScheduleCompile!L629))),VALUE(LEFT(ScheduleCompile!L629,FIND("F",ScheduleCompile!L629)-1)),ScheduleCompile!L629)))))),"",IF(ScheduleCompile!L629="Off",0,IF(ScheduleCompile!L629="On",1,IF(ISNUMBER(ScheduleCompile!L629),ScheduleCompile!L629/1,IF(ISTEXT(ScheduleCompile!L629),IF(OR(ISNUMBER(FIND("5F",ScheduleCompile!L629)),ISNUMBER(FIND("0F",ScheduleCompile!L629)),ISNUMBER(FIND("8F",ScheduleCompile!L629)),ISNUMBER(FIND("1F",ScheduleCompile!L629)),ISNUMBER(FIND("2F",ScheduleCompile!L629)),ISNUMBER(FIND("3F",ScheduleCompile!L629)),ISNUMBER(FIND("6F",ScheduleCompile!L629)),ISNUMBER(FIND("7F",ScheduleCompile!L629)),ISNUMBER(FIND("9F",ScheduleCompile!L629)),ISNUMBER(FIND("4F",ScheduleCompile!L629))),VALUE(LEFT(ScheduleCompile!L629,FIND("F",ScheduleCompile!L629)-1)),ScheduleCompile!L629)))))))</f>
        <v>58.7</v>
      </c>
      <c r="R636" s="1">
        <f>IF(AND(ISERROR(IF(ScheduleCompile!M629="Off",0,IF(ScheduleCompile!M629="On",1,IF(ISNUMBER(ScheduleCompile!M629),ScheduleCompile!M629/1,IF(ISTEXT(ScheduleCompile!M629),IF(OR(ISNUMBER(FIND("5F",ScheduleCompile!M629)),ISNUMBER(FIND("0F",ScheduleCompile!M629)),ISNUMBER(FIND("8F",ScheduleCompile!M629)),ISNUMBER(FIND("1F",ScheduleCompile!M629)),ISNUMBER(FIND("2F",ScheduleCompile!M629)),ISNUMBER(FIND("3F",ScheduleCompile!M629)),ISNUMBER(FIND("6F",ScheduleCompile!M629)),ISNUMBER(FIND("7F",ScheduleCompile!M629)),ISNUMBER(FIND("9F",ScheduleCompile!M629)),ISNUMBER(FIND("4F",ScheduleCompile!M629))),VALUE(LEFT(ScheduleCompile!M629,FIND("F",ScheduleCompile!M629)-1)),ScheduleCompile!M629)))))),ISTEXT(ScheduleCompile!#REF!)),"ENDTABLE",IF(ISERROR(IF(ScheduleCompile!M629="Off",0,IF(ScheduleCompile!M629="On",1,IF(ISNUMBER(ScheduleCompile!M629),ScheduleCompile!M629/1,IF(ISTEXT(ScheduleCompile!M629),IF(OR(ISNUMBER(FIND("5F",ScheduleCompile!M629)),ISNUMBER(FIND("0F",ScheduleCompile!M629)),ISNUMBER(FIND("8F",ScheduleCompile!M629)),ISNUMBER(FIND("1F",ScheduleCompile!M629)),ISNUMBER(FIND("2F",ScheduleCompile!M629)),ISNUMBER(FIND("3F",ScheduleCompile!M629)),ISNUMBER(FIND("6F",ScheduleCompile!M629)),ISNUMBER(FIND("7F",ScheduleCompile!M629)),ISNUMBER(FIND("9F",ScheduleCompile!M629)),ISNUMBER(FIND("4F",ScheduleCompile!M629))),VALUE(LEFT(ScheduleCompile!M629,FIND("F",ScheduleCompile!M629)-1)),ScheduleCompile!M629)))))),"",IF(ScheduleCompile!M629="Off",0,IF(ScheduleCompile!M629="On",1,IF(ISNUMBER(ScheduleCompile!M629),ScheduleCompile!M629/1,IF(ISTEXT(ScheduleCompile!M629),IF(OR(ISNUMBER(FIND("5F",ScheduleCompile!M629)),ISNUMBER(FIND("0F",ScheduleCompile!M629)),ISNUMBER(FIND("8F",ScheduleCompile!M629)),ISNUMBER(FIND("1F",ScheduleCompile!M629)),ISNUMBER(FIND("2F",ScheduleCompile!M629)),ISNUMBER(FIND("3F",ScheduleCompile!M629)),ISNUMBER(FIND("6F",ScheduleCompile!M629)),ISNUMBER(FIND("7F",ScheduleCompile!M629)),ISNUMBER(FIND("9F",ScheduleCompile!M629)),ISNUMBER(FIND("4F",ScheduleCompile!M629))),VALUE(LEFT(ScheduleCompile!M629,FIND("F",ScheduleCompile!M629)-1)),ScheduleCompile!M629)))))))</f>
        <v>58.7</v>
      </c>
      <c r="S636" s="1">
        <f>IF(AND(ISERROR(IF(ScheduleCompile!N629="Off",0,IF(ScheduleCompile!N629="On",1,IF(ISNUMBER(ScheduleCompile!N629),ScheduleCompile!N629/1,IF(ISTEXT(ScheduleCompile!N629),IF(OR(ISNUMBER(FIND("5F",ScheduleCompile!N629)),ISNUMBER(FIND("0F",ScheduleCompile!N629)),ISNUMBER(FIND("8F",ScheduleCompile!N629)),ISNUMBER(FIND("1F",ScheduleCompile!N629)),ISNUMBER(FIND("2F",ScheduleCompile!N629)),ISNUMBER(FIND("3F",ScheduleCompile!N629)),ISNUMBER(FIND("6F",ScheduleCompile!N629)),ISNUMBER(FIND("7F",ScheduleCompile!N629)),ISNUMBER(FIND("9F",ScheduleCompile!N629)),ISNUMBER(FIND("4F",ScheduleCompile!N629))),VALUE(LEFT(ScheduleCompile!N629,FIND("F",ScheduleCompile!N629)-1)),ScheduleCompile!N629)))))),ISTEXT(ScheduleCompile!#REF!)),"ENDTABLE",IF(ISERROR(IF(ScheduleCompile!N629="Off",0,IF(ScheduleCompile!N629="On",1,IF(ISNUMBER(ScheduleCompile!N629),ScheduleCompile!N629/1,IF(ISTEXT(ScheduleCompile!N629),IF(OR(ISNUMBER(FIND("5F",ScheduleCompile!N629)),ISNUMBER(FIND("0F",ScheduleCompile!N629)),ISNUMBER(FIND("8F",ScheduleCompile!N629)),ISNUMBER(FIND("1F",ScheduleCompile!N629)),ISNUMBER(FIND("2F",ScheduleCompile!N629)),ISNUMBER(FIND("3F",ScheduleCompile!N629)),ISNUMBER(FIND("6F",ScheduleCompile!N629)),ISNUMBER(FIND("7F",ScheduleCompile!N629)),ISNUMBER(FIND("9F",ScheduleCompile!N629)),ISNUMBER(FIND("4F",ScheduleCompile!N629))),VALUE(LEFT(ScheduleCompile!N629,FIND("F",ScheduleCompile!N629)-1)),ScheduleCompile!N629)))))),"",IF(ScheduleCompile!N629="Off",0,IF(ScheduleCompile!N629="On",1,IF(ISNUMBER(ScheduleCompile!N629),ScheduleCompile!N629/1,IF(ISTEXT(ScheduleCompile!N629),IF(OR(ISNUMBER(FIND("5F",ScheduleCompile!N629)),ISNUMBER(FIND("0F",ScheduleCompile!N629)),ISNUMBER(FIND("8F",ScheduleCompile!N629)),ISNUMBER(FIND("1F",ScheduleCompile!N629)),ISNUMBER(FIND("2F",ScheduleCompile!N629)),ISNUMBER(FIND("3F",ScheduleCompile!N629)),ISNUMBER(FIND("6F",ScheduleCompile!N629)),ISNUMBER(FIND("7F",ScheduleCompile!N629)),ISNUMBER(FIND("9F",ScheduleCompile!N629)),ISNUMBER(FIND("4F",ScheduleCompile!N629))),VALUE(LEFT(ScheduleCompile!N629,FIND("F",ScheduleCompile!N629)-1)),ScheduleCompile!N629)))))))</f>
        <v>58.7</v>
      </c>
      <c r="T636" s="1">
        <f>IF(AND(ISERROR(IF(ScheduleCompile!O629="Off",0,IF(ScheduleCompile!O629="On",1,IF(ISNUMBER(ScheduleCompile!O629),ScheduleCompile!O629/1,IF(ISTEXT(ScheduleCompile!O629),IF(OR(ISNUMBER(FIND("5F",ScheduleCompile!O629)),ISNUMBER(FIND("0F",ScheduleCompile!O629)),ISNUMBER(FIND("8F",ScheduleCompile!O629)),ISNUMBER(FIND("1F",ScheduleCompile!O629)),ISNUMBER(FIND("2F",ScheduleCompile!O629)),ISNUMBER(FIND("3F",ScheduleCompile!O629)),ISNUMBER(FIND("6F",ScheduleCompile!O629)),ISNUMBER(FIND("7F",ScheduleCompile!O629)),ISNUMBER(FIND("9F",ScheduleCompile!O629)),ISNUMBER(FIND("4F",ScheduleCompile!O629))),VALUE(LEFT(ScheduleCompile!O629,FIND("F",ScheduleCompile!O629)-1)),ScheduleCompile!O629)))))),ISTEXT(ScheduleCompile!#REF!)),"ENDTABLE",IF(ISERROR(IF(ScheduleCompile!O629="Off",0,IF(ScheduleCompile!O629="On",1,IF(ISNUMBER(ScheduleCompile!O629),ScheduleCompile!O629/1,IF(ISTEXT(ScheduleCompile!O629),IF(OR(ISNUMBER(FIND("5F",ScheduleCompile!O629)),ISNUMBER(FIND("0F",ScheduleCompile!O629)),ISNUMBER(FIND("8F",ScheduleCompile!O629)),ISNUMBER(FIND("1F",ScheduleCompile!O629)),ISNUMBER(FIND("2F",ScheduleCompile!O629)),ISNUMBER(FIND("3F",ScheduleCompile!O629)),ISNUMBER(FIND("6F",ScheduleCompile!O629)),ISNUMBER(FIND("7F",ScheduleCompile!O629)),ISNUMBER(FIND("9F",ScheduleCompile!O629)),ISNUMBER(FIND("4F",ScheduleCompile!O629))),VALUE(LEFT(ScheduleCompile!O629,FIND("F",ScheduleCompile!O629)-1)),ScheduleCompile!O629)))))),"",IF(ScheduleCompile!O629="Off",0,IF(ScheduleCompile!O629="On",1,IF(ISNUMBER(ScheduleCompile!O629),ScheduleCompile!O629/1,IF(ISTEXT(ScheduleCompile!O629),IF(OR(ISNUMBER(FIND("5F",ScheduleCompile!O629)),ISNUMBER(FIND("0F",ScheduleCompile!O629)),ISNUMBER(FIND("8F",ScheduleCompile!O629)),ISNUMBER(FIND("1F",ScheduleCompile!O629)),ISNUMBER(FIND("2F",ScheduleCompile!O629)),ISNUMBER(FIND("3F",ScheduleCompile!O629)),ISNUMBER(FIND("6F",ScheduleCompile!O629)),ISNUMBER(FIND("7F",ScheduleCompile!O629)),ISNUMBER(FIND("9F",ScheduleCompile!O629)),ISNUMBER(FIND("4F",ScheduleCompile!O629))),VALUE(LEFT(ScheduleCompile!O629,FIND("F",ScheduleCompile!O629)-1)),ScheduleCompile!O629)))))))</f>
        <v>58.7</v>
      </c>
      <c r="U636" s="1">
        <f>IF(AND(ISERROR(IF(ScheduleCompile!P629="Off",0,IF(ScheduleCompile!P629="On",1,IF(ISNUMBER(ScheduleCompile!P629),ScheduleCompile!P629/1,IF(ISTEXT(ScheduleCompile!P629),IF(OR(ISNUMBER(FIND("5F",ScheduleCompile!P629)),ISNUMBER(FIND("0F",ScheduleCompile!P629)),ISNUMBER(FIND("8F",ScheduleCompile!P629)),ISNUMBER(FIND("1F",ScheduleCompile!P629)),ISNUMBER(FIND("2F",ScheduleCompile!P629)),ISNUMBER(FIND("3F",ScheduleCompile!P629)),ISNUMBER(FIND("6F",ScheduleCompile!P629)),ISNUMBER(FIND("7F",ScheduleCompile!P629)),ISNUMBER(FIND("9F",ScheduleCompile!P629)),ISNUMBER(FIND("4F",ScheduleCompile!P629))),VALUE(LEFT(ScheduleCompile!P629,FIND("F",ScheduleCompile!P629)-1)),ScheduleCompile!P629)))))),ISTEXT(ScheduleCompile!#REF!)),"ENDTABLE",IF(ISERROR(IF(ScheduleCompile!P629="Off",0,IF(ScheduleCompile!P629="On",1,IF(ISNUMBER(ScheduleCompile!P629),ScheduleCompile!P629/1,IF(ISTEXT(ScheduleCompile!P629),IF(OR(ISNUMBER(FIND("5F",ScheduleCompile!P629)),ISNUMBER(FIND("0F",ScheduleCompile!P629)),ISNUMBER(FIND("8F",ScheduleCompile!P629)),ISNUMBER(FIND("1F",ScheduleCompile!P629)),ISNUMBER(FIND("2F",ScheduleCompile!P629)),ISNUMBER(FIND("3F",ScheduleCompile!P629)),ISNUMBER(FIND("6F",ScheduleCompile!P629)),ISNUMBER(FIND("7F",ScheduleCompile!P629)),ISNUMBER(FIND("9F",ScheduleCompile!P629)),ISNUMBER(FIND("4F",ScheduleCompile!P629))),VALUE(LEFT(ScheduleCompile!P629,FIND("F",ScheduleCompile!P629)-1)),ScheduleCompile!P629)))))),"",IF(ScheduleCompile!P629="Off",0,IF(ScheduleCompile!P629="On",1,IF(ISNUMBER(ScheduleCompile!P629),ScheduleCompile!P629/1,IF(ISTEXT(ScheduleCompile!P629),IF(OR(ISNUMBER(FIND("5F",ScheduleCompile!P629)),ISNUMBER(FIND("0F",ScheduleCompile!P629)),ISNUMBER(FIND("8F",ScheduleCompile!P629)),ISNUMBER(FIND("1F",ScheduleCompile!P629)),ISNUMBER(FIND("2F",ScheduleCompile!P629)),ISNUMBER(FIND("3F",ScheduleCompile!P629)),ISNUMBER(FIND("6F",ScheduleCompile!P629)),ISNUMBER(FIND("7F",ScheduleCompile!P629)),ISNUMBER(FIND("9F",ScheduleCompile!P629)),ISNUMBER(FIND("4F",ScheduleCompile!P629))),VALUE(LEFT(ScheduleCompile!P629,FIND("F",ScheduleCompile!P629)-1)),ScheduleCompile!P629)))))))</f>
        <v>58.7</v>
      </c>
      <c r="V636" s="1">
        <f>IF(AND(ISERROR(IF(ScheduleCompile!Q629="Off",0,IF(ScheduleCompile!Q629="On",1,IF(ISNUMBER(ScheduleCompile!Q629),ScheduleCompile!Q629/1,IF(ISTEXT(ScheduleCompile!Q629),IF(OR(ISNUMBER(FIND("5F",ScheduleCompile!Q629)),ISNUMBER(FIND("0F",ScheduleCompile!Q629)),ISNUMBER(FIND("8F",ScheduleCompile!Q629)),ISNUMBER(FIND("1F",ScheduleCompile!Q629)),ISNUMBER(FIND("2F",ScheduleCompile!Q629)),ISNUMBER(FIND("3F",ScheduleCompile!Q629)),ISNUMBER(FIND("6F",ScheduleCompile!Q629)),ISNUMBER(FIND("7F",ScheduleCompile!Q629)),ISNUMBER(FIND("9F",ScheduleCompile!Q629)),ISNUMBER(FIND("4F",ScheduleCompile!Q629))),VALUE(LEFT(ScheduleCompile!Q629,FIND("F",ScheduleCompile!Q629)-1)),ScheduleCompile!Q629)))))),ISTEXT(ScheduleCompile!#REF!)),"ENDTABLE",IF(ISERROR(IF(ScheduleCompile!Q629="Off",0,IF(ScheduleCompile!Q629="On",1,IF(ISNUMBER(ScheduleCompile!Q629),ScheduleCompile!Q629/1,IF(ISTEXT(ScheduleCompile!Q629),IF(OR(ISNUMBER(FIND("5F",ScheduleCompile!Q629)),ISNUMBER(FIND("0F",ScheduleCompile!Q629)),ISNUMBER(FIND("8F",ScheduleCompile!Q629)),ISNUMBER(FIND("1F",ScheduleCompile!Q629)),ISNUMBER(FIND("2F",ScheduleCompile!Q629)),ISNUMBER(FIND("3F",ScheduleCompile!Q629)),ISNUMBER(FIND("6F",ScheduleCompile!Q629)),ISNUMBER(FIND("7F",ScheduleCompile!Q629)),ISNUMBER(FIND("9F",ScheduleCompile!Q629)),ISNUMBER(FIND("4F",ScheduleCompile!Q629))),VALUE(LEFT(ScheduleCompile!Q629,FIND("F",ScheduleCompile!Q629)-1)),ScheduleCompile!Q629)))))),"",IF(ScheduleCompile!Q629="Off",0,IF(ScheduleCompile!Q629="On",1,IF(ISNUMBER(ScheduleCompile!Q629),ScheduleCompile!Q629/1,IF(ISTEXT(ScheduleCompile!Q629),IF(OR(ISNUMBER(FIND("5F",ScheduleCompile!Q629)),ISNUMBER(FIND("0F",ScheduleCompile!Q629)),ISNUMBER(FIND("8F",ScheduleCompile!Q629)),ISNUMBER(FIND("1F",ScheduleCompile!Q629)),ISNUMBER(FIND("2F",ScheduleCompile!Q629)),ISNUMBER(FIND("3F",ScheduleCompile!Q629)),ISNUMBER(FIND("6F",ScheduleCompile!Q629)),ISNUMBER(FIND("7F",ScheduleCompile!Q629)),ISNUMBER(FIND("9F",ScheduleCompile!Q629)),ISNUMBER(FIND("4F",ScheduleCompile!Q629))),VALUE(LEFT(ScheduleCompile!Q629,FIND("F",ScheduleCompile!Q629)-1)),ScheduleCompile!Q629)))))))</f>
        <v>58.7</v>
      </c>
      <c r="W636" s="1">
        <f>IF(AND(ISERROR(IF(ScheduleCompile!R629="Off",0,IF(ScheduleCompile!R629="On",1,IF(ISNUMBER(ScheduleCompile!R629),ScheduleCompile!R629/1,IF(ISTEXT(ScheduleCompile!R629),IF(OR(ISNUMBER(FIND("5F",ScheduleCompile!R629)),ISNUMBER(FIND("0F",ScheduleCompile!R629)),ISNUMBER(FIND("8F",ScheduleCompile!R629)),ISNUMBER(FIND("1F",ScheduleCompile!R629)),ISNUMBER(FIND("2F",ScheduleCompile!R629)),ISNUMBER(FIND("3F",ScheduleCompile!R629)),ISNUMBER(FIND("6F",ScheduleCompile!R629)),ISNUMBER(FIND("7F",ScheduleCompile!R629)),ISNUMBER(FIND("9F",ScheduleCompile!R629)),ISNUMBER(FIND("4F",ScheduleCompile!R629))),VALUE(LEFT(ScheduleCompile!R629,FIND("F",ScheduleCompile!R629)-1)),ScheduleCompile!R629)))))),ISTEXT(ScheduleCompile!#REF!)),"ENDTABLE",IF(ISERROR(IF(ScheduleCompile!R629="Off",0,IF(ScheduleCompile!R629="On",1,IF(ISNUMBER(ScheduleCompile!R629),ScheduleCompile!R629/1,IF(ISTEXT(ScheduleCompile!R629),IF(OR(ISNUMBER(FIND("5F",ScheduleCompile!R629)),ISNUMBER(FIND("0F",ScheduleCompile!R629)),ISNUMBER(FIND("8F",ScheduleCompile!R629)),ISNUMBER(FIND("1F",ScheduleCompile!R629)),ISNUMBER(FIND("2F",ScheduleCompile!R629)),ISNUMBER(FIND("3F",ScheduleCompile!R629)),ISNUMBER(FIND("6F",ScheduleCompile!R629)),ISNUMBER(FIND("7F",ScheduleCompile!R629)),ISNUMBER(FIND("9F",ScheduleCompile!R629)),ISNUMBER(FIND("4F",ScheduleCompile!R629))),VALUE(LEFT(ScheduleCompile!R629,FIND("F",ScheduleCompile!R629)-1)),ScheduleCompile!R629)))))),"",IF(ScheduleCompile!R629="Off",0,IF(ScheduleCompile!R629="On",1,IF(ISNUMBER(ScheduleCompile!R629),ScheduleCompile!R629/1,IF(ISTEXT(ScheduleCompile!R629),IF(OR(ISNUMBER(FIND("5F",ScheduleCompile!R629)),ISNUMBER(FIND("0F",ScheduleCompile!R629)),ISNUMBER(FIND("8F",ScheduleCompile!R629)),ISNUMBER(FIND("1F",ScheduleCompile!R629)),ISNUMBER(FIND("2F",ScheduleCompile!R629)),ISNUMBER(FIND("3F",ScheduleCompile!R629)),ISNUMBER(FIND("6F",ScheduleCompile!R629)),ISNUMBER(FIND("7F",ScheduleCompile!R629)),ISNUMBER(FIND("9F",ScheduleCompile!R629)),ISNUMBER(FIND("4F",ScheduleCompile!R629))),VALUE(LEFT(ScheduleCompile!R629,FIND("F",ScheduleCompile!R629)-1)),ScheduleCompile!R629)))))))</f>
        <v>58.7</v>
      </c>
      <c r="X636" s="1">
        <f>IF(AND(ISERROR(IF(ScheduleCompile!S629="Off",0,IF(ScheduleCompile!S629="On",1,IF(ISNUMBER(ScheduleCompile!S629),ScheduleCompile!S629/1,IF(ISTEXT(ScheduleCompile!S629),IF(OR(ISNUMBER(FIND("5F",ScheduleCompile!S629)),ISNUMBER(FIND("0F",ScheduleCompile!S629)),ISNUMBER(FIND("8F",ScheduleCompile!S629)),ISNUMBER(FIND("1F",ScheduleCompile!S629)),ISNUMBER(FIND("2F",ScheduleCompile!S629)),ISNUMBER(FIND("3F",ScheduleCompile!S629)),ISNUMBER(FIND("6F",ScheduleCompile!S629)),ISNUMBER(FIND("7F",ScheduleCompile!S629)),ISNUMBER(FIND("9F",ScheduleCompile!S629)),ISNUMBER(FIND("4F",ScheduleCompile!S629))),VALUE(LEFT(ScheduleCompile!S629,FIND("F",ScheduleCompile!S629)-1)),ScheduleCompile!S629)))))),ISTEXT(ScheduleCompile!#REF!)),"ENDTABLE",IF(ISERROR(IF(ScheduleCompile!S629="Off",0,IF(ScheduleCompile!S629="On",1,IF(ISNUMBER(ScheduleCompile!S629),ScheduleCompile!S629/1,IF(ISTEXT(ScheduleCompile!S629),IF(OR(ISNUMBER(FIND("5F",ScheduleCompile!S629)),ISNUMBER(FIND("0F",ScheduleCompile!S629)),ISNUMBER(FIND("8F",ScheduleCompile!S629)),ISNUMBER(FIND("1F",ScheduleCompile!S629)),ISNUMBER(FIND("2F",ScheduleCompile!S629)),ISNUMBER(FIND("3F",ScheduleCompile!S629)),ISNUMBER(FIND("6F",ScheduleCompile!S629)),ISNUMBER(FIND("7F",ScheduleCompile!S629)),ISNUMBER(FIND("9F",ScheduleCompile!S629)),ISNUMBER(FIND("4F",ScheduleCompile!S629))),VALUE(LEFT(ScheduleCompile!S629,FIND("F",ScheduleCompile!S629)-1)),ScheduleCompile!S629)))))),"",IF(ScheduleCompile!S629="Off",0,IF(ScheduleCompile!S629="On",1,IF(ISNUMBER(ScheduleCompile!S629),ScheduleCompile!S629/1,IF(ISTEXT(ScheduleCompile!S629),IF(OR(ISNUMBER(FIND("5F",ScheduleCompile!S629)),ISNUMBER(FIND("0F",ScheduleCompile!S629)),ISNUMBER(FIND("8F",ScheduleCompile!S629)),ISNUMBER(FIND("1F",ScheduleCompile!S629)),ISNUMBER(FIND("2F",ScheduleCompile!S629)),ISNUMBER(FIND("3F",ScheduleCompile!S629)),ISNUMBER(FIND("6F",ScheduleCompile!S629)),ISNUMBER(FIND("7F",ScheduleCompile!S629)),ISNUMBER(FIND("9F",ScheduleCompile!S629)),ISNUMBER(FIND("4F",ScheduleCompile!S629))),VALUE(LEFT(ScheduleCompile!S629,FIND("F",ScheduleCompile!S629)-1)),ScheduleCompile!S629)))))))</f>
        <v>58.7</v>
      </c>
      <c r="Y636" s="1">
        <f>IF(AND(ISERROR(IF(ScheduleCompile!T629="Off",0,IF(ScheduleCompile!T629="On",1,IF(ISNUMBER(ScheduleCompile!T629),ScheduleCompile!T629/1,IF(ISTEXT(ScheduleCompile!T629),IF(OR(ISNUMBER(FIND("5F",ScheduleCompile!T629)),ISNUMBER(FIND("0F",ScheduleCompile!T629)),ISNUMBER(FIND("8F",ScheduleCompile!T629)),ISNUMBER(FIND("1F",ScheduleCompile!T629)),ISNUMBER(FIND("2F",ScheduleCompile!T629)),ISNUMBER(FIND("3F",ScheduleCompile!T629)),ISNUMBER(FIND("6F",ScheduleCompile!T629)),ISNUMBER(FIND("7F",ScheduleCompile!T629)),ISNUMBER(FIND("9F",ScheduleCompile!T629)),ISNUMBER(FIND("4F",ScheduleCompile!T629))),VALUE(LEFT(ScheduleCompile!T629,FIND("F",ScheduleCompile!T629)-1)),ScheduleCompile!T629)))))),ISTEXT(ScheduleCompile!#REF!)),"ENDTABLE",IF(ISERROR(IF(ScheduleCompile!T629="Off",0,IF(ScheduleCompile!T629="On",1,IF(ISNUMBER(ScheduleCompile!T629),ScheduleCompile!T629/1,IF(ISTEXT(ScheduleCompile!T629),IF(OR(ISNUMBER(FIND("5F",ScheduleCompile!T629)),ISNUMBER(FIND("0F",ScheduleCompile!T629)),ISNUMBER(FIND("8F",ScheduleCompile!T629)),ISNUMBER(FIND("1F",ScheduleCompile!T629)),ISNUMBER(FIND("2F",ScheduleCompile!T629)),ISNUMBER(FIND("3F",ScheduleCompile!T629)),ISNUMBER(FIND("6F",ScheduleCompile!T629)),ISNUMBER(FIND("7F",ScheduleCompile!T629)),ISNUMBER(FIND("9F",ScheduleCompile!T629)),ISNUMBER(FIND("4F",ScheduleCompile!T629))),VALUE(LEFT(ScheduleCompile!T629,FIND("F",ScheduleCompile!T629)-1)),ScheduleCompile!T629)))))),"",IF(ScheduleCompile!T629="Off",0,IF(ScheduleCompile!T629="On",1,IF(ISNUMBER(ScheduleCompile!T629),ScheduleCompile!T629/1,IF(ISTEXT(ScheduleCompile!T629),IF(OR(ISNUMBER(FIND("5F",ScheduleCompile!T629)),ISNUMBER(FIND("0F",ScheduleCompile!T629)),ISNUMBER(FIND("8F",ScheduleCompile!T629)),ISNUMBER(FIND("1F",ScheduleCompile!T629)),ISNUMBER(FIND("2F",ScheduleCompile!T629)),ISNUMBER(FIND("3F",ScheduleCompile!T629)),ISNUMBER(FIND("6F",ScheduleCompile!T629)),ISNUMBER(FIND("7F",ScheduleCompile!T629)),ISNUMBER(FIND("9F",ScheduleCompile!T629)),ISNUMBER(FIND("4F",ScheduleCompile!T629))),VALUE(LEFT(ScheduleCompile!T629,FIND("F",ScheduleCompile!T629)-1)),ScheduleCompile!T629)))))))</f>
        <v>58.7</v>
      </c>
      <c r="Z636" s="1">
        <f>IF(AND(ISERROR(IF(ScheduleCompile!U629="Off",0,IF(ScheduleCompile!U629="On",1,IF(ISNUMBER(ScheduleCompile!U629),ScheduleCompile!U629/1,IF(ISTEXT(ScheduleCompile!U629),IF(OR(ISNUMBER(FIND("5F",ScheduleCompile!U629)),ISNUMBER(FIND("0F",ScheduleCompile!U629)),ISNUMBER(FIND("8F",ScheduleCompile!U629)),ISNUMBER(FIND("1F",ScheduleCompile!U629)),ISNUMBER(FIND("2F",ScheduleCompile!U629)),ISNUMBER(FIND("3F",ScheduleCompile!U629)),ISNUMBER(FIND("6F",ScheduleCompile!U629)),ISNUMBER(FIND("7F",ScheduleCompile!U629)),ISNUMBER(FIND("9F",ScheduleCompile!U629)),ISNUMBER(FIND("4F",ScheduleCompile!U629))),VALUE(LEFT(ScheduleCompile!U629,FIND("F",ScheduleCompile!U629)-1)),ScheduleCompile!U629)))))),ISTEXT(ScheduleCompile!#REF!)),"ENDTABLE",IF(ISERROR(IF(ScheduleCompile!U629="Off",0,IF(ScheduleCompile!U629="On",1,IF(ISNUMBER(ScheduleCompile!U629),ScheduleCompile!U629/1,IF(ISTEXT(ScheduleCompile!U629),IF(OR(ISNUMBER(FIND("5F",ScheduleCompile!U629)),ISNUMBER(FIND("0F",ScheduleCompile!U629)),ISNUMBER(FIND("8F",ScheduleCompile!U629)),ISNUMBER(FIND("1F",ScheduleCompile!U629)),ISNUMBER(FIND("2F",ScheduleCompile!U629)),ISNUMBER(FIND("3F",ScheduleCompile!U629)),ISNUMBER(FIND("6F",ScheduleCompile!U629)),ISNUMBER(FIND("7F",ScheduleCompile!U629)),ISNUMBER(FIND("9F",ScheduleCompile!U629)),ISNUMBER(FIND("4F",ScheduleCompile!U629))),VALUE(LEFT(ScheduleCompile!U629,FIND("F",ScheduleCompile!U629)-1)),ScheduleCompile!U629)))))),"",IF(ScheduleCompile!U629="Off",0,IF(ScheduleCompile!U629="On",1,IF(ISNUMBER(ScheduleCompile!U629),ScheduleCompile!U629/1,IF(ISTEXT(ScheduleCompile!U629),IF(OR(ISNUMBER(FIND("5F",ScheduleCompile!U629)),ISNUMBER(FIND("0F",ScheduleCompile!U629)),ISNUMBER(FIND("8F",ScheduleCompile!U629)),ISNUMBER(FIND("1F",ScheduleCompile!U629)),ISNUMBER(FIND("2F",ScheduleCompile!U629)),ISNUMBER(FIND("3F",ScheduleCompile!U629)),ISNUMBER(FIND("6F",ScheduleCompile!U629)),ISNUMBER(FIND("7F",ScheduleCompile!U629)),ISNUMBER(FIND("9F",ScheduleCompile!U629)),ISNUMBER(FIND("4F",ScheduleCompile!U629))),VALUE(LEFT(ScheduleCompile!U629,FIND("F",ScheduleCompile!U629)-1)),ScheduleCompile!U629)))))))</f>
        <v>58.7</v>
      </c>
      <c r="AA636" s="1">
        <f>IF(AND(ISERROR(IF(ScheduleCompile!V629="Off",0,IF(ScheduleCompile!V629="On",1,IF(ISNUMBER(ScheduleCompile!V629),ScheduleCompile!V629/1,IF(ISTEXT(ScheduleCompile!V629),IF(OR(ISNUMBER(FIND("5F",ScheduleCompile!V629)),ISNUMBER(FIND("0F",ScheduleCompile!V629)),ISNUMBER(FIND("8F",ScheduleCompile!V629)),ISNUMBER(FIND("1F",ScheduleCompile!V629)),ISNUMBER(FIND("2F",ScheduleCompile!V629)),ISNUMBER(FIND("3F",ScheduleCompile!V629)),ISNUMBER(FIND("6F",ScheduleCompile!V629)),ISNUMBER(FIND("7F",ScheduleCompile!V629)),ISNUMBER(FIND("9F",ScheduleCompile!V629)),ISNUMBER(FIND("4F",ScheduleCompile!V629))),VALUE(LEFT(ScheduleCompile!V629,FIND("F",ScheduleCompile!V629)-1)),ScheduleCompile!V629)))))),ISTEXT(ScheduleCompile!#REF!)),"ENDTABLE",IF(ISERROR(IF(ScheduleCompile!V629="Off",0,IF(ScheduleCompile!V629="On",1,IF(ISNUMBER(ScheduleCompile!V629),ScheduleCompile!V629/1,IF(ISTEXT(ScheduleCompile!V629),IF(OR(ISNUMBER(FIND("5F",ScheduleCompile!V629)),ISNUMBER(FIND("0F",ScheduleCompile!V629)),ISNUMBER(FIND("8F",ScheduleCompile!V629)),ISNUMBER(FIND("1F",ScheduleCompile!V629)),ISNUMBER(FIND("2F",ScheduleCompile!V629)),ISNUMBER(FIND("3F",ScheduleCompile!V629)),ISNUMBER(FIND("6F",ScheduleCompile!V629)),ISNUMBER(FIND("7F",ScheduleCompile!V629)),ISNUMBER(FIND("9F",ScheduleCompile!V629)),ISNUMBER(FIND("4F",ScheduleCompile!V629))),VALUE(LEFT(ScheduleCompile!V629,FIND("F",ScheduleCompile!V629)-1)),ScheduleCompile!V629)))))),"",IF(ScheduleCompile!V629="Off",0,IF(ScheduleCompile!V629="On",1,IF(ISNUMBER(ScheduleCompile!V629),ScheduleCompile!V629/1,IF(ISTEXT(ScheduleCompile!V629),IF(OR(ISNUMBER(FIND("5F",ScheduleCompile!V629)),ISNUMBER(FIND("0F",ScheduleCompile!V629)),ISNUMBER(FIND("8F",ScheduleCompile!V629)),ISNUMBER(FIND("1F",ScheduleCompile!V629)),ISNUMBER(FIND("2F",ScheduleCompile!V629)),ISNUMBER(FIND("3F",ScheduleCompile!V629)),ISNUMBER(FIND("6F",ScheduleCompile!V629)),ISNUMBER(FIND("7F",ScheduleCompile!V629)),ISNUMBER(FIND("9F",ScheduleCompile!V629)),ISNUMBER(FIND("4F",ScheduleCompile!V629))),VALUE(LEFT(ScheduleCompile!V629,FIND("F",ScheduleCompile!V629)-1)),ScheduleCompile!V629)))))))</f>
        <v>58.7</v>
      </c>
      <c r="AB636" s="1">
        <f>IF(AND(ISERROR(IF(ScheduleCompile!W629="Off",0,IF(ScheduleCompile!W629="On",1,IF(ISNUMBER(ScheduleCompile!W629),ScheduleCompile!W629/1,IF(ISTEXT(ScheduleCompile!W629),IF(OR(ISNUMBER(FIND("5F",ScheduleCompile!W629)),ISNUMBER(FIND("0F",ScheduleCompile!W629)),ISNUMBER(FIND("8F",ScheduleCompile!W629)),ISNUMBER(FIND("1F",ScheduleCompile!W629)),ISNUMBER(FIND("2F",ScheduleCompile!W629)),ISNUMBER(FIND("3F",ScheduleCompile!W629)),ISNUMBER(FIND("6F",ScheduleCompile!W629)),ISNUMBER(FIND("7F",ScheduleCompile!W629)),ISNUMBER(FIND("9F",ScheduleCompile!W629)),ISNUMBER(FIND("4F",ScheduleCompile!W629))),VALUE(LEFT(ScheduleCompile!W629,FIND("F",ScheduleCompile!W629)-1)),ScheduleCompile!W629)))))),ISTEXT(ScheduleCompile!#REF!)),"ENDTABLE",IF(ISERROR(IF(ScheduleCompile!W629="Off",0,IF(ScheduleCompile!W629="On",1,IF(ISNUMBER(ScheduleCompile!W629),ScheduleCompile!W629/1,IF(ISTEXT(ScheduleCompile!W629),IF(OR(ISNUMBER(FIND("5F",ScheduleCompile!W629)),ISNUMBER(FIND("0F",ScheduleCompile!W629)),ISNUMBER(FIND("8F",ScheduleCompile!W629)),ISNUMBER(FIND("1F",ScheduleCompile!W629)),ISNUMBER(FIND("2F",ScheduleCompile!W629)),ISNUMBER(FIND("3F",ScheduleCompile!W629)),ISNUMBER(FIND("6F",ScheduleCompile!W629)),ISNUMBER(FIND("7F",ScheduleCompile!W629)),ISNUMBER(FIND("9F",ScheduleCompile!W629)),ISNUMBER(FIND("4F",ScheduleCompile!W629))),VALUE(LEFT(ScheduleCompile!W629,FIND("F",ScheduleCompile!W629)-1)),ScheduleCompile!W629)))))),"",IF(ScheduleCompile!W629="Off",0,IF(ScheduleCompile!W629="On",1,IF(ISNUMBER(ScheduleCompile!W629),ScheduleCompile!W629/1,IF(ISTEXT(ScheduleCompile!W629),IF(OR(ISNUMBER(FIND("5F",ScheduleCompile!W629)),ISNUMBER(FIND("0F",ScheduleCompile!W629)),ISNUMBER(FIND("8F",ScheduleCompile!W629)),ISNUMBER(FIND("1F",ScheduleCompile!W629)),ISNUMBER(FIND("2F",ScheduleCompile!W629)),ISNUMBER(FIND("3F",ScheduleCompile!W629)),ISNUMBER(FIND("6F",ScheduleCompile!W629)),ISNUMBER(FIND("7F",ScheduleCompile!W629)),ISNUMBER(FIND("9F",ScheduleCompile!W629)),ISNUMBER(FIND("4F",ScheduleCompile!W629))),VALUE(LEFT(ScheduleCompile!W629,FIND("F",ScheduleCompile!W629)-1)),ScheduleCompile!W629)))))))</f>
        <v>58.7</v>
      </c>
      <c r="AC636" s="1">
        <f>IF(AND(ISERROR(IF(ScheduleCompile!X629="Off",0,IF(ScheduleCompile!X629="On",1,IF(ISNUMBER(ScheduleCompile!X629),ScheduleCompile!X629/1,IF(ISTEXT(ScheduleCompile!X629),IF(OR(ISNUMBER(FIND("5F",ScheduleCompile!X629)),ISNUMBER(FIND("0F",ScheduleCompile!X629)),ISNUMBER(FIND("8F",ScheduleCompile!X629)),ISNUMBER(FIND("1F",ScheduleCompile!X629)),ISNUMBER(FIND("2F",ScheduleCompile!X629)),ISNUMBER(FIND("3F",ScheduleCompile!X629)),ISNUMBER(FIND("6F",ScheduleCompile!X629)),ISNUMBER(FIND("7F",ScheduleCompile!X629)),ISNUMBER(FIND("9F",ScheduleCompile!X629)),ISNUMBER(FIND("4F",ScheduleCompile!X629))),VALUE(LEFT(ScheduleCompile!X629,FIND("F",ScheduleCompile!X629)-1)),ScheduleCompile!X629)))))),ISTEXT(ScheduleCompile!#REF!)),"ENDTABLE",IF(ISERROR(IF(ScheduleCompile!X629="Off",0,IF(ScheduleCompile!X629="On",1,IF(ISNUMBER(ScheduleCompile!X629),ScheduleCompile!X629/1,IF(ISTEXT(ScheduleCompile!X629),IF(OR(ISNUMBER(FIND("5F",ScheduleCompile!X629)),ISNUMBER(FIND("0F",ScheduleCompile!X629)),ISNUMBER(FIND("8F",ScheduleCompile!X629)),ISNUMBER(FIND("1F",ScheduleCompile!X629)),ISNUMBER(FIND("2F",ScheduleCompile!X629)),ISNUMBER(FIND("3F",ScheduleCompile!X629)),ISNUMBER(FIND("6F",ScheduleCompile!X629)),ISNUMBER(FIND("7F",ScheduleCompile!X629)),ISNUMBER(FIND("9F",ScheduleCompile!X629)),ISNUMBER(FIND("4F",ScheduleCompile!X629))),VALUE(LEFT(ScheduleCompile!X629,FIND("F",ScheduleCompile!X629)-1)),ScheduleCompile!X629)))))),"",IF(ScheduleCompile!X629="Off",0,IF(ScheduleCompile!X629="On",1,IF(ISNUMBER(ScheduleCompile!X629),ScheduleCompile!X629/1,IF(ISTEXT(ScheduleCompile!X629),IF(OR(ISNUMBER(FIND("5F",ScheduleCompile!X629)),ISNUMBER(FIND("0F",ScheduleCompile!X629)),ISNUMBER(FIND("8F",ScheduleCompile!X629)),ISNUMBER(FIND("1F",ScheduleCompile!X629)),ISNUMBER(FIND("2F",ScheduleCompile!X629)),ISNUMBER(FIND("3F",ScheduleCompile!X629)),ISNUMBER(FIND("6F",ScheduleCompile!X629)),ISNUMBER(FIND("7F",ScheduleCompile!X629)),ISNUMBER(FIND("9F",ScheduleCompile!X629)),ISNUMBER(FIND("4F",ScheduleCompile!X629))),VALUE(LEFT(ScheduleCompile!X629,FIND("F",ScheduleCompile!X629)-1)),ScheduleCompile!X629)))))))</f>
        <v>58.7</v>
      </c>
      <c r="AD636" s="1">
        <f>IF(AND(ISERROR(IF(ScheduleCompile!Y629="Off",0,IF(ScheduleCompile!Y629="On",1,IF(ISNUMBER(ScheduleCompile!Y629),ScheduleCompile!Y629/1,IF(ISTEXT(ScheduleCompile!Y629),IF(OR(ISNUMBER(FIND("5F",ScheduleCompile!Y629)),ISNUMBER(FIND("0F",ScheduleCompile!Y629)),ISNUMBER(FIND("8F",ScheduleCompile!Y629)),ISNUMBER(FIND("1F",ScheduleCompile!Y629)),ISNUMBER(FIND("2F",ScheduleCompile!Y629)),ISNUMBER(FIND("3F",ScheduleCompile!Y629)),ISNUMBER(FIND("6F",ScheduleCompile!Y629)),ISNUMBER(FIND("7F",ScheduleCompile!Y629)),ISNUMBER(FIND("9F",ScheduleCompile!Y629)),ISNUMBER(FIND("4F",ScheduleCompile!Y629))),VALUE(LEFT(ScheduleCompile!Y629,FIND("F",ScheduleCompile!Y629)-1)),ScheduleCompile!Y629)))))),ISTEXT(ScheduleCompile!#REF!)),"ENDTABLE",IF(ISERROR(IF(ScheduleCompile!Y629="Off",0,IF(ScheduleCompile!Y629="On",1,IF(ISNUMBER(ScheduleCompile!Y629),ScheduleCompile!Y629/1,IF(ISTEXT(ScheduleCompile!Y629),IF(OR(ISNUMBER(FIND("5F",ScheduleCompile!Y629)),ISNUMBER(FIND("0F",ScheduleCompile!Y629)),ISNUMBER(FIND("8F",ScheduleCompile!Y629)),ISNUMBER(FIND("1F",ScheduleCompile!Y629)),ISNUMBER(FIND("2F",ScheduleCompile!Y629)),ISNUMBER(FIND("3F",ScheduleCompile!Y629)),ISNUMBER(FIND("6F",ScheduleCompile!Y629)),ISNUMBER(FIND("7F",ScheduleCompile!Y629)),ISNUMBER(FIND("9F",ScheduleCompile!Y629)),ISNUMBER(FIND("4F",ScheduleCompile!Y629))),VALUE(LEFT(ScheduleCompile!Y629,FIND("F",ScheduleCompile!Y629)-1)),ScheduleCompile!Y629)))))),"",IF(ScheduleCompile!Y629="Off",0,IF(ScheduleCompile!Y629="On",1,IF(ISNUMBER(ScheduleCompile!Y629),ScheduleCompile!Y629/1,IF(ISTEXT(ScheduleCompile!Y629),IF(OR(ISNUMBER(FIND("5F",ScheduleCompile!Y629)),ISNUMBER(FIND("0F",ScheduleCompile!Y629)),ISNUMBER(FIND("8F",ScheduleCompile!Y629)),ISNUMBER(FIND("1F",ScheduleCompile!Y629)),ISNUMBER(FIND("2F",ScheduleCompile!Y629)),ISNUMBER(FIND("3F",ScheduleCompile!Y629)),ISNUMBER(FIND("6F",ScheduleCompile!Y629)),ISNUMBER(FIND("7F",ScheduleCompile!Y629)),ISNUMBER(FIND("9F",ScheduleCompile!Y629)),ISNUMBER(FIND("4F",ScheduleCompile!Y629))),VALUE(LEFT(ScheduleCompile!Y629,FIND("F",ScheduleCompile!Y629)-1)),ScheduleCompile!Y629)))))))</f>
        <v>58.7</v>
      </c>
    </row>
    <row r="637" spans="1:30" x14ac:dyDescent="0.25">
      <c r="A637" t="str">
        <f t="shared" si="39"/>
        <v>SchDay "WaterMainCZ09May"  Type = "Temperature" Hr = (58.9, 58.9, 58.9, 58.9, 58.9, 58.9, 58.9, 58.9, 58.9, 58.9, 58.9, 58.9, 58.9, 58.9, 58.9, 58.9, 58.9, 58.9, 58.9, 58.9, 58.9, 58.9, 58.9, 58.9) ..</v>
      </c>
      <c r="B637" s="1" t="s">
        <v>623</v>
      </c>
      <c r="C637" t="str">
        <f t="shared" si="40"/>
        <v xml:space="preserve">SchDay "WaterMainCZ09May"  Type = "Temperature" Hr = </v>
      </c>
      <c r="D637" t="str">
        <f t="shared" si="41"/>
        <v>(58.9, 58.9, 58.9, 58.9, 58.9, 58.9, 58.9, 58.9, 58.9, 58.9, 58.9, 58.9, 58.9, 58.9, 58.9, 58.9, 58.9, 58.9, 58.9, 58.9, 58.9, 58.9, 58.9, 58.9) ..</v>
      </c>
      <c r="E637" s="30" t="str">
        <f>ScheduleCompile!A630</f>
        <v>WaterMainCZ09May</v>
      </c>
      <c r="F637" t="str">
        <f t="shared" si="42"/>
        <v>Temperature</v>
      </c>
      <c r="G637" s="1">
        <f>IF(AND(ISERROR(IF(ScheduleCompile!B630="Off",0,IF(ScheduleCompile!B630="On",1,IF(ISNUMBER(ScheduleCompile!B630),ScheduleCompile!B630/1,IF(ISTEXT(ScheduleCompile!B630),IF(OR(ISNUMBER(FIND("5F",ScheduleCompile!B630)),ISNUMBER(FIND("0F",ScheduleCompile!B630)),ISNUMBER(FIND("8F",ScheduleCompile!B630)),ISNUMBER(FIND("1F",ScheduleCompile!B630)),ISNUMBER(FIND("2F",ScheduleCompile!B630)),ISNUMBER(FIND("3F",ScheduleCompile!B630)),ISNUMBER(FIND("6F",ScheduleCompile!B630)),ISNUMBER(FIND("7F",ScheduleCompile!B630)),ISNUMBER(FIND("9F",ScheduleCompile!B630)),ISNUMBER(FIND("4F",ScheduleCompile!B630))),VALUE(LEFT(ScheduleCompile!B630,FIND("F",ScheduleCompile!B630)-1)),ScheduleCompile!B630)))))),ISTEXT(ScheduleCompile!#REF!)),"ENDTABLE",IF(ISERROR(IF(ScheduleCompile!B630="Off",0,IF(ScheduleCompile!B630="On",1,IF(ISNUMBER(ScheduleCompile!B630),ScheduleCompile!B630/1,IF(ISTEXT(ScheduleCompile!B630),IF(OR(ISNUMBER(FIND("5F",ScheduleCompile!B630)),ISNUMBER(FIND("0F",ScheduleCompile!B630)),ISNUMBER(FIND("8F",ScheduleCompile!B630)),ISNUMBER(FIND("1F",ScheduleCompile!B630)),ISNUMBER(FIND("2F",ScheduleCompile!B630)),ISNUMBER(FIND("3F",ScheduleCompile!B630)),ISNUMBER(FIND("6F",ScheduleCompile!B630)),ISNUMBER(FIND("7F",ScheduleCompile!B630)),ISNUMBER(FIND("9F",ScheduleCompile!B630)),ISNUMBER(FIND("4F",ScheduleCompile!B630))),VALUE(LEFT(ScheduleCompile!B630,FIND("F",ScheduleCompile!B630)-1)),ScheduleCompile!B630)))))),"",IF(ScheduleCompile!B630="Off",0,IF(ScheduleCompile!B630="On",1,IF(ISNUMBER(ScheduleCompile!B630),ScheduleCompile!B630/1,IF(ISTEXT(ScheduleCompile!B630),IF(OR(ISNUMBER(FIND("5F",ScheduleCompile!B630)),ISNUMBER(FIND("0F",ScheduleCompile!B630)),ISNUMBER(FIND("8F",ScheduleCompile!B630)),ISNUMBER(FIND("1F",ScheduleCompile!B630)),ISNUMBER(FIND("2F",ScheduleCompile!B630)),ISNUMBER(FIND("3F",ScheduleCompile!B630)),ISNUMBER(FIND("6F",ScheduleCompile!B630)),ISNUMBER(FIND("7F",ScheduleCompile!B630)),ISNUMBER(FIND("9F",ScheduleCompile!B630)),ISNUMBER(FIND("4F",ScheduleCompile!B630))),VALUE(LEFT(ScheduleCompile!B630,FIND("F",ScheduleCompile!B630)-1)),ScheduleCompile!B630)))))))</f>
        <v>58.9</v>
      </c>
      <c r="H637" s="1">
        <f>IF(AND(ISERROR(IF(ScheduleCompile!C630="Off",0,IF(ScheduleCompile!C630="On",1,IF(ISNUMBER(ScheduleCompile!C630),ScheduleCompile!C630/1,IF(ISTEXT(ScheduleCompile!C630),IF(OR(ISNUMBER(FIND("5F",ScheduleCompile!C630)),ISNUMBER(FIND("0F",ScheduleCompile!C630)),ISNUMBER(FIND("8F",ScheduleCompile!C630)),ISNUMBER(FIND("1F",ScheduleCompile!C630)),ISNUMBER(FIND("2F",ScheduleCompile!C630)),ISNUMBER(FIND("3F",ScheduleCompile!C630)),ISNUMBER(FIND("6F",ScheduleCompile!C630)),ISNUMBER(FIND("7F",ScheduleCompile!C630)),ISNUMBER(FIND("9F",ScheduleCompile!C630)),ISNUMBER(FIND("4F",ScheduleCompile!C630))),VALUE(LEFT(ScheduleCompile!C630,FIND("F",ScheduleCompile!C630)-1)),ScheduleCompile!C630)))))),ISTEXT(ScheduleCompile!#REF!)),"ENDTABLE",IF(ISERROR(IF(ScheduleCompile!C630="Off",0,IF(ScheduleCompile!C630="On",1,IF(ISNUMBER(ScheduleCompile!C630),ScheduleCompile!C630/1,IF(ISTEXT(ScheduleCompile!C630),IF(OR(ISNUMBER(FIND("5F",ScheduleCompile!C630)),ISNUMBER(FIND("0F",ScheduleCompile!C630)),ISNUMBER(FIND("8F",ScheduleCompile!C630)),ISNUMBER(FIND("1F",ScheduleCompile!C630)),ISNUMBER(FIND("2F",ScheduleCompile!C630)),ISNUMBER(FIND("3F",ScheduleCompile!C630)),ISNUMBER(FIND("6F",ScheduleCompile!C630)),ISNUMBER(FIND("7F",ScheduleCompile!C630)),ISNUMBER(FIND("9F",ScheduleCompile!C630)),ISNUMBER(FIND("4F",ScheduleCompile!C630))),VALUE(LEFT(ScheduleCompile!C630,FIND("F",ScheduleCompile!C630)-1)),ScheduleCompile!C630)))))),"",IF(ScheduleCompile!C630="Off",0,IF(ScheduleCompile!C630="On",1,IF(ISNUMBER(ScheduleCompile!C630),ScheduleCompile!C630/1,IF(ISTEXT(ScheduleCompile!C630),IF(OR(ISNUMBER(FIND("5F",ScheduleCompile!C630)),ISNUMBER(FIND("0F",ScheduleCompile!C630)),ISNUMBER(FIND("8F",ScheduleCompile!C630)),ISNUMBER(FIND("1F",ScheduleCompile!C630)),ISNUMBER(FIND("2F",ScheduleCompile!C630)),ISNUMBER(FIND("3F",ScheduleCompile!C630)),ISNUMBER(FIND("6F",ScheduleCompile!C630)),ISNUMBER(FIND("7F",ScheduleCompile!C630)),ISNUMBER(FIND("9F",ScheduleCompile!C630)),ISNUMBER(FIND("4F",ScheduleCompile!C630))),VALUE(LEFT(ScheduleCompile!C630,FIND("F",ScheduleCompile!C630)-1)),ScheduleCompile!C630)))))))</f>
        <v>58.9</v>
      </c>
      <c r="I637" s="1">
        <f>IF(AND(ISERROR(IF(ScheduleCompile!D630="Off",0,IF(ScheduleCompile!D630="On",1,IF(ISNUMBER(ScheduleCompile!D630),ScheduleCompile!D630/1,IF(ISTEXT(ScheduleCompile!D630),IF(OR(ISNUMBER(FIND("5F",ScheduleCompile!D630)),ISNUMBER(FIND("0F",ScheduleCompile!D630)),ISNUMBER(FIND("8F",ScheduleCompile!D630)),ISNUMBER(FIND("1F",ScheduleCompile!D630)),ISNUMBER(FIND("2F",ScheduleCompile!D630)),ISNUMBER(FIND("3F",ScheduleCompile!D630)),ISNUMBER(FIND("6F",ScheduleCompile!D630)),ISNUMBER(FIND("7F",ScheduleCompile!D630)),ISNUMBER(FIND("9F",ScheduleCompile!D630)),ISNUMBER(FIND("4F",ScheduleCompile!D630))),VALUE(LEFT(ScheduleCompile!D630,FIND("F",ScheduleCompile!D630)-1)),ScheduleCompile!D630)))))),ISTEXT(ScheduleCompile!#REF!)),"ENDTABLE",IF(ISERROR(IF(ScheduleCompile!D630="Off",0,IF(ScheduleCompile!D630="On",1,IF(ISNUMBER(ScheduleCompile!D630),ScheduleCompile!D630/1,IF(ISTEXT(ScheduleCompile!D630),IF(OR(ISNUMBER(FIND("5F",ScheduleCompile!D630)),ISNUMBER(FIND("0F",ScheduleCompile!D630)),ISNUMBER(FIND("8F",ScheduleCompile!D630)),ISNUMBER(FIND("1F",ScheduleCompile!D630)),ISNUMBER(FIND("2F",ScheduleCompile!D630)),ISNUMBER(FIND("3F",ScheduleCompile!D630)),ISNUMBER(FIND("6F",ScheduleCompile!D630)),ISNUMBER(FIND("7F",ScheduleCompile!D630)),ISNUMBER(FIND("9F",ScheduleCompile!D630)),ISNUMBER(FIND("4F",ScheduleCompile!D630))),VALUE(LEFT(ScheduleCompile!D630,FIND("F",ScheduleCompile!D630)-1)),ScheduleCompile!D630)))))),"",IF(ScheduleCompile!D630="Off",0,IF(ScheduleCompile!D630="On",1,IF(ISNUMBER(ScheduleCompile!D630),ScheduleCompile!D630/1,IF(ISTEXT(ScheduleCompile!D630),IF(OR(ISNUMBER(FIND("5F",ScheduleCompile!D630)),ISNUMBER(FIND("0F",ScheduleCompile!D630)),ISNUMBER(FIND("8F",ScheduleCompile!D630)),ISNUMBER(FIND("1F",ScheduleCompile!D630)),ISNUMBER(FIND("2F",ScheduleCompile!D630)),ISNUMBER(FIND("3F",ScheduleCompile!D630)),ISNUMBER(FIND("6F",ScheduleCompile!D630)),ISNUMBER(FIND("7F",ScheduleCompile!D630)),ISNUMBER(FIND("9F",ScheduleCompile!D630)),ISNUMBER(FIND("4F",ScheduleCompile!D630))),VALUE(LEFT(ScheduleCompile!D630,FIND("F",ScheduleCompile!D630)-1)),ScheduleCompile!D630)))))))</f>
        <v>58.9</v>
      </c>
      <c r="J637" s="1">
        <f>IF(AND(ISERROR(IF(ScheduleCompile!E630="Off",0,IF(ScheduleCompile!E630="On",1,IF(ISNUMBER(ScheduleCompile!E630),ScheduleCompile!E630/1,IF(ISTEXT(ScheduleCompile!E630),IF(OR(ISNUMBER(FIND("5F",ScheduleCompile!E630)),ISNUMBER(FIND("0F",ScheduleCompile!E630)),ISNUMBER(FIND("8F",ScheduleCompile!E630)),ISNUMBER(FIND("1F",ScheduleCompile!E630)),ISNUMBER(FIND("2F",ScheduleCompile!E630)),ISNUMBER(FIND("3F",ScheduleCompile!E630)),ISNUMBER(FIND("6F",ScheduleCompile!E630)),ISNUMBER(FIND("7F",ScheduleCompile!E630)),ISNUMBER(FIND("9F",ScheduleCompile!E630)),ISNUMBER(FIND("4F",ScheduleCompile!E630))),VALUE(LEFT(ScheduleCompile!E630,FIND("F",ScheduleCompile!E630)-1)),ScheduleCompile!E630)))))),ISTEXT(ScheduleCompile!#REF!)),"ENDTABLE",IF(ISERROR(IF(ScheduleCompile!E630="Off",0,IF(ScheduleCompile!E630="On",1,IF(ISNUMBER(ScheduleCompile!E630),ScheduleCompile!E630/1,IF(ISTEXT(ScheduleCompile!E630),IF(OR(ISNUMBER(FIND("5F",ScheduleCompile!E630)),ISNUMBER(FIND("0F",ScheduleCompile!E630)),ISNUMBER(FIND("8F",ScheduleCompile!E630)),ISNUMBER(FIND("1F",ScheduleCompile!E630)),ISNUMBER(FIND("2F",ScheduleCompile!E630)),ISNUMBER(FIND("3F",ScheduleCompile!E630)),ISNUMBER(FIND("6F",ScheduleCompile!E630)),ISNUMBER(FIND("7F",ScheduleCompile!E630)),ISNUMBER(FIND("9F",ScheduleCompile!E630)),ISNUMBER(FIND("4F",ScheduleCompile!E630))),VALUE(LEFT(ScheduleCompile!E630,FIND("F",ScheduleCompile!E630)-1)),ScheduleCompile!E630)))))),"",IF(ScheduleCompile!E630="Off",0,IF(ScheduleCompile!E630="On",1,IF(ISNUMBER(ScheduleCompile!E630),ScheduleCompile!E630/1,IF(ISTEXT(ScheduleCompile!E630),IF(OR(ISNUMBER(FIND("5F",ScheduleCompile!E630)),ISNUMBER(FIND("0F",ScheduleCompile!E630)),ISNUMBER(FIND("8F",ScheduleCompile!E630)),ISNUMBER(FIND("1F",ScheduleCompile!E630)),ISNUMBER(FIND("2F",ScheduleCompile!E630)),ISNUMBER(FIND("3F",ScheduleCompile!E630)),ISNUMBER(FIND("6F",ScheduleCompile!E630)),ISNUMBER(FIND("7F",ScheduleCompile!E630)),ISNUMBER(FIND("9F",ScheduleCompile!E630)),ISNUMBER(FIND("4F",ScheduleCompile!E630))),VALUE(LEFT(ScheduleCompile!E630,FIND("F",ScheduleCompile!E630)-1)),ScheduleCompile!E630)))))))</f>
        <v>58.9</v>
      </c>
      <c r="K637" s="1">
        <f>IF(AND(ISERROR(IF(ScheduleCompile!F630="Off",0,IF(ScheduleCompile!F630="On",1,IF(ISNUMBER(ScheduleCompile!F630),ScheduleCompile!F630/1,IF(ISTEXT(ScheduleCompile!F630),IF(OR(ISNUMBER(FIND("5F",ScheduleCompile!F630)),ISNUMBER(FIND("0F",ScheduleCompile!F630)),ISNUMBER(FIND("8F",ScheduleCompile!F630)),ISNUMBER(FIND("1F",ScheduleCompile!F630)),ISNUMBER(FIND("2F",ScheduleCompile!F630)),ISNUMBER(FIND("3F",ScheduleCompile!F630)),ISNUMBER(FIND("6F",ScheduleCompile!F630)),ISNUMBER(FIND("7F",ScheduleCompile!F630)),ISNUMBER(FIND("9F",ScheduleCompile!F630)),ISNUMBER(FIND("4F",ScheduleCompile!F630))),VALUE(LEFT(ScheduleCompile!F630,FIND("F",ScheduleCompile!F630)-1)),ScheduleCompile!F630)))))),ISTEXT(ScheduleCompile!#REF!)),"ENDTABLE",IF(ISERROR(IF(ScheduleCompile!F630="Off",0,IF(ScheduleCompile!F630="On",1,IF(ISNUMBER(ScheduleCompile!F630),ScheduleCompile!F630/1,IF(ISTEXT(ScheduleCompile!F630),IF(OR(ISNUMBER(FIND("5F",ScheduleCompile!F630)),ISNUMBER(FIND("0F",ScheduleCompile!F630)),ISNUMBER(FIND("8F",ScheduleCompile!F630)),ISNUMBER(FIND("1F",ScheduleCompile!F630)),ISNUMBER(FIND("2F",ScheduleCompile!F630)),ISNUMBER(FIND("3F",ScheduleCompile!F630)),ISNUMBER(FIND("6F",ScheduleCompile!F630)),ISNUMBER(FIND("7F",ScheduleCompile!F630)),ISNUMBER(FIND("9F",ScheduleCompile!F630)),ISNUMBER(FIND("4F",ScheduleCompile!F630))),VALUE(LEFT(ScheduleCompile!F630,FIND("F",ScheduleCompile!F630)-1)),ScheduleCompile!F630)))))),"",IF(ScheduleCompile!F630="Off",0,IF(ScheduleCompile!F630="On",1,IF(ISNUMBER(ScheduleCompile!F630),ScheduleCompile!F630/1,IF(ISTEXT(ScheduleCompile!F630),IF(OR(ISNUMBER(FIND("5F",ScheduleCompile!F630)),ISNUMBER(FIND("0F",ScheduleCompile!F630)),ISNUMBER(FIND("8F",ScheduleCompile!F630)),ISNUMBER(FIND("1F",ScheduleCompile!F630)),ISNUMBER(FIND("2F",ScheduleCompile!F630)),ISNUMBER(FIND("3F",ScheduleCompile!F630)),ISNUMBER(FIND("6F",ScheduleCompile!F630)),ISNUMBER(FIND("7F",ScheduleCompile!F630)),ISNUMBER(FIND("9F",ScheduleCompile!F630)),ISNUMBER(FIND("4F",ScheduleCompile!F630))),VALUE(LEFT(ScheduleCompile!F630,FIND("F",ScheduleCompile!F630)-1)),ScheduleCompile!F630)))))))</f>
        <v>58.9</v>
      </c>
      <c r="L637" s="1">
        <f>IF(AND(ISERROR(IF(ScheduleCompile!G630="Off",0,IF(ScheduleCompile!G630="On",1,IF(ISNUMBER(ScheduleCompile!G630),ScheduleCompile!G630/1,IF(ISTEXT(ScheduleCompile!G630),IF(OR(ISNUMBER(FIND("5F",ScheduleCompile!G630)),ISNUMBER(FIND("0F",ScheduleCompile!G630)),ISNUMBER(FIND("8F",ScheduleCompile!G630)),ISNUMBER(FIND("1F",ScheduleCompile!G630)),ISNUMBER(FIND("2F",ScheduleCompile!G630)),ISNUMBER(FIND("3F",ScheduleCompile!G630)),ISNUMBER(FIND("6F",ScheduleCompile!G630)),ISNUMBER(FIND("7F",ScheduleCompile!G630)),ISNUMBER(FIND("9F",ScheduleCompile!G630)),ISNUMBER(FIND("4F",ScheduleCompile!G630))),VALUE(LEFT(ScheduleCompile!G630,FIND("F",ScheduleCompile!G630)-1)),ScheduleCompile!G630)))))),ISTEXT(ScheduleCompile!#REF!)),"ENDTABLE",IF(ISERROR(IF(ScheduleCompile!G630="Off",0,IF(ScheduleCompile!G630="On",1,IF(ISNUMBER(ScheduleCompile!G630),ScheduleCompile!G630/1,IF(ISTEXT(ScheduleCompile!G630),IF(OR(ISNUMBER(FIND("5F",ScheduleCompile!G630)),ISNUMBER(FIND("0F",ScheduleCompile!G630)),ISNUMBER(FIND("8F",ScheduleCompile!G630)),ISNUMBER(FIND("1F",ScheduleCompile!G630)),ISNUMBER(FIND("2F",ScheduleCompile!G630)),ISNUMBER(FIND("3F",ScheduleCompile!G630)),ISNUMBER(FIND("6F",ScheduleCompile!G630)),ISNUMBER(FIND("7F",ScheduleCompile!G630)),ISNUMBER(FIND("9F",ScheduleCompile!G630)),ISNUMBER(FIND("4F",ScheduleCompile!G630))),VALUE(LEFT(ScheduleCompile!G630,FIND("F",ScheduleCompile!G630)-1)),ScheduleCompile!G630)))))),"",IF(ScheduleCompile!G630="Off",0,IF(ScheduleCompile!G630="On",1,IF(ISNUMBER(ScheduleCompile!G630),ScheduleCompile!G630/1,IF(ISTEXT(ScheduleCompile!G630),IF(OR(ISNUMBER(FIND("5F",ScheduleCompile!G630)),ISNUMBER(FIND("0F",ScheduleCompile!G630)),ISNUMBER(FIND("8F",ScheduleCompile!G630)),ISNUMBER(FIND("1F",ScheduleCompile!G630)),ISNUMBER(FIND("2F",ScheduleCompile!G630)),ISNUMBER(FIND("3F",ScheduleCompile!G630)),ISNUMBER(FIND("6F",ScheduleCompile!G630)),ISNUMBER(FIND("7F",ScheduleCompile!G630)),ISNUMBER(FIND("9F",ScheduleCompile!G630)),ISNUMBER(FIND("4F",ScheduleCompile!G630))),VALUE(LEFT(ScheduleCompile!G630,FIND("F",ScheduleCompile!G630)-1)),ScheduleCompile!G630)))))))</f>
        <v>58.9</v>
      </c>
      <c r="M637" s="1">
        <f>IF(AND(ISERROR(IF(ScheduleCompile!H630="Off",0,IF(ScheduleCompile!H630="On",1,IF(ISNUMBER(ScheduleCompile!H630),ScheduleCompile!H630/1,IF(ISTEXT(ScheduleCompile!H630),IF(OR(ISNUMBER(FIND("5F",ScheduleCompile!H630)),ISNUMBER(FIND("0F",ScheduleCompile!H630)),ISNUMBER(FIND("8F",ScheduleCompile!H630)),ISNUMBER(FIND("1F",ScheduleCompile!H630)),ISNUMBER(FIND("2F",ScheduleCompile!H630)),ISNUMBER(FIND("3F",ScheduleCompile!H630)),ISNUMBER(FIND("6F",ScheduleCompile!H630)),ISNUMBER(FIND("7F",ScheduleCompile!H630)),ISNUMBER(FIND("9F",ScheduleCompile!H630)),ISNUMBER(FIND("4F",ScheduleCompile!H630))),VALUE(LEFT(ScheduleCompile!H630,FIND("F",ScheduleCompile!H630)-1)),ScheduleCompile!H630)))))),ISTEXT(ScheduleCompile!#REF!)),"ENDTABLE",IF(ISERROR(IF(ScheduleCompile!H630="Off",0,IF(ScheduleCompile!H630="On",1,IF(ISNUMBER(ScheduleCompile!H630),ScheduleCompile!H630/1,IF(ISTEXT(ScheduleCompile!H630),IF(OR(ISNUMBER(FIND("5F",ScheduleCompile!H630)),ISNUMBER(FIND("0F",ScheduleCompile!H630)),ISNUMBER(FIND("8F",ScheduleCompile!H630)),ISNUMBER(FIND("1F",ScheduleCompile!H630)),ISNUMBER(FIND("2F",ScheduleCompile!H630)),ISNUMBER(FIND("3F",ScheduleCompile!H630)),ISNUMBER(FIND("6F",ScheduleCompile!H630)),ISNUMBER(FIND("7F",ScheduleCompile!H630)),ISNUMBER(FIND("9F",ScheduleCompile!H630)),ISNUMBER(FIND("4F",ScheduleCompile!H630))),VALUE(LEFT(ScheduleCompile!H630,FIND("F",ScheduleCompile!H630)-1)),ScheduleCompile!H630)))))),"",IF(ScheduleCompile!H630="Off",0,IF(ScheduleCompile!H630="On",1,IF(ISNUMBER(ScheduleCompile!H630),ScheduleCompile!H630/1,IF(ISTEXT(ScheduleCompile!H630),IF(OR(ISNUMBER(FIND("5F",ScheduleCompile!H630)),ISNUMBER(FIND("0F",ScheduleCompile!H630)),ISNUMBER(FIND("8F",ScheduleCompile!H630)),ISNUMBER(FIND("1F",ScheduleCompile!H630)),ISNUMBER(FIND("2F",ScheduleCompile!H630)),ISNUMBER(FIND("3F",ScheduleCompile!H630)),ISNUMBER(FIND("6F",ScheduleCompile!H630)),ISNUMBER(FIND("7F",ScheduleCompile!H630)),ISNUMBER(FIND("9F",ScheduleCompile!H630)),ISNUMBER(FIND("4F",ScheduleCompile!H630))),VALUE(LEFT(ScheduleCompile!H630,FIND("F",ScheduleCompile!H630)-1)),ScheduleCompile!H630)))))))</f>
        <v>58.9</v>
      </c>
      <c r="N637" s="1">
        <f>IF(AND(ISERROR(IF(ScheduleCompile!I630="Off",0,IF(ScheduleCompile!I630="On",1,IF(ISNUMBER(ScheduleCompile!I630),ScheduleCompile!I630/1,IF(ISTEXT(ScheduleCompile!I630),IF(OR(ISNUMBER(FIND("5F",ScheduleCompile!I630)),ISNUMBER(FIND("0F",ScheduleCompile!I630)),ISNUMBER(FIND("8F",ScheduleCompile!I630)),ISNUMBER(FIND("1F",ScheduleCompile!I630)),ISNUMBER(FIND("2F",ScheduleCompile!I630)),ISNUMBER(FIND("3F",ScheduleCompile!I630)),ISNUMBER(FIND("6F",ScheduleCompile!I630)),ISNUMBER(FIND("7F",ScheduleCompile!I630)),ISNUMBER(FIND("9F",ScheduleCompile!I630)),ISNUMBER(FIND("4F",ScheduleCompile!I630))),VALUE(LEFT(ScheduleCompile!I630,FIND("F",ScheduleCompile!I630)-1)),ScheduleCompile!I630)))))),ISTEXT(ScheduleCompile!#REF!)),"ENDTABLE",IF(ISERROR(IF(ScheduleCompile!I630="Off",0,IF(ScheduleCompile!I630="On",1,IF(ISNUMBER(ScheduleCompile!I630),ScheduleCompile!I630/1,IF(ISTEXT(ScheduleCompile!I630),IF(OR(ISNUMBER(FIND("5F",ScheduleCompile!I630)),ISNUMBER(FIND("0F",ScheduleCompile!I630)),ISNUMBER(FIND("8F",ScheduleCompile!I630)),ISNUMBER(FIND("1F",ScheduleCompile!I630)),ISNUMBER(FIND("2F",ScheduleCompile!I630)),ISNUMBER(FIND("3F",ScheduleCompile!I630)),ISNUMBER(FIND("6F",ScheduleCompile!I630)),ISNUMBER(FIND("7F",ScheduleCompile!I630)),ISNUMBER(FIND("9F",ScheduleCompile!I630)),ISNUMBER(FIND("4F",ScheduleCompile!I630))),VALUE(LEFT(ScheduleCompile!I630,FIND("F",ScheduleCompile!I630)-1)),ScheduleCompile!I630)))))),"",IF(ScheduleCompile!I630="Off",0,IF(ScheduleCompile!I630="On",1,IF(ISNUMBER(ScheduleCompile!I630),ScheduleCompile!I630/1,IF(ISTEXT(ScheduleCompile!I630),IF(OR(ISNUMBER(FIND("5F",ScheduleCompile!I630)),ISNUMBER(FIND("0F",ScheduleCompile!I630)),ISNUMBER(FIND("8F",ScheduleCompile!I630)),ISNUMBER(FIND("1F",ScheduleCompile!I630)),ISNUMBER(FIND("2F",ScheduleCompile!I630)),ISNUMBER(FIND("3F",ScheduleCompile!I630)),ISNUMBER(FIND("6F",ScheduleCompile!I630)),ISNUMBER(FIND("7F",ScheduleCompile!I630)),ISNUMBER(FIND("9F",ScheduleCompile!I630)),ISNUMBER(FIND("4F",ScheduleCompile!I630))),VALUE(LEFT(ScheduleCompile!I630,FIND("F",ScheduleCompile!I630)-1)),ScheduleCompile!I630)))))))</f>
        <v>58.9</v>
      </c>
      <c r="O637" s="1">
        <f>IF(AND(ISERROR(IF(ScheduleCompile!J630="Off",0,IF(ScheduleCompile!J630="On",1,IF(ISNUMBER(ScheduleCompile!J630),ScheduleCompile!J630/1,IF(ISTEXT(ScheduleCompile!J630),IF(OR(ISNUMBER(FIND("5F",ScheduleCompile!J630)),ISNUMBER(FIND("0F",ScheduleCompile!J630)),ISNUMBER(FIND("8F",ScheduleCompile!J630)),ISNUMBER(FIND("1F",ScheduleCompile!J630)),ISNUMBER(FIND("2F",ScheduleCompile!J630)),ISNUMBER(FIND("3F",ScheduleCompile!J630)),ISNUMBER(FIND("6F",ScheduleCompile!J630)),ISNUMBER(FIND("7F",ScheduleCompile!J630)),ISNUMBER(FIND("9F",ScheduleCompile!J630)),ISNUMBER(FIND("4F",ScheduleCompile!J630))),VALUE(LEFT(ScheduleCompile!J630,FIND("F",ScheduleCompile!J630)-1)),ScheduleCompile!J630)))))),ISTEXT(ScheduleCompile!#REF!)),"ENDTABLE",IF(ISERROR(IF(ScheduleCompile!J630="Off",0,IF(ScheduleCompile!J630="On",1,IF(ISNUMBER(ScheduleCompile!J630),ScheduleCompile!J630/1,IF(ISTEXT(ScheduleCompile!J630),IF(OR(ISNUMBER(FIND("5F",ScheduleCompile!J630)),ISNUMBER(FIND("0F",ScheduleCompile!J630)),ISNUMBER(FIND("8F",ScheduleCompile!J630)),ISNUMBER(FIND("1F",ScheduleCompile!J630)),ISNUMBER(FIND("2F",ScheduleCompile!J630)),ISNUMBER(FIND("3F",ScheduleCompile!J630)),ISNUMBER(FIND("6F",ScheduleCompile!J630)),ISNUMBER(FIND("7F",ScheduleCompile!J630)),ISNUMBER(FIND("9F",ScheduleCompile!J630)),ISNUMBER(FIND("4F",ScheduleCompile!J630))),VALUE(LEFT(ScheduleCompile!J630,FIND("F",ScheduleCompile!J630)-1)),ScheduleCompile!J630)))))),"",IF(ScheduleCompile!J630="Off",0,IF(ScheduleCompile!J630="On",1,IF(ISNUMBER(ScheduleCompile!J630),ScheduleCompile!J630/1,IF(ISTEXT(ScheduleCompile!J630),IF(OR(ISNUMBER(FIND("5F",ScheduleCompile!J630)),ISNUMBER(FIND("0F",ScheduleCompile!J630)),ISNUMBER(FIND("8F",ScheduleCompile!J630)),ISNUMBER(FIND("1F",ScheduleCompile!J630)),ISNUMBER(FIND("2F",ScheduleCompile!J630)),ISNUMBER(FIND("3F",ScheduleCompile!J630)),ISNUMBER(FIND("6F",ScheduleCompile!J630)),ISNUMBER(FIND("7F",ScheduleCompile!J630)),ISNUMBER(FIND("9F",ScheduleCompile!J630)),ISNUMBER(FIND("4F",ScheduleCompile!J630))),VALUE(LEFT(ScheduleCompile!J630,FIND("F",ScheduleCompile!J630)-1)),ScheduleCompile!J630)))))))</f>
        <v>58.9</v>
      </c>
      <c r="P637" s="1">
        <f>IF(AND(ISERROR(IF(ScheduleCompile!K630="Off",0,IF(ScheduleCompile!K630="On",1,IF(ISNUMBER(ScheduleCompile!K630),ScheduleCompile!K630/1,IF(ISTEXT(ScheduleCompile!K630),IF(OR(ISNUMBER(FIND("5F",ScheduleCompile!K630)),ISNUMBER(FIND("0F",ScheduleCompile!K630)),ISNUMBER(FIND("8F",ScheduleCompile!K630)),ISNUMBER(FIND("1F",ScheduleCompile!K630)),ISNUMBER(FIND("2F",ScheduleCompile!K630)),ISNUMBER(FIND("3F",ScheduleCompile!K630)),ISNUMBER(FIND("6F",ScheduleCompile!K630)),ISNUMBER(FIND("7F",ScheduleCompile!K630)),ISNUMBER(FIND("9F",ScheduleCompile!K630)),ISNUMBER(FIND("4F",ScheduleCompile!K630))),VALUE(LEFT(ScheduleCompile!K630,FIND("F",ScheduleCompile!K630)-1)),ScheduleCompile!K630)))))),ISTEXT(ScheduleCompile!#REF!)),"ENDTABLE",IF(ISERROR(IF(ScheduleCompile!K630="Off",0,IF(ScheduleCompile!K630="On",1,IF(ISNUMBER(ScheduleCompile!K630),ScheduleCompile!K630/1,IF(ISTEXT(ScheduleCompile!K630),IF(OR(ISNUMBER(FIND("5F",ScheduleCompile!K630)),ISNUMBER(FIND("0F",ScheduleCompile!K630)),ISNUMBER(FIND("8F",ScheduleCompile!K630)),ISNUMBER(FIND("1F",ScheduleCompile!K630)),ISNUMBER(FIND("2F",ScheduleCompile!K630)),ISNUMBER(FIND("3F",ScheduleCompile!K630)),ISNUMBER(FIND("6F",ScheduleCompile!K630)),ISNUMBER(FIND("7F",ScheduleCompile!K630)),ISNUMBER(FIND("9F",ScheduleCompile!K630)),ISNUMBER(FIND("4F",ScheduleCompile!K630))),VALUE(LEFT(ScheduleCompile!K630,FIND("F",ScheduleCompile!K630)-1)),ScheduleCompile!K630)))))),"",IF(ScheduleCompile!K630="Off",0,IF(ScheduleCompile!K630="On",1,IF(ISNUMBER(ScheduleCompile!K630),ScheduleCompile!K630/1,IF(ISTEXT(ScheduleCompile!K630),IF(OR(ISNUMBER(FIND("5F",ScheduleCompile!K630)),ISNUMBER(FIND("0F",ScheduleCompile!K630)),ISNUMBER(FIND("8F",ScheduleCompile!K630)),ISNUMBER(FIND("1F",ScheduleCompile!K630)),ISNUMBER(FIND("2F",ScheduleCompile!K630)),ISNUMBER(FIND("3F",ScheduleCompile!K630)),ISNUMBER(FIND("6F",ScheduleCompile!K630)),ISNUMBER(FIND("7F",ScheduleCompile!K630)),ISNUMBER(FIND("9F",ScheduleCompile!K630)),ISNUMBER(FIND("4F",ScheduleCompile!K630))),VALUE(LEFT(ScheduleCompile!K630,FIND("F",ScheduleCompile!K630)-1)),ScheduleCompile!K630)))))))</f>
        <v>58.9</v>
      </c>
      <c r="Q637" s="1">
        <f>IF(AND(ISERROR(IF(ScheduleCompile!L630="Off",0,IF(ScheduleCompile!L630="On",1,IF(ISNUMBER(ScheduleCompile!L630),ScheduleCompile!L630/1,IF(ISTEXT(ScheduleCompile!L630),IF(OR(ISNUMBER(FIND("5F",ScheduleCompile!L630)),ISNUMBER(FIND("0F",ScheduleCompile!L630)),ISNUMBER(FIND("8F",ScheduleCompile!L630)),ISNUMBER(FIND("1F",ScheduleCompile!L630)),ISNUMBER(FIND("2F",ScheduleCompile!L630)),ISNUMBER(FIND("3F",ScheduleCompile!L630)),ISNUMBER(FIND("6F",ScheduleCompile!L630)),ISNUMBER(FIND("7F",ScheduleCompile!L630)),ISNUMBER(FIND("9F",ScheduleCompile!L630)),ISNUMBER(FIND("4F",ScheduleCompile!L630))),VALUE(LEFT(ScheduleCompile!L630,FIND("F",ScheduleCompile!L630)-1)),ScheduleCompile!L630)))))),ISTEXT(ScheduleCompile!#REF!)),"ENDTABLE",IF(ISERROR(IF(ScheduleCompile!L630="Off",0,IF(ScheduleCompile!L630="On",1,IF(ISNUMBER(ScheduleCompile!L630),ScheduleCompile!L630/1,IF(ISTEXT(ScheduleCompile!L630),IF(OR(ISNUMBER(FIND("5F",ScheduleCompile!L630)),ISNUMBER(FIND("0F",ScheduleCompile!L630)),ISNUMBER(FIND("8F",ScheduleCompile!L630)),ISNUMBER(FIND("1F",ScheduleCompile!L630)),ISNUMBER(FIND("2F",ScheduleCompile!L630)),ISNUMBER(FIND("3F",ScheduleCompile!L630)),ISNUMBER(FIND("6F",ScheduleCompile!L630)),ISNUMBER(FIND("7F",ScheduleCompile!L630)),ISNUMBER(FIND("9F",ScheduleCompile!L630)),ISNUMBER(FIND("4F",ScheduleCompile!L630))),VALUE(LEFT(ScheduleCompile!L630,FIND("F",ScheduleCompile!L630)-1)),ScheduleCompile!L630)))))),"",IF(ScheduleCompile!L630="Off",0,IF(ScheduleCompile!L630="On",1,IF(ISNUMBER(ScheduleCompile!L630),ScheduleCompile!L630/1,IF(ISTEXT(ScheduleCompile!L630),IF(OR(ISNUMBER(FIND("5F",ScheduleCompile!L630)),ISNUMBER(FIND("0F",ScheduleCompile!L630)),ISNUMBER(FIND("8F",ScheduleCompile!L630)),ISNUMBER(FIND("1F",ScheduleCompile!L630)),ISNUMBER(FIND("2F",ScheduleCompile!L630)),ISNUMBER(FIND("3F",ScheduleCompile!L630)),ISNUMBER(FIND("6F",ScheduleCompile!L630)),ISNUMBER(FIND("7F",ScheduleCompile!L630)),ISNUMBER(FIND("9F",ScheduleCompile!L630)),ISNUMBER(FIND("4F",ScheduleCompile!L630))),VALUE(LEFT(ScheduleCompile!L630,FIND("F",ScheduleCompile!L630)-1)),ScheduleCompile!L630)))))))</f>
        <v>58.9</v>
      </c>
      <c r="R637" s="1">
        <f>IF(AND(ISERROR(IF(ScheduleCompile!M630="Off",0,IF(ScheduleCompile!M630="On",1,IF(ISNUMBER(ScheduleCompile!M630),ScheduleCompile!M630/1,IF(ISTEXT(ScheduleCompile!M630),IF(OR(ISNUMBER(FIND("5F",ScheduleCompile!M630)),ISNUMBER(FIND("0F",ScheduleCompile!M630)),ISNUMBER(FIND("8F",ScheduleCompile!M630)),ISNUMBER(FIND("1F",ScheduleCompile!M630)),ISNUMBER(FIND("2F",ScheduleCompile!M630)),ISNUMBER(FIND("3F",ScheduleCompile!M630)),ISNUMBER(FIND("6F",ScheduleCompile!M630)),ISNUMBER(FIND("7F",ScheduleCompile!M630)),ISNUMBER(FIND("9F",ScheduleCompile!M630)),ISNUMBER(FIND("4F",ScheduleCompile!M630))),VALUE(LEFT(ScheduleCompile!M630,FIND("F",ScheduleCompile!M630)-1)),ScheduleCompile!M630)))))),ISTEXT(ScheduleCompile!#REF!)),"ENDTABLE",IF(ISERROR(IF(ScheduleCompile!M630="Off",0,IF(ScheduleCompile!M630="On",1,IF(ISNUMBER(ScheduleCompile!M630),ScheduleCompile!M630/1,IF(ISTEXT(ScheduleCompile!M630),IF(OR(ISNUMBER(FIND("5F",ScheduleCompile!M630)),ISNUMBER(FIND("0F",ScheduleCompile!M630)),ISNUMBER(FIND("8F",ScheduleCompile!M630)),ISNUMBER(FIND("1F",ScheduleCompile!M630)),ISNUMBER(FIND("2F",ScheduleCompile!M630)),ISNUMBER(FIND("3F",ScheduleCompile!M630)),ISNUMBER(FIND("6F",ScheduleCompile!M630)),ISNUMBER(FIND("7F",ScheduleCompile!M630)),ISNUMBER(FIND("9F",ScheduleCompile!M630)),ISNUMBER(FIND("4F",ScheduleCompile!M630))),VALUE(LEFT(ScheduleCompile!M630,FIND("F",ScheduleCompile!M630)-1)),ScheduleCompile!M630)))))),"",IF(ScheduleCompile!M630="Off",0,IF(ScheduleCompile!M630="On",1,IF(ISNUMBER(ScheduleCompile!M630),ScheduleCompile!M630/1,IF(ISTEXT(ScheduleCompile!M630),IF(OR(ISNUMBER(FIND("5F",ScheduleCompile!M630)),ISNUMBER(FIND("0F",ScheduleCompile!M630)),ISNUMBER(FIND("8F",ScheduleCompile!M630)),ISNUMBER(FIND("1F",ScheduleCompile!M630)),ISNUMBER(FIND("2F",ScheduleCompile!M630)),ISNUMBER(FIND("3F",ScheduleCompile!M630)),ISNUMBER(FIND("6F",ScheduleCompile!M630)),ISNUMBER(FIND("7F",ScheduleCompile!M630)),ISNUMBER(FIND("9F",ScheduleCompile!M630)),ISNUMBER(FIND("4F",ScheduleCompile!M630))),VALUE(LEFT(ScheduleCompile!M630,FIND("F",ScheduleCompile!M630)-1)),ScheduleCompile!M630)))))))</f>
        <v>58.9</v>
      </c>
      <c r="S637" s="1">
        <f>IF(AND(ISERROR(IF(ScheduleCompile!N630="Off",0,IF(ScheduleCompile!N630="On",1,IF(ISNUMBER(ScheduleCompile!N630),ScheduleCompile!N630/1,IF(ISTEXT(ScheduleCompile!N630),IF(OR(ISNUMBER(FIND("5F",ScheduleCompile!N630)),ISNUMBER(FIND("0F",ScheduleCompile!N630)),ISNUMBER(FIND("8F",ScheduleCompile!N630)),ISNUMBER(FIND("1F",ScheduleCompile!N630)),ISNUMBER(FIND("2F",ScheduleCompile!N630)),ISNUMBER(FIND("3F",ScheduleCompile!N630)),ISNUMBER(FIND("6F",ScheduleCompile!N630)),ISNUMBER(FIND("7F",ScheduleCompile!N630)),ISNUMBER(FIND("9F",ScheduleCompile!N630)),ISNUMBER(FIND("4F",ScheduleCompile!N630))),VALUE(LEFT(ScheduleCompile!N630,FIND("F",ScheduleCompile!N630)-1)),ScheduleCompile!N630)))))),ISTEXT(ScheduleCompile!#REF!)),"ENDTABLE",IF(ISERROR(IF(ScheduleCompile!N630="Off",0,IF(ScheduleCompile!N630="On",1,IF(ISNUMBER(ScheduleCompile!N630),ScheduleCompile!N630/1,IF(ISTEXT(ScheduleCompile!N630),IF(OR(ISNUMBER(FIND("5F",ScheduleCompile!N630)),ISNUMBER(FIND("0F",ScheduleCompile!N630)),ISNUMBER(FIND("8F",ScheduleCompile!N630)),ISNUMBER(FIND("1F",ScheduleCompile!N630)),ISNUMBER(FIND("2F",ScheduleCompile!N630)),ISNUMBER(FIND("3F",ScheduleCompile!N630)),ISNUMBER(FIND("6F",ScheduleCompile!N630)),ISNUMBER(FIND("7F",ScheduleCompile!N630)),ISNUMBER(FIND("9F",ScheduleCompile!N630)),ISNUMBER(FIND("4F",ScheduleCompile!N630))),VALUE(LEFT(ScheduleCompile!N630,FIND("F",ScheduleCompile!N630)-1)),ScheduleCompile!N630)))))),"",IF(ScheduleCompile!N630="Off",0,IF(ScheduleCompile!N630="On",1,IF(ISNUMBER(ScheduleCompile!N630),ScheduleCompile!N630/1,IF(ISTEXT(ScheduleCompile!N630),IF(OR(ISNUMBER(FIND("5F",ScheduleCompile!N630)),ISNUMBER(FIND("0F",ScheduleCompile!N630)),ISNUMBER(FIND("8F",ScheduleCompile!N630)),ISNUMBER(FIND("1F",ScheduleCompile!N630)),ISNUMBER(FIND("2F",ScheduleCompile!N630)),ISNUMBER(FIND("3F",ScheduleCompile!N630)),ISNUMBER(FIND("6F",ScheduleCompile!N630)),ISNUMBER(FIND("7F",ScheduleCompile!N630)),ISNUMBER(FIND("9F",ScheduleCompile!N630)),ISNUMBER(FIND("4F",ScheduleCompile!N630))),VALUE(LEFT(ScheduleCompile!N630,FIND("F",ScheduleCompile!N630)-1)),ScheduleCompile!N630)))))))</f>
        <v>58.9</v>
      </c>
      <c r="T637" s="1">
        <f>IF(AND(ISERROR(IF(ScheduleCompile!O630="Off",0,IF(ScheduleCompile!O630="On",1,IF(ISNUMBER(ScheduleCompile!O630),ScheduleCompile!O630/1,IF(ISTEXT(ScheduleCompile!O630),IF(OR(ISNUMBER(FIND("5F",ScheduleCompile!O630)),ISNUMBER(FIND("0F",ScheduleCompile!O630)),ISNUMBER(FIND("8F",ScheduleCompile!O630)),ISNUMBER(FIND("1F",ScheduleCompile!O630)),ISNUMBER(FIND("2F",ScheduleCompile!O630)),ISNUMBER(FIND("3F",ScheduleCompile!O630)),ISNUMBER(FIND("6F",ScheduleCompile!O630)),ISNUMBER(FIND("7F",ScheduleCompile!O630)),ISNUMBER(FIND("9F",ScheduleCompile!O630)),ISNUMBER(FIND("4F",ScheduleCompile!O630))),VALUE(LEFT(ScheduleCompile!O630,FIND("F",ScheduleCompile!O630)-1)),ScheduleCompile!O630)))))),ISTEXT(ScheduleCompile!#REF!)),"ENDTABLE",IF(ISERROR(IF(ScheduleCompile!O630="Off",0,IF(ScheduleCompile!O630="On",1,IF(ISNUMBER(ScheduleCompile!O630),ScheduleCompile!O630/1,IF(ISTEXT(ScheduleCompile!O630),IF(OR(ISNUMBER(FIND("5F",ScheduleCompile!O630)),ISNUMBER(FIND("0F",ScheduleCompile!O630)),ISNUMBER(FIND("8F",ScheduleCompile!O630)),ISNUMBER(FIND("1F",ScheduleCompile!O630)),ISNUMBER(FIND("2F",ScheduleCompile!O630)),ISNUMBER(FIND("3F",ScheduleCompile!O630)),ISNUMBER(FIND("6F",ScheduleCompile!O630)),ISNUMBER(FIND("7F",ScheduleCompile!O630)),ISNUMBER(FIND("9F",ScheduleCompile!O630)),ISNUMBER(FIND("4F",ScheduleCompile!O630))),VALUE(LEFT(ScheduleCompile!O630,FIND("F",ScheduleCompile!O630)-1)),ScheduleCompile!O630)))))),"",IF(ScheduleCompile!O630="Off",0,IF(ScheduleCompile!O630="On",1,IF(ISNUMBER(ScheduleCompile!O630),ScheduleCompile!O630/1,IF(ISTEXT(ScheduleCompile!O630),IF(OR(ISNUMBER(FIND("5F",ScheduleCompile!O630)),ISNUMBER(FIND("0F",ScheduleCompile!O630)),ISNUMBER(FIND("8F",ScheduleCompile!O630)),ISNUMBER(FIND("1F",ScheduleCompile!O630)),ISNUMBER(FIND("2F",ScheduleCompile!O630)),ISNUMBER(FIND("3F",ScheduleCompile!O630)),ISNUMBER(FIND("6F",ScheduleCompile!O630)),ISNUMBER(FIND("7F",ScheduleCompile!O630)),ISNUMBER(FIND("9F",ScheduleCompile!O630)),ISNUMBER(FIND("4F",ScheduleCompile!O630))),VALUE(LEFT(ScheduleCompile!O630,FIND("F",ScheduleCompile!O630)-1)),ScheduleCompile!O630)))))))</f>
        <v>58.9</v>
      </c>
      <c r="U637" s="1">
        <f>IF(AND(ISERROR(IF(ScheduleCompile!P630="Off",0,IF(ScheduleCompile!P630="On",1,IF(ISNUMBER(ScheduleCompile!P630),ScheduleCompile!P630/1,IF(ISTEXT(ScheduleCompile!P630),IF(OR(ISNUMBER(FIND("5F",ScheduleCompile!P630)),ISNUMBER(FIND("0F",ScheduleCompile!P630)),ISNUMBER(FIND("8F",ScheduleCompile!P630)),ISNUMBER(FIND("1F",ScheduleCompile!P630)),ISNUMBER(FIND("2F",ScheduleCompile!P630)),ISNUMBER(FIND("3F",ScheduleCompile!P630)),ISNUMBER(FIND("6F",ScheduleCompile!P630)),ISNUMBER(FIND("7F",ScheduleCompile!P630)),ISNUMBER(FIND("9F",ScheduleCompile!P630)),ISNUMBER(FIND("4F",ScheduleCompile!P630))),VALUE(LEFT(ScheduleCompile!P630,FIND("F",ScheduleCompile!P630)-1)),ScheduleCompile!P630)))))),ISTEXT(ScheduleCompile!#REF!)),"ENDTABLE",IF(ISERROR(IF(ScheduleCompile!P630="Off",0,IF(ScheduleCompile!P630="On",1,IF(ISNUMBER(ScheduleCompile!P630),ScheduleCompile!P630/1,IF(ISTEXT(ScheduleCompile!P630),IF(OR(ISNUMBER(FIND("5F",ScheduleCompile!P630)),ISNUMBER(FIND("0F",ScheduleCompile!P630)),ISNUMBER(FIND("8F",ScheduleCompile!P630)),ISNUMBER(FIND("1F",ScheduleCompile!P630)),ISNUMBER(FIND("2F",ScheduleCompile!P630)),ISNUMBER(FIND("3F",ScheduleCompile!P630)),ISNUMBER(FIND("6F",ScheduleCompile!P630)),ISNUMBER(FIND("7F",ScheduleCompile!P630)),ISNUMBER(FIND("9F",ScheduleCompile!P630)),ISNUMBER(FIND("4F",ScheduleCompile!P630))),VALUE(LEFT(ScheduleCompile!P630,FIND("F",ScheduleCompile!P630)-1)),ScheduleCompile!P630)))))),"",IF(ScheduleCompile!P630="Off",0,IF(ScheduleCompile!P630="On",1,IF(ISNUMBER(ScheduleCompile!P630),ScheduleCompile!P630/1,IF(ISTEXT(ScheduleCompile!P630),IF(OR(ISNUMBER(FIND("5F",ScheduleCompile!P630)),ISNUMBER(FIND("0F",ScheduleCompile!P630)),ISNUMBER(FIND("8F",ScheduleCompile!P630)),ISNUMBER(FIND("1F",ScheduleCompile!P630)),ISNUMBER(FIND("2F",ScheduleCompile!P630)),ISNUMBER(FIND("3F",ScheduleCompile!P630)),ISNUMBER(FIND("6F",ScheduleCompile!P630)),ISNUMBER(FIND("7F",ScheduleCompile!P630)),ISNUMBER(FIND("9F",ScheduleCompile!P630)),ISNUMBER(FIND("4F",ScheduleCompile!P630))),VALUE(LEFT(ScheduleCompile!P630,FIND("F",ScheduleCompile!P630)-1)),ScheduleCompile!P630)))))))</f>
        <v>58.9</v>
      </c>
      <c r="V637" s="1">
        <f>IF(AND(ISERROR(IF(ScheduleCompile!Q630="Off",0,IF(ScheduleCompile!Q630="On",1,IF(ISNUMBER(ScheduleCompile!Q630),ScheduleCompile!Q630/1,IF(ISTEXT(ScheduleCompile!Q630),IF(OR(ISNUMBER(FIND("5F",ScheduleCompile!Q630)),ISNUMBER(FIND("0F",ScheduleCompile!Q630)),ISNUMBER(FIND("8F",ScheduleCompile!Q630)),ISNUMBER(FIND("1F",ScheduleCompile!Q630)),ISNUMBER(FIND("2F",ScheduleCompile!Q630)),ISNUMBER(FIND("3F",ScheduleCompile!Q630)),ISNUMBER(FIND("6F",ScheduleCompile!Q630)),ISNUMBER(FIND("7F",ScheduleCompile!Q630)),ISNUMBER(FIND("9F",ScheduleCompile!Q630)),ISNUMBER(FIND("4F",ScheduleCompile!Q630))),VALUE(LEFT(ScheduleCompile!Q630,FIND("F",ScheduleCompile!Q630)-1)),ScheduleCompile!Q630)))))),ISTEXT(ScheduleCompile!#REF!)),"ENDTABLE",IF(ISERROR(IF(ScheduleCompile!Q630="Off",0,IF(ScheduleCompile!Q630="On",1,IF(ISNUMBER(ScheduleCompile!Q630),ScheduleCompile!Q630/1,IF(ISTEXT(ScheduleCompile!Q630),IF(OR(ISNUMBER(FIND("5F",ScheduleCompile!Q630)),ISNUMBER(FIND("0F",ScheduleCompile!Q630)),ISNUMBER(FIND("8F",ScheduleCompile!Q630)),ISNUMBER(FIND("1F",ScheduleCompile!Q630)),ISNUMBER(FIND("2F",ScheduleCompile!Q630)),ISNUMBER(FIND("3F",ScheduleCompile!Q630)),ISNUMBER(FIND("6F",ScheduleCompile!Q630)),ISNUMBER(FIND("7F",ScheduleCompile!Q630)),ISNUMBER(FIND("9F",ScheduleCompile!Q630)),ISNUMBER(FIND("4F",ScheduleCompile!Q630))),VALUE(LEFT(ScheduleCompile!Q630,FIND("F",ScheduleCompile!Q630)-1)),ScheduleCompile!Q630)))))),"",IF(ScheduleCompile!Q630="Off",0,IF(ScheduleCompile!Q630="On",1,IF(ISNUMBER(ScheduleCompile!Q630),ScheduleCompile!Q630/1,IF(ISTEXT(ScheduleCompile!Q630),IF(OR(ISNUMBER(FIND("5F",ScheduleCompile!Q630)),ISNUMBER(FIND("0F",ScheduleCompile!Q630)),ISNUMBER(FIND("8F",ScheduleCompile!Q630)),ISNUMBER(FIND("1F",ScheduleCompile!Q630)),ISNUMBER(FIND("2F",ScheduleCompile!Q630)),ISNUMBER(FIND("3F",ScheduleCompile!Q630)),ISNUMBER(FIND("6F",ScheduleCompile!Q630)),ISNUMBER(FIND("7F",ScheduleCompile!Q630)),ISNUMBER(FIND("9F",ScheduleCompile!Q630)),ISNUMBER(FIND("4F",ScheduleCompile!Q630))),VALUE(LEFT(ScheduleCompile!Q630,FIND("F",ScheduleCompile!Q630)-1)),ScheduleCompile!Q630)))))))</f>
        <v>58.9</v>
      </c>
      <c r="W637" s="1">
        <f>IF(AND(ISERROR(IF(ScheduleCompile!R630="Off",0,IF(ScheduleCompile!R630="On",1,IF(ISNUMBER(ScheduleCompile!R630),ScheduleCompile!R630/1,IF(ISTEXT(ScheduleCompile!R630),IF(OR(ISNUMBER(FIND("5F",ScheduleCompile!R630)),ISNUMBER(FIND("0F",ScheduleCompile!R630)),ISNUMBER(FIND("8F",ScheduleCompile!R630)),ISNUMBER(FIND("1F",ScheduleCompile!R630)),ISNUMBER(FIND("2F",ScheduleCompile!R630)),ISNUMBER(FIND("3F",ScheduleCompile!R630)),ISNUMBER(FIND("6F",ScheduleCompile!R630)),ISNUMBER(FIND("7F",ScheduleCompile!R630)),ISNUMBER(FIND("9F",ScheduleCompile!R630)),ISNUMBER(FIND("4F",ScheduleCompile!R630))),VALUE(LEFT(ScheduleCompile!R630,FIND("F",ScheduleCompile!R630)-1)),ScheduleCompile!R630)))))),ISTEXT(ScheduleCompile!#REF!)),"ENDTABLE",IF(ISERROR(IF(ScheduleCompile!R630="Off",0,IF(ScheduleCompile!R630="On",1,IF(ISNUMBER(ScheduleCompile!R630),ScheduleCompile!R630/1,IF(ISTEXT(ScheduleCompile!R630),IF(OR(ISNUMBER(FIND("5F",ScheduleCompile!R630)),ISNUMBER(FIND("0F",ScheduleCompile!R630)),ISNUMBER(FIND("8F",ScheduleCompile!R630)),ISNUMBER(FIND("1F",ScheduleCompile!R630)),ISNUMBER(FIND("2F",ScheduleCompile!R630)),ISNUMBER(FIND("3F",ScheduleCompile!R630)),ISNUMBER(FIND("6F",ScheduleCompile!R630)),ISNUMBER(FIND("7F",ScheduleCompile!R630)),ISNUMBER(FIND("9F",ScheduleCompile!R630)),ISNUMBER(FIND("4F",ScheduleCompile!R630))),VALUE(LEFT(ScheduleCompile!R630,FIND("F",ScheduleCompile!R630)-1)),ScheduleCompile!R630)))))),"",IF(ScheduleCompile!R630="Off",0,IF(ScheduleCompile!R630="On",1,IF(ISNUMBER(ScheduleCompile!R630),ScheduleCompile!R630/1,IF(ISTEXT(ScheduleCompile!R630),IF(OR(ISNUMBER(FIND("5F",ScheduleCompile!R630)),ISNUMBER(FIND("0F",ScheduleCompile!R630)),ISNUMBER(FIND("8F",ScheduleCompile!R630)),ISNUMBER(FIND("1F",ScheduleCompile!R630)),ISNUMBER(FIND("2F",ScheduleCompile!R630)),ISNUMBER(FIND("3F",ScheduleCompile!R630)),ISNUMBER(FIND("6F",ScheduleCompile!R630)),ISNUMBER(FIND("7F",ScheduleCompile!R630)),ISNUMBER(FIND("9F",ScheduleCompile!R630)),ISNUMBER(FIND("4F",ScheduleCompile!R630))),VALUE(LEFT(ScheduleCompile!R630,FIND("F",ScheduleCompile!R630)-1)),ScheduleCompile!R630)))))))</f>
        <v>58.9</v>
      </c>
      <c r="X637" s="1">
        <f>IF(AND(ISERROR(IF(ScheduleCompile!S630="Off",0,IF(ScheduleCompile!S630="On",1,IF(ISNUMBER(ScheduleCompile!S630),ScheduleCompile!S630/1,IF(ISTEXT(ScheduleCompile!S630),IF(OR(ISNUMBER(FIND("5F",ScheduleCompile!S630)),ISNUMBER(FIND("0F",ScheduleCompile!S630)),ISNUMBER(FIND("8F",ScheduleCompile!S630)),ISNUMBER(FIND("1F",ScheduleCompile!S630)),ISNUMBER(FIND("2F",ScheduleCompile!S630)),ISNUMBER(FIND("3F",ScheduleCompile!S630)),ISNUMBER(FIND("6F",ScheduleCompile!S630)),ISNUMBER(FIND("7F",ScheduleCompile!S630)),ISNUMBER(FIND("9F",ScheduleCompile!S630)),ISNUMBER(FIND("4F",ScheduleCompile!S630))),VALUE(LEFT(ScheduleCompile!S630,FIND("F",ScheduleCompile!S630)-1)),ScheduleCompile!S630)))))),ISTEXT(ScheduleCompile!#REF!)),"ENDTABLE",IF(ISERROR(IF(ScheduleCompile!S630="Off",0,IF(ScheduleCompile!S630="On",1,IF(ISNUMBER(ScheduleCompile!S630),ScheduleCompile!S630/1,IF(ISTEXT(ScheduleCompile!S630),IF(OR(ISNUMBER(FIND("5F",ScheduleCompile!S630)),ISNUMBER(FIND("0F",ScheduleCompile!S630)),ISNUMBER(FIND("8F",ScheduleCompile!S630)),ISNUMBER(FIND("1F",ScheduleCompile!S630)),ISNUMBER(FIND("2F",ScheduleCompile!S630)),ISNUMBER(FIND("3F",ScheduleCompile!S630)),ISNUMBER(FIND("6F",ScheduleCompile!S630)),ISNUMBER(FIND("7F",ScheduleCompile!S630)),ISNUMBER(FIND("9F",ScheduleCompile!S630)),ISNUMBER(FIND("4F",ScheduleCompile!S630))),VALUE(LEFT(ScheduleCompile!S630,FIND("F",ScheduleCompile!S630)-1)),ScheduleCompile!S630)))))),"",IF(ScheduleCompile!S630="Off",0,IF(ScheduleCompile!S630="On",1,IF(ISNUMBER(ScheduleCompile!S630),ScheduleCompile!S630/1,IF(ISTEXT(ScheduleCompile!S630),IF(OR(ISNUMBER(FIND("5F",ScheduleCompile!S630)),ISNUMBER(FIND("0F",ScheduleCompile!S630)),ISNUMBER(FIND("8F",ScheduleCompile!S630)),ISNUMBER(FIND("1F",ScheduleCompile!S630)),ISNUMBER(FIND("2F",ScheduleCompile!S630)),ISNUMBER(FIND("3F",ScheduleCompile!S630)),ISNUMBER(FIND("6F",ScheduleCompile!S630)),ISNUMBER(FIND("7F",ScheduleCompile!S630)),ISNUMBER(FIND("9F",ScheduleCompile!S630)),ISNUMBER(FIND("4F",ScheduleCompile!S630))),VALUE(LEFT(ScheduleCompile!S630,FIND("F",ScheduleCompile!S630)-1)),ScheduleCompile!S630)))))))</f>
        <v>58.9</v>
      </c>
      <c r="Y637" s="1">
        <f>IF(AND(ISERROR(IF(ScheduleCompile!T630="Off",0,IF(ScheduleCompile!T630="On",1,IF(ISNUMBER(ScheduleCompile!T630),ScheduleCompile!T630/1,IF(ISTEXT(ScheduleCompile!T630),IF(OR(ISNUMBER(FIND("5F",ScheduleCompile!T630)),ISNUMBER(FIND("0F",ScheduleCompile!T630)),ISNUMBER(FIND("8F",ScheduleCompile!T630)),ISNUMBER(FIND("1F",ScheduleCompile!T630)),ISNUMBER(FIND("2F",ScheduleCompile!T630)),ISNUMBER(FIND("3F",ScheduleCompile!T630)),ISNUMBER(FIND("6F",ScheduleCompile!T630)),ISNUMBER(FIND("7F",ScheduleCompile!T630)),ISNUMBER(FIND("9F",ScheduleCompile!T630)),ISNUMBER(FIND("4F",ScheduleCompile!T630))),VALUE(LEFT(ScheduleCompile!T630,FIND("F",ScheduleCompile!T630)-1)),ScheduleCompile!T630)))))),ISTEXT(ScheduleCompile!#REF!)),"ENDTABLE",IF(ISERROR(IF(ScheduleCompile!T630="Off",0,IF(ScheduleCompile!T630="On",1,IF(ISNUMBER(ScheduleCompile!T630),ScheduleCompile!T630/1,IF(ISTEXT(ScheduleCompile!T630),IF(OR(ISNUMBER(FIND("5F",ScheduleCompile!T630)),ISNUMBER(FIND("0F",ScheduleCompile!T630)),ISNUMBER(FIND("8F",ScheduleCompile!T630)),ISNUMBER(FIND("1F",ScheduleCompile!T630)),ISNUMBER(FIND("2F",ScheduleCompile!T630)),ISNUMBER(FIND("3F",ScheduleCompile!T630)),ISNUMBER(FIND("6F",ScheduleCompile!T630)),ISNUMBER(FIND("7F",ScheduleCompile!T630)),ISNUMBER(FIND("9F",ScheduleCompile!T630)),ISNUMBER(FIND("4F",ScheduleCompile!T630))),VALUE(LEFT(ScheduleCompile!T630,FIND("F",ScheduleCompile!T630)-1)),ScheduleCompile!T630)))))),"",IF(ScheduleCompile!T630="Off",0,IF(ScheduleCompile!T630="On",1,IF(ISNUMBER(ScheduleCompile!T630),ScheduleCompile!T630/1,IF(ISTEXT(ScheduleCompile!T630),IF(OR(ISNUMBER(FIND("5F",ScheduleCompile!T630)),ISNUMBER(FIND("0F",ScheduleCompile!T630)),ISNUMBER(FIND("8F",ScheduleCompile!T630)),ISNUMBER(FIND("1F",ScheduleCompile!T630)),ISNUMBER(FIND("2F",ScheduleCompile!T630)),ISNUMBER(FIND("3F",ScheduleCompile!T630)),ISNUMBER(FIND("6F",ScheduleCompile!T630)),ISNUMBER(FIND("7F",ScheduleCompile!T630)),ISNUMBER(FIND("9F",ScheduleCompile!T630)),ISNUMBER(FIND("4F",ScheduleCompile!T630))),VALUE(LEFT(ScheduleCompile!T630,FIND("F",ScheduleCompile!T630)-1)),ScheduleCompile!T630)))))))</f>
        <v>58.9</v>
      </c>
      <c r="Z637" s="1">
        <f>IF(AND(ISERROR(IF(ScheduleCompile!U630="Off",0,IF(ScheduleCompile!U630="On",1,IF(ISNUMBER(ScheduleCompile!U630),ScheduleCompile!U630/1,IF(ISTEXT(ScheduleCompile!U630),IF(OR(ISNUMBER(FIND("5F",ScheduleCompile!U630)),ISNUMBER(FIND("0F",ScheduleCompile!U630)),ISNUMBER(FIND("8F",ScheduleCompile!U630)),ISNUMBER(FIND("1F",ScheduleCompile!U630)),ISNUMBER(FIND("2F",ScheduleCompile!U630)),ISNUMBER(FIND("3F",ScheduleCompile!U630)),ISNUMBER(FIND("6F",ScheduleCompile!U630)),ISNUMBER(FIND("7F",ScheduleCompile!U630)),ISNUMBER(FIND("9F",ScheduleCompile!U630)),ISNUMBER(FIND("4F",ScheduleCompile!U630))),VALUE(LEFT(ScheduleCompile!U630,FIND("F",ScheduleCompile!U630)-1)),ScheduleCompile!U630)))))),ISTEXT(ScheduleCompile!#REF!)),"ENDTABLE",IF(ISERROR(IF(ScheduleCompile!U630="Off",0,IF(ScheduleCompile!U630="On",1,IF(ISNUMBER(ScheduleCompile!U630),ScheduleCompile!U630/1,IF(ISTEXT(ScheduleCompile!U630),IF(OR(ISNUMBER(FIND("5F",ScheduleCompile!U630)),ISNUMBER(FIND("0F",ScheduleCompile!U630)),ISNUMBER(FIND("8F",ScheduleCompile!U630)),ISNUMBER(FIND("1F",ScheduleCompile!U630)),ISNUMBER(FIND("2F",ScheduleCompile!U630)),ISNUMBER(FIND("3F",ScheduleCompile!U630)),ISNUMBER(FIND("6F",ScheduleCompile!U630)),ISNUMBER(FIND("7F",ScheduleCompile!U630)),ISNUMBER(FIND("9F",ScheduleCompile!U630)),ISNUMBER(FIND("4F",ScheduleCompile!U630))),VALUE(LEFT(ScheduleCompile!U630,FIND("F",ScheduleCompile!U630)-1)),ScheduleCompile!U630)))))),"",IF(ScheduleCompile!U630="Off",0,IF(ScheduleCompile!U630="On",1,IF(ISNUMBER(ScheduleCompile!U630),ScheduleCompile!U630/1,IF(ISTEXT(ScheduleCompile!U630),IF(OR(ISNUMBER(FIND("5F",ScheduleCompile!U630)),ISNUMBER(FIND("0F",ScheduleCompile!U630)),ISNUMBER(FIND("8F",ScheduleCompile!U630)),ISNUMBER(FIND("1F",ScheduleCompile!U630)),ISNUMBER(FIND("2F",ScheduleCompile!U630)),ISNUMBER(FIND("3F",ScheduleCompile!U630)),ISNUMBER(FIND("6F",ScheduleCompile!U630)),ISNUMBER(FIND("7F",ScheduleCompile!U630)),ISNUMBER(FIND("9F",ScheduleCompile!U630)),ISNUMBER(FIND("4F",ScheduleCompile!U630))),VALUE(LEFT(ScheduleCompile!U630,FIND("F",ScheduleCompile!U630)-1)),ScheduleCompile!U630)))))))</f>
        <v>58.9</v>
      </c>
      <c r="AA637" s="1">
        <f>IF(AND(ISERROR(IF(ScheduleCompile!V630="Off",0,IF(ScheduleCompile!V630="On",1,IF(ISNUMBER(ScheduleCompile!V630),ScheduleCompile!V630/1,IF(ISTEXT(ScheduleCompile!V630),IF(OR(ISNUMBER(FIND("5F",ScheduleCompile!V630)),ISNUMBER(FIND("0F",ScheduleCompile!V630)),ISNUMBER(FIND("8F",ScheduleCompile!V630)),ISNUMBER(FIND("1F",ScheduleCompile!V630)),ISNUMBER(FIND("2F",ScheduleCompile!V630)),ISNUMBER(FIND("3F",ScheduleCompile!V630)),ISNUMBER(FIND("6F",ScheduleCompile!V630)),ISNUMBER(FIND("7F",ScheduleCompile!V630)),ISNUMBER(FIND("9F",ScheduleCompile!V630)),ISNUMBER(FIND("4F",ScheduleCompile!V630))),VALUE(LEFT(ScheduleCompile!V630,FIND("F",ScheduleCompile!V630)-1)),ScheduleCompile!V630)))))),ISTEXT(ScheduleCompile!#REF!)),"ENDTABLE",IF(ISERROR(IF(ScheduleCompile!V630="Off",0,IF(ScheduleCompile!V630="On",1,IF(ISNUMBER(ScheduleCompile!V630),ScheduleCompile!V630/1,IF(ISTEXT(ScheduleCompile!V630),IF(OR(ISNUMBER(FIND("5F",ScheduleCompile!V630)),ISNUMBER(FIND("0F",ScheduleCompile!V630)),ISNUMBER(FIND("8F",ScheduleCompile!V630)),ISNUMBER(FIND("1F",ScheduleCompile!V630)),ISNUMBER(FIND("2F",ScheduleCompile!V630)),ISNUMBER(FIND("3F",ScheduleCompile!V630)),ISNUMBER(FIND("6F",ScheduleCompile!V630)),ISNUMBER(FIND("7F",ScheduleCompile!V630)),ISNUMBER(FIND("9F",ScheduleCompile!V630)),ISNUMBER(FIND("4F",ScheduleCompile!V630))),VALUE(LEFT(ScheduleCompile!V630,FIND("F",ScheduleCompile!V630)-1)),ScheduleCompile!V630)))))),"",IF(ScheduleCompile!V630="Off",0,IF(ScheduleCompile!V630="On",1,IF(ISNUMBER(ScheduleCompile!V630),ScheduleCompile!V630/1,IF(ISTEXT(ScheduleCompile!V630),IF(OR(ISNUMBER(FIND("5F",ScheduleCompile!V630)),ISNUMBER(FIND("0F",ScheduleCompile!V630)),ISNUMBER(FIND("8F",ScheduleCompile!V630)),ISNUMBER(FIND("1F",ScheduleCompile!V630)),ISNUMBER(FIND("2F",ScheduleCompile!V630)),ISNUMBER(FIND("3F",ScheduleCompile!V630)),ISNUMBER(FIND("6F",ScheduleCompile!V630)),ISNUMBER(FIND("7F",ScheduleCompile!V630)),ISNUMBER(FIND("9F",ScheduleCompile!V630)),ISNUMBER(FIND("4F",ScheduleCompile!V630))),VALUE(LEFT(ScheduleCompile!V630,FIND("F",ScheduleCompile!V630)-1)),ScheduleCompile!V630)))))))</f>
        <v>58.9</v>
      </c>
      <c r="AB637" s="1">
        <f>IF(AND(ISERROR(IF(ScheduleCompile!W630="Off",0,IF(ScheduleCompile!W630="On",1,IF(ISNUMBER(ScheduleCompile!W630),ScheduleCompile!W630/1,IF(ISTEXT(ScheduleCompile!W630),IF(OR(ISNUMBER(FIND("5F",ScheduleCompile!W630)),ISNUMBER(FIND("0F",ScheduleCompile!W630)),ISNUMBER(FIND("8F",ScheduleCompile!W630)),ISNUMBER(FIND("1F",ScheduleCompile!W630)),ISNUMBER(FIND("2F",ScheduleCompile!W630)),ISNUMBER(FIND("3F",ScheduleCompile!W630)),ISNUMBER(FIND("6F",ScheduleCompile!W630)),ISNUMBER(FIND("7F",ScheduleCompile!W630)),ISNUMBER(FIND("9F",ScheduleCompile!W630)),ISNUMBER(FIND("4F",ScheduleCompile!W630))),VALUE(LEFT(ScheduleCompile!W630,FIND("F",ScheduleCompile!W630)-1)),ScheduleCompile!W630)))))),ISTEXT(ScheduleCompile!#REF!)),"ENDTABLE",IF(ISERROR(IF(ScheduleCompile!W630="Off",0,IF(ScheduleCompile!W630="On",1,IF(ISNUMBER(ScheduleCompile!W630),ScheduleCompile!W630/1,IF(ISTEXT(ScheduleCompile!W630),IF(OR(ISNUMBER(FIND("5F",ScheduleCompile!W630)),ISNUMBER(FIND("0F",ScheduleCompile!W630)),ISNUMBER(FIND("8F",ScheduleCompile!W630)),ISNUMBER(FIND("1F",ScheduleCompile!W630)),ISNUMBER(FIND("2F",ScheduleCompile!W630)),ISNUMBER(FIND("3F",ScheduleCompile!W630)),ISNUMBER(FIND("6F",ScheduleCompile!W630)),ISNUMBER(FIND("7F",ScheduleCompile!W630)),ISNUMBER(FIND("9F",ScheduleCompile!W630)),ISNUMBER(FIND("4F",ScheduleCompile!W630))),VALUE(LEFT(ScheduleCompile!W630,FIND("F",ScheduleCompile!W630)-1)),ScheduleCompile!W630)))))),"",IF(ScheduleCompile!W630="Off",0,IF(ScheduleCompile!W630="On",1,IF(ISNUMBER(ScheduleCompile!W630),ScheduleCompile!W630/1,IF(ISTEXT(ScheduleCompile!W630),IF(OR(ISNUMBER(FIND("5F",ScheduleCompile!W630)),ISNUMBER(FIND("0F",ScheduleCompile!W630)),ISNUMBER(FIND("8F",ScheduleCompile!W630)),ISNUMBER(FIND("1F",ScheduleCompile!W630)),ISNUMBER(FIND("2F",ScheduleCompile!W630)),ISNUMBER(FIND("3F",ScheduleCompile!W630)),ISNUMBER(FIND("6F",ScheduleCompile!W630)),ISNUMBER(FIND("7F",ScheduleCompile!W630)),ISNUMBER(FIND("9F",ScheduleCompile!W630)),ISNUMBER(FIND("4F",ScheduleCompile!W630))),VALUE(LEFT(ScheduleCompile!W630,FIND("F",ScheduleCompile!W630)-1)),ScheduleCompile!W630)))))))</f>
        <v>58.9</v>
      </c>
      <c r="AC637" s="1">
        <f>IF(AND(ISERROR(IF(ScheduleCompile!X630="Off",0,IF(ScheduleCompile!X630="On",1,IF(ISNUMBER(ScheduleCompile!X630),ScheduleCompile!X630/1,IF(ISTEXT(ScheduleCompile!X630),IF(OR(ISNUMBER(FIND("5F",ScheduleCompile!X630)),ISNUMBER(FIND("0F",ScheduleCompile!X630)),ISNUMBER(FIND("8F",ScheduleCompile!X630)),ISNUMBER(FIND("1F",ScheduleCompile!X630)),ISNUMBER(FIND("2F",ScheduleCompile!X630)),ISNUMBER(FIND("3F",ScheduleCompile!X630)),ISNUMBER(FIND("6F",ScheduleCompile!X630)),ISNUMBER(FIND("7F",ScheduleCompile!X630)),ISNUMBER(FIND("9F",ScheduleCompile!X630)),ISNUMBER(FIND("4F",ScheduleCompile!X630))),VALUE(LEFT(ScheduleCompile!X630,FIND("F",ScheduleCompile!X630)-1)),ScheduleCompile!X630)))))),ISTEXT(ScheduleCompile!#REF!)),"ENDTABLE",IF(ISERROR(IF(ScheduleCompile!X630="Off",0,IF(ScheduleCompile!X630="On",1,IF(ISNUMBER(ScheduleCompile!X630),ScheduleCompile!X630/1,IF(ISTEXT(ScheduleCompile!X630),IF(OR(ISNUMBER(FIND("5F",ScheduleCompile!X630)),ISNUMBER(FIND("0F",ScheduleCompile!X630)),ISNUMBER(FIND("8F",ScheduleCompile!X630)),ISNUMBER(FIND("1F",ScheduleCompile!X630)),ISNUMBER(FIND("2F",ScheduleCompile!X630)),ISNUMBER(FIND("3F",ScheduleCompile!X630)),ISNUMBER(FIND("6F",ScheduleCompile!X630)),ISNUMBER(FIND("7F",ScheduleCompile!X630)),ISNUMBER(FIND("9F",ScheduleCompile!X630)),ISNUMBER(FIND("4F",ScheduleCompile!X630))),VALUE(LEFT(ScheduleCompile!X630,FIND("F",ScheduleCompile!X630)-1)),ScheduleCompile!X630)))))),"",IF(ScheduleCompile!X630="Off",0,IF(ScheduleCompile!X630="On",1,IF(ISNUMBER(ScheduleCompile!X630),ScheduleCompile!X630/1,IF(ISTEXT(ScheduleCompile!X630),IF(OR(ISNUMBER(FIND("5F",ScheduleCompile!X630)),ISNUMBER(FIND("0F",ScheduleCompile!X630)),ISNUMBER(FIND("8F",ScheduleCompile!X630)),ISNUMBER(FIND("1F",ScheduleCompile!X630)),ISNUMBER(FIND("2F",ScheduleCompile!X630)),ISNUMBER(FIND("3F",ScheduleCompile!X630)),ISNUMBER(FIND("6F",ScheduleCompile!X630)),ISNUMBER(FIND("7F",ScheduleCompile!X630)),ISNUMBER(FIND("9F",ScheduleCompile!X630)),ISNUMBER(FIND("4F",ScheduleCompile!X630))),VALUE(LEFT(ScheduleCompile!X630,FIND("F",ScheduleCompile!X630)-1)),ScheduleCompile!X630)))))))</f>
        <v>58.9</v>
      </c>
      <c r="AD637" s="1">
        <f>IF(AND(ISERROR(IF(ScheduleCompile!Y630="Off",0,IF(ScheduleCompile!Y630="On",1,IF(ISNUMBER(ScheduleCompile!Y630),ScheduleCompile!Y630/1,IF(ISTEXT(ScheduleCompile!Y630),IF(OR(ISNUMBER(FIND("5F",ScheduleCompile!Y630)),ISNUMBER(FIND("0F",ScheduleCompile!Y630)),ISNUMBER(FIND("8F",ScheduleCompile!Y630)),ISNUMBER(FIND("1F",ScheduleCompile!Y630)),ISNUMBER(FIND("2F",ScheduleCompile!Y630)),ISNUMBER(FIND("3F",ScheduleCompile!Y630)),ISNUMBER(FIND("6F",ScheduleCompile!Y630)),ISNUMBER(FIND("7F",ScheduleCompile!Y630)),ISNUMBER(FIND("9F",ScheduleCompile!Y630)),ISNUMBER(FIND("4F",ScheduleCompile!Y630))),VALUE(LEFT(ScheduleCompile!Y630,FIND("F",ScheduleCompile!Y630)-1)),ScheduleCompile!Y630)))))),ISTEXT(ScheduleCompile!#REF!)),"ENDTABLE",IF(ISERROR(IF(ScheduleCompile!Y630="Off",0,IF(ScheduleCompile!Y630="On",1,IF(ISNUMBER(ScheduleCompile!Y630),ScheduleCompile!Y630/1,IF(ISTEXT(ScheduleCompile!Y630),IF(OR(ISNUMBER(FIND("5F",ScheduleCompile!Y630)),ISNUMBER(FIND("0F",ScheduleCompile!Y630)),ISNUMBER(FIND("8F",ScheduleCompile!Y630)),ISNUMBER(FIND("1F",ScheduleCompile!Y630)),ISNUMBER(FIND("2F",ScheduleCompile!Y630)),ISNUMBER(FIND("3F",ScheduleCompile!Y630)),ISNUMBER(FIND("6F",ScheduleCompile!Y630)),ISNUMBER(FIND("7F",ScheduleCompile!Y630)),ISNUMBER(FIND("9F",ScheduleCompile!Y630)),ISNUMBER(FIND("4F",ScheduleCompile!Y630))),VALUE(LEFT(ScheduleCompile!Y630,FIND("F",ScheduleCompile!Y630)-1)),ScheduleCompile!Y630)))))),"",IF(ScheduleCompile!Y630="Off",0,IF(ScheduleCompile!Y630="On",1,IF(ISNUMBER(ScheduleCompile!Y630),ScheduleCompile!Y630/1,IF(ISTEXT(ScheduleCompile!Y630),IF(OR(ISNUMBER(FIND("5F",ScheduleCompile!Y630)),ISNUMBER(FIND("0F",ScheduleCompile!Y630)),ISNUMBER(FIND("8F",ScheduleCompile!Y630)),ISNUMBER(FIND("1F",ScheduleCompile!Y630)),ISNUMBER(FIND("2F",ScheduleCompile!Y630)),ISNUMBER(FIND("3F",ScheduleCompile!Y630)),ISNUMBER(FIND("6F",ScheduleCompile!Y630)),ISNUMBER(FIND("7F",ScheduleCompile!Y630)),ISNUMBER(FIND("9F",ScheduleCompile!Y630)),ISNUMBER(FIND("4F",ScheduleCompile!Y630))),VALUE(LEFT(ScheduleCompile!Y630,FIND("F",ScheduleCompile!Y630)-1)),ScheduleCompile!Y630)))))))</f>
        <v>58.9</v>
      </c>
    </row>
    <row r="638" spans="1:30" x14ac:dyDescent="0.25">
      <c r="A638" t="str">
        <f t="shared" si="39"/>
        <v>SchDay "WaterMainCZ09Jun"  Type = "Temperature" Hr = (61.2, 61.2, 61.2, 61.2, 61.2, 61.2, 61.2, 61.2, 61.2, 61.2, 61.2, 61.2, 61.2, 61.2, 61.2, 61.2, 61.2, 61.2, 61.2, 61.2, 61.2, 61.2, 61.2, 61.2) ..</v>
      </c>
      <c r="B638" s="1" t="s">
        <v>623</v>
      </c>
      <c r="C638" t="str">
        <f t="shared" si="40"/>
        <v xml:space="preserve">SchDay "WaterMainCZ09Jun"  Type = "Temperature" Hr = </v>
      </c>
      <c r="D638" t="str">
        <f t="shared" si="41"/>
        <v>(61.2, 61.2, 61.2, 61.2, 61.2, 61.2, 61.2, 61.2, 61.2, 61.2, 61.2, 61.2, 61.2, 61.2, 61.2, 61.2, 61.2, 61.2, 61.2, 61.2, 61.2, 61.2, 61.2, 61.2) ..</v>
      </c>
      <c r="E638" s="30" t="str">
        <f>ScheduleCompile!A631</f>
        <v>WaterMainCZ09Jun</v>
      </c>
      <c r="F638" t="str">
        <f t="shared" si="42"/>
        <v>Temperature</v>
      </c>
      <c r="G638" s="1">
        <f>IF(AND(ISERROR(IF(ScheduleCompile!B631="Off",0,IF(ScheduleCompile!B631="On",1,IF(ISNUMBER(ScheduleCompile!B631),ScheduleCompile!B631/1,IF(ISTEXT(ScheduleCompile!B631),IF(OR(ISNUMBER(FIND("5F",ScheduleCompile!B631)),ISNUMBER(FIND("0F",ScheduleCompile!B631)),ISNUMBER(FIND("8F",ScheduleCompile!B631)),ISNUMBER(FIND("1F",ScheduleCompile!B631)),ISNUMBER(FIND("2F",ScheduleCompile!B631)),ISNUMBER(FIND("3F",ScheduleCompile!B631)),ISNUMBER(FIND("6F",ScheduleCompile!B631)),ISNUMBER(FIND("7F",ScheduleCompile!B631)),ISNUMBER(FIND("9F",ScheduleCompile!B631)),ISNUMBER(FIND("4F",ScheduleCompile!B631))),VALUE(LEFT(ScheduleCompile!B631,FIND("F",ScheduleCompile!B631)-1)),ScheduleCompile!B631)))))),ISTEXT(ScheduleCompile!#REF!)),"ENDTABLE",IF(ISERROR(IF(ScheduleCompile!B631="Off",0,IF(ScheduleCompile!B631="On",1,IF(ISNUMBER(ScheduleCompile!B631),ScheduleCompile!B631/1,IF(ISTEXT(ScheduleCompile!B631),IF(OR(ISNUMBER(FIND("5F",ScheduleCompile!B631)),ISNUMBER(FIND("0F",ScheduleCompile!B631)),ISNUMBER(FIND("8F",ScheduleCompile!B631)),ISNUMBER(FIND("1F",ScheduleCompile!B631)),ISNUMBER(FIND("2F",ScheduleCompile!B631)),ISNUMBER(FIND("3F",ScheduleCompile!B631)),ISNUMBER(FIND("6F",ScheduleCompile!B631)),ISNUMBER(FIND("7F",ScheduleCompile!B631)),ISNUMBER(FIND("9F",ScheduleCompile!B631)),ISNUMBER(FIND("4F",ScheduleCompile!B631))),VALUE(LEFT(ScheduleCompile!B631,FIND("F",ScheduleCompile!B631)-1)),ScheduleCompile!B631)))))),"",IF(ScheduleCompile!B631="Off",0,IF(ScheduleCompile!B631="On",1,IF(ISNUMBER(ScheduleCompile!B631),ScheduleCompile!B631/1,IF(ISTEXT(ScheduleCompile!B631),IF(OR(ISNUMBER(FIND("5F",ScheduleCompile!B631)),ISNUMBER(FIND("0F",ScheduleCompile!B631)),ISNUMBER(FIND("8F",ScheduleCompile!B631)),ISNUMBER(FIND("1F",ScheduleCompile!B631)),ISNUMBER(FIND("2F",ScheduleCompile!B631)),ISNUMBER(FIND("3F",ScheduleCompile!B631)),ISNUMBER(FIND("6F",ScheduleCompile!B631)),ISNUMBER(FIND("7F",ScheduleCompile!B631)),ISNUMBER(FIND("9F",ScheduleCompile!B631)),ISNUMBER(FIND("4F",ScheduleCompile!B631))),VALUE(LEFT(ScheduleCompile!B631,FIND("F",ScheduleCompile!B631)-1)),ScheduleCompile!B631)))))))</f>
        <v>61.2</v>
      </c>
      <c r="H638" s="1">
        <f>IF(AND(ISERROR(IF(ScheduleCompile!C631="Off",0,IF(ScheduleCompile!C631="On",1,IF(ISNUMBER(ScheduleCompile!C631),ScheduleCompile!C631/1,IF(ISTEXT(ScheduleCompile!C631),IF(OR(ISNUMBER(FIND("5F",ScheduleCompile!C631)),ISNUMBER(FIND("0F",ScheduleCompile!C631)),ISNUMBER(FIND("8F",ScheduleCompile!C631)),ISNUMBER(FIND("1F",ScheduleCompile!C631)),ISNUMBER(FIND("2F",ScheduleCompile!C631)),ISNUMBER(FIND("3F",ScheduleCompile!C631)),ISNUMBER(FIND("6F",ScheduleCompile!C631)),ISNUMBER(FIND("7F",ScheduleCompile!C631)),ISNUMBER(FIND("9F",ScheduleCompile!C631)),ISNUMBER(FIND("4F",ScheduleCompile!C631))),VALUE(LEFT(ScheduleCompile!C631,FIND("F",ScheduleCompile!C631)-1)),ScheduleCompile!C631)))))),ISTEXT(ScheduleCompile!#REF!)),"ENDTABLE",IF(ISERROR(IF(ScheduleCompile!C631="Off",0,IF(ScheduleCompile!C631="On",1,IF(ISNUMBER(ScheduleCompile!C631),ScheduleCompile!C631/1,IF(ISTEXT(ScheduleCompile!C631),IF(OR(ISNUMBER(FIND("5F",ScheduleCompile!C631)),ISNUMBER(FIND("0F",ScheduleCompile!C631)),ISNUMBER(FIND("8F",ScheduleCompile!C631)),ISNUMBER(FIND("1F",ScheduleCompile!C631)),ISNUMBER(FIND("2F",ScheduleCompile!C631)),ISNUMBER(FIND("3F",ScheduleCompile!C631)),ISNUMBER(FIND("6F",ScheduleCompile!C631)),ISNUMBER(FIND("7F",ScheduleCompile!C631)),ISNUMBER(FIND("9F",ScheduleCompile!C631)),ISNUMBER(FIND("4F",ScheduleCompile!C631))),VALUE(LEFT(ScheduleCompile!C631,FIND("F",ScheduleCompile!C631)-1)),ScheduleCompile!C631)))))),"",IF(ScheduleCompile!C631="Off",0,IF(ScheduleCompile!C631="On",1,IF(ISNUMBER(ScheduleCompile!C631),ScheduleCompile!C631/1,IF(ISTEXT(ScheduleCompile!C631),IF(OR(ISNUMBER(FIND("5F",ScheduleCompile!C631)),ISNUMBER(FIND("0F",ScheduleCompile!C631)),ISNUMBER(FIND("8F",ScheduleCompile!C631)),ISNUMBER(FIND("1F",ScheduleCompile!C631)),ISNUMBER(FIND("2F",ScheduleCompile!C631)),ISNUMBER(FIND("3F",ScheduleCompile!C631)),ISNUMBER(FIND("6F",ScheduleCompile!C631)),ISNUMBER(FIND("7F",ScheduleCompile!C631)),ISNUMBER(FIND("9F",ScheduleCompile!C631)),ISNUMBER(FIND("4F",ScheduleCompile!C631))),VALUE(LEFT(ScheduleCompile!C631,FIND("F",ScheduleCompile!C631)-1)),ScheduleCompile!C631)))))))</f>
        <v>61.2</v>
      </c>
      <c r="I638" s="1">
        <f>IF(AND(ISERROR(IF(ScheduleCompile!D631="Off",0,IF(ScheduleCompile!D631="On",1,IF(ISNUMBER(ScheduleCompile!D631),ScheduleCompile!D631/1,IF(ISTEXT(ScheduleCompile!D631),IF(OR(ISNUMBER(FIND("5F",ScheduleCompile!D631)),ISNUMBER(FIND("0F",ScheduleCompile!D631)),ISNUMBER(FIND("8F",ScheduleCompile!D631)),ISNUMBER(FIND("1F",ScheduleCompile!D631)),ISNUMBER(FIND("2F",ScheduleCompile!D631)),ISNUMBER(FIND("3F",ScheduleCompile!D631)),ISNUMBER(FIND("6F",ScheduleCompile!D631)),ISNUMBER(FIND("7F",ScheduleCompile!D631)),ISNUMBER(FIND("9F",ScheduleCompile!D631)),ISNUMBER(FIND("4F",ScheduleCompile!D631))),VALUE(LEFT(ScheduleCompile!D631,FIND("F",ScheduleCompile!D631)-1)),ScheduleCompile!D631)))))),ISTEXT(ScheduleCompile!#REF!)),"ENDTABLE",IF(ISERROR(IF(ScheduleCompile!D631="Off",0,IF(ScheduleCompile!D631="On",1,IF(ISNUMBER(ScheduleCompile!D631),ScheduleCompile!D631/1,IF(ISTEXT(ScheduleCompile!D631),IF(OR(ISNUMBER(FIND("5F",ScheduleCompile!D631)),ISNUMBER(FIND("0F",ScheduleCompile!D631)),ISNUMBER(FIND("8F",ScheduleCompile!D631)),ISNUMBER(FIND("1F",ScheduleCompile!D631)),ISNUMBER(FIND("2F",ScheduleCompile!D631)),ISNUMBER(FIND("3F",ScheduleCompile!D631)),ISNUMBER(FIND("6F",ScheduleCompile!D631)),ISNUMBER(FIND("7F",ScheduleCompile!D631)),ISNUMBER(FIND("9F",ScheduleCompile!D631)),ISNUMBER(FIND("4F",ScheduleCompile!D631))),VALUE(LEFT(ScheduleCompile!D631,FIND("F",ScheduleCompile!D631)-1)),ScheduleCompile!D631)))))),"",IF(ScheduleCompile!D631="Off",0,IF(ScheduleCompile!D631="On",1,IF(ISNUMBER(ScheduleCompile!D631),ScheduleCompile!D631/1,IF(ISTEXT(ScheduleCompile!D631),IF(OR(ISNUMBER(FIND("5F",ScheduleCompile!D631)),ISNUMBER(FIND("0F",ScheduleCompile!D631)),ISNUMBER(FIND("8F",ScheduleCompile!D631)),ISNUMBER(FIND("1F",ScheduleCompile!D631)),ISNUMBER(FIND("2F",ScheduleCompile!D631)),ISNUMBER(FIND("3F",ScheduleCompile!D631)),ISNUMBER(FIND("6F",ScheduleCompile!D631)),ISNUMBER(FIND("7F",ScheduleCompile!D631)),ISNUMBER(FIND("9F",ScheduleCompile!D631)),ISNUMBER(FIND("4F",ScheduleCompile!D631))),VALUE(LEFT(ScheduleCompile!D631,FIND("F",ScheduleCompile!D631)-1)),ScheduleCompile!D631)))))))</f>
        <v>61.2</v>
      </c>
      <c r="J638" s="1">
        <f>IF(AND(ISERROR(IF(ScheduleCompile!E631="Off",0,IF(ScheduleCompile!E631="On",1,IF(ISNUMBER(ScheduleCompile!E631),ScheduleCompile!E631/1,IF(ISTEXT(ScheduleCompile!E631),IF(OR(ISNUMBER(FIND("5F",ScheduleCompile!E631)),ISNUMBER(FIND("0F",ScheduleCompile!E631)),ISNUMBER(FIND("8F",ScheduleCompile!E631)),ISNUMBER(FIND("1F",ScheduleCompile!E631)),ISNUMBER(FIND("2F",ScheduleCompile!E631)),ISNUMBER(FIND("3F",ScheduleCompile!E631)),ISNUMBER(FIND("6F",ScheduleCompile!E631)),ISNUMBER(FIND("7F",ScheduleCompile!E631)),ISNUMBER(FIND("9F",ScheduleCompile!E631)),ISNUMBER(FIND("4F",ScheduleCompile!E631))),VALUE(LEFT(ScheduleCompile!E631,FIND("F",ScheduleCompile!E631)-1)),ScheduleCompile!E631)))))),ISTEXT(ScheduleCompile!#REF!)),"ENDTABLE",IF(ISERROR(IF(ScheduleCompile!E631="Off",0,IF(ScheduleCompile!E631="On",1,IF(ISNUMBER(ScheduleCompile!E631),ScheduleCompile!E631/1,IF(ISTEXT(ScheduleCompile!E631),IF(OR(ISNUMBER(FIND("5F",ScheduleCompile!E631)),ISNUMBER(FIND("0F",ScheduleCompile!E631)),ISNUMBER(FIND("8F",ScheduleCompile!E631)),ISNUMBER(FIND("1F",ScheduleCompile!E631)),ISNUMBER(FIND("2F",ScheduleCompile!E631)),ISNUMBER(FIND("3F",ScheduleCompile!E631)),ISNUMBER(FIND("6F",ScheduleCompile!E631)),ISNUMBER(FIND("7F",ScheduleCompile!E631)),ISNUMBER(FIND("9F",ScheduleCompile!E631)),ISNUMBER(FIND("4F",ScheduleCompile!E631))),VALUE(LEFT(ScheduleCompile!E631,FIND("F",ScheduleCompile!E631)-1)),ScheduleCompile!E631)))))),"",IF(ScheduleCompile!E631="Off",0,IF(ScheduleCompile!E631="On",1,IF(ISNUMBER(ScheduleCompile!E631),ScheduleCompile!E631/1,IF(ISTEXT(ScheduleCompile!E631),IF(OR(ISNUMBER(FIND("5F",ScheduleCompile!E631)),ISNUMBER(FIND("0F",ScheduleCompile!E631)),ISNUMBER(FIND("8F",ScheduleCompile!E631)),ISNUMBER(FIND("1F",ScheduleCompile!E631)),ISNUMBER(FIND("2F",ScheduleCompile!E631)),ISNUMBER(FIND("3F",ScheduleCompile!E631)),ISNUMBER(FIND("6F",ScheduleCompile!E631)),ISNUMBER(FIND("7F",ScheduleCompile!E631)),ISNUMBER(FIND("9F",ScheduleCompile!E631)),ISNUMBER(FIND("4F",ScheduleCompile!E631))),VALUE(LEFT(ScheduleCompile!E631,FIND("F",ScheduleCompile!E631)-1)),ScheduleCompile!E631)))))))</f>
        <v>61.2</v>
      </c>
      <c r="K638" s="1">
        <f>IF(AND(ISERROR(IF(ScheduleCompile!F631="Off",0,IF(ScheduleCompile!F631="On",1,IF(ISNUMBER(ScheduleCompile!F631),ScheduleCompile!F631/1,IF(ISTEXT(ScheduleCompile!F631),IF(OR(ISNUMBER(FIND("5F",ScheduleCompile!F631)),ISNUMBER(FIND("0F",ScheduleCompile!F631)),ISNUMBER(FIND("8F",ScheduleCompile!F631)),ISNUMBER(FIND("1F",ScheduleCompile!F631)),ISNUMBER(FIND("2F",ScheduleCompile!F631)),ISNUMBER(FIND("3F",ScheduleCompile!F631)),ISNUMBER(FIND("6F",ScheduleCompile!F631)),ISNUMBER(FIND("7F",ScheduleCompile!F631)),ISNUMBER(FIND("9F",ScheduleCompile!F631)),ISNUMBER(FIND("4F",ScheduleCompile!F631))),VALUE(LEFT(ScheduleCompile!F631,FIND("F",ScheduleCompile!F631)-1)),ScheduleCompile!F631)))))),ISTEXT(ScheduleCompile!#REF!)),"ENDTABLE",IF(ISERROR(IF(ScheduleCompile!F631="Off",0,IF(ScheduleCompile!F631="On",1,IF(ISNUMBER(ScheduleCompile!F631),ScheduleCompile!F631/1,IF(ISTEXT(ScheduleCompile!F631),IF(OR(ISNUMBER(FIND("5F",ScheduleCompile!F631)),ISNUMBER(FIND("0F",ScheduleCompile!F631)),ISNUMBER(FIND("8F",ScheduleCompile!F631)),ISNUMBER(FIND("1F",ScheduleCompile!F631)),ISNUMBER(FIND("2F",ScheduleCompile!F631)),ISNUMBER(FIND("3F",ScheduleCompile!F631)),ISNUMBER(FIND("6F",ScheduleCompile!F631)),ISNUMBER(FIND("7F",ScheduleCompile!F631)),ISNUMBER(FIND("9F",ScheduleCompile!F631)),ISNUMBER(FIND("4F",ScheduleCompile!F631))),VALUE(LEFT(ScheduleCompile!F631,FIND("F",ScheduleCompile!F631)-1)),ScheduleCompile!F631)))))),"",IF(ScheduleCompile!F631="Off",0,IF(ScheduleCompile!F631="On",1,IF(ISNUMBER(ScheduleCompile!F631),ScheduleCompile!F631/1,IF(ISTEXT(ScheduleCompile!F631),IF(OR(ISNUMBER(FIND("5F",ScheduleCompile!F631)),ISNUMBER(FIND("0F",ScheduleCompile!F631)),ISNUMBER(FIND("8F",ScheduleCompile!F631)),ISNUMBER(FIND("1F",ScheduleCompile!F631)),ISNUMBER(FIND("2F",ScheduleCompile!F631)),ISNUMBER(FIND("3F",ScheduleCompile!F631)),ISNUMBER(FIND("6F",ScheduleCompile!F631)),ISNUMBER(FIND("7F",ScheduleCompile!F631)),ISNUMBER(FIND("9F",ScheduleCompile!F631)),ISNUMBER(FIND("4F",ScheduleCompile!F631))),VALUE(LEFT(ScheduleCompile!F631,FIND("F",ScheduleCompile!F631)-1)),ScheduleCompile!F631)))))))</f>
        <v>61.2</v>
      </c>
      <c r="L638" s="1">
        <f>IF(AND(ISERROR(IF(ScheduleCompile!G631="Off",0,IF(ScheduleCompile!G631="On",1,IF(ISNUMBER(ScheduleCompile!G631),ScheduleCompile!G631/1,IF(ISTEXT(ScheduleCompile!G631),IF(OR(ISNUMBER(FIND("5F",ScheduleCompile!G631)),ISNUMBER(FIND("0F",ScheduleCompile!G631)),ISNUMBER(FIND("8F",ScheduleCompile!G631)),ISNUMBER(FIND("1F",ScheduleCompile!G631)),ISNUMBER(FIND("2F",ScheduleCompile!G631)),ISNUMBER(FIND("3F",ScheduleCompile!G631)),ISNUMBER(FIND("6F",ScheduleCompile!G631)),ISNUMBER(FIND("7F",ScheduleCompile!G631)),ISNUMBER(FIND("9F",ScheduleCompile!G631)),ISNUMBER(FIND("4F",ScheduleCompile!G631))),VALUE(LEFT(ScheduleCompile!G631,FIND("F",ScheduleCompile!G631)-1)),ScheduleCompile!G631)))))),ISTEXT(ScheduleCompile!#REF!)),"ENDTABLE",IF(ISERROR(IF(ScheduleCompile!G631="Off",0,IF(ScheduleCompile!G631="On",1,IF(ISNUMBER(ScheduleCompile!G631),ScheduleCompile!G631/1,IF(ISTEXT(ScheduleCompile!G631),IF(OR(ISNUMBER(FIND("5F",ScheduleCompile!G631)),ISNUMBER(FIND("0F",ScheduleCompile!G631)),ISNUMBER(FIND("8F",ScheduleCompile!G631)),ISNUMBER(FIND("1F",ScheduleCompile!G631)),ISNUMBER(FIND("2F",ScheduleCompile!G631)),ISNUMBER(FIND("3F",ScheduleCompile!G631)),ISNUMBER(FIND("6F",ScheduleCompile!G631)),ISNUMBER(FIND("7F",ScheduleCompile!G631)),ISNUMBER(FIND("9F",ScheduleCompile!G631)),ISNUMBER(FIND("4F",ScheduleCompile!G631))),VALUE(LEFT(ScheduleCompile!G631,FIND("F",ScheduleCompile!G631)-1)),ScheduleCompile!G631)))))),"",IF(ScheduleCompile!G631="Off",0,IF(ScheduleCompile!G631="On",1,IF(ISNUMBER(ScheduleCompile!G631),ScheduleCompile!G631/1,IF(ISTEXT(ScheduleCompile!G631),IF(OR(ISNUMBER(FIND("5F",ScheduleCompile!G631)),ISNUMBER(FIND("0F",ScheduleCompile!G631)),ISNUMBER(FIND("8F",ScheduleCompile!G631)),ISNUMBER(FIND("1F",ScheduleCompile!G631)),ISNUMBER(FIND("2F",ScheduleCompile!G631)),ISNUMBER(FIND("3F",ScheduleCompile!G631)),ISNUMBER(FIND("6F",ScheduleCompile!G631)),ISNUMBER(FIND("7F",ScheduleCompile!G631)),ISNUMBER(FIND("9F",ScheduleCompile!G631)),ISNUMBER(FIND("4F",ScheduleCompile!G631))),VALUE(LEFT(ScheduleCompile!G631,FIND("F",ScheduleCompile!G631)-1)),ScheduleCompile!G631)))))))</f>
        <v>61.2</v>
      </c>
      <c r="M638" s="1">
        <f>IF(AND(ISERROR(IF(ScheduleCompile!H631="Off",0,IF(ScheduleCompile!H631="On",1,IF(ISNUMBER(ScheduleCompile!H631),ScheduleCompile!H631/1,IF(ISTEXT(ScheduleCompile!H631),IF(OR(ISNUMBER(FIND("5F",ScheduleCompile!H631)),ISNUMBER(FIND("0F",ScheduleCompile!H631)),ISNUMBER(FIND("8F",ScheduleCompile!H631)),ISNUMBER(FIND("1F",ScheduleCompile!H631)),ISNUMBER(FIND("2F",ScheduleCompile!H631)),ISNUMBER(FIND("3F",ScheduleCompile!H631)),ISNUMBER(FIND("6F",ScheduleCompile!H631)),ISNUMBER(FIND("7F",ScheduleCompile!H631)),ISNUMBER(FIND("9F",ScheduleCompile!H631)),ISNUMBER(FIND("4F",ScheduleCompile!H631))),VALUE(LEFT(ScheduleCompile!H631,FIND("F",ScheduleCompile!H631)-1)),ScheduleCompile!H631)))))),ISTEXT(ScheduleCompile!#REF!)),"ENDTABLE",IF(ISERROR(IF(ScheduleCompile!H631="Off",0,IF(ScheduleCompile!H631="On",1,IF(ISNUMBER(ScheduleCompile!H631),ScheduleCompile!H631/1,IF(ISTEXT(ScheduleCompile!H631),IF(OR(ISNUMBER(FIND("5F",ScheduleCompile!H631)),ISNUMBER(FIND("0F",ScheduleCompile!H631)),ISNUMBER(FIND("8F",ScheduleCompile!H631)),ISNUMBER(FIND("1F",ScheduleCompile!H631)),ISNUMBER(FIND("2F",ScheduleCompile!H631)),ISNUMBER(FIND("3F",ScheduleCompile!H631)),ISNUMBER(FIND("6F",ScheduleCompile!H631)),ISNUMBER(FIND("7F",ScheduleCompile!H631)),ISNUMBER(FIND("9F",ScheduleCompile!H631)),ISNUMBER(FIND("4F",ScheduleCompile!H631))),VALUE(LEFT(ScheduleCompile!H631,FIND("F",ScheduleCompile!H631)-1)),ScheduleCompile!H631)))))),"",IF(ScheduleCompile!H631="Off",0,IF(ScheduleCompile!H631="On",1,IF(ISNUMBER(ScheduleCompile!H631),ScheduleCompile!H631/1,IF(ISTEXT(ScheduleCompile!H631),IF(OR(ISNUMBER(FIND("5F",ScheduleCompile!H631)),ISNUMBER(FIND("0F",ScheduleCompile!H631)),ISNUMBER(FIND("8F",ScheduleCompile!H631)),ISNUMBER(FIND("1F",ScheduleCompile!H631)),ISNUMBER(FIND("2F",ScheduleCompile!H631)),ISNUMBER(FIND("3F",ScheduleCompile!H631)),ISNUMBER(FIND("6F",ScheduleCompile!H631)),ISNUMBER(FIND("7F",ScheduleCompile!H631)),ISNUMBER(FIND("9F",ScheduleCompile!H631)),ISNUMBER(FIND("4F",ScheduleCompile!H631))),VALUE(LEFT(ScheduleCompile!H631,FIND("F",ScheduleCompile!H631)-1)),ScheduleCompile!H631)))))))</f>
        <v>61.2</v>
      </c>
      <c r="N638" s="1">
        <f>IF(AND(ISERROR(IF(ScheduleCompile!I631="Off",0,IF(ScheduleCompile!I631="On",1,IF(ISNUMBER(ScheduleCompile!I631),ScheduleCompile!I631/1,IF(ISTEXT(ScheduleCompile!I631),IF(OR(ISNUMBER(FIND("5F",ScheduleCompile!I631)),ISNUMBER(FIND("0F",ScheduleCompile!I631)),ISNUMBER(FIND("8F",ScheduleCompile!I631)),ISNUMBER(FIND("1F",ScheduleCompile!I631)),ISNUMBER(FIND("2F",ScheduleCompile!I631)),ISNUMBER(FIND("3F",ScheduleCompile!I631)),ISNUMBER(FIND("6F",ScheduleCompile!I631)),ISNUMBER(FIND("7F",ScheduleCompile!I631)),ISNUMBER(FIND("9F",ScheduleCompile!I631)),ISNUMBER(FIND("4F",ScheduleCompile!I631))),VALUE(LEFT(ScheduleCompile!I631,FIND("F",ScheduleCompile!I631)-1)),ScheduleCompile!I631)))))),ISTEXT(ScheduleCompile!#REF!)),"ENDTABLE",IF(ISERROR(IF(ScheduleCompile!I631="Off",0,IF(ScheduleCompile!I631="On",1,IF(ISNUMBER(ScheduleCompile!I631),ScheduleCompile!I631/1,IF(ISTEXT(ScheduleCompile!I631),IF(OR(ISNUMBER(FIND("5F",ScheduleCompile!I631)),ISNUMBER(FIND("0F",ScheduleCompile!I631)),ISNUMBER(FIND("8F",ScheduleCompile!I631)),ISNUMBER(FIND("1F",ScheduleCompile!I631)),ISNUMBER(FIND("2F",ScheduleCompile!I631)),ISNUMBER(FIND("3F",ScheduleCompile!I631)),ISNUMBER(FIND("6F",ScheduleCompile!I631)),ISNUMBER(FIND("7F",ScheduleCompile!I631)),ISNUMBER(FIND("9F",ScheduleCompile!I631)),ISNUMBER(FIND("4F",ScheduleCompile!I631))),VALUE(LEFT(ScheduleCompile!I631,FIND("F",ScheduleCompile!I631)-1)),ScheduleCompile!I631)))))),"",IF(ScheduleCompile!I631="Off",0,IF(ScheduleCompile!I631="On",1,IF(ISNUMBER(ScheduleCompile!I631),ScheduleCompile!I631/1,IF(ISTEXT(ScheduleCompile!I631),IF(OR(ISNUMBER(FIND("5F",ScheduleCompile!I631)),ISNUMBER(FIND("0F",ScheduleCompile!I631)),ISNUMBER(FIND("8F",ScheduleCompile!I631)),ISNUMBER(FIND("1F",ScheduleCompile!I631)),ISNUMBER(FIND("2F",ScheduleCompile!I631)),ISNUMBER(FIND("3F",ScheduleCompile!I631)),ISNUMBER(FIND("6F",ScheduleCompile!I631)),ISNUMBER(FIND("7F",ScheduleCompile!I631)),ISNUMBER(FIND("9F",ScheduleCompile!I631)),ISNUMBER(FIND("4F",ScheduleCompile!I631))),VALUE(LEFT(ScheduleCompile!I631,FIND("F",ScheduleCompile!I631)-1)),ScheduleCompile!I631)))))))</f>
        <v>61.2</v>
      </c>
      <c r="O638" s="1">
        <f>IF(AND(ISERROR(IF(ScheduleCompile!J631="Off",0,IF(ScheduleCompile!J631="On",1,IF(ISNUMBER(ScheduleCompile!J631),ScheduleCompile!J631/1,IF(ISTEXT(ScheduleCompile!J631),IF(OR(ISNUMBER(FIND("5F",ScheduleCompile!J631)),ISNUMBER(FIND("0F",ScheduleCompile!J631)),ISNUMBER(FIND("8F",ScheduleCompile!J631)),ISNUMBER(FIND("1F",ScheduleCompile!J631)),ISNUMBER(FIND("2F",ScheduleCompile!J631)),ISNUMBER(FIND("3F",ScheduleCompile!J631)),ISNUMBER(FIND("6F",ScheduleCompile!J631)),ISNUMBER(FIND("7F",ScheduleCompile!J631)),ISNUMBER(FIND("9F",ScheduleCompile!J631)),ISNUMBER(FIND("4F",ScheduleCompile!J631))),VALUE(LEFT(ScheduleCompile!J631,FIND("F",ScheduleCompile!J631)-1)),ScheduleCompile!J631)))))),ISTEXT(ScheduleCompile!#REF!)),"ENDTABLE",IF(ISERROR(IF(ScheduleCompile!J631="Off",0,IF(ScheduleCompile!J631="On",1,IF(ISNUMBER(ScheduleCompile!J631),ScheduleCompile!J631/1,IF(ISTEXT(ScheduleCompile!J631),IF(OR(ISNUMBER(FIND("5F",ScheduleCompile!J631)),ISNUMBER(FIND("0F",ScheduleCompile!J631)),ISNUMBER(FIND("8F",ScheduleCompile!J631)),ISNUMBER(FIND("1F",ScheduleCompile!J631)),ISNUMBER(FIND("2F",ScheduleCompile!J631)),ISNUMBER(FIND("3F",ScheduleCompile!J631)),ISNUMBER(FIND("6F",ScheduleCompile!J631)),ISNUMBER(FIND("7F",ScheduleCompile!J631)),ISNUMBER(FIND("9F",ScheduleCompile!J631)),ISNUMBER(FIND("4F",ScheduleCompile!J631))),VALUE(LEFT(ScheduleCompile!J631,FIND("F",ScheduleCompile!J631)-1)),ScheduleCompile!J631)))))),"",IF(ScheduleCompile!J631="Off",0,IF(ScheduleCompile!J631="On",1,IF(ISNUMBER(ScheduleCompile!J631),ScheduleCompile!J631/1,IF(ISTEXT(ScheduleCompile!J631),IF(OR(ISNUMBER(FIND("5F",ScheduleCompile!J631)),ISNUMBER(FIND("0F",ScheduleCompile!J631)),ISNUMBER(FIND("8F",ScheduleCompile!J631)),ISNUMBER(FIND("1F",ScheduleCompile!J631)),ISNUMBER(FIND("2F",ScheduleCompile!J631)),ISNUMBER(FIND("3F",ScheduleCompile!J631)),ISNUMBER(FIND("6F",ScheduleCompile!J631)),ISNUMBER(FIND("7F",ScheduleCompile!J631)),ISNUMBER(FIND("9F",ScheduleCompile!J631)),ISNUMBER(FIND("4F",ScheduleCompile!J631))),VALUE(LEFT(ScheduleCompile!J631,FIND("F",ScheduleCompile!J631)-1)),ScheduleCompile!J631)))))))</f>
        <v>61.2</v>
      </c>
      <c r="P638" s="1">
        <f>IF(AND(ISERROR(IF(ScheduleCompile!K631="Off",0,IF(ScheduleCompile!K631="On",1,IF(ISNUMBER(ScheduleCompile!K631),ScheduleCompile!K631/1,IF(ISTEXT(ScheduleCompile!K631),IF(OR(ISNUMBER(FIND("5F",ScheduleCompile!K631)),ISNUMBER(FIND("0F",ScheduleCompile!K631)),ISNUMBER(FIND("8F",ScheduleCompile!K631)),ISNUMBER(FIND("1F",ScheduleCompile!K631)),ISNUMBER(FIND("2F",ScheduleCompile!K631)),ISNUMBER(FIND("3F",ScheduleCompile!K631)),ISNUMBER(FIND("6F",ScheduleCompile!K631)),ISNUMBER(FIND("7F",ScheduleCompile!K631)),ISNUMBER(FIND("9F",ScheduleCompile!K631)),ISNUMBER(FIND("4F",ScheduleCompile!K631))),VALUE(LEFT(ScheduleCompile!K631,FIND("F",ScheduleCompile!K631)-1)),ScheduleCompile!K631)))))),ISTEXT(ScheduleCompile!#REF!)),"ENDTABLE",IF(ISERROR(IF(ScheduleCompile!K631="Off",0,IF(ScheduleCompile!K631="On",1,IF(ISNUMBER(ScheduleCompile!K631),ScheduleCompile!K631/1,IF(ISTEXT(ScheduleCompile!K631),IF(OR(ISNUMBER(FIND("5F",ScheduleCompile!K631)),ISNUMBER(FIND("0F",ScheduleCompile!K631)),ISNUMBER(FIND("8F",ScheduleCompile!K631)),ISNUMBER(FIND("1F",ScheduleCompile!K631)),ISNUMBER(FIND("2F",ScheduleCompile!K631)),ISNUMBER(FIND("3F",ScheduleCompile!K631)),ISNUMBER(FIND("6F",ScheduleCompile!K631)),ISNUMBER(FIND("7F",ScheduleCompile!K631)),ISNUMBER(FIND("9F",ScheduleCompile!K631)),ISNUMBER(FIND("4F",ScheduleCompile!K631))),VALUE(LEFT(ScheduleCompile!K631,FIND("F",ScheduleCompile!K631)-1)),ScheduleCompile!K631)))))),"",IF(ScheduleCompile!K631="Off",0,IF(ScheduleCompile!K631="On",1,IF(ISNUMBER(ScheduleCompile!K631),ScheduleCompile!K631/1,IF(ISTEXT(ScheduleCompile!K631),IF(OR(ISNUMBER(FIND("5F",ScheduleCompile!K631)),ISNUMBER(FIND("0F",ScheduleCompile!K631)),ISNUMBER(FIND("8F",ScheduleCompile!K631)),ISNUMBER(FIND("1F",ScheduleCompile!K631)),ISNUMBER(FIND("2F",ScheduleCompile!K631)),ISNUMBER(FIND("3F",ScheduleCompile!K631)),ISNUMBER(FIND("6F",ScheduleCompile!K631)),ISNUMBER(FIND("7F",ScheduleCompile!K631)),ISNUMBER(FIND("9F",ScheduleCompile!K631)),ISNUMBER(FIND("4F",ScheduleCompile!K631))),VALUE(LEFT(ScheduleCompile!K631,FIND("F",ScheduleCompile!K631)-1)),ScheduleCompile!K631)))))))</f>
        <v>61.2</v>
      </c>
      <c r="Q638" s="1">
        <f>IF(AND(ISERROR(IF(ScheduleCompile!L631="Off",0,IF(ScheduleCompile!L631="On",1,IF(ISNUMBER(ScheduleCompile!L631),ScheduleCompile!L631/1,IF(ISTEXT(ScheduleCompile!L631),IF(OR(ISNUMBER(FIND("5F",ScheduleCompile!L631)),ISNUMBER(FIND("0F",ScheduleCompile!L631)),ISNUMBER(FIND("8F",ScheduleCompile!L631)),ISNUMBER(FIND("1F",ScheduleCompile!L631)),ISNUMBER(FIND("2F",ScheduleCompile!L631)),ISNUMBER(FIND("3F",ScheduleCompile!L631)),ISNUMBER(FIND("6F",ScheduleCompile!L631)),ISNUMBER(FIND("7F",ScheduleCompile!L631)),ISNUMBER(FIND("9F",ScheduleCompile!L631)),ISNUMBER(FIND("4F",ScheduleCompile!L631))),VALUE(LEFT(ScheduleCompile!L631,FIND("F",ScheduleCompile!L631)-1)),ScheduleCompile!L631)))))),ISTEXT(ScheduleCompile!#REF!)),"ENDTABLE",IF(ISERROR(IF(ScheduleCompile!L631="Off",0,IF(ScheduleCompile!L631="On",1,IF(ISNUMBER(ScheduleCompile!L631),ScheduleCompile!L631/1,IF(ISTEXT(ScheduleCompile!L631),IF(OR(ISNUMBER(FIND("5F",ScheduleCompile!L631)),ISNUMBER(FIND("0F",ScheduleCompile!L631)),ISNUMBER(FIND("8F",ScheduleCompile!L631)),ISNUMBER(FIND("1F",ScheduleCompile!L631)),ISNUMBER(FIND("2F",ScheduleCompile!L631)),ISNUMBER(FIND("3F",ScheduleCompile!L631)),ISNUMBER(FIND("6F",ScheduleCompile!L631)),ISNUMBER(FIND("7F",ScheduleCompile!L631)),ISNUMBER(FIND("9F",ScheduleCompile!L631)),ISNUMBER(FIND("4F",ScheduleCompile!L631))),VALUE(LEFT(ScheduleCompile!L631,FIND("F",ScheduleCompile!L631)-1)),ScheduleCompile!L631)))))),"",IF(ScheduleCompile!L631="Off",0,IF(ScheduleCompile!L631="On",1,IF(ISNUMBER(ScheduleCompile!L631),ScheduleCompile!L631/1,IF(ISTEXT(ScheduleCompile!L631),IF(OR(ISNUMBER(FIND("5F",ScheduleCompile!L631)),ISNUMBER(FIND("0F",ScheduleCompile!L631)),ISNUMBER(FIND("8F",ScheduleCompile!L631)),ISNUMBER(FIND("1F",ScheduleCompile!L631)),ISNUMBER(FIND("2F",ScheduleCompile!L631)),ISNUMBER(FIND("3F",ScheduleCompile!L631)),ISNUMBER(FIND("6F",ScheduleCompile!L631)),ISNUMBER(FIND("7F",ScheduleCompile!L631)),ISNUMBER(FIND("9F",ScheduleCompile!L631)),ISNUMBER(FIND("4F",ScheduleCompile!L631))),VALUE(LEFT(ScheduleCompile!L631,FIND("F",ScheduleCompile!L631)-1)),ScheduleCompile!L631)))))))</f>
        <v>61.2</v>
      </c>
      <c r="R638" s="1">
        <f>IF(AND(ISERROR(IF(ScheduleCompile!M631="Off",0,IF(ScheduleCompile!M631="On",1,IF(ISNUMBER(ScheduleCompile!M631),ScheduleCompile!M631/1,IF(ISTEXT(ScheduleCompile!M631),IF(OR(ISNUMBER(FIND("5F",ScheduleCompile!M631)),ISNUMBER(FIND("0F",ScheduleCompile!M631)),ISNUMBER(FIND("8F",ScheduleCompile!M631)),ISNUMBER(FIND("1F",ScheduleCompile!M631)),ISNUMBER(FIND("2F",ScheduleCompile!M631)),ISNUMBER(FIND("3F",ScheduleCompile!M631)),ISNUMBER(FIND("6F",ScheduleCompile!M631)),ISNUMBER(FIND("7F",ScheduleCompile!M631)),ISNUMBER(FIND("9F",ScheduleCompile!M631)),ISNUMBER(FIND("4F",ScheduleCompile!M631))),VALUE(LEFT(ScheduleCompile!M631,FIND("F",ScheduleCompile!M631)-1)),ScheduleCompile!M631)))))),ISTEXT(ScheduleCompile!#REF!)),"ENDTABLE",IF(ISERROR(IF(ScheduleCompile!M631="Off",0,IF(ScheduleCompile!M631="On",1,IF(ISNUMBER(ScheduleCompile!M631),ScheduleCompile!M631/1,IF(ISTEXT(ScheduleCompile!M631),IF(OR(ISNUMBER(FIND("5F",ScheduleCompile!M631)),ISNUMBER(FIND("0F",ScheduleCompile!M631)),ISNUMBER(FIND("8F",ScheduleCompile!M631)),ISNUMBER(FIND("1F",ScheduleCompile!M631)),ISNUMBER(FIND("2F",ScheduleCompile!M631)),ISNUMBER(FIND("3F",ScheduleCompile!M631)),ISNUMBER(FIND("6F",ScheduleCompile!M631)),ISNUMBER(FIND("7F",ScheduleCompile!M631)),ISNUMBER(FIND("9F",ScheduleCompile!M631)),ISNUMBER(FIND("4F",ScheduleCompile!M631))),VALUE(LEFT(ScheduleCompile!M631,FIND("F",ScheduleCompile!M631)-1)),ScheduleCompile!M631)))))),"",IF(ScheduleCompile!M631="Off",0,IF(ScheduleCompile!M631="On",1,IF(ISNUMBER(ScheduleCompile!M631),ScheduleCompile!M631/1,IF(ISTEXT(ScheduleCompile!M631),IF(OR(ISNUMBER(FIND("5F",ScheduleCompile!M631)),ISNUMBER(FIND("0F",ScheduleCompile!M631)),ISNUMBER(FIND("8F",ScheduleCompile!M631)),ISNUMBER(FIND("1F",ScheduleCompile!M631)),ISNUMBER(FIND("2F",ScheduleCompile!M631)),ISNUMBER(FIND("3F",ScheduleCompile!M631)),ISNUMBER(FIND("6F",ScheduleCompile!M631)),ISNUMBER(FIND("7F",ScheduleCompile!M631)),ISNUMBER(FIND("9F",ScheduleCompile!M631)),ISNUMBER(FIND("4F",ScheduleCompile!M631))),VALUE(LEFT(ScheduleCompile!M631,FIND("F",ScheduleCompile!M631)-1)),ScheduleCompile!M631)))))))</f>
        <v>61.2</v>
      </c>
      <c r="S638" s="1">
        <f>IF(AND(ISERROR(IF(ScheduleCompile!N631="Off",0,IF(ScheduleCompile!N631="On",1,IF(ISNUMBER(ScheduleCompile!N631),ScheduleCompile!N631/1,IF(ISTEXT(ScheduleCompile!N631),IF(OR(ISNUMBER(FIND("5F",ScheduleCompile!N631)),ISNUMBER(FIND("0F",ScheduleCompile!N631)),ISNUMBER(FIND("8F",ScheduleCompile!N631)),ISNUMBER(FIND("1F",ScheduleCompile!N631)),ISNUMBER(FIND("2F",ScheduleCompile!N631)),ISNUMBER(FIND("3F",ScheduleCompile!N631)),ISNUMBER(FIND("6F",ScheduleCompile!N631)),ISNUMBER(FIND("7F",ScheduleCompile!N631)),ISNUMBER(FIND("9F",ScheduleCompile!N631)),ISNUMBER(FIND("4F",ScheduleCompile!N631))),VALUE(LEFT(ScheduleCompile!N631,FIND("F",ScheduleCompile!N631)-1)),ScheduleCompile!N631)))))),ISTEXT(ScheduleCompile!#REF!)),"ENDTABLE",IF(ISERROR(IF(ScheduleCompile!N631="Off",0,IF(ScheduleCompile!N631="On",1,IF(ISNUMBER(ScheduleCompile!N631),ScheduleCompile!N631/1,IF(ISTEXT(ScheduleCompile!N631),IF(OR(ISNUMBER(FIND("5F",ScheduleCompile!N631)),ISNUMBER(FIND("0F",ScheduleCompile!N631)),ISNUMBER(FIND("8F",ScheduleCompile!N631)),ISNUMBER(FIND("1F",ScheduleCompile!N631)),ISNUMBER(FIND("2F",ScheduleCompile!N631)),ISNUMBER(FIND("3F",ScheduleCompile!N631)),ISNUMBER(FIND("6F",ScheduleCompile!N631)),ISNUMBER(FIND("7F",ScheduleCompile!N631)),ISNUMBER(FIND("9F",ScheduleCompile!N631)),ISNUMBER(FIND("4F",ScheduleCompile!N631))),VALUE(LEFT(ScheduleCompile!N631,FIND("F",ScheduleCompile!N631)-1)),ScheduleCompile!N631)))))),"",IF(ScheduleCompile!N631="Off",0,IF(ScheduleCompile!N631="On",1,IF(ISNUMBER(ScheduleCompile!N631),ScheduleCompile!N631/1,IF(ISTEXT(ScheduleCompile!N631),IF(OR(ISNUMBER(FIND("5F",ScheduleCompile!N631)),ISNUMBER(FIND("0F",ScheduleCompile!N631)),ISNUMBER(FIND("8F",ScheduleCompile!N631)),ISNUMBER(FIND("1F",ScheduleCompile!N631)),ISNUMBER(FIND("2F",ScheduleCompile!N631)),ISNUMBER(FIND("3F",ScheduleCompile!N631)),ISNUMBER(FIND("6F",ScheduleCompile!N631)),ISNUMBER(FIND("7F",ScheduleCompile!N631)),ISNUMBER(FIND("9F",ScheduleCompile!N631)),ISNUMBER(FIND("4F",ScheduleCompile!N631))),VALUE(LEFT(ScheduleCompile!N631,FIND("F",ScheduleCompile!N631)-1)),ScheduleCompile!N631)))))))</f>
        <v>61.2</v>
      </c>
      <c r="T638" s="1">
        <f>IF(AND(ISERROR(IF(ScheduleCompile!O631="Off",0,IF(ScheduleCompile!O631="On",1,IF(ISNUMBER(ScheduleCompile!O631),ScheduleCompile!O631/1,IF(ISTEXT(ScheduleCompile!O631),IF(OR(ISNUMBER(FIND("5F",ScheduleCompile!O631)),ISNUMBER(FIND("0F",ScheduleCompile!O631)),ISNUMBER(FIND("8F",ScheduleCompile!O631)),ISNUMBER(FIND("1F",ScheduleCompile!O631)),ISNUMBER(FIND("2F",ScheduleCompile!O631)),ISNUMBER(FIND("3F",ScheduleCompile!O631)),ISNUMBER(FIND("6F",ScheduleCompile!O631)),ISNUMBER(FIND("7F",ScheduleCompile!O631)),ISNUMBER(FIND("9F",ScheduleCompile!O631)),ISNUMBER(FIND("4F",ScheduleCompile!O631))),VALUE(LEFT(ScheduleCompile!O631,FIND("F",ScheduleCompile!O631)-1)),ScheduleCompile!O631)))))),ISTEXT(ScheduleCompile!#REF!)),"ENDTABLE",IF(ISERROR(IF(ScheduleCompile!O631="Off",0,IF(ScheduleCompile!O631="On",1,IF(ISNUMBER(ScheduleCompile!O631),ScheduleCompile!O631/1,IF(ISTEXT(ScheduleCompile!O631),IF(OR(ISNUMBER(FIND("5F",ScheduleCompile!O631)),ISNUMBER(FIND("0F",ScheduleCompile!O631)),ISNUMBER(FIND("8F",ScheduleCompile!O631)),ISNUMBER(FIND("1F",ScheduleCompile!O631)),ISNUMBER(FIND("2F",ScheduleCompile!O631)),ISNUMBER(FIND("3F",ScheduleCompile!O631)),ISNUMBER(FIND("6F",ScheduleCompile!O631)),ISNUMBER(FIND("7F",ScheduleCompile!O631)),ISNUMBER(FIND("9F",ScheduleCompile!O631)),ISNUMBER(FIND("4F",ScheduleCompile!O631))),VALUE(LEFT(ScheduleCompile!O631,FIND("F",ScheduleCompile!O631)-1)),ScheduleCompile!O631)))))),"",IF(ScheduleCompile!O631="Off",0,IF(ScheduleCompile!O631="On",1,IF(ISNUMBER(ScheduleCompile!O631),ScheduleCompile!O631/1,IF(ISTEXT(ScheduleCompile!O631),IF(OR(ISNUMBER(FIND("5F",ScheduleCompile!O631)),ISNUMBER(FIND("0F",ScheduleCompile!O631)),ISNUMBER(FIND("8F",ScheduleCompile!O631)),ISNUMBER(FIND("1F",ScheduleCompile!O631)),ISNUMBER(FIND("2F",ScheduleCompile!O631)),ISNUMBER(FIND("3F",ScheduleCompile!O631)),ISNUMBER(FIND("6F",ScheduleCompile!O631)),ISNUMBER(FIND("7F",ScheduleCompile!O631)),ISNUMBER(FIND("9F",ScheduleCompile!O631)),ISNUMBER(FIND("4F",ScheduleCompile!O631))),VALUE(LEFT(ScheduleCompile!O631,FIND("F",ScheduleCompile!O631)-1)),ScheduleCompile!O631)))))))</f>
        <v>61.2</v>
      </c>
      <c r="U638" s="1">
        <f>IF(AND(ISERROR(IF(ScheduleCompile!P631="Off",0,IF(ScheduleCompile!P631="On",1,IF(ISNUMBER(ScheduleCompile!P631),ScheduleCompile!P631/1,IF(ISTEXT(ScheduleCompile!P631),IF(OR(ISNUMBER(FIND("5F",ScheduleCompile!P631)),ISNUMBER(FIND("0F",ScheduleCompile!P631)),ISNUMBER(FIND("8F",ScheduleCompile!P631)),ISNUMBER(FIND("1F",ScheduleCompile!P631)),ISNUMBER(FIND("2F",ScheduleCompile!P631)),ISNUMBER(FIND("3F",ScheduleCompile!P631)),ISNUMBER(FIND("6F",ScheduleCompile!P631)),ISNUMBER(FIND("7F",ScheduleCompile!P631)),ISNUMBER(FIND("9F",ScheduleCompile!P631)),ISNUMBER(FIND("4F",ScheduleCompile!P631))),VALUE(LEFT(ScheduleCompile!P631,FIND("F",ScheduleCompile!P631)-1)),ScheduleCompile!P631)))))),ISTEXT(ScheduleCompile!#REF!)),"ENDTABLE",IF(ISERROR(IF(ScheduleCompile!P631="Off",0,IF(ScheduleCompile!P631="On",1,IF(ISNUMBER(ScheduleCompile!P631),ScheduleCompile!P631/1,IF(ISTEXT(ScheduleCompile!P631),IF(OR(ISNUMBER(FIND("5F",ScheduleCompile!P631)),ISNUMBER(FIND("0F",ScheduleCompile!P631)),ISNUMBER(FIND("8F",ScheduleCompile!P631)),ISNUMBER(FIND("1F",ScheduleCompile!P631)),ISNUMBER(FIND("2F",ScheduleCompile!P631)),ISNUMBER(FIND("3F",ScheduleCompile!P631)),ISNUMBER(FIND("6F",ScheduleCompile!P631)),ISNUMBER(FIND("7F",ScheduleCompile!P631)),ISNUMBER(FIND("9F",ScheduleCompile!P631)),ISNUMBER(FIND("4F",ScheduleCompile!P631))),VALUE(LEFT(ScheduleCompile!P631,FIND("F",ScheduleCompile!P631)-1)),ScheduleCompile!P631)))))),"",IF(ScheduleCompile!P631="Off",0,IF(ScheduleCompile!P631="On",1,IF(ISNUMBER(ScheduleCompile!P631),ScheduleCompile!P631/1,IF(ISTEXT(ScheduleCompile!P631),IF(OR(ISNUMBER(FIND("5F",ScheduleCompile!P631)),ISNUMBER(FIND("0F",ScheduleCompile!P631)),ISNUMBER(FIND("8F",ScheduleCompile!P631)),ISNUMBER(FIND("1F",ScheduleCompile!P631)),ISNUMBER(FIND("2F",ScheduleCompile!P631)),ISNUMBER(FIND("3F",ScheduleCompile!P631)),ISNUMBER(FIND("6F",ScheduleCompile!P631)),ISNUMBER(FIND("7F",ScheduleCompile!P631)),ISNUMBER(FIND("9F",ScheduleCompile!P631)),ISNUMBER(FIND("4F",ScheduleCompile!P631))),VALUE(LEFT(ScheduleCompile!P631,FIND("F",ScheduleCompile!P631)-1)),ScheduleCompile!P631)))))))</f>
        <v>61.2</v>
      </c>
      <c r="V638" s="1">
        <f>IF(AND(ISERROR(IF(ScheduleCompile!Q631="Off",0,IF(ScheduleCompile!Q631="On",1,IF(ISNUMBER(ScheduleCompile!Q631),ScheduleCompile!Q631/1,IF(ISTEXT(ScheduleCompile!Q631),IF(OR(ISNUMBER(FIND("5F",ScheduleCompile!Q631)),ISNUMBER(FIND("0F",ScheduleCompile!Q631)),ISNUMBER(FIND("8F",ScheduleCompile!Q631)),ISNUMBER(FIND("1F",ScheduleCompile!Q631)),ISNUMBER(FIND("2F",ScheduleCompile!Q631)),ISNUMBER(FIND("3F",ScheduleCompile!Q631)),ISNUMBER(FIND("6F",ScheduleCompile!Q631)),ISNUMBER(FIND("7F",ScheduleCompile!Q631)),ISNUMBER(FIND("9F",ScheduleCompile!Q631)),ISNUMBER(FIND("4F",ScheduleCompile!Q631))),VALUE(LEFT(ScheduleCompile!Q631,FIND("F",ScheduleCompile!Q631)-1)),ScheduleCompile!Q631)))))),ISTEXT(ScheduleCompile!#REF!)),"ENDTABLE",IF(ISERROR(IF(ScheduleCompile!Q631="Off",0,IF(ScheduleCompile!Q631="On",1,IF(ISNUMBER(ScheduleCompile!Q631),ScheduleCompile!Q631/1,IF(ISTEXT(ScheduleCompile!Q631),IF(OR(ISNUMBER(FIND("5F",ScheduleCompile!Q631)),ISNUMBER(FIND("0F",ScheduleCompile!Q631)),ISNUMBER(FIND("8F",ScheduleCompile!Q631)),ISNUMBER(FIND("1F",ScheduleCompile!Q631)),ISNUMBER(FIND("2F",ScheduleCompile!Q631)),ISNUMBER(FIND("3F",ScheduleCompile!Q631)),ISNUMBER(FIND("6F",ScheduleCompile!Q631)),ISNUMBER(FIND("7F",ScheduleCompile!Q631)),ISNUMBER(FIND("9F",ScheduleCompile!Q631)),ISNUMBER(FIND("4F",ScheduleCompile!Q631))),VALUE(LEFT(ScheduleCompile!Q631,FIND("F",ScheduleCompile!Q631)-1)),ScheduleCompile!Q631)))))),"",IF(ScheduleCompile!Q631="Off",0,IF(ScheduleCompile!Q631="On",1,IF(ISNUMBER(ScheduleCompile!Q631),ScheduleCompile!Q631/1,IF(ISTEXT(ScheduleCompile!Q631),IF(OR(ISNUMBER(FIND("5F",ScheduleCompile!Q631)),ISNUMBER(FIND("0F",ScheduleCompile!Q631)),ISNUMBER(FIND("8F",ScheduleCompile!Q631)),ISNUMBER(FIND("1F",ScheduleCompile!Q631)),ISNUMBER(FIND("2F",ScheduleCompile!Q631)),ISNUMBER(FIND("3F",ScheduleCompile!Q631)),ISNUMBER(FIND("6F",ScheduleCompile!Q631)),ISNUMBER(FIND("7F",ScheduleCompile!Q631)),ISNUMBER(FIND("9F",ScheduleCompile!Q631)),ISNUMBER(FIND("4F",ScheduleCompile!Q631))),VALUE(LEFT(ScheduleCompile!Q631,FIND("F",ScheduleCompile!Q631)-1)),ScheduleCompile!Q631)))))))</f>
        <v>61.2</v>
      </c>
      <c r="W638" s="1">
        <f>IF(AND(ISERROR(IF(ScheduleCompile!R631="Off",0,IF(ScheduleCompile!R631="On",1,IF(ISNUMBER(ScheduleCompile!R631),ScheduleCompile!R631/1,IF(ISTEXT(ScheduleCompile!R631),IF(OR(ISNUMBER(FIND("5F",ScheduleCompile!R631)),ISNUMBER(FIND("0F",ScheduleCompile!R631)),ISNUMBER(FIND("8F",ScheduleCompile!R631)),ISNUMBER(FIND("1F",ScheduleCompile!R631)),ISNUMBER(FIND("2F",ScheduleCompile!R631)),ISNUMBER(FIND("3F",ScheduleCompile!R631)),ISNUMBER(FIND("6F",ScheduleCompile!R631)),ISNUMBER(FIND("7F",ScheduleCompile!R631)),ISNUMBER(FIND("9F",ScheduleCompile!R631)),ISNUMBER(FIND("4F",ScheduleCompile!R631))),VALUE(LEFT(ScheduleCompile!R631,FIND("F",ScheduleCompile!R631)-1)),ScheduleCompile!R631)))))),ISTEXT(ScheduleCompile!#REF!)),"ENDTABLE",IF(ISERROR(IF(ScheduleCompile!R631="Off",0,IF(ScheduleCompile!R631="On",1,IF(ISNUMBER(ScheduleCompile!R631),ScheduleCompile!R631/1,IF(ISTEXT(ScheduleCompile!R631),IF(OR(ISNUMBER(FIND("5F",ScheduleCompile!R631)),ISNUMBER(FIND("0F",ScheduleCompile!R631)),ISNUMBER(FIND("8F",ScheduleCompile!R631)),ISNUMBER(FIND("1F",ScheduleCompile!R631)),ISNUMBER(FIND("2F",ScheduleCompile!R631)),ISNUMBER(FIND("3F",ScheduleCompile!R631)),ISNUMBER(FIND("6F",ScheduleCompile!R631)),ISNUMBER(FIND("7F",ScheduleCompile!R631)),ISNUMBER(FIND("9F",ScheduleCompile!R631)),ISNUMBER(FIND("4F",ScheduleCompile!R631))),VALUE(LEFT(ScheduleCompile!R631,FIND("F",ScheduleCompile!R631)-1)),ScheduleCompile!R631)))))),"",IF(ScheduleCompile!R631="Off",0,IF(ScheduleCompile!R631="On",1,IF(ISNUMBER(ScheduleCompile!R631),ScheduleCompile!R631/1,IF(ISTEXT(ScheduleCompile!R631),IF(OR(ISNUMBER(FIND("5F",ScheduleCompile!R631)),ISNUMBER(FIND("0F",ScheduleCompile!R631)),ISNUMBER(FIND("8F",ScheduleCompile!R631)),ISNUMBER(FIND("1F",ScheduleCompile!R631)),ISNUMBER(FIND("2F",ScheduleCompile!R631)),ISNUMBER(FIND("3F",ScheduleCompile!R631)),ISNUMBER(FIND("6F",ScheduleCompile!R631)),ISNUMBER(FIND("7F",ScheduleCompile!R631)),ISNUMBER(FIND("9F",ScheduleCompile!R631)),ISNUMBER(FIND("4F",ScheduleCompile!R631))),VALUE(LEFT(ScheduleCompile!R631,FIND("F",ScheduleCompile!R631)-1)),ScheduleCompile!R631)))))))</f>
        <v>61.2</v>
      </c>
      <c r="X638" s="1">
        <f>IF(AND(ISERROR(IF(ScheduleCompile!S631="Off",0,IF(ScheduleCompile!S631="On",1,IF(ISNUMBER(ScheduleCompile!S631),ScheduleCompile!S631/1,IF(ISTEXT(ScheduleCompile!S631),IF(OR(ISNUMBER(FIND("5F",ScheduleCompile!S631)),ISNUMBER(FIND("0F",ScheduleCompile!S631)),ISNUMBER(FIND("8F",ScheduleCompile!S631)),ISNUMBER(FIND("1F",ScheduleCompile!S631)),ISNUMBER(FIND("2F",ScheduleCompile!S631)),ISNUMBER(FIND("3F",ScheduleCompile!S631)),ISNUMBER(FIND("6F",ScheduleCompile!S631)),ISNUMBER(FIND("7F",ScheduleCompile!S631)),ISNUMBER(FIND("9F",ScheduleCompile!S631)),ISNUMBER(FIND("4F",ScheduleCompile!S631))),VALUE(LEFT(ScheduleCompile!S631,FIND("F",ScheduleCompile!S631)-1)),ScheduleCompile!S631)))))),ISTEXT(ScheduleCompile!#REF!)),"ENDTABLE",IF(ISERROR(IF(ScheduleCompile!S631="Off",0,IF(ScheduleCompile!S631="On",1,IF(ISNUMBER(ScheduleCompile!S631),ScheduleCompile!S631/1,IF(ISTEXT(ScheduleCompile!S631),IF(OR(ISNUMBER(FIND("5F",ScheduleCompile!S631)),ISNUMBER(FIND("0F",ScheduleCompile!S631)),ISNUMBER(FIND("8F",ScheduleCompile!S631)),ISNUMBER(FIND("1F",ScheduleCompile!S631)),ISNUMBER(FIND("2F",ScheduleCompile!S631)),ISNUMBER(FIND("3F",ScheduleCompile!S631)),ISNUMBER(FIND("6F",ScheduleCompile!S631)),ISNUMBER(FIND("7F",ScheduleCompile!S631)),ISNUMBER(FIND("9F",ScheduleCompile!S631)),ISNUMBER(FIND("4F",ScheduleCompile!S631))),VALUE(LEFT(ScheduleCompile!S631,FIND("F",ScheduleCompile!S631)-1)),ScheduleCompile!S631)))))),"",IF(ScheduleCompile!S631="Off",0,IF(ScheduleCompile!S631="On",1,IF(ISNUMBER(ScheduleCompile!S631),ScheduleCompile!S631/1,IF(ISTEXT(ScheduleCompile!S631),IF(OR(ISNUMBER(FIND("5F",ScheduleCompile!S631)),ISNUMBER(FIND("0F",ScheduleCompile!S631)),ISNUMBER(FIND("8F",ScheduleCompile!S631)),ISNUMBER(FIND("1F",ScheduleCompile!S631)),ISNUMBER(FIND("2F",ScheduleCompile!S631)),ISNUMBER(FIND("3F",ScheduleCompile!S631)),ISNUMBER(FIND("6F",ScheduleCompile!S631)),ISNUMBER(FIND("7F",ScheduleCompile!S631)),ISNUMBER(FIND("9F",ScheduleCompile!S631)),ISNUMBER(FIND("4F",ScheduleCompile!S631))),VALUE(LEFT(ScheduleCompile!S631,FIND("F",ScheduleCompile!S631)-1)),ScheduleCompile!S631)))))))</f>
        <v>61.2</v>
      </c>
      <c r="Y638" s="1">
        <f>IF(AND(ISERROR(IF(ScheduleCompile!T631="Off",0,IF(ScheduleCompile!T631="On",1,IF(ISNUMBER(ScheduleCompile!T631),ScheduleCompile!T631/1,IF(ISTEXT(ScheduleCompile!T631),IF(OR(ISNUMBER(FIND("5F",ScheduleCompile!T631)),ISNUMBER(FIND("0F",ScheduleCompile!T631)),ISNUMBER(FIND("8F",ScheduleCompile!T631)),ISNUMBER(FIND("1F",ScheduleCompile!T631)),ISNUMBER(FIND("2F",ScheduleCompile!T631)),ISNUMBER(FIND("3F",ScheduleCompile!T631)),ISNUMBER(FIND("6F",ScheduleCompile!T631)),ISNUMBER(FIND("7F",ScheduleCompile!T631)),ISNUMBER(FIND("9F",ScheduleCompile!T631)),ISNUMBER(FIND("4F",ScheduleCompile!T631))),VALUE(LEFT(ScheduleCompile!T631,FIND("F",ScheduleCompile!T631)-1)),ScheduleCompile!T631)))))),ISTEXT(ScheduleCompile!#REF!)),"ENDTABLE",IF(ISERROR(IF(ScheduleCompile!T631="Off",0,IF(ScheduleCompile!T631="On",1,IF(ISNUMBER(ScheduleCompile!T631),ScheduleCompile!T631/1,IF(ISTEXT(ScheduleCompile!T631),IF(OR(ISNUMBER(FIND("5F",ScheduleCompile!T631)),ISNUMBER(FIND("0F",ScheduleCompile!T631)),ISNUMBER(FIND("8F",ScheduleCompile!T631)),ISNUMBER(FIND("1F",ScheduleCompile!T631)),ISNUMBER(FIND("2F",ScheduleCompile!T631)),ISNUMBER(FIND("3F",ScheduleCompile!T631)),ISNUMBER(FIND("6F",ScheduleCompile!T631)),ISNUMBER(FIND("7F",ScheduleCompile!T631)),ISNUMBER(FIND("9F",ScheduleCompile!T631)),ISNUMBER(FIND("4F",ScheduleCompile!T631))),VALUE(LEFT(ScheduleCompile!T631,FIND("F",ScheduleCompile!T631)-1)),ScheduleCompile!T631)))))),"",IF(ScheduleCompile!T631="Off",0,IF(ScheduleCompile!T631="On",1,IF(ISNUMBER(ScheduleCompile!T631),ScheduleCompile!T631/1,IF(ISTEXT(ScheduleCompile!T631),IF(OR(ISNUMBER(FIND("5F",ScheduleCompile!T631)),ISNUMBER(FIND("0F",ScheduleCompile!T631)),ISNUMBER(FIND("8F",ScheduleCompile!T631)),ISNUMBER(FIND("1F",ScheduleCompile!T631)),ISNUMBER(FIND("2F",ScheduleCompile!T631)),ISNUMBER(FIND("3F",ScheduleCompile!T631)),ISNUMBER(FIND("6F",ScheduleCompile!T631)),ISNUMBER(FIND("7F",ScheduleCompile!T631)),ISNUMBER(FIND("9F",ScheduleCompile!T631)),ISNUMBER(FIND("4F",ScheduleCompile!T631))),VALUE(LEFT(ScheduleCompile!T631,FIND("F",ScheduleCompile!T631)-1)),ScheduleCompile!T631)))))))</f>
        <v>61.2</v>
      </c>
      <c r="Z638" s="1">
        <f>IF(AND(ISERROR(IF(ScheduleCompile!U631="Off",0,IF(ScheduleCompile!U631="On",1,IF(ISNUMBER(ScheduleCompile!U631),ScheduleCompile!U631/1,IF(ISTEXT(ScheduleCompile!U631),IF(OR(ISNUMBER(FIND("5F",ScheduleCompile!U631)),ISNUMBER(FIND("0F",ScheduleCompile!U631)),ISNUMBER(FIND("8F",ScheduleCompile!U631)),ISNUMBER(FIND("1F",ScheduleCompile!U631)),ISNUMBER(FIND("2F",ScheduleCompile!U631)),ISNUMBER(FIND("3F",ScheduleCompile!U631)),ISNUMBER(FIND("6F",ScheduleCompile!U631)),ISNUMBER(FIND("7F",ScheduleCompile!U631)),ISNUMBER(FIND("9F",ScheduleCompile!U631)),ISNUMBER(FIND("4F",ScheduleCompile!U631))),VALUE(LEFT(ScheduleCompile!U631,FIND("F",ScheduleCompile!U631)-1)),ScheduleCompile!U631)))))),ISTEXT(ScheduleCompile!#REF!)),"ENDTABLE",IF(ISERROR(IF(ScheduleCompile!U631="Off",0,IF(ScheduleCompile!U631="On",1,IF(ISNUMBER(ScheduleCompile!U631),ScheduleCompile!U631/1,IF(ISTEXT(ScheduleCompile!U631),IF(OR(ISNUMBER(FIND("5F",ScheduleCompile!U631)),ISNUMBER(FIND("0F",ScheduleCompile!U631)),ISNUMBER(FIND("8F",ScheduleCompile!U631)),ISNUMBER(FIND("1F",ScheduleCompile!U631)),ISNUMBER(FIND("2F",ScheduleCompile!U631)),ISNUMBER(FIND("3F",ScheduleCompile!U631)),ISNUMBER(FIND("6F",ScheduleCompile!U631)),ISNUMBER(FIND("7F",ScheduleCompile!U631)),ISNUMBER(FIND("9F",ScheduleCompile!U631)),ISNUMBER(FIND("4F",ScheduleCompile!U631))),VALUE(LEFT(ScheduleCompile!U631,FIND("F",ScheduleCompile!U631)-1)),ScheduleCompile!U631)))))),"",IF(ScheduleCompile!U631="Off",0,IF(ScheduleCompile!U631="On",1,IF(ISNUMBER(ScheduleCompile!U631),ScheduleCompile!U631/1,IF(ISTEXT(ScheduleCompile!U631),IF(OR(ISNUMBER(FIND("5F",ScheduleCompile!U631)),ISNUMBER(FIND("0F",ScheduleCompile!U631)),ISNUMBER(FIND("8F",ScheduleCompile!U631)),ISNUMBER(FIND("1F",ScheduleCompile!U631)),ISNUMBER(FIND("2F",ScheduleCompile!U631)),ISNUMBER(FIND("3F",ScheduleCompile!U631)),ISNUMBER(FIND("6F",ScheduleCompile!U631)),ISNUMBER(FIND("7F",ScheduleCompile!U631)),ISNUMBER(FIND("9F",ScheduleCompile!U631)),ISNUMBER(FIND("4F",ScheduleCompile!U631))),VALUE(LEFT(ScheduleCompile!U631,FIND("F",ScheduleCompile!U631)-1)),ScheduleCompile!U631)))))))</f>
        <v>61.2</v>
      </c>
      <c r="AA638" s="1">
        <f>IF(AND(ISERROR(IF(ScheduleCompile!V631="Off",0,IF(ScheduleCompile!V631="On",1,IF(ISNUMBER(ScheduleCompile!V631),ScheduleCompile!V631/1,IF(ISTEXT(ScheduleCompile!V631),IF(OR(ISNUMBER(FIND("5F",ScheduleCompile!V631)),ISNUMBER(FIND("0F",ScheduleCompile!V631)),ISNUMBER(FIND("8F",ScheduleCompile!V631)),ISNUMBER(FIND("1F",ScheduleCompile!V631)),ISNUMBER(FIND("2F",ScheduleCompile!V631)),ISNUMBER(FIND("3F",ScheduleCompile!V631)),ISNUMBER(FIND("6F",ScheduleCompile!V631)),ISNUMBER(FIND("7F",ScheduleCompile!V631)),ISNUMBER(FIND("9F",ScheduleCompile!V631)),ISNUMBER(FIND("4F",ScheduleCompile!V631))),VALUE(LEFT(ScheduleCompile!V631,FIND("F",ScheduleCompile!V631)-1)),ScheduleCompile!V631)))))),ISTEXT(ScheduleCompile!#REF!)),"ENDTABLE",IF(ISERROR(IF(ScheduleCompile!V631="Off",0,IF(ScheduleCompile!V631="On",1,IF(ISNUMBER(ScheduleCompile!V631),ScheduleCompile!V631/1,IF(ISTEXT(ScheduleCompile!V631),IF(OR(ISNUMBER(FIND("5F",ScheduleCompile!V631)),ISNUMBER(FIND("0F",ScheduleCompile!V631)),ISNUMBER(FIND("8F",ScheduleCompile!V631)),ISNUMBER(FIND("1F",ScheduleCompile!V631)),ISNUMBER(FIND("2F",ScheduleCompile!V631)),ISNUMBER(FIND("3F",ScheduleCompile!V631)),ISNUMBER(FIND("6F",ScheduleCompile!V631)),ISNUMBER(FIND("7F",ScheduleCompile!V631)),ISNUMBER(FIND("9F",ScheduleCompile!V631)),ISNUMBER(FIND("4F",ScheduleCompile!V631))),VALUE(LEFT(ScheduleCompile!V631,FIND("F",ScheduleCompile!V631)-1)),ScheduleCompile!V631)))))),"",IF(ScheduleCompile!V631="Off",0,IF(ScheduleCompile!V631="On",1,IF(ISNUMBER(ScheduleCompile!V631),ScheduleCompile!V631/1,IF(ISTEXT(ScheduleCompile!V631),IF(OR(ISNUMBER(FIND("5F",ScheduleCompile!V631)),ISNUMBER(FIND("0F",ScheduleCompile!V631)),ISNUMBER(FIND("8F",ScheduleCompile!V631)),ISNUMBER(FIND("1F",ScheduleCompile!V631)),ISNUMBER(FIND("2F",ScheduleCompile!V631)),ISNUMBER(FIND("3F",ScheduleCompile!V631)),ISNUMBER(FIND("6F",ScheduleCompile!V631)),ISNUMBER(FIND("7F",ScheduleCompile!V631)),ISNUMBER(FIND("9F",ScheduleCompile!V631)),ISNUMBER(FIND("4F",ScheduleCompile!V631))),VALUE(LEFT(ScheduleCompile!V631,FIND("F",ScheduleCompile!V631)-1)),ScheduleCompile!V631)))))))</f>
        <v>61.2</v>
      </c>
      <c r="AB638" s="1">
        <f>IF(AND(ISERROR(IF(ScheduleCompile!W631="Off",0,IF(ScheduleCompile!W631="On",1,IF(ISNUMBER(ScheduleCompile!W631),ScheduleCompile!W631/1,IF(ISTEXT(ScheduleCompile!W631),IF(OR(ISNUMBER(FIND("5F",ScheduleCompile!W631)),ISNUMBER(FIND("0F",ScheduleCompile!W631)),ISNUMBER(FIND("8F",ScheduleCompile!W631)),ISNUMBER(FIND("1F",ScheduleCompile!W631)),ISNUMBER(FIND("2F",ScheduleCompile!W631)),ISNUMBER(FIND("3F",ScheduleCompile!W631)),ISNUMBER(FIND("6F",ScheduleCompile!W631)),ISNUMBER(FIND("7F",ScheduleCompile!W631)),ISNUMBER(FIND("9F",ScheduleCompile!W631)),ISNUMBER(FIND("4F",ScheduleCompile!W631))),VALUE(LEFT(ScheduleCompile!W631,FIND("F",ScheduleCompile!W631)-1)),ScheduleCompile!W631)))))),ISTEXT(ScheduleCompile!#REF!)),"ENDTABLE",IF(ISERROR(IF(ScheduleCompile!W631="Off",0,IF(ScheduleCompile!W631="On",1,IF(ISNUMBER(ScheduleCompile!W631),ScheduleCompile!W631/1,IF(ISTEXT(ScheduleCompile!W631),IF(OR(ISNUMBER(FIND("5F",ScheduleCompile!W631)),ISNUMBER(FIND("0F",ScheduleCompile!W631)),ISNUMBER(FIND("8F",ScheduleCompile!W631)),ISNUMBER(FIND("1F",ScheduleCompile!W631)),ISNUMBER(FIND("2F",ScheduleCompile!W631)),ISNUMBER(FIND("3F",ScheduleCompile!W631)),ISNUMBER(FIND("6F",ScheduleCompile!W631)),ISNUMBER(FIND("7F",ScheduleCompile!W631)),ISNUMBER(FIND("9F",ScheduleCompile!W631)),ISNUMBER(FIND("4F",ScheduleCompile!W631))),VALUE(LEFT(ScheduleCompile!W631,FIND("F",ScheduleCompile!W631)-1)),ScheduleCompile!W631)))))),"",IF(ScheduleCompile!W631="Off",0,IF(ScheduleCompile!W631="On",1,IF(ISNUMBER(ScheduleCompile!W631),ScheduleCompile!W631/1,IF(ISTEXT(ScheduleCompile!W631),IF(OR(ISNUMBER(FIND("5F",ScheduleCompile!W631)),ISNUMBER(FIND("0F",ScheduleCompile!W631)),ISNUMBER(FIND("8F",ScheduleCompile!W631)),ISNUMBER(FIND("1F",ScheduleCompile!W631)),ISNUMBER(FIND("2F",ScheduleCompile!W631)),ISNUMBER(FIND("3F",ScheduleCompile!W631)),ISNUMBER(FIND("6F",ScheduleCompile!W631)),ISNUMBER(FIND("7F",ScheduleCompile!W631)),ISNUMBER(FIND("9F",ScheduleCompile!W631)),ISNUMBER(FIND("4F",ScheduleCompile!W631))),VALUE(LEFT(ScheduleCompile!W631,FIND("F",ScheduleCompile!W631)-1)),ScheduleCompile!W631)))))))</f>
        <v>61.2</v>
      </c>
      <c r="AC638" s="1">
        <f>IF(AND(ISERROR(IF(ScheduleCompile!X631="Off",0,IF(ScheduleCompile!X631="On",1,IF(ISNUMBER(ScheduleCompile!X631),ScheduleCompile!X631/1,IF(ISTEXT(ScheduleCompile!X631),IF(OR(ISNUMBER(FIND("5F",ScheduleCompile!X631)),ISNUMBER(FIND("0F",ScheduleCompile!X631)),ISNUMBER(FIND("8F",ScheduleCompile!X631)),ISNUMBER(FIND("1F",ScheduleCompile!X631)),ISNUMBER(FIND("2F",ScheduleCompile!X631)),ISNUMBER(FIND("3F",ScheduleCompile!X631)),ISNUMBER(FIND("6F",ScheduleCompile!X631)),ISNUMBER(FIND("7F",ScheduleCompile!X631)),ISNUMBER(FIND("9F",ScheduleCompile!X631)),ISNUMBER(FIND("4F",ScheduleCompile!X631))),VALUE(LEFT(ScheduleCompile!X631,FIND("F",ScheduleCompile!X631)-1)),ScheduleCompile!X631)))))),ISTEXT(ScheduleCompile!#REF!)),"ENDTABLE",IF(ISERROR(IF(ScheduleCompile!X631="Off",0,IF(ScheduleCompile!X631="On",1,IF(ISNUMBER(ScheduleCompile!X631),ScheduleCompile!X631/1,IF(ISTEXT(ScheduleCompile!X631),IF(OR(ISNUMBER(FIND("5F",ScheduleCompile!X631)),ISNUMBER(FIND("0F",ScheduleCompile!X631)),ISNUMBER(FIND("8F",ScheduleCompile!X631)),ISNUMBER(FIND("1F",ScheduleCompile!X631)),ISNUMBER(FIND("2F",ScheduleCompile!X631)),ISNUMBER(FIND("3F",ScheduleCompile!X631)),ISNUMBER(FIND("6F",ScheduleCompile!X631)),ISNUMBER(FIND("7F",ScheduleCompile!X631)),ISNUMBER(FIND("9F",ScheduleCompile!X631)),ISNUMBER(FIND("4F",ScheduleCompile!X631))),VALUE(LEFT(ScheduleCompile!X631,FIND("F",ScheduleCompile!X631)-1)),ScheduleCompile!X631)))))),"",IF(ScheduleCompile!X631="Off",0,IF(ScheduleCompile!X631="On",1,IF(ISNUMBER(ScheduleCompile!X631),ScheduleCompile!X631/1,IF(ISTEXT(ScheduleCompile!X631),IF(OR(ISNUMBER(FIND("5F",ScheduleCompile!X631)),ISNUMBER(FIND("0F",ScheduleCompile!X631)),ISNUMBER(FIND("8F",ScheduleCompile!X631)),ISNUMBER(FIND("1F",ScheduleCompile!X631)),ISNUMBER(FIND("2F",ScheduleCompile!X631)),ISNUMBER(FIND("3F",ScheduleCompile!X631)),ISNUMBER(FIND("6F",ScheduleCompile!X631)),ISNUMBER(FIND("7F",ScheduleCompile!X631)),ISNUMBER(FIND("9F",ScheduleCompile!X631)),ISNUMBER(FIND("4F",ScheduleCompile!X631))),VALUE(LEFT(ScheduleCompile!X631,FIND("F",ScheduleCompile!X631)-1)),ScheduleCompile!X631)))))))</f>
        <v>61.2</v>
      </c>
      <c r="AD638" s="1">
        <f>IF(AND(ISERROR(IF(ScheduleCompile!Y631="Off",0,IF(ScheduleCompile!Y631="On",1,IF(ISNUMBER(ScheduleCompile!Y631),ScheduleCompile!Y631/1,IF(ISTEXT(ScheduleCompile!Y631),IF(OR(ISNUMBER(FIND("5F",ScheduleCompile!Y631)),ISNUMBER(FIND("0F",ScheduleCompile!Y631)),ISNUMBER(FIND("8F",ScheduleCompile!Y631)),ISNUMBER(FIND("1F",ScheduleCompile!Y631)),ISNUMBER(FIND("2F",ScheduleCompile!Y631)),ISNUMBER(FIND("3F",ScheduleCompile!Y631)),ISNUMBER(FIND("6F",ScheduleCompile!Y631)),ISNUMBER(FIND("7F",ScheduleCompile!Y631)),ISNUMBER(FIND("9F",ScheduleCompile!Y631)),ISNUMBER(FIND("4F",ScheduleCompile!Y631))),VALUE(LEFT(ScheduleCompile!Y631,FIND("F",ScheduleCompile!Y631)-1)),ScheduleCompile!Y631)))))),ISTEXT(ScheduleCompile!#REF!)),"ENDTABLE",IF(ISERROR(IF(ScheduleCompile!Y631="Off",0,IF(ScheduleCompile!Y631="On",1,IF(ISNUMBER(ScheduleCompile!Y631),ScheduleCompile!Y631/1,IF(ISTEXT(ScheduleCompile!Y631),IF(OR(ISNUMBER(FIND("5F",ScheduleCompile!Y631)),ISNUMBER(FIND("0F",ScheduleCompile!Y631)),ISNUMBER(FIND("8F",ScheduleCompile!Y631)),ISNUMBER(FIND("1F",ScheduleCompile!Y631)),ISNUMBER(FIND("2F",ScheduleCompile!Y631)),ISNUMBER(FIND("3F",ScheduleCompile!Y631)),ISNUMBER(FIND("6F",ScheduleCompile!Y631)),ISNUMBER(FIND("7F",ScheduleCompile!Y631)),ISNUMBER(FIND("9F",ScheduleCompile!Y631)),ISNUMBER(FIND("4F",ScheduleCompile!Y631))),VALUE(LEFT(ScheduleCompile!Y631,FIND("F",ScheduleCompile!Y631)-1)),ScheduleCompile!Y631)))))),"",IF(ScheduleCompile!Y631="Off",0,IF(ScheduleCompile!Y631="On",1,IF(ISNUMBER(ScheduleCompile!Y631),ScheduleCompile!Y631/1,IF(ISTEXT(ScheduleCompile!Y631),IF(OR(ISNUMBER(FIND("5F",ScheduleCompile!Y631)),ISNUMBER(FIND("0F",ScheduleCompile!Y631)),ISNUMBER(FIND("8F",ScheduleCompile!Y631)),ISNUMBER(FIND("1F",ScheduleCompile!Y631)),ISNUMBER(FIND("2F",ScheduleCompile!Y631)),ISNUMBER(FIND("3F",ScheduleCompile!Y631)),ISNUMBER(FIND("6F",ScheduleCompile!Y631)),ISNUMBER(FIND("7F",ScheduleCompile!Y631)),ISNUMBER(FIND("9F",ScheduleCompile!Y631)),ISNUMBER(FIND("4F",ScheduleCompile!Y631))),VALUE(LEFT(ScheduleCompile!Y631,FIND("F",ScheduleCompile!Y631)-1)),ScheduleCompile!Y631)))))))</f>
        <v>61.2</v>
      </c>
    </row>
    <row r="639" spans="1:30" x14ac:dyDescent="0.25">
      <c r="A639" t="str">
        <f t="shared" si="39"/>
        <v>SchDay "WaterMainCZ09Jul"  Type = "Temperature" Hr = (62.4, 62.4, 62.4, 62.4, 62.4, 62.4, 62.4, 62.4, 62.4, 62.4, 62.4, 62.4, 62.4, 62.4, 62.4, 62.4, 62.4, 62.4, 62.4, 62.4, 62.4, 62.4, 62.4, 62.4) ..</v>
      </c>
      <c r="B639" s="1" t="s">
        <v>623</v>
      </c>
      <c r="C639" t="str">
        <f t="shared" si="40"/>
        <v xml:space="preserve">SchDay "WaterMainCZ09Jul"  Type = "Temperature" Hr = </v>
      </c>
      <c r="D639" t="str">
        <f t="shared" si="41"/>
        <v>(62.4, 62.4, 62.4, 62.4, 62.4, 62.4, 62.4, 62.4, 62.4, 62.4, 62.4, 62.4, 62.4, 62.4, 62.4, 62.4, 62.4, 62.4, 62.4, 62.4, 62.4, 62.4, 62.4, 62.4) ..</v>
      </c>
      <c r="E639" s="30" t="str">
        <f>ScheduleCompile!A632</f>
        <v>WaterMainCZ09Jul</v>
      </c>
      <c r="F639" t="str">
        <f t="shared" si="42"/>
        <v>Temperature</v>
      </c>
      <c r="G639" s="1">
        <f>IF(AND(ISERROR(IF(ScheduleCompile!B632="Off",0,IF(ScheduleCompile!B632="On",1,IF(ISNUMBER(ScheduleCompile!B632),ScheduleCompile!B632/1,IF(ISTEXT(ScheduleCompile!B632),IF(OR(ISNUMBER(FIND("5F",ScheduleCompile!B632)),ISNUMBER(FIND("0F",ScheduleCompile!B632)),ISNUMBER(FIND("8F",ScheduleCompile!B632)),ISNUMBER(FIND("1F",ScheduleCompile!B632)),ISNUMBER(FIND("2F",ScheduleCompile!B632)),ISNUMBER(FIND("3F",ScheduleCompile!B632)),ISNUMBER(FIND("6F",ScheduleCompile!B632)),ISNUMBER(FIND("7F",ScheduleCompile!B632)),ISNUMBER(FIND("9F",ScheduleCompile!B632)),ISNUMBER(FIND("4F",ScheduleCompile!B632))),VALUE(LEFT(ScheduleCompile!B632,FIND("F",ScheduleCompile!B632)-1)),ScheduleCompile!B632)))))),ISTEXT(ScheduleCompile!#REF!)),"ENDTABLE",IF(ISERROR(IF(ScheduleCompile!B632="Off",0,IF(ScheduleCompile!B632="On",1,IF(ISNUMBER(ScheduleCompile!B632),ScheduleCompile!B632/1,IF(ISTEXT(ScheduleCompile!B632),IF(OR(ISNUMBER(FIND("5F",ScheduleCompile!B632)),ISNUMBER(FIND("0F",ScheduleCompile!B632)),ISNUMBER(FIND("8F",ScheduleCompile!B632)),ISNUMBER(FIND("1F",ScheduleCompile!B632)),ISNUMBER(FIND("2F",ScheduleCompile!B632)),ISNUMBER(FIND("3F",ScheduleCompile!B632)),ISNUMBER(FIND("6F",ScheduleCompile!B632)),ISNUMBER(FIND("7F",ScheduleCompile!B632)),ISNUMBER(FIND("9F",ScheduleCompile!B632)),ISNUMBER(FIND("4F",ScheduleCompile!B632))),VALUE(LEFT(ScheduleCompile!B632,FIND("F",ScheduleCompile!B632)-1)),ScheduleCompile!B632)))))),"",IF(ScheduleCompile!B632="Off",0,IF(ScheduleCompile!B632="On",1,IF(ISNUMBER(ScheduleCompile!B632),ScheduleCompile!B632/1,IF(ISTEXT(ScheduleCompile!B632),IF(OR(ISNUMBER(FIND("5F",ScheduleCompile!B632)),ISNUMBER(FIND("0F",ScheduleCompile!B632)),ISNUMBER(FIND("8F",ScheduleCompile!B632)),ISNUMBER(FIND("1F",ScheduleCompile!B632)),ISNUMBER(FIND("2F",ScheduleCompile!B632)),ISNUMBER(FIND("3F",ScheduleCompile!B632)),ISNUMBER(FIND("6F",ScheduleCompile!B632)),ISNUMBER(FIND("7F",ScheduleCompile!B632)),ISNUMBER(FIND("9F",ScheduleCompile!B632)),ISNUMBER(FIND("4F",ScheduleCompile!B632))),VALUE(LEFT(ScheduleCompile!B632,FIND("F",ScheduleCompile!B632)-1)),ScheduleCompile!B632)))))))</f>
        <v>62.4</v>
      </c>
      <c r="H639" s="1">
        <f>IF(AND(ISERROR(IF(ScheduleCompile!C632="Off",0,IF(ScheduleCompile!C632="On",1,IF(ISNUMBER(ScheduleCompile!C632),ScheduleCompile!C632/1,IF(ISTEXT(ScheduleCompile!C632),IF(OR(ISNUMBER(FIND("5F",ScheduleCompile!C632)),ISNUMBER(FIND("0F",ScheduleCompile!C632)),ISNUMBER(FIND("8F",ScheduleCompile!C632)),ISNUMBER(FIND("1F",ScheduleCompile!C632)),ISNUMBER(FIND("2F",ScheduleCompile!C632)),ISNUMBER(FIND("3F",ScheduleCompile!C632)),ISNUMBER(FIND("6F",ScheduleCompile!C632)),ISNUMBER(FIND("7F",ScheduleCompile!C632)),ISNUMBER(FIND("9F",ScheduleCompile!C632)),ISNUMBER(FIND("4F",ScheduleCompile!C632))),VALUE(LEFT(ScheduleCompile!C632,FIND("F",ScheduleCompile!C632)-1)),ScheduleCompile!C632)))))),ISTEXT(ScheduleCompile!#REF!)),"ENDTABLE",IF(ISERROR(IF(ScheduleCompile!C632="Off",0,IF(ScheduleCompile!C632="On",1,IF(ISNUMBER(ScheduleCompile!C632),ScheduleCompile!C632/1,IF(ISTEXT(ScheduleCompile!C632),IF(OR(ISNUMBER(FIND("5F",ScheduleCompile!C632)),ISNUMBER(FIND("0F",ScheduleCompile!C632)),ISNUMBER(FIND("8F",ScheduleCompile!C632)),ISNUMBER(FIND("1F",ScheduleCompile!C632)),ISNUMBER(FIND("2F",ScheduleCompile!C632)),ISNUMBER(FIND("3F",ScheduleCompile!C632)),ISNUMBER(FIND("6F",ScheduleCompile!C632)),ISNUMBER(FIND("7F",ScheduleCompile!C632)),ISNUMBER(FIND("9F",ScheduleCompile!C632)),ISNUMBER(FIND("4F",ScheduleCompile!C632))),VALUE(LEFT(ScheduleCompile!C632,FIND("F",ScheduleCompile!C632)-1)),ScheduleCompile!C632)))))),"",IF(ScheduleCompile!C632="Off",0,IF(ScheduleCompile!C632="On",1,IF(ISNUMBER(ScheduleCompile!C632),ScheduleCompile!C632/1,IF(ISTEXT(ScheduleCompile!C632),IF(OR(ISNUMBER(FIND("5F",ScheduleCompile!C632)),ISNUMBER(FIND("0F",ScheduleCompile!C632)),ISNUMBER(FIND("8F",ScheduleCompile!C632)),ISNUMBER(FIND("1F",ScheduleCompile!C632)),ISNUMBER(FIND("2F",ScheduleCompile!C632)),ISNUMBER(FIND("3F",ScheduleCompile!C632)),ISNUMBER(FIND("6F",ScheduleCompile!C632)),ISNUMBER(FIND("7F",ScheduleCompile!C632)),ISNUMBER(FIND("9F",ScheduleCompile!C632)),ISNUMBER(FIND("4F",ScheduleCompile!C632))),VALUE(LEFT(ScheduleCompile!C632,FIND("F",ScheduleCompile!C632)-1)),ScheduleCompile!C632)))))))</f>
        <v>62.4</v>
      </c>
      <c r="I639" s="1">
        <f>IF(AND(ISERROR(IF(ScheduleCompile!D632="Off",0,IF(ScheduleCompile!D632="On",1,IF(ISNUMBER(ScheduleCompile!D632),ScheduleCompile!D632/1,IF(ISTEXT(ScheduleCompile!D632),IF(OR(ISNUMBER(FIND("5F",ScheduleCompile!D632)),ISNUMBER(FIND("0F",ScheduleCompile!D632)),ISNUMBER(FIND("8F",ScheduleCompile!D632)),ISNUMBER(FIND("1F",ScheduleCompile!D632)),ISNUMBER(FIND("2F",ScheduleCompile!D632)),ISNUMBER(FIND("3F",ScheduleCompile!D632)),ISNUMBER(FIND("6F",ScheduleCompile!D632)),ISNUMBER(FIND("7F",ScheduleCompile!D632)),ISNUMBER(FIND("9F",ScheduleCompile!D632)),ISNUMBER(FIND("4F",ScheduleCompile!D632))),VALUE(LEFT(ScheduleCompile!D632,FIND("F",ScheduleCompile!D632)-1)),ScheduleCompile!D632)))))),ISTEXT(ScheduleCompile!#REF!)),"ENDTABLE",IF(ISERROR(IF(ScheduleCompile!D632="Off",0,IF(ScheduleCompile!D632="On",1,IF(ISNUMBER(ScheduleCompile!D632),ScheduleCompile!D632/1,IF(ISTEXT(ScheduleCompile!D632),IF(OR(ISNUMBER(FIND("5F",ScheduleCompile!D632)),ISNUMBER(FIND("0F",ScheduleCompile!D632)),ISNUMBER(FIND("8F",ScheduleCompile!D632)),ISNUMBER(FIND("1F",ScheduleCompile!D632)),ISNUMBER(FIND("2F",ScheduleCompile!D632)),ISNUMBER(FIND("3F",ScheduleCompile!D632)),ISNUMBER(FIND("6F",ScheduleCompile!D632)),ISNUMBER(FIND("7F",ScheduleCompile!D632)),ISNUMBER(FIND("9F",ScheduleCompile!D632)),ISNUMBER(FIND("4F",ScheduleCompile!D632))),VALUE(LEFT(ScheduleCompile!D632,FIND("F",ScheduleCompile!D632)-1)),ScheduleCompile!D632)))))),"",IF(ScheduleCompile!D632="Off",0,IF(ScheduleCompile!D632="On",1,IF(ISNUMBER(ScheduleCompile!D632),ScheduleCompile!D632/1,IF(ISTEXT(ScheduleCompile!D632),IF(OR(ISNUMBER(FIND("5F",ScheduleCompile!D632)),ISNUMBER(FIND("0F",ScheduleCompile!D632)),ISNUMBER(FIND("8F",ScheduleCompile!D632)),ISNUMBER(FIND("1F",ScheduleCompile!D632)),ISNUMBER(FIND("2F",ScheduleCompile!D632)),ISNUMBER(FIND("3F",ScheduleCompile!D632)),ISNUMBER(FIND("6F",ScheduleCompile!D632)),ISNUMBER(FIND("7F",ScheduleCompile!D632)),ISNUMBER(FIND("9F",ScheduleCompile!D632)),ISNUMBER(FIND("4F",ScheduleCompile!D632))),VALUE(LEFT(ScheduleCompile!D632,FIND("F",ScheduleCompile!D632)-1)),ScheduleCompile!D632)))))))</f>
        <v>62.4</v>
      </c>
      <c r="J639" s="1">
        <f>IF(AND(ISERROR(IF(ScheduleCompile!E632="Off",0,IF(ScheduleCompile!E632="On",1,IF(ISNUMBER(ScheduleCompile!E632),ScheduleCompile!E632/1,IF(ISTEXT(ScheduleCompile!E632),IF(OR(ISNUMBER(FIND("5F",ScheduleCompile!E632)),ISNUMBER(FIND("0F",ScheduleCompile!E632)),ISNUMBER(FIND("8F",ScheduleCompile!E632)),ISNUMBER(FIND("1F",ScheduleCompile!E632)),ISNUMBER(FIND("2F",ScheduleCompile!E632)),ISNUMBER(FIND("3F",ScheduleCompile!E632)),ISNUMBER(FIND("6F",ScheduleCompile!E632)),ISNUMBER(FIND("7F",ScheduleCompile!E632)),ISNUMBER(FIND("9F",ScheduleCompile!E632)),ISNUMBER(FIND("4F",ScheduleCompile!E632))),VALUE(LEFT(ScheduleCompile!E632,FIND("F",ScheduleCompile!E632)-1)),ScheduleCompile!E632)))))),ISTEXT(ScheduleCompile!#REF!)),"ENDTABLE",IF(ISERROR(IF(ScheduleCompile!E632="Off",0,IF(ScheduleCompile!E632="On",1,IF(ISNUMBER(ScheduleCompile!E632),ScheduleCompile!E632/1,IF(ISTEXT(ScheduleCompile!E632),IF(OR(ISNUMBER(FIND("5F",ScheduleCompile!E632)),ISNUMBER(FIND("0F",ScheduleCompile!E632)),ISNUMBER(FIND("8F",ScheduleCompile!E632)),ISNUMBER(FIND("1F",ScheduleCompile!E632)),ISNUMBER(FIND("2F",ScheduleCompile!E632)),ISNUMBER(FIND("3F",ScheduleCompile!E632)),ISNUMBER(FIND("6F",ScheduleCompile!E632)),ISNUMBER(FIND("7F",ScheduleCompile!E632)),ISNUMBER(FIND("9F",ScheduleCompile!E632)),ISNUMBER(FIND("4F",ScheduleCompile!E632))),VALUE(LEFT(ScheduleCompile!E632,FIND("F",ScheduleCompile!E632)-1)),ScheduleCompile!E632)))))),"",IF(ScheduleCompile!E632="Off",0,IF(ScheduleCompile!E632="On",1,IF(ISNUMBER(ScheduleCompile!E632),ScheduleCompile!E632/1,IF(ISTEXT(ScheduleCompile!E632),IF(OR(ISNUMBER(FIND("5F",ScheduleCompile!E632)),ISNUMBER(FIND("0F",ScheduleCompile!E632)),ISNUMBER(FIND("8F",ScheduleCompile!E632)),ISNUMBER(FIND("1F",ScheduleCompile!E632)),ISNUMBER(FIND("2F",ScheduleCompile!E632)),ISNUMBER(FIND("3F",ScheduleCompile!E632)),ISNUMBER(FIND("6F",ScheduleCompile!E632)),ISNUMBER(FIND("7F",ScheduleCompile!E632)),ISNUMBER(FIND("9F",ScheduleCompile!E632)),ISNUMBER(FIND("4F",ScheduleCompile!E632))),VALUE(LEFT(ScheduleCompile!E632,FIND("F",ScheduleCompile!E632)-1)),ScheduleCompile!E632)))))))</f>
        <v>62.4</v>
      </c>
      <c r="K639" s="1">
        <f>IF(AND(ISERROR(IF(ScheduleCompile!F632="Off",0,IF(ScheduleCompile!F632="On",1,IF(ISNUMBER(ScheduleCompile!F632),ScheduleCompile!F632/1,IF(ISTEXT(ScheduleCompile!F632),IF(OR(ISNUMBER(FIND("5F",ScheduleCompile!F632)),ISNUMBER(FIND("0F",ScheduleCompile!F632)),ISNUMBER(FIND("8F",ScheduleCompile!F632)),ISNUMBER(FIND("1F",ScheduleCompile!F632)),ISNUMBER(FIND("2F",ScheduleCompile!F632)),ISNUMBER(FIND("3F",ScheduleCompile!F632)),ISNUMBER(FIND("6F",ScheduleCompile!F632)),ISNUMBER(FIND("7F",ScheduleCompile!F632)),ISNUMBER(FIND("9F",ScheduleCompile!F632)),ISNUMBER(FIND("4F",ScheduleCompile!F632))),VALUE(LEFT(ScheduleCompile!F632,FIND("F",ScheduleCompile!F632)-1)),ScheduleCompile!F632)))))),ISTEXT(ScheduleCompile!#REF!)),"ENDTABLE",IF(ISERROR(IF(ScheduleCompile!F632="Off",0,IF(ScheduleCompile!F632="On",1,IF(ISNUMBER(ScheduleCompile!F632),ScheduleCompile!F632/1,IF(ISTEXT(ScheduleCompile!F632),IF(OR(ISNUMBER(FIND("5F",ScheduleCompile!F632)),ISNUMBER(FIND("0F",ScheduleCompile!F632)),ISNUMBER(FIND("8F",ScheduleCompile!F632)),ISNUMBER(FIND("1F",ScheduleCompile!F632)),ISNUMBER(FIND("2F",ScheduleCompile!F632)),ISNUMBER(FIND("3F",ScheduleCompile!F632)),ISNUMBER(FIND("6F",ScheduleCompile!F632)),ISNUMBER(FIND("7F",ScheduleCompile!F632)),ISNUMBER(FIND("9F",ScheduleCompile!F632)),ISNUMBER(FIND("4F",ScheduleCompile!F632))),VALUE(LEFT(ScheduleCompile!F632,FIND("F",ScheduleCompile!F632)-1)),ScheduleCompile!F632)))))),"",IF(ScheduleCompile!F632="Off",0,IF(ScheduleCompile!F632="On",1,IF(ISNUMBER(ScheduleCompile!F632),ScheduleCompile!F632/1,IF(ISTEXT(ScheduleCompile!F632),IF(OR(ISNUMBER(FIND("5F",ScheduleCompile!F632)),ISNUMBER(FIND("0F",ScheduleCompile!F632)),ISNUMBER(FIND("8F",ScheduleCompile!F632)),ISNUMBER(FIND("1F",ScheduleCompile!F632)),ISNUMBER(FIND("2F",ScheduleCompile!F632)),ISNUMBER(FIND("3F",ScheduleCompile!F632)),ISNUMBER(FIND("6F",ScheduleCompile!F632)),ISNUMBER(FIND("7F",ScheduleCompile!F632)),ISNUMBER(FIND("9F",ScheduleCompile!F632)),ISNUMBER(FIND("4F",ScheduleCompile!F632))),VALUE(LEFT(ScheduleCompile!F632,FIND("F",ScheduleCompile!F632)-1)),ScheduleCompile!F632)))))))</f>
        <v>62.4</v>
      </c>
      <c r="L639" s="1">
        <f>IF(AND(ISERROR(IF(ScheduleCompile!G632="Off",0,IF(ScheduleCompile!G632="On",1,IF(ISNUMBER(ScheduleCompile!G632),ScheduleCompile!G632/1,IF(ISTEXT(ScheduleCompile!G632),IF(OR(ISNUMBER(FIND("5F",ScheduleCompile!G632)),ISNUMBER(FIND("0F",ScheduleCompile!G632)),ISNUMBER(FIND("8F",ScheduleCompile!G632)),ISNUMBER(FIND("1F",ScheduleCompile!G632)),ISNUMBER(FIND("2F",ScheduleCompile!G632)),ISNUMBER(FIND("3F",ScheduleCompile!G632)),ISNUMBER(FIND("6F",ScheduleCompile!G632)),ISNUMBER(FIND("7F",ScheduleCompile!G632)),ISNUMBER(FIND("9F",ScheduleCompile!G632)),ISNUMBER(FIND("4F",ScheduleCompile!G632))),VALUE(LEFT(ScheduleCompile!G632,FIND("F",ScheduleCompile!G632)-1)),ScheduleCompile!G632)))))),ISTEXT(ScheduleCompile!#REF!)),"ENDTABLE",IF(ISERROR(IF(ScheduleCompile!G632="Off",0,IF(ScheduleCompile!G632="On",1,IF(ISNUMBER(ScheduleCompile!G632),ScheduleCompile!G632/1,IF(ISTEXT(ScheduleCompile!G632),IF(OR(ISNUMBER(FIND("5F",ScheduleCompile!G632)),ISNUMBER(FIND("0F",ScheduleCompile!G632)),ISNUMBER(FIND("8F",ScheduleCompile!G632)),ISNUMBER(FIND("1F",ScheduleCompile!G632)),ISNUMBER(FIND("2F",ScheduleCompile!G632)),ISNUMBER(FIND("3F",ScheduleCompile!G632)),ISNUMBER(FIND("6F",ScheduleCompile!G632)),ISNUMBER(FIND("7F",ScheduleCompile!G632)),ISNUMBER(FIND("9F",ScheduleCompile!G632)),ISNUMBER(FIND("4F",ScheduleCompile!G632))),VALUE(LEFT(ScheduleCompile!G632,FIND("F",ScheduleCompile!G632)-1)),ScheduleCompile!G632)))))),"",IF(ScheduleCompile!G632="Off",0,IF(ScheduleCompile!G632="On",1,IF(ISNUMBER(ScheduleCompile!G632),ScheduleCompile!G632/1,IF(ISTEXT(ScheduleCompile!G632),IF(OR(ISNUMBER(FIND("5F",ScheduleCompile!G632)),ISNUMBER(FIND("0F",ScheduleCompile!G632)),ISNUMBER(FIND("8F",ScheduleCompile!G632)),ISNUMBER(FIND("1F",ScheduleCompile!G632)),ISNUMBER(FIND("2F",ScheduleCompile!G632)),ISNUMBER(FIND("3F",ScheduleCompile!G632)),ISNUMBER(FIND("6F",ScheduleCompile!G632)),ISNUMBER(FIND("7F",ScheduleCompile!G632)),ISNUMBER(FIND("9F",ScheduleCompile!G632)),ISNUMBER(FIND("4F",ScheduleCompile!G632))),VALUE(LEFT(ScheduleCompile!G632,FIND("F",ScheduleCompile!G632)-1)),ScheduleCompile!G632)))))))</f>
        <v>62.4</v>
      </c>
      <c r="M639" s="1">
        <f>IF(AND(ISERROR(IF(ScheduleCompile!H632="Off",0,IF(ScheduleCompile!H632="On",1,IF(ISNUMBER(ScheduleCompile!H632),ScheduleCompile!H632/1,IF(ISTEXT(ScheduleCompile!H632),IF(OR(ISNUMBER(FIND("5F",ScheduleCompile!H632)),ISNUMBER(FIND("0F",ScheduleCompile!H632)),ISNUMBER(FIND("8F",ScheduleCompile!H632)),ISNUMBER(FIND("1F",ScheduleCompile!H632)),ISNUMBER(FIND("2F",ScheduleCompile!H632)),ISNUMBER(FIND("3F",ScheduleCompile!H632)),ISNUMBER(FIND("6F",ScheduleCompile!H632)),ISNUMBER(FIND("7F",ScheduleCompile!H632)),ISNUMBER(FIND("9F",ScheduleCompile!H632)),ISNUMBER(FIND("4F",ScheduleCompile!H632))),VALUE(LEFT(ScheduleCompile!H632,FIND("F",ScheduleCompile!H632)-1)),ScheduleCompile!H632)))))),ISTEXT(ScheduleCompile!#REF!)),"ENDTABLE",IF(ISERROR(IF(ScheduleCompile!H632="Off",0,IF(ScheduleCompile!H632="On",1,IF(ISNUMBER(ScheduleCompile!H632),ScheduleCompile!H632/1,IF(ISTEXT(ScheduleCompile!H632),IF(OR(ISNUMBER(FIND("5F",ScheduleCompile!H632)),ISNUMBER(FIND("0F",ScheduleCompile!H632)),ISNUMBER(FIND("8F",ScheduleCompile!H632)),ISNUMBER(FIND("1F",ScheduleCompile!H632)),ISNUMBER(FIND("2F",ScheduleCompile!H632)),ISNUMBER(FIND("3F",ScheduleCompile!H632)),ISNUMBER(FIND("6F",ScheduleCompile!H632)),ISNUMBER(FIND("7F",ScheduleCompile!H632)),ISNUMBER(FIND("9F",ScheduleCompile!H632)),ISNUMBER(FIND("4F",ScheduleCompile!H632))),VALUE(LEFT(ScheduleCompile!H632,FIND("F",ScheduleCompile!H632)-1)),ScheduleCompile!H632)))))),"",IF(ScheduleCompile!H632="Off",0,IF(ScheduleCompile!H632="On",1,IF(ISNUMBER(ScheduleCompile!H632),ScheduleCompile!H632/1,IF(ISTEXT(ScheduleCompile!H632),IF(OR(ISNUMBER(FIND("5F",ScheduleCompile!H632)),ISNUMBER(FIND("0F",ScheduleCompile!H632)),ISNUMBER(FIND("8F",ScheduleCompile!H632)),ISNUMBER(FIND("1F",ScheduleCompile!H632)),ISNUMBER(FIND("2F",ScheduleCompile!H632)),ISNUMBER(FIND("3F",ScheduleCompile!H632)),ISNUMBER(FIND("6F",ScheduleCompile!H632)),ISNUMBER(FIND("7F",ScheduleCompile!H632)),ISNUMBER(FIND("9F",ScheduleCompile!H632)),ISNUMBER(FIND("4F",ScheduleCompile!H632))),VALUE(LEFT(ScheduleCompile!H632,FIND("F",ScheduleCompile!H632)-1)),ScheduleCompile!H632)))))))</f>
        <v>62.4</v>
      </c>
      <c r="N639" s="1">
        <f>IF(AND(ISERROR(IF(ScheduleCompile!I632="Off",0,IF(ScheduleCompile!I632="On",1,IF(ISNUMBER(ScheduleCompile!I632),ScheduleCompile!I632/1,IF(ISTEXT(ScheduleCompile!I632),IF(OR(ISNUMBER(FIND("5F",ScheduleCompile!I632)),ISNUMBER(FIND("0F",ScheduleCompile!I632)),ISNUMBER(FIND("8F",ScheduleCompile!I632)),ISNUMBER(FIND("1F",ScheduleCompile!I632)),ISNUMBER(FIND("2F",ScheduleCompile!I632)),ISNUMBER(FIND("3F",ScheduleCompile!I632)),ISNUMBER(FIND("6F",ScheduleCompile!I632)),ISNUMBER(FIND("7F",ScheduleCompile!I632)),ISNUMBER(FIND("9F",ScheduleCompile!I632)),ISNUMBER(FIND("4F",ScheduleCompile!I632))),VALUE(LEFT(ScheduleCompile!I632,FIND("F",ScheduleCompile!I632)-1)),ScheduleCompile!I632)))))),ISTEXT(ScheduleCompile!#REF!)),"ENDTABLE",IF(ISERROR(IF(ScheduleCompile!I632="Off",0,IF(ScheduleCompile!I632="On",1,IF(ISNUMBER(ScheduleCompile!I632),ScheduleCompile!I632/1,IF(ISTEXT(ScheduleCompile!I632),IF(OR(ISNUMBER(FIND("5F",ScheduleCompile!I632)),ISNUMBER(FIND("0F",ScheduleCompile!I632)),ISNUMBER(FIND("8F",ScheduleCompile!I632)),ISNUMBER(FIND("1F",ScheduleCompile!I632)),ISNUMBER(FIND("2F",ScheduleCompile!I632)),ISNUMBER(FIND("3F",ScheduleCompile!I632)),ISNUMBER(FIND("6F",ScheduleCompile!I632)),ISNUMBER(FIND("7F",ScheduleCompile!I632)),ISNUMBER(FIND("9F",ScheduleCompile!I632)),ISNUMBER(FIND("4F",ScheduleCompile!I632))),VALUE(LEFT(ScheduleCompile!I632,FIND("F",ScheduleCompile!I632)-1)),ScheduleCompile!I632)))))),"",IF(ScheduleCompile!I632="Off",0,IF(ScheduleCompile!I632="On",1,IF(ISNUMBER(ScheduleCompile!I632),ScheduleCompile!I632/1,IF(ISTEXT(ScheduleCompile!I632),IF(OR(ISNUMBER(FIND("5F",ScheduleCompile!I632)),ISNUMBER(FIND("0F",ScheduleCompile!I632)),ISNUMBER(FIND("8F",ScheduleCompile!I632)),ISNUMBER(FIND("1F",ScheduleCompile!I632)),ISNUMBER(FIND("2F",ScheduleCompile!I632)),ISNUMBER(FIND("3F",ScheduleCompile!I632)),ISNUMBER(FIND("6F",ScheduleCompile!I632)),ISNUMBER(FIND("7F",ScheduleCompile!I632)),ISNUMBER(FIND("9F",ScheduleCompile!I632)),ISNUMBER(FIND("4F",ScheduleCompile!I632))),VALUE(LEFT(ScheduleCompile!I632,FIND("F",ScheduleCompile!I632)-1)),ScheduleCompile!I632)))))))</f>
        <v>62.4</v>
      </c>
      <c r="O639" s="1">
        <f>IF(AND(ISERROR(IF(ScheduleCompile!J632="Off",0,IF(ScheduleCompile!J632="On",1,IF(ISNUMBER(ScheduleCompile!J632),ScheduleCompile!J632/1,IF(ISTEXT(ScheduleCompile!J632),IF(OR(ISNUMBER(FIND("5F",ScheduleCompile!J632)),ISNUMBER(FIND("0F",ScheduleCompile!J632)),ISNUMBER(FIND("8F",ScheduleCompile!J632)),ISNUMBER(FIND("1F",ScheduleCompile!J632)),ISNUMBER(FIND("2F",ScheduleCompile!J632)),ISNUMBER(FIND("3F",ScheduleCompile!J632)),ISNUMBER(FIND("6F",ScheduleCompile!J632)),ISNUMBER(FIND("7F",ScheduleCompile!J632)),ISNUMBER(FIND("9F",ScheduleCompile!J632)),ISNUMBER(FIND("4F",ScheduleCompile!J632))),VALUE(LEFT(ScheduleCompile!J632,FIND("F",ScheduleCompile!J632)-1)),ScheduleCompile!J632)))))),ISTEXT(ScheduleCompile!#REF!)),"ENDTABLE",IF(ISERROR(IF(ScheduleCompile!J632="Off",0,IF(ScheduleCompile!J632="On",1,IF(ISNUMBER(ScheduleCompile!J632),ScheduleCompile!J632/1,IF(ISTEXT(ScheduleCompile!J632),IF(OR(ISNUMBER(FIND("5F",ScheduleCompile!J632)),ISNUMBER(FIND("0F",ScheduleCompile!J632)),ISNUMBER(FIND("8F",ScheduleCompile!J632)),ISNUMBER(FIND("1F",ScheduleCompile!J632)),ISNUMBER(FIND("2F",ScheduleCompile!J632)),ISNUMBER(FIND("3F",ScheduleCompile!J632)),ISNUMBER(FIND("6F",ScheduleCompile!J632)),ISNUMBER(FIND("7F",ScheduleCompile!J632)),ISNUMBER(FIND("9F",ScheduleCompile!J632)),ISNUMBER(FIND("4F",ScheduleCompile!J632))),VALUE(LEFT(ScheduleCompile!J632,FIND("F",ScheduleCompile!J632)-1)),ScheduleCompile!J632)))))),"",IF(ScheduleCompile!J632="Off",0,IF(ScheduleCompile!J632="On",1,IF(ISNUMBER(ScheduleCompile!J632),ScheduleCompile!J632/1,IF(ISTEXT(ScheduleCompile!J632),IF(OR(ISNUMBER(FIND("5F",ScheduleCompile!J632)),ISNUMBER(FIND("0F",ScheduleCompile!J632)),ISNUMBER(FIND("8F",ScheduleCompile!J632)),ISNUMBER(FIND("1F",ScheduleCompile!J632)),ISNUMBER(FIND("2F",ScheduleCompile!J632)),ISNUMBER(FIND("3F",ScheduleCompile!J632)),ISNUMBER(FIND("6F",ScheduleCompile!J632)),ISNUMBER(FIND("7F",ScheduleCompile!J632)),ISNUMBER(FIND("9F",ScheduleCompile!J632)),ISNUMBER(FIND("4F",ScheduleCompile!J632))),VALUE(LEFT(ScheduleCompile!J632,FIND("F",ScheduleCompile!J632)-1)),ScheduleCompile!J632)))))))</f>
        <v>62.4</v>
      </c>
      <c r="P639" s="1">
        <f>IF(AND(ISERROR(IF(ScheduleCompile!K632="Off",0,IF(ScheduleCompile!K632="On",1,IF(ISNUMBER(ScheduleCompile!K632),ScheduleCompile!K632/1,IF(ISTEXT(ScheduleCompile!K632),IF(OR(ISNUMBER(FIND("5F",ScheduleCompile!K632)),ISNUMBER(FIND("0F",ScheduleCompile!K632)),ISNUMBER(FIND("8F",ScheduleCompile!K632)),ISNUMBER(FIND("1F",ScheduleCompile!K632)),ISNUMBER(FIND("2F",ScheduleCompile!K632)),ISNUMBER(FIND("3F",ScheduleCompile!K632)),ISNUMBER(FIND("6F",ScheduleCompile!K632)),ISNUMBER(FIND("7F",ScheduleCompile!K632)),ISNUMBER(FIND("9F",ScheduleCompile!K632)),ISNUMBER(FIND("4F",ScheduleCompile!K632))),VALUE(LEFT(ScheduleCompile!K632,FIND("F",ScheduleCompile!K632)-1)),ScheduleCompile!K632)))))),ISTEXT(ScheduleCompile!#REF!)),"ENDTABLE",IF(ISERROR(IF(ScheduleCompile!K632="Off",0,IF(ScheduleCompile!K632="On",1,IF(ISNUMBER(ScheduleCompile!K632),ScheduleCompile!K632/1,IF(ISTEXT(ScheduleCompile!K632),IF(OR(ISNUMBER(FIND("5F",ScheduleCompile!K632)),ISNUMBER(FIND("0F",ScheduleCompile!K632)),ISNUMBER(FIND("8F",ScheduleCompile!K632)),ISNUMBER(FIND("1F",ScheduleCompile!K632)),ISNUMBER(FIND("2F",ScheduleCompile!K632)),ISNUMBER(FIND("3F",ScheduleCompile!K632)),ISNUMBER(FIND("6F",ScheduleCompile!K632)),ISNUMBER(FIND("7F",ScheduleCompile!K632)),ISNUMBER(FIND("9F",ScheduleCompile!K632)),ISNUMBER(FIND("4F",ScheduleCompile!K632))),VALUE(LEFT(ScheduleCompile!K632,FIND("F",ScheduleCompile!K632)-1)),ScheduleCompile!K632)))))),"",IF(ScheduleCompile!K632="Off",0,IF(ScheduleCompile!K632="On",1,IF(ISNUMBER(ScheduleCompile!K632),ScheduleCompile!K632/1,IF(ISTEXT(ScheduleCompile!K632),IF(OR(ISNUMBER(FIND("5F",ScheduleCompile!K632)),ISNUMBER(FIND("0F",ScheduleCompile!K632)),ISNUMBER(FIND("8F",ScheduleCompile!K632)),ISNUMBER(FIND("1F",ScheduleCompile!K632)),ISNUMBER(FIND("2F",ScheduleCompile!K632)),ISNUMBER(FIND("3F",ScheduleCompile!K632)),ISNUMBER(FIND("6F",ScheduleCompile!K632)),ISNUMBER(FIND("7F",ScheduleCompile!K632)),ISNUMBER(FIND("9F",ScheduleCompile!K632)),ISNUMBER(FIND("4F",ScheduleCompile!K632))),VALUE(LEFT(ScheduleCompile!K632,FIND("F",ScheduleCompile!K632)-1)),ScheduleCompile!K632)))))))</f>
        <v>62.4</v>
      </c>
      <c r="Q639" s="1">
        <f>IF(AND(ISERROR(IF(ScheduleCompile!L632="Off",0,IF(ScheduleCompile!L632="On",1,IF(ISNUMBER(ScheduleCompile!L632),ScheduleCompile!L632/1,IF(ISTEXT(ScheduleCompile!L632),IF(OR(ISNUMBER(FIND("5F",ScheduleCompile!L632)),ISNUMBER(FIND("0F",ScheduleCompile!L632)),ISNUMBER(FIND("8F",ScheduleCompile!L632)),ISNUMBER(FIND("1F",ScheduleCompile!L632)),ISNUMBER(FIND("2F",ScheduleCompile!L632)),ISNUMBER(FIND("3F",ScheduleCompile!L632)),ISNUMBER(FIND("6F",ScheduleCompile!L632)),ISNUMBER(FIND("7F",ScheduleCompile!L632)),ISNUMBER(FIND("9F",ScheduleCompile!L632)),ISNUMBER(FIND("4F",ScheduleCompile!L632))),VALUE(LEFT(ScheduleCompile!L632,FIND("F",ScheduleCompile!L632)-1)),ScheduleCompile!L632)))))),ISTEXT(ScheduleCompile!#REF!)),"ENDTABLE",IF(ISERROR(IF(ScheduleCompile!L632="Off",0,IF(ScheduleCompile!L632="On",1,IF(ISNUMBER(ScheduleCompile!L632),ScheduleCompile!L632/1,IF(ISTEXT(ScheduleCompile!L632),IF(OR(ISNUMBER(FIND("5F",ScheduleCompile!L632)),ISNUMBER(FIND("0F",ScheduleCompile!L632)),ISNUMBER(FIND("8F",ScheduleCompile!L632)),ISNUMBER(FIND("1F",ScheduleCompile!L632)),ISNUMBER(FIND("2F",ScheduleCompile!L632)),ISNUMBER(FIND("3F",ScheduleCompile!L632)),ISNUMBER(FIND("6F",ScheduleCompile!L632)),ISNUMBER(FIND("7F",ScheduleCompile!L632)),ISNUMBER(FIND("9F",ScheduleCompile!L632)),ISNUMBER(FIND("4F",ScheduleCompile!L632))),VALUE(LEFT(ScheduleCompile!L632,FIND("F",ScheduleCompile!L632)-1)),ScheduleCompile!L632)))))),"",IF(ScheduleCompile!L632="Off",0,IF(ScheduleCompile!L632="On",1,IF(ISNUMBER(ScheduleCompile!L632),ScheduleCompile!L632/1,IF(ISTEXT(ScheduleCompile!L632),IF(OR(ISNUMBER(FIND("5F",ScheduleCompile!L632)),ISNUMBER(FIND("0F",ScheduleCompile!L632)),ISNUMBER(FIND("8F",ScheduleCompile!L632)),ISNUMBER(FIND("1F",ScheduleCompile!L632)),ISNUMBER(FIND("2F",ScheduleCompile!L632)),ISNUMBER(FIND("3F",ScheduleCompile!L632)),ISNUMBER(FIND("6F",ScheduleCompile!L632)),ISNUMBER(FIND("7F",ScheduleCompile!L632)),ISNUMBER(FIND("9F",ScheduleCompile!L632)),ISNUMBER(FIND("4F",ScheduleCompile!L632))),VALUE(LEFT(ScheduleCompile!L632,FIND("F",ScheduleCompile!L632)-1)),ScheduleCompile!L632)))))))</f>
        <v>62.4</v>
      </c>
      <c r="R639" s="1">
        <f>IF(AND(ISERROR(IF(ScheduleCompile!M632="Off",0,IF(ScheduleCompile!M632="On",1,IF(ISNUMBER(ScheduleCompile!M632),ScheduleCompile!M632/1,IF(ISTEXT(ScheduleCompile!M632),IF(OR(ISNUMBER(FIND("5F",ScheduleCompile!M632)),ISNUMBER(FIND("0F",ScheduleCompile!M632)),ISNUMBER(FIND("8F",ScheduleCompile!M632)),ISNUMBER(FIND("1F",ScheduleCompile!M632)),ISNUMBER(FIND("2F",ScheduleCompile!M632)),ISNUMBER(FIND("3F",ScheduleCompile!M632)),ISNUMBER(FIND("6F",ScheduleCompile!M632)),ISNUMBER(FIND("7F",ScheduleCompile!M632)),ISNUMBER(FIND("9F",ScheduleCompile!M632)),ISNUMBER(FIND("4F",ScheduleCompile!M632))),VALUE(LEFT(ScheduleCompile!M632,FIND("F",ScheduleCompile!M632)-1)),ScheduleCompile!M632)))))),ISTEXT(ScheduleCompile!#REF!)),"ENDTABLE",IF(ISERROR(IF(ScheduleCompile!M632="Off",0,IF(ScheduleCompile!M632="On",1,IF(ISNUMBER(ScheduleCompile!M632),ScheduleCompile!M632/1,IF(ISTEXT(ScheduleCompile!M632),IF(OR(ISNUMBER(FIND("5F",ScheduleCompile!M632)),ISNUMBER(FIND("0F",ScheduleCompile!M632)),ISNUMBER(FIND("8F",ScheduleCompile!M632)),ISNUMBER(FIND("1F",ScheduleCompile!M632)),ISNUMBER(FIND("2F",ScheduleCompile!M632)),ISNUMBER(FIND("3F",ScheduleCompile!M632)),ISNUMBER(FIND("6F",ScheduleCompile!M632)),ISNUMBER(FIND("7F",ScheduleCompile!M632)),ISNUMBER(FIND("9F",ScheduleCompile!M632)),ISNUMBER(FIND("4F",ScheduleCompile!M632))),VALUE(LEFT(ScheduleCompile!M632,FIND("F",ScheduleCompile!M632)-1)),ScheduleCompile!M632)))))),"",IF(ScheduleCompile!M632="Off",0,IF(ScheduleCompile!M632="On",1,IF(ISNUMBER(ScheduleCompile!M632),ScheduleCompile!M632/1,IF(ISTEXT(ScheduleCompile!M632),IF(OR(ISNUMBER(FIND("5F",ScheduleCompile!M632)),ISNUMBER(FIND("0F",ScheduleCompile!M632)),ISNUMBER(FIND("8F",ScheduleCompile!M632)),ISNUMBER(FIND("1F",ScheduleCompile!M632)),ISNUMBER(FIND("2F",ScheduleCompile!M632)),ISNUMBER(FIND("3F",ScheduleCompile!M632)),ISNUMBER(FIND("6F",ScheduleCompile!M632)),ISNUMBER(FIND("7F",ScheduleCompile!M632)),ISNUMBER(FIND("9F",ScheduleCompile!M632)),ISNUMBER(FIND("4F",ScheduleCompile!M632))),VALUE(LEFT(ScheduleCompile!M632,FIND("F",ScheduleCompile!M632)-1)),ScheduleCompile!M632)))))))</f>
        <v>62.4</v>
      </c>
      <c r="S639" s="1">
        <f>IF(AND(ISERROR(IF(ScheduleCompile!N632="Off",0,IF(ScheduleCompile!N632="On",1,IF(ISNUMBER(ScheduleCompile!N632),ScheduleCompile!N632/1,IF(ISTEXT(ScheduleCompile!N632),IF(OR(ISNUMBER(FIND("5F",ScheduleCompile!N632)),ISNUMBER(FIND("0F",ScheduleCompile!N632)),ISNUMBER(FIND("8F",ScheduleCompile!N632)),ISNUMBER(FIND("1F",ScheduleCompile!N632)),ISNUMBER(FIND("2F",ScheduleCompile!N632)),ISNUMBER(FIND("3F",ScheduleCompile!N632)),ISNUMBER(FIND("6F",ScheduleCompile!N632)),ISNUMBER(FIND("7F",ScheduleCompile!N632)),ISNUMBER(FIND("9F",ScheduleCompile!N632)),ISNUMBER(FIND("4F",ScheduleCompile!N632))),VALUE(LEFT(ScheduleCompile!N632,FIND("F",ScheduleCompile!N632)-1)),ScheduleCompile!N632)))))),ISTEXT(ScheduleCompile!#REF!)),"ENDTABLE",IF(ISERROR(IF(ScheduleCompile!N632="Off",0,IF(ScheduleCompile!N632="On",1,IF(ISNUMBER(ScheduleCompile!N632),ScheduleCompile!N632/1,IF(ISTEXT(ScheduleCompile!N632),IF(OR(ISNUMBER(FIND("5F",ScheduleCompile!N632)),ISNUMBER(FIND("0F",ScheduleCompile!N632)),ISNUMBER(FIND("8F",ScheduleCompile!N632)),ISNUMBER(FIND("1F",ScheduleCompile!N632)),ISNUMBER(FIND("2F",ScheduleCompile!N632)),ISNUMBER(FIND("3F",ScheduleCompile!N632)),ISNUMBER(FIND("6F",ScheduleCompile!N632)),ISNUMBER(FIND("7F",ScheduleCompile!N632)),ISNUMBER(FIND("9F",ScheduleCompile!N632)),ISNUMBER(FIND("4F",ScheduleCompile!N632))),VALUE(LEFT(ScheduleCompile!N632,FIND("F",ScheduleCompile!N632)-1)),ScheduleCompile!N632)))))),"",IF(ScheduleCompile!N632="Off",0,IF(ScheduleCompile!N632="On",1,IF(ISNUMBER(ScheduleCompile!N632),ScheduleCompile!N632/1,IF(ISTEXT(ScheduleCompile!N632),IF(OR(ISNUMBER(FIND("5F",ScheduleCompile!N632)),ISNUMBER(FIND("0F",ScheduleCompile!N632)),ISNUMBER(FIND("8F",ScheduleCompile!N632)),ISNUMBER(FIND("1F",ScheduleCompile!N632)),ISNUMBER(FIND("2F",ScheduleCompile!N632)),ISNUMBER(FIND("3F",ScheduleCompile!N632)),ISNUMBER(FIND("6F",ScheduleCompile!N632)),ISNUMBER(FIND("7F",ScheduleCompile!N632)),ISNUMBER(FIND("9F",ScheduleCompile!N632)),ISNUMBER(FIND("4F",ScheduleCompile!N632))),VALUE(LEFT(ScheduleCompile!N632,FIND("F",ScheduleCompile!N632)-1)),ScheduleCompile!N632)))))))</f>
        <v>62.4</v>
      </c>
      <c r="T639" s="1">
        <f>IF(AND(ISERROR(IF(ScheduleCompile!O632="Off",0,IF(ScheduleCompile!O632="On",1,IF(ISNUMBER(ScheduleCompile!O632),ScheduleCompile!O632/1,IF(ISTEXT(ScheduleCompile!O632),IF(OR(ISNUMBER(FIND("5F",ScheduleCompile!O632)),ISNUMBER(FIND("0F",ScheduleCompile!O632)),ISNUMBER(FIND("8F",ScheduleCompile!O632)),ISNUMBER(FIND("1F",ScheduleCompile!O632)),ISNUMBER(FIND("2F",ScheduleCompile!O632)),ISNUMBER(FIND("3F",ScheduleCompile!O632)),ISNUMBER(FIND("6F",ScheduleCompile!O632)),ISNUMBER(FIND("7F",ScheduleCompile!O632)),ISNUMBER(FIND("9F",ScheduleCompile!O632)),ISNUMBER(FIND("4F",ScheduleCompile!O632))),VALUE(LEFT(ScheduleCompile!O632,FIND("F",ScheduleCompile!O632)-1)),ScheduleCompile!O632)))))),ISTEXT(ScheduleCompile!#REF!)),"ENDTABLE",IF(ISERROR(IF(ScheduleCompile!O632="Off",0,IF(ScheduleCompile!O632="On",1,IF(ISNUMBER(ScheduleCompile!O632),ScheduleCompile!O632/1,IF(ISTEXT(ScheduleCompile!O632),IF(OR(ISNUMBER(FIND("5F",ScheduleCompile!O632)),ISNUMBER(FIND("0F",ScheduleCompile!O632)),ISNUMBER(FIND("8F",ScheduleCompile!O632)),ISNUMBER(FIND("1F",ScheduleCompile!O632)),ISNUMBER(FIND("2F",ScheduleCompile!O632)),ISNUMBER(FIND("3F",ScheduleCompile!O632)),ISNUMBER(FIND("6F",ScheduleCompile!O632)),ISNUMBER(FIND("7F",ScheduleCompile!O632)),ISNUMBER(FIND("9F",ScheduleCompile!O632)),ISNUMBER(FIND("4F",ScheduleCompile!O632))),VALUE(LEFT(ScheduleCompile!O632,FIND("F",ScheduleCompile!O632)-1)),ScheduleCompile!O632)))))),"",IF(ScheduleCompile!O632="Off",0,IF(ScheduleCompile!O632="On",1,IF(ISNUMBER(ScheduleCompile!O632),ScheduleCompile!O632/1,IF(ISTEXT(ScheduleCompile!O632),IF(OR(ISNUMBER(FIND("5F",ScheduleCompile!O632)),ISNUMBER(FIND("0F",ScheduleCompile!O632)),ISNUMBER(FIND("8F",ScheduleCompile!O632)),ISNUMBER(FIND("1F",ScheduleCompile!O632)),ISNUMBER(FIND("2F",ScheduleCompile!O632)),ISNUMBER(FIND("3F",ScheduleCompile!O632)),ISNUMBER(FIND("6F",ScheduleCompile!O632)),ISNUMBER(FIND("7F",ScheduleCompile!O632)),ISNUMBER(FIND("9F",ScheduleCompile!O632)),ISNUMBER(FIND("4F",ScheduleCompile!O632))),VALUE(LEFT(ScheduleCompile!O632,FIND("F",ScheduleCompile!O632)-1)),ScheduleCompile!O632)))))))</f>
        <v>62.4</v>
      </c>
      <c r="U639" s="1">
        <f>IF(AND(ISERROR(IF(ScheduleCompile!P632="Off",0,IF(ScheduleCompile!P632="On",1,IF(ISNUMBER(ScheduleCompile!P632),ScheduleCompile!P632/1,IF(ISTEXT(ScheduleCompile!P632),IF(OR(ISNUMBER(FIND("5F",ScheduleCompile!P632)),ISNUMBER(FIND("0F",ScheduleCompile!P632)),ISNUMBER(FIND("8F",ScheduleCompile!P632)),ISNUMBER(FIND("1F",ScheduleCompile!P632)),ISNUMBER(FIND("2F",ScheduleCompile!P632)),ISNUMBER(FIND("3F",ScheduleCompile!P632)),ISNUMBER(FIND("6F",ScheduleCompile!P632)),ISNUMBER(FIND("7F",ScheduleCompile!P632)),ISNUMBER(FIND("9F",ScheduleCompile!P632)),ISNUMBER(FIND("4F",ScheduleCompile!P632))),VALUE(LEFT(ScheduleCompile!P632,FIND("F",ScheduleCompile!P632)-1)),ScheduleCompile!P632)))))),ISTEXT(ScheduleCompile!#REF!)),"ENDTABLE",IF(ISERROR(IF(ScheduleCompile!P632="Off",0,IF(ScheduleCompile!P632="On",1,IF(ISNUMBER(ScheduleCompile!P632),ScheduleCompile!P632/1,IF(ISTEXT(ScheduleCompile!P632),IF(OR(ISNUMBER(FIND("5F",ScheduleCompile!P632)),ISNUMBER(FIND("0F",ScheduleCompile!P632)),ISNUMBER(FIND("8F",ScheduleCompile!P632)),ISNUMBER(FIND("1F",ScheduleCompile!P632)),ISNUMBER(FIND("2F",ScheduleCompile!P632)),ISNUMBER(FIND("3F",ScheduleCompile!P632)),ISNUMBER(FIND("6F",ScheduleCompile!P632)),ISNUMBER(FIND("7F",ScheduleCompile!P632)),ISNUMBER(FIND("9F",ScheduleCompile!P632)),ISNUMBER(FIND("4F",ScheduleCompile!P632))),VALUE(LEFT(ScheduleCompile!P632,FIND("F",ScheduleCompile!P632)-1)),ScheduleCompile!P632)))))),"",IF(ScheduleCompile!P632="Off",0,IF(ScheduleCompile!P632="On",1,IF(ISNUMBER(ScheduleCompile!P632),ScheduleCompile!P632/1,IF(ISTEXT(ScheduleCompile!P632),IF(OR(ISNUMBER(FIND("5F",ScheduleCompile!P632)),ISNUMBER(FIND("0F",ScheduleCompile!P632)),ISNUMBER(FIND("8F",ScheduleCompile!P632)),ISNUMBER(FIND("1F",ScheduleCompile!P632)),ISNUMBER(FIND("2F",ScheduleCompile!P632)),ISNUMBER(FIND("3F",ScheduleCompile!P632)),ISNUMBER(FIND("6F",ScheduleCompile!P632)),ISNUMBER(FIND("7F",ScheduleCompile!P632)),ISNUMBER(FIND("9F",ScheduleCompile!P632)),ISNUMBER(FIND("4F",ScheduleCompile!P632))),VALUE(LEFT(ScheduleCompile!P632,FIND("F",ScheduleCompile!P632)-1)),ScheduleCompile!P632)))))))</f>
        <v>62.4</v>
      </c>
      <c r="V639" s="1">
        <f>IF(AND(ISERROR(IF(ScheduleCompile!Q632="Off",0,IF(ScheduleCompile!Q632="On",1,IF(ISNUMBER(ScheduleCompile!Q632),ScheduleCompile!Q632/1,IF(ISTEXT(ScheduleCompile!Q632),IF(OR(ISNUMBER(FIND("5F",ScheduleCompile!Q632)),ISNUMBER(FIND("0F",ScheduleCompile!Q632)),ISNUMBER(FIND("8F",ScheduleCompile!Q632)),ISNUMBER(FIND("1F",ScheduleCompile!Q632)),ISNUMBER(FIND("2F",ScheduleCompile!Q632)),ISNUMBER(FIND("3F",ScheduleCompile!Q632)),ISNUMBER(FIND("6F",ScheduleCompile!Q632)),ISNUMBER(FIND("7F",ScheduleCompile!Q632)),ISNUMBER(FIND("9F",ScheduleCompile!Q632)),ISNUMBER(FIND("4F",ScheduleCompile!Q632))),VALUE(LEFT(ScheduleCompile!Q632,FIND("F",ScheduleCompile!Q632)-1)),ScheduleCompile!Q632)))))),ISTEXT(ScheduleCompile!#REF!)),"ENDTABLE",IF(ISERROR(IF(ScheduleCompile!Q632="Off",0,IF(ScheduleCompile!Q632="On",1,IF(ISNUMBER(ScheduleCompile!Q632),ScheduleCompile!Q632/1,IF(ISTEXT(ScheduleCompile!Q632),IF(OR(ISNUMBER(FIND("5F",ScheduleCompile!Q632)),ISNUMBER(FIND("0F",ScheduleCompile!Q632)),ISNUMBER(FIND("8F",ScheduleCompile!Q632)),ISNUMBER(FIND("1F",ScheduleCompile!Q632)),ISNUMBER(FIND("2F",ScheduleCompile!Q632)),ISNUMBER(FIND("3F",ScheduleCompile!Q632)),ISNUMBER(FIND("6F",ScheduleCompile!Q632)),ISNUMBER(FIND("7F",ScheduleCompile!Q632)),ISNUMBER(FIND("9F",ScheduleCompile!Q632)),ISNUMBER(FIND("4F",ScheduleCompile!Q632))),VALUE(LEFT(ScheduleCompile!Q632,FIND("F",ScheduleCompile!Q632)-1)),ScheduleCompile!Q632)))))),"",IF(ScheduleCompile!Q632="Off",0,IF(ScheduleCompile!Q632="On",1,IF(ISNUMBER(ScheduleCompile!Q632),ScheduleCompile!Q632/1,IF(ISTEXT(ScheduleCompile!Q632),IF(OR(ISNUMBER(FIND("5F",ScheduleCompile!Q632)),ISNUMBER(FIND("0F",ScheduleCompile!Q632)),ISNUMBER(FIND("8F",ScheduleCompile!Q632)),ISNUMBER(FIND("1F",ScheduleCompile!Q632)),ISNUMBER(FIND("2F",ScheduleCompile!Q632)),ISNUMBER(FIND("3F",ScheduleCompile!Q632)),ISNUMBER(FIND("6F",ScheduleCompile!Q632)),ISNUMBER(FIND("7F",ScheduleCompile!Q632)),ISNUMBER(FIND("9F",ScheduleCompile!Q632)),ISNUMBER(FIND("4F",ScheduleCompile!Q632))),VALUE(LEFT(ScheduleCompile!Q632,FIND("F",ScheduleCompile!Q632)-1)),ScheduleCompile!Q632)))))))</f>
        <v>62.4</v>
      </c>
      <c r="W639" s="1">
        <f>IF(AND(ISERROR(IF(ScheduleCompile!R632="Off",0,IF(ScheduleCompile!R632="On",1,IF(ISNUMBER(ScheduleCompile!R632),ScheduleCompile!R632/1,IF(ISTEXT(ScheduleCompile!R632),IF(OR(ISNUMBER(FIND("5F",ScheduleCompile!R632)),ISNUMBER(FIND("0F",ScheduleCompile!R632)),ISNUMBER(FIND("8F",ScheduleCompile!R632)),ISNUMBER(FIND("1F",ScheduleCompile!R632)),ISNUMBER(FIND("2F",ScheduleCompile!R632)),ISNUMBER(FIND("3F",ScheduleCompile!R632)),ISNUMBER(FIND("6F",ScheduleCompile!R632)),ISNUMBER(FIND("7F",ScheduleCompile!R632)),ISNUMBER(FIND("9F",ScheduleCompile!R632)),ISNUMBER(FIND("4F",ScheduleCompile!R632))),VALUE(LEFT(ScheduleCompile!R632,FIND("F",ScheduleCompile!R632)-1)),ScheduleCompile!R632)))))),ISTEXT(ScheduleCompile!#REF!)),"ENDTABLE",IF(ISERROR(IF(ScheduleCompile!R632="Off",0,IF(ScheduleCompile!R632="On",1,IF(ISNUMBER(ScheduleCompile!R632),ScheduleCompile!R632/1,IF(ISTEXT(ScheduleCompile!R632),IF(OR(ISNUMBER(FIND("5F",ScheduleCompile!R632)),ISNUMBER(FIND("0F",ScheduleCompile!R632)),ISNUMBER(FIND("8F",ScheduleCompile!R632)),ISNUMBER(FIND("1F",ScheduleCompile!R632)),ISNUMBER(FIND("2F",ScheduleCompile!R632)),ISNUMBER(FIND("3F",ScheduleCompile!R632)),ISNUMBER(FIND("6F",ScheduleCompile!R632)),ISNUMBER(FIND("7F",ScheduleCompile!R632)),ISNUMBER(FIND("9F",ScheduleCompile!R632)),ISNUMBER(FIND("4F",ScheduleCompile!R632))),VALUE(LEFT(ScheduleCompile!R632,FIND("F",ScheduleCompile!R632)-1)),ScheduleCompile!R632)))))),"",IF(ScheduleCompile!R632="Off",0,IF(ScheduleCompile!R632="On",1,IF(ISNUMBER(ScheduleCompile!R632),ScheduleCompile!R632/1,IF(ISTEXT(ScheduleCompile!R632),IF(OR(ISNUMBER(FIND("5F",ScheduleCompile!R632)),ISNUMBER(FIND("0F",ScheduleCompile!R632)),ISNUMBER(FIND("8F",ScheduleCompile!R632)),ISNUMBER(FIND("1F",ScheduleCompile!R632)),ISNUMBER(FIND("2F",ScheduleCompile!R632)),ISNUMBER(FIND("3F",ScheduleCompile!R632)),ISNUMBER(FIND("6F",ScheduleCompile!R632)),ISNUMBER(FIND("7F",ScheduleCompile!R632)),ISNUMBER(FIND("9F",ScheduleCompile!R632)),ISNUMBER(FIND("4F",ScheduleCompile!R632))),VALUE(LEFT(ScheduleCompile!R632,FIND("F",ScheduleCompile!R632)-1)),ScheduleCompile!R632)))))))</f>
        <v>62.4</v>
      </c>
      <c r="X639" s="1">
        <f>IF(AND(ISERROR(IF(ScheduleCompile!S632="Off",0,IF(ScheduleCompile!S632="On",1,IF(ISNUMBER(ScheduleCompile!S632),ScheduleCompile!S632/1,IF(ISTEXT(ScheduleCompile!S632),IF(OR(ISNUMBER(FIND("5F",ScheduleCompile!S632)),ISNUMBER(FIND("0F",ScheduleCompile!S632)),ISNUMBER(FIND("8F",ScheduleCompile!S632)),ISNUMBER(FIND("1F",ScheduleCompile!S632)),ISNUMBER(FIND("2F",ScheduleCompile!S632)),ISNUMBER(FIND("3F",ScheduleCompile!S632)),ISNUMBER(FIND("6F",ScheduleCompile!S632)),ISNUMBER(FIND("7F",ScheduleCompile!S632)),ISNUMBER(FIND("9F",ScheduleCompile!S632)),ISNUMBER(FIND("4F",ScheduleCompile!S632))),VALUE(LEFT(ScheduleCompile!S632,FIND("F",ScheduleCompile!S632)-1)),ScheduleCompile!S632)))))),ISTEXT(ScheduleCompile!#REF!)),"ENDTABLE",IF(ISERROR(IF(ScheduleCompile!S632="Off",0,IF(ScheduleCompile!S632="On",1,IF(ISNUMBER(ScheduleCompile!S632),ScheduleCompile!S632/1,IF(ISTEXT(ScheduleCompile!S632),IF(OR(ISNUMBER(FIND("5F",ScheduleCompile!S632)),ISNUMBER(FIND("0F",ScheduleCompile!S632)),ISNUMBER(FIND("8F",ScheduleCompile!S632)),ISNUMBER(FIND("1F",ScheduleCompile!S632)),ISNUMBER(FIND("2F",ScheduleCompile!S632)),ISNUMBER(FIND("3F",ScheduleCompile!S632)),ISNUMBER(FIND("6F",ScheduleCompile!S632)),ISNUMBER(FIND("7F",ScheduleCompile!S632)),ISNUMBER(FIND("9F",ScheduleCompile!S632)),ISNUMBER(FIND("4F",ScheduleCompile!S632))),VALUE(LEFT(ScheduleCompile!S632,FIND("F",ScheduleCompile!S632)-1)),ScheduleCompile!S632)))))),"",IF(ScheduleCompile!S632="Off",0,IF(ScheduleCompile!S632="On",1,IF(ISNUMBER(ScheduleCompile!S632),ScheduleCompile!S632/1,IF(ISTEXT(ScheduleCompile!S632),IF(OR(ISNUMBER(FIND("5F",ScheduleCompile!S632)),ISNUMBER(FIND("0F",ScheduleCompile!S632)),ISNUMBER(FIND("8F",ScheduleCompile!S632)),ISNUMBER(FIND("1F",ScheduleCompile!S632)),ISNUMBER(FIND("2F",ScheduleCompile!S632)),ISNUMBER(FIND("3F",ScheduleCompile!S632)),ISNUMBER(FIND("6F",ScheduleCompile!S632)),ISNUMBER(FIND("7F",ScheduleCompile!S632)),ISNUMBER(FIND("9F",ScheduleCompile!S632)),ISNUMBER(FIND("4F",ScheduleCompile!S632))),VALUE(LEFT(ScheduleCompile!S632,FIND("F",ScheduleCompile!S632)-1)),ScheduleCompile!S632)))))))</f>
        <v>62.4</v>
      </c>
      <c r="Y639" s="1">
        <f>IF(AND(ISERROR(IF(ScheduleCompile!T632="Off",0,IF(ScheduleCompile!T632="On",1,IF(ISNUMBER(ScheduleCompile!T632),ScheduleCompile!T632/1,IF(ISTEXT(ScheduleCompile!T632),IF(OR(ISNUMBER(FIND("5F",ScheduleCompile!T632)),ISNUMBER(FIND("0F",ScheduleCompile!T632)),ISNUMBER(FIND("8F",ScheduleCompile!T632)),ISNUMBER(FIND("1F",ScheduleCompile!T632)),ISNUMBER(FIND("2F",ScheduleCompile!T632)),ISNUMBER(FIND("3F",ScheduleCompile!T632)),ISNUMBER(FIND("6F",ScheduleCompile!T632)),ISNUMBER(FIND("7F",ScheduleCompile!T632)),ISNUMBER(FIND("9F",ScheduleCompile!T632)),ISNUMBER(FIND("4F",ScheduleCompile!T632))),VALUE(LEFT(ScheduleCompile!T632,FIND("F",ScheduleCompile!T632)-1)),ScheduleCompile!T632)))))),ISTEXT(ScheduleCompile!#REF!)),"ENDTABLE",IF(ISERROR(IF(ScheduleCompile!T632="Off",0,IF(ScheduleCompile!T632="On",1,IF(ISNUMBER(ScheduleCompile!T632),ScheduleCompile!T632/1,IF(ISTEXT(ScheduleCompile!T632),IF(OR(ISNUMBER(FIND("5F",ScheduleCompile!T632)),ISNUMBER(FIND("0F",ScheduleCompile!T632)),ISNUMBER(FIND("8F",ScheduleCompile!T632)),ISNUMBER(FIND("1F",ScheduleCompile!T632)),ISNUMBER(FIND("2F",ScheduleCompile!T632)),ISNUMBER(FIND("3F",ScheduleCompile!T632)),ISNUMBER(FIND("6F",ScheduleCompile!T632)),ISNUMBER(FIND("7F",ScheduleCompile!T632)),ISNUMBER(FIND("9F",ScheduleCompile!T632)),ISNUMBER(FIND("4F",ScheduleCompile!T632))),VALUE(LEFT(ScheduleCompile!T632,FIND("F",ScheduleCompile!T632)-1)),ScheduleCompile!T632)))))),"",IF(ScheduleCompile!T632="Off",0,IF(ScheduleCompile!T632="On",1,IF(ISNUMBER(ScheduleCompile!T632),ScheduleCompile!T632/1,IF(ISTEXT(ScheduleCompile!T632),IF(OR(ISNUMBER(FIND("5F",ScheduleCompile!T632)),ISNUMBER(FIND("0F",ScheduleCompile!T632)),ISNUMBER(FIND("8F",ScheduleCompile!T632)),ISNUMBER(FIND("1F",ScheduleCompile!T632)),ISNUMBER(FIND("2F",ScheduleCompile!T632)),ISNUMBER(FIND("3F",ScheduleCompile!T632)),ISNUMBER(FIND("6F",ScheduleCompile!T632)),ISNUMBER(FIND("7F",ScheduleCompile!T632)),ISNUMBER(FIND("9F",ScheduleCompile!T632)),ISNUMBER(FIND("4F",ScheduleCompile!T632))),VALUE(LEFT(ScheduleCompile!T632,FIND("F",ScheduleCompile!T632)-1)),ScheduleCompile!T632)))))))</f>
        <v>62.4</v>
      </c>
      <c r="Z639" s="1">
        <f>IF(AND(ISERROR(IF(ScheduleCompile!U632="Off",0,IF(ScheduleCompile!U632="On",1,IF(ISNUMBER(ScheduleCompile!U632),ScheduleCompile!U632/1,IF(ISTEXT(ScheduleCompile!U632),IF(OR(ISNUMBER(FIND("5F",ScheduleCompile!U632)),ISNUMBER(FIND("0F",ScheduleCompile!U632)),ISNUMBER(FIND("8F",ScheduleCompile!U632)),ISNUMBER(FIND("1F",ScheduleCompile!U632)),ISNUMBER(FIND("2F",ScheduleCompile!U632)),ISNUMBER(FIND("3F",ScheduleCompile!U632)),ISNUMBER(FIND("6F",ScheduleCompile!U632)),ISNUMBER(FIND("7F",ScheduleCompile!U632)),ISNUMBER(FIND("9F",ScheduleCompile!U632)),ISNUMBER(FIND("4F",ScheduleCompile!U632))),VALUE(LEFT(ScheduleCompile!U632,FIND("F",ScheduleCompile!U632)-1)),ScheduleCompile!U632)))))),ISTEXT(ScheduleCompile!#REF!)),"ENDTABLE",IF(ISERROR(IF(ScheduleCompile!U632="Off",0,IF(ScheduleCompile!U632="On",1,IF(ISNUMBER(ScheduleCompile!U632),ScheduleCompile!U632/1,IF(ISTEXT(ScheduleCompile!U632),IF(OR(ISNUMBER(FIND("5F",ScheduleCompile!U632)),ISNUMBER(FIND("0F",ScheduleCompile!U632)),ISNUMBER(FIND("8F",ScheduleCompile!U632)),ISNUMBER(FIND("1F",ScheduleCompile!U632)),ISNUMBER(FIND("2F",ScheduleCompile!U632)),ISNUMBER(FIND("3F",ScheduleCompile!U632)),ISNUMBER(FIND("6F",ScheduleCompile!U632)),ISNUMBER(FIND("7F",ScheduleCompile!U632)),ISNUMBER(FIND("9F",ScheduleCompile!U632)),ISNUMBER(FIND("4F",ScheduleCompile!U632))),VALUE(LEFT(ScheduleCompile!U632,FIND("F",ScheduleCompile!U632)-1)),ScheduleCompile!U632)))))),"",IF(ScheduleCompile!U632="Off",0,IF(ScheduleCompile!U632="On",1,IF(ISNUMBER(ScheduleCompile!U632),ScheduleCompile!U632/1,IF(ISTEXT(ScheduleCompile!U632),IF(OR(ISNUMBER(FIND("5F",ScheduleCompile!U632)),ISNUMBER(FIND("0F",ScheduleCompile!U632)),ISNUMBER(FIND("8F",ScheduleCompile!U632)),ISNUMBER(FIND("1F",ScheduleCompile!U632)),ISNUMBER(FIND("2F",ScheduleCompile!U632)),ISNUMBER(FIND("3F",ScheduleCompile!U632)),ISNUMBER(FIND("6F",ScheduleCompile!U632)),ISNUMBER(FIND("7F",ScheduleCompile!U632)),ISNUMBER(FIND("9F",ScheduleCompile!U632)),ISNUMBER(FIND("4F",ScheduleCompile!U632))),VALUE(LEFT(ScheduleCompile!U632,FIND("F",ScheduleCompile!U632)-1)),ScheduleCompile!U632)))))))</f>
        <v>62.4</v>
      </c>
      <c r="AA639" s="1">
        <f>IF(AND(ISERROR(IF(ScheduleCompile!V632="Off",0,IF(ScheduleCompile!V632="On",1,IF(ISNUMBER(ScheduleCompile!V632),ScheduleCompile!V632/1,IF(ISTEXT(ScheduleCompile!V632),IF(OR(ISNUMBER(FIND("5F",ScheduleCompile!V632)),ISNUMBER(FIND("0F",ScheduleCompile!V632)),ISNUMBER(FIND("8F",ScheduleCompile!V632)),ISNUMBER(FIND("1F",ScheduleCompile!V632)),ISNUMBER(FIND("2F",ScheduleCompile!V632)),ISNUMBER(FIND("3F",ScheduleCompile!V632)),ISNUMBER(FIND("6F",ScheduleCompile!V632)),ISNUMBER(FIND("7F",ScheduleCompile!V632)),ISNUMBER(FIND("9F",ScheduleCompile!V632)),ISNUMBER(FIND("4F",ScheduleCompile!V632))),VALUE(LEFT(ScheduleCompile!V632,FIND("F",ScheduleCompile!V632)-1)),ScheduleCompile!V632)))))),ISTEXT(ScheduleCompile!#REF!)),"ENDTABLE",IF(ISERROR(IF(ScheduleCompile!V632="Off",0,IF(ScheduleCompile!V632="On",1,IF(ISNUMBER(ScheduleCompile!V632),ScheduleCompile!V632/1,IF(ISTEXT(ScheduleCompile!V632),IF(OR(ISNUMBER(FIND("5F",ScheduleCompile!V632)),ISNUMBER(FIND("0F",ScheduleCompile!V632)),ISNUMBER(FIND("8F",ScheduleCompile!V632)),ISNUMBER(FIND("1F",ScheduleCompile!V632)),ISNUMBER(FIND("2F",ScheduleCompile!V632)),ISNUMBER(FIND("3F",ScheduleCompile!V632)),ISNUMBER(FIND("6F",ScheduleCompile!V632)),ISNUMBER(FIND("7F",ScheduleCompile!V632)),ISNUMBER(FIND("9F",ScheduleCompile!V632)),ISNUMBER(FIND("4F",ScheduleCompile!V632))),VALUE(LEFT(ScheduleCompile!V632,FIND("F",ScheduleCompile!V632)-1)),ScheduleCompile!V632)))))),"",IF(ScheduleCompile!V632="Off",0,IF(ScheduleCompile!V632="On",1,IF(ISNUMBER(ScheduleCompile!V632),ScheduleCompile!V632/1,IF(ISTEXT(ScheduleCompile!V632),IF(OR(ISNUMBER(FIND("5F",ScheduleCompile!V632)),ISNUMBER(FIND("0F",ScheduleCompile!V632)),ISNUMBER(FIND("8F",ScheduleCompile!V632)),ISNUMBER(FIND("1F",ScheduleCompile!V632)),ISNUMBER(FIND("2F",ScheduleCompile!V632)),ISNUMBER(FIND("3F",ScheduleCompile!V632)),ISNUMBER(FIND("6F",ScheduleCompile!V632)),ISNUMBER(FIND("7F",ScheduleCompile!V632)),ISNUMBER(FIND("9F",ScheduleCompile!V632)),ISNUMBER(FIND("4F",ScheduleCompile!V632))),VALUE(LEFT(ScheduleCompile!V632,FIND("F",ScheduleCompile!V632)-1)),ScheduleCompile!V632)))))))</f>
        <v>62.4</v>
      </c>
      <c r="AB639" s="1">
        <f>IF(AND(ISERROR(IF(ScheduleCompile!W632="Off",0,IF(ScheduleCompile!W632="On",1,IF(ISNUMBER(ScheduleCompile!W632),ScheduleCompile!W632/1,IF(ISTEXT(ScheduleCompile!W632),IF(OR(ISNUMBER(FIND("5F",ScheduleCompile!W632)),ISNUMBER(FIND("0F",ScheduleCompile!W632)),ISNUMBER(FIND("8F",ScheduleCompile!W632)),ISNUMBER(FIND("1F",ScheduleCompile!W632)),ISNUMBER(FIND("2F",ScheduleCompile!W632)),ISNUMBER(FIND("3F",ScheduleCompile!W632)),ISNUMBER(FIND("6F",ScheduleCompile!W632)),ISNUMBER(FIND("7F",ScheduleCompile!W632)),ISNUMBER(FIND("9F",ScheduleCompile!W632)),ISNUMBER(FIND("4F",ScheduleCompile!W632))),VALUE(LEFT(ScheduleCompile!W632,FIND("F",ScheduleCompile!W632)-1)),ScheduleCompile!W632)))))),ISTEXT(ScheduleCompile!#REF!)),"ENDTABLE",IF(ISERROR(IF(ScheduleCompile!W632="Off",0,IF(ScheduleCompile!W632="On",1,IF(ISNUMBER(ScheduleCompile!W632),ScheduleCompile!W632/1,IF(ISTEXT(ScheduleCompile!W632),IF(OR(ISNUMBER(FIND("5F",ScheduleCompile!W632)),ISNUMBER(FIND("0F",ScheduleCompile!W632)),ISNUMBER(FIND("8F",ScheduleCompile!W632)),ISNUMBER(FIND("1F",ScheduleCompile!W632)),ISNUMBER(FIND("2F",ScheduleCompile!W632)),ISNUMBER(FIND("3F",ScheduleCompile!W632)),ISNUMBER(FIND("6F",ScheduleCompile!W632)),ISNUMBER(FIND("7F",ScheduleCompile!W632)),ISNUMBER(FIND("9F",ScheduleCompile!W632)),ISNUMBER(FIND("4F",ScheduleCompile!W632))),VALUE(LEFT(ScheduleCompile!W632,FIND("F",ScheduleCompile!W632)-1)),ScheduleCompile!W632)))))),"",IF(ScheduleCompile!W632="Off",0,IF(ScheduleCompile!W632="On",1,IF(ISNUMBER(ScheduleCompile!W632),ScheduleCompile!W632/1,IF(ISTEXT(ScheduleCompile!W632),IF(OR(ISNUMBER(FIND("5F",ScheduleCompile!W632)),ISNUMBER(FIND("0F",ScheduleCompile!W632)),ISNUMBER(FIND("8F",ScheduleCompile!W632)),ISNUMBER(FIND("1F",ScheduleCompile!W632)),ISNUMBER(FIND("2F",ScheduleCompile!W632)),ISNUMBER(FIND("3F",ScheduleCompile!W632)),ISNUMBER(FIND("6F",ScheduleCompile!W632)),ISNUMBER(FIND("7F",ScheduleCompile!W632)),ISNUMBER(FIND("9F",ScheduleCompile!W632)),ISNUMBER(FIND("4F",ScheduleCompile!W632))),VALUE(LEFT(ScheduleCompile!W632,FIND("F",ScheduleCompile!W632)-1)),ScheduleCompile!W632)))))))</f>
        <v>62.4</v>
      </c>
      <c r="AC639" s="1">
        <f>IF(AND(ISERROR(IF(ScheduleCompile!X632="Off",0,IF(ScheduleCompile!X632="On",1,IF(ISNUMBER(ScheduleCompile!X632),ScheduleCompile!X632/1,IF(ISTEXT(ScheduleCompile!X632),IF(OR(ISNUMBER(FIND("5F",ScheduleCompile!X632)),ISNUMBER(FIND("0F",ScheduleCompile!X632)),ISNUMBER(FIND("8F",ScheduleCompile!X632)),ISNUMBER(FIND("1F",ScheduleCompile!X632)),ISNUMBER(FIND("2F",ScheduleCompile!X632)),ISNUMBER(FIND("3F",ScheduleCompile!X632)),ISNUMBER(FIND("6F",ScheduleCompile!X632)),ISNUMBER(FIND("7F",ScheduleCompile!X632)),ISNUMBER(FIND("9F",ScheduleCompile!X632)),ISNUMBER(FIND("4F",ScheduleCompile!X632))),VALUE(LEFT(ScheduleCompile!X632,FIND("F",ScheduleCompile!X632)-1)),ScheduleCompile!X632)))))),ISTEXT(ScheduleCompile!#REF!)),"ENDTABLE",IF(ISERROR(IF(ScheduleCompile!X632="Off",0,IF(ScheduleCompile!X632="On",1,IF(ISNUMBER(ScheduleCompile!X632),ScheduleCompile!X632/1,IF(ISTEXT(ScheduleCompile!X632),IF(OR(ISNUMBER(FIND("5F",ScheduleCompile!X632)),ISNUMBER(FIND("0F",ScheduleCompile!X632)),ISNUMBER(FIND("8F",ScheduleCompile!X632)),ISNUMBER(FIND("1F",ScheduleCompile!X632)),ISNUMBER(FIND("2F",ScheduleCompile!X632)),ISNUMBER(FIND("3F",ScheduleCompile!X632)),ISNUMBER(FIND("6F",ScheduleCompile!X632)),ISNUMBER(FIND("7F",ScheduleCompile!X632)),ISNUMBER(FIND("9F",ScheduleCompile!X632)),ISNUMBER(FIND("4F",ScheduleCompile!X632))),VALUE(LEFT(ScheduleCompile!X632,FIND("F",ScheduleCompile!X632)-1)),ScheduleCompile!X632)))))),"",IF(ScheduleCompile!X632="Off",0,IF(ScheduleCompile!X632="On",1,IF(ISNUMBER(ScheduleCompile!X632),ScheduleCompile!X632/1,IF(ISTEXT(ScheduleCompile!X632),IF(OR(ISNUMBER(FIND("5F",ScheduleCompile!X632)),ISNUMBER(FIND("0F",ScheduleCompile!X632)),ISNUMBER(FIND("8F",ScheduleCompile!X632)),ISNUMBER(FIND("1F",ScheduleCompile!X632)),ISNUMBER(FIND("2F",ScheduleCompile!X632)),ISNUMBER(FIND("3F",ScheduleCompile!X632)),ISNUMBER(FIND("6F",ScheduleCompile!X632)),ISNUMBER(FIND("7F",ScheduleCompile!X632)),ISNUMBER(FIND("9F",ScheduleCompile!X632)),ISNUMBER(FIND("4F",ScheduleCompile!X632))),VALUE(LEFT(ScheduleCompile!X632,FIND("F",ScheduleCompile!X632)-1)),ScheduleCompile!X632)))))))</f>
        <v>62.4</v>
      </c>
      <c r="AD639" s="1">
        <f>IF(AND(ISERROR(IF(ScheduleCompile!Y632="Off",0,IF(ScheduleCompile!Y632="On",1,IF(ISNUMBER(ScheduleCompile!Y632),ScheduleCompile!Y632/1,IF(ISTEXT(ScheduleCompile!Y632),IF(OR(ISNUMBER(FIND("5F",ScheduleCompile!Y632)),ISNUMBER(FIND("0F",ScheduleCompile!Y632)),ISNUMBER(FIND("8F",ScheduleCompile!Y632)),ISNUMBER(FIND("1F",ScheduleCompile!Y632)),ISNUMBER(FIND("2F",ScheduleCompile!Y632)),ISNUMBER(FIND("3F",ScheduleCompile!Y632)),ISNUMBER(FIND("6F",ScheduleCompile!Y632)),ISNUMBER(FIND("7F",ScheduleCompile!Y632)),ISNUMBER(FIND("9F",ScheduleCompile!Y632)),ISNUMBER(FIND("4F",ScheduleCompile!Y632))),VALUE(LEFT(ScheduleCompile!Y632,FIND("F",ScheduleCompile!Y632)-1)),ScheduleCompile!Y632)))))),ISTEXT(ScheduleCompile!#REF!)),"ENDTABLE",IF(ISERROR(IF(ScheduleCompile!Y632="Off",0,IF(ScheduleCompile!Y632="On",1,IF(ISNUMBER(ScheduleCompile!Y632),ScheduleCompile!Y632/1,IF(ISTEXT(ScheduleCompile!Y632),IF(OR(ISNUMBER(FIND("5F",ScheduleCompile!Y632)),ISNUMBER(FIND("0F",ScheduleCompile!Y632)),ISNUMBER(FIND("8F",ScheduleCompile!Y632)),ISNUMBER(FIND("1F",ScheduleCompile!Y632)),ISNUMBER(FIND("2F",ScheduleCompile!Y632)),ISNUMBER(FIND("3F",ScheduleCompile!Y632)),ISNUMBER(FIND("6F",ScheduleCompile!Y632)),ISNUMBER(FIND("7F",ScheduleCompile!Y632)),ISNUMBER(FIND("9F",ScheduleCompile!Y632)),ISNUMBER(FIND("4F",ScheduleCompile!Y632))),VALUE(LEFT(ScheduleCompile!Y632,FIND("F",ScheduleCompile!Y632)-1)),ScheduleCompile!Y632)))))),"",IF(ScheduleCompile!Y632="Off",0,IF(ScheduleCompile!Y632="On",1,IF(ISNUMBER(ScheduleCompile!Y632),ScheduleCompile!Y632/1,IF(ISTEXT(ScheduleCompile!Y632),IF(OR(ISNUMBER(FIND("5F",ScheduleCompile!Y632)),ISNUMBER(FIND("0F",ScheduleCompile!Y632)),ISNUMBER(FIND("8F",ScheduleCompile!Y632)),ISNUMBER(FIND("1F",ScheduleCompile!Y632)),ISNUMBER(FIND("2F",ScheduleCompile!Y632)),ISNUMBER(FIND("3F",ScheduleCompile!Y632)),ISNUMBER(FIND("6F",ScheduleCompile!Y632)),ISNUMBER(FIND("7F",ScheduleCompile!Y632)),ISNUMBER(FIND("9F",ScheduleCompile!Y632)),ISNUMBER(FIND("4F",ScheduleCompile!Y632))),VALUE(LEFT(ScheduleCompile!Y632,FIND("F",ScheduleCompile!Y632)-1)),ScheduleCompile!Y632)))))))</f>
        <v>62.4</v>
      </c>
    </row>
    <row r="640" spans="1:30" x14ac:dyDescent="0.25">
      <c r="A640" t="str">
        <f t="shared" si="39"/>
        <v>SchDay "WaterMainCZ09Aug"  Type = "Temperature" Hr = (63.9, 63.9, 63.9, 63.9, 63.9, 63.9, 63.9, 63.9, 63.9, 63.9, 63.9, 63.9, 63.9, 63.9, 63.9, 63.9, 63.9, 63.9, 63.9, 63.9, 63.9, 63.9, 63.9, 63.9) ..</v>
      </c>
      <c r="B640" s="1" t="s">
        <v>623</v>
      </c>
      <c r="C640" t="str">
        <f t="shared" si="40"/>
        <v xml:space="preserve">SchDay "WaterMainCZ09Aug"  Type = "Temperature" Hr = </v>
      </c>
      <c r="D640" t="str">
        <f t="shared" si="41"/>
        <v>(63.9, 63.9, 63.9, 63.9, 63.9, 63.9, 63.9, 63.9, 63.9, 63.9, 63.9, 63.9, 63.9, 63.9, 63.9, 63.9, 63.9, 63.9, 63.9, 63.9, 63.9, 63.9, 63.9, 63.9) ..</v>
      </c>
      <c r="E640" s="30" t="str">
        <f>ScheduleCompile!A633</f>
        <v>WaterMainCZ09Aug</v>
      </c>
      <c r="F640" t="str">
        <f t="shared" si="42"/>
        <v>Temperature</v>
      </c>
      <c r="G640" s="1">
        <f>IF(AND(ISERROR(IF(ScheduleCompile!B633="Off",0,IF(ScheduleCompile!B633="On",1,IF(ISNUMBER(ScheduleCompile!B633),ScheduleCompile!B633/1,IF(ISTEXT(ScheduleCompile!B633),IF(OR(ISNUMBER(FIND("5F",ScheduleCompile!B633)),ISNUMBER(FIND("0F",ScheduleCompile!B633)),ISNUMBER(FIND("8F",ScheduleCompile!B633)),ISNUMBER(FIND("1F",ScheduleCompile!B633)),ISNUMBER(FIND("2F",ScheduleCompile!B633)),ISNUMBER(FIND("3F",ScheduleCompile!B633)),ISNUMBER(FIND("6F",ScheduleCompile!B633)),ISNUMBER(FIND("7F",ScheduleCompile!B633)),ISNUMBER(FIND("9F",ScheduleCompile!B633)),ISNUMBER(FIND("4F",ScheduleCompile!B633))),VALUE(LEFT(ScheduleCompile!B633,FIND("F",ScheduleCompile!B633)-1)),ScheduleCompile!B633)))))),ISTEXT(ScheduleCompile!#REF!)),"ENDTABLE",IF(ISERROR(IF(ScheduleCompile!B633="Off",0,IF(ScheduleCompile!B633="On",1,IF(ISNUMBER(ScheduleCompile!B633),ScheduleCompile!B633/1,IF(ISTEXT(ScheduleCompile!B633),IF(OR(ISNUMBER(FIND("5F",ScheduleCompile!B633)),ISNUMBER(FIND("0F",ScheduleCompile!B633)),ISNUMBER(FIND("8F",ScheduleCompile!B633)),ISNUMBER(FIND("1F",ScheduleCompile!B633)),ISNUMBER(FIND("2F",ScheduleCompile!B633)),ISNUMBER(FIND("3F",ScheduleCompile!B633)),ISNUMBER(FIND("6F",ScheduleCompile!B633)),ISNUMBER(FIND("7F",ScheduleCompile!B633)),ISNUMBER(FIND("9F",ScheduleCompile!B633)),ISNUMBER(FIND("4F",ScheduleCompile!B633))),VALUE(LEFT(ScheduleCompile!B633,FIND("F",ScheduleCompile!B633)-1)),ScheduleCompile!B633)))))),"",IF(ScheduleCompile!B633="Off",0,IF(ScheduleCompile!B633="On",1,IF(ISNUMBER(ScheduleCompile!B633),ScheduleCompile!B633/1,IF(ISTEXT(ScheduleCompile!B633),IF(OR(ISNUMBER(FIND("5F",ScheduleCompile!B633)),ISNUMBER(FIND("0F",ScheduleCompile!B633)),ISNUMBER(FIND("8F",ScheduleCompile!B633)),ISNUMBER(FIND("1F",ScheduleCompile!B633)),ISNUMBER(FIND("2F",ScheduleCompile!B633)),ISNUMBER(FIND("3F",ScheduleCompile!B633)),ISNUMBER(FIND("6F",ScheduleCompile!B633)),ISNUMBER(FIND("7F",ScheduleCompile!B633)),ISNUMBER(FIND("9F",ScheduleCompile!B633)),ISNUMBER(FIND("4F",ScheduleCompile!B633))),VALUE(LEFT(ScheduleCompile!B633,FIND("F",ScheduleCompile!B633)-1)),ScheduleCompile!B633)))))))</f>
        <v>63.9</v>
      </c>
      <c r="H640" s="1">
        <f>IF(AND(ISERROR(IF(ScheduleCompile!C633="Off",0,IF(ScheduleCompile!C633="On",1,IF(ISNUMBER(ScheduleCompile!C633),ScheduleCompile!C633/1,IF(ISTEXT(ScheduleCompile!C633),IF(OR(ISNUMBER(FIND("5F",ScheduleCompile!C633)),ISNUMBER(FIND("0F",ScheduleCompile!C633)),ISNUMBER(FIND("8F",ScheduleCompile!C633)),ISNUMBER(FIND("1F",ScheduleCompile!C633)),ISNUMBER(FIND("2F",ScheduleCompile!C633)),ISNUMBER(FIND("3F",ScheduleCompile!C633)),ISNUMBER(FIND("6F",ScheduleCompile!C633)),ISNUMBER(FIND("7F",ScheduleCompile!C633)),ISNUMBER(FIND("9F",ScheduleCompile!C633)),ISNUMBER(FIND("4F",ScheduleCompile!C633))),VALUE(LEFT(ScheduleCompile!C633,FIND("F",ScheduleCompile!C633)-1)),ScheduleCompile!C633)))))),ISTEXT(ScheduleCompile!#REF!)),"ENDTABLE",IF(ISERROR(IF(ScheduleCompile!C633="Off",0,IF(ScheduleCompile!C633="On",1,IF(ISNUMBER(ScheduleCompile!C633),ScheduleCompile!C633/1,IF(ISTEXT(ScheduleCompile!C633),IF(OR(ISNUMBER(FIND("5F",ScheduleCompile!C633)),ISNUMBER(FIND("0F",ScheduleCompile!C633)),ISNUMBER(FIND("8F",ScheduleCompile!C633)),ISNUMBER(FIND("1F",ScheduleCompile!C633)),ISNUMBER(FIND("2F",ScheduleCompile!C633)),ISNUMBER(FIND("3F",ScheduleCompile!C633)),ISNUMBER(FIND("6F",ScheduleCompile!C633)),ISNUMBER(FIND("7F",ScheduleCompile!C633)),ISNUMBER(FIND("9F",ScheduleCompile!C633)),ISNUMBER(FIND("4F",ScheduleCompile!C633))),VALUE(LEFT(ScheduleCompile!C633,FIND("F",ScheduleCompile!C633)-1)),ScheduleCompile!C633)))))),"",IF(ScheduleCompile!C633="Off",0,IF(ScheduleCompile!C633="On",1,IF(ISNUMBER(ScheduleCompile!C633),ScheduleCompile!C633/1,IF(ISTEXT(ScheduleCompile!C633),IF(OR(ISNUMBER(FIND("5F",ScheduleCompile!C633)),ISNUMBER(FIND("0F",ScheduleCompile!C633)),ISNUMBER(FIND("8F",ScheduleCompile!C633)),ISNUMBER(FIND("1F",ScheduleCompile!C633)),ISNUMBER(FIND("2F",ScheduleCompile!C633)),ISNUMBER(FIND("3F",ScheduleCompile!C633)),ISNUMBER(FIND("6F",ScheduleCompile!C633)),ISNUMBER(FIND("7F",ScheduleCompile!C633)),ISNUMBER(FIND("9F",ScheduleCompile!C633)),ISNUMBER(FIND("4F",ScheduleCompile!C633))),VALUE(LEFT(ScheduleCompile!C633,FIND("F",ScheduleCompile!C633)-1)),ScheduleCompile!C633)))))))</f>
        <v>63.9</v>
      </c>
      <c r="I640" s="1">
        <f>IF(AND(ISERROR(IF(ScheduleCompile!D633="Off",0,IF(ScheduleCompile!D633="On",1,IF(ISNUMBER(ScheduleCompile!D633),ScheduleCompile!D633/1,IF(ISTEXT(ScheduleCompile!D633),IF(OR(ISNUMBER(FIND("5F",ScheduleCompile!D633)),ISNUMBER(FIND("0F",ScheduleCompile!D633)),ISNUMBER(FIND("8F",ScheduleCompile!D633)),ISNUMBER(FIND("1F",ScheduleCompile!D633)),ISNUMBER(FIND("2F",ScheduleCompile!D633)),ISNUMBER(FIND("3F",ScheduleCompile!D633)),ISNUMBER(FIND("6F",ScheduleCompile!D633)),ISNUMBER(FIND("7F",ScheduleCompile!D633)),ISNUMBER(FIND("9F",ScheduleCompile!D633)),ISNUMBER(FIND("4F",ScheduleCompile!D633))),VALUE(LEFT(ScheduleCompile!D633,FIND("F",ScheduleCompile!D633)-1)),ScheduleCompile!D633)))))),ISTEXT(ScheduleCompile!#REF!)),"ENDTABLE",IF(ISERROR(IF(ScheduleCompile!D633="Off",0,IF(ScheduleCompile!D633="On",1,IF(ISNUMBER(ScheduleCompile!D633),ScheduleCompile!D633/1,IF(ISTEXT(ScheduleCompile!D633),IF(OR(ISNUMBER(FIND("5F",ScheduleCompile!D633)),ISNUMBER(FIND("0F",ScheduleCompile!D633)),ISNUMBER(FIND("8F",ScheduleCompile!D633)),ISNUMBER(FIND("1F",ScheduleCompile!D633)),ISNUMBER(FIND("2F",ScheduleCompile!D633)),ISNUMBER(FIND("3F",ScheduleCompile!D633)),ISNUMBER(FIND("6F",ScheduleCompile!D633)),ISNUMBER(FIND("7F",ScheduleCompile!D633)),ISNUMBER(FIND("9F",ScheduleCompile!D633)),ISNUMBER(FIND("4F",ScheduleCompile!D633))),VALUE(LEFT(ScheduleCompile!D633,FIND("F",ScheduleCompile!D633)-1)),ScheduleCompile!D633)))))),"",IF(ScheduleCompile!D633="Off",0,IF(ScheduleCompile!D633="On",1,IF(ISNUMBER(ScheduleCompile!D633),ScheduleCompile!D633/1,IF(ISTEXT(ScheduleCompile!D633),IF(OR(ISNUMBER(FIND("5F",ScheduleCompile!D633)),ISNUMBER(FIND("0F",ScheduleCompile!D633)),ISNUMBER(FIND("8F",ScheduleCompile!D633)),ISNUMBER(FIND("1F",ScheduleCompile!D633)),ISNUMBER(FIND("2F",ScheduleCompile!D633)),ISNUMBER(FIND("3F",ScheduleCompile!D633)),ISNUMBER(FIND("6F",ScheduleCompile!D633)),ISNUMBER(FIND("7F",ScheduleCompile!D633)),ISNUMBER(FIND("9F",ScheduleCompile!D633)),ISNUMBER(FIND("4F",ScheduleCompile!D633))),VALUE(LEFT(ScheduleCompile!D633,FIND("F",ScheduleCompile!D633)-1)),ScheduleCompile!D633)))))))</f>
        <v>63.9</v>
      </c>
      <c r="J640" s="1">
        <f>IF(AND(ISERROR(IF(ScheduleCompile!E633="Off",0,IF(ScheduleCompile!E633="On",1,IF(ISNUMBER(ScheduleCompile!E633),ScheduleCompile!E633/1,IF(ISTEXT(ScheduleCompile!E633),IF(OR(ISNUMBER(FIND("5F",ScheduleCompile!E633)),ISNUMBER(FIND("0F",ScheduleCompile!E633)),ISNUMBER(FIND("8F",ScheduleCompile!E633)),ISNUMBER(FIND("1F",ScheduleCompile!E633)),ISNUMBER(FIND("2F",ScheduleCompile!E633)),ISNUMBER(FIND("3F",ScheduleCompile!E633)),ISNUMBER(FIND("6F",ScheduleCompile!E633)),ISNUMBER(FIND("7F",ScheduleCompile!E633)),ISNUMBER(FIND("9F",ScheduleCompile!E633)),ISNUMBER(FIND("4F",ScheduleCompile!E633))),VALUE(LEFT(ScheduleCompile!E633,FIND("F",ScheduleCompile!E633)-1)),ScheduleCompile!E633)))))),ISTEXT(ScheduleCompile!#REF!)),"ENDTABLE",IF(ISERROR(IF(ScheduleCompile!E633="Off",0,IF(ScheduleCompile!E633="On",1,IF(ISNUMBER(ScheduleCompile!E633),ScheduleCompile!E633/1,IF(ISTEXT(ScheduleCompile!E633),IF(OR(ISNUMBER(FIND("5F",ScheduleCompile!E633)),ISNUMBER(FIND("0F",ScheduleCompile!E633)),ISNUMBER(FIND("8F",ScheduleCompile!E633)),ISNUMBER(FIND("1F",ScheduleCompile!E633)),ISNUMBER(FIND("2F",ScheduleCompile!E633)),ISNUMBER(FIND("3F",ScheduleCompile!E633)),ISNUMBER(FIND("6F",ScheduleCompile!E633)),ISNUMBER(FIND("7F",ScheduleCompile!E633)),ISNUMBER(FIND("9F",ScheduleCompile!E633)),ISNUMBER(FIND("4F",ScheduleCompile!E633))),VALUE(LEFT(ScheduleCompile!E633,FIND("F",ScheduleCompile!E633)-1)),ScheduleCompile!E633)))))),"",IF(ScheduleCompile!E633="Off",0,IF(ScheduleCompile!E633="On",1,IF(ISNUMBER(ScheduleCompile!E633),ScheduleCompile!E633/1,IF(ISTEXT(ScheduleCompile!E633),IF(OR(ISNUMBER(FIND("5F",ScheduleCompile!E633)),ISNUMBER(FIND("0F",ScheduleCompile!E633)),ISNUMBER(FIND("8F",ScheduleCompile!E633)),ISNUMBER(FIND("1F",ScheduleCompile!E633)),ISNUMBER(FIND("2F",ScheduleCompile!E633)),ISNUMBER(FIND("3F",ScheduleCompile!E633)),ISNUMBER(FIND("6F",ScheduleCompile!E633)),ISNUMBER(FIND("7F",ScheduleCompile!E633)),ISNUMBER(FIND("9F",ScheduleCompile!E633)),ISNUMBER(FIND("4F",ScheduleCompile!E633))),VALUE(LEFT(ScheduleCompile!E633,FIND("F",ScheduleCompile!E633)-1)),ScheduleCompile!E633)))))))</f>
        <v>63.9</v>
      </c>
      <c r="K640" s="1">
        <f>IF(AND(ISERROR(IF(ScheduleCompile!F633="Off",0,IF(ScheduleCompile!F633="On",1,IF(ISNUMBER(ScheduleCompile!F633),ScheduleCompile!F633/1,IF(ISTEXT(ScheduleCompile!F633),IF(OR(ISNUMBER(FIND("5F",ScheduleCompile!F633)),ISNUMBER(FIND("0F",ScheduleCompile!F633)),ISNUMBER(FIND("8F",ScheduleCompile!F633)),ISNUMBER(FIND("1F",ScheduleCompile!F633)),ISNUMBER(FIND("2F",ScheduleCompile!F633)),ISNUMBER(FIND("3F",ScheduleCompile!F633)),ISNUMBER(FIND("6F",ScheduleCompile!F633)),ISNUMBER(FIND("7F",ScheduleCompile!F633)),ISNUMBER(FIND("9F",ScheduleCompile!F633)),ISNUMBER(FIND("4F",ScheduleCompile!F633))),VALUE(LEFT(ScheduleCompile!F633,FIND("F",ScheduleCompile!F633)-1)),ScheduleCompile!F633)))))),ISTEXT(ScheduleCompile!#REF!)),"ENDTABLE",IF(ISERROR(IF(ScheduleCompile!F633="Off",0,IF(ScheduleCompile!F633="On",1,IF(ISNUMBER(ScheduleCompile!F633),ScheduleCompile!F633/1,IF(ISTEXT(ScheduleCompile!F633),IF(OR(ISNUMBER(FIND("5F",ScheduleCompile!F633)),ISNUMBER(FIND("0F",ScheduleCompile!F633)),ISNUMBER(FIND("8F",ScheduleCompile!F633)),ISNUMBER(FIND("1F",ScheduleCompile!F633)),ISNUMBER(FIND("2F",ScheduleCompile!F633)),ISNUMBER(FIND("3F",ScheduleCompile!F633)),ISNUMBER(FIND("6F",ScheduleCompile!F633)),ISNUMBER(FIND("7F",ScheduleCompile!F633)),ISNUMBER(FIND("9F",ScheduleCompile!F633)),ISNUMBER(FIND("4F",ScheduleCompile!F633))),VALUE(LEFT(ScheduleCompile!F633,FIND("F",ScheduleCompile!F633)-1)),ScheduleCompile!F633)))))),"",IF(ScheduleCompile!F633="Off",0,IF(ScheduleCompile!F633="On",1,IF(ISNUMBER(ScheduleCompile!F633),ScheduleCompile!F633/1,IF(ISTEXT(ScheduleCompile!F633),IF(OR(ISNUMBER(FIND("5F",ScheduleCompile!F633)),ISNUMBER(FIND("0F",ScheduleCompile!F633)),ISNUMBER(FIND("8F",ScheduleCompile!F633)),ISNUMBER(FIND("1F",ScheduleCompile!F633)),ISNUMBER(FIND("2F",ScheduleCompile!F633)),ISNUMBER(FIND("3F",ScheduleCompile!F633)),ISNUMBER(FIND("6F",ScheduleCompile!F633)),ISNUMBER(FIND("7F",ScheduleCompile!F633)),ISNUMBER(FIND("9F",ScheduleCompile!F633)),ISNUMBER(FIND("4F",ScheduleCompile!F633))),VALUE(LEFT(ScheduleCompile!F633,FIND("F",ScheduleCompile!F633)-1)),ScheduleCompile!F633)))))))</f>
        <v>63.9</v>
      </c>
      <c r="L640" s="1">
        <f>IF(AND(ISERROR(IF(ScheduleCompile!G633="Off",0,IF(ScheduleCompile!G633="On",1,IF(ISNUMBER(ScheduleCompile!G633),ScheduleCompile!G633/1,IF(ISTEXT(ScheduleCompile!G633),IF(OR(ISNUMBER(FIND("5F",ScheduleCompile!G633)),ISNUMBER(FIND("0F",ScheduleCompile!G633)),ISNUMBER(FIND("8F",ScheduleCompile!G633)),ISNUMBER(FIND("1F",ScheduleCompile!G633)),ISNUMBER(FIND("2F",ScheduleCompile!G633)),ISNUMBER(FIND("3F",ScheduleCompile!G633)),ISNUMBER(FIND("6F",ScheduleCompile!G633)),ISNUMBER(FIND("7F",ScheduleCompile!G633)),ISNUMBER(FIND("9F",ScheduleCompile!G633)),ISNUMBER(FIND("4F",ScheduleCompile!G633))),VALUE(LEFT(ScheduleCompile!G633,FIND("F",ScheduleCompile!G633)-1)),ScheduleCompile!G633)))))),ISTEXT(ScheduleCompile!#REF!)),"ENDTABLE",IF(ISERROR(IF(ScheduleCompile!G633="Off",0,IF(ScheduleCompile!G633="On",1,IF(ISNUMBER(ScheduleCompile!G633),ScheduleCompile!G633/1,IF(ISTEXT(ScheduleCompile!G633),IF(OR(ISNUMBER(FIND("5F",ScheduleCompile!G633)),ISNUMBER(FIND("0F",ScheduleCompile!G633)),ISNUMBER(FIND("8F",ScheduleCompile!G633)),ISNUMBER(FIND("1F",ScheduleCompile!G633)),ISNUMBER(FIND("2F",ScheduleCompile!G633)),ISNUMBER(FIND("3F",ScheduleCompile!G633)),ISNUMBER(FIND("6F",ScheduleCompile!G633)),ISNUMBER(FIND("7F",ScheduleCompile!G633)),ISNUMBER(FIND("9F",ScheduleCompile!G633)),ISNUMBER(FIND("4F",ScheduleCompile!G633))),VALUE(LEFT(ScheduleCompile!G633,FIND("F",ScheduleCompile!G633)-1)),ScheduleCompile!G633)))))),"",IF(ScheduleCompile!G633="Off",0,IF(ScheduleCompile!G633="On",1,IF(ISNUMBER(ScheduleCompile!G633),ScheduleCompile!G633/1,IF(ISTEXT(ScheduleCompile!G633),IF(OR(ISNUMBER(FIND("5F",ScheduleCompile!G633)),ISNUMBER(FIND("0F",ScheduleCompile!G633)),ISNUMBER(FIND("8F",ScheduleCompile!G633)),ISNUMBER(FIND("1F",ScheduleCompile!G633)),ISNUMBER(FIND("2F",ScheduleCompile!G633)),ISNUMBER(FIND("3F",ScheduleCompile!G633)),ISNUMBER(FIND("6F",ScheduleCompile!G633)),ISNUMBER(FIND("7F",ScheduleCompile!G633)),ISNUMBER(FIND("9F",ScheduleCompile!G633)),ISNUMBER(FIND("4F",ScheduleCompile!G633))),VALUE(LEFT(ScheduleCompile!G633,FIND("F",ScheduleCompile!G633)-1)),ScheduleCompile!G633)))))))</f>
        <v>63.9</v>
      </c>
      <c r="M640" s="1">
        <f>IF(AND(ISERROR(IF(ScheduleCompile!H633="Off",0,IF(ScheduleCompile!H633="On",1,IF(ISNUMBER(ScheduleCompile!H633),ScheduleCompile!H633/1,IF(ISTEXT(ScheduleCompile!H633),IF(OR(ISNUMBER(FIND("5F",ScheduleCompile!H633)),ISNUMBER(FIND("0F",ScheduleCompile!H633)),ISNUMBER(FIND("8F",ScheduleCompile!H633)),ISNUMBER(FIND("1F",ScheduleCompile!H633)),ISNUMBER(FIND("2F",ScheduleCompile!H633)),ISNUMBER(FIND("3F",ScheduleCompile!H633)),ISNUMBER(FIND("6F",ScheduleCompile!H633)),ISNUMBER(FIND("7F",ScheduleCompile!H633)),ISNUMBER(FIND("9F",ScheduleCompile!H633)),ISNUMBER(FIND("4F",ScheduleCompile!H633))),VALUE(LEFT(ScheduleCompile!H633,FIND("F",ScheduleCompile!H633)-1)),ScheduleCompile!H633)))))),ISTEXT(ScheduleCompile!#REF!)),"ENDTABLE",IF(ISERROR(IF(ScheduleCompile!H633="Off",0,IF(ScheduleCompile!H633="On",1,IF(ISNUMBER(ScheduleCompile!H633),ScheduleCompile!H633/1,IF(ISTEXT(ScheduleCompile!H633),IF(OR(ISNUMBER(FIND("5F",ScheduleCompile!H633)),ISNUMBER(FIND("0F",ScheduleCompile!H633)),ISNUMBER(FIND("8F",ScheduleCompile!H633)),ISNUMBER(FIND("1F",ScheduleCompile!H633)),ISNUMBER(FIND("2F",ScheduleCompile!H633)),ISNUMBER(FIND("3F",ScheduleCompile!H633)),ISNUMBER(FIND("6F",ScheduleCompile!H633)),ISNUMBER(FIND("7F",ScheduleCompile!H633)),ISNUMBER(FIND("9F",ScheduleCompile!H633)),ISNUMBER(FIND("4F",ScheduleCompile!H633))),VALUE(LEFT(ScheduleCompile!H633,FIND("F",ScheduleCompile!H633)-1)),ScheduleCompile!H633)))))),"",IF(ScheduleCompile!H633="Off",0,IF(ScheduleCompile!H633="On",1,IF(ISNUMBER(ScheduleCompile!H633),ScheduleCompile!H633/1,IF(ISTEXT(ScheduleCompile!H633),IF(OR(ISNUMBER(FIND("5F",ScheduleCompile!H633)),ISNUMBER(FIND("0F",ScheduleCompile!H633)),ISNUMBER(FIND("8F",ScheduleCompile!H633)),ISNUMBER(FIND("1F",ScheduleCompile!H633)),ISNUMBER(FIND("2F",ScheduleCompile!H633)),ISNUMBER(FIND("3F",ScheduleCompile!H633)),ISNUMBER(FIND("6F",ScheduleCompile!H633)),ISNUMBER(FIND("7F",ScheduleCompile!H633)),ISNUMBER(FIND("9F",ScheduleCompile!H633)),ISNUMBER(FIND("4F",ScheduleCompile!H633))),VALUE(LEFT(ScheduleCompile!H633,FIND("F",ScheduleCompile!H633)-1)),ScheduleCompile!H633)))))))</f>
        <v>63.9</v>
      </c>
      <c r="N640" s="1">
        <f>IF(AND(ISERROR(IF(ScheduleCompile!I633="Off",0,IF(ScheduleCompile!I633="On",1,IF(ISNUMBER(ScheduleCompile!I633),ScheduleCompile!I633/1,IF(ISTEXT(ScheduleCompile!I633),IF(OR(ISNUMBER(FIND("5F",ScheduleCompile!I633)),ISNUMBER(FIND("0F",ScheduleCompile!I633)),ISNUMBER(FIND("8F",ScheduleCompile!I633)),ISNUMBER(FIND("1F",ScheduleCompile!I633)),ISNUMBER(FIND("2F",ScheduleCompile!I633)),ISNUMBER(FIND("3F",ScheduleCompile!I633)),ISNUMBER(FIND("6F",ScheduleCompile!I633)),ISNUMBER(FIND("7F",ScheduleCompile!I633)),ISNUMBER(FIND("9F",ScheduleCompile!I633)),ISNUMBER(FIND("4F",ScheduleCompile!I633))),VALUE(LEFT(ScheduleCompile!I633,FIND("F",ScheduleCompile!I633)-1)),ScheduleCompile!I633)))))),ISTEXT(ScheduleCompile!#REF!)),"ENDTABLE",IF(ISERROR(IF(ScheduleCompile!I633="Off",0,IF(ScheduleCompile!I633="On",1,IF(ISNUMBER(ScheduleCompile!I633),ScheduleCompile!I633/1,IF(ISTEXT(ScheduleCompile!I633),IF(OR(ISNUMBER(FIND("5F",ScheduleCompile!I633)),ISNUMBER(FIND("0F",ScheduleCompile!I633)),ISNUMBER(FIND("8F",ScheduleCompile!I633)),ISNUMBER(FIND("1F",ScheduleCompile!I633)),ISNUMBER(FIND("2F",ScheduleCompile!I633)),ISNUMBER(FIND("3F",ScheduleCompile!I633)),ISNUMBER(FIND("6F",ScheduleCompile!I633)),ISNUMBER(FIND("7F",ScheduleCompile!I633)),ISNUMBER(FIND("9F",ScheduleCompile!I633)),ISNUMBER(FIND("4F",ScheduleCompile!I633))),VALUE(LEFT(ScheduleCompile!I633,FIND("F",ScheduleCompile!I633)-1)),ScheduleCompile!I633)))))),"",IF(ScheduleCompile!I633="Off",0,IF(ScheduleCompile!I633="On",1,IF(ISNUMBER(ScheduleCompile!I633),ScheduleCompile!I633/1,IF(ISTEXT(ScheduleCompile!I633),IF(OR(ISNUMBER(FIND("5F",ScheduleCompile!I633)),ISNUMBER(FIND("0F",ScheduleCompile!I633)),ISNUMBER(FIND("8F",ScheduleCompile!I633)),ISNUMBER(FIND("1F",ScheduleCompile!I633)),ISNUMBER(FIND("2F",ScheduleCompile!I633)),ISNUMBER(FIND("3F",ScheduleCompile!I633)),ISNUMBER(FIND("6F",ScheduleCompile!I633)),ISNUMBER(FIND("7F",ScheduleCompile!I633)),ISNUMBER(FIND("9F",ScheduleCompile!I633)),ISNUMBER(FIND("4F",ScheduleCompile!I633))),VALUE(LEFT(ScheduleCompile!I633,FIND("F",ScheduleCompile!I633)-1)),ScheduleCompile!I633)))))))</f>
        <v>63.9</v>
      </c>
      <c r="O640" s="1">
        <f>IF(AND(ISERROR(IF(ScheduleCompile!J633="Off",0,IF(ScheduleCompile!J633="On",1,IF(ISNUMBER(ScheduleCompile!J633),ScheduleCompile!J633/1,IF(ISTEXT(ScheduleCompile!J633),IF(OR(ISNUMBER(FIND("5F",ScheduleCompile!J633)),ISNUMBER(FIND("0F",ScheduleCompile!J633)),ISNUMBER(FIND("8F",ScheduleCompile!J633)),ISNUMBER(FIND("1F",ScheduleCompile!J633)),ISNUMBER(FIND("2F",ScheduleCompile!J633)),ISNUMBER(FIND("3F",ScheduleCompile!J633)),ISNUMBER(FIND("6F",ScheduleCompile!J633)),ISNUMBER(FIND("7F",ScheduleCompile!J633)),ISNUMBER(FIND("9F",ScheduleCompile!J633)),ISNUMBER(FIND("4F",ScheduleCompile!J633))),VALUE(LEFT(ScheduleCompile!J633,FIND("F",ScheduleCompile!J633)-1)),ScheduleCompile!J633)))))),ISTEXT(ScheduleCompile!#REF!)),"ENDTABLE",IF(ISERROR(IF(ScheduleCompile!J633="Off",0,IF(ScheduleCompile!J633="On",1,IF(ISNUMBER(ScheduleCompile!J633),ScheduleCompile!J633/1,IF(ISTEXT(ScheduleCompile!J633),IF(OR(ISNUMBER(FIND("5F",ScheduleCompile!J633)),ISNUMBER(FIND("0F",ScheduleCompile!J633)),ISNUMBER(FIND("8F",ScheduleCompile!J633)),ISNUMBER(FIND("1F",ScheduleCompile!J633)),ISNUMBER(FIND("2F",ScheduleCompile!J633)),ISNUMBER(FIND("3F",ScheduleCompile!J633)),ISNUMBER(FIND("6F",ScheduleCompile!J633)),ISNUMBER(FIND("7F",ScheduleCompile!J633)),ISNUMBER(FIND("9F",ScheduleCompile!J633)),ISNUMBER(FIND("4F",ScheduleCompile!J633))),VALUE(LEFT(ScheduleCompile!J633,FIND("F",ScheduleCompile!J633)-1)),ScheduleCompile!J633)))))),"",IF(ScheduleCompile!J633="Off",0,IF(ScheduleCompile!J633="On",1,IF(ISNUMBER(ScheduleCompile!J633),ScheduleCompile!J633/1,IF(ISTEXT(ScheduleCompile!J633),IF(OR(ISNUMBER(FIND("5F",ScheduleCompile!J633)),ISNUMBER(FIND("0F",ScheduleCompile!J633)),ISNUMBER(FIND("8F",ScheduleCompile!J633)),ISNUMBER(FIND("1F",ScheduleCompile!J633)),ISNUMBER(FIND("2F",ScheduleCompile!J633)),ISNUMBER(FIND("3F",ScheduleCompile!J633)),ISNUMBER(FIND("6F",ScheduleCompile!J633)),ISNUMBER(FIND("7F",ScheduleCompile!J633)),ISNUMBER(FIND("9F",ScheduleCompile!J633)),ISNUMBER(FIND("4F",ScheduleCompile!J633))),VALUE(LEFT(ScheduleCompile!J633,FIND("F",ScheduleCompile!J633)-1)),ScheduleCompile!J633)))))))</f>
        <v>63.9</v>
      </c>
      <c r="P640" s="1">
        <f>IF(AND(ISERROR(IF(ScheduleCompile!K633="Off",0,IF(ScheduleCompile!K633="On",1,IF(ISNUMBER(ScheduleCompile!K633),ScheduleCompile!K633/1,IF(ISTEXT(ScheduleCompile!K633),IF(OR(ISNUMBER(FIND("5F",ScheduleCompile!K633)),ISNUMBER(FIND("0F",ScheduleCompile!K633)),ISNUMBER(FIND("8F",ScheduleCompile!K633)),ISNUMBER(FIND("1F",ScheduleCompile!K633)),ISNUMBER(FIND("2F",ScheduleCompile!K633)),ISNUMBER(FIND("3F",ScheduleCompile!K633)),ISNUMBER(FIND("6F",ScheduleCompile!K633)),ISNUMBER(FIND("7F",ScheduleCompile!K633)),ISNUMBER(FIND("9F",ScheduleCompile!K633)),ISNUMBER(FIND("4F",ScheduleCompile!K633))),VALUE(LEFT(ScheduleCompile!K633,FIND("F",ScheduleCompile!K633)-1)),ScheduleCompile!K633)))))),ISTEXT(ScheduleCompile!#REF!)),"ENDTABLE",IF(ISERROR(IF(ScheduleCompile!K633="Off",0,IF(ScheduleCompile!K633="On",1,IF(ISNUMBER(ScheduleCompile!K633),ScheduleCompile!K633/1,IF(ISTEXT(ScheduleCompile!K633),IF(OR(ISNUMBER(FIND("5F",ScheduleCompile!K633)),ISNUMBER(FIND("0F",ScheduleCompile!K633)),ISNUMBER(FIND("8F",ScheduleCompile!K633)),ISNUMBER(FIND("1F",ScheduleCompile!K633)),ISNUMBER(FIND("2F",ScheduleCompile!K633)),ISNUMBER(FIND("3F",ScheduleCompile!K633)),ISNUMBER(FIND("6F",ScheduleCompile!K633)),ISNUMBER(FIND("7F",ScheduleCompile!K633)),ISNUMBER(FIND("9F",ScheduleCompile!K633)),ISNUMBER(FIND("4F",ScheduleCompile!K633))),VALUE(LEFT(ScheduleCompile!K633,FIND("F",ScheduleCompile!K633)-1)),ScheduleCompile!K633)))))),"",IF(ScheduleCompile!K633="Off",0,IF(ScheduleCompile!K633="On",1,IF(ISNUMBER(ScheduleCompile!K633),ScheduleCompile!K633/1,IF(ISTEXT(ScheduleCompile!K633),IF(OR(ISNUMBER(FIND("5F",ScheduleCompile!K633)),ISNUMBER(FIND("0F",ScheduleCompile!K633)),ISNUMBER(FIND("8F",ScheduleCompile!K633)),ISNUMBER(FIND("1F",ScheduleCompile!K633)),ISNUMBER(FIND("2F",ScheduleCompile!K633)),ISNUMBER(FIND("3F",ScheduleCompile!K633)),ISNUMBER(FIND("6F",ScheduleCompile!K633)),ISNUMBER(FIND("7F",ScheduleCompile!K633)),ISNUMBER(FIND("9F",ScheduleCompile!K633)),ISNUMBER(FIND("4F",ScheduleCompile!K633))),VALUE(LEFT(ScheduleCompile!K633,FIND("F",ScheduleCompile!K633)-1)),ScheduleCompile!K633)))))))</f>
        <v>63.9</v>
      </c>
      <c r="Q640" s="1">
        <f>IF(AND(ISERROR(IF(ScheduleCompile!L633="Off",0,IF(ScheduleCompile!L633="On",1,IF(ISNUMBER(ScheduleCompile!L633),ScheduleCompile!L633/1,IF(ISTEXT(ScheduleCompile!L633),IF(OR(ISNUMBER(FIND("5F",ScheduleCompile!L633)),ISNUMBER(FIND("0F",ScheduleCompile!L633)),ISNUMBER(FIND("8F",ScheduleCompile!L633)),ISNUMBER(FIND("1F",ScheduleCompile!L633)),ISNUMBER(FIND("2F",ScheduleCompile!L633)),ISNUMBER(FIND("3F",ScheduleCompile!L633)),ISNUMBER(FIND("6F",ScheduleCompile!L633)),ISNUMBER(FIND("7F",ScheduleCompile!L633)),ISNUMBER(FIND("9F",ScheduleCompile!L633)),ISNUMBER(FIND("4F",ScheduleCompile!L633))),VALUE(LEFT(ScheduleCompile!L633,FIND("F",ScheduleCompile!L633)-1)),ScheduleCompile!L633)))))),ISTEXT(ScheduleCompile!#REF!)),"ENDTABLE",IF(ISERROR(IF(ScheduleCompile!L633="Off",0,IF(ScheduleCompile!L633="On",1,IF(ISNUMBER(ScheduleCompile!L633),ScheduleCompile!L633/1,IF(ISTEXT(ScheduleCompile!L633),IF(OR(ISNUMBER(FIND("5F",ScheduleCompile!L633)),ISNUMBER(FIND("0F",ScheduleCompile!L633)),ISNUMBER(FIND("8F",ScheduleCompile!L633)),ISNUMBER(FIND("1F",ScheduleCompile!L633)),ISNUMBER(FIND("2F",ScheduleCompile!L633)),ISNUMBER(FIND("3F",ScheduleCompile!L633)),ISNUMBER(FIND("6F",ScheduleCompile!L633)),ISNUMBER(FIND("7F",ScheduleCompile!L633)),ISNUMBER(FIND("9F",ScheduleCompile!L633)),ISNUMBER(FIND("4F",ScheduleCompile!L633))),VALUE(LEFT(ScheduleCompile!L633,FIND("F",ScheduleCompile!L633)-1)),ScheduleCompile!L633)))))),"",IF(ScheduleCompile!L633="Off",0,IF(ScheduleCompile!L633="On",1,IF(ISNUMBER(ScheduleCompile!L633),ScheduleCompile!L633/1,IF(ISTEXT(ScheduleCompile!L633),IF(OR(ISNUMBER(FIND("5F",ScheduleCompile!L633)),ISNUMBER(FIND("0F",ScheduleCompile!L633)),ISNUMBER(FIND("8F",ScheduleCompile!L633)),ISNUMBER(FIND("1F",ScheduleCompile!L633)),ISNUMBER(FIND("2F",ScheduleCompile!L633)),ISNUMBER(FIND("3F",ScheduleCompile!L633)),ISNUMBER(FIND("6F",ScheduleCompile!L633)),ISNUMBER(FIND("7F",ScheduleCompile!L633)),ISNUMBER(FIND("9F",ScheduleCompile!L633)),ISNUMBER(FIND("4F",ScheduleCompile!L633))),VALUE(LEFT(ScheduleCompile!L633,FIND("F",ScheduleCompile!L633)-1)),ScheduleCompile!L633)))))))</f>
        <v>63.9</v>
      </c>
      <c r="R640" s="1">
        <f>IF(AND(ISERROR(IF(ScheduleCompile!M633="Off",0,IF(ScheduleCompile!M633="On",1,IF(ISNUMBER(ScheduleCompile!M633),ScheduleCompile!M633/1,IF(ISTEXT(ScheduleCompile!M633),IF(OR(ISNUMBER(FIND("5F",ScheduleCompile!M633)),ISNUMBER(FIND("0F",ScheduleCompile!M633)),ISNUMBER(FIND("8F",ScheduleCompile!M633)),ISNUMBER(FIND("1F",ScheduleCompile!M633)),ISNUMBER(FIND("2F",ScheduleCompile!M633)),ISNUMBER(FIND("3F",ScheduleCompile!M633)),ISNUMBER(FIND("6F",ScheduleCompile!M633)),ISNUMBER(FIND("7F",ScheduleCompile!M633)),ISNUMBER(FIND("9F",ScheduleCompile!M633)),ISNUMBER(FIND("4F",ScheduleCompile!M633))),VALUE(LEFT(ScheduleCompile!M633,FIND("F",ScheduleCompile!M633)-1)),ScheduleCompile!M633)))))),ISTEXT(ScheduleCompile!#REF!)),"ENDTABLE",IF(ISERROR(IF(ScheduleCompile!M633="Off",0,IF(ScheduleCompile!M633="On",1,IF(ISNUMBER(ScheduleCompile!M633),ScheduleCompile!M633/1,IF(ISTEXT(ScheduleCompile!M633),IF(OR(ISNUMBER(FIND("5F",ScheduleCompile!M633)),ISNUMBER(FIND("0F",ScheduleCompile!M633)),ISNUMBER(FIND("8F",ScheduleCompile!M633)),ISNUMBER(FIND("1F",ScheduleCompile!M633)),ISNUMBER(FIND("2F",ScheduleCompile!M633)),ISNUMBER(FIND("3F",ScheduleCompile!M633)),ISNUMBER(FIND("6F",ScheduleCompile!M633)),ISNUMBER(FIND("7F",ScheduleCompile!M633)),ISNUMBER(FIND("9F",ScheduleCompile!M633)),ISNUMBER(FIND("4F",ScheduleCompile!M633))),VALUE(LEFT(ScheduleCompile!M633,FIND("F",ScheduleCompile!M633)-1)),ScheduleCompile!M633)))))),"",IF(ScheduleCompile!M633="Off",0,IF(ScheduleCompile!M633="On",1,IF(ISNUMBER(ScheduleCompile!M633),ScheduleCompile!M633/1,IF(ISTEXT(ScheduleCompile!M633),IF(OR(ISNUMBER(FIND("5F",ScheduleCompile!M633)),ISNUMBER(FIND("0F",ScheduleCompile!M633)),ISNUMBER(FIND("8F",ScheduleCompile!M633)),ISNUMBER(FIND("1F",ScheduleCompile!M633)),ISNUMBER(FIND("2F",ScheduleCompile!M633)),ISNUMBER(FIND("3F",ScheduleCompile!M633)),ISNUMBER(FIND("6F",ScheduleCompile!M633)),ISNUMBER(FIND("7F",ScheduleCompile!M633)),ISNUMBER(FIND("9F",ScheduleCompile!M633)),ISNUMBER(FIND("4F",ScheduleCompile!M633))),VALUE(LEFT(ScheduleCompile!M633,FIND("F",ScheduleCompile!M633)-1)),ScheduleCompile!M633)))))))</f>
        <v>63.9</v>
      </c>
      <c r="S640" s="1">
        <f>IF(AND(ISERROR(IF(ScheduleCompile!N633="Off",0,IF(ScheduleCompile!N633="On",1,IF(ISNUMBER(ScheduleCompile!N633),ScheduleCompile!N633/1,IF(ISTEXT(ScheduleCompile!N633),IF(OR(ISNUMBER(FIND("5F",ScheduleCompile!N633)),ISNUMBER(FIND("0F",ScheduleCompile!N633)),ISNUMBER(FIND("8F",ScheduleCompile!N633)),ISNUMBER(FIND("1F",ScheduleCompile!N633)),ISNUMBER(FIND("2F",ScheduleCompile!N633)),ISNUMBER(FIND("3F",ScheduleCompile!N633)),ISNUMBER(FIND("6F",ScheduleCompile!N633)),ISNUMBER(FIND("7F",ScheduleCompile!N633)),ISNUMBER(FIND("9F",ScheduleCompile!N633)),ISNUMBER(FIND("4F",ScheduleCompile!N633))),VALUE(LEFT(ScheduleCompile!N633,FIND("F",ScheduleCompile!N633)-1)),ScheduleCompile!N633)))))),ISTEXT(ScheduleCompile!#REF!)),"ENDTABLE",IF(ISERROR(IF(ScheduleCompile!N633="Off",0,IF(ScheduleCompile!N633="On",1,IF(ISNUMBER(ScheduleCompile!N633),ScheduleCompile!N633/1,IF(ISTEXT(ScheduleCompile!N633),IF(OR(ISNUMBER(FIND("5F",ScheduleCompile!N633)),ISNUMBER(FIND("0F",ScheduleCompile!N633)),ISNUMBER(FIND("8F",ScheduleCompile!N633)),ISNUMBER(FIND("1F",ScheduleCompile!N633)),ISNUMBER(FIND("2F",ScheduleCompile!N633)),ISNUMBER(FIND("3F",ScheduleCompile!N633)),ISNUMBER(FIND("6F",ScheduleCompile!N633)),ISNUMBER(FIND("7F",ScheduleCompile!N633)),ISNUMBER(FIND("9F",ScheduleCompile!N633)),ISNUMBER(FIND("4F",ScheduleCompile!N633))),VALUE(LEFT(ScheduleCompile!N633,FIND("F",ScheduleCompile!N633)-1)),ScheduleCompile!N633)))))),"",IF(ScheduleCompile!N633="Off",0,IF(ScheduleCompile!N633="On",1,IF(ISNUMBER(ScheduleCompile!N633),ScheduleCompile!N633/1,IF(ISTEXT(ScheduleCompile!N633),IF(OR(ISNUMBER(FIND("5F",ScheduleCompile!N633)),ISNUMBER(FIND("0F",ScheduleCompile!N633)),ISNUMBER(FIND("8F",ScheduleCompile!N633)),ISNUMBER(FIND("1F",ScheduleCompile!N633)),ISNUMBER(FIND("2F",ScheduleCompile!N633)),ISNUMBER(FIND("3F",ScheduleCompile!N633)),ISNUMBER(FIND("6F",ScheduleCompile!N633)),ISNUMBER(FIND("7F",ScheduleCompile!N633)),ISNUMBER(FIND("9F",ScheduleCompile!N633)),ISNUMBER(FIND("4F",ScheduleCompile!N633))),VALUE(LEFT(ScheduleCompile!N633,FIND("F",ScheduleCompile!N633)-1)),ScheduleCompile!N633)))))))</f>
        <v>63.9</v>
      </c>
      <c r="T640" s="1">
        <f>IF(AND(ISERROR(IF(ScheduleCompile!O633="Off",0,IF(ScheduleCompile!O633="On",1,IF(ISNUMBER(ScheduleCompile!O633),ScheduleCompile!O633/1,IF(ISTEXT(ScheduleCompile!O633),IF(OR(ISNUMBER(FIND("5F",ScheduleCompile!O633)),ISNUMBER(FIND("0F",ScheduleCompile!O633)),ISNUMBER(FIND("8F",ScheduleCompile!O633)),ISNUMBER(FIND("1F",ScheduleCompile!O633)),ISNUMBER(FIND("2F",ScheduleCompile!O633)),ISNUMBER(FIND("3F",ScheduleCompile!O633)),ISNUMBER(FIND("6F",ScheduleCompile!O633)),ISNUMBER(FIND("7F",ScheduleCompile!O633)),ISNUMBER(FIND("9F",ScheduleCompile!O633)),ISNUMBER(FIND("4F",ScheduleCompile!O633))),VALUE(LEFT(ScheduleCompile!O633,FIND("F",ScheduleCompile!O633)-1)),ScheduleCompile!O633)))))),ISTEXT(ScheduleCompile!#REF!)),"ENDTABLE",IF(ISERROR(IF(ScheduleCompile!O633="Off",0,IF(ScheduleCompile!O633="On",1,IF(ISNUMBER(ScheduleCompile!O633),ScheduleCompile!O633/1,IF(ISTEXT(ScheduleCompile!O633),IF(OR(ISNUMBER(FIND("5F",ScheduleCompile!O633)),ISNUMBER(FIND("0F",ScheduleCompile!O633)),ISNUMBER(FIND("8F",ScheduleCompile!O633)),ISNUMBER(FIND("1F",ScheduleCompile!O633)),ISNUMBER(FIND("2F",ScheduleCompile!O633)),ISNUMBER(FIND("3F",ScheduleCompile!O633)),ISNUMBER(FIND("6F",ScheduleCompile!O633)),ISNUMBER(FIND("7F",ScheduleCompile!O633)),ISNUMBER(FIND("9F",ScheduleCompile!O633)),ISNUMBER(FIND("4F",ScheduleCompile!O633))),VALUE(LEFT(ScheduleCompile!O633,FIND("F",ScheduleCompile!O633)-1)),ScheduleCompile!O633)))))),"",IF(ScheduleCompile!O633="Off",0,IF(ScheduleCompile!O633="On",1,IF(ISNUMBER(ScheduleCompile!O633),ScheduleCompile!O633/1,IF(ISTEXT(ScheduleCompile!O633),IF(OR(ISNUMBER(FIND("5F",ScheduleCompile!O633)),ISNUMBER(FIND("0F",ScheduleCompile!O633)),ISNUMBER(FIND("8F",ScheduleCompile!O633)),ISNUMBER(FIND("1F",ScheduleCompile!O633)),ISNUMBER(FIND("2F",ScheduleCompile!O633)),ISNUMBER(FIND("3F",ScheduleCompile!O633)),ISNUMBER(FIND("6F",ScheduleCompile!O633)),ISNUMBER(FIND("7F",ScheduleCompile!O633)),ISNUMBER(FIND("9F",ScheduleCompile!O633)),ISNUMBER(FIND("4F",ScheduleCompile!O633))),VALUE(LEFT(ScheduleCompile!O633,FIND("F",ScheduleCompile!O633)-1)),ScheduleCompile!O633)))))))</f>
        <v>63.9</v>
      </c>
      <c r="U640" s="1">
        <f>IF(AND(ISERROR(IF(ScheduleCompile!P633="Off",0,IF(ScheduleCompile!P633="On",1,IF(ISNUMBER(ScheduleCompile!P633),ScheduleCompile!P633/1,IF(ISTEXT(ScheduleCompile!P633),IF(OR(ISNUMBER(FIND("5F",ScheduleCompile!P633)),ISNUMBER(FIND("0F",ScheduleCompile!P633)),ISNUMBER(FIND("8F",ScheduleCompile!P633)),ISNUMBER(FIND("1F",ScheduleCompile!P633)),ISNUMBER(FIND("2F",ScheduleCompile!P633)),ISNUMBER(FIND("3F",ScheduleCompile!P633)),ISNUMBER(FIND("6F",ScheduleCompile!P633)),ISNUMBER(FIND("7F",ScheduleCompile!P633)),ISNUMBER(FIND("9F",ScheduleCompile!P633)),ISNUMBER(FIND("4F",ScheduleCompile!P633))),VALUE(LEFT(ScheduleCompile!P633,FIND("F",ScheduleCompile!P633)-1)),ScheduleCompile!P633)))))),ISTEXT(ScheduleCompile!#REF!)),"ENDTABLE",IF(ISERROR(IF(ScheduleCompile!P633="Off",0,IF(ScheduleCompile!P633="On",1,IF(ISNUMBER(ScheduleCompile!P633),ScheduleCompile!P633/1,IF(ISTEXT(ScheduleCompile!P633),IF(OR(ISNUMBER(FIND("5F",ScheduleCompile!P633)),ISNUMBER(FIND("0F",ScheduleCompile!P633)),ISNUMBER(FIND("8F",ScheduleCompile!P633)),ISNUMBER(FIND("1F",ScheduleCompile!P633)),ISNUMBER(FIND("2F",ScheduleCompile!P633)),ISNUMBER(FIND("3F",ScheduleCompile!P633)),ISNUMBER(FIND("6F",ScheduleCompile!P633)),ISNUMBER(FIND("7F",ScheduleCompile!P633)),ISNUMBER(FIND("9F",ScheduleCompile!P633)),ISNUMBER(FIND("4F",ScheduleCompile!P633))),VALUE(LEFT(ScheduleCompile!P633,FIND("F",ScheduleCompile!P633)-1)),ScheduleCompile!P633)))))),"",IF(ScheduleCompile!P633="Off",0,IF(ScheduleCompile!P633="On",1,IF(ISNUMBER(ScheduleCompile!P633),ScheduleCompile!P633/1,IF(ISTEXT(ScheduleCompile!P633),IF(OR(ISNUMBER(FIND("5F",ScheduleCompile!P633)),ISNUMBER(FIND("0F",ScheduleCompile!P633)),ISNUMBER(FIND("8F",ScheduleCompile!P633)),ISNUMBER(FIND("1F",ScheduleCompile!P633)),ISNUMBER(FIND("2F",ScheduleCompile!P633)),ISNUMBER(FIND("3F",ScheduleCompile!P633)),ISNUMBER(FIND("6F",ScheduleCompile!P633)),ISNUMBER(FIND("7F",ScheduleCompile!P633)),ISNUMBER(FIND("9F",ScheduleCompile!P633)),ISNUMBER(FIND("4F",ScheduleCompile!P633))),VALUE(LEFT(ScheduleCompile!P633,FIND("F",ScheduleCompile!P633)-1)),ScheduleCompile!P633)))))))</f>
        <v>63.9</v>
      </c>
      <c r="V640" s="1">
        <f>IF(AND(ISERROR(IF(ScheduleCompile!Q633="Off",0,IF(ScheduleCompile!Q633="On",1,IF(ISNUMBER(ScheduleCompile!Q633),ScheduleCompile!Q633/1,IF(ISTEXT(ScheduleCompile!Q633),IF(OR(ISNUMBER(FIND("5F",ScheduleCompile!Q633)),ISNUMBER(FIND("0F",ScheduleCompile!Q633)),ISNUMBER(FIND("8F",ScheduleCompile!Q633)),ISNUMBER(FIND("1F",ScheduleCompile!Q633)),ISNUMBER(FIND("2F",ScheduleCompile!Q633)),ISNUMBER(FIND("3F",ScheduleCompile!Q633)),ISNUMBER(FIND("6F",ScheduleCompile!Q633)),ISNUMBER(FIND("7F",ScheduleCompile!Q633)),ISNUMBER(FIND("9F",ScheduleCompile!Q633)),ISNUMBER(FIND("4F",ScheduleCompile!Q633))),VALUE(LEFT(ScheduleCompile!Q633,FIND("F",ScheduleCompile!Q633)-1)),ScheduleCompile!Q633)))))),ISTEXT(ScheduleCompile!#REF!)),"ENDTABLE",IF(ISERROR(IF(ScheduleCompile!Q633="Off",0,IF(ScheduleCompile!Q633="On",1,IF(ISNUMBER(ScheduleCompile!Q633),ScheduleCompile!Q633/1,IF(ISTEXT(ScheduleCompile!Q633),IF(OR(ISNUMBER(FIND("5F",ScheduleCompile!Q633)),ISNUMBER(FIND("0F",ScheduleCompile!Q633)),ISNUMBER(FIND("8F",ScheduleCompile!Q633)),ISNUMBER(FIND("1F",ScheduleCompile!Q633)),ISNUMBER(FIND("2F",ScheduleCompile!Q633)),ISNUMBER(FIND("3F",ScheduleCompile!Q633)),ISNUMBER(FIND("6F",ScheduleCompile!Q633)),ISNUMBER(FIND("7F",ScheduleCompile!Q633)),ISNUMBER(FIND("9F",ScheduleCompile!Q633)),ISNUMBER(FIND("4F",ScheduleCompile!Q633))),VALUE(LEFT(ScheduleCompile!Q633,FIND("F",ScheduleCompile!Q633)-1)),ScheduleCompile!Q633)))))),"",IF(ScheduleCompile!Q633="Off",0,IF(ScheduleCompile!Q633="On",1,IF(ISNUMBER(ScheduleCompile!Q633),ScheduleCompile!Q633/1,IF(ISTEXT(ScheduleCompile!Q633),IF(OR(ISNUMBER(FIND("5F",ScheduleCompile!Q633)),ISNUMBER(FIND("0F",ScheduleCompile!Q633)),ISNUMBER(FIND("8F",ScheduleCompile!Q633)),ISNUMBER(FIND("1F",ScheduleCompile!Q633)),ISNUMBER(FIND("2F",ScheduleCompile!Q633)),ISNUMBER(FIND("3F",ScheduleCompile!Q633)),ISNUMBER(FIND("6F",ScheduleCompile!Q633)),ISNUMBER(FIND("7F",ScheduleCompile!Q633)),ISNUMBER(FIND("9F",ScheduleCompile!Q633)),ISNUMBER(FIND("4F",ScheduleCompile!Q633))),VALUE(LEFT(ScheduleCompile!Q633,FIND("F",ScheduleCompile!Q633)-1)),ScheduleCompile!Q633)))))))</f>
        <v>63.9</v>
      </c>
      <c r="W640" s="1">
        <f>IF(AND(ISERROR(IF(ScheduleCompile!R633="Off",0,IF(ScheduleCompile!R633="On",1,IF(ISNUMBER(ScheduleCompile!R633),ScheduleCompile!R633/1,IF(ISTEXT(ScheduleCompile!R633),IF(OR(ISNUMBER(FIND("5F",ScheduleCompile!R633)),ISNUMBER(FIND("0F",ScheduleCompile!R633)),ISNUMBER(FIND("8F",ScheduleCompile!R633)),ISNUMBER(FIND("1F",ScheduleCompile!R633)),ISNUMBER(FIND("2F",ScheduleCompile!R633)),ISNUMBER(FIND("3F",ScheduleCompile!R633)),ISNUMBER(FIND("6F",ScheduleCompile!R633)),ISNUMBER(FIND("7F",ScheduleCompile!R633)),ISNUMBER(FIND("9F",ScheduleCompile!R633)),ISNUMBER(FIND("4F",ScheduleCompile!R633))),VALUE(LEFT(ScheduleCompile!R633,FIND("F",ScheduleCompile!R633)-1)),ScheduleCompile!R633)))))),ISTEXT(ScheduleCompile!#REF!)),"ENDTABLE",IF(ISERROR(IF(ScheduleCompile!R633="Off",0,IF(ScheduleCompile!R633="On",1,IF(ISNUMBER(ScheduleCompile!R633),ScheduleCompile!R633/1,IF(ISTEXT(ScheduleCompile!R633),IF(OR(ISNUMBER(FIND("5F",ScheduleCompile!R633)),ISNUMBER(FIND("0F",ScheduleCompile!R633)),ISNUMBER(FIND("8F",ScheduleCompile!R633)),ISNUMBER(FIND("1F",ScheduleCompile!R633)),ISNUMBER(FIND("2F",ScheduleCompile!R633)),ISNUMBER(FIND("3F",ScheduleCompile!R633)),ISNUMBER(FIND("6F",ScheduleCompile!R633)),ISNUMBER(FIND("7F",ScheduleCompile!R633)),ISNUMBER(FIND("9F",ScheduleCompile!R633)),ISNUMBER(FIND("4F",ScheduleCompile!R633))),VALUE(LEFT(ScheduleCompile!R633,FIND("F",ScheduleCompile!R633)-1)),ScheduleCompile!R633)))))),"",IF(ScheduleCompile!R633="Off",0,IF(ScheduleCompile!R633="On",1,IF(ISNUMBER(ScheduleCompile!R633),ScheduleCompile!R633/1,IF(ISTEXT(ScheduleCompile!R633),IF(OR(ISNUMBER(FIND("5F",ScheduleCompile!R633)),ISNUMBER(FIND("0F",ScheduleCompile!R633)),ISNUMBER(FIND("8F",ScheduleCompile!R633)),ISNUMBER(FIND("1F",ScheduleCompile!R633)),ISNUMBER(FIND("2F",ScheduleCompile!R633)),ISNUMBER(FIND("3F",ScheduleCompile!R633)),ISNUMBER(FIND("6F",ScheduleCompile!R633)),ISNUMBER(FIND("7F",ScheduleCompile!R633)),ISNUMBER(FIND("9F",ScheduleCompile!R633)),ISNUMBER(FIND("4F",ScheduleCompile!R633))),VALUE(LEFT(ScheduleCompile!R633,FIND("F",ScheduleCompile!R633)-1)),ScheduleCompile!R633)))))))</f>
        <v>63.9</v>
      </c>
      <c r="X640" s="1">
        <f>IF(AND(ISERROR(IF(ScheduleCompile!S633="Off",0,IF(ScheduleCompile!S633="On",1,IF(ISNUMBER(ScheduleCompile!S633),ScheduleCompile!S633/1,IF(ISTEXT(ScheduleCompile!S633),IF(OR(ISNUMBER(FIND("5F",ScheduleCompile!S633)),ISNUMBER(FIND("0F",ScheduleCompile!S633)),ISNUMBER(FIND("8F",ScheduleCompile!S633)),ISNUMBER(FIND("1F",ScheduleCompile!S633)),ISNUMBER(FIND("2F",ScheduleCompile!S633)),ISNUMBER(FIND("3F",ScheduleCompile!S633)),ISNUMBER(FIND("6F",ScheduleCompile!S633)),ISNUMBER(FIND("7F",ScheduleCompile!S633)),ISNUMBER(FIND("9F",ScheduleCompile!S633)),ISNUMBER(FIND("4F",ScheduleCompile!S633))),VALUE(LEFT(ScheduleCompile!S633,FIND("F",ScheduleCompile!S633)-1)),ScheduleCompile!S633)))))),ISTEXT(ScheduleCompile!#REF!)),"ENDTABLE",IF(ISERROR(IF(ScheduleCompile!S633="Off",0,IF(ScheduleCompile!S633="On",1,IF(ISNUMBER(ScheduleCompile!S633),ScheduleCompile!S633/1,IF(ISTEXT(ScheduleCompile!S633),IF(OR(ISNUMBER(FIND("5F",ScheduleCompile!S633)),ISNUMBER(FIND("0F",ScheduleCompile!S633)),ISNUMBER(FIND("8F",ScheduleCompile!S633)),ISNUMBER(FIND("1F",ScheduleCompile!S633)),ISNUMBER(FIND("2F",ScheduleCompile!S633)),ISNUMBER(FIND("3F",ScheduleCompile!S633)),ISNUMBER(FIND("6F",ScheduleCompile!S633)),ISNUMBER(FIND("7F",ScheduleCompile!S633)),ISNUMBER(FIND("9F",ScheduleCompile!S633)),ISNUMBER(FIND("4F",ScheduleCompile!S633))),VALUE(LEFT(ScheduleCompile!S633,FIND("F",ScheduleCompile!S633)-1)),ScheduleCompile!S633)))))),"",IF(ScheduleCompile!S633="Off",0,IF(ScheduleCompile!S633="On",1,IF(ISNUMBER(ScheduleCompile!S633),ScheduleCompile!S633/1,IF(ISTEXT(ScheduleCompile!S633),IF(OR(ISNUMBER(FIND("5F",ScheduleCompile!S633)),ISNUMBER(FIND("0F",ScheduleCompile!S633)),ISNUMBER(FIND("8F",ScheduleCompile!S633)),ISNUMBER(FIND("1F",ScheduleCompile!S633)),ISNUMBER(FIND("2F",ScheduleCompile!S633)),ISNUMBER(FIND("3F",ScheduleCompile!S633)),ISNUMBER(FIND("6F",ScheduleCompile!S633)),ISNUMBER(FIND("7F",ScheduleCompile!S633)),ISNUMBER(FIND("9F",ScheduleCompile!S633)),ISNUMBER(FIND("4F",ScheduleCompile!S633))),VALUE(LEFT(ScheduleCompile!S633,FIND("F",ScheduleCompile!S633)-1)),ScheduleCompile!S633)))))))</f>
        <v>63.9</v>
      </c>
      <c r="Y640" s="1">
        <f>IF(AND(ISERROR(IF(ScheduleCompile!T633="Off",0,IF(ScheduleCompile!T633="On",1,IF(ISNUMBER(ScheduleCompile!T633),ScheduleCompile!T633/1,IF(ISTEXT(ScheduleCompile!T633),IF(OR(ISNUMBER(FIND("5F",ScheduleCompile!T633)),ISNUMBER(FIND("0F",ScheduleCompile!T633)),ISNUMBER(FIND("8F",ScheduleCompile!T633)),ISNUMBER(FIND("1F",ScheduleCompile!T633)),ISNUMBER(FIND("2F",ScheduleCompile!T633)),ISNUMBER(FIND("3F",ScheduleCompile!T633)),ISNUMBER(FIND("6F",ScheduleCompile!T633)),ISNUMBER(FIND("7F",ScheduleCompile!T633)),ISNUMBER(FIND("9F",ScheduleCompile!T633)),ISNUMBER(FIND("4F",ScheduleCompile!T633))),VALUE(LEFT(ScheduleCompile!T633,FIND("F",ScheduleCompile!T633)-1)),ScheduleCompile!T633)))))),ISTEXT(ScheduleCompile!#REF!)),"ENDTABLE",IF(ISERROR(IF(ScheduleCompile!T633="Off",0,IF(ScheduleCompile!T633="On",1,IF(ISNUMBER(ScheduleCompile!T633),ScheduleCompile!T633/1,IF(ISTEXT(ScheduleCompile!T633),IF(OR(ISNUMBER(FIND("5F",ScheduleCompile!T633)),ISNUMBER(FIND("0F",ScheduleCompile!T633)),ISNUMBER(FIND("8F",ScheduleCompile!T633)),ISNUMBER(FIND("1F",ScheduleCompile!T633)),ISNUMBER(FIND("2F",ScheduleCompile!T633)),ISNUMBER(FIND("3F",ScheduleCompile!T633)),ISNUMBER(FIND("6F",ScheduleCompile!T633)),ISNUMBER(FIND("7F",ScheduleCompile!T633)),ISNUMBER(FIND("9F",ScheduleCompile!T633)),ISNUMBER(FIND("4F",ScheduleCompile!T633))),VALUE(LEFT(ScheduleCompile!T633,FIND("F",ScheduleCompile!T633)-1)),ScheduleCompile!T633)))))),"",IF(ScheduleCompile!T633="Off",0,IF(ScheduleCompile!T633="On",1,IF(ISNUMBER(ScheduleCompile!T633),ScheduleCompile!T633/1,IF(ISTEXT(ScheduleCompile!T633),IF(OR(ISNUMBER(FIND("5F",ScheduleCompile!T633)),ISNUMBER(FIND("0F",ScheduleCompile!T633)),ISNUMBER(FIND("8F",ScheduleCompile!T633)),ISNUMBER(FIND("1F",ScheduleCompile!T633)),ISNUMBER(FIND("2F",ScheduleCompile!T633)),ISNUMBER(FIND("3F",ScheduleCompile!T633)),ISNUMBER(FIND("6F",ScheduleCompile!T633)),ISNUMBER(FIND("7F",ScheduleCompile!T633)),ISNUMBER(FIND("9F",ScheduleCompile!T633)),ISNUMBER(FIND("4F",ScheduleCompile!T633))),VALUE(LEFT(ScheduleCompile!T633,FIND("F",ScheduleCompile!T633)-1)),ScheduleCompile!T633)))))))</f>
        <v>63.9</v>
      </c>
      <c r="Z640" s="1">
        <f>IF(AND(ISERROR(IF(ScheduleCompile!U633="Off",0,IF(ScheduleCompile!U633="On",1,IF(ISNUMBER(ScheduleCompile!U633),ScheduleCompile!U633/1,IF(ISTEXT(ScheduleCompile!U633),IF(OR(ISNUMBER(FIND("5F",ScheduleCompile!U633)),ISNUMBER(FIND("0F",ScheduleCompile!U633)),ISNUMBER(FIND("8F",ScheduleCompile!U633)),ISNUMBER(FIND("1F",ScheduleCompile!U633)),ISNUMBER(FIND("2F",ScheduleCompile!U633)),ISNUMBER(FIND("3F",ScheduleCompile!U633)),ISNUMBER(FIND("6F",ScheduleCompile!U633)),ISNUMBER(FIND("7F",ScheduleCompile!U633)),ISNUMBER(FIND("9F",ScheduleCompile!U633)),ISNUMBER(FIND("4F",ScheduleCompile!U633))),VALUE(LEFT(ScheduleCompile!U633,FIND("F",ScheduleCompile!U633)-1)),ScheduleCompile!U633)))))),ISTEXT(ScheduleCompile!#REF!)),"ENDTABLE",IF(ISERROR(IF(ScheduleCompile!U633="Off",0,IF(ScheduleCompile!U633="On",1,IF(ISNUMBER(ScheduleCompile!U633),ScheduleCompile!U633/1,IF(ISTEXT(ScheduleCompile!U633),IF(OR(ISNUMBER(FIND("5F",ScheduleCompile!U633)),ISNUMBER(FIND("0F",ScheduleCompile!U633)),ISNUMBER(FIND("8F",ScheduleCompile!U633)),ISNUMBER(FIND("1F",ScheduleCompile!U633)),ISNUMBER(FIND("2F",ScheduleCompile!U633)),ISNUMBER(FIND("3F",ScheduleCompile!U633)),ISNUMBER(FIND("6F",ScheduleCompile!U633)),ISNUMBER(FIND("7F",ScheduleCompile!U633)),ISNUMBER(FIND("9F",ScheduleCompile!U633)),ISNUMBER(FIND("4F",ScheduleCompile!U633))),VALUE(LEFT(ScheduleCompile!U633,FIND("F",ScheduleCompile!U633)-1)),ScheduleCompile!U633)))))),"",IF(ScheduleCompile!U633="Off",0,IF(ScheduleCompile!U633="On",1,IF(ISNUMBER(ScheduleCompile!U633),ScheduleCompile!U633/1,IF(ISTEXT(ScheduleCompile!U633),IF(OR(ISNUMBER(FIND("5F",ScheduleCompile!U633)),ISNUMBER(FIND("0F",ScheduleCompile!U633)),ISNUMBER(FIND("8F",ScheduleCompile!U633)),ISNUMBER(FIND("1F",ScheduleCompile!U633)),ISNUMBER(FIND("2F",ScheduleCompile!U633)),ISNUMBER(FIND("3F",ScheduleCompile!U633)),ISNUMBER(FIND("6F",ScheduleCompile!U633)),ISNUMBER(FIND("7F",ScheduleCompile!U633)),ISNUMBER(FIND("9F",ScheduleCompile!U633)),ISNUMBER(FIND("4F",ScheduleCompile!U633))),VALUE(LEFT(ScheduleCompile!U633,FIND("F",ScheduleCompile!U633)-1)),ScheduleCompile!U633)))))))</f>
        <v>63.9</v>
      </c>
      <c r="AA640" s="1">
        <f>IF(AND(ISERROR(IF(ScheduleCompile!V633="Off",0,IF(ScheduleCompile!V633="On",1,IF(ISNUMBER(ScheduleCompile!V633),ScheduleCompile!V633/1,IF(ISTEXT(ScheduleCompile!V633),IF(OR(ISNUMBER(FIND("5F",ScheduleCompile!V633)),ISNUMBER(FIND("0F",ScheduleCompile!V633)),ISNUMBER(FIND("8F",ScheduleCompile!V633)),ISNUMBER(FIND("1F",ScheduleCompile!V633)),ISNUMBER(FIND("2F",ScheduleCompile!V633)),ISNUMBER(FIND("3F",ScheduleCompile!V633)),ISNUMBER(FIND("6F",ScheduleCompile!V633)),ISNUMBER(FIND("7F",ScheduleCompile!V633)),ISNUMBER(FIND("9F",ScheduleCompile!V633)),ISNUMBER(FIND("4F",ScheduleCompile!V633))),VALUE(LEFT(ScheduleCompile!V633,FIND("F",ScheduleCompile!V633)-1)),ScheduleCompile!V633)))))),ISTEXT(ScheduleCompile!#REF!)),"ENDTABLE",IF(ISERROR(IF(ScheduleCompile!V633="Off",0,IF(ScheduleCompile!V633="On",1,IF(ISNUMBER(ScheduleCompile!V633),ScheduleCompile!V633/1,IF(ISTEXT(ScheduleCompile!V633),IF(OR(ISNUMBER(FIND("5F",ScheduleCompile!V633)),ISNUMBER(FIND("0F",ScheduleCompile!V633)),ISNUMBER(FIND("8F",ScheduleCompile!V633)),ISNUMBER(FIND("1F",ScheduleCompile!V633)),ISNUMBER(FIND("2F",ScheduleCompile!V633)),ISNUMBER(FIND("3F",ScheduleCompile!V633)),ISNUMBER(FIND("6F",ScheduleCompile!V633)),ISNUMBER(FIND("7F",ScheduleCompile!V633)),ISNUMBER(FIND("9F",ScheduleCompile!V633)),ISNUMBER(FIND("4F",ScheduleCompile!V633))),VALUE(LEFT(ScheduleCompile!V633,FIND("F",ScheduleCompile!V633)-1)),ScheduleCompile!V633)))))),"",IF(ScheduleCompile!V633="Off",0,IF(ScheduleCompile!V633="On",1,IF(ISNUMBER(ScheduleCompile!V633),ScheduleCompile!V633/1,IF(ISTEXT(ScheduleCompile!V633),IF(OR(ISNUMBER(FIND("5F",ScheduleCompile!V633)),ISNUMBER(FIND("0F",ScheduleCompile!V633)),ISNUMBER(FIND("8F",ScheduleCompile!V633)),ISNUMBER(FIND("1F",ScheduleCompile!V633)),ISNUMBER(FIND("2F",ScheduleCompile!V633)),ISNUMBER(FIND("3F",ScheduleCompile!V633)),ISNUMBER(FIND("6F",ScheduleCompile!V633)),ISNUMBER(FIND("7F",ScheduleCompile!V633)),ISNUMBER(FIND("9F",ScheduleCompile!V633)),ISNUMBER(FIND("4F",ScheduleCompile!V633))),VALUE(LEFT(ScheduleCompile!V633,FIND("F",ScheduleCompile!V633)-1)),ScheduleCompile!V633)))))))</f>
        <v>63.9</v>
      </c>
      <c r="AB640" s="1">
        <f>IF(AND(ISERROR(IF(ScheduleCompile!W633="Off",0,IF(ScheduleCompile!W633="On",1,IF(ISNUMBER(ScheduleCompile!W633),ScheduleCompile!W633/1,IF(ISTEXT(ScheduleCompile!W633),IF(OR(ISNUMBER(FIND("5F",ScheduleCompile!W633)),ISNUMBER(FIND("0F",ScheduleCompile!W633)),ISNUMBER(FIND("8F",ScheduleCompile!W633)),ISNUMBER(FIND("1F",ScheduleCompile!W633)),ISNUMBER(FIND("2F",ScheduleCompile!W633)),ISNUMBER(FIND("3F",ScheduleCompile!W633)),ISNUMBER(FIND("6F",ScheduleCompile!W633)),ISNUMBER(FIND("7F",ScheduleCompile!W633)),ISNUMBER(FIND("9F",ScheduleCompile!W633)),ISNUMBER(FIND("4F",ScheduleCompile!W633))),VALUE(LEFT(ScheduleCompile!W633,FIND("F",ScheduleCompile!W633)-1)),ScheduleCompile!W633)))))),ISTEXT(ScheduleCompile!#REF!)),"ENDTABLE",IF(ISERROR(IF(ScheduleCompile!W633="Off",0,IF(ScheduleCompile!W633="On",1,IF(ISNUMBER(ScheduleCompile!W633),ScheduleCompile!W633/1,IF(ISTEXT(ScheduleCompile!W633),IF(OR(ISNUMBER(FIND("5F",ScheduleCompile!W633)),ISNUMBER(FIND("0F",ScheduleCompile!W633)),ISNUMBER(FIND("8F",ScheduleCompile!W633)),ISNUMBER(FIND("1F",ScheduleCompile!W633)),ISNUMBER(FIND("2F",ScheduleCompile!W633)),ISNUMBER(FIND("3F",ScheduleCompile!W633)),ISNUMBER(FIND("6F",ScheduleCompile!W633)),ISNUMBER(FIND("7F",ScheduleCompile!W633)),ISNUMBER(FIND("9F",ScheduleCompile!W633)),ISNUMBER(FIND("4F",ScheduleCompile!W633))),VALUE(LEFT(ScheduleCompile!W633,FIND("F",ScheduleCompile!W633)-1)),ScheduleCompile!W633)))))),"",IF(ScheduleCompile!W633="Off",0,IF(ScheduleCompile!W633="On",1,IF(ISNUMBER(ScheduleCompile!W633),ScheduleCompile!W633/1,IF(ISTEXT(ScheduleCompile!W633),IF(OR(ISNUMBER(FIND("5F",ScheduleCompile!W633)),ISNUMBER(FIND("0F",ScheduleCompile!W633)),ISNUMBER(FIND("8F",ScheduleCompile!W633)),ISNUMBER(FIND("1F",ScheduleCompile!W633)),ISNUMBER(FIND("2F",ScheduleCompile!W633)),ISNUMBER(FIND("3F",ScheduleCompile!W633)),ISNUMBER(FIND("6F",ScheduleCompile!W633)),ISNUMBER(FIND("7F",ScheduleCompile!W633)),ISNUMBER(FIND("9F",ScheduleCompile!W633)),ISNUMBER(FIND("4F",ScheduleCompile!W633))),VALUE(LEFT(ScheduleCompile!W633,FIND("F",ScheduleCompile!W633)-1)),ScheduleCompile!W633)))))))</f>
        <v>63.9</v>
      </c>
      <c r="AC640" s="1">
        <f>IF(AND(ISERROR(IF(ScheduleCompile!X633="Off",0,IF(ScheduleCompile!X633="On",1,IF(ISNUMBER(ScheduleCompile!X633),ScheduleCompile!X633/1,IF(ISTEXT(ScheduleCompile!X633),IF(OR(ISNUMBER(FIND("5F",ScheduleCompile!X633)),ISNUMBER(FIND("0F",ScheduleCompile!X633)),ISNUMBER(FIND("8F",ScheduleCompile!X633)),ISNUMBER(FIND("1F",ScheduleCompile!X633)),ISNUMBER(FIND("2F",ScheduleCompile!X633)),ISNUMBER(FIND("3F",ScheduleCompile!X633)),ISNUMBER(FIND("6F",ScheduleCompile!X633)),ISNUMBER(FIND("7F",ScheduleCompile!X633)),ISNUMBER(FIND("9F",ScheduleCompile!X633)),ISNUMBER(FIND("4F",ScheduleCompile!X633))),VALUE(LEFT(ScheduleCompile!X633,FIND("F",ScheduleCompile!X633)-1)),ScheduleCompile!X633)))))),ISTEXT(ScheduleCompile!#REF!)),"ENDTABLE",IF(ISERROR(IF(ScheduleCompile!X633="Off",0,IF(ScheduleCompile!X633="On",1,IF(ISNUMBER(ScheduleCompile!X633),ScheduleCompile!X633/1,IF(ISTEXT(ScheduleCompile!X633),IF(OR(ISNUMBER(FIND("5F",ScheduleCompile!X633)),ISNUMBER(FIND("0F",ScheduleCompile!X633)),ISNUMBER(FIND("8F",ScheduleCompile!X633)),ISNUMBER(FIND("1F",ScheduleCompile!X633)),ISNUMBER(FIND("2F",ScheduleCompile!X633)),ISNUMBER(FIND("3F",ScheduleCompile!X633)),ISNUMBER(FIND("6F",ScheduleCompile!X633)),ISNUMBER(FIND("7F",ScheduleCompile!X633)),ISNUMBER(FIND("9F",ScheduleCompile!X633)),ISNUMBER(FIND("4F",ScheduleCompile!X633))),VALUE(LEFT(ScheduleCompile!X633,FIND("F",ScheduleCompile!X633)-1)),ScheduleCompile!X633)))))),"",IF(ScheduleCompile!X633="Off",0,IF(ScheduleCompile!X633="On",1,IF(ISNUMBER(ScheduleCompile!X633),ScheduleCompile!X633/1,IF(ISTEXT(ScheduleCompile!X633),IF(OR(ISNUMBER(FIND("5F",ScheduleCompile!X633)),ISNUMBER(FIND("0F",ScheduleCompile!X633)),ISNUMBER(FIND("8F",ScheduleCompile!X633)),ISNUMBER(FIND("1F",ScheduleCompile!X633)),ISNUMBER(FIND("2F",ScheduleCompile!X633)),ISNUMBER(FIND("3F",ScheduleCompile!X633)),ISNUMBER(FIND("6F",ScheduleCompile!X633)),ISNUMBER(FIND("7F",ScheduleCompile!X633)),ISNUMBER(FIND("9F",ScheduleCompile!X633)),ISNUMBER(FIND("4F",ScheduleCompile!X633))),VALUE(LEFT(ScheduleCompile!X633,FIND("F",ScheduleCompile!X633)-1)),ScheduleCompile!X633)))))))</f>
        <v>63.9</v>
      </c>
      <c r="AD640" s="1">
        <f>IF(AND(ISERROR(IF(ScheduleCompile!Y633="Off",0,IF(ScheduleCompile!Y633="On",1,IF(ISNUMBER(ScheduleCompile!Y633),ScheduleCompile!Y633/1,IF(ISTEXT(ScheduleCompile!Y633),IF(OR(ISNUMBER(FIND("5F",ScheduleCompile!Y633)),ISNUMBER(FIND("0F",ScheduleCompile!Y633)),ISNUMBER(FIND("8F",ScheduleCompile!Y633)),ISNUMBER(FIND("1F",ScheduleCompile!Y633)),ISNUMBER(FIND("2F",ScheduleCompile!Y633)),ISNUMBER(FIND("3F",ScheduleCompile!Y633)),ISNUMBER(FIND("6F",ScheduleCompile!Y633)),ISNUMBER(FIND("7F",ScheduleCompile!Y633)),ISNUMBER(FIND("9F",ScheduleCompile!Y633)),ISNUMBER(FIND("4F",ScheduleCompile!Y633))),VALUE(LEFT(ScheduleCompile!Y633,FIND("F",ScheduleCompile!Y633)-1)),ScheduleCompile!Y633)))))),ISTEXT(ScheduleCompile!#REF!)),"ENDTABLE",IF(ISERROR(IF(ScheduleCompile!Y633="Off",0,IF(ScheduleCompile!Y633="On",1,IF(ISNUMBER(ScheduleCompile!Y633),ScheduleCompile!Y633/1,IF(ISTEXT(ScheduleCompile!Y633),IF(OR(ISNUMBER(FIND("5F",ScheduleCompile!Y633)),ISNUMBER(FIND("0F",ScheduleCompile!Y633)),ISNUMBER(FIND("8F",ScheduleCompile!Y633)),ISNUMBER(FIND("1F",ScheduleCompile!Y633)),ISNUMBER(FIND("2F",ScheduleCompile!Y633)),ISNUMBER(FIND("3F",ScheduleCompile!Y633)),ISNUMBER(FIND("6F",ScheduleCompile!Y633)),ISNUMBER(FIND("7F",ScheduleCompile!Y633)),ISNUMBER(FIND("9F",ScheduleCompile!Y633)),ISNUMBER(FIND("4F",ScheduleCompile!Y633))),VALUE(LEFT(ScheduleCompile!Y633,FIND("F",ScheduleCompile!Y633)-1)),ScheduleCompile!Y633)))))),"",IF(ScheduleCompile!Y633="Off",0,IF(ScheduleCompile!Y633="On",1,IF(ISNUMBER(ScheduleCompile!Y633),ScheduleCompile!Y633/1,IF(ISTEXT(ScheduleCompile!Y633),IF(OR(ISNUMBER(FIND("5F",ScheduleCompile!Y633)),ISNUMBER(FIND("0F",ScheduleCompile!Y633)),ISNUMBER(FIND("8F",ScheduleCompile!Y633)),ISNUMBER(FIND("1F",ScheduleCompile!Y633)),ISNUMBER(FIND("2F",ScheduleCompile!Y633)),ISNUMBER(FIND("3F",ScheduleCompile!Y633)),ISNUMBER(FIND("6F",ScheduleCompile!Y633)),ISNUMBER(FIND("7F",ScheduleCompile!Y633)),ISNUMBER(FIND("9F",ScheduleCompile!Y633)),ISNUMBER(FIND("4F",ScheduleCompile!Y633))),VALUE(LEFT(ScheduleCompile!Y633,FIND("F",ScheduleCompile!Y633)-1)),ScheduleCompile!Y633)))))))</f>
        <v>63.9</v>
      </c>
    </row>
    <row r="641" spans="1:30" x14ac:dyDescent="0.25">
      <c r="A641" t="str">
        <f t="shared" si="39"/>
        <v>SchDay "WaterMainCZ09Sep"  Type = "Temperature" Hr = (64.5, 64.5, 64.5, 64.5, 64.5, 64.5, 64.5, 64.5, 64.5, 64.5, 64.5, 64.5, 64.5, 64.5, 64.5, 64.5, 64.5, 64.5, 64.5, 64.5, 64.5, 64.5, 64.5, 64.5) ..</v>
      </c>
      <c r="B641" s="1" t="s">
        <v>623</v>
      </c>
      <c r="C641" t="str">
        <f t="shared" si="40"/>
        <v xml:space="preserve">SchDay "WaterMainCZ09Sep"  Type = "Temperature" Hr = </v>
      </c>
      <c r="D641" t="str">
        <f t="shared" si="41"/>
        <v>(64.5, 64.5, 64.5, 64.5, 64.5, 64.5, 64.5, 64.5, 64.5, 64.5, 64.5, 64.5, 64.5, 64.5, 64.5, 64.5, 64.5, 64.5, 64.5, 64.5, 64.5, 64.5, 64.5, 64.5) ..</v>
      </c>
      <c r="E641" s="30" t="str">
        <f>ScheduleCompile!A634</f>
        <v>WaterMainCZ09Sep</v>
      </c>
      <c r="F641" t="str">
        <f t="shared" si="42"/>
        <v>Temperature</v>
      </c>
      <c r="G641" s="1">
        <f>IF(AND(ISERROR(IF(ScheduleCompile!B634="Off",0,IF(ScheduleCompile!B634="On",1,IF(ISNUMBER(ScheduleCompile!B634),ScheduleCompile!B634/1,IF(ISTEXT(ScheduleCompile!B634),IF(OR(ISNUMBER(FIND("5F",ScheduleCompile!B634)),ISNUMBER(FIND("0F",ScheduleCompile!B634)),ISNUMBER(FIND("8F",ScheduleCompile!B634)),ISNUMBER(FIND("1F",ScheduleCompile!B634)),ISNUMBER(FIND("2F",ScheduleCompile!B634)),ISNUMBER(FIND("3F",ScheduleCompile!B634)),ISNUMBER(FIND("6F",ScheduleCompile!B634)),ISNUMBER(FIND("7F",ScheduleCompile!B634)),ISNUMBER(FIND("9F",ScheduleCompile!B634)),ISNUMBER(FIND("4F",ScheduleCompile!B634))),VALUE(LEFT(ScheduleCompile!B634,FIND("F",ScheduleCompile!B634)-1)),ScheduleCompile!B634)))))),ISTEXT(ScheduleCompile!#REF!)),"ENDTABLE",IF(ISERROR(IF(ScheduleCompile!B634="Off",0,IF(ScheduleCompile!B634="On",1,IF(ISNUMBER(ScheduleCompile!B634),ScheduleCompile!B634/1,IF(ISTEXT(ScheduleCompile!B634),IF(OR(ISNUMBER(FIND("5F",ScheduleCompile!B634)),ISNUMBER(FIND("0F",ScheduleCompile!B634)),ISNUMBER(FIND("8F",ScheduleCompile!B634)),ISNUMBER(FIND("1F",ScheduleCompile!B634)),ISNUMBER(FIND("2F",ScheduleCompile!B634)),ISNUMBER(FIND("3F",ScheduleCompile!B634)),ISNUMBER(FIND("6F",ScheduleCompile!B634)),ISNUMBER(FIND("7F",ScheduleCompile!B634)),ISNUMBER(FIND("9F",ScheduleCompile!B634)),ISNUMBER(FIND("4F",ScheduleCompile!B634))),VALUE(LEFT(ScheduleCompile!B634,FIND("F",ScheduleCompile!B634)-1)),ScheduleCompile!B634)))))),"",IF(ScheduleCompile!B634="Off",0,IF(ScheduleCompile!B634="On",1,IF(ISNUMBER(ScheduleCompile!B634),ScheduleCompile!B634/1,IF(ISTEXT(ScheduleCompile!B634),IF(OR(ISNUMBER(FIND("5F",ScheduleCompile!B634)),ISNUMBER(FIND("0F",ScheduleCompile!B634)),ISNUMBER(FIND("8F",ScheduleCompile!B634)),ISNUMBER(FIND("1F",ScheduleCompile!B634)),ISNUMBER(FIND("2F",ScheduleCompile!B634)),ISNUMBER(FIND("3F",ScheduleCompile!B634)),ISNUMBER(FIND("6F",ScheduleCompile!B634)),ISNUMBER(FIND("7F",ScheduleCompile!B634)),ISNUMBER(FIND("9F",ScheduleCompile!B634)),ISNUMBER(FIND("4F",ScheduleCompile!B634))),VALUE(LEFT(ScheduleCompile!B634,FIND("F",ScheduleCompile!B634)-1)),ScheduleCompile!B634)))))))</f>
        <v>64.5</v>
      </c>
      <c r="H641" s="1">
        <f>IF(AND(ISERROR(IF(ScheduleCompile!C634="Off",0,IF(ScheduleCompile!C634="On",1,IF(ISNUMBER(ScheduleCompile!C634),ScheduleCompile!C634/1,IF(ISTEXT(ScheduleCompile!C634),IF(OR(ISNUMBER(FIND("5F",ScheduleCompile!C634)),ISNUMBER(FIND("0F",ScheduleCompile!C634)),ISNUMBER(FIND("8F",ScheduleCompile!C634)),ISNUMBER(FIND("1F",ScheduleCompile!C634)),ISNUMBER(FIND("2F",ScheduleCompile!C634)),ISNUMBER(FIND("3F",ScheduleCompile!C634)),ISNUMBER(FIND("6F",ScheduleCompile!C634)),ISNUMBER(FIND("7F",ScheduleCompile!C634)),ISNUMBER(FIND("9F",ScheduleCompile!C634)),ISNUMBER(FIND("4F",ScheduleCompile!C634))),VALUE(LEFT(ScheduleCompile!C634,FIND("F",ScheduleCompile!C634)-1)),ScheduleCompile!C634)))))),ISTEXT(ScheduleCompile!#REF!)),"ENDTABLE",IF(ISERROR(IF(ScheduleCompile!C634="Off",0,IF(ScheduleCompile!C634="On",1,IF(ISNUMBER(ScheduleCompile!C634),ScheduleCompile!C634/1,IF(ISTEXT(ScheduleCompile!C634),IF(OR(ISNUMBER(FIND("5F",ScheduleCompile!C634)),ISNUMBER(FIND("0F",ScheduleCompile!C634)),ISNUMBER(FIND("8F",ScheduleCompile!C634)),ISNUMBER(FIND("1F",ScheduleCompile!C634)),ISNUMBER(FIND("2F",ScheduleCompile!C634)),ISNUMBER(FIND("3F",ScheduleCompile!C634)),ISNUMBER(FIND("6F",ScheduleCompile!C634)),ISNUMBER(FIND("7F",ScheduleCompile!C634)),ISNUMBER(FIND("9F",ScheduleCompile!C634)),ISNUMBER(FIND("4F",ScheduleCompile!C634))),VALUE(LEFT(ScheduleCompile!C634,FIND("F",ScheduleCompile!C634)-1)),ScheduleCompile!C634)))))),"",IF(ScheduleCompile!C634="Off",0,IF(ScheduleCompile!C634="On",1,IF(ISNUMBER(ScheduleCompile!C634),ScheduleCompile!C634/1,IF(ISTEXT(ScheduleCompile!C634),IF(OR(ISNUMBER(FIND("5F",ScheduleCompile!C634)),ISNUMBER(FIND("0F",ScheduleCompile!C634)),ISNUMBER(FIND("8F",ScheduleCompile!C634)),ISNUMBER(FIND("1F",ScheduleCompile!C634)),ISNUMBER(FIND("2F",ScheduleCompile!C634)),ISNUMBER(FIND("3F",ScheduleCompile!C634)),ISNUMBER(FIND("6F",ScheduleCompile!C634)),ISNUMBER(FIND("7F",ScheduleCompile!C634)),ISNUMBER(FIND("9F",ScheduleCompile!C634)),ISNUMBER(FIND("4F",ScheduleCompile!C634))),VALUE(LEFT(ScheduleCompile!C634,FIND("F",ScheduleCompile!C634)-1)),ScheduleCompile!C634)))))))</f>
        <v>64.5</v>
      </c>
      <c r="I641" s="1">
        <f>IF(AND(ISERROR(IF(ScheduleCompile!D634="Off",0,IF(ScheduleCompile!D634="On",1,IF(ISNUMBER(ScheduleCompile!D634),ScheduleCompile!D634/1,IF(ISTEXT(ScheduleCompile!D634),IF(OR(ISNUMBER(FIND("5F",ScheduleCompile!D634)),ISNUMBER(FIND("0F",ScheduleCompile!D634)),ISNUMBER(FIND("8F",ScheduleCompile!D634)),ISNUMBER(FIND("1F",ScheduleCompile!D634)),ISNUMBER(FIND("2F",ScheduleCompile!D634)),ISNUMBER(FIND("3F",ScheduleCompile!D634)),ISNUMBER(FIND("6F",ScheduleCompile!D634)),ISNUMBER(FIND("7F",ScheduleCompile!D634)),ISNUMBER(FIND("9F",ScheduleCompile!D634)),ISNUMBER(FIND("4F",ScheduleCompile!D634))),VALUE(LEFT(ScheduleCompile!D634,FIND("F",ScheduleCompile!D634)-1)),ScheduleCompile!D634)))))),ISTEXT(ScheduleCompile!#REF!)),"ENDTABLE",IF(ISERROR(IF(ScheduleCompile!D634="Off",0,IF(ScheduleCompile!D634="On",1,IF(ISNUMBER(ScheduleCompile!D634),ScheduleCompile!D634/1,IF(ISTEXT(ScheduleCompile!D634),IF(OR(ISNUMBER(FIND("5F",ScheduleCompile!D634)),ISNUMBER(FIND("0F",ScheduleCompile!D634)),ISNUMBER(FIND("8F",ScheduleCompile!D634)),ISNUMBER(FIND("1F",ScheduleCompile!D634)),ISNUMBER(FIND("2F",ScheduleCompile!D634)),ISNUMBER(FIND("3F",ScheduleCompile!D634)),ISNUMBER(FIND("6F",ScheduleCompile!D634)),ISNUMBER(FIND("7F",ScheduleCompile!D634)),ISNUMBER(FIND("9F",ScheduleCompile!D634)),ISNUMBER(FIND("4F",ScheduleCompile!D634))),VALUE(LEFT(ScheduleCompile!D634,FIND("F",ScheduleCompile!D634)-1)),ScheduleCompile!D634)))))),"",IF(ScheduleCompile!D634="Off",0,IF(ScheduleCompile!D634="On",1,IF(ISNUMBER(ScheduleCompile!D634),ScheduleCompile!D634/1,IF(ISTEXT(ScheduleCompile!D634),IF(OR(ISNUMBER(FIND("5F",ScheduleCompile!D634)),ISNUMBER(FIND("0F",ScheduleCompile!D634)),ISNUMBER(FIND("8F",ScheduleCompile!D634)),ISNUMBER(FIND("1F",ScheduleCompile!D634)),ISNUMBER(FIND("2F",ScheduleCompile!D634)),ISNUMBER(FIND("3F",ScheduleCompile!D634)),ISNUMBER(FIND("6F",ScheduleCompile!D634)),ISNUMBER(FIND("7F",ScheduleCompile!D634)),ISNUMBER(FIND("9F",ScheduleCompile!D634)),ISNUMBER(FIND("4F",ScheduleCompile!D634))),VALUE(LEFT(ScheduleCompile!D634,FIND("F",ScheduleCompile!D634)-1)),ScheduleCompile!D634)))))))</f>
        <v>64.5</v>
      </c>
      <c r="J641" s="1">
        <f>IF(AND(ISERROR(IF(ScheduleCompile!E634="Off",0,IF(ScheduleCompile!E634="On",1,IF(ISNUMBER(ScheduleCompile!E634),ScheduleCompile!E634/1,IF(ISTEXT(ScheduleCompile!E634),IF(OR(ISNUMBER(FIND("5F",ScheduleCompile!E634)),ISNUMBER(FIND("0F",ScheduleCompile!E634)),ISNUMBER(FIND("8F",ScheduleCompile!E634)),ISNUMBER(FIND("1F",ScheduleCompile!E634)),ISNUMBER(FIND("2F",ScheduleCompile!E634)),ISNUMBER(FIND("3F",ScheduleCompile!E634)),ISNUMBER(FIND("6F",ScheduleCompile!E634)),ISNUMBER(FIND("7F",ScheduleCompile!E634)),ISNUMBER(FIND("9F",ScheduleCompile!E634)),ISNUMBER(FIND("4F",ScheduleCompile!E634))),VALUE(LEFT(ScheduleCompile!E634,FIND("F",ScheduleCompile!E634)-1)),ScheduleCompile!E634)))))),ISTEXT(ScheduleCompile!#REF!)),"ENDTABLE",IF(ISERROR(IF(ScheduleCompile!E634="Off",0,IF(ScheduleCompile!E634="On",1,IF(ISNUMBER(ScheduleCompile!E634),ScheduleCompile!E634/1,IF(ISTEXT(ScheduleCompile!E634),IF(OR(ISNUMBER(FIND("5F",ScheduleCompile!E634)),ISNUMBER(FIND("0F",ScheduleCompile!E634)),ISNUMBER(FIND("8F",ScheduleCompile!E634)),ISNUMBER(FIND("1F",ScheduleCompile!E634)),ISNUMBER(FIND("2F",ScheduleCompile!E634)),ISNUMBER(FIND("3F",ScheduleCompile!E634)),ISNUMBER(FIND("6F",ScheduleCompile!E634)),ISNUMBER(FIND("7F",ScheduleCompile!E634)),ISNUMBER(FIND("9F",ScheduleCompile!E634)),ISNUMBER(FIND("4F",ScheduleCompile!E634))),VALUE(LEFT(ScheduleCompile!E634,FIND("F",ScheduleCompile!E634)-1)),ScheduleCompile!E634)))))),"",IF(ScheduleCompile!E634="Off",0,IF(ScheduleCompile!E634="On",1,IF(ISNUMBER(ScheduleCompile!E634),ScheduleCompile!E634/1,IF(ISTEXT(ScheduleCompile!E634),IF(OR(ISNUMBER(FIND("5F",ScheduleCompile!E634)),ISNUMBER(FIND("0F",ScheduleCompile!E634)),ISNUMBER(FIND("8F",ScheduleCompile!E634)),ISNUMBER(FIND("1F",ScheduleCompile!E634)),ISNUMBER(FIND("2F",ScheduleCompile!E634)),ISNUMBER(FIND("3F",ScheduleCompile!E634)),ISNUMBER(FIND("6F",ScheduleCompile!E634)),ISNUMBER(FIND("7F",ScheduleCompile!E634)),ISNUMBER(FIND("9F",ScheduleCompile!E634)),ISNUMBER(FIND("4F",ScheduleCompile!E634))),VALUE(LEFT(ScheduleCompile!E634,FIND("F",ScheduleCompile!E634)-1)),ScheduleCompile!E634)))))))</f>
        <v>64.5</v>
      </c>
      <c r="K641" s="1">
        <f>IF(AND(ISERROR(IF(ScheduleCompile!F634="Off",0,IF(ScheduleCompile!F634="On",1,IF(ISNUMBER(ScheduleCompile!F634),ScheduleCompile!F634/1,IF(ISTEXT(ScheduleCompile!F634),IF(OR(ISNUMBER(FIND("5F",ScheduleCompile!F634)),ISNUMBER(FIND("0F",ScheduleCompile!F634)),ISNUMBER(FIND("8F",ScheduleCompile!F634)),ISNUMBER(FIND("1F",ScheduleCompile!F634)),ISNUMBER(FIND("2F",ScheduleCompile!F634)),ISNUMBER(FIND("3F",ScheduleCompile!F634)),ISNUMBER(FIND("6F",ScheduleCompile!F634)),ISNUMBER(FIND("7F",ScheduleCompile!F634)),ISNUMBER(FIND("9F",ScheduleCompile!F634)),ISNUMBER(FIND("4F",ScheduleCompile!F634))),VALUE(LEFT(ScheduleCompile!F634,FIND("F",ScheduleCompile!F634)-1)),ScheduleCompile!F634)))))),ISTEXT(ScheduleCompile!#REF!)),"ENDTABLE",IF(ISERROR(IF(ScheduleCompile!F634="Off",0,IF(ScheduleCompile!F634="On",1,IF(ISNUMBER(ScheduleCompile!F634),ScheduleCompile!F634/1,IF(ISTEXT(ScheduleCompile!F634),IF(OR(ISNUMBER(FIND("5F",ScheduleCompile!F634)),ISNUMBER(FIND("0F",ScheduleCompile!F634)),ISNUMBER(FIND("8F",ScheduleCompile!F634)),ISNUMBER(FIND("1F",ScheduleCompile!F634)),ISNUMBER(FIND("2F",ScheduleCompile!F634)),ISNUMBER(FIND("3F",ScheduleCompile!F634)),ISNUMBER(FIND("6F",ScheduleCompile!F634)),ISNUMBER(FIND("7F",ScheduleCompile!F634)),ISNUMBER(FIND("9F",ScheduleCompile!F634)),ISNUMBER(FIND("4F",ScheduleCompile!F634))),VALUE(LEFT(ScheduleCompile!F634,FIND("F",ScheduleCompile!F634)-1)),ScheduleCompile!F634)))))),"",IF(ScheduleCompile!F634="Off",0,IF(ScheduleCompile!F634="On",1,IF(ISNUMBER(ScheduleCompile!F634),ScheduleCompile!F634/1,IF(ISTEXT(ScheduleCompile!F634),IF(OR(ISNUMBER(FIND("5F",ScheduleCompile!F634)),ISNUMBER(FIND("0F",ScheduleCompile!F634)),ISNUMBER(FIND("8F",ScheduleCompile!F634)),ISNUMBER(FIND("1F",ScheduleCompile!F634)),ISNUMBER(FIND("2F",ScheduleCompile!F634)),ISNUMBER(FIND("3F",ScheduleCompile!F634)),ISNUMBER(FIND("6F",ScheduleCompile!F634)),ISNUMBER(FIND("7F",ScheduleCompile!F634)),ISNUMBER(FIND("9F",ScheduleCompile!F634)),ISNUMBER(FIND("4F",ScheduleCompile!F634))),VALUE(LEFT(ScheduleCompile!F634,FIND("F",ScheduleCompile!F634)-1)),ScheduleCompile!F634)))))))</f>
        <v>64.5</v>
      </c>
      <c r="L641" s="1">
        <f>IF(AND(ISERROR(IF(ScheduleCompile!G634="Off",0,IF(ScheduleCompile!G634="On",1,IF(ISNUMBER(ScheduleCompile!G634),ScheduleCompile!G634/1,IF(ISTEXT(ScheduleCompile!G634),IF(OR(ISNUMBER(FIND("5F",ScheduleCompile!G634)),ISNUMBER(FIND("0F",ScheduleCompile!G634)),ISNUMBER(FIND("8F",ScheduleCompile!G634)),ISNUMBER(FIND("1F",ScheduleCompile!G634)),ISNUMBER(FIND("2F",ScheduleCompile!G634)),ISNUMBER(FIND("3F",ScheduleCompile!G634)),ISNUMBER(FIND("6F",ScheduleCompile!G634)),ISNUMBER(FIND("7F",ScheduleCompile!G634)),ISNUMBER(FIND("9F",ScheduleCompile!G634)),ISNUMBER(FIND("4F",ScheduleCompile!G634))),VALUE(LEFT(ScheduleCompile!G634,FIND("F",ScheduleCompile!G634)-1)),ScheduleCompile!G634)))))),ISTEXT(ScheduleCompile!#REF!)),"ENDTABLE",IF(ISERROR(IF(ScheduleCompile!G634="Off",0,IF(ScheduleCompile!G634="On",1,IF(ISNUMBER(ScheduleCompile!G634),ScheduleCompile!G634/1,IF(ISTEXT(ScheduleCompile!G634),IF(OR(ISNUMBER(FIND("5F",ScheduleCompile!G634)),ISNUMBER(FIND("0F",ScheduleCompile!G634)),ISNUMBER(FIND("8F",ScheduleCompile!G634)),ISNUMBER(FIND("1F",ScheduleCompile!G634)),ISNUMBER(FIND("2F",ScheduleCompile!G634)),ISNUMBER(FIND("3F",ScheduleCompile!G634)),ISNUMBER(FIND("6F",ScheduleCompile!G634)),ISNUMBER(FIND("7F",ScheduleCompile!G634)),ISNUMBER(FIND("9F",ScheduleCompile!G634)),ISNUMBER(FIND("4F",ScheduleCompile!G634))),VALUE(LEFT(ScheduleCompile!G634,FIND("F",ScheduleCompile!G634)-1)),ScheduleCompile!G634)))))),"",IF(ScheduleCompile!G634="Off",0,IF(ScheduleCompile!G634="On",1,IF(ISNUMBER(ScheduleCompile!G634),ScheduleCompile!G634/1,IF(ISTEXT(ScheduleCompile!G634),IF(OR(ISNUMBER(FIND("5F",ScheduleCompile!G634)),ISNUMBER(FIND("0F",ScheduleCompile!G634)),ISNUMBER(FIND("8F",ScheduleCompile!G634)),ISNUMBER(FIND("1F",ScheduleCompile!G634)),ISNUMBER(FIND("2F",ScheduleCompile!G634)),ISNUMBER(FIND("3F",ScheduleCompile!G634)),ISNUMBER(FIND("6F",ScheduleCompile!G634)),ISNUMBER(FIND("7F",ScheduleCompile!G634)),ISNUMBER(FIND("9F",ScheduleCompile!G634)),ISNUMBER(FIND("4F",ScheduleCompile!G634))),VALUE(LEFT(ScheduleCompile!G634,FIND("F",ScheduleCompile!G634)-1)),ScheduleCompile!G634)))))))</f>
        <v>64.5</v>
      </c>
      <c r="M641" s="1">
        <f>IF(AND(ISERROR(IF(ScheduleCompile!H634="Off",0,IF(ScheduleCompile!H634="On",1,IF(ISNUMBER(ScheduleCompile!H634),ScheduleCompile!H634/1,IF(ISTEXT(ScheduleCompile!H634),IF(OR(ISNUMBER(FIND("5F",ScheduleCompile!H634)),ISNUMBER(FIND("0F",ScheduleCompile!H634)),ISNUMBER(FIND("8F",ScheduleCompile!H634)),ISNUMBER(FIND("1F",ScheduleCompile!H634)),ISNUMBER(FIND("2F",ScheduleCompile!H634)),ISNUMBER(FIND("3F",ScheduleCompile!H634)),ISNUMBER(FIND("6F",ScheduleCompile!H634)),ISNUMBER(FIND("7F",ScheduleCompile!H634)),ISNUMBER(FIND("9F",ScheduleCompile!H634)),ISNUMBER(FIND("4F",ScheduleCompile!H634))),VALUE(LEFT(ScheduleCompile!H634,FIND("F",ScheduleCompile!H634)-1)),ScheduleCompile!H634)))))),ISTEXT(ScheduleCompile!#REF!)),"ENDTABLE",IF(ISERROR(IF(ScheduleCompile!H634="Off",0,IF(ScheduleCompile!H634="On",1,IF(ISNUMBER(ScheduleCompile!H634),ScheduleCompile!H634/1,IF(ISTEXT(ScheduleCompile!H634),IF(OR(ISNUMBER(FIND("5F",ScheduleCompile!H634)),ISNUMBER(FIND("0F",ScheduleCompile!H634)),ISNUMBER(FIND("8F",ScheduleCompile!H634)),ISNUMBER(FIND("1F",ScheduleCompile!H634)),ISNUMBER(FIND("2F",ScheduleCompile!H634)),ISNUMBER(FIND("3F",ScheduleCompile!H634)),ISNUMBER(FIND("6F",ScheduleCompile!H634)),ISNUMBER(FIND("7F",ScheduleCompile!H634)),ISNUMBER(FIND("9F",ScheduleCompile!H634)),ISNUMBER(FIND("4F",ScheduleCompile!H634))),VALUE(LEFT(ScheduleCompile!H634,FIND("F",ScheduleCompile!H634)-1)),ScheduleCompile!H634)))))),"",IF(ScheduleCompile!H634="Off",0,IF(ScheduleCompile!H634="On",1,IF(ISNUMBER(ScheduleCompile!H634),ScheduleCompile!H634/1,IF(ISTEXT(ScheduleCompile!H634),IF(OR(ISNUMBER(FIND("5F",ScheduleCompile!H634)),ISNUMBER(FIND("0F",ScheduleCompile!H634)),ISNUMBER(FIND("8F",ScheduleCompile!H634)),ISNUMBER(FIND("1F",ScheduleCompile!H634)),ISNUMBER(FIND("2F",ScheduleCompile!H634)),ISNUMBER(FIND("3F",ScheduleCompile!H634)),ISNUMBER(FIND("6F",ScheduleCompile!H634)),ISNUMBER(FIND("7F",ScheduleCompile!H634)),ISNUMBER(FIND("9F",ScheduleCompile!H634)),ISNUMBER(FIND("4F",ScheduleCompile!H634))),VALUE(LEFT(ScheduleCompile!H634,FIND("F",ScheduleCompile!H634)-1)),ScheduleCompile!H634)))))))</f>
        <v>64.5</v>
      </c>
      <c r="N641" s="1">
        <f>IF(AND(ISERROR(IF(ScheduleCompile!I634="Off",0,IF(ScheduleCompile!I634="On",1,IF(ISNUMBER(ScheduleCompile!I634),ScheduleCompile!I634/1,IF(ISTEXT(ScheduleCompile!I634),IF(OR(ISNUMBER(FIND("5F",ScheduleCompile!I634)),ISNUMBER(FIND("0F",ScheduleCompile!I634)),ISNUMBER(FIND("8F",ScheduleCompile!I634)),ISNUMBER(FIND("1F",ScheduleCompile!I634)),ISNUMBER(FIND("2F",ScheduleCompile!I634)),ISNUMBER(FIND("3F",ScheduleCompile!I634)),ISNUMBER(FIND("6F",ScheduleCompile!I634)),ISNUMBER(FIND("7F",ScheduleCompile!I634)),ISNUMBER(FIND("9F",ScheduleCompile!I634)),ISNUMBER(FIND("4F",ScheduleCompile!I634))),VALUE(LEFT(ScheduleCompile!I634,FIND("F",ScheduleCompile!I634)-1)),ScheduleCompile!I634)))))),ISTEXT(ScheduleCompile!#REF!)),"ENDTABLE",IF(ISERROR(IF(ScheduleCompile!I634="Off",0,IF(ScheduleCompile!I634="On",1,IF(ISNUMBER(ScheduleCompile!I634),ScheduleCompile!I634/1,IF(ISTEXT(ScheduleCompile!I634),IF(OR(ISNUMBER(FIND("5F",ScheduleCompile!I634)),ISNUMBER(FIND("0F",ScheduleCompile!I634)),ISNUMBER(FIND("8F",ScheduleCompile!I634)),ISNUMBER(FIND("1F",ScheduleCompile!I634)),ISNUMBER(FIND("2F",ScheduleCompile!I634)),ISNUMBER(FIND("3F",ScheduleCompile!I634)),ISNUMBER(FIND("6F",ScheduleCompile!I634)),ISNUMBER(FIND("7F",ScheduleCompile!I634)),ISNUMBER(FIND("9F",ScheduleCompile!I634)),ISNUMBER(FIND("4F",ScheduleCompile!I634))),VALUE(LEFT(ScheduleCompile!I634,FIND("F",ScheduleCompile!I634)-1)),ScheduleCompile!I634)))))),"",IF(ScheduleCompile!I634="Off",0,IF(ScheduleCompile!I634="On",1,IF(ISNUMBER(ScheduleCompile!I634),ScheduleCompile!I634/1,IF(ISTEXT(ScheduleCompile!I634),IF(OR(ISNUMBER(FIND("5F",ScheduleCompile!I634)),ISNUMBER(FIND("0F",ScheduleCompile!I634)),ISNUMBER(FIND("8F",ScheduleCompile!I634)),ISNUMBER(FIND("1F",ScheduleCompile!I634)),ISNUMBER(FIND("2F",ScheduleCompile!I634)),ISNUMBER(FIND("3F",ScheduleCompile!I634)),ISNUMBER(FIND("6F",ScheduleCompile!I634)),ISNUMBER(FIND("7F",ScheduleCompile!I634)),ISNUMBER(FIND("9F",ScheduleCompile!I634)),ISNUMBER(FIND("4F",ScheduleCompile!I634))),VALUE(LEFT(ScheduleCompile!I634,FIND("F",ScheduleCompile!I634)-1)),ScheduleCompile!I634)))))))</f>
        <v>64.5</v>
      </c>
      <c r="O641" s="1">
        <f>IF(AND(ISERROR(IF(ScheduleCompile!J634="Off",0,IF(ScheduleCompile!J634="On",1,IF(ISNUMBER(ScheduleCompile!J634),ScheduleCompile!J634/1,IF(ISTEXT(ScheduleCompile!J634),IF(OR(ISNUMBER(FIND("5F",ScheduleCompile!J634)),ISNUMBER(FIND("0F",ScheduleCompile!J634)),ISNUMBER(FIND("8F",ScheduleCompile!J634)),ISNUMBER(FIND("1F",ScheduleCompile!J634)),ISNUMBER(FIND("2F",ScheduleCompile!J634)),ISNUMBER(FIND("3F",ScheduleCompile!J634)),ISNUMBER(FIND("6F",ScheduleCompile!J634)),ISNUMBER(FIND("7F",ScheduleCompile!J634)),ISNUMBER(FIND("9F",ScheduleCompile!J634)),ISNUMBER(FIND("4F",ScheduleCompile!J634))),VALUE(LEFT(ScheduleCompile!J634,FIND("F",ScheduleCompile!J634)-1)),ScheduleCompile!J634)))))),ISTEXT(ScheduleCompile!#REF!)),"ENDTABLE",IF(ISERROR(IF(ScheduleCompile!J634="Off",0,IF(ScheduleCompile!J634="On",1,IF(ISNUMBER(ScheduleCompile!J634),ScheduleCompile!J634/1,IF(ISTEXT(ScheduleCompile!J634),IF(OR(ISNUMBER(FIND("5F",ScheduleCompile!J634)),ISNUMBER(FIND("0F",ScheduleCompile!J634)),ISNUMBER(FIND("8F",ScheduleCompile!J634)),ISNUMBER(FIND("1F",ScheduleCompile!J634)),ISNUMBER(FIND("2F",ScheduleCompile!J634)),ISNUMBER(FIND("3F",ScheduleCompile!J634)),ISNUMBER(FIND("6F",ScheduleCompile!J634)),ISNUMBER(FIND("7F",ScheduleCompile!J634)),ISNUMBER(FIND("9F",ScheduleCompile!J634)),ISNUMBER(FIND("4F",ScheduleCompile!J634))),VALUE(LEFT(ScheduleCompile!J634,FIND("F",ScheduleCompile!J634)-1)),ScheduleCompile!J634)))))),"",IF(ScheduleCompile!J634="Off",0,IF(ScheduleCompile!J634="On",1,IF(ISNUMBER(ScheduleCompile!J634),ScheduleCompile!J634/1,IF(ISTEXT(ScheduleCompile!J634),IF(OR(ISNUMBER(FIND("5F",ScheduleCompile!J634)),ISNUMBER(FIND("0F",ScheduleCompile!J634)),ISNUMBER(FIND("8F",ScheduleCompile!J634)),ISNUMBER(FIND("1F",ScheduleCompile!J634)),ISNUMBER(FIND("2F",ScheduleCompile!J634)),ISNUMBER(FIND("3F",ScheduleCompile!J634)),ISNUMBER(FIND("6F",ScheduleCompile!J634)),ISNUMBER(FIND("7F",ScheduleCompile!J634)),ISNUMBER(FIND("9F",ScheduleCompile!J634)),ISNUMBER(FIND("4F",ScheduleCompile!J634))),VALUE(LEFT(ScheduleCompile!J634,FIND("F",ScheduleCompile!J634)-1)),ScheduleCompile!J634)))))))</f>
        <v>64.5</v>
      </c>
      <c r="P641" s="1">
        <f>IF(AND(ISERROR(IF(ScheduleCompile!K634="Off",0,IF(ScheduleCompile!K634="On",1,IF(ISNUMBER(ScheduleCompile!K634),ScheduleCompile!K634/1,IF(ISTEXT(ScheduleCompile!K634),IF(OR(ISNUMBER(FIND("5F",ScheduleCompile!K634)),ISNUMBER(FIND("0F",ScheduleCompile!K634)),ISNUMBER(FIND("8F",ScheduleCompile!K634)),ISNUMBER(FIND("1F",ScheduleCompile!K634)),ISNUMBER(FIND("2F",ScheduleCompile!K634)),ISNUMBER(FIND("3F",ScheduleCompile!K634)),ISNUMBER(FIND("6F",ScheduleCompile!K634)),ISNUMBER(FIND("7F",ScheduleCompile!K634)),ISNUMBER(FIND("9F",ScheduleCompile!K634)),ISNUMBER(FIND("4F",ScheduleCompile!K634))),VALUE(LEFT(ScheduleCompile!K634,FIND("F",ScheduleCompile!K634)-1)),ScheduleCompile!K634)))))),ISTEXT(ScheduleCompile!#REF!)),"ENDTABLE",IF(ISERROR(IF(ScheduleCompile!K634="Off",0,IF(ScheduleCompile!K634="On",1,IF(ISNUMBER(ScheduleCompile!K634),ScheduleCompile!K634/1,IF(ISTEXT(ScheduleCompile!K634),IF(OR(ISNUMBER(FIND("5F",ScheduleCompile!K634)),ISNUMBER(FIND("0F",ScheduleCompile!K634)),ISNUMBER(FIND("8F",ScheduleCompile!K634)),ISNUMBER(FIND("1F",ScheduleCompile!K634)),ISNUMBER(FIND("2F",ScheduleCompile!K634)),ISNUMBER(FIND("3F",ScheduleCompile!K634)),ISNUMBER(FIND("6F",ScheduleCompile!K634)),ISNUMBER(FIND("7F",ScheduleCompile!K634)),ISNUMBER(FIND("9F",ScheduleCompile!K634)),ISNUMBER(FIND("4F",ScheduleCompile!K634))),VALUE(LEFT(ScheduleCompile!K634,FIND("F",ScheduleCompile!K634)-1)),ScheduleCompile!K634)))))),"",IF(ScheduleCompile!K634="Off",0,IF(ScheduleCompile!K634="On",1,IF(ISNUMBER(ScheduleCompile!K634),ScheduleCompile!K634/1,IF(ISTEXT(ScheduleCompile!K634),IF(OR(ISNUMBER(FIND("5F",ScheduleCompile!K634)),ISNUMBER(FIND("0F",ScheduleCompile!K634)),ISNUMBER(FIND("8F",ScheduleCompile!K634)),ISNUMBER(FIND("1F",ScheduleCompile!K634)),ISNUMBER(FIND("2F",ScheduleCompile!K634)),ISNUMBER(FIND("3F",ScheduleCompile!K634)),ISNUMBER(FIND("6F",ScheduleCompile!K634)),ISNUMBER(FIND("7F",ScheduleCompile!K634)),ISNUMBER(FIND("9F",ScheduleCompile!K634)),ISNUMBER(FIND("4F",ScheduleCompile!K634))),VALUE(LEFT(ScheduleCompile!K634,FIND("F",ScheduleCompile!K634)-1)),ScheduleCompile!K634)))))))</f>
        <v>64.5</v>
      </c>
      <c r="Q641" s="1">
        <f>IF(AND(ISERROR(IF(ScheduleCompile!L634="Off",0,IF(ScheduleCompile!L634="On",1,IF(ISNUMBER(ScheduleCompile!L634),ScheduleCompile!L634/1,IF(ISTEXT(ScheduleCompile!L634),IF(OR(ISNUMBER(FIND("5F",ScheduleCompile!L634)),ISNUMBER(FIND("0F",ScheduleCompile!L634)),ISNUMBER(FIND("8F",ScheduleCompile!L634)),ISNUMBER(FIND("1F",ScheduleCompile!L634)),ISNUMBER(FIND("2F",ScheduleCompile!L634)),ISNUMBER(FIND("3F",ScheduleCompile!L634)),ISNUMBER(FIND("6F",ScheduleCompile!L634)),ISNUMBER(FIND("7F",ScheduleCompile!L634)),ISNUMBER(FIND("9F",ScheduleCompile!L634)),ISNUMBER(FIND("4F",ScheduleCompile!L634))),VALUE(LEFT(ScheduleCompile!L634,FIND("F",ScheduleCompile!L634)-1)),ScheduleCompile!L634)))))),ISTEXT(ScheduleCompile!#REF!)),"ENDTABLE",IF(ISERROR(IF(ScheduleCompile!L634="Off",0,IF(ScheduleCompile!L634="On",1,IF(ISNUMBER(ScheduleCompile!L634),ScheduleCompile!L634/1,IF(ISTEXT(ScheduleCompile!L634),IF(OR(ISNUMBER(FIND("5F",ScheduleCompile!L634)),ISNUMBER(FIND("0F",ScheduleCompile!L634)),ISNUMBER(FIND("8F",ScheduleCompile!L634)),ISNUMBER(FIND("1F",ScheduleCompile!L634)),ISNUMBER(FIND("2F",ScheduleCompile!L634)),ISNUMBER(FIND("3F",ScheduleCompile!L634)),ISNUMBER(FIND("6F",ScheduleCompile!L634)),ISNUMBER(FIND("7F",ScheduleCompile!L634)),ISNUMBER(FIND("9F",ScheduleCompile!L634)),ISNUMBER(FIND("4F",ScheduleCompile!L634))),VALUE(LEFT(ScheduleCompile!L634,FIND("F",ScheduleCompile!L634)-1)),ScheduleCompile!L634)))))),"",IF(ScheduleCompile!L634="Off",0,IF(ScheduleCompile!L634="On",1,IF(ISNUMBER(ScheduleCompile!L634),ScheduleCompile!L634/1,IF(ISTEXT(ScheduleCompile!L634),IF(OR(ISNUMBER(FIND("5F",ScheduleCompile!L634)),ISNUMBER(FIND("0F",ScheduleCompile!L634)),ISNUMBER(FIND("8F",ScheduleCompile!L634)),ISNUMBER(FIND("1F",ScheduleCompile!L634)),ISNUMBER(FIND("2F",ScheduleCompile!L634)),ISNUMBER(FIND("3F",ScheduleCompile!L634)),ISNUMBER(FIND("6F",ScheduleCompile!L634)),ISNUMBER(FIND("7F",ScheduleCompile!L634)),ISNUMBER(FIND("9F",ScheduleCompile!L634)),ISNUMBER(FIND("4F",ScheduleCompile!L634))),VALUE(LEFT(ScheduleCompile!L634,FIND("F",ScheduleCompile!L634)-1)),ScheduleCompile!L634)))))))</f>
        <v>64.5</v>
      </c>
      <c r="R641" s="1">
        <f>IF(AND(ISERROR(IF(ScheduleCompile!M634="Off",0,IF(ScheduleCompile!M634="On",1,IF(ISNUMBER(ScheduleCompile!M634),ScheduleCompile!M634/1,IF(ISTEXT(ScheduleCompile!M634),IF(OR(ISNUMBER(FIND("5F",ScheduleCompile!M634)),ISNUMBER(FIND("0F",ScheduleCompile!M634)),ISNUMBER(FIND("8F",ScheduleCompile!M634)),ISNUMBER(FIND("1F",ScheduleCompile!M634)),ISNUMBER(FIND("2F",ScheduleCompile!M634)),ISNUMBER(FIND("3F",ScheduleCompile!M634)),ISNUMBER(FIND("6F",ScheduleCompile!M634)),ISNUMBER(FIND("7F",ScheduleCompile!M634)),ISNUMBER(FIND("9F",ScheduleCompile!M634)),ISNUMBER(FIND("4F",ScheduleCompile!M634))),VALUE(LEFT(ScheduleCompile!M634,FIND("F",ScheduleCompile!M634)-1)),ScheduleCompile!M634)))))),ISTEXT(ScheduleCompile!#REF!)),"ENDTABLE",IF(ISERROR(IF(ScheduleCompile!M634="Off",0,IF(ScheduleCompile!M634="On",1,IF(ISNUMBER(ScheduleCompile!M634),ScheduleCompile!M634/1,IF(ISTEXT(ScheduleCompile!M634),IF(OR(ISNUMBER(FIND("5F",ScheduleCompile!M634)),ISNUMBER(FIND("0F",ScheduleCompile!M634)),ISNUMBER(FIND("8F",ScheduleCompile!M634)),ISNUMBER(FIND("1F",ScheduleCompile!M634)),ISNUMBER(FIND("2F",ScheduleCompile!M634)),ISNUMBER(FIND("3F",ScheduleCompile!M634)),ISNUMBER(FIND("6F",ScheduleCompile!M634)),ISNUMBER(FIND("7F",ScheduleCompile!M634)),ISNUMBER(FIND("9F",ScheduleCompile!M634)),ISNUMBER(FIND("4F",ScheduleCompile!M634))),VALUE(LEFT(ScheduleCompile!M634,FIND("F",ScheduleCompile!M634)-1)),ScheduleCompile!M634)))))),"",IF(ScheduleCompile!M634="Off",0,IF(ScheduleCompile!M634="On",1,IF(ISNUMBER(ScheduleCompile!M634),ScheduleCompile!M634/1,IF(ISTEXT(ScheduleCompile!M634),IF(OR(ISNUMBER(FIND("5F",ScheduleCompile!M634)),ISNUMBER(FIND("0F",ScheduleCompile!M634)),ISNUMBER(FIND("8F",ScheduleCompile!M634)),ISNUMBER(FIND("1F",ScheduleCompile!M634)),ISNUMBER(FIND("2F",ScheduleCompile!M634)),ISNUMBER(FIND("3F",ScheduleCompile!M634)),ISNUMBER(FIND("6F",ScheduleCompile!M634)),ISNUMBER(FIND("7F",ScheduleCompile!M634)),ISNUMBER(FIND("9F",ScheduleCompile!M634)),ISNUMBER(FIND("4F",ScheduleCompile!M634))),VALUE(LEFT(ScheduleCompile!M634,FIND("F",ScheduleCompile!M634)-1)),ScheduleCompile!M634)))))))</f>
        <v>64.5</v>
      </c>
      <c r="S641" s="1">
        <f>IF(AND(ISERROR(IF(ScheduleCompile!N634="Off",0,IF(ScheduleCompile!N634="On",1,IF(ISNUMBER(ScheduleCompile!N634),ScheduleCompile!N634/1,IF(ISTEXT(ScheduleCompile!N634),IF(OR(ISNUMBER(FIND("5F",ScheduleCompile!N634)),ISNUMBER(FIND("0F",ScheduleCompile!N634)),ISNUMBER(FIND("8F",ScheduleCompile!N634)),ISNUMBER(FIND("1F",ScheduleCompile!N634)),ISNUMBER(FIND("2F",ScheduleCompile!N634)),ISNUMBER(FIND("3F",ScheduleCompile!N634)),ISNUMBER(FIND("6F",ScheduleCompile!N634)),ISNUMBER(FIND("7F",ScheduleCompile!N634)),ISNUMBER(FIND("9F",ScheduleCompile!N634)),ISNUMBER(FIND("4F",ScheduleCompile!N634))),VALUE(LEFT(ScheduleCompile!N634,FIND("F",ScheduleCompile!N634)-1)),ScheduleCompile!N634)))))),ISTEXT(ScheduleCompile!#REF!)),"ENDTABLE",IF(ISERROR(IF(ScheduleCompile!N634="Off",0,IF(ScheduleCompile!N634="On",1,IF(ISNUMBER(ScheduleCompile!N634),ScheduleCompile!N634/1,IF(ISTEXT(ScheduleCompile!N634),IF(OR(ISNUMBER(FIND("5F",ScheduleCompile!N634)),ISNUMBER(FIND("0F",ScheduleCompile!N634)),ISNUMBER(FIND("8F",ScheduleCompile!N634)),ISNUMBER(FIND("1F",ScheduleCompile!N634)),ISNUMBER(FIND("2F",ScheduleCompile!N634)),ISNUMBER(FIND("3F",ScheduleCompile!N634)),ISNUMBER(FIND("6F",ScheduleCompile!N634)),ISNUMBER(FIND("7F",ScheduleCompile!N634)),ISNUMBER(FIND("9F",ScheduleCompile!N634)),ISNUMBER(FIND("4F",ScheduleCompile!N634))),VALUE(LEFT(ScheduleCompile!N634,FIND("F",ScheduleCompile!N634)-1)),ScheduleCompile!N634)))))),"",IF(ScheduleCompile!N634="Off",0,IF(ScheduleCompile!N634="On",1,IF(ISNUMBER(ScheduleCompile!N634),ScheduleCompile!N634/1,IF(ISTEXT(ScheduleCompile!N634),IF(OR(ISNUMBER(FIND("5F",ScheduleCompile!N634)),ISNUMBER(FIND("0F",ScheduleCompile!N634)),ISNUMBER(FIND("8F",ScheduleCompile!N634)),ISNUMBER(FIND("1F",ScheduleCompile!N634)),ISNUMBER(FIND("2F",ScheduleCompile!N634)),ISNUMBER(FIND("3F",ScheduleCompile!N634)),ISNUMBER(FIND("6F",ScheduleCompile!N634)),ISNUMBER(FIND("7F",ScheduleCompile!N634)),ISNUMBER(FIND("9F",ScheduleCompile!N634)),ISNUMBER(FIND("4F",ScheduleCompile!N634))),VALUE(LEFT(ScheduleCompile!N634,FIND("F",ScheduleCompile!N634)-1)),ScheduleCompile!N634)))))))</f>
        <v>64.5</v>
      </c>
      <c r="T641" s="1">
        <f>IF(AND(ISERROR(IF(ScheduleCompile!O634="Off",0,IF(ScheduleCompile!O634="On",1,IF(ISNUMBER(ScheduleCompile!O634),ScheduleCompile!O634/1,IF(ISTEXT(ScheduleCompile!O634),IF(OR(ISNUMBER(FIND("5F",ScheduleCompile!O634)),ISNUMBER(FIND("0F",ScheduleCompile!O634)),ISNUMBER(FIND("8F",ScheduleCompile!O634)),ISNUMBER(FIND("1F",ScheduleCompile!O634)),ISNUMBER(FIND("2F",ScheduleCompile!O634)),ISNUMBER(FIND("3F",ScheduleCompile!O634)),ISNUMBER(FIND("6F",ScheduleCompile!O634)),ISNUMBER(FIND("7F",ScheduleCompile!O634)),ISNUMBER(FIND("9F",ScheduleCompile!O634)),ISNUMBER(FIND("4F",ScheduleCompile!O634))),VALUE(LEFT(ScheduleCompile!O634,FIND("F",ScheduleCompile!O634)-1)),ScheduleCompile!O634)))))),ISTEXT(ScheduleCompile!#REF!)),"ENDTABLE",IF(ISERROR(IF(ScheduleCompile!O634="Off",0,IF(ScheduleCompile!O634="On",1,IF(ISNUMBER(ScheduleCompile!O634),ScheduleCompile!O634/1,IF(ISTEXT(ScheduleCompile!O634),IF(OR(ISNUMBER(FIND("5F",ScheduleCompile!O634)),ISNUMBER(FIND("0F",ScheduleCompile!O634)),ISNUMBER(FIND("8F",ScheduleCompile!O634)),ISNUMBER(FIND("1F",ScheduleCompile!O634)),ISNUMBER(FIND("2F",ScheduleCompile!O634)),ISNUMBER(FIND("3F",ScheduleCompile!O634)),ISNUMBER(FIND("6F",ScheduleCompile!O634)),ISNUMBER(FIND("7F",ScheduleCompile!O634)),ISNUMBER(FIND("9F",ScheduleCompile!O634)),ISNUMBER(FIND("4F",ScheduleCompile!O634))),VALUE(LEFT(ScheduleCompile!O634,FIND("F",ScheduleCompile!O634)-1)),ScheduleCompile!O634)))))),"",IF(ScheduleCompile!O634="Off",0,IF(ScheduleCompile!O634="On",1,IF(ISNUMBER(ScheduleCompile!O634),ScheduleCompile!O634/1,IF(ISTEXT(ScheduleCompile!O634),IF(OR(ISNUMBER(FIND("5F",ScheduleCompile!O634)),ISNUMBER(FIND("0F",ScheduleCompile!O634)),ISNUMBER(FIND("8F",ScheduleCompile!O634)),ISNUMBER(FIND("1F",ScheduleCompile!O634)),ISNUMBER(FIND("2F",ScheduleCompile!O634)),ISNUMBER(FIND("3F",ScheduleCompile!O634)),ISNUMBER(FIND("6F",ScheduleCompile!O634)),ISNUMBER(FIND("7F",ScheduleCompile!O634)),ISNUMBER(FIND("9F",ScheduleCompile!O634)),ISNUMBER(FIND("4F",ScheduleCompile!O634))),VALUE(LEFT(ScheduleCompile!O634,FIND("F",ScheduleCompile!O634)-1)),ScheduleCompile!O634)))))))</f>
        <v>64.5</v>
      </c>
      <c r="U641" s="1">
        <f>IF(AND(ISERROR(IF(ScheduleCompile!P634="Off",0,IF(ScheduleCompile!P634="On",1,IF(ISNUMBER(ScheduleCompile!P634),ScheduleCompile!P634/1,IF(ISTEXT(ScheduleCompile!P634),IF(OR(ISNUMBER(FIND("5F",ScheduleCompile!P634)),ISNUMBER(FIND("0F",ScheduleCompile!P634)),ISNUMBER(FIND("8F",ScheduleCompile!P634)),ISNUMBER(FIND("1F",ScheduleCompile!P634)),ISNUMBER(FIND("2F",ScheduleCompile!P634)),ISNUMBER(FIND("3F",ScheduleCompile!P634)),ISNUMBER(FIND("6F",ScheduleCompile!P634)),ISNUMBER(FIND("7F",ScheduleCompile!P634)),ISNUMBER(FIND("9F",ScheduleCompile!P634)),ISNUMBER(FIND("4F",ScheduleCompile!P634))),VALUE(LEFT(ScheduleCompile!P634,FIND("F",ScheduleCompile!P634)-1)),ScheduleCompile!P634)))))),ISTEXT(ScheduleCompile!#REF!)),"ENDTABLE",IF(ISERROR(IF(ScheduleCompile!P634="Off",0,IF(ScheduleCompile!P634="On",1,IF(ISNUMBER(ScheduleCompile!P634),ScheduleCompile!P634/1,IF(ISTEXT(ScheduleCompile!P634),IF(OR(ISNUMBER(FIND("5F",ScheduleCompile!P634)),ISNUMBER(FIND("0F",ScheduleCompile!P634)),ISNUMBER(FIND("8F",ScheduleCompile!P634)),ISNUMBER(FIND("1F",ScheduleCompile!P634)),ISNUMBER(FIND("2F",ScheduleCompile!P634)),ISNUMBER(FIND("3F",ScheduleCompile!P634)),ISNUMBER(FIND("6F",ScheduleCompile!P634)),ISNUMBER(FIND("7F",ScheduleCompile!P634)),ISNUMBER(FIND("9F",ScheduleCompile!P634)),ISNUMBER(FIND("4F",ScheduleCompile!P634))),VALUE(LEFT(ScheduleCompile!P634,FIND("F",ScheduleCompile!P634)-1)),ScheduleCompile!P634)))))),"",IF(ScheduleCompile!P634="Off",0,IF(ScheduleCompile!P634="On",1,IF(ISNUMBER(ScheduleCompile!P634),ScheduleCompile!P634/1,IF(ISTEXT(ScheduleCompile!P634),IF(OR(ISNUMBER(FIND("5F",ScheduleCompile!P634)),ISNUMBER(FIND("0F",ScheduleCompile!P634)),ISNUMBER(FIND("8F",ScheduleCompile!P634)),ISNUMBER(FIND("1F",ScheduleCompile!P634)),ISNUMBER(FIND("2F",ScheduleCompile!P634)),ISNUMBER(FIND("3F",ScheduleCompile!P634)),ISNUMBER(FIND("6F",ScheduleCompile!P634)),ISNUMBER(FIND("7F",ScheduleCompile!P634)),ISNUMBER(FIND("9F",ScheduleCompile!P634)),ISNUMBER(FIND("4F",ScheduleCompile!P634))),VALUE(LEFT(ScheduleCompile!P634,FIND("F",ScheduleCompile!P634)-1)),ScheduleCompile!P634)))))))</f>
        <v>64.5</v>
      </c>
      <c r="V641" s="1">
        <f>IF(AND(ISERROR(IF(ScheduleCompile!Q634="Off",0,IF(ScheduleCompile!Q634="On",1,IF(ISNUMBER(ScheduleCompile!Q634),ScheduleCompile!Q634/1,IF(ISTEXT(ScheduleCompile!Q634),IF(OR(ISNUMBER(FIND("5F",ScheduleCompile!Q634)),ISNUMBER(FIND("0F",ScheduleCompile!Q634)),ISNUMBER(FIND("8F",ScheduleCompile!Q634)),ISNUMBER(FIND("1F",ScheduleCompile!Q634)),ISNUMBER(FIND("2F",ScheduleCompile!Q634)),ISNUMBER(FIND("3F",ScheduleCompile!Q634)),ISNUMBER(FIND("6F",ScheduleCompile!Q634)),ISNUMBER(FIND("7F",ScheduleCompile!Q634)),ISNUMBER(FIND("9F",ScheduleCompile!Q634)),ISNUMBER(FIND("4F",ScheduleCompile!Q634))),VALUE(LEFT(ScheduleCompile!Q634,FIND("F",ScheduleCompile!Q634)-1)),ScheduleCompile!Q634)))))),ISTEXT(ScheduleCompile!#REF!)),"ENDTABLE",IF(ISERROR(IF(ScheduleCompile!Q634="Off",0,IF(ScheduleCompile!Q634="On",1,IF(ISNUMBER(ScheduleCompile!Q634),ScheduleCompile!Q634/1,IF(ISTEXT(ScheduleCompile!Q634),IF(OR(ISNUMBER(FIND("5F",ScheduleCompile!Q634)),ISNUMBER(FIND("0F",ScheduleCompile!Q634)),ISNUMBER(FIND("8F",ScheduleCompile!Q634)),ISNUMBER(FIND("1F",ScheduleCompile!Q634)),ISNUMBER(FIND("2F",ScheduleCompile!Q634)),ISNUMBER(FIND("3F",ScheduleCompile!Q634)),ISNUMBER(FIND("6F",ScheduleCompile!Q634)),ISNUMBER(FIND("7F",ScheduleCompile!Q634)),ISNUMBER(FIND("9F",ScheduleCompile!Q634)),ISNUMBER(FIND("4F",ScheduleCompile!Q634))),VALUE(LEFT(ScheduleCompile!Q634,FIND("F",ScheduleCompile!Q634)-1)),ScheduleCompile!Q634)))))),"",IF(ScheduleCompile!Q634="Off",0,IF(ScheduleCompile!Q634="On",1,IF(ISNUMBER(ScheduleCompile!Q634),ScheduleCompile!Q634/1,IF(ISTEXT(ScheduleCompile!Q634),IF(OR(ISNUMBER(FIND("5F",ScheduleCompile!Q634)),ISNUMBER(FIND("0F",ScheduleCompile!Q634)),ISNUMBER(FIND("8F",ScheduleCompile!Q634)),ISNUMBER(FIND("1F",ScheduleCompile!Q634)),ISNUMBER(FIND("2F",ScheduleCompile!Q634)),ISNUMBER(FIND("3F",ScheduleCompile!Q634)),ISNUMBER(FIND("6F",ScheduleCompile!Q634)),ISNUMBER(FIND("7F",ScheduleCompile!Q634)),ISNUMBER(FIND("9F",ScheduleCompile!Q634)),ISNUMBER(FIND("4F",ScheduleCompile!Q634))),VALUE(LEFT(ScheduleCompile!Q634,FIND("F",ScheduleCompile!Q634)-1)),ScheduleCompile!Q634)))))))</f>
        <v>64.5</v>
      </c>
      <c r="W641" s="1">
        <f>IF(AND(ISERROR(IF(ScheduleCompile!R634="Off",0,IF(ScheduleCompile!R634="On",1,IF(ISNUMBER(ScheduleCompile!R634),ScheduleCompile!R634/1,IF(ISTEXT(ScheduleCompile!R634),IF(OR(ISNUMBER(FIND("5F",ScheduleCompile!R634)),ISNUMBER(FIND("0F",ScheduleCompile!R634)),ISNUMBER(FIND("8F",ScheduleCompile!R634)),ISNUMBER(FIND("1F",ScheduleCompile!R634)),ISNUMBER(FIND("2F",ScheduleCompile!R634)),ISNUMBER(FIND("3F",ScheduleCompile!R634)),ISNUMBER(FIND("6F",ScheduleCompile!R634)),ISNUMBER(FIND("7F",ScheduleCompile!R634)),ISNUMBER(FIND("9F",ScheduleCompile!R634)),ISNUMBER(FIND("4F",ScheduleCompile!R634))),VALUE(LEFT(ScheduleCompile!R634,FIND("F",ScheduleCompile!R634)-1)),ScheduleCompile!R634)))))),ISTEXT(ScheduleCompile!#REF!)),"ENDTABLE",IF(ISERROR(IF(ScheduleCompile!R634="Off",0,IF(ScheduleCompile!R634="On",1,IF(ISNUMBER(ScheduleCompile!R634),ScheduleCompile!R634/1,IF(ISTEXT(ScheduleCompile!R634),IF(OR(ISNUMBER(FIND("5F",ScheduleCompile!R634)),ISNUMBER(FIND("0F",ScheduleCompile!R634)),ISNUMBER(FIND("8F",ScheduleCompile!R634)),ISNUMBER(FIND("1F",ScheduleCompile!R634)),ISNUMBER(FIND("2F",ScheduleCompile!R634)),ISNUMBER(FIND("3F",ScheduleCompile!R634)),ISNUMBER(FIND("6F",ScheduleCompile!R634)),ISNUMBER(FIND("7F",ScheduleCompile!R634)),ISNUMBER(FIND("9F",ScheduleCompile!R634)),ISNUMBER(FIND("4F",ScheduleCompile!R634))),VALUE(LEFT(ScheduleCompile!R634,FIND("F",ScheduleCompile!R634)-1)),ScheduleCompile!R634)))))),"",IF(ScheduleCompile!R634="Off",0,IF(ScheduleCompile!R634="On",1,IF(ISNUMBER(ScheduleCompile!R634),ScheduleCompile!R634/1,IF(ISTEXT(ScheduleCompile!R634),IF(OR(ISNUMBER(FIND("5F",ScheduleCompile!R634)),ISNUMBER(FIND("0F",ScheduleCompile!R634)),ISNUMBER(FIND("8F",ScheduleCompile!R634)),ISNUMBER(FIND("1F",ScheduleCompile!R634)),ISNUMBER(FIND("2F",ScheduleCompile!R634)),ISNUMBER(FIND("3F",ScheduleCompile!R634)),ISNUMBER(FIND("6F",ScheduleCompile!R634)),ISNUMBER(FIND("7F",ScheduleCompile!R634)),ISNUMBER(FIND("9F",ScheduleCompile!R634)),ISNUMBER(FIND("4F",ScheduleCompile!R634))),VALUE(LEFT(ScheduleCompile!R634,FIND("F",ScheduleCompile!R634)-1)),ScheduleCompile!R634)))))))</f>
        <v>64.5</v>
      </c>
      <c r="X641" s="1">
        <f>IF(AND(ISERROR(IF(ScheduleCompile!S634="Off",0,IF(ScheduleCompile!S634="On",1,IF(ISNUMBER(ScheduleCompile!S634),ScheduleCompile!S634/1,IF(ISTEXT(ScheduleCompile!S634),IF(OR(ISNUMBER(FIND("5F",ScheduleCompile!S634)),ISNUMBER(FIND("0F",ScheduleCompile!S634)),ISNUMBER(FIND("8F",ScheduleCompile!S634)),ISNUMBER(FIND("1F",ScheduleCompile!S634)),ISNUMBER(FIND("2F",ScheduleCompile!S634)),ISNUMBER(FIND("3F",ScheduleCompile!S634)),ISNUMBER(FIND("6F",ScheduleCompile!S634)),ISNUMBER(FIND("7F",ScheduleCompile!S634)),ISNUMBER(FIND("9F",ScheduleCompile!S634)),ISNUMBER(FIND("4F",ScheduleCompile!S634))),VALUE(LEFT(ScheduleCompile!S634,FIND("F",ScheduleCompile!S634)-1)),ScheduleCompile!S634)))))),ISTEXT(ScheduleCompile!#REF!)),"ENDTABLE",IF(ISERROR(IF(ScheduleCompile!S634="Off",0,IF(ScheduleCompile!S634="On",1,IF(ISNUMBER(ScheduleCompile!S634),ScheduleCompile!S634/1,IF(ISTEXT(ScheduleCompile!S634),IF(OR(ISNUMBER(FIND("5F",ScheduleCompile!S634)),ISNUMBER(FIND("0F",ScheduleCompile!S634)),ISNUMBER(FIND("8F",ScheduleCompile!S634)),ISNUMBER(FIND("1F",ScheduleCompile!S634)),ISNUMBER(FIND("2F",ScheduleCompile!S634)),ISNUMBER(FIND("3F",ScheduleCompile!S634)),ISNUMBER(FIND("6F",ScheduleCompile!S634)),ISNUMBER(FIND("7F",ScheduleCompile!S634)),ISNUMBER(FIND("9F",ScheduleCompile!S634)),ISNUMBER(FIND("4F",ScheduleCompile!S634))),VALUE(LEFT(ScheduleCompile!S634,FIND("F",ScheduleCompile!S634)-1)),ScheduleCompile!S634)))))),"",IF(ScheduleCompile!S634="Off",0,IF(ScheduleCompile!S634="On",1,IF(ISNUMBER(ScheduleCompile!S634),ScheduleCompile!S634/1,IF(ISTEXT(ScheduleCompile!S634),IF(OR(ISNUMBER(FIND("5F",ScheduleCompile!S634)),ISNUMBER(FIND("0F",ScheduleCompile!S634)),ISNUMBER(FIND("8F",ScheduleCompile!S634)),ISNUMBER(FIND("1F",ScheduleCompile!S634)),ISNUMBER(FIND("2F",ScheduleCompile!S634)),ISNUMBER(FIND("3F",ScheduleCompile!S634)),ISNUMBER(FIND("6F",ScheduleCompile!S634)),ISNUMBER(FIND("7F",ScheduleCompile!S634)),ISNUMBER(FIND("9F",ScheduleCompile!S634)),ISNUMBER(FIND("4F",ScheduleCompile!S634))),VALUE(LEFT(ScheduleCompile!S634,FIND("F",ScheduleCompile!S634)-1)),ScheduleCompile!S634)))))))</f>
        <v>64.5</v>
      </c>
      <c r="Y641" s="1">
        <f>IF(AND(ISERROR(IF(ScheduleCompile!T634="Off",0,IF(ScheduleCompile!T634="On",1,IF(ISNUMBER(ScheduleCompile!T634),ScheduleCompile!T634/1,IF(ISTEXT(ScheduleCompile!T634),IF(OR(ISNUMBER(FIND("5F",ScheduleCompile!T634)),ISNUMBER(FIND("0F",ScheduleCompile!T634)),ISNUMBER(FIND("8F",ScheduleCompile!T634)),ISNUMBER(FIND("1F",ScheduleCompile!T634)),ISNUMBER(FIND("2F",ScheduleCompile!T634)),ISNUMBER(FIND("3F",ScheduleCompile!T634)),ISNUMBER(FIND("6F",ScheduleCompile!T634)),ISNUMBER(FIND("7F",ScheduleCompile!T634)),ISNUMBER(FIND("9F",ScheduleCompile!T634)),ISNUMBER(FIND("4F",ScheduleCompile!T634))),VALUE(LEFT(ScheduleCompile!T634,FIND("F",ScheduleCompile!T634)-1)),ScheduleCompile!T634)))))),ISTEXT(ScheduleCompile!#REF!)),"ENDTABLE",IF(ISERROR(IF(ScheduleCompile!T634="Off",0,IF(ScheduleCompile!T634="On",1,IF(ISNUMBER(ScheduleCompile!T634),ScheduleCompile!T634/1,IF(ISTEXT(ScheduleCompile!T634),IF(OR(ISNUMBER(FIND("5F",ScheduleCompile!T634)),ISNUMBER(FIND("0F",ScheduleCompile!T634)),ISNUMBER(FIND("8F",ScheduleCompile!T634)),ISNUMBER(FIND("1F",ScheduleCompile!T634)),ISNUMBER(FIND("2F",ScheduleCompile!T634)),ISNUMBER(FIND("3F",ScheduleCompile!T634)),ISNUMBER(FIND("6F",ScheduleCompile!T634)),ISNUMBER(FIND("7F",ScheduleCompile!T634)),ISNUMBER(FIND("9F",ScheduleCompile!T634)),ISNUMBER(FIND("4F",ScheduleCompile!T634))),VALUE(LEFT(ScheduleCompile!T634,FIND("F",ScheduleCompile!T634)-1)),ScheduleCompile!T634)))))),"",IF(ScheduleCompile!T634="Off",0,IF(ScheduleCompile!T634="On",1,IF(ISNUMBER(ScheduleCompile!T634),ScheduleCompile!T634/1,IF(ISTEXT(ScheduleCompile!T634),IF(OR(ISNUMBER(FIND("5F",ScheduleCompile!T634)),ISNUMBER(FIND("0F",ScheduleCompile!T634)),ISNUMBER(FIND("8F",ScheduleCompile!T634)),ISNUMBER(FIND("1F",ScheduleCompile!T634)),ISNUMBER(FIND("2F",ScheduleCompile!T634)),ISNUMBER(FIND("3F",ScheduleCompile!T634)),ISNUMBER(FIND("6F",ScheduleCompile!T634)),ISNUMBER(FIND("7F",ScheduleCompile!T634)),ISNUMBER(FIND("9F",ScheduleCompile!T634)),ISNUMBER(FIND("4F",ScheduleCompile!T634))),VALUE(LEFT(ScheduleCompile!T634,FIND("F",ScheduleCompile!T634)-1)),ScheduleCompile!T634)))))))</f>
        <v>64.5</v>
      </c>
      <c r="Z641" s="1">
        <f>IF(AND(ISERROR(IF(ScheduleCompile!U634="Off",0,IF(ScheduleCompile!U634="On",1,IF(ISNUMBER(ScheduleCompile!U634),ScheduleCompile!U634/1,IF(ISTEXT(ScheduleCompile!U634),IF(OR(ISNUMBER(FIND("5F",ScheduleCompile!U634)),ISNUMBER(FIND("0F",ScheduleCompile!U634)),ISNUMBER(FIND("8F",ScheduleCompile!U634)),ISNUMBER(FIND("1F",ScheduleCompile!U634)),ISNUMBER(FIND("2F",ScheduleCompile!U634)),ISNUMBER(FIND("3F",ScheduleCompile!U634)),ISNUMBER(FIND("6F",ScheduleCompile!U634)),ISNUMBER(FIND("7F",ScheduleCompile!U634)),ISNUMBER(FIND("9F",ScheduleCompile!U634)),ISNUMBER(FIND("4F",ScheduleCompile!U634))),VALUE(LEFT(ScheduleCompile!U634,FIND("F",ScheduleCompile!U634)-1)),ScheduleCompile!U634)))))),ISTEXT(ScheduleCompile!#REF!)),"ENDTABLE",IF(ISERROR(IF(ScheduleCompile!U634="Off",0,IF(ScheduleCompile!U634="On",1,IF(ISNUMBER(ScheduleCompile!U634),ScheduleCompile!U634/1,IF(ISTEXT(ScheduleCompile!U634),IF(OR(ISNUMBER(FIND("5F",ScheduleCompile!U634)),ISNUMBER(FIND("0F",ScheduleCompile!U634)),ISNUMBER(FIND("8F",ScheduleCompile!U634)),ISNUMBER(FIND("1F",ScheduleCompile!U634)),ISNUMBER(FIND("2F",ScheduleCompile!U634)),ISNUMBER(FIND("3F",ScheduleCompile!U634)),ISNUMBER(FIND("6F",ScheduleCompile!U634)),ISNUMBER(FIND("7F",ScheduleCompile!U634)),ISNUMBER(FIND("9F",ScheduleCompile!U634)),ISNUMBER(FIND("4F",ScheduleCompile!U634))),VALUE(LEFT(ScheduleCompile!U634,FIND("F",ScheduleCompile!U634)-1)),ScheduleCompile!U634)))))),"",IF(ScheduleCompile!U634="Off",0,IF(ScheduleCompile!U634="On",1,IF(ISNUMBER(ScheduleCompile!U634),ScheduleCompile!U634/1,IF(ISTEXT(ScheduleCompile!U634),IF(OR(ISNUMBER(FIND("5F",ScheduleCompile!U634)),ISNUMBER(FIND("0F",ScheduleCompile!U634)),ISNUMBER(FIND("8F",ScheduleCompile!U634)),ISNUMBER(FIND("1F",ScheduleCompile!U634)),ISNUMBER(FIND("2F",ScheduleCompile!U634)),ISNUMBER(FIND("3F",ScheduleCompile!U634)),ISNUMBER(FIND("6F",ScheduleCompile!U634)),ISNUMBER(FIND("7F",ScheduleCompile!U634)),ISNUMBER(FIND("9F",ScheduleCompile!U634)),ISNUMBER(FIND("4F",ScheduleCompile!U634))),VALUE(LEFT(ScheduleCompile!U634,FIND("F",ScheduleCompile!U634)-1)),ScheduleCompile!U634)))))))</f>
        <v>64.5</v>
      </c>
      <c r="AA641" s="1">
        <f>IF(AND(ISERROR(IF(ScheduleCompile!V634="Off",0,IF(ScheduleCompile!V634="On",1,IF(ISNUMBER(ScheduleCompile!V634),ScheduleCompile!V634/1,IF(ISTEXT(ScheduleCompile!V634),IF(OR(ISNUMBER(FIND("5F",ScheduleCompile!V634)),ISNUMBER(FIND("0F",ScheduleCompile!V634)),ISNUMBER(FIND("8F",ScheduleCompile!V634)),ISNUMBER(FIND("1F",ScheduleCompile!V634)),ISNUMBER(FIND("2F",ScheduleCompile!V634)),ISNUMBER(FIND("3F",ScheduleCompile!V634)),ISNUMBER(FIND("6F",ScheduleCompile!V634)),ISNUMBER(FIND("7F",ScheduleCompile!V634)),ISNUMBER(FIND("9F",ScheduleCompile!V634)),ISNUMBER(FIND("4F",ScheduleCompile!V634))),VALUE(LEFT(ScheduleCompile!V634,FIND("F",ScheduleCompile!V634)-1)),ScheduleCompile!V634)))))),ISTEXT(ScheduleCompile!#REF!)),"ENDTABLE",IF(ISERROR(IF(ScheduleCompile!V634="Off",0,IF(ScheduleCompile!V634="On",1,IF(ISNUMBER(ScheduleCompile!V634),ScheduleCompile!V634/1,IF(ISTEXT(ScheduleCompile!V634),IF(OR(ISNUMBER(FIND("5F",ScheduleCompile!V634)),ISNUMBER(FIND("0F",ScheduleCompile!V634)),ISNUMBER(FIND("8F",ScheduleCompile!V634)),ISNUMBER(FIND("1F",ScheduleCompile!V634)),ISNUMBER(FIND("2F",ScheduleCompile!V634)),ISNUMBER(FIND("3F",ScheduleCompile!V634)),ISNUMBER(FIND("6F",ScheduleCompile!V634)),ISNUMBER(FIND("7F",ScheduleCompile!V634)),ISNUMBER(FIND("9F",ScheduleCompile!V634)),ISNUMBER(FIND("4F",ScheduleCompile!V634))),VALUE(LEFT(ScheduleCompile!V634,FIND("F",ScheduleCompile!V634)-1)),ScheduleCompile!V634)))))),"",IF(ScheduleCompile!V634="Off",0,IF(ScheduleCompile!V634="On",1,IF(ISNUMBER(ScheduleCompile!V634),ScheduleCompile!V634/1,IF(ISTEXT(ScheduleCompile!V634),IF(OR(ISNUMBER(FIND("5F",ScheduleCompile!V634)),ISNUMBER(FIND("0F",ScheduleCompile!V634)),ISNUMBER(FIND("8F",ScheduleCompile!V634)),ISNUMBER(FIND("1F",ScheduleCompile!V634)),ISNUMBER(FIND("2F",ScheduleCompile!V634)),ISNUMBER(FIND("3F",ScheduleCompile!V634)),ISNUMBER(FIND("6F",ScheduleCompile!V634)),ISNUMBER(FIND("7F",ScheduleCompile!V634)),ISNUMBER(FIND("9F",ScheduleCompile!V634)),ISNUMBER(FIND("4F",ScheduleCompile!V634))),VALUE(LEFT(ScheduleCompile!V634,FIND("F",ScheduleCompile!V634)-1)),ScheduleCompile!V634)))))))</f>
        <v>64.5</v>
      </c>
      <c r="AB641" s="1">
        <f>IF(AND(ISERROR(IF(ScheduleCompile!W634="Off",0,IF(ScheduleCompile!W634="On",1,IF(ISNUMBER(ScheduleCompile!W634),ScheduleCompile!W634/1,IF(ISTEXT(ScheduleCompile!W634),IF(OR(ISNUMBER(FIND("5F",ScheduleCompile!W634)),ISNUMBER(FIND("0F",ScheduleCompile!W634)),ISNUMBER(FIND("8F",ScheduleCompile!W634)),ISNUMBER(FIND("1F",ScheduleCompile!W634)),ISNUMBER(FIND("2F",ScheduleCompile!W634)),ISNUMBER(FIND("3F",ScheduleCompile!W634)),ISNUMBER(FIND("6F",ScheduleCompile!W634)),ISNUMBER(FIND("7F",ScheduleCompile!W634)),ISNUMBER(FIND("9F",ScheduleCompile!W634)),ISNUMBER(FIND("4F",ScheduleCompile!W634))),VALUE(LEFT(ScheduleCompile!W634,FIND("F",ScheduleCompile!W634)-1)),ScheduleCompile!W634)))))),ISTEXT(ScheduleCompile!#REF!)),"ENDTABLE",IF(ISERROR(IF(ScheduleCompile!W634="Off",0,IF(ScheduleCompile!W634="On",1,IF(ISNUMBER(ScheduleCompile!W634),ScheduleCompile!W634/1,IF(ISTEXT(ScheduleCompile!W634),IF(OR(ISNUMBER(FIND("5F",ScheduleCompile!W634)),ISNUMBER(FIND("0F",ScheduleCompile!W634)),ISNUMBER(FIND("8F",ScheduleCompile!W634)),ISNUMBER(FIND("1F",ScheduleCompile!W634)),ISNUMBER(FIND("2F",ScheduleCompile!W634)),ISNUMBER(FIND("3F",ScheduleCompile!W634)),ISNUMBER(FIND("6F",ScheduleCompile!W634)),ISNUMBER(FIND("7F",ScheduleCompile!W634)),ISNUMBER(FIND("9F",ScheduleCompile!W634)),ISNUMBER(FIND("4F",ScheduleCompile!W634))),VALUE(LEFT(ScheduleCompile!W634,FIND("F",ScheduleCompile!W634)-1)),ScheduleCompile!W634)))))),"",IF(ScheduleCompile!W634="Off",0,IF(ScheduleCompile!W634="On",1,IF(ISNUMBER(ScheduleCompile!W634),ScheduleCompile!W634/1,IF(ISTEXT(ScheduleCompile!W634),IF(OR(ISNUMBER(FIND("5F",ScheduleCompile!W634)),ISNUMBER(FIND("0F",ScheduleCompile!W634)),ISNUMBER(FIND("8F",ScheduleCompile!W634)),ISNUMBER(FIND("1F",ScheduleCompile!W634)),ISNUMBER(FIND("2F",ScheduleCompile!W634)),ISNUMBER(FIND("3F",ScheduleCompile!W634)),ISNUMBER(FIND("6F",ScheduleCompile!W634)),ISNUMBER(FIND("7F",ScheduleCompile!W634)),ISNUMBER(FIND("9F",ScheduleCompile!W634)),ISNUMBER(FIND("4F",ScheduleCompile!W634))),VALUE(LEFT(ScheduleCompile!W634,FIND("F",ScheduleCompile!W634)-1)),ScheduleCompile!W634)))))))</f>
        <v>64.5</v>
      </c>
      <c r="AC641" s="1">
        <f>IF(AND(ISERROR(IF(ScheduleCompile!X634="Off",0,IF(ScheduleCompile!X634="On",1,IF(ISNUMBER(ScheduleCompile!X634),ScheduleCompile!X634/1,IF(ISTEXT(ScheduleCompile!X634),IF(OR(ISNUMBER(FIND("5F",ScheduleCompile!X634)),ISNUMBER(FIND("0F",ScheduleCompile!X634)),ISNUMBER(FIND("8F",ScheduleCompile!X634)),ISNUMBER(FIND("1F",ScheduleCompile!X634)),ISNUMBER(FIND("2F",ScheduleCompile!X634)),ISNUMBER(FIND("3F",ScheduleCompile!X634)),ISNUMBER(FIND("6F",ScheduleCompile!X634)),ISNUMBER(FIND("7F",ScheduleCompile!X634)),ISNUMBER(FIND("9F",ScheduleCompile!X634)),ISNUMBER(FIND("4F",ScheduleCompile!X634))),VALUE(LEFT(ScheduleCompile!X634,FIND("F",ScheduleCompile!X634)-1)),ScheduleCompile!X634)))))),ISTEXT(ScheduleCompile!#REF!)),"ENDTABLE",IF(ISERROR(IF(ScheduleCompile!X634="Off",0,IF(ScheduleCompile!X634="On",1,IF(ISNUMBER(ScheduleCompile!X634),ScheduleCompile!X634/1,IF(ISTEXT(ScheduleCompile!X634),IF(OR(ISNUMBER(FIND("5F",ScheduleCompile!X634)),ISNUMBER(FIND("0F",ScheduleCompile!X634)),ISNUMBER(FIND("8F",ScheduleCompile!X634)),ISNUMBER(FIND("1F",ScheduleCompile!X634)),ISNUMBER(FIND("2F",ScheduleCompile!X634)),ISNUMBER(FIND("3F",ScheduleCompile!X634)),ISNUMBER(FIND("6F",ScheduleCompile!X634)),ISNUMBER(FIND("7F",ScheduleCompile!X634)),ISNUMBER(FIND("9F",ScheduleCompile!X634)),ISNUMBER(FIND("4F",ScheduleCompile!X634))),VALUE(LEFT(ScheduleCompile!X634,FIND("F",ScheduleCompile!X634)-1)),ScheduleCompile!X634)))))),"",IF(ScheduleCompile!X634="Off",0,IF(ScheduleCompile!X634="On",1,IF(ISNUMBER(ScheduleCompile!X634),ScheduleCompile!X634/1,IF(ISTEXT(ScheduleCompile!X634),IF(OR(ISNUMBER(FIND("5F",ScheduleCompile!X634)),ISNUMBER(FIND("0F",ScheduleCompile!X634)),ISNUMBER(FIND("8F",ScheduleCompile!X634)),ISNUMBER(FIND("1F",ScheduleCompile!X634)),ISNUMBER(FIND("2F",ScheduleCompile!X634)),ISNUMBER(FIND("3F",ScheduleCompile!X634)),ISNUMBER(FIND("6F",ScheduleCompile!X634)),ISNUMBER(FIND("7F",ScheduleCompile!X634)),ISNUMBER(FIND("9F",ScheduleCompile!X634)),ISNUMBER(FIND("4F",ScheduleCompile!X634))),VALUE(LEFT(ScheduleCompile!X634,FIND("F",ScheduleCompile!X634)-1)),ScheduleCompile!X634)))))))</f>
        <v>64.5</v>
      </c>
      <c r="AD641" s="1">
        <f>IF(AND(ISERROR(IF(ScheduleCompile!Y634="Off",0,IF(ScheduleCompile!Y634="On",1,IF(ISNUMBER(ScheduleCompile!Y634),ScheduleCompile!Y634/1,IF(ISTEXT(ScheduleCompile!Y634),IF(OR(ISNUMBER(FIND("5F",ScheduleCompile!Y634)),ISNUMBER(FIND("0F",ScheduleCompile!Y634)),ISNUMBER(FIND("8F",ScheduleCompile!Y634)),ISNUMBER(FIND("1F",ScheduleCompile!Y634)),ISNUMBER(FIND("2F",ScheduleCompile!Y634)),ISNUMBER(FIND("3F",ScheduleCompile!Y634)),ISNUMBER(FIND("6F",ScheduleCompile!Y634)),ISNUMBER(FIND("7F",ScheduleCompile!Y634)),ISNUMBER(FIND("9F",ScheduleCompile!Y634)),ISNUMBER(FIND("4F",ScheduleCompile!Y634))),VALUE(LEFT(ScheduleCompile!Y634,FIND("F",ScheduleCompile!Y634)-1)),ScheduleCompile!Y634)))))),ISTEXT(ScheduleCompile!#REF!)),"ENDTABLE",IF(ISERROR(IF(ScheduleCompile!Y634="Off",0,IF(ScheduleCompile!Y634="On",1,IF(ISNUMBER(ScheduleCompile!Y634),ScheduleCompile!Y634/1,IF(ISTEXT(ScheduleCompile!Y634),IF(OR(ISNUMBER(FIND("5F",ScheduleCompile!Y634)),ISNUMBER(FIND("0F",ScheduleCompile!Y634)),ISNUMBER(FIND("8F",ScheduleCompile!Y634)),ISNUMBER(FIND("1F",ScheduleCompile!Y634)),ISNUMBER(FIND("2F",ScheduleCompile!Y634)),ISNUMBER(FIND("3F",ScheduleCompile!Y634)),ISNUMBER(FIND("6F",ScheduleCompile!Y634)),ISNUMBER(FIND("7F",ScheduleCompile!Y634)),ISNUMBER(FIND("9F",ScheduleCompile!Y634)),ISNUMBER(FIND("4F",ScheduleCompile!Y634))),VALUE(LEFT(ScheduleCompile!Y634,FIND("F",ScheduleCompile!Y634)-1)),ScheduleCompile!Y634)))))),"",IF(ScheduleCompile!Y634="Off",0,IF(ScheduleCompile!Y634="On",1,IF(ISNUMBER(ScheduleCompile!Y634),ScheduleCompile!Y634/1,IF(ISTEXT(ScheduleCompile!Y634),IF(OR(ISNUMBER(FIND("5F",ScheduleCompile!Y634)),ISNUMBER(FIND("0F",ScheduleCompile!Y634)),ISNUMBER(FIND("8F",ScheduleCompile!Y634)),ISNUMBER(FIND("1F",ScheduleCompile!Y634)),ISNUMBER(FIND("2F",ScheduleCompile!Y634)),ISNUMBER(FIND("3F",ScheduleCompile!Y634)),ISNUMBER(FIND("6F",ScheduleCompile!Y634)),ISNUMBER(FIND("7F",ScheduleCompile!Y634)),ISNUMBER(FIND("9F",ScheduleCompile!Y634)),ISNUMBER(FIND("4F",ScheduleCompile!Y634))),VALUE(LEFT(ScheduleCompile!Y634,FIND("F",ScheduleCompile!Y634)-1)),ScheduleCompile!Y634)))))))</f>
        <v>64.5</v>
      </c>
    </row>
    <row r="642" spans="1:30" x14ac:dyDescent="0.25">
      <c r="A642" t="str">
        <f t="shared" si="39"/>
        <v>SchDay "WaterMainCZ09Oct"  Type = "Temperature" Hr = (64.4, 64.4, 64.4, 64.4, 64.4, 64.4, 64.4, 64.4, 64.4, 64.4, 64.4, 64.4, 64.4, 64.4, 64.4, 64.4, 64.4, 64.4, 64.4, 64.4, 64.4, 64.4, 64.4, 64.4) ..</v>
      </c>
      <c r="B642" s="1" t="s">
        <v>623</v>
      </c>
      <c r="C642" t="str">
        <f t="shared" si="40"/>
        <v xml:space="preserve">SchDay "WaterMainCZ09Oct"  Type = "Temperature" Hr = </v>
      </c>
      <c r="D642" t="str">
        <f t="shared" si="41"/>
        <v>(64.4, 64.4, 64.4, 64.4, 64.4, 64.4, 64.4, 64.4, 64.4, 64.4, 64.4, 64.4, 64.4, 64.4, 64.4, 64.4, 64.4, 64.4, 64.4, 64.4, 64.4, 64.4, 64.4, 64.4) ..</v>
      </c>
      <c r="E642" s="30" t="str">
        <f>ScheduleCompile!A635</f>
        <v>WaterMainCZ09Oct</v>
      </c>
      <c r="F642" t="str">
        <f t="shared" si="42"/>
        <v>Temperature</v>
      </c>
      <c r="G642" s="1">
        <f>IF(AND(ISERROR(IF(ScheduleCompile!B635="Off",0,IF(ScheduleCompile!B635="On",1,IF(ISNUMBER(ScheduleCompile!B635),ScheduleCompile!B635/1,IF(ISTEXT(ScheduleCompile!B635),IF(OR(ISNUMBER(FIND("5F",ScheduleCompile!B635)),ISNUMBER(FIND("0F",ScheduleCompile!B635)),ISNUMBER(FIND("8F",ScheduleCompile!B635)),ISNUMBER(FIND("1F",ScheduleCompile!B635)),ISNUMBER(FIND("2F",ScheduleCompile!B635)),ISNUMBER(FIND("3F",ScheduleCompile!B635)),ISNUMBER(FIND("6F",ScheduleCompile!B635)),ISNUMBER(FIND("7F",ScheduleCompile!B635)),ISNUMBER(FIND("9F",ScheduleCompile!B635)),ISNUMBER(FIND("4F",ScheduleCompile!B635))),VALUE(LEFT(ScheduleCompile!B635,FIND("F",ScheduleCompile!B635)-1)),ScheduleCompile!B635)))))),ISTEXT(ScheduleCompile!#REF!)),"ENDTABLE",IF(ISERROR(IF(ScheduleCompile!B635="Off",0,IF(ScheduleCompile!B635="On",1,IF(ISNUMBER(ScheduleCompile!B635),ScheduleCompile!B635/1,IF(ISTEXT(ScheduleCompile!B635),IF(OR(ISNUMBER(FIND("5F",ScheduleCompile!B635)),ISNUMBER(FIND("0F",ScheduleCompile!B635)),ISNUMBER(FIND("8F",ScheduleCompile!B635)),ISNUMBER(FIND("1F",ScheduleCompile!B635)),ISNUMBER(FIND("2F",ScheduleCompile!B635)),ISNUMBER(FIND("3F",ScheduleCompile!B635)),ISNUMBER(FIND("6F",ScheduleCompile!B635)),ISNUMBER(FIND("7F",ScheduleCompile!B635)),ISNUMBER(FIND("9F",ScheduleCompile!B635)),ISNUMBER(FIND("4F",ScheduleCompile!B635))),VALUE(LEFT(ScheduleCompile!B635,FIND("F",ScheduleCompile!B635)-1)),ScheduleCompile!B635)))))),"",IF(ScheduleCompile!B635="Off",0,IF(ScheduleCompile!B635="On",1,IF(ISNUMBER(ScheduleCompile!B635),ScheduleCompile!B635/1,IF(ISTEXT(ScheduleCompile!B635),IF(OR(ISNUMBER(FIND("5F",ScheduleCompile!B635)),ISNUMBER(FIND("0F",ScheduleCompile!B635)),ISNUMBER(FIND("8F",ScheduleCompile!B635)),ISNUMBER(FIND("1F",ScheduleCompile!B635)),ISNUMBER(FIND("2F",ScheduleCompile!B635)),ISNUMBER(FIND("3F",ScheduleCompile!B635)),ISNUMBER(FIND("6F",ScheduleCompile!B635)),ISNUMBER(FIND("7F",ScheduleCompile!B635)),ISNUMBER(FIND("9F",ScheduleCompile!B635)),ISNUMBER(FIND("4F",ScheduleCompile!B635))),VALUE(LEFT(ScheduleCompile!B635,FIND("F",ScheduleCompile!B635)-1)),ScheduleCompile!B635)))))))</f>
        <v>64.400000000000006</v>
      </c>
      <c r="H642" s="1">
        <f>IF(AND(ISERROR(IF(ScheduleCompile!C635="Off",0,IF(ScheduleCompile!C635="On",1,IF(ISNUMBER(ScheduleCompile!C635),ScheduleCompile!C635/1,IF(ISTEXT(ScheduleCompile!C635),IF(OR(ISNUMBER(FIND("5F",ScheduleCompile!C635)),ISNUMBER(FIND("0F",ScheduleCompile!C635)),ISNUMBER(FIND("8F",ScheduleCompile!C635)),ISNUMBER(FIND("1F",ScheduleCompile!C635)),ISNUMBER(FIND("2F",ScheduleCompile!C635)),ISNUMBER(FIND("3F",ScheduleCompile!C635)),ISNUMBER(FIND("6F",ScheduleCompile!C635)),ISNUMBER(FIND("7F",ScheduleCompile!C635)),ISNUMBER(FIND("9F",ScheduleCompile!C635)),ISNUMBER(FIND("4F",ScheduleCompile!C635))),VALUE(LEFT(ScheduleCompile!C635,FIND("F",ScheduleCompile!C635)-1)),ScheduleCompile!C635)))))),ISTEXT(ScheduleCompile!#REF!)),"ENDTABLE",IF(ISERROR(IF(ScheduleCompile!C635="Off",0,IF(ScheduleCompile!C635="On",1,IF(ISNUMBER(ScheduleCompile!C635),ScheduleCompile!C635/1,IF(ISTEXT(ScheduleCompile!C635),IF(OR(ISNUMBER(FIND("5F",ScheduleCompile!C635)),ISNUMBER(FIND("0F",ScheduleCompile!C635)),ISNUMBER(FIND("8F",ScheduleCompile!C635)),ISNUMBER(FIND("1F",ScheduleCompile!C635)),ISNUMBER(FIND("2F",ScheduleCompile!C635)),ISNUMBER(FIND("3F",ScheduleCompile!C635)),ISNUMBER(FIND("6F",ScheduleCompile!C635)),ISNUMBER(FIND("7F",ScheduleCompile!C635)),ISNUMBER(FIND("9F",ScheduleCompile!C635)),ISNUMBER(FIND("4F",ScheduleCompile!C635))),VALUE(LEFT(ScheduleCompile!C635,FIND("F",ScheduleCompile!C635)-1)),ScheduleCompile!C635)))))),"",IF(ScheduleCompile!C635="Off",0,IF(ScheduleCompile!C635="On",1,IF(ISNUMBER(ScheduleCompile!C635),ScheduleCompile!C635/1,IF(ISTEXT(ScheduleCompile!C635),IF(OR(ISNUMBER(FIND("5F",ScheduleCompile!C635)),ISNUMBER(FIND("0F",ScheduleCompile!C635)),ISNUMBER(FIND("8F",ScheduleCompile!C635)),ISNUMBER(FIND("1F",ScheduleCompile!C635)),ISNUMBER(FIND("2F",ScheduleCompile!C635)),ISNUMBER(FIND("3F",ScheduleCompile!C635)),ISNUMBER(FIND("6F",ScheduleCompile!C635)),ISNUMBER(FIND("7F",ScheduleCompile!C635)),ISNUMBER(FIND("9F",ScheduleCompile!C635)),ISNUMBER(FIND("4F",ScheduleCompile!C635))),VALUE(LEFT(ScheduleCompile!C635,FIND("F",ScheduleCompile!C635)-1)),ScheduleCompile!C635)))))))</f>
        <v>64.400000000000006</v>
      </c>
      <c r="I642" s="1">
        <f>IF(AND(ISERROR(IF(ScheduleCompile!D635="Off",0,IF(ScheduleCompile!D635="On",1,IF(ISNUMBER(ScheduleCompile!D635),ScheduleCompile!D635/1,IF(ISTEXT(ScheduleCompile!D635),IF(OR(ISNUMBER(FIND("5F",ScheduleCompile!D635)),ISNUMBER(FIND("0F",ScheduleCompile!D635)),ISNUMBER(FIND("8F",ScheduleCompile!D635)),ISNUMBER(FIND("1F",ScheduleCompile!D635)),ISNUMBER(FIND("2F",ScheduleCompile!D635)),ISNUMBER(FIND("3F",ScheduleCompile!D635)),ISNUMBER(FIND("6F",ScheduleCompile!D635)),ISNUMBER(FIND("7F",ScheduleCompile!D635)),ISNUMBER(FIND("9F",ScheduleCompile!D635)),ISNUMBER(FIND("4F",ScheduleCompile!D635))),VALUE(LEFT(ScheduleCompile!D635,FIND("F",ScheduleCompile!D635)-1)),ScheduleCompile!D635)))))),ISTEXT(ScheduleCompile!#REF!)),"ENDTABLE",IF(ISERROR(IF(ScheduleCompile!D635="Off",0,IF(ScheduleCompile!D635="On",1,IF(ISNUMBER(ScheduleCompile!D635),ScheduleCompile!D635/1,IF(ISTEXT(ScheduleCompile!D635),IF(OR(ISNUMBER(FIND("5F",ScheduleCompile!D635)),ISNUMBER(FIND("0F",ScheduleCompile!D635)),ISNUMBER(FIND("8F",ScheduleCompile!D635)),ISNUMBER(FIND("1F",ScheduleCompile!D635)),ISNUMBER(FIND("2F",ScheduleCompile!D635)),ISNUMBER(FIND("3F",ScheduleCompile!D635)),ISNUMBER(FIND("6F",ScheduleCompile!D635)),ISNUMBER(FIND("7F",ScheduleCompile!D635)),ISNUMBER(FIND("9F",ScheduleCompile!D635)),ISNUMBER(FIND("4F",ScheduleCompile!D635))),VALUE(LEFT(ScheduleCompile!D635,FIND("F",ScheduleCompile!D635)-1)),ScheduleCompile!D635)))))),"",IF(ScheduleCompile!D635="Off",0,IF(ScheduleCompile!D635="On",1,IF(ISNUMBER(ScheduleCompile!D635),ScheduleCompile!D635/1,IF(ISTEXT(ScheduleCompile!D635),IF(OR(ISNUMBER(FIND("5F",ScheduleCompile!D635)),ISNUMBER(FIND("0F",ScheduleCompile!D635)),ISNUMBER(FIND("8F",ScheduleCompile!D635)),ISNUMBER(FIND("1F",ScheduleCompile!D635)),ISNUMBER(FIND("2F",ScheduleCompile!D635)),ISNUMBER(FIND("3F",ScheduleCompile!D635)),ISNUMBER(FIND("6F",ScheduleCompile!D635)),ISNUMBER(FIND("7F",ScheduleCompile!D635)),ISNUMBER(FIND("9F",ScheduleCompile!D635)),ISNUMBER(FIND("4F",ScheduleCompile!D635))),VALUE(LEFT(ScheduleCompile!D635,FIND("F",ScheduleCompile!D635)-1)),ScheduleCompile!D635)))))))</f>
        <v>64.400000000000006</v>
      </c>
      <c r="J642" s="1">
        <f>IF(AND(ISERROR(IF(ScheduleCompile!E635="Off",0,IF(ScheduleCompile!E635="On",1,IF(ISNUMBER(ScheduleCompile!E635),ScheduleCompile!E635/1,IF(ISTEXT(ScheduleCompile!E635),IF(OR(ISNUMBER(FIND("5F",ScheduleCompile!E635)),ISNUMBER(FIND("0F",ScheduleCompile!E635)),ISNUMBER(FIND("8F",ScheduleCompile!E635)),ISNUMBER(FIND("1F",ScheduleCompile!E635)),ISNUMBER(FIND("2F",ScheduleCompile!E635)),ISNUMBER(FIND("3F",ScheduleCompile!E635)),ISNUMBER(FIND("6F",ScheduleCompile!E635)),ISNUMBER(FIND("7F",ScheduleCompile!E635)),ISNUMBER(FIND("9F",ScheduleCompile!E635)),ISNUMBER(FIND("4F",ScheduleCompile!E635))),VALUE(LEFT(ScheduleCompile!E635,FIND("F",ScheduleCompile!E635)-1)),ScheduleCompile!E635)))))),ISTEXT(ScheduleCompile!#REF!)),"ENDTABLE",IF(ISERROR(IF(ScheduleCompile!E635="Off",0,IF(ScheduleCompile!E635="On",1,IF(ISNUMBER(ScheduleCompile!E635),ScheduleCompile!E635/1,IF(ISTEXT(ScheduleCompile!E635),IF(OR(ISNUMBER(FIND("5F",ScheduleCompile!E635)),ISNUMBER(FIND("0F",ScheduleCompile!E635)),ISNUMBER(FIND("8F",ScheduleCompile!E635)),ISNUMBER(FIND("1F",ScheduleCompile!E635)),ISNUMBER(FIND("2F",ScheduleCompile!E635)),ISNUMBER(FIND("3F",ScheduleCompile!E635)),ISNUMBER(FIND("6F",ScheduleCompile!E635)),ISNUMBER(FIND("7F",ScheduleCompile!E635)),ISNUMBER(FIND("9F",ScheduleCompile!E635)),ISNUMBER(FIND("4F",ScheduleCompile!E635))),VALUE(LEFT(ScheduleCompile!E635,FIND("F",ScheduleCompile!E635)-1)),ScheduleCompile!E635)))))),"",IF(ScheduleCompile!E635="Off",0,IF(ScheduleCompile!E635="On",1,IF(ISNUMBER(ScheduleCompile!E635),ScheduleCompile!E635/1,IF(ISTEXT(ScheduleCompile!E635),IF(OR(ISNUMBER(FIND("5F",ScheduleCompile!E635)),ISNUMBER(FIND("0F",ScheduleCompile!E635)),ISNUMBER(FIND("8F",ScheduleCompile!E635)),ISNUMBER(FIND("1F",ScheduleCompile!E635)),ISNUMBER(FIND("2F",ScheduleCompile!E635)),ISNUMBER(FIND("3F",ScheduleCompile!E635)),ISNUMBER(FIND("6F",ScheduleCompile!E635)),ISNUMBER(FIND("7F",ScheduleCompile!E635)),ISNUMBER(FIND("9F",ScheduleCompile!E635)),ISNUMBER(FIND("4F",ScheduleCompile!E635))),VALUE(LEFT(ScheduleCompile!E635,FIND("F",ScheduleCompile!E635)-1)),ScheduleCompile!E635)))))))</f>
        <v>64.400000000000006</v>
      </c>
      <c r="K642" s="1">
        <f>IF(AND(ISERROR(IF(ScheduleCompile!F635="Off",0,IF(ScheduleCompile!F635="On",1,IF(ISNUMBER(ScheduleCompile!F635),ScheduleCompile!F635/1,IF(ISTEXT(ScheduleCompile!F635),IF(OR(ISNUMBER(FIND("5F",ScheduleCompile!F635)),ISNUMBER(FIND("0F",ScheduleCompile!F635)),ISNUMBER(FIND("8F",ScheduleCompile!F635)),ISNUMBER(FIND("1F",ScheduleCompile!F635)),ISNUMBER(FIND("2F",ScheduleCompile!F635)),ISNUMBER(FIND("3F",ScheduleCompile!F635)),ISNUMBER(FIND("6F",ScheduleCompile!F635)),ISNUMBER(FIND("7F",ScheduleCompile!F635)),ISNUMBER(FIND("9F",ScheduleCompile!F635)),ISNUMBER(FIND("4F",ScheduleCompile!F635))),VALUE(LEFT(ScheduleCompile!F635,FIND("F",ScheduleCompile!F635)-1)),ScheduleCompile!F635)))))),ISTEXT(ScheduleCompile!#REF!)),"ENDTABLE",IF(ISERROR(IF(ScheduleCompile!F635="Off",0,IF(ScheduleCompile!F635="On",1,IF(ISNUMBER(ScheduleCompile!F635),ScheduleCompile!F635/1,IF(ISTEXT(ScheduleCompile!F635),IF(OR(ISNUMBER(FIND("5F",ScheduleCompile!F635)),ISNUMBER(FIND("0F",ScheduleCompile!F635)),ISNUMBER(FIND("8F",ScheduleCompile!F635)),ISNUMBER(FIND("1F",ScheduleCompile!F635)),ISNUMBER(FIND("2F",ScheduleCompile!F635)),ISNUMBER(FIND("3F",ScheduleCompile!F635)),ISNUMBER(FIND("6F",ScheduleCompile!F635)),ISNUMBER(FIND("7F",ScheduleCompile!F635)),ISNUMBER(FIND("9F",ScheduleCompile!F635)),ISNUMBER(FIND("4F",ScheduleCompile!F635))),VALUE(LEFT(ScheduleCompile!F635,FIND("F",ScheduleCompile!F635)-1)),ScheduleCompile!F635)))))),"",IF(ScheduleCompile!F635="Off",0,IF(ScheduleCompile!F635="On",1,IF(ISNUMBER(ScheduleCompile!F635),ScheduleCompile!F635/1,IF(ISTEXT(ScheduleCompile!F635),IF(OR(ISNUMBER(FIND("5F",ScheduleCompile!F635)),ISNUMBER(FIND("0F",ScheduleCompile!F635)),ISNUMBER(FIND("8F",ScheduleCompile!F635)),ISNUMBER(FIND("1F",ScheduleCompile!F635)),ISNUMBER(FIND("2F",ScheduleCompile!F635)),ISNUMBER(FIND("3F",ScheduleCompile!F635)),ISNUMBER(FIND("6F",ScheduleCompile!F635)),ISNUMBER(FIND("7F",ScheduleCompile!F635)),ISNUMBER(FIND("9F",ScheduleCompile!F635)),ISNUMBER(FIND("4F",ScheduleCompile!F635))),VALUE(LEFT(ScheduleCompile!F635,FIND("F",ScheduleCompile!F635)-1)),ScheduleCompile!F635)))))))</f>
        <v>64.400000000000006</v>
      </c>
      <c r="L642" s="1">
        <f>IF(AND(ISERROR(IF(ScheduleCompile!G635="Off",0,IF(ScheduleCompile!G635="On",1,IF(ISNUMBER(ScheduleCompile!G635),ScheduleCompile!G635/1,IF(ISTEXT(ScheduleCompile!G635),IF(OR(ISNUMBER(FIND("5F",ScheduleCompile!G635)),ISNUMBER(FIND("0F",ScheduleCompile!G635)),ISNUMBER(FIND("8F",ScheduleCompile!G635)),ISNUMBER(FIND("1F",ScheduleCompile!G635)),ISNUMBER(FIND("2F",ScheduleCompile!G635)),ISNUMBER(FIND("3F",ScheduleCompile!G635)),ISNUMBER(FIND("6F",ScheduleCompile!G635)),ISNUMBER(FIND("7F",ScheduleCompile!G635)),ISNUMBER(FIND("9F",ScheduleCompile!G635)),ISNUMBER(FIND("4F",ScheduleCompile!G635))),VALUE(LEFT(ScheduleCompile!G635,FIND("F",ScheduleCompile!G635)-1)),ScheduleCompile!G635)))))),ISTEXT(ScheduleCompile!#REF!)),"ENDTABLE",IF(ISERROR(IF(ScheduleCompile!G635="Off",0,IF(ScheduleCompile!G635="On",1,IF(ISNUMBER(ScheduleCompile!G635),ScheduleCompile!G635/1,IF(ISTEXT(ScheduleCompile!G635),IF(OR(ISNUMBER(FIND("5F",ScheduleCompile!G635)),ISNUMBER(FIND("0F",ScheduleCompile!G635)),ISNUMBER(FIND("8F",ScheduleCompile!G635)),ISNUMBER(FIND("1F",ScheduleCompile!G635)),ISNUMBER(FIND("2F",ScheduleCompile!G635)),ISNUMBER(FIND("3F",ScheduleCompile!G635)),ISNUMBER(FIND("6F",ScheduleCompile!G635)),ISNUMBER(FIND("7F",ScheduleCompile!G635)),ISNUMBER(FIND("9F",ScheduleCompile!G635)),ISNUMBER(FIND("4F",ScheduleCompile!G635))),VALUE(LEFT(ScheduleCompile!G635,FIND("F",ScheduleCompile!G635)-1)),ScheduleCompile!G635)))))),"",IF(ScheduleCompile!G635="Off",0,IF(ScheduleCompile!G635="On",1,IF(ISNUMBER(ScheduleCompile!G635),ScheduleCompile!G635/1,IF(ISTEXT(ScheduleCompile!G635),IF(OR(ISNUMBER(FIND("5F",ScheduleCompile!G635)),ISNUMBER(FIND("0F",ScheduleCompile!G635)),ISNUMBER(FIND("8F",ScheduleCompile!G635)),ISNUMBER(FIND("1F",ScheduleCompile!G635)),ISNUMBER(FIND("2F",ScheduleCompile!G635)),ISNUMBER(FIND("3F",ScheduleCompile!G635)),ISNUMBER(FIND("6F",ScheduleCompile!G635)),ISNUMBER(FIND("7F",ScheduleCompile!G635)),ISNUMBER(FIND("9F",ScheduleCompile!G635)),ISNUMBER(FIND("4F",ScheduleCompile!G635))),VALUE(LEFT(ScheduleCompile!G635,FIND("F",ScheduleCompile!G635)-1)),ScheduleCompile!G635)))))))</f>
        <v>64.400000000000006</v>
      </c>
      <c r="M642" s="1">
        <f>IF(AND(ISERROR(IF(ScheduleCompile!H635="Off",0,IF(ScheduleCompile!H635="On",1,IF(ISNUMBER(ScheduleCompile!H635),ScheduleCompile!H635/1,IF(ISTEXT(ScheduleCompile!H635),IF(OR(ISNUMBER(FIND("5F",ScheduleCompile!H635)),ISNUMBER(FIND("0F",ScheduleCompile!H635)),ISNUMBER(FIND("8F",ScheduleCompile!H635)),ISNUMBER(FIND("1F",ScheduleCompile!H635)),ISNUMBER(FIND("2F",ScheduleCompile!H635)),ISNUMBER(FIND("3F",ScheduleCompile!H635)),ISNUMBER(FIND("6F",ScheduleCompile!H635)),ISNUMBER(FIND("7F",ScheduleCompile!H635)),ISNUMBER(FIND("9F",ScheduleCompile!H635)),ISNUMBER(FIND("4F",ScheduleCompile!H635))),VALUE(LEFT(ScheduleCompile!H635,FIND("F",ScheduleCompile!H635)-1)),ScheduleCompile!H635)))))),ISTEXT(ScheduleCompile!#REF!)),"ENDTABLE",IF(ISERROR(IF(ScheduleCompile!H635="Off",0,IF(ScheduleCompile!H635="On",1,IF(ISNUMBER(ScheduleCompile!H635),ScheduleCompile!H635/1,IF(ISTEXT(ScheduleCompile!H635),IF(OR(ISNUMBER(FIND("5F",ScheduleCompile!H635)),ISNUMBER(FIND("0F",ScheduleCompile!H635)),ISNUMBER(FIND("8F",ScheduleCompile!H635)),ISNUMBER(FIND("1F",ScheduleCompile!H635)),ISNUMBER(FIND("2F",ScheduleCompile!H635)),ISNUMBER(FIND("3F",ScheduleCompile!H635)),ISNUMBER(FIND("6F",ScheduleCompile!H635)),ISNUMBER(FIND("7F",ScheduleCompile!H635)),ISNUMBER(FIND("9F",ScheduleCompile!H635)),ISNUMBER(FIND("4F",ScheduleCompile!H635))),VALUE(LEFT(ScheduleCompile!H635,FIND("F",ScheduleCompile!H635)-1)),ScheduleCompile!H635)))))),"",IF(ScheduleCompile!H635="Off",0,IF(ScheduleCompile!H635="On",1,IF(ISNUMBER(ScheduleCompile!H635),ScheduleCompile!H635/1,IF(ISTEXT(ScheduleCompile!H635),IF(OR(ISNUMBER(FIND("5F",ScheduleCompile!H635)),ISNUMBER(FIND("0F",ScheduleCompile!H635)),ISNUMBER(FIND("8F",ScheduleCompile!H635)),ISNUMBER(FIND("1F",ScheduleCompile!H635)),ISNUMBER(FIND("2F",ScheduleCompile!H635)),ISNUMBER(FIND("3F",ScheduleCompile!H635)),ISNUMBER(FIND("6F",ScheduleCompile!H635)),ISNUMBER(FIND("7F",ScheduleCompile!H635)),ISNUMBER(FIND("9F",ScheduleCompile!H635)),ISNUMBER(FIND("4F",ScheduleCompile!H635))),VALUE(LEFT(ScheduleCompile!H635,FIND("F",ScheduleCompile!H635)-1)),ScheduleCompile!H635)))))))</f>
        <v>64.400000000000006</v>
      </c>
      <c r="N642" s="1">
        <f>IF(AND(ISERROR(IF(ScheduleCompile!I635="Off",0,IF(ScheduleCompile!I635="On",1,IF(ISNUMBER(ScheduleCompile!I635),ScheduleCompile!I635/1,IF(ISTEXT(ScheduleCompile!I635),IF(OR(ISNUMBER(FIND("5F",ScheduleCompile!I635)),ISNUMBER(FIND("0F",ScheduleCompile!I635)),ISNUMBER(FIND("8F",ScheduleCompile!I635)),ISNUMBER(FIND("1F",ScheduleCompile!I635)),ISNUMBER(FIND("2F",ScheduleCompile!I635)),ISNUMBER(FIND("3F",ScheduleCompile!I635)),ISNUMBER(FIND("6F",ScheduleCompile!I635)),ISNUMBER(FIND("7F",ScheduleCompile!I635)),ISNUMBER(FIND("9F",ScheduleCompile!I635)),ISNUMBER(FIND("4F",ScheduleCompile!I635))),VALUE(LEFT(ScheduleCompile!I635,FIND("F",ScheduleCompile!I635)-1)),ScheduleCompile!I635)))))),ISTEXT(ScheduleCompile!#REF!)),"ENDTABLE",IF(ISERROR(IF(ScheduleCompile!I635="Off",0,IF(ScheduleCompile!I635="On",1,IF(ISNUMBER(ScheduleCompile!I635),ScheduleCompile!I635/1,IF(ISTEXT(ScheduleCompile!I635),IF(OR(ISNUMBER(FIND("5F",ScheduleCompile!I635)),ISNUMBER(FIND("0F",ScheduleCompile!I635)),ISNUMBER(FIND("8F",ScheduleCompile!I635)),ISNUMBER(FIND("1F",ScheduleCompile!I635)),ISNUMBER(FIND("2F",ScheduleCompile!I635)),ISNUMBER(FIND("3F",ScheduleCompile!I635)),ISNUMBER(FIND("6F",ScheduleCompile!I635)),ISNUMBER(FIND("7F",ScheduleCompile!I635)),ISNUMBER(FIND("9F",ScheduleCompile!I635)),ISNUMBER(FIND("4F",ScheduleCompile!I635))),VALUE(LEFT(ScheduleCompile!I635,FIND("F",ScheduleCompile!I635)-1)),ScheduleCompile!I635)))))),"",IF(ScheduleCompile!I635="Off",0,IF(ScheduleCompile!I635="On",1,IF(ISNUMBER(ScheduleCompile!I635),ScheduleCompile!I635/1,IF(ISTEXT(ScheduleCompile!I635),IF(OR(ISNUMBER(FIND("5F",ScheduleCompile!I635)),ISNUMBER(FIND("0F",ScheduleCompile!I635)),ISNUMBER(FIND("8F",ScheduleCompile!I635)),ISNUMBER(FIND("1F",ScheduleCompile!I635)),ISNUMBER(FIND("2F",ScheduleCompile!I635)),ISNUMBER(FIND("3F",ScheduleCompile!I635)),ISNUMBER(FIND("6F",ScheduleCompile!I635)),ISNUMBER(FIND("7F",ScheduleCompile!I635)),ISNUMBER(FIND("9F",ScheduleCompile!I635)),ISNUMBER(FIND("4F",ScheduleCompile!I635))),VALUE(LEFT(ScheduleCompile!I635,FIND("F",ScheduleCompile!I635)-1)),ScheduleCompile!I635)))))))</f>
        <v>64.400000000000006</v>
      </c>
      <c r="O642" s="1">
        <f>IF(AND(ISERROR(IF(ScheduleCompile!J635="Off",0,IF(ScheduleCompile!J635="On",1,IF(ISNUMBER(ScheduleCompile!J635),ScheduleCompile!J635/1,IF(ISTEXT(ScheduleCompile!J635),IF(OR(ISNUMBER(FIND("5F",ScheduleCompile!J635)),ISNUMBER(FIND("0F",ScheduleCompile!J635)),ISNUMBER(FIND("8F",ScheduleCompile!J635)),ISNUMBER(FIND("1F",ScheduleCompile!J635)),ISNUMBER(FIND("2F",ScheduleCompile!J635)),ISNUMBER(FIND("3F",ScheduleCompile!J635)),ISNUMBER(FIND("6F",ScheduleCompile!J635)),ISNUMBER(FIND("7F",ScheduleCompile!J635)),ISNUMBER(FIND("9F",ScheduleCompile!J635)),ISNUMBER(FIND("4F",ScheduleCompile!J635))),VALUE(LEFT(ScheduleCompile!J635,FIND("F",ScheduleCompile!J635)-1)),ScheduleCompile!J635)))))),ISTEXT(ScheduleCompile!#REF!)),"ENDTABLE",IF(ISERROR(IF(ScheduleCompile!J635="Off",0,IF(ScheduleCompile!J635="On",1,IF(ISNUMBER(ScheduleCompile!J635),ScheduleCompile!J635/1,IF(ISTEXT(ScheduleCompile!J635),IF(OR(ISNUMBER(FIND("5F",ScheduleCompile!J635)),ISNUMBER(FIND("0F",ScheduleCompile!J635)),ISNUMBER(FIND("8F",ScheduleCompile!J635)),ISNUMBER(FIND("1F",ScheduleCompile!J635)),ISNUMBER(FIND("2F",ScheduleCompile!J635)),ISNUMBER(FIND("3F",ScheduleCompile!J635)),ISNUMBER(FIND("6F",ScheduleCompile!J635)),ISNUMBER(FIND("7F",ScheduleCompile!J635)),ISNUMBER(FIND("9F",ScheduleCompile!J635)),ISNUMBER(FIND("4F",ScheduleCompile!J635))),VALUE(LEFT(ScheduleCompile!J635,FIND("F",ScheduleCompile!J635)-1)),ScheduleCompile!J635)))))),"",IF(ScheduleCompile!J635="Off",0,IF(ScheduleCompile!J635="On",1,IF(ISNUMBER(ScheduleCompile!J635),ScheduleCompile!J635/1,IF(ISTEXT(ScheduleCompile!J635),IF(OR(ISNUMBER(FIND("5F",ScheduleCompile!J635)),ISNUMBER(FIND("0F",ScheduleCompile!J635)),ISNUMBER(FIND("8F",ScheduleCompile!J635)),ISNUMBER(FIND("1F",ScheduleCompile!J635)),ISNUMBER(FIND("2F",ScheduleCompile!J635)),ISNUMBER(FIND("3F",ScheduleCompile!J635)),ISNUMBER(FIND("6F",ScheduleCompile!J635)),ISNUMBER(FIND("7F",ScheduleCompile!J635)),ISNUMBER(FIND("9F",ScheduleCompile!J635)),ISNUMBER(FIND("4F",ScheduleCompile!J635))),VALUE(LEFT(ScheduleCompile!J635,FIND("F",ScheduleCompile!J635)-1)),ScheduleCompile!J635)))))))</f>
        <v>64.400000000000006</v>
      </c>
      <c r="P642" s="1">
        <f>IF(AND(ISERROR(IF(ScheduleCompile!K635="Off",0,IF(ScheduleCompile!K635="On",1,IF(ISNUMBER(ScheduleCompile!K635),ScheduleCompile!K635/1,IF(ISTEXT(ScheduleCompile!K635),IF(OR(ISNUMBER(FIND("5F",ScheduleCompile!K635)),ISNUMBER(FIND("0F",ScheduleCompile!K635)),ISNUMBER(FIND("8F",ScheduleCompile!K635)),ISNUMBER(FIND("1F",ScheduleCompile!K635)),ISNUMBER(FIND("2F",ScheduleCompile!K635)),ISNUMBER(FIND("3F",ScheduleCompile!K635)),ISNUMBER(FIND("6F",ScheduleCompile!K635)),ISNUMBER(FIND("7F",ScheduleCompile!K635)),ISNUMBER(FIND("9F",ScheduleCompile!K635)),ISNUMBER(FIND("4F",ScheduleCompile!K635))),VALUE(LEFT(ScheduleCompile!K635,FIND("F",ScheduleCompile!K635)-1)),ScheduleCompile!K635)))))),ISTEXT(ScheduleCompile!#REF!)),"ENDTABLE",IF(ISERROR(IF(ScheduleCompile!K635="Off",0,IF(ScheduleCompile!K635="On",1,IF(ISNUMBER(ScheduleCompile!K635),ScheduleCompile!K635/1,IF(ISTEXT(ScheduleCompile!K635),IF(OR(ISNUMBER(FIND("5F",ScheduleCompile!K635)),ISNUMBER(FIND("0F",ScheduleCompile!K635)),ISNUMBER(FIND("8F",ScheduleCompile!K635)),ISNUMBER(FIND("1F",ScheduleCompile!K635)),ISNUMBER(FIND("2F",ScheduleCompile!K635)),ISNUMBER(FIND("3F",ScheduleCompile!K635)),ISNUMBER(FIND("6F",ScheduleCompile!K635)),ISNUMBER(FIND("7F",ScheduleCompile!K635)),ISNUMBER(FIND("9F",ScheduleCompile!K635)),ISNUMBER(FIND("4F",ScheduleCompile!K635))),VALUE(LEFT(ScheduleCompile!K635,FIND("F",ScheduleCompile!K635)-1)),ScheduleCompile!K635)))))),"",IF(ScheduleCompile!K635="Off",0,IF(ScheduleCompile!K635="On",1,IF(ISNUMBER(ScheduleCompile!K635),ScheduleCompile!K635/1,IF(ISTEXT(ScheduleCompile!K635),IF(OR(ISNUMBER(FIND("5F",ScheduleCompile!K635)),ISNUMBER(FIND("0F",ScheduleCompile!K635)),ISNUMBER(FIND("8F",ScheduleCompile!K635)),ISNUMBER(FIND("1F",ScheduleCompile!K635)),ISNUMBER(FIND("2F",ScheduleCompile!K635)),ISNUMBER(FIND("3F",ScheduleCompile!K635)),ISNUMBER(FIND("6F",ScheduleCompile!K635)),ISNUMBER(FIND("7F",ScheduleCompile!K635)),ISNUMBER(FIND("9F",ScheduleCompile!K635)),ISNUMBER(FIND("4F",ScheduleCompile!K635))),VALUE(LEFT(ScheduleCompile!K635,FIND("F",ScheduleCompile!K635)-1)),ScheduleCompile!K635)))))))</f>
        <v>64.400000000000006</v>
      </c>
      <c r="Q642" s="1">
        <f>IF(AND(ISERROR(IF(ScheduleCompile!L635="Off",0,IF(ScheduleCompile!L635="On",1,IF(ISNUMBER(ScheduleCompile!L635),ScheduleCompile!L635/1,IF(ISTEXT(ScheduleCompile!L635),IF(OR(ISNUMBER(FIND("5F",ScheduleCompile!L635)),ISNUMBER(FIND("0F",ScheduleCompile!L635)),ISNUMBER(FIND("8F",ScheduleCompile!L635)),ISNUMBER(FIND("1F",ScheduleCompile!L635)),ISNUMBER(FIND("2F",ScheduleCompile!L635)),ISNUMBER(FIND("3F",ScheduleCompile!L635)),ISNUMBER(FIND("6F",ScheduleCompile!L635)),ISNUMBER(FIND("7F",ScheduleCompile!L635)),ISNUMBER(FIND("9F",ScheduleCompile!L635)),ISNUMBER(FIND("4F",ScheduleCompile!L635))),VALUE(LEFT(ScheduleCompile!L635,FIND("F",ScheduleCompile!L635)-1)),ScheduleCompile!L635)))))),ISTEXT(ScheduleCompile!#REF!)),"ENDTABLE",IF(ISERROR(IF(ScheduleCompile!L635="Off",0,IF(ScheduleCompile!L635="On",1,IF(ISNUMBER(ScheduleCompile!L635),ScheduleCompile!L635/1,IF(ISTEXT(ScheduleCompile!L635),IF(OR(ISNUMBER(FIND("5F",ScheduleCompile!L635)),ISNUMBER(FIND("0F",ScheduleCompile!L635)),ISNUMBER(FIND("8F",ScheduleCompile!L635)),ISNUMBER(FIND("1F",ScheduleCompile!L635)),ISNUMBER(FIND("2F",ScheduleCompile!L635)),ISNUMBER(FIND("3F",ScheduleCompile!L635)),ISNUMBER(FIND("6F",ScheduleCompile!L635)),ISNUMBER(FIND("7F",ScheduleCompile!L635)),ISNUMBER(FIND("9F",ScheduleCompile!L635)),ISNUMBER(FIND("4F",ScheduleCompile!L635))),VALUE(LEFT(ScheduleCompile!L635,FIND("F",ScheduleCompile!L635)-1)),ScheduleCompile!L635)))))),"",IF(ScheduleCompile!L635="Off",0,IF(ScheduleCompile!L635="On",1,IF(ISNUMBER(ScheduleCompile!L635),ScheduleCompile!L635/1,IF(ISTEXT(ScheduleCompile!L635),IF(OR(ISNUMBER(FIND("5F",ScheduleCompile!L635)),ISNUMBER(FIND("0F",ScheduleCompile!L635)),ISNUMBER(FIND("8F",ScheduleCompile!L635)),ISNUMBER(FIND("1F",ScheduleCompile!L635)),ISNUMBER(FIND("2F",ScheduleCompile!L635)),ISNUMBER(FIND("3F",ScheduleCompile!L635)),ISNUMBER(FIND("6F",ScheduleCompile!L635)),ISNUMBER(FIND("7F",ScheduleCompile!L635)),ISNUMBER(FIND("9F",ScheduleCompile!L635)),ISNUMBER(FIND("4F",ScheduleCompile!L635))),VALUE(LEFT(ScheduleCompile!L635,FIND("F",ScheduleCompile!L635)-1)),ScheduleCompile!L635)))))))</f>
        <v>64.400000000000006</v>
      </c>
      <c r="R642" s="1">
        <f>IF(AND(ISERROR(IF(ScheduleCompile!M635="Off",0,IF(ScheduleCompile!M635="On",1,IF(ISNUMBER(ScheduleCompile!M635),ScheduleCompile!M635/1,IF(ISTEXT(ScheduleCompile!M635),IF(OR(ISNUMBER(FIND("5F",ScheduleCompile!M635)),ISNUMBER(FIND("0F",ScheduleCompile!M635)),ISNUMBER(FIND("8F",ScheduleCompile!M635)),ISNUMBER(FIND("1F",ScheduleCompile!M635)),ISNUMBER(FIND("2F",ScheduleCompile!M635)),ISNUMBER(FIND("3F",ScheduleCompile!M635)),ISNUMBER(FIND("6F",ScheduleCompile!M635)),ISNUMBER(FIND("7F",ScheduleCompile!M635)),ISNUMBER(FIND("9F",ScheduleCompile!M635)),ISNUMBER(FIND("4F",ScheduleCompile!M635))),VALUE(LEFT(ScheduleCompile!M635,FIND("F",ScheduleCompile!M635)-1)),ScheduleCompile!M635)))))),ISTEXT(ScheduleCompile!#REF!)),"ENDTABLE",IF(ISERROR(IF(ScheduleCompile!M635="Off",0,IF(ScheduleCompile!M635="On",1,IF(ISNUMBER(ScheduleCompile!M635),ScheduleCompile!M635/1,IF(ISTEXT(ScheduleCompile!M635),IF(OR(ISNUMBER(FIND("5F",ScheduleCompile!M635)),ISNUMBER(FIND("0F",ScheduleCompile!M635)),ISNUMBER(FIND("8F",ScheduleCompile!M635)),ISNUMBER(FIND("1F",ScheduleCompile!M635)),ISNUMBER(FIND("2F",ScheduleCompile!M635)),ISNUMBER(FIND("3F",ScheduleCompile!M635)),ISNUMBER(FIND("6F",ScheduleCompile!M635)),ISNUMBER(FIND("7F",ScheduleCompile!M635)),ISNUMBER(FIND("9F",ScheduleCompile!M635)),ISNUMBER(FIND("4F",ScheduleCompile!M635))),VALUE(LEFT(ScheduleCompile!M635,FIND("F",ScheduleCompile!M635)-1)),ScheduleCompile!M635)))))),"",IF(ScheduleCompile!M635="Off",0,IF(ScheduleCompile!M635="On",1,IF(ISNUMBER(ScheduleCompile!M635),ScheduleCompile!M635/1,IF(ISTEXT(ScheduleCompile!M635),IF(OR(ISNUMBER(FIND("5F",ScheduleCompile!M635)),ISNUMBER(FIND("0F",ScheduleCompile!M635)),ISNUMBER(FIND("8F",ScheduleCompile!M635)),ISNUMBER(FIND("1F",ScheduleCompile!M635)),ISNUMBER(FIND("2F",ScheduleCompile!M635)),ISNUMBER(FIND("3F",ScheduleCompile!M635)),ISNUMBER(FIND("6F",ScheduleCompile!M635)),ISNUMBER(FIND("7F",ScheduleCompile!M635)),ISNUMBER(FIND("9F",ScheduleCompile!M635)),ISNUMBER(FIND("4F",ScheduleCompile!M635))),VALUE(LEFT(ScheduleCompile!M635,FIND("F",ScheduleCompile!M635)-1)),ScheduleCompile!M635)))))))</f>
        <v>64.400000000000006</v>
      </c>
      <c r="S642" s="1">
        <f>IF(AND(ISERROR(IF(ScheduleCompile!N635="Off",0,IF(ScheduleCompile!N635="On",1,IF(ISNUMBER(ScheduleCompile!N635),ScheduleCompile!N635/1,IF(ISTEXT(ScheduleCompile!N635),IF(OR(ISNUMBER(FIND("5F",ScheduleCompile!N635)),ISNUMBER(FIND("0F",ScheduleCompile!N635)),ISNUMBER(FIND("8F",ScheduleCompile!N635)),ISNUMBER(FIND("1F",ScheduleCompile!N635)),ISNUMBER(FIND("2F",ScheduleCompile!N635)),ISNUMBER(FIND("3F",ScheduleCompile!N635)),ISNUMBER(FIND("6F",ScheduleCompile!N635)),ISNUMBER(FIND("7F",ScheduleCompile!N635)),ISNUMBER(FIND("9F",ScheduleCompile!N635)),ISNUMBER(FIND("4F",ScheduleCompile!N635))),VALUE(LEFT(ScheduleCompile!N635,FIND("F",ScheduleCompile!N635)-1)),ScheduleCompile!N635)))))),ISTEXT(ScheduleCompile!#REF!)),"ENDTABLE",IF(ISERROR(IF(ScheduleCompile!N635="Off",0,IF(ScheduleCompile!N635="On",1,IF(ISNUMBER(ScheduleCompile!N635),ScheduleCompile!N635/1,IF(ISTEXT(ScheduleCompile!N635),IF(OR(ISNUMBER(FIND("5F",ScheduleCompile!N635)),ISNUMBER(FIND("0F",ScheduleCompile!N635)),ISNUMBER(FIND("8F",ScheduleCompile!N635)),ISNUMBER(FIND("1F",ScheduleCompile!N635)),ISNUMBER(FIND("2F",ScheduleCompile!N635)),ISNUMBER(FIND("3F",ScheduleCompile!N635)),ISNUMBER(FIND("6F",ScheduleCompile!N635)),ISNUMBER(FIND("7F",ScheduleCompile!N635)),ISNUMBER(FIND("9F",ScheduleCompile!N635)),ISNUMBER(FIND("4F",ScheduleCompile!N635))),VALUE(LEFT(ScheduleCompile!N635,FIND("F",ScheduleCompile!N635)-1)),ScheduleCompile!N635)))))),"",IF(ScheduleCompile!N635="Off",0,IF(ScheduleCompile!N635="On",1,IF(ISNUMBER(ScheduleCompile!N635),ScheduleCompile!N635/1,IF(ISTEXT(ScheduleCompile!N635),IF(OR(ISNUMBER(FIND("5F",ScheduleCompile!N635)),ISNUMBER(FIND("0F",ScheduleCompile!N635)),ISNUMBER(FIND("8F",ScheduleCompile!N635)),ISNUMBER(FIND("1F",ScheduleCompile!N635)),ISNUMBER(FIND("2F",ScheduleCompile!N635)),ISNUMBER(FIND("3F",ScheduleCompile!N635)),ISNUMBER(FIND("6F",ScheduleCompile!N635)),ISNUMBER(FIND("7F",ScheduleCompile!N635)),ISNUMBER(FIND("9F",ScheduleCompile!N635)),ISNUMBER(FIND("4F",ScheduleCompile!N635))),VALUE(LEFT(ScheduleCompile!N635,FIND("F",ScheduleCompile!N635)-1)),ScheduleCompile!N635)))))))</f>
        <v>64.400000000000006</v>
      </c>
      <c r="T642" s="1">
        <f>IF(AND(ISERROR(IF(ScheduleCompile!O635="Off",0,IF(ScheduleCompile!O635="On",1,IF(ISNUMBER(ScheduleCompile!O635),ScheduleCompile!O635/1,IF(ISTEXT(ScheduleCompile!O635),IF(OR(ISNUMBER(FIND("5F",ScheduleCompile!O635)),ISNUMBER(FIND("0F",ScheduleCompile!O635)),ISNUMBER(FIND("8F",ScheduleCompile!O635)),ISNUMBER(FIND("1F",ScheduleCompile!O635)),ISNUMBER(FIND("2F",ScheduleCompile!O635)),ISNUMBER(FIND("3F",ScheduleCompile!O635)),ISNUMBER(FIND("6F",ScheduleCompile!O635)),ISNUMBER(FIND("7F",ScheduleCompile!O635)),ISNUMBER(FIND("9F",ScheduleCompile!O635)),ISNUMBER(FIND("4F",ScheduleCompile!O635))),VALUE(LEFT(ScheduleCompile!O635,FIND("F",ScheduleCompile!O635)-1)),ScheduleCompile!O635)))))),ISTEXT(ScheduleCompile!#REF!)),"ENDTABLE",IF(ISERROR(IF(ScheduleCompile!O635="Off",0,IF(ScheduleCompile!O635="On",1,IF(ISNUMBER(ScheduleCompile!O635),ScheduleCompile!O635/1,IF(ISTEXT(ScheduleCompile!O635),IF(OR(ISNUMBER(FIND("5F",ScheduleCompile!O635)),ISNUMBER(FIND("0F",ScheduleCompile!O635)),ISNUMBER(FIND("8F",ScheduleCompile!O635)),ISNUMBER(FIND("1F",ScheduleCompile!O635)),ISNUMBER(FIND("2F",ScheduleCompile!O635)),ISNUMBER(FIND("3F",ScheduleCompile!O635)),ISNUMBER(FIND("6F",ScheduleCompile!O635)),ISNUMBER(FIND("7F",ScheduleCompile!O635)),ISNUMBER(FIND("9F",ScheduleCompile!O635)),ISNUMBER(FIND("4F",ScheduleCompile!O635))),VALUE(LEFT(ScheduleCompile!O635,FIND("F",ScheduleCompile!O635)-1)),ScheduleCompile!O635)))))),"",IF(ScheduleCompile!O635="Off",0,IF(ScheduleCompile!O635="On",1,IF(ISNUMBER(ScheduleCompile!O635),ScheduleCompile!O635/1,IF(ISTEXT(ScheduleCompile!O635),IF(OR(ISNUMBER(FIND("5F",ScheduleCompile!O635)),ISNUMBER(FIND("0F",ScheduleCompile!O635)),ISNUMBER(FIND("8F",ScheduleCompile!O635)),ISNUMBER(FIND("1F",ScheduleCompile!O635)),ISNUMBER(FIND("2F",ScheduleCompile!O635)),ISNUMBER(FIND("3F",ScheduleCompile!O635)),ISNUMBER(FIND("6F",ScheduleCompile!O635)),ISNUMBER(FIND("7F",ScheduleCompile!O635)),ISNUMBER(FIND("9F",ScheduleCompile!O635)),ISNUMBER(FIND("4F",ScheduleCompile!O635))),VALUE(LEFT(ScheduleCompile!O635,FIND("F",ScheduleCompile!O635)-1)),ScheduleCompile!O635)))))))</f>
        <v>64.400000000000006</v>
      </c>
      <c r="U642" s="1">
        <f>IF(AND(ISERROR(IF(ScheduleCompile!P635="Off",0,IF(ScheduleCompile!P635="On",1,IF(ISNUMBER(ScheduleCompile!P635),ScheduleCompile!P635/1,IF(ISTEXT(ScheduleCompile!P635),IF(OR(ISNUMBER(FIND("5F",ScheduleCompile!P635)),ISNUMBER(FIND("0F",ScheduleCompile!P635)),ISNUMBER(FIND("8F",ScheduleCompile!P635)),ISNUMBER(FIND("1F",ScheduleCompile!P635)),ISNUMBER(FIND("2F",ScheduleCompile!P635)),ISNUMBER(FIND("3F",ScheduleCompile!P635)),ISNUMBER(FIND("6F",ScheduleCompile!P635)),ISNUMBER(FIND("7F",ScheduleCompile!P635)),ISNUMBER(FIND("9F",ScheduleCompile!P635)),ISNUMBER(FIND("4F",ScheduleCompile!P635))),VALUE(LEFT(ScheduleCompile!P635,FIND("F",ScheduleCompile!P635)-1)),ScheduleCompile!P635)))))),ISTEXT(ScheduleCompile!#REF!)),"ENDTABLE",IF(ISERROR(IF(ScheduleCompile!P635="Off",0,IF(ScheduleCompile!P635="On",1,IF(ISNUMBER(ScheduleCompile!P635),ScheduleCompile!P635/1,IF(ISTEXT(ScheduleCompile!P635),IF(OR(ISNUMBER(FIND("5F",ScheduleCompile!P635)),ISNUMBER(FIND("0F",ScheduleCompile!P635)),ISNUMBER(FIND("8F",ScheduleCompile!P635)),ISNUMBER(FIND("1F",ScheduleCompile!P635)),ISNUMBER(FIND("2F",ScheduleCompile!P635)),ISNUMBER(FIND("3F",ScheduleCompile!P635)),ISNUMBER(FIND("6F",ScheduleCompile!P635)),ISNUMBER(FIND("7F",ScheduleCompile!P635)),ISNUMBER(FIND("9F",ScheduleCompile!P635)),ISNUMBER(FIND("4F",ScheduleCompile!P635))),VALUE(LEFT(ScheduleCompile!P635,FIND("F",ScheduleCompile!P635)-1)),ScheduleCompile!P635)))))),"",IF(ScheduleCompile!P635="Off",0,IF(ScheduleCompile!P635="On",1,IF(ISNUMBER(ScheduleCompile!P635),ScheduleCompile!P635/1,IF(ISTEXT(ScheduleCompile!P635),IF(OR(ISNUMBER(FIND("5F",ScheduleCompile!P635)),ISNUMBER(FIND("0F",ScheduleCompile!P635)),ISNUMBER(FIND("8F",ScheduleCompile!P635)),ISNUMBER(FIND("1F",ScheduleCompile!P635)),ISNUMBER(FIND("2F",ScheduleCompile!P635)),ISNUMBER(FIND("3F",ScheduleCompile!P635)),ISNUMBER(FIND("6F",ScheduleCompile!P635)),ISNUMBER(FIND("7F",ScheduleCompile!P635)),ISNUMBER(FIND("9F",ScheduleCompile!P635)),ISNUMBER(FIND("4F",ScheduleCompile!P635))),VALUE(LEFT(ScheduleCompile!P635,FIND("F",ScheduleCompile!P635)-1)),ScheduleCompile!P635)))))))</f>
        <v>64.400000000000006</v>
      </c>
      <c r="V642" s="1">
        <f>IF(AND(ISERROR(IF(ScheduleCompile!Q635="Off",0,IF(ScheduleCompile!Q635="On",1,IF(ISNUMBER(ScheduleCompile!Q635),ScheduleCompile!Q635/1,IF(ISTEXT(ScheduleCompile!Q635),IF(OR(ISNUMBER(FIND("5F",ScheduleCompile!Q635)),ISNUMBER(FIND("0F",ScheduleCompile!Q635)),ISNUMBER(FIND("8F",ScheduleCompile!Q635)),ISNUMBER(FIND("1F",ScheduleCompile!Q635)),ISNUMBER(FIND("2F",ScheduleCompile!Q635)),ISNUMBER(FIND("3F",ScheduleCompile!Q635)),ISNUMBER(FIND("6F",ScheduleCompile!Q635)),ISNUMBER(FIND("7F",ScheduleCompile!Q635)),ISNUMBER(FIND("9F",ScheduleCompile!Q635)),ISNUMBER(FIND("4F",ScheduleCompile!Q635))),VALUE(LEFT(ScheduleCompile!Q635,FIND("F",ScheduleCompile!Q635)-1)),ScheduleCompile!Q635)))))),ISTEXT(ScheduleCompile!#REF!)),"ENDTABLE",IF(ISERROR(IF(ScheduleCompile!Q635="Off",0,IF(ScheduleCompile!Q635="On",1,IF(ISNUMBER(ScheduleCompile!Q635),ScheduleCompile!Q635/1,IF(ISTEXT(ScheduleCompile!Q635),IF(OR(ISNUMBER(FIND("5F",ScheduleCompile!Q635)),ISNUMBER(FIND("0F",ScheduleCompile!Q635)),ISNUMBER(FIND("8F",ScheduleCompile!Q635)),ISNUMBER(FIND("1F",ScheduleCompile!Q635)),ISNUMBER(FIND("2F",ScheduleCompile!Q635)),ISNUMBER(FIND("3F",ScheduleCompile!Q635)),ISNUMBER(FIND("6F",ScheduleCompile!Q635)),ISNUMBER(FIND("7F",ScheduleCompile!Q635)),ISNUMBER(FIND("9F",ScheduleCompile!Q635)),ISNUMBER(FIND("4F",ScheduleCompile!Q635))),VALUE(LEFT(ScheduleCompile!Q635,FIND("F",ScheduleCompile!Q635)-1)),ScheduleCompile!Q635)))))),"",IF(ScheduleCompile!Q635="Off",0,IF(ScheduleCompile!Q635="On",1,IF(ISNUMBER(ScheduleCompile!Q635),ScheduleCompile!Q635/1,IF(ISTEXT(ScheduleCompile!Q635),IF(OR(ISNUMBER(FIND("5F",ScheduleCompile!Q635)),ISNUMBER(FIND("0F",ScheduleCompile!Q635)),ISNUMBER(FIND("8F",ScheduleCompile!Q635)),ISNUMBER(FIND("1F",ScheduleCompile!Q635)),ISNUMBER(FIND("2F",ScheduleCompile!Q635)),ISNUMBER(FIND("3F",ScheduleCompile!Q635)),ISNUMBER(FIND("6F",ScheduleCompile!Q635)),ISNUMBER(FIND("7F",ScheduleCompile!Q635)),ISNUMBER(FIND("9F",ScheduleCompile!Q635)),ISNUMBER(FIND("4F",ScheduleCompile!Q635))),VALUE(LEFT(ScheduleCompile!Q635,FIND("F",ScheduleCompile!Q635)-1)),ScheduleCompile!Q635)))))))</f>
        <v>64.400000000000006</v>
      </c>
      <c r="W642" s="1">
        <f>IF(AND(ISERROR(IF(ScheduleCompile!R635="Off",0,IF(ScheduleCompile!R635="On",1,IF(ISNUMBER(ScheduleCompile!R635),ScheduleCompile!R635/1,IF(ISTEXT(ScheduleCompile!R635),IF(OR(ISNUMBER(FIND("5F",ScheduleCompile!R635)),ISNUMBER(FIND("0F",ScheduleCompile!R635)),ISNUMBER(FIND("8F",ScheduleCompile!R635)),ISNUMBER(FIND("1F",ScheduleCompile!R635)),ISNUMBER(FIND("2F",ScheduleCompile!R635)),ISNUMBER(FIND("3F",ScheduleCompile!R635)),ISNUMBER(FIND("6F",ScheduleCompile!R635)),ISNUMBER(FIND("7F",ScheduleCompile!R635)),ISNUMBER(FIND("9F",ScheduleCompile!R635)),ISNUMBER(FIND("4F",ScheduleCompile!R635))),VALUE(LEFT(ScheduleCompile!R635,FIND("F",ScheduleCompile!R635)-1)),ScheduleCompile!R635)))))),ISTEXT(ScheduleCompile!#REF!)),"ENDTABLE",IF(ISERROR(IF(ScheduleCompile!R635="Off",0,IF(ScheduleCompile!R635="On",1,IF(ISNUMBER(ScheduleCompile!R635),ScheduleCompile!R635/1,IF(ISTEXT(ScheduleCompile!R635),IF(OR(ISNUMBER(FIND("5F",ScheduleCompile!R635)),ISNUMBER(FIND("0F",ScheduleCompile!R635)),ISNUMBER(FIND("8F",ScheduleCompile!R635)),ISNUMBER(FIND("1F",ScheduleCompile!R635)),ISNUMBER(FIND("2F",ScheduleCompile!R635)),ISNUMBER(FIND("3F",ScheduleCompile!R635)),ISNUMBER(FIND("6F",ScheduleCompile!R635)),ISNUMBER(FIND("7F",ScheduleCompile!R635)),ISNUMBER(FIND("9F",ScheduleCompile!R635)),ISNUMBER(FIND("4F",ScheduleCompile!R635))),VALUE(LEFT(ScheduleCompile!R635,FIND("F",ScheduleCompile!R635)-1)),ScheduleCompile!R635)))))),"",IF(ScheduleCompile!R635="Off",0,IF(ScheduleCompile!R635="On",1,IF(ISNUMBER(ScheduleCompile!R635),ScheduleCompile!R635/1,IF(ISTEXT(ScheduleCompile!R635),IF(OR(ISNUMBER(FIND("5F",ScheduleCompile!R635)),ISNUMBER(FIND("0F",ScheduleCompile!R635)),ISNUMBER(FIND("8F",ScheduleCompile!R635)),ISNUMBER(FIND("1F",ScheduleCompile!R635)),ISNUMBER(FIND("2F",ScheduleCompile!R635)),ISNUMBER(FIND("3F",ScheduleCompile!R635)),ISNUMBER(FIND("6F",ScheduleCompile!R635)),ISNUMBER(FIND("7F",ScheduleCompile!R635)),ISNUMBER(FIND("9F",ScheduleCompile!R635)),ISNUMBER(FIND("4F",ScheduleCompile!R635))),VALUE(LEFT(ScheduleCompile!R635,FIND("F",ScheduleCompile!R635)-1)),ScheduleCompile!R635)))))))</f>
        <v>64.400000000000006</v>
      </c>
      <c r="X642" s="1">
        <f>IF(AND(ISERROR(IF(ScheduleCompile!S635="Off",0,IF(ScheduleCompile!S635="On",1,IF(ISNUMBER(ScheduleCompile!S635),ScheduleCompile!S635/1,IF(ISTEXT(ScheduleCompile!S635),IF(OR(ISNUMBER(FIND("5F",ScheduleCompile!S635)),ISNUMBER(FIND("0F",ScheduleCompile!S635)),ISNUMBER(FIND("8F",ScheduleCompile!S635)),ISNUMBER(FIND("1F",ScheduleCompile!S635)),ISNUMBER(FIND("2F",ScheduleCompile!S635)),ISNUMBER(FIND("3F",ScheduleCompile!S635)),ISNUMBER(FIND("6F",ScheduleCompile!S635)),ISNUMBER(FIND("7F",ScheduleCompile!S635)),ISNUMBER(FIND("9F",ScheduleCompile!S635)),ISNUMBER(FIND("4F",ScheduleCompile!S635))),VALUE(LEFT(ScheduleCompile!S635,FIND("F",ScheduleCompile!S635)-1)),ScheduleCompile!S635)))))),ISTEXT(ScheduleCompile!#REF!)),"ENDTABLE",IF(ISERROR(IF(ScheduleCompile!S635="Off",0,IF(ScheduleCompile!S635="On",1,IF(ISNUMBER(ScheduleCompile!S635),ScheduleCompile!S635/1,IF(ISTEXT(ScheduleCompile!S635),IF(OR(ISNUMBER(FIND("5F",ScheduleCompile!S635)),ISNUMBER(FIND("0F",ScheduleCompile!S635)),ISNUMBER(FIND("8F",ScheduleCompile!S635)),ISNUMBER(FIND("1F",ScheduleCompile!S635)),ISNUMBER(FIND("2F",ScheduleCompile!S635)),ISNUMBER(FIND("3F",ScheduleCompile!S635)),ISNUMBER(FIND("6F",ScheduleCompile!S635)),ISNUMBER(FIND("7F",ScheduleCompile!S635)),ISNUMBER(FIND("9F",ScheduleCompile!S635)),ISNUMBER(FIND("4F",ScheduleCompile!S635))),VALUE(LEFT(ScheduleCompile!S635,FIND("F",ScheduleCompile!S635)-1)),ScheduleCompile!S635)))))),"",IF(ScheduleCompile!S635="Off",0,IF(ScheduleCompile!S635="On",1,IF(ISNUMBER(ScheduleCompile!S635),ScheduleCompile!S635/1,IF(ISTEXT(ScheduleCompile!S635),IF(OR(ISNUMBER(FIND("5F",ScheduleCompile!S635)),ISNUMBER(FIND("0F",ScheduleCompile!S635)),ISNUMBER(FIND("8F",ScheduleCompile!S635)),ISNUMBER(FIND("1F",ScheduleCompile!S635)),ISNUMBER(FIND("2F",ScheduleCompile!S635)),ISNUMBER(FIND("3F",ScheduleCompile!S635)),ISNUMBER(FIND("6F",ScheduleCompile!S635)),ISNUMBER(FIND("7F",ScheduleCompile!S635)),ISNUMBER(FIND("9F",ScheduleCompile!S635)),ISNUMBER(FIND("4F",ScheduleCompile!S635))),VALUE(LEFT(ScheduleCompile!S635,FIND("F",ScheduleCompile!S635)-1)),ScheduleCompile!S635)))))))</f>
        <v>64.400000000000006</v>
      </c>
      <c r="Y642" s="1">
        <f>IF(AND(ISERROR(IF(ScheduleCompile!T635="Off",0,IF(ScheduleCompile!T635="On",1,IF(ISNUMBER(ScheduleCompile!T635),ScheduleCompile!T635/1,IF(ISTEXT(ScheduleCompile!T635),IF(OR(ISNUMBER(FIND("5F",ScheduleCompile!T635)),ISNUMBER(FIND("0F",ScheduleCompile!T635)),ISNUMBER(FIND("8F",ScheduleCompile!T635)),ISNUMBER(FIND("1F",ScheduleCompile!T635)),ISNUMBER(FIND("2F",ScheduleCompile!T635)),ISNUMBER(FIND("3F",ScheduleCompile!T635)),ISNUMBER(FIND("6F",ScheduleCompile!T635)),ISNUMBER(FIND("7F",ScheduleCompile!T635)),ISNUMBER(FIND("9F",ScheduleCompile!T635)),ISNUMBER(FIND("4F",ScheduleCompile!T635))),VALUE(LEFT(ScheduleCompile!T635,FIND("F",ScheduleCompile!T635)-1)),ScheduleCompile!T635)))))),ISTEXT(ScheduleCompile!#REF!)),"ENDTABLE",IF(ISERROR(IF(ScheduleCompile!T635="Off",0,IF(ScheduleCompile!T635="On",1,IF(ISNUMBER(ScheduleCompile!T635),ScheduleCompile!T635/1,IF(ISTEXT(ScheduleCompile!T635),IF(OR(ISNUMBER(FIND("5F",ScheduleCompile!T635)),ISNUMBER(FIND("0F",ScheduleCompile!T635)),ISNUMBER(FIND("8F",ScheduleCompile!T635)),ISNUMBER(FIND("1F",ScheduleCompile!T635)),ISNUMBER(FIND("2F",ScheduleCompile!T635)),ISNUMBER(FIND("3F",ScheduleCompile!T635)),ISNUMBER(FIND("6F",ScheduleCompile!T635)),ISNUMBER(FIND("7F",ScheduleCompile!T635)),ISNUMBER(FIND("9F",ScheduleCompile!T635)),ISNUMBER(FIND("4F",ScheduleCompile!T635))),VALUE(LEFT(ScheduleCompile!T635,FIND("F",ScheduleCompile!T635)-1)),ScheduleCompile!T635)))))),"",IF(ScheduleCompile!T635="Off",0,IF(ScheduleCompile!T635="On",1,IF(ISNUMBER(ScheduleCompile!T635),ScheduleCompile!T635/1,IF(ISTEXT(ScheduleCompile!T635),IF(OR(ISNUMBER(FIND("5F",ScheduleCompile!T635)),ISNUMBER(FIND("0F",ScheduleCompile!T635)),ISNUMBER(FIND("8F",ScheduleCompile!T635)),ISNUMBER(FIND("1F",ScheduleCompile!T635)),ISNUMBER(FIND("2F",ScheduleCompile!T635)),ISNUMBER(FIND("3F",ScheduleCompile!T635)),ISNUMBER(FIND("6F",ScheduleCompile!T635)),ISNUMBER(FIND("7F",ScheduleCompile!T635)),ISNUMBER(FIND("9F",ScheduleCompile!T635)),ISNUMBER(FIND("4F",ScheduleCompile!T635))),VALUE(LEFT(ScheduleCompile!T635,FIND("F",ScheduleCompile!T635)-1)),ScheduleCompile!T635)))))))</f>
        <v>64.400000000000006</v>
      </c>
      <c r="Z642" s="1">
        <f>IF(AND(ISERROR(IF(ScheduleCompile!U635="Off",0,IF(ScheduleCompile!U635="On",1,IF(ISNUMBER(ScheduleCompile!U635),ScheduleCompile!U635/1,IF(ISTEXT(ScheduleCompile!U635),IF(OR(ISNUMBER(FIND("5F",ScheduleCompile!U635)),ISNUMBER(FIND("0F",ScheduleCompile!U635)),ISNUMBER(FIND("8F",ScheduleCompile!U635)),ISNUMBER(FIND("1F",ScheduleCompile!U635)),ISNUMBER(FIND("2F",ScheduleCompile!U635)),ISNUMBER(FIND("3F",ScheduleCompile!U635)),ISNUMBER(FIND("6F",ScheduleCompile!U635)),ISNUMBER(FIND("7F",ScheduleCompile!U635)),ISNUMBER(FIND("9F",ScheduleCompile!U635)),ISNUMBER(FIND("4F",ScheduleCompile!U635))),VALUE(LEFT(ScheduleCompile!U635,FIND("F",ScheduleCompile!U635)-1)),ScheduleCompile!U635)))))),ISTEXT(ScheduleCompile!#REF!)),"ENDTABLE",IF(ISERROR(IF(ScheduleCompile!U635="Off",0,IF(ScheduleCompile!U635="On",1,IF(ISNUMBER(ScheduleCompile!U635),ScheduleCompile!U635/1,IF(ISTEXT(ScheduleCompile!U635),IF(OR(ISNUMBER(FIND("5F",ScheduleCompile!U635)),ISNUMBER(FIND("0F",ScheduleCompile!U635)),ISNUMBER(FIND("8F",ScheduleCompile!U635)),ISNUMBER(FIND("1F",ScheduleCompile!U635)),ISNUMBER(FIND("2F",ScheduleCompile!U635)),ISNUMBER(FIND("3F",ScheduleCompile!U635)),ISNUMBER(FIND("6F",ScheduleCompile!U635)),ISNUMBER(FIND("7F",ScheduleCompile!U635)),ISNUMBER(FIND("9F",ScheduleCompile!U635)),ISNUMBER(FIND("4F",ScheduleCompile!U635))),VALUE(LEFT(ScheduleCompile!U635,FIND("F",ScheduleCompile!U635)-1)),ScheduleCompile!U635)))))),"",IF(ScheduleCompile!U635="Off",0,IF(ScheduleCompile!U635="On",1,IF(ISNUMBER(ScheduleCompile!U635),ScheduleCompile!U635/1,IF(ISTEXT(ScheduleCompile!U635),IF(OR(ISNUMBER(FIND("5F",ScheduleCompile!U635)),ISNUMBER(FIND("0F",ScheduleCompile!U635)),ISNUMBER(FIND("8F",ScheduleCompile!U635)),ISNUMBER(FIND("1F",ScheduleCompile!U635)),ISNUMBER(FIND("2F",ScheduleCompile!U635)),ISNUMBER(FIND("3F",ScheduleCompile!U635)),ISNUMBER(FIND("6F",ScheduleCompile!U635)),ISNUMBER(FIND("7F",ScheduleCompile!U635)),ISNUMBER(FIND("9F",ScheduleCompile!U635)),ISNUMBER(FIND("4F",ScheduleCompile!U635))),VALUE(LEFT(ScheduleCompile!U635,FIND("F",ScheduleCompile!U635)-1)),ScheduleCompile!U635)))))))</f>
        <v>64.400000000000006</v>
      </c>
      <c r="AA642" s="1">
        <f>IF(AND(ISERROR(IF(ScheduleCompile!V635="Off",0,IF(ScheduleCompile!V635="On",1,IF(ISNUMBER(ScheduleCompile!V635),ScheduleCompile!V635/1,IF(ISTEXT(ScheduleCompile!V635),IF(OR(ISNUMBER(FIND("5F",ScheduleCompile!V635)),ISNUMBER(FIND("0F",ScheduleCompile!V635)),ISNUMBER(FIND("8F",ScheduleCompile!V635)),ISNUMBER(FIND("1F",ScheduleCompile!V635)),ISNUMBER(FIND("2F",ScheduleCompile!V635)),ISNUMBER(FIND("3F",ScheduleCompile!V635)),ISNUMBER(FIND("6F",ScheduleCompile!V635)),ISNUMBER(FIND("7F",ScheduleCompile!V635)),ISNUMBER(FIND("9F",ScheduleCompile!V635)),ISNUMBER(FIND("4F",ScheduleCompile!V635))),VALUE(LEFT(ScheduleCompile!V635,FIND("F",ScheduleCompile!V635)-1)),ScheduleCompile!V635)))))),ISTEXT(ScheduleCompile!#REF!)),"ENDTABLE",IF(ISERROR(IF(ScheduleCompile!V635="Off",0,IF(ScheduleCompile!V635="On",1,IF(ISNUMBER(ScheduleCompile!V635),ScheduleCompile!V635/1,IF(ISTEXT(ScheduleCompile!V635),IF(OR(ISNUMBER(FIND("5F",ScheduleCompile!V635)),ISNUMBER(FIND("0F",ScheduleCompile!V635)),ISNUMBER(FIND("8F",ScheduleCompile!V635)),ISNUMBER(FIND("1F",ScheduleCompile!V635)),ISNUMBER(FIND("2F",ScheduleCompile!V635)),ISNUMBER(FIND("3F",ScheduleCompile!V635)),ISNUMBER(FIND("6F",ScheduleCompile!V635)),ISNUMBER(FIND("7F",ScheduleCompile!V635)),ISNUMBER(FIND("9F",ScheduleCompile!V635)),ISNUMBER(FIND("4F",ScheduleCompile!V635))),VALUE(LEFT(ScheduleCompile!V635,FIND("F",ScheduleCompile!V635)-1)),ScheduleCompile!V635)))))),"",IF(ScheduleCompile!V635="Off",0,IF(ScheduleCompile!V635="On",1,IF(ISNUMBER(ScheduleCompile!V635),ScheduleCompile!V635/1,IF(ISTEXT(ScheduleCompile!V635),IF(OR(ISNUMBER(FIND("5F",ScheduleCompile!V635)),ISNUMBER(FIND("0F",ScheduleCompile!V635)),ISNUMBER(FIND("8F",ScheduleCompile!V635)),ISNUMBER(FIND("1F",ScheduleCompile!V635)),ISNUMBER(FIND("2F",ScheduleCompile!V635)),ISNUMBER(FIND("3F",ScheduleCompile!V635)),ISNUMBER(FIND("6F",ScheduleCompile!V635)),ISNUMBER(FIND("7F",ScheduleCompile!V635)),ISNUMBER(FIND("9F",ScheduleCompile!V635)),ISNUMBER(FIND("4F",ScheduleCompile!V635))),VALUE(LEFT(ScheduleCompile!V635,FIND("F",ScheduleCompile!V635)-1)),ScheduleCompile!V635)))))))</f>
        <v>64.400000000000006</v>
      </c>
      <c r="AB642" s="1">
        <f>IF(AND(ISERROR(IF(ScheduleCompile!W635="Off",0,IF(ScheduleCompile!W635="On",1,IF(ISNUMBER(ScheduleCompile!W635),ScheduleCompile!W635/1,IF(ISTEXT(ScheduleCompile!W635),IF(OR(ISNUMBER(FIND("5F",ScheduleCompile!W635)),ISNUMBER(FIND("0F",ScheduleCompile!W635)),ISNUMBER(FIND("8F",ScheduleCompile!W635)),ISNUMBER(FIND("1F",ScheduleCompile!W635)),ISNUMBER(FIND("2F",ScheduleCompile!W635)),ISNUMBER(FIND("3F",ScheduleCompile!W635)),ISNUMBER(FIND("6F",ScheduleCompile!W635)),ISNUMBER(FIND("7F",ScheduleCompile!W635)),ISNUMBER(FIND("9F",ScheduleCompile!W635)),ISNUMBER(FIND("4F",ScheduleCompile!W635))),VALUE(LEFT(ScheduleCompile!W635,FIND("F",ScheduleCompile!W635)-1)),ScheduleCompile!W635)))))),ISTEXT(ScheduleCompile!#REF!)),"ENDTABLE",IF(ISERROR(IF(ScheduleCompile!W635="Off",0,IF(ScheduleCompile!W635="On",1,IF(ISNUMBER(ScheduleCompile!W635),ScheduleCompile!W635/1,IF(ISTEXT(ScheduleCompile!W635),IF(OR(ISNUMBER(FIND("5F",ScheduleCompile!W635)),ISNUMBER(FIND("0F",ScheduleCompile!W635)),ISNUMBER(FIND("8F",ScheduleCompile!W635)),ISNUMBER(FIND("1F",ScheduleCompile!W635)),ISNUMBER(FIND("2F",ScheduleCompile!W635)),ISNUMBER(FIND("3F",ScheduleCompile!W635)),ISNUMBER(FIND("6F",ScheduleCompile!W635)),ISNUMBER(FIND("7F",ScheduleCompile!W635)),ISNUMBER(FIND("9F",ScheduleCompile!W635)),ISNUMBER(FIND("4F",ScheduleCompile!W635))),VALUE(LEFT(ScheduleCompile!W635,FIND("F",ScheduleCompile!W635)-1)),ScheduleCompile!W635)))))),"",IF(ScheduleCompile!W635="Off",0,IF(ScheduleCompile!W635="On",1,IF(ISNUMBER(ScheduleCompile!W635),ScheduleCompile!W635/1,IF(ISTEXT(ScheduleCompile!W635),IF(OR(ISNUMBER(FIND("5F",ScheduleCompile!W635)),ISNUMBER(FIND("0F",ScheduleCompile!W635)),ISNUMBER(FIND("8F",ScheduleCompile!W635)),ISNUMBER(FIND("1F",ScheduleCompile!W635)),ISNUMBER(FIND("2F",ScheduleCompile!W635)),ISNUMBER(FIND("3F",ScheduleCompile!W635)),ISNUMBER(FIND("6F",ScheduleCompile!W635)),ISNUMBER(FIND("7F",ScheduleCompile!W635)),ISNUMBER(FIND("9F",ScheduleCompile!W635)),ISNUMBER(FIND("4F",ScheduleCompile!W635))),VALUE(LEFT(ScheduleCompile!W635,FIND("F",ScheduleCompile!W635)-1)),ScheduleCompile!W635)))))))</f>
        <v>64.400000000000006</v>
      </c>
      <c r="AC642" s="1">
        <f>IF(AND(ISERROR(IF(ScheduleCompile!X635="Off",0,IF(ScheduleCompile!X635="On",1,IF(ISNUMBER(ScheduleCompile!X635),ScheduleCompile!X635/1,IF(ISTEXT(ScheduleCompile!X635),IF(OR(ISNUMBER(FIND("5F",ScheduleCompile!X635)),ISNUMBER(FIND("0F",ScheduleCompile!X635)),ISNUMBER(FIND("8F",ScheduleCompile!X635)),ISNUMBER(FIND("1F",ScheduleCompile!X635)),ISNUMBER(FIND("2F",ScheduleCompile!X635)),ISNUMBER(FIND("3F",ScheduleCompile!X635)),ISNUMBER(FIND("6F",ScheduleCompile!X635)),ISNUMBER(FIND("7F",ScheduleCompile!X635)),ISNUMBER(FIND("9F",ScheduleCompile!X635)),ISNUMBER(FIND("4F",ScheduleCompile!X635))),VALUE(LEFT(ScheduleCompile!X635,FIND("F",ScheduleCompile!X635)-1)),ScheduleCompile!X635)))))),ISTEXT(ScheduleCompile!#REF!)),"ENDTABLE",IF(ISERROR(IF(ScheduleCompile!X635="Off",0,IF(ScheduleCompile!X635="On",1,IF(ISNUMBER(ScheduleCompile!X635),ScheduleCompile!X635/1,IF(ISTEXT(ScheduleCompile!X635),IF(OR(ISNUMBER(FIND("5F",ScheduleCompile!X635)),ISNUMBER(FIND("0F",ScheduleCompile!X635)),ISNUMBER(FIND("8F",ScheduleCompile!X635)),ISNUMBER(FIND("1F",ScheduleCompile!X635)),ISNUMBER(FIND("2F",ScheduleCompile!X635)),ISNUMBER(FIND("3F",ScheduleCompile!X635)),ISNUMBER(FIND("6F",ScheduleCompile!X635)),ISNUMBER(FIND("7F",ScheduleCompile!X635)),ISNUMBER(FIND("9F",ScheduleCompile!X635)),ISNUMBER(FIND("4F",ScheduleCompile!X635))),VALUE(LEFT(ScheduleCompile!X635,FIND("F",ScheduleCompile!X635)-1)),ScheduleCompile!X635)))))),"",IF(ScheduleCompile!X635="Off",0,IF(ScheduleCompile!X635="On",1,IF(ISNUMBER(ScheduleCompile!X635),ScheduleCompile!X635/1,IF(ISTEXT(ScheduleCompile!X635),IF(OR(ISNUMBER(FIND("5F",ScheduleCompile!X635)),ISNUMBER(FIND("0F",ScheduleCompile!X635)),ISNUMBER(FIND("8F",ScheduleCompile!X635)),ISNUMBER(FIND("1F",ScheduleCompile!X635)),ISNUMBER(FIND("2F",ScheduleCompile!X635)),ISNUMBER(FIND("3F",ScheduleCompile!X635)),ISNUMBER(FIND("6F",ScheduleCompile!X635)),ISNUMBER(FIND("7F",ScheduleCompile!X635)),ISNUMBER(FIND("9F",ScheduleCompile!X635)),ISNUMBER(FIND("4F",ScheduleCompile!X635))),VALUE(LEFT(ScheduleCompile!X635,FIND("F",ScheduleCompile!X635)-1)),ScheduleCompile!X635)))))))</f>
        <v>64.400000000000006</v>
      </c>
      <c r="AD642" s="1">
        <f>IF(AND(ISERROR(IF(ScheduleCompile!Y635="Off",0,IF(ScheduleCompile!Y635="On",1,IF(ISNUMBER(ScheduleCompile!Y635),ScheduleCompile!Y635/1,IF(ISTEXT(ScheduleCompile!Y635),IF(OR(ISNUMBER(FIND("5F",ScheduleCompile!Y635)),ISNUMBER(FIND("0F",ScheduleCompile!Y635)),ISNUMBER(FIND("8F",ScheduleCompile!Y635)),ISNUMBER(FIND("1F",ScheduleCompile!Y635)),ISNUMBER(FIND("2F",ScheduleCompile!Y635)),ISNUMBER(FIND("3F",ScheduleCompile!Y635)),ISNUMBER(FIND("6F",ScheduleCompile!Y635)),ISNUMBER(FIND("7F",ScheduleCompile!Y635)),ISNUMBER(FIND("9F",ScheduleCompile!Y635)),ISNUMBER(FIND("4F",ScheduleCompile!Y635))),VALUE(LEFT(ScheduleCompile!Y635,FIND("F",ScheduleCompile!Y635)-1)),ScheduleCompile!Y635)))))),ISTEXT(ScheduleCompile!#REF!)),"ENDTABLE",IF(ISERROR(IF(ScheduleCompile!Y635="Off",0,IF(ScheduleCompile!Y635="On",1,IF(ISNUMBER(ScheduleCompile!Y635),ScheduleCompile!Y635/1,IF(ISTEXT(ScheduleCompile!Y635),IF(OR(ISNUMBER(FIND("5F",ScheduleCompile!Y635)),ISNUMBER(FIND("0F",ScheduleCompile!Y635)),ISNUMBER(FIND("8F",ScheduleCompile!Y635)),ISNUMBER(FIND("1F",ScheduleCompile!Y635)),ISNUMBER(FIND("2F",ScheduleCompile!Y635)),ISNUMBER(FIND("3F",ScheduleCompile!Y635)),ISNUMBER(FIND("6F",ScheduleCompile!Y635)),ISNUMBER(FIND("7F",ScheduleCompile!Y635)),ISNUMBER(FIND("9F",ScheduleCompile!Y635)),ISNUMBER(FIND("4F",ScheduleCompile!Y635))),VALUE(LEFT(ScheduleCompile!Y635,FIND("F",ScheduleCompile!Y635)-1)),ScheduleCompile!Y635)))))),"",IF(ScheduleCompile!Y635="Off",0,IF(ScheduleCompile!Y635="On",1,IF(ISNUMBER(ScheduleCompile!Y635),ScheduleCompile!Y635/1,IF(ISTEXT(ScheduleCompile!Y635),IF(OR(ISNUMBER(FIND("5F",ScheduleCompile!Y635)),ISNUMBER(FIND("0F",ScheduleCompile!Y635)),ISNUMBER(FIND("8F",ScheduleCompile!Y635)),ISNUMBER(FIND("1F",ScheduleCompile!Y635)),ISNUMBER(FIND("2F",ScheduleCompile!Y635)),ISNUMBER(FIND("3F",ScheduleCompile!Y635)),ISNUMBER(FIND("6F",ScheduleCompile!Y635)),ISNUMBER(FIND("7F",ScheduleCompile!Y635)),ISNUMBER(FIND("9F",ScheduleCompile!Y635)),ISNUMBER(FIND("4F",ScheduleCompile!Y635))),VALUE(LEFT(ScheduleCompile!Y635,FIND("F",ScheduleCompile!Y635)-1)),ScheduleCompile!Y635)))))))</f>
        <v>64.400000000000006</v>
      </c>
    </row>
    <row r="643" spans="1:30" x14ac:dyDescent="0.25">
      <c r="A643" t="str">
        <f t="shared" si="39"/>
        <v>SchDay "WaterMainCZ09Nov"  Type = "Temperature" Hr = (61.3, 61.3, 61.3, 61.3, 61.3, 61.3, 61.3, 61.3, 61.3, 61.3, 61.3, 61.3, 61.3, 61.3, 61.3, 61.3, 61.3, 61.3, 61.3, 61.3, 61.3, 61.3, 61.3, 61.3) ..</v>
      </c>
      <c r="B643" s="1" t="s">
        <v>623</v>
      </c>
      <c r="C643" t="str">
        <f t="shared" si="40"/>
        <v xml:space="preserve">SchDay "WaterMainCZ09Nov"  Type = "Temperature" Hr = </v>
      </c>
      <c r="D643" t="str">
        <f t="shared" si="41"/>
        <v>(61.3, 61.3, 61.3, 61.3, 61.3, 61.3, 61.3, 61.3, 61.3, 61.3, 61.3, 61.3, 61.3, 61.3, 61.3, 61.3, 61.3, 61.3, 61.3, 61.3, 61.3, 61.3, 61.3, 61.3) ..</v>
      </c>
      <c r="E643" s="30" t="str">
        <f>ScheduleCompile!A636</f>
        <v>WaterMainCZ09Nov</v>
      </c>
      <c r="F643" t="str">
        <f t="shared" si="42"/>
        <v>Temperature</v>
      </c>
      <c r="G643" s="1">
        <f>IF(AND(ISERROR(IF(ScheduleCompile!B636="Off",0,IF(ScheduleCompile!B636="On",1,IF(ISNUMBER(ScheduleCompile!B636),ScheduleCompile!B636/1,IF(ISTEXT(ScheduleCompile!B636),IF(OR(ISNUMBER(FIND("5F",ScheduleCompile!B636)),ISNUMBER(FIND("0F",ScheduleCompile!B636)),ISNUMBER(FIND("8F",ScheduleCompile!B636)),ISNUMBER(FIND("1F",ScheduleCompile!B636)),ISNUMBER(FIND("2F",ScheduleCompile!B636)),ISNUMBER(FIND("3F",ScheduleCompile!B636)),ISNUMBER(FIND("6F",ScheduleCompile!B636)),ISNUMBER(FIND("7F",ScheduleCompile!B636)),ISNUMBER(FIND("9F",ScheduleCompile!B636)),ISNUMBER(FIND("4F",ScheduleCompile!B636))),VALUE(LEFT(ScheduleCompile!B636,FIND("F",ScheduleCompile!B636)-1)),ScheduleCompile!B636)))))),ISTEXT(ScheduleCompile!#REF!)),"ENDTABLE",IF(ISERROR(IF(ScheduleCompile!B636="Off",0,IF(ScheduleCompile!B636="On",1,IF(ISNUMBER(ScheduleCompile!B636),ScheduleCompile!B636/1,IF(ISTEXT(ScheduleCompile!B636),IF(OR(ISNUMBER(FIND("5F",ScheduleCompile!B636)),ISNUMBER(FIND("0F",ScheduleCompile!B636)),ISNUMBER(FIND("8F",ScheduleCompile!B636)),ISNUMBER(FIND("1F",ScheduleCompile!B636)),ISNUMBER(FIND("2F",ScheduleCompile!B636)),ISNUMBER(FIND("3F",ScheduleCompile!B636)),ISNUMBER(FIND("6F",ScheduleCompile!B636)),ISNUMBER(FIND("7F",ScheduleCompile!B636)),ISNUMBER(FIND("9F",ScheduleCompile!B636)),ISNUMBER(FIND("4F",ScheduleCompile!B636))),VALUE(LEFT(ScheduleCompile!B636,FIND("F",ScheduleCompile!B636)-1)),ScheduleCompile!B636)))))),"",IF(ScheduleCompile!B636="Off",0,IF(ScheduleCompile!B636="On",1,IF(ISNUMBER(ScheduleCompile!B636),ScheduleCompile!B636/1,IF(ISTEXT(ScheduleCompile!B636),IF(OR(ISNUMBER(FIND("5F",ScheduleCompile!B636)),ISNUMBER(FIND("0F",ScheduleCompile!B636)),ISNUMBER(FIND("8F",ScheduleCompile!B636)),ISNUMBER(FIND("1F",ScheduleCompile!B636)),ISNUMBER(FIND("2F",ScheduleCompile!B636)),ISNUMBER(FIND("3F",ScheduleCompile!B636)),ISNUMBER(FIND("6F",ScheduleCompile!B636)),ISNUMBER(FIND("7F",ScheduleCompile!B636)),ISNUMBER(FIND("9F",ScheduleCompile!B636)),ISNUMBER(FIND("4F",ScheduleCompile!B636))),VALUE(LEFT(ScheduleCompile!B636,FIND("F",ScheduleCompile!B636)-1)),ScheduleCompile!B636)))))))</f>
        <v>61.3</v>
      </c>
      <c r="H643" s="1">
        <f>IF(AND(ISERROR(IF(ScheduleCompile!C636="Off",0,IF(ScheduleCompile!C636="On",1,IF(ISNUMBER(ScheduleCompile!C636),ScheduleCompile!C636/1,IF(ISTEXT(ScheduleCompile!C636),IF(OR(ISNUMBER(FIND("5F",ScheduleCompile!C636)),ISNUMBER(FIND("0F",ScheduleCompile!C636)),ISNUMBER(FIND("8F",ScheduleCompile!C636)),ISNUMBER(FIND("1F",ScheduleCompile!C636)),ISNUMBER(FIND("2F",ScheduleCompile!C636)),ISNUMBER(FIND("3F",ScheduleCompile!C636)),ISNUMBER(FIND("6F",ScheduleCompile!C636)),ISNUMBER(FIND("7F",ScheduleCompile!C636)),ISNUMBER(FIND("9F",ScheduleCompile!C636)),ISNUMBER(FIND("4F",ScheduleCompile!C636))),VALUE(LEFT(ScheduleCompile!C636,FIND("F",ScheduleCompile!C636)-1)),ScheduleCompile!C636)))))),ISTEXT(ScheduleCompile!#REF!)),"ENDTABLE",IF(ISERROR(IF(ScheduleCompile!C636="Off",0,IF(ScheduleCompile!C636="On",1,IF(ISNUMBER(ScheduleCompile!C636),ScheduleCompile!C636/1,IF(ISTEXT(ScheduleCompile!C636),IF(OR(ISNUMBER(FIND("5F",ScheduleCompile!C636)),ISNUMBER(FIND("0F",ScheduleCompile!C636)),ISNUMBER(FIND("8F",ScheduleCompile!C636)),ISNUMBER(FIND("1F",ScheduleCompile!C636)),ISNUMBER(FIND("2F",ScheduleCompile!C636)),ISNUMBER(FIND("3F",ScheduleCompile!C636)),ISNUMBER(FIND("6F",ScheduleCompile!C636)),ISNUMBER(FIND("7F",ScheduleCompile!C636)),ISNUMBER(FIND("9F",ScheduleCompile!C636)),ISNUMBER(FIND("4F",ScheduleCompile!C636))),VALUE(LEFT(ScheduleCompile!C636,FIND("F",ScheduleCompile!C636)-1)),ScheduleCompile!C636)))))),"",IF(ScheduleCompile!C636="Off",0,IF(ScheduleCompile!C636="On",1,IF(ISNUMBER(ScheduleCompile!C636),ScheduleCompile!C636/1,IF(ISTEXT(ScheduleCompile!C636),IF(OR(ISNUMBER(FIND("5F",ScheduleCompile!C636)),ISNUMBER(FIND("0F",ScheduleCompile!C636)),ISNUMBER(FIND("8F",ScheduleCompile!C636)),ISNUMBER(FIND("1F",ScheduleCompile!C636)),ISNUMBER(FIND("2F",ScheduleCompile!C636)),ISNUMBER(FIND("3F",ScheduleCompile!C636)),ISNUMBER(FIND("6F",ScheduleCompile!C636)),ISNUMBER(FIND("7F",ScheduleCompile!C636)),ISNUMBER(FIND("9F",ScheduleCompile!C636)),ISNUMBER(FIND("4F",ScheduleCompile!C636))),VALUE(LEFT(ScheduleCompile!C636,FIND("F",ScheduleCompile!C636)-1)),ScheduleCompile!C636)))))))</f>
        <v>61.3</v>
      </c>
      <c r="I643" s="1">
        <f>IF(AND(ISERROR(IF(ScheduleCompile!D636="Off",0,IF(ScheduleCompile!D636="On",1,IF(ISNUMBER(ScheduleCompile!D636),ScheduleCompile!D636/1,IF(ISTEXT(ScheduleCompile!D636),IF(OR(ISNUMBER(FIND("5F",ScheduleCompile!D636)),ISNUMBER(FIND("0F",ScheduleCompile!D636)),ISNUMBER(FIND("8F",ScheduleCompile!D636)),ISNUMBER(FIND("1F",ScheduleCompile!D636)),ISNUMBER(FIND("2F",ScheduleCompile!D636)),ISNUMBER(FIND("3F",ScheduleCompile!D636)),ISNUMBER(FIND("6F",ScheduleCompile!D636)),ISNUMBER(FIND("7F",ScheduleCompile!D636)),ISNUMBER(FIND("9F",ScheduleCompile!D636)),ISNUMBER(FIND("4F",ScheduleCompile!D636))),VALUE(LEFT(ScheduleCompile!D636,FIND("F",ScheduleCompile!D636)-1)),ScheduleCompile!D636)))))),ISTEXT(ScheduleCompile!#REF!)),"ENDTABLE",IF(ISERROR(IF(ScheduleCompile!D636="Off",0,IF(ScheduleCompile!D636="On",1,IF(ISNUMBER(ScheduleCompile!D636),ScheduleCompile!D636/1,IF(ISTEXT(ScheduleCompile!D636),IF(OR(ISNUMBER(FIND("5F",ScheduleCompile!D636)),ISNUMBER(FIND("0F",ScheduleCompile!D636)),ISNUMBER(FIND("8F",ScheduleCompile!D636)),ISNUMBER(FIND("1F",ScheduleCompile!D636)),ISNUMBER(FIND("2F",ScheduleCompile!D636)),ISNUMBER(FIND("3F",ScheduleCompile!D636)),ISNUMBER(FIND("6F",ScheduleCompile!D636)),ISNUMBER(FIND("7F",ScheduleCompile!D636)),ISNUMBER(FIND("9F",ScheduleCompile!D636)),ISNUMBER(FIND("4F",ScheduleCompile!D636))),VALUE(LEFT(ScheduleCompile!D636,FIND("F",ScheduleCompile!D636)-1)),ScheduleCompile!D636)))))),"",IF(ScheduleCompile!D636="Off",0,IF(ScheduleCompile!D636="On",1,IF(ISNUMBER(ScheduleCompile!D636),ScheduleCompile!D636/1,IF(ISTEXT(ScheduleCompile!D636),IF(OR(ISNUMBER(FIND("5F",ScheduleCompile!D636)),ISNUMBER(FIND("0F",ScheduleCompile!D636)),ISNUMBER(FIND("8F",ScheduleCompile!D636)),ISNUMBER(FIND("1F",ScheduleCompile!D636)),ISNUMBER(FIND("2F",ScheduleCompile!D636)),ISNUMBER(FIND("3F",ScheduleCompile!D636)),ISNUMBER(FIND("6F",ScheduleCompile!D636)),ISNUMBER(FIND("7F",ScheduleCompile!D636)),ISNUMBER(FIND("9F",ScheduleCompile!D636)),ISNUMBER(FIND("4F",ScheduleCompile!D636))),VALUE(LEFT(ScheduleCompile!D636,FIND("F",ScheduleCompile!D636)-1)),ScheduleCompile!D636)))))))</f>
        <v>61.3</v>
      </c>
      <c r="J643" s="1">
        <f>IF(AND(ISERROR(IF(ScheduleCompile!E636="Off",0,IF(ScheduleCompile!E636="On",1,IF(ISNUMBER(ScheduleCompile!E636),ScheduleCompile!E636/1,IF(ISTEXT(ScheduleCompile!E636),IF(OR(ISNUMBER(FIND("5F",ScheduleCompile!E636)),ISNUMBER(FIND("0F",ScheduleCompile!E636)),ISNUMBER(FIND("8F",ScheduleCompile!E636)),ISNUMBER(FIND("1F",ScheduleCompile!E636)),ISNUMBER(FIND("2F",ScheduleCompile!E636)),ISNUMBER(FIND("3F",ScheduleCompile!E636)),ISNUMBER(FIND("6F",ScheduleCompile!E636)),ISNUMBER(FIND("7F",ScheduleCompile!E636)),ISNUMBER(FIND("9F",ScheduleCompile!E636)),ISNUMBER(FIND("4F",ScheduleCompile!E636))),VALUE(LEFT(ScheduleCompile!E636,FIND("F",ScheduleCompile!E636)-1)),ScheduleCompile!E636)))))),ISTEXT(ScheduleCompile!#REF!)),"ENDTABLE",IF(ISERROR(IF(ScheduleCompile!E636="Off",0,IF(ScheduleCompile!E636="On",1,IF(ISNUMBER(ScheduleCompile!E636),ScheduleCompile!E636/1,IF(ISTEXT(ScheduleCompile!E636),IF(OR(ISNUMBER(FIND("5F",ScheduleCompile!E636)),ISNUMBER(FIND("0F",ScheduleCompile!E636)),ISNUMBER(FIND("8F",ScheduleCompile!E636)),ISNUMBER(FIND("1F",ScheduleCompile!E636)),ISNUMBER(FIND("2F",ScheduleCompile!E636)),ISNUMBER(FIND("3F",ScheduleCompile!E636)),ISNUMBER(FIND("6F",ScheduleCompile!E636)),ISNUMBER(FIND("7F",ScheduleCompile!E636)),ISNUMBER(FIND("9F",ScheduleCompile!E636)),ISNUMBER(FIND("4F",ScheduleCompile!E636))),VALUE(LEFT(ScheduleCompile!E636,FIND("F",ScheduleCompile!E636)-1)),ScheduleCompile!E636)))))),"",IF(ScheduleCompile!E636="Off",0,IF(ScheduleCompile!E636="On",1,IF(ISNUMBER(ScheduleCompile!E636),ScheduleCompile!E636/1,IF(ISTEXT(ScheduleCompile!E636),IF(OR(ISNUMBER(FIND("5F",ScheduleCompile!E636)),ISNUMBER(FIND("0F",ScheduleCompile!E636)),ISNUMBER(FIND("8F",ScheduleCompile!E636)),ISNUMBER(FIND("1F",ScheduleCompile!E636)),ISNUMBER(FIND("2F",ScheduleCompile!E636)),ISNUMBER(FIND("3F",ScheduleCompile!E636)),ISNUMBER(FIND("6F",ScheduleCompile!E636)),ISNUMBER(FIND("7F",ScheduleCompile!E636)),ISNUMBER(FIND("9F",ScheduleCompile!E636)),ISNUMBER(FIND("4F",ScheduleCompile!E636))),VALUE(LEFT(ScheduleCompile!E636,FIND("F",ScheduleCompile!E636)-1)),ScheduleCompile!E636)))))))</f>
        <v>61.3</v>
      </c>
      <c r="K643" s="1">
        <f>IF(AND(ISERROR(IF(ScheduleCompile!F636="Off",0,IF(ScheduleCompile!F636="On",1,IF(ISNUMBER(ScheduleCompile!F636),ScheduleCompile!F636/1,IF(ISTEXT(ScheduleCompile!F636),IF(OR(ISNUMBER(FIND("5F",ScheduleCompile!F636)),ISNUMBER(FIND("0F",ScheduleCompile!F636)),ISNUMBER(FIND("8F",ScheduleCompile!F636)),ISNUMBER(FIND("1F",ScheduleCompile!F636)),ISNUMBER(FIND("2F",ScheduleCompile!F636)),ISNUMBER(FIND("3F",ScheduleCompile!F636)),ISNUMBER(FIND("6F",ScheduleCompile!F636)),ISNUMBER(FIND("7F",ScheduleCompile!F636)),ISNUMBER(FIND("9F",ScheduleCompile!F636)),ISNUMBER(FIND("4F",ScheduleCompile!F636))),VALUE(LEFT(ScheduleCompile!F636,FIND("F",ScheduleCompile!F636)-1)),ScheduleCompile!F636)))))),ISTEXT(ScheduleCompile!#REF!)),"ENDTABLE",IF(ISERROR(IF(ScheduleCompile!F636="Off",0,IF(ScheduleCompile!F636="On",1,IF(ISNUMBER(ScheduleCompile!F636),ScheduleCompile!F636/1,IF(ISTEXT(ScheduleCompile!F636),IF(OR(ISNUMBER(FIND("5F",ScheduleCompile!F636)),ISNUMBER(FIND("0F",ScheduleCompile!F636)),ISNUMBER(FIND("8F",ScheduleCompile!F636)),ISNUMBER(FIND("1F",ScheduleCompile!F636)),ISNUMBER(FIND("2F",ScheduleCompile!F636)),ISNUMBER(FIND("3F",ScheduleCompile!F636)),ISNUMBER(FIND("6F",ScheduleCompile!F636)),ISNUMBER(FIND("7F",ScheduleCompile!F636)),ISNUMBER(FIND("9F",ScheduleCompile!F636)),ISNUMBER(FIND("4F",ScheduleCompile!F636))),VALUE(LEFT(ScheduleCompile!F636,FIND("F",ScheduleCompile!F636)-1)),ScheduleCompile!F636)))))),"",IF(ScheduleCompile!F636="Off",0,IF(ScheduleCompile!F636="On",1,IF(ISNUMBER(ScheduleCompile!F636),ScheduleCompile!F636/1,IF(ISTEXT(ScheduleCompile!F636),IF(OR(ISNUMBER(FIND("5F",ScheduleCompile!F636)),ISNUMBER(FIND("0F",ScheduleCompile!F636)),ISNUMBER(FIND("8F",ScheduleCompile!F636)),ISNUMBER(FIND("1F",ScheduleCompile!F636)),ISNUMBER(FIND("2F",ScheduleCompile!F636)),ISNUMBER(FIND("3F",ScheduleCompile!F636)),ISNUMBER(FIND("6F",ScheduleCompile!F636)),ISNUMBER(FIND("7F",ScheduleCompile!F636)),ISNUMBER(FIND("9F",ScheduleCompile!F636)),ISNUMBER(FIND("4F",ScheduleCompile!F636))),VALUE(LEFT(ScheduleCompile!F636,FIND("F",ScheduleCompile!F636)-1)),ScheduleCompile!F636)))))))</f>
        <v>61.3</v>
      </c>
      <c r="L643" s="1">
        <f>IF(AND(ISERROR(IF(ScheduleCompile!G636="Off",0,IF(ScheduleCompile!G636="On",1,IF(ISNUMBER(ScheduleCompile!G636),ScheduleCompile!G636/1,IF(ISTEXT(ScheduleCompile!G636),IF(OR(ISNUMBER(FIND("5F",ScheduleCompile!G636)),ISNUMBER(FIND("0F",ScheduleCompile!G636)),ISNUMBER(FIND("8F",ScheduleCompile!G636)),ISNUMBER(FIND("1F",ScheduleCompile!G636)),ISNUMBER(FIND("2F",ScheduleCompile!G636)),ISNUMBER(FIND("3F",ScheduleCompile!G636)),ISNUMBER(FIND("6F",ScheduleCompile!G636)),ISNUMBER(FIND("7F",ScheduleCompile!G636)),ISNUMBER(FIND("9F",ScheduleCompile!G636)),ISNUMBER(FIND("4F",ScheduleCompile!G636))),VALUE(LEFT(ScheduleCompile!G636,FIND("F",ScheduleCompile!G636)-1)),ScheduleCompile!G636)))))),ISTEXT(ScheduleCompile!#REF!)),"ENDTABLE",IF(ISERROR(IF(ScheduleCompile!G636="Off",0,IF(ScheduleCompile!G636="On",1,IF(ISNUMBER(ScheduleCompile!G636),ScheduleCompile!G636/1,IF(ISTEXT(ScheduleCompile!G636),IF(OR(ISNUMBER(FIND("5F",ScheduleCompile!G636)),ISNUMBER(FIND("0F",ScheduleCompile!G636)),ISNUMBER(FIND("8F",ScheduleCompile!G636)),ISNUMBER(FIND("1F",ScheduleCompile!G636)),ISNUMBER(FIND("2F",ScheduleCompile!G636)),ISNUMBER(FIND("3F",ScheduleCompile!G636)),ISNUMBER(FIND("6F",ScheduleCompile!G636)),ISNUMBER(FIND("7F",ScheduleCompile!G636)),ISNUMBER(FIND("9F",ScheduleCompile!G636)),ISNUMBER(FIND("4F",ScheduleCompile!G636))),VALUE(LEFT(ScheduleCompile!G636,FIND("F",ScheduleCompile!G636)-1)),ScheduleCompile!G636)))))),"",IF(ScheduleCompile!G636="Off",0,IF(ScheduleCompile!G636="On",1,IF(ISNUMBER(ScheduleCompile!G636),ScheduleCompile!G636/1,IF(ISTEXT(ScheduleCompile!G636),IF(OR(ISNUMBER(FIND("5F",ScheduleCompile!G636)),ISNUMBER(FIND("0F",ScheduleCompile!G636)),ISNUMBER(FIND("8F",ScheduleCompile!G636)),ISNUMBER(FIND("1F",ScheduleCompile!G636)),ISNUMBER(FIND("2F",ScheduleCompile!G636)),ISNUMBER(FIND("3F",ScheduleCompile!G636)),ISNUMBER(FIND("6F",ScheduleCompile!G636)),ISNUMBER(FIND("7F",ScheduleCompile!G636)),ISNUMBER(FIND("9F",ScheduleCompile!G636)),ISNUMBER(FIND("4F",ScheduleCompile!G636))),VALUE(LEFT(ScheduleCompile!G636,FIND("F",ScheduleCompile!G636)-1)),ScheduleCompile!G636)))))))</f>
        <v>61.3</v>
      </c>
      <c r="M643" s="1">
        <f>IF(AND(ISERROR(IF(ScheduleCompile!H636="Off",0,IF(ScheduleCompile!H636="On",1,IF(ISNUMBER(ScheduleCompile!H636),ScheduleCompile!H636/1,IF(ISTEXT(ScheduleCompile!H636),IF(OR(ISNUMBER(FIND("5F",ScheduleCompile!H636)),ISNUMBER(FIND("0F",ScheduleCompile!H636)),ISNUMBER(FIND("8F",ScheduleCompile!H636)),ISNUMBER(FIND("1F",ScheduleCompile!H636)),ISNUMBER(FIND("2F",ScheduleCompile!H636)),ISNUMBER(FIND("3F",ScheduleCompile!H636)),ISNUMBER(FIND("6F",ScheduleCompile!H636)),ISNUMBER(FIND("7F",ScheduleCompile!H636)),ISNUMBER(FIND("9F",ScheduleCompile!H636)),ISNUMBER(FIND("4F",ScheduleCompile!H636))),VALUE(LEFT(ScheduleCompile!H636,FIND("F",ScheduleCompile!H636)-1)),ScheduleCompile!H636)))))),ISTEXT(ScheduleCompile!#REF!)),"ENDTABLE",IF(ISERROR(IF(ScheduleCompile!H636="Off",0,IF(ScheduleCompile!H636="On",1,IF(ISNUMBER(ScheduleCompile!H636),ScheduleCompile!H636/1,IF(ISTEXT(ScheduleCompile!H636),IF(OR(ISNUMBER(FIND("5F",ScheduleCompile!H636)),ISNUMBER(FIND("0F",ScheduleCompile!H636)),ISNUMBER(FIND("8F",ScheduleCompile!H636)),ISNUMBER(FIND("1F",ScheduleCompile!H636)),ISNUMBER(FIND("2F",ScheduleCompile!H636)),ISNUMBER(FIND("3F",ScheduleCompile!H636)),ISNUMBER(FIND("6F",ScheduleCompile!H636)),ISNUMBER(FIND("7F",ScheduleCompile!H636)),ISNUMBER(FIND("9F",ScheduleCompile!H636)),ISNUMBER(FIND("4F",ScheduleCompile!H636))),VALUE(LEFT(ScheduleCompile!H636,FIND("F",ScheduleCompile!H636)-1)),ScheduleCompile!H636)))))),"",IF(ScheduleCompile!H636="Off",0,IF(ScheduleCompile!H636="On",1,IF(ISNUMBER(ScheduleCompile!H636),ScheduleCompile!H636/1,IF(ISTEXT(ScheduleCompile!H636),IF(OR(ISNUMBER(FIND("5F",ScheduleCompile!H636)),ISNUMBER(FIND("0F",ScheduleCompile!H636)),ISNUMBER(FIND("8F",ScheduleCompile!H636)),ISNUMBER(FIND("1F",ScheduleCompile!H636)),ISNUMBER(FIND("2F",ScheduleCompile!H636)),ISNUMBER(FIND("3F",ScheduleCompile!H636)),ISNUMBER(FIND("6F",ScheduleCompile!H636)),ISNUMBER(FIND("7F",ScheduleCompile!H636)),ISNUMBER(FIND("9F",ScheduleCompile!H636)),ISNUMBER(FIND("4F",ScheduleCompile!H636))),VALUE(LEFT(ScheduleCompile!H636,FIND("F",ScheduleCompile!H636)-1)),ScheduleCompile!H636)))))))</f>
        <v>61.3</v>
      </c>
      <c r="N643" s="1">
        <f>IF(AND(ISERROR(IF(ScheduleCompile!I636="Off",0,IF(ScheduleCompile!I636="On",1,IF(ISNUMBER(ScheduleCompile!I636),ScheduleCompile!I636/1,IF(ISTEXT(ScheduleCompile!I636),IF(OR(ISNUMBER(FIND("5F",ScheduleCompile!I636)),ISNUMBER(FIND("0F",ScheduleCompile!I636)),ISNUMBER(FIND("8F",ScheduleCompile!I636)),ISNUMBER(FIND("1F",ScheduleCompile!I636)),ISNUMBER(FIND("2F",ScheduleCompile!I636)),ISNUMBER(FIND("3F",ScheduleCompile!I636)),ISNUMBER(FIND("6F",ScheduleCompile!I636)),ISNUMBER(FIND("7F",ScheduleCompile!I636)),ISNUMBER(FIND("9F",ScheduleCompile!I636)),ISNUMBER(FIND("4F",ScheduleCompile!I636))),VALUE(LEFT(ScheduleCompile!I636,FIND("F",ScheduleCompile!I636)-1)),ScheduleCompile!I636)))))),ISTEXT(ScheduleCompile!#REF!)),"ENDTABLE",IF(ISERROR(IF(ScheduleCompile!I636="Off",0,IF(ScheduleCompile!I636="On",1,IF(ISNUMBER(ScheduleCompile!I636),ScheduleCompile!I636/1,IF(ISTEXT(ScheduleCompile!I636),IF(OR(ISNUMBER(FIND("5F",ScheduleCompile!I636)),ISNUMBER(FIND("0F",ScheduleCompile!I636)),ISNUMBER(FIND("8F",ScheduleCompile!I636)),ISNUMBER(FIND("1F",ScheduleCompile!I636)),ISNUMBER(FIND("2F",ScheduleCompile!I636)),ISNUMBER(FIND("3F",ScheduleCompile!I636)),ISNUMBER(FIND("6F",ScheduleCompile!I636)),ISNUMBER(FIND("7F",ScheduleCompile!I636)),ISNUMBER(FIND("9F",ScheduleCompile!I636)),ISNUMBER(FIND("4F",ScheduleCompile!I636))),VALUE(LEFT(ScheduleCompile!I636,FIND("F",ScheduleCompile!I636)-1)),ScheduleCompile!I636)))))),"",IF(ScheduleCompile!I636="Off",0,IF(ScheduleCompile!I636="On",1,IF(ISNUMBER(ScheduleCompile!I636),ScheduleCompile!I636/1,IF(ISTEXT(ScheduleCompile!I636),IF(OR(ISNUMBER(FIND("5F",ScheduleCompile!I636)),ISNUMBER(FIND("0F",ScheduleCompile!I636)),ISNUMBER(FIND("8F",ScheduleCompile!I636)),ISNUMBER(FIND("1F",ScheduleCompile!I636)),ISNUMBER(FIND("2F",ScheduleCompile!I636)),ISNUMBER(FIND("3F",ScheduleCompile!I636)),ISNUMBER(FIND("6F",ScheduleCompile!I636)),ISNUMBER(FIND("7F",ScheduleCompile!I636)),ISNUMBER(FIND("9F",ScheduleCompile!I636)),ISNUMBER(FIND("4F",ScheduleCompile!I636))),VALUE(LEFT(ScheduleCompile!I636,FIND("F",ScheduleCompile!I636)-1)),ScheduleCompile!I636)))))))</f>
        <v>61.3</v>
      </c>
      <c r="O643" s="1">
        <f>IF(AND(ISERROR(IF(ScheduleCompile!J636="Off",0,IF(ScheduleCompile!J636="On",1,IF(ISNUMBER(ScheduleCompile!J636),ScheduleCompile!J636/1,IF(ISTEXT(ScheduleCompile!J636),IF(OR(ISNUMBER(FIND("5F",ScheduleCompile!J636)),ISNUMBER(FIND("0F",ScheduleCompile!J636)),ISNUMBER(FIND("8F",ScheduleCompile!J636)),ISNUMBER(FIND("1F",ScheduleCompile!J636)),ISNUMBER(FIND("2F",ScheduleCompile!J636)),ISNUMBER(FIND("3F",ScheduleCompile!J636)),ISNUMBER(FIND("6F",ScheduleCompile!J636)),ISNUMBER(FIND("7F",ScheduleCompile!J636)),ISNUMBER(FIND("9F",ScheduleCompile!J636)),ISNUMBER(FIND("4F",ScheduleCompile!J636))),VALUE(LEFT(ScheduleCompile!J636,FIND("F",ScheduleCompile!J636)-1)),ScheduleCompile!J636)))))),ISTEXT(ScheduleCompile!#REF!)),"ENDTABLE",IF(ISERROR(IF(ScheduleCompile!J636="Off",0,IF(ScheduleCompile!J636="On",1,IF(ISNUMBER(ScheduleCompile!J636),ScheduleCompile!J636/1,IF(ISTEXT(ScheduleCompile!J636),IF(OR(ISNUMBER(FIND("5F",ScheduleCompile!J636)),ISNUMBER(FIND("0F",ScheduleCompile!J636)),ISNUMBER(FIND("8F",ScheduleCompile!J636)),ISNUMBER(FIND("1F",ScheduleCompile!J636)),ISNUMBER(FIND("2F",ScheduleCompile!J636)),ISNUMBER(FIND("3F",ScheduleCompile!J636)),ISNUMBER(FIND("6F",ScheduleCompile!J636)),ISNUMBER(FIND("7F",ScheduleCompile!J636)),ISNUMBER(FIND("9F",ScheduleCompile!J636)),ISNUMBER(FIND("4F",ScheduleCompile!J636))),VALUE(LEFT(ScheduleCompile!J636,FIND("F",ScheduleCompile!J636)-1)),ScheduleCompile!J636)))))),"",IF(ScheduleCompile!J636="Off",0,IF(ScheduleCompile!J636="On",1,IF(ISNUMBER(ScheduleCompile!J636),ScheduleCompile!J636/1,IF(ISTEXT(ScheduleCompile!J636),IF(OR(ISNUMBER(FIND("5F",ScheduleCompile!J636)),ISNUMBER(FIND("0F",ScheduleCompile!J636)),ISNUMBER(FIND("8F",ScheduleCompile!J636)),ISNUMBER(FIND("1F",ScheduleCompile!J636)),ISNUMBER(FIND("2F",ScheduleCompile!J636)),ISNUMBER(FIND("3F",ScheduleCompile!J636)),ISNUMBER(FIND("6F",ScheduleCompile!J636)),ISNUMBER(FIND("7F",ScheduleCompile!J636)),ISNUMBER(FIND("9F",ScheduleCompile!J636)),ISNUMBER(FIND("4F",ScheduleCompile!J636))),VALUE(LEFT(ScheduleCompile!J636,FIND("F",ScheduleCompile!J636)-1)),ScheduleCompile!J636)))))))</f>
        <v>61.3</v>
      </c>
      <c r="P643" s="1">
        <f>IF(AND(ISERROR(IF(ScheduleCompile!K636="Off",0,IF(ScheduleCompile!K636="On",1,IF(ISNUMBER(ScheduleCompile!K636),ScheduleCompile!K636/1,IF(ISTEXT(ScheduleCompile!K636),IF(OR(ISNUMBER(FIND("5F",ScheduleCompile!K636)),ISNUMBER(FIND("0F",ScheduleCompile!K636)),ISNUMBER(FIND("8F",ScheduleCompile!K636)),ISNUMBER(FIND("1F",ScheduleCompile!K636)),ISNUMBER(FIND("2F",ScheduleCompile!K636)),ISNUMBER(FIND("3F",ScheduleCompile!K636)),ISNUMBER(FIND("6F",ScheduleCompile!K636)),ISNUMBER(FIND("7F",ScheduleCompile!K636)),ISNUMBER(FIND("9F",ScheduleCompile!K636)),ISNUMBER(FIND("4F",ScheduleCompile!K636))),VALUE(LEFT(ScheduleCompile!K636,FIND("F",ScheduleCompile!K636)-1)),ScheduleCompile!K636)))))),ISTEXT(ScheduleCompile!#REF!)),"ENDTABLE",IF(ISERROR(IF(ScheduleCompile!K636="Off",0,IF(ScheduleCompile!K636="On",1,IF(ISNUMBER(ScheduleCompile!K636),ScheduleCompile!K636/1,IF(ISTEXT(ScheduleCompile!K636),IF(OR(ISNUMBER(FIND("5F",ScheduleCompile!K636)),ISNUMBER(FIND("0F",ScheduleCompile!K636)),ISNUMBER(FIND("8F",ScheduleCompile!K636)),ISNUMBER(FIND("1F",ScheduleCompile!K636)),ISNUMBER(FIND("2F",ScheduleCompile!K636)),ISNUMBER(FIND("3F",ScheduleCompile!K636)),ISNUMBER(FIND("6F",ScheduleCompile!K636)),ISNUMBER(FIND("7F",ScheduleCompile!K636)),ISNUMBER(FIND("9F",ScheduleCompile!K636)),ISNUMBER(FIND("4F",ScheduleCompile!K636))),VALUE(LEFT(ScheduleCompile!K636,FIND("F",ScheduleCompile!K636)-1)),ScheduleCompile!K636)))))),"",IF(ScheduleCompile!K636="Off",0,IF(ScheduleCompile!K636="On",1,IF(ISNUMBER(ScheduleCompile!K636),ScheduleCompile!K636/1,IF(ISTEXT(ScheduleCompile!K636),IF(OR(ISNUMBER(FIND("5F",ScheduleCompile!K636)),ISNUMBER(FIND("0F",ScheduleCompile!K636)),ISNUMBER(FIND("8F",ScheduleCompile!K636)),ISNUMBER(FIND("1F",ScheduleCompile!K636)),ISNUMBER(FIND("2F",ScheduleCompile!K636)),ISNUMBER(FIND("3F",ScheduleCompile!K636)),ISNUMBER(FIND("6F",ScheduleCompile!K636)),ISNUMBER(FIND("7F",ScheduleCompile!K636)),ISNUMBER(FIND("9F",ScheduleCompile!K636)),ISNUMBER(FIND("4F",ScheduleCompile!K636))),VALUE(LEFT(ScheduleCompile!K636,FIND("F",ScheduleCompile!K636)-1)),ScheduleCompile!K636)))))))</f>
        <v>61.3</v>
      </c>
      <c r="Q643" s="1">
        <f>IF(AND(ISERROR(IF(ScheduleCompile!L636="Off",0,IF(ScheduleCompile!L636="On",1,IF(ISNUMBER(ScheduleCompile!L636),ScheduleCompile!L636/1,IF(ISTEXT(ScheduleCompile!L636),IF(OR(ISNUMBER(FIND("5F",ScheduleCompile!L636)),ISNUMBER(FIND("0F",ScheduleCompile!L636)),ISNUMBER(FIND("8F",ScheduleCompile!L636)),ISNUMBER(FIND("1F",ScheduleCompile!L636)),ISNUMBER(FIND("2F",ScheduleCompile!L636)),ISNUMBER(FIND("3F",ScheduleCompile!L636)),ISNUMBER(FIND("6F",ScheduleCompile!L636)),ISNUMBER(FIND("7F",ScheduleCompile!L636)),ISNUMBER(FIND("9F",ScheduleCompile!L636)),ISNUMBER(FIND("4F",ScheduleCompile!L636))),VALUE(LEFT(ScheduleCompile!L636,FIND("F",ScheduleCompile!L636)-1)),ScheduleCompile!L636)))))),ISTEXT(ScheduleCompile!#REF!)),"ENDTABLE",IF(ISERROR(IF(ScheduleCompile!L636="Off",0,IF(ScheduleCompile!L636="On",1,IF(ISNUMBER(ScheduleCompile!L636),ScheduleCompile!L636/1,IF(ISTEXT(ScheduleCompile!L636),IF(OR(ISNUMBER(FIND("5F",ScheduleCompile!L636)),ISNUMBER(FIND("0F",ScheduleCompile!L636)),ISNUMBER(FIND("8F",ScheduleCompile!L636)),ISNUMBER(FIND("1F",ScheduleCompile!L636)),ISNUMBER(FIND("2F",ScheduleCompile!L636)),ISNUMBER(FIND("3F",ScheduleCompile!L636)),ISNUMBER(FIND("6F",ScheduleCompile!L636)),ISNUMBER(FIND("7F",ScheduleCompile!L636)),ISNUMBER(FIND("9F",ScheduleCompile!L636)),ISNUMBER(FIND("4F",ScheduleCompile!L636))),VALUE(LEFT(ScheduleCompile!L636,FIND("F",ScheduleCompile!L636)-1)),ScheduleCompile!L636)))))),"",IF(ScheduleCompile!L636="Off",0,IF(ScheduleCompile!L636="On",1,IF(ISNUMBER(ScheduleCompile!L636),ScheduleCompile!L636/1,IF(ISTEXT(ScheduleCompile!L636),IF(OR(ISNUMBER(FIND("5F",ScheduleCompile!L636)),ISNUMBER(FIND("0F",ScheduleCompile!L636)),ISNUMBER(FIND("8F",ScheduleCompile!L636)),ISNUMBER(FIND("1F",ScheduleCompile!L636)),ISNUMBER(FIND("2F",ScheduleCompile!L636)),ISNUMBER(FIND("3F",ScheduleCompile!L636)),ISNUMBER(FIND("6F",ScheduleCompile!L636)),ISNUMBER(FIND("7F",ScheduleCompile!L636)),ISNUMBER(FIND("9F",ScheduleCompile!L636)),ISNUMBER(FIND("4F",ScheduleCompile!L636))),VALUE(LEFT(ScheduleCompile!L636,FIND("F",ScheduleCompile!L636)-1)),ScheduleCompile!L636)))))))</f>
        <v>61.3</v>
      </c>
      <c r="R643" s="1">
        <f>IF(AND(ISERROR(IF(ScheduleCompile!M636="Off",0,IF(ScheduleCompile!M636="On",1,IF(ISNUMBER(ScheduleCompile!M636),ScheduleCompile!M636/1,IF(ISTEXT(ScheduleCompile!M636),IF(OR(ISNUMBER(FIND("5F",ScheduleCompile!M636)),ISNUMBER(FIND("0F",ScheduleCompile!M636)),ISNUMBER(FIND("8F",ScheduleCompile!M636)),ISNUMBER(FIND("1F",ScheduleCompile!M636)),ISNUMBER(FIND("2F",ScheduleCompile!M636)),ISNUMBER(FIND("3F",ScheduleCompile!M636)),ISNUMBER(FIND("6F",ScheduleCompile!M636)),ISNUMBER(FIND("7F",ScheduleCompile!M636)),ISNUMBER(FIND("9F",ScheduleCompile!M636)),ISNUMBER(FIND("4F",ScheduleCompile!M636))),VALUE(LEFT(ScheduleCompile!M636,FIND("F",ScheduleCompile!M636)-1)),ScheduleCompile!M636)))))),ISTEXT(ScheduleCompile!#REF!)),"ENDTABLE",IF(ISERROR(IF(ScheduleCompile!M636="Off",0,IF(ScheduleCompile!M636="On",1,IF(ISNUMBER(ScheduleCompile!M636),ScheduleCompile!M636/1,IF(ISTEXT(ScheduleCompile!M636),IF(OR(ISNUMBER(FIND("5F",ScheduleCompile!M636)),ISNUMBER(FIND("0F",ScheduleCompile!M636)),ISNUMBER(FIND("8F",ScheduleCompile!M636)),ISNUMBER(FIND("1F",ScheduleCompile!M636)),ISNUMBER(FIND("2F",ScheduleCompile!M636)),ISNUMBER(FIND("3F",ScheduleCompile!M636)),ISNUMBER(FIND("6F",ScheduleCompile!M636)),ISNUMBER(FIND("7F",ScheduleCompile!M636)),ISNUMBER(FIND("9F",ScheduleCompile!M636)),ISNUMBER(FIND("4F",ScheduleCompile!M636))),VALUE(LEFT(ScheduleCompile!M636,FIND("F",ScheduleCompile!M636)-1)),ScheduleCompile!M636)))))),"",IF(ScheduleCompile!M636="Off",0,IF(ScheduleCompile!M636="On",1,IF(ISNUMBER(ScheduleCompile!M636),ScheduleCompile!M636/1,IF(ISTEXT(ScheduleCompile!M636),IF(OR(ISNUMBER(FIND("5F",ScheduleCompile!M636)),ISNUMBER(FIND("0F",ScheduleCompile!M636)),ISNUMBER(FIND("8F",ScheduleCompile!M636)),ISNUMBER(FIND("1F",ScheduleCompile!M636)),ISNUMBER(FIND("2F",ScheduleCompile!M636)),ISNUMBER(FIND("3F",ScheduleCompile!M636)),ISNUMBER(FIND("6F",ScheduleCompile!M636)),ISNUMBER(FIND("7F",ScheduleCompile!M636)),ISNUMBER(FIND("9F",ScheduleCompile!M636)),ISNUMBER(FIND("4F",ScheduleCompile!M636))),VALUE(LEFT(ScheduleCompile!M636,FIND("F",ScheduleCompile!M636)-1)),ScheduleCompile!M636)))))))</f>
        <v>61.3</v>
      </c>
      <c r="S643" s="1">
        <f>IF(AND(ISERROR(IF(ScheduleCompile!N636="Off",0,IF(ScheduleCompile!N636="On",1,IF(ISNUMBER(ScheduleCompile!N636),ScheduleCompile!N636/1,IF(ISTEXT(ScheduleCompile!N636),IF(OR(ISNUMBER(FIND("5F",ScheduleCompile!N636)),ISNUMBER(FIND("0F",ScheduleCompile!N636)),ISNUMBER(FIND("8F",ScheduleCompile!N636)),ISNUMBER(FIND("1F",ScheduleCompile!N636)),ISNUMBER(FIND("2F",ScheduleCompile!N636)),ISNUMBER(FIND("3F",ScheduleCompile!N636)),ISNUMBER(FIND("6F",ScheduleCompile!N636)),ISNUMBER(FIND("7F",ScheduleCompile!N636)),ISNUMBER(FIND("9F",ScheduleCompile!N636)),ISNUMBER(FIND("4F",ScheduleCompile!N636))),VALUE(LEFT(ScheduleCompile!N636,FIND("F",ScheduleCompile!N636)-1)),ScheduleCompile!N636)))))),ISTEXT(ScheduleCompile!#REF!)),"ENDTABLE",IF(ISERROR(IF(ScheduleCompile!N636="Off",0,IF(ScheduleCompile!N636="On",1,IF(ISNUMBER(ScheduleCompile!N636),ScheduleCompile!N636/1,IF(ISTEXT(ScheduleCompile!N636),IF(OR(ISNUMBER(FIND("5F",ScheduleCompile!N636)),ISNUMBER(FIND("0F",ScheduleCompile!N636)),ISNUMBER(FIND("8F",ScheduleCompile!N636)),ISNUMBER(FIND("1F",ScheduleCompile!N636)),ISNUMBER(FIND("2F",ScheduleCompile!N636)),ISNUMBER(FIND("3F",ScheduleCompile!N636)),ISNUMBER(FIND("6F",ScheduleCompile!N636)),ISNUMBER(FIND("7F",ScheduleCompile!N636)),ISNUMBER(FIND("9F",ScheduleCompile!N636)),ISNUMBER(FIND("4F",ScheduleCompile!N636))),VALUE(LEFT(ScheduleCompile!N636,FIND("F",ScheduleCompile!N636)-1)),ScheduleCompile!N636)))))),"",IF(ScheduleCompile!N636="Off",0,IF(ScheduleCompile!N636="On",1,IF(ISNUMBER(ScheduleCompile!N636),ScheduleCompile!N636/1,IF(ISTEXT(ScheduleCompile!N636),IF(OR(ISNUMBER(FIND("5F",ScheduleCompile!N636)),ISNUMBER(FIND("0F",ScheduleCompile!N636)),ISNUMBER(FIND("8F",ScheduleCompile!N636)),ISNUMBER(FIND("1F",ScheduleCompile!N636)),ISNUMBER(FIND("2F",ScheduleCompile!N636)),ISNUMBER(FIND("3F",ScheduleCompile!N636)),ISNUMBER(FIND("6F",ScheduleCompile!N636)),ISNUMBER(FIND("7F",ScheduleCompile!N636)),ISNUMBER(FIND("9F",ScheduleCompile!N636)),ISNUMBER(FIND("4F",ScheduleCompile!N636))),VALUE(LEFT(ScheduleCompile!N636,FIND("F",ScheduleCompile!N636)-1)),ScheduleCompile!N636)))))))</f>
        <v>61.3</v>
      </c>
      <c r="T643" s="1">
        <f>IF(AND(ISERROR(IF(ScheduleCompile!O636="Off",0,IF(ScheduleCompile!O636="On",1,IF(ISNUMBER(ScheduleCompile!O636),ScheduleCompile!O636/1,IF(ISTEXT(ScheduleCompile!O636),IF(OR(ISNUMBER(FIND("5F",ScheduleCompile!O636)),ISNUMBER(FIND("0F",ScheduleCompile!O636)),ISNUMBER(FIND("8F",ScheduleCompile!O636)),ISNUMBER(FIND("1F",ScheduleCompile!O636)),ISNUMBER(FIND("2F",ScheduleCompile!O636)),ISNUMBER(FIND("3F",ScheduleCompile!O636)),ISNUMBER(FIND("6F",ScheduleCompile!O636)),ISNUMBER(FIND("7F",ScheduleCompile!O636)),ISNUMBER(FIND("9F",ScheduleCompile!O636)),ISNUMBER(FIND("4F",ScheduleCompile!O636))),VALUE(LEFT(ScheduleCompile!O636,FIND("F",ScheduleCompile!O636)-1)),ScheduleCompile!O636)))))),ISTEXT(ScheduleCompile!#REF!)),"ENDTABLE",IF(ISERROR(IF(ScheduleCompile!O636="Off",0,IF(ScheduleCompile!O636="On",1,IF(ISNUMBER(ScheduleCompile!O636),ScheduleCompile!O636/1,IF(ISTEXT(ScheduleCompile!O636),IF(OR(ISNUMBER(FIND("5F",ScheduleCompile!O636)),ISNUMBER(FIND("0F",ScheduleCompile!O636)),ISNUMBER(FIND("8F",ScheduleCompile!O636)),ISNUMBER(FIND("1F",ScheduleCompile!O636)),ISNUMBER(FIND("2F",ScheduleCompile!O636)),ISNUMBER(FIND("3F",ScheduleCompile!O636)),ISNUMBER(FIND("6F",ScheduleCompile!O636)),ISNUMBER(FIND("7F",ScheduleCompile!O636)),ISNUMBER(FIND("9F",ScheduleCompile!O636)),ISNUMBER(FIND("4F",ScheduleCompile!O636))),VALUE(LEFT(ScheduleCompile!O636,FIND("F",ScheduleCompile!O636)-1)),ScheduleCompile!O636)))))),"",IF(ScheduleCompile!O636="Off",0,IF(ScheduleCompile!O636="On",1,IF(ISNUMBER(ScheduleCompile!O636),ScheduleCompile!O636/1,IF(ISTEXT(ScheduleCompile!O636),IF(OR(ISNUMBER(FIND("5F",ScheduleCompile!O636)),ISNUMBER(FIND("0F",ScheduleCompile!O636)),ISNUMBER(FIND("8F",ScheduleCompile!O636)),ISNUMBER(FIND("1F",ScheduleCompile!O636)),ISNUMBER(FIND("2F",ScheduleCompile!O636)),ISNUMBER(FIND("3F",ScheduleCompile!O636)),ISNUMBER(FIND("6F",ScheduleCompile!O636)),ISNUMBER(FIND("7F",ScheduleCompile!O636)),ISNUMBER(FIND("9F",ScheduleCompile!O636)),ISNUMBER(FIND("4F",ScheduleCompile!O636))),VALUE(LEFT(ScheduleCompile!O636,FIND("F",ScheduleCompile!O636)-1)),ScheduleCompile!O636)))))))</f>
        <v>61.3</v>
      </c>
      <c r="U643" s="1">
        <f>IF(AND(ISERROR(IF(ScheduleCompile!P636="Off",0,IF(ScheduleCompile!P636="On",1,IF(ISNUMBER(ScheduleCompile!P636),ScheduleCompile!P636/1,IF(ISTEXT(ScheduleCompile!P636),IF(OR(ISNUMBER(FIND("5F",ScheduleCompile!P636)),ISNUMBER(FIND("0F",ScheduleCompile!P636)),ISNUMBER(FIND("8F",ScheduleCompile!P636)),ISNUMBER(FIND("1F",ScheduleCompile!P636)),ISNUMBER(FIND("2F",ScheduleCompile!P636)),ISNUMBER(FIND("3F",ScheduleCompile!P636)),ISNUMBER(FIND("6F",ScheduleCompile!P636)),ISNUMBER(FIND("7F",ScheduleCompile!P636)),ISNUMBER(FIND("9F",ScheduleCompile!P636)),ISNUMBER(FIND("4F",ScheduleCompile!P636))),VALUE(LEFT(ScheduleCompile!P636,FIND("F",ScheduleCompile!P636)-1)),ScheduleCompile!P636)))))),ISTEXT(ScheduleCompile!#REF!)),"ENDTABLE",IF(ISERROR(IF(ScheduleCompile!P636="Off",0,IF(ScheduleCompile!P636="On",1,IF(ISNUMBER(ScheduleCompile!P636),ScheduleCompile!P636/1,IF(ISTEXT(ScheduleCompile!P636),IF(OR(ISNUMBER(FIND("5F",ScheduleCompile!P636)),ISNUMBER(FIND("0F",ScheduleCompile!P636)),ISNUMBER(FIND("8F",ScheduleCompile!P636)),ISNUMBER(FIND("1F",ScheduleCompile!P636)),ISNUMBER(FIND("2F",ScheduleCompile!P636)),ISNUMBER(FIND("3F",ScheduleCompile!P636)),ISNUMBER(FIND("6F",ScheduleCompile!P636)),ISNUMBER(FIND("7F",ScheduleCompile!P636)),ISNUMBER(FIND("9F",ScheduleCompile!P636)),ISNUMBER(FIND("4F",ScheduleCompile!P636))),VALUE(LEFT(ScheduleCompile!P636,FIND("F",ScheduleCompile!P636)-1)),ScheduleCompile!P636)))))),"",IF(ScheduleCompile!P636="Off",0,IF(ScheduleCompile!P636="On",1,IF(ISNUMBER(ScheduleCompile!P636),ScheduleCompile!P636/1,IF(ISTEXT(ScheduleCompile!P636),IF(OR(ISNUMBER(FIND("5F",ScheduleCompile!P636)),ISNUMBER(FIND("0F",ScheduleCompile!P636)),ISNUMBER(FIND("8F",ScheduleCompile!P636)),ISNUMBER(FIND("1F",ScheduleCompile!P636)),ISNUMBER(FIND("2F",ScheduleCompile!P636)),ISNUMBER(FIND("3F",ScheduleCompile!P636)),ISNUMBER(FIND("6F",ScheduleCompile!P636)),ISNUMBER(FIND("7F",ScheduleCompile!P636)),ISNUMBER(FIND("9F",ScheduleCompile!P636)),ISNUMBER(FIND("4F",ScheduleCompile!P636))),VALUE(LEFT(ScheduleCompile!P636,FIND("F",ScheduleCompile!P636)-1)),ScheduleCompile!P636)))))))</f>
        <v>61.3</v>
      </c>
      <c r="V643" s="1">
        <f>IF(AND(ISERROR(IF(ScheduleCompile!Q636="Off",0,IF(ScheduleCompile!Q636="On",1,IF(ISNUMBER(ScheduleCompile!Q636),ScheduleCompile!Q636/1,IF(ISTEXT(ScheduleCompile!Q636),IF(OR(ISNUMBER(FIND("5F",ScheduleCompile!Q636)),ISNUMBER(FIND("0F",ScheduleCompile!Q636)),ISNUMBER(FIND("8F",ScheduleCompile!Q636)),ISNUMBER(FIND("1F",ScheduleCompile!Q636)),ISNUMBER(FIND("2F",ScheduleCompile!Q636)),ISNUMBER(FIND("3F",ScheduleCompile!Q636)),ISNUMBER(FIND("6F",ScheduleCompile!Q636)),ISNUMBER(FIND("7F",ScheduleCompile!Q636)),ISNUMBER(FIND("9F",ScheduleCompile!Q636)),ISNUMBER(FIND("4F",ScheduleCompile!Q636))),VALUE(LEFT(ScheduleCompile!Q636,FIND("F",ScheduleCompile!Q636)-1)),ScheduleCompile!Q636)))))),ISTEXT(ScheduleCompile!#REF!)),"ENDTABLE",IF(ISERROR(IF(ScheduleCompile!Q636="Off",0,IF(ScheduleCompile!Q636="On",1,IF(ISNUMBER(ScheduleCompile!Q636),ScheduleCompile!Q636/1,IF(ISTEXT(ScheduleCompile!Q636),IF(OR(ISNUMBER(FIND("5F",ScheduleCompile!Q636)),ISNUMBER(FIND("0F",ScheduleCompile!Q636)),ISNUMBER(FIND("8F",ScheduleCompile!Q636)),ISNUMBER(FIND("1F",ScheduleCompile!Q636)),ISNUMBER(FIND("2F",ScheduleCompile!Q636)),ISNUMBER(FIND("3F",ScheduleCompile!Q636)),ISNUMBER(FIND("6F",ScheduleCompile!Q636)),ISNUMBER(FIND("7F",ScheduleCompile!Q636)),ISNUMBER(FIND("9F",ScheduleCompile!Q636)),ISNUMBER(FIND("4F",ScheduleCompile!Q636))),VALUE(LEFT(ScheduleCompile!Q636,FIND("F",ScheduleCompile!Q636)-1)),ScheduleCompile!Q636)))))),"",IF(ScheduleCompile!Q636="Off",0,IF(ScheduleCompile!Q636="On",1,IF(ISNUMBER(ScheduleCompile!Q636),ScheduleCompile!Q636/1,IF(ISTEXT(ScheduleCompile!Q636),IF(OR(ISNUMBER(FIND("5F",ScheduleCompile!Q636)),ISNUMBER(FIND("0F",ScheduleCompile!Q636)),ISNUMBER(FIND("8F",ScheduleCompile!Q636)),ISNUMBER(FIND("1F",ScheduleCompile!Q636)),ISNUMBER(FIND("2F",ScheduleCompile!Q636)),ISNUMBER(FIND("3F",ScheduleCompile!Q636)),ISNUMBER(FIND("6F",ScheduleCompile!Q636)),ISNUMBER(FIND("7F",ScheduleCompile!Q636)),ISNUMBER(FIND("9F",ScheduleCompile!Q636)),ISNUMBER(FIND("4F",ScheduleCompile!Q636))),VALUE(LEFT(ScheduleCompile!Q636,FIND("F",ScheduleCompile!Q636)-1)),ScheduleCompile!Q636)))))))</f>
        <v>61.3</v>
      </c>
      <c r="W643" s="1">
        <f>IF(AND(ISERROR(IF(ScheduleCompile!R636="Off",0,IF(ScheduleCompile!R636="On",1,IF(ISNUMBER(ScheduleCompile!R636),ScheduleCompile!R636/1,IF(ISTEXT(ScheduleCompile!R636),IF(OR(ISNUMBER(FIND("5F",ScheduleCompile!R636)),ISNUMBER(FIND("0F",ScheduleCompile!R636)),ISNUMBER(FIND("8F",ScheduleCompile!R636)),ISNUMBER(FIND("1F",ScheduleCompile!R636)),ISNUMBER(FIND("2F",ScheduleCompile!R636)),ISNUMBER(FIND("3F",ScheduleCompile!R636)),ISNUMBER(FIND("6F",ScheduleCompile!R636)),ISNUMBER(FIND("7F",ScheduleCompile!R636)),ISNUMBER(FIND("9F",ScheduleCompile!R636)),ISNUMBER(FIND("4F",ScheduleCompile!R636))),VALUE(LEFT(ScheduleCompile!R636,FIND("F",ScheduleCompile!R636)-1)),ScheduleCompile!R636)))))),ISTEXT(ScheduleCompile!#REF!)),"ENDTABLE",IF(ISERROR(IF(ScheduleCompile!R636="Off",0,IF(ScheduleCompile!R636="On",1,IF(ISNUMBER(ScheduleCompile!R636),ScheduleCompile!R636/1,IF(ISTEXT(ScheduleCompile!R636),IF(OR(ISNUMBER(FIND("5F",ScheduleCompile!R636)),ISNUMBER(FIND("0F",ScheduleCompile!R636)),ISNUMBER(FIND("8F",ScheduleCompile!R636)),ISNUMBER(FIND("1F",ScheduleCompile!R636)),ISNUMBER(FIND("2F",ScheduleCompile!R636)),ISNUMBER(FIND("3F",ScheduleCompile!R636)),ISNUMBER(FIND("6F",ScheduleCompile!R636)),ISNUMBER(FIND("7F",ScheduleCompile!R636)),ISNUMBER(FIND("9F",ScheduleCompile!R636)),ISNUMBER(FIND("4F",ScheduleCompile!R636))),VALUE(LEFT(ScheduleCompile!R636,FIND("F",ScheduleCompile!R636)-1)),ScheduleCompile!R636)))))),"",IF(ScheduleCompile!R636="Off",0,IF(ScheduleCompile!R636="On",1,IF(ISNUMBER(ScheduleCompile!R636),ScheduleCompile!R636/1,IF(ISTEXT(ScheduleCompile!R636),IF(OR(ISNUMBER(FIND("5F",ScheduleCompile!R636)),ISNUMBER(FIND("0F",ScheduleCompile!R636)),ISNUMBER(FIND("8F",ScheduleCompile!R636)),ISNUMBER(FIND("1F",ScheduleCompile!R636)),ISNUMBER(FIND("2F",ScheduleCompile!R636)),ISNUMBER(FIND("3F",ScheduleCompile!R636)),ISNUMBER(FIND("6F",ScheduleCompile!R636)),ISNUMBER(FIND("7F",ScheduleCompile!R636)),ISNUMBER(FIND("9F",ScheduleCompile!R636)),ISNUMBER(FIND("4F",ScheduleCompile!R636))),VALUE(LEFT(ScheduleCompile!R636,FIND("F",ScheduleCompile!R636)-1)),ScheduleCompile!R636)))))))</f>
        <v>61.3</v>
      </c>
      <c r="X643" s="1">
        <f>IF(AND(ISERROR(IF(ScheduleCompile!S636="Off",0,IF(ScheduleCompile!S636="On",1,IF(ISNUMBER(ScheduleCompile!S636),ScheduleCompile!S636/1,IF(ISTEXT(ScheduleCompile!S636),IF(OR(ISNUMBER(FIND("5F",ScheduleCompile!S636)),ISNUMBER(FIND("0F",ScheduleCompile!S636)),ISNUMBER(FIND("8F",ScheduleCompile!S636)),ISNUMBER(FIND("1F",ScheduleCompile!S636)),ISNUMBER(FIND("2F",ScheduleCompile!S636)),ISNUMBER(FIND("3F",ScheduleCompile!S636)),ISNUMBER(FIND("6F",ScheduleCompile!S636)),ISNUMBER(FIND("7F",ScheduleCompile!S636)),ISNUMBER(FIND("9F",ScheduleCompile!S636)),ISNUMBER(FIND("4F",ScheduleCompile!S636))),VALUE(LEFT(ScheduleCompile!S636,FIND("F",ScheduleCompile!S636)-1)),ScheduleCompile!S636)))))),ISTEXT(ScheduleCompile!#REF!)),"ENDTABLE",IF(ISERROR(IF(ScheduleCompile!S636="Off",0,IF(ScheduleCompile!S636="On",1,IF(ISNUMBER(ScheduleCompile!S636),ScheduleCompile!S636/1,IF(ISTEXT(ScheduleCompile!S636),IF(OR(ISNUMBER(FIND("5F",ScheduleCompile!S636)),ISNUMBER(FIND("0F",ScheduleCompile!S636)),ISNUMBER(FIND("8F",ScheduleCompile!S636)),ISNUMBER(FIND("1F",ScheduleCompile!S636)),ISNUMBER(FIND("2F",ScheduleCompile!S636)),ISNUMBER(FIND("3F",ScheduleCompile!S636)),ISNUMBER(FIND("6F",ScheduleCompile!S636)),ISNUMBER(FIND("7F",ScheduleCompile!S636)),ISNUMBER(FIND("9F",ScheduleCompile!S636)),ISNUMBER(FIND("4F",ScheduleCompile!S636))),VALUE(LEFT(ScheduleCompile!S636,FIND("F",ScheduleCompile!S636)-1)),ScheduleCompile!S636)))))),"",IF(ScheduleCompile!S636="Off",0,IF(ScheduleCompile!S636="On",1,IF(ISNUMBER(ScheduleCompile!S636),ScheduleCompile!S636/1,IF(ISTEXT(ScheduleCompile!S636),IF(OR(ISNUMBER(FIND("5F",ScheduleCompile!S636)),ISNUMBER(FIND("0F",ScheduleCompile!S636)),ISNUMBER(FIND("8F",ScheduleCompile!S636)),ISNUMBER(FIND("1F",ScheduleCompile!S636)),ISNUMBER(FIND("2F",ScheduleCompile!S636)),ISNUMBER(FIND("3F",ScheduleCompile!S636)),ISNUMBER(FIND("6F",ScheduleCompile!S636)),ISNUMBER(FIND("7F",ScheduleCompile!S636)),ISNUMBER(FIND("9F",ScheduleCompile!S636)),ISNUMBER(FIND("4F",ScheduleCompile!S636))),VALUE(LEFT(ScheduleCompile!S636,FIND("F",ScheduleCompile!S636)-1)),ScheduleCompile!S636)))))))</f>
        <v>61.3</v>
      </c>
      <c r="Y643" s="1">
        <f>IF(AND(ISERROR(IF(ScheduleCompile!T636="Off",0,IF(ScheduleCompile!T636="On",1,IF(ISNUMBER(ScheduleCompile!T636),ScheduleCompile!T636/1,IF(ISTEXT(ScheduleCompile!T636),IF(OR(ISNUMBER(FIND("5F",ScheduleCompile!T636)),ISNUMBER(FIND("0F",ScheduleCompile!T636)),ISNUMBER(FIND("8F",ScheduleCompile!T636)),ISNUMBER(FIND("1F",ScheduleCompile!T636)),ISNUMBER(FIND("2F",ScheduleCompile!T636)),ISNUMBER(FIND("3F",ScheduleCompile!T636)),ISNUMBER(FIND("6F",ScheduleCompile!T636)),ISNUMBER(FIND("7F",ScheduleCompile!T636)),ISNUMBER(FIND("9F",ScheduleCompile!T636)),ISNUMBER(FIND("4F",ScheduleCompile!T636))),VALUE(LEFT(ScheduleCompile!T636,FIND("F",ScheduleCompile!T636)-1)),ScheduleCompile!T636)))))),ISTEXT(ScheduleCompile!#REF!)),"ENDTABLE",IF(ISERROR(IF(ScheduleCompile!T636="Off",0,IF(ScheduleCompile!T636="On",1,IF(ISNUMBER(ScheduleCompile!T636),ScheduleCompile!T636/1,IF(ISTEXT(ScheduleCompile!T636),IF(OR(ISNUMBER(FIND("5F",ScheduleCompile!T636)),ISNUMBER(FIND("0F",ScheduleCompile!T636)),ISNUMBER(FIND("8F",ScheduleCompile!T636)),ISNUMBER(FIND("1F",ScheduleCompile!T636)),ISNUMBER(FIND("2F",ScheduleCompile!T636)),ISNUMBER(FIND("3F",ScheduleCompile!T636)),ISNUMBER(FIND("6F",ScheduleCompile!T636)),ISNUMBER(FIND("7F",ScheduleCompile!T636)),ISNUMBER(FIND("9F",ScheduleCompile!T636)),ISNUMBER(FIND("4F",ScheduleCompile!T636))),VALUE(LEFT(ScheduleCompile!T636,FIND("F",ScheduleCompile!T636)-1)),ScheduleCompile!T636)))))),"",IF(ScheduleCompile!T636="Off",0,IF(ScheduleCompile!T636="On",1,IF(ISNUMBER(ScheduleCompile!T636),ScheduleCompile!T636/1,IF(ISTEXT(ScheduleCompile!T636),IF(OR(ISNUMBER(FIND("5F",ScheduleCompile!T636)),ISNUMBER(FIND("0F",ScheduleCompile!T636)),ISNUMBER(FIND("8F",ScheduleCompile!T636)),ISNUMBER(FIND("1F",ScheduleCompile!T636)),ISNUMBER(FIND("2F",ScheduleCompile!T636)),ISNUMBER(FIND("3F",ScheduleCompile!T636)),ISNUMBER(FIND("6F",ScheduleCompile!T636)),ISNUMBER(FIND("7F",ScheduleCompile!T636)),ISNUMBER(FIND("9F",ScheduleCompile!T636)),ISNUMBER(FIND("4F",ScheduleCompile!T636))),VALUE(LEFT(ScheduleCompile!T636,FIND("F",ScheduleCompile!T636)-1)),ScheduleCompile!T636)))))))</f>
        <v>61.3</v>
      </c>
      <c r="Z643" s="1">
        <f>IF(AND(ISERROR(IF(ScheduleCompile!U636="Off",0,IF(ScheduleCompile!U636="On",1,IF(ISNUMBER(ScheduleCompile!U636),ScheduleCompile!U636/1,IF(ISTEXT(ScheduleCompile!U636),IF(OR(ISNUMBER(FIND("5F",ScheduleCompile!U636)),ISNUMBER(FIND("0F",ScheduleCompile!U636)),ISNUMBER(FIND("8F",ScheduleCompile!U636)),ISNUMBER(FIND("1F",ScheduleCompile!U636)),ISNUMBER(FIND("2F",ScheduleCompile!U636)),ISNUMBER(FIND("3F",ScheduleCompile!U636)),ISNUMBER(FIND("6F",ScheduleCompile!U636)),ISNUMBER(FIND("7F",ScheduleCompile!U636)),ISNUMBER(FIND("9F",ScheduleCompile!U636)),ISNUMBER(FIND("4F",ScheduleCompile!U636))),VALUE(LEFT(ScheduleCompile!U636,FIND("F",ScheduleCompile!U636)-1)),ScheduleCompile!U636)))))),ISTEXT(ScheduleCompile!#REF!)),"ENDTABLE",IF(ISERROR(IF(ScheduleCompile!U636="Off",0,IF(ScheduleCompile!U636="On",1,IF(ISNUMBER(ScheduleCompile!U636),ScheduleCompile!U636/1,IF(ISTEXT(ScheduleCompile!U636),IF(OR(ISNUMBER(FIND("5F",ScheduleCompile!U636)),ISNUMBER(FIND("0F",ScheduleCompile!U636)),ISNUMBER(FIND("8F",ScheduleCompile!U636)),ISNUMBER(FIND("1F",ScheduleCompile!U636)),ISNUMBER(FIND("2F",ScheduleCompile!U636)),ISNUMBER(FIND("3F",ScheduleCompile!U636)),ISNUMBER(FIND("6F",ScheduleCompile!U636)),ISNUMBER(FIND("7F",ScheduleCompile!U636)),ISNUMBER(FIND("9F",ScheduleCompile!U636)),ISNUMBER(FIND("4F",ScheduleCompile!U636))),VALUE(LEFT(ScheduleCompile!U636,FIND("F",ScheduleCompile!U636)-1)),ScheduleCompile!U636)))))),"",IF(ScheduleCompile!U636="Off",0,IF(ScheduleCompile!U636="On",1,IF(ISNUMBER(ScheduleCompile!U636),ScheduleCompile!U636/1,IF(ISTEXT(ScheduleCompile!U636),IF(OR(ISNUMBER(FIND("5F",ScheduleCompile!U636)),ISNUMBER(FIND("0F",ScheduleCompile!U636)),ISNUMBER(FIND("8F",ScheduleCompile!U636)),ISNUMBER(FIND("1F",ScheduleCompile!U636)),ISNUMBER(FIND("2F",ScheduleCompile!U636)),ISNUMBER(FIND("3F",ScheduleCompile!U636)),ISNUMBER(FIND("6F",ScheduleCompile!U636)),ISNUMBER(FIND("7F",ScheduleCompile!U636)),ISNUMBER(FIND("9F",ScheduleCompile!U636)),ISNUMBER(FIND("4F",ScheduleCompile!U636))),VALUE(LEFT(ScheduleCompile!U636,FIND("F",ScheduleCompile!U636)-1)),ScheduleCompile!U636)))))))</f>
        <v>61.3</v>
      </c>
      <c r="AA643" s="1">
        <f>IF(AND(ISERROR(IF(ScheduleCompile!V636="Off",0,IF(ScheduleCompile!V636="On",1,IF(ISNUMBER(ScheduleCompile!V636),ScheduleCompile!V636/1,IF(ISTEXT(ScheduleCompile!V636),IF(OR(ISNUMBER(FIND("5F",ScheduleCompile!V636)),ISNUMBER(FIND("0F",ScheduleCompile!V636)),ISNUMBER(FIND("8F",ScheduleCompile!V636)),ISNUMBER(FIND("1F",ScheduleCompile!V636)),ISNUMBER(FIND("2F",ScheduleCompile!V636)),ISNUMBER(FIND("3F",ScheduleCompile!V636)),ISNUMBER(FIND("6F",ScheduleCompile!V636)),ISNUMBER(FIND("7F",ScheduleCompile!V636)),ISNUMBER(FIND("9F",ScheduleCompile!V636)),ISNUMBER(FIND("4F",ScheduleCompile!V636))),VALUE(LEFT(ScheduleCompile!V636,FIND("F",ScheduleCompile!V636)-1)),ScheduleCompile!V636)))))),ISTEXT(ScheduleCompile!#REF!)),"ENDTABLE",IF(ISERROR(IF(ScheduleCompile!V636="Off",0,IF(ScheduleCompile!V636="On",1,IF(ISNUMBER(ScheduleCompile!V636),ScheduleCompile!V636/1,IF(ISTEXT(ScheduleCompile!V636),IF(OR(ISNUMBER(FIND("5F",ScheduleCompile!V636)),ISNUMBER(FIND("0F",ScheduleCompile!V636)),ISNUMBER(FIND("8F",ScheduleCompile!V636)),ISNUMBER(FIND("1F",ScheduleCompile!V636)),ISNUMBER(FIND("2F",ScheduleCompile!V636)),ISNUMBER(FIND("3F",ScheduleCompile!V636)),ISNUMBER(FIND("6F",ScheduleCompile!V636)),ISNUMBER(FIND("7F",ScheduleCompile!V636)),ISNUMBER(FIND("9F",ScheduleCompile!V636)),ISNUMBER(FIND("4F",ScheduleCompile!V636))),VALUE(LEFT(ScheduleCompile!V636,FIND("F",ScheduleCompile!V636)-1)),ScheduleCompile!V636)))))),"",IF(ScheduleCompile!V636="Off",0,IF(ScheduleCompile!V636="On",1,IF(ISNUMBER(ScheduleCompile!V636),ScheduleCompile!V636/1,IF(ISTEXT(ScheduleCompile!V636),IF(OR(ISNUMBER(FIND("5F",ScheduleCompile!V636)),ISNUMBER(FIND("0F",ScheduleCompile!V636)),ISNUMBER(FIND("8F",ScheduleCompile!V636)),ISNUMBER(FIND("1F",ScheduleCompile!V636)),ISNUMBER(FIND("2F",ScheduleCompile!V636)),ISNUMBER(FIND("3F",ScheduleCompile!V636)),ISNUMBER(FIND("6F",ScheduleCompile!V636)),ISNUMBER(FIND("7F",ScheduleCompile!V636)),ISNUMBER(FIND("9F",ScheduleCompile!V636)),ISNUMBER(FIND("4F",ScheduleCompile!V636))),VALUE(LEFT(ScheduleCompile!V636,FIND("F",ScheduleCompile!V636)-1)),ScheduleCompile!V636)))))))</f>
        <v>61.3</v>
      </c>
      <c r="AB643" s="1">
        <f>IF(AND(ISERROR(IF(ScheduleCompile!W636="Off",0,IF(ScheduleCompile!W636="On",1,IF(ISNUMBER(ScheduleCompile!W636),ScheduleCompile!W636/1,IF(ISTEXT(ScheduleCompile!W636),IF(OR(ISNUMBER(FIND("5F",ScheduleCompile!W636)),ISNUMBER(FIND("0F",ScheduleCompile!W636)),ISNUMBER(FIND("8F",ScheduleCompile!W636)),ISNUMBER(FIND("1F",ScheduleCompile!W636)),ISNUMBER(FIND("2F",ScheduleCompile!W636)),ISNUMBER(FIND("3F",ScheduleCompile!W636)),ISNUMBER(FIND("6F",ScheduleCompile!W636)),ISNUMBER(FIND("7F",ScheduleCompile!W636)),ISNUMBER(FIND("9F",ScheduleCompile!W636)),ISNUMBER(FIND("4F",ScheduleCompile!W636))),VALUE(LEFT(ScheduleCompile!W636,FIND("F",ScheduleCompile!W636)-1)),ScheduleCompile!W636)))))),ISTEXT(ScheduleCompile!#REF!)),"ENDTABLE",IF(ISERROR(IF(ScheduleCompile!W636="Off",0,IF(ScheduleCompile!W636="On",1,IF(ISNUMBER(ScheduleCompile!W636),ScheduleCompile!W636/1,IF(ISTEXT(ScheduleCompile!W636),IF(OR(ISNUMBER(FIND("5F",ScheduleCompile!W636)),ISNUMBER(FIND("0F",ScheduleCompile!W636)),ISNUMBER(FIND("8F",ScheduleCompile!W636)),ISNUMBER(FIND("1F",ScheduleCompile!W636)),ISNUMBER(FIND("2F",ScheduleCompile!W636)),ISNUMBER(FIND("3F",ScheduleCompile!W636)),ISNUMBER(FIND("6F",ScheduleCompile!W636)),ISNUMBER(FIND("7F",ScheduleCompile!W636)),ISNUMBER(FIND("9F",ScheduleCompile!W636)),ISNUMBER(FIND("4F",ScheduleCompile!W636))),VALUE(LEFT(ScheduleCompile!W636,FIND("F",ScheduleCompile!W636)-1)),ScheduleCompile!W636)))))),"",IF(ScheduleCompile!W636="Off",0,IF(ScheduleCompile!W636="On",1,IF(ISNUMBER(ScheduleCompile!W636),ScheduleCompile!W636/1,IF(ISTEXT(ScheduleCompile!W636),IF(OR(ISNUMBER(FIND("5F",ScheduleCompile!W636)),ISNUMBER(FIND("0F",ScheduleCompile!W636)),ISNUMBER(FIND("8F",ScheduleCompile!W636)),ISNUMBER(FIND("1F",ScheduleCompile!W636)),ISNUMBER(FIND("2F",ScheduleCompile!W636)),ISNUMBER(FIND("3F",ScheduleCompile!W636)),ISNUMBER(FIND("6F",ScheduleCompile!W636)),ISNUMBER(FIND("7F",ScheduleCompile!W636)),ISNUMBER(FIND("9F",ScheduleCompile!W636)),ISNUMBER(FIND("4F",ScheduleCompile!W636))),VALUE(LEFT(ScheduleCompile!W636,FIND("F",ScheduleCompile!W636)-1)),ScheduleCompile!W636)))))))</f>
        <v>61.3</v>
      </c>
      <c r="AC643" s="1">
        <f>IF(AND(ISERROR(IF(ScheduleCompile!X636="Off",0,IF(ScheduleCompile!X636="On",1,IF(ISNUMBER(ScheduleCompile!X636),ScheduleCompile!X636/1,IF(ISTEXT(ScheduleCompile!X636),IF(OR(ISNUMBER(FIND("5F",ScheduleCompile!X636)),ISNUMBER(FIND("0F",ScheduleCompile!X636)),ISNUMBER(FIND("8F",ScheduleCompile!X636)),ISNUMBER(FIND("1F",ScheduleCompile!X636)),ISNUMBER(FIND("2F",ScheduleCompile!X636)),ISNUMBER(FIND("3F",ScheduleCompile!X636)),ISNUMBER(FIND("6F",ScheduleCompile!X636)),ISNUMBER(FIND("7F",ScheduleCompile!X636)),ISNUMBER(FIND("9F",ScheduleCompile!X636)),ISNUMBER(FIND("4F",ScheduleCompile!X636))),VALUE(LEFT(ScheduleCompile!X636,FIND("F",ScheduleCompile!X636)-1)),ScheduleCompile!X636)))))),ISTEXT(ScheduleCompile!#REF!)),"ENDTABLE",IF(ISERROR(IF(ScheduleCompile!X636="Off",0,IF(ScheduleCompile!X636="On",1,IF(ISNUMBER(ScheduleCompile!X636),ScheduleCompile!X636/1,IF(ISTEXT(ScheduleCompile!X636),IF(OR(ISNUMBER(FIND("5F",ScheduleCompile!X636)),ISNUMBER(FIND("0F",ScheduleCompile!X636)),ISNUMBER(FIND("8F",ScheduleCompile!X636)),ISNUMBER(FIND("1F",ScheduleCompile!X636)),ISNUMBER(FIND("2F",ScheduleCompile!X636)),ISNUMBER(FIND("3F",ScheduleCompile!X636)),ISNUMBER(FIND("6F",ScheduleCompile!X636)),ISNUMBER(FIND("7F",ScheduleCompile!X636)),ISNUMBER(FIND("9F",ScheduleCompile!X636)),ISNUMBER(FIND("4F",ScheduleCompile!X636))),VALUE(LEFT(ScheduleCompile!X636,FIND("F",ScheduleCompile!X636)-1)),ScheduleCompile!X636)))))),"",IF(ScheduleCompile!X636="Off",0,IF(ScheduleCompile!X636="On",1,IF(ISNUMBER(ScheduleCompile!X636),ScheduleCompile!X636/1,IF(ISTEXT(ScheduleCompile!X636),IF(OR(ISNUMBER(FIND("5F",ScheduleCompile!X636)),ISNUMBER(FIND("0F",ScheduleCompile!X636)),ISNUMBER(FIND("8F",ScheduleCompile!X636)),ISNUMBER(FIND("1F",ScheduleCompile!X636)),ISNUMBER(FIND("2F",ScheduleCompile!X636)),ISNUMBER(FIND("3F",ScheduleCompile!X636)),ISNUMBER(FIND("6F",ScheduleCompile!X636)),ISNUMBER(FIND("7F",ScheduleCompile!X636)),ISNUMBER(FIND("9F",ScheduleCompile!X636)),ISNUMBER(FIND("4F",ScheduleCompile!X636))),VALUE(LEFT(ScheduleCompile!X636,FIND("F",ScheduleCompile!X636)-1)),ScheduleCompile!X636)))))))</f>
        <v>61.3</v>
      </c>
      <c r="AD643" s="1">
        <f>IF(AND(ISERROR(IF(ScheduleCompile!Y636="Off",0,IF(ScheduleCompile!Y636="On",1,IF(ISNUMBER(ScheduleCompile!Y636),ScheduleCompile!Y636/1,IF(ISTEXT(ScheduleCompile!Y636),IF(OR(ISNUMBER(FIND("5F",ScheduleCompile!Y636)),ISNUMBER(FIND("0F",ScheduleCompile!Y636)),ISNUMBER(FIND("8F",ScheduleCompile!Y636)),ISNUMBER(FIND("1F",ScheduleCompile!Y636)),ISNUMBER(FIND("2F",ScheduleCompile!Y636)),ISNUMBER(FIND("3F",ScheduleCompile!Y636)),ISNUMBER(FIND("6F",ScheduleCompile!Y636)),ISNUMBER(FIND("7F",ScheduleCompile!Y636)),ISNUMBER(FIND("9F",ScheduleCompile!Y636)),ISNUMBER(FIND("4F",ScheduleCompile!Y636))),VALUE(LEFT(ScheduleCompile!Y636,FIND("F",ScheduleCompile!Y636)-1)),ScheduleCompile!Y636)))))),ISTEXT(ScheduleCompile!#REF!)),"ENDTABLE",IF(ISERROR(IF(ScheduleCompile!Y636="Off",0,IF(ScheduleCompile!Y636="On",1,IF(ISNUMBER(ScheduleCompile!Y636),ScheduleCompile!Y636/1,IF(ISTEXT(ScheduleCompile!Y636),IF(OR(ISNUMBER(FIND("5F",ScheduleCompile!Y636)),ISNUMBER(FIND("0F",ScheduleCompile!Y636)),ISNUMBER(FIND("8F",ScheduleCompile!Y636)),ISNUMBER(FIND("1F",ScheduleCompile!Y636)),ISNUMBER(FIND("2F",ScheduleCompile!Y636)),ISNUMBER(FIND("3F",ScheduleCompile!Y636)),ISNUMBER(FIND("6F",ScheduleCompile!Y636)),ISNUMBER(FIND("7F",ScheduleCompile!Y636)),ISNUMBER(FIND("9F",ScheduleCompile!Y636)),ISNUMBER(FIND("4F",ScheduleCompile!Y636))),VALUE(LEFT(ScheduleCompile!Y636,FIND("F",ScheduleCompile!Y636)-1)),ScheduleCompile!Y636)))))),"",IF(ScheduleCompile!Y636="Off",0,IF(ScheduleCompile!Y636="On",1,IF(ISNUMBER(ScheduleCompile!Y636),ScheduleCompile!Y636/1,IF(ISTEXT(ScheduleCompile!Y636),IF(OR(ISNUMBER(FIND("5F",ScheduleCompile!Y636)),ISNUMBER(FIND("0F",ScheduleCompile!Y636)),ISNUMBER(FIND("8F",ScheduleCompile!Y636)),ISNUMBER(FIND("1F",ScheduleCompile!Y636)),ISNUMBER(FIND("2F",ScheduleCompile!Y636)),ISNUMBER(FIND("3F",ScheduleCompile!Y636)),ISNUMBER(FIND("6F",ScheduleCompile!Y636)),ISNUMBER(FIND("7F",ScheduleCompile!Y636)),ISNUMBER(FIND("9F",ScheduleCompile!Y636)),ISNUMBER(FIND("4F",ScheduleCompile!Y636))),VALUE(LEFT(ScheduleCompile!Y636,FIND("F",ScheduleCompile!Y636)-1)),ScheduleCompile!Y636)))))))</f>
        <v>61.3</v>
      </c>
    </row>
    <row r="644" spans="1:30" x14ac:dyDescent="0.25">
      <c r="A644" t="str">
        <f t="shared" si="39"/>
        <v>SchDay "WaterMainCZ09Dec"  Type = "Temperature" Hr = (58.3, 58.3, 58.3, 58.3, 58.3, 58.3, 58.3, 58.3, 58.3, 58.3, 58.3, 58.3, 58.3, 58.3, 58.3, 58.3, 58.3, 58.3, 58.3, 58.3, 58.3, 58.3, 58.3, 58.3) ..</v>
      </c>
      <c r="B644" s="1" t="s">
        <v>623</v>
      </c>
      <c r="C644" t="str">
        <f t="shared" si="40"/>
        <v xml:space="preserve">SchDay "WaterMainCZ09Dec"  Type = "Temperature" Hr = </v>
      </c>
      <c r="D644" t="str">
        <f t="shared" si="41"/>
        <v>(58.3, 58.3, 58.3, 58.3, 58.3, 58.3, 58.3, 58.3, 58.3, 58.3, 58.3, 58.3, 58.3, 58.3, 58.3, 58.3, 58.3, 58.3, 58.3, 58.3, 58.3, 58.3, 58.3, 58.3) ..</v>
      </c>
      <c r="E644" s="30" t="str">
        <f>ScheduleCompile!A637</f>
        <v>WaterMainCZ09Dec</v>
      </c>
      <c r="F644" t="str">
        <f t="shared" si="42"/>
        <v>Temperature</v>
      </c>
      <c r="G644" s="1">
        <f>IF(AND(ISERROR(IF(ScheduleCompile!B637="Off",0,IF(ScheduleCompile!B637="On",1,IF(ISNUMBER(ScheduleCompile!B637),ScheduleCompile!B637/1,IF(ISTEXT(ScheduleCompile!B637),IF(OR(ISNUMBER(FIND("5F",ScheduleCompile!B637)),ISNUMBER(FIND("0F",ScheduleCompile!B637)),ISNUMBER(FIND("8F",ScheduleCompile!B637)),ISNUMBER(FIND("1F",ScheduleCompile!B637)),ISNUMBER(FIND("2F",ScheduleCompile!B637)),ISNUMBER(FIND("3F",ScheduleCompile!B637)),ISNUMBER(FIND("6F",ScheduleCompile!B637)),ISNUMBER(FIND("7F",ScheduleCompile!B637)),ISNUMBER(FIND("9F",ScheduleCompile!B637)),ISNUMBER(FIND("4F",ScheduleCompile!B637))),VALUE(LEFT(ScheduleCompile!B637,FIND("F",ScheduleCompile!B637)-1)),ScheduleCompile!B637)))))),ISTEXT(ScheduleCompile!#REF!)),"ENDTABLE",IF(ISERROR(IF(ScheduleCompile!B637="Off",0,IF(ScheduleCompile!B637="On",1,IF(ISNUMBER(ScheduleCompile!B637),ScheduleCompile!B637/1,IF(ISTEXT(ScheduleCompile!B637),IF(OR(ISNUMBER(FIND("5F",ScheduleCompile!B637)),ISNUMBER(FIND("0F",ScheduleCompile!B637)),ISNUMBER(FIND("8F",ScheduleCompile!B637)),ISNUMBER(FIND("1F",ScheduleCompile!B637)),ISNUMBER(FIND("2F",ScheduleCompile!B637)),ISNUMBER(FIND("3F",ScheduleCompile!B637)),ISNUMBER(FIND("6F",ScheduleCompile!B637)),ISNUMBER(FIND("7F",ScheduleCompile!B637)),ISNUMBER(FIND("9F",ScheduleCompile!B637)),ISNUMBER(FIND("4F",ScheduleCompile!B637))),VALUE(LEFT(ScheduleCompile!B637,FIND("F",ScheduleCompile!B637)-1)),ScheduleCompile!B637)))))),"",IF(ScheduleCompile!B637="Off",0,IF(ScheduleCompile!B637="On",1,IF(ISNUMBER(ScheduleCompile!B637),ScheduleCompile!B637/1,IF(ISTEXT(ScheduleCompile!B637),IF(OR(ISNUMBER(FIND("5F",ScheduleCompile!B637)),ISNUMBER(FIND("0F",ScheduleCompile!B637)),ISNUMBER(FIND("8F",ScheduleCompile!B637)),ISNUMBER(FIND("1F",ScheduleCompile!B637)),ISNUMBER(FIND("2F",ScheduleCompile!B637)),ISNUMBER(FIND("3F",ScheduleCompile!B637)),ISNUMBER(FIND("6F",ScheduleCompile!B637)),ISNUMBER(FIND("7F",ScheduleCompile!B637)),ISNUMBER(FIND("9F",ScheduleCompile!B637)),ISNUMBER(FIND("4F",ScheduleCompile!B637))),VALUE(LEFT(ScheduleCompile!B637,FIND("F",ScheduleCompile!B637)-1)),ScheduleCompile!B637)))))))</f>
        <v>58.3</v>
      </c>
      <c r="H644" s="1">
        <f>IF(AND(ISERROR(IF(ScheduleCompile!C637="Off",0,IF(ScheduleCompile!C637="On",1,IF(ISNUMBER(ScheduleCompile!C637),ScheduleCompile!C637/1,IF(ISTEXT(ScheduleCompile!C637),IF(OR(ISNUMBER(FIND("5F",ScheduleCompile!C637)),ISNUMBER(FIND("0F",ScheduleCompile!C637)),ISNUMBER(FIND("8F",ScheduleCompile!C637)),ISNUMBER(FIND("1F",ScheduleCompile!C637)),ISNUMBER(FIND("2F",ScheduleCompile!C637)),ISNUMBER(FIND("3F",ScheduleCompile!C637)),ISNUMBER(FIND("6F",ScheduleCompile!C637)),ISNUMBER(FIND("7F",ScheduleCompile!C637)),ISNUMBER(FIND("9F",ScheduleCompile!C637)),ISNUMBER(FIND("4F",ScheduleCompile!C637))),VALUE(LEFT(ScheduleCompile!C637,FIND("F",ScheduleCompile!C637)-1)),ScheduleCompile!C637)))))),ISTEXT(ScheduleCompile!#REF!)),"ENDTABLE",IF(ISERROR(IF(ScheduleCompile!C637="Off",0,IF(ScheduleCompile!C637="On",1,IF(ISNUMBER(ScheduleCompile!C637),ScheduleCompile!C637/1,IF(ISTEXT(ScheduleCompile!C637),IF(OR(ISNUMBER(FIND("5F",ScheduleCompile!C637)),ISNUMBER(FIND("0F",ScheduleCompile!C637)),ISNUMBER(FIND("8F",ScheduleCompile!C637)),ISNUMBER(FIND("1F",ScheduleCompile!C637)),ISNUMBER(FIND("2F",ScheduleCompile!C637)),ISNUMBER(FIND("3F",ScheduleCompile!C637)),ISNUMBER(FIND("6F",ScheduleCompile!C637)),ISNUMBER(FIND("7F",ScheduleCompile!C637)),ISNUMBER(FIND("9F",ScheduleCompile!C637)),ISNUMBER(FIND("4F",ScheduleCompile!C637))),VALUE(LEFT(ScheduleCompile!C637,FIND("F",ScheduleCompile!C637)-1)),ScheduleCompile!C637)))))),"",IF(ScheduleCompile!C637="Off",0,IF(ScheduleCompile!C637="On",1,IF(ISNUMBER(ScheduleCompile!C637),ScheduleCompile!C637/1,IF(ISTEXT(ScheduleCompile!C637),IF(OR(ISNUMBER(FIND("5F",ScheduleCompile!C637)),ISNUMBER(FIND("0F",ScheduleCompile!C637)),ISNUMBER(FIND("8F",ScheduleCompile!C637)),ISNUMBER(FIND("1F",ScheduleCompile!C637)),ISNUMBER(FIND("2F",ScheduleCompile!C637)),ISNUMBER(FIND("3F",ScheduleCompile!C637)),ISNUMBER(FIND("6F",ScheduleCompile!C637)),ISNUMBER(FIND("7F",ScheduleCompile!C637)),ISNUMBER(FIND("9F",ScheduleCompile!C637)),ISNUMBER(FIND("4F",ScheduleCompile!C637))),VALUE(LEFT(ScheduleCompile!C637,FIND("F",ScheduleCompile!C637)-1)),ScheduleCompile!C637)))))))</f>
        <v>58.3</v>
      </c>
      <c r="I644" s="1">
        <f>IF(AND(ISERROR(IF(ScheduleCompile!D637="Off",0,IF(ScheduleCompile!D637="On",1,IF(ISNUMBER(ScheduleCompile!D637),ScheduleCompile!D637/1,IF(ISTEXT(ScheduleCompile!D637),IF(OR(ISNUMBER(FIND("5F",ScheduleCompile!D637)),ISNUMBER(FIND("0F",ScheduleCompile!D637)),ISNUMBER(FIND("8F",ScheduleCompile!D637)),ISNUMBER(FIND("1F",ScheduleCompile!D637)),ISNUMBER(FIND("2F",ScheduleCompile!D637)),ISNUMBER(FIND("3F",ScheduleCompile!D637)),ISNUMBER(FIND("6F",ScheduleCompile!D637)),ISNUMBER(FIND("7F",ScheduleCompile!D637)),ISNUMBER(FIND("9F",ScheduleCompile!D637)),ISNUMBER(FIND("4F",ScheduleCompile!D637))),VALUE(LEFT(ScheduleCompile!D637,FIND("F",ScheduleCompile!D637)-1)),ScheduleCompile!D637)))))),ISTEXT(ScheduleCompile!#REF!)),"ENDTABLE",IF(ISERROR(IF(ScheduleCompile!D637="Off",0,IF(ScheduleCompile!D637="On",1,IF(ISNUMBER(ScheduleCompile!D637),ScheduleCompile!D637/1,IF(ISTEXT(ScheduleCompile!D637),IF(OR(ISNUMBER(FIND("5F",ScheduleCompile!D637)),ISNUMBER(FIND("0F",ScheduleCompile!D637)),ISNUMBER(FIND("8F",ScheduleCompile!D637)),ISNUMBER(FIND("1F",ScheduleCompile!D637)),ISNUMBER(FIND("2F",ScheduleCompile!D637)),ISNUMBER(FIND("3F",ScheduleCompile!D637)),ISNUMBER(FIND("6F",ScheduleCompile!D637)),ISNUMBER(FIND("7F",ScheduleCompile!D637)),ISNUMBER(FIND("9F",ScheduleCompile!D637)),ISNUMBER(FIND("4F",ScheduleCompile!D637))),VALUE(LEFT(ScheduleCompile!D637,FIND("F",ScheduleCompile!D637)-1)),ScheduleCompile!D637)))))),"",IF(ScheduleCompile!D637="Off",0,IF(ScheduleCompile!D637="On",1,IF(ISNUMBER(ScheduleCompile!D637),ScheduleCompile!D637/1,IF(ISTEXT(ScheduleCompile!D637),IF(OR(ISNUMBER(FIND("5F",ScheduleCompile!D637)),ISNUMBER(FIND("0F",ScheduleCompile!D637)),ISNUMBER(FIND("8F",ScheduleCompile!D637)),ISNUMBER(FIND("1F",ScheduleCompile!D637)),ISNUMBER(FIND("2F",ScheduleCompile!D637)),ISNUMBER(FIND("3F",ScheduleCompile!D637)),ISNUMBER(FIND("6F",ScheduleCompile!D637)),ISNUMBER(FIND("7F",ScheduleCompile!D637)),ISNUMBER(FIND("9F",ScheduleCompile!D637)),ISNUMBER(FIND("4F",ScheduleCompile!D637))),VALUE(LEFT(ScheduleCompile!D637,FIND("F",ScheduleCompile!D637)-1)),ScheduleCompile!D637)))))))</f>
        <v>58.3</v>
      </c>
      <c r="J644" s="1">
        <f>IF(AND(ISERROR(IF(ScheduleCompile!E637="Off",0,IF(ScheduleCompile!E637="On",1,IF(ISNUMBER(ScheduleCompile!E637),ScheduleCompile!E637/1,IF(ISTEXT(ScheduleCompile!E637),IF(OR(ISNUMBER(FIND("5F",ScheduleCompile!E637)),ISNUMBER(FIND("0F",ScheduleCompile!E637)),ISNUMBER(FIND("8F",ScheduleCompile!E637)),ISNUMBER(FIND("1F",ScheduleCompile!E637)),ISNUMBER(FIND("2F",ScheduleCompile!E637)),ISNUMBER(FIND("3F",ScheduleCompile!E637)),ISNUMBER(FIND("6F",ScheduleCompile!E637)),ISNUMBER(FIND("7F",ScheduleCompile!E637)),ISNUMBER(FIND("9F",ScheduleCompile!E637)),ISNUMBER(FIND("4F",ScheduleCompile!E637))),VALUE(LEFT(ScheduleCompile!E637,FIND("F",ScheduleCompile!E637)-1)),ScheduleCompile!E637)))))),ISTEXT(ScheduleCompile!#REF!)),"ENDTABLE",IF(ISERROR(IF(ScheduleCompile!E637="Off",0,IF(ScheduleCompile!E637="On",1,IF(ISNUMBER(ScheduleCompile!E637),ScheduleCompile!E637/1,IF(ISTEXT(ScheduleCompile!E637),IF(OR(ISNUMBER(FIND("5F",ScheduleCompile!E637)),ISNUMBER(FIND("0F",ScheduleCompile!E637)),ISNUMBER(FIND("8F",ScheduleCompile!E637)),ISNUMBER(FIND("1F",ScheduleCompile!E637)),ISNUMBER(FIND("2F",ScheduleCompile!E637)),ISNUMBER(FIND("3F",ScheduleCompile!E637)),ISNUMBER(FIND("6F",ScheduleCompile!E637)),ISNUMBER(FIND("7F",ScheduleCompile!E637)),ISNUMBER(FIND("9F",ScheduleCompile!E637)),ISNUMBER(FIND("4F",ScheduleCompile!E637))),VALUE(LEFT(ScheduleCompile!E637,FIND("F",ScheduleCompile!E637)-1)),ScheduleCompile!E637)))))),"",IF(ScheduleCompile!E637="Off",0,IF(ScheduleCompile!E637="On",1,IF(ISNUMBER(ScheduleCompile!E637),ScheduleCompile!E637/1,IF(ISTEXT(ScheduleCompile!E637),IF(OR(ISNUMBER(FIND("5F",ScheduleCompile!E637)),ISNUMBER(FIND("0F",ScheduleCompile!E637)),ISNUMBER(FIND("8F",ScheduleCompile!E637)),ISNUMBER(FIND("1F",ScheduleCompile!E637)),ISNUMBER(FIND("2F",ScheduleCompile!E637)),ISNUMBER(FIND("3F",ScheduleCompile!E637)),ISNUMBER(FIND("6F",ScheduleCompile!E637)),ISNUMBER(FIND("7F",ScheduleCompile!E637)),ISNUMBER(FIND("9F",ScheduleCompile!E637)),ISNUMBER(FIND("4F",ScheduleCompile!E637))),VALUE(LEFT(ScheduleCompile!E637,FIND("F",ScheduleCompile!E637)-1)),ScheduleCompile!E637)))))))</f>
        <v>58.3</v>
      </c>
      <c r="K644" s="1">
        <f>IF(AND(ISERROR(IF(ScheduleCompile!F637="Off",0,IF(ScheduleCompile!F637="On",1,IF(ISNUMBER(ScheduleCompile!F637),ScheduleCompile!F637/1,IF(ISTEXT(ScheduleCompile!F637),IF(OR(ISNUMBER(FIND("5F",ScheduleCompile!F637)),ISNUMBER(FIND("0F",ScheduleCompile!F637)),ISNUMBER(FIND("8F",ScheduleCompile!F637)),ISNUMBER(FIND("1F",ScheduleCompile!F637)),ISNUMBER(FIND("2F",ScheduleCompile!F637)),ISNUMBER(FIND("3F",ScheduleCompile!F637)),ISNUMBER(FIND("6F",ScheduleCompile!F637)),ISNUMBER(FIND("7F",ScheduleCompile!F637)),ISNUMBER(FIND("9F",ScheduleCompile!F637)),ISNUMBER(FIND("4F",ScheduleCompile!F637))),VALUE(LEFT(ScheduleCompile!F637,FIND("F",ScheduleCompile!F637)-1)),ScheduleCompile!F637)))))),ISTEXT(ScheduleCompile!#REF!)),"ENDTABLE",IF(ISERROR(IF(ScheduleCompile!F637="Off",0,IF(ScheduleCompile!F637="On",1,IF(ISNUMBER(ScheduleCompile!F637),ScheduleCompile!F637/1,IF(ISTEXT(ScheduleCompile!F637),IF(OR(ISNUMBER(FIND("5F",ScheduleCompile!F637)),ISNUMBER(FIND("0F",ScheduleCompile!F637)),ISNUMBER(FIND("8F",ScheduleCompile!F637)),ISNUMBER(FIND("1F",ScheduleCompile!F637)),ISNUMBER(FIND("2F",ScheduleCompile!F637)),ISNUMBER(FIND("3F",ScheduleCompile!F637)),ISNUMBER(FIND("6F",ScheduleCompile!F637)),ISNUMBER(FIND("7F",ScheduleCompile!F637)),ISNUMBER(FIND("9F",ScheduleCompile!F637)),ISNUMBER(FIND("4F",ScheduleCompile!F637))),VALUE(LEFT(ScheduleCompile!F637,FIND("F",ScheduleCompile!F637)-1)),ScheduleCompile!F637)))))),"",IF(ScheduleCompile!F637="Off",0,IF(ScheduleCompile!F637="On",1,IF(ISNUMBER(ScheduleCompile!F637),ScheduleCompile!F637/1,IF(ISTEXT(ScheduleCompile!F637),IF(OR(ISNUMBER(FIND("5F",ScheduleCompile!F637)),ISNUMBER(FIND("0F",ScheduleCompile!F637)),ISNUMBER(FIND("8F",ScheduleCompile!F637)),ISNUMBER(FIND("1F",ScheduleCompile!F637)),ISNUMBER(FIND("2F",ScheduleCompile!F637)),ISNUMBER(FIND("3F",ScheduleCompile!F637)),ISNUMBER(FIND("6F",ScheduleCompile!F637)),ISNUMBER(FIND("7F",ScheduleCompile!F637)),ISNUMBER(FIND("9F",ScheduleCompile!F637)),ISNUMBER(FIND("4F",ScheduleCompile!F637))),VALUE(LEFT(ScheduleCompile!F637,FIND("F",ScheduleCompile!F637)-1)),ScheduleCompile!F637)))))))</f>
        <v>58.3</v>
      </c>
      <c r="L644" s="1">
        <f>IF(AND(ISERROR(IF(ScheduleCompile!G637="Off",0,IF(ScheduleCompile!G637="On",1,IF(ISNUMBER(ScheduleCompile!G637),ScheduleCompile!G637/1,IF(ISTEXT(ScheduleCompile!G637),IF(OR(ISNUMBER(FIND("5F",ScheduleCompile!G637)),ISNUMBER(FIND("0F",ScheduleCompile!G637)),ISNUMBER(FIND("8F",ScheduleCompile!G637)),ISNUMBER(FIND("1F",ScheduleCompile!G637)),ISNUMBER(FIND("2F",ScheduleCompile!G637)),ISNUMBER(FIND("3F",ScheduleCompile!G637)),ISNUMBER(FIND("6F",ScheduleCompile!G637)),ISNUMBER(FIND("7F",ScheduleCompile!G637)),ISNUMBER(FIND("9F",ScheduleCompile!G637)),ISNUMBER(FIND("4F",ScheduleCompile!G637))),VALUE(LEFT(ScheduleCompile!G637,FIND("F",ScheduleCompile!G637)-1)),ScheduleCompile!G637)))))),ISTEXT(ScheduleCompile!#REF!)),"ENDTABLE",IF(ISERROR(IF(ScheduleCompile!G637="Off",0,IF(ScheduleCompile!G637="On",1,IF(ISNUMBER(ScheduleCompile!G637),ScheduleCompile!G637/1,IF(ISTEXT(ScheduleCompile!G637),IF(OR(ISNUMBER(FIND("5F",ScheduleCompile!G637)),ISNUMBER(FIND("0F",ScheduleCompile!G637)),ISNUMBER(FIND("8F",ScheduleCompile!G637)),ISNUMBER(FIND("1F",ScheduleCompile!G637)),ISNUMBER(FIND("2F",ScheduleCompile!G637)),ISNUMBER(FIND("3F",ScheduleCompile!G637)),ISNUMBER(FIND("6F",ScheduleCompile!G637)),ISNUMBER(FIND("7F",ScheduleCompile!G637)),ISNUMBER(FIND("9F",ScheduleCompile!G637)),ISNUMBER(FIND("4F",ScheduleCompile!G637))),VALUE(LEFT(ScheduleCompile!G637,FIND("F",ScheduleCompile!G637)-1)),ScheduleCompile!G637)))))),"",IF(ScheduleCompile!G637="Off",0,IF(ScheduleCompile!G637="On",1,IF(ISNUMBER(ScheduleCompile!G637),ScheduleCompile!G637/1,IF(ISTEXT(ScheduleCompile!G637),IF(OR(ISNUMBER(FIND("5F",ScheduleCompile!G637)),ISNUMBER(FIND("0F",ScheduleCompile!G637)),ISNUMBER(FIND("8F",ScheduleCompile!G637)),ISNUMBER(FIND("1F",ScheduleCompile!G637)),ISNUMBER(FIND("2F",ScheduleCompile!G637)),ISNUMBER(FIND("3F",ScheduleCompile!G637)),ISNUMBER(FIND("6F",ScheduleCompile!G637)),ISNUMBER(FIND("7F",ScheduleCompile!G637)),ISNUMBER(FIND("9F",ScheduleCompile!G637)),ISNUMBER(FIND("4F",ScheduleCompile!G637))),VALUE(LEFT(ScheduleCompile!G637,FIND("F",ScheduleCompile!G637)-1)),ScheduleCompile!G637)))))))</f>
        <v>58.3</v>
      </c>
      <c r="M644" s="1">
        <f>IF(AND(ISERROR(IF(ScheduleCompile!H637="Off",0,IF(ScheduleCompile!H637="On",1,IF(ISNUMBER(ScheduleCompile!H637),ScheduleCompile!H637/1,IF(ISTEXT(ScheduleCompile!H637),IF(OR(ISNUMBER(FIND("5F",ScheduleCompile!H637)),ISNUMBER(FIND("0F",ScheduleCompile!H637)),ISNUMBER(FIND("8F",ScheduleCompile!H637)),ISNUMBER(FIND("1F",ScheduleCompile!H637)),ISNUMBER(FIND("2F",ScheduleCompile!H637)),ISNUMBER(FIND("3F",ScheduleCompile!H637)),ISNUMBER(FIND("6F",ScheduleCompile!H637)),ISNUMBER(FIND("7F",ScheduleCompile!H637)),ISNUMBER(FIND("9F",ScheduleCompile!H637)),ISNUMBER(FIND("4F",ScheduleCompile!H637))),VALUE(LEFT(ScheduleCompile!H637,FIND("F",ScheduleCompile!H637)-1)),ScheduleCompile!H637)))))),ISTEXT(ScheduleCompile!#REF!)),"ENDTABLE",IF(ISERROR(IF(ScheduleCompile!H637="Off",0,IF(ScheduleCompile!H637="On",1,IF(ISNUMBER(ScheduleCompile!H637),ScheduleCompile!H637/1,IF(ISTEXT(ScheduleCompile!H637),IF(OR(ISNUMBER(FIND("5F",ScheduleCompile!H637)),ISNUMBER(FIND("0F",ScheduleCompile!H637)),ISNUMBER(FIND("8F",ScheduleCompile!H637)),ISNUMBER(FIND("1F",ScheduleCompile!H637)),ISNUMBER(FIND("2F",ScheduleCompile!H637)),ISNUMBER(FIND("3F",ScheduleCompile!H637)),ISNUMBER(FIND("6F",ScheduleCompile!H637)),ISNUMBER(FIND("7F",ScheduleCompile!H637)),ISNUMBER(FIND("9F",ScheduleCompile!H637)),ISNUMBER(FIND("4F",ScheduleCompile!H637))),VALUE(LEFT(ScheduleCompile!H637,FIND("F",ScheduleCompile!H637)-1)),ScheduleCompile!H637)))))),"",IF(ScheduleCompile!H637="Off",0,IF(ScheduleCompile!H637="On",1,IF(ISNUMBER(ScheduleCompile!H637),ScheduleCompile!H637/1,IF(ISTEXT(ScheduleCompile!H637),IF(OR(ISNUMBER(FIND("5F",ScheduleCompile!H637)),ISNUMBER(FIND("0F",ScheduleCompile!H637)),ISNUMBER(FIND("8F",ScheduleCompile!H637)),ISNUMBER(FIND("1F",ScheduleCompile!H637)),ISNUMBER(FIND("2F",ScheduleCompile!H637)),ISNUMBER(FIND("3F",ScheduleCompile!H637)),ISNUMBER(FIND("6F",ScheduleCompile!H637)),ISNUMBER(FIND("7F",ScheduleCompile!H637)),ISNUMBER(FIND("9F",ScheduleCompile!H637)),ISNUMBER(FIND("4F",ScheduleCompile!H637))),VALUE(LEFT(ScheduleCompile!H637,FIND("F",ScheduleCompile!H637)-1)),ScheduleCompile!H637)))))))</f>
        <v>58.3</v>
      </c>
      <c r="N644" s="1">
        <f>IF(AND(ISERROR(IF(ScheduleCompile!I637="Off",0,IF(ScheduleCompile!I637="On",1,IF(ISNUMBER(ScheduleCompile!I637),ScheduleCompile!I637/1,IF(ISTEXT(ScheduleCompile!I637),IF(OR(ISNUMBER(FIND("5F",ScheduleCompile!I637)),ISNUMBER(FIND("0F",ScheduleCompile!I637)),ISNUMBER(FIND("8F",ScheduleCompile!I637)),ISNUMBER(FIND("1F",ScheduleCompile!I637)),ISNUMBER(FIND("2F",ScheduleCompile!I637)),ISNUMBER(FIND("3F",ScheduleCompile!I637)),ISNUMBER(FIND("6F",ScheduleCompile!I637)),ISNUMBER(FIND("7F",ScheduleCompile!I637)),ISNUMBER(FIND("9F",ScheduleCompile!I637)),ISNUMBER(FIND("4F",ScheduleCompile!I637))),VALUE(LEFT(ScheduleCompile!I637,FIND("F",ScheduleCompile!I637)-1)),ScheduleCompile!I637)))))),ISTEXT(ScheduleCompile!#REF!)),"ENDTABLE",IF(ISERROR(IF(ScheduleCompile!I637="Off",0,IF(ScheduleCompile!I637="On",1,IF(ISNUMBER(ScheduleCompile!I637),ScheduleCompile!I637/1,IF(ISTEXT(ScheduleCompile!I637),IF(OR(ISNUMBER(FIND("5F",ScheduleCompile!I637)),ISNUMBER(FIND("0F",ScheduleCompile!I637)),ISNUMBER(FIND("8F",ScheduleCompile!I637)),ISNUMBER(FIND("1F",ScheduleCompile!I637)),ISNUMBER(FIND("2F",ScheduleCompile!I637)),ISNUMBER(FIND("3F",ScheduleCompile!I637)),ISNUMBER(FIND("6F",ScheduleCompile!I637)),ISNUMBER(FIND("7F",ScheduleCompile!I637)),ISNUMBER(FIND("9F",ScheduleCompile!I637)),ISNUMBER(FIND("4F",ScheduleCompile!I637))),VALUE(LEFT(ScheduleCompile!I637,FIND("F",ScheduleCompile!I637)-1)),ScheduleCompile!I637)))))),"",IF(ScheduleCompile!I637="Off",0,IF(ScheduleCompile!I637="On",1,IF(ISNUMBER(ScheduleCompile!I637),ScheduleCompile!I637/1,IF(ISTEXT(ScheduleCompile!I637),IF(OR(ISNUMBER(FIND("5F",ScheduleCompile!I637)),ISNUMBER(FIND("0F",ScheduleCompile!I637)),ISNUMBER(FIND("8F",ScheduleCompile!I637)),ISNUMBER(FIND("1F",ScheduleCompile!I637)),ISNUMBER(FIND("2F",ScheduleCompile!I637)),ISNUMBER(FIND("3F",ScheduleCompile!I637)),ISNUMBER(FIND("6F",ScheduleCompile!I637)),ISNUMBER(FIND("7F",ScheduleCompile!I637)),ISNUMBER(FIND("9F",ScheduleCompile!I637)),ISNUMBER(FIND("4F",ScheduleCompile!I637))),VALUE(LEFT(ScheduleCompile!I637,FIND("F",ScheduleCompile!I637)-1)),ScheduleCompile!I637)))))))</f>
        <v>58.3</v>
      </c>
      <c r="O644" s="1">
        <f>IF(AND(ISERROR(IF(ScheduleCompile!J637="Off",0,IF(ScheduleCompile!J637="On",1,IF(ISNUMBER(ScheduleCompile!J637),ScheduleCompile!J637/1,IF(ISTEXT(ScheduleCompile!J637),IF(OR(ISNUMBER(FIND("5F",ScheduleCompile!J637)),ISNUMBER(FIND("0F",ScheduleCompile!J637)),ISNUMBER(FIND("8F",ScheduleCompile!J637)),ISNUMBER(FIND("1F",ScheduleCompile!J637)),ISNUMBER(FIND("2F",ScheduleCompile!J637)),ISNUMBER(FIND("3F",ScheduleCompile!J637)),ISNUMBER(FIND("6F",ScheduleCompile!J637)),ISNUMBER(FIND("7F",ScheduleCompile!J637)),ISNUMBER(FIND("9F",ScheduleCompile!J637)),ISNUMBER(FIND("4F",ScheduleCompile!J637))),VALUE(LEFT(ScheduleCompile!J637,FIND("F",ScheduleCompile!J637)-1)),ScheduleCompile!J637)))))),ISTEXT(ScheduleCompile!#REF!)),"ENDTABLE",IF(ISERROR(IF(ScheduleCompile!J637="Off",0,IF(ScheduleCompile!J637="On",1,IF(ISNUMBER(ScheduleCompile!J637),ScheduleCompile!J637/1,IF(ISTEXT(ScheduleCompile!J637),IF(OR(ISNUMBER(FIND("5F",ScheduleCompile!J637)),ISNUMBER(FIND("0F",ScheduleCompile!J637)),ISNUMBER(FIND("8F",ScheduleCompile!J637)),ISNUMBER(FIND("1F",ScheduleCompile!J637)),ISNUMBER(FIND("2F",ScheduleCompile!J637)),ISNUMBER(FIND("3F",ScheduleCompile!J637)),ISNUMBER(FIND("6F",ScheduleCompile!J637)),ISNUMBER(FIND("7F",ScheduleCompile!J637)),ISNUMBER(FIND("9F",ScheduleCompile!J637)),ISNUMBER(FIND("4F",ScheduleCompile!J637))),VALUE(LEFT(ScheduleCompile!J637,FIND("F",ScheduleCompile!J637)-1)),ScheduleCompile!J637)))))),"",IF(ScheduleCompile!J637="Off",0,IF(ScheduleCompile!J637="On",1,IF(ISNUMBER(ScheduleCompile!J637),ScheduleCompile!J637/1,IF(ISTEXT(ScheduleCompile!J637),IF(OR(ISNUMBER(FIND("5F",ScheduleCompile!J637)),ISNUMBER(FIND("0F",ScheduleCompile!J637)),ISNUMBER(FIND("8F",ScheduleCompile!J637)),ISNUMBER(FIND("1F",ScheduleCompile!J637)),ISNUMBER(FIND("2F",ScheduleCompile!J637)),ISNUMBER(FIND("3F",ScheduleCompile!J637)),ISNUMBER(FIND("6F",ScheduleCompile!J637)),ISNUMBER(FIND("7F",ScheduleCompile!J637)),ISNUMBER(FIND("9F",ScheduleCompile!J637)),ISNUMBER(FIND("4F",ScheduleCompile!J637))),VALUE(LEFT(ScheduleCompile!J637,FIND("F",ScheduleCompile!J637)-1)),ScheduleCompile!J637)))))))</f>
        <v>58.3</v>
      </c>
      <c r="P644" s="1">
        <f>IF(AND(ISERROR(IF(ScheduleCompile!K637="Off",0,IF(ScheduleCompile!K637="On",1,IF(ISNUMBER(ScheduleCompile!K637),ScheduleCompile!K637/1,IF(ISTEXT(ScheduleCompile!K637),IF(OR(ISNUMBER(FIND("5F",ScheduleCompile!K637)),ISNUMBER(FIND("0F",ScheduleCompile!K637)),ISNUMBER(FIND("8F",ScheduleCompile!K637)),ISNUMBER(FIND("1F",ScheduleCompile!K637)),ISNUMBER(FIND("2F",ScheduleCompile!K637)),ISNUMBER(FIND("3F",ScheduleCompile!K637)),ISNUMBER(FIND("6F",ScheduleCompile!K637)),ISNUMBER(FIND("7F",ScheduleCompile!K637)),ISNUMBER(FIND("9F",ScheduleCompile!K637)),ISNUMBER(FIND("4F",ScheduleCompile!K637))),VALUE(LEFT(ScheduleCompile!K637,FIND("F",ScheduleCompile!K637)-1)),ScheduleCompile!K637)))))),ISTEXT(ScheduleCompile!#REF!)),"ENDTABLE",IF(ISERROR(IF(ScheduleCompile!K637="Off",0,IF(ScheduleCompile!K637="On",1,IF(ISNUMBER(ScheduleCompile!K637),ScheduleCompile!K637/1,IF(ISTEXT(ScheduleCompile!K637),IF(OR(ISNUMBER(FIND("5F",ScheduleCompile!K637)),ISNUMBER(FIND("0F",ScheduleCompile!K637)),ISNUMBER(FIND("8F",ScheduleCompile!K637)),ISNUMBER(FIND("1F",ScheduleCompile!K637)),ISNUMBER(FIND("2F",ScheduleCompile!K637)),ISNUMBER(FIND("3F",ScheduleCompile!K637)),ISNUMBER(FIND("6F",ScheduleCompile!K637)),ISNUMBER(FIND("7F",ScheduleCompile!K637)),ISNUMBER(FIND("9F",ScheduleCompile!K637)),ISNUMBER(FIND("4F",ScheduleCompile!K637))),VALUE(LEFT(ScheduleCompile!K637,FIND("F",ScheduleCompile!K637)-1)),ScheduleCompile!K637)))))),"",IF(ScheduleCompile!K637="Off",0,IF(ScheduleCompile!K637="On",1,IF(ISNUMBER(ScheduleCompile!K637),ScheduleCompile!K637/1,IF(ISTEXT(ScheduleCompile!K637),IF(OR(ISNUMBER(FIND("5F",ScheduleCompile!K637)),ISNUMBER(FIND("0F",ScheduleCompile!K637)),ISNUMBER(FIND("8F",ScheduleCompile!K637)),ISNUMBER(FIND("1F",ScheduleCompile!K637)),ISNUMBER(FIND("2F",ScheduleCompile!K637)),ISNUMBER(FIND("3F",ScheduleCompile!K637)),ISNUMBER(FIND("6F",ScheduleCompile!K637)),ISNUMBER(FIND("7F",ScheduleCompile!K637)),ISNUMBER(FIND("9F",ScheduleCompile!K637)),ISNUMBER(FIND("4F",ScheduleCompile!K637))),VALUE(LEFT(ScheduleCompile!K637,FIND("F",ScheduleCompile!K637)-1)),ScheduleCompile!K637)))))))</f>
        <v>58.3</v>
      </c>
      <c r="Q644" s="1">
        <f>IF(AND(ISERROR(IF(ScheduleCompile!L637="Off",0,IF(ScheduleCompile!L637="On",1,IF(ISNUMBER(ScheduleCompile!L637),ScheduleCompile!L637/1,IF(ISTEXT(ScheduleCompile!L637),IF(OR(ISNUMBER(FIND("5F",ScheduleCompile!L637)),ISNUMBER(FIND("0F",ScheduleCompile!L637)),ISNUMBER(FIND("8F",ScheduleCompile!L637)),ISNUMBER(FIND("1F",ScheduleCompile!L637)),ISNUMBER(FIND("2F",ScheduleCompile!L637)),ISNUMBER(FIND("3F",ScheduleCompile!L637)),ISNUMBER(FIND("6F",ScheduleCompile!L637)),ISNUMBER(FIND("7F",ScheduleCompile!L637)),ISNUMBER(FIND("9F",ScheduleCompile!L637)),ISNUMBER(FIND("4F",ScheduleCompile!L637))),VALUE(LEFT(ScheduleCompile!L637,FIND("F",ScheduleCompile!L637)-1)),ScheduleCompile!L637)))))),ISTEXT(ScheduleCompile!#REF!)),"ENDTABLE",IF(ISERROR(IF(ScheduleCompile!L637="Off",0,IF(ScheduleCompile!L637="On",1,IF(ISNUMBER(ScheduleCompile!L637),ScheduleCompile!L637/1,IF(ISTEXT(ScheduleCompile!L637),IF(OR(ISNUMBER(FIND("5F",ScheduleCompile!L637)),ISNUMBER(FIND("0F",ScheduleCompile!L637)),ISNUMBER(FIND("8F",ScheduleCompile!L637)),ISNUMBER(FIND("1F",ScheduleCompile!L637)),ISNUMBER(FIND("2F",ScheduleCompile!L637)),ISNUMBER(FIND("3F",ScheduleCompile!L637)),ISNUMBER(FIND("6F",ScheduleCompile!L637)),ISNUMBER(FIND("7F",ScheduleCompile!L637)),ISNUMBER(FIND("9F",ScheduleCompile!L637)),ISNUMBER(FIND("4F",ScheduleCompile!L637))),VALUE(LEFT(ScheduleCompile!L637,FIND("F",ScheduleCompile!L637)-1)),ScheduleCompile!L637)))))),"",IF(ScheduleCompile!L637="Off",0,IF(ScheduleCompile!L637="On",1,IF(ISNUMBER(ScheduleCompile!L637),ScheduleCompile!L637/1,IF(ISTEXT(ScheduleCompile!L637),IF(OR(ISNUMBER(FIND("5F",ScheduleCompile!L637)),ISNUMBER(FIND("0F",ScheduleCompile!L637)),ISNUMBER(FIND("8F",ScheduleCompile!L637)),ISNUMBER(FIND("1F",ScheduleCompile!L637)),ISNUMBER(FIND("2F",ScheduleCompile!L637)),ISNUMBER(FIND("3F",ScheduleCompile!L637)),ISNUMBER(FIND("6F",ScheduleCompile!L637)),ISNUMBER(FIND("7F",ScheduleCompile!L637)),ISNUMBER(FIND("9F",ScheduleCompile!L637)),ISNUMBER(FIND("4F",ScheduleCompile!L637))),VALUE(LEFT(ScheduleCompile!L637,FIND("F",ScheduleCompile!L637)-1)),ScheduleCompile!L637)))))))</f>
        <v>58.3</v>
      </c>
      <c r="R644" s="1">
        <f>IF(AND(ISERROR(IF(ScheduleCompile!M637="Off",0,IF(ScheduleCompile!M637="On",1,IF(ISNUMBER(ScheduleCompile!M637),ScheduleCompile!M637/1,IF(ISTEXT(ScheduleCompile!M637),IF(OR(ISNUMBER(FIND("5F",ScheduleCompile!M637)),ISNUMBER(FIND("0F",ScheduleCompile!M637)),ISNUMBER(FIND("8F",ScheduleCompile!M637)),ISNUMBER(FIND("1F",ScheduleCompile!M637)),ISNUMBER(FIND("2F",ScheduleCompile!M637)),ISNUMBER(FIND("3F",ScheduleCompile!M637)),ISNUMBER(FIND("6F",ScheduleCompile!M637)),ISNUMBER(FIND("7F",ScheduleCompile!M637)),ISNUMBER(FIND("9F",ScheduleCompile!M637)),ISNUMBER(FIND("4F",ScheduleCompile!M637))),VALUE(LEFT(ScheduleCompile!M637,FIND("F",ScheduleCompile!M637)-1)),ScheduleCompile!M637)))))),ISTEXT(ScheduleCompile!#REF!)),"ENDTABLE",IF(ISERROR(IF(ScheduleCompile!M637="Off",0,IF(ScheduleCompile!M637="On",1,IF(ISNUMBER(ScheduleCompile!M637),ScheduleCompile!M637/1,IF(ISTEXT(ScheduleCompile!M637),IF(OR(ISNUMBER(FIND("5F",ScheduleCompile!M637)),ISNUMBER(FIND("0F",ScheduleCompile!M637)),ISNUMBER(FIND("8F",ScheduleCompile!M637)),ISNUMBER(FIND("1F",ScheduleCompile!M637)),ISNUMBER(FIND("2F",ScheduleCompile!M637)),ISNUMBER(FIND("3F",ScheduleCompile!M637)),ISNUMBER(FIND("6F",ScheduleCompile!M637)),ISNUMBER(FIND("7F",ScheduleCompile!M637)),ISNUMBER(FIND("9F",ScheduleCompile!M637)),ISNUMBER(FIND("4F",ScheduleCompile!M637))),VALUE(LEFT(ScheduleCompile!M637,FIND("F",ScheduleCompile!M637)-1)),ScheduleCompile!M637)))))),"",IF(ScheduleCompile!M637="Off",0,IF(ScheduleCompile!M637="On",1,IF(ISNUMBER(ScheduleCompile!M637),ScheduleCompile!M637/1,IF(ISTEXT(ScheduleCompile!M637),IF(OR(ISNUMBER(FIND("5F",ScheduleCompile!M637)),ISNUMBER(FIND("0F",ScheduleCompile!M637)),ISNUMBER(FIND("8F",ScheduleCompile!M637)),ISNUMBER(FIND("1F",ScheduleCompile!M637)),ISNUMBER(FIND("2F",ScheduleCompile!M637)),ISNUMBER(FIND("3F",ScheduleCompile!M637)),ISNUMBER(FIND("6F",ScheduleCompile!M637)),ISNUMBER(FIND("7F",ScheduleCompile!M637)),ISNUMBER(FIND("9F",ScheduleCompile!M637)),ISNUMBER(FIND("4F",ScheduleCompile!M637))),VALUE(LEFT(ScheduleCompile!M637,FIND("F",ScheduleCompile!M637)-1)),ScheduleCompile!M637)))))))</f>
        <v>58.3</v>
      </c>
      <c r="S644" s="1">
        <f>IF(AND(ISERROR(IF(ScheduleCompile!N637="Off",0,IF(ScheduleCompile!N637="On",1,IF(ISNUMBER(ScheduleCompile!N637),ScheduleCompile!N637/1,IF(ISTEXT(ScheduleCompile!N637),IF(OR(ISNUMBER(FIND("5F",ScheduleCompile!N637)),ISNUMBER(FIND("0F",ScheduleCompile!N637)),ISNUMBER(FIND("8F",ScheduleCompile!N637)),ISNUMBER(FIND("1F",ScheduleCompile!N637)),ISNUMBER(FIND("2F",ScheduleCompile!N637)),ISNUMBER(FIND("3F",ScheduleCompile!N637)),ISNUMBER(FIND("6F",ScheduleCompile!N637)),ISNUMBER(FIND("7F",ScheduleCompile!N637)),ISNUMBER(FIND("9F",ScheduleCompile!N637)),ISNUMBER(FIND("4F",ScheduleCompile!N637))),VALUE(LEFT(ScheduleCompile!N637,FIND("F",ScheduleCompile!N637)-1)),ScheduleCompile!N637)))))),ISTEXT(ScheduleCompile!#REF!)),"ENDTABLE",IF(ISERROR(IF(ScheduleCompile!N637="Off",0,IF(ScheduleCompile!N637="On",1,IF(ISNUMBER(ScheduleCompile!N637),ScheduleCompile!N637/1,IF(ISTEXT(ScheduleCompile!N637),IF(OR(ISNUMBER(FIND("5F",ScheduleCompile!N637)),ISNUMBER(FIND("0F",ScheduleCompile!N637)),ISNUMBER(FIND("8F",ScheduleCompile!N637)),ISNUMBER(FIND("1F",ScheduleCompile!N637)),ISNUMBER(FIND("2F",ScheduleCompile!N637)),ISNUMBER(FIND("3F",ScheduleCompile!N637)),ISNUMBER(FIND("6F",ScheduleCompile!N637)),ISNUMBER(FIND("7F",ScheduleCompile!N637)),ISNUMBER(FIND("9F",ScheduleCompile!N637)),ISNUMBER(FIND("4F",ScheduleCompile!N637))),VALUE(LEFT(ScheduleCompile!N637,FIND("F",ScheduleCompile!N637)-1)),ScheduleCompile!N637)))))),"",IF(ScheduleCompile!N637="Off",0,IF(ScheduleCompile!N637="On",1,IF(ISNUMBER(ScheduleCompile!N637),ScheduleCompile!N637/1,IF(ISTEXT(ScheduleCompile!N637),IF(OR(ISNUMBER(FIND("5F",ScheduleCompile!N637)),ISNUMBER(FIND("0F",ScheduleCompile!N637)),ISNUMBER(FIND("8F",ScheduleCompile!N637)),ISNUMBER(FIND("1F",ScheduleCompile!N637)),ISNUMBER(FIND("2F",ScheduleCompile!N637)),ISNUMBER(FIND("3F",ScheduleCompile!N637)),ISNUMBER(FIND("6F",ScheduleCompile!N637)),ISNUMBER(FIND("7F",ScheduleCompile!N637)),ISNUMBER(FIND("9F",ScheduleCompile!N637)),ISNUMBER(FIND("4F",ScheduleCompile!N637))),VALUE(LEFT(ScheduleCompile!N637,FIND("F",ScheduleCompile!N637)-1)),ScheduleCompile!N637)))))))</f>
        <v>58.3</v>
      </c>
      <c r="T644" s="1">
        <f>IF(AND(ISERROR(IF(ScheduleCompile!O637="Off",0,IF(ScheduleCompile!O637="On",1,IF(ISNUMBER(ScheduleCompile!O637),ScheduleCompile!O637/1,IF(ISTEXT(ScheduleCompile!O637),IF(OR(ISNUMBER(FIND("5F",ScheduleCompile!O637)),ISNUMBER(FIND("0F",ScheduleCompile!O637)),ISNUMBER(FIND("8F",ScheduleCompile!O637)),ISNUMBER(FIND("1F",ScheduleCompile!O637)),ISNUMBER(FIND("2F",ScheduleCompile!O637)),ISNUMBER(FIND("3F",ScheduleCompile!O637)),ISNUMBER(FIND("6F",ScheduleCompile!O637)),ISNUMBER(FIND("7F",ScheduleCompile!O637)),ISNUMBER(FIND("9F",ScheduleCompile!O637)),ISNUMBER(FIND("4F",ScheduleCompile!O637))),VALUE(LEFT(ScheduleCompile!O637,FIND("F",ScheduleCompile!O637)-1)),ScheduleCompile!O637)))))),ISTEXT(ScheduleCompile!#REF!)),"ENDTABLE",IF(ISERROR(IF(ScheduleCompile!O637="Off",0,IF(ScheduleCompile!O637="On",1,IF(ISNUMBER(ScheduleCompile!O637),ScheduleCompile!O637/1,IF(ISTEXT(ScheduleCompile!O637),IF(OR(ISNUMBER(FIND("5F",ScheduleCompile!O637)),ISNUMBER(FIND("0F",ScheduleCompile!O637)),ISNUMBER(FIND("8F",ScheduleCompile!O637)),ISNUMBER(FIND("1F",ScheduleCompile!O637)),ISNUMBER(FIND("2F",ScheduleCompile!O637)),ISNUMBER(FIND("3F",ScheduleCompile!O637)),ISNUMBER(FIND("6F",ScheduleCompile!O637)),ISNUMBER(FIND("7F",ScheduleCompile!O637)),ISNUMBER(FIND("9F",ScheduleCompile!O637)),ISNUMBER(FIND("4F",ScheduleCompile!O637))),VALUE(LEFT(ScheduleCompile!O637,FIND("F",ScheduleCompile!O637)-1)),ScheduleCompile!O637)))))),"",IF(ScheduleCompile!O637="Off",0,IF(ScheduleCompile!O637="On",1,IF(ISNUMBER(ScheduleCompile!O637),ScheduleCompile!O637/1,IF(ISTEXT(ScheduleCompile!O637),IF(OR(ISNUMBER(FIND("5F",ScheduleCompile!O637)),ISNUMBER(FIND("0F",ScheduleCompile!O637)),ISNUMBER(FIND("8F",ScheduleCompile!O637)),ISNUMBER(FIND("1F",ScheduleCompile!O637)),ISNUMBER(FIND("2F",ScheduleCompile!O637)),ISNUMBER(FIND("3F",ScheduleCompile!O637)),ISNUMBER(FIND("6F",ScheduleCompile!O637)),ISNUMBER(FIND("7F",ScheduleCompile!O637)),ISNUMBER(FIND("9F",ScheduleCompile!O637)),ISNUMBER(FIND("4F",ScheduleCompile!O637))),VALUE(LEFT(ScheduleCompile!O637,FIND("F",ScheduleCompile!O637)-1)),ScheduleCompile!O637)))))))</f>
        <v>58.3</v>
      </c>
      <c r="U644" s="1">
        <f>IF(AND(ISERROR(IF(ScheduleCompile!P637="Off",0,IF(ScheduleCompile!P637="On",1,IF(ISNUMBER(ScheduleCompile!P637),ScheduleCompile!P637/1,IF(ISTEXT(ScheduleCompile!P637),IF(OR(ISNUMBER(FIND("5F",ScheduleCompile!P637)),ISNUMBER(FIND("0F",ScheduleCompile!P637)),ISNUMBER(FIND("8F",ScheduleCompile!P637)),ISNUMBER(FIND("1F",ScheduleCompile!P637)),ISNUMBER(FIND("2F",ScheduleCompile!P637)),ISNUMBER(FIND("3F",ScheduleCompile!P637)),ISNUMBER(FIND("6F",ScheduleCompile!P637)),ISNUMBER(FIND("7F",ScheduleCompile!P637)),ISNUMBER(FIND("9F",ScheduleCompile!P637)),ISNUMBER(FIND("4F",ScheduleCompile!P637))),VALUE(LEFT(ScheduleCompile!P637,FIND("F",ScheduleCompile!P637)-1)),ScheduleCompile!P637)))))),ISTEXT(ScheduleCompile!#REF!)),"ENDTABLE",IF(ISERROR(IF(ScheduleCompile!P637="Off",0,IF(ScheduleCompile!P637="On",1,IF(ISNUMBER(ScheduleCompile!P637),ScheduleCompile!P637/1,IF(ISTEXT(ScheduleCompile!P637),IF(OR(ISNUMBER(FIND("5F",ScheduleCompile!P637)),ISNUMBER(FIND("0F",ScheduleCompile!P637)),ISNUMBER(FIND("8F",ScheduleCompile!P637)),ISNUMBER(FIND("1F",ScheduleCompile!P637)),ISNUMBER(FIND("2F",ScheduleCompile!P637)),ISNUMBER(FIND("3F",ScheduleCompile!P637)),ISNUMBER(FIND("6F",ScheduleCompile!P637)),ISNUMBER(FIND("7F",ScheduleCompile!P637)),ISNUMBER(FIND("9F",ScheduleCompile!P637)),ISNUMBER(FIND("4F",ScheduleCompile!P637))),VALUE(LEFT(ScheduleCompile!P637,FIND("F",ScheduleCompile!P637)-1)),ScheduleCompile!P637)))))),"",IF(ScheduleCompile!P637="Off",0,IF(ScheduleCompile!P637="On",1,IF(ISNUMBER(ScheduleCompile!P637),ScheduleCompile!P637/1,IF(ISTEXT(ScheduleCompile!P637),IF(OR(ISNUMBER(FIND("5F",ScheduleCompile!P637)),ISNUMBER(FIND("0F",ScheduleCompile!P637)),ISNUMBER(FIND("8F",ScheduleCompile!P637)),ISNUMBER(FIND("1F",ScheduleCompile!P637)),ISNUMBER(FIND("2F",ScheduleCompile!P637)),ISNUMBER(FIND("3F",ScheduleCompile!P637)),ISNUMBER(FIND("6F",ScheduleCompile!P637)),ISNUMBER(FIND("7F",ScheduleCompile!P637)),ISNUMBER(FIND("9F",ScheduleCompile!P637)),ISNUMBER(FIND("4F",ScheduleCompile!P637))),VALUE(LEFT(ScheduleCompile!P637,FIND("F",ScheduleCompile!P637)-1)),ScheduleCompile!P637)))))))</f>
        <v>58.3</v>
      </c>
      <c r="V644" s="1">
        <f>IF(AND(ISERROR(IF(ScheduleCompile!Q637="Off",0,IF(ScheduleCompile!Q637="On",1,IF(ISNUMBER(ScheduleCompile!Q637),ScheduleCompile!Q637/1,IF(ISTEXT(ScheduleCompile!Q637),IF(OR(ISNUMBER(FIND("5F",ScheduleCompile!Q637)),ISNUMBER(FIND("0F",ScheduleCompile!Q637)),ISNUMBER(FIND("8F",ScheduleCompile!Q637)),ISNUMBER(FIND("1F",ScheduleCompile!Q637)),ISNUMBER(FIND("2F",ScheduleCompile!Q637)),ISNUMBER(FIND("3F",ScheduleCompile!Q637)),ISNUMBER(FIND("6F",ScheduleCompile!Q637)),ISNUMBER(FIND("7F",ScheduleCompile!Q637)),ISNUMBER(FIND("9F",ScheduleCompile!Q637)),ISNUMBER(FIND("4F",ScheduleCompile!Q637))),VALUE(LEFT(ScheduleCompile!Q637,FIND("F",ScheduleCompile!Q637)-1)),ScheduleCompile!Q637)))))),ISTEXT(ScheduleCompile!#REF!)),"ENDTABLE",IF(ISERROR(IF(ScheduleCompile!Q637="Off",0,IF(ScheduleCompile!Q637="On",1,IF(ISNUMBER(ScheduleCompile!Q637),ScheduleCompile!Q637/1,IF(ISTEXT(ScheduleCompile!Q637),IF(OR(ISNUMBER(FIND("5F",ScheduleCompile!Q637)),ISNUMBER(FIND("0F",ScheduleCompile!Q637)),ISNUMBER(FIND("8F",ScheduleCompile!Q637)),ISNUMBER(FIND("1F",ScheduleCompile!Q637)),ISNUMBER(FIND("2F",ScheduleCompile!Q637)),ISNUMBER(FIND("3F",ScheduleCompile!Q637)),ISNUMBER(FIND("6F",ScheduleCompile!Q637)),ISNUMBER(FIND("7F",ScheduleCompile!Q637)),ISNUMBER(FIND("9F",ScheduleCompile!Q637)),ISNUMBER(FIND("4F",ScheduleCompile!Q637))),VALUE(LEFT(ScheduleCompile!Q637,FIND("F",ScheduleCompile!Q637)-1)),ScheduleCompile!Q637)))))),"",IF(ScheduleCompile!Q637="Off",0,IF(ScheduleCompile!Q637="On",1,IF(ISNUMBER(ScheduleCompile!Q637),ScheduleCompile!Q637/1,IF(ISTEXT(ScheduleCompile!Q637),IF(OR(ISNUMBER(FIND("5F",ScheduleCompile!Q637)),ISNUMBER(FIND("0F",ScheduleCompile!Q637)),ISNUMBER(FIND("8F",ScheduleCompile!Q637)),ISNUMBER(FIND("1F",ScheduleCompile!Q637)),ISNUMBER(FIND("2F",ScheduleCompile!Q637)),ISNUMBER(FIND("3F",ScheduleCompile!Q637)),ISNUMBER(FIND("6F",ScheduleCompile!Q637)),ISNUMBER(FIND("7F",ScheduleCompile!Q637)),ISNUMBER(FIND("9F",ScheduleCompile!Q637)),ISNUMBER(FIND("4F",ScheduleCompile!Q637))),VALUE(LEFT(ScheduleCompile!Q637,FIND("F",ScheduleCompile!Q637)-1)),ScheduleCompile!Q637)))))))</f>
        <v>58.3</v>
      </c>
      <c r="W644" s="1">
        <f>IF(AND(ISERROR(IF(ScheduleCompile!R637="Off",0,IF(ScheduleCompile!R637="On",1,IF(ISNUMBER(ScheduleCompile!R637),ScheduleCompile!R637/1,IF(ISTEXT(ScheduleCompile!R637),IF(OR(ISNUMBER(FIND("5F",ScheduleCompile!R637)),ISNUMBER(FIND("0F",ScheduleCompile!R637)),ISNUMBER(FIND("8F",ScheduleCompile!R637)),ISNUMBER(FIND("1F",ScheduleCompile!R637)),ISNUMBER(FIND("2F",ScheduleCompile!R637)),ISNUMBER(FIND("3F",ScheduleCompile!R637)),ISNUMBER(FIND("6F",ScheduleCompile!R637)),ISNUMBER(FIND("7F",ScheduleCompile!R637)),ISNUMBER(FIND("9F",ScheduleCompile!R637)),ISNUMBER(FIND("4F",ScheduleCompile!R637))),VALUE(LEFT(ScheduleCompile!R637,FIND("F",ScheduleCompile!R637)-1)),ScheduleCompile!R637)))))),ISTEXT(ScheduleCompile!#REF!)),"ENDTABLE",IF(ISERROR(IF(ScheduleCompile!R637="Off",0,IF(ScheduleCompile!R637="On",1,IF(ISNUMBER(ScheduleCompile!R637),ScheduleCompile!R637/1,IF(ISTEXT(ScheduleCompile!R637),IF(OR(ISNUMBER(FIND("5F",ScheduleCompile!R637)),ISNUMBER(FIND("0F",ScheduleCompile!R637)),ISNUMBER(FIND("8F",ScheduleCompile!R637)),ISNUMBER(FIND("1F",ScheduleCompile!R637)),ISNUMBER(FIND("2F",ScheduleCompile!R637)),ISNUMBER(FIND("3F",ScheduleCompile!R637)),ISNUMBER(FIND("6F",ScheduleCompile!R637)),ISNUMBER(FIND("7F",ScheduleCompile!R637)),ISNUMBER(FIND("9F",ScheduleCompile!R637)),ISNUMBER(FIND("4F",ScheduleCompile!R637))),VALUE(LEFT(ScheduleCompile!R637,FIND("F",ScheduleCompile!R637)-1)),ScheduleCompile!R637)))))),"",IF(ScheduleCompile!R637="Off",0,IF(ScheduleCompile!R637="On",1,IF(ISNUMBER(ScheduleCompile!R637),ScheduleCompile!R637/1,IF(ISTEXT(ScheduleCompile!R637),IF(OR(ISNUMBER(FIND("5F",ScheduleCompile!R637)),ISNUMBER(FIND("0F",ScheduleCompile!R637)),ISNUMBER(FIND("8F",ScheduleCompile!R637)),ISNUMBER(FIND("1F",ScheduleCompile!R637)),ISNUMBER(FIND("2F",ScheduleCompile!R637)),ISNUMBER(FIND("3F",ScheduleCompile!R637)),ISNUMBER(FIND("6F",ScheduleCompile!R637)),ISNUMBER(FIND("7F",ScheduleCompile!R637)),ISNUMBER(FIND("9F",ScheduleCompile!R637)),ISNUMBER(FIND("4F",ScheduleCompile!R637))),VALUE(LEFT(ScheduleCompile!R637,FIND("F",ScheduleCompile!R637)-1)),ScheduleCompile!R637)))))))</f>
        <v>58.3</v>
      </c>
      <c r="X644" s="1">
        <f>IF(AND(ISERROR(IF(ScheduleCompile!S637="Off",0,IF(ScheduleCompile!S637="On",1,IF(ISNUMBER(ScheduleCompile!S637),ScheduleCompile!S637/1,IF(ISTEXT(ScheduleCompile!S637),IF(OR(ISNUMBER(FIND("5F",ScheduleCompile!S637)),ISNUMBER(FIND("0F",ScheduleCompile!S637)),ISNUMBER(FIND("8F",ScheduleCompile!S637)),ISNUMBER(FIND("1F",ScheduleCompile!S637)),ISNUMBER(FIND("2F",ScheduleCompile!S637)),ISNUMBER(FIND("3F",ScheduleCompile!S637)),ISNUMBER(FIND("6F",ScheduleCompile!S637)),ISNUMBER(FIND("7F",ScheduleCompile!S637)),ISNUMBER(FIND("9F",ScheduleCompile!S637)),ISNUMBER(FIND("4F",ScheduleCompile!S637))),VALUE(LEFT(ScheduleCompile!S637,FIND("F",ScheduleCompile!S637)-1)),ScheduleCompile!S637)))))),ISTEXT(ScheduleCompile!#REF!)),"ENDTABLE",IF(ISERROR(IF(ScheduleCompile!S637="Off",0,IF(ScheduleCompile!S637="On",1,IF(ISNUMBER(ScheduleCompile!S637),ScheduleCompile!S637/1,IF(ISTEXT(ScheduleCompile!S637),IF(OR(ISNUMBER(FIND("5F",ScheduleCompile!S637)),ISNUMBER(FIND("0F",ScheduleCompile!S637)),ISNUMBER(FIND("8F",ScheduleCompile!S637)),ISNUMBER(FIND("1F",ScheduleCompile!S637)),ISNUMBER(FIND("2F",ScheduleCompile!S637)),ISNUMBER(FIND("3F",ScheduleCompile!S637)),ISNUMBER(FIND("6F",ScheduleCompile!S637)),ISNUMBER(FIND("7F",ScheduleCompile!S637)),ISNUMBER(FIND("9F",ScheduleCompile!S637)),ISNUMBER(FIND("4F",ScheduleCompile!S637))),VALUE(LEFT(ScheduleCompile!S637,FIND("F",ScheduleCompile!S637)-1)),ScheduleCompile!S637)))))),"",IF(ScheduleCompile!S637="Off",0,IF(ScheduleCompile!S637="On",1,IF(ISNUMBER(ScheduleCompile!S637),ScheduleCompile!S637/1,IF(ISTEXT(ScheduleCompile!S637),IF(OR(ISNUMBER(FIND("5F",ScheduleCompile!S637)),ISNUMBER(FIND("0F",ScheduleCompile!S637)),ISNUMBER(FIND("8F",ScheduleCompile!S637)),ISNUMBER(FIND("1F",ScheduleCompile!S637)),ISNUMBER(FIND("2F",ScheduleCompile!S637)),ISNUMBER(FIND("3F",ScheduleCompile!S637)),ISNUMBER(FIND("6F",ScheduleCompile!S637)),ISNUMBER(FIND("7F",ScheduleCompile!S637)),ISNUMBER(FIND("9F",ScheduleCompile!S637)),ISNUMBER(FIND("4F",ScheduleCompile!S637))),VALUE(LEFT(ScheduleCompile!S637,FIND("F",ScheduleCompile!S637)-1)),ScheduleCompile!S637)))))))</f>
        <v>58.3</v>
      </c>
      <c r="Y644" s="1">
        <f>IF(AND(ISERROR(IF(ScheduleCompile!T637="Off",0,IF(ScheduleCompile!T637="On",1,IF(ISNUMBER(ScheduleCompile!T637),ScheduleCompile!T637/1,IF(ISTEXT(ScheduleCompile!T637),IF(OR(ISNUMBER(FIND("5F",ScheduleCompile!T637)),ISNUMBER(FIND("0F",ScheduleCompile!T637)),ISNUMBER(FIND("8F",ScheduleCompile!T637)),ISNUMBER(FIND("1F",ScheduleCompile!T637)),ISNUMBER(FIND("2F",ScheduleCompile!T637)),ISNUMBER(FIND("3F",ScheduleCompile!T637)),ISNUMBER(FIND("6F",ScheduleCompile!T637)),ISNUMBER(FIND("7F",ScheduleCompile!T637)),ISNUMBER(FIND("9F",ScheduleCompile!T637)),ISNUMBER(FIND("4F",ScheduleCompile!T637))),VALUE(LEFT(ScheduleCompile!T637,FIND("F",ScheduleCompile!T637)-1)),ScheduleCompile!T637)))))),ISTEXT(ScheduleCompile!#REF!)),"ENDTABLE",IF(ISERROR(IF(ScheduleCompile!T637="Off",0,IF(ScheduleCompile!T637="On",1,IF(ISNUMBER(ScheduleCompile!T637),ScheduleCompile!T637/1,IF(ISTEXT(ScheduleCompile!T637),IF(OR(ISNUMBER(FIND("5F",ScheduleCompile!T637)),ISNUMBER(FIND("0F",ScheduleCompile!T637)),ISNUMBER(FIND("8F",ScheduleCompile!T637)),ISNUMBER(FIND("1F",ScheduleCompile!T637)),ISNUMBER(FIND("2F",ScheduleCompile!T637)),ISNUMBER(FIND("3F",ScheduleCompile!T637)),ISNUMBER(FIND("6F",ScheduleCompile!T637)),ISNUMBER(FIND("7F",ScheduleCompile!T637)),ISNUMBER(FIND("9F",ScheduleCompile!T637)),ISNUMBER(FIND("4F",ScheduleCompile!T637))),VALUE(LEFT(ScheduleCompile!T637,FIND("F",ScheduleCompile!T637)-1)),ScheduleCompile!T637)))))),"",IF(ScheduleCompile!T637="Off",0,IF(ScheduleCompile!T637="On",1,IF(ISNUMBER(ScheduleCompile!T637),ScheduleCompile!T637/1,IF(ISTEXT(ScheduleCompile!T637),IF(OR(ISNUMBER(FIND("5F",ScheduleCompile!T637)),ISNUMBER(FIND("0F",ScheduleCompile!T637)),ISNUMBER(FIND("8F",ScheduleCompile!T637)),ISNUMBER(FIND("1F",ScheduleCompile!T637)),ISNUMBER(FIND("2F",ScheduleCompile!T637)),ISNUMBER(FIND("3F",ScheduleCompile!T637)),ISNUMBER(FIND("6F",ScheduleCompile!T637)),ISNUMBER(FIND("7F",ScheduleCompile!T637)),ISNUMBER(FIND("9F",ScheduleCompile!T637)),ISNUMBER(FIND("4F",ScheduleCompile!T637))),VALUE(LEFT(ScheduleCompile!T637,FIND("F",ScheduleCompile!T637)-1)),ScheduleCompile!T637)))))))</f>
        <v>58.3</v>
      </c>
      <c r="Z644" s="1">
        <f>IF(AND(ISERROR(IF(ScheduleCompile!U637="Off",0,IF(ScheduleCompile!U637="On",1,IF(ISNUMBER(ScheduleCompile!U637),ScheduleCompile!U637/1,IF(ISTEXT(ScheduleCompile!U637),IF(OR(ISNUMBER(FIND("5F",ScheduleCompile!U637)),ISNUMBER(FIND("0F",ScheduleCompile!U637)),ISNUMBER(FIND("8F",ScheduleCompile!U637)),ISNUMBER(FIND("1F",ScheduleCompile!U637)),ISNUMBER(FIND("2F",ScheduleCompile!U637)),ISNUMBER(FIND("3F",ScheduleCompile!U637)),ISNUMBER(FIND("6F",ScheduleCompile!U637)),ISNUMBER(FIND("7F",ScheduleCompile!U637)),ISNUMBER(FIND("9F",ScheduleCompile!U637)),ISNUMBER(FIND("4F",ScheduleCompile!U637))),VALUE(LEFT(ScheduleCompile!U637,FIND("F",ScheduleCompile!U637)-1)),ScheduleCompile!U637)))))),ISTEXT(ScheduleCompile!#REF!)),"ENDTABLE",IF(ISERROR(IF(ScheduleCompile!U637="Off",0,IF(ScheduleCompile!U637="On",1,IF(ISNUMBER(ScheduleCompile!U637),ScheduleCompile!U637/1,IF(ISTEXT(ScheduleCompile!U637),IF(OR(ISNUMBER(FIND("5F",ScheduleCompile!U637)),ISNUMBER(FIND("0F",ScheduleCompile!U637)),ISNUMBER(FIND("8F",ScheduleCompile!U637)),ISNUMBER(FIND("1F",ScheduleCompile!U637)),ISNUMBER(FIND("2F",ScheduleCompile!U637)),ISNUMBER(FIND("3F",ScheduleCompile!U637)),ISNUMBER(FIND("6F",ScheduleCompile!U637)),ISNUMBER(FIND("7F",ScheduleCompile!U637)),ISNUMBER(FIND("9F",ScheduleCompile!U637)),ISNUMBER(FIND("4F",ScheduleCompile!U637))),VALUE(LEFT(ScheduleCompile!U637,FIND("F",ScheduleCompile!U637)-1)),ScheduleCompile!U637)))))),"",IF(ScheduleCompile!U637="Off",0,IF(ScheduleCompile!U637="On",1,IF(ISNUMBER(ScheduleCompile!U637),ScheduleCompile!U637/1,IF(ISTEXT(ScheduleCompile!U637),IF(OR(ISNUMBER(FIND("5F",ScheduleCompile!U637)),ISNUMBER(FIND("0F",ScheduleCompile!U637)),ISNUMBER(FIND("8F",ScheduleCompile!U637)),ISNUMBER(FIND("1F",ScheduleCompile!U637)),ISNUMBER(FIND("2F",ScheduleCompile!U637)),ISNUMBER(FIND("3F",ScheduleCompile!U637)),ISNUMBER(FIND("6F",ScheduleCompile!U637)),ISNUMBER(FIND("7F",ScheduleCompile!U637)),ISNUMBER(FIND("9F",ScheduleCompile!U637)),ISNUMBER(FIND("4F",ScheduleCompile!U637))),VALUE(LEFT(ScheduleCompile!U637,FIND("F",ScheduleCompile!U637)-1)),ScheduleCompile!U637)))))))</f>
        <v>58.3</v>
      </c>
      <c r="AA644" s="1">
        <f>IF(AND(ISERROR(IF(ScheduleCompile!V637="Off",0,IF(ScheduleCompile!V637="On",1,IF(ISNUMBER(ScheduleCompile!V637),ScheduleCompile!V637/1,IF(ISTEXT(ScheduleCompile!V637),IF(OR(ISNUMBER(FIND("5F",ScheduleCompile!V637)),ISNUMBER(FIND("0F",ScheduleCompile!V637)),ISNUMBER(FIND("8F",ScheduleCompile!V637)),ISNUMBER(FIND("1F",ScheduleCompile!V637)),ISNUMBER(FIND("2F",ScheduleCompile!V637)),ISNUMBER(FIND("3F",ScheduleCompile!V637)),ISNUMBER(FIND("6F",ScheduleCompile!V637)),ISNUMBER(FIND("7F",ScheduleCompile!V637)),ISNUMBER(FIND("9F",ScheduleCompile!V637)),ISNUMBER(FIND("4F",ScheduleCompile!V637))),VALUE(LEFT(ScheduleCompile!V637,FIND("F",ScheduleCompile!V637)-1)),ScheduleCompile!V637)))))),ISTEXT(ScheduleCompile!#REF!)),"ENDTABLE",IF(ISERROR(IF(ScheduleCompile!V637="Off",0,IF(ScheduleCompile!V637="On",1,IF(ISNUMBER(ScheduleCompile!V637),ScheduleCompile!V637/1,IF(ISTEXT(ScheduleCompile!V637),IF(OR(ISNUMBER(FIND("5F",ScheduleCompile!V637)),ISNUMBER(FIND("0F",ScheduleCompile!V637)),ISNUMBER(FIND("8F",ScheduleCompile!V637)),ISNUMBER(FIND("1F",ScheduleCompile!V637)),ISNUMBER(FIND("2F",ScheduleCompile!V637)),ISNUMBER(FIND("3F",ScheduleCompile!V637)),ISNUMBER(FIND("6F",ScheduleCompile!V637)),ISNUMBER(FIND("7F",ScheduleCompile!V637)),ISNUMBER(FIND("9F",ScheduleCompile!V637)),ISNUMBER(FIND("4F",ScheduleCompile!V637))),VALUE(LEFT(ScheduleCompile!V637,FIND("F",ScheduleCompile!V637)-1)),ScheduleCompile!V637)))))),"",IF(ScheduleCompile!V637="Off",0,IF(ScheduleCompile!V637="On",1,IF(ISNUMBER(ScheduleCompile!V637),ScheduleCompile!V637/1,IF(ISTEXT(ScheduleCompile!V637),IF(OR(ISNUMBER(FIND("5F",ScheduleCompile!V637)),ISNUMBER(FIND("0F",ScheduleCompile!V637)),ISNUMBER(FIND("8F",ScheduleCompile!V637)),ISNUMBER(FIND("1F",ScheduleCompile!V637)),ISNUMBER(FIND("2F",ScheduleCompile!V637)),ISNUMBER(FIND("3F",ScheduleCompile!V637)),ISNUMBER(FIND("6F",ScheduleCompile!V637)),ISNUMBER(FIND("7F",ScheduleCompile!V637)),ISNUMBER(FIND("9F",ScheduleCompile!V637)),ISNUMBER(FIND("4F",ScheduleCompile!V637))),VALUE(LEFT(ScheduleCompile!V637,FIND("F",ScheduleCompile!V637)-1)),ScheduleCompile!V637)))))))</f>
        <v>58.3</v>
      </c>
      <c r="AB644" s="1">
        <f>IF(AND(ISERROR(IF(ScheduleCompile!W637="Off",0,IF(ScheduleCompile!W637="On",1,IF(ISNUMBER(ScheduleCompile!W637),ScheduleCompile!W637/1,IF(ISTEXT(ScheduleCompile!W637),IF(OR(ISNUMBER(FIND("5F",ScheduleCompile!W637)),ISNUMBER(FIND("0F",ScheduleCompile!W637)),ISNUMBER(FIND("8F",ScheduleCompile!W637)),ISNUMBER(FIND("1F",ScheduleCompile!W637)),ISNUMBER(FIND("2F",ScheduleCompile!W637)),ISNUMBER(FIND("3F",ScheduleCompile!W637)),ISNUMBER(FIND("6F",ScheduleCompile!W637)),ISNUMBER(FIND("7F",ScheduleCompile!W637)),ISNUMBER(FIND("9F",ScheduleCompile!W637)),ISNUMBER(FIND("4F",ScheduleCompile!W637))),VALUE(LEFT(ScheduleCompile!W637,FIND("F",ScheduleCompile!W637)-1)),ScheduleCompile!W637)))))),ISTEXT(ScheduleCompile!#REF!)),"ENDTABLE",IF(ISERROR(IF(ScheduleCompile!W637="Off",0,IF(ScheduleCompile!W637="On",1,IF(ISNUMBER(ScheduleCompile!W637),ScheduleCompile!W637/1,IF(ISTEXT(ScheduleCompile!W637),IF(OR(ISNUMBER(FIND("5F",ScheduleCompile!W637)),ISNUMBER(FIND("0F",ScheduleCompile!W637)),ISNUMBER(FIND("8F",ScheduleCompile!W637)),ISNUMBER(FIND("1F",ScheduleCompile!W637)),ISNUMBER(FIND("2F",ScheduleCompile!W637)),ISNUMBER(FIND("3F",ScheduleCompile!W637)),ISNUMBER(FIND("6F",ScheduleCompile!W637)),ISNUMBER(FIND("7F",ScheduleCompile!W637)),ISNUMBER(FIND("9F",ScheduleCompile!W637)),ISNUMBER(FIND("4F",ScheduleCompile!W637))),VALUE(LEFT(ScheduleCompile!W637,FIND("F",ScheduleCompile!W637)-1)),ScheduleCompile!W637)))))),"",IF(ScheduleCompile!W637="Off",0,IF(ScheduleCompile!W637="On",1,IF(ISNUMBER(ScheduleCompile!W637),ScheduleCompile!W637/1,IF(ISTEXT(ScheduleCompile!W637),IF(OR(ISNUMBER(FIND("5F",ScheduleCompile!W637)),ISNUMBER(FIND("0F",ScheduleCompile!W637)),ISNUMBER(FIND("8F",ScheduleCompile!W637)),ISNUMBER(FIND("1F",ScheduleCompile!W637)),ISNUMBER(FIND("2F",ScheduleCompile!W637)),ISNUMBER(FIND("3F",ScheduleCompile!W637)),ISNUMBER(FIND("6F",ScheduleCompile!W637)),ISNUMBER(FIND("7F",ScheduleCompile!W637)),ISNUMBER(FIND("9F",ScheduleCompile!W637)),ISNUMBER(FIND("4F",ScheduleCompile!W637))),VALUE(LEFT(ScheduleCompile!W637,FIND("F",ScheduleCompile!W637)-1)),ScheduleCompile!W637)))))))</f>
        <v>58.3</v>
      </c>
      <c r="AC644" s="1">
        <f>IF(AND(ISERROR(IF(ScheduleCompile!X637="Off",0,IF(ScheduleCompile!X637="On",1,IF(ISNUMBER(ScheduleCompile!X637),ScheduleCompile!X637/1,IF(ISTEXT(ScheduleCompile!X637),IF(OR(ISNUMBER(FIND("5F",ScheduleCompile!X637)),ISNUMBER(FIND("0F",ScheduleCompile!X637)),ISNUMBER(FIND("8F",ScheduleCompile!X637)),ISNUMBER(FIND("1F",ScheduleCompile!X637)),ISNUMBER(FIND("2F",ScheduleCompile!X637)),ISNUMBER(FIND("3F",ScheduleCompile!X637)),ISNUMBER(FIND("6F",ScheduleCompile!X637)),ISNUMBER(FIND("7F",ScheduleCompile!X637)),ISNUMBER(FIND("9F",ScheduleCompile!X637)),ISNUMBER(FIND("4F",ScheduleCompile!X637))),VALUE(LEFT(ScheduleCompile!X637,FIND("F",ScheduleCompile!X637)-1)),ScheduleCompile!X637)))))),ISTEXT(ScheduleCompile!#REF!)),"ENDTABLE",IF(ISERROR(IF(ScheduleCompile!X637="Off",0,IF(ScheduleCompile!X637="On",1,IF(ISNUMBER(ScheduleCompile!X637),ScheduleCompile!X637/1,IF(ISTEXT(ScheduleCompile!X637),IF(OR(ISNUMBER(FIND("5F",ScheduleCompile!X637)),ISNUMBER(FIND("0F",ScheduleCompile!X637)),ISNUMBER(FIND("8F",ScheduleCompile!X637)),ISNUMBER(FIND("1F",ScheduleCompile!X637)),ISNUMBER(FIND("2F",ScheduleCompile!X637)),ISNUMBER(FIND("3F",ScheduleCompile!X637)),ISNUMBER(FIND("6F",ScheduleCompile!X637)),ISNUMBER(FIND("7F",ScheduleCompile!X637)),ISNUMBER(FIND("9F",ScheduleCompile!X637)),ISNUMBER(FIND("4F",ScheduleCompile!X637))),VALUE(LEFT(ScheduleCompile!X637,FIND("F",ScheduleCompile!X637)-1)),ScheduleCompile!X637)))))),"",IF(ScheduleCompile!X637="Off",0,IF(ScheduleCompile!X637="On",1,IF(ISNUMBER(ScheduleCompile!X637),ScheduleCompile!X637/1,IF(ISTEXT(ScheduleCompile!X637),IF(OR(ISNUMBER(FIND("5F",ScheduleCompile!X637)),ISNUMBER(FIND("0F",ScheduleCompile!X637)),ISNUMBER(FIND("8F",ScheduleCompile!X637)),ISNUMBER(FIND("1F",ScheduleCompile!X637)),ISNUMBER(FIND("2F",ScheduleCompile!X637)),ISNUMBER(FIND("3F",ScheduleCompile!X637)),ISNUMBER(FIND("6F",ScheduleCompile!X637)),ISNUMBER(FIND("7F",ScheduleCompile!X637)),ISNUMBER(FIND("9F",ScheduleCompile!X637)),ISNUMBER(FIND("4F",ScheduleCompile!X637))),VALUE(LEFT(ScheduleCompile!X637,FIND("F",ScheduleCompile!X637)-1)),ScheduleCompile!X637)))))))</f>
        <v>58.3</v>
      </c>
      <c r="AD644" s="1">
        <f>IF(AND(ISERROR(IF(ScheduleCompile!Y637="Off",0,IF(ScheduleCompile!Y637="On",1,IF(ISNUMBER(ScheduleCompile!Y637),ScheduleCompile!Y637/1,IF(ISTEXT(ScheduleCompile!Y637),IF(OR(ISNUMBER(FIND("5F",ScheduleCompile!Y637)),ISNUMBER(FIND("0F",ScheduleCompile!Y637)),ISNUMBER(FIND("8F",ScheduleCompile!Y637)),ISNUMBER(FIND("1F",ScheduleCompile!Y637)),ISNUMBER(FIND("2F",ScheduleCompile!Y637)),ISNUMBER(FIND("3F",ScheduleCompile!Y637)),ISNUMBER(FIND("6F",ScheduleCompile!Y637)),ISNUMBER(FIND("7F",ScheduleCompile!Y637)),ISNUMBER(FIND("9F",ScheduleCompile!Y637)),ISNUMBER(FIND("4F",ScheduleCompile!Y637))),VALUE(LEFT(ScheduleCompile!Y637,FIND("F",ScheduleCompile!Y637)-1)),ScheduleCompile!Y637)))))),ISTEXT(ScheduleCompile!#REF!)),"ENDTABLE",IF(ISERROR(IF(ScheduleCompile!Y637="Off",0,IF(ScheduleCompile!Y637="On",1,IF(ISNUMBER(ScheduleCompile!Y637),ScheduleCompile!Y637/1,IF(ISTEXT(ScheduleCompile!Y637),IF(OR(ISNUMBER(FIND("5F",ScheduleCompile!Y637)),ISNUMBER(FIND("0F",ScheduleCompile!Y637)),ISNUMBER(FIND("8F",ScheduleCompile!Y637)),ISNUMBER(FIND("1F",ScheduleCompile!Y637)),ISNUMBER(FIND("2F",ScheduleCompile!Y637)),ISNUMBER(FIND("3F",ScheduleCompile!Y637)),ISNUMBER(FIND("6F",ScheduleCompile!Y637)),ISNUMBER(FIND("7F",ScheduleCompile!Y637)),ISNUMBER(FIND("9F",ScheduleCompile!Y637)),ISNUMBER(FIND("4F",ScheduleCompile!Y637))),VALUE(LEFT(ScheduleCompile!Y637,FIND("F",ScheduleCompile!Y637)-1)),ScheduleCompile!Y637)))))),"",IF(ScheduleCompile!Y637="Off",0,IF(ScheduleCompile!Y637="On",1,IF(ISNUMBER(ScheduleCompile!Y637),ScheduleCompile!Y637/1,IF(ISTEXT(ScheduleCompile!Y637),IF(OR(ISNUMBER(FIND("5F",ScheduleCompile!Y637)),ISNUMBER(FIND("0F",ScheduleCompile!Y637)),ISNUMBER(FIND("8F",ScheduleCompile!Y637)),ISNUMBER(FIND("1F",ScheduleCompile!Y637)),ISNUMBER(FIND("2F",ScheduleCompile!Y637)),ISNUMBER(FIND("3F",ScheduleCompile!Y637)),ISNUMBER(FIND("6F",ScheduleCompile!Y637)),ISNUMBER(FIND("7F",ScheduleCompile!Y637)),ISNUMBER(FIND("9F",ScheduleCompile!Y637)),ISNUMBER(FIND("4F",ScheduleCompile!Y637))),VALUE(LEFT(ScheduleCompile!Y637,FIND("F",ScheduleCompile!Y637)-1)),ScheduleCompile!Y637)))))))</f>
        <v>58.3</v>
      </c>
    </row>
    <row r="645" spans="1:30" x14ac:dyDescent="0.25">
      <c r="A645" t="str">
        <f t="shared" si="39"/>
        <v>SchDay "WaterMainCZ10Jan"  Type = "Temperature" Hr = (57.2, 57.2, 57.2, 57.2, 57.2, 57.2, 57.2, 57.2, 57.2, 57.2, 57.2, 57.2, 57.2, 57.2, 57.2, 57.2, 57.2, 57.2, 57.2, 57.2, 57.2, 57.2, 57.2, 57.2) ..</v>
      </c>
      <c r="B645" s="1" t="s">
        <v>623</v>
      </c>
      <c r="C645" t="str">
        <f t="shared" si="40"/>
        <v xml:space="preserve">SchDay "WaterMainCZ10Jan"  Type = "Temperature" Hr = </v>
      </c>
      <c r="D645" t="str">
        <f t="shared" si="41"/>
        <v>(57.2, 57.2, 57.2, 57.2, 57.2, 57.2, 57.2, 57.2, 57.2, 57.2, 57.2, 57.2, 57.2, 57.2, 57.2, 57.2, 57.2, 57.2, 57.2, 57.2, 57.2, 57.2, 57.2, 57.2) ..</v>
      </c>
      <c r="E645" s="30" t="str">
        <f>ScheduleCompile!A638</f>
        <v>WaterMainCZ10Jan</v>
      </c>
      <c r="F645" t="str">
        <f t="shared" si="42"/>
        <v>Temperature</v>
      </c>
      <c r="G645" s="1">
        <f>IF(AND(ISERROR(IF(ScheduleCompile!B638="Off",0,IF(ScheduleCompile!B638="On",1,IF(ISNUMBER(ScheduleCompile!B638),ScheduleCompile!B638/1,IF(ISTEXT(ScheduleCompile!B638),IF(OR(ISNUMBER(FIND("5F",ScheduleCompile!B638)),ISNUMBER(FIND("0F",ScheduleCompile!B638)),ISNUMBER(FIND("8F",ScheduleCompile!B638)),ISNUMBER(FIND("1F",ScheduleCompile!B638)),ISNUMBER(FIND("2F",ScheduleCompile!B638)),ISNUMBER(FIND("3F",ScheduleCompile!B638)),ISNUMBER(FIND("6F",ScheduleCompile!B638)),ISNUMBER(FIND("7F",ScheduleCompile!B638)),ISNUMBER(FIND("9F",ScheduleCompile!B638)),ISNUMBER(FIND("4F",ScheduleCompile!B638))),VALUE(LEFT(ScheduleCompile!B638,FIND("F",ScheduleCompile!B638)-1)),ScheduleCompile!B638)))))),ISTEXT(ScheduleCompile!#REF!)),"ENDTABLE",IF(ISERROR(IF(ScheduleCompile!B638="Off",0,IF(ScheduleCompile!B638="On",1,IF(ISNUMBER(ScheduleCompile!B638),ScheduleCompile!B638/1,IF(ISTEXT(ScheduleCompile!B638),IF(OR(ISNUMBER(FIND("5F",ScheduleCompile!B638)),ISNUMBER(FIND("0F",ScheduleCompile!B638)),ISNUMBER(FIND("8F",ScheduleCompile!B638)),ISNUMBER(FIND("1F",ScheduleCompile!B638)),ISNUMBER(FIND("2F",ScheduleCompile!B638)),ISNUMBER(FIND("3F",ScheduleCompile!B638)),ISNUMBER(FIND("6F",ScheduleCompile!B638)),ISNUMBER(FIND("7F",ScheduleCompile!B638)),ISNUMBER(FIND("9F",ScheduleCompile!B638)),ISNUMBER(FIND("4F",ScheduleCompile!B638))),VALUE(LEFT(ScheduleCompile!B638,FIND("F",ScheduleCompile!B638)-1)),ScheduleCompile!B638)))))),"",IF(ScheduleCompile!B638="Off",0,IF(ScheduleCompile!B638="On",1,IF(ISNUMBER(ScheduleCompile!B638),ScheduleCompile!B638/1,IF(ISTEXT(ScheduleCompile!B638),IF(OR(ISNUMBER(FIND("5F",ScheduleCompile!B638)),ISNUMBER(FIND("0F",ScheduleCompile!B638)),ISNUMBER(FIND("8F",ScheduleCompile!B638)),ISNUMBER(FIND("1F",ScheduleCompile!B638)),ISNUMBER(FIND("2F",ScheduleCompile!B638)),ISNUMBER(FIND("3F",ScheduleCompile!B638)),ISNUMBER(FIND("6F",ScheduleCompile!B638)),ISNUMBER(FIND("7F",ScheduleCompile!B638)),ISNUMBER(FIND("9F",ScheduleCompile!B638)),ISNUMBER(FIND("4F",ScheduleCompile!B638))),VALUE(LEFT(ScheduleCompile!B638,FIND("F",ScheduleCompile!B638)-1)),ScheduleCompile!B638)))))))</f>
        <v>57.2</v>
      </c>
      <c r="H645" s="1">
        <f>IF(AND(ISERROR(IF(ScheduleCompile!C638="Off",0,IF(ScheduleCompile!C638="On",1,IF(ISNUMBER(ScheduleCompile!C638),ScheduleCompile!C638/1,IF(ISTEXT(ScheduleCompile!C638),IF(OR(ISNUMBER(FIND("5F",ScheduleCompile!C638)),ISNUMBER(FIND("0F",ScheduleCompile!C638)),ISNUMBER(FIND("8F",ScheduleCompile!C638)),ISNUMBER(FIND("1F",ScheduleCompile!C638)),ISNUMBER(FIND("2F",ScheduleCompile!C638)),ISNUMBER(FIND("3F",ScheduleCompile!C638)),ISNUMBER(FIND("6F",ScheduleCompile!C638)),ISNUMBER(FIND("7F",ScheduleCompile!C638)),ISNUMBER(FIND("9F",ScheduleCompile!C638)),ISNUMBER(FIND("4F",ScheduleCompile!C638))),VALUE(LEFT(ScheduleCompile!C638,FIND("F",ScheduleCompile!C638)-1)),ScheduleCompile!C638)))))),ISTEXT(ScheduleCompile!#REF!)),"ENDTABLE",IF(ISERROR(IF(ScheduleCompile!C638="Off",0,IF(ScheduleCompile!C638="On",1,IF(ISNUMBER(ScheduleCompile!C638),ScheduleCompile!C638/1,IF(ISTEXT(ScheduleCompile!C638),IF(OR(ISNUMBER(FIND("5F",ScheduleCompile!C638)),ISNUMBER(FIND("0F",ScheduleCompile!C638)),ISNUMBER(FIND("8F",ScheduleCompile!C638)),ISNUMBER(FIND("1F",ScheduleCompile!C638)),ISNUMBER(FIND("2F",ScheduleCompile!C638)),ISNUMBER(FIND("3F",ScheduleCompile!C638)),ISNUMBER(FIND("6F",ScheduleCompile!C638)),ISNUMBER(FIND("7F",ScheduleCompile!C638)),ISNUMBER(FIND("9F",ScheduleCompile!C638)),ISNUMBER(FIND("4F",ScheduleCompile!C638))),VALUE(LEFT(ScheduleCompile!C638,FIND("F",ScheduleCompile!C638)-1)),ScheduleCompile!C638)))))),"",IF(ScheduleCompile!C638="Off",0,IF(ScheduleCompile!C638="On",1,IF(ISNUMBER(ScheduleCompile!C638),ScheduleCompile!C638/1,IF(ISTEXT(ScheduleCompile!C638),IF(OR(ISNUMBER(FIND("5F",ScheduleCompile!C638)),ISNUMBER(FIND("0F",ScheduleCompile!C638)),ISNUMBER(FIND("8F",ScheduleCompile!C638)),ISNUMBER(FIND("1F",ScheduleCompile!C638)),ISNUMBER(FIND("2F",ScheduleCompile!C638)),ISNUMBER(FIND("3F",ScheduleCompile!C638)),ISNUMBER(FIND("6F",ScheduleCompile!C638)),ISNUMBER(FIND("7F",ScheduleCompile!C638)),ISNUMBER(FIND("9F",ScheduleCompile!C638)),ISNUMBER(FIND("4F",ScheduleCompile!C638))),VALUE(LEFT(ScheduleCompile!C638,FIND("F",ScheduleCompile!C638)-1)),ScheduleCompile!C638)))))))</f>
        <v>57.2</v>
      </c>
      <c r="I645" s="1">
        <f>IF(AND(ISERROR(IF(ScheduleCompile!D638="Off",0,IF(ScheduleCompile!D638="On",1,IF(ISNUMBER(ScheduleCompile!D638),ScheduleCompile!D638/1,IF(ISTEXT(ScheduleCompile!D638),IF(OR(ISNUMBER(FIND("5F",ScheduleCompile!D638)),ISNUMBER(FIND("0F",ScheduleCompile!D638)),ISNUMBER(FIND("8F",ScheduleCompile!D638)),ISNUMBER(FIND("1F",ScheduleCompile!D638)),ISNUMBER(FIND("2F",ScheduleCompile!D638)),ISNUMBER(FIND("3F",ScheduleCompile!D638)),ISNUMBER(FIND("6F",ScheduleCompile!D638)),ISNUMBER(FIND("7F",ScheduleCompile!D638)),ISNUMBER(FIND("9F",ScheduleCompile!D638)),ISNUMBER(FIND("4F",ScheduleCompile!D638))),VALUE(LEFT(ScheduleCompile!D638,FIND("F",ScheduleCompile!D638)-1)),ScheduleCompile!D638)))))),ISTEXT(ScheduleCompile!#REF!)),"ENDTABLE",IF(ISERROR(IF(ScheduleCompile!D638="Off",0,IF(ScheduleCompile!D638="On",1,IF(ISNUMBER(ScheduleCompile!D638),ScheduleCompile!D638/1,IF(ISTEXT(ScheduleCompile!D638),IF(OR(ISNUMBER(FIND("5F",ScheduleCompile!D638)),ISNUMBER(FIND("0F",ScheduleCompile!D638)),ISNUMBER(FIND("8F",ScheduleCompile!D638)),ISNUMBER(FIND("1F",ScheduleCompile!D638)),ISNUMBER(FIND("2F",ScheduleCompile!D638)),ISNUMBER(FIND("3F",ScheduleCompile!D638)),ISNUMBER(FIND("6F",ScheduleCompile!D638)),ISNUMBER(FIND("7F",ScheduleCompile!D638)),ISNUMBER(FIND("9F",ScheduleCompile!D638)),ISNUMBER(FIND("4F",ScheduleCompile!D638))),VALUE(LEFT(ScheduleCompile!D638,FIND("F",ScheduleCompile!D638)-1)),ScheduleCompile!D638)))))),"",IF(ScheduleCompile!D638="Off",0,IF(ScheduleCompile!D638="On",1,IF(ISNUMBER(ScheduleCompile!D638),ScheduleCompile!D638/1,IF(ISTEXT(ScheduleCompile!D638),IF(OR(ISNUMBER(FIND("5F",ScheduleCompile!D638)),ISNUMBER(FIND("0F",ScheduleCompile!D638)),ISNUMBER(FIND("8F",ScheduleCompile!D638)),ISNUMBER(FIND("1F",ScheduleCompile!D638)),ISNUMBER(FIND("2F",ScheduleCompile!D638)),ISNUMBER(FIND("3F",ScheduleCompile!D638)),ISNUMBER(FIND("6F",ScheduleCompile!D638)),ISNUMBER(FIND("7F",ScheduleCompile!D638)),ISNUMBER(FIND("9F",ScheduleCompile!D638)),ISNUMBER(FIND("4F",ScheduleCompile!D638))),VALUE(LEFT(ScheduleCompile!D638,FIND("F",ScheduleCompile!D638)-1)),ScheduleCompile!D638)))))))</f>
        <v>57.2</v>
      </c>
      <c r="J645" s="1">
        <f>IF(AND(ISERROR(IF(ScheduleCompile!E638="Off",0,IF(ScheduleCompile!E638="On",1,IF(ISNUMBER(ScheduleCompile!E638),ScheduleCompile!E638/1,IF(ISTEXT(ScheduleCompile!E638),IF(OR(ISNUMBER(FIND("5F",ScheduleCompile!E638)),ISNUMBER(FIND("0F",ScheduleCompile!E638)),ISNUMBER(FIND("8F",ScheduleCompile!E638)),ISNUMBER(FIND("1F",ScheduleCompile!E638)),ISNUMBER(FIND("2F",ScheduleCompile!E638)),ISNUMBER(FIND("3F",ScheduleCompile!E638)),ISNUMBER(FIND("6F",ScheduleCompile!E638)),ISNUMBER(FIND("7F",ScheduleCompile!E638)),ISNUMBER(FIND("9F",ScheduleCompile!E638)),ISNUMBER(FIND("4F",ScheduleCompile!E638))),VALUE(LEFT(ScheduleCompile!E638,FIND("F",ScheduleCompile!E638)-1)),ScheduleCompile!E638)))))),ISTEXT(ScheduleCompile!#REF!)),"ENDTABLE",IF(ISERROR(IF(ScheduleCompile!E638="Off",0,IF(ScheduleCompile!E638="On",1,IF(ISNUMBER(ScheduleCompile!E638),ScheduleCompile!E638/1,IF(ISTEXT(ScheduleCompile!E638),IF(OR(ISNUMBER(FIND("5F",ScheduleCompile!E638)),ISNUMBER(FIND("0F",ScheduleCompile!E638)),ISNUMBER(FIND("8F",ScheduleCompile!E638)),ISNUMBER(FIND("1F",ScheduleCompile!E638)),ISNUMBER(FIND("2F",ScheduleCompile!E638)),ISNUMBER(FIND("3F",ScheduleCompile!E638)),ISNUMBER(FIND("6F",ScheduleCompile!E638)),ISNUMBER(FIND("7F",ScheduleCompile!E638)),ISNUMBER(FIND("9F",ScheduleCompile!E638)),ISNUMBER(FIND("4F",ScheduleCompile!E638))),VALUE(LEFT(ScheduleCompile!E638,FIND("F",ScheduleCompile!E638)-1)),ScheduleCompile!E638)))))),"",IF(ScheduleCompile!E638="Off",0,IF(ScheduleCompile!E638="On",1,IF(ISNUMBER(ScheduleCompile!E638),ScheduleCompile!E638/1,IF(ISTEXT(ScheduleCompile!E638),IF(OR(ISNUMBER(FIND("5F",ScheduleCompile!E638)),ISNUMBER(FIND("0F",ScheduleCompile!E638)),ISNUMBER(FIND("8F",ScheduleCompile!E638)),ISNUMBER(FIND("1F",ScheduleCompile!E638)),ISNUMBER(FIND("2F",ScheduleCompile!E638)),ISNUMBER(FIND("3F",ScheduleCompile!E638)),ISNUMBER(FIND("6F",ScheduleCompile!E638)),ISNUMBER(FIND("7F",ScheduleCompile!E638)),ISNUMBER(FIND("9F",ScheduleCompile!E638)),ISNUMBER(FIND("4F",ScheduleCompile!E638))),VALUE(LEFT(ScheduleCompile!E638,FIND("F",ScheduleCompile!E638)-1)),ScheduleCompile!E638)))))))</f>
        <v>57.2</v>
      </c>
      <c r="K645" s="1">
        <f>IF(AND(ISERROR(IF(ScheduleCompile!F638="Off",0,IF(ScheduleCompile!F638="On",1,IF(ISNUMBER(ScheduleCompile!F638),ScheduleCompile!F638/1,IF(ISTEXT(ScheduleCompile!F638),IF(OR(ISNUMBER(FIND("5F",ScheduleCompile!F638)),ISNUMBER(FIND("0F",ScheduleCompile!F638)),ISNUMBER(FIND("8F",ScheduleCompile!F638)),ISNUMBER(FIND("1F",ScheduleCompile!F638)),ISNUMBER(FIND("2F",ScheduleCompile!F638)),ISNUMBER(FIND("3F",ScheduleCompile!F638)),ISNUMBER(FIND("6F",ScheduleCompile!F638)),ISNUMBER(FIND("7F",ScheduleCompile!F638)),ISNUMBER(FIND("9F",ScheduleCompile!F638)),ISNUMBER(FIND("4F",ScheduleCompile!F638))),VALUE(LEFT(ScheduleCompile!F638,FIND("F",ScheduleCompile!F638)-1)),ScheduleCompile!F638)))))),ISTEXT(ScheduleCompile!#REF!)),"ENDTABLE",IF(ISERROR(IF(ScheduleCompile!F638="Off",0,IF(ScheduleCompile!F638="On",1,IF(ISNUMBER(ScheduleCompile!F638),ScheduleCompile!F638/1,IF(ISTEXT(ScheduleCompile!F638),IF(OR(ISNUMBER(FIND("5F",ScheduleCompile!F638)),ISNUMBER(FIND("0F",ScheduleCompile!F638)),ISNUMBER(FIND("8F",ScheduleCompile!F638)),ISNUMBER(FIND("1F",ScheduleCompile!F638)),ISNUMBER(FIND("2F",ScheduleCompile!F638)),ISNUMBER(FIND("3F",ScheduleCompile!F638)),ISNUMBER(FIND("6F",ScheduleCompile!F638)),ISNUMBER(FIND("7F",ScheduleCompile!F638)),ISNUMBER(FIND("9F",ScheduleCompile!F638)),ISNUMBER(FIND("4F",ScheduleCompile!F638))),VALUE(LEFT(ScheduleCompile!F638,FIND("F",ScheduleCompile!F638)-1)),ScheduleCompile!F638)))))),"",IF(ScheduleCompile!F638="Off",0,IF(ScheduleCompile!F638="On",1,IF(ISNUMBER(ScheduleCompile!F638),ScheduleCompile!F638/1,IF(ISTEXT(ScheduleCompile!F638),IF(OR(ISNUMBER(FIND("5F",ScheduleCompile!F638)),ISNUMBER(FIND("0F",ScheduleCompile!F638)),ISNUMBER(FIND("8F",ScheduleCompile!F638)),ISNUMBER(FIND("1F",ScheduleCompile!F638)),ISNUMBER(FIND("2F",ScheduleCompile!F638)),ISNUMBER(FIND("3F",ScheduleCompile!F638)),ISNUMBER(FIND("6F",ScheduleCompile!F638)),ISNUMBER(FIND("7F",ScheduleCompile!F638)),ISNUMBER(FIND("9F",ScheduleCompile!F638)),ISNUMBER(FIND("4F",ScheduleCompile!F638))),VALUE(LEFT(ScheduleCompile!F638,FIND("F",ScheduleCompile!F638)-1)),ScheduleCompile!F638)))))))</f>
        <v>57.2</v>
      </c>
      <c r="L645" s="1">
        <f>IF(AND(ISERROR(IF(ScheduleCompile!G638="Off",0,IF(ScheduleCompile!G638="On",1,IF(ISNUMBER(ScheduleCompile!G638),ScheduleCompile!G638/1,IF(ISTEXT(ScheduleCompile!G638),IF(OR(ISNUMBER(FIND("5F",ScheduleCompile!G638)),ISNUMBER(FIND("0F",ScheduleCompile!G638)),ISNUMBER(FIND("8F",ScheduleCompile!G638)),ISNUMBER(FIND("1F",ScheduleCompile!G638)),ISNUMBER(FIND("2F",ScheduleCompile!G638)),ISNUMBER(FIND("3F",ScheduleCompile!G638)),ISNUMBER(FIND("6F",ScheduleCompile!G638)),ISNUMBER(FIND("7F",ScheduleCompile!G638)),ISNUMBER(FIND("9F",ScheduleCompile!G638)),ISNUMBER(FIND("4F",ScheduleCompile!G638))),VALUE(LEFT(ScheduleCompile!G638,FIND("F",ScheduleCompile!G638)-1)),ScheduleCompile!G638)))))),ISTEXT(ScheduleCompile!#REF!)),"ENDTABLE",IF(ISERROR(IF(ScheduleCompile!G638="Off",0,IF(ScheduleCompile!G638="On",1,IF(ISNUMBER(ScheduleCompile!G638),ScheduleCompile!G638/1,IF(ISTEXT(ScheduleCompile!G638),IF(OR(ISNUMBER(FIND("5F",ScheduleCompile!G638)),ISNUMBER(FIND("0F",ScheduleCompile!G638)),ISNUMBER(FIND("8F",ScheduleCompile!G638)),ISNUMBER(FIND("1F",ScheduleCompile!G638)),ISNUMBER(FIND("2F",ScheduleCompile!G638)),ISNUMBER(FIND("3F",ScheduleCompile!G638)),ISNUMBER(FIND("6F",ScheduleCompile!G638)),ISNUMBER(FIND("7F",ScheduleCompile!G638)),ISNUMBER(FIND("9F",ScheduleCompile!G638)),ISNUMBER(FIND("4F",ScheduleCompile!G638))),VALUE(LEFT(ScheduleCompile!G638,FIND("F",ScheduleCompile!G638)-1)),ScheduleCompile!G638)))))),"",IF(ScheduleCompile!G638="Off",0,IF(ScheduleCompile!G638="On",1,IF(ISNUMBER(ScheduleCompile!G638),ScheduleCompile!G638/1,IF(ISTEXT(ScheduleCompile!G638),IF(OR(ISNUMBER(FIND("5F",ScheduleCompile!G638)),ISNUMBER(FIND("0F",ScheduleCompile!G638)),ISNUMBER(FIND("8F",ScheduleCompile!G638)),ISNUMBER(FIND("1F",ScheduleCompile!G638)),ISNUMBER(FIND("2F",ScheduleCompile!G638)),ISNUMBER(FIND("3F",ScheduleCompile!G638)),ISNUMBER(FIND("6F",ScheduleCompile!G638)),ISNUMBER(FIND("7F",ScheduleCompile!G638)),ISNUMBER(FIND("9F",ScheduleCompile!G638)),ISNUMBER(FIND("4F",ScheduleCompile!G638))),VALUE(LEFT(ScheduleCompile!G638,FIND("F",ScheduleCompile!G638)-1)),ScheduleCompile!G638)))))))</f>
        <v>57.2</v>
      </c>
      <c r="M645" s="1">
        <f>IF(AND(ISERROR(IF(ScheduleCompile!H638="Off",0,IF(ScheduleCompile!H638="On",1,IF(ISNUMBER(ScheduleCompile!H638),ScheduleCompile!H638/1,IF(ISTEXT(ScheduleCompile!H638),IF(OR(ISNUMBER(FIND("5F",ScheduleCompile!H638)),ISNUMBER(FIND("0F",ScheduleCompile!H638)),ISNUMBER(FIND("8F",ScheduleCompile!H638)),ISNUMBER(FIND("1F",ScheduleCompile!H638)),ISNUMBER(FIND("2F",ScheduleCompile!H638)),ISNUMBER(FIND("3F",ScheduleCompile!H638)),ISNUMBER(FIND("6F",ScheduleCompile!H638)),ISNUMBER(FIND("7F",ScheduleCompile!H638)),ISNUMBER(FIND("9F",ScheduleCompile!H638)),ISNUMBER(FIND("4F",ScheduleCompile!H638))),VALUE(LEFT(ScheduleCompile!H638,FIND("F",ScheduleCompile!H638)-1)),ScheduleCompile!H638)))))),ISTEXT(ScheduleCompile!#REF!)),"ENDTABLE",IF(ISERROR(IF(ScheduleCompile!H638="Off",0,IF(ScheduleCompile!H638="On",1,IF(ISNUMBER(ScheduleCompile!H638),ScheduleCompile!H638/1,IF(ISTEXT(ScheduleCompile!H638),IF(OR(ISNUMBER(FIND("5F",ScheduleCompile!H638)),ISNUMBER(FIND("0F",ScheduleCompile!H638)),ISNUMBER(FIND("8F",ScheduleCompile!H638)),ISNUMBER(FIND("1F",ScheduleCompile!H638)),ISNUMBER(FIND("2F",ScheduleCompile!H638)),ISNUMBER(FIND("3F",ScheduleCompile!H638)),ISNUMBER(FIND("6F",ScheduleCompile!H638)),ISNUMBER(FIND("7F",ScheduleCompile!H638)),ISNUMBER(FIND("9F",ScheduleCompile!H638)),ISNUMBER(FIND("4F",ScheduleCompile!H638))),VALUE(LEFT(ScheduleCompile!H638,FIND("F",ScheduleCompile!H638)-1)),ScheduleCompile!H638)))))),"",IF(ScheduleCompile!H638="Off",0,IF(ScheduleCompile!H638="On",1,IF(ISNUMBER(ScheduleCompile!H638),ScheduleCompile!H638/1,IF(ISTEXT(ScheduleCompile!H638),IF(OR(ISNUMBER(FIND("5F",ScheduleCompile!H638)),ISNUMBER(FIND("0F",ScheduleCompile!H638)),ISNUMBER(FIND("8F",ScheduleCompile!H638)),ISNUMBER(FIND("1F",ScheduleCompile!H638)),ISNUMBER(FIND("2F",ScheduleCompile!H638)),ISNUMBER(FIND("3F",ScheduleCompile!H638)),ISNUMBER(FIND("6F",ScheduleCompile!H638)),ISNUMBER(FIND("7F",ScheduleCompile!H638)),ISNUMBER(FIND("9F",ScheduleCompile!H638)),ISNUMBER(FIND("4F",ScheduleCompile!H638))),VALUE(LEFT(ScheduleCompile!H638,FIND("F",ScheduleCompile!H638)-1)),ScheduleCompile!H638)))))))</f>
        <v>57.2</v>
      </c>
      <c r="N645" s="1">
        <f>IF(AND(ISERROR(IF(ScheduleCompile!I638="Off",0,IF(ScheduleCompile!I638="On",1,IF(ISNUMBER(ScheduleCompile!I638),ScheduleCompile!I638/1,IF(ISTEXT(ScheduleCompile!I638),IF(OR(ISNUMBER(FIND("5F",ScheduleCompile!I638)),ISNUMBER(FIND("0F",ScheduleCompile!I638)),ISNUMBER(FIND("8F",ScheduleCompile!I638)),ISNUMBER(FIND("1F",ScheduleCompile!I638)),ISNUMBER(FIND("2F",ScheduleCompile!I638)),ISNUMBER(FIND("3F",ScheduleCompile!I638)),ISNUMBER(FIND("6F",ScheduleCompile!I638)),ISNUMBER(FIND("7F",ScheduleCompile!I638)),ISNUMBER(FIND("9F",ScheduleCompile!I638)),ISNUMBER(FIND("4F",ScheduleCompile!I638))),VALUE(LEFT(ScheduleCompile!I638,FIND("F",ScheduleCompile!I638)-1)),ScheduleCompile!I638)))))),ISTEXT(ScheduleCompile!#REF!)),"ENDTABLE",IF(ISERROR(IF(ScheduleCompile!I638="Off",0,IF(ScheduleCompile!I638="On",1,IF(ISNUMBER(ScheduleCompile!I638),ScheduleCompile!I638/1,IF(ISTEXT(ScheduleCompile!I638),IF(OR(ISNUMBER(FIND("5F",ScheduleCompile!I638)),ISNUMBER(FIND("0F",ScheduleCompile!I638)),ISNUMBER(FIND("8F",ScheduleCompile!I638)),ISNUMBER(FIND("1F",ScheduleCompile!I638)),ISNUMBER(FIND("2F",ScheduleCompile!I638)),ISNUMBER(FIND("3F",ScheduleCompile!I638)),ISNUMBER(FIND("6F",ScheduleCompile!I638)),ISNUMBER(FIND("7F",ScheduleCompile!I638)),ISNUMBER(FIND("9F",ScheduleCompile!I638)),ISNUMBER(FIND("4F",ScheduleCompile!I638))),VALUE(LEFT(ScheduleCompile!I638,FIND("F",ScheduleCompile!I638)-1)),ScheduleCompile!I638)))))),"",IF(ScheduleCompile!I638="Off",0,IF(ScheduleCompile!I638="On",1,IF(ISNUMBER(ScheduleCompile!I638),ScheduleCompile!I638/1,IF(ISTEXT(ScheduleCompile!I638),IF(OR(ISNUMBER(FIND("5F",ScheduleCompile!I638)),ISNUMBER(FIND("0F",ScheduleCompile!I638)),ISNUMBER(FIND("8F",ScheduleCompile!I638)),ISNUMBER(FIND("1F",ScheduleCompile!I638)),ISNUMBER(FIND("2F",ScheduleCompile!I638)),ISNUMBER(FIND("3F",ScheduleCompile!I638)),ISNUMBER(FIND("6F",ScheduleCompile!I638)),ISNUMBER(FIND("7F",ScheduleCompile!I638)),ISNUMBER(FIND("9F",ScheduleCompile!I638)),ISNUMBER(FIND("4F",ScheduleCompile!I638))),VALUE(LEFT(ScheduleCompile!I638,FIND("F",ScheduleCompile!I638)-1)),ScheduleCompile!I638)))))))</f>
        <v>57.2</v>
      </c>
      <c r="O645" s="1">
        <f>IF(AND(ISERROR(IF(ScheduleCompile!J638="Off",0,IF(ScheduleCompile!J638="On",1,IF(ISNUMBER(ScheduleCompile!J638),ScheduleCompile!J638/1,IF(ISTEXT(ScheduleCompile!J638),IF(OR(ISNUMBER(FIND("5F",ScheduleCompile!J638)),ISNUMBER(FIND("0F",ScheduleCompile!J638)),ISNUMBER(FIND("8F",ScheduleCompile!J638)),ISNUMBER(FIND("1F",ScheduleCompile!J638)),ISNUMBER(FIND("2F",ScheduleCompile!J638)),ISNUMBER(FIND("3F",ScheduleCompile!J638)),ISNUMBER(FIND("6F",ScheduleCompile!J638)),ISNUMBER(FIND("7F",ScheduleCompile!J638)),ISNUMBER(FIND("9F",ScheduleCompile!J638)),ISNUMBER(FIND("4F",ScheduleCompile!J638))),VALUE(LEFT(ScheduleCompile!J638,FIND("F",ScheduleCompile!J638)-1)),ScheduleCompile!J638)))))),ISTEXT(ScheduleCompile!#REF!)),"ENDTABLE",IF(ISERROR(IF(ScheduleCompile!J638="Off",0,IF(ScheduleCompile!J638="On",1,IF(ISNUMBER(ScheduleCompile!J638),ScheduleCompile!J638/1,IF(ISTEXT(ScheduleCompile!J638),IF(OR(ISNUMBER(FIND("5F",ScheduleCompile!J638)),ISNUMBER(FIND("0F",ScheduleCompile!J638)),ISNUMBER(FIND("8F",ScheduleCompile!J638)),ISNUMBER(FIND("1F",ScheduleCompile!J638)),ISNUMBER(FIND("2F",ScheduleCompile!J638)),ISNUMBER(FIND("3F",ScheduleCompile!J638)),ISNUMBER(FIND("6F",ScheduleCompile!J638)),ISNUMBER(FIND("7F",ScheduleCompile!J638)),ISNUMBER(FIND("9F",ScheduleCompile!J638)),ISNUMBER(FIND("4F",ScheduleCompile!J638))),VALUE(LEFT(ScheduleCompile!J638,FIND("F",ScheduleCompile!J638)-1)),ScheduleCompile!J638)))))),"",IF(ScheduleCompile!J638="Off",0,IF(ScheduleCompile!J638="On",1,IF(ISNUMBER(ScheduleCompile!J638),ScheduleCompile!J638/1,IF(ISTEXT(ScheduleCompile!J638),IF(OR(ISNUMBER(FIND("5F",ScheduleCompile!J638)),ISNUMBER(FIND("0F",ScheduleCompile!J638)),ISNUMBER(FIND("8F",ScheduleCompile!J638)),ISNUMBER(FIND("1F",ScheduleCompile!J638)),ISNUMBER(FIND("2F",ScheduleCompile!J638)),ISNUMBER(FIND("3F",ScheduleCompile!J638)),ISNUMBER(FIND("6F",ScheduleCompile!J638)),ISNUMBER(FIND("7F",ScheduleCompile!J638)),ISNUMBER(FIND("9F",ScheduleCompile!J638)),ISNUMBER(FIND("4F",ScheduleCompile!J638))),VALUE(LEFT(ScheduleCompile!J638,FIND("F",ScheduleCompile!J638)-1)),ScheduleCompile!J638)))))))</f>
        <v>57.2</v>
      </c>
      <c r="P645" s="1">
        <f>IF(AND(ISERROR(IF(ScheduleCompile!K638="Off",0,IF(ScheduleCompile!K638="On",1,IF(ISNUMBER(ScheduleCompile!K638),ScheduleCompile!K638/1,IF(ISTEXT(ScheduleCompile!K638),IF(OR(ISNUMBER(FIND("5F",ScheduleCompile!K638)),ISNUMBER(FIND("0F",ScheduleCompile!K638)),ISNUMBER(FIND("8F",ScheduleCompile!K638)),ISNUMBER(FIND("1F",ScheduleCompile!K638)),ISNUMBER(FIND("2F",ScheduleCompile!K638)),ISNUMBER(FIND("3F",ScheduleCompile!K638)),ISNUMBER(FIND("6F",ScheduleCompile!K638)),ISNUMBER(FIND("7F",ScheduleCompile!K638)),ISNUMBER(FIND("9F",ScheduleCompile!K638)),ISNUMBER(FIND("4F",ScheduleCompile!K638))),VALUE(LEFT(ScheduleCompile!K638,FIND("F",ScheduleCompile!K638)-1)),ScheduleCompile!K638)))))),ISTEXT(ScheduleCompile!#REF!)),"ENDTABLE",IF(ISERROR(IF(ScheduleCompile!K638="Off",0,IF(ScheduleCompile!K638="On",1,IF(ISNUMBER(ScheduleCompile!K638),ScheduleCompile!K638/1,IF(ISTEXT(ScheduleCompile!K638),IF(OR(ISNUMBER(FIND("5F",ScheduleCompile!K638)),ISNUMBER(FIND("0F",ScheduleCompile!K638)),ISNUMBER(FIND("8F",ScheduleCompile!K638)),ISNUMBER(FIND("1F",ScheduleCompile!K638)),ISNUMBER(FIND("2F",ScheduleCompile!K638)),ISNUMBER(FIND("3F",ScheduleCompile!K638)),ISNUMBER(FIND("6F",ScheduleCompile!K638)),ISNUMBER(FIND("7F",ScheduleCompile!K638)),ISNUMBER(FIND("9F",ScheduleCompile!K638)),ISNUMBER(FIND("4F",ScheduleCompile!K638))),VALUE(LEFT(ScheduleCompile!K638,FIND("F",ScheduleCompile!K638)-1)),ScheduleCompile!K638)))))),"",IF(ScheduleCompile!K638="Off",0,IF(ScheduleCompile!K638="On",1,IF(ISNUMBER(ScheduleCompile!K638),ScheduleCompile!K638/1,IF(ISTEXT(ScheduleCompile!K638),IF(OR(ISNUMBER(FIND("5F",ScheduleCompile!K638)),ISNUMBER(FIND("0F",ScheduleCompile!K638)),ISNUMBER(FIND("8F",ScheduleCompile!K638)),ISNUMBER(FIND("1F",ScheduleCompile!K638)),ISNUMBER(FIND("2F",ScheduleCompile!K638)),ISNUMBER(FIND("3F",ScheduleCompile!K638)),ISNUMBER(FIND("6F",ScheduleCompile!K638)),ISNUMBER(FIND("7F",ScheduleCompile!K638)),ISNUMBER(FIND("9F",ScheduleCompile!K638)),ISNUMBER(FIND("4F",ScheduleCompile!K638))),VALUE(LEFT(ScheduleCompile!K638,FIND("F",ScheduleCompile!K638)-1)),ScheduleCompile!K638)))))))</f>
        <v>57.2</v>
      </c>
      <c r="Q645" s="1">
        <f>IF(AND(ISERROR(IF(ScheduleCompile!L638="Off",0,IF(ScheduleCompile!L638="On",1,IF(ISNUMBER(ScheduleCompile!L638),ScheduleCompile!L638/1,IF(ISTEXT(ScheduleCompile!L638),IF(OR(ISNUMBER(FIND("5F",ScheduleCompile!L638)),ISNUMBER(FIND("0F",ScheduleCompile!L638)),ISNUMBER(FIND("8F",ScheduleCompile!L638)),ISNUMBER(FIND("1F",ScheduleCompile!L638)),ISNUMBER(FIND("2F",ScheduleCompile!L638)),ISNUMBER(FIND("3F",ScheduleCompile!L638)),ISNUMBER(FIND("6F",ScheduleCompile!L638)),ISNUMBER(FIND("7F",ScheduleCompile!L638)),ISNUMBER(FIND("9F",ScheduleCompile!L638)),ISNUMBER(FIND("4F",ScheduleCompile!L638))),VALUE(LEFT(ScheduleCompile!L638,FIND("F",ScheduleCompile!L638)-1)),ScheduleCompile!L638)))))),ISTEXT(ScheduleCompile!#REF!)),"ENDTABLE",IF(ISERROR(IF(ScheduleCompile!L638="Off",0,IF(ScheduleCompile!L638="On",1,IF(ISNUMBER(ScheduleCompile!L638),ScheduleCompile!L638/1,IF(ISTEXT(ScheduleCompile!L638),IF(OR(ISNUMBER(FIND("5F",ScheduleCompile!L638)),ISNUMBER(FIND("0F",ScheduleCompile!L638)),ISNUMBER(FIND("8F",ScheduleCompile!L638)),ISNUMBER(FIND("1F",ScheduleCompile!L638)),ISNUMBER(FIND("2F",ScheduleCompile!L638)),ISNUMBER(FIND("3F",ScheduleCompile!L638)),ISNUMBER(FIND("6F",ScheduleCompile!L638)),ISNUMBER(FIND("7F",ScheduleCompile!L638)),ISNUMBER(FIND("9F",ScheduleCompile!L638)),ISNUMBER(FIND("4F",ScheduleCompile!L638))),VALUE(LEFT(ScheduleCompile!L638,FIND("F",ScheduleCompile!L638)-1)),ScheduleCompile!L638)))))),"",IF(ScheduleCompile!L638="Off",0,IF(ScheduleCompile!L638="On",1,IF(ISNUMBER(ScheduleCompile!L638),ScheduleCompile!L638/1,IF(ISTEXT(ScheduleCompile!L638),IF(OR(ISNUMBER(FIND("5F",ScheduleCompile!L638)),ISNUMBER(FIND("0F",ScheduleCompile!L638)),ISNUMBER(FIND("8F",ScheduleCompile!L638)),ISNUMBER(FIND("1F",ScheduleCompile!L638)),ISNUMBER(FIND("2F",ScheduleCompile!L638)),ISNUMBER(FIND("3F",ScheduleCompile!L638)),ISNUMBER(FIND("6F",ScheduleCompile!L638)),ISNUMBER(FIND("7F",ScheduleCompile!L638)),ISNUMBER(FIND("9F",ScheduleCompile!L638)),ISNUMBER(FIND("4F",ScheduleCompile!L638))),VALUE(LEFT(ScheduleCompile!L638,FIND("F",ScheduleCompile!L638)-1)),ScheduleCompile!L638)))))))</f>
        <v>57.2</v>
      </c>
      <c r="R645" s="1">
        <f>IF(AND(ISERROR(IF(ScheduleCompile!M638="Off",0,IF(ScheduleCompile!M638="On",1,IF(ISNUMBER(ScheduleCompile!M638),ScheduleCompile!M638/1,IF(ISTEXT(ScheduleCompile!M638),IF(OR(ISNUMBER(FIND("5F",ScheduleCompile!M638)),ISNUMBER(FIND("0F",ScheduleCompile!M638)),ISNUMBER(FIND("8F",ScheduleCompile!M638)),ISNUMBER(FIND("1F",ScheduleCompile!M638)),ISNUMBER(FIND("2F",ScheduleCompile!M638)),ISNUMBER(FIND("3F",ScheduleCompile!M638)),ISNUMBER(FIND("6F",ScheduleCompile!M638)),ISNUMBER(FIND("7F",ScheduleCompile!M638)),ISNUMBER(FIND("9F",ScheduleCompile!M638)),ISNUMBER(FIND("4F",ScheduleCompile!M638))),VALUE(LEFT(ScheduleCompile!M638,FIND("F",ScheduleCompile!M638)-1)),ScheduleCompile!M638)))))),ISTEXT(ScheduleCompile!#REF!)),"ENDTABLE",IF(ISERROR(IF(ScheduleCompile!M638="Off",0,IF(ScheduleCompile!M638="On",1,IF(ISNUMBER(ScheduleCompile!M638),ScheduleCompile!M638/1,IF(ISTEXT(ScheduleCompile!M638),IF(OR(ISNUMBER(FIND("5F",ScheduleCompile!M638)),ISNUMBER(FIND("0F",ScheduleCompile!M638)),ISNUMBER(FIND("8F",ScheduleCompile!M638)),ISNUMBER(FIND("1F",ScheduleCompile!M638)),ISNUMBER(FIND("2F",ScheduleCompile!M638)),ISNUMBER(FIND("3F",ScheduleCompile!M638)),ISNUMBER(FIND("6F",ScheduleCompile!M638)),ISNUMBER(FIND("7F",ScheduleCompile!M638)),ISNUMBER(FIND("9F",ScheduleCompile!M638)),ISNUMBER(FIND("4F",ScheduleCompile!M638))),VALUE(LEFT(ScheduleCompile!M638,FIND("F",ScheduleCompile!M638)-1)),ScheduleCompile!M638)))))),"",IF(ScheduleCompile!M638="Off",0,IF(ScheduleCompile!M638="On",1,IF(ISNUMBER(ScheduleCompile!M638),ScheduleCompile!M638/1,IF(ISTEXT(ScheduleCompile!M638),IF(OR(ISNUMBER(FIND("5F",ScheduleCompile!M638)),ISNUMBER(FIND("0F",ScheduleCompile!M638)),ISNUMBER(FIND("8F",ScheduleCompile!M638)),ISNUMBER(FIND("1F",ScheduleCompile!M638)),ISNUMBER(FIND("2F",ScheduleCompile!M638)),ISNUMBER(FIND("3F",ScheduleCompile!M638)),ISNUMBER(FIND("6F",ScheduleCompile!M638)),ISNUMBER(FIND("7F",ScheduleCompile!M638)),ISNUMBER(FIND("9F",ScheduleCompile!M638)),ISNUMBER(FIND("4F",ScheduleCompile!M638))),VALUE(LEFT(ScheduleCompile!M638,FIND("F",ScheduleCompile!M638)-1)),ScheduleCompile!M638)))))))</f>
        <v>57.2</v>
      </c>
      <c r="S645" s="1">
        <f>IF(AND(ISERROR(IF(ScheduleCompile!N638="Off",0,IF(ScheduleCompile!N638="On",1,IF(ISNUMBER(ScheduleCompile!N638),ScheduleCompile!N638/1,IF(ISTEXT(ScheduleCompile!N638),IF(OR(ISNUMBER(FIND("5F",ScheduleCompile!N638)),ISNUMBER(FIND("0F",ScheduleCompile!N638)),ISNUMBER(FIND("8F",ScheduleCompile!N638)),ISNUMBER(FIND("1F",ScheduleCompile!N638)),ISNUMBER(FIND("2F",ScheduleCompile!N638)),ISNUMBER(FIND("3F",ScheduleCompile!N638)),ISNUMBER(FIND("6F",ScheduleCompile!N638)),ISNUMBER(FIND("7F",ScheduleCompile!N638)),ISNUMBER(FIND("9F",ScheduleCompile!N638)),ISNUMBER(FIND("4F",ScheduleCompile!N638))),VALUE(LEFT(ScheduleCompile!N638,FIND("F",ScheduleCompile!N638)-1)),ScheduleCompile!N638)))))),ISTEXT(ScheduleCompile!#REF!)),"ENDTABLE",IF(ISERROR(IF(ScheduleCompile!N638="Off",0,IF(ScheduleCompile!N638="On",1,IF(ISNUMBER(ScheduleCompile!N638),ScheduleCompile!N638/1,IF(ISTEXT(ScheduleCompile!N638),IF(OR(ISNUMBER(FIND("5F",ScheduleCompile!N638)),ISNUMBER(FIND("0F",ScheduleCompile!N638)),ISNUMBER(FIND("8F",ScheduleCompile!N638)),ISNUMBER(FIND("1F",ScheduleCompile!N638)),ISNUMBER(FIND("2F",ScheduleCompile!N638)),ISNUMBER(FIND("3F",ScheduleCompile!N638)),ISNUMBER(FIND("6F",ScheduleCompile!N638)),ISNUMBER(FIND("7F",ScheduleCompile!N638)),ISNUMBER(FIND("9F",ScheduleCompile!N638)),ISNUMBER(FIND("4F",ScheduleCompile!N638))),VALUE(LEFT(ScheduleCompile!N638,FIND("F",ScheduleCompile!N638)-1)),ScheduleCompile!N638)))))),"",IF(ScheduleCompile!N638="Off",0,IF(ScheduleCompile!N638="On",1,IF(ISNUMBER(ScheduleCompile!N638),ScheduleCompile!N638/1,IF(ISTEXT(ScheduleCompile!N638),IF(OR(ISNUMBER(FIND("5F",ScheduleCompile!N638)),ISNUMBER(FIND("0F",ScheduleCompile!N638)),ISNUMBER(FIND("8F",ScheduleCompile!N638)),ISNUMBER(FIND("1F",ScheduleCompile!N638)),ISNUMBER(FIND("2F",ScheduleCompile!N638)),ISNUMBER(FIND("3F",ScheduleCompile!N638)),ISNUMBER(FIND("6F",ScheduleCompile!N638)),ISNUMBER(FIND("7F",ScheduleCompile!N638)),ISNUMBER(FIND("9F",ScheduleCompile!N638)),ISNUMBER(FIND("4F",ScheduleCompile!N638))),VALUE(LEFT(ScheduleCompile!N638,FIND("F",ScheduleCompile!N638)-1)),ScheduleCompile!N638)))))))</f>
        <v>57.2</v>
      </c>
      <c r="T645" s="1">
        <f>IF(AND(ISERROR(IF(ScheduleCompile!O638="Off",0,IF(ScheduleCompile!O638="On",1,IF(ISNUMBER(ScheduleCompile!O638),ScheduleCompile!O638/1,IF(ISTEXT(ScheduleCompile!O638),IF(OR(ISNUMBER(FIND("5F",ScheduleCompile!O638)),ISNUMBER(FIND("0F",ScheduleCompile!O638)),ISNUMBER(FIND("8F",ScheduleCompile!O638)),ISNUMBER(FIND("1F",ScheduleCompile!O638)),ISNUMBER(FIND("2F",ScheduleCompile!O638)),ISNUMBER(FIND("3F",ScheduleCompile!O638)),ISNUMBER(FIND("6F",ScheduleCompile!O638)),ISNUMBER(FIND("7F",ScheduleCompile!O638)),ISNUMBER(FIND("9F",ScheduleCompile!O638)),ISNUMBER(FIND("4F",ScheduleCompile!O638))),VALUE(LEFT(ScheduleCompile!O638,FIND("F",ScheduleCompile!O638)-1)),ScheduleCompile!O638)))))),ISTEXT(ScheduleCompile!#REF!)),"ENDTABLE",IF(ISERROR(IF(ScheduleCompile!O638="Off",0,IF(ScheduleCompile!O638="On",1,IF(ISNUMBER(ScheduleCompile!O638),ScheduleCompile!O638/1,IF(ISTEXT(ScheduleCompile!O638),IF(OR(ISNUMBER(FIND("5F",ScheduleCompile!O638)),ISNUMBER(FIND("0F",ScheduleCompile!O638)),ISNUMBER(FIND("8F",ScheduleCompile!O638)),ISNUMBER(FIND("1F",ScheduleCompile!O638)),ISNUMBER(FIND("2F",ScheduleCompile!O638)),ISNUMBER(FIND("3F",ScheduleCompile!O638)),ISNUMBER(FIND("6F",ScheduleCompile!O638)),ISNUMBER(FIND("7F",ScheduleCompile!O638)),ISNUMBER(FIND("9F",ScheduleCompile!O638)),ISNUMBER(FIND("4F",ScheduleCompile!O638))),VALUE(LEFT(ScheduleCompile!O638,FIND("F",ScheduleCompile!O638)-1)),ScheduleCompile!O638)))))),"",IF(ScheduleCompile!O638="Off",0,IF(ScheduleCompile!O638="On",1,IF(ISNUMBER(ScheduleCompile!O638),ScheduleCompile!O638/1,IF(ISTEXT(ScheduleCompile!O638),IF(OR(ISNUMBER(FIND("5F",ScheduleCompile!O638)),ISNUMBER(FIND("0F",ScheduleCompile!O638)),ISNUMBER(FIND("8F",ScheduleCompile!O638)),ISNUMBER(FIND("1F",ScheduleCompile!O638)),ISNUMBER(FIND("2F",ScheduleCompile!O638)),ISNUMBER(FIND("3F",ScheduleCompile!O638)),ISNUMBER(FIND("6F",ScheduleCompile!O638)),ISNUMBER(FIND("7F",ScheduleCompile!O638)),ISNUMBER(FIND("9F",ScheduleCompile!O638)),ISNUMBER(FIND("4F",ScheduleCompile!O638))),VALUE(LEFT(ScheduleCompile!O638,FIND("F",ScheduleCompile!O638)-1)),ScheduleCompile!O638)))))))</f>
        <v>57.2</v>
      </c>
      <c r="U645" s="1">
        <f>IF(AND(ISERROR(IF(ScheduleCompile!P638="Off",0,IF(ScheduleCompile!P638="On",1,IF(ISNUMBER(ScheduleCompile!P638),ScheduleCompile!P638/1,IF(ISTEXT(ScheduleCompile!P638),IF(OR(ISNUMBER(FIND("5F",ScheduleCompile!P638)),ISNUMBER(FIND("0F",ScheduleCompile!P638)),ISNUMBER(FIND("8F",ScheduleCompile!P638)),ISNUMBER(FIND("1F",ScheduleCompile!P638)),ISNUMBER(FIND("2F",ScheduleCompile!P638)),ISNUMBER(FIND("3F",ScheduleCompile!P638)),ISNUMBER(FIND("6F",ScheduleCompile!P638)),ISNUMBER(FIND("7F",ScheduleCompile!P638)),ISNUMBER(FIND("9F",ScheduleCompile!P638)),ISNUMBER(FIND("4F",ScheduleCompile!P638))),VALUE(LEFT(ScheduleCompile!P638,FIND("F",ScheduleCompile!P638)-1)),ScheduleCompile!P638)))))),ISTEXT(ScheduleCompile!#REF!)),"ENDTABLE",IF(ISERROR(IF(ScheduleCompile!P638="Off",0,IF(ScheduleCompile!P638="On",1,IF(ISNUMBER(ScheduleCompile!P638),ScheduleCompile!P638/1,IF(ISTEXT(ScheduleCompile!P638),IF(OR(ISNUMBER(FIND("5F",ScheduleCompile!P638)),ISNUMBER(FIND("0F",ScheduleCompile!P638)),ISNUMBER(FIND("8F",ScheduleCompile!P638)),ISNUMBER(FIND("1F",ScheduleCompile!P638)),ISNUMBER(FIND("2F",ScheduleCompile!P638)),ISNUMBER(FIND("3F",ScheduleCompile!P638)),ISNUMBER(FIND("6F",ScheduleCompile!P638)),ISNUMBER(FIND("7F",ScheduleCompile!P638)),ISNUMBER(FIND("9F",ScheduleCompile!P638)),ISNUMBER(FIND("4F",ScheduleCompile!P638))),VALUE(LEFT(ScheduleCompile!P638,FIND("F",ScheduleCompile!P638)-1)),ScheduleCompile!P638)))))),"",IF(ScheduleCompile!P638="Off",0,IF(ScheduleCompile!P638="On",1,IF(ISNUMBER(ScheduleCompile!P638),ScheduleCompile!P638/1,IF(ISTEXT(ScheduleCompile!P638),IF(OR(ISNUMBER(FIND("5F",ScheduleCompile!P638)),ISNUMBER(FIND("0F",ScheduleCompile!P638)),ISNUMBER(FIND("8F",ScheduleCompile!P638)),ISNUMBER(FIND("1F",ScheduleCompile!P638)),ISNUMBER(FIND("2F",ScheduleCompile!P638)),ISNUMBER(FIND("3F",ScheduleCompile!P638)),ISNUMBER(FIND("6F",ScheduleCompile!P638)),ISNUMBER(FIND("7F",ScheduleCompile!P638)),ISNUMBER(FIND("9F",ScheduleCompile!P638)),ISNUMBER(FIND("4F",ScheduleCompile!P638))),VALUE(LEFT(ScheduleCompile!P638,FIND("F",ScheduleCompile!P638)-1)),ScheduleCompile!P638)))))))</f>
        <v>57.2</v>
      </c>
      <c r="V645" s="1">
        <f>IF(AND(ISERROR(IF(ScheduleCompile!Q638="Off",0,IF(ScheduleCompile!Q638="On",1,IF(ISNUMBER(ScheduleCompile!Q638),ScheduleCompile!Q638/1,IF(ISTEXT(ScheduleCompile!Q638),IF(OR(ISNUMBER(FIND("5F",ScheduleCompile!Q638)),ISNUMBER(FIND("0F",ScheduleCompile!Q638)),ISNUMBER(FIND("8F",ScheduleCompile!Q638)),ISNUMBER(FIND("1F",ScheduleCompile!Q638)),ISNUMBER(FIND("2F",ScheduleCompile!Q638)),ISNUMBER(FIND("3F",ScheduleCompile!Q638)),ISNUMBER(FIND("6F",ScheduleCompile!Q638)),ISNUMBER(FIND("7F",ScheduleCompile!Q638)),ISNUMBER(FIND("9F",ScheduleCompile!Q638)),ISNUMBER(FIND("4F",ScheduleCompile!Q638))),VALUE(LEFT(ScheduleCompile!Q638,FIND("F",ScheduleCompile!Q638)-1)),ScheduleCompile!Q638)))))),ISTEXT(ScheduleCompile!#REF!)),"ENDTABLE",IF(ISERROR(IF(ScheduleCompile!Q638="Off",0,IF(ScheduleCompile!Q638="On",1,IF(ISNUMBER(ScheduleCompile!Q638),ScheduleCompile!Q638/1,IF(ISTEXT(ScheduleCompile!Q638),IF(OR(ISNUMBER(FIND("5F",ScheduleCompile!Q638)),ISNUMBER(FIND("0F",ScheduleCompile!Q638)),ISNUMBER(FIND("8F",ScheduleCompile!Q638)),ISNUMBER(FIND("1F",ScheduleCompile!Q638)),ISNUMBER(FIND("2F",ScheduleCompile!Q638)),ISNUMBER(FIND("3F",ScheduleCompile!Q638)),ISNUMBER(FIND("6F",ScheduleCompile!Q638)),ISNUMBER(FIND("7F",ScheduleCompile!Q638)),ISNUMBER(FIND("9F",ScheduleCompile!Q638)),ISNUMBER(FIND("4F",ScheduleCompile!Q638))),VALUE(LEFT(ScheduleCompile!Q638,FIND("F",ScheduleCompile!Q638)-1)),ScheduleCompile!Q638)))))),"",IF(ScheduleCompile!Q638="Off",0,IF(ScheduleCompile!Q638="On",1,IF(ISNUMBER(ScheduleCompile!Q638),ScheduleCompile!Q638/1,IF(ISTEXT(ScheduleCompile!Q638),IF(OR(ISNUMBER(FIND("5F",ScheduleCompile!Q638)),ISNUMBER(FIND("0F",ScheduleCompile!Q638)),ISNUMBER(FIND("8F",ScheduleCompile!Q638)),ISNUMBER(FIND("1F",ScheduleCompile!Q638)),ISNUMBER(FIND("2F",ScheduleCompile!Q638)),ISNUMBER(FIND("3F",ScheduleCompile!Q638)),ISNUMBER(FIND("6F",ScheduleCompile!Q638)),ISNUMBER(FIND("7F",ScheduleCompile!Q638)),ISNUMBER(FIND("9F",ScheduleCompile!Q638)),ISNUMBER(FIND("4F",ScheduleCompile!Q638))),VALUE(LEFT(ScheduleCompile!Q638,FIND("F",ScheduleCompile!Q638)-1)),ScheduleCompile!Q638)))))))</f>
        <v>57.2</v>
      </c>
      <c r="W645" s="1">
        <f>IF(AND(ISERROR(IF(ScheduleCompile!R638="Off",0,IF(ScheduleCompile!R638="On",1,IF(ISNUMBER(ScheduleCompile!R638),ScheduleCompile!R638/1,IF(ISTEXT(ScheduleCompile!R638),IF(OR(ISNUMBER(FIND("5F",ScheduleCompile!R638)),ISNUMBER(FIND("0F",ScheduleCompile!R638)),ISNUMBER(FIND("8F",ScheduleCompile!R638)),ISNUMBER(FIND("1F",ScheduleCompile!R638)),ISNUMBER(FIND("2F",ScheduleCompile!R638)),ISNUMBER(FIND("3F",ScheduleCompile!R638)),ISNUMBER(FIND("6F",ScheduleCompile!R638)),ISNUMBER(FIND("7F",ScheduleCompile!R638)),ISNUMBER(FIND("9F",ScheduleCompile!R638)),ISNUMBER(FIND("4F",ScheduleCompile!R638))),VALUE(LEFT(ScheduleCompile!R638,FIND("F",ScheduleCompile!R638)-1)),ScheduleCompile!R638)))))),ISTEXT(ScheduleCompile!#REF!)),"ENDTABLE",IF(ISERROR(IF(ScheduleCompile!R638="Off",0,IF(ScheduleCompile!R638="On",1,IF(ISNUMBER(ScheduleCompile!R638),ScheduleCompile!R638/1,IF(ISTEXT(ScheduleCompile!R638),IF(OR(ISNUMBER(FIND("5F",ScheduleCompile!R638)),ISNUMBER(FIND("0F",ScheduleCompile!R638)),ISNUMBER(FIND("8F",ScheduleCompile!R638)),ISNUMBER(FIND("1F",ScheduleCompile!R638)),ISNUMBER(FIND("2F",ScheduleCompile!R638)),ISNUMBER(FIND("3F",ScheduleCompile!R638)),ISNUMBER(FIND("6F",ScheduleCompile!R638)),ISNUMBER(FIND("7F",ScheduleCompile!R638)),ISNUMBER(FIND("9F",ScheduleCompile!R638)),ISNUMBER(FIND("4F",ScheduleCompile!R638))),VALUE(LEFT(ScheduleCompile!R638,FIND("F",ScheduleCompile!R638)-1)),ScheduleCompile!R638)))))),"",IF(ScheduleCompile!R638="Off",0,IF(ScheduleCompile!R638="On",1,IF(ISNUMBER(ScheduleCompile!R638),ScheduleCompile!R638/1,IF(ISTEXT(ScheduleCompile!R638),IF(OR(ISNUMBER(FIND("5F",ScheduleCompile!R638)),ISNUMBER(FIND("0F",ScheduleCompile!R638)),ISNUMBER(FIND("8F",ScheduleCompile!R638)),ISNUMBER(FIND("1F",ScheduleCompile!R638)),ISNUMBER(FIND("2F",ScheduleCompile!R638)),ISNUMBER(FIND("3F",ScheduleCompile!R638)),ISNUMBER(FIND("6F",ScheduleCompile!R638)),ISNUMBER(FIND("7F",ScheduleCompile!R638)),ISNUMBER(FIND("9F",ScheduleCompile!R638)),ISNUMBER(FIND("4F",ScheduleCompile!R638))),VALUE(LEFT(ScheduleCompile!R638,FIND("F",ScheduleCompile!R638)-1)),ScheduleCompile!R638)))))))</f>
        <v>57.2</v>
      </c>
      <c r="X645" s="1">
        <f>IF(AND(ISERROR(IF(ScheduleCompile!S638="Off",0,IF(ScheduleCompile!S638="On",1,IF(ISNUMBER(ScheduleCompile!S638),ScheduleCompile!S638/1,IF(ISTEXT(ScheduleCompile!S638),IF(OR(ISNUMBER(FIND("5F",ScheduleCompile!S638)),ISNUMBER(FIND("0F",ScheduleCompile!S638)),ISNUMBER(FIND("8F",ScheduleCompile!S638)),ISNUMBER(FIND("1F",ScheduleCompile!S638)),ISNUMBER(FIND("2F",ScheduleCompile!S638)),ISNUMBER(FIND("3F",ScheduleCompile!S638)),ISNUMBER(FIND("6F",ScheduleCompile!S638)),ISNUMBER(FIND("7F",ScheduleCompile!S638)),ISNUMBER(FIND("9F",ScheduleCompile!S638)),ISNUMBER(FIND("4F",ScheduleCompile!S638))),VALUE(LEFT(ScheduleCompile!S638,FIND("F",ScheduleCompile!S638)-1)),ScheduleCompile!S638)))))),ISTEXT(ScheduleCompile!#REF!)),"ENDTABLE",IF(ISERROR(IF(ScheduleCompile!S638="Off",0,IF(ScheduleCompile!S638="On",1,IF(ISNUMBER(ScheduleCompile!S638),ScheduleCompile!S638/1,IF(ISTEXT(ScheduleCompile!S638),IF(OR(ISNUMBER(FIND("5F",ScheduleCompile!S638)),ISNUMBER(FIND("0F",ScheduleCompile!S638)),ISNUMBER(FIND("8F",ScheduleCompile!S638)),ISNUMBER(FIND("1F",ScheduleCompile!S638)),ISNUMBER(FIND("2F",ScheduleCompile!S638)),ISNUMBER(FIND("3F",ScheduleCompile!S638)),ISNUMBER(FIND("6F",ScheduleCompile!S638)),ISNUMBER(FIND("7F",ScheduleCompile!S638)),ISNUMBER(FIND("9F",ScheduleCompile!S638)),ISNUMBER(FIND("4F",ScheduleCompile!S638))),VALUE(LEFT(ScheduleCompile!S638,FIND("F",ScheduleCompile!S638)-1)),ScheduleCompile!S638)))))),"",IF(ScheduleCompile!S638="Off",0,IF(ScheduleCompile!S638="On",1,IF(ISNUMBER(ScheduleCompile!S638),ScheduleCompile!S638/1,IF(ISTEXT(ScheduleCompile!S638),IF(OR(ISNUMBER(FIND("5F",ScheduleCompile!S638)),ISNUMBER(FIND("0F",ScheduleCompile!S638)),ISNUMBER(FIND("8F",ScheduleCompile!S638)),ISNUMBER(FIND("1F",ScheduleCompile!S638)),ISNUMBER(FIND("2F",ScheduleCompile!S638)),ISNUMBER(FIND("3F",ScheduleCompile!S638)),ISNUMBER(FIND("6F",ScheduleCompile!S638)),ISNUMBER(FIND("7F",ScheduleCompile!S638)),ISNUMBER(FIND("9F",ScheduleCompile!S638)),ISNUMBER(FIND("4F",ScheduleCompile!S638))),VALUE(LEFT(ScheduleCompile!S638,FIND("F",ScheduleCompile!S638)-1)),ScheduleCompile!S638)))))))</f>
        <v>57.2</v>
      </c>
      <c r="Y645" s="1">
        <f>IF(AND(ISERROR(IF(ScheduleCompile!T638="Off",0,IF(ScheduleCompile!T638="On",1,IF(ISNUMBER(ScheduleCompile!T638),ScheduleCompile!T638/1,IF(ISTEXT(ScheduleCompile!T638),IF(OR(ISNUMBER(FIND("5F",ScheduleCompile!T638)),ISNUMBER(FIND("0F",ScheduleCompile!T638)),ISNUMBER(FIND("8F",ScheduleCompile!T638)),ISNUMBER(FIND("1F",ScheduleCompile!T638)),ISNUMBER(FIND("2F",ScheduleCompile!T638)),ISNUMBER(FIND("3F",ScheduleCompile!T638)),ISNUMBER(FIND("6F",ScheduleCompile!T638)),ISNUMBER(FIND("7F",ScheduleCompile!T638)),ISNUMBER(FIND("9F",ScheduleCompile!T638)),ISNUMBER(FIND("4F",ScheduleCompile!T638))),VALUE(LEFT(ScheduleCompile!T638,FIND("F",ScheduleCompile!T638)-1)),ScheduleCompile!T638)))))),ISTEXT(ScheduleCompile!#REF!)),"ENDTABLE",IF(ISERROR(IF(ScheduleCompile!T638="Off",0,IF(ScheduleCompile!T638="On",1,IF(ISNUMBER(ScheduleCompile!T638),ScheduleCompile!T638/1,IF(ISTEXT(ScheduleCompile!T638),IF(OR(ISNUMBER(FIND("5F",ScheduleCompile!T638)),ISNUMBER(FIND("0F",ScheduleCompile!T638)),ISNUMBER(FIND("8F",ScheduleCompile!T638)),ISNUMBER(FIND("1F",ScheduleCompile!T638)),ISNUMBER(FIND("2F",ScheduleCompile!T638)),ISNUMBER(FIND("3F",ScheduleCompile!T638)),ISNUMBER(FIND("6F",ScheduleCompile!T638)),ISNUMBER(FIND("7F",ScheduleCompile!T638)),ISNUMBER(FIND("9F",ScheduleCompile!T638)),ISNUMBER(FIND("4F",ScheduleCompile!T638))),VALUE(LEFT(ScheduleCompile!T638,FIND("F",ScheduleCompile!T638)-1)),ScheduleCompile!T638)))))),"",IF(ScheduleCompile!T638="Off",0,IF(ScheduleCompile!T638="On",1,IF(ISNUMBER(ScheduleCompile!T638),ScheduleCompile!T638/1,IF(ISTEXT(ScheduleCompile!T638),IF(OR(ISNUMBER(FIND("5F",ScheduleCompile!T638)),ISNUMBER(FIND("0F",ScheduleCompile!T638)),ISNUMBER(FIND("8F",ScheduleCompile!T638)),ISNUMBER(FIND("1F",ScheduleCompile!T638)),ISNUMBER(FIND("2F",ScheduleCompile!T638)),ISNUMBER(FIND("3F",ScheduleCompile!T638)),ISNUMBER(FIND("6F",ScheduleCompile!T638)),ISNUMBER(FIND("7F",ScheduleCompile!T638)),ISNUMBER(FIND("9F",ScheduleCompile!T638)),ISNUMBER(FIND("4F",ScheduleCompile!T638))),VALUE(LEFT(ScheduleCompile!T638,FIND("F",ScheduleCompile!T638)-1)),ScheduleCompile!T638)))))))</f>
        <v>57.2</v>
      </c>
      <c r="Z645" s="1">
        <f>IF(AND(ISERROR(IF(ScheduleCompile!U638="Off",0,IF(ScheduleCompile!U638="On",1,IF(ISNUMBER(ScheduleCompile!U638),ScheduleCompile!U638/1,IF(ISTEXT(ScheduleCompile!U638),IF(OR(ISNUMBER(FIND("5F",ScheduleCompile!U638)),ISNUMBER(FIND("0F",ScheduleCompile!U638)),ISNUMBER(FIND("8F",ScheduleCompile!U638)),ISNUMBER(FIND("1F",ScheduleCompile!U638)),ISNUMBER(FIND("2F",ScheduleCompile!U638)),ISNUMBER(FIND("3F",ScheduleCompile!U638)),ISNUMBER(FIND("6F",ScheduleCompile!U638)),ISNUMBER(FIND("7F",ScheduleCompile!U638)),ISNUMBER(FIND("9F",ScheduleCompile!U638)),ISNUMBER(FIND("4F",ScheduleCompile!U638))),VALUE(LEFT(ScheduleCompile!U638,FIND("F",ScheduleCompile!U638)-1)),ScheduleCompile!U638)))))),ISTEXT(ScheduleCompile!#REF!)),"ENDTABLE",IF(ISERROR(IF(ScheduleCompile!U638="Off",0,IF(ScheduleCompile!U638="On",1,IF(ISNUMBER(ScheduleCompile!U638),ScheduleCompile!U638/1,IF(ISTEXT(ScheduleCompile!U638),IF(OR(ISNUMBER(FIND("5F",ScheduleCompile!U638)),ISNUMBER(FIND("0F",ScheduleCompile!U638)),ISNUMBER(FIND("8F",ScheduleCompile!U638)),ISNUMBER(FIND("1F",ScheduleCompile!U638)),ISNUMBER(FIND("2F",ScheduleCompile!U638)),ISNUMBER(FIND("3F",ScheduleCompile!U638)),ISNUMBER(FIND("6F",ScheduleCompile!U638)),ISNUMBER(FIND("7F",ScheduleCompile!U638)),ISNUMBER(FIND("9F",ScheduleCompile!U638)),ISNUMBER(FIND("4F",ScheduleCompile!U638))),VALUE(LEFT(ScheduleCompile!U638,FIND("F",ScheduleCompile!U638)-1)),ScheduleCompile!U638)))))),"",IF(ScheduleCompile!U638="Off",0,IF(ScheduleCompile!U638="On",1,IF(ISNUMBER(ScheduleCompile!U638),ScheduleCompile!U638/1,IF(ISTEXT(ScheduleCompile!U638),IF(OR(ISNUMBER(FIND("5F",ScheduleCompile!U638)),ISNUMBER(FIND("0F",ScheduleCompile!U638)),ISNUMBER(FIND("8F",ScheduleCompile!U638)),ISNUMBER(FIND("1F",ScheduleCompile!U638)),ISNUMBER(FIND("2F",ScheduleCompile!U638)),ISNUMBER(FIND("3F",ScheduleCompile!U638)),ISNUMBER(FIND("6F",ScheduleCompile!U638)),ISNUMBER(FIND("7F",ScheduleCompile!U638)),ISNUMBER(FIND("9F",ScheduleCompile!U638)),ISNUMBER(FIND("4F",ScheduleCompile!U638))),VALUE(LEFT(ScheduleCompile!U638,FIND("F",ScheduleCompile!U638)-1)),ScheduleCompile!U638)))))))</f>
        <v>57.2</v>
      </c>
      <c r="AA645" s="1">
        <f>IF(AND(ISERROR(IF(ScheduleCompile!V638="Off",0,IF(ScheduleCompile!V638="On",1,IF(ISNUMBER(ScheduleCompile!V638),ScheduleCompile!V638/1,IF(ISTEXT(ScheduleCompile!V638),IF(OR(ISNUMBER(FIND("5F",ScheduleCompile!V638)),ISNUMBER(FIND("0F",ScheduleCompile!V638)),ISNUMBER(FIND("8F",ScheduleCompile!V638)),ISNUMBER(FIND("1F",ScheduleCompile!V638)),ISNUMBER(FIND("2F",ScheduleCompile!V638)),ISNUMBER(FIND("3F",ScheduleCompile!V638)),ISNUMBER(FIND("6F",ScheduleCompile!V638)),ISNUMBER(FIND("7F",ScheduleCompile!V638)),ISNUMBER(FIND("9F",ScheduleCompile!V638)),ISNUMBER(FIND("4F",ScheduleCompile!V638))),VALUE(LEFT(ScheduleCompile!V638,FIND("F",ScheduleCompile!V638)-1)),ScheduleCompile!V638)))))),ISTEXT(ScheduleCompile!#REF!)),"ENDTABLE",IF(ISERROR(IF(ScheduleCompile!V638="Off",0,IF(ScheduleCompile!V638="On",1,IF(ISNUMBER(ScheduleCompile!V638),ScheduleCompile!V638/1,IF(ISTEXT(ScheduleCompile!V638),IF(OR(ISNUMBER(FIND("5F",ScheduleCompile!V638)),ISNUMBER(FIND("0F",ScheduleCompile!V638)),ISNUMBER(FIND("8F",ScheduleCompile!V638)),ISNUMBER(FIND("1F",ScheduleCompile!V638)),ISNUMBER(FIND("2F",ScheduleCompile!V638)),ISNUMBER(FIND("3F",ScheduleCompile!V638)),ISNUMBER(FIND("6F",ScheduleCompile!V638)),ISNUMBER(FIND("7F",ScheduleCompile!V638)),ISNUMBER(FIND("9F",ScheduleCompile!V638)),ISNUMBER(FIND("4F",ScheduleCompile!V638))),VALUE(LEFT(ScheduleCompile!V638,FIND("F",ScheduleCompile!V638)-1)),ScheduleCompile!V638)))))),"",IF(ScheduleCompile!V638="Off",0,IF(ScheduleCompile!V638="On",1,IF(ISNUMBER(ScheduleCompile!V638),ScheduleCompile!V638/1,IF(ISTEXT(ScheduleCompile!V638),IF(OR(ISNUMBER(FIND("5F",ScheduleCompile!V638)),ISNUMBER(FIND("0F",ScheduleCompile!V638)),ISNUMBER(FIND("8F",ScheduleCompile!V638)),ISNUMBER(FIND("1F",ScheduleCompile!V638)),ISNUMBER(FIND("2F",ScheduleCompile!V638)),ISNUMBER(FIND("3F",ScheduleCompile!V638)),ISNUMBER(FIND("6F",ScheduleCompile!V638)),ISNUMBER(FIND("7F",ScheduleCompile!V638)),ISNUMBER(FIND("9F",ScheduleCompile!V638)),ISNUMBER(FIND("4F",ScheduleCompile!V638))),VALUE(LEFT(ScheduleCompile!V638,FIND("F",ScheduleCompile!V638)-1)),ScheduleCompile!V638)))))))</f>
        <v>57.2</v>
      </c>
      <c r="AB645" s="1">
        <f>IF(AND(ISERROR(IF(ScheduleCompile!W638="Off",0,IF(ScheduleCompile!W638="On",1,IF(ISNUMBER(ScheduleCompile!W638),ScheduleCompile!W638/1,IF(ISTEXT(ScheduleCompile!W638),IF(OR(ISNUMBER(FIND("5F",ScheduleCompile!W638)),ISNUMBER(FIND("0F",ScheduleCompile!W638)),ISNUMBER(FIND("8F",ScheduleCompile!W638)),ISNUMBER(FIND("1F",ScheduleCompile!W638)),ISNUMBER(FIND("2F",ScheduleCompile!W638)),ISNUMBER(FIND("3F",ScheduleCompile!W638)),ISNUMBER(FIND("6F",ScheduleCompile!W638)),ISNUMBER(FIND("7F",ScheduleCompile!W638)),ISNUMBER(FIND("9F",ScheduleCompile!W638)),ISNUMBER(FIND("4F",ScheduleCompile!W638))),VALUE(LEFT(ScheduleCompile!W638,FIND("F",ScheduleCompile!W638)-1)),ScheduleCompile!W638)))))),ISTEXT(ScheduleCompile!#REF!)),"ENDTABLE",IF(ISERROR(IF(ScheduleCompile!W638="Off",0,IF(ScheduleCompile!W638="On",1,IF(ISNUMBER(ScheduleCompile!W638),ScheduleCompile!W638/1,IF(ISTEXT(ScheduleCompile!W638),IF(OR(ISNUMBER(FIND("5F",ScheduleCompile!W638)),ISNUMBER(FIND("0F",ScheduleCompile!W638)),ISNUMBER(FIND("8F",ScheduleCompile!W638)),ISNUMBER(FIND("1F",ScheduleCompile!W638)),ISNUMBER(FIND("2F",ScheduleCompile!W638)),ISNUMBER(FIND("3F",ScheduleCompile!W638)),ISNUMBER(FIND("6F",ScheduleCompile!W638)),ISNUMBER(FIND("7F",ScheduleCompile!W638)),ISNUMBER(FIND("9F",ScheduleCompile!W638)),ISNUMBER(FIND("4F",ScheduleCompile!W638))),VALUE(LEFT(ScheduleCompile!W638,FIND("F",ScheduleCompile!W638)-1)),ScheduleCompile!W638)))))),"",IF(ScheduleCompile!W638="Off",0,IF(ScheduleCompile!W638="On",1,IF(ISNUMBER(ScheduleCompile!W638),ScheduleCompile!W638/1,IF(ISTEXT(ScheduleCompile!W638),IF(OR(ISNUMBER(FIND("5F",ScheduleCompile!W638)),ISNUMBER(FIND("0F",ScheduleCompile!W638)),ISNUMBER(FIND("8F",ScheduleCompile!W638)),ISNUMBER(FIND("1F",ScheduleCompile!W638)),ISNUMBER(FIND("2F",ScheduleCompile!W638)),ISNUMBER(FIND("3F",ScheduleCompile!W638)),ISNUMBER(FIND("6F",ScheduleCompile!W638)),ISNUMBER(FIND("7F",ScheduleCompile!W638)),ISNUMBER(FIND("9F",ScheduleCompile!W638)),ISNUMBER(FIND("4F",ScheduleCompile!W638))),VALUE(LEFT(ScheduleCompile!W638,FIND("F",ScheduleCompile!W638)-1)),ScheduleCompile!W638)))))))</f>
        <v>57.2</v>
      </c>
      <c r="AC645" s="1">
        <f>IF(AND(ISERROR(IF(ScheduleCompile!X638="Off",0,IF(ScheduleCompile!X638="On",1,IF(ISNUMBER(ScheduleCompile!X638),ScheduleCompile!X638/1,IF(ISTEXT(ScheduleCompile!X638),IF(OR(ISNUMBER(FIND("5F",ScheduleCompile!X638)),ISNUMBER(FIND("0F",ScheduleCompile!X638)),ISNUMBER(FIND("8F",ScheduleCompile!X638)),ISNUMBER(FIND("1F",ScheduleCompile!X638)),ISNUMBER(FIND("2F",ScheduleCompile!X638)),ISNUMBER(FIND("3F",ScheduleCompile!X638)),ISNUMBER(FIND("6F",ScheduleCompile!X638)),ISNUMBER(FIND("7F",ScheduleCompile!X638)),ISNUMBER(FIND("9F",ScheduleCompile!X638)),ISNUMBER(FIND("4F",ScheduleCompile!X638))),VALUE(LEFT(ScheduleCompile!X638,FIND("F",ScheduleCompile!X638)-1)),ScheduleCompile!X638)))))),ISTEXT(ScheduleCompile!#REF!)),"ENDTABLE",IF(ISERROR(IF(ScheduleCompile!X638="Off",0,IF(ScheduleCompile!X638="On",1,IF(ISNUMBER(ScheduleCompile!X638),ScheduleCompile!X638/1,IF(ISTEXT(ScheduleCompile!X638),IF(OR(ISNUMBER(FIND("5F",ScheduleCompile!X638)),ISNUMBER(FIND("0F",ScheduleCompile!X638)),ISNUMBER(FIND("8F",ScheduleCompile!X638)),ISNUMBER(FIND("1F",ScheduleCompile!X638)),ISNUMBER(FIND("2F",ScheduleCompile!X638)),ISNUMBER(FIND("3F",ScheduleCompile!X638)),ISNUMBER(FIND("6F",ScheduleCompile!X638)),ISNUMBER(FIND("7F",ScheduleCompile!X638)),ISNUMBER(FIND("9F",ScheduleCompile!X638)),ISNUMBER(FIND("4F",ScheduleCompile!X638))),VALUE(LEFT(ScheduleCompile!X638,FIND("F",ScheduleCompile!X638)-1)),ScheduleCompile!X638)))))),"",IF(ScheduleCompile!X638="Off",0,IF(ScheduleCompile!X638="On",1,IF(ISNUMBER(ScheduleCompile!X638),ScheduleCompile!X638/1,IF(ISTEXT(ScheduleCompile!X638),IF(OR(ISNUMBER(FIND("5F",ScheduleCompile!X638)),ISNUMBER(FIND("0F",ScheduleCompile!X638)),ISNUMBER(FIND("8F",ScheduleCompile!X638)),ISNUMBER(FIND("1F",ScheduleCompile!X638)),ISNUMBER(FIND("2F",ScheduleCompile!X638)),ISNUMBER(FIND("3F",ScheduleCompile!X638)),ISNUMBER(FIND("6F",ScheduleCompile!X638)),ISNUMBER(FIND("7F",ScheduleCompile!X638)),ISNUMBER(FIND("9F",ScheduleCompile!X638)),ISNUMBER(FIND("4F",ScheduleCompile!X638))),VALUE(LEFT(ScheduleCompile!X638,FIND("F",ScheduleCompile!X638)-1)),ScheduleCompile!X638)))))))</f>
        <v>57.2</v>
      </c>
      <c r="AD645" s="1">
        <f>IF(AND(ISERROR(IF(ScheduleCompile!Y638="Off",0,IF(ScheduleCompile!Y638="On",1,IF(ISNUMBER(ScheduleCompile!Y638),ScheduleCompile!Y638/1,IF(ISTEXT(ScheduleCompile!Y638),IF(OR(ISNUMBER(FIND("5F",ScheduleCompile!Y638)),ISNUMBER(FIND("0F",ScheduleCompile!Y638)),ISNUMBER(FIND("8F",ScheduleCompile!Y638)),ISNUMBER(FIND("1F",ScheduleCompile!Y638)),ISNUMBER(FIND("2F",ScheduleCompile!Y638)),ISNUMBER(FIND("3F",ScheduleCompile!Y638)),ISNUMBER(FIND("6F",ScheduleCompile!Y638)),ISNUMBER(FIND("7F",ScheduleCompile!Y638)),ISNUMBER(FIND("9F",ScheduleCompile!Y638)),ISNUMBER(FIND("4F",ScheduleCompile!Y638))),VALUE(LEFT(ScheduleCompile!Y638,FIND("F",ScheduleCompile!Y638)-1)),ScheduleCompile!Y638)))))),ISTEXT(ScheduleCompile!#REF!)),"ENDTABLE",IF(ISERROR(IF(ScheduleCompile!Y638="Off",0,IF(ScheduleCompile!Y638="On",1,IF(ISNUMBER(ScheduleCompile!Y638),ScheduleCompile!Y638/1,IF(ISTEXT(ScheduleCompile!Y638),IF(OR(ISNUMBER(FIND("5F",ScheduleCompile!Y638)),ISNUMBER(FIND("0F",ScheduleCompile!Y638)),ISNUMBER(FIND("8F",ScheduleCompile!Y638)),ISNUMBER(FIND("1F",ScheduleCompile!Y638)),ISNUMBER(FIND("2F",ScheduleCompile!Y638)),ISNUMBER(FIND("3F",ScheduleCompile!Y638)),ISNUMBER(FIND("6F",ScheduleCompile!Y638)),ISNUMBER(FIND("7F",ScheduleCompile!Y638)),ISNUMBER(FIND("9F",ScheduleCompile!Y638)),ISNUMBER(FIND("4F",ScheduleCompile!Y638))),VALUE(LEFT(ScheduleCompile!Y638,FIND("F",ScheduleCompile!Y638)-1)),ScheduleCompile!Y638)))))),"",IF(ScheduleCompile!Y638="Off",0,IF(ScheduleCompile!Y638="On",1,IF(ISNUMBER(ScheduleCompile!Y638),ScheduleCompile!Y638/1,IF(ISTEXT(ScheduleCompile!Y638),IF(OR(ISNUMBER(FIND("5F",ScheduleCompile!Y638)),ISNUMBER(FIND("0F",ScheduleCompile!Y638)),ISNUMBER(FIND("8F",ScheduleCompile!Y638)),ISNUMBER(FIND("1F",ScheduleCompile!Y638)),ISNUMBER(FIND("2F",ScheduleCompile!Y638)),ISNUMBER(FIND("3F",ScheduleCompile!Y638)),ISNUMBER(FIND("6F",ScheduleCompile!Y638)),ISNUMBER(FIND("7F",ScheduleCompile!Y638)),ISNUMBER(FIND("9F",ScheduleCompile!Y638)),ISNUMBER(FIND("4F",ScheduleCompile!Y638))),VALUE(LEFT(ScheduleCompile!Y638,FIND("F",ScheduleCompile!Y638)-1)),ScheduleCompile!Y638)))))))</f>
        <v>57.2</v>
      </c>
    </row>
    <row r="646" spans="1:30" x14ac:dyDescent="0.25">
      <c r="A646" t="str">
        <f t="shared" si="39"/>
        <v>SchDay "WaterMainCZ10Feb"  Type = "Temperature" Hr = (57.1, 57.1, 57.1, 57.1, 57.1, 57.1, 57.1, 57.1, 57.1, 57.1, 57.1, 57.1, 57.1, 57.1, 57.1, 57.1, 57.1, 57.1, 57.1, 57.1, 57.1, 57.1, 57.1, 57.1) ..</v>
      </c>
      <c r="B646" s="1" t="s">
        <v>623</v>
      </c>
      <c r="C646" t="str">
        <f t="shared" si="40"/>
        <v xml:space="preserve">SchDay "WaterMainCZ10Feb"  Type = "Temperature" Hr = </v>
      </c>
      <c r="D646" t="str">
        <f t="shared" si="41"/>
        <v>(57.1, 57.1, 57.1, 57.1, 57.1, 57.1, 57.1, 57.1, 57.1, 57.1, 57.1, 57.1, 57.1, 57.1, 57.1, 57.1, 57.1, 57.1, 57.1, 57.1, 57.1, 57.1, 57.1, 57.1) ..</v>
      </c>
      <c r="E646" s="30" t="str">
        <f>ScheduleCompile!A639</f>
        <v>WaterMainCZ10Feb</v>
      </c>
      <c r="F646" t="str">
        <f t="shared" si="42"/>
        <v>Temperature</v>
      </c>
      <c r="G646" s="1">
        <f>IF(AND(ISERROR(IF(ScheduleCompile!B639="Off",0,IF(ScheduleCompile!B639="On",1,IF(ISNUMBER(ScheduleCompile!B639),ScheduleCompile!B639/1,IF(ISTEXT(ScheduleCompile!B639),IF(OR(ISNUMBER(FIND("5F",ScheduleCompile!B639)),ISNUMBER(FIND("0F",ScheduleCompile!B639)),ISNUMBER(FIND("8F",ScheduleCompile!B639)),ISNUMBER(FIND("1F",ScheduleCompile!B639)),ISNUMBER(FIND("2F",ScheduleCompile!B639)),ISNUMBER(FIND("3F",ScheduleCompile!B639)),ISNUMBER(FIND("6F",ScheduleCompile!B639)),ISNUMBER(FIND("7F",ScheduleCompile!B639)),ISNUMBER(FIND("9F",ScheduleCompile!B639)),ISNUMBER(FIND("4F",ScheduleCompile!B639))),VALUE(LEFT(ScheduleCompile!B639,FIND("F",ScheduleCompile!B639)-1)),ScheduleCompile!B639)))))),ISTEXT(ScheduleCompile!#REF!)),"ENDTABLE",IF(ISERROR(IF(ScheduleCompile!B639="Off",0,IF(ScheduleCompile!B639="On",1,IF(ISNUMBER(ScheduleCompile!B639),ScheduleCompile!B639/1,IF(ISTEXT(ScheduleCompile!B639),IF(OR(ISNUMBER(FIND("5F",ScheduleCompile!B639)),ISNUMBER(FIND("0F",ScheduleCompile!B639)),ISNUMBER(FIND("8F",ScheduleCompile!B639)),ISNUMBER(FIND("1F",ScheduleCompile!B639)),ISNUMBER(FIND("2F",ScheduleCompile!B639)),ISNUMBER(FIND("3F",ScheduleCompile!B639)),ISNUMBER(FIND("6F",ScheduleCompile!B639)),ISNUMBER(FIND("7F",ScheduleCompile!B639)),ISNUMBER(FIND("9F",ScheduleCompile!B639)),ISNUMBER(FIND("4F",ScheduleCompile!B639))),VALUE(LEFT(ScheduleCompile!B639,FIND("F",ScheduleCompile!B639)-1)),ScheduleCompile!B639)))))),"",IF(ScheduleCompile!B639="Off",0,IF(ScheduleCompile!B639="On",1,IF(ISNUMBER(ScheduleCompile!B639),ScheduleCompile!B639/1,IF(ISTEXT(ScheduleCompile!B639),IF(OR(ISNUMBER(FIND("5F",ScheduleCompile!B639)),ISNUMBER(FIND("0F",ScheduleCompile!B639)),ISNUMBER(FIND("8F",ScheduleCompile!B639)),ISNUMBER(FIND("1F",ScheduleCompile!B639)),ISNUMBER(FIND("2F",ScheduleCompile!B639)),ISNUMBER(FIND("3F",ScheduleCompile!B639)),ISNUMBER(FIND("6F",ScheduleCompile!B639)),ISNUMBER(FIND("7F",ScheduleCompile!B639)),ISNUMBER(FIND("9F",ScheduleCompile!B639)),ISNUMBER(FIND("4F",ScheduleCompile!B639))),VALUE(LEFT(ScheduleCompile!B639,FIND("F",ScheduleCompile!B639)-1)),ScheduleCompile!B639)))))))</f>
        <v>57.1</v>
      </c>
      <c r="H646" s="1">
        <f>IF(AND(ISERROR(IF(ScheduleCompile!C639="Off",0,IF(ScheduleCompile!C639="On",1,IF(ISNUMBER(ScheduleCompile!C639),ScheduleCompile!C639/1,IF(ISTEXT(ScheduleCompile!C639),IF(OR(ISNUMBER(FIND("5F",ScheduleCompile!C639)),ISNUMBER(FIND("0F",ScheduleCompile!C639)),ISNUMBER(FIND("8F",ScheduleCompile!C639)),ISNUMBER(FIND("1F",ScheduleCompile!C639)),ISNUMBER(FIND("2F",ScheduleCompile!C639)),ISNUMBER(FIND("3F",ScheduleCompile!C639)),ISNUMBER(FIND("6F",ScheduleCompile!C639)),ISNUMBER(FIND("7F",ScheduleCompile!C639)),ISNUMBER(FIND("9F",ScheduleCompile!C639)),ISNUMBER(FIND("4F",ScheduleCompile!C639))),VALUE(LEFT(ScheduleCompile!C639,FIND("F",ScheduleCompile!C639)-1)),ScheduleCompile!C639)))))),ISTEXT(ScheduleCompile!#REF!)),"ENDTABLE",IF(ISERROR(IF(ScheduleCompile!C639="Off",0,IF(ScheduleCompile!C639="On",1,IF(ISNUMBER(ScheduleCompile!C639),ScheduleCompile!C639/1,IF(ISTEXT(ScheduleCompile!C639),IF(OR(ISNUMBER(FIND("5F",ScheduleCompile!C639)),ISNUMBER(FIND("0F",ScheduleCompile!C639)),ISNUMBER(FIND("8F",ScheduleCompile!C639)),ISNUMBER(FIND("1F",ScheduleCompile!C639)),ISNUMBER(FIND("2F",ScheduleCompile!C639)),ISNUMBER(FIND("3F",ScheduleCompile!C639)),ISNUMBER(FIND("6F",ScheduleCompile!C639)),ISNUMBER(FIND("7F",ScheduleCompile!C639)),ISNUMBER(FIND("9F",ScheduleCompile!C639)),ISNUMBER(FIND("4F",ScheduleCompile!C639))),VALUE(LEFT(ScheduleCompile!C639,FIND("F",ScheduleCompile!C639)-1)),ScheduleCompile!C639)))))),"",IF(ScheduleCompile!C639="Off",0,IF(ScheduleCompile!C639="On",1,IF(ISNUMBER(ScheduleCompile!C639),ScheduleCompile!C639/1,IF(ISTEXT(ScheduleCompile!C639),IF(OR(ISNUMBER(FIND("5F",ScheduleCompile!C639)),ISNUMBER(FIND("0F",ScheduleCompile!C639)),ISNUMBER(FIND("8F",ScheduleCompile!C639)),ISNUMBER(FIND("1F",ScheduleCompile!C639)),ISNUMBER(FIND("2F",ScheduleCompile!C639)),ISNUMBER(FIND("3F",ScheduleCompile!C639)),ISNUMBER(FIND("6F",ScheduleCompile!C639)),ISNUMBER(FIND("7F",ScheduleCompile!C639)),ISNUMBER(FIND("9F",ScheduleCompile!C639)),ISNUMBER(FIND("4F",ScheduleCompile!C639))),VALUE(LEFT(ScheduleCompile!C639,FIND("F",ScheduleCompile!C639)-1)),ScheduleCompile!C639)))))))</f>
        <v>57.1</v>
      </c>
      <c r="I646" s="1">
        <f>IF(AND(ISERROR(IF(ScheduleCompile!D639="Off",0,IF(ScheduleCompile!D639="On",1,IF(ISNUMBER(ScheduleCompile!D639),ScheduleCompile!D639/1,IF(ISTEXT(ScheduleCompile!D639),IF(OR(ISNUMBER(FIND("5F",ScheduleCompile!D639)),ISNUMBER(FIND("0F",ScheduleCompile!D639)),ISNUMBER(FIND("8F",ScheduleCompile!D639)),ISNUMBER(FIND("1F",ScheduleCompile!D639)),ISNUMBER(FIND("2F",ScheduleCompile!D639)),ISNUMBER(FIND("3F",ScheduleCompile!D639)),ISNUMBER(FIND("6F",ScheduleCompile!D639)),ISNUMBER(FIND("7F",ScheduleCompile!D639)),ISNUMBER(FIND("9F",ScheduleCompile!D639)),ISNUMBER(FIND("4F",ScheduleCompile!D639))),VALUE(LEFT(ScheduleCompile!D639,FIND("F",ScheduleCompile!D639)-1)),ScheduleCompile!D639)))))),ISTEXT(ScheduleCompile!#REF!)),"ENDTABLE",IF(ISERROR(IF(ScheduleCompile!D639="Off",0,IF(ScheduleCompile!D639="On",1,IF(ISNUMBER(ScheduleCompile!D639),ScheduleCompile!D639/1,IF(ISTEXT(ScheduleCompile!D639),IF(OR(ISNUMBER(FIND("5F",ScheduleCompile!D639)),ISNUMBER(FIND("0F",ScheduleCompile!D639)),ISNUMBER(FIND("8F",ScheduleCompile!D639)),ISNUMBER(FIND("1F",ScheduleCompile!D639)),ISNUMBER(FIND("2F",ScheduleCompile!D639)),ISNUMBER(FIND("3F",ScheduleCompile!D639)),ISNUMBER(FIND("6F",ScheduleCompile!D639)),ISNUMBER(FIND("7F",ScheduleCompile!D639)),ISNUMBER(FIND("9F",ScheduleCompile!D639)),ISNUMBER(FIND("4F",ScheduleCompile!D639))),VALUE(LEFT(ScheduleCompile!D639,FIND("F",ScheduleCompile!D639)-1)),ScheduleCompile!D639)))))),"",IF(ScheduleCompile!D639="Off",0,IF(ScheduleCompile!D639="On",1,IF(ISNUMBER(ScheduleCompile!D639),ScheduleCompile!D639/1,IF(ISTEXT(ScheduleCompile!D639),IF(OR(ISNUMBER(FIND("5F",ScheduleCompile!D639)),ISNUMBER(FIND("0F",ScheduleCompile!D639)),ISNUMBER(FIND("8F",ScheduleCompile!D639)),ISNUMBER(FIND("1F",ScheduleCompile!D639)),ISNUMBER(FIND("2F",ScheduleCompile!D639)),ISNUMBER(FIND("3F",ScheduleCompile!D639)),ISNUMBER(FIND("6F",ScheduleCompile!D639)),ISNUMBER(FIND("7F",ScheduleCompile!D639)),ISNUMBER(FIND("9F",ScheduleCompile!D639)),ISNUMBER(FIND("4F",ScheduleCompile!D639))),VALUE(LEFT(ScheduleCompile!D639,FIND("F",ScheduleCompile!D639)-1)),ScheduleCompile!D639)))))))</f>
        <v>57.1</v>
      </c>
      <c r="J646" s="1">
        <f>IF(AND(ISERROR(IF(ScheduleCompile!E639="Off",0,IF(ScheduleCompile!E639="On",1,IF(ISNUMBER(ScheduleCompile!E639),ScheduleCompile!E639/1,IF(ISTEXT(ScheduleCompile!E639),IF(OR(ISNUMBER(FIND("5F",ScheduleCompile!E639)),ISNUMBER(FIND("0F",ScheduleCompile!E639)),ISNUMBER(FIND("8F",ScheduleCompile!E639)),ISNUMBER(FIND("1F",ScheduleCompile!E639)),ISNUMBER(FIND("2F",ScheduleCompile!E639)),ISNUMBER(FIND("3F",ScheduleCompile!E639)),ISNUMBER(FIND("6F",ScheduleCompile!E639)),ISNUMBER(FIND("7F",ScheduleCompile!E639)),ISNUMBER(FIND("9F",ScheduleCompile!E639)),ISNUMBER(FIND("4F",ScheduleCompile!E639))),VALUE(LEFT(ScheduleCompile!E639,FIND("F",ScheduleCompile!E639)-1)),ScheduleCompile!E639)))))),ISTEXT(ScheduleCompile!#REF!)),"ENDTABLE",IF(ISERROR(IF(ScheduleCompile!E639="Off",0,IF(ScheduleCompile!E639="On",1,IF(ISNUMBER(ScheduleCompile!E639),ScheduleCompile!E639/1,IF(ISTEXT(ScheduleCompile!E639),IF(OR(ISNUMBER(FIND("5F",ScheduleCompile!E639)),ISNUMBER(FIND("0F",ScheduleCompile!E639)),ISNUMBER(FIND("8F",ScheduleCompile!E639)),ISNUMBER(FIND("1F",ScheduleCompile!E639)),ISNUMBER(FIND("2F",ScheduleCompile!E639)),ISNUMBER(FIND("3F",ScheduleCompile!E639)),ISNUMBER(FIND("6F",ScheduleCompile!E639)),ISNUMBER(FIND("7F",ScheduleCompile!E639)),ISNUMBER(FIND("9F",ScheduleCompile!E639)),ISNUMBER(FIND("4F",ScheduleCompile!E639))),VALUE(LEFT(ScheduleCompile!E639,FIND("F",ScheduleCompile!E639)-1)),ScheduleCompile!E639)))))),"",IF(ScheduleCompile!E639="Off",0,IF(ScheduleCompile!E639="On",1,IF(ISNUMBER(ScheduleCompile!E639),ScheduleCompile!E639/1,IF(ISTEXT(ScheduleCompile!E639),IF(OR(ISNUMBER(FIND("5F",ScheduleCompile!E639)),ISNUMBER(FIND("0F",ScheduleCompile!E639)),ISNUMBER(FIND("8F",ScheduleCompile!E639)),ISNUMBER(FIND("1F",ScheduleCompile!E639)),ISNUMBER(FIND("2F",ScheduleCompile!E639)),ISNUMBER(FIND("3F",ScheduleCompile!E639)),ISNUMBER(FIND("6F",ScheduleCompile!E639)),ISNUMBER(FIND("7F",ScheduleCompile!E639)),ISNUMBER(FIND("9F",ScheduleCompile!E639)),ISNUMBER(FIND("4F",ScheduleCompile!E639))),VALUE(LEFT(ScheduleCompile!E639,FIND("F",ScheduleCompile!E639)-1)),ScheduleCompile!E639)))))))</f>
        <v>57.1</v>
      </c>
      <c r="K646" s="1">
        <f>IF(AND(ISERROR(IF(ScheduleCompile!F639="Off",0,IF(ScheduleCompile!F639="On",1,IF(ISNUMBER(ScheduleCompile!F639),ScheduleCompile!F639/1,IF(ISTEXT(ScheduleCompile!F639),IF(OR(ISNUMBER(FIND("5F",ScheduleCompile!F639)),ISNUMBER(FIND("0F",ScheduleCompile!F639)),ISNUMBER(FIND("8F",ScheduleCompile!F639)),ISNUMBER(FIND("1F",ScheduleCompile!F639)),ISNUMBER(FIND("2F",ScheduleCompile!F639)),ISNUMBER(FIND("3F",ScheduleCompile!F639)),ISNUMBER(FIND("6F",ScheduleCompile!F639)),ISNUMBER(FIND("7F",ScheduleCompile!F639)),ISNUMBER(FIND("9F",ScheduleCompile!F639)),ISNUMBER(FIND("4F",ScheduleCompile!F639))),VALUE(LEFT(ScheduleCompile!F639,FIND("F",ScheduleCompile!F639)-1)),ScheduleCompile!F639)))))),ISTEXT(ScheduleCompile!#REF!)),"ENDTABLE",IF(ISERROR(IF(ScheduleCompile!F639="Off",0,IF(ScheduleCompile!F639="On",1,IF(ISNUMBER(ScheduleCompile!F639),ScheduleCompile!F639/1,IF(ISTEXT(ScheduleCompile!F639),IF(OR(ISNUMBER(FIND("5F",ScheduleCompile!F639)),ISNUMBER(FIND("0F",ScheduleCompile!F639)),ISNUMBER(FIND("8F",ScheduleCompile!F639)),ISNUMBER(FIND("1F",ScheduleCompile!F639)),ISNUMBER(FIND("2F",ScheduleCompile!F639)),ISNUMBER(FIND("3F",ScheduleCompile!F639)),ISNUMBER(FIND("6F",ScheduleCompile!F639)),ISNUMBER(FIND("7F",ScheduleCompile!F639)),ISNUMBER(FIND("9F",ScheduleCompile!F639)),ISNUMBER(FIND("4F",ScheduleCompile!F639))),VALUE(LEFT(ScheduleCompile!F639,FIND("F",ScheduleCompile!F639)-1)),ScheduleCompile!F639)))))),"",IF(ScheduleCompile!F639="Off",0,IF(ScheduleCompile!F639="On",1,IF(ISNUMBER(ScheduleCompile!F639),ScheduleCompile!F639/1,IF(ISTEXT(ScheduleCompile!F639),IF(OR(ISNUMBER(FIND("5F",ScheduleCompile!F639)),ISNUMBER(FIND("0F",ScheduleCompile!F639)),ISNUMBER(FIND("8F",ScheduleCompile!F639)),ISNUMBER(FIND("1F",ScheduleCompile!F639)),ISNUMBER(FIND("2F",ScheduleCompile!F639)),ISNUMBER(FIND("3F",ScheduleCompile!F639)),ISNUMBER(FIND("6F",ScheduleCompile!F639)),ISNUMBER(FIND("7F",ScheduleCompile!F639)),ISNUMBER(FIND("9F",ScheduleCompile!F639)),ISNUMBER(FIND("4F",ScheduleCompile!F639))),VALUE(LEFT(ScheduleCompile!F639,FIND("F",ScheduleCompile!F639)-1)),ScheduleCompile!F639)))))))</f>
        <v>57.1</v>
      </c>
      <c r="L646" s="1">
        <f>IF(AND(ISERROR(IF(ScheduleCompile!G639="Off",0,IF(ScheduleCompile!G639="On",1,IF(ISNUMBER(ScheduleCompile!G639),ScheduleCompile!G639/1,IF(ISTEXT(ScheduleCompile!G639),IF(OR(ISNUMBER(FIND("5F",ScheduleCompile!G639)),ISNUMBER(FIND("0F",ScheduleCompile!G639)),ISNUMBER(FIND("8F",ScheduleCompile!G639)),ISNUMBER(FIND("1F",ScheduleCompile!G639)),ISNUMBER(FIND("2F",ScheduleCompile!G639)),ISNUMBER(FIND("3F",ScheduleCompile!G639)),ISNUMBER(FIND("6F",ScheduleCompile!G639)),ISNUMBER(FIND("7F",ScheduleCompile!G639)),ISNUMBER(FIND("9F",ScheduleCompile!G639)),ISNUMBER(FIND("4F",ScheduleCompile!G639))),VALUE(LEFT(ScheduleCompile!G639,FIND("F",ScheduleCompile!G639)-1)),ScheduleCompile!G639)))))),ISTEXT(ScheduleCompile!#REF!)),"ENDTABLE",IF(ISERROR(IF(ScheduleCompile!G639="Off",0,IF(ScheduleCompile!G639="On",1,IF(ISNUMBER(ScheduleCompile!G639),ScheduleCompile!G639/1,IF(ISTEXT(ScheduleCompile!G639),IF(OR(ISNUMBER(FIND("5F",ScheduleCompile!G639)),ISNUMBER(FIND("0F",ScheduleCompile!G639)),ISNUMBER(FIND("8F",ScheduleCompile!G639)),ISNUMBER(FIND("1F",ScheduleCompile!G639)),ISNUMBER(FIND("2F",ScheduleCompile!G639)),ISNUMBER(FIND("3F",ScheduleCompile!G639)),ISNUMBER(FIND("6F",ScheduleCompile!G639)),ISNUMBER(FIND("7F",ScheduleCompile!G639)),ISNUMBER(FIND("9F",ScheduleCompile!G639)),ISNUMBER(FIND("4F",ScheduleCompile!G639))),VALUE(LEFT(ScheduleCompile!G639,FIND("F",ScheduleCompile!G639)-1)),ScheduleCompile!G639)))))),"",IF(ScheduleCompile!G639="Off",0,IF(ScheduleCompile!G639="On",1,IF(ISNUMBER(ScheduleCompile!G639),ScheduleCompile!G639/1,IF(ISTEXT(ScheduleCompile!G639),IF(OR(ISNUMBER(FIND("5F",ScheduleCompile!G639)),ISNUMBER(FIND("0F",ScheduleCompile!G639)),ISNUMBER(FIND("8F",ScheduleCompile!G639)),ISNUMBER(FIND("1F",ScheduleCompile!G639)),ISNUMBER(FIND("2F",ScheduleCompile!G639)),ISNUMBER(FIND("3F",ScheduleCompile!G639)),ISNUMBER(FIND("6F",ScheduleCompile!G639)),ISNUMBER(FIND("7F",ScheduleCompile!G639)),ISNUMBER(FIND("9F",ScheduleCompile!G639)),ISNUMBER(FIND("4F",ScheduleCompile!G639))),VALUE(LEFT(ScheduleCompile!G639,FIND("F",ScheduleCompile!G639)-1)),ScheduleCompile!G639)))))))</f>
        <v>57.1</v>
      </c>
      <c r="M646" s="1">
        <f>IF(AND(ISERROR(IF(ScheduleCompile!H639="Off",0,IF(ScheduleCompile!H639="On",1,IF(ISNUMBER(ScheduleCompile!H639),ScheduleCompile!H639/1,IF(ISTEXT(ScheduleCompile!H639),IF(OR(ISNUMBER(FIND("5F",ScheduleCompile!H639)),ISNUMBER(FIND("0F",ScheduleCompile!H639)),ISNUMBER(FIND("8F",ScheduleCompile!H639)),ISNUMBER(FIND("1F",ScheduleCompile!H639)),ISNUMBER(FIND("2F",ScheduleCompile!H639)),ISNUMBER(FIND("3F",ScheduleCompile!H639)),ISNUMBER(FIND("6F",ScheduleCompile!H639)),ISNUMBER(FIND("7F",ScheduleCompile!H639)),ISNUMBER(FIND("9F",ScheduleCompile!H639)),ISNUMBER(FIND("4F",ScheduleCompile!H639))),VALUE(LEFT(ScheduleCompile!H639,FIND("F",ScheduleCompile!H639)-1)),ScheduleCompile!H639)))))),ISTEXT(ScheduleCompile!#REF!)),"ENDTABLE",IF(ISERROR(IF(ScheduleCompile!H639="Off",0,IF(ScheduleCompile!H639="On",1,IF(ISNUMBER(ScheduleCompile!H639),ScheduleCompile!H639/1,IF(ISTEXT(ScheduleCompile!H639),IF(OR(ISNUMBER(FIND("5F",ScheduleCompile!H639)),ISNUMBER(FIND("0F",ScheduleCompile!H639)),ISNUMBER(FIND("8F",ScheduleCompile!H639)),ISNUMBER(FIND("1F",ScheduleCompile!H639)),ISNUMBER(FIND("2F",ScheduleCompile!H639)),ISNUMBER(FIND("3F",ScheduleCompile!H639)),ISNUMBER(FIND("6F",ScheduleCompile!H639)),ISNUMBER(FIND("7F",ScheduleCompile!H639)),ISNUMBER(FIND("9F",ScheduleCompile!H639)),ISNUMBER(FIND("4F",ScheduleCompile!H639))),VALUE(LEFT(ScheduleCompile!H639,FIND("F",ScheduleCompile!H639)-1)),ScheduleCompile!H639)))))),"",IF(ScheduleCompile!H639="Off",0,IF(ScheduleCompile!H639="On",1,IF(ISNUMBER(ScheduleCompile!H639),ScheduleCompile!H639/1,IF(ISTEXT(ScheduleCompile!H639),IF(OR(ISNUMBER(FIND("5F",ScheduleCompile!H639)),ISNUMBER(FIND("0F",ScheduleCompile!H639)),ISNUMBER(FIND("8F",ScheduleCompile!H639)),ISNUMBER(FIND("1F",ScheduleCompile!H639)),ISNUMBER(FIND("2F",ScheduleCompile!H639)),ISNUMBER(FIND("3F",ScheduleCompile!H639)),ISNUMBER(FIND("6F",ScheduleCompile!H639)),ISNUMBER(FIND("7F",ScheduleCompile!H639)),ISNUMBER(FIND("9F",ScheduleCompile!H639)),ISNUMBER(FIND("4F",ScheduleCompile!H639))),VALUE(LEFT(ScheduleCompile!H639,FIND("F",ScheduleCompile!H639)-1)),ScheduleCompile!H639)))))))</f>
        <v>57.1</v>
      </c>
      <c r="N646" s="1">
        <f>IF(AND(ISERROR(IF(ScheduleCompile!I639="Off",0,IF(ScheduleCompile!I639="On",1,IF(ISNUMBER(ScheduleCompile!I639),ScheduleCompile!I639/1,IF(ISTEXT(ScheduleCompile!I639),IF(OR(ISNUMBER(FIND("5F",ScheduleCompile!I639)),ISNUMBER(FIND("0F",ScheduleCompile!I639)),ISNUMBER(FIND("8F",ScheduleCompile!I639)),ISNUMBER(FIND("1F",ScheduleCompile!I639)),ISNUMBER(FIND("2F",ScheduleCompile!I639)),ISNUMBER(FIND("3F",ScheduleCompile!I639)),ISNUMBER(FIND("6F",ScheduleCompile!I639)),ISNUMBER(FIND("7F",ScheduleCompile!I639)),ISNUMBER(FIND("9F",ScheduleCompile!I639)),ISNUMBER(FIND("4F",ScheduleCompile!I639))),VALUE(LEFT(ScheduleCompile!I639,FIND("F",ScheduleCompile!I639)-1)),ScheduleCompile!I639)))))),ISTEXT(ScheduleCompile!#REF!)),"ENDTABLE",IF(ISERROR(IF(ScheduleCompile!I639="Off",0,IF(ScheduleCompile!I639="On",1,IF(ISNUMBER(ScheduleCompile!I639),ScheduleCompile!I639/1,IF(ISTEXT(ScheduleCompile!I639),IF(OR(ISNUMBER(FIND("5F",ScheduleCompile!I639)),ISNUMBER(FIND("0F",ScheduleCompile!I639)),ISNUMBER(FIND("8F",ScheduleCompile!I639)),ISNUMBER(FIND("1F",ScheduleCompile!I639)),ISNUMBER(FIND("2F",ScheduleCompile!I639)),ISNUMBER(FIND("3F",ScheduleCompile!I639)),ISNUMBER(FIND("6F",ScheduleCompile!I639)),ISNUMBER(FIND("7F",ScheduleCompile!I639)),ISNUMBER(FIND("9F",ScheduleCompile!I639)),ISNUMBER(FIND("4F",ScheduleCompile!I639))),VALUE(LEFT(ScheduleCompile!I639,FIND("F",ScheduleCompile!I639)-1)),ScheduleCompile!I639)))))),"",IF(ScheduleCompile!I639="Off",0,IF(ScheduleCompile!I639="On",1,IF(ISNUMBER(ScheduleCompile!I639),ScheduleCompile!I639/1,IF(ISTEXT(ScheduleCompile!I639),IF(OR(ISNUMBER(FIND("5F",ScheduleCompile!I639)),ISNUMBER(FIND("0F",ScheduleCompile!I639)),ISNUMBER(FIND("8F",ScheduleCompile!I639)),ISNUMBER(FIND("1F",ScheduleCompile!I639)),ISNUMBER(FIND("2F",ScheduleCompile!I639)),ISNUMBER(FIND("3F",ScheduleCompile!I639)),ISNUMBER(FIND("6F",ScheduleCompile!I639)),ISNUMBER(FIND("7F",ScheduleCompile!I639)),ISNUMBER(FIND("9F",ScheduleCompile!I639)),ISNUMBER(FIND("4F",ScheduleCompile!I639))),VALUE(LEFT(ScheduleCompile!I639,FIND("F",ScheduleCompile!I639)-1)),ScheduleCompile!I639)))))))</f>
        <v>57.1</v>
      </c>
      <c r="O646" s="1">
        <f>IF(AND(ISERROR(IF(ScheduleCompile!J639="Off",0,IF(ScheduleCompile!J639="On",1,IF(ISNUMBER(ScheduleCompile!J639),ScheduleCompile!J639/1,IF(ISTEXT(ScheduleCompile!J639),IF(OR(ISNUMBER(FIND("5F",ScheduleCompile!J639)),ISNUMBER(FIND("0F",ScheduleCompile!J639)),ISNUMBER(FIND("8F",ScheduleCompile!J639)),ISNUMBER(FIND("1F",ScheduleCompile!J639)),ISNUMBER(FIND("2F",ScheduleCompile!J639)),ISNUMBER(FIND("3F",ScheduleCompile!J639)),ISNUMBER(FIND("6F",ScheduleCompile!J639)),ISNUMBER(FIND("7F",ScheduleCompile!J639)),ISNUMBER(FIND("9F",ScheduleCompile!J639)),ISNUMBER(FIND("4F",ScheduleCompile!J639))),VALUE(LEFT(ScheduleCompile!J639,FIND("F",ScheduleCompile!J639)-1)),ScheduleCompile!J639)))))),ISTEXT(ScheduleCompile!#REF!)),"ENDTABLE",IF(ISERROR(IF(ScheduleCompile!J639="Off",0,IF(ScheduleCompile!J639="On",1,IF(ISNUMBER(ScheduleCompile!J639),ScheduleCompile!J639/1,IF(ISTEXT(ScheduleCompile!J639),IF(OR(ISNUMBER(FIND("5F",ScheduleCompile!J639)),ISNUMBER(FIND("0F",ScheduleCompile!J639)),ISNUMBER(FIND("8F",ScheduleCompile!J639)),ISNUMBER(FIND("1F",ScheduleCompile!J639)),ISNUMBER(FIND("2F",ScheduleCompile!J639)),ISNUMBER(FIND("3F",ScheduleCompile!J639)),ISNUMBER(FIND("6F",ScheduleCompile!J639)),ISNUMBER(FIND("7F",ScheduleCompile!J639)),ISNUMBER(FIND("9F",ScheduleCompile!J639)),ISNUMBER(FIND("4F",ScheduleCompile!J639))),VALUE(LEFT(ScheduleCompile!J639,FIND("F",ScheduleCompile!J639)-1)),ScheduleCompile!J639)))))),"",IF(ScheduleCompile!J639="Off",0,IF(ScheduleCompile!J639="On",1,IF(ISNUMBER(ScheduleCompile!J639),ScheduleCompile!J639/1,IF(ISTEXT(ScheduleCompile!J639),IF(OR(ISNUMBER(FIND("5F",ScheduleCompile!J639)),ISNUMBER(FIND("0F",ScheduleCompile!J639)),ISNUMBER(FIND("8F",ScheduleCompile!J639)),ISNUMBER(FIND("1F",ScheduleCompile!J639)),ISNUMBER(FIND("2F",ScheduleCompile!J639)),ISNUMBER(FIND("3F",ScheduleCompile!J639)),ISNUMBER(FIND("6F",ScheduleCompile!J639)),ISNUMBER(FIND("7F",ScheduleCompile!J639)),ISNUMBER(FIND("9F",ScheduleCompile!J639)),ISNUMBER(FIND("4F",ScheduleCompile!J639))),VALUE(LEFT(ScheduleCompile!J639,FIND("F",ScheduleCompile!J639)-1)),ScheduleCompile!J639)))))))</f>
        <v>57.1</v>
      </c>
      <c r="P646" s="1">
        <f>IF(AND(ISERROR(IF(ScheduleCompile!K639="Off",0,IF(ScheduleCompile!K639="On",1,IF(ISNUMBER(ScheduleCompile!K639),ScheduleCompile!K639/1,IF(ISTEXT(ScheduleCompile!K639),IF(OR(ISNUMBER(FIND("5F",ScheduleCompile!K639)),ISNUMBER(FIND("0F",ScheduleCompile!K639)),ISNUMBER(FIND("8F",ScheduleCompile!K639)),ISNUMBER(FIND("1F",ScheduleCompile!K639)),ISNUMBER(FIND("2F",ScheduleCompile!K639)),ISNUMBER(FIND("3F",ScheduleCompile!K639)),ISNUMBER(FIND("6F",ScheduleCompile!K639)),ISNUMBER(FIND("7F",ScheduleCompile!K639)),ISNUMBER(FIND("9F",ScheduleCompile!K639)),ISNUMBER(FIND("4F",ScheduleCompile!K639))),VALUE(LEFT(ScheduleCompile!K639,FIND("F",ScheduleCompile!K639)-1)),ScheduleCompile!K639)))))),ISTEXT(ScheduleCompile!#REF!)),"ENDTABLE",IF(ISERROR(IF(ScheduleCompile!K639="Off",0,IF(ScheduleCompile!K639="On",1,IF(ISNUMBER(ScheduleCompile!K639),ScheduleCompile!K639/1,IF(ISTEXT(ScheduleCompile!K639),IF(OR(ISNUMBER(FIND("5F",ScheduleCompile!K639)),ISNUMBER(FIND("0F",ScheduleCompile!K639)),ISNUMBER(FIND("8F",ScheduleCompile!K639)),ISNUMBER(FIND("1F",ScheduleCompile!K639)),ISNUMBER(FIND("2F",ScheduleCompile!K639)),ISNUMBER(FIND("3F",ScheduleCompile!K639)),ISNUMBER(FIND("6F",ScheduleCompile!K639)),ISNUMBER(FIND("7F",ScheduleCompile!K639)),ISNUMBER(FIND("9F",ScheduleCompile!K639)),ISNUMBER(FIND("4F",ScheduleCompile!K639))),VALUE(LEFT(ScheduleCompile!K639,FIND("F",ScheduleCompile!K639)-1)),ScheduleCompile!K639)))))),"",IF(ScheduleCompile!K639="Off",0,IF(ScheduleCompile!K639="On",1,IF(ISNUMBER(ScheduleCompile!K639),ScheduleCompile!K639/1,IF(ISTEXT(ScheduleCompile!K639),IF(OR(ISNUMBER(FIND("5F",ScheduleCompile!K639)),ISNUMBER(FIND("0F",ScheduleCompile!K639)),ISNUMBER(FIND("8F",ScheduleCompile!K639)),ISNUMBER(FIND("1F",ScheduleCompile!K639)),ISNUMBER(FIND("2F",ScheduleCompile!K639)),ISNUMBER(FIND("3F",ScheduleCompile!K639)),ISNUMBER(FIND("6F",ScheduleCompile!K639)),ISNUMBER(FIND("7F",ScheduleCompile!K639)),ISNUMBER(FIND("9F",ScheduleCompile!K639)),ISNUMBER(FIND("4F",ScheduleCompile!K639))),VALUE(LEFT(ScheduleCompile!K639,FIND("F",ScheduleCompile!K639)-1)),ScheduleCompile!K639)))))))</f>
        <v>57.1</v>
      </c>
      <c r="Q646" s="1">
        <f>IF(AND(ISERROR(IF(ScheduleCompile!L639="Off",0,IF(ScheduleCompile!L639="On",1,IF(ISNUMBER(ScheduleCompile!L639),ScheduleCompile!L639/1,IF(ISTEXT(ScheduleCompile!L639),IF(OR(ISNUMBER(FIND("5F",ScheduleCompile!L639)),ISNUMBER(FIND("0F",ScheduleCompile!L639)),ISNUMBER(FIND("8F",ScheduleCompile!L639)),ISNUMBER(FIND("1F",ScheduleCompile!L639)),ISNUMBER(FIND("2F",ScheduleCompile!L639)),ISNUMBER(FIND("3F",ScheduleCompile!L639)),ISNUMBER(FIND("6F",ScheduleCompile!L639)),ISNUMBER(FIND("7F",ScheduleCompile!L639)),ISNUMBER(FIND("9F",ScheduleCompile!L639)),ISNUMBER(FIND("4F",ScheduleCompile!L639))),VALUE(LEFT(ScheduleCompile!L639,FIND("F",ScheduleCompile!L639)-1)),ScheduleCompile!L639)))))),ISTEXT(ScheduleCompile!#REF!)),"ENDTABLE",IF(ISERROR(IF(ScheduleCompile!L639="Off",0,IF(ScheduleCompile!L639="On",1,IF(ISNUMBER(ScheduleCompile!L639),ScheduleCompile!L639/1,IF(ISTEXT(ScheduleCompile!L639),IF(OR(ISNUMBER(FIND("5F",ScheduleCompile!L639)),ISNUMBER(FIND("0F",ScheduleCompile!L639)),ISNUMBER(FIND("8F",ScheduleCompile!L639)),ISNUMBER(FIND("1F",ScheduleCompile!L639)),ISNUMBER(FIND("2F",ScheduleCompile!L639)),ISNUMBER(FIND("3F",ScheduleCompile!L639)),ISNUMBER(FIND("6F",ScheduleCompile!L639)),ISNUMBER(FIND("7F",ScheduleCompile!L639)),ISNUMBER(FIND("9F",ScheduleCompile!L639)),ISNUMBER(FIND("4F",ScheduleCompile!L639))),VALUE(LEFT(ScheduleCompile!L639,FIND("F",ScheduleCompile!L639)-1)),ScheduleCompile!L639)))))),"",IF(ScheduleCompile!L639="Off",0,IF(ScheduleCompile!L639="On",1,IF(ISNUMBER(ScheduleCompile!L639),ScheduleCompile!L639/1,IF(ISTEXT(ScheduleCompile!L639),IF(OR(ISNUMBER(FIND("5F",ScheduleCompile!L639)),ISNUMBER(FIND("0F",ScheduleCompile!L639)),ISNUMBER(FIND("8F",ScheduleCompile!L639)),ISNUMBER(FIND("1F",ScheduleCompile!L639)),ISNUMBER(FIND("2F",ScheduleCompile!L639)),ISNUMBER(FIND("3F",ScheduleCompile!L639)),ISNUMBER(FIND("6F",ScheduleCompile!L639)),ISNUMBER(FIND("7F",ScheduleCompile!L639)),ISNUMBER(FIND("9F",ScheduleCompile!L639)),ISNUMBER(FIND("4F",ScheduleCompile!L639))),VALUE(LEFT(ScheduleCompile!L639,FIND("F",ScheduleCompile!L639)-1)),ScheduleCompile!L639)))))))</f>
        <v>57.1</v>
      </c>
      <c r="R646" s="1">
        <f>IF(AND(ISERROR(IF(ScheduleCompile!M639="Off",0,IF(ScheduleCompile!M639="On",1,IF(ISNUMBER(ScheduleCompile!M639),ScheduleCompile!M639/1,IF(ISTEXT(ScheduleCompile!M639),IF(OR(ISNUMBER(FIND("5F",ScheduleCompile!M639)),ISNUMBER(FIND("0F",ScheduleCompile!M639)),ISNUMBER(FIND("8F",ScheduleCompile!M639)),ISNUMBER(FIND("1F",ScheduleCompile!M639)),ISNUMBER(FIND("2F",ScheduleCompile!M639)),ISNUMBER(FIND("3F",ScheduleCompile!M639)),ISNUMBER(FIND("6F",ScheduleCompile!M639)),ISNUMBER(FIND("7F",ScheduleCompile!M639)),ISNUMBER(FIND("9F",ScheduleCompile!M639)),ISNUMBER(FIND("4F",ScheduleCompile!M639))),VALUE(LEFT(ScheduleCompile!M639,FIND("F",ScheduleCompile!M639)-1)),ScheduleCompile!M639)))))),ISTEXT(ScheduleCompile!#REF!)),"ENDTABLE",IF(ISERROR(IF(ScheduleCompile!M639="Off",0,IF(ScheduleCompile!M639="On",1,IF(ISNUMBER(ScheduleCompile!M639),ScheduleCompile!M639/1,IF(ISTEXT(ScheduleCompile!M639),IF(OR(ISNUMBER(FIND("5F",ScheduleCompile!M639)),ISNUMBER(FIND("0F",ScheduleCompile!M639)),ISNUMBER(FIND("8F",ScheduleCompile!M639)),ISNUMBER(FIND("1F",ScheduleCompile!M639)),ISNUMBER(FIND("2F",ScheduleCompile!M639)),ISNUMBER(FIND("3F",ScheduleCompile!M639)),ISNUMBER(FIND("6F",ScheduleCompile!M639)),ISNUMBER(FIND("7F",ScheduleCompile!M639)),ISNUMBER(FIND("9F",ScheduleCompile!M639)),ISNUMBER(FIND("4F",ScheduleCompile!M639))),VALUE(LEFT(ScheduleCompile!M639,FIND("F",ScheduleCompile!M639)-1)),ScheduleCompile!M639)))))),"",IF(ScheduleCompile!M639="Off",0,IF(ScheduleCompile!M639="On",1,IF(ISNUMBER(ScheduleCompile!M639),ScheduleCompile!M639/1,IF(ISTEXT(ScheduleCompile!M639),IF(OR(ISNUMBER(FIND("5F",ScheduleCompile!M639)),ISNUMBER(FIND("0F",ScheduleCompile!M639)),ISNUMBER(FIND("8F",ScheduleCompile!M639)),ISNUMBER(FIND("1F",ScheduleCompile!M639)),ISNUMBER(FIND("2F",ScheduleCompile!M639)),ISNUMBER(FIND("3F",ScheduleCompile!M639)),ISNUMBER(FIND("6F",ScheduleCompile!M639)),ISNUMBER(FIND("7F",ScheduleCompile!M639)),ISNUMBER(FIND("9F",ScheduleCompile!M639)),ISNUMBER(FIND("4F",ScheduleCompile!M639))),VALUE(LEFT(ScheduleCompile!M639,FIND("F",ScheduleCompile!M639)-1)),ScheduleCompile!M639)))))))</f>
        <v>57.1</v>
      </c>
      <c r="S646" s="1">
        <f>IF(AND(ISERROR(IF(ScheduleCompile!N639="Off",0,IF(ScheduleCompile!N639="On",1,IF(ISNUMBER(ScheduleCompile!N639),ScheduleCompile!N639/1,IF(ISTEXT(ScheduleCompile!N639),IF(OR(ISNUMBER(FIND("5F",ScheduleCompile!N639)),ISNUMBER(FIND("0F",ScheduleCompile!N639)),ISNUMBER(FIND("8F",ScheduleCompile!N639)),ISNUMBER(FIND("1F",ScheduleCompile!N639)),ISNUMBER(FIND("2F",ScheduleCompile!N639)),ISNUMBER(FIND("3F",ScheduleCompile!N639)),ISNUMBER(FIND("6F",ScheduleCompile!N639)),ISNUMBER(FIND("7F",ScheduleCompile!N639)),ISNUMBER(FIND("9F",ScheduleCompile!N639)),ISNUMBER(FIND("4F",ScheduleCompile!N639))),VALUE(LEFT(ScheduleCompile!N639,FIND("F",ScheduleCompile!N639)-1)),ScheduleCompile!N639)))))),ISTEXT(ScheduleCompile!#REF!)),"ENDTABLE",IF(ISERROR(IF(ScheduleCompile!N639="Off",0,IF(ScheduleCompile!N639="On",1,IF(ISNUMBER(ScheduleCompile!N639),ScheduleCompile!N639/1,IF(ISTEXT(ScheduleCompile!N639),IF(OR(ISNUMBER(FIND("5F",ScheduleCompile!N639)),ISNUMBER(FIND("0F",ScheduleCompile!N639)),ISNUMBER(FIND("8F",ScheduleCompile!N639)),ISNUMBER(FIND("1F",ScheduleCompile!N639)),ISNUMBER(FIND("2F",ScheduleCompile!N639)),ISNUMBER(FIND("3F",ScheduleCompile!N639)),ISNUMBER(FIND("6F",ScheduleCompile!N639)),ISNUMBER(FIND("7F",ScheduleCompile!N639)),ISNUMBER(FIND("9F",ScheduleCompile!N639)),ISNUMBER(FIND("4F",ScheduleCompile!N639))),VALUE(LEFT(ScheduleCompile!N639,FIND("F",ScheduleCompile!N639)-1)),ScheduleCompile!N639)))))),"",IF(ScheduleCompile!N639="Off",0,IF(ScheduleCompile!N639="On",1,IF(ISNUMBER(ScheduleCompile!N639),ScheduleCompile!N639/1,IF(ISTEXT(ScheduleCompile!N639),IF(OR(ISNUMBER(FIND("5F",ScheduleCompile!N639)),ISNUMBER(FIND("0F",ScheduleCompile!N639)),ISNUMBER(FIND("8F",ScheduleCompile!N639)),ISNUMBER(FIND("1F",ScheduleCompile!N639)),ISNUMBER(FIND("2F",ScheduleCompile!N639)),ISNUMBER(FIND("3F",ScheduleCompile!N639)),ISNUMBER(FIND("6F",ScheduleCompile!N639)),ISNUMBER(FIND("7F",ScheduleCompile!N639)),ISNUMBER(FIND("9F",ScheduleCompile!N639)),ISNUMBER(FIND("4F",ScheduleCompile!N639))),VALUE(LEFT(ScheduleCompile!N639,FIND("F",ScheduleCompile!N639)-1)),ScheduleCompile!N639)))))))</f>
        <v>57.1</v>
      </c>
      <c r="T646" s="1">
        <f>IF(AND(ISERROR(IF(ScheduleCompile!O639="Off",0,IF(ScheduleCompile!O639="On",1,IF(ISNUMBER(ScheduleCompile!O639),ScheduleCompile!O639/1,IF(ISTEXT(ScheduleCompile!O639),IF(OR(ISNUMBER(FIND("5F",ScheduleCompile!O639)),ISNUMBER(FIND("0F",ScheduleCompile!O639)),ISNUMBER(FIND("8F",ScheduleCompile!O639)),ISNUMBER(FIND("1F",ScheduleCompile!O639)),ISNUMBER(FIND("2F",ScheduleCompile!O639)),ISNUMBER(FIND("3F",ScheduleCompile!O639)),ISNUMBER(FIND("6F",ScheduleCompile!O639)),ISNUMBER(FIND("7F",ScheduleCompile!O639)),ISNUMBER(FIND("9F",ScheduleCompile!O639)),ISNUMBER(FIND("4F",ScheduleCompile!O639))),VALUE(LEFT(ScheduleCompile!O639,FIND("F",ScheduleCompile!O639)-1)),ScheduleCompile!O639)))))),ISTEXT(ScheduleCompile!#REF!)),"ENDTABLE",IF(ISERROR(IF(ScheduleCompile!O639="Off",0,IF(ScheduleCompile!O639="On",1,IF(ISNUMBER(ScheduleCompile!O639),ScheduleCompile!O639/1,IF(ISTEXT(ScheduleCompile!O639),IF(OR(ISNUMBER(FIND("5F",ScheduleCompile!O639)),ISNUMBER(FIND("0F",ScheduleCompile!O639)),ISNUMBER(FIND("8F",ScheduleCompile!O639)),ISNUMBER(FIND("1F",ScheduleCompile!O639)),ISNUMBER(FIND("2F",ScheduleCompile!O639)),ISNUMBER(FIND("3F",ScheduleCompile!O639)),ISNUMBER(FIND("6F",ScheduleCompile!O639)),ISNUMBER(FIND("7F",ScheduleCompile!O639)),ISNUMBER(FIND("9F",ScheduleCompile!O639)),ISNUMBER(FIND("4F",ScheduleCompile!O639))),VALUE(LEFT(ScheduleCompile!O639,FIND("F",ScheduleCompile!O639)-1)),ScheduleCompile!O639)))))),"",IF(ScheduleCompile!O639="Off",0,IF(ScheduleCompile!O639="On",1,IF(ISNUMBER(ScheduleCompile!O639),ScheduleCompile!O639/1,IF(ISTEXT(ScheduleCompile!O639),IF(OR(ISNUMBER(FIND("5F",ScheduleCompile!O639)),ISNUMBER(FIND("0F",ScheduleCompile!O639)),ISNUMBER(FIND("8F",ScheduleCompile!O639)),ISNUMBER(FIND("1F",ScheduleCompile!O639)),ISNUMBER(FIND("2F",ScheduleCompile!O639)),ISNUMBER(FIND("3F",ScheduleCompile!O639)),ISNUMBER(FIND("6F",ScheduleCompile!O639)),ISNUMBER(FIND("7F",ScheduleCompile!O639)),ISNUMBER(FIND("9F",ScheduleCompile!O639)),ISNUMBER(FIND("4F",ScheduleCompile!O639))),VALUE(LEFT(ScheduleCompile!O639,FIND("F",ScheduleCompile!O639)-1)),ScheduleCompile!O639)))))))</f>
        <v>57.1</v>
      </c>
      <c r="U646" s="1">
        <f>IF(AND(ISERROR(IF(ScheduleCompile!P639="Off",0,IF(ScheduleCompile!P639="On",1,IF(ISNUMBER(ScheduleCompile!P639),ScheduleCompile!P639/1,IF(ISTEXT(ScheduleCompile!P639),IF(OR(ISNUMBER(FIND("5F",ScheduleCompile!P639)),ISNUMBER(FIND("0F",ScheduleCompile!P639)),ISNUMBER(FIND("8F",ScheduleCompile!P639)),ISNUMBER(FIND("1F",ScheduleCompile!P639)),ISNUMBER(FIND("2F",ScheduleCompile!P639)),ISNUMBER(FIND("3F",ScheduleCompile!P639)),ISNUMBER(FIND("6F",ScheduleCompile!P639)),ISNUMBER(FIND("7F",ScheduleCompile!P639)),ISNUMBER(FIND("9F",ScheduleCompile!P639)),ISNUMBER(FIND("4F",ScheduleCompile!P639))),VALUE(LEFT(ScheduleCompile!P639,FIND("F",ScheduleCompile!P639)-1)),ScheduleCompile!P639)))))),ISTEXT(ScheduleCompile!#REF!)),"ENDTABLE",IF(ISERROR(IF(ScheduleCompile!P639="Off",0,IF(ScheduleCompile!P639="On",1,IF(ISNUMBER(ScheduleCompile!P639),ScheduleCompile!P639/1,IF(ISTEXT(ScheduleCompile!P639),IF(OR(ISNUMBER(FIND("5F",ScheduleCompile!P639)),ISNUMBER(FIND("0F",ScheduleCompile!P639)),ISNUMBER(FIND("8F",ScheduleCompile!P639)),ISNUMBER(FIND("1F",ScheduleCompile!P639)),ISNUMBER(FIND("2F",ScheduleCompile!P639)),ISNUMBER(FIND("3F",ScheduleCompile!P639)),ISNUMBER(FIND("6F",ScheduleCompile!P639)),ISNUMBER(FIND("7F",ScheduleCompile!P639)),ISNUMBER(FIND("9F",ScheduleCompile!P639)),ISNUMBER(FIND("4F",ScheduleCompile!P639))),VALUE(LEFT(ScheduleCompile!P639,FIND("F",ScheduleCompile!P639)-1)),ScheduleCompile!P639)))))),"",IF(ScheduleCompile!P639="Off",0,IF(ScheduleCompile!P639="On",1,IF(ISNUMBER(ScheduleCompile!P639),ScheduleCompile!P639/1,IF(ISTEXT(ScheduleCompile!P639),IF(OR(ISNUMBER(FIND("5F",ScheduleCompile!P639)),ISNUMBER(FIND("0F",ScheduleCompile!P639)),ISNUMBER(FIND("8F",ScheduleCompile!P639)),ISNUMBER(FIND("1F",ScheduleCompile!P639)),ISNUMBER(FIND("2F",ScheduleCompile!P639)),ISNUMBER(FIND("3F",ScheduleCompile!P639)),ISNUMBER(FIND("6F",ScheduleCompile!P639)),ISNUMBER(FIND("7F",ScheduleCompile!P639)),ISNUMBER(FIND("9F",ScheduleCompile!P639)),ISNUMBER(FIND("4F",ScheduleCompile!P639))),VALUE(LEFT(ScheduleCompile!P639,FIND("F",ScheduleCompile!P639)-1)),ScheduleCompile!P639)))))))</f>
        <v>57.1</v>
      </c>
      <c r="V646" s="1">
        <f>IF(AND(ISERROR(IF(ScheduleCompile!Q639="Off",0,IF(ScheduleCompile!Q639="On",1,IF(ISNUMBER(ScheduleCompile!Q639),ScheduleCompile!Q639/1,IF(ISTEXT(ScheduleCompile!Q639),IF(OR(ISNUMBER(FIND("5F",ScheduleCompile!Q639)),ISNUMBER(FIND("0F",ScheduleCompile!Q639)),ISNUMBER(FIND("8F",ScheduleCompile!Q639)),ISNUMBER(FIND("1F",ScheduleCompile!Q639)),ISNUMBER(FIND("2F",ScheduleCompile!Q639)),ISNUMBER(FIND("3F",ScheduleCompile!Q639)),ISNUMBER(FIND("6F",ScheduleCompile!Q639)),ISNUMBER(FIND("7F",ScheduleCompile!Q639)),ISNUMBER(FIND("9F",ScheduleCompile!Q639)),ISNUMBER(FIND("4F",ScheduleCompile!Q639))),VALUE(LEFT(ScheduleCompile!Q639,FIND("F",ScheduleCompile!Q639)-1)),ScheduleCompile!Q639)))))),ISTEXT(ScheduleCompile!#REF!)),"ENDTABLE",IF(ISERROR(IF(ScheduleCompile!Q639="Off",0,IF(ScheduleCompile!Q639="On",1,IF(ISNUMBER(ScheduleCompile!Q639),ScheduleCompile!Q639/1,IF(ISTEXT(ScheduleCompile!Q639),IF(OR(ISNUMBER(FIND("5F",ScheduleCompile!Q639)),ISNUMBER(FIND("0F",ScheduleCompile!Q639)),ISNUMBER(FIND("8F",ScheduleCompile!Q639)),ISNUMBER(FIND("1F",ScheduleCompile!Q639)),ISNUMBER(FIND("2F",ScheduleCompile!Q639)),ISNUMBER(FIND("3F",ScheduleCompile!Q639)),ISNUMBER(FIND("6F",ScheduleCompile!Q639)),ISNUMBER(FIND("7F",ScheduleCompile!Q639)),ISNUMBER(FIND("9F",ScheduleCompile!Q639)),ISNUMBER(FIND("4F",ScheduleCompile!Q639))),VALUE(LEFT(ScheduleCompile!Q639,FIND("F",ScheduleCompile!Q639)-1)),ScheduleCompile!Q639)))))),"",IF(ScheduleCompile!Q639="Off",0,IF(ScheduleCompile!Q639="On",1,IF(ISNUMBER(ScheduleCompile!Q639),ScheduleCompile!Q639/1,IF(ISTEXT(ScheduleCompile!Q639),IF(OR(ISNUMBER(FIND("5F",ScheduleCompile!Q639)),ISNUMBER(FIND("0F",ScheduleCompile!Q639)),ISNUMBER(FIND("8F",ScheduleCompile!Q639)),ISNUMBER(FIND("1F",ScheduleCompile!Q639)),ISNUMBER(FIND("2F",ScheduleCompile!Q639)),ISNUMBER(FIND("3F",ScheduleCompile!Q639)),ISNUMBER(FIND("6F",ScheduleCompile!Q639)),ISNUMBER(FIND("7F",ScheduleCompile!Q639)),ISNUMBER(FIND("9F",ScheduleCompile!Q639)),ISNUMBER(FIND("4F",ScheduleCompile!Q639))),VALUE(LEFT(ScheduleCompile!Q639,FIND("F",ScheduleCompile!Q639)-1)),ScheduleCompile!Q639)))))))</f>
        <v>57.1</v>
      </c>
      <c r="W646" s="1">
        <f>IF(AND(ISERROR(IF(ScheduleCompile!R639="Off",0,IF(ScheduleCompile!R639="On",1,IF(ISNUMBER(ScheduleCompile!R639),ScheduleCompile!R639/1,IF(ISTEXT(ScheduleCompile!R639),IF(OR(ISNUMBER(FIND("5F",ScheduleCompile!R639)),ISNUMBER(FIND("0F",ScheduleCompile!R639)),ISNUMBER(FIND("8F",ScheduleCompile!R639)),ISNUMBER(FIND("1F",ScheduleCompile!R639)),ISNUMBER(FIND("2F",ScheduleCompile!R639)),ISNUMBER(FIND("3F",ScheduleCompile!R639)),ISNUMBER(FIND("6F",ScheduleCompile!R639)),ISNUMBER(FIND("7F",ScheduleCompile!R639)),ISNUMBER(FIND("9F",ScheduleCompile!R639)),ISNUMBER(FIND("4F",ScheduleCompile!R639))),VALUE(LEFT(ScheduleCompile!R639,FIND("F",ScheduleCompile!R639)-1)),ScheduleCompile!R639)))))),ISTEXT(ScheduleCompile!#REF!)),"ENDTABLE",IF(ISERROR(IF(ScheduleCompile!R639="Off",0,IF(ScheduleCompile!R639="On",1,IF(ISNUMBER(ScheduleCompile!R639),ScheduleCompile!R639/1,IF(ISTEXT(ScheduleCompile!R639),IF(OR(ISNUMBER(FIND("5F",ScheduleCompile!R639)),ISNUMBER(FIND("0F",ScheduleCompile!R639)),ISNUMBER(FIND("8F",ScheduleCompile!R639)),ISNUMBER(FIND("1F",ScheduleCompile!R639)),ISNUMBER(FIND("2F",ScheduleCompile!R639)),ISNUMBER(FIND("3F",ScheduleCompile!R639)),ISNUMBER(FIND("6F",ScheduleCompile!R639)),ISNUMBER(FIND("7F",ScheduleCompile!R639)),ISNUMBER(FIND("9F",ScheduleCompile!R639)),ISNUMBER(FIND("4F",ScheduleCompile!R639))),VALUE(LEFT(ScheduleCompile!R639,FIND("F",ScheduleCompile!R639)-1)),ScheduleCompile!R639)))))),"",IF(ScheduleCompile!R639="Off",0,IF(ScheduleCompile!R639="On",1,IF(ISNUMBER(ScheduleCompile!R639),ScheduleCompile!R639/1,IF(ISTEXT(ScheduleCompile!R639),IF(OR(ISNUMBER(FIND("5F",ScheduleCompile!R639)),ISNUMBER(FIND("0F",ScheduleCompile!R639)),ISNUMBER(FIND("8F",ScheduleCompile!R639)),ISNUMBER(FIND("1F",ScheduleCompile!R639)),ISNUMBER(FIND("2F",ScheduleCompile!R639)),ISNUMBER(FIND("3F",ScheduleCompile!R639)),ISNUMBER(FIND("6F",ScheduleCompile!R639)),ISNUMBER(FIND("7F",ScheduleCompile!R639)),ISNUMBER(FIND("9F",ScheduleCompile!R639)),ISNUMBER(FIND("4F",ScheduleCompile!R639))),VALUE(LEFT(ScheduleCompile!R639,FIND("F",ScheduleCompile!R639)-1)),ScheduleCompile!R639)))))))</f>
        <v>57.1</v>
      </c>
      <c r="X646" s="1">
        <f>IF(AND(ISERROR(IF(ScheduleCompile!S639="Off",0,IF(ScheduleCompile!S639="On",1,IF(ISNUMBER(ScheduleCompile!S639),ScheduleCompile!S639/1,IF(ISTEXT(ScheduleCompile!S639),IF(OR(ISNUMBER(FIND("5F",ScheduleCompile!S639)),ISNUMBER(FIND("0F",ScheduleCompile!S639)),ISNUMBER(FIND("8F",ScheduleCompile!S639)),ISNUMBER(FIND("1F",ScheduleCompile!S639)),ISNUMBER(FIND("2F",ScheduleCompile!S639)),ISNUMBER(FIND("3F",ScheduleCompile!S639)),ISNUMBER(FIND("6F",ScheduleCompile!S639)),ISNUMBER(FIND("7F",ScheduleCompile!S639)),ISNUMBER(FIND("9F",ScheduleCompile!S639)),ISNUMBER(FIND("4F",ScheduleCompile!S639))),VALUE(LEFT(ScheduleCompile!S639,FIND("F",ScheduleCompile!S639)-1)),ScheduleCompile!S639)))))),ISTEXT(ScheduleCompile!#REF!)),"ENDTABLE",IF(ISERROR(IF(ScheduleCompile!S639="Off",0,IF(ScheduleCompile!S639="On",1,IF(ISNUMBER(ScheduleCompile!S639),ScheduleCompile!S639/1,IF(ISTEXT(ScheduleCompile!S639),IF(OR(ISNUMBER(FIND("5F",ScheduleCompile!S639)),ISNUMBER(FIND("0F",ScheduleCompile!S639)),ISNUMBER(FIND("8F",ScheduleCompile!S639)),ISNUMBER(FIND("1F",ScheduleCompile!S639)),ISNUMBER(FIND("2F",ScheduleCompile!S639)),ISNUMBER(FIND("3F",ScheduleCompile!S639)),ISNUMBER(FIND("6F",ScheduleCompile!S639)),ISNUMBER(FIND("7F",ScheduleCompile!S639)),ISNUMBER(FIND("9F",ScheduleCompile!S639)),ISNUMBER(FIND("4F",ScheduleCompile!S639))),VALUE(LEFT(ScheduleCompile!S639,FIND("F",ScheduleCompile!S639)-1)),ScheduleCompile!S639)))))),"",IF(ScheduleCompile!S639="Off",0,IF(ScheduleCompile!S639="On",1,IF(ISNUMBER(ScheduleCompile!S639),ScheduleCompile!S639/1,IF(ISTEXT(ScheduleCompile!S639),IF(OR(ISNUMBER(FIND("5F",ScheduleCompile!S639)),ISNUMBER(FIND("0F",ScheduleCompile!S639)),ISNUMBER(FIND("8F",ScheduleCompile!S639)),ISNUMBER(FIND("1F",ScheduleCompile!S639)),ISNUMBER(FIND("2F",ScheduleCompile!S639)),ISNUMBER(FIND("3F",ScheduleCompile!S639)),ISNUMBER(FIND("6F",ScheduleCompile!S639)),ISNUMBER(FIND("7F",ScheduleCompile!S639)),ISNUMBER(FIND("9F",ScheduleCompile!S639)),ISNUMBER(FIND("4F",ScheduleCompile!S639))),VALUE(LEFT(ScheduleCompile!S639,FIND("F",ScheduleCompile!S639)-1)),ScheduleCompile!S639)))))))</f>
        <v>57.1</v>
      </c>
      <c r="Y646" s="1">
        <f>IF(AND(ISERROR(IF(ScheduleCompile!T639="Off",0,IF(ScheduleCompile!T639="On",1,IF(ISNUMBER(ScheduleCompile!T639),ScheduleCompile!T639/1,IF(ISTEXT(ScheduleCompile!T639),IF(OR(ISNUMBER(FIND("5F",ScheduleCompile!T639)),ISNUMBER(FIND("0F",ScheduleCompile!T639)),ISNUMBER(FIND("8F",ScheduleCompile!T639)),ISNUMBER(FIND("1F",ScheduleCompile!T639)),ISNUMBER(FIND("2F",ScheduleCompile!T639)),ISNUMBER(FIND("3F",ScheduleCompile!T639)),ISNUMBER(FIND("6F",ScheduleCompile!T639)),ISNUMBER(FIND("7F",ScheduleCompile!T639)),ISNUMBER(FIND("9F",ScheduleCompile!T639)),ISNUMBER(FIND("4F",ScheduleCompile!T639))),VALUE(LEFT(ScheduleCompile!T639,FIND("F",ScheduleCompile!T639)-1)),ScheduleCompile!T639)))))),ISTEXT(ScheduleCompile!#REF!)),"ENDTABLE",IF(ISERROR(IF(ScheduleCompile!T639="Off",0,IF(ScheduleCompile!T639="On",1,IF(ISNUMBER(ScheduleCompile!T639),ScheduleCompile!T639/1,IF(ISTEXT(ScheduleCompile!T639),IF(OR(ISNUMBER(FIND("5F",ScheduleCompile!T639)),ISNUMBER(FIND("0F",ScheduleCompile!T639)),ISNUMBER(FIND("8F",ScheduleCompile!T639)),ISNUMBER(FIND("1F",ScheduleCompile!T639)),ISNUMBER(FIND("2F",ScheduleCompile!T639)),ISNUMBER(FIND("3F",ScheduleCompile!T639)),ISNUMBER(FIND("6F",ScheduleCompile!T639)),ISNUMBER(FIND("7F",ScheduleCompile!T639)),ISNUMBER(FIND("9F",ScheduleCompile!T639)),ISNUMBER(FIND("4F",ScheduleCompile!T639))),VALUE(LEFT(ScheduleCompile!T639,FIND("F",ScheduleCompile!T639)-1)),ScheduleCompile!T639)))))),"",IF(ScheduleCompile!T639="Off",0,IF(ScheduleCompile!T639="On",1,IF(ISNUMBER(ScheduleCompile!T639),ScheduleCompile!T639/1,IF(ISTEXT(ScheduleCompile!T639),IF(OR(ISNUMBER(FIND("5F",ScheduleCompile!T639)),ISNUMBER(FIND("0F",ScheduleCompile!T639)),ISNUMBER(FIND("8F",ScheduleCompile!T639)),ISNUMBER(FIND("1F",ScheduleCompile!T639)),ISNUMBER(FIND("2F",ScheduleCompile!T639)),ISNUMBER(FIND("3F",ScheduleCompile!T639)),ISNUMBER(FIND("6F",ScheduleCompile!T639)),ISNUMBER(FIND("7F",ScheduleCompile!T639)),ISNUMBER(FIND("9F",ScheduleCompile!T639)),ISNUMBER(FIND("4F",ScheduleCompile!T639))),VALUE(LEFT(ScheduleCompile!T639,FIND("F",ScheduleCompile!T639)-1)),ScheduleCompile!T639)))))))</f>
        <v>57.1</v>
      </c>
      <c r="Z646" s="1">
        <f>IF(AND(ISERROR(IF(ScheduleCompile!U639="Off",0,IF(ScheduleCompile!U639="On",1,IF(ISNUMBER(ScheduleCompile!U639),ScheduleCompile!U639/1,IF(ISTEXT(ScheduleCompile!U639),IF(OR(ISNUMBER(FIND("5F",ScheduleCompile!U639)),ISNUMBER(FIND("0F",ScheduleCompile!U639)),ISNUMBER(FIND("8F",ScheduleCompile!U639)),ISNUMBER(FIND("1F",ScheduleCompile!U639)),ISNUMBER(FIND("2F",ScheduleCompile!U639)),ISNUMBER(FIND("3F",ScheduleCompile!U639)),ISNUMBER(FIND("6F",ScheduleCompile!U639)),ISNUMBER(FIND("7F",ScheduleCompile!U639)),ISNUMBER(FIND("9F",ScheduleCompile!U639)),ISNUMBER(FIND("4F",ScheduleCompile!U639))),VALUE(LEFT(ScheduleCompile!U639,FIND("F",ScheduleCompile!U639)-1)),ScheduleCompile!U639)))))),ISTEXT(ScheduleCompile!#REF!)),"ENDTABLE",IF(ISERROR(IF(ScheduleCompile!U639="Off",0,IF(ScheduleCompile!U639="On",1,IF(ISNUMBER(ScheduleCompile!U639),ScheduleCompile!U639/1,IF(ISTEXT(ScheduleCompile!U639),IF(OR(ISNUMBER(FIND("5F",ScheduleCompile!U639)),ISNUMBER(FIND("0F",ScheduleCompile!U639)),ISNUMBER(FIND("8F",ScheduleCompile!U639)),ISNUMBER(FIND("1F",ScheduleCompile!U639)),ISNUMBER(FIND("2F",ScheduleCompile!U639)),ISNUMBER(FIND("3F",ScheduleCompile!U639)),ISNUMBER(FIND("6F",ScheduleCompile!U639)),ISNUMBER(FIND("7F",ScheduleCompile!U639)),ISNUMBER(FIND("9F",ScheduleCompile!U639)),ISNUMBER(FIND("4F",ScheduleCompile!U639))),VALUE(LEFT(ScheduleCompile!U639,FIND("F",ScheduleCompile!U639)-1)),ScheduleCompile!U639)))))),"",IF(ScheduleCompile!U639="Off",0,IF(ScheduleCompile!U639="On",1,IF(ISNUMBER(ScheduleCompile!U639),ScheduleCompile!U639/1,IF(ISTEXT(ScheduleCompile!U639),IF(OR(ISNUMBER(FIND("5F",ScheduleCompile!U639)),ISNUMBER(FIND("0F",ScheduleCompile!U639)),ISNUMBER(FIND("8F",ScheduleCompile!U639)),ISNUMBER(FIND("1F",ScheduleCompile!U639)),ISNUMBER(FIND("2F",ScheduleCompile!U639)),ISNUMBER(FIND("3F",ScheduleCompile!U639)),ISNUMBER(FIND("6F",ScheduleCompile!U639)),ISNUMBER(FIND("7F",ScheduleCompile!U639)),ISNUMBER(FIND("9F",ScheduleCompile!U639)),ISNUMBER(FIND("4F",ScheduleCompile!U639))),VALUE(LEFT(ScheduleCompile!U639,FIND("F",ScheduleCompile!U639)-1)),ScheduleCompile!U639)))))))</f>
        <v>57.1</v>
      </c>
      <c r="AA646" s="1">
        <f>IF(AND(ISERROR(IF(ScheduleCompile!V639="Off",0,IF(ScheduleCompile!V639="On",1,IF(ISNUMBER(ScheduleCompile!V639),ScheduleCompile!V639/1,IF(ISTEXT(ScheduleCompile!V639),IF(OR(ISNUMBER(FIND("5F",ScheduleCompile!V639)),ISNUMBER(FIND("0F",ScheduleCompile!V639)),ISNUMBER(FIND("8F",ScheduleCompile!V639)),ISNUMBER(FIND("1F",ScheduleCompile!V639)),ISNUMBER(FIND("2F",ScheduleCompile!V639)),ISNUMBER(FIND("3F",ScheduleCompile!V639)),ISNUMBER(FIND("6F",ScheduleCompile!V639)),ISNUMBER(FIND("7F",ScheduleCompile!V639)),ISNUMBER(FIND("9F",ScheduleCompile!V639)),ISNUMBER(FIND("4F",ScheduleCompile!V639))),VALUE(LEFT(ScheduleCompile!V639,FIND("F",ScheduleCompile!V639)-1)),ScheduleCompile!V639)))))),ISTEXT(ScheduleCompile!#REF!)),"ENDTABLE",IF(ISERROR(IF(ScheduleCompile!V639="Off",0,IF(ScheduleCompile!V639="On",1,IF(ISNUMBER(ScheduleCompile!V639),ScheduleCompile!V639/1,IF(ISTEXT(ScheduleCompile!V639),IF(OR(ISNUMBER(FIND("5F",ScheduleCompile!V639)),ISNUMBER(FIND("0F",ScheduleCompile!V639)),ISNUMBER(FIND("8F",ScheduleCompile!V639)),ISNUMBER(FIND("1F",ScheduleCompile!V639)),ISNUMBER(FIND("2F",ScheduleCompile!V639)),ISNUMBER(FIND("3F",ScheduleCompile!V639)),ISNUMBER(FIND("6F",ScheduleCompile!V639)),ISNUMBER(FIND("7F",ScheduleCompile!V639)),ISNUMBER(FIND("9F",ScheduleCompile!V639)),ISNUMBER(FIND("4F",ScheduleCompile!V639))),VALUE(LEFT(ScheduleCompile!V639,FIND("F",ScheduleCompile!V639)-1)),ScheduleCompile!V639)))))),"",IF(ScheduleCompile!V639="Off",0,IF(ScheduleCompile!V639="On",1,IF(ISNUMBER(ScheduleCompile!V639),ScheduleCompile!V639/1,IF(ISTEXT(ScheduleCompile!V639),IF(OR(ISNUMBER(FIND("5F",ScheduleCompile!V639)),ISNUMBER(FIND("0F",ScheduleCompile!V639)),ISNUMBER(FIND("8F",ScheduleCompile!V639)),ISNUMBER(FIND("1F",ScheduleCompile!V639)),ISNUMBER(FIND("2F",ScheduleCompile!V639)),ISNUMBER(FIND("3F",ScheduleCompile!V639)),ISNUMBER(FIND("6F",ScheduleCompile!V639)),ISNUMBER(FIND("7F",ScheduleCompile!V639)),ISNUMBER(FIND("9F",ScheduleCompile!V639)),ISNUMBER(FIND("4F",ScheduleCompile!V639))),VALUE(LEFT(ScheduleCompile!V639,FIND("F",ScheduleCompile!V639)-1)),ScheduleCompile!V639)))))))</f>
        <v>57.1</v>
      </c>
      <c r="AB646" s="1">
        <f>IF(AND(ISERROR(IF(ScheduleCompile!W639="Off",0,IF(ScheduleCompile!W639="On",1,IF(ISNUMBER(ScheduleCompile!W639),ScheduleCompile!W639/1,IF(ISTEXT(ScheduleCompile!W639),IF(OR(ISNUMBER(FIND("5F",ScheduleCompile!W639)),ISNUMBER(FIND("0F",ScheduleCompile!W639)),ISNUMBER(FIND("8F",ScheduleCompile!W639)),ISNUMBER(FIND("1F",ScheduleCompile!W639)),ISNUMBER(FIND("2F",ScheduleCompile!W639)),ISNUMBER(FIND("3F",ScheduleCompile!W639)),ISNUMBER(FIND("6F",ScheduleCompile!W639)),ISNUMBER(FIND("7F",ScheduleCompile!W639)),ISNUMBER(FIND("9F",ScheduleCompile!W639)),ISNUMBER(FIND("4F",ScheduleCompile!W639))),VALUE(LEFT(ScheduleCompile!W639,FIND("F",ScheduleCompile!W639)-1)),ScheduleCompile!W639)))))),ISTEXT(ScheduleCompile!#REF!)),"ENDTABLE",IF(ISERROR(IF(ScheduleCompile!W639="Off",0,IF(ScheduleCompile!W639="On",1,IF(ISNUMBER(ScheduleCompile!W639),ScheduleCompile!W639/1,IF(ISTEXT(ScheduleCompile!W639),IF(OR(ISNUMBER(FIND("5F",ScheduleCompile!W639)),ISNUMBER(FIND("0F",ScheduleCompile!W639)),ISNUMBER(FIND("8F",ScheduleCompile!W639)),ISNUMBER(FIND("1F",ScheduleCompile!W639)),ISNUMBER(FIND("2F",ScheduleCompile!W639)),ISNUMBER(FIND("3F",ScheduleCompile!W639)),ISNUMBER(FIND("6F",ScheduleCompile!W639)),ISNUMBER(FIND("7F",ScheduleCompile!W639)),ISNUMBER(FIND("9F",ScheduleCompile!W639)),ISNUMBER(FIND("4F",ScheduleCompile!W639))),VALUE(LEFT(ScheduleCompile!W639,FIND("F",ScheduleCompile!W639)-1)),ScheduleCompile!W639)))))),"",IF(ScheduleCompile!W639="Off",0,IF(ScheduleCompile!W639="On",1,IF(ISNUMBER(ScheduleCompile!W639),ScheduleCompile!W639/1,IF(ISTEXT(ScheduleCompile!W639),IF(OR(ISNUMBER(FIND("5F",ScheduleCompile!W639)),ISNUMBER(FIND("0F",ScheduleCompile!W639)),ISNUMBER(FIND("8F",ScheduleCompile!W639)),ISNUMBER(FIND("1F",ScheduleCompile!W639)),ISNUMBER(FIND("2F",ScheduleCompile!W639)),ISNUMBER(FIND("3F",ScheduleCompile!W639)),ISNUMBER(FIND("6F",ScheduleCompile!W639)),ISNUMBER(FIND("7F",ScheduleCompile!W639)),ISNUMBER(FIND("9F",ScheduleCompile!W639)),ISNUMBER(FIND("4F",ScheduleCompile!W639))),VALUE(LEFT(ScheduleCompile!W639,FIND("F",ScheduleCompile!W639)-1)),ScheduleCompile!W639)))))))</f>
        <v>57.1</v>
      </c>
      <c r="AC646" s="1">
        <f>IF(AND(ISERROR(IF(ScheduleCompile!X639="Off",0,IF(ScheduleCompile!X639="On",1,IF(ISNUMBER(ScheduleCompile!X639),ScheduleCompile!X639/1,IF(ISTEXT(ScheduleCompile!X639),IF(OR(ISNUMBER(FIND("5F",ScheduleCompile!X639)),ISNUMBER(FIND("0F",ScheduleCompile!X639)),ISNUMBER(FIND("8F",ScheduleCompile!X639)),ISNUMBER(FIND("1F",ScheduleCompile!X639)),ISNUMBER(FIND("2F",ScheduleCompile!X639)),ISNUMBER(FIND("3F",ScheduleCompile!X639)),ISNUMBER(FIND("6F",ScheduleCompile!X639)),ISNUMBER(FIND("7F",ScheduleCompile!X639)),ISNUMBER(FIND("9F",ScheduleCompile!X639)),ISNUMBER(FIND("4F",ScheduleCompile!X639))),VALUE(LEFT(ScheduleCompile!X639,FIND("F",ScheduleCompile!X639)-1)),ScheduleCompile!X639)))))),ISTEXT(ScheduleCompile!#REF!)),"ENDTABLE",IF(ISERROR(IF(ScheduleCompile!X639="Off",0,IF(ScheduleCompile!X639="On",1,IF(ISNUMBER(ScheduleCompile!X639),ScheduleCompile!X639/1,IF(ISTEXT(ScheduleCompile!X639),IF(OR(ISNUMBER(FIND("5F",ScheduleCompile!X639)),ISNUMBER(FIND("0F",ScheduleCompile!X639)),ISNUMBER(FIND("8F",ScheduleCompile!X639)),ISNUMBER(FIND("1F",ScheduleCompile!X639)),ISNUMBER(FIND("2F",ScheduleCompile!X639)),ISNUMBER(FIND("3F",ScheduleCompile!X639)),ISNUMBER(FIND("6F",ScheduleCompile!X639)),ISNUMBER(FIND("7F",ScheduleCompile!X639)),ISNUMBER(FIND("9F",ScheduleCompile!X639)),ISNUMBER(FIND("4F",ScheduleCompile!X639))),VALUE(LEFT(ScheduleCompile!X639,FIND("F",ScheduleCompile!X639)-1)),ScheduleCompile!X639)))))),"",IF(ScheduleCompile!X639="Off",0,IF(ScheduleCompile!X639="On",1,IF(ISNUMBER(ScheduleCompile!X639),ScheduleCompile!X639/1,IF(ISTEXT(ScheduleCompile!X639),IF(OR(ISNUMBER(FIND("5F",ScheduleCompile!X639)),ISNUMBER(FIND("0F",ScheduleCompile!X639)),ISNUMBER(FIND("8F",ScheduleCompile!X639)),ISNUMBER(FIND("1F",ScheduleCompile!X639)),ISNUMBER(FIND("2F",ScheduleCompile!X639)),ISNUMBER(FIND("3F",ScheduleCompile!X639)),ISNUMBER(FIND("6F",ScheduleCompile!X639)),ISNUMBER(FIND("7F",ScheduleCompile!X639)),ISNUMBER(FIND("9F",ScheduleCompile!X639)),ISNUMBER(FIND("4F",ScheduleCompile!X639))),VALUE(LEFT(ScheduleCompile!X639,FIND("F",ScheduleCompile!X639)-1)),ScheduleCompile!X639)))))))</f>
        <v>57.1</v>
      </c>
      <c r="AD646" s="1">
        <f>IF(AND(ISERROR(IF(ScheduleCompile!Y639="Off",0,IF(ScheduleCompile!Y639="On",1,IF(ISNUMBER(ScheduleCompile!Y639),ScheduleCompile!Y639/1,IF(ISTEXT(ScheduleCompile!Y639),IF(OR(ISNUMBER(FIND("5F",ScheduleCompile!Y639)),ISNUMBER(FIND("0F",ScheduleCompile!Y639)),ISNUMBER(FIND("8F",ScheduleCompile!Y639)),ISNUMBER(FIND("1F",ScheduleCompile!Y639)),ISNUMBER(FIND("2F",ScheduleCompile!Y639)),ISNUMBER(FIND("3F",ScheduleCompile!Y639)),ISNUMBER(FIND("6F",ScheduleCompile!Y639)),ISNUMBER(FIND("7F",ScheduleCompile!Y639)),ISNUMBER(FIND("9F",ScheduleCompile!Y639)),ISNUMBER(FIND("4F",ScheduleCompile!Y639))),VALUE(LEFT(ScheduleCompile!Y639,FIND("F",ScheduleCompile!Y639)-1)),ScheduleCompile!Y639)))))),ISTEXT(ScheduleCompile!#REF!)),"ENDTABLE",IF(ISERROR(IF(ScheduleCompile!Y639="Off",0,IF(ScheduleCompile!Y639="On",1,IF(ISNUMBER(ScheduleCompile!Y639),ScheduleCompile!Y639/1,IF(ISTEXT(ScheduleCompile!Y639),IF(OR(ISNUMBER(FIND("5F",ScheduleCompile!Y639)),ISNUMBER(FIND("0F",ScheduleCompile!Y639)),ISNUMBER(FIND("8F",ScheduleCompile!Y639)),ISNUMBER(FIND("1F",ScheduleCompile!Y639)),ISNUMBER(FIND("2F",ScheduleCompile!Y639)),ISNUMBER(FIND("3F",ScheduleCompile!Y639)),ISNUMBER(FIND("6F",ScheduleCompile!Y639)),ISNUMBER(FIND("7F",ScheduleCompile!Y639)),ISNUMBER(FIND("9F",ScheduleCompile!Y639)),ISNUMBER(FIND("4F",ScheduleCompile!Y639))),VALUE(LEFT(ScheduleCompile!Y639,FIND("F",ScheduleCompile!Y639)-1)),ScheduleCompile!Y639)))))),"",IF(ScheduleCompile!Y639="Off",0,IF(ScheduleCompile!Y639="On",1,IF(ISNUMBER(ScheduleCompile!Y639),ScheduleCompile!Y639/1,IF(ISTEXT(ScheduleCompile!Y639),IF(OR(ISNUMBER(FIND("5F",ScheduleCompile!Y639)),ISNUMBER(FIND("0F",ScheduleCompile!Y639)),ISNUMBER(FIND("8F",ScheduleCompile!Y639)),ISNUMBER(FIND("1F",ScheduleCompile!Y639)),ISNUMBER(FIND("2F",ScheduleCompile!Y639)),ISNUMBER(FIND("3F",ScheduleCompile!Y639)),ISNUMBER(FIND("6F",ScheduleCompile!Y639)),ISNUMBER(FIND("7F",ScheduleCompile!Y639)),ISNUMBER(FIND("9F",ScheduleCompile!Y639)),ISNUMBER(FIND("4F",ScheduleCompile!Y639))),VALUE(LEFT(ScheduleCompile!Y639,FIND("F",ScheduleCompile!Y639)-1)),ScheduleCompile!Y639)))))))</f>
        <v>57.1</v>
      </c>
    </row>
    <row r="647" spans="1:30" x14ac:dyDescent="0.25">
      <c r="A647" t="str">
        <f t="shared" ref="A647:A662" si="43">CONCATENATE(C647,D647)</f>
        <v>SchDay "WaterMainCZ10Mar"  Type = "Temperature" Hr = (57.6, 57.6, 57.6, 57.6, 57.6, 57.6, 57.6, 57.6, 57.6, 57.6, 57.6, 57.6, 57.6, 57.6, 57.6, 57.6, 57.6, 57.6, 57.6, 57.6, 57.6, 57.6, 57.6, 57.6) ..</v>
      </c>
      <c r="B647" s="1" t="s">
        <v>623</v>
      </c>
      <c r="C647" t="str">
        <f t="shared" ref="C647:C662" si="44">CONCATENATE("SchDay """,E647,"""  Type = """,F647,""" Hr = ")</f>
        <v xml:space="preserve">SchDay "WaterMainCZ10Mar"  Type = "Temperature" Hr = </v>
      </c>
      <c r="D647" t="str">
        <f t="shared" ref="D647:D662" si="45">CONCATENATE("(",G647,", ",H647,", ",I647,", ",J647,", ",K647,", ",L647,", ",M647,", ",N647,", ",O647,", ",P647,", ",Q647,", ",R647,", ",S647,", ",T647,", ",U647,", ",V647,", ",W647,", ",X647,", ",Y647,", ",Z647,", ",AA647,", ",AB647,", ",AC647,", ",AD647,") ..")</f>
        <v>(57.6, 57.6, 57.6, 57.6, 57.6, 57.6, 57.6, 57.6, 57.6, 57.6, 57.6, 57.6, 57.6, 57.6, 57.6, 57.6, 57.6, 57.6, 57.6, 57.6, 57.6, 57.6, 57.6, 57.6) ..</v>
      </c>
      <c r="E647" s="30" t="str">
        <f>ScheduleCompile!A640</f>
        <v>WaterMainCZ10Mar</v>
      </c>
      <c r="F647" t="str">
        <f t="shared" si="42"/>
        <v>Temperature</v>
      </c>
      <c r="G647" s="1">
        <f>IF(AND(ISERROR(IF(ScheduleCompile!B640="Off",0,IF(ScheduleCompile!B640="On",1,IF(ISNUMBER(ScheduleCompile!B640),ScheduleCompile!B640/1,IF(ISTEXT(ScheduleCompile!B640),IF(OR(ISNUMBER(FIND("5F",ScheduleCompile!B640)),ISNUMBER(FIND("0F",ScheduleCompile!B640)),ISNUMBER(FIND("8F",ScheduleCompile!B640)),ISNUMBER(FIND("1F",ScheduleCompile!B640)),ISNUMBER(FIND("2F",ScheduleCompile!B640)),ISNUMBER(FIND("3F",ScheduleCompile!B640)),ISNUMBER(FIND("6F",ScheduleCompile!B640)),ISNUMBER(FIND("7F",ScheduleCompile!B640)),ISNUMBER(FIND("9F",ScheduleCompile!B640)),ISNUMBER(FIND("4F",ScheduleCompile!B640))),VALUE(LEFT(ScheduleCompile!B640,FIND("F",ScheduleCompile!B640)-1)),ScheduleCompile!B640)))))),ISTEXT(ScheduleCompile!#REF!)),"ENDTABLE",IF(ISERROR(IF(ScheduleCompile!B640="Off",0,IF(ScheduleCompile!B640="On",1,IF(ISNUMBER(ScheduleCompile!B640),ScheduleCompile!B640/1,IF(ISTEXT(ScheduleCompile!B640),IF(OR(ISNUMBER(FIND("5F",ScheduleCompile!B640)),ISNUMBER(FIND("0F",ScheduleCompile!B640)),ISNUMBER(FIND("8F",ScheduleCompile!B640)),ISNUMBER(FIND("1F",ScheduleCompile!B640)),ISNUMBER(FIND("2F",ScheduleCompile!B640)),ISNUMBER(FIND("3F",ScheduleCompile!B640)),ISNUMBER(FIND("6F",ScheduleCompile!B640)),ISNUMBER(FIND("7F",ScheduleCompile!B640)),ISNUMBER(FIND("9F",ScheduleCompile!B640)),ISNUMBER(FIND("4F",ScheduleCompile!B640))),VALUE(LEFT(ScheduleCompile!B640,FIND("F",ScheduleCompile!B640)-1)),ScheduleCompile!B640)))))),"",IF(ScheduleCompile!B640="Off",0,IF(ScheduleCompile!B640="On",1,IF(ISNUMBER(ScheduleCompile!B640),ScheduleCompile!B640/1,IF(ISTEXT(ScheduleCompile!B640),IF(OR(ISNUMBER(FIND("5F",ScheduleCompile!B640)),ISNUMBER(FIND("0F",ScheduleCompile!B640)),ISNUMBER(FIND("8F",ScheduleCompile!B640)),ISNUMBER(FIND("1F",ScheduleCompile!B640)),ISNUMBER(FIND("2F",ScheduleCompile!B640)),ISNUMBER(FIND("3F",ScheduleCompile!B640)),ISNUMBER(FIND("6F",ScheduleCompile!B640)),ISNUMBER(FIND("7F",ScheduleCompile!B640)),ISNUMBER(FIND("9F",ScheduleCompile!B640)),ISNUMBER(FIND("4F",ScheduleCompile!B640))),VALUE(LEFT(ScheduleCompile!B640,FIND("F",ScheduleCompile!B640)-1)),ScheduleCompile!B640)))))))</f>
        <v>57.6</v>
      </c>
      <c r="H647" s="1">
        <f>IF(AND(ISERROR(IF(ScheduleCompile!C640="Off",0,IF(ScheduleCompile!C640="On",1,IF(ISNUMBER(ScheduleCompile!C640),ScheduleCompile!C640/1,IF(ISTEXT(ScheduleCompile!C640),IF(OR(ISNUMBER(FIND("5F",ScheduleCompile!C640)),ISNUMBER(FIND("0F",ScheduleCompile!C640)),ISNUMBER(FIND("8F",ScheduleCompile!C640)),ISNUMBER(FIND("1F",ScheduleCompile!C640)),ISNUMBER(FIND("2F",ScheduleCompile!C640)),ISNUMBER(FIND("3F",ScheduleCompile!C640)),ISNUMBER(FIND("6F",ScheduleCompile!C640)),ISNUMBER(FIND("7F",ScheduleCompile!C640)),ISNUMBER(FIND("9F",ScheduleCompile!C640)),ISNUMBER(FIND("4F",ScheduleCompile!C640))),VALUE(LEFT(ScheduleCompile!C640,FIND("F",ScheduleCompile!C640)-1)),ScheduleCompile!C640)))))),ISTEXT(ScheduleCompile!#REF!)),"ENDTABLE",IF(ISERROR(IF(ScheduleCompile!C640="Off",0,IF(ScheduleCompile!C640="On",1,IF(ISNUMBER(ScheduleCompile!C640),ScheduleCompile!C640/1,IF(ISTEXT(ScheduleCompile!C640),IF(OR(ISNUMBER(FIND("5F",ScheduleCompile!C640)),ISNUMBER(FIND("0F",ScheduleCompile!C640)),ISNUMBER(FIND("8F",ScheduleCompile!C640)),ISNUMBER(FIND("1F",ScheduleCompile!C640)),ISNUMBER(FIND("2F",ScheduleCompile!C640)),ISNUMBER(FIND("3F",ScheduleCompile!C640)),ISNUMBER(FIND("6F",ScheduleCompile!C640)),ISNUMBER(FIND("7F",ScheduleCompile!C640)),ISNUMBER(FIND("9F",ScheduleCompile!C640)),ISNUMBER(FIND("4F",ScheduleCompile!C640))),VALUE(LEFT(ScheduleCompile!C640,FIND("F",ScheduleCompile!C640)-1)),ScheduleCompile!C640)))))),"",IF(ScheduleCompile!C640="Off",0,IF(ScheduleCompile!C640="On",1,IF(ISNUMBER(ScheduleCompile!C640),ScheduleCompile!C640/1,IF(ISTEXT(ScheduleCompile!C640),IF(OR(ISNUMBER(FIND("5F",ScheduleCompile!C640)),ISNUMBER(FIND("0F",ScheduleCompile!C640)),ISNUMBER(FIND("8F",ScheduleCompile!C640)),ISNUMBER(FIND("1F",ScheduleCompile!C640)),ISNUMBER(FIND("2F",ScheduleCompile!C640)),ISNUMBER(FIND("3F",ScheduleCompile!C640)),ISNUMBER(FIND("6F",ScheduleCompile!C640)),ISNUMBER(FIND("7F",ScheduleCompile!C640)),ISNUMBER(FIND("9F",ScheduleCompile!C640)),ISNUMBER(FIND("4F",ScheduleCompile!C640))),VALUE(LEFT(ScheduleCompile!C640,FIND("F",ScheduleCompile!C640)-1)),ScheduleCompile!C640)))))))</f>
        <v>57.6</v>
      </c>
      <c r="I647" s="1">
        <f>IF(AND(ISERROR(IF(ScheduleCompile!D640="Off",0,IF(ScheduleCompile!D640="On",1,IF(ISNUMBER(ScheduleCompile!D640),ScheduleCompile!D640/1,IF(ISTEXT(ScheduleCompile!D640),IF(OR(ISNUMBER(FIND("5F",ScheduleCompile!D640)),ISNUMBER(FIND("0F",ScheduleCompile!D640)),ISNUMBER(FIND("8F",ScheduleCompile!D640)),ISNUMBER(FIND("1F",ScheduleCompile!D640)),ISNUMBER(FIND("2F",ScheduleCompile!D640)),ISNUMBER(FIND("3F",ScheduleCompile!D640)),ISNUMBER(FIND("6F",ScheduleCompile!D640)),ISNUMBER(FIND("7F",ScheduleCompile!D640)),ISNUMBER(FIND("9F",ScheduleCompile!D640)),ISNUMBER(FIND("4F",ScheduleCompile!D640))),VALUE(LEFT(ScheduleCompile!D640,FIND("F",ScheduleCompile!D640)-1)),ScheduleCompile!D640)))))),ISTEXT(ScheduleCompile!#REF!)),"ENDTABLE",IF(ISERROR(IF(ScheduleCompile!D640="Off",0,IF(ScheduleCompile!D640="On",1,IF(ISNUMBER(ScheduleCompile!D640),ScheduleCompile!D640/1,IF(ISTEXT(ScheduleCompile!D640),IF(OR(ISNUMBER(FIND("5F",ScheduleCompile!D640)),ISNUMBER(FIND("0F",ScheduleCompile!D640)),ISNUMBER(FIND("8F",ScheduleCompile!D640)),ISNUMBER(FIND("1F",ScheduleCompile!D640)),ISNUMBER(FIND("2F",ScheduleCompile!D640)),ISNUMBER(FIND("3F",ScheduleCompile!D640)),ISNUMBER(FIND("6F",ScheduleCompile!D640)),ISNUMBER(FIND("7F",ScheduleCompile!D640)),ISNUMBER(FIND("9F",ScheduleCompile!D640)),ISNUMBER(FIND("4F",ScheduleCompile!D640))),VALUE(LEFT(ScheduleCompile!D640,FIND("F",ScheduleCompile!D640)-1)),ScheduleCompile!D640)))))),"",IF(ScheduleCompile!D640="Off",0,IF(ScheduleCompile!D640="On",1,IF(ISNUMBER(ScheduleCompile!D640),ScheduleCompile!D640/1,IF(ISTEXT(ScheduleCompile!D640),IF(OR(ISNUMBER(FIND("5F",ScheduleCompile!D640)),ISNUMBER(FIND("0F",ScheduleCompile!D640)),ISNUMBER(FIND("8F",ScheduleCompile!D640)),ISNUMBER(FIND("1F",ScheduleCompile!D640)),ISNUMBER(FIND("2F",ScheduleCompile!D640)),ISNUMBER(FIND("3F",ScheduleCompile!D640)),ISNUMBER(FIND("6F",ScheduleCompile!D640)),ISNUMBER(FIND("7F",ScheduleCompile!D640)),ISNUMBER(FIND("9F",ScheduleCompile!D640)),ISNUMBER(FIND("4F",ScheduleCompile!D640))),VALUE(LEFT(ScheduleCompile!D640,FIND("F",ScheduleCompile!D640)-1)),ScheduleCompile!D640)))))))</f>
        <v>57.6</v>
      </c>
      <c r="J647" s="1">
        <f>IF(AND(ISERROR(IF(ScheduleCompile!E640="Off",0,IF(ScheduleCompile!E640="On",1,IF(ISNUMBER(ScheduleCompile!E640),ScheduleCompile!E640/1,IF(ISTEXT(ScheduleCompile!E640),IF(OR(ISNUMBER(FIND("5F",ScheduleCompile!E640)),ISNUMBER(FIND("0F",ScheduleCompile!E640)),ISNUMBER(FIND("8F",ScheduleCompile!E640)),ISNUMBER(FIND("1F",ScheduleCompile!E640)),ISNUMBER(FIND("2F",ScheduleCompile!E640)),ISNUMBER(FIND("3F",ScheduleCompile!E640)),ISNUMBER(FIND("6F",ScheduleCompile!E640)),ISNUMBER(FIND("7F",ScheduleCompile!E640)),ISNUMBER(FIND("9F",ScheduleCompile!E640)),ISNUMBER(FIND("4F",ScheduleCompile!E640))),VALUE(LEFT(ScheduleCompile!E640,FIND("F",ScheduleCompile!E640)-1)),ScheduleCompile!E640)))))),ISTEXT(ScheduleCompile!#REF!)),"ENDTABLE",IF(ISERROR(IF(ScheduleCompile!E640="Off",0,IF(ScheduleCompile!E640="On",1,IF(ISNUMBER(ScheduleCompile!E640),ScheduleCompile!E640/1,IF(ISTEXT(ScheduleCompile!E640),IF(OR(ISNUMBER(FIND("5F",ScheduleCompile!E640)),ISNUMBER(FIND("0F",ScheduleCompile!E640)),ISNUMBER(FIND("8F",ScheduleCompile!E640)),ISNUMBER(FIND("1F",ScheduleCompile!E640)),ISNUMBER(FIND("2F",ScheduleCompile!E640)),ISNUMBER(FIND("3F",ScheduleCompile!E640)),ISNUMBER(FIND("6F",ScheduleCompile!E640)),ISNUMBER(FIND("7F",ScheduleCompile!E640)),ISNUMBER(FIND("9F",ScheduleCompile!E640)),ISNUMBER(FIND("4F",ScheduleCompile!E640))),VALUE(LEFT(ScheduleCompile!E640,FIND("F",ScheduleCompile!E640)-1)),ScheduleCompile!E640)))))),"",IF(ScheduleCompile!E640="Off",0,IF(ScheduleCompile!E640="On",1,IF(ISNUMBER(ScheduleCompile!E640),ScheduleCompile!E640/1,IF(ISTEXT(ScheduleCompile!E640),IF(OR(ISNUMBER(FIND("5F",ScheduleCompile!E640)),ISNUMBER(FIND("0F",ScheduleCompile!E640)),ISNUMBER(FIND("8F",ScheduleCompile!E640)),ISNUMBER(FIND("1F",ScheduleCompile!E640)),ISNUMBER(FIND("2F",ScheduleCompile!E640)),ISNUMBER(FIND("3F",ScheduleCompile!E640)),ISNUMBER(FIND("6F",ScheduleCompile!E640)),ISNUMBER(FIND("7F",ScheduleCompile!E640)),ISNUMBER(FIND("9F",ScheduleCompile!E640)),ISNUMBER(FIND("4F",ScheduleCompile!E640))),VALUE(LEFT(ScheduleCompile!E640,FIND("F",ScheduleCompile!E640)-1)),ScheduleCompile!E640)))))))</f>
        <v>57.6</v>
      </c>
      <c r="K647" s="1">
        <f>IF(AND(ISERROR(IF(ScheduleCompile!F640="Off",0,IF(ScheduleCompile!F640="On",1,IF(ISNUMBER(ScheduleCompile!F640),ScheduleCompile!F640/1,IF(ISTEXT(ScheduleCompile!F640),IF(OR(ISNUMBER(FIND("5F",ScheduleCompile!F640)),ISNUMBER(FIND("0F",ScheduleCompile!F640)),ISNUMBER(FIND("8F",ScheduleCompile!F640)),ISNUMBER(FIND("1F",ScheduleCompile!F640)),ISNUMBER(FIND("2F",ScheduleCompile!F640)),ISNUMBER(FIND("3F",ScheduleCompile!F640)),ISNUMBER(FIND("6F",ScheduleCompile!F640)),ISNUMBER(FIND("7F",ScheduleCompile!F640)),ISNUMBER(FIND("9F",ScheduleCompile!F640)),ISNUMBER(FIND("4F",ScheduleCompile!F640))),VALUE(LEFT(ScheduleCompile!F640,FIND("F",ScheduleCompile!F640)-1)),ScheduleCompile!F640)))))),ISTEXT(ScheduleCompile!#REF!)),"ENDTABLE",IF(ISERROR(IF(ScheduleCompile!F640="Off",0,IF(ScheduleCompile!F640="On",1,IF(ISNUMBER(ScheduleCompile!F640),ScheduleCompile!F640/1,IF(ISTEXT(ScheduleCompile!F640),IF(OR(ISNUMBER(FIND("5F",ScheduleCompile!F640)),ISNUMBER(FIND("0F",ScheduleCompile!F640)),ISNUMBER(FIND("8F",ScheduleCompile!F640)),ISNUMBER(FIND("1F",ScheduleCompile!F640)),ISNUMBER(FIND("2F",ScheduleCompile!F640)),ISNUMBER(FIND("3F",ScheduleCompile!F640)),ISNUMBER(FIND("6F",ScheduleCompile!F640)),ISNUMBER(FIND("7F",ScheduleCompile!F640)),ISNUMBER(FIND("9F",ScheduleCompile!F640)),ISNUMBER(FIND("4F",ScheduleCompile!F640))),VALUE(LEFT(ScheduleCompile!F640,FIND("F",ScheduleCompile!F640)-1)),ScheduleCompile!F640)))))),"",IF(ScheduleCompile!F640="Off",0,IF(ScheduleCompile!F640="On",1,IF(ISNUMBER(ScheduleCompile!F640),ScheduleCompile!F640/1,IF(ISTEXT(ScheduleCompile!F640),IF(OR(ISNUMBER(FIND("5F",ScheduleCompile!F640)),ISNUMBER(FIND("0F",ScheduleCompile!F640)),ISNUMBER(FIND("8F",ScheduleCompile!F640)),ISNUMBER(FIND("1F",ScheduleCompile!F640)),ISNUMBER(FIND("2F",ScheduleCompile!F640)),ISNUMBER(FIND("3F",ScheduleCompile!F640)),ISNUMBER(FIND("6F",ScheduleCompile!F640)),ISNUMBER(FIND("7F",ScheduleCompile!F640)),ISNUMBER(FIND("9F",ScheduleCompile!F640)),ISNUMBER(FIND("4F",ScheduleCompile!F640))),VALUE(LEFT(ScheduleCompile!F640,FIND("F",ScheduleCompile!F640)-1)),ScheduleCompile!F640)))))))</f>
        <v>57.6</v>
      </c>
      <c r="L647" s="1">
        <f>IF(AND(ISERROR(IF(ScheduleCompile!G640="Off",0,IF(ScheduleCompile!G640="On",1,IF(ISNUMBER(ScheduleCompile!G640),ScheduleCompile!G640/1,IF(ISTEXT(ScheduleCompile!G640),IF(OR(ISNUMBER(FIND("5F",ScheduleCompile!G640)),ISNUMBER(FIND("0F",ScheduleCompile!G640)),ISNUMBER(FIND("8F",ScheduleCompile!G640)),ISNUMBER(FIND("1F",ScheduleCompile!G640)),ISNUMBER(FIND("2F",ScheduleCompile!G640)),ISNUMBER(FIND("3F",ScheduleCompile!G640)),ISNUMBER(FIND("6F",ScheduleCompile!G640)),ISNUMBER(FIND("7F",ScheduleCompile!G640)),ISNUMBER(FIND("9F",ScheduleCompile!G640)),ISNUMBER(FIND("4F",ScheduleCompile!G640))),VALUE(LEFT(ScheduleCompile!G640,FIND("F",ScheduleCompile!G640)-1)),ScheduleCompile!G640)))))),ISTEXT(ScheduleCompile!#REF!)),"ENDTABLE",IF(ISERROR(IF(ScheduleCompile!G640="Off",0,IF(ScheduleCompile!G640="On",1,IF(ISNUMBER(ScheduleCompile!G640),ScheduleCompile!G640/1,IF(ISTEXT(ScheduleCompile!G640),IF(OR(ISNUMBER(FIND("5F",ScheduleCompile!G640)),ISNUMBER(FIND("0F",ScheduleCompile!G640)),ISNUMBER(FIND("8F",ScheduleCompile!G640)),ISNUMBER(FIND("1F",ScheduleCompile!G640)),ISNUMBER(FIND("2F",ScheduleCompile!G640)),ISNUMBER(FIND("3F",ScheduleCompile!G640)),ISNUMBER(FIND("6F",ScheduleCompile!G640)),ISNUMBER(FIND("7F",ScheduleCompile!G640)),ISNUMBER(FIND("9F",ScheduleCompile!G640)),ISNUMBER(FIND("4F",ScheduleCompile!G640))),VALUE(LEFT(ScheduleCompile!G640,FIND("F",ScheduleCompile!G640)-1)),ScheduleCompile!G640)))))),"",IF(ScheduleCompile!G640="Off",0,IF(ScheduleCompile!G640="On",1,IF(ISNUMBER(ScheduleCompile!G640),ScheduleCompile!G640/1,IF(ISTEXT(ScheduleCompile!G640),IF(OR(ISNUMBER(FIND("5F",ScheduleCompile!G640)),ISNUMBER(FIND("0F",ScheduleCompile!G640)),ISNUMBER(FIND("8F",ScheduleCompile!G640)),ISNUMBER(FIND("1F",ScheduleCompile!G640)),ISNUMBER(FIND("2F",ScheduleCompile!G640)),ISNUMBER(FIND("3F",ScheduleCompile!G640)),ISNUMBER(FIND("6F",ScheduleCompile!G640)),ISNUMBER(FIND("7F",ScheduleCompile!G640)),ISNUMBER(FIND("9F",ScheduleCompile!G640)),ISNUMBER(FIND("4F",ScheduleCompile!G640))),VALUE(LEFT(ScheduleCompile!G640,FIND("F",ScheduleCompile!G640)-1)),ScheduleCompile!G640)))))))</f>
        <v>57.6</v>
      </c>
      <c r="M647" s="1">
        <f>IF(AND(ISERROR(IF(ScheduleCompile!H640="Off",0,IF(ScheduleCompile!H640="On",1,IF(ISNUMBER(ScheduleCompile!H640),ScheduleCompile!H640/1,IF(ISTEXT(ScheduleCompile!H640),IF(OR(ISNUMBER(FIND("5F",ScheduleCompile!H640)),ISNUMBER(FIND("0F",ScheduleCompile!H640)),ISNUMBER(FIND("8F",ScheduleCompile!H640)),ISNUMBER(FIND("1F",ScheduleCompile!H640)),ISNUMBER(FIND("2F",ScheduleCompile!H640)),ISNUMBER(FIND("3F",ScheduleCompile!H640)),ISNUMBER(FIND("6F",ScheduleCompile!H640)),ISNUMBER(FIND("7F",ScheduleCompile!H640)),ISNUMBER(FIND("9F",ScheduleCompile!H640)),ISNUMBER(FIND("4F",ScheduleCompile!H640))),VALUE(LEFT(ScheduleCompile!H640,FIND("F",ScheduleCompile!H640)-1)),ScheduleCompile!H640)))))),ISTEXT(ScheduleCompile!#REF!)),"ENDTABLE",IF(ISERROR(IF(ScheduleCompile!H640="Off",0,IF(ScheduleCompile!H640="On",1,IF(ISNUMBER(ScheduleCompile!H640),ScheduleCompile!H640/1,IF(ISTEXT(ScheduleCompile!H640),IF(OR(ISNUMBER(FIND("5F",ScheduleCompile!H640)),ISNUMBER(FIND("0F",ScheduleCompile!H640)),ISNUMBER(FIND("8F",ScheduleCompile!H640)),ISNUMBER(FIND("1F",ScheduleCompile!H640)),ISNUMBER(FIND("2F",ScheduleCompile!H640)),ISNUMBER(FIND("3F",ScheduleCompile!H640)),ISNUMBER(FIND("6F",ScheduleCompile!H640)),ISNUMBER(FIND("7F",ScheduleCompile!H640)),ISNUMBER(FIND("9F",ScheduleCompile!H640)),ISNUMBER(FIND("4F",ScheduleCompile!H640))),VALUE(LEFT(ScheduleCompile!H640,FIND("F",ScheduleCompile!H640)-1)),ScheduleCompile!H640)))))),"",IF(ScheduleCompile!H640="Off",0,IF(ScheduleCompile!H640="On",1,IF(ISNUMBER(ScheduleCompile!H640),ScheduleCompile!H640/1,IF(ISTEXT(ScheduleCompile!H640),IF(OR(ISNUMBER(FIND("5F",ScheduleCompile!H640)),ISNUMBER(FIND("0F",ScheduleCompile!H640)),ISNUMBER(FIND("8F",ScheduleCompile!H640)),ISNUMBER(FIND("1F",ScheduleCompile!H640)),ISNUMBER(FIND("2F",ScheduleCompile!H640)),ISNUMBER(FIND("3F",ScheduleCompile!H640)),ISNUMBER(FIND("6F",ScheduleCompile!H640)),ISNUMBER(FIND("7F",ScheduleCompile!H640)),ISNUMBER(FIND("9F",ScheduleCompile!H640)),ISNUMBER(FIND("4F",ScheduleCompile!H640))),VALUE(LEFT(ScheduleCompile!H640,FIND("F",ScheduleCompile!H640)-1)),ScheduleCompile!H640)))))))</f>
        <v>57.6</v>
      </c>
      <c r="N647" s="1">
        <f>IF(AND(ISERROR(IF(ScheduleCompile!I640="Off",0,IF(ScheduleCompile!I640="On",1,IF(ISNUMBER(ScheduleCompile!I640),ScheduleCompile!I640/1,IF(ISTEXT(ScheduleCompile!I640),IF(OR(ISNUMBER(FIND("5F",ScheduleCompile!I640)),ISNUMBER(FIND("0F",ScheduleCompile!I640)),ISNUMBER(FIND("8F",ScheduleCompile!I640)),ISNUMBER(FIND("1F",ScheduleCompile!I640)),ISNUMBER(FIND("2F",ScheduleCompile!I640)),ISNUMBER(FIND("3F",ScheduleCompile!I640)),ISNUMBER(FIND("6F",ScheduleCompile!I640)),ISNUMBER(FIND("7F",ScheduleCompile!I640)),ISNUMBER(FIND("9F",ScheduleCompile!I640)),ISNUMBER(FIND("4F",ScheduleCompile!I640))),VALUE(LEFT(ScheduleCompile!I640,FIND("F",ScheduleCompile!I640)-1)),ScheduleCompile!I640)))))),ISTEXT(ScheduleCompile!#REF!)),"ENDTABLE",IF(ISERROR(IF(ScheduleCompile!I640="Off",0,IF(ScheduleCompile!I640="On",1,IF(ISNUMBER(ScheduleCompile!I640),ScheduleCompile!I640/1,IF(ISTEXT(ScheduleCompile!I640),IF(OR(ISNUMBER(FIND("5F",ScheduleCompile!I640)),ISNUMBER(FIND("0F",ScheduleCompile!I640)),ISNUMBER(FIND("8F",ScheduleCompile!I640)),ISNUMBER(FIND("1F",ScheduleCompile!I640)),ISNUMBER(FIND("2F",ScheduleCompile!I640)),ISNUMBER(FIND("3F",ScheduleCompile!I640)),ISNUMBER(FIND("6F",ScheduleCompile!I640)),ISNUMBER(FIND("7F",ScheduleCompile!I640)),ISNUMBER(FIND("9F",ScheduleCompile!I640)),ISNUMBER(FIND("4F",ScheduleCompile!I640))),VALUE(LEFT(ScheduleCompile!I640,FIND("F",ScheduleCompile!I640)-1)),ScheduleCompile!I640)))))),"",IF(ScheduleCompile!I640="Off",0,IF(ScheduleCompile!I640="On",1,IF(ISNUMBER(ScheduleCompile!I640),ScheduleCompile!I640/1,IF(ISTEXT(ScheduleCompile!I640),IF(OR(ISNUMBER(FIND("5F",ScheduleCompile!I640)),ISNUMBER(FIND("0F",ScheduleCompile!I640)),ISNUMBER(FIND("8F",ScheduleCompile!I640)),ISNUMBER(FIND("1F",ScheduleCompile!I640)),ISNUMBER(FIND("2F",ScheduleCompile!I640)),ISNUMBER(FIND("3F",ScheduleCompile!I640)),ISNUMBER(FIND("6F",ScheduleCompile!I640)),ISNUMBER(FIND("7F",ScheduleCompile!I640)),ISNUMBER(FIND("9F",ScheduleCompile!I640)),ISNUMBER(FIND("4F",ScheduleCompile!I640))),VALUE(LEFT(ScheduleCompile!I640,FIND("F",ScheduleCompile!I640)-1)),ScheduleCompile!I640)))))))</f>
        <v>57.6</v>
      </c>
      <c r="O647" s="1">
        <f>IF(AND(ISERROR(IF(ScheduleCompile!J640="Off",0,IF(ScheduleCompile!J640="On",1,IF(ISNUMBER(ScheduleCompile!J640),ScheduleCompile!J640/1,IF(ISTEXT(ScheduleCompile!J640),IF(OR(ISNUMBER(FIND("5F",ScheduleCompile!J640)),ISNUMBER(FIND("0F",ScheduleCompile!J640)),ISNUMBER(FIND("8F",ScheduleCompile!J640)),ISNUMBER(FIND("1F",ScheduleCompile!J640)),ISNUMBER(FIND("2F",ScheduleCompile!J640)),ISNUMBER(FIND("3F",ScheduleCompile!J640)),ISNUMBER(FIND("6F",ScheduleCompile!J640)),ISNUMBER(FIND("7F",ScheduleCompile!J640)),ISNUMBER(FIND("9F",ScheduleCompile!J640)),ISNUMBER(FIND("4F",ScheduleCompile!J640))),VALUE(LEFT(ScheduleCompile!J640,FIND("F",ScheduleCompile!J640)-1)),ScheduleCompile!J640)))))),ISTEXT(ScheduleCompile!#REF!)),"ENDTABLE",IF(ISERROR(IF(ScheduleCompile!J640="Off",0,IF(ScheduleCompile!J640="On",1,IF(ISNUMBER(ScheduleCompile!J640),ScheduleCompile!J640/1,IF(ISTEXT(ScheduleCompile!J640),IF(OR(ISNUMBER(FIND("5F",ScheduleCompile!J640)),ISNUMBER(FIND("0F",ScheduleCompile!J640)),ISNUMBER(FIND("8F",ScheduleCompile!J640)),ISNUMBER(FIND("1F",ScheduleCompile!J640)),ISNUMBER(FIND("2F",ScheduleCompile!J640)),ISNUMBER(FIND("3F",ScheduleCompile!J640)),ISNUMBER(FIND("6F",ScheduleCompile!J640)),ISNUMBER(FIND("7F",ScheduleCompile!J640)),ISNUMBER(FIND("9F",ScheduleCompile!J640)),ISNUMBER(FIND("4F",ScheduleCompile!J640))),VALUE(LEFT(ScheduleCompile!J640,FIND("F",ScheduleCompile!J640)-1)),ScheduleCompile!J640)))))),"",IF(ScheduleCompile!J640="Off",0,IF(ScheduleCompile!J640="On",1,IF(ISNUMBER(ScheduleCompile!J640),ScheduleCompile!J640/1,IF(ISTEXT(ScheduleCompile!J640),IF(OR(ISNUMBER(FIND("5F",ScheduleCompile!J640)),ISNUMBER(FIND("0F",ScheduleCompile!J640)),ISNUMBER(FIND("8F",ScheduleCompile!J640)),ISNUMBER(FIND("1F",ScheduleCompile!J640)),ISNUMBER(FIND("2F",ScheduleCompile!J640)),ISNUMBER(FIND("3F",ScheduleCompile!J640)),ISNUMBER(FIND("6F",ScheduleCompile!J640)),ISNUMBER(FIND("7F",ScheduleCompile!J640)),ISNUMBER(FIND("9F",ScheduleCompile!J640)),ISNUMBER(FIND("4F",ScheduleCompile!J640))),VALUE(LEFT(ScheduleCompile!J640,FIND("F",ScheduleCompile!J640)-1)),ScheduleCompile!J640)))))))</f>
        <v>57.6</v>
      </c>
      <c r="P647" s="1">
        <f>IF(AND(ISERROR(IF(ScheduleCompile!K640="Off",0,IF(ScheduleCompile!K640="On",1,IF(ISNUMBER(ScheduleCompile!K640),ScheduleCompile!K640/1,IF(ISTEXT(ScheduleCompile!K640),IF(OR(ISNUMBER(FIND("5F",ScheduleCompile!K640)),ISNUMBER(FIND("0F",ScheduleCompile!K640)),ISNUMBER(FIND("8F",ScheduleCompile!K640)),ISNUMBER(FIND("1F",ScheduleCompile!K640)),ISNUMBER(FIND("2F",ScheduleCompile!K640)),ISNUMBER(FIND("3F",ScheduleCompile!K640)),ISNUMBER(FIND("6F",ScheduleCompile!K640)),ISNUMBER(FIND("7F",ScheduleCompile!K640)),ISNUMBER(FIND("9F",ScheduleCompile!K640)),ISNUMBER(FIND("4F",ScheduleCompile!K640))),VALUE(LEFT(ScheduleCompile!K640,FIND("F",ScheduleCompile!K640)-1)),ScheduleCompile!K640)))))),ISTEXT(ScheduleCompile!#REF!)),"ENDTABLE",IF(ISERROR(IF(ScheduleCompile!K640="Off",0,IF(ScheduleCompile!K640="On",1,IF(ISNUMBER(ScheduleCompile!K640),ScheduleCompile!K640/1,IF(ISTEXT(ScheduleCompile!K640),IF(OR(ISNUMBER(FIND("5F",ScheduleCompile!K640)),ISNUMBER(FIND("0F",ScheduleCompile!K640)),ISNUMBER(FIND("8F",ScheduleCompile!K640)),ISNUMBER(FIND("1F",ScheduleCompile!K640)),ISNUMBER(FIND("2F",ScheduleCompile!K640)),ISNUMBER(FIND("3F",ScheduleCompile!K640)),ISNUMBER(FIND("6F",ScheduleCompile!K640)),ISNUMBER(FIND("7F",ScheduleCompile!K640)),ISNUMBER(FIND("9F",ScheduleCompile!K640)),ISNUMBER(FIND("4F",ScheduleCompile!K640))),VALUE(LEFT(ScheduleCompile!K640,FIND("F",ScheduleCompile!K640)-1)),ScheduleCompile!K640)))))),"",IF(ScheduleCompile!K640="Off",0,IF(ScheduleCompile!K640="On",1,IF(ISNUMBER(ScheduleCompile!K640),ScheduleCompile!K640/1,IF(ISTEXT(ScheduleCompile!K640),IF(OR(ISNUMBER(FIND("5F",ScheduleCompile!K640)),ISNUMBER(FIND("0F",ScheduleCompile!K640)),ISNUMBER(FIND("8F",ScheduleCompile!K640)),ISNUMBER(FIND("1F",ScheduleCompile!K640)),ISNUMBER(FIND("2F",ScheduleCompile!K640)),ISNUMBER(FIND("3F",ScheduleCompile!K640)),ISNUMBER(FIND("6F",ScheduleCompile!K640)),ISNUMBER(FIND("7F",ScheduleCompile!K640)),ISNUMBER(FIND("9F",ScheduleCompile!K640)),ISNUMBER(FIND("4F",ScheduleCompile!K640))),VALUE(LEFT(ScheduleCompile!K640,FIND("F",ScheduleCompile!K640)-1)),ScheduleCompile!K640)))))))</f>
        <v>57.6</v>
      </c>
      <c r="Q647" s="1">
        <f>IF(AND(ISERROR(IF(ScheduleCompile!L640="Off",0,IF(ScheduleCompile!L640="On",1,IF(ISNUMBER(ScheduleCompile!L640),ScheduleCompile!L640/1,IF(ISTEXT(ScheduleCompile!L640),IF(OR(ISNUMBER(FIND("5F",ScheduleCompile!L640)),ISNUMBER(FIND("0F",ScheduleCompile!L640)),ISNUMBER(FIND("8F",ScheduleCompile!L640)),ISNUMBER(FIND("1F",ScheduleCompile!L640)),ISNUMBER(FIND("2F",ScheduleCompile!L640)),ISNUMBER(FIND("3F",ScheduleCompile!L640)),ISNUMBER(FIND("6F",ScheduleCompile!L640)),ISNUMBER(FIND("7F",ScheduleCompile!L640)),ISNUMBER(FIND("9F",ScheduleCompile!L640)),ISNUMBER(FIND("4F",ScheduleCompile!L640))),VALUE(LEFT(ScheduleCompile!L640,FIND("F",ScheduleCompile!L640)-1)),ScheduleCompile!L640)))))),ISTEXT(ScheduleCompile!#REF!)),"ENDTABLE",IF(ISERROR(IF(ScheduleCompile!L640="Off",0,IF(ScheduleCompile!L640="On",1,IF(ISNUMBER(ScheduleCompile!L640),ScheduleCompile!L640/1,IF(ISTEXT(ScheduleCompile!L640),IF(OR(ISNUMBER(FIND("5F",ScheduleCompile!L640)),ISNUMBER(FIND("0F",ScheduleCompile!L640)),ISNUMBER(FIND("8F",ScheduleCompile!L640)),ISNUMBER(FIND("1F",ScheduleCompile!L640)),ISNUMBER(FIND("2F",ScheduleCompile!L640)),ISNUMBER(FIND("3F",ScheduleCompile!L640)),ISNUMBER(FIND("6F",ScheduleCompile!L640)),ISNUMBER(FIND("7F",ScheduleCompile!L640)),ISNUMBER(FIND("9F",ScheduleCompile!L640)),ISNUMBER(FIND("4F",ScheduleCompile!L640))),VALUE(LEFT(ScheduleCompile!L640,FIND("F",ScheduleCompile!L640)-1)),ScheduleCompile!L640)))))),"",IF(ScheduleCompile!L640="Off",0,IF(ScheduleCompile!L640="On",1,IF(ISNUMBER(ScheduleCompile!L640),ScheduleCompile!L640/1,IF(ISTEXT(ScheduleCompile!L640),IF(OR(ISNUMBER(FIND("5F",ScheduleCompile!L640)),ISNUMBER(FIND("0F",ScheduleCompile!L640)),ISNUMBER(FIND("8F",ScheduleCompile!L640)),ISNUMBER(FIND("1F",ScheduleCompile!L640)),ISNUMBER(FIND("2F",ScheduleCompile!L640)),ISNUMBER(FIND("3F",ScheduleCompile!L640)),ISNUMBER(FIND("6F",ScheduleCompile!L640)),ISNUMBER(FIND("7F",ScheduleCompile!L640)),ISNUMBER(FIND("9F",ScheduleCompile!L640)),ISNUMBER(FIND("4F",ScheduleCompile!L640))),VALUE(LEFT(ScheduleCompile!L640,FIND("F",ScheduleCompile!L640)-1)),ScheduleCompile!L640)))))))</f>
        <v>57.6</v>
      </c>
      <c r="R647" s="1">
        <f>IF(AND(ISERROR(IF(ScheduleCompile!M640="Off",0,IF(ScheduleCompile!M640="On",1,IF(ISNUMBER(ScheduleCompile!M640),ScheduleCompile!M640/1,IF(ISTEXT(ScheduleCompile!M640),IF(OR(ISNUMBER(FIND("5F",ScheduleCompile!M640)),ISNUMBER(FIND("0F",ScheduleCompile!M640)),ISNUMBER(FIND("8F",ScheduleCompile!M640)),ISNUMBER(FIND("1F",ScheduleCompile!M640)),ISNUMBER(FIND("2F",ScheduleCompile!M640)),ISNUMBER(FIND("3F",ScheduleCompile!M640)),ISNUMBER(FIND("6F",ScheduleCompile!M640)),ISNUMBER(FIND("7F",ScheduleCompile!M640)),ISNUMBER(FIND("9F",ScheduleCompile!M640)),ISNUMBER(FIND("4F",ScheduleCompile!M640))),VALUE(LEFT(ScheduleCompile!M640,FIND("F",ScheduleCompile!M640)-1)),ScheduleCompile!M640)))))),ISTEXT(ScheduleCompile!#REF!)),"ENDTABLE",IF(ISERROR(IF(ScheduleCompile!M640="Off",0,IF(ScheduleCompile!M640="On",1,IF(ISNUMBER(ScheduleCompile!M640),ScheduleCompile!M640/1,IF(ISTEXT(ScheduleCompile!M640),IF(OR(ISNUMBER(FIND("5F",ScheduleCompile!M640)),ISNUMBER(FIND("0F",ScheduleCompile!M640)),ISNUMBER(FIND("8F",ScheduleCompile!M640)),ISNUMBER(FIND("1F",ScheduleCompile!M640)),ISNUMBER(FIND("2F",ScheduleCompile!M640)),ISNUMBER(FIND("3F",ScheduleCompile!M640)),ISNUMBER(FIND("6F",ScheduleCompile!M640)),ISNUMBER(FIND("7F",ScheduleCompile!M640)),ISNUMBER(FIND("9F",ScheduleCompile!M640)),ISNUMBER(FIND("4F",ScheduleCompile!M640))),VALUE(LEFT(ScheduleCompile!M640,FIND("F",ScheduleCompile!M640)-1)),ScheduleCompile!M640)))))),"",IF(ScheduleCompile!M640="Off",0,IF(ScheduleCompile!M640="On",1,IF(ISNUMBER(ScheduleCompile!M640),ScheduleCompile!M640/1,IF(ISTEXT(ScheduleCompile!M640),IF(OR(ISNUMBER(FIND("5F",ScheduleCompile!M640)),ISNUMBER(FIND("0F",ScheduleCompile!M640)),ISNUMBER(FIND("8F",ScheduleCompile!M640)),ISNUMBER(FIND("1F",ScheduleCompile!M640)),ISNUMBER(FIND("2F",ScheduleCompile!M640)),ISNUMBER(FIND("3F",ScheduleCompile!M640)),ISNUMBER(FIND("6F",ScheduleCompile!M640)),ISNUMBER(FIND("7F",ScheduleCompile!M640)),ISNUMBER(FIND("9F",ScheduleCompile!M640)),ISNUMBER(FIND("4F",ScheduleCompile!M640))),VALUE(LEFT(ScheduleCompile!M640,FIND("F",ScheduleCompile!M640)-1)),ScheduleCompile!M640)))))))</f>
        <v>57.6</v>
      </c>
      <c r="S647" s="1">
        <f>IF(AND(ISERROR(IF(ScheduleCompile!N640="Off",0,IF(ScheduleCompile!N640="On",1,IF(ISNUMBER(ScheduleCompile!N640),ScheduleCompile!N640/1,IF(ISTEXT(ScheduleCompile!N640),IF(OR(ISNUMBER(FIND("5F",ScheduleCompile!N640)),ISNUMBER(FIND("0F",ScheduleCompile!N640)),ISNUMBER(FIND("8F",ScheduleCompile!N640)),ISNUMBER(FIND("1F",ScheduleCompile!N640)),ISNUMBER(FIND("2F",ScheduleCompile!N640)),ISNUMBER(FIND("3F",ScheduleCompile!N640)),ISNUMBER(FIND("6F",ScheduleCompile!N640)),ISNUMBER(FIND("7F",ScheduleCompile!N640)),ISNUMBER(FIND("9F",ScheduleCompile!N640)),ISNUMBER(FIND("4F",ScheduleCompile!N640))),VALUE(LEFT(ScheduleCompile!N640,FIND("F",ScheduleCompile!N640)-1)),ScheduleCompile!N640)))))),ISTEXT(ScheduleCompile!#REF!)),"ENDTABLE",IF(ISERROR(IF(ScheduleCompile!N640="Off",0,IF(ScheduleCompile!N640="On",1,IF(ISNUMBER(ScheduleCompile!N640),ScheduleCompile!N640/1,IF(ISTEXT(ScheduleCompile!N640),IF(OR(ISNUMBER(FIND("5F",ScheduleCompile!N640)),ISNUMBER(FIND("0F",ScheduleCompile!N640)),ISNUMBER(FIND("8F",ScheduleCompile!N640)),ISNUMBER(FIND("1F",ScheduleCompile!N640)),ISNUMBER(FIND("2F",ScheduleCompile!N640)),ISNUMBER(FIND("3F",ScheduleCompile!N640)),ISNUMBER(FIND("6F",ScheduleCompile!N640)),ISNUMBER(FIND("7F",ScheduleCompile!N640)),ISNUMBER(FIND("9F",ScheduleCompile!N640)),ISNUMBER(FIND("4F",ScheduleCompile!N640))),VALUE(LEFT(ScheduleCompile!N640,FIND("F",ScheduleCompile!N640)-1)),ScheduleCompile!N640)))))),"",IF(ScheduleCompile!N640="Off",0,IF(ScheduleCompile!N640="On",1,IF(ISNUMBER(ScheduleCompile!N640),ScheduleCompile!N640/1,IF(ISTEXT(ScheduleCompile!N640),IF(OR(ISNUMBER(FIND("5F",ScheduleCompile!N640)),ISNUMBER(FIND("0F",ScheduleCompile!N640)),ISNUMBER(FIND("8F",ScheduleCompile!N640)),ISNUMBER(FIND("1F",ScheduleCompile!N640)),ISNUMBER(FIND("2F",ScheduleCompile!N640)),ISNUMBER(FIND("3F",ScheduleCompile!N640)),ISNUMBER(FIND("6F",ScheduleCompile!N640)),ISNUMBER(FIND("7F",ScheduleCompile!N640)),ISNUMBER(FIND("9F",ScheduleCompile!N640)),ISNUMBER(FIND("4F",ScheduleCompile!N640))),VALUE(LEFT(ScheduleCompile!N640,FIND("F",ScheduleCompile!N640)-1)),ScheduleCompile!N640)))))))</f>
        <v>57.6</v>
      </c>
      <c r="T647" s="1">
        <f>IF(AND(ISERROR(IF(ScheduleCompile!O640="Off",0,IF(ScheduleCompile!O640="On",1,IF(ISNUMBER(ScheduleCompile!O640),ScheduleCompile!O640/1,IF(ISTEXT(ScheduleCompile!O640),IF(OR(ISNUMBER(FIND("5F",ScheduleCompile!O640)),ISNUMBER(FIND("0F",ScheduleCompile!O640)),ISNUMBER(FIND("8F",ScheduleCompile!O640)),ISNUMBER(FIND("1F",ScheduleCompile!O640)),ISNUMBER(FIND("2F",ScheduleCompile!O640)),ISNUMBER(FIND("3F",ScheduleCompile!O640)),ISNUMBER(FIND("6F",ScheduleCompile!O640)),ISNUMBER(FIND("7F",ScheduleCompile!O640)),ISNUMBER(FIND("9F",ScheduleCompile!O640)),ISNUMBER(FIND("4F",ScheduleCompile!O640))),VALUE(LEFT(ScheduleCompile!O640,FIND("F",ScheduleCompile!O640)-1)),ScheduleCompile!O640)))))),ISTEXT(ScheduleCompile!#REF!)),"ENDTABLE",IF(ISERROR(IF(ScheduleCompile!O640="Off",0,IF(ScheduleCompile!O640="On",1,IF(ISNUMBER(ScheduleCompile!O640),ScheduleCompile!O640/1,IF(ISTEXT(ScheduleCompile!O640),IF(OR(ISNUMBER(FIND("5F",ScheduleCompile!O640)),ISNUMBER(FIND("0F",ScheduleCompile!O640)),ISNUMBER(FIND("8F",ScheduleCompile!O640)),ISNUMBER(FIND("1F",ScheduleCompile!O640)),ISNUMBER(FIND("2F",ScheduleCompile!O640)),ISNUMBER(FIND("3F",ScheduleCompile!O640)),ISNUMBER(FIND("6F",ScheduleCompile!O640)),ISNUMBER(FIND("7F",ScheduleCompile!O640)),ISNUMBER(FIND("9F",ScheduleCompile!O640)),ISNUMBER(FIND("4F",ScheduleCompile!O640))),VALUE(LEFT(ScheduleCompile!O640,FIND("F",ScheduleCompile!O640)-1)),ScheduleCompile!O640)))))),"",IF(ScheduleCompile!O640="Off",0,IF(ScheduleCompile!O640="On",1,IF(ISNUMBER(ScheduleCompile!O640),ScheduleCompile!O640/1,IF(ISTEXT(ScheduleCompile!O640),IF(OR(ISNUMBER(FIND("5F",ScheduleCompile!O640)),ISNUMBER(FIND("0F",ScheduleCompile!O640)),ISNUMBER(FIND("8F",ScheduleCompile!O640)),ISNUMBER(FIND("1F",ScheduleCompile!O640)),ISNUMBER(FIND("2F",ScheduleCompile!O640)),ISNUMBER(FIND("3F",ScheduleCompile!O640)),ISNUMBER(FIND("6F",ScheduleCompile!O640)),ISNUMBER(FIND("7F",ScheduleCompile!O640)),ISNUMBER(FIND("9F",ScheduleCompile!O640)),ISNUMBER(FIND("4F",ScheduleCompile!O640))),VALUE(LEFT(ScheduleCompile!O640,FIND("F",ScheduleCompile!O640)-1)),ScheduleCompile!O640)))))))</f>
        <v>57.6</v>
      </c>
      <c r="U647" s="1">
        <f>IF(AND(ISERROR(IF(ScheduleCompile!P640="Off",0,IF(ScheduleCompile!P640="On",1,IF(ISNUMBER(ScheduleCompile!P640),ScheduleCompile!P640/1,IF(ISTEXT(ScheduleCompile!P640),IF(OR(ISNUMBER(FIND("5F",ScheduleCompile!P640)),ISNUMBER(FIND("0F",ScheduleCompile!P640)),ISNUMBER(FIND("8F",ScheduleCompile!P640)),ISNUMBER(FIND("1F",ScheduleCompile!P640)),ISNUMBER(FIND("2F",ScheduleCompile!P640)),ISNUMBER(FIND("3F",ScheduleCompile!P640)),ISNUMBER(FIND("6F",ScheduleCompile!P640)),ISNUMBER(FIND("7F",ScheduleCompile!P640)),ISNUMBER(FIND("9F",ScheduleCompile!P640)),ISNUMBER(FIND("4F",ScheduleCompile!P640))),VALUE(LEFT(ScheduleCompile!P640,FIND("F",ScheduleCompile!P640)-1)),ScheduleCompile!P640)))))),ISTEXT(ScheduleCompile!#REF!)),"ENDTABLE",IF(ISERROR(IF(ScheduleCompile!P640="Off",0,IF(ScheduleCompile!P640="On",1,IF(ISNUMBER(ScheduleCompile!P640),ScheduleCompile!P640/1,IF(ISTEXT(ScheduleCompile!P640),IF(OR(ISNUMBER(FIND("5F",ScheduleCompile!P640)),ISNUMBER(FIND("0F",ScheduleCompile!P640)),ISNUMBER(FIND("8F",ScheduleCompile!P640)),ISNUMBER(FIND("1F",ScheduleCompile!P640)),ISNUMBER(FIND("2F",ScheduleCompile!P640)),ISNUMBER(FIND("3F",ScheduleCompile!P640)),ISNUMBER(FIND("6F",ScheduleCompile!P640)),ISNUMBER(FIND("7F",ScheduleCompile!P640)),ISNUMBER(FIND("9F",ScheduleCompile!P640)),ISNUMBER(FIND("4F",ScheduleCompile!P640))),VALUE(LEFT(ScheduleCompile!P640,FIND("F",ScheduleCompile!P640)-1)),ScheduleCompile!P640)))))),"",IF(ScheduleCompile!P640="Off",0,IF(ScheduleCompile!P640="On",1,IF(ISNUMBER(ScheduleCompile!P640),ScheduleCompile!P640/1,IF(ISTEXT(ScheduleCompile!P640),IF(OR(ISNUMBER(FIND("5F",ScheduleCompile!P640)),ISNUMBER(FIND("0F",ScheduleCompile!P640)),ISNUMBER(FIND("8F",ScheduleCompile!P640)),ISNUMBER(FIND("1F",ScheduleCompile!P640)),ISNUMBER(FIND("2F",ScheduleCompile!P640)),ISNUMBER(FIND("3F",ScheduleCompile!P640)),ISNUMBER(FIND("6F",ScheduleCompile!P640)),ISNUMBER(FIND("7F",ScheduleCompile!P640)),ISNUMBER(FIND("9F",ScheduleCompile!P640)),ISNUMBER(FIND("4F",ScheduleCompile!P640))),VALUE(LEFT(ScheduleCompile!P640,FIND("F",ScheduleCompile!P640)-1)),ScheduleCompile!P640)))))))</f>
        <v>57.6</v>
      </c>
      <c r="V647" s="1">
        <f>IF(AND(ISERROR(IF(ScheduleCompile!Q640="Off",0,IF(ScheduleCompile!Q640="On",1,IF(ISNUMBER(ScheduleCompile!Q640),ScheduleCompile!Q640/1,IF(ISTEXT(ScheduleCompile!Q640),IF(OR(ISNUMBER(FIND("5F",ScheduleCompile!Q640)),ISNUMBER(FIND("0F",ScheduleCompile!Q640)),ISNUMBER(FIND("8F",ScheduleCompile!Q640)),ISNUMBER(FIND("1F",ScheduleCompile!Q640)),ISNUMBER(FIND("2F",ScheduleCompile!Q640)),ISNUMBER(FIND("3F",ScheduleCompile!Q640)),ISNUMBER(FIND("6F",ScheduleCompile!Q640)),ISNUMBER(FIND("7F",ScheduleCompile!Q640)),ISNUMBER(FIND("9F",ScheduleCompile!Q640)),ISNUMBER(FIND("4F",ScheduleCompile!Q640))),VALUE(LEFT(ScheduleCompile!Q640,FIND("F",ScheduleCompile!Q640)-1)),ScheduleCompile!Q640)))))),ISTEXT(ScheduleCompile!#REF!)),"ENDTABLE",IF(ISERROR(IF(ScheduleCompile!Q640="Off",0,IF(ScheduleCompile!Q640="On",1,IF(ISNUMBER(ScheduleCompile!Q640),ScheduleCompile!Q640/1,IF(ISTEXT(ScheduleCompile!Q640),IF(OR(ISNUMBER(FIND("5F",ScheduleCompile!Q640)),ISNUMBER(FIND("0F",ScheduleCompile!Q640)),ISNUMBER(FIND("8F",ScheduleCompile!Q640)),ISNUMBER(FIND("1F",ScheduleCompile!Q640)),ISNUMBER(FIND("2F",ScheduleCompile!Q640)),ISNUMBER(FIND("3F",ScheduleCompile!Q640)),ISNUMBER(FIND("6F",ScheduleCompile!Q640)),ISNUMBER(FIND("7F",ScheduleCompile!Q640)),ISNUMBER(FIND("9F",ScheduleCompile!Q640)),ISNUMBER(FIND("4F",ScheduleCompile!Q640))),VALUE(LEFT(ScheduleCompile!Q640,FIND("F",ScheduleCompile!Q640)-1)),ScheduleCompile!Q640)))))),"",IF(ScheduleCompile!Q640="Off",0,IF(ScheduleCompile!Q640="On",1,IF(ISNUMBER(ScheduleCompile!Q640),ScheduleCompile!Q640/1,IF(ISTEXT(ScheduleCompile!Q640),IF(OR(ISNUMBER(FIND("5F",ScheduleCompile!Q640)),ISNUMBER(FIND("0F",ScheduleCompile!Q640)),ISNUMBER(FIND("8F",ScheduleCompile!Q640)),ISNUMBER(FIND("1F",ScheduleCompile!Q640)),ISNUMBER(FIND("2F",ScheduleCompile!Q640)),ISNUMBER(FIND("3F",ScheduleCompile!Q640)),ISNUMBER(FIND("6F",ScheduleCompile!Q640)),ISNUMBER(FIND("7F",ScheduleCompile!Q640)),ISNUMBER(FIND("9F",ScheduleCompile!Q640)),ISNUMBER(FIND("4F",ScheduleCompile!Q640))),VALUE(LEFT(ScheduleCompile!Q640,FIND("F",ScheduleCompile!Q640)-1)),ScheduleCompile!Q640)))))))</f>
        <v>57.6</v>
      </c>
      <c r="W647" s="1">
        <f>IF(AND(ISERROR(IF(ScheduleCompile!R640="Off",0,IF(ScheduleCompile!R640="On",1,IF(ISNUMBER(ScheduleCompile!R640),ScheduleCompile!R640/1,IF(ISTEXT(ScheduleCompile!R640),IF(OR(ISNUMBER(FIND("5F",ScheduleCompile!R640)),ISNUMBER(FIND("0F",ScheduleCompile!R640)),ISNUMBER(FIND("8F",ScheduleCompile!R640)),ISNUMBER(FIND("1F",ScheduleCompile!R640)),ISNUMBER(FIND("2F",ScheduleCompile!R640)),ISNUMBER(FIND("3F",ScheduleCompile!R640)),ISNUMBER(FIND("6F",ScheduleCompile!R640)),ISNUMBER(FIND("7F",ScheduleCompile!R640)),ISNUMBER(FIND("9F",ScheduleCompile!R640)),ISNUMBER(FIND("4F",ScheduleCompile!R640))),VALUE(LEFT(ScheduleCompile!R640,FIND("F",ScheduleCompile!R640)-1)),ScheduleCompile!R640)))))),ISTEXT(ScheduleCompile!#REF!)),"ENDTABLE",IF(ISERROR(IF(ScheduleCompile!R640="Off",0,IF(ScheduleCompile!R640="On",1,IF(ISNUMBER(ScheduleCompile!R640),ScheduleCompile!R640/1,IF(ISTEXT(ScheduleCompile!R640),IF(OR(ISNUMBER(FIND("5F",ScheduleCompile!R640)),ISNUMBER(FIND("0F",ScheduleCompile!R640)),ISNUMBER(FIND("8F",ScheduleCompile!R640)),ISNUMBER(FIND("1F",ScheduleCompile!R640)),ISNUMBER(FIND("2F",ScheduleCompile!R640)),ISNUMBER(FIND("3F",ScheduleCompile!R640)),ISNUMBER(FIND("6F",ScheduleCompile!R640)),ISNUMBER(FIND("7F",ScheduleCompile!R640)),ISNUMBER(FIND("9F",ScheduleCompile!R640)),ISNUMBER(FIND("4F",ScheduleCompile!R640))),VALUE(LEFT(ScheduleCompile!R640,FIND("F",ScheduleCompile!R640)-1)),ScheduleCompile!R640)))))),"",IF(ScheduleCompile!R640="Off",0,IF(ScheduleCompile!R640="On",1,IF(ISNUMBER(ScheduleCompile!R640),ScheduleCompile!R640/1,IF(ISTEXT(ScheduleCompile!R640),IF(OR(ISNUMBER(FIND("5F",ScheduleCompile!R640)),ISNUMBER(FIND("0F",ScheduleCompile!R640)),ISNUMBER(FIND("8F",ScheduleCompile!R640)),ISNUMBER(FIND("1F",ScheduleCompile!R640)),ISNUMBER(FIND("2F",ScheduleCompile!R640)),ISNUMBER(FIND("3F",ScheduleCompile!R640)),ISNUMBER(FIND("6F",ScheduleCompile!R640)),ISNUMBER(FIND("7F",ScheduleCompile!R640)),ISNUMBER(FIND("9F",ScheduleCompile!R640)),ISNUMBER(FIND("4F",ScheduleCompile!R640))),VALUE(LEFT(ScheduleCompile!R640,FIND("F",ScheduleCompile!R640)-1)),ScheduleCompile!R640)))))))</f>
        <v>57.6</v>
      </c>
      <c r="X647" s="1">
        <f>IF(AND(ISERROR(IF(ScheduleCompile!S640="Off",0,IF(ScheduleCompile!S640="On",1,IF(ISNUMBER(ScheduleCompile!S640),ScheduleCompile!S640/1,IF(ISTEXT(ScheduleCompile!S640),IF(OR(ISNUMBER(FIND("5F",ScheduleCompile!S640)),ISNUMBER(FIND("0F",ScheduleCompile!S640)),ISNUMBER(FIND("8F",ScheduleCompile!S640)),ISNUMBER(FIND("1F",ScheduleCompile!S640)),ISNUMBER(FIND("2F",ScheduleCompile!S640)),ISNUMBER(FIND("3F",ScheduleCompile!S640)),ISNUMBER(FIND("6F",ScheduleCompile!S640)),ISNUMBER(FIND("7F",ScheduleCompile!S640)),ISNUMBER(FIND("9F",ScheduleCompile!S640)),ISNUMBER(FIND("4F",ScheduleCompile!S640))),VALUE(LEFT(ScheduleCompile!S640,FIND("F",ScheduleCompile!S640)-1)),ScheduleCompile!S640)))))),ISTEXT(ScheduleCompile!#REF!)),"ENDTABLE",IF(ISERROR(IF(ScheduleCompile!S640="Off",0,IF(ScheduleCompile!S640="On",1,IF(ISNUMBER(ScheduleCompile!S640),ScheduleCompile!S640/1,IF(ISTEXT(ScheduleCompile!S640),IF(OR(ISNUMBER(FIND("5F",ScheduleCompile!S640)),ISNUMBER(FIND("0F",ScheduleCompile!S640)),ISNUMBER(FIND("8F",ScheduleCompile!S640)),ISNUMBER(FIND("1F",ScheduleCompile!S640)),ISNUMBER(FIND("2F",ScheduleCompile!S640)),ISNUMBER(FIND("3F",ScheduleCompile!S640)),ISNUMBER(FIND("6F",ScheduleCompile!S640)),ISNUMBER(FIND("7F",ScheduleCompile!S640)),ISNUMBER(FIND("9F",ScheduleCompile!S640)),ISNUMBER(FIND("4F",ScheduleCompile!S640))),VALUE(LEFT(ScheduleCompile!S640,FIND("F",ScheduleCompile!S640)-1)),ScheduleCompile!S640)))))),"",IF(ScheduleCompile!S640="Off",0,IF(ScheduleCompile!S640="On",1,IF(ISNUMBER(ScheduleCompile!S640),ScheduleCompile!S640/1,IF(ISTEXT(ScheduleCompile!S640),IF(OR(ISNUMBER(FIND("5F",ScheduleCompile!S640)),ISNUMBER(FIND("0F",ScheduleCompile!S640)),ISNUMBER(FIND("8F",ScheduleCompile!S640)),ISNUMBER(FIND("1F",ScheduleCompile!S640)),ISNUMBER(FIND("2F",ScheduleCompile!S640)),ISNUMBER(FIND("3F",ScheduleCompile!S640)),ISNUMBER(FIND("6F",ScheduleCompile!S640)),ISNUMBER(FIND("7F",ScheduleCompile!S640)),ISNUMBER(FIND("9F",ScheduleCompile!S640)),ISNUMBER(FIND("4F",ScheduleCompile!S640))),VALUE(LEFT(ScheduleCompile!S640,FIND("F",ScheduleCompile!S640)-1)),ScheduleCompile!S640)))))))</f>
        <v>57.6</v>
      </c>
      <c r="Y647" s="1">
        <f>IF(AND(ISERROR(IF(ScheduleCompile!T640="Off",0,IF(ScheduleCompile!T640="On",1,IF(ISNUMBER(ScheduleCompile!T640),ScheduleCompile!T640/1,IF(ISTEXT(ScheduleCompile!T640),IF(OR(ISNUMBER(FIND("5F",ScheduleCompile!T640)),ISNUMBER(FIND("0F",ScheduleCompile!T640)),ISNUMBER(FIND("8F",ScheduleCompile!T640)),ISNUMBER(FIND("1F",ScheduleCompile!T640)),ISNUMBER(FIND("2F",ScheduleCompile!T640)),ISNUMBER(FIND("3F",ScheduleCompile!T640)),ISNUMBER(FIND("6F",ScheduleCompile!T640)),ISNUMBER(FIND("7F",ScheduleCompile!T640)),ISNUMBER(FIND("9F",ScheduleCompile!T640)),ISNUMBER(FIND("4F",ScheduleCompile!T640))),VALUE(LEFT(ScheduleCompile!T640,FIND("F",ScheduleCompile!T640)-1)),ScheduleCompile!T640)))))),ISTEXT(ScheduleCompile!#REF!)),"ENDTABLE",IF(ISERROR(IF(ScheduleCompile!T640="Off",0,IF(ScheduleCompile!T640="On",1,IF(ISNUMBER(ScheduleCompile!T640),ScheduleCompile!T640/1,IF(ISTEXT(ScheduleCompile!T640),IF(OR(ISNUMBER(FIND("5F",ScheduleCompile!T640)),ISNUMBER(FIND("0F",ScheduleCompile!T640)),ISNUMBER(FIND("8F",ScheduleCompile!T640)),ISNUMBER(FIND("1F",ScheduleCompile!T640)),ISNUMBER(FIND("2F",ScheduleCompile!T640)),ISNUMBER(FIND("3F",ScheduleCompile!T640)),ISNUMBER(FIND("6F",ScheduleCompile!T640)),ISNUMBER(FIND("7F",ScheduleCompile!T640)),ISNUMBER(FIND("9F",ScheduleCompile!T640)),ISNUMBER(FIND("4F",ScheduleCompile!T640))),VALUE(LEFT(ScheduleCompile!T640,FIND("F",ScheduleCompile!T640)-1)),ScheduleCompile!T640)))))),"",IF(ScheduleCompile!T640="Off",0,IF(ScheduleCompile!T640="On",1,IF(ISNUMBER(ScheduleCompile!T640),ScheduleCompile!T640/1,IF(ISTEXT(ScheduleCompile!T640),IF(OR(ISNUMBER(FIND("5F",ScheduleCompile!T640)),ISNUMBER(FIND("0F",ScheduleCompile!T640)),ISNUMBER(FIND("8F",ScheduleCompile!T640)),ISNUMBER(FIND("1F",ScheduleCompile!T640)),ISNUMBER(FIND("2F",ScheduleCompile!T640)),ISNUMBER(FIND("3F",ScheduleCompile!T640)),ISNUMBER(FIND("6F",ScheduleCompile!T640)),ISNUMBER(FIND("7F",ScheduleCompile!T640)),ISNUMBER(FIND("9F",ScheduleCompile!T640)),ISNUMBER(FIND("4F",ScheduleCompile!T640))),VALUE(LEFT(ScheduleCompile!T640,FIND("F",ScheduleCompile!T640)-1)),ScheduleCompile!T640)))))))</f>
        <v>57.6</v>
      </c>
      <c r="Z647" s="1">
        <f>IF(AND(ISERROR(IF(ScheduleCompile!U640="Off",0,IF(ScheduleCompile!U640="On",1,IF(ISNUMBER(ScheduleCompile!U640),ScheduleCompile!U640/1,IF(ISTEXT(ScheduleCompile!U640),IF(OR(ISNUMBER(FIND("5F",ScheduleCompile!U640)),ISNUMBER(FIND("0F",ScheduleCompile!U640)),ISNUMBER(FIND("8F",ScheduleCompile!U640)),ISNUMBER(FIND("1F",ScheduleCompile!U640)),ISNUMBER(FIND("2F",ScheduleCompile!U640)),ISNUMBER(FIND("3F",ScheduleCompile!U640)),ISNUMBER(FIND("6F",ScheduleCompile!U640)),ISNUMBER(FIND("7F",ScheduleCompile!U640)),ISNUMBER(FIND("9F",ScheduleCompile!U640)),ISNUMBER(FIND("4F",ScheduleCompile!U640))),VALUE(LEFT(ScheduleCompile!U640,FIND("F",ScheduleCompile!U640)-1)),ScheduleCompile!U640)))))),ISTEXT(ScheduleCompile!#REF!)),"ENDTABLE",IF(ISERROR(IF(ScheduleCompile!U640="Off",0,IF(ScheduleCompile!U640="On",1,IF(ISNUMBER(ScheduleCompile!U640),ScheduleCompile!U640/1,IF(ISTEXT(ScheduleCompile!U640),IF(OR(ISNUMBER(FIND("5F",ScheduleCompile!U640)),ISNUMBER(FIND("0F",ScheduleCompile!U640)),ISNUMBER(FIND("8F",ScheduleCompile!U640)),ISNUMBER(FIND("1F",ScheduleCompile!U640)),ISNUMBER(FIND("2F",ScheduleCompile!U640)),ISNUMBER(FIND("3F",ScheduleCompile!U640)),ISNUMBER(FIND("6F",ScheduleCompile!U640)),ISNUMBER(FIND("7F",ScheduleCompile!U640)),ISNUMBER(FIND("9F",ScheduleCompile!U640)),ISNUMBER(FIND("4F",ScheduleCompile!U640))),VALUE(LEFT(ScheduleCompile!U640,FIND("F",ScheduleCompile!U640)-1)),ScheduleCompile!U640)))))),"",IF(ScheduleCompile!U640="Off",0,IF(ScheduleCompile!U640="On",1,IF(ISNUMBER(ScheduleCompile!U640),ScheduleCompile!U640/1,IF(ISTEXT(ScheduleCompile!U640),IF(OR(ISNUMBER(FIND("5F",ScheduleCompile!U640)),ISNUMBER(FIND("0F",ScheduleCompile!U640)),ISNUMBER(FIND("8F",ScheduleCompile!U640)),ISNUMBER(FIND("1F",ScheduleCompile!U640)),ISNUMBER(FIND("2F",ScheduleCompile!U640)),ISNUMBER(FIND("3F",ScheduleCompile!U640)),ISNUMBER(FIND("6F",ScheduleCompile!U640)),ISNUMBER(FIND("7F",ScheduleCompile!U640)),ISNUMBER(FIND("9F",ScheduleCompile!U640)),ISNUMBER(FIND("4F",ScheduleCompile!U640))),VALUE(LEFT(ScheduleCompile!U640,FIND("F",ScheduleCompile!U640)-1)),ScheduleCompile!U640)))))))</f>
        <v>57.6</v>
      </c>
      <c r="AA647" s="1">
        <f>IF(AND(ISERROR(IF(ScheduleCompile!V640="Off",0,IF(ScheduleCompile!V640="On",1,IF(ISNUMBER(ScheduleCompile!V640),ScheduleCompile!V640/1,IF(ISTEXT(ScheduleCompile!V640),IF(OR(ISNUMBER(FIND("5F",ScheduleCompile!V640)),ISNUMBER(FIND("0F",ScheduleCompile!V640)),ISNUMBER(FIND("8F",ScheduleCompile!V640)),ISNUMBER(FIND("1F",ScheduleCompile!V640)),ISNUMBER(FIND("2F",ScheduleCompile!V640)),ISNUMBER(FIND("3F",ScheduleCompile!V640)),ISNUMBER(FIND("6F",ScheduleCompile!V640)),ISNUMBER(FIND("7F",ScheduleCompile!V640)),ISNUMBER(FIND("9F",ScheduleCompile!V640)),ISNUMBER(FIND("4F",ScheduleCompile!V640))),VALUE(LEFT(ScheduleCompile!V640,FIND("F",ScheduleCompile!V640)-1)),ScheduleCompile!V640)))))),ISTEXT(ScheduleCompile!#REF!)),"ENDTABLE",IF(ISERROR(IF(ScheduleCompile!V640="Off",0,IF(ScheduleCompile!V640="On",1,IF(ISNUMBER(ScheduleCompile!V640),ScheduleCompile!V640/1,IF(ISTEXT(ScheduleCompile!V640),IF(OR(ISNUMBER(FIND("5F",ScheduleCompile!V640)),ISNUMBER(FIND("0F",ScheduleCompile!V640)),ISNUMBER(FIND("8F",ScheduleCompile!V640)),ISNUMBER(FIND("1F",ScheduleCompile!V640)),ISNUMBER(FIND("2F",ScheduleCompile!V640)),ISNUMBER(FIND("3F",ScheduleCompile!V640)),ISNUMBER(FIND("6F",ScheduleCompile!V640)),ISNUMBER(FIND("7F",ScheduleCompile!V640)),ISNUMBER(FIND("9F",ScheduleCompile!V640)),ISNUMBER(FIND("4F",ScheduleCompile!V640))),VALUE(LEFT(ScheduleCompile!V640,FIND("F",ScheduleCompile!V640)-1)),ScheduleCompile!V640)))))),"",IF(ScheduleCompile!V640="Off",0,IF(ScheduleCompile!V640="On",1,IF(ISNUMBER(ScheduleCompile!V640),ScheduleCompile!V640/1,IF(ISTEXT(ScheduleCompile!V640),IF(OR(ISNUMBER(FIND("5F",ScheduleCompile!V640)),ISNUMBER(FIND("0F",ScheduleCompile!V640)),ISNUMBER(FIND("8F",ScheduleCompile!V640)),ISNUMBER(FIND("1F",ScheduleCompile!V640)),ISNUMBER(FIND("2F",ScheduleCompile!V640)),ISNUMBER(FIND("3F",ScheduleCompile!V640)),ISNUMBER(FIND("6F",ScheduleCompile!V640)),ISNUMBER(FIND("7F",ScheduleCompile!V640)),ISNUMBER(FIND("9F",ScheduleCompile!V640)),ISNUMBER(FIND("4F",ScheduleCompile!V640))),VALUE(LEFT(ScheduleCompile!V640,FIND("F",ScheduleCompile!V640)-1)),ScheduleCompile!V640)))))))</f>
        <v>57.6</v>
      </c>
      <c r="AB647" s="1">
        <f>IF(AND(ISERROR(IF(ScheduleCompile!W640="Off",0,IF(ScheduleCompile!W640="On",1,IF(ISNUMBER(ScheduleCompile!W640),ScheduleCompile!W640/1,IF(ISTEXT(ScheduleCompile!W640),IF(OR(ISNUMBER(FIND("5F",ScheduleCompile!W640)),ISNUMBER(FIND("0F",ScheduleCompile!W640)),ISNUMBER(FIND("8F",ScheduleCompile!W640)),ISNUMBER(FIND("1F",ScheduleCompile!W640)),ISNUMBER(FIND("2F",ScheduleCompile!W640)),ISNUMBER(FIND("3F",ScheduleCompile!W640)),ISNUMBER(FIND("6F",ScheduleCompile!W640)),ISNUMBER(FIND("7F",ScheduleCompile!W640)),ISNUMBER(FIND("9F",ScheduleCompile!W640)),ISNUMBER(FIND("4F",ScheduleCompile!W640))),VALUE(LEFT(ScheduleCompile!W640,FIND("F",ScheduleCompile!W640)-1)),ScheduleCompile!W640)))))),ISTEXT(ScheduleCompile!#REF!)),"ENDTABLE",IF(ISERROR(IF(ScheduleCompile!W640="Off",0,IF(ScheduleCompile!W640="On",1,IF(ISNUMBER(ScheduleCompile!W640),ScheduleCompile!W640/1,IF(ISTEXT(ScheduleCompile!W640),IF(OR(ISNUMBER(FIND("5F",ScheduleCompile!W640)),ISNUMBER(FIND("0F",ScheduleCompile!W640)),ISNUMBER(FIND("8F",ScheduleCompile!W640)),ISNUMBER(FIND("1F",ScheduleCompile!W640)),ISNUMBER(FIND("2F",ScheduleCompile!W640)),ISNUMBER(FIND("3F",ScheduleCompile!W640)),ISNUMBER(FIND("6F",ScheduleCompile!W640)),ISNUMBER(FIND("7F",ScheduleCompile!W640)),ISNUMBER(FIND("9F",ScheduleCompile!W640)),ISNUMBER(FIND("4F",ScheduleCompile!W640))),VALUE(LEFT(ScheduleCompile!W640,FIND("F",ScheduleCompile!W640)-1)),ScheduleCompile!W640)))))),"",IF(ScheduleCompile!W640="Off",0,IF(ScheduleCompile!W640="On",1,IF(ISNUMBER(ScheduleCompile!W640),ScheduleCompile!W640/1,IF(ISTEXT(ScheduleCompile!W640),IF(OR(ISNUMBER(FIND("5F",ScheduleCompile!W640)),ISNUMBER(FIND("0F",ScheduleCompile!W640)),ISNUMBER(FIND("8F",ScheduleCompile!W640)),ISNUMBER(FIND("1F",ScheduleCompile!W640)),ISNUMBER(FIND("2F",ScheduleCompile!W640)),ISNUMBER(FIND("3F",ScheduleCompile!W640)),ISNUMBER(FIND("6F",ScheduleCompile!W640)),ISNUMBER(FIND("7F",ScheduleCompile!W640)),ISNUMBER(FIND("9F",ScheduleCompile!W640)),ISNUMBER(FIND("4F",ScheduleCompile!W640))),VALUE(LEFT(ScheduleCompile!W640,FIND("F",ScheduleCompile!W640)-1)),ScheduleCompile!W640)))))))</f>
        <v>57.6</v>
      </c>
      <c r="AC647" s="1">
        <f>IF(AND(ISERROR(IF(ScheduleCompile!X640="Off",0,IF(ScheduleCompile!X640="On",1,IF(ISNUMBER(ScheduleCompile!X640),ScheduleCompile!X640/1,IF(ISTEXT(ScheduleCompile!X640),IF(OR(ISNUMBER(FIND("5F",ScheduleCompile!X640)),ISNUMBER(FIND("0F",ScheduleCompile!X640)),ISNUMBER(FIND("8F",ScheduleCompile!X640)),ISNUMBER(FIND("1F",ScheduleCompile!X640)),ISNUMBER(FIND("2F",ScheduleCompile!X640)),ISNUMBER(FIND("3F",ScheduleCompile!X640)),ISNUMBER(FIND("6F",ScheduleCompile!X640)),ISNUMBER(FIND("7F",ScheduleCompile!X640)),ISNUMBER(FIND("9F",ScheduleCompile!X640)),ISNUMBER(FIND("4F",ScheduleCompile!X640))),VALUE(LEFT(ScheduleCompile!X640,FIND("F",ScheduleCompile!X640)-1)),ScheduleCompile!X640)))))),ISTEXT(ScheduleCompile!#REF!)),"ENDTABLE",IF(ISERROR(IF(ScheduleCompile!X640="Off",0,IF(ScheduleCompile!X640="On",1,IF(ISNUMBER(ScheduleCompile!X640),ScheduleCompile!X640/1,IF(ISTEXT(ScheduleCompile!X640),IF(OR(ISNUMBER(FIND("5F",ScheduleCompile!X640)),ISNUMBER(FIND("0F",ScheduleCompile!X640)),ISNUMBER(FIND("8F",ScheduleCompile!X640)),ISNUMBER(FIND("1F",ScheduleCompile!X640)),ISNUMBER(FIND("2F",ScheduleCompile!X640)),ISNUMBER(FIND("3F",ScheduleCompile!X640)),ISNUMBER(FIND("6F",ScheduleCompile!X640)),ISNUMBER(FIND("7F",ScheduleCompile!X640)),ISNUMBER(FIND("9F",ScheduleCompile!X640)),ISNUMBER(FIND("4F",ScheduleCompile!X640))),VALUE(LEFT(ScheduleCompile!X640,FIND("F",ScheduleCompile!X640)-1)),ScheduleCompile!X640)))))),"",IF(ScheduleCompile!X640="Off",0,IF(ScheduleCompile!X640="On",1,IF(ISNUMBER(ScheduleCompile!X640),ScheduleCompile!X640/1,IF(ISTEXT(ScheduleCompile!X640),IF(OR(ISNUMBER(FIND("5F",ScheduleCompile!X640)),ISNUMBER(FIND("0F",ScheduleCompile!X640)),ISNUMBER(FIND("8F",ScheduleCompile!X640)),ISNUMBER(FIND("1F",ScheduleCompile!X640)),ISNUMBER(FIND("2F",ScheduleCompile!X640)),ISNUMBER(FIND("3F",ScheduleCompile!X640)),ISNUMBER(FIND("6F",ScheduleCompile!X640)),ISNUMBER(FIND("7F",ScheduleCompile!X640)),ISNUMBER(FIND("9F",ScheduleCompile!X640)),ISNUMBER(FIND("4F",ScheduleCompile!X640))),VALUE(LEFT(ScheduleCompile!X640,FIND("F",ScheduleCompile!X640)-1)),ScheduleCompile!X640)))))))</f>
        <v>57.6</v>
      </c>
      <c r="AD647" s="1">
        <f>IF(AND(ISERROR(IF(ScheduleCompile!Y640="Off",0,IF(ScheduleCompile!Y640="On",1,IF(ISNUMBER(ScheduleCompile!Y640),ScheduleCompile!Y640/1,IF(ISTEXT(ScheduleCompile!Y640),IF(OR(ISNUMBER(FIND("5F",ScheduleCompile!Y640)),ISNUMBER(FIND("0F",ScheduleCompile!Y640)),ISNUMBER(FIND("8F",ScheduleCompile!Y640)),ISNUMBER(FIND("1F",ScheduleCompile!Y640)),ISNUMBER(FIND("2F",ScheduleCompile!Y640)),ISNUMBER(FIND("3F",ScheduleCompile!Y640)),ISNUMBER(FIND("6F",ScheduleCompile!Y640)),ISNUMBER(FIND("7F",ScheduleCompile!Y640)),ISNUMBER(FIND("9F",ScheduleCompile!Y640)),ISNUMBER(FIND("4F",ScheduleCompile!Y640))),VALUE(LEFT(ScheduleCompile!Y640,FIND("F",ScheduleCompile!Y640)-1)),ScheduleCompile!Y640)))))),ISTEXT(ScheduleCompile!#REF!)),"ENDTABLE",IF(ISERROR(IF(ScheduleCompile!Y640="Off",0,IF(ScheduleCompile!Y640="On",1,IF(ISNUMBER(ScheduleCompile!Y640),ScheduleCompile!Y640/1,IF(ISTEXT(ScheduleCompile!Y640),IF(OR(ISNUMBER(FIND("5F",ScheduleCompile!Y640)),ISNUMBER(FIND("0F",ScheduleCompile!Y640)),ISNUMBER(FIND("8F",ScheduleCompile!Y640)),ISNUMBER(FIND("1F",ScheduleCompile!Y640)),ISNUMBER(FIND("2F",ScheduleCompile!Y640)),ISNUMBER(FIND("3F",ScheduleCompile!Y640)),ISNUMBER(FIND("6F",ScheduleCompile!Y640)),ISNUMBER(FIND("7F",ScheduleCompile!Y640)),ISNUMBER(FIND("9F",ScheduleCompile!Y640)),ISNUMBER(FIND("4F",ScheduleCompile!Y640))),VALUE(LEFT(ScheduleCompile!Y640,FIND("F",ScheduleCompile!Y640)-1)),ScheduleCompile!Y640)))))),"",IF(ScheduleCompile!Y640="Off",0,IF(ScheduleCompile!Y640="On",1,IF(ISNUMBER(ScheduleCompile!Y640),ScheduleCompile!Y640/1,IF(ISTEXT(ScheduleCompile!Y640),IF(OR(ISNUMBER(FIND("5F",ScheduleCompile!Y640)),ISNUMBER(FIND("0F",ScheduleCompile!Y640)),ISNUMBER(FIND("8F",ScheduleCompile!Y640)),ISNUMBER(FIND("1F",ScheduleCompile!Y640)),ISNUMBER(FIND("2F",ScheduleCompile!Y640)),ISNUMBER(FIND("3F",ScheduleCompile!Y640)),ISNUMBER(FIND("6F",ScheduleCompile!Y640)),ISNUMBER(FIND("7F",ScheduleCompile!Y640)),ISNUMBER(FIND("9F",ScheduleCompile!Y640)),ISNUMBER(FIND("4F",ScheduleCompile!Y640))),VALUE(LEFT(ScheduleCompile!Y640,FIND("F",ScheduleCompile!Y640)-1)),ScheduleCompile!Y640)))))))</f>
        <v>57.6</v>
      </c>
    </row>
    <row r="648" spans="1:30" x14ac:dyDescent="0.25">
      <c r="A648" t="str">
        <f t="shared" si="43"/>
        <v>SchDay "WaterMainCZ10Apr"  Type = "Temperature" Hr = (58.2, 58.2, 58.2, 58.2, 58.2, 58.2, 58.2, 58.2, 58.2, 58.2, 58.2, 58.2, 58.2, 58.2, 58.2, 58.2, 58.2, 58.2, 58.2, 58.2, 58.2, 58.2, 58.2, 58.2) ..</v>
      </c>
      <c r="B648" s="1" t="s">
        <v>623</v>
      </c>
      <c r="C648" t="str">
        <f t="shared" si="44"/>
        <v xml:space="preserve">SchDay "WaterMainCZ10Apr"  Type = "Temperature" Hr = </v>
      </c>
      <c r="D648" t="str">
        <f t="shared" si="45"/>
        <v>(58.2, 58.2, 58.2, 58.2, 58.2, 58.2, 58.2, 58.2, 58.2, 58.2, 58.2, 58.2, 58.2, 58.2, 58.2, 58.2, 58.2, 58.2, 58.2, 58.2, 58.2, 58.2, 58.2, 58.2) ..</v>
      </c>
      <c r="E648" s="30" t="str">
        <f>ScheduleCompile!A641</f>
        <v>WaterMainCZ10Apr</v>
      </c>
      <c r="F648" t="str">
        <f t="shared" ref="F648:F711" si="46">IF(ISNUMBER(FIND("HVAC",E648)),"OnOff",IF(ISNUMBER(FIND("ClgSetpt",E648)),"Temperature",IF(ISNUMBER(FIND("HtgSetpt",E648)),"Temperature",IF(ISNUMBER(FIND("WaterMain",E648)),"Temperature",IF(ISNUMBER(FIND("WtrHtrSetpt",E648)),"Temperature","Fraction")))))</f>
        <v>Temperature</v>
      </c>
      <c r="G648" s="1">
        <f>IF(AND(ISERROR(IF(ScheduleCompile!B641="Off",0,IF(ScheduleCompile!B641="On",1,IF(ISNUMBER(ScheduleCompile!B641),ScheduleCompile!B641/1,IF(ISTEXT(ScheduleCompile!B641),IF(OR(ISNUMBER(FIND("5F",ScheduleCompile!B641)),ISNUMBER(FIND("0F",ScheduleCompile!B641)),ISNUMBER(FIND("8F",ScheduleCompile!B641)),ISNUMBER(FIND("1F",ScheduleCompile!B641)),ISNUMBER(FIND("2F",ScheduleCompile!B641)),ISNUMBER(FIND("3F",ScheduleCompile!B641)),ISNUMBER(FIND("6F",ScheduleCompile!B641)),ISNUMBER(FIND("7F",ScheduleCompile!B641)),ISNUMBER(FIND("9F",ScheduleCompile!B641)),ISNUMBER(FIND("4F",ScheduleCompile!B641))),VALUE(LEFT(ScheduleCompile!B641,FIND("F",ScheduleCompile!B641)-1)),ScheduleCompile!B641)))))),ISTEXT(ScheduleCompile!#REF!)),"ENDTABLE",IF(ISERROR(IF(ScheduleCompile!B641="Off",0,IF(ScheduleCompile!B641="On",1,IF(ISNUMBER(ScheduleCompile!B641),ScheduleCompile!B641/1,IF(ISTEXT(ScheduleCompile!B641),IF(OR(ISNUMBER(FIND("5F",ScheduleCompile!B641)),ISNUMBER(FIND("0F",ScheduleCompile!B641)),ISNUMBER(FIND("8F",ScheduleCompile!B641)),ISNUMBER(FIND("1F",ScheduleCompile!B641)),ISNUMBER(FIND("2F",ScheduleCompile!B641)),ISNUMBER(FIND("3F",ScheduleCompile!B641)),ISNUMBER(FIND("6F",ScheduleCompile!B641)),ISNUMBER(FIND("7F",ScheduleCompile!B641)),ISNUMBER(FIND("9F",ScheduleCompile!B641)),ISNUMBER(FIND("4F",ScheduleCompile!B641))),VALUE(LEFT(ScheduleCompile!B641,FIND("F",ScheduleCompile!B641)-1)),ScheduleCompile!B641)))))),"",IF(ScheduleCompile!B641="Off",0,IF(ScheduleCompile!B641="On",1,IF(ISNUMBER(ScheduleCompile!B641),ScheduleCompile!B641/1,IF(ISTEXT(ScheduleCompile!B641),IF(OR(ISNUMBER(FIND("5F",ScheduleCompile!B641)),ISNUMBER(FIND("0F",ScheduleCompile!B641)),ISNUMBER(FIND("8F",ScheduleCompile!B641)),ISNUMBER(FIND("1F",ScheduleCompile!B641)),ISNUMBER(FIND("2F",ScheduleCompile!B641)),ISNUMBER(FIND("3F",ScheduleCompile!B641)),ISNUMBER(FIND("6F",ScheduleCompile!B641)),ISNUMBER(FIND("7F",ScheduleCompile!B641)),ISNUMBER(FIND("9F",ScheduleCompile!B641)),ISNUMBER(FIND("4F",ScheduleCompile!B641))),VALUE(LEFT(ScheduleCompile!B641,FIND("F",ScheduleCompile!B641)-1)),ScheduleCompile!B641)))))))</f>
        <v>58.2</v>
      </c>
      <c r="H648" s="1">
        <f>IF(AND(ISERROR(IF(ScheduleCompile!C641="Off",0,IF(ScheduleCompile!C641="On",1,IF(ISNUMBER(ScheduleCompile!C641),ScheduleCompile!C641/1,IF(ISTEXT(ScheduleCompile!C641),IF(OR(ISNUMBER(FIND("5F",ScheduleCompile!C641)),ISNUMBER(FIND("0F",ScheduleCompile!C641)),ISNUMBER(FIND("8F",ScheduleCompile!C641)),ISNUMBER(FIND("1F",ScheduleCompile!C641)),ISNUMBER(FIND("2F",ScheduleCompile!C641)),ISNUMBER(FIND("3F",ScheduleCompile!C641)),ISNUMBER(FIND("6F",ScheduleCompile!C641)),ISNUMBER(FIND("7F",ScheduleCompile!C641)),ISNUMBER(FIND("9F",ScheduleCompile!C641)),ISNUMBER(FIND("4F",ScheduleCompile!C641))),VALUE(LEFT(ScheduleCompile!C641,FIND("F",ScheduleCompile!C641)-1)),ScheduleCompile!C641)))))),ISTEXT(ScheduleCompile!#REF!)),"ENDTABLE",IF(ISERROR(IF(ScheduleCompile!C641="Off",0,IF(ScheduleCompile!C641="On",1,IF(ISNUMBER(ScheduleCompile!C641),ScheduleCompile!C641/1,IF(ISTEXT(ScheduleCompile!C641),IF(OR(ISNUMBER(FIND("5F",ScheduleCompile!C641)),ISNUMBER(FIND("0F",ScheduleCompile!C641)),ISNUMBER(FIND("8F",ScheduleCompile!C641)),ISNUMBER(FIND("1F",ScheduleCompile!C641)),ISNUMBER(FIND("2F",ScheduleCompile!C641)),ISNUMBER(FIND("3F",ScheduleCompile!C641)),ISNUMBER(FIND("6F",ScheduleCompile!C641)),ISNUMBER(FIND("7F",ScheduleCompile!C641)),ISNUMBER(FIND("9F",ScheduleCompile!C641)),ISNUMBER(FIND("4F",ScheduleCompile!C641))),VALUE(LEFT(ScheduleCompile!C641,FIND("F",ScheduleCompile!C641)-1)),ScheduleCompile!C641)))))),"",IF(ScheduleCompile!C641="Off",0,IF(ScheduleCompile!C641="On",1,IF(ISNUMBER(ScheduleCompile!C641),ScheduleCompile!C641/1,IF(ISTEXT(ScheduleCompile!C641),IF(OR(ISNUMBER(FIND("5F",ScheduleCompile!C641)),ISNUMBER(FIND("0F",ScheduleCompile!C641)),ISNUMBER(FIND("8F",ScheduleCompile!C641)),ISNUMBER(FIND("1F",ScheduleCompile!C641)),ISNUMBER(FIND("2F",ScheduleCompile!C641)),ISNUMBER(FIND("3F",ScheduleCompile!C641)),ISNUMBER(FIND("6F",ScheduleCompile!C641)),ISNUMBER(FIND("7F",ScheduleCompile!C641)),ISNUMBER(FIND("9F",ScheduleCompile!C641)),ISNUMBER(FIND("4F",ScheduleCompile!C641))),VALUE(LEFT(ScheduleCompile!C641,FIND("F",ScheduleCompile!C641)-1)),ScheduleCompile!C641)))))))</f>
        <v>58.2</v>
      </c>
      <c r="I648" s="1">
        <f>IF(AND(ISERROR(IF(ScheduleCompile!D641="Off",0,IF(ScheduleCompile!D641="On",1,IF(ISNUMBER(ScheduleCompile!D641),ScheduleCompile!D641/1,IF(ISTEXT(ScheduleCompile!D641),IF(OR(ISNUMBER(FIND("5F",ScheduleCompile!D641)),ISNUMBER(FIND("0F",ScheduleCompile!D641)),ISNUMBER(FIND("8F",ScheduleCompile!D641)),ISNUMBER(FIND("1F",ScheduleCompile!D641)),ISNUMBER(FIND("2F",ScheduleCompile!D641)),ISNUMBER(FIND("3F",ScheduleCompile!D641)),ISNUMBER(FIND("6F",ScheduleCompile!D641)),ISNUMBER(FIND("7F",ScheduleCompile!D641)),ISNUMBER(FIND("9F",ScheduleCompile!D641)),ISNUMBER(FIND("4F",ScheduleCompile!D641))),VALUE(LEFT(ScheduleCompile!D641,FIND("F",ScheduleCompile!D641)-1)),ScheduleCompile!D641)))))),ISTEXT(ScheduleCompile!#REF!)),"ENDTABLE",IF(ISERROR(IF(ScheduleCompile!D641="Off",0,IF(ScheduleCompile!D641="On",1,IF(ISNUMBER(ScheduleCompile!D641),ScheduleCompile!D641/1,IF(ISTEXT(ScheduleCompile!D641),IF(OR(ISNUMBER(FIND("5F",ScheduleCompile!D641)),ISNUMBER(FIND("0F",ScheduleCompile!D641)),ISNUMBER(FIND("8F",ScheduleCompile!D641)),ISNUMBER(FIND("1F",ScheduleCompile!D641)),ISNUMBER(FIND("2F",ScheduleCompile!D641)),ISNUMBER(FIND("3F",ScheduleCompile!D641)),ISNUMBER(FIND("6F",ScheduleCompile!D641)),ISNUMBER(FIND("7F",ScheduleCompile!D641)),ISNUMBER(FIND("9F",ScheduleCompile!D641)),ISNUMBER(FIND("4F",ScheduleCompile!D641))),VALUE(LEFT(ScheduleCompile!D641,FIND("F",ScheduleCompile!D641)-1)),ScheduleCompile!D641)))))),"",IF(ScheduleCompile!D641="Off",0,IF(ScheduleCompile!D641="On",1,IF(ISNUMBER(ScheduleCompile!D641),ScheduleCompile!D641/1,IF(ISTEXT(ScheduleCompile!D641),IF(OR(ISNUMBER(FIND("5F",ScheduleCompile!D641)),ISNUMBER(FIND("0F",ScheduleCompile!D641)),ISNUMBER(FIND("8F",ScheduleCompile!D641)),ISNUMBER(FIND("1F",ScheduleCompile!D641)),ISNUMBER(FIND("2F",ScheduleCompile!D641)),ISNUMBER(FIND("3F",ScheduleCompile!D641)),ISNUMBER(FIND("6F",ScheduleCompile!D641)),ISNUMBER(FIND("7F",ScheduleCompile!D641)),ISNUMBER(FIND("9F",ScheduleCompile!D641)),ISNUMBER(FIND("4F",ScheduleCompile!D641))),VALUE(LEFT(ScheduleCompile!D641,FIND("F",ScheduleCompile!D641)-1)),ScheduleCompile!D641)))))))</f>
        <v>58.2</v>
      </c>
      <c r="J648" s="1">
        <f>IF(AND(ISERROR(IF(ScheduleCompile!E641="Off",0,IF(ScheduleCompile!E641="On",1,IF(ISNUMBER(ScheduleCompile!E641),ScheduleCompile!E641/1,IF(ISTEXT(ScheduleCompile!E641),IF(OR(ISNUMBER(FIND("5F",ScheduleCompile!E641)),ISNUMBER(FIND("0F",ScheduleCompile!E641)),ISNUMBER(FIND("8F",ScheduleCompile!E641)),ISNUMBER(FIND("1F",ScheduleCompile!E641)),ISNUMBER(FIND("2F",ScheduleCompile!E641)),ISNUMBER(FIND("3F",ScheduleCompile!E641)),ISNUMBER(FIND("6F",ScheduleCompile!E641)),ISNUMBER(FIND("7F",ScheduleCompile!E641)),ISNUMBER(FIND("9F",ScheduleCompile!E641)),ISNUMBER(FIND("4F",ScheduleCompile!E641))),VALUE(LEFT(ScheduleCompile!E641,FIND("F",ScheduleCompile!E641)-1)),ScheduleCompile!E641)))))),ISTEXT(ScheduleCompile!#REF!)),"ENDTABLE",IF(ISERROR(IF(ScheduleCompile!E641="Off",0,IF(ScheduleCompile!E641="On",1,IF(ISNUMBER(ScheduleCompile!E641),ScheduleCompile!E641/1,IF(ISTEXT(ScheduleCompile!E641),IF(OR(ISNUMBER(FIND("5F",ScheduleCompile!E641)),ISNUMBER(FIND("0F",ScheduleCompile!E641)),ISNUMBER(FIND("8F",ScheduleCompile!E641)),ISNUMBER(FIND("1F",ScheduleCompile!E641)),ISNUMBER(FIND("2F",ScheduleCompile!E641)),ISNUMBER(FIND("3F",ScheduleCompile!E641)),ISNUMBER(FIND("6F",ScheduleCompile!E641)),ISNUMBER(FIND("7F",ScheduleCompile!E641)),ISNUMBER(FIND("9F",ScheduleCompile!E641)),ISNUMBER(FIND("4F",ScheduleCompile!E641))),VALUE(LEFT(ScheduleCompile!E641,FIND("F",ScheduleCompile!E641)-1)),ScheduleCompile!E641)))))),"",IF(ScheduleCompile!E641="Off",0,IF(ScheduleCompile!E641="On",1,IF(ISNUMBER(ScheduleCompile!E641),ScheduleCompile!E641/1,IF(ISTEXT(ScheduleCompile!E641),IF(OR(ISNUMBER(FIND("5F",ScheduleCompile!E641)),ISNUMBER(FIND("0F",ScheduleCompile!E641)),ISNUMBER(FIND("8F",ScheduleCompile!E641)),ISNUMBER(FIND("1F",ScheduleCompile!E641)),ISNUMBER(FIND("2F",ScheduleCompile!E641)),ISNUMBER(FIND("3F",ScheduleCompile!E641)),ISNUMBER(FIND("6F",ScheduleCompile!E641)),ISNUMBER(FIND("7F",ScheduleCompile!E641)),ISNUMBER(FIND("9F",ScheduleCompile!E641)),ISNUMBER(FIND("4F",ScheduleCompile!E641))),VALUE(LEFT(ScheduleCompile!E641,FIND("F",ScheduleCompile!E641)-1)),ScheduleCompile!E641)))))))</f>
        <v>58.2</v>
      </c>
      <c r="K648" s="1">
        <f>IF(AND(ISERROR(IF(ScheduleCompile!F641="Off",0,IF(ScheduleCompile!F641="On",1,IF(ISNUMBER(ScheduleCompile!F641),ScheduleCompile!F641/1,IF(ISTEXT(ScheduleCompile!F641),IF(OR(ISNUMBER(FIND("5F",ScheduleCompile!F641)),ISNUMBER(FIND("0F",ScheduleCompile!F641)),ISNUMBER(FIND("8F",ScheduleCompile!F641)),ISNUMBER(FIND("1F",ScheduleCompile!F641)),ISNUMBER(FIND("2F",ScheduleCompile!F641)),ISNUMBER(FIND("3F",ScheduleCompile!F641)),ISNUMBER(FIND("6F",ScheduleCompile!F641)),ISNUMBER(FIND("7F",ScheduleCompile!F641)),ISNUMBER(FIND("9F",ScheduleCompile!F641)),ISNUMBER(FIND("4F",ScheduleCompile!F641))),VALUE(LEFT(ScheduleCompile!F641,FIND("F",ScheduleCompile!F641)-1)),ScheduleCompile!F641)))))),ISTEXT(ScheduleCompile!#REF!)),"ENDTABLE",IF(ISERROR(IF(ScheduleCompile!F641="Off",0,IF(ScheduleCompile!F641="On",1,IF(ISNUMBER(ScheduleCompile!F641),ScheduleCompile!F641/1,IF(ISTEXT(ScheduleCompile!F641),IF(OR(ISNUMBER(FIND("5F",ScheduleCompile!F641)),ISNUMBER(FIND("0F",ScheduleCompile!F641)),ISNUMBER(FIND("8F",ScheduleCompile!F641)),ISNUMBER(FIND("1F",ScheduleCompile!F641)),ISNUMBER(FIND("2F",ScheduleCompile!F641)),ISNUMBER(FIND("3F",ScheduleCompile!F641)),ISNUMBER(FIND("6F",ScheduleCompile!F641)),ISNUMBER(FIND("7F",ScheduleCompile!F641)),ISNUMBER(FIND("9F",ScheduleCompile!F641)),ISNUMBER(FIND("4F",ScheduleCompile!F641))),VALUE(LEFT(ScheduleCompile!F641,FIND("F",ScheduleCompile!F641)-1)),ScheduleCompile!F641)))))),"",IF(ScheduleCompile!F641="Off",0,IF(ScheduleCompile!F641="On",1,IF(ISNUMBER(ScheduleCompile!F641),ScheduleCompile!F641/1,IF(ISTEXT(ScheduleCompile!F641),IF(OR(ISNUMBER(FIND("5F",ScheduleCompile!F641)),ISNUMBER(FIND("0F",ScheduleCompile!F641)),ISNUMBER(FIND("8F",ScheduleCompile!F641)),ISNUMBER(FIND("1F",ScheduleCompile!F641)),ISNUMBER(FIND("2F",ScheduleCompile!F641)),ISNUMBER(FIND("3F",ScheduleCompile!F641)),ISNUMBER(FIND("6F",ScheduleCompile!F641)),ISNUMBER(FIND("7F",ScheduleCompile!F641)),ISNUMBER(FIND("9F",ScheduleCompile!F641)),ISNUMBER(FIND("4F",ScheduleCompile!F641))),VALUE(LEFT(ScheduleCompile!F641,FIND("F",ScheduleCompile!F641)-1)),ScheduleCompile!F641)))))))</f>
        <v>58.2</v>
      </c>
      <c r="L648" s="1">
        <f>IF(AND(ISERROR(IF(ScheduleCompile!G641="Off",0,IF(ScheduleCompile!G641="On",1,IF(ISNUMBER(ScheduleCompile!G641),ScheduleCompile!G641/1,IF(ISTEXT(ScheduleCompile!G641),IF(OR(ISNUMBER(FIND("5F",ScheduleCompile!G641)),ISNUMBER(FIND("0F",ScheduleCompile!G641)),ISNUMBER(FIND("8F",ScheduleCompile!G641)),ISNUMBER(FIND("1F",ScheduleCompile!G641)),ISNUMBER(FIND("2F",ScheduleCompile!G641)),ISNUMBER(FIND("3F",ScheduleCompile!G641)),ISNUMBER(FIND("6F",ScheduleCompile!G641)),ISNUMBER(FIND("7F",ScheduleCompile!G641)),ISNUMBER(FIND("9F",ScheduleCompile!G641)),ISNUMBER(FIND("4F",ScheduleCompile!G641))),VALUE(LEFT(ScheduleCompile!G641,FIND("F",ScheduleCompile!G641)-1)),ScheduleCompile!G641)))))),ISTEXT(ScheduleCompile!#REF!)),"ENDTABLE",IF(ISERROR(IF(ScheduleCompile!G641="Off",0,IF(ScheduleCompile!G641="On",1,IF(ISNUMBER(ScheduleCompile!G641),ScheduleCompile!G641/1,IF(ISTEXT(ScheduleCompile!G641),IF(OR(ISNUMBER(FIND("5F",ScheduleCompile!G641)),ISNUMBER(FIND("0F",ScheduleCompile!G641)),ISNUMBER(FIND("8F",ScheduleCompile!G641)),ISNUMBER(FIND("1F",ScheduleCompile!G641)),ISNUMBER(FIND("2F",ScheduleCompile!G641)),ISNUMBER(FIND("3F",ScheduleCompile!G641)),ISNUMBER(FIND("6F",ScheduleCompile!G641)),ISNUMBER(FIND("7F",ScheduleCompile!G641)),ISNUMBER(FIND("9F",ScheduleCompile!G641)),ISNUMBER(FIND("4F",ScheduleCompile!G641))),VALUE(LEFT(ScheduleCompile!G641,FIND("F",ScheduleCompile!G641)-1)),ScheduleCompile!G641)))))),"",IF(ScheduleCompile!G641="Off",0,IF(ScheduleCompile!G641="On",1,IF(ISNUMBER(ScheduleCompile!G641),ScheduleCompile!G641/1,IF(ISTEXT(ScheduleCompile!G641),IF(OR(ISNUMBER(FIND("5F",ScheduleCompile!G641)),ISNUMBER(FIND("0F",ScheduleCompile!G641)),ISNUMBER(FIND("8F",ScheduleCompile!G641)),ISNUMBER(FIND("1F",ScheduleCompile!G641)),ISNUMBER(FIND("2F",ScheduleCompile!G641)),ISNUMBER(FIND("3F",ScheduleCompile!G641)),ISNUMBER(FIND("6F",ScheduleCompile!G641)),ISNUMBER(FIND("7F",ScheduleCompile!G641)),ISNUMBER(FIND("9F",ScheduleCompile!G641)),ISNUMBER(FIND("4F",ScheduleCompile!G641))),VALUE(LEFT(ScheduleCompile!G641,FIND("F",ScheduleCompile!G641)-1)),ScheduleCompile!G641)))))))</f>
        <v>58.2</v>
      </c>
      <c r="M648" s="1">
        <f>IF(AND(ISERROR(IF(ScheduleCompile!H641="Off",0,IF(ScheduleCompile!H641="On",1,IF(ISNUMBER(ScheduleCompile!H641),ScheduleCompile!H641/1,IF(ISTEXT(ScheduleCompile!H641),IF(OR(ISNUMBER(FIND("5F",ScheduleCompile!H641)),ISNUMBER(FIND("0F",ScheduleCompile!H641)),ISNUMBER(FIND("8F",ScheduleCompile!H641)),ISNUMBER(FIND("1F",ScheduleCompile!H641)),ISNUMBER(FIND("2F",ScheduleCompile!H641)),ISNUMBER(FIND("3F",ScheduleCompile!H641)),ISNUMBER(FIND("6F",ScheduleCompile!H641)),ISNUMBER(FIND("7F",ScheduleCompile!H641)),ISNUMBER(FIND("9F",ScheduleCompile!H641)),ISNUMBER(FIND("4F",ScheduleCompile!H641))),VALUE(LEFT(ScheduleCompile!H641,FIND("F",ScheduleCompile!H641)-1)),ScheduleCompile!H641)))))),ISTEXT(ScheduleCompile!#REF!)),"ENDTABLE",IF(ISERROR(IF(ScheduleCompile!H641="Off",0,IF(ScheduleCompile!H641="On",1,IF(ISNUMBER(ScheduleCompile!H641),ScheduleCompile!H641/1,IF(ISTEXT(ScheduleCompile!H641),IF(OR(ISNUMBER(FIND("5F",ScheduleCompile!H641)),ISNUMBER(FIND("0F",ScheduleCompile!H641)),ISNUMBER(FIND("8F",ScheduleCompile!H641)),ISNUMBER(FIND("1F",ScheduleCompile!H641)),ISNUMBER(FIND("2F",ScheduleCompile!H641)),ISNUMBER(FIND("3F",ScheduleCompile!H641)),ISNUMBER(FIND("6F",ScheduleCompile!H641)),ISNUMBER(FIND("7F",ScheduleCompile!H641)),ISNUMBER(FIND("9F",ScheduleCompile!H641)),ISNUMBER(FIND("4F",ScheduleCompile!H641))),VALUE(LEFT(ScheduleCompile!H641,FIND("F",ScheduleCompile!H641)-1)),ScheduleCompile!H641)))))),"",IF(ScheduleCompile!H641="Off",0,IF(ScheduleCompile!H641="On",1,IF(ISNUMBER(ScheduleCompile!H641),ScheduleCompile!H641/1,IF(ISTEXT(ScheduleCompile!H641),IF(OR(ISNUMBER(FIND("5F",ScheduleCompile!H641)),ISNUMBER(FIND("0F",ScheduleCompile!H641)),ISNUMBER(FIND("8F",ScheduleCompile!H641)),ISNUMBER(FIND("1F",ScheduleCompile!H641)),ISNUMBER(FIND("2F",ScheduleCompile!H641)),ISNUMBER(FIND("3F",ScheduleCompile!H641)),ISNUMBER(FIND("6F",ScheduleCompile!H641)),ISNUMBER(FIND("7F",ScheduleCompile!H641)),ISNUMBER(FIND("9F",ScheduleCompile!H641)),ISNUMBER(FIND("4F",ScheduleCompile!H641))),VALUE(LEFT(ScheduleCompile!H641,FIND("F",ScheduleCompile!H641)-1)),ScheduleCompile!H641)))))))</f>
        <v>58.2</v>
      </c>
      <c r="N648" s="1">
        <f>IF(AND(ISERROR(IF(ScheduleCompile!I641="Off",0,IF(ScheduleCompile!I641="On",1,IF(ISNUMBER(ScheduleCompile!I641),ScheduleCompile!I641/1,IF(ISTEXT(ScheduleCompile!I641),IF(OR(ISNUMBER(FIND("5F",ScheduleCompile!I641)),ISNUMBER(FIND("0F",ScheduleCompile!I641)),ISNUMBER(FIND("8F",ScheduleCompile!I641)),ISNUMBER(FIND("1F",ScheduleCompile!I641)),ISNUMBER(FIND("2F",ScheduleCompile!I641)),ISNUMBER(FIND("3F",ScheduleCompile!I641)),ISNUMBER(FIND("6F",ScheduleCompile!I641)),ISNUMBER(FIND("7F",ScheduleCompile!I641)),ISNUMBER(FIND("9F",ScheduleCompile!I641)),ISNUMBER(FIND("4F",ScheduleCompile!I641))),VALUE(LEFT(ScheduleCompile!I641,FIND("F",ScheduleCompile!I641)-1)),ScheduleCompile!I641)))))),ISTEXT(ScheduleCompile!#REF!)),"ENDTABLE",IF(ISERROR(IF(ScheduleCompile!I641="Off",0,IF(ScheduleCompile!I641="On",1,IF(ISNUMBER(ScheduleCompile!I641),ScheduleCompile!I641/1,IF(ISTEXT(ScheduleCompile!I641),IF(OR(ISNUMBER(FIND("5F",ScheduleCompile!I641)),ISNUMBER(FIND("0F",ScheduleCompile!I641)),ISNUMBER(FIND("8F",ScheduleCompile!I641)),ISNUMBER(FIND("1F",ScheduleCompile!I641)),ISNUMBER(FIND("2F",ScheduleCompile!I641)),ISNUMBER(FIND("3F",ScheduleCompile!I641)),ISNUMBER(FIND("6F",ScheduleCompile!I641)),ISNUMBER(FIND("7F",ScheduleCompile!I641)),ISNUMBER(FIND("9F",ScheduleCompile!I641)),ISNUMBER(FIND("4F",ScheduleCompile!I641))),VALUE(LEFT(ScheduleCompile!I641,FIND("F",ScheduleCompile!I641)-1)),ScheduleCompile!I641)))))),"",IF(ScheduleCompile!I641="Off",0,IF(ScheduleCompile!I641="On",1,IF(ISNUMBER(ScheduleCompile!I641),ScheduleCompile!I641/1,IF(ISTEXT(ScheduleCompile!I641),IF(OR(ISNUMBER(FIND("5F",ScheduleCompile!I641)),ISNUMBER(FIND("0F",ScheduleCompile!I641)),ISNUMBER(FIND("8F",ScheduleCompile!I641)),ISNUMBER(FIND("1F",ScheduleCompile!I641)),ISNUMBER(FIND("2F",ScheduleCompile!I641)),ISNUMBER(FIND("3F",ScheduleCompile!I641)),ISNUMBER(FIND("6F",ScheduleCompile!I641)),ISNUMBER(FIND("7F",ScheduleCompile!I641)),ISNUMBER(FIND("9F",ScheduleCompile!I641)),ISNUMBER(FIND("4F",ScheduleCompile!I641))),VALUE(LEFT(ScheduleCompile!I641,FIND("F",ScheduleCompile!I641)-1)),ScheduleCompile!I641)))))))</f>
        <v>58.2</v>
      </c>
      <c r="O648" s="1">
        <f>IF(AND(ISERROR(IF(ScheduleCompile!J641="Off",0,IF(ScheduleCompile!J641="On",1,IF(ISNUMBER(ScheduleCompile!J641),ScheduleCompile!J641/1,IF(ISTEXT(ScheduleCompile!J641),IF(OR(ISNUMBER(FIND("5F",ScheduleCompile!J641)),ISNUMBER(FIND("0F",ScheduleCompile!J641)),ISNUMBER(FIND("8F",ScheduleCompile!J641)),ISNUMBER(FIND("1F",ScheduleCompile!J641)),ISNUMBER(FIND("2F",ScheduleCompile!J641)),ISNUMBER(FIND("3F",ScheduleCompile!J641)),ISNUMBER(FIND("6F",ScheduleCompile!J641)),ISNUMBER(FIND("7F",ScheduleCompile!J641)),ISNUMBER(FIND("9F",ScheduleCompile!J641)),ISNUMBER(FIND("4F",ScheduleCompile!J641))),VALUE(LEFT(ScheduleCompile!J641,FIND("F",ScheduleCompile!J641)-1)),ScheduleCompile!J641)))))),ISTEXT(ScheduleCompile!#REF!)),"ENDTABLE",IF(ISERROR(IF(ScheduleCompile!J641="Off",0,IF(ScheduleCompile!J641="On",1,IF(ISNUMBER(ScheduleCompile!J641),ScheduleCompile!J641/1,IF(ISTEXT(ScheduleCompile!J641),IF(OR(ISNUMBER(FIND("5F",ScheduleCompile!J641)),ISNUMBER(FIND("0F",ScheduleCompile!J641)),ISNUMBER(FIND("8F",ScheduleCompile!J641)),ISNUMBER(FIND("1F",ScheduleCompile!J641)),ISNUMBER(FIND("2F",ScheduleCompile!J641)),ISNUMBER(FIND("3F",ScheduleCompile!J641)),ISNUMBER(FIND("6F",ScheduleCompile!J641)),ISNUMBER(FIND("7F",ScheduleCompile!J641)),ISNUMBER(FIND("9F",ScheduleCompile!J641)),ISNUMBER(FIND("4F",ScheduleCompile!J641))),VALUE(LEFT(ScheduleCompile!J641,FIND("F",ScheduleCompile!J641)-1)),ScheduleCompile!J641)))))),"",IF(ScheduleCompile!J641="Off",0,IF(ScheduleCompile!J641="On",1,IF(ISNUMBER(ScheduleCompile!J641),ScheduleCompile!J641/1,IF(ISTEXT(ScheduleCompile!J641),IF(OR(ISNUMBER(FIND("5F",ScheduleCompile!J641)),ISNUMBER(FIND("0F",ScheduleCompile!J641)),ISNUMBER(FIND("8F",ScheduleCompile!J641)),ISNUMBER(FIND("1F",ScheduleCompile!J641)),ISNUMBER(FIND("2F",ScheduleCompile!J641)),ISNUMBER(FIND("3F",ScheduleCompile!J641)),ISNUMBER(FIND("6F",ScheduleCompile!J641)),ISNUMBER(FIND("7F",ScheduleCompile!J641)),ISNUMBER(FIND("9F",ScheduleCompile!J641)),ISNUMBER(FIND("4F",ScheduleCompile!J641))),VALUE(LEFT(ScheduleCompile!J641,FIND("F",ScheduleCompile!J641)-1)),ScheduleCompile!J641)))))))</f>
        <v>58.2</v>
      </c>
      <c r="P648" s="1">
        <f>IF(AND(ISERROR(IF(ScheduleCompile!K641="Off",0,IF(ScheduleCompile!K641="On",1,IF(ISNUMBER(ScheduleCompile!K641),ScheduleCompile!K641/1,IF(ISTEXT(ScheduleCompile!K641),IF(OR(ISNUMBER(FIND("5F",ScheduleCompile!K641)),ISNUMBER(FIND("0F",ScheduleCompile!K641)),ISNUMBER(FIND("8F",ScheduleCompile!K641)),ISNUMBER(FIND("1F",ScheduleCompile!K641)),ISNUMBER(FIND("2F",ScheduleCompile!K641)),ISNUMBER(FIND("3F",ScheduleCompile!K641)),ISNUMBER(FIND("6F",ScheduleCompile!K641)),ISNUMBER(FIND("7F",ScheduleCompile!K641)),ISNUMBER(FIND("9F",ScheduleCompile!K641)),ISNUMBER(FIND("4F",ScheduleCompile!K641))),VALUE(LEFT(ScheduleCompile!K641,FIND("F",ScheduleCompile!K641)-1)),ScheduleCompile!K641)))))),ISTEXT(ScheduleCompile!#REF!)),"ENDTABLE",IF(ISERROR(IF(ScheduleCompile!K641="Off",0,IF(ScheduleCompile!K641="On",1,IF(ISNUMBER(ScheduleCompile!K641),ScheduleCompile!K641/1,IF(ISTEXT(ScheduleCompile!K641),IF(OR(ISNUMBER(FIND("5F",ScheduleCompile!K641)),ISNUMBER(FIND("0F",ScheduleCompile!K641)),ISNUMBER(FIND("8F",ScheduleCompile!K641)),ISNUMBER(FIND("1F",ScheduleCompile!K641)),ISNUMBER(FIND("2F",ScheduleCompile!K641)),ISNUMBER(FIND("3F",ScheduleCompile!K641)),ISNUMBER(FIND("6F",ScheduleCompile!K641)),ISNUMBER(FIND("7F",ScheduleCompile!K641)),ISNUMBER(FIND("9F",ScheduleCompile!K641)),ISNUMBER(FIND("4F",ScheduleCompile!K641))),VALUE(LEFT(ScheduleCompile!K641,FIND("F",ScheduleCompile!K641)-1)),ScheduleCompile!K641)))))),"",IF(ScheduleCompile!K641="Off",0,IF(ScheduleCompile!K641="On",1,IF(ISNUMBER(ScheduleCompile!K641),ScheduleCompile!K641/1,IF(ISTEXT(ScheduleCompile!K641),IF(OR(ISNUMBER(FIND("5F",ScheduleCompile!K641)),ISNUMBER(FIND("0F",ScheduleCompile!K641)),ISNUMBER(FIND("8F",ScheduleCompile!K641)),ISNUMBER(FIND("1F",ScheduleCompile!K641)),ISNUMBER(FIND("2F",ScheduleCompile!K641)),ISNUMBER(FIND("3F",ScheduleCompile!K641)),ISNUMBER(FIND("6F",ScheduleCompile!K641)),ISNUMBER(FIND("7F",ScheduleCompile!K641)),ISNUMBER(FIND("9F",ScheduleCompile!K641)),ISNUMBER(FIND("4F",ScheduleCompile!K641))),VALUE(LEFT(ScheduleCompile!K641,FIND("F",ScheduleCompile!K641)-1)),ScheduleCompile!K641)))))))</f>
        <v>58.2</v>
      </c>
      <c r="Q648" s="1">
        <f>IF(AND(ISERROR(IF(ScheduleCompile!L641="Off",0,IF(ScheduleCompile!L641="On",1,IF(ISNUMBER(ScheduleCompile!L641),ScheduleCompile!L641/1,IF(ISTEXT(ScheduleCompile!L641),IF(OR(ISNUMBER(FIND("5F",ScheduleCompile!L641)),ISNUMBER(FIND("0F",ScheduleCompile!L641)),ISNUMBER(FIND("8F",ScheduleCompile!L641)),ISNUMBER(FIND("1F",ScheduleCompile!L641)),ISNUMBER(FIND("2F",ScheduleCompile!L641)),ISNUMBER(FIND("3F",ScheduleCompile!L641)),ISNUMBER(FIND("6F",ScheduleCompile!L641)),ISNUMBER(FIND("7F",ScheduleCompile!L641)),ISNUMBER(FIND("9F",ScheduleCompile!L641)),ISNUMBER(FIND("4F",ScheduleCompile!L641))),VALUE(LEFT(ScheduleCompile!L641,FIND("F",ScheduleCompile!L641)-1)),ScheduleCompile!L641)))))),ISTEXT(ScheduleCompile!#REF!)),"ENDTABLE",IF(ISERROR(IF(ScheduleCompile!L641="Off",0,IF(ScheduleCompile!L641="On",1,IF(ISNUMBER(ScheduleCompile!L641),ScheduleCompile!L641/1,IF(ISTEXT(ScheduleCompile!L641),IF(OR(ISNUMBER(FIND("5F",ScheduleCompile!L641)),ISNUMBER(FIND("0F",ScheduleCompile!L641)),ISNUMBER(FIND("8F",ScheduleCompile!L641)),ISNUMBER(FIND("1F",ScheduleCompile!L641)),ISNUMBER(FIND("2F",ScheduleCompile!L641)),ISNUMBER(FIND("3F",ScheduleCompile!L641)),ISNUMBER(FIND("6F",ScheduleCompile!L641)),ISNUMBER(FIND("7F",ScheduleCompile!L641)),ISNUMBER(FIND("9F",ScheduleCompile!L641)),ISNUMBER(FIND("4F",ScheduleCompile!L641))),VALUE(LEFT(ScheduleCompile!L641,FIND("F",ScheduleCompile!L641)-1)),ScheduleCompile!L641)))))),"",IF(ScheduleCompile!L641="Off",0,IF(ScheduleCompile!L641="On",1,IF(ISNUMBER(ScheduleCompile!L641),ScheduleCompile!L641/1,IF(ISTEXT(ScheduleCompile!L641),IF(OR(ISNUMBER(FIND("5F",ScheduleCompile!L641)),ISNUMBER(FIND("0F",ScheduleCompile!L641)),ISNUMBER(FIND("8F",ScheduleCompile!L641)),ISNUMBER(FIND("1F",ScheduleCompile!L641)),ISNUMBER(FIND("2F",ScheduleCompile!L641)),ISNUMBER(FIND("3F",ScheduleCompile!L641)),ISNUMBER(FIND("6F",ScheduleCompile!L641)),ISNUMBER(FIND("7F",ScheduleCompile!L641)),ISNUMBER(FIND("9F",ScheduleCompile!L641)),ISNUMBER(FIND("4F",ScheduleCompile!L641))),VALUE(LEFT(ScheduleCompile!L641,FIND("F",ScheduleCompile!L641)-1)),ScheduleCompile!L641)))))))</f>
        <v>58.2</v>
      </c>
      <c r="R648" s="1">
        <f>IF(AND(ISERROR(IF(ScheduleCompile!M641="Off",0,IF(ScheduleCompile!M641="On",1,IF(ISNUMBER(ScheduleCompile!M641),ScheduleCompile!M641/1,IF(ISTEXT(ScheduleCompile!M641),IF(OR(ISNUMBER(FIND("5F",ScheduleCompile!M641)),ISNUMBER(FIND("0F",ScheduleCompile!M641)),ISNUMBER(FIND("8F",ScheduleCompile!M641)),ISNUMBER(FIND("1F",ScheduleCompile!M641)),ISNUMBER(FIND("2F",ScheduleCompile!M641)),ISNUMBER(FIND("3F",ScheduleCompile!M641)),ISNUMBER(FIND("6F",ScheduleCompile!M641)),ISNUMBER(FIND("7F",ScheduleCompile!M641)),ISNUMBER(FIND("9F",ScheduleCompile!M641)),ISNUMBER(FIND("4F",ScheduleCompile!M641))),VALUE(LEFT(ScheduleCompile!M641,FIND("F",ScheduleCompile!M641)-1)),ScheduleCompile!M641)))))),ISTEXT(ScheduleCompile!#REF!)),"ENDTABLE",IF(ISERROR(IF(ScheduleCompile!M641="Off",0,IF(ScheduleCompile!M641="On",1,IF(ISNUMBER(ScheduleCompile!M641),ScheduleCompile!M641/1,IF(ISTEXT(ScheduleCompile!M641),IF(OR(ISNUMBER(FIND("5F",ScheduleCompile!M641)),ISNUMBER(FIND("0F",ScheduleCompile!M641)),ISNUMBER(FIND("8F",ScheduleCompile!M641)),ISNUMBER(FIND("1F",ScheduleCompile!M641)),ISNUMBER(FIND("2F",ScheduleCompile!M641)),ISNUMBER(FIND("3F",ScheduleCompile!M641)),ISNUMBER(FIND("6F",ScheduleCompile!M641)),ISNUMBER(FIND("7F",ScheduleCompile!M641)),ISNUMBER(FIND("9F",ScheduleCompile!M641)),ISNUMBER(FIND("4F",ScheduleCompile!M641))),VALUE(LEFT(ScheduleCompile!M641,FIND("F",ScheduleCompile!M641)-1)),ScheduleCompile!M641)))))),"",IF(ScheduleCompile!M641="Off",0,IF(ScheduleCompile!M641="On",1,IF(ISNUMBER(ScheduleCompile!M641),ScheduleCompile!M641/1,IF(ISTEXT(ScheduleCompile!M641),IF(OR(ISNUMBER(FIND("5F",ScheduleCompile!M641)),ISNUMBER(FIND("0F",ScheduleCompile!M641)),ISNUMBER(FIND("8F",ScheduleCompile!M641)),ISNUMBER(FIND("1F",ScheduleCompile!M641)),ISNUMBER(FIND("2F",ScheduleCompile!M641)),ISNUMBER(FIND("3F",ScheduleCompile!M641)),ISNUMBER(FIND("6F",ScheduleCompile!M641)),ISNUMBER(FIND("7F",ScheduleCompile!M641)),ISNUMBER(FIND("9F",ScheduleCompile!M641)),ISNUMBER(FIND("4F",ScheduleCompile!M641))),VALUE(LEFT(ScheduleCompile!M641,FIND("F",ScheduleCompile!M641)-1)),ScheduleCompile!M641)))))))</f>
        <v>58.2</v>
      </c>
      <c r="S648" s="1">
        <f>IF(AND(ISERROR(IF(ScheduleCompile!N641="Off",0,IF(ScheduleCompile!N641="On",1,IF(ISNUMBER(ScheduleCompile!N641),ScheduleCompile!N641/1,IF(ISTEXT(ScheduleCompile!N641),IF(OR(ISNUMBER(FIND("5F",ScheduleCompile!N641)),ISNUMBER(FIND("0F",ScheduleCompile!N641)),ISNUMBER(FIND("8F",ScheduleCompile!N641)),ISNUMBER(FIND("1F",ScheduleCompile!N641)),ISNUMBER(FIND("2F",ScheduleCompile!N641)),ISNUMBER(FIND("3F",ScheduleCompile!N641)),ISNUMBER(FIND("6F",ScheduleCompile!N641)),ISNUMBER(FIND("7F",ScheduleCompile!N641)),ISNUMBER(FIND("9F",ScheduleCompile!N641)),ISNUMBER(FIND("4F",ScheduleCompile!N641))),VALUE(LEFT(ScheduleCompile!N641,FIND("F",ScheduleCompile!N641)-1)),ScheduleCompile!N641)))))),ISTEXT(ScheduleCompile!#REF!)),"ENDTABLE",IF(ISERROR(IF(ScheduleCompile!N641="Off",0,IF(ScheduleCompile!N641="On",1,IF(ISNUMBER(ScheduleCompile!N641),ScheduleCompile!N641/1,IF(ISTEXT(ScheduleCompile!N641),IF(OR(ISNUMBER(FIND("5F",ScheduleCompile!N641)),ISNUMBER(FIND("0F",ScheduleCompile!N641)),ISNUMBER(FIND("8F",ScheduleCompile!N641)),ISNUMBER(FIND("1F",ScheduleCompile!N641)),ISNUMBER(FIND("2F",ScheduleCompile!N641)),ISNUMBER(FIND("3F",ScheduleCompile!N641)),ISNUMBER(FIND("6F",ScheduleCompile!N641)),ISNUMBER(FIND("7F",ScheduleCompile!N641)),ISNUMBER(FIND("9F",ScheduleCompile!N641)),ISNUMBER(FIND("4F",ScheduleCompile!N641))),VALUE(LEFT(ScheduleCompile!N641,FIND("F",ScheduleCompile!N641)-1)),ScheduleCompile!N641)))))),"",IF(ScheduleCompile!N641="Off",0,IF(ScheduleCompile!N641="On",1,IF(ISNUMBER(ScheduleCompile!N641),ScheduleCompile!N641/1,IF(ISTEXT(ScheduleCompile!N641),IF(OR(ISNUMBER(FIND("5F",ScheduleCompile!N641)),ISNUMBER(FIND("0F",ScheduleCompile!N641)),ISNUMBER(FIND("8F",ScheduleCompile!N641)),ISNUMBER(FIND("1F",ScheduleCompile!N641)),ISNUMBER(FIND("2F",ScheduleCompile!N641)),ISNUMBER(FIND("3F",ScheduleCompile!N641)),ISNUMBER(FIND("6F",ScheduleCompile!N641)),ISNUMBER(FIND("7F",ScheduleCompile!N641)),ISNUMBER(FIND("9F",ScheduleCompile!N641)),ISNUMBER(FIND("4F",ScheduleCompile!N641))),VALUE(LEFT(ScheduleCompile!N641,FIND("F",ScheduleCompile!N641)-1)),ScheduleCompile!N641)))))))</f>
        <v>58.2</v>
      </c>
      <c r="T648" s="1">
        <f>IF(AND(ISERROR(IF(ScheduleCompile!O641="Off",0,IF(ScheduleCompile!O641="On",1,IF(ISNUMBER(ScheduleCompile!O641),ScheduleCompile!O641/1,IF(ISTEXT(ScheduleCompile!O641),IF(OR(ISNUMBER(FIND("5F",ScheduleCompile!O641)),ISNUMBER(FIND("0F",ScheduleCompile!O641)),ISNUMBER(FIND("8F",ScheduleCompile!O641)),ISNUMBER(FIND("1F",ScheduleCompile!O641)),ISNUMBER(FIND("2F",ScheduleCompile!O641)),ISNUMBER(FIND("3F",ScheduleCompile!O641)),ISNUMBER(FIND("6F",ScheduleCompile!O641)),ISNUMBER(FIND("7F",ScheduleCompile!O641)),ISNUMBER(FIND("9F",ScheduleCompile!O641)),ISNUMBER(FIND("4F",ScheduleCompile!O641))),VALUE(LEFT(ScheduleCompile!O641,FIND("F",ScheduleCompile!O641)-1)),ScheduleCompile!O641)))))),ISTEXT(ScheduleCompile!#REF!)),"ENDTABLE",IF(ISERROR(IF(ScheduleCompile!O641="Off",0,IF(ScheduleCompile!O641="On",1,IF(ISNUMBER(ScheduleCompile!O641),ScheduleCompile!O641/1,IF(ISTEXT(ScheduleCompile!O641),IF(OR(ISNUMBER(FIND("5F",ScheduleCompile!O641)),ISNUMBER(FIND("0F",ScheduleCompile!O641)),ISNUMBER(FIND("8F",ScheduleCompile!O641)),ISNUMBER(FIND("1F",ScheduleCompile!O641)),ISNUMBER(FIND("2F",ScheduleCompile!O641)),ISNUMBER(FIND("3F",ScheduleCompile!O641)),ISNUMBER(FIND("6F",ScheduleCompile!O641)),ISNUMBER(FIND("7F",ScheduleCompile!O641)),ISNUMBER(FIND("9F",ScheduleCompile!O641)),ISNUMBER(FIND("4F",ScheduleCompile!O641))),VALUE(LEFT(ScheduleCompile!O641,FIND("F",ScheduleCompile!O641)-1)),ScheduleCompile!O641)))))),"",IF(ScheduleCompile!O641="Off",0,IF(ScheduleCompile!O641="On",1,IF(ISNUMBER(ScheduleCompile!O641),ScheduleCompile!O641/1,IF(ISTEXT(ScheduleCompile!O641),IF(OR(ISNUMBER(FIND("5F",ScheduleCompile!O641)),ISNUMBER(FIND("0F",ScheduleCompile!O641)),ISNUMBER(FIND("8F",ScheduleCompile!O641)),ISNUMBER(FIND("1F",ScheduleCompile!O641)),ISNUMBER(FIND("2F",ScheduleCompile!O641)),ISNUMBER(FIND("3F",ScheduleCompile!O641)),ISNUMBER(FIND("6F",ScheduleCompile!O641)),ISNUMBER(FIND("7F",ScheduleCompile!O641)),ISNUMBER(FIND("9F",ScheduleCompile!O641)),ISNUMBER(FIND("4F",ScheduleCompile!O641))),VALUE(LEFT(ScheduleCompile!O641,FIND("F",ScheduleCompile!O641)-1)),ScheduleCompile!O641)))))))</f>
        <v>58.2</v>
      </c>
      <c r="U648" s="1">
        <f>IF(AND(ISERROR(IF(ScheduleCompile!P641="Off",0,IF(ScheduleCompile!P641="On",1,IF(ISNUMBER(ScheduleCompile!P641),ScheduleCompile!P641/1,IF(ISTEXT(ScheduleCompile!P641),IF(OR(ISNUMBER(FIND("5F",ScheduleCompile!P641)),ISNUMBER(FIND("0F",ScheduleCompile!P641)),ISNUMBER(FIND("8F",ScheduleCompile!P641)),ISNUMBER(FIND("1F",ScheduleCompile!P641)),ISNUMBER(FIND("2F",ScheduleCompile!P641)),ISNUMBER(FIND("3F",ScheduleCompile!P641)),ISNUMBER(FIND("6F",ScheduleCompile!P641)),ISNUMBER(FIND("7F",ScheduleCompile!P641)),ISNUMBER(FIND("9F",ScheduleCompile!P641)),ISNUMBER(FIND("4F",ScheduleCompile!P641))),VALUE(LEFT(ScheduleCompile!P641,FIND("F",ScheduleCompile!P641)-1)),ScheduleCompile!P641)))))),ISTEXT(ScheduleCompile!#REF!)),"ENDTABLE",IF(ISERROR(IF(ScheduleCompile!P641="Off",0,IF(ScheduleCompile!P641="On",1,IF(ISNUMBER(ScheduleCompile!P641),ScheduleCompile!P641/1,IF(ISTEXT(ScheduleCompile!P641),IF(OR(ISNUMBER(FIND("5F",ScheduleCompile!P641)),ISNUMBER(FIND("0F",ScheduleCompile!P641)),ISNUMBER(FIND("8F",ScheduleCompile!P641)),ISNUMBER(FIND("1F",ScheduleCompile!P641)),ISNUMBER(FIND("2F",ScheduleCompile!P641)),ISNUMBER(FIND("3F",ScheduleCompile!P641)),ISNUMBER(FIND("6F",ScheduleCompile!P641)),ISNUMBER(FIND("7F",ScheduleCompile!P641)),ISNUMBER(FIND("9F",ScheduleCompile!P641)),ISNUMBER(FIND("4F",ScheduleCompile!P641))),VALUE(LEFT(ScheduleCompile!P641,FIND("F",ScheduleCompile!P641)-1)),ScheduleCompile!P641)))))),"",IF(ScheduleCompile!P641="Off",0,IF(ScheduleCompile!P641="On",1,IF(ISNUMBER(ScheduleCompile!P641),ScheduleCompile!P641/1,IF(ISTEXT(ScheduleCompile!P641),IF(OR(ISNUMBER(FIND("5F",ScheduleCompile!P641)),ISNUMBER(FIND("0F",ScheduleCompile!P641)),ISNUMBER(FIND("8F",ScheduleCompile!P641)),ISNUMBER(FIND("1F",ScheduleCompile!P641)),ISNUMBER(FIND("2F",ScheduleCompile!P641)),ISNUMBER(FIND("3F",ScheduleCompile!P641)),ISNUMBER(FIND("6F",ScheduleCompile!P641)),ISNUMBER(FIND("7F",ScheduleCompile!P641)),ISNUMBER(FIND("9F",ScheduleCompile!P641)),ISNUMBER(FIND("4F",ScheduleCompile!P641))),VALUE(LEFT(ScheduleCompile!P641,FIND("F",ScheduleCompile!P641)-1)),ScheduleCompile!P641)))))))</f>
        <v>58.2</v>
      </c>
      <c r="V648" s="1">
        <f>IF(AND(ISERROR(IF(ScheduleCompile!Q641="Off",0,IF(ScheduleCompile!Q641="On",1,IF(ISNUMBER(ScheduleCompile!Q641),ScheduleCompile!Q641/1,IF(ISTEXT(ScheduleCompile!Q641),IF(OR(ISNUMBER(FIND("5F",ScheduleCompile!Q641)),ISNUMBER(FIND("0F",ScheduleCompile!Q641)),ISNUMBER(FIND("8F",ScheduleCompile!Q641)),ISNUMBER(FIND("1F",ScheduleCompile!Q641)),ISNUMBER(FIND("2F",ScheduleCompile!Q641)),ISNUMBER(FIND("3F",ScheduleCompile!Q641)),ISNUMBER(FIND("6F",ScheduleCompile!Q641)),ISNUMBER(FIND("7F",ScheduleCompile!Q641)),ISNUMBER(FIND("9F",ScheduleCompile!Q641)),ISNUMBER(FIND("4F",ScheduleCompile!Q641))),VALUE(LEFT(ScheduleCompile!Q641,FIND("F",ScheduleCompile!Q641)-1)),ScheduleCompile!Q641)))))),ISTEXT(ScheduleCompile!#REF!)),"ENDTABLE",IF(ISERROR(IF(ScheduleCompile!Q641="Off",0,IF(ScheduleCompile!Q641="On",1,IF(ISNUMBER(ScheduleCompile!Q641),ScheduleCompile!Q641/1,IF(ISTEXT(ScheduleCompile!Q641),IF(OR(ISNUMBER(FIND("5F",ScheduleCompile!Q641)),ISNUMBER(FIND("0F",ScheduleCompile!Q641)),ISNUMBER(FIND("8F",ScheduleCompile!Q641)),ISNUMBER(FIND("1F",ScheduleCompile!Q641)),ISNUMBER(FIND("2F",ScheduleCompile!Q641)),ISNUMBER(FIND("3F",ScheduleCompile!Q641)),ISNUMBER(FIND("6F",ScheduleCompile!Q641)),ISNUMBER(FIND("7F",ScheduleCompile!Q641)),ISNUMBER(FIND("9F",ScheduleCompile!Q641)),ISNUMBER(FIND("4F",ScheduleCompile!Q641))),VALUE(LEFT(ScheduleCompile!Q641,FIND("F",ScheduleCompile!Q641)-1)),ScheduleCompile!Q641)))))),"",IF(ScheduleCompile!Q641="Off",0,IF(ScheduleCompile!Q641="On",1,IF(ISNUMBER(ScheduleCompile!Q641),ScheduleCompile!Q641/1,IF(ISTEXT(ScheduleCompile!Q641),IF(OR(ISNUMBER(FIND("5F",ScheduleCompile!Q641)),ISNUMBER(FIND("0F",ScheduleCompile!Q641)),ISNUMBER(FIND("8F",ScheduleCompile!Q641)),ISNUMBER(FIND("1F",ScheduleCompile!Q641)),ISNUMBER(FIND("2F",ScheduleCompile!Q641)),ISNUMBER(FIND("3F",ScheduleCompile!Q641)),ISNUMBER(FIND("6F",ScheduleCompile!Q641)),ISNUMBER(FIND("7F",ScheduleCompile!Q641)),ISNUMBER(FIND("9F",ScheduleCompile!Q641)),ISNUMBER(FIND("4F",ScheduleCompile!Q641))),VALUE(LEFT(ScheduleCompile!Q641,FIND("F",ScheduleCompile!Q641)-1)),ScheduleCompile!Q641)))))))</f>
        <v>58.2</v>
      </c>
      <c r="W648" s="1">
        <f>IF(AND(ISERROR(IF(ScheduleCompile!R641="Off",0,IF(ScheduleCompile!R641="On",1,IF(ISNUMBER(ScheduleCompile!R641),ScheduleCompile!R641/1,IF(ISTEXT(ScheduleCompile!R641),IF(OR(ISNUMBER(FIND("5F",ScheduleCompile!R641)),ISNUMBER(FIND("0F",ScheduleCompile!R641)),ISNUMBER(FIND("8F",ScheduleCompile!R641)),ISNUMBER(FIND("1F",ScheduleCompile!R641)),ISNUMBER(FIND("2F",ScheduleCompile!R641)),ISNUMBER(FIND("3F",ScheduleCompile!R641)),ISNUMBER(FIND("6F",ScheduleCompile!R641)),ISNUMBER(FIND("7F",ScheduleCompile!R641)),ISNUMBER(FIND("9F",ScheduleCompile!R641)),ISNUMBER(FIND("4F",ScheduleCompile!R641))),VALUE(LEFT(ScheduleCompile!R641,FIND("F",ScheduleCompile!R641)-1)),ScheduleCompile!R641)))))),ISTEXT(ScheduleCompile!#REF!)),"ENDTABLE",IF(ISERROR(IF(ScheduleCompile!R641="Off",0,IF(ScheduleCompile!R641="On",1,IF(ISNUMBER(ScheduleCompile!R641),ScheduleCompile!R641/1,IF(ISTEXT(ScheduleCompile!R641),IF(OR(ISNUMBER(FIND("5F",ScheduleCompile!R641)),ISNUMBER(FIND("0F",ScheduleCompile!R641)),ISNUMBER(FIND("8F",ScheduleCompile!R641)),ISNUMBER(FIND("1F",ScheduleCompile!R641)),ISNUMBER(FIND("2F",ScheduleCompile!R641)),ISNUMBER(FIND("3F",ScheduleCompile!R641)),ISNUMBER(FIND("6F",ScheduleCompile!R641)),ISNUMBER(FIND("7F",ScheduleCompile!R641)),ISNUMBER(FIND("9F",ScheduleCompile!R641)),ISNUMBER(FIND("4F",ScheduleCompile!R641))),VALUE(LEFT(ScheduleCompile!R641,FIND("F",ScheduleCompile!R641)-1)),ScheduleCompile!R641)))))),"",IF(ScheduleCompile!R641="Off",0,IF(ScheduleCompile!R641="On",1,IF(ISNUMBER(ScheduleCompile!R641),ScheduleCompile!R641/1,IF(ISTEXT(ScheduleCompile!R641),IF(OR(ISNUMBER(FIND("5F",ScheduleCompile!R641)),ISNUMBER(FIND("0F",ScheduleCompile!R641)),ISNUMBER(FIND("8F",ScheduleCompile!R641)),ISNUMBER(FIND("1F",ScheduleCompile!R641)),ISNUMBER(FIND("2F",ScheduleCompile!R641)),ISNUMBER(FIND("3F",ScheduleCompile!R641)),ISNUMBER(FIND("6F",ScheduleCompile!R641)),ISNUMBER(FIND("7F",ScheduleCompile!R641)),ISNUMBER(FIND("9F",ScheduleCompile!R641)),ISNUMBER(FIND("4F",ScheduleCompile!R641))),VALUE(LEFT(ScheduleCompile!R641,FIND("F",ScheduleCompile!R641)-1)),ScheduleCompile!R641)))))))</f>
        <v>58.2</v>
      </c>
      <c r="X648" s="1">
        <f>IF(AND(ISERROR(IF(ScheduleCompile!S641="Off",0,IF(ScheduleCompile!S641="On",1,IF(ISNUMBER(ScheduleCompile!S641),ScheduleCompile!S641/1,IF(ISTEXT(ScheduleCompile!S641),IF(OR(ISNUMBER(FIND("5F",ScheduleCompile!S641)),ISNUMBER(FIND("0F",ScheduleCompile!S641)),ISNUMBER(FIND("8F",ScheduleCompile!S641)),ISNUMBER(FIND("1F",ScheduleCompile!S641)),ISNUMBER(FIND("2F",ScheduleCompile!S641)),ISNUMBER(FIND("3F",ScheduleCompile!S641)),ISNUMBER(FIND("6F",ScheduleCompile!S641)),ISNUMBER(FIND("7F",ScheduleCompile!S641)),ISNUMBER(FIND("9F",ScheduleCompile!S641)),ISNUMBER(FIND("4F",ScheduleCompile!S641))),VALUE(LEFT(ScheduleCompile!S641,FIND("F",ScheduleCompile!S641)-1)),ScheduleCompile!S641)))))),ISTEXT(ScheduleCompile!#REF!)),"ENDTABLE",IF(ISERROR(IF(ScheduleCompile!S641="Off",0,IF(ScheduleCompile!S641="On",1,IF(ISNUMBER(ScheduleCompile!S641),ScheduleCompile!S641/1,IF(ISTEXT(ScheduleCompile!S641),IF(OR(ISNUMBER(FIND("5F",ScheduleCompile!S641)),ISNUMBER(FIND("0F",ScheduleCompile!S641)),ISNUMBER(FIND("8F",ScheduleCompile!S641)),ISNUMBER(FIND("1F",ScheduleCompile!S641)),ISNUMBER(FIND("2F",ScheduleCompile!S641)),ISNUMBER(FIND("3F",ScheduleCompile!S641)),ISNUMBER(FIND("6F",ScheduleCompile!S641)),ISNUMBER(FIND("7F",ScheduleCompile!S641)),ISNUMBER(FIND("9F",ScheduleCompile!S641)),ISNUMBER(FIND("4F",ScheduleCompile!S641))),VALUE(LEFT(ScheduleCompile!S641,FIND("F",ScheduleCompile!S641)-1)),ScheduleCompile!S641)))))),"",IF(ScheduleCompile!S641="Off",0,IF(ScheduleCompile!S641="On",1,IF(ISNUMBER(ScheduleCompile!S641),ScheduleCompile!S641/1,IF(ISTEXT(ScheduleCompile!S641),IF(OR(ISNUMBER(FIND("5F",ScheduleCompile!S641)),ISNUMBER(FIND("0F",ScheduleCompile!S641)),ISNUMBER(FIND("8F",ScheduleCompile!S641)),ISNUMBER(FIND("1F",ScheduleCompile!S641)),ISNUMBER(FIND("2F",ScheduleCompile!S641)),ISNUMBER(FIND("3F",ScheduleCompile!S641)),ISNUMBER(FIND("6F",ScheduleCompile!S641)),ISNUMBER(FIND("7F",ScheduleCompile!S641)),ISNUMBER(FIND("9F",ScheduleCompile!S641)),ISNUMBER(FIND("4F",ScheduleCompile!S641))),VALUE(LEFT(ScheduleCompile!S641,FIND("F",ScheduleCompile!S641)-1)),ScheduleCompile!S641)))))))</f>
        <v>58.2</v>
      </c>
      <c r="Y648" s="1">
        <f>IF(AND(ISERROR(IF(ScheduleCompile!T641="Off",0,IF(ScheduleCompile!T641="On",1,IF(ISNUMBER(ScheduleCompile!T641),ScheduleCompile!T641/1,IF(ISTEXT(ScheduleCompile!T641),IF(OR(ISNUMBER(FIND("5F",ScheduleCompile!T641)),ISNUMBER(FIND("0F",ScheduleCompile!T641)),ISNUMBER(FIND("8F",ScheduleCompile!T641)),ISNUMBER(FIND("1F",ScheduleCompile!T641)),ISNUMBER(FIND("2F",ScheduleCompile!T641)),ISNUMBER(FIND("3F",ScheduleCompile!T641)),ISNUMBER(FIND("6F",ScheduleCompile!T641)),ISNUMBER(FIND("7F",ScheduleCompile!T641)),ISNUMBER(FIND("9F",ScheduleCompile!T641)),ISNUMBER(FIND("4F",ScheduleCompile!T641))),VALUE(LEFT(ScheduleCompile!T641,FIND("F",ScheduleCompile!T641)-1)),ScheduleCompile!T641)))))),ISTEXT(ScheduleCompile!#REF!)),"ENDTABLE",IF(ISERROR(IF(ScheduleCompile!T641="Off",0,IF(ScheduleCompile!T641="On",1,IF(ISNUMBER(ScheduleCompile!T641),ScheduleCompile!T641/1,IF(ISTEXT(ScheduleCompile!T641),IF(OR(ISNUMBER(FIND("5F",ScheduleCompile!T641)),ISNUMBER(FIND("0F",ScheduleCompile!T641)),ISNUMBER(FIND("8F",ScheduleCompile!T641)),ISNUMBER(FIND("1F",ScheduleCompile!T641)),ISNUMBER(FIND("2F",ScheduleCompile!T641)),ISNUMBER(FIND("3F",ScheduleCompile!T641)),ISNUMBER(FIND("6F",ScheduleCompile!T641)),ISNUMBER(FIND("7F",ScheduleCompile!T641)),ISNUMBER(FIND("9F",ScheduleCompile!T641)),ISNUMBER(FIND("4F",ScheduleCompile!T641))),VALUE(LEFT(ScheduleCompile!T641,FIND("F",ScheduleCompile!T641)-1)),ScheduleCompile!T641)))))),"",IF(ScheduleCompile!T641="Off",0,IF(ScheduleCompile!T641="On",1,IF(ISNUMBER(ScheduleCompile!T641),ScheduleCompile!T641/1,IF(ISTEXT(ScheduleCompile!T641),IF(OR(ISNUMBER(FIND("5F",ScheduleCompile!T641)),ISNUMBER(FIND("0F",ScheduleCompile!T641)),ISNUMBER(FIND("8F",ScheduleCompile!T641)),ISNUMBER(FIND("1F",ScheduleCompile!T641)),ISNUMBER(FIND("2F",ScheduleCompile!T641)),ISNUMBER(FIND("3F",ScheduleCompile!T641)),ISNUMBER(FIND("6F",ScheduleCompile!T641)),ISNUMBER(FIND("7F",ScheduleCompile!T641)),ISNUMBER(FIND("9F",ScheduleCompile!T641)),ISNUMBER(FIND("4F",ScheduleCompile!T641))),VALUE(LEFT(ScheduleCompile!T641,FIND("F",ScheduleCompile!T641)-1)),ScheduleCompile!T641)))))))</f>
        <v>58.2</v>
      </c>
      <c r="Z648" s="1">
        <f>IF(AND(ISERROR(IF(ScheduleCompile!U641="Off",0,IF(ScheduleCompile!U641="On",1,IF(ISNUMBER(ScheduleCompile!U641),ScheduleCompile!U641/1,IF(ISTEXT(ScheduleCompile!U641),IF(OR(ISNUMBER(FIND("5F",ScheduleCompile!U641)),ISNUMBER(FIND("0F",ScheduleCompile!U641)),ISNUMBER(FIND("8F",ScheduleCompile!U641)),ISNUMBER(FIND("1F",ScheduleCompile!U641)),ISNUMBER(FIND("2F",ScheduleCompile!U641)),ISNUMBER(FIND("3F",ScheduleCompile!U641)),ISNUMBER(FIND("6F",ScheduleCompile!U641)),ISNUMBER(FIND("7F",ScheduleCompile!U641)),ISNUMBER(FIND("9F",ScheduleCompile!U641)),ISNUMBER(FIND("4F",ScheduleCompile!U641))),VALUE(LEFT(ScheduleCompile!U641,FIND("F",ScheduleCompile!U641)-1)),ScheduleCompile!U641)))))),ISTEXT(ScheduleCompile!#REF!)),"ENDTABLE",IF(ISERROR(IF(ScheduleCompile!U641="Off",0,IF(ScheduleCompile!U641="On",1,IF(ISNUMBER(ScheduleCompile!U641),ScheduleCompile!U641/1,IF(ISTEXT(ScheduleCompile!U641),IF(OR(ISNUMBER(FIND("5F",ScheduleCompile!U641)),ISNUMBER(FIND("0F",ScheduleCompile!U641)),ISNUMBER(FIND("8F",ScheduleCompile!U641)),ISNUMBER(FIND("1F",ScheduleCompile!U641)),ISNUMBER(FIND("2F",ScheduleCompile!U641)),ISNUMBER(FIND("3F",ScheduleCompile!U641)),ISNUMBER(FIND("6F",ScheduleCompile!U641)),ISNUMBER(FIND("7F",ScheduleCompile!U641)),ISNUMBER(FIND("9F",ScheduleCompile!U641)),ISNUMBER(FIND("4F",ScheduleCompile!U641))),VALUE(LEFT(ScheduleCompile!U641,FIND("F",ScheduleCompile!U641)-1)),ScheduleCompile!U641)))))),"",IF(ScheduleCompile!U641="Off",0,IF(ScheduleCompile!U641="On",1,IF(ISNUMBER(ScheduleCompile!U641),ScheduleCompile!U641/1,IF(ISTEXT(ScheduleCompile!U641),IF(OR(ISNUMBER(FIND("5F",ScheduleCompile!U641)),ISNUMBER(FIND("0F",ScheduleCompile!U641)),ISNUMBER(FIND("8F",ScheduleCompile!U641)),ISNUMBER(FIND("1F",ScheduleCompile!U641)),ISNUMBER(FIND("2F",ScheduleCompile!U641)),ISNUMBER(FIND("3F",ScheduleCompile!U641)),ISNUMBER(FIND("6F",ScheduleCompile!U641)),ISNUMBER(FIND("7F",ScheduleCompile!U641)),ISNUMBER(FIND("9F",ScheduleCompile!U641)),ISNUMBER(FIND("4F",ScheduleCompile!U641))),VALUE(LEFT(ScheduleCompile!U641,FIND("F",ScheduleCompile!U641)-1)),ScheduleCompile!U641)))))))</f>
        <v>58.2</v>
      </c>
      <c r="AA648" s="1">
        <f>IF(AND(ISERROR(IF(ScheduleCompile!V641="Off",0,IF(ScheduleCompile!V641="On",1,IF(ISNUMBER(ScheduleCompile!V641),ScheduleCompile!V641/1,IF(ISTEXT(ScheduleCompile!V641),IF(OR(ISNUMBER(FIND("5F",ScheduleCompile!V641)),ISNUMBER(FIND("0F",ScheduleCompile!V641)),ISNUMBER(FIND("8F",ScheduleCompile!V641)),ISNUMBER(FIND("1F",ScheduleCompile!V641)),ISNUMBER(FIND("2F",ScheduleCompile!V641)),ISNUMBER(FIND("3F",ScheduleCompile!V641)),ISNUMBER(FIND("6F",ScheduleCompile!V641)),ISNUMBER(FIND("7F",ScheduleCompile!V641)),ISNUMBER(FIND("9F",ScheduleCompile!V641)),ISNUMBER(FIND("4F",ScheduleCompile!V641))),VALUE(LEFT(ScheduleCompile!V641,FIND("F",ScheduleCompile!V641)-1)),ScheduleCompile!V641)))))),ISTEXT(ScheduleCompile!#REF!)),"ENDTABLE",IF(ISERROR(IF(ScheduleCompile!V641="Off",0,IF(ScheduleCompile!V641="On",1,IF(ISNUMBER(ScheduleCompile!V641),ScheduleCompile!V641/1,IF(ISTEXT(ScheduleCompile!V641),IF(OR(ISNUMBER(FIND("5F",ScheduleCompile!V641)),ISNUMBER(FIND("0F",ScheduleCompile!V641)),ISNUMBER(FIND("8F",ScheduleCompile!V641)),ISNUMBER(FIND("1F",ScheduleCompile!V641)),ISNUMBER(FIND("2F",ScheduleCompile!V641)),ISNUMBER(FIND("3F",ScheduleCompile!V641)),ISNUMBER(FIND("6F",ScheduleCompile!V641)),ISNUMBER(FIND("7F",ScheduleCompile!V641)),ISNUMBER(FIND("9F",ScheduleCompile!V641)),ISNUMBER(FIND("4F",ScheduleCompile!V641))),VALUE(LEFT(ScheduleCompile!V641,FIND("F",ScheduleCompile!V641)-1)),ScheduleCompile!V641)))))),"",IF(ScheduleCompile!V641="Off",0,IF(ScheduleCompile!V641="On",1,IF(ISNUMBER(ScheduleCompile!V641),ScheduleCompile!V641/1,IF(ISTEXT(ScheduleCompile!V641),IF(OR(ISNUMBER(FIND("5F",ScheduleCompile!V641)),ISNUMBER(FIND("0F",ScheduleCompile!V641)),ISNUMBER(FIND("8F",ScheduleCompile!V641)),ISNUMBER(FIND("1F",ScheduleCompile!V641)),ISNUMBER(FIND("2F",ScheduleCompile!V641)),ISNUMBER(FIND("3F",ScheduleCompile!V641)),ISNUMBER(FIND("6F",ScheduleCompile!V641)),ISNUMBER(FIND("7F",ScheduleCompile!V641)),ISNUMBER(FIND("9F",ScheduleCompile!V641)),ISNUMBER(FIND("4F",ScheduleCompile!V641))),VALUE(LEFT(ScheduleCompile!V641,FIND("F",ScheduleCompile!V641)-1)),ScheduleCompile!V641)))))))</f>
        <v>58.2</v>
      </c>
      <c r="AB648" s="1">
        <f>IF(AND(ISERROR(IF(ScheduleCompile!W641="Off",0,IF(ScheduleCompile!W641="On",1,IF(ISNUMBER(ScheduleCompile!W641),ScheduleCompile!W641/1,IF(ISTEXT(ScheduleCompile!W641),IF(OR(ISNUMBER(FIND("5F",ScheduleCompile!W641)),ISNUMBER(FIND("0F",ScheduleCompile!W641)),ISNUMBER(FIND("8F",ScheduleCompile!W641)),ISNUMBER(FIND("1F",ScheduleCompile!W641)),ISNUMBER(FIND("2F",ScheduleCompile!W641)),ISNUMBER(FIND("3F",ScheduleCompile!W641)),ISNUMBER(FIND("6F",ScheduleCompile!W641)),ISNUMBER(FIND("7F",ScheduleCompile!W641)),ISNUMBER(FIND("9F",ScheduleCompile!W641)),ISNUMBER(FIND("4F",ScheduleCompile!W641))),VALUE(LEFT(ScheduleCompile!W641,FIND("F",ScheduleCompile!W641)-1)),ScheduleCompile!W641)))))),ISTEXT(ScheduleCompile!#REF!)),"ENDTABLE",IF(ISERROR(IF(ScheduleCompile!W641="Off",0,IF(ScheduleCompile!W641="On",1,IF(ISNUMBER(ScheduleCompile!W641),ScheduleCompile!W641/1,IF(ISTEXT(ScheduleCompile!W641),IF(OR(ISNUMBER(FIND("5F",ScheduleCompile!W641)),ISNUMBER(FIND("0F",ScheduleCompile!W641)),ISNUMBER(FIND("8F",ScheduleCompile!W641)),ISNUMBER(FIND("1F",ScheduleCompile!W641)),ISNUMBER(FIND("2F",ScheduleCompile!W641)),ISNUMBER(FIND("3F",ScheduleCompile!W641)),ISNUMBER(FIND("6F",ScheduleCompile!W641)),ISNUMBER(FIND("7F",ScheduleCompile!W641)),ISNUMBER(FIND("9F",ScheduleCompile!W641)),ISNUMBER(FIND("4F",ScheduleCompile!W641))),VALUE(LEFT(ScheduleCompile!W641,FIND("F",ScheduleCompile!W641)-1)),ScheduleCompile!W641)))))),"",IF(ScheduleCompile!W641="Off",0,IF(ScheduleCompile!W641="On",1,IF(ISNUMBER(ScheduleCompile!W641),ScheduleCompile!W641/1,IF(ISTEXT(ScheduleCompile!W641),IF(OR(ISNUMBER(FIND("5F",ScheduleCompile!W641)),ISNUMBER(FIND("0F",ScheduleCompile!W641)),ISNUMBER(FIND("8F",ScheduleCompile!W641)),ISNUMBER(FIND("1F",ScheduleCompile!W641)),ISNUMBER(FIND("2F",ScheduleCompile!W641)),ISNUMBER(FIND("3F",ScheduleCompile!W641)),ISNUMBER(FIND("6F",ScheduleCompile!W641)),ISNUMBER(FIND("7F",ScheduleCompile!W641)),ISNUMBER(FIND("9F",ScheduleCompile!W641)),ISNUMBER(FIND("4F",ScheduleCompile!W641))),VALUE(LEFT(ScheduleCompile!W641,FIND("F",ScheduleCompile!W641)-1)),ScheduleCompile!W641)))))))</f>
        <v>58.2</v>
      </c>
      <c r="AC648" s="1">
        <f>IF(AND(ISERROR(IF(ScheduleCompile!X641="Off",0,IF(ScheduleCompile!X641="On",1,IF(ISNUMBER(ScheduleCompile!X641),ScheduleCompile!X641/1,IF(ISTEXT(ScheduleCompile!X641),IF(OR(ISNUMBER(FIND("5F",ScheduleCompile!X641)),ISNUMBER(FIND("0F",ScheduleCompile!X641)),ISNUMBER(FIND("8F",ScheduleCompile!X641)),ISNUMBER(FIND("1F",ScheduleCompile!X641)),ISNUMBER(FIND("2F",ScheduleCompile!X641)),ISNUMBER(FIND("3F",ScheduleCompile!X641)),ISNUMBER(FIND("6F",ScheduleCompile!X641)),ISNUMBER(FIND("7F",ScheduleCompile!X641)),ISNUMBER(FIND("9F",ScheduleCompile!X641)),ISNUMBER(FIND("4F",ScheduleCompile!X641))),VALUE(LEFT(ScheduleCompile!X641,FIND("F",ScheduleCompile!X641)-1)),ScheduleCompile!X641)))))),ISTEXT(ScheduleCompile!#REF!)),"ENDTABLE",IF(ISERROR(IF(ScheduleCompile!X641="Off",0,IF(ScheduleCompile!X641="On",1,IF(ISNUMBER(ScheduleCompile!X641),ScheduleCompile!X641/1,IF(ISTEXT(ScheduleCompile!X641),IF(OR(ISNUMBER(FIND("5F",ScheduleCompile!X641)),ISNUMBER(FIND("0F",ScheduleCompile!X641)),ISNUMBER(FIND("8F",ScheduleCompile!X641)),ISNUMBER(FIND("1F",ScheduleCompile!X641)),ISNUMBER(FIND("2F",ScheduleCompile!X641)),ISNUMBER(FIND("3F",ScheduleCompile!X641)),ISNUMBER(FIND("6F",ScheduleCompile!X641)),ISNUMBER(FIND("7F",ScheduleCompile!X641)),ISNUMBER(FIND("9F",ScheduleCompile!X641)),ISNUMBER(FIND("4F",ScheduleCompile!X641))),VALUE(LEFT(ScheduleCompile!X641,FIND("F",ScheduleCompile!X641)-1)),ScheduleCompile!X641)))))),"",IF(ScheduleCompile!X641="Off",0,IF(ScheduleCompile!X641="On",1,IF(ISNUMBER(ScheduleCompile!X641),ScheduleCompile!X641/1,IF(ISTEXT(ScheduleCompile!X641),IF(OR(ISNUMBER(FIND("5F",ScheduleCompile!X641)),ISNUMBER(FIND("0F",ScheduleCompile!X641)),ISNUMBER(FIND("8F",ScheduleCompile!X641)),ISNUMBER(FIND("1F",ScheduleCompile!X641)),ISNUMBER(FIND("2F",ScheduleCompile!X641)),ISNUMBER(FIND("3F",ScheduleCompile!X641)),ISNUMBER(FIND("6F",ScheduleCompile!X641)),ISNUMBER(FIND("7F",ScheduleCompile!X641)),ISNUMBER(FIND("9F",ScheduleCompile!X641)),ISNUMBER(FIND("4F",ScheduleCompile!X641))),VALUE(LEFT(ScheduleCompile!X641,FIND("F",ScheduleCompile!X641)-1)),ScheduleCompile!X641)))))))</f>
        <v>58.2</v>
      </c>
      <c r="AD648" s="1">
        <f>IF(AND(ISERROR(IF(ScheduleCompile!Y641="Off",0,IF(ScheduleCompile!Y641="On",1,IF(ISNUMBER(ScheduleCompile!Y641),ScheduleCompile!Y641/1,IF(ISTEXT(ScheduleCompile!Y641),IF(OR(ISNUMBER(FIND("5F",ScheduleCompile!Y641)),ISNUMBER(FIND("0F",ScheduleCompile!Y641)),ISNUMBER(FIND("8F",ScheduleCompile!Y641)),ISNUMBER(FIND("1F",ScheduleCompile!Y641)),ISNUMBER(FIND("2F",ScheduleCompile!Y641)),ISNUMBER(FIND("3F",ScheduleCompile!Y641)),ISNUMBER(FIND("6F",ScheduleCompile!Y641)),ISNUMBER(FIND("7F",ScheduleCompile!Y641)),ISNUMBER(FIND("9F",ScheduleCompile!Y641)),ISNUMBER(FIND("4F",ScheduleCompile!Y641))),VALUE(LEFT(ScheduleCompile!Y641,FIND("F",ScheduleCompile!Y641)-1)),ScheduleCompile!Y641)))))),ISTEXT(ScheduleCompile!#REF!)),"ENDTABLE",IF(ISERROR(IF(ScheduleCompile!Y641="Off",0,IF(ScheduleCompile!Y641="On",1,IF(ISNUMBER(ScheduleCompile!Y641),ScheduleCompile!Y641/1,IF(ISTEXT(ScheduleCompile!Y641),IF(OR(ISNUMBER(FIND("5F",ScheduleCompile!Y641)),ISNUMBER(FIND("0F",ScheduleCompile!Y641)),ISNUMBER(FIND("8F",ScheduleCompile!Y641)),ISNUMBER(FIND("1F",ScheduleCompile!Y641)),ISNUMBER(FIND("2F",ScheduleCompile!Y641)),ISNUMBER(FIND("3F",ScheduleCompile!Y641)),ISNUMBER(FIND("6F",ScheduleCompile!Y641)),ISNUMBER(FIND("7F",ScheduleCompile!Y641)),ISNUMBER(FIND("9F",ScheduleCompile!Y641)),ISNUMBER(FIND("4F",ScheduleCompile!Y641))),VALUE(LEFT(ScheduleCompile!Y641,FIND("F",ScheduleCompile!Y641)-1)),ScheduleCompile!Y641)))))),"",IF(ScheduleCompile!Y641="Off",0,IF(ScheduleCompile!Y641="On",1,IF(ISNUMBER(ScheduleCompile!Y641),ScheduleCompile!Y641/1,IF(ISTEXT(ScheduleCompile!Y641),IF(OR(ISNUMBER(FIND("5F",ScheduleCompile!Y641)),ISNUMBER(FIND("0F",ScheduleCompile!Y641)),ISNUMBER(FIND("8F",ScheduleCompile!Y641)),ISNUMBER(FIND("1F",ScheduleCompile!Y641)),ISNUMBER(FIND("2F",ScheduleCompile!Y641)),ISNUMBER(FIND("3F",ScheduleCompile!Y641)),ISNUMBER(FIND("6F",ScheduleCompile!Y641)),ISNUMBER(FIND("7F",ScheduleCompile!Y641)),ISNUMBER(FIND("9F",ScheduleCompile!Y641)),ISNUMBER(FIND("4F",ScheduleCompile!Y641))),VALUE(LEFT(ScheduleCompile!Y641,FIND("F",ScheduleCompile!Y641)-1)),ScheduleCompile!Y641)))))))</f>
        <v>58.2</v>
      </c>
    </row>
    <row r="649" spans="1:30" x14ac:dyDescent="0.25">
      <c r="A649" t="str">
        <f t="shared" si="43"/>
        <v>SchDay "WaterMainCZ10May"  Type = "Temperature" Hr = (58.4, 58.4, 58.4, 58.4, 58.4, 58.4, 58.4, 58.4, 58.4, 58.4, 58.4, 58.4, 58.4, 58.4, 58.4, 58.4, 58.4, 58.4, 58.4, 58.4, 58.4, 58.4, 58.4, 58.4) ..</v>
      </c>
      <c r="B649" s="1" t="s">
        <v>623</v>
      </c>
      <c r="C649" t="str">
        <f t="shared" si="44"/>
        <v xml:space="preserve">SchDay "WaterMainCZ10May"  Type = "Temperature" Hr = </v>
      </c>
      <c r="D649" t="str">
        <f t="shared" si="45"/>
        <v>(58.4, 58.4, 58.4, 58.4, 58.4, 58.4, 58.4, 58.4, 58.4, 58.4, 58.4, 58.4, 58.4, 58.4, 58.4, 58.4, 58.4, 58.4, 58.4, 58.4, 58.4, 58.4, 58.4, 58.4) ..</v>
      </c>
      <c r="E649" s="30" t="str">
        <f>ScheduleCompile!A642</f>
        <v>WaterMainCZ10May</v>
      </c>
      <c r="F649" t="str">
        <f t="shared" si="46"/>
        <v>Temperature</v>
      </c>
      <c r="G649" s="1">
        <f>IF(AND(ISERROR(IF(ScheduleCompile!B642="Off",0,IF(ScheduleCompile!B642="On",1,IF(ISNUMBER(ScheduleCompile!B642),ScheduleCompile!B642/1,IF(ISTEXT(ScheduleCompile!B642),IF(OR(ISNUMBER(FIND("5F",ScheduleCompile!B642)),ISNUMBER(FIND("0F",ScheduleCompile!B642)),ISNUMBER(FIND("8F",ScheduleCompile!B642)),ISNUMBER(FIND("1F",ScheduleCompile!B642)),ISNUMBER(FIND("2F",ScheduleCompile!B642)),ISNUMBER(FIND("3F",ScheduleCompile!B642)),ISNUMBER(FIND("6F",ScheduleCompile!B642)),ISNUMBER(FIND("7F",ScheduleCompile!B642)),ISNUMBER(FIND("9F",ScheduleCompile!B642)),ISNUMBER(FIND("4F",ScheduleCompile!B642))),VALUE(LEFT(ScheduleCompile!B642,FIND("F",ScheduleCompile!B642)-1)),ScheduleCompile!B642)))))),ISTEXT(ScheduleCompile!#REF!)),"ENDTABLE",IF(ISERROR(IF(ScheduleCompile!B642="Off",0,IF(ScheduleCompile!B642="On",1,IF(ISNUMBER(ScheduleCompile!B642),ScheduleCompile!B642/1,IF(ISTEXT(ScheduleCompile!B642),IF(OR(ISNUMBER(FIND("5F",ScheduleCompile!B642)),ISNUMBER(FIND("0F",ScheduleCompile!B642)),ISNUMBER(FIND("8F",ScheduleCompile!B642)),ISNUMBER(FIND("1F",ScheduleCompile!B642)),ISNUMBER(FIND("2F",ScheduleCompile!B642)),ISNUMBER(FIND("3F",ScheduleCompile!B642)),ISNUMBER(FIND("6F",ScheduleCompile!B642)),ISNUMBER(FIND("7F",ScheduleCompile!B642)),ISNUMBER(FIND("9F",ScheduleCompile!B642)),ISNUMBER(FIND("4F",ScheduleCompile!B642))),VALUE(LEFT(ScheduleCompile!B642,FIND("F",ScheduleCompile!B642)-1)),ScheduleCompile!B642)))))),"",IF(ScheduleCompile!B642="Off",0,IF(ScheduleCompile!B642="On",1,IF(ISNUMBER(ScheduleCompile!B642),ScheduleCompile!B642/1,IF(ISTEXT(ScheduleCompile!B642),IF(OR(ISNUMBER(FIND("5F",ScheduleCompile!B642)),ISNUMBER(FIND("0F",ScheduleCompile!B642)),ISNUMBER(FIND("8F",ScheduleCompile!B642)),ISNUMBER(FIND("1F",ScheduleCompile!B642)),ISNUMBER(FIND("2F",ScheduleCompile!B642)),ISNUMBER(FIND("3F",ScheduleCompile!B642)),ISNUMBER(FIND("6F",ScheduleCompile!B642)),ISNUMBER(FIND("7F",ScheduleCompile!B642)),ISNUMBER(FIND("9F",ScheduleCompile!B642)),ISNUMBER(FIND("4F",ScheduleCompile!B642))),VALUE(LEFT(ScheduleCompile!B642,FIND("F",ScheduleCompile!B642)-1)),ScheduleCompile!B642)))))))</f>
        <v>58.4</v>
      </c>
      <c r="H649" s="1">
        <f>IF(AND(ISERROR(IF(ScheduleCompile!C642="Off",0,IF(ScheduleCompile!C642="On",1,IF(ISNUMBER(ScheduleCompile!C642),ScheduleCompile!C642/1,IF(ISTEXT(ScheduleCompile!C642),IF(OR(ISNUMBER(FIND("5F",ScheduleCompile!C642)),ISNUMBER(FIND("0F",ScheduleCompile!C642)),ISNUMBER(FIND("8F",ScheduleCompile!C642)),ISNUMBER(FIND("1F",ScheduleCompile!C642)),ISNUMBER(FIND("2F",ScheduleCompile!C642)),ISNUMBER(FIND("3F",ScheduleCompile!C642)),ISNUMBER(FIND("6F",ScheduleCompile!C642)),ISNUMBER(FIND("7F",ScheduleCompile!C642)),ISNUMBER(FIND("9F",ScheduleCompile!C642)),ISNUMBER(FIND("4F",ScheduleCompile!C642))),VALUE(LEFT(ScheduleCompile!C642,FIND("F",ScheduleCompile!C642)-1)),ScheduleCompile!C642)))))),ISTEXT(ScheduleCompile!#REF!)),"ENDTABLE",IF(ISERROR(IF(ScheduleCompile!C642="Off",0,IF(ScheduleCompile!C642="On",1,IF(ISNUMBER(ScheduleCompile!C642),ScheduleCompile!C642/1,IF(ISTEXT(ScheduleCompile!C642),IF(OR(ISNUMBER(FIND("5F",ScheduleCompile!C642)),ISNUMBER(FIND("0F",ScheduleCompile!C642)),ISNUMBER(FIND("8F",ScheduleCompile!C642)),ISNUMBER(FIND("1F",ScheduleCompile!C642)),ISNUMBER(FIND("2F",ScheduleCompile!C642)),ISNUMBER(FIND("3F",ScheduleCompile!C642)),ISNUMBER(FIND("6F",ScheduleCompile!C642)),ISNUMBER(FIND("7F",ScheduleCompile!C642)),ISNUMBER(FIND("9F",ScheduleCompile!C642)),ISNUMBER(FIND("4F",ScheduleCompile!C642))),VALUE(LEFT(ScheduleCompile!C642,FIND("F",ScheduleCompile!C642)-1)),ScheduleCompile!C642)))))),"",IF(ScheduleCompile!C642="Off",0,IF(ScheduleCompile!C642="On",1,IF(ISNUMBER(ScheduleCompile!C642),ScheduleCompile!C642/1,IF(ISTEXT(ScheduleCompile!C642),IF(OR(ISNUMBER(FIND("5F",ScheduleCompile!C642)),ISNUMBER(FIND("0F",ScheduleCompile!C642)),ISNUMBER(FIND("8F",ScheduleCompile!C642)),ISNUMBER(FIND("1F",ScheduleCompile!C642)),ISNUMBER(FIND("2F",ScheduleCompile!C642)),ISNUMBER(FIND("3F",ScheduleCompile!C642)),ISNUMBER(FIND("6F",ScheduleCompile!C642)),ISNUMBER(FIND("7F",ScheduleCompile!C642)),ISNUMBER(FIND("9F",ScheduleCompile!C642)),ISNUMBER(FIND("4F",ScheduleCompile!C642))),VALUE(LEFT(ScheduleCompile!C642,FIND("F",ScheduleCompile!C642)-1)),ScheduleCompile!C642)))))))</f>
        <v>58.4</v>
      </c>
      <c r="I649" s="1">
        <f>IF(AND(ISERROR(IF(ScheduleCompile!D642="Off",0,IF(ScheduleCompile!D642="On",1,IF(ISNUMBER(ScheduleCompile!D642),ScheduleCompile!D642/1,IF(ISTEXT(ScheduleCompile!D642),IF(OR(ISNUMBER(FIND("5F",ScheduleCompile!D642)),ISNUMBER(FIND("0F",ScheduleCompile!D642)),ISNUMBER(FIND("8F",ScheduleCompile!D642)),ISNUMBER(FIND("1F",ScheduleCompile!D642)),ISNUMBER(FIND("2F",ScheduleCompile!D642)),ISNUMBER(FIND("3F",ScheduleCompile!D642)),ISNUMBER(FIND("6F",ScheduleCompile!D642)),ISNUMBER(FIND("7F",ScheduleCompile!D642)),ISNUMBER(FIND("9F",ScheduleCompile!D642)),ISNUMBER(FIND("4F",ScheduleCompile!D642))),VALUE(LEFT(ScheduleCompile!D642,FIND("F",ScheduleCompile!D642)-1)),ScheduleCompile!D642)))))),ISTEXT(ScheduleCompile!#REF!)),"ENDTABLE",IF(ISERROR(IF(ScheduleCompile!D642="Off",0,IF(ScheduleCompile!D642="On",1,IF(ISNUMBER(ScheduleCompile!D642),ScheduleCompile!D642/1,IF(ISTEXT(ScheduleCompile!D642),IF(OR(ISNUMBER(FIND("5F",ScheduleCompile!D642)),ISNUMBER(FIND("0F",ScheduleCompile!D642)),ISNUMBER(FIND("8F",ScheduleCompile!D642)),ISNUMBER(FIND("1F",ScheduleCompile!D642)),ISNUMBER(FIND("2F",ScheduleCompile!D642)),ISNUMBER(FIND("3F",ScheduleCompile!D642)),ISNUMBER(FIND("6F",ScheduleCompile!D642)),ISNUMBER(FIND("7F",ScheduleCompile!D642)),ISNUMBER(FIND("9F",ScheduleCompile!D642)),ISNUMBER(FIND("4F",ScheduleCompile!D642))),VALUE(LEFT(ScheduleCompile!D642,FIND("F",ScheduleCompile!D642)-1)),ScheduleCompile!D642)))))),"",IF(ScheduleCompile!D642="Off",0,IF(ScheduleCompile!D642="On",1,IF(ISNUMBER(ScheduleCompile!D642),ScheduleCompile!D642/1,IF(ISTEXT(ScheduleCompile!D642),IF(OR(ISNUMBER(FIND("5F",ScheduleCompile!D642)),ISNUMBER(FIND("0F",ScheduleCompile!D642)),ISNUMBER(FIND("8F",ScheduleCompile!D642)),ISNUMBER(FIND("1F",ScheduleCompile!D642)),ISNUMBER(FIND("2F",ScheduleCompile!D642)),ISNUMBER(FIND("3F",ScheduleCompile!D642)),ISNUMBER(FIND("6F",ScheduleCompile!D642)),ISNUMBER(FIND("7F",ScheduleCompile!D642)),ISNUMBER(FIND("9F",ScheduleCompile!D642)),ISNUMBER(FIND("4F",ScheduleCompile!D642))),VALUE(LEFT(ScheduleCompile!D642,FIND("F",ScheduleCompile!D642)-1)),ScheduleCompile!D642)))))))</f>
        <v>58.4</v>
      </c>
      <c r="J649" s="1">
        <f>IF(AND(ISERROR(IF(ScheduleCompile!E642="Off",0,IF(ScheduleCompile!E642="On",1,IF(ISNUMBER(ScheduleCompile!E642),ScheduleCompile!E642/1,IF(ISTEXT(ScheduleCompile!E642),IF(OR(ISNUMBER(FIND("5F",ScheduleCompile!E642)),ISNUMBER(FIND("0F",ScheduleCompile!E642)),ISNUMBER(FIND("8F",ScheduleCompile!E642)),ISNUMBER(FIND("1F",ScheduleCompile!E642)),ISNUMBER(FIND("2F",ScheduleCompile!E642)),ISNUMBER(FIND("3F",ScheduleCompile!E642)),ISNUMBER(FIND("6F",ScheduleCompile!E642)),ISNUMBER(FIND("7F",ScheduleCompile!E642)),ISNUMBER(FIND("9F",ScheduleCompile!E642)),ISNUMBER(FIND("4F",ScheduleCompile!E642))),VALUE(LEFT(ScheduleCompile!E642,FIND("F",ScheduleCompile!E642)-1)),ScheduleCompile!E642)))))),ISTEXT(ScheduleCompile!#REF!)),"ENDTABLE",IF(ISERROR(IF(ScheduleCompile!E642="Off",0,IF(ScheduleCompile!E642="On",1,IF(ISNUMBER(ScheduleCompile!E642),ScheduleCompile!E642/1,IF(ISTEXT(ScheduleCompile!E642),IF(OR(ISNUMBER(FIND("5F",ScheduleCompile!E642)),ISNUMBER(FIND("0F",ScheduleCompile!E642)),ISNUMBER(FIND("8F",ScheduleCompile!E642)),ISNUMBER(FIND("1F",ScheduleCompile!E642)),ISNUMBER(FIND("2F",ScheduleCompile!E642)),ISNUMBER(FIND("3F",ScheduleCompile!E642)),ISNUMBER(FIND("6F",ScheduleCompile!E642)),ISNUMBER(FIND("7F",ScheduleCompile!E642)),ISNUMBER(FIND("9F",ScheduleCompile!E642)),ISNUMBER(FIND("4F",ScheduleCompile!E642))),VALUE(LEFT(ScheduleCompile!E642,FIND("F",ScheduleCompile!E642)-1)),ScheduleCompile!E642)))))),"",IF(ScheduleCompile!E642="Off",0,IF(ScheduleCompile!E642="On",1,IF(ISNUMBER(ScheduleCompile!E642),ScheduleCompile!E642/1,IF(ISTEXT(ScheduleCompile!E642),IF(OR(ISNUMBER(FIND("5F",ScheduleCompile!E642)),ISNUMBER(FIND("0F",ScheduleCompile!E642)),ISNUMBER(FIND("8F",ScheduleCompile!E642)),ISNUMBER(FIND("1F",ScheduleCompile!E642)),ISNUMBER(FIND("2F",ScheduleCompile!E642)),ISNUMBER(FIND("3F",ScheduleCompile!E642)),ISNUMBER(FIND("6F",ScheduleCompile!E642)),ISNUMBER(FIND("7F",ScheduleCompile!E642)),ISNUMBER(FIND("9F",ScheduleCompile!E642)),ISNUMBER(FIND("4F",ScheduleCompile!E642))),VALUE(LEFT(ScheduleCompile!E642,FIND("F",ScheduleCompile!E642)-1)),ScheduleCompile!E642)))))))</f>
        <v>58.4</v>
      </c>
      <c r="K649" s="1">
        <f>IF(AND(ISERROR(IF(ScheduleCompile!F642="Off",0,IF(ScheduleCompile!F642="On",1,IF(ISNUMBER(ScheduleCompile!F642),ScheduleCompile!F642/1,IF(ISTEXT(ScheduleCompile!F642),IF(OR(ISNUMBER(FIND("5F",ScheduleCompile!F642)),ISNUMBER(FIND("0F",ScheduleCompile!F642)),ISNUMBER(FIND("8F",ScheduleCompile!F642)),ISNUMBER(FIND("1F",ScheduleCompile!F642)),ISNUMBER(FIND("2F",ScheduleCompile!F642)),ISNUMBER(FIND("3F",ScheduleCompile!F642)),ISNUMBER(FIND("6F",ScheduleCompile!F642)),ISNUMBER(FIND("7F",ScheduleCompile!F642)),ISNUMBER(FIND("9F",ScheduleCompile!F642)),ISNUMBER(FIND("4F",ScheduleCompile!F642))),VALUE(LEFT(ScheduleCompile!F642,FIND("F",ScheduleCompile!F642)-1)),ScheduleCompile!F642)))))),ISTEXT(ScheduleCompile!#REF!)),"ENDTABLE",IF(ISERROR(IF(ScheduleCompile!F642="Off",0,IF(ScheduleCompile!F642="On",1,IF(ISNUMBER(ScheduleCompile!F642),ScheduleCompile!F642/1,IF(ISTEXT(ScheduleCompile!F642),IF(OR(ISNUMBER(FIND("5F",ScheduleCompile!F642)),ISNUMBER(FIND("0F",ScheduleCompile!F642)),ISNUMBER(FIND("8F",ScheduleCompile!F642)),ISNUMBER(FIND("1F",ScheduleCompile!F642)),ISNUMBER(FIND("2F",ScheduleCompile!F642)),ISNUMBER(FIND("3F",ScheduleCompile!F642)),ISNUMBER(FIND("6F",ScheduleCompile!F642)),ISNUMBER(FIND("7F",ScheduleCompile!F642)),ISNUMBER(FIND("9F",ScheduleCompile!F642)),ISNUMBER(FIND("4F",ScheduleCompile!F642))),VALUE(LEFT(ScheduleCompile!F642,FIND("F",ScheduleCompile!F642)-1)),ScheduleCompile!F642)))))),"",IF(ScheduleCompile!F642="Off",0,IF(ScheduleCompile!F642="On",1,IF(ISNUMBER(ScheduleCompile!F642),ScheduleCompile!F642/1,IF(ISTEXT(ScheduleCompile!F642),IF(OR(ISNUMBER(FIND("5F",ScheduleCompile!F642)),ISNUMBER(FIND("0F",ScheduleCompile!F642)),ISNUMBER(FIND("8F",ScheduleCompile!F642)),ISNUMBER(FIND("1F",ScheduleCompile!F642)),ISNUMBER(FIND("2F",ScheduleCompile!F642)),ISNUMBER(FIND("3F",ScheduleCompile!F642)),ISNUMBER(FIND("6F",ScheduleCompile!F642)),ISNUMBER(FIND("7F",ScheduleCompile!F642)),ISNUMBER(FIND("9F",ScheduleCompile!F642)),ISNUMBER(FIND("4F",ScheduleCompile!F642))),VALUE(LEFT(ScheduleCompile!F642,FIND("F",ScheduleCompile!F642)-1)),ScheduleCompile!F642)))))))</f>
        <v>58.4</v>
      </c>
      <c r="L649" s="1">
        <f>IF(AND(ISERROR(IF(ScheduleCompile!G642="Off",0,IF(ScheduleCompile!G642="On",1,IF(ISNUMBER(ScheduleCompile!G642),ScheduleCompile!G642/1,IF(ISTEXT(ScheduleCompile!G642),IF(OR(ISNUMBER(FIND("5F",ScheduleCompile!G642)),ISNUMBER(FIND("0F",ScheduleCompile!G642)),ISNUMBER(FIND("8F",ScheduleCompile!G642)),ISNUMBER(FIND("1F",ScheduleCompile!G642)),ISNUMBER(FIND("2F",ScheduleCompile!G642)),ISNUMBER(FIND("3F",ScheduleCompile!G642)),ISNUMBER(FIND("6F",ScheduleCompile!G642)),ISNUMBER(FIND("7F",ScheduleCompile!G642)),ISNUMBER(FIND("9F",ScheduleCompile!G642)),ISNUMBER(FIND("4F",ScheduleCompile!G642))),VALUE(LEFT(ScheduleCompile!G642,FIND("F",ScheduleCompile!G642)-1)),ScheduleCompile!G642)))))),ISTEXT(ScheduleCompile!#REF!)),"ENDTABLE",IF(ISERROR(IF(ScheduleCompile!G642="Off",0,IF(ScheduleCompile!G642="On",1,IF(ISNUMBER(ScheduleCompile!G642),ScheduleCompile!G642/1,IF(ISTEXT(ScheduleCompile!G642),IF(OR(ISNUMBER(FIND("5F",ScheduleCompile!G642)),ISNUMBER(FIND("0F",ScheduleCompile!G642)),ISNUMBER(FIND("8F",ScheduleCompile!G642)),ISNUMBER(FIND("1F",ScheduleCompile!G642)),ISNUMBER(FIND("2F",ScheduleCompile!G642)),ISNUMBER(FIND("3F",ScheduleCompile!G642)),ISNUMBER(FIND("6F",ScheduleCompile!G642)),ISNUMBER(FIND("7F",ScheduleCompile!G642)),ISNUMBER(FIND("9F",ScheduleCompile!G642)),ISNUMBER(FIND("4F",ScheduleCompile!G642))),VALUE(LEFT(ScheduleCompile!G642,FIND("F",ScheduleCompile!G642)-1)),ScheduleCompile!G642)))))),"",IF(ScheduleCompile!G642="Off",0,IF(ScheduleCompile!G642="On",1,IF(ISNUMBER(ScheduleCompile!G642),ScheduleCompile!G642/1,IF(ISTEXT(ScheduleCompile!G642),IF(OR(ISNUMBER(FIND("5F",ScheduleCompile!G642)),ISNUMBER(FIND("0F",ScheduleCompile!G642)),ISNUMBER(FIND("8F",ScheduleCompile!G642)),ISNUMBER(FIND("1F",ScheduleCompile!G642)),ISNUMBER(FIND("2F",ScheduleCompile!G642)),ISNUMBER(FIND("3F",ScheduleCompile!G642)),ISNUMBER(FIND("6F",ScheduleCompile!G642)),ISNUMBER(FIND("7F",ScheduleCompile!G642)),ISNUMBER(FIND("9F",ScheduleCompile!G642)),ISNUMBER(FIND("4F",ScheduleCompile!G642))),VALUE(LEFT(ScheduleCompile!G642,FIND("F",ScheduleCompile!G642)-1)),ScheduleCompile!G642)))))))</f>
        <v>58.4</v>
      </c>
      <c r="M649" s="1">
        <f>IF(AND(ISERROR(IF(ScheduleCompile!H642="Off",0,IF(ScheduleCompile!H642="On",1,IF(ISNUMBER(ScheduleCompile!H642),ScheduleCompile!H642/1,IF(ISTEXT(ScheduleCompile!H642),IF(OR(ISNUMBER(FIND("5F",ScheduleCompile!H642)),ISNUMBER(FIND("0F",ScheduleCompile!H642)),ISNUMBER(FIND("8F",ScheduleCompile!H642)),ISNUMBER(FIND("1F",ScheduleCompile!H642)),ISNUMBER(FIND("2F",ScheduleCompile!H642)),ISNUMBER(FIND("3F",ScheduleCompile!H642)),ISNUMBER(FIND("6F",ScheduleCompile!H642)),ISNUMBER(FIND("7F",ScheduleCompile!H642)),ISNUMBER(FIND("9F",ScheduleCompile!H642)),ISNUMBER(FIND("4F",ScheduleCompile!H642))),VALUE(LEFT(ScheduleCompile!H642,FIND("F",ScheduleCompile!H642)-1)),ScheduleCompile!H642)))))),ISTEXT(ScheduleCompile!#REF!)),"ENDTABLE",IF(ISERROR(IF(ScheduleCompile!H642="Off",0,IF(ScheduleCompile!H642="On",1,IF(ISNUMBER(ScheduleCompile!H642),ScheduleCompile!H642/1,IF(ISTEXT(ScheduleCompile!H642),IF(OR(ISNUMBER(FIND("5F",ScheduleCompile!H642)),ISNUMBER(FIND("0F",ScheduleCompile!H642)),ISNUMBER(FIND("8F",ScheduleCompile!H642)),ISNUMBER(FIND("1F",ScheduleCompile!H642)),ISNUMBER(FIND("2F",ScheduleCompile!H642)),ISNUMBER(FIND("3F",ScheduleCompile!H642)),ISNUMBER(FIND("6F",ScheduleCompile!H642)),ISNUMBER(FIND("7F",ScheduleCompile!H642)),ISNUMBER(FIND("9F",ScheduleCompile!H642)),ISNUMBER(FIND("4F",ScheduleCompile!H642))),VALUE(LEFT(ScheduleCompile!H642,FIND("F",ScheduleCompile!H642)-1)),ScheduleCompile!H642)))))),"",IF(ScheduleCompile!H642="Off",0,IF(ScheduleCompile!H642="On",1,IF(ISNUMBER(ScheduleCompile!H642),ScheduleCompile!H642/1,IF(ISTEXT(ScheduleCompile!H642),IF(OR(ISNUMBER(FIND("5F",ScheduleCompile!H642)),ISNUMBER(FIND("0F",ScheduleCompile!H642)),ISNUMBER(FIND("8F",ScheduleCompile!H642)),ISNUMBER(FIND("1F",ScheduleCompile!H642)),ISNUMBER(FIND("2F",ScheduleCompile!H642)),ISNUMBER(FIND("3F",ScheduleCompile!H642)),ISNUMBER(FIND("6F",ScheduleCompile!H642)),ISNUMBER(FIND("7F",ScheduleCompile!H642)),ISNUMBER(FIND("9F",ScheduleCompile!H642)),ISNUMBER(FIND("4F",ScheduleCompile!H642))),VALUE(LEFT(ScheduleCompile!H642,FIND("F",ScheduleCompile!H642)-1)),ScheduleCompile!H642)))))))</f>
        <v>58.4</v>
      </c>
      <c r="N649" s="1">
        <f>IF(AND(ISERROR(IF(ScheduleCompile!I642="Off",0,IF(ScheduleCompile!I642="On",1,IF(ISNUMBER(ScheduleCompile!I642),ScheduleCompile!I642/1,IF(ISTEXT(ScheduleCompile!I642),IF(OR(ISNUMBER(FIND("5F",ScheduleCompile!I642)),ISNUMBER(FIND("0F",ScheduleCompile!I642)),ISNUMBER(FIND("8F",ScheduleCompile!I642)),ISNUMBER(FIND("1F",ScheduleCompile!I642)),ISNUMBER(FIND("2F",ScheduleCompile!I642)),ISNUMBER(FIND("3F",ScheduleCompile!I642)),ISNUMBER(FIND("6F",ScheduleCompile!I642)),ISNUMBER(FIND("7F",ScheduleCompile!I642)),ISNUMBER(FIND("9F",ScheduleCompile!I642)),ISNUMBER(FIND("4F",ScheduleCompile!I642))),VALUE(LEFT(ScheduleCompile!I642,FIND("F",ScheduleCompile!I642)-1)),ScheduleCompile!I642)))))),ISTEXT(ScheduleCompile!#REF!)),"ENDTABLE",IF(ISERROR(IF(ScheduleCompile!I642="Off",0,IF(ScheduleCompile!I642="On",1,IF(ISNUMBER(ScheduleCompile!I642),ScheduleCompile!I642/1,IF(ISTEXT(ScheduleCompile!I642),IF(OR(ISNUMBER(FIND("5F",ScheduleCompile!I642)),ISNUMBER(FIND("0F",ScheduleCompile!I642)),ISNUMBER(FIND("8F",ScheduleCompile!I642)),ISNUMBER(FIND("1F",ScheduleCompile!I642)),ISNUMBER(FIND("2F",ScheduleCompile!I642)),ISNUMBER(FIND("3F",ScheduleCompile!I642)),ISNUMBER(FIND("6F",ScheduleCompile!I642)),ISNUMBER(FIND("7F",ScheduleCompile!I642)),ISNUMBER(FIND("9F",ScheduleCompile!I642)),ISNUMBER(FIND("4F",ScheduleCompile!I642))),VALUE(LEFT(ScheduleCompile!I642,FIND("F",ScheduleCompile!I642)-1)),ScheduleCompile!I642)))))),"",IF(ScheduleCompile!I642="Off",0,IF(ScheduleCompile!I642="On",1,IF(ISNUMBER(ScheduleCompile!I642),ScheduleCompile!I642/1,IF(ISTEXT(ScheduleCompile!I642),IF(OR(ISNUMBER(FIND("5F",ScheduleCompile!I642)),ISNUMBER(FIND("0F",ScheduleCompile!I642)),ISNUMBER(FIND("8F",ScheduleCompile!I642)),ISNUMBER(FIND("1F",ScheduleCompile!I642)),ISNUMBER(FIND("2F",ScheduleCompile!I642)),ISNUMBER(FIND("3F",ScheduleCompile!I642)),ISNUMBER(FIND("6F",ScheduleCompile!I642)),ISNUMBER(FIND("7F",ScheduleCompile!I642)),ISNUMBER(FIND("9F",ScheduleCompile!I642)),ISNUMBER(FIND("4F",ScheduleCompile!I642))),VALUE(LEFT(ScheduleCompile!I642,FIND("F",ScheduleCompile!I642)-1)),ScheduleCompile!I642)))))))</f>
        <v>58.4</v>
      </c>
      <c r="O649" s="1">
        <f>IF(AND(ISERROR(IF(ScheduleCompile!J642="Off",0,IF(ScheduleCompile!J642="On",1,IF(ISNUMBER(ScheduleCompile!J642),ScheduleCompile!J642/1,IF(ISTEXT(ScheduleCompile!J642),IF(OR(ISNUMBER(FIND("5F",ScheduleCompile!J642)),ISNUMBER(FIND("0F",ScheduleCompile!J642)),ISNUMBER(FIND("8F",ScheduleCompile!J642)),ISNUMBER(FIND("1F",ScheduleCompile!J642)),ISNUMBER(FIND("2F",ScheduleCompile!J642)),ISNUMBER(FIND("3F",ScheduleCompile!J642)),ISNUMBER(FIND("6F",ScheduleCompile!J642)),ISNUMBER(FIND("7F",ScheduleCompile!J642)),ISNUMBER(FIND("9F",ScheduleCompile!J642)),ISNUMBER(FIND("4F",ScheduleCompile!J642))),VALUE(LEFT(ScheduleCompile!J642,FIND("F",ScheduleCompile!J642)-1)),ScheduleCompile!J642)))))),ISTEXT(ScheduleCompile!#REF!)),"ENDTABLE",IF(ISERROR(IF(ScheduleCompile!J642="Off",0,IF(ScheduleCompile!J642="On",1,IF(ISNUMBER(ScheduleCompile!J642),ScheduleCompile!J642/1,IF(ISTEXT(ScheduleCompile!J642),IF(OR(ISNUMBER(FIND("5F",ScheduleCompile!J642)),ISNUMBER(FIND("0F",ScheduleCompile!J642)),ISNUMBER(FIND("8F",ScheduleCompile!J642)),ISNUMBER(FIND("1F",ScheduleCompile!J642)),ISNUMBER(FIND("2F",ScheduleCompile!J642)),ISNUMBER(FIND("3F",ScheduleCompile!J642)),ISNUMBER(FIND("6F",ScheduleCompile!J642)),ISNUMBER(FIND("7F",ScheduleCompile!J642)),ISNUMBER(FIND("9F",ScheduleCompile!J642)),ISNUMBER(FIND("4F",ScheduleCompile!J642))),VALUE(LEFT(ScheduleCompile!J642,FIND("F",ScheduleCompile!J642)-1)),ScheduleCompile!J642)))))),"",IF(ScheduleCompile!J642="Off",0,IF(ScheduleCompile!J642="On",1,IF(ISNUMBER(ScheduleCompile!J642),ScheduleCompile!J642/1,IF(ISTEXT(ScheduleCompile!J642),IF(OR(ISNUMBER(FIND("5F",ScheduleCompile!J642)),ISNUMBER(FIND("0F",ScheduleCompile!J642)),ISNUMBER(FIND("8F",ScheduleCompile!J642)),ISNUMBER(FIND("1F",ScheduleCompile!J642)),ISNUMBER(FIND("2F",ScheduleCompile!J642)),ISNUMBER(FIND("3F",ScheduleCompile!J642)),ISNUMBER(FIND("6F",ScheduleCompile!J642)),ISNUMBER(FIND("7F",ScheduleCompile!J642)),ISNUMBER(FIND("9F",ScheduleCompile!J642)),ISNUMBER(FIND("4F",ScheduleCompile!J642))),VALUE(LEFT(ScheduleCompile!J642,FIND("F",ScheduleCompile!J642)-1)),ScheduleCompile!J642)))))))</f>
        <v>58.4</v>
      </c>
      <c r="P649" s="1">
        <f>IF(AND(ISERROR(IF(ScheduleCompile!K642="Off",0,IF(ScheduleCompile!K642="On",1,IF(ISNUMBER(ScheduleCompile!K642),ScheduleCompile!K642/1,IF(ISTEXT(ScheduleCompile!K642),IF(OR(ISNUMBER(FIND("5F",ScheduleCompile!K642)),ISNUMBER(FIND("0F",ScheduleCompile!K642)),ISNUMBER(FIND("8F",ScheduleCompile!K642)),ISNUMBER(FIND("1F",ScheduleCompile!K642)),ISNUMBER(FIND("2F",ScheduleCompile!K642)),ISNUMBER(FIND("3F",ScheduleCompile!K642)),ISNUMBER(FIND("6F",ScheduleCompile!K642)),ISNUMBER(FIND("7F",ScheduleCompile!K642)),ISNUMBER(FIND("9F",ScheduleCompile!K642)),ISNUMBER(FIND("4F",ScheduleCompile!K642))),VALUE(LEFT(ScheduleCompile!K642,FIND("F",ScheduleCompile!K642)-1)),ScheduleCompile!K642)))))),ISTEXT(ScheduleCompile!#REF!)),"ENDTABLE",IF(ISERROR(IF(ScheduleCompile!K642="Off",0,IF(ScheduleCompile!K642="On",1,IF(ISNUMBER(ScheduleCompile!K642),ScheduleCompile!K642/1,IF(ISTEXT(ScheduleCompile!K642),IF(OR(ISNUMBER(FIND("5F",ScheduleCompile!K642)),ISNUMBER(FIND("0F",ScheduleCompile!K642)),ISNUMBER(FIND("8F",ScheduleCompile!K642)),ISNUMBER(FIND("1F",ScheduleCompile!K642)),ISNUMBER(FIND("2F",ScheduleCompile!K642)),ISNUMBER(FIND("3F",ScheduleCompile!K642)),ISNUMBER(FIND("6F",ScheduleCompile!K642)),ISNUMBER(FIND("7F",ScheduleCompile!K642)),ISNUMBER(FIND("9F",ScheduleCompile!K642)),ISNUMBER(FIND("4F",ScheduleCompile!K642))),VALUE(LEFT(ScheduleCompile!K642,FIND("F",ScheduleCompile!K642)-1)),ScheduleCompile!K642)))))),"",IF(ScheduleCompile!K642="Off",0,IF(ScheduleCompile!K642="On",1,IF(ISNUMBER(ScheduleCompile!K642),ScheduleCompile!K642/1,IF(ISTEXT(ScheduleCompile!K642),IF(OR(ISNUMBER(FIND("5F",ScheduleCompile!K642)),ISNUMBER(FIND("0F",ScheduleCompile!K642)),ISNUMBER(FIND("8F",ScheduleCompile!K642)),ISNUMBER(FIND("1F",ScheduleCompile!K642)),ISNUMBER(FIND("2F",ScheduleCompile!K642)),ISNUMBER(FIND("3F",ScheduleCompile!K642)),ISNUMBER(FIND("6F",ScheduleCompile!K642)),ISNUMBER(FIND("7F",ScheduleCompile!K642)),ISNUMBER(FIND("9F",ScheduleCompile!K642)),ISNUMBER(FIND("4F",ScheduleCompile!K642))),VALUE(LEFT(ScheduleCompile!K642,FIND("F",ScheduleCompile!K642)-1)),ScheduleCompile!K642)))))))</f>
        <v>58.4</v>
      </c>
      <c r="Q649" s="1">
        <f>IF(AND(ISERROR(IF(ScheduleCompile!L642="Off",0,IF(ScheduleCompile!L642="On",1,IF(ISNUMBER(ScheduleCompile!L642),ScheduleCompile!L642/1,IF(ISTEXT(ScheduleCompile!L642),IF(OR(ISNUMBER(FIND("5F",ScheduleCompile!L642)),ISNUMBER(FIND("0F",ScheduleCompile!L642)),ISNUMBER(FIND("8F",ScheduleCompile!L642)),ISNUMBER(FIND("1F",ScheduleCompile!L642)),ISNUMBER(FIND("2F",ScheduleCompile!L642)),ISNUMBER(FIND("3F",ScheduleCompile!L642)),ISNUMBER(FIND("6F",ScheduleCompile!L642)),ISNUMBER(FIND("7F",ScheduleCompile!L642)),ISNUMBER(FIND("9F",ScheduleCompile!L642)),ISNUMBER(FIND("4F",ScheduleCompile!L642))),VALUE(LEFT(ScheduleCompile!L642,FIND("F",ScheduleCompile!L642)-1)),ScheduleCompile!L642)))))),ISTEXT(ScheduleCompile!#REF!)),"ENDTABLE",IF(ISERROR(IF(ScheduleCompile!L642="Off",0,IF(ScheduleCompile!L642="On",1,IF(ISNUMBER(ScheduleCompile!L642),ScheduleCompile!L642/1,IF(ISTEXT(ScheduleCompile!L642),IF(OR(ISNUMBER(FIND("5F",ScheduleCompile!L642)),ISNUMBER(FIND("0F",ScheduleCompile!L642)),ISNUMBER(FIND("8F",ScheduleCompile!L642)),ISNUMBER(FIND("1F",ScheduleCompile!L642)),ISNUMBER(FIND("2F",ScheduleCompile!L642)),ISNUMBER(FIND("3F",ScheduleCompile!L642)),ISNUMBER(FIND("6F",ScheduleCompile!L642)),ISNUMBER(FIND("7F",ScheduleCompile!L642)),ISNUMBER(FIND("9F",ScheduleCompile!L642)),ISNUMBER(FIND("4F",ScheduleCompile!L642))),VALUE(LEFT(ScheduleCompile!L642,FIND("F",ScheduleCompile!L642)-1)),ScheduleCompile!L642)))))),"",IF(ScheduleCompile!L642="Off",0,IF(ScheduleCompile!L642="On",1,IF(ISNUMBER(ScheduleCompile!L642),ScheduleCompile!L642/1,IF(ISTEXT(ScheduleCompile!L642),IF(OR(ISNUMBER(FIND("5F",ScheduleCompile!L642)),ISNUMBER(FIND("0F",ScheduleCompile!L642)),ISNUMBER(FIND("8F",ScheduleCompile!L642)),ISNUMBER(FIND("1F",ScheduleCompile!L642)),ISNUMBER(FIND("2F",ScheduleCompile!L642)),ISNUMBER(FIND("3F",ScheduleCompile!L642)),ISNUMBER(FIND("6F",ScheduleCompile!L642)),ISNUMBER(FIND("7F",ScheduleCompile!L642)),ISNUMBER(FIND("9F",ScheduleCompile!L642)),ISNUMBER(FIND("4F",ScheduleCompile!L642))),VALUE(LEFT(ScheduleCompile!L642,FIND("F",ScheduleCompile!L642)-1)),ScheduleCompile!L642)))))))</f>
        <v>58.4</v>
      </c>
      <c r="R649" s="1">
        <f>IF(AND(ISERROR(IF(ScheduleCompile!M642="Off",0,IF(ScheduleCompile!M642="On",1,IF(ISNUMBER(ScheduleCompile!M642),ScheduleCompile!M642/1,IF(ISTEXT(ScheduleCompile!M642),IF(OR(ISNUMBER(FIND("5F",ScheduleCompile!M642)),ISNUMBER(FIND("0F",ScheduleCompile!M642)),ISNUMBER(FIND("8F",ScheduleCompile!M642)),ISNUMBER(FIND("1F",ScheduleCompile!M642)),ISNUMBER(FIND("2F",ScheduleCompile!M642)),ISNUMBER(FIND("3F",ScheduleCompile!M642)),ISNUMBER(FIND("6F",ScheduleCompile!M642)),ISNUMBER(FIND("7F",ScheduleCompile!M642)),ISNUMBER(FIND("9F",ScheduleCompile!M642)),ISNUMBER(FIND("4F",ScheduleCompile!M642))),VALUE(LEFT(ScheduleCompile!M642,FIND("F",ScheduleCompile!M642)-1)),ScheduleCompile!M642)))))),ISTEXT(ScheduleCompile!#REF!)),"ENDTABLE",IF(ISERROR(IF(ScheduleCompile!M642="Off",0,IF(ScheduleCompile!M642="On",1,IF(ISNUMBER(ScheduleCompile!M642),ScheduleCompile!M642/1,IF(ISTEXT(ScheduleCompile!M642),IF(OR(ISNUMBER(FIND("5F",ScheduleCompile!M642)),ISNUMBER(FIND("0F",ScheduleCompile!M642)),ISNUMBER(FIND("8F",ScheduleCompile!M642)),ISNUMBER(FIND("1F",ScheduleCompile!M642)),ISNUMBER(FIND("2F",ScheduleCompile!M642)),ISNUMBER(FIND("3F",ScheduleCompile!M642)),ISNUMBER(FIND("6F",ScheduleCompile!M642)),ISNUMBER(FIND("7F",ScheduleCompile!M642)),ISNUMBER(FIND("9F",ScheduleCompile!M642)),ISNUMBER(FIND("4F",ScheduleCompile!M642))),VALUE(LEFT(ScheduleCompile!M642,FIND("F",ScheduleCompile!M642)-1)),ScheduleCompile!M642)))))),"",IF(ScheduleCompile!M642="Off",0,IF(ScheduleCompile!M642="On",1,IF(ISNUMBER(ScheduleCompile!M642),ScheduleCompile!M642/1,IF(ISTEXT(ScheduleCompile!M642),IF(OR(ISNUMBER(FIND("5F",ScheduleCompile!M642)),ISNUMBER(FIND("0F",ScheduleCompile!M642)),ISNUMBER(FIND("8F",ScheduleCompile!M642)),ISNUMBER(FIND("1F",ScheduleCompile!M642)),ISNUMBER(FIND("2F",ScheduleCompile!M642)),ISNUMBER(FIND("3F",ScheduleCompile!M642)),ISNUMBER(FIND("6F",ScheduleCompile!M642)),ISNUMBER(FIND("7F",ScheduleCompile!M642)),ISNUMBER(FIND("9F",ScheduleCompile!M642)),ISNUMBER(FIND("4F",ScheduleCompile!M642))),VALUE(LEFT(ScheduleCompile!M642,FIND("F",ScheduleCompile!M642)-1)),ScheduleCompile!M642)))))))</f>
        <v>58.4</v>
      </c>
      <c r="S649" s="1">
        <f>IF(AND(ISERROR(IF(ScheduleCompile!N642="Off",0,IF(ScheduleCompile!N642="On",1,IF(ISNUMBER(ScheduleCompile!N642),ScheduleCompile!N642/1,IF(ISTEXT(ScheduleCompile!N642),IF(OR(ISNUMBER(FIND("5F",ScheduleCompile!N642)),ISNUMBER(FIND("0F",ScheduleCompile!N642)),ISNUMBER(FIND("8F",ScheduleCompile!N642)),ISNUMBER(FIND("1F",ScheduleCompile!N642)),ISNUMBER(FIND("2F",ScheduleCompile!N642)),ISNUMBER(FIND("3F",ScheduleCompile!N642)),ISNUMBER(FIND("6F",ScheduleCompile!N642)),ISNUMBER(FIND("7F",ScheduleCompile!N642)),ISNUMBER(FIND("9F",ScheduleCompile!N642)),ISNUMBER(FIND("4F",ScheduleCompile!N642))),VALUE(LEFT(ScheduleCompile!N642,FIND("F",ScheduleCompile!N642)-1)),ScheduleCompile!N642)))))),ISTEXT(ScheduleCompile!#REF!)),"ENDTABLE",IF(ISERROR(IF(ScheduleCompile!N642="Off",0,IF(ScheduleCompile!N642="On",1,IF(ISNUMBER(ScheduleCompile!N642),ScheduleCompile!N642/1,IF(ISTEXT(ScheduleCompile!N642),IF(OR(ISNUMBER(FIND("5F",ScheduleCompile!N642)),ISNUMBER(FIND("0F",ScheduleCompile!N642)),ISNUMBER(FIND("8F",ScheduleCompile!N642)),ISNUMBER(FIND("1F",ScheduleCompile!N642)),ISNUMBER(FIND("2F",ScheduleCompile!N642)),ISNUMBER(FIND("3F",ScheduleCompile!N642)),ISNUMBER(FIND("6F",ScheduleCompile!N642)),ISNUMBER(FIND("7F",ScheduleCompile!N642)),ISNUMBER(FIND("9F",ScheduleCompile!N642)),ISNUMBER(FIND("4F",ScheduleCompile!N642))),VALUE(LEFT(ScheduleCompile!N642,FIND("F",ScheduleCompile!N642)-1)),ScheduleCompile!N642)))))),"",IF(ScheduleCompile!N642="Off",0,IF(ScheduleCompile!N642="On",1,IF(ISNUMBER(ScheduleCompile!N642),ScheduleCompile!N642/1,IF(ISTEXT(ScheduleCompile!N642),IF(OR(ISNUMBER(FIND("5F",ScheduleCompile!N642)),ISNUMBER(FIND("0F",ScheduleCompile!N642)),ISNUMBER(FIND("8F",ScheduleCompile!N642)),ISNUMBER(FIND("1F",ScheduleCompile!N642)),ISNUMBER(FIND("2F",ScheduleCompile!N642)),ISNUMBER(FIND("3F",ScheduleCompile!N642)),ISNUMBER(FIND("6F",ScheduleCompile!N642)),ISNUMBER(FIND("7F",ScheduleCompile!N642)),ISNUMBER(FIND("9F",ScheduleCompile!N642)),ISNUMBER(FIND("4F",ScheduleCompile!N642))),VALUE(LEFT(ScheduleCompile!N642,FIND("F",ScheduleCompile!N642)-1)),ScheduleCompile!N642)))))))</f>
        <v>58.4</v>
      </c>
      <c r="T649" s="1">
        <f>IF(AND(ISERROR(IF(ScheduleCompile!O642="Off",0,IF(ScheduleCompile!O642="On",1,IF(ISNUMBER(ScheduleCompile!O642),ScheduleCompile!O642/1,IF(ISTEXT(ScheduleCompile!O642),IF(OR(ISNUMBER(FIND("5F",ScheduleCompile!O642)),ISNUMBER(FIND("0F",ScheduleCompile!O642)),ISNUMBER(FIND("8F",ScheduleCompile!O642)),ISNUMBER(FIND("1F",ScheduleCompile!O642)),ISNUMBER(FIND("2F",ScheduleCompile!O642)),ISNUMBER(FIND("3F",ScheduleCompile!O642)),ISNUMBER(FIND("6F",ScheduleCompile!O642)),ISNUMBER(FIND("7F",ScheduleCompile!O642)),ISNUMBER(FIND("9F",ScheduleCompile!O642)),ISNUMBER(FIND("4F",ScheduleCompile!O642))),VALUE(LEFT(ScheduleCompile!O642,FIND("F",ScheduleCompile!O642)-1)),ScheduleCompile!O642)))))),ISTEXT(ScheduleCompile!#REF!)),"ENDTABLE",IF(ISERROR(IF(ScheduleCompile!O642="Off",0,IF(ScheduleCompile!O642="On",1,IF(ISNUMBER(ScheduleCompile!O642),ScheduleCompile!O642/1,IF(ISTEXT(ScheduleCompile!O642),IF(OR(ISNUMBER(FIND("5F",ScheduleCompile!O642)),ISNUMBER(FIND("0F",ScheduleCompile!O642)),ISNUMBER(FIND("8F",ScheduleCompile!O642)),ISNUMBER(FIND("1F",ScheduleCompile!O642)),ISNUMBER(FIND("2F",ScheduleCompile!O642)),ISNUMBER(FIND("3F",ScheduleCompile!O642)),ISNUMBER(FIND("6F",ScheduleCompile!O642)),ISNUMBER(FIND("7F",ScheduleCompile!O642)),ISNUMBER(FIND("9F",ScheduleCompile!O642)),ISNUMBER(FIND("4F",ScheduleCompile!O642))),VALUE(LEFT(ScheduleCompile!O642,FIND("F",ScheduleCompile!O642)-1)),ScheduleCompile!O642)))))),"",IF(ScheduleCompile!O642="Off",0,IF(ScheduleCompile!O642="On",1,IF(ISNUMBER(ScheduleCompile!O642),ScheduleCompile!O642/1,IF(ISTEXT(ScheduleCompile!O642),IF(OR(ISNUMBER(FIND("5F",ScheduleCompile!O642)),ISNUMBER(FIND("0F",ScheduleCompile!O642)),ISNUMBER(FIND("8F",ScheduleCompile!O642)),ISNUMBER(FIND("1F",ScheduleCompile!O642)),ISNUMBER(FIND("2F",ScheduleCompile!O642)),ISNUMBER(FIND("3F",ScheduleCompile!O642)),ISNUMBER(FIND("6F",ScheduleCompile!O642)),ISNUMBER(FIND("7F",ScheduleCompile!O642)),ISNUMBER(FIND("9F",ScheduleCompile!O642)),ISNUMBER(FIND("4F",ScheduleCompile!O642))),VALUE(LEFT(ScheduleCompile!O642,FIND("F",ScheduleCompile!O642)-1)),ScheduleCompile!O642)))))))</f>
        <v>58.4</v>
      </c>
      <c r="U649" s="1">
        <f>IF(AND(ISERROR(IF(ScheduleCompile!P642="Off",0,IF(ScheduleCompile!P642="On",1,IF(ISNUMBER(ScheduleCompile!P642),ScheduleCompile!P642/1,IF(ISTEXT(ScheduleCompile!P642),IF(OR(ISNUMBER(FIND("5F",ScheduleCompile!P642)),ISNUMBER(FIND("0F",ScheduleCompile!P642)),ISNUMBER(FIND("8F",ScheduleCompile!P642)),ISNUMBER(FIND("1F",ScheduleCompile!P642)),ISNUMBER(FIND("2F",ScheduleCompile!P642)),ISNUMBER(FIND("3F",ScheduleCompile!P642)),ISNUMBER(FIND("6F",ScheduleCompile!P642)),ISNUMBER(FIND("7F",ScheduleCompile!P642)),ISNUMBER(FIND("9F",ScheduleCompile!P642)),ISNUMBER(FIND("4F",ScheduleCompile!P642))),VALUE(LEFT(ScheduleCompile!P642,FIND("F",ScheduleCompile!P642)-1)),ScheduleCompile!P642)))))),ISTEXT(ScheduleCompile!#REF!)),"ENDTABLE",IF(ISERROR(IF(ScheduleCompile!P642="Off",0,IF(ScheduleCompile!P642="On",1,IF(ISNUMBER(ScheduleCompile!P642),ScheduleCompile!P642/1,IF(ISTEXT(ScheduleCompile!P642),IF(OR(ISNUMBER(FIND("5F",ScheduleCompile!P642)),ISNUMBER(FIND("0F",ScheduleCompile!P642)),ISNUMBER(FIND("8F",ScheduleCompile!P642)),ISNUMBER(FIND("1F",ScheduleCompile!P642)),ISNUMBER(FIND("2F",ScheduleCompile!P642)),ISNUMBER(FIND("3F",ScheduleCompile!P642)),ISNUMBER(FIND("6F",ScheduleCompile!P642)),ISNUMBER(FIND("7F",ScheduleCompile!P642)),ISNUMBER(FIND("9F",ScheduleCompile!P642)),ISNUMBER(FIND("4F",ScheduleCompile!P642))),VALUE(LEFT(ScheduleCompile!P642,FIND("F",ScheduleCompile!P642)-1)),ScheduleCompile!P642)))))),"",IF(ScheduleCompile!P642="Off",0,IF(ScheduleCompile!P642="On",1,IF(ISNUMBER(ScheduleCompile!P642),ScheduleCompile!P642/1,IF(ISTEXT(ScheduleCompile!P642),IF(OR(ISNUMBER(FIND("5F",ScheduleCompile!P642)),ISNUMBER(FIND("0F",ScheduleCompile!P642)),ISNUMBER(FIND("8F",ScheduleCompile!P642)),ISNUMBER(FIND("1F",ScheduleCompile!P642)),ISNUMBER(FIND("2F",ScheduleCompile!P642)),ISNUMBER(FIND("3F",ScheduleCompile!P642)),ISNUMBER(FIND("6F",ScheduleCompile!P642)),ISNUMBER(FIND("7F",ScheduleCompile!P642)),ISNUMBER(FIND("9F",ScheduleCompile!P642)),ISNUMBER(FIND("4F",ScheduleCompile!P642))),VALUE(LEFT(ScheduleCompile!P642,FIND("F",ScheduleCompile!P642)-1)),ScheduleCompile!P642)))))))</f>
        <v>58.4</v>
      </c>
      <c r="V649" s="1">
        <f>IF(AND(ISERROR(IF(ScheduleCompile!Q642="Off",0,IF(ScheduleCompile!Q642="On",1,IF(ISNUMBER(ScheduleCompile!Q642),ScheduleCompile!Q642/1,IF(ISTEXT(ScheduleCompile!Q642),IF(OR(ISNUMBER(FIND("5F",ScheduleCompile!Q642)),ISNUMBER(FIND("0F",ScheduleCompile!Q642)),ISNUMBER(FIND("8F",ScheduleCompile!Q642)),ISNUMBER(FIND("1F",ScheduleCompile!Q642)),ISNUMBER(FIND("2F",ScheduleCompile!Q642)),ISNUMBER(FIND("3F",ScheduleCompile!Q642)),ISNUMBER(FIND("6F",ScheduleCompile!Q642)),ISNUMBER(FIND("7F",ScheduleCompile!Q642)),ISNUMBER(FIND("9F",ScheduleCompile!Q642)),ISNUMBER(FIND("4F",ScheduleCompile!Q642))),VALUE(LEFT(ScheduleCompile!Q642,FIND("F",ScheduleCompile!Q642)-1)),ScheduleCompile!Q642)))))),ISTEXT(ScheduleCompile!#REF!)),"ENDTABLE",IF(ISERROR(IF(ScheduleCompile!Q642="Off",0,IF(ScheduleCompile!Q642="On",1,IF(ISNUMBER(ScheduleCompile!Q642),ScheduleCompile!Q642/1,IF(ISTEXT(ScheduleCompile!Q642),IF(OR(ISNUMBER(FIND("5F",ScheduleCompile!Q642)),ISNUMBER(FIND("0F",ScheduleCompile!Q642)),ISNUMBER(FIND("8F",ScheduleCompile!Q642)),ISNUMBER(FIND("1F",ScheduleCompile!Q642)),ISNUMBER(FIND("2F",ScheduleCompile!Q642)),ISNUMBER(FIND("3F",ScheduleCompile!Q642)),ISNUMBER(FIND("6F",ScheduleCompile!Q642)),ISNUMBER(FIND("7F",ScheduleCompile!Q642)),ISNUMBER(FIND("9F",ScheduleCompile!Q642)),ISNUMBER(FIND("4F",ScheduleCompile!Q642))),VALUE(LEFT(ScheduleCompile!Q642,FIND("F",ScheduleCompile!Q642)-1)),ScheduleCompile!Q642)))))),"",IF(ScheduleCompile!Q642="Off",0,IF(ScheduleCompile!Q642="On",1,IF(ISNUMBER(ScheduleCompile!Q642),ScheduleCompile!Q642/1,IF(ISTEXT(ScheduleCompile!Q642),IF(OR(ISNUMBER(FIND("5F",ScheduleCompile!Q642)),ISNUMBER(FIND("0F",ScheduleCompile!Q642)),ISNUMBER(FIND("8F",ScheduleCompile!Q642)),ISNUMBER(FIND("1F",ScheduleCompile!Q642)),ISNUMBER(FIND("2F",ScheduleCompile!Q642)),ISNUMBER(FIND("3F",ScheduleCompile!Q642)),ISNUMBER(FIND("6F",ScheduleCompile!Q642)),ISNUMBER(FIND("7F",ScheduleCompile!Q642)),ISNUMBER(FIND("9F",ScheduleCompile!Q642)),ISNUMBER(FIND("4F",ScheduleCompile!Q642))),VALUE(LEFT(ScheduleCompile!Q642,FIND("F",ScheduleCompile!Q642)-1)),ScheduleCompile!Q642)))))))</f>
        <v>58.4</v>
      </c>
      <c r="W649" s="1">
        <f>IF(AND(ISERROR(IF(ScheduleCompile!R642="Off",0,IF(ScheduleCompile!R642="On",1,IF(ISNUMBER(ScheduleCompile!R642),ScheduleCompile!R642/1,IF(ISTEXT(ScheduleCompile!R642),IF(OR(ISNUMBER(FIND("5F",ScheduleCompile!R642)),ISNUMBER(FIND("0F",ScheduleCompile!R642)),ISNUMBER(FIND("8F",ScheduleCompile!R642)),ISNUMBER(FIND("1F",ScheduleCompile!R642)),ISNUMBER(FIND("2F",ScheduleCompile!R642)),ISNUMBER(FIND("3F",ScheduleCompile!R642)),ISNUMBER(FIND("6F",ScheduleCompile!R642)),ISNUMBER(FIND("7F",ScheduleCompile!R642)),ISNUMBER(FIND("9F",ScheduleCompile!R642)),ISNUMBER(FIND("4F",ScheduleCompile!R642))),VALUE(LEFT(ScheduleCompile!R642,FIND("F",ScheduleCompile!R642)-1)),ScheduleCompile!R642)))))),ISTEXT(ScheduleCompile!#REF!)),"ENDTABLE",IF(ISERROR(IF(ScheduleCompile!R642="Off",0,IF(ScheduleCompile!R642="On",1,IF(ISNUMBER(ScheduleCompile!R642),ScheduleCompile!R642/1,IF(ISTEXT(ScheduleCompile!R642),IF(OR(ISNUMBER(FIND("5F",ScheduleCompile!R642)),ISNUMBER(FIND("0F",ScheduleCompile!R642)),ISNUMBER(FIND("8F",ScheduleCompile!R642)),ISNUMBER(FIND("1F",ScheduleCompile!R642)),ISNUMBER(FIND("2F",ScheduleCompile!R642)),ISNUMBER(FIND("3F",ScheduleCompile!R642)),ISNUMBER(FIND("6F",ScheduleCompile!R642)),ISNUMBER(FIND("7F",ScheduleCompile!R642)),ISNUMBER(FIND("9F",ScheduleCompile!R642)),ISNUMBER(FIND("4F",ScheduleCompile!R642))),VALUE(LEFT(ScheduleCompile!R642,FIND("F",ScheduleCompile!R642)-1)),ScheduleCompile!R642)))))),"",IF(ScheduleCompile!R642="Off",0,IF(ScheduleCompile!R642="On",1,IF(ISNUMBER(ScheduleCompile!R642),ScheduleCompile!R642/1,IF(ISTEXT(ScheduleCompile!R642),IF(OR(ISNUMBER(FIND("5F",ScheduleCompile!R642)),ISNUMBER(FIND("0F",ScheduleCompile!R642)),ISNUMBER(FIND("8F",ScheduleCompile!R642)),ISNUMBER(FIND("1F",ScheduleCompile!R642)),ISNUMBER(FIND("2F",ScheduleCompile!R642)),ISNUMBER(FIND("3F",ScheduleCompile!R642)),ISNUMBER(FIND("6F",ScheduleCompile!R642)),ISNUMBER(FIND("7F",ScheduleCompile!R642)),ISNUMBER(FIND("9F",ScheduleCompile!R642)),ISNUMBER(FIND("4F",ScheduleCompile!R642))),VALUE(LEFT(ScheduleCompile!R642,FIND("F",ScheduleCompile!R642)-1)),ScheduleCompile!R642)))))))</f>
        <v>58.4</v>
      </c>
      <c r="X649" s="1">
        <f>IF(AND(ISERROR(IF(ScheduleCompile!S642="Off",0,IF(ScheduleCompile!S642="On",1,IF(ISNUMBER(ScheduleCompile!S642),ScheduleCompile!S642/1,IF(ISTEXT(ScheduleCompile!S642),IF(OR(ISNUMBER(FIND("5F",ScheduleCompile!S642)),ISNUMBER(FIND("0F",ScheduleCompile!S642)),ISNUMBER(FIND("8F",ScheduleCompile!S642)),ISNUMBER(FIND("1F",ScheduleCompile!S642)),ISNUMBER(FIND("2F",ScheduleCompile!S642)),ISNUMBER(FIND("3F",ScheduleCompile!S642)),ISNUMBER(FIND("6F",ScheduleCompile!S642)),ISNUMBER(FIND("7F",ScheduleCompile!S642)),ISNUMBER(FIND("9F",ScheduleCompile!S642)),ISNUMBER(FIND("4F",ScheduleCompile!S642))),VALUE(LEFT(ScheduleCompile!S642,FIND("F",ScheduleCompile!S642)-1)),ScheduleCompile!S642)))))),ISTEXT(ScheduleCompile!#REF!)),"ENDTABLE",IF(ISERROR(IF(ScheduleCompile!S642="Off",0,IF(ScheduleCompile!S642="On",1,IF(ISNUMBER(ScheduleCompile!S642),ScheduleCompile!S642/1,IF(ISTEXT(ScheduleCompile!S642),IF(OR(ISNUMBER(FIND("5F",ScheduleCompile!S642)),ISNUMBER(FIND("0F",ScheduleCompile!S642)),ISNUMBER(FIND("8F",ScheduleCompile!S642)),ISNUMBER(FIND("1F",ScheduleCompile!S642)),ISNUMBER(FIND("2F",ScheduleCompile!S642)),ISNUMBER(FIND("3F",ScheduleCompile!S642)),ISNUMBER(FIND("6F",ScheduleCompile!S642)),ISNUMBER(FIND("7F",ScheduleCompile!S642)),ISNUMBER(FIND("9F",ScheduleCompile!S642)),ISNUMBER(FIND("4F",ScheduleCompile!S642))),VALUE(LEFT(ScheduleCompile!S642,FIND("F",ScheduleCompile!S642)-1)),ScheduleCompile!S642)))))),"",IF(ScheduleCompile!S642="Off",0,IF(ScheduleCompile!S642="On",1,IF(ISNUMBER(ScheduleCompile!S642),ScheduleCompile!S642/1,IF(ISTEXT(ScheduleCompile!S642),IF(OR(ISNUMBER(FIND("5F",ScheduleCompile!S642)),ISNUMBER(FIND("0F",ScheduleCompile!S642)),ISNUMBER(FIND("8F",ScheduleCompile!S642)),ISNUMBER(FIND("1F",ScheduleCompile!S642)),ISNUMBER(FIND("2F",ScheduleCompile!S642)),ISNUMBER(FIND("3F",ScheduleCompile!S642)),ISNUMBER(FIND("6F",ScheduleCompile!S642)),ISNUMBER(FIND("7F",ScheduleCompile!S642)),ISNUMBER(FIND("9F",ScheduleCompile!S642)),ISNUMBER(FIND("4F",ScheduleCompile!S642))),VALUE(LEFT(ScheduleCompile!S642,FIND("F",ScheduleCompile!S642)-1)),ScheduleCompile!S642)))))))</f>
        <v>58.4</v>
      </c>
      <c r="Y649" s="1">
        <f>IF(AND(ISERROR(IF(ScheduleCompile!T642="Off",0,IF(ScheduleCompile!T642="On",1,IF(ISNUMBER(ScheduleCompile!T642),ScheduleCompile!T642/1,IF(ISTEXT(ScheduleCompile!T642),IF(OR(ISNUMBER(FIND("5F",ScheduleCompile!T642)),ISNUMBER(FIND("0F",ScheduleCompile!T642)),ISNUMBER(FIND("8F",ScheduleCompile!T642)),ISNUMBER(FIND("1F",ScheduleCompile!T642)),ISNUMBER(FIND("2F",ScheduleCompile!T642)),ISNUMBER(FIND("3F",ScheduleCompile!T642)),ISNUMBER(FIND("6F",ScheduleCompile!T642)),ISNUMBER(FIND("7F",ScheduleCompile!T642)),ISNUMBER(FIND("9F",ScheduleCompile!T642)),ISNUMBER(FIND("4F",ScheduleCompile!T642))),VALUE(LEFT(ScheduleCompile!T642,FIND("F",ScheduleCompile!T642)-1)),ScheduleCompile!T642)))))),ISTEXT(ScheduleCompile!#REF!)),"ENDTABLE",IF(ISERROR(IF(ScheduleCompile!T642="Off",0,IF(ScheduleCompile!T642="On",1,IF(ISNUMBER(ScheduleCompile!T642),ScheduleCompile!T642/1,IF(ISTEXT(ScheduleCompile!T642),IF(OR(ISNUMBER(FIND("5F",ScheduleCompile!T642)),ISNUMBER(FIND("0F",ScheduleCompile!T642)),ISNUMBER(FIND("8F",ScheduleCompile!T642)),ISNUMBER(FIND("1F",ScheduleCompile!T642)),ISNUMBER(FIND("2F",ScheduleCompile!T642)),ISNUMBER(FIND("3F",ScheduleCompile!T642)),ISNUMBER(FIND("6F",ScheduleCompile!T642)),ISNUMBER(FIND("7F",ScheduleCompile!T642)),ISNUMBER(FIND("9F",ScheduleCompile!T642)),ISNUMBER(FIND("4F",ScheduleCompile!T642))),VALUE(LEFT(ScheduleCompile!T642,FIND("F",ScheduleCompile!T642)-1)),ScheduleCompile!T642)))))),"",IF(ScheduleCompile!T642="Off",0,IF(ScheduleCompile!T642="On",1,IF(ISNUMBER(ScheduleCompile!T642),ScheduleCompile!T642/1,IF(ISTEXT(ScheduleCompile!T642),IF(OR(ISNUMBER(FIND("5F",ScheduleCompile!T642)),ISNUMBER(FIND("0F",ScheduleCompile!T642)),ISNUMBER(FIND("8F",ScheduleCompile!T642)),ISNUMBER(FIND("1F",ScheduleCompile!T642)),ISNUMBER(FIND("2F",ScheduleCompile!T642)),ISNUMBER(FIND("3F",ScheduleCompile!T642)),ISNUMBER(FIND("6F",ScheduleCompile!T642)),ISNUMBER(FIND("7F",ScheduleCompile!T642)),ISNUMBER(FIND("9F",ScheduleCompile!T642)),ISNUMBER(FIND("4F",ScheduleCompile!T642))),VALUE(LEFT(ScheduleCompile!T642,FIND("F",ScheduleCompile!T642)-1)),ScheduleCompile!T642)))))))</f>
        <v>58.4</v>
      </c>
      <c r="Z649" s="1">
        <f>IF(AND(ISERROR(IF(ScheduleCompile!U642="Off",0,IF(ScheduleCompile!U642="On",1,IF(ISNUMBER(ScheduleCompile!U642),ScheduleCompile!U642/1,IF(ISTEXT(ScheduleCompile!U642),IF(OR(ISNUMBER(FIND("5F",ScheduleCompile!U642)),ISNUMBER(FIND("0F",ScheduleCompile!U642)),ISNUMBER(FIND("8F",ScheduleCompile!U642)),ISNUMBER(FIND("1F",ScheduleCompile!U642)),ISNUMBER(FIND("2F",ScheduleCompile!U642)),ISNUMBER(FIND("3F",ScheduleCompile!U642)),ISNUMBER(FIND("6F",ScheduleCompile!U642)),ISNUMBER(FIND("7F",ScheduleCompile!U642)),ISNUMBER(FIND("9F",ScheduleCompile!U642)),ISNUMBER(FIND("4F",ScheduleCompile!U642))),VALUE(LEFT(ScheduleCompile!U642,FIND("F",ScheduleCompile!U642)-1)),ScheduleCompile!U642)))))),ISTEXT(ScheduleCompile!#REF!)),"ENDTABLE",IF(ISERROR(IF(ScheduleCompile!U642="Off",0,IF(ScheduleCompile!U642="On",1,IF(ISNUMBER(ScheduleCompile!U642),ScheduleCompile!U642/1,IF(ISTEXT(ScheduleCompile!U642),IF(OR(ISNUMBER(FIND("5F",ScheduleCompile!U642)),ISNUMBER(FIND("0F",ScheduleCompile!U642)),ISNUMBER(FIND("8F",ScheduleCompile!U642)),ISNUMBER(FIND("1F",ScheduleCompile!U642)),ISNUMBER(FIND("2F",ScheduleCompile!U642)),ISNUMBER(FIND("3F",ScheduleCompile!U642)),ISNUMBER(FIND("6F",ScheduleCompile!U642)),ISNUMBER(FIND("7F",ScheduleCompile!U642)),ISNUMBER(FIND("9F",ScheduleCompile!U642)),ISNUMBER(FIND("4F",ScheduleCompile!U642))),VALUE(LEFT(ScheduleCompile!U642,FIND("F",ScheduleCompile!U642)-1)),ScheduleCompile!U642)))))),"",IF(ScheduleCompile!U642="Off",0,IF(ScheduleCompile!U642="On",1,IF(ISNUMBER(ScheduleCompile!U642),ScheduleCompile!U642/1,IF(ISTEXT(ScheduleCompile!U642),IF(OR(ISNUMBER(FIND("5F",ScheduleCompile!U642)),ISNUMBER(FIND("0F",ScheduleCompile!U642)),ISNUMBER(FIND("8F",ScheduleCompile!U642)),ISNUMBER(FIND("1F",ScheduleCompile!U642)),ISNUMBER(FIND("2F",ScheduleCompile!U642)),ISNUMBER(FIND("3F",ScheduleCompile!U642)),ISNUMBER(FIND("6F",ScheduleCompile!U642)),ISNUMBER(FIND("7F",ScheduleCompile!U642)),ISNUMBER(FIND("9F",ScheduleCompile!U642)),ISNUMBER(FIND("4F",ScheduleCompile!U642))),VALUE(LEFT(ScheduleCompile!U642,FIND("F",ScheduleCompile!U642)-1)),ScheduleCompile!U642)))))))</f>
        <v>58.4</v>
      </c>
      <c r="AA649" s="1">
        <f>IF(AND(ISERROR(IF(ScheduleCompile!V642="Off",0,IF(ScheduleCompile!V642="On",1,IF(ISNUMBER(ScheduleCompile!V642),ScheduleCompile!V642/1,IF(ISTEXT(ScheduleCompile!V642),IF(OR(ISNUMBER(FIND("5F",ScheduleCompile!V642)),ISNUMBER(FIND("0F",ScheduleCompile!V642)),ISNUMBER(FIND("8F",ScheduleCompile!V642)),ISNUMBER(FIND("1F",ScheduleCompile!V642)),ISNUMBER(FIND("2F",ScheduleCompile!V642)),ISNUMBER(FIND("3F",ScheduleCompile!V642)),ISNUMBER(FIND("6F",ScheduleCompile!V642)),ISNUMBER(FIND("7F",ScheduleCompile!V642)),ISNUMBER(FIND("9F",ScheduleCompile!V642)),ISNUMBER(FIND("4F",ScheduleCompile!V642))),VALUE(LEFT(ScheduleCompile!V642,FIND("F",ScheduleCompile!V642)-1)),ScheduleCompile!V642)))))),ISTEXT(ScheduleCompile!#REF!)),"ENDTABLE",IF(ISERROR(IF(ScheduleCompile!V642="Off",0,IF(ScheduleCompile!V642="On",1,IF(ISNUMBER(ScheduleCompile!V642),ScheduleCompile!V642/1,IF(ISTEXT(ScheduleCompile!V642),IF(OR(ISNUMBER(FIND("5F",ScheduleCompile!V642)),ISNUMBER(FIND("0F",ScheduleCompile!V642)),ISNUMBER(FIND("8F",ScheduleCompile!V642)),ISNUMBER(FIND("1F",ScheduleCompile!V642)),ISNUMBER(FIND("2F",ScheduleCompile!V642)),ISNUMBER(FIND("3F",ScheduleCompile!V642)),ISNUMBER(FIND("6F",ScheduleCompile!V642)),ISNUMBER(FIND("7F",ScheduleCompile!V642)),ISNUMBER(FIND("9F",ScheduleCompile!V642)),ISNUMBER(FIND("4F",ScheduleCompile!V642))),VALUE(LEFT(ScheduleCompile!V642,FIND("F",ScheduleCompile!V642)-1)),ScheduleCompile!V642)))))),"",IF(ScheduleCompile!V642="Off",0,IF(ScheduleCompile!V642="On",1,IF(ISNUMBER(ScheduleCompile!V642),ScheduleCompile!V642/1,IF(ISTEXT(ScheduleCompile!V642),IF(OR(ISNUMBER(FIND("5F",ScheduleCompile!V642)),ISNUMBER(FIND("0F",ScheduleCompile!V642)),ISNUMBER(FIND("8F",ScheduleCompile!V642)),ISNUMBER(FIND("1F",ScheduleCompile!V642)),ISNUMBER(FIND("2F",ScheduleCompile!V642)),ISNUMBER(FIND("3F",ScheduleCompile!V642)),ISNUMBER(FIND("6F",ScheduleCompile!V642)),ISNUMBER(FIND("7F",ScheduleCompile!V642)),ISNUMBER(FIND("9F",ScheduleCompile!V642)),ISNUMBER(FIND("4F",ScheduleCompile!V642))),VALUE(LEFT(ScheduleCompile!V642,FIND("F",ScheduleCompile!V642)-1)),ScheduleCompile!V642)))))))</f>
        <v>58.4</v>
      </c>
      <c r="AB649" s="1">
        <f>IF(AND(ISERROR(IF(ScheduleCompile!W642="Off",0,IF(ScheduleCompile!W642="On",1,IF(ISNUMBER(ScheduleCompile!W642),ScheduleCompile!W642/1,IF(ISTEXT(ScheduleCompile!W642),IF(OR(ISNUMBER(FIND("5F",ScheduleCompile!W642)),ISNUMBER(FIND("0F",ScheduleCompile!W642)),ISNUMBER(FIND("8F",ScheduleCompile!W642)),ISNUMBER(FIND("1F",ScheduleCompile!W642)),ISNUMBER(FIND("2F",ScheduleCompile!W642)),ISNUMBER(FIND("3F",ScheduleCompile!W642)),ISNUMBER(FIND("6F",ScheduleCompile!W642)),ISNUMBER(FIND("7F",ScheduleCompile!W642)),ISNUMBER(FIND("9F",ScheduleCompile!W642)),ISNUMBER(FIND("4F",ScheduleCompile!W642))),VALUE(LEFT(ScheduleCompile!W642,FIND("F",ScheduleCompile!W642)-1)),ScheduleCompile!W642)))))),ISTEXT(ScheduleCompile!#REF!)),"ENDTABLE",IF(ISERROR(IF(ScheduleCompile!W642="Off",0,IF(ScheduleCompile!W642="On",1,IF(ISNUMBER(ScheduleCompile!W642),ScheduleCompile!W642/1,IF(ISTEXT(ScheduleCompile!W642),IF(OR(ISNUMBER(FIND("5F",ScheduleCompile!W642)),ISNUMBER(FIND("0F",ScheduleCompile!W642)),ISNUMBER(FIND("8F",ScheduleCompile!W642)),ISNUMBER(FIND("1F",ScheduleCompile!W642)),ISNUMBER(FIND("2F",ScheduleCompile!W642)),ISNUMBER(FIND("3F",ScheduleCompile!W642)),ISNUMBER(FIND("6F",ScheduleCompile!W642)),ISNUMBER(FIND("7F",ScheduleCompile!W642)),ISNUMBER(FIND("9F",ScheduleCompile!W642)),ISNUMBER(FIND("4F",ScheduleCompile!W642))),VALUE(LEFT(ScheduleCompile!W642,FIND("F",ScheduleCompile!W642)-1)),ScheduleCompile!W642)))))),"",IF(ScheduleCompile!W642="Off",0,IF(ScheduleCompile!W642="On",1,IF(ISNUMBER(ScheduleCompile!W642),ScheduleCompile!W642/1,IF(ISTEXT(ScheduleCompile!W642),IF(OR(ISNUMBER(FIND("5F",ScheduleCompile!W642)),ISNUMBER(FIND("0F",ScheduleCompile!W642)),ISNUMBER(FIND("8F",ScheduleCompile!W642)),ISNUMBER(FIND("1F",ScheduleCompile!W642)),ISNUMBER(FIND("2F",ScheduleCompile!W642)),ISNUMBER(FIND("3F",ScheduleCompile!W642)),ISNUMBER(FIND("6F",ScheduleCompile!W642)),ISNUMBER(FIND("7F",ScheduleCompile!W642)),ISNUMBER(FIND("9F",ScheduleCompile!W642)),ISNUMBER(FIND("4F",ScheduleCompile!W642))),VALUE(LEFT(ScheduleCompile!W642,FIND("F",ScheduleCompile!W642)-1)),ScheduleCompile!W642)))))))</f>
        <v>58.4</v>
      </c>
      <c r="AC649" s="1">
        <f>IF(AND(ISERROR(IF(ScheduleCompile!X642="Off",0,IF(ScheduleCompile!X642="On",1,IF(ISNUMBER(ScheduleCompile!X642),ScheduleCompile!X642/1,IF(ISTEXT(ScheduleCompile!X642),IF(OR(ISNUMBER(FIND("5F",ScheduleCompile!X642)),ISNUMBER(FIND("0F",ScheduleCompile!X642)),ISNUMBER(FIND("8F",ScheduleCompile!X642)),ISNUMBER(FIND("1F",ScheduleCompile!X642)),ISNUMBER(FIND("2F",ScheduleCompile!X642)),ISNUMBER(FIND("3F",ScheduleCompile!X642)),ISNUMBER(FIND("6F",ScheduleCompile!X642)),ISNUMBER(FIND("7F",ScheduleCompile!X642)),ISNUMBER(FIND("9F",ScheduleCompile!X642)),ISNUMBER(FIND("4F",ScheduleCompile!X642))),VALUE(LEFT(ScheduleCompile!X642,FIND("F",ScheduleCompile!X642)-1)),ScheduleCompile!X642)))))),ISTEXT(ScheduleCompile!#REF!)),"ENDTABLE",IF(ISERROR(IF(ScheduleCompile!X642="Off",0,IF(ScheduleCompile!X642="On",1,IF(ISNUMBER(ScheduleCompile!X642),ScheduleCompile!X642/1,IF(ISTEXT(ScheduleCompile!X642),IF(OR(ISNUMBER(FIND("5F",ScheduleCompile!X642)),ISNUMBER(FIND("0F",ScheduleCompile!X642)),ISNUMBER(FIND("8F",ScheduleCompile!X642)),ISNUMBER(FIND("1F",ScheduleCompile!X642)),ISNUMBER(FIND("2F",ScheduleCompile!X642)),ISNUMBER(FIND("3F",ScheduleCompile!X642)),ISNUMBER(FIND("6F",ScheduleCompile!X642)),ISNUMBER(FIND("7F",ScheduleCompile!X642)),ISNUMBER(FIND("9F",ScheduleCompile!X642)),ISNUMBER(FIND("4F",ScheduleCompile!X642))),VALUE(LEFT(ScheduleCompile!X642,FIND("F",ScheduleCompile!X642)-1)),ScheduleCompile!X642)))))),"",IF(ScheduleCompile!X642="Off",0,IF(ScheduleCompile!X642="On",1,IF(ISNUMBER(ScheduleCompile!X642),ScheduleCompile!X642/1,IF(ISTEXT(ScheduleCompile!X642),IF(OR(ISNUMBER(FIND("5F",ScheduleCompile!X642)),ISNUMBER(FIND("0F",ScheduleCompile!X642)),ISNUMBER(FIND("8F",ScheduleCompile!X642)),ISNUMBER(FIND("1F",ScheduleCompile!X642)),ISNUMBER(FIND("2F",ScheduleCompile!X642)),ISNUMBER(FIND("3F",ScheduleCompile!X642)),ISNUMBER(FIND("6F",ScheduleCompile!X642)),ISNUMBER(FIND("7F",ScheduleCompile!X642)),ISNUMBER(FIND("9F",ScheduleCompile!X642)),ISNUMBER(FIND("4F",ScheduleCompile!X642))),VALUE(LEFT(ScheduleCompile!X642,FIND("F",ScheduleCompile!X642)-1)),ScheduleCompile!X642)))))))</f>
        <v>58.4</v>
      </c>
      <c r="AD649" s="1">
        <f>IF(AND(ISERROR(IF(ScheduleCompile!Y642="Off",0,IF(ScheduleCompile!Y642="On",1,IF(ISNUMBER(ScheduleCompile!Y642),ScheduleCompile!Y642/1,IF(ISTEXT(ScheduleCompile!Y642),IF(OR(ISNUMBER(FIND("5F",ScheduleCompile!Y642)),ISNUMBER(FIND("0F",ScheduleCompile!Y642)),ISNUMBER(FIND("8F",ScheduleCompile!Y642)),ISNUMBER(FIND("1F",ScheduleCompile!Y642)),ISNUMBER(FIND("2F",ScheduleCompile!Y642)),ISNUMBER(FIND("3F",ScheduleCompile!Y642)),ISNUMBER(FIND("6F",ScheduleCompile!Y642)),ISNUMBER(FIND("7F",ScheduleCompile!Y642)),ISNUMBER(FIND("9F",ScheduleCompile!Y642)),ISNUMBER(FIND("4F",ScheduleCompile!Y642))),VALUE(LEFT(ScheduleCompile!Y642,FIND("F",ScheduleCompile!Y642)-1)),ScheduleCompile!Y642)))))),ISTEXT(ScheduleCompile!#REF!)),"ENDTABLE",IF(ISERROR(IF(ScheduleCompile!Y642="Off",0,IF(ScheduleCompile!Y642="On",1,IF(ISNUMBER(ScheduleCompile!Y642),ScheduleCompile!Y642/1,IF(ISTEXT(ScheduleCompile!Y642),IF(OR(ISNUMBER(FIND("5F",ScheduleCompile!Y642)),ISNUMBER(FIND("0F",ScheduleCompile!Y642)),ISNUMBER(FIND("8F",ScheduleCompile!Y642)),ISNUMBER(FIND("1F",ScheduleCompile!Y642)),ISNUMBER(FIND("2F",ScheduleCompile!Y642)),ISNUMBER(FIND("3F",ScheduleCompile!Y642)),ISNUMBER(FIND("6F",ScheduleCompile!Y642)),ISNUMBER(FIND("7F",ScheduleCompile!Y642)),ISNUMBER(FIND("9F",ScheduleCompile!Y642)),ISNUMBER(FIND("4F",ScheduleCompile!Y642))),VALUE(LEFT(ScheduleCompile!Y642,FIND("F",ScheduleCompile!Y642)-1)),ScheduleCompile!Y642)))))),"",IF(ScheduleCompile!Y642="Off",0,IF(ScheduleCompile!Y642="On",1,IF(ISNUMBER(ScheduleCompile!Y642),ScheduleCompile!Y642/1,IF(ISTEXT(ScheduleCompile!Y642),IF(OR(ISNUMBER(FIND("5F",ScheduleCompile!Y642)),ISNUMBER(FIND("0F",ScheduleCompile!Y642)),ISNUMBER(FIND("8F",ScheduleCompile!Y642)),ISNUMBER(FIND("1F",ScheduleCompile!Y642)),ISNUMBER(FIND("2F",ScheduleCompile!Y642)),ISNUMBER(FIND("3F",ScheduleCompile!Y642)),ISNUMBER(FIND("6F",ScheduleCompile!Y642)),ISNUMBER(FIND("7F",ScheduleCompile!Y642)),ISNUMBER(FIND("9F",ScheduleCompile!Y642)),ISNUMBER(FIND("4F",ScheduleCompile!Y642))),VALUE(LEFT(ScheduleCompile!Y642,FIND("F",ScheduleCompile!Y642)-1)),ScheduleCompile!Y642)))))))</f>
        <v>58.4</v>
      </c>
    </row>
    <row r="650" spans="1:30" x14ac:dyDescent="0.25">
      <c r="A650" t="str">
        <f t="shared" si="43"/>
        <v>SchDay "WaterMainCZ10Jun"  Type = "Temperature" Hr = (61.1, 61.1, 61.1, 61.1, 61.1, 61.1, 61.1, 61.1, 61.1, 61.1, 61.1, 61.1, 61.1, 61.1, 61.1, 61.1, 61.1, 61.1, 61.1, 61.1, 61.1, 61.1, 61.1, 61.1) ..</v>
      </c>
      <c r="B650" s="1" t="s">
        <v>623</v>
      </c>
      <c r="C650" t="str">
        <f t="shared" si="44"/>
        <v xml:space="preserve">SchDay "WaterMainCZ10Jun"  Type = "Temperature" Hr = </v>
      </c>
      <c r="D650" t="str">
        <f t="shared" si="45"/>
        <v>(61.1, 61.1, 61.1, 61.1, 61.1, 61.1, 61.1, 61.1, 61.1, 61.1, 61.1, 61.1, 61.1, 61.1, 61.1, 61.1, 61.1, 61.1, 61.1, 61.1, 61.1, 61.1, 61.1, 61.1) ..</v>
      </c>
      <c r="E650" s="30" t="str">
        <f>ScheduleCompile!A643</f>
        <v>WaterMainCZ10Jun</v>
      </c>
      <c r="F650" t="str">
        <f t="shared" si="46"/>
        <v>Temperature</v>
      </c>
      <c r="G650" s="1">
        <f>IF(AND(ISERROR(IF(ScheduleCompile!B643="Off",0,IF(ScheduleCompile!B643="On",1,IF(ISNUMBER(ScheduleCompile!B643),ScheduleCompile!B643/1,IF(ISTEXT(ScheduleCompile!B643),IF(OR(ISNUMBER(FIND("5F",ScheduleCompile!B643)),ISNUMBER(FIND("0F",ScheduleCompile!B643)),ISNUMBER(FIND("8F",ScheduleCompile!B643)),ISNUMBER(FIND("1F",ScheduleCompile!B643)),ISNUMBER(FIND("2F",ScheduleCompile!B643)),ISNUMBER(FIND("3F",ScheduleCompile!B643)),ISNUMBER(FIND("6F",ScheduleCompile!B643)),ISNUMBER(FIND("7F",ScheduleCompile!B643)),ISNUMBER(FIND("9F",ScheduleCompile!B643)),ISNUMBER(FIND("4F",ScheduleCompile!B643))),VALUE(LEFT(ScheduleCompile!B643,FIND("F",ScheduleCompile!B643)-1)),ScheduleCompile!B643)))))),ISTEXT(ScheduleCompile!#REF!)),"ENDTABLE",IF(ISERROR(IF(ScheduleCompile!B643="Off",0,IF(ScheduleCompile!B643="On",1,IF(ISNUMBER(ScheduleCompile!B643),ScheduleCompile!B643/1,IF(ISTEXT(ScheduleCompile!B643),IF(OR(ISNUMBER(FIND("5F",ScheduleCompile!B643)),ISNUMBER(FIND("0F",ScheduleCompile!B643)),ISNUMBER(FIND("8F",ScheduleCompile!B643)),ISNUMBER(FIND("1F",ScheduleCompile!B643)),ISNUMBER(FIND("2F",ScheduleCompile!B643)),ISNUMBER(FIND("3F",ScheduleCompile!B643)),ISNUMBER(FIND("6F",ScheduleCompile!B643)),ISNUMBER(FIND("7F",ScheduleCompile!B643)),ISNUMBER(FIND("9F",ScheduleCompile!B643)),ISNUMBER(FIND("4F",ScheduleCompile!B643))),VALUE(LEFT(ScheduleCompile!B643,FIND("F",ScheduleCompile!B643)-1)),ScheduleCompile!B643)))))),"",IF(ScheduleCompile!B643="Off",0,IF(ScheduleCompile!B643="On",1,IF(ISNUMBER(ScheduleCompile!B643),ScheduleCompile!B643/1,IF(ISTEXT(ScheduleCompile!B643),IF(OR(ISNUMBER(FIND("5F",ScheduleCompile!B643)),ISNUMBER(FIND("0F",ScheduleCompile!B643)),ISNUMBER(FIND("8F",ScheduleCompile!B643)),ISNUMBER(FIND("1F",ScheduleCompile!B643)),ISNUMBER(FIND("2F",ScheduleCompile!B643)),ISNUMBER(FIND("3F",ScheduleCompile!B643)),ISNUMBER(FIND("6F",ScheduleCompile!B643)),ISNUMBER(FIND("7F",ScheduleCompile!B643)),ISNUMBER(FIND("9F",ScheduleCompile!B643)),ISNUMBER(FIND("4F",ScheduleCompile!B643))),VALUE(LEFT(ScheduleCompile!B643,FIND("F",ScheduleCompile!B643)-1)),ScheduleCompile!B643)))))))</f>
        <v>61.1</v>
      </c>
      <c r="H650" s="1">
        <f>IF(AND(ISERROR(IF(ScheduleCompile!C643="Off",0,IF(ScheduleCompile!C643="On",1,IF(ISNUMBER(ScheduleCompile!C643),ScheduleCompile!C643/1,IF(ISTEXT(ScheduleCompile!C643),IF(OR(ISNUMBER(FIND("5F",ScheduleCompile!C643)),ISNUMBER(FIND("0F",ScheduleCompile!C643)),ISNUMBER(FIND("8F",ScheduleCompile!C643)),ISNUMBER(FIND("1F",ScheduleCompile!C643)),ISNUMBER(FIND("2F",ScheduleCompile!C643)),ISNUMBER(FIND("3F",ScheduleCompile!C643)),ISNUMBER(FIND("6F",ScheduleCompile!C643)),ISNUMBER(FIND("7F",ScheduleCompile!C643)),ISNUMBER(FIND("9F",ScheduleCompile!C643)),ISNUMBER(FIND("4F",ScheduleCompile!C643))),VALUE(LEFT(ScheduleCompile!C643,FIND("F",ScheduleCompile!C643)-1)),ScheduleCompile!C643)))))),ISTEXT(ScheduleCompile!#REF!)),"ENDTABLE",IF(ISERROR(IF(ScheduleCompile!C643="Off",0,IF(ScheduleCompile!C643="On",1,IF(ISNUMBER(ScheduleCompile!C643),ScheduleCompile!C643/1,IF(ISTEXT(ScheduleCompile!C643),IF(OR(ISNUMBER(FIND("5F",ScheduleCompile!C643)),ISNUMBER(FIND("0F",ScheduleCompile!C643)),ISNUMBER(FIND("8F",ScheduleCompile!C643)),ISNUMBER(FIND("1F",ScheduleCompile!C643)),ISNUMBER(FIND("2F",ScheduleCompile!C643)),ISNUMBER(FIND("3F",ScheduleCompile!C643)),ISNUMBER(FIND("6F",ScheduleCompile!C643)),ISNUMBER(FIND("7F",ScheduleCompile!C643)),ISNUMBER(FIND("9F",ScheduleCompile!C643)),ISNUMBER(FIND("4F",ScheduleCompile!C643))),VALUE(LEFT(ScheduleCompile!C643,FIND("F",ScheduleCompile!C643)-1)),ScheduleCompile!C643)))))),"",IF(ScheduleCompile!C643="Off",0,IF(ScheduleCompile!C643="On",1,IF(ISNUMBER(ScheduleCompile!C643),ScheduleCompile!C643/1,IF(ISTEXT(ScheduleCompile!C643),IF(OR(ISNUMBER(FIND("5F",ScheduleCompile!C643)),ISNUMBER(FIND("0F",ScheduleCompile!C643)),ISNUMBER(FIND("8F",ScheduleCompile!C643)),ISNUMBER(FIND("1F",ScheduleCompile!C643)),ISNUMBER(FIND("2F",ScheduleCompile!C643)),ISNUMBER(FIND("3F",ScheduleCompile!C643)),ISNUMBER(FIND("6F",ScheduleCompile!C643)),ISNUMBER(FIND("7F",ScheduleCompile!C643)),ISNUMBER(FIND("9F",ScheduleCompile!C643)),ISNUMBER(FIND("4F",ScheduleCompile!C643))),VALUE(LEFT(ScheduleCompile!C643,FIND("F",ScheduleCompile!C643)-1)),ScheduleCompile!C643)))))))</f>
        <v>61.1</v>
      </c>
      <c r="I650" s="1">
        <f>IF(AND(ISERROR(IF(ScheduleCompile!D643="Off",0,IF(ScheduleCompile!D643="On",1,IF(ISNUMBER(ScheduleCompile!D643),ScheduleCompile!D643/1,IF(ISTEXT(ScheduleCompile!D643),IF(OR(ISNUMBER(FIND("5F",ScheduleCompile!D643)),ISNUMBER(FIND("0F",ScheduleCompile!D643)),ISNUMBER(FIND("8F",ScheduleCompile!D643)),ISNUMBER(FIND("1F",ScheduleCompile!D643)),ISNUMBER(FIND("2F",ScheduleCompile!D643)),ISNUMBER(FIND("3F",ScheduleCompile!D643)),ISNUMBER(FIND("6F",ScheduleCompile!D643)),ISNUMBER(FIND("7F",ScheduleCompile!D643)),ISNUMBER(FIND("9F",ScheduleCompile!D643)),ISNUMBER(FIND("4F",ScheduleCompile!D643))),VALUE(LEFT(ScheduleCompile!D643,FIND("F",ScheduleCompile!D643)-1)),ScheduleCompile!D643)))))),ISTEXT(ScheduleCompile!#REF!)),"ENDTABLE",IF(ISERROR(IF(ScheduleCompile!D643="Off",0,IF(ScheduleCompile!D643="On",1,IF(ISNUMBER(ScheduleCompile!D643),ScheduleCompile!D643/1,IF(ISTEXT(ScheduleCompile!D643),IF(OR(ISNUMBER(FIND("5F",ScheduleCompile!D643)),ISNUMBER(FIND("0F",ScheduleCompile!D643)),ISNUMBER(FIND("8F",ScheduleCompile!D643)),ISNUMBER(FIND("1F",ScheduleCompile!D643)),ISNUMBER(FIND("2F",ScheduleCompile!D643)),ISNUMBER(FIND("3F",ScheduleCompile!D643)),ISNUMBER(FIND("6F",ScheduleCompile!D643)),ISNUMBER(FIND("7F",ScheduleCompile!D643)),ISNUMBER(FIND("9F",ScheduleCompile!D643)),ISNUMBER(FIND("4F",ScheduleCompile!D643))),VALUE(LEFT(ScheduleCompile!D643,FIND("F",ScheduleCompile!D643)-1)),ScheduleCompile!D643)))))),"",IF(ScheduleCompile!D643="Off",0,IF(ScheduleCompile!D643="On",1,IF(ISNUMBER(ScheduleCompile!D643),ScheduleCompile!D643/1,IF(ISTEXT(ScheduleCompile!D643),IF(OR(ISNUMBER(FIND("5F",ScheduleCompile!D643)),ISNUMBER(FIND("0F",ScheduleCompile!D643)),ISNUMBER(FIND("8F",ScheduleCompile!D643)),ISNUMBER(FIND("1F",ScheduleCompile!D643)),ISNUMBER(FIND("2F",ScheduleCompile!D643)),ISNUMBER(FIND("3F",ScheduleCompile!D643)),ISNUMBER(FIND("6F",ScheduleCompile!D643)),ISNUMBER(FIND("7F",ScheduleCompile!D643)),ISNUMBER(FIND("9F",ScheduleCompile!D643)),ISNUMBER(FIND("4F",ScheduleCompile!D643))),VALUE(LEFT(ScheduleCompile!D643,FIND("F",ScheduleCompile!D643)-1)),ScheduleCompile!D643)))))))</f>
        <v>61.1</v>
      </c>
      <c r="J650" s="1">
        <f>IF(AND(ISERROR(IF(ScheduleCompile!E643="Off",0,IF(ScheduleCompile!E643="On",1,IF(ISNUMBER(ScheduleCompile!E643),ScheduleCompile!E643/1,IF(ISTEXT(ScheduleCompile!E643),IF(OR(ISNUMBER(FIND("5F",ScheduleCompile!E643)),ISNUMBER(FIND("0F",ScheduleCompile!E643)),ISNUMBER(FIND("8F",ScheduleCompile!E643)),ISNUMBER(FIND("1F",ScheduleCompile!E643)),ISNUMBER(FIND("2F",ScheduleCompile!E643)),ISNUMBER(FIND("3F",ScheduleCompile!E643)),ISNUMBER(FIND("6F",ScheduleCompile!E643)),ISNUMBER(FIND("7F",ScheduleCompile!E643)),ISNUMBER(FIND("9F",ScheduleCompile!E643)),ISNUMBER(FIND("4F",ScheduleCompile!E643))),VALUE(LEFT(ScheduleCompile!E643,FIND("F",ScheduleCompile!E643)-1)),ScheduleCompile!E643)))))),ISTEXT(ScheduleCompile!#REF!)),"ENDTABLE",IF(ISERROR(IF(ScheduleCompile!E643="Off",0,IF(ScheduleCompile!E643="On",1,IF(ISNUMBER(ScheduleCompile!E643),ScheduleCompile!E643/1,IF(ISTEXT(ScheduleCompile!E643),IF(OR(ISNUMBER(FIND("5F",ScheduleCompile!E643)),ISNUMBER(FIND("0F",ScheduleCompile!E643)),ISNUMBER(FIND("8F",ScheduleCompile!E643)),ISNUMBER(FIND("1F",ScheduleCompile!E643)),ISNUMBER(FIND("2F",ScheduleCompile!E643)),ISNUMBER(FIND("3F",ScheduleCompile!E643)),ISNUMBER(FIND("6F",ScheduleCompile!E643)),ISNUMBER(FIND("7F",ScheduleCompile!E643)),ISNUMBER(FIND("9F",ScheduleCompile!E643)),ISNUMBER(FIND("4F",ScheduleCompile!E643))),VALUE(LEFT(ScheduleCompile!E643,FIND("F",ScheduleCompile!E643)-1)),ScheduleCompile!E643)))))),"",IF(ScheduleCompile!E643="Off",0,IF(ScheduleCompile!E643="On",1,IF(ISNUMBER(ScheduleCompile!E643),ScheduleCompile!E643/1,IF(ISTEXT(ScheduleCompile!E643),IF(OR(ISNUMBER(FIND("5F",ScheduleCompile!E643)),ISNUMBER(FIND("0F",ScheduleCompile!E643)),ISNUMBER(FIND("8F",ScheduleCompile!E643)),ISNUMBER(FIND("1F",ScheduleCompile!E643)),ISNUMBER(FIND("2F",ScheduleCompile!E643)),ISNUMBER(FIND("3F",ScheduleCompile!E643)),ISNUMBER(FIND("6F",ScheduleCompile!E643)),ISNUMBER(FIND("7F",ScheduleCompile!E643)),ISNUMBER(FIND("9F",ScheduleCompile!E643)),ISNUMBER(FIND("4F",ScheduleCompile!E643))),VALUE(LEFT(ScheduleCompile!E643,FIND("F",ScheduleCompile!E643)-1)),ScheduleCompile!E643)))))))</f>
        <v>61.1</v>
      </c>
      <c r="K650" s="1">
        <f>IF(AND(ISERROR(IF(ScheduleCompile!F643="Off",0,IF(ScheduleCompile!F643="On",1,IF(ISNUMBER(ScheduleCompile!F643),ScheduleCompile!F643/1,IF(ISTEXT(ScheduleCompile!F643),IF(OR(ISNUMBER(FIND("5F",ScheduleCompile!F643)),ISNUMBER(FIND("0F",ScheduleCompile!F643)),ISNUMBER(FIND("8F",ScheduleCompile!F643)),ISNUMBER(FIND("1F",ScheduleCompile!F643)),ISNUMBER(FIND("2F",ScheduleCompile!F643)),ISNUMBER(FIND("3F",ScheduleCompile!F643)),ISNUMBER(FIND("6F",ScheduleCompile!F643)),ISNUMBER(FIND("7F",ScheduleCompile!F643)),ISNUMBER(FIND("9F",ScheduleCompile!F643)),ISNUMBER(FIND("4F",ScheduleCompile!F643))),VALUE(LEFT(ScheduleCompile!F643,FIND("F",ScheduleCompile!F643)-1)),ScheduleCompile!F643)))))),ISTEXT(ScheduleCompile!#REF!)),"ENDTABLE",IF(ISERROR(IF(ScheduleCompile!F643="Off",0,IF(ScheduleCompile!F643="On",1,IF(ISNUMBER(ScheduleCompile!F643),ScheduleCompile!F643/1,IF(ISTEXT(ScheduleCompile!F643),IF(OR(ISNUMBER(FIND("5F",ScheduleCompile!F643)),ISNUMBER(FIND("0F",ScheduleCompile!F643)),ISNUMBER(FIND("8F",ScheduleCompile!F643)),ISNUMBER(FIND("1F",ScheduleCompile!F643)),ISNUMBER(FIND("2F",ScheduleCompile!F643)),ISNUMBER(FIND("3F",ScheduleCompile!F643)),ISNUMBER(FIND("6F",ScheduleCompile!F643)),ISNUMBER(FIND("7F",ScheduleCompile!F643)),ISNUMBER(FIND("9F",ScheduleCompile!F643)),ISNUMBER(FIND("4F",ScheduleCompile!F643))),VALUE(LEFT(ScheduleCompile!F643,FIND("F",ScheduleCompile!F643)-1)),ScheduleCompile!F643)))))),"",IF(ScheduleCompile!F643="Off",0,IF(ScheduleCompile!F643="On",1,IF(ISNUMBER(ScheduleCompile!F643),ScheduleCompile!F643/1,IF(ISTEXT(ScheduleCompile!F643),IF(OR(ISNUMBER(FIND("5F",ScheduleCompile!F643)),ISNUMBER(FIND("0F",ScheduleCompile!F643)),ISNUMBER(FIND("8F",ScheduleCompile!F643)),ISNUMBER(FIND("1F",ScheduleCompile!F643)),ISNUMBER(FIND("2F",ScheduleCompile!F643)),ISNUMBER(FIND("3F",ScheduleCompile!F643)),ISNUMBER(FIND("6F",ScheduleCompile!F643)),ISNUMBER(FIND("7F",ScheduleCompile!F643)),ISNUMBER(FIND("9F",ScheduleCompile!F643)),ISNUMBER(FIND("4F",ScheduleCompile!F643))),VALUE(LEFT(ScheduleCompile!F643,FIND("F",ScheduleCompile!F643)-1)),ScheduleCompile!F643)))))))</f>
        <v>61.1</v>
      </c>
      <c r="L650" s="1">
        <f>IF(AND(ISERROR(IF(ScheduleCompile!G643="Off",0,IF(ScheduleCompile!G643="On",1,IF(ISNUMBER(ScheduleCompile!G643),ScheduleCompile!G643/1,IF(ISTEXT(ScheduleCompile!G643),IF(OR(ISNUMBER(FIND("5F",ScheduleCompile!G643)),ISNUMBER(FIND("0F",ScheduleCompile!G643)),ISNUMBER(FIND("8F",ScheduleCompile!G643)),ISNUMBER(FIND("1F",ScheduleCompile!G643)),ISNUMBER(FIND("2F",ScheduleCompile!G643)),ISNUMBER(FIND("3F",ScheduleCompile!G643)),ISNUMBER(FIND("6F",ScheduleCompile!G643)),ISNUMBER(FIND("7F",ScheduleCompile!G643)),ISNUMBER(FIND("9F",ScheduleCompile!G643)),ISNUMBER(FIND("4F",ScheduleCompile!G643))),VALUE(LEFT(ScheduleCompile!G643,FIND("F",ScheduleCompile!G643)-1)),ScheduleCompile!G643)))))),ISTEXT(ScheduleCompile!#REF!)),"ENDTABLE",IF(ISERROR(IF(ScheduleCompile!G643="Off",0,IF(ScheduleCompile!G643="On",1,IF(ISNUMBER(ScheduleCompile!G643),ScheduleCompile!G643/1,IF(ISTEXT(ScheduleCompile!G643),IF(OR(ISNUMBER(FIND("5F",ScheduleCompile!G643)),ISNUMBER(FIND("0F",ScheduleCompile!G643)),ISNUMBER(FIND("8F",ScheduleCompile!G643)),ISNUMBER(FIND("1F",ScheduleCompile!G643)),ISNUMBER(FIND("2F",ScheduleCompile!G643)),ISNUMBER(FIND("3F",ScheduleCompile!G643)),ISNUMBER(FIND("6F",ScheduleCompile!G643)),ISNUMBER(FIND("7F",ScheduleCompile!G643)),ISNUMBER(FIND("9F",ScheduleCompile!G643)),ISNUMBER(FIND("4F",ScheduleCompile!G643))),VALUE(LEFT(ScheduleCompile!G643,FIND("F",ScheduleCompile!G643)-1)),ScheduleCompile!G643)))))),"",IF(ScheduleCompile!G643="Off",0,IF(ScheduleCompile!G643="On",1,IF(ISNUMBER(ScheduleCompile!G643),ScheduleCompile!G643/1,IF(ISTEXT(ScheduleCompile!G643),IF(OR(ISNUMBER(FIND("5F",ScheduleCompile!G643)),ISNUMBER(FIND("0F",ScheduleCompile!G643)),ISNUMBER(FIND("8F",ScheduleCompile!G643)),ISNUMBER(FIND("1F",ScheduleCompile!G643)),ISNUMBER(FIND("2F",ScheduleCompile!G643)),ISNUMBER(FIND("3F",ScheduleCompile!G643)),ISNUMBER(FIND("6F",ScheduleCompile!G643)),ISNUMBER(FIND("7F",ScheduleCompile!G643)),ISNUMBER(FIND("9F",ScheduleCompile!G643)),ISNUMBER(FIND("4F",ScheduleCompile!G643))),VALUE(LEFT(ScheduleCompile!G643,FIND("F",ScheduleCompile!G643)-1)),ScheduleCompile!G643)))))))</f>
        <v>61.1</v>
      </c>
      <c r="M650" s="1">
        <f>IF(AND(ISERROR(IF(ScheduleCompile!H643="Off",0,IF(ScheduleCompile!H643="On",1,IF(ISNUMBER(ScheduleCompile!H643),ScheduleCompile!H643/1,IF(ISTEXT(ScheduleCompile!H643),IF(OR(ISNUMBER(FIND("5F",ScheduleCompile!H643)),ISNUMBER(FIND("0F",ScheduleCompile!H643)),ISNUMBER(FIND("8F",ScheduleCompile!H643)),ISNUMBER(FIND("1F",ScheduleCompile!H643)),ISNUMBER(FIND("2F",ScheduleCompile!H643)),ISNUMBER(FIND("3F",ScheduleCompile!H643)),ISNUMBER(FIND("6F",ScheduleCompile!H643)),ISNUMBER(FIND("7F",ScheduleCompile!H643)),ISNUMBER(FIND("9F",ScheduleCompile!H643)),ISNUMBER(FIND("4F",ScheduleCompile!H643))),VALUE(LEFT(ScheduleCompile!H643,FIND("F",ScheduleCompile!H643)-1)),ScheduleCompile!H643)))))),ISTEXT(ScheduleCompile!#REF!)),"ENDTABLE",IF(ISERROR(IF(ScheduleCompile!H643="Off",0,IF(ScheduleCompile!H643="On",1,IF(ISNUMBER(ScheduleCompile!H643),ScheduleCompile!H643/1,IF(ISTEXT(ScheduleCompile!H643),IF(OR(ISNUMBER(FIND("5F",ScheduleCompile!H643)),ISNUMBER(FIND("0F",ScheduleCompile!H643)),ISNUMBER(FIND("8F",ScheduleCompile!H643)),ISNUMBER(FIND("1F",ScheduleCompile!H643)),ISNUMBER(FIND("2F",ScheduleCompile!H643)),ISNUMBER(FIND("3F",ScheduleCompile!H643)),ISNUMBER(FIND("6F",ScheduleCompile!H643)),ISNUMBER(FIND("7F",ScheduleCompile!H643)),ISNUMBER(FIND("9F",ScheduleCompile!H643)),ISNUMBER(FIND("4F",ScheduleCompile!H643))),VALUE(LEFT(ScheduleCompile!H643,FIND("F",ScheduleCompile!H643)-1)),ScheduleCompile!H643)))))),"",IF(ScheduleCompile!H643="Off",0,IF(ScheduleCompile!H643="On",1,IF(ISNUMBER(ScheduleCompile!H643),ScheduleCompile!H643/1,IF(ISTEXT(ScheduleCompile!H643),IF(OR(ISNUMBER(FIND("5F",ScheduleCompile!H643)),ISNUMBER(FIND("0F",ScheduleCompile!H643)),ISNUMBER(FIND("8F",ScheduleCompile!H643)),ISNUMBER(FIND("1F",ScheduleCompile!H643)),ISNUMBER(FIND("2F",ScheduleCompile!H643)),ISNUMBER(FIND("3F",ScheduleCompile!H643)),ISNUMBER(FIND("6F",ScheduleCompile!H643)),ISNUMBER(FIND("7F",ScheduleCompile!H643)),ISNUMBER(FIND("9F",ScheduleCompile!H643)),ISNUMBER(FIND("4F",ScheduleCompile!H643))),VALUE(LEFT(ScheduleCompile!H643,FIND("F",ScheduleCompile!H643)-1)),ScheduleCompile!H643)))))))</f>
        <v>61.1</v>
      </c>
      <c r="N650" s="1">
        <f>IF(AND(ISERROR(IF(ScheduleCompile!I643="Off",0,IF(ScheduleCompile!I643="On",1,IF(ISNUMBER(ScheduleCompile!I643),ScheduleCompile!I643/1,IF(ISTEXT(ScheduleCompile!I643),IF(OR(ISNUMBER(FIND("5F",ScheduleCompile!I643)),ISNUMBER(FIND("0F",ScheduleCompile!I643)),ISNUMBER(FIND("8F",ScheduleCompile!I643)),ISNUMBER(FIND("1F",ScheduleCompile!I643)),ISNUMBER(FIND("2F",ScheduleCompile!I643)),ISNUMBER(FIND("3F",ScheduleCompile!I643)),ISNUMBER(FIND("6F",ScheduleCompile!I643)),ISNUMBER(FIND("7F",ScheduleCompile!I643)),ISNUMBER(FIND("9F",ScheduleCompile!I643)),ISNUMBER(FIND("4F",ScheduleCompile!I643))),VALUE(LEFT(ScheduleCompile!I643,FIND("F",ScheduleCompile!I643)-1)),ScheduleCompile!I643)))))),ISTEXT(ScheduleCompile!#REF!)),"ENDTABLE",IF(ISERROR(IF(ScheduleCompile!I643="Off",0,IF(ScheduleCompile!I643="On",1,IF(ISNUMBER(ScheduleCompile!I643),ScheduleCompile!I643/1,IF(ISTEXT(ScheduleCompile!I643),IF(OR(ISNUMBER(FIND("5F",ScheduleCompile!I643)),ISNUMBER(FIND("0F",ScheduleCompile!I643)),ISNUMBER(FIND("8F",ScheduleCompile!I643)),ISNUMBER(FIND("1F",ScheduleCompile!I643)),ISNUMBER(FIND("2F",ScheduleCompile!I643)),ISNUMBER(FIND("3F",ScheduleCompile!I643)),ISNUMBER(FIND("6F",ScheduleCompile!I643)),ISNUMBER(FIND("7F",ScheduleCompile!I643)),ISNUMBER(FIND("9F",ScheduleCompile!I643)),ISNUMBER(FIND("4F",ScheduleCompile!I643))),VALUE(LEFT(ScheduleCompile!I643,FIND("F",ScheduleCompile!I643)-1)),ScheduleCompile!I643)))))),"",IF(ScheduleCompile!I643="Off",0,IF(ScheduleCompile!I643="On",1,IF(ISNUMBER(ScheduleCompile!I643),ScheduleCompile!I643/1,IF(ISTEXT(ScheduleCompile!I643),IF(OR(ISNUMBER(FIND("5F",ScheduleCompile!I643)),ISNUMBER(FIND("0F",ScheduleCompile!I643)),ISNUMBER(FIND("8F",ScheduleCompile!I643)),ISNUMBER(FIND("1F",ScheduleCompile!I643)),ISNUMBER(FIND("2F",ScheduleCompile!I643)),ISNUMBER(FIND("3F",ScheduleCompile!I643)),ISNUMBER(FIND("6F",ScheduleCompile!I643)),ISNUMBER(FIND("7F",ScheduleCompile!I643)),ISNUMBER(FIND("9F",ScheduleCompile!I643)),ISNUMBER(FIND("4F",ScheduleCompile!I643))),VALUE(LEFT(ScheduleCompile!I643,FIND("F",ScheduleCompile!I643)-1)),ScheduleCompile!I643)))))))</f>
        <v>61.1</v>
      </c>
      <c r="O650" s="1">
        <f>IF(AND(ISERROR(IF(ScheduleCompile!J643="Off",0,IF(ScheduleCompile!J643="On",1,IF(ISNUMBER(ScheduleCompile!J643),ScheduleCompile!J643/1,IF(ISTEXT(ScheduleCompile!J643),IF(OR(ISNUMBER(FIND("5F",ScheduleCompile!J643)),ISNUMBER(FIND("0F",ScheduleCompile!J643)),ISNUMBER(FIND("8F",ScheduleCompile!J643)),ISNUMBER(FIND("1F",ScheduleCompile!J643)),ISNUMBER(FIND("2F",ScheduleCompile!J643)),ISNUMBER(FIND("3F",ScheduleCompile!J643)),ISNUMBER(FIND("6F",ScheduleCompile!J643)),ISNUMBER(FIND("7F",ScheduleCompile!J643)),ISNUMBER(FIND("9F",ScheduleCompile!J643)),ISNUMBER(FIND("4F",ScheduleCompile!J643))),VALUE(LEFT(ScheduleCompile!J643,FIND("F",ScheduleCompile!J643)-1)),ScheduleCompile!J643)))))),ISTEXT(ScheduleCompile!#REF!)),"ENDTABLE",IF(ISERROR(IF(ScheduleCompile!J643="Off",0,IF(ScheduleCompile!J643="On",1,IF(ISNUMBER(ScheduleCompile!J643),ScheduleCompile!J643/1,IF(ISTEXT(ScheduleCompile!J643),IF(OR(ISNUMBER(FIND("5F",ScheduleCompile!J643)),ISNUMBER(FIND("0F",ScheduleCompile!J643)),ISNUMBER(FIND("8F",ScheduleCompile!J643)),ISNUMBER(FIND("1F",ScheduleCompile!J643)),ISNUMBER(FIND("2F",ScheduleCompile!J643)),ISNUMBER(FIND("3F",ScheduleCompile!J643)),ISNUMBER(FIND("6F",ScheduleCompile!J643)),ISNUMBER(FIND("7F",ScheduleCompile!J643)),ISNUMBER(FIND("9F",ScheduleCompile!J643)),ISNUMBER(FIND("4F",ScheduleCompile!J643))),VALUE(LEFT(ScheduleCompile!J643,FIND("F",ScheduleCompile!J643)-1)),ScheduleCompile!J643)))))),"",IF(ScheduleCompile!J643="Off",0,IF(ScheduleCompile!J643="On",1,IF(ISNUMBER(ScheduleCompile!J643),ScheduleCompile!J643/1,IF(ISTEXT(ScheduleCompile!J643),IF(OR(ISNUMBER(FIND("5F",ScheduleCompile!J643)),ISNUMBER(FIND("0F",ScheduleCompile!J643)),ISNUMBER(FIND("8F",ScheduleCompile!J643)),ISNUMBER(FIND("1F",ScheduleCompile!J643)),ISNUMBER(FIND("2F",ScheduleCompile!J643)),ISNUMBER(FIND("3F",ScheduleCompile!J643)),ISNUMBER(FIND("6F",ScheduleCompile!J643)),ISNUMBER(FIND("7F",ScheduleCompile!J643)),ISNUMBER(FIND("9F",ScheduleCompile!J643)),ISNUMBER(FIND("4F",ScheduleCompile!J643))),VALUE(LEFT(ScheduleCompile!J643,FIND("F",ScheduleCompile!J643)-1)),ScheduleCompile!J643)))))))</f>
        <v>61.1</v>
      </c>
      <c r="P650" s="1">
        <f>IF(AND(ISERROR(IF(ScheduleCompile!K643="Off",0,IF(ScheduleCompile!K643="On",1,IF(ISNUMBER(ScheduleCompile!K643),ScheduleCompile!K643/1,IF(ISTEXT(ScheduleCompile!K643),IF(OR(ISNUMBER(FIND("5F",ScheduleCompile!K643)),ISNUMBER(FIND("0F",ScheduleCompile!K643)),ISNUMBER(FIND("8F",ScheduleCompile!K643)),ISNUMBER(FIND("1F",ScheduleCompile!K643)),ISNUMBER(FIND("2F",ScheduleCompile!K643)),ISNUMBER(FIND("3F",ScheduleCompile!K643)),ISNUMBER(FIND("6F",ScheduleCompile!K643)),ISNUMBER(FIND("7F",ScheduleCompile!K643)),ISNUMBER(FIND("9F",ScheduleCompile!K643)),ISNUMBER(FIND("4F",ScheduleCompile!K643))),VALUE(LEFT(ScheduleCompile!K643,FIND("F",ScheduleCompile!K643)-1)),ScheduleCompile!K643)))))),ISTEXT(ScheduleCompile!#REF!)),"ENDTABLE",IF(ISERROR(IF(ScheduleCompile!K643="Off",0,IF(ScheduleCompile!K643="On",1,IF(ISNUMBER(ScheduleCompile!K643),ScheduleCompile!K643/1,IF(ISTEXT(ScheduleCompile!K643),IF(OR(ISNUMBER(FIND("5F",ScheduleCompile!K643)),ISNUMBER(FIND("0F",ScheduleCompile!K643)),ISNUMBER(FIND("8F",ScheduleCompile!K643)),ISNUMBER(FIND("1F",ScheduleCompile!K643)),ISNUMBER(FIND("2F",ScheduleCompile!K643)),ISNUMBER(FIND("3F",ScheduleCompile!K643)),ISNUMBER(FIND("6F",ScheduleCompile!K643)),ISNUMBER(FIND("7F",ScheduleCompile!K643)),ISNUMBER(FIND("9F",ScheduleCompile!K643)),ISNUMBER(FIND("4F",ScheduleCompile!K643))),VALUE(LEFT(ScheduleCompile!K643,FIND("F",ScheduleCompile!K643)-1)),ScheduleCompile!K643)))))),"",IF(ScheduleCompile!K643="Off",0,IF(ScheduleCompile!K643="On",1,IF(ISNUMBER(ScheduleCompile!K643),ScheduleCompile!K643/1,IF(ISTEXT(ScheduleCompile!K643),IF(OR(ISNUMBER(FIND("5F",ScheduleCompile!K643)),ISNUMBER(FIND("0F",ScheduleCompile!K643)),ISNUMBER(FIND("8F",ScheduleCompile!K643)),ISNUMBER(FIND("1F",ScheduleCompile!K643)),ISNUMBER(FIND("2F",ScheduleCompile!K643)),ISNUMBER(FIND("3F",ScheduleCompile!K643)),ISNUMBER(FIND("6F",ScheduleCompile!K643)),ISNUMBER(FIND("7F",ScheduleCompile!K643)),ISNUMBER(FIND("9F",ScheduleCompile!K643)),ISNUMBER(FIND("4F",ScheduleCompile!K643))),VALUE(LEFT(ScheduleCompile!K643,FIND("F",ScheduleCompile!K643)-1)),ScheduleCompile!K643)))))))</f>
        <v>61.1</v>
      </c>
      <c r="Q650" s="1">
        <f>IF(AND(ISERROR(IF(ScheduleCompile!L643="Off",0,IF(ScheduleCompile!L643="On",1,IF(ISNUMBER(ScheduleCompile!L643),ScheduleCompile!L643/1,IF(ISTEXT(ScheduleCompile!L643),IF(OR(ISNUMBER(FIND("5F",ScheduleCompile!L643)),ISNUMBER(FIND("0F",ScheduleCompile!L643)),ISNUMBER(FIND("8F",ScheduleCompile!L643)),ISNUMBER(FIND("1F",ScheduleCompile!L643)),ISNUMBER(FIND("2F",ScheduleCompile!L643)),ISNUMBER(FIND("3F",ScheduleCompile!L643)),ISNUMBER(FIND("6F",ScheduleCompile!L643)),ISNUMBER(FIND("7F",ScheduleCompile!L643)),ISNUMBER(FIND("9F",ScheduleCompile!L643)),ISNUMBER(FIND("4F",ScheduleCompile!L643))),VALUE(LEFT(ScheduleCompile!L643,FIND("F",ScheduleCompile!L643)-1)),ScheduleCompile!L643)))))),ISTEXT(ScheduleCompile!#REF!)),"ENDTABLE",IF(ISERROR(IF(ScheduleCompile!L643="Off",0,IF(ScheduleCompile!L643="On",1,IF(ISNUMBER(ScheduleCompile!L643),ScheduleCompile!L643/1,IF(ISTEXT(ScheduleCompile!L643),IF(OR(ISNUMBER(FIND("5F",ScheduleCompile!L643)),ISNUMBER(FIND("0F",ScheduleCompile!L643)),ISNUMBER(FIND("8F",ScheduleCompile!L643)),ISNUMBER(FIND("1F",ScheduleCompile!L643)),ISNUMBER(FIND("2F",ScheduleCompile!L643)),ISNUMBER(FIND("3F",ScheduleCompile!L643)),ISNUMBER(FIND("6F",ScheduleCompile!L643)),ISNUMBER(FIND("7F",ScheduleCompile!L643)),ISNUMBER(FIND("9F",ScheduleCompile!L643)),ISNUMBER(FIND("4F",ScheduleCompile!L643))),VALUE(LEFT(ScheduleCompile!L643,FIND("F",ScheduleCompile!L643)-1)),ScheduleCompile!L643)))))),"",IF(ScheduleCompile!L643="Off",0,IF(ScheduleCompile!L643="On",1,IF(ISNUMBER(ScheduleCompile!L643),ScheduleCompile!L643/1,IF(ISTEXT(ScheduleCompile!L643),IF(OR(ISNUMBER(FIND("5F",ScheduleCompile!L643)),ISNUMBER(FIND("0F",ScheduleCompile!L643)),ISNUMBER(FIND("8F",ScheduleCompile!L643)),ISNUMBER(FIND("1F",ScheduleCompile!L643)),ISNUMBER(FIND("2F",ScheduleCompile!L643)),ISNUMBER(FIND("3F",ScheduleCompile!L643)),ISNUMBER(FIND("6F",ScheduleCompile!L643)),ISNUMBER(FIND("7F",ScheduleCompile!L643)),ISNUMBER(FIND("9F",ScheduleCompile!L643)),ISNUMBER(FIND("4F",ScheduleCompile!L643))),VALUE(LEFT(ScheduleCompile!L643,FIND("F",ScheduleCompile!L643)-1)),ScheduleCompile!L643)))))))</f>
        <v>61.1</v>
      </c>
      <c r="R650" s="1">
        <f>IF(AND(ISERROR(IF(ScheduleCompile!M643="Off",0,IF(ScheduleCompile!M643="On",1,IF(ISNUMBER(ScheduleCompile!M643),ScheduleCompile!M643/1,IF(ISTEXT(ScheduleCompile!M643),IF(OR(ISNUMBER(FIND("5F",ScheduleCompile!M643)),ISNUMBER(FIND("0F",ScheduleCompile!M643)),ISNUMBER(FIND("8F",ScheduleCompile!M643)),ISNUMBER(FIND("1F",ScheduleCompile!M643)),ISNUMBER(FIND("2F",ScheduleCompile!M643)),ISNUMBER(FIND("3F",ScheduleCompile!M643)),ISNUMBER(FIND("6F",ScheduleCompile!M643)),ISNUMBER(FIND("7F",ScheduleCompile!M643)),ISNUMBER(FIND("9F",ScheduleCompile!M643)),ISNUMBER(FIND("4F",ScheduleCompile!M643))),VALUE(LEFT(ScheduleCompile!M643,FIND("F",ScheduleCompile!M643)-1)),ScheduleCompile!M643)))))),ISTEXT(ScheduleCompile!#REF!)),"ENDTABLE",IF(ISERROR(IF(ScheduleCompile!M643="Off",0,IF(ScheduleCompile!M643="On",1,IF(ISNUMBER(ScheduleCompile!M643),ScheduleCompile!M643/1,IF(ISTEXT(ScheduleCompile!M643),IF(OR(ISNUMBER(FIND("5F",ScheduleCompile!M643)),ISNUMBER(FIND("0F",ScheduleCompile!M643)),ISNUMBER(FIND("8F",ScheduleCompile!M643)),ISNUMBER(FIND("1F",ScheduleCompile!M643)),ISNUMBER(FIND("2F",ScheduleCompile!M643)),ISNUMBER(FIND("3F",ScheduleCompile!M643)),ISNUMBER(FIND("6F",ScheduleCompile!M643)),ISNUMBER(FIND("7F",ScheduleCompile!M643)),ISNUMBER(FIND("9F",ScheduleCompile!M643)),ISNUMBER(FIND("4F",ScheduleCompile!M643))),VALUE(LEFT(ScheduleCompile!M643,FIND("F",ScheduleCompile!M643)-1)),ScheduleCompile!M643)))))),"",IF(ScheduleCompile!M643="Off",0,IF(ScheduleCompile!M643="On",1,IF(ISNUMBER(ScheduleCompile!M643),ScheduleCompile!M643/1,IF(ISTEXT(ScheduleCompile!M643),IF(OR(ISNUMBER(FIND("5F",ScheduleCompile!M643)),ISNUMBER(FIND("0F",ScheduleCompile!M643)),ISNUMBER(FIND("8F",ScheduleCompile!M643)),ISNUMBER(FIND("1F",ScheduleCompile!M643)),ISNUMBER(FIND("2F",ScheduleCompile!M643)),ISNUMBER(FIND("3F",ScheduleCompile!M643)),ISNUMBER(FIND("6F",ScheduleCompile!M643)),ISNUMBER(FIND("7F",ScheduleCompile!M643)),ISNUMBER(FIND("9F",ScheduleCompile!M643)),ISNUMBER(FIND("4F",ScheduleCompile!M643))),VALUE(LEFT(ScheduleCompile!M643,FIND("F",ScheduleCompile!M643)-1)),ScheduleCompile!M643)))))))</f>
        <v>61.1</v>
      </c>
      <c r="S650" s="1">
        <f>IF(AND(ISERROR(IF(ScheduleCompile!N643="Off",0,IF(ScheduleCompile!N643="On",1,IF(ISNUMBER(ScheduleCompile!N643),ScheduleCompile!N643/1,IF(ISTEXT(ScheduleCompile!N643),IF(OR(ISNUMBER(FIND("5F",ScheduleCompile!N643)),ISNUMBER(FIND("0F",ScheduleCompile!N643)),ISNUMBER(FIND("8F",ScheduleCompile!N643)),ISNUMBER(FIND("1F",ScheduleCompile!N643)),ISNUMBER(FIND("2F",ScheduleCompile!N643)),ISNUMBER(FIND("3F",ScheduleCompile!N643)),ISNUMBER(FIND("6F",ScheduleCompile!N643)),ISNUMBER(FIND("7F",ScheduleCompile!N643)),ISNUMBER(FIND("9F",ScheduleCompile!N643)),ISNUMBER(FIND("4F",ScheduleCompile!N643))),VALUE(LEFT(ScheduleCompile!N643,FIND("F",ScheduleCompile!N643)-1)),ScheduleCompile!N643)))))),ISTEXT(ScheduleCompile!#REF!)),"ENDTABLE",IF(ISERROR(IF(ScheduleCompile!N643="Off",0,IF(ScheduleCompile!N643="On",1,IF(ISNUMBER(ScheduleCompile!N643),ScheduleCompile!N643/1,IF(ISTEXT(ScheduleCompile!N643),IF(OR(ISNUMBER(FIND("5F",ScheduleCompile!N643)),ISNUMBER(FIND("0F",ScheduleCompile!N643)),ISNUMBER(FIND("8F",ScheduleCompile!N643)),ISNUMBER(FIND("1F",ScheduleCompile!N643)),ISNUMBER(FIND("2F",ScheduleCompile!N643)),ISNUMBER(FIND("3F",ScheduleCompile!N643)),ISNUMBER(FIND("6F",ScheduleCompile!N643)),ISNUMBER(FIND("7F",ScheduleCompile!N643)),ISNUMBER(FIND("9F",ScheduleCompile!N643)),ISNUMBER(FIND("4F",ScheduleCompile!N643))),VALUE(LEFT(ScheduleCompile!N643,FIND("F",ScheduleCompile!N643)-1)),ScheduleCompile!N643)))))),"",IF(ScheduleCompile!N643="Off",0,IF(ScheduleCompile!N643="On",1,IF(ISNUMBER(ScheduleCompile!N643),ScheduleCompile!N643/1,IF(ISTEXT(ScheduleCompile!N643),IF(OR(ISNUMBER(FIND("5F",ScheduleCompile!N643)),ISNUMBER(FIND("0F",ScheduleCompile!N643)),ISNUMBER(FIND("8F",ScheduleCompile!N643)),ISNUMBER(FIND("1F",ScheduleCompile!N643)),ISNUMBER(FIND("2F",ScheduleCompile!N643)),ISNUMBER(FIND("3F",ScheduleCompile!N643)),ISNUMBER(FIND("6F",ScheduleCompile!N643)),ISNUMBER(FIND("7F",ScheduleCompile!N643)),ISNUMBER(FIND("9F",ScheduleCompile!N643)),ISNUMBER(FIND("4F",ScheduleCompile!N643))),VALUE(LEFT(ScheduleCompile!N643,FIND("F",ScheduleCompile!N643)-1)),ScheduleCompile!N643)))))))</f>
        <v>61.1</v>
      </c>
      <c r="T650" s="1">
        <f>IF(AND(ISERROR(IF(ScheduleCompile!O643="Off",0,IF(ScheduleCompile!O643="On",1,IF(ISNUMBER(ScheduleCompile!O643),ScheduleCompile!O643/1,IF(ISTEXT(ScheduleCompile!O643),IF(OR(ISNUMBER(FIND("5F",ScheduleCompile!O643)),ISNUMBER(FIND("0F",ScheduleCompile!O643)),ISNUMBER(FIND("8F",ScheduleCompile!O643)),ISNUMBER(FIND("1F",ScheduleCompile!O643)),ISNUMBER(FIND("2F",ScheduleCompile!O643)),ISNUMBER(FIND("3F",ScheduleCompile!O643)),ISNUMBER(FIND("6F",ScheduleCompile!O643)),ISNUMBER(FIND("7F",ScheduleCompile!O643)),ISNUMBER(FIND("9F",ScheduleCompile!O643)),ISNUMBER(FIND("4F",ScheduleCompile!O643))),VALUE(LEFT(ScheduleCompile!O643,FIND("F",ScheduleCompile!O643)-1)),ScheduleCompile!O643)))))),ISTEXT(ScheduleCompile!#REF!)),"ENDTABLE",IF(ISERROR(IF(ScheduleCompile!O643="Off",0,IF(ScheduleCompile!O643="On",1,IF(ISNUMBER(ScheduleCompile!O643),ScheduleCompile!O643/1,IF(ISTEXT(ScheduleCompile!O643),IF(OR(ISNUMBER(FIND("5F",ScheduleCompile!O643)),ISNUMBER(FIND("0F",ScheduleCompile!O643)),ISNUMBER(FIND("8F",ScheduleCompile!O643)),ISNUMBER(FIND("1F",ScheduleCompile!O643)),ISNUMBER(FIND("2F",ScheduleCompile!O643)),ISNUMBER(FIND("3F",ScheduleCompile!O643)),ISNUMBER(FIND("6F",ScheduleCompile!O643)),ISNUMBER(FIND("7F",ScheduleCompile!O643)),ISNUMBER(FIND("9F",ScheduleCompile!O643)),ISNUMBER(FIND("4F",ScheduleCompile!O643))),VALUE(LEFT(ScheduleCompile!O643,FIND("F",ScheduleCompile!O643)-1)),ScheduleCompile!O643)))))),"",IF(ScheduleCompile!O643="Off",0,IF(ScheduleCompile!O643="On",1,IF(ISNUMBER(ScheduleCompile!O643),ScheduleCompile!O643/1,IF(ISTEXT(ScheduleCompile!O643),IF(OR(ISNUMBER(FIND("5F",ScheduleCompile!O643)),ISNUMBER(FIND("0F",ScheduleCompile!O643)),ISNUMBER(FIND("8F",ScheduleCompile!O643)),ISNUMBER(FIND("1F",ScheduleCompile!O643)),ISNUMBER(FIND("2F",ScheduleCompile!O643)),ISNUMBER(FIND("3F",ScheduleCompile!O643)),ISNUMBER(FIND("6F",ScheduleCompile!O643)),ISNUMBER(FIND("7F",ScheduleCompile!O643)),ISNUMBER(FIND("9F",ScheduleCompile!O643)),ISNUMBER(FIND("4F",ScheduleCompile!O643))),VALUE(LEFT(ScheduleCompile!O643,FIND("F",ScheduleCompile!O643)-1)),ScheduleCompile!O643)))))))</f>
        <v>61.1</v>
      </c>
      <c r="U650" s="1">
        <f>IF(AND(ISERROR(IF(ScheduleCompile!P643="Off",0,IF(ScheduleCompile!P643="On",1,IF(ISNUMBER(ScheduleCompile!P643),ScheduleCompile!P643/1,IF(ISTEXT(ScheduleCompile!P643),IF(OR(ISNUMBER(FIND("5F",ScheduleCompile!P643)),ISNUMBER(FIND("0F",ScheduleCompile!P643)),ISNUMBER(FIND("8F",ScheduleCompile!P643)),ISNUMBER(FIND("1F",ScheduleCompile!P643)),ISNUMBER(FIND("2F",ScheduleCompile!P643)),ISNUMBER(FIND("3F",ScheduleCompile!P643)),ISNUMBER(FIND("6F",ScheduleCompile!P643)),ISNUMBER(FIND("7F",ScheduleCompile!P643)),ISNUMBER(FIND("9F",ScheduleCompile!P643)),ISNUMBER(FIND("4F",ScheduleCompile!P643))),VALUE(LEFT(ScheduleCompile!P643,FIND("F",ScheduleCompile!P643)-1)),ScheduleCompile!P643)))))),ISTEXT(ScheduleCompile!#REF!)),"ENDTABLE",IF(ISERROR(IF(ScheduleCompile!P643="Off",0,IF(ScheduleCompile!P643="On",1,IF(ISNUMBER(ScheduleCompile!P643),ScheduleCompile!P643/1,IF(ISTEXT(ScheduleCompile!P643),IF(OR(ISNUMBER(FIND("5F",ScheduleCompile!P643)),ISNUMBER(FIND("0F",ScheduleCompile!P643)),ISNUMBER(FIND("8F",ScheduleCompile!P643)),ISNUMBER(FIND("1F",ScheduleCompile!P643)),ISNUMBER(FIND("2F",ScheduleCompile!P643)),ISNUMBER(FIND("3F",ScheduleCompile!P643)),ISNUMBER(FIND("6F",ScheduleCompile!P643)),ISNUMBER(FIND("7F",ScheduleCompile!P643)),ISNUMBER(FIND("9F",ScheduleCompile!P643)),ISNUMBER(FIND("4F",ScheduleCompile!P643))),VALUE(LEFT(ScheduleCompile!P643,FIND("F",ScheduleCompile!P643)-1)),ScheduleCompile!P643)))))),"",IF(ScheduleCompile!P643="Off",0,IF(ScheduleCompile!P643="On",1,IF(ISNUMBER(ScheduleCompile!P643),ScheduleCompile!P643/1,IF(ISTEXT(ScheduleCompile!P643),IF(OR(ISNUMBER(FIND("5F",ScheduleCompile!P643)),ISNUMBER(FIND("0F",ScheduleCompile!P643)),ISNUMBER(FIND("8F",ScheduleCompile!P643)),ISNUMBER(FIND("1F",ScheduleCompile!P643)),ISNUMBER(FIND("2F",ScheduleCompile!P643)),ISNUMBER(FIND("3F",ScheduleCompile!P643)),ISNUMBER(FIND("6F",ScheduleCompile!P643)),ISNUMBER(FIND("7F",ScheduleCompile!P643)),ISNUMBER(FIND("9F",ScheduleCompile!P643)),ISNUMBER(FIND("4F",ScheduleCompile!P643))),VALUE(LEFT(ScheduleCompile!P643,FIND("F",ScheduleCompile!P643)-1)),ScheduleCompile!P643)))))))</f>
        <v>61.1</v>
      </c>
      <c r="V650" s="1">
        <f>IF(AND(ISERROR(IF(ScheduleCompile!Q643="Off",0,IF(ScheduleCompile!Q643="On",1,IF(ISNUMBER(ScheduleCompile!Q643),ScheduleCompile!Q643/1,IF(ISTEXT(ScheduleCompile!Q643),IF(OR(ISNUMBER(FIND("5F",ScheduleCompile!Q643)),ISNUMBER(FIND("0F",ScheduleCompile!Q643)),ISNUMBER(FIND("8F",ScheduleCompile!Q643)),ISNUMBER(FIND("1F",ScheduleCompile!Q643)),ISNUMBER(FIND("2F",ScheduleCompile!Q643)),ISNUMBER(FIND("3F",ScheduleCompile!Q643)),ISNUMBER(FIND("6F",ScheduleCompile!Q643)),ISNUMBER(FIND("7F",ScheduleCompile!Q643)),ISNUMBER(FIND("9F",ScheduleCompile!Q643)),ISNUMBER(FIND("4F",ScheduleCompile!Q643))),VALUE(LEFT(ScheduleCompile!Q643,FIND("F",ScheduleCompile!Q643)-1)),ScheduleCompile!Q643)))))),ISTEXT(ScheduleCompile!#REF!)),"ENDTABLE",IF(ISERROR(IF(ScheduleCompile!Q643="Off",0,IF(ScheduleCompile!Q643="On",1,IF(ISNUMBER(ScheduleCompile!Q643),ScheduleCompile!Q643/1,IF(ISTEXT(ScheduleCompile!Q643),IF(OR(ISNUMBER(FIND("5F",ScheduleCompile!Q643)),ISNUMBER(FIND("0F",ScheduleCompile!Q643)),ISNUMBER(FIND("8F",ScheduleCompile!Q643)),ISNUMBER(FIND("1F",ScheduleCompile!Q643)),ISNUMBER(FIND("2F",ScheduleCompile!Q643)),ISNUMBER(FIND("3F",ScheduleCompile!Q643)),ISNUMBER(FIND("6F",ScheduleCompile!Q643)),ISNUMBER(FIND("7F",ScheduleCompile!Q643)),ISNUMBER(FIND("9F",ScheduleCompile!Q643)),ISNUMBER(FIND("4F",ScheduleCompile!Q643))),VALUE(LEFT(ScheduleCompile!Q643,FIND("F",ScheduleCompile!Q643)-1)),ScheduleCompile!Q643)))))),"",IF(ScheduleCompile!Q643="Off",0,IF(ScheduleCompile!Q643="On",1,IF(ISNUMBER(ScheduleCompile!Q643),ScheduleCompile!Q643/1,IF(ISTEXT(ScheduleCompile!Q643),IF(OR(ISNUMBER(FIND("5F",ScheduleCompile!Q643)),ISNUMBER(FIND("0F",ScheduleCompile!Q643)),ISNUMBER(FIND("8F",ScheduleCompile!Q643)),ISNUMBER(FIND("1F",ScheduleCompile!Q643)),ISNUMBER(FIND("2F",ScheduleCompile!Q643)),ISNUMBER(FIND("3F",ScheduleCompile!Q643)),ISNUMBER(FIND("6F",ScheduleCompile!Q643)),ISNUMBER(FIND("7F",ScheduleCompile!Q643)),ISNUMBER(FIND("9F",ScheduleCompile!Q643)),ISNUMBER(FIND("4F",ScheduleCompile!Q643))),VALUE(LEFT(ScheduleCompile!Q643,FIND("F",ScheduleCompile!Q643)-1)),ScheduleCompile!Q643)))))))</f>
        <v>61.1</v>
      </c>
      <c r="W650" s="1">
        <f>IF(AND(ISERROR(IF(ScheduleCompile!R643="Off",0,IF(ScheduleCompile!R643="On",1,IF(ISNUMBER(ScheduleCompile!R643),ScheduleCompile!R643/1,IF(ISTEXT(ScheduleCompile!R643),IF(OR(ISNUMBER(FIND("5F",ScheduleCompile!R643)),ISNUMBER(FIND("0F",ScheduleCompile!R643)),ISNUMBER(FIND("8F",ScheduleCompile!R643)),ISNUMBER(FIND("1F",ScheduleCompile!R643)),ISNUMBER(FIND("2F",ScheduleCompile!R643)),ISNUMBER(FIND("3F",ScheduleCompile!R643)),ISNUMBER(FIND("6F",ScheduleCompile!R643)),ISNUMBER(FIND("7F",ScheduleCompile!R643)),ISNUMBER(FIND("9F",ScheduleCompile!R643)),ISNUMBER(FIND("4F",ScheduleCompile!R643))),VALUE(LEFT(ScheduleCompile!R643,FIND("F",ScheduleCompile!R643)-1)),ScheduleCompile!R643)))))),ISTEXT(ScheduleCompile!#REF!)),"ENDTABLE",IF(ISERROR(IF(ScheduleCompile!R643="Off",0,IF(ScheduleCompile!R643="On",1,IF(ISNUMBER(ScheduleCompile!R643),ScheduleCompile!R643/1,IF(ISTEXT(ScheduleCompile!R643),IF(OR(ISNUMBER(FIND("5F",ScheduleCompile!R643)),ISNUMBER(FIND("0F",ScheduleCompile!R643)),ISNUMBER(FIND("8F",ScheduleCompile!R643)),ISNUMBER(FIND("1F",ScheduleCompile!R643)),ISNUMBER(FIND("2F",ScheduleCompile!R643)),ISNUMBER(FIND("3F",ScheduleCompile!R643)),ISNUMBER(FIND("6F",ScheduleCompile!R643)),ISNUMBER(FIND("7F",ScheduleCompile!R643)),ISNUMBER(FIND("9F",ScheduleCompile!R643)),ISNUMBER(FIND("4F",ScheduleCompile!R643))),VALUE(LEFT(ScheduleCompile!R643,FIND("F",ScheduleCompile!R643)-1)),ScheduleCompile!R643)))))),"",IF(ScheduleCompile!R643="Off",0,IF(ScheduleCompile!R643="On",1,IF(ISNUMBER(ScheduleCompile!R643),ScheduleCompile!R643/1,IF(ISTEXT(ScheduleCompile!R643),IF(OR(ISNUMBER(FIND("5F",ScheduleCompile!R643)),ISNUMBER(FIND("0F",ScheduleCompile!R643)),ISNUMBER(FIND("8F",ScheduleCompile!R643)),ISNUMBER(FIND("1F",ScheduleCompile!R643)),ISNUMBER(FIND("2F",ScheduleCompile!R643)),ISNUMBER(FIND("3F",ScheduleCompile!R643)),ISNUMBER(FIND("6F",ScheduleCompile!R643)),ISNUMBER(FIND("7F",ScheduleCompile!R643)),ISNUMBER(FIND("9F",ScheduleCompile!R643)),ISNUMBER(FIND("4F",ScheduleCompile!R643))),VALUE(LEFT(ScheduleCompile!R643,FIND("F",ScheduleCompile!R643)-1)),ScheduleCompile!R643)))))))</f>
        <v>61.1</v>
      </c>
      <c r="X650" s="1">
        <f>IF(AND(ISERROR(IF(ScheduleCompile!S643="Off",0,IF(ScheduleCompile!S643="On",1,IF(ISNUMBER(ScheduleCompile!S643),ScheduleCompile!S643/1,IF(ISTEXT(ScheduleCompile!S643),IF(OR(ISNUMBER(FIND("5F",ScheduleCompile!S643)),ISNUMBER(FIND("0F",ScheduleCompile!S643)),ISNUMBER(FIND("8F",ScheduleCompile!S643)),ISNUMBER(FIND("1F",ScheduleCompile!S643)),ISNUMBER(FIND("2F",ScheduleCompile!S643)),ISNUMBER(FIND("3F",ScheduleCompile!S643)),ISNUMBER(FIND("6F",ScheduleCompile!S643)),ISNUMBER(FIND("7F",ScheduleCompile!S643)),ISNUMBER(FIND("9F",ScheduleCompile!S643)),ISNUMBER(FIND("4F",ScheduleCompile!S643))),VALUE(LEFT(ScheduleCompile!S643,FIND("F",ScheduleCompile!S643)-1)),ScheduleCompile!S643)))))),ISTEXT(ScheduleCompile!#REF!)),"ENDTABLE",IF(ISERROR(IF(ScheduleCompile!S643="Off",0,IF(ScheduleCompile!S643="On",1,IF(ISNUMBER(ScheduleCompile!S643),ScheduleCompile!S643/1,IF(ISTEXT(ScheduleCompile!S643),IF(OR(ISNUMBER(FIND("5F",ScheduleCompile!S643)),ISNUMBER(FIND("0F",ScheduleCompile!S643)),ISNUMBER(FIND("8F",ScheduleCompile!S643)),ISNUMBER(FIND("1F",ScheduleCompile!S643)),ISNUMBER(FIND("2F",ScheduleCompile!S643)),ISNUMBER(FIND("3F",ScheduleCompile!S643)),ISNUMBER(FIND("6F",ScheduleCompile!S643)),ISNUMBER(FIND("7F",ScheduleCompile!S643)),ISNUMBER(FIND("9F",ScheduleCompile!S643)),ISNUMBER(FIND("4F",ScheduleCompile!S643))),VALUE(LEFT(ScheduleCompile!S643,FIND("F",ScheduleCompile!S643)-1)),ScheduleCompile!S643)))))),"",IF(ScheduleCompile!S643="Off",0,IF(ScheduleCompile!S643="On",1,IF(ISNUMBER(ScheduleCompile!S643),ScheduleCompile!S643/1,IF(ISTEXT(ScheduleCompile!S643),IF(OR(ISNUMBER(FIND("5F",ScheduleCompile!S643)),ISNUMBER(FIND("0F",ScheduleCompile!S643)),ISNUMBER(FIND("8F",ScheduleCompile!S643)),ISNUMBER(FIND("1F",ScheduleCompile!S643)),ISNUMBER(FIND("2F",ScheduleCompile!S643)),ISNUMBER(FIND("3F",ScheduleCompile!S643)),ISNUMBER(FIND("6F",ScheduleCompile!S643)),ISNUMBER(FIND("7F",ScheduleCompile!S643)),ISNUMBER(FIND("9F",ScheduleCompile!S643)),ISNUMBER(FIND("4F",ScheduleCompile!S643))),VALUE(LEFT(ScheduleCompile!S643,FIND("F",ScheduleCompile!S643)-1)),ScheduleCompile!S643)))))))</f>
        <v>61.1</v>
      </c>
      <c r="Y650" s="1">
        <f>IF(AND(ISERROR(IF(ScheduleCompile!T643="Off",0,IF(ScheduleCompile!T643="On",1,IF(ISNUMBER(ScheduleCompile!T643),ScheduleCompile!T643/1,IF(ISTEXT(ScheduleCompile!T643),IF(OR(ISNUMBER(FIND("5F",ScheduleCompile!T643)),ISNUMBER(FIND("0F",ScheduleCompile!T643)),ISNUMBER(FIND("8F",ScheduleCompile!T643)),ISNUMBER(FIND("1F",ScheduleCompile!T643)),ISNUMBER(FIND("2F",ScheduleCompile!T643)),ISNUMBER(FIND("3F",ScheduleCompile!T643)),ISNUMBER(FIND("6F",ScheduleCompile!T643)),ISNUMBER(FIND("7F",ScheduleCompile!T643)),ISNUMBER(FIND("9F",ScheduleCompile!T643)),ISNUMBER(FIND("4F",ScheduleCompile!T643))),VALUE(LEFT(ScheduleCompile!T643,FIND("F",ScheduleCompile!T643)-1)),ScheduleCompile!T643)))))),ISTEXT(ScheduleCompile!#REF!)),"ENDTABLE",IF(ISERROR(IF(ScheduleCompile!T643="Off",0,IF(ScheduleCompile!T643="On",1,IF(ISNUMBER(ScheduleCompile!T643),ScheduleCompile!T643/1,IF(ISTEXT(ScheduleCompile!T643),IF(OR(ISNUMBER(FIND("5F",ScheduleCompile!T643)),ISNUMBER(FIND("0F",ScheduleCompile!T643)),ISNUMBER(FIND("8F",ScheduleCompile!T643)),ISNUMBER(FIND("1F",ScheduleCompile!T643)),ISNUMBER(FIND("2F",ScheduleCompile!T643)),ISNUMBER(FIND("3F",ScheduleCompile!T643)),ISNUMBER(FIND("6F",ScheduleCompile!T643)),ISNUMBER(FIND("7F",ScheduleCompile!T643)),ISNUMBER(FIND("9F",ScheduleCompile!T643)),ISNUMBER(FIND("4F",ScheduleCompile!T643))),VALUE(LEFT(ScheduleCompile!T643,FIND("F",ScheduleCompile!T643)-1)),ScheduleCompile!T643)))))),"",IF(ScheduleCompile!T643="Off",0,IF(ScheduleCompile!T643="On",1,IF(ISNUMBER(ScheduleCompile!T643),ScheduleCompile!T643/1,IF(ISTEXT(ScheduleCompile!T643),IF(OR(ISNUMBER(FIND("5F",ScheduleCompile!T643)),ISNUMBER(FIND("0F",ScheduleCompile!T643)),ISNUMBER(FIND("8F",ScheduleCompile!T643)),ISNUMBER(FIND("1F",ScheduleCompile!T643)),ISNUMBER(FIND("2F",ScheduleCompile!T643)),ISNUMBER(FIND("3F",ScheduleCompile!T643)),ISNUMBER(FIND("6F",ScheduleCompile!T643)),ISNUMBER(FIND("7F",ScheduleCompile!T643)),ISNUMBER(FIND("9F",ScheduleCompile!T643)),ISNUMBER(FIND("4F",ScheduleCompile!T643))),VALUE(LEFT(ScheduleCompile!T643,FIND("F",ScheduleCompile!T643)-1)),ScheduleCompile!T643)))))))</f>
        <v>61.1</v>
      </c>
      <c r="Z650" s="1">
        <f>IF(AND(ISERROR(IF(ScheduleCompile!U643="Off",0,IF(ScheduleCompile!U643="On",1,IF(ISNUMBER(ScheduleCompile!U643),ScheduleCompile!U643/1,IF(ISTEXT(ScheduleCompile!U643),IF(OR(ISNUMBER(FIND("5F",ScheduleCompile!U643)),ISNUMBER(FIND("0F",ScheduleCompile!U643)),ISNUMBER(FIND("8F",ScheduleCompile!U643)),ISNUMBER(FIND("1F",ScheduleCompile!U643)),ISNUMBER(FIND("2F",ScheduleCompile!U643)),ISNUMBER(FIND("3F",ScheduleCompile!U643)),ISNUMBER(FIND("6F",ScheduleCompile!U643)),ISNUMBER(FIND("7F",ScheduleCompile!U643)),ISNUMBER(FIND("9F",ScheduleCompile!U643)),ISNUMBER(FIND("4F",ScheduleCompile!U643))),VALUE(LEFT(ScheduleCompile!U643,FIND("F",ScheduleCompile!U643)-1)),ScheduleCompile!U643)))))),ISTEXT(ScheduleCompile!#REF!)),"ENDTABLE",IF(ISERROR(IF(ScheduleCompile!U643="Off",0,IF(ScheduleCompile!U643="On",1,IF(ISNUMBER(ScheduleCompile!U643),ScheduleCompile!U643/1,IF(ISTEXT(ScheduleCompile!U643),IF(OR(ISNUMBER(FIND("5F",ScheduleCompile!U643)),ISNUMBER(FIND("0F",ScheduleCompile!U643)),ISNUMBER(FIND("8F",ScheduleCompile!U643)),ISNUMBER(FIND("1F",ScheduleCompile!U643)),ISNUMBER(FIND("2F",ScheduleCompile!U643)),ISNUMBER(FIND("3F",ScheduleCompile!U643)),ISNUMBER(FIND("6F",ScheduleCompile!U643)),ISNUMBER(FIND("7F",ScheduleCompile!U643)),ISNUMBER(FIND("9F",ScheduleCompile!U643)),ISNUMBER(FIND("4F",ScheduleCompile!U643))),VALUE(LEFT(ScheduleCompile!U643,FIND("F",ScheduleCompile!U643)-1)),ScheduleCompile!U643)))))),"",IF(ScheduleCompile!U643="Off",0,IF(ScheduleCompile!U643="On",1,IF(ISNUMBER(ScheduleCompile!U643),ScheduleCompile!U643/1,IF(ISTEXT(ScheduleCompile!U643),IF(OR(ISNUMBER(FIND("5F",ScheduleCompile!U643)),ISNUMBER(FIND("0F",ScheduleCompile!U643)),ISNUMBER(FIND("8F",ScheduleCompile!U643)),ISNUMBER(FIND("1F",ScheduleCompile!U643)),ISNUMBER(FIND("2F",ScheduleCompile!U643)),ISNUMBER(FIND("3F",ScheduleCompile!U643)),ISNUMBER(FIND("6F",ScheduleCompile!U643)),ISNUMBER(FIND("7F",ScheduleCompile!U643)),ISNUMBER(FIND("9F",ScheduleCompile!U643)),ISNUMBER(FIND("4F",ScheduleCompile!U643))),VALUE(LEFT(ScheduleCompile!U643,FIND("F",ScheduleCompile!U643)-1)),ScheduleCompile!U643)))))))</f>
        <v>61.1</v>
      </c>
      <c r="AA650" s="1">
        <f>IF(AND(ISERROR(IF(ScheduleCompile!V643="Off",0,IF(ScheduleCompile!V643="On",1,IF(ISNUMBER(ScheduleCompile!V643),ScheduleCompile!V643/1,IF(ISTEXT(ScheduleCompile!V643),IF(OR(ISNUMBER(FIND("5F",ScheduleCompile!V643)),ISNUMBER(FIND("0F",ScheduleCompile!V643)),ISNUMBER(FIND("8F",ScheduleCompile!V643)),ISNUMBER(FIND("1F",ScheduleCompile!V643)),ISNUMBER(FIND("2F",ScheduleCompile!V643)),ISNUMBER(FIND("3F",ScheduleCompile!V643)),ISNUMBER(FIND("6F",ScheduleCompile!V643)),ISNUMBER(FIND("7F",ScheduleCompile!V643)),ISNUMBER(FIND("9F",ScheduleCompile!V643)),ISNUMBER(FIND("4F",ScheduleCompile!V643))),VALUE(LEFT(ScheduleCompile!V643,FIND("F",ScheduleCompile!V643)-1)),ScheduleCompile!V643)))))),ISTEXT(ScheduleCompile!#REF!)),"ENDTABLE",IF(ISERROR(IF(ScheduleCompile!V643="Off",0,IF(ScheduleCompile!V643="On",1,IF(ISNUMBER(ScheduleCompile!V643),ScheduleCompile!V643/1,IF(ISTEXT(ScheduleCompile!V643),IF(OR(ISNUMBER(FIND("5F",ScheduleCompile!V643)),ISNUMBER(FIND("0F",ScheduleCompile!V643)),ISNUMBER(FIND("8F",ScheduleCompile!V643)),ISNUMBER(FIND("1F",ScheduleCompile!V643)),ISNUMBER(FIND("2F",ScheduleCompile!V643)),ISNUMBER(FIND("3F",ScheduleCompile!V643)),ISNUMBER(FIND("6F",ScheduleCompile!V643)),ISNUMBER(FIND("7F",ScheduleCompile!V643)),ISNUMBER(FIND("9F",ScheduleCompile!V643)),ISNUMBER(FIND("4F",ScheduleCompile!V643))),VALUE(LEFT(ScheduleCompile!V643,FIND("F",ScheduleCompile!V643)-1)),ScheduleCompile!V643)))))),"",IF(ScheduleCompile!V643="Off",0,IF(ScheduleCompile!V643="On",1,IF(ISNUMBER(ScheduleCompile!V643),ScheduleCompile!V643/1,IF(ISTEXT(ScheduleCompile!V643),IF(OR(ISNUMBER(FIND("5F",ScheduleCompile!V643)),ISNUMBER(FIND("0F",ScheduleCompile!V643)),ISNUMBER(FIND("8F",ScheduleCompile!V643)),ISNUMBER(FIND("1F",ScheduleCompile!V643)),ISNUMBER(FIND("2F",ScheduleCompile!V643)),ISNUMBER(FIND("3F",ScheduleCompile!V643)),ISNUMBER(FIND("6F",ScheduleCompile!V643)),ISNUMBER(FIND("7F",ScheduleCompile!V643)),ISNUMBER(FIND("9F",ScheduleCompile!V643)),ISNUMBER(FIND("4F",ScheduleCompile!V643))),VALUE(LEFT(ScheduleCompile!V643,FIND("F",ScheduleCompile!V643)-1)),ScheduleCompile!V643)))))))</f>
        <v>61.1</v>
      </c>
      <c r="AB650" s="1">
        <f>IF(AND(ISERROR(IF(ScheduleCompile!W643="Off",0,IF(ScheduleCompile!W643="On",1,IF(ISNUMBER(ScheduleCompile!W643),ScheduleCompile!W643/1,IF(ISTEXT(ScheduleCompile!W643),IF(OR(ISNUMBER(FIND("5F",ScheduleCompile!W643)),ISNUMBER(FIND("0F",ScheduleCompile!W643)),ISNUMBER(FIND("8F",ScheduleCompile!W643)),ISNUMBER(FIND("1F",ScheduleCompile!W643)),ISNUMBER(FIND("2F",ScheduleCompile!W643)),ISNUMBER(FIND("3F",ScheduleCompile!W643)),ISNUMBER(FIND("6F",ScheduleCompile!W643)),ISNUMBER(FIND("7F",ScheduleCompile!W643)),ISNUMBER(FIND("9F",ScheduleCompile!W643)),ISNUMBER(FIND("4F",ScheduleCompile!W643))),VALUE(LEFT(ScheduleCompile!W643,FIND("F",ScheduleCompile!W643)-1)),ScheduleCompile!W643)))))),ISTEXT(ScheduleCompile!#REF!)),"ENDTABLE",IF(ISERROR(IF(ScheduleCompile!W643="Off",0,IF(ScheduleCompile!W643="On",1,IF(ISNUMBER(ScheduleCompile!W643),ScheduleCompile!W643/1,IF(ISTEXT(ScheduleCompile!W643),IF(OR(ISNUMBER(FIND("5F",ScheduleCompile!W643)),ISNUMBER(FIND("0F",ScheduleCompile!W643)),ISNUMBER(FIND("8F",ScheduleCompile!W643)),ISNUMBER(FIND("1F",ScheduleCompile!W643)),ISNUMBER(FIND("2F",ScheduleCompile!W643)),ISNUMBER(FIND("3F",ScheduleCompile!W643)),ISNUMBER(FIND("6F",ScheduleCompile!W643)),ISNUMBER(FIND("7F",ScheduleCompile!W643)),ISNUMBER(FIND("9F",ScheduleCompile!W643)),ISNUMBER(FIND("4F",ScheduleCompile!W643))),VALUE(LEFT(ScheduleCompile!W643,FIND("F",ScheduleCompile!W643)-1)),ScheduleCompile!W643)))))),"",IF(ScheduleCompile!W643="Off",0,IF(ScheduleCompile!W643="On",1,IF(ISNUMBER(ScheduleCompile!W643),ScheduleCompile!W643/1,IF(ISTEXT(ScheduleCompile!W643),IF(OR(ISNUMBER(FIND("5F",ScheduleCompile!W643)),ISNUMBER(FIND("0F",ScheduleCompile!W643)),ISNUMBER(FIND("8F",ScheduleCompile!W643)),ISNUMBER(FIND("1F",ScheduleCompile!W643)),ISNUMBER(FIND("2F",ScheduleCompile!W643)),ISNUMBER(FIND("3F",ScheduleCompile!W643)),ISNUMBER(FIND("6F",ScheduleCompile!W643)),ISNUMBER(FIND("7F",ScheduleCompile!W643)),ISNUMBER(FIND("9F",ScheduleCompile!W643)),ISNUMBER(FIND("4F",ScheduleCompile!W643))),VALUE(LEFT(ScheduleCompile!W643,FIND("F",ScheduleCompile!W643)-1)),ScheduleCompile!W643)))))))</f>
        <v>61.1</v>
      </c>
      <c r="AC650" s="1">
        <f>IF(AND(ISERROR(IF(ScheduleCompile!X643="Off",0,IF(ScheduleCompile!X643="On",1,IF(ISNUMBER(ScheduleCompile!X643),ScheduleCompile!X643/1,IF(ISTEXT(ScheduleCompile!X643),IF(OR(ISNUMBER(FIND("5F",ScheduleCompile!X643)),ISNUMBER(FIND("0F",ScheduleCompile!X643)),ISNUMBER(FIND("8F",ScheduleCompile!X643)),ISNUMBER(FIND("1F",ScheduleCompile!X643)),ISNUMBER(FIND("2F",ScheduleCompile!X643)),ISNUMBER(FIND("3F",ScheduleCompile!X643)),ISNUMBER(FIND("6F",ScheduleCompile!X643)),ISNUMBER(FIND("7F",ScheduleCompile!X643)),ISNUMBER(FIND("9F",ScheduleCompile!X643)),ISNUMBER(FIND("4F",ScheduleCompile!X643))),VALUE(LEFT(ScheduleCompile!X643,FIND("F",ScheduleCompile!X643)-1)),ScheduleCompile!X643)))))),ISTEXT(ScheduleCompile!#REF!)),"ENDTABLE",IF(ISERROR(IF(ScheduleCompile!X643="Off",0,IF(ScheduleCompile!X643="On",1,IF(ISNUMBER(ScheduleCompile!X643),ScheduleCompile!X643/1,IF(ISTEXT(ScheduleCompile!X643),IF(OR(ISNUMBER(FIND("5F",ScheduleCompile!X643)),ISNUMBER(FIND("0F",ScheduleCompile!X643)),ISNUMBER(FIND("8F",ScheduleCompile!X643)),ISNUMBER(FIND("1F",ScheduleCompile!X643)),ISNUMBER(FIND("2F",ScheduleCompile!X643)),ISNUMBER(FIND("3F",ScheduleCompile!X643)),ISNUMBER(FIND("6F",ScheduleCompile!X643)),ISNUMBER(FIND("7F",ScheduleCompile!X643)),ISNUMBER(FIND("9F",ScheduleCompile!X643)),ISNUMBER(FIND("4F",ScheduleCompile!X643))),VALUE(LEFT(ScheduleCompile!X643,FIND("F",ScheduleCompile!X643)-1)),ScheduleCompile!X643)))))),"",IF(ScheduleCompile!X643="Off",0,IF(ScheduleCompile!X643="On",1,IF(ISNUMBER(ScheduleCompile!X643),ScheduleCompile!X643/1,IF(ISTEXT(ScheduleCompile!X643),IF(OR(ISNUMBER(FIND("5F",ScheduleCompile!X643)),ISNUMBER(FIND("0F",ScheduleCompile!X643)),ISNUMBER(FIND("8F",ScheduleCompile!X643)),ISNUMBER(FIND("1F",ScheduleCompile!X643)),ISNUMBER(FIND("2F",ScheduleCompile!X643)),ISNUMBER(FIND("3F",ScheduleCompile!X643)),ISNUMBER(FIND("6F",ScheduleCompile!X643)),ISNUMBER(FIND("7F",ScheduleCompile!X643)),ISNUMBER(FIND("9F",ScheduleCompile!X643)),ISNUMBER(FIND("4F",ScheduleCompile!X643))),VALUE(LEFT(ScheduleCompile!X643,FIND("F",ScheduleCompile!X643)-1)),ScheduleCompile!X643)))))))</f>
        <v>61.1</v>
      </c>
      <c r="AD650" s="1">
        <f>IF(AND(ISERROR(IF(ScheduleCompile!Y643="Off",0,IF(ScheduleCompile!Y643="On",1,IF(ISNUMBER(ScheduleCompile!Y643),ScheduleCompile!Y643/1,IF(ISTEXT(ScheduleCompile!Y643),IF(OR(ISNUMBER(FIND("5F",ScheduleCompile!Y643)),ISNUMBER(FIND("0F",ScheduleCompile!Y643)),ISNUMBER(FIND("8F",ScheduleCompile!Y643)),ISNUMBER(FIND("1F",ScheduleCompile!Y643)),ISNUMBER(FIND("2F",ScheduleCompile!Y643)),ISNUMBER(FIND("3F",ScheduleCompile!Y643)),ISNUMBER(FIND("6F",ScheduleCompile!Y643)),ISNUMBER(FIND("7F",ScheduleCompile!Y643)),ISNUMBER(FIND("9F",ScheduleCompile!Y643)),ISNUMBER(FIND("4F",ScheduleCompile!Y643))),VALUE(LEFT(ScheduleCompile!Y643,FIND("F",ScheduleCompile!Y643)-1)),ScheduleCompile!Y643)))))),ISTEXT(ScheduleCompile!#REF!)),"ENDTABLE",IF(ISERROR(IF(ScheduleCompile!Y643="Off",0,IF(ScheduleCompile!Y643="On",1,IF(ISNUMBER(ScheduleCompile!Y643),ScheduleCompile!Y643/1,IF(ISTEXT(ScheduleCompile!Y643),IF(OR(ISNUMBER(FIND("5F",ScheduleCompile!Y643)),ISNUMBER(FIND("0F",ScheduleCompile!Y643)),ISNUMBER(FIND("8F",ScheduleCompile!Y643)),ISNUMBER(FIND("1F",ScheduleCompile!Y643)),ISNUMBER(FIND("2F",ScheduleCompile!Y643)),ISNUMBER(FIND("3F",ScheduleCompile!Y643)),ISNUMBER(FIND("6F",ScheduleCompile!Y643)),ISNUMBER(FIND("7F",ScheduleCompile!Y643)),ISNUMBER(FIND("9F",ScheduleCompile!Y643)),ISNUMBER(FIND("4F",ScheduleCompile!Y643))),VALUE(LEFT(ScheduleCompile!Y643,FIND("F",ScheduleCompile!Y643)-1)),ScheduleCompile!Y643)))))),"",IF(ScheduleCompile!Y643="Off",0,IF(ScheduleCompile!Y643="On",1,IF(ISNUMBER(ScheduleCompile!Y643),ScheduleCompile!Y643/1,IF(ISTEXT(ScheduleCompile!Y643),IF(OR(ISNUMBER(FIND("5F",ScheduleCompile!Y643)),ISNUMBER(FIND("0F",ScheduleCompile!Y643)),ISNUMBER(FIND("8F",ScheduleCompile!Y643)),ISNUMBER(FIND("1F",ScheduleCompile!Y643)),ISNUMBER(FIND("2F",ScheduleCompile!Y643)),ISNUMBER(FIND("3F",ScheduleCompile!Y643)),ISNUMBER(FIND("6F",ScheduleCompile!Y643)),ISNUMBER(FIND("7F",ScheduleCompile!Y643)),ISNUMBER(FIND("9F",ScheduleCompile!Y643)),ISNUMBER(FIND("4F",ScheduleCompile!Y643))),VALUE(LEFT(ScheduleCompile!Y643,FIND("F",ScheduleCompile!Y643)-1)),ScheduleCompile!Y643)))))))</f>
        <v>61.1</v>
      </c>
    </row>
    <row r="651" spans="1:30" x14ac:dyDescent="0.25">
      <c r="A651" t="str">
        <f t="shared" si="43"/>
        <v>SchDay "WaterMainCZ10Jul"  Type = "Temperature" Hr = (63, 63, 63, 63, 63, 63, 63, 63, 63, 63, 63, 63, 63, 63, 63, 63, 63, 63, 63, 63, 63, 63, 63, 63) ..</v>
      </c>
      <c r="B651" s="1" t="s">
        <v>623</v>
      </c>
      <c r="C651" t="str">
        <f t="shared" si="44"/>
        <v xml:space="preserve">SchDay "WaterMainCZ10Jul"  Type = "Temperature" Hr = </v>
      </c>
      <c r="D651" t="str">
        <f t="shared" si="45"/>
        <v>(63, 63, 63, 63, 63, 63, 63, 63, 63, 63, 63, 63, 63, 63, 63, 63, 63, 63, 63, 63, 63, 63, 63, 63) ..</v>
      </c>
      <c r="E651" s="30" t="str">
        <f>ScheduleCompile!A644</f>
        <v>WaterMainCZ10Jul</v>
      </c>
      <c r="F651" t="str">
        <f t="shared" si="46"/>
        <v>Temperature</v>
      </c>
      <c r="G651" s="1">
        <f>IF(AND(ISERROR(IF(ScheduleCompile!B644="Off",0,IF(ScheduleCompile!B644="On",1,IF(ISNUMBER(ScheduleCompile!B644),ScheduleCompile!B644/1,IF(ISTEXT(ScheduleCompile!B644),IF(OR(ISNUMBER(FIND("5F",ScheduleCompile!B644)),ISNUMBER(FIND("0F",ScheduleCompile!B644)),ISNUMBER(FIND("8F",ScheduleCompile!B644)),ISNUMBER(FIND("1F",ScheduleCompile!B644)),ISNUMBER(FIND("2F",ScheduleCompile!B644)),ISNUMBER(FIND("3F",ScheduleCompile!B644)),ISNUMBER(FIND("6F",ScheduleCompile!B644)),ISNUMBER(FIND("7F",ScheduleCompile!B644)),ISNUMBER(FIND("9F",ScheduleCompile!B644)),ISNUMBER(FIND("4F",ScheduleCompile!B644))),VALUE(LEFT(ScheduleCompile!B644,FIND("F",ScheduleCompile!B644)-1)),ScheduleCompile!B644)))))),ISTEXT(ScheduleCompile!#REF!)),"ENDTABLE",IF(ISERROR(IF(ScheduleCompile!B644="Off",0,IF(ScheduleCompile!B644="On",1,IF(ISNUMBER(ScheduleCompile!B644),ScheduleCompile!B644/1,IF(ISTEXT(ScheduleCompile!B644),IF(OR(ISNUMBER(FIND("5F",ScheduleCompile!B644)),ISNUMBER(FIND("0F",ScheduleCompile!B644)),ISNUMBER(FIND("8F",ScheduleCompile!B644)),ISNUMBER(FIND("1F",ScheduleCompile!B644)),ISNUMBER(FIND("2F",ScheduleCompile!B644)),ISNUMBER(FIND("3F",ScheduleCompile!B644)),ISNUMBER(FIND("6F",ScheduleCompile!B644)),ISNUMBER(FIND("7F",ScheduleCompile!B644)),ISNUMBER(FIND("9F",ScheduleCompile!B644)),ISNUMBER(FIND("4F",ScheduleCompile!B644))),VALUE(LEFT(ScheduleCompile!B644,FIND("F",ScheduleCompile!B644)-1)),ScheduleCompile!B644)))))),"",IF(ScheduleCompile!B644="Off",0,IF(ScheduleCompile!B644="On",1,IF(ISNUMBER(ScheduleCompile!B644),ScheduleCompile!B644/1,IF(ISTEXT(ScheduleCompile!B644),IF(OR(ISNUMBER(FIND("5F",ScheduleCompile!B644)),ISNUMBER(FIND("0F",ScheduleCompile!B644)),ISNUMBER(FIND("8F",ScheduleCompile!B644)),ISNUMBER(FIND("1F",ScheduleCompile!B644)),ISNUMBER(FIND("2F",ScheduleCompile!B644)),ISNUMBER(FIND("3F",ScheduleCompile!B644)),ISNUMBER(FIND("6F",ScheduleCompile!B644)),ISNUMBER(FIND("7F",ScheduleCompile!B644)),ISNUMBER(FIND("9F",ScheduleCompile!B644)),ISNUMBER(FIND("4F",ScheduleCompile!B644))),VALUE(LEFT(ScheduleCompile!B644,FIND("F",ScheduleCompile!B644)-1)),ScheduleCompile!B644)))))))</f>
        <v>63</v>
      </c>
      <c r="H651" s="1">
        <f>IF(AND(ISERROR(IF(ScheduleCompile!C644="Off",0,IF(ScheduleCompile!C644="On",1,IF(ISNUMBER(ScheduleCompile!C644),ScheduleCompile!C644/1,IF(ISTEXT(ScheduleCompile!C644),IF(OR(ISNUMBER(FIND("5F",ScheduleCompile!C644)),ISNUMBER(FIND("0F",ScheduleCompile!C644)),ISNUMBER(FIND("8F",ScheduleCompile!C644)),ISNUMBER(FIND("1F",ScheduleCompile!C644)),ISNUMBER(FIND("2F",ScheduleCompile!C644)),ISNUMBER(FIND("3F",ScheduleCompile!C644)),ISNUMBER(FIND("6F",ScheduleCompile!C644)),ISNUMBER(FIND("7F",ScheduleCompile!C644)),ISNUMBER(FIND("9F",ScheduleCompile!C644)),ISNUMBER(FIND("4F",ScheduleCompile!C644))),VALUE(LEFT(ScheduleCompile!C644,FIND("F",ScheduleCompile!C644)-1)),ScheduleCompile!C644)))))),ISTEXT(ScheduleCompile!#REF!)),"ENDTABLE",IF(ISERROR(IF(ScheduleCompile!C644="Off",0,IF(ScheduleCompile!C644="On",1,IF(ISNUMBER(ScheduleCompile!C644),ScheduleCompile!C644/1,IF(ISTEXT(ScheduleCompile!C644),IF(OR(ISNUMBER(FIND("5F",ScheduleCompile!C644)),ISNUMBER(FIND("0F",ScheduleCompile!C644)),ISNUMBER(FIND("8F",ScheduleCompile!C644)),ISNUMBER(FIND("1F",ScheduleCompile!C644)),ISNUMBER(FIND("2F",ScheduleCompile!C644)),ISNUMBER(FIND("3F",ScheduleCompile!C644)),ISNUMBER(FIND("6F",ScheduleCompile!C644)),ISNUMBER(FIND("7F",ScheduleCompile!C644)),ISNUMBER(FIND("9F",ScheduleCompile!C644)),ISNUMBER(FIND("4F",ScheduleCompile!C644))),VALUE(LEFT(ScheduleCompile!C644,FIND("F",ScheduleCompile!C644)-1)),ScheduleCompile!C644)))))),"",IF(ScheduleCompile!C644="Off",0,IF(ScheduleCompile!C644="On",1,IF(ISNUMBER(ScheduleCompile!C644),ScheduleCompile!C644/1,IF(ISTEXT(ScheduleCompile!C644),IF(OR(ISNUMBER(FIND("5F",ScheduleCompile!C644)),ISNUMBER(FIND("0F",ScheduleCompile!C644)),ISNUMBER(FIND("8F",ScheduleCompile!C644)),ISNUMBER(FIND("1F",ScheduleCompile!C644)),ISNUMBER(FIND("2F",ScheduleCompile!C644)),ISNUMBER(FIND("3F",ScheduleCompile!C644)),ISNUMBER(FIND("6F",ScheduleCompile!C644)),ISNUMBER(FIND("7F",ScheduleCompile!C644)),ISNUMBER(FIND("9F",ScheduleCompile!C644)),ISNUMBER(FIND("4F",ScheduleCompile!C644))),VALUE(LEFT(ScheduleCompile!C644,FIND("F",ScheduleCompile!C644)-1)),ScheduleCompile!C644)))))))</f>
        <v>63</v>
      </c>
      <c r="I651" s="1">
        <f>IF(AND(ISERROR(IF(ScheduleCompile!D644="Off",0,IF(ScheduleCompile!D644="On",1,IF(ISNUMBER(ScheduleCompile!D644),ScheduleCompile!D644/1,IF(ISTEXT(ScheduleCompile!D644),IF(OR(ISNUMBER(FIND("5F",ScheduleCompile!D644)),ISNUMBER(FIND("0F",ScheduleCompile!D644)),ISNUMBER(FIND("8F",ScheduleCompile!D644)),ISNUMBER(FIND("1F",ScheduleCompile!D644)),ISNUMBER(FIND("2F",ScheduleCompile!D644)),ISNUMBER(FIND("3F",ScheduleCompile!D644)),ISNUMBER(FIND("6F",ScheduleCompile!D644)),ISNUMBER(FIND("7F",ScheduleCompile!D644)),ISNUMBER(FIND("9F",ScheduleCompile!D644)),ISNUMBER(FIND("4F",ScheduleCompile!D644))),VALUE(LEFT(ScheduleCompile!D644,FIND("F",ScheduleCompile!D644)-1)),ScheduleCompile!D644)))))),ISTEXT(ScheduleCompile!#REF!)),"ENDTABLE",IF(ISERROR(IF(ScheduleCompile!D644="Off",0,IF(ScheduleCompile!D644="On",1,IF(ISNUMBER(ScheduleCompile!D644),ScheduleCompile!D644/1,IF(ISTEXT(ScheduleCompile!D644),IF(OR(ISNUMBER(FIND("5F",ScheduleCompile!D644)),ISNUMBER(FIND("0F",ScheduleCompile!D644)),ISNUMBER(FIND("8F",ScheduleCompile!D644)),ISNUMBER(FIND("1F",ScheduleCompile!D644)),ISNUMBER(FIND("2F",ScheduleCompile!D644)),ISNUMBER(FIND("3F",ScheduleCompile!D644)),ISNUMBER(FIND("6F",ScheduleCompile!D644)),ISNUMBER(FIND("7F",ScheduleCompile!D644)),ISNUMBER(FIND("9F",ScheduleCompile!D644)),ISNUMBER(FIND("4F",ScheduleCompile!D644))),VALUE(LEFT(ScheduleCompile!D644,FIND("F",ScheduleCompile!D644)-1)),ScheduleCompile!D644)))))),"",IF(ScheduleCompile!D644="Off",0,IF(ScheduleCompile!D644="On",1,IF(ISNUMBER(ScheduleCompile!D644),ScheduleCompile!D644/1,IF(ISTEXT(ScheduleCompile!D644),IF(OR(ISNUMBER(FIND("5F",ScheduleCompile!D644)),ISNUMBER(FIND("0F",ScheduleCompile!D644)),ISNUMBER(FIND("8F",ScheduleCompile!D644)),ISNUMBER(FIND("1F",ScheduleCompile!D644)),ISNUMBER(FIND("2F",ScheduleCompile!D644)),ISNUMBER(FIND("3F",ScheduleCompile!D644)),ISNUMBER(FIND("6F",ScheduleCompile!D644)),ISNUMBER(FIND("7F",ScheduleCompile!D644)),ISNUMBER(FIND("9F",ScheduleCompile!D644)),ISNUMBER(FIND("4F",ScheduleCompile!D644))),VALUE(LEFT(ScheduleCompile!D644,FIND("F",ScheduleCompile!D644)-1)),ScheduleCompile!D644)))))))</f>
        <v>63</v>
      </c>
      <c r="J651" s="1">
        <f>IF(AND(ISERROR(IF(ScheduleCompile!E644="Off",0,IF(ScheduleCompile!E644="On",1,IF(ISNUMBER(ScheduleCompile!E644),ScheduleCompile!E644/1,IF(ISTEXT(ScheduleCompile!E644),IF(OR(ISNUMBER(FIND("5F",ScheduleCompile!E644)),ISNUMBER(FIND("0F",ScheduleCompile!E644)),ISNUMBER(FIND("8F",ScheduleCompile!E644)),ISNUMBER(FIND("1F",ScheduleCompile!E644)),ISNUMBER(FIND("2F",ScheduleCompile!E644)),ISNUMBER(FIND("3F",ScheduleCompile!E644)),ISNUMBER(FIND("6F",ScheduleCompile!E644)),ISNUMBER(FIND("7F",ScheduleCompile!E644)),ISNUMBER(FIND("9F",ScheduleCompile!E644)),ISNUMBER(FIND("4F",ScheduleCompile!E644))),VALUE(LEFT(ScheduleCompile!E644,FIND("F",ScheduleCompile!E644)-1)),ScheduleCompile!E644)))))),ISTEXT(ScheduleCompile!#REF!)),"ENDTABLE",IF(ISERROR(IF(ScheduleCompile!E644="Off",0,IF(ScheduleCompile!E644="On",1,IF(ISNUMBER(ScheduleCompile!E644),ScheduleCompile!E644/1,IF(ISTEXT(ScheduleCompile!E644),IF(OR(ISNUMBER(FIND("5F",ScheduleCompile!E644)),ISNUMBER(FIND("0F",ScheduleCompile!E644)),ISNUMBER(FIND("8F",ScheduleCompile!E644)),ISNUMBER(FIND("1F",ScheduleCompile!E644)),ISNUMBER(FIND("2F",ScheduleCompile!E644)),ISNUMBER(FIND("3F",ScheduleCompile!E644)),ISNUMBER(FIND("6F",ScheduleCompile!E644)),ISNUMBER(FIND("7F",ScheduleCompile!E644)),ISNUMBER(FIND("9F",ScheduleCompile!E644)),ISNUMBER(FIND("4F",ScheduleCompile!E644))),VALUE(LEFT(ScheduleCompile!E644,FIND("F",ScheduleCompile!E644)-1)),ScheduleCompile!E644)))))),"",IF(ScheduleCompile!E644="Off",0,IF(ScheduleCompile!E644="On",1,IF(ISNUMBER(ScheduleCompile!E644),ScheduleCompile!E644/1,IF(ISTEXT(ScheduleCompile!E644),IF(OR(ISNUMBER(FIND("5F",ScheduleCompile!E644)),ISNUMBER(FIND("0F",ScheduleCompile!E644)),ISNUMBER(FIND("8F",ScheduleCompile!E644)),ISNUMBER(FIND("1F",ScheduleCompile!E644)),ISNUMBER(FIND("2F",ScheduleCompile!E644)),ISNUMBER(FIND("3F",ScheduleCompile!E644)),ISNUMBER(FIND("6F",ScheduleCompile!E644)),ISNUMBER(FIND("7F",ScheduleCompile!E644)),ISNUMBER(FIND("9F",ScheduleCompile!E644)),ISNUMBER(FIND("4F",ScheduleCompile!E644))),VALUE(LEFT(ScheduleCompile!E644,FIND("F",ScheduleCompile!E644)-1)),ScheduleCompile!E644)))))))</f>
        <v>63</v>
      </c>
      <c r="K651" s="1">
        <f>IF(AND(ISERROR(IF(ScheduleCompile!F644="Off",0,IF(ScheduleCompile!F644="On",1,IF(ISNUMBER(ScheduleCompile!F644),ScheduleCompile!F644/1,IF(ISTEXT(ScheduleCompile!F644),IF(OR(ISNUMBER(FIND("5F",ScheduleCompile!F644)),ISNUMBER(FIND("0F",ScheduleCompile!F644)),ISNUMBER(FIND("8F",ScheduleCompile!F644)),ISNUMBER(FIND("1F",ScheduleCompile!F644)),ISNUMBER(FIND("2F",ScheduleCompile!F644)),ISNUMBER(FIND("3F",ScheduleCompile!F644)),ISNUMBER(FIND("6F",ScheduleCompile!F644)),ISNUMBER(FIND("7F",ScheduleCompile!F644)),ISNUMBER(FIND("9F",ScheduleCompile!F644)),ISNUMBER(FIND("4F",ScheduleCompile!F644))),VALUE(LEFT(ScheduleCompile!F644,FIND("F",ScheduleCompile!F644)-1)),ScheduleCompile!F644)))))),ISTEXT(ScheduleCompile!#REF!)),"ENDTABLE",IF(ISERROR(IF(ScheduleCompile!F644="Off",0,IF(ScheduleCompile!F644="On",1,IF(ISNUMBER(ScheduleCompile!F644),ScheduleCompile!F644/1,IF(ISTEXT(ScheduleCompile!F644),IF(OR(ISNUMBER(FIND("5F",ScheduleCompile!F644)),ISNUMBER(FIND("0F",ScheduleCompile!F644)),ISNUMBER(FIND("8F",ScheduleCompile!F644)),ISNUMBER(FIND("1F",ScheduleCompile!F644)),ISNUMBER(FIND("2F",ScheduleCompile!F644)),ISNUMBER(FIND("3F",ScheduleCompile!F644)),ISNUMBER(FIND("6F",ScheduleCompile!F644)),ISNUMBER(FIND("7F",ScheduleCompile!F644)),ISNUMBER(FIND("9F",ScheduleCompile!F644)),ISNUMBER(FIND("4F",ScheduleCompile!F644))),VALUE(LEFT(ScheduleCompile!F644,FIND("F",ScheduleCompile!F644)-1)),ScheduleCompile!F644)))))),"",IF(ScheduleCompile!F644="Off",0,IF(ScheduleCompile!F644="On",1,IF(ISNUMBER(ScheduleCompile!F644),ScheduleCompile!F644/1,IF(ISTEXT(ScheduleCompile!F644),IF(OR(ISNUMBER(FIND("5F",ScheduleCompile!F644)),ISNUMBER(FIND("0F",ScheduleCompile!F644)),ISNUMBER(FIND("8F",ScheduleCompile!F644)),ISNUMBER(FIND("1F",ScheduleCompile!F644)),ISNUMBER(FIND("2F",ScheduleCompile!F644)),ISNUMBER(FIND("3F",ScheduleCompile!F644)),ISNUMBER(FIND("6F",ScheduleCompile!F644)),ISNUMBER(FIND("7F",ScheduleCompile!F644)),ISNUMBER(FIND("9F",ScheduleCompile!F644)),ISNUMBER(FIND("4F",ScheduleCompile!F644))),VALUE(LEFT(ScheduleCompile!F644,FIND("F",ScheduleCompile!F644)-1)),ScheduleCompile!F644)))))))</f>
        <v>63</v>
      </c>
      <c r="L651" s="1">
        <f>IF(AND(ISERROR(IF(ScheduleCompile!G644="Off",0,IF(ScheduleCompile!G644="On",1,IF(ISNUMBER(ScheduleCompile!G644),ScheduleCompile!G644/1,IF(ISTEXT(ScheduleCompile!G644),IF(OR(ISNUMBER(FIND("5F",ScheduleCompile!G644)),ISNUMBER(FIND("0F",ScheduleCompile!G644)),ISNUMBER(FIND("8F",ScheduleCompile!G644)),ISNUMBER(FIND("1F",ScheduleCompile!G644)),ISNUMBER(FIND("2F",ScheduleCompile!G644)),ISNUMBER(FIND("3F",ScheduleCompile!G644)),ISNUMBER(FIND("6F",ScheduleCompile!G644)),ISNUMBER(FIND("7F",ScheduleCompile!G644)),ISNUMBER(FIND("9F",ScheduleCompile!G644)),ISNUMBER(FIND("4F",ScheduleCompile!G644))),VALUE(LEFT(ScheduleCompile!G644,FIND("F",ScheduleCompile!G644)-1)),ScheduleCompile!G644)))))),ISTEXT(ScheduleCompile!#REF!)),"ENDTABLE",IF(ISERROR(IF(ScheduleCompile!G644="Off",0,IF(ScheduleCompile!G644="On",1,IF(ISNUMBER(ScheduleCompile!G644),ScheduleCompile!G644/1,IF(ISTEXT(ScheduleCompile!G644),IF(OR(ISNUMBER(FIND("5F",ScheduleCompile!G644)),ISNUMBER(FIND("0F",ScheduleCompile!G644)),ISNUMBER(FIND("8F",ScheduleCompile!G644)),ISNUMBER(FIND("1F",ScheduleCompile!G644)),ISNUMBER(FIND("2F",ScheduleCompile!G644)),ISNUMBER(FIND("3F",ScheduleCompile!G644)),ISNUMBER(FIND("6F",ScheduleCompile!G644)),ISNUMBER(FIND("7F",ScheduleCompile!G644)),ISNUMBER(FIND("9F",ScheduleCompile!G644)),ISNUMBER(FIND("4F",ScheduleCompile!G644))),VALUE(LEFT(ScheduleCompile!G644,FIND("F",ScheduleCompile!G644)-1)),ScheduleCompile!G644)))))),"",IF(ScheduleCompile!G644="Off",0,IF(ScheduleCompile!G644="On",1,IF(ISNUMBER(ScheduleCompile!G644),ScheduleCompile!G644/1,IF(ISTEXT(ScheduleCompile!G644),IF(OR(ISNUMBER(FIND("5F",ScheduleCompile!G644)),ISNUMBER(FIND("0F",ScheduleCompile!G644)),ISNUMBER(FIND("8F",ScheduleCompile!G644)),ISNUMBER(FIND("1F",ScheduleCompile!G644)),ISNUMBER(FIND("2F",ScheduleCompile!G644)),ISNUMBER(FIND("3F",ScheduleCompile!G644)),ISNUMBER(FIND("6F",ScheduleCompile!G644)),ISNUMBER(FIND("7F",ScheduleCompile!G644)),ISNUMBER(FIND("9F",ScheduleCompile!G644)),ISNUMBER(FIND("4F",ScheduleCompile!G644))),VALUE(LEFT(ScheduleCompile!G644,FIND("F",ScheduleCompile!G644)-1)),ScheduleCompile!G644)))))))</f>
        <v>63</v>
      </c>
      <c r="M651" s="1">
        <f>IF(AND(ISERROR(IF(ScheduleCompile!H644="Off",0,IF(ScheduleCompile!H644="On",1,IF(ISNUMBER(ScheduleCompile!H644),ScheduleCompile!H644/1,IF(ISTEXT(ScheduleCompile!H644),IF(OR(ISNUMBER(FIND("5F",ScheduleCompile!H644)),ISNUMBER(FIND("0F",ScheduleCompile!H644)),ISNUMBER(FIND("8F",ScheduleCompile!H644)),ISNUMBER(FIND("1F",ScheduleCompile!H644)),ISNUMBER(FIND("2F",ScheduleCompile!H644)),ISNUMBER(FIND("3F",ScheduleCompile!H644)),ISNUMBER(FIND("6F",ScheduleCompile!H644)),ISNUMBER(FIND("7F",ScheduleCompile!H644)),ISNUMBER(FIND("9F",ScheduleCompile!H644)),ISNUMBER(FIND("4F",ScheduleCompile!H644))),VALUE(LEFT(ScheduleCompile!H644,FIND("F",ScheduleCompile!H644)-1)),ScheduleCompile!H644)))))),ISTEXT(ScheduleCompile!#REF!)),"ENDTABLE",IF(ISERROR(IF(ScheduleCompile!H644="Off",0,IF(ScheduleCompile!H644="On",1,IF(ISNUMBER(ScheduleCompile!H644),ScheduleCompile!H644/1,IF(ISTEXT(ScheduleCompile!H644),IF(OR(ISNUMBER(FIND("5F",ScheduleCompile!H644)),ISNUMBER(FIND("0F",ScheduleCompile!H644)),ISNUMBER(FIND("8F",ScheduleCompile!H644)),ISNUMBER(FIND("1F",ScheduleCompile!H644)),ISNUMBER(FIND("2F",ScheduleCompile!H644)),ISNUMBER(FIND("3F",ScheduleCompile!H644)),ISNUMBER(FIND("6F",ScheduleCompile!H644)),ISNUMBER(FIND("7F",ScheduleCompile!H644)),ISNUMBER(FIND("9F",ScheduleCompile!H644)),ISNUMBER(FIND("4F",ScheduleCompile!H644))),VALUE(LEFT(ScheduleCompile!H644,FIND("F",ScheduleCompile!H644)-1)),ScheduleCompile!H644)))))),"",IF(ScheduleCompile!H644="Off",0,IF(ScheduleCompile!H644="On",1,IF(ISNUMBER(ScheduleCompile!H644),ScheduleCompile!H644/1,IF(ISTEXT(ScheduleCompile!H644),IF(OR(ISNUMBER(FIND("5F",ScheduleCompile!H644)),ISNUMBER(FIND("0F",ScheduleCompile!H644)),ISNUMBER(FIND("8F",ScheduleCompile!H644)),ISNUMBER(FIND("1F",ScheduleCompile!H644)),ISNUMBER(FIND("2F",ScheduleCompile!H644)),ISNUMBER(FIND("3F",ScheduleCompile!H644)),ISNUMBER(FIND("6F",ScheduleCompile!H644)),ISNUMBER(FIND("7F",ScheduleCompile!H644)),ISNUMBER(FIND("9F",ScheduleCompile!H644)),ISNUMBER(FIND("4F",ScheduleCompile!H644))),VALUE(LEFT(ScheduleCompile!H644,FIND("F",ScheduleCompile!H644)-1)),ScheduleCompile!H644)))))))</f>
        <v>63</v>
      </c>
      <c r="N651" s="1">
        <f>IF(AND(ISERROR(IF(ScheduleCompile!I644="Off",0,IF(ScheduleCompile!I644="On",1,IF(ISNUMBER(ScheduleCompile!I644),ScheduleCompile!I644/1,IF(ISTEXT(ScheduleCompile!I644),IF(OR(ISNUMBER(FIND("5F",ScheduleCompile!I644)),ISNUMBER(FIND("0F",ScheduleCompile!I644)),ISNUMBER(FIND("8F",ScheduleCompile!I644)),ISNUMBER(FIND("1F",ScheduleCompile!I644)),ISNUMBER(FIND("2F",ScheduleCompile!I644)),ISNUMBER(FIND("3F",ScheduleCompile!I644)),ISNUMBER(FIND("6F",ScheduleCompile!I644)),ISNUMBER(FIND("7F",ScheduleCompile!I644)),ISNUMBER(FIND("9F",ScheduleCompile!I644)),ISNUMBER(FIND("4F",ScheduleCompile!I644))),VALUE(LEFT(ScheduleCompile!I644,FIND("F",ScheduleCompile!I644)-1)),ScheduleCompile!I644)))))),ISTEXT(ScheduleCompile!#REF!)),"ENDTABLE",IF(ISERROR(IF(ScheduleCompile!I644="Off",0,IF(ScheduleCompile!I644="On",1,IF(ISNUMBER(ScheduleCompile!I644),ScheduleCompile!I644/1,IF(ISTEXT(ScheduleCompile!I644),IF(OR(ISNUMBER(FIND("5F",ScheduleCompile!I644)),ISNUMBER(FIND("0F",ScheduleCompile!I644)),ISNUMBER(FIND("8F",ScheduleCompile!I644)),ISNUMBER(FIND("1F",ScheduleCompile!I644)),ISNUMBER(FIND("2F",ScheduleCompile!I644)),ISNUMBER(FIND("3F",ScheduleCompile!I644)),ISNUMBER(FIND("6F",ScheduleCompile!I644)),ISNUMBER(FIND("7F",ScheduleCompile!I644)),ISNUMBER(FIND("9F",ScheduleCompile!I644)),ISNUMBER(FIND("4F",ScheduleCompile!I644))),VALUE(LEFT(ScheduleCompile!I644,FIND("F",ScheduleCompile!I644)-1)),ScheduleCompile!I644)))))),"",IF(ScheduleCompile!I644="Off",0,IF(ScheduleCompile!I644="On",1,IF(ISNUMBER(ScheduleCompile!I644),ScheduleCompile!I644/1,IF(ISTEXT(ScheduleCompile!I644),IF(OR(ISNUMBER(FIND("5F",ScheduleCompile!I644)),ISNUMBER(FIND("0F",ScheduleCompile!I644)),ISNUMBER(FIND("8F",ScheduleCompile!I644)),ISNUMBER(FIND("1F",ScheduleCompile!I644)),ISNUMBER(FIND("2F",ScheduleCompile!I644)),ISNUMBER(FIND("3F",ScheduleCompile!I644)),ISNUMBER(FIND("6F",ScheduleCompile!I644)),ISNUMBER(FIND("7F",ScheduleCompile!I644)),ISNUMBER(FIND("9F",ScheduleCompile!I644)),ISNUMBER(FIND("4F",ScheduleCompile!I644))),VALUE(LEFT(ScheduleCompile!I644,FIND("F",ScheduleCompile!I644)-1)),ScheduleCompile!I644)))))))</f>
        <v>63</v>
      </c>
      <c r="O651" s="1">
        <f>IF(AND(ISERROR(IF(ScheduleCompile!J644="Off",0,IF(ScheduleCompile!J644="On",1,IF(ISNUMBER(ScheduleCompile!J644),ScheduleCompile!J644/1,IF(ISTEXT(ScheduleCompile!J644),IF(OR(ISNUMBER(FIND("5F",ScheduleCompile!J644)),ISNUMBER(FIND("0F",ScheduleCompile!J644)),ISNUMBER(FIND("8F",ScheduleCompile!J644)),ISNUMBER(FIND("1F",ScheduleCompile!J644)),ISNUMBER(FIND("2F",ScheduleCompile!J644)),ISNUMBER(FIND("3F",ScheduleCompile!J644)),ISNUMBER(FIND("6F",ScheduleCompile!J644)),ISNUMBER(FIND("7F",ScheduleCompile!J644)),ISNUMBER(FIND("9F",ScheduleCompile!J644)),ISNUMBER(FIND("4F",ScheduleCompile!J644))),VALUE(LEFT(ScheduleCompile!J644,FIND("F",ScheduleCompile!J644)-1)),ScheduleCompile!J644)))))),ISTEXT(ScheduleCompile!#REF!)),"ENDTABLE",IF(ISERROR(IF(ScheduleCompile!J644="Off",0,IF(ScheduleCompile!J644="On",1,IF(ISNUMBER(ScheduleCompile!J644),ScheduleCompile!J644/1,IF(ISTEXT(ScheduleCompile!J644),IF(OR(ISNUMBER(FIND("5F",ScheduleCompile!J644)),ISNUMBER(FIND("0F",ScheduleCompile!J644)),ISNUMBER(FIND("8F",ScheduleCompile!J644)),ISNUMBER(FIND("1F",ScheduleCompile!J644)),ISNUMBER(FIND("2F",ScheduleCompile!J644)),ISNUMBER(FIND("3F",ScheduleCompile!J644)),ISNUMBER(FIND("6F",ScheduleCompile!J644)),ISNUMBER(FIND("7F",ScheduleCompile!J644)),ISNUMBER(FIND("9F",ScheduleCompile!J644)),ISNUMBER(FIND("4F",ScheduleCompile!J644))),VALUE(LEFT(ScheduleCompile!J644,FIND("F",ScheduleCompile!J644)-1)),ScheduleCompile!J644)))))),"",IF(ScheduleCompile!J644="Off",0,IF(ScheduleCompile!J644="On",1,IF(ISNUMBER(ScheduleCompile!J644),ScheduleCompile!J644/1,IF(ISTEXT(ScheduleCompile!J644),IF(OR(ISNUMBER(FIND("5F",ScheduleCompile!J644)),ISNUMBER(FIND("0F",ScheduleCompile!J644)),ISNUMBER(FIND("8F",ScheduleCompile!J644)),ISNUMBER(FIND("1F",ScheduleCompile!J644)),ISNUMBER(FIND("2F",ScheduleCompile!J644)),ISNUMBER(FIND("3F",ScheduleCompile!J644)),ISNUMBER(FIND("6F",ScheduleCompile!J644)),ISNUMBER(FIND("7F",ScheduleCompile!J644)),ISNUMBER(FIND("9F",ScheduleCompile!J644)),ISNUMBER(FIND("4F",ScheduleCompile!J644))),VALUE(LEFT(ScheduleCompile!J644,FIND("F",ScheduleCompile!J644)-1)),ScheduleCompile!J644)))))))</f>
        <v>63</v>
      </c>
      <c r="P651" s="1">
        <f>IF(AND(ISERROR(IF(ScheduleCompile!K644="Off",0,IF(ScheduleCompile!K644="On",1,IF(ISNUMBER(ScheduleCompile!K644),ScheduleCompile!K644/1,IF(ISTEXT(ScheduleCompile!K644),IF(OR(ISNUMBER(FIND("5F",ScheduleCompile!K644)),ISNUMBER(FIND("0F",ScheduleCompile!K644)),ISNUMBER(FIND("8F",ScheduleCompile!K644)),ISNUMBER(FIND("1F",ScheduleCompile!K644)),ISNUMBER(FIND("2F",ScheduleCompile!K644)),ISNUMBER(FIND("3F",ScheduleCompile!K644)),ISNUMBER(FIND("6F",ScheduleCompile!K644)),ISNUMBER(FIND("7F",ScheduleCompile!K644)),ISNUMBER(FIND("9F",ScheduleCompile!K644)),ISNUMBER(FIND("4F",ScheduleCompile!K644))),VALUE(LEFT(ScheduleCompile!K644,FIND("F",ScheduleCompile!K644)-1)),ScheduleCompile!K644)))))),ISTEXT(ScheduleCompile!#REF!)),"ENDTABLE",IF(ISERROR(IF(ScheduleCompile!K644="Off",0,IF(ScheduleCompile!K644="On",1,IF(ISNUMBER(ScheduleCompile!K644),ScheduleCompile!K644/1,IF(ISTEXT(ScheduleCompile!K644),IF(OR(ISNUMBER(FIND("5F",ScheduleCompile!K644)),ISNUMBER(FIND("0F",ScheduleCompile!K644)),ISNUMBER(FIND("8F",ScheduleCompile!K644)),ISNUMBER(FIND("1F",ScheduleCompile!K644)),ISNUMBER(FIND("2F",ScheduleCompile!K644)),ISNUMBER(FIND("3F",ScheduleCompile!K644)),ISNUMBER(FIND("6F",ScheduleCompile!K644)),ISNUMBER(FIND("7F",ScheduleCompile!K644)),ISNUMBER(FIND("9F",ScheduleCompile!K644)),ISNUMBER(FIND("4F",ScheduleCompile!K644))),VALUE(LEFT(ScheduleCompile!K644,FIND("F",ScheduleCompile!K644)-1)),ScheduleCompile!K644)))))),"",IF(ScheduleCompile!K644="Off",0,IF(ScheduleCompile!K644="On",1,IF(ISNUMBER(ScheduleCompile!K644),ScheduleCompile!K644/1,IF(ISTEXT(ScheduleCompile!K644),IF(OR(ISNUMBER(FIND("5F",ScheduleCompile!K644)),ISNUMBER(FIND("0F",ScheduleCompile!K644)),ISNUMBER(FIND("8F",ScheduleCompile!K644)),ISNUMBER(FIND("1F",ScheduleCompile!K644)),ISNUMBER(FIND("2F",ScheduleCompile!K644)),ISNUMBER(FIND("3F",ScheduleCompile!K644)),ISNUMBER(FIND("6F",ScheduleCompile!K644)),ISNUMBER(FIND("7F",ScheduleCompile!K644)),ISNUMBER(FIND("9F",ScheduleCompile!K644)),ISNUMBER(FIND("4F",ScheduleCompile!K644))),VALUE(LEFT(ScheduleCompile!K644,FIND("F",ScheduleCompile!K644)-1)),ScheduleCompile!K644)))))))</f>
        <v>63</v>
      </c>
      <c r="Q651" s="1">
        <f>IF(AND(ISERROR(IF(ScheduleCompile!L644="Off",0,IF(ScheduleCompile!L644="On",1,IF(ISNUMBER(ScheduleCompile!L644),ScheduleCompile!L644/1,IF(ISTEXT(ScheduleCompile!L644),IF(OR(ISNUMBER(FIND("5F",ScheduleCompile!L644)),ISNUMBER(FIND("0F",ScheduleCompile!L644)),ISNUMBER(FIND("8F",ScheduleCompile!L644)),ISNUMBER(FIND("1F",ScheduleCompile!L644)),ISNUMBER(FIND("2F",ScheduleCompile!L644)),ISNUMBER(FIND("3F",ScheduleCompile!L644)),ISNUMBER(FIND("6F",ScheduleCompile!L644)),ISNUMBER(FIND("7F",ScheduleCompile!L644)),ISNUMBER(FIND("9F",ScheduleCompile!L644)),ISNUMBER(FIND("4F",ScheduleCompile!L644))),VALUE(LEFT(ScheduleCompile!L644,FIND("F",ScheduleCompile!L644)-1)),ScheduleCompile!L644)))))),ISTEXT(ScheduleCompile!#REF!)),"ENDTABLE",IF(ISERROR(IF(ScheduleCompile!L644="Off",0,IF(ScheduleCompile!L644="On",1,IF(ISNUMBER(ScheduleCompile!L644),ScheduleCompile!L644/1,IF(ISTEXT(ScheduleCompile!L644),IF(OR(ISNUMBER(FIND("5F",ScheduleCompile!L644)),ISNUMBER(FIND("0F",ScheduleCompile!L644)),ISNUMBER(FIND("8F",ScheduleCompile!L644)),ISNUMBER(FIND("1F",ScheduleCompile!L644)),ISNUMBER(FIND("2F",ScheduleCompile!L644)),ISNUMBER(FIND("3F",ScheduleCompile!L644)),ISNUMBER(FIND("6F",ScheduleCompile!L644)),ISNUMBER(FIND("7F",ScheduleCompile!L644)),ISNUMBER(FIND("9F",ScheduleCompile!L644)),ISNUMBER(FIND("4F",ScheduleCompile!L644))),VALUE(LEFT(ScheduleCompile!L644,FIND("F",ScheduleCompile!L644)-1)),ScheduleCompile!L644)))))),"",IF(ScheduleCompile!L644="Off",0,IF(ScheduleCompile!L644="On",1,IF(ISNUMBER(ScheduleCompile!L644),ScheduleCompile!L644/1,IF(ISTEXT(ScheduleCompile!L644),IF(OR(ISNUMBER(FIND("5F",ScheduleCompile!L644)),ISNUMBER(FIND("0F",ScheduleCompile!L644)),ISNUMBER(FIND("8F",ScheduleCompile!L644)),ISNUMBER(FIND("1F",ScheduleCompile!L644)),ISNUMBER(FIND("2F",ScheduleCompile!L644)),ISNUMBER(FIND("3F",ScheduleCompile!L644)),ISNUMBER(FIND("6F",ScheduleCompile!L644)),ISNUMBER(FIND("7F",ScheduleCompile!L644)),ISNUMBER(FIND("9F",ScheduleCompile!L644)),ISNUMBER(FIND("4F",ScheduleCompile!L644))),VALUE(LEFT(ScheduleCompile!L644,FIND("F",ScheduleCompile!L644)-1)),ScheduleCompile!L644)))))))</f>
        <v>63</v>
      </c>
      <c r="R651" s="1">
        <f>IF(AND(ISERROR(IF(ScheduleCompile!M644="Off",0,IF(ScheduleCompile!M644="On",1,IF(ISNUMBER(ScheduleCompile!M644),ScheduleCompile!M644/1,IF(ISTEXT(ScheduleCompile!M644),IF(OR(ISNUMBER(FIND("5F",ScheduleCompile!M644)),ISNUMBER(FIND("0F",ScheduleCompile!M644)),ISNUMBER(FIND("8F",ScheduleCompile!M644)),ISNUMBER(FIND("1F",ScheduleCompile!M644)),ISNUMBER(FIND("2F",ScheduleCompile!M644)),ISNUMBER(FIND("3F",ScheduleCompile!M644)),ISNUMBER(FIND("6F",ScheduleCompile!M644)),ISNUMBER(FIND("7F",ScheduleCompile!M644)),ISNUMBER(FIND("9F",ScheduleCompile!M644)),ISNUMBER(FIND("4F",ScheduleCompile!M644))),VALUE(LEFT(ScheduleCompile!M644,FIND("F",ScheduleCompile!M644)-1)),ScheduleCompile!M644)))))),ISTEXT(ScheduleCompile!#REF!)),"ENDTABLE",IF(ISERROR(IF(ScheduleCompile!M644="Off",0,IF(ScheduleCompile!M644="On",1,IF(ISNUMBER(ScheduleCompile!M644),ScheduleCompile!M644/1,IF(ISTEXT(ScheduleCompile!M644),IF(OR(ISNUMBER(FIND("5F",ScheduleCompile!M644)),ISNUMBER(FIND("0F",ScheduleCompile!M644)),ISNUMBER(FIND("8F",ScheduleCompile!M644)),ISNUMBER(FIND("1F",ScheduleCompile!M644)),ISNUMBER(FIND("2F",ScheduleCompile!M644)),ISNUMBER(FIND("3F",ScheduleCompile!M644)),ISNUMBER(FIND("6F",ScheduleCompile!M644)),ISNUMBER(FIND("7F",ScheduleCompile!M644)),ISNUMBER(FIND("9F",ScheduleCompile!M644)),ISNUMBER(FIND("4F",ScheduleCompile!M644))),VALUE(LEFT(ScheduleCompile!M644,FIND("F",ScheduleCompile!M644)-1)),ScheduleCompile!M644)))))),"",IF(ScheduleCompile!M644="Off",0,IF(ScheduleCompile!M644="On",1,IF(ISNUMBER(ScheduleCompile!M644),ScheduleCompile!M644/1,IF(ISTEXT(ScheduleCompile!M644),IF(OR(ISNUMBER(FIND("5F",ScheduleCompile!M644)),ISNUMBER(FIND("0F",ScheduleCompile!M644)),ISNUMBER(FIND("8F",ScheduleCompile!M644)),ISNUMBER(FIND("1F",ScheduleCompile!M644)),ISNUMBER(FIND("2F",ScheduleCompile!M644)),ISNUMBER(FIND("3F",ScheduleCompile!M644)),ISNUMBER(FIND("6F",ScheduleCompile!M644)),ISNUMBER(FIND("7F",ScheduleCompile!M644)),ISNUMBER(FIND("9F",ScheduleCompile!M644)),ISNUMBER(FIND("4F",ScheduleCompile!M644))),VALUE(LEFT(ScheduleCompile!M644,FIND("F",ScheduleCompile!M644)-1)),ScheduleCompile!M644)))))))</f>
        <v>63</v>
      </c>
      <c r="S651" s="1">
        <f>IF(AND(ISERROR(IF(ScheduleCompile!N644="Off",0,IF(ScheduleCompile!N644="On",1,IF(ISNUMBER(ScheduleCompile!N644),ScheduleCompile!N644/1,IF(ISTEXT(ScheduleCompile!N644),IF(OR(ISNUMBER(FIND("5F",ScheduleCompile!N644)),ISNUMBER(FIND("0F",ScheduleCompile!N644)),ISNUMBER(FIND("8F",ScheduleCompile!N644)),ISNUMBER(FIND("1F",ScheduleCompile!N644)),ISNUMBER(FIND("2F",ScheduleCompile!N644)),ISNUMBER(FIND("3F",ScheduleCompile!N644)),ISNUMBER(FIND("6F",ScheduleCompile!N644)),ISNUMBER(FIND("7F",ScheduleCompile!N644)),ISNUMBER(FIND("9F",ScheduleCompile!N644)),ISNUMBER(FIND("4F",ScheduleCompile!N644))),VALUE(LEFT(ScheduleCompile!N644,FIND("F",ScheduleCompile!N644)-1)),ScheduleCompile!N644)))))),ISTEXT(ScheduleCompile!#REF!)),"ENDTABLE",IF(ISERROR(IF(ScheduleCompile!N644="Off",0,IF(ScheduleCompile!N644="On",1,IF(ISNUMBER(ScheduleCompile!N644),ScheduleCompile!N644/1,IF(ISTEXT(ScheduleCompile!N644),IF(OR(ISNUMBER(FIND("5F",ScheduleCompile!N644)),ISNUMBER(FIND("0F",ScheduleCompile!N644)),ISNUMBER(FIND("8F",ScheduleCompile!N644)),ISNUMBER(FIND("1F",ScheduleCompile!N644)),ISNUMBER(FIND("2F",ScheduleCompile!N644)),ISNUMBER(FIND("3F",ScheduleCompile!N644)),ISNUMBER(FIND("6F",ScheduleCompile!N644)),ISNUMBER(FIND("7F",ScheduleCompile!N644)),ISNUMBER(FIND("9F",ScheduleCompile!N644)),ISNUMBER(FIND("4F",ScheduleCompile!N644))),VALUE(LEFT(ScheduleCompile!N644,FIND("F",ScheduleCompile!N644)-1)),ScheduleCompile!N644)))))),"",IF(ScheduleCompile!N644="Off",0,IF(ScheduleCompile!N644="On",1,IF(ISNUMBER(ScheduleCompile!N644),ScheduleCompile!N644/1,IF(ISTEXT(ScheduleCompile!N644),IF(OR(ISNUMBER(FIND("5F",ScheduleCompile!N644)),ISNUMBER(FIND("0F",ScheduleCompile!N644)),ISNUMBER(FIND("8F",ScheduleCompile!N644)),ISNUMBER(FIND("1F",ScheduleCompile!N644)),ISNUMBER(FIND("2F",ScheduleCompile!N644)),ISNUMBER(FIND("3F",ScheduleCompile!N644)),ISNUMBER(FIND("6F",ScheduleCompile!N644)),ISNUMBER(FIND("7F",ScheduleCompile!N644)),ISNUMBER(FIND("9F",ScheduleCompile!N644)),ISNUMBER(FIND("4F",ScheduleCompile!N644))),VALUE(LEFT(ScheduleCompile!N644,FIND("F",ScheduleCompile!N644)-1)),ScheduleCompile!N644)))))))</f>
        <v>63</v>
      </c>
      <c r="T651" s="1">
        <f>IF(AND(ISERROR(IF(ScheduleCompile!O644="Off",0,IF(ScheduleCompile!O644="On",1,IF(ISNUMBER(ScheduleCompile!O644),ScheduleCompile!O644/1,IF(ISTEXT(ScheduleCompile!O644),IF(OR(ISNUMBER(FIND("5F",ScheduleCompile!O644)),ISNUMBER(FIND("0F",ScheduleCompile!O644)),ISNUMBER(FIND("8F",ScheduleCompile!O644)),ISNUMBER(FIND("1F",ScheduleCompile!O644)),ISNUMBER(FIND("2F",ScheduleCompile!O644)),ISNUMBER(FIND("3F",ScheduleCompile!O644)),ISNUMBER(FIND("6F",ScheduleCompile!O644)),ISNUMBER(FIND("7F",ScheduleCompile!O644)),ISNUMBER(FIND("9F",ScheduleCompile!O644)),ISNUMBER(FIND("4F",ScheduleCompile!O644))),VALUE(LEFT(ScheduleCompile!O644,FIND("F",ScheduleCompile!O644)-1)),ScheduleCompile!O644)))))),ISTEXT(ScheduleCompile!#REF!)),"ENDTABLE",IF(ISERROR(IF(ScheduleCompile!O644="Off",0,IF(ScheduleCompile!O644="On",1,IF(ISNUMBER(ScheduleCompile!O644),ScheduleCompile!O644/1,IF(ISTEXT(ScheduleCompile!O644),IF(OR(ISNUMBER(FIND("5F",ScheduleCompile!O644)),ISNUMBER(FIND("0F",ScheduleCompile!O644)),ISNUMBER(FIND("8F",ScheduleCompile!O644)),ISNUMBER(FIND("1F",ScheduleCompile!O644)),ISNUMBER(FIND("2F",ScheduleCompile!O644)),ISNUMBER(FIND("3F",ScheduleCompile!O644)),ISNUMBER(FIND("6F",ScheduleCompile!O644)),ISNUMBER(FIND("7F",ScheduleCompile!O644)),ISNUMBER(FIND("9F",ScheduleCompile!O644)),ISNUMBER(FIND("4F",ScheduleCompile!O644))),VALUE(LEFT(ScheduleCompile!O644,FIND("F",ScheduleCompile!O644)-1)),ScheduleCompile!O644)))))),"",IF(ScheduleCompile!O644="Off",0,IF(ScheduleCompile!O644="On",1,IF(ISNUMBER(ScheduleCompile!O644),ScheduleCompile!O644/1,IF(ISTEXT(ScheduleCompile!O644),IF(OR(ISNUMBER(FIND("5F",ScheduleCompile!O644)),ISNUMBER(FIND("0F",ScheduleCompile!O644)),ISNUMBER(FIND("8F",ScheduleCompile!O644)),ISNUMBER(FIND("1F",ScheduleCompile!O644)),ISNUMBER(FIND("2F",ScheduleCompile!O644)),ISNUMBER(FIND("3F",ScheduleCompile!O644)),ISNUMBER(FIND("6F",ScheduleCompile!O644)),ISNUMBER(FIND("7F",ScheduleCompile!O644)),ISNUMBER(FIND("9F",ScheduleCompile!O644)),ISNUMBER(FIND("4F",ScheduleCompile!O644))),VALUE(LEFT(ScheduleCompile!O644,FIND("F",ScheduleCompile!O644)-1)),ScheduleCompile!O644)))))))</f>
        <v>63</v>
      </c>
      <c r="U651" s="1">
        <f>IF(AND(ISERROR(IF(ScheduleCompile!P644="Off",0,IF(ScheduleCompile!P644="On",1,IF(ISNUMBER(ScheduleCompile!P644),ScheduleCompile!P644/1,IF(ISTEXT(ScheduleCompile!P644),IF(OR(ISNUMBER(FIND("5F",ScheduleCompile!P644)),ISNUMBER(FIND("0F",ScheduleCompile!P644)),ISNUMBER(FIND("8F",ScheduleCompile!P644)),ISNUMBER(FIND("1F",ScheduleCompile!P644)),ISNUMBER(FIND("2F",ScheduleCompile!P644)),ISNUMBER(FIND("3F",ScheduleCompile!P644)),ISNUMBER(FIND("6F",ScheduleCompile!P644)),ISNUMBER(FIND("7F",ScheduleCompile!P644)),ISNUMBER(FIND("9F",ScheduleCompile!P644)),ISNUMBER(FIND("4F",ScheduleCompile!P644))),VALUE(LEFT(ScheduleCompile!P644,FIND("F",ScheduleCompile!P644)-1)),ScheduleCompile!P644)))))),ISTEXT(ScheduleCompile!#REF!)),"ENDTABLE",IF(ISERROR(IF(ScheduleCompile!P644="Off",0,IF(ScheduleCompile!P644="On",1,IF(ISNUMBER(ScheduleCompile!P644),ScheduleCompile!P644/1,IF(ISTEXT(ScheduleCompile!P644),IF(OR(ISNUMBER(FIND("5F",ScheduleCompile!P644)),ISNUMBER(FIND("0F",ScheduleCompile!P644)),ISNUMBER(FIND("8F",ScheduleCompile!P644)),ISNUMBER(FIND("1F",ScheduleCompile!P644)),ISNUMBER(FIND("2F",ScheduleCompile!P644)),ISNUMBER(FIND("3F",ScheduleCompile!P644)),ISNUMBER(FIND("6F",ScheduleCompile!P644)),ISNUMBER(FIND("7F",ScheduleCompile!P644)),ISNUMBER(FIND("9F",ScheduleCompile!P644)),ISNUMBER(FIND("4F",ScheduleCompile!P644))),VALUE(LEFT(ScheduleCompile!P644,FIND("F",ScheduleCompile!P644)-1)),ScheduleCompile!P644)))))),"",IF(ScheduleCompile!P644="Off",0,IF(ScheduleCompile!P644="On",1,IF(ISNUMBER(ScheduleCompile!P644),ScheduleCompile!P644/1,IF(ISTEXT(ScheduleCompile!P644),IF(OR(ISNUMBER(FIND("5F",ScheduleCompile!P644)),ISNUMBER(FIND("0F",ScheduleCompile!P644)),ISNUMBER(FIND("8F",ScheduleCompile!P644)),ISNUMBER(FIND("1F",ScheduleCompile!P644)),ISNUMBER(FIND("2F",ScheduleCompile!P644)),ISNUMBER(FIND("3F",ScheduleCompile!P644)),ISNUMBER(FIND("6F",ScheduleCompile!P644)),ISNUMBER(FIND("7F",ScheduleCompile!P644)),ISNUMBER(FIND("9F",ScheduleCompile!P644)),ISNUMBER(FIND("4F",ScheduleCompile!P644))),VALUE(LEFT(ScheduleCompile!P644,FIND("F",ScheduleCompile!P644)-1)),ScheduleCompile!P644)))))))</f>
        <v>63</v>
      </c>
      <c r="V651" s="1">
        <f>IF(AND(ISERROR(IF(ScheduleCompile!Q644="Off",0,IF(ScheduleCompile!Q644="On",1,IF(ISNUMBER(ScheduleCompile!Q644),ScheduleCompile!Q644/1,IF(ISTEXT(ScheduleCompile!Q644),IF(OR(ISNUMBER(FIND("5F",ScheduleCompile!Q644)),ISNUMBER(FIND("0F",ScheduleCompile!Q644)),ISNUMBER(FIND("8F",ScheduleCompile!Q644)),ISNUMBER(FIND("1F",ScheduleCompile!Q644)),ISNUMBER(FIND("2F",ScheduleCompile!Q644)),ISNUMBER(FIND("3F",ScheduleCompile!Q644)),ISNUMBER(FIND("6F",ScheduleCompile!Q644)),ISNUMBER(FIND("7F",ScheduleCompile!Q644)),ISNUMBER(FIND("9F",ScheduleCompile!Q644)),ISNUMBER(FIND("4F",ScheduleCompile!Q644))),VALUE(LEFT(ScheduleCompile!Q644,FIND("F",ScheduleCompile!Q644)-1)),ScheduleCompile!Q644)))))),ISTEXT(ScheduleCompile!#REF!)),"ENDTABLE",IF(ISERROR(IF(ScheduleCompile!Q644="Off",0,IF(ScheduleCompile!Q644="On",1,IF(ISNUMBER(ScheduleCompile!Q644),ScheduleCompile!Q644/1,IF(ISTEXT(ScheduleCompile!Q644),IF(OR(ISNUMBER(FIND("5F",ScheduleCompile!Q644)),ISNUMBER(FIND("0F",ScheduleCompile!Q644)),ISNUMBER(FIND("8F",ScheduleCompile!Q644)),ISNUMBER(FIND("1F",ScheduleCompile!Q644)),ISNUMBER(FIND("2F",ScheduleCompile!Q644)),ISNUMBER(FIND("3F",ScheduleCompile!Q644)),ISNUMBER(FIND("6F",ScheduleCompile!Q644)),ISNUMBER(FIND("7F",ScheduleCompile!Q644)),ISNUMBER(FIND("9F",ScheduleCompile!Q644)),ISNUMBER(FIND("4F",ScheduleCompile!Q644))),VALUE(LEFT(ScheduleCompile!Q644,FIND("F",ScheduleCompile!Q644)-1)),ScheduleCompile!Q644)))))),"",IF(ScheduleCompile!Q644="Off",0,IF(ScheduleCompile!Q644="On",1,IF(ISNUMBER(ScheduleCompile!Q644),ScheduleCompile!Q644/1,IF(ISTEXT(ScheduleCompile!Q644),IF(OR(ISNUMBER(FIND("5F",ScheduleCompile!Q644)),ISNUMBER(FIND("0F",ScheduleCompile!Q644)),ISNUMBER(FIND("8F",ScheduleCompile!Q644)),ISNUMBER(FIND("1F",ScheduleCompile!Q644)),ISNUMBER(FIND("2F",ScheduleCompile!Q644)),ISNUMBER(FIND("3F",ScheduleCompile!Q644)),ISNUMBER(FIND("6F",ScheduleCompile!Q644)),ISNUMBER(FIND("7F",ScheduleCompile!Q644)),ISNUMBER(FIND("9F",ScheduleCompile!Q644)),ISNUMBER(FIND("4F",ScheduleCompile!Q644))),VALUE(LEFT(ScheduleCompile!Q644,FIND("F",ScheduleCompile!Q644)-1)),ScheduleCompile!Q644)))))))</f>
        <v>63</v>
      </c>
      <c r="W651" s="1">
        <f>IF(AND(ISERROR(IF(ScheduleCompile!R644="Off",0,IF(ScheduleCompile!R644="On",1,IF(ISNUMBER(ScheduleCompile!R644),ScheduleCompile!R644/1,IF(ISTEXT(ScheduleCompile!R644),IF(OR(ISNUMBER(FIND("5F",ScheduleCompile!R644)),ISNUMBER(FIND("0F",ScheduleCompile!R644)),ISNUMBER(FIND("8F",ScheduleCompile!R644)),ISNUMBER(FIND("1F",ScheduleCompile!R644)),ISNUMBER(FIND("2F",ScheduleCompile!R644)),ISNUMBER(FIND("3F",ScheduleCompile!R644)),ISNUMBER(FIND("6F",ScheduleCompile!R644)),ISNUMBER(FIND("7F",ScheduleCompile!R644)),ISNUMBER(FIND("9F",ScheduleCompile!R644)),ISNUMBER(FIND("4F",ScheduleCompile!R644))),VALUE(LEFT(ScheduleCompile!R644,FIND("F",ScheduleCompile!R644)-1)),ScheduleCompile!R644)))))),ISTEXT(ScheduleCompile!#REF!)),"ENDTABLE",IF(ISERROR(IF(ScheduleCompile!R644="Off",0,IF(ScheduleCompile!R644="On",1,IF(ISNUMBER(ScheduleCompile!R644),ScheduleCompile!R644/1,IF(ISTEXT(ScheduleCompile!R644),IF(OR(ISNUMBER(FIND("5F",ScheduleCompile!R644)),ISNUMBER(FIND("0F",ScheduleCompile!R644)),ISNUMBER(FIND("8F",ScheduleCompile!R644)),ISNUMBER(FIND("1F",ScheduleCompile!R644)),ISNUMBER(FIND("2F",ScheduleCompile!R644)),ISNUMBER(FIND("3F",ScheduleCompile!R644)),ISNUMBER(FIND("6F",ScheduleCompile!R644)),ISNUMBER(FIND("7F",ScheduleCompile!R644)),ISNUMBER(FIND("9F",ScheduleCompile!R644)),ISNUMBER(FIND("4F",ScheduleCompile!R644))),VALUE(LEFT(ScheduleCompile!R644,FIND("F",ScheduleCompile!R644)-1)),ScheduleCompile!R644)))))),"",IF(ScheduleCompile!R644="Off",0,IF(ScheduleCompile!R644="On",1,IF(ISNUMBER(ScheduleCompile!R644),ScheduleCompile!R644/1,IF(ISTEXT(ScheduleCompile!R644),IF(OR(ISNUMBER(FIND("5F",ScheduleCompile!R644)),ISNUMBER(FIND("0F",ScheduleCompile!R644)),ISNUMBER(FIND("8F",ScheduleCompile!R644)),ISNUMBER(FIND("1F",ScheduleCompile!R644)),ISNUMBER(FIND("2F",ScheduleCompile!R644)),ISNUMBER(FIND("3F",ScheduleCompile!R644)),ISNUMBER(FIND("6F",ScheduleCompile!R644)),ISNUMBER(FIND("7F",ScheduleCompile!R644)),ISNUMBER(FIND("9F",ScheduleCompile!R644)),ISNUMBER(FIND("4F",ScheduleCompile!R644))),VALUE(LEFT(ScheduleCompile!R644,FIND("F",ScheduleCompile!R644)-1)),ScheduleCompile!R644)))))))</f>
        <v>63</v>
      </c>
      <c r="X651" s="1">
        <f>IF(AND(ISERROR(IF(ScheduleCompile!S644="Off",0,IF(ScheduleCompile!S644="On",1,IF(ISNUMBER(ScheduleCompile!S644),ScheduleCompile!S644/1,IF(ISTEXT(ScheduleCompile!S644),IF(OR(ISNUMBER(FIND("5F",ScheduleCompile!S644)),ISNUMBER(FIND("0F",ScheduleCompile!S644)),ISNUMBER(FIND("8F",ScheduleCompile!S644)),ISNUMBER(FIND("1F",ScheduleCompile!S644)),ISNUMBER(FIND("2F",ScheduleCompile!S644)),ISNUMBER(FIND("3F",ScheduleCompile!S644)),ISNUMBER(FIND("6F",ScheduleCompile!S644)),ISNUMBER(FIND("7F",ScheduleCompile!S644)),ISNUMBER(FIND("9F",ScheduleCompile!S644)),ISNUMBER(FIND("4F",ScheduleCompile!S644))),VALUE(LEFT(ScheduleCompile!S644,FIND("F",ScheduleCompile!S644)-1)),ScheduleCompile!S644)))))),ISTEXT(ScheduleCompile!#REF!)),"ENDTABLE",IF(ISERROR(IF(ScheduleCompile!S644="Off",0,IF(ScheduleCompile!S644="On",1,IF(ISNUMBER(ScheduleCompile!S644),ScheduleCompile!S644/1,IF(ISTEXT(ScheduleCompile!S644),IF(OR(ISNUMBER(FIND("5F",ScheduleCompile!S644)),ISNUMBER(FIND("0F",ScheduleCompile!S644)),ISNUMBER(FIND("8F",ScheduleCompile!S644)),ISNUMBER(FIND("1F",ScheduleCompile!S644)),ISNUMBER(FIND("2F",ScheduleCompile!S644)),ISNUMBER(FIND("3F",ScheduleCompile!S644)),ISNUMBER(FIND("6F",ScheduleCompile!S644)),ISNUMBER(FIND("7F",ScheduleCompile!S644)),ISNUMBER(FIND("9F",ScheduleCompile!S644)),ISNUMBER(FIND("4F",ScheduleCompile!S644))),VALUE(LEFT(ScheduleCompile!S644,FIND("F",ScheduleCompile!S644)-1)),ScheduleCompile!S644)))))),"",IF(ScheduleCompile!S644="Off",0,IF(ScheduleCompile!S644="On",1,IF(ISNUMBER(ScheduleCompile!S644),ScheduleCompile!S644/1,IF(ISTEXT(ScheduleCompile!S644),IF(OR(ISNUMBER(FIND("5F",ScheduleCompile!S644)),ISNUMBER(FIND("0F",ScheduleCompile!S644)),ISNUMBER(FIND("8F",ScheduleCompile!S644)),ISNUMBER(FIND("1F",ScheduleCompile!S644)),ISNUMBER(FIND("2F",ScheduleCompile!S644)),ISNUMBER(FIND("3F",ScheduleCompile!S644)),ISNUMBER(FIND("6F",ScheduleCompile!S644)),ISNUMBER(FIND("7F",ScheduleCompile!S644)),ISNUMBER(FIND("9F",ScheduleCompile!S644)),ISNUMBER(FIND("4F",ScheduleCompile!S644))),VALUE(LEFT(ScheduleCompile!S644,FIND("F",ScheduleCompile!S644)-1)),ScheduleCompile!S644)))))))</f>
        <v>63</v>
      </c>
      <c r="Y651" s="1">
        <f>IF(AND(ISERROR(IF(ScheduleCompile!T644="Off",0,IF(ScheduleCompile!T644="On",1,IF(ISNUMBER(ScheduleCompile!T644),ScheduleCompile!T644/1,IF(ISTEXT(ScheduleCompile!T644),IF(OR(ISNUMBER(FIND("5F",ScheduleCompile!T644)),ISNUMBER(FIND("0F",ScheduleCompile!T644)),ISNUMBER(FIND("8F",ScheduleCompile!T644)),ISNUMBER(FIND("1F",ScheduleCompile!T644)),ISNUMBER(FIND("2F",ScheduleCompile!T644)),ISNUMBER(FIND("3F",ScheduleCompile!T644)),ISNUMBER(FIND("6F",ScheduleCompile!T644)),ISNUMBER(FIND("7F",ScheduleCompile!T644)),ISNUMBER(FIND("9F",ScheduleCompile!T644)),ISNUMBER(FIND("4F",ScheduleCompile!T644))),VALUE(LEFT(ScheduleCompile!T644,FIND("F",ScheduleCompile!T644)-1)),ScheduleCompile!T644)))))),ISTEXT(ScheduleCompile!#REF!)),"ENDTABLE",IF(ISERROR(IF(ScheduleCompile!T644="Off",0,IF(ScheduleCompile!T644="On",1,IF(ISNUMBER(ScheduleCompile!T644),ScheduleCompile!T644/1,IF(ISTEXT(ScheduleCompile!T644),IF(OR(ISNUMBER(FIND("5F",ScheduleCompile!T644)),ISNUMBER(FIND("0F",ScheduleCompile!T644)),ISNUMBER(FIND("8F",ScheduleCompile!T644)),ISNUMBER(FIND("1F",ScheduleCompile!T644)),ISNUMBER(FIND("2F",ScheduleCompile!T644)),ISNUMBER(FIND("3F",ScheduleCompile!T644)),ISNUMBER(FIND("6F",ScheduleCompile!T644)),ISNUMBER(FIND("7F",ScheduleCompile!T644)),ISNUMBER(FIND("9F",ScheduleCompile!T644)),ISNUMBER(FIND("4F",ScheduleCompile!T644))),VALUE(LEFT(ScheduleCompile!T644,FIND("F",ScheduleCompile!T644)-1)),ScheduleCompile!T644)))))),"",IF(ScheduleCompile!T644="Off",0,IF(ScheduleCompile!T644="On",1,IF(ISNUMBER(ScheduleCompile!T644),ScheduleCompile!T644/1,IF(ISTEXT(ScheduleCompile!T644),IF(OR(ISNUMBER(FIND("5F",ScheduleCompile!T644)),ISNUMBER(FIND("0F",ScheduleCompile!T644)),ISNUMBER(FIND("8F",ScheduleCompile!T644)),ISNUMBER(FIND("1F",ScheduleCompile!T644)),ISNUMBER(FIND("2F",ScheduleCompile!T644)),ISNUMBER(FIND("3F",ScheduleCompile!T644)),ISNUMBER(FIND("6F",ScheduleCompile!T644)),ISNUMBER(FIND("7F",ScheduleCompile!T644)),ISNUMBER(FIND("9F",ScheduleCompile!T644)),ISNUMBER(FIND("4F",ScheduleCompile!T644))),VALUE(LEFT(ScheduleCompile!T644,FIND("F",ScheduleCompile!T644)-1)),ScheduleCompile!T644)))))))</f>
        <v>63</v>
      </c>
      <c r="Z651" s="1">
        <f>IF(AND(ISERROR(IF(ScheduleCompile!U644="Off",0,IF(ScheduleCompile!U644="On",1,IF(ISNUMBER(ScheduleCompile!U644),ScheduleCompile!U644/1,IF(ISTEXT(ScheduleCompile!U644),IF(OR(ISNUMBER(FIND("5F",ScheduleCompile!U644)),ISNUMBER(FIND("0F",ScheduleCompile!U644)),ISNUMBER(FIND("8F",ScheduleCompile!U644)),ISNUMBER(FIND("1F",ScheduleCompile!U644)),ISNUMBER(FIND("2F",ScheduleCompile!U644)),ISNUMBER(FIND("3F",ScheduleCompile!U644)),ISNUMBER(FIND("6F",ScheduleCompile!U644)),ISNUMBER(FIND("7F",ScheduleCompile!U644)),ISNUMBER(FIND("9F",ScheduleCompile!U644)),ISNUMBER(FIND("4F",ScheduleCompile!U644))),VALUE(LEFT(ScheduleCompile!U644,FIND("F",ScheduleCompile!U644)-1)),ScheduleCompile!U644)))))),ISTEXT(ScheduleCompile!#REF!)),"ENDTABLE",IF(ISERROR(IF(ScheduleCompile!U644="Off",0,IF(ScheduleCompile!U644="On",1,IF(ISNUMBER(ScheduleCompile!U644),ScheduleCompile!U644/1,IF(ISTEXT(ScheduleCompile!U644),IF(OR(ISNUMBER(FIND("5F",ScheduleCompile!U644)),ISNUMBER(FIND("0F",ScheduleCompile!U644)),ISNUMBER(FIND("8F",ScheduleCompile!U644)),ISNUMBER(FIND("1F",ScheduleCompile!U644)),ISNUMBER(FIND("2F",ScheduleCompile!U644)),ISNUMBER(FIND("3F",ScheduleCompile!U644)),ISNUMBER(FIND("6F",ScheduleCompile!U644)),ISNUMBER(FIND("7F",ScheduleCompile!U644)),ISNUMBER(FIND("9F",ScheduleCompile!U644)),ISNUMBER(FIND("4F",ScheduleCompile!U644))),VALUE(LEFT(ScheduleCompile!U644,FIND("F",ScheduleCompile!U644)-1)),ScheduleCompile!U644)))))),"",IF(ScheduleCompile!U644="Off",0,IF(ScheduleCompile!U644="On",1,IF(ISNUMBER(ScheduleCompile!U644),ScheduleCompile!U644/1,IF(ISTEXT(ScheduleCompile!U644),IF(OR(ISNUMBER(FIND("5F",ScheduleCompile!U644)),ISNUMBER(FIND("0F",ScheduleCompile!U644)),ISNUMBER(FIND("8F",ScheduleCompile!U644)),ISNUMBER(FIND("1F",ScheduleCompile!U644)),ISNUMBER(FIND("2F",ScheduleCompile!U644)),ISNUMBER(FIND("3F",ScheduleCompile!U644)),ISNUMBER(FIND("6F",ScheduleCompile!U644)),ISNUMBER(FIND("7F",ScheduleCompile!U644)),ISNUMBER(FIND("9F",ScheduleCompile!U644)),ISNUMBER(FIND("4F",ScheduleCompile!U644))),VALUE(LEFT(ScheduleCompile!U644,FIND("F",ScheduleCompile!U644)-1)),ScheduleCompile!U644)))))))</f>
        <v>63</v>
      </c>
      <c r="AA651" s="1">
        <f>IF(AND(ISERROR(IF(ScheduleCompile!V644="Off",0,IF(ScheduleCompile!V644="On",1,IF(ISNUMBER(ScheduleCompile!V644),ScheduleCompile!V644/1,IF(ISTEXT(ScheduleCompile!V644),IF(OR(ISNUMBER(FIND("5F",ScheduleCompile!V644)),ISNUMBER(FIND("0F",ScheduleCompile!V644)),ISNUMBER(FIND("8F",ScheduleCompile!V644)),ISNUMBER(FIND("1F",ScheduleCompile!V644)),ISNUMBER(FIND("2F",ScheduleCompile!V644)),ISNUMBER(FIND("3F",ScheduleCompile!V644)),ISNUMBER(FIND("6F",ScheduleCompile!V644)),ISNUMBER(FIND("7F",ScheduleCompile!V644)),ISNUMBER(FIND("9F",ScheduleCompile!V644)),ISNUMBER(FIND("4F",ScheduleCompile!V644))),VALUE(LEFT(ScheduleCompile!V644,FIND("F",ScheduleCompile!V644)-1)),ScheduleCompile!V644)))))),ISTEXT(ScheduleCompile!#REF!)),"ENDTABLE",IF(ISERROR(IF(ScheduleCompile!V644="Off",0,IF(ScheduleCompile!V644="On",1,IF(ISNUMBER(ScheduleCompile!V644),ScheduleCompile!V644/1,IF(ISTEXT(ScheduleCompile!V644),IF(OR(ISNUMBER(FIND("5F",ScheduleCompile!V644)),ISNUMBER(FIND("0F",ScheduleCompile!V644)),ISNUMBER(FIND("8F",ScheduleCompile!V644)),ISNUMBER(FIND("1F",ScheduleCompile!V644)),ISNUMBER(FIND("2F",ScheduleCompile!V644)),ISNUMBER(FIND("3F",ScheduleCompile!V644)),ISNUMBER(FIND("6F",ScheduleCompile!V644)),ISNUMBER(FIND("7F",ScheduleCompile!V644)),ISNUMBER(FIND("9F",ScheduleCompile!V644)),ISNUMBER(FIND("4F",ScheduleCompile!V644))),VALUE(LEFT(ScheduleCompile!V644,FIND("F",ScheduleCompile!V644)-1)),ScheduleCompile!V644)))))),"",IF(ScheduleCompile!V644="Off",0,IF(ScheduleCompile!V644="On",1,IF(ISNUMBER(ScheduleCompile!V644),ScheduleCompile!V644/1,IF(ISTEXT(ScheduleCompile!V644),IF(OR(ISNUMBER(FIND("5F",ScheduleCompile!V644)),ISNUMBER(FIND("0F",ScheduleCompile!V644)),ISNUMBER(FIND("8F",ScheduleCompile!V644)),ISNUMBER(FIND("1F",ScheduleCompile!V644)),ISNUMBER(FIND("2F",ScheduleCompile!V644)),ISNUMBER(FIND("3F",ScheduleCompile!V644)),ISNUMBER(FIND("6F",ScheduleCompile!V644)),ISNUMBER(FIND("7F",ScheduleCompile!V644)),ISNUMBER(FIND("9F",ScheduleCompile!V644)),ISNUMBER(FIND("4F",ScheduleCompile!V644))),VALUE(LEFT(ScheduleCompile!V644,FIND("F",ScheduleCompile!V644)-1)),ScheduleCompile!V644)))))))</f>
        <v>63</v>
      </c>
      <c r="AB651" s="1">
        <f>IF(AND(ISERROR(IF(ScheduleCompile!W644="Off",0,IF(ScheduleCompile!W644="On",1,IF(ISNUMBER(ScheduleCompile!W644),ScheduleCompile!W644/1,IF(ISTEXT(ScheduleCompile!W644),IF(OR(ISNUMBER(FIND("5F",ScheduleCompile!W644)),ISNUMBER(FIND("0F",ScheduleCompile!W644)),ISNUMBER(FIND("8F",ScheduleCompile!W644)),ISNUMBER(FIND("1F",ScheduleCompile!W644)),ISNUMBER(FIND("2F",ScheduleCompile!W644)),ISNUMBER(FIND("3F",ScheduleCompile!W644)),ISNUMBER(FIND("6F",ScheduleCompile!W644)),ISNUMBER(FIND("7F",ScheduleCompile!W644)),ISNUMBER(FIND("9F",ScheduleCompile!W644)),ISNUMBER(FIND("4F",ScheduleCompile!W644))),VALUE(LEFT(ScheduleCompile!W644,FIND("F",ScheduleCompile!W644)-1)),ScheduleCompile!W644)))))),ISTEXT(ScheduleCompile!#REF!)),"ENDTABLE",IF(ISERROR(IF(ScheduleCompile!W644="Off",0,IF(ScheduleCompile!W644="On",1,IF(ISNUMBER(ScheduleCompile!W644),ScheduleCompile!W644/1,IF(ISTEXT(ScheduleCompile!W644),IF(OR(ISNUMBER(FIND("5F",ScheduleCompile!W644)),ISNUMBER(FIND("0F",ScheduleCompile!W644)),ISNUMBER(FIND("8F",ScheduleCompile!W644)),ISNUMBER(FIND("1F",ScheduleCompile!W644)),ISNUMBER(FIND("2F",ScheduleCompile!W644)),ISNUMBER(FIND("3F",ScheduleCompile!W644)),ISNUMBER(FIND("6F",ScheduleCompile!W644)),ISNUMBER(FIND("7F",ScheduleCompile!W644)),ISNUMBER(FIND("9F",ScheduleCompile!W644)),ISNUMBER(FIND("4F",ScheduleCompile!W644))),VALUE(LEFT(ScheduleCompile!W644,FIND("F",ScheduleCompile!W644)-1)),ScheduleCompile!W644)))))),"",IF(ScheduleCompile!W644="Off",0,IF(ScheduleCompile!W644="On",1,IF(ISNUMBER(ScheduleCompile!W644),ScheduleCompile!W644/1,IF(ISTEXT(ScheduleCompile!W644),IF(OR(ISNUMBER(FIND("5F",ScheduleCompile!W644)),ISNUMBER(FIND("0F",ScheduleCompile!W644)),ISNUMBER(FIND("8F",ScheduleCompile!W644)),ISNUMBER(FIND("1F",ScheduleCompile!W644)),ISNUMBER(FIND("2F",ScheduleCompile!W644)),ISNUMBER(FIND("3F",ScheduleCompile!W644)),ISNUMBER(FIND("6F",ScheduleCompile!W644)),ISNUMBER(FIND("7F",ScheduleCompile!W644)),ISNUMBER(FIND("9F",ScheduleCompile!W644)),ISNUMBER(FIND("4F",ScheduleCompile!W644))),VALUE(LEFT(ScheduleCompile!W644,FIND("F",ScheduleCompile!W644)-1)),ScheduleCompile!W644)))))))</f>
        <v>63</v>
      </c>
      <c r="AC651" s="1">
        <f>IF(AND(ISERROR(IF(ScheduleCompile!X644="Off",0,IF(ScheduleCompile!X644="On",1,IF(ISNUMBER(ScheduleCompile!X644),ScheduleCompile!X644/1,IF(ISTEXT(ScheduleCompile!X644),IF(OR(ISNUMBER(FIND("5F",ScheduleCompile!X644)),ISNUMBER(FIND("0F",ScheduleCompile!X644)),ISNUMBER(FIND("8F",ScheduleCompile!X644)),ISNUMBER(FIND("1F",ScheduleCompile!X644)),ISNUMBER(FIND("2F",ScheduleCompile!X644)),ISNUMBER(FIND("3F",ScheduleCompile!X644)),ISNUMBER(FIND("6F",ScheduleCompile!X644)),ISNUMBER(FIND("7F",ScheduleCompile!X644)),ISNUMBER(FIND("9F",ScheduleCompile!X644)),ISNUMBER(FIND("4F",ScheduleCompile!X644))),VALUE(LEFT(ScheduleCompile!X644,FIND("F",ScheduleCompile!X644)-1)),ScheduleCompile!X644)))))),ISTEXT(ScheduleCompile!#REF!)),"ENDTABLE",IF(ISERROR(IF(ScheduleCompile!X644="Off",0,IF(ScheduleCompile!X644="On",1,IF(ISNUMBER(ScheduleCompile!X644),ScheduleCompile!X644/1,IF(ISTEXT(ScheduleCompile!X644),IF(OR(ISNUMBER(FIND("5F",ScheduleCompile!X644)),ISNUMBER(FIND("0F",ScheduleCompile!X644)),ISNUMBER(FIND("8F",ScheduleCompile!X644)),ISNUMBER(FIND("1F",ScheduleCompile!X644)),ISNUMBER(FIND("2F",ScheduleCompile!X644)),ISNUMBER(FIND("3F",ScheduleCompile!X644)),ISNUMBER(FIND("6F",ScheduleCompile!X644)),ISNUMBER(FIND("7F",ScheduleCompile!X644)),ISNUMBER(FIND("9F",ScheduleCompile!X644)),ISNUMBER(FIND("4F",ScheduleCompile!X644))),VALUE(LEFT(ScheduleCompile!X644,FIND("F",ScheduleCompile!X644)-1)),ScheduleCompile!X644)))))),"",IF(ScheduleCompile!X644="Off",0,IF(ScheduleCompile!X644="On",1,IF(ISNUMBER(ScheduleCompile!X644),ScheduleCompile!X644/1,IF(ISTEXT(ScheduleCompile!X644),IF(OR(ISNUMBER(FIND("5F",ScheduleCompile!X644)),ISNUMBER(FIND("0F",ScheduleCompile!X644)),ISNUMBER(FIND("8F",ScheduleCompile!X644)),ISNUMBER(FIND("1F",ScheduleCompile!X644)),ISNUMBER(FIND("2F",ScheduleCompile!X644)),ISNUMBER(FIND("3F",ScheduleCompile!X644)),ISNUMBER(FIND("6F",ScheduleCompile!X644)),ISNUMBER(FIND("7F",ScheduleCompile!X644)),ISNUMBER(FIND("9F",ScheduleCompile!X644)),ISNUMBER(FIND("4F",ScheduleCompile!X644))),VALUE(LEFT(ScheduleCompile!X644,FIND("F",ScheduleCompile!X644)-1)),ScheduleCompile!X644)))))))</f>
        <v>63</v>
      </c>
      <c r="AD651" s="1">
        <f>IF(AND(ISERROR(IF(ScheduleCompile!Y644="Off",0,IF(ScheduleCompile!Y644="On",1,IF(ISNUMBER(ScheduleCompile!Y644),ScheduleCompile!Y644/1,IF(ISTEXT(ScheduleCompile!Y644),IF(OR(ISNUMBER(FIND("5F",ScheduleCompile!Y644)),ISNUMBER(FIND("0F",ScheduleCompile!Y644)),ISNUMBER(FIND("8F",ScheduleCompile!Y644)),ISNUMBER(FIND("1F",ScheduleCompile!Y644)),ISNUMBER(FIND("2F",ScheduleCompile!Y644)),ISNUMBER(FIND("3F",ScheduleCompile!Y644)),ISNUMBER(FIND("6F",ScheduleCompile!Y644)),ISNUMBER(FIND("7F",ScheduleCompile!Y644)),ISNUMBER(FIND("9F",ScheduleCompile!Y644)),ISNUMBER(FIND("4F",ScheduleCompile!Y644))),VALUE(LEFT(ScheduleCompile!Y644,FIND("F",ScheduleCompile!Y644)-1)),ScheduleCompile!Y644)))))),ISTEXT(ScheduleCompile!#REF!)),"ENDTABLE",IF(ISERROR(IF(ScheduleCompile!Y644="Off",0,IF(ScheduleCompile!Y644="On",1,IF(ISNUMBER(ScheduleCompile!Y644),ScheduleCompile!Y644/1,IF(ISTEXT(ScheduleCompile!Y644),IF(OR(ISNUMBER(FIND("5F",ScheduleCompile!Y644)),ISNUMBER(FIND("0F",ScheduleCompile!Y644)),ISNUMBER(FIND("8F",ScheduleCompile!Y644)),ISNUMBER(FIND("1F",ScheduleCompile!Y644)),ISNUMBER(FIND("2F",ScheduleCompile!Y644)),ISNUMBER(FIND("3F",ScheduleCompile!Y644)),ISNUMBER(FIND("6F",ScheduleCompile!Y644)),ISNUMBER(FIND("7F",ScheduleCompile!Y644)),ISNUMBER(FIND("9F",ScheduleCompile!Y644)),ISNUMBER(FIND("4F",ScheduleCompile!Y644))),VALUE(LEFT(ScheduleCompile!Y644,FIND("F",ScheduleCompile!Y644)-1)),ScheduleCompile!Y644)))))),"",IF(ScheduleCompile!Y644="Off",0,IF(ScheduleCompile!Y644="On",1,IF(ISNUMBER(ScheduleCompile!Y644),ScheduleCompile!Y644/1,IF(ISTEXT(ScheduleCompile!Y644),IF(OR(ISNUMBER(FIND("5F",ScheduleCompile!Y644)),ISNUMBER(FIND("0F",ScheduleCompile!Y644)),ISNUMBER(FIND("8F",ScheduleCompile!Y644)),ISNUMBER(FIND("1F",ScheduleCompile!Y644)),ISNUMBER(FIND("2F",ScheduleCompile!Y644)),ISNUMBER(FIND("3F",ScheduleCompile!Y644)),ISNUMBER(FIND("6F",ScheduleCompile!Y644)),ISNUMBER(FIND("7F",ScheduleCompile!Y644)),ISNUMBER(FIND("9F",ScheduleCompile!Y644)),ISNUMBER(FIND("4F",ScheduleCompile!Y644))),VALUE(LEFT(ScheduleCompile!Y644,FIND("F",ScheduleCompile!Y644)-1)),ScheduleCompile!Y644)))))))</f>
        <v>63</v>
      </c>
    </row>
    <row r="652" spans="1:30" x14ac:dyDescent="0.25">
      <c r="A652" t="str">
        <f t="shared" si="43"/>
        <v>SchDay "WaterMainCZ10Aug"  Type = "Temperature" Hr = (64.5, 64.5, 64.5, 64.5, 64.5, 64.5, 64.5, 64.5, 64.5, 64.5, 64.5, 64.5, 64.5, 64.5, 64.5, 64.5, 64.5, 64.5, 64.5, 64.5, 64.5, 64.5, 64.5, 64.5) ..</v>
      </c>
      <c r="B652" s="1" t="s">
        <v>623</v>
      </c>
      <c r="C652" t="str">
        <f t="shared" si="44"/>
        <v xml:space="preserve">SchDay "WaterMainCZ10Aug"  Type = "Temperature" Hr = </v>
      </c>
      <c r="D652" t="str">
        <f t="shared" si="45"/>
        <v>(64.5, 64.5, 64.5, 64.5, 64.5, 64.5, 64.5, 64.5, 64.5, 64.5, 64.5, 64.5, 64.5, 64.5, 64.5, 64.5, 64.5, 64.5, 64.5, 64.5, 64.5, 64.5, 64.5, 64.5) ..</v>
      </c>
      <c r="E652" s="30" t="str">
        <f>ScheduleCompile!A645</f>
        <v>WaterMainCZ10Aug</v>
      </c>
      <c r="F652" t="str">
        <f t="shared" si="46"/>
        <v>Temperature</v>
      </c>
      <c r="G652" s="1">
        <f>IF(AND(ISERROR(IF(ScheduleCompile!B645="Off",0,IF(ScheduleCompile!B645="On",1,IF(ISNUMBER(ScheduleCompile!B645),ScheduleCompile!B645/1,IF(ISTEXT(ScheduleCompile!B645),IF(OR(ISNUMBER(FIND("5F",ScheduleCompile!B645)),ISNUMBER(FIND("0F",ScheduleCompile!B645)),ISNUMBER(FIND("8F",ScheduleCompile!B645)),ISNUMBER(FIND("1F",ScheduleCompile!B645)),ISNUMBER(FIND("2F",ScheduleCompile!B645)),ISNUMBER(FIND("3F",ScheduleCompile!B645)),ISNUMBER(FIND("6F",ScheduleCompile!B645)),ISNUMBER(FIND("7F",ScheduleCompile!B645)),ISNUMBER(FIND("9F",ScheduleCompile!B645)),ISNUMBER(FIND("4F",ScheduleCompile!B645))),VALUE(LEFT(ScheduleCompile!B645,FIND("F",ScheduleCompile!B645)-1)),ScheduleCompile!B645)))))),ISTEXT(ScheduleCompile!#REF!)),"ENDTABLE",IF(ISERROR(IF(ScheduleCompile!B645="Off",0,IF(ScheduleCompile!B645="On",1,IF(ISNUMBER(ScheduleCompile!B645),ScheduleCompile!B645/1,IF(ISTEXT(ScheduleCompile!B645),IF(OR(ISNUMBER(FIND("5F",ScheduleCompile!B645)),ISNUMBER(FIND("0F",ScheduleCompile!B645)),ISNUMBER(FIND("8F",ScheduleCompile!B645)),ISNUMBER(FIND("1F",ScheduleCompile!B645)),ISNUMBER(FIND("2F",ScheduleCompile!B645)),ISNUMBER(FIND("3F",ScheduleCompile!B645)),ISNUMBER(FIND("6F",ScheduleCompile!B645)),ISNUMBER(FIND("7F",ScheduleCompile!B645)),ISNUMBER(FIND("9F",ScheduleCompile!B645)),ISNUMBER(FIND("4F",ScheduleCompile!B645))),VALUE(LEFT(ScheduleCompile!B645,FIND("F",ScheduleCompile!B645)-1)),ScheduleCompile!B645)))))),"",IF(ScheduleCompile!B645="Off",0,IF(ScheduleCompile!B645="On",1,IF(ISNUMBER(ScheduleCompile!B645),ScheduleCompile!B645/1,IF(ISTEXT(ScheduleCompile!B645),IF(OR(ISNUMBER(FIND("5F",ScheduleCompile!B645)),ISNUMBER(FIND("0F",ScheduleCompile!B645)),ISNUMBER(FIND("8F",ScheduleCompile!B645)),ISNUMBER(FIND("1F",ScheduleCompile!B645)),ISNUMBER(FIND("2F",ScheduleCompile!B645)),ISNUMBER(FIND("3F",ScheduleCompile!B645)),ISNUMBER(FIND("6F",ScheduleCompile!B645)),ISNUMBER(FIND("7F",ScheduleCompile!B645)),ISNUMBER(FIND("9F",ScheduleCompile!B645)),ISNUMBER(FIND("4F",ScheduleCompile!B645))),VALUE(LEFT(ScheduleCompile!B645,FIND("F",ScheduleCompile!B645)-1)),ScheduleCompile!B645)))))))</f>
        <v>64.5</v>
      </c>
      <c r="H652" s="1">
        <f>IF(AND(ISERROR(IF(ScheduleCompile!C645="Off",0,IF(ScheduleCompile!C645="On",1,IF(ISNUMBER(ScheduleCompile!C645),ScheduleCompile!C645/1,IF(ISTEXT(ScheduleCompile!C645),IF(OR(ISNUMBER(FIND("5F",ScheduleCompile!C645)),ISNUMBER(FIND("0F",ScheduleCompile!C645)),ISNUMBER(FIND("8F",ScheduleCompile!C645)),ISNUMBER(FIND("1F",ScheduleCompile!C645)),ISNUMBER(FIND("2F",ScheduleCompile!C645)),ISNUMBER(FIND("3F",ScheduleCompile!C645)),ISNUMBER(FIND("6F",ScheduleCompile!C645)),ISNUMBER(FIND("7F",ScheduleCompile!C645)),ISNUMBER(FIND("9F",ScheduleCompile!C645)),ISNUMBER(FIND("4F",ScheduleCompile!C645))),VALUE(LEFT(ScheduleCompile!C645,FIND("F",ScheduleCompile!C645)-1)),ScheduleCompile!C645)))))),ISTEXT(ScheduleCompile!#REF!)),"ENDTABLE",IF(ISERROR(IF(ScheduleCompile!C645="Off",0,IF(ScheduleCompile!C645="On",1,IF(ISNUMBER(ScheduleCompile!C645),ScheduleCompile!C645/1,IF(ISTEXT(ScheduleCompile!C645),IF(OR(ISNUMBER(FIND("5F",ScheduleCompile!C645)),ISNUMBER(FIND("0F",ScheduleCompile!C645)),ISNUMBER(FIND("8F",ScheduleCompile!C645)),ISNUMBER(FIND("1F",ScheduleCompile!C645)),ISNUMBER(FIND("2F",ScheduleCompile!C645)),ISNUMBER(FIND("3F",ScheduleCompile!C645)),ISNUMBER(FIND("6F",ScheduleCompile!C645)),ISNUMBER(FIND("7F",ScheduleCompile!C645)),ISNUMBER(FIND("9F",ScheduleCompile!C645)),ISNUMBER(FIND("4F",ScheduleCompile!C645))),VALUE(LEFT(ScheduleCompile!C645,FIND("F",ScheduleCompile!C645)-1)),ScheduleCompile!C645)))))),"",IF(ScheduleCompile!C645="Off",0,IF(ScheduleCompile!C645="On",1,IF(ISNUMBER(ScheduleCompile!C645),ScheduleCompile!C645/1,IF(ISTEXT(ScheduleCompile!C645),IF(OR(ISNUMBER(FIND("5F",ScheduleCompile!C645)),ISNUMBER(FIND("0F",ScheduleCompile!C645)),ISNUMBER(FIND("8F",ScheduleCompile!C645)),ISNUMBER(FIND("1F",ScheduleCompile!C645)),ISNUMBER(FIND("2F",ScheduleCompile!C645)),ISNUMBER(FIND("3F",ScheduleCompile!C645)),ISNUMBER(FIND("6F",ScheduleCompile!C645)),ISNUMBER(FIND("7F",ScheduleCompile!C645)),ISNUMBER(FIND("9F",ScheduleCompile!C645)),ISNUMBER(FIND("4F",ScheduleCompile!C645))),VALUE(LEFT(ScheduleCompile!C645,FIND("F",ScheduleCompile!C645)-1)),ScheduleCompile!C645)))))))</f>
        <v>64.5</v>
      </c>
      <c r="I652" s="1">
        <f>IF(AND(ISERROR(IF(ScheduleCompile!D645="Off",0,IF(ScheduleCompile!D645="On",1,IF(ISNUMBER(ScheduleCompile!D645),ScheduleCompile!D645/1,IF(ISTEXT(ScheduleCompile!D645),IF(OR(ISNUMBER(FIND("5F",ScheduleCompile!D645)),ISNUMBER(FIND("0F",ScheduleCompile!D645)),ISNUMBER(FIND("8F",ScheduleCompile!D645)),ISNUMBER(FIND("1F",ScheduleCompile!D645)),ISNUMBER(FIND("2F",ScheduleCompile!D645)),ISNUMBER(FIND("3F",ScheduleCompile!D645)),ISNUMBER(FIND("6F",ScheduleCompile!D645)),ISNUMBER(FIND("7F",ScheduleCompile!D645)),ISNUMBER(FIND("9F",ScheduleCompile!D645)),ISNUMBER(FIND("4F",ScheduleCompile!D645))),VALUE(LEFT(ScheduleCompile!D645,FIND("F",ScheduleCompile!D645)-1)),ScheduleCompile!D645)))))),ISTEXT(ScheduleCompile!#REF!)),"ENDTABLE",IF(ISERROR(IF(ScheduleCompile!D645="Off",0,IF(ScheduleCompile!D645="On",1,IF(ISNUMBER(ScheduleCompile!D645),ScheduleCompile!D645/1,IF(ISTEXT(ScheduleCompile!D645),IF(OR(ISNUMBER(FIND("5F",ScheduleCompile!D645)),ISNUMBER(FIND("0F",ScheduleCompile!D645)),ISNUMBER(FIND("8F",ScheduleCompile!D645)),ISNUMBER(FIND("1F",ScheduleCompile!D645)),ISNUMBER(FIND("2F",ScheduleCompile!D645)),ISNUMBER(FIND("3F",ScheduleCompile!D645)),ISNUMBER(FIND("6F",ScheduleCompile!D645)),ISNUMBER(FIND("7F",ScheduleCompile!D645)),ISNUMBER(FIND("9F",ScheduleCompile!D645)),ISNUMBER(FIND("4F",ScheduleCompile!D645))),VALUE(LEFT(ScheduleCompile!D645,FIND("F",ScheduleCompile!D645)-1)),ScheduleCompile!D645)))))),"",IF(ScheduleCompile!D645="Off",0,IF(ScheduleCompile!D645="On",1,IF(ISNUMBER(ScheduleCompile!D645),ScheduleCompile!D645/1,IF(ISTEXT(ScheduleCompile!D645),IF(OR(ISNUMBER(FIND("5F",ScheduleCompile!D645)),ISNUMBER(FIND("0F",ScheduleCompile!D645)),ISNUMBER(FIND("8F",ScheduleCompile!D645)),ISNUMBER(FIND("1F",ScheduleCompile!D645)),ISNUMBER(FIND("2F",ScheduleCompile!D645)),ISNUMBER(FIND("3F",ScheduleCompile!D645)),ISNUMBER(FIND("6F",ScheduleCompile!D645)),ISNUMBER(FIND("7F",ScheduleCompile!D645)),ISNUMBER(FIND("9F",ScheduleCompile!D645)),ISNUMBER(FIND("4F",ScheduleCompile!D645))),VALUE(LEFT(ScheduleCompile!D645,FIND("F",ScheduleCompile!D645)-1)),ScheduleCompile!D645)))))))</f>
        <v>64.5</v>
      </c>
      <c r="J652" s="1">
        <f>IF(AND(ISERROR(IF(ScheduleCompile!E645="Off",0,IF(ScheduleCompile!E645="On",1,IF(ISNUMBER(ScheduleCompile!E645),ScheduleCompile!E645/1,IF(ISTEXT(ScheduleCompile!E645),IF(OR(ISNUMBER(FIND("5F",ScheduleCompile!E645)),ISNUMBER(FIND("0F",ScheduleCompile!E645)),ISNUMBER(FIND("8F",ScheduleCompile!E645)),ISNUMBER(FIND("1F",ScheduleCompile!E645)),ISNUMBER(FIND("2F",ScheduleCompile!E645)),ISNUMBER(FIND("3F",ScheduleCompile!E645)),ISNUMBER(FIND("6F",ScheduleCompile!E645)),ISNUMBER(FIND("7F",ScheduleCompile!E645)),ISNUMBER(FIND("9F",ScheduleCompile!E645)),ISNUMBER(FIND("4F",ScheduleCompile!E645))),VALUE(LEFT(ScheduleCompile!E645,FIND("F",ScheduleCompile!E645)-1)),ScheduleCompile!E645)))))),ISTEXT(ScheduleCompile!#REF!)),"ENDTABLE",IF(ISERROR(IF(ScheduleCompile!E645="Off",0,IF(ScheduleCompile!E645="On",1,IF(ISNUMBER(ScheduleCompile!E645),ScheduleCompile!E645/1,IF(ISTEXT(ScheduleCompile!E645),IF(OR(ISNUMBER(FIND("5F",ScheduleCompile!E645)),ISNUMBER(FIND("0F",ScheduleCompile!E645)),ISNUMBER(FIND("8F",ScheduleCompile!E645)),ISNUMBER(FIND("1F",ScheduleCompile!E645)),ISNUMBER(FIND("2F",ScheduleCompile!E645)),ISNUMBER(FIND("3F",ScheduleCompile!E645)),ISNUMBER(FIND("6F",ScheduleCompile!E645)),ISNUMBER(FIND("7F",ScheduleCompile!E645)),ISNUMBER(FIND("9F",ScheduleCompile!E645)),ISNUMBER(FIND("4F",ScheduleCompile!E645))),VALUE(LEFT(ScheduleCompile!E645,FIND("F",ScheduleCompile!E645)-1)),ScheduleCompile!E645)))))),"",IF(ScheduleCompile!E645="Off",0,IF(ScheduleCompile!E645="On",1,IF(ISNUMBER(ScheduleCompile!E645),ScheduleCompile!E645/1,IF(ISTEXT(ScheduleCompile!E645),IF(OR(ISNUMBER(FIND("5F",ScheduleCompile!E645)),ISNUMBER(FIND("0F",ScheduleCompile!E645)),ISNUMBER(FIND("8F",ScheduleCompile!E645)),ISNUMBER(FIND("1F",ScheduleCompile!E645)),ISNUMBER(FIND("2F",ScheduleCompile!E645)),ISNUMBER(FIND("3F",ScheduleCompile!E645)),ISNUMBER(FIND("6F",ScheduleCompile!E645)),ISNUMBER(FIND("7F",ScheduleCompile!E645)),ISNUMBER(FIND("9F",ScheduleCompile!E645)),ISNUMBER(FIND("4F",ScheduleCompile!E645))),VALUE(LEFT(ScheduleCompile!E645,FIND("F",ScheduleCompile!E645)-1)),ScheduleCompile!E645)))))))</f>
        <v>64.5</v>
      </c>
      <c r="K652" s="1">
        <f>IF(AND(ISERROR(IF(ScheduleCompile!F645="Off",0,IF(ScheduleCompile!F645="On",1,IF(ISNUMBER(ScheduleCompile!F645),ScheduleCompile!F645/1,IF(ISTEXT(ScheduleCompile!F645),IF(OR(ISNUMBER(FIND("5F",ScheduleCompile!F645)),ISNUMBER(FIND("0F",ScheduleCompile!F645)),ISNUMBER(FIND("8F",ScheduleCompile!F645)),ISNUMBER(FIND("1F",ScheduleCompile!F645)),ISNUMBER(FIND("2F",ScheduleCompile!F645)),ISNUMBER(FIND("3F",ScheduleCompile!F645)),ISNUMBER(FIND("6F",ScheduleCompile!F645)),ISNUMBER(FIND("7F",ScheduleCompile!F645)),ISNUMBER(FIND("9F",ScheduleCompile!F645)),ISNUMBER(FIND("4F",ScheduleCompile!F645))),VALUE(LEFT(ScheduleCompile!F645,FIND("F",ScheduleCompile!F645)-1)),ScheduleCompile!F645)))))),ISTEXT(ScheduleCompile!#REF!)),"ENDTABLE",IF(ISERROR(IF(ScheduleCompile!F645="Off",0,IF(ScheduleCompile!F645="On",1,IF(ISNUMBER(ScheduleCompile!F645),ScheduleCompile!F645/1,IF(ISTEXT(ScheduleCompile!F645),IF(OR(ISNUMBER(FIND("5F",ScheduleCompile!F645)),ISNUMBER(FIND("0F",ScheduleCompile!F645)),ISNUMBER(FIND("8F",ScheduleCompile!F645)),ISNUMBER(FIND("1F",ScheduleCompile!F645)),ISNUMBER(FIND("2F",ScheduleCompile!F645)),ISNUMBER(FIND("3F",ScheduleCompile!F645)),ISNUMBER(FIND("6F",ScheduleCompile!F645)),ISNUMBER(FIND("7F",ScheduleCompile!F645)),ISNUMBER(FIND("9F",ScheduleCompile!F645)),ISNUMBER(FIND("4F",ScheduleCompile!F645))),VALUE(LEFT(ScheduleCompile!F645,FIND("F",ScheduleCompile!F645)-1)),ScheduleCompile!F645)))))),"",IF(ScheduleCompile!F645="Off",0,IF(ScheduleCompile!F645="On",1,IF(ISNUMBER(ScheduleCompile!F645),ScheduleCompile!F645/1,IF(ISTEXT(ScheduleCompile!F645),IF(OR(ISNUMBER(FIND("5F",ScheduleCompile!F645)),ISNUMBER(FIND("0F",ScheduleCompile!F645)),ISNUMBER(FIND("8F",ScheduleCompile!F645)),ISNUMBER(FIND("1F",ScheduleCompile!F645)),ISNUMBER(FIND("2F",ScheduleCompile!F645)),ISNUMBER(FIND("3F",ScheduleCompile!F645)),ISNUMBER(FIND("6F",ScheduleCompile!F645)),ISNUMBER(FIND("7F",ScheduleCompile!F645)),ISNUMBER(FIND("9F",ScheduleCompile!F645)),ISNUMBER(FIND("4F",ScheduleCompile!F645))),VALUE(LEFT(ScheduleCompile!F645,FIND("F",ScheduleCompile!F645)-1)),ScheduleCompile!F645)))))))</f>
        <v>64.5</v>
      </c>
      <c r="L652" s="1">
        <f>IF(AND(ISERROR(IF(ScheduleCompile!G645="Off",0,IF(ScheduleCompile!G645="On",1,IF(ISNUMBER(ScheduleCompile!G645),ScheduleCompile!G645/1,IF(ISTEXT(ScheduleCompile!G645),IF(OR(ISNUMBER(FIND("5F",ScheduleCompile!G645)),ISNUMBER(FIND("0F",ScheduleCompile!G645)),ISNUMBER(FIND("8F",ScheduleCompile!G645)),ISNUMBER(FIND("1F",ScheduleCompile!G645)),ISNUMBER(FIND("2F",ScheduleCompile!G645)),ISNUMBER(FIND("3F",ScheduleCompile!G645)),ISNUMBER(FIND("6F",ScheduleCompile!G645)),ISNUMBER(FIND("7F",ScheduleCompile!G645)),ISNUMBER(FIND("9F",ScheduleCompile!G645)),ISNUMBER(FIND("4F",ScheduleCompile!G645))),VALUE(LEFT(ScheduleCompile!G645,FIND("F",ScheduleCompile!G645)-1)),ScheduleCompile!G645)))))),ISTEXT(ScheduleCompile!#REF!)),"ENDTABLE",IF(ISERROR(IF(ScheduleCompile!G645="Off",0,IF(ScheduleCompile!G645="On",1,IF(ISNUMBER(ScheduleCompile!G645),ScheduleCompile!G645/1,IF(ISTEXT(ScheduleCompile!G645),IF(OR(ISNUMBER(FIND("5F",ScheduleCompile!G645)),ISNUMBER(FIND("0F",ScheduleCompile!G645)),ISNUMBER(FIND("8F",ScheduleCompile!G645)),ISNUMBER(FIND("1F",ScheduleCompile!G645)),ISNUMBER(FIND("2F",ScheduleCompile!G645)),ISNUMBER(FIND("3F",ScheduleCompile!G645)),ISNUMBER(FIND("6F",ScheduleCompile!G645)),ISNUMBER(FIND("7F",ScheduleCompile!G645)),ISNUMBER(FIND("9F",ScheduleCompile!G645)),ISNUMBER(FIND("4F",ScheduleCompile!G645))),VALUE(LEFT(ScheduleCompile!G645,FIND("F",ScheduleCompile!G645)-1)),ScheduleCompile!G645)))))),"",IF(ScheduleCompile!G645="Off",0,IF(ScheduleCompile!G645="On",1,IF(ISNUMBER(ScheduleCompile!G645),ScheduleCompile!G645/1,IF(ISTEXT(ScheduleCompile!G645),IF(OR(ISNUMBER(FIND("5F",ScheduleCompile!G645)),ISNUMBER(FIND("0F",ScheduleCompile!G645)),ISNUMBER(FIND("8F",ScheduleCompile!G645)),ISNUMBER(FIND("1F",ScheduleCompile!G645)),ISNUMBER(FIND("2F",ScheduleCompile!G645)),ISNUMBER(FIND("3F",ScheduleCompile!G645)),ISNUMBER(FIND("6F",ScheduleCompile!G645)),ISNUMBER(FIND("7F",ScheduleCompile!G645)),ISNUMBER(FIND("9F",ScheduleCompile!G645)),ISNUMBER(FIND("4F",ScheduleCompile!G645))),VALUE(LEFT(ScheduleCompile!G645,FIND("F",ScheduleCompile!G645)-1)),ScheduleCompile!G645)))))))</f>
        <v>64.5</v>
      </c>
      <c r="M652" s="1">
        <f>IF(AND(ISERROR(IF(ScheduleCompile!H645="Off",0,IF(ScheduleCompile!H645="On",1,IF(ISNUMBER(ScheduleCompile!H645),ScheduleCompile!H645/1,IF(ISTEXT(ScheduleCompile!H645),IF(OR(ISNUMBER(FIND("5F",ScheduleCompile!H645)),ISNUMBER(FIND("0F",ScheduleCompile!H645)),ISNUMBER(FIND("8F",ScheduleCompile!H645)),ISNUMBER(FIND("1F",ScheduleCompile!H645)),ISNUMBER(FIND("2F",ScheduleCompile!H645)),ISNUMBER(FIND("3F",ScheduleCompile!H645)),ISNUMBER(FIND("6F",ScheduleCompile!H645)),ISNUMBER(FIND("7F",ScheduleCompile!H645)),ISNUMBER(FIND("9F",ScheduleCompile!H645)),ISNUMBER(FIND("4F",ScheduleCompile!H645))),VALUE(LEFT(ScheduleCompile!H645,FIND("F",ScheduleCompile!H645)-1)),ScheduleCompile!H645)))))),ISTEXT(ScheduleCompile!#REF!)),"ENDTABLE",IF(ISERROR(IF(ScheduleCompile!H645="Off",0,IF(ScheduleCompile!H645="On",1,IF(ISNUMBER(ScheduleCompile!H645),ScheduleCompile!H645/1,IF(ISTEXT(ScheduleCompile!H645),IF(OR(ISNUMBER(FIND("5F",ScheduleCompile!H645)),ISNUMBER(FIND("0F",ScheduleCompile!H645)),ISNUMBER(FIND("8F",ScheduleCompile!H645)),ISNUMBER(FIND("1F",ScheduleCompile!H645)),ISNUMBER(FIND("2F",ScheduleCompile!H645)),ISNUMBER(FIND("3F",ScheduleCompile!H645)),ISNUMBER(FIND("6F",ScheduleCompile!H645)),ISNUMBER(FIND("7F",ScheduleCompile!H645)),ISNUMBER(FIND("9F",ScheduleCompile!H645)),ISNUMBER(FIND("4F",ScheduleCompile!H645))),VALUE(LEFT(ScheduleCompile!H645,FIND("F",ScheduleCompile!H645)-1)),ScheduleCompile!H645)))))),"",IF(ScheduleCompile!H645="Off",0,IF(ScheduleCompile!H645="On",1,IF(ISNUMBER(ScheduleCompile!H645),ScheduleCompile!H645/1,IF(ISTEXT(ScheduleCompile!H645),IF(OR(ISNUMBER(FIND("5F",ScheduleCompile!H645)),ISNUMBER(FIND("0F",ScheduleCompile!H645)),ISNUMBER(FIND("8F",ScheduleCompile!H645)),ISNUMBER(FIND("1F",ScheduleCompile!H645)),ISNUMBER(FIND("2F",ScheduleCompile!H645)),ISNUMBER(FIND("3F",ScheduleCompile!H645)),ISNUMBER(FIND("6F",ScheduleCompile!H645)),ISNUMBER(FIND("7F",ScheduleCompile!H645)),ISNUMBER(FIND("9F",ScheduleCompile!H645)),ISNUMBER(FIND("4F",ScheduleCompile!H645))),VALUE(LEFT(ScheduleCompile!H645,FIND("F",ScheduleCompile!H645)-1)),ScheduleCompile!H645)))))))</f>
        <v>64.5</v>
      </c>
      <c r="N652" s="1">
        <f>IF(AND(ISERROR(IF(ScheduleCompile!I645="Off",0,IF(ScheduleCompile!I645="On",1,IF(ISNUMBER(ScheduleCompile!I645),ScheduleCompile!I645/1,IF(ISTEXT(ScheduleCompile!I645),IF(OR(ISNUMBER(FIND("5F",ScheduleCompile!I645)),ISNUMBER(FIND("0F",ScheduleCompile!I645)),ISNUMBER(FIND("8F",ScheduleCompile!I645)),ISNUMBER(FIND("1F",ScheduleCompile!I645)),ISNUMBER(FIND("2F",ScheduleCompile!I645)),ISNUMBER(FIND("3F",ScheduleCompile!I645)),ISNUMBER(FIND("6F",ScheduleCompile!I645)),ISNUMBER(FIND("7F",ScheduleCompile!I645)),ISNUMBER(FIND("9F",ScheduleCompile!I645)),ISNUMBER(FIND("4F",ScheduleCompile!I645))),VALUE(LEFT(ScheduleCompile!I645,FIND("F",ScheduleCompile!I645)-1)),ScheduleCompile!I645)))))),ISTEXT(ScheduleCompile!#REF!)),"ENDTABLE",IF(ISERROR(IF(ScheduleCompile!I645="Off",0,IF(ScheduleCompile!I645="On",1,IF(ISNUMBER(ScheduleCompile!I645),ScheduleCompile!I645/1,IF(ISTEXT(ScheduleCompile!I645),IF(OR(ISNUMBER(FIND("5F",ScheduleCompile!I645)),ISNUMBER(FIND("0F",ScheduleCompile!I645)),ISNUMBER(FIND("8F",ScheduleCompile!I645)),ISNUMBER(FIND("1F",ScheduleCompile!I645)),ISNUMBER(FIND("2F",ScheduleCompile!I645)),ISNUMBER(FIND("3F",ScheduleCompile!I645)),ISNUMBER(FIND("6F",ScheduleCompile!I645)),ISNUMBER(FIND("7F",ScheduleCompile!I645)),ISNUMBER(FIND("9F",ScheduleCompile!I645)),ISNUMBER(FIND("4F",ScheduleCompile!I645))),VALUE(LEFT(ScheduleCompile!I645,FIND("F",ScheduleCompile!I645)-1)),ScheduleCompile!I645)))))),"",IF(ScheduleCompile!I645="Off",0,IF(ScheduleCompile!I645="On",1,IF(ISNUMBER(ScheduleCompile!I645),ScheduleCompile!I645/1,IF(ISTEXT(ScheduleCompile!I645),IF(OR(ISNUMBER(FIND("5F",ScheduleCompile!I645)),ISNUMBER(FIND("0F",ScheduleCompile!I645)),ISNUMBER(FIND("8F",ScheduleCompile!I645)),ISNUMBER(FIND("1F",ScheduleCompile!I645)),ISNUMBER(FIND("2F",ScheduleCompile!I645)),ISNUMBER(FIND("3F",ScheduleCompile!I645)),ISNUMBER(FIND("6F",ScheduleCompile!I645)),ISNUMBER(FIND("7F",ScheduleCompile!I645)),ISNUMBER(FIND("9F",ScheduleCompile!I645)),ISNUMBER(FIND("4F",ScheduleCompile!I645))),VALUE(LEFT(ScheduleCompile!I645,FIND("F",ScheduleCompile!I645)-1)),ScheduleCompile!I645)))))))</f>
        <v>64.5</v>
      </c>
      <c r="O652" s="1">
        <f>IF(AND(ISERROR(IF(ScheduleCompile!J645="Off",0,IF(ScheduleCompile!J645="On",1,IF(ISNUMBER(ScheduleCompile!J645),ScheduleCompile!J645/1,IF(ISTEXT(ScheduleCompile!J645),IF(OR(ISNUMBER(FIND("5F",ScheduleCompile!J645)),ISNUMBER(FIND("0F",ScheduleCompile!J645)),ISNUMBER(FIND("8F",ScheduleCompile!J645)),ISNUMBER(FIND("1F",ScheduleCompile!J645)),ISNUMBER(FIND("2F",ScheduleCompile!J645)),ISNUMBER(FIND("3F",ScheduleCompile!J645)),ISNUMBER(FIND("6F",ScheduleCompile!J645)),ISNUMBER(FIND("7F",ScheduleCompile!J645)),ISNUMBER(FIND("9F",ScheduleCompile!J645)),ISNUMBER(FIND("4F",ScheduleCompile!J645))),VALUE(LEFT(ScheduleCompile!J645,FIND("F",ScheduleCompile!J645)-1)),ScheduleCompile!J645)))))),ISTEXT(ScheduleCompile!#REF!)),"ENDTABLE",IF(ISERROR(IF(ScheduleCompile!J645="Off",0,IF(ScheduleCompile!J645="On",1,IF(ISNUMBER(ScheduleCompile!J645),ScheduleCompile!J645/1,IF(ISTEXT(ScheduleCompile!J645),IF(OR(ISNUMBER(FIND("5F",ScheduleCompile!J645)),ISNUMBER(FIND("0F",ScheduleCompile!J645)),ISNUMBER(FIND("8F",ScheduleCompile!J645)),ISNUMBER(FIND("1F",ScheduleCompile!J645)),ISNUMBER(FIND("2F",ScheduleCompile!J645)),ISNUMBER(FIND("3F",ScheduleCompile!J645)),ISNUMBER(FIND("6F",ScheduleCompile!J645)),ISNUMBER(FIND("7F",ScheduleCompile!J645)),ISNUMBER(FIND("9F",ScheduleCompile!J645)),ISNUMBER(FIND("4F",ScheduleCompile!J645))),VALUE(LEFT(ScheduleCompile!J645,FIND("F",ScheduleCompile!J645)-1)),ScheduleCompile!J645)))))),"",IF(ScheduleCompile!J645="Off",0,IF(ScheduleCompile!J645="On",1,IF(ISNUMBER(ScheduleCompile!J645),ScheduleCompile!J645/1,IF(ISTEXT(ScheduleCompile!J645),IF(OR(ISNUMBER(FIND("5F",ScheduleCompile!J645)),ISNUMBER(FIND("0F",ScheduleCompile!J645)),ISNUMBER(FIND("8F",ScheduleCompile!J645)),ISNUMBER(FIND("1F",ScheduleCompile!J645)),ISNUMBER(FIND("2F",ScheduleCompile!J645)),ISNUMBER(FIND("3F",ScheduleCompile!J645)),ISNUMBER(FIND("6F",ScheduleCompile!J645)),ISNUMBER(FIND("7F",ScheduleCompile!J645)),ISNUMBER(FIND("9F",ScheduleCompile!J645)),ISNUMBER(FIND("4F",ScheduleCompile!J645))),VALUE(LEFT(ScheduleCompile!J645,FIND("F",ScheduleCompile!J645)-1)),ScheduleCompile!J645)))))))</f>
        <v>64.5</v>
      </c>
      <c r="P652" s="1">
        <f>IF(AND(ISERROR(IF(ScheduleCompile!K645="Off",0,IF(ScheduleCompile!K645="On",1,IF(ISNUMBER(ScheduleCompile!K645),ScheduleCompile!K645/1,IF(ISTEXT(ScheduleCompile!K645),IF(OR(ISNUMBER(FIND("5F",ScheduleCompile!K645)),ISNUMBER(FIND("0F",ScheduleCompile!K645)),ISNUMBER(FIND("8F",ScheduleCompile!K645)),ISNUMBER(FIND("1F",ScheduleCompile!K645)),ISNUMBER(FIND("2F",ScheduleCompile!K645)),ISNUMBER(FIND("3F",ScheduleCompile!K645)),ISNUMBER(FIND("6F",ScheduleCompile!K645)),ISNUMBER(FIND("7F",ScheduleCompile!K645)),ISNUMBER(FIND("9F",ScheduleCompile!K645)),ISNUMBER(FIND("4F",ScheduleCompile!K645))),VALUE(LEFT(ScheduleCompile!K645,FIND("F",ScheduleCompile!K645)-1)),ScheduleCompile!K645)))))),ISTEXT(ScheduleCompile!#REF!)),"ENDTABLE",IF(ISERROR(IF(ScheduleCompile!K645="Off",0,IF(ScheduleCompile!K645="On",1,IF(ISNUMBER(ScheduleCompile!K645),ScheduleCompile!K645/1,IF(ISTEXT(ScheduleCompile!K645),IF(OR(ISNUMBER(FIND("5F",ScheduleCompile!K645)),ISNUMBER(FIND("0F",ScheduleCompile!K645)),ISNUMBER(FIND("8F",ScheduleCompile!K645)),ISNUMBER(FIND("1F",ScheduleCompile!K645)),ISNUMBER(FIND("2F",ScheduleCompile!K645)),ISNUMBER(FIND("3F",ScheduleCompile!K645)),ISNUMBER(FIND("6F",ScheduleCompile!K645)),ISNUMBER(FIND("7F",ScheduleCompile!K645)),ISNUMBER(FIND("9F",ScheduleCompile!K645)),ISNUMBER(FIND("4F",ScheduleCompile!K645))),VALUE(LEFT(ScheduleCompile!K645,FIND("F",ScheduleCompile!K645)-1)),ScheduleCompile!K645)))))),"",IF(ScheduleCompile!K645="Off",0,IF(ScheduleCompile!K645="On",1,IF(ISNUMBER(ScheduleCompile!K645),ScheduleCompile!K645/1,IF(ISTEXT(ScheduleCompile!K645),IF(OR(ISNUMBER(FIND("5F",ScheduleCompile!K645)),ISNUMBER(FIND("0F",ScheduleCompile!K645)),ISNUMBER(FIND("8F",ScheduleCompile!K645)),ISNUMBER(FIND("1F",ScheduleCompile!K645)),ISNUMBER(FIND("2F",ScheduleCompile!K645)),ISNUMBER(FIND("3F",ScheduleCompile!K645)),ISNUMBER(FIND("6F",ScheduleCompile!K645)),ISNUMBER(FIND("7F",ScheduleCompile!K645)),ISNUMBER(FIND("9F",ScheduleCompile!K645)),ISNUMBER(FIND("4F",ScheduleCompile!K645))),VALUE(LEFT(ScheduleCompile!K645,FIND("F",ScheduleCompile!K645)-1)),ScheduleCompile!K645)))))))</f>
        <v>64.5</v>
      </c>
      <c r="Q652" s="1">
        <f>IF(AND(ISERROR(IF(ScheduleCompile!L645="Off",0,IF(ScheduleCompile!L645="On",1,IF(ISNUMBER(ScheduleCompile!L645),ScheduleCompile!L645/1,IF(ISTEXT(ScheduleCompile!L645),IF(OR(ISNUMBER(FIND("5F",ScheduleCompile!L645)),ISNUMBER(FIND("0F",ScheduleCompile!L645)),ISNUMBER(FIND("8F",ScheduleCompile!L645)),ISNUMBER(FIND("1F",ScheduleCompile!L645)),ISNUMBER(FIND("2F",ScheduleCompile!L645)),ISNUMBER(FIND("3F",ScheduleCompile!L645)),ISNUMBER(FIND("6F",ScheduleCompile!L645)),ISNUMBER(FIND("7F",ScheduleCompile!L645)),ISNUMBER(FIND("9F",ScheduleCompile!L645)),ISNUMBER(FIND("4F",ScheduleCompile!L645))),VALUE(LEFT(ScheduleCompile!L645,FIND("F",ScheduleCompile!L645)-1)),ScheduleCompile!L645)))))),ISTEXT(ScheduleCompile!#REF!)),"ENDTABLE",IF(ISERROR(IF(ScheduleCompile!L645="Off",0,IF(ScheduleCompile!L645="On",1,IF(ISNUMBER(ScheduleCompile!L645),ScheduleCompile!L645/1,IF(ISTEXT(ScheduleCompile!L645),IF(OR(ISNUMBER(FIND("5F",ScheduleCompile!L645)),ISNUMBER(FIND("0F",ScheduleCompile!L645)),ISNUMBER(FIND("8F",ScheduleCompile!L645)),ISNUMBER(FIND("1F",ScheduleCompile!L645)),ISNUMBER(FIND("2F",ScheduleCompile!L645)),ISNUMBER(FIND("3F",ScheduleCompile!L645)),ISNUMBER(FIND("6F",ScheduleCompile!L645)),ISNUMBER(FIND("7F",ScheduleCompile!L645)),ISNUMBER(FIND("9F",ScheduleCompile!L645)),ISNUMBER(FIND("4F",ScheduleCompile!L645))),VALUE(LEFT(ScheduleCompile!L645,FIND("F",ScheduleCompile!L645)-1)),ScheduleCompile!L645)))))),"",IF(ScheduleCompile!L645="Off",0,IF(ScheduleCompile!L645="On",1,IF(ISNUMBER(ScheduleCompile!L645),ScheduleCompile!L645/1,IF(ISTEXT(ScheduleCompile!L645),IF(OR(ISNUMBER(FIND("5F",ScheduleCompile!L645)),ISNUMBER(FIND("0F",ScheduleCompile!L645)),ISNUMBER(FIND("8F",ScheduleCompile!L645)),ISNUMBER(FIND("1F",ScheduleCompile!L645)),ISNUMBER(FIND("2F",ScheduleCompile!L645)),ISNUMBER(FIND("3F",ScheduleCompile!L645)),ISNUMBER(FIND("6F",ScheduleCompile!L645)),ISNUMBER(FIND("7F",ScheduleCompile!L645)),ISNUMBER(FIND("9F",ScheduleCompile!L645)),ISNUMBER(FIND("4F",ScheduleCompile!L645))),VALUE(LEFT(ScheduleCompile!L645,FIND("F",ScheduleCompile!L645)-1)),ScheduleCompile!L645)))))))</f>
        <v>64.5</v>
      </c>
      <c r="R652" s="1">
        <f>IF(AND(ISERROR(IF(ScheduleCompile!M645="Off",0,IF(ScheduleCompile!M645="On",1,IF(ISNUMBER(ScheduleCompile!M645),ScheduleCompile!M645/1,IF(ISTEXT(ScheduleCompile!M645),IF(OR(ISNUMBER(FIND("5F",ScheduleCompile!M645)),ISNUMBER(FIND("0F",ScheduleCompile!M645)),ISNUMBER(FIND("8F",ScheduleCompile!M645)),ISNUMBER(FIND("1F",ScheduleCompile!M645)),ISNUMBER(FIND("2F",ScheduleCompile!M645)),ISNUMBER(FIND("3F",ScheduleCompile!M645)),ISNUMBER(FIND("6F",ScheduleCompile!M645)),ISNUMBER(FIND("7F",ScheduleCompile!M645)),ISNUMBER(FIND("9F",ScheduleCompile!M645)),ISNUMBER(FIND("4F",ScheduleCompile!M645))),VALUE(LEFT(ScheduleCompile!M645,FIND("F",ScheduleCompile!M645)-1)),ScheduleCompile!M645)))))),ISTEXT(ScheduleCompile!#REF!)),"ENDTABLE",IF(ISERROR(IF(ScheduleCompile!M645="Off",0,IF(ScheduleCompile!M645="On",1,IF(ISNUMBER(ScheduleCompile!M645),ScheduleCompile!M645/1,IF(ISTEXT(ScheduleCompile!M645),IF(OR(ISNUMBER(FIND("5F",ScheduleCompile!M645)),ISNUMBER(FIND("0F",ScheduleCompile!M645)),ISNUMBER(FIND("8F",ScheduleCompile!M645)),ISNUMBER(FIND("1F",ScheduleCompile!M645)),ISNUMBER(FIND("2F",ScheduleCompile!M645)),ISNUMBER(FIND("3F",ScheduleCompile!M645)),ISNUMBER(FIND("6F",ScheduleCompile!M645)),ISNUMBER(FIND("7F",ScheduleCompile!M645)),ISNUMBER(FIND("9F",ScheduleCompile!M645)),ISNUMBER(FIND("4F",ScheduleCompile!M645))),VALUE(LEFT(ScheduleCompile!M645,FIND("F",ScheduleCompile!M645)-1)),ScheduleCompile!M645)))))),"",IF(ScheduleCompile!M645="Off",0,IF(ScheduleCompile!M645="On",1,IF(ISNUMBER(ScheduleCompile!M645),ScheduleCompile!M645/1,IF(ISTEXT(ScheduleCompile!M645),IF(OR(ISNUMBER(FIND("5F",ScheduleCompile!M645)),ISNUMBER(FIND("0F",ScheduleCompile!M645)),ISNUMBER(FIND("8F",ScheduleCompile!M645)),ISNUMBER(FIND("1F",ScheduleCompile!M645)),ISNUMBER(FIND("2F",ScheduleCompile!M645)),ISNUMBER(FIND("3F",ScheduleCompile!M645)),ISNUMBER(FIND("6F",ScheduleCompile!M645)),ISNUMBER(FIND("7F",ScheduleCompile!M645)),ISNUMBER(FIND("9F",ScheduleCompile!M645)),ISNUMBER(FIND("4F",ScheduleCompile!M645))),VALUE(LEFT(ScheduleCompile!M645,FIND("F",ScheduleCompile!M645)-1)),ScheduleCompile!M645)))))))</f>
        <v>64.5</v>
      </c>
      <c r="S652" s="1">
        <f>IF(AND(ISERROR(IF(ScheduleCompile!N645="Off",0,IF(ScheduleCompile!N645="On",1,IF(ISNUMBER(ScheduleCompile!N645),ScheduleCompile!N645/1,IF(ISTEXT(ScheduleCompile!N645),IF(OR(ISNUMBER(FIND("5F",ScheduleCompile!N645)),ISNUMBER(FIND("0F",ScheduleCompile!N645)),ISNUMBER(FIND("8F",ScheduleCompile!N645)),ISNUMBER(FIND("1F",ScheduleCompile!N645)),ISNUMBER(FIND("2F",ScheduleCompile!N645)),ISNUMBER(FIND("3F",ScheduleCompile!N645)),ISNUMBER(FIND("6F",ScheduleCompile!N645)),ISNUMBER(FIND("7F",ScheduleCompile!N645)),ISNUMBER(FIND("9F",ScheduleCompile!N645)),ISNUMBER(FIND("4F",ScheduleCompile!N645))),VALUE(LEFT(ScheduleCompile!N645,FIND("F",ScheduleCompile!N645)-1)),ScheduleCompile!N645)))))),ISTEXT(ScheduleCompile!#REF!)),"ENDTABLE",IF(ISERROR(IF(ScheduleCompile!N645="Off",0,IF(ScheduleCompile!N645="On",1,IF(ISNUMBER(ScheduleCompile!N645),ScheduleCompile!N645/1,IF(ISTEXT(ScheduleCompile!N645),IF(OR(ISNUMBER(FIND("5F",ScheduleCompile!N645)),ISNUMBER(FIND("0F",ScheduleCompile!N645)),ISNUMBER(FIND("8F",ScheduleCompile!N645)),ISNUMBER(FIND("1F",ScheduleCompile!N645)),ISNUMBER(FIND("2F",ScheduleCompile!N645)),ISNUMBER(FIND("3F",ScheduleCompile!N645)),ISNUMBER(FIND("6F",ScheduleCompile!N645)),ISNUMBER(FIND("7F",ScheduleCompile!N645)),ISNUMBER(FIND("9F",ScheduleCompile!N645)),ISNUMBER(FIND("4F",ScheduleCompile!N645))),VALUE(LEFT(ScheduleCompile!N645,FIND("F",ScheduleCompile!N645)-1)),ScheduleCompile!N645)))))),"",IF(ScheduleCompile!N645="Off",0,IF(ScheduleCompile!N645="On",1,IF(ISNUMBER(ScheduleCompile!N645),ScheduleCompile!N645/1,IF(ISTEXT(ScheduleCompile!N645),IF(OR(ISNUMBER(FIND("5F",ScheduleCompile!N645)),ISNUMBER(FIND("0F",ScheduleCompile!N645)),ISNUMBER(FIND("8F",ScheduleCompile!N645)),ISNUMBER(FIND("1F",ScheduleCompile!N645)),ISNUMBER(FIND("2F",ScheduleCompile!N645)),ISNUMBER(FIND("3F",ScheduleCompile!N645)),ISNUMBER(FIND("6F",ScheduleCompile!N645)),ISNUMBER(FIND("7F",ScheduleCompile!N645)),ISNUMBER(FIND("9F",ScheduleCompile!N645)),ISNUMBER(FIND("4F",ScheduleCompile!N645))),VALUE(LEFT(ScheduleCompile!N645,FIND("F",ScheduleCompile!N645)-1)),ScheduleCompile!N645)))))))</f>
        <v>64.5</v>
      </c>
      <c r="T652" s="1">
        <f>IF(AND(ISERROR(IF(ScheduleCompile!O645="Off",0,IF(ScheduleCompile!O645="On",1,IF(ISNUMBER(ScheduleCompile!O645),ScheduleCompile!O645/1,IF(ISTEXT(ScheduleCompile!O645),IF(OR(ISNUMBER(FIND("5F",ScheduleCompile!O645)),ISNUMBER(FIND("0F",ScheduleCompile!O645)),ISNUMBER(FIND("8F",ScheduleCompile!O645)),ISNUMBER(FIND("1F",ScheduleCompile!O645)),ISNUMBER(FIND("2F",ScheduleCompile!O645)),ISNUMBER(FIND("3F",ScheduleCompile!O645)),ISNUMBER(FIND("6F",ScheduleCompile!O645)),ISNUMBER(FIND("7F",ScheduleCompile!O645)),ISNUMBER(FIND("9F",ScheduleCompile!O645)),ISNUMBER(FIND("4F",ScheduleCompile!O645))),VALUE(LEFT(ScheduleCompile!O645,FIND("F",ScheduleCompile!O645)-1)),ScheduleCompile!O645)))))),ISTEXT(ScheduleCompile!#REF!)),"ENDTABLE",IF(ISERROR(IF(ScheduleCompile!O645="Off",0,IF(ScheduleCompile!O645="On",1,IF(ISNUMBER(ScheduleCompile!O645),ScheduleCompile!O645/1,IF(ISTEXT(ScheduleCompile!O645),IF(OR(ISNUMBER(FIND("5F",ScheduleCompile!O645)),ISNUMBER(FIND("0F",ScheduleCompile!O645)),ISNUMBER(FIND("8F",ScheduleCompile!O645)),ISNUMBER(FIND("1F",ScheduleCompile!O645)),ISNUMBER(FIND("2F",ScheduleCompile!O645)),ISNUMBER(FIND("3F",ScheduleCompile!O645)),ISNUMBER(FIND("6F",ScheduleCompile!O645)),ISNUMBER(FIND("7F",ScheduleCompile!O645)),ISNUMBER(FIND("9F",ScheduleCompile!O645)),ISNUMBER(FIND("4F",ScheduleCompile!O645))),VALUE(LEFT(ScheduleCompile!O645,FIND("F",ScheduleCompile!O645)-1)),ScheduleCompile!O645)))))),"",IF(ScheduleCompile!O645="Off",0,IF(ScheduleCompile!O645="On",1,IF(ISNUMBER(ScheduleCompile!O645),ScheduleCompile!O645/1,IF(ISTEXT(ScheduleCompile!O645),IF(OR(ISNUMBER(FIND("5F",ScheduleCompile!O645)),ISNUMBER(FIND("0F",ScheduleCompile!O645)),ISNUMBER(FIND("8F",ScheduleCompile!O645)),ISNUMBER(FIND("1F",ScheduleCompile!O645)),ISNUMBER(FIND("2F",ScheduleCompile!O645)),ISNUMBER(FIND("3F",ScheduleCompile!O645)),ISNUMBER(FIND("6F",ScheduleCompile!O645)),ISNUMBER(FIND("7F",ScheduleCompile!O645)),ISNUMBER(FIND("9F",ScheduleCompile!O645)),ISNUMBER(FIND("4F",ScheduleCompile!O645))),VALUE(LEFT(ScheduleCompile!O645,FIND("F",ScheduleCompile!O645)-1)),ScheduleCompile!O645)))))))</f>
        <v>64.5</v>
      </c>
      <c r="U652" s="1">
        <f>IF(AND(ISERROR(IF(ScheduleCompile!P645="Off",0,IF(ScheduleCompile!P645="On",1,IF(ISNUMBER(ScheduleCompile!P645),ScheduleCompile!P645/1,IF(ISTEXT(ScheduleCompile!P645),IF(OR(ISNUMBER(FIND("5F",ScheduleCompile!P645)),ISNUMBER(FIND("0F",ScheduleCompile!P645)),ISNUMBER(FIND("8F",ScheduleCompile!P645)),ISNUMBER(FIND("1F",ScheduleCompile!P645)),ISNUMBER(FIND("2F",ScheduleCompile!P645)),ISNUMBER(FIND("3F",ScheduleCompile!P645)),ISNUMBER(FIND("6F",ScheduleCompile!P645)),ISNUMBER(FIND("7F",ScheduleCompile!P645)),ISNUMBER(FIND("9F",ScheduleCompile!P645)),ISNUMBER(FIND("4F",ScheduleCompile!P645))),VALUE(LEFT(ScheduleCompile!P645,FIND("F",ScheduleCompile!P645)-1)),ScheduleCompile!P645)))))),ISTEXT(ScheduleCompile!#REF!)),"ENDTABLE",IF(ISERROR(IF(ScheduleCompile!P645="Off",0,IF(ScheduleCompile!P645="On",1,IF(ISNUMBER(ScheduleCompile!P645),ScheduleCompile!P645/1,IF(ISTEXT(ScheduleCompile!P645),IF(OR(ISNUMBER(FIND("5F",ScheduleCompile!P645)),ISNUMBER(FIND("0F",ScheduleCompile!P645)),ISNUMBER(FIND("8F",ScheduleCompile!P645)),ISNUMBER(FIND("1F",ScheduleCompile!P645)),ISNUMBER(FIND("2F",ScheduleCompile!P645)),ISNUMBER(FIND("3F",ScheduleCompile!P645)),ISNUMBER(FIND("6F",ScheduleCompile!P645)),ISNUMBER(FIND("7F",ScheduleCompile!P645)),ISNUMBER(FIND("9F",ScheduleCompile!P645)),ISNUMBER(FIND("4F",ScheduleCompile!P645))),VALUE(LEFT(ScheduleCompile!P645,FIND("F",ScheduleCompile!P645)-1)),ScheduleCompile!P645)))))),"",IF(ScheduleCompile!P645="Off",0,IF(ScheduleCompile!P645="On",1,IF(ISNUMBER(ScheduleCompile!P645),ScheduleCompile!P645/1,IF(ISTEXT(ScheduleCompile!P645),IF(OR(ISNUMBER(FIND("5F",ScheduleCompile!P645)),ISNUMBER(FIND("0F",ScheduleCompile!P645)),ISNUMBER(FIND("8F",ScheduleCompile!P645)),ISNUMBER(FIND("1F",ScheduleCompile!P645)),ISNUMBER(FIND("2F",ScheduleCompile!P645)),ISNUMBER(FIND("3F",ScheduleCompile!P645)),ISNUMBER(FIND("6F",ScheduleCompile!P645)),ISNUMBER(FIND("7F",ScheduleCompile!P645)),ISNUMBER(FIND("9F",ScheduleCompile!P645)),ISNUMBER(FIND("4F",ScheduleCompile!P645))),VALUE(LEFT(ScheduleCompile!P645,FIND("F",ScheduleCompile!P645)-1)),ScheduleCompile!P645)))))))</f>
        <v>64.5</v>
      </c>
      <c r="V652" s="1">
        <f>IF(AND(ISERROR(IF(ScheduleCompile!Q645="Off",0,IF(ScheduleCompile!Q645="On",1,IF(ISNUMBER(ScheduleCompile!Q645),ScheduleCompile!Q645/1,IF(ISTEXT(ScheduleCompile!Q645),IF(OR(ISNUMBER(FIND("5F",ScheduleCompile!Q645)),ISNUMBER(FIND("0F",ScheduleCompile!Q645)),ISNUMBER(FIND("8F",ScheduleCompile!Q645)),ISNUMBER(FIND("1F",ScheduleCompile!Q645)),ISNUMBER(FIND("2F",ScheduleCompile!Q645)),ISNUMBER(FIND("3F",ScheduleCompile!Q645)),ISNUMBER(FIND("6F",ScheduleCompile!Q645)),ISNUMBER(FIND("7F",ScheduleCompile!Q645)),ISNUMBER(FIND("9F",ScheduleCompile!Q645)),ISNUMBER(FIND("4F",ScheduleCompile!Q645))),VALUE(LEFT(ScheduleCompile!Q645,FIND("F",ScheduleCompile!Q645)-1)),ScheduleCompile!Q645)))))),ISTEXT(ScheduleCompile!#REF!)),"ENDTABLE",IF(ISERROR(IF(ScheduleCompile!Q645="Off",0,IF(ScheduleCompile!Q645="On",1,IF(ISNUMBER(ScheduleCompile!Q645),ScheduleCompile!Q645/1,IF(ISTEXT(ScheduleCompile!Q645),IF(OR(ISNUMBER(FIND("5F",ScheduleCompile!Q645)),ISNUMBER(FIND("0F",ScheduleCompile!Q645)),ISNUMBER(FIND("8F",ScheduleCompile!Q645)),ISNUMBER(FIND("1F",ScheduleCompile!Q645)),ISNUMBER(FIND("2F",ScheduleCompile!Q645)),ISNUMBER(FIND("3F",ScheduleCompile!Q645)),ISNUMBER(FIND("6F",ScheduleCompile!Q645)),ISNUMBER(FIND("7F",ScheduleCompile!Q645)),ISNUMBER(FIND("9F",ScheduleCompile!Q645)),ISNUMBER(FIND("4F",ScheduleCompile!Q645))),VALUE(LEFT(ScheduleCompile!Q645,FIND("F",ScheduleCompile!Q645)-1)),ScheduleCompile!Q645)))))),"",IF(ScheduleCompile!Q645="Off",0,IF(ScheduleCompile!Q645="On",1,IF(ISNUMBER(ScheduleCompile!Q645),ScheduleCompile!Q645/1,IF(ISTEXT(ScheduleCompile!Q645),IF(OR(ISNUMBER(FIND("5F",ScheduleCompile!Q645)),ISNUMBER(FIND("0F",ScheduleCompile!Q645)),ISNUMBER(FIND("8F",ScheduleCompile!Q645)),ISNUMBER(FIND("1F",ScheduleCompile!Q645)),ISNUMBER(FIND("2F",ScheduleCompile!Q645)),ISNUMBER(FIND("3F",ScheduleCompile!Q645)),ISNUMBER(FIND("6F",ScheduleCompile!Q645)),ISNUMBER(FIND("7F",ScheduleCompile!Q645)),ISNUMBER(FIND("9F",ScheduleCompile!Q645)),ISNUMBER(FIND("4F",ScheduleCompile!Q645))),VALUE(LEFT(ScheduleCompile!Q645,FIND("F",ScheduleCompile!Q645)-1)),ScheduleCompile!Q645)))))))</f>
        <v>64.5</v>
      </c>
      <c r="W652" s="1">
        <f>IF(AND(ISERROR(IF(ScheduleCompile!R645="Off",0,IF(ScheduleCompile!R645="On",1,IF(ISNUMBER(ScheduleCompile!R645),ScheduleCompile!R645/1,IF(ISTEXT(ScheduleCompile!R645),IF(OR(ISNUMBER(FIND("5F",ScheduleCompile!R645)),ISNUMBER(FIND("0F",ScheduleCompile!R645)),ISNUMBER(FIND("8F",ScheduleCompile!R645)),ISNUMBER(FIND("1F",ScheduleCompile!R645)),ISNUMBER(FIND("2F",ScheduleCompile!R645)),ISNUMBER(FIND("3F",ScheduleCompile!R645)),ISNUMBER(FIND("6F",ScheduleCompile!R645)),ISNUMBER(FIND("7F",ScheduleCompile!R645)),ISNUMBER(FIND("9F",ScheduleCompile!R645)),ISNUMBER(FIND("4F",ScheduleCompile!R645))),VALUE(LEFT(ScheduleCompile!R645,FIND("F",ScheduleCompile!R645)-1)),ScheduleCompile!R645)))))),ISTEXT(ScheduleCompile!#REF!)),"ENDTABLE",IF(ISERROR(IF(ScheduleCompile!R645="Off",0,IF(ScheduleCompile!R645="On",1,IF(ISNUMBER(ScheduleCompile!R645),ScheduleCompile!R645/1,IF(ISTEXT(ScheduleCompile!R645),IF(OR(ISNUMBER(FIND("5F",ScheduleCompile!R645)),ISNUMBER(FIND("0F",ScheduleCompile!R645)),ISNUMBER(FIND("8F",ScheduleCompile!R645)),ISNUMBER(FIND("1F",ScheduleCompile!R645)),ISNUMBER(FIND("2F",ScheduleCompile!R645)),ISNUMBER(FIND("3F",ScheduleCompile!R645)),ISNUMBER(FIND("6F",ScheduleCompile!R645)),ISNUMBER(FIND("7F",ScheduleCompile!R645)),ISNUMBER(FIND("9F",ScheduleCompile!R645)),ISNUMBER(FIND("4F",ScheduleCompile!R645))),VALUE(LEFT(ScheduleCompile!R645,FIND("F",ScheduleCompile!R645)-1)),ScheduleCompile!R645)))))),"",IF(ScheduleCompile!R645="Off",0,IF(ScheduleCompile!R645="On",1,IF(ISNUMBER(ScheduleCompile!R645),ScheduleCompile!R645/1,IF(ISTEXT(ScheduleCompile!R645),IF(OR(ISNUMBER(FIND("5F",ScheduleCompile!R645)),ISNUMBER(FIND("0F",ScheduleCompile!R645)),ISNUMBER(FIND("8F",ScheduleCompile!R645)),ISNUMBER(FIND("1F",ScheduleCompile!R645)),ISNUMBER(FIND("2F",ScheduleCompile!R645)),ISNUMBER(FIND("3F",ScheduleCompile!R645)),ISNUMBER(FIND("6F",ScheduleCompile!R645)),ISNUMBER(FIND("7F",ScheduleCompile!R645)),ISNUMBER(FIND("9F",ScheduleCompile!R645)),ISNUMBER(FIND("4F",ScheduleCompile!R645))),VALUE(LEFT(ScheduleCompile!R645,FIND("F",ScheduleCompile!R645)-1)),ScheduleCompile!R645)))))))</f>
        <v>64.5</v>
      </c>
      <c r="X652" s="1">
        <f>IF(AND(ISERROR(IF(ScheduleCompile!S645="Off",0,IF(ScheduleCompile!S645="On",1,IF(ISNUMBER(ScheduleCompile!S645),ScheduleCompile!S645/1,IF(ISTEXT(ScheduleCompile!S645),IF(OR(ISNUMBER(FIND("5F",ScheduleCompile!S645)),ISNUMBER(FIND("0F",ScheduleCompile!S645)),ISNUMBER(FIND("8F",ScheduleCompile!S645)),ISNUMBER(FIND("1F",ScheduleCompile!S645)),ISNUMBER(FIND("2F",ScheduleCompile!S645)),ISNUMBER(FIND("3F",ScheduleCompile!S645)),ISNUMBER(FIND("6F",ScheduleCompile!S645)),ISNUMBER(FIND("7F",ScheduleCompile!S645)),ISNUMBER(FIND("9F",ScheduleCompile!S645)),ISNUMBER(FIND("4F",ScheduleCompile!S645))),VALUE(LEFT(ScheduleCompile!S645,FIND("F",ScheduleCompile!S645)-1)),ScheduleCompile!S645)))))),ISTEXT(ScheduleCompile!#REF!)),"ENDTABLE",IF(ISERROR(IF(ScheduleCompile!S645="Off",0,IF(ScheduleCompile!S645="On",1,IF(ISNUMBER(ScheduleCompile!S645),ScheduleCompile!S645/1,IF(ISTEXT(ScheduleCompile!S645),IF(OR(ISNUMBER(FIND("5F",ScheduleCompile!S645)),ISNUMBER(FIND("0F",ScheduleCompile!S645)),ISNUMBER(FIND("8F",ScheduleCompile!S645)),ISNUMBER(FIND("1F",ScheduleCompile!S645)),ISNUMBER(FIND("2F",ScheduleCompile!S645)),ISNUMBER(FIND("3F",ScheduleCompile!S645)),ISNUMBER(FIND("6F",ScheduleCompile!S645)),ISNUMBER(FIND("7F",ScheduleCompile!S645)),ISNUMBER(FIND("9F",ScheduleCompile!S645)),ISNUMBER(FIND("4F",ScheduleCompile!S645))),VALUE(LEFT(ScheduleCompile!S645,FIND("F",ScheduleCompile!S645)-1)),ScheduleCompile!S645)))))),"",IF(ScheduleCompile!S645="Off",0,IF(ScheduleCompile!S645="On",1,IF(ISNUMBER(ScheduleCompile!S645),ScheduleCompile!S645/1,IF(ISTEXT(ScheduleCompile!S645),IF(OR(ISNUMBER(FIND("5F",ScheduleCompile!S645)),ISNUMBER(FIND("0F",ScheduleCompile!S645)),ISNUMBER(FIND("8F",ScheduleCompile!S645)),ISNUMBER(FIND("1F",ScheduleCompile!S645)),ISNUMBER(FIND("2F",ScheduleCompile!S645)),ISNUMBER(FIND("3F",ScheduleCompile!S645)),ISNUMBER(FIND("6F",ScheduleCompile!S645)),ISNUMBER(FIND("7F",ScheduleCompile!S645)),ISNUMBER(FIND("9F",ScheduleCompile!S645)),ISNUMBER(FIND("4F",ScheduleCompile!S645))),VALUE(LEFT(ScheduleCompile!S645,FIND("F",ScheduleCompile!S645)-1)),ScheduleCompile!S645)))))))</f>
        <v>64.5</v>
      </c>
      <c r="Y652" s="1">
        <f>IF(AND(ISERROR(IF(ScheduleCompile!T645="Off",0,IF(ScheduleCompile!T645="On",1,IF(ISNUMBER(ScheduleCompile!T645),ScheduleCompile!T645/1,IF(ISTEXT(ScheduleCompile!T645),IF(OR(ISNUMBER(FIND("5F",ScheduleCompile!T645)),ISNUMBER(FIND("0F",ScheduleCompile!T645)),ISNUMBER(FIND("8F",ScheduleCompile!T645)),ISNUMBER(FIND("1F",ScheduleCompile!T645)),ISNUMBER(FIND("2F",ScheduleCompile!T645)),ISNUMBER(FIND("3F",ScheduleCompile!T645)),ISNUMBER(FIND("6F",ScheduleCompile!T645)),ISNUMBER(FIND("7F",ScheduleCompile!T645)),ISNUMBER(FIND("9F",ScheduleCompile!T645)),ISNUMBER(FIND("4F",ScheduleCompile!T645))),VALUE(LEFT(ScheduleCompile!T645,FIND("F",ScheduleCompile!T645)-1)),ScheduleCompile!T645)))))),ISTEXT(ScheduleCompile!#REF!)),"ENDTABLE",IF(ISERROR(IF(ScheduleCompile!T645="Off",0,IF(ScheduleCompile!T645="On",1,IF(ISNUMBER(ScheduleCompile!T645),ScheduleCompile!T645/1,IF(ISTEXT(ScheduleCompile!T645),IF(OR(ISNUMBER(FIND("5F",ScheduleCompile!T645)),ISNUMBER(FIND("0F",ScheduleCompile!T645)),ISNUMBER(FIND("8F",ScheduleCompile!T645)),ISNUMBER(FIND("1F",ScheduleCompile!T645)),ISNUMBER(FIND("2F",ScheduleCompile!T645)),ISNUMBER(FIND("3F",ScheduleCompile!T645)),ISNUMBER(FIND("6F",ScheduleCompile!T645)),ISNUMBER(FIND("7F",ScheduleCompile!T645)),ISNUMBER(FIND("9F",ScheduleCompile!T645)),ISNUMBER(FIND("4F",ScheduleCompile!T645))),VALUE(LEFT(ScheduleCompile!T645,FIND("F",ScheduleCompile!T645)-1)),ScheduleCompile!T645)))))),"",IF(ScheduleCompile!T645="Off",0,IF(ScheduleCompile!T645="On",1,IF(ISNUMBER(ScheduleCompile!T645),ScheduleCompile!T645/1,IF(ISTEXT(ScheduleCompile!T645),IF(OR(ISNUMBER(FIND("5F",ScheduleCompile!T645)),ISNUMBER(FIND("0F",ScheduleCompile!T645)),ISNUMBER(FIND("8F",ScheduleCompile!T645)),ISNUMBER(FIND("1F",ScheduleCompile!T645)),ISNUMBER(FIND("2F",ScheduleCompile!T645)),ISNUMBER(FIND("3F",ScheduleCompile!T645)),ISNUMBER(FIND("6F",ScheduleCompile!T645)),ISNUMBER(FIND("7F",ScheduleCompile!T645)),ISNUMBER(FIND("9F",ScheduleCompile!T645)),ISNUMBER(FIND("4F",ScheduleCompile!T645))),VALUE(LEFT(ScheduleCompile!T645,FIND("F",ScheduleCompile!T645)-1)),ScheduleCompile!T645)))))))</f>
        <v>64.5</v>
      </c>
      <c r="Z652" s="1">
        <f>IF(AND(ISERROR(IF(ScheduleCompile!U645="Off",0,IF(ScheduleCompile!U645="On",1,IF(ISNUMBER(ScheduleCompile!U645),ScheduleCompile!U645/1,IF(ISTEXT(ScheduleCompile!U645),IF(OR(ISNUMBER(FIND("5F",ScheduleCompile!U645)),ISNUMBER(FIND("0F",ScheduleCompile!U645)),ISNUMBER(FIND("8F",ScheduleCompile!U645)),ISNUMBER(FIND("1F",ScheduleCompile!U645)),ISNUMBER(FIND("2F",ScheduleCompile!U645)),ISNUMBER(FIND("3F",ScheduleCompile!U645)),ISNUMBER(FIND("6F",ScheduleCompile!U645)),ISNUMBER(FIND("7F",ScheduleCompile!U645)),ISNUMBER(FIND("9F",ScheduleCompile!U645)),ISNUMBER(FIND("4F",ScheduleCompile!U645))),VALUE(LEFT(ScheduleCompile!U645,FIND("F",ScheduleCompile!U645)-1)),ScheduleCompile!U645)))))),ISTEXT(ScheduleCompile!#REF!)),"ENDTABLE",IF(ISERROR(IF(ScheduleCompile!U645="Off",0,IF(ScheduleCompile!U645="On",1,IF(ISNUMBER(ScheduleCompile!U645),ScheduleCompile!U645/1,IF(ISTEXT(ScheduleCompile!U645),IF(OR(ISNUMBER(FIND("5F",ScheduleCompile!U645)),ISNUMBER(FIND("0F",ScheduleCompile!U645)),ISNUMBER(FIND("8F",ScheduleCompile!U645)),ISNUMBER(FIND("1F",ScheduleCompile!U645)),ISNUMBER(FIND("2F",ScheduleCompile!U645)),ISNUMBER(FIND("3F",ScheduleCompile!U645)),ISNUMBER(FIND("6F",ScheduleCompile!U645)),ISNUMBER(FIND("7F",ScheduleCompile!U645)),ISNUMBER(FIND("9F",ScheduleCompile!U645)),ISNUMBER(FIND("4F",ScheduleCompile!U645))),VALUE(LEFT(ScheduleCompile!U645,FIND("F",ScheduleCompile!U645)-1)),ScheduleCompile!U645)))))),"",IF(ScheduleCompile!U645="Off",0,IF(ScheduleCompile!U645="On",1,IF(ISNUMBER(ScheduleCompile!U645),ScheduleCompile!U645/1,IF(ISTEXT(ScheduleCompile!U645),IF(OR(ISNUMBER(FIND("5F",ScheduleCompile!U645)),ISNUMBER(FIND("0F",ScheduleCompile!U645)),ISNUMBER(FIND("8F",ScheduleCompile!U645)),ISNUMBER(FIND("1F",ScheduleCompile!U645)),ISNUMBER(FIND("2F",ScheduleCompile!U645)),ISNUMBER(FIND("3F",ScheduleCompile!U645)),ISNUMBER(FIND("6F",ScheduleCompile!U645)),ISNUMBER(FIND("7F",ScheduleCompile!U645)),ISNUMBER(FIND("9F",ScheduleCompile!U645)),ISNUMBER(FIND("4F",ScheduleCompile!U645))),VALUE(LEFT(ScheduleCompile!U645,FIND("F",ScheduleCompile!U645)-1)),ScheduleCompile!U645)))))))</f>
        <v>64.5</v>
      </c>
      <c r="AA652" s="1">
        <f>IF(AND(ISERROR(IF(ScheduleCompile!V645="Off",0,IF(ScheduleCompile!V645="On",1,IF(ISNUMBER(ScheduleCompile!V645),ScheduleCompile!V645/1,IF(ISTEXT(ScheduleCompile!V645),IF(OR(ISNUMBER(FIND("5F",ScheduleCompile!V645)),ISNUMBER(FIND("0F",ScheduleCompile!V645)),ISNUMBER(FIND("8F",ScheduleCompile!V645)),ISNUMBER(FIND("1F",ScheduleCompile!V645)),ISNUMBER(FIND("2F",ScheduleCompile!V645)),ISNUMBER(FIND("3F",ScheduleCompile!V645)),ISNUMBER(FIND("6F",ScheduleCompile!V645)),ISNUMBER(FIND("7F",ScheduleCompile!V645)),ISNUMBER(FIND("9F",ScheduleCompile!V645)),ISNUMBER(FIND("4F",ScheduleCompile!V645))),VALUE(LEFT(ScheduleCompile!V645,FIND("F",ScheduleCompile!V645)-1)),ScheduleCompile!V645)))))),ISTEXT(ScheduleCompile!#REF!)),"ENDTABLE",IF(ISERROR(IF(ScheduleCompile!V645="Off",0,IF(ScheduleCompile!V645="On",1,IF(ISNUMBER(ScheduleCompile!V645),ScheduleCompile!V645/1,IF(ISTEXT(ScheduleCompile!V645),IF(OR(ISNUMBER(FIND("5F",ScheduleCompile!V645)),ISNUMBER(FIND("0F",ScheduleCompile!V645)),ISNUMBER(FIND("8F",ScheduleCompile!V645)),ISNUMBER(FIND("1F",ScheduleCompile!V645)),ISNUMBER(FIND("2F",ScheduleCompile!V645)),ISNUMBER(FIND("3F",ScheduleCompile!V645)),ISNUMBER(FIND("6F",ScheduleCompile!V645)),ISNUMBER(FIND("7F",ScheduleCompile!V645)),ISNUMBER(FIND("9F",ScheduleCompile!V645)),ISNUMBER(FIND("4F",ScheduleCompile!V645))),VALUE(LEFT(ScheduleCompile!V645,FIND("F",ScheduleCompile!V645)-1)),ScheduleCompile!V645)))))),"",IF(ScheduleCompile!V645="Off",0,IF(ScheduleCompile!V645="On",1,IF(ISNUMBER(ScheduleCompile!V645),ScheduleCompile!V645/1,IF(ISTEXT(ScheduleCompile!V645),IF(OR(ISNUMBER(FIND("5F",ScheduleCompile!V645)),ISNUMBER(FIND("0F",ScheduleCompile!V645)),ISNUMBER(FIND("8F",ScheduleCompile!V645)),ISNUMBER(FIND("1F",ScheduleCompile!V645)),ISNUMBER(FIND("2F",ScheduleCompile!V645)),ISNUMBER(FIND("3F",ScheduleCompile!V645)),ISNUMBER(FIND("6F",ScheduleCompile!V645)),ISNUMBER(FIND("7F",ScheduleCompile!V645)),ISNUMBER(FIND("9F",ScheduleCompile!V645)),ISNUMBER(FIND("4F",ScheduleCompile!V645))),VALUE(LEFT(ScheduleCompile!V645,FIND("F",ScheduleCompile!V645)-1)),ScheduleCompile!V645)))))))</f>
        <v>64.5</v>
      </c>
      <c r="AB652" s="1">
        <f>IF(AND(ISERROR(IF(ScheduleCompile!W645="Off",0,IF(ScheduleCompile!W645="On",1,IF(ISNUMBER(ScheduleCompile!W645),ScheduleCompile!W645/1,IF(ISTEXT(ScheduleCompile!W645),IF(OR(ISNUMBER(FIND("5F",ScheduleCompile!W645)),ISNUMBER(FIND("0F",ScheduleCompile!W645)),ISNUMBER(FIND("8F",ScheduleCompile!W645)),ISNUMBER(FIND("1F",ScheduleCompile!W645)),ISNUMBER(FIND("2F",ScheduleCompile!W645)),ISNUMBER(FIND("3F",ScheduleCompile!W645)),ISNUMBER(FIND("6F",ScheduleCompile!W645)),ISNUMBER(FIND("7F",ScheduleCompile!W645)),ISNUMBER(FIND("9F",ScheduleCompile!W645)),ISNUMBER(FIND("4F",ScheduleCompile!W645))),VALUE(LEFT(ScheduleCompile!W645,FIND("F",ScheduleCompile!W645)-1)),ScheduleCompile!W645)))))),ISTEXT(ScheduleCompile!#REF!)),"ENDTABLE",IF(ISERROR(IF(ScheduleCompile!W645="Off",0,IF(ScheduleCompile!W645="On",1,IF(ISNUMBER(ScheduleCompile!W645),ScheduleCompile!W645/1,IF(ISTEXT(ScheduleCompile!W645),IF(OR(ISNUMBER(FIND("5F",ScheduleCompile!W645)),ISNUMBER(FIND("0F",ScheduleCompile!W645)),ISNUMBER(FIND("8F",ScheduleCompile!W645)),ISNUMBER(FIND("1F",ScheduleCompile!W645)),ISNUMBER(FIND("2F",ScheduleCompile!W645)),ISNUMBER(FIND("3F",ScheduleCompile!W645)),ISNUMBER(FIND("6F",ScheduleCompile!W645)),ISNUMBER(FIND("7F",ScheduleCompile!W645)),ISNUMBER(FIND("9F",ScheduleCompile!W645)),ISNUMBER(FIND("4F",ScheduleCompile!W645))),VALUE(LEFT(ScheduleCompile!W645,FIND("F",ScheduleCompile!W645)-1)),ScheduleCompile!W645)))))),"",IF(ScheduleCompile!W645="Off",0,IF(ScheduleCompile!W645="On",1,IF(ISNUMBER(ScheduleCompile!W645),ScheduleCompile!W645/1,IF(ISTEXT(ScheduleCompile!W645),IF(OR(ISNUMBER(FIND("5F",ScheduleCompile!W645)),ISNUMBER(FIND("0F",ScheduleCompile!W645)),ISNUMBER(FIND("8F",ScheduleCompile!W645)),ISNUMBER(FIND("1F",ScheduleCompile!W645)),ISNUMBER(FIND("2F",ScheduleCompile!W645)),ISNUMBER(FIND("3F",ScheduleCompile!W645)),ISNUMBER(FIND("6F",ScheduleCompile!W645)),ISNUMBER(FIND("7F",ScheduleCompile!W645)),ISNUMBER(FIND("9F",ScheduleCompile!W645)),ISNUMBER(FIND("4F",ScheduleCompile!W645))),VALUE(LEFT(ScheduleCompile!W645,FIND("F",ScheduleCompile!W645)-1)),ScheduleCompile!W645)))))))</f>
        <v>64.5</v>
      </c>
      <c r="AC652" s="1">
        <f>IF(AND(ISERROR(IF(ScheduleCompile!X645="Off",0,IF(ScheduleCompile!X645="On",1,IF(ISNUMBER(ScheduleCompile!X645),ScheduleCompile!X645/1,IF(ISTEXT(ScheduleCompile!X645),IF(OR(ISNUMBER(FIND("5F",ScheduleCompile!X645)),ISNUMBER(FIND("0F",ScheduleCompile!X645)),ISNUMBER(FIND("8F",ScheduleCompile!X645)),ISNUMBER(FIND("1F",ScheduleCompile!X645)),ISNUMBER(FIND("2F",ScheduleCompile!X645)),ISNUMBER(FIND("3F",ScheduleCompile!X645)),ISNUMBER(FIND("6F",ScheduleCompile!X645)),ISNUMBER(FIND("7F",ScheduleCompile!X645)),ISNUMBER(FIND("9F",ScheduleCompile!X645)),ISNUMBER(FIND("4F",ScheduleCompile!X645))),VALUE(LEFT(ScheduleCompile!X645,FIND("F",ScheduleCompile!X645)-1)),ScheduleCompile!X645)))))),ISTEXT(ScheduleCompile!#REF!)),"ENDTABLE",IF(ISERROR(IF(ScheduleCompile!X645="Off",0,IF(ScheduleCompile!X645="On",1,IF(ISNUMBER(ScheduleCompile!X645),ScheduleCompile!X645/1,IF(ISTEXT(ScheduleCompile!X645),IF(OR(ISNUMBER(FIND("5F",ScheduleCompile!X645)),ISNUMBER(FIND("0F",ScheduleCompile!X645)),ISNUMBER(FIND("8F",ScheduleCompile!X645)),ISNUMBER(FIND("1F",ScheduleCompile!X645)),ISNUMBER(FIND("2F",ScheduleCompile!X645)),ISNUMBER(FIND("3F",ScheduleCompile!X645)),ISNUMBER(FIND("6F",ScheduleCompile!X645)),ISNUMBER(FIND("7F",ScheduleCompile!X645)),ISNUMBER(FIND("9F",ScheduleCompile!X645)),ISNUMBER(FIND("4F",ScheduleCompile!X645))),VALUE(LEFT(ScheduleCompile!X645,FIND("F",ScheduleCompile!X645)-1)),ScheduleCompile!X645)))))),"",IF(ScheduleCompile!X645="Off",0,IF(ScheduleCompile!X645="On",1,IF(ISNUMBER(ScheduleCompile!X645),ScheduleCompile!X645/1,IF(ISTEXT(ScheduleCompile!X645),IF(OR(ISNUMBER(FIND("5F",ScheduleCompile!X645)),ISNUMBER(FIND("0F",ScheduleCompile!X645)),ISNUMBER(FIND("8F",ScheduleCompile!X645)),ISNUMBER(FIND("1F",ScheduleCompile!X645)),ISNUMBER(FIND("2F",ScheduleCompile!X645)),ISNUMBER(FIND("3F",ScheduleCompile!X645)),ISNUMBER(FIND("6F",ScheduleCompile!X645)),ISNUMBER(FIND("7F",ScheduleCompile!X645)),ISNUMBER(FIND("9F",ScheduleCompile!X645)),ISNUMBER(FIND("4F",ScheduleCompile!X645))),VALUE(LEFT(ScheduleCompile!X645,FIND("F",ScheduleCompile!X645)-1)),ScheduleCompile!X645)))))))</f>
        <v>64.5</v>
      </c>
      <c r="AD652" s="1">
        <f>IF(AND(ISERROR(IF(ScheduleCompile!Y645="Off",0,IF(ScheduleCompile!Y645="On",1,IF(ISNUMBER(ScheduleCompile!Y645),ScheduleCompile!Y645/1,IF(ISTEXT(ScheduleCompile!Y645),IF(OR(ISNUMBER(FIND("5F",ScheduleCompile!Y645)),ISNUMBER(FIND("0F",ScheduleCompile!Y645)),ISNUMBER(FIND("8F",ScheduleCompile!Y645)),ISNUMBER(FIND("1F",ScheduleCompile!Y645)),ISNUMBER(FIND("2F",ScheduleCompile!Y645)),ISNUMBER(FIND("3F",ScheduleCompile!Y645)),ISNUMBER(FIND("6F",ScheduleCompile!Y645)),ISNUMBER(FIND("7F",ScheduleCompile!Y645)),ISNUMBER(FIND("9F",ScheduleCompile!Y645)),ISNUMBER(FIND("4F",ScheduleCompile!Y645))),VALUE(LEFT(ScheduleCompile!Y645,FIND("F",ScheduleCompile!Y645)-1)),ScheduleCompile!Y645)))))),ISTEXT(ScheduleCompile!#REF!)),"ENDTABLE",IF(ISERROR(IF(ScheduleCompile!Y645="Off",0,IF(ScheduleCompile!Y645="On",1,IF(ISNUMBER(ScheduleCompile!Y645),ScheduleCompile!Y645/1,IF(ISTEXT(ScheduleCompile!Y645),IF(OR(ISNUMBER(FIND("5F",ScheduleCompile!Y645)),ISNUMBER(FIND("0F",ScheduleCompile!Y645)),ISNUMBER(FIND("8F",ScheduleCompile!Y645)),ISNUMBER(FIND("1F",ScheduleCompile!Y645)),ISNUMBER(FIND("2F",ScheduleCompile!Y645)),ISNUMBER(FIND("3F",ScheduleCompile!Y645)),ISNUMBER(FIND("6F",ScheduleCompile!Y645)),ISNUMBER(FIND("7F",ScheduleCompile!Y645)),ISNUMBER(FIND("9F",ScheduleCompile!Y645)),ISNUMBER(FIND("4F",ScheduleCompile!Y645))),VALUE(LEFT(ScheduleCompile!Y645,FIND("F",ScheduleCompile!Y645)-1)),ScheduleCompile!Y645)))))),"",IF(ScheduleCompile!Y645="Off",0,IF(ScheduleCompile!Y645="On",1,IF(ISNUMBER(ScheduleCompile!Y645),ScheduleCompile!Y645/1,IF(ISTEXT(ScheduleCompile!Y645),IF(OR(ISNUMBER(FIND("5F",ScheduleCompile!Y645)),ISNUMBER(FIND("0F",ScheduleCompile!Y645)),ISNUMBER(FIND("8F",ScheduleCompile!Y645)),ISNUMBER(FIND("1F",ScheduleCompile!Y645)),ISNUMBER(FIND("2F",ScheduleCompile!Y645)),ISNUMBER(FIND("3F",ScheduleCompile!Y645)),ISNUMBER(FIND("6F",ScheduleCompile!Y645)),ISNUMBER(FIND("7F",ScheduleCompile!Y645)),ISNUMBER(FIND("9F",ScheduleCompile!Y645)),ISNUMBER(FIND("4F",ScheduleCompile!Y645))),VALUE(LEFT(ScheduleCompile!Y645,FIND("F",ScheduleCompile!Y645)-1)),ScheduleCompile!Y645)))))))</f>
        <v>64.5</v>
      </c>
    </row>
    <row r="653" spans="1:30" x14ac:dyDescent="0.25">
      <c r="A653" t="str">
        <f t="shared" si="43"/>
        <v>SchDay "WaterMainCZ10Sep"  Type = "Temperature" Hr = (65, 65, 65, 65, 65, 65, 65, 65, 65, 65, 65, 65, 65, 65, 65, 65, 65, 65, 65, 65, 65, 65, 65, 65) ..</v>
      </c>
      <c r="B653" s="1" t="s">
        <v>623</v>
      </c>
      <c r="C653" t="str">
        <f t="shared" si="44"/>
        <v xml:space="preserve">SchDay "WaterMainCZ10Sep"  Type = "Temperature" Hr = </v>
      </c>
      <c r="D653" t="str">
        <f t="shared" si="45"/>
        <v>(65, 65, 65, 65, 65, 65, 65, 65, 65, 65, 65, 65, 65, 65, 65, 65, 65, 65, 65, 65, 65, 65, 65, 65) ..</v>
      </c>
      <c r="E653" s="30" t="str">
        <f>ScheduleCompile!A646</f>
        <v>WaterMainCZ10Sep</v>
      </c>
      <c r="F653" t="str">
        <f t="shared" si="46"/>
        <v>Temperature</v>
      </c>
      <c r="G653" s="1">
        <f>IF(AND(ISERROR(IF(ScheduleCompile!B646="Off",0,IF(ScheduleCompile!B646="On",1,IF(ISNUMBER(ScheduleCompile!B646),ScheduleCompile!B646/1,IF(ISTEXT(ScheduleCompile!B646),IF(OR(ISNUMBER(FIND("5F",ScheduleCompile!B646)),ISNUMBER(FIND("0F",ScheduleCompile!B646)),ISNUMBER(FIND("8F",ScheduleCompile!B646)),ISNUMBER(FIND("1F",ScheduleCompile!B646)),ISNUMBER(FIND("2F",ScheduleCompile!B646)),ISNUMBER(FIND("3F",ScheduleCompile!B646)),ISNUMBER(FIND("6F",ScheduleCompile!B646)),ISNUMBER(FIND("7F",ScheduleCompile!B646)),ISNUMBER(FIND("9F",ScheduleCompile!B646)),ISNUMBER(FIND("4F",ScheduleCompile!B646))),VALUE(LEFT(ScheduleCompile!B646,FIND("F",ScheduleCompile!B646)-1)),ScheduleCompile!B646)))))),ISTEXT(ScheduleCompile!#REF!)),"ENDTABLE",IF(ISERROR(IF(ScheduleCompile!B646="Off",0,IF(ScheduleCompile!B646="On",1,IF(ISNUMBER(ScheduleCompile!B646),ScheduleCompile!B646/1,IF(ISTEXT(ScheduleCompile!B646),IF(OR(ISNUMBER(FIND("5F",ScheduleCompile!B646)),ISNUMBER(FIND("0F",ScheduleCompile!B646)),ISNUMBER(FIND("8F",ScheduleCompile!B646)),ISNUMBER(FIND("1F",ScheduleCompile!B646)),ISNUMBER(FIND("2F",ScheduleCompile!B646)),ISNUMBER(FIND("3F",ScheduleCompile!B646)),ISNUMBER(FIND("6F",ScheduleCompile!B646)),ISNUMBER(FIND("7F",ScheduleCompile!B646)),ISNUMBER(FIND("9F",ScheduleCompile!B646)),ISNUMBER(FIND("4F",ScheduleCompile!B646))),VALUE(LEFT(ScheduleCompile!B646,FIND("F",ScheduleCompile!B646)-1)),ScheduleCompile!B646)))))),"",IF(ScheduleCompile!B646="Off",0,IF(ScheduleCompile!B646="On",1,IF(ISNUMBER(ScheduleCompile!B646),ScheduleCompile!B646/1,IF(ISTEXT(ScheduleCompile!B646),IF(OR(ISNUMBER(FIND("5F",ScheduleCompile!B646)),ISNUMBER(FIND("0F",ScheduleCompile!B646)),ISNUMBER(FIND("8F",ScheduleCompile!B646)),ISNUMBER(FIND("1F",ScheduleCompile!B646)),ISNUMBER(FIND("2F",ScheduleCompile!B646)),ISNUMBER(FIND("3F",ScheduleCompile!B646)),ISNUMBER(FIND("6F",ScheduleCompile!B646)),ISNUMBER(FIND("7F",ScheduleCompile!B646)),ISNUMBER(FIND("9F",ScheduleCompile!B646)),ISNUMBER(FIND("4F",ScheduleCompile!B646))),VALUE(LEFT(ScheduleCompile!B646,FIND("F",ScheduleCompile!B646)-1)),ScheduleCompile!B646)))))))</f>
        <v>65</v>
      </c>
      <c r="H653" s="1">
        <f>IF(AND(ISERROR(IF(ScheduleCompile!C646="Off",0,IF(ScheduleCompile!C646="On",1,IF(ISNUMBER(ScheduleCompile!C646),ScheduleCompile!C646/1,IF(ISTEXT(ScheduleCompile!C646),IF(OR(ISNUMBER(FIND("5F",ScheduleCompile!C646)),ISNUMBER(FIND("0F",ScheduleCompile!C646)),ISNUMBER(FIND("8F",ScheduleCompile!C646)),ISNUMBER(FIND("1F",ScheduleCompile!C646)),ISNUMBER(FIND("2F",ScheduleCompile!C646)),ISNUMBER(FIND("3F",ScheduleCompile!C646)),ISNUMBER(FIND("6F",ScheduleCompile!C646)),ISNUMBER(FIND("7F",ScheduleCompile!C646)),ISNUMBER(FIND("9F",ScheduleCompile!C646)),ISNUMBER(FIND("4F",ScheduleCompile!C646))),VALUE(LEFT(ScheduleCompile!C646,FIND("F",ScheduleCompile!C646)-1)),ScheduleCompile!C646)))))),ISTEXT(ScheduleCompile!#REF!)),"ENDTABLE",IF(ISERROR(IF(ScheduleCompile!C646="Off",0,IF(ScheduleCompile!C646="On",1,IF(ISNUMBER(ScheduleCompile!C646),ScheduleCompile!C646/1,IF(ISTEXT(ScheduleCompile!C646),IF(OR(ISNUMBER(FIND("5F",ScheduleCompile!C646)),ISNUMBER(FIND("0F",ScheduleCompile!C646)),ISNUMBER(FIND("8F",ScheduleCompile!C646)),ISNUMBER(FIND("1F",ScheduleCompile!C646)),ISNUMBER(FIND("2F",ScheduleCompile!C646)),ISNUMBER(FIND("3F",ScheduleCompile!C646)),ISNUMBER(FIND("6F",ScheduleCompile!C646)),ISNUMBER(FIND("7F",ScheduleCompile!C646)),ISNUMBER(FIND("9F",ScheduleCompile!C646)),ISNUMBER(FIND("4F",ScheduleCompile!C646))),VALUE(LEFT(ScheduleCompile!C646,FIND("F",ScheduleCompile!C646)-1)),ScheduleCompile!C646)))))),"",IF(ScheduleCompile!C646="Off",0,IF(ScheduleCompile!C646="On",1,IF(ISNUMBER(ScheduleCompile!C646),ScheduleCompile!C646/1,IF(ISTEXT(ScheduleCompile!C646),IF(OR(ISNUMBER(FIND("5F",ScheduleCompile!C646)),ISNUMBER(FIND("0F",ScheduleCompile!C646)),ISNUMBER(FIND("8F",ScheduleCompile!C646)),ISNUMBER(FIND("1F",ScheduleCompile!C646)),ISNUMBER(FIND("2F",ScheduleCompile!C646)),ISNUMBER(FIND("3F",ScheduleCompile!C646)),ISNUMBER(FIND("6F",ScheduleCompile!C646)),ISNUMBER(FIND("7F",ScheduleCompile!C646)),ISNUMBER(FIND("9F",ScheduleCompile!C646)),ISNUMBER(FIND("4F",ScheduleCompile!C646))),VALUE(LEFT(ScheduleCompile!C646,FIND("F",ScheduleCompile!C646)-1)),ScheduleCompile!C646)))))))</f>
        <v>65</v>
      </c>
      <c r="I653" s="1">
        <f>IF(AND(ISERROR(IF(ScheduleCompile!D646="Off",0,IF(ScheduleCompile!D646="On",1,IF(ISNUMBER(ScheduleCompile!D646),ScheduleCompile!D646/1,IF(ISTEXT(ScheduleCompile!D646),IF(OR(ISNUMBER(FIND("5F",ScheduleCompile!D646)),ISNUMBER(FIND("0F",ScheduleCompile!D646)),ISNUMBER(FIND("8F",ScheduleCompile!D646)),ISNUMBER(FIND("1F",ScheduleCompile!D646)),ISNUMBER(FIND("2F",ScheduleCompile!D646)),ISNUMBER(FIND("3F",ScheduleCompile!D646)),ISNUMBER(FIND("6F",ScheduleCompile!D646)),ISNUMBER(FIND("7F",ScheduleCompile!D646)),ISNUMBER(FIND("9F",ScheduleCompile!D646)),ISNUMBER(FIND("4F",ScheduleCompile!D646))),VALUE(LEFT(ScheduleCompile!D646,FIND("F",ScheduleCompile!D646)-1)),ScheduleCompile!D646)))))),ISTEXT(ScheduleCompile!#REF!)),"ENDTABLE",IF(ISERROR(IF(ScheduleCompile!D646="Off",0,IF(ScheduleCompile!D646="On",1,IF(ISNUMBER(ScheduleCompile!D646),ScheduleCompile!D646/1,IF(ISTEXT(ScheduleCompile!D646),IF(OR(ISNUMBER(FIND("5F",ScheduleCompile!D646)),ISNUMBER(FIND("0F",ScheduleCompile!D646)),ISNUMBER(FIND("8F",ScheduleCompile!D646)),ISNUMBER(FIND("1F",ScheduleCompile!D646)),ISNUMBER(FIND("2F",ScheduleCompile!D646)),ISNUMBER(FIND("3F",ScheduleCompile!D646)),ISNUMBER(FIND("6F",ScheduleCompile!D646)),ISNUMBER(FIND("7F",ScheduleCompile!D646)),ISNUMBER(FIND("9F",ScheduleCompile!D646)),ISNUMBER(FIND("4F",ScheduleCompile!D646))),VALUE(LEFT(ScheduleCompile!D646,FIND("F",ScheduleCompile!D646)-1)),ScheduleCompile!D646)))))),"",IF(ScheduleCompile!D646="Off",0,IF(ScheduleCompile!D646="On",1,IF(ISNUMBER(ScheduleCompile!D646),ScheduleCompile!D646/1,IF(ISTEXT(ScheduleCompile!D646),IF(OR(ISNUMBER(FIND("5F",ScheduleCompile!D646)),ISNUMBER(FIND("0F",ScheduleCompile!D646)),ISNUMBER(FIND("8F",ScheduleCompile!D646)),ISNUMBER(FIND("1F",ScheduleCompile!D646)),ISNUMBER(FIND("2F",ScheduleCompile!D646)),ISNUMBER(FIND("3F",ScheduleCompile!D646)),ISNUMBER(FIND("6F",ScheduleCompile!D646)),ISNUMBER(FIND("7F",ScheduleCompile!D646)),ISNUMBER(FIND("9F",ScheduleCompile!D646)),ISNUMBER(FIND("4F",ScheduleCompile!D646))),VALUE(LEFT(ScheduleCompile!D646,FIND("F",ScheduleCompile!D646)-1)),ScheduleCompile!D646)))))))</f>
        <v>65</v>
      </c>
      <c r="J653" s="1">
        <f>IF(AND(ISERROR(IF(ScheduleCompile!E646="Off",0,IF(ScheduleCompile!E646="On",1,IF(ISNUMBER(ScheduleCompile!E646),ScheduleCompile!E646/1,IF(ISTEXT(ScheduleCompile!E646),IF(OR(ISNUMBER(FIND("5F",ScheduleCompile!E646)),ISNUMBER(FIND("0F",ScheduleCompile!E646)),ISNUMBER(FIND("8F",ScheduleCompile!E646)),ISNUMBER(FIND("1F",ScheduleCompile!E646)),ISNUMBER(FIND("2F",ScheduleCompile!E646)),ISNUMBER(FIND("3F",ScheduleCompile!E646)),ISNUMBER(FIND("6F",ScheduleCompile!E646)),ISNUMBER(FIND("7F",ScheduleCompile!E646)),ISNUMBER(FIND("9F",ScheduleCompile!E646)),ISNUMBER(FIND("4F",ScheduleCompile!E646))),VALUE(LEFT(ScheduleCompile!E646,FIND("F",ScheduleCompile!E646)-1)),ScheduleCompile!E646)))))),ISTEXT(ScheduleCompile!#REF!)),"ENDTABLE",IF(ISERROR(IF(ScheduleCompile!E646="Off",0,IF(ScheduleCompile!E646="On",1,IF(ISNUMBER(ScheduleCompile!E646),ScheduleCompile!E646/1,IF(ISTEXT(ScheduleCompile!E646),IF(OR(ISNUMBER(FIND("5F",ScheduleCompile!E646)),ISNUMBER(FIND("0F",ScheduleCompile!E646)),ISNUMBER(FIND("8F",ScheduleCompile!E646)),ISNUMBER(FIND("1F",ScheduleCompile!E646)),ISNUMBER(FIND("2F",ScheduleCompile!E646)),ISNUMBER(FIND("3F",ScheduleCompile!E646)),ISNUMBER(FIND("6F",ScheduleCompile!E646)),ISNUMBER(FIND("7F",ScheduleCompile!E646)),ISNUMBER(FIND("9F",ScheduleCompile!E646)),ISNUMBER(FIND("4F",ScheduleCompile!E646))),VALUE(LEFT(ScheduleCompile!E646,FIND("F",ScheduleCompile!E646)-1)),ScheduleCompile!E646)))))),"",IF(ScheduleCompile!E646="Off",0,IF(ScheduleCompile!E646="On",1,IF(ISNUMBER(ScheduleCompile!E646),ScheduleCompile!E646/1,IF(ISTEXT(ScheduleCompile!E646),IF(OR(ISNUMBER(FIND("5F",ScheduleCompile!E646)),ISNUMBER(FIND("0F",ScheduleCompile!E646)),ISNUMBER(FIND("8F",ScheduleCompile!E646)),ISNUMBER(FIND("1F",ScheduleCompile!E646)),ISNUMBER(FIND("2F",ScheduleCompile!E646)),ISNUMBER(FIND("3F",ScheduleCompile!E646)),ISNUMBER(FIND("6F",ScheduleCompile!E646)),ISNUMBER(FIND("7F",ScheduleCompile!E646)),ISNUMBER(FIND("9F",ScheduleCompile!E646)),ISNUMBER(FIND("4F",ScheduleCompile!E646))),VALUE(LEFT(ScheduleCompile!E646,FIND("F",ScheduleCompile!E646)-1)),ScheduleCompile!E646)))))))</f>
        <v>65</v>
      </c>
      <c r="K653" s="1">
        <f>IF(AND(ISERROR(IF(ScheduleCompile!F646="Off",0,IF(ScheduleCompile!F646="On",1,IF(ISNUMBER(ScheduleCompile!F646),ScheduleCompile!F646/1,IF(ISTEXT(ScheduleCompile!F646),IF(OR(ISNUMBER(FIND("5F",ScheduleCompile!F646)),ISNUMBER(FIND("0F",ScheduleCompile!F646)),ISNUMBER(FIND("8F",ScheduleCompile!F646)),ISNUMBER(FIND("1F",ScheduleCompile!F646)),ISNUMBER(FIND("2F",ScheduleCompile!F646)),ISNUMBER(FIND("3F",ScheduleCompile!F646)),ISNUMBER(FIND("6F",ScheduleCompile!F646)),ISNUMBER(FIND("7F",ScheduleCompile!F646)),ISNUMBER(FIND("9F",ScheduleCompile!F646)),ISNUMBER(FIND("4F",ScheduleCompile!F646))),VALUE(LEFT(ScheduleCompile!F646,FIND("F",ScheduleCompile!F646)-1)),ScheduleCompile!F646)))))),ISTEXT(ScheduleCompile!#REF!)),"ENDTABLE",IF(ISERROR(IF(ScheduleCompile!F646="Off",0,IF(ScheduleCompile!F646="On",1,IF(ISNUMBER(ScheduleCompile!F646),ScheduleCompile!F646/1,IF(ISTEXT(ScheduleCompile!F646),IF(OR(ISNUMBER(FIND("5F",ScheduleCompile!F646)),ISNUMBER(FIND("0F",ScheduleCompile!F646)),ISNUMBER(FIND("8F",ScheduleCompile!F646)),ISNUMBER(FIND("1F",ScheduleCompile!F646)),ISNUMBER(FIND("2F",ScheduleCompile!F646)),ISNUMBER(FIND("3F",ScheduleCompile!F646)),ISNUMBER(FIND("6F",ScheduleCompile!F646)),ISNUMBER(FIND("7F",ScheduleCompile!F646)),ISNUMBER(FIND("9F",ScheduleCompile!F646)),ISNUMBER(FIND("4F",ScheduleCompile!F646))),VALUE(LEFT(ScheduleCompile!F646,FIND("F",ScheduleCompile!F646)-1)),ScheduleCompile!F646)))))),"",IF(ScheduleCompile!F646="Off",0,IF(ScheduleCompile!F646="On",1,IF(ISNUMBER(ScheduleCompile!F646),ScheduleCompile!F646/1,IF(ISTEXT(ScheduleCompile!F646),IF(OR(ISNUMBER(FIND("5F",ScheduleCompile!F646)),ISNUMBER(FIND("0F",ScheduleCompile!F646)),ISNUMBER(FIND("8F",ScheduleCompile!F646)),ISNUMBER(FIND("1F",ScheduleCompile!F646)),ISNUMBER(FIND("2F",ScheduleCompile!F646)),ISNUMBER(FIND("3F",ScheduleCompile!F646)),ISNUMBER(FIND("6F",ScheduleCompile!F646)),ISNUMBER(FIND("7F",ScheduleCompile!F646)),ISNUMBER(FIND("9F",ScheduleCompile!F646)),ISNUMBER(FIND("4F",ScheduleCompile!F646))),VALUE(LEFT(ScheduleCompile!F646,FIND("F",ScheduleCompile!F646)-1)),ScheduleCompile!F646)))))))</f>
        <v>65</v>
      </c>
      <c r="L653" s="1">
        <f>IF(AND(ISERROR(IF(ScheduleCompile!G646="Off",0,IF(ScheduleCompile!G646="On",1,IF(ISNUMBER(ScheduleCompile!G646),ScheduleCompile!G646/1,IF(ISTEXT(ScheduleCompile!G646),IF(OR(ISNUMBER(FIND("5F",ScheduleCompile!G646)),ISNUMBER(FIND("0F",ScheduleCompile!G646)),ISNUMBER(FIND("8F",ScheduleCompile!G646)),ISNUMBER(FIND("1F",ScheduleCompile!G646)),ISNUMBER(FIND("2F",ScheduleCompile!G646)),ISNUMBER(FIND("3F",ScheduleCompile!G646)),ISNUMBER(FIND("6F",ScheduleCompile!G646)),ISNUMBER(FIND("7F",ScheduleCompile!G646)),ISNUMBER(FIND("9F",ScheduleCompile!G646)),ISNUMBER(FIND("4F",ScheduleCompile!G646))),VALUE(LEFT(ScheduleCompile!G646,FIND("F",ScheduleCompile!G646)-1)),ScheduleCompile!G646)))))),ISTEXT(ScheduleCompile!#REF!)),"ENDTABLE",IF(ISERROR(IF(ScheduleCompile!G646="Off",0,IF(ScheduleCompile!G646="On",1,IF(ISNUMBER(ScheduleCompile!G646),ScheduleCompile!G646/1,IF(ISTEXT(ScheduleCompile!G646),IF(OR(ISNUMBER(FIND("5F",ScheduleCompile!G646)),ISNUMBER(FIND("0F",ScheduleCompile!G646)),ISNUMBER(FIND("8F",ScheduleCompile!G646)),ISNUMBER(FIND("1F",ScheduleCompile!G646)),ISNUMBER(FIND("2F",ScheduleCompile!G646)),ISNUMBER(FIND("3F",ScheduleCompile!G646)),ISNUMBER(FIND("6F",ScheduleCompile!G646)),ISNUMBER(FIND("7F",ScheduleCompile!G646)),ISNUMBER(FIND("9F",ScheduleCompile!G646)),ISNUMBER(FIND("4F",ScheduleCompile!G646))),VALUE(LEFT(ScheduleCompile!G646,FIND("F",ScheduleCompile!G646)-1)),ScheduleCompile!G646)))))),"",IF(ScheduleCompile!G646="Off",0,IF(ScheduleCompile!G646="On",1,IF(ISNUMBER(ScheduleCompile!G646),ScheduleCompile!G646/1,IF(ISTEXT(ScheduleCompile!G646),IF(OR(ISNUMBER(FIND("5F",ScheduleCompile!G646)),ISNUMBER(FIND("0F",ScheduleCompile!G646)),ISNUMBER(FIND("8F",ScheduleCompile!G646)),ISNUMBER(FIND("1F",ScheduleCompile!G646)),ISNUMBER(FIND("2F",ScheduleCompile!G646)),ISNUMBER(FIND("3F",ScheduleCompile!G646)),ISNUMBER(FIND("6F",ScheduleCompile!G646)),ISNUMBER(FIND("7F",ScheduleCompile!G646)),ISNUMBER(FIND("9F",ScheduleCompile!G646)),ISNUMBER(FIND("4F",ScheduleCompile!G646))),VALUE(LEFT(ScheduleCompile!G646,FIND("F",ScheduleCompile!G646)-1)),ScheduleCompile!G646)))))))</f>
        <v>65</v>
      </c>
      <c r="M653" s="1">
        <f>IF(AND(ISERROR(IF(ScheduleCompile!H646="Off",0,IF(ScheduleCompile!H646="On",1,IF(ISNUMBER(ScheduleCompile!H646),ScheduleCompile!H646/1,IF(ISTEXT(ScheduleCompile!H646),IF(OR(ISNUMBER(FIND("5F",ScheduleCompile!H646)),ISNUMBER(FIND("0F",ScheduleCompile!H646)),ISNUMBER(FIND("8F",ScheduleCompile!H646)),ISNUMBER(FIND("1F",ScheduleCompile!H646)),ISNUMBER(FIND("2F",ScheduleCompile!H646)),ISNUMBER(FIND("3F",ScheduleCompile!H646)),ISNUMBER(FIND("6F",ScheduleCompile!H646)),ISNUMBER(FIND("7F",ScheduleCompile!H646)),ISNUMBER(FIND("9F",ScheduleCompile!H646)),ISNUMBER(FIND("4F",ScheduleCompile!H646))),VALUE(LEFT(ScheduleCompile!H646,FIND("F",ScheduleCompile!H646)-1)),ScheduleCompile!H646)))))),ISTEXT(ScheduleCompile!#REF!)),"ENDTABLE",IF(ISERROR(IF(ScheduleCompile!H646="Off",0,IF(ScheduleCompile!H646="On",1,IF(ISNUMBER(ScheduleCompile!H646),ScheduleCompile!H646/1,IF(ISTEXT(ScheduleCompile!H646),IF(OR(ISNUMBER(FIND("5F",ScheduleCompile!H646)),ISNUMBER(FIND("0F",ScheduleCompile!H646)),ISNUMBER(FIND("8F",ScheduleCompile!H646)),ISNUMBER(FIND("1F",ScheduleCompile!H646)),ISNUMBER(FIND("2F",ScheduleCompile!H646)),ISNUMBER(FIND("3F",ScheduleCompile!H646)),ISNUMBER(FIND("6F",ScheduleCompile!H646)),ISNUMBER(FIND("7F",ScheduleCompile!H646)),ISNUMBER(FIND("9F",ScheduleCompile!H646)),ISNUMBER(FIND("4F",ScheduleCompile!H646))),VALUE(LEFT(ScheduleCompile!H646,FIND("F",ScheduleCompile!H646)-1)),ScheduleCompile!H646)))))),"",IF(ScheduleCompile!H646="Off",0,IF(ScheduleCompile!H646="On",1,IF(ISNUMBER(ScheduleCompile!H646),ScheduleCompile!H646/1,IF(ISTEXT(ScheduleCompile!H646),IF(OR(ISNUMBER(FIND("5F",ScheduleCompile!H646)),ISNUMBER(FIND("0F",ScheduleCompile!H646)),ISNUMBER(FIND("8F",ScheduleCompile!H646)),ISNUMBER(FIND("1F",ScheduleCompile!H646)),ISNUMBER(FIND("2F",ScheduleCompile!H646)),ISNUMBER(FIND("3F",ScheduleCompile!H646)),ISNUMBER(FIND("6F",ScheduleCompile!H646)),ISNUMBER(FIND("7F",ScheduleCompile!H646)),ISNUMBER(FIND("9F",ScheduleCompile!H646)),ISNUMBER(FIND("4F",ScheduleCompile!H646))),VALUE(LEFT(ScheduleCompile!H646,FIND("F",ScheduleCompile!H646)-1)),ScheduleCompile!H646)))))))</f>
        <v>65</v>
      </c>
      <c r="N653" s="1">
        <f>IF(AND(ISERROR(IF(ScheduleCompile!I646="Off",0,IF(ScheduleCompile!I646="On",1,IF(ISNUMBER(ScheduleCompile!I646),ScheduleCompile!I646/1,IF(ISTEXT(ScheduleCompile!I646),IF(OR(ISNUMBER(FIND("5F",ScheduleCompile!I646)),ISNUMBER(FIND("0F",ScheduleCompile!I646)),ISNUMBER(FIND("8F",ScheduleCompile!I646)),ISNUMBER(FIND("1F",ScheduleCompile!I646)),ISNUMBER(FIND("2F",ScheduleCompile!I646)),ISNUMBER(FIND("3F",ScheduleCompile!I646)),ISNUMBER(FIND("6F",ScheduleCompile!I646)),ISNUMBER(FIND("7F",ScheduleCompile!I646)),ISNUMBER(FIND("9F",ScheduleCompile!I646)),ISNUMBER(FIND("4F",ScheduleCompile!I646))),VALUE(LEFT(ScheduleCompile!I646,FIND("F",ScheduleCompile!I646)-1)),ScheduleCompile!I646)))))),ISTEXT(ScheduleCompile!#REF!)),"ENDTABLE",IF(ISERROR(IF(ScheduleCompile!I646="Off",0,IF(ScheduleCompile!I646="On",1,IF(ISNUMBER(ScheduleCompile!I646),ScheduleCompile!I646/1,IF(ISTEXT(ScheduleCompile!I646),IF(OR(ISNUMBER(FIND("5F",ScheduleCompile!I646)),ISNUMBER(FIND("0F",ScheduleCompile!I646)),ISNUMBER(FIND("8F",ScheduleCompile!I646)),ISNUMBER(FIND("1F",ScheduleCompile!I646)),ISNUMBER(FIND("2F",ScheduleCompile!I646)),ISNUMBER(FIND("3F",ScheduleCompile!I646)),ISNUMBER(FIND("6F",ScheduleCompile!I646)),ISNUMBER(FIND("7F",ScheduleCompile!I646)),ISNUMBER(FIND("9F",ScheduleCompile!I646)),ISNUMBER(FIND("4F",ScheduleCompile!I646))),VALUE(LEFT(ScheduleCompile!I646,FIND("F",ScheduleCompile!I646)-1)),ScheduleCompile!I646)))))),"",IF(ScheduleCompile!I646="Off",0,IF(ScheduleCompile!I646="On",1,IF(ISNUMBER(ScheduleCompile!I646),ScheduleCompile!I646/1,IF(ISTEXT(ScheduleCompile!I646),IF(OR(ISNUMBER(FIND("5F",ScheduleCompile!I646)),ISNUMBER(FIND("0F",ScheduleCompile!I646)),ISNUMBER(FIND("8F",ScheduleCompile!I646)),ISNUMBER(FIND("1F",ScheduleCompile!I646)),ISNUMBER(FIND("2F",ScheduleCompile!I646)),ISNUMBER(FIND("3F",ScheduleCompile!I646)),ISNUMBER(FIND("6F",ScheduleCompile!I646)),ISNUMBER(FIND("7F",ScheduleCompile!I646)),ISNUMBER(FIND("9F",ScheduleCompile!I646)),ISNUMBER(FIND("4F",ScheduleCompile!I646))),VALUE(LEFT(ScheduleCompile!I646,FIND("F",ScheduleCompile!I646)-1)),ScheduleCompile!I646)))))))</f>
        <v>65</v>
      </c>
      <c r="O653" s="1">
        <f>IF(AND(ISERROR(IF(ScheduleCompile!J646="Off",0,IF(ScheduleCompile!J646="On",1,IF(ISNUMBER(ScheduleCompile!J646),ScheduleCompile!J646/1,IF(ISTEXT(ScheduleCompile!J646),IF(OR(ISNUMBER(FIND("5F",ScheduleCompile!J646)),ISNUMBER(FIND("0F",ScheduleCompile!J646)),ISNUMBER(FIND("8F",ScheduleCompile!J646)),ISNUMBER(FIND("1F",ScheduleCompile!J646)),ISNUMBER(FIND("2F",ScheduleCompile!J646)),ISNUMBER(FIND("3F",ScheduleCompile!J646)),ISNUMBER(FIND("6F",ScheduleCompile!J646)),ISNUMBER(FIND("7F",ScheduleCompile!J646)),ISNUMBER(FIND("9F",ScheduleCompile!J646)),ISNUMBER(FIND("4F",ScheduleCompile!J646))),VALUE(LEFT(ScheduleCompile!J646,FIND("F",ScheduleCompile!J646)-1)),ScheduleCompile!J646)))))),ISTEXT(ScheduleCompile!#REF!)),"ENDTABLE",IF(ISERROR(IF(ScheduleCompile!J646="Off",0,IF(ScheduleCompile!J646="On",1,IF(ISNUMBER(ScheduleCompile!J646),ScheduleCompile!J646/1,IF(ISTEXT(ScheduleCompile!J646),IF(OR(ISNUMBER(FIND("5F",ScheduleCompile!J646)),ISNUMBER(FIND("0F",ScheduleCompile!J646)),ISNUMBER(FIND("8F",ScheduleCompile!J646)),ISNUMBER(FIND("1F",ScheduleCompile!J646)),ISNUMBER(FIND("2F",ScheduleCompile!J646)),ISNUMBER(FIND("3F",ScheduleCompile!J646)),ISNUMBER(FIND("6F",ScheduleCompile!J646)),ISNUMBER(FIND("7F",ScheduleCompile!J646)),ISNUMBER(FIND("9F",ScheduleCompile!J646)),ISNUMBER(FIND("4F",ScheduleCompile!J646))),VALUE(LEFT(ScheduleCompile!J646,FIND("F",ScheduleCompile!J646)-1)),ScheduleCompile!J646)))))),"",IF(ScheduleCompile!J646="Off",0,IF(ScheduleCompile!J646="On",1,IF(ISNUMBER(ScheduleCompile!J646),ScheduleCompile!J646/1,IF(ISTEXT(ScheduleCompile!J646),IF(OR(ISNUMBER(FIND("5F",ScheduleCompile!J646)),ISNUMBER(FIND("0F",ScheduleCompile!J646)),ISNUMBER(FIND("8F",ScheduleCompile!J646)),ISNUMBER(FIND("1F",ScheduleCompile!J646)),ISNUMBER(FIND("2F",ScheduleCompile!J646)),ISNUMBER(FIND("3F",ScheduleCompile!J646)),ISNUMBER(FIND("6F",ScheduleCompile!J646)),ISNUMBER(FIND("7F",ScheduleCompile!J646)),ISNUMBER(FIND("9F",ScheduleCompile!J646)),ISNUMBER(FIND("4F",ScheduleCompile!J646))),VALUE(LEFT(ScheduleCompile!J646,FIND("F",ScheduleCompile!J646)-1)),ScheduleCompile!J646)))))))</f>
        <v>65</v>
      </c>
      <c r="P653" s="1">
        <f>IF(AND(ISERROR(IF(ScheduleCompile!K646="Off",0,IF(ScheduleCompile!K646="On",1,IF(ISNUMBER(ScheduleCompile!K646),ScheduleCompile!K646/1,IF(ISTEXT(ScheduleCompile!K646),IF(OR(ISNUMBER(FIND("5F",ScheduleCompile!K646)),ISNUMBER(FIND("0F",ScheduleCompile!K646)),ISNUMBER(FIND("8F",ScheduleCompile!K646)),ISNUMBER(FIND("1F",ScheduleCompile!K646)),ISNUMBER(FIND("2F",ScheduleCompile!K646)),ISNUMBER(FIND("3F",ScheduleCompile!K646)),ISNUMBER(FIND("6F",ScheduleCompile!K646)),ISNUMBER(FIND("7F",ScheduleCompile!K646)),ISNUMBER(FIND("9F",ScheduleCompile!K646)),ISNUMBER(FIND("4F",ScheduleCompile!K646))),VALUE(LEFT(ScheduleCompile!K646,FIND("F",ScheduleCompile!K646)-1)),ScheduleCompile!K646)))))),ISTEXT(ScheduleCompile!#REF!)),"ENDTABLE",IF(ISERROR(IF(ScheduleCompile!K646="Off",0,IF(ScheduleCompile!K646="On",1,IF(ISNUMBER(ScheduleCompile!K646),ScheduleCompile!K646/1,IF(ISTEXT(ScheduleCompile!K646),IF(OR(ISNUMBER(FIND("5F",ScheduleCompile!K646)),ISNUMBER(FIND("0F",ScheduleCompile!K646)),ISNUMBER(FIND("8F",ScheduleCompile!K646)),ISNUMBER(FIND("1F",ScheduleCompile!K646)),ISNUMBER(FIND("2F",ScheduleCompile!K646)),ISNUMBER(FIND("3F",ScheduleCompile!K646)),ISNUMBER(FIND("6F",ScheduleCompile!K646)),ISNUMBER(FIND("7F",ScheduleCompile!K646)),ISNUMBER(FIND("9F",ScheduleCompile!K646)),ISNUMBER(FIND("4F",ScheduleCompile!K646))),VALUE(LEFT(ScheduleCompile!K646,FIND("F",ScheduleCompile!K646)-1)),ScheduleCompile!K646)))))),"",IF(ScheduleCompile!K646="Off",0,IF(ScheduleCompile!K646="On",1,IF(ISNUMBER(ScheduleCompile!K646),ScheduleCompile!K646/1,IF(ISTEXT(ScheduleCompile!K646),IF(OR(ISNUMBER(FIND("5F",ScheduleCompile!K646)),ISNUMBER(FIND("0F",ScheduleCompile!K646)),ISNUMBER(FIND("8F",ScheduleCompile!K646)),ISNUMBER(FIND("1F",ScheduleCompile!K646)),ISNUMBER(FIND("2F",ScheduleCompile!K646)),ISNUMBER(FIND("3F",ScheduleCompile!K646)),ISNUMBER(FIND("6F",ScheduleCompile!K646)),ISNUMBER(FIND("7F",ScheduleCompile!K646)),ISNUMBER(FIND("9F",ScheduleCompile!K646)),ISNUMBER(FIND("4F",ScheduleCompile!K646))),VALUE(LEFT(ScheduleCompile!K646,FIND("F",ScheduleCompile!K646)-1)),ScheduleCompile!K646)))))))</f>
        <v>65</v>
      </c>
      <c r="Q653" s="1">
        <f>IF(AND(ISERROR(IF(ScheduleCompile!L646="Off",0,IF(ScheduleCompile!L646="On",1,IF(ISNUMBER(ScheduleCompile!L646),ScheduleCompile!L646/1,IF(ISTEXT(ScheduleCompile!L646),IF(OR(ISNUMBER(FIND("5F",ScheduleCompile!L646)),ISNUMBER(FIND("0F",ScheduleCompile!L646)),ISNUMBER(FIND("8F",ScheduleCompile!L646)),ISNUMBER(FIND("1F",ScheduleCompile!L646)),ISNUMBER(FIND("2F",ScheduleCompile!L646)),ISNUMBER(FIND("3F",ScheduleCompile!L646)),ISNUMBER(FIND("6F",ScheduleCompile!L646)),ISNUMBER(FIND("7F",ScheduleCompile!L646)),ISNUMBER(FIND("9F",ScheduleCompile!L646)),ISNUMBER(FIND("4F",ScheduleCompile!L646))),VALUE(LEFT(ScheduleCompile!L646,FIND("F",ScheduleCompile!L646)-1)),ScheduleCompile!L646)))))),ISTEXT(ScheduleCompile!#REF!)),"ENDTABLE",IF(ISERROR(IF(ScheduleCompile!L646="Off",0,IF(ScheduleCompile!L646="On",1,IF(ISNUMBER(ScheduleCompile!L646),ScheduleCompile!L646/1,IF(ISTEXT(ScheduleCompile!L646),IF(OR(ISNUMBER(FIND("5F",ScheduleCompile!L646)),ISNUMBER(FIND("0F",ScheduleCompile!L646)),ISNUMBER(FIND("8F",ScheduleCompile!L646)),ISNUMBER(FIND("1F",ScheduleCompile!L646)),ISNUMBER(FIND("2F",ScheduleCompile!L646)),ISNUMBER(FIND("3F",ScheduleCompile!L646)),ISNUMBER(FIND("6F",ScheduleCompile!L646)),ISNUMBER(FIND("7F",ScheduleCompile!L646)),ISNUMBER(FIND("9F",ScheduleCompile!L646)),ISNUMBER(FIND("4F",ScheduleCompile!L646))),VALUE(LEFT(ScheduleCompile!L646,FIND("F",ScheduleCompile!L646)-1)),ScheduleCompile!L646)))))),"",IF(ScheduleCompile!L646="Off",0,IF(ScheduleCompile!L646="On",1,IF(ISNUMBER(ScheduleCompile!L646),ScheduleCompile!L646/1,IF(ISTEXT(ScheduleCompile!L646),IF(OR(ISNUMBER(FIND("5F",ScheduleCompile!L646)),ISNUMBER(FIND("0F",ScheduleCompile!L646)),ISNUMBER(FIND("8F",ScheduleCompile!L646)),ISNUMBER(FIND("1F",ScheduleCompile!L646)),ISNUMBER(FIND("2F",ScheduleCompile!L646)),ISNUMBER(FIND("3F",ScheduleCompile!L646)),ISNUMBER(FIND("6F",ScheduleCompile!L646)),ISNUMBER(FIND("7F",ScheduleCompile!L646)),ISNUMBER(FIND("9F",ScheduleCompile!L646)),ISNUMBER(FIND("4F",ScheduleCompile!L646))),VALUE(LEFT(ScheduleCompile!L646,FIND("F",ScheduleCompile!L646)-1)),ScheduleCompile!L646)))))))</f>
        <v>65</v>
      </c>
      <c r="R653" s="1">
        <f>IF(AND(ISERROR(IF(ScheduleCompile!M646="Off",0,IF(ScheduleCompile!M646="On",1,IF(ISNUMBER(ScheduleCompile!M646),ScheduleCompile!M646/1,IF(ISTEXT(ScheduleCompile!M646),IF(OR(ISNUMBER(FIND("5F",ScheduleCompile!M646)),ISNUMBER(FIND("0F",ScheduleCompile!M646)),ISNUMBER(FIND("8F",ScheduleCompile!M646)),ISNUMBER(FIND("1F",ScheduleCompile!M646)),ISNUMBER(FIND("2F",ScheduleCompile!M646)),ISNUMBER(FIND("3F",ScheduleCompile!M646)),ISNUMBER(FIND("6F",ScheduleCompile!M646)),ISNUMBER(FIND("7F",ScheduleCompile!M646)),ISNUMBER(FIND("9F",ScheduleCompile!M646)),ISNUMBER(FIND("4F",ScheduleCompile!M646))),VALUE(LEFT(ScheduleCompile!M646,FIND("F",ScheduleCompile!M646)-1)),ScheduleCompile!M646)))))),ISTEXT(ScheduleCompile!#REF!)),"ENDTABLE",IF(ISERROR(IF(ScheduleCompile!M646="Off",0,IF(ScheduleCompile!M646="On",1,IF(ISNUMBER(ScheduleCompile!M646),ScheduleCompile!M646/1,IF(ISTEXT(ScheduleCompile!M646),IF(OR(ISNUMBER(FIND("5F",ScheduleCompile!M646)),ISNUMBER(FIND("0F",ScheduleCompile!M646)),ISNUMBER(FIND("8F",ScheduleCompile!M646)),ISNUMBER(FIND("1F",ScheduleCompile!M646)),ISNUMBER(FIND("2F",ScheduleCompile!M646)),ISNUMBER(FIND("3F",ScheduleCompile!M646)),ISNUMBER(FIND("6F",ScheduleCompile!M646)),ISNUMBER(FIND("7F",ScheduleCompile!M646)),ISNUMBER(FIND("9F",ScheduleCompile!M646)),ISNUMBER(FIND("4F",ScheduleCompile!M646))),VALUE(LEFT(ScheduleCompile!M646,FIND("F",ScheduleCompile!M646)-1)),ScheduleCompile!M646)))))),"",IF(ScheduleCompile!M646="Off",0,IF(ScheduleCompile!M646="On",1,IF(ISNUMBER(ScheduleCompile!M646),ScheduleCompile!M646/1,IF(ISTEXT(ScheduleCompile!M646),IF(OR(ISNUMBER(FIND("5F",ScheduleCompile!M646)),ISNUMBER(FIND("0F",ScheduleCompile!M646)),ISNUMBER(FIND("8F",ScheduleCompile!M646)),ISNUMBER(FIND("1F",ScheduleCompile!M646)),ISNUMBER(FIND("2F",ScheduleCompile!M646)),ISNUMBER(FIND("3F",ScheduleCompile!M646)),ISNUMBER(FIND("6F",ScheduleCompile!M646)),ISNUMBER(FIND("7F",ScheduleCompile!M646)),ISNUMBER(FIND("9F",ScheduleCompile!M646)),ISNUMBER(FIND("4F",ScheduleCompile!M646))),VALUE(LEFT(ScheduleCompile!M646,FIND("F",ScheduleCompile!M646)-1)),ScheduleCompile!M646)))))))</f>
        <v>65</v>
      </c>
      <c r="S653" s="1">
        <f>IF(AND(ISERROR(IF(ScheduleCompile!N646="Off",0,IF(ScheduleCompile!N646="On",1,IF(ISNUMBER(ScheduleCompile!N646),ScheduleCompile!N646/1,IF(ISTEXT(ScheduleCompile!N646),IF(OR(ISNUMBER(FIND("5F",ScheduleCompile!N646)),ISNUMBER(FIND("0F",ScheduleCompile!N646)),ISNUMBER(FIND("8F",ScheduleCompile!N646)),ISNUMBER(FIND("1F",ScheduleCompile!N646)),ISNUMBER(FIND("2F",ScheduleCompile!N646)),ISNUMBER(FIND("3F",ScheduleCompile!N646)),ISNUMBER(FIND("6F",ScheduleCompile!N646)),ISNUMBER(FIND("7F",ScheduleCompile!N646)),ISNUMBER(FIND("9F",ScheduleCompile!N646)),ISNUMBER(FIND("4F",ScheduleCompile!N646))),VALUE(LEFT(ScheduleCompile!N646,FIND("F",ScheduleCompile!N646)-1)),ScheduleCompile!N646)))))),ISTEXT(ScheduleCompile!#REF!)),"ENDTABLE",IF(ISERROR(IF(ScheduleCompile!N646="Off",0,IF(ScheduleCompile!N646="On",1,IF(ISNUMBER(ScheduleCompile!N646),ScheduleCompile!N646/1,IF(ISTEXT(ScheduleCompile!N646),IF(OR(ISNUMBER(FIND("5F",ScheduleCompile!N646)),ISNUMBER(FIND("0F",ScheduleCompile!N646)),ISNUMBER(FIND("8F",ScheduleCompile!N646)),ISNUMBER(FIND("1F",ScheduleCompile!N646)),ISNUMBER(FIND("2F",ScheduleCompile!N646)),ISNUMBER(FIND("3F",ScheduleCompile!N646)),ISNUMBER(FIND("6F",ScheduleCompile!N646)),ISNUMBER(FIND("7F",ScheduleCompile!N646)),ISNUMBER(FIND("9F",ScheduleCompile!N646)),ISNUMBER(FIND("4F",ScheduleCompile!N646))),VALUE(LEFT(ScheduleCompile!N646,FIND("F",ScheduleCompile!N646)-1)),ScheduleCompile!N646)))))),"",IF(ScheduleCompile!N646="Off",0,IF(ScheduleCompile!N646="On",1,IF(ISNUMBER(ScheduleCompile!N646),ScheduleCompile!N646/1,IF(ISTEXT(ScheduleCompile!N646),IF(OR(ISNUMBER(FIND("5F",ScheduleCompile!N646)),ISNUMBER(FIND("0F",ScheduleCompile!N646)),ISNUMBER(FIND("8F",ScheduleCompile!N646)),ISNUMBER(FIND("1F",ScheduleCompile!N646)),ISNUMBER(FIND("2F",ScheduleCompile!N646)),ISNUMBER(FIND("3F",ScheduleCompile!N646)),ISNUMBER(FIND("6F",ScheduleCompile!N646)),ISNUMBER(FIND("7F",ScheduleCompile!N646)),ISNUMBER(FIND("9F",ScheduleCompile!N646)),ISNUMBER(FIND("4F",ScheduleCompile!N646))),VALUE(LEFT(ScheduleCompile!N646,FIND("F",ScheduleCompile!N646)-1)),ScheduleCompile!N646)))))))</f>
        <v>65</v>
      </c>
      <c r="T653" s="1">
        <f>IF(AND(ISERROR(IF(ScheduleCompile!O646="Off",0,IF(ScheduleCompile!O646="On",1,IF(ISNUMBER(ScheduleCompile!O646),ScheduleCompile!O646/1,IF(ISTEXT(ScheduleCompile!O646),IF(OR(ISNUMBER(FIND("5F",ScheduleCompile!O646)),ISNUMBER(FIND("0F",ScheduleCompile!O646)),ISNUMBER(FIND("8F",ScheduleCompile!O646)),ISNUMBER(FIND("1F",ScheduleCompile!O646)),ISNUMBER(FIND("2F",ScheduleCompile!O646)),ISNUMBER(FIND("3F",ScheduleCompile!O646)),ISNUMBER(FIND("6F",ScheduleCompile!O646)),ISNUMBER(FIND("7F",ScheduleCompile!O646)),ISNUMBER(FIND("9F",ScheduleCompile!O646)),ISNUMBER(FIND("4F",ScheduleCompile!O646))),VALUE(LEFT(ScheduleCompile!O646,FIND("F",ScheduleCompile!O646)-1)),ScheduleCompile!O646)))))),ISTEXT(ScheduleCompile!#REF!)),"ENDTABLE",IF(ISERROR(IF(ScheduleCompile!O646="Off",0,IF(ScheduleCompile!O646="On",1,IF(ISNUMBER(ScheduleCompile!O646),ScheduleCompile!O646/1,IF(ISTEXT(ScheduleCompile!O646),IF(OR(ISNUMBER(FIND("5F",ScheduleCompile!O646)),ISNUMBER(FIND("0F",ScheduleCompile!O646)),ISNUMBER(FIND("8F",ScheduleCompile!O646)),ISNUMBER(FIND("1F",ScheduleCompile!O646)),ISNUMBER(FIND("2F",ScheduleCompile!O646)),ISNUMBER(FIND("3F",ScheduleCompile!O646)),ISNUMBER(FIND("6F",ScheduleCompile!O646)),ISNUMBER(FIND("7F",ScheduleCompile!O646)),ISNUMBER(FIND("9F",ScheduleCompile!O646)),ISNUMBER(FIND("4F",ScheduleCompile!O646))),VALUE(LEFT(ScheduleCompile!O646,FIND("F",ScheduleCompile!O646)-1)),ScheduleCompile!O646)))))),"",IF(ScheduleCompile!O646="Off",0,IF(ScheduleCompile!O646="On",1,IF(ISNUMBER(ScheduleCompile!O646),ScheduleCompile!O646/1,IF(ISTEXT(ScheduleCompile!O646),IF(OR(ISNUMBER(FIND("5F",ScheduleCompile!O646)),ISNUMBER(FIND("0F",ScheduleCompile!O646)),ISNUMBER(FIND("8F",ScheduleCompile!O646)),ISNUMBER(FIND("1F",ScheduleCompile!O646)),ISNUMBER(FIND("2F",ScheduleCompile!O646)),ISNUMBER(FIND("3F",ScheduleCompile!O646)),ISNUMBER(FIND("6F",ScheduleCompile!O646)),ISNUMBER(FIND("7F",ScheduleCompile!O646)),ISNUMBER(FIND("9F",ScheduleCompile!O646)),ISNUMBER(FIND("4F",ScheduleCompile!O646))),VALUE(LEFT(ScheduleCompile!O646,FIND("F",ScheduleCompile!O646)-1)),ScheduleCompile!O646)))))))</f>
        <v>65</v>
      </c>
      <c r="U653" s="1">
        <f>IF(AND(ISERROR(IF(ScheduleCompile!P646="Off",0,IF(ScheduleCompile!P646="On",1,IF(ISNUMBER(ScheduleCompile!P646),ScheduleCompile!P646/1,IF(ISTEXT(ScheduleCompile!P646),IF(OR(ISNUMBER(FIND("5F",ScheduleCompile!P646)),ISNUMBER(FIND("0F",ScheduleCompile!P646)),ISNUMBER(FIND("8F",ScheduleCompile!P646)),ISNUMBER(FIND("1F",ScheduleCompile!P646)),ISNUMBER(FIND("2F",ScheduleCompile!P646)),ISNUMBER(FIND("3F",ScheduleCompile!P646)),ISNUMBER(FIND("6F",ScheduleCompile!P646)),ISNUMBER(FIND("7F",ScheduleCompile!P646)),ISNUMBER(FIND("9F",ScheduleCompile!P646)),ISNUMBER(FIND("4F",ScheduleCompile!P646))),VALUE(LEFT(ScheduleCompile!P646,FIND("F",ScheduleCompile!P646)-1)),ScheduleCompile!P646)))))),ISTEXT(ScheduleCompile!#REF!)),"ENDTABLE",IF(ISERROR(IF(ScheduleCompile!P646="Off",0,IF(ScheduleCompile!P646="On",1,IF(ISNUMBER(ScheduleCompile!P646),ScheduleCompile!P646/1,IF(ISTEXT(ScheduleCompile!P646),IF(OR(ISNUMBER(FIND("5F",ScheduleCompile!P646)),ISNUMBER(FIND("0F",ScheduleCompile!P646)),ISNUMBER(FIND("8F",ScheduleCompile!P646)),ISNUMBER(FIND("1F",ScheduleCompile!P646)),ISNUMBER(FIND("2F",ScheduleCompile!P646)),ISNUMBER(FIND("3F",ScheduleCompile!P646)),ISNUMBER(FIND("6F",ScheduleCompile!P646)),ISNUMBER(FIND("7F",ScheduleCompile!P646)),ISNUMBER(FIND("9F",ScheduleCompile!P646)),ISNUMBER(FIND("4F",ScheduleCompile!P646))),VALUE(LEFT(ScheduleCompile!P646,FIND("F",ScheduleCompile!P646)-1)),ScheduleCompile!P646)))))),"",IF(ScheduleCompile!P646="Off",0,IF(ScheduleCompile!P646="On",1,IF(ISNUMBER(ScheduleCompile!P646),ScheduleCompile!P646/1,IF(ISTEXT(ScheduleCompile!P646),IF(OR(ISNUMBER(FIND("5F",ScheduleCompile!P646)),ISNUMBER(FIND("0F",ScheduleCompile!P646)),ISNUMBER(FIND("8F",ScheduleCompile!P646)),ISNUMBER(FIND("1F",ScheduleCompile!P646)),ISNUMBER(FIND("2F",ScheduleCompile!P646)),ISNUMBER(FIND("3F",ScheduleCompile!P646)),ISNUMBER(FIND("6F",ScheduleCompile!P646)),ISNUMBER(FIND("7F",ScheduleCompile!P646)),ISNUMBER(FIND("9F",ScheduleCompile!P646)),ISNUMBER(FIND("4F",ScheduleCompile!P646))),VALUE(LEFT(ScheduleCompile!P646,FIND("F",ScheduleCompile!P646)-1)),ScheduleCompile!P646)))))))</f>
        <v>65</v>
      </c>
      <c r="V653" s="1">
        <f>IF(AND(ISERROR(IF(ScheduleCompile!Q646="Off",0,IF(ScheduleCompile!Q646="On",1,IF(ISNUMBER(ScheduleCompile!Q646),ScheduleCompile!Q646/1,IF(ISTEXT(ScheduleCompile!Q646),IF(OR(ISNUMBER(FIND("5F",ScheduleCompile!Q646)),ISNUMBER(FIND("0F",ScheduleCompile!Q646)),ISNUMBER(FIND("8F",ScheduleCompile!Q646)),ISNUMBER(FIND("1F",ScheduleCompile!Q646)),ISNUMBER(FIND("2F",ScheduleCompile!Q646)),ISNUMBER(FIND("3F",ScheduleCompile!Q646)),ISNUMBER(FIND("6F",ScheduleCompile!Q646)),ISNUMBER(FIND("7F",ScheduleCompile!Q646)),ISNUMBER(FIND("9F",ScheduleCompile!Q646)),ISNUMBER(FIND("4F",ScheduleCompile!Q646))),VALUE(LEFT(ScheduleCompile!Q646,FIND("F",ScheduleCompile!Q646)-1)),ScheduleCompile!Q646)))))),ISTEXT(ScheduleCompile!#REF!)),"ENDTABLE",IF(ISERROR(IF(ScheduleCompile!Q646="Off",0,IF(ScheduleCompile!Q646="On",1,IF(ISNUMBER(ScheduleCompile!Q646),ScheduleCompile!Q646/1,IF(ISTEXT(ScheduleCompile!Q646),IF(OR(ISNUMBER(FIND("5F",ScheduleCompile!Q646)),ISNUMBER(FIND("0F",ScheduleCompile!Q646)),ISNUMBER(FIND("8F",ScheduleCompile!Q646)),ISNUMBER(FIND("1F",ScheduleCompile!Q646)),ISNUMBER(FIND("2F",ScheduleCompile!Q646)),ISNUMBER(FIND("3F",ScheduleCompile!Q646)),ISNUMBER(FIND("6F",ScheduleCompile!Q646)),ISNUMBER(FIND("7F",ScheduleCompile!Q646)),ISNUMBER(FIND("9F",ScheduleCompile!Q646)),ISNUMBER(FIND("4F",ScheduleCompile!Q646))),VALUE(LEFT(ScheduleCompile!Q646,FIND("F",ScheduleCompile!Q646)-1)),ScheduleCompile!Q646)))))),"",IF(ScheduleCompile!Q646="Off",0,IF(ScheduleCompile!Q646="On",1,IF(ISNUMBER(ScheduleCompile!Q646),ScheduleCompile!Q646/1,IF(ISTEXT(ScheduleCompile!Q646),IF(OR(ISNUMBER(FIND("5F",ScheduleCompile!Q646)),ISNUMBER(FIND("0F",ScheduleCompile!Q646)),ISNUMBER(FIND("8F",ScheduleCompile!Q646)),ISNUMBER(FIND("1F",ScheduleCompile!Q646)),ISNUMBER(FIND("2F",ScheduleCompile!Q646)),ISNUMBER(FIND("3F",ScheduleCompile!Q646)),ISNUMBER(FIND("6F",ScheduleCompile!Q646)),ISNUMBER(FIND("7F",ScheduleCompile!Q646)),ISNUMBER(FIND("9F",ScheduleCompile!Q646)),ISNUMBER(FIND("4F",ScheduleCompile!Q646))),VALUE(LEFT(ScheduleCompile!Q646,FIND("F",ScheduleCompile!Q646)-1)),ScheduleCompile!Q646)))))))</f>
        <v>65</v>
      </c>
      <c r="W653" s="1">
        <f>IF(AND(ISERROR(IF(ScheduleCompile!R646="Off",0,IF(ScheduleCompile!R646="On",1,IF(ISNUMBER(ScheduleCompile!R646),ScheduleCompile!R646/1,IF(ISTEXT(ScheduleCompile!R646),IF(OR(ISNUMBER(FIND("5F",ScheduleCompile!R646)),ISNUMBER(FIND("0F",ScheduleCompile!R646)),ISNUMBER(FIND("8F",ScheduleCompile!R646)),ISNUMBER(FIND("1F",ScheduleCompile!R646)),ISNUMBER(FIND("2F",ScheduleCompile!R646)),ISNUMBER(FIND("3F",ScheduleCompile!R646)),ISNUMBER(FIND("6F",ScheduleCompile!R646)),ISNUMBER(FIND("7F",ScheduleCompile!R646)),ISNUMBER(FIND("9F",ScheduleCompile!R646)),ISNUMBER(FIND("4F",ScheduleCompile!R646))),VALUE(LEFT(ScheduleCompile!R646,FIND("F",ScheduleCompile!R646)-1)),ScheduleCompile!R646)))))),ISTEXT(ScheduleCompile!#REF!)),"ENDTABLE",IF(ISERROR(IF(ScheduleCompile!R646="Off",0,IF(ScheduleCompile!R646="On",1,IF(ISNUMBER(ScheduleCompile!R646),ScheduleCompile!R646/1,IF(ISTEXT(ScheduleCompile!R646),IF(OR(ISNUMBER(FIND("5F",ScheduleCompile!R646)),ISNUMBER(FIND("0F",ScheduleCompile!R646)),ISNUMBER(FIND("8F",ScheduleCompile!R646)),ISNUMBER(FIND("1F",ScheduleCompile!R646)),ISNUMBER(FIND("2F",ScheduleCompile!R646)),ISNUMBER(FIND("3F",ScheduleCompile!R646)),ISNUMBER(FIND("6F",ScheduleCompile!R646)),ISNUMBER(FIND("7F",ScheduleCompile!R646)),ISNUMBER(FIND("9F",ScheduleCompile!R646)),ISNUMBER(FIND("4F",ScheduleCompile!R646))),VALUE(LEFT(ScheduleCompile!R646,FIND("F",ScheduleCompile!R646)-1)),ScheduleCompile!R646)))))),"",IF(ScheduleCompile!R646="Off",0,IF(ScheduleCompile!R646="On",1,IF(ISNUMBER(ScheduleCompile!R646),ScheduleCompile!R646/1,IF(ISTEXT(ScheduleCompile!R646),IF(OR(ISNUMBER(FIND("5F",ScheduleCompile!R646)),ISNUMBER(FIND("0F",ScheduleCompile!R646)),ISNUMBER(FIND("8F",ScheduleCompile!R646)),ISNUMBER(FIND("1F",ScheduleCompile!R646)),ISNUMBER(FIND("2F",ScheduleCompile!R646)),ISNUMBER(FIND("3F",ScheduleCompile!R646)),ISNUMBER(FIND("6F",ScheduleCompile!R646)),ISNUMBER(FIND("7F",ScheduleCompile!R646)),ISNUMBER(FIND("9F",ScheduleCompile!R646)),ISNUMBER(FIND("4F",ScheduleCompile!R646))),VALUE(LEFT(ScheduleCompile!R646,FIND("F",ScheduleCompile!R646)-1)),ScheduleCompile!R646)))))))</f>
        <v>65</v>
      </c>
      <c r="X653" s="1">
        <f>IF(AND(ISERROR(IF(ScheduleCompile!S646="Off",0,IF(ScheduleCompile!S646="On",1,IF(ISNUMBER(ScheduleCompile!S646),ScheduleCompile!S646/1,IF(ISTEXT(ScheduleCompile!S646),IF(OR(ISNUMBER(FIND("5F",ScheduleCompile!S646)),ISNUMBER(FIND("0F",ScheduleCompile!S646)),ISNUMBER(FIND("8F",ScheduleCompile!S646)),ISNUMBER(FIND("1F",ScheduleCompile!S646)),ISNUMBER(FIND("2F",ScheduleCompile!S646)),ISNUMBER(FIND("3F",ScheduleCompile!S646)),ISNUMBER(FIND("6F",ScheduleCompile!S646)),ISNUMBER(FIND("7F",ScheduleCompile!S646)),ISNUMBER(FIND("9F",ScheduleCompile!S646)),ISNUMBER(FIND("4F",ScheduleCompile!S646))),VALUE(LEFT(ScheduleCompile!S646,FIND("F",ScheduleCompile!S646)-1)),ScheduleCompile!S646)))))),ISTEXT(ScheduleCompile!#REF!)),"ENDTABLE",IF(ISERROR(IF(ScheduleCompile!S646="Off",0,IF(ScheduleCompile!S646="On",1,IF(ISNUMBER(ScheduleCompile!S646),ScheduleCompile!S646/1,IF(ISTEXT(ScheduleCompile!S646),IF(OR(ISNUMBER(FIND("5F",ScheduleCompile!S646)),ISNUMBER(FIND("0F",ScheduleCompile!S646)),ISNUMBER(FIND("8F",ScheduleCompile!S646)),ISNUMBER(FIND("1F",ScheduleCompile!S646)),ISNUMBER(FIND("2F",ScheduleCompile!S646)),ISNUMBER(FIND("3F",ScheduleCompile!S646)),ISNUMBER(FIND("6F",ScheduleCompile!S646)),ISNUMBER(FIND("7F",ScheduleCompile!S646)),ISNUMBER(FIND("9F",ScheduleCompile!S646)),ISNUMBER(FIND("4F",ScheduleCompile!S646))),VALUE(LEFT(ScheduleCompile!S646,FIND("F",ScheduleCompile!S646)-1)),ScheduleCompile!S646)))))),"",IF(ScheduleCompile!S646="Off",0,IF(ScheduleCompile!S646="On",1,IF(ISNUMBER(ScheduleCompile!S646),ScheduleCompile!S646/1,IF(ISTEXT(ScheduleCompile!S646),IF(OR(ISNUMBER(FIND("5F",ScheduleCompile!S646)),ISNUMBER(FIND("0F",ScheduleCompile!S646)),ISNUMBER(FIND("8F",ScheduleCompile!S646)),ISNUMBER(FIND("1F",ScheduleCompile!S646)),ISNUMBER(FIND("2F",ScheduleCompile!S646)),ISNUMBER(FIND("3F",ScheduleCompile!S646)),ISNUMBER(FIND("6F",ScheduleCompile!S646)),ISNUMBER(FIND("7F",ScheduleCompile!S646)),ISNUMBER(FIND("9F",ScheduleCompile!S646)),ISNUMBER(FIND("4F",ScheduleCompile!S646))),VALUE(LEFT(ScheduleCompile!S646,FIND("F",ScheduleCompile!S646)-1)),ScheduleCompile!S646)))))))</f>
        <v>65</v>
      </c>
      <c r="Y653" s="1">
        <f>IF(AND(ISERROR(IF(ScheduleCompile!T646="Off",0,IF(ScheduleCompile!T646="On",1,IF(ISNUMBER(ScheduleCompile!T646),ScheduleCompile!T646/1,IF(ISTEXT(ScheduleCompile!T646),IF(OR(ISNUMBER(FIND("5F",ScheduleCompile!T646)),ISNUMBER(FIND("0F",ScheduleCompile!T646)),ISNUMBER(FIND("8F",ScheduleCompile!T646)),ISNUMBER(FIND("1F",ScheduleCompile!T646)),ISNUMBER(FIND("2F",ScheduleCompile!T646)),ISNUMBER(FIND("3F",ScheduleCompile!T646)),ISNUMBER(FIND("6F",ScheduleCompile!T646)),ISNUMBER(FIND("7F",ScheduleCompile!T646)),ISNUMBER(FIND("9F",ScheduleCompile!T646)),ISNUMBER(FIND("4F",ScheduleCompile!T646))),VALUE(LEFT(ScheduleCompile!T646,FIND("F",ScheduleCompile!T646)-1)),ScheduleCompile!T646)))))),ISTEXT(ScheduleCompile!#REF!)),"ENDTABLE",IF(ISERROR(IF(ScheduleCompile!T646="Off",0,IF(ScheduleCompile!T646="On",1,IF(ISNUMBER(ScheduleCompile!T646),ScheduleCompile!T646/1,IF(ISTEXT(ScheduleCompile!T646),IF(OR(ISNUMBER(FIND("5F",ScheduleCompile!T646)),ISNUMBER(FIND("0F",ScheduleCompile!T646)),ISNUMBER(FIND("8F",ScheduleCompile!T646)),ISNUMBER(FIND("1F",ScheduleCompile!T646)),ISNUMBER(FIND("2F",ScheduleCompile!T646)),ISNUMBER(FIND("3F",ScheduleCompile!T646)),ISNUMBER(FIND("6F",ScheduleCompile!T646)),ISNUMBER(FIND("7F",ScheduleCompile!T646)),ISNUMBER(FIND("9F",ScheduleCompile!T646)),ISNUMBER(FIND("4F",ScheduleCompile!T646))),VALUE(LEFT(ScheduleCompile!T646,FIND("F",ScheduleCompile!T646)-1)),ScheduleCompile!T646)))))),"",IF(ScheduleCompile!T646="Off",0,IF(ScheduleCompile!T646="On",1,IF(ISNUMBER(ScheduleCompile!T646),ScheduleCompile!T646/1,IF(ISTEXT(ScheduleCompile!T646),IF(OR(ISNUMBER(FIND("5F",ScheduleCompile!T646)),ISNUMBER(FIND("0F",ScheduleCompile!T646)),ISNUMBER(FIND("8F",ScheduleCompile!T646)),ISNUMBER(FIND("1F",ScheduleCompile!T646)),ISNUMBER(FIND("2F",ScheduleCompile!T646)),ISNUMBER(FIND("3F",ScheduleCompile!T646)),ISNUMBER(FIND("6F",ScheduleCompile!T646)),ISNUMBER(FIND("7F",ScheduleCompile!T646)),ISNUMBER(FIND("9F",ScheduleCompile!T646)),ISNUMBER(FIND("4F",ScheduleCompile!T646))),VALUE(LEFT(ScheduleCompile!T646,FIND("F",ScheduleCompile!T646)-1)),ScheduleCompile!T646)))))))</f>
        <v>65</v>
      </c>
      <c r="Z653" s="1">
        <f>IF(AND(ISERROR(IF(ScheduleCompile!U646="Off",0,IF(ScheduleCompile!U646="On",1,IF(ISNUMBER(ScheduleCompile!U646),ScheduleCompile!U646/1,IF(ISTEXT(ScheduleCompile!U646),IF(OR(ISNUMBER(FIND("5F",ScheduleCompile!U646)),ISNUMBER(FIND("0F",ScheduleCompile!U646)),ISNUMBER(FIND("8F",ScheduleCompile!U646)),ISNUMBER(FIND("1F",ScheduleCompile!U646)),ISNUMBER(FIND("2F",ScheduleCompile!U646)),ISNUMBER(FIND("3F",ScheduleCompile!U646)),ISNUMBER(FIND("6F",ScheduleCompile!U646)),ISNUMBER(FIND("7F",ScheduleCompile!U646)),ISNUMBER(FIND("9F",ScheduleCompile!U646)),ISNUMBER(FIND("4F",ScheduleCompile!U646))),VALUE(LEFT(ScheduleCompile!U646,FIND("F",ScheduleCompile!U646)-1)),ScheduleCompile!U646)))))),ISTEXT(ScheduleCompile!#REF!)),"ENDTABLE",IF(ISERROR(IF(ScheduleCompile!U646="Off",0,IF(ScheduleCompile!U646="On",1,IF(ISNUMBER(ScheduleCompile!U646),ScheduleCompile!U646/1,IF(ISTEXT(ScheduleCompile!U646),IF(OR(ISNUMBER(FIND("5F",ScheduleCompile!U646)),ISNUMBER(FIND("0F",ScheduleCompile!U646)),ISNUMBER(FIND("8F",ScheduleCompile!U646)),ISNUMBER(FIND("1F",ScheduleCompile!U646)),ISNUMBER(FIND("2F",ScheduleCompile!U646)),ISNUMBER(FIND("3F",ScheduleCompile!U646)),ISNUMBER(FIND("6F",ScheduleCompile!U646)),ISNUMBER(FIND("7F",ScheduleCompile!U646)),ISNUMBER(FIND("9F",ScheduleCompile!U646)),ISNUMBER(FIND("4F",ScheduleCompile!U646))),VALUE(LEFT(ScheduleCompile!U646,FIND("F",ScheduleCompile!U646)-1)),ScheduleCompile!U646)))))),"",IF(ScheduleCompile!U646="Off",0,IF(ScheduleCompile!U646="On",1,IF(ISNUMBER(ScheduleCompile!U646),ScheduleCompile!U646/1,IF(ISTEXT(ScheduleCompile!U646),IF(OR(ISNUMBER(FIND("5F",ScheduleCompile!U646)),ISNUMBER(FIND("0F",ScheduleCompile!U646)),ISNUMBER(FIND("8F",ScheduleCompile!U646)),ISNUMBER(FIND("1F",ScheduleCompile!U646)),ISNUMBER(FIND("2F",ScheduleCompile!U646)),ISNUMBER(FIND("3F",ScheduleCompile!U646)),ISNUMBER(FIND("6F",ScheduleCompile!U646)),ISNUMBER(FIND("7F",ScheduleCompile!U646)),ISNUMBER(FIND("9F",ScheduleCompile!U646)),ISNUMBER(FIND("4F",ScheduleCompile!U646))),VALUE(LEFT(ScheduleCompile!U646,FIND("F",ScheduleCompile!U646)-1)),ScheduleCompile!U646)))))))</f>
        <v>65</v>
      </c>
      <c r="AA653" s="1">
        <f>IF(AND(ISERROR(IF(ScheduleCompile!V646="Off",0,IF(ScheduleCompile!V646="On",1,IF(ISNUMBER(ScheduleCompile!V646),ScheduleCompile!V646/1,IF(ISTEXT(ScheduleCompile!V646),IF(OR(ISNUMBER(FIND("5F",ScheduleCompile!V646)),ISNUMBER(FIND("0F",ScheduleCompile!V646)),ISNUMBER(FIND("8F",ScheduleCompile!V646)),ISNUMBER(FIND("1F",ScheduleCompile!V646)),ISNUMBER(FIND("2F",ScheduleCompile!V646)),ISNUMBER(FIND("3F",ScheduleCompile!V646)),ISNUMBER(FIND("6F",ScheduleCompile!V646)),ISNUMBER(FIND("7F",ScheduleCompile!V646)),ISNUMBER(FIND("9F",ScheduleCompile!V646)),ISNUMBER(FIND("4F",ScheduleCompile!V646))),VALUE(LEFT(ScheduleCompile!V646,FIND("F",ScheduleCompile!V646)-1)),ScheduleCompile!V646)))))),ISTEXT(ScheduleCompile!#REF!)),"ENDTABLE",IF(ISERROR(IF(ScheduleCompile!V646="Off",0,IF(ScheduleCompile!V646="On",1,IF(ISNUMBER(ScheduleCompile!V646),ScheduleCompile!V646/1,IF(ISTEXT(ScheduleCompile!V646),IF(OR(ISNUMBER(FIND("5F",ScheduleCompile!V646)),ISNUMBER(FIND("0F",ScheduleCompile!V646)),ISNUMBER(FIND("8F",ScheduleCompile!V646)),ISNUMBER(FIND("1F",ScheduleCompile!V646)),ISNUMBER(FIND("2F",ScheduleCompile!V646)),ISNUMBER(FIND("3F",ScheduleCompile!V646)),ISNUMBER(FIND("6F",ScheduleCompile!V646)),ISNUMBER(FIND("7F",ScheduleCompile!V646)),ISNUMBER(FIND("9F",ScheduleCompile!V646)),ISNUMBER(FIND("4F",ScheduleCompile!V646))),VALUE(LEFT(ScheduleCompile!V646,FIND("F",ScheduleCompile!V646)-1)),ScheduleCompile!V646)))))),"",IF(ScheduleCompile!V646="Off",0,IF(ScheduleCompile!V646="On",1,IF(ISNUMBER(ScheduleCompile!V646),ScheduleCompile!V646/1,IF(ISTEXT(ScheduleCompile!V646),IF(OR(ISNUMBER(FIND("5F",ScheduleCompile!V646)),ISNUMBER(FIND("0F",ScheduleCompile!V646)),ISNUMBER(FIND("8F",ScheduleCompile!V646)),ISNUMBER(FIND("1F",ScheduleCompile!V646)),ISNUMBER(FIND("2F",ScheduleCompile!V646)),ISNUMBER(FIND("3F",ScheduleCompile!V646)),ISNUMBER(FIND("6F",ScheduleCompile!V646)),ISNUMBER(FIND("7F",ScheduleCompile!V646)),ISNUMBER(FIND("9F",ScheduleCompile!V646)),ISNUMBER(FIND("4F",ScheduleCompile!V646))),VALUE(LEFT(ScheduleCompile!V646,FIND("F",ScheduleCompile!V646)-1)),ScheduleCompile!V646)))))))</f>
        <v>65</v>
      </c>
      <c r="AB653" s="1">
        <f>IF(AND(ISERROR(IF(ScheduleCompile!W646="Off",0,IF(ScheduleCompile!W646="On",1,IF(ISNUMBER(ScheduleCompile!W646),ScheduleCompile!W646/1,IF(ISTEXT(ScheduleCompile!W646),IF(OR(ISNUMBER(FIND("5F",ScheduleCompile!W646)),ISNUMBER(FIND("0F",ScheduleCompile!W646)),ISNUMBER(FIND("8F",ScheduleCompile!W646)),ISNUMBER(FIND("1F",ScheduleCompile!W646)),ISNUMBER(FIND("2F",ScheduleCompile!W646)),ISNUMBER(FIND("3F",ScheduleCompile!W646)),ISNUMBER(FIND("6F",ScheduleCompile!W646)),ISNUMBER(FIND("7F",ScheduleCompile!W646)),ISNUMBER(FIND("9F",ScheduleCompile!W646)),ISNUMBER(FIND("4F",ScheduleCompile!W646))),VALUE(LEFT(ScheduleCompile!W646,FIND("F",ScheduleCompile!W646)-1)),ScheduleCompile!W646)))))),ISTEXT(ScheduleCompile!#REF!)),"ENDTABLE",IF(ISERROR(IF(ScheduleCompile!W646="Off",0,IF(ScheduleCompile!W646="On",1,IF(ISNUMBER(ScheduleCompile!W646),ScheduleCompile!W646/1,IF(ISTEXT(ScheduleCompile!W646),IF(OR(ISNUMBER(FIND("5F",ScheduleCompile!W646)),ISNUMBER(FIND("0F",ScheduleCompile!W646)),ISNUMBER(FIND("8F",ScheduleCompile!W646)),ISNUMBER(FIND("1F",ScheduleCompile!W646)),ISNUMBER(FIND("2F",ScheduleCompile!W646)),ISNUMBER(FIND("3F",ScheduleCompile!W646)),ISNUMBER(FIND("6F",ScheduleCompile!W646)),ISNUMBER(FIND("7F",ScheduleCompile!W646)),ISNUMBER(FIND("9F",ScheduleCompile!W646)),ISNUMBER(FIND("4F",ScheduleCompile!W646))),VALUE(LEFT(ScheduleCompile!W646,FIND("F",ScheduleCompile!W646)-1)),ScheduleCompile!W646)))))),"",IF(ScheduleCompile!W646="Off",0,IF(ScheduleCompile!W646="On",1,IF(ISNUMBER(ScheduleCompile!W646),ScheduleCompile!W646/1,IF(ISTEXT(ScheduleCompile!W646),IF(OR(ISNUMBER(FIND("5F",ScheduleCompile!W646)),ISNUMBER(FIND("0F",ScheduleCompile!W646)),ISNUMBER(FIND("8F",ScheduleCompile!W646)),ISNUMBER(FIND("1F",ScheduleCompile!W646)),ISNUMBER(FIND("2F",ScheduleCompile!W646)),ISNUMBER(FIND("3F",ScheduleCompile!W646)),ISNUMBER(FIND("6F",ScheduleCompile!W646)),ISNUMBER(FIND("7F",ScheduleCompile!W646)),ISNUMBER(FIND("9F",ScheduleCompile!W646)),ISNUMBER(FIND("4F",ScheduleCompile!W646))),VALUE(LEFT(ScheduleCompile!W646,FIND("F",ScheduleCompile!W646)-1)),ScheduleCompile!W646)))))))</f>
        <v>65</v>
      </c>
      <c r="AC653" s="1">
        <f>IF(AND(ISERROR(IF(ScheduleCompile!X646="Off",0,IF(ScheduleCompile!X646="On",1,IF(ISNUMBER(ScheduleCompile!X646),ScheduleCompile!X646/1,IF(ISTEXT(ScheduleCompile!X646),IF(OR(ISNUMBER(FIND("5F",ScheduleCompile!X646)),ISNUMBER(FIND("0F",ScheduleCompile!X646)),ISNUMBER(FIND("8F",ScheduleCompile!X646)),ISNUMBER(FIND("1F",ScheduleCompile!X646)),ISNUMBER(FIND("2F",ScheduleCompile!X646)),ISNUMBER(FIND("3F",ScheduleCompile!X646)),ISNUMBER(FIND("6F",ScheduleCompile!X646)),ISNUMBER(FIND("7F",ScheduleCompile!X646)),ISNUMBER(FIND("9F",ScheduleCompile!X646)),ISNUMBER(FIND("4F",ScheduleCompile!X646))),VALUE(LEFT(ScheduleCompile!X646,FIND("F",ScheduleCompile!X646)-1)),ScheduleCompile!X646)))))),ISTEXT(ScheduleCompile!#REF!)),"ENDTABLE",IF(ISERROR(IF(ScheduleCompile!X646="Off",0,IF(ScheduleCompile!X646="On",1,IF(ISNUMBER(ScheduleCompile!X646),ScheduleCompile!X646/1,IF(ISTEXT(ScheduleCompile!X646),IF(OR(ISNUMBER(FIND("5F",ScheduleCompile!X646)),ISNUMBER(FIND("0F",ScheduleCompile!X646)),ISNUMBER(FIND("8F",ScheduleCompile!X646)),ISNUMBER(FIND("1F",ScheduleCompile!X646)),ISNUMBER(FIND("2F",ScheduleCompile!X646)),ISNUMBER(FIND("3F",ScheduleCompile!X646)),ISNUMBER(FIND("6F",ScheduleCompile!X646)),ISNUMBER(FIND("7F",ScheduleCompile!X646)),ISNUMBER(FIND("9F",ScheduleCompile!X646)),ISNUMBER(FIND("4F",ScheduleCompile!X646))),VALUE(LEFT(ScheduleCompile!X646,FIND("F",ScheduleCompile!X646)-1)),ScheduleCompile!X646)))))),"",IF(ScheduleCompile!X646="Off",0,IF(ScheduleCompile!X646="On",1,IF(ISNUMBER(ScheduleCompile!X646),ScheduleCompile!X646/1,IF(ISTEXT(ScheduleCompile!X646),IF(OR(ISNUMBER(FIND("5F",ScheduleCompile!X646)),ISNUMBER(FIND("0F",ScheduleCompile!X646)),ISNUMBER(FIND("8F",ScheduleCompile!X646)),ISNUMBER(FIND("1F",ScheduleCompile!X646)),ISNUMBER(FIND("2F",ScheduleCompile!X646)),ISNUMBER(FIND("3F",ScheduleCompile!X646)),ISNUMBER(FIND("6F",ScheduleCompile!X646)),ISNUMBER(FIND("7F",ScheduleCompile!X646)),ISNUMBER(FIND("9F",ScheduleCompile!X646)),ISNUMBER(FIND("4F",ScheduleCompile!X646))),VALUE(LEFT(ScheduleCompile!X646,FIND("F",ScheduleCompile!X646)-1)),ScheduleCompile!X646)))))))</f>
        <v>65</v>
      </c>
      <c r="AD653" s="1">
        <f>IF(AND(ISERROR(IF(ScheduleCompile!Y646="Off",0,IF(ScheduleCompile!Y646="On",1,IF(ISNUMBER(ScheduleCompile!Y646),ScheduleCompile!Y646/1,IF(ISTEXT(ScheduleCompile!Y646),IF(OR(ISNUMBER(FIND("5F",ScheduleCompile!Y646)),ISNUMBER(FIND("0F",ScheduleCompile!Y646)),ISNUMBER(FIND("8F",ScheduleCompile!Y646)),ISNUMBER(FIND("1F",ScheduleCompile!Y646)),ISNUMBER(FIND("2F",ScheduleCompile!Y646)),ISNUMBER(FIND("3F",ScheduleCompile!Y646)),ISNUMBER(FIND("6F",ScheduleCompile!Y646)),ISNUMBER(FIND("7F",ScheduleCompile!Y646)),ISNUMBER(FIND("9F",ScheduleCompile!Y646)),ISNUMBER(FIND("4F",ScheduleCompile!Y646))),VALUE(LEFT(ScheduleCompile!Y646,FIND("F",ScheduleCompile!Y646)-1)),ScheduleCompile!Y646)))))),ISTEXT(ScheduleCompile!#REF!)),"ENDTABLE",IF(ISERROR(IF(ScheduleCompile!Y646="Off",0,IF(ScheduleCompile!Y646="On",1,IF(ISNUMBER(ScheduleCompile!Y646),ScheduleCompile!Y646/1,IF(ISTEXT(ScheduleCompile!Y646),IF(OR(ISNUMBER(FIND("5F",ScheduleCompile!Y646)),ISNUMBER(FIND("0F",ScheduleCompile!Y646)),ISNUMBER(FIND("8F",ScheduleCompile!Y646)),ISNUMBER(FIND("1F",ScheduleCompile!Y646)),ISNUMBER(FIND("2F",ScheduleCompile!Y646)),ISNUMBER(FIND("3F",ScheduleCompile!Y646)),ISNUMBER(FIND("6F",ScheduleCompile!Y646)),ISNUMBER(FIND("7F",ScheduleCompile!Y646)),ISNUMBER(FIND("9F",ScheduleCompile!Y646)),ISNUMBER(FIND("4F",ScheduleCompile!Y646))),VALUE(LEFT(ScheduleCompile!Y646,FIND("F",ScheduleCompile!Y646)-1)),ScheduleCompile!Y646)))))),"",IF(ScheduleCompile!Y646="Off",0,IF(ScheduleCompile!Y646="On",1,IF(ISNUMBER(ScheduleCompile!Y646),ScheduleCompile!Y646/1,IF(ISTEXT(ScheduleCompile!Y646),IF(OR(ISNUMBER(FIND("5F",ScheduleCompile!Y646)),ISNUMBER(FIND("0F",ScheduleCompile!Y646)),ISNUMBER(FIND("8F",ScheduleCompile!Y646)),ISNUMBER(FIND("1F",ScheduleCompile!Y646)),ISNUMBER(FIND("2F",ScheduleCompile!Y646)),ISNUMBER(FIND("3F",ScheduleCompile!Y646)),ISNUMBER(FIND("6F",ScheduleCompile!Y646)),ISNUMBER(FIND("7F",ScheduleCompile!Y646)),ISNUMBER(FIND("9F",ScheduleCompile!Y646)),ISNUMBER(FIND("4F",ScheduleCompile!Y646))),VALUE(LEFT(ScheduleCompile!Y646,FIND("F",ScheduleCompile!Y646)-1)),ScheduleCompile!Y646)))))))</f>
        <v>65</v>
      </c>
    </row>
    <row r="654" spans="1:30" x14ac:dyDescent="0.25">
      <c r="A654" t="str">
        <f t="shared" si="43"/>
        <v>SchDay "WaterMainCZ10Oct"  Type = "Temperature" Hr = (64.4, 64.4, 64.4, 64.4, 64.4, 64.4, 64.4, 64.4, 64.4, 64.4, 64.4, 64.4, 64.4, 64.4, 64.4, 64.4, 64.4, 64.4, 64.4, 64.4, 64.4, 64.4, 64.4, 64.4) ..</v>
      </c>
      <c r="B654" s="1" t="s">
        <v>623</v>
      </c>
      <c r="C654" t="str">
        <f t="shared" si="44"/>
        <v xml:space="preserve">SchDay "WaterMainCZ10Oct"  Type = "Temperature" Hr = </v>
      </c>
      <c r="D654" t="str">
        <f t="shared" si="45"/>
        <v>(64.4, 64.4, 64.4, 64.4, 64.4, 64.4, 64.4, 64.4, 64.4, 64.4, 64.4, 64.4, 64.4, 64.4, 64.4, 64.4, 64.4, 64.4, 64.4, 64.4, 64.4, 64.4, 64.4, 64.4) ..</v>
      </c>
      <c r="E654" s="30" t="str">
        <f>ScheduleCompile!A647</f>
        <v>WaterMainCZ10Oct</v>
      </c>
      <c r="F654" t="str">
        <f t="shared" si="46"/>
        <v>Temperature</v>
      </c>
      <c r="G654" s="1">
        <f>IF(AND(ISERROR(IF(ScheduleCompile!B647="Off",0,IF(ScheduleCompile!B647="On",1,IF(ISNUMBER(ScheduleCompile!B647),ScheduleCompile!B647/1,IF(ISTEXT(ScheduleCompile!B647),IF(OR(ISNUMBER(FIND("5F",ScheduleCompile!B647)),ISNUMBER(FIND("0F",ScheduleCompile!B647)),ISNUMBER(FIND("8F",ScheduleCompile!B647)),ISNUMBER(FIND("1F",ScheduleCompile!B647)),ISNUMBER(FIND("2F",ScheduleCompile!B647)),ISNUMBER(FIND("3F",ScheduleCompile!B647)),ISNUMBER(FIND("6F",ScheduleCompile!B647)),ISNUMBER(FIND("7F",ScheduleCompile!B647)),ISNUMBER(FIND("9F",ScheduleCompile!B647)),ISNUMBER(FIND("4F",ScheduleCompile!B647))),VALUE(LEFT(ScheduleCompile!B647,FIND("F",ScheduleCompile!B647)-1)),ScheduleCompile!B647)))))),ISTEXT(ScheduleCompile!#REF!)),"ENDTABLE",IF(ISERROR(IF(ScheduleCompile!B647="Off",0,IF(ScheduleCompile!B647="On",1,IF(ISNUMBER(ScheduleCompile!B647),ScheduleCompile!B647/1,IF(ISTEXT(ScheduleCompile!B647),IF(OR(ISNUMBER(FIND("5F",ScheduleCompile!B647)),ISNUMBER(FIND("0F",ScheduleCompile!B647)),ISNUMBER(FIND("8F",ScheduleCompile!B647)),ISNUMBER(FIND("1F",ScheduleCompile!B647)),ISNUMBER(FIND("2F",ScheduleCompile!B647)),ISNUMBER(FIND("3F",ScheduleCompile!B647)),ISNUMBER(FIND("6F",ScheduleCompile!B647)),ISNUMBER(FIND("7F",ScheduleCompile!B647)),ISNUMBER(FIND("9F",ScheduleCompile!B647)),ISNUMBER(FIND("4F",ScheduleCompile!B647))),VALUE(LEFT(ScheduleCompile!B647,FIND("F",ScheduleCompile!B647)-1)),ScheduleCompile!B647)))))),"",IF(ScheduleCompile!B647="Off",0,IF(ScheduleCompile!B647="On",1,IF(ISNUMBER(ScheduleCompile!B647),ScheduleCompile!B647/1,IF(ISTEXT(ScheduleCompile!B647),IF(OR(ISNUMBER(FIND("5F",ScheduleCompile!B647)),ISNUMBER(FIND("0F",ScheduleCompile!B647)),ISNUMBER(FIND("8F",ScheduleCompile!B647)),ISNUMBER(FIND("1F",ScheduleCompile!B647)),ISNUMBER(FIND("2F",ScheduleCompile!B647)),ISNUMBER(FIND("3F",ScheduleCompile!B647)),ISNUMBER(FIND("6F",ScheduleCompile!B647)),ISNUMBER(FIND("7F",ScheduleCompile!B647)),ISNUMBER(FIND("9F",ScheduleCompile!B647)),ISNUMBER(FIND("4F",ScheduleCompile!B647))),VALUE(LEFT(ScheduleCompile!B647,FIND("F",ScheduleCompile!B647)-1)),ScheduleCompile!B647)))))))</f>
        <v>64.400000000000006</v>
      </c>
      <c r="H654" s="1">
        <f>IF(AND(ISERROR(IF(ScheduleCompile!C647="Off",0,IF(ScheduleCompile!C647="On",1,IF(ISNUMBER(ScheduleCompile!C647),ScheduleCompile!C647/1,IF(ISTEXT(ScheduleCompile!C647),IF(OR(ISNUMBER(FIND("5F",ScheduleCompile!C647)),ISNUMBER(FIND("0F",ScheduleCompile!C647)),ISNUMBER(FIND("8F",ScheduleCompile!C647)),ISNUMBER(FIND("1F",ScheduleCompile!C647)),ISNUMBER(FIND("2F",ScheduleCompile!C647)),ISNUMBER(FIND("3F",ScheduleCompile!C647)),ISNUMBER(FIND("6F",ScheduleCompile!C647)),ISNUMBER(FIND("7F",ScheduleCompile!C647)),ISNUMBER(FIND("9F",ScheduleCompile!C647)),ISNUMBER(FIND("4F",ScheduleCompile!C647))),VALUE(LEFT(ScheduleCompile!C647,FIND("F",ScheduleCompile!C647)-1)),ScheduleCompile!C647)))))),ISTEXT(ScheduleCompile!#REF!)),"ENDTABLE",IF(ISERROR(IF(ScheduleCompile!C647="Off",0,IF(ScheduleCompile!C647="On",1,IF(ISNUMBER(ScheduleCompile!C647),ScheduleCompile!C647/1,IF(ISTEXT(ScheduleCompile!C647),IF(OR(ISNUMBER(FIND("5F",ScheduleCompile!C647)),ISNUMBER(FIND("0F",ScheduleCompile!C647)),ISNUMBER(FIND("8F",ScheduleCompile!C647)),ISNUMBER(FIND("1F",ScheduleCompile!C647)),ISNUMBER(FIND("2F",ScheduleCompile!C647)),ISNUMBER(FIND("3F",ScheduleCompile!C647)),ISNUMBER(FIND("6F",ScheduleCompile!C647)),ISNUMBER(FIND("7F",ScheduleCompile!C647)),ISNUMBER(FIND("9F",ScheduleCompile!C647)),ISNUMBER(FIND("4F",ScheduleCompile!C647))),VALUE(LEFT(ScheduleCompile!C647,FIND("F",ScheduleCompile!C647)-1)),ScheduleCompile!C647)))))),"",IF(ScheduleCompile!C647="Off",0,IF(ScheduleCompile!C647="On",1,IF(ISNUMBER(ScheduleCompile!C647),ScheduleCompile!C647/1,IF(ISTEXT(ScheduleCompile!C647),IF(OR(ISNUMBER(FIND("5F",ScheduleCompile!C647)),ISNUMBER(FIND("0F",ScheduleCompile!C647)),ISNUMBER(FIND("8F",ScheduleCompile!C647)),ISNUMBER(FIND("1F",ScheduleCompile!C647)),ISNUMBER(FIND("2F",ScheduleCompile!C647)),ISNUMBER(FIND("3F",ScheduleCompile!C647)),ISNUMBER(FIND("6F",ScheduleCompile!C647)),ISNUMBER(FIND("7F",ScheduleCompile!C647)),ISNUMBER(FIND("9F",ScheduleCompile!C647)),ISNUMBER(FIND("4F",ScheduleCompile!C647))),VALUE(LEFT(ScheduleCompile!C647,FIND("F",ScheduleCompile!C647)-1)),ScheduleCompile!C647)))))))</f>
        <v>64.400000000000006</v>
      </c>
      <c r="I654" s="1">
        <f>IF(AND(ISERROR(IF(ScheduleCompile!D647="Off",0,IF(ScheduleCompile!D647="On",1,IF(ISNUMBER(ScheduleCompile!D647),ScheduleCompile!D647/1,IF(ISTEXT(ScheduleCompile!D647),IF(OR(ISNUMBER(FIND("5F",ScheduleCompile!D647)),ISNUMBER(FIND("0F",ScheduleCompile!D647)),ISNUMBER(FIND("8F",ScheduleCompile!D647)),ISNUMBER(FIND("1F",ScheduleCompile!D647)),ISNUMBER(FIND("2F",ScheduleCompile!D647)),ISNUMBER(FIND("3F",ScheduleCompile!D647)),ISNUMBER(FIND("6F",ScheduleCompile!D647)),ISNUMBER(FIND("7F",ScheduleCompile!D647)),ISNUMBER(FIND("9F",ScheduleCompile!D647)),ISNUMBER(FIND("4F",ScheduleCompile!D647))),VALUE(LEFT(ScheduleCompile!D647,FIND("F",ScheduleCompile!D647)-1)),ScheduleCompile!D647)))))),ISTEXT(ScheduleCompile!#REF!)),"ENDTABLE",IF(ISERROR(IF(ScheduleCompile!D647="Off",0,IF(ScheduleCompile!D647="On",1,IF(ISNUMBER(ScheduleCompile!D647),ScheduleCompile!D647/1,IF(ISTEXT(ScheduleCompile!D647),IF(OR(ISNUMBER(FIND("5F",ScheduleCompile!D647)),ISNUMBER(FIND("0F",ScheduleCompile!D647)),ISNUMBER(FIND("8F",ScheduleCompile!D647)),ISNUMBER(FIND("1F",ScheduleCompile!D647)),ISNUMBER(FIND("2F",ScheduleCompile!D647)),ISNUMBER(FIND("3F",ScheduleCompile!D647)),ISNUMBER(FIND("6F",ScheduleCompile!D647)),ISNUMBER(FIND("7F",ScheduleCompile!D647)),ISNUMBER(FIND("9F",ScheduleCompile!D647)),ISNUMBER(FIND("4F",ScheduleCompile!D647))),VALUE(LEFT(ScheduleCompile!D647,FIND("F",ScheduleCompile!D647)-1)),ScheduleCompile!D647)))))),"",IF(ScheduleCompile!D647="Off",0,IF(ScheduleCompile!D647="On",1,IF(ISNUMBER(ScheduleCompile!D647),ScheduleCompile!D647/1,IF(ISTEXT(ScheduleCompile!D647),IF(OR(ISNUMBER(FIND("5F",ScheduleCompile!D647)),ISNUMBER(FIND("0F",ScheduleCompile!D647)),ISNUMBER(FIND("8F",ScheduleCompile!D647)),ISNUMBER(FIND("1F",ScheduleCompile!D647)),ISNUMBER(FIND("2F",ScheduleCompile!D647)),ISNUMBER(FIND("3F",ScheduleCompile!D647)),ISNUMBER(FIND("6F",ScheduleCompile!D647)),ISNUMBER(FIND("7F",ScheduleCompile!D647)),ISNUMBER(FIND("9F",ScheduleCompile!D647)),ISNUMBER(FIND("4F",ScheduleCompile!D647))),VALUE(LEFT(ScheduleCompile!D647,FIND("F",ScheduleCompile!D647)-1)),ScheduleCompile!D647)))))))</f>
        <v>64.400000000000006</v>
      </c>
      <c r="J654" s="1">
        <f>IF(AND(ISERROR(IF(ScheduleCompile!E647="Off",0,IF(ScheduleCompile!E647="On",1,IF(ISNUMBER(ScheduleCompile!E647),ScheduleCompile!E647/1,IF(ISTEXT(ScheduleCompile!E647),IF(OR(ISNUMBER(FIND("5F",ScheduleCompile!E647)),ISNUMBER(FIND("0F",ScheduleCompile!E647)),ISNUMBER(FIND("8F",ScheduleCompile!E647)),ISNUMBER(FIND("1F",ScheduleCompile!E647)),ISNUMBER(FIND("2F",ScheduleCompile!E647)),ISNUMBER(FIND("3F",ScheduleCompile!E647)),ISNUMBER(FIND("6F",ScheduleCompile!E647)),ISNUMBER(FIND("7F",ScheduleCompile!E647)),ISNUMBER(FIND("9F",ScheduleCompile!E647)),ISNUMBER(FIND("4F",ScheduleCompile!E647))),VALUE(LEFT(ScheduleCompile!E647,FIND("F",ScheduleCompile!E647)-1)),ScheduleCompile!E647)))))),ISTEXT(ScheduleCompile!#REF!)),"ENDTABLE",IF(ISERROR(IF(ScheduleCompile!E647="Off",0,IF(ScheduleCompile!E647="On",1,IF(ISNUMBER(ScheduleCompile!E647),ScheduleCompile!E647/1,IF(ISTEXT(ScheduleCompile!E647),IF(OR(ISNUMBER(FIND("5F",ScheduleCompile!E647)),ISNUMBER(FIND("0F",ScheduleCompile!E647)),ISNUMBER(FIND("8F",ScheduleCompile!E647)),ISNUMBER(FIND("1F",ScheduleCompile!E647)),ISNUMBER(FIND("2F",ScheduleCompile!E647)),ISNUMBER(FIND("3F",ScheduleCompile!E647)),ISNUMBER(FIND("6F",ScheduleCompile!E647)),ISNUMBER(FIND("7F",ScheduleCompile!E647)),ISNUMBER(FIND("9F",ScheduleCompile!E647)),ISNUMBER(FIND("4F",ScheduleCompile!E647))),VALUE(LEFT(ScheduleCompile!E647,FIND("F",ScheduleCompile!E647)-1)),ScheduleCompile!E647)))))),"",IF(ScheduleCompile!E647="Off",0,IF(ScheduleCompile!E647="On",1,IF(ISNUMBER(ScheduleCompile!E647),ScheduleCompile!E647/1,IF(ISTEXT(ScheduleCompile!E647),IF(OR(ISNUMBER(FIND("5F",ScheduleCompile!E647)),ISNUMBER(FIND("0F",ScheduleCompile!E647)),ISNUMBER(FIND("8F",ScheduleCompile!E647)),ISNUMBER(FIND("1F",ScheduleCompile!E647)),ISNUMBER(FIND("2F",ScheduleCompile!E647)),ISNUMBER(FIND("3F",ScheduleCompile!E647)),ISNUMBER(FIND("6F",ScheduleCompile!E647)),ISNUMBER(FIND("7F",ScheduleCompile!E647)),ISNUMBER(FIND("9F",ScheduleCompile!E647)),ISNUMBER(FIND("4F",ScheduleCompile!E647))),VALUE(LEFT(ScheduleCompile!E647,FIND("F",ScheduleCompile!E647)-1)),ScheduleCompile!E647)))))))</f>
        <v>64.400000000000006</v>
      </c>
      <c r="K654" s="1">
        <f>IF(AND(ISERROR(IF(ScheduleCompile!F647="Off",0,IF(ScheduleCompile!F647="On",1,IF(ISNUMBER(ScheduleCompile!F647),ScheduleCompile!F647/1,IF(ISTEXT(ScheduleCompile!F647),IF(OR(ISNUMBER(FIND("5F",ScheduleCompile!F647)),ISNUMBER(FIND("0F",ScheduleCompile!F647)),ISNUMBER(FIND("8F",ScheduleCompile!F647)),ISNUMBER(FIND("1F",ScheduleCompile!F647)),ISNUMBER(FIND("2F",ScheduleCompile!F647)),ISNUMBER(FIND("3F",ScheduleCompile!F647)),ISNUMBER(FIND("6F",ScheduleCompile!F647)),ISNUMBER(FIND("7F",ScheduleCompile!F647)),ISNUMBER(FIND("9F",ScheduleCompile!F647)),ISNUMBER(FIND("4F",ScheduleCompile!F647))),VALUE(LEFT(ScheduleCompile!F647,FIND("F",ScheduleCompile!F647)-1)),ScheduleCompile!F647)))))),ISTEXT(ScheduleCompile!#REF!)),"ENDTABLE",IF(ISERROR(IF(ScheduleCompile!F647="Off",0,IF(ScheduleCompile!F647="On",1,IF(ISNUMBER(ScheduleCompile!F647),ScheduleCompile!F647/1,IF(ISTEXT(ScheduleCompile!F647),IF(OR(ISNUMBER(FIND("5F",ScheduleCompile!F647)),ISNUMBER(FIND("0F",ScheduleCompile!F647)),ISNUMBER(FIND("8F",ScheduleCompile!F647)),ISNUMBER(FIND("1F",ScheduleCompile!F647)),ISNUMBER(FIND("2F",ScheduleCompile!F647)),ISNUMBER(FIND("3F",ScheduleCompile!F647)),ISNUMBER(FIND("6F",ScheduleCompile!F647)),ISNUMBER(FIND("7F",ScheduleCompile!F647)),ISNUMBER(FIND("9F",ScheduleCompile!F647)),ISNUMBER(FIND("4F",ScheduleCompile!F647))),VALUE(LEFT(ScheduleCompile!F647,FIND("F",ScheduleCompile!F647)-1)),ScheduleCompile!F647)))))),"",IF(ScheduleCompile!F647="Off",0,IF(ScheduleCompile!F647="On",1,IF(ISNUMBER(ScheduleCompile!F647),ScheduleCompile!F647/1,IF(ISTEXT(ScheduleCompile!F647),IF(OR(ISNUMBER(FIND("5F",ScheduleCompile!F647)),ISNUMBER(FIND("0F",ScheduleCompile!F647)),ISNUMBER(FIND("8F",ScheduleCompile!F647)),ISNUMBER(FIND("1F",ScheduleCompile!F647)),ISNUMBER(FIND("2F",ScheduleCompile!F647)),ISNUMBER(FIND("3F",ScheduleCompile!F647)),ISNUMBER(FIND("6F",ScheduleCompile!F647)),ISNUMBER(FIND("7F",ScheduleCompile!F647)),ISNUMBER(FIND("9F",ScheduleCompile!F647)),ISNUMBER(FIND("4F",ScheduleCompile!F647))),VALUE(LEFT(ScheduleCompile!F647,FIND("F",ScheduleCompile!F647)-1)),ScheduleCompile!F647)))))))</f>
        <v>64.400000000000006</v>
      </c>
      <c r="L654" s="1">
        <f>IF(AND(ISERROR(IF(ScheduleCompile!G647="Off",0,IF(ScheduleCompile!G647="On",1,IF(ISNUMBER(ScheduleCompile!G647),ScheduleCompile!G647/1,IF(ISTEXT(ScheduleCompile!G647),IF(OR(ISNUMBER(FIND("5F",ScheduleCompile!G647)),ISNUMBER(FIND("0F",ScheduleCompile!G647)),ISNUMBER(FIND("8F",ScheduleCompile!G647)),ISNUMBER(FIND("1F",ScheduleCompile!G647)),ISNUMBER(FIND("2F",ScheduleCompile!G647)),ISNUMBER(FIND("3F",ScheduleCompile!G647)),ISNUMBER(FIND("6F",ScheduleCompile!G647)),ISNUMBER(FIND("7F",ScheduleCompile!G647)),ISNUMBER(FIND("9F",ScheduleCompile!G647)),ISNUMBER(FIND("4F",ScheduleCompile!G647))),VALUE(LEFT(ScheduleCompile!G647,FIND("F",ScheduleCompile!G647)-1)),ScheduleCompile!G647)))))),ISTEXT(ScheduleCompile!#REF!)),"ENDTABLE",IF(ISERROR(IF(ScheduleCompile!G647="Off",0,IF(ScheduleCompile!G647="On",1,IF(ISNUMBER(ScheduleCompile!G647),ScheduleCompile!G647/1,IF(ISTEXT(ScheduleCompile!G647),IF(OR(ISNUMBER(FIND("5F",ScheduleCompile!G647)),ISNUMBER(FIND("0F",ScheduleCompile!G647)),ISNUMBER(FIND("8F",ScheduleCompile!G647)),ISNUMBER(FIND("1F",ScheduleCompile!G647)),ISNUMBER(FIND("2F",ScheduleCompile!G647)),ISNUMBER(FIND("3F",ScheduleCompile!G647)),ISNUMBER(FIND("6F",ScheduleCompile!G647)),ISNUMBER(FIND("7F",ScheduleCompile!G647)),ISNUMBER(FIND("9F",ScheduleCompile!G647)),ISNUMBER(FIND("4F",ScheduleCompile!G647))),VALUE(LEFT(ScheduleCompile!G647,FIND("F",ScheduleCompile!G647)-1)),ScheduleCompile!G647)))))),"",IF(ScheduleCompile!G647="Off",0,IF(ScheduleCompile!G647="On",1,IF(ISNUMBER(ScheduleCompile!G647),ScheduleCompile!G647/1,IF(ISTEXT(ScheduleCompile!G647),IF(OR(ISNUMBER(FIND("5F",ScheduleCompile!G647)),ISNUMBER(FIND("0F",ScheduleCompile!G647)),ISNUMBER(FIND("8F",ScheduleCompile!G647)),ISNUMBER(FIND("1F",ScheduleCompile!G647)),ISNUMBER(FIND("2F",ScheduleCompile!G647)),ISNUMBER(FIND("3F",ScheduleCompile!G647)),ISNUMBER(FIND("6F",ScheduleCompile!G647)),ISNUMBER(FIND("7F",ScheduleCompile!G647)),ISNUMBER(FIND("9F",ScheduleCompile!G647)),ISNUMBER(FIND("4F",ScheduleCompile!G647))),VALUE(LEFT(ScheduleCompile!G647,FIND("F",ScheduleCompile!G647)-1)),ScheduleCompile!G647)))))))</f>
        <v>64.400000000000006</v>
      </c>
      <c r="M654" s="1">
        <f>IF(AND(ISERROR(IF(ScheduleCompile!H647="Off",0,IF(ScheduleCompile!H647="On",1,IF(ISNUMBER(ScheduleCompile!H647),ScheduleCompile!H647/1,IF(ISTEXT(ScheduleCompile!H647),IF(OR(ISNUMBER(FIND("5F",ScheduleCompile!H647)),ISNUMBER(FIND("0F",ScheduleCompile!H647)),ISNUMBER(FIND("8F",ScheduleCompile!H647)),ISNUMBER(FIND("1F",ScheduleCompile!H647)),ISNUMBER(FIND("2F",ScheduleCompile!H647)),ISNUMBER(FIND("3F",ScheduleCompile!H647)),ISNUMBER(FIND("6F",ScheduleCompile!H647)),ISNUMBER(FIND("7F",ScheduleCompile!H647)),ISNUMBER(FIND("9F",ScheduleCompile!H647)),ISNUMBER(FIND("4F",ScheduleCompile!H647))),VALUE(LEFT(ScheduleCompile!H647,FIND("F",ScheduleCompile!H647)-1)),ScheduleCompile!H647)))))),ISTEXT(ScheduleCompile!#REF!)),"ENDTABLE",IF(ISERROR(IF(ScheduleCompile!H647="Off",0,IF(ScheduleCompile!H647="On",1,IF(ISNUMBER(ScheduleCompile!H647),ScheduleCompile!H647/1,IF(ISTEXT(ScheduleCompile!H647),IF(OR(ISNUMBER(FIND("5F",ScheduleCompile!H647)),ISNUMBER(FIND("0F",ScheduleCompile!H647)),ISNUMBER(FIND("8F",ScheduleCompile!H647)),ISNUMBER(FIND("1F",ScheduleCompile!H647)),ISNUMBER(FIND("2F",ScheduleCompile!H647)),ISNUMBER(FIND("3F",ScheduleCompile!H647)),ISNUMBER(FIND("6F",ScheduleCompile!H647)),ISNUMBER(FIND("7F",ScheduleCompile!H647)),ISNUMBER(FIND("9F",ScheduleCompile!H647)),ISNUMBER(FIND("4F",ScheduleCompile!H647))),VALUE(LEFT(ScheduleCompile!H647,FIND("F",ScheduleCompile!H647)-1)),ScheduleCompile!H647)))))),"",IF(ScheduleCompile!H647="Off",0,IF(ScheduleCompile!H647="On",1,IF(ISNUMBER(ScheduleCompile!H647),ScheduleCompile!H647/1,IF(ISTEXT(ScheduleCompile!H647),IF(OR(ISNUMBER(FIND("5F",ScheduleCompile!H647)),ISNUMBER(FIND("0F",ScheduleCompile!H647)),ISNUMBER(FIND("8F",ScheduleCompile!H647)),ISNUMBER(FIND("1F",ScheduleCompile!H647)),ISNUMBER(FIND("2F",ScheduleCompile!H647)),ISNUMBER(FIND("3F",ScheduleCompile!H647)),ISNUMBER(FIND("6F",ScheduleCompile!H647)),ISNUMBER(FIND("7F",ScheduleCompile!H647)),ISNUMBER(FIND("9F",ScheduleCompile!H647)),ISNUMBER(FIND("4F",ScheduleCompile!H647))),VALUE(LEFT(ScheduleCompile!H647,FIND("F",ScheduleCompile!H647)-1)),ScheduleCompile!H647)))))))</f>
        <v>64.400000000000006</v>
      </c>
      <c r="N654" s="1">
        <f>IF(AND(ISERROR(IF(ScheduleCompile!I647="Off",0,IF(ScheduleCompile!I647="On",1,IF(ISNUMBER(ScheduleCompile!I647),ScheduleCompile!I647/1,IF(ISTEXT(ScheduleCompile!I647),IF(OR(ISNUMBER(FIND("5F",ScheduleCompile!I647)),ISNUMBER(FIND("0F",ScheduleCompile!I647)),ISNUMBER(FIND("8F",ScheduleCompile!I647)),ISNUMBER(FIND("1F",ScheduleCompile!I647)),ISNUMBER(FIND("2F",ScheduleCompile!I647)),ISNUMBER(FIND("3F",ScheduleCompile!I647)),ISNUMBER(FIND("6F",ScheduleCompile!I647)),ISNUMBER(FIND("7F",ScheduleCompile!I647)),ISNUMBER(FIND("9F",ScheduleCompile!I647)),ISNUMBER(FIND("4F",ScheduleCompile!I647))),VALUE(LEFT(ScheduleCompile!I647,FIND("F",ScheduleCompile!I647)-1)),ScheduleCompile!I647)))))),ISTEXT(ScheduleCompile!#REF!)),"ENDTABLE",IF(ISERROR(IF(ScheduleCompile!I647="Off",0,IF(ScheduleCompile!I647="On",1,IF(ISNUMBER(ScheduleCompile!I647),ScheduleCompile!I647/1,IF(ISTEXT(ScheduleCompile!I647),IF(OR(ISNUMBER(FIND("5F",ScheduleCompile!I647)),ISNUMBER(FIND("0F",ScheduleCompile!I647)),ISNUMBER(FIND("8F",ScheduleCompile!I647)),ISNUMBER(FIND("1F",ScheduleCompile!I647)),ISNUMBER(FIND("2F",ScheduleCompile!I647)),ISNUMBER(FIND("3F",ScheduleCompile!I647)),ISNUMBER(FIND("6F",ScheduleCompile!I647)),ISNUMBER(FIND("7F",ScheduleCompile!I647)),ISNUMBER(FIND("9F",ScheduleCompile!I647)),ISNUMBER(FIND("4F",ScheduleCompile!I647))),VALUE(LEFT(ScheduleCompile!I647,FIND("F",ScheduleCompile!I647)-1)),ScheduleCompile!I647)))))),"",IF(ScheduleCompile!I647="Off",0,IF(ScheduleCompile!I647="On",1,IF(ISNUMBER(ScheduleCompile!I647),ScheduleCompile!I647/1,IF(ISTEXT(ScheduleCompile!I647),IF(OR(ISNUMBER(FIND("5F",ScheduleCompile!I647)),ISNUMBER(FIND("0F",ScheduleCompile!I647)),ISNUMBER(FIND("8F",ScheduleCompile!I647)),ISNUMBER(FIND("1F",ScheduleCompile!I647)),ISNUMBER(FIND("2F",ScheduleCompile!I647)),ISNUMBER(FIND("3F",ScheduleCompile!I647)),ISNUMBER(FIND("6F",ScheduleCompile!I647)),ISNUMBER(FIND("7F",ScheduleCompile!I647)),ISNUMBER(FIND("9F",ScheduleCompile!I647)),ISNUMBER(FIND("4F",ScheduleCompile!I647))),VALUE(LEFT(ScheduleCompile!I647,FIND("F",ScheduleCompile!I647)-1)),ScheduleCompile!I647)))))))</f>
        <v>64.400000000000006</v>
      </c>
      <c r="O654" s="1">
        <f>IF(AND(ISERROR(IF(ScheduleCompile!J647="Off",0,IF(ScheduleCompile!J647="On",1,IF(ISNUMBER(ScheduleCompile!J647),ScheduleCompile!J647/1,IF(ISTEXT(ScheduleCompile!J647),IF(OR(ISNUMBER(FIND("5F",ScheduleCompile!J647)),ISNUMBER(FIND("0F",ScheduleCompile!J647)),ISNUMBER(FIND("8F",ScheduleCompile!J647)),ISNUMBER(FIND("1F",ScheduleCompile!J647)),ISNUMBER(FIND("2F",ScheduleCompile!J647)),ISNUMBER(FIND("3F",ScheduleCompile!J647)),ISNUMBER(FIND("6F",ScheduleCompile!J647)),ISNUMBER(FIND("7F",ScheduleCompile!J647)),ISNUMBER(FIND("9F",ScheduleCompile!J647)),ISNUMBER(FIND("4F",ScheduleCompile!J647))),VALUE(LEFT(ScheduleCompile!J647,FIND("F",ScheduleCompile!J647)-1)),ScheduleCompile!J647)))))),ISTEXT(ScheduleCompile!#REF!)),"ENDTABLE",IF(ISERROR(IF(ScheduleCompile!J647="Off",0,IF(ScheduleCompile!J647="On",1,IF(ISNUMBER(ScheduleCompile!J647),ScheduleCompile!J647/1,IF(ISTEXT(ScheduleCompile!J647),IF(OR(ISNUMBER(FIND("5F",ScheduleCompile!J647)),ISNUMBER(FIND("0F",ScheduleCompile!J647)),ISNUMBER(FIND("8F",ScheduleCompile!J647)),ISNUMBER(FIND("1F",ScheduleCompile!J647)),ISNUMBER(FIND("2F",ScheduleCompile!J647)),ISNUMBER(FIND("3F",ScheduleCompile!J647)),ISNUMBER(FIND("6F",ScheduleCompile!J647)),ISNUMBER(FIND("7F",ScheduleCompile!J647)),ISNUMBER(FIND("9F",ScheduleCompile!J647)),ISNUMBER(FIND("4F",ScheduleCompile!J647))),VALUE(LEFT(ScheduleCompile!J647,FIND("F",ScheduleCompile!J647)-1)),ScheduleCompile!J647)))))),"",IF(ScheduleCompile!J647="Off",0,IF(ScheduleCompile!J647="On",1,IF(ISNUMBER(ScheduleCompile!J647),ScheduleCompile!J647/1,IF(ISTEXT(ScheduleCompile!J647),IF(OR(ISNUMBER(FIND("5F",ScheduleCompile!J647)),ISNUMBER(FIND("0F",ScheduleCompile!J647)),ISNUMBER(FIND("8F",ScheduleCompile!J647)),ISNUMBER(FIND("1F",ScheduleCompile!J647)),ISNUMBER(FIND("2F",ScheduleCompile!J647)),ISNUMBER(FIND("3F",ScheduleCompile!J647)),ISNUMBER(FIND("6F",ScheduleCompile!J647)),ISNUMBER(FIND("7F",ScheduleCompile!J647)),ISNUMBER(FIND("9F",ScheduleCompile!J647)),ISNUMBER(FIND("4F",ScheduleCompile!J647))),VALUE(LEFT(ScheduleCompile!J647,FIND("F",ScheduleCompile!J647)-1)),ScheduleCompile!J647)))))))</f>
        <v>64.400000000000006</v>
      </c>
      <c r="P654" s="1">
        <f>IF(AND(ISERROR(IF(ScheduleCompile!K647="Off",0,IF(ScheduleCompile!K647="On",1,IF(ISNUMBER(ScheduleCompile!K647),ScheduleCompile!K647/1,IF(ISTEXT(ScheduleCompile!K647),IF(OR(ISNUMBER(FIND("5F",ScheduleCompile!K647)),ISNUMBER(FIND("0F",ScheduleCompile!K647)),ISNUMBER(FIND("8F",ScheduleCompile!K647)),ISNUMBER(FIND("1F",ScheduleCompile!K647)),ISNUMBER(FIND("2F",ScheduleCompile!K647)),ISNUMBER(FIND("3F",ScheduleCompile!K647)),ISNUMBER(FIND("6F",ScheduleCompile!K647)),ISNUMBER(FIND("7F",ScheduleCompile!K647)),ISNUMBER(FIND("9F",ScheduleCompile!K647)),ISNUMBER(FIND("4F",ScheduleCompile!K647))),VALUE(LEFT(ScheduleCompile!K647,FIND("F",ScheduleCompile!K647)-1)),ScheduleCompile!K647)))))),ISTEXT(ScheduleCompile!#REF!)),"ENDTABLE",IF(ISERROR(IF(ScheduleCompile!K647="Off",0,IF(ScheduleCompile!K647="On",1,IF(ISNUMBER(ScheduleCompile!K647),ScheduleCompile!K647/1,IF(ISTEXT(ScheduleCompile!K647),IF(OR(ISNUMBER(FIND("5F",ScheduleCompile!K647)),ISNUMBER(FIND("0F",ScheduleCompile!K647)),ISNUMBER(FIND("8F",ScheduleCompile!K647)),ISNUMBER(FIND("1F",ScheduleCompile!K647)),ISNUMBER(FIND("2F",ScheduleCompile!K647)),ISNUMBER(FIND("3F",ScheduleCompile!K647)),ISNUMBER(FIND("6F",ScheduleCompile!K647)),ISNUMBER(FIND("7F",ScheduleCompile!K647)),ISNUMBER(FIND("9F",ScheduleCompile!K647)),ISNUMBER(FIND("4F",ScheduleCompile!K647))),VALUE(LEFT(ScheduleCompile!K647,FIND("F",ScheduleCompile!K647)-1)),ScheduleCompile!K647)))))),"",IF(ScheduleCompile!K647="Off",0,IF(ScheduleCompile!K647="On",1,IF(ISNUMBER(ScheduleCompile!K647),ScheduleCompile!K647/1,IF(ISTEXT(ScheduleCompile!K647),IF(OR(ISNUMBER(FIND("5F",ScheduleCompile!K647)),ISNUMBER(FIND("0F",ScheduleCompile!K647)),ISNUMBER(FIND("8F",ScheduleCompile!K647)),ISNUMBER(FIND("1F",ScheduleCompile!K647)),ISNUMBER(FIND("2F",ScheduleCompile!K647)),ISNUMBER(FIND("3F",ScheduleCompile!K647)),ISNUMBER(FIND("6F",ScheduleCompile!K647)),ISNUMBER(FIND("7F",ScheduleCompile!K647)),ISNUMBER(FIND("9F",ScheduleCompile!K647)),ISNUMBER(FIND("4F",ScheduleCompile!K647))),VALUE(LEFT(ScheduleCompile!K647,FIND("F",ScheduleCompile!K647)-1)),ScheduleCompile!K647)))))))</f>
        <v>64.400000000000006</v>
      </c>
      <c r="Q654" s="1">
        <f>IF(AND(ISERROR(IF(ScheduleCompile!L647="Off",0,IF(ScheduleCompile!L647="On",1,IF(ISNUMBER(ScheduleCompile!L647),ScheduleCompile!L647/1,IF(ISTEXT(ScheduleCompile!L647),IF(OR(ISNUMBER(FIND("5F",ScheduleCompile!L647)),ISNUMBER(FIND("0F",ScheduleCompile!L647)),ISNUMBER(FIND("8F",ScheduleCompile!L647)),ISNUMBER(FIND("1F",ScheduleCompile!L647)),ISNUMBER(FIND("2F",ScheduleCompile!L647)),ISNUMBER(FIND("3F",ScheduleCompile!L647)),ISNUMBER(FIND("6F",ScheduleCompile!L647)),ISNUMBER(FIND("7F",ScheduleCompile!L647)),ISNUMBER(FIND("9F",ScheduleCompile!L647)),ISNUMBER(FIND("4F",ScheduleCompile!L647))),VALUE(LEFT(ScheduleCompile!L647,FIND("F",ScheduleCompile!L647)-1)),ScheduleCompile!L647)))))),ISTEXT(ScheduleCompile!#REF!)),"ENDTABLE",IF(ISERROR(IF(ScheduleCompile!L647="Off",0,IF(ScheduleCompile!L647="On",1,IF(ISNUMBER(ScheduleCompile!L647),ScheduleCompile!L647/1,IF(ISTEXT(ScheduleCompile!L647),IF(OR(ISNUMBER(FIND("5F",ScheduleCompile!L647)),ISNUMBER(FIND("0F",ScheduleCompile!L647)),ISNUMBER(FIND("8F",ScheduleCompile!L647)),ISNUMBER(FIND("1F",ScheduleCompile!L647)),ISNUMBER(FIND("2F",ScheduleCompile!L647)),ISNUMBER(FIND("3F",ScheduleCompile!L647)),ISNUMBER(FIND("6F",ScheduleCompile!L647)),ISNUMBER(FIND("7F",ScheduleCompile!L647)),ISNUMBER(FIND("9F",ScheduleCompile!L647)),ISNUMBER(FIND("4F",ScheduleCompile!L647))),VALUE(LEFT(ScheduleCompile!L647,FIND("F",ScheduleCompile!L647)-1)),ScheduleCompile!L647)))))),"",IF(ScheduleCompile!L647="Off",0,IF(ScheduleCompile!L647="On",1,IF(ISNUMBER(ScheduleCompile!L647),ScheduleCompile!L647/1,IF(ISTEXT(ScheduleCompile!L647),IF(OR(ISNUMBER(FIND("5F",ScheduleCompile!L647)),ISNUMBER(FIND("0F",ScheduleCompile!L647)),ISNUMBER(FIND("8F",ScheduleCompile!L647)),ISNUMBER(FIND("1F",ScheduleCompile!L647)),ISNUMBER(FIND("2F",ScheduleCompile!L647)),ISNUMBER(FIND("3F",ScheduleCompile!L647)),ISNUMBER(FIND("6F",ScheduleCompile!L647)),ISNUMBER(FIND("7F",ScheduleCompile!L647)),ISNUMBER(FIND("9F",ScheduleCompile!L647)),ISNUMBER(FIND("4F",ScheduleCompile!L647))),VALUE(LEFT(ScheduleCompile!L647,FIND("F",ScheduleCompile!L647)-1)),ScheduleCompile!L647)))))))</f>
        <v>64.400000000000006</v>
      </c>
      <c r="R654" s="1">
        <f>IF(AND(ISERROR(IF(ScheduleCompile!M647="Off",0,IF(ScheduleCompile!M647="On",1,IF(ISNUMBER(ScheduleCompile!M647),ScheduleCompile!M647/1,IF(ISTEXT(ScheduleCompile!M647),IF(OR(ISNUMBER(FIND("5F",ScheduleCompile!M647)),ISNUMBER(FIND("0F",ScheduleCompile!M647)),ISNUMBER(FIND("8F",ScheduleCompile!M647)),ISNUMBER(FIND("1F",ScheduleCompile!M647)),ISNUMBER(FIND("2F",ScheduleCompile!M647)),ISNUMBER(FIND("3F",ScheduleCompile!M647)),ISNUMBER(FIND("6F",ScheduleCompile!M647)),ISNUMBER(FIND("7F",ScheduleCompile!M647)),ISNUMBER(FIND("9F",ScheduleCompile!M647)),ISNUMBER(FIND("4F",ScheduleCompile!M647))),VALUE(LEFT(ScheduleCompile!M647,FIND("F",ScheduleCompile!M647)-1)),ScheduleCompile!M647)))))),ISTEXT(ScheduleCompile!#REF!)),"ENDTABLE",IF(ISERROR(IF(ScheduleCompile!M647="Off",0,IF(ScheduleCompile!M647="On",1,IF(ISNUMBER(ScheduleCompile!M647),ScheduleCompile!M647/1,IF(ISTEXT(ScheduleCompile!M647),IF(OR(ISNUMBER(FIND("5F",ScheduleCompile!M647)),ISNUMBER(FIND("0F",ScheduleCompile!M647)),ISNUMBER(FIND("8F",ScheduleCompile!M647)),ISNUMBER(FIND("1F",ScheduleCompile!M647)),ISNUMBER(FIND("2F",ScheduleCompile!M647)),ISNUMBER(FIND("3F",ScheduleCompile!M647)),ISNUMBER(FIND("6F",ScheduleCompile!M647)),ISNUMBER(FIND("7F",ScheduleCompile!M647)),ISNUMBER(FIND("9F",ScheduleCompile!M647)),ISNUMBER(FIND("4F",ScheduleCompile!M647))),VALUE(LEFT(ScheduleCompile!M647,FIND("F",ScheduleCompile!M647)-1)),ScheduleCompile!M647)))))),"",IF(ScheduleCompile!M647="Off",0,IF(ScheduleCompile!M647="On",1,IF(ISNUMBER(ScheduleCompile!M647),ScheduleCompile!M647/1,IF(ISTEXT(ScheduleCompile!M647),IF(OR(ISNUMBER(FIND("5F",ScheduleCompile!M647)),ISNUMBER(FIND("0F",ScheduleCompile!M647)),ISNUMBER(FIND("8F",ScheduleCompile!M647)),ISNUMBER(FIND("1F",ScheduleCompile!M647)),ISNUMBER(FIND("2F",ScheduleCompile!M647)),ISNUMBER(FIND("3F",ScheduleCompile!M647)),ISNUMBER(FIND("6F",ScheduleCompile!M647)),ISNUMBER(FIND("7F",ScheduleCompile!M647)),ISNUMBER(FIND("9F",ScheduleCompile!M647)),ISNUMBER(FIND("4F",ScheduleCompile!M647))),VALUE(LEFT(ScheduleCompile!M647,FIND("F",ScheduleCompile!M647)-1)),ScheduleCompile!M647)))))))</f>
        <v>64.400000000000006</v>
      </c>
      <c r="S654" s="1">
        <f>IF(AND(ISERROR(IF(ScheduleCompile!N647="Off",0,IF(ScheduleCompile!N647="On",1,IF(ISNUMBER(ScheduleCompile!N647),ScheduleCompile!N647/1,IF(ISTEXT(ScheduleCompile!N647),IF(OR(ISNUMBER(FIND("5F",ScheduleCompile!N647)),ISNUMBER(FIND("0F",ScheduleCompile!N647)),ISNUMBER(FIND("8F",ScheduleCompile!N647)),ISNUMBER(FIND("1F",ScheduleCompile!N647)),ISNUMBER(FIND("2F",ScheduleCompile!N647)),ISNUMBER(FIND("3F",ScheduleCompile!N647)),ISNUMBER(FIND("6F",ScheduleCompile!N647)),ISNUMBER(FIND("7F",ScheduleCompile!N647)),ISNUMBER(FIND("9F",ScheduleCompile!N647)),ISNUMBER(FIND("4F",ScheduleCompile!N647))),VALUE(LEFT(ScheduleCompile!N647,FIND("F",ScheduleCompile!N647)-1)),ScheduleCompile!N647)))))),ISTEXT(ScheduleCompile!#REF!)),"ENDTABLE",IF(ISERROR(IF(ScheduleCompile!N647="Off",0,IF(ScheduleCompile!N647="On",1,IF(ISNUMBER(ScheduleCompile!N647),ScheduleCompile!N647/1,IF(ISTEXT(ScheduleCompile!N647),IF(OR(ISNUMBER(FIND("5F",ScheduleCompile!N647)),ISNUMBER(FIND("0F",ScheduleCompile!N647)),ISNUMBER(FIND("8F",ScheduleCompile!N647)),ISNUMBER(FIND("1F",ScheduleCompile!N647)),ISNUMBER(FIND("2F",ScheduleCompile!N647)),ISNUMBER(FIND("3F",ScheduleCompile!N647)),ISNUMBER(FIND("6F",ScheduleCompile!N647)),ISNUMBER(FIND("7F",ScheduleCompile!N647)),ISNUMBER(FIND("9F",ScheduleCompile!N647)),ISNUMBER(FIND("4F",ScheduleCompile!N647))),VALUE(LEFT(ScheduleCompile!N647,FIND("F",ScheduleCompile!N647)-1)),ScheduleCompile!N647)))))),"",IF(ScheduleCompile!N647="Off",0,IF(ScheduleCompile!N647="On",1,IF(ISNUMBER(ScheduleCompile!N647),ScheduleCompile!N647/1,IF(ISTEXT(ScheduleCompile!N647),IF(OR(ISNUMBER(FIND("5F",ScheduleCompile!N647)),ISNUMBER(FIND("0F",ScheduleCompile!N647)),ISNUMBER(FIND("8F",ScheduleCompile!N647)),ISNUMBER(FIND("1F",ScheduleCompile!N647)),ISNUMBER(FIND("2F",ScheduleCompile!N647)),ISNUMBER(FIND("3F",ScheduleCompile!N647)),ISNUMBER(FIND("6F",ScheduleCompile!N647)),ISNUMBER(FIND("7F",ScheduleCompile!N647)),ISNUMBER(FIND("9F",ScheduleCompile!N647)),ISNUMBER(FIND("4F",ScheduleCompile!N647))),VALUE(LEFT(ScheduleCompile!N647,FIND("F",ScheduleCompile!N647)-1)),ScheduleCompile!N647)))))))</f>
        <v>64.400000000000006</v>
      </c>
      <c r="T654" s="1">
        <f>IF(AND(ISERROR(IF(ScheduleCompile!O647="Off",0,IF(ScheduleCompile!O647="On",1,IF(ISNUMBER(ScheduleCompile!O647),ScheduleCompile!O647/1,IF(ISTEXT(ScheduleCompile!O647),IF(OR(ISNUMBER(FIND("5F",ScheduleCompile!O647)),ISNUMBER(FIND("0F",ScheduleCompile!O647)),ISNUMBER(FIND("8F",ScheduleCompile!O647)),ISNUMBER(FIND("1F",ScheduleCompile!O647)),ISNUMBER(FIND("2F",ScheduleCompile!O647)),ISNUMBER(FIND("3F",ScheduleCompile!O647)),ISNUMBER(FIND("6F",ScheduleCompile!O647)),ISNUMBER(FIND("7F",ScheduleCompile!O647)),ISNUMBER(FIND("9F",ScheduleCompile!O647)),ISNUMBER(FIND("4F",ScheduleCompile!O647))),VALUE(LEFT(ScheduleCompile!O647,FIND("F",ScheduleCompile!O647)-1)),ScheduleCompile!O647)))))),ISTEXT(ScheduleCompile!#REF!)),"ENDTABLE",IF(ISERROR(IF(ScheduleCompile!O647="Off",0,IF(ScheduleCompile!O647="On",1,IF(ISNUMBER(ScheduleCompile!O647),ScheduleCompile!O647/1,IF(ISTEXT(ScheduleCompile!O647),IF(OR(ISNUMBER(FIND("5F",ScheduleCompile!O647)),ISNUMBER(FIND("0F",ScheduleCompile!O647)),ISNUMBER(FIND("8F",ScheduleCompile!O647)),ISNUMBER(FIND("1F",ScheduleCompile!O647)),ISNUMBER(FIND("2F",ScheduleCompile!O647)),ISNUMBER(FIND("3F",ScheduleCompile!O647)),ISNUMBER(FIND("6F",ScheduleCompile!O647)),ISNUMBER(FIND("7F",ScheduleCompile!O647)),ISNUMBER(FIND("9F",ScheduleCompile!O647)),ISNUMBER(FIND("4F",ScheduleCompile!O647))),VALUE(LEFT(ScheduleCompile!O647,FIND("F",ScheduleCompile!O647)-1)),ScheduleCompile!O647)))))),"",IF(ScheduleCompile!O647="Off",0,IF(ScheduleCompile!O647="On",1,IF(ISNUMBER(ScheduleCompile!O647),ScheduleCompile!O647/1,IF(ISTEXT(ScheduleCompile!O647),IF(OR(ISNUMBER(FIND("5F",ScheduleCompile!O647)),ISNUMBER(FIND("0F",ScheduleCompile!O647)),ISNUMBER(FIND("8F",ScheduleCompile!O647)),ISNUMBER(FIND("1F",ScheduleCompile!O647)),ISNUMBER(FIND("2F",ScheduleCompile!O647)),ISNUMBER(FIND("3F",ScheduleCompile!O647)),ISNUMBER(FIND("6F",ScheduleCompile!O647)),ISNUMBER(FIND("7F",ScheduleCompile!O647)),ISNUMBER(FIND("9F",ScheduleCompile!O647)),ISNUMBER(FIND("4F",ScheduleCompile!O647))),VALUE(LEFT(ScheduleCompile!O647,FIND("F",ScheduleCompile!O647)-1)),ScheduleCompile!O647)))))))</f>
        <v>64.400000000000006</v>
      </c>
      <c r="U654" s="1">
        <f>IF(AND(ISERROR(IF(ScheduleCompile!P647="Off",0,IF(ScheduleCompile!P647="On",1,IF(ISNUMBER(ScheduleCompile!P647),ScheduleCompile!P647/1,IF(ISTEXT(ScheduleCompile!P647),IF(OR(ISNUMBER(FIND("5F",ScheduleCompile!P647)),ISNUMBER(FIND("0F",ScheduleCompile!P647)),ISNUMBER(FIND("8F",ScheduleCompile!P647)),ISNUMBER(FIND("1F",ScheduleCompile!P647)),ISNUMBER(FIND("2F",ScheduleCompile!P647)),ISNUMBER(FIND("3F",ScheduleCompile!P647)),ISNUMBER(FIND("6F",ScheduleCompile!P647)),ISNUMBER(FIND("7F",ScheduleCompile!P647)),ISNUMBER(FIND("9F",ScheduleCompile!P647)),ISNUMBER(FIND("4F",ScheduleCompile!P647))),VALUE(LEFT(ScheduleCompile!P647,FIND("F",ScheduleCompile!P647)-1)),ScheduleCompile!P647)))))),ISTEXT(ScheduleCompile!#REF!)),"ENDTABLE",IF(ISERROR(IF(ScheduleCompile!P647="Off",0,IF(ScheduleCompile!P647="On",1,IF(ISNUMBER(ScheduleCompile!P647),ScheduleCompile!P647/1,IF(ISTEXT(ScheduleCompile!P647),IF(OR(ISNUMBER(FIND("5F",ScheduleCompile!P647)),ISNUMBER(FIND("0F",ScheduleCompile!P647)),ISNUMBER(FIND("8F",ScheduleCompile!P647)),ISNUMBER(FIND("1F",ScheduleCompile!P647)),ISNUMBER(FIND("2F",ScheduleCompile!P647)),ISNUMBER(FIND("3F",ScheduleCompile!P647)),ISNUMBER(FIND("6F",ScheduleCompile!P647)),ISNUMBER(FIND("7F",ScheduleCompile!P647)),ISNUMBER(FIND("9F",ScheduleCompile!P647)),ISNUMBER(FIND("4F",ScheduleCompile!P647))),VALUE(LEFT(ScheduleCompile!P647,FIND("F",ScheduleCompile!P647)-1)),ScheduleCompile!P647)))))),"",IF(ScheduleCompile!P647="Off",0,IF(ScheduleCompile!P647="On",1,IF(ISNUMBER(ScheduleCompile!P647),ScheduleCompile!P647/1,IF(ISTEXT(ScheduleCompile!P647),IF(OR(ISNUMBER(FIND("5F",ScheduleCompile!P647)),ISNUMBER(FIND("0F",ScheduleCompile!P647)),ISNUMBER(FIND("8F",ScheduleCompile!P647)),ISNUMBER(FIND("1F",ScheduleCompile!P647)),ISNUMBER(FIND("2F",ScheduleCompile!P647)),ISNUMBER(FIND("3F",ScheduleCompile!P647)),ISNUMBER(FIND("6F",ScheduleCompile!P647)),ISNUMBER(FIND("7F",ScheduleCompile!P647)),ISNUMBER(FIND("9F",ScheduleCompile!P647)),ISNUMBER(FIND("4F",ScheduleCompile!P647))),VALUE(LEFT(ScheduleCompile!P647,FIND("F",ScheduleCompile!P647)-1)),ScheduleCompile!P647)))))))</f>
        <v>64.400000000000006</v>
      </c>
      <c r="V654" s="1">
        <f>IF(AND(ISERROR(IF(ScheduleCompile!Q647="Off",0,IF(ScheduleCompile!Q647="On",1,IF(ISNUMBER(ScheduleCompile!Q647),ScheduleCompile!Q647/1,IF(ISTEXT(ScheduleCompile!Q647),IF(OR(ISNUMBER(FIND("5F",ScheduleCompile!Q647)),ISNUMBER(FIND("0F",ScheduleCompile!Q647)),ISNUMBER(FIND("8F",ScheduleCompile!Q647)),ISNUMBER(FIND("1F",ScheduleCompile!Q647)),ISNUMBER(FIND("2F",ScheduleCompile!Q647)),ISNUMBER(FIND("3F",ScheduleCompile!Q647)),ISNUMBER(FIND("6F",ScheduleCompile!Q647)),ISNUMBER(FIND("7F",ScheduleCompile!Q647)),ISNUMBER(FIND("9F",ScheduleCompile!Q647)),ISNUMBER(FIND("4F",ScheduleCompile!Q647))),VALUE(LEFT(ScheduleCompile!Q647,FIND("F",ScheduleCompile!Q647)-1)),ScheduleCompile!Q647)))))),ISTEXT(ScheduleCompile!#REF!)),"ENDTABLE",IF(ISERROR(IF(ScheduleCompile!Q647="Off",0,IF(ScheduleCompile!Q647="On",1,IF(ISNUMBER(ScheduleCompile!Q647),ScheduleCompile!Q647/1,IF(ISTEXT(ScheduleCompile!Q647),IF(OR(ISNUMBER(FIND("5F",ScheduleCompile!Q647)),ISNUMBER(FIND("0F",ScheduleCompile!Q647)),ISNUMBER(FIND("8F",ScheduleCompile!Q647)),ISNUMBER(FIND("1F",ScheduleCompile!Q647)),ISNUMBER(FIND("2F",ScheduleCompile!Q647)),ISNUMBER(FIND("3F",ScheduleCompile!Q647)),ISNUMBER(FIND("6F",ScheduleCompile!Q647)),ISNUMBER(FIND("7F",ScheduleCompile!Q647)),ISNUMBER(FIND("9F",ScheduleCompile!Q647)),ISNUMBER(FIND("4F",ScheduleCompile!Q647))),VALUE(LEFT(ScheduleCompile!Q647,FIND("F",ScheduleCompile!Q647)-1)),ScheduleCompile!Q647)))))),"",IF(ScheduleCompile!Q647="Off",0,IF(ScheduleCompile!Q647="On",1,IF(ISNUMBER(ScheduleCompile!Q647),ScheduleCompile!Q647/1,IF(ISTEXT(ScheduleCompile!Q647),IF(OR(ISNUMBER(FIND("5F",ScheduleCompile!Q647)),ISNUMBER(FIND("0F",ScheduleCompile!Q647)),ISNUMBER(FIND("8F",ScheduleCompile!Q647)),ISNUMBER(FIND("1F",ScheduleCompile!Q647)),ISNUMBER(FIND("2F",ScheduleCompile!Q647)),ISNUMBER(FIND("3F",ScheduleCompile!Q647)),ISNUMBER(FIND("6F",ScheduleCompile!Q647)),ISNUMBER(FIND("7F",ScheduleCompile!Q647)),ISNUMBER(FIND("9F",ScheduleCompile!Q647)),ISNUMBER(FIND("4F",ScheduleCompile!Q647))),VALUE(LEFT(ScheduleCompile!Q647,FIND("F",ScheduleCompile!Q647)-1)),ScheduleCompile!Q647)))))))</f>
        <v>64.400000000000006</v>
      </c>
      <c r="W654" s="1">
        <f>IF(AND(ISERROR(IF(ScheduleCompile!R647="Off",0,IF(ScheduleCompile!R647="On",1,IF(ISNUMBER(ScheduleCompile!R647),ScheduleCompile!R647/1,IF(ISTEXT(ScheduleCompile!R647),IF(OR(ISNUMBER(FIND("5F",ScheduleCompile!R647)),ISNUMBER(FIND("0F",ScheduleCompile!R647)),ISNUMBER(FIND("8F",ScheduleCompile!R647)),ISNUMBER(FIND("1F",ScheduleCompile!R647)),ISNUMBER(FIND("2F",ScheduleCompile!R647)),ISNUMBER(FIND("3F",ScheduleCompile!R647)),ISNUMBER(FIND("6F",ScheduleCompile!R647)),ISNUMBER(FIND("7F",ScheduleCompile!R647)),ISNUMBER(FIND("9F",ScheduleCompile!R647)),ISNUMBER(FIND("4F",ScheduleCompile!R647))),VALUE(LEFT(ScheduleCompile!R647,FIND("F",ScheduleCompile!R647)-1)),ScheduleCompile!R647)))))),ISTEXT(ScheduleCompile!#REF!)),"ENDTABLE",IF(ISERROR(IF(ScheduleCompile!R647="Off",0,IF(ScheduleCompile!R647="On",1,IF(ISNUMBER(ScheduleCompile!R647),ScheduleCompile!R647/1,IF(ISTEXT(ScheduleCompile!R647),IF(OR(ISNUMBER(FIND("5F",ScheduleCompile!R647)),ISNUMBER(FIND("0F",ScheduleCompile!R647)),ISNUMBER(FIND("8F",ScheduleCompile!R647)),ISNUMBER(FIND("1F",ScheduleCompile!R647)),ISNUMBER(FIND("2F",ScheduleCompile!R647)),ISNUMBER(FIND("3F",ScheduleCompile!R647)),ISNUMBER(FIND("6F",ScheduleCompile!R647)),ISNUMBER(FIND("7F",ScheduleCompile!R647)),ISNUMBER(FIND("9F",ScheduleCompile!R647)),ISNUMBER(FIND("4F",ScheduleCompile!R647))),VALUE(LEFT(ScheduleCompile!R647,FIND("F",ScheduleCompile!R647)-1)),ScheduleCompile!R647)))))),"",IF(ScheduleCompile!R647="Off",0,IF(ScheduleCompile!R647="On",1,IF(ISNUMBER(ScheduleCompile!R647),ScheduleCompile!R647/1,IF(ISTEXT(ScheduleCompile!R647),IF(OR(ISNUMBER(FIND("5F",ScheduleCompile!R647)),ISNUMBER(FIND("0F",ScheduleCompile!R647)),ISNUMBER(FIND("8F",ScheduleCompile!R647)),ISNUMBER(FIND("1F",ScheduleCompile!R647)),ISNUMBER(FIND("2F",ScheduleCompile!R647)),ISNUMBER(FIND("3F",ScheduleCompile!R647)),ISNUMBER(FIND("6F",ScheduleCompile!R647)),ISNUMBER(FIND("7F",ScheduleCompile!R647)),ISNUMBER(FIND("9F",ScheduleCompile!R647)),ISNUMBER(FIND("4F",ScheduleCompile!R647))),VALUE(LEFT(ScheduleCompile!R647,FIND("F",ScheduleCompile!R647)-1)),ScheduleCompile!R647)))))))</f>
        <v>64.400000000000006</v>
      </c>
      <c r="X654" s="1">
        <f>IF(AND(ISERROR(IF(ScheduleCompile!S647="Off",0,IF(ScheduleCompile!S647="On",1,IF(ISNUMBER(ScheduleCompile!S647),ScheduleCompile!S647/1,IF(ISTEXT(ScheduleCompile!S647),IF(OR(ISNUMBER(FIND("5F",ScheduleCompile!S647)),ISNUMBER(FIND("0F",ScheduleCompile!S647)),ISNUMBER(FIND("8F",ScheduleCompile!S647)),ISNUMBER(FIND("1F",ScheduleCompile!S647)),ISNUMBER(FIND("2F",ScheduleCompile!S647)),ISNUMBER(FIND("3F",ScheduleCompile!S647)),ISNUMBER(FIND("6F",ScheduleCompile!S647)),ISNUMBER(FIND("7F",ScheduleCompile!S647)),ISNUMBER(FIND("9F",ScheduleCompile!S647)),ISNUMBER(FIND("4F",ScheduleCompile!S647))),VALUE(LEFT(ScheduleCompile!S647,FIND("F",ScheduleCompile!S647)-1)),ScheduleCompile!S647)))))),ISTEXT(ScheduleCompile!#REF!)),"ENDTABLE",IF(ISERROR(IF(ScheduleCompile!S647="Off",0,IF(ScheduleCompile!S647="On",1,IF(ISNUMBER(ScheduleCompile!S647),ScheduleCompile!S647/1,IF(ISTEXT(ScheduleCompile!S647),IF(OR(ISNUMBER(FIND("5F",ScheduleCompile!S647)),ISNUMBER(FIND("0F",ScheduleCompile!S647)),ISNUMBER(FIND("8F",ScheduleCompile!S647)),ISNUMBER(FIND("1F",ScheduleCompile!S647)),ISNUMBER(FIND("2F",ScheduleCompile!S647)),ISNUMBER(FIND("3F",ScheduleCompile!S647)),ISNUMBER(FIND("6F",ScheduleCompile!S647)),ISNUMBER(FIND("7F",ScheduleCompile!S647)),ISNUMBER(FIND("9F",ScheduleCompile!S647)),ISNUMBER(FIND("4F",ScheduleCompile!S647))),VALUE(LEFT(ScheduleCompile!S647,FIND("F",ScheduleCompile!S647)-1)),ScheduleCompile!S647)))))),"",IF(ScheduleCompile!S647="Off",0,IF(ScheduleCompile!S647="On",1,IF(ISNUMBER(ScheduleCompile!S647),ScheduleCompile!S647/1,IF(ISTEXT(ScheduleCompile!S647),IF(OR(ISNUMBER(FIND("5F",ScheduleCompile!S647)),ISNUMBER(FIND("0F",ScheduleCompile!S647)),ISNUMBER(FIND("8F",ScheduleCompile!S647)),ISNUMBER(FIND("1F",ScheduleCompile!S647)),ISNUMBER(FIND("2F",ScheduleCompile!S647)),ISNUMBER(FIND("3F",ScheduleCompile!S647)),ISNUMBER(FIND("6F",ScheduleCompile!S647)),ISNUMBER(FIND("7F",ScheduleCompile!S647)),ISNUMBER(FIND("9F",ScheduleCompile!S647)),ISNUMBER(FIND("4F",ScheduleCompile!S647))),VALUE(LEFT(ScheduleCompile!S647,FIND("F",ScheduleCompile!S647)-1)),ScheduleCompile!S647)))))))</f>
        <v>64.400000000000006</v>
      </c>
      <c r="Y654" s="1">
        <f>IF(AND(ISERROR(IF(ScheduleCompile!T647="Off",0,IF(ScheduleCompile!T647="On",1,IF(ISNUMBER(ScheduleCompile!T647),ScheduleCompile!T647/1,IF(ISTEXT(ScheduleCompile!T647),IF(OR(ISNUMBER(FIND("5F",ScheduleCompile!T647)),ISNUMBER(FIND("0F",ScheduleCompile!T647)),ISNUMBER(FIND("8F",ScheduleCompile!T647)),ISNUMBER(FIND("1F",ScheduleCompile!T647)),ISNUMBER(FIND("2F",ScheduleCompile!T647)),ISNUMBER(FIND("3F",ScheduleCompile!T647)),ISNUMBER(FIND("6F",ScheduleCompile!T647)),ISNUMBER(FIND("7F",ScheduleCompile!T647)),ISNUMBER(FIND("9F",ScheduleCompile!T647)),ISNUMBER(FIND("4F",ScheduleCompile!T647))),VALUE(LEFT(ScheduleCompile!T647,FIND("F",ScheduleCompile!T647)-1)),ScheduleCompile!T647)))))),ISTEXT(ScheduleCompile!#REF!)),"ENDTABLE",IF(ISERROR(IF(ScheduleCompile!T647="Off",0,IF(ScheduleCompile!T647="On",1,IF(ISNUMBER(ScheduleCompile!T647),ScheduleCompile!T647/1,IF(ISTEXT(ScheduleCompile!T647),IF(OR(ISNUMBER(FIND("5F",ScheduleCompile!T647)),ISNUMBER(FIND("0F",ScheduleCompile!T647)),ISNUMBER(FIND("8F",ScheduleCompile!T647)),ISNUMBER(FIND("1F",ScheduleCompile!T647)),ISNUMBER(FIND("2F",ScheduleCompile!T647)),ISNUMBER(FIND("3F",ScheduleCompile!T647)),ISNUMBER(FIND("6F",ScheduleCompile!T647)),ISNUMBER(FIND("7F",ScheduleCompile!T647)),ISNUMBER(FIND("9F",ScheduleCompile!T647)),ISNUMBER(FIND("4F",ScheduleCompile!T647))),VALUE(LEFT(ScheduleCompile!T647,FIND("F",ScheduleCompile!T647)-1)),ScheduleCompile!T647)))))),"",IF(ScheduleCompile!T647="Off",0,IF(ScheduleCompile!T647="On",1,IF(ISNUMBER(ScheduleCompile!T647),ScheduleCompile!T647/1,IF(ISTEXT(ScheduleCompile!T647),IF(OR(ISNUMBER(FIND("5F",ScheduleCompile!T647)),ISNUMBER(FIND("0F",ScheduleCompile!T647)),ISNUMBER(FIND("8F",ScheduleCompile!T647)),ISNUMBER(FIND("1F",ScheduleCompile!T647)),ISNUMBER(FIND("2F",ScheduleCompile!T647)),ISNUMBER(FIND("3F",ScheduleCompile!T647)),ISNUMBER(FIND("6F",ScheduleCompile!T647)),ISNUMBER(FIND("7F",ScheduleCompile!T647)),ISNUMBER(FIND("9F",ScheduleCompile!T647)),ISNUMBER(FIND("4F",ScheduleCompile!T647))),VALUE(LEFT(ScheduleCompile!T647,FIND("F",ScheduleCompile!T647)-1)),ScheduleCompile!T647)))))))</f>
        <v>64.400000000000006</v>
      </c>
      <c r="Z654" s="1">
        <f>IF(AND(ISERROR(IF(ScheduleCompile!U647="Off",0,IF(ScheduleCompile!U647="On",1,IF(ISNUMBER(ScheduleCompile!U647),ScheduleCompile!U647/1,IF(ISTEXT(ScheduleCompile!U647),IF(OR(ISNUMBER(FIND("5F",ScheduleCompile!U647)),ISNUMBER(FIND("0F",ScheduleCompile!U647)),ISNUMBER(FIND("8F",ScheduleCompile!U647)),ISNUMBER(FIND("1F",ScheduleCompile!U647)),ISNUMBER(FIND("2F",ScheduleCompile!U647)),ISNUMBER(FIND("3F",ScheduleCompile!U647)),ISNUMBER(FIND("6F",ScheduleCompile!U647)),ISNUMBER(FIND("7F",ScheduleCompile!U647)),ISNUMBER(FIND("9F",ScheduleCompile!U647)),ISNUMBER(FIND("4F",ScheduleCompile!U647))),VALUE(LEFT(ScheduleCompile!U647,FIND("F",ScheduleCompile!U647)-1)),ScheduleCompile!U647)))))),ISTEXT(ScheduleCompile!#REF!)),"ENDTABLE",IF(ISERROR(IF(ScheduleCompile!U647="Off",0,IF(ScheduleCompile!U647="On",1,IF(ISNUMBER(ScheduleCompile!U647),ScheduleCompile!U647/1,IF(ISTEXT(ScheduleCompile!U647),IF(OR(ISNUMBER(FIND("5F",ScheduleCompile!U647)),ISNUMBER(FIND("0F",ScheduleCompile!U647)),ISNUMBER(FIND("8F",ScheduleCompile!U647)),ISNUMBER(FIND("1F",ScheduleCompile!U647)),ISNUMBER(FIND("2F",ScheduleCompile!U647)),ISNUMBER(FIND("3F",ScheduleCompile!U647)),ISNUMBER(FIND("6F",ScheduleCompile!U647)),ISNUMBER(FIND("7F",ScheduleCompile!U647)),ISNUMBER(FIND("9F",ScheduleCompile!U647)),ISNUMBER(FIND("4F",ScheduleCompile!U647))),VALUE(LEFT(ScheduleCompile!U647,FIND("F",ScheduleCompile!U647)-1)),ScheduleCompile!U647)))))),"",IF(ScheduleCompile!U647="Off",0,IF(ScheduleCompile!U647="On",1,IF(ISNUMBER(ScheduleCompile!U647),ScheduleCompile!U647/1,IF(ISTEXT(ScheduleCompile!U647),IF(OR(ISNUMBER(FIND("5F",ScheduleCompile!U647)),ISNUMBER(FIND("0F",ScheduleCompile!U647)),ISNUMBER(FIND("8F",ScheduleCompile!U647)),ISNUMBER(FIND("1F",ScheduleCompile!U647)),ISNUMBER(FIND("2F",ScheduleCompile!U647)),ISNUMBER(FIND("3F",ScheduleCompile!U647)),ISNUMBER(FIND("6F",ScheduleCompile!U647)),ISNUMBER(FIND("7F",ScheduleCompile!U647)),ISNUMBER(FIND("9F",ScheduleCompile!U647)),ISNUMBER(FIND("4F",ScheduleCompile!U647))),VALUE(LEFT(ScheduleCompile!U647,FIND("F",ScheduleCompile!U647)-1)),ScheduleCompile!U647)))))))</f>
        <v>64.400000000000006</v>
      </c>
      <c r="AA654" s="1">
        <f>IF(AND(ISERROR(IF(ScheduleCompile!V647="Off",0,IF(ScheduleCompile!V647="On",1,IF(ISNUMBER(ScheduleCompile!V647),ScheduleCompile!V647/1,IF(ISTEXT(ScheduleCompile!V647),IF(OR(ISNUMBER(FIND("5F",ScheduleCompile!V647)),ISNUMBER(FIND("0F",ScheduleCompile!V647)),ISNUMBER(FIND("8F",ScheduleCompile!V647)),ISNUMBER(FIND("1F",ScheduleCompile!V647)),ISNUMBER(FIND("2F",ScheduleCompile!V647)),ISNUMBER(FIND("3F",ScheduleCompile!V647)),ISNUMBER(FIND("6F",ScheduleCompile!V647)),ISNUMBER(FIND("7F",ScheduleCompile!V647)),ISNUMBER(FIND("9F",ScheduleCompile!V647)),ISNUMBER(FIND("4F",ScheduleCompile!V647))),VALUE(LEFT(ScheduleCompile!V647,FIND("F",ScheduleCompile!V647)-1)),ScheduleCompile!V647)))))),ISTEXT(ScheduleCompile!#REF!)),"ENDTABLE",IF(ISERROR(IF(ScheduleCompile!V647="Off",0,IF(ScheduleCompile!V647="On",1,IF(ISNUMBER(ScheduleCompile!V647),ScheduleCompile!V647/1,IF(ISTEXT(ScheduleCompile!V647),IF(OR(ISNUMBER(FIND("5F",ScheduleCompile!V647)),ISNUMBER(FIND("0F",ScheduleCompile!V647)),ISNUMBER(FIND("8F",ScheduleCompile!V647)),ISNUMBER(FIND("1F",ScheduleCompile!V647)),ISNUMBER(FIND("2F",ScheduleCompile!V647)),ISNUMBER(FIND("3F",ScheduleCompile!V647)),ISNUMBER(FIND("6F",ScheduleCompile!V647)),ISNUMBER(FIND("7F",ScheduleCompile!V647)),ISNUMBER(FIND("9F",ScheduleCompile!V647)),ISNUMBER(FIND("4F",ScheduleCompile!V647))),VALUE(LEFT(ScheduleCompile!V647,FIND("F",ScheduleCompile!V647)-1)),ScheduleCompile!V647)))))),"",IF(ScheduleCompile!V647="Off",0,IF(ScheduleCompile!V647="On",1,IF(ISNUMBER(ScheduleCompile!V647),ScheduleCompile!V647/1,IF(ISTEXT(ScheduleCompile!V647),IF(OR(ISNUMBER(FIND("5F",ScheduleCompile!V647)),ISNUMBER(FIND("0F",ScheduleCompile!V647)),ISNUMBER(FIND("8F",ScheduleCompile!V647)),ISNUMBER(FIND("1F",ScheduleCompile!V647)),ISNUMBER(FIND("2F",ScheduleCompile!V647)),ISNUMBER(FIND("3F",ScheduleCompile!V647)),ISNUMBER(FIND("6F",ScheduleCompile!V647)),ISNUMBER(FIND("7F",ScheduleCompile!V647)),ISNUMBER(FIND("9F",ScheduleCompile!V647)),ISNUMBER(FIND("4F",ScheduleCompile!V647))),VALUE(LEFT(ScheduleCompile!V647,FIND("F",ScheduleCompile!V647)-1)),ScheduleCompile!V647)))))))</f>
        <v>64.400000000000006</v>
      </c>
      <c r="AB654" s="1">
        <f>IF(AND(ISERROR(IF(ScheduleCompile!W647="Off",0,IF(ScheduleCompile!W647="On",1,IF(ISNUMBER(ScheduleCompile!W647),ScheduleCompile!W647/1,IF(ISTEXT(ScheduleCompile!W647),IF(OR(ISNUMBER(FIND("5F",ScheduleCompile!W647)),ISNUMBER(FIND("0F",ScheduleCompile!W647)),ISNUMBER(FIND("8F",ScheduleCompile!W647)),ISNUMBER(FIND("1F",ScheduleCompile!W647)),ISNUMBER(FIND("2F",ScheduleCompile!W647)),ISNUMBER(FIND("3F",ScheduleCompile!W647)),ISNUMBER(FIND("6F",ScheduleCompile!W647)),ISNUMBER(FIND("7F",ScheduleCompile!W647)),ISNUMBER(FIND("9F",ScheduleCompile!W647)),ISNUMBER(FIND("4F",ScheduleCompile!W647))),VALUE(LEFT(ScheduleCompile!W647,FIND("F",ScheduleCompile!W647)-1)),ScheduleCompile!W647)))))),ISTEXT(ScheduleCompile!#REF!)),"ENDTABLE",IF(ISERROR(IF(ScheduleCompile!W647="Off",0,IF(ScheduleCompile!W647="On",1,IF(ISNUMBER(ScheduleCompile!W647),ScheduleCompile!W647/1,IF(ISTEXT(ScheduleCompile!W647),IF(OR(ISNUMBER(FIND("5F",ScheduleCompile!W647)),ISNUMBER(FIND("0F",ScheduleCompile!W647)),ISNUMBER(FIND("8F",ScheduleCompile!W647)),ISNUMBER(FIND("1F",ScheduleCompile!W647)),ISNUMBER(FIND("2F",ScheduleCompile!W647)),ISNUMBER(FIND("3F",ScheduleCompile!W647)),ISNUMBER(FIND("6F",ScheduleCompile!W647)),ISNUMBER(FIND("7F",ScheduleCompile!W647)),ISNUMBER(FIND("9F",ScheduleCompile!W647)),ISNUMBER(FIND("4F",ScheduleCompile!W647))),VALUE(LEFT(ScheduleCompile!W647,FIND("F",ScheduleCompile!W647)-1)),ScheduleCompile!W647)))))),"",IF(ScheduleCompile!W647="Off",0,IF(ScheduleCompile!W647="On",1,IF(ISNUMBER(ScheduleCompile!W647),ScheduleCompile!W647/1,IF(ISTEXT(ScheduleCompile!W647),IF(OR(ISNUMBER(FIND("5F",ScheduleCompile!W647)),ISNUMBER(FIND("0F",ScheduleCompile!W647)),ISNUMBER(FIND("8F",ScheduleCompile!W647)),ISNUMBER(FIND("1F",ScheduleCompile!W647)),ISNUMBER(FIND("2F",ScheduleCompile!W647)),ISNUMBER(FIND("3F",ScheduleCompile!W647)),ISNUMBER(FIND("6F",ScheduleCompile!W647)),ISNUMBER(FIND("7F",ScheduleCompile!W647)),ISNUMBER(FIND("9F",ScheduleCompile!W647)),ISNUMBER(FIND("4F",ScheduleCompile!W647))),VALUE(LEFT(ScheduleCompile!W647,FIND("F",ScheduleCompile!W647)-1)),ScheduleCompile!W647)))))))</f>
        <v>64.400000000000006</v>
      </c>
      <c r="AC654" s="1">
        <f>IF(AND(ISERROR(IF(ScheduleCompile!X647="Off",0,IF(ScheduleCompile!X647="On",1,IF(ISNUMBER(ScheduleCompile!X647),ScheduleCompile!X647/1,IF(ISTEXT(ScheduleCompile!X647),IF(OR(ISNUMBER(FIND("5F",ScheduleCompile!X647)),ISNUMBER(FIND("0F",ScheduleCompile!X647)),ISNUMBER(FIND("8F",ScheduleCompile!X647)),ISNUMBER(FIND("1F",ScheduleCompile!X647)),ISNUMBER(FIND("2F",ScheduleCompile!X647)),ISNUMBER(FIND("3F",ScheduleCompile!X647)),ISNUMBER(FIND("6F",ScheduleCompile!X647)),ISNUMBER(FIND("7F",ScheduleCompile!X647)),ISNUMBER(FIND("9F",ScheduleCompile!X647)),ISNUMBER(FIND("4F",ScheduleCompile!X647))),VALUE(LEFT(ScheduleCompile!X647,FIND("F",ScheduleCompile!X647)-1)),ScheduleCompile!X647)))))),ISTEXT(ScheduleCompile!#REF!)),"ENDTABLE",IF(ISERROR(IF(ScheduleCompile!X647="Off",0,IF(ScheduleCompile!X647="On",1,IF(ISNUMBER(ScheduleCompile!X647),ScheduleCompile!X647/1,IF(ISTEXT(ScheduleCompile!X647),IF(OR(ISNUMBER(FIND("5F",ScheduleCompile!X647)),ISNUMBER(FIND("0F",ScheduleCompile!X647)),ISNUMBER(FIND("8F",ScheduleCompile!X647)),ISNUMBER(FIND("1F",ScheduleCompile!X647)),ISNUMBER(FIND("2F",ScheduleCompile!X647)),ISNUMBER(FIND("3F",ScheduleCompile!X647)),ISNUMBER(FIND("6F",ScheduleCompile!X647)),ISNUMBER(FIND("7F",ScheduleCompile!X647)),ISNUMBER(FIND("9F",ScheduleCompile!X647)),ISNUMBER(FIND("4F",ScheduleCompile!X647))),VALUE(LEFT(ScheduleCompile!X647,FIND("F",ScheduleCompile!X647)-1)),ScheduleCompile!X647)))))),"",IF(ScheduleCompile!X647="Off",0,IF(ScheduleCompile!X647="On",1,IF(ISNUMBER(ScheduleCompile!X647),ScheduleCompile!X647/1,IF(ISTEXT(ScheduleCompile!X647),IF(OR(ISNUMBER(FIND("5F",ScheduleCompile!X647)),ISNUMBER(FIND("0F",ScheduleCompile!X647)),ISNUMBER(FIND("8F",ScheduleCompile!X647)),ISNUMBER(FIND("1F",ScheduleCompile!X647)),ISNUMBER(FIND("2F",ScheduleCompile!X647)),ISNUMBER(FIND("3F",ScheduleCompile!X647)),ISNUMBER(FIND("6F",ScheduleCompile!X647)),ISNUMBER(FIND("7F",ScheduleCompile!X647)),ISNUMBER(FIND("9F",ScheduleCompile!X647)),ISNUMBER(FIND("4F",ScheduleCompile!X647))),VALUE(LEFT(ScheduleCompile!X647,FIND("F",ScheduleCompile!X647)-1)),ScheduleCompile!X647)))))))</f>
        <v>64.400000000000006</v>
      </c>
      <c r="AD654" s="1">
        <f>IF(AND(ISERROR(IF(ScheduleCompile!Y647="Off",0,IF(ScheduleCompile!Y647="On",1,IF(ISNUMBER(ScheduleCompile!Y647),ScheduleCompile!Y647/1,IF(ISTEXT(ScheduleCompile!Y647),IF(OR(ISNUMBER(FIND("5F",ScheduleCompile!Y647)),ISNUMBER(FIND("0F",ScheduleCompile!Y647)),ISNUMBER(FIND("8F",ScheduleCompile!Y647)),ISNUMBER(FIND("1F",ScheduleCompile!Y647)),ISNUMBER(FIND("2F",ScheduleCompile!Y647)),ISNUMBER(FIND("3F",ScheduleCompile!Y647)),ISNUMBER(FIND("6F",ScheduleCompile!Y647)),ISNUMBER(FIND("7F",ScheduleCompile!Y647)),ISNUMBER(FIND("9F",ScheduleCompile!Y647)),ISNUMBER(FIND("4F",ScheduleCompile!Y647))),VALUE(LEFT(ScheduleCompile!Y647,FIND("F",ScheduleCompile!Y647)-1)),ScheduleCompile!Y647)))))),ISTEXT(ScheduleCompile!#REF!)),"ENDTABLE",IF(ISERROR(IF(ScheduleCompile!Y647="Off",0,IF(ScheduleCompile!Y647="On",1,IF(ISNUMBER(ScheduleCompile!Y647),ScheduleCompile!Y647/1,IF(ISTEXT(ScheduleCompile!Y647),IF(OR(ISNUMBER(FIND("5F",ScheduleCompile!Y647)),ISNUMBER(FIND("0F",ScheduleCompile!Y647)),ISNUMBER(FIND("8F",ScheduleCompile!Y647)),ISNUMBER(FIND("1F",ScheduleCompile!Y647)),ISNUMBER(FIND("2F",ScheduleCompile!Y647)),ISNUMBER(FIND("3F",ScheduleCompile!Y647)),ISNUMBER(FIND("6F",ScheduleCompile!Y647)),ISNUMBER(FIND("7F",ScheduleCompile!Y647)),ISNUMBER(FIND("9F",ScheduleCompile!Y647)),ISNUMBER(FIND("4F",ScheduleCompile!Y647))),VALUE(LEFT(ScheduleCompile!Y647,FIND("F",ScheduleCompile!Y647)-1)),ScheduleCompile!Y647)))))),"",IF(ScheduleCompile!Y647="Off",0,IF(ScheduleCompile!Y647="On",1,IF(ISNUMBER(ScheduleCompile!Y647),ScheduleCompile!Y647/1,IF(ISTEXT(ScheduleCompile!Y647),IF(OR(ISNUMBER(FIND("5F",ScheduleCompile!Y647)),ISNUMBER(FIND("0F",ScheduleCompile!Y647)),ISNUMBER(FIND("8F",ScheduleCompile!Y647)),ISNUMBER(FIND("1F",ScheduleCompile!Y647)),ISNUMBER(FIND("2F",ScheduleCompile!Y647)),ISNUMBER(FIND("3F",ScheduleCompile!Y647)),ISNUMBER(FIND("6F",ScheduleCompile!Y647)),ISNUMBER(FIND("7F",ScheduleCompile!Y647)),ISNUMBER(FIND("9F",ScheduleCompile!Y647)),ISNUMBER(FIND("4F",ScheduleCompile!Y647))),VALUE(LEFT(ScheduleCompile!Y647,FIND("F",ScheduleCompile!Y647)-1)),ScheduleCompile!Y647)))))))</f>
        <v>64.400000000000006</v>
      </c>
    </row>
    <row r="655" spans="1:30" x14ac:dyDescent="0.25">
      <c r="A655" t="str">
        <f t="shared" si="43"/>
        <v>SchDay "WaterMainCZ10Nov"  Type = "Temperature" Hr = (61.3, 61.3, 61.3, 61.3, 61.3, 61.3, 61.3, 61.3, 61.3, 61.3, 61.3, 61.3, 61.3, 61.3, 61.3, 61.3, 61.3, 61.3, 61.3, 61.3, 61.3, 61.3, 61.3, 61.3) ..</v>
      </c>
      <c r="B655" s="1" t="s">
        <v>623</v>
      </c>
      <c r="C655" t="str">
        <f t="shared" si="44"/>
        <v xml:space="preserve">SchDay "WaterMainCZ10Nov"  Type = "Temperature" Hr = </v>
      </c>
      <c r="D655" t="str">
        <f t="shared" si="45"/>
        <v>(61.3, 61.3, 61.3, 61.3, 61.3, 61.3, 61.3, 61.3, 61.3, 61.3, 61.3, 61.3, 61.3, 61.3, 61.3, 61.3, 61.3, 61.3, 61.3, 61.3, 61.3, 61.3, 61.3, 61.3) ..</v>
      </c>
      <c r="E655" s="30" t="str">
        <f>ScheduleCompile!A648</f>
        <v>WaterMainCZ10Nov</v>
      </c>
      <c r="F655" t="str">
        <f t="shared" si="46"/>
        <v>Temperature</v>
      </c>
      <c r="G655" s="1">
        <f>IF(AND(ISERROR(IF(ScheduleCompile!B648="Off",0,IF(ScheduleCompile!B648="On",1,IF(ISNUMBER(ScheduleCompile!B648),ScheduleCompile!B648/1,IF(ISTEXT(ScheduleCompile!B648),IF(OR(ISNUMBER(FIND("5F",ScheduleCompile!B648)),ISNUMBER(FIND("0F",ScheduleCompile!B648)),ISNUMBER(FIND("8F",ScheduleCompile!B648)),ISNUMBER(FIND("1F",ScheduleCompile!B648)),ISNUMBER(FIND("2F",ScheduleCompile!B648)),ISNUMBER(FIND("3F",ScheduleCompile!B648)),ISNUMBER(FIND("6F",ScheduleCompile!B648)),ISNUMBER(FIND("7F",ScheduleCompile!B648)),ISNUMBER(FIND("9F",ScheduleCompile!B648)),ISNUMBER(FIND("4F",ScheduleCompile!B648))),VALUE(LEFT(ScheduleCompile!B648,FIND("F",ScheduleCompile!B648)-1)),ScheduleCompile!B648)))))),ISTEXT(ScheduleCompile!#REF!)),"ENDTABLE",IF(ISERROR(IF(ScheduleCompile!B648="Off",0,IF(ScheduleCompile!B648="On",1,IF(ISNUMBER(ScheduleCompile!B648),ScheduleCompile!B648/1,IF(ISTEXT(ScheduleCompile!B648),IF(OR(ISNUMBER(FIND("5F",ScheduleCompile!B648)),ISNUMBER(FIND("0F",ScheduleCompile!B648)),ISNUMBER(FIND("8F",ScheduleCompile!B648)),ISNUMBER(FIND("1F",ScheduleCompile!B648)),ISNUMBER(FIND("2F",ScheduleCompile!B648)),ISNUMBER(FIND("3F",ScheduleCompile!B648)),ISNUMBER(FIND("6F",ScheduleCompile!B648)),ISNUMBER(FIND("7F",ScheduleCompile!B648)),ISNUMBER(FIND("9F",ScheduleCompile!B648)),ISNUMBER(FIND("4F",ScheduleCompile!B648))),VALUE(LEFT(ScheduleCompile!B648,FIND("F",ScheduleCompile!B648)-1)),ScheduleCompile!B648)))))),"",IF(ScheduleCompile!B648="Off",0,IF(ScheduleCompile!B648="On",1,IF(ISNUMBER(ScheduleCompile!B648),ScheduleCompile!B648/1,IF(ISTEXT(ScheduleCompile!B648),IF(OR(ISNUMBER(FIND("5F",ScheduleCompile!B648)),ISNUMBER(FIND("0F",ScheduleCompile!B648)),ISNUMBER(FIND("8F",ScheduleCompile!B648)),ISNUMBER(FIND("1F",ScheduleCompile!B648)),ISNUMBER(FIND("2F",ScheduleCompile!B648)),ISNUMBER(FIND("3F",ScheduleCompile!B648)),ISNUMBER(FIND("6F",ScheduleCompile!B648)),ISNUMBER(FIND("7F",ScheduleCompile!B648)),ISNUMBER(FIND("9F",ScheduleCompile!B648)),ISNUMBER(FIND("4F",ScheduleCompile!B648))),VALUE(LEFT(ScheduleCompile!B648,FIND("F",ScheduleCompile!B648)-1)),ScheduleCompile!B648)))))))</f>
        <v>61.3</v>
      </c>
      <c r="H655" s="1">
        <f>IF(AND(ISERROR(IF(ScheduleCompile!C648="Off",0,IF(ScheduleCompile!C648="On",1,IF(ISNUMBER(ScheduleCompile!C648),ScheduleCompile!C648/1,IF(ISTEXT(ScheduleCompile!C648),IF(OR(ISNUMBER(FIND("5F",ScheduleCompile!C648)),ISNUMBER(FIND("0F",ScheduleCompile!C648)),ISNUMBER(FIND("8F",ScheduleCompile!C648)),ISNUMBER(FIND("1F",ScheduleCompile!C648)),ISNUMBER(FIND("2F",ScheduleCompile!C648)),ISNUMBER(FIND("3F",ScheduleCompile!C648)),ISNUMBER(FIND("6F",ScheduleCompile!C648)),ISNUMBER(FIND("7F",ScheduleCompile!C648)),ISNUMBER(FIND("9F",ScheduleCompile!C648)),ISNUMBER(FIND("4F",ScheduleCompile!C648))),VALUE(LEFT(ScheduleCompile!C648,FIND("F",ScheduleCompile!C648)-1)),ScheduleCompile!C648)))))),ISTEXT(ScheduleCompile!#REF!)),"ENDTABLE",IF(ISERROR(IF(ScheduleCompile!C648="Off",0,IF(ScheduleCompile!C648="On",1,IF(ISNUMBER(ScheduleCompile!C648),ScheduleCompile!C648/1,IF(ISTEXT(ScheduleCompile!C648),IF(OR(ISNUMBER(FIND("5F",ScheduleCompile!C648)),ISNUMBER(FIND("0F",ScheduleCompile!C648)),ISNUMBER(FIND("8F",ScheduleCompile!C648)),ISNUMBER(FIND("1F",ScheduleCompile!C648)),ISNUMBER(FIND("2F",ScheduleCompile!C648)),ISNUMBER(FIND("3F",ScheduleCompile!C648)),ISNUMBER(FIND("6F",ScheduleCompile!C648)),ISNUMBER(FIND("7F",ScheduleCompile!C648)),ISNUMBER(FIND("9F",ScheduleCompile!C648)),ISNUMBER(FIND("4F",ScheduleCompile!C648))),VALUE(LEFT(ScheduleCompile!C648,FIND("F",ScheduleCompile!C648)-1)),ScheduleCompile!C648)))))),"",IF(ScheduleCompile!C648="Off",0,IF(ScheduleCompile!C648="On",1,IF(ISNUMBER(ScheduleCompile!C648),ScheduleCompile!C648/1,IF(ISTEXT(ScheduleCompile!C648),IF(OR(ISNUMBER(FIND("5F",ScheduleCompile!C648)),ISNUMBER(FIND("0F",ScheduleCompile!C648)),ISNUMBER(FIND("8F",ScheduleCompile!C648)),ISNUMBER(FIND("1F",ScheduleCompile!C648)),ISNUMBER(FIND("2F",ScheduleCompile!C648)),ISNUMBER(FIND("3F",ScheduleCompile!C648)),ISNUMBER(FIND("6F",ScheduleCompile!C648)),ISNUMBER(FIND("7F",ScheduleCompile!C648)),ISNUMBER(FIND("9F",ScheduleCompile!C648)),ISNUMBER(FIND("4F",ScheduleCompile!C648))),VALUE(LEFT(ScheduleCompile!C648,FIND("F",ScheduleCompile!C648)-1)),ScheduleCompile!C648)))))))</f>
        <v>61.3</v>
      </c>
      <c r="I655" s="1">
        <f>IF(AND(ISERROR(IF(ScheduleCompile!D648="Off",0,IF(ScheduleCompile!D648="On",1,IF(ISNUMBER(ScheduleCompile!D648),ScheduleCompile!D648/1,IF(ISTEXT(ScheduleCompile!D648),IF(OR(ISNUMBER(FIND("5F",ScheduleCompile!D648)),ISNUMBER(FIND("0F",ScheduleCompile!D648)),ISNUMBER(FIND("8F",ScheduleCompile!D648)),ISNUMBER(FIND("1F",ScheduleCompile!D648)),ISNUMBER(FIND("2F",ScheduleCompile!D648)),ISNUMBER(FIND("3F",ScheduleCompile!D648)),ISNUMBER(FIND("6F",ScheduleCompile!D648)),ISNUMBER(FIND("7F",ScheduleCompile!D648)),ISNUMBER(FIND("9F",ScheduleCompile!D648)),ISNUMBER(FIND("4F",ScheduleCompile!D648))),VALUE(LEFT(ScheduleCompile!D648,FIND("F",ScheduleCompile!D648)-1)),ScheduleCompile!D648)))))),ISTEXT(ScheduleCompile!#REF!)),"ENDTABLE",IF(ISERROR(IF(ScheduleCompile!D648="Off",0,IF(ScheduleCompile!D648="On",1,IF(ISNUMBER(ScheduleCompile!D648),ScheduleCompile!D648/1,IF(ISTEXT(ScheduleCompile!D648),IF(OR(ISNUMBER(FIND("5F",ScheduleCompile!D648)),ISNUMBER(FIND("0F",ScheduleCompile!D648)),ISNUMBER(FIND("8F",ScheduleCompile!D648)),ISNUMBER(FIND("1F",ScheduleCompile!D648)),ISNUMBER(FIND("2F",ScheduleCompile!D648)),ISNUMBER(FIND("3F",ScheduleCompile!D648)),ISNUMBER(FIND("6F",ScheduleCompile!D648)),ISNUMBER(FIND("7F",ScheduleCompile!D648)),ISNUMBER(FIND("9F",ScheduleCompile!D648)),ISNUMBER(FIND("4F",ScheduleCompile!D648))),VALUE(LEFT(ScheduleCompile!D648,FIND("F",ScheduleCompile!D648)-1)),ScheduleCompile!D648)))))),"",IF(ScheduleCompile!D648="Off",0,IF(ScheduleCompile!D648="On",1,IF(ISNUMBER(ScheduleCompile!D648),ScheduleCompile!D648/1,IF(ISTEXT(ScheduleCompile!D648),IF(OR(ISNUMBER(FIND("5F",ScheduleCompile!D648)),ISNUMBER(FIND("0F",ScheduleCompile!D648)),ISNUMBER(FIND("8F",ScheduleCompile!D648)),ISNUMBER(FIND("1F",ScheduleCompile!D648)),ISNUMBER(FIND("2F",ScheduleCompile!D648)),ISNUMBER(FIND("3F",ScheduleCompile!D648)),ISNUMBER(FIND("6F",ScheduleCompile!D648)),ISNUMBER(FIND("7F",ScheduleCompile!D648)),ISNUMBER(FIND("9F",ScheduleCompile!D648)),ISNUMBER(FIND("4F",ScheduleCompile!D648))),VALUE(LEFT(ScheduleCompile!D648,FIND("F",ScheduleCompile!D648)-1)),ScheduleCompile!D648)))))))</f>
        <v>61.3</v>
      </c>
      <c r="J655" s="1">
        <f>IF(AND(ISERROR(IF(ScheduleCompile!E648="Off",0,IF(ScheduleCompile!E648="On",1,IF(ISNUMBER(ScheduleCompile!E648),ScheduleCompile!E648/1,IF(ISTEXT(ScheduleCompile!E648),IF(OR(ISNUMBER(FIND("5F",ScheduleCompile!E648)),ISNUMBER(FIND("0F",ScheduleCompile!E648)),ISNUMBER(FIND("8F",ScheduleCompile!E648)),ISNUMBER(FIND("1F",ScheduleCompile!E648)),ISNUMBER(FIND("2F",ScheduleCompile!E648)),ISNUMBER(FIND("3F",ScheduleCompile!E648)),ISNUMBER(FIND("6F",ScheduleCompile!E648)),ISNUMBER(FIND("7F",ScheduleCompile!E648)),ISNUMBER(FIND("9F",ScheduleCompile!E648)),ISNUMBER(FIND("4F",ScheduleCompile!E648))),VALUE(LEFT(ScheduleCompile!E648,FIND("F",ScheduleCompile!E648)-1)),ScheduleCompile!E648)))))),ISTEXT(ScheduleCompile!#REF!)),"ENDTABLE",IF(ISERROR(IF(ScheduleCompile!E648="Off",0,IF(ScheduleCompile!E648="On",1,IF(ISNUMBER(ScheduleCompile!E648),ScheduleCompile!E648/1,IF(ISTEXT(ScheduleCompile!E648),IF(OR(ISNUMBER(FIND("5F",ScheduleCompile!E648)),ISNUMBER(FIND("0F",ScheduleCompile!E648)),ISNUMBER(FIND("8F",ScheduleCompile!E648)),ISNUMBER(FIND("1F",ScheduleCompile!E648)),ISNUMBER(FIND("2F",ScheduleCompile!E648)),ISNUMBER(FIND("3F",ScheduleCompile!E648)),ISNUMBER(FIND("6F",ScheduleCompile!E648)),ISNUMBER(FIND("7F",ScheduleCompile!E648)),ISNUMBER(FIND("9F",ScheduleCompile!E648)),ISNUMBER(FIND("4F",ScheduleCompile!E648))),VALUE(LEFT(ScheduleCompile!E648,FIND("F",ScheduleCompile!E648)-1)),ScheduleCompile!E648)))))),"",IF(ScheduleCompile!E648="Off",0,IF(ScheduleCompile!E648="On",1,IF(ISNUMBER(ScheduleCompile!E648),ScheduleCompile!E648/1,IF(ISTEXT(ScheduleCompile!E648),IF(OR(ISNUMBER(FIND("5F",ScheduleCompile!E648)),ISNUMBER(FIND("0F",ScheduleCompile!E648)),ISNUMBER(FIND("8F",ScheduleCompile!E648)),ISNUMBER(FIND("1F",ScheduleCompile!E648)),ISNUMBER(FIND("2F",ScheduleCompile!E648)),ISNUMBER(FIND("3F",ScheduleCompile!E648)),ISNUMBER(FIND("6F",ScheduleCompile!E648)),ISNUMBER(FIND("7F",ScheduleCompile!E648)),ISNUMBER(FIND("9F",ScheduleCompile!E648)),ISNUMBER(FIND("4F",ScheduleCompile!E648))),VALUE(LEFT(ScheduleCompile!E648,FIND("F",ScheduleCompile!E648)-1)),ScheduleCompile!E648)))))))</f>
        <v>61.3</v>
      </c>
      <c r="K655" s="1">
        <f>IF(AND(ISERROR(IF(ScheduleCompile!F648="Off",0,IF(ScheduleCompile!F648="On",1,IF(ISNUMBER(ScheduleCompile!F648),ScheduleCompile!F648/1,IF(ISTEXT(ScheduleCompile!F648),IF(OR(ISNUMBER(FIND("5F",ScheduleCompile!F648)),ISNUMBER(FIND("0F",ScheduleCompile!F648)),ISNUMBER(FIND("8F",ScheduleCompile!F648)),ISNUMBER(FIND("1F",ScheduleCompile!F648)),ISNUMBER(FIND("2F",ScheduleCompile!F648)),ISNUMBER(FIND("3F",ScheduleCompile!F648)),ISNUMBER(FIND("6F",ScheduleCompile!F648)),ISNUMBER(FIND("7F",ScheduleCompile!F648)),ISNUMBER(FIND("9F",ScheduleCompile!F648)),ISNUMBER(FIND("4F",ScheduleCompile!F648))),VALUE(LEFT(ScheduleCompile!F648,FIND("F",ScheduleCompile!F648)-1)),ScheduleCompile!F648)))))),ISTEXT(ScheduleCompile!#REF!)),"ENDTABLE",IF(ISERROR(IF(ScheduleCompile!F648="Off",0,IF(ScheduleCompile!F648="On",1,IF(ISNUMBER(ScheduleCompile!F648),ScheduleCompile!F648/1,IF(ISTEXT(ScheduleCompile!F648),IF(OR(ISNUMBER(FIND("5F",ScheduleCompile!F648)),ISNUMBER(FIND("0F",ScheduleCompile!F648)),ISNUMBER(FIND("8F",ScheduleCompile!F648)),ISNUMBER(FIND("1F",ScheduleCompile!F648)),ISNUMBER(FIND("2F",ScheduleCompile!F648)),ISNUMBER(FIND("3F",ScheduleCompile!F648)),ISNUMBER(FIND("6F",ScheduleCompile!F648)),ISNUMBER(FIND("7F",ScheduleCompile!F648)),ISNUMBER(FIND("9F",ScheduleCompile!F648)),ISNUMBER(FIND("4F",ScheduleCompile!F648))),VALUE(LEFT(ScheduleCompile!F648,FIND("F",ScheduleCompile!F648)-1)),ScheduleCompile!F648)))))),"",IF(ScheduleCompile!F648="Off",0,IF(ScheduleCompile!F648="On",1,IF(ISNUMBER(ScheduleCompile!F648),ScheduleCompile!F648/1,IF(ISTEXT(ScheduleCompile!F648),IF(OR(ISNUMBER(FIND("5F",ScheduleCompile!F648)),ISNUMBER(FIND("0F",ScheduleCompile!F648)),ISNUMBER(FIND("8F",ScheduleCompile!F648)),ISNUMBER(FIND("1F",ScheduleCompile!F648)),ISNUMBER(FIND("2F",ScheduleCompile!F648)),ISNUMBER(FIND("3F",ScheduleCompile!F648)),ISNUMBER(FIND("6F",ScheduleCompile!F648)),ISNUMBER(FIND("7F",ScheduleCompile!F648)),ISNUMBER(FIND("9F",ScheduleCompile!F648)),ISNUMBER(FIND("4F",ScheduleCompile!F648))),VALUE(LEFT(ScheduleCompile!F648,FIND("F",ScheduleCompile!F648)-1)),ScheduleCompile!F648)))))))</f>
        <v>61.3</v>
      </c>
      <c r="L655" s="1">
        <f>IF(AND(ISERROR(IF(ScheduleCompile!G648="Off",0,IF(ScheduleCompile!G648="On",1,IF(ISNUMBER(ScheduleCompile!G648),ScheduleCompile!G648/1,IF(ISTEXT(ScheduleCompile!G648),IF(OR(ISNUMBER(FIND("5F",ScheduleCompile!G648)),ISNUMBER(FIND("0F",ScheduleCompile!G648)),ISNUMBER(FIND("8F",ScheduleCompile!G648)),ISNUMBER(FIND("1F",ScheduleCompile!G648)),ISNUMBER(FIND("2F",ScheduleCompile!G648)),ISNUMBER(FIND("3F",ScheduleCompile!G648)),ISNUMBER(FIND("6F",ScheduleCompile!G648)),ISNUMBER(FIND("7F",ScheduleCompile!G648)),ISNUMBER(FIND("9F",ScheduleCompile!G648)),ISNUMBER(FIND("4F",ScheduleCompile!G648))),VALUE(LEFT(ScheduleCompile!G648,FIND("F",ScheduleCompile!G648)-1)),ScheduleCompile!G648)))))),ISTEXT(ScheduleCompile!#REF!)),"ENDTABLE",IF(ISERROR(IF(ScheduleCompile!G648="Off",0,IF(ScheduleCompile!G648="On",1,IF(ISNUMBER(ScheduleCompile!G648),ScheduleCompile!G648/1,IF(ISTEXT(ScheduleCompile!G648),IF(OR(ISNUMBER(FIND("5F",ScheduleCompile!G648)),ISNUMBER(FIND("0F",ScheduleCompile!G648)),ISNUMBER(FIND("8F",ScheduleCompile!G648)),ISNUMBER(FIND("1F",ScheduleCompile!G648)),ISNUMBER(FIND("2F",ScheduleCompile!G648)),ISNUMBER(FIND("3F",ScheduleCompile!G648)),ISNUMBER(FIND("6F",ScheduleCompile!G648)),ISNUMBER(FIND("7F",ScheduleCompile!G648)),ISNUMBER(FIND("9F",ScheduleCompile!G648)),ISNUMBER(FIND("4F",ScheduleCompile!G648))),VALUE(LEFT(ScheduleCompile!G648,FIND("F",ScheduleCompile!G648)-1)),ScheduleCompile!G648)))))),"",IF(ScheduleCompile!G648="Off",0,IF(ScheduleCompile!G648="On",1,IF(ISNUMBER(ScheduleCompile!G648),ScheduleCompile!G648/1,IF(ISTEXT(ScheduleCompile!G648),IF(OR(ISNUMBER(FIND("5F",ScheduleCompile!G648)),ISNUMBER(FIND("0F",ScheduleCompile!G648)),ISNUMBER(FIND("8F",ScheduleCompile!G648)),ISNUMBER(FIND("1F",ScheduleCompile!G648)),ISNUMBER(FIND("2F",ScheduleCompile!G648)),ISNUMBER(FIND("3F",ScheduleCompile!G648)),ISNUMBER(FIND("6F",ScheduleCompile!G648)),ISNUMBER(FIND("7F",ScheduleCompile!G648)),ISNUMBER(FIND("9F",ScheduleCompile!G648)),ISNUMBER(FIND("4F",ScheduleCompile!G648))),VALUE(LEFT(ScheduleCompile!G648,FIND("F",ScheduleCompile!G648)-1)),ScheduleCompile!G648)))))))</f>
        <v>61.3</v>
      </c>
      <c r="M655" s="1">
        <f>IF(AND(ISERROR(IF(ScheduleCompile!H648="Off",0,IF(ScheduleCompile!H648="On",1,IF(ISNUMBER(ScheduleCompile!H648),ScheduleCompile!H648/1,IF(ISTEXT(ScheduleCompile!H648),IF(OR(ISNUMBER(FIND("5F",ScheduleCompile!H648)),ISNUMBER(FIND("0F",ScheduleCompile!H648)),ISNUMBER(FIND("8F",ScheduleCompile!H648)),ISNUMBER(FIND("1F",ScheduleCompile!H648)),ISNUMBER(FIND("2F",ScheduleCompile!H648)),ISNUMBER(FIND("3F",ScheduleCompile!H648)),ISNUMBER(FIND("6F",ScheduleCompile!H648)),ISNUMBER(FIND("7F",ScheduleCompile!H648)),ISNUMBER(FIND("9F",ScheduleCompile!H648)),ISNUMBER(FIND("4F",ScheduleCompile!H648))),VALUE(LEFT(ScheduleCompile!H648,FIND("F",ScheduleCompile!H648)-1)),ScheduleCompile!H648)))))),ISTEXT(ScheduleCompile!#REF!)),"ENDTABLE",IF(ISERROR(IF(ScheduleCompile!H648="Off",0,IF(ScheduleCompile!H648="On",1,IF(ISNUMBER(ScheduleCompile!H648),ScheduleCompile!H648/1,IF(ISTEXT(ScheduleCompile!H648),IF(OR(ISNUMBER(FIND("5F",ScheduleCompile!H648)),ISNUMBER(FIND("0F",ScheduleCompile!H648)),ISNUMBER(FIND("8F",ScheduleCompile!H648)),ISNUMBER(FIND("1F",ScheduleCompile!H648)),ISNUMBER(FIND("2F",ScheduleCompile!H648)),ISNUMBER(FIND("3F",ScheduleCompile!H648)),ISNUMBER(FIND("6F",ScheduleCompile!H648)),ISNUMBER(FIND("7F",ScheduleCompile!H648)),ISNUMBER(FIND("9F",ScheduleCompile!H648)),ISNUMBER(FIND("4F",ScheduleCompile!H648))),VALUE(LEFT(ScheduleCompile!H648,FIND("F",ScheduleCompile!H648)-1)),ScheduleCompile!H648)))))),"",IF(ScheduleCompile!H648="Off",0,IF(ScheduleCompile!H648="On",1,IF(ISNUMBER(ScheduleCompile!H648),ScheduleCompile!H648/1,IF(ISTEXT(ScheduleCompile!H648),IF(OR(ISNUMBER(FIND("5F",ScheduleCompile!H648)),ISNUMBER(FIND("0F",ScheduleCompile!H648)),ISNUMBER(FIND("8F",ScheduleCompile!H648)),ISNUMBER(FIND("1F",ScheduleCompile!H648)),ISNUMBER(FIND("2F",ScheduleCompile!H648)),ISNUMBER(FIND("3F",ScheduleCompile!H648)),ISNUMBER(FIND("6F",ScheduleCompile!H648)),ISNUMBER(FIND("7F",ScheduleCompile!H648)),ISNUMBER(FIND("9F",ScheduleCompile!H648)),ISNUMBER(FIND("4F",ScheduleCompile!H648))),VALUE(LEFT(ScheduleCompile!H648,FIND("F",ScheduleCompile!H648)-1)),ScheduleCompile!H648)))))))</f>
        <v>61.3</v>
      </c>
      <c r="N655" s="1">
        <f>IF(AND(ISERROR(IF(ScheduleCompile!I648="Off",0,IF(ScheduleCompile!I648="On",1,IF(ISNUMBER(ScheduleCompile!I648),ScheduleCompile!I648/1,IF(ISTEXT(ScheduleCompile!I648),IF(OR(ISNUMBER(FIND("5F",ScheduleCompile!I648)),ISNUMBER(FIND("0F",ScheduleCompile!I648)),ISNUMBER(FIND("8F",ScheduleCompile!I648)),ISNUMBER(FIND("1F",ScheduleCompile!I648)),ISNUMBER(FIND("2F",ScheduleCompile!I648)),ISNUMBER(FIND("3F",ScheduleCompile!I648)),ISNUMBER(FIND("6F",ScheduleCompile!I648)),ISNUMBER(FIND("7F",ScheduleCompile!I648)),ISNUMBER(FIND("9F",ScheduleCompile!I648)),ISNUMBER(FIND("4F",ScheduleCompile!I648))),VALUE(LEFT(ScheduleCompile!I648,FIND("F",ScheduleCompile!I648)-1)),ScheduleCompile!I648)))))),ISTEXT(ScheduleCompile!#REF!)),"ENDTABLE",IF(ISERROR(IF(ScheduleCompile!I648="Off",0,IF(ScheduleCompile!I648="On",1,IF(ISNUMBER(ScheduleCompile!I648),ScheduleCompile!I648/1,IF(ISTEXT(ScheduleCompile!I648),IF(OR(ISNUMBER(FIND("5F",ScheduleCompile!I648)),ISNUMBER(FIND("0F",ScheduleCompile!I648)),ISNUMBER(FIND("8F",ScheduleCompile!I648)),ISNUMBER(FIND("1F",ScheduleCompile!I648)),ISNUMBER(FIND("2F",ScheduleCompile!I648)),ISNUMBER(FIND("3F",ScheduleCompile!I648)),ISNUMBER(FIND("6F",ScheduleCompile!I648)),ISNUMBER(FIND("7F",ScheduleCompile!I648)),ISNUMBER(FIND("9F",ScheduleCompile!I648)),ISNUMBER(FIND("4F",ScheduleCompile!I648))),VALUE(LEFT(ScheduleCompile!I648,FIND("F",ScheduleCompile!I648)-1)),ScheduleCompile!I648)))))),"",IF(ScheduleCompile!I648="Off",0,IF(ScheduleCompile!I648="On",1,IF(ISNUMBER(ScheduleCompile!I648),ScheduleCompile!I648/1,IF(ISTEXT(ScheduleCompile!I648),IF(OR(ISNUMBER(FIND("5F",ScheduleCompile!I648)),ISNUMBER(FIND("0F",ScheduleCompile!I648)),ISNUMBER(FIND("8F",ScheduleCompile!I648)),ISNUMBER(FIND("1F",ScheduleCompile!I648)),ISNUMBER(FIND("2F",ScheduleCompile!I648)),ISNUMBER(FIND("3F",ScheduleCompile!I648)),ISNUMBER(FIND("6F",ScheduleCompile!I648)),ISNUMBER(FIND("7F",ScheduleCompile!I648)),ISNUMBER(FIND("9F",ScheduleCompile!I648)),ISNUMBER(FIND("4F",ScheduleCompile!I648))),VALUE(LEFT(ScheduleCompile!I648,FIND("F",ScheduleCompile!I648)-1)),ScheduleCompile!I648)))))))</f>
        <v>61.3</v>
      </c>
      <c r="O655" s="1">
        <f>IF(AND(ISERROR(IF(ScheduleCompile!J648="Off",0,IF(ScheduleCompile!J648="On",1,IF(ISNUMBER(ScheduleCompile!J648),ScheduleCompile!J648/1,IF(ISTEXT(ScheduleCompile!J648),IF(OR(ISNUMBER(FIND("5F",ScheduleCompile!J648)),ISNUMBER(FIND("0F",ScheduleCompile!J648)),ISNUMBER(FIND("8F",ScheduleCompile!J648)),ISNUMBER(FIND("1F",ScheduleCompile!J648)),ISNUMBER(FIND("2F",ScheduleCompile!J648)),ISNUMBER(FIND("3F",ScheduleCompile!J648)),ISNUMBER(FIND("6F",ScheduleCompile!J648)),ISNUMBER(FIND("7F",ScheduleCompile!J648)),ISNUMBER(FIND("9F",ScheduleCompile!J648)),ISNUMBER(FIND("4F",ScheduleCompile!J648))),VALUE(LEFT(ScheduleCompile!J648,FIND("F",ScheduleCompile!J648)-1)),ScheduleCompile!J648)))))),ISTEXT(ScheduleCompile!#REF!)),"ENDTABLE",IF(ISERROR(IF(ScheduleCompile!J648="Off",0,IF(ScheduleCompile!J648="On",1,IF(ISNUMBER(ScheduleCompile!J648),ScheduleCompile!J648/1,IF(ISTEXT(ScheduleCompile!J648),IF(OR(ISNUMBER(FIND("5F",ScheduleCompile!J648)),ISNUMBER(FIND("0F",ScheduleCompile!J648)),ISNUMBER(FIND("8F",ScheduleCompile!J648)),ISNUMBER(FIND("1F",ScheduleCompile!J648)),ISNUMBER(FIND("2F",ScheduleCompile!J648)),ISNUMBER(FIND("3F",ScheduleCompile!J648)),ISNUMBER(FIND("6F",ScheduleCompile!J648)),ISNUMBER(FIND("7F",ScheduleCompile!J648)),ISNUMBER(FIND("9F",ScheduleCompile!J648)),ISNUMBER(FIND("4F",ScheduleCompile!J648))),VALUE(LEFT(ScheduleCompile!J648,FIND("F",ScheduleCompile!J648)-1)),ScheduleCompile!J648)))))),"",IF(ScheduleCompile!J648="Off",0,IF(ScheduleCompile!J648="On",1,IF(ISNUMBER(ScheduleCompile!J648),ScheduleCompile!J648/1,IF(ISTEXT(ScheduleCompile!J648),IF(OR(ISNUMBER(FIND("5F",ScheduleCompile!J648)),ISNUMBER(FIND("0F",ScheduleCompile!J648)),ISNUMBER(FIND("8F",ScheduleCompile!J648)),ISNUMBER(FIND("1F",ScheduleCompile!J648)),ISNUMBER(FIND("2F",ScheduleCompile!J648)),ISNUMBER(FIND("3F",ScheduleCompile!J648)),ISNUMBER(FIND("6F",ScheduleCompile!J648)),ISNUMBER(FIND("7F",ScheduleCompile!J648)),ISNUMBER(FIND("9F",ScheduleCompile!J648)),ISNUMBER(FIND("4F",ScheduleCompile!J648))),VALUE(LEFT(ScheduleCompile!J648,FIND("F",ScheduleCompile!J648)-1)),ScheduleCompile!J648)))))))</f>
        <v>61.3</v>
      </c>
      <c r="P655" s="1">
        <f>IF(AND(ISERROR(IF(ScheduleCompile!K648="Off",0,IF(ScheduleCompile!K648="On",1,IF(ISNUMBER(ScheduleCompile!K648),ScheduleCompile!K648/1,IF(ISTEXT(ScheduleCompile!K648),IF(OR(ISNUMBER(FIND("5F",ScheduleCompile!K648)),ISNUMBER(FIND("0F",ScheduleCompile!K648)),ISNUMBER(FIND("8F",ScheduleCompile!K648)),ISNUMBER(FIND("1F",ScheduleCompile!K648)),ISNUMBER(FIND("2F",ScheduleCompile!K648)),ISNUMBER(FIND("3F",ScheduleCompile!K648)),ISNUMBER(FIND("6F",ScheduleCompile!K648)),ISNUMBER(FIND("7F",ScheduleCompile!K648)),ISNUMBER(FIND("9F",ScheduleCompile!K648)),ISNUMBER(FIND("4F",ScheduleCompile!K648))),VALUE(LEFT(ScheduleCompile!K648,FIND("F",ScheduleCompile!K648)-1)),ScheduleCompile!K648)))))),ISTEXT(ScheduleCompile!#REF!)),"ENDTABLE",IF(ISERROR(IF(ScheduleCompile!K648="Off",0,IF(ScheduleCompile!K648="On",1,IF(ISNUMBER(ScheduleCompile!K648),ScheduleCompile!K648/1,IF(ISTEXT(ScheduleCompile!K648),IF(OR(ISNUMBER(FIND("5F",ScheduleCompile!K648)),ISNUMBER(FIND("0F",ScheduleCompile!K648)),ISNUMBER(FIND("8F",ScheduleCompile!K648)),ISNUMBER(FIND("1F",ScheduleCompile!K648)),ISNUMBER(FIND("2F",ScheduleCompile!K648)),ISNUMBER(FIND("3F",ScheduleCompile!K648)),ISNUMBER(FIND("6F",ScheduleCompile!K648)),ISNUMBER(FIND("7F",ScheduleCompile!K648)),ISNUMBER(FIND("9F",ScheduleCompile!K648)),ISNUMBER(FIND("4F",ScheduleCompile!K648))),VALUE(LEFT(ScheduleCompile!K648,FIND("F",ScheduleCompile!K648)-1)),ScheduleCompile!K648)))))),"",IF(ScheduleCompile!K648="Off",0,IF(ScheduleCompile!K648="On",1,IF(ISNUMBER(ScheduleCompile!K648),ScheduleCompile!K648/1,IF(ISTEXT(ScheduleCompile!K648),IF(OR(ISNUMBER(FIND("5F",ScheduleCompile!K648)),ISNUMBER(FIND("0F",ScheduleCompile!K648)),ISNUMBER(FIND("8F",ScheduleCompile!K648)),ISNUMBER(FIND("1F",ScheduleCompile!K648)),ISNUMBER(FIND("2F",ScheduleCompile!K648)),ISNUMBER(FIND("3F",ScheduleCompile!K648)),ISNUMBER(FIND("6F",ScheduleCompile!K648)),ISNUMBER(FIND("7F",ScheduleCompile!K648)),ISNUMBER(FIND("9F",ScheduleCompile!K648)),ISNUMBER(FIND("4F",ScheduleCompile!K648))),VALUE(LEFT(ScheduleCompile!K648,FIND("F",ScheduleCompile!K648)-1)),ScheduleCompile!K648)))))))</f>
        <v>61.3</v>
      </c>
      <c r="Q655" s="1">
        <f>IF(AND(ISERROR(IF(ScheduleCompile!L648="Off",0,IF(ScheduleCompile!L648="On",1,IF(ISNUMBER(ScheduleCompile!L648),ScheduleCompile!L648/1,IF(ISTEXT(ScheduleCompile!L648),IF(OR(ISNUMBER(FIND("5F",ScheduleCompile!L648)),ISNUMBER(FIND("0F",ScheduleCompile!L648)),ISNUMBER(FIND("8F",ScheduleCompile!L648)),ISNUMBER(FIND("1F",ScheduleCompile!L648)),ISNUMBER(FIND("2F",ScheduleCompile!L648)),ISNUMBER(FIND("3F",ScheduleCompile!L648)),ISNUMBER(FIND("6F",ScheduleCompile!L648)),ISNUMBER(FIND("7F",ScheduleCompile!L648)),ISNUMBER(FIND("9F",ScheduleCompile!L648)),ISNUMBER(FIND("4F",ScheduleCompile!L648))),VALUE(LEFT(ScheduleCompile!L648,FIND("F",ScheduleCompile!L648)-1)),ScheduleCompile!L648)))))),ISTEXT(ScheduleCompile!#REF!)),"ENDTABLE",IF(ISERROR(IF(ScheduleCompile!L648="Off",0,IF(ScheduleCompile!L648="On",1,IF(ISNUMBER(ScheduleCompile!L648),ScheduleCompile!L648/1,IF(ISTEXT(ScheduleCompile!L648),IF(OR(ISNUMBER(FIND("5F",ScheduleCompile!L648)),ISNUMBER(FIND("0F",ScheduleCompile!L648)),ISNUMBER(FIND("8F",ScheduleCompile!L648)),ISNUMBER(FIND("1F",ScheduleCompile!L648)),ISNUMBER(FIND("2F",ScheduleCompile!L648)),ISNUMBER(FIND("3F",ScheduleCompile!L648)),ISNUMBER(FIND("6F",ScheduleCompile!L648)),ISNUMBER(FIND("7F",ScheduleCompile!L648)),ISNUMBER(FIND("9F",ScheduleCompile!L648)),ISNUMBER(FIND("4F",ScheduleCompile!L648))),VALUE(LEFT(ScheduleCompile!L648,FIND("F",ScheduleCompile!L648)-1)),ScheduleCompile!L648)))))),"",IF(ScheduleCompile!L648="Off",0,IF(ScheduleCompile!L648="On",1,IF(ISNUMBER(ScheduleCompile!L648),ScheduleCompile!L648/1,IF(ISTEXT(ScheduleCompile!L648),IF(OR(ISNUMBER(FIND("5F",ScheduleCompile!L648)),ISNUMBER(FIND("0F",ScheduleCompile!L648)),ISNUMBER(FIND("8F",ScheduleCompile!L648)),ISNUMBER(FIND("1F",ScheduleCompile!L648)),ISNUMBER(FIND("2F",ScheduleCompile!L648)),ISNUMBER(FIND("3F",ScheduleCompile!L648)),ISNUMBER(FIND("6F",ScheduleCompile!L648)),ISNUMBER(FIND("7F",ScheduleCompile!L648)),ISNUMBER(FIND("9F",ScheduleCompile!L648)),ISNUMBER(FIND("4F",ScheduleCompile!L648))),VALUE(LEFT(ScheduleCompile!L648,FIND("F",ScheduleCompile!L648)-1)),ScheduleCompile!L648)))))))</f>
        <v>61.3</v>
      </c>
      <c r="R655" s="1">
        <f>IF(AND(ISERROR(IF(ScheduleCompile!M648="Off",0,IF(ScheduleCompile!M648="On",1,IF(ISNUMBER(ScheduleCompile!M648),ScheduleCompile!M648/1,IF(ISTEXT(ScheduleCompile!M648),IF(OR(ISNUMBER(FIND("5F",ScheduleCompile!M648)),ISNUMBER(FIND("0F",ScheduleCompile!M648)),ISNUMBER(FIND("8F",ScheduleCompile!M648)),ISNUMBER(FIND("1F",ScheduleCompile!M648)),ISNUMBER(FIND("2F",ScheduleCompile!M648)),ISNUMBER(FIND("3F",ScheduleCompile!M648)),ISNUMBER(FIND("6F",ScheduleCompile!M648)),ISNUMBER(FIND("7F",ScheduleCompile!M648)),ISNUMBER(FIND("9F",ScheduleCompile!M648)),ISNUMBER(FIND("4F",ScheduleCompile!M648))),VALUE(LEFT(ScheduleCompile!M648,FIND("F",ScheduleCompile!M648)-1)),ScheduleCompile!M648)))))),ISTEXT(ScheduleCompile!#REF!)),"ENDTABLE",IF(ISERROR(IF(ScheduleCompile!M648="Off",0,IF(ScheduleCompile!M648="On",1,IF(ISNUMBER(ScheduleCompile!M648),ScheduleCompile!M648/1,IF(ISTEXT(ScheduleCompile!M648),IF(OR(ISNUMBER(FIND("5F",ScheduleCompile!M648)),ISNUMBER(FIND("0F",ScheduleCompile!M648)),ISNUMBER(FIND("8F",ScheduleCompile!M648)),ISNUMBER(FIND("1F",ScheduleCompile!M648)),ISNUMBER(FIND("2F",ScheduleCompile!M648)),ISNUMBER(FIND("3F",ScheduleCompile!M648)),ISNUMBER(FIND("6F",ScheduleCompile!M648)),ISNUMBER(FIND("7F",ScheduleCompile!M648)),ISNUMBER(FIND("9F",ScheduleCompile!M648)),ISNUMBER(FIND("4F",ScheduleCompile!M648))),VALUE(LEFT(ScheduleCompile!M648,FIND("F",ScheduleCompile!M648)-1)),ScheduleCompile!M648)))))),"",IF(ScheduleCompile!M648="Off",0,IF(ScheduleCompile!M648="On",1,IF(ISNUMBER(ScheduleCompile!M648),ScheduleCompile!M648/1,IF(ISTEXT(ScheduleCompile!M648),IF(OR(ISNUMBER(FIND("5F",ScheduleCompile!M648)),ISNUMBER(FIND("0F",ScheduleCompile!M648)),ISNUMBER(FIND("8F",ScheduleCompile!M648)),ISNUMBER(FIND("1F",ScheduleCompile!M648)),ISNUMBER(FIND("2F",ScheduleCompile!M648)),ISNUMBER(FIND("3F",ScheduleCompile!M648)),ISNUMBER(FIND("6F",ScheduleCompile!M648)),ISNUMBER(FIND("7F",ScheduleCompile!M648)),ISNUMBER(FIND("9F",ScheduleCompile!M648)),ISNUMBER(FIND("4F",ScheduleCompile!M648))),VALUE(LEFT(ScheduleCompile!M648,FIND("F",ScheduleCompile!M648)-1)),ScheduleCompile!M648)))))))</f>
        <v>61.3</v>
      </c>
      <c r="S655" s="1">
        <f>IF(AND(ISERROR(IF(ScheduleCompile!N648="Off",0,IF(ScheduleCompile!N648="On",1,IF(ISNUMBER(ScheduleCompile!N648),ScheduleCompile!N648/1,IF(ISTEXT(ScheduleCompile!N648),IF(OR(ISNUMBER(FIND("5F",ScheduleCompile!N648)),ISNUMBER(FIND("0F",ScheduleCompile!N648)),ISNUMBER(FIND("8F",ScheduleCompile!N648)),ISNUMBER(FIND("1F",ScheduleCompile!N648)),ISNUMBER(FIND("2F",ScheduleCompile!N648)),ISNUMBER(FIND("3F",ScheduleCompile!N648)),ISNUMBER(FIND("6F",ScheduleCompile!N648)),ISNUMBER(FIND("7F",ScheduleCompile!N648)),ISNUMBER(FIND("9F",ScheduleCompile!N648)),ISNUMBER(FIND("4F",ScheduleCompile!N648))),VALUE(LEFT(ScheduleCompile!N648,FIND("F",ScheduleCompile!N648)-1)),ScheduleCompile!N648)))))),ISTEXT(ScheduleCompile!#REF!)),"ENDTABLE",IF(ISERROR(IF(ScheduleCompile!N648="Off",0,IF(ScheduleCompile!N648="On",1,IF(ISNUMBER(ScheduleCompile!N648),ScheduleCompile!N648/1,IF(ISTEXT(ScheduleCompile!N648),IF(OR(ISNUMBER(FIND("5F",ScheduleCompile!N648)),ISNUMBER(FIND("0F",ScheduleCompile!N648)),ISNUMBER(FIND("8F",ScheduleCompile!N648)),ISNUMBER(FIND("1F",ScheduleCompile!N648)),ISNUMBER(FIND("2F",ScheduleCompile!N648)),ISNUMBER(FIND("3F",ScheduleCompile!N648)),ISNUMBER(FIND("6F",ScheduleCompile!N648)),ISNUMBER(FIND("7F",ScheduleCompile!N648)),ISNUMBER(FIND("9F",ScheduleCompile!N648)),ISNUMBER(FIND("4F",ScheduleCompile!N648))),VALUE(LEFT(ScheduleCompile!N648,FIND("F",ScheduleCompile!N648)-1)),ScheduleCompile!N648)))))),"",IF(ScheduleCompile!N648="Off",0,IF(ScheduleCompile!N648="On",1,IF(ISNUMBER(ScheduleCompile!N648),ScheduleCompile!N648/1,IF(ISTEXT(ScheduleCompile!N648),IF(OR(ISNUMBER(FIND("5F",ScheduleCompile!N648)),ISNUMBER(FIND("0F",ScheduleCompile!N648)),ISNUMBER(FIND("8F",ScheduleCompile!N648)),ISNUMBER(FIND("1F",ScheduleCompile!N648)),ISNUMBER(FIND("2F",ScheduleCompile!N648)),ISNUMBER(FIND("3F",ScheduleCompile!N648)),ISNUMBER(FIND("6F",ScheduleCompile!N648)),ISNUMBER(FIND("7F",ScheduleCompile!N648)),ISNUMBER(FIND("9F",ScheduleCompile!N648)),ISNUMBER(FIND("4F",ScheduleCompile!N648))),VALUE(LEFT(ScheduleCompile!N648,FIND("F",ScheduleCompile!N648)-1)),ScheduleCompile!N648)))))))</f>
        <v>61.3</v>
      </c>
      <c r="T655" s="1">
        <f>IF(AND(ISERROR(IF(ScheduleCompile!O648="Off",0,IF(ScheduleCompile!O648="On",1,IF(ISNUMBER(ScheduleCompile!O648),ScheduleCompile!O648/1,IF(ISTEXT(ScheduleCompile!O648),IF(OR(ISNUMBER(FIND("5F",ScheduleCompile!O648)),ISNUMBER(FIND("0F",ScheduleCompile!O648)),ISNUMBER(FIND("8F",ScheduleCompile!O648)),ISNUMBER(FIND("1F",ScheduleCompile!O648)),ISNUMBER(FIND("2F",ScheduleCompile!O648)),ISNUMBER(FIND("3F",ScheduleCompile!O648)),ISNUMBER(FIND("6F",ScheduleCompile!O648)),ISNUMBER(FIND("7F",ScheduleCompile!O648)),ISNUMBER(FIND("9F",ScheduleCompile!O648)),ISNUMBER(FIND("4F",ScheduleCompile!O648))),VALUE(LEFT(ScheduleCompile!O648,FIND("F",ScheduleCompile!O648)-1)),ScheduleCompile!O648)))))),ISTEXT(ScheduleCompile!#REF!)),"ENDTABLE",IF(ISERROR(IF(ScheduleCompile!O648="Off",0,IF(ScheduleCompile!O648="On",1,IF(ISNUMBER(ScheduleCompile!O648),ScheduleCompile!O648/1,IF(ISTEXT(ScheduleCompile!O648),IF(OR(ISNUMBER(FIND("5F",ScheduleCompile!O648)),ISNUMBER(FIND("0F",ScheduleCompile!O648)),ISNUMBER(FIND("8F",ScheduleCompile!O648)),ISNUMBER(FIND("1F",ScheduleCompile!O648)),ISNUMBER(FIND("2F",ScheduleCompile!O648)),ISNUMBER(FIND("3F",ScheduleCompile!O648)),ISNUMBER(FIND("6F",ScheduleCompile!O648)),ISNUMBER(FIND("7F",ScheduleCompile!O648)),ISNUMBER(FIND("9F",ScheduleCompile!O648)),ISNUMBER(FIND("4F",ScheduleCompile!O648))),VALUE(LEFT(ScheduleCompile!O648,FIND("F",ScheduleCompile!O648)-1)),ScheduleCompile!O648)))))),"",IF(ScheduleCompile!O648="Off",0,IF(ScheduleCompile!O648="On",1,IF(ISNUMBER(ScheduleCompile!O648),ScheduleCompile!O648/1,IF(ISTEXT(ScheduleCompile!O648),IF(OR(ISNUMBER(FIND("5F",ScheduleCompile!O648)),ISNUMBER(FIND("0F",ScheduleCompile!O648)),ISNUMBER(FIND("8F",ScheduleCompile!O648)),ISNUMBER(FIND("1F",ScheduleCompile!O648)),ISNUMBER(FIND("2F",ScheduleCompile!O648)),ISNUMBER(FIND("3F",ScheduleCompile!O648)),ISNUMBER(FIND("6F",ScheduleCompile!O648)),ISNUMBER(FIND("7F",ScheduleCompile!O648)),ISNUMBER(FIND("9F",ScheduleCompile!O648)),ISNUMBER(FIND("4F",ScheduleCompile!O648))),VALUE(LEFT(ScheduleCompile!O648,FIND("F",ScheduleCompile!O648)-1)),ScheduleCompile!O648)))))))</f>
        <v>61.3</v>
      </c>
      <c r="U655" s="1">
        <f>IF(AND(ISERROR(IF(ScheduleCompile!P648="Off",0,IF(ScheduleCompile!P648="On",1,IF(ISNUMBER(ScheduleCompile!P648),ScheduleCompile!P648/1,IF(ISTEXT(ScheduleCompile!P648),IF(OR(ISNUMBER(FIND("5F",ScheduleCompile!P648)),ISNUMBER(FIND("0F",ScheduleCompile!P648)),ISNUMBER(FIND("8F",ScheduleCompile!P648)),ISNUMBER(FIND("1F",ScheduleCompile!P648)),ISNUMBER(FIND("2F",ScheduleCompile!P648)),ISNUMBER(FIND("3F",ScheduleCompile!P648)),ISNUMBER(FIND("6F",ScheduleCompile!P648)),ISNUMBER(FIND("7F",ScheduleCompile!P648)),ISNUMBER(FIND("9F",ScheduleCompile!P648)),ISNUMBER(FIND("4F",ScheduleCompile!P648))),VALUE(LEFT(ScheduleCompile!P648,FIND("F",ScheduleCompile!P648)-1)),ScheduleCompile!P648)))))),ISTEXT(ScheduleCompile!#REF!)),"ENDTABLE",IF(ISERROR(IF(ScheduleCompile!P648="Off",0,IF(ScheduleCompile!P648="On",1,IF(ISNUMBER(ScheduleCompile!P648),ScheduleCompile!P648/1,IF(ISTEXT(ScheduleCompile!P648),IF(OR(ISNUMBER(FIND("5F",ScheduleCompile!P648)),ISNUMBER(FIND("0F",ScheduleCompile!P648)),ISNUMBER(FIND("8F",ScheduleCompile!P648)),ISNUMBER(FIND("1F",ScheduleCompile!P648)),ISNUMBER(FIND("2F",ScheduleCompile!P648)),ISNUMBER(FIND("3F",ScheduleCompile!P648)),ISNUMBER(FIND("6F",ScheduleCompile!P648)),ISNUMBER(FIND("7F",ScheduleCompile!P648)),ISNUMBER(FIND("9F",ScheduleCompile!P648)),ISNUMBER(FIND("4F",ScheduleCompile!P648))),VALUE(LEFT(ScheduleCompile!P648,FIND("F",ScheduleCompile!P648)-1)),ScheduleCompile!P648)))))),"",IF(ScheduleCompile!P648="Off",0,IF(ScheduleCompile!P648="On",1,IF(ISNUMBER(ScheduleCompile!P648),ScheduleCompile!P648/1,IF(ISTEXT(ScheduleCompile!P648),IF(OR(ISNUMBER(FIND("5F",ScheduleCompile!P648)),ISNUMBER(FIND("0F",ScheduleCompile!P648)),ISNUMBER(FIND("8F",ScheduleCompile!P648)),ISNUMBER(FIND("1F",ScheduleCompile!P648)),ISNUMBER(FIND("2F",ScheduleCompile!P648)),ISNUMBER(FIND("3F",ScheduleCompile!P648)),ISNUMBER(FIND("6F",ScheduleCompile!P648)),ISNUMBER(FIND("7F",ScheduleCompile!P648)),ISNUMBER(FIND("9F",ScheduleCompile!P648)),ISNUMBER(FIND("4F",ScheduleCompile!P648))),VALUE(LEFT(ScheduleCompile!P648,FIND("F",ScheduleCompile!P648)-1)),ScheduleCompile!P648)))))))</f>
        <v>61.3</v>
      </c>
      <c r="V655" s="1">
        <f>IF(AND(ISERROR(IF(ScheduleCompile!Q648="Off",0,IF(ScheduleCompile!Q648="On",1,IF(ISNUMBER(ScheduleCompile!Q648),ScheduleCompile!Q648/1,IF(ISTEXT(ScheduleCompile!Q648),IF(OR(ISNUMBER(FIND("5F",ScheduleCompile!Q648)),ISNUMBER(FIND("0F",ScheduleCompile!Q648)),ISNUMBER(FIND("8F",ScheduleCompile!Q648)),ISNUMBER(FIND("1F",ScheduleCompile!Q648)),ISNUMBER(FIND("2F",ScheduleCompile!Q648)),ISNUMBER(FIND("3F",ScheduleCompile!Q648)),ISNUMBER(FIND("6F",ScheduleCompile!Q648)),ISNUMBER(FIND("7F",ScheduleCompile!Q648)),ISNUMBER(FIND("9F",ScheduleCompile!Q648)),ISNUMBER(FIND("4F",ScheduleCompile!Q648))),VALUE(LEFT(ScheduleCompile!Q648,FIND("F",ScheduleCompile!Q648)-1)),ScheduleCompile!Q648)))))),ISTEXT(ScheduleCompile!#REF!)),"ENDTABLE",IF(ISERROR(IF(ScheduleCompile!Q648="Off",0,IF(ScheduleCompile!Q648="On",1,IF(ISNUMBER(ScheduleCompile!Q648),ScheduleCompile!Q648/1,IF(ISTEXT(ScheduleCompile!Q648),IF(OR(ISNUMBER(FIND("5F",ScheduleCompile!Q648)),ISNUMBER(FIND("0F",ScheduleCompile!Q648)),ISNUMBER(FIND("8F",ScheduleCompile!Q648)),ISNUMBER(FIND("1F",ScheduleCompile!Q648)),ISNUMBER(FIND("2F",ScheduleCompile!Q648)),ISNUMBER(FIND("3F",ScheduleCompile!Q648)),ISNUMBER(FIND("6F",ScheduleCompile!Q648)),ISNUMBER(FIND("7F",ScheduleCompile!Q648)),ISNUMBER(FIND("9F",ScheduleCompile!Q648)),ISNUMBER(FIND("4F",ScheduleCompile!Q648))),VALUE(LEFT(ScheduleCompile!Q648,FIND("F",ScheduleCompile!Q648)-1)),ScheduleCompile!Q648)))))),"",IF(ScheduleCompile!Q648="Off",0,IF(ScheduleCompile!Q648="On",1,IF(ISNUMBER(ScheduleCompile!Q648),ScheduleCompile!Q648/1,IF(ISTEXT(ScheduleCompile!Q648),IF(OR(ISNUMBER(FIND("5F",ScheduleCompile!Q648)),ISNUMBER(FIND("0F",ScheduleCompile!Q648)),ISNUMBER(FIND("8F",ScheduleCompile!Q648)),ISNUMBER(FIND("1F",ScheduleCompile!Q648)),ISNUMBER(FIND("2F",ScheduleCompile!Q648)),ISNUMBER(FIND("3F",ScheduleCompile!Q648)),ISNUMBER(FIND("6F",ScheduleCompile!Q648)),ISNUMBER(FIND("7F",ScheduleCompile!Q648)),ISNUMBER(FIND("9F",ScheduleCompile!Q648)),ISNUMBER(FIND("4F",ScheduleCompile!Q648))),VALUE(LEFT(ScheduleCompile!Q648,FIND("F",ScheduleCompile!Q648)-1)),ScheduleCompile!Q648)))))))</f>
        <v>61.3</v>
      </c>
      <c r="W655" s="1">
        <f>IF(AND(ISERROR(IF(ScheduleCompile!R648="Off",0,IF(ScheduleCompile!R648="On",1,IF(ISNUMBER(ScheduleCompile!R648),ScheduleCompile!R648/1,IF(ISTEXT(ScheduleCompile!R648),IF(OR(ISNUMBER(FIND("5F",ScheduleCompile!R648)),ISNUMBER(FIND("0F",ScheduleCompile!R648)),ISNUMBER(FIND("8F",ScheduleCompile!R648)),ISNUMBER(FIND("1F",ScheduleCompile!R648)),ISNUMBER(FIND("2F",ScheduleCompile!R648)),ISNUMBER(FIND("3F",ScheduleCompile!R648)),ISNUMBER(FIND("6F",ScheduleCompile!R648)),ISNUMBER(FIND("7F",ScheduleCompile!R648)),ISNUMBER(FIND("9F",ScheduleCompile!R648)),ISNUMBER(FIND("4F",ScheduleCompile!R648))),VALUE(LEFT(ScheduleCompile!R648,FIND("F",ScheduleCompile!R648)-1)),ScheduleCompile!R648)))))),ISTEXT(ScheduleCompile!#REF!)),"ENDTABLE",IF(ISERROR(IF(ScheduleCompile!R648="Off",0,IF(ScheduleCompile!R648="On",1,IF(ISNUMBER(ScheduleCompile!R648),ScheduleCompile!R648/1,IF(ISTEXT(ScheduleCompile!R648),IF(OR(ISNUMBER(FIND("5F",ScheduleCompile!R648)),ISNUMBER(FIND("0F",ScheduleCompile!R648)),ISNUMBER(FIND("8F",ScheduleCompile!R648)),ISNUMBER(FIND("1F",ScheduleCompile!R648)),ISNUMBER(FIND("2F",ScheduleCompile!R648)),ISNUMBER(FIND("3F",ScheduleCompile!R648)),ISNUMBER(FIND("6F",ScheduleCompile!R648)),ISNUMBER(FIND("7F",ScheduleCompile!R648)),ISNUMBER(FIND("9F",ScheduleCompile!R648)),ISNUMBER(FIND("4F",ScheduleCompile!R648))),VALUE(LEFT(ScheduleCompile!R648,FIND("F",ScheduleCompile!R648)-1)),ScheduleCompile!R648)))))),"",IF(ScheduleCompile!R648="Off",0,IF(ScheduleCompile!R648="On",1,IF(ISNUMBER(ScheduleCompile!R648),ScheduleCompile!R648/1,IF(ISTEXT(ScheduleCompile!R648),IF(OR(ISNUMBER(FIND("5F",ScheduleCompile!R648)),ISNUMBER(FIND("0F",ScheduleCompile!R648)),ISNUMBER(FIND("8F",ScheduleCompile!R648)),ISNUMBER(FIND("1F",ScheduleCompile!R648)),ISNUMBER(FIND("2F",ScheduleCompile!R648)),ISNUMBER(FIND("3F",ScheduleCompile!R648)),ISNUMBER(FIND("6F",ScheduleCompile!R648)),ISNUMBER(FIND("7F",ScheduleCompile!R648)),ISNUMBER(FIND("9F",ScheduleCompile!R648)),ISNUMBER(FIND("4F",ScheduleCompile!R648))),VALUE(LEFT(ScheduleCompile!R648,FIND("F",ScheduleCompile!R648)-1)),ScheduleCompile!R648)))))))</f>
        <v>61.3</v>
      </c>
      <c r="X655" s="1">
        <f>IF(AND(ISERROR(IF(ScheduleCompile!S648="Off",0,IF(ScheduleCompile!S648="On",1,IF(ISNUMBER(ScheduleCompile!S648),ScheduleCompile!S648/1,IF(ISTEXT(ScheduleCompile!S648),IF(OR(ISNUMBER(FIND("5F",ScheduleCompile!S648)),ISNUMBER(FIND("0F",ScheduleCompile!S648)),ISNUMBER(FIND("8F",ScheduleCompile!S648)),ISNUMBER(FIND("1F",ScheduleCompile!S648)),ISNUMBER(FIND("2F",ScheduleCompile!S648)),ISNUMBER(FIND("3F",ScheduleCompile!S648)),ISNUMBER(FIND("6F",ScheduleCompile!S648)),ISNUMBER(FIND("7F",ScheduleCompile!S648)),ISNUMBER(FIND("9F",ScheduleCompile!S648)),ISNUMBER(FIND("4F",ScheduleCompile!S648))),VALUE(LEFT(ScheduleCompile!S648,FIND("F",ScheduleCompile!S648)-1)),ScheduleCompile!S648)))))),ISTEXT(ScheduleCompile!#REF!)),"ENDTABLE",IF(ISERROR(IF(ScheduleCompile!S648="Off",0,IF(ScheduleCompile!S648="On",1,IF(ISNUMBER(ScheduleCompile!S648),ScheduleCompile!S648/1,IF(ISTEXT(ScheduleCompile!S648),IF(OR(ISNUMBER(FIND("5F",ScheduleCompile!S648)),ISNUMBER(FIND("0F",ScheduleCompile!S648)),ISNUMBER(FIND("8F",ScheduleCompile!S648)),ISNUMBER(FIND("1F",ScheduleCompile!S648)),ISNUMBER(FIND("2F",ScheduleCompile!S648)),ISNUMBER(FIND("3F",ScheduleCompile!S648)),ISNUMBER(FIND("6F",ScheduleCompile!S648)),ISNUMBER(FIND("7F",ScheduleCompile!S648)),ISNUMBER(FIND("9F",ScheduleCompile!S648)),ISNUMBER(FIND("4F",ScheduleCompile!S648))),VALUE(LEFT(ScheduleCompile!S648,FIND("F",ScheduleCompile!S648)-1)),ScheduleCompile!S648)))))),"",IF(ScheduleCompile!S648="Off",0,IF(ScheduleCompile!S648="On",1,IF(ISNUMBER(ScheduleCompile!S648),ScheduleCompile!S648/1,IF(ISTEXT(ScheduleCompile!S648),IF(OR(ISNUMBER(FIND("5F",ScheduleCompile!S648)),ISNUMBER(FIND("0F",ScheduleCompile!S648)),ISNUMBER(FIND("8F",ScheduleCompile!S648)),ISNUMBER(FIND("1F",ScheduleCompile!S648)),ISNUMBER(FIND("2F",ScheduleCompile!S648)),ISNUMBER(FIND("3F",ScheduleCompile!S648)),ISNUMBER(FIND("6F",ScheduleCompile!S648)),ISNUMBER(FIND("7F",ScheduleCompile!S648)),ISNUMBER(FIND("9F",ScheduleCompile!S648)),ISNUMBER(FIND("4F",ScheduleCompile!S648))),VALUE(LEFT(ScheduleCompile!S648,FIND("F",ScheduleCompile!S648)-1)),ScheduleCompile!S648)))))))</f>
        <v>61.3</v>
      </c>
      <c r="Y655" s="1">
        <f>IF(AND(ISERROR(IF(ScheduleCompile!T648="Off",0,IF(ScheduleCompile!T648="On",1,IF(ISNUMBER(ScheduleCompile!T648),ScheduleCompile!T648/1,IF(ISTEXT(ScheduleCompile!T648),IF(OR(ISNUMBER(FIND("5F",ScheduleCompile!T648)),ISNUMBER(FIND("0F",ScheduleCompile!T648)),ISNUMBER(FIND("8F",ScheduleCompile!T648)),ISNUMBER(FIND("1F",ScheduleCompile!T648)),ISNUMBER(FIND("2F",ScheduleCompile!T648)),ISNUMBER(FIND("3F",ScheduleCompile!T648)),ISNUMBER(FIND("6F",ScheduleCompile!T648)),ISNUMBER(FIND("7F",ScheduleCompile!T648)),ISNUMBER(FIND("9F",ScheduleCompile!T648)),ISNUMBER(FIND("4F",ScheduleCompile!T648))),VALUE(LEFT(ScheduleCompile!T648,FIND("F",ScheduleCompile!T648)-1)),ScheduleCompile!T648)))))),ISTEXT(ScheduleCompile!#REF!)),"ENDTABLE",IF(ISERROR(IF(ScheduleCompile!T648="Off",0,IF(ScheduleCompile!T648="On",1,IF(ISNUMBER(ScheduleCompile!T648),ScheduleCompile!T648/1,IF(ISTEXT(ScheduleCompile!T648),IF(OR(ISNUMBER(FIND("5F",ScheduleCompile!T648)),ISNUMBER(FIND("0F",ScheduleCompile!T648)),ISNUMBER(FIND("8F",ScheduleCompile!T648)),ISNUMBER(FIND("1F",ScheduleCompile!T648)),ISNUMBER(FIND("2F",ScheduleCompile!T648)),ISNUMBER(FIND("3F",ScheduleCompile!T648)),ISNUMBER(FIND("6F",ScheduleCompile!T648)),ISNUMBER(FIND("7F",ScheduleCompile!T648)),ISNUMBER(FIND("9F",ScheduleCompile!T648)),ISNUMBER(FIND("4F",ScheduleCompile!T648))),VALUE(LEFT(ScheduleCompile!T648,FIND("F",ScheduleCompile!T648)-1)),ScheduleCompile!T648)))))),"",IF(ScheduleCompile!T648="Off",0,IF(ScheduleCompile!T648="On",1,IF(ISNUMBER(ScheduleCompile!T648),ScheduleCompile!T648/1,IF(ISTEXT(ScheduleCompile!T648),IF(OR(ISNUMBER(FIND("5F",ScheduleCompile!T648)),ISNUMBER(FIND("0F",ScheduleCompile!T648)),ISNUMBER(FIND("8F",ScheduleCompile!T648)),ISNUMBER(FIND("1F",ScheduleCompile!T648)),ISNUMBER(FIND("2F",ScheduleCompile!T648)),ISNUMBER(FIND("3F",ScheduleCompile!T648)),ISNUMBER(FIND("6F",ScheduleCompile!T648)),ISNUMBER(FIND("7F",ScheduleCompile!T648)),ISNUMBER(FIND("9F",ScheduleCompile!T648)),ISNUMBER(FIND("4F",ScheduleCompile!T648))),VALUE(LEFT(ScheduleCompile!T648,FIND("F",ScheduleCompile!T648)-1)),ScheduleCompile!T648)))))))</f>
        <v>61.3</v>
      </c>
      <c r="Z655" s="1">
        <f>IF(AND(ISERROR(IF(ScheduleCompile!U648="Off",0,IF(ScheduleCompile!U648="On",1,IF(ISNUMBER(ScheduleCompile!U648),ScheduleCompile!U648/1,IF(ISTEXT(ScheduleCompile!U648),IF(OR(ISNUMBER(FIND("5F",ScheduleCompile!U648)),ISNUMBER(FIND("0F",ScheduleCompile!U648)),ISNUMBER(FIND("8F",ScheduleCompile!U648)),ISNUMBER(FIND("1F",ScheduleCompile!U648)),ISNUMBER(FIND("2F",ScheduleCompile!U648)),ISNUMBER(FIND("3F",ScheduleCompile!U648)),ISNUMBER(FIND("6F",ScheduleCompile!U648)),ISNUMBER(FIND("7F",ScheduleCompile!U648)),ISNUMBER(FIND("9F",ScheduleCompile!U648)),ISNUMBER(FIND("4F",ScheduleCompile!U648))),VALUE(LEFT(ScheduleCompile!U648,FIND("F",ScheduleCompile!U648)-1)),ScheduleCompile!U648)))))),ISTEXT(ScheduleCompile!#REF!)),"ENDTABLE",IF(ISERROR(IF(ScheduleCompile!U648="Off",0,IF(ScheduleCompile!U648="On",1,IF(ISNUMBER(ScheduleCompile!U648),ScheduleCompile!U648/1,IF(ISTEXT(ScheduleCompile!U648),IF(OR(ISNUMBER(FIND("5F",ScheduleCompile!U648)),ISNUMBER(FIND("0F",ScheduleCompile!U648)),ISNUMBER(FIND("8F",ScheduleCompile!U648)),ISNUMBER(FIND("1F",ScheduleCompile!U648)),ISNUMBER(FIND("2F",ScheduleCompile!U648)),ISNUMBER(FIND("3F",ScheduleCompile!U648)),ISNUMBER(FIND("6F",ScheduleCompile!U648)),ISNUMBER(FIND("7F",ScheduleCompile!U648)),ISNUMBER(FIND("9F",ScheduleCompile!U648)),ISNUMBER(FIND("4F",ScheduleCompile!U648))),VALUE(LEFT(ScheduleCompile!U648,FIND("F",ScheduleCompile!U648)-1)),ScheduleCompile!U648)))))),"",IF(ScheduleCompile!U648="Off",0,IF(ScheduleCompile!U648="On",1,IF(ISNUMBER(ScheduleCompile!U648),ScheduleCompile!U648/1,IF(ISTEXT(ScheduleCompile!U648),IF(OR(ISNUMBER(FIND("5F",ScheduleCompile!U648)),ISNUMBER(FIND("0F",ScheduleCompile!U648)),ISNUMBER(FIND("8F",ScheduleCompile!U648)),ISNUMBER(FIND("1F",ScheduleCompile!U648)),ISNUMBER(FIND("2F",ScheduleCompile!U648)),ISNUMBER(FIND("3F",ScheduleCompile!U648)),ISNUMBER(FIND("6F",ScheduleCompile!U648)),ISNUMBER(FIND("7F",ScheduleCompile!U648)),ISNUMBER(FIND("9F",ScheduleCompile!U648)),ISNUMBER(FIND("4F",ScheduleCompile!U648))),VALUE(LEFT(ScheduleCompile!U648,FIND("F",ScheduleCompile!U648)-1)),ScheduleCompile!U648)))))))</f>
        <v>61.3</v>
      </c>
      <c r="AA655" s="1">
        <f>IF(AND(ISERROR(IF(ScheduleCompile!V648="Off",0,IF(ScheduleCompile!V648="On",1,IF(ISNUMBER(ScheduleCompile!V648),ScheduleCompile!V648/1,IF(ISTEXT(ScheduleCompile!V648),IF(OR(ISNUMBER(FIND("5F",ScheduleCompile!V648)),ISNUMBER(FIND("0F",ScheduleCompile!V648)),ISNUMBER(FIND("8F",ScheduleCompile!V648)),ISNUMBER(FIND("1F",ScheduleCompile!V648)),ISNUMBER(FIND("2F",ScheduleCompile!V648)),ISNUMBER(FIND("3F",ScheduleCompile!V648)),ISNUMBER(FIND("6F",ScheduleCompile!V648)),ISNUMBER(FIND("7F",ScheduleCompile!V648)),ISNUMBER(FIND("9F",ScheduleCompile!V648)),ISNUMBER(FIND("4F",ScheduleCompile!V648))),VALUE(LEFT(ScheduleCompile!V648,FIND("F",ScheduleCompile!V648)-1)),ScheduleCompile!V648)))))),ISTEXT(ScheduleCompile!#REF!)),"ENDTABLE",IF(ISERROR(IF(ScheduleCompile!V648="Off",0,IF(ScheduleCompile!V648="On",1,IF(ISNUMBER(ScheduleCompile!V648),ScheduleCompile!V648/1,IF(ISTEXT(ScheduleCompile!V648),IF(OR(ISNUMBER(FIND("5F",ScheduleCompile!V648)),ISNUMBER(FIND("0F",ScheduleCompile!V648)),ISNUMBER(FIND("8F",ScheduleCompile!V648)),ISNUMBER(FIND("1F",ScheduleCompile!V648)),ISNUMBER(FIND("2F",ScheduleCompile!V648)),ISNUMBER(FIND("3F",ScheduleCompile!V648)),ISNUMBER(FIND("6F",ScheduleCompile!V648)),ISNUMBER(FIND("7F",ScheduleCompile!V648)),ISNUMBER(FIND("9F",ScheduleCompile!V648)),ISNUMBER(FIND("4F",ScheduleCompile!V648))),VALUE(LEFT(ScheduleCompile!V648,FIND("F",ScheduleCompile!V648)-1)),ScheduleCompile!V648)))))),"",IF(ScheduleCompile!V648="Off",0,IF(ScheduleCompile!V648="On",1,IF(ISNUMBER(ScheduleCompile!V648),ScheduleCompile!V648/1,IF(ISTEXT(ScheduleCompile!V648),IF(OR(ISNUMBER(FIND("5F",ScheduleCompile!V648)),ISNUMBER(FIND("0F",ScheduleCompile!V648)),ISNUMBER(FIND("8F",ScheduleCompile!V648)),ISNUMBER(FIND("1F",ScheduleCompile!V648)),ISNUMBER(FIND("2F",ScheduleCompile!V648)),ISNUMBER(FIND("3F",ScheduleCompile!V648)),ISNUMBER(FIND("6F",ScheduleCompile!V648)),ISNUMBER(FIND("7F",ScheduleCompile!V648)),ISNUMBER(FIND("9F",ScheduleCompile!V648)),ISNUMBER(FIND("4F",ScheduleCompile!V648))),VALUE(LEFT(ScheduleCompile!V648,FIND("F",ScheduleCompile!V648)-1)),ScheduleCompile!V648)))))))</f>
        <v>61.3</v>
      </c>
      <c r="AB655" s="1">
        <f>IF(AND(ISERROR(IF(ScheduleCompile!W648="Off",0,IF(ScheduleCompile!W648="On",1,IF(ISNUMBER(ScheduleCompile!W648),ScheduleCompile!W648/1,IF(ISTEXT(ScheduleCompile!W648),IF(OR(ISNUMBER(FIND("5F",ScheduleCompile!W648)),ISNUMBER(FIND("0F",ScheduleCompile!W648)),ISNUMBER(FIND("8F",ScheduleCompile!W648)),ISNUMBER(FIND("1F",ScheduleCompile!W648)),ISNUMBER(FIND("2F",ScheduleCompile!W648)),ISNUMBER(FIND("3F",ScheduleCompile!W648)),ISNUMBER(FIND("6F",ScheduleCompile!W648)),ISNUMBER(FIND("7F",ScheduleCompile!W648)),ISNUMBER(FIND("9F",ScheduleCompile!W648)),ISNUMBER(FIND("4F",ScheduleCompile!W648))),VALUE(LEFT(ScheduleCompile!W648,FIND("F",ScheduleCompile!W648)-1)),ScheduleCompile!W648)))))),ISTEXT(ScheduleCompile!#REF!)),"ENDTABLE",IF(ISERROR(IF(ScheduleCompile!W648="Off",0,IF(ScheduleCompile!W648="On",1,IF(ISNUMBER(ScheduleCompile!W648),ScheduleCompile!W648/1,IF(ISTEXT(ScheduleCompile!W648),IF(OR(ISNUMBER(FIND("5F",ScheduleCompile!W648)),ISNUMBER(FIND("0F",ScheduleCompile!W648)),ISNUMBER(FIND("8F",ScheduleCompile!W648)),ISNUMBER(FIND("1F",ScheduleCompile!W648)),ISNUMBER(FIND("2F",ScheduleCompile!W648)),ISNUMBER(FIND("3F",ScheduleCompile!W648)),ISNUMBER(FIND("6F",ScheduleCompile!W648)),ISNUMBER(FIND("7F",ScheduleCompile!W648)),ISNUMBER(FIND("9F",ScheduleCompile!W648)),ISNUMBER(FIND("4F",ScheduleCompile!W648))),VALUE(LEFT(ScheduleCompile!W648,FIND("F",ScheduleCompile!W648)-1)),ScheduleCompile!W648)))))),"",IF(ScheduleCompile!W648="Off",0,IF(ScheduleCompile!W648="On",1,IF(ISNUMBER(ScheduleCompile!W648),ScheduleCompile!W648/1,IF(ISTEXT(ScheduleCompile!W648),IF(OR(ISNUMBER(FIND("5F",ScheduleCompile!W648)),ISNUMBER(FIND("0F",ScheduleCompile!W648)),ISNUMBER(FIND("8F",ScheduleCompile!W648)),ISNUMBER(FIND("1F",ScheduleCompile!W648)),ISNUMBER(FIND("2F",ScheduleCompile!W648)),ISNUMBER(FIND("3F",ScheduleCompile!W648)),ISNUMBER(FIND("6F",ScheduleCompile!W648)),ISNUMBER(FIND("7F",ScheduleCompile!W648)),ISNUMBER(FIND("9F",ScheduleCompile!W648)),ISNUMBER(FIND("4F",ScheduleCompile!W648))),VALUE(LEFT(ScheduleCompile!W648,FIND("F",ScheduleCompile!W648)-1)),ScheduleCompile!W648)))))))</f>
        <v>61.3</v>
      </c>
      <c r="AC655" s="1">
        <f>IF(AND(ISERROR(IF(ScheduleCompile!X648="Off",0,IF(ScheduleCompile!X648="On",1,IF(ISNUMBER(ScheduleCompile!X648),ScheduleCompile!X648/1,IF(ISTEXT(ScheduleCompile!X648),IF(OR(ISNUMBER(FIND("5F",ScheduleCompile!X648)),ISNUMBER(FIND("0F",ScheduleCompile!X648)),ISNUMBER(FIND("8F",ScheduleCompile!X648)),ISNUMBER(FIND("1F",ScheduleCompile!X648)),ISNUMBER(FIND("2F",ScheduleCompile!X648)),ISNUMBER(FIND("3F",ScheduleCompile!X648)),ISNUMBER(FIND("6F",ScheduleCompile!X648)),ISNUMBER(FIND("7F",ScheduleCompile!X648)),ISNUMBER(FIND("9F",ScheduleCompile!X648)),ISNUMBER(FIND("4F",ScheduleCompile!X648))),VALUE(LEFT(ScheduleCompile!X648,FIND("F",ScheduleCompile!X648)-1)),ScheduleCompile!X648)))))),ISTEXT(ScheduleCompile!#REF!)),"ENDTABLE",IF(ISERROR(IF(ScheduleCompile!X648="Off",0,IF(ScheduleCompile!X648="On",1,IF(ISNUMBER(ScheduleCompile!X648),ScheduleCompile!X648/1,IF(ISTEXT(ScheduleCompile!X648),IF(OR(ISNUMBER(FIND("5F",ScheduleCompile!X648)),ISNUMBER(FIND("0F",ScheduleCompile!X648)),ISNUMBER(FIND("8F",ScheduleCompile!X648)),ISNUMBER(FIND("1F",ScheduleCompile!X648)),ISNUMBER(FIND("2F",ScheduleCompile!X648)),ISNUMBER(FIND("3F",ScheduleCompile!X648)),ISNUMBER(FIND("6F",ScheduleCompile!X648)),ISNUMBER(FIND("7F",ScheduleCompile!X648)),ISNUMBER(FIND("9F",ScheduleCompile!X648)),ISNUMBER(FIND("4F",ScheduleCompile!X648))),VALUE(LEFT(ScheduleCompile!X648,FIND("F",ScheduleCompile!X648)-1)),ScheduleCompile!X648)))))),"",IF(ScheduleCompile!X648="Off",0,IF(ScheduleCompile!X648="On",1,IF(ISNUMBER(ScheduleCompile!X648),ScheduleCompile!X648/1,IF(ISTEXT(ScheduleCompile!X648),IF(OR(ISNUMBER(FIND("5F",ScheduleCompile!X648)),ISNUMBER(FIND("0F",ScheduleCompile!X648)),ISNUMBER(FIND("8F",ScheduleCompile!X648)),ISNUMBER(FIND("1F",ScheduleCompile!X648)),ISNUMBER(FIND("2F",ScheduleCompile!X648)),ISNUMBER(FIND("3F",ScheduleCompile!X648)),ISNUMBER(FIND("6F",ScheduleCompile!X648)),ISNUMBER(FIND("7F",ScheduleCompile!X648)),ISNUMBER(FIND("9F",ScheduleCompile!X648)),ISNUMBER(FIND("4F",ScheduleCompile!X648))),VALUE(LEFT(ScheduleCompile!X648,FIND("F",ScheduleCompile!X648)-1)),ScheduleCompile!X648)))))))</f>
        <v>61.3</v>
      </c>
      <c r="AD655" s="1">
        <f>IF(AND(ISERROR(IF(ScheduleCompile!Y648="Off",0,IF(ScheduleCompile!Y648="On",1,IF(ISNUMBER(ScheduleCompile!Y648),ScheduleCompile!Y648/1,IF(ISTEXT(ScheduleCompile!Y648),IF(OR(ISNUMBER(FIND("5F",ScheduleCompile!Y648)),ISNUMBER(FIND("0F",ScheduleCompile!Y648)),ISNUMBER(FIND("8F",ScheduleCompile!Y648)),ISNUMBER(FIND("1F",ScheduleCompile!Y648)),ISNUMBER(FIND("2F",ScheduleCompile!Y648)),ISNUMBER(FIND("3F",ScheduleCompile!Y648)),ISNUMBER(FIND("6F",ScheduleCompile!Y648)),ISNUMBER(FIND("7F",ScheduleCompile!Y648)),ISNUMBER(FIND("9F",ScheduleCompile!Y648)),ISNUMBER(FIND("4F",ScheduleCompile!Y648))),VALUE(LEFT(ScheduleCompile!Y648,FIND("F",ScheduleCompile!Y648)-1)),ScheduleCompile!Y648)))))),ISTEXT(ScheduleCompile!#REF!)),"ENDTABLE",IF(ISERROR(IF(ScheduleCompile!Y648="Off",0,IF(ScheduleCompile!Y648="On",1,IF(ISNUMBER(ScheduleCompile!Y648),ScheduleCompile!Y648/1,IF(ISTEXT(ScheduleCompile!Y648),IF(OR(ISNUMBER(FIND("5F",ScheduleCompile!Y648)),ISNUMBER(FIND("0F",ScheduleCompile!Y648)),ISNUMBER(FIND("8F",ScheduleCompile!Y648)),ISNUMBER(FIND("1F",ScheduleCompile!Y648)),ISNUMBER(FIND("2F",ScheduleCompile!Y648)),ISNUMBER(FIND("3F",ScheduleCompile!Y648)),ISNUMBER(FIND("6F",ScheduleCompile!Y648)),ISNUMBER(FIND("7F",ScheduleCompile!Y648)),ISNUMBER(FIND("9F",ScheduleCompile!Y648)),ISNUMBER(FIND("4F",ScheduleCompile!Y648))),VALUE(LEFT(ScheduleCompile!Y648,FIND("F",ScheduleCompile!Y648)-1)),ScheduleCompile!Y648)))))),"",IF(ScheduleCompile!Y648="Off",0,IF(ScheduleCompile!Y648="On",1,IF(ISNUMBER(ScheduleCompile!Y648),ScheduleCompile!Y648/1,IF(ISTEXT(ScheduleCompile!Y648),IF(OR(ISNUMBER(FIND("5F",ScheduleCompile!Y648)),ISNUMBER(FIND("0F",ScheduleCompile!Y648)),ISNUMBER(FIND("8F",ScheduleCompile!Y648)),ISNUMBER(FIND("1F",ScheduleCompile!Y648)),ISNUMBER(FIND("2F",ScheduleCompile!Y648)),ISNUMBER(FIND("3F",ScheduleCompile!Y648)),ISNUMBER(FIND("6F",ScheduleCompile!Y648)),ISNUMBER(FIND("7F",ScheduleCompile!Y648)),ISNUMBER(FIND("9F",ScheduleCompile!Y648)),ISNUMBER(FIND("4F",ScheduleCompile!Y648))),VALUE(LEFT(ScheduleCompile!Y648,FIND("F",ScheduleCompile!Y648)-1)),ScheduleCompile!Y648)))))))</f>
        <v>61.3</v>
      </c>
    </row>
    <row r="656" spans="1:30" x14ac:dyDescent="0.25">
      <c r="A656" t="str">
        <f t="shared" si="43"/>
        <v>SchDay "WaterMainCZ10Dec"  Type = "Temperature" Hr = (57.4, 57.4, 57.4, 57.4, 57.4, 57.4, 57.4, 57.4, 57.4, 57.4, 57.4, 57.4, 57.4, 57.4, 57.4, 57.4, 57.4, 57.4, 57.4, 57.4, 57.4, 57.4, 57.4, 57.4) ..</v>
      </c>
      <c r="B656" s="1" t="s">
        <v>623</v>
      </c>
      <c r="C656" t="str">
        <f t="shared" si="44"/>
        <v xml:space="preserve">SchDay "WaterMainCZ10Dec"  Type = "Temperature" Hr = </v>
      </c>
      <c r="D656" t="str">
        <f t="shared" si="45"/>
        <v>(57.4, 57.4, 57.4, 57.4, 57.4, 57.4, 57.4, 57.4, 57.4, 57.4, 57.4, 57.4, 57.4, 57.4, 57.4, 57.4, 57.4, 57.4, 57.4, 57.4, 57.4, 57.4, 57.4, 57.4) ..</v>
      </c>
      <c r="E656" s="30" t="str">
        <f>ScheduleCompile!A649</f>
        <v>WaterMainCZ10Dec</v>
      </c>
      <c r="F656" t="str">
        <f t="shared" si="46"/>
        <v>Temperature</v>
      </c>
      <c r="G656" s="1">
        <f>IF(AND(ISERROR(IF(ScheduleCompile!B649="Off",0,IF(ScheduleCompile!B649="On",1,IF(ISNUMBER(ScheduleCompile!B649),ScheduleCompile!B649/1,IF(ISTEXT(ScheduleCompile!B649),IF(OR(ISNUMBER(FIND("5F",ScheduleCompile!B649)),ISNUMBER(FIND("0F",ScheduleCompile!B649)),ISNUMBER(FIND("8F",ScheduleCompile!B649)),ISNUMBER(FIND("1F",ScheduleCompile!B649)),ISNUMBER(FIND("2F",ScheduleCompile!B649)),ISNUMBER(FIND("3F",ScheduleCompile!B649)),ISNUMBER(FIND("6F",ScheduleCompile!B649)),ISNUMBER(FIND("7F",ScheduleCompile!B649)),ISNUMBER(FIND("9F",ScheduleCompile!B649)),ISNUMBER(FIND("4F",ScheduleCompile!B649))),VALUE(LEFT(ScheduleCompile!B649,FIND("F",ScheduleCompile!B649)-1)),ScheduleCompile!B649)))))),ISTEXT(ScheduleCompile!#REF!)),"ENDTABLE",IF(ISERROR(IF(ScheduleCompile!B649="Off",0,IF(ScheduleCompile!B649="On",1,IF(ISNUMBER(ScheduleCompile!B649),ScheduleCompile!B649/1,IF(ISTEXT(ScheduleCompile!B649),IF(OR(ISNUMBER(FIND("5F",ScheduleCompile!B649)),ISNUMBER(FIND("0F",ScheduleCompile!B649)),ISNUMBER(FIND("8F",ScheduleCompile!B649)),ISNUMBER(FIND("1F",ScheduleCompile!B649)),ISNUMBER(FIND("2F",ScheduleCompile!B649)),ISNUMBER(FIND("3F",ScheduleCompile!B649)),ISNUMBER(FIND("6F",ScheduleCompile!B649)),ISNUMBER(FIND("7F",ScheduleCompile!B649)),ISNUMBER(FIND("9F",ScheduleCompile!B649)),ISNUMBER(FIND("4F",ScheduleCompile!B649))),VALUE(LEFT(ScheduleCompile!B649,FIND("F",ScheduleCompile!B649)-1)),ScheduleCompile!B649)))))),"",IF(ScheduleCompile!B649="Off",0,IF(ScheduleCompile!B649="On",1,IF(ISNUMBER(ScheduleCompile!B649),ScheduleCompile!B649/1,IF(ISTEXT(ScheduleCompile!B649),IF(OR(ISNUMBER(FIND("5F",ScheduleCompile!B649)),ISNUMBER(FIND("0F",ScheduleCompile!B649)),ISNUMBER(FIND("8F",ScheduleCompile!B649)),ISNUMBER(FIND("1F",ScheduleCompile!B649)),ISNUMBER(FIND("2F",ScheduleCompile!B649)),ISNUMBER(FIND("3F",ScheduleCompile!B649)),ISNUMBER(FIND("6F",ScheduleCompile!B649)),ISNUMBER(FIND("7F",ScheduleCompile!B649)),ISNUMBER(FIND("9F",ScheduleCompile!B649)),ISNUMBER(FIND("4F",ScheduleCompile!B649))),VALUE(LEFT(ScheduleCompile!B649,FIND("F",ScheduleCompile!B649)-1)),ScheduleCompile!B649)))))))</f>
        <v>57.4</v>
      </c>
      <c r="H656" s="1">
        <f>IF(AND(ISERROR(IF(ScheduleCompile!C649="Off",0,IF(ScheduleCompile!C649="On",1,IF(ISNUMBER(ScheduleCompile!C649),ScheduleCompile!C649/1,IF(ISTEXT(ScheduleCompile!C649),IF(OR(ISNUMBER(FIND("5F",ScheduleCompile!C649)),ISNUMBER(FIND("0F",ScheduleCompile!C649)),ISNUMBER(FIND("8F",ScheduleCompile!C649)),ISNUMBER(FIND("1F",ScheduleCompile!C649)),ISNUMBER(FIND("2F",ScheduleCompile!C649)),ISNUMBER(FIND("3F",ScheduleCompile!C649)),ISNUMBER(FIND("6F",ScheduleCompile!C649)),ISNUMBER(FIND("7F",ScheduleCompile!C649)),ISNUMBER(FIND("9F",ScheduleCompile!C649)),ISNUMBER(FIND("4F",ScheduleCompile!C649))),VALUE(LEFT(ScheduleCompile!C649,FIND("F",ScheduleCompile!C649)-1)),ScheduleCompile!C649)))))),ISTEXT(ScheduleCompile!#REF!)),"ENDTABLE",IF(ISERROR(IF(ScheduleCompile!C649="Off",0,IF(ScheduleCompile!C649="On",1,IF(ISNUMBER(ScheduleCompile!C649),ScheduleCompile!C649/1,IF(ISTEXT(ScheduleCompile!C649),IF(OR(ISNUMBER(FIND("5F",ScheduleCompile!C649)),ISNUMBER(FIND("0F",ScheduleCompile!C649)),ISNUMBER(FIND("8F",ScheduleCompile!C649)),ISNUMBER(FIND("1F",ScheduleCompile!C649)),ISNUMBER(FIND("2F",ScheduleCompile!C649)),ISNUMBER(FIND("3F",ScheduleCompile!C649)),ISNUMBER(FIND("6F",ScheduleCompile!C649)),ISNUMBER(FIND("7F",ScheduleCompile!C649)),ISNUMBER(FIND("9F",ScheduleCompile!C649)),ISNUMBER(FIND("4F",ScheduleCompile!C649))),VALUE(LEFT(ScheduleCompile!C649,FIND("F",ScheduleCompile!C649)-1)),ScheduleCompile!C649)))))),"",IF(ScheduleCompile!C649="Off",0,IF(ScheduleCompile!C649="On",1,IF(ISNUMBER(ScheduleCompile!C649),ScheduleCompile!C649/1,IF(ISTEXT(ScheduleCompile!C649),IF(OR(ISNUMBER(FIND("5F",ScheduleCompile!C649)),ISNUMBER(FIND("0F",ScheduleCompile!C649)),ISNUMBER(FIND("8F",ScheduleCompile!C649)),ISNUMBER(FIND("1F",ScheduleCompile!C649)),ISNUMBER(FIND("2F",ScheduleCompile!C649)),ISNUMBER(FIND("3F",ScheduleCompile!C649)),ISNUMBER(FIND("6F",ScheduleCompile!C649)),ISNUMBER(FIND("7F",ScheduleCompile!C649)),ISNUMBER(FIND("9F",ScheduleCompile!C649)),ISNUMBER(FIND("4F",ScheduleCompile!C649))),VALUE(LEFT(ScheduleCompile!C649,FIND("F",ScheduleCompile!C649)-1)),ScheduleCompile!C649)))))))</f>
        <v>57.4</v>
      </c>
      <c r="I656" s="1">
        <f>IF(AND(ISERROR(IF(ScheduleCompile!D649="Off",0,IF(ScheduleCompile!D649="On",1,IF(ISNUMBER(ScheduleCompile!D649),ScheduleCompile!D649/1,IF(ISTEXT(ScheduleCompile!D649),IF(OR(ISNUMBER(FIND("5F",ScheduleCompile!D649)),ISNUMBER(FIND("0F",ScheduleCompile!D649)),ISNUMBER(FIND("8F",ScheduleCompile!D649)),ISNUMBER(FIND("1F",ScheduleCompile!D649)),ISNUMBER(FIND("2F",ScheduleCompile!D649)),ISNUMBER(FIND("3F",ScheduleCompile!D649)),ISNUMBER(FIND("6F",ScheduleCompile!D649)),ISNUMBER(FIND("7F",ScheduleCompile!D649)),ISNUMBER(FIND("9F",ScheduleCompile!D649)),ISNUMBER(FIND("4F",ScheduleCompile!D649))),VALUE(LEFT(ScheduleCompile!D649,FIND("F",ScheduleCompile!D649)-1)),ScheduleCompile!D649)))))),ISTEXT(ScheduleCompile!#REF!)),"ENDTABLE",IF(ISERROR(IF(ScheduleCompile!D649="Off",0,IF(ScheduleCompile!D649="On",1,IF(ISNUMBER(ScheduleCompile!D649),ScheduleCompile!D649/1,IF(ISTEXT(ScheduleCompile!D649),IF(OR(ISNUMBER(FIND("5F",ScheduleCompile!D649)),ISNUMBER(FIND("0F",ScheduleCompile!D649)),ISNUMBER(FIND("8F",ScheduleCompile!D649)),ISNUMBER(FIND("1F",ScheduleCompile!D649)),ISNUMBER(FIND("2F",ScheduleCompile!D649)),ISNUMBER(FIND("3F",ScheduleCompile!D649)),ISNUMBER(FIND("6F",ScheduleCompile!D649)),ISNUMBER(FIND("7F",ScheduleCompile!D649)),ISNUMBER(FIND("9F",ScheduleCompile!D649)),ISNUMBER(FIND("4F",ScheduleCompile!D649))),VALUE(LEFT(ScheduleCompile!D649,FIND("F",ScheduleCompile!D649)-1)),ScheduleCompile!D649)))))),"",IF(ScheduleCompile!D649="Off",0,IF(ScheduleCompile!D649="On",1,IF(ISNUMBER(ScheduleCompile!D649),ScheduleCompile!D649/1,IF(ISTEXT(ScheduleCompile!D649),IF(OR(ISNUMBER(FIND("5F",ScheduleCompile!D649)),ISNUMBER(FIND("0F",ScheduleCompile!D649)),ISNUMBER(FIND("8F",ScheduleCompile!D649)),ISNUMBER(FIND("1F",ScheduleCompile!D649)),ISNUMBER(FIND("2F",ScheduleCompile!D649)),ISNUMBER(FIND("3F",ScheduleCompile!D649)),ISNUMBER(FIND("6F",ScheduleCompile!D649)),ISNUMBER(FIND("7F",ScheduleCompile!D649)),ISNUMBER(FIND("9F",ScheduleCompile!D649)),ISNUMBER(FIND("4F",ScheduleCompile!D649))),VALUE(LEFT(ScheduleCompile!D649,FIND("F",ScheduleCompile!D649)-1)),ScheduleCompile!D649)))))))</f>
        <v>57.4</v>
      </c>
      <c r="J656" s="1">
        <f>IF(AND(ISERROR(IF(ScheduleCompile!E649="Off",0,IF(ScheduleCompile!E649="On",1,IF(ISNUMBER(ScheduleCompile!E649),ScheduleCompile!E649/1,IF(ISTEXT(ScheduleCompile!E649),IF(OR(ISNUMBER(FIND("5F",ScheduleCompile!E649)),ISNUMBER(FIND("0F",ScheduleCompile!E649)),ISNUMBER(FIND("8F",ScheduleCompile!E649)),ISNUMBER(FIND("1F",ScheduleCompile!E649)),ISNUMBER(FIND("2F",ScheduleCompile!E649)),ISNUMBER(FIND("3F",ScheduleCompile!E649)),ISNUMBER(FIND("6F",ScheduleCompile!E649)),ISNUMBER(FIND("7F",ScheduleCompile!E649)),ISNUMBER(FIND("9F",ScheduleCompile!E649)),ISNUMBER(FIND("4F",ScheduleCompile!E649))),VALUE(LEFT(ScheduleCompile!E649,FIND("F",ScheduleCompile!E649)-1)),ScheduleCompile!E649)))))),ISTEXT(ScheduleCompile!#REF!)),"ENDTABLE",IF(ISERROR(IF(ScheduleCompile!E649="Off",0,IF(ScheduleCompile!E649="On",1,IF(ISNUMBER(ScheduleCompile!E649),ScheduleCompile!E649/1,IF(ISTEXT(ScheduleCompile!E649),IF(OR(ISNUMBER(FIND("5F",ScheduleCompile!E649)),ISNUMBER(FIND("0F",ScheduleCompile!E649)),ISNUMBER(FIND("8F",ScheduleCompile!E649)),ISNUMBER(FIND("1F",ScheduleCompile!E649)),ISNUMBER(FIND("2F",ScheduleCompile!E649)),ISNUMBER(FIND("3F",ScheduleCompile!E649)),ISNUMBER(FIND("6F",ScheduleCompile!E649)),ISNUMBER(FIND("7F",ScheduleCompile!E649)),ISNUMBER(FIND("9F",ScheduleCompile!E649)),ISNUMBER(FIND("4F",ScheduleCompile!E649))),VALUE(LEFT(ScheduleCompile!E649,FIND("F",ScheduleCompile!E649)-1)),ScheduleCompile!E649)))))),"",IF(ScheduleCompile!E649="Off",0,IF(ScheduleCompile!E649="On",1,IF(ISNUMBER(ScheduleCompile!E649),ScheduleCompile!E649/1,IF(ISTEXT(ScheduleCompile!E649),IF(OR(ISNUMBER(FIND("5F",ScheduleCompile!E649)),ISNUMBER(FIND("0F",ScheduleCompile!E649)),ISNUMBER(FIND("8F",ScheduleCompile!E649)),ISNUMBER(FIND("1F",ScheduleCompile!E649)),ISNUMBER(FIND("2F",ScheduleCompile!E649)),ISNUMBER(FIND("3F",ScheduleCompile!E649)),ISNUMBER(FIND("6F",ScheduleCompile!E649)),ISNUMBER(FIND("7F",ScheduleCompile!E649)),ISNUMBER(FIND("9F",ScheduleCompile!E649)),ISNUMBER(FIND("4F",ScheduleCompile!E649))),VALUE(LEFT(ScheduleCompile!E649,FIND("F",ScheduleCompile!E649)-1)),ScheduleCompile!E649)))))))</f>
        <v>57.4</v>
      </c>
      <c r="K656" s="1">
        <f>IF(AND(ISERROR(IF(ScheduleCompile!F649="Off",0,IF(ScheduleCompile!F649="On",1,IF(ISNUMBER(ScheduleCompile!F649),ScheduleCompile!F649/1,IF(ISTEXT(ScheduleCompile!F649),IF(OR(ISNUMBER(FIND("5F",ScheduleCompile!F649)),ISNUMBER(FIND("0F",ScheduleCompile!F649)),ISNUMBER(FIND("8F",ScheduleCompile!F649)),ISNUMBER(FIND("1F",ScheduleCompile!F649)),ISNUMBER(FIND("2F",ScheduleCompile!F649)),ISNUMBER(FIND("3F",ScheduleCompile!F649)),ISNUMBER(FIND("6F",ScheduleCompile!F649)),ISNUMBER(FIND("7F",ScheduleCompile!F649)),ISNUMBER(FIND("9F",ScheduleCompile!F649)),ISNUMBER(FIND("4F",ScheduleCompile!F649))),VALUE(LEFT(ScheduleCompile!F649,FIND("F",ScheduleCompile!F649)-1)),ScheduleCompile!F649)))))),ISTEXT(ScheduleCompile!#REF!)),"ENDTABLE",IF(ISERROR(IF(ScheduleCompile!F649="Off",0,IF(ScheduleCompile!F649="On",1,IF(ISNUMBER(ScheduleCompile!F649),ScheduleCompile!F649/1,IF(ISTEXT(ScheduleCompile!F649),IF(OR(ISNUMBER(FIND("5F",ScheduleCompile!F649)),ISNUMBER(FIND("0F",ScheduleCompile!F649)),ISNUMBER(FIND("8F",ScheduleCompile!F649)),ISNUMBER(FIND("1F",ScheduleCompile!F649)),ISNUMBER(FIND("2F",ScheduleCompile!F649)),ISNUMBER(FIND("3F",ScheduleCompile!F649)),ISNUMBER(FIND("6F",ScheduleCompile!F649)),ISNUMBER(FIND("7F",ScheduleCompile!F649)),ISNUMBER(FIND("9F",ScheduleCompile!F649)),ISNUMBER(FIND("4F",ScheduleCompile!F649))),VALUE(LEFT(ScheduleCompile!F649,FIND("F",ScheduleCompile!F649)-1)),ScheduleCompile!F649)))))),"",IF(ScheduleCompile!F649="Off",0,IF(ScheduleCompile!F649="On",1,IF(ISNUMBER(ScheduleCompile!F649),ScheduleCompile!F649/1,IF(ISTEXT(ScheduleCompile!F649),IF(OR(ISNUMBER(FIND("5F",ScheduleCompile!F649)),ISNUMBER(FIND("0F",ScheduleCompile!F649)),ISNUMBER(FIND("8F",ScheduleCompile!F649)),ISNUMBER(FIND("1F",ScheduleCompile!F649)),ISNUMBER(FIND("2F",ScheduleCompile!F649)),ISNUMBER(FIND("3F",ScheduleCompile!F649)),ISNUMBER(FIND("6F",ScheduleCompile!F649)),ISNUMBER(FIND("7F",ScheduleCompile!F649)),ISNUMBER(FIND("9F",ScheduleCompile!F649)),ISNUMBER(FIND("4F",ScheduleCompile!F649))),VALUE(LEFT(ScheduleCompile!F649,FIND("F",ScheduleCompile!F649)-1)),ScheduleCompile!F649)))))))</f>
        <v>57.4</v>
      </c>
      <c r="L656" s="1">
        <f>IF(AND(ISERROR(IF(ScheduleCompile!G649="Off",0,IF(ScheduleCompile!G649="On",1,IF(ISNUMBER(ScheduleCompile!G649),ScheduleCompile!G649/1,IF(ISTEXT(ScheduleCompile!G649),IF(OR(ISNUMBER(FIND("5F",ScheduleCompile!G649)),ISNUMBER(FIND("0F",ScheduleCompile!G649)),ISNUMBER(FIND("8F",ScheduleCompile!G649)),ISNUMBER(FIND("1F",ScheduleCompile!G649)),ISNUMBER(FIND("2F",ScheduleCompile!G649)),ISNUMBER(FIND("3F",ScheduleCompile!G649)),ISNUMBER(FIND("6F",ScheduleCompile!G649)),ISNUMBER(FIND("7F",ScheduleCompile!G649)),ISNUMBER(FIND("9F",ScheduleCompile!G649)),ISNUMBER(FIND("4F",ScheduleCompile!G649))),VALUE(LEFT(ScheduleCompile!G649,FIND("F",ScheduleCompile!G649)-1)),ScheduleCompile!G649)))))),ISTEXT(ScheduleCompile!#REF!)),"ENDTABLE",IF(ISERROR(IF(ScheduleCompile!G649="Off",0,IF(ScheduleCompile!G649="On",1,IF(ISNUMBER(ScheduleCompile!G649),ScheduleCompile!G649/1,IF(ISTEXT(ScheduleCompile!G649),IF(OR(ISNUMBER(FIND("5F",ScheduleCompile!G649)),ISNUMBER(FIND("0F",ScheduleCompile!G649)),ISNUMBER(FIND("8F",ScheduleCompile!G649)),ISNUMBER(FIND("1F",ScheduleCompile!G649)),ISNUMBER(FIND("2F",ScheduleCompile!G649)),ISNUMBER(FIND("3F",ScheduleCompile!G649)),ISNUMBER(FIND("6F",ScheduleCompile!G649)),ISNUMBER(FIND("7F",ScheduleCompile!G649)),ISNUMBER(FIND("9F",ScheduleCompile!G649)),ISNUMBER(FIND("4F",ScheduleCompile!G649))),VALUE(LEFT(ScheduleCompile!G649,FIND("F",ScheduleCompile!G649)-1)),ScheduleCompile!G649)))))),"",IF(ScheduleCompile!G649="Off",0,IF(ScheduleCompile!G649="On",1,IF(ISNUMBER(ScheduleCompile!G649),ScheduleCompile!G649/1,IF(ISTEXT(ScheduleCompile!G649),IF(OR(ISNUMBER(FIND("5F",ScheduleCompile!G649)),ISNUMBER(FIND("0F",ScheduleCompile!G649)),ISNUMBER(FIND("8F",ScheduleCompile!G649)),ISNUMBER(FIND("1F",ScheduleCompile!G649)),ISNUMBER(FIND("2F",ScheduleCompile!G649)),ISNUMBER(FIND("3F",ScheduleCompile!G649)),ISNUMBER(FIND("6F",ScheduleCompile!G649)),ISNUMBER(FIND("7F",ScheduleCompile!G649)),ISNUMBER(FIND("9F",ScheduleCompile!G649)),ISNUMBER(FIND("4F",ScheduleCompile!G649))),VALUE(LEFT(ScheduleCompile!G649,FIND("F",ScheduleCompile!G649)-1)),ScheduleCompile!G649)))))))</f>
        <v>57.4</v>
      </c>
      <c r="M656" s="1">
        <f>IF(AND(ISERROR(IF(ScheduleCompile!H649="Off",0,IF(ScheduleCompile!H649="On",1,IF(ISNUMBER(ScheduleCompile!H649),ScheduleCompile!H649/1,IF(ISTEXT(ScheduleCompile!H649),IF(OR(ISNUMBER(FIND("5F",ScheduleCompile!H649)),ISNUMBER(FIND("0F",ScheduleCompile!H649)),ISNUMBER(FIND("8F",ScheduleCompile!H649)),ISNUMBER(FIND("1F",ScheduleCompile!H649)),ISNUMBER(FIND("2F",ScheduleCompile!H649)),ISNUMBER(FIND("3F",ScheduleCompile!H649)),ISNUMBER(FIND("6F",ScheduleCompile!H649)),ISNUMBER(FIND("7F",ScheduleCompile!H649)),ISNUMBER(FIND("9F",ScheduleCompile!H649)),ISNUMBER(FIND("4F",ScheduleCompile!H649))),VALUE(LEFT(ScheduleCompile!H649,FIND("F",ScheduleCompile!H649)-1)),ScheduleCompile!H649)))))),ISTEXT(ScheduleCompile!#REF!)),"ENDTABLE",IF(ISERROR(IF(ScheduleCompile!H649="Off",0,IF(ScheduleCompile!H649="On",1,IF(ISNUMBER(ScheduleCompile!H649),ScheduleCompile!H649/1,IF(ISTEXT(ScheduleCompile!H649),IF(OR(ISNUMBER(FIND("5F",ScheduleCompile!H649)),ISNUMBER(FIND("0F",ScheduleCompile!H649)),ISNUMBER(FIND("8F",ScheduleCompile!H649)),ISNUMBER(FIND("1F",ScheduleCompile!H649)),ISNUMBER(FIND("2F",ScheduleCompile!H649)),ISNUMBER(FIND("3F",ScheduleCompile!H649)),ISNUMBER(FIND("6F",ScheduleCompile!H649)),ISNUMBER(FIND("7F",ScheduleCompile!H649)),ISNUMBER(FIND("9F",ScheduleCompile!H649)),ISNUMBER(FIND("4F",ScheduleCompile!H649))),VALUE(LEFT(ScheduleCompile!H649,FIND("F",ScheduleCompile!H649)-1)),ScheduleCompile!H649)))))),"",IF(ScheduleCompile!H649="Off",0,IF(ScheduleCompile!H649="On",1,IF(ISNUMBER(ScheduleCompile!H649),ScheduleCompile!H649/1,IF(ISTEXT(ScheduleCompile!H649),IF(OR(ISNUMBER(FIND("5F",ScheduleCompile!H649)),ISNUMBER(FIND("0F",ScheduleCompile!H649)),ISNUMBER(FIND("8F",ScheduleCompile!H649)),ISNUMBER(FIND("1F",ScheduleCompile!H649)),ISNUMBER(FIND("2F",ScheduleCompile!H649)),ISNUMBER(FIND("3F",ScheduleCompile!H649)),ISNUMBER(FIND("6F",ScheduleCompile!H649)),ISNUMBER(FIND("7F",ScheduleCompile!H649)),ISNUMBER(FIND("9F",ScheduleCompile!H649)),ISNUMBER(FIND("4F",ScheduleCompile!H649))),VALUE(LEFT(ScheduleCompile!H649,FIND("F",ScheduleCompile!H649)-1)),ScheduleCompile!H649)))))))</f>
        <v>57.4</v>
      </c>
      <c r="N656" s="1">
        <f>IF(AND(ISERROR(IF(ScheduleCompile!I649="Off",0,IF(ScheduleCompile!I649="On",1,IF(ISNUMBER(ScheduleCompile!I649),ScheduleCompile!I649/1,IF(ISTEXT(ScheduleCompile!I649),IF(OR(ISNUMBER(FIND("5F",ScheduleCompile!I649)),ISNUMBER(FIND("0F",ScheduleCompile!I649)),ISNUMBER(FIND("8F",ScheduleCompile!I649)),ISNUMBER(FIND("1F",ScheduleCompile!I649)),ISNUMBER(FIND("2F",ScheduleCompile!I649)),ISNUMBER(FIND("3F",ScheduleCompile!I649)),ISNUMBER(FIND("6F",ScheduleCompile!I649)),ISNUMBER(FIND("7F",ScheduleCompile!I649)),ISNUMBER(FIND("9F",ScheduleCompile!I649)),ISNUMBER(FIND("4F",ScheduleCompile!I649))),VALUE(LEFT(ScheduleCompile!I649,FIND("F",ScheduleCompile!I649)-1)),ScheduleCompile!I649)))))),ISTEXT(ScheduleCompile!#REF!)),"ENDTABLE",IF(ISERROR(IF(ScheduleCompile!I649="Off",0,IF(ScheduleCompile!I649="On",1,IF(ISNUMBER(ScheduleCompile!I649),ScheduleCompile!I649/1,IF(ISTEXT(ScheduleCompile!I649),IF(OR(ISNUMBER(FIND("5F",ScheduleCompile!I649)),ISNUMBER(FIND("0F",ScheduleCompile!I649)),ISNUMBER(FIND("8F",ScheduleCompile!I649)),ISNUMBER(FIND("1F",ScheduleCompile!I649)),ISNUMBER(FIND("2F",ScheduleCompile!I649)),ISNUMBER(FIND("3F",ScheduleCompile!I649)),ISNUMBER(FIND("6F",ScheduleCompile!I649)),ISNUMBER(FIND("7F",ScheduleCompile!I649)),ISNUMBER(FIND("9F",ScheduleCompile!I649)),ISNUMBER(FIND("4F",ScheduleCompile!I649))),VALUE(LEFT(ScheduleCompile!I649,FIND("F",ScheduleCompile!I649)-1)),ScheduleCompile!I649)))))),"",IF(ScheduleCompile!I649="Off",0,IF(ScheduleCompile!I649="On",1,IF(ISNUMBER(ScheduleCompile!I649),ScheduleCompile!I649/1,IF(ISTEXT(ScheduleCompile!I649),IF(OR(ISNUMBER(FIND("5F",ScheduleCompile!I649)),ISNUMBER(FIND("0F",ScheduleCompile!I649)),ISNUMBER(FIND("8F",ScheduleCompile!I649)),ISNUMBER(FIND("1F",ScheduleCompile!I649)),ISNUMBER(FIND("2F",ScheduleCompile!I649)),ISNUMBER(FIND("3F",ScheduleCompile!I649)),ISNUMBER(FIND("6F",ScheduleCompile!I649)),ISNUMBER(FIND("7F",ScheduleCompile!I649)),ISNUMBER(FIND("9F",ScheduleCompile!I649)),ISNUMBER(FIND("4F",ScheduleCompile!I649))),VALUE(LEFT(ScheduleCompile!I649,FIND("F",ScheduleCompile!I649)-1)),ScheduleCompile!I649)))))))</f>
        <v>57.4</v>
      </c>
      <c r="O656" s="1">
        <f>IF(AND(ISERROR(IF(ScheduleCompile!J649="Off",0,IF(ScheduleCompile!J649="On",1,IF(ISNUMBER(ScheduleCompile!J649),ScheduleCompile!J649/1,IF(ISTEXT(ScheduleCompile!J649),IF(OR(ISNUMBER(FIND("5F",ScheduleCompile!J649)),ISNUMBER(FIND("0F",ScheduleCompile!J649)),ISNUMBER(FIND("8F",ScheduleCompile!J649)),ISNUMBER(FIND("1F",ScheduleCompile!J649)),ISNUMBER(FIND("2F",ScheduleCompile!J649)),ISNUMBER(FIND("3F",ScheduleCompile!J649)),ISNUMBER(FIND("6F",ScheduleCompile!J649)),ISNUMBER(FIND("7F",ScheduleCompile!J649)),ISNUMBER(FIND("9F",ScheduleCompile!J649)),ISNUMBER(FIND("4F",ScheduleCompile!J649))),VALUE(LEFT(ScheduleCompile!J649,FIND("F",ScheduleCompile!J649)-1)),ScheduleCompile!J649)))))),ISTEXT(ScheduleCompile!#REF!)),"ENDTABLE",IF(ISERROR(IF(ScheduleCompile!J649="Off",0,IF(ScheduleCompile!J649="On",1,IF(ISNUMBER(ScheduleCompile!J649),ScheduleCompile!J649/1,IF(ISTEXT(ScheduleCompile!J649),IF(OR(ISNUMBER(FIND("5F",ScheduleCompile!J649)),ISNUMBER(FIND("0F",ScheduleCompile!J649)),ISNUMBER(FIND("8F",ScheduleCompile!J649)),ISNUMBER(FIND("1F",ScheduleCompile!J649)),ISNUMBER(FIND("2F",ScheduleCompile!J649)),ISNUMBER(FIND("3F",ScheduleCompile!J649)),ISNUMBER(FIND("6F",ScheduleCompile!J649)),ISNUMBER(FIND("7F",ScheduleCompile!J649)),ISNUMBER(FIND("9F",ScheduleCompile!J649)),ISNUMBER(FIND("4F",ScheduleCompile!J649))),VALUE(LEFT(ScheduleCompile!J649,FIND("F",ScheduleCompile!J649)-1)),ScheduleCompile!J649)))))),"",IF(ScheduleCompile!J649="Off",0,IF(ScheduleCompile!J649="On",1,IF(ISNUMBER(ScheduleCompile!J649),ScheduleCompile!J649/1,IF(ISTEXT(ScheduleCompile!J649),IF(OR(ISNUMBER(FIND("5F",ScheduleCompile!J649)),ISNUMBER(FIND("0F",ScheduleCompile!J649)),ISNUMBER(FIND("8F",ScheduleCompile!J649)),ISNUMBER(FIND("1F",ScheduleCompile!J649)),ISNUMBER(FIND("2F",ScheduleCompile!J649)),ISNUMBER(FIND("3F",ScheduleCompile!J649)),ISNUMBER(FIND("6F",ScheduleCompile!J649)),ISNUMBER(FIND("7F",ScheduleCompile!J649)),ISNUMBER(FIND("9F",ScheduleCompile!J649)),ISNUMBER(FIND("4F",ScheduleCompile!J649))),VALUE(LEFT(ScheduleCompile!J649,FIND("F",ScheduleCompile!J649)-1)),ScheduleCompile!J649)))))))</f>
        <v>57.4</v>
      </c>
      <c r="P656" s="1">
        <f>IF(AND(ISERROR(IF(ScheduleCompile!K649="Off",0,IF(ScheduleCompile!K649="On",1,IF(ISNUMBER(ScheduleCompile!K649),ScheduleCompile!K649/1,IF(ISTEXT(ScheduleCompile!K649),IF(OR(ISNUMBER(FIND("5F",ScheduleCompile!K649)),ISNUMBER(FIND("0F",ScheduleCompile!K649)),ISNUMBER(FIND("8F",ScheduleCompile!K649)),ISNUMBER(FIND("1F",ScheduleCompile!K649)),ISNUMBER(FIND("2F",ScheduleCompile!K649)),ISNUMBER(FIND("3F",ScheduleCompile!K649)),ISNUMBER(FIND("6F",ScheduleCompile!K649)),ISNUMBER(FIND("7F",ScheduleCompile!K649)),ISNUMBER(FIND("9F",ScheduleCompile!K649)),ISNUMBER(FIND("4F",ScheduleCompile!K649))),VALUE(LEFT(ScheduleCompile!K649,FIND("F",ScheduleCompile!K649)-1)),ScheduleCompile!K649)))))),ISTEXT(ScheduleCompile!#REF!)),"ENDTABLE",IF(ISERROR(IF(ScheduleCompile!K649="Off",0,IF(ScheduleCompile!K649="On",1,IF(ISNUMBER(ScheduleCompile!K649),ScheduleCompile!K649/1,IF(ISTEXT(ScheduleCompile!K649),IF(OR(ISNUMBER(FIND("5F",ScheduleCompile!K649)),ISNUMBER(FIND("0F",ScheduleCompile!K649)),ISNUMBER(FIND("8F",ScheduleCompile!K649)),ISNUMBER(FIND("1F",ScheduleCompile!K649)),ISNUMBER(FIND("2F",ScheduleCompile!K649)),ISNUMBER(FIND("3F",ScheduleCompile!K649)),ISNUMBER(FIND("6F",ScheduleCompile!K649)),ISNUMBER(FIND("7F",ScheduleCompile!K649)),ISNUMBER(FIND("9F",ScheduleCompile!K649)),ISNUMBER(FIND("4F",ScheduleCompile!K649))),VALUE(LEFT(ScheduleCompile!K649,FIND("F",ScheduleCompile!K649)-1)),ScheduleCompile!K649)))))),"",IF(ScheduleCompile!K649="Off",0,IF(ScheduleCompile!K649="On",1,IF(ISNUMBER(ScheduleCompile!K649),ScheduleCompile!K649/1,IF(ISTEXT(ScheduleCompile!K649),IF(OR(ISNUMBER(FIND("5F",ScheduleCompile!K649)),ISNUMBER(FIND("0F",ScheduleCompile!K649)),ISNUMBER(FIND("8F",ScheduleCompile!K649)),ISNUMBER(FIND("1F",ScheduleCompile!K649)),ISNUMBER(FIND("2F",ScheduleCompile!K649)),ISNUMBER(FIND("3F",ScheduleCompile!K649)),ISNUMBER(FIND("6F",ScheduleCompile!K649)),ISNUMBER(FIND("7F",ScheduleCompile!K649)),ISNUMBER(FIND("9F",ScheduleCompile!K649)),ISNUMBER(FIND("4F",ScheduleCompile!K649))),VALUE(LEFT(ScheduleCompile!K649,FIND("F",ScheduleCompile!K649)-1)),ScheduleCompile!K649)))))))</f>
        <v>57.4</v>
      </c>
      <c r="Q656" s="1">
        <f>IF(AND(ISERROR(IF(ScheduleCompile!L649="Off",0,IF(ScheduleCompile!L649="On",1,IF(ISNUMBER(ScheduleCompile!L649),ScheduleCompile!L649/1,IF(ISTEXT(ScheduleCompile!L649),IF(OR(ISNUMBER(FIND("5F",ScheduleCompile!L649)),ISNUMBER(FIND("0F",ScheduleCompile!L649)),ISNUMBER(FIND("8F",ScheduleCompile!L649)),ISNUMBER(FIND("1F",ScheduleCompile!L649)),ISNUMBER(FIND("2F",ScheduleCompile!L649)),ISNUMBER(FIND("3F",ScheduleCompile!L649)),ISNUMBER(FIND("6F",ScheduleCompile!L649)),ISNUMBER(FIND("7F",ScheduleCompile!L649)),ISNUMBER(FIND("9F",ScheduleCompile!L649)),ISNUMBER(FIND("4F",ScheduleCompile!L649))),VALUE(LEFT(ScheduleCompile!L649,FIND("F",ScheduleCompile!L649)-1)),ScheduleCompile!L649)))))),ISTEXT(ScheduleCompile!#REF!)),"ENDTABLE",IF(ISERROR(IF(ScheduleCompile!L649="Off",0,IF(ScheduleCompile!L649="On",1,IF(ISNUMBER(ScheduleCompile!L649),ScheduleCompile!L649/1,IF(ISTEXT(ScheduleCompile!L649),IF(OR(ISNUMBER(FIND("5F",ScheduleCompile!L649)),ISNUMBER(FIND("0F",ScheduleCompile!L649)),ISNUMBER(FIND("8F",ScheduleCompile!L649)),ISNUMBER(FIND("1F",ScheduleCompile!L649)),ISNUMBER(FIND("2F",ScheduleCompile!L649)),ISNUMBER(FIND("3F",ScheduleCompile!L649)),ISNUMBER(FIND("6F",ScheduleCompile!L649)),ISNUMBER(FIND("7F",ScheduleCompile!L649)),ISNUMBER(FIND("9F",ScheduleCompile!L649)),ISNUMBER(FIND("4F",ScheduleCompile!L649))),VALUE(LEFT(ScheduleCompile!L649,FIND("F",ScheduleCompile!L649)-1)),ScheduleCompile!L649)))))),"",IF(ScheduleCompile!L649="Off",0,IF(ScheduleCompile!L649="On",1,IF(ISNUMBER(ScheduleCompile!L649),ScheduleCompile!L649/1,IF(ISTEXT(ScheduleCompile!L649),IF(OR(ISNUMBER(FIND("5F",ScheduleCompile!L649)),ISNUMBER(FIND("0F",ScheduleCompile!L649)),ISNUMBER(FIND("8F",ScheduleCompile!L649)),ISNUMBER(FIND("1F",ScheduleCompile!L649)),ISNUMBER(FIND("2F",ScheduleCompile!L649)),ISNUMBER(FIND("3F",ScheduleCompile!L649)),ISNUMBER(FIND("6F",ScheduleCompile!L649)),ISNUMBER(FIND("7F",ScheduleCompile!L649)),ISNUMBER(FIND("9F",ScheduleCompile!L649)),ISNUMBER(FIND("4F",ScheduleCompile!L649))),VALUE(LEFT(ScheduleCompile!L649,FIND("F",ScheduleCompile!L649)-1)),ScheduleCompile!L649)))))))</f>
        <v>57.4</v>
      </c>
      <c r="R656" s="1">
        <f>IF(AND(ISERROR(IF(ScheduleCompile!M649="Off",0,IF(ScheduleCompile!M649="On",1,IF(ISNUMBER(ScheduleCompile!M649),ScheduleCompile!M649/1,IF(ISTEXT(ScheduleCompile!M649),IF(OR(ISNUMBER(FIND("5F",ScheduleCompile!M649)),ISNUMBER(FIND("0F",ScheduleCompile!M649)),ISNUMBER(FIND("8F",ScheduleCompile!M649)),ISNUMBER(FIND("1F",ScheduleCompile!M649)),ISNUMBER(FIND("2F",ScheduleCompile!M649)),ISNUMBER(FIND("3F",ScheduleCompile!M649)),ISNUMBER(FIND("6F",ScheduleCompile!M649)),ISNUMBER(FIND("7F",ScheduleCompile!M649)),ISNUMBER(FIND("9F",ScheduleCompile!M649)),ISNUMBER(FIND("4F",ScheduleCompile!M649))),VALUE(LEFT(ScheduleCompile!M649,FIND("F",ScheduleCompile!M649)-1)),ScheduleCompile!M649)))))),ISTEXT(ScheduleCompile!#REF!)),"ENDTABLE",IF(ISERROR(IF(ScheduleCompile!M649="Off",0,IF(ScheduleCompile!M649="On",1,IF(ISNUMBER(ScheduleCompile!M649),ScheduleCompile!M649/1,IF(ISTEXT(ScheduleCompile!M649),IF(OR(ISNUMBER(FIND("5F",ScheduleCompile!M649)),ISNUMBER(FIND("0F",ScheduleCompile!M649)),ISNUMBER(FIND("8F",ScheduleCompile!M649)),ISNUMBER(FIND("1F",ScheduleCompile!M649)),ISNUMBER(FIND("2F",ScheduleCompile!M649)),ISNUMBER(FIND("3F",ScheduleCompile!M649)),ISNUMBER(FIND("6F",ScheduleCompile!M649)),ISNUMBER(FIND("7F",ScheduleCompile!M649)),ISNUMBER(FIND("9F",ScheduleCompile!M649)),ISNUMBER(FIND("4F",ScheduleCompile!M649))),VALUE(LEFT(ScheduleCompile!M649,FIND("F",ScheduleCompile!M649)-1)),ScheduleCompile!M649)))))),"",IF(ScheduleCompile!M649="Off",0,IF(ScheduleCompile!M649="On",1,IF(ISNUMBER(ScheduleCompile!M649),ScheduleCompile!M649/1,IF(ISTEXT(ScheduleCompile!M649),IF(OR(ISNUMBER(FIND("5F",ScheduleCompile!M649)),ISNUMBER(FIND("0F",ScheduleCompile!M649)),ISNUMBER(FIND("8F",ScheduleCompile!M649)),ISNUMBER(FIND("1F",ScheduleCompile!M649)),ISNUMBER(FIND("2F",ScheduleCompile!M649)),ISNUMBER(FIND("3F",ScheduleCompile!M649)),ISNUMBER(FIND("6F",ScheduleCompile!M649)),ISNUMBER(FIND("7F",ScheduleCompile!M649)),ISNUMBER(FIND("9F",ScheduleCompile!M649)),ISNUMBER(FIND("4F",ScheduleCompile!M649))),VALUE(LEFT(ScheduleCompile!M649,FIND("F",ScheduleCompile!M649)-1)),ScheduleCompile!M649)))))))</f>
        <v>57.4</v>
      </c>
      <c r="S656" s="1">
        <f>IF(AND(ISERROR(IF(ScheduleCompile!N649="Off",0,IF(ScheduleCompile!N649="On",1,IF(ISNUMBER(ScheduleCompile!N649),ScheduleCompile!N649/1,IF(ISTEXT(ScheduleCompile!N649),IF(OR(ISNUMBER(FIND("5F",ScheduleCompile!N649)),ISNUMBER(FIND("0F",ScheduleCompile!N649)),ISNUMBER(FIND("8F",ScheduleCompile!N649)),ISNUMBER(FIND("1F",ScheduleCompile!N649)),ISNUMBER(FIND("2F",ScheduleCompile!N649)),ISNUMBER(FIND("3F",ScheduleCompile!N649)),ISNUMBER(FIND("6F",ScheduleCompile!N649)),ISNUMBER(FIND("7F",ScheduleCompile!N649)),ISNUMBER(FIND("9F",ScheduleCompile!N649)),ISNUMBER(FIND("4F",ScheduleCompile!N649))),VALUE(LEFT(ScheduleCompile!N649,FIND("F",ScheduleCompile!N649)-1)),ScheduleCompile!N649)))))),ISTEXT(ScheduleCompile!#REF!)),"ENDTABLE",IF(ISERROR(IF(ScheduleCompile!N649="Off",0,IF(ScheduleCompile!N649="On",1,IF(ISNUMBER(ScheduleCompile!N649),ScheduleCompile!N649/1,IF(ISTEXT(ScheduleCompile!N649),IF(OR(ISNUMBER(FIND("5F",ScheduleCompile!N649)),ISNUMBER(FIND("0F",ScheduleCompile!N649)),ISNUMBER(FIND("8F",ScheduleCompile!N649)),ISNUMBER(FIND("1F",ScheduleCompile!N649)),ISNUMBER(FIND("2F",ScheduleCompile!N649)),ISNUMBER(FIND("3F",ScheduleCompile!N649)),ISNUMBER(FIND("6F",ScheduleCompile!N649)),ISNUMBER(FIND("7F",ScheduleCompile!N649)),ISNUMBER(FIND("9F",ScheduleCompile!N649)),ISNUMBER(FIND("4F",ScheduleCompile!N649))),VALUE(LEFT(ScheduleCompile!N649,FIND("F",ScheduleCompile!N649)-1)),ScheduleCompile!N649)))))),"",IF(ScheduleCompile!N649="Off",0,IF(ScheduleCompile!N649="On",1,IF(ISNUMBER(ScheduleCompile!N649),ScheduleCompile!N649/1,IF(ISTEXT(ScheduleCompile!N649),IF(OR(ISNUMBER(FIND("5F",ScheduleCompile!N649)),ISNUMBER(FIND("0F",ScheduleCompile!N649)),ISNUMBER(FIND("8F",ScheduleCompile!N649)),ISNUMBER(FIND("1F",ScheduleCompile!N649)),ISNUMBER(FIND("2F",ScheduleCompile!N649)),ISNUMBER(FIND("3F",ScheduleCompile!N649)),ISNUMBER(FIND("6F",ScheduleCompile!N649)),ISNUMBER(FIND("7F",ScheduleCompile!N649)),ISNUMBER(FIND("9F",ScheduleCompile!N649)),ISNUMBER(FIND("4F",ScheduleCompile!N649))),VALUE(LEFT(ScheduleCompile!N649,FIND("F",ScheduleCompile!N649)-1)),ScheduleCompile!N649)))))))</f>
        <v>57.4</v>
      </c>
      <c r="T656" s="1">
        <f>IF(AND(ISERROR(IF(ScheduleCompile!O649="Off",0,IF(ScheduleCompile!O649="On",1,IF(ISNUMBER(ScheduleCompile!O649),ScheduleCompile!O649/1,IF(ISTEXT(ScheduleCompile!O649),IF(OR(ISNUMBER(FIND("5F",ScheduleCompile!O649)),ISNUMBER(FIND("0F",ScheduleCompile!O649)),ISNUMBER(FIND("8F",ScheduleCompile!O649)),ISNUMBER(FIND("1F",ScheduleCompile!O649)),ISNUMBER(FIND("2F",ScheduleCompile!O649)),ISNUMBER(FIND("3F",ScheduleCompile!O649)),ISNUMBER(FIND("6F",ScheduleCompile!O649)),ISNUMBER(FIND("7F",ScheduleCompile!O649)),ISNUMBER(FIND("9F",ScheduleCompile!O649)),ISNUMBER(FIND("4F",ScheduleCompile!O649))),VALUE(LEFT(ScheduleCompile!O649,FIND("F",ScheduleCompile!O649)-1)),ScheduleCompile!O649)))))),ISTEXT(ScheduleCompile!#REF!)),"ENDTABLE",IF(ISERROR(IF(ScheduleCompile!O649="Off",0,IF(ScheduleCompile!O649="On",1,IF(ISNUMBER(ScheduleCompile!O649),ScheduleCompile!O649/1,IF(ISTEXT(ScheduleCompile!O649),IF(OR(ISNUMBER(FIND("5F",ScheduleCompile!O649)),ISNUMBER(FIND("0F",ScheduleCompile!O649)),ISNUMBER(FIND("8F",ScheduleCompile!O649)),ISNUMBER(FIND("1F",ScheduleCompile!O649)),ISNUMBER(FIND("2F",ScheduleCompile!O649)),ISNUMBER(FIND("3F",ScheduleCompile!O649)),ISNUMBER(FIND("6F",ScheduleCompile!O649)),ISNUMBER(FIND("7F",ScheduleCompile!O649)),ISNUMBER(FIND("9F",ScheduleCompile!O649)),ISNUMBER(FIND("4F",ScheduleCompile!O649))),VALUE(LEFT(ScheduleCompile!O649,FIND("F",ScheduleCompile!O649)-1)),ScheduleCompile!O649)))))),"",IF(ScheduleCompile!O649="Off",0,IF(ScheduleCompile!O649="On",1,IF(ISNUMBER(ScheduleCompile!O649),ScheduleCompile!O649/1,IF(ISTEXT(ScheduleCompile!O649),IF(OR(ISNUMBER(FIND("5F",ScheduleCompile!O649)),ISNUMBER(FIND("0F",ScheduleCompile!O649)),ISNUMBER(FIND("8F",ScheduleCompile!O649)),ISNUMBER(FIND("1F",ScheduleCompile!O649)),ISNUMBER(FIND("2F",ScheduleCompile!O649)),ISNUMBER(FIND("3F",ScheduleCompile!O649)),ISNUMBER(FIND("6F",ScheduleCompile!O649)),ISNUMBER(FIND("7F",ScheduleCompile!O649)),ISNUMBER(FIND("9F",ScheduleCompile!O649)),ISNUMBER(FIND("4F",ScheduleCompile!O649))),VALUE(LEFT(ScheduleCompile!O649,FIND("F",ScheduleCompile!O649)-1)),ScheduleCompile!O649)))))))</f>
        <v>57.4</v>
      </c>
      <c r="U656" s="1">
        <f>IF(AND(ISERROR(IF(ScheduleCompile!P649="Off",0,IF(ScheduleCompile!P649="On",1,IF(ISNUMBER(ScheduleCompile!P649),ScheduleCompile!P649/1,IF(ISTEXT(ScheduleCompile!P649),IF(OR(ISNUMBER(FIND("5F",ScheduleCompile!P649)),ISNUMBER(FIND("0F",ScheduleCompile!P649)),ISNUMBER(FIND("8F",ScheduleCompile!P649)),ISNUMBER(FIND("1F",ScheduleCompile!P649)),ISNUMBER(FIND("2F",ScheduleCompile!P649)),ISNUMBER(FIND("3F",ScheduleCompile!P649)),ISNUMBER(FIND("6F",ScheduleCompile!P649)),ISNUMBER(FIND("7F",ScheduleCompile!P649)),ISNUMBER(FIND("9F",ScheduleCompile!P649)),ISNUMBER(FIND("4F",ScheduleCompile!P649))),VALUE(LEFT(ScheduleCompile!P649,FIND("F",ScheduleCompile!P649)-1)),ScheduleCompile!P649)))))),ISTEXT(ScheduleCompile!#REF!)),"ENDTABLE",IF(ISERROR(IF(ScheduleCompile!P649="Off",0,IF(ScheduleCompile!P649="On",1,IF(ISNUMBER(ScheduleCompile!P649),ScheduleCompile!P649/1,IF(ISTEXT(ScheduleCompile!P649),IF(OR(ISNUMBER(FIND("5F",ScheduleCompile!P649)),ISNUMBER(FIND("0F",ScheduleCompile!P649)),ISNUMBER(FIND("8F",ScheduleCompile!P649)),ISNUMBER(FIND("1F",ScheduleCompile!P649)),ISNUMBER(FIND("2F",ScheduleCompile!P649)),ISNUMBER(FIND("3F",ScheduleCompile!P649)),ISNUMBER(FIND("6F",ScheduleCompile!P649)),ISNUMBER(FIND("7F",ScheduleCompile!P649)),ISNUMBER(FIND("9F",ScheduleCompile!P649)),ISNUMBER(FIND("4F",ScheduleCompile!P649))),VALUE(LEFT(ScheduleCompile!P649,FIND("F",ScheduleCompile!P649)-1)),ScheduleCompile!P649)))))),"",IF(ScheduleCompile!P649="Off",0,IF(ScheduleCompile!P649="On",1,IF(ISNUMBER(ScheduleCompile!P649),ScheduleCompile!P649/1,IF(ISTEXT(ScheduleCompile!P649),IF(OR(ISNUMBER(FIND("5F",ScheduleCompile!P649)),ISNUMBER(FIND("0F",ScheduleCompile!P649)),ISNUMBER(FIND("8F",ScheduleCompile!P649)),ISNUMBER(FIND("1F",ScheduleCompile!P649)),ISNUMBER(FIND("2F",ScheduleCompile!P649)),ISNUMBER(FIND("3F",ScheduleCompile!P649)),ISNUMBER(FIND("6F",ScheduleCompile!P649)),ISNUMBER(FIND("7F",ScheduleCompile!P649)),ISNUMBER(FIND("9F",ScheduleCompile!P649)),ISNUMBER(FIND("4F",ScheduleCompile!P649))),VALUE(LEFT(ScheduleCompile!P649,FIND("F",ScheduleCompile!P649)-1)),ScheduleCompile!P649)))))))</f>
        <v>57.4</v>
      </c>
      <c r="V656" s="1">
        <f>IF(AND(ISERROR(IF(ScheduleCompile!Q649="Off",0,IF(ScheduleCompile!Q649="On",1,IF(ISNUMBER(ScheduleCompile!Q649),ScheduleCompile!Q649/1,IF(ISTEXT(ScheduleCompile!Q649),IF(OR(ISNUMBER(FIND("5F",ScheduleCompile!Q649)),ISNUMBER(FIND("0F",ScheduleCompile!Q649)),ISNUMBER(FIND("8F",ScheduleCompile!Q649)),ISNUMBER(FIND("1F",ScheduleCompile!Q649)),ISNUMBER(FIND("2F",ScheduleCompile!Q649)),ISNUMBER(FIND("3F",ScheduleCompile!Q649)),ISNUMBER(FIND("6F",ScheduleCompile!Q649)),ISNUMBER(FIND("7F",ScheduleCompile!Q649)),ISNUMBER(FIND("9F",ScheduleCompile!Q649)),ISNUMBER(FIND("4F",ScheduleCompile!Q649))),VALUE(LEFT(ScheduleCompile!Q649,FIND("F",ScheduleCompile!Q649)-1)),ScheduleCompile!Q649)))))),ISTEXT(ScheduleCompile!#REF!)),"ENDTABLE",IF(ISERROR(IF(ScheduleCompile!Q649="Off",0,IF(ScheduleCompile!Q649="On",1,IF(ISNUMBER(ScheduleCompile!Q649),ScheduleCompile!Q649/1,IF(ISTEXT(ScheduleCompile!Q649),IF(OR(ISNUMBER(FIND("5F",ScheduleCompile!Q649)),ISNUMBER(FIND("0F",ScheduleCompile!Q649)),ISNUMBER(FIND("8F",ScheduleCompile!Q649)),ISNUMBER(FIND("1F",ScheduleCompile!Q649)),ISNUMBER(FIND("2F",ScheduleCompile!Q649)),ISNUMBER(FIND("3F",ScheduleCompile!Q649)),ISNUMBER(FIND("6F",ScheduleCompile!Q649)),ISNUMBER(FIND("7F",ScheduleCompile!Q649)),ISNUMBER(FIND("9F",ScheduleCompile!Q649)),ISNUMBER(FIND("4F",ScheduleCompile!Q649))),VALUE(LEFT(ScheduleCompile!Q649,FIND("F",ScheduleCompile!Q649)-1)),ScheduleCompile!Q649)))))),"",IF(ScheduleCompile!Q649="Off",0,IF(ScheduleCompile!Q649="On",1,IF(ISNUMBER(ScheduleCompile!Q649),ScheduleCompile!Q649/1,IF(ISTEXT(ScheduleCompile!Q649),IF(OR(ISNUMBER(FIND("5F",ScheduleCompile!Q649)),ISNUMBER(FIND("0F",ScheduleCompile!Q649)),ISNUMBER(FIND("8F",ScheduleCompile!Q649)),ISNUMBER(FIND("1F",ScheduleCompile!Q649)),ISNUMBER(FIND("2F",ScheduleCompile!Q649)),ISNUMBER(FIND("3F",ScheduleCompile!Q649)),ISNUMBER(FIND("6F",ScheduleCompile!Q649)),ISNUMBER(FIND("7F",ScheduleCompile!Q649)),ISNUMBER(FIND("9F",ScheduleCompile!Q649)),ISNUMBER(FIND("4F",ScheduleCompile!Q649))),VALUE(LEFT(ScheduleCompile!Q649,FIND("F",ScheduleCompile!Q649)-1)),ScheduleCompile!Q649)))))))</f>
        <v>57.4</v>
      </c>
      <c r="W656" s="1">
        <f>IF(AND(ISERROR(IF(ScheduleCompile!R649="Off",0,IF(ScheduleCompile!R649="On",1,IF(ISNUMBER(ScheduleCompile!R649),ScheduleCompile!R649/1,IF(ISTEXT(ScheduleCompile!R649),IF(OR(ISNUMBER(FIND("5F",ScheduleCompile!R649)),ISNUMBER(FIND("0F",ScheduleCompile!R649)),ISNUMBER(FIND("8F",ScheduleCompile!R649)),ISNUMBER(FIND("1F",ScheduleCompile!R649)),ISNUMBER(FIND("2F",ScheduleCompile!R649)),ISNUMBER(FIND("3F",ScheduleCompile!R649)),ISNUMBER(FIND("6F",ScheduleCompile!R649)),ISNUMBER(FIND("7F",ScheduleCompile!R649)),ISNUMBER(FIND("9F",ScheduleCompile!R649)),ISNUMBER(FIND("4F",ScheduleCompile!R649))),VALUE(LEFT(ScheduleCompile!R649,FIND("F",ScheduleCompile!R649)-1)),ScheduleCompile!R649)))))),ISTEXT(ScheduleCompile!#REF!)),"ENDTABLE",IF(ISERROR(IF(ScheduleCompile!R649="Off",0,IF(ScheduleCompile!R649="On",1,IF(ISNUMBER(ScheduleCompile!R649),ScheduleCompile!R649/1,IF(ISTEXT(ScheduleCompile!R649),IF(OR(ISNUMBER(FIND("5F",ScheduleCompile!R649)),ISNUMBER(FIND("0F",ScheduleCompile!R649)),ISNUMBER(FIND("8F",ScheduleCompile!R649)),ISNUMBER(FIND("1F",ScheduleCompile!R649)),ISNUMBER(FIND("2F",ScheduleCompile!R649)),ISNUMBER(FIND("3F",ScheduleCompile!R649)),ISNUMBER(FIND("6F",ScheduleCompile!R649)),ISNUMBER(FIND("7F",ScheduleCompile!R649)),ISNUMBER(FIND("9F",ScheduleCompile!R649)),ISNUMBER(FIND("4F",ScheduleCompile!R649))),VALUE(LEFT(ScheduleCompile!R649,FIND("F",ScheduleCompile!R649)-1)),ScheduleCompile!R649)))))),"",IF(ScheduleCompile!R649="Off",0,IF(ScheduleCompile!R649="On",1,IF(ISNUMBER(ScheduleCompile!R649),ScheduleCompile!R649/1,IF(ISTEXT(ScheduleCompile!R649),IF(OR(ISNUMBER(FIND("5F",ScheduleCompile!R649)),ISNUMBER(FIND("0F",ScheduleCompile!R649)),ISNUMBER(FIND("8F",ScheduleCompile!R649)),ISNUMBER(FIND("1F",ScheduleCompile!R649)),ISNUMBER(FIND("2F",ScheduleCompile!R649)),ISNUMBER(FIND("3F",ScheduleCompile!R649)),ISNUMBER(FIND("6F",ScheduleCompile!R649)),ISNUMBER(FIND("7F",ScheduleCompile!R649)),ISNUMBER(FIND("9F",ScheduleCompile!R649)),ISNUMBER(FIND("4F",ScheduleCompile!R649))),VALUE(LEFT(ScheduleCompile!R649,FIND("F",ScheduleCompile!R649)-1)),ScheduleCompile!R649)))))))</f>
        <v>57.4</v>
      </c>
      <c r="X656" s="1">
        <f>IF(AND(ISERROR(IF(ScheduleCompile!S649="Off",0,IF(ScheduleCompile!S649="On",1,IF(ISNUMBER(ScheduleCompile!S649),ScheduleCompile!S649/1,IF(ISTEXT(ScheduleCompile!S649),IF(OR(ISNUMBER(FIND("5F",ScheduleCompile!S649)),ISNUMBER(FIND("0F",ScheduleCompile!S649)),ISNUMBER(FIND("8F",ScheduleCompile!S649)),ISNUMBER(FIND("1F",ScheduleCompile!S649)),ISNUMBER(FIND("2F",ScheduleCompile!S649)),ISNUMBER(FIND("3F",ScheduleCompile!S649)),ISNUMBER(FIND("6F",ScheduleCompile!S649)),ISNUMBER(FIND("7F",ScheduleCompile!S649)),ISNUMBER(FIND("9F",ScheduleCompile!S649)),ISNUMBER(FIND("4F",ScheduleCompile!S649))),VALUE(LEFT(ScheduleCompile!S649,FIND("F",ScheduleCompile!S649)-1)),ScheduleCompile!S649)))))),ISTEXT(ScheduleCompile!#REF!)),"ENDTABLE",IF(ISERROR(IF(ScheduleCompile!S649="Off",0,IF(ScheduleCompile!S649="On",1,IF(ISNUMBER(ScheduleCompile!S649),ScheduleCompile!S649/1,IF(ISTEXT(ScheduleCompile!S649),IF(OR(ISNUMBER(FIND("5F",ScheduleCompile!S649)),ISNUMBER(FIND("0F",ScheduleCompile!S649)),ISNUMBER(FIND("8F",ScheduleCompile!S649)),ISNUMBER(FIND("1F",ScheduleCompile!S649)),ISNUMBER(FIND("2F",ScheduleCompile!S649)),ISNUMBER(FIND("3F",ScheduleCompile!S649)),ISNUMBER(FIND("6F",ScheduleCompile!S649)),ISNUMBER(FIND("7F",ScheduleCompile!S649)),ISNUMBER(FIND("9F",ScheduleCompile!S649)),ISNUMBER(FIND("4F",ScheduleCompile!S649))),VALUE(LEFT(ScheduleCompile!S649,FIND("F",ScheduleCompile!S649)-1)),ScheduleCompile!S649)))))),"",IF(ScheduleCompile!S649="Off",0,IF(ScheduleCompile!S649="On",1,IF(ISNUMBER(ScheduleCompile!S649),ScheduleCompile!S649/1,IF(ISTEXT(ScheduleCompile!S649),IF(OR(ISNUMBER(FIND("5F",ScheduleCompile!S649)),ISNUMBER(FIND("0F",ScheduleCompile!S649)),ISNUMBER(FIND("8F",ScheduleCompile!S649)),ISNUMBER(FIND("1F",ScheduleCompile!S649)),ISNUMBER(FIND("2F",ScheduleCompile!S649)),ISNUMBER(FIND("3F",ScheduleCompile!S649)),ISNUMBER(FIND("6F",ScheduleCompile!S649)),ISNUMBER(FIND("7F",ScheduleCompile!S649)),ISNUMBER(FIND("9F",ScheduleCompile!S649)),ISNUMBER(FIND("4F",ScheduleCompile!S649))),VALUE(LEFT(ScheduleCompile!S649,FIND("F",ScheduleCompile!S649)-1)),ScheduleCompile!S649)))))))</f>
        <v>57.4</v>
      </c>
      <c r="Y656" s="1">
        <f>IF(AND(ISERROR(IF(ScheduleCompile!T649="Off",0,IF(ScheduleCompile!T649="On",1,IF(ISNUMBER(ScheduleCompile!T649),ScheduleCompile!T649/1,IF(ISTEXT(ScheduleCompile!T649),IF(OR(ISNUMBER(FIND("5F",ScheduleCompile!T649)),ISNUMBER(FIND("0F",ScheduleCompile!T649)),ISNUMBER(FIND("8F",ScheduleCompile!T649)),ISNUMBER(FIND("1F",ScheduleCompile!T649)),ISNUMBER(FIND("2F",ScheduleCompile!T649)),ISNUMBER(FIND("3F",ScheduleCompile!T649)),ISNUMBER(FIND("6F",ScheduleCompile!T649)),ISNUMBER(FIND("7F",ScheduleCompile!T649)),ISNUMBER(FIND("9F",ScheduleCompile!T649)),ISNUMBER(FIND("4F",ScheduleCompile!T649))),VALUE(LEFT(ScheduleCompile!T649,FIND("F",ScheduleCompile!T649)-1)),ScheduleCompile!T649)))))),ISTEXT(ScheduleCompile!#REF!)),"ENDTABLE",IF(ISERROR(IF(ScheduleCompile!T649="Off",0,IF(ScheduleCompile!T649="On",1,IF(ISNUMBER(ScheduleCompile!T649),ScheduleCompile!T649/1,IF(ISTEXT(ScheduleCompile!T649),IF(OR(ISNUMBER(FIND("5F",ScheduleCompile!T649)),ISNUMBER(FIND("0F",ScheduleCompile!T649)),ISNUMBER(FIND("8F",ScheduleCompile!T649)),ISNUMBER(FIND("1F",ScheduleCompile!T649)),ISNUMBER(FIND("2F",ScheduleCompile!T649)),ISNUMBER(FIND("3F",ScheduleCompile!T649)),ISNUMBER(FIND("6F",ScheduleCompile!T649)),ISNUMBER(FIND("7F",ScheduleCompile!T649)),ISNUMBER(FIND("9F",ScheduleCompile!T649)),ISNUMBER(FIND("4F",ScheduleCompile!T649))),VALUE(LEFT(ScheduleCompile!T649,FIND("F",ScheduleCompile!T649)-1)),ScheduleCompile!T649)))))),"",IF(ScheduleCompile!T649="Off",0,IF(ScheduleCompile!T649="On",1,IF(ISNUMBER(ScheduleCompile!T649),ScheduleCompile!T649/1,IF(ISTEXT(ScheduleCompile!T649),IF(OR(ISNUMBER(FIND("5F",ScheduleCompile!T649)),ISNUMBER(FIND("0F",ScheduleCompile!T649)),ISNUMBER(FIND("8F",ScheduleCompile!T649)),ISNUMBER(FIND("1F",ScheduleCompile!T649)),ISNUMBER(FIND("2F",ScheduleCompile!T649)),ISNUMBER(FIND("3F",ScheduleCompile!T649)),ISNUMBER(FIND("6F",ScheduleCompile!T649)),ISNUMBER(FIND("7F",ScheduleCompile!T649)),ISNUMBER(FIND("9F",ScheduleCompile!T649)),ISNUMBER(FIND("4F",ScheduleCompile!T649))),VALUE(LEFT(ScheduleCompile!T649,FIND("F",ScheduleCompile!T649)-1)),ScheduleCompile!T649)))))))</f>
        <v>57.4</v>
      </c>
      <c r="Z656" s="1">
        <f>IF(AND(ISERROR(IF(ScheduleCompile!U649="Off",0,IF(ScheduleCompile!U649="On",1,IF(ISNUMBER(ScheduleCompile!U649),ScheduleCompile!U649/1,IF(ISTEXT(ScheduleCompile!U649),IF(OR(ISNUMBER(FIND("5F",ScheduleCompile!U649)),ISNUMBER(FIND("0F",ScheduleCompile!U649)),ISNUMBER(FIND("8F",ScheduleCompile!U649)),ISNUMBER(FIND("1F",ScheduleCompile!U649)),ISNUMBER(FIND("2F",ScheduleCompile!U649)),ISNUMBER(FIND("3F",ScheduleCompile!U649)),ISNUMBER(FIND("6F",ScheduleCompile!U649)),ISNUMBER(FIND("7F",ScheduleCompile!U649)),ISNUMBER(FIND("9F",ScheduleCompile!U649)),ISNUMBER(FIND("4F",ScheduleCompile!U649))),VALUE(LEFT(ScheduleCompile!U649,FIND("F",ScheduleCompile!U649)-1)),ScheduleCompile!U649)))))),ISTEXT(ScheduleCompile!#REF!)),"ENDTABLE",IF(ISERROR(IF(ScheduleCompile!U649="Off",0,IF(ScheduleCompile!U649="On",1,IF(ISNUMBER(ScheduleCompile!U649),ScheduleCompile!U649/1,IF(ISTEXT(ScheduleCompile!U649),IF(OR(ISNUMBER(FIND("5F",ScheduleCompile!U649)),ISNUMBER(FIND("0F",ScheduleCompile!U649)),ISNUMBER(FIND("8F",ScheduleCompile!U649)),ISNUMBER(FIND("1F",ScheduleCompile!U649)),ISNUMBER(FIND("2F",ScheduleCompile!U649)),ISNUMBER(FIND("3F",ScheduleCompile!U649)),ISNUMBER(FIND("6F",ScheduleCompile!U649)),ISNUMBER(FIND("7F",ScheduleCompile!U649)),ISNUMBER(FIND("9F",ScheduleCompile!U649)),ISNUMBER(FIND("4F",ScheduleCompile!U649))),VALUE(LEFT(ScheduleCompile!U649,FIND("F",ScheduleCompile!U649)-1)),ScheduleCompile!U649)))))),"",IF(ScheduleCompile!U649="Off",0,IF(ScheduleCompile!U649="On",1,IF(ISNUMBER(ScheduleCompile!U649),ScheduleCompile!U649/1,IF(ISTEXT(ScheduleCompile!U649),IF(OR(ISNUMBER(FIND("5F",ScheduleCompile!U649)),ISNUMBER(FIND("0F",ScheduleCompile!U649)),ISNUMBER(FIND("8F",ScheduleCompile!U649)),ISNUMBER(FIND("1F",ScheduleCompile!U649)),ISNUMBER(FIND("2F",ScheduleCompile!U649)),ISNUMBER(FIND("3F",ScheduleCompile!U649)),ISNUMBER(FIND("6F",ScheduleCompile!U649)),ISNUMBER(FIND("7F",ScheduleCompile!U649)),ISNUMBER(FIND("9F",ScheduleCompile!U649)),ISNUMBER(FIND("4F",ScheduleCompile!U649))),VALUE(LEFT(ScheduleCompile!U649,FIND("F",ScheduleCompile!U649)-1)),ScheduleCompile!U649)))))))</f>
        <v>57.4</v>
      </c>
      <c r="AA656" s="1">
        <f>IF(AND(ISERROR(IF(ScheduleCompile!V649="Off",0,IF(ScheduleCompile!V649="On",1,IF(ISNUMBER(ScheduleCompile!V649),ScheduleCompile!V649/1,IF(ISTEXT(ScheduleCompile!V649),IF(OR(ISNUMBER(FIND("5F",ScheduleCompile!V649)),ISNUMBER(FIND("0F",ScheduleCompile!V649)),ISNUMBER(FIND("8F",ScheduleCompile!V649)),ISNUMBER(FIND("1F",ScheduleCompile!V649)),ISNUMBER(FIND("2F",ScheduleCompile!V649)),ISNUMBER(FIND("3F",ScheduleCompile!V649)),ISNUMBER(FIND("6F",ScheduleCompile!V649)),ISNUMBER(FIND("7F",ScheduleCompile!V649)),ISNUMBER(FIND("9F",ScheduleCompile!V649)),ISNUMBER(FIND("4F",ScheduleCompile!V649))),VALUE(LEFT(ScheduleCompile!V649,FIND("F",ScheduleCompile!V649)-1)),ScheduleCompile!V649)))))),ISTEXT(ScheduleCompile!#REF!)),"ENDTABLE",IF(ISERROR(IF(ScheduleCompile!V649="Off",0,IF(ScheduleCompile!V649="On",1,IF(ISNUMBER(ScheduleCompile!V649),ScheduleCompile!V649/1,IF(ISTEXT(ScheduleCompile!V649),IF(OR(ISNUMBER(FIND("5F",ScheduleCompile!V649)),ISNUMBER(FIND("0F",ScheduleCompile!V649)),ISNUMBER(FIND("8F",ScheduleCompile!V649)),ISNUMBER(FIND("1F",ScheduleCompile!V649)),ISNUMBER(FIND("2F",ScheduleCompile!V649)),ISNUMBER(FIND("3F",ScheduleCompile!V649)),ISNUMBER(FIND("6F",ScheduleCompile!V649)),ISNUMBER(FIND("7F",ScheduleCompile!V649)),ISNUMBER(FIND("9F",ScheduleCompile!V649)),ISNUMBER(FIND("4F",ScheduleCompile!V649))),VALUE(LEFT(ScheduleCompile!V649,FIND("F",ScheduleCompile!V649)-1)),ScheduleCompile!V649)))))),"",IF(ScheduleCompile!V649="Off",0,IF(ScheduleCompile!V649="On",1,IF(ISNUMBER(ScheduleCompile!V649),ScheduleCompile!V649/1,IF(ISTEXT(ScheduleCompile!V649),IF(OR(ISNUMBER(FIND("5F",ScheduleCompile!V649)),ISNUMBER(FIND("0F",ScheduleCompile!V649)),ISNUMBER(FIND("8F",ScheduleCompile!V649)),ISNUMBER(FIND("1F",ScheduleCompile!V649)),ISNUMBER(FIND("2F",ScheduleCompile!V649)),ISNUMBER(FIND("3F",ScheduleCompile!V649)),ISNUMBER(FIND("6F",ScheduleCompile!V649)),ISNUMBER(FIND("7F",ScheduleCompile!V649)),ISNUMBER(FIND("9F",ScheduleCompile!V649)),ISNUMBER(FIND("4F",ScheduleCompile!V649))),VALUE(LEFT(ScheduleCompile!V649,FIND("F",ScheduleCompile!V649)-1)),ScheduleCompile!V649)))))))</f>
        <v>57.4</v>
      </c>
      <c r="AB656" s="1">
        <f>IF(AND(ISERROR(IF(ScheduleCompile!W649="Off",0,IF(ScheduleCompile!W649="On",1,IF(ISNUMBER(ScheduleCompile!W649),ScheduleCompile!W649/1,IF(ISTEXT(ScheduleCompile!W649),IF(OR(ISNUMBER(FIND("5F",ScheduleCompile!W649)),ISNUMBER(FIND("0F",ScheduleCompile!W649)),ISNUMBER(FIND("8F",ScheduleCompile!W649)),ISNUMBER(FIND("1F",ScheduleCompile!W649)),ISNUMBER(FIND("2F",ScheduleCompile!W649)),ISNUMBER(FIND("3F",ScheduleCompile!W649)),ISNUMBER(FIND("6F",ScheduleCompile!W649)),ISNUMBER(FIND("7F",ScheduleCompile!W649)),ISNUMBER(FIND("9F",ScheduleCompile!W649)),ISNUMBER(FIND("4F",ScheduleCompile!W649))),VALUE(LEFT(ScheduleCompile!W649,FIND("F",ScheduleCompile!W649)-1)),ScheduleCompile!W649)))))),ISTEXT(ScheduleCompile!#REF!)),"ENDTABLE",IF(ISERROR(IF(ScheduleCompile!W649="Off",0,IF(ScheduleCompile!W649="On",1,IF(ISNUMBER(ScheduleCompile!W649),ScheduleCompile!W649/1,IF(ISTEXT(ScheduleCompile!W649),IF(OR(ISNUMBER(FIND("5F",ScheduleCompile!W649)),ISNUMBER(FIND("0F",ScheduleCompile!W649)),ISNUMBER(FIND("8F",ScheduleCompile!W649)),ISNUMBER(FIND("1F",ScheduleCompile!W649)),ISNUMBER(FIND("2F",ScheduleCompile!W649)),ISNUMBER(FIND("3F",ScheduleCompile!W649)),ISNUMBER(FIND("6F",ScheduleCompile!W649)),ISNUMBER(FIND("7F",ScheduleCompile!W649)),ISNUMBER(FIND("9F",ScheduleCompile!W649)),ISNUMBER(FIND("4F",ScheduleCompile!W649))),VALUE(LEFT(ScheduleCompile!W649,FIND("F",ScheduleCompile!W649)-1)),ScheduleCompile!W649)))))),"",IF(ScheduleCompile!W649="Off",0,IF(ScheduleCompile!W649="On",1,IF(ISNUMBER(ScheduleCompile!W649),ScheduleCompile!W649/1,IF(ISTEXT(ScheduleCompile!W649),IF(OR(ISNUMBER(FIND("5F",ScheduleCompile!W649)),ISNUMBER(FIND("0F",ScheduleCompile!W649)),ISNUMBER(FIND("8F",ScheduleCompile!W649)),ISNUMBER(FIND("1F",ScheduleCompile!W649)),ISNUMBER(FIND("2F",ScheduleCompile!W649)),ISNUMBER(FIND("3F",ScheduleCompile!W649)),ISNUMBER(FIND("6F",ScheduleCompile!W649)),ISNUMBER(FIND("7F",ScheduleCompile!W649)),ISNUMBER(FIND("9F",ScheduleCompile!W649)),ISNUMBER(FIND("4F",ScheduleCompile!W649))),VALUE(LEFT(ScheduleCompile!W649,FIND("F",ScheduleCompile!W649)-1)),ScheduleCompile!W649)))))))</f>
        <v>57.4</v>
      </c>
      <c r="AC656" s="1">
        <f>IF(AND(ISERROR(IF(ScheduleCompile!X649="Off",0,IF(ScheduleCompile!X649="On",1,IF(ISNUMBER(ScheduleCompile!X649),ScheduleCompile!X649/1,IF(ISTEXT(ScheduleCompile!X649),IF(OR(ISNUMBER(FIND("5F",ScheduleCompile!X649)),ISNUMBER(FIND("0F",ScheduleCompile!X649)),ISNUMBER(FIND("8F",ScheduleCompile!X649)),ISNUMBER(FIND("1F",ScheduleCompile!X649)),ISNUMBER(FIND("2F",ScheduleCompile!X649)),ISNUMBER(FIND("3F",ScheduleCompile!X649)),ISNUMBER(FIND("6F",ScheduleCompile!X649)),ISNUMBER(FIND("7F",ScheduleCompile!X649)),ISNUMBER(FIND("9F",ScheduleCompile!X649)),ISNUMBER(FIND("4F",ScheduleCompile!X649))),VALUE(LEFT(ScheduleCompile!X649,FIND("F",ScheduleCompile!X649)-1)),ScheduleCompile!X649)))))),ISTEXT(ScheduleCompile!#REF!)),"ENDTABLE",IF(ISERROR(IF(ScheduleCompile!X649="Off",0,IF(ScheduleCompile!X649="On",1,IF(ISNUMBER(ScheduleCompile!X649),ScheduleCompile!X649/1,IF(ISTEXT(ScheduleCompile!X649),IF(OR(ISNUMBER(FIND("5F",ScheduleCompile!X649)),ISNUMBER(FIND("0F",ScheduleCompile!X649)),ISNUMBER(FIND("8F",ScheduleCompile!X649)),ISNUMBER(FIND("1F",ScheduleCompile!X649)),ISNUMBER(FIND("2F",ScheduleCompile!X649)),ISNUMBER(FIND("3F",ScheduleCompile!X649)),ISNUMBER(FIND("6F",ScheduleCompile!X649)),ISNUMBER(FIND("7F",ScheduleCompile!X649)),ISNUMBER(FIND("9F",ScheduleCompile!X649)),ISNUMBER(FIND("4F",ScheduleCompile!X649))),VALUE(LEFT(ScheduleCompile!X649,FIND("F",ScheduleCompile!X649)-1)),ScheduleCompile!X649)))))),"",IF(ScheduleCompile!X649="Off",0,IF(ScheduleCompile!X649="On",1,IF(ISNUMBER(ScheduleCompile!X649),ScheduleCompile!X649/1,IF(ISTEXT(ScheduleCompile!X649),IF(OR(ISNUMBER(FIND("5F",ScheduleCompile!X649)),ISNUMBER(FIND("0F",ScheduleCompile!X649)),ISNUMBER(FIND("8F",ScheduleCompile!X649)),ISNUMBER(FIND("1F",ScheduleCompile!X649)),ISNUMBER(FIND("2F",ScheduleCompile!X649)),ISNUMBER(FIND("3F",ScheduleCompile!X649)),ISNUMBER(FIND("6F",ScheduleCompile!X649)),ISNUMBER(FIND("7F",ScheduleCompile!X649)),ISNUMBER(FIND("9F",ScheduleCompile!X649)),ISNUMBER(FIND("4F",ScheduleCompile!X649))),VALUE(LEFT(ScheduleCompile!X649,FIND("F",ScheduleCompile!X649)-1)),ScheduleCompile!X649)))))))</f>
        <v>57.4</v>
      </c>
      <c r="AD656" s="1">
        <f>IF(AND(ISERROR(IF(ScheduleCompile!Y649="Off",0,IF(ScheduleCompile!Y649="On",1,IF(ISNUMBER(ScheduleCompile!Y649),ScheduleCompile!Y649/1,IF(ISTEXT(ScheduleCompile!Y649),IF(OR(ISNUMBER(FIND("5F",ScheduleCompile!Y649)),ISNUMBER(FIND("0F",ScheduleCompile!Y649)),ISNUMBER(FIND("8F",ScheduleCompile!Y649)),ISNUMBER(FIND("1F",ScheduleCompile!Y649)),ISNUMBER(FIND("2F",ScheduleCompile!Y649)),ISNUMBER(FIND("3F",ScheduleCompile!Y649)),ISNUMBER(FIND("6F",ScheduleCompile!Y649)),ISNUMBER(FIND("7F",ScheduleCompile!Y649)),ISNUMBER(FIND("9F",ScheduleCompile!Y649)),ISNUMBER(FIND("4F",ScheduleCompile!Y649))),VALUE(LEFT(ScheduleCompile!Y649,FIND("F",ScheduleCompile!Y649)-1)),ScheduleCompile!Y649)))))),ISTEXT(ScheduleCompile!#REF!)),"ENDTABLE",IF(ISERROR(IF(ScheduleCompile!Y649="Off",0,IF(ScheduleCompile!Y649="On",1,IF(ISNUMBER(ScheduleCompile!Y649),ScheduleCompile!Y649/1,IF(ISTEXT(ScheduleCompile!Y649),IF(OR(ISNUMBER(FIND("5F",ScheduleCompile!Y649)),ISNUMBER(FIND("0F",ScheduleCompile!Y649)),ISNUMBER(FIND("8F",ScheduleCompile!Y649)),ISNUMBER(FIND("1F",ScheduleCompile!Y649)),ISNUMBER(FIND("2F",ScheduleCompile!Y649)),ISNUMBER(FIND("3F",ScheduleCompile!Y649)),ISNUMBER(FIND("6F",ScheduleCompile!Y649)),ISNUMBER(FIND("7F",ScheduleCompile!Y649)),ISNUMBER(FIND("9F",ScheduleCompile!Y649)),ISNUMBER(FIND("4F",ScheduleCompile!Y649))),VALUE(LEFT(ScheduleCompile!Y649,FIND("F",ScheduleCompile!Y649)-1)),ScheduleCompile!Y649)))))),"",IF(ScheduleCompile!Y649="Off",0,IF(ScheduleCompile!Y649="On",1,IF(ISNUMBER(ScheduleCompile!Y649),ScheduleCompile!Y649/1,IF(ISTEXT(ScheduleCompile!Y649),IF(OR(ISNUMBER(FIND("5F",ScheduleCompile!Y649)),ISNUMBER(FIND("0F",ScheduleCompile!Y649)),ISNUMBER(FIND("8F",ScheduleCompile!Y649)),ISNUMBER(FIND("1F",ScheduleCompile!Y649)),ISNUMBER(FIND("2F",ScheduleCompile!Y649)),ISNUMBER(FIND("3F",ScheduleCompile!Y649)),ISNUMBER(FIND("6F",ScheduleCompile!Y649)),ISNUMBER(FIND("7F",ScheduleCompile!Y649)),ISNUMBER(FIND("9F",ScheduleCompile!Y649)),ISNUMBER(FIND("4F",ScheduleCompile!Y649))),VALUE(LEFT(ScheduleCompile!Y649,FIND("F",ScheduleCompile!Y649)-1)),ScheduleCompile!Y649)))))))</f>
        <v>57.4</v>
      </c>
    </row>
    <row r="657" spans="1:30" x14ac:dyDescent="0.25">
      <c r="A657" t="str">
        <f t="shared" si="43"/>
        <v>SchDay "WaterMainCZ11Jan"  Type = "Temperature" Hr = (51.6, 51.6, 51.6, 51.6, 51.6, 51.6, 51.6, 51.6, 51.6, 51.6, 51.6, 51.6, 51.6, 51.6, 51.6, 51.6, 51.6, 51.6, 51.6, 51.6, 51.6, 51.6, 51.6, 51.6) ..</v>
      </c>
      <c r="B657" s="1" t="s">
        <v>623</v>
      </c>
      <c r="C657" t="str">
        <f t="shared" si="44"/>
        <v xml:space="preserve">SchDay "WaterMainCZ11Jan"  Type = "Temperature" Hr = </v>
      </c>
      <c r="D657" t="str">
        <f t="shared" si="45"/>
        <v>(51.6, 51.6, 51.6, 51.6, 51.6, 51.6, 51.6, 51.6, 51.6, 51.6, 51.6, 51.6, 51.6, 51.6, 51.6, 51.6, 51.6, 51.6, 51.6, 51.6, 51.6, 51.6, 51.6, 51.6) ..</v>
      </c>
      <c r="E657" s="30" t="str">
        <f>ScheduleCompile!A650</f>
        <v>WaterMainCZ11Jan</v>
      </c>
      <c r="F657" t="str">
        <f t="shared" si="46"/>
        <v>Temperature</v>
      </c>
      <c r="G657" s="1">
        <f>IF(AND(ISERROR(IF(ScheduleCompile!B650="Off",0,IF(ScheduleCompile!B650="On",1,IF(ISNUMBER(ScheduleCompile!B650),ScheduleCompile!B650/1,IF(ISTEXT(ScheduleCompile!B650),IF(OR(ISNUMBER(FIND("5F",ScheduleCompile!B650)),ISNUMBER(FIND("0F",ScheduleCompile!B650)),ISNUMBER(FIND("8F",ScheduleCompile!B650)),ISNUMBER(FIND("1F",ScheduleCompile!B650)),ISNUMBER(FIND("2F",ScheduleCompile!B650)),ISNUMBER(FIND("3F",ScheduleCompile!B650)),ISNUMBER(FIND("6F",ScheduleCompile!B650)),ISNUMBER(FIND("7F",ScheduleCompile!B650)),ISNUMBER(FIND("9F",ScheduleCompile!B650)),ISNUMBER(FIND("4F",ScheduleCompile!B650))),VALUE(LEFT(ScheduleCompile!B650,FIND("F",ScheduleCompile!B650)-1)),ScheduleCompile!B650)))))),ISTEXT(ScheduleCompile!#REF!)),"ENDTABLE",IF(ISERROR(IF(ScheduleCompile!B650="Off",0,IF(ScheduleCompile!B650="On",1,IF(ISNUMBER(ScheduleCompile!B650),ScheduleCompile!B650/1,IF(ISTEXT(ScheduleCompile!B650),IF(OR(ISNUMBER(FIND("5F",ScheduleCompile!B650)),ISNUMBER(FIND("0F",ScheduleCompile!B650)),ISNUMBER(FIND("8F",ScheduleCompile!B650)),ISNUMBER(FIND("1F",ScheduleCompile!B650)),ISNUMBER(FIND("2F",ScheduleCompile!B650)),ISNUMBER(FIND("3F",ScheduleCompile!B650)),ISNUMBER(FIND("6F",ScheduleCompile!B650)),ISNUMBER(FIND("7F",ScheduleCompile!B650)),ISNUMBER(FIND("9F",ScheduleCompile!B650)),ISNUMBER(FIND("4F",ScheduleCompile!B650))),VALUE(LEFT(ScheduleCompile!B650,FIND("F",ScheduleCompile!B650)-1)),ScheduleCompile!B650)))))),"",IF(ScheduleCompile!B650="Off",0,IF(ScheduleCompile!B650="On",1,IF(ISNUMBER(ScheduleCompile!B650),ScheduleCompile!B650/1,IF(ISTEXT(ScheduleCompile!B650),IF(OR(ISNUMBER(FIND("5F",ScheduleCompile!B650)),ISNUMBER(FIND("0F",ScheduleCompile!B650)),ISNUMBER(FIND("8F",ScheduleCompile!B650)),ISNUMBER(FIND("1F",ScheduleCompile!B650)),ISNUMBER(FIND("2F",ScheduleCompile!B650)),ISNUMBER(FIND("3F",ScheduleCompile!B650)),ISNUMBER(FIND("6F",ScheduleCompile!B650)),ISNUMBER(FIND("7F",ScheduleCompile!B650)),ISNUMBER(FIND("9F",ScheduleCompile!B650)),ISNUMBER(FIND("4F",ScheduleCompile!B650))),VALUE(LEFT(ScheduleCompile!B650,FIND("F",ScheduleCompile!B650)-1)),ScheduleCompile!B650)))))))</f>
        <v>51.6</v>
      </c>
      <c r="H657" s="1">
        <f>IF(AND(ISERROR(IF(ScheduleCompile!C650="Off",0,IF(ScheduleCompile!C650="On",1,IF(ISNUMBER(ScheduleCompile!C650),ScheduleCompile!C650/1,IF(ISTEXT(ScheduleCompile!C650),IF(OR(ISNUMBER(FIND("5F",ScheduleCompile!C650)),ISNUMBER(FIND("0F",ScheduleCompile!C650)),ISNUMBER(FIND("8F",ScheduleCompile!C650)),ISNUMBER(FIND("1F",ScheduleCompile!C650)),ISNUMBER(FIND("2F",ScheduleCompile!C650)),ISNUMBER(FIND("3F",ScheduleCompile!C650)),ISNUMBER(FIND("6F",ScheduleCompile!C650)),ISNUMBER(FIND("7F",ScheduleCompile!C650)),ISNUMBER(FIND("9F",ScheduleCompile!C650)),ISNUMBER(FIND("4F",ScheduleCompile!C650))),VALUE(LEFT(ScheduleCompile!C650,FIND("F",ScheduleCompile!C650)-1)),ScheduleCompile!C650)))))),ISTEXT(ScheduleCompile!#REF!)),"ENDTABLE",IF(ISERROR(IF(ScheduleCompile!C650="Off",0,IF(ScheduleCompile!C650="On",1,IF(ISNUMBER(ScheduleCompile!C650),ScheduleCompile!C650/1,IF(ISTEXT(ScheduleCompile!C650),IF(OR(ISNUMBER(FIND("5F",ScheduleCompile!C650)),ISNUMBER(FIND("0F",ScheduleCompile!C650)),ISNUMBER(FIND("8F",ScheduleCompile!C650)),ISNUMBER(FIND("1F",ScheduleCompile!C650)),ISNUMBER(FIND("2F",ScheduleCompile!C650)),ISNUMBER(FIND("3F",ScheduleCompile!C650)),ISNUMBER(FIND("6F",ScheduleCompile!C650)),ISNUMBER(FIND("7F",ScheduleCompile!C650)),ISNUMBER(FIND("9F",ScheduleCompile!C650)),ISNUMBER(FIND("4F",ScheduleCompile!C650))),VALUE(LEFT(ScheduleCompile!C650,FIND("F",ScheduleCompile!C650)-1)),ScheduleCompile!C650)))))),"",IF(ScheduleCompile!C650="Off",0,IF(ScheduleCompile!C650="On",1,IF(ISNUMBER(ScheduleCompile!C650),ScheduleCompile!C650/1,IF(ISTEXT(ScheduleCompile!C650),IF(OR(ISNUMBER(FIND("5F",ScheduleCompile!C650)),ISNUMBER(FIND("0F",ScheduleCompile!C650)),ISNUMBER(FIND("8F",ScheduleCompile!C650)),ISNUMBER(FIND("1F",ScheduleCompile!C650)),ISNUMBER(FIND("2F",ScheduleCompile!C650)),ISNUMBER(FIND("3F",ScheduleCompile!C650)),ISNUMBER(FIND("6F",ScheduleCompile!C650)),ISNUMBER(FIND("7F",ScheduleCompile!C650)),ISNUMBER(FIND("9F",ScheduleCompile!C650)),ISNUMBER(FIND("4F",ScheduleCompile!C650))),VALUE(LEFT(ScheduleCompile!C650,FIND("F",ScheduleCompile!C650)-1)),ScheduleCompile!C650)))))))</f>
        <v>51.6</v>
      </c>
      <c r="I657" s="1">
        <f>IF(AND(ISERROR(IF(ScheduleCompile!D650="Off",0,IF(ScheduleCompile!D650="On",1,IF(ISNUMBER(ScheduleCompile!D650),ScheduleCompile!D650/1,IF(ISTEXT(ScheduleCompile!D650),IF(OR(ISNUMBER(FIND("5F",ScheduleCompile!D650)),ISNUMBER(FIND("0F",ScheduleCompile!D650)),ISNUMBER(FIND("8F",ScheduleCompile!D650)),ISNUMBER(FIND("1F",ScheduleCompile!D650)),ISNUMBER(FIND("2F",ScheduleCompile!D650)),ISNUMBER(FIND("3F",ScheduleCompile!D650)),ISNUMBER(FIND("6F",ScheduleCompile!D650)),ISNUMBER(FIND("7F",ScheduleCompile!D650)),ISNUMBER(FIND("9F",ScheduleCompile!D650)),ISNUMBER(FIND("4F",ScheduleCompile!D650))),VALUE(LEFT(ScheduleCompile!D650,FIND("F",ScheduleCompile!D650)-1)),ScheduleCompile!D650)))))),ISTEXT(ScheduleCompile!#REF!)),"ENDTABLE",IF(ISERROR(IF(ScheduleCompile!D650="Off",0,IF(ScheduleCompile!D650="On",1,IF(ISNUMBER(ScheduleCompile!D650),ScheduleCompile!D650/1,IF(ISTEXT(ScheduleCompile!D650),IF(OR(ISNUMBER(FIND("5F",ScheduleCompile!D650)),ISNUMBER(FIND("0F",ScheduleCompile!D650)),ISNUMBER(FIND("8F",ScheduleCompile!D650)),ISNUMBER(FIND("1F",ScheduleCompile!D650)),ISNUMBER(FIND("2F",ScheduleCompile!D650)),ISNUMBER(FIND("3F",ScheduleCompile!D650)),ISNUMBER(FIND("6F",ScheduleCompile!D650)),ISNUMBER(FIND("7F",ScheduleCompile!D650)),ISNUMBER(FIND("9F",ScheduleCompile!D650)),ISNUMBER(FIND("4F",ScheduleCompile!D650))),VALUE(LEFT(ScheduleCompile!D650,FIND("F",ScheduleCompile!D650)-1)),ScheduleCompile!D650)))))),"",IF(ScheduleCompile!D650="Off",0,IF(ScheduleCompile!D650="On",1,IF(ISNUMBER(ScheduleCompile!D650),ScheduleCompile!D650/1,IF(ISTEXT(ScheduleCompile!D650),IF(OR(ISNUMBER(FIND("5F",ScheduleCompile!D650)),ISNUMBER(FIND("0F",ScheduleCompile!D650)),ISNUMBER(FIND("8F",ScheduleCompile!D650)),ISNUMBER(FIND("1F",ScheduleCompile!D650)),ISNUMBER(FIND("2F",ScheduleCompile!D650)),ISNUMBER(FIND("3F",ScheduleCompile!D650)),ISNUMBER(FIND("6F",ScheduleCompile!D650)),ISNUMBER(FIND("7F",ScheduleCompile!D650)),ISNUMBER(FIND("9F",ScheduleCompile!D650)),ISNUMBER(FIND("4F",ScheduleCompile!D650))),VALUE(LEFT(ScheduleCompile!D650,FIND("F",ScheduleCompile!D650)-1)),ScheduleCompile!D650)))))))</f>
        <v>51.6</v>
      </c>
      <c r="J657" s="1">
        <f>IF(AND(ISERROR(IF(ScheduleCompile!E650="Off",0,IF(ScheduleCompile!E650="On",1,IF(ISNUMBER(ScheduleCompile!E650),ScheduleCompile!E650/1,IF(ISTEXT(ScheduleCompile!E650),IF(OR(ISNUMBER(FIND("5F",ScheduleCompile!E650)),ISNUMBER(FIND("0F",ScheduleCompile!E650)),ISNUMBER(FIND("8F",ScheduleCompile!E650)),ISNUMBER(FIND("1F",ScheduleCompile!E650)),ISNUMBER(FIND("2F",ScheduleCompile!E650)),ISNUMBER(FIND("3F",ScheduleCompile!E650)),ISNUMBER(FIND("6F",ScheduleCompile!E650)),ISNUMBER(FIND("7F",ScheduleCompile!E650)),ISNUMBER(FIND("9F",ScheduleCompile!E650)),ISNUMBER(FIND("4F",ScheduleCompile!E650))),VALUE(LEFT(ScheduleCompile!E650,FIND("F",ScheduleCompile!E650)-1)),ScheduleCompile!E650)))))),ISTEXT(ScheduleCompile!#REF!)),"ENDTABLE",IF(ISERROR(IF(ScheduleCompile!E650="Off",0,IF(ScheduleCompile!E650="On",1,IF(ISNUMBER(ScheduleCompile!E650),ScheduleCompile!E650/1,IF(ISTEXT(ScheduleCompile!E650),IF(OR(ISNUMBER(FIND("5F",ScheduleCompile!E650)),ISNUMBER(FIND("0F",ScheduleCompile!E650)),ISNUMBER(FIND("8F",ScheduleCompile!E650)),ISNUMBER(FIND("1F",ScheduleCompile!E650)),ISNUMBER(FIND("2F",ScheduleCompile!E650)),ISNUMBER(FIND("3F",ScheduleCompile!E650)),ISNUMBER(FIND("6F",ScheduleCompile!E650)),ISNUMBER(FIND("7F",ScheduleCompile!E650)),ISNUMBER(FIND("9F",ScheduleCompile!E650)),ISNUMBER(FIND("4F",ScheduleCompile!E650))),VALUE(LEFT(ScheduleCompile!E650,FIND("F",ScheduleCompile!E650)-1)),ScheduleCompile!E650)))))),"",IF(ScheduleCompile!E650="Off",0,IF(ScheduleCompile!E650="On",1,IF(ISNUMBER(ScheduleCompile!E650),ScheduleCompile!E650/1,IF(ISTEXT(ScheduleCompile!E650),IF(OR(ISNUMBER(FIND("5F",ScheduleCompile!E650)),ISNUMBER(FIND("0F",ScheduleCompile!E650)),ISNUMBER(FIND("8F",ScheduleCompile!E650)),ISNUMBER(FIND("1F",ScheduleCompile!E650)),ISNUMBER(FIND("2F",ScheduleCompile!E650)),ISNUMBER(FIND("3F",ScheduleCompile!E650)),ISNUMBER(FIND("6F",ScheduleCompile!E650)),ISNUMBER(FIND("7F",ScheduleCompile!E650)),ISNUMBER(FIND("9F",ScheduleCompile!E650)),ISNUMBER(FIND("4F",ScheduleCompile!E650))),VALUE(LEFT(ScheduleCompile!E650,FIND("F",ScheduleCompile!E650)-1)),ScheduleCompile!E650)))))))</f>
        <v>51.6</v>
      </c>
      <c r="K657" s="1">
        <f>IF(AND(ISERROR(IF(ScheduleCompile!F650="Off",0,IF(ScheduleCompile!F650="On",1,IF(ISNUMBER(ScheduleCompile!F650),ScheduleCompile!F650/1,IF(ISTEXT(ScheduleCompile!F650),IF(OR(ISNUMBER(FIND("5F",ScheduleCompile!F650)),ISNUMBER(FIND("0F",ScheduleCompile!F650)),ISNUMBER(FIND("8F",ScheduleCompile!F650)),ISNUMBER(FIND("1F",ScheduleCompile!F650)),ISNUMBER(FIND("2F",ScheduleCompile!F650)),ISNUMBER(FIND("3F",ScheduleCompile!F650)),ISNUMBER(FIND("6F",ScheduleCompile!F650)),ISNUMBER(FIND("7F",ScheduleCompile!F650)),ISNUMBER(FIND("9F",ScheduleCompile!F650)),ISNUMBER(FIND("4F",ScheduleCompile!F650))),VALUE(LEFT(ScheduleCompile!F650,FIND("F",ScheduleCompile!F650)-1)),ScheduleCompile!F650)))))),ISTEXT(ScheduleCompile!#REF!)),"ENDTABLE",IF(ISERROR(IF(ScheduleCompile!F650="Off",0,IF(ScheduleCompile!F650="On",1,IF(ISNUMBER(ScheduleCompile!F650),ScheduleCompile!F650/1,IF(ISTEXT(ScheduleCompile!F650),IF(OR(ISNUMBER(FIND("5F",ScheduleCompile!F650)),ISNUMBER(FIND("0F",ScheduleCompile!F650)),ISNUMBER(FIND("8F",ScheduleCompile!F650)),ISNUMBER(FIND("1F",ScheduleCompile!F650)),ISNUMBER(FIND("2F",ScheduleCompile!F650)),ISNUMBER(FIND("3F",ScheduleCompile!F650)),ISNUMBER(FIND("6F",ScheduleCompile!F650)),ISNUMBER(FIND("7F",ScheduleCompile!F650)),ISNUMBER(FIND("9F",ScheduleCompile!F650)),ISNUMBER(FIND("4F",ScheduleCompile!F650))),VALUE(LEFT(ScheduleCompile!F650,FIND("F",ScheduleCompile!F650)-1)),ScheduleCompile!F650)))))),"",IF(ScheduleCompile!F650="Off",0,IF(ScheduleCompile!F650="On",1,IF(ISNUMBER(ScheduleCompile!F650),ScheduleCompile!F650/1,IF(ISTEXT(ScheduleCompile!F650),IF(OR(ISNUMBER(FIND("5F",ScheduleCompile!F650)),ISNUMBER(FIND("0F",ScheduleCompile!F650)),ISNUMBER(FIND("8F",ScheduleCompile!F650)),ISNUMBER(FIND("1F",ScheduleCompile!F650)),ISNUMBER(FIND("2F",ScheduleCompile!F650)),ISNUMBER(FIND("3F",ScheduleCompile!F650)),ISNUMBER(FIND("6F",ScheduleCompile!F650)),ISNUMBER(FIND("7F",ScheduleCompile!F650)),ISNUMBER(FIND("9F",ScheduleCompile!F650)),ISNUMBER(FIND("4F",ScheduleCompile!F650))),VALUE(LEFT(ScheduleCompile!F650,FIND("F",ScheduleCompile!F650)-1)),ScheduleCompile!F650)))))))</f>
        <v>51.6</v>
      </c>
      <c r="L657" s="1">
        <f>IF(AND(ISERROR(IF(ScheduleCompile!G650="Off",0,IF(ScheduleCompile!G650="On",1,IF(ISNUMBER(ScheduleCompile!G650),ScheduleCompile!G650/1,IF(ISTEXT(ScheduleCompile!G650),IF(OR(ISNUMBER(FIND("5F",ScheduleCompile!G650)),ISNUMBER(FIND("0F",ScheduleCompile!G650)),ISNUMBER(FIND("8F",ScheduleCompile!G650)),ISNUMBER(FIND("1F",ScheduleCompile!G650)),ISNUMBER(FIND("2F",ScheduleCompile!G650)),ISNUMBER(FIND("3F",ScheduleCompile!G650)),ISNUMBER(FIND("6F",ScheduleCompile!G650)),ISNUMBER(FIND("7F",ScheduleCompile!G650)),ISNUMBER(FIND("9F",ScheduleCompile!G650)),ISNUMBER(FIND("4F",ScheduleCompile!G650))),VALUE(LEFT(ScheduleCompile!G650,FIND("F",ScheduleCompile!G650)-1)),ScheduleCompile!G650)))))),ISTEXT(ScheduleCompile!#REF!)),"ENDTABLE",IF(ISERROR(IF(ScheduleCompile!G650="Off",0,IF(ScheduleCompile!G650="On",1,IF(ISNUMBER(ScheduleCompile!G650),ScheduleCompile!G650/1,IF(ISTEXT(ScheduleCompile!G650),IF(OR(ISNUMBER(FIND("5F",ScheduleCompile!G650)),ISNUMBER(FIND("0F",ScheduleCompile!G650)),ISNUMBER(FIND("8F",ScheduleCompile!G650)),ISNUMBER(FIND("1F",ScheduleCompile!G650)),ISNUMBER(FIND("2F",ScheduleCompile!G650)),ISNUMBER(FIND("3F",ScheduleCompile!G650)),ISNUMBER(FIND("6F",ScheduleCompile!G650)),ISNUMBER(FIND("7F",ScheduleCompile!G650)),ISNUMBER(FIND("9F",ScheduleCompile!G650)),ISNUMBER(FIND("4F",ScheduleCompile!G650))),VALUE(LEFT(ScheduleCompile!G650,FIND("F",ScheduleCompile!G650)-1)),ScheduleCompile!G650)))))),"",IF(ScheduleCompile!G650="Off",0,IF(ScheduleCompile!G650="On",1,IF(ISNUMBER(ScheduleCompile!G650),ScheduleCompile!G650/1,IF(ISTEXT(ScheduleCompile!G650),IF(OR(ISNUMBER(FIND("5F",ScheduleCompile!G650)),ISNUMBER(FIND("0F",ScheduleCompile!G650)),ISNUMBER(FIND("8F",ScheduleCompile!G650)),ISNUMBER(FIND("1F",ScheduleCompile!G650)),ISNUMBER(FIND("2F",ScheduleCompile!G650)),ISNUMBER(FIND("3F",ScheduleCompile!G650)),ISNUMBER(FIND("6F",ScheduleCompile!G650)),ISNUMBER(FIND("7F",ScheduleCompile!G650)),ISNUMBER(FIND("9F",ScheduleCompile!G650)),ISNUMBER(FIND("4F",ScheduleCompile!G650))),VALUE(LEFT(ScheduleCompile!G650,FIND("F",ScheduleCompile!G650)-1)),ScheduleCompile!G650)))))))</f>
        <v>51.6</v>
      </c>
      <c r="M657" s="1">
        <f>IF(AND(ISERROR(IF(ScheduleCompile!H650="Off",0,IF(ScheduleCompile!H650="On",1,IF(ISNUMBER(ScheduleCompile!H650),ScheduleCompile!H650/1,IF(ISTEXT(ScheduleCompile!H650),IF(OR(ISNUMBER(FIND("5F",ScheduleCompile!H650)),ISNUMBER(FIND("0F",ScheduleCompile!H650)),ISNUMBER(FIND("8F",ScheduleCompile!H650)),ISNUMBER(FIND("1F",ScheduleCompile!H650)),ISNUMBER(FIND("2F",ScheduleCompile!H650)),ISNUMBER(FIND("3F",ScheduleCompile!H650)),ISNUMBER(FIND("6F",ScheduleCompile!H650)),ISNUMBER(FIND("7F",ScheduleCompile!H650)),ISNUMBER(FIND("9F",ScheduleCompile!H650)),ISNUMBER(FIND("4F",ScheduleCompile!H650))),VALUE(LEFT(ScheduleCompile!H650,FIND("F",ScheduleCompile!H650)-1)),ScheduleCompile!H650)))))),ISTEXT(ScheduleCompile!#REF!)),"ENDTABLE",IF(ISERROR(IF(ScheduleCompile!H650="Off",0,IF(ScheduleCompile!H650="On",1,IF(ISNUMBER(ScheduleCompile!H650),ScheduleCompile!H650/1,IF(ISTEXT(ScheduleCompile!H650),IF(OR(ISNUMBER(FIND("5F",ScheduleCompile!H650)),ISNUMBER(FIND("0F",ScheduleCompile!H650)),ISNUMBER(FIND("8F",ScheduleCompile!H650)),ISNUMBER(FIND("1F",ScheduleCompile!H650)),ISNUMBER(FIND("2F",ScheduleCompile!H650)),ISNUMBER(FIND("3F",ScheduleCompile!H650)),ISNUMBER(FIND("6F",ScheduleCompile!H650)),ISNUMBER(FIND("7F",ScheduleCompile!H650)),ISNUMBER(FIND("9F",ScheduleCompile!H650)),ISNUMBER(FIND("4F",ScheduleCompile!H650))),VALUE(LEFT(ScheduleCompile!H650,FIND("F",ScheduleCompile!H650)-1)),ScheduleCompile!H650)))))),"",IF(ScheduleCompile!H650="Off",0,IF(ScheduleCompile!H650="On",1,IF(ISNUMBER(ScheduleCompile!H650),ScheduleCompile!H650/1,IF(ISTEXT(ScheduleCompile!H650),IF(OR(ISNUMBER(FIND("5F",ScheduleCompile!H650)),ISNUMBER(FIND("0F",ScheduleCompile!H650)),ISNUMBER(FIND("8F",ScheduleCompile!H650)),ISNUMBER(FIND("1F",ScheduleCompile!H650)),ISNUMBER(FIND("2F",ScheduleCompile!H650)),ISNUMBER(FIND("3F",ScheduleCompile!H650)),ISNUMBER(FIND("6F",ScheduleCompile!H650)),ISNUMBER(FIND("7F",ScheduleCompile!H650)),ISNUMBER(FIND("9F",ScheduleCompile!H650)),ISNUMBER(FIND("4F",ScheduleCompile!H650))),VALUE(LEFT(ScheduleCompile!H650,FIND("F",ScheduleCompile!H650)-1)),ScheduleCompile!H650)))))))</f>
        <v>51.6</v>
      </c>
      <c r="N657" s="1">
        <f>IF(AND(ISERROR(IF(ScheduleCompile!I650="Off",0,IF(ScheduleCompile!I650="On",1,IF(ISNUMBER(ScheduleCompile!I650),ScheduleCompile!I650/1,IF(ISTEXT(ScheduleCompile!I650),IF(OR(ISNUMBER(FIND("5F",ScheduleCompile!I650)),ISNUMBER(FIND("0F",ScheduleCompile!I650)),ISNUMBER(FIND("8F",ScheduleCompile!I650)),ISNUMBER(FIND("1F",ScheduleCompile!I650)),ISNUMBER(FIND("2F",ScheduleCompile!I650)),ISNUMBER(FIND("3F",ScheduleCompile!I650)),ISNUMBER(FIND("6F",ScheduleCompile!I650)),ISNUMBER(FIND("7F",ScheduleCompile!I650)),ISNUMBER(FIND("9F",ScheduleCompile!I650)),ISNUMBER(FIND("4F",ScheduleCompile!I650))),VALUE(LEFT(ScheduleCompile!I650,FIND("F",ScheduleCompile!I650)-1)),ScheduleCompile!I650)))))),ISTEXT(ScheduleCompile!#REF!)),"ENDTABLE",IF(ISERROR(IF(ScheduleCompile!I650="Off",0,IF(ScheduleCompile!I650="On",1,IF(ISNUMBER(ScheduleCompile!I650),ScheduleCompile!I650/1,IF(ISTEXT(ScheduleCompile!I650),IF(OR(ISNUMBER(FIND("5F",ScheduleCompile!I650)),ISNUMBER(FIND("0F",ScheduleCompile!I650)),ISNUMBER(FIND("8F",ScheduleCompile!I650)),ISNUMBER(FIND("1F",ScheduleCompile!I650)),ISNUMBER(FIND("2F",ScheduleCompile!I650)),ISNUMBER(FIND("3F",ScheduleCompile!I650)),ISNUMBER(FIND("6F",ScheduleCompile!I650)),ISNUMBER(FIND("7F",ScheduleCompile!I650)),ISNUMBER(FIND("9F",ScheduleCompile!I650)),ISNUMBER(FIND("4F",ScheduleCompile!I650))),VALUE(LEFT(ScheduleCompile!I650,FIND("F",ScheduleCompile!I650)-1)),ScheduleCompile!I650)))))),"",IF(ScheduleCompile!I650="Off",0,IF(ScheduleCompile!I650="On",1,IF(ISNUMBER(ScheduleCompile!I650),ScheduleCompile!I650/1,IF(ISTEXT(ScheduleCompile!I650),IF(OR(ISNUMBER(FIND("5F",ScheduleCompile!I650)),ISNUMBER(FIND("0F",ScheduleCompile!I650)),ISNUMBER(FIND("8F",ScheduleCompile!I650)),ISNUMBER(FIND("1F",ScheduleCompile!I650)),ISNUMBER(FIND("2F",ScheduleCompile!I650)),ISNUMBER(FIND("3F",ScheduleCompile!I650)),ISNUMBER(FIND("6F",ScheduleCompile!I650)),ISNUMBER(FIND("7F",ScheduleCompile!I650)),ISNUMBER(FIND("9F",ScheduleCompile!I650)),ISNUMBER(FIND("4F",ScheduleCompile!I650))),VALUE(LEFT(ScheduleCompile!I650,FIND("F",ScheduleCompile!I650)-1)),ScheduleCompile!I650)))))))</f>
        <v>51.6</v>
      </c>
      <c r="O657" s="1">
        <f>IF(AND(ISERROR(IF(ScheduleCompile!J650="Off",0,IF(ScheduleCompile!J650="On",1,IF(ISNUMBER(ScheduleCompile!J650),ScheduleCompile!J650/1,IF(ISTEXT(ScheduleCompile!J650),IF(OR(ISNUMBER(FIND("5F",ScheduleCompile!J650)),ISNUMBER(FIND("0F",ScheduleCompile!J650)),ISNUMBER(FIND("8F",ScheduleCompile!J650)),ISNUMBER(FIND("1F",ScheduleCompile!J650)),ISNUMBER(FIND("2F",ScheduleCompile!J650)),ISNUMBER(FIND("3F",ScheduleCompile!J650)),ISNUMBER(FIND("6F",ScheduleCompile!J650)),ISNUMBER(FIND("7F",ScheduleCompile!J650)),ISNUMBER(FIND("9F",ScheduleCompile!J650)),ISNUMBER(FIND("4F",ScheduleCompile!J650))),VALUE(LEFT(ScheduleCompile!J650,FIND("F",ScheduleCompile!J650)-1)),ScheduleCompile!J650)))))),ISTEXT(ScheduleCompile!#REF!)),"ENDTABLE",IF(ISERROR(IF(ScheduleCompile!J650="Off",0,IF(ScheduleCompile!J650="On",1,IF(ISNUMBER(ScheduleCompile!J650),ScheduleCompile!J650/1,IF(ISTEXT(ScheduleCompile!J650),IF(OR(ISNUMBER(FIND("5F",ScheduleCompile!J650)),ISNUMBER(FIND("0F",ScheduleCompile!J650)),ISNUMBER(FIND("8F",ScheduleCompile!J650)),ISNUMBER(FIND("1F",ScheduleCompile!J650)),ISNUMBER(FIND("2F",ScheduleCompile!J650)),ISNUMBER(FIND("3F",ScheduleCompile!J650)),ISNUMBER(FIND("6F",ScheduleCompile!J650)),ISNUMBER(FIND("7F",ScheduleCompile!J650)),ISNUMBER(FIND("9F",ScheduleCompile!J650)),ISNUMBER(FIND("4F",ScheduleCompile!J650))),VALUE(LEFT(ScheduleCompile!J650,FIND("F",ScheduleCompile!J650)-1)),ScheduleCompile!J650)))))),"",IF(ScheduleCompile!J650="Off",0,IF(ScheduleCompile!J650="On",1,IF(ISNUMBER(ScheduleCompile!J650),ScheduleCompile!J650/1,IF(ISTEXT(ScheduleCompile!J650),IF(OR(ISNUMBER(FIND("5F",ScheduleCompile!J650)),ISNUMBER(FIND("0F",ScheduleCompile!J650)),ISNUMBER(FIND("8F",ScheduleCompile!J650)),ISNUMBER(FIND("1F",ScheduleCompile!J650)),ISNUMBER(FIND("2F",ScheduleCompile!J650)),ISNUMBER(FIND("3F",ScheduleCompile!J650)),ISNUMBER(FIND("6F",ScheduleCompile!J650)),ISNUMBER(FIND("7F",ScheduleCompile!J650)),ISNUMBER(FIND("9F",ScheduleCompile!J650)),ISNUMBER(FIND("4F",ScheduleCompile!J650))),VALUE(LEFT(ScheduleCompile!J650,FIND("F",ScheduleCompile!J650)-1)),ScheduleCompile!J650)))))))</f>
        <v>51.6</v>
      </c>
      <c r="P657" s="1">
        <f>IF(AND(ISERROR(IF(ScheduleCompile!K650="Off",0,IF(ScheduleCompile!K650="On",1,IF(ISNUMBER(ScheduleCompile!K650),ScheduleCompile!K650/1,IF(ISTEXT(ScheduleCompile!K650),IF(OR(ISNUMBER(FIND("5F",ScheduleCompile!K650)),ISNUMBER(FIND("0F",ScheduleCompile!K650)),ISNUMBER(FIND("8F",ScheduleCompile!K650)),ISNUMBER(FIND("1F",ScheduleCompile!K650)),ISNUMBER(FIND("2F",ScheduleCompile!K650)),ISNUMBER(FIND("3F",ScheduleCompile!K650)),ISNUMBER(FIND("6F",ScheduleCompile!K650)),ISNUMBER(FIND("7F",ScheduleCompile!K650)),ISNUMBER(FIND("9F",ScheduleCompile!K650)),ISNUMBER(FIND("4F",ScheduleCompile!K650))),VALUE(LEFT(ScheduleCompile!K650,FIND("F",ScheduleCompile!K650)-1)),ScheduleCompile!K650)))))),ISTEXT(ScheduleCompile!#REF!)),"ENDTABLE",IF(ISERROR(IF(ScheduleCompile!K650="Off",0,IF(ScheduleCompile!K650="On",1,IF(ISNUMBER(ScheduleCompile!K650),ScheduleCompile!K650/1,IF(ISTEXT(ScheduleCompile!K650),IF(OR(ISNUMBER(FIND("5F",ScheduleCompile!K650)),ISNUMBER(FIND("0F",ScheduleCompile!K650)),ISNUMBER(FIND("8F",ScheduleCompile!K650)),ISNUMBER(FIND("1F",ScheduleCompile!K650)),ISNUMBER(FIND("2F",ScheduleCompile!K650)),ISNUMBER(FIND("3F",ScheduleCompile!K650)),ISNUMBER(FIND("6F",ScheduleCompile!K650)),ISNUMBER(FIND("7F",ScheduleCompile!K650)),ISNUMBER(FIND("9F",ScheduleCompile!K650)),ISNUMBER(FIND("4F",ScheduleCompile!K650))),VALUE(LEFT(ScheduleCompile!K650,FIND("F",ScheduleCompile!K650)-1)),ScheduleCompile!K650)))))),"",IF(ScheduleCompile!K650="Off",0,IF(ScheduleCompile!K650="On",1,IF(ISNUMBER(ScheduleCompile!K650),ScheduleCompile!K650/1,IF(ISTEXT(ScheduleCompile!K650),IF(OR(ISNUMBER(FIND("5F",ScheduleCompile!K650)),ISNUMBER(FIND("0F",ScheduleCompile!K650)),ISNUMBER(FIND("8F",ScheduleCompile!K650)),ISNUMBER(FIND("1F",ScheduleCompile!K650)),ISNUMBER(FIND("2F",ScheduleCompile!K650)),ISNUMBER(FIND("3F",ScheduleCompile!K650)),ISNUMBER(FIND("6F",ScheduleCompile!K650)),ISNUMBER(FIND("7F",ScheduleCompile!K650)),ISNUMBER(FIND("9F",ScheduleCompile!K650)),ISNUMBER(FIND("4F",ScheduleCompile!K650))),VALUE(LEFT(ScheduleCompile!K650,FIND("F",ScheduleCompile!K650)-1)),ScheduleCompile!K650)))))))</f>
        <v>51.6</v>
      </c>
      <c r="Q657" s="1">
        <f>IF(AND(ISERROR(IF(ScheduleCompile!L650="Off",0,IF(ScheduleCompile!L650="On",1,IF(ISNUMBER(ScheduleCompile!L650),ScheduleCompile!L650/1,IF(ISTEXT(ScheduleCompile!L650),IF(OR(ISNUMBER(FIND("5F",ScheduleCompile!L650)),ISNUMBER(FIND("0F",ScheduleCompile!L650)),ISNUMBER(FIND("8F",ScheduleCompile!L650)),ISNUMBER(FIND("1F",ScheduleCompile!L650)),ISNUMBER(FIND("2F",ScheduleCompile!L650)),ISNUMBER(FIND("3F",ScheduleCompile!L650)),ISNUMBER(FIND("6F",ScheduleCompile!L650)),ISNUMBER(FIND("7F",ScheduleCompile!L650)),ISNUMBER(FIND("9F",ScheduleCompile!L650)),ISNUMBER(FIND("4F",ScheduleCompile!L650))),VALUE(LEFT(ScheduleCompile!L650,FIND("F",ScheduleCompile!L650)-1)),ScheduleCompile!L650)))))),ISTEXT(ScheduleCompile!#REF!)),"ENDTABLE",IF(ISERROR(IF(ScheduleCompile!L650="Off",0,IF(ScheduleCompile!L650="On",1,IF(ISNUMBER(ScheduleCompile!L650),ScheduleCompile!L650/1,IF(ISTEXT(ScheduleCompile!L650),IF(OR(ISNUMBER(FIND("5F",ScheduleCompile!L650)),ISNUMBER(FIND("0F",ScheduleCompile!L650)),ISNUMBER(FIND("8F",ScheduleCompile!L650)),ISNUMBER(FIND("1F",ScheduleCompile!L650)),ISNUMBER(FIND("2F",ScheduleCompile!L650)),ISNUMBER(FIND("3F",ScheduleCompile!L650)),ISNUMBER(FIND("6F",ScheduleCompile!L650)),ISNUMBER(FIND("7F",ScheduleCompile!L650)),ISNUMBER(FIND("9F",ScheduleCompile!L650)),ISNUMBER(FIND("4F",ScheduleCompile!L650))),VALUE(LEFT(ScheduleCompile!L650,FIND("F",ScheduleCompile!L650)-1)),ScheduleCompile!L650)))))),"",IF(ScheduleCompile!L650="Off",0,IF(ScheduleCompile!L650="On",1,IF(ISNUMBER(ScheduleCompile!L650),ScheduleCompile!L650/1,IF(ISTEXT(ScheduleCompile!L650),IF(OR(ISNUMBER(FIND("5F",ScheduleCompile!L650)),ISNUMBER(FIND("0F",ScheduleCompile!L650)),ISNUMBER(FIND("8F",ScheduleCompile!L650)),ISNUMBER(FIND("1F",ScheduleCompile!L650)),ISNUMBER(FIND("2F",ScheduleCompile!L650)),ISNUMBER(FIND("3F",ScheduleCompile!L650)),ISNUMBER(FIND("6F",ScheduleCompile!L650)),ISNUMBER(FIND("7F",ScheduleCompile!L650)),ISNUMBER(FIND("9F",ScheduleCompile!L650)),ISNUMBER(FIND("4F",ScheduleCompile!L650))),VALUE(LEFT(ScheduleCompile!L650,FIND("F",ScheduleCompile!L650)-1)),ScheduleCompile!L650)))))))</f>
        <v>51.6</v>
      </c>
      <c r="R657" s="1">
        <f>IF(AND(ISERROR(IF(ScheduleCompile!M650="Off",0,IF(ScheduleCompile!M650="On",1,IF(ISNUMBER(ScheduleCompile!M650),ScheduleCompile!M650/1,IF(ISTEXT(ScheduleCompile!M650),IF(OR(ISNUMBER(FIND("5F",ScheduleCompile!M650)),ISNUMBER(FIND("0F",ScheduleCompile!M650)),ISNUMBER(FIND("8F",ScheduleCompile!M650)),ISNUMBER(FIND("1F",ScheduleCompile!M650)),ISNUMBER(FIND("2F",ScheduleCompile!M650)),ISNUMBER(FIND("3F",ScheduleCompile!M650)),ISNUMBER(FIND("6F",ScheduleCompile!M650)),ISNUMBER(FIND("7F",ScheduleCompile!M650)),ISNUMBER(FIND("9F",ScheduleCompile!M650)),ISNUMBER(FIND("4F",ScheduleCompile!M650))),VALUE(LEFT(ScheduleCompile!M650,FIND("F",ScheduleCompile!M650)-1)),ScheduleCompile!M650)))))),ISTEXT(ScheduleCompile!#REF!)),"ENDTABLE",IF(ISERROR(IF(ScheduleCompile!M650="Off",0,IF(ScheduleCompile!M650="On",1,IF(ISNUMBER(ScheduleCompile!M650),ScheduleCompile!M650/1,IF(ISTEXT(ScheduleCompile!M650),IF(OR(ISNUMBER(FIND("5F",ScheduleCompile!M650)),ISNUMBER(FIND("0F",ScheduleCompile!M650)),ISNUMBER(FIND("8F",ScheduleCompile!M650)),ISNUMBER(FIND("1F",ScheduleCompile!M650)),ISNUMBER(FIND("2F",ScheduleCompile!M650)),ISNUMBER(FIND("3F",ScheduleCompile!M650)),ISNUMBER(FIND("6F",ScheduleCompile!M650)),ISNUMBER(FIND("7F",ScheduleCompile!M650)),ISNUMBER(FIND("9F",ScheduleCompile!M650)),ISNUMBER(FIND("4F",ScheduleCompile!M650))),VALUE(LEFT(ScheduleCompile!M650,FIND("F",ScheduleCompile!M650)-1)),ScheduleCompile!M650)))))),"",IF(ScheduleCompile!M650="Off",0,IF(ScheduleCompile!M650="On",1,IF(ISNUMBER(ScheduleCompile!M650),ScheduleCompile!M650/1,IF(ISTEXT(ScheduleCompile!M650),IF(OR(ISNUMBER(FIND("5F",ScheduleCompile!M650)),ISNUMBER(FIND("0F",ScheduleCompile!M650)),ISNUMBER(FIND("8F",ScheduleCompile!M650)),ISNUMBER(FIND("1F",ScheduleCompile!M650)),ISNUMBER(FIND("2F",ScheduleCompile!M650)),ISNUMBER(FIND("3F",ScheduleCompile!M650)),ISNUMBER(FIND("6F",ScheduleCompile!M650)),ISNUMBER(FIND("7F",ScheduleCompile!M650)),ISNUMBER(FIND("9F",ScheduleCompile!M650)),ISNUMBER(FIND("4F",ScheduleCompile!M650))),VALUE(LEFT(ScheduleCompile!M650,FIND("F",ScheduleCompile!M650)-1)),ScheduleCompile!M650)))))))</f>
        <v>51.6</v>
      </c>
      <c r="S657" s="1">
        <f>IF(AND(ISERROR(IF(ScheduleCompile!N650="Off",0,IF(ScheduleCompile!N650="On",1,IF(ISNUMBER(ScheduleCompile!N650),ScheduleCompile!N650/1,IF(ISTEXT(ScheduleCompile!N650),IF(OR(ISNUMBER(FIND("5F",ScheduleCompile!N650)),ISNUMBER(FIND("0F",ScheduleCompile!N650)),ISNUMBER(FIND("8F",ScheduleCompile!N650)),ISNUMBER(FIND("1F",ScheduleCompile!N650)),ISNUMBER(FIND("2F",ScheduleCompile!N650)),ISNUMBER(FIND("3F",ScheduleCompile!N650)),ISNUMBER(FIND("6F",ScheduleCompile!N650)),ISNUMBER(FIND("7F",ScheduleCompile!N650)),ISNUMBER(FIND("9F",ScheduleCompile!N650)),ISNUMBER(FIND("4F",ScheduleCompile!N650))),VALUE(LEFT(ScheduleCompile!N650,FIND("F",ScheduleCompile!N650)-1)),ScheduleCompile!N650)))))),ISTEXT(ScheduleCompile!#REF!)),"ENDTABLE",IF(ISERROR(IF(ScheduleCompile!N650="Off",0,IF(ScheduleCompile!N650="On",1,IF(ISNUMBER(ScheduleCompile!N650),ScheduleCompile!N650/1,IF(ISTEXT(ScheduleCompile!N650),IF(OR(ISNUMBER(FIND("5F",ScheduleCompile!N650)),ISNUMBER(FIND("0F",ScheduleCompile!N650)),ISNUMBER(FIND("8F",ScheduleCompile!N650)),ISNUMBER(FIND("1F",ScheduleCompile!N650)),ISNUMBER(FIND("2F",ScheduleCompile!N650)),ISNUMBER(FIND("3F",ScheduleCompile!N650)),ISNUMBER(FIND("6F",ScheduleCompile!N650)),ISNUMBER(FIND("7F",ScheduleCompile!N650)),ISNUMBER(FIND("9F",ScheduleCompile!N650)),ISNUMBER(FIND("4F",ScheduleCompile!N650))),VALUE(LEFT(ScheduleCompile!N650,FIND("F",ScheduleCompile!N650)-1)),ScheduleCompile!N650)))))),"",IF(ScheduleCompile!N650="Off",0,IF(ScheduleCompile!N650="On",1,IF(ISNUMBER(ScheduleCompile!N650),ScheduleCompile!N650/1,IF(ISTEXT(ScheduleCompile!N650),IF(OR(ISNUMBER(FIND("5F",ScheduleCompile!N650)),ISNUMBER(FIND("0F",ScheduleCompile!N650)),ISNUMBER(FIND("8F",ScheduleCompile!N650)),ISNUMBER(FIND("1F",ScheduleCompile!N650)),ISNUMBER(FIND("2F",ScheduleCompile!N650)),ISNUMBER(FIND("3F",ScheduleCompile!N650)),ISNUMBER(FIND("6F",ScheduleCompile!N650)),ISNUMBER(FIND("7F",ScheduleCompile!N650)),ISNUMBER(FIND("9F",ScheduleCompile!N650)),ISNUMBER(FIND("4F",ScheduleCompile!N650))),VALUE(LEFT(ScheduleCompile!N650,FIND("F",ScheduleCompile!N650)-1)),ScheduleCompile!N650)))))))</f>
        <v>51.6</v>
      </c>
      <c r="T657" s="1">
        <f>IF(AND(ISERROR(IF(ScheduleCompile!O650="Off",0,IF(ScheduleCompile!O650="On",1,IF(ISNUMBER(ScheduleCompile!O650),ScheduleCompile!O650/1,IF(ISTEXT(ScheduleCompile!O650),IF(OR(ISNUMBER(FIND("5F",ScheduleCompile!O650)),ISNUMBER(FIND("0F",ScheduleCompile!O650)),ISNUMBER(FIND("8F",ScheduleCompile!O650)),ISNUMBER(FIND("1F",ScheduleCompile!O650)),ISNUMBER(FIND("2F",ScheduleCompile!O650)),ISNUMBER(FIND("3F",ScheduleCompile!O650)),ISNUMBER(FIND("6F",ScheduleCompile!O650)),ISNUMBER(FIND("7F",ScheduleCompile!O650)),ISNUMBER(FIND("9F",ScheduleCompile!O650)),ISNUMBER(FIND("4F",ScheduleCompile!O650))),VALUE(LEFT(ScheduleCompile!O650,FIND("F",ScheduleCompile!O650)-1)),ScheduleCompile!O650)))))),ISTEXT(ScheduleCompile!#REF!)),"ENDTABLE",IF(ISERROR(IF(ScheduleCompile!O650="Off",0,IF(ScheduleCompile!O650="On",1,IF(ISNUMBER(ScheduleCompile!O650),ScheduleCompile!O650/1,IF(ISTEXT(ScheduleCompile!O650),IF(OR(ISNUMBER(FIND("5F",ScheduleCompile!O650)),ISNUMBER(FIND("0F",ScheduleCompile!O650)),ISNUMBER(FIND("8F",ScheduleCompile!O650)),ISNUMBER(FIND("1F",ScheduleCompile!O650)),ISNUMBER(FIND("2F",ScheduleCompile!O650)),ISNUMBER(FIND("3F",ScheduleCompile!O650)),ISNUMBER(FIND("6F",ScheduleCompile!O650)),ISNUMBER(FIND("7F",ScheduleCompile!O650)),ISNUMBER(FIND("9F",ScheduleCompile!O650)),ISNUMBER(FIND("4F",ScheduleCompile!O650))),VALUE(LEFT(ScheduleCompile!O650,FIND("F",ScheduleCompile!O650)-1)),ScheduleCompile!O650)))))),"",IF(ScheduleCompile!O650="Off",0,IF(ScheduleCompile!O650="On",1,IF(ISNUMBER(ScheduleCompile!O650),ScheduleCompile!O650/1,IF(ISTEXT(ScheduleCompile!O650),IF(OR(ISNUMBER(FIND("5F",ScheduleCompile!O650)),ISNUMBER(FIND("0F",ScheduleCompile!O650)),ISNUMBER(FIND("8F",ScheduleCompile!O650)),ISNUMBER(FIND("1F",ScheduleCompile!O650)),ISNUMBER(FIND("2F",ScheduleCompile!O650)),ISNUMBER(FIND("3F",ScheduleCompile!O650)),ISNUMBER(FIND("6F",ScheduleCompile!O650)),ISNUMBER(FIND("7F",ScheduleCompile!O650)),ISNUMBER(FIND("9F",ScheduleCompile!O650)),ISNUMBER(FIND("4F",ScheduleCompile!O650))),VALUE(LEFT(ScheduleCompile!O650,FIND("F",ScheduleCompile!O650)-1)),ScheduleCompile!O650)))))))</f>
        <v>51.6</v>
      </c>
      <c r="U657" s="1">
        <f>IF(AND(ISERROR(IF(ScheduleCompile!P650="Off",0,IF(ScheduleCompile!P650="On",1,IF(ISNUMBER(ScheduleCompile!P650),ScheduleCompile!P650/1,IF(ISTEXT(ScheduleCompile!P650),IF(OR(ISNUMBER(FIND("5F",ScheduleCompile!P650)),ISNUMBER(FIND("0F",ScheduleCompile!P650)),ISNUMBER(FIND("8F",ScheduleCompile!P650)),ISNUMBER(FIND("1F",ScheduleCompile!P650)),ISNUMBER(FIND("2F",ScheduleCompile!P650)),ISNUMBER(FIND("3F",ScheduleCompile!P650)),ISNUMBER(FIND("6F",ScheduleCompile!P650)),ISNUMBER(FIND("7F",ScheduleCompile!P650)),ISNUMBER(FIND("9F",ScheduleCompile!P650)),ISNUMBER(FIND("4F",ScheduleCompile!P650))),VALUE(LEFT(ScheduleCompile!P650,FIND("F",ScheduleCompile!P650)-1)),ScheduleCompile!P650)))))),ISTEXT(ScheduleCompile!#REF!)),"ENDTABLE",IF(ISERROR(IF(ScheduleCompile!P650="Off",0,IF(ScheduleCompile!P650="On",1,IF(ISNUMBER(ScheduleCompile!P650),ScheduleCompile!P650/1,IF(ISTEXT(ScheduleCompile!P650),IF(OR(ISNUMBER(FIND("5F",ScheduleCompile!P650)),ISNUMBER(FIND("0F",ScheduleCompile!P650)),ISNUMBER(FIND("8F",ScheduleCompile!P650)),ISNUMBER(FIND("1F",ScheduleCompile!P650)),ISNUMBER(FIND("2F",ScheduleCompile!P650)),ISNUMBER(FIND("3F",ScheduleCompile!P650)),ISNUMBER(FIND("6F",ScheduleCompile!P650)),ISNUMBER(FIND("7F",ScheduleCompile!P650)),ISNUMBER(FIND("9F",ScheduleCompile!P650)),ISNUMBER(FIND("4F",ScheduleCompile!P650))),VALUE(LEFT(ScheduleCompile!P650,FIND("F",ScheduleCompile!P650)-1)),ScheduleCompile!P650)))))),"",IF(ScheduleCompile!P650="Off",0,IF(ScheduleCompile!P650="On",1,IF(ISNUMBER(ScheduleCompile!P650),ScheduleCompile!P650/1,IF(ISTEXT(ScheduleCompile!P650),IF(OR(ISNUMBER(FIND("5F",ScheduleCompile!P650)),ISNUMBER(FIND("0F",ScheduleCompile!P650)),ISNUMBER(FIND("8F",ScheduleCompile!P650)),ISNUMBER(FIND("1F",ScheduleCompile!P650)),ISNUMBER(FIND("2F",ScheduleCompile!P650)),ISNUMBER(FIND("3F",ScheduleCompile!P650)),ISNUMBER(FIND("6F",ScheduleCompile!P650)),ISNUMBER(FIND("7F",ScheduleCompile!P650)),ISNUMBER(FIND("9F",ScheduleCompile!P650)),ISNUMBER(FIND("4F",ScheduleCompile!P650))),VALUE(LEFT(ScheduleCompile!P650,FIND("F",ScheduleCompile!P650)-1)),ScheduleCompile!P650)))))))</f>
        <v>51.6</v>
      </c>
      <c r="V657" s="1">
        <f>IF(AND(ISERROR(IF(ScheduleCompile!Q650="Off",0,IF(ScheduleCompile!Q650="On",1,IF(ISNUMBER(ScheduleCompile!Q650),ScheduleCompile!Q650/1,IF(ISTEXT(ScheduleCompile!Q650),IF(OR(ISNUMBER(FIND("5F",ScheduleCompile!Q650)),ISNUMBER(FIND("0F",ScheduleCompile!Q650)),ISNUMBER(FIND("8F",ScheduleCompile!Q650)),ISNUMBER(FIND("1F",ScheduleCompile!Q650)),ISNUMBER(FIND("2F",ScheduleCompile!Q650)),ISNUMBER(FIND("3F",ScheduleCompile!Q650)),ISNUMBER(FIND("6F",ScheduleCompile!Q650)),ISNUMBER(FIND("7F",ScheduleCompile!Q650)),ISNUMBER(FIND("9F",ScheduleCompile!Q650)),ISNUMBER(FIND("4F",ScheduleCompile!Q650))),VALUE(LEFT(ScheduleCompile!Q650,FIND("F",ScheduleCompile!Q650)-1)),ScheduleCompile!Q650)))))),ISTEXT(ScheduleCompile!#REF!)),"ENDTABLE",IF(ISERROR(IF(ScheduleCompile!Q650="Off",0,IF(ScheduleCompile!Q650="On",1,IF(ISNUMBER(ScheduleCompile!Q650),ScheduleCompile!Q650/1,IF(ISTEXT(ScheduleCompile!Q650),IF(OR(ISNUMBER(FIND("5F",ScheduleCompile!Q650)),ISNUMBER(FIND("0F",ScheduleCompile!Q650)),ISNUMBER(FIND("8F",ScheduleCompile!Q650)),ISNUMBER(FIND("1F",ScheduleCompile!Q650)),ISNUMBER(FIND("2F",ScheduleCompile!Q650)),ISNUMBER(FIND("3F",ScheduleCompile!Q650)),ISNUMBER(FIND("6F",ScheduleCompile!Q650)),ISNUMBER(FIND("7F",ScheduleCompile!Q650)),ISNUMBER(FIND("9F",ScheduleCompile!Q650)),ISNUMBER(FIND("4F",ScheduleCompile!Q650))),VALUE(LEFT(ScheduleCompile!Q650,FIND("F",ScheduleCompile!Q650)-1)),ScheduleCompile!Q650)))))),"",IF(ScheduleCompile!Q650="Off",0,IF(ScheduleCompile!Q650="On",1,IF(ISNUMBER(ScheduleCompile!Q650),ScheduleCompile!Q650/1,IF(ISTEXT(ScheduleCompile!Q650),IF(OR(ISNUMBER(FIND("5F",ScheduleCompile!Q650)),ISNUMBER(FIND("0F",ScheduleCompile!Q650)),ISNUMBER(FIND("8F",ScheduleCompile!Q650)),ISNUMBER(FIND("1F",ScheduleCompile!Q650)),ISNUMBER(FIND("2F",ScheduleCompile!Q650)),ISNUMBER(FIND("3F",ScheduleCompile!Q650)),ISNUMBER(FIND("6F",ScheduleCompile!Q650)),ISNUMBER(FIND("7F",ScheduleCompile!Q650)),ISNUMBER(FIND("9F",ScheduleCompile!Q650)),ISNUMBER(FIND("4F",ScheduleCompile!Q650))),VALUE(LEFT(ScheduleCompile!Q650,FIND("F",ScheduleCompile!Q650)-1)),ScheduleCompile!Q650)))))))</f>
        <v>51.6</v>
      </c>
      <c r="W657" s="1">
        <f>IF(AND(ISERROR(IF(ScheduleCompile!R650="Off",0,IF(ScheduleCompile!R650="On",1,IF(ISNUMBER(ScheduleCompile!R650),ScheduleCompile!R650/1,IF(ISTEXT(ScheduleCompile!R650),IF(OR(ISNUMBER(FIND("5F",ScheduleCompile!R650)),ISNUMBER(FIND("0F",ScheduleCompile!R650)),ISNUMBER(FIND("8F",ScheduleCompile!R650)),ISNUMBER(FIND("1F",ScheduleCompile!R650)),ISNUMBER(FIND("2F",ScheduleCompile!R650)),ISNUMBER(FIND("3F",ScheduleCompile!R650)),ISNUMBER(FIND("6F",ScheduleCompile!R650)),ISNUMBER(FIND("7F",ScheduleCompile!R650)),ISNUMBER(FIND("9F",ScheduleCompile!R650)),ISNUMBER(FIND("4F",ScheduleCompile!R650))),VALUE(LEFT(ScheduleCompile!R650,FIND("F",ScheduleCompile!R650)-1)),ScheduleCompile!R650)))))),ISTEXT(ScheduleCompile!#REF!)),"ENDTABLE",IF(ISERROR(IF(ScheduleCompile!R650="Off",0,IF(ScheduleCompile!R650="On",1,IF(ISNUMBER(ScheduleCompile!R650),ScheduleCompile!R650/1,IF(ISTEXT(ScheduleCompile!R650),IF(OR(ISNUMBER(FIND("5F",ScheduleCompile!R650)),ISNUMBER(FIND("0F",ScheduleCompile!R650)),ISNUMBER(FIND("8F",ScheduleCompile!R650)),ISNUMBER(FIND("1F",ScheduleCompile!R650)),ISNUMBER(FIND("2F",ScheduleCompile!R650)),ISNUMBER(FIND("3F",ScheduleCompile!R650)),ISNUMBER(FIND("6F",ScheduleCompile!R650)),ISNUMBER(FIND("7F",ScheduleCompile!R650)),ISNUMBER(FIND("9F",ScheduleCompile!R650)),ISNUMBER(FIND("4F",ScheduleCompile!R650))),VALUE(LEFT(ScheduleCompile!R650,FIND("F",ScheduleCompile!R650)-1)),ScheduleCompile!R650)))))),"",IF(ScheduleCompile!R650="Off",0,IF(ScheduleCompile!R650="On",1,IF(ISNUMBER(ScheduleCompile!R650),ScheduleCompile!R650/1,IF(ISTEXT(ScheduleCompile!R650),IF(OR(ISNUMBER(FIND("5F",ScheduleCompile!R650)),ISNUMBER(FIND("0F",ScheduleCompile!R650)),ISNUMBER(FIND("8F",ScheduleCompile!R650)),ISNUMBER(FIND("1F",ScheduleCompile!R650)),ISNUMBER(FIND("2F",ScheduleCompile!R650)),ISNUMBER(FIND("3F",ScheduleCompile!R650)),ISNUMBER(FIND("6F",ScheduleCompile!R650)),ISNUMBER(FIND("7F",ScheduleCompile!R650)),ISNUMBER(FIND("9F",ScheduleCompile!R650)),ISNUMBER(FIND("4F",ScheduleCompile!R650))),VALUE(LEFT(ScheduleCompile!R650,FIND("F",ScheduleCompile!R650)-1)),ScheduleCompile!R650)))))))</f>
        <v>51.6</v>
      </c>
      <c r="X657" s="1">
        <f>IF(AND(ISERROR(IF(ScheduleCompile!S650="Off",0,IF(ScheduleCompile!S650="On",1,IF(ISNUMBER(ScheduleCompile!S650),ScheduleCompile!S650/1,IF(ISTEXT(ScheduleCompile!S650),IF(OR(ISNUMBER(FIND("5F",ScheduleCompile!S650)),ISNUMBER(FIND("0F",ScheduleCompile!S650)),ISNUMBER(FIND("8F",ScheduleCompile!S650)),ISNUMBER(FIND("1F",ScheduleCompile!S650)),ISNUMBER(FIND("2F",ScheduleCompile!S650)),ISNUMBER(FIND("3F",ScheduleCompile!S650)),ISNUMBER(FIND("6F",ScheduleCompile!S650)),ISNUMBER(FIND("7F",ScheduleCompile!S650)),ISNUMBER(FIND("9F",ScheduleCompile!S650)),ISNUMBER(FIND("4F",ScheduleCompile!S650))),VALUE(LEFT(ScheduleCompile!S650,FIND("F",ScheduleCompile!S650)-1)),ScheduleCompile!S650)))))),ISTEXT(ScheduleCompile!#REF!)),"ENDTABLE",IF(ISERROR(IF(ScheduleCompile!S650="Off",0,IF(ScheduleCompile!S650="On",1,IF(ISNUMBER(ScheduleCompile!S650),ScheduleCompile!S650/1,IF(ISTEXT(ScheduleCompile!S650),IF(OR(ISNUMBER(FIND("5F",ScheduleCompile!S650)),ISNUMBER(FIND("0F",ScheduleCompile!S650)),ISNUMBER(FIND("8F",ScheduleCompile!S650)),ISNUMBER(FIND("1F",ScheduleCompile!S650)),ISNUMBER(FIND("2F",ScheduleCompile!S650)),ISNUMBER(FIND("3F",ScheduleCompile!S650)),ISNUMBER(FIND("6F",ScheduleCompile!S650)),ISNUMBER(FIND("7F",ScheduleCompile!S650)),ISNUMBER(FIND("9F",ScheduleCompile!S650)),ISNUMBER(FIND("4F",ScheduleCompile!S650))),VALUE(LEFT(ScheduleCompile!S650,FIND("F",ScheduleCompile!S650)-1)),ScheduleCompile!S650)))))),"",IF(ScheduleCompile!S650="Off",0,IF(ScheduleCompile!S650="On",1,IF(ISNUMBER(ScheduleCompile!S650),ScheduleCompile!S650/1,IF(ISTEXT(ScheduleCompile!S650),IF(OR(ISNUMBER(FIND("5F",ScheduleCompile!S650)),ISNUMBER(FIND("0F",ScheduleCompile!S650)),ISNUMBER(FIND("8F",ScheduleCompile!S650)),ISNUMBER(FIND("1F",ScheduleCompile!S650)),ISNUMBER(FIND("2F",ScheduleCompile!S650)),ISNUMBER(FIND("3F",ScheduleCompile!S650)),ISNUMBER(FIND("6F",ScheduleCompile!S650)),ISNUMBER(FIND("7F",ScheduleCompile!S650)),ISNUMBER(FIND("9F",ScheduleCompile!S650)),ISNUMBER(FIND("4F",ScheduleCompile!S650))),VALUE(LEFT(ScheduleCompile!S650,FIND("F",ScheduleCompile!S650)-1)),ScheduleCompile!S650)))))))</f>
        <v>51.6</v>
      </c>
      <c r="Y657" s="1">
        <f>IF(AND(ISERROR(IF(ScheduleCompile!T650="Off",0,IF(ScheduleCompile!T650="On",1,IF(ISNUMBER(ScheduleCompile!T650),ScheduleCompile!T650/1,IF(ISTEXT(ScheduleCompile!T650),IF(OR(ISNUMBER(FIND("5F",ScheduleCompile!T650)),ISNUMBER(FIND("0F",ScheduleCompile!T650)),ISNUMBER(FIND("8F",ScheduleCompile!T650)),ISNUMBER(FIND("1F",ScheduleCompile!T650)),ISNUMBER(FIND("2F",ScheduleCompile!T650)),ISNUMBER(FIND("3F",ScheduleCompile!T650)),ISNUMBER(FIND("6F",ScheduleCompile!T650)),ISNUMBER(FIND("7F",ScheduleCompile!T650)),ISNUMBER(FIND("9F",ScheduleCompile!T650)),ISNUMBER(FIND("4F",ScheduleCompile!T650))),VALUE(LEFT(ScheduleCompile!T650,FIND("F",ScheduleCompile!T650)-1)),ScheduleCompile!T650)))))),ISTEXT(ScheduleCompile!#REF!)),"ENDTABLE",IF(ISERROR(IF(ScheduleCompile!T650="Off",0,IF(ScheduleCompile!T650="On",1,IF(ISNUMBER(ScheduleCompile!T650),ScheduleCompile!T650/1,IF(ISTEXT(ScheduleCompile!T650),IF(OR(ISNUMBER(FIND("5F",ScheduleCompile!T650)),ISNUMBER(FIND("0F",ScheduleCompile!T650)),ISNUMBER(FIND("8F",ScheduleCompile!T650)),ISNUMBER(FIND("1F",ScheduleCompile!T650)),ISNUMBER(FIND("2F",ScheduleCompile!T650)),ISNUMBER(FIND("3F",ScheduleCompile!T650)),ISNUMBER(FIND("6F",ScheduleCompile!T650)),ISNUMBER(FIND("7F",ScheduleCompile!T650)),ISNUMBER(FIND("9F",ScheduleCompile!T650)),ISNUMBER(FIND("4F",ScheduleCompile!T650))),VALUE(LEFT(ScheduleCompile!T650,FIND("F",ScheduleCompile!T650)-1)),ScheduleCompile!T650)))))),"",IF(ScheduleCompile!T650="Off",0,IF(ScheduleCompile!T650="On",1,IF(ISNUMBER(ScheduleCompile!T650),ScheduleCompile!T650/1,IF(ISTEXT(ScheduleCompile!T650),IF(OR(ISNUMBER(FIND("5F",ScheduleCompile!T650)),ISNUMBER(FIND("0F",ScheduleCompile!T650)),ISNUMBER(FIND("8F",ScheduleCompile!T650)),ISNUMBER(FIND("1F",ScheduleCompile!T650)),ISNUMBER(FIND("2F",ScheduleCompile!T650)),ISNUMBER(FIND("3F",ScheduleCompile!T650)),ISNUMBER(FIND("6F",ScheduleCompile!T650)),ISNUMBER(FIND("7F",ScheduleCompile!T650)),ISNUMBER(FIND("9F",ScheduleCompile!T650)),ISNUMBER(FIND("4F",ScheduleCompile!T650))),VALUE(LEFT(ScheduleCompile!T650,FIND("F",ScheduleCompile!T650)-1)),ScheduleCompile!T650)))))))</f>
        <v>51.6</v>
      </c>
      <c r="Z657" s="1">
        <f>IF(AND(ISERROR(IF(ScheduleCompile!U650="Off",0,IF(ScheduleCompile!U650="On",1,IF(ISNUMBER(ScheduleCompile!U650),ScheduleCompile!U650/1,IF(ISTEXT(ScheduleCompile!U650),IF(OR(ISNUMBER(FIND("5F",ScheduleCompile!U650)),ISNUMBER(FIND("0F",ScheduleCompile!U650)),ISNUMBER(FIND("8F",ScheduleCompile!U650)),ISNUMBER(FIND("1F",ScheduleCompile!U650)),ISNUMBER(FIND("2F",ScheduleCompile!U650)),ISNUMBER(FIND("3F",ScheduleCompile!U650)),ISNUMBER(FIND("6F",ScheduleCompile!U650)),ISNUMBER(FIND("7F",ScheduleCompile!U650)),ISNUMBER(FIND("9F",ScheduleCompile!U650)),ISNUMBER(FIND("4F",ScheduleCompile!U650))),VALUE(LEFT(ScheduleCompile!U650,FIND("F",ScheduleCompile!U650)-1)),ScheduleCompile!U650)))))),ISTEXT(ScheduleCompile!#REF!)),"ENDTABLE",IF(ISERROR(IF(ScheduleCompile!U650="Off",0,IF(ScheduleCompile!U650="On",1,IF(ISNUMBER(ScheduleCompile!U650),ScheduleCompile!U650/1,IF(ISTEXT(ScheduleCompile!U650),IF(OR(ISNUMBER(FIND("5F",ScheduleCompile!U650)),ISNUMBER(FIND("0F",ScheduleCompile!U650)),ISNUMBER(FIND("8F",ScheduleCompile!U650)),ISNUMBER(FIND("1F",ScheduleCompile!U650)),ISNUMBER(FIND("2F",ScheduleCompile!U650)),ISNUMBER(FIND("3F",ScheduleCompile!U650)),ISNUMBER(FIND("6F",ScheduleCompile!U650)),ISNUMBER(FIND("7F",ScheduleCompile!U650)),ISNUMBER(FIND("9F",ScheduleCompile!U650)),ISNUMBER(FIND("4F",ScheduleCompile!U650))),VALUE(LEFT(ScheduleCompile!U650,FIND("F",ScheduleCompile!U650)-1)),ScheduleCompile!U650)))))),"",IF(ScheduleCompile!U650="Off",0,IF(ScheduleCompile!U650="On",1,IF(ISNUMBER(ScheduleCompile!U650),ScheduleCompile!U650/1,IF(ISTEXT(ScheduleCompile!U650),IF(OR(ISNUMBER(FIND("5F",ScheduleCompile!U650)),ISNUMBER(FIND("0F",ScheduleCompile!U650)),ISNUMBER(FIND("8F",ScheduleCompile!U650)),ISNUMBER(FIND("1F",ScheduleCompile!U650)),ISNUMBER(FIND("2F",ScheduleCompile!U650)),ISNUMBER(FIND("3F",ScheduleCompile!U650)),ISNUMBER(FIND("6F",ScheduleCompile!U650)),ISNUMBER(FIND("7F",ScheduleCompile!U650)),ISNUMBER(FIND("9F",ScheduleCompile!U650)),ISNUMBER(FIND("4F",ScheduleCompile!U650))),VALUE(LEFT(ScheduleCompile!U650,FIND("F",ScheduleCompile!U650)-1)),ScheduleCompile!U650)))))))</f>
        <v>51.6</v>
      </c>
      <c r="AA657" s="1">
        <f>IF(AND(ISERROR(IF(ScheduleCompile!V650="Off",0,IF(ScheduleCompile!V650="On",1,IF(ISNUMBER(ScheduleCompile!V650),ScheduleCompile!V650/1,IF(ISTEXT(ScheduleCompile!V650),IF(OR(ISNUMBER(FIND("5F",ScheduleCompile!V650)),ISNUMBER(FIND("0F",ScheduleCompile!V650)),ISNUMBER(FIND("8F",ScheduleCompile!V650)),ISNUMBER(FIND("1F",ScheduleCompile!V650)),ISNUMBER(FIND("2F",ScheduleCompile!V650)),ISNUMBER(FIND("3F",ScheduleCompile!V650)),ISNUMBER(FIND("6F",ScheduleCompile!V650)),ISNUMBER(FIND("7F",ScheduleCompile!V650)),ISNUMBER(FIND("9F",ScheduleCompile!V650)),ISNUMBER(FIND("4F",ScheduleCompile!V650))),VALUE(LEFT(ScheduleCompile!V650,FIND("F",ScheduleCompile!V650)-1)),ScheduleCompile!V650)))))),ISTEXT(ScheduleCompile!#REF!)),"ENDTABLE",IF(ISERROR(IF(ScheduleCompile!V650="Off",0,IF(ScheduleCompile!V650="On",1,IF(ISNUMBER(ScheduleCompile!V650),ScheduleCompile!V650/1,IF(ISTEXT(ScheduleCompile!V650),IF(OR(ISNUMBER(FIND("5F",ScheduleCompile!V650)),ISNUMBER(FIND("0F",ScheduleCompile!V650)),ISNUMBER(FIND("8F",ScheduleCompile!V650)),ISNUMBER(FIND("1F",ScheduleCompile!V650)),ISNUMBER(FIND("2F",ScheduleCompile!V650)),ISNUMBER(FIND("3F",ScheduleCompile!V650)),ISNUMBER(FIND("6F",ScheduleCompile!V650)),ISNUMBER(FIND("7F",ScheduleCompile!V650)),ISNUMBER(FIND("9F",ScheduleCompile!V650)),ISNUMBER(FIND("4F",ScheduleCompile!V650))),VALUE(LEFT(ScheduleCompile!V650,FIND("F",ScheduleCompile!V650)-1)),ScheduleCompile!V650)))))),"",IF(ScheduleCompile!V650="Off",0,IF(ScheduleCompile!V650="On",1,IF(ISNUMBER(ScheduleCompile!V650),ScheduleCompile!V650/1,IF(ISTEXT(ScheduleCompile!V650),IF(OR(ISNUMBER(FIND("5F",ScheduleCompile!V650)),ISNUMBER(FIND("0F",ScheduleCompile!V650)),ISNUMBER(FIND("8F",ScheduleCompile!V650)),ISNUMBER(FIND("1F",ScheduleCompile!V650)),ISNUMBER(FIND("2F",ScheduleCompile!V650)),ISNUMBER(FIND("3F",ScheduleCompile!V650)),ISNUMBER(FIND("6F",ScheduleCompile!V650)),ISNUMBER(FIND("7F",ScheduleCompile!V650)),ISNUMBER(FIND("9F",ScheduleCompile!V650)),ISNUMBER(FIND("4F",ScheduleCompile!V650))),VALUE(LEFT(ScheduleCompile!V650,FIND("F",ScheduleCompile!V650)-1)),ScheduleCompile!V650)))))))</f>
        <v>51.6</v>
      </c>
      <c r="AB657" s="1">
        <f>IF(AND(ISERROR(IF(ScheduleCompile!W650="Off",0,IF(ScheduleCompile!W650="On",1,IF(ISNUMBER(ScheduleCompile!W650),ScheduleCompile!W650/1,IF(ISTEXT(ScheduleCompile!W650),IF(OR(ISNUMBER(FIND("5F",ScheduleCompile!W650)),ISNUMBER(FIND("0F",ScheduleCompile!W650)),ISNUMBER(FIND("8F",ScheduleCompile!W650)),ISNUMBER(FIND("1F",ScheduleCompile!W650)),ISNUMBER(FIND("2F",ScheduleCompile!W650)),ISNUMBER(FIND("3F",ScheduleCompile!W650)),ISNUMBER(FIND("6F",ScheduleCompile!W650)),ISNUMBER(FIND("7F",ScheduleCompile!W650)),ISNUMBER(FIND("9F",ScheduleCompile!W650)),ISNUMBER(FIND("4F",ScheduleCompile!W650))),VALUE(LEFT(ScheduleCompile!W650,FIND("F",ScheduleCompile!W650)-1)),ScheduleCompile!W650)))))),ISTEXT(ScheduleCompile!#REF!)),"ENDTABLE",IF(ISERROR(IF(ScheduleCompile!W650="Off",0,IF(ScheduleCompile!W650="On",1,IF(ISNUMBER(ScheduleCompile!W650),ScheduleCompile!W650/1,IF(ISTEXT(ScheduleCompile!W650),IF(OR(ISNUMBER(FIND("5F",ScheduleCompile!W650)),ISNUMBER(FIND("0F",ScheduleCompile!W650)),ISNUMBER(FIND("8F",ScheduleCompile!W650)),ISNUMBER(FIND("1F",ScheduleCompile!W650)),ISNUMBER(FIND("2F",ScheduleCompile!W650)),ISNUMBER(FIND("3F",ScheduleCompile!W650)),ISNUMBER(FIND("6F",ScheduleCompile!W650)),ISNUMBER(FIND("7F",ScheduleCompile!W650)),ISNUMBER(FIND("9F",ScheduleCompile!W650)),ISNUMBER(FIND("4F",ScheduleCompile!W650))),VALUE(LEFT(ScheduleCompile!W650,FIND("F",ScheduleCompile!W650)-1)),ScheduleCompile!W650)))))),"",IF(ScheduleCompile!W650="Off",0,IF(ScheduleCompile!W650="On",1,IF(ISNUMBER(ScheduleCompile!W650),ScheduleCompile!W650/1,IF(ISTEXT(ScheduleCompile!W650),IF(OR(ISNUMBER(FIND("5F",ScheduleCompile!W650)),ISNUMBER(FIND("0F",ScheduleCompile!W650)),ISNUMBER(FIND("8F",ScheduleCompile!W650)),ISNUMBER(FIND("1F",ScheduleCompile!W650)),ISNUMBER(FIND("2F",ScheduleCompile!W650)),ISNUMBER(FIND("3F",ScheduleCompile!W650)),ISNUMBER(FIND("6F",ScheduleCompile!W650)),ISNUMBER(FIND("7F",ScheduleCompile!W650)),ISNUMBER(FIND("9F",ScheduleCompile!W650)),ISNUMBER(FIND("4F",ScheduleCompile!W650))),VALUE(LEFT(ScheduleCompile!W650,FIND("F",ScheduleCompile!W650)-1)),ScheduleCompile!W650)))))))</f>
        <v>51.6</v>
      </c>
      <c r="AC657" s="1">
        <f>IF(AND(ISERROR(IF(ScheduleCompile!X650="Off",0,IF(ScheduleCompile!X650="On",1,IF(ISNUMBER(ScheduleCompile!X650),ScheduleCompile!X650/1,IF(ISTEXT(ScheduleCompile!X650),IF(OR(ISNUMBER(FIND("5F",ScheduleCompile!X650)),ISNUMBER(FIND("0F",ScheduleCompile!X650)),ISNUMBER(FIND("8F",ScheduleCompile!X650)),ISNUMBER(FIND("1F",ScheduleCompile!X650)),ISNUMBER(FIND("2F",ScheduleCompile!X650)),ISNUMBER(FIND("3F",ScheduleCompile!X650)),ISNUMBER(FIND("6F",ScheduleCompile!X650)),ISNUMBER(FIND("7F",ScheduleCompile!X650)),ISNUMBER(FIND("9F",ScheduleCompile!X650)),ISNUMBER(FIND("4F",ScheduleCompile!X650))),VALUE(LEFT(ScheduleCompile!X650,FIND("F",ScheduleCompile!X650)-1)),ScheduleCompile!X650)))))),ISTEXT(ScheduleCompile!#REF!)),"ENDTABLE",IF(ISERROR(IF(ScheduleCompile!X650="Off",0,IF(ScheduleCompile!X650="On",1,IF(ISNUMBER(ScheduleCompile!X650),ScheduleCompile!X650/1,IF(ISTEXT(ScheduleCompile!X650),IF(OR(ISNUMBER(FIND("5F",ScheduleCompile!X650)),ISNUMBER(FIND("0F",ScheduleCompile!X650)),ISNUMBER(FIND("8F",ScheduleCompile!X650)),ISNUMBER(FIND("1F",ScheduleCompile!X650)),ISNUMBER(FIND("2F",ScheduleCompile!X650)),ISNUMBER(FIND("3F",ScheduleCompile!X650)),ISNUMBER(FIND("6F",ScheduleCompile!X650)),ISNUMBER(FIND("7F",ScheduleCompile!X650)),ISNUMBER(FIND("9F",ScheduleCompile!X650)),ISNUMBER(FIND("4F",ScheduleCompile!X650))),VALUE(LEFT(ScheduleCompile!X650,FIND("F",ScheduleCompile!X650)-1)),ScheduleCompile!X650)))))),"",IF(ScheduleCompile!X650="Off",0,IF(ScheduleCompile!X650="On",1,IF(ISNUMBER(ScheduleCompile!X650),ScheduleCompile!X650/1,IF(ISTEXT(ScheduleCompile!X650),IF(OR(ISNUMBER(FIND("5F",ScheduleCompile!X650)),ISNUMBER(FIND("0F",ScheduleCompile!X650)),ISNUMBER(FIND("8F",ScheduleCompile!X650)),ISNUMBER(FIND("1F",ScheduleCompile!X650)),ISNUMBER(FIND("2F",ScheduleCompile!X650)),ISNUMBER(FIND("3F",ScheduleCompile!X650)),ISNUMBER(FIND("6F",ScheduleCompile!X650)),ISNUMBER(FIND("7F",ScheduleCompile!X650)),ISNUMBER(FIND("9F",ScheduleCompile!X650)),ISNUMBER(FIND("4F",ScheduleCompile!X650))),VALUE(LEFT(ScheduleCompile!X650,FIND("F",ScheduleCompile!X650)-1)),ScheduleCompile!X650)))))))</f>
        <v>51.6</v>
      </c>
      <c r="AD657" s="1">
        <f>IF(AND(ISERROR(IF(ScheduleCompile!Y650="Off",0,IF(ScheduleCompile!Y650="On",1,IF(ISNUMBER(ScheduleCompile!Y650),ScheduleCompile!Y650/1,IF(ISTEXT(ScheduleCompile!Y650),IF(OR(ISNUMBER(FIND("5F",ScheduleCompile!Y650)),ISNUMBER(FIND("0F",ScheduleCompile!Y650)),ISNUMBER(FIND("8F",ScheduleCompile!Y650)),ISNUMBER(FIND("1F",ScheduleCompile!Y650)),ISNUMBER(FIND("2F",ScheduleCompile!Y650)),ISNUMBER(FIND("3F",ScheduleCompile!Y650)),ISNUMBER(FIND("6F",ScheduleCompile!Y650)),ISNUMBER(FIND("7F",ScheduleCompile!Y650)),ISNUMBER(FIND("9F",ScheduleCompile!Y650)),ISNUMBER(FIND("4F",ScheduleCompile!Y650))),VALUE(LEFT(ScheduleCompile!Y650,FIND("F",ScheduleCompile!Y650)-1)),ScheduleCompile!Y650)))))),ISTEXT(ScheduleCompile!#REF!)),"ENDTABLE",IF(ISERROR(IF(ScheduleCompile!Y650="Off",0,IF(ScheduleCompile!Y650="On",1,IF(ISNUMBER(ScheduleCompile!Y650),ScheduleCompile!Y650/1,IF(ISTEXT(ScheduleCompile!Y650),IF(OR(ISNUMBER(FIND("5F",ScheduleCompile!Y650)),ISNUMBER(FIND("0F",ScheduleCompile!Y650)),ISNUMBER(FIND("8F",ScheduleCompile!Y650)),ISNUMBER(FIND("1F",ScheduleCompile!Y650)),ISNUMBER(FIND("2F",ScheduleCompile!Y650)),ISNUMBER(FIND("3F",ScheduleCompile!Y650)),ISNUMBER(FIND("6F",ScheduleCompile!Y650)),ISNUMBER(FIND("7F",ScheduleCompile!Y650)),ISNUMBER(FIND("9F",ScheduleCompile!Y650)),ISNUMBER(FIND("4F",ScheduleCompile!Y650))),VALUE(LEFT(ScheduleCompile!Y650,FIND("F",ScheduleCompile!Y650)-1)),ScheduleCompile!Y650)))))),"",IF(ScheduleCompile!Y650="Off",0,IF(ScheduleCompile!Y650="On",1,IF(ISNUMBER(ScheduleCompile!Y650),ScheduleCompile!Y650/1,IF(ISTEXT(ScheduleCompile!Y650),IF(OR(ISNUMBER(FIND("5F",ScheduleCompile!Y650)),ISNUMBER(FIND("0F",ScheduleCompile!Y650)),ISNUMBER(FIND("8F",ScheduleCompile!Y650)),ISNUMBER(FIND("1F",ScheduleCompile!Y650)),ISNUMBER(FIND("2F",ScheduleCompile!Y650)),ISNUMBER(FIND("3F",ScheduleCompile!Y650)),ISNUMBER(FIND("6F",ScheduleCompile!Y650)),ISNUMBER(FIND("7F",ScheduleCompile!Y650)),ISNUMBER(FIND("9F",ScheduleCompile!Y650)),ISNUMBER(FIND("4F",ScheduleCompile!Y650))),VALUE(LEFT(ScheduleCompile!Y650,FIND("F",ScheduleCompile!Y650)-1)),ScheduleCompile!Y650)))))))</f>
        <v>51.6</v>
      </c>
    </row>
    <row r="658" spans="1:30" x14ac:dyDescent="0.25">
      <c r="A658" t="str">
        <f t="shared" si="43"/>
        <v>SchDay "WaterMainCZ11Feb"  Type = "Temperature" Hr = (50.5, 50.5, 50.5, 50.5, 50.5, 50.5, 50.5, 50.5, 50.5, 50.5, 50.5, 50.5, 50.5, 50.5, 50.5, 50.5, 50.5, 50.5, 50.5, 50.5, 50.5, 50.5, 50.5, 50.5) ..</v>
      </c>
      <c r="B658" s="1" t="s">
        <v>623</v>
      </c>
      <c r="C658" t="str">
        <f t="shared" si="44"/>
        <v xml:space="preserve">SchDay "WaterMainCZ11Feb"  Type = "Temperature" Hr = </v>
      </c>
      <c r="D658" t="str">
        <f t="shared" si="45"/>
        <v>(50.5, 50.5, 50.5, 50.5, 50.5, 50.5, 50.5, 50.5, 50.5, 50.5, 50.5, 50.5, 50.5, 50.5, 50.5, 50.5, 50.5, 50.5, 50.5, 50.5, 50.5, 50.5, 50.5, 50.5) ..</v>
      </c>
      <c r="E658" s="30" t="str">
        <f>ScheduleCompile!A651</f>
        <v>WaterMainCZ11Feb</v>
      </c>
      <c r="F658" t="str">
        <f t="shared" si="46"/>
        <v>Temperature</v>
      </c>
      <c r="G658" s="1">
        <f>IF(AND(ISERROR(IF(ScheduleCompile!B651="Off",0,IF(ScheduleCompile!B651="On",1,IF(ISNUMBER(ScheduleCompile!B651),ScheduleCompile!B651/1,IF(ISTEXT(ScheduleCompile!B651),IF(OR(ISNUMBER(FIND("5F",ScheduleCompile!B651)),ISNUMBER(FIND("0F",ScheduleCompile!B651)),ISNUMBER(FIND("8F",ScheduleCompile!B651)),ISNUMBER(FIND("1F",ScheduleCompile!B651)),ISNUMBER(FIND("2F",ScheduleCompile!B651)),ISNUMBER(FIND("3F",ScheduleCompile!B651)),ISNUMBER(FIND("6F",ScheduleCompile!B651)),ISNUMBER(FIND("7F",ScheduleCompile!B651)),ISNUMBER(FIND("9F",ScheduleCompile!B651)),ISNUMBER(FIND("4F",ScheduleCompile!B651))),VALUE(LEFT(ScheduleCompile!B651,FIND("F",ScheduleCompile!B651)-1)),ScheduleCompile!B651)))))),ISTEXT(ScheduleCompile!#REF!)),"ENDTABLE",IF(ISERROR(IF(ScheduleCompile!B651="Off",0,IF(ScheduleCompile!B651="On",1,IF(ISNUMBER(ScheduleCompile!B651),ScheduleCompile!B651/1,IF(ISTEXT(ScheduleCompile!B651),IF(OR(ISNUMBER(FIND("5F",ScheduleCompile!B651)),ISNUMBER(FIND("0F",ScheduleCompile!B651)),ISNUMBER(FIND("8F",ScheduleCompile!B651)),ISNUMBER(FIND("1F",ScheduleCompile!B651)),ISNUMBER(FIND("2F",ScheduleCompile!B651)),ISNUMBER(FIND("3F",ScheduleCompile!B651)),ISNUMBER(FIND("6F",ScheduleCompile!B651)),ISNUMBER(FIND("7F",ScheduleCompile!B651)),ISNUMBER(FIND("9F",ScheduleCompile!B651)),ISNUMBER(FIND("4F",ScheduleCompile!B651))),VALUE(LEFT(ScheduleCompile!B651,FIND("F",ScheduleCompile!B651)-1)),ScheduleCompile!B651)))))),"",IF(ScheduleCompile!B651="Off",0,IF(ScheduleCompile!B651="On",1,IF(ISNUMBER(ScheduleCompile!B651),ScheduleCompile!B651/1,IF(ISTEXT(ScheduleCompile!B651),IF(OR(ISNUMBER(FIND("5F",ScheduleCompile!B651)),ISNUMBER(FIND("0F",ScheduleCompile!B651)),ISNUMBER(FIND("8F",ScheduleCompile!B651)),ISNUMBER(FIND("1F",ScheduleCompile!B651)),ISNUMBER(FIND("2F",ScheduleCompile!B651)),ISNUMBER(FIND("3F",ScheduleCompile!B651)),ISNUMBER(FIND("6F",ScheduleCompile!B651)),ISNUMBER(FIND("7F",ScheduleCompile!B651)),ISNUMBER(FIND("9F",ScheduleCompile!B651)),ISNUMBER(FIND("4F",ScheduleCompile!B651))),VALUE(LEFT(ScheduleCompile!B651,FIND("F",ScheduleCompile!B651)-1)),ScheduleCompile!B651)))))))</f>
        <v>50.5</v>
      </c>
      <c r="H658" s="1">
        <f>IF(AND(ISERROR(IF(ScheduleCompile!C651="Off",0,IF(ScheduleCompile!C651="On",1,IF(ISNUMBER(ScheduleCompile!C651),ScheduleCompile!C651/1,IF(ISTEXT(ScheduleCompile!C651),IF(OR(ISNUMBER(FIND("5F",ScheduleCompile!C651)),ISNUMBER(FIND("0F",ScheduleCompile!C651)),ISNUMBER(FIND("8F",ScheduleCompile!C651)),ISNUMBER(FIND("1F",ScheduleCompile!C651)),ISNUMBER(FIND("2F",ScheduleCompile!C651)),ISNUMBER(FIND("3F",ScheduleCompile!C651)),ISNUMBER(FIND("6F",ScheduleCompile!C651)),ISNUMBER(FIND("7F",ScheduleCompile!C651)),ISNUMBER(FIND("9F",ScheduleCompile!C651)),ISNUMBER(FIND("4F",ScheduleCompile!C651))),VALUE(LEFT(ScheduleCompile!C651,FIND("F",ScheduleCompile!C651)-1)),ScheduleCompile!C651)))))),ISTEXT(ScheduleCompile!#REF!)),"ENDTABLE",IF(ISERROR(IF(ScheduleCompile!C651="Off",0,IF(ScheduleCompile!C651="On",1,IF(ISNUMBER(ScheduleCompile!C651),ScheduleCompile!C651/1,IF(ISTEXT(ScheduleCompile!C651),IF(OR(ISNUMBER(FIND("5F",ScheduleCompile!C651)),ISNUMBER(FIND("0F",ScheduleCompile!C651)),ISNUMBER(FIND("8F",ScheduleCompile!C651)),ISNUMBER(FIND("1F",ScheduleCompile!C651)),ISNUMBER(FIND("2F",ScheduleCompile!C651)),ISNUMBER(FIND("3F",ScheduleCompile!C651)),ISNUMBER(FIND("6F",ScheduleCompile!C651)),ISNUMBER(FIND("7F",ScheduleCompile!C651)),ISNUMBER(FIND("9F",ScheduleCompile!C651)),ISNUMBER(FIND("4F",ScheduleCompile!C651))),VALUE(LEFT(ScheduleCompile!C651,FIND("F",ScheduleCompile!C651)-1)),ScheduleCompile!C651)))))),"",IF(ScheduleCompile!C651="Off",0,IF(ScheduleCompile!C651="On",1,IF(ISNUMBER(ScheduleCompile!C651),ScheduleCompile!C651/1,IF(ISTEXT(ScheduleCompile!C651),IF(OR(ISNUMBER(FIND("5F",ScheduleCompile!C651)),ISNUMBER(FIND("0F",ScheduleCompile!C651)),ISNUMBER(FIND("8F",ScheduleCompile!C651)),ISNUMBER(FIND("1F",ScheduleCompile!C651)),ISNUMBER(FIND("2F",ScheduleCompile!C651)),ISNUMBER(FIND("3F",ScheduleCompile!C651)),ISNUMBER(FIND("6F",ScheduleCompile!C651)),ISNUMBER(FIND("7F",ScheduleCompile!C651)),ISNUMBER(FIND("9F",ScheduleCompile!C651)),ISNUMBER(FIND("4F",ScheduleCompile!C651))),VALUE(LEFT(ScheduleCompile!C651,FIND("F",ScheduleCompile!C651)-1)),ScheduleCompile!C651)))))))</f>
        <v>50.5</v>
      </c>
      <c r="I658" s="1">
        <f>IF(AND(ISERROR(IF(ScheduleCompile!D651="Off",0,IF(ScheduleCompile!D651="On",1,IF(ISNUMBER(ScheduleCompile!D651),ScheduleCompile!D651/1,IF(ISTEXT(ScheduleCompile!D651),IF(OR(ISNUMBER(FIND("5F",ScheduleCompile!D651)),ISNUMBER(FIND("0F",ScheduleCompile!D651)),ISNUMBER(FIND("8F",ScheduleCompile!D651)),ISNUMBER(FIND("1F",ScheduleCompile!D651)),ISNUMBER(FIND("2F",ScheduleCompile!D651)),ISNUMBER(FIND("3F",ScheduleCompile!D651)),ISNUMBER(FIND("6F",ScheduleCompile!D651)),ISNUMBER(FIND("7F",ScheduleCompile!D651)),ISNUMBER(FIND("9F",ScheduleCompile!D651)),ISNUMBER(FIND("4F",ScheduleCompile!D651))),VALUE(LEFT(ScheduleCompile!D651,FIND("F",ScheduleCompile!D651)-1)),ScheduleCompile!D651)))))),ISTEXT(ScheduleCompile!#REF!)),"ENDTABLE",IF(ISERROR(IF(ScheduleCompile!D651="Off",0,IF(ScheduleCompile!D651="On",1,IF(ISNUMBER(ScheduleCompile!D651),ScheduleCompile!D651/1,IF(ISTEXT(ScheduleCompile!D651),IF(OR(ISNUMBER(FIND("5F",ScheduleCompile!D651)),ISNUMBER(FIND("0F",ScheduleCompile!D651)),ISNUMBER(FIND("8F",ScheduleCompile!D651)),ISNUMBER(FIND("1F",ScheduleCompile!D651)),ISNUMBER(FIND("2F",ScheduleCompile!D651)),ISNUMBER(FIND("3F",ScheduleCompile!D651)),ISNUMBER(FIND("6F",ScheduleCompile!D651)),ISNUMBER(FIND("7F",ScheduleCompile!D651)),ISNUMBER(FIND("9F",ScheduleCompile!D651)),ISNUMBER(FIND("4F",ScheduleCompile!D651))),VALUE(LEFT(ScheduleCompile!D651,FIND("F",ScheduleCompile!D651)-1)),ScheduleCompile!D651)))))),"",IF(ScheduleCompile!D651="Off",0,IF(ScheduleCompile!D651="On",1,IF(ISNUMBER(ScheduleCompile!D651),ScheduleCompile!D651/1,IF(ISTEXT(ScheduleCompile!D651),IF(OR(ISNUMBER(FIND("5F",ScheduleCompile!D651)),ISNUMBER(FIND("0F",ScheduleCompile!D651)),ISNUMBER(FIND("8F",ScheduleCompile!D651)),ISNUMBER(FIND("1F",ScheduleCompile!D651)),ISNUMBER(FIND("2F",ScheduleCompile!D651)),ISNUMBER(FIND("3F",ScheduleCompile!D651)),ISNUMBER(FIND("6F",ScheduleCompile!D651)),ISNUMBER(FIND("7F",ScheduleCompile!D651)),ISNUMBER(FIND("9F",ScheduleCompile!D651)),ISNUMBER(FIND("4F",ScheduleCompile!D651))),VALUE(LEFT(ScheduleCompile!D651,FIND("F",ScheduleCompile!D651)-1)),ScheduleCompile!D651)))))))</f>
        <v>50.5</v>
      </c>
      <c r="J658" s="1">
        <f>IF(AND(ISERROR(IF(ScheduleCompile!E651="Off",0,IF(ScheduleCompile!E651="On",1,IF(ISNUMBER(ScheduleCompile!E651),ScheduleCompile!E651/1,IF(ISTEXT(ScheduleCompile!E651),IF(OR(ISNUMBER(FIND("5F",ScheduleCompile!E651)),ISNUMBER(FIND("0F",ScheduleCompile!E651)),ISNUMBER(FIND("8F",ScheduleCompile!E651)),ISNUMBER(FIND("1F",ScheduleCompile!E651)),ISNUMBER(FIND("2F",ScheduleCompile!E651)),ISNUMBER(FIND("3F",ScheduleCompile!E651)),ISNUMBER(FIND("6F",ScheduleCompile!E651)),ISNUMBER(FIND("7F",ScheduleCompile!E651)),ISNUMBER(FIND("9F",ScheduleCompile!E651)),ISNUMBER(FIND("4F",ScheduleCompile!E651))),VALUE(LEFT(ScheduleCompile!E651,FIND("F",ScheduleCompile!E651)-1)),ScheduleCompile!E651)))))),ISTEXT(ScheduleCompile!#REF!)),"ENDTABLE",IF(ISERROR(IF(ScheduleCompile!E651="Off",0,IF(ScheduleCompile!E651="On",1,IF(ISNUMBER(ScheduleCompile!E651),ScheduleCompile!E651/1,IF(ISTEXT(ScheduleCompile!E651),IF(OR(ISNUMBER(FIND("5F",ScheduleCompile!E651)),ISNUMBER(FIND("0F",ScheduleCompile!E651)),ISNUMBER(FIND("8F",ScheduleCompile!E651)),ISNUMBER(FIND("1F",ScheduleCompile!E651)),ISNUMBER(FIND("2F",ScheduleCompile!E651)),ISNUMBER(FIND("3F",ScheduleCompile!E651)),ISNUMBER(FIND("6F",ScheduleCompile!E651)),ISNUMBER(FIND("7F",ScheduleCompile!E651)),ISNUMBER(FIND("9F",ScheduleCompile!E651)),ISNUMBER(FIND("4F",ScheduleCompile!E651))),VALUE(LEFT(ScheduleCompile!E651,FIND("F",ScheduleCompile!E651)-1)),ScheduleCompile!E651)))))),"",IF(ScheduleCompile!E651="Off",0,IF(ScheduleCompile!E651="On",1,IF(ISNUMBER(ScheduleCompile!E651),ScheduleCompile!E651/1,IF(ISTEXT(ScheduleCompile!E651),IF(OR(ISNUMBER(FIND("5F",ScheduleCompile!E651)),ISNUMBER(FIND("0F",ScheduleCompile!E651)),ISNUMBER(FIND("8F",ScheduleCompile!E651)),ISNUMBER(FIND("1F",ScheduleCompile!E651)),ISNUMBER(FIND("2F",ScheduleCompile!E651)),ISNUMBER(FIND("3F",ScheduleCompile!E651)),ISNUMBER(FIND("6F",ScheduleCompile!E651)),ISNUMBER(FIND("7F",ScheduleCompile!E651)),ISNUMBER(FIND("9F",ScheduleCompile!E651)),ISNUMBER(FIND("4F",ScheduleCompile!E651))),VALUE(LEFT(ScheduleCompile!E651,FIND("F",ScheduleCompile!E651)-1)),ScheduleCompile!E651)))))))</f>
        <v>50.5</v>
      </c>
      <c r="K658" s="1">
        <f>IF(AND(ISERROR(IF(ScheduleCompile!F651="Off",0,IF(ScheduleCompile!F651="On",1,IF(ISNUMBER(ScheduleCompile!F651),ScheduleCompile!F651/1,IF(ISTEXT(ScheduleCompile!F651),IF(OR(ISNUMBER(FIND("5F",ScheduleCompile!F651)),ISNUMBER(FIND("0F",ScheduleCompile!F651)),ISNUMBER(FIND("8F",ScheduleCompile!F651)),ISNUMBER(FIND("1F",ScheduleCompile!F651)),ISNUMBER(FIND("2F",ScheduleCompile!F651)),ISNUMBER(FIND("3F",ScheduleCompile!F651)),ISNUMBER(FIND("6F",ScheduleCompile!F651)),ISNUMBER(FIND("7F",ScheduleCompile!F651)),ISNUMBER(FIND("9F",ScheduleCompile!F651)),ISNUMBER(FIND("4F",ScheduleCompile!F651))),VALUE(LEFT(ScheduleCompile!F651,FIND("F",ScheduleCompile!F651)-1)),ScheduleCompile!F651)))))),ISTEXT(ScheduleCompile!#REF!)),"ENDTABLE",IF(ISERROR(IF(ScheduleCompile!F651="Off",0,IF(ScheduleCompile!F651="On",1,IF(ISNUMBER(ScheduleCompile!F651),ScheduleCompile!F651/1,IF(ISTEXT(ScheduleCompile!F651),IF(OR(ISNUMBER(FIND("5F",ScheduleCompile!F651)),ISNUMBER(FIND("0F",ScheduleCompile!F651)),ISNUMBER(FIND("8F",ScheduleCompile!F651)),ISNUMBER(FIND("1F",ScheduleCompile!F651)),ISNUMBER(FIND("2F",ScheduleCompile!F651)),ISNUMBER(FIND("3F",ScheduleCompile!F651)),ISNUMBER(FIND("6F",ScheduleCompile!F651)),ISNUMBER(FIND("7F",ScheduleCompile!F651)),ISNUMBER(FIND("9F",ScheduleCompile!F651)),ISNUMBER(FIND("4F",ScheduleCompile!F651))),VALUE(LEFT(ScheduleCompile!F651,FIND("F",ScheduleCompile!F651)-1)),ScheduleCompile!F651)))))),"",IF(ScheduleCompile!F651="Off",0,IF(ScheduleCompile!F651="On",1,IF(ISNUMBER(ScheduleCompile!F651),ScheduleCompile!F651/1,IF(ISTEXT(ScheduleCompile!F651),IF(OR(ISNUMBER(FIND("5F",ScheduleCompile!F651)),ISNUMBER(FIND("0F",ScheduleCompile!F651)),ISNUMBER(FIND("8F",ScheduleCompile!F651)),ISNUMBER(FIND("1F",ScheduleCompile!F651)),ISNUMBER(FIND("2F",ScheduleCompile!F651)),ISNUMBER(FIND("3F",ScheduleCompile!F651)),ISNUMBER(FIND("6F",ScheduleCompile!F651)),ISNUMBER(FIND("7F",ScheduleCompile!F651)),ISNUMBER(FIND("9F",ScheduleCompile!F651)),ISNUMBER(FIND("4F",ScheduleCompile!F651))),VALUE(LEFT(ScheduleCompile!F651,FIND("F",ScheduleCompile!F651)-1)),ScheduleCompile!F651)))))))</f>
        <v>50.5</v>
      </c>
      <c r="L658" s="1">
        <f>IF(AND(ISERROR(IF(ScheduleCompile!G651="Off",0,IF(ScheduleCompile!G651="On",1,IF(ISNUMBER(ScheduleCompile!G651),ScheduleCompile!G651/1,IF(ISTEXT(ScheduleCompile!G651),IF(OR(ISNUMBER(FIND("5F",ScheduleCompile!G651)),ISNUMBER(FIND("0F",ScheduleCompile!G651)),ISNUMBER(FIND("8F",ScheduleCompile!G651)),ISNUMBER(FIND("1F",ScheduleCompile!G651)),ISNUMBER(FIND("2F",ScheduleCompile!G651)),ISNUMBER(FIND("3F",ScheduleCompile!G651)),ISNUMBER(FIND("6F",ScheduleCompile!G651)),ISNUMBER(FIND("7F",ScheduleCompile!G651)),ISNUMBER(FIND("9F",ScheduleCompile!G651)),ISNUMBER(FIND("4F",ScheduleCompile!G651))),VALUE(LEFT(ScheduleCompile!G651,FIND("F",ScheduleCompile!G651)-1)),ScheduleCompile!G651)))))),ISTEXT(ScheduleCompile!#REF!)),"ENDTABLE",IF(ISERROR(IF(ScheduleCompile!G651="Off",0,IF(ScheduleCompile!G651="On",1,IF(ISNUMBER(ScheduleCompile!G651),ScheduleCompile!G651/1,IF(ISTEXT(ScheduleCompile!G651),IF(OR(ISNUMBER(FIND("5F",ScheduleCompile!G651)),ISNUMBER(FIND("0F",ScheduleCompile!G651)),ISNUMBER(FIND("8F",ScheduleCompile!G651)),ISNUMBER(FIND("1F",ScheduleCompile!G651)),ISNUMBER(FIND("2F",ScheduleCompile!G651)),ISNUMBER(FIND("3F",ScheduleCompile!G651)),ISNUMBER(FIND("6F",ScheduleCompile!G651)),ISNUMBER(FIND("7F",ScheduleCompile!G651)),ISNUMBER(FIND("9F",ScheduleCompile!G651)),ISNUMBER(FIND("4F",ScheduleCompile!G651))),VALUE(LEFT(ScheduleCompile!G651,FIND("F",ScheduleCompile!G651)-1)),ScheduleCompile!G651)))))),"",IF(ScheduleCompile!G651="Off",0,IF(ScheduleCompile!G651="On",1,IF(ISNUMBER(ScheduleCompile!G651),ScheduleCompile!G651/1,IF(ISTEXT(ScheduleCompile!G651),IF(OR(ISNUMBER(FIND("5F",ScheduleCompile!G651)),ISNUMBER(FIND("0F",ScheduleCompile!G651)),ISNUMBER(FIND("8F",ScheduleCompile!G651)),ISNUMBER(FIND("1F",ScheduleCompile!G651)),ISNUMBER(FIND("2F",ScheduleCompile!G651)),ISNUMBER(FIND("3F",ScheduleCompile!G651)),ISNUMBER(FIND("6F",ScheduleCompile!G651)),ISNUMBER(FIND("7F",ScheduleCompile!G651)),ISNUMBER(FIND("9F",ScheduleCompile!G651)),ISNUMBER(FIND("4F",ScheduleCompile!G651))),VALUE(LEFT(ScheduleCompile!G651,FIND("F",ScheduleCompile!G651)-1)),ScheduleCompile!G651)))))))</f>
        <v>50.5</v>
      </c>
      <c r="M658" s="1">
        <f>IF(AND(ISERROR(IF(ScheduleCompile!H651="Off",0,IF(ScheduleCompile!H651="On",1,IF(ISNUMBER(ScheduleCompile!H651),ScheduleCompile!H651/1,IF(ISTEXT(ScheduleCompile!H651),IF(OR(ISNUMBER(FIND("5F",ScheduleCompile!H651)),ISNUMBER(FIND("0F",ScheduleCompile!H651)),ISNUMBER(FIND("8F",ScheduleCompile!H651)),ISNUMBER(FIND("1F",ScheduleCompile!H651)),ISNUMBER(FIND("2F",ScheduleCompile!H651)),ISNUMBER(FIND("3F",ScheduleCompile!H651)),ISNUMBER(FIND("6F",ScheduleCompile!H651)),ISNUMBER(FIND("7F",ScheduleCompile!H651)),ISNUMBER(FIND("9F",ScheduleCompile!H651)),ISNUMBER(FIND("4F",ScheduleCompile!H651))),VALUE(LEFT(ScheduleCompile!H651,FIND("F",ScheduleCompile!H651)-1)),ScheduleCompile!H651)))))),ISTEXT(ScheduleCompile!#REF!)),"ENDTABLE",IF(ISERROR(IF(ScheduleCompile!H651="Off",0,IF(ScheduleCompile!H651="On",1,IF(ISNUMBER(ScheduleCompile!H651),ScheduleCompile!H651/1,IF(ISTEXT(ScheduleCompile!H651),IF(OR(ISNUMBER(FIND("5F",ScheduleCompile!H651)),ISNUMBER(FIND("0F",ScheduleCompile!H651)),ISNUMBER(FIND("8F",ScheduleCompile!H651)),ISNUMBER(FIND("1F",ScheduleCompile!H651)),ISNUMBER(FIND("2F",ScheduleCompile!H651)),ISNUMBER(FIND("3F",ScheduleCompile!H651)),ISNUMBER(FIND("6F",ScheduleCompile!H651)),ISNUMBER(FIND("7F",ScheduleCompile!H651)),ISNUMBER(FIND("9F",ScheduleCompile!H651)),ISNUMBER(FIND("4F",ScheduleCompile!H651))),VALUE(LEFT(ScheduleCompile!H651,FIND("F",ScheduleCompile!H651)-1)),ScheduleCompile!H651)))))),"",IF(ScheduleCompile!H651="Off",0,IF(ScheduleCompile!H651="On",1,IF(ISNUMBER(ScheduleCompile!H651),ScheduleCompile!H651/1,IF(ISTEXT(ScheduleCompile!H651),IF(OR(ISNUMBER(FIND("5F",ScheduleCompile!H651)),ISNUMBER(FIND("0F",ScheduleCompile!H651)),ISNUMBER(FIND("8F",ScheduleCompile!H651)),ISNUMBER(FIND("1F",ScheduleCompile!H651)),ISNUMBER(FIND("2F",ScheduleCompile!H651)),ISNUMBER(FIND("3F",ScheduleCompile!H651)),ISNUMBER(FIND("6F",ScheduleCompile!H651)),ISNUMBER(FIND("7F",ScheduleCompile!H651)),ISNUMBER(FIND("9F",ScheduleCompile!H651)),ISNUMBER(FIND("4F",ScheduleCompile!H651))),VALUE(LEFT(ScheduleCompile!H651,FIND("F",ScheduleCompile!H651)-1)),ScheduleCompile!H651)))))))</f>
        <v>50.5</v>
      </c>
      <c r="N658" s="1">
        <f>IF(AND(ISERROR(IF(ScheduleCompile!I651="Off",0,IF(ScheduleCompile!I651="On",1,IF(ISNUMBER(ScheduleCompile!I651),ScheduleCompile!I651/1,IF(ISTEXT(ScheduleCompile!I651),IF(OR(ISNUMBER(FIND("5F",ScheduleCompile!I651)),ISNUMBER(FIND("0F",ScheduleCompile!I651)),ISNUMBER(FIND("8F",ScheduleCompile!I651)),ISNUMBER(FIND("1F",ScheduleCompile!I651)),ISNUMBER(FIND("2F",ScheduleCompile!I651)),ISNUMBER(FIND("3F",ScheduleCompile!I651)),ISNUMBER(FIND("6F",ScheduleCompile!I651)),ISNUMBER(FIND("7F",ScheduleCompile!I651)),ISNUMBER(FIND("9F",ScheduleCompile!I651)),ISNUMBER(FIND("4F",ScheduleCompile!I651))),VALUE(LEFT(ScheduleCompile!I651,FIND("F",ScheduleCompile!I651)-1)),ScheduleCompile!I651)))))),ISTEXT(ScheduleCompile!#REF!)),"ENDTABLE",IF(ISERROR(IF(ScheduleCompile!I651="Off",0,IF(ScheduleCompile!I651="On",1,IF(ISNUMBER(ScheduleCompile!I651),ScheduleCompile!I651/1,IF(ISTEXT(ScheduleCompile!I651),IF(OR(ISNUMBER(FIND("5F",ScheduleCompile!I651)),ISNUMBER(FIND("0F",ScheduleCompile!I651)),ISNUMBER(FIND("8F",ScheduleCompile!I651)),ISNUMBER(FIND("1F",ScheduleCompile!I651)),ISNUMBER(FIND("2F",ScheduleCompile!I651)),ISNUMBER(FIND("3F",ScheduleCompile!I651)),ISNUMBER(FIND("6F",ScheduleCompile!I651)),ISNUMBER(FIND("7F",ScheduleCompile!I651)),ISNUMBER(FIND("9F",ScheduleCompile!I651)),ISNUMBER(FIND("4F",ScheduleCompile!I651))),VALUE(LEFT(ScheduleCompile!I651,FIND("F",ScheduleCompile!I651)-1)),ScheduleCompile!I651)))))),"",IF(ScheduleCompile!I651="Off",0,IF(ScheduleCompile!I651="On",1,IF(ISNUMBER(ScheduleCompile!I651),ScheduleCompile!I651/1,IF(ISTEXT(ScheduleCompile!I651),IF(OR(ISNUMBER(FIND("5F",ScheduleCompile!I651)),ISNUMBER(FIND("0F",ScheduleCompile!I651)),ISNUMBER(FIND("8F",ScheduleCompile!I651)),ISNUMBER(FIND("1F",ScheduleCompile!I651)),ISNUMBER(FIND("2F",ScheduleCompile!I651)),ISNUMBER(FIND("3F",ScheduleCompile!I651)),ISNUMBER(FIND("6F",ScheduleCompile!I651)),ISNUMBER(FIND("7F",ScheduleCompile!I651)),ISNUMBER(FIND("9F",ScheduleCompile!I651)),ISNUMBER(FIND("4F",ScheduleCompile!I651))),VALUE(LEFT(ScheduleCompile!I651,FIND("F",ScheduleCompile!I651)-1)),ScheduleCompile!I651)))))))</f>
        <v>50.5</v>
      </c>
      <c r="O658" s="1">
        <f>IF(AND(ISERROR(IF(ScheduleCompile!J651="Off",0,IF(ScheduleCompile!J651="On",1,IF(ISNUMBER(ScheduleCompile!J651),ScheduleCompile!J651/1,IF(ISTEXT(ScheduleCompile!J651),IF(OR(ISNUMBER(FIND("5F",ScheduleCompile!J651)),ISNUMBER(FIND("0F",ScheduleCompile!J651)),ISNUMBER(FIND("8F",ScheduleCompile!J651)),ISNUMBER(FIND("1F",ScheduleCompile!J651)),ISNUMBER(FIND("2F",ScheduleCompile!J651)),ISNUMBER(FIND("3F",ScheduleCompile!J651)),ISNUMBER(FIND("6F",ScheduleCompile!J651)),ISNUMBER(FIND("7F",ScheduleCompile!J651)),ISNUMBER(FIND("9F",ScheduleCompile!J651)),ISNUMBER(FIND("4F",ScheduleCompile!J651))),VALUE(LEFT(ScheduleCompile!J651,FIND("F",ScheduleCompile!J651)-1)),ScheduleCompile!J651)))))),ISTEXT(ScheduleCompile!#REF!)),"ENDTABLE",IF(ISERROR(IF(ScheduleCompile!J651="Off",0,IF(ScheduleCompile!J651="On",1,IF(ISNUMBER(ScheduleCompile!J651),ScheduleCompile!J651/1,IF(ISTEXT(ScheduleCompile!J651),IF(OR(ISNUMBER(FIND("5F",ScheduleCompile!J651)),ISNUMBER(FIND("0F",ScheduleCompile!J651)),ISNUMBER(FIND("8F",ScheduleCompile!J651)),ISNUMBER(FIND("1F",ScheduleCompile!J651)),ISNUMBER(FIND("2F",ScheduleCompile!J651)),ISNUMBER(FIND("3F",ScheduleCompile!J651)),ISNUMBER(FIND("6F",ScheduleCompile!J651)),ISNUMBER(FIND("7F",ScheduleCompile!J651)),ISNUMBER(FIND("9F",ScheduleCompile!J651)),ISNUMBER(FIND("4F",ScheduleCompile!J651))),VALUE(LEFT(ScheduleCompile!J651,FIND("F",ScheduleCompile!J651)-1)),ScheduleCompile!J651)))))),"",IF(ScheduleCompile!J651="Off",0,IF(ScheduleCompile!J651="On",1,IF(ISNUMBER(ScheduleCompile!J651),ScheduleCompile!J651/1,IF(ISTEXT(ScheduleCompile!J651),IF(OR(ISNUMBER(FIND("5F",ScheduleCompile!J651)),ISNUMBER(FIND("0F",ScheduleCompile!J651)),ISNUMBER(FIND("8F",ScheduleCompile!J651)),ISNUMBER(FIND("1F",ScheduleCompile!J651)),ISNUMBER(FIND("2F",ScheduleCompile!J651)),ISNUMBER(FIND("3F",ScheduleCompile!J651)),ISNUMBER(FIND("6F",ScheduleCompile!J651)),ISNUMBER(FIND("7F",ScheduleCompile!J651)),ISNUMBER(FIND("9F",ScheduleCompile!J651)),ISNUMBER(FIND("4F",ScheduleCompile!J651))),VALUE(LEFT(ScheduleCompile!J651,FIND("F",ScheduleCompile!J651)-1)),ScheduleCompile!J651)))))))</f>
        <v>50.5</v>
      </c>
      <c r="P658" s="1">
        <f>IF(AND(ISERROR(IF(ScheduleCompile!K651="Off",0,IF(ScheduleCompile!K651="On",1,IF(ISNUMBER(ScheduleCompile!K651),ScheduleCompile!K651/1,IF(ISTEXT(ScheduleCompile!K651),IF(OR(ISNUMBER(FIND("5F",ScheduleCompile!K651)),ISNUMBER(FIND("0F",ScheduleCompile!K651)),ISNUMBER(FIND("8F",ScheduleCompile!K651)),ISNUMBER(FIND("1F",ScheduleCompile!K651)),ISNUMBER(FIND("2F",ScheduleCompile!K651)),ISNUMBER(FIND("3F",ScheduleCompile!K651)),ISNUMBER(FIND("6F",ScheduleCompile!K651)),ISNUMBER(FIND("7F",ScheduleCompile!K651)),ISNUMBER(FIND("9F",ScheduleCompile!K651)),ISNUMBER(FIND("4F",ScheduleCompile!K651))),VALUE(LEFT(ScheduleCompile!K651,FIND("F",ScheduleCompile!K651)-1)),ScheduleCompile!K651)))))),ISTEXT(ScheduleCompile!#REF!)),"ENDTABLE",IF(ISERROR(IF(ScheduleCompile!K651="Off",0,IF(ScheduleCompile!K651="On",1,IF(ISNUMBER(ScheduleCompile!K651),ScheduleCompile!K651/1,IF(ISTEXT(ScheduleCompile!K651),IF(OR(ISNUMBER(FIND("5F",ScheduleCompile!K651)),ISNUMBER(FIND("0F",ScheduleCompile!K651)),ISNUMBER(FIND("8F",ScheduleCompile!K651)),ISNUMBER(FIND("1F",ScheduleCompile!K651)),ISNUMBER(FIND("2F",ScheduleCompile!K651)),ISNUMBER(FIND("3F",ScheduleCompile!K651)),ISNUMBER(FIND("6F",ScheduleCompile!K651)),ISNUMBER(FIND("7F",ScheduleCompile!K651)),ISNUMBER(FIND("9F",ScheduleCompile!K651)),ISNUMBER(FIND("4F",ScheduleCompile!K651))),VALUE(LEFT(ScheduleCompile!K651,FIND("F",ScheduleCompile!K651)-1)),ScheduleCompile!K651)))))),"",IF(ScheduleCompile!K651="Off",0,IF(ScheduleCompile!K651="On",1,IF(ISNUMBER(ScheduleCompile!K651),ScheduleCompile!K651/1,IF(ISTEXT(ScheduleCompile!K651),IF(OR(ISNUMBER(FIND("5F",ScheduleCompile!K651)),ISNUMBER(FIND("0F",ScheduleCompile!K651)),ISNUMBER(FIND("8F",ScheduleCompile!K651)),ISNUMBER(FIND("1F",ScheduleCompile!K651)),ISNUMBER(FIND("2F",ScheduleCompile!K651)),ISNUMBER(FIND("3F",ScheduleCompile!K651)),ISNUMBER(FIND("6F",ScheduleCompile!K651)),ISNUMBER(FIND("7F",ScheduleCompile!K651)),ISNUMBER(FIND("9F",ScheduleCompile!K651)),ISNUMBER(FIND("4F",ScheduleCompile!K651))),VALUE(LEFT(ScheduleCompile!K651,FIND("F",ScheduleCompile!K651)-1)),ScheduleCompile!K651)))))))</f>
        <v>50.5</v>
      </c>
      <c r="Q658" s="1">
        <f>IF(AND(ISERROR(IF(ScheduleCompile!L651="Off",0,IF(ScheduleCompile!L651="On",1,IF(ISNUMBER(ScheduleCompile!L651),ScheduleCompile!L651/1,IF(ISTEXT(ScheduleCompile!L651),IF(OR(ISNUMBER(FIND("5F",ScheduleCompile!L651)),ISNUMBER(FIND("0F",ScheduleCompile!L651)),ISNUMBER(FIND("8F",ScheduleCompile!L651)),ISNUMBER(FIND("1F",ScheduleCompile!L651)),ISNUMBER(FIND("2F",ScheduleCompile!L651)),ISNUMBER(FIND("3F",ScheduleCompile!L651)),ISNUMBER(FIND("6F",ScheduleCompile!L651)),ISNUMBER(FIND("7F",ScheduleCompile!L651)),ISNUMBER(FIND("9F",ScheduleCompile!L651)),ISNUMBER(FIND("4F",ScheduleCompile!L651))),VALUE(LEFT(ScheduleCompile!L651,FIND("F",ScheduleCompile!L651)-1)),ScheduleCompile!L651)))))),ISTEXT(ScheduleCompile!#REF!)),"ENDTABLE",IF(ISERROR(IF(ScheduleCompile!L651="Off",0,IF(ScheduleCompile!L651="On",1,IF(ISNUMBER(ScheduleCompile!L651),ScheduleCompile!L651/1,IF(ISTEXT(ScheduleCompile!L651),IF(OR(ISNUMBER(FIND("5F",ScheduleCompile!L651)),ISNUMBER(FIND("0F",ScheduleCompile!L651)),ISNUMBER(FIND("8F",ScheduleCompile!L651)),ISNUMBER(FIND("1F",ScheduleCompile!L651)),ISNUMBER(FIND("2F",ScheduleCompile!L651)),ISNUMBER(FIND("3F",ScheduleCompile!L651)),ISNUMBER(FIND("6F",ScheduleCompile!L651)),ISNUMBER(FIND("7F",ScheduleCompile!L651)),ISNUMBER(FIND("9F",ScheduleCompile!L651)),ISNUMBER(FIND("4F",ScheduleCompile!L651))),VALUE(LEFT(ScheduleCompile!L651,FIND("F",ScheduleCompile!L651)-1)),ScheduleCompile!L651)))))),"",IF(ScheduleCompile!L651="Off",0,IF(ScheduleCompile!L651="On",1,IF(ISNUMBER(ScheduleCompile!L651),ScheduleCompile!L651/1,IF(ISTEXT(ScheduleCompile!L651),IF(OR(ISNUMBER(FIND("5F",ScheduleCompile!L651)),ISNUMBER(FIND("0F",ScheduleCompile!L651)),ISNUMBER(FIND("8F",ScheduleCompile!L651)),ISNUMBER(FIND("1F",ScheduleCompile!L651)),ISNUMBER(FIND("2F",ScheduleCompile!L651)),ISNUMBER(FIND("3F",ScheduleCompile!L651)),ISNUMBER(FIND("6F",ScheduleCompile!L651)),ISNUMBER(FIND("7F",ScheduleCompile!L651)),ISNUMBER(FIND("9F",ScheduleCompile!L651)),ISNUMBER(FIND("4F",ScheduleCompile!L651))),VALUE(LEFT(ScheduleCompile!L651,FIND("F",ScheduleCompile!L651)-1)),ScheduleCompile!L651)))))))</f>
        <v>50.5</v>
      </c>
      <c r="R658" s="1">
        <f>IF(AND(ISERROR(IF(ScheduleCompile!M651="Off",0,IF(ScheduleCompile!M651="On",1,IF(ISNUMBER(ScheduleCompile!M651),ScheduleCompile!M651/1,IF(ISTEXT(ScheduleCompile!M651),IF(OR(ISNUMBER(FIND("5F",ScheduleCompile!M651)),ISNUMBER(FIND("0F",ScheduleCompile!M651)),ISNUMBER(FIND("8F",ScheduleCompile!M651)),ISNUMBER(FIND("1F",ScheduleCompile!M651)),ISNUMBER(FIND("2F",ScheduleCompile!M651)),ISNUMBER(FIND("3F",ScheduleCompile!M651)),ISNUMBER(FIND("6F",ScheduleCompile!M651)),ISNUMBER(FIND("7F",ScheduleCompile!M651)),ISNUMBER(FIND("9F",ScheduleCompile!M651)),ISNUMBER(FIND("4F",ScheduleCompile!M651))),VALUE(LEFT(ScheduleCompile!M651,FIND("F",ScheduleCompile!M651)-1)),ScheduleCompile!M651)))))),ISTEXT(ScheduleCompile!#REF!)),"ENDTABLE",IF(ISERROR(IF(ScheduleCompile!M651="Off",0,IF(ScheduleCompile!M651="On",1,IF(ISNUMBER(ScheduleCompile!M651),ScheduleCompile!M651/1,IF(ISTEXT(ScheduleCompile!M651),IF(OR(ISNUMBER(FIND("5F",ScheduleCompile!M651)),ISNUMBER(FIND("0F",ScheduleCompile!M651)),ISNUMBER(FIND("8F",ScheduleCompile!M651)),ISNUMBER(FIND("1F",ScheduleCompile!M651)),ISNUMBER(FIND("2F",ScheduleCompile!M651)),ISNUMBER(FIND("3F",ScheduleCompile!M651)),ISNUMBER(FIND("6F",ScheduleCompile!M651)),ISNUMBER(FIND("7F",ScheduleCompile!M651)),ISNUMBER(FIND("9F",ScheduleCompile!M651)),ISNUMBER(FIND("4F",ScheduleCompile!M651))),VALUE(LEFT(ScheduleCompile!M651,FIND("F",ScheduleCompile!M651)-1)),ScheduleCompile!M651)))))),"",IF(ScheduleCompile!M651="Off",0,IF(ScheduleCompile!M651="On",1,IF(ISNUMBER(ScheduleCompile!M651),ScheduleCompile!M651/1,IF(ISTEXT(ScheduleCompile!M651),IF(OR(ISNUMBER(FIND("5F",ScheduleCompile!M651)),ISNUMBER(FIND("0F",ScheduleCompile!M651)),ISNUMBER(FIND("8F",ScheduleCompile!M651)),ISNUMBER(FIND("1F",ScheduleCompile!M651)),ISNUMBER(FIND("2F",ScheduleCompile!M651)),ISNUMBER(FIND("3F",ScheduleCompile!M651)),ISNUMBER(FIND("6F",ScheduleCompile!M651)),ISNUMBER(FIND("7F",ScheduleCompile!M651)),ISNUMBER(FIND("9F",ScheduleCompile!M651)),ISNUMBER(FIND("4F",ScheduleCompile!M651))),VALUE(LEFT(ScheduleCompile!M651,FIND("F",ScheduleCompile!M651)-1)),ScheduleCompile!M651)))))))</f>
        <v>50.5</v>
      </c>
      <c r="S658" s="1">
        <f>IF(AND(ISERROR(IF(ScheduleCompile!N651="Off",0,IF(ScheduleCompile!N651="On",1,IF(ISNUMBER(ScheduleCompile!N651),ScheduleCompile!N651/1,IF(ISTEXT(ScheduleCompile!N651),IF(OR(ISNUMBER(FIND("5F",ScheduleCompile!N651)),ISNUMBER(FIND("0F",ScheduleCompile!N651)),ISNUMBER(FIND("8F",ScheduleCompile!N651)),ISNUMBER(FIND("1F",ScheduleCompile!N651)),ISNUMBER(FIND("2F",ScheduleCompile!N651)),ISNUMBER(FIND("3F",ScheduleCompile!N651)),ISNUMBER(FIND("6F",ScheduleCompile!N651)),ISNUMBER(FIND("7F",ScheduleCompile!N651)),ISNUMBER(FIND("9F",ScheduleCompile!N651)),ISNUMBER(FIND("4F",ScheduleCompile!N651))),VALUE(LEFT(ScheduleCompile!N651,FIND("F",ScheduleCompile!N651)-1)),ScheduleCompile!N651)))))),ISTEXT(ScheduleCompile!#REF!)),"ENDTABLE",IF(ISERROR(IF(ScheduleCompile!N651="Off",0,IF(ScheduleCompile!N651="On",1,IF(ISNUMBER(ScheduleCompile!N651),ScheduleCompile!N651/1,IF(ISTEXT(ScheduleCompile!N651),IF(OR(ISNUMBER(FIND("5F",ScheduleCompile!N651)),ISNUMBER(FIND("0F",ScheduleCompile!N651)),ISNUMBER(FIND("8F",ScheduleCompile!N651)),ISNUMBER(FIND("1F",ScheduleCompile!N651)),ISNUMBER(FIND("2F",ScheduleCompile!N651)),ISNUMBER(FIND("3F",ScheduleCompile!N651)),ISNUMBER(FIND("6F",ScheduleCompile!N651)),ISNUMBER(FIND("7F",ScheduleCompile!N651)),ISNUMBER(FIND("9F",ScheduleCompile!N651)),ISNUMBER(FIND("4F",ScheduleCompile!N651))),VALUE(LEFT(ScheduleCompile!N651,FIND("F",ScheduleCompile!N651)-1)),ScheduleCompile!N651)))))),"",IF(ScheduleCompile!N651="Off",0,IF(ScheduleCompile!N651="On",1,IF(ISNUMBER(ScheduleCompile!N651),ScheduleCompile!N651/1,IF(ISTEXT(ScheduleCompile!N651),IF(OR(ISNUMBER(FIND("5F",ScheduleCompile!N651)),ISNUMBER(FIND("0F",ScheduleCompile!N651)),ISNUMBER(FIND("8F",ScheduleCompile!N651)),ISNUMBER(FIND("1F",ScheduleCompile!N651)),ISNUMBER(FIND("2F",ScheduleCompile!N651)),ISNUMBER(FIND("3F",ScheduleCompile!N651)),ISNUMBER(FIND("6F",ScheduleCompile!N651)),ISNUMBER(FIND("7F",ScheduleCompile!N651)),ISNUMBER(FIND("9F",ScheduleCompile!N651)),ISNUMBER(FIND("4F",ScheduleCompile!N651))),VALUE(LEFT(ScheduleCompile!N651,FIND("F",ScheduleCompile!N651)-1)),ScheduleCompile!N651)))))))</f>
        <v>50.5</v>
      </c>
      <c r="T658" s="1">
        <f>IF(AND(ISERROR(IF(ScheduleCompile!O651="Off",0,IF(ScheduleCompile!O651="On",1,IF(ISNUMBER(ScheduleCompile!O651),ScheduleCompile!O651/1,IF(ISTEXT(ScheduleCompile!O651),IF(OR(ISNUMBER(FIND("5F",ScheduleCompile!O651)),ISNUMBER(FIND("0F",ScheduleCompile!O651)),ISNUMBER(FIND("8F",ScheduleCompile!O651)),ISNUMBER(FIND("1F",ScheduleCompile!O651)),ISNUMBER(FIND("2F",ScheduleCompile!O651)),ISNUMBER(FIND("3F",ScheduleCompile!O651)),ISNUMBER(FIND("6F",ScheduleCompile!O651)),ISNUMBER(FIND("7F",ScheduleCompile!O651)),ISNUMBER(FIND("9F",ScheduleCompile!O651)),ISNUMBER(FIND("4F",ScheduleCompile!O651))),VALUE(LEFT(ScheduleCompile!O651,FIND("F",ScheduleCompile!O651)-1)),ScheduleCompile!O651)))))),ISTEXT(ScheduleCompile!#REF!)),"ENDTABLE",IF(ISERROR(IF(ScheduleCompile!O651="Off",0,IF(ScheduleCompile!O651="On",1,IF(ISNUMBER(ScheduleCompile!O651),ScheduleCompile!O651/1,IF(ISTEXT(ScheduleCompile!O651),IF(OR(ISNUMBER(FIND("5F",ScheduleCompile!O651)),ISNUMBER(FIND("0F",ScheduleCompile!O651)),ISNUMBER(FIND("8F",ScheduleCompile!O651)),ISNUMBER(FIND("1F",ScheduleCompile!O651)),ISNUMBER(FIND("2F",ScheduleCompile!O651)),ISNUMBER(FIND("3F",ScheduleCompile!O651)),ISNUMBER(FIND("6F",ScheduleCompile!O651)),ISNUMBER(FIND("7F",ScheduleCompile!O651)),ISNUMBER(FIND("9F",ScheduleCompile!O651)),ISNUMBER(FIND("4F",ScheduleCompile!O651))),VALUE(LEFT(ScheduleCompile!O651,FIND("F",ScheduleCompile!O651)-1)),ScheduleCompile!O651)))))),"",IF(ScheduleCompile!O651="Off",0,IF(ScheduleCompile!O651="On",1,IF(ISNUMBER(ScheduleCompile!O651),ScheduleCompile!O651/1,IF(ISTEXT(ScheduleCompile!O651),IF(OR(ISNUMBER(FIND("5F",ScheduleCompile!O651)),ISNUMBER(FIND("0F",ScheduleCompile!O651)),ISNUMBER(FIND("8F",ScheduleCompile!O651)),ISNUMBER(FIND("1F",ScheduleCompile!O651)),ISNUMBER(FIND("2F",ScheduleCompile!O651)),ISNUMBER(FIND("3F",ScheduleCompile!O651)),ISNUMBER(FIND("6F",ScheduleCompile!O651)),ISNUMBER(FIND("7F",ScheduleCompile!O651)),ISNUMBER(FIND("9F",ScheduleCompile!O651)),ISNUMBER(FIND("4F",ScheduleCompile!O651))),VALUE(LEFT(ScheduleCompile!O651,FIND("F",ScheduleCompile!O651)-1)),ScheduleCompile!O651)))))))</f>
        <v>50.5</v>
      </c>
      <c r="U658" s="1">
        <f>IF(AND(ISERROR(IF(ScheduleCompile!P651="Off",0,IF(ScheduleCompile!P651="On",1,IF(ISNUMBER(ScheduleCompile!P651),ScheduleCompile!P651/1,IF(ISTEXT(ScheduleCompile!P651),IF(OR(ISNUMBER(FIND("5F",ScheduleCompile!P651)),ISNUMBER(FIND("0F",ScheduleCompile!P651)),ISNUMBER(FIND("8F",ScheduleCompile!P651)),ISNUMBER(FIND("1F",ScheduleCompile!P651)),ISNUMBER(FIND("2F",ScheduleCompile!P651)),ISNUMBER(FIND("3F",ScheduleCompile!P651)),ISNUMBER(FIND("6F",ScheduleCompile!P651)),ISNUMBER(FIND("7F",ScheduleCompile!P651)),ISNUMBER(FIND("9F",ScheduleCompile!P651)),ISNUMBER(FIND("4F",ScheduleCompile!P651))),VALUE(LEFT(ScheduleCompile!P651,FIND("F",ScheduleCompile!P651)-1)),ScheduleCompile!P651)))))),ISTEXT(ScheduleCompile!#REF!)),"ENDTABLE",IF(ISERROR(IF(ScheduleCompile!P651="Off",0,IF(ScheduleCompile!P651="On",1,IF(ISNUMBER(ScheduleCompile!P651),ScheduleCompile!P651/1,IF(ISTEXT(ScheduleCompile!P651),IF(OR(ISNUMBER(FIND("5F",ScheduleCompile!P651)),ISNUMBER(FIND("0F",ScheduleCompile!P651)),ISNUMBER(FIND("8F",ScheduleCompile!P651)),ISNUMBER(FIND("1F",ScheduleCompile!P651)),ISNUMBER(FIND("2F",ScheduleCompile!P651)),ISNUMBER(FIND("3F",ScheduleCompile!P651)),ISNUMBER(FIND("6F",ScheduleCompile!P651)),ISNUMBER(FIND("7F",ScheduleCompile!P651)),ISNUMBER(FIND("9F",ScheduleCompile!P651)),ISNUMBER(FIND("4F",ScheduleCompile!P651))),VALUE(LEFT(ScheduleCompile!P651,FIND("F",ScheduleCompile!P651)-1)),ScheduleCompile!P651)))))),"",IF(ScheduleCompile!P651="Off",0,IF(ScheduleCompile!P651="On",1,IF(ISNUMBER(ScheduleCompile!P651),ScheduleCompile!P651/1,IF(ISTEXT(ScheduleCompile!P651),IF(OR(ISNUMBER(FIND("5F",ScheduleCompile!P651)),ISNUMBER(FIND("0F",ScheduleCompile!P651)),ISNUMBER(FIND("8F",ScheduleCompile!P651)),ISNUMBER(FIND("1F",ScheduleCompile!P651)),ISNUMBER(FIND("2F",ScheduleCompile!P651)),ISNUMBER(FIND("3F",ScheduleCompile!P651)),ISNUMBER(FIND("6F",ScheduleCompile!P651)),ISNUMBER(FIND("7F",ScheduleCompile!P651)),ISNUMBER(FIND("9F",ScheduleCompile!P651)),ISNUMBER(FIND("4F",ScheduleCompile!P651))),VALUE(LEFT(ScheduleCompile!P651,FIND("F",ScheduleCompile!P651)-1)),ScheduleCompile!P651)))))))</f>
        <v>50.5</v>
      </c>
      <c r="V658" s="1">
        <f>IF(AND(ISERROR(IF(ScheduleCompile!Q651="Off",0,IF(ScheduleCompile!Q651="On",1,IF(ISNUMBER(ScheduleCompile!Q651),ScheduleCompile!Q651/1,IF(ISTEXT(ScheduleCompile!Q651),IF(OR(ISNUMBER(FIND("5F",ScheduleCompile!Q651)),ISNUMBER(FIND("0F",ScheduleCompile!Q651)),ISNUMBER(FIND("8F",ScheduleCompile!Q651)),ISNUMBER(FIND("1F",ScheduleCompile!Q651)),ISNUMBER(FIND("2F",ScheduleCompile!Q651)),ISNUMBER(FIND("3F",ScheduleCompile!Q651)),ISNUMBER(FIND("6F",ScheduleCompile!Q651)),ISNUMBER(FIND("7F",ScheduleCompile!Q651)),ISNUMBER(FIND("9F",ScheduleCompile!Q651)),ISNUMBER(FIND("4F",ScheduleCompile!Q651))),VALUE(LEFT(ScheduleCompile!Q651,FIND("F",ScheduleCompile!Q651)-1)),ScheduleCompile!Q651)))))),ISTEXT(ScheduleCompile!#REF!)),"ENDTABLE",IF(ISERROR(IF(ScheduleCompile!Q651="Off",0,IF(ScheduleCompile!Q651="On",1,IF(ISNUMBER(ScheduleCompile!Q651),ScheduleCompile!Q651/1,IF(ISTEXT(ScheduleCompile!Q651),IF(OR(ISNUMBER(FIND("5F",ScheduleCompile!Q651)),ISNUMBER(FIND("0F",ScheduleCompile!Q651)),ISNUMBER(FIND("8F",ScheduleCompile!Q651)),ISNUMBER(FIND("1F",ScheduleCompile!Q651)),ISNUMBER(FIND("2F",ScheduleCompile!Q651)),ISNUMBER(FIND("3F",ScheduleCompile!Q651)),ISNUMBER(FIND("6F",ScheduleCompile!Q651)),ISNUMBER(FIND("7F",ScheduleCompile!Q651)),ISNUMBER(FIND("9F",ScheduleCompile!Q651)),ISNUMBER(FIND("4F",ScheduleCompile!Q651))),VALUE(LEFT(ScheduleCompile!Q651,FIND("F",ScheduleCompile!Q651)-1)),ScheduleCompile!Q651)))))),"",IF(ScheduleCompile!Q651="Off",0,IF(ScheduleCompile!Q651="On",1,IF(ISNUMBER(ScheduleCompile!Q651),ScheduleCompile!Q651/1,IF(ISTEXT(ScheduleCompile!Q651),IF(OR(ISNUMBER(FIND("5F",ScheduleCompile!Q651)),ISNUMBER(FIND("0F",ScheduleCompile!Q651)),ISNUMBER(FIND("8F",ScheduleCompile!Q651)),ISNUMBER(FIND("1F",ScheduleCompile!Q651)),ISNUMBER(FIND("2F",ScheduleCompile!Q651)),ISNUMBER(FIND("3F",ScheduleCompile!Q651)),ISNUMBER(FIND("6F",ScheduleCompile!Q651)),ISNUMBER(FIND("7F",ScheduleCompile!Q651)),ISNUMBER(FIND("9F",ScheduleCompile!Q651)),ISNUMBER(FIND("4F",ScheduleCompile!Q651))),VALUE(LEFT(ScheduleCompile!Q651,FIND("F",ScheduleCompile!Q651)-1)),ScheduleCompile!Q651)))))))</f>
        <v>50.5</v>
      </c>
      <c r="W658" s="1">
        <f>IF(AND(ISERROR(IF(ScheduleCompile!R651="Off",0,IF(ScheduleCompile!R651="On",1,IF(ISNUMBER(ScheduleCompile!R651),ScheduleCompile!R651/1,IF(ISTEXT(ScheduleCompile!R651),IF(OR(ISNUMBER(FIND("5F",ScheduleCompile!R651)),ISNUMBER(FIND("0F",ScheduleCompile!R651)),ISNUMBER(FIND("8F",ScheduleCompile!R651)),ISNUMBER(FIND("1F",ScheduleCompile!R651)),ISNUMBER(FIND("2F",ScheduleCompile!R651)),ISNUMBER(FIND("3F",ScheduleCompile!R651)),ISNUMBER(FIND("6F",ScheduleCompile!R651)),ISNUMBER(FIND("7F",ScheduleCompile!R651)),ISNUMBER(FIND("9F",ScheduleCompile!R651)),ISNUMBER(FIND("4F",ScheduleCompile!R651))),VALUE(LEFT(ScheduleCompile!R651,FIND("F",ScheduleCompile!R651)-1)),ScheduleCompile!R651)))))),ISTEXT(ScheduleCompile!#REF!)),"ENDTABLE",IF(ISERROR(IF(ScheduleCompile!R651="Off",0,IF(ScheduleCompile!R651="On",1,IF(ISNUMBER(ScheduleCompile!R651),ScheduleCompile!R651/1,IF(ISTEXT(ScheduleCompile!R651),IF(OR(ISNUMBER(FIND("5F",ScheduleCompile!R651)),ISNUMBER(FIND("0F",ScheduleCompile!R651)),ISNUMBER(FIND("8F",ScheduleCompile!R651)),ISNUMBER(FIND("1F",ScheduleCompile!R651)),ISNUMBER(FIND("2F",ScheduleCompile!R651)),ISNUMBER(FIND("3F",ScheduleCompile!R651)),ISNUMBER(FIND("6F",ScheduleCompile!R651)),ISNUMBER(FIND("7F",ScheduleCompile!R651)),ISNUMBER(FIND("9F",ScheduleCompile!R651)),ISNUMBER(FIND("4F",ScheduleCompile!R651))),VALUE(LEFT(ScheduleCompile!R651,FIND("F",ScheduleCompile!R651)-1)),ScheduleCompile!R651)))))),"",IF(ScheduleCompile!R651="Off",0,IF(ScheduleCompile!R651="On",1,IF(ISNUMBER(ScheduleCompile!R651),ScheduleCompile!R651/1,IF(ISTEXT(ScheduleCompile!R651),IF(OR(ISNUMBER(FIND("5F",ScheduleCompile!R651)),ISNUMBER(FIND("0F",ScheduleCompile!R651)),ISNUMBER(FIND("8F",ScheduleCompile!R651)),ISNUMBER(FIND("1F",ScheduleCompile!R651)),ISNUMBER(FIND("2F",ScheduleCompile!R651)),ISNUMBER(FIND("3F",ScheduleCompile!R651)),ISNUMBER(FIND("6F",ScheduleCompile!R651)),ISNUMBER(FIND("7F",ScheduleCompile!R651)),ISNUMBER(FIND("9F",ScheduleCompile!R651)),ISNUMBER(FIND("4F",ScheduleCompile!R651))),VALUE(LEFT(ScheduleCompile!R651,FIND("F",ScheduleCompile!R651)-1)),ScheduleCompile!R651)))))))</f>
        <v>50.5</v>
      </c>
      <c r="X658" s="1">
        <f>IF(AND(ISERROR(IF(ScheduleCompile!S651="Off",0,IF(ScheduleCompile!S651="On",1,IF(ISNUMBER(ScheduleCompile!S651),ScheduleCompile!S651/1,IF(ISTEXT(ScheduleCompile!S651),IF(OR(ISNUMBER(FIND("5F",ScheduleCompile!S651)),ISNUMBER(FIND("0F",ScheduleCompile!S651)),ISNUMBER(FIND("8F",ScheduleCompile!S651)),ISNUMBER(FIND("1F",ScheduleCompile!S651)),ISNUMBER(FIND("2F",ScheduleCompile!S651)),ISNUMBER(FIND("3F",ScheduleCompile!S651)),ISNUMBER(FIND("6F",ScheduleCompile!S651)),ISNUMBER(FIND("7F",ScheduleCompile!S651)),ISNUMBER(FIND("9F",ScheduleCompile!S651)),ISNUMBER(FIND("4F",ScheduleCompile!S651))),VALUE(LEFT(ScheduleCompile!S651,FIND("F",ScheduleCompile!S651)-1)),ScheduleCompile!S651)))))),ISTEXT(ScheduleCompile!#REF!)),"ENDTABLE",IF(ISERROR(IF(ScheduleCompile!S651="Off",0,IF(ScheduleCompile!S651="On",1,IF(ISNUMBER(ScheduleCompile!S651),ScheduleCompile!S651/1,IF(ISTEXT(ScheduleCompile!S651),IF(OR(ISNUMBER(FIND("5F",ScheduleCompile!S651)),ISNUMBER(FIND("0F",ScheduleCompile!S651)),ISNUMBER(FIND("8F",ScheduleCompile!S651)),ISNUMBER(FIND("1F",ScheduleCompile!S651)),ISNUMBER(FIND("2F",ScheduleCompile!S651)),ISNUMBER(FIND("3F",ScheduleCompile!S651)),ISNUMBER(FIND("6F",ScheduleCompile!S651)),ISNUMBER(FIND("7F",ScheduleCompile!S651)),ISNUMBER(FIND("9F",ScheduleCompile!S651)),ISNUMBER(FIND("4F",ScheduleCompile!S651))),VALUE(LEFT(ScheduleCompile!S651,FIND("F",ScheduleCompile!S651)-1)),ScheduleCompile!S651)))))),"",IF(ScheduleCompile!S651="Off",0,IF(ScheduleCompile!S651="On",1,IF(ISNUMBER(ScheduleCompile!S651),ScheduleCompile!S651/1,IF(ISTEXT(ScheduleCompile!S651),IF(OR(ISNUMBER(FIND("5F",ScheduleCompile!S651)),ISNUMBER(FIND("0F",ScheduleCompile!S651)),ISNUMBER(FIND("8F",ScheduleCompile!S651)),ISNUMBER(FIND("1F",ScheduleCompile!S651)),ISNUMBER(FIND("2F",ScheduleCompile!S651)),ISNUMBER(FIND("3F",ScheduleCompile!S651)),ISNUMBER(FIND("6F",ScheduleCompile!S651)),ISNUMBER(FIND("7F",ScheduleCompile!S651)),ISNUMBER(FIND("9F",ScheduleCompile!S651)),ISNUMBER(FIND("4F",ScheduleCompile!S651))),VALUE(LEFT(ScheduleCompile!S651,FIND("F",ScheduleCompile!S651)-1)),ScheduleCompile!S651)))))))</f>
        <v>50.5</v>
      </c>
      <c r="Y658" s="1">
        <f>IF(AND(ISERROR(IF(ScheduleCompile!T651="Off",0,IF(ScheduleCompile!T651="On",1,IF(ISNUMBER(ScheduleCompile!T651),ScheduleCompile!T651/1,IF(ISTEXT(ScheduleCompile!T651),IF(OR(ISNUMBER(FIND("5F",ScheduleCompile!T651)),ISNUMBER(FIND("0F",ScheduleCompile!T651)),ISNUMBER(FIND("8F",ScheduleCompile!T651)),ISNUMBER(FIND("1F",ScheduleCompile!T651)),ISNUMBER(FIND("2F",ScheduleCompile!T651)),ISNUMBER(FIND("3F",ScheduleCompile!T651)),ISNUMBER(FIND("6F",ScheduleCompile!T651)),ISNUMBER(FIND("7F",ScheduleCompile!T651)),ISNUMBER(FIND("9F",ScheduleCompile!T651)),ISNUMBER(FIND("4F",ScheduleCompile!T651))),VALUE(LEFT(ScheduleCompile!T651,FIND("F",ScheduleCompile!T651)-1)),ScheduleCompile!T651)))))),ISTEXT(ScheduleCompile!#REF!)),"ENDTABLE",IF(ISERROR(IF(ScheduleCompile!T651="Off",0,IF(ScheduleCompile!T651="On",1,IF(ISNUMBER(ScheduleCompile!T651),ScheduleCompile!T651/1,IF(ISTEXT(ScheduleCompile!T651),IF(OR(ISNUMBER(FIND("5F",ScheduleCompile!T651)),ISNUMBER(FIND("0F",ScheduleCompile!T651)),ISNUMBER(FIND("8F",ScheduleCompile!T651)),ISNUMBER(FIND("1F",ScheduleCompile!T651)),ISNUMBER(FIND("2F",ScheduleCompile!T651)),ISNUMBER(FIND("3F",ScheduleCompile!T651)),ISNUMBER(FIND("6F",ScheduleCompile!T651)),ISNUMBER(FIND("7F",ScheduleCompile!T651)),ISNUMBER(FIND("9F",ScheduleCompile!T651)),ISNUMBER(FIND("4F",ScheduleCompile!T651))),VALUE(LEFT(ScheduleCompile!T651,FIND("F",ScheduleCompile!T651)-1)),ScheduleCompile!T651)))))),"",IF(ScheduleCompile!T651="Off",0,IF(ScheduleCompile!T651="On",1,IF(ISNUMBER(ScheduleCompile!T651),ScheduleCompile!T651/1,IF(ISTEXT(ScheduleCompile!T651),IF(OR(ISNUMBER(FIND("5F",ScheduleCompile!T651)),ISNUMBER(FIND("0F",ScheduleCompile!T651)),ISNUMBER(FIND("8F",ScheduleCompile!T651)),ISNUMBER(FIND("1F",ScheduleCompile!T651)),ISNUMBER(FIND("2F",ScheduleCompile!T651)),ISNUMBER(FIND("3F",ScheduleCompile!T651)),ISNUMBER(FIND("6F",ScheduleCompile!T651)),ISNUMBER(FIND("7F",ScheduleCompile!T651)),ISNUMBER(FIND("9F",ScheduleCompile!T651)),ISNUMBER(FIND("4F",ScheduleCompile!T651))),VALUE(LEFT(ScheduleCompile!T651,FIND("F",ScheduleCompile!T651)-1)),ScheduleCompile!T651)))))))</f>
        <v>50.5</v>
      </c>
      <c r="Z658" s="1">
        <f>IF(AND(ISERROR(IF(ScheduleCompile!U651="Off",0,IF(ScheduleCompile!U651="On",1,IF(ISNUMBER(ScheduleCompile!U651),ScheduleCompile!U651/1,IF(ISTEXT(ScheduleCompile!U651),IF(OR(ISNUMBER(FIND("5F",ScheduleCompile!U651)),ISNUMBER(FIND("0F",ScheduleCompile!U651)),ISNUMBER(FIND("8F",ScheduleCompile!U651)),ISNUMBER(FIND("1F",ScheduleCompile!U651)),ISNUMBER(FIND("2F",ScheduleCompile!U651)),ISNUMBER(FIND("3F",ScheduleCompile!U651)),ISNUMBER(FIND("6F",ScheduleCompile!U651)),ISNUMBER(FIND("7F",ScheduleCompile!U651)),ISNUMBER(FIND("9F",ScheduleCompile!U651)),ISNUMBER(FIND("4F",ScheduleCompile!U651))),VALUE(LEFT(ScheduleCompile!U651,FIND("F",ScheduleCompile!U651)-1)),ScheduleCompile!U651)))))),ISTEXT(ScheduleCompile!#REF!)),"ENDTABLE",IF(ISERROR(IF(ScheduleCompile!U651="Off",0,IF(ScheduleCompile!U651="On",1,IF(ISNUMBER(ScheduleCompile!U651),ScheduleCompile!U651/1,IF(ISTEXT(ScheduleCompile!U651),IF(OR(ISNUMBER(FIND("5F",ScheduleCompile!U651)),ISNUMBER(FIND("0F",ScheduleCompile!U651)),ISNUMBER(FIND("8F",ScheduleCompile!U651)),ISNUMBER(FIND("1F",ScheduleCompile!U651)),ISNUMBER(FIND("2F",ScheduleCompile!U651)),ISNUMBER(FIND("3F",ScheduleCompile!U651)),ISNUMBER(FIND("6F",ScheduleCompile!U651)),ISNUMBER(FIND("7F",ScheduleCompile!U651)),ISNUMBER(FIND("9F",ScheduleCompile!U651)),ISNUMBER(FIND("4F",ScheduleCompile!U651))),VALUE(LEFT(ScheduleCompile!U651,FIND("F",ScheduleCompile!U651)-1)),ScheduleCompile!U651)))))),"",IF(ScheduleCompile!U651="Off",0,IF(ScheduleCompile!U651="On",1,IF(ISNUMBER(ScheduleCompile!U651),ScheduleCompile!U651/1,IF(ISTEXT(ScheduleCompile!U651),IF(OR(ISNUMBER(FIND("5F",ScheduleCompile!U651)),ISNUMBER(FIND("0F",ScheduleCompile!U651)),ISNUMBER(FIND("8F",ScheduleCompile!U651)),ISNUMBER(FIND("1F",ScheduleCompile!U651)),ISNUMBER(FIND("2F",ScheduleCompile!U651)),ISNUMBER(FIND("3F",ScheduleCompile!U651)),ISNUMBER(FIND("6F",ScheduleCompile!U651)),ISNUMBER(FIND("7F",ScheduleCompile!U651)),ISNUMBER(FIND("9F",ScheduleCompile!U651)),ISNUMBER(FIND("4F",ScheduleCompile!U651))),VALUE(LEFT(ScheduleCompile!U651,FIND("F",ScheduleCompile!U651)-1)),ScheduleCompile!U651)))))))</f>
        <v>50.5</v>
      </c>
      <c r="AA658" s="1">
        <f>IF(AND(ISERROR(IF(ScheduleCompile!V651="Off",0,IF(ScheduleCompile!V651="On",1,IF(ISNUMBER(ScheduleCompile!V651),ScheduleCompile!V651/1,IF(ISTEXT(ScheduleCompile!V651),IF(OR(ISNUMBER(FIND("5F",ScheduleCompile!V651)),ISNUMBER(FIND("0F",ScheduleCompile!V651)),ISNUMBER(FIND("8F",ScheduleCompile!V651)),ISNUMBER(FIND("1F",ScheduleCompile!V651)),ISNUMBER(FIND("2F",ScheduleCompile!V651)),ISNUMBER(FIND("3F",ScheduleCompile!V651)),ISNUMBER(FIND("6F",ScheduleCompile!V651)),ISNUMBER(FIND("7F",ScheduleCompile!V651)),ISNUMBER(FIND("9F",ScheduleCompile!V651)),ISNUMBER(FIND("4F",ScheduleCompile!V651))),VALUE(LEFT(ScheduleCompile!V651,FIND("F",ScheduleCompile!V651)-1)),ScheduleCompile!V651)))))),ISTEXT(ScheduleCompile!#REF!)),"ENDTABLE",IF(ISERROR(IF(ScheduleCompile!V651="Off",0,IF(ScheduleCompile!V651="On",1,IF(ISNUMBER(ScheduleCompile!V651),ScheduleCompile!V651/1,IF(ISTEXT(ScheduleCompile!V651),IF(OR(ISNUMBER(FIND("5F",ScheduleCompile!V651)),ISNUMBER(FIND("0F",ScheduleCompile!V651)),ISNUMBER(FIND("8F",ScheduleCompile!V651)),ISNUMBER(FIND("1F",ScheduleCompile!V651)),ISNUMBER(FIND("2F",ScheduleCompile!V651)),ISNUMBER(FIND("3F",ScheduleCompile!V651)),ISNUMBER(FIND("6F",ScheduleCompile!V651)),ISNUMBER(FIND("7F",ScheduleCompile!V651)),ISNUMBER(FIND("9F",ScheduleCompile!V651)),ISNUMBER(FIND("4F",ScheduleCompile!V651))),VALUE(LEFT(ScheduleCompile!V651,FIND("F",ScheduleCompile!V651)-1)),ScheduleCompile!V651)))))),"",IF(ScheduleCompile!V651="Off",0,IF(ScheduleCompile!V651="On",1,IF(ISNUMBER(ScheduleCompile!V651),ScheduleCompile!V651/1,IF(ISTEXT(ScheduleCompile!V651),IF(OR(ISNUMBER(FIND("5F",ScheduleCompile!V651)),ISNUMBER(FIND("0F",ScheduleCompile!V651)),ISNUMBER(FIND("8F",ScheduleCompile!V651)),ISNUMBER(FIND("1F",ScheduleCompile!V651)),ISNUMBER(FIND("2F",ScheduleCompile!V651)),ISNUMBER(FIND("3F",ScheduleCompile!V651)),ISNUMBER(FIND("6F",ScheduleCompile!V651)),ISNUMBER(FIND("7F",ScheduleCompile!V651)),ISNUMBER(FIND("9F",ScheduleCompile!V651)),ISNUMBER(FIND("4F",ScheduleCompile!V651))),VALUE(LEFT(ScheduleCompile!V651,FIND("F",ScheduleCompile!V651)-1)),ScheduleCompile!V651)))))))</f>
        <v>50.5</v>
      </c>
      <c r="AB658" s="1">
        <f>IF(AND(ISERROR(IF(ScheduleCompile!W651="Off",0,IF(ScheduleCompile!W651="On",1,IF(ISNUMBER(ScheduleCompile!W651),ScheduleCompile!W651/1,IF(ISTEXT(ScheduleCompile!W651),IF(OR(ISNUMBER(FIND("5F",ScheduleCompile!W651)),ISNUMBER(FIND("0F",ScheduleCompile!W651)),ISNUMBER(FIND("8F",ScheduleCompile!W651)),ISNUMBER(FIND("1F",ScheduleCompile!W651)),ISNUMBER(FIND("2F",ScheduleCompile!W651)),ISNUMBER(FIND("3F",ScheduleCompile!W651)),ISNUMBER(FIND("6F",ScheduleCompile!W651)),ISNUMBER(FIND("7F",ScheduleCompile!W651)),ISNUMBER(FIND("9F",ScheduleCompile!W651)),ISNUMBER(FIND("4F",ScheduleCompile!W651))),VALUE(LEFT(ScheduleCompile!W651,FIND("F",ScheduleCompile!W651)-1)),ScheduleCompile!W651)))))),ISTEXT(ScheduleCompile!#REF!)),"ENDTABLE",IF(ISERROR(IF(ScheduleCompile!W651="Off",0,IF(ScheduleCompile!W651="On",1,IF(ISNUMBER(ScheduleCompile!W651),ScheduleCompile!W651/1,IF(ISTEXT(ScheduleCompile!W651),IF(OR(ISNUMBER(FIND("5F",ScheduleCompile!W651)),ISNUMBER(FIND("0F",ScheduleCompile!W651)),ISNUMBER(FIND("8F",ScheduleCompile!W651)),ISNUMBER(FIND("1F",ScheduleCompile!W651)),ISNUMBER(FIND("2F",ScheduleCompile!W651)),ISNUMBER(FIND("3F",ScheduleCompile!W651)),ISNUMBER(FIND("6F",ScheduleCompile!W651)),ISNUMBER(FIND("7F",ScheduleCompile!W651)),ISNUMBER(FIND("9F",ScheduleCompile!W651)),ISNUMBER(FIND("4F",ScheduleCompile!W651))),VALUE(LEFT(ScheduleCompile!W651,FIND("F",ScheduleCompile!W651)-1)),ScheduleCompile!W651)))))),"",IF(ScheduleCompile!W651="Off",0,IF(ScheduleCompile!W651="On",1,IF(ISNUMBER(ScheduleCompile!W651),ScheduleCompile!W651/1,IF(ISTEXT(ScheduleCompile!W651),IF(OR(ISNUMBER(FIND("5F",ScheduleCompile!W651)),ISNUMBER(FIND("0F",ScheduleCompile!W651)),ISNUMBER(FIND("8F",ScheduleCompile!W651)),ISNUMBER(FIND("1F",ScheduleCompile!W651)),ISNUMBER(FIND("2F",ScheduleCompile!W651)),ISNUMBER(FIND("3F",ScheduleCompile!W651)),ISNUMBER(FIND("6F",ScheduleCompile!W651)),ISNUMBER(FIND("7F",ScheduleCompile!W651)),ISNUMBER(FIND("9F",ScheduleCompile!W651)),ISNUMBER(FIND("4F",ScheduleCompile!W651))),VALUE(LEFT(ScheduleCompile!W651,FIND("F",ScheduleCompile!W651)-1)),ScheduleCompile!W651)))))))</f>
        <v>50.5</v>
      </c>
      <c r="AC658" s="1">
        <f>IF(AND(ISERROR(IF(ScheduleCompile!X651="Off",0,IF(ScheduleCompile!X651="On",1,IF(ISNUMBER(ScheduleCompile!X651),ScheduleCompile!X651/1,IF(ISTEXT(ScheduleCompile!X651),IF(OR(ISNUMBER(FIND("5F",ScheduleCompile!X651)),ISNUMBER(FIND("0F",ScheduleCompile!X651)),ISNUMBER(FIND("8F",ScheduleCompile!X651)),ISNUMBER(FIND("1F",ScheduleCompile!X651)),ISNUMBER(FIND("2F",ScheduleCompile!X651)),ISNUMBER(FIND("3F",ScheduleCompile!X651)),ISNUMBER(FIND("6F",ScheduleCompile!X651)),ISNUMBER(FIND("7F",ScheduleCompile!X651)),ISNUMBER(FIND("9F",ScheduleCompile!X651)),ISNUMBER(FIND("4F",ScheduleCompile!X651))),VALUE(LEFT(ScheduleCompile!X651,FIND("F",ScheduleCompile!X651)-1)),ScheduleCompile!X651)))))),ISTEXT(ScheduleCompile!#REF!)),"ENDTABLE",IF(ISERROR(IF(ScheduleCompile!X651="Off",0,IF(ScheduleCompile!X651="On",1,IF(ISNUMBER(ScheduleCompile!X651),ScheduleCompile!X651/1,IF(ISTEXT(ScheduleCompile!X651),IF(OR(ISNUMBER(FIND("5F",ScheduleCompile!X651)),ISNUMBER(FIND("0F",ScheduleCompile!X651)),ISNUMBER(FIND("8F",ScheduleCompile!X651)),ISNUMBER(FIND("1F",ScheduleCompile!X651)),ISNUMBER(FIND("2F",ScheduleCompile!X651)),ISNUMBER(FIND("3F",ScheduleCompile!X651)),ISNUMBER(FIND("6F",ScheduleCompile!X651)),ISNUMBER(FIND("7F",ScheduleCompile!X651)),ISNUMBER(FIND("9F",ScheduleCompile!X651)),ISNUMBER(FIND("4F",ScheduleCompile!X651))),VALUE(LEFT(ScheduleCompile!X651,FIND("F",ScheduleCompile!X651)-1)),ScheduleCompile!X651)))))),"",IF(ScheduleCompile!X651="Off",0,IF(ScheduleCompile!X651="On",1,IF(ISNUMBER(ScheduleCompile!X651),ScheduleCompile!X651/1,IF(ISTEXT(ScheduleCompile!X651),IF(OR(ISNUMBER(FIND("5F",ScheduleCompile!X651)),ISNUMBER(FIND("0F",ScheduleCompile!X651)),ISNUMBER(FIND("8F",ScheduleCompile!X651)),ISNUMBER(FIND("1F",ScheduleCompile!X651)),ISNUMBER(FIND("2F",ScheduleCompile!X651)),ISNUMBER(FIND("3F",ScheduleCompile!X651)),ISNUMBER(FIND("6F",ScheduleCompile!X651)),ISNUMBER(FIND("7F",ScheduleCompile!X651)),ISNUMBER(FIND("9F",ScheduleCompile!X651)),ISNUMBER(FIND("4F",ScheduleCompile!X651))),VALUE(LEFT(ScheduleCompile!X651,FIND("F",ScheduleCompile!X651)-1)),ScheduleCompile!X651)))))))</f>
        <v>50.5</v>
      </c>
      <c r="AD658" s="1">
        <f>IF(AND(ISERROR(IF(ScheduleCompile!Y651="Off",0,IF(ScheduleCompile!Y651="On",1,IF(ISNUMBER(ScheduleCompile!Y651),ScheduleCompile!Y651/1,IF(ISTEXT(ScheduleCompile!Y651),IF(OR(ISNUMBER(FIND("5F",ScheduleCompile!Y651)),ISNUMBER(FIND("0F",ScheduleCompile!Y651)),ISNUMBER(FIND("8F",ScheduleCompile!Y651)),ISNUMBER(FIND("1F",ScheduleCompile!Y651)),ISNUMBER(FIND("2F",ScheduleCompile!Y651)),ISNUMBER(FIND("3F",ScheduleCompile!Y651)),ISNUMBER(FIND("6F",ScheduleCompile!Y651)),ISNUMBER(FIND("7F",ScheduleCompile!Y651)),ISNUMBER(FIND("9F",ScheduleCompile!Y651)),ISNUMBER(FIND("4F",ScheduleCompile!Y651))),VALUE(LEFT(ScheduleCompile!Y651,FIND("F",ScheduleCompile!Y651)-1)),ScheduleCompile!Y651)))))),ISTEXT(ScheduleCompile!#REF!)),"ENDTABLE",IF(ISERROR(IF(ScheduleCompile!Y651="Off",0,IF(ScheduleCompile!Y651="On",1,IF(ISNUMBER(ScheduleCompile!Y651),ScheduleCompile!Y651/1,IF(ISTEXT(ScheduleCompile!Y651),IF(OR(ISNUMBER(FIND("5F",ScheduleCompile!Y651)),ISNUMBER(FIND("0F",ScheduleCompile!Y651)),ISNUMBER(FIND("8F",ScheduleCompile!Y651)),ISNUMBER(FIND("1F",ScheduleCompile!Y651)),ISNUMBER(FIND("2F",ScheduleCompile!Y651)),ISNUMBER(FIND("3F",ScheduleCompile!Y651)),ISNUMBER(FIND("6F",ScheduleCompile!Y651)),ISNUMBER(FIND("7F",ScheduleCompile!Y651)),ISNUMBER(FIND("9F",ScheduleCompile!Y651)),ISNUMBER(FIND("4F",ScheduleCompile!Y651))),VALUE(LEFT(ScheduleCompile!Y651,FIND("F",ScheduleCompile!Y651)-1)),ScheduleCompile!Y651)))))),"",IF(ScheduleCompile!Y651="Off",0,IF(ScheduleCompile!Y651="On",1,IF(ISNUMBER(ScheduleCompile!Y651),ScheduleCompile!Y651/1,IF(ISTEXT(ScheduleCompile!Y651),IF(OR(ISNUMBER(FIND("5F",ScheduleCompile!Y651)),ISNUMBER(FIND("0F",ScheduleCompile!Y651)),ISNUMBER(FIND("8F",ScheduleCompile!Y651)),ISNUMBER(FIND("1F",ScheduleCompile!Y651)),ISNUMBER(FIND("2F",ScheduleCompile!Y651)),ISNUMBER(FIND("3F",ScheduleCompile!Y651)),ISNUMBER(FIND("6F",ScheduleCompile!Y651)),ISNUMBER(FIND("7F",ScheduleCompile!Y651)),ISNUMBER(FIND("9F",ScheduleCompile!Y651)),ISNUMBER(FIND("4F",ScheduleCompile!Y651))),VALUE(LEFT(ScheduleCompile!Y651,FIND("F",ScheduleCompile!Y651)-1)),ScheduleCompile!Y651)))))))</f>
        <v>50.5</v>
      </c>
    </row>
    <row r="659" spans="1:30" x14ac:dyDescent="0.25">
      <c r="A659" t="str">
        <f t="shared" si="43"/>
        <v>SchDay "WaterMainCZ11Mar"  Type = "Temperature" Hr = (52.3, 52.3, 52.3, 52.3, 52.3, 52.3, 52.3, 52.3, 52.3, 52.3, 52.3, 52.3, 52.3, 52.3, 52.3, 52.3, 52.3, 52.3, 52.3, 52.3, 52.3, 52.3, 52.3, 52.3) ..</v>
      </c>
      <c r="B659" s="1" t="s">
        <v>623</v>
      </c>
      <c r="C659" t="str">
        <f t="shared" si="44"/>
        <v xml:space="preserve">SchDay "WaterMainCZ11Mar"  Type = "Temperature" Hr = </v>
      </c>
      <c r="D659" t="str">
        <f t="shared" si="45"/>
        <v>(52.3, 52.3, 52.3, 52.3, 52.3, 52.3, 52.3, 52.3, 52.3, 52.3, 52.3, 52.3, 52.3, 52.3, 52.3, 52.3, 52.3, 52.3, 52.3, 52.3, 52.3, 52.3, 52.3, 52.3) ..</v>
      </c>
      <c r="E659" s="30" t="str">
        <f>ScheduleCompile!A652</f>
        <v>WaterMainCZ11Mar</v>
      </c>
      <c r="F659" t="str">
        <f t="shared" si="46"/>
        <v>Temperature</v>
      </c>
      <c r="G659" s="1">
        <f>IF(AND(ISERROR(IF(ScheduleCompile!B652="Off",0,IF(ScheduleCompile!B652="On",1,IF(ISNUMBER(ScheduleCompile!B652),ScheduleCompile!B652/1,IF(ISTEXT(ScheduleCompile!B652),IF(OR(ISNUMBER(FIND("5F",ScheduleCompile!B652)),ISNUMBER(FIND("0F",ScheduleCompile!B652)),ISNUMBER(FIND("8F",ScheduleCompile!B652)),ISNUMBER(FIND("1F",ScheduleCompile!B652)),ISNUMBER(FIND("2F",ScheduleCompile!B652)),ISNUMBER(FIND("3F",ScheduleCompile!B652)),ISNUMBER(FIND("6F",ScheduleCompile!B652)),ISNUMBER(FIND("7F",ScheduleCompile!B652)),ISNUMBER(FIND("9F",ScheduleCompile!B652)),ISNUMBER(FIND("4F",ScheduleCompile!B652))),VALUE(LEFT(ScheduleCompile!B652,FIND("F",ScheduleCompile!B652)-1)),ScheduleCompile!B652)))))),ISTEXT(ScheduleCompile!#REF!)),"ENDTABLE",IF(ISERROR(IF(ScheduleCompile!B652="Off",0,IF(ScheduleCompile!B652="On",1,IF(ISNUMBER(ScheduleCompile!B652),ScheduleCompile!B652/1,IF(ISTEXT(ScheduleCompile!B652),IF(OR(ISNUMBER(FIND("5F",ScheduleCompile!B652)),ISNUMBER(FIND("0F",ScheduleCompile!B652)),ISNUMBER(FIND("8F",ScheduleCompile!B652)),ISNUMBER(FIND("1F",ScheduleCompile!B652)),ISNUMBER(FIND("2F",ScheduleCompile!B652)),ISNUMBER(FIND("3F",ScheduleCompile!B652)),ISNUMBER(FIND("6F",ScheduleCompile!B652)),ISNUMBER(FIND("7F",ScheduleCompile!B652)),ISNUMBER(FIND("9F",ScheduleCompile!B652)),ISNUMBER(FIND("4F",ScheduleCompile!B652))),VALUE(LEFT(ScheduleCompile!B652,FIND("F",ScheduleCompile!B652)-1)),ScheduleCompile!B652)))))),"",IF(ScheduleCompile!B652="Off",0,IF(ScheduleCompile!B652="On",1,IF(ISNUMBER(ScheduleCompile!B652),ScheduleCompile!B652/1,IF(ISTEXT(ScheduleCompile!B652),IF(OR(ISNUMBER(FIND("5F",ScheduleCompile!B652)),ISNUMBER(FIND("0F",ScheduleCompile!B652)),ISNUMBER(FIND("8F",ScheduleCompile!B652)),ISNUMBER(FIND("1F",ScheduleCompile!B652)),ISNUMBER(FIND("2F",ScheduleCompile!B652)),ISNUMBER(FIND("3F",ScheduleCompile!B652)),ISNUMBER(FIND("6F",ScheduleCompile!B652)),ISNUMBER(FIND("7F",ScheduleCompile!B652)),ISNUMBER(FIND("9F",ScheduleCompile!B652)),ISNUMBER(FIND("4F",ScheduleCompile!B652))),VALUE(LEFT(ScheduleCompile!B652,FIND("F",ScheduleCompile!B652)-1)),ScheduleCompile!B652)))))))</f>
        <v>52.3</v>
      </c>
      <c r="H659" s="1">
        <f>IF(AND(ISERROR(IF(ScheduleCompile!C652="Off",0,IF(ScheduleCompile!C652="On",1,IF(ISNUMBER(ScheduleCompile!C652),ScheduleCompile!C652/1,IF(ISTEXT(ScheduleCompile!C652),IF(OR(ISNUMBER(FIND("5F",ScheduleCompile!C652)),ISNUMBER(FIND("0F",ScheduleCompile!C652)),ISNUMBER(FIND("8F",ScheduleCompile!C652)),ISNUMBER(FIND("1F",ScheduleCompile!C652)),ISNUMBER(FIND("2F",ScheduleCompile!C652)),ISNUMBER(FIND("3F",ScheduleCompile!C652)),ISNUMBER(FIND("6F",ScheduleCompile!C652)),ISNUMBER(FIND("7F",ScheduleCompile!C652)),ISNUMBER(FIND("9F",ScheduleCompile!C652)),ISNUMBER(FIND("4F",ScheduleCompile!C652))),VALUE(LEFT(ScheduleCompile!C652,FIND("F",ScheduleCompile!C652)-1)),ScheduleCompile!C652)))))),ISTEXT(ScheduleCompile!#REF!)),"ENDTABLE",IF(ISERROR(IF(ScheduleCompile!C652="Off",0,IF(ScheduleCompile!C652="On",1,IF(ISNUMBER(ScheduleCompile!C652),ScheduleCompile!C652/1,IF(ISTEXT(ScheduleCompile!C652),IF(OR(ISNUMBER(FIND("5F",ScheduleCompile!C652)),ISNUMBER(FIND("0F",ScheduleCompile!C652)),ISNUMBER(FIND("8F",ScheduleCompile!C652)),ISNUMBER(FIND("1F",ScheduleCompile!C652)),ISNUMBER(FIND("2F",ScheduleCompile!C652)),ISNUMBER(FIND("3F",ScheduleCompile!C652)),ISNUMBER(FIND("6F",ScheduleCompile!C652)),ISNUMBER(FIND("7F",ScheduleCompile!C652)),ISNUMBER(FIND("9F",ScheduleCompile!C652)),ISNUMBER(FIND("4F",ScheduleCompile!C652))),VALUE(LEFT(ScheduleCompile!C652,FIND("F",ScheduleCompile!C652)-1)),ScheduleCompile!C652)))))),"",IF(ScheduleCompile!C652="Off",0,IF(ScheduleCompile!C652="On",1,IF(ISNUMBER(ScheduleCompile!C652),ScheduleCompile!C652/1,IF(ISTEXT(ScheduleCompile!C652),IF(OR(ISNUMBER(FIND("5F",ScheduleCompile!C652)),ISNUMBER(FIND("0F",ScheduleCompile!C652)),ISNUMBER(FIND("8F",ScheduleCompile!C652)),ISNUMBER(FIND("1F",ScheduleCompile!C652)),ISNUMBER(FIND("2F",ScheduleCompile!C652)),ISNUMBER(FIND("3F",ScheduleCompile!C652)),ISNUMBER(FIND("6F",ScheduleCompile!C652)),ISNUMBER(FIND("7F",ScheduleCompile!C652)),ISNUMBER(FIND("9F",ScheduleCompile!C652)),ISNUMBER(FIND("4F",ScheduleCompile!C652))),VALUE(LEFT(ScheduleCompile!C652,FIND("F",ScheduleCompile!C652)-1)),ScheduleCompile!C652)))))))</f>
        <v>52.3</v>
      </c>
      <c r="I659" s="1">
        <f>IF(AND(ISERROR(IF(ScheduleCompile!D652="Off",0,IF(ScheduleCompile!D652="On",1,IF(ISNUMBER(ScheduleCompile!D652),ScheduleCompile!D652/1,IF(ISTEXT(ScheduleCompile!D652),IF(OR(ISNUMBER(FIND("5F",ScheduleCompile!D652)),ISNUMBER(FIND("0F",ScheduleCompile!D652)),ISNUMBER(FIND("8F",ScheduleCompile!D652)),ISNUMBER(FIND("1F",ScheduleCompile!D652)),ISNUMBER(FIND("2F",ScheduleCompile!D652)),ISNUMBER(FIND("3F",ScheduleCompile!D652)),ISNUMBER(FIND("6F",ScheduleCompile!D652)),ISNUMBER(FIND("7F",ScheduleCompile!D652)),ISNUMBER(FIND("9F",ScheduleCompile!D652)),ISNUMBER(FIND("4F",ScheduleCompile!D652))),VALUE(LEFT(ScheduleCompile!D652,FIND("F",ScheduleCompile!D652)-1)),ScheduleCompile!D652)))))),ISTEXT(ScheduleCompile!#REF!)),"ENDTABLE",IF(ISERROR(IF(ScheduleCompile!D652="Off",0,IF(ScheduleCompile!D652="On",1,IF(ISNUMBER(ScheduleCompile!D652),ScheduleCompile!D652/1,IF(ISTEXT(ScheduleCompile!D652),IF(OR(ISNUMBER(FIND("5F",ScheduleCompile!D652)),ISNUMBER(FIND("0F",ScheduleCompile!D652)),ISNUMBER(FIND("8F",ScheduleCompile!D652)),ISNUMBER(FIND("1F",ScheduleCompile!D652)),ISNUMBER(FIND("2F",ScheduleCompile!D652)),ISNUMBER(FIND("3F",ScheduleCompile!D652)),ISNUMBER(FIND("6F",ScheduleCompile!D652)),ISNUMBER(FIND("7F",ScheduleCompile!D652)),ISNUMBER(FIND("9F",ScheduleCompile!D652)),ISNUMBER(FIND("4F",ScheduleCompile!D652))),VALUE(LEFT(ScheduleCompile!D652,FIND("F",ScheduleCompile!D652)-1)),ScheduleCompile!D652)))))),"",IF(ScheduleCompile!D652="Off",0,IF(ScheduleCompile!D652="On",1,IF(ISNUMBER(ScheduleCompile!D652),ScheduleCompile!D652/1,IF(ISTEXT(ScheduleCompile!D652),IF(OR(ISNUMBER(FIND("5F",ScheduleCompile!D652)),ISNUMBER(FIND("0F",ScheduleCompile!D652)),ISNUMBER(FIND("8F",ScheduleCompile!D652)),ISNUMBER(FIND("1F",ScheduleCompile!D652)),ISNUMBER(FIND("2F",ScheduleCompile!D652)),ISNUMBER(FIND("3F",ScheduleCompile!D652)),ISNUMBER(FIND("6F",ScheduleCompile!D652)),ISNUMBER(FIND("7F",ScheduleCompile!D652)),ISNUMBER(FIND("9F",ScheduleCompile!D652)),ISNUMBER(FIND("4F",ScheduleCompile!D652))),VALUE(LEFT(ScheduleCompile!D652,FIND("F",ScheduleCompile!D652)-1)),ScheduleCompile!D652)))))))</f>
        <v>52.3</v>
      </c>
      <c r="J659" s="1">
        <f>IF(AND(ISERROR(IF(ScheduleCompile!E652="Off",0,IF(ScheduleCompile!E652="On",1,IF(ISNUMBER(ScheduleCompile!E652),ScheduleCompile!E652/1,IF(ISTEXT(ScheduleCompile!E652),IF(OR(ISNUMBER(FIND("5F",ScheduleCompile!E652)),ISNUMBER(FIND("0F",ScheduleCompile!E652)),ISNUMBER(FIND("8F",ScheduleCompile!E652)),ISNUMBER(FIND("1F",ScheduleCompile!E652)),ISNUMBER(FIND("2F",ScheduleCompile!E652)),ISNUMBER(FIND("3F",ScheduleCompile!E652)),ISNUMBER(FIND("6F",ScheduleCompile!E652)),ISNUMBER(FIND("7F",ScheduleCompile!E652)),ISNUMBER(FIND("9F",ScheduleCompile!E652)),ISNUMBER(FIND("4F",ScheduleCompile!E652))),VALUE(LEFT(ScheduleCompile!E652,FIND("F",ScheduleCompile!E652)-1)),ScheduleCompile!E652)))))),ISTEXT(ScheduleCompile!#REF!)),"ENDTABLE",IF(ISERROR(IF(ScheduleCompile!E652="Off",0,IF(ScheduleCompile!E652="On",1,IF(ISNUMBER(ScheduleCompile!E652),ScheduleCompile!E652/1,IF(ISTEXT(ScheduleCompile!E652),IF(OR(ISNUMBER(FIND("5F",ScheduleCompile!E652)),ISNUMBER(FIND("0F",ScheduleCompile!E652)),ISNUMBER(FIND("8F",ScheduleCompile!E652)),ISNUMBER(FIND("1F",ScheduleCompile!E652)),ISNUMBER(FIND("2F",ScheduleCompile!E652)),ISNUMBER(FIND("3F",ScheduleCompile!E652)),ISNUMBER(FIND("6F",ScheduleCompile!E652)),ISNUMBER(FIND("7F",ScheduleCompile!E652)),ISNUMBER(FIND("9F",ScheduleCompile!E652)),ISNUMBER(FIND("4F",ScheduleCompile!E652))),VALUE(LEFT(ScheduleCompile!E652,FIND("F",ScheduleCompile!E652)-1)),ScheduleCompile!E652)))))),"",IF(ScheduleCompile!E652="Off",0,IF(ScheduleCompile!E652="On",1,IF(ISNUMBER(ScheduleCompile!E652),ScheduleCompile!E652/1,IF(ISTEXT(ScheduleCompile!E652),IF(OR(ISNUMBER(FIND("5F",ScheduleCompile!E652)),ISNUMBER(FIND("0F",ScheduleCompile!E652)),ISNUMBER(FIND("8F",ScheduleCompile!E652)),ISNUMBER(FIND("1F",ScheduleCompile!E652)),ISNUMBER(FIND("2F",ScheduleCompile!E652)),ISNUMBER(FIND("3F",ScheduleCompile!E652)),ISNUMBER(FIND("6F",ScheduleCompile!E652)),ISNUMBER(FIND("7F",ScheduleCompile!E652)),ISNUMBER(FIND("9F",ScheduleCompile!E652)),ISNUMBER(FIND("4F",ScheduleCompile!E652))),VALUE(LEFT(ScheduleCompile!E652,FIND("F",ScheduleCompile!E652)-1)),ScheduleCompile!E652)))))))</f>
        <v>52.3</v>
      </c>
      <c r="K659" s="1">
        <f>IF(AND(ISERROR(IF(ScheduleCompile!F652="Off",0,IF(ScheduleCompile!F652="On",1,IF(ISNUMBER(ScheduleCompile!F652),ScheduleCompile!F652/1,IF(ISTEXT(ScheduleCompile!F652),IF(OR(ISNUMBER(FIND("5F",ScheduleCompile!F652)),ISNUMBER(FIND("0F",ScheduleCompile!F652)),ISNUMBER(FIND("8F",ScheduleCompile!F652)),ISNUMBER(FIND("1F",ScheduleCompile!F652)),ISNUMBER(FIND("2F",ScheduleCompile!F652)),ISNUMBER(FIND("3F",ScheduleCompile!F652)),ISNUMBER(FIND("6F",ScheduleCompile!F652)),ISNUMBER(FIND("7F",ScheduleCompile!F652)),ISNUMBER(FIND("9F",ScheduleCompile!F652)),ISNUMBER(FIND("4F",ScheduleCompile!F652))),VALUE(LEFT(ScheduleCompile!F652,FIND("F",ScheduleCompile!F652)-1)),ScheduleCompile!F652)))))),ISTEXT(ScheduleCompile!#REF!)),"ENDTABLE",IF(ISERROR(IF(ScheduleCompile!F652="Off",0,IF(ScheduleCompile!F652="On",1,IF(ISNUMBER(ScheduleCompile!F652),ScheduleCompile!F652/1,IF(ISTEXT(ScheduleCompile!F652),IF(OR(ISNUMBER(FIND("5F",ScheduleCompile!F652)),ISNUMBER(FIND("0F",ScheduleCompile!F652)),ISNUMBER(FIND("8F",ScheduleCompile!F652)),ISNUMBER(FIND("1F",ScheduleCompile!F652)),ISNUMBER(FIND("2F",ScheduleCompile!F652)),ISNUMBER(FIND("3F",ScheduleCompile!F652)),ISNUMBER(FIND("6F",ScheduleCompile!F652)),ISNUMBER(FIND("7F",ScheduleCompile!F652)),ISNUMBER(FIND("9F",ScheduleCompile!F652)),ISNUMBER(FIND("4F",ScheduleCompile!F652))),VALUE(LEFT(ScheduleCompile!F652,FIND("F",ScheduleCompile!F652)-1)),ScheduleCompile!F652)))))),"",IF(ScheduleCompile!F652="Off",0,IF(ScheduleCompile!F652="On",1,IF(ISNUMBER(ScheduleCompile!F652),ScheduleCompile!F652/1,IF(ISTEXT(ScheduleCompile!F652),IF(OR(ISNUMBER(FIND("5F",ScheduleCompile!F652)),ISNUMBER(FIND("0F",ScheduleCompile!F652)),ISNUMBER(FIND("8F",ScheduleCompile!F652)),ISNUMBER(FIND("1F",ScheduleCompile!F652)),ISNUMBER(FIND("2F",ScheduleCompile!F652)),ISNUMBER(FIND("3F",ScheduleCompile!F652)),ISNUMBER(FIND("6F",ScheduleCompile!F652)),ISNUMBER(FIND("7F",ScheduleCompile!F652)),ISNUMBER(FIND("9F",ScheduleCompile!F652)),ISNUMBER(FIND("4F",ScheduleCompile!F652))),VALUE(LEFT(ScheduleCompile!F652,FIND("F",ScheduleCompile!F652)-1)),ScheduleCompile!F652)))))))</f>
        <v>52.3</v>
      </c>
      <c r="L659" s="1">
        <f>IF(AND(ISERROR(IF(ScheduleCompile!G652="Off",0,IF(ScheduleCompile!G652="On",1,IF(ISNUMBER(ScheduleCompile!G652),ScheduleCompile!G652/1,IF(ISTEXT(ScheduleCompile!G652),IF(OR(ISNUMBER(FIND("5F",ScheduleCompile!G652)),ISNUMBER(FIND("0F",ScheduleCompile!G652)),ISNUMBER(FIND("8F",ScheduleCompile!G652)),ISNUMBER(FIND("1F",ScheduleCompile!G652)),ISNUMBER(FIND("2F",ScheduleCompile!G652)),ISNUMBER(FIND("3F",ScheduleCompile!G652)),ISNUMBER(FIND("6F",ScheduleCompile!G652)),ISNUMBER(FIND("7F",ScheduleCompile!G652)),ISNUMBER(FIND("9F",ScheduleCompile!G652)),ISNUMBER(FIND("4F",ScheduleCompile!G652))),VALUE(LEFT(ScheduleCompile!G652,FIND("F",ScheduleCompile!G652)-1)),ScheduleCompile!G652)))))),ISTEXT(ScheduleCompile!#REF!)),"ENDTABLE",IF(ISERROR(IF(ScheduleCompile!G652="Off",0,IF(ScheduleCompile!G652="On",1,IF(ISNUMBER(ScheduleCompile!G652),ScheduleCompile!G652/1,IF(ISTEXT(ScheduleCompile!G652),IF(OR(ISNUMBER(FIND("5F",ScheduleCompile!G652)),ISNUMBER(FIND("0F",ScheduleCompile!G652)),ISNUMBER(FIND("8F",ScheduleCompile!G652)),ISNUMBER(FIND("1F",ScheduleCompile!G652)),ISNUMBER(FIND("2F",ScheduleCompile!G652)),ISNUMBER(FIND("3F",ScheduleCompile!G652)),ISNUMBER(FIND("6F",ScheduleCompile!G652)),ISNUMBER(FIND("7F",ScheduleCompile!G652)),ISNUMBER(FIND("9F",ScheduleCompile!G652)),ISNUMBER(FIND("4F",ScheduleCompile!G652))),VALUE(LEFT(ScheduleCompile!G652,FIND("F",ScheduleCompile!G652)-1)),ScheduleCompile!G652)))))),"",IF(ScheduleCompile!G652="Off",0,IF(ScheduleCompile!G652="On",1,IF(ISNUMBER(ScheduleCompile!G652),ScheduleCompile!G652/1,IF(ISTEXT(ScheduleCompile!G652),IF(OR(ISNUMBER(FIND("5F",ScheduleCompile!G652)),ISNUMBER(FIND("0F",ScheduleCompile!G652)),ISNUMBER(FIND("8F",ScheduleCompile!G652)),ISNUMBER(FIND("1F",ScheduleCompile!G652)),ISNUMBER(FIND("2F",ScheduleCompile!G652)),ISNUMBER(FIND("3F",ScheduleCompile!G652)),ISNUMBER(FIND("6F",ScheduleCompile!G652)),ISNUMBER(FIND("7F",ScheduleCompile!G652)),ISNUMBER(FIND("9F",ScheduleCompile!G652)),ISNUMBER(FIND("4F",ScheduleCompile!G652))),VALUE(LEFT(ScheduleCompile!G652,FIND("F",ScheduleCompile!G652)-1)),ScheduleCompile!G652)))))))</f>
        <v>52.3</v>
      </c>
      <c r="M659" s="1">
        <f>IF(AND(ISERROR(IF(ScheduleCompile!H652="Off",0,IF(ScheduleCompile!H652="On",1,IF(ISNUMBER(ScheduleCompile!H652),ScheduleCompile!H652/1,IF(ISTEXT(ScheduleCompile!H652),IF(OR(ISNUMBER(FIND("5F",ScheduleCompile!H652)),ISNUMBER(FIND("0F",ScheduleCompile!H652)),ISNUMBER(FIND("8F",ScheduleCompile!H652)),ISNUMBER(FIND("1F",ScheduleCompile!H652)),ISNUMBER(FIND("2F",ScheduleCompile!H652)),ISNUMBER(FIND("3F",ScheduleCompile!H652)),ISNUMBER(FIND("6F",ScheduleCompile!H652)),ISNUMBER(FIND("7F",ScheduleCompile!H652)),ISNUMBER(FIND("9F",ScheduleCompile!H652)),ISNUMBER(FIND("4F",ScheduleCompile!H652))),VALUE(LEFT(ScheduleCompile!H652,FIND("F",ScheduleCompile!H652)-1)),ScheduleCompile!H652)))))),ISTEXT(ScheduleCompile!#REF!)),"ENDTABLE",IF(ISERROR(IF(ScheduleCompile!H652="Off",0,IF(ScheduleCompile!H652="On",1,IF(ISNUMBER(ScheduleCompile!H652),ScheduleCompile!H652/1,IF(ISTEXT(ScheduleCompile!H652),IF(OR(ISNUMBER(FIND("5F",ScheduleCompile!H652)),ISNUMBER(FIND("0F",ScheduleCompile!H652)),ISNUMBER(FIND("8F",ScheduleCompile!H652)),ISNUMBER(FIND("1F",ScheduleCompile!H652)),ISNUMBER(FIND("2F",ScheduleCompile!H652)),ISNUMBER(FIND("3F",ScheduleCompile!H652)),ISNUMBER(FIND("6F",ScheduleCompile!H652)),ISNUMBER(FIND("7F",ScheduleCompile!H652)),ISNUMBER(FIND("9F",ScheduleCompile!H652)),ISNUMBER(FIND("4F",ScheduleCompile!H652))),VALUE(LEFT(ScheduleCompile!H652,FIND("F",ScheduleCompile!H652)-1)),ScheduleCompile!H652)))))),"",IF(ScheduleCompile!H652="Off",0,IF(ScheduleCompile!H652="On",1,IF(ISNUMBER(ScheduleCompile!H652),ScheduleCompile!H652/1,IF(ISTEXT(ScheduleCompile!H652),IF(OR(ISNUMBER(FIND("5F",ScheduleCompile!H652)),ISNUMBER(FIND("0F",ScheduleCompile!H652)),ISNUMBER(FIND("8F",ScheduleCompile!H652)),ISNUMBER(FIND("1F",ScheduleCompile!H652)),ISNUMBER(FIND("2F",ScheduleCompile!H652)),ISNUMBER(FIND("3F",ScheduleCompile!H652)),ISNUMBER(FIND("6F",ScheduleCompile!H652)),ISNUMBER(FIND("7F",ScheduleCompile!H652)),ISNUMBER(FIND("9F",ScheduleCompile!H652)),ISNUMBER(FIND("4F",ScheduleCompile!H652))),VALUE(LEFT(ScheduleCompile!H652,FIND("F",ScheduleCompile!H652)-1)),ScheduleCompile!H652)))))))</f>
        <v>52.3</v>
      </c>
      <c r="N659" s="1">
        <f>IF(AND(ISERROR(IF(ScheduleCompile!I652="Off",0,IF(ScheduleCompile!I652="On",1,IF(ISNUMBER(ScheduleCompile!I652),ScheduleCompile!I652/1,IF(ISTEXT(ScheduleCompile!I652),IF(OR(ISNUMBER(FIND("5F",ScheduleCompile!I652)),ISNUMBER(FIND("0F",ScheduleCompile!I652)),ISNUMBER(FIND("8F",ScheduleCompile!I652)),ISNUMBER(FIND("1F",ScheduleCompile!I652)),ISNUMBER(FIND("2F",ScheduleCompile!I652)),ISNUMBER(FIND("3F",ScheduleCompile!I652)),ISNUMBER(FIND("6F",ScheduleCompile!I652)),ISNUMBER(FIND("7F",ScheduleCompile!I652)),ISNUMBER(FIND("9F",ScheduleCompile!I652)),ISNUMBER(FIND("4F",ScheduleCompile!I652))),VALUE(LEFT(ScheduleCompile!I652,FIND("F",ScheduleCompile!I652)-1)),ScheduleCompile!I652)))))),ISTEXT(ScheduleCompile!#REF!)),"ENDTABLE",IF(ISERROR(IF(ScheduleCompile!I652="Off",0,IF(ScheduleCompile!I652="On",1,IF(ISNUMBER(ScheduleCompile!I652),ScheduleCompile!I652/1,IF(ISTEXT(ScheduleCompile!I652),IF(OR(ISNUMBER(FIND("5F",ScheduleCompile!I652)),ISNUMBER(FIND("0F",ScheduleCompile!I652)),ISNUMBER(FIND("8F",ScheduleCompile!I652)),ISNUMBER(FIND("1F",ScheduleCompile!I652)),ISNUMBER(FIND("2F",ScheduleCompile!I652)),ISNUMBER(FIND("3F",ScheduleCompile!I652)),ISNUMBER(FIND("6F",ScheduleCompile!I652)),ISNUMBER(FIND("7F",ScheduleCompile!I652)),ISNUMBER(FIND("9F",ScheduleCompile!I652)),ISNUMBER(FIND("4F",ScheduleCompile!I652))),VALUE(LEFT(ScheduleCompile!I652,FIND("F",ScheduleCompile!I652)-1)),ScheduleCompile!I652)))))),"",IF(ScheduleCompile!I652="Off",0,IF(ScheduleCompile!I652="On",1,IF(ISNUMBER(ScheduleCompile!I652),ScheduleCompile!I652/1,IF(ISTEXT(ScheduleCompile!I652),IF(OR(ISNUMBER(FIND("5F",ScheduleCompile!I652)),ISNUMBER(FIND("0F",ScheduleCompile!I652)),ISNUMBER(FIND("8F",ScheduleCompile!I652)),ISNUMBER(FIND("1F",ScheduleCompile!I652)),ISNUMBER(FIND("2F",ScheduleCompile!I652)),ISNUMBER(FIND("3F",ScheduleCompile!I652)),ISNUMBER(FIND("6F",ScheduleCompile!I652)),ISNUMBER(FIND("7F",ScheduleCompile!I652)),ISNUMBER(FIND("9F",ScheduleCompile!I652)),ISNUMBER(FIND("4F",ScheduleCompile!I652))),VALUE(LEFT(ScheduleCompile!I652,FIND("F",ScheduleCompile!I652)-1)),ScheduleCompile!I652)))))))</f>
        <v>52.3</v>
      </c>
      <c r="O659" s="1">
        <f>IF(AND(ISERROR(IF(ScheduleCompile!J652="Off",0,IF(ScheduleCompile!J652="On",1,IF(ISNUMBER(ScheduleCompile!J652),ScheduleCompile!J652/1,IF(ISTEXT(ScheduleCompile!J652),IF(OR(ISNUMBER(FIND("5F",ScheduleCompile!J652)),ISNUMBER(FIND("0F",ScheduleCompile!J652)),ISNUMBER(FIND("8F",ScheduleCompile!J652)),ISNUMBER(FIND("1F",ScheduleCompile!J652)),ISNUMBER(FIND("2F",ScheduleCompile!J652)),ISNUMBER(FIND("3F",ScheduleCompile!J652)),ISNUMBER(FIND("6F",ScheduleCompile!J652)),ISNUMBER(FIND("7F",ScheduleCompile!J652)),ISNUMBER(FIND("9F",ScheduleCompile!J652)),ISNUMBER(FIND("4F",ScheduleCompile!J652))),VALUE(LEFT(ScheduleCompile!J652,FIND("F",ScheduleCompile!J652)-1)),ScheduleCompile!J652)))))),ISTEXT(ScheduleCompile!#REF!)),"ENDTABLE",IF(ISERROR(IF(ScheduleCompile!J652="Off",0,IF(ScheduleCompile!J652="On",1,IF(ISNUMBER(ScheduleCompile!J652),ScheduleCompile!J652/1,IF(ISTEXT(ScheduleCompile!J652),IF(OR(ISNUMBER(FIND("5F",ScheduleCompile!J652)),ISNUMBER(FIND("0F",ScheduleCompile!J652)),ISNUMBER(FIND("8F",ScheduleCompile!J652)),ISNUMBER(FIND("1F",ScheduleCompile!J652)),ISNUMBER(FIND("2F",ScheduleCompile!J652)),ISNUMBER(FIND("3F",ScheduleCompile!J652)),ISNUMBER(FIND("6F",ScheduleCompile!J652)),ISNUMBER(FIND("7F",ScheduleCompile!J652)),ISNUMBER(FIND("9F",ScheduleCompile!J652)),ISNUMBER(FIND("4F",ScheduleCompile!J652))),VALUE(LEFT(ScheduleCompile!J652,FIND("F",ScheduleCompile!J652)-1)),ScheduleCompile!J652)))))),"",IF(ScheduleCompile!J652="Off",0,IF(ScheduleCompile!J652="On",1,IF(ISNUMBER(ScheduleCompile!J652),ScheduleCompile!J652/1,IF(ISTEXT(ScheduleCompile!J652),IF(OR(ISNUMBER(FIND("5F",ScheduleCompile!J652)),ISNUMBER(FIND("0F",ScheduleCompile!J652)),ISNUMBER(FIND("8F",ScheduleCompile!J652)),ISNUMBER(FIND("1F",ScheduleCompile!J652)),ISNUMBER(FIND("2F",ScheduleCompile!J652)),ISNUMBER(FIND("3F",ScheduleCompile!J652)),ISNUMBER(FIND("6F",ScheduleCompile!J652)),ISNUMBER(FIND("7F",ScheduleCompile!J652)),ISNUMBER(FIND("9F",ScheduleCompile!J652)),ISNUMBER(FIND("4F",ScheduleCompile!J652))),VALUE(LEFT(ScheduleCompile!J652,FIND("F",ScheduleCompile!J652)-1)),ScheduleCompile!J652)))))))</f>
        <v>52.3</v>
      </c>
      <c r="P659" s="1">
        <f>IF(AND(ISERROR(IF(ScheduleCompile!K652="Off",0,IF(ScheduleCompile!K652="On",1,IF(ISNUMBER(ScheduleCompile!K652),ScheduleCompile!K652/1,IF(ISTEXT(ScheduleCompile!K652),IF(OR(ISNUMBER(FIND("5F",ScheduleCompile!K652)),ISNUMBER(FIND("0F",ScheduleCompile!K652)),ISNUMBER(FIND("8F",ScheduleCompile!K652)),ISNUMBER(FIND("1F",ScheduleCompile!K652)),ISNUMBER(FIND("2F",ScheduleCompile!K652)),ISNUMBER(FIND("3F",ScheduleCompile!K652)),ISNUMBER(FIND("6F",ScheduleCompile!K652)),ISNUMBER(FIND("7F",ScheduleCompile!K652)),ISNUMBER(FIND("9F",ScheduleCompile!K652)),ISNUMBER(FIND("4F",ScheduleCompile!K652))),VALUE(LEFT(ScheduleCompile!K652,FIND("F",ScheduleCompile!K652)-1)),ScheduleCompile!K652)))))),ISTEXT(ScheduleCompile!#REF!)),"ENDTABLE",IF(ISERROR(IF(ScheduleCompile!K652="Off",0,IF(ScheduleCompile!K652="On",1,IF(ISNUMBER(ScheduleCompile!K652),ScheduleCompile!K652/1,IF(ISTEXT(ScheduleCompile!K652),IF(OR(ISNUMBER(FIND("5F",ScheduleCompile!K652)),ISNUMBER(FIND("0F",ScheduleCompile!K652)),ISNUMBER(FIND("8F",ScheduleCompile!K652)),ISNUMBER(FIND("1F",ScheduleCompile!K652)),ISNUMBER(FIND("2F",ScheduleCompile!K652)),ISNUMBER(FIND("3F",ScheduleCompile!K652)),ISNUMBER(FIND("6F",ScheduleCompile!K652)),ISNUMBER(FIND("7F",ScheduleCompile!K652)),ISNUMBER(FIND("9F",ScheduleCompile!K652)),ISNUMBER(FIND("4F",ScheduleCompile!K652))),VALUE(LEFT(ScheduleCompile!K652,FIND("F",ScheduleCompile!K652)-1)),ScheduleCompile!K652)))))),"",IF(ScheduleCompile!K652="Off",0,IF(ScheduleCompile!K652="On",1,IF(ISNUMBER(ScheduleCompile!K652),ScheduleCompile!K652/1,IF(ISTEXT(ScheduleCompile!K652),IF(OR(ISNUMBER(FIND("5F",ScheduleCompile!K652)),ISNUMBER(FIND("0F",ScheduleCompile!K652)),ISNUMBER(FIND("8F",ScheduleCompile!K652)),ISNUMBER(FIND("1F",ScheduleCompile!K652)),ISNUMBER(FIND("2F",ScheduleCompile!K652)),ISNUMBER(FIND("3F",ScheduleCompile!K652)),ISNUMBER(FIND("6F",ScheduleCompile!K652)),ISNUMBER(FIND("7F",ScheduleCompile!K652)),ISNUMBER(FIND("9F",ScheduleCompile!K652)),ISNUMBER(FIND("4F",ScheduleCompile!K652))),VALUE(LEFT(ScheduleCompile!K652,FIND("F",ScheduleCompile!K652)-1)),ScheduleCompile!K652)))))))</f>
        <v>52.3</v>
      </c>
      <c r="Q659" s="1">
        <f>IF(AND(ISERROR(IF(ScheduleCompile!L652="Off",0,IF(ScheduleCompile!L652="On",1,IF(ISNUMBER(ScheduleCompile!L652),ScheduleCompile!L652/1,IF(ISTEXT(ScheduleCompile!L652),IF(OR(ISNUMBER(FIND("5F",ScheduleCompile!L652)),ISNUMBER(FIND("0F",ScheduleCompile!L652)),ISNUMBER(FIND("8F",ScheduleCompile!L652)),ISNUMBER(FIND("1F",ScheduleCompile!L652)),ISNUMBER(FIND("2F",ScheduleCompile!L652)),ISNUMBER(FIND("3F",ScheduleCompile!L652)),ISNUMBER(FIND("6F",ScheduleCompile!L652)),ISNUMBER(FIND("7F",ScheduleCompile!L652)),ISNUMBER(FIND("9F",ScheduleCompile!L652)),ISNUMBER(FIND("4F",ScheduleCompile!L652))),VALUE(LEFT(ScheduleCompile!L652,FIND("F",ScheduleCompile!L652)-1)),ScheduleCompile!L652)))))),ISTEXT(ScheduleCompile!#REF!)),"ENDTABLE",IF(ISERROR(IF(ScheduleCompile!L652="Off",0,IF(ScheduleCompile!L652="On",1,IF(ISNUMBER(ScheduleCompile!L652),ScheduleCompile!L652/1,IF(ISTEXT(ScheduleCompile!L652),IF(OR(ISNUMBER(FIND("5F",ScheduleCompile!L652)),ISNUMBER(FIND("0F",ScheduleCompile!L652)),ISNUMBER(FIND("8F",ScheduleCompile!L652)),ISNUMBER(FIND("1F",ScheduleCompile!L652)),ISNUMBER(FIND("2F",ScheduleCompile!L652)),ISNUMBER(FIND("3F",ScheduleCompile!L652)),ISNUMBER(FIND("6F",ScheduleCompile!L652)),ISNUMBER(FIND("7F",ScheduleCompile!L652)),ISNUMBER(FIND("9F",ScheduleCompile!L652)),ISNUMBER(FIND("4F",ScheduleCompile!L652))),VALUE(LEFT(ScheduleCompile!L652,FIND("F",ScheduleCompile!L652)-1)),ScheduleCompile!L652)))))),"",IF(ScheduleCompile!L652="Off",0,IF(ScheduleCompile!L652="On",1,IF(ISNUMBER(ScheduleCompile!L652),ScheduleCompile!L652/1,IF(ISTEXT(ScheduleCompile!L652),IF(OR(ISNUMBER(FIND("5F",ScheduleCompile!L652)),ISNUMBER(FIND("0F",ScheduleCompile!L652)),ISNUMBER(FIND("8F",ScheduleCompile!L652)),ISNUMBER(FIND("1F",ScheduleCompile!L652)),ISNUMBER(FIND("2F",ScheduleCompile!L652)),ISNUMBER(FIND("3F",ScheduleCompile!L652)),ISNUMBER(FIND("6F",ScheduleCompile!L652)),ISNUMBER(FIND("7F",ScheduleCompile!L652)),ISNUMBER(FIND("9F",ScheduleCompile!L652)),ISNUMBER(FIND("4F",ScheduleCompile!L652))),VALUE(LEFT(ScheduleCompile!L652,FIND("F",ScheduleCompile!L652)-1)),ScheduleCompile!L652)))))))</f>
        <v>52.3</v>
      </c>
      <c r="R659" s="1">
        <f>IF(AND(ISERROR(IF(ScheduleCompile!M652="Off",0,IF(ScheduleCompile!M652="On",1,IF(ISNUMBER(ScheduleCompile!M652),ScheduleCompile!M652/1,IF(ISTEXT(ScheduleCompile!M652),IF(OR(ISNUMBER(FIND("5F",ScheduleCompile!M652)),ISNUMBER(FIND("0F",ScheduleCompile!M652)),ISNUMBER(FIND("8F",ScheduleCompile!M652)),ISNUMBER(FIND("1F",ScheduleCompile!M652)),ISNUMBER(FIND("2F",ScheduleCompile!M652)),ISNUMBER(FIND("3F",ScheduleCompile!M652)),ISNUMBER(FIND("6F",ScheduleCompile!M652)),ISNUMBER(FIND("7F",ScheduleCompile!M652)),ISNUMBER(FIND("9F",ScheduleCompile!M652)),ISNUMBER(FIND("4F",ScheduleCompile!M652))),VALUE(LEFT(ScheduleCompile!M652,FIND("F",ScheduleCompile!M652)-1)),ScheduleCompile!M652)))))),ISTEXT(ScheduleCompile!#REF!)),"ENDTABLE",IF(ISERROR(IF(ScheduleCompile!M652="Off",0,IF(ScheduleCompile!M652="On",1,IF(ISNUMBER(ScheduleCompile!M652),ScheduleCompile!M652/1,IF(ISTEXT(ScheduleCompile!M652),IF(OR(ISNUMBER(FIND("5F",ScheduleCompile!M652)),ISNUMBER(FIND("0F",ScheduleCompile!M652)),ISNUMBER(FIND("8F",ScheduleCompile!M652)),ISNUMBER(FIND("1F",ScheduleCompile!M652)),ISNUMBER(FIND("2F",ScheduleCompile!M652)),ISNUMBER(FIND("3F",ScheduleCompile!M652)),ISNUMBER(FIND("6F",ScheduleCompile!M652)),ISNUMBER(FIND("7F",ScheduleCompile!M652)),ISNUMBER(FIND("9F",ScheduleCompile!M652)),ISNUMBER(FIND("4F",ScheduleCompile!M652))),VALUE(LEFT(ScheduleCompile!M652,FIND("F",ScheduleCompile!M652)-1)),ScheduleCompile!M652)))))),"",IF(ScheduleCompile!M652="Off",0,IF(ScheduleCompile!M652="On",1,IF(ISNUMBER(ScheduleCompile!M652),ScheduleCompile!M652/1,IF(ISTEXT(ScheduleCompile!M652),IF(OR(ISNUMBER(FIND("5F",ScheduleCompile!M652)),ISNUMBER(FIND("0F",ScheduleCompile!M652)),ISNUMBER(FIND("8F",ScheduleCompile!M652)),ISNUMBER(FIND("1F",ScheduleCompile!M652)),ISNUMBER(FIND("2F",ScheduleCompile!M652)),ISNUMBER(FIND("3F",ScheduleCompile!M652)),ISNUMBER(FIND("6F",ScheduleCompile!M652)),ISNUMBER(FIND("7F",ScheduleCompile!M652)),ISNUMBER(FIND("9F",ScheduleCompile!M652)),ISNUMBER(FIND("4F",ScheduleCompile!M652))),VALUE(LEFT(ScheduleCompile!M652,FIND("F",ScheduleCompile!M652)-1)),ScheduleCompile!M652)))))))</f>
        <v>52.3</v>
      </c>
      <c r="S659" s="1">
        <f>IF(AND(ISERROR(IF(ScheduleCompile!N652="Off",0,IF(ScheduleCompile!N652="On",1,IF(ISNUMBER(ScheduleCompile!N652),ScheduleCompile!N652/1,IF(ISTEXT(ScheduleCompile!N652),IF(OR(ISNUMBER(FIND("5F",ScheduleCompile!N652)),ISNUMBER(FIND("0F",ScheduleCompile!N652)),ISNUMBER(FIND("8F",ScheduleCompile!N652)),ISNUMBER(FIND("1F",ScheduleCompile!N652)),ISNUMBER(FIND("2F",ScheduleCompile!N652)),ISNUMBER(FIND("3F",ScheduleCompile!N652)),ISNUMBER(FIND("6F",ScheduleCompile!N652)),ISNUMBER(FIND("7F",ScheduleCompile!N652)),ISNUMBER(FIND("9F",ScheduleCompile!N652)),ISNUMBER(FIND("4F",ScheduleCompile!N652))),VALUE(LEFT(ScheduleCompile!N652,FIND("F",ScheduleCompile!N652)-1)),ScheduleCompile!N652)))))),ISTEXT(ScheduleCompile!#REF!)),"ENDTABLE",IF(ISERROR(IF(ScheduleCompile!N652="Off",0,IF(ScheduleCompile!N652="On",1,IF(ISNUMBER(ScheduleCompile!N652),ScheduleCompile!N652/1,IF(ISTEXT(ScheduleCompile!N652),IF(OR(ISNUMBER(FIND("5F",ScheduleCompile!N652)),ISNUMBER(FIND("0F",ScheduleCompile!N652)),ISNUMBER(FIND("8F",ScheduleCompile!N652)),ISNUMBER(FIND("1F",ScheduleCompile!N652)),ISNUMBER(FIND("2F",ScheduleCompile!N652)),ISNUMBER(FIND("3F",ScheduleCompile!N652)),ISNUMBER(FIND("6F",ScheduleCompile!N652)),ISNUMBER(FIND("7F",ScheduleCompile!N652)),ISNUMBER(FIND("9F",ScheduleCompile!N652)),ISNUMBER(FIND("4F",ScheduleCompile!N652))),VALUE(LEFT(ScheduleCompile!N652,FIND("F",ScheduleCompile!N652)-1)),ScheduleCompile!N652)))))),"",IF(ScheduleCompile!N652="Off",0,IF(ScheduleCompile!N652="On",1,IF(ISNUMBER(ScheduleCompile!N652),ScheduleCompile!N652/1,IF(ISTEXT(ScheduleCompile!N652),IF(OR(ISNUMBER(FIND("5F",ScheduleCompile!N652)),ISNUMBER(FIND("0F",ScheduleCompile!N652)),ISNUMBER(FIND("8F",ScheduleCompile!N652)),ISNUMBER(FIND("1F",ScheduleCompile!N652)),ISNUMBER(FIND("2F",ScheduleCompile!N652)),ISNUMBER(FIND("3F",ScheduleCompile!N652)),ISNUMBER(FIND("6F",ScheduleCompile!N652)),ISNUMBER(FIND("7F",ScheduleCompile!N652)),ISNUMBER(FIND("9F",ScheduleCompile!N652)),ISNUMBER(FIND("4F",ScheduleCompile!N652))),VALUE(LEFT(ScheduleCompile!N652,FIND("F",ScheduleCompile!N652)-1)),ScheduleCompile!N652)))))))</f>
        <v>52.3</v>
      </c>
      <c r="T659" s="1">
        <f>IF(AND(ISERROR(IF(ScheduleCompile!O652="Off",0,IF(ScheduleCompile!O652="On",1,IF(ISNUMBER(ScheduleCompile!O652),ScheduleCompile!O652/1,IF(ISTEXT(ScheduleCompile!O652),IF(OR(ISNUMBER(FIND("5F",ScheduleCompile!O652)),ISNUMBER(FIND("0F",ScheduleCompile!O652)),ISNUMBER(FIND("8F",ScheduleCompile!O652)),ISNUMBER(FIND("1F",ScheduleCompile!O652)),ISNUMBER(FIND("2F",ScheduleCompile!O652)),ISNUMBER(FIND("3F",ScheduleCompile!O652)),ISNUMBER(FIND("6F",ScheduleCompile!O652)),ISNUMBER(FIND("7F",ScheduleCompile!O652)),ISNUMBER(FIND("9F",ScheduleCompile!O652)),ISNUMBER(FIND("4F",ScheduleCompile!O652))),VALUE(LEFT(ScheduleCompile!O652,FIND("F",ScheduleCompile!O652)-1)),ScheduleCompile!O652)))))),ISTEXT(ScheduleCompile!#REF!)),"ENDTABLE",IF(ISERROR(IF(ScheduleCompile!O652="Off",0,IF(ScheduleCompile!O652="On",1,IF(ISNUMBER(ScheduleCompile!O652),ScheduleCompile!O652/1,IF(ISTEXT(ScheduleCompile!O652),IF(OR(ISNUMBER(FIND("5F",ScheduleCompile!O652)),ISNUMBER(FIND("0F",ScheduleCompile!O652)),ISNUMBER(FIND("8F",ScheduleCompile!O652)),ISNUMBER(FIND("1F",ScheduleCompile!O652)),ISNUMBER(FIND("2F",ScheduleCompile!O652)),ISNUMBER(FIND("3F",ScheduleCompile!O652)),ISNUMBER(FIND("6F",ScheduleCompile!O652)),ISNUMBER(FIND("7F",ScheduleCompile!O652)),ISNUMBER(FIND("9F",ScheduleCompile!O652)),ISNUMBER(FIND("4F",ScheduleCompile!O652))),VALUE(LEFT(ScheduleCompile!O652,FIND("F",ScheduleCompile!O652)-1)),ScheduleCompile!O652)))))),"",IF(ScheduleCompile!O652="Off",0,IF(ScheduleCompile!O652="On",1,IF(ISNUMBER(ScheduleCompile!O652),ScheduleCompile!O652/1,IF(ISTEXT(ScheduleCompile!O652),IF(OR(ISNUMBER(FIND("5F",ScheduleCompile!O652)),ISNUMBER(FIND("0F",ScheduleCompile!O652)),ISNUMBER(FIND("8F",ScheduleCompile!O652)),ISNUMBER(FIND("1F",ScheduleCompile!O652)),ISNUMBER(FIND("2F",ScheduleCompile!O652)),ISNUMBER(FIND("3F",ScheduleCompile!O652)),ISNUMBER(FIND("6F",ScheduleCompile!O652)),ISNUMBER(FIND("7F",ScheduleCompile!O652)),ISNUMBER(FIND("9F",ScheduleCompile!O652)),ISNUMBER(FIND("4F",ScheduleCompile!O652))),VALUE(LEFT(ScheduleCompile!O652,FIND("F",ScheduleCompile!O652)-1)),ScheduleCompile!O652)))))))</f>
        <v>52.3</v>
      </c>
      <c r="U659" s="1">
        <f>IF(AND(ISERROR(IF(ScheduleCompile!P652="Off",0,IF(ScheduleCompile!P652="On",1,IF(ISNUMBER(ScheduleCompile!P652),ScheduleCompile!P652/1,IF(ISTEXT(ScheduleCompile!P652),IF(OR(ISNUMBER(FIND("5F",ScheduleCompile!P652)),ISNUMBER(FIND("0F",ScheduleCompile!P652)),ISNUMBER(FIND("8F",ScheduleCompile!P652)),ISNUMBER(FIND("1F",ScheduleCompile!P652)),ISNUMBER(FIND("2F",ScheduleCompile!P652)),ISNUMBER(FIND("3F",ScheduleCompile!P652)),ISNUMBER(FIND("6F",ScheduleCompile!P652)),ISNUMBER(FIND("7F",ScheduleCompile!P652)),ISNUMBER(FIND("9F",ScheduleCompile!P652)),ISNUMBER(FIND("4F",ScheduleCompile!P652))),VALUE(LEFT(ScheduleCompile!P652,FIND("F",ScheduleCompile!P652)-1)),ScheduleCompile!P652)))))),ISTEXT(ScheduleCompile!#REF!)),"ENDTABLE",IF(ISERROR(IF(ScheduleCompile!P652="Off",0,IF(ScheduleCompile!P652="On",1,IF(ISNUMBER(ScheduleCompile!P652),ScheduleCompile!P652/1,IF(ISTEXT(ScheduleCompile!P652),IF(OR(ISNUMBER(FIND("5F",ScheduleCompile!P652)),ISNUMBER(FIND("0F",ScheduleCompile!P652)),ISNUMBER(FIND("8F",ScheduleCompile!P652)),ISNUMBER(FIND("1F",ScheduleCompile!P652)),ISNUMBER(FIND("2F",ScheduleCompile!P652)),ISNUMBER(FIND("3F",ScheduleCompile!P652)),ISNUMBER(FIND("6F",ScheduleCompile!P652)),ISNUMBER(FIND("7F",ScheduleCompile!P652)),ISNUMBER(FIND("9F",ScheduleCompile!P652)),ISNUMBER(FIND("4F",ScheduleCompile!P652))),VALUE(LEFT(ScheduleCompile!P652,FIND("F",ScheduleCompile!P652)-1)),ScheduleCompile!P652)))))),"",IF(ScheduleCompile!P652="Off",0,IF(ScheduleCompile!P652="On",1,IF(ISNUMBER(ScheduleCompile!P652),ScheduleCompile!P652/1,IF(ISTEXT(ScheduleCompile!P652),IF(OR(ISNUMBER(FIND("5F",ScheduleCompile!P652)),ISNUMBER(FIND("0F",ScheduleCompile!P652)),ISNUMBER(FIND("8F",ScheduleCompile!P652)),ISNUMBER(FIND("1F",ScheduleCompile!P652)),ISNUMBER(FIND("2F",ScheduleCompile!P652)),ISNUMBER(FIND("3F",ScheduleCompile!P652)),ISNUMBER(FIND("6F",ScheduleCompile!P652)),ISNUMBER(FIND("7F",ScheduleCompile!P652)),ISNUMBER(FIND("9F",ScheduleCompile!P652)),ISNUMBER(FIND("4F",ScheduleCompile!P652))),VALUE(LEFT(ScheduleCompile!P652,FIND("F",ScheduleCompile!P652)-1)),ScheduleCompile!P652)))))))</f>
        <v>52.3</v>
      </c>
      <c r="V659" s="1">
        <f>IF(AND(ISERROR(IF(ScheduleCompile!Q652="Off",0,IF(ScheduleCompile!Q652="On",1,IF(ISNUMBER(ScheduleCompile!Q652),ScheduleCompile!Q652/1,IF(ISTEXT(ScheduleCompile!Q652),IF(OR(ISNUMBER(FIND("5F",ScheduleCompile!Q652)),ISNUMBER(FIND("0F",ScheduleCompile!Q652)),ISNUMBER(FIND("8F",ScheduleCompile!Q652)),ISNUMBER(FIND("1F",ScheduleCompile!Q652)),ISNUMBER(FIND("2F",ScheduleCompile!Q652)),ISNUMBER(FIND("3F",ScheduleCompile!Q652)),ISNUMBER(FIND("6F",ScheduleCompile!Q652)),ISNUMBER(FIND("7F",ScheduleCompile!Q652)),ISNUMBER(FIND("9F",ScheduleCompile!Q652)),ISNUMBER(FIND("4F",ScheduleCompile!Q652))),VALUE(LEFT(ScheduleCompile!Q652,FIND("F",ScheduleCompile!Q652)-1)),ScheduleCompile!Q652)))))),ISTEXT(ScheduleCompile!#REF!)),"ENDTABLE",IF(ISERROR(IF(ScheduleCompile!Q652="Off",0,IF(ScheduleCompile!Q652="On",1,IF(ISNUMBER(ScheduleCompile!Q652),ScheduleCompile!Q652/1,IF(ISTEXT(ScheduleCompile!Q652),IF(OR(ISNUMBER(FIND("5F",ScheduleCompile!Q652)),ISNUMBER(FIND("0F",ScheduleCompile!Q652)),ISNUMBER(FIND("8F",ScheduleCompile!Q652)),ISNUMBER(FIND("1F",ScheduleCompile!Q652)),ISNUMBER(FIND("2F",ScheduleCompile!Q652)),ISNUMBER(FIND("3F",ScheduleCompile!Q652)),ISNUMBER(FIND("6F",ScheduleCompile!Q652)),ISNUMBER(FIND("7F",ScheduleCompile!Q652)),ISNUMBER(FIND("9F",ScheduleCompile!Q652)),ISNUMBER(FIND("4F",ScheduleCompile!Q652))),VALUE(LEFT(ScheduleCompile!Q652,FIND("F",ScheduleCompile!Q652)-1)),ScheduleCompile!Q652)))))),"",IF(ScheduleCompile!Q652="Off",0,IF(ScheduleCompile!Q652="On",1,IF(ISNUMBER(ScheduleCompile!Q652),ScheduleCompile!Q652/1,IF(ISTEXT(ScheduleCompile!Q652),IF(OR(ISNUMBER(FIND("5F",ScheduleCompile!Q652)),ISNUMBER(FIND("0F",ScheduleCompile!Q652)),ISNUMBER(FIND("8F",ScheduleCompile!Q652)),ISNUMBER(FIND("1F",ScheduleCompile!Q652)),ISNUMBER(FIND("2F",ScheduleCompile!Q652)),ISNUMBER(FIND("3F",ScheduleCompile!Q652)),ISNUMBER(FIND("6F",ScheduleCompile!Q652)),ISNUMBER(FIND("7F",ScheduleCompile!Q652)),ISNUMBER(FIND("9F",ScheduleCompile!Q652)),ISNUMBER(FIND("4F",ScheduleCompile!Q652))),VALUE(LEFT(ScheduleCompile!Q652,FIND("F",ScheduleCompile!Q652)-1)),ScheduleCompile!Q652)))))))</f>
        <v>52.3</v>
      </c>
      <c r="W659" s="1">
        <f>IF(AND(ISERROR(IF(ScheduleCompile!R652="Off",0,IF(ScheduleCompile!R652="On",1,IF(ISNUMBER(ScheduleCompile!R652),ScheduleCompile!R652/1,IF(ISTEXT(ScheduleCompile!R652),IF(OR(ISNUMBER(FIND("5F",ScheduleCompile!R652)),ISNUMBER(FIND("0F",ScheduleCompile!R652)),ISNUMBER(FIND("8F",ScheduleCompile!R652)),ISNUMBER(FIND("1F",ScheduleCompile!R652)),ISNUMBER(FIND("2F",ScheduleCompile!R652)),ISNUMBER(FIND("3F",ScheduleCompile!R652)),ISNUMBER(FIND("6F",ScheduleCompile!R652)),ISNUMBER(FIND("7F",ScheduleCompile!R652)),ISNUMBER(FIND("9F",ScheduleCompile!R652)),ISNUMBER(FIND("4F",ScheduleCompile!R652))),VALUE(LEFT(ScheduleCompile!R652,FIND("F",ScheduleCompile!R652)-1)),ScheduleCompile!R652)))))),ISTEXT(ScheduleCompile!#REF!)),"ENDTABLE",IF(ISERROR(IF(ScheduleCompile!R652="Off",0,IF(ScheduleCompile!R652="On",1,IF(ISNUMBER(ScheduleCompile!R652),ScheduleCompile!R652/1,IF(ISTEXT(ScheduleCompile!R652),IF(OR(ISNUMBER(FIND("5F",ScheduleCompile!R652)),ISNUMBER(FIND("0F",ScheduleCompile!R652)),ISNUMBER(FIND("8F",ScheduleCompile!R652)),ISNUMBER(FIND("1F",ScheduleCompile!R652)),ISNUMBER(FIND("2F",ScheduleCompile!R652)),ISNUMBER(FIND("3F",ScheduleCompile!R652)),ISNUMBER(FIND("6F",ScheduleCompile!R652)),ISNUMBER(FIND("7F",ScheduleCompile!R652)),ISNUMBER(FIND("9F",ScheduleCompile!R652)),ISNUMBER(FIND("4F",ScheduleCompile!R652))),VALUE(LEFT(ScheduleCompile!R652,FIND("F",ScheduleCompile!R652)-1)),ScheduleCompile!R652)))))),"",IF(ScheduleCompile!R652="Off",0,IF(ScheduleCompile!R652="On",1,IF(ISNUMBER(ScheduleCompile!R652),ScheduleCompile!R652/1,IF(ISTEXT(ScheduleCompile!R652),IF(OR(ISNUMBER(FIND("5F",ScheduleCompile!R652)),ISNUMBER(FIND("0F",ScheduleCompile!R652)),ISNUMBER(FIND("8F",ScheduleCompile!R652)),ISNUMBER(FIND("1F",ScheduleCompile!R652)),ISNUMBER(FIND("2F",ScheduleCompile!R652)),ISNUMBER(FIND("3F",ScheduleCompile!R652)),ISNUMBER(FIND("6F",ScheduleCompile!R652)),ISNUMBER(FIND("7F",ScheduleCompile!R652)),ISNUMBER(FIND("9F",ScheduleCompile!R652)),ISNUMBER(FIND("4F",ScheduleCompile!R652))),VALUE(LEFT(ScheduleCompile!R652,FIND("F",ScheduleCompile!R652)-1)),ScheduleCompile!R652)))))))</f>
        <v>52.3</v>
      </c>
      <c r="X659" s="1">
        <f>IF(AND(ISERROR(IF(ScheduleCompile!S652="Off",0,IF(ScheduleCompile!S652="On",1,IF(ISNUMBER(ScheduleCompile!S652),ScheduleCompile!S652/1,IF(ISTEXT(ScheduleCompile!S652),IF(OR(ISNUMBER(FIND("5F",ScheduleCompile!S652)),ISNUMBER(FIND("0F",ScheduleCompile!S652)),ISNUMBER(FIND("8F",ScheduleCompile!S652)),ISNUMBER(FIND("1F",ScheduleCompile!S652)),ISNUMBER(FIND("2F",ScheduleCompile!S652)),ISNUMBER(FIND("3F",ScheduleCompile!S652)),ISNUMBER(FIND("6F",ScheduleCompile!S652)),ISNUMBER(FIND("7F",ScheduleCompile!S652)),ISNUMBER(FIND("9F",ScheduleCompile!S652)),ISNUMBER(FIND("4F",ScheduleCompile!S652))),VALUE(LEFT(ScheduleCompile!S652,FIND("F",ScheduleCompile!S652)-1)),ScheduleCompile!S652)))))),ISTEXT(ScheduleCompile!#REF!)),"ENDTABLE",IF(ISERROR(IF(ScheduleCompile!S652="Off",0,IF(ScheduleCompile!S652="On",1,IF(ISNUMBER(ScheduleCompile!S652),ScheduleCompile!S652/1,IF(ISTEXT(ScheduleCompile!S652),IF(OR(ISNUMBER(FIND("5F",ScheduleCompile!S652)),ISNUMBER(FIND("0F",ScheduleCompile!S652)),ISNUMBER(FIND("8F",ScheduleCompile!S652)),ISNUMBER(FIND("1F",ScheduleCompile!S652)),ISNUMBER(FIND("2F",ScheduleCompile!S652)),ISNUMBER(FIND("3F",ScheduleCompile!S652)),ISNUMBER(FIND("6F",ScheduleCompile!S652)),ISNUMBER(FIND("7F",ScheduleCompile!S652)),ISNUMBER(FIND("9F",ScheduleCompile!S652)),ISNUMBER(FIND("4F",ScheduleCompile!S652))),VALUE(LEFT(ScheduleCompile!S652,FIND("F",ScheduleCompile!S652)-1)),ScheduleCompile!S652)))))),"",IF(ScheduleCompile!S652="Off",0,IF(ScheduleCompile!S652="On",1,IF(ISNUMBER(ScheduleCompile!S652),ScheduleCompile!S652/1,IF(ISTEXT(ScheduleCompile!S652),IF(OR(ISNUMBER(FIND("5F",ScheduleCompile!S652)),ISNUMBER(FIND("0F",ScheduleCompile!S652)),ISNUMBER(FIND("8F",ScheduleCompile!S652)),ISNUMBER(FIND("1F",ScheduleCompile!S652)),ISNUMBER(FIND("2F",ScheduleCompile!S652)),ISNUMBER(FIND("3F",ScheduleCompile!S652)),ISNUMBER(FIND("6F",ScheduleCompile!S652)),ISNUMBER(FIND("7F",ScheduleCompile!S652)),ISNUMBER(FIND("9F",ScheduleCompile!S652)),ISNUMBER(FIND("4F",ScheduleCompile!S652))),VALUE(LEFT(ScheduleCompile!S652,FIND("F",ScheduleCompile!S652)-1)),ScheduleCompile!S652)))))))</f>
        <v>52.3</v>
      </c>
      <c r="Y659" s="1">
        <f>IF(AND(ISERROR(IF(ScheduleCompile!T652="Off",0,IF(ScheduleCompile!T652="On",1,IF(ISNUMBER(ScheduleCompile!T652),ScheduleCompile!T652/1,IF(ISTEXT(ScheduleCompile!T652),IF(OR(ISNUMBER(FIND("5F",ScheduleCompile!T652)),ISNUMBER(FIND("0F",ScheduleCompile!T652)),ISNUMBER(FIND("8F",ScheduleCompile!T652)),ISNUMBER(FIND("1F",ScheduleCompile!T652)),ISNUMBER(FIND("2F",ScheduleCompile!T652)),ISNUMBER(FIND("3F",ScheduleCompile!T652)),ISNUMBER(FIND("6F",ScheduleCompile!T652)),ISNUMBER(FIND("7F",ScheduleCompile!T652)),ISNUMBER(FIND("9F",ScheduleCompile!T652)),ISNUMBER(FIND("4F",ScheduleCompile!T652))),VALUE(LEFT(ScheduleCompile!T652,FIND("F",ScheduleCompile!T652)-1)),ScheduleCompile!T652)))))),ISTEXT(ScheduleCompile!#REF!)),"ENDTABLE",IF(ISERROR(IF(ScheduleCompile!T652="Off",0,IF(ScheduleCompile!T652="On",1,IF(ISNUMBER(ScheduleCompile!T652),ScheduleCompile!T652/1,IF(ISTEXT(ScheduleCompile!T652),IF(OR(ISNUMBER(FIND("5F",ScheduleCompile!T652)),ISNUMBER(FIND("0F",ScheduleCompile!T652)),ISNUMBER(FIND("8F",ScheduleCompile!T652)),ISNUMBER(FIND("1F",ScheduleCompile!T652)),ISNUMBER(FIND("2F",ScheduleCompile!T652)),ISNUMBER(FIND("3F",ScheduleCompile!T652)),ISNUMBER(FIND("6F",ScheduleCompile!T652)),ISNUMBER(FIND("7F",ScheduleCompile!T652)),ISNUMBER(FIND("9F",ScheduleCompile!T652)),ISNUMBER(FIND("4F",ScheduleCompile!T652))),VALUE(LEFT(ScheduleCompile!T652,FIND("F",ScheduleCompile!T652)-1)),ScheduleCompile!T652)))))),"",IF(ScheduleCompile!T652="Off",0,IF(ScheduleCompile!T652="On",1,IF(ISNUMBER(ScheduleCompile!T652),ScheduleCompile!T652/1,IF(ISTEXT(ScheduleCompile!T652),IF(OR(ISNUMBER(FIND("5F",ScheduleCompile!T652)),ISNUMBER(FIND("0F",ScheduleCompile!T652)),ISNUMBER(FIND("8F",ScheduleCompile!T652)),ISNUMBER(FIND("1F",ScheduleCompile!T652)),ISNUMBER(FIND("2F",ScheduleCompile!T652)),ISNUMBER(FIND("3F",ScheduleCompile!T652)),ISNUMBER(FIND("6F",ScheduleCompile!T652)),ISNUMBER(FIND("7F",ScheduleCompile!T652)),ISNUMBER(FIND("9F",ScheduleCompile!T652)),ISNUMBER(FIND("4F",ScheduleCompile!T652))),VALUE(LEFT(ScheduleCompile!T652,FIND("F",ScheduleCompile!T652)-1)),ScheduleCompile!T652)))))))</f>
        <v>52.3</v>
      </c>
      <c r="Z659" s="1">
        <f>IF(AND(ISERROR(IF(ScheduleCompile!U652="Off",0,IF(ScheduleCompile!U652="On",1,IF(ISNUMBER(ScheduleCompile!U652),ScheduleCompile!U652/1,IF(ISTEXT(ScheduleCompile!U652),IF(OR(ISNUMBER(FIND("5F",ScheduleCompile!U652)),ISNUMBER(FIND("0F",ScheduleCompile!U652)),ISNUMBER(FIND("8F",ScheduleCompile!U652)),ISNUMBER(FIND("1F",ScheduleCompile!U652)),ISNUMBER(FIND("2F",ScheduleCompile!U652)),ISNUMBER(FIND("3F",ScheduleCompile!U652)),ISNUMBER(FIND("6F",ScheduleCompile!U652)),ISNUMBER(FIND("7F",ScheduleCompile!U652)),ISNUMBER(FIND("9F",ScheduleCompile!U652)),ISNUMBER(FIND("4F",ScheduleCompile!U652))),VALUE(LEFT(ScheduleCompile!U652,FIND("F",ScheduleCompile!U652)-1)),ScheduleCompile!U652)))))),ISTEXT(ScheduleCompile!#REF!)),"ENDTABLE",IF(ISERROR(IF(ScheduleCompile!U652="Off",0,IF(ScheduleCompile!U652="On",1,IF(ISNUMBER(ScheduleCompile!U652),ScheduleCompile!U652/1,IF(ISTEXT(ScheduleCompile!U652),IF(OR(ISNUMBER(FIND("5F",ScheduleCompile!U652)),ISNUMBER(FIND("0F",ScheduleCompile!U652)),ISNUMBER(FIND("8F",ScheduleCompile!U652)),ISNUMBER(FIND("1F",ScheduleCompile!U652)),ISNUMBER(FIND("2F",ScheduleCompile!U652)),ISNUMBER(FIND("3F",ScheduleCompile!U652)),ISNUMBER(FIND("6F",ScheduleCompile!U652)),ISNUMBER(FIND("7F",ScheduleCompile!U652)),ISNUMBER(FIND("9F",ScheduleCompile!U652)),ISNUMBER(FIND("4F",ScheduleCompile!U652))),VALUE(LEFT(ScheduleCompile!U652,FIND("F",ScheduleCompile!U652)-1)),ScheduleCompile!U652)))))),"",IF(ScheduleCompile!U652="Off",0,IF(ScheduleCompile!U652="On",1,IF(ISNUMBER(ScheduleCompile!U652),ScheduleCompile!U652/1,IF(ISTEXT(ScheduleCompile!U652),IF(OR(ISNUMBER(FIND("5F",ScheduleCompile!U652)),ISNUMBER(FIND("0F",ScheduleCompile!U652)),ISNUMBER(FIND("8F",ScheduleCompile!U652)),ISNUMBER(FIND("1F",ScheduleCompile!U652)),ISNUMBER(FIND("2F",ScheduleCompile!U652)),ISNUMBER(FIND("3F",ScheduleCompile!U652)),ISNUMBER(FIND("6F",ScheduleCompile!U652)),ISNUMBER(FIND("7F",ScheduleCompile!U652)),ISNUMBER(FIND("9F",ScheduleCompile!U652)),ISNUMBER(FIND("4F",ScheduleCompile!U652))),VALUE(LEFT(ScheduleCompile!U652,FIND("F",ScheduleCompile!U652)-1)),ScheduleCompile!U652)))))))</f>
        <v>52.3</v>
      </c>
      <c r="AA659" s="1">
        <f>IF(AND(ISERROR(IF(ScheduleCompile!V652="Off",0,IF(ScheduleCompile!V652="On",1,IF(ISNUMBER(ScheduleCompile!V652),ScheduleCompile!V652/1,IF(ISTEXT(ScheduleCompile!V652),IF(OR(ISNUMBER(FIND("5F",ScheduleCompile!V652)),ISNUMBER(FIND("0F",ScheduleCompile!V652)),ISNUMBER(FIND("8F",ScheduleCompile!V652)),ISNUMBER(FIND("1F",ScheduleCompile!V652)),ISNUMBER(FIND("2F",ScheduleCompile!V652)),ISNUMBER(FIND("3F",ScheduleCompile!V652)),ISNUMBER(FIND("6F",ScheduleCompile!V652)),ISNUMBER(FIND("7F",ScheduleCompile!V652)),ISNUMBER(FIND("9F",ScheduleCompile!V652)),ISNUMBER(FIND("4F",ScheduleCompile!V652))),VALUE(LEFT(ScheduleCompile!V652,FIND("F",ScheduleCompile!V652)-1)),ScheduleCompile!V652)))))),ISTEXT(ScheduleCompile!#REF!)),"ENDTABLE",IF(ISERROR(IF(ScheduleCompile!V652="Off",0,IF(ScheduleCompile!V652="On",1,IF(ISNUMBER(ScheduleCompile!V652),ScheduleCompile!V652/1,IF(ISTEXT(ScheduleCompile!V652),IF(OR(ISNUMBER(FIND("5F",ScheduleCompile!V652)),ISNUMBER(FIND("0F",ScheduleCompile!V652)),ISNUMBER(FIND("8F",ScheduleCompile!V652)),ISNUMBER(FIND("1F",ScheduleCompile!V652)),ISNUMBER(FIND("2F",ScheduleCompile!V652)),ISNUMBER(FIND("3F",ScheduleCompile!V652)),ISNUMBER(FIND("6F",ScheduleCompile!V652)),ISNUMBER(FIND("7F",ScheduleCompile!V652)),ISNUMBER(FIND("9F",ScheduleCompile!V652)),ISNUMBER(FIND("4F",ScheduleCompile!V652))),VALUE(LEFT(ScheduleCompile!V652,FIND("F",ScheduleCompile!V652)-1)),ScheduleCompile!V652)))))),"",IF(ScheduleCompile!V652="Off",0,IF(ScheduleCompile!V652="On",1,IF(ISNUMBER(ScheduleCompile!V652),ScheduleCompile!V652/1,IF(ISTEXT(ScheduleCompile!V652),IF(OR(ISNUMBER(FIND("5F",ScheduleCompile!V652)),ISNUMBER(FIND("0F",ScheduleCompile!V652)),ISNUMBER(FIND("8F",ScheduleCompile!V652)),ISNUMBER(FIND("1F",ScheduleCompile!V652)),ISNUMBER(FIND("2F",ScheduleCompile!V652)),ISNUMBER(FIND("3F",ScheduleCompile!V652)),ISNUMBER(FIND("6F",ScheduleCompile!V652)),ISNUMBER(FIND("7F",ScheduleCompile!V652)),ISNUMBER(FIND("9F",ScheduleCompile!V652)),ISNUMBER(FIND("4F",ScheduleCompile!V652))),VALUE(LEFT(ScheduleCompile!V652,FIND("F",ScheduleCompile!V652)-1)),ScheduleCompile!V652)))))))</f>
        <v>52.3</v>
      </c>
      <c r="AB659" s="1">
        <f>IF(AND(ISERROR(IF(ScheduleCompile!W652="Off",0,IF(ScheduleCompile!W652="On",1,IF(ISNUMBER(ScheduleCompile!W652),ScheduleCompile!W652/1,IF(ISTEXT(ScheduleCompile!W652),IF(OR(ISNUMBER(FIND("5F",ScheduleCompile!W652)),ISNUMBER(FIND("0F",ScheduleCompile!W652)),ISNUMBER(FIND("8F",ScheduleCompile!W652)),ISNUMBER(FIND("1F",ScheduleCompile!W652)),ISNUMBER(FIND("2F",ScheduleCompile!W652)),ISNUMBER(FIND("3F",ScheduleCompile!W652)),ISNUMBER(FIND("6F",ScheduleCompile!W652)),ISNUMBER(FIND("7F",ScheduleCompile!W652)),ISNUMBER(FIND("9F",ScheduleCompile!W652)),ISNUMBER(FIND("4F",ScheduleCompile!W652))),VALUE(LEFT(ScheduleCompile!W652,FIND("F",ScheduleCompile!W652)-1)),ScheduleCompile!W652)))))),ISTEXT(ScheduleCompile!#REF!)),"ENDTABLE",IF(ISERROR(IF(ScheduleCompile!W652="Off",0,IF(ScheduleCompile!W652="On",1,IF(ISNUMBER(ScheduleCompile!W652),ScheduleCompile!W652/1,IF(ISTEXT(ScheduleCompile!W652),IF(OR(ISNUMBER(FIND("5F",ScheduleCompile!W652)),ISNUMBER(FIND("0F",ScheduleCompile!W652)),ISNUMBER(FIND("8F",ScheduleCompile!W652)),ISNUMBER(FIND("1F",ScheduleCompile!W652)),ISNUMBER(FIND("2F",ScheduleCompile!W652)),ISNUMBER(FIND("3F",ScheduleCompile!W652)),ISNUMBER(FIND("6F",ScheduleCompile!W652)),ISNUMBER(FIND("7F",ScheduleCompile!W652)),ISNUMBER(FIND("9F",ScheduleCompile!W652)),ISNUMBER(FIND("4F",ScheduleCompile!W652))),VALUE(LEFT(ScheduleCompile!W652,FIND("F",ScheduleCompile!W652)-1)),ScheduleCompile!W652)))))),"",IF(ScheduleCompile!W652="Off",0,IF(ScheduleCompile!W652="On",1,IF(ISNUMBER(ScheduleCompile!W652),ScheduleCompile!W652/1,IF(ISTEXT(ScheduleCompile!W652),IF(OR(ISNUMBER(FIND("5F",ScheduleCompile!W652)),ISNUMBER(FIND("0F",ScheduleCompile!W652)),ISNUMBER(FIND("8F",ScheduleCompile!W652)),ISNUMBER(FIND("1F",ScheduleCompile!W652)),ISNUMBER(FIND("2F",ScheduleCompile!W652)),ISNUMBER(FIND("3F",ScheduleCompile!W652)),ISNUMBER(FIND("6F",ScheduleCompile!W652)),ISNUMBER(FIND("7F",ScheduleCompile!W652)),ISNUMBER(FIND("9F",ScheduleCompile!W652)),ISNUMBER(FIND("4F",ScheduleCompile!W652))),VALUE(LEFT(ScheduleCompile!W652,FIND("F",ScheduleCompile!W652)-1)),ScheduleCompile!W652)))))))</f>
        <v>52.3</v>
      </c>
      <c r="AC659" s="1">
        <f>IF(AND(ISERROR(IF(ScheduleCompile!X652="Off",0,IF(ScheduleCompile!X652="On",1,IF(ISNUMBER(ScheduleCompile!X652),ScheduleCompile!X652/1,IF(ISTEXT(ScheduleCompile!X652),IF(OR(ISNUMBER(FIND("5F",ScheduleCompile!X652)),ISNUMBER(FIND("0F",ScheduleCompile!X652)),ISNUMBER(FIND("8F",ScheduleCompile!X652)),ISNUMBER(FIND("1F",ScheduleCompile!X652)),ISNUMBER(FIND("2F",ScheduleCompile!X652)),ISNUMBER(FIND("3F",ScheduleCompile!X652)),ISNUMBER(FIND("6F",ScheduleCompile!X652)),ISNUMBER(FIND("7F",ScheduleCompile!X652)),ISNUMBER(FIND("9F",ScheduleCompile!X652)),ISNUMBER(FIND("4F",ScheduleCompile!X652))),VALUE(LEFT(ScheduleCompile!X652,FIND("F",ScheduleCompile!X652)-1)),ScheduleCompile!X652)))))),ISTEXT(ScheduleCompile!#REF!)),"ENDTABLE",IF(ISERROR(IF(ScheduleCompile!X652="Off",0,IF(ScheduleCompile!X652="On",1,IF(ISNUMBER(ScheduleCompile!X652),ScheduleCompile!X652/1,IF(ISTEXT(ScheduleCompile!X652),IF(OR(ISNUMBER(FIND("5F",ScheduleCompile!X652)),ISNUMBER(FIND("0F",ScheduleCompile!X652)),ISNUMBER(FIND("8F",ScheduleCompile!X652)),ISNUMBER(FIND("1F",ScheduleCompile!X652)),ISNUMBER(FIND("2F",ScheduleCompile!X652)),ISNUMBER(FIND("3F",ScheduleCompile!X652)),ISNUMBER(FIND("6F",ScheduleCompile!X652)),ISNUMBER(FIND("7F",ScheduleCompile!X652)),ISNUMBER(FIND("9F",ScheduleCompile!X652)),ISNUMBER(FIND("4F",ScheduleCompile!X652))),VALUE(LEFT(ScheduleCompile!X652,FIND("F",ScheduleCompile!X652)-1)),ScheduleCompile!X652)))))),"",IF(ScheduleCompile!X652="Off",0,IF(ScheduleCompile!X652="On",1,IF(ISNUMBER(ScheduleCompile!X652),ScheduleCompile!X652/1,IF(ISTEXT(ScheduleCompile!X652),IF(OR(ISNUMBER(FIND("5F",ScheduleCompile!X652)),ISNUMBER(FIND("0F",ScheduleCompile!X652)),ISNUMBER(FIND("8F",ScheduleCompile!X652)),ISNUMBER(FIND("1F",ScheduleCompile!X652)),ISNUMBER(FIND("2F",ScheduleCompile!X652)),ISNUMBER(FIND("3F",ScheduleCompile!X652)),ISNUMBER(FIND("6F",ScheduleCompile!X652)),ISNUMBER(FIND("7F",ScheduleCompile!X652)),ISNUMBER(FIND("9F",ScheduleCompile!X652)),ISNUMBER(FIND("4F",ScheduleCompile!X652))),VALUE(LEFT(ScheduleCompile!X652,FIND("F",ScheduleCompile!X652)-1)),ScheduleCompile!X652)))))))</f>
        <v>52.3</v>
      </c>
      <c r="AD659" s="1">
        <f>IF(AND(ISERROR(IF(ScheduleCompile!Y652="Off",0,IF(ScheduleCompile!Y652="On",1,IF(ISNUMBER(ScheduleCompile!Y652),ScheduleCompile!Y652/1,IF(ISTEXT(ScheduleCompile!Y652),IF(OR(ISNUMBER(FIND("5F",ScheduleCompile!Y652)),ISNUMBER(FIND("0F",ScheduleCompile!Y652)),ISNUMBER(FIND("8F",ScheduleCompile!Y652)),ISNUMBER(FIND("1F",ScheduleCompile!Y652)),ISNUMBER(FIND("2F",ScheduleCompile!Y652)),ISNUMBER(FIND("3F",ScheduleCompile!Y652)),ISNUMBER(FIND("6F",ScheduleCompile!Y652)),ISNUMBER(FIND("7F",ScheduleCompile!Y652)),ISNUMBER(FIND("9F",ScheduleCompile!Y652)),ISNUMBER(FIND("4F",ScheduleCompile!Y652))),VALUE(LEFT(ScheduleCompile!Y652,FIND("F",ScheduleCompile!Y652)-1)),ScheduleCompile!Y652)))))),ISTEXT(ScheduleCompile!#REF!)),"ENDTABLE",IF(ISERROR(IF(ScheduleCompile!Y652="Off",0,IF(ScheduleCompile!Y652="On",1,IF(ISNUMBER(ScheduleCompile!Y652),ScheduleCompile!Y652/1,IF(ISTEXT(ScheduleCompile!Y652),IF(OR(ISNUMBER(FIND("5F",ScheduleCompile!Y652)),ISNUMBER(FIND("0F",ScheduleCompile!Y652)),ISNUMBER(FIND("8F",ScheduleCompile!Y652)),ISNUMBER(FIND("1F",ScheduleCompile!Y652)),ISNUMBER(FIND("2F",ScheduleCompile!Y652)),ISNUMBER(FIND("3F",ScheduleCompile!Y652)),ISNUMBER(FIND("6F",ScheduleCompile!Y652)),ISNUMBER(FIND("7F",ScheduleCompile!Y652)),ISNUMBER(FIND("9F",ScheduleCompile!Y652)),ISNUMBER(FIND("4F",ScheduleCompile!Y652))),VALUE(LEFT(ScheduleCompile!Y652,FIND("F",ScheduleCompile!Y652)-1)),ScheduleCompile!Y652)))))),"",IF(ScheduleCompile!Y652="Off",0,IF(ScheduleCompile!Y652="On",1,IF(ISNUMBER(ScheduleCompile!Y652),ScheduleCompile!Y652/1,IF(ISTEXT(ScheduleCompile!Y652),IF(OR(ISNUMBER(FIND("5F",ScheduleCompile!Y652)),ISNUMBER(FIND("0F",ScheduleCompile!Y652)),ISNUMBER(FIND("8F",ScheduleCompile!Y652)),ISNUMBER(FIND("1F",ScheduleCompile!Y652)),ISNUMBER(FIND("2F",ScheduleCompile!Y652)),ISNUMBER(FIND("3F",ScheduleCompile!Y652)),ISNUMBER(FIND("6F",ScheduleCompile!Y652)),ISNUMBER(FIND("7F",ScheduleCompile!Y652)),ISNUMBER(FIND("9F",ScheduleCompile!Y652)),ISNUMBER(FIND("4F",ScheduleCompile!Y652))),VALUE(LEFT(ScheduleCompile!Y652,FIND("F",ScheduleCompile!Y652)-1)),ScheduleCompile!Y652)))))))</f>
        <v>52.3</v>
      </c>
    </row>
    <row r="660" spans="1:30" x14ac:dyDescent="0.25">
      <c r="A660" t="str">
        <f t="shared" si="43"/>
        <v>SchDay "WaterMainCZ11Apr"  Type = "Temperature" Hr = (54.1, 54.1, 54.1, 54.1, 54.1, 54.1, 54.1, 54.1, 54.1, 54.1, 54.1, 54.1, 54.1, 54.1, 54.1, 54.1, 54.1, 54.1, 54.1, 54.1, 54.1, 54.1, 54.1, 54.1) ..</v>
      </c>
      <c r="B660" s="1" t="s">
        <v>623</v>
      </c>
      <c r="C660" t="str">
        <f t="shared" si="44"/>
        <v xml:space="preserve">SchDay "WaterMainCZ11Apr"  Type = "Temperature" Hr = </v>
      </c>
      <c r="D660" t="str">
        <f t="shared" si="45"/>
        <v>(54.1, 54.1, 54.1, 54.1, 54.1, 54.1, 54.1, 54.1, 54.1, 54.1, 54.1, 54.1, 54.1, 54.1, 54.1, 54.1, 54.1, 54.1, 54.1, 54.1, 54.1, 54.1, 54.1, 54.1) ..</v>
      </c>
      <c r="E660" s="30" t="str">
        <f>ScheduleCompile!A653</f>
        <v>WaterMainCZ11Apr</v>
      </c>
      <c r="F660" t="str">
        <f t="shared" si="46"/>
        <v>Temperature</v>
      </c>
      <c r="G660" s="1">
        <f>IF(AND(ISERROR(IF(ScheduleCompile!B653="Off",0,IF(ScheduleCompile!B653="On",1,IF(ISNUMBER(ScheduleCompile!B653),ScheduleCompile!B653/1,IF(ISTEXT(ScheduleCompile!B653),IF(OR(ISNUMBER(FIND("5F",ScheduleCompile!B653)),ISNUMBER(FIND("0F",ScheduleCompile!B653)),ISNUMBER(FIND("8F",ScheduleCompile!B653)),ISNUMBER(FIND("1F",ScheduleCompile!B653)),ISNUMBER(FIND("2F",ScheduleCompile!B653)),ISNUMBER(FIND("3F",ScheduleCompile!B653)),ISNUMBER(FIND("6F",ScheduleCompile!B653)),ISNUMBER(FIND("7F",ScheduleCompile!B653)),ISNUMBER(FIND("9F",ScheduleCompile!B653)),ISNUMBER(FIND("4F",ScheduleCompile!B653))),VALUE(LEFT(ScheduleCompile!B653,FIND("F",ScheduleCompile!B653)-1)),ScheduleCompile!B653)))))),ISTEXT(ScheduleCompile!#REF!)),"ENDTABLE",IF(ISERROR(IF(ScheduleCompile!B653="Off",0,IF(ScheduleCompile!B653="On",1,IF(ISNUMBER(ScheduleCompile!B653),ScheduleCompile!B653/1,IF(ISTEXT(ScheduleCompile!B653),IF(OR(ISNUMBER(FIND("5F",ScheduleCompile!B653)),ISNUMBER(FIND("0F",ScheduleCompile!B653)),ISNUMBER(FIND("8F",ScheduleCompile!B653)),ISNUMBER(FIND("1F",ScheduleCompile!B653)),ISNUMBER(FIND("2F",ScheduleCompile!B653)),ISNUMBER(FIND("3F",ScheduleCompile!B653)),ISNUMBER(FIND("6F",ScheduleCompile!B653)),ISNUMBER(FIND("7F",ScheduleCompile!B653)),ISNUMBER(FIND("9F",ScheduleCompile!B653)),ISNUMBER(FIND("4F",ScheduleCompile!B653))),VALUE(LEFT(ScheduleCompile!B653,FIND("F",ScheduleCompile!B653)-1)),ScheduleCompile!B653)))))),"",IF(ScheduleCompile!B653="Off",0,IF(ScheduleCompile!B653="On",1,IF(ISNUMBER(ScheduleCompile!B653),ScheduleCompile!B653/1,IF(ISTEXT(ScheduleCompile!B653),IF(OR(ISNUMBER(FIND("5F",ScheduleCompile!B653)),ISNUMBER(FIND("0F",ScheduleCompile!B653)),ISNUMBER(FIND("8F",ScheduleCompile!B653)),ISNUMBER(FIND("1F",ScheduleCompile!B653)),ISNUMBER(FIND("2F",ScheduleCompile!B653)),ISNUMBER(FIND("3F",ScheduleCompile!B653)),ISNUMBER(FIND("6F",ScheduleCompile!B653)),ISNUMBER(FIND("7F",ScheduleCompile!B653)),ISNUMBER(FIND("9F",ScheduleCompile!B653)),ISNUMBER(FIND("4F",ScheduleCompile!B653))),VALUE(LEFT(ScheduleCompile!B653,FIND("F",ScheduleCompile!B653)-1)),ScheduleCompile!B653)))))))</f>
        <v>54.1</v>
      </c>
      <c r="H660" s="1">
        <f>IF(AND(ISERROR(IF(ScheduleCompile!C653="Off",0,IF(ScheduleCompile!C653="On",1,IF(ISNUMBER(ScheduleCompile!C653),ScheduleCompile!C653/1,IF(ISTEXT(ScheduleCompile!C653),IF(OR(ISNUMBER(FIND("5F",ScheduleCompile!C653)),ISNUMBER(FIND("0F",ScheduleCompile!C653)),ISNUMBER(FIND("8F",ScheduleCompile!C653)),ISNUMBER(FIND("1F",ScheduleCompile!C653)),ISNUMBER(FIND("2F",ScheduleCompile!C653)),ISNUMBER(FIND("3F",ScheduleCompile!C653)),ISNUMBER(FIND("6F",ScheduleCompile!C653)),ISNUMBER(FIND("7F",ScheduleCompile!C653)),ISNUMBER(FIND("9F",ScheduleCompile!C653)),ISNUMBER(FIND("4F",ScheduleCompile!C653))),VALUE(LEFT(ScheduleCompile!C653,FIND("F",ScheduleCompile!C653)-1)),ScheduleCompile!C653)))))),ISTEXT(ScheduleCompile!#REF!)),"ENDTABLE",IF(ISERROR(IF(ScheduleCompile!C653="Off",0,IF(ScheduleCompile!C653="On",1,IF(ISNUMBER(ScheduleCompile!C653),ScheduleCompile!C653/1,IF(ISTEXT(ScheduleCompile!C653),IF(OR(ISNUMBER(FIND("5F",ScheduleCompile!C653)),ISNUMBER(FIND("0F",ScheduleCompile!C653)),ISNUMBER(FIND("8F",ScheduleCompile!C653)),ISNUMBER(FIND("1F",ScheduleCompile!C653)),ISNUMBER(FIND("2F",ScheduleCompile!C653)),ISNUMBER(FIND("3F",ScheduleCompile!C653)),ISNUMBER(FIND("6F",ScheduleCompile!C653)),ISNUMBER(FIND("7F",ScheduleCompile!C653)),ISNUMBER(FIND("9F",ScheduleCompile!C653)),ISNUMBER(FIND("4F",ScheduleCompile!C653))),VALUE(LEFT(ScheduleCompile!C653,FIND("F",ScheduleCompile!C653)-1)),ScheduleCompile!C653)))))),"",IF(ScheduleCompile!C653="Off",0,IF(ScheduleCompile!C653="On",1,IF(ISNUMBER(ScheduleCompile!C653),ScheduleCompile!C653/1,IF(ISTEXT(ScheduleCompile!C653),IF(OR(ISNUMBER(FIND("5F",ScheduleCompile!C653)),ISNUMBER(FIND("0F",ScheduleCompile!C653)),ISNUMBER(FIND("8F",ScheduleCompile!C653)),ISNUMBER(FIND("1F",ScheduleCompile!C653)),ISNUMBER(FIND("2F",ScheduleCompile!C653)),ISNUMBER(FIND("3F",ScheduleCompile!C653)),ISNUMBER(FIND("6F",ScheduleCompile!C653)),ISNUMBER(FIND("7F",ScheduleCompile!C653)),ISNUMBER(FIND("9F",ScheduleCompile!C653)),ISNUMBER(FIND("4F",ScheduleCompile!C653))),VALUE(LEFT(ScheduleCompile!C653,FIND("F",ScheduleCompile!C653)-1)),ScheduleCompile!C653)))))))</f>
        <v>54.1</v>
      </c>
      <c r="I660" s="1">
        <f>IF(AND(ISERROR(IF(ScheduleCompile!D653="Off",0,IF(ScheduleCompile!D653="On",1,IF(ISNUMBER(ScheduleCompile!D653),ScheduleCompile!D653/1,IF(ISTEXT(ScheduleCompile!D653),IF(OR(ISNUMBER(FIND("5F",ScheduleCompile!D653)),ISNUMBER(FIND("0F",ScheduleCompile!D653)),ISNUMBER(FIND("8F",ScheduleCompile!D653)),ISNUMBER(FIND("1F",ScheduleCompile!D653)),ISNUMBER(FIND("2F",ScheduleCompile!D653)),ISNUMBER(FIND("3F",ScheduleCompile!D653)),ISNUMBER(FIND("6F",ScheduleCompile!D653)),ISNUMBER(FIND("7F",ScheduleCompile!D653)),ISNUMBER(FIND("9F",ScheduleCompile!D653)),ISNUMBER(FIND("4F",ScheduleCompile!D653))),VALUE(LEFT(ScheduleCompile!D653,FIND("F",ScheduleCompile!D653)-1)),ScheduleCompile!D653)))))),ISTEXT(ScheduleCompile!#REF!)),"ENDTABLE",IF(ISERROR(IF(ScheduleCompile!D653="Off",0,IF(ScheduleCompile!D653="On",1,IF(ISNUMBER(ScheduleCompile!D653),ScheduleCompile!D653/1,IF(ISTEXT(ScheduleCompile!D653),IF(OR(ISNUMBER(FIND("5F",ScheduleCompile!D653)),ISNUMBER(FIND("0F",ScheduleCompile!D653)),ISNUMBER(FIND("8F",ScheduleCompile!D653)),ISNUMBER(FIND("1F",ScheduleCompile!D653)),ISNUMBER(FIND("2F",ScheduleCompile!D653)),ISNUMBER(FIND("3F",ScheduleCompile!D653)),ISNUMBER(FIND("6F",ScheduleCompile!D653)),ISNUMBER(FIND("7F",ScheduleCompile!D653)),ISNUMBER(FIND("9F",ScheduleCompile!D653)),ISNUMBER(FIND("4F",ScheduleCompile!D653))),VALUE(LEFT(ScheduleCompile!D653,FIND("F",ScheduleCompile!D653)-1)),ScheduleCompile!D653)))))),"",IF(ScheduleCompile!D653="Off",0,IF(ScheduleCompile!D653="On",1,IF(ISNUMBER(ScheduleCompile!D653),ScheduleCompile!D653/1,IF(ISTEXT(ScheduleCompile!D653),IF(OR(ISNUMBER(FIND("5F",ScheduleCompile!D653)),ISNUMBER(FIND("0F",ScheduleCompile!D653)),ISNUMBER(FIND("8F",ScheduleCompile!D653)),ISNUMBER(FIND("1F",ScheduleCompile!D653)),ISNUMBER(FIND("2F",ScheduleCompile!D653)),ISNUMBER(FIND("3F",ScheduleCompile!D653)),ISNUMBER(FIND("6F",ScheduleCompile!D653)),ISNUMBER(FIND("7F",ScheduleCompile!D653)),ISNUMBER(FIND("9F",ScheduleCompile!D653)),ISNUMBER(FIND("4F",ScheduleCompile!D653))),VALUE(LEFT(ScheduleCompile!D653,FIND("F",ScheduleCompile!D653)-1)),ScheduleCompile!D653)))))))</f>
        <v>54.1</v>
      </c>
      <c r="J660" s="1">
        <f>IF(AND(ISERROR(IF(ScheduleCompile!E653="Off",0,IF(ScheduleCompile!E653="On",1,IF(ISNUMBER(ScheduleCompile!E653),ScheduleCompile!E653/1,IF(ISTEXT(ScheduleCompile!E653),IF(OR(ISNUMBER(FIND("5F",ScheduleCompile!E653)),ISNUMBER(FIND("0F",ScheduleCompile!E653)),ISNUMBER(FIND("8F",ScheduleCompile!E653)),ISNUMBER(FIND("1F",ScheduleCompile!E653)),ISNUMBER(FIND("2F",ScheduleCompile!E653)),ISNUMBER(FIND("3F",ScheduleCompile!E653)),ISNUMBER(FIND("6F",ScheduleCompile!E653)),ISNUMBER(FIND("7F",ScheduleCompile!E653)),ISNUMBER(FIND("9F",ScheduleCompile!E653)),ISNUMBER(FIND("4F",ScheduleCompile!E653))),VALUE(LEFT(ScheduleCompile!E653,FIND("F",ScheduleCompile!E653)-1)),ScheduleCompile!E653)))))),ISTEXT(ScheduleCompile!#REF!)),"ENDTABLE",IF(ISERROR(IF(ScheduleCompile!E653="Off",0,IF(ScheduleCompile!E653="On",1,IF(ISNUMBER(ScheduleCompile!E653),ScheduleCompile!E653/1,IF(ISTEXT(ScheduleCompile!E653),IF(OR(ISNUMBER(FIND("5F",ScheduleCompile!E653)),ISNUMBER(FIND("0F",ScheduleCompile!E653)),ISNUMBER(FIND("8F",ScheduleCompile!E653)),ISNUMBER(FIND("1F",ScheduleCompile!E653)),ISNUMBER(FIND("2F",ScheduleCompile!E653)),ISNUMBER(FIND("3F",ScheduleCompile!E653)),ISNUMBER(FIND("6F",ScheduleCompile!E653)),ISNUMBER(FIND("7F",ScheduleCompile!E653)),ISNUMBER(FIND("9F",ScheduleCompile!E653)),ISNUMBER(FIND("4F",ScheduleCompile!E653))),VALUE(LEFT(ScheduleCompile!E653,FIND("F",ScheduleCompile!E653)-1)),ScheduleCompile!E653)))))),"",IF(ScheduleCompile!E653="Off",0,IF(ScheduleCompile!E653="On",1,IF(ISNUMBER(ScheduleCompile!E653),ScheduleCompile!E653/1,IF(ISTEXT(ScheduleCompile!E653),IF(OR(ISNUMBER(FIND("5F",ScheduleCompile!E653)),ISNUMBER(FIND("0F",ScheduleCompile!E653)),ISNUMBER(FIND("8F",ScheduleCompile!E653)),ISNUMBER(FIND("1F",ScheduleCompile!E653)),ISNUMBER(FIND("2F",ScheduleCompile!E653)),ISNUMBER(FIND("3F",ScheduleCompile!E653)),ISNUMBER(FIND("6F",ScheduleCompile!E653)),ISNUMBER(FIND("7F",ScheduleCompile!E653)),ISNUMBER(FIND("9F",ScheduleCompile!E653)),ISNUMBER(FIND("4F",ScheduleCompile!E653))),VALUE(LEFT(ScheduleCompile!E653,FIND("F",ScheduleCompile!E653)-1)),ScheduleCompile!E653)))))))</f>
        <v>54.1</v>
      </c>
      <c r="K660" s="1">
        <f>IF(AND(ISERROR(IF(ScheduleCompile!F653="Off",0,IF(ScheduleCompile!F653="On",1,IF(ISNUMBER(ScheduleCompile!F653),ScheduleCompile!F653/1,IF(ISTEXT(ScheduleCompile!F653),IF(OR(ISNUMBER(FIND("5F",ScheduleCompile!F653)),ISNUMBER(FIND("0F",ScheduleCompile!F653)),ISNUMBER(FIND("8F",ScheduleCompile!F653)),ISNUMBER(FIND("1F",ScheduleCompile!F653)),ISNUMBER(FIND("2F",ScheduleCompile!F653)),ISNUMBER(FIND("3F",ScheduleCompile!F653)),ISNUMBER(FIND("6F",ScheduleCompile!F653)),ISNUMBER(FIND("7F",ScheduleCompile!F653)),ISNUMBER(FIND("9F",ScheduleCompile!F653)),ISNUMBER(FIND("4F",ScheduleCompile!F653))),VALUE(LEFT(ScheduleCompile!F653,FIND("F",ScheduleCompile!F653)-1)),ScheduleCompile!F653)))))),ISTEXT(ScheduleCompile!#REF!)),"ENDTABLE",IF(ISERROR(IF(ScheduleCompile!F653="Off",0,IF(ScheduleCompile!F653="On",1,IF(ISNUMBER(ScheduleCompile!F653),ScheduleCompile!F653/1,IF(ISTEXT(ScheduleCompile!F653),IF(OR(ISNUMBER(FIND("5F",ScheduleCompile!F653)),ISNUMBER(FIND("0F",ScheduleCompile!F653)),ISNUMBER(FIND("8F",ScheduleCompile!F653)),ISNUMBER(FIND("1F",ScheduleCompile!F653)),ISNUMBER(FIND("2F",ScheduleCompile!F653)),ISNUMBER(FIND("3F",ScheduleCompile!F653)),ISNUMBER(FIND("6F",ScheduleCompile!F653)),ISNUMBER(FIND("7F",ScheduleCompile!F653)),ISNUMBER(FIND("9F",ScheduleCompile!F653)),ISNUMBER(FIND("4F",ScheduleCompile!F653))),VALUE(LEFT(ScheduleCompile!F653,FIND("F",ScheduleCompile!F653)-1)),ScheduleCompile!F653)))))),"",IF(ScheduleCompile!F653="Off",0,IF(ScheduleCompile!F653="On",1,IF(ISNUMBER(ScheduleCompile!F653),ScheduleCompile!F653/1,IF(ISTEXT(ScheduleCompile!F653),IF(OR(ISNUMBER(FIND("5F",ScheduleCompile!F653)),ISNUMBER(FIND("0F",ScheduleCompile!F653)),ISNUMBER(FIND("8F",ScheduleCompile!F653)),ISNUMBER(FIND("1F",ScheduleCompile!F653)),ISNUMBER(FIND("2F",ScheduleCompile!F653)),ISNUMBER(FIND("3F",ScheduleCompile!F653)),ISNUMBER(FIND("6F",ScheduleCompile!F653)),ISNUMBER(FIND("7F",ScheduleCompile!F653)),ISNUMBER(FIND("9F",ScheduleCompile!F653)),ISNUMBER(FIND("4F",ScheduleCompile!F653))),VALUE(LEFT(ScheduleCompile!F653,FIND("F",ScheduleCompile!F653)-1)),ScheduleCompile!F653)))))))</f>
        <v>54.1</v>
      </c>
      <c r="L660" s="1">
        <f>IF(AND(ISERROR(IF(ScheduleCompile!G653="Off",0,IF(ScheduleCompile!G653="On",1,IF(ISNUMBER(ScheduleCompile!G653),ScheduleCompile!G653/1,IF(ISTEXT(ScheduleCompile!G653),IF(OR(ISNUMBER(FIND("5F",ScheduleCompile!G653)),ISNUMBER(FIND("0F",ScheduleCompile!G653)),ISNUMBER(FIND("8F",ScheduleCompile!G653)),ISNUMBER(FIND("1F",ScheduleCompile!G653)),ISNUMBER(FIND("2F",ScheduleCompile!G653)),ISNUMBER(FIND("3F",ScheduleCompile!G653)),ISNUMBER(FIND("6F",ScheduleCompile!G653)),ISNUMBER(FIND("7F",ScheduleCompile!G653)),ISNUMBER(FIND("9F",ScheduleCompile!G653)),ISNUMBER(FIND("4F",ScheduleCompile!G653))),VALUE(LEFT(ScheduleCompile!G653,FIND("F",ScheduleCompile!G653)-1)),ScheduleCompile!G653)))))),ISTEXT(ScheduleCompile!#REF!)),"ENDTABLE",IF(ISERROR(IF(ScheduleCompile!G653="Off",0,IF(ScheduleCompile!G653="On",1,IF(ISNUMBER(ScheduleCompile!G653),ScheduleCompile!G653/1,IF(ISTEXT(ScheduleCompile!G653),IF(OR(ISNUMBER(FIND("5F",ScheduleCompile!G653)),ISNUMBER(FIND("0F",ScheduleCompile!G653)),ISNUMBER(FIND("8F",ScheduleCompile!G653)),ISNUMBER(FIND("1F",ScheduleCompile!G653)),ISNUMBER(FIND("2F",ScheduleCompile!G653)),ISNUMBER(FIND("3F",ScheduleCompile!G653)),ISNUMBER(FIND("6F",ScheduleCompile!G653)),ISNUMBER(FIND("7F",ScheduleCompile!G653)),ISNUMBER(FIND("9F",ScheduleCompile!G653)),ISNUMBER(FIND("4F",ScheduleCompile!G653))),VALUE(LEFT(ScheduleCompile!G653,FIND("F",ScheduleCompile!G653)-1)),ScheduleCompile!G653)))))),"",IF(ScheduleCompile!G653="Off",0,IF(ScheduleCompile!G653="On",1,IF(ISNUMBER(ScheduleCompile!G653),ScheduleCompile!G653/1,IF(ISTEXT(ScheduleCompile!G653),IF(OR(ISNUMBER(FIND("5F",ScheduleCompile!G653)),ISNUMBER(FIND("0F",ScheduleCompile!G653)),ISNUMBER(FIND("8F",ScheduleCompile!G653)),ISNUMBER(FIND("1F",ScheduleCompile!G653)),ISNUMBER(FIND("2F",ScheduleCompile!G653)),ISNUMBER(FIND("3F",ScheduleCompile!G653)),ISNUMBER(FIND("6F",ScheduleCompile!G653)),ISNUMBER(FIND("7F",ScheduleCompile!G653)),ISNUMBER(FIND("9F",ScheduleCompile!G653)),ISNUMBER(FIND("4F",ScheduleCompile!G653))),VALUE(LEFT(ScheduleCompile!G653,FIND("F",ScheduleCompile!G653)-1)),ScheduleCompile!G653)))))))</f>
        <v>54.1</v>
      </c>
      <c r="M660" s="1">
        <f>IF(AND(ISERROR(IF(ScheduleCompile!H653="Off",0,IF(ScheduleCompile!H653="On",1,IF(ISNUMBER(ScheduleCompile!H653),ScheduleCompile!H653/1,IF(ISTEXT(ScheduleCompile!H653),IF(OR(ISNUMBER(FIND("5F",ScheduleCompile!H653)),ISNUMBER(FIND("0F",ScheduleCompile!H653)),ISNUMBER(FIND("8F",ScheduleCompile!H653)),ISNUMBER(FIND("1F",ScheduleCompile!H653)),ISNUMBER(FIND("2F",ScheduleCompile!H653)),ISNUMBER(FIND("3F",ScheduleCompile!H653)),ISNUMBER(FIND("6F",ScheduleCompile!H653)),ISNUMBER(FIND("7F",ScheduleCompile!H653)),ISNUMBER(FIND("9F",ScheduleCompile!H653)),ISNUMBER(FIND("4F",ScheduleCompile!H653))),VALUE(LEFT(ScheduleCompile!H653,FIND("F",ScheduleCompile!H653)-1)),ScheduleCompile!H653)))))),ISTEXT(ScheduleCompile!#REF!)),"ENDTABLE",IF(ISERROR(IF(ScheduleCompile!H653="Off",0,IF(ScheduleCompile!H653="On",1,IF(ISNUMBER(ScheduleCompile!H653),ScheduleCompile!H653/1,IF(ISTEXT(ScheduleCompile!H653),IF(OR(ISNUMBER(FIND("5F",ScheduleCompile!H653)),ISNUMBER(FIND("0F",ScheduleCompile!H653)),ISNUMBER(FIND("8F",ScheduleCompile!H653)),ISNUMBER(FIND("1F",ScheduleCompile!H653)),ISNUMBER(FIND("2F",ScheduleCompile!H653)),ISNUMBER(FIND("3F",ScheduleCompile!H653)),ISNUMBER(FIND("6F",ScheduleCompile!H653)),ISNUMBER(FIND("7F",ScheduleCompile!H653)),ISNUMBER(FIND("9F",ScheduleCompile!H653)),ISNUMBER(FIND("4F",ScheduleCompile!H653))),VALUE(LEFT(ScheduleCompile!H653,FIND("F",ScheduleCompile!H653)-1)),ScheduleCompile!H653)))))),"",IF(ScheduleCompile!H653="Off",0,IF(ScheduleCompile!H653="On",1,IF(ISNUMBER(ScheduleCompile!H653),ScheduleCompile!H653/1,IF(ISTEXT(ScheduleCompile!H653),IF(OR(ISNUMBER(FIND("5F",ScheduleCompile!H653)),ISNUMBER(FIND("0F",ScheduleCompile!H653)),ISNUMBER(FIND("8F",ScheduleCompile!H653)),ISNUMBER(FIND("1F",ScheduleCompile!H653)),ISNUMBER(FIND("2F",ScheduleCompile!H653)),ISNUMBER(FIND("3F",ScheduleCompile!H653)),ISNUMBER(FIND("6F",ScheduleCompile!H653)),ISNUMBER(FIND("7F",ScheduleCompile!H653)),ISNUMBER(FIND("9F",ScheduleCompile!H653)),ISNUMBER(FIND("4F",ScheduleCompile!H653))),VALUE(LEFT(ScheduleCompile!H653,FIND("F",ScheduleCompile!H653)-1)),ScheduleCompile!H653)))))))</f>
        <v>54.1</v>
      </c>
      <c r="N660" s="1">
        <f>IF(AND(ISERROR(IF(ScheduleCompile!I653="Off",0,IF(ScheduleCompile!I653="On",1,IF(ISNUMBER(ScheduleCompile!I653),ScheduleCompile!I653/1,IF(ISTEXT(ScheduleCompile!I653),IF(OR(ISNUMBER(FIND("5F",ScheduleCompile!I653)),ISNUMBER(FIND("0F",ScheduleCompile!I653)),ISNUMBER(FIND("8F",ScheduleCompile!I653)),ISNUMBER(FIND("1F",ScheduleCompile!I653)),ISNUMBER(FIND("2F",ScheduleCompile!I653)),ISNUMBER(FIND("3F",ScheduleCompile!I653)),ISNUMBER(FIND("6F",ScheduleCompile!I653)),ISNUMBER(FIND("7F",ScheduleCompile!I653)),ISNUMBER(FIND("9F",ScheduleCompile!I653)),ISNUMBER(FIND("4F",ScheduleCompile!I653))),VALUE(LEFT(ScheduleCompile!I653,FIND("F",ScheduleCompile!I653)-1)),ScheduleCompile!I653)))))),ISTEXT(ScheduleCompile!#REF!)),"ENDTABLE",IF(ISERROR(IF(ScheduleCompile!I653="Off",0,IF(ScheduleCompile!I653="On",1,IF(ISNUMBER(ScheduleCompile!I653),ScheduleCompile!I653/1,IF(ISTEXT(ScheduleCompile!I653),IF(OR(ISNUMBER(FIND("5F",ScheduleCompile!I653)),ISNUMBER(FIND("0F",ScheduleCompile!I653)),ISNUMBER(FIND("8F",ScheduleCompile!I653)),ISNUMBER(FIND("1F",ScheduleCompile!I653)),ISNUMBER(FIND("2F",ScheduleCompile!I653)),ISNUMBER(FIND("3F",ScheduleCompile!I653)),ISNUMBER(FIND("6F",ScheduleCompile!I653)),ISNUMBER(FIND("7F",ScheduleCompile!I653)),ISNUMBER(FIND("9F",ScheduleCompile!I653)),ISNUMBER(FIND("4F",ScheduleCompile!I653))),VALUE(LEFT(ScheduleCompile!I653,FIND("F",ScheduleCompile!I653)-1)),ScheduleCompile!I653)))))),"",IF(ScheduleCompile!I653="Off",0,IF(ScheduleCompile!I653="On",1,IF(ISNUMBER(ScheduleCompile!I653),ScheduleCompile!I653/1,IF(ISTEXT(ScheduleCompile!I653),IF(OR(ISNUMBER(FIND("5F",ScheduleCompile!I653)),ISNUMBER(FIND("0F",ScheduleCompile!I653)),ISNUMBER(FIND("8F",ScheduleCompile!I653)),ISNUMBER(FIND("1F",ScheduleCompile!I653)),ISNUMBER(FIND("2F",ScheduleCompile!I653)),ISNUMBER(FIND("3F",ScheduleCompile!I653)),ISNUMBER(FIND("6F",ScheduleCompile!I653)),ISNUMBER(FIND("7F",ScheduleCompile!I653)),ISNUMBER(FIND("9F",ScheduleCompile!I653)),ISNUMBER(FIND("4F",ScheduleCompile!I653))),VALUE(LEFT(ScheduleCompile!I653,FIND("F",ScheduleCompile!I653)-1)),ScheduleCompile!I653)))))))</f>
        <v>54.1</v>
      </c>
      <c r="O660" s="1">
        <f>IF(AND(ISERROR(IF(ScheduleCompile!J653="Off",0,IF(ScheduleCompile!J653="On",1,IF(ISNUMBER(ScheduleCompile!J653),ScheduleCompile!J653/1,IF(ISTEXT(ScheduleCompile!J653),IF(OR(ISNUMBER(FIND("5F",ScheduleCompile!J653)),ISNUMBER(FIND("0F",ScheduleCompile!J653)),ISNUMBER(FIND("8F",ScheduleCompile!J653)),ISNUMBER(FIND("1F",ScheduleCompile!J653)),ISNUMBER(FIND("2F",ScheduleCompile!J653)),ISNUMBER(FIND("3F",ScheduleCompile!J653)),ISNUMBER(FIND("6F",ScheduleCompile!J653)),ISNUMBER(FIND("7F",ScheduleCompile!J653)),ISNUMBER(FIND("9F",ScheduleCompile!J653)),ISNUMBER(FIND("4F",ScheduleCompile!J653))),VALUE(LEFT(ScheduleCompile!J653,FIND("F",ScheduleCompile!J653)-1)),ScheduleCompile!J653)))))),ISTEXT(ScheduleCompile!#REF!)),"ENDTABLE",IF(ISERROR(IF(ScheduleCompile!J653="Off",0,IF(ScheduleCompile!J653="On",1,IF(ISNUMBER(ScheduleCompile!J653),ScheduleCompile!J653/1,IF(ISTEXT(ScheduleCompile!J653),IF(OR(ISNUMBER(FIND("5F",ScheduleCompile!J653)),ISNUMBER(FIND("0F",ScheduleCompile!J653)),ISNUMBER(FIND("8F",ScheduleCompile!J653)),ISNUMBER(FIND("1F",ScheduleCompile!J653)),ISNUMBER(FIND("2F",ScheduleCompile!J653)),ISNUMBER(FIND("3F",ScheduleCompile!J653)),ISNUMBER(FIND("6F",ScheduleCompile!J653)),ISNUMBER(FIND("7F",ScheduleCompile!J653)),ISNUMBER(FIND("9F",ScheduleCompile!J653)),ISNUMBER(FIND("4F",ScheduleCompile!J653))),VALUE(LEFT(ScheduleCompile!J653,FIND("F",ScheduleCompile!J653)-1)),ScheduleCompile!J653)))))),"",IF(ScheduleCompile!J653="Off",0,IF(ScheduleCompile!J653="On",1,IF(ISNUMBER(ScheduleCompile!J653),ScheduleCompile!J653/1,IF(ISTEXT(ScheduleCompile!J653),IF(OR(ISNUMBER(FIND("5F",ScheduleCompile!J653)),ISNUMBER(FIND("0F",ScheduleCompile!J653)),ISNUMBER(FIND("8F",ScheduleCompile!J653)),ISNUMBER(FIND("1F",ScheduleCompile!J653)),ISNUMBER(FIND("2F",ScheduleCompile!J653)),ISNUMBER(FIND("3F",ScheduleCompile!J653)),ISNUMBER(FIND("6F",ScheduleCompile!J653)),ISNUMBER(FIND("7F",ScheduleCompile!J653)),ISNUMBER(FIND("9F",ScheduleCompile!J653)),ISNUMBER(FIND("4F",ScheduleCompile!J653))),VALUE(LEFT(ScheduleCompile!J653,FIND("F",ScheduleCompile!J653)-1)),ScheduleCompile!J653)))))))</f>
        <v>54.1</v>
      </c>
      <c r="P660" s="1">
        <f>IF(AND(ISERROR(IF(ScheduleCompile!K653="Off",0,IF(ScheduleCompile!K653="On",1,IF(ISNUMBER(ScheduleCompile!K653),ScheduleCompile!K653/1,IF(ISTEXT(ScheduleCompile!K653),IF(OR(ISNUMBER(FIND("5F",ScheduleCompile!K653)),ISNUMBER(FIND("0F",ScheduleCompile!K653)),ISNUMBER(FIND("8F",ScheduleCompile!K653)),ISNUMBER(FIND("1F",ScheduleCompile!K653)),ISNUMBER(FIND("2F",ScheduleCompile!K653)),ISNUMBER(FIND("3F",ScheduleCompile!K653)),ISNUMBER(FIND("6F",ScheduleCompile!K653)),ISNUMBER(FIND("7F",ScheduleCompile!K653)),ISNUMBER(FIND("9F",ScheduleCompile!K653)),ISNUMBER(FIND("4F",ScheduleCompile!K653))),VALUE(LEFT(ScheduleCompile!K653,FIND("F",ScheduleCompile!K653)-1)),ScheduleCompile!K653)))))),ISTEXT(ScheduleCompile!#REF!)),"ENDTABLE",IF(ISERROR(IF(ScheduleCompile!K653="Off",0,IF(ScheduleCompile!K653="On",1,IF(ISNUMBER(ScheduleCompile!K653),ScheduleCompile!K653/1,IF(ISTEXT(ScheduleCompile!K653),IF(OR(ISNUMBER(FIND("5F",ScheduleCompile!K653)),ISNUMBER(FIND("0F",ScheduleCompile!K653)),ISNUMBER(FIND("8F",ScheduleCompile!K653)),ISNUMBER(FIND("1F",ScheduleCompile!K653)),ISNUMBER(FIND("2F",ScheduleCompile!K653)),ISNUMBER(FIND("3F",ScheduleCompile!K653)),ISNUMBER(FIND("6F",ScheduleCompile!K653)),ISNUMBER(FIND("7F",ScheduleCompile!K653)),ISNUMBER(FIND("9F",ScheduleCompile!K653)),ISNUMBER(FIND("4F",ScheduleCompile!K653))),VALUE(LEFT(ScheduleCompile!K653,FIND("F",ScheduleCompile!K653)-1)),ScheduleCompile!K653)))))),"",IF(ScheduleCompile!K653="Off",0,IF(ScheduleCompile!K653="On",1,IF(ISNUMBER(ScheduleCompile!K653),ScheduleCompile!K653/1,IF(ISTEXT(ScheduleCompile!K653),IF(OR(ISNUMBER(FIND("5F",ScheduleCompile!K653)),ISNUMBER(FIND("0F",ScheduleCompile!K653)),ISNUMBER(FIND("8F",ScheduleCompile!K653)),ISNUMBER(FIND("1F",ScheduleCompile!K653)),ISNUMBER(FIND("2F",ScheduleCompile!K653)),ISNUMBER(FIND("3F",ScheduleCompile!K653)),ISNUMBER(FIND("6F",ScheduleCompile!K653)),ISNUMBER(FIND("7F",ScheduleCompile!K653)),ISNUMBER(FIND("9F",ScheduleCompile!K653)),ISNUMBER(FIND("4F",ScheduleCompile!K653))),VALUE(LEFT(ScheduleCompile!K653,FIND("F",ScheduleCompile!K653)-1)),ScheduleCompile!K653)))))))</f>
        <v>54.1</v>
      </c>
      <c r="Q660" s="1">
        <f>IF(AND(ISERROR(IF(ScheduleCompile!L653="Off",0,IF(ScheduleCompile!L653="On",1,IF(ISNUMBER(ScheduleCompile!L653),ScheduleCompile!L653/1,IF(ISTEXT(ScheduleCompile!L653),IF(OR(ISNUMBER(FIND("5F",ScheduleCompile!L653)),ISNUMBER(FIND("0F",ScheduleCompile!L653)),ISNUMBER(FIND("8F",ScheduleCompile!L653)),ISNUMBER(FIND("1F",ScheduleCompile!L653)),ISNUMBER(FIND("2F",ScheduleCompile!L653)),ISNUMBER(FIND("3F",ScheduleCompile!L653)),ISNUMBER(FIND("6F",ScheduleCompile!L653)),ISNUMBER(FIND("7F",ScheduleCompile!L653)),ISNUMBER(FIND("9F",ScheduleCompile!L653)),ISNUMBER(FIND("4F",ScheduleCompile!L653))),VALUE(LEFT(ScheduleCompile!L653,FIND("F",ScheduleCompile!L653)-1)),ScheduleCompile!L653)))))),ISTEXT(ScheduleCompile!#REF!)),"ENDTABLE",IF(ISERROR(IF(ScheduleCompile!L653="Off",0,IF(ScheduleCompile!L653="On",1,IF(ISNUMBER(ScheduleCompile!L653),ScheduleCompile!L653/1,IF(ISTEXT(ScheduleCompile!L653),IF(OR(ISNUMBER(FIND("5F",ScheduleCompile!L653)),ISNUMBER(FIND("0F",ScheduleCompile!L653)),ISNUMBER(FIND("8F",ScheduleCompile!L653)),ISNUMBER(FIND("1F",ScheduleCompile!L653)),ISNUMBER(FIND("2F",ScheduleCompile!L653)),ISNUMBER(FIND("3F",ScheduleCompile!L653)),ISNUMBER(FIND("6F",ScheduleCompile!L653)),ISNUMBER(FIND("7F",ScheduleCompile!L653)),ISNUMBER(FIND("9F",ScheduleCompile!L653)),ISNUMBER(FIND("4F",ScheduleCompile!L653))),VALUE(LEFT(ScheduleCompile!L653,FIND("F",ScheduleCompile!L653)-1)),ScheduleCompile!L653)))))),"",IF(ScheduleCompile!L653="Off",0,IF(ScheduleCompile!L653="On",1,IF(ISNUMBER(ScheduleCompile!L653),ScheduleCompile!L653/1,IF(ISTEXT(ScheduleCompile!L653),IF(OR(ISNUMBER(FIND("5F",ScheduleCompile!L653)),ISNUMBER(FIND("0F",ScheduleCompile!L653)),ISNUMBER(FIND("8F",ScheduleCompile!L653)),ISNUMBER(FIND("1F",ScheduleCompile!L653)),ISNUMBER(FIND("2F",ScheduleCompile!L653)),ISNUMBER(FIND("3F",ScheduleCompile!L653)),ISNUMBER(FIND("6F",ScheduleCompile!L653)),ISNUMBER(FIND("7F",ScheduleCompile!L653)),ISNUMBER(FIND("9F",ScheduleCompile!L653)),ISNUMBER(FIND("4F",ScheduleCompile!L653))),VALUE(LEFT(ScheduleCompile!L653,FIND("F",ScheduleCompile!L653)-1)),ScheduleCompile!L653)))))))</f>
        <v>54.1</v>
      </c>
      <c r="R660" s="1">
        <f>IF(AND(ISERROR(IF(ScheduleCompile!M653="Off",0,IF(ScheduleCompile!M653="On",1,IF(ISNUMBER(ScheduleCompile!M653),ScheduleCompile!M653/1,IF(ISTEXT(ScheduleCompile!M653),IF(OR(ISNUMBER(FIND("5F",ScheduleCompile!M653)),ISNUMBER(FIND("0F",ScheduleCompile!M653)),ISNUMBER(FIND("8F",ScheduleCompile!M653)),ISNUMBER(FIND("1F",ScheduleCompile!M653)),ISNUMBER(FIND("2F",ScheduleCompile!M653)),ISNUMBER(FIND("3F",ScheduleCompile!M653)),ISNUMBER(FIND("6F",ScheduleCompile!M653)),ISNUMBER(FIND("7F",ScheduleCompile!M653)),ISNUMBER(FIND("9F",ScheduleCompile!M653)),ISNUMBER(FIND("4F",ScheduleCompile!M653))),VALUE(LEFT(ScheduleCompile!M653,FIND("F",ScheduleCompile!M653)-1)),ScheduleCompile!M653)))))),ISTEXT(ScheduleCompile!#REF!)),"ENDTABLE",IF(ISERROR(IF(ScheduleCompile!M653="Off",0,IF(ScheduleCompile!M653="On",1,IF(ISNUMBER(ScheduleCompile!M653),ScheduleCompile!M653/1,IF(ISTEXT(ScheduleCompile!M653),IF(OR(ISNUMBER(FIND("5F",ScheduleCompile!M653)),ISNUMBER(FIND("0F",ScheduleCompile!M653)),ISNUMBER(FIND("8F",ScheduleCompile!M653)),ISNUMBER(FIND("1F",ScheduleCompile!M653)),ISNUMBER(FIND("2F",ScheduleCompile!M653)),ISNUMBER(FIND("3F",ScheduleCompile!M653)),ISNUMBER(FIND("6F",ScheduleCompile!M653)),ISNUMBER(FIND("7F",ScheduleCompile!M653)),ISNUMBER(FIND("9F",ScheduleCompile!M653)),ISNUMBER(FIND("4F",ScheduleCompile!M653))),VALUE(LEFT(ScheduleCompile!M653,FIND("F",ScheduleCompile!M653)-1)),ScheduleCompile!M653)))))),"",IF(ScheduleCompile!M653="Off",0,IF(ScheduleCompile!M653="On",1,IF(ISNUMBER(ScheduleCompile!M653),ScheduleCompile!M653/1,IF(ISTEXT(ScheduleCompile!M653),IF(OR(ISNUMBER(FIND("5F",ScheduleCompile!M653)),ISNUMBER(FIND("0F",ScheduleCompile!M653)),ISNUMBER(FIND("8F",ScheduleCompile!M653)),ISNUMBER(FIND("1F",ScheduleCompile!M653)),ISNUMBER(FIND("2F",ScheduleCompile!M653)),ISNUMBER(FIND("3F",ScheduleCompile!M653)),ISNUMBER(FIND("6F",ScheduleCompile!M653)),ISNUMBER(FIND("7F",ScheduleCompile!M653)),ISNUMBER(FIND("9F",ScheduleCompile!M653)),ISNUMBER(FIND("4F",ScheduleCompile!M653))),VALUE(LEFT(ScheduleCompile!M653,FIND("F",ScheduleCompile!M653)-1)),ScheduleCompile!M653)))))))</f>
        <v>54.1</v>
      </c>
      <c r="S660" s="1">
        <f>IF(AND(ISERROR(IF(ScheduleCompile!N653="Off",0,IF(ScheduleCompile!N653="On",1,IF(ISNUMBER(ScheduleCompile!N653),ScheduleCompile!N653/1,IF(ISTEXT(ScheduleCompile!N653),IF(OR(ISNUMBER(FIND("5F",ScheduleCompile!N653)),ISNUMBER(FIND("0F",ScheduleCompile!N653)),ISNUMBER(FIND("8F",ScheduleCompile!N653)),ISNUMBER(FIND("1F",ScheduleCompile!N653)),ISNUMBER(FIND("2F",ScheduleCompile!N653)),ISNUMBER(FIND("3F",ScheduleCompile!N653)),ISNUMBER(FIND("6F",ScheduleCompile!N653)),ISNUMBER(FIND("7F",ScheduleCompile!N653)),ISNUMBER(FIND("9F",ScheduleCompile!N653)),ISNUMBER(FIND("4F",ScheduleCompile!N653))),VALUE(LEFT(ScheduleCompile!N653,FIND("F",ScheduleCompile!N653)-1)),ScheduleCompile!N653)))))),ISTEXT(ScheduleCompile!#REF!)),"ENDTABLE",IF(ISERROR(IF(ScheduleCompile!N653="Off",0,IF(ScheduleCompile!N653="On",1,IF(ISNUMBER(ScheduleCompile!N653),ScheduleCompile!N653/1,IF(ISTEXT(ScheduleCompile!N653),IF(OR(ISNUMBER(FIND("5F",ScheduleCompile!N653)),ISNUMBER(FIND("0F",ScheduleCompile!N653)),ISNUMBER(FIND("8F",ScheduleCompile!N653)),ISNUMBER(FIND("1F",ScheduleCompile!N653)),ISNUMBER(FIND("2F",ScheduleCompile!N653)),ISNUMBER(FIND("3F",ScheduleCompile!N653)),ISNUMBER(FIND("6F",ScheduleCompile!N653)),ISNUMBER(FIND("7F",ScheduleCompile!N653)),ISNUMBER(FIND("9F",ScheduleCompile!N653)),ISNUMBER(FIND("4F",ScheduleCompile!N653))),VALUE(LEFT(ScheduleCompile!N653,FIND("F",ScheduleCompile!N653)-1)),ScheduleCompile!N653)))))),"",IF(ScheduleCompile!N653="Off",0,IF(ScheduleCompile!N653="On",1,IF(ISNUMBER(ScheduleCompile!N653),ScheduleCompile!N653/1,IF(ISTEXT(ScheduleCompile!N653),IF(OR(ISNUMBER(FIND("5F",ScheduleCompile!N653)),ISNUMBER(FIND("0F",ScheduleCompile!N653)),ISNUMBER(FIND("8F",ScheduleCompile!N653)),ISNUMBER(FIND("1F",ScheduleCompile!N653)),ISNUMBER(FIND("2F",ScheduleCompile!N653)),ISNUMBER(FIND("3F",ScheduleCompile!N653)),ISNUMBER(FIND("6F",ScheduleCompile!N653)),ISNUMBER(FIND("7F",ScheduleCompile!N653)),ISNUMBER(FIND("9F",ScheduleCompile!N653)),ISNUMBER(FIND("4F",ScheduleCompile!N653))),VALUE(LEFT(ScheduleCompile!N653,FIND("F",ScheduleCompile!N653)-1)),ScheduleCompile!N653)))))))</f>
        <v>54.1</v>
      </c>
      <c r="T660" s="1">
        <f>IF(AND(ISERROR(IF(ScheduleCompile!O653="Off",0,IF(ScheduleCompile!O653="On",1,IF(ISNUMBER(ScheduleCompile!O653),ScheduleCompile!O653/1,IF(ISTEXT(ScheduleCompile!O653),IF(OR(ISNUMBER(FIND("5F",ScheduleCompile!O653)),ISNUMBER(FIND("0F",ScheduleCompile!O653)),ISNUMBER(FIND("8F",ScheduleCompile!O653)),ISNUMBER(FIND("1F",ScheduleCompile!O653)),ISNUMBER(FIND("2F",ScheduleCompile!O653)),ISNUMBER(FIND("3F",ScheduleCompile!O653)),ISNUMBER(FIND("6F",ScheduleCompile!O653)),ISNUMBER(FIND("7F",ScheduleCompile!O653)),ISNUMBER(FIND("9F",ScheduleCompile!O653)),ISNUMBER(FIND("4F",ScheduleCompile!O653))),VALUE(LEFT(ScheduleCompile!O653,FIND("F",ScheduleCompile!O653)-1)),ScheduleCompile!O653)))))),ISTEXT(ScheduleCompile!#REF!)),"ENDTABLE",IF(ISERROR(IF(ScheduleCompile!O653="Off",0,IF(ScheduleCompile!O653="On",1,IF(ISNUMBER(ScheduleCompile!O653),ScheduleCompile!O653/1,IF(ISTEXT(ScheduleCompile!O653),IF(OR(ISNUMBER(FIND("5F",ScheduleCompile!O653)),ISNUMBER(FIND("0F",ScheduleCompile!O653)),ISNUMBER(FIND("8F",ScheduleCompile!O653)),ISNUMBER(FIND("1F",ScheduleCompile!O653)),ISNUMBER(FIND("2F",ScheduleCompile!O653)),ISNUMBER(FIND("3F",ScheduleCompile!O653)),ISNUMBER(FIND("6F",ScheduleCompile!O653)),ISNUMBER(FIND("7F",ScheduleCompile!O653)),ISNUMBER(FIND("9F",ScheduleCompile!O653)),ISNUMBER(FIND("4F",ScheduleCompile!O653))),VALUE(LEFT(ScheduleCompile!O653,FIND("F",ScheduleCompile!O653)-1)),ScheduleCompile!O653)))))),"",IF(ScheduleCompile!O653="Off",0,IF(ScheduleCompile!O653="On",1,IF(ISNUMBER(ScheduleCompile!O653),ScheduleCompile!O653/1,IF(ISTEXT(ScheduleCompile!O653),IF(OR(ISNUMBER(FIND("5F",ScheduleCompile!O653)),ISNUMBER(FIND("0F",ScheduleCompile!O653)),ISNUMBER(FIND("8F",ScheduleCompile!O653)),ISNUMBER(FIND("1F",ScheduleCompile!O653)),ISNUMBER(FIND("2F",ScheduleCompile!O653)),ISNUMBER(FIND("3F",ScheduleCompile!O653)),ISNUMBER(FIND("6F",ScheduleCompile!O653)),ISNUMBER(FIND("7F",ScheduleCompile!O653)),ISNUMBER(FIND("9F",ScheduleCompile!O653)),ISNUMBER(FIND("4F",ScheduleCompile!O653))),VALUE(LEFT(ScheduleCompile!O653,FIND("F",ScheduleCompile!O653)-1)),ScheduleCompile!O653)))))))</f>
        <v>54.1</v>
      </c>
      <c r="U660" s="1">
        <f>IF(AND(ISERROR(IF(ScheduleCompile!P653="Off",0,IF(ScheduleCompile!P653="On",1,IF(ISNUMBER(ScheduleCompile!P653),ScheduleCompile!P653/1,IF(ISTEXT(ScheduleCompile!P653),IF(OR(ISNUMBER(FIND("5F",ScheduleCompile!P653)),ISNUMBER(FIND("0F",ScheduleCompile!P653)),ISNUMBER(FIND("8F",ScheduleCompile!P653)),ISNUMBER(FIND("1F",ScheduleCompile!P653)),ISNUMBER(FIND("2F",ScheduleCompile!P653)),ISNUMBER(FIND("3F",ScheduleCompile!P653)),ISNUMBER(FIND("6F",ScheduleCompile!P653)),ISNUMBER(FIND("7F",ScheduleCompile!P653)),ISNUMBER(FIND("9F",ScheduleCompile!P653)),ISNUMBER(FIND("4F",ScheduleCompile!P653))),VALUE(LEFT(ScheduleCompile!P653,FIND("F",ScheduleCompile!P653)-1)),ScheduleCompile!P653)))))),ISTEXT(ScheduleCompile!#REF!)),"ENDTABLE",IF(ISERROR(IF(ScheduleCompile!P653="Off",0,IF(ScheduleCompile!P653="On",1,IF(ISNUMBER(ScheduleCompile!P653),ScheduleCompile!P653/1,IF(ISTEXT(ScheduleCompile!P653),IF(OR(ISNUMBER(FIND("5F",ScheduleCompile!P653)),ISNUMBER(FIND("0F",ScheduleCompile!P653)),ISNUMBER(FIND("8F",ScheduleCompile!P653)),ISNUMBER(FIND("1F",ScheduleCompile!P653)),ISNUMBER(FIND("2F",ScheduleCompile!P653)),ISNUMBER(FIND("3F",ScheduleCompile!P653)),ISNUMBER(FIND("6F",ScheduleCompile!P653)),ISNUMBER(FIND("7F",ScheduleCompile!P653)),ISNUMBER(FIND("9F",ScheduleCompile!P653)),ISNUMBER(FIND("4F",ScheduleCompile!P653))),VALUE(LEFT(ScheduleCompile!P653,FIND("F",ScheduleCompile!P653)-1)),ScheduleCompile!P653)))))),"",IF(ScheduleCompile!P653="Off",0,IF(ScheduleCompile!P653="On",1,IF(ISNUMBER(ScheduleCompile!P653),ScheduleCompile!P653/1,IF(ISTEXT(ScheduleCompile!P653),IF(OR(ISNUMBER(FIND("5F",ScheduleCompile!P653)),ISNUMBER(FIND("0F",ScheduleCompile!P653)),ISNUMBER(FIND("8F",ScheduleCompile!P653)),ISNUMBER(FIND("1F",ScheduleCompile!P653)),ISNUMBER(FIND("2F",ScheduleCompile!P653)),ISNUMBER(FIND("3F",ScheduleCompile!P653)),ISNUMBER(FIND("6F",ScheduleCompile!P653)),ISNUMBER(FIND("7F",ScheduleCompile!P653)),ISNUMBER(FIND("9F",ScheduleCompile!P653)),ISNUMBER(FIND("4F",ScheduleCompile!P653))),VALUE(LEFT(ScheduleCompile!P653,FIND("F",ScheduleCompile!P653)-1)),ScheduleCompile!P653)))))))</f>
        <v>54.1</v>
      </c>
      <c r="V660" s="1">
        <f>IF(AND(ISERROR(IF(ScheduleCompile!Q653="Off",0,IF(ScheduleCompile!Q653="On",1,IF(ISNUMBER(ScheduleCompile!Q653),ScheduleCompile!Q653/1,IF(ISTEXT(ScheduleCompile!Q653),IF(OR(ISNUMBER(FIND("5F",ScheduleCompile!Q653)),ISNUMBER(FIND("0F",ScheduleCompile!Q653)),ISNUMBER(FIND("8F",ScheduleCompile!Q653)),ISNUMBER(FIND("1F",ScheduleCompile!Q653)),ISNUMBER(FIND("2F",ScheduleCompile!Q653)),ISNUMBER(FIND("3F",ScheduleCompile!Q653)),ISNUMBER(FIND("6F",ScheduleCompile!Q653)),ISNUMBER(FIND("7F",ScheduleCompile!Q653)),ISNUMBER(FIND("9F",ScheduleCompile!Q653)),ISNUMBER(FIND("4F",ScheduleCompile!Q653))),VALUE(LEFT(ScheduleCompile!Q653,FIND("F",ScheduleCompile!Q653)-1)),ScheduleCompile!Q653)))))),ISTEXT(ScheduleCompile!#REF!)),"ENDTABLE",IF(ISERROR(IF(ScheduleCompile!Q653="Off",0,IF(ScheduleCompile!Q653="On",1,IF(ISNUMBER(ScheduleCompile!Q653),ScheduleCompile!Q653/1,IF(ISTEXT(ScheduleCompile!Q653),IF(OR(ISNUMBER(FIND("5F",ScheduleCompile!Q653)),ISNUMBER(FIND("0F",ScheduleCompile!Q653)),ISNUMBER(FIND("8F",ScheduleCompile!Q653)),ISNUMBER(FIND("1F",ScheduleCompile!Q653)),ISNUMBER(FIND("2F",ScheduleCompile!Q653)),ISNUMBER(FIND("3F",ScheduleCompile!Q653)),ISNUMBER(FIND("6F",ScheduleCompile!Q653)),ISNUMBER(FIND("7F",ScheduleCompile!Q653)),ISNUMBER(FIND("9F",ScheduleCompile!Q653)),ISNUMBER(FIND("4F",ScheduleCompile!Q653))),VALUE(LEFT(ScheduleCompile!Q653,FIND("F",ScheduleCompile!Q653)-1)),ScheduleCompile!Q653)))))),"",IF(ScheduleCompile!Q653="Off",0,IF(ScheduleCompile!Q653="On",1,IF(ISNUMBER(ScheduleCompile!Q653),ScheduleCompile!Q653/1,IF(ISTEXT(ScheduleCompile!Q653),IF(OR(ISNUMBER(FIND("5F",ScheduleCompile!Q653)),ISNUMBER(FIND("0F",ScheduleCompile!Q653)),ISNUMBER(FIND("8F",ScheduleCompile!Q653)),ISNUMBER(FIND("1F",ScheduleCompile!Q653)),ISNUMBER(FIND("2F",ScheduleCompile!Q653)),ISNUMBER(FIND("3F",ScheduleCompile!Q653)),ISNUMBER(FIND("6F",ScheduleCompile!Q653)),ISNUMBER(FIND("7F",ScheduleCompile!Q653)),ISNUMBER(FIND("9F",ScheduleCompile!Q653)),ISNUMBER(FIND("4F",ScheduleCompile!Q653))),VALUE(LEFT(ScheduleCompile!Q653,FIND("F",ScheduleCompile!Q653)-1)),ScheduleCompile!Q653)))))))</f>
        <v>54.1</v>
      </c>
      <c r="W660" s="1">
        <f>IF(AND(ISERROR(IF(ScheduleCompile!R653="Off",0,IF(ScheduleCompile!R653="On",1,IF(ISNUMBER(ScheduleCompile!R653),ScheduleCompile!R653/1,IF(ISTEXT(ScheduleCompile!R653),IF(OR(ISNUMBER(FIND("5F",ScheduleCompile!R653)),ISNUMBER(FIND("0F",ScheduleCompile!R653)),ISNUMBER(FIND("8F",ScheduleCompile!R653)),ISNUMBER(FIND("1F",ScheduleCompile!R653)),ISNUMBER(FIND("2F",ScheduleCompile!R653)),ISNUMBER(FIND("3F",ScheduleCompile!R653)),ISNUMBER(FIND("6F",ScheduleCompile!R653)),ISNUMBER(FIND("7F",ScheduleCompile!R653)),ISNUMBER(FIND("9F",ScheduleCompile!R653)),ISNUMBER(FIND("4F",ScheduleCompile!R653))),VALUE(LEFT(ScheduleCompile!R653,FIND("F",ScheduleCompile!R653)-1)),ScheduleCompile!R653)))))),ISTEXT(ScheduleCompile!#REF!)),"ENDTABLE",IF(ISERROR(IF(ScheduleCompile!R653="Off",0,IF(ScheduleCompile!R653="On",1,IF(ISNUMBER(ScheduleCompile!R653),ScheduleCompile!R653/1,IF(ISTEXT(ScheduleCompile!R653),IF(OR(ISNUMBER(FIND("5F",ScheduleCompile!R653)),ISNUMBER(FIND("0F",ScheduleCompile!R653)),ISNUMBER(FIND("8F",ScheduleCompile!R653)),ISNUMBER(FIND("1F",ScheduleCompile!R653)),ISNUMBER(FIND("2F",ScheduleCompile!R653)),ISNUMBER(FIND("3F",ScheduleCompile!R653)),ISNUMBER(FIND("6F",ScheduleCompile!R653)),ISNUMBER(FIND("7F",ScheduleCompile!R653)),ISNUMBER(FIND("9F",ScheduleCompile!R653)),ISNUMBER(FIND("4F",ScheduleCompile!R653))),VALUE(LEFT(ScheduleCompile!R653,FIND("F",ScheduleCompile!R653)-1)),ScheduleCompile!R653)))))),"",IF(ScheduleCompile!R653="Off",0,IF(ScheduleCompile!R653="On",1,IF(ISNUMBER(ScheduleCompile!R653),ScheduleCompile!R653/1,IF(ISTEXT(ScheduleCompile!R653),IF(OR(ISNUMBER(FIND("5F",ScheduleCompile!R653)),ISNUMBER(FIND("0F",ScheduleCompile!R653)),ISNUMBER(FIND("8F",ScheduleCompile!R653)),ISNUMBER(FIND("1F",ScheduleCompile!R653)),ISNUMBER(FIND("2F",ScheduleCompile!R653)),ISNUMBER(FIND("3F",ScheduleCompile!R653)),ISNUMBER(FIND("6F",ScheduleCompile!R653)),ISNUMBER(FIND("7F",ScheduleCompile!R653)),ISNUMBER(FIND("9F",ScheduleCompile!R653)),ISNUMBER(FIND("4F",ScheduleCompile!R653))),VALUE(LEFT(ScheduleCompile!R653,FIND("F",ScheduleCompile!R653)-1)),ScheduleCompile!R653)))))))</f>
        <v>54.1</v>
      </c>
      <c r="X660" s="1">
        <f>IF(AND(ISERROR(IF(ScheduleCompile!S653="Off",0,IF(ScheduleCompile!S653="On",1,IF(ISNUMBER(ScheduleCompile!S653),ScheduleCompile!S653/1,IF(ISTEXT(ScheduleCompile!S653),IF(OR(ISNUMBER(FIND("5F",ScheduleCompile!S653)),ISNUMBER(FIND("0F",ScheduleCompile!S653)),ISNUMBER(FIND("8F",ScheduleCompile!S653)),ISNUMBER(FIND("1F",ScheduleCompile!S653)),ISNUMBER(FIND("2F",ScheduleCompile!S653)),ISNUMBER(FIND("3F",ScheduleCompile!S653)),ISNUMBER(FIND("6F",ScheduleCompile!S653)),ISNUMBER(FIND("7F",ScheduleCompile!S653)),ISNUMBER(FIND("9F",ScheduleCompile!S653)),ISNUMBER(FIND("4F",ScheduleCompile!S653))),VALUE(LEFT(ScheduleCompile!S653,FIND("F",ScheduleCompile!S653)-1)),ScheduleCompile!S653)))))),ISTEXT(ScheduleCompile!#REF!)),"ENDTABLE",IF(ISERROR(IF(ScheduleCompile!S653="Off",0,IF(ScheduleCompile!S653="On",1,IF(ISNUMBER(ScheduleCompile!S653),ScheduleCompile!S653/1,IF(ISTEXT(ScheduleCompile!S653),IF(OR(ISNUMBER(FIND("5F",ScheduleCompile!S653)),ISNUMBER(FIND("0F",ScheduleCompile!S653)),ISNUMBER(FIND("8F",ScheduleCompile!S653)),ISNUMBER(FIND("1F",ScheduleCompile!S653)),ISNUMBER(FIND("2F",ScheduleCompile!S653)),ISNUMBER(FIND("3F",ScheduleCompile!S653)),ISNUMBER(FIND("6F",ScheduleCompile!S653)),ISNUMBER(FIND("7F",ScheduleCompile!S653)),ISNUMBER(FIND("9F",ScheduleCompile!S653)),ISNUMBER(FIND("4F",ScheduleCompile!S653))),VALUE(LEFT(ScheduleCompile!S653,FIND("F",ScheduleCompile!S653)-1)),ScheduleCompile!S653)))))),"",IF(ScheduleCompile!S653="Off",0,IF(ScheduleCompile!S653="On",1,IF(ISNUMBER(ScheduleCompile!S653),ScheduleCompile!S653/1,IF(ISTEXT(ScheduleCompile!S653),IF(OR(ISNUMBER(FIND("5F",ScheduleCompile!S653)),ISNUMBER(FIND("0F",ScheduleCompile!S653)),ISNUMBER(FIND("8F",ScheduleCompile!S653)),ISNUMBER(FIND("1F",ScheduleCompile!S653)),ISNUMBER(FIND("2F",ScheduleCompile!S653)),ISNUMBER(FIND("3F",ScheduleCompile!S653)),ISNUMBER(FIND("6F",ScheduleCompile!S653)),ISNUMBER(FIND("7F",ScheduleCompile!S653)),ISNUMBER(FIND("9F",ScheduleCompile!S653)),ISNUMBER(FIND("4F",ScheduleCompile!S653))),VALUE(LEFT(ScheduleCompile!S653,FIND("F",ScheduleCompile!S653)-1)),ScheduleCompile!S653)))))))</f>
        <v>54.1</v>
      </c>
      <c r="Y660" s="1">
        <f>IF(AND(ISERROR(IF(ScheduleCompile!T653="Off",0,IF(ScheduleCompile!T653="On",1,IF(ISNUMBER(ScheduleCompile!T653),ScheduleCompile!T653/1,IF(ISTEXT(ScheduleCompile!T653),IF(OR(ISNUMBER(FIND("5F",ScheduleCompile!T653)),ISNUMBER(FIND("0F",ScheduleCompile!T653)),ISNUMBER(FIND("8F",ScheduleCompile!T653)),ISNUMBER(FIND("1F",ScheduleCompile!T653)),ISNUMBER(FIND("2F",ScheduleCompile!T653)),ISNUMBER(FIND("3F",ScheduleCompile!T653)),ISNUMBER(FIND("6F",ScheduleCompile!T653)),ISNUMBER(FIND("7F",ScheduleCompile!T653)),ISNUMBER(FIND("9F",ScheduleCompile!T653)),ISNUMBER(FIND("4F",ScheduleCompile!T653))),VALUE(LEFT(ScheduleCompile!T653,FIND("F",ScheduleCompile!T653)-1)),ScheduleCompile!T653)))))),ISTEXT(ScheduleCompile!#REF!)),"ENDTABLE",IF(ISERROR(IF(ScheduleCompile!T653="Off",0,IF(ScheduleCompile!T653="On",1,IF(ISNUMBER(ScheduleCompile!T653),ScheduleCompile!T653/1,IF(ISTEXT(ScheduleCompile!T653),IF(OR(ISNUMBER(FIND("5F",ScheduleCompile!T653)),ISNUMBER(FIND("0F",ScheduleCompile!T653)),ISNUMBER(FIND("8F",ScheduleCompile!T653)),ISNUMBER(FIND("1F",ScheduleCompile!T653)),ISNUMBER(FIND("2F",ScheduleCompile!T653)),ISNUMBER(FIND("3F",ScheduleCompile!T653)),ISNUMBER(FIND("6F",ScheduleCompile!T653)),ISNUMBER(FIND("7F",ScheduleCompile!T653)),ISNUMBER(FIND("9F",ScheduleCompile!T653)),ISNUMBER(FIND("4F",ScheduleCompile!T653))),VALUE(LEFT(ScheduleCompile!T653,FIND("F",ScheduleCompile!T653)-1)),ScheduleCompile!T653)))))),"",IF(ScheduleCompile!T653="Off",0,IF(ScheduleCompile!T653="On",1,IF(ISNUMBER(ScheduleCompile!T653),ScheduleCompile!T653/1,IF(ISTEXT(ScheduleCompile!T653),IF(OR(ISNUMBER(FIND("5F",ScheduleCompile!T653)),ISNUMBER(FIND("0F",ScheduleCompile!T653)),ISNUMBER(FIND("8F",ScheduleCompile!T653)),ISNUMBER(FIND("1F",ScheduleCompile!T653)),ISNUMBER(FIND("2F",ScheduleCompile!T653)),ISNUMBER(FIND("3F",ScheduleCompile!T653)),ISNUMBER(FIND("6F",ScheduleCompile!T653)),ISNUMBER(FIND("7F",ScheduleCompile!T653)),ISNUMBER(FIND("9F",ScheduleCompile!T653)),ISNUMBER(FIND("4F",ScheduleCompile!T653))),VALUE(LEFT(ScheduleCompile!T653,FIND("F",ScheduleCompile!T653)-1)),ScheduleCompile!T653)))))))</f>
        <v>54.1</v>
      </c>
      <c r="Z660" s="1">
        <f>IF(AND(ISERROR(IF(ScheduleCompile!U653="Off",0,IF(ScheduleCompile!U653="On",1,IF(ISNUMBER(ScheduleCompile!U653),ScheduleCompile!U653/1,IF(ISTEXT(ScheduleCompile!U653),IF(OR(ISNUMBER(FIND("5F",ScheduleCompile!U653)),ISNUMBER(FIND("0F",ScheduleCompile!U653)),ISNUMBER(FIND("8F",ScheduleCompile!U653)),ISNUMBER(FIND("1F",ScheduleCompile!U653)),ISNUMBER(FIND("2F",ScheduleCompile!U653)),ISNUMBER(FIND("3F",ScheduleCompile!U653)),ISNUMBER(FIND("6F",ScheduleCompile!U653)),ISNUMBER(FIND("7F",ScheduleCompile!U653)),ISNUMBER(FIND("9F",ScheduleCompile!U653)),ISNUMBER(FIND("4F",ScheduleCompile!U653))),VALUE(LEFT(ScheduleCompile!U653,FIND("F",ScheduleCompile!U653)-1)),ScheduleCompile!U653)))))),ISTEXT(ScheduleCompile!#REF!)),"ENDTABLE",IF(ISERROR(IF(ScheduleCompile!U653="Off",0,IF(ScheduleCompile!U653="On",1,IF(ISNUMBER(ScheduleCompile!U653),ScheduleCompile!U653/1,IF(ISTEXT(ScheduleCompile!U653),IF(OR(ISNUMBER(FIND("5F",ScheduleCompile!U653)),ISNUMBER(FIND("0F",ScheduleCompile!U653)),ISNUMBER(FIND("8F",ScheduleCompile!U653)),ISNUMBER(FIND("1F",ScheduleCompile!U653)),ISNUMBER(FIND("2F",ScheduleCompile!U653)),ISNUMBER(FIND("3F",ScheduleCompile!U653)),ISNUMBER(FIND("6F",ScheduleCompile!U653)),ISNUMBER(FIND("7F",ScheduleCompile!U653)),ISNUMBER(FIND("9F",ScheduleCompile!U653)),ISNUMBER(FIND("4F",ScheduleCompile!U653))),VALUE(LEFT(ScheduleCompile!U653,FIND("F",ScheduleCompile!U653)-1)),ScheduleCompile!U653)))))),"",IF(ScheduleCompile!U653="Off",0,IF(ScheduleCompile!U653="On",1,IF(ISNUMBER(ScheduleCompile!U653),ScheduleCompile!U653/1,IF(ISTEXT(ScheduleCompile!U653),IF(OR(ISNUMBER(FIND("5F",ScheduleCompile!U653)),ISNUMBER(FIND("0F",ScheduleCompile!U653)),ISNUMBER(FIND("8F",ScheduleCompile!U653)),ISNUMBER(FIND("1F",ScheduleCompile!U653)),ISNUMBER(FIND("2F",ScheduleCompile!U653)),ISNUMBER(FIND("3F",ScheduleCompile!U653)),ISNUMBER(FIND("6F",ScheduleCompile!U653)),ISNUMBER(FIND("7F",ScheduleCompile!U653)),ISNUMBER(FIND("9F",ScheduleCompile!U653)),ISNUMBER(FIND("4F",ScheduleCompile!U653))),VALUE(LEFT(ScheduleCompile!U653,FIND("F",ScheduleCompile!U653)-1)),ScheduleCompile!U653)))))))</f>
        <v>54.1</v>
      </c>
      <c r="AA660" s="1">
        <f>IF(AND(ISERROR(IF(ScheduleCompile!V653="Off",0,IF(ScheduleCompile!V653="On",1,IF(ISNUMBER(ScheduleCompile!V653),ScheduleCompile!V653/1,IF(ISTEXT(ScheduleCompile!V653),IF(OR(ISNUMBER(FIND("5F",ScheduleCompile!V653)),ISNUMBER(FIND("0F",ScheduleCompile!V653)),ISNUMBER(FIND("8F",ScheduleCompile!V653)),ISNUMBER(FIND("1F",ScheduleCompile!V653)),ISNUMBER(FIND("2F",ScheduleCompile!V653)),ISNUMBER(FIND("3F",ScheduleCompile!V653)),ISNUMBER(FIND("6F",ScheduleCompile!V653)),ISNUMBER(FIND("7F",ScheduleCompile!V653)),ISNUMBER(FIND("9F",ScheduleCompile!V653)),ISNUMBER(FIND("4F",ScheduleCompile!V653))),VALUE(LEFT(ScheduleCompile!V653,FIND("F",ScheduleCompile!V653)-1)),ScheduleCompile!V653)))))),ISTEXT(ScheduleCompile!#REF!)),"ENDTABLE",IF(ISERROR(IF(ScheduleCompile!V653="Off",0,IF(ScheduleCompile!V653="On",1,IF(ISNUMBER(ScheduleCompile!V653),ScheduleCompile!V653/1,IF(ISTEXT(ScheduleCompile!V653),IF(OR(ISNUMBER(FIND("5F",ScheduleCompile!V653)),ISNUMBER(FIND("0F",ScheduleCompile!V653)),ISNUMBER(FIND("8F",ScheduleCompile!V653)),ISNUMBER(FIND("1F",ScheduleCompile!V653)),ISNUMBER(FIND("2F",ScheduleCompile!V653)),ISNUMBER(FIND("3F",ScheduleCompile!V653)),ISNUMBER(FIND("6F",ScheduleCompile!V653)),ISNUMBER(FIND("7F",ScheduleCompile!V653)),ISNUMBER(FIND("9F",ScheduleCompile!V653)),ISNUMBER(FIND("4F",ScheduleCompile!V653))),VALUE(LEFT(ScheduleCompile!V653,FIND("F",ScheduleCompile!V653)-1)),ScheduleCompile!V653)))))),"",IF(ScheduleCompile!V653="Off",0,IF(ScheduleCompile!V653="On",1,IF(ISNUMBER(ScheduleCompile!V653),ScheduleCompile!V653/1,IF(ISTEXT(ScheduleCompile!V653),IF(OR(ISNUMBER(FIND("5F",ScheduleCompile!V653)),ISNUMBER(FIND("0F",ScheduleCompile!V653)),ISNUMBER(FIND("8F",ScheduleCompile!V653)),ISNUMBER(FIND("1F",ScheduleCompile!V653)),ISNUMBER(FIND("2F",ScheduleCompile!V653)),ISNUMBER(FIND("3F",ScheduleCompile!V653)),ISNUMBER(FIND("6F",ScheduleCompile!V653)),ISNUMBER(FIND("7F",ScheduleCompile!V653)),ISNUMBER(FIND("9F",ScheduleCompile!V653)),ISNUMBER(FIND("4F",ScheduleCompile!V653))),VALUE(LEFT(ScheduleCompile!V653,FIND("F",ScheduleCompile!V653)-1)),ScheduleCompile!V653)))))))</f>
        <v>54.1</v>
      </c>
      <c r="AB660" s="1">
        <f>IF(AND(ISERROR(IF(ScheduleCompile!W653="Off",0,IF(ScheduleCompile!W653="On",1,IF(ISNUMBER(ScheduleCompile!W653),ScheduleCompile!W653/1,IF(ISTEXT(ScheduleCompile!W653),IF(OR(ISNUMBER(FIND("5F",ScheduleCompile!W653)),ISNUMBER(FIND("0F",ScheduleCompile!W653)),ISNUMBER(FIND("8F",ScheduleCompile!W653)),ISNUMBER(FIND("1F",ScheduleCompile!W653)),ISNUMBER(FIND("2F",ScheduleCompile!W653)),ISNUMBER(FIND("3F",ScheduleCompile!W653)),ISNUMBER(FIND("6F",ScheduleCompile!W653)),ISNUMBER(FIND("7F",ScheduleCompile!W653)),ISNUMBER(FIND("9F",ScheduleCompile!W653)),ISNUMBER(FIND("4F",ScheduleCompile!W653))),VALUE(LEFT(ScheduleCompile!W653,FIND("F",ScheduleCompile!W653)-1)),ScheduleCompile!W653)))))),ISTEXT(ScheduleCompile!#REF!)),"ENDTABLE",IF(ISERROR(IF(ScheduleCompile!W653="Off",0,IF(ScheduleCompile!W653="On",1,IF(ISNUMBER(ScheduleCompile!W653),ScheduleCompile!W653/1,IF(ISTEXT(ScheduleCompile!W653),IF(OR(ISNUMBER(FIND("5F",ScheduleCompile!W653)),ISNUMBER(FIND("0F",ScheduleCompile!W653)),ISNUMBER(FIND("8F",ScheduleCompile!W653)),ISNUMBER(FIND("1F",ScheduleCompile!W653)),ISNUMBER(FIND("2F",ScheduleCompile!W653)),ISNUMBER(FIND("3F",ScheduleCompile!W653)),ISNUMBER(FIND("6F",ScheduleCompile!W653)),ISNUMBER(FIND("7F",ScheduleCompile!W653)),ISNUMBER(FIND("9F",ScheduleCompile!W653)),ISNUMBER(FIND("4F",ScheduleCompile!W653))),VALUE(LEFT(ScheduleCompile!W653,FIND("F",ScheduleCompile!W653)-1)),ScheduleCompile!W653)))))),"",IF(ScheduleCompile!W653="Off",0,IF(ScheduleCompile!W653="On",1,IF(ISNUMBER(ScheduleCompile!W653),ScheduleCompile!W653/1,IF(ISTEXT(ScheduleCompile!W653),IF(OR(ISNUMBER(FIND("5F",ScheduleCompile!W653)),ISNUMBER(FIND("0F",ScheduleCompile!W653)),ISNUMBER(FIND("8F",ScheduleCompile!W653)),ISNUMBER(FIND("1F",ScheduleCompile!W653)),ISNUMBER(FIND("2F",ScheduleCompile!W653)),ISNUMBER(FIND("3F",ScheduleCompile!W653)),ISNUMBER(FIND("6F",ScheduleCompile!W653)),ISNUMBER(FIND("7F",ScheduleCompile!W653)),ISNUMBER(FIND("9F",ScheduleCompile!W653)),ISNUMBER(FIND("4F",ScheduleCompile!W653))),VALUE(LEFT(ScheduleCompile!W653,FIND("F",ScheduleCompile!W653)-1)),ScheduleCompile!W653)))))))</f>
        <v>54.1</v>
      </c>
      <c r="AC660" s="1">
        <f>IF(AND(ISERROR(IF(ScheduleCompile!X653="Off",0,IF(ScheduleCompile!X653="On",1,IF(ISNUMBER(ScheduleCompile!X653),ScheduleCompile!X653/1,IF(ISTEXT(ScheduleCompile!X653),IF(OR(ISNUMBER(FIND("5F",ScheduleCompile!X653)),ISNUMBER(FIND("0F",ScheduleCompile!X653)),ISNUMBER(FIND("8F",ScheduleCompile!X653)),ISNUMBER(FIND("1F",ScheduleCompile!X653)),ISNUMBER(FIND("2F",ScheduleCompile!X653)),ISNUMBER(FIND("3F",ScheduleCompile!X653)),ISNUMBER(FIND("6F",ScheduleCompile!X653)),ISNUMBER(FIND("7F",ScheduleCompile!X653)),ISNUMBER(FIND("9F",ScheduleCompile!X653)),ISNUMBER(FIND("4F",ScheduleCompile!X653))),VALUE(LEFT(ScheduleCompile!X653,FIND("F",ScheduleCompile!X653)-1)),ScheduleCompile!X653)))))),ISTEXT(ScheduleCompile!#REF!)),"ENDTABLE",IF(ISERROR(IF(ScheduleCompile!X653="Off",0,IF(ScheduleCompile!X653="On",1,IF(ISNUMBER(ScheduleCompile!X653),ScheduleCompile!X653/1,IF(ISTEXT(ScheduleCompile!X653),IF(OR(ISNUMBER(FIND("5F",ScheduleCompile!X653)),ISNUMBER(FIND("0F",ScheduleCompile!X653)),ISNUMBER(FIND("8F",ScheduleCompile!X653)),ISNUMBER(FIND("1F",ScheduleCompile!X653)),ISNUMBER(FIND("2F",ScheduleCompile!X653)),ISNUMBER(FIND("3F",ScheduleCompile!X653)),ISNUMBER(FIND("6F",ScheduleCompile!X653)),ISNUMBER(FIND("7F",ScheduleCompile!X653)),ISNUMBER(FIND("9F",ScheduleCompile!X653)),ISNUMBER(FIND("4F",ScheduleCompile!X653))),VALUE(LEFT(ScheduleCompile!X653,FIND("F",ScheduleCompile!X653)-1)),ScheduleCompile!X653)))))),"",IF(ScheduleCompile!X653="Off",0,IF(ScheduleCompile!X653="On",1,IF(ISNUMBER(ScheduleCompile!X653),ScheduleCompile!X653/1,IF(ISTEXT(ScheduleCompile!X653),IF(OR(ISNUMBER(FIND("5F",ScheduleCompile!X653)),ISNUMBER(FIND("0F",ScheduleCompile!X653)),ISNUMBER(FIND("8F",ScheduleCompile!X653)),ISNUMBER(FIND("1F",ScheduleCompile!X653)),ISNUMBER(FIND("2F",ScheduleCompile!X653)),ISNUMBER(FIND("3F",ScheduleCompile!X653)),ISNUMBER(FIND("6F",ScheduleCompile!X653)),ISNUMBER(FIND("7F",ScheduleCompile!X653)),ISNUMBER(FIND("9F",ScheduleCompile!X653)),ISNUMBER(FIND("4F",ScheduleCompile!X653))),VALUE(LEFT(ScheduleCompile!X653,FIND("F",ScheduleCompile!X653)-1)),ScheduleCompile!X653)))))))</f>
        <v>54.1</v>
      </c>
      <c r="AD660" s="1">
        <f>IF(AND(ISERROR(IF(ScheduleCompile!Y653="Off",0,IF(ScheduleCompile!Y653="On",1,IF(ISNUMBER(ScheduleCompile!Y653),ScheduleCompile!Y653/1,IF(ISTEXT(ScheduleCompile!Y653),IF(OR(ISNUMBER(FIND("5F",ScheduleCompile!Y653)),ISNUMBER(FIND("0F",ScheduleCompile!Y653)),ISNUMBER(FIND("8F",ScheduleCompile!Y653)),ISNUMBER(FIND("1F",ScheduleCompile!Y653)),ISNUMBER(FIND("2F",ScheduleCompile!Y653)),ISNUMBER(FIND("3F",ScheduleCompile!Y653)),ISNUMBER(FIND("6F",ScheduleCompile!Y653)),ISNUMBER(FIND("7F",ScheduleCompile!Y653)),ISNUMBER(FIND("9F",ScheduleCompile!Y653)),ISNUMBER(FIND("4F",ScheduleCompile!Y653))),VALUE(LEFT(ScheduleCompile!Y653,FIND("F",ScheduleCompile!Y653)-1)),ScheduleCompile!Y653)))))),ISTEXT(ScheduleCompile!#REF!)),"ENDTABLE",IF(ISERROR(IF(ScheduleCompile!Y653="Off",0,IF(ScheduleCompile!Y653="On",1,IF(ISNUMBER(ScheduleCompile!Y653),ScheduleCompile!Y653/1,IF(ISTEXT(ScheduleCompile!Y653),IF(OR(ISNUMBER(FIND("5F",ScheduleCompile!Y653)),ISNUMBER(FIND("0F",ScheduleCompile!Y653)),ISNUMBER(FIND("8F",ScheduleCompile!Y653)),ISNUMBER(FIND("1F",ScheduleCompile!Y653)),ISNUMBER(FIND("2F",ScheduleCompile!Y653)),ISNUMBER(FIND("3F",ScheduleCompile!Y653)),ISNUMBER(FIND("6F",ScheduleCompile!Y653)),ISNUMBER(FIND("7F",ScheduleCompile!Y653)),ISNUMBER(FIND("9F",ScheduleCompile!Y653)),ISNUMBER(FIND("4F",ScheduleCompile!Y653))),VALUE(LEFT(ScheduleCompile!Y653,FIND("F",ScheduleCompile!Y653)-1)),ScheduleCompile!Y653)))))),"",IF(ScheduleCompile!Y653="Off",0,IF(ScheduleCompile!Y653="On",1,IF(ISNUMBER(ScheduleCompile!Y653),ScheduleCompile!Y653/1,IF(ISTEXT(ScheduleCompile!Y653),IF(OR(ISNUMBER(FIND("5F",ScheduleCompile!Y653)),ISNUMBER(FIND("0F",ScheduleCompile!Y653)),ISNUMBER(FIND("8F",ScheduleCompile!Y653)),ISNUMBER(FIND("1F",ScheduleCompile!Y653)),ISNUMBER(FIND("2F",ScheduleCompile!Y653)),ISNUMBER(FIND("3F",ScheduleCompile!Y653)),ISNUMBER(FIND("6F",ScheduleCompile!Y653)),ISNUMBER(FIND("7F",ScheduleCompile!Y653)),ISNUMBER(FIND("9F",ScheduleCompile!Y653)),ISNUMBER(FIND("4F",ScheduleCompile!Y653))),VALUE(LEFT(ScheduleCompile!Y653,FIND("F",ScheduleCompile!Y653)-1)),ScheduleCompile!Y653)))))))</f>
        <v>54.1</v>
      </c>
    </row>
    <row r="661" spans="1:30" x14ac:dyDescent="0.25">
      <c r="A661" t="str">
        <f t="shared" si="43"/>
        <v>SchDay "WaterMainCZ11May"  Type = "Temperature" Hr = (54.6, 54.6, 54.6, 54.6, 54.6, 54.6, 54.6, 54.6, 54.6, 54.6, 54.6, 54.6, 54.6, 54.6, 54.6, 54.6, 54.6, 54.6, 54.6, 54.6, 54.6, 54.6, 54.6, 54.6) ..</v>
      </c>
      <c r="B661" s="1" t="s">
        <v>623</v>
      </c>
      <c r="C661" t="str">
        <f t="shared" si="44"/>
        <v xml:space="preserve">SchDay "WaterMainCZ11May"  Type = "Temperature" Hr = </v>
      </c>
      <c r="D661" t="str">
        <f t="shared" si="45"/>
        <v>(54.6, 54.6, 54.6, 54.6, 54.6, 54.6, 54.6, 54.6, 54.6, 54.6, 54.6, 54.6, 54.6, 54.6, 54.6, 54.6, 54.6, 54.6, 54.6, 54.6, 54.6, 54.6, 54.6, 54.6) ..</v>
      </c>
      <c r="E661" s="30" t="str">
        <f>ScheduleCompile!A654</f>
        <v>WaterMainCZ11May</v>
      </c>
      <c r="F661" t="str">
        <f t="shared" si="46"/>
        <v>Temperature</v>
      </c>
      <c r="G661" s="1">
        <f>IF(AND(ISERROR(IF(ScheduleCompile!B654="Off",0,IF(ScheduleCompile!B654="On",1,IF(ISNUMBER(ScheduleCompile!B654),ScheduleCompile!B654/1,IF(ISTEXT(ScheduleCompile!B654),IF(OR(ISNUMBER(FIND("5F",ScheduleCompile!B654)),ISNUMBER(FIND("0F",ScheduleCompile!B654)),ISNUMBER(FIND("8F",ScheduleCompile!B654)),ISNUMBER(FIND("1F",ScheduleCompile!B654)),ISNUMBER(FIND("2F",ScheduleCompile!B654)),ISNUMBER(FIND("3F",ScheduleCompile!B654)),ISNUMBER(FIND("6F",ScheduleCompile!B654)),ISNUMBER(FIND("7F",ScheduleCompile!B654)),ISNUMBER(FIND("9F",ScheduleCompile!B654)),ISNUMBER(FIND("4F",ScheduleCompile!B654))),VALUE(LEFT(ScheduleCompile!B654,FIND("F",ScheduleCompile!B654)-1)),ScheduleCompile!B654)))))),ISTEXT(ScheduleCompile!#REF!)),"ENDTABLE",IF(ISERROR(IF(ScheduleCompile!B654="Off",0,IF(ScheduleCompile!B654="On",1,IF(ISNUMBER(ScheduleCompile!B654),ScheduleCompile!B654/1,IF(ISTEXT(ScheduleCompile!B654),IF(OR(ISNUMBER(FIND("5F",ScheduleCompile!B654)),ISNUMBER(FIND("0F",ScheduleCompile!B654)),ISNUMBER(FIND("8F",ScheduleCompile!B654)),ISNUMBER(FIND("1F",ScheduleCompile!B654)),ISNUMBER(FIND("2F",ScheduleCompile!B654)),ISNUMBER(FIND("3F",ScheduleCompile!B654)),ISNUMBER(FIND("6F",ScheduleCompile!B654)),ISNUMBER(FIND("7F",ScheduleCompile!B654)),ISNUMBER(FIND("9F",ScheduleCompile!B654)),ISNUMBER(FIND("4F",ScheduleCompile!B654))),VALUE(LEFT(ScheduleCompile!B654,FIND("F",ScheduleCompile!B654)-1)),ScheduleCompile!B654)))))),"",IF(ScheduleCompile!B654="Off",0,IF(ScheduleCompile!B654="On",1,IF(ISNUMBER(ScheduleCompile!B654),ScheduleCompile!B654/1,IF(ISTEXT(ScheduleCompile!B654),IF(OR(ISNUMBER(FIND("5F",ScheduleCompile!B654)),ISNUMBER(FIND("0F",ScheduleCompile!B654)),ISNUMBER(FIND("8F",ScheduleCompile!B654)),ISNUMBER(FIND("1F",ScheduleCompile!B654)),ISNUMBER(FIND("2F",ScheduleCompile!B654)),ISNUMBER(FIND("3F",ScheduleCompile!B654)),ISNUMBER(FIND("6F",ScheduleCompile!B654)),ISNUMBER(FIND("7F",ScheduleCompile!B654)),ISNUMBER(FIND("9F",ScheduleCompile!B654)),ISNUMBER(FIND("4F",ScheduleCompile!B654))),VALUE(LEFT(ScheduleCompile!B654,FIND("F",ScheduleCompile!B654)-1)),ScheduleCompile!B654)))))))</f>
        <v>54.6</v>
      </c>
      <c r="H661" s="1">
        <f>IF(AND(ISERROR(IF(ScheduleCompile!C654="Off",0,IF(ScheduleCompile!C654="On",1,IF(ISNUMBER(ScheduleCompile!C654),ScheduleCompile!C654/1,IF(ISTEXT(ScheduleCompile!C654),IF(OR(ISNUMBER(FIND("5F",ScheduleCompile!C654)),ISNUMBER(FIND("0F",ScheduleCompile!C654)),ISNUMBER(FIND("8F",ScheduleCompile!C654)),ISNUMBER(FIND("1F",ScheduleCompile!C654)),ISNUMBER(FIND("2F",ScheduleCompile!C654)),ISNUMBER(FIND("3F",ScheduleCompile!C654)),ISNUMBER(FIND("6F",ScheduleCompile!C654)),ISNUMBER(FIND("7F",ScheduleCompile!C654)),ISNUMBER(FIND("9F",ScheduleCompile!C654)),ISNUMBER(FIND("4F",ScheduleCompile!C654))),VALUE(LEFT(ScheduleCompile!C654,FIND("F",ScheduleCompile!C654)-1)),ScheduleCompile!C654)))))),ISTEXT(ScheduleCompile!#REF!)),"ENDTABLE",IF(ISERROR(IF(ScheduleCompile!C654="Off",0,IF(ScheduleCompile!C654="On",1,IF(ISNUMBER(ScheduleCompile!C654),ScheduleCompile!C654/1,IF(ISTEXT(ScheduleCompile!C654),IF(OR(ISNUMBER(FIND("5F",ScheduleCompile!C654)),ISNUMBER(FIND("0F",ScheduleCompile!C654)),ISNUMBER(FIND("8F",ScheduleCompile!C654)),ISNUMBER(FIND("1F",ScheduleCompile!C654)),ISNUMBER(FIND("2F",ScheduleCompile!C654)),ISNUMBER(FIND("3F",ScheduleCompile!C654)),ISNUMBER(FIND("6F",ScheduleCompile!C654)),ISNUMBER(FIND("7F",ScheduleCompile!C654)),ISNUMBER(FIND("9F",ScheduleCompile!C654)),ISNUMBER(FIND("4F",ScheduleCompile!C654))),VALUE(LEFT(ScheduleCompile!C654,FIND("F",ScheduleCompile!C654)-1)),ScheduleCompile!C654)))))),"",IF(ScheduleCompile!C654="Off",0,IF(ScheduleCompile!C654="On",1,IF(ISNUMBER(ScheduleCompile!C654),ScheduleCompile!C654/1,IF(ISTEXT(ScheduleCompile!C654),IF(OR(ISNUMBER(FIND("5F",ScheduleCompile!C654)),ISNUMBER(FIND("0F",ScheduleCompile!C654)),ISNUMBER(FIND("8F",ScheduleCompile!C654)),ISNUMBER(FIND("1F",ScheduleCompile!C654)),ISNUMBER(FIND("2F",ScheduleCompile!C654)),ISNUMBER(FIND("3F",ScheduleCompile!C654)),ISNUMBER(FIND("6F",ScheduleCompile!C654)),ISNUMBER(FIND("7F",ScheduleCompile!C654)),ISNUMBER(FIND("9F",ScheduleCompile!C654)),ISNUMBER(FIND("4F",ScheduleCompile!C654))),VALUE(LEFT(ScheduleCompile!C654,FIND("F",ScheduleCompile!C654)-1)),ScheduleCompile!C654)))))))</f>
        <v>54.6</v>
      </c>
      <c r="I661" s="1">
        <f>IF(AND(ISERROR(IF(ScheduleCompile!D654="Off",0,IF(ScheduleCompile!D654="On",1,IF(ISNUMBER(ScheduleCompile!D654),ScheduleCompile!D654/1,IF(ISTEXT(ScheduleCompile!D654),IF(OR(ISNUMBER(FIND("5F",ScheduleCompile!D654)),ISNUMBER(FIND("0F",ScheduleCompile!D654)),ISNUMBER(FIND("8F",ScheduleCompile!D654)),ISNUMBER(FIND("1F",ScheduleCompile!D654)),ISNUMBER(FIND("2F",ScheduleCompile!D654)),ISNUMBER(FIND("3F",ScheduleCompile!D654)),ISNUMBER(FIND("6F",ScheduleCompile!D654)),ISNUMBER(FIND("7F",ScheduleCompile!D654)),ISNUMBER(FIND("9F",ScheduleCompile!D654)),ISNUMBER(FIND("4F",ScheduleCompile!D654))),VALUE(LEFT(ScheduleCompile!D654,FIND("F",ScheduleCompile!D654)-1)),ScheduleCompile!D654)))))),ISTEXT(ScheduleCompile!#REF!)),"ENDTABLE",IF(ISERROR(IF(ScheduleCompile!D654="Off",0,IF(ScheduleCompile!D654="On",1,IF(ISNUMBER(ScheduleCompile!D654),ScheduleCompile!D654/1,IF(ISTEXT(ScheduleCompile!D654),IF(OR(ISNUMBER(FIND("5F",ScheduleCompile!D654)),ISNUMBER(FIND("0F",ScheduleCompile!D654)),ISNUMBER(FIND("8F",ScheduleCompile!D654)),ISNUMBER(FIND("1F",ScheduleCompile!D654)),ISNUMBER(FIND("2F",ScheduleCompile!D654)),ISNUMBER(FIND("3F",ScheduleCompile!D654)),ISNUMBER(FIND("6F",ScheduleCompile!D654)),ISNUMBER(FIND("7F",ScheduleCompile!D654)),ISNUMBER(FIND("9F",ScheduleCompile!D654)),ISNUMBER(FIND("4F",ScheduleCompile!D654))),VALUE(LEFT(ScheduleCompile!D654,FIND("F",ScheduleCompile!D654)-1)),ScheduleCompile!D654)))))),"",IF(ScheduleCompile!D654="Off",0,IF(ScheduleCompile!D654="On",1,IF(ISNUMBER(ScheduleCompile!D654),ScheduleCompile!D654/1,IF(ISTEXT(ScheduleCompile!D654),IF(OR(ISNUMBER(FIND("5F",ScheduleCompile!D654)),ISNUMBER(FIND("0F",ScheduleCompile!D654)),ISNUMBER(FIND("8F",ScheduleCompile!D654)),ISNUMBER(FIND("1F",ScheduleCompile!D654)),ISNUMBER(FIND("2F",ScheduleCompile!D654)),ISNUMBER(FIND("3F",ScheduleCompile!D654)),ISNUMBER(FIND("6F",ScheduleCompile!D654)),ISNUMBER(FIND("7F",ScheduleCompile!D654)),ISNUMBER(FIND("9F",ScheduleCompile!D654)),ISNUMBER(FIND("4F",ScheduleCompile!D654))),VALUE(LEFT(ScheduleCompile!D654,FIND("F",ScheduleCompile!D654)-1)),ScheduleCompile!D654)))))))</f>
        <v>54.6</v>
      </c>
      <c r="J661" s="1">
        <f>IF(AND(ISERROR(IF(ScheduleCompile!E654="Off",0,IF(ScheduleCompile!E654="On",1,IF(ISNUMBER(ScheduleCompile!E654),ScheduleCompile!E654/1,IF(ISTEXT(ScheduleCompile!E654),IF(OR(ISNUMBER(FIND("5F",ScheduleCompile!E654)),ISNUMBER(FIND("0F",ScheduleCompile!E654)),ISNUMBER(FIND("8F",ScheduleCompile!E654)),ISNUMBER(FIND("1F",ScheduleCompile!E654)),ISNUMBER(FIND("2F",ScheduleCompile!E654)),ISNUMBER(FIND("3F",ScheduleCompile!E654)),ISNUMBER(FIND("6F",ScheduleCompile!E654)),ISNUMBER(FIND("7F",ScheduleCompile!E654)),ISNUMBER(FIND("9F",ScheduleCompile!E654)),ISNUMBER(FIND("4F",ScheduleCompile!E654))),VALUE(LEFT(ScheduleCompile!E654,FIND("F",ScheduleCompile!E654)-1)),ScheduleCompile!E654)))))),ISTEXT(ScheduleCompile!#REF!)),"ENDTABLE",IF(ISERROR(IF(ScheduleCompile!E654="Off",0,IF(ScheduleCompile!E654="On",1,IF(ISNUMBER(ScheduleCompile!E654),ScheduleCompile!E654/1,IF(ISTEXT(ScheduleCompile!E654),IF(OR(ISNUMBER(FIND("5F",ScheduleCompile!E654)),ISNUMBER(FIND("0F",ScheduleCompile!E654)),ISNUMBER(FIND("8F",ScheduleCompile!E654)),ISNUMBER(FIND("1F",ScheduleCompile!E654)),ISNUMBER(FIND("2F",ScheduleCompile!E654)),ISNUMBER(FIND("3F",ScheduleCompile!E654)),ISNUMBER(FIND("6F",ScheduleCompile!E654)),ISNUMBER(FIND("7F",ScheduleCompile!E654)),ISNUMBER(FIND("9F",ScheduleCompile!E654)),ISNUMBER(FIND("4F",ScheduleCompile!E654))),VALUE(LEFT(ScheduleCompile!E654,FIND("F",ScheduleCompile!E654)-1)),ScheduleCompile!E654)))))),"",IF(ScheduleCompile!E654="Off",0,IF(ScheduleCompile!E654="On",1,IF(ISNUMBER(ScheduleCompile!E654),ScheduleCompile!E654/1,IF(ISTEXT(ScheduleCompile!E654),IF(OR(ISNUMBER(FIND("5F",ScheduleCompile!E654)),ISNUMBER(FIND("0F",ScheduleCompile!E654)),ISNUMBER(FIND("8F",ScheduleCompile!E654)),ISNUMBER(FIND("1F",ScheduleCompile!E654)),ISNUMBER(FIND("2F",ScheduleCompile!E654)),ISNUMBER(FIND("3F",ScheduleCompile!E654)),ISNUMBER(FIND("6F",ScheduleCompile!E654)),ISNUMBER(FIND("7F",ScheduleCompile!E654)),ISNUMBER(FIND("9F",ScheduleCompile!E654)),ISNUMBER(FIND("4F",ScheduleCompile!E654))),VALUE(LEFT(ScheduleCompile!E654,FIND("F",ScheduleCompile!E654)-1)),ScheduleCompile!E654)))))))</f>
        <v>54.6</v>
      </c>
      <c r="K661" s="1">
        <f>IF(AND(ISERROR(IF(ScheduleCompile!F654="Off",0,IF(ScheduleCompile!F654="On",1,IF(ISNUMBER(ScheduleCompile!F654),ScheduleCompile!F654/1,IF(ISTEXT(ScheduleCompile!F654),IF(OR(ISNUMBER(FIND("5F",ScheduleCompile!F654)),ISNUMBER(FIND("0F",ScheduleCompile!F654)),ISNUMBER(FIND("8F",ScheduleCompile!F654)),ISNUMBER(FIND("1F",ScheduleCompile!F654)),ISNUMBER(FIND("2F",ScheduleCompile!F654)),ISNUMBER(FIND("3F",ScheduleCompile!F654)),ISNUMBER(FIND("6F",ScheduleCompile!F654)),ISNUMBER(FIND("7F",ScheduleCompile!F654)),ISNUMBER(FIND("9F",ScheduleCompile!F654)),ISNUMBER(FIND("4F",ScheduleCompile!F654))),VALUE(LEFT(ScheduleCompile!F654,FIND("F",ScheduleCompile!F654)-1)),ScheduleCompile!F654)))))),ISTEXT(ScheduleCompile!#REF!)),"ENDTABLE",IF(ISERROR(IF(ScheduleCompile!F654="Off",0,IF(ScheduleCompile!F654="On",1,IF(ISNUMBER(ScheduleCompile!F654),ScheduleCompile!F654/1,IF(ISTEXT(ScheduleCompile!F654),IF(OR(ISNUMBER(FIND("5F",ScheduleCompile!F654)),ISNUMBER(FIND("0F",ScheduleCompile!F654)),ISNUMBER(FIND("8F",ScheduleCompile!F654)),ISNUMBER(FIND("1F",ScheduleCompile!F654)),ISNUMBER(FIND("2F",ScheduleCompile!F654)),ISNUMBER(FIND("3F",ScheduleCompile!F654)),ISNUMBER(FIND("6F",ScheduleCompile!F654)),ISNUMBER(FIND("7F",ScheduleCompile!F654)),ISNUMBER(FIND("9F",ScheduleCompile!F654)),ISNUMBER(FIND("4F",ScheduleCompile!F654))),VALUE(LEFT(ScheduleCompile!F654,FIND("F",ScheduleCompile!F654)-1)),ScheduleCompile!F654)))))),"",IF(ScheduleCompile!F654="Off",0,IF(ScheduleCompile!F654="On",1,IF(ISNUMBER(ScheduleCompile!F654),ScheduleCompile!F654/1,IF(ISTEXT(ScheduleCompile!F654),IF(OR(ISNUMBER(FIND("5F",ScheduleCompile!F654)),ISNUMBER(FIND("0F",ScheduleCompile!F654)),ISNUMBER(FIND("8F",ScheduleCompile!F654)),ISNUMBER(FIND("1F",ScheduleCompile!F654)),ISNUMBER(FIND("2F",ScheduleCompile!F654)),ISNUMBER(FIND("3F",ScheduleCompile!F654)),ISNUMBER(FIND("6F",ScheduleCompile!F654)),ISNUMBER(FIND("7F",ScheduleCompile!F654)),ISNUMBER(FIND("9F",ScheduleCompile!F654)),ISNUMBER(FIND("4F",ScheduleCompile!F654))),VALUE(LEFT(ScheduleCompile!F654,FIND("F",ScheduleCompile!F654)-1)),ScheduleCompile!F654)))))))</f>
        <v>54.6</v>
      </c>
      <c r="L661" s="1">
        <f>IF(AND(ISERROR(IF(ScheduleCompile!G654="Off",0,IF(ScheduleCompile!G654="On",1,IF(ISNUMBER(ScheduleCompile!G654),ScheduleCompile!G654/1,IF(ISTEXT(ScheduleCompile!G654),IF(OR(ISNUMBER(FIND("5F",ScheduleCompile!G654)),ISNUMBER(FIND("0F",ScheduleCompile!G654)),ISNUMBER(FIND("8F",ScheduleCompile!G654)),ISNUMBER(FIND("1F",ScheduleCompile!G654)),ISNUMBER(FIND("2F",ScheduleCompile!G654)),ISNUMBER(FIND("3F",ScheduleCompile!G654)),ISNUMBER(FIND("6F",ScheduleCompile!G654)),ISNUMBER(FIND("7F",ScheduleCompile!G654)),ISNUMBER(FIND("9F",ScheduleCompile!G654)),ISNUMBER(FIND("4F",ScheduleCompile!G654))),VALUE(LEFT(ScheduleCompile!G654,FIND("F",ScheduleCompile!G654)-1)),ScheduleCompile!G654)))))),ISTEXT(ScheduleCompile!#REF!)),"ENDTABLE",IF(ISERROR(IF(ScheduleCompile!G654="Off",0,IF(ScheduleCompile!G654="On",1,IF(ISNUMBER(ScheduleCompile!G654),ScheduleCompile!G654/1,IF(ISTEXT(ScheduleCompile!G654),IF(OR(ISNUMBER(FIND("5F",ScheduleCompile!G654)),ISNUMBER(FIND("0F",ScheduleCompile!G654)),ISNUMBER(FIND("8F",ScheduleCompile!G654)),ISNUMBER(FIND("1F",ScheduleCompile!G654)),ISNUMBER(FIND("2F",ScheduleCompile!G654)),ISNUMBER(FIND("3F",ScheduleCompile!G654)),ISNUMBER(FIND("6F",ScheduleCompile!G654)),ISNUMBER(FIND("7F",ScheduleCompile!G654)),ISNUMBER(FIND("9F",ScheduleCompile!G654)),ISNUMBER(FIND("4F",ScheduleCompile!G654))),VALUE(LEFT(ScheduleCompile!G654,FIND("F",ScheduleCompile!G654)-1)),ScheduleCompile!G654)))))),"",IF(ScheduleCompile!G654="Off",0,IF(ScheduleCompile!G654="On",1,IF(ISNUMBER(ScheduleCompile!G654),ScheduleCompile!G654/1,IF(ISTEXT(ScheduleCompile!G654),IF(OR(ISNUMBER(FIND("5F",ScheduleCompile!G654)),ISNUMBER(FIND("0F",ScheduleCompile!G654)),ISNUMBER(FIND("8F",ScheduleCompile!G654)),ISNUMBER(FIND("1F",ScheduleCompile!G654)),ISNUMBER(FIND("2F",ScheduleCompile!G654)),ISNUMBER(FIND("3F",ScheduleCompile!G654)),ISNUMBER(FIND("6F",ScheduleCompile!G654)),ISNUMBER(FIND("7F",ScheduleCompile!G654)),ISNUMBER(FIND("9F",ScheduleCompile!G654)),ISNUMBER(FIND("4F",ScheduleCompile!G654))),VALUE(LEFT(ScheduleCompile!G654,FIND("F",ScheduleCompile!G654)-1)),ScheduleCompile!G654)))))))</f>
        <v>54.6</v>
      </c>
      <c r="M661" s="1">
        <f>IF(AND(ISERROR(IF(ScheduleCompile!H654="Off",0,IF(ScheduleCompile!H654="On",1,IF(ISNUMBER(ScheduleCompile!H654),ScheduleCompile!H654/1,IF(ISTEXT(ScheduleCompile!H654),IF(OR(ISNUMBER(FIND("5F",ScheduleCompile!H654)),ISNUMBER(FIND("0F",ScheduleCompile!H654)),ISNUMBER(FIND("8F",ScheduleCompile!H654)),ISNUMBER(FIND("1F",ScheduleCompile!H654)),ISNUMBER(FIND("2F",ScheduleCompile!H654)),ISNUMBER(FIND("3F",ScheduleCompile!H654)),ISNUMBER(FIND("6F",ScheduleCompile!H654)),ISNUMBER(FIND("7F",ScheduleCompile!H654)),ISNUMBER(FIND("9F",ScheduleCompile!H654)),ISNUMBER(FIND("4F",ScheduleCompile!H654))),VALUE(LEFT(ScheduleCompile!H654,FIND("F",ScheduleCompile!H654)-1)),ScheduleCompile!H654)))))),ISTEXT(ScheduleCompile!#REF!)),"ENDTABLE",IF(ISERROR(IF(ScheduleCompile!H654="Off",0,IF(ScheduleCompile!H654="On",1,IF(ISNUMBER(ScheduleCompile!H654),ScheduleCompile!H654/1,IF(ISTEXT(ScheduleCompile!H654),IF(OR(ISNUMBER(FIND("5F",ScheduleCompile!H654)),ISNUMBER(FIND("0F",ScheduleCompile!H654)),ISNUMBER(FIND("8F",ScheduleCompile!H654)),ISNUMBER(FIND("1F",ScheduleCompile!H654)),ISNUMBER(FIND("2F",ScheduleCompile!H654)),ISNUMBER(FIND("3F",ScheduleCompile!H654)),ISNUMBER(FIND("6F",ScheduleCompile!H654)),ISNUMBER(FIND("7F",ScheduleCompile!H654)),ISNUMBER(FIND("9F",ScheduleCompile!H654)),ISNUMBER(FIND("4F",ScheduleCompile!H654))),VALUE(LEFT(ScheduleCompile!H654,FIND("F",ScheduleCompile!H654)-1)),ScheduleCompile!H654)))))),"",IF(ScheduleCompile!H654="Off",0,IF(ScheduleCompile!H654="On",1,IF(ISNUMBER(ScheduleCompile!H654),ScheduleCompile!H654/1,IF(ISTEXT(ScheduleCompile!H654),IF(OR(ISNUMBER(FIND("5F",ScheduleCompile!H654)),ISNUMBER(FIND("0F",ScheduleCompile!H654)),ISNUMBER(FIND("8F",ScheduleCompile!H654)),ISNUMBER(FIND("1F",ScheduleCompile!H654)),ISNUMBER(FIND("2F",ScheduleCompile!H654)),ISNUMBER(FIND("3F",ScheduleCompile!H654)),ISNUMBER(FIND("6F",ScheduleCompile!H654)),ISNUMBER(FIND("7F",ScheduleCompile!H654)),ISNUMBER(FIND("9F",ScheduleCompile!H654)),ISNUMBER(FIND("4F",ScheduleCompile!H654))),VALUE(LEFT(ScheduleCompile!H654,FIND("F",ScheduleCompile!H654)-1)),ScheduleCompile!H654)))))))</f>
        <v>54.6</v>
      </c>
      <c r="N661" s="1">
        <f>IF(AND(ISERROR(IF(ScheduleCompile!I654="Off",0,IF(ScheduleCompile!I654="On",1,IF(ISNUMBER(ScheduleCompile!I654),ScheduleCompile!I654/1,IF(ISTEXT(ScheduleCompile!I654),IF(OR(ISNUMBER(FIND("5F",ScheduleCompile!I654)),ISNUMBER(FIND("0F",ScheduleCompile!I654)),ISNUMBER(FIND("8F",ScheduleCompile!I654)),ISNUMBER(FIND("1F",ScheduleCompile!I654)),ISNUMBER(FIND("2F",ScheduleCompile!I654)),ISNUMBER(FIND("3F",ScheduleCompile!I654)),ISNUMBER(FIND("6F",ScheduleCompile!I654)),ISNUMBER(FIND("7F",ScheduleCompile!I654)),ISNUMBER(FIND("9F",ScheduleCompile!I654)),ISNUMBER(FIND("4F",ScheduleCompile!I654))),VALUE(LEFT(ScheduleCompile!I654,FIND("F",ScheduleCompile!I654)-1)),ScheduleCompile!I654)))))),ISTEXT(ScheduleCompile!#REF!)),"ENDTABLE",IF(ISERROR(IF(ScheduleCompile!I654="Off",0,IF(ScheduleCompile!I654="On",1,IF(ISNUMBER(ScheduleCompile!I654),ScheduleCompile!I654/1,IF(ISTEXT(ScheduleCompile!I654),IF(OR(ISNUMBER(FIND("5F",ScheduleCompile!I654)),ISNUMBER(FIND("0F",ScheduleCompile!I654)),ISNUMBER(FIND("8F",ScheduleCompile!I654)),ISNUMBER(FIND("1F",ScheduleCompile!I654)),ISNUMBER(FIND("2F",ScheduleCompile!I654)),ISNUMBER(FIND("3F",ScheduleCompile!I654)),ISNUMBER(FIND("6F",ScheduleCompile!I654)),ISNUMBER(FIND("7F",ScheduleCompile!I654)),ISNUMBER(FIND("9F",ScheduleCompile!I654)),ISNUMBER(FIND("4F",ScheduleCompile!I654))),VALUE(LEFT(ScheduleCompile!I654,FIND("F",ScheduleCompile!I654)-1)),ScheduleCompile!I654)))))),"",IF(ScheduleCompile!I654="Off",0,IF(ScheduleCompile!I654="On",1,IF(ISNUMBER(ScheduleCompile!I654),ScheduleCompile!I654/1,IF(ISTEXT(ScheduleCompile!I654),IF(OR(ISNUMBER(FIND("5F",ScheduleCompile!I654)),ISNUMBER(FIND("0F",ScheduleCompile!I654)),ISNUMBER(FIND("8F",ScheduleCompile!I654)),ISNUMBER(FIND("1F",ScheduleCompile!I654)),ISNUMBER(FIND("2F",ScheduleCompile!I654)),ISNUMBER(FIND("3F",ScheduleCompile!I654)),ISNUMBER(FIND("6F",ScheduleCompile!I654)),ISNUMBER(FIND("7F",ScheduleCompile!I654)),ISNUMBER(FIND("9F",ScheduleCompile!I654)),ISNUMBER(FIND("4F",ScheduleCompile!I654))),VALUE(LEFT(ScheduleCompile!I654,FIND("F",ScheduleCompile!I654)-1)),ScheduleCompile!I654)))))))</f>
        <v>54.6</v>
      </c>
      <c r="O661" s="1">
        <f>IF(AND(ISERROR(IF(ScheduleCompile!J654="Off",0,IF(ScheduleCompile!J654="On",1,IF(ISNUMBER(ScheduleCompile!J654),ScheduleCompile!J654/1,IF(ISTEXT(ScheduleCompile!J654),IF(OR(ISNUMBER(FIND("5F",ScheduleCompile!J654)),ISNUMBER(FIND("0F",ScheduleCompile!J654)),ISNUMBER(FIND("8F",ScheduleCompile!J654)),ISNUMBER(FIND("1F",ScheduleCompile!J654)),ISNUMBER(FIND("2F",ScheduleCompile!J654)),ISNUMBER(FIND("3F",ScheduleCompile!J654)),ISNUMBER(FIND("6F",ScheduleCompile!J654)),ISNUMBER(FIND("7F",ScheduleCompile!J654)),ISNUMBER(FIND("9F",ScheduleCompile!J654)),ISNUMBER(FIND("4F",ScheduleCompile!J654))),VALUE(LEFT(ScheduleCompile!J654,FIND("F",ScheduleCompile!J654)-1)),ScheduleCompile!J654)))))),ISTEXT(ScheduleCompile!#REF!)),"ENDTABLE",IF(ISERROR(IF(ScheduleCompile!J654="Off",0,IF(ScheduleCompile!J654="On",1,IF(ISNUMBER(ScheduleCompile!J654),ScheduleCompile!J654/1,IF(ISTEXT(ScheduleCompile!J654),IF(OR(ISNUMBER(FIND("5F",ScheduleCompile!J654)),ISNUMBER(FIND("0F",ScheduleCompile!J654)),ISNUMBER(FIND("8F",ScheduleCompile!J654)),ISNUMBER(FIND("1F",ScheduleCompile!J654)),ISNUMBER(FIND("2F",ScheduleCompile!J654)),ISNUMBER(FIND("3F",ScheduleCompile!J654)),ISNUMBER(FIND("6F",ScheduleCompile!J654)),ISNUMBER(FIND("7F",ScheduleCompile!J654)),ISNUMBER(FIND("9F",ScheduleCompile!J654)),ISNUMBER(FIND("4F",ScheduleCompile!J654))),VALUE(LEFT(ScheduleCompile!J654,FIND("F",ScheduleCompile!J654)-1)),ScheduleCompile!J654)))))),"",IF(ScheduleCompile!J654="Off",0,IF(ScheduleCompile!J654="On",1,IF(ISNUMBER(ScheduleCompile!J654),ScheduleCompile!J654/1,IF(ISTEXT(ScheduleCompile!J654),IF(OR(ISNUMBER(FIND("5F",ScheduleCompile!J654)),ISNUMBER(FIND("0F",ScheduleCompile!J654)),ISNUMBER(FIND("8F",ScheduleCompile!J654)),ISNUMBER(FIND("1F",ScheduleCompile!J654)),ISNUMBER(FIND("2F",ScheduleCompile!J654)),ISNUMBER(FIND("3F",ScheduleCompile!J654)),ISNUMBER(FIND("6F",ScheduleCompile!J654)),ISNUMBER(FIND("7F",ScheduleCompile!J654)),ISNUMBER(FIND("9F",ScheduleCompile!J654)),ISNUMBER(FIND("4F",ScheduleCompile!J654))),VALUE(LEFT(ScheduleCompile!J654,FIND("F",ScheduleCompile!J654)-1)),ScheduleCompile!J654)))))))</f>
        <v>54.6</v>
      </c>
      <c r="P661" s="1">
        <f>IF(AND(ISERROR(IF(ScheduleCompile!K654="Off",0,IF(ScheduleCompile!K654="On",1,IF(ISNUMBER(ScheduleCompile!K654),ScheduleCompile!K654/1,IF(ISTEXT(ScheduleCompile!K654),IF(OR(ISNUMBER(FIND("5F",ScheduleCompile!K654)),ISNUMBER(FIND("0F",ScheduleCompile!K654)),ISNUMBER(FIND("8F",ScheduleCompile!K654)),ISNUMBER(FIND("1F",ScheduleCompile!K654)),ISNUMBER(FIND("2F",ScheduleCompile!K654)),ISNUMBER(FIND("3F",ScheduleCompile!K654)),ISNUMBER(FIND("6F",ScheduleCompile!K654)),ISNUMBER(FIND("7F",ScheduleCompile!K654)),ISNUMBER(FIND("9F",ScheduleCompile!K654)),ISNUMBER(FIND("4F",ScheduleCompile!K654))),VALUE(LEFT(ScheduleCompile!K654,FIND("F",ScheduleCompile!K654)-1)),ScheduleCompile!K654)))))),ISTEXT(ScheduleCompile!#REF!)),"ENDTABLE",IF(ISERROR(IF(ScheduleCompile!K654="Off",0,IF(ScheduleCompile!K654="On",1,IF(ISNUMBER(ScheduleCompile!K654),ScheduleCompile!K654/1,IF(ISTEXT(ScheduleCompile!K654),IF(OR(ISNUMBER(FIND("5F",ScheduleCompile!K654)),ISNUMBER(FIND("0F",ScheduleCompile!K654)),ISNUMBER(FIND("8F",ScheduleCompile!K654)),ISNUMBER(FIND("1F",ScheduleCompile!K654)),ISNUMBER(FIND("2F",ScheduleCompile!K654)),ISNUMBER(FIND("3F",ScheduleCompile!K654)),ISNUMBER(FIND("6F",ScheduleCompile!K654)),ISNUMBER(FIND("7F",ScheduleCompile!K654)),ISNUMBER(FIND("9F",ScheduleCompile!K654)),ISNUMBER(FIND("4F",ScheduleCompile!K654))),VALUE(LEFT(ScheduleCompile!K654,FIND("F",ScheduleCompile!K654)-1)),ScheduleCompile!K654)))))),"",IF(ScheduleCompile!K654="Off",0,IF(ScheduleCompile!K654="On",1,IF(ISNUMBER(ScheduleCompile!K654),ScheduleCompile!K654/1,IF(ISTEXT(ScheduleCompile!K654),IF(OR(ISNUMBER(FIND("5F",ScheduleCompile!K654)),ISNUMBER(FIND("0F",ScheduleCompile!K654)),ISNUMBER(FIND("8F",ScheduleCompile!K654)),ISNUMBER(FIND("1F",ScheduleCompile!K654)),ISNUMBER(FIND("2F",ScheduleCompile!K654)),ISNUMBER(FIND("3F",ScheduleCompile!K654)),ISNUMBER(FIND("6F",ScheduleCompile!K654)),ISNUMBER(FIND("7F",ScheduleCompile!K654)),ISNUMBER(FIND("9F",ScheduleCompile!K654)),ISNUMBER(FIND("4F",ScheduleCompile!K654))),VALUE(LEFT(ScheduleCompile!K654,FIND("F",ScheduleCompile!K654)-1)),ScheduleCompile!K654)))))))</f>
        <v>54.6</v>
      </c>
      <c r="Q661" s="1">
        <f>IF(AND(ISERROR(IF(ScheduleCompile!L654="Off",0,IF(ScheduleCompile!L654="On",1,IF(ISNUMBER(ScheduleCompile!L654),ScheduleCompile!L654/1,IF(ISTEXT(ScheduleCompile!L654),IF(OR(ISNUMBER(FIND("5F",ScheduleCompile!L654)),ISNUMBER(FIND("0F",ScheduleCompile!L654)),ISNUMBER(FIND("8F",ScheduleCompile!L654)),ISNUMBER(FIND("1F",ScheduleCompile!L654)),ISNUMBER(FIND("2F",ScheduleCompile!L654)),ISNUMBER(FIND("3F",ScheduleCompile!L654)),ISNUMBER(FIND("6F",ScheduleCompile!L654)),ISNUMBER(FIND("7F",ScheduleCompile!L654)),ISNUMBER(FIND("9F",ScheduleCompile!L654)),ISNUMBER(FIND("4F",ScheduleCompile!L654))),VALUE(LEFT(ScheduleCompile!L654,FIND("F",ScheduleCompile!L654)-1)),ScheduleCompile!L654)))))),ISTEXT(ScheduleCompile!#REF!)),"ENDTABLE",IF(ISERROR(IF(ScheduleCompile!L654="Off",0,IF(ScheduleCompile!L654="On",1,IF(ISNUMBER(ScheduleCompile!L654),ScheduleCompile!L654/1,IF(ISTEXT(ScheduleCompile!L654),IF(OR(ISNUMBER(FIND("5F",ScheduleCompile!L654)),ISNUMBER(FIND("0F",ScheduleCompile!L654)),ISNUMBER(FIND("8F",ScheduleCompile!L654)),ISNUMBER(FIND("1F",ScheduleCompile!L654)),ISNUMBER(FIND("2F",ScheduleCompile!L654)),ISNUMBER(FIND("3F",ScheduleCompile!L654)),ISNUMBER(FIND("6F",ScheduleCompile!L654)),ISNUMBER(FIND("7F",ScheduleCompile!L654)),ISNUMBER(FIND("9F",ScheduleCompile!L654)),ISNUMBER(FIND("4F",ScheduleCompile!L654))),VALUE(LEFT(ScheduleCompile!L654,FIND("F",ScheduleCompile!L654)-1)),ScheduleCompile!L654)))))),"",IF(ScheduleCompile!L654="Off",0,IF(ScheduleCompile!L654="On",1,IF(ISNUMBER(ScheduleCompile!L654),ScheduleCompile!L654/1,IF(ISTEXT(ScheduleCompile!L654),IF(OR(ISNUMBER(FIND("5F",ScheduleCompile!L654)),ISNUMBER(FIND("0F",ScheduleCompile!L654)),ISNUMBER(FIND("8F",ScheduleCompile!L654)),ISNUMBER(FIND("1F",ScheduleCompile!L654)),ISNUMBER(FIND("2F",ScheduleCompile!L654)),ISNUMBER(FIND("3F",ScheduleCompile!L654)),ISNUMBER(FIND("6F",ScheduleCompile!L654)),ISNUMBER(FIND("7F",ScheduleCompile!L654)),ISNUMBER(FIND("9F",ScheduleCompile!L654)),ISNUMBER(FIND("4F",ScheduleCompile!L654))),VALUE(LEFT(ScheduleCompile!L654,FIND("F",ScheduleCompile!L654)-1)),ScheduleCompile!L654)))))))</f>
        <v>54.6</v>
      </c>
      <c r="R661" s="1">
        <f>IF(AND(ISERROR(IF(ScheduleCompile!M654="Off",0,IF(ScheduleCompile!M654="On",1,IF(ISNUMBER(ScheduleCompile!M654),ScheduleCompile!M654/1,IF(ISTEXT(ScheduleCompile!M654),IF(OR(ISNUMBER(FIND("5F",ScheduleCompile!M654)),ISNUMBER(FIND("0F",ScheduleCompile!M654)),ISNUMBER(FIND("8F",ScheduleCompile!M654)),ISNUMBER(FIND("1F",ScheduleCompile!M654)),ISNUMBER(FIND("2F",ScheduleCompile!M654)),ISNUMBER(FIND("3F",ScheduleCompile!M654)),ISNUMBER(FIND("6F",ScheduleCompile!M654)),ISNUMBER(FIND("7F",ScheduleCompile!M654)),ISNUMBER(FIND("9F",ScheduleCompile!M654)),ISNUMBER(FIND("4F",ScheduleCompile!M654))),VALUE(LEFT(ScheduleCompile!M654,FIND("F",ScheduleCompile!M654)-1)),ScheduleCompile!M654)))))),ISTEXT(ScheduleCompile!#REF!)),"ENDTABLE",IF(ISERROR(IF(ScheduleCompile!M654="Off",0,IF(ScheduleCompile!M654="On",1,IF(ISNUMBER(ScheduleCompile!M654),ScheduleCompile!M654/1,IF(ISTEXT(ScheduleCompile!M654),IF(OR(ISNUMBER(FIND("5F",ScheduleCompile!M654)),ISNUMBER(FIND("0F",ScheduleCompile!M654)),ISNUMBER(FIND("8F",ScheduleCompile!M654)),ISNUMBER(FIND("1F",ScheduleCompile!M654)),ISNUMBER(FIND("2F",ScheduleCompile!M654)),ISNUMBER(FIND("3F",ScheduleCompile!M654)),ISNUMBER(FIND("6F",ScheduleCompile!M654)),ISNUMBER(FIND("7F",ScheduleCompile!M654)),ISNUMBER(FIND("9F",ScheduleCompile!M654)),ISNUMBER(FIND("4F",ScheduleCompile!M654))),VALUE(LEFT(ScheduleCompile!M654,FIND("F",ScheduleCompile!M654)-1)),ScheduleCompile!M654)))))),"",IF(ScheduleCompile!M654="Off",0,IF(ScheduleCompile!M654="On",1,IF(ISNUMBER(ScheduleCompile!M654),ScheduleCompile!M654/1,IF(ISTEXT(ScheduleCompile!M654),IF(OR(ISNUMBER(FIND("5F",ScheduleCompile!M654)),ISNUMBER(FIND("0F",ScheduleCompile!M654)),ISNUMBER(FIND("8F",ScheduleCompile!M654)),ISNUMBER(FIND("1F",ScheduleCompile!M654)),ISNUMBER(FIND("2F",ScheduleCompile!M654)),ISNUMBER(FIND("3F",ScheduleCompile!M654)),ISNUMBER(FIND("6F",ScheduleCompile!M654)),ISNUMBER(FIND("7F",ScheduleCompile!M654)),ISNUMBER(FIND("9F",ScheduleCompile!M654)),ISNUMBER(FIND("4F",ScheduleCompile!M654))),VALUE(LEFT(ScheduleCompile!M654,FIND("F",ScheduleCompile!M654)-1)),ScheduleCompile!M654)))))))</f>
        <v>54.6</v>
      </c>
      <c r="S661" s="1">
        <f>IF(AND(ISERROR(IF(ScheduleCompile!N654="Off",0,IF(ScheduleCompile!N654="On",1,IF(ISNUMBER(ScheduleCompile!N654),ScheduleCompile!N654/1,IF(ISTEXT(ScheduleCompile!N654),IF(OR(ISNUMBER(FIND("5F",ScheduleCompile!N654)),ISNUMBER(FIND("0F",ScheduleCompile!N654)),ISNUMBER(FIND("8F",ScheduleCompile!N654)),ISNUMBER(FIND("1F",ScheduleCompile!N654)),ISNUMBER(FIND("2F",ScheduleCompile!N654)),ISNUMBER(FIND("3F",ScheduleCompile!N654)),ISNUMBER(FIND("6F",ScheduleCompile!N654)),ISNUMBER(FIND("7F",ScheduleCompile!N654)),ISNUMBER(FIND("9F",ScheduleCompile!N654)),ISNUMBER(FIND("4F",ScheduleCompile!N654))),VALUE(LEFT(ScheduleCompile!N654,FIND("F",ScheduleCompile!N654)-1)),ScheduleCompile!N654)))))),ISTEXT(ScheduleCompile!#REF!)),"ENDTABLE",IF(ISERROR(IF(ScheduleCompile!N654="Off",0,IF(ScheduleCompile!N654="On",1,IF(ISNUMBER(ScheduleCompile!N654),ScheduleCompile!N654/1,IF(ISTEXT(ScheduleCompile!N654),IF(OR(ISNUMBER(FIND("5F",ScheduleCompile!N654)),ISNUMBER(FIND("0F",ScheduleCompile!N654)),ISNUMBER(FIND("8F",ScheduleCompile!N654)),ISNUMBER(FIND("1F",ScheduleCompile!N654)),ISNUMBER(FIND("2F",ScheduleCompile!N654)),ISNUMBER(FIND("3F",ScheduleCompile!N654)),ISNUMBER(FIND("6F",ScheduleCompile!N654)),ISNUMBER(FIND("7F",ScheduleCompile!N654)),ISNUMBER(FIND("9F",ScheduleCompile!N654)),ISNUMBER(FIND("4F",ScheduleCompile!N654))),VALUE(LEFT(ScheduleCompile!N654,FIND("F",ScheduleCompile!N654)-1)),ScheduleCompile!N654)))))),"",IF(ScheduleCompile!N654="Off",0,IF(ScheduleCompile!N654="On",1,IF(ISNUMBER(ScheduleCompile!N654),ScheduleCompile!N654/1,IF(ISTEXT(ScheduleCompile!N654),IF(OR(ISNUMBER(FIND("5F",ScheduleCompile!N654)),ISNUMBER(FIND("0F",ScheduleCompile!N654)),ISNUMBER(FIND("8F",ScheduleCompile!N654)),ISNUMBER(FIND("1F",ScheduleCompile!N654)),ISNUMBER(FIND("2F",ScheduleCompile!N654)),ISNUMBER(FIND("3F",ScheduleCompile!N654)),ISNUMBER(FIND("6F",ScheduleCompile!N654)),ISNUMBER(FIND("7F",ScheduleCompile!N654)),ISNUMBER(FIND("9F",ScheduleCompile!N654)),ISNUMBER(FIND("4F",ScheduleCompile!N654))),VALUE(LEFT(ScheduleCompile!N654,FIND("F",ScheduleCompile!N654)-1)),ScheduleCompile!N654)))))))</f>
        <v>54.6</v>
      </c>
      <c r="T661" s="1">
        <f>IF(AND(ISERROR(IF(ScheduleCompile!O654="Off",0,IF(ScheduleCompile!O654="On",1,IF(ISNUMBER(ScheduleCompile!O654),ScheduleCompile!O654/1,IF(ISTEXT(ScheduleCompile!O654),IF(OR(ISNUMBER(FIND("5F",ScheduleCompile!O654)),ISNUMBER(FIND("0F",ScheduleCompile!O654)),ISNUMBER(FIND("8F",ScheduleCompile!O654)),ISNUMBER(FIND("1F",ScheduleCompile!O654)),ISNUMBER(FIND("2F",ScheduleCompile!O654)),ISNUMBER(FIND("3F",ScheduleCompile!O654)),ISNUMBER(FIND("6F",ScheduleCompile!O654)),ISNUMBER(FIND("7F",ScheduleCompile!O654)),ISNUMBER(FIND("9F",ScheduleCompile!O654)),ISNUMBER(FIND("4F",ScheduleCompile!O654))),VALUE(LEFT(ScheduleCompile!O654,FIND("F",ScheduleCompile!O654)-1)),ScheduleCompile!O654)))))),ISTEXT(ScheduleCompile!#REF!)),"ENDTABLE",IF(ISERROR(IF(ScheduleCompile!O654="Off",0,IF(ScheduleCompile!O654="On",1,IF(ISNUMBER(ScheduleCompile!O654),ScheduleCompile!O654/1,IF(ISTEXT(ScheduleCompile!O654),IF(OR(ISNUMBER(FIND("5F",ScheduleCompile!O654)),ISNUMBER(FIND("0F",ScheduleCompile!O654)),ISNUMBER(FIND("8F",ScheduleCompile!O654)),ISNUMBER(FIND("1F",ScheduleCompile!O654)),ISNUMBER(FIND("2F",ScheduleCompile!O654)),ISNUMBER(FIND("3F",ScheduleCompile!O654)),ISNUMBER(FIND("6F",ScheduleCompile!O654)),ISNUMBER(FIND("7F",ScheduleCompile!O654)),ISNUMBER(FIND("9F",ScheduleCompile!O654)),ISNUMBER(FIND("4F",ScheduleCompile!O654))),VALUE(LEFT(ScheduleCompile!O654,FIND("F",ScheduleCompile!O654)-1)),ScheduleCompile!O654)))))),"",IF(ScheduleCompile!O654="Off",0,IF(ScheduleCompile!O654="On",1,IF(ISNUMBER(ScheduleCompile!O654),ScheduleCompile!O654/1,IF(ISTEXT(ScheduleCompile!O654),IF(OR(ISNUMBER(FIND("5F",ScheduleCompile!O654)),ISNUMBER(FIND("0F",ScheduleCompile!O654)),ISNUMBER(FIND("8F",ScheduleCompile!O654)),ISNUMBER(FIND("1F",ScheduleCompile!O654)),ISNUMBER(FIND("2F",ScheduleCompile!O654)),ISNUMBER(FIND("3F",ScheduleCompile!O654)),ISNUMBER(FIND("6F",ScheduleCompile!O654)),ISNUMBER(FIND("7F",ScheduleCompile!O654)),ISNUMBER(FIND("9F",ScheduleCompile!O654)),ISNUMBER(FIND("4F",ScheduleCompile!O654))),VALUE(LEFT(ScheduleCompile!O654,FIND("F",ScheduleCompile!O654)-1)),ScheduleCompile!O654)))))))</f>
        <v>54.6</v>
      </c>
      <c r="U661" s="1">
        <f>IF(AND(ISERROR(IF(ScheduleCompile!P654="Off",0,IF(ScheduleCompile!P654="On",1,IF(ISNUMBER(ScheduleCompile!P654),ScheduleCompile!P654/1,IF(ISTEXT(ScheduleCompile!P654),IF(OR(ISNUMBER(FIND("5F",ScheduleCompile!P654)),ISNUMBER(FIND("0F",ScheduleCompile!P654)),ISNUMBER(FIND("8F",ScheduleCompile!P654)),ISNUMBER(FIND("1F",ScheduleCompile!P654)),ISNUMBER(FIND("2F",ScheduleCompile!P654)),ISNUMBER(FIND("3F",ScheduleCompile!P654)),ISNUMBER(FIND("6F",ScheduleCompile!P654)),ISNUMBER(FIND("7F",ScheduleCompile!P654)),ISNUMBER(FIND("9F",ScheduleCompile!P654)),ISNUMBER(FIND("4F",ScheduleCompile!P654))),VALUE(LEFT(ScheduleCompile!P654,FIND("F",ScheduleCompile!P654)-1)),ScheduleCompile!P654)))))),ISTEXT(ScheduleCompile!#REF!)),"ENDTABLE",IF(ISERROR(IF(ScheduleCompile!P654="Off",0,IF(ScheduleCompile!P654="On",1,IF(ISNUMBER(ScheduleCompile!P654),ScheduleCompile!P654/1,IF(ISTEXT(ScheduleCompile!P654),IF(OR(ISNUMBER(FIND("5F",ScheduleCompile!P654)),ISNUMBER(FIND("0F",ScheduleCompile!P654)),ISNUMBER(FIND("8F",ScheduleCompile!P654)),ISNUMBER(FIND("1F",ScheduleCompile!P654)),ISNUMBER(FIND("2F",ScheduleCompile!P654)),ISNUMBER(FIND("3F",ScheduleCompile!P654)),ISNUMBER(FIND("6F",ScheduleCompile!P654)),ISNUMBER(FIND("7F",ScheduleCompile!P654)),ISNUMBER(FIND("9F",ScheduleCompile!P654)),ISNUMBER(FIND("4F",ScheduleCompile!P654))),VALUE(LEFT(ScheduleCompile!P654,FIND("F",ScheduleCompile!P654)-1)),ScheduleCompile!P654)))))),"",IF(ScheduleCompile!P654="Off",0,IF(ScheduleCompile!P654="On",1,IF(ISNUMBER(ScheduleCompile!P654),ScheduleCompile!P654/1,IF(ISTEXT(ScheduleCompile!P654),IF(OR(ISNUMBER(FIND("5F",ScheduleCompile!P654)),ISNUMBER(FIND("0F",ScheduleCompile!P654)),ISNUMBER(FIND("8F",ScheduleCompile!P654)),ISNUMBER(FIND("1F",ScheduleCompile!P654)),ISNUMBER(FIND("2F",ScheduleCompile!P654)),ISNUMBER(FIND("3F",ScheduleCompile!P654)),ISNUMBER(FIND("6F",ScheduleCompile!P654)),ISNUMBER(FIND("7F",ScheduleCompile!P654)),ISNUMBER(FIND("9F",ScheduleCompile!P654)),ISNUMBER(FIND("4F",ScheduleCompile!P654))),VALUE(LEFT(ScheduleCompile!P654,FIND("F",ScheduleCompile!P654)-1)),ScheduleCompile!P654)))))))</f>
        <v>54.6</v>
      </c>
      <c r="V661" s="1">
        <f>IF(AND(ISERROR(IF(ScheduleCompile!Q654="Off",0,IF(ScheduleCompile!Q654="On",1,IF(ISNUMBER(ScheduleCompile!Q654),ScheduleCompile!Q654/1,IF(ISTEXT(ScheduleCompile!Q654),IF(OR(ISNUMBER(FIND("5F",ScheduleCompile!Q654)),ISNUMBER(FIND("0F",ScheduleCompile!Q654)),ISNUMBER(FIND("8F",ScheduleCompile!Q654)),ISNUMBER(FIND("1F",ScheduleCompile!Q654)),ISNUMBER(FIND("2F",ScheduleCompile!Q654)),ISNUMBER(FIND("3F",ScheduleCompile!Q654)),ISNUMBER(FIND("6F",ScheduleCompile!Q654)),ISNUMBER(FIND("7F",ScheduleCompile!Q654)),ISNUMBER(FIND("9F",ScheduleCompile!Q654)),ISNUMBER(FIND("4F",ScheduleCompile!Q654))),VALUE(LEFT(ScheduleCompile!Q654,FIND("F",ScheduleCompile!Q654)-1)),ScheduleCompile!Q654)))))),ISTEXT(ScheduleCompile!#REF!)),"ENDTABLE",IF(ISERROR(IF(ScheduleCompile!Q654="Off",0,IF(ScheduleCompile!Q654="On",1,IF(ISNUMBER(ScheduleCompile!Q654),ScheduleCompile!Q654/1,IF(ISTEXT(ScheduleCompile!Q654),IF(OR(ISNUMBER(FIND("5F",ScheduleCompile!Q654)),ISNUMBER(FIND("0F",ScheduleCompile!Q654)),ISNUMBER(FIND("8F",ScheduleCompile!Q654)),ISNUMBER(FIND("1F",ScheduleCompile!Q654)),ISNUMBER(FIND("2F",ScheduleCompile!Q654)),ISNUMBER(FIND("3F",ScheduleCompile!Q654)),ISNUMBER(FIND("6F",ScheduleCompile!Q654)),ISNUMBER(FIND("7F",ScheduleCompile!Q654)),ISNUMBER(FIND("9F",ScheduleCompile!Q654)),ISNUMBER(FIND("4F",ScheduleCompile!Q654))),VALUE(LEFT(ScheduleCompile!Q654,FIND("F",ScheduleCompile!Q654)-1)),ScheduleCompile!Q654)))))),"",IF(ScheduleCompile!Q654="Off",0,IF(ScheduleCompile!Q654="On",1,IF(ISNUMBER(ScheduleCompile!Q654),ScheduleCompile!Q654/1,IF(ISTEXT(ScheduleCompile!Q654),IF(OR(ISNUMBER(FIND("5F",ScheduleCompile!Q654)),ISNUMBER(FIND("0F",ScheduleCompile!Q654)),ISNUMBER(FIND("8F",ScheduleCompile!Q654)),ISNUMBER(FIND("1F",ScheduleCompile!Q654)),ISNUMBER(FIND("2F",ScheduleCompile!Q654)),ISNUMBER(FIND("3F",ScheduleCompile!Q654)),ISNUMBER(FIND("6F",ScheduleCompile!Q654)),ISNUMBER(FIND("7F",ScheduleCompile!Q654)),ISNUMBER(FIND("9F",ScheduleCompile!Q654)),ISNUMBER(FIND("4F",ScheduleCompile!Q654))),VALUE(LEFT(ScheduleCompile!Q654,FIND("F",ScheduleCompile!Q654)-1)),ScheduleCompile!Q654)))))))</f>
        <v>54.6</v>
      </c>
      <c r="W661" s="1">
        <f>IF(AND(ISERROR(IF(ScheduleCompile!R654="Off",0,IF(ScheduleCompile!R654="On",1,IF(ISNUMBER(ScheduleCompile!R654),ScheduleCompile!R654/1,IF(ISTEXT(ScheduleCompile!R654),IF(OR(ISNUMBER(FIND("5F",ScheduleCompile!R654)),ISNUMBER(FIND("0F",ScheduleCompile!R654)),ISNUMBER(FIND("8F",ScheduleCompile!R654)),ISNUMBER(FIND("1F",ScheduleCompile!R654)),ISNUMBER(FIND("2F",ScheduleCompile!R654)),ISNUMBER(FIND("3F",ScheduleCompile!R654)),ISNUMBER(FIND("6F",ScheduleCompile!R654)),ISNUMBER(FIND("7F",ScheduleCompile!R654)),ISNUMBER(FIND("9F",ScheduleCompile!R654)),ISNUMBER(FIND("4F",ScheduleCompile!R654))),VALUE(LEFT(ScheduleCompile!R654,FIND("F",ScheduleCompile!R654)-1)),ScheduleCompile!R654)))))),ISTEXT(ScheduleCompile!#REF!)),"ENDTABLE",IF(ISERROR(IF(ScheduleCompile!R654="Off",0,IF(ScheduleCompile!R654="On",1,IF(ISNUMBER(ScheduleCompile!R654),ScheduleCompile!R654/1,IF(ISTEXT(ScheduleCompile!R654),IF(OR(ISNUMBER(FIND("5F",ScheduleCompile!R654)),ISNUMBER(FIND("0F",ScheduleCompile!R654)),ISNUMBER(FIND("8F",ScheduleCompile!R654)),ISNUMBER(FIND("1F",ScheduleCompile!R654)),ISNUMBER(FIND("2F",ScheduleCompile!R654)),ISNUMBER(FIND("3F",ScheduleCompile!R654)),ISNUMBER(FIND("6F",ScheduleCompile!R654)),ISNUMBER(FIND("7F",ScheduleCompile!R654)),ISNUMBER(FIND("9F",ScheduleCompile!R654)),ISNUMBER(FIND("4F",ScheduleCompile!R654))),VALUE(LEFT(ScheduleCompile!R654,FIND("F",ScheduleCompile!R654)-1)),ScheduleCompile!R654)))))),"",IF(ScheduleCompile!R654="Off",0,IF(ScheduleCompile!R654="On",1,IF(ISNUMBER(ScheduleCompile!R654),ScheduleCompile!R654/1,IF(ISTEXT(ScheduleCompile!R654),IF(OR(ISNUMBER(FIND("5F",ScheduleCompile!R654)),ISNUMBER(FIND("0F",ScheduleCompile!R654)),ISNUMBER(FIND("8F",ScheduleCompile!R654)),ISNUMBER(FIND("1F",ScheduleCompile!R654)),ISNUMBER(FIND("2F",ScheduleCompile!R654)),ISNUMBER(FIND("3F",ScheduleCompile!R654)),ISNUMBER(FIND("6F",ScheduleCompile!R654)),ISNUMBER(FIND("7F",ScheduleCompile!R654)),ISNUMBER(FIND("9F",ScheduleCompile!R654)),ISNUMBER(FIND("4F",ScheduleCompile!R654))),VALUE(LEFT(ScheduleCompile!R654,FIND("F",ScheduleCompile!R654)-1)),ScheduleCompile!R654)))))))</f>
        <v>54.6</v>
      </c>
      <c r="X661" s="1">
        <f>IF(AND(ISERROR(IF(ScheduleCompile!S654="Off",0,IF(ScheduleCompile!S654="On",1,IF(ISNUMBER(ScheduleCompile!S654),ScheduleCompile!S654/1,IF(ISTEXT(ScheduleCompile!S654),IF(OR(ISNUMBER(FIND("5F",ScheduleCompile!S654)),ISNUMBER(FIND("0F",ScheduleCompile!S654)),ISNUMBER(FIND("8F",ScheduleCompile!S654)),ISNUMBER(FIND("1F",ScheduleCompile!S654)),ISNUMBER(FIND("2F",ScheduleCompile!S654)),ISNUMBER(FIND("3F",ScheduleCompile!S654)),ISNUMBER(FIND("6F",ScheduleCompile!S654)),ISNUMBER(FIND("7F",ScheduleCompile!S654)),ISNUMBER(FIND("9F",ScheduleCompile!S654)),ISNUMBER(FIND("4F",ScheduleCompile!S654))),VALUE(LEFT(ScheduleCompile!S654,FIND("F",ScheduleCompile!S654)-1)),ScheduleCompile!S654)))))),ISTEXT(ScheduleCompile!#REF!)),"ENDTABLE",IF(ISERROR(IF(ScheduleCompile!S654="Off",0,IF(ScheduleCompile!S654="On",1,IF(ISNUMBER(ScheduleCompile!S654),ScheduleCompile!S654/1,IF(ISTEXT(ScheduleCompile!S654),IF(OR(ISNUMBER(FIND("5F",ScheduleCompile!S654)),ISNUMBER(FIND("0F",ScheduleCompile!S654)),ISNUMBER(FIND("8F",ScheduleCompile!S654)),ISNUMBER(FIND("1F",ScheduleCompile!S654)),ISNUMBER(FIND("2F",ScheduleCompile!S654)),ISNUMBER(FIND("3F",ScheduleCompile!S654)),ISNUMBER(FIND("6F",ScheduleCompile!S654)),ISNUMBER(FIND("7F",ScheduleCompile!S654)),ISNUMBER(FIND("9F",ScheduleCompile!S654)),ISNUMBER(FIND("4F",ScheduleCompile!S654))),VALUE(LEFT(ScheduleCompile!S654,FIND("F",ScheduleCompile!S654)-1)),ScheduleCompile!S654)))))),"",IF(ScheduleCompile!S654="Off",0,IF(ScheduleCompile!S654="On",1,IF(ISNUMBER(ScheduleCompile!S654),ScheduleCompile!S654/1,IF(ISTEXT(ScheduleCompile!S654),IF(OR(ISNUMBER(FIND("5F",ScheduleCompile!S654)),ISNUMBER(FIND("0F",ScheduleCompile!S654)),ISNUMBER(FIND("8F",ScheduleCompile!S654)),ISNUMBER(FIND("1F",ScheduleCompile!S654)),ISNUMBER(FIND("2F",ScheduleCompile!S654)),ISNUMBER(FIND("3F",ScheduleCompile!S654)),ISNUMBER(FIND("6F",ScheduleCompile!S654)),ISNUMBER(FIND("7F",ScheduleCompile!S654)),ISNUMBER(FIND("9F",ScheduleCompile!S654)),ISNUMBER(FIND("4F",ScheduleCompile!S654))),VALUE(LEFT(ScheduleCompile!S654,FIND("F",ScheduleCompile!S654)-1)),ScheduleCompile!S654)))))))</f>
        <v>54.6</v>
      </c>
      <c r="Y661" s="1">
        <f>IF(AND(ISERROR(IF(ScheduleCompile!T654="Off",0,IF(ScheduleCompile!T654="On",1,IF(ISNUMBER(ScheduleCompile!T654),ScheduleCompile!T654/1,IF(ISTEXT(ScheduleCompile!T654),IF(OR(ISNUMBER(FIND("5F",ScheduleCompile!T654)),ISNUMBER(FIND("0F",ScheduleCompile!T654)),ISNUMBER(FIND("8F",ScheduleCompile!T654)),ISNUMBER(FIND("1F",ScheduleCompile!T654)),ISNUMBER(FIND("2F",ScheduleCompile!T654)),ISNUMBER(FIND("3F",ScheduleCompile!T654)),ISNUMBER(FIND("6F",ScheduleCompile!T654)),ISNUMBER(FIND("7F",ScheduleCompile!T654)),ISNUMBER(FIND("9F",ScheduleCompile!T654)),ISNUMBER(FIND("4F",ScheduleCompile!T654))),VALUE(LEFT(ScheduleCompile!T654,FIND("F",ScheduleCompile!T654)-1)),ScheduleCompile!T654)))))),ISTEXT(ScheduleCompile!#REF!)),"ENDTABLE",IF(ISERROR(IF(ScheduleCompile!T654="Off",0,IF(ScheduleCompile!T654="On",1,IF(ISNUMBER(ScheduleCompile!T654),ScheduleCompile!T654/1,IF(ISTEXT(ScheduleCompile!T654),IF(OR(ISNUMBER(FIND("5F",ScheduleCompile!T654)),ISNUMBER(FIND("0F",ScheduleCompile!T654)),ISNUMBER(FIND("8F",ScheduleCompile!T654)),ISNUMBER(FIND("1F",ScheduleCompile!T654)),ISNUMBER(FIND("2F",ScheduleCompile!T654)),ISNUMBER(FIND("3F",ScheduleCompile!T654)),ISNUMBER(FIND("6F",ScheduleCompile!T654)),ISNUMBER(FIND("7F",ScheduleCompile!T654)),ISNUMBER(FIND("9F",ScheduleCompile!T654)),ISNUMBER(FIND("4F",ScheduleCompile!T654))),VALUE(LEFT(ScheduleCompile!T654,FIND("F",ScheduleCompile!T654)-1)),ScheduleCompile!T654)))))),"",IF(ScheduleCompile!T654="Off",0,IF(ScheduleCompile!T654="On",1,IF(ISNUMBER(ScheduleCompile!T654),ScheduleCompile!T654/1,IF(ISTEXT(ScheduleCompile!T654),IF(OR(ISNUMBER(FIND("5F",ScheduleCompile!T654)),ISNUMBER(FIND("0F",ScheduleCompile!T654)),ISNUMBER(FIND("8F",ScheduleCompile!T654)),ISNUMBER(FIND("1F",ScheduleCompile!T654)),ISNUMBER(FIND("2F",ScheduleCompile!T654)),ISNUMBER(FIND("3F",ScheduleCompile!T654)),ISNUMBER(FIND("6F",ScheduleCompile!T654)),ISNUMBER(FIND("7F",ScheduleCompile!T654)),ISNUMBER(FIND("9F",ScheduleCompile!T654)),ISNUMBER(FIND("4F",ScheduleCompile!T654))),VALUE(LEFT(ScheduleCompile!T654,FIND("F",ScheduleCompile!T654)-1)),ScheduleCompile!T654)))))))</f>
        <v>54.6</v>
      </c>
      <c r="Z661" s="1">
        <f>IF(AND(ISERROR(IF(ScheduleCompile!U654="Off",0,IF(ScheduleCompile!U654="On",1,IF(ISNUMBER(ScheduleCompile!U654),ScheduleCompile!U654/1,IF(ISTEXT(ScheduleCompile!U654),IF(OR(ISNUMBER(FIND("5F",ScheduleCompile!U654)),ISNUMBER(FIND("0F",ScheduleCompile!U654)),ISNUMBER(FIND("8F",ScheduleCompile!U654)),ISNUMBER(FIND("1F",ScheduleCompile!U654)),ISNUMBER(FIND("2F",ScheduleCompile!U654)),ISNUMBER(FIND("3F",ScheduleCompile!U654)),ISNUMBER(FIND("6F",ScheduleCompile!U654)),ISNUMBER(FIND("7F",ScheduleCompile!U654)),ISNUMBER(FIND("9F",ScheduleCompile!U654)),ISNUMBER(FIND("4F",ScheduleCompile!U654))),VALUE(LEFT(ScheduleCompile!U654,FIND("F",ScheduleCompile!U654)-1)),ScheduleCompile!U654)))))),ISTEXT(ScheduleCompile!#REF!)),"ENDTABLE",IF(ISERROR(IF(ScheduleCompile!U654="Off",0,IF(ScheduleCompile!U654="On",1,IF(ISNUMBER(ScheduleCompile!U654),ScheduleCompile!U654/1,IF(ISTEXT(ScheduleCompile!U654),IF(OR(ISNUMBER(FIND("5F",ScheduleCompile!U654)),ISNUMBER(FIND("0F",ScheduleCompile!U654)),ISNUMBER(FIND("8F",ScheduleCompile!U654)),ISNUMBER(FIND("1F",ScheduleCompile!U654)),ISNUMBER(FIND("2F",ScheduleCompile!U654)),ISNUMBER(FIND("3F",ScheduleCompile!U654)),ISNUMBER(FIND("6F",ScheduleCompile!U654)),ISNUMBER(FIND("7F",ScheduleCompile!U654)),ISNUMBER(FIND("9F",ScheduleCompile!U654)),ISNUMBER(FIND("4F",ScheduleCompile!U654))),VALUE(LEFT(ScheduleCompile!U654,FIND("F",ScheduleCompile!U654)-1)),ScheduleCompile!U654)))))),"",IF(ScheduleCompile!U654="Off",0,IF(ScheduleCompile!U654="On",1,IF(ISNUMBER(ScheduleCompile!U654),ScheduleCompile!U654/1,IF(ISTEXT(ScheduleCompile!U654),IF(OR(ISNUMBER(FIND("5F",ScheduleCompile!U654)),ISNUMBER(FIND("0F",ScheduleCompile!U654)),ISNUMBER(FIND("8F",ScheduleCompile!U654)),ISNUMBER(FIND("1F",ScheduleCompile!U654)),ISNUMBER(FIND("2F",ScheduleCompile!U654)),ISNUMBER(FIND("3F",ScheduleCompile!U654)),ISNUMBER(FIND("6F",ScheduleCompile!U654)),ISNUMBER(FIND("7F",ScheduleCompile!U654)),ISNUMBER(FIND("9F",ScheduleCompile!U654)),ISNUMBER(FIND("4F",ScheduleCompile!U654))),VALUE(LEFT(ScheduleCompile!U654,FIND("F",ScheduleCompile!U654)-1)),ScheduleCompile!U654)))))))</f>
        <v>54.6</v>
      </c>
      <c r="AA661" s="1">
        <f>IF(AND(ISERROR(IF(ScheduleCompile!V654="Off",0,IF(ScheduleCompile!V654="On",1,IF(ISNUMBER(ScheduleCompile!V654),ScheduleCompile!V654/1,IF(ISTEXT(ScheduleCompile!V654),IF(OR(ISNUMBER(FIND("5F",ScheduleCompile!V654)),ISNUMBER(FIND("0F",ScheduleCompile!V654)),ISNUMBER(FIND("8F",ScheduleCompile!V654)),ISNUMBER(FIND("1F",ScheduleCompile!V654)),ISNUMBER(FIND("2F",ScheduleCompile!V654)),ISNUMBER(FIND("3F",ScheduleCompile!V654)),ISNUMBER(FIND("6F",ScheduleCompile!V654)),ISNUMBER(FIND("7F",ScheduleCompile!V654)),ISNUMBER(FIND("9F",ScheduleCompile!V654)),ISNUMBER(FIND("4F",ScheduleCompile!V654))),VALUE(LEFT(ScheduleCompile!V654,FIND("F",ScheduleCompile!V654)-1)),ScheduleCompile!V654)))))),ISTEXT(ScheduleCompile!#REF!)),"ENDTABLE",IF(ISERROR(IF(ScheduleCompile!V654="Off",0,IF(ScheduleCompile!V654="On",1,IF(ISNUMBER(ScheduleCompile!V654),ScheduleCompile!V654/1,IF(ISTEXT(ScheduleCompile!V654),IF(OR(ISNUMBER(FIND("5F",ScheduleCompile!V654)),ISNUMBER(FIND("0F",ScheduleCompile!V654)),ISNUMBER(FIND("8F",ScheduleCompile!V654)),ISNUMBER(FIND("1F",ScheduleCompile!V654)),ISNUMBER(FIND("2F",ScheduleCompile!V654)),ISNUMBER(FIND("3F",ScheduleCompile!V654)),ISNUMBER(FIND("6F",ScheduleCompile!V654)),ISNUMBER(FIND("7F",ScheduleCompile!V654)),ISNUMBER(FIND("9F",ScheduleCompile!V654)),ISNUMBER(FIND("4F",ScheduleCompile!V654))),VALUE(LEFT(ScheduleCompile!V654,FIND("F",ScheduleCompile!V654)-1)),ScheduleCompile!V654)))))),"",IF(ScheduleCompile!V654="Off",0,IF(ScheduleCompile!V654="On",1,IF(ISNUMBER(ScheduleCompile!V654),ScheduleCompile!V654/1,IF(ISTEXT(ScheduleCompile!V654),IF(OR(ISNUMBER(FIND("5F",ScheduleCompile!V654)),ISNUMBER(FIND("0F",ScheduleCompile!V654)),ISNUMBER(FIND("8F",ScheduleCompile!V654)),ISNUMBER(FIND("1F",ScheduleCompile!V654)),ISNUMBER(FIND("2F",ScheduleCompile!V654)),ISNUMBER(FIND("3F",ScheduleCompile!V654)),ISNUMBER(FIND("6F",ScheduleCompile!V654)),ISNUMBER(FIND("7F",ScheduleCompile!V654)),ISNUMBER(FIND("9F",ScheduleCompile!V654)),ISNUMBER(FIND("4F",ScheduleCompile!V654))),VALUE(LEFT(ScheduleCompile!V654,FIND("F",ScheduleCompile!V654)-1)),ScheduleCompile!V654)))))))</f>
        <v>54.6</v>
      </c>
      <c r="AB661" s="1">
        <f>IF(AND(ISERROR(IF(ScheduleCompile!W654="Off",0,IF(ScheduleCompile!W654="On",1,IF(ISNUMBER(ScheduleCompile!W654),ScheduleCompile!W654/1,IF(ISTEXT(ScheduleCompile!W654),IF(OR(ISNUMBER(FIND("5F",ScheduleCompile!W654)),ISNUMBER(FIND("0F",ScheduleCompile!W654)),ISNUMBER(FIND("8F",ScheduleCompile!W654)),ISNUMBER(FIND("1F",ScheduleCompile!W654)),ISNUMBER(FIND("2F",ScheduleCompile!W654)),ISNUMBER(FIND("3F",ScheduleCompile!W654)),ISNUMBER(FIND("6F",ScheduleCompile!W654)),ISNUMBER(FIND("7F",ScheduleCompile!W654)),ISNUMBER(FIND("9F",ScheduleCompile!W654)),ISNUMBER(FIND("4F",ScheduleCompile!W654))),VALUE(LEFT(ScheduleCompile!W654,FIND("F",ScheduleCompile!W654)-1)),ScheduleCompile!W654)))))),ISTEXT(ScheduleCompile!#REF!)),"ENDTABLE",IF(ISERROR(IF(ScheduleCompile!W654="Off",0,IF(ScheduleCompile!W654="On",1,IF(ISNUMBER(ScheduleCompile!W654),ScheduleCompile!W654/1,IF(ISTEXT(ScheduleCompile!W654),IF(OR(ISNUMBER(FIND("5F",ScheduleCompile!W654)),ISNUMBER(FIND("0F",ScheduleCompile!W654)),ISNUMBER(FIND("8F",ScheduleCompile!W654)),ISNUMBER(FIND("1F",ScheduleCompile!W654)),ISNUMBER(FIND("2F",ScheduleCompile!W654)),ISNUMBER(FIND("3F",ScheduleCompile!W654)),ISNUMBER(FIND("6F",ScheduleCompile!W654)),ISNUMBER(FIND("7F",ScheduleCompile!W654)),ISNUMBER(FIND("9F",ScheduleCompile!W654)),ISNUMBER(FIND("4F",ScheduleCompile!W654))),VALUE(LEFT(ScheduleCompile!W654,FIND("F",ScheduleCompile!W654)-1)),ScheduleCompile!W654)))))),"",IF(ScheduleCompile!W654="Off",0,IF(ScheduleCompile!W654="On",1,IF(ISNUMBER(ScheduleCompile!W654),ScheduleCompile!W654/1,IF(ISTEXT(ScheduleCompile!W654),IF(OR(ISNUMBER(FIND("5F",ScheduleCompile!W654)),ISNUMBER(FIND("0F",ScheduleCompile!W654)),ISNUMBER(FIND("8F",ScheduleCompile!W654)),ISNUMBER(FIND("1F",ScheduleCompile!W654)),ISNUMBER(FIND("2F",ScheduleCompile!W654)),ISNUMBER(FIND("3F",ScheduleCompile!W654)),ISNUMBER(FIND("6F",ScheduleCompile!W654)),ISNUMBER(FIND("7F",ScheduleCompile!W654)),ISNUMBER(FIND("9F",ScheduleCompile!W654)),ISNUMBER(FIND("4F",ScheduleCompile!W654))),VALUE(LEFT(ScheduleCompile!W654,FIND("F",ScheduleCompile!W654)-1)),ScheduleCompile!W654)))))))</f>
        <v>54.6</v>
      </c>
      <c r="AC661" s="1">
        <f>IF(AND(ISERROR(IF(ScheduleCompile!X654="Off",0,IF(ScheduleCompile!X654="On",1,IF(ISNUMBER(ScheduleCompile!X654),ScheduleCompile!X654/1,IF(ISTEXT(ScheduleCompile!X654),IF(OR(ISNUMBER(FIND("5F",ScheduleCompile!X654)),ISNUMBER(FIND("0F",ScheduleCompile!X654)),ISNUMBER(FIND("8F",ScheduleCompile!X654)),ISNUMBER(FIND("1F",ScheduleCompile!X654)),ISNUMBER(FIND("2F",ScheduleCompile!X654)),ISNUMBER(FIND("3F",ScheduleCompile!X654)),ISNUMBER(FIND("6F",ScheduleCompile!X654)),ISNUMBER(FIND("7F",ScheduleCompile!X654)),ISNUMBER(FIND("9F",ScheduleCompile!X654)),ISNUMBER(FIND("4F",ScheduleCompile!X654))),VALUE(LEFT(ScheduleCompile!X654,FIND("F",ScheduleCompile!X654)-1)),ScheduleCompile!X654)))))),ISTEXT(ScheduleCompile!#REF!)),"ENDTABLE",IF(ISERROR(IF(ScheduleCompile!X654="Off",0,IF(ScheduleCompile!X654="On",1,IF(ISNUMBER(ScheduleCompile!X654),ScheduleCompile!X654/1,IF(ISTEXT(ScheduleCompile!X654),IF(OR(ISNUMBER(FIND("5F",ScheduleCompile!X654)),ISNUMBER(FIND("0F",ScheduleCompile!X654)),ISNUMBER(FIND("8F",ScheduleCompile!X654)),ISNUMBER(FIND("1F",ScheduleCompile!X654)),ISNUMBER(FIND("2F",ScheduleCompile!X654)),ISNUMBER(FIND("3F",ScheduleCompile!X654)),ISNUMBER(FIND("6F",ScheduleCompile!X654)),ISNUMBER(FIND("7F",ScheduleCompile!X654)),ISNUMBER(FIND("9F",ScheduleCompile!X654)),ISNUMBER(FIND("4F",ScheduleCompile!X654))),VALUE(LEFT(ScheduleCompile!X654,FIND("F",ScheduleCompile!X654)-1)),ScheduleCompile!X654)))))),"",IF(ScheduleCompile!X654="Off",0,IF(ScheduleCompile!X654="On",1,IF(ISNUMBER(ScheduleCompile!X654),ScheduleCompile!X654/1,IF(ISTEXT(ScheduleCompile!X654),IF(OR(ISNUMBER(FIND("5F",ScheduleCompile!X654)),ISNUMBER(FIND("0F",ScheduleCompile!X654)),ISNUMBER(FIND("8F",ScheduleCompile!X654)),ISNUMBER(FIND("1F",ScheduleCompile!X654)),ISNUMBER(FIND("2F",ScheduleCompile!X654)),ISNUMBER(FIND("3F",ScheduleCompile!X654)),ISNUMBER(FIND("6F",ScheduleCompile!X654)),ISNUMBER(FIND("7F",ScheduleCompile!X654)),ISNUMBER(FIND("9F",ScheduleCompile!X654)),ISNUMBER(FIND("4F",ScheduleCompile!X654))),VALUE(LEFT(ScheduleCompile!X654,FIND("F",ScheduleCompile!X654)-1)),ScheduleCompile!X654)))))))</f>
        <v>54.6</v>
      </c>
      <c r="AD661" s="1">
        <f>IF(AND(ISERROR(IF(ScheduleCompile!Y654="Off",0,IF(ScheduleCompile!Y654="On",1,IF(ISNUMBER(ScheduleCompile!Y654),ScheduleCompile!Y654/1,IF(ISTEXT(ScheduleCompile!Y654),IF(OR(ISNUMBER(FIND("5F",ScheduleCompile!Y654)),ISNUMBER(FIND("0F",ScheduleCompile!Y654)),ISNUMBER(FIND("8F",ScheduleCompile!Y654)),ISNUMBER(FIND("1F",ScheduleCompile!Y654)),ISNUMBER(FIND("2F",ScheduleCompile!Y654)),ISNUMBER(FIND("3F",ScheduleCompile!Y654)),ISNUMBER(FIND("6F",ScheduleCompile!Y654)),ISNUMBER(FIND("7F",ScheduleCompile!Y654)),ISNUMBER(FIND("9F",ScheduleCompile!Y654)),ISNUMBER(FIND("4F",ScheduleCompile!Y654))),VALUE(LEFT(ScheduleCompile!Y654,FIND("F",ScheduleCompile!Y654)-1)),ScheduleCompile!Y654)))))),ISTEXT(ScheduleCompile!#REF!)),"ENDTABLE",IF(ISERROR(IF(ScheduleCompile!Y654="Off",0,IF(ScheduleCompile!Y654="On",1,IF(ISNUMBER(ScheduleCompile!Y654),ScheduleCompile!Y654/1,IF(ISTEXT(ScheduleCompile!Y654),IF(OR(ISNUMBER(FIND("5F",ScheduleCompile!Y654)),ISNUMBER(FIND("0F",ScheduleCompile!Y654)),ISNUMBER(FIND("8F",ScheduleCompile!Y654)),ISNUMBER(FIND("1F",ScheduleCompile!Y654)),ISNUMBER(FIND("2F",ScheduleCompile!Y654)),ISNUMBER(FIND("3F",ScheduleCompile!Y654)),ISNUMBER(FIND("6F",ScheduleCompile!Y654)),ISNUMBER(FIND("7F",ScheduleCompile!Y654)),ISNUMBER(FIND("9F",ScheduleCompile!Y654)),ISNUMBER(FIND("4F",ScheduleCompile!Y654))),VALUE(LEFT(ScheduleCompile!Y654,FIND("F",ScheduleCompile!Y654)-1)),ScheduleCompile!Y654)))))),"",IF(ScheduleCompile!Y654="Off",0,IF(ScheduleCompile!Y654="On",1,IF(ISNUMBER(ScheduleCompile!Y654),ScheduleCompile!Y654/1,IF(ISTEXT(ScheduleCompile!Y654),IF(OR(ISNUMBER(FIND("5F",ScheduleCompile!Y654)),ISNUMBER(FIND("0F",ScheduleCompile!Y654)),ISNUMBER(FIND("8F",ScheduleCompile!Y654)),ISNUMBER(FIND("1F",ScheduleCompile!Y654)),ISNUMBER(FIND("2F",ScheduleCompile!Y654)),ISNUMBER(FIND("3F",ScheduleCompile!Y654)),ISNUMBER(FIND("6F",ScheduleCompile!Y654)),ISNUMBER(FIND("7F",ScheduleCompile!Y654)),ISNUMBER(FIND("9F",ScheduleCompile!Y654)),ISNUMBER(FIND("4F",ScheduleCompile!Y654))),VALUE(LEFT(ScheduleCompile!Y654,FIND("F",ScheduleCompile!Y654)-1)),ScheduleCompile!Y654)))))))</f>
        <v>54.6</v>
      </c>
    </row>
    <row r="662" spans="1:30" x14ac:dyDescent="0.25">
      <c r="A662" t="str">
        <f t="shared" si="43"/>
        <v>SchDay "WaterMainCZ11Jun"  Type = "Temperature" Hr = (58.1, 58.1, 58.1, 58.1, 58.1, 58.1, 58.1, 58.1, 58.1, 58.1, 58.1, 58.1, 58.1, 58.1, 58.1, 58.1, 58.1, 58.1, 58.1, 58.1, 58.1, 58.1, 58.1, 58.1) ..</v>
      </c>
      <c r="B662" s="1" t="s">
        <v>623</v>
      </c>
      <c r="C662" t="str">
        <f t="shared" si="44"/>
        <v xml:space="preserve">SchDay "WaterMainCZ11Jun"  Type = "Temperature" Hr = </v>
      </c>
      <c r="D662" t="str">
        <f t="shared" si="45"/>
        <v>(58.1, 58.1, 58.1, 58.1, 58.1, 58.1, 58.1, 58.1, 58.1, 58.1, 58.1, 58.1, 58.1, 58.1, 58.1, 58.1, 58.1, 58.1, 58.1, 58.1, 58.1, 58.1, 58.1, 58.1) ..</v>
      </c>
      <c r="E662" s="30" t="str">
        <f>ScheduleCompile!A655</f>
        <v>WaterMainCZ11Jun</v>
      </c>
      <c r="F662" t="str">
        <f t="shared" si="46"/>
        <v>Temperature</v>
      </c>
      <c r="G662" s="1">
        <f>IF(AND(ISERROR(IF(ScheduleCompile!B655="Off",0,IF(ScheduleCompile!B655="On",1,IF(ISNUMBER(ScheduleCompile!B655),ScheduleCompile!B655/1,IF(ISTEXT(ScheduleCompile!B655),IF(OR(ISNUMBER(FIND("5F",ScheduleCompile!B655)),ISNUMBER(FIND("0F",ScheduleCompile!B655)),ISNUMBER(FIND("8F",ScheduleCompile!B655)),ISNUMBER(FIND("1F",ScheduleCompile!B655)),ISNUMBER(FIND("2F",ScheduleCompile!B655)),ISNUMBER(FIND("3F",ScheduleCompile!B655)),ISNUMBER(FIND("6F",ScheduleCompile!B655)),ISNUMBER(FIND("7F",ScheduleCompile!B655)),ISNUMBER(FIND("9F",ScheduleCompile!B655)),ISNUMBER(FIND("4F",ScheduleCompile!B655))),VALUE(LEFT(ScheduleCompile!B655,FIND("F",ScheduleCompile!B655)-1)),ScheduleCompile!B655)))))),ISTEXT(ScheduleCompile!#REF!)),"ENDTABLE",IF(ISERROR(IF(ScheduleCompile!B655="Off",0,IF(ScheduleCompile!B655="On",1,IF(ISNUMBER(ScheduleCompile!B655),ScheduleCompile!B655/1,IF(ISTEXT(ScheduleCompile!B655),IF(OR(ISNUMBER(FIND("5F",ScheduleCompile!B655)),ISNUMBER(FIND("0F",ScheduleCompile!B655)),ISNUMBER(FIND("8F",ScheduleCompile!B655)),ISNUMBER(FIND("1F",ScheduleCompile!B655)),ISNUMBER(FIND("2F",ScheduleCompile!B655)),ISNUMBER(FIND("3F",ScheduleCompile!B655)),ISNUMBER(FIND("6F",ScheduleCompile!B655)),ISNUMBER(FIND("7F",ScheduleCompile!B655)),ISNUMBER(FIND("9F",ScheduleCompile!B655)),ISNUMBER(FIND("4F",ScheduleCompile!B655))),VALUE(LEFT(ScheduleCompile!B655,FIND("F",ScheduleCompile!B655)-1)),ScheduleCompile!B655)))))),"",IF(ScheduleCompile!B655="Off",0,IF(ScheduleCompile!B655="On",1,IF(ISNUMBER(ScheduleCompile!B655),ScheduleCompile!B655/1,IF(ISTEXT(ScheduleCompile!B655),IF(OR(ISNUMBER(FIND("5F",ScheduleCompile!B655)),ISNUMBER(FIND("0F",ScheduleCompile!B655)),ISNUMBER(FIND("8F",ScheduleCompile!B655)),ISNUMBER(FIND("1F",ScheduleCompile!B655)),ISNUMBER(FIND("2F",ScheduleCompile!B655)),ISNUMBER(FIND("3F",ScheduleCompile!B655)),ISNUMBER(FIND("6F",ScheduleCompile!B655)),ISNUMBER(FIND("7F",ScheduleCompile!B655)),ISNUMBER(FIND("9F",ScheduleCompile!B655)),ISNUMBER(FIND("4F",ScheduleCompile!B655))),VALUE(LEFT(ScheduleCompile!B655,FIND("F",ScheduleCompile!B655)-1)),ScheduleCompile!B655)))))))</f>
        <v>58.1</v>
      </c>
      <c r="H662" s="1">
        <f>IF(AND(ISERROR(IF(ScheduleCompile!C655="Off",0,IF(ScheduleCompile!C655="On",1,IF(ISNUMBER(ScheduleCompile!C655),ScheduleCompile!C655/1,IF(ISTEXT(ScheduleCompile!C655),IF(OR(ISNUMBER(FIND("5F",ScheduleCompile!C655)),ISNUMBER(FIND("0F",ScheduleCompile!C655)),ISNUMBER(FIND("8F",ScheduleCompile!C655)),ISNUMBER(FIND("1F",ScheduleCompile!C655)),ISNUMBER(FIND("2F",ScheduleCompile!C655)),ISNUMBER(FIND("3F",ScheduleCompile!C655)),ISNUMBER(FIND("6F",ScheduleCompile!C655)),ISNUMBER(FIND("7F",ScheduleCompile!C655)),ISNUMBER(FIND("9F",ScheduleCompile!C655)),ISNUMBER(FIND("4F",ScheduleCompile!C655))),VALUE(LEFT(ScheduleCompile!C655,FIND("F",ScheduleCompile!C655)-1)),ScheduleCompile!C655)))))),ISTEXT(ScheduleCompile!#REF!)),"ENDTABLE",IF(ISERROR(IF(ScheduleCompile!C655="Off",0,IF(ScheduleCompile!C655="On",1,IF(ISNUMBER(ScheduleCompile!C655),ScheduleCompile!C655/1,IF(ISTEXT(ScheduleCompile!C655),IF(OR(ISNUMBER(FIND("5F",ScheduleCompile!C655)),ISNUMBER(FIND("0F",ScheduleCompile!C655)),ISNUMBER(FIND("8F",ScheduleCompile!C655)),ISNUMBER(FIND("1F",ScheduleCompile!C655)),ISNUMBER(FIND("2F",ScheduleCompile!C655)),ISNUMBER(FIND("3F",ScheduleCompile!C655)),ISNUMBER(FIND("6F",ScheduleCompile!C655)),ISNUMBER(FIND("7F",ScheduleCompile!C655)),ISNUMBER(FIND("9F",ScheduleCompile!C655)),ISNUMBER(FIND("4F",ScheduleCompile!C655))),VALUE(LEFT(ScheduleCompile!C655,FIND("F",ScheduleCompile!C655)-1)),ScheduleCompile!C655)))))),"",IF(ScheduleCompile!C655="Off",0,IF(ScheduleCompile!C655="On",1,IF(ISNUMBER(ScheduleCompile!C655),ScheduleCompile!C655/1,IF(ISTEXT(ScheduleCompile!C655),IF(OR(ISNUMBER(FIND("5F",ScheduleCompile!C655)),ISNUMBER(FIND("0F",ScheduleCompile!C655)),ISNUMBER(FIND("8F",ScheduleCompile!C655)),ISNUMBER(FIND("1F",ScheduleCompile!C655)),ISNUMBER(FIND("2F",ScheduleCompile!C655)),ISNUMBER(FIND("3F",ScheduleCompile!C655)),ISNUMBER(FIND("6F",ScheduleCompile!C655)),ISNUMBER(FIND("7F",ScheduleCompile!C655)),ISNUMBER(FIND("9F",ScheduleCompile!C655)),ISNUMBER(FIND("4F",ScheduleCompile!C655))),VALUE(LEFT(ScheduleCompile!C655,FIND("F",ScheduleCompile!C655)-1)),ScheduleCompile!C655)))))))</f>
        <v>58.1</v>
      </c>
      <c r="I662" s="1">
        <f>IF(AND(ISERROR(IF(ScheduleCompile!D655="Off",0,IF(ScheduleCompile!D655="On",1,IF(ISNUMBER(ScheduleCompile!D655),ScheduleCompile!D655/1,IF(ISTEXT(ScheduleCompile!D655),IF(OR(ISNUMBER(FIND("5F",ScheduleCompile!D655)),ISNUMBER(FIND("0F",ScheduleCompile!D655)),ISNUMBER(FIND("8F",ScheduleCompile!D655)),ISNUMBER(FIND("1F",ScheduleCompile!D655)),ISNUMBER(FIND("2F",ScheduleCompile!D655)),ISNUMBER(FIND("3F",ScheduleCompile!D655)),ISNUMBER(FIND("6F",ScheduleCompile!D655)),ISNUMBER(FIND("7F",ScheduleCompile!D655)),ISNUMBER(FIND("9F",ScheduleCompile!D655)),ISNUMBER(FIND("4F",ScheduleCompile!D655))),VALUE(LEFT(ScheduleCompile!D655,FIND("F",ScheduleCompile!D655)-1)),ScheduleCompile!D655)))))),ISTEXT(ScheduleCompile!#REF!)),"ENDTABLE",IF(ISERROR(IF(ScheduleCompile!D655="Off",0,IF(ScheduleCompile!D655="On",1,IF(ISNUMBER(ScheduleCompile!D655),ScheduleCompile!D655/1,IF(ISTEXT(ScheduleCompile!D655),IF(OR(ISNUMBER(FIND("5F",ScheduleCompile!D655)),ISNUMBER(FIND("0F",ScheduleCompile!D655)),ISNUMBER(FIND("8F",ScheduleCompile!D655)),ISNUMBER(FIND("1F",ScheduleCompile!D655)),ISNUMBER(FIND("2F",ScheduleCompile!D655)),ISNUMBER(FIND("3F",ScheduleCompile!D655)),ISNUMBER(FIND("6F",ScheduleCompile!D655)),ISNUMBER(FIND("7F",ScheduleCompile!D655)),ISNUMBER(FIND("9F",ScheduleCompile!D655)),ISNUMBER(FIND("4F",ScheduleCompile!D655))),VALUE(LEFT(ScheduleCompile!D655,FIND("F",ScheduleCompile!D655)-1)),ScheduleCompile!D655)))))),"",IF(ScheduleCompile!D655="Off",0,IF(ScheduleCompile!D655="On",1,IF(ISNUMBER(ScheduleCompile!D655),ScheduleCompile!D655/1,IF(ISTEXT(ScheduleCompile!D655),IF(OR(ISNUMBER(FIND("5F",ScheduleCompile!D655)),ISNUMBER(FIND("0F",ScheduleCompile!D655)),ISNUMBER(FIND("8F",ScheduleCompile!D655)),ISNUMBER(FIND("1F",ScheduleCompile!D655)),ISNUMBER(FIND("2F",ScheduleCompile!D655)),ISNUMBER(FIND("3F",ScheduleCompile!D655)),ISNUMBER(FIND("6F",ScheduleCompile!D655)),ISNUMBER(FIND("7F",ScheduleCompile!D655)),ISNUMBER(FIND("9F",ScheduleCompile!D655)),ISNUMBER(FIND("4F",ScheduleCompile!D655))),VALUE(LEFT(ScheduleCompile!D655,FIND("F",ScheduleCompile!D655)-1)),ScheduleCompile!D655)))))))</f>
        <v>58.1</v>
      </c>
      <c r="J662" s="1">
        <f>IF(AND(ISERROR(IF(ScheduleCompile!E655="Off",0,IF(ScheduleCompile!E655="On",1,IF(ISNUMBER(ScheduleCompile!E655),ScheduleCompile!E655/1,IF(ISTEXT(ScheduleCompile!E655),IF(OR(ISNUMBER(FIND("5F",ScheduleCompile!E655)),ISNUMBER(FIND("0F",ScheduleCompile!E655)),ISNUMBER(FIND("8F",ScheduleCompile!E655)),ISNUMBER(FIND("1F",ScheduleCompile!E655)),ISNUMBER(FIND("2F",ScheduleCompile!E655)),ISNUMBER(FIND("3F",ScheduleCompile!E655)),ISNUMBER(FIND("6F",ScheduleCompile!E655)),ISNUMBER(FIND("7F",ScheduleCompile!E655)),ISNUMBER(FIND("9F",ScheduleCompile!E655)),ISNUMBER(FIND("4F",ScheduleCompile!E655))),VALUE(LEFT(ScheduleCompile!E655,FIND("F",ScheduleCompile!E655)-1)),ScheduleCompile!E655)))))),ISTEXT(ScheduleCompile!#REF!)),"ENDTABLE",IF(ISERROR(IF(ScheduleCompile!E655="Off",0,IF(ScheduleCompile!E655="On",1,IF(ISNUMBER(ScheduleCompile!E655),ScheduleCompile!E655/1,IF(ISTEXT(ScheduleCompile!E655),IF(OR(ISNUMBER(FIND("5F",ScheduleCompile!E655)),ISNUMBER(FIND("0F",ScheduleCompile!E655)),ISNUMBER(FIND("8F",ScheduleCompile!E655)),ISNUMBER(FIND("1F",ScheduleCompile!E655)),ISNUMBER(FIND("2F",ScheduleCompile!E655)),ISNUMBER(FIND("3F",ScheduleCompile!E655)),ISNUMBER(FIND("6F",ScheduleCompile!E655)),ISNUMBER(FIND("7F",ScheduleCompile!E655)),ISNUMBER(FIND("9F",ScheduleCompile!E655)),ISNUMBER(FIND("4F",ScheduleCompile!E655))),VALUE(LEFT(ScheduleCompile!E655,FIND("F",ScheduleCompile!E655)-1)),ScheduleCompile!E655)))))),"",IF(ScheduleCompile!E655="Off",0,IF(ScheduleCompile!E655="On",1,IF(ISNUMBER(ScheduleCompile!E655),ScheduleCompile!E655/1,IF(ISTEXT(ScheduleCompile!E655),IF(OR(ISNUMBER(FIND("5F",ScheduleCompile!E655)),ISNUMBER(FIND("0F",ScheduleCompile!E655)),ISNUMBER(FIND("8F",ScheduleCompile!E655)),ISNUMBER(FIND("1F",ScheduleCompile!E655)),ISNUMBER(FIND("2F",ScheduleCompile!E655)),ISNUMBER(FIND("3F",ScheduleCompile!E655)),ISNUMBER(FIND("6F",ScheduleCompile!E655)),ISNUMBER(FIND("7F",ScheduleCompile!E655)),ISNUMBER(FIND("9F",ScheduleCompile!E655)),ISNUMBER(FIND("4F",ScheduleCompile!E655))),VALUE(LEFT(ScheduleCompile!E655,FIND("F",ScheduleCompile!E655)-1)),ScheduleCompile!E655)))))))</f>
        <v>58.1</v>
      </c>
      <c r="K662" s="1">
        <f>IF(AND(ISERROR(IF(ScheduleCompile!F655="Off",0,IF(ScheduleCompile!F655="On",1,IF(ISNUMBER(ScheduleCompile!F655),ScheduleCompile!F655/1,IF(ISTEXT(ScheduleCompile!F655),IF(OR(ISNUMBER(FIND("5F",ScheduleCompile!F655)),ISNUMBER(FIND("0F",ScheduleCompile!F655)),ISNUMBER(FIND("8F",ScheduleCompile!F655)),ISNUMBER(FIND("1F",ScheduleCompile!F655)),ISNUMBER(FIND("2F",ScheduleCompile!F655)),ISNUMBER(FIND("3F",ScheduleCompile!F655)),ISNUMBER(FIND("6F",ScheduleCompile!F655)),ISNUMBER(FIND("7F",ScheduleCompile!F655)),ISNUMBER(FIND("9F",ScheduleCompile!F655)),ISNUMBER(FIND("4F",ScheduleCompile!F655))),VALUE(LEFT(ScheduleCompile!F655,FIND("F",ScheduleCompile!F655)-1)),ScheduleCompile!F655)))))),ISTEXT(ScheduleCompile!#REF!)),"ENDTABLE",IF(ISERROR(IF(ScheduleCompile!F655="Off",0,IF(ScheduleCompile!F655="On",1,IF(ISNUMBER(ScheduleCompile!F655),ScheduleCompile!F655/1,IF(ISTEXT(ScheduleCompile!F655),IF(OR(ISNUMBER(FIND("5F",ScheduleCompile!F655)),ISNUMBER(FIND("0F",ScheduleCompile!F655)),ISNUMBER(FIND("8F",ScheduleCompile!F655)),ISNUMBER(FIND("1F",ScheduleCompile!F655)),ISNUMBER(FIND("2F",ScheduleCompile!F655)),ISNUMBER(FIND("3F",ScheduleCompile!F655)),ISNUMBER(FIND("6F",ScheduleCompile!F655)),ISNUMBER(FIND("7F",ScheduleCompile!F655)),ISNUMBER(FIND("9F",ScheduleCompile!F655)),ISNUMBER(FIND("4F",ScheduleCompile!F655))),VALUE(LEFT(ScheduleCompile!F655,FIND("F",ScheduleCompile!F655)-1)),ScheduleCompile!F655)))))),"",IF(ScheduleCompile!F655="Off",0,IF(ScheduleCompile!F655="On",1,IF(ISNUMBER(ScheduleCompile!F655),ScheduleCompile!F655/1,IF(ISTEXT(ScheduleCompile!F655),IF(OR(ISNUMBER(FIND("5F",ScheduleCompile!F655)),ISNUMBER(FIND("0F",ScheduleCompile!F655)),ISNUMBER(FIND("8F",ScheduleCompile!F655)),ISNUMBER(FIND("1F",ScheduleCompile!F655)),ISNUMBER(FIND("2F",ScheduleCompile!F655)),ISNUMBER(FIND("3F",ScheduleCompile!F655)),ISNUMBER(FIND("6F",ScheduleCompile!F655)),ISNUMBER(FIND("7F",ScheduleCompile!F655)),ISNUMBER(FIND("9F",ScheduleCompile!F655)),ISNUMBER(FIND("4F",ScheduleCompile!F655))),VALUE(LEFT(ScheduleCompile!F655,FIND("F",ScheduleCompile!F655)-1)),ScheduleCompile!F655)))))))</f>
        <v>58.1</v>
      </c>
      <c r="L662" s="1">
        <f>IF(AND(ISERROR(IF(ScheduleCompile!G655="Off",0,IF(ScheduleCompile!G655="On",1,IF(ISNUMBER(ScheduleCompile!G655),ScheduleCompile!G655/1,IF(ISTEXT(ScheduleCompile!G655),IF(OR(ISNUMBER(FIND("5F",ScheduleCompile!G655)),ISNUMBER(FIND("0F",ScheduleCompile!G655)),ISNUMBER(FIND("8F",ScheduleCompile!G655)),ISNUMBER(FIND("1F",ScheduleCompile!G655)),ISNUMBER(FIND("2F",ScheduleCompile!G655)),ISNUMBER(FIND("3F",ScheduleCompile!G655)),ISNUMBER(FIND("6F",ScheduleCompile!G655)),ISNUMBER(FIND("7F",ScheduleCompile!G655)),ISNUMBER(FIND("9F",ScheduleCompile!G655)),ISNUMBER(FIND("4F",ScheduleCompile!G655))),VALUE(LEFT(ScheduleCompile!G655,FIND("F",ScheduleCompile!G655)-1)),ScheduleCompile!G655)))))),ISTEXT(ScheduleCompile!#REF!)),"ENDTABLE",IF(ISERROR(IF(ScheduleCompile!G655="Off",0,IF(ScheduleCompile!G655="On",1,IF(ISNUMBER(ScheduleCompile!G655),ScheduleCompile!G655/1,IF(ISTEXT(ScheduleCompile!G655),IF(OR(ISNUMBER(FIND("5F",ScheduleCompile!G655)),ISNUMBER(FIND("0F",ScheduleCompile!G655)),ISNUMBER(FIND("8F",ScheduleCompile!G655)),ISNUMBER(FIND("1F",ScheduleCompile!G655)),ISNUMBER(FIND("2F",ScheduleCompile!G655)),ISNUMBER(FIND("3F",ScheduleCompile!G655)),ISNUMBER(FIND("6F",ScheduleCompile!G655)),ISNUMBER(FIND("7F",ScheduleCompile!G655)),ISNUMBER(FIND("9F",ScheduleCompile!G655)),ISNUMBER(FIND("4F",ScheduleCompile!G655))),VALUE(LEFT(ScheduleCompile!G655,FIND("F",ScheduleCompile!G655)-1)),ScheduleCompile!G655)))))),"",IF(ScheduleCompile!G655="Off",0,IF(ScheduleCompile!G655="On",1,IF(ISNUMBER(ScheduleCompile!G655),ScheduleCompile!G655/1,IF(ISTEXT(ScheduleCompile!G655),IF(OR(ISNUMBER(FIND("5F",ScheduleCompile!G655)),ISNUMBER(FIND("0F",ScheduleCompile!G655)),ISNUMBER(FIND("8F",ScheduleCompile!G655)),ISNUMBER(FIND("1F",ScheduleCompile!G655)),ISNUMBER(FIND("2F",ScheduleCompile!G655)),ISNUMBER(FIND("3F",ScheduleCompile!G655)),ISNUMBER(FIND("6F",ScheduleCompile!G655)),ISNUMBER(FIND("7F",ScheduleCompile!G655)),ISNUMBER(FIND("9F",ScheduleCompile!G655)),ISNUMBER(FIND("4F",ScheduleCompile!G655))),VALUE(LEFT(ScheduleCompile!G655,FIND("F",ScheduleCompile!G655)-1)),ScheduleCompile!G655)))))))</f>
        <v>58.1</v>
      </c>
      <c r="M662" s="1">
        <f>IF(AND(ISERROR(IF(ScheduleCompile!H655="Off",0,IF(ScheduleCompile!H655="On",1,IF(ISNUMBER(ScheduleCompile!H655),ScheduleCompile!H655/1,IF(ISTEXT(ScheduleCompile!H655),IF(OR(ISNUMBER(FIND("5F",ScheduleCompile!H655)),ISNUMBER(FIND("0F",ScheduleCompile!H655)),ISNUMBER(FIND("8F",ScheduleCompile!H655)),ISNUMBER(FIND("1F",ScheduleCompile!H655)),ISNUMBER(FIND("2F",ScheduleCompile!H655)),ISNUMBER(FIND("3F",ScheduleCompile!H655)),ISNUMBER(FIND("6F",ScheduleCompile!H655)),ISNUMBER(FIND("7F",ScheduleCompile!H655)),ISNUMBER(FIND("9F",ScheduleCompile!H655)),ISNUMBER(FIND("4F",ScheduleCompile!H655))),VALUE(LEFT(ScheduleCompile!H655,FIND("F",ScheduleCompile!H655)-1)),ScheduleCompile!H655)))))),ISTEXT(ScheduleCompile!#REF!)),"ENDTABLE",IF(ISERROR(IF(ScheduleCompile!H655="Off",0,IF(ScheduleCompile!H655="On",1,IF(ISNUMBER(ScheduleCompile!H655),ScheduleCompile!H655/1,IF(ISTEXT(ScheduleCompile!H655),IF(OR(ISNUMBER(FIND("5F",ScheduleCompile!H655)),ISNUMBER(FIND("0F",ScheduleCompile!H655)),ISNUMBER(FIND("8F",ScheduleCompile!H655)),ISNUMBER(FIND("1F",ScheduleCompile!H655)),ISNUMBER(FIND("2F",ScheduleCompile!H655)),ISNUMBER(FIND("3F",ScheduleCompile!H655)),ISNUMBER(FIND("6F",ScheduleCompile!H655)),ISNUMBER(FIND("7F",ScheduleCompile!H655)),ISNUMBER(FIND("9F",ScheduleCompile!H655)),ISNUMBER(FIND("4F",ScheduleCompile!H655))),VALUE(LEFT(ScheduleCompile!H655,FIND("F",ScheduleCompile!H655)-1)),ScheduleCompile!H655)))))),"",IF(ScheduleCompile!H655="Off",0,IF(ScheduleCompile!H655="On",1,IF(ISNUMBER(ScheduleCompile!H655),ScheduleCompile!H655/1,IF(ISTEXT(ScheduleCompile!H655),IF(OR(ISNUMBER(FIND("5F",ScheduleCompile!H655)),ISNUMBER(FIND("0F",ScheduleCompile!H655)),ISNUMBER(FIND("8F",ScheduleCompile!H655)),ISNUMBER(FIND("1F",ScheduleCompile!H655)),ISNUMBER(FIND("2F",ScheduleCompile!H655)),ISNUMBER(FIND("3F",ScheduleCompile!H655)),ISNUMBER(FIND("6F",ScheduleCompile!H655)),ISNUMBER(FIND("7F",ScheduleCompile!H655)),ISNUMBER(FIND("9F",ScheduleCompile!H655)),ISNUMBER(FIND("4F",ScheduleCompile!H655))),VALUE(LEFT(ScheduleCompile!H655,FIND("F",ScheduleCompile!H655)-1)),ScheduleCompile!H655)))))))</f>
        <v>58.1</v>
      </c>
      <c r="N662" s="1">
        <f>IF(AND(ISERROR(IF(ScheduleCompile!I655="Off",0,IF(ScheduleCompile!I655="On",1,IF(ISNUMBER(ScheduleCompile!I655),ScheduleCompile!I655/1,IF(ISTEXT(ScheduleCompile!I655),IF(OR(ISNUMBER(FIND("5F",ScheduleCompile!I655)),ISNUMBER(FIND("0F",ScheduleCompile!I655)),ISNUMBER(FIND("8F",ScheduleCompile!I655)),ISNUMBER(FIND("1F",ScheduleCompile!I655)),ISNUMBER(FIND("2F",ScheduleCompile!I655)),ISNUMBER(FIND("3F",ScheduleCompile!I655)),ISNUMBER(FIND("6F",ScheduleCompile!I655)),ISNUMBER(FIND("7F",ScheduleCompile!I655)),ISNUMBER(FIND("9F",ScheduleCompile!I655)),ISNUMBER(FIND("4F",ScheduleCompile!I655))),VALUE(LEFT(ScheduleCompile!I655,FIND("F",ScheduleCompile!I655)-1)),ScheduleCompile!I655)))))),ISTEXT(ScheduleCompile!#REF!)),"ENDTABLE",IF(ISERROR(IF(ScheduleCompile!I655="Off",0,IF(ScheduleCompile!I655="On",1,IF(ISNUMBER(ScheduleCompile!I655),ScheduleCompile!I655/1,IF(ISTEXT(ScheduleCompile!I655),IF(OR(ISNUMBER(FIND("5F",ScheduleCompile!I655)),ISNUMBER(FIND("0F",ScheduleCompile!I655)),ISNUMBER(FIND("8F",ScheduleCompile!I655)),ISNUMBER(FIND("1F",ScheduleCompile!I655)),ISNUMBER(FIND("2F",ScheduleCompile!I655)),ISNUMBER(FIND("3F",ScheduleCompile!I655)),ISNUMBER(FIND("6F",ScheduleCompile!I655)),ISNUMBER(FIND("7F",ScheduleCompile!I655)),ISNUMBER(FIND("9F",ScheduleCompile!I655)),ISNUMBER(FIND("4F",ScheduleCompile!I655))),VALUE(LEFT(ScheduleCompile!I655,FIND("F",ScheduleCompile!I655)-1)),ScheduleCompile!I655)))))),"",IF(ScheduleCompile!I655="Off",0,IF(ScheduleCompile!I655="On",1,IF(ISNUMBER(ScheduleCompile!I655),ScheduleCompile!I655/1,IF(ISTEXT(ScheduleCompile!I655),IF(OR(ISNUMBER(FIND("5F",ScheduleCompile!I655)),ISNUMBER(FIND("0F",ScheduleCompile!I655)),ISNUMBER(FIND("8F",ScheduleCompile!I655)),ISNUMBER(FIND("1F",ScheduleCompile!I655)),ISNUMBER(FIND("2F",ScheduleCompile!I655)),ISNUMBER(FIND("3F",ScheduleCompile!I655)),ISNUMBER(FIND("6F",ScheduleCompile!I655)),ISNUMBER(FIND("7F",ScheduleCompile!I655)),ISNUMBER(FIND("9F",ScheduleCompile!I655)),ISNUMBER(FIND("4F",ScheduleCompile!I655))),VALUE(LEFT(ScheduleCompile!I655,FIND("F",ScheduleCompile!I655)-1)),ScheduleCompile!I655)))))))</f>
        <v>58.1</v>
      </c>
      <c r="O662" s="1">
        <f>IF(AND(ISERROR(IF(ScheduleCompile!J655="Off",0,IF(ScheduleCompile!J655="On",1,IF(ISNUMBER(ScheduleCompile!J655),ScheduleCompile!J655/1,IF(ISTEXT(ScheduleCompile!J655),IF(OR(ISNUMBER(FIND("5F",ScheduleCompile!J655)),ISNUMBER(FIND("0F",ScheduleCompile!J655)),ISNUMBER(FIND("8F",ScheduleCompile!J655)),ISNUMBER(FIND("1F",ScheduleCompile!J655)),ISNUMBER(FIND("2F",ScheduleCompile!J655)),ISNUMBER(FIND("3F",ScheduleCompile!J655)),ISNUMBER(FIND("6F",ScheduleCompile!J655)),ISNUMBER(FIND("7F",ScheduleCompile!J655)),ISNUMBER(FIND("9F",ScheduleCompile!J655)),ISNUMBER(FIND("4F",ScheduleCompile!J655))),VALUE(LEFT(ScheduleCompile!J655,FIND("F",ScheduleCompile!J655)-1)),ScheduleCompile!J655)))))),ISTEXT(ScheduleCompile!#REF!)),"ENDTABLE",IF(ISERROR(IF(ScheduleCompile!J655="Off",0,IF(ScheduleCompile!J655="On",1,IF(ISNUMBER(ScheduleCompile!J655),ScheduleCompile!J655/1,IF(ISTEXT(ScheduleCompile!J655),IF(OR(ISNUMBER(FIND("5F",ScheduleCompile!J655)),ISNUMBER(FIND("0F",ScheduleCompile!J655)),ISNUMBER(FIND("8F",ScheduleCompile!J655)),ISNUMBER(FIND("1F",ScheduleCompile!J655)),ISNUMBER(FIND("2F",ScheduleCompile!J655)),ISNUMBER(FIND("3F",ScheduleCompile!J655)),ISNUMBER(FIND("6F",ScheduleCompile!J655)),ISNUMBER(FIND("7F",ScheduleCompile!J655)),ISNUMBER(FIND("9F",ScheduleCompile!J655)),ISNUMBER(FIND("4F",ScheduleCompile!J655))),VALUE(LEFT(ScheduleCompile!J655,FIND("F",ScheduleCompile!J655)-1)),ScheduleCompile!J655)))))),"",IF(ScheduleCompile!J655="Off",0,IF(ScheduleCompile!J655="On",1,IF(ISNUMBER(ScheduleCompile!J655),ScheduleCompile!J655/1,IF(ISTEXT(ScheduleCompile!J655),IF(OR(ISNUMBER(FIND("5F",ScheduleCompile!J655)),ISNUMBER(FIND("0F",ScheduleCompile!J655)),ISNUMBER(FIND("8F",ScheduleCompile!J655)),ISNUMBER(FIND("1F",ScheduleCompile!J655)),ISNUMBER(FIND("2F",ScheduleCompile!J655)),ISNUMBER(FIND("3F",ScheduleCompile!J655)),ISNUMBER(FIND("6F",ScheduleCompile!J655)),ISNUMBER(FIND("7F",ScheduleCompile!J655)),ISNUMBER(FIND("9F",ScheduleCompile!J655)),ISNUMBER(FIND("4F",ScheduleCompile!J655))),VALUE(LEFT(ScheduleCompile!J655,FIND("F",ScheduleCompile!J655)-1)),ScheduleCompile!J655)))))))</f>
        <v>58.1</v>
      </c>
      <c r="P662" s="1">
        <f>IF(AND(ISERROR(IF(ScheduleCompile!K655="Off",0,IF(ScheduleCompile!K655="On",1,IF(ISNUMBER(ScheduleCompile!K655),ScheduleCompile!K655/1,IF(ISTEXT(ScheduleCompile!K655),IF(OR(ISNUMBER(FIND("5F",ScheduleCompile!K655)),ISNUMBER(FIND("0F",ScheduleCompile!K655)),ISNUMBER(FIND("8F",ScheduleCompile!K655)),ISNUMBER(FIND("1F",ScheduleCompile!K655)),ISNUMBER(FIND("2F",ScheduleCompile!K655)),ISNUMBER(FIND("3F",ScheduleCompile!K655)),ISNUMBER(FIND("6F",ScheduleCompile!K655)),ISNUMBER(FIND("7F",ScheduleCompile!K655)),ISNUMBER(FIND("9F",ScheduleCompile!K655)),ISNUMBER(FIND("4F",ScheduleCompile!K655))),VALUE(LEFT(ScheduleCompile!K655,FIND("F",ScheduleCompile!K655)-1)),ScheduleCompile!K655)))))),ISTEXT(ScheduleCompile!#REF!)),"ENDTABLE",IF(ISERROR(IF(ScheduleCompile!K655="Off",0,IF(ScheduleCompile!K655="On",1,IF(ISNUMBER(ScheduleCompile!K655),ScheduleCompile!K655/1,IF(ISTEXT(ScheduleCompile!K655),IF(OR(ISNUMBER(FIND("5F",ScheduleCompile!K655)),ISNUMBER(FIND("0F",ScheduleCompile!K655)),ISNUMBER(FIND("8F",ScheduleCompile!K655)),ISNUMBER(FIND("1F",ScheduleCompile!K655)),ISNUMBER(FIND("2F",ScheduleCompile!K655)),ISNUMBER(FIND("3F",ScheduleCompile!K655)),ISNUMBER(FIND("6F",ScheduleCompile!K655)),ISNUMBER(FIND("7F",ScheduleCompile!K655)),ISNUMBER(FIND("9F",ScheduleCompile!K655)),ISNUMBER(FIND("4F",ScheduleCompile!K655))),VALUE(LEFT(ScheduleCompile!K655,FIND("F",ScheduleCompile!K655)-1)),ScheduleCompile!K655)))))),"",IF(ScheduleCompile!K655="Off",0,IF(ScheduleCompile!K655="On",1,IF(ISNUMBER(ScheduleCompile!K655),ScheduleCompile!K655/1,IF(ISTEXT(ScheduleCompile!K655),IF(OR(ISNUMBER(FIND("5F",ScheduleCompile!K655)),ISNUMBER(FIND("0F",ScheduleCompile!K655)),ISNUMBER(FIND("8F",ScheduleCompile!K655)),ISNUMBER(FIND("1F",ScheduleCompile!K655)),ISNUMBER(FIND("2F",ScheduleCompile!K655)),ISNUMBER(FIND("3F",ScheduleCompile!K655)),ISNUMBER(FIND("6F",ScheduleCompile!K655)),ISNUMBER(FIND("7F",ScheduleCompile!K655)),ISNUMBER(FIND("9F",ScheduleCompile!K655)),ISNUMBER(FIND("4F",ScheduleCompile!K655))),VALUE(LEFT(ScheduleCompile!K655,FIND("F",ScheduleCompile!K655)-1)),ScheduleCompile!K655)))))))</f>
        <v>58.1</v>
      </c>
      <c r="Q662" s="1">
        <f>IF(AND(ISERROR(IF(ScheduleCompile!L655="Off",0,IF(ScheduleCompile!L655="On",1,IF(ISNUMBER(ScheduleCompile!L655),ScheduleCompile!L655/1,IF(ISTEXT(ScheduleCompile!L655),IF(OR(ISNUMBER(FIND("5F",ScheduleCompile!L655)),ISNUMBER(FIND("0F",ScheduleCompile!L655)),ISNUMBER(FIND("8F",ScheduleCompile!L655)),ISNUMBER(FIND("1F",ScheduleCompile!L655)),ISNUMBER(FIND("2F",ScheduleCompile!L655)),ISNUMBER(FIND("3F",ScheduleCompile!L655)),ISNUMBER(FIND("6F",ScheduleCompile!L655)),ISNUMBER(FIND("7F",ScheduleCompile!L655)),ISNUMBER(FIND("9F",ScheduleCompile!L655)),ISNUMBER(FIND("4F",ScheduleCompile!L655))),VALUE(LEFT(ScheduleCompile!L655,FIND("F",ScheduleCompile!L655)-1)),ScheduleCompile!L655)))))),ISTEXT(ScheduleCompile!#REF!)),"ENDTABLE",IF(ISERROR(IF(ScheduleCompile!L655="Off",0,IF(ScheduleCompile!L655="On",1,IF(ISNUMBER(ScheduleCompile!L655),ScheduleCompile!L655/1,IF(ISTEXT(ScheduleCompile!L655),IF(OR(ISNUMBER(FIND("5F",ScheduleCompile!L655)),ISNUMBER(FIND("0F",ScheduleCompile!L655)),ISNUMBER(FIND("8F",ScheduleCompile!L655)),ISNUMBER(FIND("1F",ScheduleCompile!L655)),ISNUMBER(FIND("2F",ScheduleCompile!L655)),ISNUMBER(FIND("3F",ScheduleCompile!L655)),ISNUMBER(FIND("6F",ScheduleCompile!L655)),ISNUMBER(FIND("7F",ScheduleCompile!L655)),ISNUMBER(FIND("9F",ScheduleCompile!L655)),ISNUMBER(FIND("4F",ScheduleCompile!L655))),VALUE(LEFT(ScheduleCompile!L655,FIND("F",ScheduleCompile!L655)-1)),ScheduleCompile!L655)))))),"",IF(ScheduleCompile!L655="Off",0,IF(ScheduleCompile!L655="On",1,IF(ISNUMBER(ScheduleCompile!L655),ScheduleCompile!L655/1,IF(ISTEXT(ScheduleCompile!L655),IF(OR(ISNUMBER(FIND("5F",ScheduleCompile!L655)),ISNUMBER(FIND("0F",ScheduleCompile!L655)),ISNUMBER(FIND("8F",ScheduleCompile!L655)),ISNUMBER(FIND("1F",ScheduleCompile!L655)),ISNUMBER(FIND("2F",ScheduleCompile!L655)),ISNUMBER(FIND("3F",ScheduleCompile!L655)),ISNUMBER(FIND("6F",ScheduleCompile!L655)),ISNUMBER(FIND("7F",ScheduleCompile!L655)),ISNUMBER(FIND("9F",ScheduleCompile!L655)),ISNUMBER(FIND("4F",ScheduleCompile!L655))),VALUE(LEFT(ScheduleCompile!L655,FIND("F",ScheduleCompile!L655)-1)),ScheduleCompile!L655)))))))</f>
        <v>58.1</v>
      </c>
      <c r="R662" s="1">
        <f>IF(AND(ISERROR(IF(ScheduleCompile!M655="Off",0,IF(ScheduleCompile!M655="On",1,IF(ISNUMBER(ScheduleCompile!M655),ScheduleCompile!M655/1,IF(ISTEXT(ScheduleCompile!M655),IF(OR(ISNUMBER(FIND("5F",ScheduleCompile!M655)),ISNUMBER(FIND("0F",ScheduleCompile!M655)),ISNUMBER(FIND("8F",ScheduleCompile!M655)),ISNUMBER(FIND("1F",ScheduleCompile!M655)),ISNUMBER(FIND("2F",ScheduleCompile!M655)),ISNUMBER(FIND("3F",ScheduleCompile!M655)),ISNUMBER(FIND("6F",ScheduleCompile!M655)),ISNUMBER(FIND("7F",ScheduleCompile!M655)),ISNUMBER(FIND("9F",ScheduleCompile!M655)),ISNUMBER(FIND("4F",ScheduleCompile!M655))),VALUE(LEFT(ScheduleCompile!M655,FIND("F",ScheduleCompile!M655)-1)),ScheduleCompile!M655)))))),ISTEXT(ScheduleCompile!#REF!)),"ENDTABLE",IF(ISERROR(IF(ScheduleCompile!M655="Off",0,IF(ScheduleCompile!M655="On",1,IF(ISNUMBER(ScheduleCompile!M655),ScheduleCompile!M655/1,IF(ISTEXT(ScheduleCompile!M655),IF(OR(ISNUMBER(FIND("5F",ScheduleCompile!M655)),ISNUMBER(FIND("0F",ScheduleCompile!M655)),ISNUMBER(FIND("8F",ScheduleCompile!M655)),ISNUMBER(FIND("1F",ScheduleCompile!M655)),ISNUMBER(FIND("2F",ScheduleCompile!M655)),ISNUMBER(FIND("3F",ScheduleCompile!M655)),ISNUMBER(FIND("6F",ScheduleCompile!M655)),ISNUMBER(FIND("7F",ScheduleCompile!M655)),ISNUMBER(FIND("9F",ScheduleCompile!M655)),ISNUMBER(FIND("4F",ScheduleCompile!M655))),VALUE(LEFT(ScheduleCompile!M655,FIND("F",ScheduleCompile!M655)-1)),ScheduleCompile!M655)))))),"",IF(ScheduleCompile!M655="Off",0,IF(ScheduleCompile!M655="On",1,IF(ISNUMBER(ScheduleCompile!M655),ScheduleCompile!M655/1,IF(ISTEXT(ScheduleCompile!M655),IF(OR(ISNUMBER(FIND("5F",ScheduleCompile!M655)),ISNUMBER(FIND("0F",ScheduleCompile!M655)),ISNUMBER(FIND("8F",ScheduleCompile!M655)),ISNUMBER(FIND("1F",ScheduleCompile!M655)),ISNUMBER(FIND("2F",ScheduleCompile!M655)),ISNUMBER(FIND("3F",ScheduleCompile!M655)),ISNUMBER(FIND("6F",ScheduleCompile!M655)),ISNUMBER(FIND("7F",ScheduleCompile!M655)),ISNUMBER(FIND("9F",ScheduleCompile!M655)),ISNUMBER(FIND("4F",ScheduleCompile!M655))),VALUE(LEFT(ScheduleCompile!M655,FIND("F",ScheduleCompile!M655)-1)),ScheduleCompile!M655)))))))</f>
        <v>58.1</v>
      </c>
      <c r="S662" s="1">
        <f>IF(AND(ISERROR(IF(ScheduleCompile!N655="Off",0,IF(ScheduleCompile!N655="On",1,IF(ISNUMBER(ScheduleCompile!N655),ScheduleCompile!N655/1,IF(ISTEXT(ScheduleCompile!N655),IF(OR(ISNUMBER(FIND("5F",ScheduleCompile!N655)),ISNUMBER(FIND("0F",ScheduleCompile!N655)),ISNUMBER(FIND("8F",ScheduleCompile!N655)),ISNUMBER(FIND("1F",ScheduleCompile!N655)),ISNUMBER(FIND("2F",ScheduleCompile!N655)),ISNUMBER(FIND("3F",ScheduleCompile!N655)),ISNUMBER(FIND("6F",ScheduleCompile!N655)),ISNUMBER(FIND("7F",ScheduleCompile!N655)),ISNUMBER(FIND("9F",ScheduleCompile!N655)),ISNUMBER(FIND("4F",ScheduleCompile!N655))),VALUE(LEFT(ScheduleCompile!N655,FIND("F",ScheduleCompile!N655)-1)),ScheduleCompile!N655)))))),ISTEXT(ScheduleCompile!#REF!)),"ENDTABLE",IF(ISERROR(IF(ScheduleCompile!N655="Off",0,IF(ScheduleCompile!N655="On",1,IF(ISNUMBER(ScheduleCompile!N655),ScheduleCompile!N655/1,IF(ISTEXT(ScheduleCompile!N655),IF(OR(ISNUMBER(FIND("5F",ScheduleCompile!N655)),ISNUMBER(FIND("0F",ScheduleCompile!N655)),ISNUMBER(FIND("8F",ScheduleCompile!N655)),ISNUMBER(FIND("1F",ScheduleCompile!N655)),ISNUMBER(FIND("2F",ScheduleCompile!N655)),ISNUMBER(FIND("3F",ScheduleCompile!N655)),ISNUMBER(FIND("6F",ScheduleCompile!N655)),ISNUMBER(FIND("7F",ScheduleCompile!N655)),ISNUMBER(FIND("9F",ScheduleCompile!N655)),ISNUMBER(FIND("4F",ScheduleCompile!N655))),VALUE(LEFT(ScheduleCompile!N655,FIND("F",ScheduleCompile!N655)-1)),ScheduleCompile!N655)))))),"",IF(ScheduleCompile!N655="Off",0,IF(ScheduleCompile!N655="On",1,IF(ISNUMBER(ScheduleCompile!N655),ScheduleCompile!N655/1,IF(ISTEXT(ScheduleCompile!N655),IF(OR(ISNUMBER(FIND("5F",ScheduleCompile!N655)),ISNUMBER(FIND("0F",ScheduleCompile!N655)),ISNUMBER(FIND("8F",ScheduleCompile!N655)),ISNUMBER(FIND("1F",ScheduleCompile!N655)),ISNUMBER(FIND("2F",ScheduleCompile!N655)),ISNUMBER(FIND("3F",ScheduleCompile!N655)),ISNUMBER(FIND("6F",ScheduleCompile!N655)),ISNUMBER(FIND("7F",ScheduleCompile!N655)),ISNUMBER(FIND("9F",ScheduleCompile!N655)),ISNUMBER(FIND("4F",ScheduleCompile!N655))),VALUE(LEFT(ScheduleCompile!N655,FIND("F",ScheduleCompile!N655)-1)),ScheduleCompile!N655)))))))</f>
        <v>58.1</v>
      </c>
      <c r="T662" s="1">
        <f>IF(AND(ISERROR(IF(ScheduleCompile!O655="Off",0,IF(ScheduleCompile!O655="On",1,IF(ISNUMBER(ScheduleCompile!O655),ScheduleCompile!O655/1,IF(ISTEXT(ScheduleCompile!O655),IF(OR(ISNUMBER(FIND("5F",ScheduleCompile!O655)),ISNUMBER(FIND("0F",ScheduleCompile!O655)),ISNUMBER(FIND("8F",ScheduleCompile!O655)),ISNUMBER(FIND("1F",ScheduleCompile!O655)),ISNUMBER(FIND("2F",ScheduleCompile!O655)),ISNUMBER(FIND("3F",ScheduleCompile!O655)),ISNUMBER(FIND("6F",ScheduleCompile!O655)),ISNUMBER(FIND("7F",ScheduleCompile!O655)),ISNUMBER(FIND("9F",ScheduleCompile!O655)),ISNUMBER(FIND("4F",ScheduleCompile!O655))),VALUE(LEFT(ScheduleCompile!O655,FIND("F",ScheduleCompile!O655)-1)),ScheduleCompile!O655)))))),ISTEXT(ScheduleCompile!#REF!)),"ENDTABLE",IF(ISERROR(IF(ScheduleCompile!O655="Off",0,IF(ScheduleCompile!O655="On",1,IF(ISNUMBER(ScheduleCompile!O655),ScheduleCompile!O655/1,IF(ISTEXT(ScheduleCompile!O655),IF(OR(ISNUMBER(FIND("5F",ScheduleCompile!O655)),ISNUMBER(FIND("0F",ScheduleCompile!O655)),ISNUMBER(FIND("8F",ScheduleCompile!O655)),ISNUMBER(FIND("1F",ScheduleCompile!O655)),ISNUMBER(FIND("2F",ScheduleCompile!O655)),ISNUMBER(FIND("3F",ScheduleCompile!O655)),ISNUMBER(FIND("6F",ScheduleCompile!O655)),ISNUMBER(FIND("7F",ScheduleCompile!O655)),ISNUMBER(FIND("9F",ScheduleCompile!O655)),ISNUMBER(FIND("4F",ScheduleCompile!O655))),VALUE(LEFT(ScheduleCompile!O655,FIND("F",ScheduleCompile!O655)-1)),ScheduleCompile!O655)))))),"",IF(ScheduleCompile!O655="Off",0,IF(ScheduleCompile!O655="On",1,IF(ISNUMBER(ScheduleCompile!O655),ScheduleCompile!O655/1,IF(ISTEXT(ScheduleCompile!O655),IF(OR(ISNUMBER(FIND("5F",ScheduleCompile!O655)),ISNUMBER(FIND("0F",ScheduleCompile!O655)),ISNUMBER(FIND("8F",ScheduleCompile!O655)),ISNUMBER(FIND("1F",ScheduleCompile!O655)),ISNUMBER(FIND("2F",ScheduleCompile!O655)),ISNUMBER(FIND("3F",ScheduleCompile!O655)),ISNUMBER(FIND("6F",ScheduleCompile!O655)),ISNUMBER(FIND("7F",ScheduleCompile!O655)),ISNUMBER(FIND("9F",ScheduleCompile!O655)),ISNUMBER(FIND("4F",ScheduleCompile!O655))),VALUE(LEFT(ScheduleCompile!O655,FIND("F",ScheduleCompile!O655)-1)),ScheduleCompile!O655)))))))</f>
        <v>58.1</v>
      </c>
      <c r="U662" s="1">
        <f>IF(AND(ISERROR(IF(ScheduleCompile!P655="Off",0,IF(ScheduleCompile!P655="On",1,IF(ISNUMBER(ScheduleCompile!P655),ScheduleCompile!P655/1,IF(ISTEXT(ScheduleCompile!P655),IF(OR(ISNUMBER(FIND("5F",ScheduleCompile!P655)),ISNUMBER(FIND("0F",ScheduleCompile!P655)),ISNUMBER(FIND("8F",ScheduleCompile!P655)),ISNUMBER(FIND("1F",ScheduleCompile!P655)),ISNUMBER(FIND("2F",ScheduleCompile!P655)),ISNUMBER(FIND("3F",ScheduleCompile!P655)),ISNUMBER(FIND("6F",ScheduleCompile!P655)),ISNUMBER(FIND("7F",ScheduleCompile!P655)),ISNUMBER(FIND("9F",ScheduleCompile!P655)),ISNUMBER(FIND("4F",ScheduleCompile!P655))),VALUE(LEFT(ScheduleCompile!P655,FIND("F",ScheduleCompile!P655)-1)),ScheduleCompile!P655)))))),ISTEXT(ScheduleCompile!#REF!)),"ENDTABLE",IF(ISERROR(IF(ScheduleCompile!P655="Off",0,IF(ScheduleCompile!P655="On",1,IF(ISNUMBER(ScheduleCompile!P655),ScheduleCompile!P655/1,IF(ISTEXT(ScheduleCompile!P655),IF(OR(ISNUMBER(FIND("5F",ScheduleCompile!P655)),ISNUMBER(FIND("0F",ScheduleCompile!P655)),ISNUMBER(FIND("8F",ScheduleCompile!P655)),ISNUMBER(FIND("1F",ScheduleCompile!P655)),ISNUMBER(FIND("2F",ScheduleCompile!P655)),ISNUMBER(FIND("3F",ScheduleCompile!P655)),ISNUMBER(FIND("6F",ScheduleCompile!P655)),ISNUMBER(FIND("7F",ScheduleCompile!P655)),ISNUMBER(FIND("9F",ScheduleCompile!P655)),ISNUMBER(FIND("4F",ScheduleCompile!P655))),VALUE(LEFT(ScheduleCompile!P655,FIND("F",ScheduleCompile!P655)-1)),ScheduleCompile!P655)))))),"",IF(ScheduleCompile!P655="Off",0,IF(ScheduleCompile!P655="On",1,IF(ISNUMBER(ScheduleCompile!P655),ScheduleCompile!P655/1,IF(ISTEXT(ScheduleCompile!P655),IF(OR(ISNUMBER(FIND("5F",ScheduleCompile!P655)),ISNUMBER(FIND("0F",ScheduleCompile!P655)),ISNUMBER(FIND("8F",ScheduleCompile!P655)),ISNUMBER(FIND("1F",ScheduleCompile!P655)),ISNUMBER(FIND("2F",ScheduleCompile!P655)),ISNUMBER(FIND("3F",ScheduleCompile!P655)),ISNUMBER(FIND("6F",ScheduleCompile!P655)),ISNUMBER(FIND("7F",ScheduleCompile!P655)),ISNUMBER(FIND("9F",ScheduleCompile!P655)),ISNUMBER(FIND("4F",ScheduleCompile!P655))),VALUE(LEFT(ScheduleCompile!P655,FIND("F",ScheduleCompile!P655)-1)),ScheduleCompile!P655)))))))</f>
        <v>58.1</v>
      </c>
      <c r="V662" s="1">
        <f>IF(AND(ISERROR(IF(ScheduleCompile!Q655="Off",0,IF(ScheduleCompile!Q655="On",1,IF(ISNUMBER(ScheduleCompile!Q655),ScheduleCompile!Q655/1,IF(ISTEXT(ScheduleCompile!Q655),IF(OR(ISNUMBER(FIND("5F",ScheduleCompile!Q655)),ISNUMBER(FIND("0F",ScheduleCompile!Q655)),ISNUMBER(FIND("8F",ScheduleCompile!Q655)),ISNUMBER(FIND("1F",ScheduleCompile!Q655)),ISNUMBER(FIND("2F",ScheduleCompile!Q655)),ISNUMBER(FIND("3F",ScheduleCompile!Q655)),ISNUMBER(FIND("6F",ScheduleCompile!Q655)),ISNUMBER(FIND("7F",ScheduleCompile!Q655)),ISNUMBER(FIND("9F",ScheduleCompile!Q655)),ISNUMBER(FIND("4F",ScheduleCompile!Q655))),VALUE(LEFT(ScheduleCompile!Q655,FIND("F",ScheduleCompile!Q655)-1)),ScheduleCompile!Q655)))))),ISTEXT(ScheduleCompile!#REF!)),"ENDTABLE",IF(ISERROR(IF(ScheduleCompile!Q655="Off",0,IF(ScheduleCompile!Q655="On",1,IF(ISNUMBER(ScheduleCompile!Q655),ScheduleCompile!Q655/1,IF(ISTEXT(ScheduleCompile!Q655),IF(OR(ISNUMBER(FIND("5F",ScheduleCompile!Q655)),ISNUMBER(FIND("0F",ScheduleCompile!Q655)),ISNUMBER(FIND("8F",ScheduleCompile!Q655)),ISNUMBER(FIND("1F",ScheduleCompile!Q655)),ISNUMBER(FIND("2F",ScheduleCompile!Q655)),ISNUMBER(FIND("3F",ScheduleCompile!Q655)),ISNUMBER(FIND("6F",ScheduleCompile!Q655)),ISNUMBER(FIND("7F",ScheduleCompile!Q655)),ISNUMBER(FIND("9F",ScheduleCompile!Q655)),ISNUMBER(FIND("4F",ScheduleCompile!Q655))),VALUE(LEFT(ScheduleCompile!Q655,FIND("F",ScheduleCompile!Q655)-1)),ScheduleCompile!Q655)))))),"",IF(ScheduleCompile!Q655="Off",0,IF(ScheduleCompile!Q655="On",1,IF(ISNUMBER(ScheduleCompile!Q655),ScheduleCompile!Q655/1,IF(ISTEXT(ScheduleCompile!Q655),IF(OR(ISNUMBER(FIND("5F",ScheduleCompile!Q655)),ISNUMBER(FIND("0F",ScheduleCompile!Q655)),ISNUMBER(FIND("8F",ScheduleCompile!Q655)),ISNUMBER(FIND("1F",ScheduleCompile!Q655)),ISNUMBER(FIND("2F",ScheduleCompile!Q655)),ISNUMBER(FIND("3F",ScheduleCompile!Q655)),ISNUMBER(FIND("6F",ScheduleCompile!Q655)),ISNUMBER(FIND("7F",ScheduleCompile!Q655)),ISNUMBER(FIND("9F",ScheduleCompile!Q655)),ISNUMBER(FIND("4F",ScheduleCompile!Q655))),VALUE(LEFT(ScheduleCompile!Q655,FIND("F",ScheduleCompile!Q655)-1)),ScheduleCompile!Q655)))))))</f>
        <v>58.1</v>
      </c>
      <c r="W662" s="1">
        <f>IF(AND(ISERROR(IF(ScheduleCompile!R655="Off",0,IF(ScheduleCompile!R655="On",1,IF(ISNUMBER(ScheduleCompile!R655),ScheduleCompile!R655/1,IF(ISTEXT(ScheduleCompile!R655),IF(OR(ISNUMBER(FIND("5F",ScheduleCompile!R655)),ISNUMBER(FIND("0F",ScheduleCompile!R655)),ISNUMBER(FIND("8F",ScheduleCompile!R655)),ISNUMBER(FIND("1F",ScheduleCompile!R655)),ISNUMBER(FIND("2F",ScheduleCompile!R655)),ISNUMBER(FIND("3F",ScheduleCompile!R655)),ISNUMBER(FIND("6F",ScheduleCompile!R655)),ISNUMBER(FIND("7F",ScheduleCompile!R655)),ISNUMBER(FIND("9F",ScheduleCompile!R655)),ISNUMBER(FIND("4F",ScheduleCompile!R655))),VALUE(LEFT(ScheduleCompile!R655,FIND("F",ScheduleCompile!R655)-1)),ScheduleCompile!R655)))))),ISTEXT(ScheduleCompile!#REF!)),"ENDTABLE",IF(ISERROR(IF(ScheduleCompile!R655="Off",0,IF(ScheduleCompile!R655="On",1,IF(ISNUMBER(ScheduleCompile!R655),ScheduleCompile!R655/1,IF(ISTEXT(ScheduleCompile!R655),IF(OR(ISNUMBER(FIND("5F",ScheduleCompile!R655)),ISNUMBER(FIND("0F",ScheduleCompile!R655)),ISNUMBER(FIND("8F",ScheduleCompile!R655)),ISNUMBER(FIND("1F",ScheduleCompile!R655)),ISNUMBER(FIND("2F",ScheduleCompile!R655)),ISNUMBER(FIND("3F",ScheduleCompile!R655)),ISNUMBER(FIND("6F",ScheduleCompile!R655)),ISNUMBER(FIND("7F",ScheduleCompile!R655)),ISNUMBER(FIND("9F",ScheduleCompile!R655)),ISNUMBER(FIND("4F",ScheduleCompile!R655))),VALUE(LEFT(ScheduleCompile!R655,FIND("F",ScheduleCompile!R655)-1)),ScheduleCompile!R655)))))),"",IF(ScheduleCompile!R655="Off",0,IF(ScheduleCompile!R655="On",1,IF(ISNUMBER(ScheduleCompile!R655),ScheduleCompile!R655/1,IF(ISTEXT(ScheduleCompile!R655),IF(OR(ISNUMBER(FIND("5F",ScheduleCompile!R655)),ISNUMBER(FIND("0F",ScheduleCompile!R655)),ISNUMBER(FIND("8F",ScheduleCompile!R655)),ISNUMBER(FIND("1F",ScheduleCompile!R655)),ISNUMBER(FIND("2F",ScheduleCompile!R655)),ISNUMBER(FIND("3F",ScheduleCompile!R655)),ISNUMBER(FIND("6F",ScheduleCompile!R655)),ISNUMBER(FIND("7F",ScheduleCompile!R655)),ISNUMBER(FIND("9F",ScheduleCompile!R655)),ISNUMBER(FIND("4F",ScheduleCompile!R655))),VALUE(LEFT(ScheduleCompile!R655,FIND("F",ScheduleCompile!R655)-1)),ScheduleCompile!R655)))))))</f>
        <v>58.1</v>
      </c>
      <c r="X662" s="1">
        <f>IF(AND(ISERROR(IF(ScheduleCompile!S655="Off",0,IF(ScheduleCompile!S655="On",1,IF(ISNUMBER(ScheduleCompile!S655),ScheduleCompile!S655/1,IF(ISTEXT(ScheduleCompile!S655),IF(OR(ISNUMBER(FIND("5F",ScheduleCompile!S655)),ISNUMBER(FIND("0F",ScheduleCompile!S655)),ISNUMBER(FIND("8F",ScheduleCompile!S655)),ISNUMBER(FIND("1F",ScheduleCompile!S655)),ISNUMBER(FIND("2F",ScheduleCompile!S655)),ISNUMBER(FIND("3F",ScheduleCompile!S655)),ISNUMBER(FIND("6F",ScheduleCompile!S655)),ISNUMBER(FIND("7F",ScheduleCompile!S655)),ISNUMBER(FIND("9F",ScheduleCompile!S655)),ISNUMBER(FIND("4F",ScheduleCompile!S655))),VALUE(LEFT(ScheduleCompile!S655,FIND("F",ScheduleCompile!S655)-1)),ScheduleCompile!S655)))))),ISTEXT(ScheduleCompile!#REF!)),"ENDTABLE",IF(ISERROR(IF(ScheduleCompile!S655="Off",0,IF(ScheduleCompile!S655="On",1,IF(ISNUMBER(ScheduleCompile!S655),ScheduleCompile!S655/1,IF(ISTEXT(ScheduleCompile!S655),IF(OR(ISNUMBER(FIND("5F",ScheduleCompile!S655)),ISNUMBER(FIND("0F",ScheduleCompile!S655)),ISNUMBER(FIND("8F",ScheduleCompile!S655)),ISNUMBER(FIND("1F",ScheduleCompile!S655)),ISNUMBER(FIND("2F",ScheduleCompile!S655)),ISNUMBER(FIND("3F",ScheduleCompile!S655)),ISNUMBER(FIND("6F",ScheduleCompile!S655)),ISNUMBER(FIND("7F",ScheduleCompile!S655)),ISNUMBER(FIND("9F",ScheduleCompile!S655)),ISNUMBER(FIND("4F",ScheduleCompile!S655))),VALUE(LEFT(ScheduleCompile!S655,FIND("F",ScheduleCompile!S655)-1)),ScheduleCompile!S655)))))),"",IF(ScheduleCompile!S655="Off",0,IF(ScheduleCompile!S655="On",1,IF(ISNUMBER(ScheduleCompile!S655),ScheduleCompile!S655/1,IF(ISTEXT(ScheduleCompile!S655),IF(OR(ISNUMBER(FIND("5F",ScheduleCompile!S655)),ISNUMBER(FIND("0F",ScheduleCompile!S655)),ISNUMBER(FIND("8F",ScheduleCompile!S655)),ISNUMBER(FIND("1F",ScheduleCompile!S655)),ISNUMBER(FIND("2F",ScheduleCompile!S655)),ISNUMBER(FIND("3F",ScheduleCompile!S655)),ISNUMBER(FIND("6F",ScheduleCompile!S655)),ISNUMBER(FIND("7F",ScheduleCompile!S655)),ISNUMBER(FIND("9F",ScheduleCompile!S655)),ISNUMBER(FIND("4F",ScheduleCompile!S655))),VALUE(LEFT(ScheduleCompile!S655,FIND("F",ScheduleCompile!S655)-1)),ScheduleCompile!S655)))))))</f>
        <v>58.1</v>
      </c>
      <c r="Y662" s="1">
        <f>IF(AND(ISERROR(IF(ScheduleCompile!T655="Off",0,IF(ScheduleCompile!T655="On",1,IF(ISNUMBER(ScheduleCompile!T655),ScheduleCompile!T655/1,IF(ISTEXT(ScheduleCompile!T655),IF(OR(ISNUMBER(FIND("5F",ScheduleCompile!T655)),ISNUMBER(FIND("0F",ScheduleCompile!T655)),ISNUMBER(FIND("8F",ScheduleCompile!T655)),ISNUMBER(FIND("1F",ScheduleCompile!T655)),ISNUMBER(FIND("2F",ScheduleCompile!T655)),ISNUMBER(FIND("3F",ScheduleCompile!T655)),ISNUMBER(FIND("6F",ScheduleCompile!T655)),ISNUMBER(FIND("7F",ScheduleCompile!T655)),ISNUMBER(FIND("9F",ScheduleCompile!T655)),ISNUMBER(FIND("4F",ScheduleCompile!T655))),VALUE(LEFT(ScheduleCompile!T655,FIND("F",ScheduleCompile!T655)-1)),ScheduleCompile!T655)))))),ISTEXT(ScheduleCompile!#REF!)),"ENDTABLE",IF(ISERROR(IF(ScheduleCompile!T655="Off",0,IF(ScheduleCompile!T655="On",1,IF(ISNUMBER(ScheduleCompile!T655),ScheduleCompile!T655/1,IF(ISTEXT(ScheduleCompile!T655),IF(OR(ISNUMBER(FIND("5F",ScheduleCompile!T655)),ISNUMBER(FIND("0F",ScheduleCompile!T655)),ISNUMBER(FIND("8F",ScheduleCompile!T655)),ISNUMBER(FIND("1F",ScheduleCompile!T655)),ISNUMBER(FIND("2F",ScheduleCompile!T655)),ISNUMBER(FIND("3F",ScheduleCompile!T655)),ISNUMBER(FIND("6F",ScheduleCompile!T655)),ISNUMBER(FIND("7F",ScheduleCompile!T655)),ISNUMBER(FIND("9F",ScheduleCompile!T655)),ISNUMBER(FIND("4F",ScheduleCompile!T655))),VALUE(LEFT(ScheduleCompile!T655,FIND("F",ScheduleCompile!T655)-1)),ScheduleCompile!T655)))))),"",IF(ScheduleCompile!T655="Off",0,IF(ScheduleCompile!T655="On",1,IF(ISNUMBER(ScheduleCompile!T655),ScheduleCompile!T655/1,IF(ISTEXT(ScheduleCompile!T655),IF(OR(ISNUMBER(FIND("5F",ScheduleCompile!T655)),ISNUMBER(FIND("0F",ScheduleCompile!T655)),ISNUMBER(FIND("8F",ScheduleCompile!T655)),ISNUMBER(FIND("1F",ScheduleCompile!T655)),ISNUMBER(FIND("2F",ScheduleCompile!T655)),ISNUMBER(FIND("3F",ScheduleCompile!T655)),ISNUMBER(FIND("6F",ScheduleCompile!T655)),ISNUMBER(FIND("7F",ScheduleCompile!T655)),ISNUMBER(FIND("9F",ScheduleCompile!T655)),ISNUMBER(FIND("4F",ScheduleCompile!T655))),VALUE(LEFT(ScheduleCompile!T655,FIND("F",ScheduleCompile!T655)-1)),ScheduleCompile!T655)))))))</f>
        <v>58.1</v>
      </c>
      <c r="Z662" s="1">
        <f>IF(AND(ISERROR(IF(ScheduleCompile!U655="Off",0,IF(ScheduleCompile!U655="On",1,IF(ISNUMBER(ScheduleCompile!U655),ScheduleCompile!U655/1,IF(ISTEXT(ScheduleCompile!U655),IF(OR(ISNUMBER(FIND("5F",ScheduleCompile!U655)),ISNUMBER(FIND("0F",ScheduleCompile!U655)),ISNUMBER(FIND("8F",ScheduleCompile!U655)),ISNUMBER(FIND("1F",ScheduleCompile!U655)),ISNUMBER(FIND("2F",ScheduleCompile!U655)),ISNUMBER(FIND("3F",ScheduleCompile!U655)),ISNUMBER(FIND("6F",ScheduleCompile!U655)),ISNUMBER(FIND("7F",ScheduleCompile!U655)),ISNUMBER(FIND("9F",ScheduleCompile!U655)),ISNUMBER(FIND("4F",ScheduleCompile!U655))),VALUE(LEFT(ScheduleCompile!U655,FIND("F",ScheduleCompile!U655)-1)),ScheduleCompile!U655)))))),ISTEXT(ScheduleCompile!#REF!)),"ENDTABLE",IF(ISERROR(IF(ScheduleCompile!U655="Off",0,IF(ScheduleCompile!U655="On",1,IF(ISNUMBER(ScheduleCompile!U655),ScheduleCompile!U655/1,IF(ISTEXT(ScheduleCompile!U655),IF(OR(ISNUMBER(FIND("5F",ScheduleCompile!U655)),ISNUMBER(FIND("0F",ScheduleCompile!U655)),ISNUMBER(FIND("8F",ScheduleCompile!U655)),ISNUMBER(FIND("1F",ScheduleCompile!U655)),ISNUMBER(FIND("2F",ScheduleCompile!U655)),ISNUMBER(FIND("3F",ScheduleCompile!U655)),ISNUMBER(FIND("6F",ScheduleCompile!U655)),ISNUMBER(FIND("7F",ScheduleCompile!U655)),ISNUMBER(FIND("9F",ScheduleCompile!U655)),ISNUMBER(FIND("4F",ScheduleCompile!U655))),VALUE(LEFT(ScheduleCompile!U655,FIND("F",ScheduleCompile!U655)-1)),ScheduleCompile!U655)))))),"",IF(ScheduleCompile!U655="Off",0,IF(ScheduleCompile!U655="On",1,IF(ISNUMBER(ScheduleCompile!U655),ScheduleCompile!U655/1,IF(ISTEXT(ScheduleCompile!U655),IF(OR(ISNUMBER(FIND("5F",ScheduleCompile!U655)),ISNUMBER(FIND("0F",ScheduleCompile!U655)),ISNUMBER(FIND("8F",ScheduleCompile!U655)),ISNUMBER(FIND("1F",ScheduleCompile!U655)),ISNUMBER(FIND("2F",ScheduleCompile!U655)),ISNUMBER(FIND("3F",ScheduleCompile!U655)),ISNUMBER(FIND("6F",ScheduleCompile!U655)),ISNUMBER(FIND("7F",ScheduleCompile!U655)),ISNUMBER(FIND("9F",ScheduleCompile!U655)),ISNUMBER(FIND("4F",ScheduleCompile!U655))),VALUE(LEFT(ScheduleCompile!U655,FIND("F",ScheduleCompile!U655)-1)),ScheduleCompile!U655)))))))</f>
        <v>58.1</v>
      </c>
      <c r="AA662" s="1">
        <f>IF(AND(ISERROR(IF(ScheduleCompile!V655="Off",0,IF(ScheduleCompile!V655="On",1,IF(ISNUMBER(ScheduleCompile!V655),ScheduleCompile!V655/1,IF(ISTEXT(ScheduleCompile!V655),IF(OR(ISNUMBER(FIND("5F",ScheduleCompile!V655)),ISNUMBER(FIND("0F",ScheduleCompile!V655)),ISNUMBER(FIND("8F",ScheduleCompile!V655)),ISNUMBER(FIND("1F",ScheduleCompile!V655)),ISNUMBER(FIND("2F",ScheduleCompile!V655)),ISNUMBER(FIND("3F",ScheduleCompile!V655)),ISNUMBER(FIND("6F",ScheduleCompile!V655)),ISNUMBER(FIND("7F",ScheduleCompile!V655)),ISNUMBER(FIND("9F",ScheduleCompile!V655)),ISNUMBER(FIND("4F",ScheduleCompile!V655))),VALUE(LEFT(ScheduleCompile!V655,FIND("F",ScheduleCompile!V655)-1)),ScheduleCompile!V655)))))),ISTEXT(ScheduleCompile!#REF!)),"ENDTABLE",IF(ISERROR(IF(ScheduleCompile!V655="Off",0,IF(ScheduleCompile!V655="On",1,IF(ISNUMBER(ScheduleCompile!V655),ScheduleCompile!V655/1,IF(ISTEXT(ScheduleCompile!V655),IF(OR(ISNUMBER(FIND("5F",ScheduleCompile!V655)),ISNUMBER(FIND("0F",ScheduleCompile!V655)),ISNUMBER(FIND("8F",ScheduleCompile!V655)),ISNUMBER(FIND("1F",ScheduleCompile!V655)),ISNUMBER(FIND("2F",ScheduleCompile!V655)),ISNUMBER(FIND("3F",ScheduleCompile!V655)),ISNUMBER(FIND("6F",ScheduleCompile!V655)),ISNUMBER(FIND("7F",ScheduleCompile!V655)),ISNUMBER(FIND("9F",ScheduleCompile!V655)),ISNUMBER(FIND("4F",ScheduleCompile!V655))),VALUE(LEFT(ScheduleCompile!V655,FIND("F",ScheduleCompile!V655)-1)),ScheduleCompile!V655)))))),"",IF(ScheduleCompile!V655="Off",0,IF(ScheduleCompile!V655="On",1,IF(ISNUMBER(ScheduleCompile!V655),ScheduleCompile!V655/1,IF(ISTEXT(ScheduleCompile!V655),IF(OR(ISNUMBER(FIND("5F",ScheduleCompile!V655)),ISNUMBER(FIND("0F",ScheduleCompile!V655)),ISNUMBER(FIND("8F",ScheduleCompile!V655)),ISNUMBER(FIND("1F",ScheduleCompile!V655)),ISNUMBER(FIND("2F",ScheduleCompile!V655)),ISNUMBER(FIND("3F",ScheduleCompile!V655)),ISNUMBER(FIND("6F",ScheduleCompile!V655)),ISNUMBER(FIND("7F",ScheduleCompile!V655)),ISNUMBER(FIND("9F",ScheduleCompile!V655)),ISNUMBER(FIND("4F",ScheduleCompile!V655))),VALUE(LEFT(ScheduleCompile!V655,FIND("F",ScheduleCompile!V655)-1)),ScheduleCompile!V655)))))))</f>
        <v>58.1</v>
      </c>
      <c r="AB662" s="1">
        <f>IF(AND(ISERROR(IF(ScheduleCompile!W655="Off",0,IF(ScheduleCompile!W655="On",1,IF(ISNUMBER(ScheduleCompile!W655),ScheduleCompile!W655/1,IF(ISTEXT(ScheduleCompile!W655),IF(OR(ISNUMBER(FIND("5F",ScheduleCompile!W655)),ISNUMBER(FIND("0F",ScheduleCompile!W655)),ISNUMBER(FIND("8F",ScheduleCompile!W655)),ISNUMBER(FIND("1F",ScheduleCompile!W655)),ISNUMBER(FIND("2F",ScheduleCompile!W655)),ISNUMBER(FIND("3F",ScheduleCompile!W655)),ISNUMBER(FIND("6F",ScheduleCompile!W655)),ISNUMBER(FIND("7F",ScheduleCompile!W655)),ISNUMBER(FIND("9F",ScheduleCompile!W655)),ISNUMBER(FIND("4F",ScheduleCompile!W655))),VALUE(LEFT(ScheduleCompile!W655,FIND("F",ScheduleCompile!W655)-1)),ScheduleCompile!W655)))))),ISTEXT(ScheduleCompile!#REF!)),"ENDTABLE",IF(ISERROR(IF(ScheduleCompile!W655="Off",0,IF(ScheduleCompile!W655="On",1,IF(ISNUMBER(ScheduleCompile!W655),ScheduleCompile!W655/1,IF(ISTEXT(ScheduleCompile!W655),IF(OR(ISNUMBER(FIND("5F",ScheduleCompile!W655)),ISNUMBER(FIND("0F",ScheduleCompile!W655)),ISNUMBER(FIND("8F",ScheduleCompile!W655)),ISNUMBER(FIND("1F",ScheduleCompile!W655)),ISNUMBER(FIND("2F",ScheduleCompile!W655)),ISNUMBER(FIND("3F",ScheduleCompile!W655)),ISNUMBER(FIND("6F",ScheduleCompile!W655)),ISNUMBER(FIND("7F",ScheduleCompile!W655)),ISNUMBER(FIND("9F",ScheduleCompile!W655)),ISNUMBER(FIND("4F",ScheduleCompile!W655))),VALUE(LEFT(ScheduleCompile!W655,FIND("F",ScheduleCompile!W655)-1)),ScheduleCompile!W655)))))),"",IF(ScheduleCompile!W655="Off",0,IF(ScheduleCompile!W655="On",1,IF(ISNUMBER(ScheduleCompile!W655),ScheduleCompile!W655/1,IF(ISTEXT(ScheduleCompile!W655),IF(OR(ISNUMBER(FIND("5F",ScheduleCompile!W655)),ISNUMBER(FIND("0F",ScheduleCompile!W655)),ISNUMBER(FIND("8F",ScheduleCompile!W655)),ISNUMBER(FIND("1F",ScheduleCompile!W655)),ISNUMBER(FIND("2F",ScheduleCompile!W655)),ISNUMBER(FIND("3F",ScheduleCompile!W655)),ISNUMBER(FIND("6F",ScheduleCompile!W655)),ISNUMBER(FIND("7F",ScheduleCompile!W655)),ISNUMBER(FIND("9F",ScheduleCompile!W655)),ISNUMBER(FIND("4F",ScheduleCompile!W655))),VALUE(LEFT(ScheduleCompile!W655,FIND("F",ScheduleCompile!W655)-1)),ScheduleCompile!W655)))))))</f>
        <v>58.1</v>
      </c>
      <c r="AC662" s="1">
        <f>IF(AND(ISERROR(IF(ScheduleCompile!X655="Off",0,IF(ScheduleCompile!X655="On",1,IF(ISNUMBER(ScheduleCompile!X655),ScheduleCompile!X655/1,IF(ISTEXT(ScheduleCompile!X655),IF(OR(ISNUMBER(FIND("5F",ScheduleCompile!X655)),ISNUMBER(FIND("0F",ScheduleCompile!X655)),ISNUMBER(FIND("8F",ScheduleCompile!X655)),ISNUMBER(FIND("1F",ScheduleCompile!X655)),ISNUMBER(FIND("2F",ScheduleCompile!X655)),ISNUMBER(FIND("3F",ScheduleCompile!X655)),ISNUMBER(FIND("6F",ScheduleCompile!X655)),ISNUMBER(FIND("7F",ScheduleCompile!X655)),ISNUMBER(FIND("9F",ScheduleCompile!X655)),ISNUMBER(FIND("4F",ScheduleCompile!X655))),VALUE(LEFT(ScheduleCompile!X655,FIND("F",ScheduleCompile!X655)-1)),ScheduleCompile!X655)))))),ISTEXT(ScheduleCompile!#REF!)),"ENDTABLE",IF(ISERROR(IF(ScheduleCompile!X655="Off",0,IF(ScheduleCompile!X655="On",1,IF(ISNUMBER(ScheduleCompile!X655),ScheduleCompile!X655/1,IF(ISTEXT(ScheduleCompile!X655),IF(OR(ISNUMBER(FIND("5F",ScheduleCompile!X655)),ISNUMBER(FIND("0F",ScheduleCompile!X655)),ISNUMBER(FIND("8F",ScheduleCompile!X655)),ISNUMBER(FIND("1F",ScheduleCompile!X655)),ISNUMBER(FIND("2F",ScheduleCompile!X655)),ISNUMBER(FIND("3F",ScheduleCompile!X655)),ISNUMBER(FIND("6F",ScheduleCompile!X655)),ISNUMBER(FIND("7F",ScheduleCompile!X655)),ISNUMBER(FIND("9F",ScheduleCompile!X655)),ISNUMBER(FIND("4F",ScheduleCompile!X655))),VALUE(LEFT(ScheduleCompile!X655,FIND("F",ScheduleCompile!X655)-1)),ScheduleCompile!X655)))))),"",IF(ScheduleCompile!X655="Off",0,IF(ScheduleCompile!X655="On",1,IF(ISNUMBER(ScheduleCompile!X655),ScheduleCompile!X655/1,IF(ISTEXT(ScheduleCompile!X655),IF(OR(ISNUMBER(FIND("5F",ScheduleCompile!X655)),ISNUMBER(FIND("0F",ScheduleCompile!X655)),ISNUMBER(FIND("8F",ScheduleCompile!X655)),ISNUMBER(FIND("1F",ScheduleCompile!X655)),ISNUMBER(FIND("2F",ScheduleCompile!X655)),ISNUMBER(FIND("3F",ScheduleCompile!X655)),ISNUMBER(FIND("6F",ScheduleCompile!X655)),ISNUMBER(FIND("7F",ScheduleCompile!X655)),ISNUMBER(FIND("9F",ScheduleCompile!X655)),ISNUMBER(FIND("4F",ScheduleCompile!X655))),VALUE(LEFT(ScheduleCompile!X655,FIND("F",ScheduleCompile!X655)-1)),ScheduleCompile!X655)))))))</f>
        <v>58.1</v>
      </c>
      <c r="AD662" s="1">
        <f>IF(AND(ISERROR(IF(ScheduleCompile!Y655="Off",0,IF(ScheduleCompile!Y655="On",1,IF(ISNUMBER(ScheduleCompile!Y655),ScheduleCompile!Y655/1,IF(ISTEXT(ScheduleCompile!Y655),IF(OR(ISNUMBER(FIND("5F",ScheduleCompile!Y655)),ISNUMBER(FIND("0F",ScheduleCompile!Y655)),ISNUMBER(FIND("8F",ScheduleCompile!Y655)),ISNUMBER(FIND("1F",ScheduleCompile!Y655)),ISNUMBER(FIND("2F",ScheduleCompile!Y655)),ISNUMBER(FIND("3F",ScheduleCompile!Y655)),ISNUMBER(FIND("6F",ScheduleCompile!Y655)),ISNUMBER(FIND("7F",ScheduleCompile!Y655)),ISNUMBER(FIND("9F",ScheduleCompile!Y655)),ISNUMBER(FIND("4F",ScheduleCompile!Y655))),VALUE(LEFT(ScheduleCompile!Y655,FIND("F",ScheduleCompile!Y655)-1)),ScheduleCompile!Y655)))))),ISTEXT(ScheduleCompile!#REF!)),"ENDTABLE",IF(ISERROR(IF(ScheduleCompile!Y655="Off",0,IF(ScheduleCompile!Y655="On",1,IF(ISNUMBER(ScheduleCompile!Y655),ScheduleCompile!Y655/1,IF(ISTEXT(ScheduleCompile!Y655),IF(OR(ISNUMBER(FIND("5F",ScheduleCompile!Y655)),ISNUMBER(FIND("0F",ScheduleCompile!Y655)),ISNUMBER(FIND("8F",ScheduleCompile!Y655)),ISNUMBER(FIND("1F",ScheduleCompile!Y655)),ISNUMBER(FIND("2F",ScheduleCompile!Y655)),ISNUMBER(FIND("3F",ScheduleCompile!Y655)),ISNUMBER(FIND("6F",ScheduleCompile!Y655)),ISNUMBER(FIND("7F",ScheduleCompile!Y655)),ISNUMBER(FIND("9F",ScheduleCompile!Y655)),ISNUMBER(FIND("4F",ScheduleCompile!Y655))),VALUE(LEFT(ScheduleCompile!Y655,FIND("F",ScheduleCompile!Y655)-1)),ScheduleCompile!Y655)))))),"",IF(ScheduleCompile!Y655="Off",0,IF(ScheduleCompile!Y655="On",1,IF(ISNUMBER(ScheduleCompile!Y655),ScheduleCompile!Y655/1,IF(ISTEXT(ScheduleCompile!Y655),IF(OR(ISNUMBER(FIND("5F",ScheduleCompile!Y655)),ISNUMBER(FIND("0F",ScheduleCompile!Y655)),ISNUMBER(FIND("8F",ScheduleCompile!Y655)),ISNUMBER(FIND("1F",ScheduleCompile!Y655)),ISNUMBER(FIND("2F",ScheduleCompile!Y655)),ISNUMBER(FIND("3F",ScheduleCompile!Y655)),ISNUMBER(FIND("6F",ScheduleCompile!Y655)),ISNUMBER(FIND("7F",ScheduleCompile!Y655)),ISNUMBER(FIND("9F",ScheduleCompile!Y655)),ISNUMBER(FIND("4F",ScheduleCompile!Y655))),VALUE(LEFT(ScheduleCompile!Y655,FIND("F",ScheduleCompile!Y655)-1)),ScheduleCompile!Y655)))))))</f>
        <v>58.1</v>
      </c>
    </row>
    <row r="663" spans="1:30" x14ac:dyDescent="0.25">
      <c r="A663" t="str">
        <f t="shared" ref="A663:A665" si="47">CONCATENATE(C663,D663)</f>
        <v>SchDay "WaterMainCZ11Jul"  Type = "Temperature" Hr = (62.8, 62.8, 62.8, 62.8, 62.8, 62.8, 62.8, 62.8, 62.8, 62.8, 62.8, 62.8, 62.8, 62.8, 62.8, 62.8, 62.8, 62.8, 62.8, 62.8, 62.8, 62.8, 62.8, 62.8) ..</v>
      </c>
      <c r="B663" s="1" t="s">
        <v>623</v>
      </c>
      <c r="C663" t="str">
        <f t="shared" ref="C663:C665" si="48">CONCATENATE("SchDay """,E663,"""  Type = """,F663,""" Hr = ")</f>
        <v xml:space="preserve">SchDay "WaterMainCZ11Jul"  Type = "Temperature" Hr = </v>
      </c>
      <c r="D663" t="str">
        <f t="shared" ref="D663:D665" si="49">CONCATENATE("(",G663,", ",H663,", ",I663,", ",J663,", ",K663,", ",L663,", ",M663,", ",N663,", ",O663,", ",P663,", ",Q663,", ",R663,", ",S663,", ",T663,", ",U663,", ",V663,", ",W663,", ",X663,", ",Y663,", ",Z663,", ",AA663,", ",AB663,", ",AC663,", ",AD663,") ..")</f>
        <v>(62.8, 62.8, 62.8, 62.8, 62.8, 62.8, 62.8, 62.8, 62.8, 62.8, 62.8, 62.8, 62.8, 62.8, 62.8, 62.8, 62.8, 62.8, 62.8, 62.8, 62.8, 62.8, 62.8, 62.8) ..</v>
      </c>
      <c r="E663" s="30" t="str">
        <f>ScheduleCompile!A656</f>
        <v>WaterMainCZ11Jul</v>
      </c>
      <c r="F663" t="str">
        <f t="shared" si="46"/>
        <v>Temperature</v>
      </c>
      <c r="G663" s="1">
        <f>IF(AND(ISERROR(IF(ScheduleCompile!B656="Off",0,IF(ScheduleCompile!B656="On",1,IF(ISNUMBER(ScheduleCompile!B656),ScheduleCompile!B656/1,IF(ISTEXT(ScheduleCompile!B656),IF(OR(ISNUMBER(FIND("5F",ScheduleCompile!B656)),ISNUMBER(FIND("0F",ScheduleCompile!B656)),ISNUMBER(FIND("8F",ScheduleCompile!B656)),ISNUMBER(FIND("1F",ScheduleCompile!B656)),ISNUMBER(FIND("2F",ScheduleCompile!B656)),ISNUMBER(FIND("3F",ScheduleCompile!B656)),ISNUMBER(FIND("6F",ScheduleCompile!B656)),ISNUMBER(FIND("7F",ScheduleCompile!B656)),ISNUMBER(FIND("9F",ScheduleCompile!B656)),ISNUMBER(FIND("4F",ScheduleCompile!B656))),VALUE(LEFT(ScheduleCompile!B656,FIND("F",ScheduleCompile!B656)-1)),ScheduleCompile!B656)))))),ISTEXT(ScheduleCompile!#REF!)),"ENDTABLE",IF(ISERROR(IF(ScheduleCompile!B656="Off",0,IF(ScheduleCompile!B656="On",1,IF(ISNUMBER(ScheduleCompile!B656),ScheduleCompile!B656/1,IF(ISTEXT(ScheduleCompile!B656),IF(OR(ISNUMBER(FIND("5F",ScheduleCompile!B656)),ISNUMBER(FIND("0F",ScheduleCompile!B656)),ISNUMBER(FIND("8F",ScheduleCompile!B656)),ISNUMBER(FIND("1F",ScheduleCompile!B656)),ISNUMBER(FIND("2F",ScheduleCompile!B656)),ISNUMBER(FIND("3F",ScheduleCompile!B656)),ISNUMBER(FIND("6F",ScheduleCompile!B656)),ISNUMBER(FIND("7F",ScheduleCompile!B656)),ISNUMBER(FIND("9F",ScheduleCompile!B656)),ISNUMBER(FIND("4F",ScheduleCompile!B656))),VALUE(LEFT(ScheduleCompile!B656,FIND("F",ScheduleCompile!B656)-1)),ScheduleCompile!B656)))))),"",IF(ScheduleCompile!B656="Off",0,IF(ScheduleCompile!B656="On",1,IF(ISNUMBER(ScheduleCompile!B656),ScheduleCompile!B656/1,IF(ISTEXT(ScheduleCompile!B656),IF(OR(ISNUMBER(FIND("5F",ScheduleCompile!B656)),ISNUMBER(FIND("0F",ScheduleCompile!B656)),ISNUMBER(FIND("8F",ScheduleCompile!B656)),ISNUMBER(FIND("1F",ScheduleCompile!B656)),ISNUMBER(FIND("2F",ScheduleCompile!B656)),ISNUMBER(FIND("3F",ScheduleCompile!B656)),ISNUMBER(FIND("6F",ScheduleCompile!B656)),ISNUMBER(FIND("7F",ScheduleCompile!B656)),ISNUMBER(FIND("9F",ScheduleCompile!B656)),ISNUMBER(FIND("4F",ScheduleCompile!B656))),VALUE(LEFT(ScheduleCompile!B656,FIND("F",ScheduleCompile!B656)-1)),ScheduleCompile!B656)))))))</f>
        <v>62.8</v>
      </c>
      <c r="H663" s="1">
        <f>IF(AND(ISERROR(IF(ScheduleCompile!C656="Off",0,IF(ScheduleCompile!C656="On",1,IF(ISNUMBER(ScheduleCompile!C656),ScheduleCompile!C656/1,IF(ISTEXT(ScheduleCompile!C656),IF(OR(ISNUMBER(FIND("5F",ScheduleCompile!C656)),ISNUMBER(FIND("0F",ScheduleCompile!C656)),ISNUMBER(FIND("8F",ScheduleCompile!C656)),ISNUMBER(FIND("1F",ScheduleCompile!C656)),ISNUMBER(FIND("2F",ScheduleCompile!C656)),ISNUMBER(FIND("3F",ScheduleCompile!C656)),ISNUMBER(FIND("6F",ScheduleCompile!C656)),ISNUMBER(FIND("7F",ScheduleCompile!C656)),ISNUMBER(FIND("9F",ScheduleCompile!C656)),ISNUMBER(FIND("4F",ScheduleCompile!C656))),VALUE(LEFT(ScheduleCompile!C656,FIND("F",ScheduleCompile!C656)-1)),ScheduleCompile!C656)))))),ISTEXT(ScheduleCompile!#REF!)),"ENDTABLE",IF(ISERROR(IF(ScheduleCompile!C656="Off",0,IF(ScheduleCompile!C656="On",1,IF(ISNUMBER(ScheduleCompile!C656),ScheduleCompile!C656/1,IF(ISTEXT(ScheduleCompile!C656),IF(OR(ISNUMBER(FIND("5F",ScheduleCompile!C656)),ISNUMBER(FIND("0F",ScheduleCompile!C656)),ISNUMBER(FIND("8F",ScheduleCompile!C656)),ISNUMBER(FIND("1F",ScheduleCompile!C656)),ISNUMBER(FIND("2F",ScheduleCompile!C656)),ISNUMBER(FIND("3F",ScheduleCompile!C656)),ISNUMBER(FIND("6F",ScheduleCompile!C656)),ISNUMBER(FIND("7F",ScheduleCompile!C656)),ISNUMBER(FIND("9F",ScheduleCompile!C656)),ISNUMBER(FIND("4F",ScheduleCompile!C656))),VALUE(LEFT(ScheduleCompile!C656,FIND("F",ScheduleCompile!C656)-1)),ScheduleCompile!C656)))))),"",IF(ScheduleCompile!C656="Off",0,IF(ScheduleCompile!C656="On",1,IF(ISNUMBER(ScheduleCompile!C656),ScheduleCompile!C656/1,IF(ISTEXT(ScheduleCompile!C656),IF(OR(ISNUMBER(FIND("5F",ScheduleCompile!C656)),ISNUMBER(FIND("0F",ScheduleCompile!C656)),ISNUMBER(FIND("8F",ScheduleCompile!C656)),ISNUMBER(FIND("1F",ScheduleCompile!C656)),ISNUMBER(FIND("2F",ScheduleCompile!C656)),ISNUMBER(FIND("3F",ScheduleCompile!C656)),ISNUMBER(FIND("6F",ScheduleCompile!C656)),ISNUMBER(FIND("7F",ScheduleCompile!C656)),ISNUMBER(FIND("9F",ScheduleCompile!C656)),ISNUMBER(FIND("4F",ScheduleCompile!C656))),VALUE(LEFT(ScheduleCompile!C656,FIND("F",ScheduleCompile!C656)-1)),ScheduleCompile!C656)))))))</f>
        <v>62.8</v>
      </c>
      <c r="I663" s="1">
        <f>IF(AND(ISERROR(IF(ScheduleCompile!D656="Off",0,IF(ScheduleCompile!D656="On",1,IF(ISNUMBER(ScheduleCompile!D656),ScheduleCompile!D656/1,IF(ISTEXT(ScheduleCompile!D656),IF(OR(ISNUMBER(FIND("5F",ScheduleCompile!D656)),ISNUMBER(FIND("0F",ScheduleCompile!D656)),ISNUMBER(FIND("8F",ScheduleCompile!D656)),ISNUMBER(FIND("1F",ScheduleCompile!D656)),ISNUMBER(FIND("2F",ScheduleCompile!D656)),ISNUMBER(FIND("3F",ScheduleCompile!D656)),ISNUMBER(FIND("6F",ScheduleCompile!D656)),ISNUMBER(FIND("7F",ScheduleCompile!D656)),ISNUMBER(FIND("9F",ScheduleCompile!D656)),ISNUMBER(FIND("4F",ScheduleCompile!D656))),VALUE(LEFT(ScheduleCompile!D656,FIND("F",ScheduleCompile!D656)-1)),ScheduleCompile!D656)))))),ISTEXT(ScheduleCompile!#REF!)),"ENDTABLE",IF(ISERROR(IF(ScheduleCompile!D656="Off",0,IF(ScheduleCompile!D656="On",1,IF(ISNUMBER(ScheduleCompile!D656),ScheduleCompile!D656/1,IF(ISTEXT(ScheduleCompile!D656),IF(OR(ISNUMBER(FIND("5F",ScheduleCompile!D656)),ISNUMBER(FIND("0F",ScheduleCompile!D656)),ISNUMBER(FIND("8F",ScheduleCompile!D656)),ISNUMBER(FIND("1F",ScheduleCompile!D656)),ISNUMBER(FIND("2F",ScheduleCompile!D656)),ISNUMBER(FIND("3F",ScheduleCompile!D656)),ISNUMBER(FIND("6F",ScheduleCompile!D656)),ISNUMBER(FIND("7F",ScheduleCompile!D656)),ISNUMBER(FIND("9F",ScheduleCompile!D656)),ISNUMBER(FIND("4F",ScheduleCompile!D656))),VALUE(LEFT(ScheduleCompile!D656,FIND("F",ScheduleCompile!D656)-1)),ScheduleCompile!D656)))))),"",IF(ScheduleCompile!D656="Off",0,IF(ScheduleCompile!D656="On",1,IF(ISNUMBER(ScheduleCompile!D656),ScheduleCompile!D656/1,IF(ISTEXT(ScheduleCompile!D656),IF(OR(ISNUMBER(FIND("5F",ScheduleCompile!D656)),ISNUMBER(FIND("0F",ScheduleCompile!D656)),ISNUMBER(FIND("8F",ScheduleCompile!D656)),ISNUMBER(FIND("1F",ScheduleCompile!D656)),ISNUMBER(FIND("2F",ScheduleCompile!D656)),ISNUMBER(FIND("3F",ScheduleCompile!D656)),ISNUMBER(FIND("6F",ScheduleCompile!D656)),ISNUMBER(FIND("7F",ScheduleCompile!D656)),ISNUMBER(FIND("9F",ScheduleCompile!D656)),ISNUMBER(FIND("4F",ScheduleCompile!D656))),VALUE(LEFT(ScheduleCompile!D656,FIND("F",ScheduleCompile!D656)-1)),ScheduleCompile!D656)))))))</f>
        <v>62.8</v>
      </c>
      <c r="J663" s="1">
        <f>IF(AND(ISERROR(IF(ScheduleCompile!E656="Off",0,IF(ScheduleCompile!E656="On",1,IF(ISNUMBER(ScheduleCompile!E656),ScheduleCompile!E656/1,IF(ISTEXT(ScheduleCompile!E656),IF(OR(ISNUMBER(FIND("5F",ScheduleCompile!E656)),ISNUMBER(FIND("0F",ScheduleCompile!E656)),ISNUMBER(FIND("8F",ScheduleCompile!E656)),ISNUMBER(FIND("1F",ScheduleCompile!E656)),ISNUMBER(FIND("2F",ScheduleCompile!E656)),ISNUMBER(FIND("3F",ScheduleCompile!E656)),ISNUMBER(FIND("6F",ScheduleCompile!E656)),ISNUMBER(FIND("7F",ScheduleCompile!E656)),ISNUMBER(FIND("9F",ScheduleCompile!E656)),ISNUMBER(FIND("4F",ScheduleCompile!E656))),VALUE(LEFT(ScheduleCompile!E656,FIND("F",ScheduleCompile!E656)-1)),ScheduleCompile!E656)))))),ISTEXT(ScheduleCompile!#REF!)),"ENDTABLE",IF(ISERROR(IF(ScheduleCompile!E656="Off",0,IF(ScheduleCompile!E656="On",1,IF(ISNUMBER(ScheduleCompile!E656),ScheduleCompile!E656/1,IF(ISTEXT(ScheduleCompile!E656),IF(OR(ISNUMBER(FIND("5F",ScheduleCompile!E656)),ISNUMBER(FIND("0F",ScheduleCompile!E656)),ISNUMBER(FIND("8F",ScheduleCompile!E656)),ISNUMBER(FIND("1F",ScheduleCompile!E656)),ISNUMBER(FIND("2F",ScheduleCompile!E656)),ISNUMBER(FIND("3F",ScheduleCompile!E656)),ISNUMBER(FIND("6F",ScheduleCompile!E656)),ISNUMBER(FIND("7F",ScheduleCompile!E656)),ISNUMBER(FIND("9F",ScheduleCompile!E656)),ISNUMBER(FIND("4F",ScheduleCompile!E656))),VALUE(LEFT(ScheduleCompile!E656,FIND("F",ScheduleCompile!E656)-1)),ScheduleCompile!E656)))))),"",IF(ScheduleCompile!E656="Off",0,IF(ScheduleCompile!E656="On",1,IF(ISNUMBER(ScheduleCompile!E656),ScheduleCompile!E656/1,IF(ISTEXT(ScheduleCompile!E656),IF(OR(ISNUMBER(FIND("5F",ScheduleCompile!E656)),ISNUMBER(FIND("0F",ScheduleCompile!E656)),ISNUMBER(FIND("8F",ScheduleCompile!E656)),ISNUMBER(FIND("1F",ScheduleCompile!E656)),ISNUMBER(FIND("2F",ScheduleCompile!E656)),ISNUMBER(FIND("3F",ScheduleCompile!E656)),ISNUMBER(FIND("6F",ScheduleCompile!E656)),ISNUMBER(FIND("7F",ScheduleCompile!E656)),ISNUMBER(FIND("9F",ScheduleCompile!E656)),ISNUMBER(FIND("4F",ScheduleCompile!E656))),VALUE(LEFT(ScheduleCompile!E656,FIND("F",ScheduleCompile!E656)-1)),ScheduleCompile!E656)))))))</f>
        <v>62.8</v>
      </c>
      <c r="K663" s="1">
        <f>IF(AND(ISERROR(IF(ScheduleCompile!F656="Off",0,IF(ScheduleCompile!F656="On",1,IF(ISNUMBER(ScheduleCompile!F656),ScheduleCompile!F656/1,IF(ISTEXT(ScheduleCompile!F656),IF(OR(ISNUMBER(FIND("5F",ScheduleCompile!F656)),ISNUMBER(FIND("0F",ScheduleCompile!F656)),ISNUMBER(FIND("8F",ScheduleCompile!F656)),ISNUMBER(FIND("1F",ScheduleCompile!F656)),ISNUMBER(FIND("2F",ScheduleCompile!F656)),ISNUMBER(FIND("3F",ScheduleCompile!F656)),ISNUMBER(FIND("6F",ScheduleCompile!F656)),ISNUMBER(FIND("7F",ScheduleCompile!F656)),ISNUMBER(FIND("9F",ScheduleCompile!F656)),ISNUMBER(FIND("4F",ScheduleCompile!F656))),VALUE(LEFT(ScheduleCompile!F656,FIND("F",ScheduleCompile!F656)-1)),ScheduleCompile!F656)))))),ISTEXT(ScheduleCompile!#REF!)),"ENDTABLE",IF(ISERROR(IF(ScheduleCompile!F656="Off",0,IF(ScheduleCompile!F656="On",1,IF(ISNUMBER(ScheduleCompile!F656),ScheduleCompile!F656/1,IF(ISTEXT(ScheduleCompile!F656),IF(OR(ISNUMBER(FIND("5F",ScheduleCompile!F656)),ISNUMBER(FIND("0F",ScheduleCompile!F656)),ISNUMBER(FIND("8F",ScheduleCompile!F656)),ISNUMBER(FIND("1F",ScheduleCompile!F656)),ISNUMBER(FIND("2F",ScheduleCompile!F656)),ISNUMBER(FIND("3F",ScheduleCompile!F656)),ISNUMBER(FIND("6F",ScheduleCompile!F656)),ISNUMBER(FIND("7F",ScheduleCompile!F656)),ISNUMBER(FIND("9F",ScheduleCompile!F656)),ISNUMBER(FIND("4F",ScheduleCompile!F656))),VALUE(LEFT(ScheduleCompile!F656,FIND("F",ScheduleCompile!F656)-1)),ScheduleCompile!F656)))))),"",IF(ScheduleCompile!F656="Off",0,IF(ScheduleCompile!F656="On",1,IF(ISNUMBER(ScheduleCompile!F656),ScheduleCompile!F656/1,IF(ISTEXT(ScheduleCompile!F656),IF(OR(ISNUMBER(FIND("5F",ScheduleCompile!F656)),ISNUMBER(FIND("0F",ScheduleCompile!F656)),ISNUMBER(FIND("8F",ScheduleCompile!F656)),ISNUMBER(FIND("1F",ScheduleCompile!F656)),ISNUMBER(FIND("2F",ScheduleCompile!F656)),ISNUMBER(FIND("3F",ScheduleCompile!F656)),ISNUMBER(FIND("6F",ScheduleCompile!F656)),ISNUMBER(FIND("7F",ScheduleCompile!F656)),ISNUMBER(FIND("9F",ScheduleCompile!F656)),ISNUMBER(FIND("4F",ScheduleCompile!F656))),VALUE(LEFT(ScheduleCompile!F656,FIND("F",ScheduleCompile!F656)-1)),ScheduleCompile!F656)))))))</f>
        <v>62.8</v>
      </c>
      <c r="L663" s="1">
        <f>IF(AND(ISERROR(IF(ScheduleCompile!G656="Off",0,IF(ScheduleCompile!G656="On",1,IF(ISNUMBER(ScheduleCompile!G656),ScheduleCompile!G656/1,IF(ISTEXT(ScheduleCompile!G656),IF(OR(ISNUMBER(FIND("5F",ScheduleCompile!G656)),ISNUMBER(FIND("0F",ScheduleCompile!G656)),ISNUMBER(FIND("8F",ScheduleCompile!G656)),ISNUMBER(FIND("1F",ScheduleCompile!G656)),ISNUMBER(FIND("2F",ScheduleCompile!G656)),ISNUMBER(FIND("3F",ScheduleCompile!G656)),ISNUMBER(FIND("6F",ScheduleCompile!G656)),ISNUMBER(FIND("7F",ScheduleCompile!G656)),ISNUMBER(FIND("9F",ScheduleCompile!G656)),ISNUMBER(FIND("4F",ScheduleCompile!G656))),VALUE(LEFT(ScheduleCompile!G656,FIND("F",ScheduleCompile!G656)-1)),ScheduleCompile!G656)))))),ISTEXT(ScheduleCompile!#REF!)),"ENDTABLE",IF(ISERROR(IF(ScheduleCompile!G656="Off",0,IF(ScheduleCompile!G656="On",1,IF(ISNUMBER(ScheduleCompile!G656),ScheduleCompile!G656/1,IF(ISTEXT(ScheduleCompile!G656),IF(OR(ISNUMBER(FIND("5F",ScheduleCompile!G656)),ISNUMBER(FIND("0F",ScheduleCompile!G656)),ISNUMBER(FIND("8F",ScheduleCompile!G656)),ISNUMBER(FIND("1F",ScheduleCompile!G656)),ISNUMBER(FIND("2F",ScheduleCompile!G656)),ISNUMBER(FIND("3F",ScheduleCompile!G656)),ISNUMBER(FIND("6F",ScheduleCompile!G656)),ISNUMBER(FIND("7F",ScheduleCompile!G656)),ISNUMBER(FIND("9F",ScheduleCompile!G656)),ISNUMBER(FIND("4F",ScheduleCompile!G656))),VALUE(LEFT(ScheduleCompile!G656,FIND("F",ScheduleCompile!G656)-1)),ScheduleCompile!G656)))))),"",IF(ScheduleCompile!G656="Off",0,IF(ScheduleCompile!G656="On",1,IF(ISNUMBER(ScheduleCompile!G656),ScheduleCompile!G656/1,IF(ISTEXT(ScheduleCompile!G656),IF(OR(ISNUMBER(FIND("5F",ScheduleCompile!G656)),ISNUMBER(FIND("0F",ScheduleCompile!G656)),ISNUMBER(FIND("8F",ScheduleCompile!G656)),ISNUMBER(FIND("1F",ScheduleCompile!G656)),ISNUMBER(FIND("2F",ScheduleCompile!G656)),ISNUMBER(FIND("3F",ScheduleCompile!G656)),ISNUMBER(FIND("6F",ScheduleCompile!G656)),ISNUMBER(FIND("7F",ScheduleCompile!G656)),ISNUMBER(FIND("9F",ScheduleCompile!G656)),ISNUMBER(FIND("4F",ScheduleCompile!G656))),VALUE(LEFT(ScheduleCompile!G656,FIND("F",ScheduleCompile!G656)-1)),ScheduleCompile!G656)))))))</f>
        <v>62.8</v>
      </c>
      <c r="M663" s="1">
        <f>IF(AND(ISERROR(IF(ScheduleCompile!H656="Off",0,IF(ScheduleCompile!H656="On",1,IF(ISNUMBER(ScheduleCompile!H656),ScheduleCompile!H656/1,IF(ISTEXT(ScheduleCompile!H656),IF(OR(ISNUMBER(FIND("5F",ScheduleCompile!H656)),ISNUMBER(FIND("0F",ScheduleCompile!H656)),ISNUMBER(FIND("8F",ScheduleCompile!H656)),ISNUMBER(FIND("1F",ScheduleCompile!H656)),ISNUMBER(FIND("2F",ScheduleCompile!H656)),ISNUMBER(FIND("3F",ScheduleCompile!H656)),ISNUMBER(FIND("6F",ScheduleCompile!H656)),ISNUMBER(FIND("7F",ScheduleCompile!H656)),ISNUMBER(FIND("9F",ScheduleCompile!H656)),ISNUMBER(FIND("4F",ScheduleCompile!H656))),VALUE(LEFT(ScheduleCompile!H656,FIND("F",ScheduleCompile!H656)-1)),ScheduleCompile!H656)))))),ISTEXT(ScheduleCompile!#REF!)),"ENDTABLE",IF(ISERROR(IF(ScheduleCompile!H656="Off",0,IF(ScheduleCompile!H656="On",1,IF(ISNUMBER(ScheduleCompile!H656),ScheduleCompile!H656/1,IF(ISTEXT(ScheduleCompile!H656),IF(OR(ISNUMBER(FIND("5F",ScheduleCompile!H656)),ISNUMBER(FIND("0F",ScheduleCompile!H656)),ISNUMBER(FIND("8F",ScheduleCompile!H656)),ISNUMBER(FIND("1F",ScheduleCompile!H656)),ISNUMBER(FIND("2F",ScheduleCompile!H656)),ISNUMBER(FIND("3F",ScheduleCompile!H656)),ISNUMBER(FIND("6F",ScheduleCompile!H656)),ISNUMBER(FIND("7F",ScheduleCompile!H656)),ISNUMBER(FIND("9F",ScheduleCompile!H656)),ISNUMBER(FIND("4F",ScheduleCompile!H656))),VALUE(LEFT(ScheduleCompile!H656,FIND("F",ScheduleCompile!H656)-1)),ScheduleCompile!H656)))))),"",IF(ScheduleCompile!H656="Off",0,IF(ScheduleCompile!H656="On",1,IF(ISNUMBER(ScheduleCompile!H656),ScheduleCompile!H656/1,IF(ISTEXT(ScheduleCompile!H656),IF(OR(ISNUMBER(FIND("5F",ScheduleCompile!H656)),ISNUMBER(FIND("0F",ScheduleCompile!H656)),ISNUMBER(FIND("8F",ScheduleCompile!H656)),ISNUMBER(FIND("1F",ScheduleCompile!H656)),ISNUMBER(FIND("2F",ScheduleCompile!H656)),ISNUMBER(FIND("3F",ScheduleCompile!H656)),ISNUMBER(FIND("6F",ScheduleCompile!H656)),ISNUMBER(FIND("7F",ScheduleCompile!H656)),ISNUMBER(FIND("9F",ScheduleCompile!H656)),ISNUMBER(FIND("4F",ScheduleCompile!H656))),VALUE(LEFT(ScheduleCompile!H656,FIND("F",ScheduleCompile!H656)-1)),ScheduleCompile!H656)))))))</f>
        <v>62.8</v>
      </c>
      <c r="N663" s="1">
        <f>IF(AND(ISERROR(IF(ScheduleCompile!I656="Off",0,IF(ScheduleCompile!I656="On",1,IF(ISNUMBER(ScheduleCompile!I656),ScheduleCompile!I656/1,IF(ISTEXT(ScheduleCompile!I656),IF(OR(ISNUMBER(FIND("5F",ScheduleCompile!I656)),ISNUMBER(FIND("0F",ScheduleCompile!I656)),ISNUMBER(FIND("8F",ScheduleCompile!I656)),ISNUMBER(FIND("1F",ScheduleCompile!I656)),ISNUMBER(FIND("2F",ScheduleCompile!I656)),ISNUMBER(FIND("3F",ScheduleCompile!I656)),ISNUMBER(FIND("6F",ScheduleCompile!I656)),ISNUMBER(FIND("7F",ScheduleCompile!I656)),ISNUMBER(FIND("9F",ScheduleCompile!I656)),ISNUMBER(FIND("4F",ScheduleCompile!I656))),VALUE(LEFT(ScheduleCompile!I656,FIND("F",ScheduleCompile!I656)-1)),ScheduleCompile!I656)))))),ISTEXT(ScheduleCompile!#REF!)),"ENDTABLE",IF(ISERROR(IF(ScheduleCompile!I656="Off",0,IF(ScheduleCompile!I656="On",1,IF(ISNUMBER(ScheduleCompile!I656),ScheduleCompile!I656/1,IF(ISTEXT(ScheduleCompile!I656),IF(OR(ISNUMBER(FIND("5F",ScheduleCompile!I656)),ISNUMBER(FIND("0F",ScheduleCompile!I656)),ISNUMBER(FIND("8F",ScheduleCompile!I656)),ISNUMBER(FIND("1F",ScheduleCompile!I656)),ISNUMBER(FIND("2F",ScheduleCompile!I656)),ISNUMBER(FIND("3F",ScheduleCompile!I656)),ISNUMBER(FIND("6F",ScheduleCompile!I656)),ISNUMBER(FIND("7F",ScheduleCompile!I656)),ISNUMBER(FIND("9F",ScheduleCompile!I656)),ISNUMBER(FIND("4F",ScheduleCompile!I656))),VALUE(LEFT(ScheduleCompile!I656,FIND("F",ScheduleCompile!I656)-1)),ScheduleCompile!I656)))))),"",IF(ScheduleCompile!I656="Off",0,IF(ScheduleCompile!I656="On",1,IF(ISNUMBER(ScheduleCompile!I656),ScheduleCompile!I656/1,IF(ISTEXT(ScheduleCompile!I656),IF(OR(ISNUMBER(FIND("5F",ScheduleCompile!I656)),ISNUMBER(FIND("0F",ScheduleCompile!I656)),ISNUMBER(FIND("8F",ScheduleCompile!I656)),ISNUMBER(FIND("1F",ScheduleCompile!I656)),ISNUMBER(FIND("2F",ScheduleCompile!I656)),ISNUMBER(FIND("3F",ScheduleCompile!I656)),ISNUMBER(FIND("6F",ScheduleCompile!I656)),ISNUMBER(FIND("7F",ScheduleCompile!I656)),ISNUMBER(FIND("9F",ScheduleCompile!I656)),ISNUMBER(FIND("4F",ScheduleCompile!I656))),VALUE(LEFT(ScheduleCompile!I656,FIND("F",ScheduleCompile!I656)-1)),ScheduleCompile!I656)))))))</f>
        <v>62.8</v>
      </c>
      <c r="O663" s="1">
        <f>IF(AND(ISERROR(IF(ScheduleCompile!J656="Off",0,IF(ScheduleCompile!J656="On",1,IF(ISNUMBER(ScheduleCompile!J656),ScheduleCompile!J656/1,IF(ISTEXT(ScheduleCompile!J656),IF(OR(ISNUMBER(FIND("5F",ScheduleCompile!J656)),ISNUMBER(FIND("0F",ScheduleCompile!J656)),ISNUMBER(FIND("8F",ScheduleCompile!J656)),ISNUMBER(FIND("1F",ScheduleCompile!J656)),ISNUMBER(FIND("2F",ScheduleCompile!J656)),ISNUMBER(FIND("3F",ScheduleCompile!J656)),ISNUMBER(FIND("6F",ScheduleCompile!J656)),ISNUMBER(FIND("7F",ScheduleCompile!J656)),ISNUMBER(FIND("9F",ScheduleCompile!J656)),ISNUMBER(FIND("4F",ScheduleCompile!J656))),VALUE(LEFT(ScheduleCompile!J656,FIND("F",ScheduleCompile!J656)-1)),ScheduleCompile!J656)))))),ISTEXT(ScheduleCompile!#REF!)),"ENDTABLE",IF(ISERROR(IF(ScheduleCompile!J656="Off",0,IF(ScheduleCompile!J656="On",1,IF(ISNUMBER(ScheduleCompile!J656),ScheduleCompile!J656/1,IF(ISTEXT(ScheduleCompile!J656),IF(OR(ISNUMBER(FIND("5F",ScheduleCompile!J656)),ISNUMBER(FIND("0F",ScheduleCompile!J656)),ISNUMBER(FIND("8F",ScheduleCompile!J656)),ISNUMBER(FIND("1F",ScheduleCompile!J656)),ISNUMBER(FIND("2F",ScheduleCompile!J656)),ISNUMBER(FIND("3F",ScheduleCompile!J656)),ISNUMBER(FIND("6F",ScheduleCompile!J656)),ISNUMBER(FIND("7F",ScheduleCompile!J656)),ISNUMBER(FIND("9F",ScheduleCompile!J656)),ISNUMBER(FIND("4F",ScheduleCompile!J656))),VALUE(LEFT(ScheduleCompile!J656,FIND("F",ScheduleCompile!J656)-1)),ScheduleCompile!J656)))))),"",IF(ScheduleCompile!J656="Off",0,IF(ScheduleCompile!J656="On",1,IF(ISNUMBER(ScheduleCompile!J656),ScheduleCompile!J656/1,IF(ISTEXT(ScheduleCompile!J656),IF(OR(ISNUMBER(FIND("5F",ScheduleCompile!J656)),ISNUMBER(FIND("0F",ScheduleCompile!J656)),ISNUMBER(FIND("8F",ScheduleCompile!J656)),ISNUMBER(FIND("1F",ScheduleCompile!J656)),ISNUMBER(FIND("2F",ScheduleCompile!J656)),ISNUMBER(FIND("3F",ScheduleCompile!J656)),ISNUMBER(FIND("6F",ScheduleCompile!J656)),ISNUMBER(FIND("7F",ScheduleCompile!J656)),ISNUMBER(FIND("9F",ScheduleCompile!J656)),ISNUMBER(FIND("4F",ScheduleCompile!J656))),VALUE(LEFT(ScheduleCompile!J656,FIND("F",ScheduleCompile!J656)-1)),ScheduleCompile!J656)))))))</f>
        <v>62.8</v>
      </c>
      <c r="P663" s="1">
        <f>IF(AND(ISERROR(IF(ScheduleCompile!K656="Off",0,IF(ScheduleCompile!K656="On",1,IF(ISNUMBER(ScheduleCompile!K656),ScheduleCompile!K656/1,IF(ISTEXT(ScheduleCompile!K656),IF(OR(ISNUMBER(FIND("5F",ScheduleCompile!K656)),ISNUMBER(FIND("0F",ScheduleCompile!K656)),ISNUMBER(FIND("8F",ScheduleCompile!K656)),ISNUMBER(FIND("1F",ScheduleCompile!K656)),ISNUMBER(FIND("2F",ScheduleCompile!K656)),ISNUMBER(FIND("3F",ScheduleCompile!K656)),ISNUMBER(FIND("6F",ScheduleCompile!K656)),ISNUMBER(FIND("7F",ScheduleCompile!K656)),ISNUMBER(FIND("9F",ScheduleCompile!K656)),ISNUMBER(FIND("4F",ScheduleCompile!K656))),VALUE(LEFT(ScheduleCompile!K656,FIND("F",ScheduleCompile!K656)-1)),ScheduleCompile!K656)))))),ISTEXT(ScheduleCompile!#REF!)),"ENDTABLE",IF(ISERROR(IF(ScheduleCompile!K656="Off",0,IF(ScheduleCompile!K656="On",1,IF(ISNUMBER(ScheduleCompile!K656),ScheduleCompile!K656/1,IF(ISTEXT(ScheduleCompile!K656),IF(OR(ISNUMBER(FIND("5F",ScheduleCompile!K656)),ISNUMBER(FIND("0F",ScheduleCompile!K656)),ISNUMBER(FIND("8F",ScheduleCompile!K656)),ISNUMBER(FIND("1F",ScheduleCompile!K656)),ISNUMBER(FIND("2F",ScheduleCompile!K656)),ISNUMBER(FIND("3F",ScheduleCompile!K656)),ISNUMBER(FIND("6F",ScheduleCompile!K656)),ISNUMBER(FIND("7F",ScheduleCompile!K656)),ISNUMBER(FIND("9F",ScheduleCompile!K656)),ISNUMBER(FIND("4F",ScheduleCompile!K656))),VALUE(LEFT(ScheduleCompile!K656,FIND("F",ScheduleCompile!K656)-1)),ScheduleCompile!K656)))))),"",IF(ScheduleCompile!K656="Off",0,IF(ScheduleCompile!K656="On",1,IF(ISNUMBER(ScheduleCompile!K656),ScheduleCompile!K656/1,IF(ISTEXT(ScheduleCompile!K656),IF(OR(ISNUMBER(FIND("5F",ScheduleCompile!K656)),ISNUMBER(FIND("0F",ScheduleCompile!K656)),ISNUMBER(FIND("8F",ScheduleCompile!K656)),ISNUMBER(FIND("1F",ScheduleCompile!K656)),ISNUMBER(FIND("2F",ScheduleCompile!K656)),ISNUMBER(FIND("3F",ScheduleCompile!K656)),ISNUMBER(FIND("6F",ScheduleCompile!K656)),ISNUMBER(FIND("7F",ScheduleCompile!K656)),ISNUMBER(FIND("9F",ScheduleCompile!K656)),ISNUMBER(FIND("4F",ScheduleCompile!K656))),VALUE(LEFT(ScheduleCompile!K656,FIND("F",ScheduleCompile!K656)-1)),ScheduleCompile!K656)))))))</f>
        <v>62.8</v>
      </c>
      <c r="Q663" s="1">
        <f>IF(AND(ISERROR(IF(ScheduleCompile!L656="Off",0,IF(ScheduleCompile!L656="On",1,IF(ISNUMBER(ScheduleCompile!L656),ScheduleCompile!L656/1,IF(ISTEXT(ScheduleCompile!L656),IF(OR(ISNUMBER(FIND("5F",ScheduleCompile!L656)),ISNUMBER(FIND("0F",ScheduleCompile!L656)),ISNUMBER(FIND("8F",ScheduleCompile!L656)),ISNUMBER(FIND("1F",ScheduleCompile!L656)),ISNUMBER(FIND("2F",ScheduleCompile!L656)),ISNUMBER(FIND("3F",ScheduleCompile!L656)),ISNUMBER(FIND("6F",ScheduleCompile!L656)),ISNUMBER(FIND("7F",ScheduleCompile!L656)),ISNUMBER(FIND("9F",ScheduleCompile!L656)),ISNUMBER(FIND("4F",ScheduleCompile!L656))),VALUE(LEFT(ScheduleCompile!L656,FIND("F",ScheduleCompile!L656)-1)),ScheduleCompile!L656)))))),ISTEXT(ScheduleCompile!#REF!)),"ENDTABLE",IF(ISERROR(IF(ScheduleCompile!L656="Off",0,IF(ScheduleCompile!L656="On",1,IF(ISNUMBER(ScheduleCompile!L656),ScheduleCompile!L656/1,IF(ISTEXT(ScheduleCompile!L656),IF(OR(ISNUMBER(FIND("5F",ScheduleCompile!L656)),ISNUMBER(FIND("0F",ScheduleCompile!L656)),ISNUMBER(FIND("8F",ScheduleCompile!L656)),ISNUMBER(FIND("1F",ScheduleCompile!L656)),ISNUMBER(FIND("2F",ScheduleCompile!L656)),ISNUMBER(FIND("3F",ScheduleCompile!L656)),ISNUMBER(FIND("6F",ScheduleCompile!L656)),ISNUMBER(FIND("7F",ScheduleCompile!L656)),ISNUMBER(FIND("9F",ScheduleCompile!L656)),ISNUMBER(FIND("4F",ScheduleCompile!L656))),VALUE(LEFT(ScheduleCompile!L656,FIND("F",ScheduleCompile!L656)-1)),ScheduleCompile!L656)))))),"",IF(ScheduleCompile!L656="Off",0,IF(ScheduleCompile!L656="On",1,IF(ISNUMBER(ScheduleCompile!L656),ScheduleCompile!L656/1,IF(ISTEXT(ScheduleCompile!L656),IF(OR(ISNUMBER(FIND("5F",ScheduleCompile!L656)),ISNUMBER(FIND("0F",ScheduleCompile!L656)),ISNUMBER(FIND("8F",ScheduleCompile!L656)),ISNUMBER(FIND("1F",ScheduleCompile!L656)),ISNUMBER(FIND("2F",ScheduleCompile!L656)),ISNUMBER(FIND("3F",ScheduleCompile!L656)),ISNUMBER(FIND("6F",ScheduleCompile!L656)),ISNUMBER(FIND("7F",ScheduleCompile!L656)),ISNUMBER(FIND("9F",ScheduleCompile!L656)),ISNUMBER(FIND("4F",ScheduleCompile!L656))),VALUE(LEFT(ScheduleCompile!L656,FIND("F",ScheduleCompile!L656)-1)),ScheduleCompile!L656)))))))</f>
        <v>62.8</v>
      </c>
      <c r="R663" s="1">
        <f>IF(AND(ISERROR(IF(ScheduleCompile!M656="Off",0,IF(ScheduleCompile!M656="On",1,IF(ISNUMBER(ScheduleCompile!M656),ScheduleCompile!M656/1,IF(ISTEXT(ScheduleCompile!M656),IF(OR(ISNUMBER(FIND("5F",ScheduleCompile!M656)),ISNUMBER(FIND("0F",ScheduleCompile!M656)),ISNUMBER(FIND("8F",ScheduleCompile!M656)),ISNUMBER(FIND("1F",ScheduleCompile!M656)),ISNUMBER(FIND("2F",ScheduleCompile!M656)),ISNUMBER(FIND("3F",ScheduleCompile!M656)),ISNUMBER(FIND("6F",ScheduleCompile!M656)),ISNUMBER(FIND("7F",ScheduleCompile!M656)),ISNUMBER(FIND("9F",ScheduleCompile!M656)),ISNUMBER(FIND("4F",ScheduleCompile!M656))),VALUE(LEFT(ScheduleCompile!M656,FIND("F",ScheduleCompile!M656)-1)),ScheduleCompile!M656)))))),ISTEXT(ScheduleCompile!#REF!)),"ENDTABLE",IF(ISERROR(IF(ScheduleCompile!M656="Off",0,IF(ScheduleCompile!M656="On",1,IF(ISNUMBER(ScheduleCompile!M656),ScheduleCompile!M656/1,IF(ISTEXT(ScheduleCompile!M656),IF(OR(ISNUMBER(FIND("5F",ScheduleCompile!M656)),ISNUMBER(FIND("0F",ScheduleCompile!M656)),ISNUMBER(FIND("8F",ScheduleCompile!M656)),ISNUMBER(FIND("1F",ScheduleCompile!M656)),ISNUMBER(FIND("2F",ScheduleCompile!M656)),ISNUMBER(FIND("3F",ScheduleCompile!M656)),ISNUMBER(FIND("6F",ScheduleCompile!M656)),ISNUMBER(FIND("7F",ScheduleCompile!M656)),ISNUMBER(FIND("9F",ScheduleCompile!M656)),ISNUMBER(FIND("4F",ScheduleCompile!M656))),VALUE(LEFT(ScheduleCompile!M656,FIND("F",ScheduleCompile!M656)-1)),ScheduleCompile!M656)))))),"",IF(ScheduleCompile!M656="Off",0,IF(ScheduleCompile!M656="On",1,IF(ISNUMBER(ScheduleCompile!M656),ScheduleCompile!M656/1,IF(ISTEXT(ScheduleCompile!M656),IF(OR(ISNUMBER(FIND("5F",ScheduleCompile!M656)),ISNUMBER(FIND("0F",ScheduleCompile!M656)),ISNUMBER(FIND("8F",ScheduleCompile!M656)),ISNUMBER(FIND("1F",ScheduleCompile!M656)),ISNUMBER(FIND("2F",ScheduleCompile!M656)),ISNUMBER(FIND("3F",ScheduleCompile!M656)),ISNUMBER(FIND("6F",ScheduleCompile!M656)),ISNUMBER(FIND("7F",ScheduleCompile!M656)),ISNUMBER(FIND("9F",ScheduleCompile!M656)),ISNUMBER(FIND("4F",ScheduleCompile!M656))),VALUE(LEFT(ScheduleCompile!M656,FIND("F",ScheduleCompile!M656)-1)),ScheduleCompile!M656)))))))</f>
        <v>62.8</v>
      </c>
      <c r="S663" s="1">
        <f>IF(AND(ISERROR(IF(ScheduleCompile!N656="Off",0,IF(ScheduleCompile!N656="On",1,IF(ISNUMBER(ScheduleCompile!N656),ScheduleCompile!N656/1,IF(ISTEXT(ScheduleCompile!N656),IF(OR(ISNUMBER(FIND("5F",ScheduleCompile!N656)),ISNUMBER(FIND("0F",ScheduleCompile!N656)),ISNUMBER(FIND("8F",ScheduleCompile!N656)),ISNUMBER(FIND("1F",ScheduleCompile!N656)),ISNUMBER(FIND("2F",ScheduleCompile!N656)),ISNUMBER(FIND("3F",ScheduleCompile!N656)),ISNUMBER(FIND("6F",ScheduleCompile!N656)),ISNUMBER(FIND("7F",ScheduleCompile!N656)),ISNUMBER(FIND("9F",ScheduleCompile!N656)),ISNUMBER(FIND("4F",ScheduleCompile!N656))),VALUE(LEFT(ScheduleCompile!N656,FIND("F",ScheduleCompile!N656)-1)),ScheduleCompile!N656)))))),ISTEXT(ScheduleCompile!#REF!)),"ENDTABLE",IF(ISERROR(IF(ScheduleCompile!N656="Off",0,IF(ScheduleCompile!N656="On",1,IF(ISNUMBER(ScheduleCompile!N656),ScheduleCompile!N656/1,IF(ISTEXT(ScheduleCompile!N656),IF(OR(ISNUMBER(FIND("5F",ScheduleCompile!N656)),ISNUMBER(FIND("0F",ScheduleCompile!N656)),ISNUMBER(FIND("8F",ScheduleCompile!N656)),ISNUMBER(FIND("1F",ScheduleCompile!N656)),ISNUMBER(FIND("2F",ScheduleCompile!N656)),ISNUMBER(FIND("3F",ScheduleCompile!N656)),ISNUMBER(FIND("6F",ScheduleCompile!N656)),ISNUMBER(FIND("7F",ScheduleCompile!N656)),ISNUMBER(FIND("9F",ScheduleCompile!N656)),ISNUMBER(FIND("4F",ScheduleCompile!N656))),VALUE(LEFT(ScheduleCompile!N656,FIND("F",ScheduleCompile!N656)-1)),ScheduleCompile!N656)))))),"",IF(ScheduleCompile!N656="Off",0,IF(ScheduleCompile!N656="On",1,IF(ISNUMBER(ScheduleCompile!N656),ScheduleCompile!N656/1,IF(ISTEXT(ScheduleCompile!N656),IF(OR(ISNUMBER(FIND("5F",ScheduleCompile!N656)),ISNUMBER(FIND("0F",ScheduleCompile!N656)),ISNUMBER(FIND("8F",ScheduleCompile!N656)),ISNUMBER(FIND("1F",ScheduleCompile!N656)),ISNUMBER(FIND("2F",ScheduleCompile!N656)),ISNUMBER(FIND("3F",ScheduleCompile!N656)),ISNUMBER(FIND("6F",ScheduleCompile!N656)),ISNUMBER(FIND("7F",ScheduleCompile!N656)),ISNUMBER(FIND("9F",ScheduleCompile!N656)),ISNUMBER(FIND("4F",ScheduleCompile!N656))),VALUE(LEFT(ScheduleCompile!N656,FIND("F",ScheduleCompile!N656)-1)),ScheduleCompile!N656)))))))</f>
        <v>62.8</v>
      </c>
      <c r="T663" s="1">
        <f>IF(AND(ISERROR(IF(ScheduleCompile!O656="Off",0,IF(ScheduleCompile!O656="On",1,IF(ISNUMBER(ScheduleCompile!O656),ScheduleCompile!O656/1,IF(ISTEXT(ScheduleCompile!O656),IF(OR(ISNUMBER(FIND("5F",ScheduleCompile!O656)),ISNUMBER(FIND("0F",ScheduleCompile!O656)),ISNUMBER(FIND("8F",ScheduleCompile!O656)),ISNUMBER(FIND("1F",ScheduleCompile!O656)),ISNUMBER(FIND("2F",ScheduleCompile!O656)),ISNUMBER(FIND("3F",ScheduleCompile!O656)),ISNUMBER(FIND("6F",ScheduleCompile!O656)),ISNUMBER(FIND("7F",ScheduleCompile!O656)),ISNUMBER(FIND("9F",ScheduleCompile!O656)),ISNUMBER(FIND("4F",ScheduleCompile!O656))),VALUE(LEFT(ScheduleCompile!O656,FIND("F",ScheduleCompile!O656)-1)),ScheduleCompile!O656)))))),ISTEXT(ScheduleCompile!#REF!)),"ENDTABLE",IF(ISERROR(IF(ScheduleCompile!O656="Off",0,IF(ScheduleCompile!O656="On",1,IF(ISNUMBER(ScheduleCompile!O656),ScheduleCompile!O656/1,IF(ISTEXT(ScheduleCompile!O656),IF(OR(ISNUMBER(FIND("5F",ScheduleCompile!O656)),ISNUMBER(FIND("0F",ScheduleCompile!O656)),ISNUMBER(FIND("8F",ScheduleCompile!O656)),ISNUMBER(FIND("1F",ScheduleCompile!O656)),ISNUMBER(FIND("2F",ScheduleCompile!O656)),ISNUMBER(FIND("3F",ScheduleCompile!O656)),ISNUMBER(FIND("6F",ScheduleCompile!O656)),ISNUMBER(FIND("7F",ScheduleCompile!O656)),ISNUMBER(FIND("9F",ScheduleCompile!O656)),ISNUMBER(FIND("4F",ScheduleCompile!O656))),VALUE(LEFT(ScheduleCompile!O656,FIND("F",ScheduleCompile!O656)-1)),ScheduleCompile!O656)))))),"",IF(ScheduleCompile!O656="Off",0,IF(ScheduleCompile!O656="On",1,IF(ISNUMBER(ScheduleCompile!O656),ScheduleCompile!O656/1,IF(ISTEXT(ScheduleCompile!O656),IF(OR(ISNUMBER(FIND("5F",ScheduleCompile!O656)),ISNUMBER(FIND("0F",ScheduleCompile!O656)),ISNUMBER(FIND("8F",ScheduleCompile!O656)),ISNUMBER(FIND("1F",ScheduleCompile!O656)),ISNUMBER(FIND("2F",ScheduleCompile!O656)),ISNUMBER(FIND("3F",ScheduleCompile!O656)),ISNUMBER(FIND("6F",ScheduleCompile!O656)),ISNUMBER(FIND("7F",ScheduleCompile!O656)),ISNUMBER(FIND("9F",ScheduleCompile!O656)),ISNUMBER(FIND("4F",ScheduleCompile!O656))),VALUE(LEFT(ScheduleCompile!O656,FIND("F",ScheduleCompile!O656)-1)),ScheduleCompile!O656)))))))</f>
        <v>62.8</v>
      </c>
      <c r="U663" s="1">
        <f>IF(AND(ISERROR(IF(ScheduleCompile!P656="Off",0,IF(ScheduleCompile!P656="On",1,IF(ISNUMBER(ScheduleCompile!P656),ScheduleCompile!P656/1,IF(ISTEXT(ScheduleCompile!P656),IF(OR(ISNUMBER(FIND("5F",ScheduleCompile!P656)),ISNUMBER(FIND("0F",ScheduleCompile!P656)),ISNUMBER(FIND("8F",ScheduleCompile!P656)),ISNUMBER(FIND("1F",ScheduleCompile!P656)),ISNUMBER(FIND("2F",ScheduleCompile!P656)),ISNUMBER(FIND("3F",ScheduleCompile!P656)),ISNUMBER(FIND("6F",ScheduleCompile!P656)),ISNUMBER(FIND("7F",ScheduleCompile!P656)),ISNUMBER(FIND("9F",ScheduleCompile!P656)),ISNUMBER(FIND("4F",ScheduleCompile!P656))),VALUE(LEFT(ScheduleCompile!P656,FIND("F",ScheduleCompile!P656)-1)),ScheduleCompile!P656)))))),ISTEXT(ScheduleCompile!#REF!)),"ENDTABLE",IF(ISERROR(IF(ScheduleCompile!P656="Off",0,IF(ScheduleCompile!P656="On",1,IF(ISNUMBER(ScheduleCompile!P656),ScheduleCompile!P656/1,IF(ISTEXT(ScheduleCompile!P656),IF(OR(ISNUMBER(FIND("5F",ScheduleCompile!P656)),ISNUMBER(FIND("0F",ScheduleCompile!P656)),ISNUMBER(FIND("8F",ScheduleCompile!P656)),ISNUMBER(FIND("1F",ScheduleCompile!P656)),ISNUMBER(FIND("2F",ScheduleCompile!P656)),ISNUMBER(FIND("3F",ScheduleCompile!P656)),ISNUMBER(FIND("6F",ScheduleCompile!P656)),ISNUMBER(FIND("7F",ScheduleCompile!P656)),ISNUMBER(FIND("9F",ScheduleCompile!P656)),ISNUMBER(FIND("4F",ScheduleCompile!P656))),VALUE(LEFT(ScheduleCompile!P656,FIND("F",ScheduleCompile!P656)-1)),ScheduleCompile!P656)))))),"",IF(ScheduleCompile!P656="Off",0,IF(ScheduleCompile!P656="On",1,IF(ISNUMBER(ScheduleCompile!P656),ScheduleCompile!P656/1,IF(ISTEXT(ScheduleCompile!P656),IF(OR(ISNUMBER(FIND("5F",ScheduleCompile!P656)),ISNUMBER(FIND("0F",ScheduleCompile!P656)),ISNUMBER(FIND("8F",ScheduleCompile!P656)),ISNUMBER(FIND("1F",ScheduleCompile!P656)),ISNUMBER(FIND("2F",ScheduleCompile!P656)),ISNUMBER(FIND("3F",ScheduleCompile!P656)),ISNUMBER(FIND("6F",ScheduleCompile!P656)),ISNUMBER(FIND("7F",ScheduleCompile!P656)),ISNUMBER(FIND("9F",ScheduleCompile!P656)),ISNUMBER(FIND("4F",ScheduleCompile!P656))),VALUE(LEFT(ScheduleCompile!P656,FIND("F",ScheduleCompile!P656)-1)),ScheduleCompile!P656)))))))</f>
        <v>62.8</v>
      </c>
      <c r="V663" s="1">
        <f>IF(AND(ISERROR(IF(ScheduleCompile!Q656="Off",0,IF(ScheduleCompile!Q656="On",1,IF(ISNUMBER(ScheduleCompile!Q656),ScheduleCompile!Q656/1,IF(ISTEXT(ScheduleCompile!Q656),IF(OR(ISNUMBER(FIND("5F",ScheduleCompile!Q656)),ISNUMBER(FIND("0F",ScheduleCompile!Q656)),ISNUMBER(FIND("8F",ScheduleCompile!Q656)),ISNUMBER(FIND("1F",ScheduleCompile!Q656)),ISNUMBER(FIND("2F",ScheduleCompile!Q656)),ISNUMBER(FIND("3F",ScheduleCompile!Q656)),ISNUMBER(FIND("6F",ScheduleCompile!Q656)),ISNUMBER(FIND("7F",ScheduleCompile!Q656)),ISNUMBER(FIND("9F",ScheduleCompile!Q656)),ISNUMBER(FIND("4F",ScheduleCompile!Q656))),VALUE(LEFT(ScheduleCompile!Q656,FIND("F",ScheduleCompile!Q656)-1)),ScheduleCompile!Q656)))))),ISTEXT(ScheduleCompile!#REF!)),"ENDTABLE",IF(ISERROR(IF(ScheduleCompile!Q656="Off",0,IF(ScheduleCompile!Q656="On",1,IF(ISNUMBER(ScheduleCompile!Q656),ScheduleCompile!Q656/1,IF(ISTEXT(ScheduleCompile!Q656),IF(OR(ISNUMBER(FIND("5F",ScheduleCompile!Q656)),ISNUMBER(FIND("0F",ScheduleCompile!Q656)),ISNUMBER(FIND("8F",ScheduleCompile!Q656)),ISNUMBER(FIND("1F",ScheduleCompile!Q656)),ISNUMBER(FIND("2F",ScheduleCompile!Q656)),ISNUMBER(FIND("3F",ScheduleCompile!Q656)),ISNUMBER(FIND("6F",ScheduleCompile!Q656)),ISNUMBER(FIND("7F",ScheduleCompile!Q656)),ISNUMBER(FIND("9F",ScheduleCompile!Q656)),ISNUMBER(FIND("4F",ScheduleCompile!Q656))),VALUE(LEFT(ScheduleCompile!Q656,FIND("F",ScheduleCompile!Q656)-1)),ScheduleCompile!Q656)))))),"",IF(ScheduleCompile!Q656="Off",0,IF(ScheduleCompile!Q656="On",1,IF(ISNUMBER(ScheduleCompile!Q656),ScheduleCompile!Q656/1,IF(ISTEXT(ScheduleCompile!Q656),IF(OR(ISNUMBER(FIND("5F",ScheduleCompile!Q656)),ISNUMBER(FIND("0F",ScheduleCompile!Q656)),ISNUMBER(FIND("8F",ScheduleCompile!Q656)),ISNUMBER(FIND("1F",ScheduleCompile!Q656)),ISNUMBER(FIND("2F",ScheduleCompile!Q656)),ISNUMBER(FIND("3F",ScheduleCompile!Q656)),ISNUMBER(FIND("6F",ScheduleCompile!Q656)),ISNUMBER(FIND("7F",ScheduleCompile!Q656)),ISNUMBER(FIND("9F",ScheduleCompile!Q656)),ISNUMBER(FIND("4F",ScheduleCompile!Q656))),VALUE(LEFT(ScheduleCompile!Q656,FIND("F",ScheduleCompile!Q656)-1)),ScheduleCompile!Q656)))))))</f>
        <v>62.8</v>
      </c>
      <c r="W663" s="1">
        <f>IF(AND(ISERROR(IF(ScheduleCompile!R656="Off",0,IF(ScheduleCompile!R656="On",1,IF(ISNUMBER(ScheduleCompile!R656),ScheduleCompile!R656/1,IF(ISTEXT(ScheduleCompile!R656),IF(OR(ISNUMBER(FIND("5F",ScheduleCompile!R656)),ISNUMBER(FIND("0F",ScheduleCompile!R656)),ISNUMBER(FIND("8F",ScheduleCompile!R656)),ISNUMBER(FIND("1F",ScheduleCompile!R656)),ISNUMBER(FIND("2F",ScheduleCompile!R656)),ISNUMBER(FIND("3F",ScheduleCompile!R656)),ISNUMBER(FIND("6F",ScheduleCompile!R656)),ISNUMBER(FIND("7F",ScheduleCompile!R656)),ISNUMBER(FIND("9F",ScheduleCompile!R656)),ISNUMBER(FIND("4F",ScheduleCompile!R656))),VALUE(LEFT(ScheduleCompile!R656,FIND("F",ScheduleCompile!R656)-1)),ScheduleCompile!R656)))))),ISTEXT(ScheduleCompile!#REF!)),"ENDTABLE",IF(ISERROR(IF(ScheduleCompile!R656="Off",0,IF(ScheduleCompile!R656="On",1,IF(ISNUMBER(ScheduleCompile!R656),ScheduleCompile!R656/1,IF(ISTEXT(ScheduleCompile!R656),IF(OR(ISNUMBER(FIND("5F",ScheduleCompile!R656)),ISNUMBER(FIND("0F",ScheduleCompile!R656)),ISNUMBER(FIND("8F",ScheduleCompile!R656)),ISNUMBER(FIND("1F",ScheduleCompile!R656)),ISNUMBER(FIND("2F",ScheduleCompile!R656)),ISNUMBER(FIND("3F",ScheduleCompile!R656)),ISNUMBER(FIND("6F",ScheduleCompile!R656)),ISNUMBER(FIND("7F",ScheduleCompile!R656)),ISNUMBER(FIND("9F",ScheduleCompile!R656)),ISNUMBER(FIND("4F",ScheduleCompile!R656))),VALUE(LEFT(ScheduleCompile!R656,FIND("F",ScheduleCompile!R656)-1)),ScheduleCompile!R656)))))),"",IF(ScheduleCompile!R656="Off",0,IF(ScheduleCompile!R656="On",1,IF(ISNUMBER(ScheduleCompile!R656),ScheduleCompile!R656/1,IF(ISTEXT(ScheduleCompile!R656),IF(OR(ISNUMBER(FIND("5F",ScheduleCompile!R656)),ISNUMBER(FIND("0F",ScheduleCompile!R656)),ISNUMBER(FIND("8F",ScheduleCompile!R656)),ISNUMBER(FIND("1F",ScheduleCompile!R656)),ISNUMBER(FIND("2F",ScheduleCompile!R656)),ISNUMBER(FIND("3F",ScheduleCompile!R656)),ISNUMBER(FIND("6F",ScheduleCompile!R656)),ISNUMBER(FIND("7F",ScheduleCompile!R656)),ISNUMBER(FIND("9F",ScheduleCompile!R656)),ISNUMBER(FIND("4F",ScheduleCompile!R656))),VALUE(LEFT(ScheduleCompile!R656,FIND("F",ScheduleCompile!R656)-1)),ScheduleCompile!R656)))))))</f>
        <v>62.8</v>
      </c>
      <c r="X663" s="1">
        <f>IF(AND(ISERROR(IF(ScheduleCompile!S656="Off",0,IF(ScheduleCompile!S656="On",1,IF(ISNUMBER(ScheduleCompile!S656),ScheduleCompile!S656/1,IF(ISTEXT(ScheduleCompile!S656),IF(OR(ISNUMBER(FIND("5F",ScheduleCompile!S656)),ISNUMBER(FIND("0F",ScheduleCompile!S656)),ISNUMBER(FIND("8F",ScheduleCompile!S656)),ISNUMBER(FIND("1F",ScheduleCompile!S656)),ISNUMBER(FIND("2F",ScheduleCompile!S656)),ISNUMBER(FIND("3F",ScheduleCompile!S656)),ISNUMBER(FIND("6F",ScheduleCompile!S656)),ISNUMBER(FIND("7F",ScheduleCompile!S656)),ISNUMBER(FIND("9F",ScheduleCompile!S656)),ISNUMBER(FIND("4F",ScheduleCompile!S656))),VALUE(LEFT(ScheduleCompile!S656,FIND("F",ScheduleCompile!S656)-1)),ScheduleCompile!S656)))))),ISTEXT(ScheduleCompile!#REF!)),"ENDTABLE",IF(ISERROR(IF(ScheduleCompile!S656="Off",0,IF(ScheduleCompile!S656="On",1,IF(ISNUMBER(ScheduleCompile!S656),ScheduleCompile!S656/1,IF(ISTEXT(ScheduleCompile!S656),IF(OR(ISNUMBER(FIND("5F",ScheduleCompile!S656)),ISNUMBER(FIND("0F",ScheduleCompile!S656)),ISNUMBER(FIND("8F",ScheduleCompile!S656)),ISNUMBER(FIND("1F",ScheduleCompile!S656)),ISNUMBER(FIND("2F",ScheduleCompile!S656)),ISNUMBER(FIND("3F",ScheduleCompile!S656)),ISNUMBER(FIND("6F",ScheduleCompile!S656)),ISNUMBER(FIND("7F",ScheduleCompile!S656)),ISNUMBER(FIND("9F",ScheduleCompile!S656)),ISNUMBER(FIND("4F",ScheduleCompile!S656))),VALUE(LEFT(ScheduleCompile!S656,FIND("F",ScheduleCompile!S656)-1)),ScheduleCompile!S656)))))),"",IF(ScheduleCompile!S656="Off",0,IF(ScheduleCompile!S656="On",1,IF(ISNUMBER(ScheduleCompile!S656),ScheduleCompile!S656/1,IF(ISTEXT(ScheduleCompile!S656),IF(OR(ISNUMBER(FIND("5F",ScheduleCompile!S656)),ISNUMBER(FIND("0F",ScheduleCompile!S656)),ISNUMBER(FIND("8F",ScheduleCompile!S656)),ISNUMBER(FIND("1F",ScheduleCompile!S656)),ISNUMBER(FIND("2F",ScheduleCompile!S656)),ISNUMBER(FIND("3F",ScheduleCompile!S656)),ISNUMBER(FIND("6F",ScheduleCompile!S656)),ISNUMBER(FIND("7F",ScheduleCompile!S656)),ISNUMBER(FIND("9F",ScheduleCompile!S656)),ISNUMBER(FIND("4F",ScheduleCompile!S656))),VALUE(LEFT(ScheduleCompile!S656,FIND("F",ScheduleCompile!S656)-1)),ScheduleCompile!S656)))))))</f>
        <v>62.8</v>
      </c>
      <c r="Y663" s="1">
        <f>IF(AND(ISERROR(IF(ScheduleCompile!T656="Off",0,IF(ScheduleCompile!T656="On",1,IF(ISNUMBER(ScheduleCompile!T656),ScheduleCompile!T656/1,IF(ISTEXT(ScheduleCompile!T656),IF(OR(ISNUMBER(FIND("5F",ScheduleCompile!T656)),ISNUMBER(FIND("0F",ScheduleCompile!T656)),ISNUMBER(FIND("8F",ScheduleCompile!T656)),ISNUMBER(FIND("1F",ScheduleCompile!T656)),ISNUMBER(FIND("2F",ScheduleCompile!T656)),ISNUMBER(FIND("3F",ScheduleCompile!T656)),ISNUMBER(FIND("6F",ScheduleCompile!T656)),ISNUMBER(FIND("7F",ScheduleCompile!T656)),ISNUMBER(FIND("9F",ScheduleCompile!T656)),ISNUMBER(FIND("4F",ScheduleCompile!T656))),VALUE(LEFT(ScheduleCompile!T656,FIND("F",ScheduleCompile!T656)-1)),ScheduleCompile!T656)))))),ISTEXT(ScheduleCompile!#REF!)),"ENDTABLE",IF(ISERROR(IF(ScheduleCompile!T656="Off",0,IF(ScheduleCompile!T656="On",1,IF(ISNUMBER(ScheduleCompile!T656),ScheduleCompile!T656/1,IF(ISTEXT(ScheduleCompile!T656),IF(OR(ISNUMBER(FIND("5F",ScheduleCompile!T656)),ISNUMBER(FIND("0F",ScheduleCompile!T656)),ISNUMBER(FIND("8F",ScheduleCompile!T656)),ISNUMBER(FIND("1F",ScheduleCompile!T656)),ISNUMBER(FIND("2F",ScheduleCompile!T656)),ISNUMBER(FIND("3F",ScheduleCompile!T656)),ISNUMBER(FIND("6F",ScheduleCompile!T656)),ISNUMBER(FIND("7F",ScheduleCompile!T656)),ISNUMBER(FIND("9F",ScheduleCompile!T656)),ISNUMBER(FIND("4F",ScheduleCompile!T656))),VALUE(LEFT(ScheduleCompile!T656,FIND("F",ScheduleCompile!T656)-1)),ScheduleCompile!T656)))))),"",IF(ScheduleCompile!T656="Off",0,IF(ScheduleCompile!T656="On",1,IF(ISNUMBER(ScheduleCompile!T656),ScheduleCompile!T656/1,IF(ISTEXT(ScheduleCompile!T656),IF(OR(ISNUMBER(FIND("5F",ScheduleCompile!T656)),ISNUMBER(FIND("0F",ScheduleCompile!T656)),ISNUMBER(FIND("8F",ScheduleCompile!T656)),ISNUMBER(FIND("1F",ScheduleCompile!T656)),ISNUMBER(FIND("2F",ScheduleCompile!T656)),ISNUMBER(FIND("3F",ScheduleCompile!T656)),ISNUMBER(FIND("6F",ScheduleCompile!T656)),ISNUMBER(FIND("7F",ScheduleCompile!T656)),ISNUMBER(FIND("9F",ScheduleCompile!T656)),ISNUMBER(FIND("4F",ScheduleCompile!T656))),VALUE(LEFT(ScheduleCompile!T656,FIND("F",ScheduleCompile!T656)-1)),ScheduleCompile!T656)))))))</f>
        <v>62.8</v>
      </c>
      <c r="Z663" s="1">
        <f>IF(AND(ISERROR(IF(ScheduleCompile!U656="Off",0,IF(ScheduleCompile!U656="On",1,IF(ISNUMBER(ScheduleCompile!U656),ScheduleCompile!U656/1,IF(ISTEXT(ScheduleCompile!U656),IF(OR(ISNUMBER(FIND("5F",ScheduleCompile!U656)),ISNUMBER(FIND("0F",ScheduleCompile!U656)),ISNUMBER(FIND("8F",ScheduleCompile!U656)),ISNUMBER(FIND("1F",ScheduleCompile!U656)),ISNUMBER(FIND("2F",ScheduleCompile!U656)),ISNUMBER(FIND("3F",ScheduleCompile!U656)),ISNUMBER(FIND("6F",ScheduleCompile!U656)),ISNUMBER(FIND("7F",ScheduleCompile!U656)),ISNUMBER(FIND("9F",ScheduleCompile!U656)),ISNUMBER(FIND("4F",ScheduleCompile!U656))),VALUE(LEFT(ScheduleCompile!U656,FIND("F",ScheduleCompile!U656)-1)),ScheduleCompile!U656)))))),ISTEXT(ScheduleCompile!#REF!)),"ENDTABLE",IF(ISERROR(IF(ScheduleCompile!U656="Off",0,IF(ScheduleCompile!U656="On",1,IF(ISNUMBER(ScheduleCompile!U656),ScheduleCompile!U656/1,IF(ISTEXT(ScheduleCompile!U656),IF(OR(ISNUMBER(FIND("5F",ScheduleCompile!U656)),ISNUMBER(FIND("0F",ScheduleCompile!U656)),ISNUMBER(FIND("8F",ScheduleCompile!U656)),ISNUMBER(FIND("1F",ScheduleCompile!U656)),ISNUMBER(FIND("2F",ScheduleCompile!U656)),ISNUMBER(FIND("3F",ScheduleCompile!U656)),ISNUMBER(FIND("6F",ScheduleCompile!U656)),ISNUMBER(FIND("7F",ScheduleCompile!U656)),ISNUMBER(FIND("9F",ScheduleCompile!U656)),ISNUMBER(FIND("4F",ScheduleCompile!U656))),VALUE(LEFT(ScheduleCompile!U656,FIND("F",ScheduleCompile!U656)-1)),ScheduleCompile!U656)))))),"",IF(ScheduleCompile!U656="Off",0,IF(ScheduleCompile!U656="On",1,IF(ISNUMBER(ScheduleCompile!U656),ScheduleCompile!U656/1,IF(ISTEXT(ScheduleCompile!U656),IF(OR(ISNUMBER(FIND("5F",ScheduleCompile!U656)),ISNUMBER(FIND("0F",ScheduleCompile!U656)),ISNUMBER(FIND("8F",ScheduleCompile!U656)),ISNUMBER(FIND("1F",ScheduleCompile!U656)),ISNUMBER(FIND("2F",ScheduleCompile!U656)),ISNUMBER(FIND("3F",ScheduleCompile!U656)),ISNUMBER(FIND("6F",ScheduleCompile!U656)),ISNUMBER(FIND("7F",ScheduleCompile!U656)),ISNUMBER(FIND("9F",ScheduleCompile!U656)),ISNUMBER(FIND("4F",ScheduleCompile!U656))),VALUE(LEFT(ScheduleCompile!U656,FIND("F",ScheduleCompile!U656)-1)),ScheduleCompile!U656)))))))</f>
        <v>62.8</v>
      </c>
      <c r="AA663" s="1">
        <f>IF(AND(ISERROR(IF(ScheduleCompile!V656="Off",0,IF(ScheduleCompile!V656="On",1,IF(ISNUMBER(ScheduleCompile!V656),ScheduleCompile!V656/1,IF(ISTEXT(ScheduleCompile!V656),IF(OR(ISNUMBER(FIND("5F",ScheduleCompile!V656)),ISNUMBER(FIND("0F",ScheduleCompile!V656)),ISNUMBER(FIND("8F",ScheduleCompile!V656)),ISNUMBER(FIND("1F",ScheduleCompile!V656)),ISNUMBER(FIND("2F",ScheduleCompile!V656)),ISNUMBER(FIND("3F",ScheduleCompile!V656)),ISNUMBER(FIND("6F",ScheduleCompile!V656)),ISNUMBER(FIND("7F",ScheduleCompile!V656)),ISNUMBER(FIND("9F",ScheduleCompile!V656)),ISNUMBER(FIND("4F",ScheduleCompile!V656))),VALUE(LEFT(ScheduleCompile!V656,FIND("F",ScheduleCompile!V656)-1)),ScheduleCompile!V656)))))),ISTEXT(ScheduleCompile!#REF!)),"ENDTABLE",IF(ISERROR(IF(ScheduleCompile!V656="Off",0,IF(ScheduleCompile!V656="On",1,IF(ISNUMBER(ScheduleCompile!V656),ScheduleCompile!V656/1,IF(ISTEXT(ScheduleCompile!V656),IF(OR(ISNUMBER(FIND("5F",ScheduleCompile!V656)),ISNUMBER(FIND("0F",ScheduleCompile!V656)),ISNUMBER(FIND("8F",ScheduleCompile!V656)),ISNUMBER(FIND("1F",ScheduleCompile!V656)),ISNUMBER(FIND("2F",ScheduleCompile!V656)),ISNUMBER(FIND("3F",ScheduleCompile!V656)),ISNUMBER(FIND("6F",ScheduleCompile!V656)),ISNUMBER(FIND("7F",ScheduleCompile!V656)),ISNUMBER(FIND("9F",ScheduleCompile!V656)),ISNUMBER(FIND("4F",ScheduleCompile!V656))),VALUE(LEFT(ScheduleCompile!V656,FIND("F",ScheduleCompile!V656)-1)),ScheduleCompile!V656)))))),"",IF(ScheduleCompile!V656="Off",0,IF(ScheduleCompile!V656="On",1,IF(ISNUMBER(ScheduleCompile!V656),ScheduleCompile!V656/1,IF(ISTEXT(ScheduleCompile!V656),IF(OR(ISNUMBER(FIND("5F",ScheduleCompile!V656)),ISNUMBER(FIND("0F",ScheduleCompile!V656)),ISNUMBER(FIND("8F",ScheduleCompile!V656)),ISNUMBER(FIND("1F",ScheduleCompile!V656)),ISNUMBER(FIND("2F",ScheduleCompile!V656)),ISNUMBER(FIND("3F",ScheduleCompile!V656)),ISNUMBER(FIND("6F",ScheduleCompile!V656)),ISNUMBER(FIND("7F",ScheduleCompile!V656)),ISNUMBER(FIND("9F",ScheduleCompile!V656)),ISNUMBER(FIND("4F",ScheduleCompile!V656))),VALUE(LEFT(ScheduleCompile!V656,FIND("F",ScheduleCompile!V656)-1)),ScheduleCompile!V656)))))))</f>
        <v>62.8</v>
      </c>
      <c r="AB663" s="1">
        <f>IF(AND(ISERROR(IF(ScheduleCompile!W656="Off",0,IF(ScheduleCompile!W656="On",1,IF(ISNUMBER(ScheduleCompile!W656),ScheduleCompile!W656/1,IF(ISTEXT(ScheduleCompile!W656),IF(OR(ISNUMBER(FIND("5F",ScheduleCompile!W656)),ISNUMBER(FIND("0F",ScheduleCompile!W656)),ISNUMBER(FIND("8F",ScheduleCompile!W656)),ISNUMBER(FIND("1F",ScheduleCompile!W656)),ISNUMBER(FIND("2F",ScheduleCompile!W656)),ISNUMBER(FIND("3F",ScheduleCompile!W656)),ISNUMBER(FIND("6F",ScheduleCompile!W656)),ISNUMBER(FIND("7F",ScheduleCompile!W656)),ISNUMBER(FIND("9F",ScheduleCompile!W656)),ISNUMBER(FIND("4F",ScheduleCompile!W656))),VALUE(LEFT(ScheduleCompile!W656,FIND("F",ScheduleCompile!W656)-1)),ScheduleCompile!W656)))))),ISTEXT(ScheduleCompile!#REF!)),"ENDTABLE",IF(ISERROR(IF(ScheduleCompile!W656="Off",0,IF(ScheduleCompile!W656="On",1,IF(ISNUMBER(ScheduleCompile!W656),ScheduleCompile!W656/1,IF(ISTEXT(ScheduleCompile!W656),IF(OR(ISNUMBER(FIND("5F",ScheduleCompile!W656)),ISNUMBER(FIND("0F",ScheduleCompile!W656)),ISNUMBER(FIND("8F",ScheduleCompile!W656)),ISNUMBER(FIND("1F",ScheduleCompile!W656)),ISNUMBER(FIND("2F",ScheduleCompile!W656)),ISNUMBER(FIND("3F",ScheduleCompile!W656)),ISNUMBER(FIND("6F",ScheduleCompile!W656)),ISNUMBER(FIND("7F",ScheduleCompile!W656)),ISNUMBER(FIND("9F",ScheduleCompile!W656)),ISNUMBER(FIND("4F",ScheduleCompile!W656))),VALUE(LEFT(ScheduleCompile!W656,FIND("F",ScheduleCompile!W656)-1)),ScheduleCompile!W656)))))),"",IF(ScheduleCompile!W656="Off",0,IF(ScheduleCompile!W656="On",1,IF(ISNUMBER(ScheduleCompile!W656),ScheduleCompile!W656/1,IF(ISTEXT(ScheduleCompile!W656),IF(OR(ISNUMBER(FIND("5F",ScheduleCompile!W656)),ISNUMBER(FIND("0F",ScheduleCompile!W656)),ISNUMBER(FIND("8F",ScheduleCompile!W656)),ISNUMBER(FIND("1F",ScheduleCompile!W656)),ISNUMBER(FIND("2F",ScheduleCompile!W656)),ISNUMBER(FIND("3F",ScheduleCompile!W656)),ISNUMBER(FIND("6F",ScheduleCompile!W656)),ISNUMBER(FIND("7F",ScheduleCompile!W656)),ISNUMBER(FIND("9F",ScheduleCompile!W656)),ISNUMBER(FIND("4F",ScheduleCompile!W656))),VALUE(LEFT(ScheduleCompile!W656,FIND("F",ScheduleCompile!W656)-1)),ScheduleCompile!W656)))))))</f>
        <v>62.8</v>
      </c>
      <c r="AC663" s="1">
        <f>IF(AND(ISERROR(IF(ScheduleCompile!X656="Off",0,IF(ScheduleCompile!X656="On",1,IF(ISNUMBER(ScheduleCompile!X656),ScheduleCompile!X656/1,IF(ISTEXT(ScheduleCompile!X656),IF(OR(ISNUMBER(FIND("5F",ScheduleCompile!X656)),ISNUMBER(FIND("0F",ScheduleCompile!X656)),ISNUMBER(FIND("8F",ScheduleCompile!X656)),ISNUMBER(FIND("1F",ScheduleCompile!X656)),ISNUMBER(FIND("2F",ScheduleCompile!X656)),ISNUMBER(FIND("3F",ScheduleCompile!X656)),ISNUMBER(FIND("6F",ScheduleCompile!X656)),ISNUMBER(FIND("7F",ScheduleCompile!X656)),ISNUMBER(FIND("9F",ScheduleCompile!X656)),ISNUMBER(FIND("4F",ScheduleCompile!X656))),VALUE(LEFT(ScheduleCompile!X656,FIND("F",ScheduleCompile!X656)-1)),ScheduleCompile!X656)))))),ISTEXT(ScheduleCompile!#REF!)),"ENDTABLE",IF(ISERROR(IF(ScheduleCompile!X656="Off",0,IF(ScheduleCompile!X656="On",1,IF(ISNUMBER(ScheduleCompile!X656),ScheduleCompile!X656/1,IF(ISTEXT(ScheduleCompile!X656),IF(OR(ISNUMBER(FIND("5F",ScheduleCompile!X656)),ISNUMBER(FIND("0F",ScheduleCompile!X656)),ISNUMBER(FIND("8F",ScheduleCompile!X656)),ISNUMBER(FIND("1F",ScheduleCompile!X656)),ISNUMBER(FIND("2F",ScheduleCompile!X656)),ISNUMBER(FIND("3F",ScheduleCompile!X656)),ISNUMBER(FIND("6F",ScheduleCompile!X656)),ISNUMBER(FIND("7F",ScheduleCompile!X656)),ISNUMBER(FIND("9F",ScheduleCompile!X656)),ISNUMBER(FIND("4F",ScheduleCompile!X656))),VALUE(LEFT(ScheduleCompile!X656,FIND("F",ScheduleCompile!X656)-1)),ScheduleCompile!X656)))))),"",IF(ScheduleCompile!X656="Off",0,IF(ScheduleCompile!X656="On",1,IF(ISNUMBER(ScheduleCompile!X656),ScheduleCompile!X656/1,IF(ISTEXT(ScheduleCompile!X656),IF(OR(ISNUMBER(FIND("5F",ScheduleCompile!X656)),ISNUMBER(FIND("0F",ScheduleCompile!X656)),ISNUMBER(FIND("8F",ScheduleCompile!X656)),ISNUMBER(FIND("1F",ScheduleCompile!X656)),ISNUMBER(FIND("2F",ScheduleCompile!X656)),ISNUMBER(FIND("3F",ScheduleCompile!X656)),ISNUMBER(FIND("6F",ScheduleCompile!X656)),ISNUMBER(FIND("7F",ScheduleCompile!X656)),ISNUMBER(FIND("9F",ScheduleCompile!X656)),ISNUMBER(FIND("4F",ScheduleCompile!X656))),VALUE(LEFT(ScheduleCompile!X656,FIND("F",ScheduleCompile!X656)-1)),ScheduleCompile!X656)))))))</f>
        <v>62.8</v>
      </c>
      <c r="AD663" s="1">
        <f>IF(AND(ISERROR(IF(ScheduleCompile!Y656="Off",0,IF(ScheduleCompile!Y656="On",1,IF(ISNUMBER(ScheduleCompile!Y656),ScheduleCompile!Y656/1,IF(ISTEXT(ScheduleCompile!Y656),IF(OR(ISNUMBER(FIND("5F",ScheduleCompile!Y656)),ISNUMBER(FIND("0F",ScheduleCompile!Y656)),ISNUMBER(FIND("8F",ScheduleCompile!Y656)),ISNUMBER(FIND("1F",ScheduleCompile!Y656)),ISNUMBER(FIND("2F",ScheduleCompile!Y656)),ISNUMBER(FIND("3F",ScheduleCompile!Y656)),ISNUMBER(FIND("6F",ScheduleCompile!Y656)),ISNUMBER(FIND("7F",ScheduleCompile!Y656)),ISNUMBER(FIND("9F",ScheduleCompile!Y656)),ISNUMBER(FIND("4F",ScheduleCompile!Y656))),VALUE(LEFT(ScheduleCompile!Y656,FIND("F",ScheduleCompile!Y656)-1)),ScheduleCompile!Y656)))))),ISTEXT(ScheduleCompile!#REF!)),"ENDTABLE",IF(ISERROR(IF(ScheduleCompile!Y656="Off",0,IF(ScheduleCompile!Y656="On",1,IF(ISNUMBER(ScheduleCompile!Y656),ScheduleCompile!Y656/1,IF(ISTEXT(ScheduleCompile!Y656),IF(OR(ISNUMBER(FIND("5F",ScheduleCompile!Y656)),ISNUMBER(FIND("0F",ScheduleCompile!Y656)),ISNUMBER(FIND("8F",ScheduleCompile!Y656)),ISNUMBER(FIND("1F",ScheduleCompile!Y656)),ISNUMBER(FIND("2F",ScheduleCompile!Y656)),ISNUMBER(FIND("3F",ScheduleCompile!Y656)),ISNUMBER(FIND("6F",ScheduleCompile!Y656)),ISNUMBER(FIND("7F",ScheduleCompile!Y656)),ISNUMBER(FIND("9F",ScheduleCompile!Y656)),ISNUMBER(FIND("4F",ScheduleCompile!Y656))),VALUE(LEFT(ScheduleCompile!Y656,FIND("F",ScheduleCompile!Y656)-1)),ScheduleCompile!Y656)))))),"",IF(ScheduleCompile!Y656="Off",0,IF(ScheduleCompile!Y656="On",1,IF(ISNUMBER(ScheduleCompile!Y656),ScheduleCompile!Y656/1,IF(ISTEXT(ScheduleCompile!Y656),IF(OR(ISNUMBER(FIND("5F",ScheduleCompile!Y656)),ISNUMBER(FIND("0F",ScheduleCompile!Y656)),ISNUMBER(FIND("8F",ScheduleCompile!Y656)),ISNUMBER(FIND("1F",ScheduleCompile!Y656)),ISNUMBER(FIND("2F",ScheduleCompile!Y656)),ISNUMBER(FIND("3F",ScheduleCompile!Y656)),ISNUMBER(FIND("6F",ScheduleCompile!Y656)),ISNUMBER(FIND("7F",ScheduleCompile!Y656)),ISNUMBER(FIND("9F",ScheduleCompile!Y656)),ISNUMBER(FIND("4F",ScheduleCompile!Y656))),VALUE(LEFT(ScheduleCompile!Y656,FIND("F",ScheduleCompile!Y656)-1)),ScheduleCompile!Y656)))))))</f>
        <v>62.8</v>
      </c>
    </row>
    <row r="664" spans="1:30" x14ac:dyDescent="0.25">
      <c r="A664" t="str">
        <f t="shared" si="47"/>
        <v>SchDay "WaterMainCZ11Aug"  Type = "Temperature" Hr = (64.4, 64.4, 64.4, 64.4, 64.4, 64.4, 64.4, 64.4, 64.4, 64.4, 64.4, 64.4, 64.4, 64.4, 64.4, 64.4, 64.4, 64.4, 64.4, 64.4, 64.4, 64.4, 64.4, 64.4) ..</v>
      </c>
      <c r="B664" s="1" t="s">
        <v>623</v>
      </c>
      <c r="C664" t="str">
        <f t="shared" si="48"/>
        <v xml:space="preserve">SchDay "WaterMainCZ11Aug"  Type = "Temperature" Hr = </v>
      </c>
      <c r="D664" t="str">
        <f t="shared" si="49"/>
        <v>(64.4, 64.4, 64.4, 64.4, 64.4, 64.4, 64.4, 64.4, 64.4, 64.4, 64.4, 64.4, 64.4, 64.4, 64.4, 64.4, 64.4, 64.4, 64.4, 64.4, 64.4, 64.4, 64.4, 64.4) ..</v>
      </c>
      <c r="E664" s="30" t="str">
        <f>ScheduleCompile!A657</f>
        <v>WaterMainCZ11Aug</v>
      </c>
      <c r="F664" t="str">
        <f t="shared" si="46"/>
        <v>Temperature</v>
      </c>
      <c r="G664" s="1">
        <f>IF(AND(ISERROR(IF(ScheduleCompile!B657="Off",0,IF(ScheduleCompile!B657="On",1,IF(ISNUMBER(ScheduleCompile!B657),ScheduleCompile!B657/1,IF(ISTEXT(ScheduleCompile!B657),IF(OR(ISNUMBER(FIND("5F",ScheduleCompile!B657)),ISNUMBER(FIND("0F",ScheduleCompile!B657)),ISNUMBER(FIND("8F",ScheduleCompile!B657)),ISNUMBER(FIND("1F",ScheduleCompile!B657)),ISNUMBER(FIND("2F",ScheduleCompile!B657)),ISNUMBER(FIND("3F",ScheduleCompile!B657)),ISNUMBER(FIND("6F",ScheduleCompile!B657)),ISNUMBER(FIND("7F",ScheduleCompile!B657)),ISNUMBER(FIND("9F",ScheduleCompile!B657)),ISNUMBER(FIND("4F",ScheduleCompile!B657))),VALUE(LEFT(ScheduleCompile!B657,FIND("F",ScheduleCompile!B657)-1)),ScheduleCompile!B657)))))),ISTEXT(ScheduleCompile!#REF!)),"ENDTABLE",IF(ISERROR(IF(ScheduleCompile!B657="Off",0,IF(ScheduleCompile!B657="On",1,IF(ISNUMBER(ScheduleCompile!B657),ScheduleCompile!B657/1,IF(ISTEXT(ScheduleCompile!B657),IF(OR(ISNUMBER(FIND("5F",ScheduleCompile!B657)),ISNUMBER(FIND("0F",ScheduleCompile!B657)),ISNUMBER(FIND("8F",ScheduleCompile!B657)),ISNUMBER(FIND("1F",ScheduleCompile!B657)),ISNUMBER(FIND("2F",ScheduleCompile!B657)),ISNUMBER(FIND("3F",ScheduleCompile!B657)),ISNUMBER(FIND("6F",ScheduleCompile!B657)),ISNUMBER(FIND("7F",ScheduleCompile!B657)),ISNUMBER(FIND("9F",ScheduleCompile!B657)),ISNUMBER(FIND("4F",ScheduleCompile!B657))),VALUE(LEFT(ScheduleCompile!B657,FIND("F",ScheduleCompile!B657)-1)),ScheduleCompile!B657)))))),"",IF(ScheduleCompile!B657="Off",0,IF(ScheduleCompile!B657="On",1,IF(ISNUMBER(ScheduleCompile!B657),ScheduleCompile!B657/1,IF(ISTEXT(ScheduleCompile!B657),IF(OR(ISNUMBER(FIND("5F",ScheduleCompile!B657)),ISNUMBER(FIND("0F",ScheduleCompile!B657)),ISNUMBER(FIND("8F",ScheduleCompile!B657)),ISNUMBER(FIND("1F",ScheduleCompile!B657)),ISNUMBER(FIND("2F",ScheduleCompile!B657)),ISNUMBER(FIND("3F",ScheduleCompile!B657)),ISNUMBER(FIND("6F",ScheduleCompile!B657)),ISNUMBER(FIND("7F",ScheduleCompile!B657)),ISNUMBER(FIND("9F",ScheduleCompile!B657)),ISNUMBER(FIND("4F",ScheduleCompile!B657))),VALUE(LEFT(ScheduleCompile!B657,FIND("F",ScheduleCompile!B657)-1)),ScheduleCompile!B657)))))))</f>
        <v>64.400000000000006</v>
      </c>
      <c r="H664" s="1">
        <f>IF(AND(ISERROR(IF(ScheduleCompile!C657="Off",0,IF(ScheduleCompile!C657="On",1,IF(ISNUMBER(ScheduleCompile!C657),ScheduleCompile!C657/1,IF(ISTEXT(ScheduleCompile!C657),IF(OR(ISNUMBER(FIND("5F",ScheduleCompile!C657)),ISNUMBER(FIND("0F",ScheduleCompile!C657)),ISNUMBER(FIND("8F",ScheduleCompile!C657)),ISNUMBER(FIND("1F",ScheduleCompile!C657)),ISNUMBER(FIND("2F",ScheduleCompile!C657)),ISNUMBER(FIND("3F",ScheduleCompile!C657)),ISNUMBER(FIND("6F",ScheduleCompile!C657)),ISNUMBER(FIND("7F",ScheduleCompile!C657)),ISNUMBER(FIND("9F",ScheduleCompile!C657)),ISNUMBER(FIND("4F",ScheduleCompile!C657))),VALUE(LEFT(ScheduleCompile!C657,FIND("F",ScheduleCompile!C657)-1)),ScheduleCompile!C657)))))),ISTEXT(ScheduleCompile!#REF!)),"ENDTABLE",IF(ISERROR(IF(ScheduleCompile!C657="Off",0,IF(ScheduleCompile!C657="On",1,IF(ISNUMBER(ScheduleCompile!C657),ScheduleCompile!C657/1,IF(ISTEXT(ScheduleCompile!C657),IF(OR(ISNUMBER(FIND("5F",ScheduleCompile!C657)),ISNUMBER(FIND("0F",ScheduleCompile!C657)),ISNUMBER(FIND("8F",ScheduleCompile!C657)),ISNUMBER(FIND("1F",ScheduleCompile!C657)),ISNUMBER(FIND("2F",ScheduleCompile!C657)),ISNUMBER(FIND("3F",ScheduleCompile!C657)),ISNUMBER(FIND("6F",ScheduleCompile!C657)),ISNUMBER(FIND("7F",ScheduleCompile!C657)),ISNUMBER(FIND("9F",ScheduleCompile!C657)),ISNUMBER(FIND("4F",ScheduleCompile!C657))),VALUE(LEFT(ScheduleCompile!C657,FIND("F",ScheduleCompile!C657)-1)),ScheduleCompile!C657)))))),"",IF(ScheduleCompile!C657="Off",0,IF(ScheduleCompile!C657="On",1,IF(ISNUMBER(ScheduleCompile!C657),ScheduleCompile!C657/1,IF(ISTEXT(ScheduleCompile!C657),IF(OR(ISNUMBER(FIND("5F",ScheduleCompile!C657)),ISNUMBER(FIND("0F",ScheduleCompile!C657)),ISNUMBER(FIND("8F",ScheduleCompile!C657)),ISNUMBER(FIND("1F",ScheduleCompile!C657)),ISNUMBER(FIND("2F",ScheduleCompile!C657)),ISNUMBER(FIND("3F",ScheduleCompile!C657)),ISNUMBER(FIND("6F",ScheduleCompile!C657)),ISNUMBER(FIND("7F",ScheduleCompile!C657)),ISNUMBER(FIND("9F",ScheduleCompile!C657)),ISNUMBER(FIND("4F",ScheduleCompile!C657))),VALUE(LEFT(ScheduleCompile!C657,FIND("F",ScheduleCompile!C657)-1)),ScheduleCompile!C657)))))))</f>
        <v>64.400000000000006</v>
      </c>
      <c r="I664" s="1">
        <f>IF(AND(ISERROR(IF(ScheduleCompile!D657="Off",0,IF(ScheduleCompile!D657="On",1,IF(ISNUMBER(ScheduleCompile!D657),ScheduleCompile!D657/1,IF(ISTEXT(ScheduleCompile!D657),IF(OR(ISNUMBER(FIND("5F",ScheduleCompile!D657)),ISNUMBER(FIND("0F",ScheduleCompile!D657)),ISNUMBER(FIND("8F",ScheduleCompile!D657)),ISNUMBER(FIND("1F",ScheduleCompile!D657)),ISNUMBER(FIND("2F",ScheduleCompile!D657)),ISNUMBER(FIND("3F",ScheduleCompile!D657)),ISNUMBER(FIND("6F",ScheduleCompile!D657)),ISNUMBER(FIND("7F",ScheduleCompile!D657)),ISNUMBER(FIND("9F",ScheduleCompile!D657)),ISNUMBER(FIND("4F",ScheduleCompile!D657))),VALUE(LEFT(ScheduleCompile!D657,FIND("F",ScheduleCompile!D657)-1)),ScheduleCompile!D657)))))),ISTEXT(ScheduleCompile!#REF!)),"ENDTABLE",IF(ISERROR(IF(ScheduleCompile!D657="Off",0,IF(ScheduleCompile!D657="On",1,IF(ISNUMBER(ScheduleCompile!D657),ScheduleCompile!D657/1,IF(ISTEXT(ScheduleCompile!D657),IF(OR(ISNUMBER(FIND("5F",ScheduleCompile!D657)),ISNUMBER(FIND("0F",ScheduleCompile!D657)),ISNUMBER(FIND("8F",ScheduleCompile!D657)),ISNUMBER(FIND("1F",ScheduleCompile!D657)),ISNUMBER(FIND("2F",ScheduleCompile!D657)),ISNUMBER(FIND("3F",ScheduleCompile!D657)),ISNUMBER(FIND("6F",ScheduleCompile!D657)),ISNUMBER(FIND("7F",ScheduleCompile!D657)),ISNUMBER(FIND("9F",ScheduleCompile!D657)),ISNUMBER(FIND("4F",ScheduleCompile!D657))),VALUE(LEFT(ScheduleCompile!D657,FIND("F",ScheduleCompile!D657)-1)),ScheduleCompile!D657)))))),"",IF(ScheduleCompile!D657="Off",0,IF(ScheduleCompile!D657="On",1,IF(ISNUMBER(ScheduleCompile!D657),ScheduleCompile!D657/1,IF(ISTEXT(ScheduleCompile!D657),IF(OR(ISNUMBER(FIND("5F",ScheduleCompile!D657)),ISNUMBER(FIND("0F",ScheduleCompile!D657)),ISNUMBER(FIND("8F",ScheduleCompile!D657)),ISNUMBER(FIND("1F",ScheduleCompile!D657)),ISNUMBER(FIND("2F",ScheduleCompile!D657)),ISNUMBER(FIND("3F",ScheduleCompile!D657)),ISNUMBER(FIND("6F",ScheduleCompile!D657)),ISNUMBER(FIND("7F",ScheduleCompile!D657)),ISNUMBER(FIND("9F",ScheduleCompile!D657)),ISNUMBER(FIND("4F",ScheduleCompile!D657))),VALUE(LEFT(ScheduleCompile!D657,FIND("F",ScheduleCompile!D657)-1)),ScheduleCompile!D657)))))))</f>
        <v>64.400000000000006</v>
      </c>
      <c r="J664" s="1">
        <f>IF(AND(ISERROR(IF(ScheduleCompile!E657="Off",0,IF(ScheduleCompile!E657="On",1,IF(ISNUMBER(ScheduleCompile!E657),ScheduleCompile!E657/1,IF(ISTEXT(ScheduleCompile!E657),IF(OR(ISNUMBER(FIND("5F",ScheduleCompile!E657)),ISNUMBER(FIND("0F",ScheduleCompile!E657)),ISNUMBER(FIND("8F",ScheduleCompile!E657)),ISNUMBER(FIND("1F",ScheduleCompile!E657)),ISNUMBER(FIND("2F",ScheduleCompile!E657)),ISNUMBER(FIND("3F",ScheduleCompile!E657)),ISNUMBER(FIND("6F",ScheduleCompile!E657)),ISNUMBER(FIND("7F",ScheduleCompile!E657)),ISNUMBER(FIND("9F",ScheduleCompile!E657)),ISNUMBER(FIND("4F",ScheduleCompile!E657))),VALUE(LEFT(ScheduleCompile!E657,FIND("F",ScheduleCompile!E657)-1)),ScheduleCompile!E657)))))),ISTEXT(ScheduleCompile!#REF!)),"ENDTABLE",IF(ISERROR(IF(ScheduleCompile!E657="Off",0,IF(ScheduleCompile!E657="On",1,IF(ISNUMBER(ScheduleCompile!E657),ScheduleCompile!E657/1,IF(ISTEXT(ScheduleCompile!E657),IF(OR(ISNUMBER(FIND("5F",ScheduleCompile!E657)),ISNUMBER(FIND("0F",ScheduleCompile!E657)),ISNUMBER(FIND("8F",ScheduleCompile!E657)),ISNUMBER(FIND("1F",ScheduleCompile!E657)),ISNUMBER(FIND("2F",ScheduleCompile!E657)),ISNUMBER(FIND("3F",ScheduleCompile!E657)),ISNUMBER(FIND("6F",ScheduleCompile!E657)),ISNUMBER(FIND("7F",ScheduleCompile!E657)),ISNUMBER(FIND("9F",ScheduleCompile!E657)),ISNUMBER(FIND("4F",ScheduleCompile!E657))),VALUE(LEFT(ScheduleCompile!E657,FIND("F",ScheduleCompile!E657)-1)),ScheduleCompile!E657)))))),"",IF(ScheduleCompile!E657="Off",0,IF(ScheduleCompile!E657="On",1,IF(ISNUMBER(ScheduleCompile!E657),ScheduleCompile!E657/1,IF(ISTEXT(ScheduleCompile!E657),IF(OR(ISNUMBER(FIND("5F",ScheduleCompile!E657)),ISNUMBER(FIND("0F",ScheduleCompile!E657)),ISNUMBER(FIND("8F",ScheduleCompile!E657)),ISNUMBER(FIND("1F",ScheduleCompile!E657)),ISNUMBER(FIND("2F",ScheduleCompile!E657)),ISNUMBER(FIND("3F",ScheduleCompile!E657)),ISNUMBER(FIND("6F",ScheduleCompile!E657)),ISNUMBER(FIND("7F",ScheduleCompile!E657)),ISNUMBER(FIND("9F",ScheduleCompile!E657)),ISNUMBER(FIND("4F",ScheduleCompile!E657))),VALUE(LEFT(ScheduleCompile!E657,FIND("F",ScheduleCompile!E657)-1)),ScheduleCompile!E657)))))))</f>
        <v>64.400000000000006</v>
      </c>
      <c r="K664" s="1">
        <f>IF(AND(ISERROR(IF(ScheduleCompile!F657="Off",0,IF(ScheduleCompile!F657="On",1,IF(ISNUMBER(ScheduleCompile!F657),ScheduleCompile!F657/1,IF(ISTEXT(ScheduleCompile!F657),IF(OR(ISNUMBER(FIND("5F",ScheduleCompile!F657)),ISNUMBER(FIND("0F",ScheduleCompile!F657)),ISNUMBER(FIND("8F",ScheduleCompile!F657)),ISNUMBER(FIND("1F",ScheduleCompile!F657)),ISNUMBER(FIND("2F",ScheduleCompile!F657)),ISNUMBER(FIND("3F",ScheduleCompile!F657)),ISNUMBER(FIND("6F",ScheduleCompile!F657)),ISNUMBER(FIND("7F",ScheduleCompile!F657)),ISNUMBER(FIND("9F",ScheduleCompile!F657)),ISNUMBER(FIND("4F",ScheduleCompile!F657))),VALUE(LEFT(ScheduleCompile!F657,FIND("F",ScheduleCompile!F657)-1)),ScheduleCompile!F657)))))),ISTEXT(ScheduleCompile!#REF!)),"ENDTABLE",IF(ISERROR(IF(ScheduleCompile!F657="Off",0,IF(ScheduleCompile!F657="On",1,IF(ISNUMBER(ScheduleCompile!F657),ScheduleCompile!F657/1,IF(ISTEXT(ScheduleCompile!F657),IF(OR(ISNUMBER(FIND("5F",ScheduleCompile!F657)),ISNUMBER(FIND("0F",ScheduleCompile!F657)),ISNUMBER(FIND("8F",ScheduleCompile!F657)),ISNUMBER(FIND("1F",ScheduleCompile!F657)),ISNUMBER(FIND("2F",ScheduleCompile!F657)),ISNUMBER(FIND("3F",ScheduleCompile!F657)),ISNUMBER(FIND("6F",ScheduleCompile!F657)),ISNUMBER(FIND("7F",ScheduleCompile!F657)),ISNUMBER(FIND("9F",ScheduleCompile!F657)),ISNUMBER(FIND("4F",ScheduleCompile!F657))),VALUE(LEFT(ScheduleCompile!F657,FIND("F",ScheduleCompile!F657)-1)),ScheduleCompile!F657)))))),"",IF(ScheduleCompile!F657="Off",0,IF(ScheduleCompile!F657="On",1,IF(ISNUMBER(ScheduleCompile!F657),ScheduleCompile!F657/1,IF(ISTEXT(ScheduleCompile!F657),IF(OR(ISNUMBER(FIND("5F",ScheduleCompile!F657)),ISNUMBER(FIND("0F",ScheduleCompile!F657)),ISNUMBER(FIND("8F",ScheduleCompile!F657)),ISNUMBER(FIND("1F",ScheduleCompile!F657)),ISNUMBER(FIND("2F",ScheduleCompile!F657)),ISNUMBER(FIND("3F",ScheduleCompile!F657)),ISNUMBER(FIND("6F",ScheduleCompile!F657)),ISNUMBER(FIND("7F",ScheduleCompile!F657)),ISNUMBER(FIND("9F",ScheduleCompile!F657)),ISNUMBER(FIND("4F",ScheduleCompile!F657))),VALUE(LEFT(ScheduleCompile!F657,FIND("F",ScheduleCompile!F657)-1)),ScheduleCompile!F657)))))))</f>
        <v>64.400000000000006</v>
      </c>
      <c r="L664" s="1">
        <f>IF(AND(ISERROR(IF(ScheduleCompile!G657="Off",0,IF(ScheduleCompile!G657="On",1,IF(ISNUMBER(ScheduleCompile!G657),ScheduleCompile!G657/1,IF(ISTEXT(ScheduleCompile!G657),IF(OR(ISNUMBER(FIND("5F",ScheduleCompile!G657)),ISNUMBER(FIND("0F",ScheduleCompile!G657)),ISNUMBER(FIND("8F",ScheduleCompile!G657)),ISNUMBER(FIND("1F",ScheduleCompile!G657)),ISNUMBER(FIND("2F",ScheduleCompile!G657)),ISNUMBER(FIND("3F",ScheduleCompile!G657)),ISNUMBER(FIND("6F",ScheduleCompile!G657)),ISNUMBER(FIND("7F",ScheduleCompile!G657)),ISNUMBER(FIND("9F",ScheduleCompile!G657)),ISNUMBER(FIND("4F",ScheduleCompile!G657))),VALUE(LEFT(ScheduleCompile!G657,FIND("F",ScheduleCompile!G657)-1)),ScheduleCompile!G657)))))),ISTEXT(ScheduleCompile!#REF!)),"ENDTABLE",IF(ISERROR(IF(ScheduleCompile!G657="Off",0,IF(ScheduleCompile!G657="On",1,IF(ISNUMBER(ScheduleCompile!G657),ScheduleCompile!G657/1,IF(ISTEXT(ScheduleCompile!G657),IF(OR(ISNUMBER(FIND("5F",ScheduleCompile!G657)),ISNUMBER(FIND("0F",ScheduleCompile!G657)),ISNUMBER(FIND("8F",ScheduleCompile!G657)),ISNUMBER(FIND("1F",ScheduleCompile!G657)),ISNUMBER(FIND("2F",ScheduleCompile!G657)),ISNUMBER(FIND("3F",ScheduleCompile!G657)),ISNUMBER(FIND("6F",ScheduleCompile!G657)),ISNUMBER(FIND("7F",ScheduleCompile!G657)),ISNUMBER(FIND("9F",ScheduleCompile!G657)),ISNUMBER(FIND("4F",ScheduleCompile!G657))),VALUE(LEFT(ScheduleCompile!G657,FIND("F",ScheduleCompile!G657)-1)),ScheduleCompile!G657)))))),"",IF(ScheduleCompile!G657="Off",0,IF(ScheduleCompile!G657="On",1,IF(ISNUMBER(ScheduleCompile!G657),ScheduleCompile!G657/1,IF(ISTEXT(ScheduleCompile!G657),IF(OR(ISNUMBER(FIND("5F",ScheduleCompile!G657)),ISNUMBER(FIND("0F",ScheduleCompile!G657)),ISNUMBER(FIND("8F",ScheduleCompile!G657)),ISNUMBER(FIND("1F",ScheduleCompile!G657)),ISNUMBER(FIND("2F",ScheduleCompile!G657)),ISNUMBER(FIND("3F",ScheduleCompile!G657)),ISNUMBER(FIND("6F",ScheduleCompile!G657)),ISNUMBER(FIND("7F",ScheduleCompile!G657)),ISNUMBER(FIND("9F",ScheduleCompile!G657)),ISNUMBER(FIND("4F",ScheduleCompile!G657))),VALUE(LEFT(ScheduleCompile!G657,FIND("F",ScheduleCompile!G657)-1)),ScheduleCompile!G657)))))))</f>
        <v>64.400000000000006</v>
      </c>
      <c r="M664" s="1">
        <f>IF(AND(ISERROR(IF(ScheduleCompile!H657="Off",0,IF(ScheduleCompile!H657="On",1,IF(ISNUMBER(ScheduleCompile!H657),ScheduleCompile!H657/1,IF(ISTEXT(ScheduleCompile!H657),IF(OR(ISNUMBER(FIND("5F",ScheduleCompile!H657)),ISNUMBER(FIND("0F",ScheduleCompile!H657)),ISNUMBER(FIND("8F",ScheduleCompile!H657)),ISNUMBER(FIND("1F",ScheduleCompile!H657)),ISNUMBER(FIND("2F",ScheduleCompile!H657)),ISNUMBER(FIND("3F",ScheduleCompile!H657)),ISNUMBER(FIND("6F",ScheduleCompile!H657)),ISNUMBER(FIND("7F",ScheduleCompile!H657)),ISNUMBER(FIND("9F",ScheduleCompile!H657)),ISNUMBER(FIND("4F",ScheduleCompile!H657))),VALUE(LEFT(ScheduleCompile!H657,FIND("F",ScheduleCompile!H657)-1)),ScheduleCompile!H657)))))),ISTEXT(ScheduleCompile!#REF!)),"ENDTABLE",IF(ISERROR(IF(ScheduleCompile!H657="Off",0,IF(ScheduleCompile!H657="On",1,IF(ISNUMBER(ScheduleCompile!H657),ScheduleCompile!H657/1,IF(ISTEXT(ScheduleCompile!H657),IF(OR(ISNUMBER(FIND("5F",ScheduleCompile!H657)),ISNUMBER(FIND("0F",ScheduleCompile!H657)),ISNUMBER(FIND("8F",ScheduleCompile!H657)),ISNUMBER(FIND("1F",ScheduleCompile!H657)),ISNUMBER(FIND("2F",ScheduleCompile!H657)),ISNUMBER(FIND("3F",ScheduleCompile!H657)),ISNUMBER(FIND("6F",ScheduleCompile!H657)),ISNUMBER(FIND("7F",ScheduleCompile!H657)),ISNUMBER(FIND("9F",ScheduleCompile!H657)),ISNUMBER(FIND("4F",ScheduleCompile!H657))),VALUE(LEFT(ScheduleCompile!H657,FIND("F",ScheduleCompile!H657)-1)),ScheduleCompile!H657)))))),"",IF(ScheduleCompile!H657="Off",0,IF(ScheduleCompile!H657="On",1,IF(ISNUMBER(ScheduleCompile!H657),ScheduleCompile!H657/1,IF(ISTEXT(ScheduleCompile!H657),IF(OR(ISNUMBER(FIND("5F",ScheduleCompile!H657)),ISNUMBER(FIND("0F",ScheduleCompile!H657)),ISNUMBER(FIND("8F",ScheduleCompile!H657)),ISNUMBER(FIND("1F",ScheduleCompile!H657)),ISNUMBER(FIND("2F",ScheduleCompile!H657)),ISNUMBER(FIND("3F",ScheduleCompile!H657)),ISNUMBER(FIND("6F",ScheduleCompile!H657)),ISNUMBER(FIND("7F",ScheduleCompile!H657)),ISNUMBER(FIND("9F",ScheduleCompile!H657)),ISNUMBER(FIND("4F",ScheduleCompile!H657))),VALUE(LEFT(ScheduleCompile!H657,FIND("F",ScheduleCompile!H657)-1)),ScheduleCompile!H657)))))))</f>
        <v>64.400000000000006</v>
      </c>
      <c r="N664" s="1">
        <f>IF(AND(ISERROR(IF(ScheduleCompile!I657="Off",0,IF(ScheduleCompile!I657="On",1,IF(ISNUMBER(ScheduleCompile!I657),ScheduleCompile!I657/1,IF(ISTEXT(ScheduleCompile!I657),IF(OR(ISNUMBER(FIND("5F",ScheduleCompile!I657)),ISNUMBER(FIND("0F",ScheduleCompile!I657)),ISNUMBER(FIND("8F",ScheduleCompile!I657)),ISNUMBER(FIND("1F",ScheduleCompile!I657)),ISNUMBER(FIND("2F",ScheduleCompile!I657)),ISNUMBER(FIND("3F",ScheduleCompile!I657)),ISNUMBER(FIND("6F",ScheduleCompile!I657)),ISNUMBER(FIND("7F",ScheduleCompile!I657)),ISNUMBER(FIND("9F",ScheduleCompile!I657)),ISNUMBER(FIND("4F",ScheduleCompile!I657))),VALUE(LEFT(ScheduleCompile!I657,FIND("F",ScheduleCompile!I657)-1)),ScheduleCompile!I657)))))),ISTEXT(ScheduleCompile!#REF!)),"ENDTABLE",IF(ISERROR(IF(ScheduleCompile!I657="Off",0,IF(ScheduleCompile!I657="On",1,IF(ISNUMBER(ScheduleCompile!I657),ScheduleCompile!I657/1,IF(ISTEXT(ScheduleCompile!I657),IF(OR(ISNUMBER(FIND("5F",ScheduleCompile!I657)),ISNUMBER(FIND("0F",ScheduleCompile!I657)),ISNUMBER(FIND("8F",ScheduleCompile!I657)),ISNUMBER(FIND("1F",ScheduleCompile!I657)),ISNUMBER(FIND("2F",ScheduleCompile!I657)),ISNUMBER(FIND("3F",ScheduleCompile!I657)),ISNUMBER(FIND("6F",ScheduleCompile!I657)),ISNUMBER(FIND("7F",ScheduleCompile!I657)),ISNUMBER(FIND("9F",ScheduleCompile!I657)),ISNUMBER(FIND("4F",ScheduleCompile!I657))),VALUE(LEFT(ScheduleCompile!I657,FIND("F",ScheduleCompile!I657)-1)),ScheduleCompile!I657)))))),"",IF(ScheduleCompile!I657="Off",0,IF(ScheduleCompile!I657="On",1,IF(ISNUMBER(ScheduleCompile!I657),ScheduleCompile!I657/1,IF(ISTEXT(ScheduleCompile!I657),IF(OR(ISNUMBER(FIND("5F",ScheduleCompile!I657)),ISNUMBER(FIND("0F",ScheduleCompile!I657)),ISNUMBER(FIND("8F",ScheduleCompile!I657)),ISNUMBER(FIND("1F",ScheduleCompile!I657)),ISNUMBER(FIND("2F",ScheduleCompile!I657)),ISNUMBER(FIND("3F",ScheduleCompile!I657)),ISNUMBER(FIND("6F",ScheduleCompile!I657)),ISNUMBER(FIND("7F",ScheduleCompile!I657)),ISNUMBER(FIND("9F",ScheduleCompile!I657)),ISNUMBER(FIND("4F",ScheduleCompile!I657))),VALUE(LEFT(ScheduleCompile!I657,FIND("F",ScheduleCompile!I657)-1)),ScheduleCompile!I657)))))))</f>
        <v>64.400000000000006</v>
      </c>
      <c r="O664" s="1">
        <f>IF(AND(ISERROR(IF(ScheduleCompile!J657="Off",0,IF(ScheduleCompile!J657="On",1,IF(ISNUMBER(ScheduleCompile!J657),ScheduleCompile!J657/1,IF(ISTEXT(ScheduleCompile!J657),IF(OR(ISNUMBER(FIND("5F",ScheduleCompile!J657)),ISNUMBER(FIND("0F",ScheduleCompile!J657)),ISNUMBER(FIND("8F",ScheduleCompile!J657)),ISNUMBER(FIND("1F",ScheduleCompile!J657)),ISNUMBER(FIND("2F",ScheduleCompile!J657)),ISNUMBER(FIND("3F",ScheduleCompile!J657)),ISNUMBER(FIND("6F",ScheduleCompile!J657)),ISNUMBER(FIND("7F",ScheduleCompile!J657)),ISNUMBER(FIND("9F",ScheduleCompile!J657)),ISNUMBER(FIND("4F",ScheduleCompile!J657))),VALUE(LEFT(ScheduleCompile!J657,FIND("F",ScheduleCompile!J657)-1)),ScheduleCompile!J657)))))),ISTEXT(ScheduleCompile!#REF!)),"ENDTABLE",IF(ISERROR(IF(ScheduleCompile!J657="Off",0,IF(ScheduleCompile!J657="On",1,IF(ISNUMBER(ScheduleCompile!J657),ScheduleCompile!J657/1,IF(ISTEXT(ScheduleCompile!J657),IF(OR(ISNUMBER(FIND("5F",ScheduleCompile!J657)),ISNUMBER(FIND("0F",ScheduleCompile!J657)),ISNUMBER(FIND("8F",ScheduleCompile!J657)),ISNUMBER(FIND("1F",ScheduleCompile!J657)),ISNUMBER(FIND("2F",ScheduleCompile!J657)),ISNUMBER(FIND("3F",ScheduleCompile!J657)),ISNUMBER(FIND("6F",ScheduleCompile!J657)),ISNUMBER(FIND("7F",ScheduleCompile!J657)),ISNUMBER(FIND("9F",ScheduleCompile!J657)),ISNUMBER(FIND("4F",ScheduleCompile!J657))),VALUE(LEFT(ScheduleCompile!J657,FIND("F",ScheduleCompile!J657)-1)),ScheduleCompile!J657)))))),"",IF(ScheduleCompile!J657="Off",0,IF(ScheduleCompile!J657="On",1,IF(ISNUMBER(ScheduleCompile!J657),ScheduleCompile!J657/1,IF(ISTEXT(ScheduleCompile!J657),IF(OR(ISNUMBER(FIND("5F",ScheduleCompile!J657)),ISNUMBER(FIND("0F",ScheduleCompile!J657)),ISNUMBER(FIND("8F",ScheduleCompile!J657)),ISNUMBER(FIND("1F",ScheduleCompile!J657)),ISNUMBER(FIND("2F",ScheduleCompile!J657)),ISNUMBER(FIND("3F",ScheduleCompile!J657)),ISNUMBER(FIND("6F",ScheduleCompile!J657)),ISNUMBER(FIND("7F",ScheduleCompile!J657)),ISNUMBER(FIND("9F",ScheduleCompile!J657)),ISNUMBER(FIND("4F",ScheduleCompile!J657))),VALUE(LEFT(ScheduleCompile!J657,FIND("F",ScheduleCompile!J657)-1)),ScheduleCompile!J657)))))))</f>
        <v>64.400000000000006</v>
      </c>
      <c r="P664" s="1">
        <f>IF(AND(ISERROR(IF(ScheduleCompile!K657="Off",0,IF(ScheduleCompile!K657="On",1,IF(ISNUMBER(ScheduleCompile!K657),ScheduleCompile!K657/1,IF(ISTEXT(ScheduleCompile!K657),IF(OR(ISNUMBER(FIND("5F",ScheduleCompile!K657)),ISNUMBER(FIND("0F",ScheduleCompile!K657)),ISNUMBER(FIND("8F",ScheduleCompile!K657)),ISNUMBER(FIND("1F",ScheduleCompile!K657)),ISNUMBER(FIND("2F",ScheduleCompile!K657)),ISNUMBER(FIND("3F",ScheduleCompile!K657)),ISNUMBER(FIND("6F",ScheduleCompile!K657)),ISNUMBER(FIND("7F",ScheduleCompile!K657)),ISNUMBER(FIND("9F",ScheduleCompile!K657)),ISNUMBER(FIND("4F",ScheduleCompile!K657))),VALUE(LEFT(ScheduleCompile!K657,FIND("F",ScheduleCompile!K657)-1)),ScheduleCompile!K657)))))),ISTEXT(ScheduleCompile!#REF!)),"ENDTABLE",IF(ISERROR(IF(ScheduleCompile!K657="Off",0,IF(ScheduleCompile!K657="On",1,IF(ISNUMBER(ScheduleCompile!K657),ScheduleCompile!K657/1,IF(ISTEXT(ScheduleCompile!K657),IF(OR(ISNUMBER(FIND("5F",ScheduleCompile!K657)),ISNUMBER(FIND("0F",ScheduleCompile!K657)),ISNUMBER(FIND("8F",ScheduleCompile!K657)),ISNUMBER(FIND("1F",ScheduleCompile!K657)),ISNUMBER(FIND("2F",ScheduleCompile!K657)),ISNUMBER(FIND("3F",ScheduleCompile!K657)),ISNUMBER(FIND("6F",ScheduleCompile!K657)),ISNUMBER(FIND("7F",ScheduleCompile!K657)),ISNUMBER(FIND("9F",ScheduleCompile!K657)),ISNUMBER(FIND("4F",ScheduleCompile!K657))),VALUE(LEFT(ScheduleCompile!K657,FIND("F",ScheduleCompile!K657)-1)),ScheduleCompile!K657)))))),"",IF(ScheduleCompile!K657="Off",0,IF(ScheduleCompile!K657="On",1,IF(ISNUMBER(ScheduleCompile!K657),ScheduleCompile!K657/1,IF(ISTEXT(ScheduleCompile!K657),IF(OR(ISNUMBER(FIND("5F",ScheduleCompile!K657)),ISNUMBER(FIND("0F",ScheduleCompile!K657)),ISNUMBER(FIND("8F",ScheduleCompile!K657)),ISNUMBER(FIND("1F",ScheduleCompile!K657)),ISNUMBER(FIND("2F",ScheduleCompile!K657)),ISNUMBER(FIND("3F",ScheduleCompile!K657)),ISNUMBER(FIND("6F",ScheduleCompile!K657)),ISNUMBER(FIND("7F",ScheduleCompile!K657)),ISNUMBER(FIND("9F",ScheduleCompile!K657)),ISNUMBER(FIND("4F",ScheduleCompile!K657))),VALUE(LEFT(ScheduleCompile!K657,FIND("F",ScheduleCompile!K657)-1)),ScheduleCompile!K657)))))))</f>
        <v>64.400000000000006</v>
      </c>
      <c r="Q664" s="1">
        <f>IF(AND(ISERROR(IF(ScheduleCompile!L657="Off",0,IF(ScheduleCompile!L657="On",1,IF(ISNUMBER(ScheduleCompile!L657),ScheduleCompile!L657/1,IF(ISTEXT(ScheduleCompile!L657),IF(OR(ISNUMBER(FIND("5F",ScheduleCompile!L657)),ISNUMBER(FIND("0F",ScheduleCompile!L657)),ISNUMBER(FIND("8F",ScheduleCompile!L657)),ISNUMBER(FIND("1F",ScheduleCompile!L657)),ISNUMBER(FIND("2F",ScheduleCompile!L657)),ISNUMBER(FIND("3F",ScheduleCompile!L657)),ISNUMBER(FIND("6F",ScheduleCompile!L657)),ISNUMBER(FIND("7F",ScheduleCompile!L657)),ISNUMBER(FIND("9F",ScheduleCompile!L657)),ISNUMBER(FIND("4F",ScheduleCompile!L657))),VALUE(LEFT(ScheduleCompile!L657,FIND("F",ScheduleCompile!L657)-1)),ScheduleCompile!L657)))))),ISTEXT(ScheduleCompile!#REF!)),"ENDTABLE",IF(ISERROR(IF(ScheduleCompile!L657="Off",0,IF(ScheduleCompile!L657="On",1,IF(ISNUMBER(ScheduleCompile!L657),ScheduleCompile!L657/1,IF(ISTEXT(ScheduleCompile!L657),IF(OR(ISNUMBER(FIND("5F",ScheduleCompile!L657)),ISNUMBER(FIND("0F",ScheduleCompile!L657)),ISNUMBER(FIND("8F",ScheduleCompile!L657)),ISNUMBER(FIND("1F",ScheduleCompile!L657)),ISNUMBER(FIND("2F",ScheduleCompile!L657)),ISNUMBER(FIND("3F",ScheduleCompile!L657)),ISNUMBER(FIND("6F",ScheduleCompile!L657)),ISNUMBER(FIND("7F",ScheduleCompile!L657)),ISNUMBER(FIND("9F",ScheduleCompile!L657)),ISNUMBER(FIND("4F",ScheduleCompile!L657))),VALUE(LEFT(ScheduleCompile!L657,FIND("F",ScheduleCompile!L657)-1)),ScheduleCompile!L657)))))),"",IF(ScheduleCompile!L657="Off",0,IF(ScheduleCompile!L657="On",1,IF(ISNUMBER(ScheduleCompile!L657),ScheduleCompile!L657/1,IF(ISTEXT(ScheduleCompile!L657),IF(OR(ISNUMBER(FIND("5F",ScheduleCompile!L657)),ISNUMBER(FIND("0F",ScheduleCompile!L657)),ISNUMBER(FIND("8F",ScheduleCompile!L657)),ISNUMBER(FIND("1F",ScheduleCompile!L657)),ISNUMBER(FIND("2F",ScheduleCompile!L657)),ISNUMBER(FIND("3F",ScheduleCompile!L657)),ISNUMBER(FIND("6F",ScheduleCompile!L657)),ISNUMBER(FIND("7F",ScheduleCompile!L657)),ISNUMBER(FIND("9F",ScheduleCompile!L657)),ISNUMBER(FIND("4F",ScheduleCompile!L657))),VALUE(LEFT(ScheduleCompile!L657,FIND("F",ScheduleCompile!L657)-1)),ScheduleCompile!L657)))))))</f>
        <v>64.400000000000006</v>
      </c>
      <c r="R664" s="1">
        <f>IF(AND(ISERROR(IF(ScheduleCompile!M657="Off",0,IF(ScheduleCompile!M657="On",1,IF(ISNUMBER(ScheduleCompile!M657),ScheduleCompile!M657/1,IF(ISTEXT(ScheduleCompile!M657),IF(OR(ISNUMBER(FIND("5F",ScheduleCompile!M657)),ISNUMBER(FIND("0F",ScheduleCompile!M657)),ISNUMBER(FIND("8F",ScheduleCompile!M657)),ISNUMBER(FIND("1F",ScheduleCompile!M657)),ISNUMBER(FIND("2F",ScheduleCompile!M657)),ISNUMBER(FIND("3F",ScheduleCompile!M657)),ISNUMBER(FIND("6F",ScheduleCompile!M657)),ISNUMBER(FIND("7F",ScheduleCompile!M657)),ISNUMBER(FIND("9F",ScheduleCompile!M657)),ISNUMBER(FIND("4F",ScheduleCompile!M657))),VALUE(LEFT(ScheduleCompile!M657,FIND("F",ScheduleCompile!M657)-1)),ScheduleCompile!M657)))))),ISTEXT(ScheduleCompile!#REF!)),"ENDTABLE",IF(ISERROR(IF(ScheduleCompile!M657="Off",0,IF(ScheduleCompile!M657="On",1,IF(ISNUMBER(ScheduleCompile!M657),ScheduleCompile!M657/1,IF(ISTEXT(ScheduleCompile!M657),IF(OR(ISNUMBER(FIND("5F",ScheduleCompile!M657)),ISNUMBER(FIND("0F",ScheduleCompile!M657)),ISNUMBER(FIND("8F",ScheduleCompile!M657)),ISNUMBER(FIND("1F",ScheduleCompile!M657)),ISNUMBER(FIND("2F",ScheduleCompile!M657)),ISNUMBER(FIND("3F",ScheduleCompile!M657)),ISNUMBER(FIND("6F",ScheduleCompile!M657)),ISNUMBER(FIND("7F",ScheduleCompile!M657)),ISNUMBER(FIND("9F",ScheduleCompile!M657)),ISNUMBER(FIND("4F",ScheduleCompile!M657))),VALUE(LEFT(ScheduleCompile!M657,FIND("F",ScheduleCompile!M657)-1)),ScheduleCompile!M657)))))),"",IF(ScheduleCompile!M657="Off",0,IF(ScheduleCompile!M657="On",1,IF(ISNUMBER(ScheduleCompile!M657),ScheduleCompile!M657/1,IF(ISTEXT(ScheduleCompile!M657),IF(OR(ISNUMBER(FIND("5F",ScheduleCompile!M657)),ISNUMBER(FIND("0F",ScheduleCompile!M657)),ISNUMBER(FIND("8F",ScheduleCompile!M657)),ISNUMBER(FIND("1F",ScheduleCompile!M657)),ISNUMBER(FIND("2F",ScheduleCompile!M657)),ISNUMBER(FIND("3F",ScheduleCompile!M657)),ISNUMBER(FIND("6F",ScheduleCompile!M657)),ISNUMBER(FIND("7F",ScheduleCompile!M657)),ISNUMBER(FIND("9F",ScheduleCompile!M657)),ISNUMBER(FIND("4F",ScheduleCompile!M657))),VALUE(LEFT(ScheduleCompile!M657,FIND("F",ScheduleCompile!M657)-1)),ScheduleCompile!M657)))))))</f>
        <v>64.400000000000006</v>
      </c>
      <c r="S664" s="1">
        <f>IF(AND(ISERROR(IF(ScheduleCompile!N657="Off",0,IF(ScheduleCompile!N657="On",1,IF(ISNUMBER(ScheduleCompile!N657),ScheduleCompile!N657/1,IF(ISTEXT(ScheduleCompile!N657),IF(OR(ISNUMBER(FIND("5F",ScheduleCompile!N657)),ISNUMBER(FIND("0F",ScheduleCompile!N657)),ISNUMBER(FIND("8F",ScheduleCompile!N657)),ISNUMBER(FIND("1F",ScheduleCompile!N657)),ISNUMBER(FIND("2F",ScheduleCompile!N657)),ISNUMBER(FIND("3F",ScheduleCompile!N657)),ISNUMBER(FIND("6F",ScheduleCompile!N657)),ISNUMBER(FIND("7F",ScheduleCompile!N657)),ISNUMBER(FIND("9F",ScheduleCompile!N657)),ISNUMBER(FIND("4F",ScheduleCompile!N657))),VALUE(LEFT(ScheduleCompile!N657,FIND("F",ScheduleCompile!N657)-1)),ScheduleCompile!N657)))))),ISTEXT(ScheduleCompile!#REF!)),"ENDTABLE",IF(ISERROR(IF(ScheduleCompile!N657="Off",0,IF(ScheduleCompile!N657="On",1,IF(ISNUMBER(ScheduleCompile!N657),ScheduleCompile!N657/1,IF(ISTEXT(ScheduleCompile!N657),IF(OR(ISNUMBER(FIND("5F",ScheduleCompile!N657)),ISNUMBER(FIND("0F",ScheduleCompile!N657)),ISNUMBER(FIND("8F",ScheduleCompile!N657)),ISNUMBER(FIND("1F",ScheduleCompile!N657)),ISNUMBER(FIND("2F",ScheduleCompile!N657)),ISNUMBER(FIND("3F",ScheduleCompile!N657)),ISNUMBER(FIND("6F",ScheduleCompile!N657)),ISNUMBER(FIND("7F",ScheduleCompile!N657)),ISNUMBER(FIND("9F",ScheduleCompile!N657)),ISNUMBER(FIND("4F",ScheduleCompile!N657))),VALUE(LEFT(ScheduleCompile!N657,FIND("F",ScheduleCompile!N657)-1)),ScheduleCompile!N657)))))),"",IF(ScheduleCompile!N657="Off",0,IF(ScheduleCompile!N657="On",1,IF(ISNUMBER(ScheduleCompile!N657),ScheduleCompile!N657/1,IF(ISTEXT(ScheduleCompile!N657),IF(OR(ISNUMBER(FIND("5F",ScheduleCompile!N657)),ISNUMBER(FIND("0F",ScheduleCompile!N657)),ISNUMBER(FIND("8F",ScheduleCompile!N657)),ISNUMBER(FIND("1F",ScheduleCompile!N657)),ISNUMBER(FIND("2F",ScheduleCompile!N657)),ISNUMBER(FIND("3F",ScheduleCompile!N657)),ISNUMBER(FIND("6F",ScheduleCompile!N657)),ISNUMBER(FIND("7F",ScheduleCompile!N657)),ISNUMBER(FIND("9F",ScheduleCompile!N657)),ISNUMBER(FIND("4F",ScheduleCompile!N657))),VALUE(LEFT(ScheduleCompile!N657,FIND("F",ScheduleCompile!N657)-1)),ScheduleCompile!N657)))))))</f>
        <v>64.400000000000006</v>
      </c>
      <c r="T664" s="1">
        <f>IF(AND(ISERROR(IF(ScheduleCompile!O657="Off",0,IF(ScheduleCompile!O657="On",1,IF(ISNUMBER(ScheduleCompile!O657),ScheduleCompile!O657/1,IF(ISTEXT(ScheduleCompile!O657),IF(OR(ISNUMBER(FIND("5F",ScheduleCompile!O657)),ISNUMBER(FIND("0F",ScheduleCompile!O657)),ISNUMBER(FIND("8F",ScheduleCompile!O657)),ISNUMBER(FIND("1F",ScheduleCompile!O657)),ISNUMBER(FIND("2F",ScheduleCompile!O657)),ISNUMBER(FIND("3F",ScheduleCompile!O657)),ISNUMBER(FIND("6F",ScheduleCompile!O657)),ISNUMBER(FIND("7F",ScheduleCompile!O657)),ISNUMBER(FIND("9F",ScheduleCompile!O657)),ISNUMBER(FIND("4F",ScheduleCompile!O657))),VALUE(LEFT(ScheduleCompile!O657,FIND("F",ScheduleCompile!O657)-1)),ScheduleCompile!O657)))))),ISTEXT(ScheduleCompile!#REF!)),"ENDTABLE",IF(ISERROR(IF(ScheduleCompile!O657="Off",0,IF(ScheduleCompile!O657="On",1,IF(ISNUMBER(ScheduleCompile!O657),ScheduleCompile!O657/1,IF(ISTEXT(ScheduleCompile!O657),IF(OR(ISNUMBER(FIND("5F",ScheduleCompile!O657)),ISNUMBER(FIND("0F",ScheduleCompile!O657)),ISNUMBER(FIND("8F",ScheduleCompile!O657)),ISNUMBER(FIND("1F",ScheduleCompile!O657)),ISNUMBER(FIND("2F",ScheduleCompile!O657)),ISNUMBER(FIND("3F",ScheduleCompile!O657)),ISNUMBER(FIND("6F",ScheduleCompile!O657)),ISNUMBER(FIND("7F",ScheduleCompile!O657)),ISNUMBER(FIND("9F",ScheduleCompile!O657)),ISNUMBER(FIND("4F",ScheduleCompile!O657))),VALUE(LEFT(ScheduleCompile!O657,FIND("F",ScheduleCompile!O657)-1)),ScheduleCompile!O657)))))),"",IF(ScheduleCompile!O657="Off",0,IF(ScheduleCompile!O657="On",1,IF(ISNUMBER(ScheduleCompile!O657),ScheduleCompile!O657/1,IF(ISTEXT(ScheduleCompile!O657),IF(OR(ISNUMBER(FIND("5F",ScheduleCompile!O657)),ISNUMBER(FIND("0F",ScheduleCompile!O657)),ISNUMBER(FIND("8F",ScheduleCompile!O657)),ISNUMBER(FIND("1F",ScheduleCompile!O657)),ISNUMBER(FIND("2F",ScheduleCompile!O657)),ISNUMBER(FIND("3F",ScheduleCompile!O657)),ISNUMBER(FIND("6F",ScheduleCompile!O657)),ISNUMBER(FIND("7F",ScheduleCompile!O657)),ISNUMBER(FIND("9F",ScheduleCompile!O657)),ISNUMBER(FIND("4F",ScheduleCompile!O657))),VALUE(LEFT(ScheduleCompile!O657,FIND("F",ScheduleCompile!O657)-1)),ScheduleCompile!O657)))))))</f>
        <v>64.400000000000006</v>
      </c>
      <c r="U664" s="1">
        <f>IF(AND(ISERROR(IF(ScheduleCompile!P657="Off",0,IF(ScheduleCompile!P657="On",1,IF(ISNUMBER(ScheduleCompile!P657),ScheduleCompile!P657/1,IF(ISTEXT(ScheduleCompile!P657),IF(OR(ISNUMBER(FIND("5F",ScheduleCompile!P657)),ISNUMBER(FIND("0F",ScheduleCompile!P657)),ISNUMBER(FIND("8F",ScheduleCompile!P657)),ISNUMBER(FIND("1F",ScheduleCompile!P657)),ISNUMBER(FIND("2F",ScheduleCompile!P657)),ISNUMBER(FIND("3F",ScheduleCompile!P657)),ISNUMBER(FIND("6F",ScheduleCompile!P657)),ISNUMBER(FIND("7F",ScheduleCompile!P657)),ISNUMBER(FIND("9F",ScheduleCompile!P657)),ISNUMBER(FIND("4F",ScheduleCompile!P657))),VALUE(LEFT(ScheduleCompile!P657,FIND("F",ScheduleCompile!P657)-1)),ScheduleCompile!P657)))))),ISTEXT(ScheduleCompile!#REF!)),"ENDTABLE",IF(ISERROR(IF(ScheduleCompile!P657="Off",0,IF(ScheduleCompile!P657="On",1,IF(ISNUMBER(ScheduleCompile!P657),ScheduleCompile!P657/1,IF(ISTEXT(ScheduleCompile!P657),IF(OR(ISNUMBER(FIND("5F",ScheduleCompile!P657)),ISNUMBER(FIND("0F",ScheduleCompile!P657)),ISNUMBER(FIND("8F",ScheduleCompile!P657)),ISNUMBER(FIND("1F",ScheduleCompile!P657)),ISNUMBER(FIND("2F",ScheduleCompile!P657)),ISNUMBER(FIND("3F",ScheduleCompile!P657)),ISNUMBER(FIND("6F",ScheduleCompile!P657)),ISNUMBER(FIND("7F",ScheduleCompile!P657)),ISNUMBER(FIND("9F",ScheduleCompile!P657)),ISNUMBER(FIND("4F",ScheduleCompile!P657))),VALUE(LEFT(ScheduleCompile!P657,FIND("F",ScheduleCompile!P657)-1)),ScheduleCompile!P657)))))),"",IF(ScheduleCompile!P657="Off",0,IF(ScheduleCompile!P657="On",1,IF(ISNUMBER(ScheduleCompile!P657),ScheduleCompile!P657/1,IF(ISTEXT(ScheduleCompile!P657),IF(OR(ISNUMBER(FIND("5F",ScheduleCompile!P657)),ISNUMBER(FIND("0F",ScheduleCompile!P657)),ISNUMBER(FIND("8F",ScheduleCompile!P657)),ISNUMBER(FIND("1F",ScheduleCompile!P657)),ISNUMBER(FIND("2F",ScheduleCompile!P657)),ISNUMBER(FIND("3F",ScheduleCompile!P657)),ISNUMBER(FIND("6F",ScheduleCompile!P657)),ISNUMBER(FIND("7F",ScheduleCompile!P657)),ISNUMBER(FIND("9F",ScheduleCompile!P657)),ISNUMBER(FIND("4F",ScheduleCompile!P657))),VALUE(LEFT(ScheduleCompile!P657,FIND("F",ScheduleCompile!P657)-1)),ScheduleCompile!P657)))))))</f>
        <v>64.400000000000006</v>
      </c>
      <c r="V664" s="1">
        <f>IF(AND(ISERROR(IF(ScheduleCompile!Q657="Off",0,IF(ScheduleCompile!Q657="On",1,IF(ISNUMBER(ScheduleCompile!Q657),ScheduleCompile!Q657/1,IF(ISTEXT(ScheduleCompile!Q657),IF(OR(ISNUMBER(FIND("5F",ScheduleCompile!Q657)),ISNUMBER(FIND("0F",ScheduleCompile!Q657)),ISNUMBER(FIND("8F",ScheduleCompile!Q657)),ISNUMBER(FIND("1F",ScheduleCompile!Q657)),ISNUMBER(FIND("2F",ScheduleCompile!Q657)),ISNUMBER(FIND("3F",ScheduleCompile!Q657)),ISNUMBER(FIND("6F",ScheduleCompile!Q657)),ISNUMBER(FIND("7F",ScheduleCompile!Q657)),ISNUMBER(FIND("9F",ScheduleCompile!Q657)),ISNUMBER(FIND("4F",ScheduleCompile!Q657))),VALUE(LEFT(ScheduleCompile!Q657,FIND("F",ScheduleCompile!Q657)-1)),ScheduleCompile!Q657)))))),ISTEXT(ScheduleCompile!#REF!)),"ENDTABLE",IF(ISERROR(IF(ScheduleCompile!Q657="Off",0,IF(ScheduleCompile!Q657="On",1,IF(ISNUMBER(ScheduleCompile!Q657),ScheduleCompile!Q657/1,IF(ISTEXT(ScheduleCompile!Q657),IF(OR(ISNUMBER(FIND("5F",ScheduleCompile!Q657)),ISNUMBER(FIND("0F",ScheduleCompile!Q657)),ISNUMBER(FIND("8F",ScheduleCompile!Q657)),ISNUMBER(FIND("1F",ScheduleCompile!Q657)),ISNUMBER(FIND("2F",ScheduleCompile!Q657)),ISNUMBER(FIND("3F",ScheduleCompile!Q657)),ISNUMBER(FIND("6F",ScheduleCompile!Q657)),ISNUMBER(FIND("7F",ScheduleCompile!Q657)),ISNUMBER(FIND("9F",ScheduleCompile!Q657)),ISNUMBER(FIND("4F",ScheduleCompile!Q657))),VALUE(LEFT(ScheduleCompile!Q657,FIND("F",ScheduleCompile!Q657)-1)),ScheduleCompile!Q657)))))),"",IF(ScheduleCompile!Q657="Off",0,IF(ScheduleCompile!Q657="On",1,IF(ISNUMBER(ScheduleCompile!Q657),ScheduleCompile!Q657/1,IF(ISTEXT(ScheduleCompile!Q657),IF(OR(ISNUMBER(FIND("5F",ScheduleCompile!Q657)),ISNUMBER(FIND("0F",ScheduleCompile!Q657)),ISNUMBER(FIND("8F",ScheduleCompile!Q657)),ISNUMBER(FIND("1F",ScheduleCompile!Q657)),ISNUMBER(FIND("2F",ScheduleCompile!Q657)),ISNUMBER(FIND("3F",ScheduleCompile!Q657)),ISNUMBER(FIND("6F",ScheduleCompile!Q657)),ISNUMBER(FIND("7F",ScheduleCompile!Q657)),ISNUMBER(FIND("9F",ScheduleCompile!Q657)),ISNUMBER(FIND("4F",ScheduleCompile!Q657))),VALUE(LEFT(ScheduleCompile!Q657,FIND("F",ScheduleCompile!Q657)-1)),ScheduleCompile!Q657)))))))</f>
        <v>64.400000000000006</v>
      </c>
      <c r="W664" s="1">
        <f>IF(AND(ISERROR(IF(ScheduleCompile!R657="Off",0,IF(ScheduleCompile!R657="On",1,IF(ISNUMBER(ScheduleCompile!R657),ScheduleCompile!R657/1,IF(ISTEXT(ScheduleCompile!R657),IF(OR(ISNUMBER(FIND("5F",ScheduleCompile!R657)),ISNUMBER(FIND("0F",ScheduleCompile!R657)),ISNUMBER(FIND("8F",ScheduleCompile!R657)),ISNUMBER(FIND("1F",ScheduleCompile!R657)),ISNUMBER(FIND("2F",ScheduleCompile!R657)),ISNUMBER(FIND("3F",ScheduleCompile!R657)),ISNUMBER(FIND("6F",ScheduleCompile!R657)),ISNUMBER(FIND("7F",ScheduleCompile!R657)),ISNUMBER(FIND("9F",ScheduleCompile!R657)),ISNUMBER(FIND("4F",ScheduleCompile!R657))),VALUE(LEFT(ScheduleCompile!R657,FIND("F",ScheduleCompile!R657)-1)),ScheduleCompile!R657)))))),ISTEXT(ScheduleCompile!#REF!)),"ENDTABLE",IF(ISERROR(IF(ScheduleCompile!R657="Off",0,IF(ScheduleCompile!R657="On",1,IF(ISNUMBER(ScheduleCompile!R657),ScheduleCompile!R657/1,IF(ISTEXT(ScheduleCompile!R657),IF(OR(ISNUMBER(FIND("5F",ScheduleCompile!R657)),ISNUMBER(FIND("0F",ScheduleCompile!R657)),ISNUMBER(FIND("8F",ScheduleCompile!R657)),ISNUMBER(FIND("1F",ScheduleCompile!R657)),ISNUMBER(FIND("2F",ScheduleCompile!R657)),ISNUMBER(FIND("3F",ScheduleCompile!R657)),ISNUMBER(FIND("6F",ScheduleCompile!R657)),ISNUMBER(FIND("7F",ScheduleCompile!R657)),ISNUMBER(FIND("9F",ScheduleCompile!R657)),ISNUMBER(FIND("4F",ScheduleCompile!R657))),VALUE(LEFT(ScheduleCompile!R657,FIND("F",ScheduleCompile!R657)-1)),ScheduleCompile!R657)))))),"",IF(ScheduleCompile!R657="Off",0,IF(ScheduleCompile!R657="On",1,IF(ISNUMBER(ScheduleCompile!R657),ScheduleCompile!R657/1,IF(ISTEXT(ScheduleCompile!R657),IF(OR(ISNUMBER(FIND("5F",ScheduleCompile!R657)),ISNUMBER(FIND("0F",ScheduleCompile!R657)),ISNUMBER(FIND("8F",ScheduleCompile!R657)),ISNUMBER(FIND("1F",ScheduleCompile!R657)),ISNUMBER(FIND("2F",ScheduleCompile!R657)),ISNUMBER(FIND("3F",ScheduleCompile!R657)),ISNUMBER(FIND("6F",ScheduleCompile!R657)),ISNUMBER(FIND("7F",ScheduleCompile!R657)),ISNUMBER(FIND("9F",ScheduleCompile!R657)),ISNUMBER(FIND("4F",ScheduleCompile!R657))),VALUE(LEFT(ScheduleCompile!R657,FIND("F",ScheduleCompile!R657)-1)),ScheduleCompile!R657)))))))</f>
        <v>64.400000000000006</v>
      </c>
      <c r="X664" s="1">
        <f>IF(AND(ISERROR(IF(ScheduleCompile!S657="Off",0,IF(ScheduleCompile!S657="On",1,IF(ISNUMBER(ScheduleCompile!S657),ScheduleCompile!S657/1,IF(ISTEXT(ScheduleCompile!S657),IF(OR(ISNUMBER(FIND("5F",ScheduleCompile!S657)),ISNUMBER(FIND("0F",ScheduleCompile!S657)),ISNUMBER(FIND("8F",ScheduleCompile!S657)),ISNUMBER(FIND("1F",ScheduleCompile!S657)),ISNUMBER(FIND("2F",ScheduleCompile!S657)),ISNUMBER(FIND("3F",ScheduleCompile!S657)),ISNUMBER(FIND("6F",ScheduleCompile!S657)),ISNUMBER(FIND("7F",ScheduleCompile!S657)),ISNUMBER(FIND("9F",ScheduleCompile!S657)),ISNUMBER(FIND("4F",ScheduleCompile!S657))),VALUE(LEFT(ScheduleCompile!S657,FIND("F",ScheduleCompile!S657)-1)),ScheduleCompile!S657)))))),ISTEXT(ScheduleCompile!#REF!)),"ENDTABLE",IF(ISERROR(IF(ScheduleCompile!S657="Off",0,IF(ScheduleCompile!S657="On",1,IF(ISNUMBER(ScheduleCompile!S657),ScheduleCompile!S657/1,IF(ISTEXT(ScheduleCompile!S657),IF(OR(ISNUMBER(FIND("5F",ScheduleCompile!S657)),ISNUMBER(FIND("0F",ScheduleCompile!S657)),ISNUMBER(FIND("8F",ScheduleCompile!S657)),ISNUMBER(FIND("1F",ScheduleCompile!S657)),ISNUMBER(FIND("2F",ScheduleCompile!S657)),ISNUMBER(FIND("3F",ScheduleCompile!S657)),ISNUMBER(FIND("6F",ScheduleCompile!S657)),ISNUMBER(FIND("7F",ScheduleCompile!S657)),ISNUMBER(FIND("9F",ScheduleCompile!S657)),ISNUMBER(FIND("4F",ScheduleCompile!S657))),VALUE(LEFT(ScheduleCompile!S657,FIND("F",ScheduleCompile!S657)-1)),ScheduleCompile!S657)))))),"",IF(ScheduleCompile!S657="Off",0,IF(ScheduleCompile!S657="On",1,IF(ISNUMBER(ScheduleCompile!S657),ScheduleCompile!S657/1,IF(ISTEXT(ScheduleCompile!S657),IF(OR(ISNUMBER(FIND("5F",ScheduleCompile!S657)),ISNUMBER(FIND("0F",ScheduleCompile!S657)),ISNUMBER(FIND("8F",ScheduleCompile!S657)),ISNUMBER(FIND("1F",ScheduleCompile!S657)),ISNUMBER(FIND("2F",ScheduleCompile!S657)),ISNUMBER(FIND("3F",ScheduleCompile!S657)),ISNUMBER(FIND("6F",ScheduleCompile!S657)),ISNUMBER(FIND("7F",ScheduleCompile!S657)),ISNUMBER(FIND("9F",ScheduleCompile!S657)),ISNUMBER(FIND("4F",ScheduleCompile!S657))),VALUE(LEFT(ScheduleCompile!S657,FIND("F",ScheduleCompile!S657)-1)),ScheduleCompile!S657)))))))</f>
        <v>64.400000000000006</v>
      </c>
      <c r="Y664" s="1">
        <f>IF(AND(ISERROR(IF(ScheduleCompile!T657="Off",0,IF(ScheduleCompile!T657="On",1,IF(ISNUMBER(ScheduleCompile!T657),ScheduleCompile!T657/1,IF(ISTEXT(ScheduleCompile!T657),IF(OR(ISNUMBER(FIND("5F",ScheduleCompile!T657)),ISNUMBER(FIND("0F",ScheduleCompile!T657)),ISNUMBER(FIND("8F",ScheduleCompile!T657)),ISNUMBER(FIND("1F",ScheduleCompile!T657)),ISNUMBER(FIND("2F",ScheduleCompile!T657)),ISNUMBER(FIND("3F",ScheduleCompile!T657)),ISNUMBER(FIND("6F",ScheduleCompile!T657)),ISNUMBER(FIND("7F",ScheduleCompile!T657)),ISNUMBER(FIND("9F",ScheduleCompile!T657)),ISNUMBER(FIND("4F",ScheduleCompile!T657))),VALUE(LEFT(ScheduleCompile!T657,FIND("F",ScheduleCompile!T657)-1)),ScheduleCompile!T657)))))),ISTEXT(ScheduleCompile!#REF!)),"ENDTABLE",IF(ISERROR(IF(ScheduleCompile!T657="Off",0,IF(ScheduleCompile!T657="On",1,IF(ISNUMBER(ScheduleCompile!T657),ScheduleCompile!T657/1,IF(ISTEXT(ScheduleCompile!T657),IF(OR(ISNUMBER(FIND("5F",ScheduleCompile!T657)),ISNUMBER(FIND("0F",ScheduleCompile!T657)),ISNUMBER(FIND("8F",ScheduleCompile!T657)),ISNUMBER(FIND("1F",ScheduleCompile!T657)),ISNUMBER(FIND("2F",ScheduleCompile!T657)),ISNUMBER(FIND("3F",ScheduleCompile!T657)),ISNUMBER(FIND("6F",ScheduleCompile!T657)),ISNUMBER(FIND("7F",ScheduleCompile!T657)),ISNUMBER(FIND("9F",ScheduleCompile!T657)),ISNUMBER(FIND("4F",ScheduleCompile!T657))),VALUE(LEFT(ScheduleCompile!T657,FIND("F",ScheduleCompile!T657)-1)),ScheduleCompile!T657)))))),"",IF(ScheduleCompile!T657="Off",0,IF(ScheduleCompile!T657="On",1,IF(ISNUMBER(ScheduleCompile!T657),ScheduleCompile!T657/1,IF(ISTEXT(ScheduleCompile!T657),IF(OR(ISNUMBER(FIND("5F",ScheduleCompile!T657)),ISNUMBER(FIND("0F",ScheduleCompile!T657)),ISNUMBER(FIND("8F",ScheduleCompile!T657)),ISNUMBER(FIND("1F",ScheduleCompile!T657)),ISNUMBER(FIND("2F",ScheduleCompile!T657)),ISNUMBER(FIND("3F",ScheduleCompile!T657)),ISNUMBER(FIND("6F",ScheduleCompile!T657)),ISNUMBER(FIND("7F",ScheduleCompile!T657)),ISNUMBER(FIND("9F",ScheduleCompile!T657)),ISNUMBER(FIND("4F",ScheduleCompile!T657))),VALUE(LEFT(ScheduleCompile!T657,FIND("F",ScheduleCompile!T657)-1)),ScheduleCompile!T657)))))))</f>
        <v>64.400000000000006</v>
      </c>
      <c r="Z664" s="1">
        <f>IF(AND(ISERROR(IF(ScheduleCompile!U657="Off",0,IF(ScheduleCompile!U657="On",1,IF(ISNUMBER(ScheduleCompile!U657),ScheduleCompile!U657/1,IF(ISTEXT(ScheduleCompile!U657),IF(OR(ISNUMBER(FIND("5F",ScheduleCompile!U657)),ISNUMBER(FIND("0F",ScheduleCompile!U657)),ISNUMBER(FIND("8F",ScheduleCompile!U657)),ISNUMBER(FIND("1F",ScheduleCompile!U657)),ISNUMBER(FIND("2F",ScheduleCompile!U657)),ISNUMBER(FIND("3F",ScheduleCompile!U657)),ISNUMBER(FIND("6F",ScheduleCompile!U657)),ISNUMBER(FIND("7F",ScheduleCompile!U657)),ISNUMBER(FIND("9F",ScheduleCompile!U657)),ISNUMBER(FIND("4F",ScheduleCompile!U657))),VALUE(LEFT(ScheduleCompile!U657,FIND("F",ScheduleCompile!U657)-1)),ScheduleCompile!U657)))))),ISTEXT(ScheduleCompile!#REF!)),"ENDTABLE",IF(ISERROR(IF(ScheduleCompile!U657="Off",0,IF(ScheduleCompile!U657="On",1,IF(ISNUMBER(ScheduleCompile!U657),ScheduleCompile!U657/1,IF(ISTEXT(ScheduleCompile!U657),IF(OR(ISNUMBER(FIND("5F",ScheduleCompile!U657)),ISNUMBER(FIND("0F",ScheduleCompile!U657)),ISNUMBER(FIND("8F",ScheduleCompile!U657)),ISNUMBER(FIND("1F",ScheduleCompile!U657)),ISNUMBER(FIND("2F",ScheduleCompile!U657)),ISNUMBER(FIND("3F",ScheduleCompile!U657)),ISNUMBER(FIND("6F",ScheduleCompile!U657)),ISNUMBER(FIND("7F",ScheduleCompile!U657)),ISNUMBER(FIND("9F",ScheduleCompile!U657)),ISNUMBER(FIND("4F",ScheduleCompile!U657))),VALUE(LEFT(ScheduleCompile!U657,FIND("F",ScheduleCompile!U657)-1)),ScheduleCompile!U657)))))),"",IF(ScheduleCompile!U657="Off",0,IF(ScheduleCompile!U657="On",1,IF(ISNUMBER(ScheduleCompile!U657),ScheduleCompile!U657/1,IF(ISTEXT(ScheduleCompile!U657),IF(OR(ISNUMBER(FIND("5F",ScheduleCompile!U657)),ISNUMBER(FIND("0F",ScheduleCompile!U657)),ISNUMBER(FIND("8F",ScheduleCompile!U657)),ISNUMBER(FIND("1F",ScheduleCompile!U657)),ISNUMBER(FIND("2F",ScheduleCompile!U657)),ISNUMBER(FIND("3F",ScheduleCompile!U657)),ISNUMBER(FIND("6F",ScheduleCompile!U657)),ISNUMBER(FIND("7F",ScheduleCompile!U657)),ISNUMBER(FIND("9F",ScheduleCompile!U657)),ISNUMBER(FIND("4F",ScheduleCompile!U657))),VALUE(LEFT(ScheduleCompile!U657,FIND("F",ScheduleCompile!U657)-1)),ScheduleCompile!U657)))))))</f>
        <v>64.400000000000006</v>
      </c>
      <c r="AA664" s="1">
        <f>IF(AND(ISERROR(IF(ScheduleCompile!V657="Off",0,IF(ScheduleCompile!V657="On",1,IF(ISNUMBER(ScheduleCompile!V657),ScheduleCompile!V657/1,IF(ISTEXT(ScheduleCompile!V657),IF(OR(ISNUMBER(FIND("5F",ScheduleCompile!V657)),ISNUMBER(FIND("0F",ScheduleCompile!V657)),ISNUMBER(FIND("8F",ScheduleCompile!V657)),ISNUMBER(FIND("1F",ScheduleCompile!V657)),ISNUMBER(FIND("2F",ScheduleCompile!V657)),ISNUMBER(FIND("3F",ScheduleCompile!V657)),ISNUMBER(FIND("6F",ScheduleCompile!V657)),ISNUMBER(FIND("7F",ScheduleCompile!V657)),ISNUMBER(FIND("9F",ScheduleCompile!V657)),ISNUMBER(FIND("4F",ScheduleCompile!V657))),VALUE(LEFT(ScheduleCompile!V657,FIND("F",ScheduleCompile!V657)-1)),ScheduleCompile!V657)))))),ISTEXT(ScheduleCompile!#REF!)),"ENDTABLE",IF(ISERROR(IF(ScheduleCompile!V657="Off",0,IF(ScheduleCompile!V657="On",1,IF(ISNUMBER(ScheduleCompile!V657),ScheduleCompile!V657/1,IF(ISTEXT(ScheduleCompile!V657),IF(OR(ISNUMBER(FIND("5F",ScheduleCompile!V657)),ISNUMBER(FIND("0F",ScheduleCompile!V657)),ISNUMBER(FIND("8F",ScheduleCompile!V657)),ISNUMBER(FIND("1F",ScheduleCompile!V657)),ISNUMBER(FIND("2F",ScheduleCompile!V657)),ISNUMBER(FIND("3F",ScheduleCompile!V657)),ISNUMBER(FIND("6F",ScheduleCompile!V657)),ISNUMBER(FIND("7F",ScheduleCompile!V657)),ISNUMBER(FIND("9F",ScheduleCompile!V657)),ISNUMBER(FIND("4F",ScheduleCompile!V657))),VALUE(LEFT(ScheduleCompile!V657,FIND("F",ScheduleCompile!V657)-1)),ScheduleCompile!V657)))))),"",IF(ScheduleCompile!V657="Off",0,IF(ScheduleCompile!V657="On",1,IF(ISNUMBER(ScheduleCompile!V657),ScheduleCompile!V657/1,IF(ISTEXT(ScheduleCompile!V657),IF(OR(ISNUMBER(FIND("5F",ScheduleCompile!V657)),ISNUMBER(FIND("0F",ScheduleCompile!V657)),ISNUMBER(FIND("8F",ScheduleCompile!V657)),ISNUMBER(FIND("1F",ScheduleCompile!V657)),ISNUMBER(FIND("2F",ScheduleCompile!V657)),ISNUMBER(FIND("3F",ScheduleCompile!V657)),ISNUMBER(FIND("6F",ScheduleCompile!V657)),ISNUMBER(FIND("7F",ScheduleCompile!V657)),ISNUMBER(FIND("9F",ScheduleCompile!V657)),ISNUMBER(FIND("4F",ScheduleCompile!V657))),VALUE(LEFT(ScheduleCompile!V657,FIND("F",ScheduleCompile!V657)-1)),ScheduleCompile!V657)))))))</f>
        <v>64.400000000000006</v>
      </c>
      <c r="AB664" s="1">
        <f>IF(AND(ISERROR(IF(ScheduleCompile!W657="Off",0,IF(ScheduleCompile!W657="On",1,IF(ISNUMBER(ScheduleCompile!W657),ScheduleCompile!W657/1,IF(ISTEXT(ScheduleCompile!W657),IF(OR(ISNUMBER(FIND("5F",ScheduleCompile!W657)),ISNUMBER(FIND("0F",ScheduleCompile!W657)),ISNUMBER(FIND("8F",ScheduleCompile!W657)),ISNUMBER(FIND("1F",ScheduleCompile!W657)),ISNUMBER(FIND("2F",ScheduleCompile!W657)),ISNUMBER(FIND("3F",ScheduleCompile!W657)),ISNUMBER(FIND("6F",ScheduleCompile!W657)),ISNUMBER(FIND("7F",ScheduleCompile!W657)),ISNUMBER(FIND("9F",ScheduleCompile!W657)),ISNUMBER(FIND("4F",ScheduleCompile!W657))),VALUE(LEFT(ScheduleCompile!W657,FIND("F",ScheduleCompile!W657)-1)),ScheduleCompile!W657)))))),ISTEXT(ScheduleCompile!#REF!)),"ENDTABLE",IF(ISERROR(IF(ScheduleCompile!W657="Off",0,IF(ScheduleCompile!W657="On",1,IF(ISNUMBER(ScheduleCompile!W657),ScheduleCompile!W657/1,IF(ISTEXT(ScheduleCompile!W657),IF(OR(ISNUMBER(FIND("5F",ScheduleCompile!W657)),ISNUMBER(FIND("0F",ScheduleCompile!W657)),ISNUMBER(FIND("8F",ScheduleCompile!W657)),ISNUMBER(FIND("1F",ScheduleCompile!W657)),ISNUMBER(FIND("2F",ScheduleCompile!W657)),ISNUMBER(FIND("3F",ScheduleCompile!W657)),ISNUMBER(FIND("6F",ScheduleCompile!W657)),ISNUMBER(FIND("7F",ScheduleCompile!W657)),ISNUMBER(FIND("9F",ScheduleCompile!W657)),ISNUMBER(FIND("4F",ScheduleCompile!W657))),VALUE(LEFT(ScheduleCompile!W657,FIND("F",ScheduleCompile!W657)-1)),ScheduleCompile!W657)))))),"",IF(ScheduleCompile!W657="Off",0,IF(ScheduleCompile!W657="On",1,IF(ISNUMBER(ScheduleCompile!W657),ScheduleCompile!W657/1,IF(ISTEXT(ScheduleCompile!W657),IF(OR(ISNUMBER(FIND("5F",ScheduleCompile!W657)),ISNUMBER(FIND("0F",ScheduleCompile!W657)),ISNUMBER(FIND("8F",ScheduleCompile!W657)),ISNUMBER(FIND("1F",ScheduleCompile!W657)),ISNUMBER(FIND("2F",ScheduleCompile!W657)),ISNUMBER(FIND("3F",ScheduleCompile!W657)),ISNUMBER(FIND("6F",ScheduleCompile!W657)),ISNUMBER(FIND("7F",ScheduleCompile!W657)),ISNUMBER(FIND("9F",ScheduleCompile!W657)),ISNUMBER(FIND("4F",ScheduleCompile!W657))),VALUE(LEFT(ScheduleCompile!W657,FIND("F",ScheduleCompile!W657)-1)),ScheduleCompile!W657)))))))</f>
        <v>64.400000000000006</v>
      </c>
      <c r="AC664" s="1">
        <f>IF(AND(ISERROR(IF(ScheduleCompile!X657="Off",0,IF(ScheduleCompile!X657="On",1,IF(ISNUMBER(ScheduleCompile!X657),ScheduleCompile!X657/1,IF(ISTEXT(ScheduleCompile!X657),IF(OR(ISNUMBER(FIND("5F",ScheduleCompile!X657)),ISNUMBER(FIND("0F",ScheduleCompile!X657)),ISNUMBER(FIND("8F",ScheduleCompile!X657)),ISNUMBER(FIND("1F",ScheduleCompile!X657)),ISNUMBER(FIND("2F",ScheduleCompile!X657)),ISNUMBER(FIND("3F",ScheduleCompile!X657)),ISNUMBER(FIND("6F",ScheduleCompile!X657)),ISNUMBER(FIND("7F",ScheduleCompile!X657)),ISNUMBER(FIND("9F",ScheduleCompile!X657)),ISNUMBER(FIND("4F",ScheduleCompile!X657))),VALUE(LEFT(ScheduleCompile!X657,FIND("F",ScheduleCompile!X657)-1)),ScheduleCompile!X657)))))),ISTEXT(ScheduleCompile!#REF!)),"ENDTABLE",IF(ISERROR(IF(ScheduleCompile!X657="Off",0,IF(ScheduleCompile!X657="On",1,IF(ISNUMBER(ScheduleCompile!X657),ScheduleCompile!X657/1,IF(ISTEXT(ScheduleCompile!X657),IF(OR(ISNUMBER(FIND("5F",ScheduleCompile!X657)),ISNUMBER(FIND("0F",ScheduleCompile!X657)),ISNUMBER(FIND("8F",ScheduleCompile!X657)),ISNUMBER(FIND("1F",ScheduleCompile!X657)),ISNUMBER(FIND("2F",ScheduleCompile!X657)),ISNUMBER(FIND("3F",ScheduleCompile!X657)),ISNUMBER(FIND("6F",ScheduleCompile!X657)),ISNUMBER(FIND("7F",ScheduleCompile!X657)),ISNUMBER(FIND("9F",ScheduleCompile!X657)),ISNUMBER(FIND("4F",ScheduleCompile!X657))),VALUE(LEFT(ScheduleCompile!X657,FIND("F",ScheduleCompile!X657)-1)),ScheduleCompile!X657)))))),"",IF(ScheduleCompile!X657="Off",0,IF(ScheduleCompile!X657="On",1,IF(ISNUMBER(ScheduleCompile!X657),ScheduleCompile!X657/1,IF(ISTEXT(ScheduleCompile!X657),IF(OR(ISNUMBER(FIND("5F",ScheduleCompile!X657)),ISNUMBER(FIND("0F",ScheduleCompile!X657)),ISNUMBER(FIND("8F",ScheduleCompile!X657)),ISNUMBER(FIND("1F",ScheduleCompile!X657)),ISNUMBER(FIND("2F",ScheduleCompile!X657)),ISNUMBER(FIND("3F",ScheduleCompile!X657)),ISNUMBER(FIND("6F",ScheduleCompile!X657)),ISNUMBER(FIND("7F",ScheduleCompile!X657)),ISNUMBER(FIND("9F",ScheduleCompile!X657)),ISNUMBER(FIND("4F",ScheduleCompile!X657))),VALUE(LEFT(ScheduleCompile!X657,FIND("F",ScheduleCompile!X657)-1)),ScheduleCompile!X657)))))))</f>
        <v>64.400000000000006</v>
      </c>
      <c r="AD664" s="1">
        <f>IF(AND(ISERROR(IF(ScheduleCompile!Y657="Off",0,IF(ScheduleCompile!Y657="On",1,IF(ISNUMBER(ScheduleCompile!Y657),ScheduleCompile!Y657/1,IF(ISTEXT(ScheduleCompile!Y657),IF(OR(ISNUMBER(FIND("5F",ScheduleCompile!Y657)),ISNUMBER(FIND("0F",ScheduleCompile!Y657)),ISNUMBER(FIND("8F",ScheduleCompile!Y657)),ISNUMBER(FIND("1F",ScheduleCompile!Y657)),ISNUMBER(FIND("2F",ScheduleCompile!Y657)),ISNUMBER(FIND("3F",ScheduleCompile!Y657)),ISNUMBER(FIND("6F",ScheduleCompile!Y657)),ISNUMBER(FIND("7F",ScheduleCompile!Y657)),ISNUMBER(FIND("9F",ScheduleCompile!Y657)),ISNUMBER(FIND("4F",ScheduleCompile!Y657))),VALUE(LEFT(ScheduleCompile!Y657,FIND("F",ScheduleCompile!Y657)-1)),ScheduleCompile!Y657)))))),ISTEXT(ScheduleCompile!#REF!)),"ENDTABLE",IF(ISERROR(IF(ScheduleCompile!Y657="Off",0,IF(ScheduleCompile!Y657="On",1,IF(ISNUMBER(ScheduleCompile!Y657),ScheduleCompile!Y657/1,IF(ISTEXT(ScheduleCompile!Y657),IF(OR(ISNUMBER(FIND("5F",ScheduleCompile!Y657)),ISNUMBER(FIND("0F",ScheduleCompile!Y657)),ISNUMBER(FIND("8F",ScheduleCompile!Y657)),ISNUMBER(FIND("1F",ScheduleCompile!Y657)),ISNUMBER(FIND("2F",ScheduleCompile!Y657)),ISNUMBER(FIND("3F",ScheduleCompile!Y657)),ISNUMBER(FIND("6F",ScheduleCompile!Y657)),ISNUMBER(FIND("7F",ScheduleCompile!Y657)),ISNUMBER(FIND("9F",ScheduleCompile!Y657)),ISNUMBER(FIND("4F",ScheduleCompile!Y657))),VALUE(LEFT(ScheduleCompile!Y657,FIND("F",ScheduleCompile!Y657)-1)),ScheduleCompile!Y657)))))),"",IF(ScheduleCompile!Y657="Off",0,IF(ScheduleCompile!Y657="On",1,IF(ISNUMBER(ScheduleCompile!Y657),ScheduleCompile!Y657/1,IF(ISTEXT(ScheduleCompile!Y657),IF(OR(ISNUMBER(FIND("5F",ScheduleCompile!Y657)),ISNUMBER(FIND("0F",ScheduleCompile!Y657)),ISNUMBER(FIND("8F",ScheduleCompile!Y657)),ISNUMBER(FIND("1F",ScheduleCompile!Y657)),ISNUMBER(FIND("2F",ScheduleCompile!Y657)),ISNUMBER(FIND("3F",ScheduleCompile!Y657)),ISNUMBER(FIND("6F",ScheduleCompile!Y657)),ISNUMBER(FIND("7F",ScheduleCompile!Y657)),ISNUMBER(FIND("9F",ScheduleCompile!Y657)),ISNUMBER(FIND("4F",ScheduleCompile!Y657))),VALUE(LEFT(ScheduleCompile!Y657,FIND("F",ScheduleCompile!Y657)-1)),ScheduleCompile!Y657)))))))</f>
        <v>64.400000000000006</v>
      </c>
    </row>
    <row r="665" spans="1:30" x14ac:dyDescent="0.25">
      <c r="A665" t="str">
        <f t="shared" si="47"/>
        <v>SchDay "WaterMainCZ11Sep"  Type = "Temperature" Hr = (63.3, 63.3, 63.3, 63.3, 63.3, 63.3, 63.3, 63.3, 63.3, 63.3, 63.3, 63.3, 63.3, 63.3, 63.3, 63.3, 63.3, 63.3, 63.3, 63.3, 63.3, 63.3, 63.3, 63.3) ..</v>
      </c>
      <c r="B665" s="1" t="s">
        <v>623</v>
      </c>
      <c r="C665" t="str">
        <f t="shared" si="48"/>
        <v xml:space="preserve">SchDay "WaterMainCZ11Sep"  Type = "Temperature" Hr = </v>
      </c>
      <c r="D665" t="str">
        <f t="shared" si="49"/>
        <v>(63.3, 63.3, 63.3, 63.3, 63.3, 63.3, 63.3, 63.3, 63.3, 63.3, 63.3, 63.3, 63.3, 63.3, 63.3, 63.3, 63.3, 63.3, 63.3, 63.3, 63.3, 63.3, 63.3, 63.3) ..</v>
      </c>
      <c r="E665" s="30" t="str">
        <f>ScheduleCompile!A658</f>
        <v>WaterMainCZ11Sep</v>
      </c>
      <c r="F665" t="str">
        <f t="shared" si="46"/>
        <v>Temperature</v>
      </c>
      <c r="G665" s="1">
        <f>IF(AND(ISERROR(IF(ScheduleCompile!B658="Off",0,IF(ScheduleCompile!B658="On",1,IF(ISNUMBER(ScheduleCompile!B658),ScheduleCompile!B658/1,IF(ISTEXT(ScheduleCompile!B658),IF(OR(ISNUMBER(FIND("5F",ScheduleCompile!B658)),ISNUMBER(FIND("0F",ScheduleCompile!B658)),ISNUMBER(FIND("8F",ScheduleCompile!B658)),ISNUMBER(FIND("1F",ScheduleCompile!B658)),ISNUMBER(FIND("2F",ScheduleCompile!B658)),ISNUMBER(FIND("3F",ScheduleCompile!B658)),ISNUMBER(FIND("6F",ScheduleCompile!B658)),ISNUMBER(FIND("7F",ScheduleCompile!B658)),ISNUMBER(FIND("9F",ScheduleCompile!B658)),ISNUMBER(FIND("4F",ScheduleCompile!B658))),VALUE(LEFT(ScheduleCompile!B658,FIND("F",ScheduleCompile!B658)-1)),ScheduleCompile!B658)))))),ISTEXT(ScheduleCompile!#REF!)),"ENDTABLE",IF(ISERROR(IF(ScheduleCompile!B658="Off",0,IF(ScheduleCompile!B658="On",1,IF(ISNUMBER(ScheduleCompile!B658),ScheduleCompile!B658/1,IF(ISTEXT(ScheduleCompile!B658),IF(OR(ISNUMBER(FIND("5F",ScheduleCompile!B658)),ISNUMBER(FIND("0F",ScheduleCompile!B658)),ISNUMBER(FIND("8F",ScheduleCompile!B658)),ISNUMBER(FIND("1F",ScheduleCompile!B658)),ISNUMBER(FIND("2F",ScheduleCompile!B658)),ISNUMBER(FIND("3F",ScheduleCompile!B658)),ISNUMBER(FIND("6F",ScheduleCompile!B658)),ISNUMBER(FIND("7F",ScheduleCompile!B658)),ISNUMBER(FIND("9F",ScheduleCompile!B658)),ISNUMBER(FIND("4F",ScheduleCompile!B658))),VALUE(LEFT(ScheduleCompile!B658,FIND("F",ScheduleCompile!B658)-1)),ScheduleCompile!B658)))))),"",IF(ScheduleCompile!B658="Off",0,IF(ScheduleCompile!B658="On",1,IF(ISNUMBER(ScheduleCompile!B658),ScheduleCompile!B658/1,IF(ISTEXT(ScheduleCompile!B658),IF(OR(ISNUMBER(FIND("5F",ScheduleCompile!B658)),ISNUMBER(FIND("0F",ScheduleCompile!B658)),ISNUMBER(FIND("8F",ScheduleCompile!B658)),ISNUMBER(FIND("1F",ScheduleCompile!B658)),ISNUMBER(FIND("2F",ScheduleCompile!B658)),ISNUMBER(FIND("3F",ScheduleCompile!B658)),ISNUMBER(FIND("6F",ScheduleCompile!B658)),ISNUMBER(FIND("7F",ScheduleCompile!B658)),ISNUMBER(FIND("9F",ScheduleCompile!B658)),ISNUMBER(FIND("4F",ScheduleCompile!B658))),VALUE(LEFT(ScheduleCompile!B658,FIND("F",ScheduleCompile!B658)-1)),ScheduleCompile!B658)))))))</f>
        <v>63.3</v>
      </c>
      <c r="H665" s="1">
        <f>IF(AND(ISERROR(IF(ScheduleCompile!C658="Off",0,IF(ScheduleCompile!C658="On",1,IF(ISNUMBER(ScheduleCompile!C658),ScheduleCompile!C658/1,IF(ISTEXT(ScheduleCompile!C658),IF(OR(ISNUMBER(FIND("5F",ScheduleCompile!C658)),ISNUMBER(FIND("0F",ScheduleCompile!C658)),ISNUMBER(FIND("8F",ScheduleCompile!C658)),ISNUMBER(FIND("1F",ScheduleCompile!C658)),ISNUMBER(FIND("2F",ScheduleCompile!C658)),ISNUMBER(FIND("3F",ScheduleCompile!C658)),ISNUMBER(FIND("6F",ScheduleCompile!C658)),ISNUMBER(FIND("7F",ScheduleCompile!C658)),ISNUMBER(FIND("9F",ScheduleCompile!C658)),ISNUMBER(FIND("4F",ScheduleCompile!C658))),VALUE(LEFT(ScheduleCompile!C658,FIND("F",ScheduleCompile!C658)-1)),ScheduleCompile!C658)))))),ISTEXT(ScheduleCompile!#REF!)),"ENDTABLE",IF(ISERROR(IF(ScheduleCompile!C658="Off",0,IF(ScheduleCompile!C658="On",1,IF(ISNUMBER(ScheduleCompile!C658),ScheduleCompile!C658/1,IF(ISTEXT(ScheduleCompile!C658),IF(OR(ISNUMBER(FIND("5F",ScheduleCompile!C658)),ISNUMBER(FIND("0F",ScheduleCompile!C658)),ISNUMBER(FIND("8F",ScheduleCompile!C658)),ISNUMBER(FIND("1F",ScheduleCompile!C658)),ISNUMBER(FIND("2F",ScheduleCompile!C658)),ISNUMBER(FIND("3F",ScheduleCompile!C658)),ISNUMBER(FIND("6F",ScheduleCompile!C658)),ISNUMBER(FIND("7F",ScheduleCompile!C658)),ISNUMBER(FIND("9F",ScheduleCompile!C658)),ISNUMBER(FIND("4F",ScheduleCompile!C658))),VALUE(LEFT(ScheduleCompile!C658,FIND("F",ScheduleCompile!C658)-1)),ScheduleCompile!C658)))))),"",IF(ScheduleCompile!C658="Off",0,IF(ScheduleCompile!C658="On",1,IF(ISNUMBER(ScheduleCompile!C658),ScheduleCompile!C658/1,IF(ISTEXT(ScheduleCompile!C658),IF(OR(ISNUMBER(FIND("5F",ScheduleCompile!C658)),ISNUMBER(FIND("0F",ScheduleCompile!C658)),ISNUMBER(FIND("8F",ScheduleCompile!C658)),ISNUMBER(FIND("1F",ScheduleCompile!C658)),ISNUMBER(FIND("2F",ScheduleCompile!C658)),ISNUMBER(FIND("3F",ScheduleCompile!C658)),ISNUMBER(FIND("6F",ScheduleCompile!C658)),ISNUMBER(FIND("7F",ScheduleCompile!C658)),ISNUMBER(FIND("9F",ScheduleCompile!C658)),ISNUMBER(FIND("4F",ScheduleCompile!C658))),VALUE(LEFT(ScheduleCompile!C658,FIND("F",ScheduleCompile!C658)-1)),ScheduleCompile!C658)))))))</f>
        <v>63.3</v>
      </c>
      <c r="I665" s="1">
        <f>IF(AND(ISERROR(IF(ScheduleCompile!D658="Off",0,IF(ScheduleCompile!D658="On",1,IF(ISNUMBER(ScheduleCompile!D658),ScheduleCompile!D658/1,IF(ISTEXT(ScheduleCompile!D658),IF(OR(ISNUMBER(FIND("5F",ScheduleCompile!D658)),ISNUMBER(FIND("0F",ScheduleCompile!D658)),ISNUMBER(FIND("8F",ScheduleCompile!D658)),ISNUMBER(FIND("1F",ScheduleCompile!D658)),ISNUMBER(FIND("2F",ScheduleCompile!D658)),ISNUMBER(FIND("3F",ScheduleCompile!D658)),ISNUMBER(FIND("6F",ScheduleCompile!D658)),ISNUMBER(FIND("7F",ScheduleCompile!D658)),ISNUMBER(FIND("9F",ScheduleCompile!D658)),ISNUMBER(FIND("4F",ScheduleCompile!D658))),VALUE(LEFT(ScheduleCompile!D658,FIND("F",ScheduleCompile!D658)-1)),ScheduleCompile!D658)))))),ISTEXT(ScheduleCompile!#REF!)),"ENDTABLE",IF(ISERROR(IF(ScheduleCompile!D658="Off",0,IF(ScheduleCompile!D658="On",1,IF(ISNUMBER(ScheduleCompile!D658),ScheduleCompile!D658/1,IF(ISTEXT(ScheduleCompile!D658),IF(OR(ISNUMBER(FIND("5F",ScheduleCompile!D658)),ISNUMBER(FIND("0F",ScheduleCompile!D658)),ISNUMBER(FIND("8F",ScheduleCompile!D658)),ISNUMBER(FIND("1F",ScheduleCompile!D658)),ISNUMBER(FIND("2F",ScheduleCompile!D658)),ISNUMBER(FIND("3F",ScheduleCompile!D658)),ISNUMBER(FIND("6F",ScheduleCompile!D658)),ISNUMBER(FIND("7F",ScheduleCompile!D658)),ISNUMBER(FIND("9F",ScheduleCompile!D658)),ISNUMBER(FIND("4F",ScheduleCompile!D658))),VALUE(LEFT(ScheduleCompile!D658,FIND("F",ScheduleCompile!D658)-1)),ScheduleCompile!D658)))))),"",IF(ScheduleCompile!D658="Off",0,IF(ScheduleCompile!D658="On",1,IF(ISNUMBER(ScheduleCompile!D658),ScheduleCompile!D658/1,IF(ISTEXT(ScheduleCompile!D658),IF(OR(ISNUMBER(FIND("5F",ScheduleCompile!D658)),ISNUMBER(FIND("0F",ScheduleCompile!D658)),ISNUMBER(FIND("8F",ScheduleCompile!D658)),ISNUMBER(FIND("1F",ScheduleCompile!D658)),ISNUMBER(FIND("2F",ScheduleCompile!D658)),ISNUMBER(FIND("3F",ScheduleCompile!D658)),ISNUMBER(FIND("6F",ScheduleCompile!D658)),ISNUMBER(FIND("7F",ScheduleCompile!D658)),ISNUMBER(FIND("9F",ScheduleCompile!D658)),ISNUMBER(FIND("4F",ScheduleCompile!D658))),VALUE(LEFT(ScheduleCompile!D658,FIND("F",ScheduleCompile!D658)-1)),ScheduleCompile!D658)))))))</f>
        <v>63.3</v>
      </c>
      <c r="J665" s="1">
        <f>IF(AND(ISERROR(IF(ScheduleCompile!E658="Off",0,IF(ScheduleCompile!E658="On",1,IF(ISNUMBER(ScheduleCompile!E658),ScheduleCompile!E658/1,IF(ISTEXT(ScheduleCompile!E658),IF(OR(ISNUMBER(FIND("5F",ScheduleCompile!E658)),ISNUMBER(FIND("0F",ScheduleCompile!E658)),ISNUMBER(FIND("8F",ScheduleCompile!E658)),ISNUMBER(FIND("1F",ScheduleCompile!E658)),ISNUMBER(FIND("2F",ScheduleCompile!E658)),ISNUMBER(FIND("3F",ScheduleCompile!E658)),ISNUMBER(FIND("6F",ScheduleCompile!E658)),ISNUMBER(FIND("7F",ScheduleCompile!E658)),ISNUMBER(FIND("9F",ScheduleCompile!E658)),ISNUMBER(FIND("4F",ScheduleCompile!E658))),VALUE(LEFT(ScheduleCompile!E658,FIND("F",ScheduleCompile!E658)-1)),ScheduleCompile!E658)))))),ISTEXT(ScheduleCompile!#REF!)),"ENDTABLE",IF(ISERROR(IF(ScheduleCompile!E658="Off",0,IF(ScheduleCompile!E658="On",1,IF(ISNUMBER(ScheduleCompile!E658),ScheduleCompile!E658/1,IF(ISTEXT(ScheduleCompile!E658),IF(OR(ISNUMBER(FIND("5F",ScheduleCompile!E658)),ISNUMBER(FIND("0F",ScheduleCompile!E658)),ISNUMBER(FIND("8F",ScheduleCompile!E658)),ISNUMBER(FIND("1F",ScheduleCompile!E658)),ISNUMBER(FIND("2F",ScheduleCompile!E658)),ISNUMBER(FIND("3F",ScheduleCompile!E658)),ISNUMBER(FIND("6F",ScheduleCompile!E658)),ISNUMBER(FIND("7F",ScheduleCompile!E658)),ISNUMBER(FIND("9F",ScheduleCompile!E658)),ISNUMBER(FIND("4F",ScheduleCompile!E658))),VALUE(LEFT(ScheduleCompile!E658,FIND("F",ScheduleCompile!E658)-1)),ScheduleCompile!E658)))))),"",IF(ScheduleCompile!E658="Off",0,IF(ScheduleCompile!E658="On",1,IF(ISNUMBER(ScheduleCompile!E658),ScheduleCompile!E658/1,IF(ISTEXT(ScheduleCompile!E658),IF(OR(ISNUMBER(FIND("5F",ScheduleCompile!E658)),ISNUMBER(FIND("0F",ScheduleCompile!E658)),ISNUMBER(FIND("8F",ScheduleCompile!E658)),ISNUMBER(FIND("1F",ScheduleCompile!E658)),ISNUMBER(FIND("2F",ScheduleCompile!E658)),ISNUMBER(FIND("3F",ScheduleCompile!E658)),ISNUMBER(FIND("6F",ScheduleCompile!E658)),ISNUMBER(FIND("7F",ScheduleCompile!E658)),ISNUMBER(FIND("9F",ScheduleCompile!E658)),ISNUMBER(FIND("4F",ScheduleCompile!E658))),VALUE(LEFT(ScheduleCompile!E658,FIND("F",ScheduleCompile!E658)-1)),ScheduleCompile!E658)))))))</f>
        <v>63.3</v>
      </c>
      <c r="K665" s="1">
        <f>IF(AND(ISERROR(IF(ScheduleCompile!F658="Off",0,IF(ScheduleCompile!F658="On",1,IF(ISNUMBER(ScheduleCompile!F658),ScheduleCompile!F658/1,IF(ISTEXT(ScheduleCompile!F658),IF(OR(ISNUMBER(FIND("5F",ScheduleCompile!F658)),ISNUMBER(FIND("0F",ScheduleCompile!F658)),ISNUMBER(FIND("8F",ScheduleCompile!F658)),ISNUMBER(FIND("1F",ScheduleCompile!F658)),ISNUMBER(FIND("2F",ScheduleCompile!F658)),ISNUMBER(FIND("3F",ScheduleCompile!F658)),ISNUMBER(FIND("6F",ScheduleCompile!F658)),ISNUMBER(FIND("7F",ScheduleCompile!F658)),ISNUMBER(FIND("9F",ScheduleCompile!F658)),ISNUMBER(FIND("4F",ScheduleCompile!F658))),VALUE(LEFT(ScheduleCompile!F658,FIND("F",ScheduleCompile!F658)-1)),ScheduleCompile!F658)))))),ISTEXT(ScheduleCompile!#REF!)),"ENDTABLE",IF(ISERROR(IF(ScheduleCompile!F658="Off",0,IF(ScheduleCompile!F658="On",1,IF(ISNUMBER(ScheduleCompile!F658),ScheduleCompile!F658/1,IF(ISTEXT(ScheduleCompile!F658),IF(OR(ISNUMBER(FIND("5F",ScheduleCompile!F658)),ISNUMBER(FIND("0F",ScheduleCompile!F658)),ISNUMBER(FIND("8F",ScheduleCompile!F658)),ISNUMBER(FIND("1F",ScheduleCompile!F658)),ISNUMBER(FIND("2F",ScheduleCompile!F658)),ISNUMBER(FIND("3F",ScheduleCompile!F658)),ISNUMBER(FIND("6F",ScheduleCompile!F658)),ISNUMBER(FIND("7F",ScheduleCompile!F658)),ISNUMBER(FIND("9F",ScheduleCompile!F658)),ISNUMBER(FIND("4F",ScheduleCompile!F658))),VALUE(LEFT(ScheduleCompile!F658,FIND("F",ScheduleCompile!F658)-1)),ScheduleCompile!F658)))))),"",IF(ScheduleCompile!F658="Off",0,IF(ScheduleCompile!F658="On",1,IF(ISNUMBER(ScheduleCompile!F658),ScheduleCompile!F658/1,IF(ISTEXT(ScheduleCompile!F658),IF(OR(ISNUMBER(FIND("5F",ScheduleCompile!F658)),ISNUMBER(FIND("0F",ScheduleCompile!F658)),ISNUMBER(FIND("8F",ScheduleCompile!F658)),ISNUMBER(FIND("1F",ScheduleCompile!F658)),ISNUMBER(FIND("2F",ScheduleCompile!F658)),ISNUMBER(FIND("3F",ScheduleCompile!F658)),ISNUMBER(FIND("6F",ScheduleCompile!F658)),ISNUMBER(FIND("7F",ScheduleCompile!F658)),ISNUMBER(FIND("9F",ScheduleCompile!F658)),ISNUMBER(FIND("4F",ScheduleCompile!F658))),VALUE(LEFT(ScheduleCompile!F658,FIND("F",ScheduleCompile!F658)-1)),ScheduleCompile!F658)))))))</f>
        <v>63.3</v>
      </c>
      <c r="L665" s="1">
        <f>IF(AND(ISERROR(IF(ScheduleCompile!G658="Off",0,IF(ScheduleCompile!G658="On",1,IF(ISNUMBER(ScheduleCompile!G658),ScheduleCompile!G658/1,IF(ISTEXT(ScheduleCompile!G658),IF(OR(ISNUMBER(FIND("5F",ScheduleCompile!G658)),ISNUMBER(FIND("0F",ScheduleCompile!G658)),ISNUMBER(FIND("8F",ScheduleCompile!G658)),ISNUMBER(FIND("1F",ScheduleCompile!G658)),ISNUMBER(FIND("2F",ScheduleCompile!G658)),ISNUMBER(FIND("3F",ScheduleCompile!G658)),ISNUMBER(FIND("6F",ScheduleCompile!G658)),ISNUMBER(FIND("7F",ScheduleCompile!G658)),ISNUMBER(FIND("9F",ScheduleCompile!G658)),ISNUMBER(FIND("4F",ScheduleCompile!G658))),VALUE(LEFT(ScheduleCompile!G658,FIND("F",ScheduleCompile!G658)-1)),ScheduleCompile!G658)))))),ISTEXT(ScheduleCompile!#REF!)),"ENDTABLE",IF(ISERROR(IF(ScheduleCompile!G658="Off",0,IF(ScheduleCompile!G658="On",1,IF(ISNUMBER(ScheduleCompile!G658),ScheduleCompile!G658/1,IF(ISTEXT(ScheduleCompile!G658),IF(OR(ISNUMBER(FIND("5F",ScheduleCompile!G658)),ISNUMBER(FIND("0F",ScheduleCompile!G658)),ISNUMBER(FIND("8F",ScheduleCompile!G658)),ISNUMBER(FIND("1F",ScheduleCompile!G658)),ISNUMBER(FIND("2F",ScheduleCompile!G658)),ISNUMBER(FIND("3F",ScheduleCompile!G658)),ISNUMBER(FIND("6F",ScheduleCompile!G658)),ISNUMBER(FIND("7F",ScheduleCompile!G658)),ISNUMBER(FIND("9F",ScheduleCompile!G658)),ISNUMBER(FIND("4F",ScheduleCompile!G658))),VALUE(LEFT(ScheduleCompile!G658,FIND("F",ScheduleCompile!G658)-1)),ScheduleCompile!G658)))))),"",IF(ScheduleCompile!G658="Off",0,IF(ScheduleCompile!G658="On",1,IF(ISNUMBER(ScheduleCompile!G658),ScheduleCompile!G658/1,IF(ISTEXT(ScheduleCompile!G658),IF(OR(ISNUMBER(FIND("5F",ScheduleCompile!G658)),ISNUMBER(FIND("0F",ScheduleCompile!G658)),ISNUMBER(FIND("8F",ScheduleCompile!G658)),ISNUMBER(FIND("1F",ScheduleCompile!G658)),ISNUMBER(FIND("2F",ScheduleCompile!G658)),ISNUMBER(FIND("3F",ScheduleCompile!G658)),ISNUMBER(FIND("6F",ScheduleCompile!G658)),ISNUMBER(FIND("7F",ScheduleCompile!G658)),ISNUMBER(FIND("9F",ScheduleCompile!G658)),ISNUMBER(FIND("4F",ScheduleCompile!G658))),VALUE(LEFT(ScheduleCompile!G658,FIND("F",ScheduleCompile!G658)-1)),ScheduleCompile!G658)))))))</f>
        <v>63.3</v>
      </c>
      <c r="M665" s="1">
        <f>IF(AND(ISERROR(IF(ScheduleCompile!H658="Off",0,IF(ScheduleCompile!H658="On",1,IF(ISNUMBER(ScheduleCompile!H658),ScheduleCompile!H658/1,IF(ISTEXT(ScheduleCompile!H658),IF(OR(ISNUMBER(FIND("5F",ScheduleCompile!H658)),ISNUMBER(FIND("0F",ScheduleCompile!H658)),ISNUMBER(FIND("8F",ScheduleCompile!H658)),ISNUMBER(FIND("1F",ScheduleCompile!H658)),ISNUMBER(FIND("2F",ScheduleCompile!H658)),ISNUMBER(FIND("3F",ScheduleCompile!H658)),ISNUMBER(FIND("6F",ScheduleCompile!H658)),ISNUMBER(FIND("7F",ScheduleCompile!H658)),ISNUMBER(FIND("9F",ScheduleCompile!H658)),ISNUMBER(FIND("4F",ScheduleCompile!H658))),VALUE(LEFT(ScheduleCompile!H658,FIND("F",ScheduleCompile!H658)-1)),ScheduleCompile!H658)))))),ISTEXT(ScheduleCompile!#REF!)),"ENDTABLE",IF(ISERROR(IF(ScheduleCompile!H658="Off",0,IF(ScheduleCompile!H658="On",1,IF(ISNUMBER(ScheduleCompile!H658),ScheduleCompile!H658/1,IF(ISTEXT(ScheduleCompile!H658),IF(OR(ISNUMBER(FIND("5F",ScheduleCompile!H658)),ISNUMBER(FIND("0F",ScheduleCompile!H658)),ISNUMBER(FIND("8F",ScheduleCompile!H658)),ISNUMBER(FIND("1F",ScheduleCompile!H658)),ISNUMBER(FIND("2F",ScheduleCompile!H658)),ISNUMBER(FIND("3F",ScheduleCompile!H658)),ISNUMBER(FIND("6F",ScheduleCompile!H658)),ISNUMBER(FIND("7F",ScheduleCompile!H658)),ISNUMBER(FIND("9F",ScheduleCompile!H658)),ISNUMBER(FIND("4F",ScheduleCompile!H658))),VALUE(LEFT(ScheduleCompile!H658,FIND("F",ScheduleCompile!H658)-1)),ScheduleCompile!H658)))))),"",IF(ScheduleCompile!H658="Off",0,IF(ScheduleCompile!H658="On",1,IF(ISNUMBER(ScheduleCompile!H658),ScheduleCompile!H658/1,IF(ISTEXT(ScheduleCompile!H658),IF(OR(ISNUMBER(FIND("5F",ScheduleCompile!H658)),ISNUMBER(FIND("0F",ScheduleCompile!H658)),ISNUMBER(FIND("8F",ScheduleCompile!H658)),ISNUMBER(FIND("1F",ScheduleCompile!H658)),ISNUMBER(FIND("2F",ScheduleCompile!H658)),ISNUMBER(FIND("3F",ScheduleCompile!H658)),ISNUMBER(FIND("6F",ScheduleCompile!H658)),ISNUMBER(FIND("7F",ScheduleCompile!H658)),ISNUMBER(FIND("9F",ScheduleCompile!H658)),ISNUMBER(FIND("4F",ScheduleCompile!H658))),VALUE(LEFT(ScheduleCompile!H658,FIND("F",ScheduleCompile!H658)-1)),ScheduleCompile!H658)))))))</f>
        <v>63.3</v>
      </c>
      <c r="N665" s="1">
        <f>IF(AND(ISERROR(IF(ScheduleCompile!I658="Off",0,IF(ScheduleCompile!I658="On",1,IF(ISNUMBER(ScheduleCompile!I658),ScheduleCompile!I658/1,IF(ISTEXT(ScheduleCompile!I658),IF(OR(ISNUMBER(FIND("5F",ScheduleCompile!I658)),ISNUMBER(FIND("0F",ScheduleCompile!I658)),ISNUMBER(FIND("8F",ScheduleCompile!I658)),ISNUMBER(FIND("1F",ScheduleCompile!I658)),ISNUMBER(FIND("2F",ScheduleCompile!I658)),ISNUMBER(FIND("3F",ScheduleCompile!I658)),ISNUMBER(FIND("6F",ScheduleCompile!I658)),ISNUMBER(FIND("7F",ScheduleCompile!I658)),ISNUMBER(FIND("9F",ScheduleCompile!I658)),ISNUMBER(FIND("4F",ScheduleCompile!I658))),VALUE(LEFT(ScheduleCompile!I658,FIND("F",ScheduleCompile!I658)-1)),ScheduleCompile!I658)))))),ISTEXT(ScheduleCompile!#REF!)),"ENDTABLE",IF(ISERROR(IF(ScheduleCompile!I658="Off",0,IF(ScheduleCompile!I658="On",1,IF(ISNUMBER(ScheduleCompile!I658),ScheduleCompile!I658/1,IF(ISTEXT(ScheduleCompile!I658),IF(OR(ISNUMBER(FIND("5F",ScheduleCompile!I658)),ISNUMBER(FIND("0F",ScheduleCompile!I658)),ISNUMBER(FIND("8F",ScheduleCompile!I658)),ISNUMBER(FIND("1F",ScheduleCompile!I658)),ISNUMBER(FIND("2F",ScheduleCompile!I658)),ISNUMBER(FIND("3F",ScheduleCompile!I658)),ISNUMBER(FIND("6F",ScheduleCompile!I658)),ISNUMBER(FIND("7F",ScheduleCompile!I658)),ISNUMBER(FIND("9F",ScheduleCompile!I658)),ISNUMBER(FIND("4F",ScheduleCompile!I658))),VALUE(LEFT(ScheduleCompile!I658,FIND("F",ScheduleCompile!I658)-1)),ScheduleCompile!I658)))))),"",IF(ScheduleCompile!I658="Off",0,IF(ScheduleCompile!I658="On",1,IF(ISNUMBER(ScheduleCompile!I658),ScheduleCompile!I658/1,IF(ISTEXT(ScheduleCompile!I658),IF(OR(ISNUMBER(FIND("5F",ScheduleCompile!I658)),ISNUMBER(FIND("0F",ScheduleCompile!I658)),ISNUMBER(FIND("8F",ScheduleCompile!I658)),ISNUMBER(FIND("1F",ScheduleCompile!I658)),ISNUMBER(FIND("2F",ScheduleCompile!I658)),ISNUMBER(FIND("3F",ScheduleCompile!I658)),ISNUMBER(FIND("6F",ScheduleCompile!I658)),ISNUMBER(FIND("7F",ScheduleCompile!I658)),ISNUMBER(FIND("9F",ScheduleCompile!I658)),ISNUMBER(FIND("4F",ScheduleCompile!I658))),VALUE(LEFT(ScheduleCompile!I658,FIND("F",ScheduleCompile!I658)-1)),ScheduleCompile!I658)))))))</f>
        <v>63.3</v>
      </c>
      <c r="O665" s="1">
        <f>IF(AND(ISERROR(IF(ScheduleCompile!J658="Off",0,IF(ScheduleCompile!J658="On",1,IF(ISNUMBER(ScheduleCompile!J658),ScheduleCompile!J658/1,IF(ISTEXT(ScheduleCompile!J658),IF(OR(ISNUMBER(FIND("5F",ScheduleCompile!J658)),ISNUMBER(FIND("0F",ScheduleCompile!J658)),ISNUMBER(FIND("8F",ScheduleCompile!J658)),ISNUMBER(FIND("1F",ScheduleCompile!J658)),ISNUMBER(FIND("2F",ScheduleCompile!J658)),ISNUMBER(FIND("3F",ScheduleCompile!J658)),ISNUMBER(FIND("6F",ScheduleCompile!J658)),ISNUMBER(FIND("7F",ScheduleCompile!J658)),ISNUMBER(FIND("9F",ScheduleCompile!J658)),ISNUMBER(FIND("4F",ScheduleCompile!J658))),VALUE(LEFT(ScheduleCompile!J658,FIND("F",ScheduleCompile!J658)-1)),ScheduleCompile!J658)))))),ISTEXT(ScheduleCompile!#REF!)),"ENDTABLE",IF(ISERROR(IF(ScheduleCompile!J658="Off",0,IF(ScheduleCompile!J658="On",1,IF(ISNUMBER(ScheduleCompile!J658),ScheduleCompile!J658/1,IF(ISTEXT(ScheduleCompile!J658),IF(OR(ISNUMBER(FIND("5F",ScheduleCompile!J658)),ISNUMBER(FIND("0F",ScheduleCompile!J658)),ISNUMBER(FIND("8F",ScheduleCompile!J658)),ISNUMBER(FIND("1F",ScheduleCompile!J658)),ISNUMBER(FIND("2F",ScheduleCompile!J658)),ISNUMBER(FIND("3F",ScheduleCompile!J658)),ISNUMBER(FIND("6F",ScheduleCompile!J658)),ISNUMBER(FIND("7F",ScheduleCompile!J658)),ISNUMBER(FIND("9F",ScheduleCompile!J658)),ISNUMBER(FIND("4F",ScheduleCompile!J658))),VALUE(LEFT(ScheduleCompile!J658,FIND("F",ScheduleCompile!J658)-1)),ScheduleCompile!J658)))))),"",IF(ScheduleCompile!J658="Off",0,IF(ScheduleCompile!J658="On",1,IF(ISNUMBER(ScheduleCompile!J658),ScheduleCompile!J658/1,IF(ISTEXT(ScheduleCompile!J658),IF(OR(ISNUMBER(FIND("5F",ScheduleCompile!J658)),ISNUMBER(FIND("0F",ScheduleCompile!J658)),ISNUMBER(FIND("8F",ScheduleCompile!J658)),ISNUMBER(FIND("1F",ScheduleCompile!J658)),ISNUMBER(FIND("2F",ScheduleCompile!J658)),ISNUMBER(FIND("3F",ScheduleCompile!J658)),ISNUMBER(FIND("6F",ScheduleCompile!J658)),ISNUMBER(FIND("7F",ScheduleCompile!J658)),ISNUMBER(FIND("9F",ScheduleCompile!J658)),ISNUMBER(FIND("4F",ScheduleCompile!J658))),VALUE(LEFT(ScheduleCompile!J658,FIND("F",ScheduleCompile!J658)-1)),ScheduleCompile!J658)))))))</f>
        <v>63.3</v>
      </c>
      <c r="P665" s="1">
        <f>IF(AND(ISERROR(IF(ScheduleCompile!K658="Off",0,IF(ScheduleCompile!K658="On",1,IF(ISNUMBER(ScheduleCompile!K658),ScheduleCompile!K658/1,IF(ISTEXT(ScheduleCompile!K658),IF(OR(ISNUMBER(FIND("5F",ScheduleCompile!K658)),ISNUMBER(FIND("0F",ScheduleCompile!K658)),ISNUMBER(FIND("8F",ScheduleCompile!K658)),ISNUMBER(FIND("1F",ScheduleCompile!K658)),ISNUMBER(FIND("2F",ScheduleCompile!K658)),ISNUMBER(FIND("3F",ScheduleCompile!K658)),ISNUMBER(FIND("6F",ScheduleCompile!K658)),ISNUMBER(FIND("7F",ScheduleCompile!K658)),ISNUMBER(FIND("9F",ScheduleCompile!K658)),ISNUMBER(FIND("4F",ScheduleCompile!K658))),VALUE(LEFT(ScheduleCompile!K658,FIND("F",ScheduleCompile!K658)-1)),ScheduleCompile!K658)))))),ISTEXT(ScheduleCompile!#REF!)),"ENDTABLE",IF(ISERROR(IF(ScheduleCompile!K658="Off",0,IF(ScheduleCompile!K658="On",1,IF(ISNUMBER(ScheduleCompile!K658),ScheduleCompile!K658/1,IF(ISTEXT(ScheduleCompile!K658),IF(OR(ISNUMBER(FIND("5F",ScheduleCompile!K658)),ISNUMBER(FIND("0F",ScheduleCompile!K658)),ISNUMBER(FIND("8F",ScheduleCompile!K658)),ISNUMBER(FIND("1F",ScheduleCompile!K658)),ISNUMBER(FIND("2F",ScheduleCompile!K658)),ISNUMBER(FIND("3F",ScheduleCompile!K658)),ISNUMBER(FIND("6F",ScheduleCompile!K658)),ISNUMBER(FIND("7F",ScheduleCompile!K658)),ISNUMBER(FIND("9F",ScheduleCompile!K658)),ISNUMBER(FIND("4F",ScheduleCompile!K658))),VALUE(LEFT(ScheduleCompile!K658,FIND("F",ScheduleCompile!K658)-1)),ScheduleCompile!K658)))))),"",IF(ScheduleCompile!K658="Off",0,IF(ScheduleCompile!K658="On",1,IF(ISNUMBER(ScheduleCompile!K658),ScheduleCompile!K658/1,IF(ISTEXT(ScheduleCompile!K658),IF(OR(ISNUMBER(FIND("5F",ScheduleCompile!K658)),ISNUMBER(FIND("0F",ScheduleCompile!K658)),ISNUMBER(FIND("8F",ScheduleCompile!K658)),ISNUMBER(FIND("1F",ScheduleCompile!K658)),ISNUMBER(FIND("2F",ScheduleCompile!K658)),ISNUMBER(FIND("3F",ScheduleCompile!K658)),ISNUMBER(FIND("6F",ScheduleCompile!K658)),ISNUMBER(FIND("7F",ScheduleCompile!K658)),ISNUMBER(FIND("9F",ScheduleCompile!K658)),ISNUMBER(FIND("4F",ScheduleCompile!K658))),VALUE(LEFT(ScheduleCompile!K658,FIND("F",ScheduleCompile!K658)-1)),ScheduleCompile!K658)))))))</f>
        <v>63.3</v>
      </c>
      <c r="Q665" s="1">
        <f>IF(AND(ISERROR(IF(ScheduleCompile!L658="Off",0,IF(ScheduleCompile!L658="On",1,IF(ISNUMBER(ScheduleCompile!L658),ScheduleCompile!L658/1,IF(ISTEXT(ScheduleCompile!L658),IF(OR(ISNUMBER(FIND("5F",ScheduleCompile!L658)),ISNUMBER(FIND("0F",ScheduleCompile!L658)),ISNUMBER(FIND("8F",ScheduleCompile!L658)),ISNUMBER(FIND("1F",ScheduleCompile!L658)),ISNUMBER(FIND("2F",ScheduleCompile!L658)),ISNUMBER(FIND("3F",ScheduleCompile!L658)),ISNUMBER(FIND("6F",ScheduleCompile!L658)),ISNUMBER(FIND("7F",ScheduleCompile!L658)),ISNUMBER(FIND("9F",ScheduleCompile!L658)),ISNUMBER(FIND("4F",ScheduleCompile!L658))),VALUE(LEFT(ScheduleCompile!L658,FIND("F",ScheduleCompile!L658)-1)),ScheduleCompile!L658)))))),ISTEXT(ScheduleCompile!#REF!)),"ENDTABLE",IF(ISERROR(IF(ScheduleCompile!L658="Off",0,IF(ScheduleCompile!L658="On",1,IF(ISNUMBER(ScheduleCompile!L658),ScheduleCompile!L658/1,IF(ISTEXT(ScheduleCompile!L658),IF(OR(ISNUMBER(FIND("5F",ScheduleCompile!L658)),ISNUMBER(FIND("0F",ScheduleCompile!L658)),ISNUMBER(FIND("8F",ScheduleCompile!L658)),ISNUMBER(FIND("1F",ScheduleCompile!L658)),ISNUMBER(FIND("2F",ScheduleCompile!L658)),ISNUMBER(FIND("3F",ScheduleCompile!L658)),ISNUMBER(FIND("6F",ScheduleCompile!L658)),ISNUMBER(FIND("7F",ScheduleCompile!L658)),ISNUMBER(FIND("9F",ScheduleCompile!L658)),ISNUMBER(FIND("4F",ScheduleCompile!L658))),VALUE(LEFT(ScheduleCompile!L658,FIND("F",ScheduleCompile!L658)-1)),ScheduleCompile!L658)))))),"",IF(ScheduleCompile!L658="Off",0,IF(ScheduleCompile!L658="On",1,IF(ISNUMBER(ScheduleCompile!L658),ScheduleCompile!L658/1,IF(ISTEXT(ScheduleCompile!L658),IF(OR(ISNUMBER(FIND("5F",ScheduleCompile!L658)),ISNUMBER(FIND("0F",ScheduleCompile!L658)),ISNUMBER(FIND("8F",ScheduleCompile!L658)),ISNUMBER(FIND("1F",ScheduleCompile!L658)),ISNUMBER(FIND("2F",ScheduleCompile!L658)),ISNUMBER(FIND("3F",ScheduleCompile!L658)),ISNUMBER(FIND("6F",ScheduleCompile!L658)),ISNUMBER(FIND("7F",ScheduleCompile!L658)),ISNUMBER(FIND("9F",ScheduleCompile!L658)),ISNUMBER(FIND("4F",ScheduleCompile!L658))),VALUE(LEFT(ScheduleCompile!L658,FIND("F",ScheduleCompile!L658)-1)),ScheduleCompile!L658)))))))</f>
        <v>63.3</v>
      </c>
      <c r="R665" s="1">
        <f>IF(AND(ISERROR(IF(ScheduleCompile!M658="Off",0,IF(ScheduleCompile!M658="On",1,IF(ISNUMBER(ScheduleCompile!M658),ScheduleCompile!M658/1,IF(ISTEXT(ScheduleCompile!M658),IF(OR(ISNUMBER(FIND("5F",ScheduleCompile!M658)),ISNUMBER(FIND("0F",ScheduleCompile!M658)),ISNUMBER(FIND("8F",ScheduleCompile!M658)),ISNUMBER(FIND("1F",ScheduleCompile!M658)),ISNUMBER(FIND("2F",ScheduleCompile!M658)),ISNUMBER(FIND("3F",ScheduleCompile!M658)),ISNUMBER(FIND("6F",ScheduleCompile!M658)),ISNUMBER(FIND("7F",ScheduleCompile!M658)),ISNUMBER(FIND("9F",ScheduleCompile!M658)),ISNUMBER(FIND("4F",ScheduleCompile!M658))),VALUE(LEFT(ScheduleCompile!M658,FIND("F",ScheduleCompile!M658)-1)),ScheduleCompile!M658)))))),ISTEXT(ScheduleCompile!#REF!)),"ENDTABLE",IF(ISERROR(IF(ScheduleCompile!M658="Off",0,IF(ScheduleCompile!M658="On",1,IF(ISNUMBER(ScheduleCompile!M658),ScheduleCompile!M658/1,IF(ISTEXT(ScheduleCompile!M658),IF(OR(ISNUMBER(FIND("5F",ScheduleCompile!M658)),ISNUMBER(FIND("0F",ScheduleCompile!M658)),ISNUMBER(FIND("8F",ScheduleCompile!M658)),ISNUMBER(FIND("1F",ScheduleCompile!M658)),ISNUMBER(FIND("2F",ScheduleCompile!M658)),ISNUMBER(FIND("3F",ScheduleCompile!M658)),ISNUMBER(FIND("6F",ScheduleCompile!M658)),ISNUMBER(FIND("7F",ScheduleCompile!M658)),ISNUMBER(FIND("9F",ScheduleCompile!M658)),ISNUMBER(FIND("4F",ScheduleCompile!M658))),VALUE(LEFT(ScheduleCompile!M658,FIND("F",ScheduleCompile!M658)-1)),ScheduleCompile!M658)))))),"",IF(ScheduleCompile!M658="Off",0,IF(ScheduleCompile!M658="On",1,IF(ISNUMBER(ScheduleCompile!M658),ScheduleCompile!M658/1,IF(ISTEXT(ScheduleCompile!M658),IF(OR(ISNUMBER(FIND("5F",ScheduleCompile!M658)),ISNUMBER(FIND("0F",ScheduleCompile!M658)),ISNUMBER(FIND("8F",ScheduleCompile!M658)),ISNUMBER(FIND("1F",ScheduleCompile!M658)),ISNUMBER(FIND("2F",ScheduleCompile!M658)),ISNUMBER(FIND("3F",ScheduleCompile!M658)),ISNUMBER(FIND("6F",ScheduleCompile!M658)),ISNUMBER(FIND("7F",ScheduleCompile!M658)),ISNUMBER(FIND("9F",ScheduleCompile!M658)),ISNUMBER(FIND("4F",ScheduleCompile!M658))),VALUE(LEFT(ScheduleCompile!M658,FIND("F",ScheduleCompile!M658)-1)),ScheduleCompile!M658)))))))</f>
        <v>63.3</v>
      </c>
      <c r="S665" s="1">
        <f>IF(AND(ISERROR(IF(ScheduleCompile!N658="Off",0,IF(ScheduleCompile!N658="On",1,IF(ISNUMBER(ScheduleCompile!N658),ScheduleCompile!N658/1,IF(ISTEXT(ScheduleCompile!N658),IF(OR(ISNUMBER(FIND("5F",ScheduleCompile!N658)),ISNUMBER(FIND("0F",ScheduleCompile!N658)),ISNUMBER(FIND("8F",ScheduleCompile!N658)),ISNUMBER(FIND("1F",ScheduleCompile!N658)),ISNUMBER(FIND("2F",ScheduleCompile!N658)),ISNUMBER(FIND("3F",ScheduleCompile!N658)),ISNUMBER(FIND("6F",ScheduleCompile!N658)),ISNUMBER(FIND("7F",ScheduleCompile!N658)),ISNUMBER(FIND("9F",ScheduleCompile!N658)),ISNUMBER(FIND("4F",ScheduleCompile!N658))),VALUE(LEFT(ScheduleCompile!N658,FIND("F",ScheduleCompile!N658)-1)),ScheduleCompile!N658)))))),ISTEXT(ScheduleCompile!#REF!)),"ENDTABLE",IF(ISERROR(IF(ScheduleCompile!N658="Off",0,IF(ScheduleCompile!N658="On",1,IF(ISNUMBER(ScheduleCompile!N658),ScheduleCompile!N658/1,IF(ISTEXT(ScheduleCompile!N658),IF(OR(ISNUMBER(FIND("5F",ScheduleCompile!N658)),ISNUMBER(FIND("0F",ScheduleCompile!N658)),ISNUMBER(FIND("8F",ScheduleCompile!N658)),ISNUMBER(FIND("1F",ScheduleCompile!N658)),ISNUMBER(FIND("2F",ScheduleCompile!N658)),ISNUMBER(FIND("3F",ScheduleCompile!N658)),ISNUMBER(FIND("6F",ScheduleCompile!N658)),ISNUMBER(FIND("7F",ScheduleCompile!N658)),ISNUMBER(FIND("9F",ScheduleCompile!N658)),ISNUMBER(FIND("4F",ScheduleCompile!N658))),VALUE(LEFT(ScheduleCompile!N658,FIND("F",ScheduleCompile!N658)-1)),ScheduleCompile!N658)))))),"",IF(ScheduleCompile!N658="Off",0,IF(ScheduleCompile!N658="On",1,IF(ISNUMBER(ScheduleCompile!N658),ScheduleCompile!N658/1,IF(ISTEXT(ScheduleCompile!N658),IF(OR(ISNUMBER(FIND("5F",ScheduleCompile!N658)),ISNUMBER(FIND("0F",ScheduleCompile!N658)),ISNUMBER(FIND("8F",ScheduleCompile!N658)),ISNUMBER(FIND("1F",ScheduleCompile!N658)),ISNUMBER(FIND("2F",ScheduleCompile!N658)),ISNUMBER(FIND("3F",ScheduleCompile!N658)),ISNUMBER(FIND("6F",ScheduleCompile!N658)),ISNUMBER(FIND("7F",ScheduleCompile!N658)),ISNUMBER(FIND("9F",ScheduleCompile!N658)),ISNUMBER(FIND("4F",ScheduleCompile!N658))),VALUE(LEFT(ScheduleCompile!N658,FIND("F",ScheduleCompile!N658)-1)),ScheduleCompile!N658)))))))</f>
        <v>63.3</v>
      </c>
      <c r="T665" s="1">
        <f>IF(AND(ISERROR(IF(ScheduleCompile!O658="Off",0,IF(ScheduleCompile!O658="On",1,IF(ISNUMBER(ScheduleCompile!O658),ScheduleCompile!O658/1,IF(ISTEXT(ScheduleCompile!O658),IF(OR(ISNUMBER(FIND("5F",ScheduleCompile!O658)),ISNUMBER(FIND("0F",ScheduleCompile!O658)),ISNUMBER(FIND("8F",ScheduleCompile!O658)),ISNUMBER(FIND("1F",ScheduleCompile!O658)),ISNUMBER(FIND("2F",ScheduleCompile!O658)),ISNUMBER(FIND("3F",ScheduleCompile!O658)),ISNUMBER(FIND("6F",ScheduleCompile!O658)),ISNUMBER(FIND("7F",ScheduleCompile!O658)),ISNUMBER(FIND("9F",ScheduleCompile!O658)),ISNUMBER(FIND("4F",ScheduleCompile!O658))),VALUE(LEFT(ScheduleCompile!O658,FIND("F",ScheduleCompile!O658)-1)),ScheduleCompile!O658)))))),ISTEXT(ScheduleCompile!#REF!)),"ENDTABLE",IF(ISERROR(IF(ScheduleCompile!O658="Off",0,IF(ScheduleCompile!O658="On",1,IF(ISNUMBER(ScheduleCompile!O658),ScheduleCompile!O658/1,IF(ISTEXT(ScheduleCompile!O658),IF(OR(ISNUMBER(FIND("5F",ScheduleCompile!O658)),ISNUMBER(FIND("0F",ScheduleCompile!O658)),ISNUMBER(FIND("8F",ScheduleCompile!O658)),ISNUMBER(FIND("1F",ScheduleCompile!O658)),ISNUMBER(FIND("2F",ScheduleCompile!O658)),ISNUMBER(FIND("3F",ScheduleCompile!O658)),ISNUMBER(FIND("6F",ScheduleCompile!O658)),ISNUMBER(FIND("7F",ScheduleCompile!O658)),ISNUMBER(FIND("9F",ScheduleCompile!O658)),ISNUMBER(FIND("4F",ScheduleCompile!O658))),VALUE(LEFT(ScheduleCompile!O658,FIND("F",ScheduleCompile!O658)-1)),ScheduleCompile!O658)))))),"",IF(ScheduleCompile!O658="Off",0,IF(ScheduleCompile!O658="On",1,IF(ISNUMBER(ScheduleCompile!O658),ScheduleCompile!O658/1,IF(ISTEXT(ScheduleCompile!O658),IF(OR(ISNUMBER(FIND("5F",ScheduleCompile!O658)),ISNUMBER(FIND("0F",ScheduleCompile!O658)),ISNUMBER(FIND("8F",ScheduleCompile!O658)),ISNUMBER(FIND("1F",ScheduleCompile!O658)),ISNUMBER(FIND("2F",ScheduleCompile!O658)),ISNUMBER(FIND("3F",ScheduleCompile!O658)),ISNUMBER(FIND("6F",ScheduleCompile!O658)),ISNUMBER(FIND("7F",ScheduleCompile!O658)),ISNUMBER(FIND("9F",ScheduleCompile!O658)),ISNUMBER(FIND("4F",ScheduleCompile!O658))),VALUE(LEFT(ScheduleCompile!O658,FIND("F",ScheduleCompile!O658)-1)),ScheduleCompile!O658)))))))</f>
        <v>63.3</v>
      </c>
      <c r="U665" s="1">
        <f>IF(AND(ISERROR(IF(ScheduleCompile!P658="Off",0,IF(ScheduleCompile!P658="On",1,IF(ISNUMBER(ScheduleCompile!P658),ScheduleCompile!P658/1,IF(ISTEXT(ScheduleCompile!P658),IF(OR(ISNUMBER(FIND("5F",ScheduleCompile!P658)),ISNUMBER(FIND("0F",ScheduleCompile!P658)),ISNUMBER(FIND("8F",ScheduleCompile!P658)),ISNUMBER(FIND("1F",ScheduleCompile!P658)),ISNUMBER(FIND("2F",ScheduleCompile!P658)),ISNUMBER(FIND("3F",ScheduleCompile!P658)),ISNUMBER(FIND("6F",ScheduleCompile!P658)),ISNUMBER(FIND("7F",ScheduleCompile!P658)),ISNUMBER(FIND("9F",ScheduleCompile!P658)),ISNUMBER(FIND("4F",ScheduleCompile!P658))),VALUE(LEFT(ScheduleCompile!P658,FIND("F",ScheduleCompile!P658)-1)),ScheduleCompile!P658)))))),ISTEXT(ScheduleCompile!#REF!)),"ENDTABLE",IF(ISERROR(IF(ScheduleCompile!P658="Off",0,IF(ScheduleCompile!P658="On",1,IF(ISNUMBER(ScheduleCompile!P658),ScheduleCompile!P658/1,IF(ISTEXT(ScheduleCompile!P658),IF(OR(ISNUMBER(FIND("5F",ScheduleCompile!P658)),ISNUMBER(FIND("0F",ScheduleCompile!P658)),ISNUMBER(FIND("8F",ScheduleCompile!P658)),ISNUMBER(FIND("1F",ScheduleCompile!P658)),ISNUMBER(FIND("2F",ScheduleCompile!P658)),ISNUMBER(FIND("3F",ScheduleCompile!P658)),ISNUMBER(FIND("6F",ScheduleCompile!P658)),ISNUMBER(FIND("7F",ScheduleCompile!P658)),ISNUMBER(FIND("9F",ScheduleCompile!P658)),ISNUMBER(FIND("4F",ScheduleCompile!P658))),VALUE(LEFT(ScheduleCompile!P658,FIND("F",ScheduleCompile!P658)-1)),ScheduleCompile!P658)))))),"",IF(ScheduleCompile!P658="Off",0,IF(ScheduleCompile!P658="On",1,IF(ISNUMBER(ScheduleCompile!P658),ScheduleCompile!P658/1,IF(ISTEXT(ScheduleCompile!P658),IF(OR(ISNUMBER(FIND("5F",ScheduleCompile!P658)),ISNUMBER(FIND("0F",ScheduleCompile!P658)),ISNUMBER(FIND("8F",ScheduleCompile!P658)),ISNUMBER(FIND("1F",ScheduleCompile!P658)),ISNUMBER(FIND("2F",ScheduleCompile!P658)),ISNUMBER(FIND("3F",ScheduleCompile!P658)),ISNUMBER(FIND("6F",ScheduleCompile!P658)),ISNUMBER(FIND("7F",ScheduleCompile!P658)),ISNUMBER(FIND("9F",ScheduleCompile!P658)),ISNUMBER(FIND("4F",ScheduleCompile!P658))),VALUE(LEFT(ScheduleCompile!P658,FIND("F",ScheduleCompile!P658)-1)),ScheduleCompile!P658)))))))</f>
        <v>63.3</v>
      </c>
      <c r="V665" s="1">
        <f>IF(AND(ISERROR(IF(ScheduleCompile!Q658="Off",0,IF(ScheduleCompile!Q658="On",1,IF(ISNUMBER(ScheduleCompile!Q658),ScheduleCompile!Q658/1,IF(ISTEXT(ScheduleCompile!Q658),IF(OR(ISNUMBER(FIND("5F",ScheduleCompile!Q658)),ISNUMBER(FIND("0F",ScheduleCompile!Q658)),ISNUMBER(FIND("8F",ScheduleCompile!Q658)),ISNUMBER(FIND("1F",ScheduleCompile!Q658)),ISNUMBER(FIND("2F",ScheduleCompile!Q658)),ISNUMBER(FIND("3F",ScheduleCompile!Q658)),ISNUMBER(FIND("6F",ScheduleCompile!Q658)),ISNUMBER(FIND("7F",ScheduleCompile!Q658)),ISNUMBER(FIND("9F",ScheduleCompile!Q658)),ISNUMBER(FIND("4F",ScheduleCompile!Q658))),VALUE(LEFT(ScheduleCompile!Q658,FIND("F",ScheduleCompile!Q658)-1)),ScheduleCompile!Q658)))))),ISTEXT(ScheduleCompile!#REF!)),"ENDTABLE",IF(ISERROR(IF(ScheduleCompile!Q658="Off",0,IF(ScheduleCompile!Q658="On",1,IF(ISNUMBER(ScheduleCompile!Q658),ScheduleCompile!Q658/1,IF(ISTEXT(ScheduleCompile!Q658),IF(OR(ISNUMBER(FIND("5F",ScheduleCompile!Q658)),ISNUMBER(FIND("0F",ScheduleCompile!Q658)),ISNUMBER(FIND("8F",ScheduleCompile!Q658)),ISNUMBER(FIND("1F",ScheduleCompile!Q658)),ISNUMBER(FIND("2F",ScheduleCompile!Q658)),ISNUMBER(FIND("3F",ScheduleCompile!Q658)),ISNUMBER(FIND("6F",ScheduleCompile!Q658)),ISNUMBER(FIND("7F",ScheduleCompile!Q658)),ISNUMBER(FIND("9F",ScheduleCompile!Q658)),ISNUMBER(FIND("4F",ScheduleCompile!Q658))),VALUE(LEFT(ScheduleCompile!Q658,FIND("F",ScheduleCompile!Q658)-1)),ScheduleCompile!Q658)))))),"",IF(ScheduleCompile!Q658="Off",0,IF(ScheduleCompile!Q658="On",1,IF(ISNUMBER(ScheduleCompile!Q658),ScheduleCompile!Q658/1,IF(ISTEXT(ScheduleCompile!Q658),IF(OR(ISNUMBER(FIND("5F",ScheduleCompile!Q658)),ISNUMBER(FIND("0F",ScheduleCompile!Q658)),ISNUMBER(FIND("8F",ScheduleCompile!Q658)),ISNUMBER(FIND("1F",ScheduleCompile!Q658)),ISNUMBER(FIND("2F",ScheduleCompile!Q658)),ISNUMBER(FIND("3F",ScheduleCompile!Q658)),ISNUMBER(FIND("6F",ScheduleCompile!Q658)),ISNUMBER(FIND("7F",ScheduleCompile!Q658)),ISNUMBER(FIND("9F",ScheduleCompile!Q658)),ISNUMBER(FIND("4F",ScheduleCompile!Q658))),VALUE(LEFT(ScheduleCompile!Q658,FIND("F",ScheduleCompile!Q658)-1)),ScheduleCompile!Q658)))))))</f>
        <v>63.3</v>
      </c>
      <c r="W665" s="1">
        <f>IF(AND(ISERROR(IF(ScheduleCompile!R658="Off",0,IF(ScheduleCompile!R658="On",1,IF(ISNUMBER(ScheduleCompile!R658),ScheduleCompile!R658/1,IF(ISTEXT(ScheduleCompile!R658),IF(OR(ISNUMBER(FIND("5F",ScheduleCompile!R658)),ISNUMBER(FIND("0F",ScheduleCompile!R658)),ISNUMBER(FIND("8F",ScheduleCompile!R658)),ISNUMBER(FIND("1F",ScheduleCompile!R658)),ISNUMBER(FIND("2F",ScheduleCompile!R658)),ISNUMBER(FIND("3F",ScheduleCompile!R658)),ISNUMBER(FIND("6F",ScheduleCompile!R658)),ISNUMBER(FIND("7F",ScheduleCompile!R658)),ISNUMBER(FIND("9F",ScheduleCompile!R658)),ISNUMBER(FIND("4F",ScheduleCompile!R658))),VALUE(LEFT(ScheduleCompile!R658,FIND("F",ScheduleCompile!R658)-1)),ScheduleCompile!R658)))))),ISTEXT(ScheduleCompile!#REF!)),"ENDTABLE",IF(ISERROR(IF(ScheduleCompile!R658="Off",0,IF(ScheduleCompile!R658="On",1,IF(ISNUMBER(ScheduleCompile!R658),ScheduleCompile!R658/1,IF(ISTEXT(ScheduleCompile!R658),IF(OR(ISNUMBER(FIND("5F",ScheduleCompile!R658)),ISNUMBER(FIND("0F",ScheduleCompile!R658)),ISNUMBER(FIND("8F",ScheduleCompile!R658)),ISNUMBER(FIND("1F",ScheduleCompile!R658)),ISNUMBER(FIND("2F",ScheduleCompile!R658)),ISNUMBER(FIND("3F",ScheduleCompile!R658)),ISNUMBER(FIND("6F",ScheduleCompile!R658)),ISNUMBER(FIND("7F",ScheduleCompile!R658)),ISNUMBER(FIND("9F",ScheduleCompile!R658)),ISNUMBER(FIND("4F",ScheduleCompile!R658))),VALUE(LEFT(ScheduleCompile!R658,FIND("F",ScheduleCompile!R658)-1)),ScheduleCompile!R658)))))),"",IF(ScheduleCompile!R658="Off",0,IF(ScheduleCompile!R658="On",1,IF(ISNUMBER(ScheduleCompile!R658),ScheduleCompile!R658/1,IF(ISTEXT(ScheduleCompile!R658),IF(OR(ISNUMBER(FIND("5F",ScheduleCompile!R658)),ISNUMBER(FIND("0F",ScheduleCompile!R658)),ISNUMBER(FIND("8F",ScheduleCompile!R658)),ISNUMBER(FIND("1F",ScheduleCompile!R658)),ISNUMBER(FIND("2F",ScheduleCompile!R658)),ISNUMBER(FIND("3F",ScheduleCompile!R658)),ISNUMBER(FIND("6F",ScheduleCompile!R658)),ISNUMBER(FIND("7F",ScheduleCompile!R658)),ISNUMBER(FIND("9F",ScheduleCompile!R658)),ISNUMBER(FIND("4F",ScheduleCompile!R658))),VALUE(LEFT(ScheduleCompile!R658,FIND("F",ScheduleCompile!R658)-1)),ScheduleCompile!R658)))))))</f>
        <v>63.3</v>
      </c>
      <c r="X665" s="1">
        <f>IF(AND(ISERROR(IF(ScheduleCompile!S658="Off",0,IF(ScheduleCompile!S658="On",1,IF(ISNUMBER(ScheduleCompile!S658),ScheduleCompile!S658/1,IF(ISTEXT(ScheduleCompile!S658),IF(OR(ISNUMBER(FIND("5F",ScheduleCompile!S658)),ISNUMBER(FIND("0F",ScheduleCompile!S658)),ISNUMBER(FIND("8F",ScheduleCompile!S658)),ISNUMBER(FIND("1F",ScheduleCompile!S658)),ISNUMBER(FIND("2F",ScheduleCompile!S658)),ISNUMBER(FIND("3F",ScheduleCompile!S658)),ISNUMBER(FIND("6F",ScheduleCompile!S658)),ISNUMBER(FIND("7F",ScheduleCompile!S658)),ISNUMBER(FIND("9F",ScheduleCompile!S658)),ISNUMBER(FIND("4F",ScheduleCompile!S658))),VALUE(LEFT(ScheduleCompile!S658,FIND("F",ScheduleCompile!S658)-1)),ScheduleCompile!S658)))))),ISTEXT(ScheduleCompile!#REF!)),"ENDTABLE",IF(ISERROR(IF(ScheduleCompile!S658="Off",0,IF(ScheduleCompile!S658="On",1,IF(ISNUMBER(ScheduleCompile!S658),ScheduleCompile!S658/1,IF(ISTEXT(ScheduleCompile!S658),IF(OR(ISNUMBER(FIND("5F",ScheduleCompile!S658)),ISNUMBER(FIND("0F",ScheduleCompile!S658)),ISNUMBER(FIND("8F",ScheduleCompile!S658)),ISNUMBER(FIND("1F",ScheduleCompile!S658)),ISNUMBER(FIND("2F",ScheduleCompile!S658)),ISNUMBER(FIND("3F",ScheduleCompile!S658)),ISNUMBER(FIND("6F",ScheduleCompile!S658)),ISNUMBER(FIND("7F",ScheduleCompile!S658)),ISNUMBER(FIND("9F",ScheduleCompile!S658)),ISNUMBER(FIND("4F",ScheduleCompile!S658))),VALUE(LEFT(ScheduleCompile!S658,FIND("F",ScheduleCompile!S658)-1)),ScheduleCompile!S658)))))),"",IF(ScheduleCompile!S658="Off",0,IF(ScheduleCompile!S658="On",1,IF(ISNUMBER(ScheduleCompile!S658),ScheduleCompile!S658/1,IF(ISTEXT(ScheduleCompile!S658),IF(OR(ISNUMBER(FIND("5F",ScheduleCompile!S658)),ISNUMBER(FIND("0F",ScheduleCompile!S658)),ISNUMBER(FIND("8F",ScheduleCompile!S658)),ISNUMBER(FIND("1F",ScheduleCompile!S658)),ISNUMBER(FIND("2F",ScheduleCompile!S658)),ISNUMBER(FIND("3F",ScheduleCompile!S658)),ISNUMBER(FIND("6F",ScheduleCompile!S658)),ISNUMBER(FIND("7F",ScheduleCompile!S658)),ISNUMBER(FIND("9F",ScheduleCompile!S658)),ISNUMBER(FIND("4F",ScheduleCompile!S658))),VALUE(LEFT(ScheduleCompile!S658,FIND("F",ScheduleCompile!S658)-1)),ScheduleCompile!S658)))))))</f>
        <v>63.3</v>
      </c>
      <c r="Y665" s="1">
        <f>IF(AND(ISERROR(IF(ScheduleCompile!T658="Off",0,IF(ScheduleCompile!T658="On",1,IF(ISNUMBER(ScheduleCompile!T658),ScheduleCompile!T658/1,IF(ISTEXT(ScheduleCompile!T658),IF(OR(ISNUMBER(FIND("5F",ScheduleCompile!T658)),ISNUMBER(FIND("0F",ScheduleCompile!T658)),ISNUMBER(FIND("8F",ScheduleCompile!T658)),ISNUMBER(FIND("1F",ScheduleCompile!T658)),ISNUMBER(FIND("2F",ScheduleCompile!T658)),ISNUMBER(FIND("3F",ScheduleCompile!T658)),ISNUMBER(FIND("6F",ScheduleCompile!T658)),ISNUMBER(FIND("7F",ScheduleCompile!T658)),ISNUMBER(FIND("9F",ScheduleCompile!T658)),ISNUMBER(FIND("4F",ScheduleCompile!T658))),VALUE(LEFT(ScheduleCompile!T658,FIND("F",ScheduleCompile!T658)-1)),ScheduleCompile!T658)))))),ISTEXT(ScheduleCompile!#REF!)),"ENDTABLE",IF(ISERROR(IF(ScheduleCompile!T658="Off",0,IF(ScheduleCompile!T658="On",1,IF(ISNUMBER(ScheduleCompile!T658),ScheduleCompile!T658/1,IF(ISTEXT(ScheduleCompile!T658),IF(OR(ISNUMBER(FIND("5F",ScheduleCompile!T658)),ISNUMBER(FIND("0F",ScheduleCompile!T658)),ISNUMBER(FIND("8F",ScheduleCompile!T658)),ISNUMBER(FIND("1F",ScheduleCompile!T658)),ISNUMBER(FIND("2F",ScheduleCompile!T658)),ISNUMBER(FIND("3F",ScheduleCompile!T658)),ISNUMBER(FIND("6F",ScheduleCompile!T658)),ISNUMBER(FIND("7F",ScheduleCompile!T658)),ISNUMBER(FIND("9F",ScheduleCompile!T658)),ISNUMBER(FIND("4F",ScheduleCompile!T658))),VALUE(LEFT(ScheduleCompile!T658,FIND("F",ScheduleCompile!T658)-1)),ScheduleCompile!T658)))))),"",IF(ScheduleCompile!T658="Off",0,IF(ScheduleCompile!T658="On",1,IF(ISNUMBER(ScheduleCompile!T658),ScheduleCompile!T658/1,IF(ISTEXT(ScheduleCompile!T658),IF(OR(ISNUMBER(FIND("5F",ScheduleCompile!T658)),ISNUMBER(FIND("0F",ScheduleCompile!T658)),ISNUMBER(FIND("8F",ScheduleCompile!T658)),ISNUMBER(FIND("1F",ScheduleCompile!T658)),ISNUMBER(FIND("2F",ScheduleCompile!T658)),ISNUMBER(FIND("3F",ScheduleCompile!T658)),ISNUMBER(FIND("6F",ScheduleCompile!T658)),ISNUMBER(FIND("7F",ScheduleCompile!T658)),ISNUMBER(FIND("9F",ScheduleCompile!T658)),ISNUMBER(FIND("4F",ScheduleCompile!T658))),VALUE(LEFT(ScheduleCompile!T658,FIND("F",ScheduleCompile!T658)-1)),ScheduleCompile!T658)))))))</f>
        <v>63.3</v>
      </c>
      <c r="Z665" s="1">
        <f>IF(AND(ISERROR(IF(ScheduleCompile!U658="Off",0,IF(ScheduleCompile!U658="On",1,IF(ISNUMBER(ScheduleCompile!U658),ScheduleCompile!U658/1,IF(ISTEXT(ScheduleCompile!U658),IF(OR(ISNUMBER(FIND("5F",ScheduleCompile!U658)),ISNUMBER(FIND("0F",ScheduleCompile!U658)),ISNUMBER(FIND("8F",ScheduleCompile!U658)),ISNUMBER(FIND("1F",ScheduleCompile!U658)),ISNUMBER(FIND("2F",ScheduleCompile!U658)),ISNUMBER(FIND("3F",ScheduleCompile!U658)),ISNUMBER(FIND("6F",ScheduleCompile!U658)),ISNUMBER(FIND("7F",ScheduleCompile!U658)),ISNUMBER(FIND("9F",ScheduleCompile!U658)),ISNUMBER(FIND("4F",ScheduleCompile!U658))),VALUE(LEFT(ScheduleCompile!U658,FIND("F",ScheduleCompile!U658)-1)),ScheduleCompile!U658)))))),ISTEXT(ScheduleCompile!#REF!)),"ENDTABLE",IF(ISERROR(IF(ScheduleCompile!U658="Off",0,IF(ScheduleCompile!U658="On",1,IF(ISNUMBER(ScheduleCompile!U658),ScheduleCompile!U658/1,IF(ISTEXT(ScheduleCompile!U658),IF(OR(ISNUMBER(FIND("5F",ScheduleCompile!U658)),ISNUMBER(FIND("0F",ScheduleCompile!U658)),ISNUMBER(FIND("8F",ScheduleCompile!U658)),ISNUMBER(FIND("1F",ScheduleCompile!U658)),ISNUMBER(FIND("2F",ScheduleCompile!U658)),ISNUMBER(FIND("3F",ScheduleCompile!U658)),ISNUMBER(FIND("6F",ScheduleCompile!U658)),ISNUMBER(FIND("7F",ScheduleCompile!U658)),ISNUMBER(FIND("9F",ScheduleCompile!U658)),ISNUMBER(FIND("4F",ScheduleCompile!U658))),VALUE(LEFT(ScheduleCompile!U658,FIND("F",ScheduleCompile!U658)-1)),ScheduleCompile!U658)))))),"",IF(ScheduleCompile!U658="Off",0,IF(ScheduleCompile!U658="On",1,IF(ISNUMBER(ScheduleCompile!U658),ScheduleCompile!U658/1,IF(ISTEXT(ScheduleCompile!U658),IF(OR(ISNUMBER(FIND("5F",ScheduleCompile!U658)),ISNUMBER(FIND("0F",ScheduleCompile!U658)),ISNUMBER(FIND("8F",ScheduleCompile!U658)),ISNUMBER(FIND("1F",ScheduleCompile!U658)),ISNUMBER(FIND("2F",ScheduleCompile!U658)),ISNUMBER(FIND("3F",ScheduleCompile!U658)),ISNUMBER(FIND("6F",ScheduleCompile!U658)),ISNUMBER(FIND("7F",ScheduleCompile!U658)),ISNUMBER(FIND("9F",ScheduleCompile!U658)),ISNUMBER(FIND("4F",ScheduleCompile!U658))),VALUE(LEFT(ScheduleCompile!U658,FIND("F",ScheduleCompile!U658)-1)),ScheduleCompile!U658)))))))</f>
        <v>63.3</v>
      </c>
      <c r="AA665" s="1">
        <f>IF(AND(ISERROR(IF(ScheduleCompile!V658="Off",0,IF(ScheduleCompile!V658="On",1,IF(ISNUMBER(ScheduleCompile!V658),ScheduleCompile!V658/1,IF(ISTEXT(ScheduleCompile!V658),IF(OR(ISNUMBER(FIND("5F",ScheduleCompile!V658)),ISNUMBER(FIND("0F",ScheduleCompile!V658)),ISNUMBER(FIND("8F",ScheduleCompile!V658)),ISNUMBER(FIND("1F",ScheduleCompile!V658)),ISNUMBER(FIND("2F",ScheduleCompile!V658)),ISNUMBER(FIND("3F",ScheduleCompile!V658)),ISNUMBER(FIND("6F",ScheduleCompile!V658)),ISNUMBER(FIND("7F",ScheduleCompile!V658)),ISNUMBER(FIND("9F",ScheduleCompile!V658)),ISNUMBER(FIND("4F",ScheduleCompile!V658))),VALUE(LEFT(ScheduleCompile!V658,FIND("F",ScheduleCompile!V658)-1)),ScheduleCompile!V658)))))),ISTEXT(ScheduleCompile!#REF!)),"ENDTABLE",IF(ISERROR(IF(ScheduleCompile!V658="Off",0,IF(ScheduleCompile!V658="On",1,IF(ISNUMBER(ScheduleCompile!V658),ScheduleCompile!V658/1,IF(ISTEXT(ScheduleCompile!V658),IF(OR(ISNUMBER(FIND("5F",ScheduleCompile!V658)),ISNUMBER(FIND("0F",ScheduleCompile!V658)),ISNUMBER(FIND("8F",ScheduleCompile!V658)),ISNUMBER(FIND("1F",ScheduleCompile!V658)),ISNUMBER(FIND("2F",ScheduleCompile!V658)),ISNUMBER(FIND("3F",ScheduleCompile!V658)),ISNUMBER(FIND("6F",ScheduleCompile!V658)),ISNUMBER(FIND("7F",ScheduleCompile!V658)),ISNUMBER(FIND("9F",ScheduleCompile!V658)),ISNUMBER(FIND("4F",ScheduleCompile!V658))),VALUE(LEFT(ScheduleCompile!V658,FIND("F",ScheduleCompile!V658)-1)),ScheduleCompile!V658)))))),"",IF(ScheduleCompile!V658="Off",0,IF(ScheduleCompile!V658="On",1,IF(ISNUMBER(ScheduleCompile!V658),ScheduleCompile!V658/1,IF(ISTEXT(ScheduleCompile!V658),IF(OR(ISNUMBER(FIND("5F",ScheduleCompile!V658)),ISNUMBER(FIND("0F",ScheduleCompile!V658)),ISNUMBER(FIND("8F",ScheduleCompile!V658)),ISNUMBER(FIND("1F",ScheduleCompile!V658)),ISNUMBER(FIND("2F",ScheduleCompile!V658)),ISNUMBER(FIND("3F",ScheduleCompile!V658)),ISNUMBER(FIND("6F",ScheduleCompile!V658)),ISNUMBER(FIND("7F",ScheduleCompile!V658)),ISNUMBER(FIND("9F",ScheduleCompile!V658)),ISNUMBER(FIND("4F",ScheduleCompile!V658))),VALUE(LEFT(ScheduleCompile!V658,FIND("F",ScheduleCompile!V658)-1)),ScheduleCompile!V658)))))))</f>
        <v>63.3</v>
      </c>
      <c r="AB665" s="1">
        <f>IF(AND(ISERROR(IF(ScheduleCompile!W658="Off",0,IF(ScheduleCompile!W658="On",1,IF(ISNUMBER(ScheduleCompile!W658),ScheduleCompile!W658/1,IF(ISTEXT(ScheduleCompile!W658),IF(OR(ISNUMBER(FIND("5F",ScheduleCompile!W658)),ISNUMBER(FIND("0F",ScheduleCompile!W658)),ISNUMBER(FIND("8F",ScheduleCompile!W658)),ISNUMBER(FIND("1F",ScheduleCompile!W658)),ISNUMBER(FIND("2F",ScheduleCompile!W658)),ISNUMBER(FIND("3F",ScheduleCompile!W658)),ISNUMBER(FIND("6F",ScheduleCompile!W658)),ISNUMBER(FIND("7F",ScheduleCompile!W658)),ISNUMBER(FIND("9F",ScheduleCompile!W658)),ISNUMBER(FIND("4F",ScheduleCompile!W658))),VALUE(LEFT(ScheduleCompile!W658,FIND("F",ScheduleCompile!W658)-1)),ScheduleCompile!W658)))))),ISTEXT(ScheduleCompile!#REF!)),"ENDTABLE",IF(ISERROR(IF(ScheduleCompile!W658="Off",0,IF(ScheduleCompile!W658="On",1,IF(ISNUMBER(ScheduleCompile!W658),ScheduleCompile!W658/1,IF(ISTEXT(ScheduleCompile!W658),IF(OR(ISNUMBER(FIND("5F",ScheduleCompile!W658)),ISNUMBER(FIND("0F",ScheduleCompile!W658)),ISNUMBER(FIND("8F",ScheduleCompile!W658)),ISNUMBER(FIND("1F",ScheduleCompile!W658)),ISNUMBER(FIND("2F",ScheduleCompile!W658)),ISNUMBER(FIND("3F",ScheduleCompile!W658)),ISNUMBER(FIND("6F",ScheduleCompile!W658)),ISNUMBER(FIND("7F",ScheduleCompile!W658)),ISNUMBER(FIND("9F",ScheduleCompile!W658)),ISNUMBER(FIND("4F",ScheduleCompile!W658))),VALUE(LEFT(ScheduleCompile!W658,FIND("F",ScheduleCompile!W658)-1)),ScheduleCompile!W658)))))),"",IF(ScheduleCompile!W658="Off",0,IF(ScheduleCompile!W658="On",1,IF(ISNUMBER(ScheduleCompile!W658),ScheduleCompile!W658/1,IF(ISTEXT(ScheduleCompile!W658),IF(OR(ISNUMBER(FIND("5F",ScheduleCompile!W658)),ISNUMBER(FIND("0F",ScheduleCompile!W658)),ISNUMBER(FIND("8F",ScheduleCompile!W658)),ISNUMBER(FIND("1F",ScheduleCompile!W658)),ISNUMBER(FIND("2F",ScheduleCompile!W658)),ISNUMBER(FIND("3F",ScheduleCompile!W658)),ISNUMBER(FIND("6F",ScheduleCompile!W658)),ISNUMBER(FIND("7F",ScheduleCompile!W658)),ISNUMBER(FIND("9F",ScheduleCompile!W658)),ISNUMBER(FIND("4F",ScheduleCompile!W658))),VALUE(LEFT(ScheduleCompile!W658,FIND("F",ScheduleCompile!W658)-1)),ScheduleCompile!W658)))))))</f>
        <v>63.3</v>
      </c>
      <c r="AC665" s="1">
        <f>IF(AND(ISERROR(IF(ScheduleCompile!X658="Off",0,IF(ScheduleCompile!X658="On",1,IF(ISNUMBER(ScheduleCompile!X658),ScheduleCompile!X658/1,IF(ISTEXT(ScheduleCompile!X658),IF(OR(ISNUMBER(FIND("5F",ScheduleCompile!X658)),ISNUMBER(FIND("0F",ScheduleCompile!X658)),ISNUMBER(FIND("8F",ScheduleCompile!X658)),ISNUMBER(FIND("1F",ScheduleCompile!X658)),ISNUMBER(FIND("2F",ScheduleCompile!X658)),ISNUMBER(FIND("3F",ScheduleCompile!X658)),ISNUMBER(FIND("6F",ScheduleCompile!X658)),ISNUMBER(FIND("7F",ScheduleCompile!X658)),ISNUMBER(FIND("9F",ScheduleCompile!X658)),ISNUMBER(FIND("4F",ScheduleCompile!X658))),VALUE(LEFT(ScheduleCompile!X658,FIND("F",ScheduleCompile!X658)-1)),ScheduleCompile!X658)))))),ISTEXT(ScheduleCompile!#REF!)),"ENDTABLE",IF(ISERROR(IF(ScheduleCompile!X658="Off",0,IF(ScheduleCompile!X658="On",1,IF(ISNUMBER(ScheduleCompile!X658),ScheduleCompile!X658/1,IF(ISTEXT(ScheduleCompile!X658),IF(OR(ISNUMBER(FIND("5F",ScheduleCompile!X658)),ISNUMBER(FIND("0F",ScheduleCompile!X658)),ISNUMBER(FIND("8F",ScheduleCompile!X658)),ISNUMBER(FIND("1F",ScheduleCompile!X658)),ISNUMBER(FIND("2F",ScheduleCompile!X658)),ISNUMBER(FIND("3F",ScheduleCompile!X658)),ISNUMBER(FIND("6F",ScheduleCompile!X658)),ISNUMBER(FIND("7F",ScheduleCompile!X658)),ISNUMBER(FIND("9F",ScheduleCompile!X658)),ISNUMBER(FIND("4F",ScheduleCompile!X658))),VALUE(LEFT(ScheduleCompile!X658,FIND("F",ScheduleCompile!X658)-1)),ScheduleCompile!X658)))))),"",IF(ScheduleCompile!X658="Off",0,IF(ScheduleCompile!X658="On",1,IF(ISNUMBER(ScheduleCompile!X658),ScheduleCompile!X658/1,IF(ISTEXT(ScheduleCompile!X658),IF(OR(ISNUMBER(FIND("5F",ScheduleCompile!X658)),ISNUMBER(FIND("0F",ScheduleCompile!X658)),ISNUMBER(FIND("8F",ScheduleCompile!X658)),ISNUMBER(FIND("1F",ScheduleCompile!X658)),ISNUMBER(FIND("2F",ScheduleCompile!X658)),ISNUMBER(FIND("3F",ScheduleCompile!X658)),ISNUMBER(FIND("6F",ScheduleCompile!X658)),ISNUMBER(FIND("7F",ScheduleCompile!X658)),ISNUMBER(FIND("9F",ScheduleCompile!X658)),ISNUMBER(FIND("4F",ScheduleCompile!X658))),VALUE(LEFT(ScheduleCompile!X658,FIND("F",ScheduleCompile!X658)-1)),ScheduleCompile!X658)))))))</f>
        <v>63.3</v>
      </c>
      <c r="AD665" s="1">
        <f>IF(AND(ISERROR(IF(ScheduleCompile!Y658="Off",0,IF(ScheduleCompile!Y658="On",1,IF(ISNUMBER(ScheduleCompile!Y658),ScheduleCompile!Y658/1,IF(ISTEXT(ScheduleCompile!Y658),IF(OR(ISNUMBER(FIND("5F",ScheduleCompile!Y658)),ISNUMBER(FIND("0F",ScheduleCompile!Y658)),ISNUMBER(FIND("8F",ScheduleCompile!Y658)),ISNUMBER(FIND("1F",ScheduleCompile!Y658)),ISNUMBER(FIND("2F",ScheduleCompile!Y658)),ISNUMBER(FIND("3F",ScheduleCompile!Y658)),ISNUMBER(FIND("6F",ScheduleCompile!Y658)),ISNUMBER(FIND("7F",ScheduleCompile!Y658)),ISNUMBER(FIND("9F",ScheduleCompile!Y658)),ISNUMBER(FIND("4F",ScheduleCompile!Y658))),VALUE(LEFT(ScheduleCompile!Y658,FIND("F",ScheduleCompile!Y658)-1)),ScheduleCompile!Y658)))))),ISTEXT(ScheduleCompile!#REF!)),"ENDTABLE",IF(ISERROR(IF(ScheduleCompile!Y658="Off",0,IF(ScheduleCompile!Y658="On",1,IF(ISNUMBER(ScheduleCompile!Y658),ScheduleCompile!Y658/1,IF(ISTEXT(ScheduleCompile!Y658),IF(OR(ISNUMBER(FIND("5F",ScheduleCompile!Y658)),ISNUMBER(FIND("0F",ScheduleCompile!Y658)),ISNUMBER(FIND("8F",ScheduleCompile!Y658)),ISNUMBER(FIND("1F",ScheduleCompile!Y658)),ISNUMBER(FIND("2F",ScheduleCompile!Y658)),ISNUMBER(FIND("3F",ScheduleCompile!Y658)),ISNUMBER(FIND("6F",ScheduleCompile!Y658)),ISNUMBER(FIND("7F",ScheduleCompile!Y658)),ISNUMBER(FIND("9F",ScheduleCompile!Y658)),ISNUMBER(FIND("4F",ScheduleCompile!Y658))),VALUE(LEFT(ScheduleCompile!Y658,FIND("F",ScheduleCompile!Y658)-1)),ScheduleCompile!Y658)))))),"",IF(ScheduleCompile!Y658="Off",0,IF(ScheduleCompile!Y658="On",1,IF(ISNUMBER(ScheduleCompile!Y658),ScheduleCompile!Y658/1,IF(ISTEXT(ScheduleCompile!Y658),IF(OR(ISNUMBER(FIND("5F",ScheduleCompile!Y658)),ISNUMBER(FIND("0F",ScheduleCompile!Y658)),ISNUMBER(FIND("8F",ScheduleCompile!Y658)),ISNUMBER(FIND("1F",ScheduleCompile!Y658)),ISNUMBER(FIND("2F",ScheduleCompile!Y658)),ISNUMBER(FIND("3F",ScheduleCompile!Y658)),ISNUMBER(FIND("6F",ScheduleCompile!Y658)),ISNUMBER(FIND("7F",ScheduleCompile!Y658)),ISNUMBER(FIND("9F",ScheduleCompile!Y658)),ISNUMBER(FIND("4F",ScheduleCompile!Y658))),VALUE(LEFT(ScheduleCompile!Y658,FIND("F",ScheduleCompile!Y658)-1)),ScheduleCompile!Y658)))))))</f>
        <v>63.3</v>
      </c>
    </row>
    <row r="666" spans="1:30" x14ac:dyDescent="0.25">
      <c r="A666" t="str">
        <f t="shared" ref="A666:A668" si="50">CONCATENATE(C666,D666)</f>
        <v>SchDay "WaterMainCZ11Oct"  Type = "Temperature" Hr = (61.4, 61.4, 61.4, 61.4, 61.4, 61.4, 61.4, 61.4, 61.4, 61.4, 61.4, 61.4, 61.4, 61.4, 61.4, 61.4, 61.4, 61.4, 61.4, 61.4, 61.4, 61.4, 61.4, 61.4) ..</v>
      </c>
      <c r="B666" s="1" t="s">
        <v>623</v>
      </c>
      <c r="C666" t="str">
        <f t="shared" ref="C666:C668" si="51">CONCATENATE("SchDay """,E666,"""  Type = """,F666,""" Hr = ")</f>
        <v xml:space="preserve">SchDay "WaterMainCZ11Oct"  Type = "Temperature" Hr = </v>
      </c>
      <c r="D666" t="str">
        <f t="shared" ref="D666:D668" si="52">CONCATENATE("(",G666,", ",H666,", ",I666,", ",J666,", ",K666,", ",L666,", ",M666,", ",N666,", ",O666,", ",P666,", ",Q666,", ",R666,", ",S666,", ",T666,", ",U666,", ",V666,", ",W666,", ",X666,", ",Y666,", ",Z666,", ",AA666,", ",AB666,", ",AC666,", ",AD666,") ..")</f>
        <v>(61.4, 61.4, 61.4, 61.4, 61.4, 61.4, 61.4, 61.4, 61.4, 61.4, 61.4, 61.4, 61.4, 61.4, 61.4, 61.4, 61.4, 61.4, 61.4, 61.4, 61.4, 61.4, 61.4, 61.4) ..</v>
      </c>
      <c r="E666" s="30" t="str">
        <f>ScheduleCompile!A659</f>
        <v>WaterMainCZ11Oct</v>
      </c>
      <c r="F666" t="str">
        <f t="shared" si="46"/>
        <v>Temperature</v>
      </c>
      <c r="G666" s="1">
        <f>IF(AND(ISERROR(IF(ScheduleCompile!B659="Off",0,IF(ScheduleCompile!B659="On",1,IF(ISNUMBER(ScheduleCompile!B659),ScheduleCompile!B659/1,IF(ISTEXT(ScheduleCompile!B659),IF(OR(ISNUMBER(FIND("5F",ScheduleCompile!B659)),ISNUMBER(FIND("0F",ScheduleCompile!B659)),ISNUMBER(FIND("8F",ScheduleCompile!B659)),ISNUMBER(FIND("1F",ScheduleCompile!B659)),ISNUMBER(FIND("2F",ScheduleCompile!B659)),ISNUMBER(FIND("3F",ScheduleCompile!B659)),ISNUMBER(FIND("6F",ScheduleCompile!B659)),ISNUMBER(FIND("7F",ScheduleCompile!B659)),ISNUMBER(FIND("9F",ScheduleCompile!B659)),ISNUMBER(FIND("4F",ScheduleCompile!B659))),VALUE(LEFT(ScheduleCompile!B659,FIND("F",ScheduleCompile!B659)-1)),ScheduleCompile!B659)))))),ISTEXT(ScheduleCompile!#REF!)),"ENDTABLE",IF(ISERROR(IF(ScheduleCompile!B659="Off",0,IF(ScheduleCompile!B659="On",1,IF(ISNUMBER(ScheduleCompile!B659),ScheduleCompile!B659/1,IF(ISTEXT(ScheduleCompile!B659),IF(OR(ISNUMBER(FIND("5F",ScheduleCompile!B659)),ISNUMBER(FIND("0F",ScheduleCompile!B659)),ISNUMBER(FIND("8F",ScheduleCompile!B659)),ISNUMBER(FIND("1F",ScheduleCompile!B659)),ISNUMBER(FIND("2F",ScheduleCompile!B659)),ISNUMBER(FIND("3F",ScheduleCompile!B659)),ISNUMBER(FIND("6F",ScheduleCompile!B659)),ISNUMBER(FIND("7F",ScheduleCompile!B659)),ISNUMBER(FIND("9F",ScheduleCompile!B659)),ISNUMBER(FIND("4F",ScheduleCompile!B659))),VALUE(LEFT(ScheduleCompile!B659,FIND("F",ScheduleCompile!B659)-1)),ScheduleCompile!B659)))))),"",IF(ScheduleCompile!B659="Off",0,IF(ScheduleCompile!B659="On",1,IF(ISNUMBER(ScheduleCompile!B659),ScheduleCompile!B659/1,IF(ISTEXT(ScheduleCompile!B659),IF(OR(ISNUMBER(FIND("5F",ScheduleCompile!B659)),ISNUMBER(FIND("0F",ScheduleCompile!B659)),ISNUMBER(FIND("8F",ScheduleCompile!B659)),ISNUMBER(FIND("1F",ScheduleCompile!B659)),ISNUMBER(FIND("2F",ScheduleCompile!B659)),ISNUMBER(FIND("3F",ScheduleCompile!B659)),ISNUMBER(FIND("6F",ScheduleCompile!B659)),ISNUMBER(FIND("7F",ScheduleCompile!B659)),ISNUMBER(FIND("9F",ScheduleCompile!B659)),ISNUMBER(FIND("4F",ScheduleCompile!B659))),VALUE(LEFT(ScheduleCompile!B659,FIND("F",ScheduleCompile!B659)-1)),ScheduleCompile!B659)))))))</f>
        <v>61.4</v>
      </c>
      <c r="H666" s="1">
        <f>IF(AND(ISERROR(IF(ScheduleCompile!C659="Off",0,IF(ScheduleCompile!C659="On",1,IF(ISNUMBER(ScheduleCompile!C659),ScheduleCompile!C659/1,IF(ISTEXT(ScheduleCompile!C659),IF(OR(ISNUMBER(FIND("5F",ScheduleCompile!C659)),ISNUMBER(FIND("0F",ScheduleCompile!C659)),ISNUMBER(FIND("8F",ScheduleCompile!C659)),ISNUMBER(FIND("1F",ScheduleCompile!C659)),ISNUMBER(FIND("2F",ScheduleCompile!C659)),ISNUMBER(FIND("3F",ScheduleCompile!C659)),ISNUMBER(FIND("6F",ScheduleCompile!C659)),ISNUMBER(FIND("7F",ScheduleCompile!C659)),ISNUMBER(FIND("9F",ScheduleCompile!C659)),ISNUMBER(FIND("4F",ScheduleCompile!C659))),VALUE(LEFT(ScheduleCompile!C659,FIND("F",ScheduleCompile!C659)-1)),ScheduleCompile!C659)))))),ISTEXT(ScheduleCompile!#REF!)),"ENDTABLE",IF(ISERROR(IF(ScheduleCompile!C659="Off",0,IF(ScheduleCompile!C659="On",1,IF(ISNUMBER(ScheduleCompile!C659),ScheduleCompile!C659/1,IF(ISTEXT(ScheduleCompile!C659),IF(OR(ISNUMBER(FIND("5F",ScheduleCompile!C659)),ISNUMBER(FIND("0F",ScheduleCompile!C659)),ISNUMBER(FIND("8F",ScheduleCompile!C659)),ISNUMBER(FIND("1F",ScheduleCompile!C659)),ISNUMBER(FIND("2F",ScheduleCompile!C659)),ISNUMBER(FIND("3F",ScheduleCompile!C659)),ISNUMBER(FIND("6F",ScheduleCompile!C659)),ISNUMBER(FIND("7F",ScheduleCompile!C659)),ISNUMBER(FIND("9F",ScheduleCompile!C659)),ISNUMBER(FIND("4F",ScheduleCompile!C659))),VALUE(LEFT(ScheduleCompile!C659,FIND("F",ScheduleCompile!C659)-1)),ScheduleCompile!C659)))))),"",IF(ScheduleCompile!C659="Off",0,IF(ScheduleCompile!C659="On",1,IF(ISNUMBER(ScheduleCompile!C659),ScheduleCompile!C659/1,IF(ISTEXT(ScheduleCompile!C659),IF(OR(ISNUMBER(FIND("5F",ScheduleCompile!C659)),ISNUMBER(FIND("0F",ScheduleCompile!C659)),ISNUMBER(FIND("8F",ScheduleCompile!C659)),ISNUMBER(FIND("1F",ScheduleCompile!C659)),ISNUMBER(FIND("2F",ScheduleCompile!C659)),ISNUMBER(FIND("3F",ScheduleCompile!C659)),ISNUMBER(FIND("6F",ScheduleCompile!C659)),ISNUMBER(FIND("7F",ScheduleCompile!C659)),ISNUMBER(FIND("9F",ScheduleCompile!C659)),ISNUMBER(FIND("4F",ScheduleCompile!C659))),VALUE(LEFT(ScheduleCompile!C659,FIND("F",ScheduleCompile!C659)-1)),ScheduleCompile!C659)))))))</f>
        <v>61.4</v>
      </c>
      <c r="I666" s="1">
        <f>IF(AND(ISERROR(IF(ScheduleCompile!D659="Off",0,IF(ScheduleCompile!D659="On",1,IF(ISNUMBER(ScheduleCompile!D659),ScheduleCompile!D659/1,IF(ISTEXT(ScheduleCompile!D659),IF(OR(ISNUMBER(FIND("5F",ScheduleCompile!D659)),ISNUMBER(FIND("0F",ScheduleCompile!D659)),ISNUMBER(FIND("8F",ScheduleCompile!D659)),ISNUMBER(FIND("1F",ScheduleCompile!D659)),ISNUMBER(FIND("2F",ScheduleCompile!D659)),ISNUMBER(FIND("3F",ScheduleCompile!D659)),ISNUMBER(FIND("6F",ScheduleCompile!D659)),ISNUMBER(FIND("7F",ScheduleCompile!D659)),ISNUMBER(FIND("9F",ScheduleCompile!D659)),ISNUMBER(FIND("4F",ScheduleCompile!D659))),VALUE(LEFT(ScheduleCompile!D659,FIND("F",ScheduleCompile!D659)-1)),ScheduleCompile!D659)))))),ISTEXT(ScheduleCompile!#REF!)),"ENDTABLE",IF(ISERROR(IF(ScheduleCompile!D659="Off",0,IF(ScheduleCompile!D659="On",1,IF(ISNUMBER(ScheduleCompile!D659),ScheduleCompile!D659/1,IF(ISTEXT(ScheduleCompile!D659),IF(OR(ISNUMBER(FIND("5F",ScheduleCompile!D659)),ISNUMBER(FIND("0F",ScheduleCompile!D659)),ISNUMBER(FIND("8F",ScheduleCompile!D659)),ISNUMBER(FIND("1F",ScheduleCompile!D659)),ISNUMBER(FIND("2F",ScheduleCompile!D659)),ISNUMBER(FIND("3F",ScheduleCompile!D659)),ISNUMBER(FIND("6F",ScheduleCompile!D659)),ISNUMBER(FIND("7F",ScheduleCompile!D659)),ISNUMBER(FIND("9F",ScheduleCompile!D659)),ISNUMBER(FIND("4F",ScheduleCompile!D659))),VALUE(LEFT(ScheduleCompile!D659,FIND("F",ScheduleCompile!D659)-1)),ScheduleCompile!D659)))))),"",IF(ScheduleCompile!D659="Off",0,IF(ScheduleCompile!D659="On",1,IF(ISNUMBER(ScheduleCompile!D659),ScheduleCompile!D659/1,IF(ISTEXT(ScheduleCompile!D659),IF(OR(ISNUMBER(FIND("5F",ScheduleCompile!D659)),ISNUMBER(FIND("0F",ScheduleCompile!D659)),ISNUMBER(FIND("8F",ScheduleCompile!D659)),ISNUMBER(FIND("1F",ScheduleCompile!D659)),ISNUMBER(FIND("2F",ScheduleCompile!D659)),ISNUMBER(FIND("3F",ScheduleCompile!D659)),ISNUMBER(FIND("6F",ScheduleCompile!D659)),ISNUMBER(FIND("7F",ScheduleCompile!D659)),ISNUMBER(FIND("9F",ScheduleCompile!D659)),ISNUMBER(FIND("4F",ScheduleCompile!D659))),VALUE(LEFT(ScheduleCompile!D659,FIND("F",ScheduleCompile!D659)-1)),ScheduleCompile!D659)))))))</f>
        <v>61.4</v>
      </c>
      <c r="J666" s="1">
        <f>IF(AND(ISERROR(IF(ScheduleCompile!E659="Off",0,IF(ScheduleCompile!E659="On",1,IF(ISNUMBER(ScheduleCompile!E659),ScheduleCompile!E659/1,IF(ISTEXT(ScheduleCompile!E659),IF(OR(ISNUMBER(FIND("5F",ScheduleCompile!E659)),ISNUMBER(FIND("0F",ScheduleCompile!E659)),ISNUMBER(FIND("8F",ScheduleCompile!E659)),ISNUMBER(FIND("1F",ScheduleCompile!E659)),ISNUMBER(FIND("2F",ScheduleCompile!E659)),ISNUMBER(FIND("3F",ScheduleCompile!E659)),ISNUMBER(FIND("6F",ScheduleCompile!E659)),ISNUMBER(FIND("7F",ScheduleCompile!E659)),ISNUMBER(FIND("9F",ScheduleCompile!E659)),ISNUMBER(FIND("4F",ScheduleCompile!E659))),VALUE(LEFT(ScheduleCompile!E659,FIND("F",ScheduleCompile!E659)-1)),ScheduleCompile!E659)))))),ISTEXT(ScheduleCompile!#REF!)),"ENDTABLE",IF(ISERROR(IF(ScheduleCompile!E659="Off",0,IF(ScheduleCompile!E659="On",1,IF(ISNUMBER(ScheduleCompile!E659),ScheduleCompile!E659/1,IF(ISTEXT(ScheduleCompile!E659),IF(OR(ISNUMBER(FIND("5F",ScheduleCompile!E659)),ISNUMBER(FIND("0F",ScheduleCompile!E659)),ISNUMBER(FIND("8F",ScheduleCompile!E659)),ISNUMBER(FIND("1F",ScheduleCompile!E659)),ISNUMBER(FIND("2F",ScheduleCompile!E659)),ISNUMBER(FIND("3F",ScheduleCompile!E659)),ISNUMBER(FIND("6F",ScheduleCompile!E659)),ISNUMBER(FIND("7F",ScheduleCompile!E659)),ISNUMBER(FIND("9F",ScheduleCompile!E659)),ISNUMBER(FIND("4F",ScheduleCompile!E659))),VALUE(LEFT(ScheduleCompile!E659,FIND("F",ScheduleCompile!E659)-1)),ScheduleCompile!E659)))))),"",IF(ScheduleCompile!E659="Off",0,IF(ScheduleCompile!E659="On",1,IF(ISNUMBER(ScheduleCompile!E659),ScheduleCompile!E659/1,IF(ISTEXT(ScheduleCompile!E659),IF(OR(ISNUMBER(FIND("5F",ScheduleCompile!E659)),ISNUMBER(FIND("0F",ScheduleCompile!E659)),ISNUMBER(FIND("8F",ScheduleCompile!E659)),ISNUMBER(FIND("1F",ScheduleCompile!E659)),ISNUMBER(FIND("2F",ScheduleCompile!E659)),ISNUMBER(FIND("3F",ScheduleCompile!E659)),ISNUMBER(FIND("6F",ScheduleCompile!E659)),ISNUMBER(FIND("7F",ScheduleCompile!E659)),ISNUMBER(FIND("9F",ScheduleCompile!E659)),ISNUMBER(FIND("4F",ScheduleCompile!E659))),VALUE(LEFT(ScheduleCompile!E659,FIND("F",ScheduleCompile!E659)-1)),ScheduleCompile!E659)))))))</f>
        <v>61.4</v>
      </c>
      <c r="K666" s="1">
        <f>IF(AND(ISERROR(IF(ScheduleCompile!F659="Off",0,IF(ScheduleCompile!F659="On",1,IF(ISNUMBER(ScheduleCompile!F659),ScheduleCompile!F659/1,IF(ISTEXT(ScheduleCompile!F659),IF(OR(ISNUMBER(FIND("5F",ScheduleCompile!F659)),ISNUMBER(FIND("0F",ScheduleCompile!F659)),ISNUMBER(FIND("8F",ScheduleCompile!F659)),ISNUMBER(FIND("1F",ScheduleCompile!F659)),ISNUMBER(FIND("2F",ScheduleCompile!F659)),ISNUMBER(FIND("3F",ScheduleCompile!F659)),ISNUMBER(FIND("6F",ScheduleCompile!F659)),ISNUMBER(FIND("7F",ScheduleCompile!F659)),ISNUMBER(FIND("9F",ScheduleCompile!F659)),ISNUMBER(FIND("4F",ScheduleCompile!F659))),VALUE(LEFT(ScheduleCompile!F659,FIND("F",ScheduleCompile!F659)-1)),ScheduleCompile!F659)))))),ISTEXT(ScheduleCompile!#REF!)),"ENDTABLE",IF(ISERROR(IF(ScheduleCompile!F659="Off",0,IF(ScheduleCompile!F659="On",1,IF(ISNUMBER(ScheduleCompile!F659),ScheduleCompile!F659/1,IF(ISTEXT(ScheduleCompile!F659),IF(OR(ISNUMBER(FIND("5F",ScheduleCompile!F659)),ISNUMBER(FIND("0F",ScheduleCompile!F659)),ISNUMBER(FIND("8F",ScheduleCompile!F659)),ISNUMBER(FIND("1F",ScheduleCompile!F659)),ISNUMBER(FIND("2F",ScheduleCompile!F659)),ISNUMBER(FIND("3F",ScheduleCompile!F659)),ISNUMBER(FIND("6F",ScheduleCompile!F659)),ISNUMBER(FIND("7F",ScheduleCompile!F659)),ISNUMBER(FIND("9F",ScheduleCompile!F659)),ISNUMBER(FIND("4F",ScheduleCompile!F659))),VALUE(LEFT(ScheduleCompile!F659,FIND("F",ScheduleCompile!F659)-1)),ScheduleCompile!F659)))))),"",IF(ScheduleCompile!F659="Off",0,IF(ScheduleCompile!F659="On",1,IF(ISNUMBER(ScheduleCompile!F659),ScheduleCompile!F659/1,IF(ISTEXT(ScheduleCompile!F659),IF(OR(ISNUMBER(FIND("5F",ScheduleCompile!F659)),ISNUMBER(FIND("0F",ScheduleCompile!F659)),ISNUMBER(FIND("8F",ScheduleCompile!F659)),ISNUMBER(FIND("1F",ScheduleCompile!F659)),ISNUMBER(FIND("2F",ScheduleCompile!F659)),ISNUMBER(FIND("3F",ScheduleCompile!F659)),ISNUMBER(FIND("6F",ScheduleCompile!F659)),ISNUMBER(FIND("7F",ScheduleCompile!F659)),ISNUMBER(FIND("9F",ScheduleCompile!F659)),ISNUMBER(FIND("4F",ScheduleCompile!F659))),VALUE(LEFT(ScheduleCompile!F659,FIND("F",ScheduleCompile!F659)-1)),ScheduleCompile!F659)))))))</f>
        <v>61.4</v>
      </c>
      <c r="L666" s="1">
        <f>IF(AND(ISERROR(IF(ScheduleCompile!G659="Off",0,IF(ScheduleCompile!G659="On",1,IF(ISNUMBER(ScheduleCompile!G659),ScheduleCompile!G659/1,IF(ISTEXT(ScheduleCompile!G659),IF(OR(ISNUMBER(FIND("5F",ScheduleCompile!G659)),ISNUMBER(FIND("0F",ScheduleCompile!G659)),ISNUMBER(FIND("8F",ScheduleCompile!G659)),ISNUMBER(FIND("1F",ScheduleCompile!G659)),ISNUMBER(FIND("2F",ScheduleCompile!G659)),ISNUMBER(FIND("3F",ScheduleCompile!G659)),ISNUMBER(FIND("6F",ScheduleCompile!G659)),ISNUMBER(FIND("7F",ScheduleCompile!G659)),ISNUMBER(FIND("9F",ScheduleCompile!G659)),ISNUMBER(FIND("4F",ScheduleCompile!G659))),VALUE(LEFT(ScheduleCompile!G659,FIND("F",ScheduleCompile!G659)-1)),ScheduleCompile!G659)))))),ISTEXT(ScheduleCompile!#REF!)),"ENDTABLE",IF(ISERROR(IF(ScheduleCompile!G659="Off",0,IF(ScheduleCompile!G659="On",1,IF(ISNUMBER(ScheduleCompile!G659),ScheduleCompile!G659/1,IF(ISTEXT(ScheduleCompile!G659),IF(OR(ISNUMBER(FIND("5F",ScheduleCompile!G659)),ISNUMBER(FIND("0F",ScheduleCompile!G659)),ISNUMBER(FIND("8F",ScheduleCompile!G659)),ISNUMBER(FIND("1F",ScheduleCompile!G659)),ISNUMBER(FIND("2F",ScheduleCompile!G659)),ISNUMBER(FIND("3F",ScheduleCompile!G659)),ISNUMBER(FIND("6F",ScheduleCompile!G659)),ISNUMBER(FIND("7F",ScheduleCompile!G659)),ISNUMBER(FIND("9F",ScheduleCompile!G659)),ISNUMBER(FIND("4F",ScheduleCompile!G659))),VALUE(LEFT(ScheduleCompile!G659,FIND("F",ScheduleCompile!G659)-1)),ScheduleCompile!G659)))))),"",IF(ScheduleCompile!G659="Off",0,IF(ScheduleCompile!G659="On",1,IF(ISNUMBER(ScheduleCompile!G659),ScheduleCompile!G659/1,IF(ISTEXT(ScheduleCompile!G659),IF(OR(ISNUMBER(FIND("5F",ScheduleCompile!G659)),ISNUMBER(FIND("0F",ScheduleCompile!G659)),ISNUMBER(FIND("8F",ScheduleCompile!G659)),ISNUMBER(FIND("1F",ScheduleCompile!G659)),ISNUMBER(FIND("2F",ScheduleCompile!G659)),ISNUMBER(FIND("3F",ScheduleCompile!G659)),ISNUMBER(FIND("6F",ScheduleCompile!G659)),ISNUMBER(FIND("7F",ScheduleCompile!G659)),ISNUMBER(FIND("9F",ScheduleCompile!G659)),ISNUMBER(FIND("4F",ScheduleCompile!G659))),VALUE(LEFT(ScheduleCompile!G659,FIND("F",ScheduleCompile!G659)-1)),ScheduleCompile!G659)))))))</f>
        <v>61.4</v>
      </c>
      <c r="M666" s="1">
        <f>IF(AND(ISERROR(IF(ScheduleCompile!H659="Off",0,IF(ScheduleCompile!H659="On",1,IF(ISNUMBER(ScheduleCompile!H659),ScheduleCompile!H659/1,IF(ISTEXT(ScheduleCompile!H659),IF(OR(ISNUMBER(FIND("5F",ScheduleCompile!H659)),ISNUMBER(FIND("0F",ScheduleCompile!H659)),ISNUMBER(FIND("8F",ScheduleCompile!H659)),ISNUMBER(FIND("1F",ScheduleCompile!H659)),ISNUMBER(FIND("2F",ScheduleCompile!H659)),ISNUMBER(FIND("3F",ScheduleCompile!H659)),ISNUMBER(FIND("6F",ScheduleCompile!H659)),ISNUMBER(FIND("7F",ScheduleCompile!H659)),ISNUMBER(FIND("9F",ScheduleCompile!H659)),ISNUMBER(FIND("4F",ScheduleCompile!H659))),VALUE(LEFT(ScheduleCompile!H659,FIND("F",ScheduleCompile!H659)-1)),ScheduleCompile!H659)))))),ISTEXT(ScheduleCompile!#REF!)),"ENDTABLE",IF(ISERROR(IF(ScheduleCompile!H659="Off",0,IF(ScheduleCompile!H659="On",1,IF(ISNUMBER(ScheduleCompile!H659),ScheduleCompile!H659/1,IF(ISTEXT(ScheduleCompile!H659),IF(OR(ISNUMBER(FIND("5F",ScheduleCompile!H659)),ISNUMBER(FIND("0F",ScheduleCompile!H659)),ISNUMBER(FIND("8F",ScheduleCompile!H659)),ISNUMBER(FIND("1F",ScheduleCompile!H659)),ISNUMBER(FIND("2F",ScheduleCompile!H659)),ISNUMBER(FIND("3F",ScheduleCompile!H659)),ISNUMBER(FIND("6F",ScheduleCompile!H659)),ISNUMBER(FIND("7F",ScheduleCompile!H659)),ISNUMBER(FIND("9F",ScheduleCompile!H659)),ISNUMBER(FIND("4F",ScheduleCompile!H659))),VALUE(LEFT(ScheduleCompile!H659,FIND("F",ScheduleCompile!H659)-1)),ScheduleCompile!H659)))))),"",IF(ScheduleCompile!H659="Off",0,IF(ScheduleCompile!H659="On",1,IF(ISNUMBER(ScheduleCompile!H659),ScheduleCompile!H659/1,IF(ISTEXT(ScheduleCompile!H659),IF(OR(ISNUMBER(FIND("5F",ScheduleCompile!H659)),ISNUMBER(FIND("0F",ScheduleCompile!H659)),ISNUMBER(FIND("8F",ScheduleCompile!H659)),ISNUMBER(FIND("1F",ScheduleCompile!H659)),ISNUMBER(FIND("2F",ScheduleCompile!H659)),ISNUMBER(FIND("3F",ScheduleCompile!H659)),ISNUMBER(FIND("6F",ScheduleCompile!H659)),ISNUMBER(FIND("7F",ScheduleCompile!H659)),ISNUMBER(FIND("9F",ScheduleCompile!H659)),ISNUMBER(FIND("4F",ScheduleCompile!H659))),VALUE(LEFT(ScheduleCompile!H659,FIND("F",ScheduleCompile!H659)-1)),ScheduleCompile!H659)))))))</f>
        <v>61.4</v>
      </c>
      <c r="N666" s="1">
        <f>IF(AND(ISERROR(IF(ScheduleCompile!I659="Off",0,IF(ScheduleCompile!I659="On",1,IF(ISNUMBER(ScheduleCompile!I659),ScheduleCompile!I659/1,IF(ISTEXT(ScheduleCompile!I659),IF(OR(ISNUMBER(FIND("5F",ScheduleCompile!I659)),ISNUMBER(FIND("0F",ScheduleCompile!I659)),ISNUMBER(FIND("8F",ScheduleCompile!I659)),ISNUMBER(FIND("1F",ScheduleCompile!I659)),ISNUMBER(FIND("2F",ScheduleCompile!I659)),ISNUMBER(FIND("3F",ScheduleCompile!I659)),ISNUMBER(FIND("6F",ScheduleCompile!I659)),ISNUMBER(FIND("7F",ScheduleCompile!I659)),ISNUMBER(FIND("9F",ScheduleCompile!I659)),ISNUMBER(FIND("4F",ScheduleCompile!I659))),VALUE(LEFT(ScheduleCompile!I659,FIND("F",ScheduleCompile!I659)-1)),ScheduleCompile!I659)))))),ISTEXT(ScheduleCompile!#REF!)),"ENDTABLE",IF(ISERROR(IF(ScheduleCompile!I659="Off",0,IF(ScheduleCompile!I659="On",1,IF(ISNUMBER(ScheduleCompile!I659),ScheduleCompile!I659/1,IF(ISTEXT(ScheduleCompile!I659),IF(OR(ISNUMBER(FIND("5F",ScheduleCompile!I659)),ISNUMBER(FIND("0F",ScheduleCompile!I659)),ISNUMBER(FIND("8F",ScheduleCompile!I659)),ISNUMBER(FIND("1F",ScheduleCompile!I659)),ISNUMBER(FIND("2F",ScheduleCompile!I659)),ISNUMBER(FIND("3F",ScheduleCompile!I659)),ISNUMBER(FIND("6F",ScheduleCompile!I659)),ISNUMBER(FIND("7F",ScheduleCompile!I659)),ISNUMBER(FIND("9F",ScheduleCompile!I659)),ISNUMBER(FIND("4F",ScheduleCompile!I659))),VALUE(LEFT(ScheduleCompile!I659,FIND("F",ScheduleCompile!I659)-1)),ScheduleCompile!I659)))))),"",IF(ScheduleCompile!I659="Off",0,IF(ScheduleCompile!I659="On",1,IF(ISNUMBER(ScheduleCompile!I659),ScheduleCompile!I659/1,IF(ISTEXT(ScheduleCompile!I659),IF(OR(ISNUMBER(FIND("5F",ScheduleCompile!I659)),ISNUMBER(FIND("0F",ScheduleCompile!I659)),ISNUMBER(FIND("8F",ScheduleCompile!I659)),ISNUMBER(FIND("1F",ScheduleCompile!I659)),ISNUMBER(FIND("2F",ScheduleCompile!I659)),ISNUMBER(FIND("3F",ScheduleCompile!I659)),ISNUMBER(FIND("6F",ScheduleCompile!I659)),ISNUMBER(FIND("7F",ScheduleCompile!I659)),ISNUMBER(FIND("9F",ScheduleCompile!I659)),ISNUMBER(FIND("4F",ScheduleCompile!I659))),VALUE(LEFT(ScheduleCompile!I659,FIND("F",ScheduleCompile!I659)-1)),ScheduleCompile!I659)))))))</f>
        <v>61.4</v>
      </c>
      <c r="O666" s="1">
        <f>IF(AND(ISERROR(IF(ScheduleCompile!J659="Off",0,IF(ScheduleCompile!J659="On",1,IF(ISNUMBER(ScheduleCompile!J659),ScheduleCompile!J659/1,IF(ISTEXT(ScheduleCompile!J659),IF(OR(ISNUMBER(FIND("5F",ScheduleCompile!J659)),ISNUMBER(FIND("0F",ScheduleCompile!J659)),ISNUMBER(FIND("8F",ScheduleCompile!J659)),ISNUMBER(FIND("1F",ScheduleCompile!J659)),ISNUMBER(FIND("2F",ScheduleCompile!J659)),ISNUMBER(FIND("3F",ScheduleCompile!J659)),ISNUMBER(FIND("6F",ScheduleCompile!J659)),ISNUMBER(FIND("7F",ScheduleCompile!J659)),ISNUMBER(FIND("9F",ScheduleCompile!J659)),ISNUMBER(FIND("4F",ScheduleCompile!J659))),VALUE(LEFT(ScheduleCompile!J659,FIND("F",ScheduleCompile!J659)-1)),ScheduleCompile!J659)))))),ISTEXT(ScheduleCompile!#REF!)),"ENDTABLE",IF(ISERROR(IF(ScheduleCompile!J659="Off",0,IF(ScheduleCompile!J659="On",1,IF(ISNUMBER(ScheduleCompile!J659),ScheduleCompile!J659/1,IF(ISTEXT(ScheduleCompile!J659),IF(OR(ISNUMBER(FIND("5F",ScheduleCompile!J659)),ISNUMBER(FIND("0F",ScheduleCompile!J659)),ISNUMBER(FIND("8F",ScheduleCompile!J659)),ISNUMBER(FIND("1F",ScheduleCompile!J659)),ISNUMBER(FIND("2F",ScheduleCompile!J659)),ISNUMBER(FIND("3F",ScheduleCompile!J659)),ISNUMBER(FIND("6F",ScheduleCompile!J659)),ISNUMBER(FIND("7F",ScheduleCompile!J659)),ISNUMBER(FIND("9F",ScheduleCompile!J659)),ISNUMBER(FIND("4F",ScheduleCompile!J659))),VALUE(LEFT(ScheduleCompile!J659,FIND("F",ScheduleCompile!J659)-1)),ScheduleCompile!J659)))))),"",IF(ScheduleCompile!J659="Off",0,IF(ScheduleCompile!J659="On",1,IF(ISNUMBER(ScheduleCompile!J659),ScheduleCompile!J659/1,IF(ISTEXT(ScheduleCompile!J659),IF(OR(ISNUMBER(FIND("5F",ScheduleCompile!J659)),ISNUMBER(FIND("0F",ScheduleCompile!J659)),ISNUMBER(FIND("8F",ScheduleCompile!J659)),ISNUMBER(FIND("1F",ScheduleCompile!J659)),ISNUMBER(FIND("2F",ScheduleCompile!J659)),ISNUMBER(FIND("3F",ScheduleCompile!J659)),ISNUMBER(FIND("6F",ScheduleCompile!J659)),ISNUMBER(FIND("7F",ScheduleCompile!J659)),ISNUMBER(FIND("9F",ScheduleCompile!J659)),ISNUMBER(FIND("4F",ScheduleCompile!J659))),VALUE(LEFT(ScheduleCompile!J659,FIND("F",ScheduleCompile!J659)-1)),ScheduleCompile!J659)))))))</f>
        <v>61.4</v>
      </c>
      <c r="P666" s="1">
        <f>IF(AND(ISERROR(IF(ScheduleCompile!K659="Off",0,IF(ScheduleCompile!K659="On",1,IF(ISNUMBER(ScheduleCompile!K659),ScheduleCompile!K659/1,IF(ISTEXT(ScheduleCompile!K659),IF(OR(ISNUMBER(FIND("5F",ScheduleCompile!K659)),ISNUMBER(FIND("0F",ScheduleCompile!K659)),ISNUMBER(FIND("8F",ScheduleCompile!K659)),ISNUMBER(FIND("1F",ScheduleCompile!K659)),ISNUMBER(FIND("2F",ScheduleCompile!K659)),ISNUMBER(FIND("3F",ScheduleCompile!K659)),ISNUMBER(FIND("6F",ScheduleCompile!K659)),ISNUMBER(FIND("7F",ScheduleCompile!K659)),ISNUMBER(FIND("9F",ScheduleCompile!K659)),ISNUMBER(FIND("4F",ScheduleCompile!K659))),VALUE(LEFT(ScheduleCompile!K659,FIND("F",ScheduleCompile!K659)-1)),ScheduleCompile!K659)))))),ISTEXT(ScheduleCompile!#REF!)),"ENDTABLE",IF(ISERROR(IF(ScheduleCompile!K659="Off",0,IF(ScheduleCompile!K659="On",1,IF(ISNUMBER(ScheduleCompile!K659),ScheduleCompile!K659/1,IF(ISTEXT(ScheduleCompile!K659),IF(OR(ISNUMBER(FIND("5F",ScheduleCompile!K659)),ISNUMBER(FIND("0F",ScheduleCompile!K659)),ISNUMBER(FIND("8F",ScheduleCompile!K659)),ISNUMBER(FIND("1F",ScheduleCompile!K659)),ISNUMBER(FIND("2F",ScheduleCompile!K659)),ISNUMBER(FIND("3F",ScheduleCompile!K659)),ISNUMBER(FIND("6F",ScheduleCompile!K659)),ISNUMBER(FIND("7F",ScheduleCompile!K659)),ISNUMBER(FIND("9F",ScheduleCompile!K659)),ISNUMBER(FIND("4F",ScheduleCompile!K659))),VALUE(LEFT(ScheduleCompile!K659,FIND("F",ScheduleCompile!K659)-1)),ScheduleCompile!K659)))))),"",IF(ScheduleCompile!K659="Off",0,IF(ScheduleCompile!K659="On",1,IF(ISNUMBER(ScheduleCompile!K659),ScheduleCompile!K659/1,IF(ISTEXT(ScheduleCompile!K659),IF(OR(ISNUMBER(FIND("5F",ScheduleCompile!K659)),ISNUMBER(FIND("0F",ScheduleCompile!K659)),ISNUMBER(FIND("8F",ScheduleCompile!K659)),ISNUMBER(FIND("1F",ScheduleCompile!K659)),ISNUMBER(FIND("2F",ScheduleCompile!K659)),ISNUMBER(FIND("3F",ScheduleCompile!K659)),ISNUMBER(FIND("6F",ScheduleCompile!K659)),ISNUMBER(FIND("7F",ScheduleCompile!K659)),ISNUMBER(FIND("9F",ScheduleCompile!K659)),ISNUMBER(FIND("4F",ScheduleCompile!K659))),VALUE(LEFT(ScheduleCompile!K659,FIND("F",ScheduleCompile!K659)-1)),ScheduleCompile!K659)))))))</f>
        <v>61.4</v>
      </c>
      <c r="Q666" s="1">
        <f>IF(AND(ISERROR(IF(ScheduleCompile!L659="Off",0,IF(ScheduleCompile!L659="On",1,IF(ISNUMBER(ScheduleCompile!L659),ScheduleCompile!L659/1,IF(ISTEXT(ScheduleCompile!L659),IF(OR(ISNUMBER(FIND("5F",ScheduleCompile!L659)),ISNUMBER(FIND("0F",ScheduleCompile!L659)),ISNUMBER(FIND("8F",ScheduleCompile!L659)),ISNUMBER(FIND("1F",ScheduleCompile!L659)),ISNUMBER(FIND("2F",ScheduleCompile!L659)),ISNUMBER(FIND("3F",ScheduleCompile!L659)),ISNUMBER(FIND("6F",ScheduleCompile!L659)),ISNUMBER(FIND("7F",ScheduleCompile!L659)),ISNUMBER(FIND("9F",ScheduleCompile!L659)),ISNUMBER(FIND("4F",ScheduleCompile!L659))),VALUE(LEFT(ScheduleCompile!L659,FIND("F",ScheduleCompile!L659)-1)),ScheduleCompile!L659)))))),ISTEXT(ScheduleCompile!#REF!)),"ENDTABLE",IF(ISERROR(IF(ScheduleCompile!L659="Off",0,IF(ScheduleCompile!L659="On",1,IF(ISNUMBER(ScheduleCompile!L659),ScheduleCompile!L659/1,IF(ISTEXT(ScheduleCompile!L659),IF(OR(ISNUMBER(FIND("5F",ScheduleCompile!L659)),ISNUMBER(FIND("0F",ScheduleCompile!L659)),ISNUMBER(FIND("8F",ScheduleCompile!L659)),ISNUMBER(FIND("1F",ScheduleCompile!L659)),ISNUMBER(FIND("2F",ScheduleCompile!L659)),ISNUMBER(FIND("3F",ScheduleCompile!L659)),ISNUMBER(FIND("6F",ScheduleCompile!L659)),ISNUMBER(FIND("7F",ScheduleCompile!L659)),ISNUMBER(FIND("9F",ScheduleCompile!L659)),ISNUMBER(FIND("4F",ScheduleCompile!L659))),VALUE(LEFT(ScheduleCompile!L659,FIND("F",ScheduleCompile!L659)-1)),ScheduleCompile!L659)))))),"",IF(ScheduleCompile!L659="Off",0,IF(ScheduleCompile!L659="On",1,IF(ISNUMBER(ScheduleCompile!L659),ScheduleCompile!L659/1,IF(ISTEXT(ScheduleCompile!L659),IF(OR(ISNUMBER(FIND("5F",ScheduleCompile!L659)),ISNUMBER(FIND("0F",ScheduleCompile!L659)),ISNUMBER(FIND("8F",ScheduleCompile!L659)),ISNUMBER(FIND("1F",ScheduleCompile!L659)),ISNUMBER(FIND("2F",ScheduleCompile!L659)),ISNUMBER(FIND("3F",ScheduleCompile!L659)),ISNUMBER(FIND("6F",ScheduleCompile!L659)),ISNUMBER(FIND("7F",ScheduleCompile!L659)),ISNUMBER(FIND("9F",ScheduleCompile!L659)),ISNUMBER(FIND("4F",ScheduleCompile!L659))),VALUE(LEFT(ScheduleCompile!L659,FIND("F",ScheduleCompile!L659)-1)),ScheduleCompile!L659)))))))</f>
        <v>61.4</v>
      </c>
      <c r="R666" s="1">
        <f>IF(AND(ISERROR(IF(ScheduleCompile!M659="Off",0,IF(ScheduleCompile!M659="On",1,IF(ISNUMBER(ScheduleCompile!M659),ScheduleCompile!M659/1,IF(ISTEXT(ScheduleCompile!M659),IF(OR(ISNUMBER(FIND("5F",ScheduleCompile!M659)),ISNUMBER(FIND("0F",ScheduleCompile!M659)),ISNUMBER(FIND("8F",ScheduleCompile!M659)),ISNUMBER(FIND("1F",ScheduleCompile!M659)),ISNUMBER(FIND("2F",ScheduleCompile!M659)),ISNUMBER(FIND("3F",ScheduleCompile!M659)),ISNUMBER(FIND("6F",ScheduleCompile!M659)),ISNUMBER(FIND("7F",ScheduleCompile!M659)),ISNUMBER(FIND("9F",ScheduleCompile!M659)),ISNUMBER(FIND("4F",ScheduleCompile!M659))),VALUE(LEFT(ScheduleCompile!M659,FIND("F",ScheduleCompile!M659)-1)),ScheduleCompile!M659)))))),ISTEXT(ScheduleCompile!#REF!)),"ENDTABLE",IF(ISERROR(IF(ScheduleCompile!M659="Off",0,IF(ScheduleCompile!M659="On",1,IF(ISNUMBER(ScheduleCompile!M659),ScheduleCompile!M659/1,IF(ISTEXT(ScheduleCompile!M659),IF(OR(ISNUMBER(FIND("5F",ScheduleCompile!M659)),ISNUMBER(FIND("0F",ScheduleCompile!M659)),ISNUMBER(FIND("8F",ScheduleCompile!M659)),ISNUMBER(FIND("1F",ScheduleCompile!M659)),ISNUMBER(FIND("2F",ScheduleCompile!M659)),ISNUMBER(FIND("3F",ScheduleCompile!M659)),ISNUMBER(FIND("6F",ScheduleCompile!M659)),ISNUMBER(FIND("7F",ScheduleCompile!M659)),ISNUMBER(FIND("9F",ScheduleCompile!M659)),ISNUMBER(FIND("4F",ScheduleCompile!M659))),VALUE(LEFT(ScheduleCompile!M659,FIND("F",ScheduleCompile!M659)-1)),ScheduleCompile!M659)))))),"",IF(ScheduleCompile!M659="Off",0,IF(ScheduleCompile!M659="On",1,IF(ISNUMBER(ScheduleCompile!M659),ScheduleCompile!M659/1,IF(ISTEXT(ScheduleCompile!M659),IF(OR(ISNUMBER(FIND("5F",ScheduleCompile!M659)),ISNUMBER(FIND("0F",ScheduleCompile!M659)),ISNUMBER(FIND("8F",ScheduleCompile!M659)),ISNUMBER(FIND("1F",ScheduleCompile!M659)),ISNUMBER(FIND("2F",ScheduleCompile!M659)),ISNUMBER(FIND("3F",ScheduleCompile!M659)),ISNUMBER(FIND("6F",ScheduleCompile!M659)),ISNUMBER(FIND("7F",ScheduleCompile!M659)),ISNUMBER(FIND("9F",ScheduleCompile!M659)),ISNUMBER(FIND("4F",ScheduleCompile!M659))),VALUE(LEFT(ScheduleCompile!M659,FIND("F",ScheduleCompile!M659)-1)),ScheduleCompile!M659)))))))</f>
        <v>61.4</v>
      </c>
      <c r="S666" s="1">
        <f>IF(AND(ISERROR(IF(ScheduleCompile!N659="Off",0,IF(ScheduleCompile!N659="On",1,IF(ISNUMBER(ScheduleCompile!N659),ScheduleCompile!N659/1,IF(ISTEXT(ScheduleCompile!N659),IF(OR(ISNUMBER(FIND("5F",ScheduleCompile!N659)),ISNUMBER(FIND("0F",ScheduleCompile!N659)),ISNUMBER(FIND("8F",ScheduleCompile!N659)),ISNUMBER(FIND("1F",ScheduleCompile!N659)),ISNUMBER(FIND("2F",ScheduleCompile!N659)),ISNUMBER(FIND("3F",ScheduleCompile!N659)),ISNUMBER(FIND("6F",ScheduleCompile!N659)),ISNUMBER(FIND("7F",ScheduleCompile!N659)),ISNUMBER(FIND("9F",ScheduleCompile!N659)),ISNUMBER(FIND("4F",ScheduleCompile!N659))),VALUE(LEFT(ScheduleCompile!N659,FIND("F",ScheduleCompile!N659)-1)),ScheduleCompile!N659)))))),ISTEXT(ScheduleCompile!#REF!)),"ENDTABLE",IF(ISERROR(IF(ScheduleCompile!N659="Off",0,IF(ScheduleCompile!N659="On",1,IF(ISNUMBER(ScheduleCompile!N659),ScheduleCompile!N659/1,IF(ISTEXT(ScheduleCompile!N659),IF(OR(ISNUMBER(FIND("5F",ScheduleCompile!N659)),ISNUMBER(FIND("0F",ScheduleCompile!N659)),ISNUMBER(FIND("8F",ScheduleCompile!N659)),ISNUMBER(FIND("1F",ScheduleCompile!N659)),ISNUMBER(FIND("2F",ScheduleCompile!N659)),ISNUMBER(FIND("3F",ScheduleCompile!N659)),ISNUMBER(FIND("6F",ScheduleCompile!N659)),ISNUMBER(FIND("7F",ScheduleCompile!N659)),ISNUMBER(FIND("9F",ScheduleCompile!N659)),ISNUMBER(FIND("4F",ScheduleCompile!N659))),VALUE(LEFT(ScheduleCompile!N659,FIND("F",ScheduleCompile!N659)-1)),ScheduleCompile!N659)))))),"",IF(ScheduleCompile!N659="Off",0,IF(ScheduleCompile!N659="On",1,IF(ISNUMBER(ScheduleCompile!N659),ScheduleCompile!N659/1,IF(ISTEXT(ScheduleCompile!N659),IF(OR(ISNUMBER(FIND("5F",ScheduleCompile!N659)),ISNUMBER(FIND("0F",ScheduleCompile!N659)),ISNUMBER(FIND("8F",ScheduleCompile!N659)),ISNUMBER(FIND("1F",ScheduleCompile!N659)),ISNUMBER(FIND("2F",ScheduleCompile!N659)),ISNUMBER(FIND("3F",ScheduleCompile!N659)),ISNUMBER(FIND("6F",ScheduleCompile!N659)),ISNUMBER(FIND("7F",ScheduleCompile!N659)),ISNUMBER(FIND("9F",ScheduleCompile!N659)),ISNUMBER(FIND("4F",ScheduleCompile!N659))),VALUE(LEFT(ScheduleCompile!N659,FIND("F",ScheduleCompile!N659)-1)),ScheduleCompile!N659)))))))</f>
        <v>61.4</v>
      </c>
      <c r="T666" s="1">
        <f>IF(AND(ISERROR(IF(ScheduleCompile!O659="Off",0,IF(ScheduleCompile!O659="On",1,IF(ISNUMBER(ScheduleCompile!O659),ScheduleCompile!O659/1,IF(ISTEXT(ScheduleCompile!O659),IF(OR(ISNUMBER(FIND("5F",ScheduleCompile!O659)),ISNUMBER(FIND("0F",ScheduleCompile!O659)),ISNUMBER(FIND("8F",ScheduleCompile!O659)),ISNUMBER(FIND("1F",ScheduleCompile!O659)),ISNUMBER(FIND("2F",ScheduleCompile!O659)),ISNUMBER(FIND("3F",ScheduleCompile!O659)),ISNUMBER(FIND("6F",ScheduleCompile!O659)),ISNUMBER(FIND("7F",ScheduleCompile!O659)),ISNUMBER(FIND("9F",ScheduleCompile!O659)),ISNUMBER(FIND("4F",ScheduleCompile!O659))),VALUE(LEFT(ScheduleCompile!O659,FIND("F",ScheduleCompile!O659)-1)),ScheduleCompile!O659)))))),ISTEXT(ScheduleCompile!#REF!)),"ENDTABLE",IF(ISERROR(IF(ScheduleCompile!O659="Off",0,IF(ScheduleCompile!O659="On",1,IF(ISNUMBER(ScheduleCompile!O659),ScheduleCompile!O659/1,IF(ISTEXT(ScheduleCompile!O659),IF(OR(ISNUMBER(FIND("5F",ScheduleCompile!O659)),ISNUMBER(FIND("0F",ScheduleCompile!O659)),ISNUMBER(FIND("8F",ScheduleCompile!O659)),ISNUMBER(FIND("1F",ScheduleCompile!O659)),ISNUMBER(FIND("2F",ScheduleCompile!O659)),ISNUMBER(FIND("3F",ScheduleCompile!O659)),ISNUMBER(FIND("6F",ScheduleCompile!O659)),ISNUMBER(FIND("7F",ScheduleCompile!O659)),ISNUMBER(FIND("9F",ScheduleCompile!O659)),ISNUMBER(FIND("4F",ScheduleCompile!O659))),VALUE(LEFT(ScheduleCompile!O659,FIND("F",ScheduleCompile!O659)-1)),ScheduleCompile!O659)))))),"",IF(ScheduleCompile!O659="Off",0,IF(ScheduleCompile!O659="On",1,IF(ISNUMBER(ScheduleCompile!O659),ScheduleCompile!O659/1,IF(ISTEXT(ScheduleCompile!O659),IF(OR(ISNUMBER(FIND("5F",ScheduleCompile!O659)),ISNUMBER(FIND("0F",ScheduleCompile!O659)),ISNUMBER(FIND("8F",ScheduleCompile!O659)),ISNUMBER(FIND("1F",ScheduleCompile!O659)),ISNUMBER(FIND("2F",ScheduleCompile!O659)),ISNUMBER(FIND("3F",ScheduleCompile!O659)),ISNUMBER(FIND("6F",ScheduleCompile!O659)),ISNUMBER(FIND("7F",ScheduleCompile!O659)),ISNUMBER(FIND("9F",ScheduleCompile!O659)),ISNUMBER(FIND("4F",ScheduleCompile!O659))),VALUE(LEFT(ScheduleCompile!O659,FIND("F",ScheduleCompile!O659)-1)),ScheduleCompile!O659)))))))</f>
        <v>61.4</v>
      </c>
      <c r="U666" s="1">
        <f>IF(AND(ISERROR(IF(ScheduleCompile!P659="Off",0,IF(ScheduleCompile!P659="On",1,IF(ISNUMBER(ScheduleCompile!P659),ScheduleCompile!P659/1,IF(ISTEXT(ScheduleCompile!P659),IF(OR(ISNUMBER(FIND("5F",ScheduleCompile!P659)),ISNUMBER(FIND("0F",ScheduleCompile!P659)),ISNUMBER(FIND("8F",ScheduleCompile!P659)),ISNUMBER(FIND("1F",ScheduleCompile!P659)),ISNUMBER(FIND("2F",ScheduleCompile!P659)),ISNUMBER(FIND("3F",ScheduleCompile!P659)),ISNUMBER(FIND("6F",ScheduleCompile!P659)),ISNUMBER(FIND("7F",ScheduleCompile!P659)),ISNUMBER(FIND("9F",ScheduleCompile!P659)),ISNUMBER(FIND("4F",ScheduleCompile!P659))),VALUE(LEFT(ScheduleCompile!P659,FIND("F",ScheduleCompile!P659)-1)),ScheduleCompile!P659)))))),ISTEXT(ScheduleCompile!#REF!)),"ENDTABLE",IF(ISERROR(IF(ScheduleCompile!P659="Off",0,IF(ScheduleCompile!P659="On",1,IF(ISNUMBER(ScheduleCompile!P659),ScheduleCompile!P659/1,IF(ISTEXT(ScheduleCompile!P659),IF(OR(ISNUMBER(FIND("5F",ScheduleCompile!P659)),ISNUMBER(FIND("0F",ScheduleCompile!P659)),ISNUMBER(FIND("8F",ScheduleCompile!P659)),ISNUMBER(FIND("1F",ScheduleCompile!P659)),ISNUMBER(FIND("2F",ScheduleCompile!P659)),ISNUMBER(FIND("3F",ScheduleCompile!P659)),ISNUMBER(FIND("6F",ScheduleCompile!P659)),ISNUMBER(FIND("7F",ScheduleCompile!P659)),ISNUMBER(FIND("9F",ScheduleCompile!P659)),ISNUMBER(FIND("4F",ScheduleCompile!P659))),VALUE(LEFT(ScheduleCompile!P659,FIND("F",ScheduleCompile!P659)-1)),ScheduleCompile!P659)))))),"",IF(ScheduleCompile!P659="Off",0,IF(ScheduleCompile!P659="On",1,IF(ISNUMBER(ScheduleCompile!P659),ScheduleCompile!P659/1,IF(ISTEXT(ScheduleCompile!P659),IF(OR(ISNUMBER(FIND("5F",ScheduleCompile!P659)),ISNUMBER(FIND("0F",ScheduleCompile!P659)),ISNUMBER(FIND("8F",ScheduleCompile!P659)),ISNUMBER(FIND("1F",ScheduleCompile!P659)),ISNUMBER(FIND("2F",ScheduleCompile!P659)),ISNUMBER(FIND("3F",ScheduleCompile!P659)),ISNUMBER(FIND("6F",ScheduleCompile!P659)),ISNUMBER(FIND("7F",ScheduleCompile!P659)),ISNUMBER(FIND("9F",ScheduleCompile!P659)),ISNUMBER(FIND("4F",ScheduleCompile!P659))),VALUE(LEFT(ScheduleCompile!P659,FIND("F",ScheduleCompile!P659)-1)),ScheduleCompile!P659)))))))</f>
        <v>61.4</v>
      </c>
      <c r="V666" s="1">
        <f>IF(AND(ISERROR(IF(ScheduleCompile!Q659="Off",0,IF(ScheduleCompile!Q659="On",1,IF(ISNUMBER(ScheduleCompile!Q659),ScheduleCompile!Q659/1,IF(ISTEXT(ScheduleCompile!Q659),IF(OR(ISNUMBER(FIND("5F",ScheduleCompile!Q659)),ISNUMBER(FIND("0F",ScheduleCompile!Q659)),ISNUMBER(FIND("8F",ScheduleCompile!Q659)),ISNUMBER(FIND("1F",ScheduleCompile!Q659)),ISNUMBER(FIND("2F",ScheduleCompile!Q659)),ISNUMBER(FIND("3F",ScheduleCompile!Q659)),ISNUMBER(FIND("6F",ScheduleCompile!Q659)),ISNUMBER(FIND("7F",ScheduleCompile!Q659)),ISNUMBER(FIND("9F",ScheduleCompile!Q659)),ISNUMBER(FIND("4F",ScheduleCompile!Q659))),VALUE(LEFT(ScheduleCompile!Q659,FIND("F",ScheduleCompile!Q659)-1)),ScheduleCompile!Q659)))))),ISTEXT(ScheduleCompile!#REF!)),"ENDTABLE",IF(ISERROR(IF(ScheduleCompile!Q659="Off",0,IF(ScheduleCompile!Q659="On",1,IF(ISNUMBER(ScheduleCompile!Q659),ScheduleCompile!Q659/1,IF(ISTEXT(ScheduleCompile!Q659),IF(OR(ISNUMBER(FIND("5F",ScheduleCompile!Q659)),ISNUMBER(FIND("0F",ScheduleCompile!Q659)),ISNUMBER(FIND("8F",ScheduleCompile!Q659)),ISNUMBER(FIND("1F",ScheduleCompile!Q659)),ISNUMBER(FIND("2F",ScheduleCompile!Q659)),ISNUMBER(FIND("3F",ScheduleCompile!Q659)),ISNUMBER(FIND("6F",ScheduleCompile!Q659)),ISNUMBER(FIND("7F",ScheduleCompile!Q659)),ISNUMBER(FIND("9F",ScheduleCompile!Q659)),ISNUMBER(FIND("4F",ScheduleCompile!Q659))),VALUE(LEFT(ScheduleCompile!Q659,FIND("F",ScheduleCompile!Q659)-1)),ScheduleCompile!Q659)))))),"",IF(ScheduleCompile!Q659="Off",0,IF(ScheduleCompile!Q659="On",1,IF(ISNUMBER(ScheduleCompile!Q659),ScheduleCompile!Q659/1,IF(ISTEXT(ScheduleCompile!Q659),IF(OR(ISNUMBER(FIND("5F",ScheduleCompile!Q659)),ISNUMBER(FIND("0F",ScheduleCompile!Q659)),ISNUMBER(FIND("8F",ScheduleCompile!Q659)),ISNUMBER(FIND("1F",ScheduleCompile!Q659)),ISNUMBER(FIND("2F",ScheduleCompile!Q659)),ISNUMBER(FIND("3F",ScheduleCompile!Q659)),ISNUMBER(FIND("6F",ScheduleCompile!Q659)),ISNUMBER(FIND("7F",ScheduleCompile!Q659)),ISNUMBER(FIND("9F",ScheduleCompile!Q659)),ISNUMBER(FIND("4F",ScheduleCompile!Q659))),VALUE(LEFT(ScheduleCompile!Q659,FIND("F",ScheduleCompile!Q659)-1)),ScheduleCompile!Q659)))))))</f>
        <v>61.4</v>
      </c>
      <c r="W666" s="1">
        <f>IF(AND(ISERROR(IF(ScheduleCompile!R659="Off",0,IF(ScheduleCompile!R659="On",1,IF(ISNUMBER(ScheduleCompile!R659),ScheduleCompile!R659/1,IF(ISTEXT(ScheduleCompile!R659),IF(OR(ISNUMBER(FIND("5F",ScheduleCompile!R659)),ISNUMBER(FIND("0F",ScheduleCompile!R659)),ISNUMBER(FIND("8F",ScheduleCompile!R659)),ISNUMBER(FIND("1F",ScheduleCompile!R659)),ISNUMBER(FIND("2F",ScheduleCompile!R659)),ISNUMBER(FIND("3F",ScheduleCompile!R659)),ISNUMBER(FIND("6F",ScheduleCompile!R659)),ISNUMBER(FIND("7F",ScheduleCompile!R659)),ISNUMBER(FIND("9F",ScheduleCompile!R659)),ISNUMBER(FIND("4F",ScheduleCompile!R659))),VALUE(LEFT(ScheduleCompile!R659,FIND("F",ScheduleCompile!R659)-1)),ScheduleCompile!R659)))))),ISTEXT(ScheduleCompile!#REF!)),"ENDTABLE",IF(ISERROR(IF(ScheduleCompile!R659="Off",0,IF(ScheduleCompile!R659="On",1,IF(ISNUMBER(ScheduleCompile!R659),ScheduleCompile!R659/1,IF(ISTEXT(ScheduleCompile!R659),IF(OR(ISNUMBER(FIND("5F",ScheduleCompile!R659)),ISNUMBER(FIND("0F",ScheduleCompile!R659)),ISNUMBER(FIND("8F",ScheduleCompile!R659)),ISNUMBER(FIND("1F",ScheduleCompile!R659)),ISNUMBER(FIND("2F",ScheduleCompile!R659)),ISNUMBER(FIND("3F",ScheduleCompile!R659)),ISNUMBER(FIND("6F",ScheduleCompile!R659)),ISNUMBER(FIND("7F",ScheduleCompile!R659)),ISNUMBER(FIND("9F",ScheduleCompile!R659)),ISNUMBER(FIND("4F",ScheduleCompile!R659))),VALUE(LEFT(ScheduleCompile!R659,FIND("F",ScheduleCompile!R659)-1)),ScheduleCompile!R659)))))),"",IF(ScheduleCompile!R659="Off",0,IF(ScheduleCompile!R659="On",1,IF(ISNUMBER(ScheduleCompile!R659),ScheduleCompile!R659/1,IF(ISTEXT(ScheduleCompile!R659),IF(OR(ISNUMBER(FIND("5F",ScheduleCompile!R659)),ISNUMBER(FIND("0F",ScheduleCompile!R659)),ISNUMBER(FIND("8F",ScheduleCompile!R659)),ISNUMBER(FIND("1F",ScheduleCompile!R659)),ISNUMBER(FIND("2F",ScheduleCompile!R659)),ISNUMBER(FIND("3F",ScheduleCompile!R659)),ISNUMBER(FIND("6F",ScheduleCompile!R659)),ISNUMBER(FIND("7F",ScheduleCompile!R659)),ISNUMBER(FIND("9F",ScheduleCompile!R659)),ISNUMBER(FIND("4F",ScheduleCompile!R659))),VALUE(LEFT(ScheduleCompile!R659,FIND("F",ScheduleCompile!R659)-1)),ScheduleCompile!R659)))))))</f>
        <v>61.4</v>
      </c>
      <c r="X666" s="1">
        <f>IF(AND(ISERROR(IF(ScheduleCompile!S659="Off",0,IF(ScheduleCompile!S659="On",1,IF(ISNUMBER(ScheduleCompile!S659),ScheduleCompile!S659/1,IF(ISTEXT(ScheduleCompile!S659),IF(OR(ISNUMBER(FIND("5F",ScheduleCompile!S659)),ISNUMBER(FIND("0F",ScheduleCompile!S659)),ISNUMBER(FIND("8F",ScheduleCompile!S659)),ISNUMBER(FIND("1F",ScheduleCompile!S659)),ISNUMBER(FIND("2F",ScheduleCompile!S659)),ISNUMBER(FIND("3F",ScheduleCompile!S659)),ISNUMBER(FIND("6F",ScheduleCompile!S659)),ISNUMBER(FIND("7F",ScheduleCompile!S659)),ISNUMBER(FIND("9F",ScheduleCompile!S659)),ISNUMBER(FIND("4F",ScheduleCompile!S659))),VALUE(LEFT(ScheduleCompile!S659,FIND("F",ScheduleCompile!S659)-1)),ScheduleCompile!S659)))))),ISTEXT(ScheduleCompile!#REF!)),"ENDTABLE",IF(ISERROR(IF(ScheduleCompile!S659="Off",0,IF(ScheduleCompile!S659="On",1,IF(ISNUMBER(ScheduleCompile!S659),ScheduleCompile!S659/1,IF(ISTEXT(ScheduleCompile!S659),IF(OR(ISNUMBER(FIND("5F",ScheduleCompile!S659)),ISNUMBER(FIND("0F",ScheduleCompile!S659)),ISNUMBER(FIND("8F",ScheduleCompile!S659)),ISNUMBER(FIND("1F",ScheduleCompile!S659)),ISNUMBER(FIND("2F",ScheduleCompile!S659)),ISNUMBER(FIND("3F",ScheduleCompile!S659)),ISNUMBER(FIND("6F",ScheduleCompile!S659)),ISNUMBER(FIND("7F",ScheduleCompile!S659)),ISNUMBER(FIND("9F",ScheduleCompile!S659)),ISNUMBER(FIND("4F",ScheduleCompile!S659))),VALUE(LEFT(ScheduleCompile!S659,FIND("F",ScheduleCompile!S659)-1)),ScheduleCompile!S659)))))),"",IF(ScheduleCompile!S659="Off",0,IF(ScheduleCompile!S659="On",1,IF(ISNUMBER(ScheduleCompile!S659),ScheduleCompile!S659/1,IF(ISTEXT(ScheduleCompile!S659),IF(OR(ISNUMBER(FIND("5F",ScheduleCompile!S659)),ISNUMBER(FIND("0F",ScheduleCompile!S659)),ISNUMBER(FIND("8F",ScheduleCompile!S659)),ISNUMBER(FIND("1F",ScheduleCompile!S659)),ISNUMBER(FIND("2F",ScheduleCompile!S659)),ISNUMBER(FIND("3F",ScheduleCompile!S659)),ISNUMBER(FIND("6F",ScheduleCompile!S659)),ISNUMBER(FIND("7F",ScheduleCompile!S659)),ISNUMBER(FIND("9F",ScheduleCompile!S659)),ISNUMBER(FIND("4F",ScheduleCompile!S659))),VALUE(LEFT(ScheduleCompile!S659,FIND("F",ScheduleCompile!S659)-1)),ScheduleCompile!S659)))))))</f>
        <v>61.4</v>
      </c>
      <c r="Y666" s="1">
        <f>IF(AND(ISERROR(IF(ScheduleCompile!T659="Off",0,IF(ScheduleCompile!T659="On",1,IF(ISNUMBER(ScheduleCompile!T659),ScheduleCompile!T659/1,IF(ISTEXT(ScheduleCompile!T659),IF(OR(ISNUMBER(FIND("5F",ScheduleCompile!T659)),ISNUMBER(FIND("0F",ScheduleCompile!T659)),ISNUMBER(FIND("8F",ScheduleCompile!T659)),ISNUMBER(FIND("1F",ScheduleCompile!T659)),ISNUMBER(FIND("2F",ScheduleCompile!T659)),ISNUMBER(FIND("3F",ScheduleCompile!T659)),ISNUMBER(FIND("6F",ScheduleCompile!T659)),ISNUMBER(FIND("7F",ScheduleCompile!T659)),ISNUMBER(FIND("9F",ScheduleCompile!T659)),ISNUMBER(FIND("4F",ScheduleCompile!T659))),VALUE(LEFT(ScheduleCompile!T659,FIND("F",ScheduleCompile!T659)-1)),ScheduleCompile!T659)))))),ISTEXT(ScheduleCompile!#REF!)),"ENDTABLE",IF(ISERROR(IF(ScheduleCompile!T659="Off",0,IF(ScheduleCompile!T659="On",1,IF(ISNUMBER(ScheduleCompile!T659),ScheduleCompile!T659/1,IF(ISTEXT(ScheduleCompile!T659),IF(OR(ISNUMBER(FIND("5F",ScheduleCompile!T659)),ISNUMBER(FIND("0F",ScheduleCompile!T659)),ISNUMBER(FIND("8F",ScheduleCompile!T659)),ISNUMBER(FIND("1F",ScheduleCompile!T659)),ISNUMBER(FIND("2F",ScheduleCompile!T659)),ISNUMBER(FIND("3F",ScheduleCompile!T659)),ISNUMBER(FIND("6F",ScheduleCompile!T659)),ISNUMBER(FIND("7F",ScheduleCompile!T659)),ISNUMBER(FIND("9F",ScheduleCompile!T659)),ISNUMBER(FIND("4F",ScheduleCompile!T659))),VALUE(LEFT(ScheduleCompile!T659,FIND("F",ScheduleCompile!T659)-1)),ScheduleCompile!T659)))))),"",IF(ScheduleCompile!T659="Off",0,IF(ScheduleCompile!T659="On",1,IF(ISNUMBER(ScheduleCompile!T659),ScheduleCompile!T659/1,IF(ISTEXT(ScheduleCompile!T659),IF(OR(ISNUMBER(FIND("5F",ScheduleCompile!T659)),ISNUMBER(FIND("0F",ScheduleCompile!T659)),ISNUMBER(FIND("8F",ScheduleCompile!T659)),ISNUMBER(FIND("1F",ScheduleCompile!T659)),ISNUMBER(FIND("2F",ScheduleCompile!T659)),ISNUMBER(FIND("3F",ScheduleCompile!T659)),ISNUMBER(FIND("6F",ScheduleCompile!T659)),ISNUMBER(FIND("7F",ScheduleCompile!T659)),ISNUMBER(FIND("9F",ScheduleCompile!T659)),ISNUMBER(FIND("4F",ScheduleCompile!T659))),VALUE(LEFT(ScheduleCompile!T659,FIND("F",ScheduleCompile!T659)-1)),ScheduleCompile!T659)))))))</f>
        <v>61.4</v>
      </c>
      <c r="Z666" s="1">
        <f>IF(AND(ISERROR(IF(ScheduleCompile!U659="Off",0,IF(ScheduleCompile!U659="On",1,IF(ISNUMBER(ScheduleCompile!U659),ScheduleCompile!U659/1,IF(ISTEXT(ScheduleCompile!U659),IF(OR(ISNUMBER(FIND("5F",ScheduleCompile!U659)),ISNUMBER(FIND("0F",ScheduleCompile!U659)),ISNUMBER(FIND("8F",ScheduleCompile!U659)),ISNUMBER(FIND("1F",ScheduleCompile!U659)),ISNUMBER(FIND("2F",ScheduleCompile!U659)),ISNUMBER(FIND("3F",ScheduleCompile!U659)),ISNUMBER(FIND("6F",ScheduleCompile!U659)),ISNUMBER(FIND("7F",ScheduleCompile!U659)),ISNUMBER(FIND("9F",ScheduleCompile!U659)),ISNUMBER(FIND("4F",ScheduleCompile!U659))),VALUE(LEFT(ScheduleCompile!U659,FIND("F",ScheduleCompile!U659)-1)),ScheduleCompile!U659)))))),ISTEXT(ScheduleCompile!#REF!)),"ENDTABLE",IF(ISERROR(IF(ScheduleCompile!U659="Off",0,IF(ScheduleCompile!U659="On",1,IF(ISNUMBER(ScheduleCompile!U659),ScheduleCompile!U659/1,IF(ISTEXT(ScheduleCompile!U659),IF(OR(ISNUMBER(FIND("5F",ScheduleCompile!U659)),ISNUMBER(FIND("0F",ScheduleCompile!U659)),ISNUMBER(FIND("8F",ScheduleCompile!U659)),ISNUMBER(FIND("1F",ScheduleCompile!U659)),ISNUMBER(FIND("2F",ScheduleCompile!U659)),ISNUMBER(FIND("3F",ScheduleCompile!U659)),ISNUMBER(FIND("6F",ScheduleCompile!U659)),ISNUMBER(FIND("7F",ScheduleCompile!U659)),ISNUMBER(FIND("9F",ScheduleCompile!U659)),ISNUMBER(FIND("4F",ScheduleCompile!U659))),VALUE(LEFT(ScheduleCompile!U659,FIND("F",ScheduleCompile!U659)-1)),ScheduleCompile!U659)))))),"",IF(ScheduleCompile!U659="Off",0,IF(ScheduleCompile!U659="On",1,IF(ISNUMBER(ScheduleCompile!U659),ScheduleCompile!U659/1,IF(ISTEXT(ScheduleCompile!U659),IF(OR(ISNUMBER(FIND("5F",ScheduleCompile!U659)),ISNUMBER(FIND("0F",ScheduleCompile!U659)),ISNUMBER(FIND("8F",ScheduleCompile!U659)),ISNUMBER(FIND("1F",ScheduleCompile!U659)),ISNUMBER(FIND("2F",ScheduleCompile!U659)),ISNUMBER(FIND("3F",ScheduleCompile!U659)),ISNUMBER(FIND("6F",ScheduleCompile!U659)),ISNUMBER(FIND("7F",ScheduleCompile!U659)),ISNUMBER(FIND("9F",ScheduleCompile!U659)),ISNUMBER(FIND("4F",ScheduleCompile!U659))),VALUE(LEFT(ScheduleCompile!U659,FIND("F",ScheduleCompile!U659)-1)),ScheduleCompile!U659)))))))</f>
        <v>61.4</v>
      </c>
      <c r="AA666" s="1">
        <f>IF(AND(ISERROR(IF(ScheduleCompile!V659="Off",0,IF(ScheduleCompile!V659="On",1,IF(ISNUMBER(ScheduleCompile!V659),ScheduleCompile!V659/1,IF(ISTEXT(ScheduleCompile!V659),IF(OR(ISNUMBER(FIND("5F",ScheduleCompile!V659)),ISNUMBER(FIND("0F",ScheduleCompile!V659)),ISNUMBER(FIND("8F",ScheduleCompile!V659)),ISNUMBER(FIND("1F",ScheduleCompile!V659)),ISNUMBER(FIND("2F",ScheduleCompile!V659)),ISNUMBER(FIND("3F",ScheduleCompile!V659)),ISNUMBER(FIND("6F",ScheduleCompile!V659)),ISNUMBER(FIND("7F",ScheduleCompile!V659)),ISNUMBER(FIND("9F",ScheduleCompile!V659)),ISNUMBER(FIND("4F",ScheduleCompile!V659))),VALUE(LEFT(ScheduleCompile!V659,FIND("F",ScheduleCompile!V659)-1)),ScheduleCompile!V659)))))),ISTEXT(ScheduleCompile!#REF!)),"ENDTABLE",IF(ISERROR(IF(ScheduleCompile!V659="Off",0,IF(ScheduleCompile!V659="On",1,IF(ISNUMBER(ScheduleCompile!V659),ScheduleCompile!V659/1,IF(ISTEXT(ScheduleCompile!V659),IF(OR(ISNUMBER(FIND("5F",ScheduleCompile!V659)),ISNUMBER(FIND("0F",ScheduleCompile!V659)),ISNUMBER(FIND("8F",ScheduleCompile!V659)),ISNUMBER(FIND("1F",ScheduleCompile!V659)),ISNUMBER(FIND("2F",ScheduleCompile!V659)),ISNUMBER(FIND("3F",ScheduleCompile!V659)),ISNUMBER(FIND("6F",ScheduleCompile!V659)),ISNUMBER(FIND("7F",ScheduleCompile!V659)),ISNUMBER(FIND("9F",ScheduleCompile!V659)),ISNUMBER(FIND("4F",ScheduleCompile!V659))),VALUE(LEFT(ScheduleCompile!V659,FIND("F",ScheduleCompile!V659)-1)),ScheduleCompile!V659)))))),"",IF(ScheduleCompile!V659="Off",0,IF(ScheduleCompile!V659="On",1,IF(ISNUMBER(ScheduleCompile!V659),ScheduleCompile!V659/1,IF(ISTEXT(ScheduleCompile!V659),IF(OR(ISNUMBER(FIND("5F",ScheduleCompile!V659)),ISNUMBER(FIND("0F",ScheduleCompile!V659)),ISNUMBER(FIND("8F",ScheduleCompile!V659)),ISNUMBER(FIND("1F",ScheduleCompile!V659)),ISNUMBER(FIND("2F",ScheduleCompile!V659)),ISNUMBER(FIND("3F",ScheduleCompile!V659)),ISNUMBER(FIND("6F",ScheduleCompile!V659)),ISNUMBER(FIND("7F",ScheduleCompile!V659)),ISNUMBER(FIND("9F",ScheduleCompile!V659)),ISNUMBER(FIND("4F",ScheduleCompile!V659))),VALUE(LEFT(ScheduleCompile!V659,FIND("F",ScheduleCompile!V659)-1)),ScheduleCompile!V659)))))))</f>
        <v>61.4</v>
      </c>
      <c r="AB666" s="1">
        <f>IF(AND(ISERROR(IF(ScheduleCompile!W659="Off",0,IF(ScheduleCompile!W659="On",1,IF(ISNUMBER(ScheduleCompile!W659),ScheduleCompile!W659/1,IF(ISTEXT(ScheduleCompile!W659),IF(OR(ISNUMBER(FIND("5F",ScheduleCompile!W659)),ISNUMBER(FIND("0F",ScheduleCompile!W659)),ISNUMBER(FIND("8F",ScheduleCompile!W659)),ISNUMBER(FIND("1F",ScheduleCompile!W659)),ISNUMBER(FIND("2F",ScheduleCompile!W659)),ISNUMBER(FIND("3F",ScheduleCompile!W659)),ISNUMBER(FIND("6F",ScheduleCompile!W659)),ISNUMBER(FIND("7F",ScheduleCompile!W659)),ISNUMBER(FIND("9F",ScheduleCompile!W659)),ISNUMBER(FIND("4F",ScheduleCompile!W659))),VALUE(LEFT(ScheduleCompile!W659,FIND("F",ScheduleCompile!W659)-1)),ScheduleCompile!W659)))))),ISTEXT(ScheduleCompile!#REF!)),"ENDTABLE",IF(ISERROR(IF(ScheduleCompile!W659="Off",0,IF(ScheduleCompile!W659="On",1,IF(ISNUMBER(ScheduleCompile!W659),ScheduleCompile!W659/1,IF(ISTEXT(ScheduleCompile!W659),IF(OR(ISNUMBER(FIND("5F",ScheduleCompile!W659)),ISNUMBER(FIND("0F",ScheduleCompile!W659)),ISNUMBER(FIND("8F",ScheduleCompile!W659)),ISNUMBER(FIND("1F",ScheduleCompile!W659)),ISNUMBER(FIND("2F",ScheduleCompile!W659)),ISNUMBER(FIND("3F",ScheduleCompile!W659)),ISNUMBER(FIND("6F",ScheduleCompile!W659)),ISNUMBER(FIND("7F",ScheduleCompile!W659)),ISNUMBER(FIND("9F",ScheduleCompile!W659)),ISNUMBER(FIND("4F",ScheduleCompile!W659))),VALUE(LEFT(ScheduleCompile!W659,FIND("F",ScheduleCompile!W659)-1)),ScheduleCompile!W659)))))),"",IF(ScheduleCompile!W659="Off",0,IF(ScheduleCompile!W659="On",1,IF(ISNUMBER(ScheduleCompile!W659),ScheduleCompile!W659/1,IF(ISTEXT(ScheduleCompile!W659),IF(OR(ISNUMBER(FIND("5F",ScheduleCompile!W659)),ISNUMBER(FIND("0F",ScheduleCompile!W659)),ISNUMBER(FIND("8F",ScheduleCompile!W659)),ISNUMBER(FIND("1F",ScheduleCompile!W659)),ISNUMBER(FIND("2F",ScheduleCompile!W659)),ISNUMBER(FIND("3F",ScheduleCompile!W659)),ISNUMBER(FIND("6F",ScheduleCompile!W659)),ISNUMBER(FIND("7F",ScheduleCompile!W659)),ISNUMBER(FIND("9F",ScheduleCompile!W659)),ISNUMBER(FIND("4F",ScheduleCompile!W659))),VALUE(LEFT(ScheduleCompile!W659,FIND("F",ScheduleCompile!W659)-1)),ScheduleCompile!W659)))))))</f>
        <v>61.4</v>
      </c>
      <c r="AC666" s="1">
        <f>IF(AND(ISERROR(IF(ScheduleCompile!X659="Off",0,IF(ScheduleCompile!X659="On",1,IF(ISNUMBER(ScheduleCompile!X659),ScheduleCompile!X659/1,IF(ISTEXT(ScheduleCompile!X659),IF(OR(ISNUMBER(FIND("5F",ScheduleCompile!X659)),ISNUMBER(FIND("0F",ScheduleCompile!X659)),ISNUMBER(FIND("8F",ScheduleCompile!X659)),ISNUMBER(FIND("1F",ScheduleCompile!X659)),ISNUMBER(FIND("2F",ScheduleCompile!X659)),ISNUMBER(FIND("3F",ScheduleCompile!X659)),ISNUMBER(FIND("6F",ScheduleCompile!X659)),ISNUMBER(FIND("7F",ScheduleCompile!X659)),ISNUMBER(FIND("9F",ScheduleCompile!X659)),ISNUMBER(FIND("4F",ScheduleCompile!X659))),VALUE(LEFT(ScheduleCompile!X659,FIND("F",ScheduleCompile!X659)-1)),ScheduleCompile!X659)))))),ISTEXT(ScheduleCompile!#REF!)),"ENDTABLE",IF(ISERROR(IF(ScheduleCompile!X659="Off",0,IF(ScheduleCompile!X659="On",1,IF(ISNUMBER(ScheduleCompile!X659),ScheduleCompile!X659/1,IF(ISTEXT(ScheduleCompile!X659),IF(OR(ISNUMBER(FIND("5F",ScheduleCompile!X659)),ISNUMBER(FIND("0F",ScheduleCompile!X659)),ISNUMBER(FIND("8F",ScheduleCompile!X659)),ISNUMBER(FIND("1F",ScheduleCompile!X659)),ISNUMBER(FIND("2F",ScheduleCompile!X659)),ISNUMBER(FIND("3F",ScheduleCompile!X659)),ISNUMBER(FIND("6F",ScheduleCompile!X659)),ISNUMBER(FIND("7F",ScheduleCompile!X659)),ISNUMBER(FIND("9F",ScheduleCompile!X659)),ISNUMBER(FIND("4F",ScheduleCompile!X659))),VALUE(LEFT(ScheduleCompile!X659,FIND("F",ScheduleCompile!X659)-1)),ScheduleCompile!X659)))))),"",IF(ScheduleCompile!X659="Off",0,IF(ScheduleCompile!X659="On",1,IF(ISNUMBER(ScheduleCompile!X659),ScheduleCompile!X659/1,IF(ISTEXT(ScheduleCompile!X659),IF(OR(ISNUMBER(FIND("5F",ScheduleCompile!X659)),ISNUMBER(FIND("0F",ScheduleCompile!X659)),ISNUMBER(FIND("8F",ScheduleCompile!X659)),ISNUMBER(FIND("1F",ScheduleCompile!X659)),ISNUMBER(FIND("2F",ScheduleCompile!X659)),ISNUMBER(FIND("3F",ScheduleCompile!X659)),ISNUMBER(FIND("6F",ScheduleCompile!X659)),ISNUMBER(FIND("7F",ScheduleCompile!X659)),ISNUMBER(FIND("9F",ScheduleCompile!X659)),ISNUMBER(FIND("4F",ScheduleCompile!X659))),VALUE(LEFT(ScheduleCompile!X659,FIND("F",ScheduleCompile!X659)-1)),ScheduleCompile!X659)))))))</f>
        <v>61.4</v>
      </c>
      <c r="AD666" s="1">
        <f>IF(AND(ISERROR(IF(ScheduleCompile!Y659="Off",0,IF(ScheduleCompile!Y659="On",1,IF(ISNUMBER(ScheduleCompile!Y659),ScheduleCompile!Y659/1,IF(ISTEXT(ScheduleCompile!Y659),IF(OR(ISNUMBER(FIND("5F",ScheduleCompile!Y659)),ISNUMBER(FIND("0F",ScheduleCompile!Y659)),ISNUMBER(FIND("8F",ScheduleCompile!Y659)),ISNUMBER(FIND("1F",ScheduleCompile!Y659)),ISNUMBER(FIND("2F",ScheduleCompile!Y659)),ISNUMBER(FIND("3F",ScheduleCompile!Y659)),ISNUMBER(FIND("6F",ScheduleCompile!Y659)),ISNUMBER(FIND("7F",ScheduleCompile!Y659)),ISNUMBER(FIND("9F",ScheduleCompile!Y659)),ISNUMBER(FIND("4F",ScheduleCompile!Y659))),VALUE(LEFT(ScheduleCompile!Y659,FIND("F",ScheduleCompile!Y659)-1)),ScheduleCompile!Y659)))))),ISTEXT(ScheduleCompile!#REF!)),"ENDTABLE",IF(ISERROR(IF(ScheduleCompile!Y659="Off",0,IF(ScheduleCompile!Y659="On",1,IF(ISNUMBER(ScheduleCompile!Y659),ScheduleCompile!Y659/1,IF(ISTEXT(ScheduleCompile!Y659),IF(OR(ISNUMBER(FIND("5F",ScheduleCompile!Y659)),ISNUMBER(FIND("0F",ScheduleCompile!Y659)),ISNUMBER(FIND("8F",ScheduleCompile!Y659)),ISNUMBER(FIND("1F",ScheduleCompile!Y659)),ISNUMBER(FIND("2F",ScheduleCompile!Y659)),ISNUMBER(FIND("3F",ScheduleCompile!Y659)),ISNUMBER(FIND("6F",ScheduleCompile!Y659)),ISNUMBER(FIND("7F",ScheduleCompile!Y659)),ISNUMBER(FIND("9F",ScheduleCompile!Y659)),ISNUMBER(FIND("4F",ScheduleCompile!Y659))),VALUE(LEFT(ScheduleCompile!Y659,FIND("F",ScheduleCompile!Y659)-1)),ScheduleCompile!Y659)))))),"",IF(ScheduleCompile!Y659="Off",0,IF(ScheduleCompile!Y659="On",1,IF(ISNUMBER(ScheduleCompile!Y659),ScheduleCompile!Y659/1,IF(ISTEXT(ScheduleCompile!Y659),IF(OR(ISNUMBER(FIND("5F",ScheduleCompile!Y659)),ISNUMBER(FIND("0F",ScheduleCompile!Y659)),ISNUMBER(FIND("8F",ScheduleCompile!Y659)),ISNUMBER(FIND("1F",ScheduleCompile!Y659)),ISNUMBER(FIND("2F",ScheduleCompile!Y659)),ISNUMBER(FIND("3F",ScheduleCompile!Y659)),ISNUMBER(FIND("6F",ScheduleCompile!Y659)),ISNUMBER(FIND("7F",ScheduleCompile!Y659)),ISNUMBER(FIND("9F",ScheduleCompile!Y659)),ISNUMBER(FIND("4F",ScheduleCompile!Y659))),VALUE(LEFT(ScheduleCompile!Y659,FIND("F",ScheduleCompile!Y659)-1)),ScheduleCompile!Y659)))))))</f>
        <v>61.4</v>
      </c>
    </row>
    <row r="667" spans="1:30" x14ac:dyDescent="0.25">
      <c r="A667" t="str">
        <f t="shared" si="50"/>
        <v>SchDay "WaterMainCZ11Nov"  Type = "Temperature" Hr = (57.2, 57.2, 57.2, 57.2, 57.2, 57.2, 57.2, 57.2, 57.2, 57.2, 57.2, 57.2, 57.2, 57.2, 57.2, 57.2, 57.2, 57.2, 57.2, 57.2, 57.2, 57.2, 57.2, 57.2) ..</v>
      </c>
      <c r="B667" s="1" t="s">
        <v>623</v>
      </c>
      <c r="C667" t="str">
        <f>CONCATENATE("SchDay """,E667,"""  Type = """,F667,""" Hr = ")</f>
        <v xml:space="preserve">SchDay "WaterMainCZ11Nov"  Type = "Temperature" Hr = </v>
      </c>
      <c r="D667" t="str">
        <f t="shared" si="52"/>
        <v>(57.2, 57.2, 57.2, 57.2, 57.2, 57.2, 57.2, 57.2, 57.2, 57.2, 57.2, 57.2, 57.2, 57.2, 57.2, 57.2, 57.2, 57.2, 57.2, 57.2, 57.2, 57.2, 57.2, 57.2) ..</v>
      </c>
      <c r="E667" s="30" t="str">
        <f>ScheduleCompile!A660</f>
        <v>WaterMainCZ11Nov</v>
      </c>
      <c r="F667" t="str">
        <f t="shared" si="46"/>
        <v>Temperature</v>
      </c>
      <c r="G667" s="1">
        <f>IF(AND(ISERROR(IF(ScheduleCompile!B660="Off",0,IF(ScheduleCompile!B660="On",1,IF(ISNUMBER(ScheduleCompile!B660),ScheduleCompile!B660/1,IF(ISTEXT(ScheduleCompile!B660),IF(OR(ISNUMBER(FIND("5F",ScheduleCompile!B660)),ISNUMBER(FIND("0F",ScheduleCompile!B660)),ISNUMBER(FIND("8F",ScheduleCompile!B660)),ISNUMBER(FIND("1F",ScheduleCompile!B660)),ISNUMBER(FIND("2F",ScheduleCompile!B660)),ISNUMBER(FIND("3F",ScheduleCompile!B660)),ISNUMBER(FIND("6F",ScheduleCompile!B660)),ISNUMBER(FIND("7F",ScheduleCompile!B660)),ISNUMBER(FIND("9F",ScheduleCompile!B660)),ISNUMBER(FIND("4F",ScheduleCompile!B660))),VALUE(LEFT(ScheduleCompile!B660,FIND("F",ScheduleCompile!B660)-1)),ScheduleCompile!B660)))))),ISTEXT(ScheduleCompile!#REF!)),"ENDTABLE",IF(ISERROR(IF(ScheduleCompile!B660="Off",0,IF(ScheduleCompile!B660="On",1,IF(ISNUMBER(ScheduleCompile!B660),ScheduleCompile!B660/1,IF(ISTEXT(ScheduleCompile!B660),IF(OR(ISNUMBER(FIND("5F",ScheduleCompile!B660)),ISNUMBER(FIND("0F",ScheduleCompile!B660)),ISNUMBER(FIND("8F",ScheduleCompile!B660)),ISNUMBER(FIND("1F",ScheduleCompile!B660)),ISNUMBER(FIND("2F",ScheduleCompile!B660)),ISNUMBER(FIND("3F",ScheduleCompile!B660)),ISNUMBER(FIND("6F",ScheduleCompile!B660)),ISNUMBER(FIND("7F",ScheduleCompile!B660)),ISNUMBER(FIND("9F",ScheduleCompile!B660)),ISNUMBER(FIND("4F",ScheduleCompile!B660))),VALUE(LEFT(ScheduleCompile!B660,FIND("F",ScheduleCompile!B660)-1)),ScheduleCompile!B660)))))),"",IF(ScheduleCompile!B660="Off",0,IF(ScheduleCompile!B660="On",1,IF(ISNUMBER(ScheduleCompile!B660),ScheduleCompile!B660/1,IF(ISTEXT(ScheduleCompile!B660),IF(OR(ISNUMBER(FIND("5F",ScheduleCompile!B660)),ISNUMBER(FIND("0F",ScheduleCompile!B660)),ISNUMBER(FIND("8F",ScheduleCompile!B660)),ISNUMBER(FIND("1F",ScheduleCompile!B660)),ISNUMBER(FIND("2F",ScheduleCompile!B660)),ISNUMBER(FIND("3F",ScheduleCompile!B660)),ISNUMBER(FIND("6F",ScheduleCompile!B660)),ISNUMBER(FIND("7F",ScheduleCompile!B660)),ISNUMBER(FIND("9F",ScheduleCompile!B660)),ISNUMBER(FIND("4F",ScheduleCompile!B660))),VALUE(LEFT(ScheduleCompile!B660,FIND("F",ScheduleCompile!B660)-1)),ScheduleCompile!B660)))))))</f>
        <v>57.2</v>
      </c>
      <c r="H667" s="1">
        <f>IF(AND(ISERROR(IF(ScheduleCompile!C660="Off",0,IF(ScheduleCompile!C660="On",1,IF(ISNUMBER(ScheduleCompile!C660),ScheduleCompile!C660/1,IF(ISTEXT(ScheduleCompile!C660),IF(OR(ISNUMBER(FIND("5F",ScheduleCompile!C660)),ISNUMBER(FIND("0F",ScheduleCompile!C660)),ISNUMBER(FIND("8F",ScheduleCompile!C660)),ISNUMBER(FIND("1F",ScheduleCompile!C660)),ISNUMBER(FIND("2F",ScheduleCompile!C660)),ISNUMBER(FIND("3F",ScheduleCompile!C660)),ISNUMBER(FIND("6F",ScheduleCompile!C660)),ISNUMBER(FIND("7F",ScheduleCompile!C660)),ISNUMBER(FIND("9F",ScheduleCompile!C660)),ISNUMBER(FIND("4F",ScheduleCompile!C660))),VALUE(LEFT(ScheduleCompile!C660,FIND("F",ScheduleCompile!C660)-1)),ScheduleCompile!C660)))))),ISTEXT(ScheduleCompile!#REF!)),"ENDTABLE",IF(ISERROR(IF(ScheduleCompile!C660="Off",0,IF(ScheduleCompile!C660="On",1,IF(ISNUMBER(ScheduleCompile!C660),ScheduleCompile!C660/1,IF(ISTEXT(ScheduleCompile!C660),IF(OR(ISNUMBER(FIND("5F",ScheduleCompile!C660)),ISNUMBER(FIND("0F",ScheduleCompile!C660)),ISNUMBER(FIND("8F",ScheduleCompile!C660)),ISNUMBER(FIND("1F",ScheduleCompile!C660)),ISNUMBER(FIND("2F",ScheduleCompile!C660)),ISNUMBER(FIND("3F",ScheduleCompile!C660)),ISNUMBER(FIND("6F",ScheduleCompile!C660)),ISNUMBER(FIND("7F",ScheduleCompile!C660)),ISNUMBER(FIND("9F",ScheduleCompile!C660)),ISNUMBER(FIND("4F",ScheduleCompile!C660))),VALUE(LEFT(ScheduleCompile!C660,FIND("F",ScheduleCompile!C660)-1)),ScheduleCompile!C660)))))),"",IF(ScheduleCompile!C660="Off",0,IF(ScheduleCompile!C660="On",1,IF(ISNUMBER(ScheduleCompile!C660),ScheduleCompile!C660/1,IF(ISTEXT(ScheduleCompile!C660),IF(OR(ISNUMBER(FIND("5F",ScheduleCompile!C660)),ISNUMBER(FIND("0F",ScheduleCompile!C660)),ISNUMBER(FIND("8F",ScheduleCompile!C660)),ISNUMBER(FIND("1F",ScheduleCompile!C660)),ISNUMBER(FIND("2F",ScheduleCompile!C660)),ISNUMBER(FIND("3F",ScheduleCompile!C660)),ISNUMBER(FIND("6F",ScheduleCompile!C660)),ISNUMBER(FIND("7F",ScheduleCompile!C660)),ISNUMBER(FIND("9F",ScheduleCompile!C660)),ISNUMBER(FIND("4F",ScheduleCompile!C660))),VALUE(LEFT(ScheduleCompile!C660,FIND("F",ScheduleCompile!C660)-1)),ScheduleCompile!C660)))))))</f>
        <v>57.2</v>
      </c>
      <c r="I667" s="1">
        <f>IF(AND(ISERROR(IF(ScheduleCompile!D660="Off",0,IF(ScheduleCompile!D660="On",1,IF(ISNUMBER(ScheduleCompile!D660),ScheduleCompile!D660/1,IF(ISTEXT(ScheduleCompile!D660),IF(OR(ISNUMBER(FIND("5F",ScheduleCompile!D660)),ISNUMBER(FIND("0F",ScheduleCompile!D660)),ISNUMBER(FIND("8F",ScheduleCompile!D660)),ISNUMBER(FIND("1F",ScheduleCompile!D660)),ISNUMBER(FIND("2F",ScheduleCompile!D660)),ISNUMBER(FIND("3F",ScheduleCompile!D660)),ISNUMBER(FIND("6F",ScheduleCompile!D660)),ISNUMBER(FIND("7F",ScheduleCompile!D660)),ISNUMBER(FIND("9F",ScheduleCompile!D660)),ISNUMBER(FIND("4F",ScheduleCompile!D660))),VALUE(LEFT(ScheduleCompile!D660,FIND("F",ScheduleCompile!D660)-1)),ScheduleCompile!D660)))))),ISTEXT(ScheduleCompile!#REF!)),"ENDTABLE",IF(ISERROR(IF(ScheduleCompile!D660="Off",0,IF(ScheduleCompile!D660="On",1,IF(ISNUMBER(ScheduleCompile!D660),ScheduleCompile!D660/1,IF(ISTEXT(ScheduleCompile!D660),IF(OR(ISNUMBER(FIND("5F",ScheduleCompile!D660)),ISNUMBER(FIND("0F",ScheduleCompile!D660)),ISNUMBER(FIND("8F",ScheduleCompile!D660)),ISNUMBER(FIND("1F",ScheduleCompile!D660)),ISNUMBER(FIND("2F",ScheduleCompile!D660)),ISNUMBER(FIND("3F",ScheduleCompile!D660)),ISNUMBER(FIND("6F",ScheduleCompile!D660)),ISNUMBER(FIND("7F",ScheduleCompile!D660)),ISNUMBER(FIND("9F",ScheduleCompile!D660)),ISNUMBER(FIND("4F",ScheduleCompile!D660))),VALUE(LEFT(ScheduleCompile!D660,FIND("F",ScheduleCompile!D660)-1)),ScheduleCompile!D660)))))),"",IF(ScheduleCompile!D660="Off",0,IF(ScheduleCompile!D660="On",1,IF(ISNUMBER(ScheduleCompile!D660),ScheduleCompile!D660/1,IF(ISTEXT(ScheduleCompile!D660),IF(OR(ISNUMBER(FIND("5F",ScheduleCompile!D660)),ISNUMBER(FIND("0F",ScheduleCompile!D660)),ISNUMBER(FIND("8F",ScheduleCompile!D660)),ISNUMBER(FIND("1F",ScheduleCompile!D660)),ISNUMBER(FIND("2F",ScheduleCompile!D660)),ISNUMBER(FIND("3F",ScheduleCompile!D660)),ISNUMBER(FIND("6F",ScheduleCompile!D660)),ISNUMBER(FIND("7F",ScheduleCompile!D660)),ISNUMBER(FIND("9F",ScheduleCompile!D660)),ISNUMBER(FIND("4F",ScheduleCompile!D660))),VALUE(LEFT(ScheduleCompile!D660,FIND("F",ScheduleCompile!D660)-1)),ScheduleCompile!D660)))))))</f>
        <v>57.2</v>
      </c>
      <c r="J667" s="1">
        <f>IF(AND(ISERROR(IF(ScheduleCompile!E660="Off",0,IF(ScheduleCompile!E660="On",1,IF(ISNUMBER(ScheduleCompile!E660),ScheduleCompile!E660/1,IF(ISTEXT(ScheduleCompile!E660),IF(OR(ISNUMBER(FIND("5F",ScheduleCompile!E660)),ISNUMBER(FIND("0F",ScheduleCompile!E660)),ISNUMBER(FIND("8F",ScheduleCompile!E660)),ISNUMBER(FIND("1F",ScheduleCompile!E660)),ISNUMBER(FIND("2F",ScheduleCompile!E660)),ISNUMBER(FIND("3F",ScheduleCompile!E660)),ISNUMBER(FIND("6F",ScheduleCompile!E660)),ISNUMBER(FIND("7F",ScheduleCompile!E660)),ISNUMBER(FIND("9F",ScheduleCompile!E660)),ISNUMBER(FIND("4F",ScheduleCompile!E660))),VALUE(LEFT(ScheduleCompile!E660,FIND("F",ScheduleCompile!E660)-1)),ScheduleCompile!E660)))))),ISTEXT(ScheduleCompile!#REF!)),"ENDTABLE",IF(ISERROR(IF(ScheduleCompile!E660="Off",0,IF(ScheduleCompile!E660="On",1,IF(ISNUMBER(ScheduleCompile!E660),ScheduleCompile!E660/1,IF(ISTEXT(ScheduleCompile!E660),IF(OR(ISNUMBER(FIND("5F",ScheduleCompile!E660)),ISNUMBER(FIND("0F",ScheduleCompile!E660)),ISNUMBER(FIND("8F",ScheduleCompile!E660)),ISNUMBER(FIND("1F",ScheduleCompile!E660)),ISNUMBER(FIND("2F",ScheduleCompile!E660)),ISNUMBER(FIND("3F",ScheduleCompile!E660)),ISNUMBER(FIND("6F",ScheduleCompile!E660)),ISNUMBER(FIND("7F",ScheduleCompile!E660)),ISNUMBER(FIND("9F",ScheduleCompile!E660)),ISNUMBER(FIND("4F",ScheduleCompile!E660))),VALUE(LEFT(ScheduleCompile!E660,FIND("F",ScheduleCompile!E660)-1)),ScheduleCompile!E660)))))),"",IF(ScheduleCompile!E660="Off",0,IF(ScheduleCompile!E660="On",1,IF(ISNUMBER(ScheduleCompile!E660),ScheduleCompile!E660/1,IF(ISTEXT(ScheduleCompile!E660),IF(OR(ISNUMBER(FIND("5F",ScheduleCompile!E660)),ISNUMBER(FIND("0F",ScheduleCompile!E660)),ISNUMBER(FIND("8F",ScheduleCompile!E660)),ISNUMBER(FIND("1F",ScheduleCompile!E660)),ISNUMBER(FIND("2F",ScheduleCompile!E660)),ISNUMBER(FIND("3F",ScheduleCompile!E660)),ISNUMBER(FIND("6F",ScheduleCompile!E660)),ISNUMBER(FIND("7F",ScheduleCompile!E660)),ISNUMBER(FIND("9F",ScheduleCompile!E660)),ISNUMBER(FIND("4F",ScheduleCompile!E660))),VALUE(LEFT(ScheduleCompile!E660,FIND("F",ScheduleCompile!E660)-1)),ScheduleCompile!E660)))))))</f>
        <v>57.2</v>
      </c>
      <c r="K667" s="1">
        <f>IF(AND(ISERROR(IF(ScheduleCompile!F660="Off",0,IF(ScheduleCompile!F660="On",1,IF(ISNUMBER(ScheduleCompile!F660),ScheduleCompile!F660/1,IF(ISTEXT(ScheduleCompile!F660),IF(OR(ISNUMBER(FIND("5F",ScheduleCompile!F660)),ISNUMBER(FIND("0F",ScheduleCompile!F660)),ISNUMBER(FIND("8F",ScheduleCompile!F660)),ISNUMBER(FIND("1F",ScheduleCompile!F660)),ISNUMBER(FIND("2F",ScheduleCompile!F660)),ISNUMBER(FIND("3F",ScheduleCompile!F660)),ISNUMBER(FIND("6F",ScheduleCompile!F660)),ISNUMBER(FIND("7F",ScheduleCompile!F660)),ISNUMBER(FIND("9F",ScheduleCompile!F660)),ISNUMBER(FIND("4F",ScheduleCompile!F660))),VALUE(LEFT(ScheduleCompile!F660,FIND("F",ScheduleCompile!F660)-1)),ScheduleCompile!F660)))))),ISTEXT(ScheduleCompile!#REF!)),"ENDTABLE",IF(ISERROR(IF(ScheduleCompile!F660="Off",0,IF(ScheduleCompile!F660="On",1,IF(ISNUMBER(ScheduleCompile!F660),ScheduleCompile!F660/1,IF(ISTEXT(ScheduleCompile!F660),IF(OR(ISNUMBER(FIND("5F",ScheduleCompile!F660)),ISNUMBER(FIND("0F",ScheduleCompile!F660)),ISNUMBER(FIND("8F",ScheduleCompile!F660)),ISNUMBER(FIND("1F",ScheduleCompile!F660)),ISNUMBER(FIND("2F",ScheduleCompile!F660)),ISNUMBER(FIND("3F",ScheduleCompile!F660)),ISNUMBER(FIND("6F",ScheduleCompile!F660)),ISNUMBER(FIND("7F",ScheduleCompile!F660)),ISNUMBER(FIND("9F",ScheduleCompile!F660)),ISNUMBER(FIND("4F",ScheduleCompile!F660))),VALUE(LEFT(ScheduleCompile!F660,FIND("F",ScheduleCompile!F660)-1)),ScheduleCompile!F660)))))),"",IF(ScheduleCompile!F660="Off",0,IF(ScheduleCompile!F660="On",1,IF(ISNUMBER(ScheduleCompile!F660),ScheduleCompile!F660/1,IF(ISTEXT(ScheduleCompile!F660),IF(OR(ISNUMBER(FIND("5F",ScheduleCompile!F660)),ISNUMBER(FIND("0F",ScheduleCompile!F660)),ISNUMBER(FIND("8F",ScheduleCompile!F660)),ISNUMBER(FIND("1F",ScheduleCompile!F660)),ISNUMBER(FIND("2F",ScheduleCompile!F660)),ISNUMBER(FIND("3F",ScheduleCompile!F660)),ISNUMBER(FIND("6F",ScheduleCompile!F660)),ISNUMBER(FIND("7F",ScheduleCompile!F660)),ISNUMBER(FIND("9F",ScheduleCompile!F660)),ISNUMBER(FIND("4F",ScheduleCompile!F660))),VALUE(LEFT(ScheduleCompile!F660,FIND("F",ScheduleCompile!F660)-1)),ScheduleCompile!F660)))))))</f>
        <v>57.2</v>
      </c>
      <c r="L667" s="1">
        <f>IF(AND(ISERROR(IF(ScheduleCompile!G660="Off",0,IF(ScheduleCompile!G660="On",1,IF(ISNUMBER(ScheduleCompile!G660),ScheduleCompile!G660/1,IF(ISTEXT(ScheduleCompile!G660),IF(OR(ISNUMBER(FIND("5F",ScheduleCompile!G660)),ISNUMBER(FIND("0F",ScheduleCompile!G660)),ISNUMBER(FIND("8F",ScheduleCompile!G660)),ISNUMBER(FIND("1F",ScheduleCompile!G660)),ISNUMBER(FIND("2F",ScheduleCompile!G660)),ISNUMBER(FIND("3F",ScheduleCompile!G660)),ISNUMBER(FIND("6F",ScheduleCompile!G660)),ISNUMBER(FIND("7F",ScheduleCompile!G660)),ISNUMBER(FIND("9F",ScheduleCompile!G660)),ISNUMBER(FIND("4F",ScheduleCompile!G660))),VALUE(LEFT(ScheduleCompile!G660,FIND("F",ScheduleCompile!G660)-1)),ScheduleCompile!G660)))))),ISTEXT(ScheduleCompile!#REF!)),"ENDTABLE",IF(ISERROR(IF(ScheduleCompile!G660="Off",0,IF(ScheduleCompile!G660="On",1,IF(ISNUMBER(ScheduleCompile!G660),ScheduleCompile!G660/1,IF(ISTEXT(ScheduleCompile!G660),IF(OR(ISNUMBER(FIND("5F",ScheduleCompile!G660)),ISNUMBER(FIND("0F",ScheduleCompile!G660)),ISNUMBER(FIND("8F",ScheduleCompile!G660)),ISNUMBER(FIND("1F",ScheduleCompile!G660)),ISNUMBER(FIND("2F",ScheduleCompile!G660)),ISNUMBER(FIND("3F",ScheduleCompile!G660)),ISNUMBER(FIND("6F",ScheduleCompile!G660)),ISNUMBER(FIND("7F",ScheduleCompile!G660)),ISNUMBER(FIND("9F",ScheduleCompile!G660)),ISNUMBER(FIND("4F",ScheduleCompile!G660))),VALUE(LEFT(ScheduleCompile!G660,FIND("F",ScheduleCompile!G660)-1)),ScheduleCompile!G660)))))),"",IF(ScheduleCompile!G660="Off",0,IF(ScheduleCompile!G660="On",1,IF(ISNUMBER(ScheduleCompile!G660),ScheduleCompile!G660/1,IF(ISTEXT(ScheduleCompile!G660),IF(OR(ISNUMBER(FIND("5F",ScheduleCompile!G660)),ISNUMBER(FIND("0F",ScheduleCompile!G660)),ISNUMBER(FIND("8F",ScheduleCompile!G660)),ISNUMBER(FIND("1F",ScheduleCompile!G660)),ISNUMBER(FIND("2F",ScheduleCompile!G660)),ISNUMBER(FIND("3F",ScheduleCompile!G660)),ISNUMBER(FIND("6F",ScheduleCompile!G660)),ISNUMBER(FIND("7F",ScheduleCompile!G660)),ISNUMBER(FIND("9F",ScheduleCompile!G660)),ISNUMBER(FIND("4F",ScheduleCompile!G660))),VALUE(LEFT(ScheduleCompile!G660,FIND("F",ScheduleCompile!G660)-1)),ScheduleCompile!G660)))))))</f>
        <v>57.2</v>
      </c>
      <c r="M667" s="1">
        <f>IF(AND(ISERROR(IF(ScheduleCompile!H660="Off",0,IF(ScheduleCompile!H660="On",1,IF(ISNUMBER(ScheduleCompile!H660),ScheduleCompile!H660/1,IF(ISTEXT(ScheduleCompile!H660),IF(OR(ISNUMBER(FIND("5F",ScheduleCompile!H660)),ISNUMBER(FIND("0F",ScheduleCompile!H660)),ISNUMBER(FIND("8F",ScheduleCompile!H660)),ISNUMBER(FIND("1F",ScheduleCompile!H660)),ISNUMBER(FIND("2F",ScheduleCompile!H660)),ISNUMBER(FIND("3F",ScheduleCompile!H660)),ISNUMBER(FIND("6F",ScheduleCompile!H660)),ISNUMBER(FIND("7F",ScheduleCompile!H660)),ISNUMBER(FIND("9F",ScheduleCompile!H660)),ISNUMBER(FIND("4F",ScheduleCompile!H660))),VALUE(LEFT(ScheduleCompile!H660,FIND("F",ScheduleCompile!H660)-1)),ScheduleCompile!H660)))))),ISTEXT(ScheduleCompile!#REF!)),"ENDTABLE",IF(ISERROR(IF(ScheduleCompile!H660="Off",0,IF(ScheduleCompile!H660="On",1,IF(ISNUMBER(ScheduleCompile!H660),ScheduleCompile!H660/1,IF(ISTEXT(ScheduleCompile!H660),IF(OR(ISNUMBER(FIND("5F",ScheduleCompile!H660)),ISNUMBER(FIND("0F",ScheduleCompile!H660)),ISNUMBER(FIND("8F",ScheduleCompile!H660)),ISNUMBER(FIND("1F",ScheduleCompile!H660)),ISNUMBER(FIND("2F",ScheduleCompile!H660)),ISNUMBER(FIND("3F",ScheduleCompile!H660)),ISNUMBER(FIND("6F",ScheduleCompile!H660)),ISNUMBER(FIND("7F",ScheduleCompile!H660)),ISNUMBER(FIND("9F",ScheduleCompile!H660)),ISNUMBER(FIND("4F",ScheduleCompile!H660))),VALUE(LEFT(ScheduleCompile!H660,FIND("F",ScheduleCompile!H660)-1)),ScheduleCompile!H660)))))),"",IF(ScheduleCompile!H660="Off",0,IF(ScheduleCompile!H660="On",1,IF(ISNUMBER(ScheduleCompile!H660),ScheduleCompile!H660/1,IF(ISTEXT(ScheduleCompile!H660),IF(OR(ISNUMBER(FIND("5F",ScheduleCompile!H660)),ISNUMBER(FIND("0F",ScheduleCompile!H660)),ISNUMBER(FIND("8F",ScheduleCompile!H660)),ISNUMBER(FIND("1F",ScheduleCompile!H660)),ISNUMBER(FIND("2F",ScheduleCompile!H660)),ISNUMBER(FIND("3F",ScheduleCompile!H660)),ISNUMBER(FIND("6F",ScheduleCompile!H660)),ISNUMBER(FIND("7F",ScheduleCompile!H660)),ISNUMBER(FIND("9F",ScheduleCompile!H660)),ISNUMBER(FIND("4F",ScheduleCompile!H660))),VALUE(LEFT(ScheduleCompile!H660,FIND("F",ScheduleCompile!H660)-1)),ScheduleCompile!H660)))))))</f>
        <v>57.2</v>
      </c>
      <c r="N667" s="1">
        <f>IF(AND(ISERROR(IF(ScheduleCompile!I660="Off",0,IF(ScheduleCompile!I660="On",1,IF(ISNUMBER(ScheduleCompile!I660),ScheduleCompile!I660/1,IF(ISTEXT(ScheduleCompile!I660),IF(OR(ISNUMBER(FIND("5F",ScheduleCompile!I660)),ISNUMBER(FIND("0F",ScheduleCompile!I660)),ISNUMBER(FIND("8F",ScheduleCompile!I660)),ISNUMBER(FIND("1F",ScheduleCompile!I660)),ISNUMBER(FIND("2F",ScheduleCompile!I660)),ISNUMBER(FIND("3F",ScheduleCompile!I660)),ISNUMBER(FIND("6F",ScheduleCompile!I660)),ISNUMBER(FIND("7F",ScheduleCompile!I660)),ISNUMBER(FIND("9F",ScheduleCompile!I660)),ISNUMBER(FIND("4F",ScheduleCompile!I660))),VALUE(LEFT(ScheduleCompile!I660,FIND("F",ScheduleCompile!I660)-1)),ScheduleCompile!I660)))))),ISTEXT(ScheduleCompile!#REF!)),"ENDTABLE",IF(ISERROR(IF(ScheduleCompile!I660="Off",0,IF(ScheduleCompile!I660="On",1,IF(ISNUMBER(ScheduleCompile!I660),ScheduleCompile!I660/1,IF(ISTEXT(ScheduleCompile!I660),IF(OR(ISNUMBER(FIND("5F",ScheduleCompile!I660)),ISNUMBER(FIND("0F",ScheduleCompile!I660)),ISNUMBER(FIND("8F",ScheduleCompile!I660)),ISNUMBER(FIND("1F",ScheduleCompile!I660)),ISNUMBER(FIND("2F",ScheduleCompile!I660)),ISNUMBER(FIND("3F",ScheduleCompile!I660)),ISNUMBER(FIND("6F",ScheduleCompile!I660)),ISNUMBER(FIND("7F",ScheduleCompile!I660)),ISNUMBER(FIND("9F",ScheduleCompile!I660)),ISNUMBER(FIND("4F",ScheduleCompile!I660))),VALUE(LEFT(ScheduleCompile!I660,FIND("F",ScheduleCompile!I660)-1)),ScheduleCompile!I660)))))),"",IF(ScheduleCompile!I660="Off",0,IF(ScheduleCompile!I660="On",1,IF(ISNUMBER(ScheduleCompile!I660),ScheduleCompile!I660/1,IF(ISTEXT(ScheduleCompile!I660),IF(OR(ISNUMBER(FIND("5F",ScheduleCompile!I660)),ISNUMBER(FIND("0F",ScheduleCompile!I660)),ISNUMBER(FIND("8F",ScheduleCompile!I660)),ISNUMBER(FIND("1F",ScheduleCompile!I660)),ISNUMBER(FIND("2F",ScheduleCompile!I660)),ISNUMBER(FIND("3F",ScheduleCompile!I660)),ISNUMBER(FIND("6F",ScheduleCompile!I660)),ISNUMBER(FIND("7F",ScheduleCompile!I660)),ISNUMBER(FIND("9F",ScheduleCompile!I660)),ISNUMBER(FIND("4F",ScheduleCompile!I660))),VALUE(LEFT(ScheduleCompile!I660,FIND("F",ScheduleCompile!I660)-1)),ScheduleCompile!I660)))))))</f>
        <v>57.2</v>
      </c>
      <c r="O667" s="1">
        <f>IF(AND(ISERROR(IF(ScheduleCompile!J660="Off",0,IF(ScheduleCompile!J660="On",1,IF(ISNUMBER(ScheduleCompile!J660),ScheduleCompile!J660/1,IF(ISTEXT(ScheduleCompile!J660),IF(OR(ISNUMBER(FIND("5F",ScheduleCompile!J660)),ISNUMBER(FIND("0F",ScheduleCompile!J660)),ISNUMBER(FIND("8F",ScheduleCompile!J660)),ISNUMBER(FIND("1F",ScheduleCompile!J660)),ISNUMBER(FIND("2F",ScheduleCompile!J660)),ISNUMBER(FIND("3F",ScheduleCompile!J660)),ISNUMBER(FIND("6F",ScheduleCompile!J660)),ISNUMBER(FIND("7F",ScheduleCompile!J660)),ISNUMBER(FIND("9F",ScheduleCompile!J660)),ISNUMBER(FIND("4F",ScheduleCompile!J660))),VALUE(LEFT(ScheduleCompile!J660,FIND("F",ScheduleCompile!J660)-1)),ScheduleCompile!J660)))))),ISTEXT(ScheduleCompile!#REF!)),"ENDTABLE",IF(ISERROR(IF(ScheduleCompile!J660="Off",0,IF(ScheduleCompile!J660="On",1,IF(ISNUMBER(ScheduleCompile!J660),ScheduleCompile!J660/1,IF(ISTEXT(ScheduleCompile!J660),IF(OR(ISNUMBER(FIND("5F",ScheduleCompile!J660)),ISNUMBER(FIND("0F",ScheduleCompile!J660)),ISNUMBER(FIND("8F",ScheduleCompile!J660)),ISNUMBER(FIND("1F",ScheduleCompile!J660)),ISNUMBER(FIND("2F",ScheduleCompile!J660)),ISNUMBER(FIND("3F",ScheduleCompile!J660)),ISNUMBER(FIND("6F",ScheduleCompile!J660)),ISNUMBER(FIND("7F",ScheduleCompile!J660)),ISNUMBER(FIND("9F",ScheduleCompile!J660)),ISNUMBER(FIND("4F",ScheduleCompile!J660))),VALUE(LEFT(ScheduleCompile!J660,FIND("F",ScheduleCompile!J660)-1)),ScheduleCompile!J660)))))),"",IF(ScheduleCompile!J660="Off",0,IF(ScheduleCompile!J660="On",1,IF(ISNUMBER(ScheduleCompile!J660),ScheduleCompile!J660/1,IF(ISTEXT(ScheduleCompile!J660),IF(OR(ISNUMBER(FIND("5F",ScheduleCompile!J660)),ISNUMBER(FIND("0F",ScheduleCompile!J660)),ISNUMBER(FIND("8F",ScheduleCompile!J660)),ISNUMBER(FIND("1F",ScheduleCompile!J660)),ISNUMBER(FIND("2F",ScheduleCompile!J660)),ISNUMBER(FIND("3F",ScheduleCompile!J660)),ISNUMBER(FIND("6F",ScheduleCompile!J660)),ISNUMBER(FIND("7F",ScheduleCompile!J660)),ISNUMBER(FIND("9F",ScheduleCompile!J660)),ISNUMBER(FIND("4F",ScheduleCompile!J660))),VALUE(LEFT(ScheduleCompile!J660,FIND("F",ScheduleCompile!J660)-1)),ScheduleCompile!J660)))))))</f>
        <v>57.2</v>
      </c>
      <c r="P667" s="1">
        <f>IF(AND(ISERROR(IF(ScheduleCompile!K660="Off",0,IF(ScheduleCompile!K660="On",1,IF(ISNUMBER(ScheduleCompile!K660),ScheduleCompile!K660/1,IF(ISTEXT(ScheduleCompile!K660),IF(OR(ISNUMBER(FIND("5F",ScheduleCompile!K660)),ISNUMBER(FIND("0F",ScheduleCompile!K660)),ISNUMBER(FIND("8F",ScheduleCompile!K660)),ISNUMBER(FIND("1F",ScheduleCompile!K660)),ISNUMBER(FIND("2F",ScheduleCompile!K660)),ISNUMBER(FIND("3F",ScheduleCompile!K660)),ISNUMBER(FIND("6F",ScheduleCompile!K660)),ISNUMBER(FIND("7F",ScheduleCompile!K660)),ISNUMBER(FIND("9F",ScheduleCompile!K660)),ISNUMBER(FIND("4F",ScheduleCompile!K660))),VALUE(LEFT(ScheduleCompile!K660,FIND("F",ScheduleCompile!K660)-1)),ScheduleCompile!K660)))))),ISTEXT(ScheduleCompile!#REF!)),"ENDTABLE",IF(ISERROR(IF(ScheduleCompile!K660="Off",0,IF(ScheduleCompile!K660="On",1,IF(ISNUMBER(ScheduleCompile!K660),ScheduleCompile!K660/1,IF(ISTEXT(ScheduleCompile!K660),IF(OR(ISNUMBER(FIND("5F",ScheduleCompile!K660)),ISNUMBER(FIND("0F",ScheduleCompile!K660)),ISNUMBER(FIND("8F",ScheduleCompile!K660)),ISNUMBER(FIND("1F",ScheduleCompile!K660)),ISNUMBER(FIND("2F",ScheduleCompile!K660)),ISNUMBER(FIND("3F",ScheduleCompile!K660)),ISNUMBER(FIND("6F",ScheduleCompile!K660)),ISNUMBER(FIND("7F",ScheduleCompile!K660)),ISNUMBER(FIND("9F",ScheduleCompile!K660)),ISNUMBER(FIND("4F",ScheduleCompile!K660))),VALUE(LEFT(ScheduleCompile!K660,FIND("F",ScheduleCompile!K660)-1)),ScheduleCompile!K660)))))),"",IF(ScheduleCompile!K660="Off",0,IF(ScheduleCompile!K660="On",1,IF(ISNUMBER(ScheduleCompile!K660),ScheduleCompile!K660/1,IF(ISTEXT(ScheduleCompile!K660),IF(OR(ISNUMBER(FIND("5F",ScheduleCompile!K660)),ISNUMBER(FIND("0F",ScheduleCompile!K660)),ISNUMBER(FIND("8F",ScheduleCompile!K660)),ISNUMBER(FIND("1F",ScheduleCompile!K660)),ISNUMBER(FIND("2F",ScheduleCompile!K660)),ISNUMBER(FIND("3F",ScheduleCompile!K660)),ISNUMBER(FIND("6F",ScheduleCompile!K660)),ISNUMBER(FIND("7F",ScheduleCompile!K660)),ISNUMBER(FIND("9F",ScheduleCompile!K660)),ISNUMBER(FIND("4F",ScheduleCompile!K660))),VALUE(LEFT(ScheduleCompile!K660,FIND("F",ScheduleCompile!K660)-1)),ScheduleCompile!K660)))))))</f>
        <v>57.2</v>
      </c>
      <c r="Q667" s="1">
        <f>IF(AND(ISERROR(IF(ScheduleCompile!L660="Off",0,IF(ScheduleCompile!L660="On",1,IF(ISNUMBER(ScheduleCompile!L660),ScheduleCompile!L660/1,IF(ISTEXT(ScheduleCompile!L660),IF(OR(ISNUMBER(FIND("5F",ScheduleCompile!L660)),ISNUMBER(FIND("0F",ScheduleCompile!L660)),ISNUMBER(FIND("8F",ScheduleCompile!L660)),ISNUMBER(FIND("1F",ScheduleCompile!L660)),ISNUMBER(FIND("2F",ScheduleCompile!L660)),ISNUMBER(FIND("3F",ScheduleCompile!L660)),ISNUMBER(FIND("6F",ScheduleCompile!L660)),ISNUMBER(FIND("7F",ScheduleCompile!L660)),ISNUMBER(FIND("9F",ScheduleCompile!L660)),ISNUMBER(FIND("4F",ScheduleCompile!L660))),VALUE(LEFT(ScheduleCompile!L660,FIND("F",ScheduleCompile!L660)-1)),ScheduleCompile!L660)))))),ISTEXT(ScheduleCompile!#REF!)),"ENDTABLE",IF(ISERROR(IF(ScheduleCompile!L660="Off",0,IF(ScheduleCompile!L660="On",1,IF(ISNUMBER(ScheduleCompile!L660),ScheduleCompile!L660/1,IF(ISTEXT(ScheduleCompile!L660),IF(OR(ISNUMBER(FIND("5F",ScheduleCompile!L660)),ISNUMBER(FIND("0F",ScheduleCompile!L660)),ISNUMBER(FIND("8F",ScheduleCompile!L660)),ISNUMBER(FIND("1F",ScheduleCompile!L660)),ISNUMBER(FIND("2F",ScheduleCompile!L660)),ISNUMBER(FIND("3F",ScheduleCompile!L660)),ISNUMBER(FIND("6F",ScheduleCompile!L660)),ISNUMBER(FIND("7F",ScheduleCompile!L660)),ISNUMBER(FIND("9F",ScheduleCompile!L660)),ISNUMBER(FIND("4F",ScheduleCompile!L660))),VALUE(LEFT(ScheduleCompile!L660,FIND("F",ScheduleCompile!L660)-1)),ScheduleCompile!L660)))))),"",IF(ScheduleCompile!L660="Off",0,IF(ScheduleCompile!L660="On",1,IF(ISNUMBER(ScheduleCompile!L660),ScheduleCompile!L660/1,IF(ISTEXT(ScheduleCompile!L660),IF(OR(ISNUMBER(FIND("5F",ScheduleCompile!L660)),ISNUMBER(FIND("0F",ScheduleCompile!L660)),ISNUMBER(FIND("8F",ScheduleCompile!L660)),ISNUMBER(FIND("1F",ScheduleCompile!L660)),ISNUMBER(FIND("2F",ScheduleCompile!L660)),ISNUMBER(FIND("3F",ScheduleCompile!L660)),ISNUMBER(FIND("6F",ScheduleCompile!L660)),ISNUMBER(FIND("7F",ScheduleCompile!L660)),ISNUMBER(FIND("9F",ScheduleCompile!L660)),ISNUMBER(FIND("4F",ScheduleCompile!L660))),VALUE(LEFT(ScheduleCompile!L660,FIND("F",ScheduleCompile!L660)-1)),ScheduleCompile!L660)))))))</f>
        <v>57.2</v>
      </c>
      <c r="R667" s="1">
        <f>IF(AND(ISERROR(IF(ScheduleCompile!M660="Off",0,IF(ScheduleCompile!M660="On",1,IF(ISNUMBER(ScheduleCompile!M660),ScheduleCompile!M660/1,IF(ISTEXT(ScheduleCompile!M660),IF(OR(ISNUMBER(FIND("5F",ScheduleCompile!M660)),ISNUMBER(FIND("0F",ScheduleCompile!M660)),ISNUMBER(FIND("8F",ScheduleCompile!M660)),ISNUMBER(FIND("1F",ScheduleCompile!M660)),ISNUMBER(FIND("2F",ScheduleCompile!M660)),ISNUMBER(FIND("3F",ScheduleCompile!M660)),ISNUMBER(FIND("6F",ScheduleCompile!M660)),ISNUMBER(FIND("7F",ScheduleCompile!M660)),ISNUMBER(FIND("9F",ScheduleCompile!M660)),ISNUMBER(FIND("4F",ScheduleCompile!M660))),VALUE(LEFT(ScheduleCompile!M660,FIND("F",ScheduleCompile!M660)-1)),ScheduleCompile!M660)))))),ISTEXT(ScheduleCompile!#REF!)),"ENDTABLE",IF(ISERROR(IF(ScheduleCompile!M660="Off",0,IF(ScheduleCompile!M660="On",1,IF(ISNUMBER(ScheduleCompile!M660),ScheduleCompile!M660/1,IF(ISTEXT(ScheduleCompile!M660),IF(OR(ISNUMBER(FIND("5F",ScheduleCompile!M660)),ISNUMBER(FIND("0F",ScheduleCompile!M660)),ISNUMBER(FIND("8F",ScheduleCompile!M660)),ISNUMBER(FIND("1F",ScheduleCompile!M660)),ISNUMBER(FIND("2F",ScheduleCompile!M660)),ISNUMBER(FIND("3F",ScheduleCompile!M660)),ISNUMBER(FIND("6F",ScheduleCompile!M660)),ISNUMBER(FIND("7F",ScheduleCompile!M660)),ISNUMBER(FIND("9F",ScheduleCompile!M660)),ISNUMBER(FIND("4F",ScheduleCompile!M660))),VALUE(LEFT(ScheduleCompile!M660,FIND("F",ScheduleCompile!M660)-1)),ScheduleCompile!M660)))))),"",IF(ScheduleCompile!M660="Off",0,IF(ScheduleCompile!M660="On",1,IF(ISNUMBER(ScheduleCompile!M660),ScheduleCompile!M660/1,IF(ISTEXT(ScheduleCompile!M660),IF(OR(ISNUMBER(FIND("5F",ScheduleCompile!M660)),ISNUMBER(FIND("0F",ScheduleCompile!M660)),ISNUMBER(FIND("8F",ScheduleCompile!M660)),ISNUMBER(FIND("1F",ScheduleCompile!M660)),ISNUMBER(FIND("2F",ScheduleCompile!M660)),ISNUMBER(FIND("3F",ScheduleCompile!M660)),ISNUMBER(FIND("6F",ScheduleCompile!M660)),ISNUMBER(FIND("7F",ScheduleCompile!M660)),ISNUMBER(FIND("9F",ScheduleCompile!M660)),ISNUMBER(FIND("4F",ScheduleCompile!M660))),VALUE(LEFT(ScheduleCompile!M660,FIND("F",ScheduleCompile!M660)-1)),ScheduleCompile!M660)))))))</f>
        <v>57.2</v>
      </c>
      <c r="S667" s="1">
        <f>IF(AND(ISERROR(IF(ScheduleCompile!N660="Off",0,IF(ScheduleCompile!N660="On",1,IF(ISNUMBER(ScheduleCompile!N660),ScheduleCompile!N660/1,IF(ISTEXT(ScheduleCompile!N660),IF(OR(ISNUMBER(FIND("5F",ScheduleCompile!N660)),ISNUMBER(FIND("0F",ScheduleCompile!N660)),ISNUMBER(FIND("8F",ScheduleCompile!N660)),ISNUMBER(FIND("1F",ScheduleCompile!N660)),ISNUMBER(FIND("2F",ScheduleCompile!N660)),ISNUMBER(FIND("3F",ScheduleCompile!N660)),ISNUMBER(FIND("6F",ScheduleCompile!N660)),ISNUMBER(FIND("7F",ScheduleCompile!N660)),ISNUMBER(FIND("9F",ScheduleCompile!N660)),ISNUMBER(FIND("4F",ScheduleCompile!N660))),VALUE(LEFT(ScheduleCompile!N660,FIND("F",ScheduleCompile!N660)-1)),ScheduleCompile!N660)))))),ISTEXT(ScheduleCompile!#REF!)),"ENDTABLE",IF(ISERROR(IF(ScheduleCompile!N660="Off",0,IF(ScheduleCompile!N660="On",1,IF(ISNUMBER(ScheduleCompile!N660),ScheduleCompile!N660/1,IF(ISTEXT(ScheduleCompile!N660),IF(OR(ISNUMBER(FIND("5F",ScheduleCompile!N660)),ISNUMBER(FIND("0F",ScheduleCompile!N660)),ISNUMBER(FIND("8F",ScheduleCompile!N660)),ISNUMBER(FIND("1F",ScheduleCompile!N660)),ISNUMBER(FIND("2F",ScheduleCompile!N660)),ISNUMBER(FIND("3F",ScheduleCompile!N660)),ISNUMBER(FIND("6F",ScheduleCompile!N660)),ISNUMBER(FIND("7F",ScheduleCompile!N660)),ISNUMBER(FIND("9F",ScheduleCompile!N660)),ISNUMBER(FIND("4F",ScheduleCompile!N660))),VALUE(LEFT(ScheduleCompile!N660,FIND("F",ScheduleCompile!N660)-1)),ScheduleCompile!N660)))))),"",IF(ScheduleCompile!N660="Off",0,IF(ScheduleCompile!N660="On",1,IF(ISNUMBER(ScheduleCompile!N660),ScheduleCompile!N660/1,IF(ISTEXT(ScheduleCompile!N660),IF(OR(ISNUMBER(FIND("5F",ScheduleCompile!N660)),ISNUMBER(FIND("0F",ScheduleCompile!N660)),ISNUMBER(FIND("8F",ScheduleCompile!N660)),ISNUMBER(FIND("1F",ScheduleCompile!N660)),ISNUMBER(FIND("2F",ScheduleCompile!N660)),ISNUMBER(FIND("3F",ScheduleCompile!N660)),ISNUMBER(FIND("6F",ScheduleCompile!N660)),ISNUMBER(FIND("7F",ScheduleCompile!N660)),ISNUMBER(FIND("9F",ScheduleCompile!N660)),ISNUMBER(FIND("4F",ScheduleCompile!N660))),VALUE(LEFT(ScheduleCompile!N660,FIND("F",ScheduleCompile!N660)-1)),ScheduleCompile!N660)))))))</f>
        <v>57.2</v>
      </c>
      <c r="T667" s="1">
        <f>IF(AND(ISERROR(IF(ScheduleCompile!O660="Off",0,IF(ScheduleCompile!O660="On",1,IF(ISNUMBER(ScheduleCompile!O660),ScheduleCompile!O660/1,IF(ISTEXT(ScheduleCompile!O660),IF(OR(ISNUMBER(FIND("5F",ScheduleCompile!O660)),ISNUMBER(FIND("0F",ScheduleCompile!O660)),ISNUMBER(FIND("8F",ScheduleCompile!O660)),ISNUMBER(FIND("1F",ScheduleCompile!O660)),ISNUMBER(FIND("2F",ScheduleCompile!O660)),ISNUMBER(FIND("3F",ScheduleCompile!O660)),ISNUMBER(FIND("6F",ScheduleCompile!O660)),ISNUMBER(FIND("7F",ScheduleCompile!O660)),ISNUMBER(FIND("9F",ScheduleCompile!O660)),ISNUMBER(FIND("4F",ScheduleCompile!O660))),VALUE(LEFT(ScheduleCompile!O660,FIND("F",ScheduleCompile!O660)-1)),ScheduleCompile!O660)))))),ISTEXT(ScheduleCompile!#REF!)),"ENDTABLE",IF(ISERROR(IF(ScheduleCompile!O660="Off",0,IF(ScheduleCompile!O660="On",1,IF(ISNUMBER(ScheduleCompile!O660),ScheduleCompile!O660/1,IF(ISTEXT(ScheduleCompile!O660),IF(OR(ISNUMBER(FIND("5F",ScheduleCompile!O660)),ISNUMBER(FIND("0F",ScheduleCompile!O660)),ISNUMBER(FIND("8F",ScheduleCompile!O660)),ISNUMBER(FIND("1F",ScheduleCompile!O660)),ISNUMBER(FIND("2F",ScheduleCompile!O660)),ISNUMBER(FIND("3F",ScheduleCompile!O660)),ISNUMBER(FIND("6F",ScheduleCompile!O660)),ISNUMBER(FIND("7F",ScheduleCompile!O660)),ISNUMBER(FIND("9F",ScheduleCompile!O660)),ISNUMBER(FIND("4F",ScheduleCompile!O660))),VALUE(LEFT(ScheduleCompile!O660,FIND("F",ScheduleCompile!O660)-1)),ScheduleCompile!O660)))))),"",IF(ScheduleCompile!O660="Off",0,IF(ScheduleCompile!O660="On",1,IF(ISNUMBER(ScheduleCompile!O660),ScheduleCompile!O660/1,IF(ISTEXT(ScheduleCompile!O660),IF(OR(ISNUMBER(FIND("5F",ScheduleCompile!O660)),ISNUMBER(FIND("0F",ScheduleCompile!O660)),ISNUMBER(FIND("8F",ScheduleCompile!O660)),ISNUMBER(FIND("1F",ScheduleCompile!O660)),ISNUMBER(FIND("2F",ScheduleCompile!O660)),ISNUMBER(FIND("3F",ScheduleCompile!O660)),ISNUMBER(FIND("6F",ScheduleCompile!O660)),ISNUMBER(FIND("7F",ScheduleCompile!O660)),ISNUMBER(FIND("9F",ScheduleCompile!O660)),ISNUMBER(FIND("4F",ScheduleCompile!O660))),VALUE(LEFT(ScheduleCompile!O660,FIND("F",ScheduleCompile!O660)-1)),ScheduleCompile!O660)))))))</f>
        <v>57.2</v>
      </c>
      <c r="U667" s="1">
        <f>IF(AND(ISERROR(IF(ScheduleCompile!P660="Off",0,IF(ScheduleCompile!P660="On",1,IF(ISNUMBER(ScheduleCompile!P660),ScheduleCompile!P660/1,IF(ISTEXT(ScheduleCompile!P660),IF(OR(ISNUMBER(FIND("5F",ScheduleCompile!P660)),ISNUMBER(FIND("0F",ScheduleCompile!P660)),ISNUMBER(FIND("8F",ScheduleCompile!P660)),ISNUMBER(FIND("1F",ScheduleCompile!P660)),ISNUMBER(FIND("2F",ScheduleCompile!P660)),ISNUMBER(FIND("3F",ScheduleCompile!P660)),ISNUMBER(FIND("6F",ScheduleCompile!P660)),ISNUMBER(FIND("7F",ScheduleCompile!P660)),ISNUMBER(FIND("9F",ScheduleCompile!P660)),ISNUMBER(FIND("4F",ScheduleCompile!P660))),VALUE(LEFT(ScheduleCompile!P660,FIND("F",ScheduleCompile!P660)-1)),ScheduleCompile!P660)))))),ISTEXT(ScheduleCompile!#REF!)),"ENDTABLE",IF(ISERROR(IF(ScheduleCompile!P660="Off",0,IF(ScheduleCompile!P660="On",1,IF(ISNUMBER(ScheduleCompile!P660),ScheduleCompile!P660/1,IF(ISTEXT(ScheduleCompile!P660),IF(OR(ISNUMBER(FIND("5F",ScheduleCompile!P660)),ISNUMBER(FIND("0F",ScheduleCompile!P660)),ISNUMBER(FIND("8F",ScheduleCompile!P660)),ISNUMBER(FIND("1F",ScheduleCompile!P660)),ISNUMBER(FIND("2F",ScheduleCompile!P660)),ISNUMBER(FIND("3F",ScheduleCompile!P660)),ISNUMBER(FIND("6F",ScheduleCompile!P660)),ISNUMBER(FIND("7F",ScheduleCompile!P660)),ISNUMBER(FIND("9F",ScheduleCompile!P660)),ISNUMBER(FIND("4F",ScheduleCompile!P660))),VALUE(LEFT(ScheduleCompile!P660,FIND("F",ScheduleCompile!P660)-1)),ScheduleCompile!P660)))))),"",IF(ScheduleCompile!P660="Off",0,IF(ScheduleCompile!P660="On",1,IF(ISNUMBER(ScheduleCompile!P660),ScheduleCompile!P660/1,IF(ISTEXT(ScheduleCompile!P660),IF(OR(ISNUMBER(FIND("5F",ScheduleCompile!P660)),ISNUMBER(FIND("0F",ScheduleCompile!P660)),ISNUMBER(FIND("8F",ScheduleCompile!P660)),ISNUMBER(FIND("1F",ScheduleCompile!P660)),ISNUMBER(FIND("2F",ScheduleCompile!P660)),ISNUMBER(FIND("3F",ScheduleCompile!P660)),ISNUMBER(FIND("6F",ScheduleCompile!P660)),ISNUMBER(FIND("7F",ScheduleCompile!P660)),ISNUMBER(FIND("9F",ScheduleCompile!P660)),ISNUMBER(FIND("4F",ScheduleCompile!P660))),VALUE(LEFT(ScheduleCompile!P660,FIND("F",ScheduleCompile!P660)-1)),ScheduleCompile!P660)))))))</f>
        <v>57.2</v>
      </c>
      <c r="V667" s="1">
        <f>IF(AND(ISERROR(IF(ScheduleCompile!Q660="Off",0,IF(ScheduleCompile!Q660="On",1,IF(ISNUMBER(ScheduleCompile!Q660),ScheduleCompile!Q660/1,IF(ISTEXT(ScheduleCompile!Q660),IF(OR(ISNUMBER(FIND("5F",ScheduleCompile!Q660)),ISNUMBER(FIND("0F",ScheduleCompile!Q660)),ISNUMBER(FIND("8F",ScheduleCompile!Q660)),ISNUMBER(FIND("1F",ScheduleCompile!Q660)),ISNUMBER(FIND("2F",ScheduleCompile!Q660)),ISNUMBER(FIND("3F",ScheduleCompile!Q660)),ISNUMBER(FIND("6F",ScheduleCompile!Q660)),ISNUMBER(FIND("7F",ScheduleCompile!Q660)),ISNUMBER(FIND("9F",ScheduleCompile!Q660)),ISNUMBER(FIND("4F",ScheduleCompile!Q660))),VALUE(LEFT(ScheduleCompile!Q660,FIND("F",ScheduleCompile!Q660)-1)),ScheduleCompile!Q660)))))),ISTEXT(ScheduleCompile!#REF!)),"ENDTABLE",IF(ISERROR(IF(ScheduleCompile!Q660="Off",0,IF(ScheduleCompile!Q660="On",1,IF(ISNUMBER(ScheduleCompile!Q660),ScheduleCompile!Q660/1,IF(ISTEXT(ScheduleCompile!Q660),IF(OR(ISNUMBER(FIND("5F",ScheduleCompile!Q660)),ISNUMBER(FIND("0F",ScheduleCompile!Q660)),ISNUMBER(FIND("8F",ScheduleCompile!Q660)),ISNUMBER(FIND("1F",ScheduleCompile!Q660)),ISNUMBER(FIND("2F",ScheduleCompile!Q660)),ISNUMBER(FIND("3F",ScheduleCompile!Q660)),ISNUMBER(FIND("6F",ScheduleCompile!Q660)),ISNUMBER(FIND("7F",ScheduleCompile!Q660)),ISNUMBER(FIND("9F",ScheduleCompile!Q660)),ISNUMBER(FIND("4F",ScheduleCompile!Q660))),VALUE(LEFT(ScheduleCompile!Q660,FIND("F",ScheduleCompile!Q660)-1)),ScheduleCompile!Q660)))))),"",IF(ScheduleCompile!Q660="Off",0,IF(ScheduleCompile!Q660="On",1,IF(ISNUMBER(ScheduleCompile!Q660),ScheduleCompile!Q660/1,IF(ISTEXT(ScheduleCompile!Q660),IF(OR(ISNUMBER(FIND("5F",ScheduleCompile!Q660)),ISNUMBER(FIND("0F",ScheduleCompile!Q660)),ISNUMBER(FIND("8F",ScheduleCompile!Q660)),ISNUMBER(FIND("1F",ScheduleCompile!Q660)),ISNUMBER(FIND("2F",ScheduleCompile!Q660)),ISNUMBER(FIND("3F",ScheduleCompile!Q660)),ISNUMBER(FIND("6F",ScheduleCompile!Q660)),ISNUMBER(FIND("7F",ScheduleCompile!Q660)),ISNUMBER(FIND("9F",ScheduleCompile!Q660)),ISNUMBER(FIND("4F",ScheduleCompile!Q660))),VALUE(LEFT(ScheduleCompile!Q660,FIND("F",ScheduleCompile!Q660)-1)),ScheduleCompile!Q660)))))))</f>
        <v>57.2</v>
      </c>
      <c r="W667" s="1">
        <f>IF(AND(ISERROR(IF(ScheduleCompile!R660="Off",0,IF(ScheduleCompile!R660="On",1,IF(ISNUMBER(ScheduleCompile!R660),ScheduleCompile!R660/1,IF(ISTEXT(ScheduleCompile!R660),IF(OR(ISNUMBER(FIND("5F",ScheduleCompile!R660)),ISNUMBER(FIND("0F",ScheduleCompile!R660)),ISNUMBER(FIND("8F",ScheduleCompile!R660)),ISNUMBER(FIND("1F",ScheduleCompile!R660)),ISNUMBER(FIND("2F",ScheduleCompile!R660)),ISNUMBER(FIND("3F",ScheduleCompile!R660)),ISNUMBER(FIND("6F",ScheduleCompile!R660)),ISNUMBER(FIND("7F",ScheduleCompile!R660)),ISNUMBER(FIND("9F",ScheduleCompile!R660)),ISNUMBER(FIND("4F",ScheduleCompile!R660))),VALUE(LEFT(ScheduleCompile!R660,FIND("F",ScheduleCompile!R660)-1)),ScheduleCompile!R660)))))),ISTEXT(ScheduleCompile!#REF!)),"ENDTABLE",IF(ISERROR(IF(ScheduleCompile!R660="Off",0,IF(ScheduleCompile!R660="On",1,IF(ISNUMBER(ScheduleCompile!R660),ScheduleCompile!R660/1,IF(ISTEXT(ScheduleCompile!R660),IF(OR(ISNUMBER(FIND("5F",ScheduleCompile!R660)),ISNUMBER(FIND("0F",ScheduleCompile!R660)),ISNUMBER(FIND("8F",ScheduleCompile!R660)),ISNUMBER(FIND("1F",ScheduleCompile!R660)),ISNUMBER(FIND("2F",ScheduleCompile!R660)),ISNUMBER(FIND("3F",ScheduleCompile!R660)),ISNUMBER(FIND("6F",ScheduleCompile!R660)),ISNUMBER(FIND("7F",ScheduleCompile!R660)),ISNUMBER(FIND("9F",ScheduleCompile!R660)),ISNUMBER(FIND("4F",ScheduleCompile!R660))),VALUE(LEFT(ScheduleCompile!R660,FIND("F",ScheduleCompile!R660)-1)),ScheduleCompile!R660)))))),"",IF(ScheduleCompile!R660="Off",0,IF(ScheduleCompile!R660="On",1,IF(ISNUMBER(ScheduleCompile!R660),ScheduleCompile!R660/1,IF(ISTEXT(ScheduleCompile!R660),IF(OR(ISNUMBER(FIND("5F",ScheduleCompile!R660)),ISNUMBER(FIND("0F",ScheduleCompile!R660)),ISNUMBER(FIND("8F",ScheduleCompile!R660)),ISNUMBER(FIND("1F",ScheduleCompile!R660)),ISNUMBER(FIND("2F",ScheduleCompile!R660)),ISNUMBER(FIND("3F",ScheduleCompile!R660)),ISNUMBER(FIND("6F",ScheduleCompile!R660)),ISNUMBER(FIND("7F",ScheduleCompile!R660)),ISNUMBER(FIND("9F",ScheduleCompile!R660)),ISNUMBER(FIND("4F",ScheduleCompile!R660))),VALUE(LEFT(ScheduleCompile!R660,FIND("F",ScheduleCompile!R660)-1)),ScheduleCompile!R660)))))))</f>
        <v>57.2</v>
      </c>
      <c r="X667" s="1">
        <f>IF(AND(ISERROR(IF(ScheduleCompile!S660="Off",0,IF(ScheduleCompile!S660="On",1,IF(ISNUMBER(ScheduleCompile!S660),ScheduleCompile!S660/1,IF(ISTEXT(ScheduleCompile!S660),IF(OR(ISNUMBER(FIND("5F",ScheduleCompile!S660)),ISNUMBER(FIND("0F",ScheduleCompile!S660)),ISNUMBER(FIND("8F",ScheduleCompile!S660)),ISNUMBER(FIND("1F",ScheduleCompile!S660)),ISNUMBER(FIND("2F",ScheduleCompile!S660)),ISNUMBER(FIND("3F",ScheduleCompile!S660)),ISNUMBER(FIND("6F",ScheduleCompile!S660)),ISNUMBER(FIND("7F",ScheduleCompile!S660)),ISNUMBER(FIND("9F",ScheduleCompile!S660)),ISNUMBER(FIND("4F",ScheduleCompile!S660))),VALUE(LEFT(ScheduleCompile!S660,FIND("F",ScheduleCompile!S660)-1)),ScheduleCompile!S660)))))),ISTEXT(ScheduleCompile!#REF!)),"ENDTABLE",IF(ISERROR(IF(ScheduleCompile!S660="Off",0,IF(ScheduleCompile!S660="On",1,IF(ISNUMBER(ScheduleCompile!S660),ScheduleCompile!S660/1,IF(ISTEXT(ScheduleCompile!S660),IF(OR(ISNUMBER(FIND("5F",ScheduleCompile!S660)),ISNUMBER(FIND("0F",ScheduleCompile!S660)),ISNUMBER(FIND("8F",ScheduleCompile!S660)),ISNUMBER(FIND("1F",ScheduleCompile!S660)),ISNUMBER(FIND("2F",ScheduleCompile!S660)),ISNUMBER(FIND("3F",ScheduleCompile!S660)),ISNUMBER(FIND("6F",ScheduleCompile!S660)),ISNUMBER(FIND("7F",ScheduleCompile!S660)),ISNUMBER(FIND("9F",ScheduleCompile!S660)),ISNUMBER(FIND("4F",ScheduleCompile!S660))),VALUE(LEFT(ScheduleCompile!S660,FIND("F",ScheduleCompile!S660)-1)),ScheduleCompile!S660)))))),"",IF(ScheduleCompile!S660="Off",0,IF(ScheduleCompile!S660="On",1,IF(ISNUMBER(ScheduleCompile!S660),ScheduleCompile!S660/1,IF(ISTEXT(ScheduleCompile!S660),IF(OR(ISNUMBER(FIND("5F",ScheduleCompile!S660)),ISNUMBER(FIND("0F",ScheduleCompile!S660)),ISNUMBER(FIND("8F",ScheduleCompile!S660)),ISNUMBER(FIND("1F",ScheduleCompile!S660)),ISNUMBER(FIND("2F",ScheduleCompile!S660)),ISNUMBER(FIND("3F",ScheduleCompile!S660)),ISNUMBER(FIND("6F",ScheduleCompile!S660)),ISNUMBER(FIND("7F",ScheduleCompile!S660)),ISNUMBER(FIND("9F",ScheduleCompile!S660)),ISNUMBER(FIND("4F",ScheduleCompile!S660))),VALUE(LEFT(ScheduleCompile!S660,FIND("F",ScheduleCompile!S660)-1)),ScheduleCompile!S660)))))))</f>
        <v>57.2</v>
      </c>
      <c r="Y667" s="1">
        <f>IF(AND(ISERROR(IF(ScheduleCompile!T660="Off",0,IF(ScheduleCompile!T660="On",1,IF(ISNUMBER(ScheduleCompile!T660),ScheduleCompile!T660/1,IF(ISTEXT(ScheduleCompile!T660),IF(OR(ISNUMBER(FIND("5F",ScheduleCompile!T660)),ISNUMBER(FIND("0F",ScheduleCompile!T660)),ISNUMBER(FIND("8F",ScheduleCompile!T660)),ISNUMBER(FIND("1F",ScheduleCompile!T660)),ISNUMBER(FIND("2F",ScheduleCompile!T660)),ISNUMBER(FIND("3F",ScheduleCompile!T660)),ISNUMBER(FIND("6F",ScheduleCompile!T660)),ISNUMBER(FIND("7F",ScheduleCompile!T660)),ISNUMBER(FIND("9F",ScheduleCompile!T660)),ISNUMBER(FIND("4F",ScheduleCompile!T660))),VALUE(LEFT(ScheduleCompile!T660,FIND("F",ScheduleCompile!T660)-1)),ScheduleCompile!T660)))))),ISTEXT(ScheduleCompile!#REF!)),"ENDTABLE",IF(ISERROR(IF(ScheduleCompile!T660="Off",0,IF(ScheduleCompile!T660="On",1,IF(ISNUMBER(ScheduleCompile!T660),ScheduleCompile!T660/1,IF(ISTEXT(ScheduleCompile!T660),IF(OR(ISNUMBER(FIND("5F",ScheduleCompile!T660)),ISNUMBER(FIND("0F",ScheduleCompile!T660)),ISNUMBER(FIND("8F",ScheduleCompile!T660)),ISNUMBER(FIND("1F",ScheduleCompile!T660)),ISNUMBER(FIND("2F",ScheduleCompile!T660)),ISNUMBER(FIND("3F",ScheduleCompile!T660)),ISNUMBER(FIND("6F",ScheduleCompile!T660)),ISNUMBER(FIND("7F",ScheduleCompile!T660)),ISNUMBER(FIND("9F",ScheduleCompile!T660)),ISNUMBER(FIND("4F",ScheduleCompile!T660))),VALUE(LEFT(ScheduleCompile!T660,FIND("F",ScheduleCompile!T660)-1)),ScheduleCompile!T660)))))),"",IF(ScheduleCompile!T660="Off",0,IF(ScheduleCompile!T660="On",1,IF(ISNUMBER(ScheduleCompile!T660),ScheduleCompile!T660/1,IF(ISTEXT(ScheduleCompile!T660),IF(OR(ISNUMBER(FIND("5F",ScheduleCompile!T660)),ISNUMBER(FIND("0F",ScheduleCompile!T660)),ISNUMBER(FIND("8F",ScheduleCompile!T660)),ISNUMBER(FIND("1F",ScheduleCompile!T660)),ISNUMBER(FIND("2F",ScheduleCompile!T660)),ISNUMBER(FIND("3F",ScheduleCompile!T660)),ISNUMBER(FIND("6F",ScheduleCompile!T660)),ISNUMBER(FIND("7F",ScheduleCompile!T660)),ISNUMBER(FIND("9F",ScheduleCompile!T660)),ISNUMBER(FIND("4F",ScheduleCompile!T660))),VALUE(LEFT(ScheduleCompile!T660,FIND("F",ScheduleCompile!T660)-1)),ScheduleCompile!T660)))))))</f>
        <v>57.2</v>
      </c>
      <c r="Z667" s="1">
        <f>IF(AND(ISERROR(IF(ScheduleCompile!U660="Off",0,IF(ScheduleCompile!U660="On",1,IF(ISNUMBER(ScheduleCompile!U660),ScheduleCompile!U660/1,IF(ISTEXT(ScheduleCompile!U660),IF(OR(ISNUMBER(FIND("5F",ScheduleCompile!U660)),ISNUMBER(FIND("0F",ScheduleCompile!U660)),ISNUMBER(FIND("8F",ScheduleCompile!U660)),ISNUMBER(FIND("1F",ScheduleCompile!U660)),ISNUMBER(FIND("2F",ScheduleCompile!U660)),ISNUMBER(FIND("3F",ScheduleCompile!U660)),ISNUMBER(FIND("6F",ScheduleCompile!U660)),ISNUMBER(FIND("7F",ScheduleCompile!U660)),ISNUMBER(FIND("9F",ScheduleCompile!U660)),ISNUMBER(FIND("4F",ScheduleCompile!U660))),VALUE(LEFT(ScheduleCompile!U660,FIND("F",ScheduleCompile!U660)-1)),ScheduleCompile!U660)))))),ISTEXT(ScheduleCompile!#REF!)),"ENDTABLE",IF(ISERROR(IF(ScheduleCompile!U660="Off",0,IF(ScheduleCompile!U660="On",1,IF(ISNUMBER(ScheduleCompile!U660),ScheduleCompile!U660/1,IF(ISTEXT(ScheduleCompile!U660),IF(OR(ISNUMBER(FIND("5F",ScheduleCompile!U660)),ISNUMBER(FIND("0F",ScheduleCompile!U660)),ISNUMBER(FIND("8F",ScheduleCompile!U660)),ISNUMBER(FIND("1F",ScheduleCompile!U660)),ISNUMBER(FIND("2F",ScheduleCompile!U660)),ISNUMBER(FIND("3F",ScheduleCompile!U660)),ISNUMBER(FIND("6F",ScheduleCompile!U660)),ISNUMBER(FIND("7F",ScheduleCompile!U660)),ISNUMBER(FIND("9F",ScheduleCompile!U660)),ISNUMBER(FIND("4F",ScheduleCompile!U660))),VALUE(LEFT(ScheduleCompile!U660,FIND("F",ScheduleCompile!U660)-1)),ScheduleCompile!U660)))))),"",IF(ScheduleCompile!U660="Off",0,IF(ScheduleCompile!U660="On",1,IF(ISNUMBER(ScheduleCompile!U660),ScheduleCompile!U660/1,IF(ISTEXT(ScheduleCompile!U660),IF(OR(ISNUMBER(FIND("5F",ScheduleCompile!U660)),ISNUMBER(FIND("0F",ScheduleCompile!U660)),ISNUMBER(FIND("8F",ScheduleCompile!U660)),ISNUMBER(FIND("1F",ScheduleCompile!U660)),ISNUMBER(FIND("2F",ScheduleCompile!U660)),ISNUMBER(FIND("3F",ScheduleCompile!U660)),ISNUMBER(FIND("6F",ScheduleCompile!U660)),ISNUMBER(FIND("7F",ScheduleCompile!U660)),ISNUMBER(FIND("9F",ScheduleCompile!U660)),ISNUMBER(FIND("4F",ScheduleCompile!U660))),VALUE(LEFT(ScheduleCompile!U660,FIND("F",ScheduleCompile!U660)-1)),ScheduleCompile!U660)))))))</f>
        <v>57.2</v>
      </c>
      <c r="AA667" s="1">
        <f>IF(AND(ISERROR(IF(ScheduleCompile!V660="Off",0,IF(ScheduleCompile!V660="On",1,IF(ISNUMBER(ScheduleCompile!V660),ScheduleCompile!V660/1,IF(ISTEXT(ScheduleCompile!V660),IF(OR(ISNUMBER(FIND("5F",ScheduleCompile!V660)),ISNUMBER(FIND("0F",ScheduleCompile!V660)),ISNUMBER(FIND("8F",ScheduleCompile!V660)),ISNUMBER(FIND("1F",ScheduleCompile!V660)),ISNUMBER(FIND("2F",ScheduleCompile!V660)),ISNUMBER(FIND("3F",ScheduleCompile!V660)),ISNUMBER(FIND("6F",ScheduleCompile!V660)),ISNUMBER(FIND("7F",ScheduleCompile!V660)),ISNUMBER(FIND("9F",ScheduleCompile!V660)),ISNUMBER(FIND("4F",ScheduleCompile!V660))),VALUE(LEFT(ScheduleCompile!V660,FIND("F",ScheduleCompile!V660)-1)),ScheduleCompile!V660)))))),ISTEXT(ScheduleCompile!#REF!)),"ENDTABLE",IF(ISERROR(IF(ScheduleCompile!V660="Off",0,IF(ScheduleCompile!V660="On",1,IF(ISNUMBER(ScheduleCompile!V660),ScheduleCompile!V660/1,IF(ISTEXT(ScheduleCompile!V660),IF(OR(ISNUMBER(FIND("5F",ScheduleCompile!V660)),ISNUMBER(FIND("0F",ScheduleCompile!V660)),ISNUMBER(FIND("8F",ScheduleCompile!V660)),ISNUMBER(FIND("1F",ScheduleCompile!V660)),ISNUMBER(FIND("2F",ScheduleCompile!V660)),ISNUMBER(FIND("3F",ScheduleCompile!V660)),ISNUMBER(FIND("6F",ScheduleCompile!V660)),ISNUMBER(FIND("7F",ScheduleCompile!V660)),ISNUMBER(FIND("9F",ScheduleCompile!V660)),ISNUMBER(FIND("4F",ScheduleCompile!V660))),VALUE(LEFT(ScheduleCompile!V660,FIND("F",ScheduleCompile!V660)-1)),ScheduleCompile!V660)))))),"",IF(ScheduleCompile!V660="Off",0,IF(ScheduleCompile!V660="On",1,IF(ISNUMBER(ScheduleCompile!V660),ScheduleCompile!V660/1,IF(ISTEXT(ScheduleCompile!V660),IF(OR(ISNUMBER(FIND("5F",ScheduleCompile!V660)),ISNUMBER(FIND("0F",ScheduleCompile!V660)),ISNUMBER(FIND("8F",ScheduleCompile!V660)),ISNUMBER(FIND("1F",ScheduleCompile!V660)),ISNUMBER(FIND("2F",ScheduleCompile!V660)),ISNUMBER(FIND("3F",ScheduleCompile!V660)),ISNUMBER(FIND("6F",ScheduleCompile!V660)),ISNUMBER(FIND("7F",ScheduleCompile!V660)),ISNUMBER(FIND("9F",ScheduleCompile!V660)),ISNUMBER(FIND("4F",ScheduleCompile!V660))),VALUE(LEFT(ScheduleCompile!V660,FIND("F",ScheduleCompile!V660)-1)),ScheduleCompile!V660)))))))</f>
        <v>57.2</v>
      </c>
      <c r="AB667" s="1">
        <f>IF(AND(ISERROR(IF(ScheduleCompile!W660="Off",0,IF(ScheduleCompile!W660="On",1,IF(ISNUMBER(ScheduleCompile!W660),ScheduleCompile!W660/1,IF(ISTEXT(ScheduleCompile!W660),IF(OR(ISNUMBER(FIND("5F",ScheduleCompile!W660)),ISNUMBER(FIND("0F",ScheduleCompile!W660)),ISNUMBER(FIND("8F",ScheduleCompile!W660)),ISNUMBER(FIND("1F",ScheduleCompile!W660)),ISNUMBER(FIND("2F",ScheduleCompile!W660)),ISNUMBER(FIND("3F",ScheduleCompile!W660)),ISNUMBER(FIND("6F",ScheduleCompile!W660)),ISNUMBER(FIND("7F",ScheduleCompile!W660)),ISNUMBER(FIND("9F",ScheduleCompile!W660)),ISNUMBER(FIND("4F",ScheduleCompile!W660))),VALUE(LEFT(ScheduleCompile!W660,FIND("F",ScheduleCompile!W660)-1)),ScheduleCompile!W660)))))),ISTEXT(ScheduleCompile!#REF!)),"ENDTABLE",IF(ISERROR(IF(ScheduleCompile!W660="Off",0,IF(ScheduleCompile!W660="On",1,IF(ISNUMBER(ScheduleCompile!W660),ScheduleCompile!W660/1,IF(ISTEXT(ScheduleCompile!W660),IF(OR(ISNUMBER(FIND("5F",ScheduleCompile!W660)),ISNUMBER(FIND("0F",ScheduleCompile!W660)),ISNUMBER(FIND("8F",ScheduleCompile!W660)),ISNUMBER(FIND("1F",ScheduleCompile!W660)),ISNUMBER(FIND("2F",ScheduleCompile!W660)),ISNUMBER(FIND("3F",ScheduleCompile!W660)),ISNUMBER(FIND("6F",ScheduleCompile!W660)),ISNUMBER(FIND("7F",ScheduleCompile!W660)),ISNUMBER(FIND("9F",ScheduleCompile!W660)),ISNUMBER(FIND("4F",ScheduleCompile!W660))),VALUE(LEFT(ScheduleCompile!W660,FIND("F",ScheduleCompile!W660)-1)),ScheduleCompile!W660)))))),"",IF(ScheduleCompile!W660="Off",0,IF(ScheduleCompile!W660="On",1,IF(ISNUMBER(ScheduleCompile!W660),ScheduleCompile!W660/1,IF(ISTEXT(ScheduleCompile!W660),IF(OR(ISNUMBER(FIND("5F",ScheduleCompile!W660)),ISNUMBER(FIND("0F",ScheduleCompile!W660)),ISNUMBER(FIND("8F",ScheduleCompile!W660)),ISNUMBER(FIND("1F",ScheduleCompile!W660)),ISNUMBER(FIND("2F",ScheduleCompile!W660)),ISNUMBER(FIND("3F",ScheduleCompile!W660)),ISNUMBER(FIND("6F",ScheduleCompile!W660)),ISNUMBER(FIND("7F",ScheduleCompile!W660)),ISNUMBER(FIND("9F",ScheduleCompile!W660)),ISNUMBER(FIND("4F",ScheduleCompile!W660))),VALUE(LEFT(ScheduleCompile!W660,FIND("F",ScheduleCompile!W660)-1)),ScheduleCompile!W660)))))))</f>
        <v>57.2</v>
      </c>
      <c r="AC667" s="1">
        <f>IF(AND(ISERROR(IF(ScheduleCompile!X660="Off",0,IF(ScheduleCompile!X660="On",1,IF(ISNUMBER(ScheduleCompile!X660),ScheduleCompile!X660/1,IF(ISTEXT(ScheduleCompile!X660),IF(OR(ISNUMBER(FIND("5F",ScheduleCompile!X660)),ISNUMBER(FIND("0F",ScheduleCompile!X660)),ISNUMBER(FIND("8F",ScheduleCompile!X660)),ISNUMBER(FIND("1F",ScheduleCompile!X660)),ISNUMBER(FIND("2F",ScheduleCompile!X660)),ISNUMBER(FIND("3F",ScheduleCompile!X660)),ISNUMBER(FIND("6F",ScheduleCompile!X660)),ISNUMBER(FIND("7F",ScheduleCompile!X660)),ISNUMBER(FIND("9F",ScheduleCompile!X660)),ISNUMBER(FIND("4F",ScheduleCompile!X660))),VALUE(LEFT(ScheduleCompile!X660,FIND("F",ScheduleCompile!X660)-1)),ScheduleCompile!X660)))))),ISTEXT(ScheduleCompile!#REF!)),"ENDTABLE",IF(ISERROR(IF(ScheduleCompile!X660="Off",0,IF(ScheduleCompile!X660="On",1,IF(ISNUMBER(ScheduleCompile!X660),ScheduleCompile!X660/1,IF(ISTEXT(ScheduleCompile!X660),IF(OR(ISNUMBER(FIND("5F",ScheduleCompile!X660)),ISNUMBER(FIND("0F",ScheduleCompile!X660)),ISNUMBER(FIND("8F",ScheduleCompile!X660)),ISNUMBER(FIND("1F",ScheduleCompile!X660)),ISNUMBER(FIND("2F",ScheduleCompile!X660)),ISNUMBER(FIND("3F",ScheduleCompile!X660)),ISNUMBER(FIND("6F",ScheduleCompile!X660)),ISNUMBER(FIND("7F",ScheduleCompile!X660)),ISNUMBER(FIND("9F",ScheduleCompile!X660)),ISNUMBER(FIND("4F",ScheduleCompile!X660))),VALUE(LEFT(ScheduleCompile!X660,FIND("F",ScheduleCompile!X660)-1)),ScheduleCompile!X660)))))),"",IF(ScheduleCompile!X660="Off",0,IF(ScheduleCompile!X660="On",1,IF(ISNUMBER(ScheduleCompile!X660),ScheduleCompile!X660/1,IF(ISTEXT(ScheduleCompile!X660),IF(OR(ISNUMBER(FIND("5F",ScheduleCompile!X660)),ISNUMBER(FIND("0F",ScheduleCompile!X660)),ISNUMBER(FIND("8F",ScheduleCompile!X660)),ISNUMBER(FIND("1F",ScheduleCompile!X660)),ISNUMBER(FIND("2F",ScheduleCompile!X660)),ISNUMBER(FIND("3F",ScheduleCompile!X660)),ISNUMBER(FIND("6F",ScheduleCompile!X660)),ISNUMBER(FIND("7F",ScheduleCompile!X660)),ISNUMBER(FIND("9F",ScheduleCompile!X660)),ISNUMBER(FIND("4F",ScheduleCompile!X660))),VALUE(LEFT(ScheduleCompile!X660,FIND("F",ScheduleCompile!X660)-1)),ScheduleCompile!X660)))))))</f>
        <v>57.2</v>
      </c>
      <c r="AD667" s="1">
        <f>IF(AND(ISERROR(IF(ScheduleCompile!Y660="Off",0,IF(ScheduleCompile!Y660="On",1,IF(ISNUMBER(ScheduleCompile!Y660),ScheduleCompile!Y660/1,IF(ISTEXT(ScheduleCompile!Y660),IF(OR(ISNUMBER(FIND("5F",ScheduleCompile!Y660)),ISNUMBER(FIND("0F",ScheduleCompile!Y660)),ISNUMBER(FIND("8F",ScheduleCompile!Y660)),ISNUMBER(FIND("1F",ScheduleCompile!Y660)),ISNUMBER(FIND("2F",ScheduleCompile!Y660)),ISNUMBER(FIND("3F",ScheduleCompile!Y660)),ISNUMBER(FIND("6F",ScheduleCompile!Y660)),ISNUMBER(FIND("7F",ScheduleCompile!Y660)),ISNUMBER(FIND("9F",ScheduleCompile!Y660)),ISNUMBER(FIND("4F",ScheduleCompile!Y660))),VALUE(LEFT(ScheduleCompile!Y660,FIND("F",ScheduleCompile!Y660)-1)),ScheduleCompile!Y660)))))),ISTEXT(ScheduleCompile!#REF!)),"ENDTABLE",IF(ISERROR(IF(ScheduleCompile!Y660="Off",0,IF(ScheduleCompile!Y660="On",1,IF(ISNUMBER(ScheduleCompile!Y660),ScheduleCompile!Y660/1,IF(ISTEXT(ScheduleCompile!Y660),IF(OR(ISNUMBER(FIND("5F",ScheduleCompile!Y660)),ISNUMBER(FIND("0F",ScheduleCompile!Y660)),ISNUMBER(FIND("8F",ScheduleCompile!Y660)),ISNUMBER(FIND("1F",ScheduleCompile!Y660)),ISNUMBER(FIND("2F",ScheduleCompile!Y660)),ISNUMBER(FIND("3F",ScheduleCompile!Y660)),ISNUMBER(FIND("6F",ScheduleCompile!Y660)),ISNUMBER(FIND("7F",ScheduleCompile!Y660)),ISNUMBER(FIND("9F",ScheduleCompile!Y660)),ISNUMBER(FIND("4F",ScheduleCompile!Y660))),VALUE(LEFT(ScheduleCompile!Y660,FIND("F",ScheduleCompile!Y660)-1)),ScheduleCompile!Y660)))))),"",IF(ScheduleCompile!Y660="Off",0,IF(ScheduleCompile!Y660="On",1,IF(ISNUMBER(ScheduleCompile!Y660),ScheduleCompile!Y660/1,IF(ISTEXT(ScheduleCompile!Y660),IF(OR(ISNUMBER(FIND("5F",ScheduleCompile!Y660)),ISNUMBER(FIND("0F",ScheduleCompile!Y660)),ISNUMBER(FIND("8F",ScheduleCompile!Y660)),ISNUMBER(FIND("1F",ScheduleCompile!Y660)),ISNUMBER(FIND("2F",ScheduleCompile!Y660)),ISNUMBER(FIND("3F",ScheduleCompile!Y660)),ISNUMBER(FIND("6F",ScheduleCompile!Y660)),ISNUMBER(FIND("7F",ScheduleCompile!Y660)),ISNUMBER(FIND("9F",ScheduleCompile!Y660)),ISNUMBER(FIND("4F",ScheduleCompile!Y660))),VALUE(LEFT(ScheduleCompile!Y660,FIND("F",ScheduleCompile!Y660)-1)),ScheduleCompile!Y660)))))))</f>
        <v>57.2</v>
      </c>
    </row>
    <row r="668" spans="1:30" x14ac:dyDescent="0.25">
      <c r="A668" t="str">
        <f t="shared" si="50"/>
        <v>SchDay "WaterMainCZ11Dec"  Type = "Temperature" Hr = (53.2, 53.2, 53.2, 53.2, 53.2, 53.2, 53.2, 53.2, 53.2, 53.2, 53.2, 53.2, 53.2, 53.2, 53.2, 53.2, 53.2, 53.2, 53.2, 53.2, 53.2, 53.2, 53.2, 53.2) ..</v>
      </c>
      <c r="B668" s="1" t="s">
        <v>623</v>
      </c>
      <c r="C668" t="str">
        <f t="shared" si="51"/>
        <v xml:space="preserve">SchDay "WaterMainCZ11Dec"  Type = "Temperature" Hr = </v>
      </c>
      <c r="D668" t="str">
        <f t="shared" si="52"/>
        <v>(53.2, 53.2, 53.2, 53.2, 53.2, 53.2, 53.2, 53.2, 53.2, 53.2, 53.2, 53.2, 53.2, 53.2, 53.2, 53.2, 53.2, 53.2, 53.2, 53.2, 53.2, 53.2, 53.2, 53.2) ..</v>
      </c>
      <c r="E668" s="30" t="str">
        <f>ScheduleCompile!A661</f>
        <v>WaterMainCZ11Dec</v>
      </c>
      <c r="F668" t="str">
        <f t="shared" si="46"/>
        <v>Temperature</v>
      </c>
      <c r="G668" s="1">
        <f>IF(AND(ISERROR(IF(ScheduleCompile!B661="Off",0,IF(ScheduleCompile!B661="On",1,IF(ISNUMBER(ScheduleCompile!B661),ScheduleCompile!B661/1,IF(ISTEXT(ScheduleCompile!B661),IF(OR(ISNUMBER(FIND("5F",ScheduleCompile!B661)),ISNUMBER(FIND("0F",ScheduleCompile!B661)),ISNUMBER(FIND("8F",ScheduleCompile!B661)),ISNUMBER(FIND("1F",ScheduleCompile!B661)),ISNUMBER(FIND("2F",ScheduleCompile!B661)),ISNUMBER(FIND("3F",ScheduleCompile!B661)),ISNUMBER(FIND("6F",ScheduleCompile!B661)),ISNUMBER(FIND("7F",ScheduleCompile!B661)),ISNUMBER(FIND("9F",ScheduleCompile!B661)),ISNUMBER(FIND("4F",ScheduleCompile!B661))),VALUE(LEFT(ScheduleCompile!B661,FIND("F",ScheduleCompile!B661)-1)),ScheduleCompile!B661)))))),ISTEXT(ScheduleCompile!#REF!)),"ENDTABLE",IF(ISERROR(IF(ScheduleCompile!B661="Off",0,IF(ScheduleCompile!B661="On",1,IF(ISNUMBER(ScheduleCompile!B661),ScheduleCompile!B661/1,IF(ISTEXT(ScheduleCompile!B661),IF(OR(ISNUMBER(FIND("5F",ScheduleCompile!B661)),ISNUMBER(FIND("0F",ScheduleCompile!B661)),ISNUMBER(FIND("8F",ScheduleCompile!B661)),ISNUMBER(FIND("1F",ScheduleCompile!B661)),ISNUMBER(FIND("2F",ScheduleCompile!B661)),ISNUMBER(FIND("3F",ScheduleCompile!B661)),ISNUMBER(FIND("6F",ScheduleCompile!B661)),ISNUMBER(FIND("7F",ScheduleCompile!B661)),ISNUMBER(FIND("9F",ScheduleCompile!B661)),ISNUMBER(FIND("4F",ScheduleCompile!B661))),VALUE(LEFT(ScheduleCompile!B661,FIND("F",ScheduleCompile!B661)-1)),ScheduleCompile!B661)))))),"",IF(ScheduleCompile!B661="Off",0,IF(ScheduleCompile!B661="On",1,IF(ISNUMBER(ScheduleCompile!B661),ScheduleCompile!B661/1,IF(ISTEXT(ScheduleCompile!B661),IF(OR(ISNUMBER(FIND("5F",ScheduleCompile!B661)),ISNUMBER(FIND("0F",ScheduleCompile!B661)),ISNUMBER(FIND("8F",ScheduleCompile!B661)),ISNUMBER(FIND("1F",ScheduleCompile!B661)),ISNUMBER(FIND("2F",ScheduleCompile!B661)),ISNUMBER(FIND("3F",ScheduleCompile!B661)),ISNUMBER(FIND("6F",ScheduleCompile!B661)),ISNUMBER(FIND("7F",ScheduleCompile!B661)),ISNUMBER(FIND("9F",ScheduleCompile!B661)),ISNUMBER(FIND("4F",ScheduleCompile!B661))),VALUE(LEFT(ScheduleCompile!B661,FIND("F",ScheduleCompile!B661)-1)),ScheduleCompile!B661)))))))</f>
        <v>53.2</v>
      </c>
      <c r="H668" s="1">
        <f>IF(AND(ISERROR(IF(ScheduleCompile!C661="Off",0,IF(ScheduleCompile!C661="On",1,IF(ISNUMBER(ScheduleCompile!C661),ScheduleCompile!C661/1,IF(ISTEXT(ScheduleCompile!C661),IF(OR(ISNUMBER(FIND("5F",ScheduleCompile!C661)),ISNUMBER(FIND("0F",ScheduleCompile!C661)),ISNUMBER(FIND("8F",ScheduleCompile!C661)),ISNUMBER(FIND("1F",ScheduleCompile!C661)),ISNUMBER(FIND("2F",ScheduleCompile!C661)),ISNUMBER(FIND("3F",ScheduleCompile!C661)),ISNUMBER(FIND("6F",ScheduleCompile!C661)),ISNUMBER(FIND("7F",ScheduleCompile!C661)),ISNUMBER(FIND("9F",ScheduleCompile!C661)),ISNUMBER(FIND("4F",ScheduleCompile!C661))),VALUE(LEFT(ScheduleCompile!C661,FIND("F",ScheduleCompile!C661)-1)),ScheduleCompile!C661)))))),ISTEXT(ScheduleCompile!#REF!)),"ENDTABLE",IF(ISERROR(IF(ScheduleCompile!C661="Off",0,IF(ScheduleCompile!C661="On",1,IF(ISNUMBER(ScheduleCompile!C661),ScheduleCompile!C661/1,IF(ISTEXT(ScheduleCompile!C661),IF(OR(ISNUMBER(FIND("5F",ScheduleCompile!C661)),ISNUMBER(FIND("0F",ScheduleCompile!C661)),ISNUMBER(FIND("8F",ScheduleCompile!C661)),ISNUMBER(FIND("1F",ScheduleCompile!C661)),ISNUMBER(FIND("2F",ScheduleCompile!C661)),ISNUMBER(FIND("3F",ScheduleCompile!C661)),ISNUMBER(FIND("6F",ScheduleCompile!C661)),ISNUMBER(FIND("7F",ScheduleCompile!C661)),ISNUMBER(FIND("9F",ScheduleCompile!C661)),ISNUMBER(FIND("4F",ScheduleCompile!C661))),VALUE(LEFT(ScheduleCompile!C661,FIND("F",ScheduleCompile!C661)-1)),ScheduleCompile!C661)))))),"",IF(ScheduleCompile!C661="Off",0,IF(ScheduleCompile!C661="On",1,IF(ISNUMBER(ScheduleCompile!C661),ScheduleCompile!C661/1,IF(ISTEXT(ScheduleCompile!C661),IF(OR(ISNUMBER(FIND("5F",ScheduleCompile!C661)),ISNUMBER(FIND("0F",ScheduleCompile!C661)),ISNUMBER(FIND("8F",ScheduleCompile!C661)),ISNUMBER(FIND("1F",ScheduleCompile!C661)),ISNUMBER(FIND("2F",ScheduleCompile!C661)),ISNUMBER(FIND("3F",ScheduleCompile!C661)),ISNUMBER(FIND("6F",ScheduleCompile!C661)),ISNUMBER(FIND("7F",ScheduleCompile!C661)),ISNUMBER(FIND("9F",ScheduleCompile!C661)),ISNUMBER(FIND("4F",ScheduleCompile!C661))),VALUE(LEFT(ScheduleCompile!C661,FIND("F",ScheduleCompile!C661)-1)),ScheduleCompile!C661)))))))</f>
        <v>53.2</v>
      </c>
      <c r="I668" s="1">
        <f>IF(AND(ISERROR(IF(ScheduleCompile!D661="Off",0,IF(ScheduleCompile!D661="On",1,IF(ISNUMBER(ScheduleCompile!D661),ScheduleCompile!D661/1,IF(ISTEXT(ScheduleCompile!D661),IF(OR(ISNUMBER(FIND("5F",ScheduleCompile!D661)),ISNUMBER(FIND("0F",ScheduleCompile!D661)),ISNUMBER(FIND("8F",ScheduleCompile!D661)),ISNUMBER(FIND("1F",ScheduleCompile!D661)),ISNUMBER(FIND("2F",ScheduleCompile!D661)),ISNUMBER(FIND("3F",ScheduleCompile!D661)),ISNUMBER(FIND("6F",ScheduleCompile!D661)),ISNUMBER(FIND("7F",ScheduleCompile!D661)),ISNUMBER(FIND("9F",ScheduleCompile!D661)),ISNUMBER(FIND("4F",ScheduleCompile!D661))),VALUE(LEFT(ScheduleCompile!D661,FIND("F",ScheduleCompile!D661)-1)),ScheduleCompile!D661)))))),ISTEXT(ScheduleCompile!#REF!)),"ENDTABLE",IF(ISERROR(IF(ScheduleCompile!D661="Off",0,IF(ScheduleCompile!D661="On",1,IF(ISNUMBER(ScheduleCompile!D661),ScheduleCompile!D661/1,IF(ISTEXT(ScheduleCompile!D661),IF(OR(ISNUMBER(FIND("5F",ScheduleCompile!D661)),ISNUMBER(FIND("0F",ScheduleCompile!D661)),ISNUMBER(FIND("8F",ScheduleCompile!D661)),ISNUMBER(FIND("1F",ScheduleCompile!D661)),ISNUMBER(FIND("2F",ScheduleCompile!D661)),ISNUMBER(FIND("3F",ScheduleCompile!D661)),ISNUMBER(FIND("6F",ScheduleCompile!D661)),ISNUMBER(FIND("7F",ScheduleCompile!D661)),ISNUMBER(FIND("9F",ScheduleCompile!D661)),ISNUMBER(FIND("4F",ScheduleCompile!D661))),VALUE(LEFT(ScheduleCompile!D661,FIND("F",ScheduleCompile!D661)-1)),ScheduleCompile!D661)))))),"",IF(ScheduleCompile!D661="Off",0,IF(ScheduleCompile!D661="On",1,IF(ISNUMBER(ScheduleCompile!D661),ScheduleCompile!D661/1,IF(ISTEXT(ScheduleCompile!D661),IF(OR(ISNUMBER(FIND("5F",ScheduleCompile!D661)),ISNUMBER(FIND("0F",ScheduleCompile!D661)),ISNUMBER(FIND("8F",ScheduleCompile!D661)),ISNUMBER(FIND("1F",ScheduleCompile!D661)),ISNUMBER(FIND("2F",ScheduleCompile!D661)),ISNUMBER(FIND("3F",ScheduleCompile!D661)),ISNUMBER(FIND("6F",ScheduleCompile!D661)),ISNUMBER(FIND("7F",ScheduleCompile!D661)),ISNUMBER(FIND("9F",ScheduleCompile!D661)),ISNUMBER(FIND("4F",ScheduleCompile!D661))),VALUE(LEFT(ScheduleCompile!D661,FIND("F",ScheduleCompile!D661)-1)),ScheduleCompile!D661)))))))</f>
        <v>53.2</v>
      </c>
      <c r="J668" s="1">
        <f>IF(AND(ISERROR(IF(ScheduleCompile!E661="Off",0,IF(ScheduleCompile!E661="On",1,IF(ISNUMBER(ScheduleCompile!E661),ScheduleCompile!E661/1,IF(ISTEXT(ScheduleCompile!E661),IF(OR(ISNUMBER(FIND("5F",ScheduleCompile!E661)),ISNUMBER(FIND("0F",ScheduleCompile!E661)),ISNUMBER(FIND("8F",ScheduleCompile!E661)),ISNUMBER(FIND("1F",ScheduleCompile!E661)),ISNUMBER(FIND("2F",ScheduleCompile!E661)),ISNUMBER(FIND("3F",ScheduleCompile!E661)),ISNUMBER(FIND("6F",ScheduleCompile!E661)),ISNUMBER(FIND("7F",ScheduleCompile!E661)),ISNUMBER(FIND("9F",ScheduleCompile!E661)),ISNUMBER(FIND("4F",ScheduleCompile!E661))),VALUE(LEFT(ScheduleCompile!E661,FIND("F",ScheduleCompile!E661)-1)),ScheduleCompile!E661)))))),ISTEXT(ScheduleCompile!#REF!)),"ENDTABLE",IF(ISERROR(IF(ScheduleCompile!E661="Off",0,IF(ScheduleCompile!E661="On",1,IF(ISNUMBER(ScheduleCompile!E661),ScheduleCompile!E661/1,IF(ISTEXT(ScheduleCompile!E661),IF(OR(ISNUMBER(FIND("5F",ScheduleCompile!E661)),ISNUMBER(FIND("0F",ScheduleCompile!E661)),ISNUMBER(FIND("8F",ScheduleCompile!E661)),ISNUMBER(FIND("1F",ScheduleCompile!E661)),ISNUMBER(FIND("2F",ScheduleCompile!E661)),ISNUMBER(FIND("3F",ScheduleCompile!E661)),ISNUMBER(FIND("6F",ScheduleCompile!E661)),ISNUMBER(FIND("7F",ScheduleCompile!E661)),ISNUMBER(FIND("9F",ScheduleCompile!E661)),ISNUMBER(FIND("4F",ScheduleCompile!E661))),VALUE(LEFT(ScheduleCompile!E661,FIND("F",ScheduleCompile!E661)-1)),ScheduleCompile!E661)))))),"",IF(ScheduleCompile!E661="Off",0,IF(ScheduleCompile!E661="On",1,IF(ISNUMBER(ScheduleCompile!E661),ScheduleCompile!E661/1,IF(ISTEXT(ScheduleCompile!E661),IF(OR(ISNUMBER(FIND("5F",ScheduleCompile!E661)),ISNUMBER(FIND("0F",ScheduleCompile!E661)),ISNUMBER(FIND("8F",ScheduleCompile!E661)),ISNUMBER(FIND("1F",ScheduleCompile!E661)),ISNUMBER(FIND("2F",ScheduleCompile!E661)),ISNUMBER(FIND("3F",ScheduleCompile!E661)),ISNUMBER(FIND("6F",ScheduleCompile!E661)),ISNUMBER(FIND("7F",ScheduleCompile!E661)),ISNUMBER(FIND("9F",ScheduleCompile!E661)),ISNUMBER(FIND("4F",ScheduleCompile!E661))),VALUE(LEFT(ScheduleCompile!E661,FIND("F",ScheduleCompile!E661)-1)),ScheduleCompile!E661)))))))</f>
        <v>53.2</v>
      </c>
      <c r="K668" s="1">
        <f>IF(AND(ISERROR(IF(ScheduleCompile!F661="Off",0,IF(ScheduleCompile!F661="On",1,IF(ISNUMBER(ScheduleCompile!F661),ScheduleCompile!F661/1,IF(ISTEXT(ScheduleCompile!F661),IF(OR(ISNUMBER(FIND("5F",ScheduleCompile!F661)),ISNUMBER(FIND("0F",ScheduleCompile!F661)),ISNUMBER(FIND("8F",ScheduleCompile!F661)),ISNUMBER(FIND("1F",ScheduleCompile!F661)),ISNUMBER(FIND("2F",ScheduleCompile!F661)),ISNUMBER(FIND("3F",ScheduleCompile!F661)),ISNUMBER(FIND("6F",ScheduleCompile!F661)),ISNUMBER(FIND("7F",ScheduleCompile!F661)),ISNUMBER(FIND("9F",ScheduleCompile!F661)),ISNUMBER(FIND("4F",ScheduleCompile!F661))),VALUE(LEFT(ScheduleCompile!F661,FIND("F",ScheduleCompile!F661)-1)),ScheduleCompile!F661)))))),ISTEXT(ScheduleCompile!#REF!)),"ENDTABLE",IF(ISERROR(IF(ScheduleCompile!F661="Off",0,IF(ScheduleCompile!F661="On",1,IF(ISNUMBER(ScheduleCompile!F661),ScheduleCompile!F661/1,IF(ISTEXT(ScheduleCompile!F661),IF(OR(ISNUMBER(FIND("5F",ScheduleCompile!F661)),ISNUMBER(FIND("0F",ScheduleCompile!F661)),ISNUMBER(FIND("8F",ScheduleCompile!F661)),ISNUMBER(FIND("1F",ScheduleCompile!F661)),ISNUMBER(FIND("2F",ScheduleCompile!F661)),ISNUMBER(FIND("3F",ScheduleCompile!F661)),ISNUMBER(FIND("6F",ScheduleCompile!F661)),ISNUMBER(FIND("7F",ScheduleCompile!F661)),ISNUMBER(FIND("9F",ScheduleCompile!F661)),ISNUMBER(FIND("4F",ScheduleCompile!F661))),VALUE(LEFT(ScheduleCompile!F661,FIND("F",ScheduleCompile!F661)-1)),ScheduleCompile!F661)))))),"",IF(ScheduleCompile!F661="Off",0,IF(ScheduleCompile!F661="On",1,IF(ISNUMBER(ScheduleCompile!F661),ScheduleCompile!F661/1,IF(ISTEXT(ScheduleCompile!F661),IF(OR(ISNUMBER(FIND("5F",ScheduleCompile!F661)),ISNUMBER(FIND("0F",ScheduleCompile!F661)),ISNUMBER(FIND("8F",ScheduleCompile!F661)),ISNUMBER(FIND("1F",ScheduleCompile!F661)),ISNUMBER(FIND("2F",ScheduleCompile!F661)),ISNUMBER(FIND("3F",ScheduleCompile!F661)),ISNUMBER(FIND("6F",ScheduleCompile!F661)),ISNUMBER(FIND("7F",ScheduleCompile!F661)),ISNUMBER(FIND("9F",ScheduleCompile!F661)),ISNUMBER(FIND("4F",ScheduleCompile!F661))),VALUE(LEFT(ScheduleCompile!F661,FIND("F",ScheduleCompile!F661)-1)),ScheduleCompile!F661)))))))</f>
        <v>53.2</v>
      </c>
      <c r="L668" s="1">
        <f>IF(AND(ISERROR(IF(ScheduleCompile!G661="Off",0,IF(ScheduleCompile!G661="On",1,IF(ISNUMBER(ScheduleCompile!G661),ScheduleCompile!G661/1,IF(ISTEXT(ScheduleCompile!G661),IF(OR(ISNUMBER(FIND("5F",ScheduleCompile!G661)),ISNUMBER(FIND("0F",ScheduleCompile!G661)),ISNUMBER(FIND("8F",ScheduleCompile!G661)),ISNUMBER(FIND("1F",ScheduleCompile!G661)),ISNUMBER(FIND("2F",ScheduleCompile!G661)),ISNUMBER(FIND("3F",ScheduleCompile!G661)),ISNUMBER(FIND("6F",ScheduleCompile!G661)),ISNUMBER(FIND("7F",ScheduleCompile!G661)),ISNUMBER(FIND("9F",ScheduleCompile!G661)),ISNUMBER(FIND("4F",ScheduleCompile!G661))),VALUE(LEFT(ScheduleCompile!G661,FIND("F",ScheduleCompile!G661)-1)),ScheduleCompile!G661)))))),ISTEXT(ScheduleCompile!#REF!)),"ENDTABLE",IF(ISERROR(IF(ScheduleCompile!G661="Off",0,IF(ScheduleCompile!G661="On",1,IF(ISNUMBER(ScheduleCompile!G661),ScheduleCompile!G661/1,IF(ISTEXT(ScheduleCompile!G661),IF(OR(ISNUMBER(FIND("5F",ScheduleCompile!G661)),ISNUMBER(FIND("0F",ScheduleCompile!G661)),ISNUMBER(FIND("8F",ScheduleCompile!G661)),ISNUMBER(FIND("1F",ScheduleCompile!G661)),ISNUMBER(FIND("2F",ScheduleCompile!G661)),ISNUMBER(FIND("3F",ScheduleCompile!G661)),ISNUMBER(FIND("6F",ScheduleCompile!G661)),ISNUMBER(FIND("7F",ScheduleCompile!G661)),ISNUMBER(FIND("9F",ScheduleCompile!G661)),ISNUMBER(FIND("4F",ScheduleCompile!G661))),VALUE(LEFT(ScheduleCompile!G661,FIND("F",ScheduleCompile!G661)-1)),ScheduleCompile!G661)))))),"",IF(ScheduleCompile!G661="Off",0,IF(ScheduleCompile!G661="On",1,IF(ISNUMBER(ScheduleCompile!G661),ScheduleCompile!G661/1,IF(ISTEXT(ScheduleCompile!G661),IF(OR(ISNUMBER(FIND("5F",ScheduleCompile!G661)),ISNUMBER(FIND("0F",ScheduleCompile!G661)),ISNUMBER(FIND("8F",ScheduleCompile!G661)),ISNUMBER(FIND("1F",ScheduleCompile!G661)),ISNUMBER(FIND("2F",ScheduleCompile!G661)),ISNUMBER(FIND("3F",ScheduleCompile!G661)),ISNUMBER(FIND("6F",ScheduleCompile!G661)),ISNUMBER(FIND("7F",ScheduleCompile!G661)),ISNUMBER(FIND("9F",ScheduleCompile!G661)),ISNUMBER(FIND("4F",ScheduleCompile!G661))),VALUE(LEFT(ScheduleCompile!G661,FIND("F",ScheduleCompile!G661)-1)),ScheduleCompile!G661)))))))</f>
        <v>53.2</v>
      </c>
      <c r="M668" s="1">
        <f>IF(AND(ISERROR(IF(ScheduleCompile!H661="Off",0,IF(ScheduleCompile!H661="On",1,IF(ISNUMBER(ScheduleCompile!H661),ScheduleCompile!H661/1,IF(ISTEXT(ScheduleCompile!H661),IF(OR(ISNUMBER(FIND("5F",ScheduleCompile!H661)),ISNUMBER(FIND("0F",ScheduleCompile!H661)),ISNUMBER(FIND("8F",ScheduleCompile!H661)),ISNUMBER(FIND("1F",ScheduleCompile!H661)),ISNUMBER(FIND("2F",ScheduleCompile!H661)),ISNUMBER(FIND("3F",ScheduleCompile!H661)),ISNUMBER(FIND("6F",ScheduleCompile!H661)),ISNUMBER(FIND("7F",ScheduleCompile!H661)),ISNUMBER(FIND("9F",ScheduleCompile!H661)),ISNUMBER(FIND("4F",ScheduleCompile!H661))),VALUE(LEFT(ScheduleCompile!H661,FIND("F",ScheduleCompile!H661)-1)),ScheduleCompile!H661)))))),ISTEXT(ScheduleCompile!#REF!)),"ENDTABLE",IF(ISERROR(IF(ScheduleCompile!H661="Off",0,IF(ScheduleCompile!H661="On",1,IF(ISNUMBER(ScheduleCompile!H661),ScheduleCompile!H661/1,IF(ISTEXT(ScheduleCompile!H661),IF(OR(ISNUMBER(FIND("5F",ScheduleCompile!H661)),ISNUMBER(FIND("0F",ScheduleCompile!H661)),ISNUMBER(FIND("8F",ScheduleCompile!H661)),ISNUMBER(FIND("1F",ScheduleCompile!H661)),ISNUMBER(FIND("2F",ScheduleCompile!H661)),ISNUMBER(FIND("3F",ScheduleCompile!H661)),ISNUMBER(FIND("6F",ScheduleCompile!H661)),ISNUMBER(FIND("7F",ScheduleCompile!H661)),ISNUMBER(FIND("9F",ScheduleCompile!H661)),ISNUMBER(FIND("4F",ScheduleCompile!H661))),VALUE(LEFT(ScheduleCompile!H661,FIND("F",ScheduleCompile!H661)-1)),ScheduleCompile!H661)))))),"",IF(ScheduleCompile!H661="Off",0,IF(ScheduleCompile!H661="On",1,IF(ISNUMBER(ScheduleCompile!H661),ScheduleCompile!H661/1,IF(ISTEXT(ScheduleCompile!H661),IF(OR(ISNUMBER(FIND("5F",ScheduleCompile!H661)),ISNUMBER(FIND("0F",ScheduleCompile!H661)),ISNUMBER(FIND("8F",ScheduleCompile!H661)),ISNUMBER(FIND("1F",ScheduleCompile!H661)),ISNUMBER(FIND("2F",ScheduleCompile!H661)),ISNUMBER(FIND("3F",ScheduleCompile!H661)),ISNUMBER(FIND("6F",ScheduleCompile!H661)),ISNUMBER(FIND("7F",ScheduleCompile!H661)),ISNUMBER(FIND("9F",ScheduleCompile!H661)),ISNUMBER(FIND("4F",ScheduleCompile!H661))),VALUE(LEFT(ScheduleCompile!H661,FIND("F",ScheduleCompile!H661)-1)),ScheduleCompile!H661)))))))</f>
        <v>53.2</v>
      </c>
      <c r="N668" s="1">
        <f>IF(AND(ISERROR(IF(ScheduleCompile!I661="Off",0,IF(ScheduleCompile!I661="On",1,IF(ISNUMBER(ScheduleCompile!I661),ScheduleCompile!I661/1,IF(ISTEXT(ScheduleCompile!I661),IF(OR(ISNUMBER(FIND("5F",ScheduleCompile!I661)),ISNUMBER(FIND("0F",ScheduleCompile!I661)),ISNUMBER(FIND("8F",ScheduleCompile!I661)),ISNUMBER(FIND("1F",ScheduleCompile!I661)),ISNUMBER(FIND("2F",ScheduleCompile!I661)),ISNUMBER(FIND("3F",ScheduleCompile!I661)),ISNUMBER(FIND("6F",ScheduleCompile!I661)),ISNUMBER(FIND("7F",ScheduleCompile!I661)),ISNUMBER(FIND("9F",ScheduleCompile!I661)),ISNUMBER(FIND("4F",ScheduleCompile!I661))),VALUE(LEFT(ScheduleCompile!I661,FIND("F",ScheduleCompile!I661)-1)),ScheduleCompile!I661)))))),ISTEXT(ScheduleCompile!#REF!)),"ENDTABLE",IF(ISERROR(IF(ScheduleCompile!I661="Off",0,IF(ScheduleCompile!I661="On",1,IF(ISNUMBER(ScheduleCompile!I661),ScheduleCompile!I661/1,IF(ISTEXT(ScheduleCompile!I661),IF(OR(ISNUMBER(FIND("5F",ScheduleCompile!I661)),ISNUMBER(FIND("0F",ScheduleCompile!I661)),ISNUMBER(FIND("8F",ScheduleCompile!I661)),ISNUMBER(FIND("1F",ScheduleCompile!I661)),ISNUMBER(FIND("2F",ScheduleCompile!I661)),ISNUMBER(FIND("3F",ScheduleCompile!I661)),ISNUMBER(FIND("6F",ScheduleCompile!I661)),ISNUMBER(FIND("7F",ScheduleCompile!I661)),ISNUMBER(FIND("9F",ScheduleCompile!I661)),ISNUMBER(FIND("4F",ScheduleCompile!I661))),VALUE(LEFT(ScheduleCompile!I661,FIND("F",ScheduleCompile!I661)-1)),ScheduleCompile!I661)))))),"",IF(ScheduleCompile!I661="Off",0,IF(ScheduleCompile!I661="On",1,IF(ISNUMBER(ScheduleCompile!I661),ScheduleCompile!I661/1,IF(ISTEXT(ScheduleCompile!I661),IF(OR(ISNUMBER(FIND("5F",ScheduleCompile!I661)),ISNUMBER(FIND("0F",ScheduleCompile!I661)),ISNUMBER(FIND("8F",ScheduleCompile!I661)),ISNUMBER(FIND("1F",ScheduleCompile!I661)),ISNUMBER(FIND("2F",ScheduleCompile!I661)),ISNUMBER(FIND("3F",ScheduleCompile!I661)),ISNUMBER(FIND("6F",ScheduleCompile!I661)),ISNUMBER(FIND("7F",ScheduleCompile!I661)),ISNUMBER(FIND("9F",ScheduleCompile!I661)),ISNUMBER(FIND("4F",ScheduleCompile!I661))),VALUE(LEFT(ScheduleCompile!I661,FIND("F",ScheduleCompile!I661)-1)),ScheduleCompile!I661)))))))</f>
        <v>53.2</v>
      </c>
      <c r="O668" s="1">
        <f>IF(AND(ISERROR(IF(ScheduleCompile!J661="Off",0,IF(ScheduleCompile!J661="On",1,IF(ISNUMBER(ScheduleCompile!J661),ScheduleCompile!J661/1,IF(ISTEXT(ScheduleCompile!J661),IF(OR(ISNUMBER(FIND("5F",ScheduleCompile!J661)),ISNUMBER(FIND("0F",ScheduleCompile!J661)),ISNUMBER(FIND("8F",ScheduleCompile!J661)),ISNUMBER(FIND("1F",ScheduleCompile!J661)),ISNUMBER(FIND("2F",ScheduleCompile!J661)),ISNUMBER(FIND("3F",ScheduleCompile!J661)),ISNUMBER(FIND("6F",ScheduleCompile!J661)),ISNUMBER(FIND("7F",ScheduleCompile!J661)),ISNUMBER(FIND("9F",ScheduleCompile!J661)),ISNUMBER(FIND("4F",ScheduleCompile!J661))),VALUE(LEFT(ScheduleCompile!J661,FIND("F",ScheduleCompile!J661)-1)),ScheduleCompile!J661)))))),ISTEXT(ScheduleCompile!#REF!)),"ENDTABLE",IF(ISERROR(IF(ScheduleCompile!J661="Off",0,IF(ScheduleCompile!J661="On",1,IF(ISNUMBER(ScheduleCompile!J661),ScheduleCompile!J661/1,IF(ISTEXT(ScheduleCompile!J661),IF(OR(ISNUMBER(FIND("5F",ScheduleCompile!J661)),ISNUMBER(FIND("0F",ScheduleCompile!J661)),ISNUMBER(FIND("8F",ScheduleCompile!J661)),ISNUMBER(FIND("1F",ScheduleCompile!J661)),ISNUMBER(FIND("2F",ScheduleCompile!J661)),ISNUMBER(FIND("3F",ScheduleCompile!J661)),ISNUMBER(FIND("6F",ScheduleCompile!J661)),ISNUMBER(FIND("7F",ScheduleCompile!J661)),ISNUMBER(FIND("9F",ScheduleCompile!J661)),ISNUMBER(FIND("4F",ScheduleCompile!J661))),VALUE(LEFT(ScheduleCompile!J661,FIND("F",ScheduleCompile!J661)-1)),ScheduleCompile!J661)))))),"",IF(ScheduleCompile!J661="Off",0,IF(ScheduleCompile!J661="On",1,IF(ISNUMBER(ScheduleCompile!J661),ScheduleCompile!J661/1,IF(ISTEXT(ScheduleCompile!J661),IF(OR(ISNUMBER(FIND("5F",ScheduleCompile!J661)),ISNUMBER(FIND("0F",ScheduleCompile!J661)),ISNUMBER(FIND("8F",ScheduleCompile!J661)),ISNUMBER(FIND("1F",ScheduleCompile!J661)),ISNUMBER(FIND("2F",ScheduleCompile!J661)),ISNUMBER(FIND("3F",ScheduleCompile!J661)),ISNUMBER(FIND("6F",ScheduleCompile!J661)),ISNUMBER(FIND("7F",ScheduleCompile!J661)),ISNUMBER(FIND("9F",ScheduleCompile!J661)),ISNUMBER(FIND("4F",ScheduleCompile!J661))),VALUE(LEFT(ScheduleCompile!J661,FIND("F",ScheduleCompile!J661)-1)),ScheduleCompile!J661)))))))</f>
        <v>53.2</v>
      </c>
      <c r="P668" s="1">
        <f>IF(AND(ISERROR(IF(ScheduleCompile!K661="Off",0,IF(ScheduleCompile!K661="On",1,IF(ISNUMBER(ScheduleCompile!K661),ScheduleCompile!K661/1,IF(ISTEXT(ScheduleCompile!K661),IF(OR(ISNUMBER(FIND("5F",ScheduleCompile!K661)),ISNUMBER(FIND("0F",ScheduleCompile!K661)),ISNUMBER(FIND("8F",ScheduleCompile!K661)),ISNUMBER(FIND("1F",ScheduleCompile!K661)),ISNUMBER(FIND("2F",ScheduleCompile!K661)),ISNUMBER(FIND("3F",ScheduleCompile!K661)),ISNUMBER(FIND("6F",ScheduleCompile!K661)),ISNUMBER(FIND("7F",ScheduleCompile!K661)),ISNUMBER(FIND("9F",ScheduleCompile!K661)),ISNUMBER(FIND("4F",ScheduleCompile!K661))),VALUE(LEFT(ScheduleCompile!K661,FIND("F",ScheduleCompile!K661)-1)),ScheduleCompile!K661)))))),ISTEXT(ScheduleCompile!#REF!)),"ENDTABLE",IF(ISERROR(IF(ScheduleCompile!K661="Off",0,IF(ScheduleCompile!K661="On",1,IF(ISNUMBER(ScheduleCompile!K661),ScheduleCompile!K661/1,IF(ISTEXT(ScheduleCompile!K661),IF(OR(ISNUMBER(FIND("5F",ScheduleCompile!K661)),ISNUMBER(FIND("0F",ScheduleCompile!K661)),ISNUMBER(FIND("8F",ScheduleCompile!K661)),ISNUMBER(FIND("1F",ScheduleCompile!K661)),ISNUMBER(FIND("2F",ScheduleCompile!K661)),ISNUMBER(FIND("3F",ScheduleCompile!K661)),ISNUMBER(FIND("6F",ScheduleCompile!K661)),ISNUMBER(FIND("7F",ScheduleCompile!K661)),ISNUMBER(FIND("9F",ScheduleCompile!K661)),ISNUMBER(FIND("4F",ScheduleCompile!K661))),VALUE(LEFT(ScheduleCompile!K661,FIND("F",ScheduleCompile!K661)-1)),ScheduleCompile!K661)))))),"",IF(ScheduleCompile!K661="Off",0,IF(ScheduleCompile!K661="On",1,IF(ISNUMBER(ScheduleCompile!K661),ScheduleCompile!K661/1,IF(ISTEXT(ScheduleCompile!K661),IF(OR(ISNUMBER(FIND("5F",ScheduleCompile!K661)),ISNUMBER(FIND("0F",ScheduleCompile!K661)),ISNUMBER(FIND("8F",ScheduleCompile!K661)),ISNUMBER(FIND("1F",ScheduleCompile!K661)),ISNUMBER(FIND("2F",ScheduleCompile!K661)),ISNUMBER(FIND("3F",ScheduleCompile!K661)),ISNUMBER(FIND("6F",ScheduleCompile!K661)),ISNUMBER(FIND("7F",ScheduleCompile!K661)),ISNUMBER(FIND("9F",ScheduleCompile!K661)),ISNUMBER(FIND("4F",ScheduleCompile!K661))),VALUE(LEFT(ScheduleCompile!K661,FIND("F",ScheduleCompile!K661)-1)),ScheduleCompile!K661)))))))</f>
        <v>53.2</v>
      </c>
      <c r="Q668" s="1">
        <f>IF(AND(ISERROR(IF(ScheduleCompile!L661="Off",0,IF(ScheduleCompile!L661="On",1,IF(ISNUMBER(ScheduleCompile!L661),ScheduleCompile!L661/1,IF(ISTEXT(ScheduleCompile!L661),IF(OR(ISNUMBER(FIND("5F",ScheduleCompile!L661)),ISNUMBER(FIND("0F",ScheduleCompile!L661)),ISNUMBER(FIND("8F",ScheduleCompile!L661)),ISNUMBER(FIND("1F",ScheduleCompile!L661)),ISNUMBER(FIND("2F",ScheduleCompile!L661)),ISNUMBER(FIND("3F",ScheduleCompile!L661)),ISNUMBER(FIND("6F",ScheduleCompile!L661)),ISNUMBER(FIND("7F",ScheduleCompile!L661)),ISNUMBER(FIND("9F",ScheduleCompile!L661)),ISNUMBER(FIND("4F",ScheduleCompile!L661))),VALUE(LEFT(ScheduleCompile!L661,FIND("F",ScheduleCompile!L661)-1)),ScheduleCompile!L661)))))),ISTEXT(ScheduleCompile!#REF!)),"ENDTABLE",IF(ISERROR(IF(ScheduleCompile!L661="Off",0,IF(ScheduleCompile!L661="On",1,IF(ISNUMBER(ScheduleCompile!L661),ScheduleCompile!L661/1,IF(ISTEXT(ScheduleCompile!L661),IF(OR(ISNUMBER(FIND("5F",ScheduleCompile!L661)),ISNUMBER(FIND("0F",ScheduleCompile!L661)),ISNUMBER(FIND("8F",ScheduleCompile!L661)),ISNUMBER(FIND("1F",ScheduleCompile!L661)),ISNUMBER(FIND("2F",ScheduleCompile!L661)),ISNUMBER(FIND("3F",ScheduleCompile!L661)),ISNUMBER(FIND("6F",ScheduleCompile!L661)),ISNUMBER(FIND("7F",ScheduleCompile!L661)),ISNUMBER(FIND("9F",ScheduleCompile!L661)),ISNUMBER(FIND("4F",ScheduleCompile!L661))),VALUE(LEFT(ScheduleCompile!L661,FIND("F",ScheduleCompile!L661)-1)),ScheduleCompile!L661)))))),"",IF(ScheduleCompile!L661="Off",0,IF(ScheduleCompile!L661="On",1,IF(ISNUMBER(ScheduleCompile!L661),ScheduleCompile!L661/1,IF(ISTEXT(ScheduleCompile!L661),IF(OR(ISNUMBER(FIND("5F",ScheduleCompile!L661)),ISNUMBER(FIND("0F",ScheduleCompile!L661)),ISNUMBER(FIND("8F",ScheduleCompile!L661)),ISNUMBER(FIND("1F",ScheduleCompile!L661)),ISNUMBER(FIND("2F",ScheduleCompile!L661)),ISNUMBER(FIND("3F",ScheduleCompile!L661)),ISNUMBER(FIND("6F",ScheduleCompile!L661)),ISNUMBER(FIND("7F",ScheduleCompile!L661)),ISNUMBER(FIND("9F",ScheduleCompile!L661)),ISNUMBER(FIND("4F",ScheduleCompile!L661))),VALUE(LEFT(ScheduleCompile!L661,FIND("F",ScheduleCompile!L661)-1)),ScheduleCompile!L661)))))))</f>
        <v>53.2</v>
      </c>
      <c r="R668" s="1">
        <f>IF(AND(ISERROR(IF(ScheduleCompile!M661="Off",0,IF(ScheduleCompile!M661="On",1,IF(ISNUMBER(ScheduleCompile!M661),ScheduleCompile!M661/1,IF(ISTEXT(ScheduleCompile!M661),IF(OR(ISNUMBER(FIND("5F",ScheduleCompile!M661)),ISNUMBER(FIND("0F",ScheduleCompile!M661)),ISNUMBER(FIND("8F",ScheduleCompile!M661)),ISNUMBER(FIND("1F",ScheduleCompile!M661)),ISNUMBER(FIND("2F",ScheduleCompile!M661)),ISNUMBER(FIND("3F",ScheduleCompile!M661)),ISNUMBER(FIND("6F",ScheduleCompile!M661)),ISNUMBER(FIND("7F",ScheduleCompile!M661)),ISNUMBER(FIND("9F",ScheduleCompile!M661)),ISNUMBER(FIND("4F",ScheduleCompile!M661))),VALUE(LEFT(ScheduleCompile!M661,FIND("F",ScheduleCompile!M661)-1)),ScheduleCompile!M661)))))),ISTEXT(ScheduleCompile!#REF!)),"ENDTABLE",IF(ISERROR(IF(ScheduleCompile!M661="Off",0,IF(ScheduleCompile!M661="On",1,IF(ISNUMBER(ScheduleCompile!M661),ScheduleCompile!M661/1,IF(ISTEXT(ScheduleCompile!M661),IF(OR(ISNUMBER(FIND("5F",ScheduleCompile!M661)),ISNUMBER(FIND("0F",ScheduleCompile!M661)),ISNUMBER(FIND("8F",ScheduleCompile!M661)),ISNUMBER(FIND("1F",ScheduleCompile!M661)),ISNUMBER(FIND("2F",ScheduleCompile!M661)),ISNUMBER(FIND("3F",ScheduleCompile!M661)),ISNUMBER(FIND("6F",ScheduleCompile!M661)),ISNUMBER(FIND("7F",ScheduleCompile!M661)),ISNUMBER(FIND("9F",ScheduleCompile!M661)),ISNUMBER(FIND("4F",ScheduleCompile!M661))),VALUE(LEFT(ScheduleCompile!M661,FIND("F",ScheduleCompile!M661)-1)),ScheduleCompile!M661)))))),"",IF(ScheduleCompile!M661="Off",0,IF(ScheduleCompile!M661="On",1,IF(ISNUMBER(ScheduleCompile!M661),ScheduleCompile!M661/1,IF(ISTEXT(ScheduleCompile!M661),IF(OR(ISNUMBER(FIND("5F",ScheduleCompile!M661)),ISNUMBER(FIND("0F",ScheduleCompile!M661)),ISNUMBER(FIND("8F",ScheduleCompile!M661)),ISNUMBER(FIND("1F",ScheduleCompile!M661)),ISNUMBER(FIND("2F",ScheduleCompile!M661)),ISNUMBER(FIND("3F",ScheduleCompile!M661)),ISNUMBER(FIND("6F",ScheduleCompile!M661)),ISNUMBER(FIND("7F",ScheduleCompile!M661)),ISNUMBER(FIND("9F",ScheduleCompile!M661)),ISNUMBER(FIND("4F",ScheduleCompile!M661))),VALUE(LEFT(ScheduleCompile!M661,FIND("F",ScheduleCompile!M661)-1)),ScheduleCompile!M661)))))))</f>
        <v>53.2</v>
      </c>
      <c r="S668" s="1">
        <f>IF(AND(ISERROR(IF(ScheduleCompile!N661="Off",0,IF(ScheduleCompile!N661="On",1,IF(ISNUMBER(ScheduleCompile!N661),ScheduleCompile!N661/1,IF(ISTEXT(ScheduleCompile!N661),IF(OR(ISNUMBER(FIND("5F",ScheduleCompile!N661)),ISNUMBER(FIND("0F",ScheduleCompile!N661)),ISNUMBER(FIND("8F",ScheduleCompile!N661)),ISNUMBER(FIND("1F",ScheduleCompile!N661)),ISNUMBER(FIND("2F",ScheduleCompile!N661)),ISNUMBER(FIND("3F",ScheduleCompile!N661)),ISNUMBER(FIND("6F",ScheduleCompile!N661)),ISNUMBER(FIND("7F",ScheduleCompile!N661)),ISNUMBER(FIND("9F",ScheduleCompile!N661)),ISNUMBER(FIND("4F",ScheduleCompile!N661))),VALUE(LEFT(ScheduleCompile!N661,FIND("F",ScheduleCompile!N661)-1)),ScheduleCompile!N661)))))),ISTEXT(ScheduleCompile!#REF!)),"ENDTABLE",IF(ISERROR(IF(ScheduleCompile!N661="Off",0,IF(ScheduleCompile!N661="On",1,IF(ISNUMBER(ScheduleCompile!N661),ScheduleCompile!N661/1,IF(ISTEXT(ScheduleCompile!N661),IF(OR(ISNUMBER(FIND("5F",ScheduleCompile!N661)),ISNUMBER(FIND("0F",ScheduleCompile!N661)),ISNUMBER(FIND("8F",ScheduleCompile!N661)),ISNUMBER(FIND("1F",ScheduleCompile!N661)),ISNUMBER(FIND("2F",ScheduleCompile!N661)),ISNUMBER(FIND("3F",ScheduleCompile!N661)),ISNUMBER(FIND("6F",ScheduleCompile!N661)),ISNUMBER(FIND("7F",ScheduleCompile!N661)),ISNUMBER(FIND("9F",ScheduleCompile!N661)),ISNUMBER(FIND("4F",ScheduleCompile!N661))),VALUE(LEFT(ScheduleCompile!N661,FIND("F",ScheduleCompile!N661)-1)),ScheduleCompile!N661)))))),"",IF(ScheduleCompile!N661="Off",0,IF(ScheduleCompile!N661="On",1,IF(ISNUMBER(ScheduleCompile!N661),ScheduleCompile!N661/1,IF(ISTEXT(ScheduleCompile!N661),IF(OR(ISNUMBER(FIND("5F",ScheduleCompile!N661)),ISNUMBER(FIND("0F",ScheduleCompile!N661)),ISNUMBER(FIND("8F",ScheduleCompile!N661)),ISNUMBER(FIND("1F",ScheduleCompile!N661)),ISNUMBER(FIND("2F",ScheduleCompile!N661)),ISNUMBER(FIND("3F",ScheduleCompile!N661)),ISNUMBER(FIND("6F",ScheduleCompile!N661)),ISNUMBER(FIND("7F",ScheduleCompile!N661)),ISNUMBER(FIND("9F",ScheduleCompile!N661)),ISNUMBER(FIND("4F",ScheduleCompile!N661))),VALUE(LEFT(ScheduleCompile!N661,FIND("F",ScheduleCompile!N661)-1)),ScheduleCompile!N661)))))))</f>
        <v>53.2</v>
      </c>
      <c r="T668" s="1">
        <f>IF(AND(ISERROR(IF(ScheduleCompile!O661="Off",0,IF(ScheduleCompile!O661="On",1,IF(ISNUMBER(ScheduleCompile!O661),ScheduleCompile!O661/1,IF(ISTEXT(ScheduleCompile!O661),IF(OR(ISNUMBER(FIND("5F",ScheduleCompile!O661)),ISNUMBER(FIND("0F",ScheduleCompile!O661)),ISNUMBER(FIND("8F",ScheduleCompile!O661)),ISNUMBER(FIND("1F",ScheduleCompile!O661)),ISNUMBER(FIND("2F",ScheduleCompile!O661)),ISNUMBER(FIND("3F",ScheduleCompile!O661)),ISNUMBER(FIND("6F",ScheduleCompile!O661)),ISNUMBER(FIND("7F",ScheduleCompile!O661)),ISNUMBER(FIND("9F",ScheduleCompile!O661)),ISNUMBER(FIND("4F",ScheduleCompile!O661))),VALUE(LEFT(ScheduleCompile!O661,FIND("F",ScheduleCompile!O661)-1)),ScheduleCompile!O661)))))),ISTEXT(ScheduleCompile!#REF!)),"ENDTABLE",IF(ISERROR(IF(ScheduleCompile!O661="Off",0,IF(ScheduleCompile!O661="On",1,IF(ISNUMBER(ScheduleCompile!O661),ScheduleCompile!O661/1,IF(ISTEXT(ScheduleCompile!O661),IF(OR(ISNUMBER(FIND("5F",ScheduleCompile!O661)),ISNUMBER(FIND("0F",ScheduleCompile!O661)),ISNUMBER(FIND("8F",ScheduleCompile!O661)),ISNUMBER(FIND("1F",ScheduleCompile!O661)),ISNUMBER(FIND("2F",ScheduleCompile!O661)),ISNUMBER(FIND("3F",ScheduleCompile!O661)),ISNUMBER(FIND("6F",ScheduleCompile!O661)),ISNUMBER(FIND("7F",ScheduleCompile!O661)),ISNUMBER(FIND("9F",ScheduleCompile!O661)),ISNUMBER(FIND("4F",ScheduleCompile!O661))),VALUE(LEFT(ScheduleCompile!O661,FIND("F",ScheduleCompile!O661)-1)),ScheduleCompile!O661)))))),"",IF(ScheduleCompile!O661="Off",0,IF(ScheduleCompile!O661="On",1,IF(ISNUMBER(ScheduleCompile!O661),ScheduleCompile!O661/1,IF(ISTEXT(ScheduleCompile!O661),IF(OR(ISNUMBER(FIND("5F",ScheduleCompile!O661)),ISNUMBER(FIND("0F",ScheduleCompile!O661)),ISNUMBER(FIND("8F",ScheduleCompile!O661)),ISNUMBER(FIND("1F",ScheduleCompile!O661)),ISNUMBER(FIND("2F",ScheduleCompile!O661)),ISNUMBER(FIND("3F",ScheduleCompile!O661)),ISNUMBER(FIND("6F",ScheduleCompile!O661)),ISNUMBER(FIND("7F",ScheduleCompile!O661)),ISNUMBER(FIND("9F",ScheduleCompile!O661)),ISNUMBER(FIND("4F",ScheduleCompile!O661))),VALUE(LEFT(ScheduleCompile!O661,FIND("F",ScheduleCompile!O661)-1)),ScheduleCompile!O661)))))))</f>
        <v>53.2</v>
      </c>
      <c r="U668" s="1">
        <f>IF(AND(ISERROR(IF(ScheduleCompile!P661="Off",0,IF(ScheduleCompile!P661="On",1,IF(ISNUMBER(ScheduleCompile!P661),ScheduleCompile!P661/1,IF(ISTEXT(ScheduleCompile!P661),IF(OR(ISNUMBER(FIND("5F",ScheduleCompile!P661)),ISNUMBER(FIND("0F",ScheduleCompile!P661)),ISNUMBER(FIND("8F",ScheduleCompile!P661)),ISNUMBER(FIND("1F",ScheduleCompile!P661)),ISNUMBER(FIND("2F",ScheduleCompile!P661)),ISNUMBER(FIND("3F",ScheduleCompile!P661)),ISNUMBER(FIND("6F",ScheduleCompile!P661)),ISNUMBER(FIND("7F",ScheduleCompile!P661)),ISNUMBER(FIND("9F",ScheduleCompile!P661)),ISNUMBER(FIND("4F",ScheduleCompile!P661))),VALUE(LEFT(ScheduleCompile!P661,FIND("F",ScheduleCompile!P661)-1)),ScheduleCompile!P661)))))),ISTEXT(ScheduleCompile!#REF!)),"ENDTABLE",IF(ISERROR(IF(ScheduleCompile!P661="Off",0,IF(ScheduleCompile!P661="On",1,IF(ISNUMBER(ScheduleCompile!P661),ScheduleCompile!P661/1,IF(ISTEXT(ScheduleCompile!P661),IF(OR(ISNUMBER(FIND("5F",ScheduleCompile!P661)),ISNUMBER(FIND("0F",ScheduleCompile!P661)),ISNUMBER(FIND("8F",ScheduleCompile!P661)),ISNUMBER(FIND("1F",ScheduleCompile!P661)),ISNUMBER(FIND("2F",ScheduleCompile!P661)),ISNUMBER(FIND("3F",ScheduleCompile!P661)),ISNUMBER(FIND("6F",ScheduleCompile!P661)),ISNUMBER(FIND("7F",ScheduleCompile!P661)),ISNUMBER(FIND("9F",ScheduleCompile!P661)),ISNUMBER(FIND("4F",ScheduleCompile!P661))),VALUE(LEFT(ScheduleCompile!P661,FIND("F",ScheduleCompile!P661)-1)),ScheduleCompile!P661)))))),"",IF(ScheduleCompile!P661="Off",0,IF(ScheduleCompile!P661="On",1,IF(ISNUMBER(ScheduleCompile!P661),ScheduleCompile!P661/1,IF(ISTEXT(ScheduleCompile!P661),IF(OR(ISNUMBER(FIND("5F",ScheduleCompile!P661)),ISNUMBER(FIND("0F",ScheduleCompile!P661)),ISNUMBER(FIND("8F",ScheduleCompile!P661)),ISNUMBER(FIND("1F",ScheduleCompile!P661)),ISNUMBER(FIND("2F",ScheduleCompile!P661)),ISNUMBER(FIND("3F",ScheduleCompile!P661)),ISNUMBER(FIND("6F",ScheduleCompile!P661)),ISNUMBER(FIND("7F",ScheduleCompile!P661)),ISNUMBER(FIND("9F",ScheduleCompile!P661)),ISNUMBER(FIND("4F",ScheduleCompile!P661))),VALUE(LEFT(ScheduleCompile!P661,FIND("F",ScheduleCompile!P661)-1)),ScheduleCompile!P661)))))))</f>
        <v>53.2</v>
      </c>
      <c r="V668" s="1">
        <f>IF(AND(ISERROR(IF(ScheduleCompile!Q661="Off",0,IF(ScheduleCompile!Q661="On",1,IF(ISNUMBER(ScheduleCompile!Q661),ScheduleCompile!Q661/1,IF(ISTEXT(ScheduleCompile!Q661),IF(OR(ISNUMBER(FIND("5F",ScheduleCompile!Q661)),ISNUMBER(FIND("0F",ScheduleCompile!Q661)),ISNUMBER(FIND("8F",ScheduleCompile!Q661)),ISNUMBER(FIND("1F",ScheduleCompile!Q661)),ISNUMBER(FIND("2F",ScheduleCompile!Q661)),ISNUMBER(FIND("3F",ScheduleCompile!Q661)),ISNUMBER(FIND("6F",ScheduleCompile!Q661)),ISNUMBER(FIND("7F",ScheduleCompile!Q661)),ISNUMBER(FIND("9F",ScheduleCompile!Q661)),ISNUMBER(FIND("4F",ScheduleCompile!Q661))),VALUE(LEFT(ScheduleCompile!Q661,FIND("F",ScheduleCompile!Q661)-1)),ScheduleCompile!Q661)))))),ISTEXT(ScheduleCompile!#REF!)),"ENDTABLE",IF(ISERROR(IF(ScheduleCompile!Q661="Off",0,IF(ScheduleCompile!Q661="On",1,IF(ISNUMBER(ScheduleCompile!Q661),ScheduleCompile!Q661/1,IF(ISTEXT(ScheduleCompile!Q661),IF(OR(ISNUMBER(FIND("5F",ScheduleCompile!Q661)),ISNUMBER(FIND("0F",ScheduleCompile!Q661)),ISNUMBER(FIND("8F",ScheduleCompile!Q661)),ISNUMBER(FIND("1F",ScheduleCompile!Q661)),ISNUMBER(FIND("2F",ScheduleCompile!Q661)),ISNUMBER(FIND("3F",ScheduleCompile!Q661)),ISNUMBER(FIND("6F",ScheduleCompile!Q661)),ISNUMBER(FIND("7F",ScheduleCompile!Q661)),ISNUMBER(FIND("9F",ScheduleCompile!Q661)),ISNUMBER(FIND("4F",ScheduleCompile!Q661))),VALUE(LEFT(ScheduleCompile!Q661,FIND("F",ScheduleCompile!Q661)-1)),ScheduleCompile!Q661)))))),"",IF(ScheduleCompile!Q661="Off",0,IF(ScheduleCompile!Q661="On",1,IF(ISNUMBER(ScheduleCompile!Q661),ScheduleCompile!Q661/1,IF(ISTEXT(ScheduleCompile!Q661),IF(OR(ISNUMBER(FIND("5F",ScheduleCompile!Q661)),ISNUMBER(FIND("0F",ScheduleCompile!Q661)),ISNUMBER(FIND("8F",ScheduleCompile!Q661)),ISNUMBER(FIND("1F",ScheduleCompile!Q661)),ISNUMBER(FIND("2F",ScheduleCompile!Q661)),ISNUMBER(FIND("3F",ScheduleCompile!Q661)),ISNUMBER(FIND("6F",ScheduleCompile!Q661)),ISNUMBER(FIND("7F",ScheduleCompile!Q661)),ISNUMBER(FIND("9F",ScheduleCompile!Q661)),ISNUMBER(FIND("4F",ScheduleCompile!Q661))),VALUE(LEFT(ScheduleCompile!Q661,FIND("F",ScheduleCompile!Q661)-1)),ScheduleCompile!Q661)))))))</f>
        <v>53.2</v>
      </c>
      <c r="W668" s="1">
        <f>IF(AND(ISERROR(IF(ScheduleCompile!R661="Off",0,IF(ScheduleCompile!R661="On",1,IF(ISNUMBER(ScheduleCompile!R661),ScheduleCompile!R661/1,IF(ISTEXT(ScheduleCompile!R661),IF(OR(ISNUMBER(FIND("5F",ScheduleCompile!R661)),ISNUMBER(FIND("0F",ScheduleCompile!R661)),ISNUMBER(FIND("8F",ScheduleCompile!R661)),ISNUMBER(FIND("1F",ScheduleCompile!R661)),ISNUMBER(FIND("2F",ScheduleCompile!R661)),ISNUMBER(FIND("3F",ScheduleCompile!R661)),ISNUMBER(FIND("6F",ScheduleCompile!R661)),ISNUMBER(FIND("7F",ScheduleCompile!R661)),ISNUMBER(FIND("9F",ScheduleCompile!R661)),ISNUMBER(FIND("4F",ScheduleCompile!R661))),VALUE(LEFT(ScheduleCompile!R661,FIND("F",ScheduleCompile!R661)-1)),ScheduleCompile!R661)))))),ISTEXT(ScheduleCompile!#REF!)),"ENDTABLE",IF(ISERROR(IF(ScheduleCompile!R661="Off",0,IF(ScheduleCompile!R661="On",1,IF(ISNUMBER(ScheduleCompile!R661),ScheduleCompile!R661/1,IF(ISTEXT(ScheduleCompile!R661),IF(OR(ISNUMBER(FIND("5F",ScheduleCompile!R661)),ISNUMBER(FIND("0F",ScheduleCompile!R661)),ISNUMBER(FIND("8F",ScheduleCompile!R661)),ISNUMBER(FIND("1F",ScheduleCompile!R661)),ISNUMBER(FIND("2F",ScheduleCompile!R661)),ISNUMBER(FIND("3F",ScheduleCompile!R661)),ISNUMBER(FIND("6F",ScheduleCompile!R661)),ISNUMBER(FIND("7F",ScheduleCompile!R661)),ISNUMBER(FIND("9F",ScheduleCompile!R661)),ISNUMBER(FIND("4F",ScheduleCompile!R661))),VALUE(LEFT(ScheduleCompile!R661,FIND("F",ScheduleCompile!R661)-1)),ScheduleCompile!R661)))))),"",IF(ScheduleCompile!R661="Off",0,IF(ScheduleCompile!R661="On",1,IF(ISNUMBER(ScheduleCompile!R661),ScheduleCompile!R661/1,IF(ISTEXT(ScheduleCompile!R661),IF(OR(ISNUMBER(FIND("5F",ScheduleCompile!R661)),ISNUMBER(FIND("0F",ScheduleCompile!R661)),ISNUMBER(FIND("8F",ScheduleCompile!R661)),ISNUMBER(FIND("1F",ScheduleCompile!R661)),ISNUMBER(FIND("2F",ScheduleCompile!R661)),ISNUMBER(FIND("3F",ScheduleCompile!R661)),ISNUMBER(FIND("6F",ScheduleCompile!R661)),ISNUMBER(FIND("7F",ScheduleCompile!R661)),ISNUMBER(FIND("9F",ScheduleCompile!R661)),ISNUMBER(FIND("4F",ScheduleCompile!R661))),VALUE(LEFT(ScheduleCompile!R661,FIND("F",ScheduleCompile!R661)-1)),ScheduleCompile!R661)))))))</f>
        <v>53.2</v>
      </c>
      <c r="X668" s="1">
        <f>IF(AND(ISERROR(IF(ScheduleCompile!S661="Off",0,IF(ScheduleCompile!S661="On",1,IF(ISNUMBER(ScheduleCompile!S661),ScheduleCompile!S661/1,IF(ISTEXT(ScheduleCompile!S661),IF(OR(ISNUMBER(FIND("5F",ScheduleCompile!S661)),ISNUMBER(FIND("0F",ScheduleCompile!S661)),ISNUMBER(FIND("8F",ScheduleCompile!S661)),ISNUMBER(FIND("1F",ScheduleCompile!S661)),ISNUMBER(FIND("2F",ScheduleCompile!S661)),ISNUMBER(FIND("3F",ScheduleCompile!S661)),ISNUMBER(FIND("6F",ScheduleCompile!S661)),ISNUMBER(FIND("7F",ScheduleCompile!S661)),ISNUMBER(FIND("9F",ScheduleCompile!S661)),ISNUMBER(FIND("4F",ScheduleCompile!S661))),VALUE(LEFT(ScheduleCompile!S661,FIND("F",ScheduleCompile!S661)-1)),ScheduleCompile!S661)))))),ISTEXT(ScheduleCompile!#REF!)),"ENDTABLE",IF(ISERROR(IF(ScheduleCompile!S661="Off",0,IF(ScheduleCompile!S661="On",1,IF(ISNUMBER(ScheduleCompile!S661),ScheduleCompile!S661/1,IF(ISTEXT(ScheduleCompile!S661),IF(OR(ISNUMBER(FIND("5F",ScheduleCompile!S661)),ISNUMBER(FIND("0F",ScheduleCompile!S661)),ISNUMBER(FIND("8F",ScheduleCompile!S661)),ISNUMBER(FIND("1F",ScheduleCompile!S661)),ISNUMBER(FIND("2F",ScheduleCompile!S661)),ISNUMBER(FIND("3F",ScheduleCompile!S661)),ISNUMBER(FIND("6F",ScheduleCompile!S661)),ISNUMBER(FIND("7F",ScheduleCompile!S661)),ISNUMBER(FIND("9F",ScheduleCompile!S661)),ISNUMBER(FIND("4F",ScheduleCompile!S661))),VALUE(LEFT(ScheduleCompile!S661,FIND("F",ScheduleCompile!S661)-1)),ScheduleCompile!S661)))))),"",IF(ScheduleCompile!S661="Off",0,IF(ScheduleCompile!S661="On",1,IF(ISNUMBER(ScheduleCompile!S661),ScheduleCompile!S661/1,IF(ISTEXT(ScheduleCompile!S661),IF(OR(ISNUMBER(FIND("5F",ScheduleCompile!S661)),ISNUMBER(FIND("0F",ScheduleCompile!S661)),ISNUMBER(FIND("8F",ScheduleCompile!S661)),ISNUMBER(FIND("1F",ScheduleCompile!S661)),ISNUMBER(FIND("2F",ScheduleCompile!S661)),ISNUMBER(FIND("3F",ScheduleCompile!S661)),ISNUMBER(FIND("6F",ScheduleCompile!S661)),ISNUMBER(FIND("7F",ScheduleCompile!S661)),ISNUMBER(FIND("9F",ScheduleCompile!S661)),ISNUMBER(FIND("4F",ScheduleCompile!S661))),VALUE(LEFT(ScheduleCompile!S661,FIND("F",ScheduleCompile!S661)-1)),ScheduleCompile!S661)))))))</f>
        <v>53.2</v>
      </c>
      <c r="Y668" s="1">
        <f>IF(AND(ISERROR(IF(ScheduleCompile!T661="Off",0,IF(ScheduleCompile!T661="On",1,IF(ISNUMBER(ScheduleCompile!T661),ScheduleCompile!T661/1,IF(ISTEXT(ScheduleCompile!T661),IF(OR(ISNUMBER(FIND("5F",ScheduleCompile!T661)),ISNUMBER(FIND("0F",ScheduleCompile!T661)),ISNUMBER(FIND("8F",ScheduleCompile!T661)),ISNUMBER(FIND("1F",ScheduleCompile!T661)),ISNUMBER(FIND("2F",ScheduleCompile!T661)),ISNUMBER(FIND("3F",ScheduleCompile!T661)),ISNUMBER(FIND("6F",ScheduleCompile!T661)),ISNUMBER(FIND("7F",ScheduleCompile!T661)),ISNUMBER(FIND("9F",ScheduleCompile!T661)),ISNUMBER(FIND("4F",ScheduleCompile!T661))),VALUE(LEFT(ScheduleCompile!T661,FIND("F",ScheduleCompile!T661)-1)),ScheduleCompile!T661)))))),ISTEXT(ScheduleCompile!#REF!)),"ENDTABLE",IF(ISERROR(IF(ScheduleCompile!T661="Off",0,IF(ScheduleCompile!T661="On",1,IF(ISNUMBER(ScheduleCompile!T661),ScheduleCompile!T661/1,IF(ISTEXT(ScheduleCompile!T661),IF(OR(ISNUMBER(FIND("5F",ScheduleCompile!T661)),ISNUMBER(FIND("0F",ScheduleCompile!T661)),ISNUMBER(FIND("8F",ScheduleCompile!T661)),ISNUMBER(FIND("1F",ScheduleCompile!T661)),ISNUMBER(FIND("2F",ScheduleCompile!T661)),ISNUMBER(FIND("3F",ScheduleCompile!T661)),ISNUMBER(FIND("6F",ScheduleCompile!T661)),ISNUMBER(FIND("7F",ScheduleCompile!T661)),ISNUMBER(FIND("9F",ScheduleCompile!T661)),ISNUMBER(FIND("4F",ScheduleCompile!T661))),VALUE(LEFT(ScheduleCompile!T661,FIND("F",ScheduleCompile!T661)-1)),ScheduleCompile!T661)))))),"",IF(ScheduleCompile!T661="Off",0,IF(ScheduleCompile!T661="On",1,IF(ISNUMBER(ScheduleCompile!T661),ScheduleCompile!T661/1,IF(ISTEXT(ScheduleCompile!T661),IF(OR(ISNUMBER(FIND("5F",ScheduleCompile!T661)),ISNUMBER(FIND("0F",ScheduleCompile!T661)),ISNUMBER(FIND("8F",ScheduleCompile!T661)),ISNUMBER(FIND("1F",ScheduleCompile!T661)),ISNUMBER(FIND("2F",ScheduleCompile!T661)),ISNUMBER(FIND("3F",ScheduleCompile!T661)),ISNUMBER(FIND("6F",ScheduleCompile!T661)),ISNUMBER(FIND("7F",ScheduleCompile!T661)),ISNUMBER(FIND("9F",ScheduleCompile!T661)),ISNUMBER(FIND("4F",ScheduleCompile!T661))),VALUE(LEFT(ScheduleCompile!T661,FIND("F",ScheduleCompile!T661)-1)),ScheduleCompile!T661)))))))</f>
        <v>53.2</v>
      </c>
      <c r="Z668" s="1">
        <f>IF(AND(ISERROR(IF(ScheduleCompile!U661="Off",0,IF(ScheduleCompile!U661="On",1,IF(ISNUMBER(ScheduleCompile!U661),ScheduleCompile!U661/1,IF(ISTEXT(ScheduleCompile!U661),IF(OR(ISNUMBER(FIND("5F",ScheduleCompile!U661)),ISNUMBER(FIND("0F",ScheduleCompile!U661)),ISNUMBER(FIND("8F",ScheduleCompile!U661)),ISNUMBER(FIND("1F",ScheduleCompile!U661)),ISNUMBER(FIND("2F",ScheduleCompile!U661)),ISNUMBER(FIND("3F",ScheduleCompile!U661)),ISNUMBER(FIND("6F",ScheduleCompile!U661)),ISNUMBER(FIND("7F",ScheduleCompile!U661)),ISNUMBER(FIND("9F",ScheduleCompile!U661)),ISNUMBER(FIND("4F",ScheduleCompile!U661))),VALUE(LEFT(ScheduleCompile!U661,FIND("F",ScheduleCompile!U661)-1)),ScheduleCompile!U661)))))),ISTEXT(ScheduleCompile!#REF!)),"ENDTABLE",IF(ISERROR(IF(ScheduleCompile!U661="Off",0,IF(ScheduleCompile!U661="On",1,IF(ISNUMBER(ScheduleCompile!U661),ScheduleCompile!U661/1,IF(ISTEXT(ScheduleCompile!U661),IF(OR(ISNUMBER(FIND("5F",ScheduleCompile!U661)),ISNUMBER(FIND("0F",ScheduleCompile!U661)),ISNUMBER(FIND("8F",ScheduleCompile!U661)),ISNUMBER(FIND("1F",ScheduleCompile!U661)),ISNUMBER(FIND("2F",ScheduleCompile!U661)),ISNUMBER(FIND("3F",ScheduleCompile!U661)),ISNUMBER(FIND("6F",ScheduleCompile!U661)),ISNUMBER(FIND("7F",ScheduleCompile!U661)),ISNUMBER(FIND("9F",ScheduleCompile!U661)),ISNUMBER(FIND("4F",ScheduleCompile!U661))),VALUE(LEFT(ScheduleCompile!U661,FIND("F",ScheduleCompile!U661)-1)),ScheduleCompile!U661)))))),"",IF(ScheduleCompile!U661="Off",0,IF(ScheduleCompile!U661="On",1,IF(ISNUMBER(ScheduleCompile!U661),ScheduleCompile!U661/1,IF(ISTEXT(ScheduleCompile!U661),IF(OR(ISNUMBER(FIND("5F",ScheduleCompile!U661)),ISNUMBER(FIND("0F",ScheduleCompile!U661)),ISNUMBER(FIND("8F",ScheduleCompile!U661)),ISNUMBER(FIND("1F",ScheduleCompile!U661)),ISNUMBER(FIND("2F",ScheduleCompile!U661)),ISNUMBER(FIND("3F",ScheduleCompile!U661)),ISNUMBER(FIND("6F",ScheduleCompile!U661)),ISNUMBER(FIND("7F",ScheduleCompile!U661)),ISNUMBER(FIND("9F",ScheduleCompile!U661)),ISNUMBER(FIND("4F",ScheduleCompile!U661))),VALUE(LEFT(ScheduleCompile!U661,FIND("F",ScheduleCompile!U661)-1)),ScheduleCompile!U661)))))))</f>
        <v>53.2</v>
      </c>
      <c r="AA668" s="1">
        <f>IF(AND(ISERROR(IF(ScheduleCompile!V661="Off",0,IF(ScheduleCompile!V661="On",1,IF(ISNUMBER(ScheduleCompile!V661),ScheduleCompile!V661/1,IF(ISTEXT(ScheduleCompile!V661),IF(OR(ISNUMBER(FIND("5F",ScheduleCompile!V661)),ISNUMBER(FIND("0F",ScheduleCompile!V661)),ISNUMBER(FIND("8F",ScheduleCompile!V661)),ISNUMBER(FIND("1F",ScheduleCompile!V661)),ISNUMBER(FIND("2F",ScheduleCompile!V661)),ISNUMBER(FIND("3F",ScheduleCompile!V661)),ISNUMBER(FIND("6F",ScheduleCompile!V661)),ISNUMBER(FIND("7F",ScheduleCompile!V661)),ISNUMBER(FIND("9F",ScheduleCompile!V661)),ISNUMBER(FIND("4F",ScheduleCompile!V661))),VALUE(LEFT(ScheduleCompile!V661,FIND("F",ScheduleCompile!V661)-1)),ScheduleCompile!V661)))))),ISTEXT(ScheduleCompile!#REF!)),"ENDTABLE",IF(ISERROR(IF(ScheduleCompile!V661="Off",0,IF(ScheduleCompile!V661="On",1,IF(ISNUMBER(ScheduleCompile!V661),ScheduleCompile!V661/1,IF(ISTEXT(ScheduleCompile!V661),IF(OR(ISNUMBER(FIND("5F",ScheduleCompile!V661)),ISNUMBER(FIND("0F",ScheduleCompile!V661)),ISNUMBER(FIND("8F",ScheduleCompile!V661)),ISNUMBER(FIND("1F",ScheduleCompile!V661)),ISNUMBER(FIND("2F",ScheduleCompile!V661)),ISNUMBER(FIND("3F",ScheduleCompile!V661)),ISNUMBER(FIND("6F",ScheduleCompile!V661)),ISNUMBER(FIND("7F",ScheduleCompile!V661)),ISNUMBER(FIND("9F",ScheduleCompile!V661)),ISNUMBER(FIND("4F",ScheduleCompile!V661))),VALUE(LEFT(ScheduleCompile!V661,FIND("F",ScheduleCompile!V661)-1)),ScheduleCompile!V661)))))),"",IF(ScheduleCompile!V661="Off",0,IF(ScheduleCompile!V661="On",1,IF(ISNUMBER(ScheduleCompile!V661),ScheduleCompile!V661/1,IF(ISTEXT(ScheduleCompile!V661),IF(OR(ISNUMBER(FIND("5F",ScheduleCompile!V661)),ISNUMBER(FIND("0F",ScheduleCompile!V661)),ISNUMBER(FIND("8F",ScheduleCompile!V661)),ISNUMBER(FIND("1F",ScheduleCompile!V661)),ISNUMBER(FIND("2F",ScheduleCompile!V661)),ISNUMBER(FIND("3F",ScheduleCompile!V661)),ISNUMBER(FIND("6F",ScheduleCompile!V661)),ISNUMBER(FIND("7F",ScheduleCompile!V661)),ISNUMBER(FIND("9F",ScheduleCompile!V661)),ISNUMBER(FIND("4F",ScheduleCompile!V661))),VALUE(LEFT(ScheduleCompile!V661,FIND("F",ScheduleCompile!V661)-1)),ScheduleCompile!V661)))))))</f>
        <v>53.2</v>
      </c>
      <c r="AB668" s="1">
        <f>IF(AND(ISERROR(IF(ScheduleCompile!W661="Off",0,IF(ScheduleCompile!W661="On",1,IF(ISNUMBER(ScheduleCompile!W661),ScheduleCompile!W661/1,IF(ISTEXT(ScheduleCompile!W661),IF(OR(ISNUMBER(FIND("5F",ScheduleCompile!W661)),ISNUMBER(FIND("0F",ScheduleCompile!W661)),ISNUMBER(FIND("8F",ScheduleCompile!W661)),ISNUMBER(FIND("1F",ScheduleCompile!W661)),ISNUMBER(FIND("2F",ScheduleCompile!W661)),ISNUMBER(FIND("3F",ScheduleCompile!W661)),ISNUMBER(FIND("6F",ScheduleCompile!W661)),ISNUMBER(FIND("7F",ScheduleCompile!W661)),ISNUMBER(FIND("9F",ScheduleCompile!W661)),ISNUMBER(FIND("4F",ScheduleCompile!W661))),VALUE(LEFT(ScheduleCompile!W661,FIND("F",ScheduleCompile!W661)-1)),ScheduleCompile!W661)))))),ISTEXT(ScheduleCompile!#REF!)),"ENDTABLE",IF(ISERROR(IF(ScheduleCompile!W661="Off",0,IF(ScheduleCompile!W661="On",1,IF(ISNUMBER(ScheduleCompile!W661),ScheduleCompile!W661/1,IF(ISTEXT(ScheduleCompile!W661),IF(OR(ISNUMBER(FIND("5F",ScheduleCompile!W661)),ISNUMBER(FIND("0F",ScheduleCompile!W661)),ISNUMBER(FIND("8F",ScheduleCompile!W661)),ISNUMBER(FIND("1F",ScheduleCompile!W661)),ISNUMBER(FIND("2F",ScheduleCompile!W661)),ISNUMBER(FIND("3F",ScheduleCompile!W661)),ISNUMBER(FIND("6F",ScheduleCompile!W661)),ISNUMBER(FIND("7F",ScheduleCompile!W661)),ISNUMBER(FIND("9F",ScheduleCompile!W661)),ISNUMBER(FIND("4F",ScheduleCompile!W661))),VALUE(LEFT(ScheduleCompile!W661,FIND("F",ScheduleCompile!W661)-1)),ScheduleCompile!W661)))))),"",IF(ScheduleCompile!W661="Off",0,IF(ScheduleCompile!W661="On",1,IF(ISNUMBER(ScheduleCompile!W661),ScheduleCompile!W661/1,IF(ISTEXT(ScheduleCompile!W661),IF(OR(ISNUMBER(FIND("5F",ScheduleCompile!W661)),ISNUMBER(FIND("0F",ScheduleCompile!W661)),ISNUMBER(FIND("8F",ScheduleCompile!W661)),ISNUMBER(FIND("1F",ScheduleCompile!W661)),ISNUMBER(FIND("2F",ScheduleCompile!W661)),ISNUMBER(FIND("3F",ScheduleCompile!W661)),ISNUMBER(FIND("6F",ScheduleCompile!W661)),ISNUMBER(FIND("7F",ScheduleCompile!W661)),ISNUMBER(FIND("9F",ScheduleCompile!W661)),ISNUMBER(FIND("4F",ScheduleCompile!W661))),VALUE(LEFT(ScheduleCompile!W661,FIND("F",ScheduleCompile!W661)-1)),ScheduleCompile!W661)))))))</f>
        <v>53.2</v>
      </c>
      <c r="AC668" s="1">
        <f>IF(AND(ISERROR(IF(ScheduleCompile!X661="Off",0,IF(ScheduleCompile!X661="On",1,IF(ISNUMBER(ScheduleCompile!X661),ScheduleCompile!X661/1,IF(ISTEXT(ScheduleCompile!X661),IF(OR(ISNUMBER(FIND("5F",ScheduleCompile!X661)),ISNUMBER(FIND("0F",ScheduleCompile!X661)),ISNUMBER(FIND("8F",ScheduleCompile!X661)),ISNUMBER(FIND("1F",ScheduleCompile!X661)),ISNUMBER(FIND("2F",ScheduleCompile!X661)),ISNUMBER(FIND("3F",ScheduleCompile!X661)),ISNUMBER(FIND("6F",ScheduleCompile!X661)),ISNUMBER(FIND("7F",ScheduleCompile!X661)),ISNUMBER(FIND("9F",ScheduleCompile!X661)),ISNUMBER(FIND("4F",ScheduleCompile!X661))),VALUE(LEFT(ScheduleCompile!X661,FIND("F",ScheduleCompile!X661)-1)),ScheduleCompile!X661)))))),ISTEXT(ScheduleCompile!#REF!)),"ENDTABLE",IF(ISERROR(IF(ScheduleCompile!X661="Off",0,IF(ScheduleCompile!X661="On",1,IF(ISNUMBER(ScheduleCompile!X661),ScheduleCompile!X661/1,IF(ISTEXT(ScheduleCompile!X661),IF(OR(ISNUMBER(FIND("5F",ScheduleCompile!X661)),ISNUMBER(FIND("0F",ScheduleCompile!X661)),ISNUMBER(FIND("8F",ScheduleCompile!X661)),ISNUMBER(FIND("1F",ScheduleCompile!X661)),ISNUMBER(FIND("2F",ScheduleCompile!X661)),ISNUMBER(FIND("3F",ScheduleCompile!X661)),ISNUMBER(FIND("6F",ScheduleCompile!X661)),ISNUMBER(FIND("7F",ScheduleCompile!X661)),ISNUMBER(FIND("9F",ScheduleCompile!X661)),ISNUMBER(FIND("4F",ScheduleCompile!X661))),VALUE(LEFT(ScheduleCompile!X661,FIND("F",ScheduleCompile!X661)-1)),ScheduleCompile!X661)))))),"",IF(ScheduleCompile!X661="Off",0,IF(ScheduleCompile!X661="On",1,IF(ISNUMBER(ScheduleCompile!X661),ScheduleCompile!X661/1,IF(ISTEXT(ScheduleCompile!X661),IF(OR(ISNUMBER(FIND("5F",ScheduleCompile!X661)),ISNUMBER(FIND("0F",ScheduleCompile!X661)),ISNUMBER(FIND("8F",ScheduleCompile!X661)),ISNUMBER(FIND("1F",ScheduleCompile!X661)),ISNUMBER(FIND("2F",ScheduleCompile!X661)),ISNUMBER(FIND("3F",ScheduleCompile!X661)),ISNUMBER(FIND("6F",ScheduleCompile!X661)),ISNUMBER(FIND("7F",ScheduleCompile!X661)),ISNUMBER(FIND("9F",ScheduleCompile!X661)),ISNUMBER(FIND("4F",ScheduleCompile!X661))),VALUE(LEFT(ScheduleCompile!X661,FIND("F",ScheduleCompile!X661)-1)),ScheduleCompile!X661)))))))</f>
        <v>53.2</v>
      </c>
      <c r="AD668" s="1">
        <f>IF(AND(ISERROR(IF(ScheduleCompile!Y661="Off",0,IF(ScheduleCompile!Y661="On",1,IF(ISNUMBER(ScheduleCompile!Y661),ScheduleCompile!Y661/1,IF(ISTEXT(ScheduleCompile!Y661),IF(OR(ISNUMBER(FIND("5F",ScheduleCompile!Y661)),ISNUMBER(FIND("0F",ScheduleCompile!Y661)),ISNUMBER(FIND("8F",ScheduleCompile!Y661)),ISNUMBER(FIND("1F",ScheduleCompile!Y661)),ISNUMBER(FIND("2F",ScheduleCompile!Y661)),ISNUMBER(FIND("3F",ScheduleCompile!Y661)),ISNUMBER(FIND("6F",ScheduleCompile!Y661)),ISNUMBER(FIND("7F",ScheduleCompile!Y661)),ISNUMBER(FIND("9F",ScheduleCompile!Y661)),ISNUMBER(FIND("4F",ScheduleCompile!Y661))),VALUE(LEFT(ScheduleCompile!Y661,FIND("F",ScheduleCompile!Y661)-1)),ScheduleCompile!Y661)))))),ISTEXT(ScheduleCompile!#REF!)),"ENDTABLE",IF(ISERROR(IF(ScheduleCompile!Y661="Off",0,IF(ScheduleCompile!Y661="On",1,IF(ISNUMBER(ScheduleCompile!Y661),ScheduleCompile!Y661/1,IF(ISTEXT(ScheduleCompile!Y661),IF(OR(ISNUMBER(FIND("5F",ScheduleCompile!Y661)),ISNUMBER(FIND("0F",ScheduleCompile!Y661)),ISNUMBER(FIND("8F",ScheduleCompile!Y661)),ISNUMBER(FIND("1F",ScheduleCompile!Y661)),ISNUMBER(FIND("2F",ScheduleCompile!Y661)),ISNUMBER(FIND("3F",ScheduleCompile!Y661)),ISNUMBER(FIND("6F",ScheduleCompile!Y661)),ISNUMBER(FIND("7F",ScheduleCompile!Y661)),ISNUMBER(FIND("9F",ScheduleCompile!Y661)),ISNUMBER(FIND("4F",ScheduleCompile!Y661))),VALUE(LEFT(ScheduleCompile!Y661,FIND("F",ScheduleCompile!Y661)-1)),ScheduleCompile!Y661)))))),"",IF(ScheduleCompile!Y661="Off",0,IF(ScheduleCompile!Y661="On",1,IF(ISNUMBER(ScheduleCompile!Y661),ScheduleCompile!Y661/1,IF(ISTEXT(ScheduleCompile!Y661),IF(OR(ISNUMBER(FIND("5F",ScheduleCompile!Y661)),ISNUMBER(FIND("0F",ScheduleCompile!Y661)),ISNUMBER(FIND("8F",ScheduleCompile!Y661)),ISNUMBER(FIND("1F",ScheduleCompile!Y661)),ISNUMBER(FIND("2F",ScheduleCompile!Y661)),ISNUMBER(FIND("3F",ScheduleCompile!Y661)),ISNUMBER(FIND("6F",ScheduleCompile!Y661)),ISNUMBER(FIND("7F",ScheduleCompile!Y661)),ISNUMBER(FIND("9F",ScheduleCompile!Y661)),ISNUMBER(FIND("4F",ScheduleCompile!Y661))),VALUE(LEFT(ScheduleCompile!Y661,FIND("F",ScheduleCompile!Y661)-1)),ScheduleCompile!Y661)))))))</f>
        <v>53.2</v>
      </c>
    </row>
    <row r="669" spans="1:30" x14ac:dyDescent="0.25">
      <c r="A669" t="str">
        <f t="shared" ref="A669:A696" si="53">CONCATENATE(C669,D669)</f>
        <v>SchDay "WaterMainCZ12Jan"  Type = "Temperature" Hr = (51.4, 51.4, 51.4, 51.4, 51.4, 51.4, 51.4, 51.4, 51.4, 51.4, 51.4, 51.4, 51.4, 51.4, 51.4, 51.4, 51.4, 51.4, 51.4, 51.4, 51.4, 51.4, 51.4, 51.4) ..</v>
      </c>
      <c r="B669" s="1" t="s">
        <v>623</v>
      </c>
      <c r="C669" t="str">
        <f t="shared" ref="C669:C696" si="54">CONCATENATE("SchDay """,E669,"""  Type = """,F669,""" Hr = ")</f>
        <v xml:space="preserve">SchDay "WaterMainCZ12Jan"  Type = "Temperature" Hr = </v>
      </c>
      <c r="D669" t="str">
        <f t="shared" ref="D669:D696" si="55">CONCATENATE("(",G669,", ",H669,", ",I669,", ",J669,", ",K669,", ",L669,", ",M669,", ",N669,", ",O669,", ",P669,", ",Q669,", ",R669,", ",S669,", ",T669,", ",U669,", ",V669,", ",W669,", ",X669,", ",Y669,", ",Z669,", ",AA669,", ",AB669,", ",AC669,", ",AD669,") ..")</f>
        <v>(51.4, 51.4, 51.4, 51.4, 51.4, 51.4, 51.4, 51.4, 51.4, 51.4, 51.4, 51.4, 51.4, 51.4, 51.4, 51.4, 51.4, 51.4, 51.4, 51.4, 51.4, 51.4, 51.4, 51.4) ..</v>
      </c>
      <c r="E669" s="30" t="str">
        <f>ScheduleCompile!A662</f>
        <v>WaterMainCZ12Jan</v>
      </c>
      <c r="F669" t="str">
        <f t="shared" si="46"/>
        <v>Temperature</v>
      </c>
      <c r="G669" s="1">
        <f>IF(AND(ISERROR(IF(ScheduleCompile!B662="Off",0,IF(ScheduleCompile!B662="On",1,IF(ISNUMBER(ScheduleCompile!B662),ScheduleCompile!B662/1,IF(ISTEXT(ScheduleCompile!B662),IF(OR(ISNUMBER(FIND("5F",ScheduleCompile!B662)),ISNUMBER(FIND("0F",ScheduleCompile!B662)),ISNUMBER(FIND("8F",ScheduleCompile!B662)),ISNUMBER(FIND("1F",ScheduleCompile!B662)),ISNUMBER(FIND("2F",ScheduleCompile!B662)),ISNUMBER(FIND("3F",ScheduleCompile!B662)),ISNUMBER(FIND("6F",ScheduleCompile!B662)),ISNUMBER(FIND("7F",ScheduleCompile!B662)),ISNUMBER(FIND("9F",ScheduleCompile!B662)),ISNUMBER(FIND("4F",ScheduleCompile!B662))),VALUE(LEFT(ScheduleCompile!B662,FIND("F",ScheduleCompile!B662)-1)),ScheduleCompile!B662)))))),ISTEXT(ScheduleCompile!#REF!)),"ENDTABLE",IF(ISERROR(IF(ScheduleCompile!B662="Off",0,IF(ScheduleCompile!B662="On",1,IF(ISNUMBER(ScheduleCompile!B662),ScheduleCompile!B662/1,IF(ISTEXT(ScheduleCompile!B662),IF(OR(ISNUMBER(FIND("5F",ScheduleCompile!B662)),ISNUMBER(FIND("0F",ScheduleCompile!B662)),ISNUMBER(FIND("8F",ScheduleCompile!B662)),ISNUMBER(FIND("1F",ScheduleCompile!B662)),ISNUMBER(FIND("2F",ScheduleCompile!B662)),ISNUMBER(FIND("3F",ScheduleCompile!B662)),ISNUMBER(FIND("6F",ScheduleCompile!B662)),ISNUMBER(FIND("7F",ScheduleCompile!B662)),ISNUMBER(FIND("9F",ScheduleCompile!B662)),ISNUMBER(FIND("4F",ScheduleCompile!B662))),VALUE(LEFT(ScheduleCompile!B662,FIND("F",ScheduleCompile!B662)-1)),ScheduleCompile!B662)))))),"",IF(ScheduleCompile!B662="Off",0,IF(ScheduleCompile!B662="On",1,IF(ISNUMBER(ScheduleCompile!B662),ScheduleCompile!B662/1,IF(ISTEXT(ScheduleCompile!B662),IF(OR(ISNUMBER(FIND("5F",ScheduleCompile!B662)),ISNUMBER(FIND("0F",ScheduleCompile!B662)),ISNUMBER(FIND("8F",ScheduleCompile!B662)),ISNUMBER(FIND("1F",ScheduleCompile!B662)),ISNUMBER(FIND("2F",ScheduleCompile!B662)),ISNUMBER(FIND("3F",ScheduleCompile!B662)),ISNUMBER(FIND("6F",ScheduleCompile!B662)),ISNUMBER(FIND("7F",ScheduleCompile!B662)),ISNUMBER(FIND("9F",ScheduleCompile!B662)),ISNUMBER(FIND("4F",ScheduleCompile!B662))),VALUE(LEFT(ScheduleCompile!B662,FIND("F",ScheduleCompile!B662)-1)),ScheduleCompile!B662)))))))</f>
        <v>51.4</v>
      </c>
      <c r="H669" s="1">
        <f>IF(AND(ISERROR(IF(ScheduleCompile!C662="Off",0,IF(ScheduleCompile!C662="On",1,IF(ISNUMBER(ScheduleCompile!C662),ScheduleCompile!C662/1,IF(ISTEXT(ScheduleCompile!C662),IF(OR(ISNUMBER(FIND("5F",ScheduleCompile!C662)),ISNUMBER(FIND("0F",ScheduleCompile!C662)),ISNUMBER(FIND("8F",ScheduleCompile!C662)),ISNUMBER(FIND("1F",ScheduleCompile!C662)),ISNUMBER(FIND("2F",ScheduleCompile!C662)),ISNUMBER(FIND("3F",ScheduleCompile!C662)),ISNUMBER(FIND("6F",ScheduleCompile!C662)),ISNUMBER(FIND("7F",ScheduleCompile!C662)),ISNUMBER(FIND("9F",ScheduleCompile!C662)),ISNUMBER(FIND("4F",ScheduleCompile!C662))),VALUE(LEFT(ScheduleCompile!C662,FIND("F",ScheduleCompile!C662)-1)),ScheduleCompile!C662)))))),ISTEXT(ScheduleCompile!#REF!)),"ENDTABLE",IF(ISERROR(IF(ScheduleCompile!C662="Off",0,IF(ScheduleCompile!C662="On",1,IF(ISNUMBER(ScheduleCompile!C662),ScheduleCompile!C662/1,IF(ISTEXT(ScheduleCompile!C662),IF(OR(ISNUMBER(FIND("5F",ScheduleCompile!C662)),ISNUMBER(FIND("0F",ScheduleCompile!C662)),ISNUMBER(FIND("8F",ScheduleCompile!C662)),ISNUMBER(FIND("1F",ScheduleCompile!C662)),ISNUMBER(FIND("2F",ScheduleCompile!C662)),ISNUMBER(FIND("3F",ScheduleCompile!C662)),ISNUMBER(FIND("6F",ScheduleCompile!C662)),ISNUMBER(FIND("7F",ScheduleCompile!C662)),ISNUMBER(FIND("9F",ScheduleCompile!C662)),ISNUMBER(FIND("4F",ScheduleCompile!C662))),VALUE(LEFT(ScheduleCompile!C662,FIND("F",ScheduleCompile!C662)-1)),ScheduleCompile!C662)))))),"",IF(ScheduleCompile!C662="Off",0,IF(ScheduleCompile!C662="On",1,IF(ISNUMBER(ScheduleCompile!C662),ScheduleCompile!C662/1,IF(ISTEXT(ScheduleCompile!C662),IF(OR(ISNUMBER(FIND("5F",ScheduleCompile!C662)),ISNUMBER(FIND("0F",ScheduleCompile!C662)),ISNUMBER(FIND("8F",ScheduleCompile!C662)),ISNUMBER(FIND("1F",ScheduleCompile!C662)),ISNUMBER(FIND("2F",ScheduleCompile!C662)),ISNUMBER(FIND("3F",ScheduleCompile!C662)),ISNUMBER(FIND("6F",ScheduleCompile!C662)),ISNUMBER(FIND("7F",ScheduleCompile!C662)),ISNUMBER(FIND("9F",ScheduleCompile!C662)),ISNUMBER(FIND("4F",ScheduleCompile!C662))),VALUE(LEFT(ScheduleCompile!C662,FIND("F",ScheduleCompile!C662)-1)),ScheduleCompile!C662)))))))</f>
        <v>51.4</v>
      </c>
      <c r="I669" s="1">
        <f>IF(AND(ISERROR(IF(ScheduleCompile!D662="Off",0,IF(ScheduleCompile!D662="On",1,IF(ISNUMBER(ScheduleCompile!D662),ScheduleCompile!D662/1,IF(ISTEXT(ScheduleCompile!D662),IF(OR(ISNUMBER(FIND("5F",ScheduleCompile!D662)),ISNUMBER(FIND("0F",ScheduleCompile!D662)),ISNUMBER(FIND("8F",ScheduleCompile!D662)),ISNUMBER(FIND("1F",ScheduleCompile!D662)),ISNUMBER(FIND("2F",ScheduleCompile!D662)),ISNUMBER(FIND("3F",ScheduleCompile!D662)),ISNUMBER(FIND("6F",ScheduleCompile!D662)),ISNUMBER(FIND("7F",ScheduleCompile!D662)),ISNUMBER(FIND("9F",ScheduleCompile!D662)),ISNUMBER(FIND("4F",ScheduleCompile!D662))),VALUE(LEFT(ScheduleCompile!D662,FIND("F",ScheduleCompile!D662)-1)),ScheduleCompile!D662)))))),ISTEXT(ScheduleCompile!#REF!)),"ENDTABLE",IF(ISERROR(IF(ScheduleCompile!D662="Off",0,IF(ScheduleCompile!D662="On",1,IF(ISNUMBER(ScheduleCompile!D662),ScheduleCompile!D662/1,IF(ISTEXT(ScheduleCompile!D662),IF(OR(ISNUMBER(FIND("5F",ScheduleCompile!D662)),ISNUMBER(FIND("0F",ScheduleCompile!D662)),ISNUMBER(FIND("8F",ScheduleCompile!D662)),ISNUMBER(FIND("1F",ScheduleCompile!D662)),ISNUMBER(FIND("2F",ScheduleCompile!D662)),ISNUMBER(FIND("3F",ScheduleCompile!D662)),ISNUMBER(FIND("6F",ScheduleCompile!D662)),ISNUMBER(FIND("7F",ScheduleCompile!D662)),ISNUMBER(FIND("9F",ScheduleCompile!D662)),ISNUMBER(FIND("4F",ScheduleCompile!D662))),VALUE(LEFT(ScheduleCompile!D662,FIND("F",ScheduleCompile!D662)-1)),ScheduleCompile!D662)))))),"",IF(ScheduleCompile!D662="Off",0,IF(ScheduleCompile!D662="On",1,IF(ISNUMBER(ScheduleCompile!D662),ScheduleCompile!D662/1,IF(ISTEXT(ScheduleCompile!D662),IF(OR(ISNUMBER(FIND("5F",ScheduleCompile!D662)),ISNUMBER(FIND("0F",ScheduleCompile!D662)),ISNUMBER(FIND("8F",ScheduleCompile!D662)),ISNUMBER(FIND("1F",ScheduleCompile!D662)),ISNUMBER(FIND("2F",ScheduleCompile!D662)),ISNUMBER(FIND("3F",ScheduleCompile!D662)),ISNUMBER(FIND("6F",ScheduleCompile!D662)),ISNUMBER(FIND("7F",ScheduleCompile!D662)),ISNUMBER(FIND("9F",ScheduleCompile!D662)),ISNUMBER(FIND("4F",ScheduleCompile!D662))),VALUE(LEFT(ScheduleCompile!D662,FIND("F",ScheduleCompile!D662)-1)),ScheduleCompile!D662)))))))</f>
        <v>51.4</v>
      </c>
      <c r="J669" s="1">
        <f>IF(AND(ISERROR(IF(ScheduleCompile!E662="Off",0,IF(ScheduleCompile!E662="On",1,IF(ISNUMBER(ScheduleCompile!E662),ScheduleCompile!E662/1,IF(ISTEXT(ScheduleCompile!E662),IF(OR(ISNUMBER(FIND("5F",ScheduleCompile!E662)),ISNUMBER(FIND("0F",ScheduleCompile!E662)),ISNUMBER(FIND("8F",ScheduleCompile!E662)),ISNUMBER(FIND("1F",ScheduleCompile!E662)),ISNUMBER(FIND("2F",ScheduleCompile!E662)),ISNUMBER(FIND("3F",ScheduleCompile!E662)),ISNUMBER(FIND("6F",ScheduleCompile!E662)),ISNUMBER(FIND("7F",ScheduleCompile!E662)),ISNUMBER(FIND("9F",ScheduleCompile!E662)),ISNUMBER(FIND("4F",ScheduleCompile!E662))),VALUE(LEFT(ScheduleCompile!E662,FIND("F",ScheduleCompile!E662)-1)),ScheduleCompile!E662)))))),ISTEXT(ScheduleCompile!#REF!)),"ENDTABLE",IF(ISERROR(IF(ScheduleCompile!E662="Off",0,IF(ScheduleCompile!E662="On",1,IF(ISNUMBER(ScheduleCompile!E662),ScheduleCompile!E662/1,IF(ISTEXT(ScheduleCompile!E662),IF(OR(ISNUMBER(FIND("5F",ScheduleCompile!E662)),ISNUMBER(FIND("0F",ScheduleCompile!E662)),ISNUMBER(FIND("8F",ScheduleCompile!E662)),ISNUMBER(FIND("1F",ScheduleCompile!E662)),ISNUMBER(FIND("2F",ScheduleCompile!E662)),ISNUMBER(FIND("3F",ScheduleCompile!E662)),ISNUMBER(FIND("6F",ScheduleCompile!E662)),ISNUMBER(FIND("7F",ScheduleCompile!E662)),ISNUMBER(FIND("9F",ScheduleCompile!E662)),ISNUMBER(FIND("4F",ScheduleCompile!E662))),VALUE(LEFT(ScheduleCompile!E662,FIND("F",ScheduleCompile!E662)-1)),ScheduleCompile!E662)))))),"",IF(ScheduleCompile!E662="Off",0,IF(ScheduleCompile!E662="On",1,IF(ISNUMBER(ScheduleCompile!E662),ScheduleCompile!E662/1,IF(ISTEXT(ScheduleCompile!E662),IF(OR(ISNUMBER(FIND("5F",ScheduleCompile!E662)),ISNUMBER(FIND("0F",ScheduleCompile!E662)),ISNUMBER(FIND("8F",ScheduleCompile!E662)),ISNUMBER(FIND("1F",ScheduleCompile!E662)),ISNUMBER(FIND("2F",ScheduleCompile!E662)),ISNUMBER(FIND("3F",ScheduleCompile!E662)),ISNUMBER(FIND("6F",ScheduleCompile!E662)),ISNUMBER(FIND("7F",ScheduleCompile!E662)),ISNUMBER(FIND("9F",ScheduleCompile!E662)),ISNUMBER(FIND("4F",ScheduleCompile!E662))),VALUE(LEFT(ScheduleCompile!E662,FIND("F",ScheduleCompile!E662)-1)),ScheduleCompile!E662)))))))</f>
        <v>51.4</v>
      </c>
      <c r="K669" s="1">
        <f>IF(AND(ISERROR(IF(ScheduleCompile!F662="Off",0,IF(ScheduleCompile!F662="On",1,IF(ISNUMBER(ScheduleCompile!F662),ScheduleCompile!F662/1,IF(ISTEXT(ScheduleCompile!F662),IF(OR(ISNUMBER(FIND("5F",ScheduleCompile!F662)),ISNUMBER(FIND("0F",ScheduleCompile!F662)),ISNUMBER(FIND("8F",ScheduleCompile!F662)),ISNUMBER(FIND("1F",ScheduleCompile!F662)),ISNUMBER(FIND("2F",ScheduleCompile!F662)),ISNUMBER(FIND("3F",ScheduleCompile!F662)),ISNUMBER(FIND("6F",ScheduleCompile!F662)),ISNUMBER(FIND("7F",ScheduleCompile!F662)),ISNUMBER(FIND("9F",ScheduleCompile!F662)),ISNUMBER(FIND("4F",ScheduleCompile!F662))),VALUE(LEFT(ScheduleCompile!F662,FIND("F",ScheduleCompile!F662)-1)),ScheduleCompile!F662)))))),ISTEXT(ScheduleCompile!#REF!)),"ENDTABLE",IF(ISERROR(IF(ScheduleCompile!F662="Off",0,IF(ScheduleCompile!F662="On",1,IF(ISNUMBER(ScheduleCompile!F662),ScheduleCompile!F662/1,IF(ISTEXT(ScheduleCompile!F662),IF(OR(ISNUMBER(FIND("5F",ScheduleCompile!F662)),ISNUMBER(FIND("0F",ScheduleCompile!F662)),ISNUMBER(FIND("8F",ScheduleCompile!F662)),ISNUMBER(FIND("1F",ScheduleCompile!F662)),ISNUMBER(FIND("2F",ScheduleCompile!F662)),ISNUMBER(FIND("3F",ScheduleCompile!F662)),ISNUMBER(FIND("6F",ScheduleCompile!F662)),ISNUMBER(FIND("7F",ScheduleCompile!F662)),ISNUMBER(FIND("9F",ScheduleCompile!F662)),ISNUMBER(FIND("4F",ScheduleCompile!F662))),VALUE(LEFT(ScheduleCompile!F662,FIND("F",ScheduleCompile!F662)-1)),ScheduleCompile!F662)))))),"",IF(ScheduleCompile!F662="Off",0,IF(ScheduleCompile!F662="On",1,IF(ISNUMBER(ScheduleCompile!F662),ScheduleCompile!F662/1,IF(ISTEXT(ScheduleCompile!F662),IF(OR(ISNUMBER(FIND("5F",ScheduleCompile!F662)),ISNUMBER(FIND("0F",ScheduleCompile!F662)),ISNUMBER(FIND("8F",ScheduleCompile!F662)),ISNUMBER(FIND("1F",ScheduleCompile!F662)),ISNUMBER(FIND("2F",ScheduleCompile!F662)),ISNUMBER(FIND("3F",ScheduleCompile!F662)),ISNUMBER(FIND("6F",ScheduleCompile!F662)),ISNUMBER(FIND("7F",ScheduleCompile!F662)),ISNUMBER(FIND("9F",ScheduleCompile!F662)),ISNUMBER(FIND("4F",ScheduleCompile!F662))),VALUE(LEFT(ScheduleCompile!F662,FIND("F",ScheduleCompile!F662)-1)),ScheduleCompile!F662)))))))</f>
        <v>51.4</v>
      </c>
      <c r="L669" s="1">
        <f>IF(AND(ISERROR(IF(ScheduleCompile!G662="Off",0,IF(ScheduleCompile!G662="On",1,IF(ISNUMBER(ScheduleCompile!G662),ScheduleCompile!G662/1,IF(ISTEXT(ScheduleCompile!G662),IF(OR(ISNUMBER(FIND("5F",ScheduleCompile!G662)),ISNUMBER(FIND("0F",ScheduleCompile!G662)),ISNUMBER(FIND("8F",ScheduleCompile!G662)),ISNUMBER(FIND("1F",ScheduleCompile!G662)),ISNUMBER(FIND("2F",ScheduleCompile!G662)),ISNUMBER(FIND("3F",ScheduleCompile!G662)),ISNUMBER(FIND("6F",ScheduleCompile!G662)),ISNUMBER(FIND("7F",ScheduleCompile!G662)),ISNUMBER(FIND("9F",ScheduleCompile!G662)),ISNUMBER(FIND("4F",ScheduleCompile!G662))),VALUE(LEFT(ScheduleCompile!G662,FIND("F",ScheduleCompile!G662)-1)),ScheduleCompile!G662)))))),ISTEXT(ScheduleCompile!#REF!)),"ENDTABLE",IF(ISERROR(IF(ScheduleCompile!G662="Off",0,IF(ScheduleCompile!G662="On",1,IF(ISNUMBER(ScheduleCompile!G662),ScheduleCompile!G662/1,IF(ISTEXT(ScheduleCompile!G662),IF(OR(ISNUMBER(FIND("5F",ScheduleCompile!G662)),ISNUMBER(FIND("0F",ScheduleCompile!G662)),ISNUMBER(FIND("8F",ScheduleCompile!G662)),ISNUMBER(FIND("1F",ScheduleCompile!G662)),ISNUMBER(FIND("2F",ScheduleCompile!G662)),ISNUMBER(FIND("3F",ScheduleCompile!G662)),ISNUMBER(FIND("6F",ScheduleCompile!G662)),ISNUMBER(FIND("7F",ScheduleCompile!G662)),ISNUMBER(FIND("9F",ScheduleCompile!G662)),ISNUMBER(FIND("4F",ScheduleCompile!G662))),VALUE(LEFT(ScheduleCompile!G662,FIND("F",ScheduleCompile!G662)-1)),ScheduleCompile!G662)))))),"",IF(ScheduleCompile!G662="Off",0,IF(ScheduleCompile!G662="On",1,IF(ISNUMBER(ScheduleCompile!G662),ScheduleCompile!G662/1,IF(ISTEXT(ScheduleCompile!G662),IF(OR(ISNUMBER(FIND("5F",ScheduleCompile!G662)),ISNUMBER(FIND("0F",ScheduleCompile!G662)),ISNUMBER(FIND("8F",ScheduleCompile!G662)),ISNUMBER(FIND("1F",ScheduleCompile!G662)),ISNUMBER(FIND("2F",ScheduleCompile!G662)),ISNUMBER(FIND("3F",ScheduleCompile!G662)),ISNUMBER(FIND("6F",ScheduleCompile!G662)),ISNUMBER(FIND("7F",ScheduleCompile!G662)),ISNUMBER(FIND("9F",ScheduleCompile!G662)),ISNUMBER(FIND("4F",ScheduleCompile!G662))),VALUE(LEFT(ScheduleCompile!G662,FIND("F",ScheduleCompile!G662)-1)),ScheduleCompile!G662)))))))</f>
        <v>51.4</v>
      </c>
      <c r="M669" s="1">
        <f>IF(AND(ISERROR(IF(ScheduleCompile!H662="Off",0,IF(ScheduleCompile!H662="On",1,IF(ISNUMBER(ScheduleCompile!H662),ScheduleCompile!H662/1,IF(ISTEXT(ScheduleCompile!H662),IF(OR(ISNUMBER(FIND("5F",ScheduleCompile!H662)),ISNUMBER(FIND("0F",ScheduleCompile!H662)),ISNUMBER(FIND("8F",ScheduleCompile!H662)),ISNUMBER(FIND("1F",ScheduleCompile!H662)),ISNUMBER(FIND("2F",ScheduleCompile!H662)),ISNUMBER(FIND("3F",ScheduleCompile!H662)),ISNUMBER(FIND("6F",ScheduleCompile!H662)),ISNUMBER(FIND("7F",ScheduleCompile!H662)),ISNUMBER(FIND("9F",ScheduleCompile!H662)),ISNUMBER(FIND("4F",ScheduleCompile!H662))),VALUE(LEFT(ScheduleCompile!H662,FIND("F",ScheduleCompile!H662)-1)),ScheduleCompile!H662)))))),ISTEXT(ScheduleCompile!#REF!)),"ENDTABLE",IF(ISERROR(IF(ScheduleCompile!H662="Off",0,IF(ScheduleCompile!H662="On",1,IF(ISNUMBER(ScheduleCompile!H662),ScheduleCompile!H662/1,IF(ISTEXT(ScheduleCompile!H662),IF(OR(ISNUMBER(FIND("5F",ScheduleCompile!H662)),ISNUMBER(FIND("0F",ScheduleCompile!H662)),ISNUMBER(FIND("8F",ScheduleCompile!H662)),ISNUMBER(FIND("1F",ScheduleCompile!H662)),ISNUMBER(FIND("2F",ScheduleCompile!H662)),ISNUMBER(FIND("3F",ScheduleCompile!H662)),ISNUMBER(FIND("6F",ScheduleCompile!H662)),ISNUMBER(FIND("7F",ScheduleCompile!H662)),ISNUMBER(FIND("9F",ScheduleCompile!H662)),ISNUMBER(FIND("4F",ScheduleCompile!H662))),VALUE(LEFT(ScheduleCompile!H662,FIND("F",ScheduleCompile!H662)-1)),ScheduleCompile!H662)))))),"",IF(ScheduleCompile!H662="Off",0,IF(ScheduleCompile!H662="On",1,IF(ISNUMBER(ScheduleCompile!H662),ScheduleCompile!H662/1,IF(ISTEXT(ScheduleCompile!H662),IF(OR(ISNUMBER(FIND("5F",ScheduleCompile!H662)),ISNUMBER(FIND("0F",ScheduleCompile!H662)),ISNUMBER(FIND("8F",ScheduleCompile!H662)),ISNUMBER(FIND("1F",ScheduleCompile!H662)),ISNUMBER(FIND("2F",ScheduleCompile!H662)),ISNUMBER(FIND("3F",ScheduleCompile!H662)),ISNUMBER(FIND("6F",ScheduleCompile!H662)),ISNUMBER(FIND("7F",ScheduleCompile!H662)),ISNUMBER(FIND("9F",ScheduleCompile!H662)),ISNUMBER(FIND("4F",ScheduleCompile!H662))),VALUE(LEFT(ScheduleCompile!H662,FIND("F",ScheduleCompile!H662)-1)),ScheduleCompile!H662)))))))</f>
        <v>51.4</v>
      </c>
      <c r="N669" s="1">
        <f>IF(AND(ISERROR(IF(ScheduleCompile!I662="Off",0,IF(ScheduleCompile!I662="On",1,IF(ISNUMBER(ScheduleCompile!I662),ScheduleCompile!I662/1,IF(ISTEXT(ScheduleCompile!I662),IF(OR(ISNUMBER(FIND("5F",ScheduleCompile!I662)),ISNUMBER(FIND("0F",ScheduleCompile!I662)),ISNUMBER(FIND("8F",ScheduleCompile!I662)),ISNUMBER(FIND("1F",ScheduleCompile!I662)),ISNUMBER(FIND("2F",ScheduleCompile!I662)),ISNUMBER(FIND("3F",ScheduleCompile!I662)),ISNUMBER(FIND("6F",ScheduleCompile!I662)),ISNUMBER(FIND("7F",ScheduleCompile!I662)),ISNUMBER(FIND("9F",ScheduleCompile!I662)),ISNUMBER(FIND("4F",ScheduleCompile!I662))),VALUE(LEFT(ScheduleCompile!I662,FIND("F",ScheduleCompile!I662)-1)),ScheduleCompile!I662)))))),ISTEXT(ScheduleCompile!#REF!)),"ENDTABLE",IF(ISERROR(IF(ScheduleCompile!I662="Off",0,IF(ScheduleCompile!I662="On",1,IF(ISNUMBER(ScheduleCompile!I662),ScheduleCompile!I662/1,IF(ISTEXT(ScheduleCompile!I662),IF(OR(ISNUMBER(FIND("5F",ScheduleCompile!I662)),ISNUMBER(FIND("0F",ScheduleCompile!I662)),ISNUMBER(FIND("8F",ScheduleCompile!I662)),ISNUMBER(FIND("1F",ScheduleCompile!I662)),ISNUMBER(FIND("2F",ScheduleCompile!I662)),ISNUMBER(FIND("3F",ScheduleCompile!I662)),ISNUMBER(FIND("6F",ScheduleCompile!I662)),ISNUMBER(FIND("7F",ScheduleCompile!I662)),ISNUMBER(FIND("9F",ScheduleCompile!I662)),ISNUMBER(FIND("4F",ScheduleCompile!I662))),VALUE(LEFT(ScheduleCompile!I662,FIND("F",ScheduleCompile!I662)-1)),ScheduleCompile!I662)))))),"",IF(ScheduleCompile!I662="Off",0,IF(ScheduleCompile!I662="On",1,IF(ISNUMBER(ScheduleCompile!I662),ScheduleCompile!I662/1,IF(ISTEXT(ScheduleCompile!I662),IF(OR(ISNUMBER(FIND("5F",ScheduleCompile!I662)),ISNUMBER(FIND("0F",ScheduleCompile!I662)),ISNUMBER(FIND("8F",ScheduleCompile!I662)),ISNUMBER(FIND("1F",ScheduleCompile!I662)),ISNUMBER(FIND("2F",ScheduleCompile!I662)),ISNUMBER(FIND("3F",ScheduleCompile!I662)),ISNUMBER(FIND("6F",ScheduleCompile!I662)),ISNUMBER(FIND("7F",ScheduleCompile!I662)),ISNUMBER(FIND("9F",ScheduleCompile!I662)),ISNUMBER(FIND("4F",ScheduleCompile!I662))),VALUE(LEFT(ScheduleCompile!I662,FIND("F",ScheduleCompile!I662)-1)),ScheduleCompile!I662)))))))</f>
        <v>51.4</v>
      </c>
      <c r="O669" s="1">
        <f>IF(AND(ISERROR(IF(ScheduleCompile!J662="Off",0,IF(ScheduleCompile!J662="On",1,IF(ISNUMBER(ScheduleCompile!J662),ScheduleCompile!J662/1,IF(ISTEXT(ScheduleCompile!J662),IF(OR(ISNUMBER(FIND("5F",ScheduleCompile!J662)),ISNUMBER(FIND("0F",ScheduleCompile!J662)),ISNUMBER(FIND("8F",ScheduleCompile!J662)),ISNUMBER(FIND("1F",ScheduleCompile!J662)),ISNUMBER(FIND("2F",ScheduleCompile!J662)),ISNUMBER(FIND("3F",ScheduleCompile!J662)),ISNUMBER(FIND("6F",ScheduleCompile!J662)),ISNUMBER(FIND("7F",ScheduleCompile!J662)),ISNUMBER(FIND("9F",ScheduleCompile!J662)),ISNUMBER(FIND("4F",ScheduleCompile!J662))),VALUE(LEFT(ScheduleCompile!J662,FIND("F",ScheduleCompile!J662)-1)),ScheduleCompile!J662)))))),ISTEXT(ScheduleCompile!#REF!)),"ENDTABLE",IF(ISERROR(IF(ScheduleCompile!J662="Off",0,IF(ScheduleCompile!J662="On",1,IF(ISNUMBER(ScheduleCompile!J662),ScheduleCompile!J662/1,IF(ISTEXT(ScheduleCompile!J662),IF(OR(ISNUMBER(FIND("5F",ScheduleCompile!J662)),ISNUMBER(FIND("0F",ScheduleCompile!J662)),ISNUMBER(FIND("8F",ScheduleCompile!J662)),ISNUMBER(FIND("1F",ScheduleCompile!J662)),ISNUMBER(FIND("2F",ScheduleCompile!J662)),ISNUMBER(FIND("3F",ScheduleCompile!J662)),ISNUMBER(FIND("6F",ScheduleCompile!J662)),ISNUMBER(FIND("7F",ScheduleCompile!J662)),ISNUMBER(FIND("9F",ScheduleCompile!J662)),ISNUMBER(FIND("4F",ScheduleCompile!J662))),VALUE(LEFT(ScheduleCompile!J662,FIND("F",ScheduleCompile!J662)-1)),ScheduleCompile!J662)))))),"",IF(ScheduleCompile!J662="Off",0,IF(ScheduleCompile!J662="On",1,IF(ISNUMBER(ScheduleCompile!J662),ScheduleCompile!J662/1,IF(ISTEXT(ScheduleCompile!J662),IF(OR(ISNUMBER(FIND("5F",ScheduleCompile!J662)),ISNUMBER(FIND("0F",ScheduleCompile!J662)),ISNUMBER(FIND("8F",ScheduleCompile!J662)),ISNUMBER(FIND("1F",ScheduleCompile!J662)),ISNUMBER(FIND("2F",ScheduleCompile!J662)),ISNUMBER(FIND("3F",ScheduleCompile!J662)),ISNUMBER(FIND("6F",ScheduleCompile!J662)),ISNUMBER(FIND("7F",ScheduleCompile!J662)),ISNUMBER(FIND("9F",ScheduleCompile!J662)),ISNUMBER(FIND("4F",ScheduleCompile!J662))),VALUE(LEFT(ScheduleCompile!J662,FIND("F",ScheduleCompile!J662)-1)),ScheduleCompile!J662)))))))</f>
        <v>51.4</v>
      </c>
      <c r="P669" s="1">
        <f>IF(AND(ISERROR(IF(ScheduleCompile!K662="Off",0,IF(ScheduleCompile!K662="On",1,IF(ISNUMBER(ScheduleCompile!K662),ScheduleCompile!K662/1,IF(ISTEXT(ScheduleCompile!K662),IF(OR(ISNUMBER(FIND("5F",ScheduleCompile!K662)),ISNUMBER(FIND("0F",ScheduleCompile!K662)),ISNUMBER(FIND("8F",ScheduleCompile!K662)),ISNUMBER(FIND("1F",ScheduleCompile!K662)),ISNUMBER(FIND("2F",ScheduleCompile!K662)),ISNUMBER(FIND("3F",ScheduleCompile!K662)),ISNUMBER(FIND("6F",ScheduleCompile!K662)),ISNUMBER(FIND("7F",ScheduleCompile!K662)),ISNUMBER(FIND("9F",ScheduleCompile!K662)),ISNUMBER(FIND("4F",ScheduleCompile!K662))),VALUE(LEFT(ScheduleCompile!K662,FIND("F",ScheduleCompile!K662)-1)),ScheduleCompile!K662)))))),ISTEXT(ScheduleCompile!#REF!)),"ENDTABLE",IF(ISERROR(IF(ScheduleCompile!K662="Off",0,IF(ScheduleCompile!K662="On",1,IF(ISNUMBER(ScheduleCompile!K662),ScheduleCompile!K662/1,IF(ISTEXT(ScheduleCompile!K662),IF(OR(ISNUMBER(FIND("5F",ScheduleCompile!K662)),ISNUMBER(FIND("0F",ScheduleCompile!K662)),ISNUMBER(FIND("8F",ScheduleCompile!K662)),ISNUMBER(FIND("1F",ScheduleCompile!K662)),ISNUMBER(FIND("2F",ScheduleCompile!K662)),ISNUMBER(FIND("3F",ScheduleCompile!K662)),ISNUMBER(FIND("6F",ScheduleCompile!K662)),ISNUMBER(FIND("7F",ScheduleCompile!K662)),ISNUMBER(FIND("9F",ScheduleCompile!K662)),ISNUMBER(FIND("4F",ScheduleCompile!K662))),VALUE(LEFT(ScheduleCompile!K662,FIND("F",ScheduleCompile!K662)-1)),ScheduleCompile!K662)))))),"",IF(ScheduleCompile!K662="Off",0,IF(ScheduleCompile!K662="On",1,IF(ISNUMBER(ScheduleCompile!K662),ScheduleCompile!K662/1,IF(ISTEXT(ScheduleCompile!K662),IF(OR(ISNUMBER(FIND("5F",ScheduleCompile!K662)),ISNUMBER(FIND("0F",ScheduleCompile!K662)),ISNUMBER(FIND("8F",ScheduleCompile!K662)),ISNUMBER(FIND("1F",ScheduleCompile!K662)),ISNUMBER(FIND("2F",ScheduleCompile!K662)),ISNUMBER(FIND("3F",ScheduleCompile!K662)),ISNUMBER(FIND("6F",ScheduleCompile!K662)),ISNUMBER(FIND("7F",ScheduleCompile!K662)),ISNUMBER(FIND("9F",ScheduleCompile!K662)),ISNUMBER(FIND("4F",ScheduleCompile!K662))),VALUE(LEFT(ScheduleCompile!K662,FIND("F",ScheduleCompile!K662)-1)),ScheduleCompile!K662)))))))</f>
        <v>51.4</v>
      </c>
      <c r="Q669" s="1">
        <f>IF(AND(ISERROR(IF(ScheduleCompile!L662="Off",0,IF(ScheduleCompile!L662="On",1,IF(ISNUMBER(ScheduleCompile!L662),ScheduleCompile!L662/1,IF(ISTEXT(ScheduleCompile!L662),IF(OR(ISNUMBER(FIND("5F",ScheduleCompile!L662)),ISNUMBER(FIND("0F",ScheduleCompile!L662)),ISNUMBER(FIND("8F",ScheduleCompile!L662)),ISNUMBER(FIND("1F",ScheduleCompile!L662)),ISNUMBER(FIND("2F",ScheduleCompile!L662)),ISNUMBER(FIND("3F",ScheduleCompile!L662)),ISNUMBER(FIND("6F",ScheduleCompile!L662)),ISNUMBER(FIND("7F",ScheduleCompile!L662)),ISNUMBER(FIND("9F",ScheduleCompile!L662)),ISNUMBER(FIND("4F",ScheduleCompile!L662))),VALUE(LEFT(ScheduleCompile!L662,FIND("F",ScheduleCompile!L662)-1)),ScheduleCompile!L662)))))),ISTEXT(ScheduleCompile!#REF!)),"ENDTABLE",IF(ISERROR(IF(ScheduleCompile!L662="Off",0,IF(ScheduleCompile!L662="On",1,IF(ISNUMBER(ScheduleCompile!L662),ScheduleCompile!L662/1,IF(ISTEXT(ScheduleCompile!L662),IF(OR(ISNUMBER(FIND("5F",ScheduleCompile!L662)),ISNUMBER(FIND("0F",ScheduleCompile!L662)),ISNUMBER(FIND("8F",ScheduleCompile!L662)),ISNUMBER(FIND("1F",ScheduleCompile!L662)),ISNUMBER(FIND("2F",ScheduleCompile!L662)),ISNUMBER(FIND("3F",ScheduleCompile!L662)),ISNUMBER(FIND("6F",ScheduleCompile!L662)),ISNUMBER(FIND("7F",ScheduleCompile!L662)),ISNUMBER(FIND("9F",ScheduleCompile!L662)),ISNUMBER(FIND("4F",ScheduleCompile!L662))),VALUE(LEFT(ScheduleCompile!L662,FIND("F",ScheduleCompile!L662)-1)),ScheduleCompile!L662)))))),"",IF(ScheduleCompile!L662="Off",0,IF(ScheduleCompile!L662="On",1,IF(ISNUMBER(ScheduleCompile!L662),ScheduleCompile!L662/1,IF(ISTEXT(ScheduleCompile!L662),IF(OR(ISNUMBER(FIND("5F",ScheduleCompile!L662)),ISNUMBER(FIND("0F",ScheduleCompile!L662)),ISNUMBER(FIND("8F",ScheduleCompile!L662)),ISNUMBER(FIND("1F",ScheduleCompile!L662)),ISNUMBER(FIND("2F",ScheduleCompile!L662)),ISNUMBER(FIND("3F",ScheduleCompile!L662)),ISNUMBER(FIND("6F",ScheduleCompile!L662)),ISNUMBER(FIND("7F",ScheduleCompile!L662)),ISNUMBER(FIND("9F",ScheduleCompile!L662)),ISNUMBER(FIND("4F",ScheduleCompile!L662))),VALUE(LEFT(ScheduleCompile!L662,FIND("F",ScheduleCompile!L662)-1)),ScheduleCompile!L662)))))))</f>
        <v>51.4</v>
      </c>
      <c r="R669" s="1">
        <f>IF(AND(ISERROR(IF(ScheduleCompile!M662="Off",0,IF(ScheduleCompile!M662="On",1,IF(ISNUMBER(ScheduleCompile!M662),ScheduleCompile!M662/1,IF(ISTEXT(ScheduleCompile!M662),IF(OR(ISNUMBER(FIND("5F",ScheduleCompile!M662)),ISNUMBER(FIND("0F",ScheduleCompile!M662)),ISNUMBER(FIND("8F",ScheduleCompile!M662)),ISNUMBER(FIND("1F",ScheduleCompile!M662)),ISNUMBER(FIND("2F",ScheduleCompile!M662)),ISNUMBER(FIND("3F",ScheduleCompile!M662)),ISNUMBER(FIND("6F",ScheduleCompile!M662)),ISNUMBER(FIND("7F",ScheduleCompile!M662)),ISNUMBER(FIND("9F",ScheduleCompile!M662)),ISNUMBER(FIND("4F",ScheduleCompile!M662))),VALUE(LEFT(ScheduleCompile!M662,FIND("F",ScheduleCompile!M662)-1)),ScheduleCompile!M662)))))),ISTEXT(ScheduleCompile!#REF!)),"ENDTABLE",IF(ISERROR(IF(ScheduleCompile!M662="Off",0,IF(ScheduleCompile!M662="On",1,IF(ISNUMBER(ScheduleCompile!M662),ScheduleCompile!M662/1,IF(ISTEXT(ScheduleCompile!M662),IF(OR(ISNUMBER(FIND("5F",ScheduleCompile!M662)),ISNUMBER(FIND("0F",ScheduleCompile!M662)),ISNUMBER(FIND("8F",ScheduleCompile!M662)),ISNUMBER(FIND("1F",ScheduleCompile!M662)),ISNUMBER(FIND("2F",ScheduleCompile!M662)),ISNUMBER(FIND("3F",ScheduleCompile!M662)),ISNUMBER(FIND("6F",ScheduleCompile!M662)),ISNUMBER(FIND("7F",ScheduleCompile!M662)),ISNUMBER(FIND("9F",ScheduleCompile!M662)),ISNUMBER(FIND("4F",ScheduleCompile!M662))),VALUE(LEFT(ScheduleCompile!M662,FIND("F",ScheduleCompile!M662)-1)),ScheduleCompile!M662)))))),"",IF(ScheduleCompile!M662="Off",0,IF(ScheduleCompile!M662="On",1,IF(ISNUMBER(ScheduleCompile!M662),ScheduleCompile!M662/1,IF(ISTEXT(ScheduleCompile!M662),IF(OR(ISNUMBER(FIND("5F",ScheduleCompile!M662)),ISNUMBER(FIND("0F",ScheduleCompile!M662)),ISNUMBER(FIND("8F",ScheduleCompile!M662)),ISNUMBER(FIND("1F",ScheduleCompile!M662)),ISNUMBER(FIND("2F",ScheduleCompile!M662)),ISNUMBER(FIND("3F",ScheduleCompile!M662)),ISNUMBER(FIND("6F",ScheduleCompile!M662)),ISNUMBER(FIND("7F",ScheduleCompile!M662)),ISNUMBER(FIND("9F",ScheduleCompile!M662)),ISNUMBER(FIND("4F",ScheduleCompile!M662))),VALUE(LEFT(ScheduleCompile!M662,FIND("F",ScheduleCompile!M662)-1)),ScheduleCompile!M662)))))))</f>
        <v>51.4</v>
      </c>
      <c r="S669" s="1">
        <f>IF(AND(ISERROR(IF(ScheduleCompile!N662="Off",0,IF(ScheduleCompile!N662="On",1,IF(ISNUMBER(ScheduleCompile!N662),ScheduleCompile!N662/1,IF(ISTEXT(ScheduleCompile!N662),IF(OR(ISNUMBER(FIND("5F",ScheduleCompile!N662)),ISNUMBER(FIND("0F",ScheduleCompile!N662)),ISNUMBER(FIND("8F",ScheduleCompile!N662)),ISNUMBER(FIND("1F",ScheduleCompile!N662)),ISNUMBER(FIND("2F",ScheduleCompile!N662)),ISNUMBER(FIND("3F",ScheduleCompile!N662)),ISNUMBER(FIND("6F",ScheduleCompile!N662)),ISNUMBER(FIND("7F",ScheduleCompile!N662)),ISNUMBER(FIND("9F",ScheduleCompile!N662)),ISNUMBER(FIND("4F",ScheduleCompile!N662))),VALUE(LEFT(ScheduleCompile!N662,FIND("F",ScheduleCompile!N662)-1)),ScheduleCompile!N662)))))),ISTEXT(ScheduleCompile!#REF!)),"ENDTABLE",IF(ISERROR(IF(ScheduleCompile!N662="Off",0,IF(ScheduleCompile!N662="On",1,IF(ISNUMBER(ScheduleCompile!N662),ScheduleCompile!N662/1,IF(ISTEXT(ScheduleCompile!N662),IF(OR(ISNUMBER(FIND("5F",ScheduleCompile!N662)),ISNUMBER(FIND("0F",ScheduleCompile!N662)),ISNUMBER(FIND("8F",ScheduleCompile!N662)),ISNUMBER(FIND("1F",ScheduleCompile!N662)),ISNUMBER(FIND("2F",ScheduleCompile!N662)),ISNUMBER(FIND("3F",ScheduleCompile!N662)),ISNUMBER(FIND("6F",ScheduleCompile!N662)),ISNUMBER(FIND("7F",ScheduleCompile!N662)),ISNUMBER(FIND("9F",ScheduleCompile!N662)),ISNUMBER(FIND("4F",ScheduleCompile!N662))),VALUE(LEFT(ScheduleCompile!N662,FIND("F",ScheduleCompile!N662)-1)),ScheduleCompile!N662)))))),"",IF(ScheduleCompile!N662="Off",0,IF(ScheduleCompile!N662="On",1,IF(ISNUMBER(ScheduleCompile!N662),ScheduleCompile!N662/1,IF(ISTEXT(ScheduleCompile!N662),IF(OR(ISNUMBER(FIND("5F",ScheduleCompile!N662)),ISNUMBER(FIND("0F",ScheduleCompile!N662)),ISNUMBER(FIND("8F",ScheduleCompile!N662)),ISNUMBER(FIND("1F",ScheduleCompile!N662)),ISNUMBER(FIND("2F",ScheduleCompile!N662)),ISNUMBER(FIND("3F",ScheduleCompile!N662)),ISNUMBER(FIND("6F",ScheduleCompile!N662)),ISNUMBER(FIND("7F",ScheduleCompile!N662)),ISNUMBER(FIND("9F",ScheduleCompile!N662)),ISNUMBER(FIND("4F",ScheduleCompile!N662))),VALUE(LEFT(ScheduleCompile!N662,FIND("F",ScheduleCompile!N662)-1)),ScheduleCompile!N662)))))))</f>
        <v>51.4</v>
      </c>
      <c r="T669" s="1">
        <f>IF(AND(ISERROR(IF(ScheduleCompile!O662="Off",0,IF(ScheduleCompile!O662="On",1,IF(ISNUMBER(ScheduleCompile!O662),ScheduleCompile!O662/1,IF(ISTEXT(ScheduleCompile!O662),IF(OR(ISNUMBER(FIND("5F",ScheduleCompile!O662)),ISNUMBER(FIND("0F",ScheduleCompile!O662)),ISNUMBER(FIND("8F",ScheduleCompile!O662)),ISNUMBER(FIND("1F",ScheduleCompile!O662)),ISNUMBER(FIND("2F",ScheduleCompile!O662)),ISNUMBER(FIND("3F",ScheduleCompile!O662)),ISNUMBER(FIND("6F",ScheduleCompile!O662)),ISNUMBER(FIND("7F",ScheduleCompile!O662)),ISNUMBER(FIND("9F",ScheduleCompile!O662)),ISNUMBER(FIND("4F",ScheduleCompile!O662))),VALUE(LEFT(ScheduleCompile!O662,FIND("F",ScheduleCompile!O662)-1)),ScheduleCompile!O662)))))),ISTEXT(ScheduleCompile!#REF!)),"ENDTABLE",IF(ISERROR(IF(ScheduleCompile!O662="Off",0,IF(ScheduleCompile!O662="On",1,IF(ISNUMBER(ScheduleCompile!O662),ScheduleCompile!O662/1,IF(ISTEXT(ScheduleCompile!O662),IF(OR(ISNUMBER(FIND("5F",ScheduleCompile!O662)),ISNUMBER(FIND("0F",ScheduleCompile!O662)),ISNUMBER(FIND("8F",ScheduleCompile!O662)),ISNUMBER(FIND("1F",ScheduleCompile!O662)),ISNUMBER(FIND("2F",ScheduleCompile!O662)),ISNUMBER(FIND("3F",ScheduleCompile!O662)),ISNUMBER(FIND("6F",ScheduleCompile!O662)),ISNUMBER(FIND("7F",ScheduleCompile!O662)),ISNUMBER(FIND("9F",ScheduleCompile!O662)),ISNUMBER(FIND("4F",ScheduleCompile!O662))),VALUE(LEFT(ScheduleCompile!O662,FIND("F",ScheduleCompile!O662)-1)),ScheduleCompile!O662)))))),"",IF(ScheduleCompile!O662="Off",0,IF(ScheduleCompile!O662="On",1,IF(ISNUMBER(ScheduleCompile!O662),ScheduleCompile!O662/1,IF(ISTEXT(ScheduleCompile!O662),IF(OR(ISNUMBER(FIND("5F",ScheduleCompile!O662)),ISNUMBER(FIND("0F",ScheduleCompile!O662)),ISNUMBER(FIND("8F",ScheduleCompile!O662)),ISNUMBER(FIND("1F",ScheduleCompile!O662)),ISNUMBER(FIND("2F",ScheduleCompile!O662)),ISNUMBER(FIND("3F",ScheduleCompile!O662)),ISNUMBER(FIND("6F",ScheduleCompile!O662)),ISNUMBER(FIND("7F",ScheduleCompile!O662)),ISNUMBER(FIND("9F",ScheduleCompile!O662)),ISNUMBER(FIND("4F",ScheduleCompile!O662))),VALUE(LEFT(ScheduleCompile!O662,FIND("F",ScheduleCompile!O662)-1)),ScheduleCompile!O662)))))))</f>
        <v>51.4</v>
      </c>
      <c r="U669" s="1">
        <f>IF(AND(ISERROR(IF(ScheduleCompile!P662="Off",0,IF(ScheduleCompile!P662="On",1,IF(ISNUMBER(ScheduleCompile!P662),ScheduleCompile!P662/1,IF(ISTEXT(ScheduleCompile!P662),IF(OR(ISNUMBER(FIND("5F",ScheduleCompile!P662)),ISNUMBER(FIND("0F",ScheduleCompile!P662)),ISNUMBER(FIND("8F",ScheduleCompile!P662)),ISNUMBER(FIND("1F",ScheduleCompile!P662)),ISNUMBER(FIND("2F",ScheduleCompile!P662)),ISNUMBER(FIND("3F",ScheduleCompile!P662)),ISNUMBER(FIND("6F",ScheduleCompile!P662)),ISNUMBER(FIND("7F",ScheduleCompile!P662)),ISNUMBER(FIND("9F",ScheduleCompile!P662)),ISNUMBER(FIND("4F",ScheduleCompile!P662))),VALUE(LEFT(ScheduleCompile!P662,FIND("F",ScheduleCompile!P662)-1)),ScheduleCompile!P662)))))),ISTEXT(ScheduleCompile!#REF!)),"ENDTABLE",IF(ISERROR(IF(ScheduleCompile!P662="Off",0,IF(ScheduleCompile!P662="On",1,IF(ISNUMBER(ScheduleCompile!P662),ScheduleCompile!P662/1,IF(ISTEXT(ScheduleCompile!P662),IF(OR(ISNUMBER(FIND("5F",ScheduleCompile!P662)),ISNUMBER(FIND("0F",ScheduleCompile!P662)),ISNUMBER(FIND("8F",ScheduleCompile!P662)),ISNUMBER(FIND("1F",ScheduleCompile!P662)),ISNUMBER(FIND("2F",ScheduleCompile!P662)),ISNUMBER(FIND("3F",ScheduleCompile!P662)),ISNUMBER(FIND("6F",ScheduleCompile!P662)),ISNUMBER(FIND("7F",ScheduleCompile!P662)),ISNUMBER(FIND("9F",ScheduleCompile!P662)),ISNUMBER(FIND("4F",ScheduleCompile!P662))),VALUE(LEFT(ScheduleCompile!P662,FIND("F",ScheduleCompile!P662)-1)),ScheduleCompile!P662)))))),"",IF(ScheduleCompile!P662="Off",0,IF(ScheduleCompile!P662="On",1,IF(ISNUMBER(ScheduleCompile!P662),ScheduleCompile!P662/1,IF(ISTEXT(ScheduleCompile!P662),IF(OR(ISNUMBER(FIND("5F",ScheduleCompile!P662)),ISNUMBER(FIND("0F",ScheduleCompile!P662)),ISNUMBER(FIND("8F",ScheduleCompile!P662)),ISNUMBER(FIND("1F",ScheduleCompile!P662)),ISNUMBER(FIND("2F",ScheduleCompile!P662)),ISNUMBER(FIND("3F",ScheduleCompile!P662)),ISNUMBER(FIND("6F",ScheduleCompile!P662)),ISNUMBER(FIND("7F",ScheduleCompile!P662)),ISNUMBER(FIND("9F",ScheduleCompile!P662)),ISNUMBER(FIND("4F",ScheduleCompile!P662))),VALUE(LEFT(ScheduleCompile!P662,FIND("F",ScheduleCompile!P662)-1)),ScheduleCompile!P662)))))))</f>
        <v>51.4</v>
      </c>
      <c r="V669" s="1">
        <f>IF(AND(ISERROR(IF(ScheduleCompile!Q662="Off",0,IF(ScheduleCompile!Q662="On",1,IF(ISNUMBER(ScheduleCompile!Q662),ScheduleCompile!Q662/1,IF(ISTEXT(ScheduleCompile!Q662),IF(OR(ISNUMBER(FIND("5F",ScheduleCompile!Q662)),ISNUMBER(FIND("0F",ScheduleCompile!Q662)),ISNUMBER(FIND("8F",ScheduleCompile!Q662)),ISNUMBER(FIND("1F",ScheduleCompile!Q662)),ISNUMBER(FIND("2F",ScheduleCompile!Q662)),ISNUMBER(FIND("3F",ScheduleCompile!Q662)),ISNUMBER(FIND("6F",ScheduleCompile!Q662)),ISNUMBER(FIND("7F",ScheduleCompile!Q662)),ISNUMBER(FIND("9F",ScheduleCompile!Q662)),ISNUMBER(FIND("4F",ScheduleCompile!Q662))),VALUE(LEFT(ScheduleCompile!Q662,FIND("F",ScheduleCompile!Q662)-1)),ScheduleCompile!Q662)))))),ISTEXT(ScheduleCompile!#REF!)),"ENDTABLE",IF(ISERROR(IF(ScheduleCompile!Q662="Off",0,IF(ScheduleCompile!Q662="On",1,IF(ISNUMBER(ScheduleCompile!Q662),ScheduleCompile!Q662/1,IF(ISTEXT(ScheduleCompile!Q662),IF(OR(ISNUMBER(FIND("5F",ScheduleCompile!Q662)),ISNUMBER(FIND("0F",ScheduleCompile!Q662)),ISNUMBER(FIND("8F",ScheduleCompile!Q662)),ISNUMBER(FIND("1F",ScheduleCompile!Q662)),ISNUMBER(FIND("2F",ScheduleCompile!Q662)),ISNUMBER(FIND("3F",ScheduleCompile!Q662)),ISNUMBER(FIND("6F",ScheduleCompile!Q662)),ISNUMBER(FIND("7F",ScheduleCompile!Q662)),ISNUMBER(FIND("9F",ScheduleCompile!Q662)),ISNUMBER(FIND("4F",ScheduleCompile!Q662))),VALUE(LEFT(ScheduleCompile!Q662,FIND("F",ScheduleCompile!Q662)-1)),ScheduleCompile!Q662)))))),"",IF(ScheduleCompile!Q662="Off",0,IF(ScheduleCompile!Q662="On",1,IF(ISNUMBER(ScheduleCompile!Q662),ScheduleCompile!Q662/1,IF(ISTEXT(ScheduleCompile!Q662),IF(OR(ISNUMBER(FIND("5F",ScheduleCompile!Q662)),ISNUMBER(FIND("0F",ScheduleCompile!Q662)),ISNUMBER(FIND("8F",ScheduleCompile!Q662)),ISNUMBER(FIND("1F",ScheduleCompile!Q662)),ISNUMBER(FIND("2F",ScheduleCompile!Q662)),ISNUMBER(FIND("3F",ScheduleCompile!Q662)),ISNUMBER(FIND("6F",ScheduleCompile!Q662)),ISNUMBER(FIND("7F",ScheduleCompile!Q662)),ISNUMBER(FIND("9F",ScheduleCompile!Q662)),ISNUMBER(FIND("4F",ScheduleCompile!Q662))),VALUE(LEFT(ScheduleCompile!Q662,FIND("F",ScheduleCompile!Q662)-1)),ScheduleCompile!Q662)))))))</f>
        <v>51.4</v>
      </c>
      <c r="W669" s="1">
        <f>IF(AND(ISERROR(IF(ScheduleCompile!R662="Off",0,IF(ScheduleCompile!R662="On",1,IF(ISNUMBER(ScheduleCompile!R662),ScheduleCompile!R662/1,IF(ISTEXT(ScheduleCompile!R662),IF(OR(ISNUMBER(FIND("5F",ScheduleCompile!R662)),ISNUMBER(FIND("0F",ScheduleCompile!R662)),ISNUMBER(FIND("8F",ScheduleCompile!R662)),ISNUMBER(FIND("1F",ScheduleCompile!R662)),ISNUMBER(FIND("2F",ScheduleCompile!R662)),ISNUMBER(FIND("3F",ScheduleCompile!R662)),ISNUMBER(FIND("6F",ScheduleCompile!R662)),ISNUMBER(FIND("7F",ScheduleCompile!R662)),ISNUMBER(FIND("9F",ScheduleCompile!R662)),ISNUMBER(FIND("4F",ScheduleCompile!R662))),VALUE(LEFT(ScheduleCompile!R662,FIND("F",ScheduleCompile!R662)-1)),ScheduleCompile!R662)))))),ISTEXT(ScheduleCompile!#REF!)),"ENDTABLE",IF(ISERROR(IF(ScheduleCompile!R662="Off",0,IF(ScheduleCompile!R662="On",1,IF(ISNUMBER(ScheduleCompile!R662),ScheduleCompile!R662/1,IF(ISTEXT(ScheduleCompile!R662),IF(OR(ISNUMBER(FIND("5F",ScheduleCompile!R662)),ISNUMBER(FIND("0F",ScheduleCompile!R662)),ISNUMBER(FIND("8F",ScheduleCompile!R662)),ISNUMBER(FIND("1F",ScheduleCompile!R662)),ISNUMBER(FIND("2F",ScheduleCompile!R662)),ISNUMBER(FIND("3F",ScheduleCompile!R662)),ISNUMBER(FIND("6F",ScheduleCompile!R662)),ISNUMBER(FIND("7F",ScheduleCompile!R662)),ISNUMBER(FIND("9F",ScheduleCompile!R662)),ISNUMBER(FIND("4F",ScheduleCompile!R662))),VALUE(LEFT(ScheduleCompile!R662,FIND("F",ScheduleCompile!R662)-1)),ScheduleCompile!R662)))))),"",IF(ScheduleCompile!R662="Off",0,IF(ScheduleCompile!R662="On",1,IF(ISNUMBER(ScheduleCompile!R662),ScheduleCompile!R662/1,IF(ISTEXT(ScheduleCompile!R662),IF(OR(ISNUMBER(FIND("5F",ScheduleCompile!R662)),ISNUMBER(FIND("0F",ScheduleCompile!R662)),ISNUMBER(FIND("8F",ScheduleCompile!R662)),ISNUMBER(FIND("1F",ScheduleCompile!R662)),ISNUMBER(FIND("2F",ScheduleCompile!R662)),ISNUMBER(FIND("3F",ScheduleCompile!R662)),ISNUMBER(FIND("6F",ScheduleCompile!R662)),ISNUMBER(FIND("7F",ScheduleCompile!R662)),ISNUMBER(FIND("9F",ScheduleCompile!R662)),ISNUMBER(FIND("4F",ScheduleCompile!R662))),VALUE(LEFT(ScheduleCompile!R662,FIND("F",ScheduleCompile!R662)-1)),ScheduleCompile!R662)))))))</f>
        <v>51.4</v>
      </c>
      <c r="X669" s="1">
        <f>IF(AND(ISERROR(IF(ScheduleCompile!S662="Off",0,IF(ScheduleCompile!S662="On",1,IF(ISNUMBER(ScheduleCompile!S662),ScheduleCompile!S662/1,IF(ISTEXT(ScheduleCompile!S662),IF(OR(ISNUMBER(FIND("5F",ScheduleCompile!S662)),ISNUMBER(FIND("0F",ScheduleCompile!S662)),ISNUMBER(FIND("8F",ScheduleCompile!S662)),ISNUMBER(FIND("1F",ScheduleCompile!S662)),ISNUMBER(FIND("2F",ScheduleCompile!S662)),ISNUMBER(FIND("3F",ScheduleCompile!S662)),ISNUMBER(FIND("6F",ScheduleCompile!S662)),ISNUMBER(FIND("7F",ScheduleCompile!S662)),ISNUMBER(FIND("9F",ScheduleCompile!S662)),ISNUMBER(FIND("4F",ScheduleCompile!S662))),VALUE(LEFT(ScheduleCompile!S662,FIND("F",ScheduleCompile!S662)-1)),ScheduleCompile!S662)))))),ISTEXT(ScheduleCompile!#REF!)),"ENDTABLE",IF(ISERROR(IF(ScheduleCompile!S662="Off",0,IF(ScheduleCompile!S662="On",1,IF(ISNUMBER(ScheduleCompile!S662),ScheduleCompile!S662/1,IF(ISTEXT(ScheduleCompile!S662),IF(OR(ISNUMBER(FIND("5F",ScheduleCompile!S662)),ISNUMBER(FIND("0F",ScheduleCompile!S662)),ISNUMBER(FIND("8F",ScheduleCompile!S662)),ISNUMBER(FIND("1F",ScheduleCompile!S662)),ISNUMBER(FIND("2F",ScheduleCompile!S662)),ISNUMBER(FIND("3F",ScheduleCompile!S662)),ISNUMBER(FIND("6F",ScheduleCompile!S662)),ISNUMBER(FIND("7F",ScheduleCompile!S662)),ISNUMBER(FIND("9F",ScheduleCompile!S662)),ISNUMBER(FIND("4F",ScheduleCompile!S662))),VALUE(LEFT(ScheduleCompile!S662,FIND("F",ScheduleCompile!S662)-1)),ScheduleCompile!S662)))))),"",IF(ScheduleCompile!S662="Off",0,IF(ScheduleCompile!S662="On",1,IF(ISNUMBER(ScheduleCompile!S662),ScheduleCompile!S662/1,IF(ISTEXT(ScheduleCompile!S662),IF(OR(ISNUMBER(FIND("5F",ScheduleCompile!S662)),ISNUMBER(FIND("0F",ScheduleCompile!S662)),ISNUMBER(FIND("8F",ScheduleCompile!S662)),ISNUMBER(FIND("1F",ScheduleCompile!S662)),ISNUMBER(FIND("2F",ScheduleCompile!S662)),ISNUMBER(FIND("3F",ScheduleCompile!S662)),ISNUMBER(FIND("6F",ScheduleCompile!S662)),ISNUMBER(FIND("7F",ScheduleCompile!S662)),ISNUMBER(FIND("9F",ScheduleCompile!S662)),ISNUMBER(FIND("4F",ScheduleCompile!S662))),VALUE(LEFT(ScheduleCompile!S662,FIND("F",ScheduleCompile!S662)-1)),ScheduleCompile!S662)))))))</f>
        <v>51.4</v>
      </c>
      <c r="Y669" s="1">
        <f>IF(AND(ISERROR(IF(ScheduleCompile!T662="Off",0,IF(ScheduleCompile!T662="On",1,IF(ISNUMBER(ScheduleCompile!T662),ScheduleCompile!T662/1,IF(ISTEXT(ScheduleCompile!T662),IF(OR(ISNUMBER(FIND("5F",ScheduleCompile!T662)),ISNUMBER(FIND("0F",ScheduleCompile!T662)),ISNUMBER(FIND("8F",ScheduleCompile!T662)),ISNUMBER(FIND("1F",ScheduleCompile!T662)),ISNUMBER(FIND("2F",ScheduleCompile!T662)),ISNUMBER(FIND("3F",ScheduleCompile!T662)),ISNUMBER(FIND("6F",ScheduleCompile!T662)),ISNUMBER(FIND("7F",ScheduleCompile!T662)),ISNUMBER(FIND("9F",ScheduleCompile!T662)),ISNUMBER(FIND("4F",ScheduleCompile!T662))),VALUE(LEFT(ScheduleCompile!T662,FIND("F",ScheduleCompile!T662)-1)),ScheduleCompile!T662)))))),ISTEXT(ScheduleCompile!#REF!)),"ENDTABLE",IF(ISERROR(IF(ScheduleCompile!T662="Off",0,IF(ScheduleCompile!T662="On",1,IF(ISNUMBER(ScheduleCompile!T662),ScheduleCompile!T662/1,IF(ISTEXT(ScheduleCompile!T662),IF(OR(ISNUMBER(FIND("5F",ScheduleCompile!T662)),ISNUMBER(FIND("0F",ScheduleCompile!T662)),ISNUMBER(FIND("8F",ScheduleCompile!T662)),ISNUMBER(FIND("1F",ScheduleCompile!T662)),ISNUMBER(FIND("2F",ScheduleCompile!T662)),ISNUMBER(FIND("3F",ScheduleCompile!T662)),ISNUMBER(FIND("6F",ScheduleCompile!T662)),ISNUMBER(FIND("7F",ScheduleCompile!T662)),ISNUMBER(FIND("9F",ScheduleCompile!T662)),ISNUMBER(FIND("4F",ScheduleCompile!T662))),VALUE(LEFT(ScheduleCompile!T662,FIND("F",ScheduleCompile!T662)-1)),ScheduleCompile!T662)))))),"",IF(ScheduleCompile!T662="Off",0,IF(ScheduleCompile!T662="On",1,IF(ISNUMBER(ScheduleCompile!T662),ScheduleCompile!T662/1,IF(ISTEXT(ScheduleCompile!T662),IF(OR(ISNUMBER(FIND("5F",ScheduleCompile!T662)),ISNUMBER(FIND("0F",ScheduleCompile!T662)),ISNUMBER(FIND("8F",ScheduleCompile!T662)),ISNUMBER(FIND("1F",ScheduleCompile!T662)),ISNUMBER(FIND("2F",ScheduleCompile!T662)),ISNUMBER(FIND("3F",ScheduleCompile!T662)),ISNUMBER(FIND("6F",ScheduleCompile!T662)),ISNUMBER(FIND("7F",ScheduleCompile!T662)),ISNUMBER(FIND("9F",ScheduleCompile!T662)),ISNUMBER(FIND("4F",ScheduleCompile!T662))),VALUE(LEFT(ScheduleCompile!T662,FIND("F",ScheduleCompile!T662)-1)),ScheduleCompile!T662)))))))</f>
        <v>51.4</v>
      </c>
      <c r="Z669" s="1">
        <f>IF(AND(ISERROR(IF(ScheduleCompile!U662="Off",0,IF(ScheduleCompile!U662="On",1,IF(ISNUMBER(ScheduleCompile!U662),ScheduleCompile!U662/1,IF(ISTEXT(ScheduleCompile!U662),IF(OR(ISNUMBER(FIND("5F",ScheduleCompile!U662)),ISNUMBER(FIND("0F",ScheduleCompile!U662)),ISNUMBER(FIND("8F",ScheduleCompile!U662)),ISNUMBER(FIND("1F",ScheduleCompile!U662)),ISNUMBER(FIND("2F",ScheduleCompile!U662)),ISNUMBER(FIND("3F",ScheduleCompile!U662)),ISNUMBER(FIND("6F",ScheduleCompile!U662)),ISNUMBER(FIND("7F",ScheduleCompile!U662)),ISNUMBER(FIND("9F",ScheduleCompile!U662)),ISNUMBER(FIND("4F",ScheduleCompile!U662))),VALUE(LEFT(ScheduleCompile!U662,FIND("F",ScheduleCompile!U662)-1)),ScheduleCompile!U662)))))),ISTEXT(ScheduleCompile!#REF!)),"ENDTABLE",IF(ISERROR(IF(ScheduleCompile!U662="Off",0,IF(ScheduleCompile!U662="On",1,IF(ISNUMBER(ScheduleCompile!U662),ScheduleCompile!U662/1,IF(ISTEXT(ScheduleCompile!U662),IF(OR(ISNUMBER(FIND("5F",ScheduleCompile!U662)),ISNUMBER(FIND("0F",ScheduleCompile!U662)),ISNUMBER(FIND("8F",ScheduleCompile!U662)),ISNUMBER(FIND("1F",ScheduleCompile!U662)),ISNUMBER(FIND("2F",ScheduleCompile!U662)),ISNUMBER(FIND("3F",ScheduleCompile!U662)),ISNUMBER(FIND("6F",ScheduleCompile!U662)),ISNUMBER(FIND("7F",ScheduleCompile!U662)),ISNUMBER(FIND("9F",ScheduleCompile!U662)),ISNUMBER(FIND("4F",ScheduleCompile!U662))),VALUE(LEFT(ScheduleCompile!U662,FIND("F",ScheduleCompile!U662)-1)),ScheduleCompile!U662)))))),"",IF(ScheduleCompile!U662="Off",0,IF(ScheduleCompile!U662="On",1,IF(ISNUMBER(ScheduleCompile!U662),ScheduleCompile!U662/1,IF(ISTEXT(ScheduleCompile!U662),IF(OR(ISNUMBER(FIND("5F",ScheduleCompile!U662)),ISNUMBER(FIND("0F",ScheduleCompile!U662)),ISNUMBER(FIND("8F",ScheduleCompile!U662)),ISNUMBER(FIND("1F",ScheduleCompile!U662)),ISNUMBER(FIND("2F",ScheduleCompile!U662)),ISNUMBER(FIND("3F",ScheduleCompile!U662)),ISNUMBER(FIND("6F",ScheduleCompile!U662)),ISNUMBER(FIND("7F",ScheduleCompile!U662)),ISNUMBER(FIND("9F",ScheduleCompile!U662)),ISNUMBER(FIND("4F",ScheduleCompile!U662))),VALUE(LEFT(ScheduleCompile!U662,FIND("F",ScheduleCompile!U662)-1)),ScheduleCompile!U662)))))))</f>
        <v>51.4</v>
      </c>
      <c r="AA669" s="1">
        <f>IF(AND(ISERROR(IF(ScheduleCompile!V662="Off",0,IF(ScheduleCompile!V662="On",1,IF(ISNUMBER(ScheduleCompile!V662),ScheduleCompile!V662/1,IF(ISTEXT(ScheduleCompile!V662),IF(OR(ISNUMBER(FIND("5F",ScheduleCompile!V662)),ISNUMBER(FIND("0F",ScheduleCompile!V662)),ISNUMBER(FIND("8F",ScheduleCompile!V662)),ISNUMBER(FIND("1F",ScheduleCompile!V662)),ISNUMBER(FIND("2F",ScheduleCompile!V662)),ISNUMBER(FIND("3F",ScheduleCompile!V662)),ISNUMBER(FIND("6F",ScheduleCompile!V662)),ISNUMBER(FIND("7F",ScheduleCompile!V662)),ISNUMBER(FIND("9F",ScheduleCompile!V662)),ISNUMBER(FIND("4F",ScheduleCompile!V662))),VALUE(LEFT(ScheduleCompile!V662,FIND("F",ScheduleCompile!V662)-1)),ScheduleCompile!V662)))))),ISTEXT(ScheduleCompile!#REF!)),"ENDTABLE",IF(ISERROR(IF(ScheduleCompile!V662="Off",0,IF(ScheduleCompile!V662="On",1,IF(ISNUMBER(ScheduleCompile!V662),ScheduleCompile!V662/1,IF(ISTEXT(ScheduleCompile!V662),IF(OR(ISNUMBER(FIND("5F",ScheduleCompile!V662)),ISNUMBER(FIND("0F",ScheduleCompile!V662)),ISNUMBER(FIND("8F",ScheduleCompile!V662)),ISNUMBER(FIND("1F",ScheduleCompile!V662)),ISNUMBER(FIND("2F",ScheduleCompile!V662)),ISNUMBER(FIND("3F",ScheduleCompile!V662)),ISNUMBER(FIND("6F",ScheduleCompile!V662)),ISNUMBER(FIND("7F",ScheduleCompile!V662)),ISNUMBER(FIND("9F",ScheduleCompile!V662)),ISNUMBER(FIND("4F",ScheduleCompile!V662))),VALUE(LEFT(ScheduleCompile!V662,FIND("F",ScheduleCompile!V662)-1)),ScheduleCompile!V662)))))),"",IF(ScheduleCompile!V662="Off",0,IF(ScheduleCompile!V662="On",1,IF(ISNUMBER(ScheduleCompile!V662),ScheduleCompile!V662/1,IF(ISTEXT(ScheduleCompile!V662),IF(OR(ISNUMBER(FIND("5F",ScheduleCompile!V662)),ISNUMBER(FIND("0F",ScheduleCompile!V662)),ISNUMBER(FIND("8F",ScheduleCompile!V662)),ISNUMBER(FIND("1F",ScheduleCompile!V662)),ISNUMBER(FIND("2F",ScheduleCompile!V662)),ISNUMBER(FIND("3F",ScheduleCompile!V662)),ISNUMBER(FIND("6F",ScheduleCompile!V662)),ISNUMBER(FIND("7F",ScheduleCompile!V662)),ISNUMBER(FIND("9F",ScheduleCompile!V662)),ISNUMBER(FIND("4F",ScheduleCompile!V662))),VALUE(LEFT(ScheduleCompile!V662,FIND("F",ScheduleCompile!V662)-1)),ScheduleCompile!V662)))))))</f>
        <v>51.4</v>
      </c>
      <c r="AB669" s="1">
        <f>IF(AND(ISERROR(IF(ScheduleCompile!W662="Off",0,IF(ScheduleCompile!W662="On",1,IF(ISNUMBER(ScheduleCompile!W662),ScheduleCompile!W662/1,IF(ISTEXT(ScheduleCompile!W662),IF(OR(ISNUMBER(FIND("5F",ScheduleCompile!W662)),ISNUMBER(FIND("0F",ScheduleCompile!W662)),ISNUMBER(FIND("8F",ScheduleCompile!W662)),ISNUMBER(FIND("1F",ScheduleCompile!W662)),ISNUMBER(FIND("2F",ScheduleCompile!W662)),ISNUMBER(FIND("3F",ScheduleCompile!W662)),ISNUMBER(FIND("6F",ScheduleCompile!W662)),ISNUMBER(FIND("7F",ScheduleCompile!W662)),ISNUMBER(FIND("9F",ScheduleCompile!W662)),ISNUMBER(FIND("4F",ScheduleCompile!W662))),VALUE(LEFT(ScheduleCompile!W662,FIND("F",ScheduleCompile!W662)-1)),ScheduleCompile!W662)))))),ISTEXT(ScheduleCompile!#REF!)),"ENDTABLE",IF(ISERROR(IF(ScheduleCompile!W662="Off",0,IF(ScheduleCompile!W662="On",1,IF(ISNUMBER(ScheduleCompile!W662),ScheduleCompile!W662/1,IF(ISTEXT(ScheduleCompile!W662),IF(OR(ISNUMBER(FIND("5F",ScheduleCompile!W662)),ISNUMBER(FIND("0F",ScheduleCompile!W662)),ISNUMBER(FIND("8F",ScheduleCompile!W662)),ISNUMBER(FIND("1F",ScheduleCompile!W662)),ISNUMBER(FIND("2F",ScheduleCompile!W662)),ISNUMBER(FIND("3F",ScheduleCompile!W662)),ISNUMBER(FIND("6F",ScheduleCompile!W662)),ISNUMBER(FIND("7F",ScheduleCompile!W662)),ISNUMBER(FIND("9F",ScheduleCompile!W662)),ISNUMBER(FIND("4F",ScheduleCompile!W662))),VALUE(LEFT(ScheduleCompile!W662,FIND("F",ScheduleCompile!W662)-1)),ScheduleCompile!W662)))))),"",IF(ScheduleCompile!W662="Off",0,IF(ScheduleCompile!W662="On",1,IF(ISNUMBER(ScheduleCompile!W662),ScheduleCompile!W662/1,IF(ISTEXT(ScheduleCompile!W662),IF(OR(ISNUMBER(FIND("5F",ScheduleCompile!W662)),ISNUMBER(FIND("0F",ScheduleCompile!W662)),ISNUMBER(FIND("8F",ScheduleCompile!W662)),ISNUMBER(FIND("1F",ScheduleCompile!W662)),ISNUMBER(FIND("2F",ScheduleCompile!W662)),ISNUMBER(FIND("3F",ScheduleCompile!W662)),ISNUMBER(FIND("6F",ScheduleCompile!W662)),ISNUMBER(FIND("7F",ScheduleCompile!W662)),ISNUMBER(FIND("9F",ScheduleCompile!W662)),ISNUMBER(FIND("4F",ScheduleCompile!W662))),VALUE(LEFT(ScheduleCompile!W662,FIND("F",ScheduleCompile!W662)-1)),ScheduleCompile!W662)))))))</f>
        <v>51.4</v>
      </c>
      <c r="AC669" s="1">
        <f>IF(AND(ISERROR(IF(ScheduleCompile!X662="Off",0,IF(ScheduleCompile!X662="On",1,IF(ISNUMBER(ScheduleCompile!X662),ScheduleCompile!X662/1,IF(ISTEXT(ScheduleCompile!X662),IF(OR(ISNUMBER(FIND("5F",ScheduleCompile!X662)),ISNUMBER(FIND("0F",ScheduleCompile!X662)),ISNUMBER(FIND("8F",ScheduleCompile!X662)),ISNUMBER(FIND("1F",ScheduleCompile!X662)),ISNUMBER(FIND("2F",ScheduleCompile!X662)),ISNUMBER(FIND("3F",ScheduleCompile!X662)),ISNUMBER(FIND("6F",ScheduleCompile!X662)),ISNUMBER(FIND("7F",ScheduleCompile!X662)),ISNUMBER(FIND("9F",ScheduleCompile!X662)),ISNUMBER(FIND("4F",ScheduleCompile!X662))),VALUE(LEFT(ScheduleCompile!X662,FIND("F",ScheduleCompile!X662)-1)),ScheduleCompile!X662)))))),ISTEXT(ScheduleCompile!#REF!)),"ENDTABLE",IF(ISERROR(IF(ScheduleCompile!X662="Off",0,IF(ScheduleCompile!X662="On",1,IF(ISNUMBER(ScheduleCompile!X662),ScheduleCompile!X662/1,IF(ISTEXT(ScheduleCompile!X662),IF(OR(ISNUMBER(FIND("5F",ScheduleCompile!X662)),ISNUMBER(FIND("0F",ScheduleCompile!X662)),ISNUMBER(FIND("8F",ScheduleCompile!X662)),ISNUMBER(FIND("1F",ScheduleCompile!X662)),ISNUMBER(FIND("2F",ScheduleCompile!X662)),ISNUMBER(FIND("3F",ScheduleCompile!X662)),ISNUMBER(FIND("6F",ScheduleCompile!X662)),ISNUMBER(FIND("7F",ScheduleCompile!X662)),ISNUMBER(FIND("9F",ScheduleCompile!X662)),ISNUMBER(FIND("4F",ScheduleCompile!X662))),VALUE(LEFT(ScheduleCompile!X662,FIND("F",ScheduleCompile!X662)-1)),ScheduleCompile!X662)))))),"",IF(ScheduleCompile!X662="Off",0,IF(ScheduleCompile!X662="On",1,IF(ISNUMBER(ScheduleCompile!X662),ScheduleCompile!X662/1,IF(ISTEXT(ScheduleCompile!X662),IF(OR(ISNUMBER(FIND("5F",ScheduleCompile!X662)),ISNUMBER(FIND("0F",ScheduleCompile!X662)),ISNUMBER(FIND("8F",ScheduleCompile!X662)),ISNUMBER(FIND("1F",ScheduleCompile!X662)),ISNUMBER(FIND("2F",ScheduleCompile!X662)),ISNUMBER(FIND("3F",ScheduleCompile!X662)),ISNUMBER(FIND("6F",ScheduleCompile!X662)),ISNUMBER(FIND("7F",ScheduleCompile!X662)),ISNUMBER(FIND("9F",ScheduleCompile!X662)),ISNUMBER(FIND("4F",ScheduleCompile!X662))),VALUE(LEFT(ScheduleCompile!X662,FIND("F",ScheduleCompile!X662)-1)),ScheduleCompile!X662)))))))</f>
        <v>51.4</v>
      </c>
      <c r="AD669" s="1">
        <f>IF(AND(ISERROR(IF(ScheduleCompile!Y662="Off",0,IF(ScheduleCompile!Y662="On",1,IF(ISNUMBER(ScheduleCompile!Y662),ScheduleCompile!Y662/1,IF(ISTEXT(ScheduleCompile!Y662),IF(OR(ISNUMBER(FIND("5F",ScheduleCompile!Y662)),ISNUMBER(FIND("0F",ScheduleCompile!Y662)),ISNUMBER(FIND("8F",ScheduleCompile!Y662)),ISNUMBER(FIND("1F",ScheduleCompile!Y662)),ISNUMBER(FIND("2F",ScheduleCompile!Y662)),ISNUMBER(FIND("3F",ScheduleCompile!Y662)),ISNUMBER(FIND("6F",ScheduleCompile!Y662)),ISNUMBER(FIND("7F",ScheduleCompile!Y662)),ISNUMBER(FIND("9F",ScheduleCompile!Y662)),ISNUMBER(FIND("4F",ScheduleCompile!Y662))),VALUE(LEFT(ScheduleCompile!Y662,FIND("F",ScheduleCompile!Y662)-1)),ScheduleCompile!Y662)))))),ISTEXT(ScheduleCompile!#REF!)),"ENDTABLE",IF(ISERROR(IF(ScheduleCompile!Y662="Off",0,IF(ScheduleCompile!Y662="On",1,IF(ISNUMBER(ScheduleCompile!Y662),ScheduleCompile!Y662/1,IF(ISTEXT(ScheduleCompile!Y662),IF(OR(ISNUMBER(FIND("5F",ScheduleCompile!Y662)),ISNUMBER(FIND("0F",ScheduleCompile!Y662)),ISNUMBER(FIND("8F",ScheduleCompile!Y662)),ISNUMBER(FIND("1F",ScheduleCompile!Y662)),ISNUMBER(FIND("2F",ScheduleCompile!Y662)),ISNUMBER(FIND("3F",ScheduleCompile!Y662)),ISNUMBER(FIND("6F",ScheduleCompile!Y662)),ISNUMBER(FIND("7F",ScheduleCompile!Y662)),ISNUMBER(FIND("9F",ScheduleCompile!Y662)),ISNUMBER(FIND("4F",ScheduleCompile!Y662))),VALUE(LEFT(ScheduleCompile!Y662,FIND("F",ScheduleCompile!Y662)-1)),ScheduleCompile!Y662)))))),"",IF(ScheduleCompile!Y662="Off",0,IF(ScheduleCompile!Y662="On",1,IF(ISNUMBER(ScheduleCompile!Y662),ScheduleCompile!Y662/1,IF(ISTEXT(ScheduleCompile!Y662),IF(OR(ISNUMBER(FIND("5F",ScheduleCompile!Y662)),ISNUMBER(FIND("0F",ScheduleCompile!Y662)),ISNUMBER(FIND("8F",ScheduleCompile!Y662)),ISNUMBER(FIND("1F",ScheduleCompile!Y662)),ISNUMBER(FIND("2F",ScheduleCompile!Y662)),ISNUMBER(FIND("3F",ScheduleCompile!Y662)),ISNUMBER(FIND("6F",ScheduleCompile!Y662)),ISNUMBER(FIND("7F",ScheduleCompile!Y662)),ISNUMBER(FIND("9F",ScheduleCompile!Y662)),ISNUMBER(FIND("4F",ScheduleCompile!Y662))),VALUE(LEFT(ScheduleCompile!Y662,FIND("F",ScheduleCompile!Y662)-1)),ScheduleCompile!Y662)))))))</f>
        <v>51.4</v>
      </c>
    </row>
    <row r="670" spans="1:30" x14ac:dyDescent="0.25">
      <c r="A670" t="str">
        <f t="shared" si="53"/>
        <v>SchDay "WaterMainCZ12Feb"  Type = "Temperature" Hr = (51.5, 51.5, 51.5, 51.5, 51.5, 51.5, 51.5, 51.5, 51.5, 51.5, 51.5, 51.5, 51.5, 51.5, 51.5, 51.5, 51.5, 51.5, 51.5, 51.5, 51.5, 51.5, 51.5, 51.5) ..</v>
      </c>
      <c r="B670" s="1" t="s">
        <v>623</v>
      </c>
      <c r="C670" t="str">
        <f t="shared" si="54"/>
        <v xml:space="preserve">SchDay "WaterMainCZ12Feb"  Type = "Temperature" Hr = </v>
      </c>
      <c r="D670" t="str">
        <f t="shared" si="55"/>
        <v>(51.5, 51.5, 51.5, 51.5, 51.5, 51.5, 51.5, 51.5, 51.5, 51.5, 51.5, 51.5, 51.5, 51.5, 51.5, 51.5, 51.5, 51.5, 51.5, 51.5, 51.5, 51.5, 51.5, 51.5) ..</v>
      </c>
      <c r="E670" s="30" t="str">
        <f>ScheduleCompile!A663</f>
        <v>WaterMainCZ12Feb</v>
      </c>
      <c r="F670" t="str">
        <f t="shared" si="46"/>
        <v>Temperature</v>
      </c>
      <c r="G670" s="1">
        <f>IF(AND(ISERROR(IF(ScheduleCompile!B663="Off",0,IF(ScheduleCompile!B663="On",1,IF(ISNUMBER(ScheduleCompile!B663),ScheduleCompile!B663/1,IF(ISTEXT(ScheduleCompile!B663),IF(OR(ISNUMBER(FIND("5F",ScheduleCompile!B663)),ISNUMBER(FIND("0F",ScheduleCompile!B663)),ISNUMBER(FIND("8F",ScheduleCompile!B663)),ISNUMBER(FIND("1F",ScheduleCompile!B663)),ISNUMBER(FIND("2F",ScheduleCompile!B663)),ISNUMBER(FIND("3F",ScheduleCompile!B663)),ISNUMBER(FIND("6F",ScheduleCompile!B663)),ISNUMBER(FIND("7F",ScheduleCompile!B663)),ISNUMBER(FIND("9F",ScheduleCompile!B663)),ISNUMBER(FIND("4F",ScheduleCompile!B663))),VALUE(LEFT(ScheduleCompile!B663,FIND("F",ScheduleCompile!B663)-1)),ScheduleCompile!B663)))))),ISTEXT(ScheduleCompile!#REF!)),"ENDTABLE",IF(ISERROR(IF(ScheduleCompile!B663="Off",0,IF(ScheduleCompile!B663="On",1,IF(ISNUMBER(ScheduleCompile!B663),ScheduleCompile!B663/1,IF(ISTEXT(ScheduleCompile!B663),IF(OR(ISNUMBER(FIND("5F",ScheduleCompile!B663)),ISNUMBER(FIND("0F",ScheduleCompile!B663)),ISNUMBER(FIND("8F",ScheduleCompile!B663)),ISNUMBER(FIND("1F",ScheduleCompile!B663)),ISNUMBER(FIND("2F",ScheduleCompile!B663)),ISNUMBER(FIND("3F",ScheduleCompile!B663)),ISNUMBER(FIND("6F",ScheduleCompile!B663)),ISNUMBER(FIND("7F",ScheduleCompile!B663)),ISNUMBER(FIND("9F",ScheduleCompile!B663)),ISNUMBER(FIND("4F",ScheduleCompile!B663))),VALUE(LEFT(ScheduleCompile!B663,FIND("F",ScheduleCompile!B663)-1)),ScheduleCompile!B663)))))),"",IF(ScheduleCompile!B663="Off",0,IF(ScheduleCompile!B663="On",1,IF(ISNUMBER(ScheduleCompile!B663),ScheduleCompile!B663/1,IF(ISTEXT(ScheduleCompile!B663),IF(OR(ISNUMBER(FIND("5F",ScheduleCompile!B663)),ISNUMBER(FIND("0F",ScheduleCompile!B663)),ISNUMBER(FIND("8F",ScheduleCompile!B663)),ISNUMBER(FIND("1F",ScheduleCompile!B663)),ISNUMBER(FIND("2F",ScheduleCompile!B663)),ISNUMBER(FIND("3F",ScheduleCompile!B663)),ISNUMBER(FIND("6F",ScheduleCompile!B663)),ISNUMBER(FIND("7F",ScheduleCompile!B663)),ISNUMBER(FIND("9F",ScheduleCompile!B663)),ISNUMBER(FIND("4F",ScheduleCompile!B663))),VALUE(LEFT(ScheduleCompile!B663,FIND("F",ScheduleCompile!B663)-1)),ScheduleCompile!B663)))))))</f>
        <v>51.5</v>
      </c>
      <c r="H670" s="1">
        <f>IF(AND(ISERROR(IF(ScheduleCompile!C663="Off",0,IF(ScheduleCompile!C663="On",1,IF(ISNUMBER(ScheduleCompile!C663),ScheduleCompile!C663/1,IF(ISTEXT(ScheduleCompile!C663),IF(OR(ISNUMBER(FIND("5F",ScheduleCompile!C663)),ISNUMBER(FIND("0F",ScheduleCompile!C663)),ISNUMBER(FIND("8F",ScheduleCompile!C663)),ISNUMBER(FIND("1F",ScheduleCompile!C663)),ISNUMBER(FIND("2F",ScheduleCompile!C663)),ISNUMBER(FIND("3F",ScheduleCompile!C663)),ISNUMBER(FIND("6F",ScheduleCompile!C663)),ISNUMBER(FIND("7F",ScheduleCompile!C663)),ISNUMBER(FIND("9F",ScheduleCompile!C663)),ISNUMBER(FIND("4F",ScheduleCompile!C663))),VALUE(LEFT(ScheduleCompile!C663,FIND("F",ScheduleCompile!C663)-1)),ScheduleCompile!C663)))))),ISTEXT(ScheduleCompile!#REF!)),"ENDTABLE",IF(ISERROR(IF(ScheduleCompile!C663="Off",0,IF(ScheduleCompile!C663="On",1,IF(ISNUMBER(ScheduleCompile!C663),ScheduleCompile!C663/1,IF(ISTEXT(ScheduleCompile!C663),IF(OR(ISNUMBER(FIND("5F",ScheduleCompile!C663)),ISNUMBER(FIND("0F",ScheduleCompile!C663)),ISNUMBER(FIND("8F",ScheduleCompile!C663)),ISNUMBER(FIND("1F",ScheduleCompile!C663)),ISNUMBER(FIND("2F",ScheduleCompile!C663)),ISNUMBER(FIND("3F",ScheduleCompile!C663)),ISNUMBER(FIND("6F",ScheduleCompile!C663)),ISNUMBER(FIND("7F",ScheduleCompile!C663)),ISNUMBER(FIND("9F",ScheduleCompile!C663)),ISNUMBER(FIND("4F",ScheduleCompile!C663))),VALUE(LEFT(ScheduleCompile!C663,FIND("F",ScheduleCompile!C663)-1)),ScheduleCompile!C663)))))),"",IF(ScheduleCompile!C663="Off",0,IF(ScheduleCompile!C663="On",1,IF(ISNUMBER(ScheduleCompile!C663),ScheduleCompile!C663/1,IF(ISTEXT(ScheduleCompile!C663),IF(OR(ISNUMBER(FIND("5F",ScheduleCompile!C663)),ISNUMBER(FIND("0F",ScheduleCompile!C663)),ISNUMBER(FIND("8F",ScheduleCompile!C663)),ISNUMBER(FIND("1F",ScheduleCompile!C663)),ISNUMBER(FIND("2F",ScheduleCompile!C663)),ISNUMBER(FIND("3F",ScheduleCompile!C663)),ISNUMBER(FIND("6F",ScheduleCompile!C663)),ISNUMBER(FIND("7F",ScheduleCompile!C663)),ISNUMBER(FIND("9F",ScheduleCompile!C663)),ISNUMBER(FIND("4F",ScheduleCompile!C663))),VALUE(LEFT(ScheduleCompile!C663,FIND("F",ScheduleCompile!C663)-1)),ScheduleCompile!C663)))))))</f>
        <v>51.5</v>
      </c>
      <c r="I670" s="1">
        <f>IF(AND(ISERROR(IF(ScheduleCompile!D663="Off",0,IF(ScheduleCompile!D663="On",1,IF(ISNUMBER(ScheduleCompile!D663),ScheduleCompile!D663/1,IF(ISTEXT(ScheduleCompile!D663),IF(OR(ISNUMBER(FIND("5F",ScheduleCompile!D663)),ISNUMBER(FIND("0F",ScheduleCompile!D663)),ISNUMBER(FIND("8F",ScheduleCompile!D663)),ISNUMBER(FIND("1F",ScheduleCompile!D663)),ISNUMBER(FIND("2F",ScheduleCompile!D663)),ISNUMBER(FIND("3F",ScheduleCompile!D663)),ISNUMBER(FIND("6F",ScheduleCompile!D663)),ISNUMBER(FIND("7F",ScheduleCompile!D663)),ISNUMBER(FIND("9F",ScheduleCompile!D663)),ISNUMBER(FIND("4F",ScheduleCompile!D663))),VALUE(LEFT(ScheduleCompile!D663,FIND("F",ScheduleCompile!D663)-1)),ScheduleCompile!D663)))))),ISTEXT(ScheduleCompile!#REF!)),"ENDTABLE",IF(ISERROR(IF(ScheduleCompile!D663="Off",0,IF(ScheduleCompile!D663="On",1,IF(ISNUMBER(ScheduleCompile!D663),ScheduleCompile!D663/1,IF(ISTEXT(ScheduleCompile!D663),IF(OR(ISNUMBER(FIND("5F",ScheduleCompile!D663)),ISNUMBER(FIND("0F",ScheduleCompile!D663)),ISNUMBER(FIND("8F",ScheduleCompile!D663)),ISNUMBER(FIND("1F",ScheduleCompile!D663)),ISNUMBER(FIND("2F",ScheduleCompile!D663)),ISNUMBER(FIND("3F",ScheduleCompile!D663)),ISNUMBER(FIND("6F",ScheduleCompile!D663)),ISNUMBER(FIND("7F",ScheduleCompile!D663)),ISNUMBER(FIND("9F",ScheduleCompile!D663)),ISNUMBER(FIND("4F",ScheduleCompile!D663))),VALUE(LEFT(ScheduleCompile!D663,FIND("F",ScheduleCompile!D663)-1)),ScheduleCompile!D663)))))),"",IF(ScheduleCompile!D663="Off",0,IF(ScheduleCompile!D663="On",1,IF(ISNUMBER(ScheduleCompile!D663),ScheduleCompile!D663/1,IF(ISTEXT(ScheduleCompile!D663),IF(OR(ISNUMBER(FIND("5F",ScheduleCompile!D663)),ISNUMBER(FIND("0F",ScheduleCompile!D663)),ISNUMBER(FIND("8F",ScheduleCompile!D663)),ISNUMBER(FIND("1F",ScheduleCompile!D663)),ISNUMBER(FIND("2F",ScheduleCompile!D663)),ISNUMBER(FIND("3F",ScheduleCompile!D663)),ISNUMBER(FIND("6F",ScheduleCompile!D663)),ISNUMBER(FIND("7F",ScheduleCompile!D663)),ISNUMBER(FIND("9F",ScheduleCompile!D663)),ISNUMBER(FIND("4F",ScheduleCompile!D663))),VALUE(LEFT(ScheduleCompile!D663,FIND("F",ScheduleCompile!D663)-1)),ScheduleCompile!D663)))))))</f>
        <v>51.5</v>
      </c>
      <c r="J670" s="1">
        <f>IF(AND(ISERROR(IF(ScheduleCompile!E663="Off",0,IF(ScheduleCompile!E663="On",1,IF(ISNUMBER(ScheduleCompile!E663),ScheduleCompile!E663/1,IF(ISTEXT(ScheduleCompile!E663),IF(OR(ISNUMBER(FIND("5F",ScheduleCompile!E663)),ISNUMBER(FIND("0F",ScheduleCompile!E663)),ISNUMBER(FIND("8F",ScheduleCompile!E663)),ISNUMBER(FIND("1F",ScheduleCompile!E663)),ISNUMBER(FIND("2F",ScheduleCompile!E663)),ISNUMBER(FIND("3F",ScheduleCompile!E663)),ISNUMBER(FIND("6F",ScheduleCompile!E663)),ISNUMBER(FIND("7F",ScheduleCompile!E663)),ISNUMBER(FIND("9F",ScheduleCompile!E663)),ISNUMBER(FIND("4F",ScheduleCompile!E663))),VALUE(LEFT(ScheduleCompile!E663,FIND("F",ScheduleCompile!E663)-1)),ScheduleCompile!E663)))))),ISTEXT(ScheduleCompile!#REF!)),"ENDTABLE",IF(ISERROR(IF(ScheduleCompile!E663="Off",0,IF(ScheduleCompile!E663="On",1,IF(ISNUMBER(ScheduleCompile!E663),ScheduleCompile!E663/1,IF(ISTEXT(ScheduleCompile!E663),IF(OR(ISNUMBER(FIND("5F",ScheduleCompile!E663)),ISNUMBER(FIND("0F",ScheduleCompile!E663)),ISNUMBER(FIND("8F",ScheduleCompile!E663)),ISNUMBER(FIND("1F",ScheduleCompile!E663)),ISNUMBER(FIND("2F",ScheduleCompile!E663)),ISNUMBER(FIND("3F",ScheduleCompile!E663)),ISNUMBER(FIND("6F",ScheduleCompile!E663)),ISNUMBER(FIND("7F",ScheduleCompile!E663)),ISNUMBER(FIND("9F",ScheduleCompile!E663)),ISNUMBER(FIND("4F",ScheduleCompile!E663))),VALUE(LEFT(ScheduleCompile!E663,FIND("F",ScheduleCompile!E663)-1)),ScheduleCompile!E663)))))),"",IF(ScheduleCompile!E663="Off",0,IF(ScheduleCompile!E663="On",1,IF(ISNUMBER(ScheduleCompile!E663),ScheduleCompile!E663/1,IF(ISTEXT(ScheduleCompile!E663),IF(OR(ISNUMBER(FIND("5F",ScheduleCompile!E663)),ISNUMBER(FIND("0F",ScheduleCompile!E663)),ISNUMBER(FIND("8F",ScheduleCompile!E663)),ISNUMBER(FIND("1F",ScheduleCompile!E663)),ISNUMBER(FIND("2F",ScheduleCompile!E663)),ISNUMBER(FIND("3F",ScheduleCompile!E663)),ISNUMBER(FIND("6F",ScheduleCompile!E663)),ISNUMBER(FIND("7F",ScheduleCompile!E663)),ISNUMBER(FIND("9F",ScheduleCompile!E663)),ISNUMBER(FIND("4F",ScheduleCompile!E663))),VALUE(LEFT(ScheduleCompile!E663,FIND("F",ScheduleCompile!E663)-1)),ScheduleCompile!E663)))))))</f>
        <v>51.5</v>
      </c>
      <c r="K670" s="1">
        <f>IF(AND(ISERROR(IF(ScheduleCompile!F663="Off",0,IF(ScheduleCompile!F663="On",1,IF(ISNUMBER(ScheduleCompile!F663),ScheduleCompile!F663/1,IF(ISTEXT(ScheduleCompile!F663),IF(OR(ISNUMBER(FIND("5F",ScheduleCompile!F663)),ISNUMBER(FIND("0F",ScheduleCompile!F663)),ISNUMBER(FIND("8F",ScheduleCompile!F663)),ISNUMBER(FIND("1F",ScheduleCompile!F663)),ISNUMBER(FIND("2F",ScheduleCompile!F663)),ISNUMBER(FIND("3F",ScheduleCompile!F663)),ISNUMBER(FIND("6F",ScheduleCompile!F663)),ISNUMBER(FIND("7F",ScheduleCompile!F663)),ISNUMBER(FIND("9F",ScheduleCompile!F663)),ISNUMBER(FIND("4F",ScheduleCompile!F663))),VALUE(LEFT(ScheduleCompile!F663,FIND("F",ScheduleCompile!F663)-1)),ScheduleCompile!F663)))))),ISTEXT(ScheduleCompile!#REF!)),"ENDTABLE",IF(ISERROR(IF(ScheduleCompile!F663="Off",0,IF(ScheduleCompile!F663="On",1,IF(ISNUMBER(ScheduleCompile!F663),ScheduleCompile!F663/1,IF(ISTEXT(ScheduleCompile!F663),IF(OR(ISNUMBER(FIND("5F",ScheduleCompile!F663)),ISNUMBER(FIND("0F",ScheduleCompile!F663)),ISNUMBER(FIND("8F",ScheduleCompile!F663)),ISNUMBER(FIND("1F",ScheduleCompile!F663)),ISNUMBER(FIND("2F",ScheduleCompile!F663)),ISNUMBER(FIND("3F",ScheduleCompile!F663)),ISNUMBER(FIND("6F",ScheduleCompile!F663)),ISNUMBER(FIND("7F",ScheduleCompile!F663)),ISNUMBER(FIND("9F",ScheduleCompile!F663)),ISNUMBER(FIND("4F",ScheduleCompile!F663))),VALUE(LEFT(ScheduleCompile!F663,FIND("F",ScheduleCompile!F663)-1)),ScheduleCompile!F663)))))),"",IF(ScheduleCompile!F663="Off",0,IF(ScheduleCompile!F663="On",1,IF(ISNUMBER(ScheduleCompile!F663),ScheduleCompile!F663/1,IF(ISTEXT(ScheduleCompile!F663),IF(OR(ISNUMBER(FIND("5F",ScheduleCompile!F663)),ISNUMBER(FIND("0F",ScheduleCompile!F663)),ISNUMBER(FIND("8F",ScheduleCompile!F663)),ISNUMBER(FIND("1F",ScheduleCompile!F663)),ISNUMBER(FIND("2F",ScheduleCompile!F663)),ISNUMBER(FIND("3F",ScheduleCompile!F663)),ISNUMBER(FIND("6F",ScheduleCompile!F663)),ISNUMBER(FIND("7F",ScheduleCompile!F663)),ISNUMBER(FIND("9F",ScheduleCompile!F663)),ISNUMBER(FIND("4F",ScheduleCompile!F663))),VALUE(LEFT(ScheduleCompile!F663,FIND("F",ScheduleCompile!F663)-1)),ScheduleCompile!F663)))))))</f>
        <v>51.5</v>
      </c>
      <c r="L670" s="1">
        <f>IF(AND(ISERROR(IF(ScheduleCompile!G663="Off",0,IF(ScheduleCompile!G663="On",1,IF(ISNUMBER(ScheduleCompile!G663),ScheduleCompile!G663/1,IF(ISTEXT(ScheduleCompile!G663),IF(OR(ISNUMBER(FIND("5F",ScheduleCompile!G663)),ISNUMBER(FIND("0F",ScheduleCompile!G663)),ISNUMBER(FIND("8F",ScheduleCompile!G663)),ISNUMBER(FIND("1F",ScheduleCompile!G663)),ISNUMBER(FIND("2F",ScheduleCompile!G663)),ISNUMBER(FIND("3F",ScheduleCompile!G663)),ISNUMBER(FIND("6F",ScheduleCompile!G663)),ISNUMBER(FIND("7F",ScheduleCompile!G663)),ISNUMBER(FIND("9F",ScheduleCompile!G663)),ISNUMBER(FIND("4F",ScheduleCompile!G663))),VALUE(LEFT(ScheduleCompile!G663,FIND("F",ScheduleCompile!G663)-1)),ScheduleCompile!G663)))))),ISTEXT(ScheduleCompile!#REF!)),"ENDTABLE",IF(ISERROR(IF(ScheduleCompile!G663="Off",0,IF(ScheduleCompile!G663="On",1,IF(ISNUMBER(ScheduleCompile!G663),ScheduleCompile!G663/1,IF(ISTEXT(ScheduleCompile!G663),IF(OR(ISNUMBER(FIND("5F",ScheduleCompile!G663)),ISNUMBER(FIND("0F",ScheduleCompile!G663)),ISNUMBER(FIND("8F",ScheduleCompile!G663)),ISNUMBER(FIND("1F",ScheduleCompile!G663)),ISNUMBER(FIND("2F",ScheduleCompile!G663)),ISNUMBER(FIND("3F",ScheduleCompile!G663)),ISNUMBER(FIND("6F",ScheduleCompile!G663)),ISNUMBER(FIND("7F",ScheduleCompile!G663)),ISNUMBER(FIND("9F",ScheduleCompile!G663)),ISNUMBER(FIND("4F",ScheduleCompile!G663))),VALUE(LEFT(ScheduleCompile!G663,FIND("F",ScheduleCompile!G663)-1)),ScheduleCompile!G663)))))),"",IF(ScheduleCompile!G663="Off",0,IF(ScheduleCompile!G663="On",1,IF(ISNUMBER(ScheduleCompile!G663),ScheduleCompile!G663/1,IF(ISTEXT(ScheduleCompile!G663),IF(OR(ISNUMBER(FIND("5F",ScheduleCompile!G663)),ISNUMBER(FIND("0F",ScheduleCompile!G663)),ISNUMBER(FIND("8F",ScheduleCompile!G663)),ISNUMBER(FIND("1F",ScheduleCompile!G663)),ISNUMBER(FIND("2F",ScheduleCompile!G663)),ISNUMBER(FIND("3F",ScheduleCompile!G663)),ISNUMBER(FIND("6F",ScheduleCompile!G663)),ISNUMBER(FIND("7F",ScheduleCompile!G663)),ISNUMBER(FIND("9F",ScheduleCompile!G663)),ISNUMBER(FIND("4F",ScheduleCompile!G663))),VALUE(LEFT(ScheduleCompile!G663,FIND("F",ScheduleCompile!G663)-1)),ScheduleCompile!G663)))))))</f>
        <v>51.5</v>
      </c>
      <c r="M670" s="1">
        <f>IF(AND(ISERROR(IF(ScheduleCompile!H663="Off",0,IF(ScheduleCompile!H663="On",1,IF(ISNUMBER(ScheduleCompile!H663),ScheduleCompile!H663/1,IF(ISTEXT(ScheduleCompile!H663),IF(OR(ISNUMBER(FIND("5F",ScheduleCompile!H663)),ISNUMBER(FIND("0F",ScheduleCompile!H663)),ISNUMBER(FIND("8F",ScheduleCompile!H663)),ISNUMBER(FIND("1F",ScheduleCompile!H663)),ISNUMBER(FIND("2F",ScheduleCompile!H663)),ISNUMBER(FIND("3F",ScheduleCompile!H663)),ISNUMBER(FIND("6F",ScheduleCompile!H663)),ISNUMBER(FIND("7F",ScheduleCompile!H663)),ISNUMBER(FIND("9F",ScheduleCompile!H663)),ISNUMBER(FIND("4F",ScheduleCompile!H663))),VALUE(LEFT(ScheduleCompile!H663,FIND("F",ScheduleCompile!H663)-1)),ScheduleCompile!H663)))))),ISTEXT(ScheduleCompile!#REF!)),"ENDTABLE",IF(ISERROR(IF(ScheduleCompile!H663="Off",0,IF(ScheduleCompile!H663="On",1,IF(ISNUMBER(ScheduleCompile!H663),ScheduleCompile!H663/1,IF(ISTEXT(ScheduleCompile!H663),IF(OR(ISNUMBER(FIND("5F",ScheduleCompile!H663)),ISNUMBER(FIND("0F",ScheduleCompile!H663)),ISNUMBER(FIND("8F",ScheduleCompile!H663)),ISNUMBER(FIND("1F",ScheduleCompile!H663)),ISNUMBER(FIND("2F",ScheduleCompile!H663)),ISNUMBER(FIND("3F",ScheduleCompile!H663)),ISNUMBER(FIND("6F",ScheduleCompile!H663)),ISNUMBER(FIND("7F",ScheduleCompile!H663)),ISNUMBER(FIND("9F",ScheduleCompile!H663)),ISNUMBER(FIND("4F",ScheduleCompile!H663))),VALUE(LEFT(ScheduleCompile!H663,FIND("F",ScheduleCompile!H663)-1)),ScheduleCompile!H663)))))),"",IF(ScheduleCompile!H663="Off",0,IF(ScheduleCompile!H663="On",1,IF(ISNUMBER(ScheduleCompile!H663),ScheduleCompile!H663/1,IF(ISTEXT(ScheduleCompile!H663),IF(OR(ISNUMBER(FIND("5F",ScheduleCompile!H663)),ISNUMBER(FIND("0F",ScheduleCompile!H663)),ISNUMBER(FIND("8F",ScheduleCompile!H663)),ISNUMBER(FIND("1F",ScheduleCompile!H663)),ISNUMBER(FIND("2F",ScheduleCompile!H663)),ISNUMBER(FIND("3F",ScheduleCompile!H663)),ISNUMBER(FIND("6F",ScheduleCompile!H663)),ISNUMBER(FIND("7F",ScheduleCompile!H663)),ISNUMBER(FIND("9F",ScheduleCompile!H663)),ISNUMBER(FIND("4F",ScheduleCompile!H663))),VALUE(LEFT(ScheduleCompile!H663,FIND("F",ScheduleCompile!H663)-1)),ScheduleCompile!H663)))))))</f>
        <v>51.5</v>
      </c>
      <c r="N670" s="1">
        <f>IF(AND(ISERROR(IF(ScheduleCompile!I663="Off",0,IF(ScheduleCompile!I663="On",1,IF(ISNUMBER(ScheduleCompile!I663),ScheduleCompile!I663/1,IF(ISTEXT(ScheduleCompile!I663),IF(OR(ISNUMBER(FIND("5F",ScheduleCompile!I663)),ISNUMBER(FIND("0F",ScheduleCompile!I663)),ISNUMBER(FIND("8F",ScheduleCompile!I663)),ISNUMBER(FIND("1F",ScheduleCompile!I663)),ISNUMBER(FIND("2F",ScheduleCompile!I663)),ISNUMBER(FIND("3F",ScheduleCompile!I663)),ISNUMBER(FIND("6F",ScheduleCompile!I663)),ISNUMBER(FIND("7F",ScheduleCompile!I663)),ISNUMBER(FIND("9F",ScheduleCompile!I663)),ISNUMBER(FIND("4F",ScheduleCompile!I663))),VALUE(LEFT(ScheduleCompile!I663,FIND("F",ScheduleCompile!I663)-1)),ScheduleCompile!I663)))))),ISTEXT(ScheduleCompile!#REF!)),"ENDTABLE",IF(ISERROR(IF(ScheduleCompile!I663="Off",0,IF(ScheduleCompile!I663="On",1,IF(ISNUMBER(ScheduleCompile!I663),ScheduleCompile!I663/1,IF(ISTEXT(ScheduleCompile!I663),IF(OR(ISNUMBER(FIND("5F",ScheduleCompile!I663)),ISNUMBER(FIND("0F",ScheduleCompile!I663)),ISNUMBER(FIND("8F",ScheduleCompile!I663)),ISNUMBER(FIND("1F",ScheduleCompile!I663)),ISNUMBER(FIND("2F",ScheduleCompile!I663)),ISNUMBER(FIND("3F",ScheduleCompile!I663)),ISNUMBER(FIND("6F",ScheduleCompile!I663)),ISNUMBER(FIND("7F",ScheduleCompile!I663)),ISNUMBER(FIND("9F",ScheduleCompile!I663)),ISNUMBER(FIND("4F",ScheduleCompile!I663))),VALUE(LEFT(ScheduleCompile!I663,FIND("F",ScheduleCompile!I663)-1)),ScheduleCompile!I663)))))),"",IF(ScheduleCompile!I663="Off",0,IF(ScheduleCompile!I663="On",1,IF(ISNUMBER(ScheduleCompile!I663),ScheduleCompile!I663/1,IF(ISTEXT(ScheduleCompile!I663),IF(OR(ISNUMBER(FIND("5F",ScheduleCompile!I663)),ISNUMBER(FIND("0F",ScheduleCompile!I663)),ISNUMBER(FIND("8F",ScheduleCompile!I663)),ISNUMBER(FIND("1F",ScheduleCompile!I663)),ISNUMBER(FIND("2F",ScheduleCompile!I663)),ISNUMBER(FIND("3F",ScheduleCompile!I663)),ISNUMBER(FIND("6F",ScheduleCompile!I663)),ISNUMBER(FIND("7F",ScheduleCompile!I663)),ISNUMBER(FIND("9F",ScheduleCompile!I663)),ISNUMBER(FIND("4F",ScheduleCompile!I663))),VALUE(LEFT(ScheduleCompile!I663,FIND("F",ScheduleCompile!I663)-1)),ScheduleCompile!I663)))))))</f>
        <v>51.5</v>
      </c>
      <c r="O670" s="1">
        <f>IF(AND(ISERROR(IF(ScheduleCompile!J663="Off",0,IF(ScheduleCompile!J663="On",1,IF(ISNUMBER(ScheduleCompile!J663),ScheduleCompile!J663/1,IF(ISTEXT(ScheduleCompile!J663),IF(OR(ISNUMBER(FIND("5F",ScheduleCompile!J663)),ISNUMBER(FIND("0F",ScheduleCompile!J663)),ISNUMBER(FIND("8F",ScheduleCompile!J663)),ISNUMBER(FIND("1F",ScheduleCompile!J663)),ISNUMBER(FIND("2F",ScheduleCompile!J663)),ISNUMBER(FIND("3F",ScheduleCompile!J663)),ISNUMBER(FIND("6F",ScheduleCompile!J663)),ISNUMBER(FIND("7F",ScheduleCompile!J663)),ISNUMBER(FIND("9F",ScheduleCompile!J663)),ISNUMBER(FIND("4F",ScheduleCompile!J663))),VALUE(LEFT(ScheduleCompile!J663,FIND("F",ScheduleCompile!J663)-1)),ScheduleCompile!J663)))))),ISTEXT(ScheduleCompile!#REF!)),"ENDTABLE",IF(ISERROR(IF(ScheduleCompile!J663="Off",0,IF(ScheduleCompile!J663="On",1,IF(ISNUMBER(ScheduleCompile!J663),ScheduleCompile!J663/1,IF(ISTEXT(ScheduleCompile!J663),IF(OR(ISNUMBER(FIND("5F",ScheduleCompile!J663)),ISNUMBER(FIND("0F",ScheduleCompile!J663)),ISNUMBER(FIND("8F",ScheduleCompile!J663)),ISNUMBER(FIND("1F",ScheduleCompile!J663)),ISNUMBER(FIND("2F",ScheduleCompile!J663)),ISNUMBER(FIND("3F",ScheduleCompile!J663)),ISNUMBER(FIND("6F",ScheduleCompile!J663)),ISNUMBER(FIND("7F",ScheduleCompile!J663)),ISNUMBER(FIND("9F",ScheduleCompile!J663)),ISNUMBER(FIND("4F",ScheduleCompile!J663))),VALUE(LEFT(ScheduleCompile!J663,FIND("F",ScheduleCompile!J663)-1)),ScheduleCompile!J663)))))),"",IF(ScheduleCompile!J663="Off",0,IF(ScheduleCompile!J663="On",1,IF(ISNUMBER(ScheduleCompile!J663),ScheduleCompile!J663/1,IF(ISTEXT(ScheduleCompile!J663),IF(OR(ISNUMBER(FIND("5F",ScheduleCompile!J663)),ISNUMBER(FIND("0F",ScheduleCompile!J663)),ISNUMBER(FIND("8F",ScheduleCompile!J663)),ISNUMBER(FIND("1F",ScheduleCompile!J663)),ISNUMBER(FIND("2F",ScheduleCompile!J663)),ISNUMBER(FIND("3F",ScheduleCompile!J663)),ISNUMBER(FIND("6F",ScheduleCompile!J663)),ISNUMBER(FIND("7F",ScheduleCompile!J663)),ISNUMBER(FIND("9F",ScheduleCompile!J663)),ISNUMBER(FIND("4F",ScheduleCompile!J663))),VALUE(LEFT(ScheduleCompile!J663,FIND("F",ScheduleCompile!J663)-1)),ScheduleCompile!J663)))))))</f>
        <v>51.5</v>
      </c>
      <c r="P670" s="1">
        <f>IF(AND(ISERROR(IF(ScheduleCompile!K663="Off",0,IF(ScheduleCompile!K663="On",1,IF(ISNUMBER(ScheduleCompile!K663),ScheduleCompile!K663/1,IF(ISTEXT(ScheduleCompile!K663),IF(OR(ISNUMBER(FIND("5F",ScheduleCompile!K663)),ISNUMBER(FIND("0F",ScheduleCompile!K663)),ISNUMBER(FIND("8F",ScheduleCompile!K663)),ISNUMBER(FIND("1F",ScheduleCompile!K663)),ISNUMBER(FIND("2F",ScheduleCompile!K663)),ISNUMBER(FIND("3F",ScheduleCompile!K663)),ISNUMBER(FIND("6F",ScheduleCompile!K663)),ISNUMBER(FIND("7F",ScheduleCompile!K663)),ISNUMBER(FIND("9F",ScheduleCompile!K663)),ISNUMBER(FIND("4F",ScheduleCompile!K663))),VALUE(LEFT(ScheduleCompile!K663,FIND("F",ScheduleCompile!K663)-1)),ScheduleCompile!K663)))))),ISTEXT(ScheduleCompile!#REF!)),"ENDTABLE",IF(ISERROR(IF(ScheduleCompile!K663="Off",0,IF(ScheduleCompile!K663="On",1,IF(ISNUMBER(ScheduleCompile!K663),ScheduleCompile!K663/1,IF(ISTEXT(ScheduleCompile!K663),IF(OR(ISNUMBER(FIND("5F",ScheduleCompile!K663)),ISNUMBER(FIND("0F",ScheduleCompile!K663)),ISNUMBER(FIND("8F",ScheduleCompile!K663)),ISNUMBER(FIND("1F",ScheduleCompile!K663)),ISNUMBER(FIND("2F",ScheduleCompile!K663)),ISNUMBER(FIND("3F",ScheduleCompile!K663)),ISNUMBER(FIND("6F",ScheduleCompile!K663)),ISNUMBER(FIND("7F",ScheduleCompile!K663)),ISNUMBER(FIND("9F",ScheduleCompile!K663)),ISNUMBER(FIND("4F",ScheduleCompile!K663))),VALUE(LEFT(ScheduleCompile!K663,FIND("F",ScheduleCompile!K663)-1)),ScheduleCompile!K663)))))),"",IF(ScheduleCompile!K663="Off",0,IF(ScheduleCompile!K663="On",1,IF(ISNUMBER(ScheduleCompile!K663),ScheduleCompile!K663/1,IF(ISTEXT(ScheduleCompile!K663),IF(OR(ISNUMBER(FIND("5F",ScheduleCompile!K663)),ISNUMBER(FIND("0F",ScheduleCompile!K663)),ISNUMBER(FIND("8F",ScheduleCompile!K663)),ISNUMBER(FIND("1F",ScheduleCompile!K663)),ISNUMBER(FIND("2F",ScheduleCompile!K663)),ISNUMBER(FIND("3F",ScheduleCompile!K663)),ISNUMBER(FIND("6F",ScheduleCompile!K663)),ISNUMBER(FIND("7F",ScheduleCompile!K663)),ISNUMBER(FIND("9F",ScheduleCompile!K663)),ISNUMBER(FIND("4F",ScheduleCompile!K663))),VALUE(LEFT(ScheduleCompile!K663,FIND("F",ScheduleCompile!K663)-1)),ScheduleCompile!K663)))))))</f>
        <v>51.5</v>
      </c>
      <c r="Q670" s="1">
        <f>IF(AND(ISERROR(IF(ScheduleCompile!L663="Off",0,IF(ScheduleCompile!L663="On",1,IF(ISNUMBER(ScheduleCompile!L663),ScheduleCompile!L663/1,IF(ISTEXT(ScheduleCompile!L663),IF(OR(ISNUMBER(FIND("5F",ScheduleCompile!L663)),ISNUMBER(FIND("0F",ScheduleCompile!L663)),ISNUMBER(FIND("8F",ScheduleCompile!L663)),ISNUMBER(FIND("1F",ScheduleCompile!L663)),ISNUMBER(FIND("2F",ScheduleCompile!L663)),ISNUMBER(FIND("3F",ScheduleCompile!L663)),ISNUMBER(FIND("6F",ScheduleCompile!L663)),ISNUMBER(FIND("7F",ScheduleCompile!L663)),ISNUMBER(FIND("9F",ScheduleCompile!L663)),ISNUMBER(FIND("4F",ScheduleCompile!L663))),VALUE(LEFT(ScheduleCompile!L663,FIND("F",ScheduleCompile!L663)-1)),ScheduleCompile!L663)))))),ISTEXT(ScheduleCompile!#REF!)),"ENDTABLE",IF(ISERROR(IF(ScheduleCompile!L663="Off",0,IF(ScheduleCompile!L663="On",1,IF(ISNUMBER(ScheduleCompile!L663),ScheduleCompile!L663/1,IF(ISTEXT(ScheduleCompile!L663),IF(OR(ISNUMBER(FIND("5F",ScheduleCompile!L663)),ISNUMBER(FIND("0F",ScheduleCompile!L663)),ISNUMBER(FIND("8F",ScheduleCompile!L663)),ISNUMBER(FIND("1F",ScheduleCompile!L663)),ISNUMBER(FIND("2F",ScheduleCompile!L663)),ISNUMBER(FIND("3F",ScheduleCompile!L663)),ISNUMBER(FIND("6F",ScheduleCompile!L663)),ISNUMBER(FIND("7F",ScheduleCompile!L663)),ISNUMBER(FIND("9F",ScheduleCompile!L663)),ISNUMBER(FIND("4F",ScheduleCompile!L663))),VALUE(LEFT(ScheduleCompile!L663,FIND("F",ScheduleCompile!L663)-1)),ScheduleCompile!L663)))))),"",IF(ScheduleCompile!L663="Off",0,IF(ScheduleCompile!L663="On",1,IF(ISNUMBER(ScheduleCompile!L663),ScheduleCompile!L663/1,IF(ISTEXT(ScheduleCompile!L663),IF(OR(ISNUMBER(FIND("5F",ScheduleCompile!L663)),ISNUMBER(FIND("0F",ScheduleCompile!L663)),ISNUMBER(FIND("8F",ScheduleCompile!L663)),ISNUMBER(FIND("1F",ScheduleCompile!L663)),ISNUMBER(FIND("2F",ScheduleCompile!L663)),ISNUMBER(FIND("3F",ScheduleCompile!L663)),ISNUMBER(FIND("6F",ScheduleCompile!L663)),ISNUMBER(FIND("7F",ScheduleCompile!L663)),ISNUMBER(FIND("9F",ScheduleCompile!L663)),ISNUMBER(FIND("4F",ScheduleCompile!L663))),VALUE(LEFT(ScheduleCompile!L663,FIND("F",ScheduleCompile!L663)-1)),ScheduleCompile!L663)))))))</f>
        <v>51.5</v>
      </c>
      <c r="R670" s="1">
        <f>IF(AND(ISERROR(IF(ScheduleCompile!M663="Off",0,IF(ScheduleCompile!M663="On",1,IF(ISNUMBER(ScheduleCompile!M663),ScheduleCompile!M663/1,IF(ISTEXT(ScheduleCompile!M663),IF(OR(ISNUMBER(FIND("5F",ScheduleCompile!M663)),ISNUMBER(FIND("0F",ScheduleCompile!M663)),ISNUMBER(FIND("8F",ScheduleCompile!M663)),ISNUMBER(FIND("1F",ScheduleCompile!M663)),ISNUMBER(FIND("2F",ScheduleCompile!M663)),ISNUMBER(FIND("3F",ScheduleCompile!M663)),ISNUMBER(FIND("6F",ScheduleCompile!M663)),ISNUMBER(FIND("7F",ScheduleCompile!M663)),ISNUMBER(FIND("9F",ScheduleCompile!M663)),ISNUMBER(FIND("4F",ScheduleCompile!M663))),VALUE(LEFT(ScheduleCompile!M663,FIND("F",ScheduleCompile!M663)-1)),ScheduleCompile!M663)))))),ISTEXT(ScheduleCompile!#REF!)),"ENDTABLE",IF(ISERROR(IF(ScheduleCompile!M663="Off",0,IF(ScheduleCompile!M663="On",1,IF(ISNUMBER(ScheduleCompile!M663),ScheduleCompile!M663/1,IF(ISTEXT(ScheduleCompile!M663),IF(OR(ISNUMBER(FIND("5F",ScheduleCompile!M663)),ISNUMBER(FIND("0F",ScheduleCompile!M663)),ISNUMBER(FIND("8F",ScheduleCompile!M663)),ISNUMBER(FIND("1F",ScheduleCompile!M663)),ISNUMBER(FIND("2F",ScheduleCompile!M663)),ISNUMBER(FIND("3F",ScheduleCompile!M663)),ISNUMBER(FIND("6F",ScheduleCompile!M663)),ISNUMBER(FIND("7F",ScheduleCompile!M663)),ISNUMBER(FIND("9F",ScheduleCompile!M663)),ISNUMBER(FIND("4F",ScheduleCompile!M663))),VALUE(LEFT(ScheduleCompile!M663,FIND("F",ScheduleCompile!M663)-1)),ScheduleCompile!M663)))))),"",IF(ScheduleCompile!M663="Off",0,IF(ScheduleCompile!M663="On",1,IF(ISNUMBER(ScheduleCompile!M663),ScheduleCompile!M663/1,IF(ISTEXT(ScheduleCompile!M663),IF(OR(ISNUMBER(FIND("5F",ScheduleCompile!M663)),ISNUMBER(FIND("0F",ScheduleCompile!M663)),ISNUMBER(FIND("8F",ScheduleCompile!M663)),ISNUMBER(FIND("1F",ScheduleCompile!M663)),ISNUMBER(FIND("2F",ScheduleCompile!M663)),ISNUMBER(FIND("3F",ScheduleCompile!M663)),ISNUMBER(FIND("6F",ScheduleCompile!M663)),ISNUMBER(FIND("7F",ScheduleCompile!M663)),ISNUMBER(FIND("9F",ScheduleCompile!M663)),ISNUMBER(FIND("4F",ScheduleCompile!M663))),VALUE(LEFT(ScheduleCompile!M663,FIND("F",ScheduleCompile!M663)-1)),ScheduleCompile!M663)))))))</f>
        <v>51.5</v>
      </c>
      <c r="S670" s="1">
        <f>IF(AND(ISERROR(IF(ScheduleCompile!N663="Off",0,IF(ScheduleCompile!N663="On",1,IF(ISNUMBER(ScheduleCompile!N663),ScheduleCompile!N663/1,IF(ISTEXT(ScheduleCompile!N663),IF(OR(ISNUMBER(FIND("5F",ScheduleCompile!N663)),ISNUMBER(FIND("0F",ScheduleCompile!N663)),ISNUMBER(FIND("8F",ScheduleCompile!N663)),ISNUMBER(FIND("1F",ScheduleCompile!N663)),ISNUMBER(FIND("2F",ScheduleCompile!N663)),ISNUMBER(FIND("3F",ScheduleCompile!N663)),ISNUMBER(FIND("6F",ScheduleCompile!N663)),ISNUMBER(FIND("7F",ScheduleCompile!N663)),ISNUMBER(FIND("9F",ScheduleCompile!N663)),ISNUMBER(FIND("4F",ScheduleCompile!N663))),VALUE(LEFT(ScheduleCompile!N663,FIND("F",ScheduleCompile!N663)-1)),ScheduleCompile!N663)))))),ISTEXT(ScheduleCompile!#REF!)),"ENDTABLE",IF(ISERROR(IF(ScheduleCompile!N663="Off",0,IF(ScheduleCompile!N663="On",1,IF(ISNUMBER(ScheduleCompile!N663),ScheduleCompile!N663/1,IF(ISTEXT(ScheduleCompile!N663),IF(OR(ISNUMBER(FIND("5F",ScheduleCompile!N663)),ISNUMBER(FIND("0F",ScheduleCompile!N663)),ISNUMBER(FIND("8F",ScheduleCompile!N663)),ISNUMBER(FIND("1F",ScheduleCompile!N663)),ISNUMBER(FIND("2F",ScheduleCompile!N663)),ISNUMBER(FIND("3F",ScheduleCompile!N663)),ISNUMBER(FIND("6F",ScheduleCompile!N663)),ISNUMBER(FIND("7F",ScheduleCompile!N663)),ISNUMBER(FIND("9F",ScheduleCompile!N663)),ISNUMBER(FIND("4F",ScheduleCompile!N663))),VALUE(LEFT(ScheduleCompile!N663,FIND("F",ScheduleCompile!N663)-1)),ScheduleCompile!N663)))))),"",IF(ScheduleCompile!N663="Off",0,IF(ScheduleCompile!N663="On",1,IF(ISNUMBER(ScheduleCompile!N663),ScheduleCompile!N663/1,IF(ISTEXT(ScheduleCompile!N663),IF(OR(ISNUMBER(FIND("5F",ScheduleCompile!N663)),ISNUMBER(FIND("0F",ScheduleCompile!N663)),ISNUMBER(FIND("8F",ScheduleCompile!N663)),ISNUMBER(FIND("1F",ScheduleCompile!N663)),ISNUMBER(FIND("2F",ScheduleCompile!N663)),ISNUMBER(FIND("3F",ScheduleCompile!N663)),ISNUMBER(FIND("6F",ScheduleCompile!N663)),ISNUMBER(FIND("7F",ScheduleCompile!N663)),ISNUMBER(FIND("9F",ScheduleCompile!N663)),ISNUMBER(FIND("4F",ScheduleCompile!N663))),VALUE(LEFT(ScheduleCompile!N663,FIND("F",ScheduleCompile!N663)-1)),ScheduleCompile!N663)))))))</f>
        <v>51.5</v>
      </c>
      <c r="T670" s="1">
        <f>IF(AND(ISERROR(IF(ScheduleCompile!O663="Off",0,IF(ScheduleCompile!O663="On",1,IF(ISNUMBER(ScheduleCompile!O663),ScheduleCompile!O663/1,IF(ISTEXT(ScheduleCompile!O663),IF(OR(ISNUMBER(FIND("5F",ScheduleCompile!O663)),ISNUMBER(FIND("0F",ScheduleCompile!O663)),ISNUMBER(FIND("8F",ScheduleCompile!O663)),ISNUMBER(FIND("1F",ScheduleCompile!O663)),ISNUMBER(FIND("2F",ScheduleCompile!O663)),ISNUMBER(FIND("3F",ScheduleCompile!O663)),ISNUMBER(FIND("6F",ScheduleCompile!O663)),ISNUMBER(FIND("7F",ScheduleCompile!O663)),ISNUMBER(FIND("9F",ScheduleCompile!O663)),ISNUMBER(FIND("4F",ScheduleCompile!O663))),VALUE(LEFT(ScheduleCompile!O663,FIND("F",ScheduleCompile!O663)-1)),ScheduleCompile!O663)))))),ISTEXT(ScheduleCompile!#REF!)),"ENDTABLE",IF(ISERROR(IF(ScheduleCompile!O663="Off",0,IF(ScheduleCompile!O663="On",1,IF(ISNUMBER(ScheduleCompile!O663),ScheduleCompile!O663/1,IF(ISTEXT(ScheduleCompile!O663),IF(OR(ISNUMBER(FIND("5F",ScheduleCompile!O663)),ISNUMBER(FIND("0F",ScheduleCompile!O663)),ISNUMBER(FIND("8F",ScheduleCompile!O663)),ISNUMBER(FIND("1F",ScheduleCompile!O663)),ISNUMBER(FIND("2F",ScheduleCompile!O663)),ISNUMBER(FIND("3F",ScheduleCompile!O663)),ISNUMBER(FIND("6F",ScheduleCompile!O663)),ISNUMBER(FIND("7F",ScheduleCompile!O663)),ISNUMBER(FIND("9F",ScheduleCompile!O663)),ISNUMBER(FIND("4F",ScheduleCompile!O663))),VALUE(LEFT(ScheduleCompile!O663,FIND("F",ScheduleCompile!O663)-1)),ScheduleCompile!O663)))))),"",IF(ScheduleCompile!O663="Off",0,IF(ScheduleCompile!O663="On",1,IF(ISNUMBER(ScheduleCompile!O663),ScheduleCompile!O663/1,IF(ISTEXT(ScheduleCompile!O663),IF(OR(ISNUMBER(FIND("5F",ScheduleCompile!O663)),ISNUMBER(FIND("0F",ScheduleCompile!O663)),ISNUMBER(FIND("8F",ScheduleCompile!O663)),ISNUMBER(FIND("1F",ScheduleCompile!O663)),ISNUMBER(FIND("2F",ScheduleCompile!O663)),ISNUMBER(FIND("3F",ScheduleCompile!O663)),ISNUMBER(FIND("6F",ScheduleCompile!O663)),ISNUMBER(FIND("7F",ScheduleCompile!O663)),ISNUMBER(FIND("9F",ScheduleCompile!O663)),ISNUMBER(FIND("4F",ScheduleCompile!O663))),VALUE(LEFT(ScheduleCompile!O663,FIND("F",ScheduleCompile!O663)-1)),ScheduleCompile!O663)))))))</f>
        <v>51.5</v>
      </c>
      <c r="U670" s="1">
        <f>IF(AND(ISERROR(IF(ScheduleCompile!P663="Off",0,IF(ScheduleCompile!P663="On",1,IF(ISNUMBER(ScheduleCompile!P663),ScheduleCompile!P663/1,IF(ISTEXT(ScheduleCompile!P663),IF(OR(ISNUMBER(FIND("5F",ScheduleCompile!P663)),ISNUMBER(FIND("0F",ScheduleCompile!P663)),ISNUMBER(FIND("8F",ScheduleCompile!P663)),ISNUMBER(FIND("1F",ScheduleCompile!P663)),ISNUMBER(FIND("2F",ScheduleCompile!P663)),ISNUMBER(FIND("3F",ScheduleCompile!P663)),ISNUMBER(FIND("6F",ScheduleCompile!P663)),ISNUMBER(FIND("7F",ScheduleCompile!P663)),ISNUMBER(FIND("9F",ScheduleCompile!P663)),ISNUMBER(FIND("4F",ScheduleCompile!P663))),VALUE(LEFT(ScheduleCompile!P663,FIND("F",ScheduleCompile!P663)-1)),ScheduleCompile!P663)))))),ISTEXT(ScheduleCompile!#REF!)),"ENDTABLE",IF(ISERROR(IF(ScheduleCompile!P663="Off",0,IF(ScheduleCompile!P663="On",1,IF(ISNUMBER(ScheduleCompile!P663),ScheduleCompile!P663/1,IF(ISTEXT(ScheduleCompile!P663),IF(OR(ISNUMBER(FIND("5F",ScheduleCompile!P663)),ISNUMBER(FIND("0F",ScheduleCompile!P663)),ISNUMBER(FIND("8F",ScheduleCompile!P663)),ISNUMBER(FIND("1F",ScheduleCompile!P663)),ISNUMBER(FIND("2F",ScheduleCompile!P663)),ISNUMBER(FIND("3F",ScheduleCompile!P663)),ISNUMBER(FIND("6F",ScheduleCompile!P663)),ISNUMBER(FIND("7F",ScheduleCompile!P663)),ISNUMBER(FIND("9F",ScheduleCompile!P663)),ISNUMBER(FIND("4F",ScheduleCompile!P663))),VALUE(LEFT(ScheduleCompile!P663,FIND("F",ScheduleCompile!P663)-1)),ScheduleCompile!P663)))))),"",IF(ScheduleCompile!P663="Off",0,IF(ScheduleCompile!P663="On",1,IF(ISNUMBER(ScheduleCompile!P663),ScheduleCompile!P663/1,IF(ISTEXT(ScheduleCompile!P663),IF(OR(ISNUMBER(FIND("5F",ScheduleCompile!P663)),ISNUMBER(FIND("0F",ScheduleCompile!P663)),ISNUMBER(FIND("8F",ScheduleCompile!P663)),ISNUMBER(FIND("1F",ScheduleCompile!P663)),ISNUMBER(FIND("2F",ScheduleCompile!P663)),ISNUMBER(FIND("3F",ScheduleCompile!P663)),ISNUMBER(FIND("6F",ScheduleCompile!P663)),ISNUMBER(FIND("7F",ScheduleCompile!P663)),ISNUMBER(FIND("9F",ScheduleCompile!P663)),ISNUMBER(FIND("4F",ScheduleCompile!P663))),VALUE(LEFT(ScheduleCompile!P663,FIND("F",ScheduleCompile!P663)-1)),ScheduleCompile!P663)))))))</f>
        <v>51.5</v>
      </c>
      <c r="V670" s="1">
        <f>IF(AND(ISERROR(IF(ScheduleCompile!Q663="Off",0,IF(ScheduleCompile!Q663="On",1,IF(ISNUMBER(ScheduleCompile!Q663),ScheduleCompile!Q663/1,IF(ISTEXT(ScheduleCompile!Q663),IF(OR(ISNUMBER(FIND("5F",ScheduleCompile!Q663)),ISNUMBER(FIND("0F",ScheduleCompile!Q663)),ISNUMBER(FIND("8F",ScheduleCompile!Q663)),ISNUMBER(FIND("1F",ScheduleCompile!Q663)),ISNUMBER(FIND("2F",ScheduleCompile!Q663)),ISNUMBER(FIND("3F",ScheduleCompile!Q663)),ISNUMBER(FIND("6F",ScheduleCompile!Q663)),ISNUMBER(FIND("7F",ScheduleCompile!Q663)),ISNUMBER(FIND("9F",ScheduleCompile!Q663)),ISNUMBER(FIND("4F",ScheduleCompile!Q663))),VALUE(LEFT(ScheduleCompile!Q663,FIND("F",ScheduleCompile!Q663)-1)),ScheduleCompile!Q663)))))),ISTEXT(ScheduleCompile!#REF!)),"ENDTABLE",IF(ISERROR(IF(ScheduleCompile!Q663="Off",0,IF(ScheduleCompile!Q663="On",1,IF(ISNUMBER(ScheduleCompile!Q663),ScheduleCompile!Q663/1,IF(ISTEXT(ScheduleCompile!Q663),IF(OR(ISNUMBER(FIND("5F",ScheduleCompile!Q663)),ISNUMBER(FIND("0F",ScheduleCompile!Q663)),ISNUMBER(FIND("8F",ScheduleCompile!Q663)),ISNUMBER(FIND("1F",ScheduleCompile!Q663)),ISNUMBER(FIND("2F",ScheduleCompile!Q663)),ISNUMBER(FIND("3F",ScheduleCompile!Q663)),ISNUMBER(FIND("6F",ScheduleCompile!Q663)),ISNUMBER(FIND("7F",ScheduleCompile!Q663)),ISNUMBER(FIND("9F",ScheduleCompile!Q663)),ISNUMBER(FIND("4F",ScheduleCompile!Q663))),VALUE(LEFT(ScheduleCompile!Q663,FIND("F",ScheduleCompile!Q663)-1)),ScheduleCompile!Q663)))))),"",IF(ScheduleCompile!Q663="Off",0,IF(ScheduleCompile!Q663="On",1,IF(ISNUMBER(ScheduleCompile!Q663),ScheduleCompile!Q663/1,IF(ISTEXT(ScheduleCompile!Q663),IF(OR(ISNUMBER(FIND("5F",ScheduleCompile!Q663)),ISNUMBER(FIND("0F",ScheduleCompile!Q663)),ISNUMBER(FIND("8F",ScheduleCompile!Q663)),ISNUMBER(FIND("1F",ScheduleCompile!Q663)),ISNUMBER(FIND("2F",ScheduleCompile!Q663)),ISNUMBER(FIND("3F",ScheduleCompile!Q663)),ISNUMBER(FIND("6F",ScheduleCompile!Q663)),ISNUMBER(FIND("7F",ScheduleCompile!Q663)),ISNUMBER(FIND("9F",ScheduleCompile!Q663)),ISNUMBER(FIND("4F",ScheduleCompile!Q663))),VALUE(LEFT(ScheduleCompile!Q663,FIND("F",ScheduleCompile!Q663)-1)),ScheduleCompile!Q663)))))))</f>
        <v>51.5</v>
      </c>
      <c r="W670" s="1">
        <f>IF(AND(ISERROR(IF(ScheduleCompile!R663="Off",0,IF(ScheduleCompile!R663="On",1,IF(ISNUMBER(ScheduleCompile!R663),ScheduleCompile!R663/1,IF(ISTEXT(ScheduleCompile!R663),IF(OR(ISNUMBER(FIND("5F",ScheduleCompile!R663)),ISNUMBER(FIND("0F",ScheduleCompile!R663)),ISNUMBER(FIND("8F",ScheduleCompile!R663)),ISNUMBER(FIND("1F",ScheduleCompile!R663)),ISNUMBER(FIND("2F",ScheduleCompile!R663)),ISNUMBER(FIND("3F",ScheduleCompile!R663)),ISNUMBER(FIND("6F",ScheduleCompile!R663)),ISNUMBER(FIND("7F",ScheduleCompile!R663)),ISNUMBER(FIND("9F",ScheduleCompile!R663)),ISNUMBER(FIND("4F",ScheduleCompile!R663))),VALUE(LEFT(ScheduleCompile!R663,FIND("F",ScheduleCompile!R663)-1)),ScheduleCompile!R663)))))),ISTEXT(ScheduleCompile!#REF!)),"ENDTABLE",IF(ISERROR(IF(ScheduleCompile!R663="Off",0,IF(ScheduleCompile!R663="On",1,IF(ISNUMBER(ScheduleCompile!R663),ScheduleCompile!R663/1,IF(ISTEXT(ScheduleCompile!R663),IF(OR(ISNUMBER(FIND("5F",ScheduleCompile!R663)),ISNUMBER(FIND("0F",ScheduleCompile!R663)),ISNUMBER(FIND("8F",ScheduleCompile!R663)),ISNUMBER(FIND("1F",ScheduleCompile!R663)),ISNUMBER(FIND("2F",ScheduleCompile!R663)),ISNUMBER(FIND("3F",ScheduleCompile!R663)),ISNUMBER(FIND("6F",ScheduleCompile!R663)),ISNUMBER(FIND("7F",ScheduleCompile!R663)),ISNUMBER(FIND("9F",ScheduleCompile!R663)),ISNUMBER(FIND("4F",ScheduleCompile!R663))),VALUE(LEFT(ScheduleCompile!R663,FIND("F",ScheduleCompile!R663)-1)),ScheduleCompile!R663)))))),"",IF(ScheduleCompile!R663="Off",0,IF(ScheduleCompile!R663="On",1,IF(ISNUMBER(ScheduleCompile!R663),ScheduleCompile!R663/1,IF(ISTEXT(ScheduleCompile!R663),IF(OR(ISNUMBER(FIND("5F",ScheduleCompile!R663)),ISNUMBER(FIND("0F",ScheduleCompile!R663)),ISNUMBER(FIND("8F",ScheduleCompile!R663)),ISNUMBER(FIND("1F",ScheduleCompile!R663)),ISNUMBER(FIND("2F",ScheduleCompile!R663)),ISNUMBER(FIND("3F",ScheduleCompile!R663)),ISNUMBER(FIND("6F",ScheduleCompile!R663)),ISNUMBER(FIND("7F",ScheduleCompile!R663)),ISNUMBER(FIND("9F",ScheduleCompile!R663)),ISNUMBER(FIND("4F",ScheduleCompile!R663))),VALUE(LEFT(ScheduleCompile!R663,FIND("F",ScheduleCompile!R663)-1)),ScheduleCompile!R663)))))))</f>
        <v>51.5</v>
      </c>
      <c r="X670" s="1">
        <f>IF(AND(ISERROR(IF(ScheduleCompile!S663="Off",0,IF(ScheduleCompile!S663="On",1,IF(ISNUMBER(ScheduleCompile!S663),ScheduleCompile!S663/1,IF(ISTEXT(ScheduleCompile!S663),IF(OR(ISNUMBER(FIND("5F",ScheduleCompile!S663)),ISNUMBER(FIND("0F",ScheduleCompile!S663)),ISNUMBER(FIND("8F",ScheduleCompile!S663)),ISNUMBER(FIND("1F",ScheduleCompile!S663)),ISNUMBER(FIND("2F",ScheduleCompile!S663)),ISNUMBER(FIND("3F",ScheduleCompile!S663)),ISNUMBER(FIND("6F",ScheduleCompile!S663)),ISNUMBER(FIND("7F",ScheduleCompile!S663)),ISNUMBER(FIND("9F",ScheduleCompile!S663)),ISNUMBER(FIND("4F",ScheduleCompile!S663))),VALUE(LEFT(ScheduleCompile!S663,FIND("F",ScheduleCompile!S663)-1)),ScheduleCompile!S663)))))),ISTEXT(ScheduleCompile!#REF!)),"ENDTABLE",IF(ISERROR(IF(ScheduleCompile!S663="Off",0,IF(ScheduleCompile!S663="On",1,IF(ISNUMBER(ScheduleCompile!S663),ScheduleCompile!S663/1,IF(ISTEXT(ScheduleCompile!S663),IF(OR(ISNUMBER(FIND("5F",ScheduleCompile!S663)),ISNUMBER(FIND("0F",ScheduleCompile!S663)),ISNUMBER(FIND("8F",ScheduleCompile!S663)),ISNUMBER(FIND("1F",ScheduleCompile!S663)),ISNUMBER(FIND("2F",ScheduleCompile!S663)),ISNUMBER(FIND("3F",ScheduleCompile!S663)),ISNUMBER(FIND("6F",ScheduleCompile!S663)),ISNUMBER(FIND("7F",ScheduleCompile!S663)),ISNUMBER(FIND("9F",ScheduleCompile!S663)),ISNUMBER(FIND("4F",ScheduleCompile!S663))),VALUE(LEFT(ScheduleCompile!S663,FIND("F",ScheduleCompile!S663)-1)),ScheduleCompile!S663)))))),"",IF(ScheduleCompile!S663="Off",0,IF(ScheduleCompile!S663="On",1,IF(ISNUMBER(ScheduleCompile!S663),ScheduleCompile!S663/1,IF(ISTEXT(ScheduleCompile!S663),IF(OR(ISNUMBER(FIND("5F",ScheduleCompile!S663)),ISNUMBER(FIND("0F",ScheduleCompile!S663)),ISNUMBER(FIND("8F",ScheduleCompile!S663)),ISNUMBER(FIND("1F",ScheduleCompile!S663)),ISNUMBER(FIND("2F",ScheduleCompile!S663)),ISNUMBER(FIND("3F",ScheduleCompile!S663)),ISNUMBER(FIND("6F",ScheduleCompile!S663)),ISNUMBER(FIND("7F",ScheduleCompile!S663)),ISNUMBER(FIND("9F",ScheduleCompile!S663)),ISNUMBER(FIND("4F",ScheduleCompile!S663))),VALUE(LEFT(ScheduleCompile!S663,FIND("F",ScheduleCompile!S663)-1)),ScheduleCompile!S663)))))))</f>
        <v>51.5</v>
      </c>
      <c r="Y670" s="1">
        <f>IF(AND(ISERROR(IF(ScheduleCompile!T663="Off",0,IF(ScheduleCompile!T663="On",1,IF(ISNUMBER(ScheduleCompile!T663),ScheduleCompile!T663/1,IF(ISTEXT(ScheduleCompile!T663),IF(OR(ISNUMBER(FIND("5F",ScheduleCompile!T663)),ISNUMBER(FIND("0F",ScheduleCompile!T663)),ISNUMBER(FIND("8F",ScheduleCompile!T663)),ISNUMBER(FIND("1F",ScheduleCompile!T663)),ISNUMBER(FIND("2F",ScheduleCompile!T663)),ISNUMBER(FIND("3F",ScheduleCompile!T663)),ISNUMBER(FIND("6F",ScheduleCompile!T663)),ISNUMBER(FIND("7F",ScheduleCompile!T663)),ISNUMBER(FIND("9F",ScheduleCompile!T663)),ISNUMBER(FIND("4F",ScheduleCompile!T663))),VALUE(LEFT(ScheduleCompile!T663,FIND("F",ScheduleCompile!T663)-1)),ScheduleCompile!T663)))))),ISTEXT(ScheduleCompile!#REF!)),"ENDTABLE",IF(ISERROR(IF(ScheduleCompile!T663="Off",0,IF(ScheduleCompile!T663="On",1,IF(ISNUMBER(ScheduleCompile!T663),ScheduleCompile!T663/1,IF(ISTEXT(ScheduleCompile!T663),IF(OR(ISNUMBER(FIND("5F",ScheduleCompile!T663)),ISNUMBER(FIND("0F",ScheduleCompile!T663)),ISNUMBER(FIND("8F",ScheduleCompile!T663)),ISNUMBER(FIND("1F",ScheduleCompile!T663)),ISNUMBER(FIND("2F",ScheduleCompile!T663)),ISNUMBER(FIND("3F",ScheduleCompile!T663)),ISNUMBER(FIND("6F",ScheduleCompile!T663)),ISNUMBER(FIND("7F",ScheduleCompile!T663)),ISNUMBER(FIND("9F",ScheduleCompile!T663)),ISNUMBER(FIND("4F",ScheduleCompile!T663))),VALUE(LEFT(ScheduleCompile!T663,FIND("F",ScheduleCompile!T663)-1)),ScheduleCompile!T663)))))),"",IF(ScheduleCompile!T663="Off",0,IF(ScheduleCompile!T663="On",1,IF(ISNUMBER(ScheduleCompile!T663),ScheduleCompile!T663/1,IF(ISTEXT(ScheduleCompile!T663),IF(OR(ISNUMBER(FIND("5F",ScheduleCompile!T663)),ISNUMBER(FIND("0F",ScheduleCompile!T663)),ISNUMBER(FIND("8F",ScheduleCompile!T663)),ISNUMBER(FIND("1F",ScheduleCompile!T663)),ISNUMBER(FIND("2F",ScheduleCompile!T663)),ISNUMBER(FIND("3F",ScheduleCompile!T663)),ISNUMBER(FIND("6F",ScheduleCompile!T663)),ISNUMBER(FIND("7F",ScheduleCompile!T663)),ISNUMBER(FIND("9F",ScheduleCompile!T663)),ISNUMBER(FIND("4F",ScheduleCompile!T663))),VALUE(LEFT(ScheduleCompile!T663,FIND("F",ScheduleCompile!T663)-1)),ScheduleCompile!T663)))))))</f>
        <v>51.5</v>
      </c>
      <c r="Z670" s="1">
        <f>IF(AND(ISERROR(IF(ScheduleCompile!U663="Off",0,IF(ScheduleCompile!U663="On",1,IF(ISNUMBER(ScheduleCompile!U663),ScheduleCompile!U663/1,IF(ISTEXT(ScheduleCompile!U663),IF(OR(ISNUMBER(FIND("5F",ScheduleCompile!U663)),ISNUMBER(FIND("0F",ScheduleCompile!U663)),ISNUMBER(FIND("8F",ScheduleCompile!U663)),ISNUMBER(FIND("1F",ScheduleCompile!U663)),ISNUMBER(FIND("2F",ScheduleCompile!U663)),ISNUMBER(FIND("3F",ScheduleCompile!U663)),ISNUMBER(FIND("6F",ScheduleCompile!U663)),ISNUMBER(FIND("7F",ScheduleCompile!U663)),ISNUMBER(FIND("9F",ScheduleCompile!U663)),ISNUMBER(FIND("4F",ScheduleCompile!U663))),VALUE(LEFT(ScheduleCompile!U663,FIND("F",ScheduleCompile!U663)-1)),ScheduleCompile!U663)))))),ISTEXT(ScheduleCompile!#REF!)),"ENDTABLE",IF(ISERROR(IF(ScheduleCompile!U663="Off",0,IF(ScheduleCompile!U663="On",1,IF(ISNUMBER(ScheduleCompile!U663),ScheduleCompile!U663/1,IF(ISTEXT(ScheduleCompile!U663),IF(OR(ISNUMBER(FIND("5F",ScheduleCompile!U663)),ISNUMBER(FIND("0F",ScheduleCompile!U663)),ISNUMBER(FIND("8F",ScheduleCompile!U663)),ISNUMBER(FIND("1F",ScheduleCompile!U663)),ISNUMBER(FIND("2F",ScheduleCompile!U663)),ISNUMBER(FIND("3F",ScheduleCompile!U663)),ISNUMBER(FIND("6F",ScheduleCompile!U663)),ISNUMBER(FIND("7F",ScheduleCompile!U663)),ISNUMBER(FIND("9F",ScheduleCompile!U663)),ISNUMBER(FIND("4F",ScheduleCompile!U663))),VALUE(LEFT(ScheduleCompile!U663,FIND("F",ScheduleCompile!U663)-1)),ScheduleCompile!U663)))))),"",IF(ScheduleCompile!U663="Off",0,IF(ScheduleCompile!U663="On",1,IF(ISNUMBER(ScheduleCompile!U663),ScheduleCompile!U663/1,IF(ISTEXT(ScheduleCompile!U663),IF(OR(ISNUMBER(FIND("5F",ScheduleCompile!U663)),ISNUMBER(FIND("0F",ScheduleCompile!U663)),ISNUMBER(FIND("8F",ScheduleCompile!U663)),ISNUMBER(FIND("1F",ScheduleCompile!U663)),ISNUMBER(FIND("2F",ScheduleCompile!U663)),ISNUMBER(FIND("3F",ScheduleCompile!U663)),ISNUMBER(FIND("6F",ScheduleCompile!U663)),ISNUMBER(FIND("7F",ScheduleCompile!U663)),ISNUMBER(FIND("9F",ScheduleCompile!U663)),ISNUMBER(FIND("4F",ScheduleCompile!U663))),VALUE(LEFT(ScheduleCompile!U663,FIND("F",ScheduleCompile!U663)-1)),ScheduleCompile!U663)))))))</f>
        <v>51.5</v>
      </c>
      <c r="AA670" s="1">
        <f>IF(AND(ISERROR(IF(ScheduleCompile!V663="Off",0,IF(ScheduleCompile!V663="On",1,IF(ISNUMBER(ScheduleCompile!V663),ScheduleCompile!V663/1,IF(ISTEXT(ScheduleCompile!V663),IF(OR(ISNUMBER(FIND("5F",ScheduleCompile!V663)),ISNUMBER(FIND("0F",ScheduleCompile!V663)),ISNUMBER(FIND("8F",ScheduleCompile!V663)),ISNUMBER(FIND("1F",ScheduleCompile!V663)),ISNUMBER(FIND("2F",ScheduleCompile!V663)),ISNUMBER(FIND("3F",ScheduleCompile!V663)),ISNUMBER(FIND("6F",ScheduleCompile!V663)),ISNUMBER(FIND("7F",ScheduleCompile!V663)),ISNUMBER(FIND("9F",ScheduleCompile!V663)),ISNUMBER(FIND("4F",ScheduleCompile!V663))),VALUE(LEFT(ScheduleCompile!V663,FIND("F",ScheduleCompile!V663)-1)),ScheduleCompile!V663)))))),ISTEXT(ScheduleCompile!#REF!)),"ENDTABLE",IF(ISERROR(IF(ScheduleCompile!V663="Off",0,IF(ScheduleCompile!V663="On",1,IF(ISNUMBER(ScheduleCompile!V663),ScheduleCompile!V663/1,IF(ISTEXT(ScheduleCompile!V663),IF(OR(ISNUMBER(FIND("5F",ScheduleCompile!V663)),ISNUMBER(FIND("0F",ScheduleCompile!V663)),ISNUMBER(FIND("8F",ScheduleCompile!V663)),ISNUMBER(FIND("1F",ScheduleCompile!V663)),ISNUMBER(FIND("2F",ScheduleCompile!V663)),ISNUMBER(FIND("3F",ScheduleCompile!V663)),ISNUMBER(FIND("6F",ScheduleCompile!V663)),ISNUMBER(FIND("7F",ScheduleCompile!V663)),ISNUMBER(FIND("9F",ScheduleCompile!V663)),ISNUMBER(FIND("4F",ScheduleCompile!V663))),VALUE(LEFT(ScheduleCompile!V663,FIND("F",ScheduleCompile!V663)-1)),ScheduleCompile!V663)))))),"",IF(ScheduleCompile!V663="Off",0,IF(ScheduleCompile!V663="On",1,IF(ISNUMBER(ScheduleCompile!V663),ScheduleCompile!V663/1,IF(ISTEXT(ScheduleCompile!V663),IF(OR(ISNUMBER(FIND("5F",ScheduleCompile!V663)),ISNUMBER(FIND("0F",ScheduleCompile!V663)),ISNUMBER(FIND("8F",ScheduleCompile!V663)),ISNUMBER(FIND("1F",ScheduleCompile!V663)),ISNUMBER(FIND("2F",ScheduleCompile!V663)),ISNUMBER(FIND("3F",ScheduleCompile!V663)),ISNUMBER(FIND("6F",ScheduleCompile!V663)),ISNUMBER(FIND("7F",ScheduleCompile!V663)),ISNUMBER(FIND("9F",ScheduleCompile!V663)),ISNUMBER(FIND("4F",ScheduleCompile!V663))),VALUE(LEFT(ScheduleCompile!V663,FIND("F",ScheduleCompile!V663)-1)),ScheduleCompile!V663)))))))</f>
        <v>51.5</v>
      </c>
      <c r="AB670" s="1">
        <f>IF(AND(ISERROR(IF(ScheduleCompile!W663="Off",0,IF(ScheduleCompile!W663="On",1,IF(ISNUMBER(ScheduleCompile!W663),ScheduleCompile!W663/1,IF(ISTEXT(ScheduleCompile!W663),IF(OR(ISNUMBER(FIND("5F",ScheduleCompile!W663)),ISNUMBER(FIND("0F",ScheduleCompile!W663)),ISNUMBER(FIND("8F",ScheduleCompile!W663)),ISNUMBER(FIND("1F",ScheduleCompile!W663)),ISNUMBER(FIND("2F",ScheduleCompile!W663)),ISNUMBER(FIND("3F",ScheduleCompile!W663)),ISNUMBER(FIND("6F",ScheduleCompile!W663)),ISNUMBER(FIND("7F",ScheduleCompile!W663)),ISNUMBER(FIND("9F",ScheduleCompile!W663)),ISNUMBER(FIND("4F",ScheduleCompile!W663))),VALUE(LEFT(ScheduleCompile!W663,FIND("F",ScheduleCompile!W663)-1)),ScheduleCompile!W663)))))),ISTEXT(ScheduleCompile!#REF!)),"ENDTABLE",IF(ISERROR(IF(ScheduleCompile!W663="Off",0,IF(ScheduleCompile!W663="On",1,IF(ISNUMBER(ScheduleCompile!W663),ScheduleCompile!W663/1,IF(ISTEXT(ScheduleCompile!W663),IF(OR(ISNUMBER(FIND("5F",ScheduleCompile!W663)),ISNUMBER(FIND("0F",ScheduleCompile!W663)),ISNUMBER(FIND("8F",ScheduleCompile!W663)),ISNUMBER(FIND("1F",ScheduleCompile!W663)),ISNUMBER(FIND("2F",ScheduleCompile!W663)),ISNUMBER(FIND("3F",ScheduleCompile!W663)),ISNUMBER(FIND("6F",ScheduleCompile!W663)),ISNUMBER(FIND("7F",ScheduleCompile!W663)),ISNUMBER(FIND("9F",ScheduleCompile!W663)),ISNUMBER(FIND("4F",ScheduleCompile!W663))),VALUE(LEFT(ScheduleCompile!W663,FIND("F",ScheduleCompile!W663)-1)),ScheduleCompile!W663)))))),"",IF(ScheduleCompile!W663="Off",0,IF(ScheduleCompile!W663="On",1,IF(ISNUMBER(ScheduleCompile!W663),ScheduleCompile!W663/1,IF(ISTEXT(ScheduleCompile!W663),IF(OR(ISNUMBER(FIND("5F",ScheduleCompile!W663)),ISNUMBER(FIND("0F",ScheduleCompile!W663)),ISNUMBER(FIND("8F",ScheduleCompile!W663)),ISNUMBER(FIND("1F",ScheduleCompile!W663)),ISNUMBER(FIND("2F",ScheduleCompile!W663)),ISNUMBER(FIND("3F",ScheduleCompile!W663)),ISNUMBER(FIND("6F",ScheduleCompile!W663)),ISNUMBER(FIND("7F",ScheduleCompile!W663)),ISNUMBER(FIND("9F",ScheduleCompile!W663)),ISNUMBER(FIND("4F",ScheduleCompile!W663))),VALUE(LEFT(ScheduleCompile!W663,FIND("F",ScheduleCompile!W663)-1)),ScheduleCompile!W663)))))))</f>
        <v>51.5</v>
      </c>
      <c r="AC670" s="1">
        <f>IF(AND(ISERROR(IF(ScheduleCompile!X663="Off",0,IF(ScheduleCompile!X663="On",1,IF(ISNUMBER(ScheduleCompile!X663),ScheduleCompile!X663/1,IF(ISTEXT(ScheduleCompile!X663),IF(OR(ISNUMBER(FIND("5F",ScheduleCompile!X663)),ISNUMBER(FIND("0F",ScheduleCompile!X663)),ISNUMBER(FIND("8F",ScheduleCompile!X663)),ISNUMBER(FIND("1F",ScheduleCompile!X663)),ISNUMBER(FIND("2F",ScheduleCompile!X663)),ISNUMBER(FIND("3F",ScheduleCompile!X663)),ISNUMBER(FIND("6F",ScheduleCompile!X663)),ISNUMBER(FIND("7F",ScheduleCompile!X663)),ISNUMBER(FIND("9F",ScheduleCompile!X663)),ISNUMBER(FIND("4F",ScheduleCompile!X663))),VALUE(LEFT(ScheduleCompile!X663,FIND("F",ScheduleCompile!X663)-1)),ScheduleCompile!X663)))))),ISTEXT(ScheduleCompile!#REF!)),"ENDTABLE",IF(ISERROR(IF(ScheduleCompile!X663="Off",0,IF(ScheduleCompile!X663="On",1,IF(ISNUMBER(ScheduleCompile!X663),ScheduleCompile!X663/1,IF(ISTEXT(ScheduleCompile!X663),IF(OR(ISNUMBER(FIND("5F",ScheduleCompile!X663)),ISNUMBER(FIND("0F",ScheduleCompile!X663)),ISNUMBER(FIND("8F",ScheduleCompile!X663)),ISNUMBER(FIND("1F",ScheduleCompile!X663)),ISNUMBER(FIND("2F",ScheduleCompile!X663)),ISNUMBER(FIND("3F",ScheduleCompile!X663)),ISNUMBER(FIND("6F",ScheduleCompile!X663)),ISNUMBER(FIND("7F",ScheduleCompile!X663)),ISNUMBER(FIND("9F",ScheduleCompile!X663)),ISNUMBER(FIND("4F",ScheduleCompile!X663))),VALUE(LEFT(ScheduleCompile!X663,FIND("F",ScheduleCompile!X663)-1)),ScheduleCompile!X663)))))),"",IF(ScheduleCompile!X663="Off",0,IF(ScheduleCompile!X663="On",1,IF(ISNUMBER(ScheduleCompile!X663),ScheduleCompile!X663/1,IF(ISTEXT(ScheduleCompile!X663),IF(OR(ISNUMBER(FIND("5F",ScheduleCompile!X663)),ISNUMBER(FIND("0F",ScheduleCompile!X663)),ISNUMBER(FIND("8F",ScheduleCompile!X663)),ISNUMBER(FIND("1F",ScheduleCompile!X663)),ISNUMBER(FIND("2F",ScheduleCompile!X663)),ISNUMBER(FIND("3F",ScheduleCompile!X663)),ISNUMBER(FIND("6F",ScheduleCompile!X663)),ISNUMBER(FIND("7F",ScheduleCompile!X663)),ISNUMBER(FIND("9F",ScheduleCompile!X663)),ISNUMBER(FIND("4F",ScheduleCompile!X663))),VALUE(LEFT(ScheduleCompile!X663,FIND("F",ScheduleCompile!X663)-1)),ScheduleCompile!X663)))))))</f>
        <v>51.5</v>
      </c>
      <c r="AD670" s="1">
        <f>IF(AND(ISERROR(IF(ScheduleCompile!Y663="Off",0,IF(ScheduleCompile!Y663="On",1,IF(ISNUMBER(ScheduleCompile!Y663),ScheduleCompile!Y663/1,IF(ISTEXT(ScheduleCompile!Y663),IF(OR(ISNUMBER(FIND("5F",ScheduleCompile!Y663)),ISNUMBER(FIND("0F",ScheduleCompile!Y663)),ISNUMBER(FIND("8F",ScheduleCompile!Y663)),ISNUMBER(FIND("1F",ScheduleCompile!Y663)),ISNUMBER(FIND("2F",ScheduleCompile!Y663)),ISNUMBER(FIND("3F",ScheduleCompile!Y663)),ISNUMBER(FIND("6F",ScheduleCompile!Y663)),ISNUMBER(FIND("7F",ScheduleCompile!Y663)),ISNUMBER(FIND("9F",ScheduleCompile!Y663)),ISNUMBER(FIND("4F",ScheduleCompile!Y663))),VALUE(LEFT(ScheduleCompile!Y663,FIND("F",ScheduleCompile!Y663)-1)),ScheduleCompile!Y663)))))),ISTEXT(ScheduleCompile!#REF!)),"ENDTABLE",IF(ISERROR(IF(ScheduleCompile!Y663="Off",0,IF(ScheduleCompile!Y663="On",1,IF(ISNUMBER(ScheduleCompile!Y663),ScheduleCompile!Y663/1,IF(ISTEXT(ScheduleCompile!Y663),IF(OR(ISNUMBER(FIND("5F",ScheduleCompile!Y663)),ISNUMBER(FIND("0F",ScheduleCompile!Y663)),ISNUMBER(FIND("8F",ScheduleCompile!Y663)),ISNUMBER(FIND("1F",ScheduleCompile!Y663)),ISNUMBER(FIND("2F",ScheduleCompile!Y663)),ISNUMBER(FIND("3F",ScheduleCompile!Y663)),ISNUMBER(FIND("6F",ScheduleCompile!Y663)),ISNUMBER(FIND("7F",ScheduleCompile!Y663)),ISNUMBER(FIND("9F",ScheduleCompile!Y663)),ISNUMBER(FIND("4F",ScheduleCompile!Y663))),VALUE(LEFT(ScheduleCompile!Y663,FIND("F",ScheduleCompile!Y663)-1)),ScheduleCompile!Y663)))))),"",IF(ScheduleCompile!Y663="Off",0,IF(ScheduleCompile!Y663="On",1,IF(ISNUMBER(ScheduleCompile!Y663),ScheduleCompile!Y663/1,IF(ISTEXT(ScheduleCompile!Y663),IF(OR(ISNUMBER(FIND("5F",ScheduleCompile!Y663)),ISNUMBER(FIND("0F",ScheduleCompile!Y663)),ISNUMBER(FIND("8F",ScheduleCompile!Y663)),ISNUMBER(FIND("1F",ScheduleCompile!Y663)),ISNUMBER(FIND("2F",ScheduleCompile!Y663)),ISNUMBER(FIND("3F",ScheduleCompile!Y663)),ISNUMBER(FIND("6F",ScheduleCompile!Y663)),ISNUMBER(FIND("7F",ScheduleCompile!Y663)),ISNUMBER(FIND("9F",ScheduleCompile!Y663)),ISNUMBER(FIND("4F",ScheduleCompile!Y663))),VALUE(LEFT(ScheduleCompile!Y663,FIND("F",ScheduleCompile!Y663)-1)),ScheduleCompile!Y663)))))))</f>
        <v>51.5</v>
      </c>
    </row>
    <row r="671" spans="1:30" x14ac:dyDescent="0.25">
      <c r="A671" t="str">
        <f t="shared" si="53"/>
        <v>SchDay "WaterMainCZ12Mar"  Type = "Temperature" Hr = (52.7, 52.7, 52.7, 52.7, 52.7, 52.7, 52.7, 52.7, 52.7, 52.7, 52.7, 52.7, 52.7, 52.7, 52.7, 52.7, 52.7, 52.7, 52.7, 52.7, 52.7, 52.7, 52.7, 52.7) ..</v>
      </c>
      <c r="B671" s="1" t="s">
        <v>623</v>
      </c>
      <c r="C671" t="str">
        <f t="shared" si="54"/>
        <v xml:space="preserve">SchDay "WaterMainCZ12Mar"  Type = "Temperature" Hr = </v>
      </c>
      <c r="D671" t="str">
        <f t="shared" si="55"/>
        <v>(52.7, 52.7, 52.7, 52.7, 52.7, 52.7, 52.7, 52.7, 52.7, 52.7, 52.7, 52.7, 52.7, 52.7, 52.7, 52.7, 52.7, 52.7, 52.7, 52.7, 52.7, 52.7, 52.7, 52.7) ..</v>
      </c>
      <c r="E671" s="30" t="str">
        <f>ScheduleCompile!A664</f>
        <v>WaterMainCZ12Mar</v>
      </c>
      <c r="F671" t="str">
        <f t="shared" si="46"/>
        <v>Temperature</v>
      </c>
      <c r="G671" s="1">
        <f>IF(AND(ISERROR(IF(ScheduleCompile!B664="Off",0,IF(ScheduleCompile!B664="On",1,IF(ISNUMBER(ScheduleCompile!B664),ScheduleCompile!B664/1,IF(ISTEXT(ScheduleCompile!B664),IF(OR(ISNUMBER(FIND("5F",ScheduleCompile!B664)),ISNUMBER(FIND("0F",ScheduleCompile!B664)),ISNUMBER(FIND("8F",ScheduleCompile!B664)),ISNUMBER(FIND("1F",ScheduleCompile!B664)),ISNUMBER(FIND("2F",ScheduleCompile!B664)),ISNUMBER(FIND("3F",ScheduleCompile!B664)),ISNUMBER(FIND("6F",ScheduleCompile!B664)),ISNUMBER(FIND("7F",ScheduleCompile!B664)),ISNUMBER(FIND("9F",ScheduleCompile!B664)),ISNUMBER(FIND("4F",ScheduleCompile!B664))),VALUE(LEFT(ScheduleCompile!B664,FIND("F",ScheduleCompile!B664)-1)),ScheduleCompile!B664)))))),ISTEXT(ScheduleCompile!#REF!)),"ENDTABLE",IF(ISERROR(IF(ScheduleCompile!B664="Off",0,IF(ScheduleCompile!B664="On",1,IF(ISNUMBER(ScheduleCompile!B664),ScheduleCompile!B664/1,IF(ISTEXT(ScheduleCompile!B664),IF(OR(ISNUMBER(FIND("5F",ScheduleCompile!B664)),ISNUMBER(FIND("0F",ScheduleCompile!B664)),ISNUMBER(FIND("8F",ScheduleCompile!B664)),ISNUMBER(FIND("1F",ScheduleCompile!B664)),ISNUMBER(FIND("2F",ScheduleCompile!B664)),ISNUMBER(FIND("3F",ScheduleCompile!B664)),ISNUMBER(FIND("6F",ScheduleCompile!B664)),ISNUMBER(FIND("7F",ScheduleCompile!B664)),ISNUMBER(FIND("9F",ScheduleCompile!B664)),ISNUMBER(FIND("4F",ScheduleCompile!B664))),VALUE(LEFT(ScheduleCompile!B664,FIND("F",ScheduleCompile!B664)-1)),ScheduleCompile!B664)))))),"",IF(ScheduleCompile!B664="Off",0,IF(ScheduleCompile!B664="On",1,IF(ISNUMBER(ScheduleCompile!B664),ScheduleCompile!B664/1,IF(ISTEXT(ScheduleCompile!B664),IF(OR(ISNUMBER(FIND("5F",ScheduleCompile!B664)),ISNUMBER(FIND("0F",ScheduleCompile!B664)),ISNUMBER(FIND("8F",ScheduleCompile!B664)),ISNUMBER(FIND("1F",ScheduleCompile!B664)),ISNUMBER(FIND("2F",ScheduleCompile!B664)),ISNUMBER(FIND("3F",ScheduleCompile!B664)),ISNUMBER(FIND("6F",ScheduleCompile!B664)),ISNUMBER(FIND("7F",ScheduleCompile!B664)),ISNUMBER(FIND("9F",ScheduleCompile!B664)),ISNUMBER(FIND("4F",ScheduleCompile!B664))),VALUE(LEFT(ScheduleCompile!B664,FIND("F",ScheduleCompile!B664)-1)),ScheduleCompile!B664)))))))</f>
        <v>52.7</v>
      </c>
      <c r="H671" s="1">
        <f>IF(AND(ISERROR(IF(ScheduleCompile!C664="Off",0,IF(ScheduleCompile!C664="On",1,IF(ISNUMBER(ScheduleCompile!C664),ScheduleCompile!C664/1,IF(ISTEXT(ScheduleCompile!C664),IF(OR(ISNUMBER(FIND("5F",ScheduleCompile!C664)),ISNUMBER(FIND("0F",ScheduleCompile!C664)),ISNUMBER(FIND("8F",ScheduleCompile!C664)),ISNUMBER(FIND("1F",ScheduleCompile!C664)),ISNUMBER(FIND("2F",ScheduleCompile!C664)),ISNUMBER(FIND("3F",ScheduleCompile!C664)),ISNUMBER(FIND("6F",ScheduleCompile!C664)),ISNUMBER(FIND("7F",ScheduleCompile!C664)),ISNUMBER(FIND("9F",ScheduleCompile!C664)),ISNUMBER(FIND("4F",ScheduleCompile!C664))),VALUE(LEFT(ScheduleCompile!C664,FIND("F",ScheduleCompile!C664)-1)),ScheduleCompile!C664)))))),ISTEXT(ScheduleCompile!#REF!)),"ENDTABLE",IF(ISERROR(IF(ScheduleCompile!C664="Off",0,IF(ScheduleCompile!C664="On",1,IF(ISNUMBER(ScheduleCompile!C664),ScheduleCompile!C664/1,IF(ISTEXT(ScheduleCompile!C664),IF(OR(ISNUMBER(FIND("5F",ScheduleCompile!C664)),ISNUMBER(FIND("0F",ScheduleCompile!C664)),ISNUMBER(FIND("8F",ScheduleCompile!C664)),ISNUMBER(FIND("1F",ScheduleCompile!C664)),ISNUMBER(FIND("2F",ScheduleCompile!C664)),ISNUMBER(FIND("3F",ScheduleCompile!C664)),ISNUMBER(FIND("6F",ScheduleCompile!C664)),ISNUMBER(FIND("7F",ScheduleCompile!C664)),ISNUMBER(FIND("9F",ScheduleCompile!C664)),ISNUMBER(FIND("4F",ScheduleCompile!C664))),VALUE(LEFT(ScheduleCompile!C664,FIND("F",ScheduleCompile!C664)-1)),ScheduleCompile!C664)))))),"",IF(ScheduleCompile!C664="Off",0,IF(ScheduleCompile!C664="On",1,IF(ISNUMBER(ScheduleCompile!C664),ScheduleCompile!C664/1,IF(ISTEXT(ScheduleCompile!C664),IF(OR(ISNUMBER(FIND("5F",ScheduleCompile!C664)),ISNUMBER(FIND("0F",ScheduleCompile!C664)),ISNUMBER(FIND("8F",ScheduleCompile!C664)),ISNUMBER(FIND("1F",ScheduleCompile!C664)),ISNUMBER(FIND("2F",ScheduleCompile!C664)),ISNUMBER(FIND("3F",ScheduleCompile!C664)),ISNUMBER(FIND("6F",ScheduleCompile!C664)),ISNUMBER(FIND("7F",ScheduleCompile!C664)),ISNUMBER(FIND("9F",ScheduleCompile!C664)),ISNUMBER(FIND("4F",ScheduleCompile!C664))),VALUE(LEFT(ScheduleCompile!C664,FIND("F",ScheduleCompile!C664)-1)),ScheduleCompile!C664)))))))</f>
        <v>52.7</v>
      </c>
      <c r="I671" s="1">
        <f>IF(AND(ISERROR(IF(ScheduleCompile!D664="Off",0,IF(ScheduleCompile!D664="On",1,IF(ISNUMBER(ScheduleCompile!D664),ScheduleCompile!D664/1,IF(ISTEXT(ScheduleCompile!D664),IF(OR(ISNUMBER(FIND("5F",ScheduleCompile!D664)),ISNUMBER(FIND("0F",ScheduleCompile!D664)),ISNUMBER(FIND("8F",ScheduleCompile!D664)),ISNUMBER(FIND("1F",ScheduleCompile!D664)),ISNUMBER(FIND("2F",ScheduleCompile!D664)),ISNUMBER(FIND("3F",ScheduleCompile!D664)),ISNUMBER(FIND("6F",ScheduleCompile!D664)),ISNUMBER(FIND("7F",ScheduleCompile!D664)),ISNUMBER(FIND("9F",ScheduleCompile!D664)),ISNUMBER(FIND("4F",ScheduleCompile!D664))),VALUE(LEFT(ScheduleCompile!D664,FIND("F",ScheduleCompile!D664)-1)),ScheduleCompile!D664)))))),ISTEXT(ScheduleCompile!#REF!)),"ENDTABLE",IF(ISERROR(IF(ScheduleCompile!D664="Off",0,IF(ScheduleCompile!D664="On",1,IF(ISNUMBER(ScheduleCompile!D664),ScheduleCompile!D664/1,IF(ISTEXT(ScheduleCompile!D664),IF(OR(ISNUMBER(FIND("5F",ScheduleCompile!D664)),ISNUMBER(FIND("0F",ScheduleCompile!D664)),ISNUMBER(FIND("8F",ScheduleCompile!D664)),ISNUMBER(FIND("1F",ScheduleCompile!D664)),ISNUMBER(FIND("2F",ScheduleCompile!D664)),ISNUMBER(FIND("3F",ScheduleCompile!D664)),ISNUMBER(FIND("6F",ScheduleCompile!D664)),ISNUMBER(FIND("7F",ScheduleCompile!D664)),ISNUMBER(FIND("9F",ScheduleCompile!D664)),ISNUMBER(FIND("4F",ScheduleCompile!D664))),VALUE(LEFT(ScheduleCompile!D664,FIND("F",ScheduleCompile!D664)-1)),ScheduleCompile!D664)))))),"",IF(ScheduleCompile!D664="Off",0,IF(ScheduleCompile!D664="On",1,IF(ISNUMBER(ScheduleCompile!D664),ScheduleCompile!D664/1,IF(ISTEXT(ScheduleCompile!D664),IF(OR(ISNUMBER(FIND("5F",ScheduleCompile!D664)),ISNUMBER(FIND("0F",ScheduleCompile!D664)),ISNUMBER(FIND("8F",ScheduleCompile!D664)),ISNUMBER(FIND("1F",ScheduleCompile!D664)),ISNUMBER(FIND("2F",ScheduleCompile!D664)),ISNUMBER(FIND("3F",ScheduleCompile!D664)),ISNUMBER(FIND("6F",ScheduleCompile!D664)),ISNUMBER(FIND("7F",ScheduleCompile!D664)),ISNUMBER(FIND("9F",ScheduleCompile!D664)),ISNUMBER(FIND("4F",ScheduleCompile!D664))),VALUE(LEFT(ScheduleCompile!D664,FIND("F",ScheduleCompile!D664)-1)),ScheduleCompile!D664)))))))</f>
        <v>52.7</v>
      </c>
      <c r="J671" s="1">
        <f>IF(AND(ISERROR(IF(ScheduleCompile!E664="Off",0,IF(ScheduleCompile!E664="On",1,IF(ISNUMBER(ScheduleCompile!E664),ScheduleCompile!E664/1,IF(ISTEXT(ScheduleCompile!E664),IF(OR(ISNUMBER(FIND("5F",ScheduleCompile!E664)),ISNUMBER(FIND("0F",ScheduleCompile!E664)),ISNUMBER(FIND("8F",ScheduleCompile!E664)),ISNUMBER(FIND("1F",ScheduleCompile!E664)),ISNUMBER(FIND("2F",ScheduleCompile!E664)),ISNUMBER(FIND("3F",ScheduleCompile!E664)),ISNUMBER(FIND("6F",ScheduleCompile!E664)),ISNUMBER(FIND("7F",ScheduleCompile!E664)),ISNUMBER(FIND("9F",ScheduleCompile!E664)),ISNUMBER(FIND("4F",ScheduleCompile!E664))),VALUE(LEFT(ScheduleCompile!E664,FIND("F",ScheduleCompile!E664)-1)),ScheduleCompile!E664)))))),ISTEXT(ScheduleCompile!#REF!)),"ENDTABLE",IF(ISERROR(IF(ScheduleCompile!E664="Off",0,IF(ScheduleCompile!E664="On",1,IF(ISNUMBER(ScheduleCompile!E664),ScheduleCompile!E664/1,IF(ISTEXT(ScheduleCompile!E664),IF(OR(ISNUMBER(FIND("5F",ScheduleCompile!E664)),ISNUMBER(FIND("0F",ScheduleCompile!E664)),ISNUMBER(FIND("8F",ScheduleCompile!E664)),ISNUMBER(FIND("1F",ScheduleCompile!E664)),ISNUMBER(FIND("2F",ScheduleCompile!E664)),ISNUMBER(FIND("3F",ScheduleCompile!E664)),ISNUMBER(FIND("6F",ScheduleCompile!E664)),ISNUMBER(FIND("7F",ScheduleCompile!E664)),ISNUMBER(FIND("9F",ScheduleCompile!E664)),ISNUMBER(FIND("4F",ScheduleCompile!E664))),VALUE(LEFT(ScheduleCompile!E664,FIND("F",ScheduleCompile!E664)-1)),ScheduleCompile!E664)))))),"",IF(ScheduleCompile!E664="Off",0,IF(ScheduleCompile!E664="On",1,IF(ISNUMBER(ScheduleCompile!E664),ScheduleCompile!E664/1,IF(ISTEXT(ScheduleCompile!E664),IF(OR(ISNUMBER(FIND("5F",ScheduleCompile!E664)),ISNUMBER(FIND("0F",ScheduleCompile!E664)),ISNUMBER(FIND("8F",ScheduleCompile!E664)),ISNUMBER(FIND("1F",ScheduleCompile!E664)),ISNUMBER(FIND("2F",ScheduleCompile!E664)),ISNUMBER(FIND("3F",ScheduleCompile!E664)),ISNUMBER(FIND("6F",ScheduleCompile!E664)),ISNUMBER(FIND("7F",ScheduleCompile!E664)),ISNUMBER(FIND("9F",ScheduleCompile!E664)),ISNUMBER(FIND("4F",ScheduleCompile!E664))),VALUE(LEFT(ScheduleCompile!E664,FIND("F",ScheduleCompile!E664)-1)),ScheduleCompile!E664)))))))</f>
        <v>52.7</v>
      </c>
      <c r="K671" s="1">
        <f>IF(AND(ISERROR(IF(ScheduleCompile!F664="Off",0,IF(ScheduleCompile!F664="On",1,IF(ISNUMBER(ScheduleCompile!F664),ScheduleCompile!F664/1,IF(ISTEXT(ScheduleCompile!F664),IF(OR(ISNUMBER(FIND("5F",ScheduleCompile!F664)),ISNUMBER(FIND("0F",ScheduleCompile!F664)),ISNUMBER(FIND("8F",ScheduleCompile!F664)),ISNUMBER(FIND("1F",ScheduleCompile!F664)),ISNUMBER(FIND("2F",ScheduleCompile!F664)),ISNUMBER(FIND("3F",ScheduleCompile!F664)),ISNUMBER(FIND("6F",ScheduleCompile!F664)),ISNUMBER(FIND("7F",ScheduleCompile!F664)),ISNUMBER(FIND("9F",ScheduleCompile!F664)),ISNUMBER(FIND("4F",ScheduleCompile!F664))),VALUE(LEFT(ScheduleCompile!F664,FIND("F",ScheduleCompile!F664)-1)),ScheduleCompile!F664)))))),ISTEXT(ScheduleCompile!#REF!)),"ENDTABLE",IF(ISERROR(IF(ScheduleCompile!F664="Off",0,IF(ScheduleCompile!F664="On",1,IF(ISNUMBER(ScheduleCompile!F664),ScheduleCompile!F664/1,IF(ISTEXT(ScheduleCompile!F664),IF(OR(ISNUMBER(FIND("5F",ScheduleCompile!F664)),ISNUMBER(FIND("0F",ScheduleCompile!F664)),ISNUMBER(FIND("8F",ScheduleCompile!F664)),ISNUMBER(FIND("1F",ScheduleCompile!F664)),ISNUMBER(FIND("2F",ScheduleCompile!F664)),ISNUMBER(FIND("3F",ScheduleCompile!F664)),ISNUMBER(FIND("6F",ScheduleCompile!F664)),ISNUMBER(FIND("7F",ScheduleCompile!F664)),ISNUMBER(FIND("9F",ScheduleCompile!F664)),ISNUMBER(FIND("4F",ScheduleCompile!F664))),VALUE(LEFT(ScheduleCompile!F664,FIND("F",ScheduleCompile!F664)-1)),ScheduleCompile!F664)))))),"",IF(ScheduleCompile!F664="Off",0,IF(ScheduleCompile!F664="On",1,IF(ISNUMBER(ScheduleCompile!F664),ScheduleCompile!F664/1,IF(ISTEXT(ScheduleCompile!F664),IF(OR(ISNUMBER(FIND("5F",ScheduleCompile!F664)),ISNUMBER(FIND("0F",ScheduleCompile!F664)),ISNUMBER(FIND("8F",ScheduleCompile!F664)),ISNUMBER(FIND("1F",ScheduleCompile!F664)),ISNUMBER(FIND("2F",ScheduleCompile!F664)),ISNUMBER(FIND("3F",ScheduleCompile!F664)),ISNUMBER(FIND("6F",ScheduleCompile!F664)),ISNUMBER(FIND("7F",ScheduleCompile!F664)),ISNUMBER(FIND("9F",ScheduleCompile!F664)),ISNUMBER(FIND("4F",ScheduleCompile!F664))),VALUE(LEFT(ScheduleCompile!F664,FIND("F",ScheduleCompile!F664)-1)),ScheduleCompile!F664)))))))</f>
        <v>52.7</v>
      </c>
      <c r="L671" s="1">
        <f>IF(AND(ISERROR(IF(ScheduleCompile!G664="Off",0,IF(ScheduleCompile!G664="On",1,IF(ISNUMBER(ScheduleCompile!G664),ScheduleCompile!G664/1,IF(ISTEXT(ScheduleCompile!G664),IF(OR(ISNUMBER(FIND("5F",ScheduleCompile!G664)),ISNUMBER(FIND("0F",ScheduleCompile!G664)),ISNUMBER(FIND("8F",ScheduleCompile!G664)),ISNUMBER(FIND("1F",ScheduleCompile!G664)),ISNUMBER(FIND("2F",ScheduleCompile!G664)),ISNUMBER(FIND("3F",ScheduleCompile!G664)),ISNUMBER(FIND("6F",ScheduleCompile!G664)),ISNUMBER(FIND("7F",ScheduleCompile!G664)),ISNUMBER(FIND("9F",ScheduleCompile!G664)),ISNUMBER(FIND("4F",ScheduleCompile!G664))),VALUE(LEFT(ScheduleCompile!G664,FIND("F",ScheduleCompile!G664)-1)),ScheduleCompile!G664)))))),ISTEXT(ScheduleCompile!#REF!)),"ENDTABLE",IF(ISERROR(IF(ScheduleCompile!G664="Off",0,IF(ScheduleCompile!G664="On",1,IF(ISNUMBER(ScheduleCompile!G664),ScheduleCompile!G664/1,IF(ISTEXT(ScheduleCompile!G664),IF(OR(ISNUMBER(FIND("5F",ScheduleCompile!G664)),ISNUMBER(FIND("0F",ScheduleCompile!G664)),ISNUMBER(FIND("8F",ScheduleCompile!G664)),ISNUMBER(FIND("1F",ScheduleCompile!G664)),ISNUMBER(FIND("2F",ScheduleCompile!G664)),ISNUMBER(FIND("3F",ScheduleCompile!G664)),ISNUMBER(FIND("6F",ScheduleCompile!G664)),ISNUMBER(FIND("7F",ScheduleCompile!G664)),ISNUMBER(FIND("9F",ScheduleCompile!G664)),ISNUMBER(FIND("4F",ScheduleCompile!G664))),VALUE(LEFT(ScheduleCompile!G664,FIND("F",ScheduleCompile!G664)-1)),ScheduleCompile!G664)))))),"",IF(ScheduleCompile!G664="Off",0,IF(ScheduleCompile!G664="On",1,IF(ISNUMBER(ScheduleCompile!G664),ScheduleCompile!G664/1,IF(ISTEXT(ScheduleCompile!G664),IF(OR(ISNUMBER(FIND("5F",ScheduleCompile!G664)),ISNUMBER(FIND("0F",ScheduleCompile!G664)),ISNUMBER(FIND("8F",ScheduleCompile!G664)),ISNUMBER(FIND("1F",ScheduleCompile!G664)),ISNUMBER(FIND("2F",ScheduleCompile!G664)),ISNUMBER(FIND("3F",ScheduleCompile!G664)),ISNUMBER(FIND("6F",ScheduleCompile!G664)),ISNUMBER(FIND("7F",ScheduleCompile!G664)),ISNUMBER(FIND("9F",ScheduleCompile!G664)),ISNUMBER(FIND("4F",ScheduleCompile!G664))),VALUE(LEFT(ScheduleCompile!G664,FIND("F",ScheduleCompile!G664)-1)),ScheduleCompile!G664)))))))</f>
        <v>52.7</v>
      </c>
      <c r="M671" s="1">
        <f>IF(AND(ISERROR(IF(ScheduleCompile!H664="Off",0,IF(ScheduleCompile!H664="On",1,IF(ISNUMBER(ScheduleCompile!H664),ScheduleCompile!H664/1,IF(ISTEXT(ScheduleCompile!H664),IF(OR(ISNUMBER(FIND("5F",ScheduleCompile!H664)),ISNUMBER(FIND("0F",ScheduleCompile!H664)),ISNUMBER(FIND("8F",ScheduleCompile!H664)),ISNUMBER(FIND("1F",ScheduleCompile!H664)),ISNUMBER(FIND("2F",ScheduleCompile!H664)),ISNUMBER(FIND("3F",ScheduleCompile!H664)),ISNUMBER(FIND("6F",ScheduleCompile!H664)),ISNUMBER(FIND("7F",ScheduleCompile!H664)),ISNUMBER(FIND("9F",ScheduleCompile!H664)),ISNUMBER(FIND("4F",ScheduleCompile!H664))),VALUE(LEFT(ScheduleCompile!H664,FIND("F",ScheduleCompile!H664)-1)),ScheduleCompile!H664)))))),ISTEXT(ScheduleCompile!#REF!)),"ENDTABLE",IF(ISERROR(IF(ScheduleCompile!H664="Off",0,IF(ScheduleCompile!H664="On",1,IF(ISNUMBER(ScheduleCompile!H664),ScheduleCompile!H664/1,IF(ISTEXT(ScheduleCompile!H664),IF(OR(ISNUMBER(FIND("5F",ScheduleCompile!H664)),ISNUMBER(FIND("0F",ScheduleCompile!H664)),ISNUMBER(FIND("8F",ScheduleCompile!H664)),ISNUMBER(FIND("1F",ScheduleCompile!H664)),ISNUMBER(FIND("2F",ScheduleCompile!H664)),ISNUMBER(FIND("3F",ScheduleCompile!H664)),ISNUMBER(FIND("6F",ScheduleCompile!H664)),ISNUMBER(FIND("7F",ScheduleCompile!H664)),ISNUMBER(FIND("9F",ScheduleCompile!H664)),ISNUMBER(FIND("4F",ScheduleCompile!H664))),VALUE(LEFT(ScheduleCompile!H664,FIND("F",ScheduleCompile!H664)-1)),ScheduleCompile!H664)))))),"",IF(ScheduleCompile!H664="Off",0,IF(ScheduleCompile!H664="On",1,IF(ISNUMBER(ScheduleCompile!H664),ScheduleCompile!H664/1,IF(ISTEXT(ScheduleCompile!H664),IF(OR(ISNUMBER(FIND("5F",ScheduleCompile!H664)),ISNUMBER(FIND("0F",ScheduleCompile!H664)),ISNUMBER(FIND("8F",ScheduleCompile!H664)),ISNUMBER(FIND("1F",ScheduleCompile!H664)),ISNUMBER(FIND("2F",ScheduleCompile!H664)),ISNUMBER(FIND("3F",ScheduleCompile!H664)),ISNUMBER(FIND("6F",ScheduleCompile!H664)),ISNUMBER(FIND("7F",ScheduleCompile!H664)),ISNUMBER(FIND("9F",ScheduleCompile!H664)),ISNUMBER(FIND("4F",ScheduleCompile!H664))),VALUE(LEFT(ScheduleCompile!H664,FIND("F",ScheduleCompile!H664)-1)),ScheduleCompile!H664)))))))</f>
        <v>52.7</v>
      </c>
      <c r="N671" s="1">
        <f>IF(AND(ISERROR(IF(ScheduleCompile!I664="Off",0,IF(ScheduleCompile!I664="On",1,IF(ISNUMBER(ScheduleCompile!I664),ScheduleCompile!I664/1,IF(ISTEXT(ScheduleCompile!I664),IF(OR(ISNUMBER(FIND("5F",ScheduleCompile!I664)),ISNUMBER(FIND("0F",ScheduleCompile!I664)),ISNUMBER(FIND("8F",ScheduleCompile!I664)),ISNUMBER(FIND("1F",ScheduleCompile!I664)),ISNUMBER(FIND("2F",ScheduleCompile!I664)),ISNUMBER(FIND("3F",ScheduleCompile!I664)),ISNUMBER(FIND("6F",ScheduleCompile!I664)),ISNUMBER(FIND("7F",ScheduleCompile!I664)),ISNUMBER(FIND("9F",ScheduleCompile!I664)),ISNUMBER(FIND("4F",ScheduleCompile!I664))),VALUE(LEFT(ScheduleCompile!I664,FIND("F",ScheduleCompile!I664)-1)),ScheduleCompile!I664)))))),ISTEXT(ScheduleCompile!#REF!)),"ENDTABLE",IF(ISERROR(IF(ScheduleCompile!I664="Off",0,IF(ScheduleCompile!I664="On",1,IF(ISNUMBER(ScheduleCompile!I664),ScheduleCompile!I664/1,IF(ISTEXT(ScheduleCompile!I664),IF(OR(ISNUMBER(FIND("5F",ScheduleCompile!I664)),ISNUMBER(FIND("0F",ScheduleCompile!I664)),ISNUMBER(FIND("8F",ScheduleCompile!I664)),ISNUMBER(FIND("1F",ScheduleCompile!I664)),ISNUMBER(FIND("2F",ScheduleCompile!I664)),ISNUMBER(FIND("3F",ScheduleCompile!I664)),ISNUMBER(FIND("6F",ScheduleCompile!I664)),ISNUMBER(FIND("7F",ScheduleCompile!I664)),ISNUMBER(FIND("9F",ScheduleCompile!I664)),ISNUMBER(FIND("4F",ScheduleCompile!I664))),VALUE(LEFT(ScheduleCompile!I664,FIND("F",ScheduleCompile!I664)-1)),ScheduleCompile!I664)))))),"",IF(ScheduleCompile!I664="Off",0,IF(ScheduleCompile!I664="On",1,IF(ISNUMBER(ScheduleCompile!I664),ScheduleCompile!I664/1,IF(ISTEXT(ScheduleCompile!I664),IF(OR(ISNUMBER(FIND("5F",ScheduleCompile!I664)),ISNUMBER(FIND("0F",ScheduleCompile!I664)),ISNUMBER(FIND("8F",ScheduleCompile!I664)),ISNUMBER(FIND("1F",ScheduleCompile!I664)),ISNUMBER(FIND("2F",ScheduleCompile!I664)),ISNUMBER(FIND("3F",ScheduleCompile!I664)),ISNUMBER(FIND("6F",ScheduleCompile!I664)),ISNUMBER(FIND("7F",ScheduleCompile!I664)),ISNUMBER(FIND("9F",ScheduleCompile!I664)),ISNUMBER(FIND("4F",ScheduleCompile!I664))),VALUE(LEFT(ScheduleCompile!I664,FIND("F",ScheduleCompile!I664)-1)),ScheduleCompile!I664)))))))</f>
        <v>52.7</v>
      </c>
      <c r="O671" s="1">
        <f>IF(AND(ISERROR(IF(ScheduleCompile!J664="Off",0,IF(ScheduleCompile!J664="On",1,IF(ISNUMBER(ScheduleCompile!J664),ScheduleCompile!J664/1,IF(ISTEXT(ScheduleCompile!J664),IF(OR(ISNUMBER(FIND("5F",ScheduleCompile!J664)),ISNUMBER(FIND("0F",ScheduleCompile!J664)),ISNUMBER(FIND("8F",ScheduleCompile!J664)),ISNUMBER(FIND("1F",ScheduleCompile!J664)),ISNUMBER(FIND("2F",ScheduleCompile!J664)),ISNUMBER(FIND("3F",ScheduleCompile!J664)),ISNUMBER(FIND("6F",ScheduleCompile!J664)),ISNUMBER(FIND("7F",ScheduleCompile!J664)),ISNUMBER(FIND("9F",ScheduleCompile!J664)),ISNUMBER(FIND("4F",ScheduleCompile!J664))),VALUE(LEFT(ScheduleCompile!J664,FIND("F",ScheduleCompile!J664)-1)),ScheduleCompile!J664)))))),ISTEXT(ScheduleCompile!#REF!)),"ENDTABLE",IF(ISERROR(IF(ScheduleCompile!J664="Off",0,IF(ScheduleCompile!J664="On",1,IF(ISNUMBER(ScheduleCompile!J664),ScheduleCompile!J664/1,IF(ISTEXT(ScheduleCompile!J664),IF(OR(ISNUMBER(FIND("5F",ScheduleCompile!J664)),ISNUMBER(FIND("0F",ScheduleCompile!J664)),ISNUMBER(FIND("8F",ScheduleCompile!J664)),ISNUMBER(FIND("1F",ScheduleCompile!J664)),ISNUMBER(FIND("2F",ScheduleCompile!J664)),ISNUMBER(FIND("3F",ScheduleCompile!J664)),ISNUMBER(FIND("6F",ScheduleCompile!J664)),ISNUMBER(FIND("7F",ScheduleCompile!J664)),ISNUMBER(FIND("9F",ScheduleCompile!J664)),ISNUMBER(FIND("4F",ScheduleCompile!J664))),VALUE(LEFT(ScheduleCompile!J664,FIND("F",ScheduleCompile!J664)-1)),ScheduleCompile!J664)))))),"",IF(ScheduleCompile!J664="Off",0,IF(ScheduleCompile!J664="On",1,IF(ISNUMBER(ScheduleCompile!J664),ScheduleCompile!J664/1,IF(ISTEXT(ScheduleCompile!J664),IF(OR(ISNUMBER(FIND("5F",ScheduleCompile!J664)),ISNUMBER(FIND("0F",ScheduleCompile!J664)),ISNUMBER(FIND("8F",ScheduleCompile!J664)),ISNUMBER(FIND("1F",ScheduleCompile!J664)),ISNUMBER(FIND("2F",ScheduleCompile!J664)),ISNUMBER(FIND("3F",ScheduleCompile!J664)),ISNUMBER(FIND("6F",ScheduleCompile!J664)),ISNUMBER(FIND("7F",ScheduleCompile!J664)),ISNUMBER(FIND("9F",ScheduleCompile!J664)),ISNUMBER(FIND("4F",ScheduleCompile!J664))),VALUE(LEFT(ScheduleCompile!J664,FIND("F",ScheduleCompile!J664)-1)),ScheduleCompile!J664)))))))</f>
        <v>52.7</v>
      </c>
      <c r="P671" s="1">
        <f>IF(AND(ISERROR(IF(ScheduleCompile!K664="Off",0,IF(ScheduleCompile!K664="On",1,IF(ISNUMBER(ScheduleCompile!K664),ScheduleCompile!K664/1,IF(ISTEXT(ScheduleCompile!K664),IF(OR(ISNUMBER(FIND("5F",ScheduleCompile!K664)),ISNUMBER(FIND("0F",ScheduleCompile!K664)),ISNUMBER(FIND("8F",ScheduleCompile!K664)),ISNUMBER(FIND("1F",ScheduleCompile!K664)),ISNUMBER(FIND("2F",ScheduleCompile!K664)),ISNUMBER(FIND("3F",ScheduleCompile!K664)),ISNUMBER(FIND("6F",ScheduleCompile!K664)),ISNUMBER(FIND("7F",ScheduleCompile!K664)),ISNUMBER(FIND("9F",ScheduleCompile!K664)),ISNUMBER(FIND("4F",ScheduleCompile!K664))),VALUE(LEFT(ScheduleCompile!K664,FIND("F",ScheduleCompile!K664)-1)),ScheduleCompile!K664)))))),ISTEXT(ScheduleCompile!#REF!)),"ENDTABLE",IF(ISERROR(IF(ScheduleCompile!K664="Off",0,IF(ScheduleCompile!K664="On",1,IF(ISNUMBER(ScheduleCompile!K664),ScheduleCompile!K664/1,IF(ISTEXT(ScheduleCompile!K664),IF(OR(ISNUMBER(FIND("5F",ScheduleCompile!K664)),ISNUMBER(FIND("0F",ScheduleCompile!K664)),ISNUMBER(FIND("8F",ScheduleCompile!K664)),ISNUMBER(FIND("1F",ScheduleCompile!K664)),ISNUMBER(FIND("2F",ScheduleCompile!K664)),ISNUMBER(FIND("3F",ScheduleCompile!K664)),ISNUMBER(FIND("6F",ScheduleCompile!K664)),ISNUMBER(FIND("7F",ScheduleCompile!K664)),ISNUMBER(FIND("9F",ScheduleCompile!K664)),ISNUMBER(FIND("4F",ScheduleCompile!K664))),VALUE(LEFT(ScheduleCompile!K664,FIND("F",ScheduleCompile!K664)-1)),ScheduleCompile!K664)))))),"",IF(ScheduleCompile!K664="Off",0,IF(ScheduleCompile!K664="On",1,IF(ISNUMBER(ScheduleCompile!K664),ScheduleCompile!K664/1,IF(ISTEXT(ScheduleCompile!K664),IF(OR(ISNUMBER(FIND("5F",ScheduleCompile!K664)),ISNUMBER(FIND("0F",ScheduleCompile!K664)),ISNUMBER(FIND("8F",ScheduleCompile!K664)),ISNUMBER(FIND("1F",ScheduleCompile!K664)),ISNUMBER(FIND("2F",ScheduleCompile!K664)),ISNUMBER(FIND("3F",ScheduleCompile!K664)),ISNUMBER(FIND("6F",ScheduleCompile!K664)),ISNUMBER(FIND("7F",ScheduleCompile!K664)),ISNUMBER(FIND("9F",ScheduleCompile!K664)),ISNUMBER(FIND("4F",ScheduleCompile!K664))),VALUE(LEFT(ScheduleCompile!K664,FIND("F",ScheduleCompile!K664)-1)),ScheduleCompile!K664)))))))</f>
        <v>52.7</v>
      </c>
      <c r="Q671" s="1">
        <f>IF(AND(ISERROR(IF(ScheduleCompile!L664="Off",0,IF(ScheduleCompile!L664="On",1,IF(ISNUMBER(ScheduleCompile!L664),ScheduleCompile!L664/1,IF(ISTEXT(ScheduleCompile!L664),IF(OR(ISNUMBER(FIND("5F",ScheduleCompile!L664)),ISNUMBER(FIND("0F",ScheduleCompile!L664)),ISNUMBER(FIND("8F",ScheduleCompile!L664)),ISNUMBER(FIND("1F",ScheduleCompile!L664)),ISNUMBER(FIND("2F",ScheduleCompile!L664)),ISNUMBER(FIND("3F",ScheduleCompile!L664)),ISNUMBER(FIND("6F",ScheduleCompile!L664)),ISNUMBER(FIND("7F",ScheduleCompile!L664)),ISNUMBER(FIND("9F",ScheduleCompile!L664)),ISNUMBER(FIND("4F",ScheduleCompile!L664))),VALUE(LEFT(ScheduleCompile!L664,FIND("F",ScheduleCompile!L664)-1)),ScheduleCompile!L664)))))),ISTEXT(ScheduleCompile!#REF!)),"ENDTABLE",IF(ISERROR(IF(ScheduleCompile!L664="Off",0,IF(ScheduleCompile!L664="On",1,IF(ISNUMBER(ScheduleCompile!L664),ScheduleCompile!L664/1,IF(ISTEXT(ScheduleCompile!L664),IF(OR(ISNUMBER(FIND("5F",ScheduleCompile!L664)),ISNUMBER(FIND("0F",ScheduleCompile!L664)),ISNUMBER(FIND("8F",ScheduleCompile!L664)),ISNUMBER(FIND("1F",ScheduleCompile!L664)),ISNUMBER(FIND("2F",ScheduleCompile!L664)),ISNUMBER(FIND("3F",ScheduleCompile!L664)),ISNUMBER(FIND("6F",ScheduleCompile!L664)),ISNUMBER(FIND("7F",ScheduleCompile!L664)),ISNUMBER(FIND("9F",ScheduleCompile!L664)),ISNUMBER(FIND("4F",ScheduleCompile!L664))),VALUE(LEFT(ScheduleCompile!L664,FIND("F",ScheduleCompile!L664)-1)),ScheduleCompile!L664)))))),"",IF(ScheduleCompile!L664="Off",0,IF(ScheduleCompile!L664="On",1,IF(ISNUMBER(ScheduleCompile!L664),ScheduleCompile!L664/1,IF(ISTEXT(ScheduleCompile!L664),IF(OR(ISNUMBER(FIND("5F",ScheduleCompile!L664)),ISNUMBER(FIND("0F",ScheduleCompile!L664)),ISNUMBER(FIND("8F",ScheduleCompile!L664)),ISNUMBER(FIND("1F",ScheduleCompile!L664)),ISNUMBER(FIND("2F",ScheduleCompile!L664)),ISNUMBER(FIND("3F",ScheduleCompile!L664)),ISNUMBER(FIND("6F",ScheduleCompile!L664)),ISNUMBER(FIND("7F",ScheduleCompile!L664)),ISNUMBER(FIND("9F",ScheduleCompile!L664)),ISNUMBER(FIND("4F",ScheduleCompile!L664))),VALUE(LEFT(ScheduleCompile!L664,FIND("F",ScheduleCompile!L664)-1)),ScheduleCompile!L664)))))))</f>
        <v>52.7</v>
      </c>
      <c r="R671" s="1">
        <f>IF(AND(ISERROR(IF(ScheduleCompile!M664="Off",0,IF(ScheduleCompile!M664="On",1,IF(ISNUMBER(ScheduleCompile!M664),ScheduleCompile!M664/1,IF(ISTEXT(ScheduleCompile!M664),IF(OR(ISNUMBER(FIND("5F",ScheduleCompile!M664)),ISNUMBER(FIND("0F",ScheduleCompile!M664)),ISNUMBER(FIND("8F",ScheduleCompile!M664)),ISNUMBER(FIND("1F",ScheduleCompile!M664)),ISNUMBER(FIND("2F",ScheduleCompile!M664)),ISNUMBER(FIND("3F",ScheduleCompile!M664)),ISNUMBER(FIND("6F",ScheduleCompile!M664)),ISNUMBER(FIND("7F",ScheduleCompile!M664)),ISNUMBER(FIND("9F",ScheduleCompile!M664)),ISNUMBER(FIND("4F",ScheduleCompile!M664))),VALUE(LEFT(ScheduleCompile!M664,FIND("F",ScheduleCompile!M664)-1)),ScheduleCompile!M664)))))),ISTEXT(ScheduleCompile!#REF!)),"ENDTABLE",IF(ISERROR(IF(ScheduleCompile!M664="Off",0,IF(ScheduleCompile!M664="On",1,IF(ISNUMBER(ScheduleCompile!M664),ScheduleCompile!M664/1,IF(ISTEXT(ScheduleCompile!M664),IF(OR(ISNUMBER(FIND("5F",ScheduleCompile!M664)),ISNUMBER(FIND("0F",ScheduleCompile!M664)),ISNUMBER(FIND("8F",ScheduleCompile!M664)),ISNUMBER(FIND("1F",ScheduleCompile!M664)),ISNUMBER(FIND("2F",ScheduleCompile!M664)),ISNUMBER(FIND("3F",ScheduleCompile!M664)),ISNUMBER(FIND("6F",ScheduleCompile!M664)),ISNUMBER(FIND("7F",ScheduleCompile!M664)),ISNUMBER(FIND("9F",ScheduleCompile!M664)),ISNUMBER(FIND("4F",ScheduleCompile!M664))),VALUE(LEFT(ScheduleCompile!M664,FIND("F",ScheduleCompile!M664)-1)),ScheduleCompile!M664)))))),"",IF(ScheduleCompile!M664="Off",0,IF(ScheduleCompile!M664="On",1,IF(ISNUMBER(ScheduleCompile!M664),ScheduleCompile!M664/1,IF(ISTEXT(ScheduleCompile!M664),IF(OR(ISNUMBER(FIND("5F",ScheduleCompile!M664)),ISNUMBER(FIND("0F",ScheduleCompile!M664)),ISNUMBER(FIND("8F",ScheduleCompile!M664)),ISNUMBER(FIND("1F",ScheduleCompile!M664)),ISNUMBER(FIND("2F",ScheduleCompile!M664)),ISNUMBER(FIND("3F",ScheduleCompile!M664)),ISNUMBER(FIND("6F",ScheduleCompile!M664)),ISNUMBER(FIND("7F",ScheduleCompile!M664)),ISNUMBER(FIND("9F",ScheduleCompile!M664)),ISNUMBER(FIND("4F",ScheduleCompile!M664))),VALUE(LEFT(ScheduleCompile!M664,FIND("F",ScheduleCompile!M664)-1)),ScheduleCompile!M664)))))))</f>
        <v>52.7</v>
      </c>
      <c r="S671" s="1">
        <f>IF(AND(ISERROR(IF(ScheduleCompile!N664="Off",0,IF(ScheduleCompile!N664="On",1,IF(ISNUMBER(ScheduleCompile!N664),ScheduleCompile!N664/1,IF(ISTEXT(ScheduleCompile!N664),IF(OR(ISNUMBER(FIND("5F",ScheduleCompile!N664)),ISNUMBER(FIND("0F",ScheduleCompile!N664)),ISNUMBER(FIND("8F",ScheduleCompile!N664)),ISNUMBER(FIND("1F",ScheduleCompile!N664)),ISNUMBER(FIND("2F",ScheduleCompile!N664)),ISNUMBER(FIND("3F",ScheduleCompile!N664)),ISNUMBER(FIND("6F",ScheduleCompile!N664)),ISNUMBER(FIND("7F",ScheduleCompile!N664)),ISNUMBER(FIND("9F",ScheduleCompile!N664)),ISNUMBER(FIND("4F",ScheduleCompile!N664))),VALUE(LEFT(ScheduleCompile!N664,FIND("F",ScheduleCompile!N664)-1)),ScheduleCompile!N664)))))),ISTEXT(ScheduleCompile!#REF!)),"ENDTABLE",IF(ISERROR(IF(ScheduleCompile!N664="Off",0,IF(ScheduleCompile!N664="On",1,IF(ISNUMBER(ScheduleCompile!N664),ScheduleCompile!N664/1,IF(ISTEXT(ScheduleCompile!N664),IF(OR(ISNUMBER(FIND("5F",ScheduleCompile!N664)),ISNUMBER(FIND("0F",ScheduleCompile!N664)),ISNUMBER(FIND("8F",ScheduleCompile!N664)),ISNUMBER(FIND("1F",ScheduleCompile!N664)),ISNUMBER(FIND("2F",ScheduleCompile!N664)),ISNUMBER(FIND("3F",ScheduleCompile!N664)),ISNUMBER(FIND("6F",ScheduleCompile!N664)),ISNUMBER(FIND("7F",ScheduleCompile!N664)),ISNUMBER(FIND("9F",ScheduleCompile!N664)),ISNUMBER(FIND("4F",ScheduleCompile!N664))),VALUE(LEFT(ScheduleCompile!N664,FIND("F",ScheduleCompile!N664)-1)),ScheduleCompile!N664)))))),"",IF(ScheduleCompile!N664="Off",0,IF(ScheduleCompile!N664="On",1,IF(ISNUMBER(ScheduleCompile!N664),ScheduleCompile!N664/1,IF(ISTEXT(ScheduleCompile!N664),IF(OR(ISNUMBER(FIND("5F",ScheduleCompile!N664)),ISNUMBER(FIND("0F",ScheduleCompile!N664)),ISNUMBER(FIND("8F",ScheduleCompile!N664)),ISNUMBER(FIND("1F",ScheduleCompile!N664)),ISNUMBER(FIND("2F",ScheduleCompile!N664)),ISNUMBER(FIND("3F",ScheduleCompile!N664)),ISNUMBER(FIND("6F",ScheduleCompile!N664)),ISNUMBER(FIND("7F",ScheduleCompile!N664)),ISNUMBER(FIND("9F",ScheduleCompile!N664)),ISNUMBER(FIND("4F",ScheduleCompile!N664))),VALUE(LEFT(ScheduleCompile!N664,FIND("F",ScheduleCompile!N664)-1)),ScheduleCompile!N664)))))))</f>
        <v>52.7</v>
      </c>
      <c r="T671" s="1">
        <f>IF(AND(ISERROR(IF(ScheduleCompile!O664="Off",0,IF(ScheduleCompile!O664="On",1,IF(ISNUMBER(ScheduleCompile!O664),ScheduleCompile!O664/1,IF(ISTEXT(ScheduleCompile!O664),IF(OR(ISNUMBER(FIND("5F",ScheduleCompile!O664)),ISNUMBER(FIND("0F",ScheduleCompile!O664)),ISNUMBER(FIND("8F",ScheduleCompile!O664)),ISNUMBER(FIND("1F",ScheduleCompile!O664)),ISNUMBER(FIND("2F",ScheduleCompile!O664)),ISNUMBER(FIND("3F",ScheduleCompile!O664)),ISNUMBER(FIND("6F",ScheduleCompile!O664)),ISNUMBER(FIND("7F",ScheduleCompile!O664)),ISNUMBER(FIND("9F",ScheduleCompile!O664)),ISNUMBER(FIND("4F",ScheduleCompile!O664))),VALUE(LEFT(ScheduleCompile!O664,FIND("F",ScheduleCompile!O664)-1)),ScheduleCompile!O664)))))),ISTEXT(ScheduleCompile!#REF!)),"ENDTABLE",IF(ISERROR(IF(ScheduleCompile!O664="Off",0,IF(ScheduleCompile!O664="On",1,IF(ISNUMBER(ScheduleCompile!O664),ScheduleCompile!O664/1,IF(ISTEXT(ScheduleCompile!O664),IF(OR(ISNUMBER(FIND("5F",ScheduleCompile!O664)),ISNUMBER(FIND("0F",ScheduleCompile!O664)),ISNUMBER(FIND("8F",ScheduleCompile!O664)),ISNUMBER(FIND("1F",ScheduleCompile!O664)),ISNUMBER(FIND("2F",ScheduleCompile!O664)),ISNUMBER(FIND("3F",ScheduleCompile!O664)),ISNUMBER(FIND("6F",ScheduleCompile!O664)),ISNUMBER(FIND("7F",ScheduleCompile!O664)),ISNUMBER(FIND("9F",ScheduleCompile!O664)),ISNUMBER(FIND("4F",ScheduleCompile!O664))),VALUE(LEFT(ScheduleCompile!O664,FIND("F",ScheduleCompile!O664)-1)),ScheduleCompile!O664)))))),"",IF(ScheduleCompile!O664="Off",0,IF(ScheduleCompile!O664="On",1,IF(ISNUMBER(ScheduleCompile!O664),ScheduleCompile!O664/1,IF(ISTEXT(ScheduleCompile!O664),IF(OR(ISNUMBER(FIND("5F",ScheduleCompile!O664)),ISNUMBER(FIND("0F",ScheduleCompile!O664)),ISNUMBER(FIND("8F",ScheduleCompile!O664)),ISNUMBER(FIND("1F",ScheduleCompile!O664)),ISNUMBER(FIND("2F",ScheduleCompile!O664)),ISNUMBER(FIND("3F",ScheduleCompile!O664)),ISNUMBER(FIND("6F",ScheduleCompile!O664)),ISNUMBER(FIND("7F",ScheduleCompile!O664)),ISNUMBER(FIND("9F",ScheduleCompile!O664)),ISNUMBER(FIND("4F",ScheduleCompile!O664))),VALUE(LEFT(ScheduleCompile!O664,FIND("F",ScheduleCompile!O664)-1)),ScheduleCompile!O664)))))))</f>
        <v>52.7</v>
      </c>
      <c r="U671" s="1">
        <f>IF(AND(ISERROR(IF(ScheduleCompile!P664="Off",0,IF(ScheduleCompile!P664="On",1,IF(ISNUMBER(ScheduleCompile!P664),ScheduleCompile!P664/1,IF(ISTEXT(ScheduleCompile!P664),IF(OR(ISNUMBER(FIND("5F",ScheduleCompile!P664)),ISNUMBER(FIND("0F",ScheduleCompile!P664)),ISNUMBER(FIND("8F",ScheduleCompile!P664)),ISNUMBER(FIND("1F",ScheduleCompile!P664)),ISNUMBER(FIND("2F",ScheduleCompile!P664)),ISNUMBER(FIND("3F",ScheduleCompile!P664)),ISNUMBER(FIND("6F",ScheduleCompile!P664)),ISNUMBER(FIND("7F",ScheduleCompile!P664)),ISNUMBER(FIND("9F",ScheduleCompile!P664)),ISNUMBER(FIND("4F",ScheduleCompile!P664))),VALUE(LEFT(ScheduleCompile!P664,FIND("F",ScheduleCompile!P664)-1)),ScheduleCompile!P664)))))),ISTEXT(ScheduleCompile!#REF!)),"ENDTABLE",IF(ISERROR(IF(ScheduleCompile!P664="Off",0,IF(ScheduleCompile!P664="On",1,IF(ISNUMBER(ScheduleCompile!P664),ScheduleCompile!P664/1,IF(ISTEXT(ScheduleCompile!P664),IF(OR(ISNUMBER(FIND("5F",ScheduleCompile!P664)),ISNUMBER(FIND("0F",ScheduleCompile!P664)),ISNUMBER(FIND("8F",ScheduleCompile!P664)),ISNUMBER(FIND("1F",ScheduleCompile!P664)),ISNUMBER(FIND("2F",ScheduleCompile!P664)),ISNUMBER(FIND("3F",ScheduleCompile!P664)),ISNUMBER(FIND("6F",ScheduleCompile!P664)),ISNUMBER(FIND("7F",ScheduleCompile!P664)),ISNUMBER(FIND("9F",ScheduleCompile!P664)),ISNUMBER(FIND("4F",ScheduleCompile!P664))),VALUE(LEFT(ScheduleCompile!P664,FIND("F",ScheduleCompile!P664)-1)),ScheduleCompile!P664)))))),"",IF(ScheduleCompile!P664="Off",0,IF(ScheduleCompile!P664="On",1,IF(ISNUMBER(ScheduleCompile!P664),ScheduleCompile!P664/1,IF(ISTEXT(ScheduleCompile!P664),IF(OR(ISNUMBER(FIND("5F",ScheduleCompile!P664)),ISNUMBER(FIND("0F",ScheduleCompile!P664)),ISNUMBER(FIND("8F",ScheduleCompile!P664)),ISNUMBER(FIND("1F",ScheduleCompile!P664)),ISNUMBER(FIND("2F",ScheduleCompile!P664)),ISNUMBER(FIND("3F",ScheduleCompile!P664)),ISNUMBER(FIND("6F",ScheduleCompile!P664)),ISNUMBER(FIND("7F",ScheduleCompile!P664)),ISNUMBER(FIND("9F",ScheduleCompile!P664)),ISNUMBER(FIND("4F",ScheduleCompile!P664))),VALUE(LEFT(ScheduleCompile!P664,FIND("F",ScheduleCompile!P664)-1)),ScheduleCompile!P664)))))))</f>
        <v>52.7</v>
      </c>
      <c r="V671" s="1">
        <f>IF(AND(ISERROR(IF(ScheduleCompile!Q664="Off",0,IF(ScheduleCompile!Q664="On",1,IF(ISNUMBER(ScheduleCompile!Q664),ScheduleCompile!Q664/1,IF(ISTEXT(ScheduleCompile!Q664),IF(OR(ISNUMBER(FIND("5F",ScheduleCompile!Q664)),ISNUMBER(FIND("0F",ScheduleCompile!Q664)),ISNUMBER(FIND("8F",ScheduleCompile!Q664)),ISNUMBER(FIND("1F",ScheduleCompile!Q664)),ISNUMBER(FIND("2F",ScheduleCompile!Q664)),ISNUMBER(FIND("3F",ScheduleCompile!Q664)),ISNUMBER(FIND("6F",ScheduleCompile!Q664)),ISNUMBER(FIND("7F",ScheduleCompile!Q664)),ISNUMBER(FIND("9F",ScheduleCompile!Q664)),ISNUMBER(FIND("4F",ScheduleCompile!Q664))),VALUE(LEFT(ScheduleCompile!Q664,FIND("F",ScheduleCompile!Q664)-1)),ScheduleCompile!Q664)))))),ISTEXT(ScheduleCompile!#REF!)),"ENDTABLE",IF(ISERROR(IF(ScheduleCompile!Q664="Off",0,IF(ScheduleCompile!Q664="On",1,IF(ISNUMBER(ScheduleCompile!Q664),ScheduleCompile!Q664/1,IF(ISTEXT(ScheduleCompile!Q664),IF(OR(ISNUMBER(FIND("5F",ScheduleCompile!Q664)),ISNUMBER(FIND("0F",ScheduleCompile!Q664)),ISNUMBER(FIND("8F",ScheduleCompile!Q664)),ISNUMBER(FIND("1F",ScheduleCompile!Q664)),ISNUMBER(FIND("2F",ScheduleCompile!Q664)),ISNUMBER(FIND("3F",ScheduleCompile!Q664)),ISNUMBER(FIND("6F",ScheduleCompile!Q664)),ISNUMBER(FIND("7F",ScheduleCompile!Q664)),ISNUMBER(FIND("9F",ScheduleCompile!Q664)),ISNUMBER(FIND("4F",ScheduleCompile!Q664))),VALUE(LEFT(ScheduleCompile!Q664,FIND("F",ScheduleCompile!Q664)-1)),ScheduleCompile!Q664)))))),"",IF(ScheduleCompile!Q664="Off",0,IF(ScheduleCompile!Q664="On",1,IF(ISNUMBER(ScheduleCompile!Q664),ScheduleCompile!Q664/1,IF(ISTEXT(ScheduleCompile!Q664),IF(OR(ISNUMBER(FIND("5F",ScheduleCompile!Q664)),ISNUMBER(FIND("0F",ScheduleCompile!Q664)),ISNUMBER(FIND("8F",ScheduleCompile!Q664)),ISNUMBER(FIND("1F",ScheduleCompile!Q664)),ISNUMBER(FIND("2F",ScheduleCompile!Q664)),ISNUMBER(FIND("3F",ScheduleCompile!Q664)),ISNUMBER(FIND("6F",ScheduleCompile!Q664)),ISNUMBER(FIND("7F",ScheduleCompile!Q664)),ISNUMBER(FIND("9F",ScheduleCompile!Q664)),ISNUMBER(FIND("4F",ScheduleCompile!Q664))),VALUE(LEFT(ScheduleCompile!Q664,FIND("F",ScheduleCompile!Q664)-1)),ScheduleCompile!Q664)))))))</f>
        <v>52.7</v>
      </c>
      <c r="W671" s="1">
        <f>IF(AND(ISERROR(IF(ScheduleCompile!R664="Off",0,IF(ScheduleCompile!R664="On",1,IF(ISNUMBER(ScheduleCompile!R664),ScheduleCompile!R664/1,IF(ISTEXT(ScheduleCompile!R664),IF(OR(ISNUMBER(FIND("5F",ScheduleCompile!R664)),ISNUMBER(FIND("0F",ScheduleCompile!R664)),ISNUMBER(FIND("8F",ScheduleCompile!R664)),ISNUMBER(FIND("1F",ScheduleCompile!R664)),ISNUMBER(FIND("2F",ScheduleCompile!R664)),ISNUMBER(FIND("3F",ScheduleCompile!R664)),ISNUMBER(FIND("6F",ScheduleCompile!R664)),ISNUMBER(FIND("7F",ScheduleCompile!R664)),ISNUMBER(FIND("9F",ScheduleCompile!R664)),ISNUMBER(FIND("4F",ScheduleCompile!R664))),VALUE(LEFT(ScheduleCompile!R664,FIND("F",ScheduleCompile!R664)-1)),ScheduleCompile!R664)))))),ISTEXT(ScheduleCompile!#REF!)),"ENDTABLE",IF(ISERROR(IF(ScheduleCompile!R664="Off",0,IF(ScheduleCompile!R664="On",1,IF(ISNUMBER(ScheduleCompile!R664),ScheduleCompile!R664/1,IF(ISTEXT(ScheduleCompile!R664),IF(OR(ISNUMBER(FIND("5F",ScheduleCompile!R664)),ISNUMBER(FIND("0F",ScheduleCompile!R664)),ISNUMBER(FIND("8F",ScheduleCompile!R664)),ISNUMBER(FIND("1F",ScheduleCompile!R664)),ISNUMBER(FIND("2F",ScheduleCompile!R664)),ISNUMBER(FIND("3F",ScheduleCompile!R664)),ISNUMBER(FIND("6F",ScheduleCompile!R664)),ISNUMBER(FIND("7F",ScheduleCompile!R664)),ISNUMBER(FIND("9F",ScheduleCompile!R664)),ISNUMBER(FIND("4F",ScheduleCompile!R664))),VALUE(LEFT(ScheduleCompile!R664,FIND("F",ScheduleCompile!R664)-1)),ScheduleCompile!R664)))))),"",IF(ScheduleCompile!R664="Off",0,IF(ScheduleCompile!R664="On",1,IF(ISNUMBER(ScheduleCompile!R664),ScheduleCompile!R664/1,IF(ISTEXT(ScheduleCompile!R664),IF(OR(ISNUMBER(FIND("5F",ScheduleCompile!R664)),ISNUMBER(FIND("0F",ScheduleCompile!R664)),ISNUMBER(FIND("8F",ScheduleCompile!R664)),ISNUMBER(FIND("1F",ScheduleCompile!R664)),ISNUMBER(FIND("2F",ScheduleCompile!R664)),ISNUMBER(FIND("3F",ScheduleCompile!R664)),ISNUMBER(FIND("6F",ScheduleCompile!R664)),ISNUMBER(FIND("7F",ScheduleCompile!R664)),ISNUMBER(FIND("9F",ScheduleCompile!R664)),ISNUMBER(FIND("4F",ScheduleCompile!R664))),VALUE(LEFT(ScheduleCompile!R664,FIND("F",ScheduleCompile!R664)-1)),ScheduleCompile!R664)))))))</f>
        <v>52.7</v>
      </c>
      <c r="X671" s="1">
        <f>IF(AND(ISERROR(IF(ScheduleCompile!S664="Off",0,IF(ScheduleCompile!S664="On",1,IF(ISNUMBER(ScheduleCompile!S664),ScheduleCompile!S664/1,IF(ISTEXT(ScheduleCompile!S664),IF(OR(ISNUMBER(FIND("5F",ScheduleCompile!S664)),ISNUMBER(FIND("0F",ScheduleCompile!S664)),ISNUMBER(FIND("8F",ScheduleCompile!S664)),ISNUMBER(FIND("1F",ScheduleCompile!S664)),ISNUMBER(FIND("2F",ScheduleCompile!S664)),ISNUMBER(FIND("3F",ScheduleCompile!S664)),ISNUMBER(FIND("6F",ScheduleCompile!S664)),ISNUMBER(FIND("7F",ScheduleCompile!S664)),ISNUMBER(FIND("9F",ScheduleCompile!S664)),ISNUMBER(FIND("4F",ScheduleCompile!S664))),VALUE(LEFT(ScheduleCompile!S664,FIND("F",ScheduleCompile!S664)-1)),ScheduleCompile!S664)))))),ISTEXT(ScheduleCompile!#REF!)),"ENDTABLE",IF(ISERROR(IF(ScheduleCompile!S664="Off",0,IF(ScheduleCompile!S664="On",1,IF(ISNUMBER(ScheduleCompile!S664),ScheduleCompile!S664/1,IF(ISTEXT(ScheduleCompile!S664),IF(OR(ISNUMBER(FIND("5F",ScheduleCompile!S664)),ISNUMBER(FIND("0F",ScheduleCompile!S664)),ISNUMBER(FIND("8F",ScheduleCompile!S664)),ISNUMBER(FIND("1F",ScheduleCompile!S664)),ISNUMBER(FIND("2F",ScheduleCompile!S664)),ISNUMBER(FIND("3F",ScheduleCompile!S664)),ISNUMBER(FIND("6F",ScheduleCompile!S664)),ISNUMBER(FIND("7F",ScheduleCompile!S664)),ISNUMBER(FIND("9F",ScheduleCompile!S664)),ISNUMBER(FIND("4F",ScheduleCompile!S664))),VALUE(LEFT(ScheduleCompile!S664,FIND("F",ScheduleCompile!S664)-1)),ScheduleCompile!S664)))))),"",IF(ScheduleCompile!S664="Off",0,IF(ScheduleCompile!S664="On",1,IF(ISNUMBER(ScheduleCompile!S664),ScheduleCompile!S664/1,IF(ISTEXT(ScheduleCompile!S664),IF(OR(ISNUMBER(FIND("5F",ScheduleCompile!S664)),ISNUMBER(FIND("0F",ScheduleCompile!S664)),ISNUMBER(FIND("8F",ScheduleCompile!S664)),ISNUMBER(FIND("1F",ScheduleCompile!S664)),ISNUMBER(FIND("2F",ScheduleCompile!S664)),ISNUMBER(FIND("3F",ScheduleCompile!S664)),ISNUMBER(FIND("6F",ScheduleCompile!S664)),ISNUMBER(FIND("7F",ScheduleCompile!S664)),ISNUMBER(FIND("9F",ScheduleCompile!S664)),ISNUMBER(FIND("4F",ScheduleCompile!S664))),VALUE(LEFT(ScheduleCompile!S664,FIND("F",ScheduleCompile!S664)-1)),ScheduleCompile!S664)))))))</f>
        <v>52.7</v>
      </c>
      <c r="Y671" s="1">
        <f>IF(AND(ISERROR(IF(ScheduleCompile!T664="Off",0,IF(ScheduleCompile!T664="On",1,IF(ISNUMBER(ScheduleCompile!T664),ScheduleCompile!T664/1,IF(ISTEXT(ScheduleCompile!T664),IF(OR(ISNUMBER(FIND("5F",ScheduleCompile!T664)),ISNUMBER(FIND("0F",ScheduleCompile!T664)),ISNUMBER(FIND("8F",ScheduleCompile!T664)),ISNUMBER(FIND("1F",ScheduleCompile!T664)),ISNUMBER(FIND("2F",ScheduleCompile!T664)),ISNUMBER(FIND("3F",ScheduleCompile!T664)),ISNUMBER(FIND("6F",ScheduleCompile!T664)),ISNUMBER(FIND("7F",ScheduleCompile!T664)),ISNUMBER(FIND("9F",ScheduleCompile!T664)),ISNUMBER(FIND("4F",ScheduleCompile!T664))),VALUE(LEFT(ScheduleCompile!T664,FIND("F",ScheduleCompile!T664)-1)),ScheduleCompile!T664)))))),ISTEXT(ScheduleCompile!#REF!)),"ENDTABLE",IF(ISERROR(IF(ScheduleCompile!T664="Off",0,IF(ScheduleCompile!T664="On",1,IF(ISNUMBER(ScheduleCompile!T664),ScheduleCompile!T664/1,IF(ISTEXT(ScheduleCompile!T664),IF(OR(ISNUMBER(FIND("5F",ScheduleCompile!T664)),ISNUMBER(FIND("0F",ScheduleCompile!T664)),ISNUMBER(FIND("8F",ScheduleCompile!T664)),ISNUMBER(FIND("1F",ScheduleCompile!T664)),ISNUMBER(FIND("2F",ScheduleCompile!T664)),ISNUMBER(FIND("3F",ScheduleCompile!T664)),ISNUMBER(FIND("6F",ScheduleCompile!T664)),ISNUMBER(FIND("7F",ScheduleCompile!T664)),ISNUMBER(FIND("9F",ScheduleCompile!T664)),ISNUMBER(FIND("4F",ScheduleCompile!T664))),VALUE(LEFT(ScheduleCompile!T664,FIND("F",ScheduleCompile!T664)-1)),ScheduleCompile!T664)))))),"",IF(ScheduleCompile!T664="Off",0,IF(ScheduleCompile!T664="On",1,IF(ISNUMBER(ScheduleCompile!T664),ScheduleCompile!T664/1,IF(ISTEXT(ScheduleCompile!T664),IF(OR(ISNUMBER(FIND("5F",ScheduleCompile!T664)),ISNUMBER(FIND("0F",ScheduleCompile!T664)),ISNUMBER(FIND("8F",ScheduleCompile!T664)),ISNUMBER(FIND("1F",ScheduleCompile!T664)),ISNUMBER(FIND("2F",ScheduleCompile!T664)),ISNUMBER(FIND("3F",ScheduleCompile!T664)),ISNUMBER(FIND("6F",ScheduleCompile!T664)),ISNUMBER(FIND("7F",ScheduleCompile!T664)),ISNUMBER(FIND("9F",ScheduleCompile!T664)),ISNUMBER(FIND("4F",ScheduleCompile!T664))),VALUE(LEFT(ScheduleCompile!T664,FIND("F",ScheduleCompile!T664)-1)),ScheduleCompile!T664)))))))</f>
        <v>52.7</v>
      </c>
      <c r="Z671" s="1">
        <f>IF(AND(ISERROR(IF(ScheduleCompile!U664="Off",0,IF(ScheduleCompile!U664="On",1,IF(ISNUMBER(ScheduleCompile!U664),ScheduleCompile!U664/1,IF(ISTEXT(ScheduleCompile!U664),IF(OR(ISNUMBER(FIND("5F",ScheduleCompile!U664)),ISNUMBER(FIND("0F",ScheduleCompile!U664)),ISNUMBER(FIND("8F",ScheduleCompile!U664)),ISNUMBER(FIND("1F",ScheduleCompile!U664)),ISNUMBER(FIND("2F",ScheduleCompile!U664)),ISNUMBER(FIND("3F",ScheduleCompile!U664)),ISNUMBER(FIND("6F",ScheduleCompile!U664)),ISNUMBER(FIND("7F",ScheduleCompile!U664)),ISNUMBER(FIND("9F",ScheduleCompile!U664)),ISNUMBER(FIND("4F",ScheduleCompile!U664))),VALUE(LEFT(ScheduleCompile!U664,FIND("F",ScheduleCompile!U664)-1)),ScheduleCompile!U664)))))),ISTEXT(ScheduleCompile!#REF!)),"ENDTABLE",IF(ISERROR(IF(ScheduleCompile!U664="Off",0,IF(ScheduleCompile!U664="On",1,IF(ISNUMBER(ScheduleCompile!U664),ScheduleCompile!U664/1,IF(ISTEXT(ScheduleCompile!U664),IF(OR(ISNUMBER(FIND("5F",ScheduleCompile!U664)),ISNUMBER(FIND("0F",ScheduleCompile!U664)),ISNUMBER(FIND("8F",ScheduleCompile!U664)),ISNUMBER(FIND("1F",ScheduleCompile!U664)),ISNUMBER(FIND("2F",ScheduleCompile!U664)),ISNUMBER(FIND("3F",ScheduleCompile!U664)),ISNUMBER(FIND("6F",ScheduleCompile!U664)),ISNUMBER(FIND("7F",ScheduleCompile!U664)),ISNUMBER(FIND("9F",ScheduleCompile!U664)),ISNUMBER(FIND("4F",ScheduleCompile!U664))),VALUE(LEFT(ScheduleCompile!U664,FIND("F",ScheduleCompile!U664)-1)),ScheduleCompile!U664)))))),"",IF(ScheduleCompile!U664="Off",0,IF(ScheduleCompile!U664="On",1,IF(ISNUMBER(ScheduleCompile!U664),ScheduleCompile!U664/1,IF(ISTEXT(ScheduleCompile!U664),IF(OR(ISNUMBER(FIND("5F",ScheduleCompile!U664)),ISNUMBER(FIND("0F",ScheduleCompile!U664)),ISNUMBER(FIND("8F",ScheduleCompile!U664)),ISNUMBER(FIND("1F",ScheduleCompile!U664)),ISNUMBER(FIND("2F",ScheduleCompile!U664)),ISNUMBER(FIND("3F",ScheduleCompile!U664)),ISNUMBER(FIND("6F",ScheduleCompile!U664)),ISNUMBER(FIND("7F",ScheduleCompile!U664)),ISNUMBER(FIND("9F",ScheduleCompile!U664)),ISNUMBER(FIND("4F",ScheduleCompile!U664))),VALUE(LEFT(ScheduleCompile!U664,FIND("F",ScheduleCompile!U664)-1)),ScheduleCompile!U664)))))))</f>
        <v>52.7</v>
      </c>
      <c r="AA671" s="1">
        <f>IF(AND(ISERROR(IF(ScheduleCompile!V664="Off",0,IF(ScheduleCompile!V664="On",1,IF(ISNUMBER(ScheduleCompile!V664),ScheduleCompile!V664/1,IF(ISTEXT(ScheduleCompile!V664),IF(OR(ISNUMBER(FIND("5F",ScheduleCompile!V664)),ISNUMBER(FIND("0F",ScheduleCompile!V664)),ISNUMBER(FIND("8F",ScheduleCompile!V664)),ISNUMBER(FIND("1F",ScheduleCompile!V664)),ISNUMBER(FIND("2F",ScheduleCompile!V664)),ISNUMBER(FIND("3F",ScheduleCompile!V664)),ISNUMBER(FIND("6F",ScheduleCompile!V664)),ISNUMBER(FIND("7F",ScheduleCompile!V664)),ISNUMBER(FIND("9F",ScheduleCompile!V664)),ISNUMBER(FIND("4F",ScheduleCompile!V664))),VALUE(LEFT(ScheduleCompile!V664,FIND("F",ScheduleCompile!V664)-1)),ScheduleCompile!V664)))))),ISTEXT(ScheduleCompile!#REF!)),"ENDTABLE",IF(ISERROR(IF(ScheduleCompile!V664="Off",0,IF(ScheduleCompile!V664="On",1,IF(ISNUMBER(ScheduleCompile!V664),ScheduleCompile!V664/1,IF(ISTEXT(ScheduleCompile!V664),IF(OR(ISNUMBER(FIND("5F",ScheduleCompile!V664)),ISNUMBER(FIND("0F",ScheduleCompile!V664)),ISNUMBER(FIND("8F",ScheduleCompile!V664)),ISNUMBER(FIND("1F",ScheduleCompile!V664)),ISNUMBER(FIND("2F",ScheduleCompile!V664)),ISNUMBER(FIND("3F",ScheduleCompile!V664)),ISNUMBER(FIND("6F",ScheduleCompile!V664)),ISNUMBER(FIND("7F",ScheduleCompile!V664)),ISNUMBER(FIND("9F",ScheduleCompile!V664)),ISNUMBER(FIND("4F",ScheduleCompile!V664))),VALUE(LEFT(ScheduleCompile!V664,FIND("F",ScheduleCompile!V664)-1)),ScheduleCompile!V664)))))),"",IF(ScheduleCompile!V664="Off",0,IF(ScheduleCompile!V664="On",1,IF(ISNUMBER(ScheduleCompile!V664),ScheduleCompile!V664/1,IF(ISTEXT(ScheduleCompile!V664),IF(OR(ISNUMBER(FIND("5F",ScheduleCompile!V664)),ISNUMBER(FIND("0F",ScheduleCompile!V664)),ISNUMBER(FIND("8F",ScheduleCompile!V664)),ISNUMBER(FIND("1F",ScheduleCompile!V664)),ISNUMBER(FIND("2F",ScheduleCompile!V664)),ISNUMBER(FIND("3F",ScheduleCompile!V664)),ISNUMBER(FIND("6F",ScheduleCompile!V664)),ISNUMBER(FIND("7F",ScheduleCompile!V664)),ISNUMBER(FIND("9F",ScheduleCompile!V664)),ISNUMBER(FIND("4F",ScheduleCompile!V664))),VALUE(LEFT(ScheduleCompile!V664,FIND("F",ScheduleCompile!V664)-1)),ScheduleCompile!V664)))))))</f>
        <v>52.7</v>
      </c>
      <c r="AB671" s="1">
        <f>IF(AND(ISERROR(IF(ScheduleCompile!W664="Off",0,IF(ScheduleCompile!W664="On",1,IF(ISNUMBER(ScheduleCompile!W664),ScheduleCompile!W664/1,IF(ISTEXT(ScheduleCompile!W664),IF(OR(ISNUMBER(FIND("5F",ScheduleCompile!W664)),ISNUMBER(FIND("0F",ScheduleCompile!W664)),ISNUMBER(FIND("8F",ScheduleCompile!W664)),ISNUMBER(FIND("1F",ScheduleCompile!W664)),ISNUMBER(FIND("2F",ScheduleCompile!W664)),ISNUMBER(FIND("3F",ScheduleCompile!W664)),ISNUMBER(FIND("6F",ScheduleCompile!W664)),ISNUMBER(FIND("7F",ScheduleCompile!W664)),ISNUMBER(FIND("9F",ScheduleCompile!W664)),ISNUMBER(FIND("4F",ScheduleCompile!W664))),VALUE(LEFT(ScheduleCompile!W664,FIND("F",ScheduleCompile!W664)-1)),ScheduleCompile!W664)))))),ISTEXT(ScheduleCompile!#REF!)),"ENDTABLE",IF(ISERROR(IF(ScheduleCompile!W664="Off",0,IF(ScheduleCompile!W664="On",1,IF(ISNUMBER(ScheduleCompile!W664),ScheduleCompile!W664/1,IF(ISTEXT(ScheduleCompile!W664),IF(OR(ISNUMBER(FIND("5F",ScheduleCompile!W664)),ISNUMBER(FIND("0F",ScheduleCompile!W664)),ISNUMBER(FIND("8F",ScheduleCompile!W664)),ISNUMBER(FIND("1F",ScheduleCompile!W664)),ISNUMBER(FIND("2F",ScheduleCompile!W664)),ISNUMBER(FIND("3F",ScheduleCompile!W664)),ISNUMBER(FIND("6F",ScheduleCompile!W664)),ISNUMBER(FIND("7F",ScheduleCompile!W664)),ISNUMBER(FIND("9F",ScheduleCompile!W664)),ISNUMBER(FIND("4F",ScheduleCompile!W664))),VALUE(LEFT(ScheduleCompile!W664,FIND("F",ScheduleCompile!W664)-1)),ScheduleCompile!W664)))))),"",IF(ScheduleCompile!W664="Off",0,IF(ScheduleCompile!W664="On",1,IF(ISNUMBER(ScheduleCompile!W664),ScheduleCompile!W664/1,IF(ISTEXT(ScheduleCompile!W664),IF(OR(ISNUMBER(FIND("5F",ScheduleCompile!W664)),ISNUMBER(FIND("0F",ScheduleCompile!W664)),ISNUMBER(FIND("8F",ScheduleCompile!W664)),ISNUMBER(FIND("1F",ScheduleCompile!W664)),ISNUMBER(FIND("2F",ScheduleCompile!W664)),ISNUMBER(FIND("3F",ScheduleCompile!W664)),ISNUMBER(FIND("6F",ScheduleCompile!W664)),ISNUMBER(FIND("7F",ScheduleCompile!W664)),ISNUMBER(FIND("9F",ScheduleCompile!W664)),ISNUMBER(FIND("4F",ScheduleCompile!W664))),VALUE(LEFT(ScheduleCompile!W664,FIND("F",ScheduleCompile!W664)-1)),ScheduleCompile!W664)))))))</f>
        <v>52.7</v>
      </c>
      <c r="AC671" s="1">
        <f>IF(AND(ISERROR(IF(ScheduleCompile!X664="Off",0,IF(ScheduleCompile!X664="On",1,IF(ISNUMBER(ScheduleCompile!X664),ScheduleCompile!X664/1,IF(ISTEXT(ScheduleCompile!X664),IF(OR(ISNUMBER(FIND("5F",ScheduleCompile!X664)),ISNUMBER(FIND("0F",ScheduleCompile!X664)),ISNUMBER(FIND("8F",ScheduleCompile!X664)),ISNUMBER(FIND("1F",ScheduleCompile!X664)),ISNUMBER(FIND("2F",ScheduleCompile!X664)),ISNUMBER(FIND("3F",ScheduleCompile!X664)),ISNUMBER(FIND("6F",ScheduleCompile!X664)),ISNUMBER(FIND("7F",ScheduleCompile!X664)),ISNUMBER(FIND("9F",ScheduleCompile!X664)),ISNUMBER(FIND("4F",ScheduleCompile!X664))),VALUE(LEFT(ScheduleCompile!X664,FIND("F",ScheduleCompile!X664)-1)),ScheduleCompile!X664)))))),ISTEXT(ScheduleCompile!#REF!)),"ENDTABLE",IF(ISERROR(IF(ScheduleCompile!X664="Off",0,IF(ScheduleCompile!X664="On",1,IF(ISNUMBER(ScheduleCompile!X664),ScheduleCompile!X664/1,IF(ISTEXT(ScheduleCompile!X664),IF(OR(ISNUMBER(FIND("5F",ScheduleCompile!X664)),ISNUMBER(FIND("0F",ScheduleCompile!X664)),ISNUMBER(FIND("8F",ScheduleCompile!X664)),ISNUMBER(FIND("1F",ScheduleCompile!X664)),ISNUMBER(FIND("2F",ScheduleCompile!X664)),ISNUMBER(FIND("3F",ScheduleCompile!X664)),ISNUMBER(FIND("6F",ScheduleCompile!X664)),ISNUMBER(FIND("7F",ScheduleCompile!X664)),ISNUMBER(FIND("9F",ScheduleCompile!X664)),ISNUMBER(FIND("4F",ScheduleCompile!X664))),VALUE(LEFT(ScheduleCompile!X664,FIND("F",ScheduleCompile!X664)-1)),ScheduleCompile!X664)))))),"",IF(ScheduleCompile!X664="Off",0,IF(ScheduleCompile!X664="On",1,IF(ISNUMBER(ScheduleCompile!X664),ScheduleCompile!X664/1,IF(ISTEXT(ScheduleCompile!X664),IF(OR(ISNUMBER(FIND("5F",ScheduleCompile!X664)),ISNUMBER(FIND("0F",ScheduleCompile!X664)),ISNUMBER(FIND("8F",ScheduleCompile!X664)),ISNUMBER(FIND("1F",ScheduleCompile!X664)),ISNUMBER(FIND("2F",ScheduleCompile!X664)),ISNUMBER(FIND("3F",ScheduleCompile!X664)),ISNUMBER(FIND("6F",ScheduleCompile!X664)),ISNUMBER(FIND("7F",ScheduleCompile!X664)),ISNUMBER(FIND("9F",ScheduleCompile!X664)),ISNUMBER(FIND("4F",ScheduleCompile!X664))),VALUE(LEFT(ScheduleCompile!X664,FIND("F",ScheduleCompile!X664)-1)),ScheduleCompile!X664)))))))</f>
        <v>52.7</v>
      </c>
      <c r="AD671" s="1">
        <f>IF(AND(ISERROR(IF(ScheduleCompile!Y664="Off",0,IF(ScheduleCompile!Y664="On",1,IF(ISNUMBER(ScheduleCompile!Y664),ScheduleCompile!Y664/1,IF(ISTEXT(ScheduleCompile!Y664),IF(OR(ISNUMBER(FIND("5F",ScheduleCompile!Y664)),ISNUMBER(FIND("0F",ScheduleCompile!Y664)),ISNUMBER(FIND("8F",ScheduleCompile!Y664)),ISNUMBER(FIND("1F",ScheduleCompile!Y664)),ISNUMBER(FIND("2F",ScheduleCompile!Y664)),ISNUMBER(FIND("3F",ScheduleCompile!Y664)),ISNUMBER(FIND("6F",ScheduleCompile!Y664)),ISNUMBER(FIND("7F",ScheduleCompile!Y664)),ISNUMBER(FIND("9F",ScheduleCompile!Y664)),ISNUMBER(FIND("4F",ScheduleCompile!Y664))),VALUE(LEFT(ScheduleCompile!Y664,FIND("F",ScheduleCompile!Y664)-1)),ScheduleCompile!Y664)))))),ISTEXT(ScheduleCompile!#REF!)),"ENDTABLE",IF(ISERROR(IF(ScheduleCompile!Y664="Off",0,IF(ScheduleCompile!Y664="On",1,IF(ISNUMBER(ScheduleCompile!Y664),ScheduleCompile!Y664/1,IF(ISTEXT(ScheduleCompile!Y664),IF(OR(ISNUMBER(FIND("5F",ScheduleCompile!Y664)),ISNUMBER(FIND("0F",ScheduleCompile!Y664)),ISNUMBER(FIND("8F",ScheduleCompile!Y664)),ISNUMBER(FIND("1F",ScheduleCompile!Y664)),ISNUMBER(FIND("2F",ScheduleCompile!Y664)),ISNUMBER(FIND("3F",ScheduleCompile!Y664)),ISNUMBER(FIND("6F",ScheduleCompile!Y664)),ISNUMBER(FIND("7F",ScheduleCompile!Y664)),ISNUMBER(FIND("9F",ScheduleCompile!Y664)),ISNUMBER(FIND("4F",ScheduleCompile!Y664))),VALUE(LEFT(ScheduleCompile!Y664,FIND("F",ScheduleCompile!Y664)-1)),ScheduleCompile!Y664)))))),"",IF(ScheduleCompile!Y664="Off",0,IF(ScheduleCompile!Y664="On",1,IF(ISNUMBER(ScheduleCompile!Y664),ScheduleCompile!Y664/1,IF(ISTEXT(ScheduleCompile!Y664),IF(OR(ISNUMBER(FIND("5F",ScheduleCompile!Y664)),ISNUMBER(FIND("0F",ScheduleCompile!Y664)),ISNUMBER(FIND("8F",ScheduleCompile!Y664)),ISNUMBER(FIND("1F",ScheduleCompile!Y664)),ISNUMBER(FIND("2F",ScheduleCompile!Y664)),ISNUMBER(FIND("3F",ScheduleCompile!Y664)),ISNUMBER(FIND("6F",ScheduleCompile!Y664)),ISNUMBER(FIND("7F",ScheduleCompile!Y664)),ISNUMBER(FIND("9F",ScheduleCompile!Y664)),ISNUMBER(FIND("4F",ScheduleCompile!Y664))),VALUE(LEFT(ScheduleCompile!Y664,FIND("F",ScheduleCompile!Y664)-1)),ScheduleCompile!Y664)))))))</f>
        <v>52.7</v>
      </c>
    </row>
    <row r="672" spans="1:30" x14ac:dyDescent="0.25">
      <c r="A672" t="str">
        <f t="shared" si="53"/>
        <v>SchDay "WaterMainCZ12Apr"  Type = "Temperature" Hr = (54.6, 54.6, 54.6, 54.6, 54.6, 54.6, 54.6, 54.6, 54.6, 54.6, 54.6, 54.6, 54.6, 54.6, 54.6, 54.6, 54.6, 54.6, 54.6, 54.6, 54.6, 54.6, 54.6, 54.6) ..</v>
      </c>
      <c r="B672" s="1" t="s">
        <v>623</v>
      </c>
      <c r="C672" t="str">
        <f t="shared" si="54"/>
        <v xml:space="preserve">SchDay "WaterMainCZ12Apr"  Type = "Temperature" Hr = </v>
      </c>
      <c r="D672" t="str">
        <f t="shared" si="55"/>
        <v>(54.6, 54.6, 54.6, 54.6, 54.6, 54.6, 54.6, 54.6, 54.6, 54.6, 54.6, 54.6, 54.6, 54.6, 54.6, 54.6, 54.6, 54.6, 54.6, 54.6, 54.6, 54.6, 54.6, 54.6) ..</v>
      </c>
      <c r="E672" s="30" t="str">
        <f>ScheduleCompile!A665</f>
        <v>WaterMainCZ12Apr</v>
      </c>
      <c r="F672" t="str">
        <f t="shared" si="46"/>
        <v>Temperature</v>
      </c>
      <c r="G672" s="1">
        <f>IF(AND(ISERROR(IF(ScheduleCompile!B665="Off",0,IF(ScheduleCompile!B665="On",1,IF(ISNUMBER(ScheduleCompile!B665),ScheduleCompile!B665/1,IF(ISTEXT(ScheduleCompile!B665),IF(OR(ISNUMBER(FIND("5F",ScheduleCompile!B665)),ISNUMBER(FIND("0F",ScheduleCompile!B665)),ISNUMBER(FIND("8F",ScheduleCompile!B665)),ISNUMBER(FIND("1F",ScheduleCompile!B665)),ISNUMBER(FIND("2F",ScheduleCompile!B665)),ISNUMBER(FIND("3F",ScheduleCompile!B665)),ISNUMBER(FIND("6F",ScheduleCompile!B665)),ISNUMBER(FIND("7F",ScheduleCompile!B665)),ISNUMBER(FIND("9F",ScheduleCompile!B665)),ISNUMBER(FIND("4F",ScheduleCompile!B665))),VALUE(LEFT(ScheduleCompile!B665,FIND("F",ScheduleCompile!B665)-1)),ScheduleCompile!B665)))))),ISTEXT(ScheduleCompile!#REF!)),"ENDTABLE",IF(ISERROR(IF(ScheduleCompile!B665="Off",0,IF(ScheduleCompile!B665="On",1,IF(ISNUMBER(ScheduleCompile!B665),ScheduleCompile!B665/1,IF(ISTEXT(ScheduleCompile!B665),IF(OR(ISNUMBER(FIND("5F",ScheduleCompile!B665)),ISNUMBER(FIND("0F",ScheduleCompile!B665)),ISNUMBER(FIND("8F",ScheduleCompile!B665)),ISNUMBER(FIND("1F",ScheduleCompile!B665)),ISNUMBER(FIND("2F",ScheduleCompile!B665)),ISNUMBER(FIND("3F",ScheduleCompile!B665)),ISNUMBER(FIND("6F",ScheduleCompile!B665)),ISNUMBER(FIND("7F",ScheduleCompile!B665)),ISNUMBER(FIND("9F",ScheduleCompile!B665)),ISNUMBER(FIND("4F",ScheduleCompile!B665))),VALUE(LEFT(ScheduleCompile!B665,FIND("F",ScheduleCompile!B665)-1)),ScheduleCompile!B665)))))),"",IF(ScheduleCompile!B665="Off",0,IF(ScheduleCompile!B665="On",1,IF(ISNUMBER(ScheduleCompile!B665),ScheduleCompile!B665/1,IF(ISTEXT(ScheduleCompile!B665),IF(OR(ISNUMBER(FIND("5F",ScheduleCompile!B665)),ISNUMBER(FIND("0F",ScheduleCompile!B665)),ISNUMBER(FIND("8F",ScheduleCompile!B665)),ISNUMBER(FIND("1F",ScheduleCompile!B665)),ISNUMBER(FIND("2F",ScheduleCompile!B665)),ISNUMBER(FIND("3F",ScheduleCompile!B665)),ISNUMBER(FIND("6F",ScheduleCompile!B665)),ISNUMBER(FIND("7F",ScheduleCompile!B665)),ISNUMBER(FIND("9F",ScheduleCompile!B665)),ISNUMBER(FIND("4F",ScheduleCompile!B665))),VALUE(LEFT(ScheduleCompile!B665,FIND("F",ScheduleCompile!B665)-1)),ScheduleCompile!B665)))))))</f>
        <v>54.6</v>
      </c>
      <c r="H672" s="1">
        <f>IF(AND(ISERROR(IF(ScheduleCompile!C665="Off",0,IF(ScheduleCompile!C665="On",1,IF(ISNUMBER(ScheduleCompile!C665),ScheduleCompile!C665/1,IF(ISTEXT(ScheduleCompile!C665),IF(OR(ISNUMBER(FIND("5F",ScheduleCompile!C665)),ISNUMBER(FIND("0F",ScheduleCompile!C665)),ISNUMBER(FIND("8F",ScheduleCompile!C665)),ISNUMBER(FIND("1F",ScheduleCompile!C665)),ISNUMBER(FIND("2F",ScheduleCompile!C665)),ISNUMBER(FIND("3F",ScheduleCompile!C665)),ISNUMBER(FIND("6F",ScheduleCompile!C665)),ISNUMBER(FIND("7F",ScheduleCompile!C665)),ISNUMBER(FIND("9F",ScheduleCompile!C665)),ISNUMBER(FIND("4F",ScheduleCompile!C665))),VALUE(LEFT(ScheduleCompile!C665,FIND("F",ScheduleCompile!C665)-1)),ScheduleCompile!C665)))))),ISTEXT(ScheduleCompile!#REF!)),"ENDTABLE",IF(ISERROR(IF(ScheduleCompile!C665="Off",0,IF(ScheduleCompile!C665="On",1,IF(ISNUMBER(ScheduleCompile!C665),ScheduleCompile!C665/1,IF(ISTEXT(ScheduleCompile!C665),IF(OR(ISNUMBER(FIND("5F",ScheduleCompile!C665)),ISNUMBER(FIND("0F",ScheduleCompile!C665)),ISNUMBER(FIND("8F",ScheduleCompile!C665)),ISNUMBER(FIND("1F",ScheduleCompile!C665)),ISNUMBER(FIND("2F",ScheduleCompile!C665)),ISNUMBER(FIND("3F",ScheduleCompile!C665)),ISNUMBER(FIND("6F",ScheduleCompile!C665)),ISNUMBER(FIND("7F",ScheduleCompile!C665)),ISNUMBER(FIND("9F",ScheduleCompile!C665)),ISNUMBER(FIND("4F",ScheduleCompile!C665))),VALUE(LEFT(ScheduleCompile!C665,FIND("F",ScheduleCompile!C665)-1)),ScheduleCompile!C665)))))),"",IF(ScheduleCompile!C665="Off",0,IF(ScheduleCompile!C665="On",1,IF(ISNUMBER(ScheduleCompile!C665),ScheduleCompile!C665/1,IF(ISTEXT(ScheduleCompile!C665),IF(OR(ISNUMBER(FIND("5F",ScheduleCompile!C665)),ISNUMBER(FIND("0F",ScheduleCompile!C665)),ISNUMBER(FIND("8F",ScheduleCompile!C665)),ISNUMBER(FIND("1F",ScheduleCompile!C665)),ISNUMBER(FIND("2F",ScheduleCompile!C665)),ISNUMBER(FIND("3F",ScheduleCompile!C665)),ISNUMBER(FIND("6F",ScheduleCompile!C665)),ISNUMBER(FIND("7F",ScheduleCompile!C665)),ISNUMBER(FIND("9F",ScheduleCompile!C665)),ISNUMBER(FIND("4F",ScheduleCompile!C665))),VALUE(LEFT(ScheduleCompile!C665,FIND("F",ScheduleCompile!C665)-1)),ScheduleCompile!C665)))))))</f>
        <v>54.6</v>
      </c>
      <c r="I672" s="1">
        <f>IF(AND(ISERROR(IF(ScheduleCompile!D665="Off",0,IF(ScheduleCompile!D665="On",1,IF(ISNUMBER(ScheduleCompile!D665),ScheduleCompile!D665/1,IF(ISTEXT(ScheduleCompile!D665),IF(OR(ISNUMBER(FIND("5F",ScheduleCompile!D665)),ISNUMBER(FIND("0F",ScheduleCompile!D665)),ISNUMBER(FIND("8F",ScheduleCompile!D665)),ISNUMBER(FIND("1F",ScheduleCompile!D665)),ISNUMBER(FIND("2F",ScheduleCompile!D665)),ISNUMBER(FIND("3F",ScheduleCompile!D665)),ISNUMBER(FIND("6F",ScheduleCompile!D665)),ISNUMBER(FIND("7F",ScheduleCompile!D665)),ISNUMBER(FIND("9F",ScheduleCompile!D665)),ISNUMBER(FIND("4F",ScheduleCompile!D665))),VALUE(LEFT(ScheduleCompile!D665,FIND("F",ScheduleCompile!D665)-1)),ScheduleCompile!D665)))))),ISTEXT(ScheduleCompile!#REF!)),"ENDTABLE",IF(ISERROR(IF(ScheduleCompile!D665="Off",0,IF(ScheduleCompile!D665="On",1,IF(ISNUMBER(ScheduleCompile!D665),ScheduleCompile!D665/1,IF(ISTEXT(ScheduleCompile!D665),IF(OR(ISNUMBER(FIND("5F",ScheduleCompile!D665)),ISNUMBER(FIND("0F",ScheduleCompile!D665)),ISNUMBER(FIND("8F",ScheduleCompile!D665)),ISNUMBER(FIND("1F",ScheduleCompile!D665)),ISNUMBER(FIND("2F",ScheduleCompile!D665)),ISNUMBER(FIND("3F",ScheduleCompile!D665)),ISNUMBER(FIND("6F",ScheduleCompile!D665)),ISNUMBER(FIND("7F",ScheduleCompile!D665)),ISNUMBER(FIND("9F",ScheduleCompile!D665)),ISNUMBER(FIND("4F",ScheduleCompile!D665))),VALUE(LEFT(ScheduleCompile!D665,FIND("F",ScheduleCompile!D665)-1)),ScheduleCompile!D665)))))),"",IF(ScheduleCompile!D665="Off",0,IF(ScheduleCompile!D665="On",1,IF(ISNUMBER(ScheduleCompile!D665),ScheduleCompile!D665/1,IF(ISTEXT(ScheduleCompile!D665),IF(OR(ISNUMBER(FIND("5F",ScheduleCompile!D665)),ISNUMBER(FIND("0F",ScheduleCompile!D665)),ISNUMBER(FIND("8F",ScheduleCompile!D665)),ISNUMBER(FIND("1F",ScheduleCompile!D665)),ISNUMBER(FIND("2F",ScheduleCompile!D665)),ISNUMBER(FIND("3F",ScheduleCompile!D665)),ISNUMBER(FIND("6F",ScheduleCompile!D665)),ISNUMBER(FIND("7F",ScheduleCompile!D665)),ISNUMBER(FIND("9F",ScheduleCompile!D665)),ISNUMBER(FIND("4F",ScheduleCompile!D665))),VALUE(LEFT(ScheduleCompile!D665,FIND("F",ScheduleCompile!D665)-1)),ScheduleCompile!D665)))))))</f>
        <v>54.6</v>
      </c>
      <c r="J672" s="1">
        <f>IF(AND(ISERROR(IF(ScheduleCompile!E665="Off",0,IF(ScheduleCompile!E665="On",1,IF(ISNUMBER(ScheduleCompile!E665),ScheduleCompile!E665/1,IF(ISTEXT(ScheduleCompile!E665),IF(OR(ISNUMBER(FIND("5F",ScheduleCompile!E665)),ISNUMBER(FIND("0F",ScheduleCompile!E665)),ISNUMBER(FIND("8F",ScheduleCompile!E665)),ISNUMBER(FIND("1F",ScheduleCompile!E665)),ISNUMBER(FIND("2F",ScheduleCompile!E665)),ISNUMBER(FIND("3F",ScheduleCompile!E665)),ISNUMBER(FIND("6F",ScheduleCompile!E665)),ISNUMBER(FIND("7F",ScheduleCompile!E665)),ISNUMBER(FIND("9F",ScheduleCompile!E665)),ISNUMBER(FIND("4F",ScheduleCompile!E665))),VALUE(LEFT(ScheduleCompile!E665,FIND("F",ScheduleCompile!E665)-1)),ScheduleCompile!E665)))))),ISTEXT(ScheduleCompile!#REF!)),"ENDTABLE",IF(ISERROR(IF(ScheduleCompile!E665="Off",0,IF(ScheduleCompile!E665="On",1,IF(ISNUMBER(ScheduleCompile!E665),ScheduleCompile!E665/1,IF(ISTEXT(ScheduleCompile!E665),IF(OR(ISNUMBER(FIND("5F",ScheduleCompile!E665)),ISNUMBER(FIND("0F",ScheduleCompile!E665)),ISNUMBER(FIND("8F",ScheduleCompile!E665)),ISNUMBER(FIND("1F",ScheduleCompile!E665)),ISNUMBER(FIND("2F",ScheduleCompile!E665)),ISNUMBER(FIND("3F",ScheduleCompile!E665)),ISNUMBER(FIND("6F",ScheduleCompile!E665)),ISNUMBER(FIND("7F",ScheduleCompile!E665)),ISNUMBER(FIND("9F",ScheduleCompile!E665)),ISNUMBER(FIND("4F",ScheduleCompile!E665))),VALUE(LEFT(ScheduleCompile!E665,FIND("F",ScheduleCompile!E665)-1)),ScheduleCompile!E665)))))),"",IF(ScheduleCompile!E665="Off",0,IF(ScheduleCompile!E665="On",1,IF(ISNUMBER(ScheduleCompile!E665),ScheduleCompile!E665/1,IF(ISTEXT(ScheduleCompile!E665),IF(OR(ISNUMBER(FIND("5F",ScheduleCompile!E665)),ISNUMBER(FIND("0F",ScheduleCompile!E665)),ISNUMBER(FIND("8F",ScheduleCompile!E665)),ISNUMBER(FIND("1F",ScheduleCompile!E665)),ISNUMBER(FIND("2F",ScheduleCompile!E665)),ISNUMBER(FIND("3F",ScheduleCompile!E665)),ISNUMBER(FIND("6F",ScheduleCompile!E665)),ISNUMBER(FIND("7F",ScheduleCompile!E665)),ISNUMBER(FIND("9F",ScheduleCompile!E665)),ISNUMBER(FIND("4F",ScheduleCompile!E665))),VALUE(LEFT(ScheduleCompile!E665,FIND("F",ScheduleCompile!E665)-1)),ScheduleCompile!E665)))))))</f>
        <v>54.6</v>
      </c>
      <c r="K672" s="1">
        <f>IF(AND(ISERROR(IF(ScheduleCompile!F665="Off",0,IF(ScheduleCompile!F665="On",1,IF(ISNUMBER(ScheduleCompile!F665),ScheduleCompile!F665/1,IF(ISTEXT(ScheduleCompile!F665),IF(OR(ISNUMBER(FIND("5F",ScheduleCompile!F665)),ISNUMBER(FIND("0F",ScheduleCompile!F665)),ISNUMBER(FIND("8F",ScheduleCompile!F665)),ISNUMBER(FIND("1F",ScheduleCompile!F665)),ISNUMBER(FIND("2F",ScheduleCompile!F665)),ISNUMBER(FIND("3F",ScheduleCompile!F665)),ISNUMBER(FIND("6F",ScheduleCompile!F665)),ISNUMBER(FIND("7F",ScheduleCompile!F665)),ISNUMBER(FIND("9F",ScheduleCompile!F665)),ISNUMBER(FIND("4F",ScheduleCompile!F665))),VALUE(LEFT(ScheduleCompile!F665,FIND("F",ScheduleCompile!F665)-1)),ScheduleCompile!F665)))))),ISTEXT(ScheduleCompile!#REF!)),"ENDTABLE",IF(ISERROR(IF(ScheduleCompile!F665="Off",0,IF(ScheduleCompile!F665="On",1,IF(ISNUMBER(ScheduleCompile!F665),ScheduleCompile!F665/1,IF(ISTEXT(ScheduleCompile!F665),IF(OR(ISNUMBER(FIND("5F",ScheduleCompile!F665)),ISNUMBER(FIND("0F",ScheduleCompile!F665)),ISNUMBER(FIND("8F",ScheduleCompile!F665)),ISNUMBER(FIND("1F",ScheduleCompile!F665)),ISNUMBER(FIND("2F",ScheduleCompile!F665)),ISNUMBER(FIND("3F",ScheduleCompile!F665)),ISNUMBER(FIND("6F",ScheduleCompile!F665)),ISNUMBER(FIND("7F",ScheduleCompile!F665)),ISNUMBER(FIND("9F",ScheduleCompile!F665)),ISNUMBER(FIND("4F",ScheduleCompile!F665))),VALUE(LEFT(ScheduleCompile!F665,FIND("F",ScheduleCompile!F665)-1)),ScheduleCompile!F665)))))),"",IF(ScheduleCompile!F665="Off",0,IF(ScheduleCompile!F665="On",1,IF(ISNUMBER(ScheduleCompile!F665),ScheduleCompile!F665/1,IF(ISTEXT(ScheduleCompile!F665),IF(OR(ISNUMBER(FIND("5F",ScheduleCompile!F665)),ISNUMBER(FIND("0F",ScheduleCompile!F665)),ISNUMBER(FIND("8F",ScheduleCompile!F665)),ISNUMBER(FIND("1F",ScheduleCompile!F665)),ISNUMBER(FIND("2F",ScheduleCompile!F665)),ISNUMBER(FIND("3F",ScheduleCompile!F665)),ISNUMBER(FIND("6F",ScheduleCompile!F665)),ISNUMBER(FIND("7F",ScheduleCompile!F665)),ISNUMBER(FIND("9F",ScheduleCompile!F665)),ISNUMBER(FIND("4F",ScheduleCompile!F665))),VALUE(LEFT(ScheduleCompile!F665,FIND("F",ScheduleCompile!F665)-1)),ScheduleCompile!F665)))))))</f>
        <v>54.6</v>
      </c>
      <c r="L672" s="1">
        <f>IF(AND(ISERROR(IF(ScheduleCompile!G665="Off",0,IF(ScheduleCompile!G665="On",1,IF(ISNUMBER(ScheduleCompile!G665),ScheduleCompile!G665/1,IF(ISTEXT(ScheduleCompile!G665),IF(OR(ISNUMBER(FIND("5F",ScheduleCompile!G665)),ISNUMBER(FIND("0F",ScheduleCompile!G665)),ISNUMBER(FIND("8F",ScheduleCompile!G665)),ISNUMBER(FIND("1F",ScheduleCompile!G665)),ISNUMBER(FIND("2F",ScheduleCompile!G665)),ISNUMBER(FIND("3F",ScheduleCompile!G665)),ISNUMBER(FIND("6F",ScheduleCompile!G665)),ISNUMBER(FIND("7F",ScheduleCompile!G665)),ISNUMBER(FIND("9F",ScheduleCompile!G665)),ISNUMBER(FIND("4F",ScheduleCompile!G665))),VALUE(LEFT(ScheduleCompile!G665,FIND("F",ScheduleCompile!G665)-1)),ScheduleCompile!G665)))))),ISTEXT(ScheduleCompile!#REF!)),"ENDTABLE",IF(ISERROR(IF(ScheduleCompile!G665="Off",0,IF(ScheduleCompile!G665="On",1,IF(ISNUMBER(ScheduleCompile!G665),ScheduleCompile!G665/1,IF(ISTEXT(ScheduleCompile!G665),IF(OR(ISNUMBER(FIND("5F",ScheduleCompile!G665)),ISNUMBER(FIND("0F",ScheduleCompile!G665)),ISNUMBER(FIND("8F",ScheduleCompile!G665)),ISNUMBER(FIND("1F",ScheduleCompile!G665)),ISNUMBER(FIND("2F",ScheduleCompile!G665)),ISNUMBER(FIND("3F",ScheduleCompile!G665)),ISNUMBER(FIND("6F",ScheduleCompile!G665)),ISNUMBER(FIND("7F",ScheduleCompile!G665)),ISNUMBER(FIND("9F",ScheduleCompile!G665)),ISNUMBER(FIND("4F",ScheduleCompile!G665))),VALUE(LEFT(ScheduleCompile!G665,FIND("F",ScheduleCompile!G665)-1)),ScheduleCompile!G665)))))),"",IF(ScheduleCompile!G665="Off",0,IF(ScheduleCompile!G665="On",1,IF(ISNUMBER(ScheduleCompile!G665),ScheduleCompile!G665/1,IF(ISTEXT(ScheduleCompile!G665),IF(OR(ISNUMBER(FIND("5F",ScheduleCompile!G665)),ISNUMBER(FIND("0F",ScheduleCompile!G665)),ISNUMBER(FIND("8F",ScheduleCompile!G665)),ISNUMBER(FIND("1F",ScheduleCompile!G665)),ISNUMBER(FIND("2F",ScheduleCompile!G665)),ISNUMBER(FIND("3F",ScheduleCompile!G665)),ISNUMBER(FIND("6F",ScheduleCompile!G665)),ISNUMBER(FIND("7F",ScheduleCompile!G665)),ISNUMBER(FIND("9F",ScheduleCompile!G665)),ISNUMBER(FIND("4F",ScheduleCompile!G665))),VALUE(LEFT(ScheduleCompile!G665,FIND("F",ScheduleCompile!G665)-1)),ScheduleCompile!G665)))))))</f>
        <v>54.6</v>
      </c>
      <c r="M672" s="1">
        <f>IF(AND(ISERROR(IF(ScheduleCompile!H665="Off",0,IF(ScheduleCompile!H665="On",1,IF(ISNUMBER(ScheduleCompile!H665),ScheduleCompile!H665/1,IF(ISTEXT(ScheduleCompile!H665),IF(OR(ISNUMBER(FIND("5F",ScheduleCompile!H665)),ISNUMBER(FIND("0F",ScheduleCompile!H665)),ISNUMBER(FIND("8F",ScheduleCompile!H665)),ISNUMBER(FIND("1F",ScheduleCompile!H665)),ISNUMBER(FIND("2F",ScheduleCompile!H665)),ISNUMBER(FIND("3F",ScheduleCompile!H665)),ISNUMBER(FIND("6F",ScheduleCompile!H665)),ISNUMBER(FIND("7F",ScheduleCompile!H665)),ISNUMBER(FIND("9F",ScheduleCompile!H665)),ISNUMBER(FIND("4F",ScheduleCompile!H665))),VALUE(LEFT(ScheduleCompile!H665,FIND("F",ScheduleCompile!H665)-1)),ScheduleCompile!H665)))))),ISTEXT(ScheduleCompile!#REF!)),"ENDTABLE",IF(ISERROR(IF(ScheduleCompile!H665="Off",0,IF(ScheduleCompile!H665="On",1,IF(ISNUMBER(ScheduleCompile!H665),ScheduleCompile!H665/1,IF(ISTEXT(ScheduleCompile!H665),IF(OR(ISNUMBER(FIND("5F",ScheduleCompile!H665)),ISNUMBER(FIND("0F",ScheduleCompile!H665)),ISNUMBER(FIND("8F",ScheduleCompile!H665)),ISNUMBER(FIND("1F",ScheduleCompile!H665)),ISNUMBER(FIND("2F",ScheduleCompile!H665)),ISNUMBER(FIND("3F",ScheduleCompile!H665)),ISNUMBER(FIND("6F",ScheduleCompile!H665)),ISNUMBER(FIND("7F",ScheduleCompile!H665)),ISNUMBER(FIND("9F",ScheduleCompile!H665)),ISNUMBER(FIND("4F",ScheduleCompile!H665))),VALUE(LEFT(ScheduleCompile!H665,FIND("F",ScheduleCompile!H665)-1)),ScheduleCompile!H665)))))),"",IF(ScheduleCompile!H665="Off",0,IF(ScheduleCompile!H665="On",1,IF(ISNUMBER(ScheduleCompile!H665),ScheduleCompile!H665/1,IF(ISTEXT(ScheduleCompile!H665),IF(OR(ISNUMBER(FIND("5F",ScheduleCompile!H665)),ISNUMBER(FIND("0F",ScheduleCompile!H665)),ISNUMBER(FIND("8F",ScheduleCompile!H665)),ISNUMBER(FIND("1F",ScheduleCompile!H665)),ISNUMBER(FIND("2F",ScheduleCompile!H665)),ISNUMBER(FIND("3F",ScheduleCompile!H665)),ISNUMBER(FIND("6F",ScheduleCompile!H665)),ISNUMBER(FIND("7F",ScheduleCompile!H665)),ISNUMBER(FIND("9F",ScheduleCompile!H665)),ISNUMBER(FIND("4F",ScheduleCompile!H665))),VALUE(LEFT(ScheduleCompile!H665,FIND("F",ScheduleCompile!H665)-1)),ScheduleCompile!H665)))))))</f>
        <v>54.6</v>
      </c>
      <c r="N672" s="1">
        <f>IF(AND(ISERROR(IF(ScheduleCompile!I665="Off",0,IF(ScheduleCompile!I665="On",1,IF(ISNUMBER(ScheduleCompile!I665),ScheduleCompile!I665/1,IF(ISTEXT(ScheduleCompile!I665),IF(OR(ISNUMBER(FIND("5F",ScheduleCompile!I665)),ISNUMBER(FIND("0F",ScheduleCompile!I665)),ISNUMBER(FIND("8F",ScheduleCompile!I665)),ISNUMBER(FIND("1F",ScheduleCompile!I665)),ISNUMBER(FIND("2F",ScheduleCompile!I665)),ISNUMBER(FIND("3F",ScheduleCompile!I665)),ISNUMBER(FIND("6F",ScheduleCompile!I665)),ISNUMBER(FIND("7F",ScheduleCompile!I665)),ISNUMBER(FIND("9F",ScheduleCompile!I665)),ISNUMBER(FIND("4F",ScheduleCompile!I665))),VALUE(LEFT(ScheduleCompile!I665,FIND("F",ScheduleCompile!I665)-1)),ScheduleCompile!I665)))))),ISTEXT(ScheduleCompile!#REF!)),"ENDTABLE",IF(ISERROR(IF(ScheduleCompile!I665="Off",0,IF(ScheduleCompile!I665="On",1,IF(ISNUMBER(ScheduleCompile!I665),ScheduleCompile!I665/1,IF(ISTEXT(ScheduleCompile!I665),IF(OR(ISNUMBER(FIND("5F",ScheduleCompile!I665)),ISNUMBER(FIND("0F",ScheduleCompile!I665)),ISNUMBER(FIND("8F",ScheduleCompile!I665)),ISNUMBER(FIND("1F",ScheduleCompile!I665)),ISNUMBER(FIND("2F",ScheduleCompile!I665)),ISNUMBER(FIND("3F",ScheduleCompile!I665)),ISNUMBER(FIND("6F",ScheduleCompile!I665)),ISNUMBER(FIND("7F",ScheduleCompile!I665)),ISNUMBER(FIND("9F",ScheduleCompile!I665)),ISNUMBER(FIND("4F",ScheduleCompile!I665))),VALUE(LEFT(ScheduleCompile!I665,FIND("F",ScheduleCompile!I665)-1)),ScheduleCompile!I665)))))),"",IF(ScheduleCompile!I665="Off",0,IF(ScheduleCompile!I665="On",1,IF(ISNUMBER(ScheduleCompile!I665),ScheduleCompile!I665/1,IF(ISTEXT(ScheduleCompile!I665),IF(OR(ISNUMBER(FIND("5F",ScheduleCompile!I665)),ISNUMBER(FIND("0F",ScheduleCompile!I665)),ISNUMBER(FIND("8F",ScheduleCompile!I665)),ISNUMBER(FIND("1F",ScheduleCompile!I665)),ISNUMBER(FIND("2F",ScheduleCompile!I665)),ISNUMBER(FIND("3F",ScheduleCompile!I665)),ISNUMBER(FIND("6F",ScheduleCompile!I665)),ISNUMBER(FIND("7F",ScheduleCompile!I665)),ISNUMBER(FIND("9F",ScheduleCompile!I665)),ISNUMBER(FIND("4F",ScheduleCompile!I665))),VALUE(LEFT(ScheduleCompile!I665,FIND("F",ScheduleCompile!I665)-1)),ScheduleCompile!I665)))))))</f>
        <v>54.6</v>
      </c>
      <c r="O672" s="1">
        <f>IF(AND(ISERROR(IF(ScheduleCompile!J665="Off",0,IF(ScheduleCompile!J665="On",1,IF(ISNUMBER(ScheduleCompile!J665),ScheduleCompile!J665/1,IF(ISTEXT(ScheduleCompile!J665),IF(OR(ISNUMBER(FIND("5F",ScheduleCompile!J665)),ISNUMBER(FIND("0F",ScheduleCompile!J665)),ISNUMBER(FIND("8F",ScheduleCompile!J665)),ISNUMBER(FIND("1F",ScheduleCompile!J665)),ISNUMBER(FIND("2F",ScheduleCompile!J665)),ISNUMBER(FIND("3F",ScheduleCompile!J665)),ISNUMBER(FIND("6F",ScheduleCompile!J665)),ISNUMBER(FIND("7F",ScheduleCompile!J665)),ISNUMBER(FIND("9F",ScheduleCompile!J665)),ISNUMBER(FIND("4F",ScheduleCompile!J665))),VALUE(LEFT(ScheduleCompile!J665,FIND("F",ScheduleCompile!J665)-1)),ScheduleCompile!J665)))))),ISTEXT(ScheduleCompile!#REF!)),"ENDTABLE",IF(ISERROR(IF(ScheduleCompile!J665="Off",0,IF(ScheduleCompile!J665="On",1,IF(ISNUMBER(ScheduleCompile!J665),ScheduleCompile!J665/1,IF(ISTEXT(ScheduleCompile!J665),IF(OR(ISNUMBER(FIND("5F",ScheduleCompile!J665)),ISNUMBER(FIND("0F",ScheduleCompile!J665)),ISNUMBER(FIND("8F",ScheduleCompile!J665)),ISNUMBER(FIND("1F",ScheduleCompile!J665)),ISNUMBER(FIND("2F",ScheduleCompile!J665)),ISNUMBER(FIND("3F",ScheduleCompile!J665)),ISNUMBER(FIND("6F",ScheduleCompile!J665)),ISNUMBER(FIND("7F",ScheduleCompile!J665)),ISNUMBER(FIND("9F",ScheduleCompile!J665)),ISNUMBER(FIND("4F",ScheduleCompile!J665))),VALUE(LEFT(ScheduleCompile!J665,FIND("F",ScheduleCompile!J665)-1)),ScheduleCompile!J665)))))),"",IF(ScheduleCompile!J665="Off",0,IF(ScheduleCompile!J665="On",1,IF(ISNUMBER(ScheduleCompile!J665),ScheduleCompile!J665/1,IF(ISTEXT(ScheduleCompile!J665),IF(OR(ISNUMBER(FIND("5F",ScheduleCompile!J665)),ISNUMBER(FIND("0F",ScheduleCompile!J665)),ISNUMBER(FIND("8F",ScheduleCompile!J665)),ISNUMBER(FIND("1F",ScheduleCompile!J665)),ISNUMBER(FIND("2F",ScheduleCompile!J665)),ISNUMBER(FIND("3F",ScheduleCompile!J665)),ISNUMBER(FIND("6F",ScheduleCompile!J665)),ISNUMBER(FIND("7F",ScheduleCompile!J665)),ISNUMBER(FIND("9F",ScheduleCompile!J665)),ISNUMBER(FIND("4F",ScheduleCompile!J665))),VALUE(LEFT(ScheduleCompile!J665,FIND("F",ScheduleCompile!J665)-1)),ScheduleCompile!J665)))))))</f>
        <v>54.6</v>
      </c>
      <c r="P672" s="1">
        <f>IF(AND(ISERROR(IF(ScheduleCompile!K665="Off",0,IF(ScheduleCompile!K665="On",1,IF(ISNUMBER(ScheduleCompile!K665),ScheduleCompile!K665/1,IF(ISTEXT(ScheduleCompile!K665),IF(OR(ISNUMBER(FIND("5F",ScheduleCompile!K665)),ISNUMBER(FIND("0F",ScheduleCompile!K665)),ISNUMBER(FIND("8F",ScheduleCompile!K665)),ISNUMBER(FIND("1F",ScheduleCompile!K665)),ISNUMBER(FIND("2F",ScheduleCompile!K665)),ISNUMBER(FIND("3F",ScheduleCompile!K665)),ISNUMBER(FIND("6F",ScheduleCompile!K665)),ISNUMBER(FIND("7F",ScheduleCompile!K665)),ISNUMBER(FIND("9F",ScheduleCompile!K665)),ISNUMBER(FIND("4F",ScheduleCompile!K665))),VALUE(LEFT(ScheduleCompile!K665,FIND("F",ScheduleCompile!K665)-1)),ScheduleCompile!K665)))))),ISTEXT(ScheduleCompile!#REF!)),"ENDTABLE",IF(ISERROR(IF(ScheduleCompile!K665="Off",0,IF(ScheduleCompile!K665="On",1,IF(ISNUMBER(ScheduleCompile!K665),ScheduleCompile!K665/1,IF(ISTEXT(ScheduleCompile!K665),IF(OR(ISNUMBER(FIND("5F",ScheduleCompile!K665)),ISNUMBER(FIND("0F",ScheduleCompile!K665)),ISNUMBER(FIND("8F",ScheduleCompile!K665)),ISNUMBER(FIND("1F",ScheduleCompile!K665)),ISNUMBER(FIND("2F",ScheduleCompile!K665)),ISNUMBER(FIND("3F",ScheduleCompile!K665)),ISNUMBER(FIND("6F",ScheduleCompile!K665)),ISNUMBER(FIND("7F",ScheduleCompile!K665)),ISNUMBER(FIND("9F",ScheduleCompile!K665)),ISNUMBER(FIND("4F",ScheduleCompile!K665))),VALUE(LEFT(ScheduleCompile!K665,FIND("F",ScheduleCompile!K665)-1)),ScheduleCompile!K665)))))),"",IF(ScheduleCompile!K665="Off",0,IF(ScheduleCompile!K665="On",1,IF(ISNUMBER(ScheduleCompile!K665),ScheduleCompile!K665/1,IF(ISTEXT(ScheduleCompile!K665),IF(OR(ISNUMBER(FIND("5F",ScheduleCompile!K665)),ISNUMBER(FIND("0F",ScheduleCompile!K665)),ISNUMBER(FIND("8F",ScheduleCompile!K665)),ISNUMBER(FIND("1F",ScheduleCompile!K665)),ISNUMBER(FIND("2F",ScheduleCompile!K665)),ISNUMBER(FIND("3F",ScheduleCompile!K665)),ISNUMBER(FIND("6F",ScheduleCompile!K665)),ISNUMBER(FIND("7F",ScheduleCompile!K665)),ISNUMBER(FIND("9F",ScheduleCompile!K665)),ISNUMBER(FIND("4F",ScheduleCompile!K665))),VALUE(LEFT(ScheduleCompile!K665,FIND("F",ScheduleCompile!K665)-1)),ScheduleCompile!K665)))))))</f>
        <v>54.6</v>
      </c>
      <c r="Q672" s="1">
        <f>IF(AND(ISERROR(IF(ScheduleCompile!L665="Off",0,IF(ScheduleCompile!L665="On",1,IF(ISNUMBER(ScheduleCompile!L665),ScheduleCompile!L665/1,IF(ISTEXT(ScheduleCompile!L665),IF(OR(ISNUMBER(FIND("5F",ScheduleCompile!L665)),ISNUMBER(FIND("0F",ScheduleCompile!L665)),ISNUMBER(FIND("8F",ScheduleCompile!L665)),ISNUMBER(FIND("1F",ScheduleCompile!L665)),ISNUMBER(FIND("2F",ScheduleCompile!L665)),ISNUMBER(FIND("3F",ScheduleCompile!L665)),ISNUMBER(FIND("6F",ScheduleCompile!L665)),ISNUMBER(FIND("7F",ScheduleCompile!L665)),ISNUMBER(FIND("9F",ScheduleCompile!L665)),ISNUMBER(FIND("4F",ScheduleCompile!L665))),VALUE(LEFT(ScheduleCompile!L665,FIND("F",ScheduleCompile!L665)-1)),ScheduleCompile!L665)))))),ISTEXT(ScheduleCompile!#REF!)),"ENDTABLE",IF(ISERROR(IF(ScheduleCompile!L665="Off",0,IF(ScheduleCompile!L665="On",1,IF(ISNUMBER(ScheduleCompile!L665),ScheduleCompile!L665/1,IF(ISTEXT(ScheduleCompile!L665),IF(OR(ISNUMBER(FIND("5F",ScheduleCompile!L665)),ISNUMBER(FIND("0F",ScheduleCompile!L665)),ISNUMBER(FIND("8F",ScheduleCompile!L665)),ISNUMBER(FIND("1F",ScheduleCompile!L665)),ISNUMBER(FIND("2F",ScheduleCompile!L665)),ISNUMBER(FIND("3F",ScheduleCompile!L665)),ISNUMBER(FIND("6F",ScheduleCompile!L665)),ISNUMBER(FIND("7F",ScheduleCompile!L665)),ISNUMBER(FIND("9F",ScheduleCompile!L665)),ISNUMBER(FIND("4F",ScheduleCompile!L665))),VALUE(LEFT(ScheduleCompile!L665,FIND("F",ScheduleCompile!L665)-1)),ScheduleCompile!L665)))))),"",IF(ScheduleCompile!L665="Off",0,IF(ScheduleCompile!L665="On",1,IF(ISNUMBER(ScheduleCompile!L665),ScheduleCompile!L665/1,IF(ISTEXT(ScheduleCompile!L665),IF(OR(ISNUMBER(FIND("5F",ScheduleCompile!L665)),ISNUMBER(FIND("0F",ScheduleCompile!L665)),ISNUMBER(FIND("8F",ScheduleCompile!L665)),ISNUMBER(FIND("1F",ScheduleCompile!L665)),ISNUMBER(FIND("2F",ScheduleCompile!L665)),ISNUMBER(FIND("3F",ScheduleCompile!L665)),ISNUMBER(FIND("6F",ScheduleCompile!L665)),ISNUMBER(FIND("7F",ScheduleCompile!L665)),ISNUMBER(FIND("9F",ScheduleCompile!L665)),ISNUMBER(FIND("4F",ScheduleCompile!L665))),VALUE(LEFT(ScheduleCompile!L665,FIND("F",ScheduleCompile!L665)-1)),ScheduleCompile!L665)))))))</f>
        <v>54.6</v>
      </c>
      <c r="R672" s="1">
        <f>IF(AND(ISERROR(IF(ScheduleCompile!M665="Off",0,IF(ScheduleCompile!M665="On",1,IF(ISNUMBER(ScheduleCompile!M665),ScheduleCompile!M665/1,IF(ISTEXT(ScheduleCompile!M665),IF(OR(ISNUMBER(FIND("5F",ScheduleCompile!M665)),ISNUMBER(FIND("0F",ScheduleCompile!M665)),ISNUMBER(FIND("8F",ScheduleCompile!M665)),ISNUMBER(FIND("1F",ScheduleCompile!M665)),ISNUMBER(FIND("2F",ScheduleCompile!M665)),ISNUMBER(FIND("3F",ScheduleCompile!M665)),ISNUMBER(FIND("6F",ScheduleCompile!M665)),ISNUMBER(FIND("7F",ScheduleCompile!M665)),ISNUMBER(FIND("9F",ScheduleCompile!M665)),ISNUMBER(FIND("4F",ScheduleCompile!M665))),VALUE(LEFT(ScheduleCompile!M665,FIND("F",ScheduleCompile!M665)-1)),ScheduleCompile!M665)))))),ISTEXT(ScheduleCompile!#REF!)),"ENDTABLE",IF(ISERROR(IF(ScheduleCompile!M665="Off",0,IF(ScheduleCompile!M665="On",1,IF(ISNUMBER(ScheduleCompile!M665),ScheduleCompile!M665/1,IF(ISTEXT(ScheduleCompile!M665),IF(OR(ISNUMBER(FIND("5F",ScheduleCompile!M665)),ISNUMBER(FIND("0F",ScheduleCompile!M665)),ISNUMBER(FIND("8F",ScheduleCompile!M665)),ISNUMBER(FIND("1F",ScheduleCompile!M665)),ISNUMBER(FIND("2F",ScheduleCompile!M665)),ISNUMBER(FIND("3F",ScheduleCompile!M665)),ISNUMBER(FIND("6F",ScheduleCompile!M665)),ISNUMBER(FIND("7F",ScheduleCompile!M665)),ISNUMBER(FIND("9F",ScheduleCompile!M665)),ISNUMBER(FIND("4F",ScheduleCompile!M665))),VALUE(LEFT(ScheduleCompile!M665,FIND("F",ScheduleCompile!M665)-1)),ScheduleCompile!M665)))))),"",IF(ScheduleCompile!M665="Off",0,IF(ScheduleCompile!M665="On",1,IF(ISNUMBER(ScheduleCompile!M665),ScheduleCompile!M665/1,IF(ISTEXT(ScheduleCompile!M665),IF(OR(ISNUMBER(FIND("5F",ScheduleCompile!M665)),ISNUMBER(FIND("0F",ScheduleCompile!M665)),ISNUMBER(FIND("8F",ScheduleCompile!M665)),ISNUMBER(FIND("1F",ScheduleCompile!M665)),ISNUMBER(FIND("2F",ScheduleCompile!M665)),ISNUMBER(FIND("3F",ScheduleCompile!M665)),ISNUMBER(FIND("6F",ScheduleCompile!M665)),ISNUMBER(FIND("7F",ScheduleCompile!M665)),ISNUMBER(FIND("9F",ScheduleCompile!M665)),ISNUMBER(FIND("4F",ScheduleCompile!M665))),VALUE(LEFT(ScheduleCompile!M665,FIND("F",ScheduleCompile!M665)-1)),ScheduleCompile!M665)))))))</f>
        <v>54.6</v>
      </c>
      <c r="S672" s="1">
        <f>IF(AND(ISERROR(IF(ScheduleCompile!N665="Off",0,IF(ScheduleCompile!N665="On",1,IF(ISNUMBER(ScheduleCompile!N665),ScheduleCompile!N665/1,IF(ISTEXT(ScheduleCompile!N665),IF(OR(ISNUMBER(FIND("5F",ScheduleCompile!N665)),ISNUMBER(FIND("0F",ScheduleCompile!N665)),ISNUMBER(FIND("8F",ScheduleCompile!N665)),ISNUMBER(FIND("1F",ScheduleCompile!N665)),ISNUMBER(FIND("2F",ScheduleCompile!N665)),ISNUMBER(FIND("3F",ScheduleCompile!N665)),ISNUMBER(FIND("6F",ScheduleCompile!N665)),ISNUMBER(FIND("7F",ScheduleCompile!N665)),ISNUMBER(FIND("9F",ScheduleCompile!N665)),ISNUMBER(FIND("4F",ScheduleCompile!N665))),VALUE(LEFT(ScheduleCompile!N665,FIND("F",ScheduleCompile!N665)-1)),ScheduleCompile!N665)))))),ISTEXT(ScheduleCompile!#REF!)),"ENDTABLE",IF(ISERROR(IF(ScheduleCompile!N665="Off",0,IF(ScheduleCompile!N665="On",1,IF(ISNUMBER(ScheduleCompile!N665),ScheduleCompile!N665/1,IF(ISTEXT(ScheduleCompile!N665),IF(OR(ISNUMBER(FIND("5F",ScheduleCompile!N665)),ISNUMBER(FIND("0F",ScheduleCompile!N665)),ISNUMBER(FIND("8F",ScheduleCompile!N665)),ISNUMBER(FIND("1F",ScheduleCompile!N665)),ISNUMBER(FIND("2F",ScheduleCompile!N665)),ISNUMBER(FIND("3F",ScheduleCompile!N665)),ISNUMBER(FIND("6F",ScheduleCompile!N665)),ISNUMBER(FIND("7F",ScheduleCompile!N665)),ISNUMBER(FIND("9F",ScheduleCompile!N665)),ISNUMBER(FIND("4F",ScheduleCompile!N665))),VALUE(LEFT(ScheduleCompile!N665,FIND("F",ScheduleCompile!N665)-1)),ScheduleCompile!N665)))))),"",IF(ScheduleCompile!N665="Off",0,IF(ScheduleCompile!N665="On",1,IF(ISNUMBER(ScheduleCompile!N665),ScheduleCompile!N665/1,IF(ISTEXT(ScheduleCompile!N665),IF(OR(ISNUMBER(FIND("5F",ScheduleCompile!N665)),ISNUMBER(FIND("0F",ScheduleCompile!N665)),ISNUMBER(FIND("8F",ScheduleCompile!N665)),ISNUMBER(FIND("1F",ScheduleCompile!N665)),ISNUMBER(FIND("2F",ScheduleCompile!N665)),ISNUMBER(FIND("3F",ScheduleCompile!N665)),ISNUMBER(FIND("6F",ScheduleCompile!N665)),ISNUMBER(FIND("7F",ScheduleCompile!N665)),ISNUMBER(FIND("9F",ScheduleCompile!N665)),ISNUMBER(FIND("4F",ScheduleCompile!N665))),VALUE(LEFT(ScheduleCompile!N665,FIND("F",ScheduleCompile!N665)-1)),ScheduleCompile!N665)))))))</f>
        <v>54.6</v>
      </c>
      <c r="T672" s="1">
        <f>IF(AND(ISERROR(IF(ScheduleCompile!O665="Off",0,IF(ScheduleCompile!O665="On",1,IF(ISNUMBER(ScheduleCompile!O665),ScheduleCompile!O665/1,IF(ISTEXT(ScheduleCompile!O665),IF(OR(ISNUMBER(FIND("5F",ScheduleCompile!O665)),ISNUMBER(FIND("0F",ScheduleCompile!O665)),ISNUMBER(FIND("8F",ScheduleCompile!O665)),ISNUMBER(FIND("1F",ScheduleCompile!O665)),ISNUMBER(FIND("2F",ScheduleCompile!O665)),ISNUMBER(FIND("3F",ScheduleCompile!O665)),ISNUMBER(FIND("6F",ScheduleCompile!O665)),ISNUMBER(FIND("7F",ScheduleCompile!O665)),ISNUMBER(FIND("9F",ScheduleCompile!O665)),ISNUMBER(FIND("4F",ScheduleCompile!O665))),VALUE(LEFT(ScheduleCompile!O665,FIND("F",ScheduleCompile!O665)-1)),ScheduleCompile!O665)))))),ISTEXT(ScheduleCompile!#REF!)),"ENDTABLE",IF(ISERROR(IF(ScheduleCompile!O665="Off",0,IF(ScheduleCompile!O665="On",1,IF(ISNUMBER(ScheduleCompile!O665),ScheduleCompile!O665/1,IF(ISTEXT(ScheduleCompile!O665),IF(OR(ISNUMBER(FIND("5F",ScheduleCompile!O665)),ISNUMBER(FIND("0F",ScheduleCompile!O665)),ISNUMBER(FIND("8F",ScheduleCompile!O665)),ISNUMBER(FIND("1F",ScheduleCompile!O665)),ISNUMBER(FIND("2F",ScheduleCompile!O665)),ISNUMBER(FIND("3F",ScheduleCompile!O665)),ISNUMBER(FIND("6F",ScheduleCompile!O665)),ISNUMBER(FIND("7F",ScheduleCompile!O665)),ISNUMBER(FIND("9F",ScheduleCompile!O665)),ISNUMBER(FIND("4F",ScheduleCompile!O665))),VALUE(LEFT(ScheduleCompile!O665,FIND("F",ScheduleCompile!O665)-1)),ScheduleCompile!O665)))))),"",IF(ScheduleCompile!O665="Off",0,IF(ScheduleCompile!O665="On",1,IF(ISNUMBER(ScheduleCompile!O665),ScheduleCompile!O665/1,IF(ISTEXT(ScheduleCompile!O665),IF(OR(ISNUMBER(FIND("5F",ScheduleCompile!O665)),ISNUMBER(FIND("0F",ScheduleCompile!O665)),ISNUMBER(FIND("8F",ScheduleCompile!O665)),ISNUMBER(FIND("1F",ScheduleCompile!O665)),ISNUMBER(FIND("2F",ScheduleCompile!O665)),ISNUMBER(FIND("3F",ScheduleCompile!O665)),ISNUMBER(FIND("6F",ScheduleCompile!O665)),ISNUMBER(FIND("7F",ScheduleCompile!O665)),ISNUMBER(FIND("9F",ScheduleCompile!O665)),ISNUMBER(FIND("4F",ScheduleCompile!O665))),VALUE(LEFT(ScheduleCompile!O665,FIND("F",ScheduleCompile!O665)-1)),ScheduleCompile!O665)))))))</f>
        <v>54.6</v>
      </c>
      <c r="U672" s="1">
        <f>IF(AND(ISERROR(IF(ScheduleCompile!P665="Off",0,IF(ScheduleCompile!P665="On",1,IF(ISNUMBER(ScheduleCompile!P665),ScheduleCompile!P665/1,IF(ISTEXT(ScheduleCompile!P665),IF(OR(ISNUMBER(FIND("5F",ScheduleCompile!P665)),ISNUMBER(FIND("0F",ScheduleCompile!P665)),ISNUMBER(FIND("8F",ScheduleCompile!P665)),ISNUMBER(FIND("1F",ScheduleCompile!P665)),ISNUMBER(FIND("2F",ScheduleCompile!P665)),ISNUMBER(FIND("3F",ScheduleCompile!P665)),ISNUMBER(FIND("6F",ScheduleCompile!P665)),ISNUMBER(FIND("7F",ScheduleCompile!P665)),ISNUMBER(FIND("9F",ScheduleCompile!P665)),ISNUMBER(FIND("4F",ScheduleCompile!P665))),VALUE(LEFT(ScheduleCompile!P665,FIND("F",ScheduleCompile!P665)-1)),ScheduleCompile!P665)))))),ISTEXT(ScheduleCompile!#REF!)),"ENDTABLE",IF(ISERROR(IF(ScheduleCompile!P665="Off",0,IF(ScheduleCompile!P665="On",1,IF(ISNUMBER(ScheduleCompile!P665),ScheduleCompile!P665/1,IF(ISTEXT(ScheduleCompile!P665),IF(OR(ISNUMBER(FIND("5F",ScheduleCompile!P665)),ISNUMBER(FIND("0F",ScheduleCompile!P665)),ISNUMBER(FIND("8F",ScheduleCompile!P665)),ISNUMBER(FIND("1F",ScheduleCompile!P665)),ISNUMBER(FIND("2F",ScheduleCompile!P665)),ISNUMBER(FIND("3F",ScheduleCompile!P665)),ISNUMBER(FIND("6F",ScheduleCompile!P665)),ISNUMBER(FIND("7F",ScheduleCompile!P665)),ISNUMBER(FIND("9F",ScheduleCompile!P665)),ISNUMBER(FIND("4F",ScheduleCompile!P665))),VALUE(LEFT(ScheduleCompile!P665,FIND("F",ScheduleCompile!P665)-1)),ScheduleCompile!P665)))))),"",IF(ScheduleCompile!P665="Off",0,IF(ScheduleCompile!P665="On",1,IF(ISNUMBER(ScheduleCompile!P665),ScheduleCompile!P665/1,IF(ISTEXT(ScheduleCompile!P665),IF(OR(ISNUMBER(FIND("5F",ScheduleCompile!P665)),ISNUMBER(FIND("0F",ScheduleCompile!P665)),ISNUMBER(FIND("8F",ScheduleCompile!P665)),ISNUMBER(FIND("1F",ScheduleCompile!P665)),ISNUMBER(FIND("2F",ScheduleCompile!P665)),ISNUMBER(FIND("3F",ScheduleCompile!P665)),ISNUMBER(FIND("6F",ScheduleCompile!P665)),ISNUMBER(FIND("7F",ScheduleCompile!P665)),ISNUMBER(FIND("9F",ScheduleCompile!P665)),ISNUMBER(FIND("4F",ScheduleCompile!P665))),VALUE(LEFT(ScheduleCompile!P665,FIND("F",ScheduleCompile!P665)-1)),ScheduleCompile!P665)))))))</f>
        <v>54.6</v>
      </c>
      <c r="V672" s="1">
        <f>IF(AND(ISERROR(IF(ScheduleCompile!Q665="Off",0,IF(ScheduleCompile!Q665="On",1,IF(ISNUMBER(ScheduleCompile!Q665),ScheduleCompile!Q665/1,IF(ISTEXT(ScheduleCompile!Q665),IF(OR(ISNUMBER(FIND("5F",ScheduleCompile!Q665)),ISNUMBER(FIND("0F",ScheduleCompile!Q665)),ISNUMBER(FIND("8F",ScheduleCompile!Q665)),ISNUMBER(FIND("1F",ScheduleCompile!Q665)),ISNUMBER(FIND("2F",ScheduleCompile!Q665)),ISNUMBER(FIND("3F",ScheduleCompile!Q665)),ISNUMBER(FIND("6F",ScheduleCompile!Q665)),ISNUMBER(FIND("7F",ScheduleCompile!Q665)),ISNUMBER(FIND("9F",ScheduleCompile!Q665)),ISNUMBER(FIND("4F",ScheduleCompile!Q665))),VALUE(LEFT(ScheduleCompile!Q665,FIND("F",ScheduleCompile!Q665)-1)),ScheduleCompile!Q665)))))),ISTEXT(ScheduleCompile!#REF!)),"ENDTABLE",IF(ISERROR(IF(ScheduleCompile!Q665="Off",0,IF(ScheduleCompile!Q665="On",1,IF(ISNUMBER(ScheduleCompile!Q665),ScheduleCompile!Q665/1,IF(ISTEXT(ScheduleCompile!Q665),IF(OR(ISNUMBER(FIND("5F",ScheduleCompile!Q665)),ISNUMBER(FIND("0F",ScheduleCompile!Q665)),ISNUMBER(FIND("8F",ScheduleCompile!Q665)),ISNUMBER(FIND("1F",ScheduleCompile!Q665)),ISNUMBER(FIND("2F",ScheduleCompile!Q665)),ISNUMBER(FIND("3F",ScheduleCompile!Q665)),ISNUMBER(FIND("6F",ScheduleCompile!Q665)),ISNUMBER(FIND("7F",ScheduleCompile!Q665)),ISNUMBER(FIND("9F",ScheduleCompile!Q665)),ISNUMBER(FIND("4F",ScheduleCompile!Q665))),VALUE(LEFT(ScheduleCompile!Q665,FIND("F",ScheduleCompile!Q665)-1)),ScheduleCompile!Q665)))))),"",IF(ScheduleCompile!Q665="Off",0,IF(ScheduleCompile!Q665="On",1,IF(ISNUMBER(ScheduleCompile!Q665),ScheduleCompile!Q665/1,IF(ISTEXT(ScheduleCompile!Q665),IF(OR(ISNUMBER(FIND("5F",ScheduleCompile!Q665)),ISNUMBER(FIND("0F",ScheduleCompile!Q665)),ISNUMBER(FIND("8F",ScheduleCompile!Q665)),ISNUMBER(FIND("1F",ScheduleCompile!Q665)),ISNUMBER(FIND("2F",ScheduleCompile!Q665)),ISNUMBER(FIND("3F",ScheduleCompile!Q665)),ISNUMBER(FIND("6F",ScheduleCompile!Q665)),ISNUMBER(FIND("7F",ScheduleCompile!Q665)),ISNUMBER(FIND("9F",ScheduleCompile!Q665)),ISNUMBER(FIND("4F",ScheduleCompile!Q665))),VALUE(LEFT(ScheduleCompile!Q665,FIND("F",ScheduleCompile!Q665)-1)),ScheduleCompile!Q665)))))))</f>
        <v>54.6</v>
      </c>
      <c r="W672" s="1">
        <f>IF(AND(ISERROR(IF(ScheduleCompile!R665="Off",0,IF(ScheduleCompile!R665="On",1,IF(ISNUMBER(ScheduleCompile!R665),ScheduleCompile!R665/1,IF(ISTEXT(ScheduleCompile!R665),IF(OR(ISNUMBER(FIND("5F",ScheduleCompile!R665)),ISNUMBER(FIND("0F",ScheduleCompile!R665)),ISNUMBER(FIND("8F",ScheduleCompile!R665)),ISNUMBER(FIND("1F",ScheduleCompile!R665)),ISNUMBER(FIND("2F",ScheduleCompile!R665)),ISNUMBER(FIND("3F",ScheduleCompile!R665)),ISNUMBER(FIND("6F",ScheduleCompile!R665)),ISNUMBER(FIND("7F",ScheduleCompile!R665)),ISNUMBER(FIND("9F",ScheduleCompile!R665)),ISNUMBER(FIND("4F",ScheduleCompile!R665))),VALUE(LEFT(ScheduleCompile!R665,FIND("F",ScheduleCompile!R665)-1)),ScheduleCompile!R665)))))),ISTEXT(ScheduleCompile!#REF!)),"ENDTABLE",IF(ISERROR(IF(ScheduleCompile!R665="Off",0,IF(ScheduleCompile!R665="On",1,IF(ISNUMBER(ScheduleCompile!R665),ScheduleCompile!R665/1,IF(ISTEXT(ScheduleCompile!R665),IF(OR(ISNUMBER(FIND("5F",ScheduleCompile!R665)),ISNUMBER(FIND("0F",ScheduleCompile!R665)),ISNUMBER(FIND("8F",ScheduleCompile!R665)),ISNUMBER(FIND("1F",ScheduleCompile!R665)),ISNUMBER(FIND("2F",ScheduleCompile!R665)),ISNUMBER(FIND("3F",ScheduleCompile!R665)),ISNUMBER(FIND("6F",ScheduleCompile!R665)),ISNUMBER(FIND("7F",ScheduleCompile!R665)),ISNUMBER(FIND("9F",ScheduleCompile!R665)),ISNUMBER(FIND("4F",ScheduleCompile!R665))),VALUE(LEFT(ScheduleCompile!R665,FIND("F",ScheduleCompile!R665)-1)),ScheduleCompile!R665)))))),"",IF(ScheduleCompile!R665="Off",0,IF(ScheduleCompile!R665="On",1,IF(ISNUMBER(ScheduleCompile!R665),ScheduleCompile!R665/1,IF(ISTEXT(ScheduleCompile!R665),IF(OR(ISNUMBER(FIND("5F",ScheduleCompile!R665)),ISNUMBER(FIND("0F",ScheduleCompile!R665)),ISNUMBER(FIND("8F",ScheduleCompile!R665)),ISNUMBER(FIND("1F",ScheduleCompile!R665)),ISNUMBER(FIND("2F",ScheduleCompile!R665)),ISNUMBER(FIND("3F",ScheduleCompile!R665)),ISNUMBER(FIND("6F",ScheduleCompile!R665)),ISNUMBER(FIND("7F",ScheduleCompile!R665)),ISNUMBER(FIND("9F",ScheduleCompile!R665)),ISNUMBER(FIND("4F",ScheduleCompile!R665))),VALUE(LEFT(ScheduleCompile!R665,FIND("F",ScheduleCompile!R665)-1)),ScheduleCompile!R665)))))))</f>
        <v>54.6</v>
      </c>
      <c r="X672" s="1">
        <f>IF(AND(ISERROR(IF(ScheduleCompile!S665="Off",0,IF(ScheduleCompile!S665="On",1,IF(ISNUMBER(ScheduleCompile!S665),ScheduleCompile!S665/1,IF(ISTEXT(ScheduleCompile!S665),IF(OR(ISNUMBER(FIND("5F",ScheduleCompile!S665)),ISNUMBER(FIND("0F",ScheduleCompile!S665)),ISNUMBER(FIND("8F",ScheduleCompile!S665)),ISNUMBER(FIND("1F",ScheduleCompile!S665)),ISNUMBER(FIND("2F",ScheduleCompile!S665)),ISNUMBER(FIND("3F",ScheduleCompile!S665)),ISNUMBER(FIND("6F",ScheduleCompile!S665)),ISNUMBER(FIND("7F",ScheduleCompile!S665)),ISNUMBER(FIND("9F",ScheduleCompile!S665)),ISNUMBER(FIND("4F",ScheduleCompile!S665))),VALUE(LEFT(ScheduleCompile!S665,FIND("F",ScheduleCompile!S665)-1)),ScheduleCompile!S665)))))),ISTEXT(ScheduleCompile!#REF!)),"ENDTABLE",IF(ISERROR(IF(ScheduleCompile!S665="Off",0,IF(ScheduleCompile!S665="On",1,IF(ISNUMBER(ScheduleCompile!S665),ScheduleCompile!S665/1,IF(ISTEXT(ScheduleCompile!S665),IF(OR(ISNUMBER(FIND("5F",ScheduleCompile!S665)),ISNUMBER(FIND("0F",ScheduleCompile!S665)),ISNUMBER(FIND("8F",ScheduleCompile!S665)),ISNUMBER(FIND("1F",ScheduleCompile!S665)),ISNUMBER(FIND("2F",ScheduleCompile!S665)),ISNUMBER(FIND("3F",ScheduleCompile!S665)),ISNUMBER(FIND("6F",ScheduleCompile!S665)),ISNUMBER(FIND("7F",ScheduleCompile!S665)),ISNUMBER(FIND("9F",ScheduleCompile!S665)),ISNUMBER(FIND("4F",ScheduleCompile!S665))),VALUE(LEFT(ScheduleCompile!S665,FIND("F",ScheduleCompile!S665)-1)),ScheduleCompile!S665)))))),"",IF(ScheduleCompile!S665="Off",0,IF(ScheduleCompile!S665="On",1,IF(ISNUMBER(ScheduleCompile!S665),ScheduleCompile!S665/1,IF(ISTEXT(ScheduleCompile!S665),IF(OR(ISNUMBER(FIND("5F",ScheduleCompile!S665)),ISNUMBER(FIND("0F",ScheduleCompile!S665)),ISNUMBER(FIND("8F",ScheduleCompile!S665)),ISNUMBER(FIND("1F",ScheduleCompile!S665)),ISNUMBER(FIND("2F",ScheduleCompile!S665)),ISNUMBER(FIND("3F",ScheduleCompile!S665)),ISNUMBER(FIND("6F",ScheduleCompile!S665)),ISNUMBER(FIND("7F",ScheduleCompile!S665)),ISNUMBER(FIND("9F",ScheduleCompile!S665)),ISNUMBER(FIND("4F",ScheduleCompile!S665))),VALUE(LEFT(ScheduleCompile!S665,FIND("F",ScheduleCompile!S665)-1)),ScheduleCompile!S665)))))))</f>
        <v>54.6</v>
      </c>
      <c r="Y672" s="1">
        <f>IF(AND(ISERROR(IF(ScheduleCompile!T665="Off",0,IF(ScheduleCompile!T665="On",1,IF(ISNUMBER(ScheduleCompile!T665),ScheduleCompile!T665/1,IF(ISTEXT(ScheduleCompile!T665),IF(OR(ISNUMBER(FIND("5F",ScheduleCompile!T665)),ISNUMBER(FIND("0F",ScheduleCompile!T665)),ISNUMBER(FIND("8F",ScheduleCompile!T665)),ISNUMBER(FIND("1F",ScheduleCompile!T665)),ISNUMBER(FIND("2F",ScheduleCompile!T665)),ISNUMBER(FIND("3F",ScheduleCompile!T665)),ISNUMBER(FIND("6F",ScheduleCompile!T665)),ISNUMBER(FIND("7F",ScheduleCompile!T665)),ISNUMBER(FIND("9F",ScheduleCompile!T665)),ISNUMBER(FIND("4F",ScheduleCompile!T665))),VALUE(LEFT(ScheduleCompile!T665,FIND("F",ScheduleCompile!T665)-1)),ScheduleCompile!T665)))))),ISTEXT(ScheduleCompile!#REF!)),"ENDTABLE",IF(ISERROR(IF(ScheduleCompile!T665="Off",0,IF(ScheduleCompile!T665="On",1,IF(ISNUMBER(ScheduleCompile!T665),ScheduleCompile!T665/1,IF(ISTEXT(ScheduleCompile!T665),IF(OR(ISNUMBER(FIND("5F",ScheduleCompile!T665)),ISNUMBER(FIND("0F",ScheduleCompile!T665)),ISNUMBER(FIND("8F",ScheduleCompile!T665)),ISNUMBER(FIND("1F",ScheduleCompile!T665)),ISNUMBER(FIND("2F",ScheduleCompile!T665)),ISNUMBER(FIND("3F",ScheduleCompile!T665)),ISNUMBER(FIND("6F",ScheduleCompile!T665)),ISNUMBER(FIND("7F",ScheduleCompile!T665)),ISNUMBER(FIND("9F",ScheduleCompile!T665)),ISNUMBER(FIND("4F",ScheduleCompile!T665))),VALUE(LEFT(ScheduleCompile!T665,FIND("F",ScheduleCompile!T665)-1)),ScheduleCompile!T665)))))),"",IF(ScheduleCompile!T665="Off",0,IF(ScheduleCompile!T665="On",1,IF(ISNUMBER(ScheduleCompile!T665),ScheduleCompile!T665/1,IF(ISTEXT(ScheduleCompile!T665),IF(OR(ISNUMBER(FIND("5F",ScheduleCompile!T665)),ISNUMBER(FIND("0F",ScheduleCompile!T665)),ISNUMBER(FIND("8F",ScheduleCompile!T665)),ISNUMBER(FIND("1F",ScheduleCompile!T665)),ISNUMBER(FIND("2F",ScheduleCompile!T665)),ISNUMBER(FIND("3F",ScheduleCompile!T665)),ISNUMBER(FIND("6F",ScheduleCompile!T665)),ISNUMBER(FIND("7F",ScheduleCompile!T665)),ISNUMBER(FIND("9F",ScheduleCompile!T665)),ISNUMBER(FIND("4F",ScheduleCompile!T665))),VALUE(LEFT(ScheduleCompile!T665,FIND("F",ScheduleCompile!T665)-1)),ScheduleCompile!T665)))))))</f>
        <v>54.6</v>
      </c>
      <c r="Z672" s="1">
        <f>IF(AND(ISERROR(IF(ScheduleCompile!U665="Off",0,IF(ScheduleCompile!U665="On",1,IF(ISNUMBER(ScheduleCompile!U665),ScheduleCompile!U665/1,IF(ISTEXT(ScheduleCompile!U665),IF(OR(ISNUMBER(FIND("5F",ScheduleCompile!U665)),ISNUMBER(FIND("0F",ScheduleCompile!U665)),ISNUMBER(FIND("8F",ScheduleCompile!U665)),ISNUMBER(FIND("1F",ScheduleCompile!U665)),ISNUMBER(FIND("2F",ScheduleCompile!U665)),ISNUMBER(FIND("3F",ScheduleCompile!U665)),ISNUMBER(FIND("6F",ScheduleCompile!U665)),ISNUMBER(FIND("7F",ScheduleCompile!U665)),ISNUMBER(FIND("9F",ScheduleCompile!U665)),ISNUMBER(FIND("4F",ScheduleCompile!U665))),VALUE(LEFT(ScheduleCompile!U665,FIND("F",ScheduleCompile!U665)-1)),ScheduleCompile!U665)))))),ISTEXT(ScheduleCompile!#REF!)),"ENDTABLE",IF(ISERROR(IF(ScheduleCompile!U665="Off",0,IF(ScheduleCompile!U665="On",1,IF(ISNUMBER(ScheduleCompile!U665),ScheduleCompile!U665/1,IF(ISTEXT(ScheduleCompile!U665),IF(OR(ISNUMBER(FIND("5F",ScheduleCompile!U665)),ISNUMBER(FIND("0F",ScheduleCompile!U665)),ISNUMBER(FIND("8F",ScheduleCompile!U665)),ISNUMBER(FIND("1F",ScheduleCompile!U665)),ISNUMBER(FIND("2F",ScheduleCompile!U665)),ISNUMBER(FIND("3F",ScheduleCompile!U665)),ISNUMBER(FIND("6F",ScheduleCompile!U665)),ISNUMBER(FIND("7F",ScheduleCompile!U665)),ISNUMBER(FIND("9F",ScheduleCompile!U665)),ISNUMBER(FIND("4F",ScheduleCompile!U665))),VALUE(LEFT(ScheduleCompile!U665,FIND("F",ScheduleCompile!U665)-1)),ScheduleCompile!U665)))))),"",IF(ScheduleCompile!U665="Off",0,IF(ScheduleCompile!U665="On",1,IF(ISNUMBER(ScheduleCompile!U665),ScheduleCompile!U665/1,IF(ISTEXT(ScheduleCompile!U665),IF(OR(ISNUMBER(FIND("5F",ScheduleCompile!U665)),ISNUMBER(FIND("0F",ScheduleCompile!U665)),ISNUMBER(FIND("8F",ScheduleCompile!U665)),ISNUMBER(FIND("1F",ScheduleCompile!U665)),ISNUMBER(FIND("2F",ScheduleCompile!U665)),ISNUMBER(FIND("3F",ScheduleCompile!U665)),ISNUMBER(FIND("6F",ScheduleCompile!U665)),ISNUMBER(FIND("7F",ScheduleCompile!U665)),ISNUMBER(FIND("9F",ScheduleCompile!U665)),ISNUMBER(FIND("4F",ScheduleCompile!U665))),VALUE(LEFT(ScheduleCompile!U665,FIND("F",ScheduleCompile!U665)-1)),ScheduleCompile!U665)))))))</f>
        <v>54.6</v>
      </c>
      <c r="AA672" s="1">
        <f>IF(AND(ISERROR(IF(ScheduleCompile!V665="Off",0,IF(ScheduleCompile!V665="On",1,IF(ISNUMBER(ScheduleCompile!V665),ScheduleCompile!V665/1,IF(ISTEXT(ScheduleCompile!V665),IF(OR(ISNUMBER(FIND("5F",ScheduleCompile!V665)),ISNUMBER(FIND("0F",ScheduleCompile!V665)),ISNUMBER(FIND("8F",ScheduleCompile!V665)),ISNUMBER(FIND("1F",ScheduleCompile!V665)),ISNUMBER(FIND("2F",ScheduleCompile!V665)),ISNUMBER(FIND("3F",ScheduleCompile!V665)),ISNUMBER(FIND("6F",ScheduleCompile!V665)),ISNUMBER(FIND("7F",ScheduleCompile!V665)),ISNUMBER(FIND("9F",ScheduleCompile!V665)),ISNUMBER(FIND("4F",ScheduleCompile!V665))),VALUE(LEFT(ScheduleCompile!V665,FIND("F",ScheduleCompile!V665)-1)),ScheduleCompile!V665)))))),ISTEXT(ScheduleCompile!#REF!)),"ENDTABLE",IF(ISERROR(IF(ScheduleCompile!V665="Off",0,IF(ScheduleCompile!V665="On",1,IF(ISNUMBER(ScheduleCompile!V665),ScheduleCompile!V665/1,IF(ISTEXT(ScheduleCompile!V665),IF(OR(ISNUMBER(FIND("5F",ScheduleCompile!V665)),ISNUMBER(FIND("0F",ScheduleCompile!V665)),ISNUMBER(FIND("8F",ScheduleCompile!V665)),ISNUMBER(FIND("1F",ScheduleCompile!V665)),ISNUMBER(FIND("2F",ScheduleCompile!V665)),ISNUMBER(FIND("3F",ScheduleCompile!V665)),ISNUMBER(FIND("6F",ScheduleCompile!V665)),ISNUMBER(FIND("7F",ScheduleCompile!V665)),ISNUMBER(FIND("9F",ScheduleCompile!V665)),ISNUMBER(FIND("4F",ScheduleCompile!V665))),VALUE(LEFT(ScheduleCompile!V665,FIND("F",ScheduleCompile!V665)-1)),ScheduleCompile!V665)))))),"",IF(ScheduleCompile!V665="Off",0,IF(ScheduleCompile!V665="On",1,IF(ISNUMBER(ScheduleCompile!V665),ScheduleCompile!V665/1,IF(ISTEXT(ScheduleCompile!V665),IF(OR(ISNUMBER(FIND("5F",ScheduleCompile!V665)),ISNUMBER(FIND("0F",ScheduleCompile!V665)),ISNUMBER(FIND("8F",ScheduleCompile!V665)),ISNUMBER(FIND("1F",ScheduleCompile!V665)),ISNUMBER(FIND("2F",ScheduleCompile!V665)),ISNUMBER(FIND("3F",ScheduleCompile!V665)),ISNUMBER(FIND("6F",ScheduleCompile!V665)),ISNUMBER(FIND("7F",ScheduleCompile!V665)),ISNUMBER(FIND("9F",ScheduleCompile!V665)),ISNUMBER(FIND("4F",ScheduleCompile!V665))),VALUE(LEFT(ScheduleCompile!V665,FIND("F",ScheduleCompile!V665)-1)),ScheduleCompile!V665)))))))</f>
        <v>54.6</v>
      </c>
      <c r="AB672" s="1">
        <f>IF(AND(ISERROR(IF(ScheduleCompile!W665="Off",0,IF(ScheduleCompile!W665="On",1,IF(ISNUMBER(ScheduleCompile!W665),ScheduleCompile!W665/1,IF(ISTEXT(ScheduleCompile!W665),IF(OR(ISNUMBER(FIND("5F",ScheduleCompile!W665)),ISNUMBER(FIND("0F",ScheduleCompile!W665)),ISNUMBER(FIND("8F",ScheduleCompile!W665)),ISNUMBER(FIND("1F",ScheduleCompile!W665)),ISNUMBER(FIND("2F",ScheduleCompile!W665)),ISNUMBER(FIND("3F",ScheduleCompile!W665)),ISNUMBER(FIND("6F",ScheduleCompile!W665)),ISNUMBER(FIND("7F",ScheduleCompile!W665)),ISNUMBER(FIND("9F",ScheduleCompile!W665)),ISNUMBER(FIND("4F",ScheduleCompile!W665))),VALUE(LEFT(ScheduleCompile!W665,FIND("F",ScheduleCompile!W665)-1)),ScheduleCompile!W665)))))),ISTEXT(ScheduleCompile!#REF!)),"ENDTABLE",IF(ISERROR(IF(ScheduleCompile!W665="Off",0,IF(ScheduleCompile!W665="On",1,IF(ISNUMBER(ScheduleCompile!W665),ScheduleCompile!W665/1,IF(ISTEXT(ScheduleCompile!W665),IF(OR(ISNUMBER(FIND("5F",ScheduleCompile!W665)),ISNUMBER(FIND("0F",ScheduleCompile!W665)),ISNUMBER(FIND("8F",ScheduleCompile!W665)),ISNUMBER(FIND("1F",ScheduleCompile!W665)),ISNUMBER(FIND("2F",ScheduleCompile!W665)),ISNUMBER(FIND("3F",ScheduleCompile!W665)),ISNUMBER(FIND("6F",ScheduleCompile!W665)),ISNUMBER(FIND("7F",ScheduleCompile!W665)),ISNUMBER(FIND("9F",ScheduleCompile!W665)),ISNUMBER(FIND("4F",ScheduleCompile!W665))),VALUE(LEFT(ScheduleCompile!W665,FIND("F",ScheduleCompile!W665)-1)),ScheduleCompile!W665)))))),"",IF(ScheduleCompile!W665="Off",0,IF(ScheduleCompile!W665="On",1,IF(ISNUMBER(ScheduleCompile!W665),ScheduleCompile!W665/1,IF(ISTEXT(ScheduleCompile!W665),IF(OR(ISNUMBER(FIND("5F",ScheduleCompile!W665)),ISNUMBER(FIND("0F",ScheduleCompile!W665)),ISNUMBER(FIND("8F",ScheduleCompile!W665)),ISNUMBER(FIND("1F",ScheduleCompile!W665)),ISNUMBER(FIND("2F",ScheduleCompile!W665)),ISNUMBER(FIND("3F",ScheduleCompile!W665)),ISNUMBER(FIND("6F",ScheduleCompile!W665)),ISNUMBER(FIND("7F",ScheduleCompile!W665)),ISNUMBER(FIND("9F",ScheduleCompile!W665)),ISNUMBER(FIND("4F",ScheduleCompile!W665))),VALUE(LEFT(ScheduleCompile!W665,FIND("F",ScheduleCompile!W665)-1)),ScheduleCompile!W665)))))))</f>
        <v>54.6</v>
      </c>
      <c r="AC672" s="1">
        <f>IF(AND(ISERROR(IF(ScheduleCompile!X665="Off",0,IF(ScheduleCompile!X665="On",1,IF(ISNUMBER(ScheduleCompile!X665),ScheduleCompile!X665/1,IF(ISTEXT(ScheduleCompile!X665),IF(OR(ISNUMBER(FIND("5F",ScheduleCompile!X665)),ISNUMBER(FIND("0F",ScheduleCompile!X665)),ISNUMBER(FIND("8F",ScheduleCompile!X665)),ISNUMBER(FIND("1F",ScheduleCompile!X665)),ISNUMBER(FIND("2F",ScheduleCompile!X665)),ISNUMBER(FIND("3F",ScheduleCompile!X665)),ISNUMBER(FIND("6F",ScheduleCompile!X665)),ISNUMBER(FIND("7F",ScheduleCompile!X665)),ISNUMBER(FIND("9F",ScheduleCompile!X665)),ISNUMBER(FIND("4F",ScheduleCompile!X665))),VALUE(LEFT(ScheduleCompile!X665,FIND("F",ScheduleCompile!X665)-1)),ScheduleCompile!X665)))))),ISTEXT(ScheduleCompile!#REF!)),"ENDTABLE",IF(ISERROR(IF(ScheduleCompile!X665="Off",0,IF(ScheduleCompile!X665="On",1,IF(ISNUMBER(ScheduleCompile!X665),ScheduleCompile!X665/1,IF(ISTEXT(ScheduleCompile!X665),IF(OR(ISNUMBER(FIND("5F",ScheduleCompile!X665)),ISNUMBER(FIND("0F",ScheduleCompile!X665)),ISNUMBER(FIND("8F",ScheduleCompile!X665)),ISNUMBER(FIND("1F",ScheduleCompile!X665)),ISNUMBER(FIND("2F",ScheduleCompile!X665)),ISNUMBER(FIND("3F",ScheduleCompile!X665)),ISNUMBER(FIND("6F",ScheduleCompile!X665)),ISNUMBER(FIND("7F",ScheduleCompile!X665)),ISNUMBER(FIND("9F",ScheduleCompile!X665)),ISNUMBER(FIND("4F",ScheduleCompile!X665))),VALUE(LEFT(ScheduleCompile!X665,FIND("F",ScheduleCompile!X665)-1)),ScheduleCompile!X665)))))),"",IF(ScheduleCompile!X665="Off",0,IF(ScheduleCompile!X665="On",1,IF(ISNUMBER(ScheduleCompile!X665),ScheduleCompile!X665/1,IF(ISTEXT(ScheduleCompile!X665),IF(OR(ISNUMBER(FIND("5F",ScheduleCompile!X665)),ISNUMBER(FIND("0F",ScheduleCompile!X665)),ISNUMBER(FIND("8F",ScheduleCompile!X665)),ISNUMBER(FIND("1F",ScheduleCompile!X665)),ISNUMBER(FIND("2F",ScheduleCompile!X665)),ISNUMBER(FIND("3F",ScheduleCompile!X665)),ISNUMBER(FIND("6F",ScheduleCompile!X665)),ISNUMBER(FIND("7F",ScheduleCompile!X665)),ISNUMBER(FIND("9F",ScheduleCompile!X665)),ISNUMBER(FIND("4F",ScheduleCompile!X665))),VALUE(LEFT(ScheduleCompile!X665,FIND("F",ScheduleCompile!X665)-1)),ScheduleCompile!X665)))))))</f>
        <v>54.6</v>
      </c>
      <c r="AD672" s="1">
        <f>IF(AND(ISERROR(IF(ScheduleCompile!Y665="Off",0,IF(ScheduleCompile!Y665="On",1,IF(ISNUMBER(ScheduleCompile!Y665),ScheduleCompile!Y665/1,IF(ISTEXT(ScheduleCompile!Y665),IF(OR(ISNUMBER(FIND("5F",ScheduleCompile!Y665)),ISNUMBER(FIND("0F",ScheduleCompile!Y665)),ISNUMBER(FIND("8F",ScheduleCompile!Y665)),ISNUMBER(FIND("1F",ScheduleCompile!Y665)),ISNUMBER(FIND("2F",ScheduleCompile!Y665)),ISNUMBER(FIND("3F",ScheduleCompile!Y665)),ISNUMBER(FIND("6F",ScheduleCompile!Y665)),ISNUMBER(FIND("7F",ScheduleCompile!Y665)),ISNUMBER(FIND("9F",ScheduleCompile!Y665)),ISNUMBER(FIND("4F",ScheduleCompile!Y665))),VALUE(LEFT(ScheduleCompile!Y665,FIND("F",ScheduleCompile!Y665)-1)),ScheduleCompile!Y665)))))),ISTEXT(ScheduleCompile!#REF!)),"ENDTABLE",IF(ISERROR(IF(ScheduleCompile!Y665="Off",0,IF(ScheduleCompile!Y665="On",1,IF(ISNUMBER(ScheduleCompile!Y665),ScheduleCompile!Y665/1,IF(ISTEXT(ScheduleCompile!Y665),IF(OR(ISNUMBER(FIND("5F",ScheduleCompile!Y665)),ISNUMBER(FIND("0F",ScheduleCompile!Y665)),ISNUMBER(FIND("8F",ScheduleCompile!Y665)),ISNUMBER(FIND("1F",ScheduleCompile!Y665)),ISNUMBER(FIND("2F",ScheduleCompile!Y665)),ISNUMBER(FIND("3F",ScheduleCompile!Y665)),ISNUMBER(FIND("6F",ScheduleCompile!Y665)),ISNUMBER(FIND("7F",ScheduleCompile!Y665)),ISNUMBER(FIND("9F",ScheduleCompile!Y665)),ISNUMBER(FIND("4F",ScheduleCompile!Y665))),VALUE(LEFT(ScheduleCompile!Y665,FIND("F",ScheduleCompile!Y665)-1)),ScheduleCompile!Y665)))))),"",IF(ScheduleCompile!Y665="Off",0,IF(ScheduleCompile!Y665="On",1,IF(ISNUMBER(ScheduleCompile!Y665),ScheduleCompile!Y665/1,IF(ISTEXT(ScheduleCompile!Y665),IF(OR(ISNUMBER(FIND("5F",ScheduleCompile!Y665)),ISNUMBER(FIND("0F",ScheduleCompile!Y665)),ISNUMBER(FIND("8F",ScheduleCompile!Y665)),ISNUMBER(FIND("1F",ScheduleCompile!Y665)),ISNUMBER(FIND("2F",ScheduleCompile!Y665)),ISNUMBER(FIND("3F",ScheduleCompile!Y665)),ISNUMBER(FIND("6F",ScheduleCompile!Y665)),ISNUMBER(FIND("7F",ScheduleCompile!Y665)),ISNUMBER(FIND("9F",ScheduleCompile!Y665)),ISNUMBER(FIND("4F",ScheduleCompile!Y665))),VALUE(LEFT(ScheduleCompile!Y665,FIND("F",ScheduleCompile!Y665)-1)),ScheduleCompile!Y665)))))))</f>
        <v>54.6</v>
      </c>
    </row>
    <row r="673" spans="1:30" x14ac:dyDescent="0.25">
      <c r="A673" t="str">
        <f t="shared" si="53"/>
        <v>SchDay "WaterMainCZ12May"  Type = "Temperature" Hr = (54.7, 54.7, 54.7, 54.7, 54.7, 54.7, 54.7, 54.7, 54.7, 54.7, 54.7, 54.7, 54.7, 54.7, 54.7, 54.7, 54.7, 54.7, 54.7, 54.7, 54.7, 54.7, 54.7, 54.7) ..</v>
      </c>
      <c r="B673" s="1" t="s">
        <v>623</v>
      </c>
      <c r="C673" t="str">
        <f t="shared" si="54"/>
        <v xml:space="preserve">SchDay "WaterMainCZ12May"  Type = "Temperature" Hr = </v>
      </c>
      <c r="D673" t="str">
        <f t="shared" si="55"/>
        <v>(54.7, 54.7, 54.7, 54.7, 54.7, 54.7, 54.7, 54.7, 54.7, 54.7, 54.7, 54.7, 54.7, 54.7, 54.7, 54.7, 54.7, 54.7, 54.7, 54.7, 54.7, 54.7, 54.7, 54.7) ..</v>
      </c>
      <c r="E673" s="30" t="str">
        <f>ScheduleCompile!A666</f>
        <v>WaterMainCZ12May</v>
      </c>
      <c r="F673" t="str">
        <f t="shared" si="46"/>
        <v>Temperature</v>
      </c>
      <c r="G673" s="1">
        <f>IF(AND(ISERROR(IF(ScheduleCompile!B666="Off",0,IF(ScheduleCompile!B666="On",1,IF(ISNUMBER(ScheduleCompile!B666),ScheduleCompile!B666/1,IF(ISTEXT(ScheduleCompile!B666),IF(OR(ISNUMBER(FIND("5F",ScheduleCompile!B666)),ISNUMBER(FIND("0F",ScheduleCompile!B666)),ISNUMBER(FIND("8F",ScheduleCompile!B666)),ISNUMBER(FIND("1F",ScheduleCompile!B666)),ISNUMBER(FIND("2F",ScheduleCompile!B666)),ISNUMBER(FIND("3F",ScheduleCompile!B666)),ISNUMBER(FIND("6F",ScheduleCompile!B666)),ISNUMBER(FIND("7F",ScheduleCompile!B666)),ISNUMBER(FIND("9F",ScheduleCompile!B666)),ISNUMBER(FIND("4F",ScheduleCompile!B666))),VALUE(LEFT(ScheduleCompile!B666,FIND("F",ScheduleCompile!B666)-1)),ScheduleCompile!B666)))))),ISTEXT(ScheduleCompile!#REF!)),"ENDTABLE",IF(ISERROR(IF(ScheduleCompile!B666="Off",0,IF(ScheduleCompile!B666="On",1,IF(ISNUMBER(ScheduleCompile!B666),ScheduleCompile!B666/1,IF(ISTEXT(ScheduleCompile!B666),IF(OR(ISNUMBER(FIND("5F",ScheduleCompile!B666)),ISNUMBER(FIND("0F",ScheduleCompile!B666)),ISNUMBER(FIND("8F",ScheduleCompile!B666)),ISNUMBER(FIND("1F",ScheduleCompile!B666)),ISNUMBER(FIND("2F",ScheduleCompile!B666)),ISNUMBER(FIND("3F",ScheduleCompile!B666)),ISNUMBER(FIND("6F",ScheduleCompile!B666)),ISNUMBER(FIND("7F",ScheduleCompile!B666)),ISNUMBER(FIND("9F",ScheduleCompile!B666)),ISNUMBER(FIND("4F",ScheduleCompile!B666))),VALUE(LEFT(ScheduleCompile!B666,FIND("F",ScheduleCompile!B666)-1)),ScheduleCompile!B666)))))),"",IF(ScheduleCompile!B666="Off",0,IF(ScheduleCompile!B666="On",1,IF(ISNUMBER(ScheduleCompile!B666),ScheduleCompile!B666/1,IF(ISTEXT(ScheduleCompile!B666),IF(OR(ISNUMBER(FIND("5F",ScheduleCompile!B666)),ISNUMBER(FIND("0F",ScheduleCompile!B666)),ISNUMBER(FIND("8F",ScheduleCompile!B666)),ISNUMBER(FIND("1F",ScheduleCompile!B666)),ISNUMBER(FIND("2F",ScheduleCompile!B666)),ISNUMBER(FIND("3F",ScheduleCompile!B666)),ISNUMBER(FIND("6F",ScheduleCompile!B666)),ISNUMBER(FIND("7F",ScheduleCompile!B666)),ISNUMBER(FIND("9F",ScheduleCompile!B666)),ISNUMBER(FIND("4F",ScheduleCompile!B666))),VALUE(LEFT(ScheduleCompile!B666,FIND("F",ScheduleCompile!B666)-1)),ScheduleCompile!B666)))))))</f>
        <v>54.7</v>
      </c>
      <c r="H673" s="1">
        <f>IF(AND(ISERROR(IF(ScheduleCompile!C666="Off",0,IF(ScheduleCompile!C666="On",1,IF(ISNUMBER(ScheduleCompile!C666),ScheduleCompile!C666/1,IF(ISTEXT(ScheduleCompile!C666),IF(OR(ISNUMBER(FIND("5F",ScheduleCompile!C666)),ISNUMBER(FIND("0F",ScheduleCompile!C666)),ISNUMBER(FIND("8F",ScheduleCompile!C666)),ISNUMBER(FIND("1F",ScheduleCompile!C666)),ISNUMBER(FIND("2F",ScheduleCompile!C666)),ISNUMBER(FIND("3F",ScheduleCompile!C666)),ISNUMBER(FIND("6F",ScheduleCompile!C666)),ISNUMBER(FIND("7F",ScheduleCompile!C666)),ISNUMBER(FIND("9F",ScheduleCompile!C666)),ISNUMBER(FIND("4F",ScheduleCompile!C666))),VALUE(LEFT(ScheduleCompile!C666,FIND("F",ScheduleCompile!C666)-1)),ScheduleCompile!C666)))))),ISTEXT(ScheduleCompile!#REF!)),"ENDTABLE",IF(ISERROR(IF(ScheduleCompile!C666="Off",0,IF(ScheduleCompile!C666="On",1,IF(ISNUMBER(ScheduleCompile!C666),ScheduleCompile!C666/1,IF(ISTEXT(ScheduleCompile!C666),IF(OR(ISNUMBER(FIND("5F",ScheduleCompile!C666)),ISNUMBER(FIND("0F",ScheduleCompile!C666)),ISNUMBER(FIND("8F",ScheduleCompile!C666)),ISNUMBER(FIND("1F",ScheduleCompile!C666)),ISNUMBER(FIND("2F",ScheduleCompile!C666)),ISNUMBER(FIND("3F",ScheduleCompile!C666)),ISNUMBER(FIND("6F",ScheduleCompile!C666)),ISNUMBER(FIND("7F",ScheduleCompile!C666)),ISNUMBER(FIND("9F",ScheduleCompile!C666)),ISNUMBER(FIND("4F",ScheduleCompile!C666))),VALUE(LEFT(ScheduleCompile!C666,FIND("F",ScheduleCompile!C666)-1)),ScheduleCompile!C666)))))),"",IF(ScheduleCompile!C666="Off",0,IF(ScheduleCompile!C666="On",1,IF(ISNUMBER(ScheduleCompile!C666),ScheduleCompile!C666/1,IF(ISTEXT(ScheduleCompile!C666),IF(OR(ISNUMBER(FIND("5F",ScheduleCompile!C666)),ISNUMBER(FIND("0F",ScheduleCompile!C666)),ISNUMBER(FIND("8F",ScheduleCompile!C666)),ISNUMBER(FIND("1F",ScheduleCompile!C666)),ISNUMBER(FIND("2F",ScheduleCompile!C666)),ISNUMBER(FIND("3F",ScheduleCompile!C666)),ISNUMBER(FIND("6F",ScheduleCompile!C666)),ISNUMBER(FIND("7F",ScheduleCompile!C666)),ISNUMBER(FIND("9F",ScheduleCompile!C666)),ISNUMBER(FIND("4F",ScheduleCompile!C666))),VALUE(LEFT(ScheduleCompile!C666,FIND("F",ScheduleCompile!C666)-1)),ScheduleCompile!C666)))))))</f>
        <v>54.7</v>
      </c>
      <c r="I673" s="1">
        <f>IF(AND(ISERROR(IF(ScheduleCompile!D666="Off",0,IF(ScheduleCompile!D666="On",1,IF(ISNUMBER(ScheduleCompile!D666),ScheduleCompile!D666/1,IF(ISTEXT(ScheduleCompile!D666),IF(OR(ISNUMBER(FIND("5F",ScheduleCompile!D666)),ISNUMBER(FIND("0F",ScheduleCompile!D666)),ISNUMBER(FIND("8F",ScheduleCompile!D666)),ISNUMBER(FIND("1F",ScheduleCompile!D666)),ISNUMBER(FIND("2F",ScheduleCompile!D666)),ISNUMBER(FIND("3F",ScheduleCompile!D666)),ISNUMBER(FIND("6F",ScheduleCompile!D666)),ISNUMBER(FIND("7F",ScheduleCompile!D666)),ISNUMBER(FIND("9F",ScheduleCompile!D666)),ISNUMBER(FIND("4F",ScheduleCompile!D666))),VALUE(LEFT(ScheduleCompile!D666,FIND("F",ScheduleCompile!D666)-1)),ScheduleCompile!D666)))))),ISTEXT(ScheduleCompile!#REF!)),"ENDTABLE",IF(ISERROR(IF(ScheduleCompile!D666="Off",0,IF(ScheduleCompile!D666="On",1,IF(ISNUMBER(ScheduleCompile!D666),ScheduleCompile!D666/1,IF(ISTEXT(ScheduleCompile!D666),IF(OR(ISNUMBER(FIND("5F",ScheduleCompile!D666)),ISNUMBER(FIND("0F",ScheduleCompile!D666)),ISNUMBER(FIND("8F",ScheduleCompile!D666)),ISNUMBER(FIND("1F",ScheduleCompile!D666)),ISNUMBER(FIND("2F",ScheduleCompile!D666)),ISNUMBER(FIND("3F",ScheduleCompile!D666)),ISNUMBER(FIND("6F",ScheduleCompile!D666)),ISNUMBER(FIND("7F",ScheduleCompile!D666)),ISNUMBER(FIND("9F",ScheduleCompile!D666)),ISNUMBER(FIND("4F",ScheduleCompile!D666))),VALUE(LEFT(ScheduleCompile!D666,FIND("F",ScheduleCompile!D666)-1)),ScheduleCompile!D666)))))),"",IF(ScheduleCompile!D666="Off",0,IF(ScheduleCompile!D666="On",1,IF(ISNUMBER(ScheduleCompile!D666),ScheduleCompile!D666/1,IF(ISTEXT(ScheduleCompile!D666),IF(OR(ISNUMBER(FIND("5F",ScheduleCompile!D666)),ISNUMBER(FIND("0F",ScheduleCompile!D666)),ISNUMBER(FIND("8F",ScheduleCompile!D666)),ISNUMBER(FIND("1F",ScheduleCompile!D666)),ISNUMBER(FIND("2F",ScheduleCompile!D666)),ISNUMBER(FIND("3F",ScheduleCompile!D666)),ISNUMBER(FIND("6F",ScheduleCompile!D666)),ISNUMBER(FIND("7F",ScheduleCompile!D666)),ISNUMBER(FIND("9F",ScheduleCompile!D666)),ISNUMBER(FIND("4F",ScheduleCompile!D666))),VALUE(LEFT(ScheduleCompile!D666,FIND("F",ScheduleCompile!D666)-1)),ScheduleCompile!D666)))))))</f>
        <v>54.7</v>
      </c>
      <c r="J673" s="1">
        <f>IF(AND(ISERROR(IF(ScheduleCompile!E666="Off",0,IF(ScheduleCompile!E666="On",1,IF(ISNUMBER(ScheduleCompile!E666),ScheduleCompile!E666/1,IF(ISTEXT(ScheduleCompile!E666),IF(OR(ISNUMBER(FIND("5F",ScheduleCompile!E666)),ISNUMBER(FIND("0F",ScheduleCompile!E666)),ISNUMBER(FIND("8F",ScheduleCompile!E666)),ISNUMBER(FIND("1F",ScheduleCompile!E666)),ISNUMBER(FIND("2F",ScheduleCompile!E666)),ISNUMBER(FIND("3F",ScheduleCompile!E666)),ISNUMBER(FIND("6F",ScheduleCompile!E666)),ISNUMBER(FIND("7F",ScheduleCompile!E666)),ISNUMBER(FIND("9F",ScheduleCompile!E666)),ISNUMBER(FIND("4F",ScheduleCompile!E666))),VALUE(LEFT(ScheduleCompile!E666,FIND("F",ScheduleCompile!E666)-1)),ScheduleCompile!E666)))))),ISTEXT(ScheduleCompile!#REF!)),"ENDTABLE",IF(ISERROR(IF(ScheduleCompile!E666="Off",0,IF(ScheduleCompile!E666="On",1,IF(ISNUMBER(ScheduleCompile!E666),ScheduleCompile!E666/1,IF(ISTEXT(ScheduleCompile!E666),IF(OR(ISNUMBER(FIND("5F",ScheduleCompile!E666)),ISNUMBER(FIND("0F",ScheduleCompile!E666)),ISNUMBER(FIND("8F",ScheduleCompile!E666)),ISNUMBER(FIND("1F",ScheduleCompile!E666)),ISNUMBER(FIND("2F",ScheduleCompile!E666)),ISNUMBER(FIND("3F",ScheduleCompile!E666)),ISNUMBER(FIND("6F",ScheduleCompile!E666)),ISNUMBER(FIND("7F",ScheduleCompile!E666)),ISNUMBER(FIND("9F",ScheduleCompile!E666)),ISNUMBER(FIND("4F",ScheduleCompile!E666))),VALUE(LEFT(ScheduleCompile!E666,FIND("F",ScheduleCompile!E666)-1)),ScheduleCompile!E666)))))),"",IF(ScheduleCompile!E666="Off",0,IF(ScheduleCompile!E666="On",1,IF(ISNUMBER(ScheduleCompile!E666),ScheduleCompile!E666/1,IF(ISTEXT(ScheduleCompile!E666),IF(OR(ISNUMBER(FIND("5F",ScheduleCompile!E666)),ISNUMBER(FIND("0F",ScheduleCompile!E666)),ISNUMBER(FIND("8F",ScheduleCompile!E666)),ISNUMBER(FIND("1F",ScheduleCompile!E666)),ISNUMBER(FIND("2F",ScheduleCompile!E666)),ISNUMBER(FIND("3F",ScheduleCompile!E666)),ISNUMBER(FIND("6F",ScheduleCompile!E666)),ISNUMBER(FIND("7F",ScheduleCompile!E666)),ISNUMBER(FIND("9F",ScheduleCompile!E666)),ISNUMBER(FIND("4F",ScheduleCompile!E666))),VALUE(LEFT(ScheduleCompile!E666,FIND("F",ScheduleCompile!E666)-1)),ScheduleCompile!E666)))))))</f>
        <v>54.7</v>
      </c>
      <c r="K673" s="1">
        <f>IF(AND(ISERROR(IF(ScheduleCompile!F666="Off",0,IF(ScheduleCompile!F666="On",1,IF(ISNUMBER(ScheduleCompile!F666),ScheduleCompile!F666/1,IF(ISTEXT(ScheduleCompile!F666),IF(OR(ISNUMBER(FIND("5F",ScheduleCompile!F666)),ISNUMBER(FIND("0F",ScheduleCompile!F666)),ISNUMBER(FIND("8F",ScheduleCompile!F666)),ISNUMBER(FIND("1F",ScheduleCompile!F666)),ISNUMBER(FIND("2F",ScheduleCompile!F666)),ISNUMBER(FIND("3F",ScheduleCompile!F666)),ISNUMBER(FIND("6F",ScheduleCompile!F666)),ISNUMBER(FIND("7F",ScheduleCompile!F666)),ISNUMBER(FIND("9F",ScheduleCompile!F666)),ISNUMBER(FIND("4F",ScheduleCompile!F666))),VALUE(LEFT(ScheduleCompile!F666,FIND("F",ScheduleCompile!F666)-1)),ScheduleCompile!F666)))))),ISTEXT(ScheduleCompile!#REF!)),"ENDTABLE",IF(ISERROR(IF(ScheduleCompile!F666="Off",0,IF(ScheduleCompile!F666="On",1,IF(ISNUMBER(ScheduleCompile!F666),ScheduleCompile!F666/1,IF(ISTEXT(ScheduleCompile!F666),IF(OR(ISNUMBER(FIND("5F",ScheduleCompile!F666)),ISNUMBER(FIND("0F",ScheduleCompile!F666)),ISNUMBER(FIND("8F",ScheduleCompile!F666)),ISNUMBER(FIND("1F",ScheduleCompile!F666)),ISNUMBER(FIND("2F",ScheduleCompile!F666)),ISNUMBER(FIND("3F",ScheduleCompile!F666)),ISNUMBER(FIND("6F",ScheduleCompile!F666)),ISNUMBER(FIND("7F",ScheduleCompile!F666)),ISNUMBER(FIND("9F",ScheduleCompile!F666)),ISNUMBER(FIND("4F",ScheduleCompile!F666))),VALUE(LEFT(ScheduleCompile!F666,FIND("F",ScheduleCompile!F666)-1)),ScheduleCompile!F666)))))),"",IF(ScheduleCompile!F666="Off",0,IF(ScheduleCompile!F666="On",1,IF(ISNUMBER(ScheduleCompile!F666),ScheduleCompile!F666/1,IF(ISTEXT(ScheduleCompile!F666),IF(OR(ISNUMBER(FIND("5F",ScheduleCompile!F666)),ISNUMBER(FIND("0F",ScheduleCompile!F666)),ISNUMBER(FIND("8F",ScheduleCompile!F666)),ISNUMBER(FIND("1F",ScheduleCompile!F666)),ISNUMBER(FIND("2F",ScheduleCompile!F666)),ISNUMBER(FIND("3F",ScheduleCompile!F666)),ISNUMBER(FIND("6F",ScheduleCompile!F666)),ISNUMBER(FIND("7F",ScheduleCompile!F666)),ISNUMBER(FIND("9F",ScheduleCompile!F666)),ISNUMBER(FIND("4F",ScheduleCompile!F666))),VALUE(LEFT(ScheduleCompile!F666,FIND("F",ScheduleCompile!F666)-1)),ScheduleCompile!F666)))))))</f>
        <v>54.7</v>
      </c>
      <c r="L673" s="1">
        <f>IF(AND(ISERROR(IF(ScheduleCompile!G666="Off",0,IF(ScheduleCompile!G666="On",1,IF(ISNUMBER(ScheduleCompile!G666),ScheduleCompile!G666/1,IF(ISTEXT(ScheduleCompile!G666),IF(OR(ISNUMBER(FIND("5F",ScheduleCompile!G666)),ISNUMBER(FIND("0F",ScheduleCompile!G666)),ISNUMBER(FIND("8F",ScheduleCompile!G666)),ISNUMBER(FIND("1F",ScheduleCompile!G666)),ISNUMBER(FIND("2F",ScheduleCompile!G666)),ISNUMBER(FIND("3F",ScheduleCompile!G666)),ISNUMBER(FIND("6F",ScheduleCompile!G666)),ISNUMBER(FIND("7F",ScheduleCompile!G666)),ISNUMBER(FIND("9F",ScheduleCompile!G666)),ISNUMBER(FIND("4F",ScheduleCompile!G666))),VALUE(LEFT(ScheduleCompile!G666,FIND("F",ScheduleCompile!G666)-1)),ScheduleCompile!G666)))))),ISTEXT(ScheduleCompile!#REF!)),"ENDTABLE",IF(ISERROR(IF(ScheduleCompile!G666="Off",0,IF(ScheduleCompile!G666="On",1,IF(ISNUMBER(ScheduleCompile!G666),ScheduleCompile!G666/1,IF(ISTEXT(ScheduleCompile!G666),IF(OR(ISNUMBER(FIND("5F",ScheduleCompile!G666)),ISNUMBER(FIND("0F",ScheduleCompile!G666)),ISNUMBER(FIND("8F",ScheduleCompile!G666)),ISNUMBER(FIND("1F",ScheduleCompile!G666)),ISNUMBER(FIND("2F",ScheduleCompile!G666)),ISNUMBER(FIND("3F",ScheduleCompile!G666)),ISNUMBER(FIND("6F",ScheduleCompile!G666)),ISNUMBER(FIND("7F",ScheduleCompile!G666)),ISNUMBER(FIND("9F",ScheduleCompile!G666)),ISNUMBER(FIND("4F",ScheduleCompile!G666))),VALUE(LEFT(ScheduleCompile!G666,FIND("F",ScheduleCompile!G666)-1)),ScheduleCompile!G666)))))),"",IF(ScheduleCompile!G666="Off",0,IF(ScheduleCompile!G666="On",1,IF(ISNUMBER(ScheduleCompile!G666),ScheduleCompile!G666/1,IF(ISTEXT(ScheduleCompile!G666),IF(OR(ISNUMBER(FIND("5F",ScheduleCompile!G666)),ISNUMBER(FIND("0F",ScheduleCompile!G666)),ISNUMBER(FIND("8F",ScheduleCompile!G666)),ISNUMBER(FIND("1F",ScheduleCompile!G666)),ISNUMBER(FIND("2F",ScheduleCompile!G666)),ISNUMBER(FIND("3F",ScheduleCompile!G666)),ISNUMBER(FIND("6F",ScheduleCompile!G666)),ISNUMBER(FIND("7F",ScheduleCompile!G666)),ISNUMBER(FIND("9F",ScheduleCompile!G666)),ISNUMBER(FIND("4F",ScheduleCompile!G666))),VALUE(LEFT(ScheduleCompile!G666,FIND("F",ScheduleCompile!G666)-1)),ScheduleCompile!G666)))))))</f>
        <v>54.7</v>
      </c>
      <c r="M673" s="1">
        <f>IF(AND(ISERROR(IF(ScheduleCompile!H666="Off",0,IF(ScheduleCompile!H666="On",1,IF(ISNUMBER(ScheduleCompile!H666),ScheduleCompile!H666/1,IF(ISTEXT(ScheduleCompile!H666),IF(OR(ISNUMBER(FIND("5F",ScheduleCompile!H666)),ISNUMBER(FIND("0F",ScheduleCompile!H666)),ISNUMBER(FIND("8F",ScheduleCompile!H666)),ISNUMBER(FIND("1F",ScheduleCompile!H666)),ISNUMBER(FIND("2F",ScheduleCompile!H666)),ISNUMBER(FIND("3F",ScheduleCompile!H666)),ISNUMBER(FIND("6F",ScheduleCompile!H666)),ISNUMBER(FIND("7F",ScheduleCompile!H666)),ISNUMBER(FIND("9F",ScheduleCompile!H666)),ISNUMBER(FIND("4F",ScheduleCompile!H666))),VALUE(LEFT(ScheduleCompile!H666,FIND("F",ScheduleCompile!H666)-1)),ScheduleCompile!H666)))))),ISTEXT(ScheduleCompile!#REF!)),"ENDTABLE",IF(ISERROR(IF(ScheduleCompile!H666="Off",0,IF(ScheduleCompile!H666="On",1,IF(ISNUMBER(ScheduleCompile!H666),ScheduleCompile!H666/1,IF(ISTEXT(ScheduleCompile!H666),IF(OR(ISNUMBER(FIND("5F",ScheduleCompile!H666)),ISNUMBER(FIND("0F",ScheduleCompile!H666)),ISNUMBER(FIND("8F",ScheduleCompile!H666)),ISNUMBER(FIND("1F",ScheduleCompile!H666)),ISNUMBER(FIND("2F",ScheduleCompile!H666)),ISNUMBER(FIND("3F",ScheduleCompile!H666)),ISNUMBER(FIND("6F",ScheduleCompile!H666)),ISNUMBER(FIND("7F",ScheduleCompile!H666)),ISNUMBER(FIND("9F",ScheduleCompile!H666)),ISNUMBER(FIND("4F",ScheduleCompile!H666))),VALUE(LEFT(ScheduleCompile!H666,FIND("F",ScheduleCompile!H666)-1)),ScheduleCompile!H666)))))),"",IF(ScheduleCompile!H666="Off",0,IF(ScheduleCompile!H666="On",1,IF(ISNUMBER(ScheduleCompile!H666),ScheduleCompile!H666/1,IF(ISTEXT(ScheduleCompile!H666),IF(OR(ISNUMBER(FIND("5F",ScheduleCompile!H666)),ISNUMBER(FIND("0F",ScheduleCompile!H666)),ISNUMBER(FIND("8F",ScheduleCompile!H666)),ISNUMBER(FIND("1F",ScheduleCompile!H666)),ISNUMBER(FIND("2F",ScheduleCompile!H666)),ISNUMBER(FIND("3F",ScheduleCompile!H666)),ISNUMBER(FIND("6F",ScheduleCompile!H666)),ISNUMBER(FIND("7F",ScheduleCompile!H666)),ISNUMBER(FIND("9F",ScheduleCompile!H666)),ISNUMBER(FIND("4F",ScheduleCompile!H666))),VALUE(LEFT(ScheduleCompile!H666,FIND("F",ScheduleCompile!H666)-1)),ScheduleCompile!H666)))))))</f>
        <v>54.7</v>
      </c>
      <c r="N673" s="1">
        <f>IF(AND(ISERROR(IF(ScheduleCompile!I666="Off",0,IF(ScheduleCompile!I666="On",1,IF(ISNUMBER(ScheduleCompile!I666),ScheduleCompile!I666/1,IF(ISTEXT(ScheduleCompile!I666),IF(OR(ISNUMBER(FIND("5F",ScheduleCompile!I666)),ISNUMBER(FIND("0F",ScheduleCompile!I666)),ISNUMBER(FIND("8F",ScheduleCompile!I666)),ISNUMBER(FIND("1F",ScheduleCompile!I666)),ISNUMBER(FIND("2F",ScheduleCompile!I666)),ISNUMBER(FIND("3F",ScheduleCompile!I666)),ISNUMBER(FIND("6F",ScheduleCompile!I666)),ISNUMBER(FIND("7F",ScheduleCompile!I666)),ISNUMBER(FIND("9F",ScheduleCompile!I666)),ISNUMBER(FIND("4F",ScheduleCompile!I666))),VALUE(LEFT(ScheduleCompile!I666,FIND("F",ScheduleCompile!I666)-1)),ScheduleCompile!I666)))))),ISTEXT(ScheduleCompile!#REF!)),"ENDTABLE",IF(ISERROR(IF(ScheduleCompile!I666="Off",0,IF(ScheduleCompile!I666="On",1,IF(ISNUMBER(ScheduleCompile!I666),ScheduleCompile!I666/1,IF(ISTEXT(ScheduleCompile!I666),IF(OR(ISNUMBER(FIND("5F",ScheduleCompile!I666)),ISNUMBER(FIND("0F",ScheduleCompile!I666)),ISNUMBER(FIND("8F",ScheduleCompile!I666)),ISNUMBER(FIND("1F",ScheduleCompile!I666)),ISNUMBER(FIND("2F",ScheduleCompile!I666)),ISNUMBER(FIND("3F",ScheduleCompile!I666)),ISNUMBER(FIND("6F",ScheduleCompile!I666)),ISNUMBER(FIND("7F",ScheduleCompile!I666)),ISNUMBER(FIND("9F",ScheduleCompile!I666)),ISNUMBER(FIND("4F",ScheduleCompile!I666))),VALUE(LEFT(ScheduleCompile!I666,FIND("F",ScheduleCompile!I666)-1)),ScheduleCompile!I666)))))),"",IF(ScheduleCompile!I666="Off",0,IF(ScheduleCompile!I666="On",1,IF(ISNUMBER(ScheduleCompile!I666),ScheduleCompile!I666/1,IF(ISTEXT(ScheduleCompile!I666),IF(OR(ISNUMBER(FIND("5F",ScheduleCompile!I666)),ISNUMBER(FIND("0F",ScheduleCompile!I666)),ISNUMBER(FIND("8F",ScheduleCompile!I666)),ISNUMBER(FIND("1F",ScheduleCompile!I666)),ISNUMBER(FIND("2F",ScheduleCompile!I666)),ISNUMBER(FIND("3F",ScheduleCompile!I666)),ISNUMBER(FIND("6F",ScheduleCompile!I666)),ISNUMBER(FIND("7F",ScheduleCompile!I666)),ISNUMBER(FIND("9F",ScheduleCompile!I666)),ISNUMBER(FIND("4F",ScheduleCompile!I666))),VALUE(LEFT(ScheduleCompile!I666,FIND("F",ScheduleCompile!I666)-1)),ScheduleCompile!I666)))))))</f>
        <v>54.7</v>
      </c>
      <c r="O673" s="1">
        <f>IF(AND(ISERROR(IF(ScheduleCompile!J666="Off",0,IF(ScheduleCompile!J666="On",1,IF(ISNUMBER(ScheduleCompile!J666),ScheduleCompile!J666/1,IF(ISTEXT(ScheduleCompile!J666),IF(OR(ISNUMBER(FIND("5F",ScheduleCompile!J666)),ISNUMBER(FIND("0F",ScheduleCompile!J666)),ISNUMBER(FIND("8F",ScheduleCompile!J666)),ISNUMBER(FIND("1F",ScheduleCompile!J666)),ISNUMBER(FIND("2F",ScheduleCompile!J666)),ISNUMBER(FIND("3F",ScheduleCompile!J666)),ISNUMBER(FIND("6F",ScheduleCompile!J666)),ISNUMBER(FIND("7F",ScheduleCompile!J666)),ISNUMBER(FIND("9F",ScheduleCompile!J666)),ISNUMBER(FIND("4F",ScheduleCompile!J666))),VALUE(LEFT(ScheduleCompile!J666,FIND("F",ScheduleCompile!J666)-1)),ScheduleCompile!J666)))))),ISTEXT(ScheduleCompile!#REF!)),"ENDTABLE",IF(ISERROR(IF(ScheduleCompile!J666="Off",0,IF(ScheduleCompile!J666="On",1,IF(ISNUMBER(ScheduleCompile!J666),ScheduleCompile!J666/1,IF(ISTEXT(ScheduleCompile!J666),IF(OR(ISNUMBER(FIND("5F",ScheduleCompile!J666)),ISNUMBER(FIND("0F",ScheduleCompile!J666)),ISNUMBER(FIND("8F",ScheduleCompile!J666)),ISNUMBER(FIND("1F",ScheduleCompile!J666)),ISNUMBER(FIND("2F",ScheduleCompile!J666)),ISNUMBER(FIND("3F",ScheduleCompile!J666)),ISNUMBER(FIND("6F",ScheduleCompile!J666)),ISNUMBER(FIND("7F",ScheduleCompile!J666)),ISNUMBER(FIND("9F",ScheduleCompile!J666)),ISNUMBER(FIND("4F",ScheduleCompile!J666))),VALUE(LEFT(ScheduleCompile!J666,FIND("F",ScheduleCompile!J666)-1)),ScheduleCompile!J666)))))),"",IF(ScheduleCompile!J666="Off",0,IF(ScheduleCompile!J666="On",1,IF(ISNUMBER(ScheduleCompile!J666),ScheduleCompile!J666/1,IF(ISTEXT(ScheduleCompile!J666),IF(OR(ISNUMBER(FIND("5F",ScheduleCompile!J666)),ISNUMBER(FIND("0F",ScheduleCompile!J666)),ISNUMBER(FIND("8F",ScheduleCompile!J666)),ISNUMBER(FIND("1F",ScheduleCompile!J666)),ISNUMBER(FIND("2F",ScheduleCompile!J666)),ISNUMBER(FIND("3F",ScheduleCompile!J666)),ISNUMBER(FIND("6F",ScheduleCompile!J666)),ISNUMBER(FIND("7F",ScheduleCompile!J666)),ISNUMBER(FIND("9F",ScheduleCompile!J666)),ISNUMBER(FIND("4F",ScheduleCompile!J666))),VALUE(LEFT(ScheduleCompile!J666,FIND("F",ScheduleCompile!J666)-1)),ScheduleCompile!J666)))))))</f>
        <v>54.7</v>
      </c>
      <c r="P673" s="1">
        <f>IF(AND(ISERROR(IF(ScheduleCompile!K666="Off",0,IF(ScheduleCompile!K666="On",1,IF(ISNUMBER(ScheduleCompile!K666),ScheduleCompile!K666/1,IF(ISTEXT(ScheduleCompile!K666),IF(OR(ISNUMBER(FIND("5F",ScheduleCompile!K666)),ISNUMBER(FIND("0F",ScheduleCompile!K666)),ISNUMBER(FIND("8F",ScheduleCompile!K666)),ISNUMBER(FIND("1F",ScheduleCompile!K666)),ISNUMBER(FIND("2F",ScheduleCompile!K666)),ISNUMBER(FIND("3F",ScheduleCompile!K666)),ISNUMBER(FIND("6F",ScheduleCompile!K666)),ISNUMBER(FIND("7F",ScheduleCompile!K666)),ISNUMBER(FIND("9F",ScheduleCompile!K666)),ISNUMBER(FIND("4F",ScheduleCompile!K666))),VALUE(LEFT(ScheduleCompile!K666,FIND("F",ScheduleCompile!K666)-1)),ScheduleCompile!K666)))))),ISTEXT(ScheduleCompile!#REF!)),"ENDTABLE",IF(ISERROR(IF(ScheduleCompile!K666="Off",0,IF(ScheduleCompile!K666="On",1,IF(ISNUMBER(ScheduleCompile!K666),ScheduleCompile!K666/1,IF(ISTEXT(ScheduleCompile!K666),IF(OR(ISNUMBER(FIND("5F",ScheduleCompile!K666)),ISNUMBER(FIND("0F",ScheduleCompile!K666)),ISNUMBER(FIND("8F",ScheduleCompile!K666)),ISNUMBER(FIND("1F",ScheduleCompile!K666)),ISNUMBER(FIND("2F",ScheduleCompile!K666)),ISNUMBER(FIND("3F",ScheduleCompile!K666)),ISNUMBER(FIND("6F",ScheduleCompile!K666)),ISNUMBER(FIND("7F",ScheduleCompile!K666)),ISNUMBER(FIND("9F",ScheduleCompile!K666)),ISNUMBER(FIND("4F",ScheduleCompile!K666))),VALUE(LEFT(ScheduleCompile!K666,FIND("F",ScheduleCompile!K666)-1)),ScheduleCompile!K666)))))),"",IF(ScheduleCompile!K666="Off",0,IF(ScheduleCompile!K666="On",1,IF(ISNUMBER(ScheduleCompile!K666),ScheduleCompile!K666/1,IF(ISTEXT(ScheduleCompile!K666),IF(OR(ISNUMBER(FIND("5F",ScheduleCompile!K666)),ISNUMBER(FIND("0F",ScheduleCompile!K666)),ISNUMBER(FIND("8F",ScheduleCompile!K666)),ISNUMBER(FIND("1F",ScheduleCompile!K666)),ISNUMBER(FIND("2F",ScheduleCompile!K666)),ISNUMBER(FIND("3F",ScheduleCompile!K666)),ISNUMBER(FIND("6F",ScheduleCompile!K666)),ISNUMBER(FIND("7F",ScheduleCompile!K666)),ISNUMBER(FIND("9F",ScheduleCompile!K666)),ISNUMBER(FIND("4F",ScheduleCompile!K666))),VALUE(LEFT(ScheduleCompile!K666,FIND("F",ScheduleCompile!K666)-1)),ScheduleCompile!K666)))))))</f>
        <v>54.7</v>
      </c>
      <c r="Q673" s="1">
        <f>IF(AND(ISERROR(IF(ScheduleCompile!L666="Off",0,IF(ScheduleCompile!L666="On",1,IF(ISNUMBER(ScheduleCompile!L666),ScheduleCompile!L666/1,IF(ISTEXT(ScheduleCompile!L666),IF(OR(ISNUMBER(FIND("5F",ScheduleCompile!L666)),ISNUMBER(FIND("0F",ScheduleCompile!L666)),ISNUMBER(FIND("8F",ScheduleCompile!L666)),ISNUMBER(FIND("1F",ScheduleCompile!L666)),ISNUMBER(FIND("2F",ScheduleCompile!L666)),ISNUMBER(FIND("3F",ScheduleCompile!L666)),ISNUMBER(FIND("6F",ScheduleCompile!L666)),ISNUMBER(FIND("7F",ScheduleCompile!L666)),ISNUMBER(FIND("9F",ScheduleCompile!L666)),ISNUMBER(FIND("4F",ScheduleCompile!L666))),VALUE(LEFT(ScheduleCompile!L666,FIND("F",ScheduleCompile!L666)-1)),ScheduleCompile!L666)))))),ISTEXT(ScheduleCompile!#REF!)),"ENDTABLE",IF(ISERROR(IF(ScheduleCompile!L666="Off",0,IF(ScheduleCompile!L666="On",1,IF(ISNUMBER(ScheduleCompile!L666),ScheduleCompile!L666/1,IF(ISTEXT(ScheduleCompile!L666),IF(OR(ISNUMBER(FIND("5F",ScheduleCompile!L666)),ISNUMBER(FIND("0F",ScheduleCompile!L666)),ISNUMBER(FIND("8F",ScheduleCompile!L666)),ISNUMBER(FIND("1F",ScheduleCompile!L666)),ISNUMBER(FIND("2F",ScheduleCompile!L666)),ISNUMBER(FIND("3F",ScheduleCompile!L666)),ISNUMBER(FIND("6F",ScheduleCompile!L666)),ISNUMBER(FIND("7F",ScheduleCompile!L666)),ISNUMBER(FIND("9F",ScheduleCompile!L666)),ISNUMBER(FIND("4F",ScheduleCompile!L666))),VALUE(LEFT(ScheduleCompile!L666,FIND("F",ScheduleCompile!L666)-1)),ScheduleCompile!L666)))))),"",IF(ScheduleCompile!L666="Off",0,IF(ScheduleCompile!L666="On",1,IF(ISNUMBER(ScheduleCompile!L666),ScheduleCompile!L666/1,IF(ISTEXT(ScheduleCompile!L666),IF(OR(ISNUMBER(FIND("5F",ScheduleCompile!L666)),ISNUMBER(FIND("0F",ScheduleCompile!L666)),ISNUMBER(FIND("8F",ScheduleCompile!L666)),ISNUMBER(FIND("1F",ScheduleCompile!L666)),ISNUMBER(FIND("2F",ScheduleCompile!L666)),ISNUMBER(FIND("3F",ScheduleCompile!L666)),ISNUMBER(FIND("6F",ScheduleCompile!L666)),ISNUMBER(FIND("7F",ScheduleCompile!L666)),ISNUMBER(FIND("9F",ScheduleCompile!L666)),ISNUMBER(FIND("4F",ScheduleCompile!L666))),VALUE(LEFT(ScheduleCompile!L666,FIND("F",ScheduleCompile!L666)-1)),ScheduleCompile!L666)))))))</f>
        <v>54.7</v>
      </c>
      <c r="R673" s="1">
        <f>IF(AND(ISERROR(IF(ScheduleCompile!M666="Off",0,IF(ScheduleCompile!M666="On",1,IF(ISNUMBER(ScheduleCompile!M666),ScheduleCompile!M666/1,IF(ISTEXT(ScheduleCompile!M666),IF(OR(ISNUMBER(FIND("5F",ScheduleCompile!M666)),ISNUMBER(FIND("0F",ScheduleCompile!M666)),ISNUMBER(FIND("8F",ScheduleCompile!M666)),ISNUMBER(FIND("1F",ScheduleCompile!M666)),ISNUMBER(FIND("2F",ScheduleCompile!M666)),ISNUMBER(FIND("3F",ScheduleCompile!M666)),ISNUMBER(FIND("6F",ScheduleCompile!M666)),ISNUMBER(FIND("7F",ScheduleCompile!M666)),ISNUMBER(FIND("9F",ScheduleCompile!M666)),ISNUMBER(FIND("4F",ScheduleCompile!M666))),VALUE(LEFT(ScheduleCompile!M666,FIND("F",ScheduleCompile!M666)-1)),ScheduleCompile!M666)))))),ISTEXT(ScheduleCompile!#REF!)),"ENDTABLE",IF(ISERROR(IF(ScheduleCompile!M666="Off",0,IF(ScheduleCompile!M666="On",1,IF(ISNUMBER(ScheduleCompile!M666),ScheduleCompile!M666/1,IF(ISTEXT(ScheduleCompile!M666),IF(OR(ISNUMBER(FIND("5F",ScheduleCompile!M666)),ISNUMBER(FIND("0F",ScheduleCompile!M666)),ISNUMBER(FIND("8F",ScheduleCompile!M666)),ISNUMBER(FIND("1F",ScheduleCompile!M666)),ISNUMBER(FIND("2F",ScheduleCompile!M666)),ISNUMBER(FIND("3F",ScheduleCompile!M666)),ISNUMBER(FIND("6F",ScheduleCompile!M666)),ISNUMBER(FIND("7F",ScheduleCompile!M666)),ISNUMBER(FIND("9F",ScheduleCompile!M666)),ISNUMBER(FIND("4F",ScheduleCompile!M666))),VALUE(LEFT(ScheduleCompile!M666,FIND("F",ScheduleCompile!M666)-1)),ScheduleCompile!M666)))))),"",IF(ScheduleCompile!M666="Off",0,IF(ScheduleCompile!M666="On",1,IF(ISNUMBER(ScheduleCompile!M666),ScheduleCompile!M666/1,IF(ISTEXT(ScheduleCompile!M666),IF(OR(ISNUMBER(FIND("5F",ScheduleCompile!M666)),ISNUMBER(FIND("0F",ScheduleCompile!M666)),ISNUMBER(FIND("8F",ScheduleCompile!M666)),ISNUMBER(FIND("1F",ScheduleCompile!M666)),ISNUMBER(FIND("2F",ScheduleCompile!M666)),ISNUMBER(FIND("3F",ScheduleCompile!M666)),ISNUMBER(FIND("6F",ScheduleCompile!M666)),ISNUMBER(FIND("7F",ScheduleCompile!M666)),ISNUMBER(FIND("9F",ScheduleCompile!M666)),ISNUMBER(FIND("4F",ScheduleCompile!M666))),VALUE(LEFT(ScheduleCompile!M666,FIND("F",ScheduleCompile!M666)-1)),ScheduleCompile!M666)))))))</f>
        <v>54.7</v>
      </c>
      <c r="S673" s="1">
        <f>IF(AND(ISERROR(IF(ScheduleCompile!N666="Off",0,IF(ScheduleCompile!N666="On",1,IF(ISNUMBER(ScheduleCompile!N666),ScheduleCompile!N666/1,IF(ISTEXT(ScheduleCompile!N666),IF(OR(ISNUMBER(FIND("5F",ScheduleCompile!N666)),ISNUMBER(FIND("0F",ScheduleCompile!N666)),ISNUMBER(FIND("8F",ScheduleCompile!N666)),ISNUMBER(FIND("1F",ScheduleCompile!N666)),ISNUMBER(FIND("2F",ScheduleCompile!N666)),ISNUMBER(FIND("3F",ScheduleCompile!N666)),ISNUMBER(FIND("6F",ScheduleCompile!N666)),ISNUMBER(FIND("7F",ScheduleCompile!N666)),ISNUMBER(FIND("9F",ScheduleCompile!N666)),ISNUMBER(FIND("4F",ScheduleCompile!N666))),VALUE(LEFT(ScheduleCompile!N666,FIND("F",ScheduleCompile!N666)-1)),ScheduleCompile!N666)))))),ISTEXT(ScheduleCompile!#REF!)),"ENDTABLE",IF(ISERROR(IF(ScheduleCompile!N666="Off",0,IF(ScheduleCompile!N666="On",1,IF(ISNUMBER(ScheduleCompile!N666),ScheduleCompile!N666/1,IF(ISTEXT(ScheduleCompile!N666),IF(OR(ISNUMBER(FIND("5F",ScheduleCompile!N666)),ISNUMBER(FIND("0F",ScheduleCompile!N666)),ISNUMBER(FIND("8F",ScheduleCompile!N666)),ISNUMBER(FIND("1F",ScheduleCompile!N666)),ISNUMBER(FIND("2F",ScheduleCompile!N666)),ISNUMBER(FIND("3F",ScheduleCompile!N666)),ISNUMBER(FIND("6F",ScheduleCompile!N666)),ISNUMBER(FIND("7F",ScheduleCompile!N666)),ISNUMBER(FIND("9F",ScheduleCompile!N666)),ISNUMBER(FIND("4F",ScheduleCompile!N666))),VALUE(LEFT(ScheduleCompile!N666,FIND("F",ScheduleCompile!N666)-1)),ScheduleCompile!N666)))))),"",IF(ScheduleCompile!N666="Off",0,IF(ScheduleCompile!N666="On",1,IF(ISNUMBER(ScheduleCompile!N666),ScheduleCompile!N666/1,IF(ISTEXT(ScheduleCompile!N666),IF(OR(ISNUMBER(FIND("5F",ScheduleCompile!N666)),ISNUMBER(FIND("0F",ScheduleCompile!N666)),ISNUMBER(FIND("8F",ScheduleCompile!N666)),ISNUMBER(FIND("1F",ScheduleCompile!N666)),ISNUMBER(FIND("2F",ScheduleCompile!N666)),ISNUMBER(FIND("3F",ScheduleCompile!N666)),ISNUMBER(FIND("6F",ScheduleCompile!N666)),ISNUMBER(FIND("7F",ScheduleCompile!N666)),ISNUMBER(FIND("9F",ScheduleCompile!N666)),ISNUMBER(FIND("4F",ScheduleCompile!N666))),VALUE(LEFT(ScheduleCompile!N666,FIND("F",ScheduleCompile!N666)-1)),ScheduleCompile!N666)))))))</f>
        <v>54.7</v>
      </c>
      <c r="T673" s="1">
        <f>IF(AND(ISERROR(IF(ScheduleCompile!O666="Off",0,IF(ScheduleCompile!O666="On",1,IF(ISNUMBER(ScheduleCompile!O666),ScheduleCompile!O666/1,IF(ISTEXT(ScheduleCompile!O666),IF(OR(ISNUMBER(FIND("5F",ScheduleCompile!O666)),ISNUMBER(FIND("0F",ScheduleCompile!O666)),ISNUMBER(FIND("8F",ScheduleCompile!O666)),ISNUMBER(FIND("1F",ScheduleCompile!O666)),ISNUMBER(FIND("2F",ScheduleCompile!O666)),ISNUMBER(FIND("3F",ScheduleCompile!O666)),ISNUMBER(FIND("6F",ScheduleCompile!O666)),ISNUMBER(FIND("7F",ScheduleCompile!O666)),ISNUMBER(FIND("9F",ScheduleCompile!O666)),ISNUMBER(FIND("4F",ScheduleCompile!O666))),VALUE(LEFT(ScheduleCompile!O666,FIND("F",ScheduleCompile!O666)-1)),ScheduleCompile!O666)))))),ISTEXT(ScheduleCompile!#REF!)),"ENDTABLE",IF(ISERROR(IF(ScheduleCompile!O666="Off",0,IF(ScheduleCompile!O666="On",1,IF(ISNUMBER(ScheduleCompile!O666),ScheduleCompile!O666/1,IF(ISTEXT(ScheduleCompile!O666),IF(OR(ISNUMBER(FIND("5F",ScheduleCompile!O666)),ISNUMBER(FIND("0F",ScheduleCompile!O666)),ISNUMBER(FIND("8F",ScheduleCompile!O666)),ISNUMBER(FIND("1F",ScheduleCompile!O666)),ISNUMBER(FIND("2F",ScheduleCompile!O666)),ISNUMBER(FIND("3F",ScheduleCompile!O666)),ISNUMBER(FIND("6F",ScheduleCompile!O666)),ISNUMBER(FIND("7F",ScheduleCompile!O666)),ISNUMBER(FIND("9F",ScheduleCompile!O666)),ISNUMBER(FIND("4F",ScheduleCompile!O666))),VALUE(LEFT(ScheduleCompile!O666,FIND("F",ScheduleCompile!O666)-1)),ScheduleCompile!O666)))))),"",IF(ScheduleCompile!O666="Off",0,IF(ScheduleCompile!O666="On",1,IF(ISNUMBER(ScheduleCompile!O666),ScheduleCompile!O666/1,IF(ISTEXT(ScheduleCompile!O666),IF(OR(ISNUMBER(FIND("5F",ScheduleCompile!O666)),ISNUMBER(FIND("0F",ScheduleCompile!O666)),ISNUMBER(FIND("8F",ScheduleCompile!O666)),ISNUMBER(FIND("1F",ScheduleCompile!O666)),ISNUMBER(FIND("2F",ScheduleCompile!O666)),ISNUMBER(FIND("3F",ScheduleCompile!O666)),ISNUMBER(FIND("6F",ScheduleCompile!O666)),ISNUMBER(FIND("7F",ScheduleCompile!O666)),ISNUMBER(FIND("9F",ScheduleCompile!O666)),ISNUMBER(FIND("4F",ScheduleCompile!O666))),VALUE(LEFT(ScheduleCompile!O666,FIND("F",ScheduleCompile!O666)-1)),ScheduleCompile!O666)))))))</f>
        <v>54.7</v>
      </c>
      <c r="U673" s="1">
        <f>IF(AND(ISERROR(IF(ScheduleCompile!P666="Off",0,IF(ScheduleCompile!P666="On",1,IF(ISNUMBER(ScheduleCompile!P666),ScheduleCompile!P666/1,IF(ISTEXT(ScheduleCompile!P666),IF(OR(ISNUMBER(FIND("5F",ScheduleCompile!P666)),ISNUMBER(FIND("0F",ScheduleCompile!P666)),ISNUMBER(FIND("8F",ScheduleCompile!P666)),ISNUMBER(FIND("1F",ScheduleCompile!P666)),ISNUMBER(FIND("2F",ScheduleCompile!P666)),ISNUMBER(FIND("3F",ScheduleCompile!P666)),ISNUMBER(FIND("6F",ScheduleCompile!P666)),ISNUMBER(FIND("7F",ScheduleCompile!P666)),ISNUMBER(FIND("9F",ScheduleCompile!P666)),ISNUMBER(FIND("4F",ScheduleCompile!P666))),VALUE(LEFT(ScheduleCompile!P666,FIND("F",ScheduleCompile!P666)-1)),ScheduleCompile!P666)))))),ISTEXT(ScheduleCompile!#REF!)),"ENDTABLE",IF(ISERROR(IF(ScheduleCompile!P666="Off",0,IF(ScheduleCompile!P666="On",1,IF(ISNUMBER(ScheduleCompile!P666),ScheduleCompile!P666/1,IF(ISTEXT(ScheduleCompile!P666),IF(OR(ISNUMBER(FIND("5F",ScheduleCompile!P666)),ISNUMBER(FIND("0F",ScheduleCompile!P666)),ISNUMBER(FIND("8F",ScheduleCompile!P666)),ISNUMBER(FIND("1F",ScheduleCompile!P666)),ISNUMBER(FIND("2F",ScheduleCompile!P666)),ISNUMBER(FIND("3F",ScheduleCompile!P666)),ISNUMBER(FIND("6F",ScheduleCompile!P666)),ISNUMBER(FIND("7F",ScheduleCompile!P666)),ISNUMBER(FIND("9F",ScheduleCompile!P666)),ISNUMBER(FIND("4F",ScheduleCompile!P666))),VALUE(LEFT(ScheduleCompile!P666,FIND("F",ScheduleCompile!P666)-1)),ScheduleCompile!P666)))))),"",IF(ScheduleCompile!P666="Off",0,IF(ScheduleCompile!P666="On",1,IF(ISNUMBER(ScheduleCompile!P666),ScheduleCompile!P666/1,IF(ISTEXT(ScheduleCompile!P666),IF(OR(ISNUMBER(FIND("5F",ScheduleCompile!P666)),ISNUMBER(FIND("0F",ScheduleCompile!P666)),ISNUMBER(FIND("8F",ScheduleCompile!P666)),ISNUMBER(FIND("1F",ScheduleCompile!P666)),ISNUMBER(FIND("2F",ScheduleCompile!P666)),ISNUMBER(FIND("3F",ScheduleCompile!P666)),ISNUMBER(FIND("6F",ScheduleCompile!P666)),ISNUMBER(FIND("7F",ScheduleCompile!P666)),ISNUMBER(FIND("9F",ScheduleCompile!P666)),ISNUMBER(FIND("4F",ScheduleCompile!P666))),VALUE(LEFT(ScheduleCompile!P666,FIND("F",ScheduleCompile!P666)-1)),ScheduleCompile!P666)))))))</f>
        <v>54.7</v>
      </c>
      <c r="V673" s="1">
        <f>IF(AND(ISERROR(IF(ScheduleCompile!Q666="Off",0,IF(ScheduleCompile!Q666="On",1,IF(ISNUMBER(ScheduleCompile!Q666),ScheduleCompile!Q666/1,IF(ISTEXT(ScheduleCompile!Q666),IF(OR(ISNUMBER(FIND("5F",ScheduleCompile!Q666)),ISNUMBER(FIND("0F",ScheduleCompile!Q666)),ISNUMBER(FIND("8F",ScheduleCompile!Q666)),ISNUMBER(FIND("1F",ScheduleCompile!Q666)),ISNUMBER(FIND("2F",ScheduleCompile!Q666)),ISNUMBER(FIND("3F",ScheduleCompile!Q666)),ISNUMBER(FIND("6F",ScheduleCompile!Q666)),ISNUMBER(FIND("7F",ScheduleCompile!Q666)),ISNUMBER(FIND("9F",ScheduleCompile!Q666)),ISNUMBER(FIND("4F",ScheduleCompile!Q666))),VALUE(LEFT(ScheduleCompile!Q666,FIND("F",ScheduleCompile!Q666)-1)),ScheduleCompile!Q666)))))),ISTEXT(ScheduleCompile!#REF!)),"ENDTABLE",IF(ISERROR(IF(ScheduleCompile!Q666="Off",0,IF(ScheduleCompile!Q666="On",1,IF(ISNUMBER(ScheduleCompile!Q666),ScheduleCompile!Q666/1,IF(ISTEXT(ScheduleCompile!Q666),IF(OR(ISNUMBER(FIND("5F",ScheduleCompile!Q666)),ISNUMBER(FIND("0F",ScheduleCompile!Q666)),ISNUMBER(FIND("8F",ScheduleCompile!Q666)),ISNUMBER(FIND("1F",ScheduleCompile!Q666)),ISNUMBER(FIND("2F",ScheduleCompile!Q666)),ISNUMBER(FIND("3F",ScheduleCompile!Q666)),ISNUMBER(FIND("6F",ScheduleCompile!Q666)),ISNUMBER(FIND("7F",ScheduleCompile!Q666)),ISNUMBER(FIND("9F",ScheduleCompile!Q666)),ISNUMBER(FIND("4F",ScheduleCompile!Q666))),VALUE(LEFT(ScheduleCompile!Q666,FIND("F",ScheduleCompile!Q666)-1)),ScheduleCompile!Q666)))))),"",IF(ScheduleCompile!Q666="Off",0,IF(ScheduleCompile!Q666="On",1,IF(ISNUMBER(ScheduleCompile!Q666),ScheduleCompile!Q666/1,IF(ISTEXT(ScheduleCompile!Q666),IF(OR(ISNUMBER(FIND("5F",ScheduleCompile!Q666)),ISNUMBER(FIND("0F",ScheduleCompile!Q666)),ISNUMBER(FIND("8F",ScheduleCompile!Q666)),ISNUMBER(FIND("1F",ScheduleCompile!Q666)),ISNUMBER(FIND("2F",ScheduleCompile!Q666)),ISNUMBER(FIND("3F",ScheduleCompile!Q666)),ISNUMBER(FIND("6F",ScheduleCompile!Q666)),ISNUMBER(FIND("7F",ScheduleCompile!Q666)),ISNUMBER(FIND("9F",ScheduleCompile!Q666)),ISNUMBER(FIND("4F",ScheduleCompile!Q666))),VALUE(LEFT(ScheduleCompile!Q666,FIND("F",ScheduleCompile!Q666)-1)),ScheduleCompile!Q666)))))))</f>
        <v>54.7</v>
      </c>
      <c r="W673" s="1">
        <f>IF(AND(ISERROR(IF(ScheduleCompile!R666="Off",0,IF(ScheduleCompile!R666="On",1,IF(ISNUMBER(ScheduleCompile!R666),ScheduleCompile!R666/1,IF(ISTEXT(ScheduleCompile!R666),IF(OR(ISNUMBER(FIND("5F",ScheduleCompile!R666)),ISNUMBER(FIND("0F",ScheduleCompile!R666)),ISNUMBER(FIND("8F",ScheduleCompile!R666)),ISNUMBER(FIND("1F",ScheduleCompile!R666)),ISNUMBER(FIND("2F",ScheduleCompile!R666)),ISNUMBER(FIND("3F",ScheduleCompile!R666)),ISNUMBER(FIND("6F",ScheduleCompile!R666)),ISNUMBER(FIND("7F",ScheduleCompile!R666)),ISNUMBER(FIND("9F",ScheduleCompile!R666)),ISNUMBER(FIND("4F",ScheduleCompile!R666))),VALUE(LEFT(ScheduleCompile!R666,FIND("F",ScheduleCompile!R666)-1)),ScheduleCompile!R666)))))),ISTEXT(ScheduleCompile!#REF!)),"ENDTABLE",IF(ISERROR(IF(ScheduleCompile!R666="Off",0,IF(ScheduleCompile!R666="On",1,IF(ISNUMBER(ScheduleCompile!R666),ScheduleCompile!R666/1,IF(ISTEXT(ScheduleCompile!R666),IF(OR(ISNUMBER(FIND("5F",ScheduleCompile!R666)),ISNUMBER(FIND("0F",ScheduleCompile!R666)),ISNUMBER(FIND("8F",ScheduleCompile!R666)),ISNUMBER(FIND("1F",ScheduleCompile!R666)),ISNUMBER(FIND("2F",ScheduleCompile!R666)),ISNUMBER(FIND("3F",ScheduleCompile!R666)),ISNUMBER(FIND("6F",ScheduleCompile!R666)),ISNUMBER(FIND("7F",ScheduleCompile!R666)),ISNUMBER(FIND("9F",ScheduleCompile!R666)),ISNUMBER(FIND("4F",ScheduleCompile!R666))),VALUE(LEFT(ScheduleCompile!R666,FIND("F",ScheduleCompile!R666)-1)),ScheduleCompile!R666)))))),"",IF(ScheduleCompile!R666="Off",0,IF(ScheduleCompile!R666="On",1,IF(ISNUMBER(ScheduleCompile!R666),ScheduleCompile!R666/1,IF(ISTEXT(ScheduleCompile!R666),IF(OR(ISNUMBER(FIND("5F",ScheduleCompile!R666)),ISNUMBER(FIND("0F",ScheduleCompile!R666)),ISNUMBER(FIND("8F",ScheduleCompile!R666)),ISNUMBER(FIND("1F",ScheduleCompile!R666)),ISNUMBER(FIND("2F",ScheduleCompile!R666)),ISNUMBER(FIND("3F",ScheduleCompile!R666)),ISNUMBER(FIND("6F",ScheduleCompile!R666)),ISNUMBER(FIND("7F",ScheduleCompile!R666)),ISNUMBER(FIND("9F",ScheduleCompile!R666)),ISNUMBER(FIND("4F",ScheduleCompile!R666))),VALUE(LEFT(ScheduleCompile!R666,FIND("F",ScheduleCompile!R666)-1)),ScheduleCompile!R666)))))))</f>
        <v>54.7</v>
      </c>
      <c r="X673" s="1">
        <f>IF(AND(ISERROR(IF(ScheduleCompile!S666="Off",0,IF(ScheduleCompile!S666="On",1,IF(ISNUMBER(ScheduleCompile!S666),ScheduleCompile!S666/1,IF(ISTEXT(ScheduleCompile!S666),IF(OR(ISNUMBER(FIND("5F",ScheduleCompile!S666)),ISNUMBER(FIND("0F",ScheduleCompile!S666)),ISNUMBER(FIND("8F",ScheduleCompile!S666)),ISNUMBER(FIND("1F",ScheduleCompile!S666)),ISNUMBER(FIND("2F",ScheduleCompile!S666)),ISNUMBER(FIND("3F",ScheduleCompile!S666)),ISNUMBER(FIND("6F",ScheduleCompile!S666)),ISNUMBER(FIND("7F",ScheduleCompile!S666)),ISNUMBER(FIND("9F",ScheduleCompile!S666)),ISNUMBER(FIND("4F",ScheduleCompile!S666))),VALUE(LEFT(ScheduleCompile!S666,FIND("F",ScheduleCompile!S666)-1)),ScheduleCompile!S666)))))),ISTEXT(ScheduleCompile!#REF!)),"ENDTABLE",IF(ISERROR(IF(ScheduleCompile!S666="Off",0,IF(ScheduleCompile!S666="On",1,IF(ISNUMBER(ScheduleCompile!S666),ScheduleCompile!S666/1,IF(ISTEXT(ScheduleCompile!S666),IF(OR(ISNUMBER(FIND("5F",ScheduleCompile!S666)),ISNUMBER(FIND("0F",ScheduleCompile!S666)),ISNUMBER(FIND("8F",ScheduleCompile!S666)),ISNUMBER(FIND("1F",ScheduleCompile!S666)),ISNUMBER(FIND("2F",ScheduleCompile!S666)),ISNUMBER(FIND("3F",ScheduleCompile!S666)),ISNUMBER(FIND("6F",ScheduleCompile!S666)),ISNUMBER(FIND("7F",ScheduleCompile!S666)),ISNUMBER(FIND("9F",ScheduleCompile!S666)),ISNUMBER(FIND("4F",ScheduleCompile!S666))),VALUE(LEFT(ScheduleCompile!S666,FIND("F",ScheduleCompile!S666)-1)),ScheduleCompile!S666)))))),"",IF(ScheduleCompile!S666="Off",0,IF(ScheduleCompile!S666="On",1,IF(ISNUMBER(ScheduleCompile!S666),ScheduleCompile!S666/1,IF(ISTEXT(ScheduleCompile!S666),IF(OR(ISNUMBER(FIND("5F",ScheduleCompile!S666)),ISNUMBER(FIND("0F",ScheduleCompile!S666)),ISNUMBER(FIND("8F",ScheduleCompile!S666)),ISNUMBER(FIND("1F",ScheduleCompile!S666)),ISNUMBER(FIND("2F",ScheduleCompile!S666)),ISNUMBER(FIND("3F",ScheduleCompile!S666)),ISNUMBER(FIND("6F",ScheduleCompile!S666)),ISNUMBER(FIND("7F",ScheduleCompile!S666)),ISNUMBER(FIND("9F",ScheduleCompile!S666)),ISNUMBER(FIND("4F",ScheduleCompile!S666))),VALUE(LEFT(ScheduleCompile!S666,FIND("F",ScheduleCompile!S666)-1)),ScheduleCompile!S666)))))))</f>
        <v>54.7</v>
      </c>
      <c r="Y673" s="1">
        <f>IF(AND(ISERROR(IF(ScheduleCompile!T666="Off",0,IF(ScheduleCompile!T666="On",1,IF(ISNUMBER(ScheduleCompile!T666),ScheduleCompile!T666/1,IF(ISTEXT(ScheduleCompile!T666),IF(OR(ISNUMBER(FIND("5F",ScheduleCompile!T666)),ISNUMBER(FIND("0F",ScheduleCompile!T666)),ISNUMBER(FIND("8F",ScheduleCompile!T666)),ISNUMBER(FIND("1F",ScheduleCompile!T666)),ISNUMBER(FIND("2F",ScheduleCompile!T666)),ISNUMBER(FIND("3F",ScheduleCompile!T666)),ISNUMBER(FIND("6F",ScheduleCompile!T666)),ISNUMBER(FIND("7F",ScheduleCompile!T666)),ISNUMBER(FIND("9F",ScheduleCompile!T666)),ISNUMBER(FIND("4F",ScheduleCompile!T666))),VALUE(LEFT(ScheduleCompile!T666,FIND("F",ScheduleCompile!T666)-1)),ScheduleCompile!T666)))))),ISTEXT(ScheduleCompile!#REF!)),"ENDTABLE",IF(ISERROR(IF(ScheduleCompile!T666="Off",0,IF(ScheduleCompile!T666="On",1,IF(ISNUMBER(ScheduleCompile!T666),ScheduleCompile!T666/1,IF(ISTEXT(ScheduleCompile!T666),IF(OR(ISNUMBER(FIND("5F",ScheduleCompile!T666)),ISNUMBER(FIND("0F",ScheduleCompile!T666)),ISNUMBER(FIND("8F",ScheduleCompile!T666)),ISNUMBER(FIND("1F",ScheduleCompile!T666)),ISNUMBER(FIND("2F",ScheduleCompile!T666)),ISNUMBER(FIND("3F",ScheduleCompile!T666)),ISNUMBER(FIND("6F",ScheduleCompile!T666)),ISNUMBER(FIND("7F",ScheduleCompile!T666)),ISNUMBER(FIND("9F",ScheduleCompile!T666)),ISNUMBER(FIND("4F",ScheduleCompile!T666))),VALUE(LEFT(ScheduleCompile!T666,FIND("F",ScheduleCompile!T666)-1)),ScheduleCompile!T666)))))),"",IF(ScheduleCompile!T666="Off",0,IF(ScheduleCompile!T666="On",1,IF(ISNUMBER(ScheduleCompile!T666),ScheduleCompile!T666/1,IF(ISTEXT(ScheduleCompile!T666),IF(OR(ISNUMBER(FIND("5F",ScheduleCompile!T666)),ISNUMBER(FIND("0F",ScheduleCompile!T666)),ISNUMBER(FIND("8F",ScheduleCompile!T666)),ISNUMBER(FIND("1F",ScheduleCompile!T666)),ISNUMBER(FIND("2F",ScheduleCompile!T666)),ISNUMBER(FIND("3F",ScheduleCompile!T666)),ISNUMBER(FIND("6F",ScheduleCompile!T666)),ISNUMBER(FIND("7F",ScheduleCompile!T666)),ISNUMBER(FIND("9F",ScheduleCompile!T666)),ISNUMBER(FIND("4F",ScheduleCompile!T666))),VALUE(LEFT(ScheduleCompile!T666,FIND("F",ScheduleCompile!T666)-1)),ScheduleCompile!T666)))))))</f>
        <v>54.7</v>
      </c>
      <c r="Z673" s="1">
        <f>IF(AND(ISERROR(IF(ScheduleCompile!U666="Off",0,IF(ScheduleCompile!U666="On",1,IF(ISNUMBER(ScheduleCompile!U666),ScheduleCompile!U666/1,IF(ISTEXT(ScheduleCompile!U666),IF(OR(ISNUMBER(FIND("5F",ScheduleCompile!U666)),ISNUMBER(FIND("0F",ScheduleCompile!U666)),ISNUMBER(FIND("8F",ScheduleCompile!U666)),ISNUMBER(FIND("1F",ScheduleCompile!U666)),ISNUMBER(FIND("2F",ScheduleCompile!U666)),ISNUMBER(FIND("3F",ScheduleCompile!U666)),ISNUMBER(FIND("6F",ScheduleCompile!U666)),ISNUMBER(FIND("7F",ScheduleCompile!U666)),ISNUMBER(FIND("9F",ScheduleCompile!U666)),ISNUMBER(FIND("4F",ScheduleCompile!U666))),VALUE(LEFT(ScheduleCompile!U666,FIND("F",ScheduleCompile!U666)-1)),ScheduleCompile!U666)))))),ISTEXT(ScheduleCompile!#REF!)),"ENDTABLE",IF(ISERROR(IF(ScheduleCompile!U666="Off",0,IF(ScheduleCompile!U666="On",1,IF(ISNUMBER(ScheduleCompile!U666),ScheduleCompile!U666/1,IF(ISTEXT(ScheduleCompile!U666),IF(OR(ISNUMBER(FIND("5F",ScheduleCompile!U666)),ISNUMBER(FIND("0F",ScheduleCompile!U666)),ISNUMBER(FIND("8F",ScheduleCompile!U666)),ISNUMBER(FIND("1F",ScheduleCompile!U666)),ISNUMBER(FIND("2F",ScheduleCompile!U666)),ISNUMBER(FIND("3F",ScheduleCompile!U666)),ISNUMBER(FIND("6F",ScheduleCompile!U666)),ISNUMBER(FIND("7F",ScheduleCompile!U666)),ISNUMBER(FIND("9F",ScheduleCompile!U666)),ISNUMBER(FIND("4F",ScheduleCompile!U666))),VALUE(LEFT(ScheduleCompile!U666,FIND("F",ScheduleCompile!U666)-1)),ScheduleCompile!U666)))))),"",IF(ScheduleCompile!U666="Off",0,IF(ScheduleCompile!U666="On",1,IF(ISNUMBER(ScheduleCompile!U666),ScheduleCompile!U666/1,IF(ISTEXT(ScheduleCompile!U666),IF(OR(ISNUMBER(FIND("5F",ScheduleCompile!U666)),ISNUMBER(FIND("0F",ScheduleCompile!U666)),ISNUMBER(FIND("8F",ScheduleCompile!U666)),ISNUMBER(FIND("1F",ScheduleCompile!U666)),ISNUMBER(FIND("2F",ScheduleCompile!U666)),ISNUMBER(FIND("3F",ScheduleCompile!U666)),ISNUMBER(FIND("6F",ScheduleCompile!U666)),ISNUMBER(FIND("7F",ScheduleCompile!U666)),ISNUMBER(FIND("9F",ScheduleCompile!U666)),ISNUMBER(FIND("4F",ScheduleCompile!U666))),VALUE(LEFT(ScheduleCompile!U666,FIND("F",ScheduleCompile!U666)-1)),ScheduleCompile!U666)))))))</f>
        <v>54.7</v>
      </c>
      <c r="AA673" s="1">
        <f>IF(AND(ISERROR(IF(ScheduleCompile!V666="Off",0,IF(ScheduleCompile!V666="On",1,IF(ISNUMBER(ScheduleCompile!V666),ScheduleCompile!V666/1,IF(ISTEXT(ScheduleCompile!V666),IF(OR(ISNUMBER(FIND("5F",ScheduleCompile!V666)),ISNUMBER(FIND("0F",ScheduleCompile!V666)),ISNUMBER(FIND("8F",ScheduleCompile!V666)),ISNUMBER(FIND("1F",ScheduleCompile!V666)),ISNUMBER(FIND("2F",ScheduleCompile!V666)),ISNUMBER(FIND("3F",ScheduleCompile!V666)),ISNUMBER(FIND("6F",ScheduleCompile!V666)),ISNUMBER(FIND("7F",ScheduleCompile!V666)),ISNUMBER(FIND("9F",ScheduleCompile!V666)),ISNUMBER(FIND("4F",ScheduleCompile!V666))),VALUE(LEFT(ScheduleCompile!V666,FIND("F",ScheduleCompile!V666)-1)),ScheduleCompile!V666)))))),ISTEXT(ScheduleCompile!#REF!)),"ENDTABLE",IF(ISERROR(IF(ScheduleCompile!V666="Off",0,IF(ScheduleCompile!V666="On",1,IF(ISNUMBER(ScheduleCompile!V666),ScheduleCompile!V666/1,IF(ISTEXT(ScheduleCompile!V666),IF(OR(ISNUMBER(FIND("5F",ScheduleCompile!V666)),ISNUMBER(FIND("0F",ScheduleCompile!V666)),ISNUMBER(FIND("8F",ScheduleCompile!V666)),ISNUMBER(FIND("1F",ScheduleCompile!V666)),ISNUMBER(FIND("2F",ScheduleCompile!V666)),ISNUMBER(FIND("3F",ScheduleCompile!V666)),ISNUMBER(FIND("6F",ScheduleCompile!V666)),ISNUMBER(FIND("7F",ScheduleCompile!V666)),ISNUMBER(FIND("9F",ScheduleCompile!V666)),ISNUMBER(FIND("4F",ScheduleCompile!V666))),VALUE(LEFT(ScheduleCompile!V666,FIND("F",ScheduleCompile!V666)-1)),ScheduleCompile!V666)))))),"",IF(ScheduleCompile!V666="Off",0,IF(ScheduleCompile!V666="On",1,IF(ISNUMBER(ScheduleCompile!V666),ScheduleCompile!V666/1,IF(ISTEXT(ScheduleCompile!V666),IF(OR(ISNUMBER(FIND("5F",ScheduleCompile!V666)),ISNUMBER(FIND("0F",ScheduleCompile!V666)),ISNUMBER(FIND("8F",ScheduleCompile!V666)),ISNUMBER(FIND("1F",ScheduleCompile!V666)),ISNUMBER(FIND("2F",ScheduleCompile!V666)),ISNUMBER(FIND("3F",ScheduleCompile!V666)),ISNUMBER(FIND("6F",ScheduleCompile!V666)),ISNUMBER(FIND("7F",ScheduleCompile!V666)),ISNUMBER(FIND("9F",ScheduleCompile!V666)),ISNUMBER(FIND("4F",ScheduleCompile!V666))),VALUE(LEFT(ScheduleCompile!V666,FIND("F",ScheduleCompile!V666)-1)),ScheduleCompile!V666)))))))</f>
        <v>54.7</v>
      </c>
      <c r="AB673" s="1">
        <f>IF(AND(ISERROR(IF(ScheduleCompile!W666="Off",0,IF(ScheduleCompile!W666="On",1,IF(ISNUMBER(ScheduleCompile!W666),ScheduleCompile!W666/1,IF(ISTEXT(ScheduleCompile!W666),IF(OR(ISNUMBER(FIND("5F",ScheduleCompile!W666)),ISNUMBER(FIND("0F",ScheduleCompile!W666)),ISNUMBER(FIND("8F",ScheduleCompile!W666)),ISNUMBER(FIND("1F",ScheduleCompile!W666)),ISNUMBER(FIND("2F",ScheduleCompile!W666)),ISNUMBER(FIND("3F",ScheduleCompile!W666)),ISNUMBER(FIND("6F",ScheduleCompile!W666)),ISNUMBER(FIND("7F",ScheduleCompile!W666)),ISNUMBER(FIND("9F",ScheduleCompile!W666)),ISNUMBER(FIND("4F",ScheduleCompile!W666))),VALUE(LEFT(ScheduleCompile!W666,FIND("F",ScheduleCompile!W666)-1)),ScheduleCompile!W666)))))),ISTEXT(ScheduleCompile!#REF!)),"ENDTABLE",IF(ISERROR(IF(ScheduleCompile!W666="Off",0,IF(ScheduleCompile!W666="On",1,IF(ISNUMBER(ScheduleCompile!W666),ScheduleCompile!W666/1,IF(ISTEXT(ScheduleCompile!W666),IF(OR(ISNUMBER(FIND("5F",ScheduleCompile!W666)),ISNUMBER(FIND("0F",ScheduleCompile!W666)),ISNUMBER(FIND("8F",ScheduleCompile!W666)),ISNUMBER(FIND("1F",ScheduleCompile!W666)),ISNUMBER(FIND("2F",ScheduleCompile!W666)),ISNUMBER(FIND("3F",ScheduleCompile!W666)),ISNUMBER(FIND("6F",ScheduleCompile!W666)),ISNUMBER(FIND("7F",ScheduleCompile!W666)),ISNUMBER(FIND("9F",ScheduleCompile!W666)),ISNUMBER(FIND("4F",ScheduleCompile!W666))),VALUE(LEFT(ScheduleCompile!W666,FIND("F",ScheduleCompile!W666)-1)),ScheduleCompile!W666)))))),"",IF(ScheduleCompile!W666="Off",0,IF(ScheduleCompile!W666="On",1,IF(ISNUMBER(ScheduleCompile!W666),ScheduleCompile!W666/1,IF(ISTEXT(ScheduleCompile!W666),IF(OR(ISNUMBER(FIND("5F",ScheduleCompile!W666)),ISNUMBER(FIND("0F",ScheduleCompile!W666)),ISNUMBER(FIND("8F",ScheduleCompile!W666)),ISNUMBER(FIND("1F",ScheduleCompile!W666)),ISNUMBER(FIND("2F",ScheduleCompile!W666)),ISNUMBER(FIND("3F",ScheduleCompile!W666)),ISNUMBER(FIND("6F",ScheduleCompile!W666)),ISNUMBER(FIND("7F",ScheduleCompile!W666)),ISNUMBER(FIND("9F",ScheduleCompile!W666)),ISNUMBER(FIND("4F",ScheduleCompile!W666))),VALUE(LEFT(ScheduleCompile!W666,FIND("F",ScheduleCompile!W666)-1)),ScheduleCompile!W666)))))))</f>
        <v>54.7</v>
      </c>
      <c r="AC673" s="1">
        <f>IF(AND(ISERROR(IF(ScheduleCompile!X666="Off",0,IF(ScheduleCompile!X666="On",1,IF(ISNUMBER(ScheduleCompile!X666),ScheduleCompile!X666/1,IF(ISTEXT(ScheduleCompile!X666),IF(OR(ISNUMBER(FIND("5F",ScheduleCompile!X666)),ISNUMBER(FIND("0F",ScheduleCompile!X666)),ISNUMBER(FIND("8F",ScheduleCompile!X666)),ISNUMBER(FIND("1F",ScheduleCompile!X666)),ISNUMBER(FIND("2F",ScheduleCompile!X666)),ISNUMBER(FIND("3F",ScheduleCompile!X666)),ISNUMBER(FIND("6F",ScheduleCompile!X666)),ISNUMBER(FIND("7F",ScheduleCompile!X666)),ISNUMBER(FIND("9F",ScheduleCompile!X666)),ISNUMBER(FIND("4F",ScheduleCompile!X666))),VALUE(LEFT(ScheduleCompile!X666,FIND("F",ScheduleCompile!X666)-1)),ScheduleCompile!X666)))))),ISTEXT(ScheduleCompile!#REF!)),"ENDTABLE",IF(ISERROR(IF(ScheduleCompile!X666="Off",0,IF(ScheduleCompile!X666="On",1,IF(ISNUMBER(ScheduleCompile!X666),ScheduleCompile!X666/1,IF(ISTEXT(ScheduleCompile!X666),IF(OR(ISNUMBER(FIND("5F",ScheduleCompile!X666)),ISNUMBER(FIND("0F",ScheduleCompile!X666)),ISNUMBER(FIND("8F",ScheduleCompile!X666)),ISNUMBER(FIND("1F",ScheduleCompile!X666)),ISNUMBER(FIND("2F",ScheduleCompile!X666)),ISNUMBER(FIND("3F",ScheduleCompile!X666)),ISNUMBER(FIND("6F",ScheduleCompile!X666)),ISNUMBER(FIND("7F",ScheduleCompile!X666)),ISNUMBER(FIND("9F",ScheduleCompile!X666)),ISNUMBER(FIND("4F",ScheduleCompile!X666))),VALUE(LEFT(ScheduleCompile!X666,FIND("F",ScheduleCompile!X666)-1)),ScheduleCompile!X666)))))),"",IF(ScheduleCompile!X666="Off",0,IF(ScheduleCompile!X666="On",1,IF(ISNUMBER(ScheduleCompile!X666),ScheduleCompile!X666/1,IF(ISTEXT(ScheduleCompile!X666),IF(OR(ISNUMBER(FIND("5F",ScheduleCompile!X666)),ISNUMBER(FIND("0F",ScheduleCompile!X666)),ISNUMBER(FIND("8F",ScheduleCompile!X666)),ISNUMBER(FIND("1F",ScheduleCompile!X666)),ISNUMBER(FIND("2F",ScheduleCompile!X666)),ISNUMBER(FIND("3F",ScheduleCompile!X666)),ISNUMBER(FIND("6F",ScheduleCompile!X666)),ISNUMBER(FIND("7F",ScheduleCompile!X666)),ISNUMBER(FIND("9F",ScheduleCompile!X666)),ISNUMBER(FIND("4F",ScheduleCompile!X666))),VALUE(LEFT(ScheduleCompile!X666,FIND("F",ScheduleCompile!X666)-1)),ScheduleCompile!X666)))))))</f>
        <v>54.7</v>
      </c>
      <c r="AD673" s="1">
        <f>IF(AND(ISERROR(IF(ScheduleCompile!Y666="Off",0,IF(ScheduleCompile!Y666="On",1,IF(ISNUMBER(ScheduleCompile!Y666),ScheduleCompile!Y666/1,IF(ISTEXT(ScheduleCompile!Y666),IF(OR(ISNUMBER(FIND("5F",ScheduleCompile!Y666)),ISNUMBER(FIND("0F",ScheduleCompile!Y666)),ISNUMBER(FIND("8F",ScheduleCompile!Y666)),ISNUMBER(FIND("1F",ScheduleCompile!Y666)),ISNUMBER(FIND("2F",ScheduleCompile!Y666)),ISNUMBER(FIND("3F",ScheduleCompile!Y666)),ISNUMBER(FIND("6F",ScheduleCompile!Y666)),ISNUMBER(FIND("7F",ScheduleCompile!Y666)),ISNUMBER(FIND("9F",ScheduleCompile!Y666)),ISNUMBER(FIND("4F",ScheduleCompile!Y666))),VALUE(LEFT(ScheduleCompile!Y666,FIND("F",ScheduleCompile!Y666)-1)),ScheduleCompile!Y666)))))),ISTEXT(ScheduleCompile!#REF!)),"ENDTABLE",IF(ISERROR(IF(ScheduleCompile!Y666="Off",0,IF(ScheduleCompile!Y666="On",1,IF(ISNUMBER(ScheduleCompile!Y666),ScheduleCompile!Y666/1,IF(ISTEXT(ScheduleCompile!Y666),IF(OR(ISNUMBER(FIND("5F",ScheduleCompile!Y666)),ISNUMBER(FIND("0F",ScheduleCompile!Y666)),ISNUMBER(FIND("8F",ScheduleCompile!Y666)),ISNUMBER(FIND("1F",ScheduleCompile!Y666)),ISNUMBER(FIND("2F",ScheduleCompile!Y666)),ISNUMBER(FIND("3F",ScheduleCompile!Y666)),ISNUMBER(FIND("6F",ScheduleCompile!Y666)),ISNUMBER(FIND("7F",ScheduleCompile!Y666)),ISNUMBER(FIND("9F",ScheduleCompile!Y666)),ISNUMBER(FIND("4F",ScheduleCompile!Y666))),VALUE(LEFT(ScheduleCompile!Y666,FIND("F",ScheduleCompile!Y666)-1)),ScheduleCompile!Y666)))))),"",IF(ScheduleCompile!Y666="Off",0,IF(ScheduleCompile!Y666="On",1,IF(ISNUMBER(ScheduleCompile!Y666),ScheduleCompile!Y666/1,IF(ISTEXT(ScheduleCompile!Y666),IF(OR(ISNUMBER(FIND("5F",ScheduleCompile!Y666)),ISNUMBER(FIND("0F",ScheduleCompile!Y666)),ISNUMBER(FIND("8F",ScheduleCompile!Y666)),ISNUMBER(FIND("1F",ScheduleCompile!Y666)),ISNUMBER(FIND("2F",ScheduleCompile!Y666)),ISNUMBER(FIND("3F",ScheduleCompile!Y666)),ISNUMBER(FIND("6F",ScheduleCompile!Y666)),ISNUMBER(FIND("7F",ScheduleCompile!Y666)),ISNUMBER(FIND("9F",ScheduleCompile!Y666)),ISNUMBER(FIND("4F",ScheduleCompile!Y666))),VALUE(LEFT(ScheduleCompile!Y666,FIND("F",ScheduleCompile!Y666)-1)),ScheduleCompile!Y666)))))))</f>
        <v>54.7</v>
      </c>
    </row>
    <row r="674" spans="1:30" x14ac:dyDescent="0.25">
      <c r="A674" t="str">
        <f t="shared" si="53"/>
        <v>SchDay "WaterMainCZ12Jun"  Type = "Temperature" Hr = (58, 58, 58, 58, 58, 58, 58, 58, 58, 58, 58, 58, 58, 58, 58, 58, 58, 58, 58, 58, 58, 58, 58, 58) ..</v>
      </c>
      <c r="B674" s="1" t="s">
        <v>623</v>
      </c>
      <c r="C674" t="str">
        <f t="shared" si="54"/>
        <v xml:space="preserve">SchDay "WaterMainCZ12Jun"  Type = "Temperature" Hr = </v>
      </c>
      <c r="D674" t="str">
        <f t="shared" si="55"/>
        <v>(58, 58, 58, 58, 58, 58, 58, 58, 58, 58, 58, 58, 58, 58, 58, 58, 58, 58, 58, 58, 58, 58, 58, 58) ..</v>
      </c>
      <c r="E674" s="30" t="str">
        <f>ScheduleCompile!A667</f>
        <v>WaterMainCZ12Jun</v>
      </c>
      <c r="F674" t="str">
        <f t="shared" si="46"/>
        <v>Temperature</v>
      </c>
      <c r="G674" s="1">
        <f>IF(AND(ISERROR(IF(ScheduleCompile!B667="Off",0,IF(ScheduleCompile!B667="On",1,IF(ISNUMBER(ScheduleCompile!B667),ScheduleCompile!B667/1,IF(ISTEXT(ScheduleCompile!B667),IF(OR(ISNUMBER(FIND("5F",ScheduleCompile!B667)),ISNUMBER(FIND("0F",ScheduleCompile!B667)),ISNUMBER(FIND("8F",ScheduleCompile!B667)),ISNUMBER(FIND("1F",ScheduleCompile!B667)),ISNUMBER(FIND("2F",ScheduleCompile!B667)),ISNUMBER(FIND("3F",ScheduleCompile!B667)),ISNUMBER(FIND("6F",ScheduleCompile!B667)),ISNUMBER(FIND("7F",ScheduleCompile!B667)),ISNUMBER(FIND("9F",ScheduleCompile!B667)),ISNUMBER(FIND("4F",ScheduleCompile!B667))),VALUE(LEFT(ScheduleCompile!B667,FIND("F",ScheduleCompile!B667)-1)),ScheduleCompile!B667)))))),ISTEXT(ScheduleCompile!#REF!)),"ENDTABLE",IF(ISERROR(IF(ScheduleCompile!B667="Off",0,IF(ScheduleCompile!B667="On",1,IF(ISNUMBER(ScheduleCompile!B667),ScheduleCompile!B667/1,IF(ISTEXT(ScheduleCompile!B667),IF(OR(ISNUMBER(FIND("5F",ScheduleCompile!B667)),ISNUMBER(FIND("0F",ScheduleCompile!B667)),ISNUMBER(FIND("8F",ScheduleCompile!B667)),ISNUMBER(FIND("1F",ScheduleCompile!B667)),ISNUMBER(FIND("2F",ScheduleCompile!B667)),ISNUMBER(FIND("3F",ScheduleCompile!B667)),ISNUMBER(FIND("6F",ScheduleCompile!B667)),ISNUMBER(FIND("7F",ScheduleCompile!B667)),ISNUMBER(FIND("9F",ScheduleCompile!B667)),ISNUMBER(FIND("4F",ScheduleCompile!B667))),VALUE(LEFT(ScheduleCompile!B667,FIND("F",ScheduleCompile!B667)-1)),ScheduleCompile!B667)))))),"",IF(ScheduleCompile!B667="Off",0,IF(ScheduleCompile!B667="On",1,IF(ISNUMBER(ScheduleCompile!B667),ScheduleCompile!B667/1,IF(ISTEXT(ScheduleCompile!B667),IF(OR(ISNUMBER(FIND("5F",ScheduleCompile!B667)),ISNUMBER(FIND("0F",ScheduleCompile!B667)),ISNUMBER(FIND("8F",ScheduleCompile!B667)),ISNUMBER(FIND("1F",ScheduleCompile!B667)),ISNUMBER(FIND("2F",ScheduleCompile!B667)),ISNUMBER(FIND("3F",ScheduleCompile!B667)),ISNUMBER(FIND("6F",ScheduleCompile!B667)),ISNUMBER(FIND("7F",ScheduleCompile!B667)),ISNUMBER(FIND("9F",ScheduleCompile!B667)),ISNUMBER(FIND("4F",ScheduleCompile!B667))),VALUE(LEFT(ScheduleCompile!B667,FIND("F",ScheduleCompile!B667)-1)),ScheduleCompile!B667)))))))</f>
        <v>58</v>
      </c>
      <c r="H674" s="1">
        <f>IF(AND(ISERROR(IF(ScheduleCompile!C667="Off",0,IF(ScheduleCompile!C667="On",1,IF(ISNUMBER(ScheduleCompile!C667),ScheduleCompile!C667/1,IF(ISTEXT(ScheduleCompile!C667),IF(OR(ISNUMBER(FIND("5F",ScheduleCompile!C667)),ISNUMBER(FIND("0F",ScheduleCompile!C667)),ISNUMBER(FIND("8F",ScheduleCompile!C667)),ISNUMBER(FIND("1F",ScheduleCompile!C667)),ISNUMBER(FIND("2F",ScheduleCompile!C667)),ISNUMBER(FIND("3F",ScheduleCompile!C667)),ISNUMBER(FIND("6F",ScheduleCompile!C667)),ISNUMBER(FIND("7F",ScheduleCompile!C667)),ISNUMBER(FIND("9F",ScheduleCompile!C667)),ISNUMBER(FIND("4F",ScheduleCompile!C667))),VALUE(LEFT(ScheduleCompile!C667,FIND("F",ScheduleCompile!C667)-1)),ScheduleCompile!C667)))))),ISTEXT(ScheduleCompile!#REF!)),"ENDTABLE",IF(ISERROR(IF(ScheduleCompile!C667="Off",0,IF(ScheduleCompile!C667="On",1,IF(ISNUMBER(ScheduleCompile!C667),ScheduleCompile!C667/1,IF(ISTEXT(ScheduleCompile!C667),IF(OR(ISNUMBER(FIND("5F",ScheduleCompile!C667)),ISNUMBER(FIND("0F",ScheduleCompile!C667)),ISNUMBER(FIND("8F",ScheduleCompile!C667)),ISNUMBER(FIND("1F",ScheduleCompile!C667)),ISNUMBER(FIND("2F",ScheduleCompile!C667)),ISNUMBER(FIND("3F",ScheduleCompile!C667)),ISNUMBER(FIND("6F",ScheduleCompile!C667)),ISNUMBER(FIND("7F",ScheduleCompile!C667)),ISNUMBER(FIND("9F",ScheduleCompile!C667)),ISNUMBER(FIND("4F",ScheduleCompile!C667))),VALUE(LEFT(ScheduleCompile!C667,FIND("F",ScheduleCompile!C667)-1)),ScheduleCompile!C667)))))),"",IF(ScheduleCompile!C667="Off",0,IF(ScheduleCompile!C667="On",1,IF(ISNUMBER(ScheduleCompile!C667),ScheduleCompile!C667/1,IF(ISTEXT(ScheduleCompile!C667),IF(OR(ISNUMBER(FIND("5F",ScheduleCompile!C667)),ISNUMBER(FIND("0F",ScheduleCompile!C667)),ISNUMBER(FIND("8F",ScheduleCompile!C667)),ISNUMBER(FIND("1F",ScheduleCompile!C667)),ISNUMBER(FIND("2F",ScheduleCompile!C667)),ISNUMBER(FIND("3F",ScheduleCompile!C667)),ISNUMBER(FIND("6F",ScheduleCompile!C667)),ISNUMBER(FIND("7F",ScheduleCompile!C667)),ISNUMBER(FIND("9F",ScheduleCompile!C667)),ISNUMBER(FIND("4F",ScheduleCompile!C667))),VALUE(LEFT(ScheduleCompile!C667,FIND("F",ScheduleCompile!C667)-1)),ScheduleCompile!C667)))))))</f>
        <v>58</v>
      </c>
      <c r="I674" s="1">
        <f>IF(AND(ISERROR(IF(ScheduleCompile!D667="Off",0,IF(ScheduleCompile!D667="On",1,IF(ISNUMBER(ScheduleCompile!D667),ScheduleCompile!D667/1,IF(ISTEXT(ScheduleCompile!D667),IF(OR(ISNUMBER(FIND("5F",ScheduleCompile!D667)),ISNUMBER(FIND("0F",ScheduleCompile!D667)),ISNUMBER(FIND("8F",ScheduleCompile!D667)),ISNUMBER(FIND("1F",ScheduleCompile!D667)),ISNUMBER(FIND("2F",ScheduleCompile!D667)),ISNUMBER(FIND("3F",ScheduleCompile!D667)),ISNUMBER(FIND("6F",ScheduleCompile!D667)),ISNUMBER(FIND("7F",ScheduleCompile!D667)),ISNUMBER(FIND("9F",ScheduleCompile!D667)),ISNUMBER(FIND("4F",ScheduleCompile!D667))),VALUE(LEFT(ScheduleCompile!D667,FIND("F",ScheduleCompile!D667)-1)),ScheduleCompile!D667)))))),ISTEXT(ScheduleCompile!#REF!)),"ENDTABLE",IF(ISERROR(IF(ScheduleCompile!D667="Off",0,IF(ScheduleCompile!D667="On",1,IF(ISNUMBER(ScheduleCompile!D667),ScheduleCompile!D667/1,IF(ISTEXT(ScheduleCompile!D667),IF(OR(ISNUMBER(FIND("5F",ScheduleCompile!D667)),ISNUMBER(FIND("0F",ScheduleCompile!D667)),ISNUMBER(FIND("8F",ScheduleCompile!D667)),ISNUMBER(FIND("1F",ScheduleCompile!D667)),ISNUMBER(FIND("2F",ScheduleCompile!D667)),ISNUMBER(FIND("3F",ScheduleCompile!D667)),ISNUMBER(FIND("6F",ScheduleCompile!D667)),ISNUMBER(FIND("7F",ScheduleCompile!D667)),ISNUMBER(FIND("9F",ScheduleCompile!D667)),ISNUMBER(FIND("4F",ScheduleCompile!D667))),VALUE(LEFT(ScheduleCompile!D667,FIND("F",ScheduleCompile!D667)-1)),ScheduleCompile!D667)))))),"",IF(ScheduleCompile!D667="Off",0,IF(ScheduleCompile!D667="On",1,IF(ISNUMBER(ScheduleCompile!D667),ScheduleCompile!D667/1,IF(ISTEXT(ScheduleCompile!D667),IF(OR(ISNUMBER(FIND("5F",ScheduleCompile!D667)),ISNUMBER(FIND("0F",ScheduleCompile!D667)),ISNUMBER(FIND("8F",ScheduleCompile!D667)),ISNUMBER(FIND("1F",ScheduleCompile!D667)),ISNUMBER(FIND("2F",ScheduleCompile!D667)),ISNUMBER(FIND("3F",ScheduleCompile!D667)),ISNUMBER(FIND("6F",ScheduleCompile!D667)),ISNUMBER(FIND("7F",ScheduleCompile!D667)),ISNUMBER(FIND("9F",ScheduleCompile!D667)),ISNUMBER(FIND("4F",ScheduleCompile!D667))),VALUE(LEFT(ScheduleCompile!D667,FIND("F",ScheduleCompile!D667)-1)),ScheduleCompile!D667)))))))</f>
        <v>58</v>
      </c>
      <c r="J674" s="1">
        <f>IF(AND(ISERROR(IF(ScheduleCompile!E667="Off",0,IF(ScheduleCompile!E667="On",1,IF(ISNUMBER(ScheduleCompile!E667),ScheduleCompile!E667/1,IF(ISTEXT(ScheduleCompile!E667),IF(OR(ISNUMBER(FIND("5F",ScheduleCompile!E667)),ISNUMBER(FIND("0F",ScheduleCompile!E667)),ISNUMBER(FIND("8F",ScheduleCompile!E667)),ISNUMBER(FIND("1F",ScheduleCompile!E667)),ISNUMBER(FIND("2F",ScheduleCompile!E667)),ISNUMBER(FIND("3F",ScheduleCompile!E667)),ISNUMBER(FIND("6F",ScheduleCompile!E667)),ISNUMBER(FIND("7F",ScheduleCompile!E667)),ISNUMBER(FIND("9F",ScheduleCompile!E667)),ISNUMBER(FIND("4F",ScheduleCompile!E667))),VALUE(LEFT(ScheduleCompile!E667,FIND("F",ScheduleCompile!E667)-1)),ScheduleCompile!E667)))))),ISTEXT(ScheduleCompile!#REF!)),"ENDTABLE",IF(ISERROR(IF(ScheduleCompile!E667="Off",0,IF(ScheduleCompile!E667="On",1,IF(ISNUMBER(ScheduleCompile!E667),ScheduleCompile!E667/1,IF(ISTEXT(ScheduleCompile!E667),IF(OR(ISNUMBER(FIND("5F",ScheduleCompile!E667)),ISNUMBER(FIND("0F",ScheduleCompile!E667)),ISNUMBER(FIND("8F",ScheduleCompile!E667)),ISNUMBER(FIND("1F",ScheduleCompile!E667)),ISNUMBER(FIND("2F",ScheduleCompile!E667)),ISNUMBER(FIND("3F",ScheduleCompile!E667)),ISNUMBER(FIND("6F",ScheduleCompile!E667)),ISNUMBER(FIND("7F",ScheduleCompile!E667)),ISNUMBER(FIND("9F",ScheduleCompile!E667)),ISNUMBER(FIND("4F",ScheduleCompile!E667))),VALUE(LEFT(ScheduleCompile!E667,FIND("F",ScheduleCompile!E667)-1)),ScheduleCompile!E667)))))),"",IF(ScheduleCompile!E667="Off",0,IF(ScheduleCompile!E667="On",1,IF(ISNUMBER(ScheduleCompile!E667),ScheduleCompile!E667/1,IF(ISTEXT(ScheduleCompile!E667),IF(OR(ISNUMBER(FIND("5F",ScheduleCompile!E667)),ISNUMBER(FIND("0F",ScheduleCompile!E667)),ISNUMBER(FIND("8F",ScheduleCompile!E667)),ISNUMBER(FIND("1F",ScheduleCompile!E667)),ISNUMBER(FIND("2F",ScheduleCompile!E667)),ISNUMBER(FIND("3F",ScheduleCompile!E667)),ISNUMBER(FIND("6F",ScheduleCompile!E667)),ISNUMBER(FIND("7F",ScheduleCompile!E667)),ISNUMBER(FIND("9F",ScheduleCompile!E667)),ISNUMBER(FIND("4F",ScheduleCompile!E667))),VALUE(LEFT(ScheduleCompile!E667,FIND("F",ScheduleCompile!E667)-1)),ScheduleCompile!E667)))))))</f>
        <v>58</v>
      </c>
      <c r="K674" s="1">
        <f>IF(AND(ISERROR(IF(ScheduleCompile!F667="Off",0,IF(ScheduleCompile!F667="On",1,IF(ISNUMBER(ScheduleCompile!F667),ScheduleCompile!F667/1,IF(ISTEXT(ScheduleCompile!F667),IF(OR(ISNUMBER(FIND("5F",ScheduleCompile!F667)),ISNUMBER(FIND("0F",ScheduleCompile!F667)),ISNUMBER(FIND("8F",ScheduleCompile!F667)),ISNUMBER(FIND("1F",ScheduleCompile!F667)),ISNUMBER(FIND("2F",ScheduleCompile!F667)),ISNUMBER(FIND("3F",ScheduleCompile!F667)),ISNUMBER(FIND("6F",ScheduleCompile!F667)),ISNUMBER(FIND("7F",ScheduleCompile!F667)),ISNUMBER(FIND("9F",ScheduleCompile!F667)),ISNUMBER(FIND("4F",ScheduleCompile!F667))),VALUE(LEFT(ScheduleCompile!F667,FIND("F",ScheduleCompile!F667)-1)),ScheduleCompile!F667)))))),ISTEXT(ScheduleCompile!#REF!)),"ENDTABLE",IF(ISERROR(IF(ScheduleCompile!F667="Off",0,IF(ScheduleCompile!F667="On",1,IF(ISNUMBER(ScheduleCompile!F667),ScheduleCompile!F667/1,IF(ISTEXT(ScheduleCompile!F667),IF(OR(ISNUMBER(FIND("5F",ScheduleCompile!F667)),ISNUMBER(FIND("0F",ScheduleCompile!F667)),ISNUMBER(FIND("8F",ScheduleCompile!F667)),ISNUMBER(FIND("1F",ScheduleCompile!F667)),ISNUMBER(FIND("2F",ScheduleCompile!F667)),ISNUMBER(FIND("3F",ScheduleCompile!F667)),ISNUMBER(FIND("6F",ScheduleCompile!F667)),ISNUMBER(FIND("7F",ScheduleCompile!F667)),ISNUMBER(FIND("9F",ScheduleCompile!F667)),ISNUMBER(FIND("4F",ScheduleCompile!F667))),VALUE(LEFT(ScheduleCompile!F667,FIND("F",ScheduleCompile!F667)-1)),ScheduleCompile!F667)))))),"",IF(ScheduleCompile!F667="Off",0,IF(ScheduleCompile!F667="On",1,IF(ISNUMBER(ScheduleCompile!F667),ScheduleCompile!F667/1,IF(ISTEXT(ScheduleCompile!F667),IF(OR(ISNUMBER(FIND("5F",ScheduleCompile!F667)),ISNUMBER(FIND("0F",ScheduleCompile!F667)),ISNUMBER(FIND("8F",ScheduleCompile!F667)),ISNUMBER(FIND("1F",ScheduleCompile!F667)),ISNUMBER(FIND("2F",ScheduleCompile!F667)),ISNUMBER(FIND("3F",ScheduleCompile!F667)),ISNUMBER(FIND("6F",ScheduleCompile!F667)),ISNUMBER(FIND("7F",ScheduleCompile!F667)),ISNUMBER(FIND("9F",ScheduleCompile!F667)),ISNUMBER(FIND("4F",ScheduleCompile!F667))),VALUE(LEFT(ScheduleCompile!F667,FIND("F",ScheduleCompile!F667)-1)),ScheduleCompile!F667)))))))</f>
        <v>58</v>
      </c>
      <c r="L674" s="1">
        <f>IF(AND(ISERROR(IF(ScheduleCompile!G667="Off",0,IF(ScheduleCompile!G667="On",1,IF(ISNUMBER(ScheduleCompile!G667),ScheduleCompile!G667/1,IF(ISTEXT(ScheduleCompile!G667),IF(OR(ISNUMBER(FIND("5F",ScheduleCompile!G667)),ISNUMBER(FIND("0F",ScheduleCompile!G667)),ISNUMBER(FIND("8F",ScheduleCompile!G667)),ISNUMBER(FIND("1F",ScheduleCompile!G667)),ISNUMBER(FIND("2F",ScheduleCompile!G667)),ISNUMBER(FIND("3F",ScheduleCompile!G667)),ISNUMBER(FIND("6F",ScheduleCompile!G667)),ISNUMBER(FIND("7F",ScheduleCompile!G667)),ISNUMBER(FIND("9F",ScheduleCompile!G667)),ISNUMBER(FIND("4F",ScheduleCompile!G667))),VALUE(LEFT(ScheduleCompile!G667,FIND("F",ScheduleCompile!G667)-1)),ScheduleCompile!G667)))))),ISTEXT(ScheduleCompile!#REF!)),"ENDTABLE",IF(ISERROR(IF(ScheduleCompile!G667="Off",0,IF(ScheduleCompile!G667="On",1,IF(ISNUMBER(ScheduleCompile!G667),ScheduleCompile!G667/1,IF(ISTEXT(ScheduleCompile!G667),IF(OR(ISNUMBER(FIND("5F",ScheduleCompile!G667)),ISNUMBER(FIND("0F",ScheduleCompile!G667)),ISNUMBER(FIND("8F",ScheduleCompile!G667)),ISNUMBER(FIND("1F",ScheduleCompile!G667)),ISNUMBER(FIND("2F",ScheduleCompile!G667)),ISNUMBER(FIND("3F",ScheduleCompile!G667)),ISNUMBER(FIND("6F",ScheduleCompile!G667)),ISNUMBER(FIND("7F",ScheduleCompile!G667)),ISNUMBER(FIND("9F",ScheduleCompile!G667)),ISNUMBER(FIND("4F",ScheduleCompile!G667))),VALUE(LEFT(ScheduleCompile!G667,FIND("F",ScheduleCompile!G667)-1)),ScheduleCompile!G667)))))),"",IF(ScheduleCompile!G667="Off",0,IF(ScheduleCompile!G667="On",1,IF(ISNUMBER(ScheduleCompile!G667),ScheduleCompile!G667/1,IF(ISTEXT(ScheduleCompile!G667),IF(OR(ISNUMBER(FIND("5F",ScheduleCompile!G667)),ISNUMBER(FIND("0F",ScheduleCompile!G667)),ISNUMBER(FIND("8F",ScheduleCompile!G667)),ISNUMBER(FIND("1F",ScheduleCompile!G667)),ISNUMBER(FIND("2F",ScheduleCompile!G667)),ISNUMBER(FIND("3F",ScheduleCompile!G667)),ISNUMBER(FIND("6F",ScheduleCompile!G667)),ISNUMBER(FIND("7F",ScheduleCompile!G667)),ISNUMBER(FIND("9F",ScheduleCompile!G667)),ISNUMBER(FIND("4F",ScheduleCompile!G667))),VALUE(LEFT(ScheduleCompile!G667,FIND("F",ScheduleCompile!G667)-1)),ScheduleCompile!G667)))))))</f>
        <v>58</v>
      </c>
      <c r="M674" s="1">
        <f>IF(AND(ISERROR(IF(ScheduleCompile!H667="Off",0,IF(ScheduleCompile!H667="On",1,IF(ISNUMBER(ScheduleCompile!H667),ScheduleCompile!H667/1,IF(ISTEXT(ScheduleCompile!H667),IF(OR(ISNUMBER(FIND("5F",ScheduleCompile!H667)),ISNUMBER(FIND("0F",ScheduleCompile!H667)),ISNUMBER(FIND("8F",ScheduleCompile!H667)),ISNUMBER(FIND("1F",ScheduleCompile!H667)),ISNUMBER(FIND("2F",ScheduleCompile!H667)),ISNUMBER(FIND("3F",ScheduleCompile!H667)),ISNUMBER(FIND("6F",ScheduleCompile!H667)),ISNUMBER(FIND("7F",ScheduleCompile!H667)),ISNUMBER(FIND("9F",ScheduleCompile!H667)),ISNUMBER(FIND("4F",ScheduleCompile!H667))),VALUE(LEFT(ScheduleCompile!H667,FIND("F",ScheduleCompile!H667)-1)),ScheduleCompile!H667)))))),ISTEXT(ScheduleCompile!#REF!)),"ENDTABLE",IF(ISERROR(IF(ScheduleCompile!H667="Off",0,IF(ScheduleCompile!H667="On",1,IF(ISNUMBER(ScheduleCompile!H667),ScheduleCompile!H667/1,IF(ISTEXT(ScheduleCompile!H667),IF(OR(ISNUMBER(FIND("5F",ScheduleCompile!H667)),ISNUMBER(FIND("0F",ScheduleCompile!H667)),ISNUMBER(FIND("8F",ScheduleCompile!H667)),ISNUMBER(FIND("1F",ScheduleCompile!H667)),ISNUMBER(FIND("2F",ScheduleCompile!H667)),ISNUMBER(FIND("3F",ScheduleCompile!H667)),ISNUMBER(FIND("6F",ScheduleCompile!H667)),ISNUMBER(FIND("7F",ScheduleCompile!H667)),ISNUMBER(FIND("9F",ScheduleCompile!H667)),ISNUMBER(FIND("4F",ScheduleCompile!H667))),VALUE(LEFT(ScheduleCompile!H667,FIND("F",ScheduleCompile!H667)-1)),ScheduleCompile!H667)))))),"",IF(ScheduleCompile!H667="Off",0,IF(ScheduleCompile!H667="On",1,IF(ISNUMBER(ScheduleCompile!H667),ScheduleCompile!H667/1,IF(ISTEXT(ScheduleCompile!H667),IF(OR(ISNUMBER(FIND("5F",ScheduleCompile!H667)),ISNUMBER(FIND("0F",ScheduleCompile!H667)),ISNUMBER(FIND("8F",ScheduleCompile!H667)),ISNUMBER(FIND("1F",ScheduleCompile!H667)),ISNUMBER(FIND("2F",ScheduleCompile!H667)),ISNUMBER(FIND("3F",ScheduleCompile!H667)),ISNUMBER(FIND("6F",ScheduleCompile!H667)),ISNUMBER(FIND("7F",ScheduleCompile!H667)),ISNUMBER(FIND("9F",ScheduleCompile!H667)),ISNUMBER(FIND("4F",ScheduleCompile!H667))),VALUE(LEFT(ScheduleCompile!H667,FIND("F",ScheduleCompile!H667)-1)),ScheduleCompile!H667)))))))</f>
        <v>58</v>
      </c>
      <c r="N674" s="1">
        <f>IF(AND(ISERROR(IF(ScheduleCompile!I667="Off",0,IF(ScheduleCompile!I667="On",1,IF(ISNUMBER(ScheduleCompile!I667),ScheduleCompile!I667/1,IF(ISTEXT(ScheduleCompile!I667),IF(OR(ISNUMBER(FIND("5F",ScheduleCompile!I667)),ISNUMBER(FIND("0F",ScheduleCompile!I667)),ISNUMBER(FIND("8F",ScheduleCompile!I667)),ISNUMBER(FIND("1F",ScheduleCompile!I667)),ISNUMBER(FIND("2F",ScheduleCompile!I667)),ISNUMBER(FIND("3F",ScheduleCompile!I667)),ISNUMBER(FIND("6F",ScheduleCompile!I667)),ISNUMBER(FIND("7F",ScheduleCompile!I667)),ISNUMBER(FIND("9F",ScheduleCompile!I667)),ISNUMBER(FIND("4F",ScheduleCompile!I667))),VALUE(LEFT(ScheduleCompile!I667,FIND("F",ScheduleCompile!I667)-1)),ScheduleCompile!I667)))))),ISTEXT(ScheduleCompile!#REF!)),"ENDTABLE",IF(ISERROR(IF(ScheduleCompile!I667="Off",0,IF(ScheduleCompile!I667="On",1,IF(ISNUMBER(ScheduleCompile!I667),ScheduleCompile!I667/1,IF(ISTEXT(ScheduleCompile!I667),IF(OR(ISNUMBER(FIND("5F",ScheduleCompile!I667)),ISNUMBER(FIND("0F",ScheduleCompile!I667)),ISNUMBER(FIND("8F",ScheduleCompile!I667)),ISNUMBER(FIND("1F",ScheduleCompile!I667)),ISNUMBER(FIND("2F",ScheduleCompile!I667)),ISNUMBER(FIND("3F",ScheduleCompile!I667)),ISNUMBER(FIND("6F",ScheduleCompile!I667)),ISNUMBER(FIND("7F",ScheduleCompile!I667)),ISNUMBER(FIND("9F",ScheduleCompile!I667)),ISNUMBER(FIND("4F",ScheduleCompile!I667))),VALUE(LEFT(ScheduleCompile!I667,FIND("F",ScheduleCompile!I667)-1)),ScheduleCompile!I667)))))),"",IF(ScheduleCompile!I667="Off",0,IF(ScheduleCompile!I667="On",1,IF(ISNUMBER(ScheduleCompile!I667),ScheduleCompile!I667/1,IF(ISTEXT(ScheduleCompile!I667),IF(OR(ISNUMBER(FIND("5F",ScheduleCompile!I667)),ISNUMBER(FIND("0F",ScheduleCompile!I667)),ISNUMBER(FIND("8F",ScheduleCompile!I667)),ISNUMBER(FIND("1F",ScheduleCompile!I667)),ISNUMBER(FIND("2F",ScheduleCompile!I667)),ISNUMBER(FIND("3F",ScheduleCompile!I667)),ISNUMBER(FIND("6F",ScheduleCompile!I667)),ISNUMBER(FIND("7F",ScheduleCompile!I667)),ISNUMBER(FIND("9F",ScheduleCompile!I667)),ISNUMBER(FIND("4F",ScheduleCompile!I667))),VALUE(LEFT(ScheduleCompile!I667,FIND("F",ScheduleCompile!I667)-1)),ScheduleCompile!I667)))))))</f>
        <v>58</v>
      </c>
      <c r="O674" s="1">
        <f>IF(AND(ISERROR(IF(ScheduleCompile!J667="Off",0,IF(ScheduleCompile!J667="On",1,IF(ISNUMBER(ScheduleCompile!J667),ScheduleCompile!J667/1,IF(ISTEXT(ScheduleCompile!J667),IF(OR(ISNUMBER(FIND("5F",ScheduleCompile!J667)),ISNUMBER(FIND("0F",ScheduleCompile!J667)),ISNUMBER(FIND("8F",ScheduleCompile!J667)),ISNUMBER(FIND("1F",ScheduleCompile!J667)),ISNUMBER(FIND("2F",ScheduleCompile!J667)),ISNUMBER(FIND("3F",ScheduleCompile!J667)),ISNUMBER(FIND("6F",ScheduleCompile!J667)),ISNUMBER(FIND("7F",ScheduleCompile!J667)),ISNUMBER(FIND("9F",ScheduleCompile!J667)),ISNUMBER(FIND("4F",ScheduleCompile!J667))),VALUE(LEFT(ScheduleCompile!J667,FIND("F",ScheduleCompile!J667)-1)),ScheduleCompile!J667)))))),ISTEXT(ScheduleCompile!#REF!)),"ENDTABLE",IF(ISERROR(IF(ScheduleCompile!J667="Off",0,IF(ScheduleCompile!J667="On",1,IF(ISNUMBER(ScheduleCompile!J667),ScheduleCompile!J667/1,IF(ISTEXT(ScheduleCompile!J667),IF(OR(ISNUMBER(FIND("5F",ScheduleCompile!J667)),ISNUMBER(FIND("0F",ScheduleCompile!J667)),ISNUMBER(FIND("8F",ScheduleCompile!J667)),ISNUMBER(FIND("1F",ScheduleCompile!J667)),ISNUMBER(FIND("2F",ScheduleCompile!J667)),ISNUMBER(FIND("3F",ScheduleCompile!J667)),ISNUMBER(FIND("6F",ScheduleCompile!J667)),ISNUMBER(FIND("7F",ScheduleCompile!J667)),ISNUMBER(FIND("9F",ScheduleCompile!J667)),ISNUMBER(FIND("4F",ScheduleCompile!J667))),VALUE(LEFT(ScheduleCompile!J667,FIND("F",ScheduleCompile!J667)-1)),ScheduleCompile!J667)))))),"",IF(ScheduleCompile!J667="Off",0,IF(ScheduleCompile!J667="On",1,IF(ISNUMBER(ScheduleCompile!J667),ScheduleCompile!J667/1,IF(ISTEXT(ScheduleCompile!J667),IF(OR(ISNUMBER(FIND("5F",ScheduleCompile!J667)),ISNUMBER(FIND("0F",ScheduleCompile!J667)),ISNUMBER(FIND("8F",ScheduleCompile!J667)),ISNUMBER(FIND("1F",ScheduleCompile!J667)),ISNUMBER(FIND("2F",ScheduleCompile!J667)),ISNUMBER(FIND("3F",ScheduleCompile!J667)),ISNUMBER(FIND("6F",ScheduleCompile!J667)),ISNUMBER(FIND("7F",ScheduleCompile!J667)),ISNUMBER(FIND("9F",ScheduleCompile!J667)),ISNUMBER(FIND("4F",ScheduleCompile!J667))),VALUE(LEFT(ScheduleCompile!J667,FIND("F",ScheduleCompile!J667)-1)),ScheduleCompile!J667)))))))</f>
        <v>58</v>
      </c>
      <c r="P674" s="1">
        <f>IF(AND(ISERROR(IF(ScheduleCompile!K667="Off",0,IF(ScheduleCompile!K667="On",1,IF(ISNUMBER(ScheduleCompile!K667),ScheduleCompile!K667/1,IF(ISTEXT(ScheduleCompile!K667),IF(OR(ISNUMBER(FIND("5F",ScheduleCompile!K667)),ISNUMBER(FIND("0F",ScheduleCompile!K667)),ISNUMBER(FIND("8F",ScheduleCompile!K667)),ISNUMBER(FIND("1F",ScheduleCompile!K667)),ISNUMBER(FIND("2F",ScheduleCompile!K667)),ISNUMBER(FIND("3F",ScheduleCompile!K667)),ISNUMBER(FIND("6F",ScheduleCompile!K667)),ISNUMBER(FIND("7F",ScheduleCompile!K667)),ISNUMBER(FIND("9F",ScheduleCompile!K667)),ISNUMBER(FIND("4F",ScheduleCompile!K667))),VALUE(LEFT(ScheduleCompile!K667,FIND("F",ScheduleCompile!K667)-1)),ScheduleCompile!K667)))))),ISTEXT(ScheduleCompile!#REF!)),"ENDTABLE",IF(ISERROR(IF(ScheduleCompile!K667="Off",0,IF(ScheduleCompile!K667="On",1,IF(ISNUMBER(ScheduleCompile!K667),ScheduleCompile!K667/1,IF(ISTEXT(ScheduleCompile!K667),IF(OR(ISNUMBER(FIND("5F",ScheduleCompile!K667)),ISNUMBER(FIND("0F",ScheduleCompile!K667)),ISNUMBER(FIND("8F",ScheduleCompile!K667)),ISNUMBER(FIND("1F",ScheduleCompile!K667)),ISNUMBER(FIND("2F",ScheduleCompile!K667)),ISNUMBER(FIND("3F",ScheduleCompile!K667)),ISNUMBER(FIND("6F",ScheduleCompile!K667)),ISNUMBER(FIND("7F",ScheduleCompile!K667)),ISNUMBER(FIND("9F",ScheduleCompile!K667)),ISNUMBER(FIND("4F",ScheduleCompile!K667))),VALUE(LEFT(ScheduleCompile!K667,FIND("F",ScheduleCompile!K667)-1)),ScheduleCompile!K667)))))),"",IF(ScheduleCompile!K667="Off",0,IF(ScheduleCompile!K667="On",1,IF(ISNUMBER(ScheduleCompile!K667),ScheduleCompile!K667/1,IF(ISTEXT(ScheduleCompile!K667),IF(OR(ISNUMBER(FIND("5F",ScheduleCompile!K667)),ISNUMBER(FIND("0F",ScheduleCompile!K667)),ISNUMBER(FIND("8F",ScheduleCompile!K667)),ISNUMBER(FIND("1F",ScheduleCompile!K667)),ISNUMBER(FIND("2F",ScheduleCompile!K667)),ISNUMBER(FIND("3F",ScheduleCompile!K667)),ISNUMBER(FIND("6F",ScheduleCompile!K667)),ISNUMBER(FIND("7F",ScheduleCompile!K667)),ISNUMBER(FIND("9F",ScheduleCompile!K667)),ISNUMBER(FIND("4F",ScheduleCompile!K667))),VALUE(LEFT(ScheduleCompile!K667,FIND("F",ScheduleCompile!K667)-1)),ScheduleCompile!K667)))))))</f>
        <v>58</v>
      </c>
      <c r="Q674" s="1">
        <f>IF(AND(ISERROR(IF(ScheduleCompile!L667="Off",0,IF(ScheduleCompile!L667="On",1,IF(ISNUMBER(ScheduleCompile!L667),ScheduleCompile!L667/1,IF(ISTEXT(ScheduleCompile!L667),IF(OR(ISNUMBER(FIND("5F",ScheduleCompile!L667)),ISNUMBER(FIND("0F",ScheduleCompile!L667)),ISNUMBER(FIND("8F",ScheduleCompile!L667)),ISNUMBER(FIND("1F",ScheduleCompile!L667)),ISNUMBER(FIND("2F",ScheduleCompile!L667)),ISNUMBER(FIND("3F",ScheduleCompile!L667)),ISNUMBER(FIND("6F",ScheduleCompile!L667)),ISNUMBER(FIND("7F",ScheduleCompile!L667)),ISNUMBER(FIND("9F",ScheduleCompile!L667)),ISNUMBER(FIND("4F",ScheduleCompile!L667))),VALUE(LEFT(ScheduleCompile!L667,FIND("F",ScheduleCompile!L667)-1)),ScheduleCompile!L667)))))),ISTEXT(ScheduleCompile!#REF!)),"ENDTABLE",IF(ISERROR(IF(ScheduleCompile!L667="Off",0,IF(ScheduleCompile!L667="On",1,IF(ISNUMBER(ScheduleCompile!L667),ScheduleCompile!L667/1,IF(ISTEXT(ScheduleCompile!L667),IF(OR(ISNUMBER(FIND("5F",ScheduleCompile!L667)),ISNUMBER(FIND("0F",ScheduleCompile!L667)),ISNUMBER(FIND("8F",ScheduleCompile!L667)),ISNUMBER(FIND("1F",ScheduleCompile!L667)),ISNUMBER(FIND("2F",ScheduleCompile!L667)),ISNUMBER(FIND("3F",ScheduleCompile!L667)),ISNUMBER(FIND("6F",ScheduleCompile!L667)),ISNUMBER(FIND("7F",ScheduleCompile!L667)),ISNUMBER(FIND("9F",ScheduleCompile!L667)),ISNUMBER(FIND("4F",ScheduleCompile!L667))),VALUE(LEFT(ScheduleCompile!L667,FIND("F",ScheduleCompile!L667)-1)),ScheduleCompile!L667)))))),"",IF(ScheduleCompile!L667="Off",0,IF(ScheduleCompile!L667="On",1,IF(ISNUMBER(ScheduleCompile!L667),ScheduleCompile!L667/1,IF(ISTEXT(ScheduleCompile!L667),IF(OR(ISNUMBER(FIND("5F",ScheduleCompile!L667)),ISNUMBER(FIND("0F",ScheduleCompile!L667)),ISNUMBER(FIND("8F",ScheduleCompile!L667)),ISNUMBER(FIND("1F",ScheduleCompile!L667)),ISNUMBER(FIND("2F",ScheduleCompile!L667)),ISNUMBER(FIND("3F",ScheduleCompile!L667)),ISNUMBER(FIND("6F",ScheduleCompile!L667)),ISNUMBER(FIND("7F",ScheduleCompile!L667)),ISNUMBER(FIND("9F",ScheduleCompile!L667)),ISNUMBER(FIND("4F",ScheduleCompile!L667))),VALUE(LEFT(ScheduleCompile!L667,FIND("F",ScheduleCompile!L667)-1)),ScheduleCompile!L667)))))))</f>
        <v>58</v>
      </c>
      <c r="R674" s="1">
        <f>IF(AND(ISERROR(IF(ScheduleCompile!M667="Off",0,IF(ScheduleCompile!M667="On",1,IF(ISNUMBER(ScheduleCompile!M667),ScheduleCompile!M667/1,IF(ISTEXT(ScheduleCompile!M667),IF(OR(ISNUMBER(FIND("5F",ScheduleCompile!M667)),ISNUMBER(FIND("0F",ScheduleCompile!M667)),ISNUMBER(FIND("8F",ScheduleCompile!M667)),ISNUMBER(FIND("1F",ScheduleCompile!M667)),ISNUMBER(FIND("2F",ScheduleCompile!M667)),ISNUMBER(FIND("3F",ScheduleCompile!M667)),ISNUMBER(FIND("6F",ScheduleCompile!M667)),ISNUMBER(FIND("7F",ScheduleCompile!M667)),ISNUMBER(FIND("9F",ScheduleCompile!M667)),ISNUMBER(FIND("4F",ScheduleCompile!M667))),VALUE(LEFT(ScheduleCompile!M667,FIND("F",ScheduleCompile!M667)-1)),ScheduleCompile!M667)))))),ISTEXT(ScheduleCompile!#REF!)),"ENDTABLE",IF(ISERROR(IF(ScheduleCompile!M667="Off",0,IF(ScheduleCompile!M667="On",1,IF(ISNUMBER(ScheduleCompile!M667),ScheduleCompile!M667/1,IF(ISTEXT(ScheduleCompile!M667),IF(OR(ISNUMBER(FIND("5F",ScheduleCompile!M667)),ISNUMBER(FIND("0F",ScheduleCompile!M667)),ISNUMBER(FIND("8F",ScheduleCompile!M667)),ISNUMBER(FIND("1F",ScheduleCompile!M667)),ISNUMBER(FIND("2F",ScheduleCompile!M667)),ISNUMBER(FIND("3F",ScheduleCompile!M667)),ISNUMBER(FIND("6F",ScheduleCompile!M667)),ISNUMBER(FIND("7F",ScheduleCompile!M667)),ISNUMBER(FIND("9F",ScheduleCompile!M667)),ISNUMBER(FIND("4F",ScheduleCompile!M667))),VALUE(LEFT(ScheduleCompile!M667,FIND("F",ScheduleCompile!M667)-1)),ScheduleCompile!M667)))))),"",IF(ScheduleCompile!M667="Off",0,IF(ScheduleCompile!M667="On",1,IF(ISNUMBER(ScheduleCompile!M667),ScheduleCompile!M667/1,IF(ISTEXT(ScheduleCompile!M667),IF(OR(ISNUMBER(FIND("5F",ScheduleCompile!M667)),ISNUMBER(FIND("0F",ScheduleCompile!M667)),ISNUMBER(FIND("8F",ScheduleCompile!M667)),ISNUMBER(FIND("1F",ScheduleCompile!M667)),ISNUMBER(FIND("2F",ScheduleCompile!M667)),ISNUMBER(FIND("3F",ScheduleCompile!M667)),ISNUMBER(FIND("6F",ScheduleCompile!M667)),ISNUMBER(FIND("7F",ScheduleCompile!M667)),ISNUMBER(FIND("9F",ScheduleCompile!M667)),ISNUMBER(FIND("4F",ScheduleCompile!M667))),VALUE(LEFT(ScheduleCompile!M667,FIND("F",ScheduleCompile!M667)-1)),ScheduleCompile!M667)))))))</f>
        <v>58</v>
      </c>
      <c r="S674" s="1">
        <f>IF(AND(ISERROR(IF(ScheduleCompile!N667="Off",0,IF(ScheduleCompile!N667="On",1,IF(ISNUMBER(ScheduleCompile!N667),ScheduleCompile!N667/1,IF(ISTEXT(ScheduleCompile!N667),IF(OR(ISNUMBER(FIND("5F",ScheduleCompile!N667)),ISNUMBER(FIND("0F",ScheduleCompile!N667)),ISNUMBER(FIND("8F",ScheduleCompile!N667)),ISNUMBER(FIND("1F",ScheduleCompile!N667)),ISNUMBER(FIND("2F",ScheduleCompile!N667)),ISNUMBER(FIND("3F",ScheduleCompile!N667)),ISNUMBER(FIND("6F",ScheduleCompile!N667)),ISNUMBER(FIND("7F",ScheduleCompile!N667)),ISNUMBER(FIND("9F",ScheduleCompile!N667)),ISNUMBER(FIND("4F",ScheduleCompile!N667))),VALUE(LEFT(ScheduleCompile!N667,FIND("F",ScheduleCompile!N667)-1)),ScheduleCompile!N667)))))),ISTEXT(ScheduleCompile!#REF!)),"ENDTABLE",IF(ISERROR(IF(ScheduleCompile!N667="Off",0,IF(ScheduleCompile!N667="On",1,IF(ISNUMBER(ScheduleCompile!N667),ScheduleCompile!N667/1,IF(ISTEXT(ScheduleCompile!N667),IF(OR(ISNUMBER(FIND("5F",ScheduleCompile!N667)),ISNUMBER(FIND("0F",ScheduleCompile!N667)),ISNUMBER(FIND("8F",ScheduleCompile!N667)),ISNUMBER(FIND("1F",ScheduleCompile!N667)),ISNUMBER(FIND("2F",ScheduleCompile!N667)),ISNUMBER(FIND("3F",ScheduleCompile!N667)),ISNUMBER(FIND("6F",ScheduleCompile!N667)),ISNUMBER(FIND("7F",ScheduleCompile!N667)),ISNUMBER(FIND("9F",ScheduleCompile!N667)),ISNUMBER(FIND("4F",ScheduleCompile!N667))),VALUE(LEFT(ScheduleCompile!N667,FIND("F",ScheduleCompile!N667)-1)),ScheduleCompile!N667)))))),"",IF(ScheduleCompile!N667="Off",0,IF(ScheduleCompile!N667="On",1,IF(ISNUMBER(ScheduleCompile!N667),ScheduleCompile!N667/1,IF(ISTEXT(ScheduleCompile!N667),IF(OR(ISNUMBER(FIND("5F",ScheduleCompile!N667)),ISNUMBER(FIND("0F",ScheduleCompile!N667)),ISNUMBER(FIND("8F",ScheduleCompile!N667)),ISNUMBER(FIND("1F",ScheduleCompile!N667)),ISNUMBER(FIND("2F",ScheduleCompile!N667)),ISNUMBER(FIND("3F",ScheduleCompile!N667)),ISNUMBER(FIND("6F",ScheduleCompile!N667)),ISNUMBER(FIND("7F",ScheduleCompile!N667)),ISNUMBER(FIND("9F",ScheduleCompile!N667)),ISNUMBER(FIND("4F",ScheduleCompile!N667))),VALUE(LEFT(ScheduleCompile!N667,FIND("F",ScheduleCompile!N667)-1)),ScheduleCompile!N667)))))))</f>
        <v>58</v>
      </c>
      <c r="T674" s="1">
        <f>IF(AND(ISERROR(IF(ScheduleCompile!O667="Off",0,IF(ScheduleCompile!O667="On",1,IF(ISNUMBER(ScheduleCompile!O667),ScheduleCompile!O667/1,IF(ISTEXT(ScheduleCompile!O667),IF(OR(ISNUMBER(FIND("5F",ScheduleCompile!O667)),ISNUMBER(FIND("0F",ScheduleCompile!O667)),ISNUMBER(FIND("8F",ScheduleCompile!O667)),ISNUMBER(FIND("1F",ScheduleCompile!O667)),ISNUMBER(FIND("2F",ScheduleCompile!O667)),ISNUMBER(FIND("3F",ScheduleCompile!O667)),ISNUMBER(FIND("6F",ScheduleCompile!O667)),ISNUMBER(FIND("7F",ScheduleCompile!O667)),ISNUMBER(FIND("9F",ScheduleCompile!O667)),ISNUMBER(FIND("4F",ScheduleCompile!O667))),VALUE(LEFT(ScheduleCompile!O667,FIND("F",ScheduleCompile!O667)-1)),ScheduleCompile!O667)))))),ISTEXT(ScheduleCompile!#REF!)),"ENDTABLE",IF(ISERROR(IF(ScheduleCompile!O667="Off",0,IF(ScheduleCompile!O667="On",1,IF(ISNUMBER(ScheduleCompile!O667),ScheduleCompile!O667/1,IF(ISTEXT(ScheduleCompile!O667),IF(OR(ISNUMBER(FIND("5F",ScheduleCompile!O667)),ISNUMBER(FIND("0F",ScheduleCompile!O667)),ISNUMBER(FIND("8F",ScheduleCompile!O667)),ISNUMBER(FIND("1F",ScheduleCompile!O667)),ISNUMBER(FIND("2F",ScheduleCompile!O667)),ISNUMBER(FIND("3F",ScheduleCompile!O667)),ISNUMBER(FIND("6F",ScheduleCompile!O667)),ISNUMBER(FIND("7F",ScheduleCompile!O667)),ISNUMBER(FIND("9F",ScheduleCompile!O667)),ISNUMBER(FIND("4F",ScheduleCompile!O667))),VALUE(LEFT(ScheduleCompile!O667,FIND("F",ScheduleCompile!O667)-1)),ScheduleCompile!O667)))))),"",IF(ScheduleCompile!O667="Off",0,IF(ScheduleCompile!O667="On",1,IF(ISNUMBER(ScheduleCompile!O667),ScheduleCompile!O667/1,IF(ISTEXT(ScheduleCompile!O667),IF(OR(ISNUMBER(FIND("5F",ScheduleCompile!O667)),ISNUMBER(FIND("0F",ScheduleCompile!O667)),ISNUMBER(FIND("8F",ScheduleCompile!O667)),ISNUMBER(FIND("1F",ScheduleCompile!O667)),ISNUMBER(FIND("2F",ScheduleCompile!O667)),ISNUMBER(FIND("3F",ScheduleCompile!O667)),ISNUMBER(FIND("6F",ScheduleCompile!O667)),ISNUMBER(FIND("7F",ScheduleCompile!O667)),ISNUMBER(FIND("9F",ScheduleCompile!O667)),ISNUMBER(FIND("4F",ScheduleCompile!O667))),VALUE(LEFT(ScheduleCompile!O667,FIND("F",ScheduleCompile!O667)-1)),ScheduleCompile!O667)))))))</f>
        <v>58</v>
      </c>
      <c r="U674" s="1">
        <f>IF(AND(ISERROR(IF(ScheduleCompile!P667="Off",0,IF(ScheduleCompile!P667="On",1,IF(ISNUMBER(ScheduleCompile!P667),ScheduleCompile!P667/1,IF(ISTEXT(ScheduleCompile!P667),IF(OR(ISNUMBER(FIND("5F",ScheduleCompile!P667)),ISNUMBER(FIND("0F",ScheduleCompile!P667)),ISNUMBER(FIND("8F",ScheduleCompile!P667)),ISNUMBER(FIND("1F",ScheduleCompile!P667)),ISNUMBER(FIND("2F",ScheduleCompile!P667)),ISNUMBER(FIND("3F",ScheduleCompile!P667)),ISNUMBER(FIND("6F",ScheduleCompile!P667)),ISNUMBER(FIND("7F",ScheduleCompile!P667)),ISNUMBER(FIND("9F",ScheduleCompile!P667)),ISNUMBER(FIND("4F",ScheduleCompile!P667))),VALUE(LEFT(ScheduleCompile!P667,FIND("F",ScheduleCompile!P667)-1)),ScheduleCompile!P667)))))),ISTEXT(ScheduleCompile!#REF!)),"ENDTABLE",IF(ISERROR(IF(ScheduleCompile!P667="Off",0,IF(ScheduleCompile!P667="On",1,IF(ISNUMBER(ScheduleCompile!P667),ScheduleCompile!P667/1,IF(ISTEXT(ScheduleCompile!P667),IF(OR(ISNUMBER(FIND("5F",ScheduleCompile!P667)),ISNUMBER(FIND("0F",ScheduleCompile!P667)),ISNUMBER(FIND("8F",ScheduleCompile!P667)),ISNUMBER(FIND("1F",ScheduleCompile!P667)),ISNUMBER(FIND("2F",ScheduleCompile!P667)),ISNUMBER(FIND("3F",ScheduleCompile!P667)),ISNUMBER(FIND("6F",ScheduleCompile!P667)),ISNUMBER(FIND("7F",ScheduleCompile!P667)),ISNUMBER(FIND("9F",ScheduleCompile!P667)),ISNUMBER(FIND("4F",ScheduleCompile!P667))),VALUE(LEFT(ScheduleCompile!P667,FIND("F",ScheduleCompile!P667)-1)),ScheduleCompile!P667)))))),"",IF(ScheduleCompile!P667="Off",0,IF(ScheduleCompile!P667="On",1,IF(ISNUMBER(ScheduleCompile!P667),ScheduleCompile!P667/1,IF(ISTEXT(ScheduleCompile!P667),IF(OR(ISNUMBER(FIND("5F",ScheduleCompile!P667)),ISNUMBER(FIND("0F",ScheduleCompile!P667)),ISNUMBER(FIND("8F",ScheduleCompile!P667)),ISNUMBER(FIND("1F",ScheduleCompile!P667)),ISNUMBER(FIND("2F",ScheduleCompile!P667)),ISNUMBER(FIND("3F",ScheduleCompile!P667)),ISNUMBER(FIND("6F",ScheduleCompile!P667)),ISNUMBER(FIND("7F",ScheduleCompile!P667)),ISNUMBER(FIND("9F",ScheduleCompile!P667)),ISNUMBER(FIND("4F",ScheduleCompile!P667))),VALUE(LEFT(ScheduleCompile!P667,FIND("F",ScheduleCompile!P667)-1)),ScheduleCompile!P667)))))))</f>
        <v>58</v>
      </c>
      <c r="V674" s="1">
        <f>IF(AND(ISERROR(IF(ScheduleCompile!Q667="Off",0,IF(ScheduleCompile!Q667="On",1,IF(ISNUMBER(ScheduleCompile!Q667),ScheduleCompile!Q667/1,IF(ISTEXT(ScheduleCompile!Q667),IF(OR(ISNUMBER(FIND("5F",ScheduleCompile!Q667)),ISNUMBER(FIND("0F",ScheduleCompile!Q667)),ISNUMBER(FIND("8F",ScheduleCompile!Q667)),ISNUMBER(FIND("1F",ScheduleCompile!Q667)),ISNUMBER(FIND("2F",ScheduleCompile!Q667)),ISNUMBER(FIND("3F",ScheduleCompile!Q667)),ISNUMBER(FIND("6F",ScheduleCompile!Q667)),ISNUMBER(FIND("7F",ScheduleCompile!Q667)),ISNUMBER(FIND("9F",ScheduleCompile!Q667)),ISNUMBER(FIND("4F",ScheduleCompile!Q667))),VALUE(LEFT(ScheduleCompile!Q667,FIND("F",ScheduleCompile!Q667)-1)),ScheduleCompile!Q667)))))),ISTEXT(ScheduleCompile!#REF!)),"ENDTABLE",IF(ISERROR(IF(ScheduleCompile!Q667="Off",0,IF(ScheduleCompile!Q667="On",1,IF(ISNUMBER(ScheduleCompile!Q667),ScheduleCompile!Q667/1,IF(ISTEXT(ScheduleCompile!Q667),IF(OR(ISNUMBER(FIND("5F",ScheduleCompile!Q667)),ISNUMBER(FIND("0F",ScheduleCompile!Q667)),ISNUMBER(FIND("8F",ScheduleCompile!Q667)),ISNUMBER(FIND("1F",ScheduleCompile!Q667)),ISNUMBER(FIND("2F",ScheduleCompile!Q667)),ISNUMBER(FIND("3F",ScheduleCompile!Q667)),ISNUMBER(FIND("6F",ScheduleCompile!Q667)),ISNUMBER(FIND("7F",ScheduleCompile!Q667)),ISNUMBER(FIND("9F",ScheduleCompile!Q667)),ISNUMBER(FIND("4F",ScheduleCompile!Q667))),VALUE(LEFT(ScheduleCompile!Q667,FIND("F",ScheduleCompile!Q667)-1)),ScheduleCompile!Q667)))))),"",IF(ScheduleCompile!Q667="Off",0,IF(ScheduleCompile!Q667="On",1,IF(ISNUMBER(ScheduleCompile!Q667),ScheduleCompile!Q667/1,IF(ISTEXT(ScheduleCompile!Q667),IF(OR(ISNUMBER(FIND("5F",ScheduleCompile!Q667)),ISNUMBER(FIND("0F",ScheduleCompile!Q667)),ISNUMBER(FIND("8F",ScheduleCompile!Q667)),ISNUMBER(FIND("1F",ScheduleCompile!Q667)),ISNUMBER(FIND("2F",ScheduleCompile!Q667)),ISNUMBER(FIND("3F",ScheduleCompile!Q667)),ISNUMBER(FIND("6F",ScheduleCompile!Q667)),ISNUMBER(FIND("7F",ScheduleCompile!Q667)),ISNUMBER(FIND("9F",ScheduleCompile!Q667)),ISNUMBER(FIND("4F",ScheduleCompile!Q667))),VALUE(LEFT(ScheduleCompile!Q667,FIND("F",ScheduleCompile!Q667)-1)),ScheduleCompile!Q667)))))))</f>
        <v>58</v>
      </c>
      <c r="W674" s="1">
        <f>IF(AND(ISERROR(IF(ScheduleCompile!R667="Off",0,IF(ScheduleCompile!R667="On",1,IF(ISNUMBER(ScheduleCompile!R667),ScheduleCompile!R667/1,IF(ISTEXT(ScheduleCompile!R667),IF(OR(ISNUMBER(FIND("5F",ScheduleCompile!R667)),ISNUMBER(FIND("0F",ScheduleCompile!R667)),ISNUMBER(FIND("8F",ScheduleCompile!R667)),ISNUMBER(FIND("1F",ScheduleCompile!R667)),ISNUMBER(FIND("2F",ScheduleCompile!R667)),ISNUMBER(FIND("3F",ScheduleCompile!R667)),ISNUMBER(FIND("6F",ScheduleCompile!R667)),ISNUMBER(FIND("7F",ScheduleCompile!R667)),ISNUMBER(FIND("9F",ScheduleCompile!R667)),ISNUMBER(FIND("4F",ScheduleCompile!R667))),VALUE(LEFT(ScheduleCompile!R667,FIND("F",ScheduleCompile!R667)-1)),ScheduleCompile!R667)))))),ISTEXT(ScheduleCompile!#REF!)),"ENDTABLE",IF(ISERROR(IF(ScheduleCompile!R667="Off",0,IF(ScheduleCompile!R667="On",1,IF(ISNUMBER(ScheduleCompile!R667),ScheduleCompile!R667/1,IF(ISTEXT(ScheduleCompile!R667),IF(OR(ISNUMBER(FIND("5F",ScheduleCompile!R667)),ISNUMBER(FIND("0F",ScheduleCompile!R667)),ISNUMBER(FIND("8F",ScheduleCompile!R667)),ISNUMBER(FIND("1F",ScheduleCompile!R667)),ISNUMBER(FIND("2F",ScheduleCompile!R667)),ISNUMBER(FIND("3F",ScheduleCompile!R667)),ISNUMBER(FIND("6F",ScheduleCompile!R667)),ISNUMBER(FIND("7F",ScheduleCompile!R667)),ISNUMBER(FIND("9F",ScheduleCompile!R667)),ISNUMBER(FIND("4F",ScheduleCompile!R667))),VALUE(LEFT(ScheduleCompile!R667,FIND("F",ScheduleCompile!R667)-1)),ScheduleCompile!R667)))))),"",IF(ScheduleCompile!R667="Off",0,IF(ScheduleCompile!R667="On",1,IF(ISNUMBER(ScheduleCompile!R667),ScheduleCompile!R667/1,IF(ISTEXT(ScheduleCompile!R667),IF(OR(ISNUMBER(FIND("5F",ScheduleCompile!R667)),ISNUMBER(FIND("0F",ScheduleCompile!R667)),ISNUMBER(FIND("8F",ScheduleCompile!R667)),ISNUMBER(FIND("1F",ScheduleCompile!R667)),ISNUMBER(FIND("2F",ScheduleCompile!R667)),ISNUMBER(FIND("3F",ScheduleCompile!R667)),ISNUMBER(FIND("6F",ScheduleCompile!R667)),ISNUMBER(FIND("7F",ScheduleCompile!R667)),ISNUMBER(FIND("9F",ScheduleCompile!R667)),ISNUMBER(FIND("4F",ScheduleCompile!R667))),VALUE(LEFT(ScheduleCompile!R667,FIND("F",ScheduleCompile!R667)-1)),ScheduleCompile!R667)))))))</f>
        <v>58</v>
      </c>
      <c r="X674" s="1">
        <f>IF(AND(ISERROR(IF(ScheduleCompile!S667="Off",0,IF(ScheduleCompile!S667="On",1,IF(ISNUMBER(ScheduleCompile!S667),ScheduleCompile!S667/1,IF(ISTEXT(ScheduleCompile!S667),IF(OR(ISNUMBER(FIND("5F",ScheduleCompile!S667)),ISNUMBER(FIND("0F",ScheduleCompile!S667)),ISNUMBER(FIND("8F",ScheduleCompile!S667)),ISNUMBER(FIND("1F",ScheduleCompile!S667)),ISNUMBER(FIND("2F",ScheduleCompile!S667)),ISNUMBER(FIND("3F",ScheduleCompile!S667)),ISNUMBER(FIND("6F",ScheduleCompile!S667)),ISNUMBER(FIND("7F",ScheduleCompile!S667)),ISNUMBER(FIND("9F",ScheduleCompile!S667)),ISNUMBER(FIND("4F",ScheduleCompile!S667))),VALUE(LEFT(ScheduleCompile!S667,FIND("F",ScheduleCompile!S667)-1)),ScheduleCompile!S667)))))),ISTEXT(ScheduleCompile!#REF!)),"ENDTABLE",IF(ISERROR(IF(ScheduleCompile!S667="Off",0,IF(ScheduleCompile!S667="On",1,IF(ISNUMBER(ScheduleCompile!S667),ScheduleCompile!S667/1,IF(ISTEXT(ScheduleCompile!S667),IF(OR(ISNUMBER(FIND("5F",ScheduleCompile!S667)),ISNUMBER(FIND("0F",ScheduleCompile!S667)),ISNUMBER(FIND("8F",ScheduleCompile!S667)),ISNUMBER(FIND("1F",ScheduleCompile!S667)),ISNUMBER(FIND("2F",ScheduleCompile!S667)),ISNUMBER(FIND("3F",ScheduleCompile!S667)),ISNUMBER(FIND("6F",ScheduleCompile!S667)),ISNUMBER(FIND("7F",ScheduleCompile!S667)),ISNUMBER(FIND("9F",ScheduleCompile!S667)),ISNUMBER(FIND("4F",ScheduleCompile!S667))),VALUE(LEFT(ScheduleCompile!S667,FIND("F",ScheduleCompile!S667)-1)),ScheduleCompile!S667)))))),"",IF(ScheduleCompile!S667="Off",0,IF(ScheduleCompile!S667="On",1,IF(ISNUMBER(ScheduleCompile!S667),ScheduleCompile!S667/1,IF(ISTEXT(ScheduleCompile!S667),IF(OR(ISNUMBER(FIND("5F",ScheduleCompile!S667)),ISNUMBER(FIND("0F",ScheduleCompile!S667)),ISNUMBER(FIND("8F",ScheduleCompile!S667)),ISNUMBER(FIND("1F",ScheduleCompile!S667)),ISNUMBER(FIND("2F",ScheduleCompile!S667)),ISNUMBER(FIND("3F",ScheduleCompile!S667)),ISNUMBER(FIND("6F",ScheduleCompile!S667)),ISNUMBER(FIND("7F",ScheduleCompile!S667)),ISNUMBER(FIND("9F",ScheduleCompile!S667)),ISNUMBER(FIND("4F",ScheduleCompile!S667))),VALUE(LEFT(ScheduleCompile!S667,FIND("F",ScheduleCompile!S667)-1)),ScheduleCompile!S667)))))))</f>
        <v>58</v>
      </c>
      <c r="Y674" s="1">
        <f>IF(AND(ISERROR(IF(ScheduleCompile!T667="Off",0,IF(ScheduleCompile!T667="On",1,IF(ISNUMBER(ScheduleCompile!T667),ScheduleCompile!T667/1,IF(ISTEXT(ScheduleCompile!T667),IF(OR(ISNUMBER(FIND("5F",ScheduleCompile!T667)),ISNUMBER(FIND("0F",ScheduleCompile!T667)),ISNUMBER(FIND("8F",ScheduleCompile!T667)),ISNUMBER(FIND("1F",ScheduleCompile!T667)),ISNUMBER(FIND("2F",ScheduleCompile!T667)),ISNUMBER(FIND("3F",ScheduleCompile!T667)),ISNUMBER(FIND("6F",ScheduleCompile!T667)),ISNUMBER(FIND("7F",ScheduleCompile!T667)),ISNUMBER(FIND("9F",ScheduleCompile!T667)),ISNUMBER(FIND("4F",ScheduleCompile!T667))),VALUE(LEFT(ScheduleCompile!T667,FIND("F",ScheduleCompile!T667)-1)),ScheduleCompile!T667)))))),ISTEXT(ScheduleCompile!#REF!)),"ENDTABLE",IF(ISERROR(IF(ScheduleCompile!T667="Off",0,IF(ScheduleCompile!T667="On",1,IF(ISNUMBER(ScheduleCompile!T667),ScheduleCompile!T667/1,IF(ISTEXT(ScheduleCompile!T667),IF(OR(ISNUMBER(FIND("5F",ScheduleCompile!T667)),ISNUMBER(FIND("0F",ScheduleCompile!T667)),ISNUMBER(FIND("8F",ScheduleCompile!T667)),ISNUMBER(FIND("1F",ScheduleCompile!T667)),ISNUMBER(FIND("2F",ScheduleCompile!T667)),ISNUMBER(FIND("3F",ScheduleCompile!T667)),ISNUMBER(FIND("6F",ScheduleCompile!T667)),ISNUMBER(FIND("7F",ScheduleCompile!T667)),ISNUMBER(FIND("9F",ScheduleCompile!T667)),ISNUMBER(FIND("4F",ScheduleCompile!T667))),VALUE(LEFT(ScheduleCompile!T667,FIND("F",ScheduleCompile!T667)-1)),ScheduleCompile!T667)))))),"",IF(ScheduleCompile!T667="Off",0,IF(ScheduleCompile!T667="On",1,IF(ISNUMBER(ScheduleCompile!T667),ScheduleCompile!T667/1,IF(ISTEXT(ScheduleCompile!T667),IF(OR(ISNUMBER(FIND("5F",ScheduleCompile!T667)),ISNUMBER(FIND("0F",ScheduleCompile!T667)),ISNUMBER(FIND("8F",ScheduleCompile!T667)),ISNUMBER(FIND("1F",ScheduleCompile!T667)),ISNUMBER(FIND("2F",ScheduleCompile!T667)),ISNUMBER(FIND("3F",ScheduleCompile!T667)),ISNUMBER(FIND("6F",ScheduleCompile!T667)),ISNUMBER(FIND("7F",ScheduleCompile!T667)),ISNUMBER(FIND("9F",ScheduleCompile!T667)),ISNUMBER(FIND("4F",ScheduleCompile!T667))),VALUE(LEFT(ScheduleCompile!T667,FIND("F",ScheduleCompile!T667)-1)),ScheduleCompile!T667)))))))</f>
        <v>58</v>
      </c>
      <c r="Z674" s="1">
        <f>IF(AND(ISERROR(IF(ScheduleCompile!U667="Off",0,IF(ScheduleCompile!U667="On",1,IF(ISNUMBER(ScheduleCompile!U667),ScheduleCompile!U667/1,IF(ISTEXT(ScheduleCompile!U667),IF(OR(ISNUMBER(FIND("5F",ScheduleCompile!U667)),ISNUMBER(FIND("0F",ScheduleCompile!U667)),ISNUMBER(FIND("8F",ScheduleCompile!U667)),ISNUMBER(FIND("1F",ScheduleCompile!U667)),ISNUMBER(FIND("2F",ScheduleCompile!U667)),ISNUMBER(FIND("3F",ScheduleCompile!U667)),ISNUMBER(FIND("6F",ScheduleCompile!U667)),ISNUMBER(FIND("7F",ScheduleCompile!U667)),ISNUMBER(FIND("9F",ScheduleCompile!U667)),ISNUMBER(FIND("4F",ScheduleCompile!U667))),VALUE(LEFT(ScheduleCompile!U667,FIND("F",ScheduleCompile!U667)-1)),ScheduleCompile!U667)))))),ISTEXT(ScheduleCompile!#REF!)),"ENDTABLE",IF(ISERROR(IF(ScheduleCompile!U667="Off",0,IF(ScheduleCompile!U667="On",1,IF(ISNUMBER(ScheduleCompile!U667),ScheduleCompile!U667/1,IF(ISTEXT(ScheduleCompile!U667),IF(OR(ISNUMBER(FIND("5F",ScheduleCompile!U667)),ISNUMBER(FIND("0F",ScheduleCompile!U667)),ISNUMBER(FIND("8F",ScheduleCompile!U667)),ISNUMBER(FIND("1F",ScheduleCompile!U667)),ISNUMBER(FIND("2F",ScheduleCompile!U667)),ISNUMBER(FIND("3F",ScheduleCompile!U667)),ISNUMBER(FIND("6F",ScheduleCompile!U667)),ISNUMBER(FIND("7F",ScheduleCompile!U667)),ISNUMBER(FIND("9F",ScheduleCompile!U667)),ISNUMBER(FIND("4F",ScheduleCompile!U667))),VALUE(LEFT(ScheduleCompile!U667,FIND("F",ScheduleCompile!U667)-1)),ScheduleCompile!U667)))))),"",IF(ScheduleCompile!U667="Off",0,IF(ScheduleCompile!U667="On",1,IF(ISNUMBER(ScheduleCompile!U667),ScheduleCompile!U667/1,IF(ISTEXT(ScheduleCompile!U667),IF(OR(ISNUMBER(FIND("5F",ScheduleCompile!U667)),ISNUMBER(FIND("0F",ScheduleCompile!U667)),ISNUMBER(FIND("8F",ScheduleCompile!U667)),ISNUMBER(FIND("1F",ScheduleCompile!U667)),ISNUMBER(FIND("2F",ScheduleCompile!U667)),ISNUMBER(FIND("3F",ScheduleCompile!U667)),ISNUMBER(FIND("6F",ScheduleCompile!U667)),ISNUMBER(FIND("7F",ScheduleCompile!U667)),ISNUMBER(FIND("9F",ScheduleCompile!U667)),ISNUMBER(FIND("4F",ScheduleCompile!U667))),VALUE(LEFT(ScheduleCompile!U667,FIND("F",ScheduleCompile!U667)-1)),ScheduleCompile!U667)))))))</f>
        <v>58</v>
      </c>
      <c r="AA674" s="1">
        <f>IF(AND(ISERROR(IF(ScheduleCompile!V667="Off",0,IF(ScheduleCompile!V667="On",1,IF(ISNUMBER(ScheduleCompile!V667),ScheduleCompile!V667/1,IF(ISTEXT(ScheduleCompile!V667),IF(OR(ISNUMBER(FIND("5F",ScheduleCompile!V667)),ISNUMBER(FIND("0F",ScheduleCompile!V667)),ISNUMBER(FIND("8F",ScheduleCompile!V667)),ISNUMBER(FIND("1F",ScheduleCompile!V667)),ISNUMBER(FIND("2F",ScheduleCompile!V667)),ISNUMBER(FIND("3F",ScheduleCompile!V667)),ISNUMBER(FIND("6F",ScheduleCompile!V667)),ISNUMBER(FIND("7F",ScheduleCompile!V667)),ISNUMBER(FIND("9F",ScheduleCompile!V667)),ISNUMBER(FIND("4F",ScheduleCompile!V667))),VALUE(LEFT(ScheduleCompile!V667,FIND("F",ScheduleCompile!V667)-1)),ScheduleCompile!V667)))))),ISTEXT(ScheduleCompile!#REF!)),"ENDTABLE",IF(ISERROR(IF(ScheduleCompile!V667="Off",0,IF(ScheduleCompile!V667="On",1,IF(ISNUMBER(ScheduleCompile!V667),ScheduleCompile!V667/1,IF(ISTEXT(ScheduleCompile!V667),IF(OR(ISNUMBER(FIND("5F",ScheduleCompile!V667)),ISNUMBER(FIND("0F",ScheduleCompile!V667)),ISNUMBER(FIND("8F",ScheduleCompile!V667)),ISNUMBER(FIND("1F",ScheduleCompile!V667)),ISNUMBER(FIND("2F",ScheduleCompile!V667)),ISNUMBER(FIND("3F",ScheduleCompile!V667)),ISNUMBER(FIND("6F",ScheduleCompile!V667)),ISNUMBER(FIND("7F",ScheduleCompile!V667)),ISNUMBER(FIND("9F",ScheduleCompile!V667)),ISNUMBER(FIND("4F",ScheduleCompile!V667))),VALUE(LEFT(ScheduleCompile!V667,FIND("F",ScheduleCompile!V667)-1)),ScheduleCompile!V667)))))),"",IF(ScheduleCompile!V667="Off",0,IF(ScheduleCompile!V667="On",1,IF(ISNUMBER(ScheduleCompile!V667),ScheduleCompile!V667/1,IF(ISTEXT(ScheduleCompile!V667),IF(OR(ISNUMBER(FIND("5F",ScheduleCompile!V667)),ISNUMBER(FIND("0F",ScheduleCompile!V667)),ISNUMBER(FIND("8F",ScheduleCompile!V667)),ISNUMBER(FIND("1F",ScheduleCompile!V667)),ISNUMBER(FIND("2F",ScheduleCompile!V667)),ISNUMBER(FIND("3F",ScheduleCompile!V667)),ISNUMBER(FIND("6F",ScheduleCompile!V667)),ISNUMBER(FIND("7F",ScheduleCompile!V667)),ISNUMBER(FIND("9F",ScheduleCompile!V667)),ISNUMBER(FIND("4F",ScheduleCompile!V667))),VALUE(LEFT(ScheduleCompile!V667,FIND("F",ScheduleCompile!V667)-1)),ScheduleCompile!V667)))))))</f>
        <v>58</v>
      </c>
      <c r="AB674" s="1">
        <f>IF(AND(ISERROR(IF(ScheduleCompile!W667="Off",0,IF(ScheduleCompile!W667="On",1,IF(ISNUMBER(ScheduleCompile!W667),ScheduleCompile!W667/1,IF(ISTEXT(ScheduleCompile!W667),IF(OR(ISNUMBER(FIND("5F",ScheduleCompile!W667)),ISNUMBER(FIND("0F",ScheduleCompile!W667)),ISNUMBER(FIND("8F",ScheduleCompile!W667)),ISNUMBER(FIND("1F",ScheduleCompile!W667)),ISNUMBER(FIND("2F",ScheduleCompile!W667)),ISNUMBER(FIND("3F",ScheduleCompile!W667)),ISNUMBER(FIND("6F",ScheduleCompile!W667)),ISNUMBER(FIND("7F",ScheduleCompile!W667)),ISNUMBER(FIND("9F",ScheduleCompile!W667)),ISNUMBER(FIND("4F",ScheduleCompile!W667))),VALUE(LEFT(ScheduleCompile!W667,FIND("F",ScheduleCompile!W667)-1)),ScheduleCompile!W667)))))),ISTEXT(ScheduleCompile!#REF!)),"ENDTABLE",IF(ISERROR(IF(ScheduleCompile!W667="Off",0,IF(ScheduleCompile!W667="On",1,IF(ISNUMBER(ScheduleCompile!W667),ScheduleCompile!W667/1,IF(ISTEXT(ScheduleCompile!W667),IF(OR(ISNUMBER(FIND("5F",ScheduleCompile!W667)),ISNUMBER(FIND("0F",ScheduleCompile!W667)),ISNUMBER(FIND("8F",ScheduleCompile!W667)),ISNUMBER(FIND("1F",ScheduleCompile!W667)),ISNUMBER(FIND("2F",ScheduleCompile!W667)),ISNUMBER(FIND("3F",ScheduleCompile!W667)),ISNUMBER(FIND("6F",ScheduleCompile!W667)),ISNUMBER(FIND("7F",ScheduleCompile!W667)),ISNUMBER(FIND("9F",ScheduleCompile!W667)),ISNUMBER(FIND("4F",ScheduleCompile!W667))),VALUE(LEFT(ScheduleCompile!W667,FIND("F",ScheduleCompile!W667)-1)),ScheduleCompile!W667)))))),"",IF(ScheduleCompile!W667="Off",0,IF(ScheduleCompile!W667="On",1,IF(ISNUMBER(ScheduleCompile!W667),ScheduleCompile!W667/1,IF(ISTEXT(ScheduleCompile!W667),IF(OR(ISNUMBER(FIND("5F",ScheduleCompile!W667)),ISNUMBER(FIND("0F",ScheduleCompile!W667)),ISNUMBER(FIND("8F",ScheduleCompile!W667)),ISNUMBER(FIND("1F",ScheduleCompile!W667)),ISNUMBER(FIND("2F",ScheduleCompile!W667)),ISNUMBER(FIND("3F",ScheduleCompile!W667)),ISNUMBER(FIND("6F",ScheduleCompile!W667)),ISNUMBER(FIND("7F",ScheduleCompile!W667)),ISNUMBER(FIND("9F",ScheduleCompile!W667)),ISNUMBER(FIND("4F",ScheduleCompile!W667))),VALUE(LEFT(ScheduleCompile!W667,FIND("F",ScheduleCompile!W667)-1)),ScheduleCompile!W667)))))))</f>
        <v>58</v>
      </c>
      <c r="AC674" s="1">
        <f>IF(AND(ISERROR(IF(ScheduleCompile!X667="Off",0,IF(ScheduleCompile!X667="On",1,IF(ISNUMBER(ScheduleCompile!X667),ScheduleCompile!X667/1,IF(ISTEXT(ScheduleCompile!X667),IF(OR(ISNUMBER(FIND("5F",ScheduleCompile!X667)),ISNUMBER(FIND("0F",ScheduleCompile!X667)),ISNUMBER(FIND("8F",ScheduleCompile!X667)),ISNUMBER(FIND("1F",ScheduleCompile!X667)),ISNUMBER(FIND("2F",ScheduleCompile!X667)),ISNUMBER(FIND("3F",ScheduleCompile!X667)),ISNUMBER(FIND("6F",ScheduleCompile!X667)),ISNUMBER(FIND("7F",ScheduleCompile!X667)),ISNUMBER(FIND("9F",ScheduleCompile!X667)),ISNUMBER(FIND("4F",ScheduleCompile!X667))),VALUE(LEFT(ScheduleCompile!X667,FIND("F",ScheduleCompile!X667)-1)),ScheduleCompile!X667)))))),ISTEXT(ScheduleCompile!#REF!)),"ENDTABLE",IF(ISERROR(IF(ScheduleCompile!X667="Off",0,IF(ScheduleCompile!X667="On",1,IF(ISNUMBER(ScheduleCompile!X667),ScheduleCompile!X667/1,IF(ISTEXT(ScheduleCompile!X667),IF(OR(ISNUMBER(FIND("5F",ScheduleCompile!X667)),ISNUMBER(FIND("0F",ScheduleCompile!X667)),ISNUMBER(FIND("8F",ScheduleCompile!X667)),ISNUMBER(FIND("1F",ScheduleCompile!X667)),ISNUMBER(FIND("2F",ScheduleCompile!X667)),ISNUMBER(FIND("3F",ScheduleCompile!X667)),ISNUMBER(FIND("6F",ScheduleCompile!X667)),ISNUMBER(FIND("7F",ScheduleCompile!X667)),ISNUMBER(FIND("9F",ScheduleCompile!X667)),ISNUMBER(FIND("4F",ScheduleCompile!X667))),VALUE(LEFT(ScheduleCompile!X667,FIND("F",ScheduleCompile!X667)-1)),ScheduleCompile!X667)))))),"",IF(ScheduleCompile!X667="Off",0,IF(ScheduleCompile!X667="On",1,IF(ISNUMBER(ScheduleCompile!X667),ScheduleCompile!X667/1,IF(ISTEXT(ScheduleCompile!X667),IF(OR(ISNUMBER(FIND("5F",ScheduleCompile!X667)),ISNUMBER(FIND("0F",ScheduleCompile!X667)),ISNUMBER(FIND("8F",ScheduleCompile!X667)),ISNUMBER(FIND("1F",ScheduleCompile!X667)),ISNUMBER(FIND("2F",ScheduleCompile!X667)),ISNUMBER(FIND("3F",ScheduleCompile!X667)),ISNUMBER(FIND("6F",ScheduleCompile!X667)),ISNUMBER(FIND("7F",ScheduleCompile!X667)),ISNUMBER(FIND("9F",ScheduleCompile!X667)),ISNUMBER(FIND("4F",ScheduleCompile!X667))),VALUE(LEFT(ScheduleCompile!X667,FIND("F",ScheduleCompile!X667)-1)),ScheduleCompile!X667)))))))</f>
        <v>58</v>
      </c>
      <c r="AD674" s="1">
        <f>IF(AND(ISERROR(IF(ScheduleCompile!Y667="Off",0,IF(ScheduleCompile!Y667="On",1,IF(ISNUMBER(ScheduleCompile!Y667),ScheduleCompile!Y667/1,IF(ISTEXT(ScheduleCompile!Y667),IF(OR(ISNUMBER(FIND("5F",ScheduleCompile!Y667)),ISNUMBER(FIND("0F",ScheduleCompile!Y667)),ISNUMBER(FIND("8F",ScheduleCompile!Y667)),ISNUMBER(FIND("1F",ScheduleCompile!Y667)),ISNUMBER(FIND("2F",ScheduleCompile!Y667)),ISNUMBER(FIND("3F",ScheduleCompile!Y667)),ISNUMBER(FIND("6F",ScheduleCompile!Y667)),ISNUMBER(FIND("7F",ScheduleCompile!Y667)),ISNUMBER(FIND("9F",ScheduleCompile!Y667)),ISNUMBER(FIND("4F",ScheduleCompile!Y667))),VALUE(LEFT(ScheduleCompile!Y667,FIND("F",ScheduleCompile!Y667)-1)),ScheduleCompile!Y667)))))),ISTEXT(ScheduleCompile!#REF!)),"ENDTABLE",IF(ISERROR(IF(ScheduleCompile!Y667="Off",0,IF(ScheduleCompile!Y667="On",1,IF(ISNUMBER(ScheduleCompile!Y667),ScheduleCompile!Y667/1,IF(ISTEXT(ScheduleCompile!Y667),IF(OR(ISNUMBER(FIND("5F",ScheduleCompile!Y667)),ISNUMBER(FIND("0F",ScheduleCompile!Y667)),ISNUMBER(FIND("8F",ScheduleCompile!Y667)),ISNUMBER(FIND("1F",ScheduleCompile!Y667)),ISNUMBER(FIND("2F",ScheduleCompile!Y667)),ISNUMBER(FIND("3F",ScheduleCompile!Y667)),ISNUMBER(FIND("6F",ScheduleCompile!Y667)),ISNUMBER(FIND("7F",ScheduleCompile!Y667)),ISNUMBER(FIND("9F",ScheduleCompile!Y667)),ISNUMBER(FIND("4F",ScheduleCompile!Y667))),VALUE(LEFT(ScheduleCompile!Y667,FIND("F",ScheduleCompile!Y667)-1)),ScheduleCompile!Y667)))))),"",IF(ScheduleCompile!Y667="Off",0,IF(ScheduleCompile!Y667="On",1,IF(ISNUMBER(ScheduleCompile!Y667),ScheduleCompile!Y667/1,IF(ISTEXT(ScheduleCompile!Y667),IF(OR(ISNUMBER(FIND("5F",ScheduleCompile!Y667)),ISNUMBER(FIND("0F",ScheduleCompile!Y667)),ISNUMBER(FIND("8F",ScheduleCompile!Y667)),ISNUMBER(FIND("1F",ScheduleCompile!Y667)),ISNUMBER(FIND("2F",ScheduleCompile!Y667)),ISNUMBER(FIND("3F",ScheduleCompile!Y667)),ISNUMBER(FIND("6F",ScheduleCompile!Y667)),ISNUMBER(FIND("7F",ScheduleCompile!Y667)),ISNUMBER(FIND("9F",ScheduleCompile!Y667)),ISNUMBER(FIND("4F",ScheduleCompile!Y667))),VALUE(LEFT(ScheduleCompile!Y667,FIND("F",ScheduleCompile!Y667)-1)),ScheduleCompile!Y667)))))))</f>
        <v>58</v>
      </c>
    </row>
    <row r="675" spans="1:30" x14ac:dyDescent="0.25">
      <c r="A675" t="str">
        <f t="shared" si="53"/>
        <v>SchDay "WaterMainCZ12Jul"  Type = "Temperature" Hr = (60.2, 60.2, 60.2, 60.2, 60.2, 60.2, 60.2, 60.2, 60.2, 60.2, 60.2, 60.2, 60.2, 60.2, 60.2, 60.2, 60.2, 60.2, 60.2, 60.2, 60.2, 60.2, 60.2, 60.2) ..</v>
      </c>
      <c r="B675" s="1" t="s">
        <v>623</v>
      </c>
      <c r="C675" t="str">
        <f t="shared" si="54"/>
        <v xml:space="preserve">SchDay "WaterMainCZ12Jul"  Type = "Temperature" Hr = </v>
      </c>
      <c r="D675" t="str">
        <f t="shared" si="55"/>
        <v>(60.2, 60.2, 60.2, 60.2, 60.2, 60.2, 60.2, 60.2, 60.2, 60.2, 60.2, 60.2, 60.2, 60.2, 60.2, 60.2, 60.2, 60.2, 60.2, 60.2, 60.2, 60.2, 60.2, 60.2) ..</v>
      </c>
      <c r="E675" s="30" t="str">
        <f>ScheduleCompile!A668</f>
        <v>WaterMainCZ12Jul</v>
      </c>
      <c r="F675" t="str">
        <f t="shared" si="46"/>
        <v>Temperature</v>
      </c>
      <c r="G675" s="1">
        <f>IF(AND(ISERROR(IF(ScheduleCompile!B668="Off",0,IF(ScheduleCompile!B668="On",1,IF(ISNUMBER(ScheduleCompile!B668),ScheduleCompile!B668/1,IF(ISTEXT(ScheduleCompile!B668),IF(OR(ISNUMBER(FIND("5F",ScheduleCompile!B668)),ISNUMBER(FIND("0F",ScheduleCompile!B668)),ISNUMBER(FIND("8F",ScheduleCompile!B668)),ISNUMBER(FIND("1F",ScheduleCompile!B668)),ISNUMBER(FIND("2F",ScheduleCompile!B668)),ISNUMBER(FIND("3F",ScheduleCompile!B668)),ISNUMBER(FIND("6F",ScheduleCompile!B668)),ISNUMBER(FIND("7F",ScheduleCompile!B668)),ISNUMBER(FIND("9F",ScheduleCompile!B668)),ISNUMBER(FIND("4F",ScheduleCompile!B668))),VALUE(LEFT(ScheduleCompile!B668,FIND("F",ScheduleCompile!B668)-1)),ScheduleCompile!B668)))))),ISTEXT(ScheduleCompile!#REF!)),"ENDTABLE",IF(ISERROR(IF(ScheduleCompile!B668="Off",0,IF(ScheduleCompile!B668="On",1,IF(ISNUMBER(ScheduleCompile!B668),ScheduleCompile!B668/1,IF(ISTEXT(ScheduleCompile!B668),IF(OR(ISNUMBER(FIND("5F",ScheduleCompile!B668)),ISNUMBER(FIND("0F",ScheduleCompile!B668)),ISNUMBER(FIND("8F",ScheduleCompile!B668)),ISNUMBER(FIND("1F",ScheduleCompile!B668)),ISNUMBER(FIND("2F",ScheduleCompile!B668)),ISNUMBER(FIND("3F",ScheduleCompile!B668)),ISNUMBER(FIND("6F",ScheduleCompile!B668)),ISNUMBER(FIND("7F",ScheduleCompile!B668)),ISNUMBER(FIND("9F",ScheduleCompile!B668)),ISNUMBER(FIND("4F",ScheduleCompile!B668))),VALUE(LEFT(ScheduleCompile!B668,FIND("F",ScheduleCompile!B668)-1)),ScheduleCompile!B668)))))),"",IF(ScheduleCompile!B668="Off",0,IF(ScheduleCompile!B668="On",1,IF(ISNUMBER(ScheduleCompile!B668),ScheduleCompile!B668/1,IF(ISTEXT(ScheduleCompile!B668),IF(OR(ISNUMBER(FIND("5F",ScheduleCompile!B668)),ISNUMBER(FIND("0F",ScheduleCompile!B668)),ISNUMBER(FIND("8F",ScheduleCompile!B668)),ISNUMBER(FIND("1F",ScheduleCompile!B668)),ISNUMBER(FIND("2F",ScheduleCompile!B668)),ISNUMBER(FIND("3F",ScheduleCompile!B668)),ISNUMBER(FIND("6F",ScheduleCompile!B668)),ISNUMBER(FIND("7F",ScheduleCompile!B668)),ISNUMBER(FIND("9F",ScheduleCompile!B668)),ISNUMBER(FIND("4F",ScheduleCompile!B668))),VALUE(LEFT(ScheduleCompile!B668,FIND("F",ScheduleCompile!B668)-1)),ScheduleCompile!B668)))))))</f>
        <v>60.2</v>
      </c>
      <c r="H675" s="1">
        <f>IF(AND(ISERROR(IF(ScheduleCompile!C668="Off",0,IF(ScheduleCompile!C668="On",1,IF(ISNUMBER(ScheduleCompile!C668),ScheduleCompile!C668/1,IF(ISTEXT(ScheduleCompile!C668),IF(OR(ISNUMBER(FIND("5F",ScheduleCompile!C668)),ISNUMBER(FIND("0F",ScheduleCompile!C668)),ISNUMBER(FIND("8F",ScheduleCompile!C668)),ISNUMBER(FIND("1F",ScheduleCompile!C668)),ISNUMBER(FIND("2F",ScheduleCompile!C668)),ISNUMBER(FIND("3F",ScheduleCompile!C668)),ISNUMBER(FIND("6F",ScheduleCompile!C668)),ISNUMBER(FIND("7F",ScheduleCompile!C668)),ISNUMBER(FIND("9F",ScheduleCompile!C668)),ISNUMBER(FIND("4F",ScheduleCompile!C668))),VALUE(LEFT(ScheduleCompile!C668,FIND("F",ScheduleCompile!C668)-1)),ScheduleCompile!C668)))))),ISTEXT(ScheduleCompile!#REF!)),"ENDTABLE",IF(ISERROR(IF(ScheduleCompile!C668="Off",0,IF(ScheduleCompile!C668="On",1,IF(ISNUMBER(ScheduleCompile!C668),ScheduleCompile!C668/1,IF(ISTEXT(ScheduleCompile!C668),IF(OR(ISNUMBER(FIND("5F",ScheduleCompile!C668)),ISNUMBER(FIND("0F",ScheduleCompile!C668)),ISNUMBER(FIND("8F",ScheduleCompile!C668)),ISNUMBER(FIND("1F",ScheduleCompile!C668)),ISNUMBER(FIND("2F",ScheduleCompile!C668)),ISNUMBER(FIND("3F",ScheduleCompile!C668)),ISNUMBER(FIND("6F",ScheduleCompile!C668)),ISNUMBER(FIND("7F",ScheduleCompile!C668)),ISNUMBER(FIND("9F",ScheduleCompile!C668)),ISNUMBER(FIND("4F",ScheduleCompile!C668))),VALUE(LEFT(ScheduleCompile!C668,FIND("F",ScheduleCompile!C668)-1)),ScheduleCompile!C668)))))),"",IF(ScheduleCompile!C668="Off",0,IF(ScheduleCompile!C668="On",1,IF(ISNUMBER(ScheduleCompile!C668),ScheduleCompile!C668/1,IF(ISTEXT(ScheduleCompile!C668),IF(OR(ISNUMBER(FIND("5F",ScheduleCompile!C668)),ISNUMBER(FIND("0F",ScheduleCompile!C668)),ISNUMBER(FIND("8F",ScheduleCompile!C668)),ISNUMBER(FIND("1F",ScheduleCompile!C668)),ISNUMBER(FIND("2F",ScheduleCompile!C668)),ISNUMBER(FIND("3F",ScheduleCompile!C668)),ISNUMBER(FIND("6F",ScheduleCompile!C668)),ISNUMBER(FIND("7F",ScheduleCompile!C668)),ISNUMBER(FIND("9F",ScheduleCompile!C668)),ISNUMBER(FIND("4F",ScheduleCompile!C668))),VALUE(LEFT(ScheduleCompile!C668,FIND("F",ScheduleCompile!C668)-1)),ScheduleCompile!C668)))))))</f>
        <v>60.2</v>
      </c>
      <c r="I675" s="1">
        <f>IF(AND(ISERROR(IF(ScheduleCompile!D668="Off",0,IF(ScheduleCompile!D668="On",1,IF(ISNUMBER(ScheduleCompile!D668),ScheduleCompile!D668/1,IF(ISTEXT(ScheduleCompile!D668),IF(OR(ISNUMBER(FIND("5F",ScheduleCompile!D668)),ISNUMBER(FIND("0F",ScheduleCompile!D668)),ISNUMBER(FIND("8F",ScheduleCompile!D668)),ISNUMBER(FIND("1F",ScheduleCompile!D668)),ISNUMBER(FIND("2F",ScheduleCompile!D668)),ISNUMBER(FIND("3F",ScheduleCompile!D668)),ISNUMBER(FIND("6F",ScheduleCompile!D668)),ISNUMBER(FIND("7F",ScheduleCompile!D668)),ISNUMBER(FIND("9F",ScheduleCompile!D668)),ISNUMBER(FIND("4F",ScheduleCompile!D668))),VALUE(LEFT(ScheduleCompile!D668,FIND("F",ScheduleCompile!D668)-1)),ScheduleCompile!D668)))))),ISTEXT(ScheduleCompile!#REF!)),"ENDTABLE",IF(ISERROR(IF(ScheduleCompile!D668="Off",0,IF(ScheduleCompile!D668="On",1,IF(ISNUMBER(ScheduleCompile!D668),ScheduleCompile!D668/1,IF(ISTEXT(ScheduleCompile!D668),IF(OR(ISNUMBER(FIND("5F",ScheduleCompile!D668)),ISNUMBER(FIND("0F",ScheduleCompile!D668)),ISNUMBER(FIND("8F",ScheduleCompile!D668)),ISNUMBER(FIND("1F",ScheduleCompile!D668)),ISNUMBER(FIND("2F",ScheduleCompile!D668)),ISNUMBER(FIND("3F",ScheduleCompile!D668)),ISNUMBER(FIND("6F",ScheduleCompile!D668)),ISNUMBER(FIND("7F",ScheduleCompile!D668)),ISNUMBER(FIND("9F",ScheduleCompile!D668)),ISNUMBER(FIND("4F",ScheduleCompile!D668))),VALUE(LEFT(ScheduleCompile!D668,FIND("F",ScheduleCompile!D668)-1)),ScheduleCompile!D668)))))),"",IF(ScheduleCompile!D668="Off",0,IF(ScheduleCompile!D668="On",1,IF(ISNUMBER(ScheduleCompile!D668),ScheduleCompile!D668/1,IF(ISTEXT(ScheduleCompile!D668),IF(OR(ISNUMBER(FIND("5F",ScheduleCompile!D668)),ISNUMBER(FIND("0F",ScheduleCompile!D668)),ISNUMBER(FIND("8F",ScheduleCompile!D668)),ISNUMBER(FIND("1F",ScheduleCompile!D668)),ISNUMBER(FIND("2F",ScheduleCompile!D668)),ISNUMBER(FIND("3F",ScheduleCompile!D668)),ISNUMBER(FIND("6F",ScheduleCompile!D668)),ISNUMBER(FIND("7F",ScheduleCompile!D668)),ISNUMBER(FIND("9F",ScheduleCompile!D668)),ISNUMBER(FIND("4F",ScheduleCompile!D668))),VALUE(LEFT(ScheduleCompile!D668,FIND("F",ScheduleCompile!D668)-1)),ScheduleCompile!D668)))))))</f>
        <v>60.2</v>
      </c>
      <c r="J675" s="1">
        <f>IF(AND(ISERROR(IF(ScheduleCompile!E668="Off",0,IF(ScheduleCompile!E668="On",1,IF(ISNUMBER(ScheduleCompile!E668),ScheduleCompile!E668/1,IF(ISTEXT(ScheduleCompile!E668),IF(OR(ISNUMBER(FIND("5F",ScheduleCompile!E668)),ISNUMBER(FIND("0F",ScheduleCompile!E668)),ISNUMBER(FIND("8F",ScheduleCompile!E668)),ISNUMBER(FIND("1F",ScheduleCompile!E668)),ISNUMBER(FIND("2F",ScheduleCompile!E668)),ISNUMBER(FIND("3F",ScheduleCompile!E668)),ISNUMBER(FIND("6F",ScheduleCompile!E668)),ISNUMBER(FIND("7F",ScheduleCompile!E668)),ISNUMBER(FIND("9F",ScheduleCompile!E668)),ISNUMBER(FIND("4F",ScheduleCompile!E668))),VALUE(LEFT(ScheduleCompile!E668,FIND("F",ScheduleCompile!E668)-1)),ScheduleCompile!E668)))))),ISTEXT(ScheduleCompile!#REF!)),"ENDTABLE",IF(ISERROR(IF(ScheduleCompile!E668="Off",0,IF(ScheduleCompile!E668="On",1,IF(ISNUMBER(ScheduleCompile!E668),ScheduleCompile!E668/1,IF(ISTEXT(ScheduleCompile!E668),IF(OR(ISNUMBER(FIND("5F",ScheduleCompile!E668)),ISNUMBER(FIND("0F",ScheduleCompile!E668)),ISNUMBER(FIND("8F",ScheduleCompile!E668)),ISNUMBER(FIND("1F",ScheduleCompile!E668)),ISNUMBER(FIND("2F",ScheduleCompile!E668)),ISNUMBER(FIND("3F",ScheduleCompile!E668)),ISNUMBER(FIND("6F",ScheduleCompile!E668)),ISNUMBER(FIND("7F",ScheduleCompile!E668)),ISNUMBER(FIND("9F",ScheduleCompile!E668)),ISNUMBER(FIND("4F",ScheduleCompile!E668))),VALUE(LEFT(ScheduleCompile!E668,FIND("F",ScheduleCompile!E668)-1)),ScheduleCompile!E668)))))),"",IF(ScheduleCompile!E668="Off",0,IF(ScheduleCompile!E668="On",1,IF(ISNUMBER(ScheduleCompile!E668),ScheduleCompile!E668/1,IF(ISTEXT(ScheduleCompile!E668),IF(OR(ISNUMBER(FIND("5F",ScheduleCompile!E668)),ISNUMBER(FIND("0F",ScheduleCompile!E668)),ISNUMBER(FIND("8F",ScheduleCompile!E668)),ISNUMBER(FIND("1F",ScheduleCompile!E668)),ISNUMBER(FIND("2F",ScheduleCompile!E668)),ISNUMBER(FIND("3F",ScheduleCompile!E668)),ISNUMBER(FIND("6F",ScheduleCompile!E668)),ISNUMBER(FIND("7F",ScheduleCompile!E668)),ISNUMBER(FIND("9F",ScheduleCompile!E668)),ISNUMBER(FIND("4F",ScheduleCompile!E668))),VALUE(LEFT(ScheduleCompile!E668,FIND("F",ScheduleCompile!E668)-1)),ScheduleCompile!E668)))))))</f>
        <v>60.2</v>
      </c>
      <c r="K675" s="1">
        <f>IF(AND(ISERROR(IF(ScheduleCompile!F668="Off",0,IF(ScheduleCompile!F668="On",1,IF(ISNUMBER(ScheduleCompile!F668),ScheduleCompile!F668/1,IF(ISTEXT(ScheduleCompile!F668),IF(OR(ISNUMBER(FIND("5F",ScheduleCompile!F668)),ISNUMBER(FIND("0F",ScheduleCompile!F668)),ISNUMBER(FIND("8F",ScheduleCompile!F668)),ISNUMBER(FIND("1F",ScheduleCompile!F668)),ISNUMBER(FIND("2F",ScheduleCompile!F668)),ISNUMBER(FIND("3F",ScheduleCompile!F668)),ISNUMBER(FIND("6F",ScheduleCompile!F668)),ISNUMBER(FIND("7F",ScheduleCompile!F668)),ISNUMBER(FIND("9F",ScheduleCompile!F668)),ISNUMBER(FIND("4F",ScheduleCompile!F668))),VALUE(LEFT(ScheduleCompile!F668,FIND("F",ScheduleCompile!F668)-1)),ScheduleCompile!F668)))))),ISTEXT(ScheduleCompile!#REF!)),"ENDTABLE",IF(ISERROR(IF(ScheduleCompile!F668="Off",0,IF(ScheduleCompile!F668="On",1,IF(ISNUMBER(ScheduleCompile!F668),ScheduleCompile!F668/1,IF(ISTEXT(ScheduleCompile!F668),IF(OR(ISNUMBER(FIND("5F",ScheduleCompile!F668)),ISNUMBER(FIND("0F",ScheduleCompile!F668)),ISNUMBER(FIND("8F",ScheduleCompile!F668)),ISNUMBER(FIND("1F",ScheduleCompile!F668)),ISNUMBER(FIND("2F",ScheduleCompile!F668)),ISNUMBER(FIND("3F",ScheduleCompile!F668)),ISNUMBER(FIND("6F",ScheduleCompile!F668)),ISNUMBER(FIND("7F",ScheduleCompile!F668)),ISNUMBER(FIND("9F",ScheduleCompile!F668)),ISNUMBER(FIND("4F",ScheduleCompile!F668))),VALUE(LEFT(ScheduleCompile!F668,FIND("F",ScheduleCompile!F668)-1)),ScheduleCompile!F668)))))),"",IF(ScheduleCompile!F668="Off",0,IF(ScheduleCompile!F668="On",1,IF(ISNUMBER(ScheduleCompile!F668),ScheduleCompile!F668/1,IF(ISTEXT(ScheduleCompile!F668),IF(OR(ISNUMBER(FIND("5F",ScheduleCompile!F668)),ISNUMBER(FIND("0F",ScheduleCompile!F668)),ISNUMBER(FIND("8F",ScheduleCompile!F668)),ISNUMBER(FIND("1F",ScheduleCompile!F668)),ISNUMBER(FIND("2F",ScheduleCompile!F668)),ISNUMBER(FIND("3F",ScheduleCompile!F668)),ISNUMBER(FIND("6F",ScheduleCompile!F668)),ISNUMBER(FIND("7F",ScheduleCompile!F668)),ISNUMBER(FIND("9F",ScheduleCompile!F668)),ISNUMBER(FIND("4F",ScheduleCompile!F668))),VALUE(LEFT(ScheduleCompile!F668,FIND("F",ScheduleCompile!F668)-1)),ScheduleCompile!F668)))))))</f>
        <v>60.2</v>
      </c>
      <c r="L675" s="1">
        <f>IF(AND(ISERROR(IF(ScheduleCompile!G668="Off",0,IF(ScheduleCompile!G668="On",1,IF(ISNUMBER(ScheduleCompile!G668),ScheduleCompile!G668/1,IF(ISTEXT(ScheduleCompile!G668),IF(OR(ISNUMBER(FIND("5F",ScheduleCompile!G668)),ISNUMBER(FIND("0F",ScheduleCompile!G668)),ISNUMBER(FIND("8F",ScheduleCompile!G668)),ISNUMBER(FIND("1F",ScheduleCompile!G668)),ISNUMBER(FIND("2F",ScheduleCompile!G668)),ISNUMBER(FIND("3F",ScheduleCompile!G668)),ISNUMBER(FIND("6F",ScheduleCompile!G668)),ISNUMBER(FIND("7F",ScheduleCompile!G668)),ISNUMBER(FIND("9F",ScheduleCompile!G668)),ISNUMBER(FIND("4F",ScheduleCompile!G668))),VALUE(LEFT(ScheduleCompile!G668,FIND("F",ScheduleCompile!G668)-1)),ScheduleCompile!G668)))))),ISTEXT(ScheduleCompile!#REF!)),"ENDTABLE",IF(ISERROR(IF(ScheduleCompile!G668="Off",0,IF(ScheduleCompile!G668="On",1,IF(ISNUMBER(ScheduleCompile!G668),ScheduleCompile!G668/1,IF(ISTEXT(ScheduleCompile!G668),IF(OR(ISNUMBER(FIND("5F",ScheduleCompile!G668)),ISNUMBER(FIND("0F",ScheduleCompile!G668)),ISNUMBER(FIND("8F",ScheduleCompile!G668)),ISNUMBER(FIND("1F",ScheduleCompile!G668)),ISNUMBER(FIND("2F",ScheduleCompile!G668)),ISNUMBER(FIND("3F",ScheduleCompile!G668)),ISNUMBER(FIND("6F",ScheduleCompile!G668)),ISNUMBER(FIND("7F",ScheduleCompile!G668)),ISNUMBER(FIND("9F",ScheduleCompile!G668)),ISNUMBER(FIND("4F",ScheduleCompile!G668))),VALUE(LEFT(ScheduleCompile!G668,FIND("F",ScheduleCompile!G668)-1)),ScheduleCompile!G668)))))),"",IF(ScheduleCompile!G668="Off",0,IF(ScheduleCompile!G668="On",1,IF(ISNUMBER(ScheduleCompile!G668),ScheduleCompile!G668/1,IF(ISTEXT(ScheduleCompile!G668),IF(OR(ISNUMBER(FIND("5F",ScheduleCompile!G668)),ISNUMBER(FIND("0F",ScheduleCompile!G668)),ISNUMBER(FIND("8F",ScheduleCompile!G668)),ISNUMBER(FIND("1F",ScheduleCompile!G668)),ISNUMBER(FIND("2F",ScheduleCompile!G668)),ISNUMBER(FIND("3F",ScheduleCompile!G668)),ISNUMBER(FIND("6F",ScheduleCompile!G668)),ISNUMBER(FIND("7F",ScheduleCompile!G668)),ISNUMBER(FIND("9F",ScheduleCompile!G668)),ISNUMBER(FIND("4F",ScheduleCompile!G668))),VALUE(LEFT(ScheduleCompile!G668,FIND("F",ScheduleCompile!G668)-1)),ScheduleCompile!G668)))))))</f>
        <v>60.2</v>
      </c>
      <c r="M675" s="1">
        <f>IF(AND(ISERROR(IF(ScheduleCompile!H668="Off",0,IF(ScheduleCompile!H668="On",1,IF(ISNUMBER(ScheduleCompile!H668),ScheduleCompile!H668/1,IF(ISTEXT(ScheduleCompile!H668),IF(OR(ISNUMBER(FIND("5F",ScheduleCompile!H668)),ISNUMBER(FIND("0F",ScheduleCompile!H668)),ISNUMBER(FIND("8F",ScheduleCompile!H668)),ISNUMBER(FIND("1F",ScheduleCompile!H668)),ISNUMBER(FIND("2F",ScheduleCompile!H668)),ISNUMBER(FIND("3F",ScheduleCompile!H668)),ISNUMBER(FIND("6F",ScheduleCompile!H668)),ISNUMBER(FIND("7F",ScheduleCompile!H668)),ISNUMBER(FIND("9F",ScheduleCompile!H668)),ISNUMBER(FIND("4F",ScheduleCompile!H668))),VALUE(LEFT(ScheduleCompile!H668,FIND("F",ScheduleCompile!H668)-1)),ScheduleCompile!H668)))))),ISTEXT(ScheduleCompile!#REF!)),"ENDTABLE",IF(ISERROR(IF(ScheduleCompile!H668="Off",0,IF(ScheduleCompile!H668="On",1,IF(ISNUMBER(ScheduleCompile!H668),ScheduleCompile!H668/1,IF(ISTEXT(ScheduleCompile!H668),IF(OR(ISNUMBER(FIND("5F",ScheduleCompile!H668)),ISNUMBER(FIND("0F",ScheduleCompile!H668)),ISNUMBER(FIND("8F",ScheduleCompile!H668)),ISNUMBER(FIND("1F",ScheduleCompile!H668)),ISNUMBER(FIND("2F",ScheduleCompile!H668)),ISNUMBER(FIND("3F",ScheduleCompile!H668)),ISNUMBER(FIND("6F",ScheduleCompile!H668)),ISNUMBER(FIND("7F",ScheduleCompile!H668)),ISNUMBER(FIND("9F",ScheduleCompile!H668)),ISNUMBER(FIND("4F",ScheduleCompile!H668))),VALUE(LEFT(ScheduleCompile!H668,FIND("F",ScheduleCompile!H668)-1)),ScheduleCompile!H668)))))),"",IF(ScheduleCompile!H668="Off",0,IF(ScheduleCompile!H668="On",1,IF(ISNUMBER(ScheduleCompile!H668),ScheduleCompile!H668/1,IF(ISTEXT(ScheduleCompile!H668),IF(OR(ISNUMBER(FIND("5F",ScheduleCompile!H668)),ISNUMBER(FIND("0F",ScheduleCompile!H668)),ISNUMBER(FIND("8F",ScheduleCompile!H668)),ISNUMBER(FIND("1F",ScheduleCompile!H668)),ISNUMBER(FIND("2F",ScheduleCompile!H668)),ISNUMBER(FIND("3F",ScheduleCompile!H668)),ISNUMBER(FIND("6F",ScheduleCompile!H668)),ISNUMBER(FIND("7F",ScheduleCompile!H668)),ISNUMBER(FIND("9F",ScheduleCompile!H668)),ISNUMBER(FIND("4F",ScheduleCompile!H668))),VALUE(LEFT(ScheduleCompile!H668,FIND("F",ScheduleCompile!H668)-1)),ScheduleCompile!H668)))))))</f>
        <v>60.2</v>
      </c>
      <c r="N675" s="1">
        <f>IF(AND(ISERROR(IF(ScheduleCompile!I668="Off",0,IF(ScheduleCompile!I668="On",1,IF(ISNUMBER(ScheduleCompile!I668),ScheduleCompile!I668/1,IF(ISTEXT(ScheduleCompile!I668),IF(OR(ISNUMBER(FIND("5F",ScheduleCompile!I668)),ISNUMBER(FIND("0F",ScheduleCompile!I668)),ISNUMBER(FIND("8F",ScheduleCompile!I668)),ISNUMBER(FIND("1F",ScheduleCompile!I668)),ISNUMBER(FIND("2F",ScheduleCompile!I668)),ISNUMBER(FIND("3F",ScheduleCompile!I668)),ISNUMBER(FIND("6F",ScheduleCompile!I668)),ISNUMBER(FIND("7F",ScheduleCompile!I668)),ISNUMBER(FIND("9F",ScheduleCompile!I668)),ISNUMBER(FIND("4F",ScheduleCompile!I668))),VALUE(LEFT(ScheduleCompile!I668,FIND("F",ScheduleCompile!I668)-1)),ScheduleCompile!I668)))))),ISTEXT(ScheduleCompile!#REF!)),"ENDTABLE",IF(ISERROR(IF(ScheduleCompile!I668="Off",0,IF(ScheduleCompile!I668="On",1,IF(ISNUMBER(ScheduleCompile!I668),ScheduleCompile!I668/1,IF(ISTEXT(ScheduleCompile!I668),IF(OR(ISNUMBER(FIND("5F",ScheduleCompile!I668)),ISNUMBER(FIND("0F",ScheduleCompile!I668)),ISNUMBER(FIND("8F",ScheduleCompile!I668)),ISNUMBER(FIND("1F",ScheduleCompile!I668)),ISNUMBER(FIND("2F",ScheduleCompile!I668)),ISNUMBER(FIND("3F",ScheduleCompile!I668)),ISNUMBER(FIND("6F",ScheduleCompile!I668)),ISNUMBER(FIND("7F",ScheduleCompile!I668)),ISNUMBER(FIND("9F",ScheduleCompile!I668)),ISNUMBER(FIND("4F",ScheduleCompile!I668))),VALUE(LEFT(ScheduleCompile!I668,FIND("F",ScheduleCompile!I668)-1)),ScheduleCompile!I668)))))),"",IF(ScheduleCompile!I668="Off",0,IF(ScheduleCompile!I668="On",1,IF(ISNUMBER(ScheduleCompile!I668),ScheduleCompile!I668/1,IF(ISTEXT(ScheduleCompile!I668),IF(OR(ISNUMBER(FIND("5F",ScheduleCompile!I668)),ISNUMBER(FIND("0F",ScheduleCompile!I668)),ISNUMBER(FIND("8F",ScheduleCompile!I668)),ISNUMBER(FIND("1F",ScheduleCompile!I668)),ISNUMBER(FIND("2F",ScheduleCompile!I668)),ISNUMBER(FIND("3F",ScheduleCompile!I668)),ISNUMBER(FIND("6F",ScheduleCompile!I668)),ISNUMBER(FIND("7F",ScheduleCompile!I668)),ISNUMBER(FIND("9F",ScheduleCompile!I668)),ISNUMBER(FIND("4F",ScheduleCompile!I668))),VALUE(LEFT(ScheduleCompile!I668,FIND("F",ScheduleCompile!I668)-1)),ScheduleCompile!I668)))))))</f>
        <v>60.2</v>
      </c>
      <c r="O675" s="1">
        <f>IF(AND(ISERROR(IF(ScheduleCompile!J668="Off",0,IF(ScheduleCompile!J668="On",1,IF(ISNUMBER(ScheduleCompile!J668),ScheduleCompile!J668/1,IF(ISTEXT(ScheduleCompile!J668),IF(OR(ISNUMBER(FIND("5F",ScheduleCompile!J668)),ISNUMBER(FIND("0F",ScheduleCompile!J668)),ISNUMBER(FIND("8F",ScheduleCompile!J668)),ISNUMBER(FIND("1F",ScheduleCompile!J668)),ISNUMBER(FIND("2F",ScheduleCompile!J668)),ISNUMBER(FIND("3F",ScheduleCompile!J668)),ISNUMBER(FIND("6F",ScheduleCompile!J668)),ISNUMBER(FIND("7F",ScheduleCompile!J668)),ISNUMBER(FIND("9F",ScheduleCompile!J668)),ISNUMBER(FIND("4F",ScheduleCompile!J668))),VALUE(LEFT(ScheduleCompile!J668,FIND("F",ScheduleCompile!J668)-1)),ScheduleCompile!J668)))))),ISTEXT(ScheduleCompile!#REF!)),"ENDTABLE",IF(ISERROR(IF(ScheduleCompile!J668="Off",0,IF(ScheduleCompile!J668="On",1,IF(ISNUMBER(ScheduleCompile!J668),ScheduleCompile!J668/1,IF(ISTEXT(ScheduleCompile!J668),IF(OR(ISNUMBER(FIND("5F",ScheduleCompile!J668)),ISNUMBER(FIND("0F",ScheduleCompile!J668)),ISNUMBER(FIND("8F",ScheduleCompile!J668)),ISNUMBER(FIND("1F",ScheduleCompile!J668)),ISNUMBER(FIND("2F",ScheduleCompile!J668)),ISNUMBER(FIND("3F",ScheduleCompile!J668)),ISNUMBER(FIND("6F",ScheduleCompile!J668)),ISNUMBER(FIND("7F",ScheduleCompile!J668)),ISNUMBER(FIND("9F",ScheduleCompile!J668)),ISNUMBER(FIND("4F",ScheduleCompile!J668))),VALUE(LEFT(ScheduleCompile!J668,FIND("F",ScheduleCompile!J668)-1)),ScheduleCompile!J668)))))),"",IF(ScheduleCompile!J668="Off",0,IF(ScheduleCompile!J668="On",1,IF(ISNUMBER(ScheduleCompile!J668),ScheduleCompile!J668/1,IF(ISTEXT(ScheduleCompile!J668),IF(OR(ISNUMBER(FIND("5F",ScheduleCompile!J668)),ISNUMBER(FIND("0F",ScheduleCompile!J668)),ISNUMBER(FIND("8F",ScheduleCompile!J668)),ISNUMBER(FIND("1F",ScheduleCompile!J668)),ISNUMBER(FIND("2F",ScheduleCompile!J668)),ISNUMBER(FIND("3F",ScheduleCompile!J668)),ISNUMBER(FIND("6F",ScheduleCompile!J668)),ISNUMBER(FIND("7F",ScheduleCompile!J668)),ISNUMBER(FIND("9F",ScheduleCompile!J668)),ISNUMBER(FIND("4F",ScheduleCompile!J668))),VALUE(LEFT(ScheduleCompile!J668,FIND("F",ScheduleCompile!J668)-1)),ScheduleCompile!J668)))))))</f>
        <v>60.2</v>
      </c>
      <c r="P675" s="1">
        <f>IF(AND(ISERROR(IF(ScheduleCompile!K668="Off",0,IF(ScheduleCompile!K668="On",1,IF(ISNUMBER(ScheduleCompile!K668),ScheduleCompile!K668/1,IF(ISTEXT(ScheduleCompile!K668),IF(OR(ISNUMBER(FIND("5F",ScheduleCompile!K668)),ISNUMBER(FIND("0F",ScheduleCompile!K668)),ISNUMBER(FIND("8F",ScheduleCompile!K668)),ISNUMBER(FIND("1F",ScheduleCompile!K668)),ISNUMBER(FIND("2F",ScheduleCompile!K668)),ISNUMBER(FIND("3F",ScheduleCompile!K668)),ISNUMBER(FIND("6F",ScheduleCompile!K668)),ISNUMBER(FIND("7F",ScheduleCompile!K668)),ISNUMBER(FIND("9F",ScheduleCompile!K668)),ISNUMBER(FIND("4F",ScheduleCompile!K668))),VALUE(LEFT(ScheduleCompile!K668,FIND("F",ScheduleCompile!K668)-1)),ScheduleCompile!K668)))))),ISTEXT(ScheduleCompile!#REF!)),"ENDTABLE",IF(ISERROR(IF(ScheduleCompile!K668="Off",0,IF(ScheduleCompile!K668="On",1,IF(ISNUMBER(ScheduleCompile!K668),ScheduleCompile!K668/1,IF(ISTEXT(ScheduleCompile!K668),IF(OR(ISNUMBER(FIND("5F",ScheduleCompile!K668)),ISNUMBER(FIND("0F",ScheduleCompile!K668)),ISNUMBER(FIND("8F",ScheduleCompile!K668)),ISNUMBER(FIND("1F",ScheduleCompile!K668)),ISNUMBER(FIND("2F",ScheduleCompile!K668)),ISNUMBER(FIND("3F",ScheduleCompile!K668)),ISNUMBER(FIND("6F",ScheduleCompile!K668)),ISNUMBER(FIND("7F",ScheduleCompile!K668)),ISNUMBER(FIND("9F",ScheduleCompile!K668)),ISNUMBER(FIND("4F",ScheduleCompile!K668))),VALUE(LEFT(ScheduleCompile!K668,FIND("F",ScheduleCompile!K668)-1)),ScheduleCompile!K668)))))),"",IF(ScheduleCompile!K668="Off",0,IF(ScheduleCompile!K668="On",1,IF(ISNUMBER(ScheduleCompile!K668),ScheduleCompile!K668/1,IF(ISTEXT(ScheduleCompile!K668),IF(OR(ISNUMBER(FIND("5F",ScheduleCompile!K668)),ISNUMBER(FIND("0F",ScheduleCompile!K668)),ISNUMBER(FIND("8F",ScheduleCompile!K668)),ISNUMBER(FIND("1F",ScheduleCompile!K668)),ISNUMBER(FIND("2F",ScheduleCompile!K668)),ISNUMBER(FIND("3F",ScheduleCompile!K668)),ISNUMBER(FIND("6F",ScheduleCompile!K668)),ISNUMBER(FIND("7F",ScheduleCompile!K668)),ISNUMBER(FIND("9F",ScheduleCompile!K668)),ISNUMBER(FIND("4F",ScheduleCompile!K668))),VALUE(LEFT(ScheduleCompile!K668,FIND("F",ScheduleCompile!K668)-1)),ScheduleCompile!K668)))))))</f>
        <v>60.2</v>
      </c>
      <c r="Q675" s="1">
        <f>IF(AND(ISERROR(IF(ScheduleCompile!L668="Off",0,IF(ScheduleCompile!L668="On",1,IF(ISNUMBER(ScheduleCompile!L668),ScheduleCompile!L668/1,IF(ISTEXT(ScheduleCompile!L668),IF(OR(ISNUMBER(FIND("5F",ScheduleCompile!L668)),ISNUMBER(FIND("0F",ScheduleCompile!L668)),ISNUMBER(FIND("8F",ScheduleCompile!L668)),ISNUMBER(FIND("1F",ScheduleCompile!L668)),ISNUMBER(FIND("2F",ScheduleCompile!L668)),ISNUMBER(FIND("3F",ScheduleCompile!L668)),ISNUMBER(FIND("6F",ScheduleCompile!L668)),ISNUMBER(FIND("7F",ScheduleCompile!L668)),ISNUMBER(FIND("9F",ScheduleCompile!L668)),ISNUMBER(FIND("4F",ScheduleCompile!L668))),VALUE(LEFT(ScheduleCompile!L668,FIND("F",ScheduleCompile!L668)-1)),ScheduleCompile!L668)))))),ISTEXT(ScheduleCompile!#REF!)),"ENDTABLE",IF(ISERROR(IF(ScheduleCompile!L668="Off",0,IF(ScheduleCompile!L668="On",1,IF(ISNUMBER(ScheduleCompile!L668),ScheduleCompile!L668/1,IF(ISTEXT(ScheduleCompile!L668),IF(OR(ISNUMBER(FIND("5F",ScheduleCompile!L668)),ISNUMBER(FIND("0F",ScheduleCompile!L668)),ISNUMBER(FIND("8F",ScheduleCompile!L668)),ISNUMBER(FIND("1F",ScheduleCompile!L668)),ISNUMBER(FIND("2F",ScheduleCompile!L668)),ISNUMBER(FIND("3F",ScheduleCompile!L668)),ISNUMBER(FIND("6F",ScheduleCompile!L668)),ISNUMBER(FIND("7F",ScheduleCompile!L668)),ISNUMBER(FIND("9F",ScheduleCompile!L668)),ISNUMBER(FIND("4F",ScheduleCompile!L668))),VALUE(LEFT(ScheduleCompile!L668,FIND("F",ScheduleCompile!L668)-1)),ScheduleCompile!L668)))))),"",IF(ScheduleCompile!L668="Off",0,IF(ScheduleCompile!L668="On",1,IF(ISNUMBER(ScheduleCompile!L668),ScheduleCompile!L668/1,IF(ISTEXT(ScheduleCompile!L668),IF(OR(ISNUMBER(FIND("5F",ScheduleCompile!L668)),ISNUMBER(FIND("0F",ScheduleCompile!L668)),ISNUMBER(FIND("8F",ScheduleCompile!L668)),ISNUMBER(FIND("1F",ScheduleCompile!L668)),ISNUMBER(FIND("2F",ScheduleCompile!L668)),ISNUMBER(FIND("3F",ScheduleCompile!L668)),ISNUMBER(FIND("6F",ScheduleCompile!L668)),ISNUMBER(FIND("7F",ScheduleCompile!L668)),ISNUMBER(FIND("9F",ScheduleCompile!L668)),ISNUMBER(FIND("4F",ScheduleCompile!L668))),VALUE(LEFT(ScheduleCompile!L668,FIND("F",ScheduleCompile!L668)-1)),ScheduleCompile!L668)))))))</f>
        <v>60.2</v>
      </c>
      <c r="R675" s="1">
        <f>IF(AND(ISERROR(IF(ScheduleCompile!M668="Off",0,IF(ScheduleCompile!M668="On",1,IF(ISNUMBER(ScheduleCompile!M668),ScheduleCompile!M668/1,IF(ISTEXT(ScheduleCompile!M668),IF(OR(ISNUMBER(FIND("5F",ScheduleCompile!M668)),ISNUMBER(FIND("0F",ScheduleCompile!M668)),ISNUMBER(FIND("8F",ScheduleCompile!M668)),ISNUMBER(FIND("1F",ScheduleCompile!M668)),ISNUMBER(FIND("2F",ScheduleCompile!M668)),ISNUMBER(FIND("3F",ScheduleCompile!M668)),ISNUMBER(FIND("6F",ScheduleCompile!M668)),ISNUMBER(FIND("7F",ScheduleCompile!M668)),ISNUMBER(FIND("9F",ScheduleCompile!M668)),ISNUMBER(FIND("4F",ScheduleCompile!M668))),VALUE(LEFT(ScheduleCompile!M668,FIND("F",ScheduleCompile!M668)-1)),ScheduleCompile!M668)))))),ISTEXT(ScheduleCompile!#REF!)),"ENDTABLE",IF(ISERROR(IF(ScheduleCompile!M668="Off",0,IF(ScheduleCompile!M668="On",1,IF(ISNUMBER(ScheduleCompile!M668),ScheduleCompile!M668/1,IF(ISTEXT(ScheduleCompile!M668),IF(OR(ISNUMBER(FIND("5F",ScheduleCompile!M668)),ISNUMBER(FIND("0F",ScheduleCompile!M668)),ISNUMBER(FIND("8F",ScheduleCompile!M668)),ISNUMBER(FIND("1F",ScheduleCompile!M668)),ISNUMBER(FIND("2F",ScheduleCompile!M668)),ISNUMBER(FIND("3F",ScheduleCompile!M668)),ISNUMBER(FIND("6F",ScheduleCompile!M668)),ISNUMBER(FIND("7F",ScheduleCompile!M668)),ISNUMBER(FIND("9F",ScheduleCompile!M668)),ISNUMBER(FIND("4F",ScheduleCompile!M668))),VALUE(LEFT(ScheduleCompile!M668,FIND("F",ScheduleCompile!M668)-1)),ScheduleCompile!M668)))))),"",IF(ScheduleCompile!M668="Off",0,IF(ScheduleCompile!M668="On",1,IF(ISNUMBER(ScheduleCompile!M668),ScheduleCompile!M668/1,IF(ISTEXT(ScheduleCompile!M668),IF(OR(ISNUMBER(FIND("5F",ScheduleCompile!M668)),ISNUMBER(FIND("0F",ScheduleCompile!M668)),ISNUMBER(FIND("8F",ScheduleCompile!M668)),ISNUMBER(FIND("1F",ScheduleCompile!M668)),ISNUMBER(FIND("2F",ScheduleCompile!M668)),ISNUMBER(FIND("3F",ScheduleCompile!M668)),ISNUMBER(FIND("6F",ScheduleCompile!M668)),ISNUMBER(FIND("7F",ScheduleCompile!M668)),ISNUMBER(FIND("9F",ScheduleCompile!M668)),ISNUMBER(FIND("4F",ScheduleCompile!M668))),VALUE(LEFT(ScheduleCompile!M668,FIND("F",ScheduleCompile!M668)-1)),ScheduleCompile!M668)))))))</f>
        <v>60.2</v>
      </c>
      <c r="S675" s="1">
        <f>IF(AND(ISERROR(IF(ScheduleCompile!N668="Off",0,IF(ScheduleCompile!N668="On",1,IF(ISNUMBER(ScheduleCompile!N668),ScheduleCompile!N668/1,IF(ISTEXT(ScheduleCompile!N668),IF(OR(ISNUMBER(FIND("5F",ScheduleCompile!N668)),ISNUMBER(FIND("0F",ScheduleCompile!N668)),ISNUMBER(FIND("8F",ScheduleCompile!N668)),ISNUMBER(FIND("1F",ScheduleCompile!N668)),ISNUMBER(FIND("2F",ScheduleCompile!N668)),ISNUMBER(FIND("3F",ScheduleCompile!N668)),ISNUMBER(FIND("6F",ScheduleCompile!N668)),ISNUMBER(FIND("7F",ScheduleCompile!N668)),ISNUMBER(FIND("9F",ScheduleCompile!N668)),ISNUMBER(FIND("4F",ScheduleCompile!N668))),VALUE(LEFT(ScheduleCompile!N668,FIND("F",ScheduleCompile!N668)-1)),ScheduleCompile!N668)))))),ISTEXT(ScheduleCompile!#REF!)),"ENDTABLE",IF(ISERROR(IF(ScheduleCompile!N668="Off",0,IF(ScheduleCompile!N668="On",1,IF(ISNUMBER(ScheduleCompile!N668),ScheduleCompile!N668/1,IF(ISTEXT(ScheduleCompile!N668),IF(OR(ISNUMBER(FIND("5F",ScheduleCompile!N668)),ISNUMBER(FIND("0F",ScheduleCompile!N668)),ISNUMBER(FIND("8F",ScheduleCompile!N668)),ISNUMBER(FIND("1F",ScheduleCompile!N668)),ISNUMBER(FIND("2F",ScheduleCompile!N668)),ISNUMBER(FIND("3F",ScheduleCompile!N668)),ISNUMBER(FIND("6F",ScheduleCompile!N668)),ISNUMBER(FIND("7F",ScheduleCompile!N668)),ISNUMBER(FIND("9F",ScheduleCompile!N668)),ISNUMBER(FIND("4F",ScheduleCompile!N668))),VALUE(LEFT(ScheduleCompile!N668,FIND("F",ScheduleCompile!N668)-1)),ScheduleCompile!N668)))))),"",IF(ScheduleCompile!N668="Off",0,IF(ScheduleCompile!N668="On",1,IF(ISNUMBER(ScheduleCompile!N668),ScheduleCompile!N668/1,IF(ISTEXT(ScheduleCompile!N668),IF(OR(ISNUMBER(FIND("5F",ScheduleCompile!N668)),ISNUMBER(FIND("0F",ScheduleCompile!N668)),ISNUMBER(FIND("8F",ScheduleCompile!N668)),ISNUMBER(FIND("1F",ScheduleCompile!N668)),ISNUMBER(FIND("2F",ScheduleCompile!N668)),ISNUMBER(FIND("3F",ScheduleCompile!N668)),ISNUMBER(FIND("6F",ScheduleCompile!N668)),ISNUMBER(FIND("7F",ScheduleCompile!N668)),ISNUMBER(FIND("9F",ScheduleCompile!N668)),ISNUMBER(FIND("4F",ScheduleCompile!N668))),VALUE(LEFT(ScheduleCompile!N668,FIND("F",ScheduleCompile!N668)-1)),ScheduleCompile!N668)))))))</f>
        <v>60.2</v>
      </c>
      <c r="T675" s="1">
        <f>IF(AND(ISERROR(IF(ScheduleCompile!O668="Off",0,IF(ScheduleCompile!O668="On",1,IF(ISNUMBER(ScheduleCompile!O668),ScheduleCompile!O668/1,IF(ISTEXT(ScheduleCompile!O668),IF(OR(ISNUMBER(FIND("5F",ScheduleCompile!O668)),ISNUMBER(FIND("0F",ScheduleCompile!O668)),ISNUMBER(FIND("8F",ScheduleCompile!O668)),ISNUMBER(FIND("1F",ScheduleCompile!O668)),ISNUMBER(FIND("2F",ScheduleCompile!O668)),ISNUMBER(FIND("3F",ScheduleCompile!O668)),ISNUMBER(FIND("6F",ScheduleCompile!O668)),ISNUMBER(FIND("7F",ScheduleCompile!O668)),ISNUMBER(FIND("9F",ScheduleCompile!O668)),ISNUMBER(FIND("4F",ScheduleCompile!O668))),VALUE(LEFT(ScheduleCompile!O668,FIND("F",ScheduleCompile!O668)-1)),ScheduleCompile!O668)))))),ISTEXT(ScheduleCompile!#REF!)),"ENDTABLE",IF(ISERROR(IF(ScheduleCompile!O668="Off",0,IF(ScheduleCompile!O668="On",1,IF(ISNUMBER(ScheduleCompile!O668),ScheduleCompile!O668/1,IF(ISTEXT(ScheduleCompile!O668),IF(OR(ISNUMBER(FIND("5F",ScheduleCompile!O668)),ISNUMBER(FIND("0F",ScheduleCompile!O668)),ISNUMBER(FIND("8F",ScheduleCompile!O668)),ISNUMBER(FIND("1F",ScheduleCompile!O668)),ISNUMBER(FIND("2F",ScheduleCompile!O668)),ISNUMBER(FIND("3F",ScheduleCompile!O668)),ISNUMBER(FIND("6F",ScheduleCompile!O668)),ISNUMBER(FIND("7F",ScheduleCompile!O668)),ISNUMBER(FIND("9F",ScheduleCompile!O668)),ISNUMBER(FIND("4F",ScheduleCompile!O668))),VALUE(LEFT(ScheduleCompile!O668,FIND("F",ScheduleCompile!O668)-1)),ScheduleCompile!O668)))))),"",IF(ScheduleCompile!O668="Off",0,IF(ScheduleCompile!O668="On",1,IF(ISNUMBER(ScheduleCompile!O668),ScheduleCompile!O668/1,IF(ISTEXT(ScheduleCompile!O668),IF(OR(ISNUMBER(FIND("5F",ScheduleCompile!O668)),ISNUMBER(FIND("0F",ScheduleCompile!O668)),ISNUMBER(FIND("8F",ScheduleCompile!O668)),ISNUMBER(FIND("1F",ScheduleCompile!O668)),ISNUMBER(FIND("2F",ScheduleCompile!O668)),ISNUMBER(FIND("3F",ScheduleCompile!O668)),ISNUMBER(FIND("6F",ScheduleCompile!O668)),ISNUMBER(FIND("7F",ScheduleCompile!O668)),ISNUMBER(FIND("9F",ScheduleCompile!O668)),ISNUMBER(FIND("4F",ScheduleCompile!O668))),VALUE(LEFT(ScheduleCompile!O668,FIND("F",ScheduleCompile!O668)-1)),ScheduleCompile!O668)))))))</f>
        <v>60.2</v>
      </c>
      <c r="U675" s="1">
        <f>IF(AND(ISERROR(IF(ScheduleCompile!P668="Off",0,IF(ScheduleCompile!P668="On",1,IF(ISNUMBER(ScheduleCompile!P668),ScheduleCompile!P668/1,IF(ISTEXT(ScheduleCompile!P668),IF(OR(ISNUMBER(FIND("5F",ScheduleCompile!P668)),ISNUMBER(FIND("0F",ScheduleCompile!P668)),ISNUMBER(FIND("8F",ScheduleCompile!P668)),ISNUMBER(FIND("1F",ScheduleCompile!P668)),ISNUMBER(FIND("2F",ScheduleCompile!P668)),ISNUMBER(FIND("3F",ScheduleCompile!P668)),ISNUMBER(FIND("6F",ScheduleCompile!P668)),ISNUMBER(FIND("7F",ScheduleCompile!P668)),ISNUMBER(FIND("9F",ScheduleCompile!P668)),ISNUMBER(FIND("4F",ScheduleCompile!P668))),VALUE(LEFT(ScheduleCompile!P668,FIND("F",ScheduleCompile!P668)-1)),ScheduleCompile!P668)))))),ISTEXT(ScheduleCompile!#REF!)),"ENDTABLE",IF(ISERROR(IF(ScheduleCompile!P668="Off",0,IF(ScheduleCompile!P668="On",1,IF(ISNUMBER(ScheduleCompile!P668),ScheduleCompile!P668/1,IF(ISTEXT(ScheduleCompile!P668),IF(OR(ISNUMBER(FIND("5F",ScheduleCompile!P668)),ISNUMBER(FIND("0F",ScheduleCompile!P668)),ISNUMBER(FIND("8F",ScheduleCompile!P668)),ISNUMBER(FIND("1F",ScheduleCompile!P668)),ISNUMBER(FIND("2F",ScheduleCompile!P668)),ISNUMBER(FIND("3F",ScheduleCompile!P668)),ISNUMBER(FIND("6F",ScheduleCompile!P668)),ISNUMBER(FIND("7F",ScheduleCompile!P668)),ISNUMBER(FIND("9F",ScheduleCompile!P668)),ISNUMBER(FIND("4F",ScheduleCompile!P668))),VALUE(LEFT(ScheduleCompile!P668,FIND("F",ScheduleCompile!P668)-1)),ScheduleCompile!P668)))))),"",IF(ScheduleCompile!P668="Off",0,IF(ScheduleCompile!P668="On",1,IF(ISNUMBER(ScheduleCompile!P668),ScheduleCompile!P668/1,IF(ISTEXT(ScheduleCompile!P668),IF(OR(ISNUMBER(FIND("5F",ScheduleCompile!P668)),ISNUMBER(FIND("0F",ScheduleCompile!P668)),ISNUMBER(FIND("8F",ScheduleCompile!P668)),ISNUMBER(FIND("1F",ScheduleCompile!P668)),ISNUMBER(FIND("2F",ScheduleCompile!P668)),ISNUMBER(FIND("3F",ScheduleCompile!P668)),ISNUMBER(FIND("6F",ScheduleCompile!P668)),ISNUMBER(FIND("7F",ScheduleCompile!P668)),ISNUMBER(FIND("9F",ScheduleCompile!P668)),ISNUMBER(FIND("4F",ScheduleCompile!P668))),VALUE(LEFT(ScheduleCompile!P668,FIND("F",ScheduleCompile!P668)-1)),ScheduleCompile!P668)))))))</f>
        <v>60.2</v>
      </c>
      <c r="V675" s="1">
        <f>IF(AND(ISERROR(IF(ScheduleCompile!Q668="Off",0,IF(ScheduleCompile!Q668="On",1,IF(ISNUMBER(ScheduleCompile!Q668),ScheduleCompile!Q668/1,IF(ISTEXT(ScheduleCompile!Q668),IF(OR(ISNUMBER(FIND("5F",ScheduleCompile!Q668)),ISNUMBER(FIND("0F",ScheduleCompile!Q668)),ISNUMBER(FIND("8F",ScheduleCompile!Q668)),ISNUMBER(FIND("1F",ScheduleCompile!Q668)),ISNUMBER(FIND("2F",ScheduleCompile!Q668)),ISNUMBER(FIND("3F",ScheduleCompile!Q668)),ISNUMBER(FIND("6F",ScheduleCompile!Q668)),ISNUMBER(FIND("7F",ScheduleCompile!Q668)),ISNUMBER(FIND("9F",ScheduleCompile!Q668)),ISNUMBER(FIND("4F",ScheduleCompile!Q668))),VALUE(LEFT(ScheduleCompile!Q668,FIND("F",ScheduleCompile!Q668)-1)),ScheduleCompile!Q668)))))),ISTEXT(ScheduleCompile!#REF!)),"ENDTABLE",IF(ISERROR(IF(ScheduleCompile!Q668="Off",0,IF(ScheduleCompile!Q668="On",1,IF(ISNUMBER(ScheduleCompile!Q668),ScheduleCompile!Q668/1,IF(ISTEXT(ScheduleCompile!Q668),IF(OR(ISNUMBER(FIND("5F",ScheduleCompile!Q668)),ISNUMBER(FIND("0F",ScheduleCompile!Q668)),ISNUMBER(FIND("8F",ScheduleCompile!Q668)),ISNUMBER(FIND("1F",ScheduleCompile!Q668)),ISNUMBER(FIND("2F",ScheduleCompile!Q668)),ISNUMBER(FIND("3F",ScheduleCompile!Q668)),ISNUMBER(FIND("6F",ScheduleCompile!Q668)),ISNUMBER(FIND("7F",ScheduleCompile!Q668)),ISNUMBER(FIND("9F",ScheduleCompile!Q668)),ISNUMBER(FIND("4F",ScheduleCompile!Q668))),VALUE(LEFT(ScheduleCompile!Q668,FIND("F",ScheduleCompile!Q668)-1)),ScheduleCompile!Q668)))))),"",IF(ScheduleCompile!Q668="Off",0,IF(ScheduleCompile!Q668="On",1,IF(ISNUMBER(ScheduleCompile!Q668),ScheduleCompile!Q668/1,IF(ISTEXT(ScheduleCompile!Q668),IF(OR(ISNUMBER(FIND("5F",ScheduleCompile!Q668)),ISNUMBER(FIND("0F",ScheduleCompile!Q668)),ISNUMBER(FIND("8F",ScheduleCompile!Q668)),ISNUMBER(FIND("1F",ScheduleCompile!Q668)),ISNUMBER(FIND("2F",ScheduleCompile!Q668)),ISNUMBER(FIND("3F",ScheduleCompile!Q668)),ISNUMBER(FIND("6F",ScheduleCompile!Q668)),ISNUMBER(FIND("7F",ScheduleCompile!Q668)),ISNUMBER(FIND("9F",ScheduleCompile!Q668)),ISNUMBER(FIND("4F",ScheduleCompile!Q668))),VALUE(LEFT(ScheduleCompile!Q668,FIND("F",ScheduleCompile!Q668)-1)),ScheduleCompile!Q668)))))))</f>
        <v>60.2</v>
      </c>
      <c r="W675" s="1">
        <f>IF(AND(ISERROR(IF(ScheduleCompile!R668="Off",0,IF(ScheduleCompile!R668="On",1,IF(ISNUMBER(ScheduleCompile!R668),ScheduleCompile!R668/1,IF(ISTEXT(ScheduleCompile!R668),IF(OR(ISNUMBER(FIND("5F",ScheduleCompile!R668)),ISNUMBER(FIND("0F",ScheduleCompile!R668)),ISNUMBER(FIND("8F",ScheduleCompile!R668)),ISNUMBER(FIND("1F",ScheduleCompile!R668)),ISNUMBER(FIND("2F",ScheduleCompile!R668)),ISNUMBER(FIND("3F",ScheduleCompile!R668)),ISNUMBER(FIND("6F",ScheduleCompile!R668)),ISNUMBER(FIND("7F",ScheduleCompile!R668)),ISNUMBER(FIND("9F",ScheduleCompile!R668)),ISNUMBER(FIND("4F",ScheduleCompile!R668))),VALUE(LEFT(ScheduleCompile!R668,FIND("F",ScheduleCompile!R668)-1)),ScheduleCompile!R668)))))),ISTEXT(ScheduleCompile!#REF!)),"ENDTABLE",IF(ISERROR(IF(ScheduleCompile!R668="Off",0,IF(ScheduleCompile!R668="On",1,IF(ISNUMBER(ScheduleCompile!R668),ScheduleCompile!R668/1,IF(ISTEXT(ScheduleCompile!R668),IF(OR(ISNUMBER(FIND("5F",ScheduleCompile!R668)),ISNUMBER(FIND("0F",ScheduleCompile!R668)),ISNUMBER(FIND("8F",ScheduleCompile!R668)),ISNUMBER(FIND("1F",ScheduleCompile!R668)),ISNUMBER(FIND("2F",ScheduleCompile!R668)),ISNUMBER(FIND("3F",ScheduleCompile!R668)),ISNUMBER(FIND("6F",ScheduleCompile!R668)),ISNUMBER(FIND("7F",ScheduleCompile!R668)),ISNUMBER(FIND("9F",ScheduleCompile!R668)),ISNUMBER(FIND("4F",ScheduleCompile!R668))),VALUE(LEFT(ScheduleCompile!R668,FIND("F",ScheduleCompile!R668)-1)),ScheduleCompile!R668)))))),"",IF(ScheduleCompile!R668="Off",0,IF(ScheduleCompile!R668="On",1,IF(ISNUMBER(ScheduleCompile!R668),ScheduleCompile!R668/1,IF(ISTEXT(ScheduleCompile!R668),IF(OR(ISNUMBER(FIND("5F",ScheduleCompile!R668)),ISNUMBER(FIND("0F",ScheduleCompile!R668)),ISNUMBER(FIND("8F",ScheduleCompile!R668)),ISNUMBER(FIND("1F",ScheduleCompile!R668)),ISNUMBER(FIND("2F",ScheduleCompile!R668)),ISNUMBER(FIND("3F",ScheduleCompile!R668)),ISNUMBER(FIND("6F",ScheduleCompile!R668)),ISNUMBER(FIND("7F",ScheduleCompile!R668)),ISNUMBER(FIND("9F",ScheduleCompile!R668)),ISNUMBER(FIND("4F",ScheduleCompile!R668))),VALUE(LEFT(ScheduleCompile!R668,FIND("F",ScheduleCompile!R668)-1)),ScheduleCompile!R668)))))))</f>
        <v>60.2</v>
      </c>
      <c r="X675" s="1">
        <f>IF(AND(ISERROR(IF(ScheduleCompile!S668="Off",0,IF(ScheduleCompile!S668="On",1,IF(ISNUMBER(ScheduleCompile!S668),ScheduleCompile!S668/1,IF(ISTEXT(ScheduleCompile!S668),IF(OR(ISNUMBER(FIND("5F",ScheduleCompile!S668)),ISNUMBER(FIND("0F",ScheduleCompile!S668)),ISNUMBER(FIND("8F",ScheduleCompile!S668)),ISNUMBER(FIND("1F",ScheduleCompile!S668)),ISNUMBER(FIND("2F",ScheduleCompile!S668)),ISNUMBER(FIND("3F",ScheduleCompile!S668)),ISNUMBER(FIND("6F",ScheduleCompile!S668)),ISNUMBER(FIND("7F",ScheduleCompile!S668)),ISNUMBER(FIND("9F",ScheduleCompile!S668)),ISNUMBER(FIND("4F",ScheduleCompile!S668))),VALUE(LEFT(ScheduleCompile!S668,FIND("F",ScheduleCompile!S668)-1)),ScheduleCompile!S668)))))),ISTEXT(ScheduleCompile!#REF!)),"ENDTABLE",IF(ISERROR(IF(ScheduleCompile!S668="Off",0,IF(ScheduleCompile!S668="On",1,IF(ISNUMBER(ScheduleCompile!S668),ScheduleCompile!S668/1,IF(ISTEXT(ScheduleCompile!S668),IF(OR(ISNUMBER(FIND("5F",ScheduleCompile!S668)),ISNUMBER(FIND("0F",ScheduleCompile!S668)),ISNUMBER(FIND("8F",ScheduleCompile!S668)),ISNUMBER(FIND("1F",ScheduleCompile!S668)),ISNUMBER(FIND("2F",ScheduleCompile!S668)),ISNUMBER(FIND("3F",ScheduleCompile!S668)),ISNUMBER(FIND("6F",ScheduleCompile!S668)),ISNUMBER(FIND("7F",ScheduleCompile!S668)),ISNUMBER(FIND("9F",ScheduleCompile!S668)),ISNUMBER(FIND("4F",ScheduleCompile!S668))),VALUE(LEFT(ScheduleCompile!S668,FIND("F",ScheduleCompile!S668)-1)),ScheduleCompile!S668)))))),"",IF(ScheduleCompile!S668="Off",0,IF(ScheduleCompile!S668="On",1,IF(ISNUMBER(ScheduleCompile!S668),ScheduleCompile!S668/1,IF(ISTEXT(ScheduleCompile!S668),IF(OR(ISNUMBER(FIND("5F",ScheduleCompile!S668)),ISNUMBER(FIND("0F",ScheduleCompile!S668)),ISNUMBER(FIND("8F",ScheduleCompile!S668)),ISNUMBER(FIND("1F",ScheduleCompile!S668)),ISNUMBER(FIND("2F",ScheduleCompile!S668)),ISNUMBER(FIND("3F",ScheduleCompile!S668)),ISNUMBER(FIND("6F",ScheduleCompile!S668)),ISNUMBER(FIND("7F",ScheduleCompile!S668)),ISNUMBER(FIND("9F",ScheduleCompile!S668)),ISNUMBER(FIND("4F",ScheduleCompile!S668))),VALUE(LEFT(ScheduleCompile!S668,FIND("F",ScheduleCompile!S668)-1)),ScheduleCompile!S668)))))))</f>
        <v>60.2</v>
      </c>
      <c r="Y675" s="1">
        <f>IF(AND(ISERROR(IF(ScheduleCompile!T668="Off",0,IF(ScheduleCompile!T668="On",1,IF(ISNUMBER(ScheduleCompile!T668),ScheduleCompile!T668/1,IF(ISTEXT(ScheduleCompile!T668),IF(OR(ISNUMBER(FIND("5F",ScheduleCompile!T668)),ISNUMBER(FIND("0F",ScheduleCompile!T668)),ISNUMBER(FIND("8F",ScheduleCompile!T668)),ISNUMBER(FIND("1F",ScheduleCompile!T668)),ISNUMBER(FIND("2F",ScheduleCompile!T668)),ISNUMBER(FIND("3F",ScheduleCompile!T668)),ISNUMBER(FIND("6F",ScheduleCompile!T668)),ISNUMBER(FIND("7F",ScheduleCompile!T668)),ISNUMBER(FIND("9F",ScheduleCompile!T668)),ISNUMBER(FIND("4F",ScheduleCompile!T668))),VALUE(LEFT(ScheduleCompile!T668,FIND("F",ScheduleCompile!T668)-1)),ScheduleCompile!T668)))))),ISTEXT(ScheduleCompile!#REF!)),"ENDTABLE",IF(ISERROR(IF(ScheduleCompile!T668="Off",0,IF(ScheduleCompile!T668="On",1,IF(ISNUMBER(ScheduleCompile!T668),ScheduleCompile!T668/1,IF(ISTEXT(ScheduleCompile!T668),IF(OR(ISNUMBER(FIND("5F",ScheduleCompile!T668)),ISNUMBER(FIND("0F",ScheduleCompile!T668)),ISNUMBER(FIND("8F",ScheduleCompile!T668)),ISNUMBER(FIND("1F",ScheduleCompile!T668)),ISNUMBER(FIND("2F",ScheduleCompile!T668)),ISNUMBER(FIND("3F",ScheduleCompile!T668)),ISNUMBER(FIND("6F",ScheduleCompile!T668)),ISNUMBER(FIND("7F",ScheduleCompile!T668)),ISNUMBER(FIND("9F",ScheduleCompile!T668)),ISNUMBER(FIND("4F",ScheduleCompile!T668))),VALUE(LEFT(ScheduleCompile!T668,FIND("F",ScheduleCompile!T668)-1)),ScheduleCompile!T668)))))),"",IF(ScheduleCompile!T668="Off",0,IF(ScheduleCompile!T668="On",1,IF(ISNUMBER(ScheduleCompile!T668),ScheduleCompile!T668/1,IF(ISTEXT(ScheduleCompile!T668),IF(OR(ISNUMBER(FIND("5F",ScheduleCompile!T668)),ISNUMBER(FIND("0F",ScheduleCompile!T668)),ISNUMBER(FIND("8F",ScheduleCompile!T668)),ISNUMBER(FIND("1F",ScheduleCompile!T668)),ISNUMBER(FIND("2F",ScheduleCompile!T668)),ISNUMBER(FIND("3F",ScheduleCompile!T668)),ISNUMBER(FIND("6F",ScheduleCompile!T668)),ISNUMBER(FIND("7F",ScheduleCompile!T668)),ISNUMBER(FIND("9F",ScheduleCompile!T668)),ISNUMBER(FIND("4F",ScheduleCompile!T668))),VALUE(LEFT(ScheduleCompile!T668,FIND("F",ScheduleCompile!T668)-1)),ScheduleCompile!T668)))))))</f>
        <v>60.2</v>
      </c>
      <c r="Z675" s="1">
        <f>IF(AND(ISERROR(IF(ScheduleCompile!U668="Off",0,IF(ScheduleCompile!U668="On",1,IF(ISNUMBER(ScheduleCompile!U668),ScheduleCompile!U668/1,IF(ISTEXT(ScheduleCompile!U668),IF(OR(ISNUMBER(FIND("5F",ScheduleCompile!U668)),ISNUMBER(FIND("0F",ScheduleCompile!U668)),ISNUMBER(FIND("8F",ScheduleCompile!U668)),ISNUMBER(FIND("1F",ScheduleCompile!U668)),ISNUMBER(FIND("2F",ScheduleCompile!U668)),ISNUMBER(FIND("3F",ScheduleCompile!U668)),ISNUMBER(FIND("6F",ScheduleCompile!U668)),ISNUMBER(FIND("7F",ScheduleCompile!U668)),ISNUMBER(FIND("9F",ScheduleCompile!U668)),ISNUMBER(FIND("4F",ScheduleCompile!U668))),VALUE(LEFT(ScheduleCompile!U668,FIND("F",ScheduleCompile!U668)-1)),ScheduleCompile!U668)))))),ISTEXT(ScheduleCompile!#REF!)),"ENDTABLE",IF(ISERROR(IF(ScheduleCompile!U668="Off",0,IF(ScheduleCompile!U668="On",1,IF(ISNUMBER(ScheduleCompile!U668),ScheduleCompile!U668/1,IF(ISTEXT(ScheduleCompile!U668),IF(OR(ISNUMBER(FIND("5F",ScheduleCompile!U668)),ISNUMBER(FIND("0F",ScheduleCompile!U668)),ISNUMBER(FIND("8F",ScheduleCompile!U668)),ISNUMBER(FIND("1F",ScheduleCompile!U668)),ISNUMBER(FIND("2F",ScheduleCompile!U668)),ISNUMBER(FIND("3F",ScheduleCompile!U668)),ISNUMBER(FIND("6F",ScheduleCompile!U668)),ISNUMBER(FIND("7F",ScheduleCompile!U668)),ISNUMBER(FIND("9F",ScheduleCompile!U668)),ISNUMBER(FIND("4F",ScheduleCompile!U668))),VALUE(LEFT(ScheduleCompile!U668,FIND("F",ScheduleCompile!U668)-1)),ScheduleCompile!U668)))))),"",IF(ScheduleCompile!U668="Off",0,IF(ScheduleCompile!U668="On",1,IF(ISNUMBER(ScheduleCompile!U668),ScheduleCompile!U668/1,IF(ISTEXT(ScheduleCompile!U668),IF(OR(ISNUMBER(FIND("5F",ScheduleCompile!U668)),ISNUMBER(FIND("0F",ScheduleCompile!U668)),ISNUMBER(FIND("8F",ScheduleCompile!U668)),ISNUMBER(FIND("1F",ScheduleCompile!U668)),ISNUMBER(FIND("2F",ScheduleCompile!U668)),ISNUMBER(FIND("3F",ScheduleCompile!U668)),ISNUMBER(FIND("6F",ScheduleCompile!U668)),ISNUMBER(FIND("7F",ScheduleCompile!U668)),ISNUMBER(FIND("9F",ScheduleCompile!U668)),ISNUMBER(FIND("4F",ScheduleCompile!U668))),VALUE(LEFT(ScheduleCompile!U668,FIND("F",ScheduleCompile!U668)-1)),ScheduleCompile!U668)))))))</f>
        <v>60.2</v>
      </c>
      <c r="AA675" s="1">
        <f>IF(AND(ISERROR(IF(ScheduleCompile!V668="Off",0,IF(ScheduleCompile!V668="On",1,IF(ISNUMBER(ScheduleCompile!V668),ScheduleCompile!V668/1,IF(ISTEXT(ScheduleCompile!V668),IF(OR(ISNUMBER(FIND("5F",ScheduleCompile!V668)),ISNUMBER(FIND("0F",ScheduleCompile!V668)),ISNUMBER(FIND("8F",ScheduleCompile!V668)),ISNUMBER(FIND("1F",ScheduleCompile!V668)),ISNUMBER(FIND("2F",ScheduleCompile!V668)),ISNUMBER(FIND("3F",ScheduleCompile!V668)),ISNUMBER(FIND("6F",ScheduleCompile!V668)),ISNUMBER(FIND("7F",ScheduleCompile!V668)),ISNUMBER(FIND("9F",ScheduleCompile!V668)),ISNUMBER(FIND("4F",ScheduleCompile!V668))),VALUE(LEFT(ScheduleCompile!V668,FIND("F",ScheduleCompile!V668)-1)),ScheduleCompile!V668)))))),ISTEXT(ScheduleCompile!#REF!)),"ENDTABLE",IF(ISERROR(IF(ScheduleCompile!V668="Off",0,IF(ScheduleCompile!V668="On",1,IF(ISNUMBER(ScheduleCompile!V668),ScheduleCompile!V668/1,IF(ISTEXT(ScheduleCompile!V668),IF(OR(ISNUMBER(FIND("5F",ScheduleCompile!V668)),ISNUMBER(FIND("0F",ScheduleCompile!V668)),ISNUMBER(FIND("8F",ScheduleCompile!V668)),ISNUMBER(FIND("1F",ScheduleCompile!V668)),ISNUMBER(FIND("2F",ScheduleCompile!V668)),ISNUMBER(FIND("3F",ScheduleCompile!V668)),ISNUMBER(FIND("6F",ScheduleCompile!V668)),ISNUMBER(FIND("7F",ScheduleCompile!V668)),ISNUMBER(FIND("9F",ScheduleCompile!V668)),ISNUMBER(FIND("4F",ScheduleCompile!V668))),VALUE(LEFT(ScheduleCompile!V668,FIND("F",ScheduleCompile!V668)-1)),ScheduleCompile!V668)))))),"",IF(ScheduleCompile!V668="Off",0,IF(ScheduleCompile!V668="On",1,IF(ISNUMBER(ScheduleCompile!V668),ScheduleCompile!V668/1,IF(ISTEXT(ScheduleCompile!V668),IF(OR(ISNUMBER(FIND("5F",ScheduleCompile!V668)),ISNUMBER(FIND("0F",ScheduleCompile!V668)),ISNUMBER(FIND("8F",ScheduleCompile!V668)),ISNUMBER(FIND("1F",ScheduleCompile!V668)),ISNUMBER(FIND("2F",ScheduleCompile!V668)),ISNUMBER(FIND("3F",ScheduleCompile!V668)),ISNUMBER(FIND("6F",ScheduleCompile!V668)),ISNUMBER(FIND("7F",ScheduleCompile!V668)),ISNUMBER(FIND("9F",ScheduleCompile!V668)),ISNUMBER(FIND("4F",ScheduleCompile!V668))),VALUE(LEFT(ScheduleCompile!V668,FIND("F",ScheduleCompile!V668)-1)),ScheduleCompile!V668)))))))</f>
        <v>60.2</v>
      </c>
      <c r="AB675" s="1">
        <f>IF(AND(ISERROR(IF(ScheduleCompile!W668="Off",0,IF(ScheduleCompile!W668="On",1,IF(ISNUMBER(ScheduleCompile!W668),ScheduleCompile!W668/1,IF(ISTEXT(ScheduleCompile!W668),IF(OR(ISNUMBER(FIND("5F",ScheduleCompile!W668)),ISNUMBER(FIND("0F",ScheduleCompile!W668)),ISNUMBER(FIND("8F",ScheduleCompile!W668)),ISNUMBER(FIND("1F",ScheduleCompile!W668)),ISNUMBER(FIND("2F",ScheduleCompile!W668)),ISNUMBER(FIND("3F",ScheduleCompile!W668)),ISNUMBER(FIND("6F",ScheduleCompile!W668)),ISNUMBER(FIND("7F",ScheduleCompile!W668)),ISNUMBER(FIND("9F",ScheduleCompile!W668)),ISNUMBER(FIND("4F",ScheduleCompile!W668))),VALUE(LEFT(ScheduleCompile!W668,FIND("F",ScheduleCompile!W668)-1)),ScheduleCompile!W668)))))),ISTEXT(ScheduleCompile!#REF!)),"ENDTABLE",IF(ISERROR(IF(ScheduleCompile!W668="Off",0,IF(ScheduleCompile!W668="On",1,IF(ISNUMBER(ScheduleCompile!W668),ScheduleCompile!W668/1,IF(ISTEXT(ScheduleCompile!W668),IF(OR(ISNUMBER(FIND("5F",ScheduleCompile!W668)),ISNUMBER(FIND("0F",ScheduleCompile!W668)),ISNUMBER(FIND("8F",ScheduleCompile!W668)),ISNUMBER(FIND("1F",ScheduleCompile!W668)),ISNUMBER(FIND("2F",ScheduleCompile!W668)),ISNUMBER(FIND("3F",ScheduleCompile!W668)),ISNUMBER(FIND("6F",ScheduleCompile!W668)),ISNUMBER(FIND("7F",ScheduleCompile!W668)),ISNUMBER(FIND("9F",ScheduleCompile!W668)),ISNUMBER(FIND("4F",ScheduleCompile!W668))),VALUE(LEFT(ScheduleCompile!W668,FIND("F",ScheduleCompile!W668)-1)),ScheduleCompile!W668)))))),"",IF(ScheduleCompile!W668="Off",0,IF(ScheduleCompile!W668="On",1,IF(ISNUMBER(ScheduleCompile!W668),ScheduleCompile!W668/1,IF(ISTEXT(ScheduleCompile!W668),IF(OR(ISNUMBER(FIND("5F",ScheduleCompile!W668)),ISNUMBER(FIND("0F",ScheduleCompile!W668)),ISNUMBER(FIND("8F",ScheduleCompile!W668)),ISNUMBER(FIND("1F",ScheduleCompile!W668)),ISNUMBER(FIND("2F",ScheduleCompile!W668)),ISNUMBER(FIND("3F",ScheduleCompile!W668)),ISNUMBER(FIND("6F",ScheduleCompile!W668)),ISNUMBER(FIND("7F",ScheduleCompile!W668)),ISNUMBER(FIND("9F",ScheduleCompile!W668)),ISNUMBER(FIND("4F",ScheduleCompile!W668))),VALUE(LEFT(ScheduleCompile!W668,FIND("F",ScheduleCompile!W668)-1)),ScheduleCompile!W668)))))))</f>
        <v>60.2</v>
      </c>
      <c r="AC675" s="1">
        <f>IF(AND(ISERROR(IF(ScheduleCompile!X668="Off",0,IF(ScheduleCompile!X668="On",1,IF(ISNUMBER(ScheduleCompile!X668),ScheduleCompile!X668/1,IF(ISTEXT(ScheduleCompile!X668),IF(OR(ISNUMBER(FIND("5F",ScheduleCompile!X668)),ISNUMBER(FIND("0F",ScheduleCompile!X668)),ISNUMBER(FIND("8F",ScheduleCompile!X668)),ISNUMBER(FIND("1F",ScheduleCompile!X668)),ISNUMBER(FIND("2F",ScheduleCompile!X668)),ISNUMBER(FIND("3F",ScheduleCompile!X668)),ISNUMBER(FIND("6F",ScheduleCompile!X668)),ISNUMBER(FIND("7F",ScheduleCompile!X668)),ISNUMBER(FIND("9F",ScheduleCompile!X668)),ISNUMBER(FIND("4F",ScheduleCompile!X668))),VALUE(LEFT(ScheduleCompile!X668,FIND("F",ScheduleCompile!X668)-1)),ScheduleCompile!X668)))))),ISTEXT(ScheduleCompile!#REF!)),"ENDTABLE",IF(ISERROR(IF(ScheduleCompile!X668="Off",0,IF(ScheduleCompile!X668="On",1,IF(ISNUMBER(ScheduleCompile!X668),ScheduleCompile!X668/1,IF(ISTEXT(ScheduleCompile!X668),IF(OR(ISNUMBER(FIND("5F",ScheduleCompile!X668)),ISNUMBER(FIND("0F",ScheduleCompile!X668)),ISNUMBER(FIND("8F",ScheduleCompile!X668)),ISNUMBER(FIND("1F",ScheduleCompile!X668)),ISNUMBER(FIND("2F",ScheduleCompile!X668)),ISNUMBER(FIND("3F",ScheduleCompile!X668)),ISNUMBER(FIND("6F",ScheduleCompile!X668)),ISNUMBER(FIND("7F",ScheduleCompile!X668)),ISNUMBER(FIND("9F",ScheduleCompile!X668)),ISNUMBER(FIND("4F",ScheduleCompile!X668))),VALUE(LEFT(ScheduleCompile!X668,FIND("F",ScheduleCompile!X668)-1)),ScheduleCompile!X668)))))),"",IF(ScheduleCompile!X668="Off",0,IF(ScheduleCompile!X668="On",1,IF(ISNUMBER(ScheduleCompile!X668),ScheduleCompile!X668/1,IF(ISTEXT(ScheduleCompile!X668),IF(OR(ISNUMBER(FIND("5F",ScheduleCompile!X668)),ISNUMBER(FIND("0F",ScheduleCompile!X668)),ISNUMBER(FIND("8F",ScheduleCompile!X668)),ISNUMBER(FIND("1F",ScheduleCompile!X668)),ISNUMBER(FIND("2F",ScheduleCompile!X668)),ISNUMBER(FIND("3F",ScheduleCompile!X668)),ISNUMBER(FIND("6F",ScheduleCompile!X668)),ISNUMBER(FIND("7F",ScheduleCompile!X668)),ISNUMBER(FIND("9F",ScheduleCompile!X668)),ISNUMBER(FIND("4F",ScheduleCompile!X668))),VALUE(LEFT(ScheduleCompile!X668,FIND("F",ScheduleCompile!X668)-1)),ScheduleCompile!X668)))))))</f>
        <v>60.2</v>
      </c>
      <c r="AD675" s="1">
        <f>IF(AND(ISERROR(IF(ScheduleCompile!Y668="Off",0,IF(ScheduleCompile!Y668="On",1,IF(ISNUMBER(ScheduleCompile!Y668),ScheduleCompile!Y668/1,IF(ISTEXT(ScheduleCompile!Y668),IF(OR(ISNUMBER(FIND("5F",ScheduleCompile!Y668)),ISNUMBER(FIND("0F",ScheduleCompile!Y668)),ISNUMBER(FIND("8F",ScheduleCompile!Y668)),ISNUMBER(FIND("1F",ScheduleCompile!Y668)),ISNUMBER(FIND("2F",ScheduleCompile!Y668)),ISNUMBER(FIND("3F",ScheduleCompile!Y668)),ISNUMBER(FIND("6F",ScheduleCompile!Y668)),ISNUMBER(FIND("7F",ScheduleCompile!Y668)),ISNUMBER(FIND("9F",ScheduleCompile!Y668)),ISNUMBER(FIND("4F",ScheduleCompile!Y668))),VALUE(LEFT(ScheduleCompile!Y668,FIND("F",ScheduleCompile!Y668)-1)),ScheduleCompile!Y668)))))),ISTEXT(ScheduleCompile!#REF!)),"ENDTABLE",IF(ISERROR(IF(ScheduleCompile!Y668="Off",0,IF(ScheduleCompile!Y668="On",1,IF(ISNUMBER(ScheduleCompile!Y668),ScheduleCompile!Y668/1,IF(ISTEXT(ScheduleCompile!Y668),IF(OR(ISNUMBER(FIND("5F",ScheduleCompile!Y668)),ISNUMBER(FIND("0F",ScheduleCompile!Y668)),ISNUMBER(FIND("8F",ScheduleCompile!Y668)),ISNUMBER(FIND("1F",ScheduleCompile!Y668)),ISNUMBER(FIND("2F",ScheduleCompile!Y668)),ISNUMBER(FIND("3F",ScheduleCompile!Y668)),ISNUMBER(FIND("6F",ScheduleCompile!Y668)),ISNUMBER(FIND("7F",ScheduleCompile!Y668)),ISNUMBER(FIND("9F",ScheduleCompile!Y668)),ISNUMBER(FIND("4F",ScheduleCompile!Y668))),VALUE(LEFT(ScheduleCompile!Y668,FIND("F",ScheduleCompile!Y668)-1)),ScheduleCompile!Y668)))))),"",IF(ScheduleCompile!Y668="Off",0,IF(ScheduleCompile!Y668="On",1,IF(ISNUMBER(ScheduleCompile!Y668),ScheduleCompile!Y668/1,IF(ISTEXT(ScheduleCompile!Y668),IF(OR(ISNUMBER(FIND("5F",ScheduleCompile!Y668)),ISNUMBER(FIND("0F",ScheduleCompile!Y668)),ISNUMBER(FIND("8F",ScheduleCompile!Y668)),ISNUMBER(FIND("1F",ScheduleCompile!Y668)),ISNUMBER(FIND("2F",ScheduleCompile!Y668)),ISNUMBER(FIND("3F",ScheduleCompile!Y668)),ISNUMBER(FIND("6F",ScheduleCompile!Y668)),ISNUMBER(FIND("7F",ScheduleCompile!Y668)),ISNUMBER(FIND("9F",ScheduleCompile!Y668)),ISNUMBER(FIND("4F",ScheduleCompile!Y668))),VALUE(LEFT(ScheduleCompile!Y668,FIND("F",ScheduleCompile!Y668)-1)),ScheduleCompile!Y668)))))))</f>
        <v>60.2</v>
      </c>
    </row>
    <row r="676" spans="1:30" x14ac:dyDescent="0.25">
      <c r="A676" t="str">
        <f t="shared" si="53"/>
        <v>SchDay "WaterMainCZ12Aug"  Type = "Temperature" Hr = (61.3, 61.3, 61.3, 61.3, 61.3, 61.3, 61.3, 61.3, 61.3, 61.3, 61.3, 61.3, 61.3, 61.3, 61.3, 61.3, 61.3, 61.3, 61.3, 61.3, 61.3, 61.3, 61.3, 61.3) ..</v>
      </c>
      <c r="B676" s="1" t="s">
        <v>623</v>
      </c>
      <c r="C676" t="str">
        <f t="shared" si="54"/>
        <v xml:space="preserve">SchDay "WaterMainCZ12Aug"  Type = "Temperature" Hr = </v>
      </c>
      <c r="D676" t="str">
        <f t="shared" si="55"/>
        <v>(61.3, 61.3, 61.3, 61.3, 61.3, 61.3, 61.3, 61.3, 61.3, 61.3, 61.3, 61.3, 61.3, 61.3, 61.3, 61.3, 61.3, 61.3, 61.3, 61.3, 61.3, 61.3, 61.3, 61.3) ..</v>
      </c>
      <c r="E676" s="30" t="str">
        <f>ScheduleCompile!A669</f>
        <v>WaterMainCZ12Aug</v>
      </c>
      <c r="F676" t="str">
        <f t="shared" si="46"/>
        <v>Temperature</v>
      </c>
      <c r="G676" s="1">
        <f>IF(AND(ISERROR(IF(ScheduleCompile!B669="Off",0,IF(ScheduleCompile!B669="On",1,IF(ISNUMBER(ScheduleCompile!B669),ScheduleCompile!B669/1,IF(ISTEXT(ScheduleCompile!B669),IF(OR(ISNUMBER(FIND("5F",ScheduleCompile!B669)),ISNUMBER(FIND("0F",ScheduleCompile!B669)),ISNUMBER(FIND("8F",ScheduleCompile!B669)),ISNUMBER(FIND("1F",ScheduleCompile!B669)),ISNUMBER(FIND("2F",ScheduleCompile!B669)),ISNUMBER(FIND("3F",ScheduleCompile!B669)),ISNUMBER(FIND("6F",ScheduleCompile!B669)),ISNUMBER(FIND("7F",ScheduleCompile!B669)),ISNUMBER(FIND("9F",ScheduleCompile!B669)),ISNUMBER(FIND("4F",ScheduleCompile!B669))),VALUE(LEFT(ScheduleCompile!B669,FIND("F",ScheduleCompile!B669)-1)),ScheduleCompile!B669)))))),ISTEXT(ScheduleCompile!#REF!)),"ENDTABLE",IF(ISERROR(IF(ScheduleCompile!B669="Off",0,IF(ScheduleCompile!B669="On",1,IF(ISNUMBER(ScheduleCompile!B669),ScheduleCompile!B669/1,IF(ISTEXT(ScheduleCompile!B669),IF(OR(ISNUMBER(FIND("5F",ScheduleCompile!B669)),ISNUMBER(FIND("0F",ScheduleCompile!B669)),ISNUMBER(FIND("8F",ScheduleCompile!B669)),ISNUMBER(FIND("1F",ScheduleCompile!B669)),ISNUMBER(FIND("2F",ScheduleCompile!B669)),ISNUMBER(FIND("3F",ScheduleCompile!B669)),ISNUMBER(FIND("6F",ScheduleCompile!B669)),ISNUMBER(FIND("7F",ScheduleCompile!B669)),ISNUMBER(FIND("9F",ScheduleCompile!B669)),ISNUMBER(FIND("4F",ScheduleCompile!B669))),VALUE(LEFT(ScheduleCompile!B669,FIND("F",ScheduleCompile!B669)-1)),ScheduleCompile!B669)))))),"",IF(ScheduleCompile!B669="Off",0,IF(ScheduleCompile!B669="On",1,IF(ISNUMBER(ScheduleCompile!B669),ScheduleCompile!B669/1,IF(ISTEXT(ScheduleCompile!B669),IF(OR(ISNUMBER(FIND("5F",ScheduleCompile!B669)),ISNUMBER(FIND("0F",ScheduleCompile!B669)),ISNUMBER(FIND("8F",ScheduleCompile!B669)),ISNUMBER(FIND("1F",ScheduleCompile!B669)),ISNUMBER(FIND("2F",ScheduleCompile!B669)),ISNUMBER(FIND("3F",ScheduleCompile!B669)),ISNUMBER(FIND("6F",ScheduleCompile!B669)),ISNUMBER(FIND("7F",ScheduleCompile!B669)),ISNUMBER(FIND("9F",ScheduleCompile!B669)),ISNUMBER(FIND("4F",ScheduleCompile!B669))),VALUE(LEFT(ScheduleCompile!B669,FIND("F",ScheduleCompile!B669)-1)),ScheduleCompile!B669)))))))</f>
        <v>61.3</v>
      </c>
      <c r="H676" s="1">
        <f>IF(AND(ISERROR(IF(ScheduleCompile!C669="Off",0,IF(ScheduleCompile!C669="On",1,IF(ISNUMBER(ScheduleCompile!C669),ScheduleCompile!C669/1,IF(ISTEXT(ScheduleCompile!C669),IF(OR(ISNUMBER(FIND("5F",ScheduleCompile!C669)),ISNUMBER(FIND("0F",ScheduleCompile!C669)),ISNUMBER(FIND("8F",ScheduleCompile!C669)),ISNUMBER(FIND("1F",ScheduleCompile!C669)),ISNUMBER(FIND("2F",ScheduleCompile!C669)),ISNUMBER(FIND("3F",ScheduleCompile!C669)),ISNUMBER(FIND("6F",ScheduleCompile!C669)),ISNUMBER(FIND("7F",ScheduleCompile!C669)),ISNUMBER(FIND("9F",ScheduleCompile!C669)),ISNUMBER(FIND("4F",ScheduleCompile!C669))),VALUE(LEFT(ScheduleCompile!C669,FIND("F",ScheduleCompile!C669)-1)),ScheduleCompile!C669)))))),ISTEXT(ScheduleCompile!#REF!)),"ENDTABLE",IF(ISERROR(IF(ScheduleCompile!C669="Off",0,IF(ScheduleCompile!C669="On",1,IF(ISNUMBER(ScheduleCompile!C669),ScheduleCompile!C669/1,IF(ISTEXT(ScheduleCompile!C669),IF(OR(ISNUMBER(FIND("5F",ScheduleCompile!C669)),ISNUMBER(FIND("0F",ScheduleCompile!C669)),ISNUMBER(FIND("8F",ScheduleCompile!C669)),ISNUMBER(FIND("1F",ScheduleCompile!C669)),ISNUMBER(FIND("2F",ScheduleCompile!C669)),ISNUMBER(FIND("3F",ScheduleCompile!C669)),ISNUMBER(FIND("6F",ScheduleCompile!C669)),ISNUMBER(FIND("7F",ScheduleCompile!C669)),ISNUMBER(FIND("9F",ScheduleCompile!C669)),ISNUMBER(FIND("4F",ScheduleCompile!C669))),VALUE(LEFT(ScheduleCompile!C669,FIND("F",ScheduleCompile!C669)-1)),ScheduleCompile!C669)))))),"",IF(ScheduleCompile!C669="Off",0,IF(ScheduleCompile!C669="On",1,IF(ISNUMBER(ScheduleCompile!C669),ScheduleCompile!C669/1,IF(ISTEXT(ScheduleCompile!C669),IF(OR(ISNUMBER(FIND("5F",ScheduleCompile!C669)),ISNUMBER(FIND("0F",ScheduleCompile!C669)),ISNUMBER(FIND("8F",ScheduleCompile!C669)),ISNUMBER(FIND("1F",ScheduleCompile!C669)),ISNUMBER(FIND("2F",ScheduleCompile!C669)),ISNUMBER(FIND("3F",ScheduleCompile!C669)),ISNUMBER(FIND("6F",ScheduleCompile!C669)),ISNUMBER(FIND("7F",ScheduleCompile!C669)),ISNUMBER(FIND("9F",ScheduleCompile!C669)),ISNUMBER(FIND("4F",ScheduleCompile!C669))),VALUE(LEFT(ScheduleCompile!C669,FIND("F",ScheduleCompile!C669)-1)),ScheduleCompile!C669)))))))</f>
        <v>61.3</v>
      </c>
      <c r="I676" s="1">
        <f>IF(AND(ISERROR(IF(ScheduleCompile!D669="Off",0,IF(ScheduleCompile!D669="On",1,IF(ISNUMBER(ScheduleCompile!D669),ScheduleCompile!D669/1,IF(ISTEXT(ScheduleCompile!D669),IF(OR(ISNUMBER(FIND("5F",ScheduleCompile!D669)),ISNUMBER(FIND("0F",ScheduleCompile!D669)),ISNUMBER(FIND("8F",ScheduleCompile!D669)),ISNUMBER(FIND("1F",ScheduleCompile!D669)),ISNUMBER(FIND("2F",ScheduleCompile!D669)),ISNUMBER(FIND("3F",ScheduleCompile!D669)),ISNUMBER(FIND("6F",ScheduleCompile!D669)),ISNUMBER(FIND("7F",ScheduleCompile!D669)),ISNUMBER(FIND("9F",ScheduleCompile!D669)),ISNUMBER(FIND("4F",ScheduleCompile!D669))),VALUE(LEFT(ScheduleCompile!D669,FIND("F",ScheduleCompile!D669)-1)),ScheduleCompile!D669)))))),ISTEXT(ScheduleCompile!#REF!)),"ENDTABLE",IF(ISERROR(IF(ScheduleCompile!D669="Off",0,IF(ScheduleCompile!D669="On",1,IF(ISNUMBER(ScheduleCompile!D669),ScheduleCompile!D669/1,IF(ISTEXT(ScheduleCompile!D669),IF(OR(ISNUMBER(FIND("5F",ScheduleCompile!D669)),ISNUMBER(FIND("0F",ScheduleCompile!D669)),ISNUMBER(FIND("8F",ScheduleCompile!D669)),ISNUMBER(FIND("1F",ScheduleCompile!D669)),ISNUMBER(FIND("2F",ScheduleCompile!D669)),ISNUMBER(FIND("3F",ScheduleCompile!D669)),ISNUMBER(FIND("6F",ScheduleCompile!D669)),ISNUMBER(FIND("7F",ScheduleCompile!D669)),ISNUMBER(FIND("9F",ScheduleCompile!D669)),ISNUMBER(FIND("4F",ScheduleCompile!D669))),VALUE(LEFT(ScheduleCompile!D669,FIND("F",ScheduleCompile!D669)-1)),ScheduleCompile!D669)))))),"",IF(ScheduleCompile!D669="Off",0,IF(ScheduleCompile!D669="On",1,IF(ISNUMBER(ScheduleCompile!D669),ScheduleCompile!D669/1,IF(ISTEXT(ScheduleCompile!D669),IF(OR(ISNUMBER(FIND("5F",ScheduleCompile!D669)),ISNUMBER(FIND("0F",ScheduleCompile!D669)),ISNUMBER(FIND("8F",ScheduleCompile!D669)),ISNUMBER(FIND("1F",ScheduleCompile!D669)),ISNUMBER(FIND("2F",ScheduleCompile!D669)),ISNUMBER(FIND("3F",ScheduleCompile!D669)),ISNUMBER(FIND("6F",ScheduleCompile!D669)),ISNUMBER(FIND("7F",ScheduleCompile!D669)),ISNUMBER(FIND("9F",ScheduleCompile!D669)),ISNUMBER(FIND("4F",ScheduleCompile!D669))),VALUE(LEFT(ScheduleCompile!D669,FIND("F",ScheduleCompile!D669)-1)),ScheduleCompile!D669)))))))</f>
        <v>61.3</v>
      </c>
      <c r="J676" s="1">
        <f>IF(AND(ISERROR(IF(ScheduleCompile!E669="Off",0,IF(ScheduleCompile!E669="On",1,IF(ISNUMBER(ScheduleCompile!E669),ScheduleCompile!E669/1,IF(ISTEXT(ScheduleCompile!E669),IF(OR(ISNUMBER(FIND("5F",ScheduleCompile!E669)),ISNUMBER(FIND("0F",ScheduleCompile!E669)),ISNUMBER(FIND("8F",ScheduleCompile!E669)),ISNUMBER(FIND("1F",ScheduleCompile!E669)),ISNUMBER(FIND("2F",ScheduleCompile!E669)),ISNUMBER(FIND("3F",ScheduleCompile!E669)),ISNUMBER(FIND("6F",ScheduleCompile!E669)),ISNUMBER(FIND("7F",ScheduleCompile!E669)),ISNUMBER(FIND("9F",ScheduleCompile!E669)),ISNUMBER(FIND("4F",ScheduleCompile!E669))),VALUE(LEFT(ScheduleCompile!E669,FIND("F",ScheduleCompile!E669)-1)),ScheduleCompile!E669)))))),ISTEXT(ScheduleCompile!#REF!)),"ENDTABLE",IF(ISERROR(IF(ScheduleCompile!E669="Off",0,IF(ScheduleCompile!E669="On",1,IF(ISNUMBER(ScheduleCompile!E669),ScheduleCompile!E669/1,IF(ISTEXT(ScheduleCompile!E669),IF(OR(ISNUMBER(FIND("5F",ScheduleCompile!E669)),ISNUMBER(FIND("0F",ScheduleCompile!E669)),ISNUMBER(FIND("8F",ScheduleCompile!E669)),ISNUMBER(FIND("1F",ScheduleCompile!E669)),ISNUMBER(FIND("2F",ScheduleCompile!E669)),ISNUMBER(FIND("3F",ScheduleCompile!E669)),ISNUMBER(FIND("6F",ScheduleCompile!E669)),ISNUMBER(FIND("7F",ScheduleCompile!E669)),ISNUMBER(FIND("9F",ScheduleCompile!E669)),ISNUMBER(FIND("4F",ScheduleCompile!E669))),VALUE(LEFT(ScheduleCompile!E669,FIND("F",ScheduleCompile!E669)-1)),ScheduleCompile!E669)))))),"",IF(ScheduleCompile!E669="Off",0,IF(ScheduleCompile!E669="On",1,IF(ISNUMBER(ScheduleCompile!E669),ScheduleCompile!E669/1,IF(ISTEXT(ScheduleCompile!E669),IF(OR(ISNUMBER(FIND("5F",ScheduleCompile!E669)),ISNUMBER(FIND("0F",ScheduleCompile!E669)),ISNUMBER(FIND("8F",ScheduleCompile!E669)),ISNUMBER(FIND("1F",ScheduleCompile!E669)),ISNUMBER(FIND("2F",ScheduleCompile!E669)),ISNUMBER(FIND("3F",ScheduleCompile!E669)),ISNUMBER(FIND("6F",ScheduleCompile!E669)),ISNUMBER(FIND("7F",ScheduleCompile!E669)),ISNUMBER(FIND("9F",ScheduleCompile!E669)),ISNUMBER(FIND("4F",ScheduleCompile!E669))),VALUE(LEFT(ScheduleCompile!E669,FIND("F",ScheduleCompile!E669)-1)),ScheduleCompile!E669)))))))</f>
        <v>61.3</v>
      </c>
      <c r="K676" s="1">
        <f>IF(AND(ISERROR(IF(ScheduleCompile!F669="Off",0,IF(ScheduleCompile!F669="On",1,IF(ISNUMBER(ScheduleCompile!F669),ScheduleCompile!F669/1,IF(ISTEXT(ScheduleCompile!F669),IF(OR(ISNUMBER(FIND("5F",ScheduleCompile!F669)),ISNUMBER(FIND("0F",ScheduleCompile!F669)),ISNUMBER(FIND("8F",ScheduleCompile!F669)),ISNUMBER(FIND("1F",ScheduleCompile!F669)),ISNUMBER(FIND("2F",ScheduleCompile!F669)),ISNUMBER(FIND("3F",ScheduleCompile!F669)),ISNUMBER(FIND("6F",ScheduleCompile!F669)),ISNUMBER(FIND("7F",ScheduleCompile!F669)),ISNUMBER(FIND("9F",ScheduleCompile!F669)),ISNUMBER(FIND("4F",ScheduleCompile!F669))),VALUE(LEFT(ScheduleCompile!F669,FIND("F",ScheduleCompile!F669)-1)),ScheduleCompile!F669)))))),ISTEXT(ScheduleCompile!#REF!)),"ENDTABLE",IF(ISERROR(IF(ScheduleCompile!F669="Off",0,IF(ScheduleCompile!F669="On",1,IF(ISNUMBER(ScheduleCompile!F669),ScheduleCompile!F669/1,IF(ISTEXT(ScheduleCompile!F669),IF(OR(ISNUMBER(FIND("5F",ScheduleCompile!F669)),ISNUMBER(FIND("0F",ScheduleCompile!F669)),ISNUMBER(FIND("8F",ScheduleCompile!F669)),ISNUMBER(FIND("1F",ScheduleCompile!F669)),ISNUMBER(FIND("2F",ScheduleCompile!F669)),ISNUMBER(FIND("3F",ScheduleCompile!F669)),ISNUMBER(FIND("6F",ScheduleCompile!F669)),ISNUMBER(FIND("7F",ScheduleCompile!F669)),ISNUMBER(FIND("9F",ScheduleCompile!F669)),ISNUMBER(FIND("4F",ScheduleCompile!F669))),VALUE(LEFT(ScheduleCompile!F669,FIND("F",ScheduleCompile!F669)-1)),ScheduleCompile!F669)))))),"",IF(ScheduleCompile!F669="Off",0,IF(ScheduleCompile!F669="On",1,IF(ISNUMBER(ScheduleCompile!F669),ScheduleCompile!F669/1,IF(ISTEXT(ScheduleCompile!F669),IF(OR(ISNUMBER(FIND("5F",ScheduleCompile!F669)),ISNUMBER(FIND("0F",ScheduleCompile!F669)),ISNUMBER(FIND("8F",ScheduleCompile!F669)),ISNUMBER(FIND("1F",ScheduleCompile!F669)),ISNUMBER(FIND("2F",ScheduleCompile!F669)),ISNUMBER(FIND("3F",ScheduleCompile!F669)),ISNUMBER(FIND("6F",ScheduleCompile!F669)),ISNUMBER(FIND("7F",ScheduleCompile!F669)),ISNUMBER(FIND("9F",ScheduleCompile!F669)),ISNUMBER(FIND("4F",ScheduleCompile!F669))),VALUE(LEFT(ScheduleCompile!F669,FIND("F",ScheduleCompile!F669)-1)),ScheduleCompile!F669)))))))</f>
        <v>61.3</v>
      </c>
      <c r="L676" s="1">
        <f>IF(AND(ISERROR(IF(ScheduleCompile!G669="Off",0,IF(ScheduleCompile!G669="On",1,IF(ISNUMBER(ScheduleCompile!G669),ScheduleCompile!G669/1,IF(ISTEXT(ScheduleCompile!G669),IF(OR(ISNUMBER(FIND("5F",ScheduleCompile!G669)),ISNUMBER(FIND("0F",ScheduleCompile!G669)),ISNUMBER(FIND("8F",ScheduleCompile!G669)),ISNUMBER(FIND("1F",ScheduleCompile!G669)),ISNUMBER(FIND("2F",ScheduleCompile!G669)),ISNUMBER(FIND("3F",ScheduleCompile!G669)),ISNUMBER(FIND("6F",ScheduleCompile!G669)),ISNUMBER(FIND("7F",ScheduleCompile!G669)),ISNUMBER(FIND("9F",ScheduleCompile!G669)),ISNUMBER(FIND("4F",ScheduleCompile!G669))),VALUE(LEFT(ScheduleCompile!G669,FIND("F",ScheduleCompile!G669)-1)),ScheduleCompile!G669)))))),ISTEXT(ScheduleCompile!#REF!)),"ENDTABLE",IF(ISERROR(IF(ScheduleCompile!G669="Off",0,IF(ScheduleCompile!G669="On",1,IF(ISNUMBER(ScheduleCompile!G669),ScheduleCompile!G669/1,IF(ISTEXT(ScheduleCompile!G669),IF(OR(ISNUMBER(FIND("5F",ScheduleCompile!G669)),ISNUMBER(FIND("0F",ScheduleCompile!G669)),ISNUMBER(FIND("8F",ScheduleCompile!G669)),ISNUMBER(FIND("1F",ScheduleCompile!G669)),ISNUMBER(FIND("2F",ScheduleCompile!G669)),ISNUMBER(FIND("3F",ScheduleCompile!G669)),ISNUMBER(FIND("6F",ScheduleCompile!G669)),ISNUMBER(FIND("7F",ScheduleCompile!G669)),ISNUMBER(FIND("9F",ScheduleCompile!G669)),ISNUMBER(FIND("4F",ScheduleCompile!G669))),VALUE(LEFT(ScheduleCompile!G669,FIND("F",ScheduleCompile!G669)-1)),ScheduleCompile!G669)))))),"",IF(ScheduleCompile!G669="Off",0,IF(ScheduleCompile!G669="On",1,IF(ISNUMBER(ScheduleCompile!G669),ScheduleCompile!G669/1,IF(ISTEXT(ScheduleCompile!G669),IF(OR(ISNUMBER(FIND("5F",ScheduleCompile!G669)),ISNUMBER(FIND("0F",ScheduleCompile!G669)),ISNUMBER(FIND("8F",ScheduleCompile!G669)),ISNUMBER(FIND("1F",ScheduleCompile!G669)),ISNUMBER(FIND("2F",ScheduleCompile!G669)),ISNUMBER(FIND("3F",ScheduleCompile!G669)),ISNUMBER(FIND("6F",ScheduleCompile!G669)),ISNUMBER(FIND("7F",ScheduleCompile!G669)),ISNUMBER(FIND("9F",ScheduleCompile!G669)),ISNUMBER(FIND("4F",ScheduleCompile!G669))),VALUE(LEFT(ScheduleCompile!G669,FIND("F",ScheduleCompile!G669)-1)),ScheduleCompile!G669)))))))</f>
        <v>61.3</v>
      </c>
      <c r="M676" s="1">
        <f>IF(AND(ISERROR(IF(ScheduleCompile!H669="Off",0,IF(ScheduleCompile!H669="On",1,IF(ISNUMBER(ScheduleCompile!H669),ScheduleCompile!H669/1,IF(ISTEXT(ScheduleCompile!H669),IF(OR(ISNUMBER(FIND("5F",ScheduleCompile!H669)),ISNUMBER(FIND("0F",ScheduleCompile!H669)),ISNUMBER(FIND("8F",ScheduleCompile!H669)),ISNUMBER(FIND("1F",ScheduleCompile!H669)),ISNUMBER(FIND("2F",ScheduleCompile!H669)),ISNUMBER(FIND("3F",ScheduleCompile!H669)),ISNUMBER(FIND("6F",ScheduleCompile!H669)),ISNUMBER(FIND("7F",ScheduleCompile!H669)),ISNUMBER(FIND("9F",ScheduleCompile!H669)),ISNUMBER(FIND("4F",ScheduleCompile!H669))),VALUE(LEFT(ScheduleCompile!H669,FIND("F",ScheduleCompile!H669)-1)),ScheduleCompile!H669)))))),ISTEXT(ScheduleCompile!#REF!)),"ENDTABLE",IF(ISERROR(IF(ScheduleCompile!H669="Off",0,IF(ScheduleCompile!H669="On",1,IF(ISNUMBER(ScheduleCompile!H669),ScheduleCompile!H669/1,IF(ISTEXT(ScheduleCompile!H669),IF(OR(ISNUMBER(FIND("5F",ScheduleCompile!H669)),ISNUMBER(FIND("0F",ScheduleCompile!H669)),ISNUMBER(FIND("8F",ScheduleCompile!H669)),ISNUMBER(FIND("1F",ScheduleCompile!H669)),ISNUMBER(FIND("2F",ScheduleCompile!H669)),ISNUMBER(FIND("3F",ScheduleCompile!H669)),ISNUMBER(FIND("6F",ScheduleCompile!H669)),ISNUMBER(FIND("7F",ScheduleCompile!H669)),ISNUMBER(FIND("9F",ScheduleCompile!H669)),ISNUMBER(FIND("4F",ScheduleCompile!H669))),VALUE(LEFT(ScheduleCompile!H669,FIND("F",ScheduleCompile!H669)-1)),ScheduleCompile!H669)))))),"",IF(ScheduleCompile!H669="Off",0,IF(ScheduleCompile!H669="On",1,IF(ISNUMBER(ScheduleCompile!H669),ScheduleCompile!H669/1,IF(ISTEXT(ScheduleCompile!H669),IF(OR(ISNUMBER(FIND("5F",ScheduleCompile!H669)),ISNUMBER(FIND("0F",ScheduleCompile!H669)),ISNUMBER(FIND("8F",ScheduleCompile!H669)),ISNUMBER(FIND("1F",ScheduleCompile!H669)),ISNUMBER(FIND("2F",ScheduleCompile!H669)),ISNUMBER(FIND("3F",ScheduleCompile!H669)),ISNUMBER(FIND("6F",ScheduleCompile!H669)),ISNUMBER(FIND("7F",ScheduleCompile!H669)),ISNUMBER(FIND("9F",ScheduleCompile!H669)),ISNUMBER(FIND("4F",ScheduleCompile!H669))),VALUE(LEFT(ScheduleCompile!H669,FIND("F",ScheduleCompile!H669)-1)),ScheduleCompile!H669)))))))</f>
        <v>61.3</v>
      </c>
      <c r="N676" s="1">
        <f>IF(AND(ISERROR(IF(ScheduleCompile!I669="Off",0,IF(ScheduleCompile!I669="On",1,IF(ISNUMBER(ScheduleCompile!I669),ScheduleCompile!I669/1,IF(ISTEXT(ScheduleCompile!I669),IF(OR(ISNUMBER(FIND("5F",ScheduleCompile!I669)),ISNUMBER(FIND("0F",ScheduleCompile!I669)),ISNUMBER(FIND("8F",ScheduleCompile!I669)),ISNUMBER(FIND("1F",ScheduleCompile!I669)),ISNUMBER(FIND("2F",ScheduleCompile!I669)),ISNUMBER(FIND("3F",ScheduleCompile!I669)),ISNUMBER(FIND("6F",ScheduleCompile!I669)),ISNUMBER(FIND("7F",ScheduleCompile!I669)),ISNUMBER(FIND("9F",ScheduleCompile!I669)),ISNUMBER(FIND("4F",ScheduleCompile!I669))),VALUE(LEFT(ScheduleCompile!I669,FIND("F",ScheduleCompile!I669)-1)),ScheduleCompile!I669)))))),ISTEXT(ScheduleCompile!#REF!)),"ENDTABLE",IF(ISERROR(IF(ScheduleCompile!I669="Off",0,IF(ScheduleCompile!I669="On",1,IF(ISNUMBER(ScheduleCompile!I669),ScheduleCompile!I669/1,IF(ISTEXT(ScheduleCompile!I669),IF(OR(ISNUMBER(FIND("5F",ScheduleCompile!I669)),ISNUMBER(FIND("0F",ScheduleCompile!I669)),ISNUMBER(FIND("8F",ScheduleCompile!I669)),ISNUMBER(FIND("1F",ScheduleCompile!I669)),ISNUMBER(FIND("2F",ScheduleCompile!I669)),ISNUMBER(FIND("3F",ScheduleCompile!I669)),ISNUMBER(FIND("6F",ScheduleCompile!I669)),ISNUMBER(FIND("7F",ScheduleCompile!I669)),ISNUMBER(FIND("9F",ScheduleCompile!I669)),ISNUMBER(FIND("4F",ScheduleCompile!I669))),VALUE(LEFT(ScheduleCompile!I669,FIND("F",ScheduleCompile!I669)-1)),ScheduleCompile!I669)))))),"",IF(ScheduleCompile!I669="Off",0,IF(ScheduleCompile!I669="On",1,IF(ISNUMBER(ScheduleCompile!I669),ScheduleCompile!I669/1,IF(ISTEXT(ScheduleCompile!I669),IF(OR(ISNUMBER(FIND("5F",ScheduleCompile!I669)),ISNUMBER(FIND("0F",ScheduleCompile!I669)),ISNUMBER(FIND("8F",ScheduleCompile!I669)),ISNUMBER(FIND("1F",ScheduleCompile!I669)),ISNUMBER(FIND("2F",ScheduleCompile!I669)),ISNUMBER(FIND("3F",ScheduleCompile!I669)),ISNUMBER(FIND("6F",ScheduleCompile!I669)),ISNUMBER(FIND("7F",ScheduleCompile!I669)),ISNUMBER(FIND("9F",ScheduleCompile!I669)),ISNUMBER(FIND("4F",ScheduleCompile!I669))),VALUE(LEFT(ScheduleCompile!I669,FIND("F",ScheduleCompile!I669)-1)),ScheduleCompile!I669)))))))</f>
        <v>61.3</v>
      </c>
      <c r="O676" s="1">
        <f>IF(AND(ISERROR(IF(ScheduleCompile!J669="Off",0,IF(ScheduleCompile!J669="On",1,IF(ISNUMBER(ScheduleCompile!J669),ScheduleCompile!J669/1,IF(ISTEXT(ScheduleCompile!J669),IF(OR(ISNUMBER(FIND("5F",ScheduleCompile!J669)),ISNUMBER(FIND("0F",ScheduleCompile!J669)),ISNUMBER(FIND("8F",ScheduleCompile!J669)),ISNUMBER(FIND("1F",ScheduleCompile!J669)),ISNUMBER(FIND("2F",ScheduleCompile!J669)),ISNUMBER(FIND("3F",ScheduleCompile!J669)),ISNUMBER(FIND("6F",ScheduleCompile!J669)),ISNUMBER(FIND("7F",ScheduleCompile!J669)),ISNUMBER(FIND("9F",ScheduleCompile!J669)),ISNUMBER(FIND("4F",ScheduleCompile!J669))),VALUE(LEFT(ScheduleCompile!J669,FIND("F",ScheduleCompile!J669)-1)),ScheduleCompile!J669)))))),ISTEXT(ScheduleCompile!#REF!)),"ENDTABLE",IF(ISERROR(IF(ScheduleCompile!J669="Off",0,IF(ScheduleCompile!J669="On",1,IF(ISNUMBER(ScheduleCompile!J669),ScheduleCompile!J669/1,IF(ISTEXT(ScheduleCompile!J669),IF(OR(ISNUMBER(FIND("5F",ScheduleCompile!J669)),ISNUMBER(FIND("0F",ScheduleCompile!J669)),ISNUMBER(FIND("8F",ScheduleCompile!J669)),ISNUMBER(FIND("1F",ScheduleCompile!J669)),ISNUMBER(FIND("2F",ScheduleCompile!J669)),ISNUMBER(FIND("3F",ScheduleCompile!J669)),ISNUMBER(FIND("6F",ScheduleCompile!J669)),ISNUMBER(FIND("7F",ScheduleCompile!J669)),ISNUMBER(FIND("9F",ScheduleCompile!J669)),ISNUMBER(FIND("4F",ScheduleCompile!J669))),VALUE(LEFT(ScheduleCompile!J669,FIND("F",ScheduleCompile!J669)-1)),ScheduleCompile!J669)))))),"",IF(ScheduleCompile!J669="Off",0,IF(ScheduleCompile!J669="On",1,IF(ISNUMBER(ScheduleCompile!J669),ScheduleCompile!J669/1,IF(ISTEXT(ScheduleCompile!J669),IF(OR(ISNUMBER(FIND("5F",ScheduleCompile!J669)),ISNUMBER(FIND("0F",ScheduleCompile!J669)),ISNUMBER(FIND("8F",ScheduleCompile!J669)),ISNUMBER(FIND("1F",ScheduleCompile!J669)),ISNUMBER(FIND("2F",ScheduleCompile!J669)),ISNUMBER(FIND("3F",ScheduleCompile!J669)),ISNUMBER(FIND("6F",ScheduleCompile!J669)),ISNUMBER(FIND("7F",ScheduleCompile!J669)),ISNUMBER(FIND("9F",ScheduleCompile!J669)),ISNUMBER(FIND("4F",ScheduleCompile!J669))),VALUE(LEFT(ScheduleCompile!J669,FIND("F",ScheduleCompile!J669)-1)),ScheduleCompile!J669)))))))</f>
        <v>61.3</v>
      </c>
      <c r="P676" s="1">
        <f>IF(AND(ISERROR(IF(ScheduleCompile!K669="Off",0,IF(ScheduleCompile!K669="On",1,IF(ISNUMBER(ScheduleCompile!K669),ScheduleCompile!K669/1,IF(ISTEXT(ScheduleCompile!K669),IF(OR(ISNUMBER(FIND("5F",ScheduleCompile!K669)),ISNUMBER(FIND("0F",ScheduleCompile!K669)),ISNUMBER(FIND("8F",ScheduleCompile!K669)),ISNUMBER(FIND("1F",ScheduleCompile!K669)),ISNUMBER(FIND("2F",ScheduleCompile!K669)),ISNUMBER(FIND("3F",ScheduleCompile!K669)),ISNUMBER(FIND("6F",ScheduleCompile!K669)),ISNUMBER(FIND("7F",ScheduleCompile!K669)),ISNUMBER(FIND("9F",ScheduleCompile!K669)),ISNUMBER(FIND("4F",ScheduleCompile!K669))),VALUE(LEFT(ScheduleCompile!K669,FIND("F",ScheduleCompile!K669)-1)),ScheduleCompile!K669)))))),ISTEXT(ScheduleCompile!#REF!)),"ENDTABLE",IF(ISERROR(IF(ScheduleCompile!K669="Off",0,IF(ScheduleCompile!K669="On",1,IF(ISNUMBER(ScheduleCompile!K669),ScheduleCompile!K669/1,IF(ISTEXT(ScheduleCompile!K669),IF(OR(ISNUMBER(FIND("5F",ScheduleCompile!K669)),ISNUMBER(FIND("0F",ScheduleCompile!K669)),ISNUMBER(FIND("8F",ScheduleCompile!K669)),ISNUMBER(FIND("1F",ScheduleCompile!K669)),ISNUMBER(FIND("2F",ScheduleCompile!K669)),ISNUMBER(FIND("3F",ScheduleCompile!K669)),ISNUMBER(FIND("6F",ScheduleCompile!K669)),ISNUMBER(FIND("7F",ScheduleCompile!K669)),ISNUMBER(FIND("9F",ScheduleCompile!K669)),ISNUMBER(FIND("4F",ScheduleCompile!K669))),VALUE(LEFT(ScheduleCompile!K669,FIND("F",ScheduleCompile!K669)-1)),ScheduleCompile!K669)))))),"",IF(ScheduleCompile!K669="Off",0,IF(ScheduleCompile!K669="On",1,IF(ISNUMBER(ScheduleCompile!K669),ScheduleCompile!K669/1,IF(ISTEXT(ScheduleCompile!K669),IF(OR(ISNUMBER(FIND("5F",ScheduleCompile!K669)),ISNUMBER(FIND("0F",ScheduleCompile!K669)),ISNUMBER(FIND("8F",ScheduleCompile!K669)),ISNUMBER(FIND("1F",ScheduleCompile!K669)),ISNUMBER(FIND("2F",ScheduleCompile!K669)),ISNUMBER(FIND("3F",ScheduleCompile!K669)),ISNUMBER(FIND("6F",ScheduleCompile!K669)),ISNUMBER(FIND("7F",ScheduleCompile!K669)),ISNUMBER(FIND("9F",ScheduleCompile!K669)),ISNUMBER(FIND("4F",ScheduleCompile!K669))),VALUE(LEFT(ScheduleCompile!K669,FIND("F",ScheduleCompile!K669)-1)),ScheduleCompile!K669)))))))</f>
        <v>61.3</v>
      </c>
      <c r="Q676" s="1">
        <f>IF(AND(ISERROR(IF(ScheduleCompile!L669="Off",0,IF(ScheduleCompile!L669="On",1,IF(ISNUMBER(ScheduleCompile!L669),ScheduleCompile!L669/1,IF(ISTEXT(ScheduleCompile!L669),IF(OR(ISNUMBER(FIND("5F",ScheduleCompile!L669)),ISNUMBER(FIND("0F",ScheduleCompile!L669)),ISNUMBER(FIND("8F",ScheduleCompile!L669)),ISNUMBER(FIND("1F",ScheduleCompile!L669)),ISNUMBER(FIND("2F",ScheduleCompile!L669)),ISNUMBER(FIND("3F",ScheduleCompile!L669)),ISNUMBER(FIND("6F",ScheduleCompile!L669)),ISNUMBER(FIND("7F",ScheduleCompile!L669)),ISNUMBER(FIND("9F",ScheduleCompile!L669)),ISNUMBER(FIND("4F",ScheduleCompile!L669))),VALUE(LEFT(ScheduleCompile!L669,FIND("F",ScheduleCompile!L669)-1)),ScheduleCompile!L669)))))),ISTEXT(ScheduleCompile!#REF!)),"ENDTABLE",IF(ISERROR(IF(ScheduleCompile!L669="Off",0,IF(ScheduleCompile!L669="On",1,IF(ISNUMBER(ScheduleCompile!L669),ScheduleCompile!L669/1,IF(ISTEXT(ScheduleCompile!L669),IF(OR(ISNUMBER(FIND("5F",ScheduleCompile!L669)),ISNUMBER(FIND("0F",ScheduleCompile!L669)),ISNUMBER(FIND("8F",ScheduleCompile!L669)),ISNUMBER(FIND("1F",ScheduleCompile!L669)),ISNUMBER(FIND("2F",ScheduleCompile!L669)),ISNUMBER(FIND("3F",ScheduleCompile!L669)),ISNUMBER(FIND("6F",ScheduleCompile!L669)),ISNUMBER(FIND("7F",ScheduleCompile!L669)),ISNUMBER(FIND("9F",ScheduleCompile!L669)),ISNUMBER(FIND("4F",ScheduleCompile!L669))),VALUE(LEFT(ScheduleCompile!L669,FIND("F",ScheduleCompile!L669)-1)),ScheduleCompile!L669)))))),"",IF(ScheduleCompile!L669="Off",0,IF(ScheduleCompile!L669="On",1,IF(ISNUMBER(ScheduleCompile!L669),ScheduleCompile!L669/1,IF(ISTEXT(ScheduleCompile!L669),IF(OR(ISNUMBER(FIND("5F",ScheduleCompile!L669)),ISNUMBER(FIND("0F",ScheduleCompile!L669)),ISNUMBER(FIND("8F",ScheduleCompile!L669)),ISNUMBER(FIND("1F",ScheduleCompile!L669)),ISNUMBER(FIND("2F",ScheduleCompile!L669)),ISNUMBER(FIND("3F",ScheduleCompile!L669)),ISNUMBER(FIND("6F",ScheduleCompile!L669)),ISNUMBER(FIND("7F",ScheduleCompile!L669)),ISNUMBER(FIND("9F",ScheduleCompile!L669)),ISNUMBER(FIND("4F",ScheduleCompile!L669))),VALUE(LEFT(ScheduleCompile!L669,FIND("F",ScheduleCompile!L669)-1)),ScheduleCompile!L669)))))))</f>
        <v>61.3</v>
      </c>
      <c r="R676" s="1">
        <f>IF(AND(ISERROR(IF(ScheduleCompile!M669="Off",0,IF(ScheduleCompile!M669="On",1,IF(ISNUMBER(ScheduleCompile!M669),ScheduleCompile!M669/1,IF(ISTEXT(ScheduleCompile!M669),IF(OR(ISNUMBER(FIND("5F",ScheduleCompile!M669)),ISNUMBER(FIND("0F",ScheduleCompile!M669)),ISNUMBER(FIND("8F",ScheduleCompile!M669)),ISNUMBER(FIND("1F",ScheduleCompile!M669)),ISNUMBER(FIND("2F",ScheduleCompile!M669)),ISNUMBER(FIND("3F",ScheduleCompile!M669)),ISNUMBER(FIND("6F",ScheduleCompile!M669)),ISNUMBER(FIND("7F",ScheduleCompile!M669)),ISNUMBER(FIND("9F",ScheduleCompile!M669)),ISNUMBER(FIND("4F",ScheduleCompile!M669))),VALUE(LEFT(ScheduleCompile!M669,FIND("F",ScheduleCompile!M669)-1)),ScheduleCompile!M669)))))),ISTEXT(ScheduleCompile!#REF!)),"ENDTABLE",IF(ISERROR(IF(ScheduleCompile!M669="Off",0,IF(ScheduleCompile!M669="On",1,IF(ISNUMBER(ScheduleCompile!M669),ScheduleCompile!M669/1,IF(ISTEXT(ScheduleCompile!M669),IF(OR(ISNUMBER(FIND("5F",ScheduleCompile!M669)),ISNUMBER(FIND("0F",ScheduleCompile!M669)),ISNUMBER(FIND("8F",ScheduleCompile!M669)),ISNUMBER(FIND("1F",ScheduleCompile!M669)),ISNUMBER(FIND("2F",ScheduleCompile!M669)),ISNUMBER(FIND("3F",ScheduleCompile!M669)),ISNUMBER(FIND("6F",ScheduleCompile!M669)),ISNUMBER(FIND("7F",ScheduleCompile!M669)),ISNUMBER(FIND("9F",ScheduleCompile!M669)),ISNUMBER(FIND("4F",ScheduleCompile!M669))),VALUE(LEFT(ScheduleCompile!M669,FIND("F",ScheduleCompile!M669)-1)),ScheduleCompile!M669)))))),"",IF(ScheduleCompile!M669="Off",0,IF(ScheduleCompile!M669="On",1,IF(ISNUMBER(ScheduleCompile!M669),ScheduleCompile!M669/1,IF(ISTEXT(ScheduleCompile!M669),IF(OR(ISNUMBER(FIND("5F",ScheduleCompile!M669)),ISNUMBER(FIND("0F",ScheduleCompile!M669)),ISNUMBER(FIND("8F",ScheduleCompile!M669)),ISNUMBER(FIND("1F",ScheduleCompile!M669)),ISNUMBER(FIND("2F",ScheduleCompile!M669)),ISNUMBER(FIND("3F",ScheduleCompile!M669)),ISNUMBER(FIND("6F",ScheduleCompile!M669)),ISNUMBER(FIND("7F",ScheduleCompile!M669)),ISNUMBER(FIND("9F",ScheduleCompile!M669)),ISNUMBER(FIND("4F",ScheduleCompile!M669))),VALUE(LEFT(ScheduleCompile!M669,FIND("F",ScheduleCompile!M669)-1)),ScheduleCompile!M669)))))))</f>
        <v>61.3</v>
      </c>
      <c r="S676" s="1">
        <f>IF(AND(ISERROR(IF(ScheduleCompile!N669="Off",0,IF(ScheduleCompile!N669="On",1,IF(ISNUMBER(ScheduleCompile!N669),ScheduleCompile!N669/1,IF(ISTEXT(ScheduleCompile!N669),IF(OR(ISNUMBER(FIND("5F",ScheduleCompile!N669)),ISNUMBER(FIND("0F",ScheduleCompile!N669)),ISNUMBER(FIND("8F",ScheduleCompile!N669)),ISNUMBER(FIND("1F",ScheduleCompile!N669)),ISNUMBER(FIND("2F",ScheduleCompile!N669)),ISNUMBER(FIND("3F",ScheduleCompile!N669)),ISNUMBER(FIND("6F",ScheduleCompile!N669)),ISNUMBER(FIND("7F",ScheduleCompile!N669)),ISNUMBER(FIND("9F",ScheduleCompile!N669)),ISNUMBER(FIND("4F",ScheduleCompile!N669))),VALUE(LEFT(ScheduleCompile!N669,FIND("F",ScheduleCompile!N669)-1)),ScheduleCompile!N669)))))),ISTEXT(ScheduleCompile!#REF!)),"ENDTABLE",IF(ISERROR(IF(ScheduleCompile!N669="Off",0,IF(ScheduleCompile!N669="On",1,IF(ISNUMBER(ScheduleCompile!N669),ScheduleCompile!N669/1,IF(ISTEXT(ScheduleCompile!N669),IF(OR(ISNUMBER(FIND("5F",ScheduleCompile!N669)),ISNUMBER(FIND("0F",ScheduleCompile!N669)),ISNUMBER(FIND("8F",ScheduleCompile!N669)),ISNUMBER(FIND("1F",ScheduleCompile!N669)),ISNUMBER(FIND("2F",ScheduleCompile!N669)),ISNUMBER(FIND("3F",ScheduleCompile!N669)),ISNUMBER(FIND("6F",ScheduleCompile!N669)),ISNUMBER(FIND("7F",ScheduleCompile!N669)),ISNUMBER(FIND("9F",ScheduleCompile!N669)),ISNUMBER(FIND("4F",ScheduleCompile!N669))),VALUE(LEFT(ScheduleCompile!N669,FIND("F",ScheduleCompile!N669)-1)),ScheduleCompile!N669)))))),"",IF(ScheduleCompile!N669="Off",0,IF(ScheduleCompile!N669="On",1,IF(ISNUMBER(ScheduleCompile!N669),ScheduleCompile!N669/1,IF(ISTEXT(ScheduleCompile!N669),IF(OR(ISNUMBER(FIND("5F",ScheduleCompile!N669)),ISNUMBER(FIND("0F",ScheduleCompile!N669)),ISNUMBER(FIND("8F",ScheduleCompile!N669)),ISNUMBER(FIND("1F",ScheduleCompile!N669)),ISNUMBER(FIND("2F",ScheduleCompile!N669)),ISNUMBER(FIND("3F",ScheduleCompile!N669)),ISNUMBER(FIND("6F",ScheduleCompile!N669)),ISNUMBER(FIND("7F",ScheduleCompile!N669)),ISNUMBER(FIND("9F",ScheduleCompile!N669)),ISNUMBER(FIND("4F",ScheduleCompile!N669))),VALUE(LEFT(ScheduleCompile!N669,FIND("F",ScheduleCompile!N669)-1)),ScheduleCompile!N669)))))))</f>
        <v>61.3</v>
      </c>
      <c r="T676" s="1">
        <f>IF(AND(ISERROR(IF(ScheduleCompile!O669="Off",0,IF(ScheduleCompile!O669="On",1,IF(ISNUMBER(ScheduleCompile!O669),ScheduleCompile!O669/1,IF(ISTEXT(ScheduleCompile!O669),IF(OR(ISNUMBER(FIND("5F",ScheduleCompile!O669)),ISNUMBER(FIND("0F",ScheduleCompile!O669)),ISNUMBER(FIND("8F",ScheduleCompile!O669)),ISNUMBER(FIND("1F",ScheduleCompile!O669)),ISNUMBER(FIND("2F",ScheduleCompile!O669)),ISNUMBER(FIND("3F",ScheduleCompile!O669)),ISNUMBER(FIND("6F",ScheduleCompile!O669)),ISNUMBER(FIND("7F",ScheduleCompile!O669)),ISNUMBER(FIND("9F",ScheduleCompile!O669)),ISNUMBER(FIND("4F",ScheduleCompile!O669))),VALUE(LEFT(ScheduleCompile!O669,FIND("F",ScheduleCompile!O669)-1)),ScheduleCompile!O669)))))),ISTEXT(ScheduleCompile!#REF!)),"ENDTABLE",IF(ISERROR(IF(ScheduleCompile!O669="Off",0,IF(ScheduleCompile!O669="On",1,IF(ISNUMBER(ScheduleCompile!O669),ScheduleCompile!O669/1,IF(ISTEXT(ScheduleCompile!O669),IF(OR(ISNUMBER(FIND("5F",ScheduleCompile!O669)),ISNUMBER(FIND("0F",ScheduleCompile!O669)),ISNUMBER(FIND("8F",ScheduleCompile!O669)),ISNUMBER(FIND("1F",ScheduleCompile!O669)),ISNUMBER(FIND("2F",ScheduleCompile!O669)),ISNUMBER(FIND("3F",ScheduleCompile!O669)),ISNUMBER(FIND("6F",ScheduleCompile!O669)),ISNUMBER(FIND("7F",ScheduleCompile!O669)),ISNUMBER(FIND("9F",ScheduleCompile!O669)),ISNUMBER(FIND("4F",ScheduleCompile!O669))),VALUE(LEFT(ScheduleCompile!O669,FIND("F",ScheduleCompile!O669)-1)),ScheduleCompile!O669)))))),"",IF(ScheduleCompile!O669="Off",0,IF(ScheduleCompile!O669="On",1,IF(ISNUMBER(ScheduleCompile!O669),ScheduleCompile!O669/1,IF(ISTEXT(ScheduleCompile!O669),IF(OR(ISNUMBER(FIND("5F",ScheduleCompile!O669)),ISNUMBER(FIND("0F",ScheduleCompile!O669)),ISNUMBER(FIND("8F",ScheduleCompile!O669)),ISNUMBER(FIND("1F",ScheduleCompile!O669)),ISNUMBER(FIND("2F",ScheduleCompile!O669)),ISNUMBER(FIND("3F",ScheduleCompile!O669)),ISNUMBER(FIND("6F",ScheduleCompile!O669)),ISNUMBER(FIND("7F",ScheduleCompile!O669)),ISNUMBER(FIND("9F",ScheduleCompile!O669)),ISNUMBER(FIND("4F",ScheduleCompile!O669))),VALUE(LEFT(ScheduleCompile!O669,FIND("F",ScheduleCompile!O669)-1)),ScheduleCompile!O669)))))))</f>
        <v>61.3</v>
      </c>
      <c r="U676" s="1">
        <f>IF(AND(ISERROR(IF(ScheduleCompile!P669="Off",0,IF(ScheduleCompile!P669="On",1,IF(ISNUMBER(ScheduleCompile!P669),ScheduleCompile!P669/1,IF(ISTEXT(ScheduleCompile!P669),IF(OR(ISNUMBER(FIND("5F",ScheduleCompile!P669)),ISNUMBER(FIND("0F",ScheduleCompile!P669)),ISNUMBER(FIND("8F",ScheduleCompile!P669)),ISNUMBER(FIND("1F",ScheduleCompile!P669)),ISNUMBER(FIND("2F",ScheduleCompile!P669)),ISNUMBER(FIND("3F",ScheduleCompile!P669)),ISNUMBER(FIND("6F",ScheduleCompile!P669)),ISNUMBER(FIND("7F",ScheduleCompile!P669)),ISNUMBER(FIND("9F",ScheduleCompile!P669)),ISNUMBER(FIND("4F",ScheduleCompile!P669))),VALUE(LEFT(ScheduleCompile!P669,FIND("F",ScheduleCompile!P669)-1)),ScheduleCompile!P669)))))),ISTEXT(ScheduleCompile!#REF!)),"ENDTABLE",IF(ISERROR(IF(ScheduleCompile!P669="Off",0,IF(ScheduleCompile!P669="On",1,IF(ISNUMBER(ScheduleCompile!P669),ScheduleCompile!P669/1,IF(ISTEXT(ScheduleCompile!P669),IF(OR(ISNUMBER(FIND("5F",ScheduleCompile!P669)),ISNUMBER(FIND("0F",ScheduleCompile!P669)),ISNUMBER(FIND("8F",ScheduleCompile!P669)),ISNUMBER(FIND("1F",ScheduleCompile!P669)),ISNUMBER(FIND("2F",ScheduleCompile!P669)),ISNUMBER(FIND("3F",ScheduleCompile!P669)),ISNUMBER(FIND("6F",ScheduleCompile!P669)),ISNUMBER(FIND("7F",ScheduleCompile!P669)),ISNUMBER(FIND("9F",ScheduleCompile!P669)),ISNUMBER(FIND("4F",ScheduleCompile!P669))),VALUE(LEFT(ScheduleCompile!P669,FIND("F",ScheduleCompile!P669)-1)),ScheduleCompile!P669)))))),"",IF(ScheduleCompile!P669="Off",0,IF(ScheduleCompile!P669="On",1,IF(ISNUMBER(ScheduleCompile!P669),ScheduleCompile!P669/1,IF(ISTEXT(ScheduleCompile!P669),IF(OR(ISNUMBER(FIND("5F",ScheduleCompile!P669)),ISNUMBER(FIND("0F",ScheduleCompile!P669)),ISNUMBER(FIND("8F",ScheduleCompile!P669)),ISNUMBER(FIND("1F",ScheduleCompile!P669)),ISNUMBER(FIND("2F",ScheduleCompile!P669)),ISNUMBER(FIND("3F",ScheduleCompile!P669)),ISNUMBER(FIND("6F",ScheduleCompile!P669)),ISNUMBER(FIND("7F",ScheduleCompile!P669)),ISNUMBER(FIND("9F",ScheduleCompile!P669)),ISNUMBER(FIND("4F",ScheduleCompile!P669))),VALUE(LEFT(ScheduleCompile!P669,FIND("F",ScheduleCompile!P669)-1)),ScheduleCompile!P669)))))))</f>
        <v>61.3</v>
      </c>
      <c r="V676" s="1">
        <f>IF(AND(ISERROR(IF(ScheduleCompile!Q669="Off",0,IF(ScheduleCompile!Q669="On",1,IF(ISNUMBER(ScheduleCompile!Q669),ScheduleCompile!Q669/1,IF(ISTEXT(ScheduleCompile!Q669),IF(OR(ISNUMBER(FIND("5F",ScheduleCompile!Q669)),ISNUMBER(FIND("0F",ScheduleCompile!Q669)),ISNUMBER(FIND("8F",ScheduleCompile!Q669)),ISNUMBER(FIND("1F",ScheduleCompile!Q669)),ISNUMBER(FIND("2F",ScheduleCompile!Q669)),ISNUMBER(FIND("3F",ScheduleCompile!Q669)),ISNUMBER(FIND("6F",ScheduleCompile!Q669)),ISNUMBER(FIND("7F",ScheduleCompile!Q669)),ISNUMBER(FIND("9F",ScheduleCompile!Q669)),ISNUMBER(FIND("4F",ScheduleCompile!Q669))),VALUE(LEFT(ScheduleCompile!Q669,FIND("F",ScheduleCompile!Q669)-1)),ScheduleCompile!Q669)))))),ISTEXT(ScheduleCompile!#REF!)),"ENDTABLE",IF(ISERROR(IF(ScheduleCompile!Q669="Off",0,IF(ScheduleCompile!Q669="On",1,IF(ISNUMBER(ScheduleCompile!Q669),ScheduleCompile!Q669/1,IF(ISTEXT(ScheduleCompile!Q669),IF(OR(ISNUMBER(FIND("5F",ScheduleCompile!Q669)),ISNUMBER(FIND("0F",ScheduleCompile!Q669)),ISNUMBER(FIND("8F",ScheduleCompile!Q669)),ISNUMBER(FIND("1F",ScheduleCompile!Q669)),ISNUMBER(FIND("2F",ScheduleCompile!Q669)),ISNUMBER(FIND("3F",ScheduleCompile!Q669)),ISNUMBER(FIND("6F",ScheduleCompile!Q669)),ISNUMBER(FIND("7F",ScheduleCompile!Q669)),ISNUMBER(FIND("9F",ScheduleCompile!Q669)),ISNUMBER(FIND("4F",ScheduleCompile!Q669))),VALUE(LEFT(ScheduleCompile!Q669,FIND("F",ScheduleCompile!Q669)-1)),ScheduleCompile!Q669)))))),"",IF(ScheduleCompile!Q669="Off",0,IF(ScheduleCompile!Q669="On",1,IF(ISNUMBER(ScheduleCompile!Q669),ScheduleCompile!Q669/1,IF(ISTEXT(ScheduleCompile!Q669),IF(OR(ISNUMBER(FIND("5F",ScheduleCompile!Q669)),ISNUMBER(FIND("0F",ScheduleCompile!Q669)),ISNUMBER(FIND("8F",ScheduleCompile!Q669)),ISNUMBER(FIND("1F",ScheduleCompile!Q669)),ISNUMBER(FIND("2F",ScheduleCompile!Q669)),ISNUMBER(FIND("3F",ScheduleCompile!Q669)),ISNUMBER(FIND("6F",ScheduleCompile!Q669)),ISNUMBER(FIND("7F",ScheduleCompile!Q669)),ISNUMBER(FIND("9F",ScheduleCompile!Q669)),ISNUMBER(FIND("4F",ScheduleCompile!Q669))),VALUE(LEFT(ScheduleCompile!Q669,FIND("F",ScheduleCompile!Q669)-1)),ScheduleCompile!Q669)))))))</f>
        <v>61.3</v>
      </c>
      <c r="W676" s="1">
        <f>IF(AND(ISERROR(IF(ScheduleCompile!R669="Off",0,IF(ScheduleCompile!R669="On",1,IF(ISNUMBER(ScheduleCompile!R669),ScheduleCompile!R669/1,IF(ISTEXT(ScheduleCompile!R669),IF(OR(ISNUMBER(FIND("5F",ScheduleCompile!R669)),ISNUMBER(FIND("0F",ScheduleCompile!R669)),ISNUMBER(FIND("8F",ScheduleCompile!R669)),ISNUMBER(FIND("1F",ScheduleCompile!R669)),ISNUMBER(FIND("2F",ScheduleCompile!R669)),ISNUMBER(FIND("3F",ScheduleCompile!R669)),ISNUMBER(FIND("6F",ScheduleCompile!R669)),ISNUMBER(FIND("7F",ScheduleCompile!R669)),ISNUMBER(FIND("9F",ScheduleCompile!R669)),ISNUMBER(FIND("4F",ScheduleCompile!R669))),VALUE(LEFT(ScheduleCompile!R669,FIND("F",ScheduleCompile!R669)-1)),ScheduleCompile!R669)))))),ISTEXT(ScheduleCompile!#REF!)),"ENDTABLE",IF(ISERROR(IF(ScheduleCompile!R669="Off",0,IF(ScheduleCompile!R669="On",1,IF(ISNUMBER(ScheduleCompile!R669),ScheduleCompile!R669/1,IF(ISTEXT(ScheduleCompile!R669),IF(OR(ISNUMBER(FIND("5F",ScheduleCompile!R669)),ISNUMBER(FIND("0F",ScheduleCompile!R669)),ISNUMBER(FIND("8F",ScheduleCompile!R669)),ISNUMBER(FIND("1F",ScheduleCompile!R669)),ISNUMBER(FIND("2F",ScheduleCompile!R669)),ISNUMBER(FIND("3F",ScheduleCompile!R669)),ISNUMBER(FIND("6F",ScheduleCompile!R669)),ISNUMBER(FIND("7F",ScheduleCompile!R669)),ISNUMBER(FIND("9F",ScheduleCompile!R669)),ISNUMBER(FIND("4F",ScheduleCompile!R669))),VALUE(LEFT(ScheduleCompile!R669,FIND("F",ScheduleCompile!R669)-1)),ScheduleCompile!R669)))))),"",IF(ScheduleCompile!R669="Off",0,IF(ScheduleCompile!R669="On",1,IF(ISNUMBER(ScheduleCompile!R669),ScheduleCompile!R669/1,IF(ISTEXT(ScheduleCompile!R669),IF(OR(ISNUMBER(FIND("5F",ScheduleCompile!R669)),ISNUMBER(FIND("0F",ScheduleCompile!R669)),ISNUMBER(FIND("8F",ScheduleCompile!R669)),ISNUMBER(FIND("1F",ScheduleCompile!R669)),ISNUMBER(FIND("2F",ScheduleCompile!R669)),ISNUMBER(FIND("3F",ScheduleCompile!R669)),ISNUMBER(FIND("6F",ScheduleCompile!R669)),ISNUMBER(FIND("7F",ScheduleCompile!R669)),ISNUMBER(FIND("9F",ScheduleCompile!R669)),ISNUMBER(FIND("4F",ScheduleCompile!R669))),VALUE(LEFT(ScheduleCompile!R669,FIND("F",ScheduleCompile!R669)-1)),ScheduleCompile!R669)))))))</f>
        <v>61.3</v>
      </c>
      <c r="X676" s="1">
        <f>IF(AND(ISERROR(IF(ScheduleCompile!S669="Off",0,IF(ScheduleCompile!S669="On",1,IF(ISNUMBER(ScheduleCompile!S669),ScheduleCompile!S669/1,IF(ISTEXT(ScheduleCompile!S669),IF(OR(ISNUMBER(FIND("5F",ScheduleCompile!S669)),ISNUMBER(FIND("0F",ScheduleCompile!S669)),ISNUMBER(FIND("8F",ScheduleCompile!S669)),ISNUMBER(FIND("1F",ScheduleCompile!S669)),ISNUMBER(FIND("2F",ScheduleCompile!S669)),ISNUMBER(FIND("3F",ScheduleCompile!S669)),ISNUMBER(FIND("6F",ScheduleCompile!S669)),ISNUMBER(FIND("7F",ScheduleCompile!S669)),ISNUMBER(FIND("9F",ScheduleCompile!S669)),ISNUMBER(FIND("4F",ScheduleCompile!S669))),VALUE(LEFT(ScheduleCompile!S669,FIND("F",ScheduleCompile!S669)-1)),ScheduleCompile!S669)))))),ISTEXT(ScheduleCompile!#REF!)),"ENDTABLE",IF(ISERROR(IF(ScheduleCompile!S669="Off",0,IF(ScheduleCompile!S669="On",1,IF(ISNUMBER(ScheduleCompile!S669),ScheduleCompile!S669/1,IF(ISTEXT(ScheduleCompile!S669),IF(OR(ISNUMBER(FIND("5F",ScheduleCompile!S669)),ISNUMBER(FIND("0F",ScheduleCompile!S669)),ISNUMBER(FIND("8F",ScheduleCompile!S669)),ISNUMBER(FIND("1F",ScheduleCompile!S669)),ISNUMBER(FIND("2F",ScheduleCompile!S669)),ISNUMBER(FIND("3F",ScheduleCompile!S669)),ISNUMBER(FIND("6F",ScheduleCompile!S669)),ISNUMBER(FIND("7F",ScheduleCompile!S669)),ISNUMBER(FIND("9F",ScheduleCompile!S669)),ISNUMBER(FIND("4F",ScheduleCompile!S669))),VALUE(LEFT(ScheduleCompile!S669,FIND("F",ScheduleCompile!S669)-1)),ScheduleCompile!S669)))))),"",IF(ScheduleCompile!S669="Off",0,IF(ScheduleCompile!S669="On",1,IF(ISNUMBER(ScheduleCompile!S669),ScheduleCompile!S669/1,IF(ISTEXT(ScheduleCompile!S669),IF(OR(ISNUMBER(FIND("5F",ScheduleCompile!S669)),ISNUMBER(FIND("0F",ScheduleCompile!S669)),ISNUMBER(FIND("8F",ScheduleCompile!S669)),ISNUMBER(FIND("1F",ScheduleCompile!S669)),ISNUMBER(FIND("2F",ScheduleCompile!S669)),ISNUMBER(FIND("3F",ScheduleCompile!S669)),ISNUMBER(FIND("6F",ScheduleCompile!S669)),ISNUMBER(FIND("7F",ScheduleCompile!S669)),ISNUMBER(FIND("9F",ScheduleCompile!S669)),ISNUMBER(FIND("4F",ScheduleCompile!S669))),VALUE(LEFT(ScheduleCompile!S669,FIND("F",ScheduleCompile!S669)-1)),ScheduleCompile!S669)))))))</f>
        <v>61.3</v>
      </c>
      <c r="Y676" s="1">
        <f>IF(AND(ISERROR(IF(ScheduleCompile!T669="Off",0,IF(ScheduleCompile!T669="On",1,IF(ISNUMBER(ScheduleCompile!T669),ScheduleCompile!T669/1,IF(ISTEXT(ScheduleCompile!T669),IF(OR(ISNUMBER(FIND("5F",ScheduleCompile!T669)),ISNUMBER(FIND("0F",ScheduleCompile!T669)),ISNUMBER(FIND("8F",ScheduleCompile!T669)),ISNUMBER(FIND("1F",ScheduleCompile!T669)),ISNUMBER(FIND("2F",ScheduleCompile!T669)),ISNUMBER(FIND("3F",ScheduleCompile!T669)),ISNUMBER(FIND("6F",ScheduleCompile!T669)),ISNUMBER(FIND("7F",ScheduleCompile!T669)),ISNUMBER(FIND("9F",ScheduleCompile!T669)),ISNUMBER(FIND("4F",ScheduleCompile!T669))),VALUE(LEFT(ScheduleCompile!T669,FIND("F",ScheduleCompile!T669)-1)),ScheduleCompile!T669)))))),ISTEXT(ScheduleCompile!#REF!)),"ENDTABLE",IF(ISERROR(IF(ScheduleCompile!T669="Off",0,IF(ScheduleCompile!T669="On",1,IF(ISNUMBER(ScheduleCompile!T669),ScheduleCompile!T669/1,IF(ISTEXT(ScheduleCompile!T669),IF(OR(ISNUMBER(FIND("5F",ScheduleCompile!T669)),ISNUMBER(FIND("0F",ScheduleCompile!T669)),ISNUMBER(FIND("8F",ScheduleCompile!T669)),ISNUMBER(FIND("1F",ScheduleCompile!T669)),ISNUMBER(FIND("2F",ScheduleCompile!T669)),ISNUMBER(FIND("3F",ScheduleCompile!T669)),ISNUMBER(FIND("6F",ScheduleCompile!T669)),ISNUMBER(FIND("7F",ScheduleCompile!T669)),ISNUMBER(FIND("9F",ScheduleCompile!T669)),ISNUMBER(FIND("4F",ScheduleCompile!T669))),VALUE(LEFT(ScheduleCompile!T669,FIND("F",ScheduleCompile!T669)-1)),ScheduleCompile!T669)))))),"",IF(ScheduleCompile!T669="Off",0,IF(ScheduleCompile!T669="On",1,IF(ISNUMBER(ScheduleCompile!T669),ScheduleCompile!T669/1,IF(ISTEXT(ScheduleCompile!T669),IF(OR(ISNUMBER(FIND("5F",ScheduleCompile!T669)),ISNUMBER(FIND("0F",ScheduleCompile!T669)),ISNUMBER(FIND("8F",ScheduleCompile!T669)),ISNUMBER(FIND("1F",ScheduleCompile!T669)),ISNUMBER(FIND("2F",ScheduleCompile!T669)),ISNUMBER(FIND("3F",ScheduleCompile!T669)),ISNUMBER(FIND("6F",ScheduleCompile!T669)),ISNUMBER(FIND("7F",ScheduleCompile!T669)),ISNUMBER(FIND("9F",ScheduleCompile!T669)),ISNUMBER(FIND("4F",ScheduleCompile!T669))),VALUE(LEFT(ScheduleCompile!T669,FIND("F",ScheduleCompile!T669)-1)),ScheduleCompile!T669)))))))</f>
        <v>61.3</v>
      </c>
      <c r="Z676" s="1">
        <f>IF(AND(ISERROR(IF(ScheduleCompile!U669="Off",0,IF(ScheduleCompile!U669="On",1,IF(ISNUMBER(ScheduleCompile!U669),ScheduleCompile!U669/1,IF(ISTEXT(ScheduleCompile!U669),IF(OR(ISNUMBER(FIND("5F",ScheduleCompile!U669)),ISNUMBER(FIND("0F",ScheduleCompile!U669)),ISNUMBER(FIND("8F",ScheduleCompile!U669)),ISNUMBER(FIND("1F",ScheduleCompile!U669)),ISNUMBER(FIND("2F",ScheduleCompile!U669)),ISNUMBER(FIND("3F",ScheduleCompile!U669)),ISNUMBER(FIND("6F",ScheduleCompile!U669)),ISNUMBER(FIND("7F",ScheduleCompile!U669)),ISNUMBER(FIND("9F",ScheduleCompile!U669)),ISNUMBER(FIND("4F",ScheduleCompile!U669))),VALUE(LEFT(ScheduleCompile!U669,FIND("F",ScheduleCompile!U669)-1)),ScheduleCompile!U669)))))),ISTEXT(ScheduleCompile!#REF!)),"ENDTABLE",IF(ISERROR(IF(ScheduleCompile!U669="Off",0,IF(ScheduleCompile!U669="On",1,IF(ISNUMBER(ScheduleCompile!U669),ScheduleCompile!U669/1,IF(ISTEXT(ScheduleCompile!U669),IF(OR(ISNUMBER(FIND("5F",ScheduleCompile!U669)),ISNUMBER(FIND("0F",ScheduleCompile!U669)),ISNUMBER(FIND("8F",ScheduleCompile!U669)),ISNUMBER(FIND("1F",ScheduleCompile!U669)),ISNUMBER(FIND("2F",ScheduleCompile!U669)),ISNUMBER(FIND("3F",ScheduleCompile!U669)),ISNUMBER(FIND("6F",ScheduleCompile!U669)),ISNUMBER(FIND("7F",ScheduleCompile!U669)),ISNUMBER(FIND("9F",ScheduleCompile!U669)),ISNUMBER(FIND("4F",ScheduleCompile!U669))),VALUE(LEFT(ScheduleCompile!U669,FIND("F",ScheduleCompile!U669)-1)),ScheduleCompile!U669)))))),"",IF(ScheduleCompile!U669="Off",0,IF(ScheduleCompile!U669="On",1,IF(ISNUMBER(ScheduleCompile!U669),ScheduleCompile!U669/1,IF(ISTEXT(ScheduleCompile!U669),IF(OR(ISNUMBER(FIND("5F",ScheduleCompile!U669)),ISNUMBER(FIND("0F",ScheduleCompile!U669)),ISNUMBER(FIND("8F",ScheduleCompile!U669)),ISNUMBER(FIND("1F",ScheduleCompile!U669)),ISNUMBER(FIND("2F",ScheduleCompile!U669)),ISNUMBER(FIND("3F",ScheduleCompile!U669)),ISNUMBER(FIND("6F",ScheduleCompile!U669)),ISNUMBER(FIND("7F",ScheduleCompile!U669)),ISNUMBER(FIND("9F",ScheduleCompile!U669)),ISNUMBER(FIND("4F",ScheduleCompile!U669))),VALUE(LEFT(ScheduleCompile!U669,FIND("F",ScheduleCompile!U669)-1)),ScheduleCompile!U669)))))))</f>
        <v>61.3</v>
      </c>
      <c r="AA676" s="1">
        <f>IF(AND(ISERROR(IF(ScheduleCompile!V669="Off",0,IF(ScheduleCompile!V669="On",1,IF(ISNUMBER(ScheduleCompile!V669),ScheduleCompile!V669/1,IF(ISTEXT(ScheduleCompile!V669),IF(OR(ISNUMBER(FIND("5F",ScheduleCompile!V669)),ISNUMBER(FIND("0F",ScheduleCompile!V669)),ISNUMBER(FIND("8F",ScheduleCompile!V669)),ISNUMBER(FIND("1F",ScheduleCompile!V669)),ISNUMBER(FIND("2F",ScheduleCompile!V669)),ISNUMBER(FIND("3F",ScheduleCompile!V669)),ISNUMBER(FIND("6F",ScheduleCompile!V669)),ISNUMBER(FIND("7F",ScheduleCompile!V669)),ISNUMBER(FIND("9F",ScheduleCompile!V669)),ISNUMBER(FIND("4F",ScheduleCompile!V669))),VALUE(LEFT(ScheduleCompile!V669,FIND("F",ScheduleCompile!V669)-1)),ScheduleCompile!V669)))))),ISTEXT(ScheduleCompile!#REF!)),"ENDTABLE",IF(ISERROR(IF(ScheduleCompile!V669="Off",0,IF(ScheduleCompile!V669="On",1,IF(ISNUMBER(ScheduleCompile!V669),ScheduleCompile!V669/1,IF(ISTEXT(ScheduleCompile!V669),IF(OR(ISNUMBER(FIND("5F",ScheduleCompile!V669)),ISNUMBER(FIND("0F",ScheduleCompile!V669)),ISNUMBER(FIND("8F",ScheduleCompile!V669)),ISNUMBER(FIND("1F",ScheduleCompile!V669)),ISNUMBER(FIND("2F",ScheduleCompile!V669)),ISNUMBER(FIND("3F",ScheduleCompile!V669)),ISNUMBER(FIND("6F",ScheduleCompile!V669)),ISNUMBER(FIND("7F",ScheduleCompile!V669)),ISNUMBER(FIND("9F",ScheduleCompile!V669)),ISNUMBER(FIND("4F",ScheduleCompile!V669))),VALUE(LEFT(ScheduleCompile!V669,FIND("F",ScheduleCompile!V669)-1)),ScheduleCompile!V669)))))),"",IF(ScheduleCompile!V669="Off",0,IF(ScheduleCompile!V669="On",1,IF(ISNUMBER(ScheduleCompile!V669),ScheduleCompile!V669/1,IF(ISTEXT(ScheduleCompile!V669),IF(OR(ISNUMBER(FIND("5F",ScheduleCompile!V669)),ISNUMBER(FIND("0F",ScheduleCompile!V669)),ISNUMBER(FIND("8F",ScheduleCompile!V669)),ISNUMBER(FIND("1F",ScheduleCompile!V669)),ISNUMBER(FIND("2F",ScheduleCompile!V669)),ISNUMBER(FIND("3F",ScheduleCompile!V669)),ISNUMBER(FIND("6F",ScheduleCompile!V669)),ISNUMBER(FIND("7F",ScheduleCompile!V669)),ISNUMBER(FIND("9F",ScheduleCompile!V669)),ISNUMBER(FIND("4F",ScheduleCompile!V669))),VALUE(LEFT(ScheduleCompile!V669,FIND("F",ScheduleCompile!V669)-1)),ScheduleCompile!V669)))))))</f>
        <v>61.3</v>
      </c>
      <c r="AB676" s="1">
        <f>IF(AND(ISERROR(IF(ScheduleCompile!W669="Off",0,IF(ScheduleCompile!W669="On",1,IF(ISNUMBER(ScheduleCompile!W669),ScheduleCompile!W669/1,IF(ISTEXT(ScheduleCompile!W669),IF(OR(ISNUMBER(FIND("5F",ScheduleCompile!W669)),ISNUMBER(FIND("0F",ScheduleCompile!W669)),ISNUMBER(FIND("8F",ScheduleCompile!W669)),ISNUMBER(FIND("1F",ScheduleCompile!W669)),ISNUMBER(FIND("2F",ScheduleCompile!W669)),ISNUMBER(FIND("3F",ScheduleCompile!W669)),ISNUMBER(FIND("6F",ScheduleCompile!W669)),ISNUMBER(FIND("7F",ScheduleCompile!W669)),ISNUMBER(FIND("9F",ScheduleCompile!W669)),ISNUMBER(FIND("4F",ScheduleCompile!W669))),VALUE(LEFT(ScheduleCompile!W669,FIND("F",ScheduleCompile!W669)-1)),ScheduleCompile!W669)))))),ISTEXT(ScheduleCompile!#REF!)),"ENDTABLE",IF(ISERROR(IF(ScheduleCompile!W669="Off",0,IF(ScheduleCompile!W669="On",1,IF(ISNUMBER(ScheduleCompile!W669),ScheduleCompile!W669/1,IF(ISTEXT(ScheduleCompile!W669),IF(OR(ISNUMBER(FIND("5F",ScheduleCompile!W669)),ISNUMBER(FIND("0F",ScheduleCompile!W669)),ISNUMBER(FIND("8F",ScheduleCompile!W669)),ISNUMBER(FIND("1F",ScheduleCompile!W669)),ISNUMBER(FIND("2F",ScheduleCompile!W669)),ISNUMBER(FIND("3F",ScheduleCompile!W669)),ISNUMBER(FIND("6F",ScheduleCompile!W669)),ISNUMBER(FIND("7F",ScheduleCompile!W669)),ISNUMBER(FIND("9F",ScheduleCompile!W669)),ISNUMBER(FIND("4F",ScheduleCompile!W669))),VALUE(LEFT(ScheduleCompile!W669,FIND("F",ScheduleCompile!W669)-1)),ScheduleCompile!W669)))))),"",IF(ScheduleCompile!W669="Off",0,IF(ScheduleCompile!W669="On",1,IF(ISNUMBER(ScheduleCompile!W669),ScheduleCompile!W669/1,IF(ISTEXT(ScheduleCompile!W669),IF(OR(ISNUMBER(FIND("5F",ScheduleCompile!W669)),ISNUMBER(FIND("0F",ScheduleCompile!W669)),ISNUMBER(FIND("8F",ScheduleCompile!W669)),ISNUMBER(FIND("1F",ScheduleCompile!W669)),ISNUMBER(FIND("2F",ScheduleCompile!W669)),ISNUMBER(FIND("3F",ScheduleCompile!W669)),ISNUMBER(FIND("6F",ScheduleCompile!W669)),ISNUMBER(FIND("7F",ScheduleCompile!W669)),ISNUMBER(FIND("9F",ScheduleCompile!W669)),ISNUMBER(FIND("4F",ScheduleCompile!W669))),VALUE(LEFT(ScheduleCompile!W669,FIND("F",ScheduleCompile!W669)-1)),ScheduleCompile!W669)))))))</f>
        <v>61.3</v>
      </c>
      <c r="AC676" s="1">
        <f>IF(AND(ISERROR(IF(ScheduleCompile!X669="Off",0,IF(ScheduleCompile!X669="On",1,IF(ISNUMBER(ScheduleCompile!X669),ScheduleCompile!X669/1,IF(ISTEXT(ScheduleCompile!X669),IF(OR(ISNUMBER(FIND("5F",ScheduleCompile!X669)),ISNUMBER(FIND("0F",ScheduleCompile!X669)),ISNUMBER(FIND("8F",ScheduleCompile!X669)),ISNUMBER(FIND("1F",ScheduleCompile!X669)),ISNUMBER(FIND("2F",ScheduleCompile!X669)),ISNUMBER(FIND("3F",ScheduleCompile!X669)),ISNUMBER(FIND("6F",ScheduleCompile!X669)),ISNUMBER(FIND("7F",ScheduleCompile!X669)),ISNUMBER(FIND("9F",ScheduleCompile!X669)),ISNUMBER(FIND("4F",ScheduleCompile!X669))),VALUE(LEFT(ScheduleCompile!X669,FIND("F",ScheduleCompile!X669)-1)),ScheduleCompile!X669)))))),ISTEXT(ScheduleCompile!#REF!)),"ENDTABLE",IF(ISERROR(IF(ScheduleCompile!X669="Off",0,IF(ScheduleCompile!X669="On",1,IF(ISNUMBER(ScheduleCompile!X669),ScheduleCompile!X669/1,IF(ISTEXT(ScheduleCompile!X669),IF(OR(ISNUMBER(FIND("5F",ScheduleCompile!X669)),ISNUMBER(FIND("0F",ScheduleCompile!X669)),ISNUMBER(FIND("8F",ScheduleCompile!X669)),ISNUMBER(FIND("1F",ScheduleCompile!X669)),ISNUMBER(FIND("2F",ScheduleCompile!X669)),ISNUMBER(FIND("3F",ScheduleCompile!X669)),ISNUMBER(FIND("6F",ScheduleCompile!X669)),ISNUMBER(FIND("7F",ScheduleCompile!X669)),ISNUMBER(FIND("9F",ScheduleCompile!X669)),ISNUMBER(FIND("4F",ScheduleCompile!X669))),VALUE(LEFT(ScheduleCompile!X669,FIND("F",ScheduleCompile!X669)-1)),ScheduleCompile!X669)))))),"",IF(ScheduleCompile!X669="Off",0,IF(ScheduleCompile!X669="On",1,IF(ISNUMBER(ScheduleCompile!X669),ScheduleCompile!X669/1,IF(ISTEXT(ScheduleCompile!X669),IF(OR(ISNUMBER(FIND("5F",ScheduleCompile!X669)),ISNUMBER(FIND("0F",ScheduleCompile!X669)),ISNUMBER(FIND("8F",ScheduleCompile!X669)),ISNUMBER(FIND("1F",ScheduleCompile!X669)),ISNUMBER(FIND("2F",ScheduleCompile!X669)),ISNUMBER(FIND("3F",ScheduleCompile!X669)),ISNUMBER(FIND("6F",ScheduleCompile!X669)),ISNUMBER(FIND("7F",ScheduleCompile!X669)),ISNUMBER(FIND("9F",ScheduleCompile!X669)),ISNUMBER(FIND("4F",ScheduleCompile!X669))),VALUE(LEFT(ScheduleCompile!X669,FIND("F",ScheduleCompile!X669)-1)),ScheduleCompile!X669)))))))</f>
        <v>61.3</v>
      </c>
      <c r="AD676" s="1">
        <f>IF(AND(ISERROR(IF(ScheduleCompile!Y669="Off",0,IF(ScheduleCompile!Y669="On",1,IF(ISNUMBER(ScheduleCompile!Y669),ScheduleCompile!Y669/1,IF(ISTEXT(ScheduleCompile!Y669),IF(OR(ISNUMBER(FIND("5F",ScheduleCompile!Y669)),ISNUMBER(FIND("0F",ScheduleCompile!Y669)),ISNUMBER(FIND("8F",ScheduleCompile!Y669)),ISNUMBER(FIND("1F",ScheduleCompile!Y669)),ISNUMBER(FIND("2F",ScheduleCompile!Y669)),ISNUMBER(FIND("3F",ScheduleCompile!Y669)),ISNUMBER(FIND("6F",ScheduleCompile!Y669)),ISNUMBER(FIND("7F",ScheduleCompile!Y669)),ISNUMBER(FIND("9F",ScheduleCompile!Y669)),ISNUMBER(FIND("4F",ScheduleCompile!Y669))),VALUE(LEFT(ScheduleCompile!Y669,FIND("F",ScheduleCompile!Y669)-1)),ScheduleCompile!Y669)))))),ISTEXT(ScheduleCompile!#REF!)),"ENDTABLE",IF(ISERROR(IF(ScheduleCompile!Y669="Off",0,IF(ScheduleCompile!Y669="On",1,IF(ISNUMBER(ScheduleCompile!Y669),ScheduleCompile!Y669/1,IF(ISTEXT(ScheduleCompile!Y669),IF(OR(ISNUMBER(FIND("5F",ScheduleCompile!Y669)),ISNUMBER(FIND("0F",ScheduleCompile!Y669)),ISNUMBER(FIND("8F",ScheduleCompile!Y669)),ISNUMBER(FIND("1F",ScheduleCompile!Y669)),ISNUMBER(FIND("2F",ScheduleCompile!Y669)),ISNUMBER(FIND("3F",ScheduleCompile!Y669)),ISNUMBER(FIND("6F",ScheduleCompile!Y669)),ISNUMBER(FIND("7F",ScheduleCompile!Y669)),ISNUMBER(FIND("9F",ScheduleCompile!Y669)),ISNUMBER(FIND("4F",ScheduleCompile!Y669))),VALUE(LEFT(ScheduleCompile!Y669,FIND("F",ScheduleCompile!Y669)-1)),ScheduleCompile!Y669)))))),"",IF(ScheduleCompile!Y669="Off",0,IF(ScheduleCompile!Y669="On",1,IF(ISNUMBER(ScheduleCompile!Y669),ScheduleCompile!Y669/1,IF(ISTEXT(ScheduleCompile!Y669),IF(OR(ISNUMBER(FIND("5F",ScheduleCompile!Y669)),ISNUMBER(FIND("0F",ScheduleCompile!Y669)),ISNUMBER(FIND("8F",ScheduleCompile!Y669)),ISNUMBER(FIND("1F",ScheduleCompile!Y669)),ISNUMBER(FIND("2F",ScheduleCompile!Y669)),ISNUMBER(FIND("3F",ScheduleCompile!Y669)),ISNUMBER(FIND("6F",ScheduleCompile!Y669)),ISNUMBER(FIND("7F",ScheduleCompile!Y669)),ISNUMBER(FIND("9F",ScheduleCompile!Y669)),ISNUMBER(FIND("4F",ScheduleCompile!Y669))),VALUE(LEFT(ScheduleCompile!Y669,FIND("F",ScheduleCompile!Y669)-1)),ScheduleCompile!Y669)))))))</f>
        <v>61.3</v>
      </c>
    </row>
    <row r="677" spans="1:30" x14ac:dyDescent="0.25">
      <c r="A677" t="str">
        <f t="shared" si="53"/>
        <v>SchDay "WaterMainCZ12Sep"  Type = "Temperature" Hr = (60.8, 60.8, 60.8, 60.8, 60.8, 60.8, 60.8, 60.8, 60.8, 60.8, 60.8, 60.8, 60.8, 60.8, 60.8, 60.8, 60.8, 60.8, 60.8, 60.8, 60.8, 60.8, 60.8, 60.8) ..</v>
      </c>
      <c r="B677" s="1" t="s">
        <v>623</v>
      </c>
      <c r="C677" t="str">
        <f t="shared" si="54"/>
        <v xml:space="preserve">SchDay "WaterMainCZ12Sep"  Type = "Temperature" Hr = </v>
      </c>
      <c r="D677" t="str">
        <f t="shared" si="55"/>
        <v>(60.8, 60.8, 60.8, 60.8, 60.8, 60.8, 60.8, 60.8, 60.8, 60.8, 60.8, 60.8, 60.8, 60.8, 60.8, 60.8, 60.8, 60.8, 60.8, 60.8, 60.8, 60.8, 60.8, 60.8) ..</v>
      </c>
      <c r="E677" s="30" t="str">
        <f>ScheduleCompile!A670</f>
        <v>WaterMainCZ12Sep</v>
      </c>
      <c r="F677" t="str">
        <f t="shared" si="46"/>
        <v>Temperature</v>
      </c>
      <c r="G677" s="1">
        <f>IF(AND(ISERROR(IF(ScheduleCompile!B670="Off",0,IF(ScheduleCompile!B670="On",1,IF(ISNUMBER(ScheduleCompile!B670),ScheduleCompile!B670/1,IF(ISTEXT(ScheduleCompile!B670),IF(OR(ISNUMBER(FIND("5F",ScheduleCompile!B670)),ISNUMBER(FIND("0F",ScheduleCompile!B670)),ISNUMBER(FIND("8F",ScheduleCompile!B670)),ISNUMBER(FIND("1F",ScheduleCompile!B670)),ISNUMBER(FIND("2F",ScheduleCompile!B670)),ISNUMBER(FIND("3F",ScheduleCompile!B670)),ISNUMBER(FIND("6F",ScheduleCompile!B670)),ISNUMBER(FIND("7F",ScheduleCompile!B670)),ISNUMBER(FIND("9F",ScheduleCompile!B670)),ISNUMBER(FIND("4F",ScheduleCompile!B670))),VALUE(LEFT(ScheduleCompile!B670,FIND("F",ScheduleCompile!B670)-1)),ScheduleCompile!B670)))))),ISTEXT(ScheduleCompile!#REF!)),"ENDTABLE",IF(ISERROR(IF(ScheduleCompile!B670="Off",0,IF(ScheduleCompile!B670="On",1,IF(ISNUMBER(ScheduleCompile!B670),ScheduleCompile!B670/1,IF(ISTEXT(ScheduleCompile!B670),IF(OR(ISNUMBER(FIND("5F",ScheduleCompile!B670)),ISNUMBER(FIND("0F",ScheduleCompile!B670)),ISNUMBER(FIND("8F",ScheduleCompile!B670)),ISNUMBER(FIND("1F",ScheduleCompile!B670)),ISNUMBER(FIND("2F",ScheduleCompile!B670)),ISNUMBER(FIND("3F",ScheduleCompile!B670)),ISNUMBER(FIND("6F",ScheduleCompile!B670)),ISNUMBER(FIND("7F",ScheduleCompile!B670)),ISNUMBER(FIND("9F",ScheduleCompile!B670)),ISNUMBER(FIND("4F",ScheduleCompile!B670))),VALUE(LEFT(ScheduleCompile!B670,FIND("F",ScheduleCompile!B670)-1)),ScheduleCompile!B670)))))),"",IF(ScheduleCompile!B670="Off",0,IF(ScheduleCompile!B670="On",1,IF(ISNUMBER(ScheduleCompile!B670),ScheduleCompile!B670/1,IF(ISTEXT(ScheduleCompile!B670),IF(OR(ISNUMBER(FIND("5F",ScheduleCompile!B670)),ISNUMBER(FIND("0F",ScheduleCompile!B670)),ISNUMBER(FIND("8F",ScheduleCompile!B670)),ISNUMBER(FIND("1F",ScheduleCompile!B670)),ISNUMBER(FIND("2F",ScheduleCompile!B670)),ISNUMBER(FIND("3F",ScheduleCompile!B670)),ISNUMBER(FIND("6F",ScheduleCompile!B670)),ISNUMBER(FIND("7F",ScheduleCompile!B670)),ISNUMBER(FIND("9F",ScheduleCompile!B670)),ISNUMBER(FIND("4F",ScheduleCompile!B670))),VALUE(LEFT(ScheduleCompile!B670,FIND("F",ScheduleCompile!B670)-1)),ScheduleCompile!B670)))))))</f>
        <v>60.8</v>
      </c>
      <c r="H677" s="1">
        <f>IF(AND(ISERROR(IF(ScheduleCompile!C670="Off",0,IF(ScheduleCompile!C670="On",1,IF(ISNUMBER(ScheduleCompile!C670),ScheduleCompile!C670/1,IF(ISTEXT(ScheduleCompile!C670),IF(OR(ISNUMBER(FIND("5F",ScheduleCompile!C670)),ISNUMBER(FIND("0F",ScheduleCompile!C670)),ISNUMBER(FIND("8F",ScheduleCompile!C670)),ISNUMBER(FIND("1F",ScheduleCompile!C670)),ISNUMBER(FIND("2F",ScheduleCompile!C670)),ISNUMBER(FIND("3F",ScheduleCompile!C670)),ISNUMBER(FIND("6F",ScheduleCompile!C670)),ISNUMBER(FIND("7F",ScheduleCompile!C670)),ISNUMBER(FIND("9F",ScheduleCompile!C670)),ISNUMBER(FIND("4F",ScheduleCompile!C670))),VALUE(LEFT(ScheduleCompile!C670,FIND("F",ScheduleCompile!C670)-1)),ScheduleCompile!C670)))))),ISTEXT(ScheduleCompile!#REF!)),"ENDTABLE",IF(ISERROR(IF(ScheduleCompile!C670="Off",0,IF(ScheduleCompile!C670="On",1,IF(ISNUMBER(ScheduleCompile!C670),ScheduleCompile!C670/1,IF(ISTEXT(ScheduleCompile!C670),IF(OR(ISNUMBER(FIND("5F",ScheduleCompile!C670)),ISNUMBER(FIND("0F",ScheduleCompile!C670)),ISNUMBER(FIND("8F",ScheduleCompile!C670)),ISNUMBER(FIND("1F",ScheduleCompile!C670)),ISNUMBER(FIND("2F",ScheduleCompile!C670)),ISNUMBER(FIND("3F",ScheduleCompile!C670)),ISNUMBER(FIND("6F",ScheduleCompile!C670)),ISNUMBER(FIND("7F",ScheduleCompile!C670)),ISNUMBER(FIND("9F",ScheduleCompile!C670)),ISNUMBER(FIND("4F",ScheduleCompile!C670))),VALUE(LEFT(ScheduleCompile!C670,FIND("F",ScheduleCompile!C670)-1)),ScheduleCompile!C670)))))),"",IF(ScheduleCompile!C670="Off",0,IF(ScheduleCompile!C670="On",1,IF(ISNUMBER(ScheduleCompile!C670),ScheduleCompile!C670/1,IF(ISTEXT(ScheduleCompile!C670),IF(OR(ISNUMBER(FIND("5F",ScheduleCompile!C670)),ISNUMBER(FIND("0F",ScheduleCompile!C670)),ISNUMBER(FIND("8F",ScheduleCompile!C670)),ISNUMBER(FIND("1F",ScheduleCompile!C670)),ISNUMBER(FIND("2F",ScheduleCompile!C670)),ISNUMBER(FIND("3F",ScheduleCompile!C670)),ISNUMBER(FIND("6F",ScheduleCompile!C670)),ISNUMBER(FIND("7F",ScheduleCompile!C670)),ISNUMBER(FIND("9F",ScheduleCompile!C670)),ISNUMBER(FIND("4F",ScheduleCompile!C670))),VALUE(LEFT(ScheduleCompile!C670,FIND("F",ScheduleCompile!C670)-1)),ScheduleCompile!C670)))))))</f>
        <v>60.8</v>
      </c>
      <c r="I677" s="1">
        <f>IF(AND(ISERROR(IF(ScheduleCompile!D670="Off",0,IF(ScheduleCompile!D670="On",1,IF(ISNUMBER(ScheduleCompile!D670),ScheduleCompile!D670/1,IF(ISTEXT(ScheduleCompile!D670),IF(OR(ISNUMBER(FIND("5F",ScheduleCompile!D670)),ISNUMBER(FIND("0F",ScheduleCompile!D670)),ISNUMBER(FIND("8F",ScheduleCompile!D670)),ISNUMBER(FIND("1F",ScheduleCompile!D670)),ISNUMBER(FIND("2F",ScheduleCompile!D670)),ISNUMBER(FIND("3F",ScheduleCompile!D670)),ISNUMBER(FIND("6F",ScheduleCompile!D670)),ISNUMBER(FIND("7F",ScheduleCompile!D670)),ISNUMBER(FIND("9F",ScheduleCompile!D670)),ISNUMBER(FIND("4F",ScheduleCompile!D670))),VALUE(LEFT(ScheduleCompile!D670,FIND("F",ScheduleCompile!D670)-1)),ScheduleCompile!D670)))))),ISTEXT(ScheduleCompile!#REF!)),"ENDTABLE",IF(ISERROR(IF(ScheduleCompile!D670="Off",0,IF(ScheduleCompile!D670="On",1,IF(ISNUMBER(ScheduleCompile!D670),ScheduleCompile!D670/1,IF(ISTEXT(ScheduleCompile!D670),IF(OR(ISNUMBER(FIND("5F",ScheduleCompile!D670)),ISNUMBER(FIND("0F",ScheduleCompile!D670)),ISNUMBER(FIND("8F",ScheduleCompile!D670)),ISNUMBER(FIND("1F",ScheduleCompile!D670)),ISNUMBER(FIND("2F",ScheduleCompile!D670)),ISNUMBER(FIND("3F",ScheduleCompile!D670)),ISNUMBER(FIND("6F",ScheduleCompile!D670)),ISNUMBER(FIND("7F",ScheduleCompile!D670)),ISNUMBER(FIND("9F",ScheduleCompile!D670)),ISNUMBER(FIND("4F",ScheduleCompile!D670))),VALUE(LEFT(ScheduleCompile!D670,FIND("F",ScheduleCompile!D670)-1)),ScheduleCompile!D670)))))),"",IF(ScheduleCompile!D670="Off",0,IF(ScheduleCompile!D670="On",1,IF(ISNUMBER(ScheduleCompile!D670),ScheduleCompile!D670/1,IF(ISTEXT(ScheduleCompile!D670),IF(OR(ISNUMBER(FIND("5F",ScheduleCompile!D670)),ISNUMBER(FIND("0F",ScheduleCompile!D670)),ISNUMBER(FIND("8F",ScheduleCompile!D670)),ISNUMBER(FIND("1F",ScheduleCompile!D670)),ISNUMBER(FIND("2F",ScheduleCompile!D670)),ISNUMBER(FIND("3F",ScheduleCompile!D670)),ISNUMBER(FIND("6F",ScheduleCompile!D670)),ISNUMBER(FIND("7F",ScheduleCompile!D670)),ISNUMBER(FIND("9F",ScheduleCompile!D670)),ISNUMBER(FIND("4F",ScheduleCompile!D670))),VALUE(LEFT(ScheduleCompile!D670,FIND("F",ScheduleCompile!D670)-1)),ScheduleCompile!D670)))))))</f>
        <v>60.8</v>
      </c>
      <c r="J677" s="1">
        <f>IF(AND(ISERROR(IF(ScheduleCompile!E670="Off",0,IF(ScheduleCompile!E670="On",1,IF(ISNUMBER(ScheduleCompile!E670),ScheduleCompile!E670/1,IF(ISTEXT(ScheduleCompile!E670),IF(OR(ISNUMBER(FIND("5F",ScheduleCompile!E670)),ISNUMBER(FIND("0F",ScheduleCompile!E670)),ISNUMBER(FIND("8F",ScheduleCompile!E670)),ISNUMBER(FIND("1F",ScheduleCompile!E670)),ISNUMBER(FIND("2F",ScheduleCompile!E670)),ISNUMBER(FIND("3F",ScheduleCompile!E670)),ISNUMBER(FIND("6F",ScheduleCompile!E670)),ISNUMBER(FIND("7F",ScheduleCompile!E670)),ISNUMBER(FIND("9F",ScheduleCompile!E670)),ISNUMBER(FIND("4F",ScheduleCompile!E670))),VALUE(LEFT(ScheduleCompile!E670,FIND("F",ScheduleCompile!E670)-1)),ScheduleCompile!E670)))))),ISTEXT(ScheduleCompile!#REF!)),"ENDTABLE",IF(ISERROR(IF(ScheduleCompile!E670="Off",0,IF(ScheduleCompile!E670="On",1,IF(ISNUMBER(ScheduleCompile!E670),ScheduleCompile!E670/1,IF(ISTEXT(ScheduleCompile!E670),IF(OR(ISNUMBER(FIND("5F",ScheduleCompile!E670)),ISNUMBER(FIND("0F",ScheduleCompile!E670)),ISNUMBER(FIND("8F",ScheduleCompile!E670)),ISNUMBER(FIND("1F",ScheduleCompile!E670)),ISNUMBER(FIND("2F",ScheduleCompile!E670)),ISNUMBER(FIND("3F",ScheduleCompile!E670)),ISNUMBER(FIND("6F",ScheduleCompile!E670)),ISNUMBER(FIND("7F",ScheduleCompile!E670)),ISNUMBER(FIND("9F",ScheduleCompile!E670)),ISNUMBER(FIND("4F",ScheduleCompile!E670))),VALUE(LEFT(ScheduleCompile!E670,FIND("F",ScheduleCompile!E670)-1)),ScheduleCompile!E670)))))),"",IF(ScheduleCompile!E670="Off",0,IF(ScheduleCompile!E670="On",1,IF(ISNUMBER(ScheduleCompile!E670),ScheduleCompile!E670/1,IF(ISTEXT(ScheduleCompile!E670),IF(OR(ISNUMBER(FIND("5F",ScheduleCompile!E670)),ISNUMBER(FIND("0F",ScheduleCompile!E670)),ISNUMBER(FIND("8F",ScheduleCompile!E670)),ISNUMBER(FIND("1F",ScheduleCompile!E670)),ISNUMBER(FIND("2F",ScheduleCompile!E670)),ISNUMBER(FIND("3F",ScheduleCompile!E670)),ISNUMBER(FIND("6F",ScheduleCompile!E670)),ISNUMBER(FIND("7F",ScheduleCompile!E670)),ISNUMBER(FIND("9F",ScheduleCompile!E670)),ISNUMBER(FIND("4F",ScheduleCompile!E670))),VALUE(LEFT(ScheduleCompile!E670,FIND("F",ScheduleCompile!E670)-1)),ScheduleCompile!E670)))))))</f>
        <v>60.8</v>
      </c>
      <c r="K677" s="1">
        <f>IF(AND(ISERROR(IF(ScheduleCompile!F670="Off",0,IF(ScheduleCompile!F670="On",1,IF(ISNUMBER(ScheduleCompile!F670),ScheduleCompile!F670/1,IF(ISTEXT(ScheduleCompile!F670),IF(OR(ISNUMBER(FIND("5F",ScheduleCompile!F670)),ISNUMBER(FIND("0F",ScheduleCompile!F670)),ISNUMBER(FIND("8F",ScheduleCompile!F670)),ISNUMBER(FIND("1F",ScheduleCompile!F670)),ISNUMBER(FIND("2F",ScheduleCompile!F670)),ISNUMBER(FIND("3F",ScheduleCompile!F670)),ISNUMBER(FIND("6F",ScheduleCompile!F670)),ISNUMBER(FIND("7F",ScheduleCompile!F670)),ISNUMBER(FIND("9F",ScheduleCompile!F670)),ISNUMBER(FIND("4F",ScheduleCompile!F670))),VALUE(LEFT(ScheduleCompile!F670,FIND("F",ScheduleCompile!F670)-1)),ScheduleCompile!F670)))))),ISTEXT(ScheduleCompile!#REF!)),"ENDTABLE",IF(ISERROR(IF(ScheduleCompile!F670="Off",0,IF(ScheduleCompile!F670="On",1,IF(ISNUMBER(ScheduleCompile!F670),ScheduleCompile!F670/1,IF(ISTEXT(ScheduleCompile!F670),IF(OR(ISNUMBER(FIND("5F",ScheduleCompile!F670)),ISNUMBER(FIND("0F",ScheduleCompile!F670)),ISNUMBER(FIND("8F",ScheduleCompile!F670)),ISNUMBER(FIND("1F",ScheduleCompile!F670)),ISNUMBER(FIND("2F",ScheduleCompile!F670)),ISNUMBER(FIND("3F",ScheduleCompile!F670)),ISNUMBER(FIND("6F",ScheduleCompile!F670)),ISNUMBER(FIND("7F",ScheduleCompile!F670)),ISNUMBER(FIND("9F",ScheduleCompile!F670)),ISNUMBER(FIND("4F",ScheduleCompile!F670))),VALUE(LEFT(ScheduleCompile!F670,FIND("F",ScheduleCompile!F670)-1)),ScheduleCompile!F670)))))),"",IF(ScheduleCompile!F670="Off",0,IF(ScheduleCompile!F670="On",1,IF(ISNUMBER(ScheduleCompile!F670),ScheduleCompile!F670/1,IF(ISTEXT(ScheduleCompile!F670),IF(OR(ISNUMBER(FIND("5F",ScheduleCompile!F670)),ISNUMBER(FIND("0F",ScheduleCompile!F670)),ISNUMBER(FIND("8F",ScheduleCompile!F670)),ISNUMBER(FIND("1F",ScheduleCompile!F670)),ISNUMBER(FIND("2F",ScheduleCompile!F670)),ISNUMBER(FIND("3F",ScheduleCompile!F670)),ISNUMBER(FIND("6F",ScheduleCompile!F670)),ISNUMBER(FIND("7F",ScheduleCompile!F670)),ISNUMBER(FIND("9F",ScheduleCompile!F670)),ISNUMBER(FIND("4F",ScheduleCompile!F670))),VALUE(LEFT(ScheduleCompile!F670,FIND("F",ScheduleCompile!F670)-1)),ScheduleCompile!F670)))))))</f>
        <v>60.8</v>
      </c>
      <c r="L677" s="1">
        <f>IF(AND(ISERROR(IF(ScheduleCompile!G670="Off",0,IF(ScheduleCompile!G670="On",1,IF(ISNUMBER(ScheduleCompile!G670),ScheduleCompile!G670/1,IF(ISTEXT(ScheduleCompile!G670),IF(OR(ISNUMBER(FIND("5F",ScheduleCompile!G670)),ISNUMBER(FIND("0F",ScheduleCompile!G670)),ISNUMBER(FIND("8F",ScheduleCompile!G670)),ISNUMBER(FIND("1F",ScheduleCompile!G670)),ISNUMBER(FIND("2F",ScheduleCompile!G670)),ISNUMBER(FIND("3F",ScheduleCompile!G670)),ISNUMBER(FIND("6F",ScheduleCompile!G670)),ISNUMBER(FIND("7F",ScheduleCompile!G670)),ISNUMBER(FIND("9F",ScheduleCompile!G670)),ISNUMBER(FIND("4F",ScheduleCompile!G670))),VALUE(LEFT(ScheduleCompile!G670,FIND("F",ScheduleCompile!G670)-1)),ScheduleCompile!G670)))))),ISTEXT(ScheduleCompile!#REF!)),"ENDTABLE",IF(ISERROR(IF(ScheduleCompile!G670="Off",0,IF(ScheduleCompile!G670="On",1,IF(ISNUMBER(ScheduleCompile!G670),ScheduleCompile!G670/1,IF(ISTEXT(ScheduleCompile!G670),IF(OR(ISNUMBER(FIND("5F",ScheduleCompile!G670)),ISNUMBER(FIND("0F",ScheduleCompile!G670)),ISNUMBER(FIND("8F",ScheduleCompile!G670)),ISNUMBER(FIND("1F",ScheduleCompile!G670)),ISNUMBER(FIND("2F",ScheduleCompile!G670)),ISNUMBER(FIND("3F",ScheduleCompile!G670)),ISNUMBER(FIND("6F",ScheduleCompile!G670)),ISNUMBER(FIND("7F",ScheduleCompile!G670)),ISNUMBER(FIND("9F",ScheduleCompile!G670)),ISNUMBER(FIND("4F",ScheduleCompile!G670))),VALUE(LEFT(ScheduleCompile!G670,FIND("F",ScheduleCompile!G670)-1)),ScheduleCompile!G670)))))),"",IF(ScheduleCompile!G670="Off",0,IF(ScheduleCompile!G670="On",1,IF(ISNUMBER(ScheduleCompile!G670),ScheduleCompile!G670/1,IF(ISTEXT(ScheduleCompile!G670),IF(OR(ISNUMBER(FIND("5F",ScheduleCompile!G670)),ISNUMBER(FIND("0F",ScheduleCompile!G670)),ISNUMBER(FIND("8F",ScheduleCompile!G670)),ISNUMBER(FIND("1F",ScheduleCompile!G670)),ISNUMBER(FIND("2F",ScheduleCompile!G670)),ISNUMBER(FIND("3F",ScheduleCompile!G670)),ISNUMBER(FIND("6F",ScheduleCompile!G670)),ISNUMBER(FIND("7F",ScheduleCompile!G670)),ISNUMBER(FIND("9F",ScheduleCompile!G670)),ISNUMBER(FIND("4F",ScheduleCompile!G670))),VALUE(LEFT(ScheduleCompile!G670,FIND("F",ScheduleCompile!G670)-1)),ScheduleCompile!G670)))))))</f>
        <v>60.8</v>
      </c>
      <c r="M677" s="1">
        <f>IF(AND(ISERROR(IF(ScheduleCompile!H670="Off",0,IF(ScheduleCompile!H670="On",1,IF(ISNUMBER(ScheduleCompile!H670),ScheduleCompile!H670/1,IF(ISTEXT(ScheduleCompile!H670),IF(OR(ISNUMBER(FIND("5F",ScheduleCompile!H670)),ISNUMBER(FIND("0F",ScheduleCompile!H670)),ISNUMBER(FIND("8F",ScheduleCompile!H670)),ISNUMBER(FIND("1F",ScheduleCompile!H670)),ISNUMBER(FIND("2F",ScheduleCompile!H670)),ISNUMBER(FIND("3F",ScheduleCompile!H670)),ISNUMBER(FIND("6F",ScheduleCompile!H670)),ISNUMBER(FIND("7F",ScheduleCompile!H670)),ISNUMBER(FIND("9F",ScheduleCompile!H670)),ISNUMBER(FIND("4F",ScheduleCompile!H670))),VALUE(LEFT(ScheduleCompile!H670,FIND("F",ScheduleCompile!H670)-1)),ScheduleCompile!H670)))))),ISTEXT(ScheduleCompile!#REF!)),"ENDTABLE",IF(ISERROR(IF(ScheduleCompile!H670="Off",0,IF(ScheduleCompile!H670="On",1,IF(ISNUMBER(ScheduleCompile!H670),ScheduleCompile!H670/1,IF(ISTEXT(ScheduleCompile!H670),IF(OR(ISNUMBER(FIND("5F",ScheduleCompile!H670)),ISNUMBER(FIND("0F",ScheduleCompile!H670)),ISNUMBER(FIND("8F",ScheduleCompile!H670)),ISNUMBER(FIND("1F",ScheduleCompile!H670)),ISNUMBER(FIND("2F",ScheduleCompile!H670)),ISNUMBER(FIND("3F",ScheduleCompile!H670)),ISNUMBER(FIND("6F",ScheduleCompile!H670)),ISNUMBER(FIND("7F",ScheduleCompile!H670)),ISNUMBER(FIND("9F",ScheduleCompile!H670)),ISNUMBER(FIND("4F",ScheduleCompile!H670))),VALUE(LEFT(ScheduleCompile!H670,FIND("F",ScheduleCompile!H670)-1)),ScheduleCompile!H670)))))),"",IF(ScheduleCompile!H670="Off",0,IF(ScheduleCompile!H670="On",1,IF(ISNUMBER(ScheduleCompile!H670),ScheduleCompile!H670/1,IF(ISTEXT(ScheduleCompile!H670),IF(OR(ISNUMBER(FIND("5F",ScheduleCompile!H670)),ISNUMBER(FIND("0F",ScheduleCompile!H670)),ISNUMBER(FIND("8F",ScheduleCompile!H670)),ISNUMBER(FIND("1F",ScheduleCompile!H670)),ISNUMBER(FIND("2F",ScheduleCompile!H670)),ISNUMBER(FIND("3F",ScheduleCompile!H670)),ISNUMBER(FIND("6F",ScheduleCompile!H670)),ISNUMBER(FIND("7F",ScheduleCompile!H670)),ISNUMBER(FIND("9F",ScheduleCompile!H670)),ISNUMBER(FIND("4F",ScheduleCompile!H670))),VALUE(LEFT(ScheduleCompile!H670,FIND("F",ScheduleCompile!H670)-1)),ScheduleCompile!H670)))))))</f>
        <v>60.8</v>
      </c>
      <c r="N677" s="1">
        <f>IF(AND(ISERROR(IF(ScheduleCompile!I670="Off",0,IF(ScheduleCompile!I670="On",1,IF(ISNUMBER(ScheduleCompile!I670),ScheduleCompile!I670/1,IF(ISTEXT(ScheduleCompile!I670),IF(OR(ISNUMBER(FIND("5F",ScheduleCompile!I670)),ISNUMBER(FIND("0F",ScheduleCompile!I670)),ISNUMBER(FIND("8F",ScheduleCompile!I670)),ISNUMBER(FIND("1F",ScheduleCompile!I670)),ISNUMBER(FIND("2F",ScheduleCompile!I670)),ISNUMBER(FIND("3F",ScheduleCompile!I670)),ISNUMBER(FIND("6F",ScheduleCompile!I670)),ISNUMBER(FIND("7F",ScheduleCompile!I670)),ISNUMBER(FIND("9F",ScheduleCompile!I670)),ISNUMBER(FIND("4F",ScheduleCompile!I670))),VALUE(LEFT(ScheduleCompile!I670,FIND("F",ScheduleCompile!I670)-1)),ScheduleCompile!I670)))))),ISTEXT(ScheduleCompile!#REF!)),"ENDTABLE",IF(ISERROR(IF(ScheduleCompile!I670="Off",0,IF(ScheduleCompile!I670="On",1,IF(ISNUMBER(ScheduleCompile!I670),ScheduleCompile!I670/1,IF(ISTEXT(ScheduleCompile!I670),IF(OR(ISNUMBER(FIND("5F",ScheduleCompile!I670)),ISNUMBER(FIND("0F",ScheduleCompile!I670)),ISNUMBER(FIND("8F",ScheduleCompile!I670)),ISNUMBER(FIND("1F",ScheduleCompile!I670)),ISNUMBER(FIND("2F",ScheduleCompile!I670)),ISNUMBER(FIND("3F",ScheduleCompile!I670)),ISNUMBER(FIND("6F",ScheduleCompile!I670)),ISNUMBER(FIND("7F",ScheduleCompile!I670)),ISNUMBER(FIND("9F",ScheduleCompile!I670)),ISNUMBER(FIND("4F",ScheduleCompile!I670))),VALUE(LEFT(ScheduleCompile!I670,FIND("F",ScheduleCompile!I670)-1)),ScheduleCompile!I670)))))),"",IF(ScheduleCompile!I670="Off",0,IF(ScheduleCompile!I670="On",1,IF(ISNUMBER(ScheduleCompile!I670),ScheduleCompile!I670/1,IF(ISTEXT(ScheduleCompile!I670),IF(OR(ISNUMBER(FIND("5F",ScheduleCompile!I670)),ISNUMBER(FIND("0F",ScheduleCompile!I670)),ISNUMBER(FIND("8F",ScheduleCompile!I670)),ISNUMBER(FIND("1F",ScheduleCompile!I670)),ISNUMBER(FIND("2F",ScheduleCompile!I670)),ISNUMBER(FIND("3F",ScheduleCompile!I670)),ISNUMBER(FIND("6F",ScheduleCompile!I670)),ISNUMBER(FIND("7F",ScheduleCompile!I670)),ISNUMBER(FIND("9F",ScheduleCompile!I670)),ISNUMBER(FIND("4F",ScheduleCompile!I670))),VALUE(LEFT(ScheduleCompile!I670,FIND("F",ScheduleCompile!I670)-1)),ScheduleCompile!I670)))))))</f>
        <v>60.8</v>
      </c>
      <c r="O677" s="1">
        <f>IF(AND(ISERROR(IF(ScheduleCompile!J670="Off",0,IF(ScheduleCompile!J670="On",1,IF(ISNUMBER(ScheduleCompile!J670),ScheduleCompile!J670/1,IF(ISTEXT(ScheduleCompile!J670),IF(OR(ISNUMBER(FIND("5F",ScheduleCompile!J670)),ISNUMBER(FIND("0F",ScheduleCompile!J670)),ISNUMBER(FIND("8F",ScheduleCompile!J670)),ISNUMBER(FIND("1F",ScheduleCompile!J670)),ISNUMBER(FIND("2F",ScheduleCompile!J670)),ISNUMBER(FIND("3F",ScheduleCompile!J670)),ISNUMBER(FIND("6F",ScheduleCompile!J670)),ISNUMBER(FIND("7F",ScheduleCompile!J670)),ISNUMBER(FIND("9F",ScheduleCompile!J670)),ISNUMBER(FIND("4F",ScheduleCompile!J670))),VALUE(LEFT(ScheduleCompile!J670,FIND("F",ScheduleCompile!J670)-1)),ScheduleCompile!J670)))))),ISTEXT(ScheduleCompile!#REF!)),"ENDTABLE",IF(ISERROR(IF(ScheduleCompile!J670="Off",0,IF(ScheduleCompile!J670="On",1,IF(ISNUMBER(ScheduleCompile!J670),ScheduleCompile!J670/1,IF(ISTEXT(ScheduleCompile!J670),IF(OR(ISNUMBER(FIND("5F",ScheduleCompile!J670)),ISNUMBER(FIND("0F",ScheduleCompile!J670)),ISNUMBER(FIND("8F",ScheduleCompile!J670)),ISNUMBER(FIND("1F",ScheduleCompile!J670)),ISNUMBER(FIND("2F",ScheduleCompile!J670)),ISNUMBER(FIND("3F",ScheduleCompile!J670)),ISNUMBER(FIND("6F",ScheduleCompile!J670)),ISNUMBER(FIND("7F",ScheduleCompile!J670)),ISNUMBER(FIND("9F",ScheduleCompile!J670)),ISNUMBER(FIND("4F",ScheduleCompile!J670))),VALUE(LEFT(ScheduleCompile!J670,FIND("F",ScheduleCompile!J670)-1)),ScheduleCompile!J670)))))),"",IF(ScheduleCompile!J670="Off",0,IF(ScheduleCompile!J670="On",1,IF(ISNUMBER(ScheduleCompile!J670),ScheduleCompile!J670/1,IF(ISTEXT(ScheduleCompile!J670),IF(OR(ISNUMBER(FIND("5F",ScheduleCompile!J670)),ISNUMBER(FIND("0F",ScheduleCompile!J670)),ISNUMBER(FIND("8F",ScheduleCompile!J670)),ISNUMBER(FIND("1F",ScheduleCompile!J670)),ISNUMBER(FIND("2F",ScheduleCompile!J670)),ISNUMBER(FIND("3F",ScheduleCompile!J670)),ISNUMBER(FIND("6F",ScheduleCompile!J670)),ISNUMBER(FIND("7F",ScheduleCompile!J670)),ISNUMBER(FIND("9F",ScheduleCompile!J670)),ISNUMBER(FIND("4F",ScheduleCompile!J670))),VALUE(LEFT(ScheduleCompile!J670,FIND("F",ScheduleCompile!J670)-1)),ScheduleCompile!J670)))))))</f>
        <v>60.8</v>
      </c>
      <c r="P677" s="1">
        <f>IF(AND(ISERROR(IF(ScheduleCompile!K670="Off",0,IF(ScheduleCompile!K670="On",1,IF(ISNUMBER(ScheduleCompile!K670),ScheduleCompile!K670/1,IF(ISTEXT(ScheduleCompile!K670),IF(OR(ISNUMBER(FIND("5F",ScheduleCompile!K670)),ISNUMBER(FIND("0F",ScheduleCompile!K670)),ISNUMBER(FIND("8F",ScheduleCompile!K670)),ISNUMBER(FIND("1F",ScheduleCompile!K670)),ISNUMBER(FIND("2F",ScheduleCompile!K670)),ISNUMBER(FIND("3F",ScheduleCompile!K670)),ISNUMBER(FIND("6F",ScheduleCompile!K670)),ISNUMBER(FIND("7F",ScheduleCompile!K670)),ISNUMBER(FIND("9F",ScheduleCompile!K670)),ISNUMBER(FIND("4F",ScheduleCompile!K670))),VALUE(LEFT(ScheduleCompile!K670,FIND("F",ScheduleCompile!K670)-1)),ScheduleCompile!K670)))))),ISTEXT(ScheduleCompile!#REF!)),"ENDTABLE",IF(ISERROR(IF(ScheduleCompile!K670="Off",0,IF(ScheduleCompile!K670="On",1,IF(ISNUMBER(ScheduleCompile!K670),ScheduleCompile!K670/1,IF(ISTEXT(ScheduleCompile!K670),IF(OR(ISNUMBER(FIND("5F",ScheduleCompile!K670)),ISNUMBER(FIND("0F",ScheduleCompile!K670)),ISNUMBER(FIND("8F",ScheduleCompile!K670)),ISNUMBER(FIND("1F",ScheduleCompile!K670)),ISNUMBER(FIND("2F",ScheduleCompile!K670)),ISNUMBER(FIND("3F",ScheduleCompile!K670)),ISNUMBER(FIND("6F",ScheduleCompile!K670)),ISNUMBER(FIND("7F",ScheduleCompile!K670)),ISNUMBER(FIND("9F",ScheduleCompile!K670)),ISNUMBER(FIND("4F",ScheduleCompile!K670))),VALUE(LEFT(ScheduleCompile!K670,FIND("F",ScheduleCompile!K670)-1)),ScheduleCompile!K670)))))),"",IF(ScheduleCompile!K670="Off",0,IF(ScheduleCompile!K670="On",1,IF(ISNUMBER(ScheduleCompile!K670),ScheduleCompile!K670/1,IF(ISTEXT(ScheduleCompile!K670),IF(OR(ISNUMBER(FIND("5F",ScheduleCompile!K670)),ISNUMBER(FIND("0F",ScheduleCompile!K670)),ISNUMBER(FIND("8F",ScheduleCompile!K670)),ISNUMBER(FIND("1F",ScheduleCompile!K670)),ISNUMBER(FIND("2F",ScheduleCompile!K670)),ISNUMBER(FIND("3F",ScheduleCompile!K670)),ISNUMBER(FIND("6F",ScheduleCompile!K670)),ISNUMBER(FIND("7F",ScheduleCompile!K670)),ISNUMBER(FIND("9F",ScheduleCompile!K670)),ISNUMBER(FIND("4F",ScheduleCompile!K670))),VALUE(LEFT(ScheduleCompile!K670,FIND("F",ScheduleCompile!K670)-1)),ScheduleCompile!K670)))))))</f>
        <v>60.8</v>
      </c>
      <c r="Q677" s="1">
        <f>IF(AND(ISERROR(IF(ScheduleCompile!L670="Off",0,IF(ScheduleCompile!L670="On",1,IF(ISNUMBER(ScheduleCompile!L670),ScheduleCompile!L670/1,IF(ISTEXT(ScheduleCompile!L670),IF(OR(ISNUMBER(FIND("5F",ScheduleCompile!L670)),ISNUMBER(FIND("0F",ScheduleCompile!L670)),ISNUMBER(FIND("8F",ScheduleCompile!L670)),ISNUMBER(FIND("1F",ScheduleCompile!L670)),ISNUMBER(FIND("2F",ScheduleCompile!L670)),ISNUMBER(FIND("3F",ScheduleCompile!L670)),ISNUMBER(FIND("6F",ScheduleCompile!L670)),ISNUMBER(FIND("7F",ScheduleCompile!L670)),ISNUMBER(FIND("9F",ScheduleCompile!L670)),ISNUMBER(FIND("4F",ScheduleCompile!L670))),VALUE(LEFT(ScheduleCompile!L670,FIND("F",ScheduleCompile!L670)-1)),ScheduleCompile!L670)))))),ISTEXT(ScheduleCompile!#REF!)),"ENDTABLE",IF(ISERROR(IF(ScheduleCompile!L670="Off",0,IF(ScheduleCompile!L670="On",1,IF(ISNUMBER(ScheduleCompile!L670),ScheduleCompile!L670/1,IF(ISTEXT(ScheduleCompile!L670),IF(OR(ISNUMBER(FIND("5F",ScheduleCompile!L670)),ISNUMBER(FIND("0F",ScheduleCompile!L670)),ISNUMBER(FIND("8F",ScheduleCompile!L670)),ISNUMBER(FIND("1F",ScheduleCompile!L670)),ISNUMBER(FIND("2F",ScheduleCompile!L670)),ISNUMBER(FIND("3F",ScheduleCompile!L670)),ISNUMBER(FIND("6F",ScheduleCompile!L670)),ISNUMBER(FIND("7F",ScheduleCompile!L670)),ISNUMBER(FIND("9F",ScheduleCompile!L670)),ISNUMBER(FIND("4F",ScheduleCompile!L670))),VALUE(LEFT(ScheduleCompile!L670,FIND("F",ScheduleCompile!L670)-1)),ScheduleCompile!L670)))))),"",IF(ScheduleCompile!L670="Off",0,IF(ScheduleCompile!L670="On",1,IF(ISNUMBER(ScheduleCompile!L670),ScheduleCompile!L670/1,IF(ISTEXT(ScheduleCompile!L670),IF(OR(ISNUMBER(FIND("5F",ScheduleCompile!L670)),ISNUMBER(FIND("0F",ScheduleCompile!L670)),ISNUMBER(FIND("8F",ScheduleCompile!L670)),ISNUMBER(FIND("1F",ScheduleCompile!L670)),ISNUMBER(FIND("2F",ScheduleCompile!L670)),ISNUMBER(FIND("3F",ScheduleCompile!L670)),ISNUMBER(FIND("6F",ScheduleCompile!L670)),ISNUMBER(FIND("7F",ScheduleCompile!L670)),ISNUMBER(FIND("9F",ScheduleCompile!L670)),ISNUMBER(FIND("4F",ScheduleCompile!L670))),VALUE(LEFT(ScheduleCompile!L670,FIND("F",ScheduleCompile!L670)-1)),ScheduleCompile!L670)))))))</f>
        <v>60.8</v>
      </c>
      <c r="R677" s="1">
        <f>IF(AND(ISERROR(IF(ScheduleCompile!M670="Off",0,IF(ScheduleCompile!M670="On",1,IF(ISNUMBER(ScheduleCompile!M670),ScheduleCompile!M670/1,IF(ISTEXT(ScheduleCompile!M670),IF(OR(ISNUMBER(FIND("5F",ScheduleCompile!M670)),ISNUMBER(FIND("0F",ScheduleCompile!M670)),ISNUMBER(FIND("8F",ScheduleCompile!M670)),ISNUMBER(FIND("1F",ScheduleCompile!M670)),ISNUMBER(FIND("2F",ScheduleCompile!M670)),ISNUMBER(FIND("3F",ScheduleCompile!M670)),ISNUMBER(FIND("6F",ScheduleCompile!M670)),ISNUMBER(FIND("7F",ScheduleCompile!M670)),ISNUMBER(FIND("9F",ScheduleCompile!M670)),ISNUMBER(FIND("4F",ScheduleCompile!M670))),VALUE(LEFT(ScheduleCompile!M670,FIND("F",ScheduleCompile!M670)-1)),ScheduleCompile!M670)))))),ISTEXT(ScheduleCompile!#REF!)),"ENDTABLE",IF(ISERROR(IF(ScheduleCompile!M670="Off",0,IF(ScheduleCompile!M670="On",1,IF(ISNUMBER(ScheduleCompile!M670),ScheduleCompile!M670/1,IF(ISTEXT(ScheduleCompile!M670),IF(OR(ISNUMBER(FIND("5F",ScheduleCompile!M670)),ISNUMBER(FIND("0F",ScheduleCompile!M670)),ISNUMBER(FIND("8F",ScheduleCompile!M670)),ISNUMBER(FIND("1F",ScheduleCompile!M670)),ISNUMBER(FIND("2F",ScheduleCompile!M670)),ISNUMBER(FIND("3F",ScheduleCompile!M670)),ISNUMBER(FIND("6F",ScheduleCompile!M670)),ISNUMBER(FIND("7F",ScheduleCompile!M670)),ISNUMBER(FIND("9F",ScheduleCompile!M670)),ISNUMBER(FIND("4F",ScheduleCompile!M670))),VALUE(LEFT(ScheduleCompile!M670,FIND("F",ScheduleCompile!M670)-1)),ScheduleCompile!M670)))))),"",IF(ScheduleCompile!M670="Off",0,IF(ScheduleCompile!M670="On",1,IF(ISNUMBER(ScheduleCompile!M670),ScheduleCompile!M670/1,IF(ISTEXT(ScheduleCompile!M670),IF(OR(ISNUMBER(FIND("5F",ScheduleCompile!M670)),ISNUMBER(FIND("0F",ScheduleCompile!M670)),ISNUMBER(FIND("8F",ScheduleCompile!M670)),ISNUMBER(FIND("1F",ScheduleCompile!M670)),ISNUMBER(FIND("2F",ScheduleCompile!M670)),ISNUMBER(FIND("3F",ScheduleCompile!M670)),ISNUMBER(FIND("6F",ScheduleCompile!M670)),ISNUMBER(FIND("7F",ScheduleCompile!M670)),ISNUMBER(FIND("9F",ScheduleCompile!M670)),ISNUMBER(FIND("4F",ScheduleCompile!M670))),VALUE(LEFT(ScheduleCompile!M670,FIND("F",ScheduleCompile!M670)-1)),ScheduleCompile!M670)))))))</f>
        <v>60.8</v>
      </c>
      <c r="S677" s="1">
        <f>IF(AND(ISERROR(IF(ScheduleCompile!N670="Off",0,IF(ScheduleCompile!N670="On",1,IF(ISNUMBER(ScheduleCompile!N670),ScheduleCompile!N670/1,IF(ISTEXT(ScheduleCompile!N670),IF(OR(ISNUMBER(FIND("5F",ScheduleCompile!N670)),ISNUMBER(FIND("0F",ScheduleCompile!N670)),ISNUMBER(FIND("8F",ScheduleCompile!N670)),ISNUMBER(FIND("1F",ScheduleCompile!N670)),ISNUMBER(FIND("2F",ScheduleCompile!N670)),ISNUMBER(FIND("3F",ScheduleCompile!N670)),ISNUMBER(FIND("6F",ScheduleCompile!N670)),ISNUMBER(FIND("7F",ScheduleCompile!N670)),ISNUMBER(FIND("9F",ScheduleCompile!N670)),ISNUMBER(FIND("4F",ScheduleCompile!N670))),VALUE(LEFT(ScheduleCompile!N670,FIND("F",ScheduleCompile!N670)-1)),ScheduleCompile!N670)))))),ISTEXT(ScheduleCompile!#REF!)),"ENDTABLE",IF(ISERROR(IF(ScheduleCompile!N670="Off",0,IF(ScheduleCompile!N670="On",1,IF(ISNUMBER(ScheduleCompile!N670),ScheduleCompile!N670/1,IF(ISTEXT(ScheduleCompile!N670),IF(OR(ISNUMBER(FIND("5F",ScheduleCompile!N670)),ISNUMBER(FIND("0F",ScheduleCompile!N670)),ISNUMBER(FIND("8F",ScheduleCompile!N670)),ISNUMBER(FIND("1F",ScheduleCompile!N670)),ISNUMBER(FIND("2F",ScheduleCompile!N670)),ISNUMBER(FIND("3F",ScheduleCompile!N670)),ISNUMBER(FIND("6F",ScheduleCompile!N670)),ISNUMBER(FIND("7F",ScheduleCompile!N670)),ISNUMBER(FIND("9F",ScheduleCompile!N670)),ISNUMBER(FIND("4F",ScheduleCompile!N670))),VALUE(LEFT(ScheduleCompile!N670,FIND("F",ScheduleCompile!N670)-1)),ScheduleCompile!N670)))))),"",IF(ScheduleCompile!N670="Off",0,IF(ScheduleCompile!N670="On",1,IF(ISNUMBER(ScheduleCompile!N670),ScheduleCompile!N670/1,IF(ISTEXT(ScheduleCompile!N670),IF(OR(ISNUMBER(FIND("5F",ScheduleCompile!N670)),ISNUMBER(FIND("0F",ScheduleCompile!N670)),ISNUMBER(FIND("8F",ScheduleCompile!N670)),ISNUMBER(FIND("1F",ScheduleCompile!N670)),ISNUMBER(FIND("2F",ScheduleCompile!N670)),ISNUMBER(FIND("3F",ScheduleCompile!N670)),ISNUMBER(FIND("6F",ScheduleCompile!N670)),ISNUMBER(FIND("7F",ScheduleCompile!N670)),ISNUMBER(FIND("9F",ScheduleCompile!N670)),ISNUMBER(FIND("4F",ScheduleCompile!N670))),VALUE(LEFT(ScheduleCompile!N670,FIND("F",ScheduleCompile!N670)-1)),ScheduleCompile!N670)))))))</f>
        <v>60.8</v>
      </c>
      <c r="T677" s="1">
        <f>IF(AND(ISERROR(IF(ScheduleCompile!O670="Off",0,IF(ScheduleCompile!O670="On",1,IF(ISNUMBER(ScheduleCompile!O670),ScheduleCompile!O670/1,IF(ISTEXT(ScheduleCompile!O670),IF(OR(ISNUMBER(FIND("5F",ScheduleCompile!O670)),ISNUMBER(FIND("0F",ScheduleCompile!O670)),ISNUMBER(FIND("8F",ScheduleCompile!O670)),ISNUMBER(FIND("1F",ScheduleCompile!O670)),ISNUMBER(FIND("2F",ScheduleCompile!O670)),ISNUMBER(FIND("3F",ScheduleCompile!O670)),ISNUMBER(FIND("6F",ScheduleCompile!O670)),ISNUMBER(FIND("7F",ScheduleCompile!O670)),ISNUMBER(FIND("9F",ScheduleCompile!O670)),ISNUMBER(FIND("4F",ScheduleCompile!O670))),VALUE(LEFT(ScheduleCompile!O670,FIND("F",ScheduleCompile!O670)-1)),ScheduleCompile!O670)))))),ISTEXT(ScheduleCompile!#REF!)),"ENDTABLE",IF(ISERROR(IF(ScheduleCompile!O670="Off",0,IF(ScheduleCompile!O670="On",1,IF(ISNUMBER(ScheduleCompile!O670),ScheduleCompile!O670/1,IF(ISTEXT(ScheduleCompile!O670),IF(OR(ISNUMBER(FIND("5F",ScheduleCompile!O670)),ISNUMBER(FIND("0F",ScheduleCompile!O670)),ISNUMBER(FIND("8F",ScheduleCompile!O670)),ISNUMBER(FIND("1F",ScheduleCompile!O670)),ISNUMBER(FIND("2F",ScheduleCompile!O670)),ISNUMBER(FIND("3F",ScheduleCompile!O670)),ISNUMBER(FIND("6F",ScheduleCompile!O670)),ISNUMBER(FIND("7F",ScheduleCompile!O670)),ISNUMBER(FIND("9F",ScheduleCompile!O670)),ISNUMBER(FIND("4F",ScheduleCompile!O670))),VALUE(LEFT(ScheduleCompile!O670,FIND("F",ScheduleCompile!O670)-1)),ScheduleCompile!O670)))))),"",IF(ScheduleCompile!O670="Off",0,IF(ScheduleCompile!O670="On",1,IF(ISNUMBER(ScheduleCompile!O670),ScheduleCompile!O670/1,IF(ISTEXT(ScheduleCompile!O670),IF(OR(ISNUMBER(FIND("5F",ScheduleCompile!O670)),ISNUMBER(FIND("0F",ScheduleCompile!O670)),ISNUMBER(FIND("8F",ScheduleCompile!O670)),ISNUMBER(FIND("1F",ScheduleCompile!O670)),ISNUMBER(FIND("2F",ScheduleCompile!O670)),ISNUMBER(FIND("3F",ScheduleCompile!O670)),ISNUMBER(FIND("6F",ScheduleCompile!O670)),ISNUMBER(FIND("7F",ScheduleCompile!O670)),ISNUMBER(FIND("9F",ScheduleCompile!O670)),ISNUMBER(FIND("4F",ScheduleCompile!O670))),VALUE(LEFT(ScheduleCompile!O670,FIND("F",ScheduleCompile!O670)-1)),ScheduleCompile!O670)))))))</f>
        <v>60.8</v>
      </c>
      <c r="U677" s="1">
        <f>IF(AND(ISERROR(IF(ScheduleCompile!P670="Off",0,IF(ScheduleCompile!P670="On",1,IF(ISNUMBER(ScheduleCompile!P670),ScheduleCompile!P670/1,IF(ISTEXT(ScheduleCompile!P670),IF(OR(ISNUMBER(FIND("5F",ScheduleCompile!P670)),ISNUMBER(FIND("0F",ScheduleCompile!P670)),ISNUMBER(FIND("8F",ScheduleCompile!P670)),ISNUMBER(FIND("1F",ScheduleCompile!P670)),ISNUMBER(FIND("2F",ScheduleCompile!P670)),ISNUMBER(FIND("3F",ScheduleCompile!P670)),ISNUMBER(FIND("6F",ScheduleCompile!P670)),ISNUMBER(FIND("7F",ScheduleCompile!P670)),ISNUMBER(FIND("9F",ScheduleCompile!P670)),ISNUMBER(FIND("4F",ScheduleCompile!P670))),VALUE(LEFT(ScheduleCompile!P670,FIND("F",ScheduleCompile!P670)-1)),ScheduleCompile!P670)))))),ISTEXT(ScheduleCompile!#REF!)),"ENDTABLE",IF(ISERROR(IF(ScheduleCompile!P670="Off",0,IF(ScheduleCompile!P670="On",1,IF(ISNUMBER(ScheduleCompile!P670),ScheduleCompile!P670/1,IF(ISTEXT(ScheduleCompile!P670),IF(OR(ISNUMBER(FIND("5F",ScheduleCompile!P670)),ISNUMBER(FIND("0F",ScheduleCompile!P670)),ISNUMBER(FIND("8F",ScheduleCompile!P670)),ISNUMBER(FIND("1F",ScheduleCompile!P670)),ISNUMBER(FIND("2F",ScheduleCompile!P670)),ISNUMBER(FIND("3F",ScheduleCompile!P670)),ISNUMBER(FIND("6F",ScheduleCompile!P670)),ISNUMBER(FIND("7F",ScheduleCompile!P670)),ISNUMBER(FIND("9F",ScheduleCompile!P670)),ISNUMBER(FIND("4F",ScheduleCompile!P670))),VALUE(LEFT(ScheduleCompile!P670,FIND("F",ScheduleCompile!P670)-1)),ScheduleCompile!P670)))))),"",IF(ScheduleCompile!P670="Off",0,IF(ScheduleCompile!P670="On",1,IF(ISNUMBER(ScheduleCompile!P670),ScheduleCompile!P670/1,IF(ISTEXT(ScheduleCompile!P670),IF(OR(ISNUMBER(FIND("5F",ScheduleCompile!P670)),ISNUMBER(FIND("0F",ScheduleCompile!P670)),ISNUMBER(FIND("8F",ScheduleCompile!P670)),ISNUMBER(FIND("1F",ScheduleCompile!P670)),ISNUMBER(FIND("2F",ScheduleCompile!P670)),ISNUMBER(FIND("3F",ScheduleCompile!P670)),ISNUMBER(FIND("6F",ScheduleCompile!P670)),ISNUMBER(FIND("7F",ScheduleCompile!P670)),ISNUMBER(FIND("9F",ScheduleCompile!P670)),ISNUMBER(FIND("4F",ScheduleCompile!P670))),VALUE(LEFT(ScheduleCompile!P670,FIND("F",ScheduleCompile!P670)-1)),ScheduleCompile!P670)))))))</f>
        <v>60.8</v>
      </c>
      <c r="V677" s="1">
        <f>IF(AND(ISERROR(IF(ScheduleCompile!Q670="Off",0,IF(ScheduleCompile!Q670="On",1,IF(ISNUMBER(ScheduleCompile!Q670),ScheduleCompile!Q670/1,IF(ISTEXT(ScheduleCompile!Q670),IF(OR(ISNUMBER(FIND("5F",ScheduleCompile!Q670)),ISNUMBER(FIND("0F",ScheduleCompile!Q670)),ISNUMBER(FIND("8F",ScheduleCompile!Q670)),ISNUMBER(FIND("1F",ScheduleCompile!Q670)),ISNUMBER(FIND("2F",ScheduleCompile!Q670)),ISNUMBER(FIND("3F",ScheduleCompile!Q670)),ISNUMBER(FIND("6F",ScheduleCompile!Q670)),ISNUMBER(FIND("7F",ScheduleCompile!Q670)),ISNUMBER(FIND("9F",ScheduleCompile!Q670)),ISNUMBER(FIND("4F",ScheduleCompile!Q670))),VALUE(LEFT(ScheduleCompile!Q670,FIND("F",ScheduleCompile!Q670)-1)),ScheduleCompile!Q670)))))),ISTEXT(ScheduleCompile!#REF!)),"ENDTABLE",IF(ISERROR(IF(ScheduleCompile!Q670="Off",0,IF(ScheduleCompile!Q670="On",1,IF(ISNUMBER(ScheduleCompile!Q670),ScheduleCompile!Q670/1,IF(ISTEXT(ScheduleCompile!Q670),IF(OR(ISNUMBER(FIND("5F",ScheduleCompile!Q670)),ISNUMBER(FIND("0F",ScheduleCompile!Q670)),ISNUMBER(FIND("8F",ScheduleCompile!Q670)),ISNUMBER(FIND("1F",ScheduleCompile!Q670)),ISNUMBER(FIND("2F",ScheduleCompile!Q670)),ISNUMBER(FIND("3F",ScheduleCompile!Q670)),ISNUMBER(FIND("6F",ScheduleCompile!Q670)),ISNUMBER(FIND("7F",ScheduleCompile!Q670)),ISNUMBER(FIND("9F",ScheduleCompile!Q670)),ISNUMBER(FIND("4F",ScheduleCompile!Q670))),VALUE(LEFT(ScheduleCompile!Q670,FIND("F",ScheduleCompile!Q670)-1)),ScheduleCompile!Q670)))))),"",IF(ScheduleCompile!Q670="Off",0,IF(ScheduleCompile!Q670="On",1,IF(ISNUMBER(ScheduleCompile!Q670),ScheduleCompile!Q670/1,IF(ISTEXT(ScheduleCompile!Q670),IF(OR(ISNUMBER(FIND("5F",ScheduleCompile!Q670)),ISNUMBER(FIND("0F",ScheduleCompile!Q670)),ISNUMBER(FIND("8F",ScheduleCompile!Q670)),ISNUMBER(FIND("1F",ScheduleCompile!Q670)),ISNUMBER(FIND("2F",ScheduleCompile!Q670)),ISNUMBER(FIND("3F",ScheduleCompile!Q670)),ISNUMBER(FIND("6F",ScheduleCompile!Q670)),ISNUMBER(FIND("7F",ScheduleCompile!Q670)),ISNUMBER(FIND("9F",ScheduleCompile!Q670)),ISNUMBER(FIND("4F",ScheduleCompile!Q670))),VALUE(LEFT(ScheduleCompile!Q670,FIND("F",ScheduleCompile!Q670)-1)),ScheduleCompile!Q670)))))))</f>
        <v>60.8</v>
      </c>
      <c r="W677" s="1">
        <f>IF(AND(ISERROR(IF(ScheduleCompile!R670="Off",0,IF(ScheduleCompile!R670="On",1,IF(ISNUMBER(ScheduleCompile!R670),ScheduleCompile!R670/1,IF(ISTEXT(ScheduleCompile!R670),IF(OR(ISNUMBER(FIND("5F",ScheduleCompile!R670)),ISNUMBER(FIND("0F",ScheduleCompile!R670)),ISNUMBER(FIND("8F",ScheduleCompile!R670)),ISNUMBER(FIND("1F",ScheduleCompile!R670)),ISNUMBER(FIND("2F",ScheduleCompile!R670)),ISNUMBER(FIND("3F",ScheduleCompile!R670)),ISNUMBER(FIND("6F",ScheduleCompile!R670)),ISNUMBER(FIND("7F",ScheduleCompile!R670)),ISNUMBER(FIND("9F",ScheduleCompile!R670)),ISNUMBER(FIND("4F",ScheduleCompile!R670))),VALUE(LEFT(ScheduleCompile!R670,FIND("F",ScheduleCompile!R670)-1)),ScheduleCompile!R670)))))),ISTEXT(ScheduleCompile!#REF!)),"ENDTABLE",IF(ISERROR(IF(ScheduleCompile!R670="Off",0,IF(ScheduleCompile!R670="On",1,IF(ISNUMBER(ScheduleCompile!R670),ScheduleCompile!R670/1,IF(ISTEXT(ScheduleCompile!R670),IF(OR(ISNUMBER(FIND("5F",ScheduleCompile!R670)),ISNUMBER(FIND("0F",ScheduleCompile!R670)),ISNUMBER(FIND("8F",ScheduleCompile!R670)),ISNUMBER(FIND("1F",ScheduleCompile!R670)),ISNUMBER(FIND("2F",ScheduleCompile!R670)),ISNUMBER(FIND("3F",ScheduleCompile!R670)),ISNUMBER(FIND("6F",ScheduleCompile!R670)),ISNUMBER(FIND("7F",ScheduleCompile!R670)),ISNUMBER(FIND("9F",ScheduleCompile!R670)),ISNUMBER(FIND("4F",ScheduleCompile!R670))),VALUE(LEFT(ScheduleCompile!R670,FIND("F",ScheduleCompile!R670)-1)),ScheduleCompile!R670)))))),"",IF(ScheduleCompile!R670="Off",0,IF(ScheduleCompile!R670="On",1,IF(ISNUMBER(ScheduleCompile!R670),ScheduleCompile!R670/1,IF(ISTEXT(ScheduleCompile!R670),IF(OR(ISNUMBER(FIND("5F",ScheduleCompile!R670)),ISNUMBER(FIND("0F",ScheduleCompile!R670)),ISNUMBER(FIND("8F",ScheduleCompile!R670)),ISNUMBER(FIND("1F",ScheduleCompile!R670)),ISNUMBER(FIND("2F",ScheduleCompile!R670)),ISNUMBER(FIND("3F",ScheduleCompile!R670)),ISNUMBER(FIND("6F",ScheduleCompile!R670)),ISNUMBER(FIND("7F",ScheduleCompile!R670)),ISNUMBER(FIND("9F",ScheduleCompile!R670)),ISNUMBER(FIND("4F",ScheduleCompile!R670))),VALUE(LEFT(ScheduleCompile!R670,FIND("F",ScheduleCompile!R670)-1)),ScheduleCompile!R670)))))))</f>
        <v>60.8</v>
      </c>
      <c r="X677" s="1">
        <f>IF(AND(ISERROR(IF(ScheduleCompile!S670="Off",0,IF(ScheduleCompile!S670="On",1,IF(ISNUMBER(ScheduleCompile!S670),ScheduleCompile!S670/1,IF(ISTEXT(ScheduleCompile!S670),IF(OR(ISNUMBER(FIND("5F",ScheduleCompile!S670)),ISNUMBER(FIND("0F",ScheduleCompile!S670)),ISNUMBER(FIND("8F",ScheduleCompile!S670)),ISNUMBER(FIND("1F",ScheduleCompile!S670)),ISNUMBER(FIND("2F",ScheduleCompile!S670)),ISNUMBER(FIND("3F",ScheduleCompile!S670)),ISNUMBER(FIND("6F",ScheduleCompile!S670)),ISNUMBER(FIND("7F",ScheduleCompile!S670)),ISNUMBER(FIND("9F",ScheduleCompile!S670)),ISNUMBER(FIND("4F",ScheduleCompile!S670))),VALUE(LEFT(ScheduleCompile!S670,FIND("F",ScheduleCompile!S670)-1)),ScheduleCompile!S670)))))),ISTEXT(ScheduleCompile!#REF!)),"ENDTABLE",IF(ISERROR(IF(ScheduleCompile!S670="Off",0,IF(ScheduleCompile!S670="On",1,IF(ISNUMBER(ScheduleCompile!S670),ScheduleCompile!S670/1,IF(ISTEXT(ScheduleCompile!S670),IF(OR(ISNUMBER(FIND("5F",ScheduleCompile!S670)),ISNUMBER(FIND("0F",ScheduleCompile!S670)),ISNUMBER(FIND("8F",ScheduleCompile!S670)),ISNUMBER(FIND("1F",ScheduleCompile!S670)),ISNUMBER(FIND("2F",ScheduleCompile!S670)),ISNUMBER(FIND("3F",ScheduleCompile!S670)),ISNUMBER(FIND("6F",ScheduleCompile!S670)),ISNUMBER(FIND("7F",ScheduleCompile!S670)),ISNUMBER(FIND("9F",ScheduleCompile!S670)),ISNUMBER(FIND("4F",ScheduleCompile!S670))),VALUE(LEFT(ScheduleCompile!S670,FIND("F",ScheduleCompile!S670)-1)),ScheduleCompile!S670)))))),"",IF(ScheduleCompile!S670="Off",0,IF(ScheduleCompile!S670="On",1,IF(ISNUMBER(ScheduleCompile!S670),ScheduleCompile!S670/1,IF(ISTEXT(ScheduleCompile!S670),IF(OR(ISNUMBER(FIND("5F",ScheduleCompile!S670)),ISNUMBER(FIND("0F",ScheduleCompile!S670)),ISNUMBER(FIND("8F",ScheduleCompile!S670)),ISNUMBER(FIND("1F",ScheduleCompile!S670)),ISNUMBER(FIND("2F",ScheduleCompile!S670)),ISNUMBER(FIND("3F",ScheduleCompile!S670)),ISNUMBER(FIND("6F",ScheduleCompile!S670)),ISNUMBER(FIND("7F",ScheduleCompile!S670)),ISNUMBER(FIND("9F",ScheduleCompile!S670)),ISNUMBER(FIND("4F",ScheduleCompile!S670))),VALUE(LEFT(ScheduleCompile!S670,FIND("F",ScheduleCompile!S670)-1)),ScheduleCompile!S670)))))))</f>
        <v>60.8</v>
      </c>
      <c r="Y677" s="1">
        <f>IF(AND(ISERROR(IF(ScheduleCompile!T670="Off",0,IF(ScheduleCompile!T670="On",1,IF(ISNUMBER(ScheduleCompile!T670),ScheduleCompile!T670/1,IF(ISTEXT(ScheduleCompile!T670),IF(OR(ISNUMBER(FIND("5F",ScheduleCompile!T670)),ISNUMBER(FIND("0F",ScheduleCompile!T670)),ISNUMBER(FIND("8F",ScheduleCompile!T670)),ISNUMBER(FIND("1F",ScheduleCompile!T670)),ISNUMBER(FIND("2F",ScheduleCompile!T670)),ISNUMBER(FIND("3F",ScheduleCompile!T670)),ISNUMBER(FIND("6F",ScheduleCompile!T670)),ISNUMBER(FIND("7F",ScheduleCompile!T670)),ISNUMBER(FIND("9F",ScheduleCompile!T670)),ISNUMBER(FIND("4F",ScheduleCompile!T670))),VALUE(LEFT(ScheduleCompile!T670,FIND("F",ScheduleCompile!T670)-1)),ScheduleCompile!T670)))))),ISTEXT(ScheduleCompile!#REF!)),"ENDTABLE",IF(ISERROR(IF(ScheduleCompile!T670="Off",0,IF(ScheduleCompile!T670="On",1,IF(ISNUMBER(ScheduleCompile!T670),ScheduleCompile!T670/1,IF(ISTEXT(ScheduleCompile!T670),IF(OR(ISNUMBER(FIND("5F",ScheduleCompile!T670)),ISNUMBER(FIND("0F",ScheduleCompile!T670)),ISNUMBER(FIND("8F",ScheduleCompile!T670)),ISNUMBER(FIND("1F",ScheduleCompile!T670)),ISNUMBER(FIND("2F",ScheduleCompile!T670)),ISNUMBER(FIND("3F",ScheduleCompile!T670)),ISNUMBER(FIND("6F",ScheduleCompile!T670)),ISNUMBER(FIND("7F",ScheduleCompile!T670)),ISNUMBER(FIND("9F",ScheduleCompile!T670)),ISNUMBER(FIND("4F",ScheduleCompile!T670))),VALUE(LEFT(ScheduleCompile!T670,FIND("F",ScheduleCompile!T670)-1)),ScheduleCompile!T670)))))),"",IF(ScheduleCompile!T670="Off",0,IF(ScheduleCompile!T670="On",1,IF(ISNUMBER(ScheduleCompile!T670),ScheduleCompile!T670/1,IF(ISTEXT(ScheduleCompile!T670),IF(OR(ISNUMBER(FIND("5F",ScheduleCompile!T670)),ISNUMBER(FIND("0F",ScheduleCompile!T670)),ISNUMBER(FIND("8F",ScheduleCompile!T670)),ISNUMBER(FIND("1F",ScheduleCompile!T670)),ISNUMBER(FIND("2F",ScheduleCompile!T670)),ISNUMBER(FIND("3F",ScheduleCompile!T670)),ISNUMBER(FIND("6F",ScheduleCompile!T670)),ISNUMBER(FIND("7F",ScheduleCompile!T670)),ISNUMBER(FIND("9F",ScheduleCompile!T670)),ISNUMBER(FIND("4F",ScheduleCompile!T670))),VALUE(LEFT(ScheduleCompile!T670,FIND("F",ScheduleCompile!T670)-1)),ScheduleCompile!T670)))))))</f>
        <v>60.8</v>
      </c>
      <c r="Z677" s="1">
        <f>IF(AND(ISERROR(IF(ScheduleCompile!U670="Off",0,IF(ScheduleCompile!U670="On",1,IF(ISNUMBER(ScheduleCompile!U670),ScheduleCompile!U670/1,IF(ISTEXT(ScheduleCompile!U670),IF(OR(ISNUMBER(FIND("5F",ScheduleCompile!U670)),ISNUMBER(FIND("0F",ScheduleCompile!U670)),ISNUMBER(FIND("8F",ScheduleCompile!U670)),ISNUMBER(FIND("1F",ScheduleCompile!U670)),ISNUMBER(FIND("2F",ScheduleCompile!U670)),ISNUMBER(FIND("3F",ScheduleCompile!U670)),ISNUMBER(FIND("6F",ScheduleCompile!U670)),ISNUMBER(FIND("7F",ScheduleCompile!U670)),ISNUMBER(FIND("9F",ScheduleCompile!U670)),ISNUMBER(FIND("4F",ScheduleCompile!U670))),VALUE(LEFT(ScheduleCompile!U670,FIND("F",ScheduleCompile!U670)-1)),ScheduleCompile!U670)))))),ISTEXT(ScheduleCompile!#REF!)),"ENDTABLE",IF(ISERROR(IF(ScheduleCompile!U670="Off",0,IF(ScheduleCompile!U670="On",1,IF(ISNUMBER(ScheduleCompile!U670),ScheduleCompile!U670/1,IF(ISTEXT(ScheduleCompile!U670),IF(OR(ISNUMBER(FIND("5F",ScheduleCompile!U670)),ISNUMBER(FIND("0F",ScheduleCompile!U670)),ISNUMBER(FIND("8F",ScheduleCompile!U670)),ISNUMBER(FIND("1F",ScheduleCompile!U670)),ISNUMBER(FIND("2F",ScheduleCompile!U670)),ISNUMBER(FIND("3F",ScheduleCompile!U670)),ISNUMBER(FIND("6F",ScheduleCompile!U670)),ISNUMBER(FIND("7F",ScheduleCompile!U670)),ISNUMBER(FIND("9F",ScheduleCompile!U670)),ISNUMBER(FIND("4F",ScheduleCompile!U670))),VALUE(LEFT(ScheduleCompile!U670,FIND("F",ScheduleCompile!U670)-1)),ScheduleCompile!U670)))))),"",IF(ScheduleCompile!U670="Off",0,IF(ScheduleCompile!U670="On",1,IF(ISNUMBER(ScheduleCompile!U670),ScheduleCompile!U670/1,IF(ISTEXT(ScheduleCompile!U670),IF(OR(ISNUMBER(FIND("5F",ScheduleCompile!U670)),ISNUMBER(FIND("0F",ScheduleCompile!U670)),ISNUMBER(FIND("8F",ScheduleCompile!U670)),ISNUMBER(FIND("1F",ScheduleCompile!U670)),ISNUMBER(FIND("2F",ScheduleCompile!U670)),ISNUMBER(FIND("3F",ScheduleCompile!U670)),ISNUMBER(FIND("6F",ScheduleCompile!U670)),ISNUMBER(FIND("7F",ScheduleCompile!U670)),ISNUMBER(FIND("9F",ScheduleCompile!U670)),ISNUMBER(FIND("4F",ScheduleCompile!U670))),VALUE(LEFT(ScheduleCompile!U670,FIND("F",ScheduleCompile!U670)-1)),ScheduleCompile!U670)))))))</f>
        <v>60.8</v>
      </c>
      <c r="AA677" s="1">
        <f>IF(AND(ISERROR(IF(ScheduleCompile!V670="Off",0,IF(ScheduleCompile!V670="On",1,IF(ISNUMBER(ScheduleCompile!V670),ScheduleCompile!V670/1,IF(ISTEXT(ScheduleCompile!V670),IF(OR(ISNUMBER(FIND("5F",ScheduleCompile!V670)),ISNUMBER(FIND("0F",ScheduleCompile!V670)),ISNUMBER(FIND("8F",ScheduleCompile!V670)),ISNUMBER(FIND("1F",ScheduleCompile!V670)),ISNUMBER(FIND("2F",ScheduleCompile!V670)),ISNUMBER(FIND("3F",ScheduleCompile!V670)),ISNUMBER(FIND("6F",ScheduleCompile!V670)),ISNUMBER(FIND("7F",ScheduleCompile!V670)),ISNUMBER(FIND("9F",ScheduleCompile!V670)),ISNUMBER(FIND("4F",ScheduleCompile!V670))),VALUE(LEFT(ScheduleCompile!V670,FIND("F",ScheduleCompile!V670)-1)),ScheduleCompile!V670)))))),ISTEXT(ScheduleCompile!#REF!)),"ENDTABLE",IF(ISERROR(IF(ScheduleCompile!V670="Off",0,IF(ScheduleCompile!V670="On",1,IF(ISNUMBER(ScheduleCompile!V670),ScheduleCompile!V670/1,IF(ISTEXT(ScheduleCompile!V670),IF(OR(ISNUMBER(FIND("5F",ScheduleCompile!V670)),ISNUMBER(FIND("0F",ScheduleCompile!V670)),ISNUMBER(FIND("8F",ScheduleCompile!V670)),ISNUMBER(FIND("1F",ScheduleCompile!V670)),ISNUMBER(FIND("2F",ScheduleCompile!V670)),ISNUMBER(FIND("3F",ScheduleCompile!V670)),ISNUMBER(FIND("6F",ScheduleCompile!V670)),ISNUMBER(FIND("7F",ScheduleCompile!V670)),ISNUMBER(FIND("9F",ScheduleCompile!V670)),ISNUMBER(FIND("4F",ScheduleCompile!V670))),VALUE(LEFT(ScheduleCompile!V670,FIND("F",ScheduleCompile!V670)-1)),ScheduleCompile!V670)))))),"",IF(ScheduleCompile!V670="Off",0,IF(ScheduleCompile!V670="On",1,IF(ISNUMBER(ScheduleCompile!V670),ScheduleCompile!V670/1,IF(ISTEXT(ScheduleCompile!V670),IF(OR(ISNUMBER(FIND("5F",ScheduleCompile!V670)),ISNUMBER(FIND("0F",ScheduleCompile!V670)),ISNUMBER(FIND("8F",ScheduleCompile!V670)),ISNUMBER(FIND("1F",ScheduleCompile!V670)),ISNUMBER(FIND("2F",ScheduleCompile!V670)),ISNUMBER(FIND("3F",ScheduleCompile!V670)),ISNUMBER(FIND("6F",ScheduleCompile!V670)),ISNUMBER(FIND("7F",ScheduleCompile!V670)),ISNUMBER(FIND("9F",ScheduleCompile!V670)),ISNUMBER(FIND("4F",ScheduleCompile!V670))),VALUE(LEFT(ScheduleCompile!V670,FIND("F",ScheduleCompile!V670)-1)),ScheduleCompile!V670)))))))</f>
        <v>60.8</v>
      </c>
      <c r="AB677" s="1">
        <f>IF(AND(ISERROR(IF(ScheduleCompile!W670="Off",0,IF(ScheduleCompile!W670="On",1,IF(ISNUMBER(ScheduleCompile!W670),ScheduleCompile!W670/1,IF(ISTEXT(ScheduleCompile!W670),IF(OR(ISNUMBER(FIND("5F",ScheduleCompile!W670)),ISNUMBER(FIND("0F",ScheduleCompile!W670)),ISNUMBER(FIND("8F",ScheduleCompile!W670)),ISNUMBER(FIND("1F",ScheduleCompile!W670)),ISNUMBER(FIND("2F",ScheduleCompile!W670)),ISNUMBER(FIND("3F",ScheduleCompile!W670)),ISNUMBER(FIND("6F",ScheduleCompile!W670)),ISNUMBER(FIND("7F",ScheduleCompile!W670)),ISNUMBER(FIND("9F",ScheduleCompile!W670)),ISNUMBER(FIND("4F",ScheduleCompile!W670))),VALUE(LEFT(ScheduleCompile!W670,FIND("F",ScheduleCompile!W670)-1)),ScheduleCompile!W670)))))),ISTEXT(ScheduleCompile!#REF!)),"ENDTABLE",IF(ISERROR(IF(ScheduleCompile!W670="Off",0,IF(ScheduleCompile!W670="On",1,IF(ISNUMBER(ScheduleCompile!W670),ScheduleCompile!W670/1,IF(ISTEXT(ScheduleCompile!W670),IF(OR(ISNUMBER(FIND("5F",ScheduleCompile!W670)),ISNUMBER(FIND("0F",ScheduleCompile!W670)),ISNUMBER(FIND("8F",ScheduleCompile!W670)),ISNUMBER(FIND("1F",ScheduleCompile!W670)),ISNUMBER(FIND("2F",ScheduleCompile!W670)),ISNUMBER(FIND("3F",ScheduleCompile!W670)),ISNUMBER(FIND("6F",ScheduleCompile!W670)),ISNUMBER(FIND("7F",ScheduleCompile!W670)),ISNUMBER(FIND("9F",ScheduleCompile!W670)),ISNUMBER(FIND("4F",ScheduleCompile!W670))),VALUE(LEFT(ScheduleCompile!W670,FIND("F",ScheduleCompile!W670)-1)),ScheduleCompile!W670)))))),"",IF(ScheduleCompile!W670="Off",0,IF(ScheduleCompile!W670="On",1,IF(ISNUMBER(ScheduleCompile!W670),ScheduleCompile!W670/1,IF(ISTEXT(ScheduleCompile!W670),IF(OR(ISNUMBER(FIND("5F",ScheduleCompile!W670)),ISNUMBER(FIND("0F",ScheduleCompile!W670)),ISNUMBER(FIND("8F",ScheduleCompile!W670)),ISNUMBER(FIND("1F",ScheduleCompile!W670)),ISNUMBER(FIND("2F",ScheduleCompile!W670)),ISNUMBER(FIND("3F",ScheduleCompile!W670)),ISNUMBER(FIND("6F",ScheduleCompile!W670)),ISNUMBER(FIND("7F",ScheduleCompile!W670)),ISNUMBER(FIND("9F",ScheduleCompile!W670)),ISNUMBER(FIND("4F",ScheduleCompile!W670))),VALUE(LEFT(ScheduleCompile!W670,FIND("F",ScheduleCompile!W670)-1)),ScheduleCompile!W670)))))))</f>
        <v>60.8</v>
      </c>
      <c r="AC677" s="1">
        <f>IF(AND(ISERROR(IF(ScheduleCompile!X670="Off",0,IF(ScheduleCompile!X670="On",1,IF(ISNUMBER(ScheduleCompile!X670),ScheduleCompile!X670/1,IF(ISTEXT(ScheduleCompile!X670),IF(OR(ISNUMBER(FIND("5F",ScheduleCompile!X670)),ISNUMBER(FIND("0F",ScheduleCompile!X670)),ISNUMBER(FIND("8F",ScheduleCompile!X670)),ISNUMBER(FIND("1F",ScheduleCompile!X670)),ISNUMBER(FIND("2F",ScheduleCompile!X670)),ISNUMBER(FIND("3F",ScheduleCompile!X670)),ISNUMBER(FIND("6F",ScheduleCompile!X670)),ISNUMBER(FIND("7F",ScheduleCompile!X670)),ISNUMBER(FIND("9F",ScheduleCompile!X670)),ISNUMBER(FIND("4F",ScheduleCompile!X670))),VALUE(LEFT(ScheduleCompile!X670,FIND("F",ScheduleCompile!X670)-1)),ScheduleCompile!X670)))))),ISTEXT(ScheduleCompile!#REF!)),"ENDTABLE",IF(ISERROR(IF(ScheduleCompile!X670="Off",0,IF(ScheduleCompile!X670="On",1,IF(ISNUMBER(ScheduleCompile!X670),ScheduleCompile!X670/1,IF(ISTEXT(ScheduleCompile!X670),IF(OR(ISNUMBER(FIND("5F",ScheduleCompile!X670)),ISNUMBER(FIND("0F",ScheduleCompile!X670)),ISNUMBER(FIND("8F",ScheduleCompile!X670)),ISNUMBER(FIND("1F",ScheduleCompile!X670)),ISNUMBER(FIND("2F",ScheduleCompile!X670)),ISNUMBER(FIND("3F",ScheduleCompile!X670)),ISNUMBER(FIND("6F",ScheduleCompile!X670)),ISNUMBER(FIND("7F",ScheduleCompile!X670)),ISNUMBER(FIND("9F",ScheduleCompile!X670)),ISNUMBER(FIND("4F",ScheduleCompile!X670))),VALUE(LEFT(ScheduleCompile!X670,FIND("F",ScheduleCompile!X670)-1)),ScheduleCompile!X670)))))),"",IF(ScheduleCompile!X670="Off",0,IF(ScheduleCompile!X670="On",1,IF(ISNUMBER(ScheduleCompile!X670),ScheduleCompile!X670/1,IF(ISTEXT(ScheduleCompile!X670),IF(OR(ISNUMBER(FIND("5F",ScheduleCompile!X670)),ISNUMBER(FIND("0F",ScheduleCompile!X670)),ISNUMBER(FIND("8F",ScheduleCompile!X670)),ISNUMBER(FIND("1F",ScheduleCompile!X670)),ISNUMBER(FIND("2F",ScheduleCompile!X670)),ISNUMBER(FIND("3F",ScheduleCompile!X670)),ISNUMBER(FIND("6F",ScheduleCompile!X670)),ISNUMBER(FIND("7F",ScheduleCompile!X670)),ISNUMBER(FIND("9F",ScheduleCompile!X670)),ISNUMBER(FIND("4F",ScheduleCompile!X670))),VALUE(LEFT(ScheduleCompile!X670,FIND("F",ScheduleCompile!X670)-1)),ScheduleCompile!X670)))))))</f>
        <v>60.8</v>
      </c>
      <c r="AD677" s="1">
        <f>IF(AND(ISERROR(IF(ScheduleCompile!Y670="Off",0,IF(ScheduleCompile!Y670="On",1,IF(ISNUMBER(ScheduleCompile!Y670),ScheduleCompile!Y670/1,IF(ISTEXT(ScheduleCompile!Y670),IF(OR(ISNUMBER(FIND("5F",ScheduleCompile!Y670)),ISNUMBER(FIND("0F",ScheduleCompile!Y670)),ISNUMBER(FIND("8F",ScheduleCompile!Y670)),ISNUMBER(FIND("1F",ScheduleCompile!Y670)),ISNUMBER(FIND("2F",ScheduleCompile!Y670)),ISNUMBER(FIND("3F",ScheduleCompile!Y670)),ISNUMBER(FIND("6F",ScheduleCompile!Y670)),ISNUMBER(FIND("7F",ScheduleCompile!Y670)),ISNUMBER(FIND("9F",ScheduleCompile!Y670)),ISNUMBER(FIND("4F",ScheduleCompile!Y670))),VALUE(LEFT(ScheduleCompile!Y670,FIND("F",ScheduleCompile!Y670)-1)),ScheduleCompile!Y670)))))),ISTEXT(ScheduleCompile!#REF!)),"ENDTABLE",IF(ISERROR(IF(ScheduleCompile!Y670="Off",0,IF(ScheduleCompile!Y670="On",1,IF(ISNUMBER(ScheduleCompile!Y670),ScheduleCompile!Y670/1,IF(ISTEXT(ScheduleCompile!Y670),IF(OR(ISNUMBER(FIND("5F",ScheduleCompile!Y670)),ISNUMBER(FIND("0F",ScheduleCompile!Y670)),ISNUMBER(FIND("8F",ScheduleCompile!Y670)),ISNUMBER(FIND("1F",ScheduleCompile!Y670)),ISNUMBER(FIND("2F",ScheduleCompile!Y670)),ISNUMBER(FIND("3F",ScheduleCompile!Y670)),ISNUMBER(FIND("6F",ScheduleCompile!Y670)),ISNUMBER(FIND("7F",ScheduleCompile!Y670)),ISNUMBER(FIND("9F",ScheduleCompile!Y670)),ISNUMBER(FIND("4F",ScheduleCompile!Y670))),VALUE(LEFT(ScheduleCompile!Y670,FIND("F",ScheduleCompile!Y670)-1)),ScheduleCompile!Y670)))))),"",IF(ScheduleCompile!Y670="Off",0,IF(ScheduleCompile!Y670="On",1,IF(ISNUMBER(ScheduleCompile!Y670),ScheduleCompile!Y670/1,IF(ISTEXT(ScheduleCompile!Y670),IF(OR(ISNUMBER(FIND("5F",ScheduleCompile!Y670)),ISNUMBER(FIND("0F",ScheduleCompile!Y670)),ISNUMBER(FIND("8F",ScheduleCompile!Y670)),ISNUMBER(FIND("1F",ScheduleCompile!Y670)),ISNUMBER(FIND("2F",ScheduleCompile!Y670)),ISNUMBER(FIND("3F",ScheduleCompile!Y670)),ISNUMBER(FIND("6F",ScheduleCompile!Y670)),ISNUMBER(FIND("7F",ScheduleCompile!Y670)),ISNUMBER(FIND("9F",ScheduleCompile!Y670)),ISNUMBER(FIND("4F",ScheduleCompile!Y670))),VALUE(LEFT(ScheduleCompile!Y670,FIND("F",ScheduleCompile!Y670)-1)),ScheduleCompile!Y670)))))))</f>
        <v>60.8</v>
      </c>
    </row>
    <row r="678" spans="1:30" x14ac:dyDescent="0.25">
      <c r="A678" t="str">
        <f t="shared" si="53"/>
        <v>SchDay "WaterMainCZ12Oct"  Type = "Temperature" Hr = (60.4, 60.4, 60.4, 60.4, 60.4, 60.4, 60.4, 60.4, 60.4, 60.4, 60.4, 60.4, 60.4, 60.4, 60.4, 60.4, 60.4, 60.4, 60.4, 60.4, 60.4, 60.4, 60.4, 60.4) ..</v>
      </c>
      <c r="B678" s="1" t="s">
        <v>623</v>
      </c>
      <c r="C678" t="str">
        <f t="shared" si="54"/>
        <v xml:space="preserve">SchDay "WaterMainCZ12Oct"  Type = "Temperature" Hr = </v>
      </c>
      <c r="D678" t="str">
        <f t="shared" si="55"/>
        <v>(60.4, 60.4, 60.4, 60.4, 60.4, 60.4, 60.4, 60.4, 60.4, 60.4, 60.4, 60.4, 60.4, 60.4, 60.4, 60.4, 60.4, 60.4, 60.4, 60.4, 60.4, 60.4, 60.4, 60.4) ..</v>
      </c>
      <c r="E678" s="30" t="str">
        <f>ScheduleCompile!A671</f>
        <v>WaterMainCZ12Oct</v>
      </c>
      <c r="F678" t="str">
        <f t="shared" si="46"/>
        <v>Temperature</v>
      </c>
      <c r="G678" s="1">
        <f>IF(AND(ISERROR(IF(ScheduleCompile!B671="Off",0,IF(ScheduleCompile!B671="On",1,IF(ISNUMBER(ScheduleCompile!B671),ScheduleCompile!B671/1,IF(ISTEXT(ScheduleCompile!B671),IF(OR(ISNUMBER(FIND("5F",ScheduleCompile!B671)),ISNUMBER(FIND("0F",ScheduleCompile!B671)),ISNUMBER(FIND("8F",ScheduleCompile!B671)),ISNUMBER(FIND("1F",ScheduleCompile!B671)),ISNUMBER(FIND("2F",ScheduleCompile!B671)),ISNUMBER(FIND("3F",ScheduleCompile!B671)),ISNUMBER(FIND("6F",ScheduleCompile!B671)),ISNUMBER(FIND("7F",ScheduleCompile!B671)),ISNUMBER(FIND("9F",ScheduleCompile!B671)),ISNUMBER(FIND("4F",ScheduleCompile!B671))),VALUE(LEFT(ScheduleCompile!B671,FIND("F",ScheduleCompile!B671)-1)),ScheduleCompile!B671)))))),ISTEXT(ScheduleCompile!#REF!)),"ENDTABLE",IF(ISERROR(IF(ScheduleCompile!B671="Off",0,IF(ScheduleCompile!B671="On",1,IF(ISNUMBER(ScheduleCompile!B671),ScheduleCompile!B671/1,IF(ISTEXT(ScheduleCompile!B671),IF(OR(ISNUMBER(FIND("5F",ScheduleCompile!B671)),ISNUMBER(FIND("0F",ScheduleCompile!B671)),ISNUMBER(FIND("8F",ScheduleCompile!B671)),ISNUMBER(FIND("1F",ScheduleCompile!B671)),ISNUMBER(FIND("2F",ScheduleCompile!B671)),ISNUMBER(FIND("3F",ScheduleCompile!B671)),ISNUMBER(FIND("6F",ScheduleCompile!B671)),ISNUMBER(FIND("7F",ScheduleCompile!B671)),ISNUMBER(FIND("9F",ScheduleCompile!B671)),ISNUMBER(FIND("4F",ScheduleCompile!B671))),VALUE(LEFT(ScheduleCompile!B671,FIND("F",ScheduleCompile!B671)-1)),ScheduleCompile!B671)))))),"",IF(ScheduleCompile!B671="Off",0,IF(ScheduleCompile!B671="On",1,IF(ISNUMBER(ScheduleCompile!B671),ScheduleCompile!B671/1,IF(ISTEXT(ScheduleCompile!B671),IF(OR(ISNUMBER(FIND("5F",ScheduleCompile!B671)),ISNUMBER(FIND("0F",ScheduleCompile!B671)),ISNUMBER(FIND("8F",ScheduleCompile!B671)),ISNUMBER(FIND("1F",ScheduleCompile!B671)),ISNUMBER(FIND("2F",ScheduleCompile!B671)),ISNUMBER(FIND("3F",ScheduleCompile!B671)),ISNUMBER(FIND("6F",ScheduleCompile!B671)),ISNUMBER(FIND("7F",ScheduleCompile!B671)),ISNUMBER(FIND("9F",ScheduleCompile!B671)),ISNUMBER(FIND("4F",ScheduleCompile!B671))),VALUE(LEFT(ScheduleCompile!B671,FIND("F",ScheduleCompile!B671)-1)),ScheduleCompile!B671)))))))</f>
        <v>60.4</v>
      </c>
      <c r="H678" s="1">
        <f>IF(AND(ISERROR(IF(ScheduleCompile!C671="Off",0,IF(ScheduleCompile!C671="On",1,IF(ISNUMBER(ScheduleCompile!C671),ScheduleCompile!C671/1,IF(ISTEXT(ScheduleCompile!C671),IF(OR(ISNUMBER(FIND("5F",ScheduleCompile!C671)),ISNUMBER(FIND("0F",ScheduleCompile!C671)),ISNUMBER(FIND("8F",ScheduleCompile!C671)),ISNUMBER(FIND("1F",ScheduleCompile!C671)),ISNUMBER(FIND("2F",ScheduleCompile!C671)),ISNUMBER(FIND("3F",ScheduleCompile!C671)),ISNUMBER(FIND("6F",ScheduleCompile!C671)),ISNUMBER(FIND("7F",ScheduleCompile!C671)),ISNUMBER(FIND("9F",ScheduleCompile!C671)),ISNUMBER(FIND("4F",ScheduleCompile!C671))),VALUE(LEFT(ScheduleCompile!C671,FIND("F",ScheduleCompile!C671)-1)),ScheduleCompile!C671)))))),ISTEXT(ScheduleCompile!#REF!)),"ENDTABLE",IF(ISERROR(IF(ScheduleCompile!C671="Off",0,IF(ScheduleCompile!C671="On",1,IF(ISNUMBER(ScheduleCompile!C671),ScheduleCompile!C671/1,IF(ISTEXT(ScheduleCompile!C671),IF(OR(ISNUMBER(FIND("5F",ScheduleCompile!C671)),ISNUMBER(FIND("0F",ScheduleCompile!C671)),ISNUMBER(FIND("8F",ScheduleCompile!C671)),ISNUMBER(FIND("1F",ScheduleCompile!C671)),ISNUMBER(FIND("2F",ScheduleCompile!C671)),ISNUMBER(FIND("3F",ScheduleCompile!C671)),ISNUMBER(FIND("6F",ScheduleCompile!C671)),ISNUMBER(FIND("7F",ScheduleCompile!C671)),ISNUMBER(FIND("9F",ScheduleCompile!C671)),ISNUMBER(FIND("4F",ScheduleCompile!C671))),VALUE(LEFT(ScheduleCompile!C671,FIND("F",ScheduleCompile!C671)-1)),ScheduleCompile!C671)))))),"",IF(ScheduleCompile!C671="Off",0,IF(ScheduleCompile!C671="On",1,IF(ISNUMBER(ScheduleCompile!C671),ScheduleCompile!C671/1,IF(ISTEXT(ScheduleCompile!C671),IF(OR(ISNUMBER(FIND("5F",ScheduleCompile!C671)),ISNUMBER(FIND("0F",ScheduleCompile!C671)),ISNUMBER(FIND("8F",ScheduleCompile!C671)),ISNUMBER(FIND("1F",ScheduleCompile!C671)),ISNUMBER(FIND("2F",ScheduleCompile!C671)),ISNUMBER(FIND("3F",ScheduleCompile!C671)),ISNUMBER(FIND("6F",ScheduleCompile!C671)),ISNUMBER(FIND("7F",ScheduleCompile!C671)),ISNUMBER(FIND("9F",ScheduleCompile!C671)),ISNUMBER(FIND("4F",ScheduleCompile!C671))),VALUE(LEFT(ScheduleCompile!C671,FIND("F",ScheduleCompile!C671)-1)),ScheduleCompile!C671)))))))</f>
        <v>60.4</v>
      </c>
      <c r="I678" s="1">
        <f>IF(AND(ISERROR(IF(ScheduleCompile!D671="Off",0,IF(ScheduleCompile!D671="On",1,IF(ISNUMBER(ScheduleCompile!D671),ScheduleCompile!D671/1,IF(ISTEXT(ScheduleCompile!D671),IF(OR(ISNUMBER(FIND("5F",ScheduleCompile!D671)),ISNUMBER(FIND("0F",ScheduleCompile!D671)),ISNUMBER(FIND("8F",ScheduleCompile!D671)),ISNUMBER(FIND("1F",ScheduleCompile!D671)),ISNUMBER(FIND("2F",ScheduleCompile!D671)),ISNUMBER(FIND("3F",ScheduleCompile!D671)),ISNUMBER(FIND("6F",ScheduleCompile!D671)),ISNUMBER(FIND("7F",ScheduleCompile!D671)),ISNUMBER(FIND("9F",ScheduleCompile!D671)),ISNUMBER(FIND("4F",ScheduleCompile!D671))),VALUE(LEFT(ScheduleCompile!D671,FIND("F",ScheduleCompile!D671)-1)),ScheduleCompile!D671)))))),ISTEXT(ScheduleCompile!#REF!)),"ENDTABLE",IF(ISERROR(IF(ScheduleCompile!D671="Off",0,IF(ScheduleCompile!D671="On",1,IF(ISNUMBER(ScheduleCompile!D671),ScheduleCompile!D671/1,IF(ISTEXT(ScheduleCompile!D671),IF(OR(ISNUMBER(FIND("5F",ScheduleCompile!D671)),ISNUMBER(FIND("0F",ScheduleCompile!D671)),ISNUMBER(FIND("8F",ScheduleCompile!D671)),ISNUMBER(FIND("1F",ScheduleCompile!D671)),ISNUMBER(FIND("2F",ScheduleCompile!D671)),ISNUMBER(FIND("3F",ScheduleCompile!D671)),ISNUMBER(FIND("6F",ScheduleCompile!D671)),ISNUMBER(FIND("7F",ScheduleCompile!D671)),ISNUMBER(FIND("9F",ScheduleCompile!D671)),ISNUMBER(FIND("4F",ScheduleCompile!D671))),VALUE(LEFT(ScheduleCompile!D671,FIND("F",ScheduleCompile!D671)-1)),ScheduleCompile!D671)))))),"",IF(ScheduleCompile!D671="Off",0,IF(ScheduleCompile!D671="On",1,IF(ISNUMBER(ScheduleCompile!D671),ScheduleCompile!D671/1,IF(ISTEXT(ScheduleCompile!D671),IF(OR(ISNUMBER(FIND("5F",ScheduleCompile!D671)),ISNUMBER(FIND("0F",ScheduleCompile!D671)),ISNUMBER(FIND("8F",ScheduleCompile!D671)),ISNUMBER(FIND("1F",ScheduleCompile!D671)),ISNUMBER(FIND("2F",ScheduleCompile!D671)),ISNUMBER(FIND("3F",ScheduleCompile!D671)),ISNUMBER(FIND("6F",ScheduleCompile!D671)),ISNUMBER(FIND("7F",ScheduleCompile!D671)),ISNUMBER(FIND("9F",ScheduleCompile!D671)),ISNUMBER(FIND("4F",ScheduleCompile!D671))),VALUE(LEFT(ScheduleCompile!D671,FIND("F",ScheduleCompile!D671)-1)),ScheduleCompile!D671)))))))</f>
        <v>60.4</v>
      </c>
      <c r="J678" s="1">
        <f>IF(AND(ISERROR(IF(ScheduleCompile!E671="Off",0,IF(ScheduleCompile!E671="On",1,IF(ISNUMBER(ScheduleCompile!E671),ScheduleCompile!E671/1,IF(ISTEXT(ScheduleCompile!E671),IF(OR(ISNUMBER(FIND("5F",ScheduleCompile!E671)),ISNUMBER(FIND("0F",ScheduleCompile!E671)),ISNUMBER(FIND("8F",ScheduleCompile!E671)),ISNUMBER(FIND("1F",ScheduleCompile!E671)),ISNUMBER(FIND("2F",ScheduleCompile!E671)),ISNUMBER(FIND("3F",ScheduleCompile!E671)),ISNUMBER(FIND("6F",ScheduleCompile!E671)),ISNUMBER(FIND("7F",ScheduleCompile!E671)),ISNUMBER(FIND("9F",ScheduleCompile!E671)),ISNUMBER(FIND("4F",ScheduleCompile!E671))),VALUE(LEFT(ScheduleCompile!E671,FIND("F",ScheduleCompile!E671)-1)),ScheduleCompile!E671)))))),ISTEXT(ScheduleCompile!#REF!)),"ENDTABLE",IF(ISERROR(IF(ScheduleCompile!E671="Off",0,IF(ScheduleCompile!E671="On",1,IF(ISNUMBER(ScheduleCompile!E671),ScheduleCompile!E671/1,IF(ISTEXT(ScheduleCompile!E671),IF(OR(ISNUMBER(FIND("5F",ScheduleCompile!E671)),ISNUMBER(FIND("0F",ScheduleCompile!E671)),ISNUMBER(FIND("8F",ScheduleCompile!E671)),ISNUMBER(FIND("1F",ScheduleCompile!E671)),ISNUMBER(FIND("2F",ScheduleCompile!E671)),ISNUMBER(FIND("3F",ScheduleCompile!E671)),ISNUMBER(FIND("6F",ScheduleCompile!E671)),ISNUMBER(FIND("7F",ScheduleCompile!E671)),ISNUMBER(FIND("9F",ScheduleCompile!E671)),ISNUMBER(FIND("4F",ScheduleCompile!E671))),VALUE(LEFT(ScheduleCompile!E671,FIND("F",ScheduleCompile!E671)-1)),ScheduleCompile!E671)))))),"",IF(ScheduleCompile!E671="Off",0,IF(ScheduleCompile!E671="On",1,IF(ISNUMBER(ScheduleCompile!E671),ScheduleCompile!E671/1,IF(ISTEXT(ScheduleCompile!E671),IF(OR(ISNUMBER(FIND("5F",ScheduleCompile!E671)),ISNUMBER(FIND("0F",ScheduleCompile!E671)),ISNUMBER(FIND("8F",ScheduleCompile!E671)),ISNUMBER(FIND("1F",ScheduleCompile!E671)),ISNUMBER(FIND("2F",ScheduleCompile!E671)),ISNUMBER(FIND("3F",ScheduleCompile!E671)),ISNUMBER(FIND("6F",ScheduleCompile!E671)),ISNUMBER(FIND("7F",ScheduleCompile!E671)),ISNUMBER(FIND("9F",ScheduleCompile!E671)),ISNUMBER(FIND("4F",ScheduleCompile!E671))),VALUE(LEFT(ScheduleCompile!E671,FIND("F",ScheduleCompile!E671)-1)),ScheduleCompile!E671)))))))</f>
        <v>60.4</v>
      </c>
      <c r="K678" s="1">
        <f>IF(AND(ISERROR(IF(ScheduleCompile!F671="Off",0,IF(ScheduleCompile!F671="On",1,IF(ISNUMBER(ScheduleCompile!F671),ScheduleCompile!F671/1,IF(ISTEXT(ScheduleCompile!F671),IF(OR(ISNUMBER(FIND("5F",ScheduleCompile!F671)),ISNUMBER(FIND("0F",ScheduleCompile!F671)),ISNUMBER(FIND("8F",ScheduleCompile!F671)),ISNUMBER(FIND("1F",ScheduleCompile!F671)),ISNUMBER(FIND("2F",ScheduleCompile!F671)),ISNUMBER(FIND("3F",ScheduleCompile!F671)),ISNUMBER(FIND("6F",ScheduleCompile!F671)),ISNUMBER(FIND("7F",ScheduleCompile!F671)),ISNUMBER(FIND("9F",ScheduleCompile!F671)),ISNUMBER(FIND("4F",ScheduleCompile!F671))),VALUE(LEFT(ScheduleCompile!F671,FIND("F",ScheduleCompile!F671)-1)),ScheduleCompile!F671)))))),ISTEXT(ScheduleCompile!#REF!)),"ENDTABLE",IF(ISERROR(IF(ScheduleCompile!F671="Off",0,IF(ScheduleCompile!F671="On",1,IF(ISNUMBER(ScheduleCompile!F671),ScheduleCompile!F671/1,IF(ISTEXT(ScheduleCompile!F671),IF(OR(ISNUMBER(FIND("5F",ScheduleCompile!F671)),ISNUMBER(FIND("0F",ScheduleCompile!F671)),ISNUMBER(FIND("8F",ScheduleCompile!F671)),ISNUMBER(FIND("1F",ScheduleCompile!F671)),ISNUMBER(FIND("2F",ScheduleCompile!F671)),ISNUMBER(FIND("3F",ScheduleCompile!F671)),ISNUMBER(FIND("6F",ScheduleCompile!F671)),ISNUMBER(FIND("7F",ScheduleCompile!F671)),ISNUMBER(FIND("9F",ScheduleCompile!F671)),ISNUMBER(FIND("4F",ScheduleCompile!F671))),VALUE(LEFT(ScheduleCompile!F671,FIND("F",ScheduleCompile!F671)-1)),ScheduleCompile!F671)))))),"",IF(ScheduleCompile!F671="Off",0,IF(ScheduleCompile!F671="On",1,IF(ISNUMBER(ScheduleCompile!F671),ScheduleCompile!F671/1,IF(ISTEXT(ScheduleCompile!F671),IF(OR(ISNUMBER(FIND("5F",ScheduleCompile!F671)),ISNUMBER(FIND("0F",ScheduleCompile!F671)),ISNUMBER(FIND("8F",ScheduleCompile!F671)),ISNUMBER(FIND("1F",ScheduleCompile!F671)),ISNUMBER(FIND("2F",ScheduleCompile!F671)),ISNUMBER(FIND("3F",ScheduleCompile!F671)),ISNUMBER(FIND("6F",ScheduleCompile!F671)),ISNUMBER(FIND("7F",ScheduleCompile!F671)),ISNUMBER(FIND("9F",ScheduleCompile!F671)),ISNUMBER(FIND("4F",ScheduleCompile!F671))),VALUE(LEFT(ScheduleCompile!F671,FIND("F",ScheduleCompile!F671)-1)),ScheduleCompile!F671)))))))</f>
        <v>60.4</v>
      </c>
      <c r="L678" s="1">
        <f>IF(AND(ISERROR(IF(ScheduleCompile!G671="Off",0,IF(ScheduleCompile!G671="On",1,IF(ISNUMBER(ScheduleCompile!G671),ScheduleCompile!G671/1,IF(ISTEXT(ScheduleCompile!G671),IF(OR(ISNUMBER(FIND("5F",ScheduleCompile!G671)),ISNUMBER(FIND("0F",ScheduleCompile!G671)),ISNUMBER(FIND("8F",ScheduleCompile!G671)),ISNUMBER(FIND("1F",ScheduleCompile!G671)),ISNUMBER(FIND("2F",ScheduleCompile!G671)),ISNUMBER(FIND("3F",ScheduleCompile!G671)),ISNUMBER(FIND("6F",ScheduleCompile!G671)),ISNUMBER(FIND("7F",ScheduleCompile!G671)),ISNUMBER(FIND("9F",ScheduleCompile!G671)),ISNUMBER(FIND("4F",ScheduleCompile!G671))),VALUE(LEFT(ScheduleCompile!G671,FIND("F",ScheduleCompile!G671)-1)),ScheduleCompile!G671)))))),ISTEXT(ScheduleCompile!#REF!)),"ENDTABLE",IF(ISERROR(IF(ScheduleCompile!G671="Off",0,IF(ScheduleCompile!G671="On",1,IF(ISNUMBER(ScheduleCompile!G671),ScheduleCompile!G671/1,IF(ISTEXT(ScheduleCompile!G671),IF(OR(ISNUMBER(FIND("5F",ScheduleCompile!G671)),ISNUMBER(FIND("0F",ScheduleCompile!G671)),ISNUMBER(FIND("8F",ScheduleCompile!G671)),ISNUMBER(FIND("1F",ScheduleCompile!G671)),ISNUMBER(FIND("2F",ScheduleCompile!G671)),ISNUMBER(FIND("3F",ScheduleCompile!G671)),ISNUMBER(FIND("6F",ScheduleCompile!G671)),ISNUMBER(FIND("7F",ScheduleCompile!G671)),ISNUMBER(FIND("9F",ScheduleCompile!G671)),ISNUMBER(FIND("4F",ScheduleCompile!G671))),VALUE(LEFT(ScheduleCompile!G671,FIND("F",ScheduleCompile!G671)-1)),ScheduleCompile!G671)))))),"",IF(ScheduleCompile!G671="Off",0,IF(ScheduleCompile!G671="On",1,IF(ISNUMBER(ScheduleCompile!G671),ScheduleCompile!G671/1,IF(ISTEXT(ScheduleCompile!G671),IF(OR(ISNUMBER(FIND("5F",ScheduleCompile!G671)),ISNUMBER(FIND("0F",ScheduleCompile!G671)),ISNUMBER(FIND("8F",ScheduleCompile!G671)),ISNUMBER(FIND("1F",ScheduleCompile!G671)),ISNUMBER(FIND("2F",ScheduleCompile!G671)),ISNUMBER(FIND("3F",ScheduleCompile!G671)),ISNUMBER(FIND("6F",ScheduleCompile!G671)),ISNUMBER(FIND("7F",ScheduleCompile!G671)),ISNUMBER(FIND("9F",ScheduleCompile!G671)),ISNUMBER(FIND("4F",ScheduleCompile!G671))),VALUE(LEFT(ScheduleCompile!G671,FIND("F",ScheduleCompile!G671)-1)),ScheduleCompile!G671)))))))</f>
        <v>60.4</v>
      </c>
      <c r="M678" s="1">
        <f>IF(AND(ISERROR(IF(ScheduleCompile!H671="Off",0,IF(ScheduleCompile!H671="On",1,IF(ISNUMBER(ScheduleCompile!H671),ScheduleCompile!H671/1,IF(ISTEXT(ScheduleCompile!H671),IF(OR(ISNUMBER(FIND("5F",ScheduleCompile!H671)),ISNUMBER(FIND("0F",ScheduleCompile!H671)),ISNUMBER(FIND("8F",ScheduleCompile!H671)),ISNUMBER(FIND("1F",ScheduleCompile!H671)),ISNUMBER(FIND("2F",ScheduleCompile!H671)),ISNUMBER(FIND("3F",ScheduleCompile!H671)),ISNUMBER(FIND("6F",ScheduleCompile!H671)),ISNUMBER(FIND("7F",ScheduleCompile!H671)),ISNUMBER(FIND("9F",ScheduleCompile!H671)),ISNUMBER(FIND("4F",ScheduleCompile!H671))),VALUE(LEFT(ScheduleCompile!H671,FIND("F",ScheduleCompile!H671)-1)),ScheduleCompile!H671)))))),ISTEXT(ScheduleCompile!#REF!)),"ENDTABLE",IF(ISERROR(IF(ScheduleCompile!H671="Off",0,IF(ScheduleCompile!H671="On",1,IF(ISNUMBER(ScheduleCompile!H671),ScheduleCompile!H671/1,IF(ISTEXT(ScheduleCompile!H671),IF(OR(ISNUMBER(FIND("5F",ScheduleCompile!H671)),ISNUMBER(FIND("0F",ScheduleCompile!H671)),ISNUMBER(FIND("8F",ScheduleCompile!H671)),ISNUMBER(FIND("1F",ScheduleCompile!H671)),ISNUMBER(FIND("2F",ScheduleCompile!H671)),ISNUMBER(FIND("3F",ScheduleCompile!H671)),ISNUMBER(FIND("6F",ScheduleCompile!H671)),ISNUMBER(FIND("7F",ScheduleCompile!H671)),ISNUMBER(FIND("9F",ScheduleCompile!H671)),ISNUMBER(FIND("4F",ScheduleCompile!H671))),VALUE(LEFT(ScheduleCompile!H671,FIND("F",ScheduleCompile!H671)-1)),ScheduleCompile!H671)))))),"",IF(ScheduleCompile!H671="Off",0,IF(ScheduleCompile!H671="On",1,IF(ISNUMBER(ScheduleCompile!H671),ScheduleCompile!H671/1,IF(ISTEXT(ScheduleCompile!H671),IF(OR(ISNUMBER(FIND("5F",ScheduleCompile!H671)),ISNUMBER(FIND("0F",ScheduleCompile!H671)),ISNUMBER(FIND("8F",ScheduleCompile!H671)),ISNUMBER(FIND("1F",ScheduleCompile!H671)),ISNUMBER(FIND("2F",ScheduleCompile!H671)),ISNUMBER(FIND("3F",ScheduleCompile!H671)),ISNUMBER(FIND("6F",ScheduleCompile!H671)),ISNUMBER(FIND("7F",ScheduleCompile!H671)),ISNUMBER(FIND("9F",ScheduleCompile!H671)),ISNUMBER(FIND("4F",ScheduleCompile!H671))),VALUE(LEFT(ScheduleCompile!H671,FIND("F",ScheduleCompile!H671)-1)),ScheduleCompile!H671)))))))</f>
        <v>60.4</v>
      </c>
      <c r="N678" s="1">
        <f>IF(AND(ISERROR(IF(ScheduleCompile!I671="Off",0,IF(ScheduleCompile!I671="On",1,IF(ISNUMBER(ScheduleCompile!I671),ScheduleCompile!I671/1,IF(ISTEXT(ScheduleCompile!I671),IF(OR(ISNUMBER(FIND("5F",ScheduleCompile!I671)),ISNUMBER(FIND("0F",ScheduleCompile!I671)),ISNUMBER(FIND("8F",ScheduleCompile!I671)),ISNUMBER(FIND("1F",ScheduleCompile!I671)),ISNUMBER(FIND("2F",ScheduleCompile!I671)),ISNUMBER(FIND("3F",ScheduleCompile!I671)),ISNUMBER(FIND("6F",ScheduleCompile!I671)),ISNUMBER(FIND("7F",ScheduleCompile!I671)),ISNUMBER(FIND("9F",ScheduleCompile!I671)),ISNUMBER(FIND("4F",ScheduleCompile!I671))),VALUE(LEFT(ScheduleCompile!I671,FIND("F",ScheduleCompile!I671)-1)),ScheduleCompile!I671)))))),ISTEXT(ScheduleCompile!#REF!)),"ENDTABLE",IF(ISERROR(IF(ScheduleCompile!I671="Off",0,IF(ScheduleCompile!I671="On",1,IF(ISNUMBER(ScheduleCompile!I671),ScheduleCompile!I671/1,IF(ISTEXT(ScheduleCompile!I671),IF(OR(ISNUMBER(FIND("5F",ScheduleCompile!I671)),ISNUMBER(FIND("0F",ScheduleCompile!I671)),ISNUMBER(FIND("8F",ScheduleCompile!I671)),ISNUMBER(FIND("1F",ScheduleCompile!I671)),ISNUMBER(FIND("2F",ScheduleCompile!I671)),ISNUMBER(FIND("3F",ScheduleCompile!I671)),ISNUMBER(FIND("6F",ScheduleCompile!I671)),ISNUMBER(FIND("7F",ScheduleCompile!I671)),ISNUMBER(FIND("9F",ScheduleCompile!I671)),ISNUMBER(FIND("4F",ScheduleCompile!I671))),VALUE(LEFT(ScheduleCompile!I671,FIND("F",ScheduleCompile!I671)-1)),ScheduleCompile!I671)))))),"",IF(ScheduleCompile!I671="Off",0,IF(ScheduleCompile!I671="On",1,IF(ISNUMBER(ScheduleCompile!I671),ScheduleCompile!I671/1,IF(ISTEXT(ScheduleCompile!I671),IF(OR(ISNUMBER(FIND("5F",ScheduleCompile!I671)),ISNUMBER(FIND("0F",ScheduleCompile!I671)),ISNUMBER(FIND("8F",ScheduleCompile!I671)),ISNUMBER(FIND("1F",ScheduleCompile!I671)),ISNUMBER(FIND("2F",ScheduleCompile!I671)),ISNUMBER(FIND("3F",ScheduleCompile!I671)),ISNUMBER(FIND("6F",ScheduleCompile!I671)),ISNUMBER(FIND("7F",ScheduleCompile!I671)),ISNUMBER(FIND("9F",ScheduleCompile!I671)),ISNUMBER(FIND("4F",ScheduleCompile!I671))),VALUE(LEFT(ScheduleCompile!I671,FIND("F",ScheduleCompile!I671)-1)),ScheduleCompile!I671)))))))</f>
        <v>60.4</v>
      </c>
      <c r="O678" s="1">
        <f>IF(AND(ISERROR(IF(ScheduleCompile!J671="Off",0,IF(ScheduleCompile!J671="On",1,IF(ISNUMBER(ScheduleCompile!J671),ScheduleCompile!J671/1,IF(ISTEXT(ScheduleCompile!J671),IF(OR(ISNUMBER(FIND("5F",ScheduleCompile!J671)),ISNUMBER(FIND("0F",ScheduleCompile!J671)),ISNUMBER(FIND("8F",ScheduleCompile!J671)),ISNUMBER(FIND("1F",ScheduleCompile!J671)),ISNUMBER(FIND("2F",ScheduleCompile!J671)),ISNUMBER(FIND("3F",ScheduleCompile!J671)),ISNUMBER(FIND("6F",ScheduleCompile!J671)),ISNUMBER(FIND("7F",ScheduleCompile!J671)),ISNUMBER(FIND("9F",ScheduleCompile!J671)),ISNUMBER(FIND("4F",ScheduleCompile!J671))),VALUE(LEFT(ScheduleCompile!J671,FIND("F",ScheduleCompile!J671)-1)),ScheduleCompile!J671)))))),ISTEXT(ScheduleCompile!#REF!)),"ENDTABLE",IF(ISERROR(IF(ScheduleCompile!J671="Off",0,IF(ScheduleCompile!J671="On",1,IF(ISNUMBER(ScheduleCompile!J671),ScheduleCompile!J671/1,IF(ISTEXT(ScheduleCompile!J671),IF(OR(ISNUMBER(FIND("5F",ScheduleCompile!J671)),ISNUMBER(FIND("0F",ScheduleCompile!J671)),ISNUMBER(FIND("8F",ScheduleCompile!J671)),ISNUMBER(FIND("1F",ScheduleCompile!J671)),ISNUMBER(FIND("2F",ScheduleCompile!J671)),ISNUMBER(FIND("3F",ScheduleCompile!J671)),ISNUMBER(FIND("6F",ScheduleCompile!J671)),ISNUMBER(FIND("7F",ScheduleCompile!J671)),ISNUMBER(FIND("9F",ScheduleCompile!J671)),ISNUMBER(FIND("4F",ScheduleCompile!J671))),VALUE(LEFT(ScheduleCompile!J671,FIND("F",ScheduleCompile!J671)-1)),ScheduleCompile!J671)))))),"",IF(ScheduleCompile!J671="Off",0,IF(ScheduleCompile!J671="On",1,IF(ISNUMBER(ScheduleCompile!J671),ScheduleCompile!J671/1,IF(ISTEXT(ScheduleCompile!J671),IF(OR(ISNUMBER(FIND("5F",ScheduleCompile!J671)),ISNUMBER(FIND("0F",ScheduleCompile!J671)),ISNUMBER(FIND("8F",ScheduleCompile!J671)),ISNUMBER(FIND("1F",ScheduleCompile!J671)),ISNUMBER(FIND("2F",ScheduleCompile!J671)),ISNUMBER(FIND("3F",ScheduleCompile!J671)),ISNUMBER(FIND("6F",ScheduleCompile!J671)),ISNUMBER(FIND("7F",ScheduleCompile!J671)),ISNUMBER(FIND("9F",ScheduleCompile!J671)),ISNUMBER(FIND("4F",ScheduleCompile!J671))),VALUE(LEFT(ScheduleCompile!J671,FIND("F",ScheduleCompile!J671)-1)),ScheduleCompile!J671)))))))</f>
        <v>60.4</v>
      </c>
      <c r="P678" s="1">
        <f>IF(AND(ISERROR(IF(ScheduleCompile!K671="Off",0,IF(ScheduleCompile!K671="On",1,IF(ISNUMBER(ScheduleCompile!K671),ScheduleCompile!K671/1,IF(ISTEXT(ScheduleCompile!K671),IF(OR(ISNUMBER(FIND("5F",ScheduleCompile!K671)),ISNUMBER(FIND("0F",ScheduleCompile!K671)),ISNUMBER(FIND("8F",ScheduleCompile!K671)),ISNUMBER(FIND("1F",ScheduleCompile!K671)),ISNUMBER(FIND("2F",ScheduleCompile!K671)),ISNUMBER(FIND("3F",ScheduleCompile!K671)),ISNUMBER(FIND("6F",ScheduleCompile!K671)),ISNUMBER(FIND("7F",ScheduleCompile!K671)),ISNUMBER(FIND("9F",ScheduleCompile!K671)),ISNUMBER(FIND("4F",ScheduleCompile!K671))),VALUE(LEFT(ScheduleCompile!K671,FIND("F",ScheduleCompile!K671)-1)),ScheduleCompile!K671)))))),ISTEXT(ScheduleCompile!#REF!)),"ENDTABLE",IF(ISERROR(IF(ScheduleCompile!K671="Off",0,IF(ScheduleCompile!K671="On",1,IF(ISNUMBER(ScheduleCompile!K671),ScheduleCompile!K671/1,IF(ISTEXT(ScheduleCompile!K671),IF(OR(ISNUMBER(FIND("5F",ScheduleCompile!K671)),ISNUMBER(FIND("0F",ScheduleCompile!K671)),ISNUMBER(FIND("8F",ScheduleCompile!K671)),ISNUMBER(FIND("1F",ScheduleCompile!K671)),ISNUMBER(FIND("2F",ScheduleCompile!K671)),ISNUMBER(FIND("3F",ScheduleCompile!K671)),ISNUMBER(FIND("6F",ScheduleCompile!K671)),ISNUMBER(FIND("7F",ScheduleCompile!K671)),ISNUMBER(FIND("9F",ScheduleCompile!K671)),ISNUMBER(FIND("4F",ScheduleCompile!K671))),VALUE(LEFT(ScheduleCompile!K671,FIND("F",ScheduleCompile!K671)-1)),ScheduleCompile!K671)))))),"",IF(ScheduleCompile!K671="Off",0,IF(ScheduleCompile!K671="On",1,IF(ISNUMBER(ScheduleCompile!K671),ScheduleCompile!K671/1,IF(ISTEXT(ScheduleCompile!K671),IF(OR(ISNUMBER(FIND("5F",ScheduleCompile!K671)),ISNUMBER(FIND("0F",ScheduleCompile!K671)),ISNUMBER(FIND("8F",ScheduleCompile!K671)),ISNUMBER(FIND("1F",ScheduleCompile!K671)),ISNUMBER(FIND("2F",ScheduleCompile!K671)),ISNUMBER(FIND("3F",ScheduleCompile!K671)),ISNUMBER(FIND("6F",ScheduleCompile!K671)),ISNUMBER(FIND("7F",ScheduleCompile!K671)),ISNUMBER(FIND("9F",ScheduleCompile!K671)),ISNUMBER(FIND("4F",ScheduleCompile!K671))),VALUE(LEFT(ScheduleCompile!K671,FIND("F",ScheduleCompile!K671)-1)),ScheduleCompile!K671)))))))</f>
        <v>60.4</v>
      </c>
      <c r="Q678" s="1">
        <f>IF(AND(ISERROR(IF(ScheduleCompile!L671="Off",0,IF(ScheduleCompile!L671="On",1,IF(ISNUMBER(ScheduleCompile!L671),ScheduleCompile!L671/1,IF(ISTEXT(ScheduleCompile!L671),IF(OR(ISNUMBER(FIND("5F",ScheduleCompile!L671)),ISNUMBER(FIND("0F",ScheduleCompile!L671)),ISNUMBER(FIND("8F",ScheduleCompile!L671)),ISNUMBER(FIND("1F",ScheduleCompile!L671)),ISNUMBER(FIND("2F",ScheduleCompile!L671)),ISNUMBER(FIND("3F",ScheduleCompile!L671)),ISNUMBER(FIND("6F",ScheduleCompile!L671)),ISNUMBER(FIND("7F",ScheduleCompile!L671)),ISNUMBER(FIND("9F",ScheduleCompile!L671)),ISNUMBER(FIND("4F",ScheduleCompile!L671))),VALUE(LEFT(ScheduleCompile!L671,FIND("F",ScheduleCompile!L671)-1)),ScheduleCompile!L671)))))),ISTEXT(ScheduleCompile!#REF!)),"ENDTABLE",IF(ISERROR(IF(ScheduleCompile!L671="Off",0,IF(ScheduleCompile!L671="On",1,IF(ISNUMBER(ScheduleCompile!L671),ScheduleCompile!L671/1,IF(ISTEXT(ScheduleCompile!L671),IF(OR(ISNUMBER(FIND("5F",ScheduleCompile!L671)),ISNUMBER(FIND("0F",ScheduleCompile!L671)),ISNUMBER(FIND("8F",ScheduleCompile!L671)),ISNUMBER(FIND("1F",ScheduleCompile!L671)),ISNUMBER(FIND("2F",ScheduleCompile!L671)),ISNUMBER(FIND("3F",ScheduleCompile!L671)),ISNUMBER(FIND("6F",ScheduleCompile!L671)),ISNUMBER(FIND("7F",ScheduleCompile!L671)),ISNUMBER(FIND("9F",ScheduleCompile!L671)),ISNUMBER(FIND("4F",ScheduleCompile!L671))),VALUE(LEFT(ScheduleCompile!L671,FIND("F",ScheduleCompile!L671)-1)),ScheduleCompile!L671)))))),"",IF(ScheduleCompile!L671="Off",0,IF(ScheduleCompile!L671="On",1,IF(ISNUMBER(ScheduleCompile!L671),ScheduleCompile!L671/1,IF(ISTEXT(ScheduleCompile!L671),IF(OR(ISNUMBER(FIND("5F",ScheduleCompile!L671)),ISNUMBER(FIND("0F",ScheduleCompile!L671)),ISNUMBER(FIND("8F",ScheduleCompile!L671)),ISNUMBER(FIND("1F",ScheduleCompile!L671)),ISNUMBER(FIND("2F",ScheduleCompile!L671)),ISNUMBER(FIND("3F",ScheduleCompile!L671)),ISNUMBER(FIND("6F",ScheduleCompile!L671)),ISNUMBER(FIND("7F",ScheduleCompile!L671)),ISNUMBER(FIND("9F",ScheduleCompile!L671)),ISNUMBER(FIND("4F",ScheduleCompile!L671))),VALUE(LEFT(ScheduleCompile!L671,FIND("F",ScheduleCompile!L671)-1)),ScheduleCompile!L671)))))))</f>
        <v>60.4</v>
      </c>
      <c r="R678" s="1">
        <f>IF(AND(ISERROR(IF(ScheduleCompile!M671="Off",0,IF(ScheduleCompile!M671="On",1,IF(ISNUMBER(ScheduleCompile!M671),ScheduleCompile!M671/1,IF(ISTEXT(ScheduleCompile!M671),IF(OR(ISNUMBER(FIND("5F",ScheduleCompile!M671)),ISNUMBER(FIND("0F",ScheduleCompile!M671)),ISNUMBER(FIND("8F",ScheduleCompile!M671)),ISNUMBER(FIND("1F",ScheduleCompile!M671)),ISNUMBER(FIND("2F",ScheduleCompile!M671)),ISNUMBER(FIND("3F",ScheduleCompile!M671)),ISNUMBER(FIND("6F",ScheduleCompile!M671)),ISNUMBER(FIND("7F",ScheduleCompile!M671)),ISNUMBER(FIND("9F",ScheduleCompile!M671)),ISNUMBER(FIND("4F",ScheduleCompile!M671))),VALUE(LEFT(ScheduleCompile!M671,FIND("F",ScheduleCompile!M671)-1)),ScheduleCompile!M671)))))),ISTEXT(ScheduleCompile!#REF!)),"ENDTABLE",IF(ISERROR(IF(ScheduleCompile!M671="Off",0,IF(ScheduleCompile!M671="On",1,IF(ISNUMBER(ScheduleCompile!M671),ScheduleCompile!M671/1,IF(ISTEXT(ScheduleCompile!M671),IF(OR(ISNUMBER(FIND("5F",ScheduleCompile!M671)),ISNUMBER(FIND("0F",ScheduleCompile!M671)),ISNUMBER(FIND("8F",ScheduleCompile!M671)),ISNUMBER(FIND("1F",ScheduleCompile!M671)),ISNUMBER(FIND("2F",ScheduleCompile!M671)),ISNUMBER(FIND("3F",ScheduleCompile!M671)),ISNUMBER(FIND("6F",ScheduleCompile!M671)),ISNUMBER(FIND("7F",ScheduleCompile!M671)),ISNUMBER(FIND("9F",ScheduleCompile!M671)),ISNUMBER(FIND("4F",ScheduleCompile!M671))),VALUE(LEFT(ScheduleCompile!M671,FIND("F",ScheduleCompile!M671)-1)),ScheduleCompile!M671)))))),"",IF(ScheduleCompile!M671="Off",0,IF(ScheduleCompile!M671="On",1,IF(ISNUMBER(ScheduleCompile!M671),ScheduleCompile!M671/1,IF(ISTEXT(ScheduleCompile!M671),IF(OR(ISNUMBER(FIND("5F",ScheduleCompile!M671)),ISNUMBER(FIND("0F",ScheduleCompile!M671)),ISNUMBER(FIND("8F",ScheduleCompile!M671)),ISNUMBER(FIND("1F",ScheduleCompile!M671)),ISNUMBER(FIND("2F",ScheduleCompile!M671)),ISNUMBER(FIND("3F",ScheduleCompile!M671)),ISNUMBER(FIND("6F",ScheduleCompile!M671)),ISNUMBER(FIND("7F",ScheduleCompile!M671)),ISNUMBER(FIND("9F",ScheduleCompile!M671)),ISNUMBER(FIND("4F",ScheduleCompile!M671))),VALUE(LEFT(ScheduleCompile!M671,FIND("F",ScheduleCompile!M671)-1)),ScheduleCompile!M671)))))))</f>
        <v>60.4</v>
      </c>
      <c r="S678" s="1">
        <f>IF(AND(ISERROR(IF(ScheduleCompile!N671="Off",0,IF(ScheduleCompile!N671="On",1,IF(ISNUMBER(ScheduleCompile!N671),ScheduleCompile!N671/1,IF(ISTEXT(ScheduleCompile!N671),IF(OR(ISNUMBER(FIND("5F",ScheduleCompile!N671)),ISNUMBER(FIND("0F",ScheduleCompile!N671)),ISNUMBER(FIND("8F",ScheduleCompile!N671)),ISNUMBER(FIND("1F",ScheduleCompile!N671)),ISNUMBER(FIND("2F",ScheduleCompile!N671)),ISNUMBER(FIND("3F",ScheduleCompile!N671)),ISNUMBER(FIND("6F",ScheduleCompile!N671)),ISNUMBER(FIND("7F",ScheduleCompile!N671)),ISNUMBER(FIND("9F",ScheduleCompile!N671)),ISNUMBER(FIND("4F",ScheduleCompile!N671))),VALUE(LEFT(ScheduleCompile!N671,FIND("F",ScheduleCompile!N671)-1)),ScheduleCompile!N671)))))),ISTEXT(ScheduleCompile!#REF!)),"ENDTABLE",IF(ISERROR(IF(ScheduleCompile!N671="Off",0,IF(ScheduleCompile!N671="On",1,IF(ISNUMBER(ScheduleCompile!N671),ScheduleCompile!N671/1,IF(ISTEXT(ScheduleCompile!N671),IF(OR(ISNUMBER(FIND("5F",ScheduleCompile!N671)),ISNUMBER(FIND("0F",ScheduleCompile!N671)),ISNUMBER(FIND("8F",ScheduleCompile!N671)),ISNUMBER(FIND("1F",ScheduleCompile!N671)),ISNUMBER(FIND("2F",ScheduleCompile!N671)),ISNUMBER(FIND("3F",ScheduleCompile!N671)),ISNUMBER(FIND("6F",ScheduleCompile!N671)),ISNUMBER(FIND("7F",ScheduleCompile!N671)),ISNUMBER(FIND("9F",ScheduleCompile!N671)),ISNUMBER(FIND("4F",ScheduleCompile!N671))),VALUE(LEFT(ScheduleCompile!N671,FIND("F",ScheduleCompile!N671)-1)),ScheduleCompile!N671)))))),"",IF(ScheduleCompile!N671="Off",0,IF(ScheduleCompile!N671="On",1,IF(ISNUMBER(ScheduleCompile!N671),ScheduleCompile!N671/1,IF(ISTEXT(ScheduleCompile!N671),IF(OR(ISNUMBER(FIND("5F",ScheduleCompile!N671)),ISNUMBER(FIND("0F",ScheduleCompile!N671)),ISNUMBER(FIND("8F",ScheduleCompile!N671)),ISNUMBER(FIND("1F",ScheduleCompile!N671)),ISNUMBER(FIND("2F",ScheduleCompile!N671)),ISNUMBER(FIND("3F",ScheduleCompile!N671)),ISNUMBER(FIND("6F",ScheduleCompile!N671)),ISNUMBER(FIND("7F",ScheduleCompile!N671)),ISNUMBER(FIND("9F",ScheduleCompile!N671)),ISNUMBER(FIND("4F",ScheduleCompile!N671))),VALUE(LEFT(ScheduleCompile!N671,FIND("F",ScheduleCompile!N671)-1)),ScheduleCompile!N671)))))))</f>
        <v>60.4</v>
      </c>
      <c r="T678" s="1">
        <f>IF(AND(ISERROR(IF(ScheduleCompile!O671="Off",0,IF(ScheduleCompile!O671="On",1,IF(ISNUMBER(ScheduleCompile!O671),ScheduleCompile!O671/1,IF(ISTEXT(ScheduleCompile!O671),IF(OR(ISNUMBER(FIND("5F",ScheduleCompile!O671)),ISNUMBER(FIND("0F",ScheduleCompile!O671)),ISNUMBER(FIND("8F",ScheduleCompile!O671)),ISNUMBER(FIND("1F",ScheduleCompile!O671)),ISNUMBER(FIND("2F",ScheduleCompile!O671)),ISNUMBER(FIND("3F",ScheduleCompile!O671)),ISNUMBER(FIND("6F",ScheduleCompile!O671)),ISNUMBER(FIND("7F",ScheduleCompile!O671)),ISNUMBER(FIND("9F",ScheduleCompile!O671)),ISNUMBER(FIND("4F",ScheduleCompile!O671))),VALUE(LEFT(ScheduleCompile!O671,FIND("F",ScheduleCompile!O671)-1)),ScheduleCompile!O671)))))),ISTEXT(ScheduleCompile!#REF!)),"ENDTABLE",IF(ISERROR(IF(ScheduleCompile!O671="Off",0,IF(ScheduleCompile!O671="On",1,IF(ISNUMBER(ScheduleCompile!O671),ScheduleCompile!O671/1,IF(ISTEXT(ScheduleCompile!O671),IF(OR(ISNUMBER(FIND("5F",ScheduleCompile!O671)),ISNUMBER(FIND("0F",ScheduleCompile!O671)),ISNUMBER(FIND("8F",ScheduleCompile!O671)),ISNUMBER(FIND("1F",ScheduleCompile!O671)),ISNUMBER(FIND("2F",ScheduleCompile!O671)),ISNUMBER(FIND("3F",ScheduleCompile!O671)),ISNUMBER(FIND("6F",ScheduleCompile!O671)),ISNUMBER(FIND("7F",ScheduleCompile!O671)),ISNUMBER(FIND("9F",ScheduleCompile!O671)),ISNUMBER(FIND("4F",ScheduleCompile!O671))),VALUE(LEFT(ScheduleCompile!O671,FIND("F",ScheduleCompile!O671)-1)),ScheduleCompile!O671)))))),"",IF(ScheduleCompile!O671="Off",0,IF(ScheduleCompile!O671="On",1,IF(ISNUMBER(ScheduleCompile!O671),ScheduleCompile!O671/1,IF(ISTEXT(ScheduleCompile!O671),IF(OR(ISNUMBER(FIND("5F",ScheduleCompile!O671)),ISNUMBER(FIND("0F",ScheduleCompile!O671)),ISNUMBER(FIND("8F",ScheduleCompile!O671)),ISNUMBER(FIND("1F",ScheduleCompile!O671)),ISNUMBER(FIND("2F",ScheduleCompile!O671)),ISNUMBER(FIND("3F",ScheduleCompile!O671)),ISNUMBER(FIND("6F",ScheduleCompile!O671)),ISNUMBER(FIND("7F",ScheduleCompile!O671)),ISNUMBER(FIND("9F",ScheduleCompile!O671)),ISNUMBER(FIND("4F",ScheduleCompile!O671))),VALUE(LEFT(ScheduleCompile!O671,FIND("F",ScheduleCompile!O671)-1)),ScheduleCompile!O671)))))))</f>
        <v>60.4</v>
      </c>
      <c r="U678" s="1">
        <f>IF(AND(ISERROR(IF(ScheduleCompile!P671="Off",0,IF(ScheduleCompile!P671="On",1,IF(ISNUMBER(ScheduleCompile!P671),ScheduleCompile!P671/1,IF(ISTEXT(ScheduleCompile!P671),IF(OR(ISNUMBER(FIND("5F",ScheduleCompile!P671)),ISNUMBER(FIND("0F",ScheduleCompile!P671)),ISNUMBER(FIND("8F",ScheduleCompile!P671)),ISNUMBER(FIND("1F",ScheduleCompile!P671)),ISNUMBER(FIND("2F",ScheduleCompile!P671)),ISNUMBER(FIND("3F",ScheduleCompile!P671)),ISNUMBER(FIND("6F",ScheduleCompile!P671)),ISNUMBER(FIND("7F",ScheduleCompile!P671)),ISNUMBER(FIND("9F",ScheduleCompile!P671)),ISNUMBER(FIND("4F",ScheduleCompile!P671))),VALUE(LEFT(ScheduleCompile!P671,FIND("F",ScheduleCompile!P671)-1)),ScheduleCompile!P671)))))),ISTEXT(ScheduleCompile!#REF!)),"ENDTABLE",IF(ISERROR(IF(ScheduleCompile!P671="Off",0,IF(ScheduleCompile!P671="On",1,IF(ISNUMBER(ScheduleCompile!P671),ScheduleCompile!P671/1,IF(ISTEXT(ScheduleCompile!P671),IF(OR(ISNUMBER(FIND("5F",ScheduleCompile!P671)),ISNUMBER(FIND("0F",ScheduleCompile!P671)),ISNUMBER(FIND("8F",ScheduleCompile!P671)),ISNUMBER(FIND("1F",ScheduleCompile!P671)),ISNUMBER(FIND("2F",ScheduleCompile!P671)),ISNUMBER(FIND("3F",ScheduleCompile!P671)),ISNUMBER(FIND("6F",ScheduleCompile!P671)),ISNUMBER(FIND("7F",ScheduleCompile!P671)),ISNUMBER(FIND("9F",ScheduleCompile!P671)),ISNUMBER(FIND("4F",ScheduleCompile!P671))),VALUE(LEFT(ScheduleCompile!P671,FIND("F",ScheduleCompile!P671)-1)),ScheduleCompile!P671)))))),"",IF(ScheduleCompile!P671="Off",0,IF(ScheduleCompile!P671="On",1,IF(ISNUMBER(ScheduleCompile!P671),ScheduleCompile!P671/1,IF(ISTEXT(ScheduleCompile!P671),IF(OR(ISNUMBER(FIND("5F",ScheduleCompile!P671)),ISNUMBER(FIND("0F",ScheduleCompile!P671)),ISNUMBER(FIND("8F",ScheduleCompile!P671)),ISNUMBER(FIND("1F",ScheduleCompile!P671)),ISNUMBER(FIND("2F",ScheduleCompile!P671)),ISNUMBER(FIND("3F",ScheduleCompile!P671)),ISNUMBER(FIND("6F",ScheduleCompile!P671)),ISNUMBER(FIND("7F",ScheduleCompile!P671)),ISNUMBER(FIND("9F",ScheduleCompile!P671)),ISNUMBER(FIND("4F",ScheduleCompile!P671))),VALUE(LEFT(ScheduleCompile!P671,FIND("F",ScheduleCompile!P671)-1)),ScheduleCompile!P671)))))))</f>
        <v>60.4</v>
      </c>
      <c r="V678" s="1">
        <f>IF(AND(ISERROR(IF(ScheduleCompile!Q671="Off",0,IF(ScheduleCompile!Q671="On",1,IF(ISNUMBER(ScheduleCompile!Q671),ScheduleCompile!Q671/1,IF(ISTEXT(ScheduleCompile!Q671),IF(OR(ISNUMBER(FIND("5F",ScheduleCompile!Q671)),ISNUMBER(FIND("0F",ScheduleCompile!Q671)),ISNUMBER(FIND("8F",ScheduleCompile!Q671)),ISNUMBER(FIND("1F",ScheduleCompile!Q671)),ISNUMBER(FIND("2F",ScheduleCompile!Q671)),ISNUMBER(FIND("3F",ScheduleCompile!Q671)),ISNUMBER(FIND("6F",ScheduleCompile!Q671)),ISNUMBER(FIND("7F",ScheduleCompile!Q671)),ISNUMBER(FIND("9F",ScheduleCompile!Q671)),ISNUMBER(FIND("4F",ScheduleCompile!Q671))),VALUE(LEFT(ScheduleCompile!Q671,FIND("F",ScheduleCompile!Q671)-1)),ScheduleCompile!Q671)))))),ISTEXT(ScheduleCompile!#REF!)),"ENDTABLE",IF(ISERROR(IF(ScheduleCompile!Q671="Off",0,IF(ScheduleCompile!Q671="On",1,IF(ISNUMBER(ScheduleCompile!Q671),ScheduleCompile!Q671/1,IF(ISTEXT(ScheduleCompile!Q671),IF(OR(ISNUMBER(FIND("5F",ScheduleCompile!Q671)),ISNUMBER(FIND("0F",ScheduleCompile!Q671)),ISNUMBER(FIND("8F",ScheduleCompile!Q671)),ISNUMBER(FIND("1F",ScheduleCompile!Q671)),ISNUMBER(FIND("2F",ScheduleCompile!Q671)),ISNUMBER(FIND("3F",ScheduleCompile!Q671)),ISNUMBER(FIND("6F",ScheduleCompile!Q671)),ISNUMBER(FIND("7F",ScheduleCompile!Q671)),ISNUMBER(FIND("9F",ScheduleCompile!Q671)),ISNUMBER(FIND("4F",ScheduleCompile!Q671))),VALUE(LEFT(ScheduleCompile!Q671,FIND("F",ScheduleCompile!Q671)-1)),ScheduleCompile!Q671)))))),"",IF(ScheduleCompile!Q671="Off",0,IF(ScheduleCompile!Q671="On",1,IF(ISNUMBER(ScheduleCompile!Q671),ScheduleCompile!Q671/1,IF(ISTEXT(ScheduleCompile!Q671),IF(OR(ISNUMBER(FIND("5F",ScheduleCompile!Q671)),ISNUMBER(FIND("0F",ScheduleCompile!Q671)),ISNUMBER(FIND("8F",ScheduleCompile!Q671)),ISNUMBER(FIND("1F",ScheduleCompile!Q671)),ISNUMBER(FIND("2F",ScheduleCompile!Q671)),ISNUMBER(FIND("3F",ScheduleCompile!Q671)),ISNUMBER(FIND("6F",ScheduleCompile!Q671)),ISNUMBER(FIND("7F",ScheduleCompile!Q671)),ISNUMBER(FIND("9F",ScheduleCompile!Q671)),ISNUMBER(FIND("4F",ScheduleCompile!Q671))),VALUE(LEFT(ScheduleCompile!Q671,FIND("F",ScheduleCompile!Q671)-1)),ScheduleCompile!Q671)))))))</f>
        <v>60.4</v>
      </c>
      <c r="W678" s="1">
        <f>IF(AND(ISERROR(IF(ScheduleCompile!R671="Off",0,IF(ScheduleCompile!R671="On",1,IF(ISNUMBER(ScheduleCompile!R671),ScheduleCompile!R671/1,IF(ISTEXT(ScheduleCompile!R671),IF(OR(ISNUMBER(FIND("5F",ScheduleCompile!R671)),ISNUMBER(FIND("0F",ScheduleCompile!R671)),ISNUMBER(FIND("8F",ScheduleCompile!R671)),ISNUMBER(FIND("1F",ScheduleCompile!R671)),ISNUMBER(FIND("2F",ScheduleCompile!R671)),ISNUMBER(FIND("3F",ScheduleCompile!R671)),ISNUMBER(FIND("6F",ScheduleCompile!R671)),ISNUMBER(FIND("7F",ScheduleCompile!R671)),ISNUMBER(FIND("9F",ScheduleCompile!R671)),ISNUMBER(FIND("4F",ScheduleCompile!R671))),VALUE(LEFT(ScheduleCompile!R671,FIND("F",ScheduleCompile!R671)-1)),ScheduleCompile!R671)))))),ISTEXT(ScheduleCompile!#REF!)),"ENDTABLE",IF(ISERROR(IF(ScheduleCompile!R671="Off",0,IF(ScheduleCompile!R671="On",1,IF(ISNUMBER(ScheduleCompile!R671),ScheduleCompile!R671/1,IF(ISTEXT(ScheduleCompile!R671),IF(OR(ISNUMBER(FIND("5F",ScheduleCompile!R671)),ISNUMBER(FIND("0F",ScheduleCompile!R671)),ISNUMBER(FIND("8F",ScheduleCompile!R671)),ISNUMBER(FIND("1F",ScheduleCompile!R671)),ISNUMBER(FIND("2F",ScheduleCompile!R671)),ISNUMBER(FIND("3F",ScheduleCompile!R671)),ISNUMBER(FIND("6F",ScheduleCompile!R671)),ISNUMBER(FIND("7F",ScheduleCompile!R671)),ISNUMBER(FIND("9F",ScheduleCompile!R671)),ISNUMBER(FIND("4F",ScheduleCompile!R671))),VALUE(LEFT(ScheduleCompile!R671,FIND("F",ScheduleCompile!R671)-1)),ScheduleCompile!R671)))))),"",IF(ScheduleCompile!R671="Off",0,IF(ScheduleCompile!R671="On",1,IF(ISNUMBER(ScheduleCompile!R671),ScheduleCompile!R671/1,IF(ISTEXT(ScheduleCompile!R671),IF(OR(ISNUMBER(FIND("5F",ScheduleCompile!R671)),ISNUMBER(FIND("0F",ScheduleCompile!R671)),ISNUMBER(FIND("8F",ScheduleCompile!R671)),ISNUMBER(FIND("1F",ScheduleCompile!R671)),ISNUMBER(FIND("2F",ScheduleCompile!R671)),ISNUMBER(FIND("3F",ScheduleCompile!R671)),ISNUMBER(FIND("6F",ScheduleCompile!R671)),ISNUMBER(FIND("7F",ScheduleCompile!R671)),ISNUMBER(FIND("9F",ScheduleCompile!R671)),ISNUMBER(FIND("4F",ScheduleCompile!R671))),VALUE(LEFT(ScheduleCompile!R671,FIND("F",ScheduleCompile!R671)-1)),ScheduleCompile!R671)))))))</f>
        <v>60.4</v>
      </c>
      <c r="X678" s="1">
        <f>IF(AND(ISERROR(IF(ScheduleCompile!S671="Off",0,IF(ScheduleCompile!S671="On",1,IF(ISNUMBER(ScheduleCompile!S671),ScheduleCompile!S671/1,IF(ISTEXT(ScheduleCompile!S671),IF(OR(ISNUMBER(FIND("5F",ScheduleCompile!S671)),ISNUMBER(FIND("0F",ScheduleCompile!S671)),ISNUMBER(FIND("8F",ScheduleCompile!S671)),ISNUMBER(FIND("1F",ScheduleCompile!S671)),ISNUMBER(FIND("2F",ScheduleCompile!S671)),ISNUMBER(FIND("3F",ScheduleCompile!S671)),ISNUMBER(FIND("6F",ScheduleCompile!S671)),ISNUMBER(FIND("7F",ScheduleCompile!S671)),ISNUMBER(FIND("9F",ScheduleCompile!S671)),ISNUMBER(FIND("4F",ScheduleCompile!S671))),VALUE(LEFT(ScheduleCompile!S671,FIND("F",ScheduleCompile!S671)-1)),ScheduleCompile!S671)))))),ISTEXT(ScheduleCompile!#REF!)),"ENDTABLE",IF(ISERROR(IF(ScheduleCompile!S671="Off",0,IF(ScheduleCompile!S671="On",1,IF(ISNUMBER(ScheduleCompile!S671),ScheduleCompile!S671/1,IF(ISTEXT(ScheduleCompile!S671),IF(OR(ISNUMBER(FIND("5F",ScheduleCompile!S671)),ISNUMBER(FIND("0F",ScheduleCompile!S671)),ISNUMBER(FIND("8F",ScheduleCompile!S671)),ISNUMBER(FIND("1F",ScheduleCompile!S671)),ISNUMBER(FIND("2F",ScheduleCompile!S671)),ISNUMBER(FIND("3F",ScheduleCompile!S671)),ISNUMBER(FIND("6F",ScheduleCompile!S671)),ISNUMBER(FIND("7F",ScheduleCompile!S671)),ISNUMBER(FIND("9F",ScheduleCompile!S671)),ISNUMBER(FIND("4F",ScheduleCompile!S671))),VALUE(LEFT(ScheduleCompile!S671,FIND("F",ScheduleCompile!S671)-1)),ScheduleCompile!S671)))))),"",IF(ScheduleCompile!S671="Off",0,IF(ScheduleCompile!S671="On",1,IF(ISNUMBER(ScheduleCompile!S671),ScheduleCompile!S671/1,IF(ISTEXT(ScheduleCompile!S671),IF(OR(ISNUMBER(FIND("5F",ScheduleCompile!S671)),ISNUMBER(FIND("0F",ScheduleCompile!S671)),ISNUMBER(FIND("8F",ScheduleCompile!S671)),ISNUMBER(FIND("1F",ScheduleCompile!S671)),ISNUMBER(FIND("2F",ScheduleCompile!S671)),ISNUMBER(FIND("3F",ScheduleCompile!S671)),ISNUMBER(FIND("6F",ScheduleCompile!S671)),ISNUMBER(FIND("7F",ScheduleCompile!S671)),ISNUMBER(FIND("9F",ScheduleCompile!S671)),ISNUMBER(FIND("4F",ScheduleCompile!S671))),VALUE(LEFT(ScheduleCompile!S671,FIND("F",ScheduleCompile!S671)-1)),ScheduleCompile!S671)))))))</f>
        <v>60.4</v>
      </c>
      <c r="Y678" s="1">
        <f>IF(AND(ISERROR(IF(ScheduleCompile!T671="Off",0,IF(ScheduleCompile!T671="On",1,IF(ISNUMBER(ScheduleCompile!T671),ScheduleCompile!T671/1,IF(ISTEXT(ScheduleCompile!T671),IF(OR(ISNUMBER(FIND("5F",ScheduleCompile!T671)),ISNUMBER(FIND("0F",ScheduleCompile!T671)),ISNUMBER(FIND("8F",ScheduleCompile!T671)),ISNUMBER(FIND("1F",ScheduleCompile!T671)),ISNUMBER(FIND("2F",ScheduleCompile!T671)),ISNUMBER(FIND("3F",ScheduleCompile!T671)),ISNUMBER(FIND("6F",ScheduleCompile!T671)),ISNUMBER(FIND("7F",ScheduleCompile!T671)),ISNUMBER(FIND("9F",ScheduleCompile!T671)),ISNUMBER(FIND("4F",ScheduleCompile!T671))),VALUE(LEFT(ScheduleCompile!T671,FIND("F",ScheduleCompile!T671)-1)),ScheduleCompile!T671)))))),ISTEXT(ScheduleCompile!#REF!)),"ENDTABLE",IF(ISERROR(IF(ScheduleCompile!T671="Off",0,IF(ScheduleCompile!T671="On",1,IF(ISNUMBER(ScheduleCompile!T671),ScheduleCompile!T671/1,IF(ISTEXT(ScheduleCompile!T671),IF(OR(ISNUMBER(FIND("5F",ScheduleCompile!T671)),ISNUMBER(FIND("0F",ScheduleCompile!T671)),ISNUMBER(FIND("8F",ScheduleCompile!T671)),ISNUMBER(FIND("1F",ScheduleCompile!T671)),ISNUMBER(FIND("2F",ScheduleCompile!T671)),ISNUMBER(FIND("3F",ScheduleCompile!T671)),ISNUMBER(FIND("6F",ScheduleCompile!T671)),ISNUMBER(FIND("7F",ScheduleCompile!T671)),ISNUMBER(FIND("9F",ScheduleCompile!T671)),ISNUMBER(FIND("4F",ScheduleCompile!T671))),VALUE(LEFT(ScheduleCompile!T671,FIND("F",ScheduleCompile!T671)-1)),ScheduleCompile!T671)))))),"",IF(ScheduleCompile!T671="Off",0,IF(ScheduleCompile!T671="On",1,IF(ISNUMBER(ScheduleCompile!T671),ScheduleCompile!T671/1,IF(ISTEXT(ScheduleCompile!T671),IF(OR(ISNUMBER(FIND("5F",ScheduleCompile!T671)),ISNUMBER(FIND("0F",ScheduleCompile!T671)),ISNUMBER(FIND("8F",ScheduleCompile!T671)),ISNUMBER(FIND("1F",ScheduleCompile!T671)),ISNUMBER(FIND("2F",ScheduleCompile!T671)),ISNUMBER(FIND("3F",ScheduleCompile!T671)),ISNUMBER(FIND("6F",ScheduleCompile!T671)),ISNUMBER(FIND("7F",ScheduleCompile!T671)),ISNUMBER(FIND("9F",ScheduleCompile!T671)),ISNUMBER(FIND("4F",ScheduleCompile!T671))),VALUE(LEFT(ScheduleCompile!T671,FIND("F",ScheduleCompile!T671)-1)),ScheduleCompile!T671)))))))</f>
        <v>60.4</v>
      </c>
      <c r="Z678" s="1">
        <f>IF(AND(ISERROR(IF(ScheduleCompile!U671="Off",0,IF(ScheduleCompile!U671="On",1,IF(ISNUMBER(ScheduleCompile!U671),ScheduleCompile!U671/1,IF(ISTEXT(ScheduleCompile!U671),IF(OR(ISNUMBER(FIND("5F",ScheduleCompile!U671)),ISNUMBER(FIND("0F",ScheduleCompile!U671)),ISNUMBER(FIND("8F",ScheduleCompile!U671)),ISNUMBER(FIND("1F",ScheduleCompile!U671)),ISNUMBER(FIND("2F",ScheduleCompile!U671)),ISNUMBER(FIND("3F",ScheduleCompile!U671)),ISNUMBER(FIND("6F",ScheduleCompile!U671)),ISNUMBER(FIND("7F",ScheduleCompile!U671)),ISNUMBER(FIND("9F",ScheduleCompile!U671)),ISNUMBER(FIND("4F",ScheduleCompile!U671))),VALUE(LEFT(ScheduleCompile!U671,FIND("F",ScheduleCompile!U671)-1)),ScheduleCompile!U671)))))),ISTEXT(ScheduleCompile!#REF!)),"ENDTABLE",IF(ISERROR(IF(ScheduleCompile!U671="Off",0,IF(ScheduleCompile!U671="On",1,IF(ISNUMBER(ScheduleCompile!U671),ScheduleCompile!U671/1,IF(ISTEXT(ScheduleCompile!U671),IF(OR(ISNUMBER(FIND("5F",ScheduleCompile!U671)),ISNUMBER(FIND("0F",ScheduleCompile!U671)),ISNUMBER(FIND("8F",ScheduleCompile!U671)),ISNUMBER(FIND("1F",ScheduleCompile!U671)),ISNUMBER(FIND("2F",ScheduleCompile!U671)),ISNUMBER(FIND("3F",ScheduleCompile!U671)),ISNUMBER(FIND("6F",ScheduleCompile!U671)),ISNUMBER(FIND("7F",ScheduleCompile!U671)),ISNUMBER(FIND("9F",ScheduleCompile!U671)),ISNUMBER(FIND("4F",ScheduleCompile!U671))),VALUE(LEFT(ScheduleCompile!U671,FIND("F",ScheduleCompile!U671)-1)),ScheduleCompile!U671)))))),"",IF(ScheduleCompile!U671="Off",0,IF(ScheduleCompile!U671="On",1,IF(ISNUMBER(ScheduleCompile!U671),ScheduleCompile!U671/1,IF(ISTEXT(ScheduleCompile!U671),IF(OR(ISNUMBER(FIND("5F",ScheduleCompile!U671)),ISNUMBER(FIND("0F",ScheduleCompile!U671)),ISNUMBER(FIND("8F",ScheduleCompile!U671)),ISNUMBER(FIND("1F",ScheduleCompile!U671)),ISNUMBER(FIND("2F",ScheduleCompile!U671)),ISNUMBER(FIND("3F",ScheduleCompile!U671)),ISNUMBER(FIND("6F",ScheduleCompile!U671)),ISNUMBER(FIND("7F",ScheduleCompile!U671)),ISNUMBER(FIND("9F",ScheduleCompile!U671)),ISNUMBER(FIND("4F",ScheduleCompile!U671))),VALUE(LEFT(ScheduleCompile!U671,FIND("F",ScheduleCompile!U671)-1)),ScheduleCompile!U671)))))))</f>
        <v>60.4</v>
      </c>
      <c r="AA678" s="1">
        <f>IF(AND(ISERROR(IF(ScheduleCompile!V671="Off",0,IF(ScheduleCompile!V671="On",1,IF(ISNUMBER(ScheduleCompile!V671),ScheduleCompile!V671/1,IF(ISTEXT(ScheduleCompile!V671),IF(OR(ISNUMBER(FIND("5F",ScheduleCompile!V671)),ISNUMBER(FIND("0F",ScheduleCompile!V671)),ISNUMBER(FIND("8F",ScheduleCompile!V671)),ISNUMBER(FIND("1F",ScheduleCompile!V671)),ISNUMBER(FIND("2F",ScheduleCompile!V671)),ISNUMBER(FIND("3F",ScheduleCompile!V671)),ISNUMBER(FIND("6F",ScheduleCompile!V671)),ISNUMBER(FIND("7F",ScheduleCompile!V671)),ISNUMBER(FIND("9F",ScheduleCompile!V671)),ISNUMBER(FIND("4F",ScheduleCompile!V671))),VALUE(LEFT(ScheduleCompile!V671,FIND("F",ScheduleCompile!V671)-1)),ScheduleCompile!V671)))))),ISTEXT(ScheduleCompile!#REF!)),"ENDTABLE",IF(ISERROR(IF(ScheduleCompile!V671="Off",0,IF(ScheduleCompile!V671="On",1,IF(ISNUMBER(ScheduleCompile!V671),ScheduleCompile!V671/1,IF(ISTEXT(ScheduleCompile!V671),IF(OR(ISNUMBER(FIND("5F",ScheduleCompile!V671)),ISNUMBER(FIND("0F",ScheduleCompile!V671)),ISNUMBER(FIND("8F",ScheduleCompile!V671)),ISNUMBER(FIND("1F",ScheduleCompile!V671)),ISNUMBER(FIND("2F",ScheduleCompile!V671)),ISNUMBER(FIND("3F",ScheduleCompile!V671)),ISNUMBER(FIND("6F",ScheduleCompile!V671)),ISNUMBER(FIND("7F",ScheduleCompile!V671)),ISNUMBER(FIND("9F",ScheduleCompile!V671)),ISNUMBER(FIND("4F",ScheduleCompile!V671))),VALUE(LEFT(ScheduleCompile!V671,FIND("F",ScheduleCompile!V671)-1)),ScheduleCompile!V671)))))),"",IF(ScheduleCompile!V671="Off",0,IF(ScheduleCompile!V671="On",1,IF(ISNUMBER(ScheduleCompile!V671),ScheduleCompile!V671/1,IF(ISTEXT(ScheduleCompile!V671),IF(OR(ISNUMBER(FIND("5F",ScheduleCompile!V671)),ISNUMBER(FIND("0F",ScheduleCompile!V671)),ISNUMBER(FIND("8F",ScheduleCompile!V671)),ISNUMBER(FIND("1F",ScheduleCompile!V671)),ISNUMBER(FIND("2F",ScheduleCompile!V671)),ISNUMBER(FIND("3F",ScheduleCompile!V671)),ISNUMBER(FIND("6F",ScheduleCompile!V671)),ISNUMBER(FIND("7F",ScheduleCompile!V671)),ISNUMBER(FIND("9F",ScheduleCompile!V671)),ISNUMBER(FIND("4F",ScheduleCompile!V671))),VALUE(LEFT(ScheduleCompile!V671,FIND("F",ScheduleCompile!V671)-1)),ScheduleCompile!V671)))))))</f>
        <v>60.4</v>
      </c>
      <c r="AB678" s="1">
        <f>IF(AND(ISERROR(IF(ScheduleCompile!W671="Off",0,IF(ScheduleCompile!W671="On",1,IF(ISNUMBER(ScheduleCompile!W671),ScheduleCompile!W671/1,IF(ISTEXT(ScheduleCompile!W671),IF(OR(ISNUMBER(FIND("5F",ScheduleCompile!W671)),ISNUMBER(FIND("0F",ScheduleCompile!W671)),ISNUMBER(FIND("8F",ScheduleCompile!W671)),ISNUMBER(FIND("1F",ScheduleCompile!W671)),ISNUMBER(FIND("2F",ScheduleCompile!W671)),ISNUMBER(FIND("3F",ScheduleCompile!W671)),ISNUMBER(FIND("6F",ScheduleCompile!W671)),ISNUMBER(FIND("7F",ScheduleCompile!W671)),ISNUMBER(FIND("9F",ScheduleCompile!W671)),ISNUMBER(FIND("4F",ScheduleCompile!W671))),VALUE(LEFT(ScheduleCompile!W671,FIND("F",ScheduleCompile!W671)-1)),ScheduleCompile!W671)))))),ISTEXT(ScheduleCompile!#REF!)),"ENDTABLE",IF(ISERROR(IF(ScheduleCompile!W671="Off",0,IF(ScheduleCompile!W671="On",1,IF(ISNUMBER(ScheduleCompile!W671),ScheduleCompile!W671/1,IF(ISTEXT(ScheduleCompile!W671),IF(OR(ISNUMBER(FIND("5F",ScheduleCompile!W671)),ISNUMBER(FIND("0F",ScheduleCompile!W671)),ISNUMBER(FIND("8F",ScheduleCompile!W671)),ISNUMBER(FIND("1F",ScheduleCompile!W671)),ISNUMBER(FIND("2F",ScheduleCompile!W671)),ISNUMBER(FIND("3F",ScheduleCompile!W671)),ISNUMBER(FIND("6F",ScheduleCompile!W671)),ISNUMBER(FIND("7F",ScheduleCompile!W671)),ISNUMBER(FIND("9F",ScheduleCompile!W671)),ISNUMBER(FIND("4F",ScheduleCompile!W671))),VALUE(LEFT(ScheduleCompile!W671,FIND("F",ScheduleCompile!W671)-1)),ScheduleCompile!W671)))))),"",IF(ScheduleCompile!W671="Off",0,IF(ScheduleCompile!W671="On",1,IF(ISNUMBER(ScheduleCompile!W671),ScheduleCompile!W671/1,IF(ISTEXT(ScheduleCompile!W671),IF(OR(ISNUMBER(FIND("5F",ScheduleCompile!W671)),ISNUMBER(FIND("0F",ScheduleCompile!W671)),ISNUMBER(FIND("8F",ScheduleCompile!W671)),ISNUMBER(FIND("1F",ScheduleCompile!W671)),ISNUMBER(FIND("2F",ScheduleCompile!W671)),ISNUMBER(FIND("3F",ScheduleCompile!W671)),ISNUMBER(FIND("6F",ScheduleCompile!W671)),ISNUMBER(FIND("7F",ScheduleCompile!W671)),ISNUMBER(FIND("9F",ScheduleCompile!W671)),ISNUMBER(FIND("4F",ScheduleCompile!W671))),VALUE(LEFT(ScheduleCompile!W671,FIND("F",ScheduleCompile!W671)-1)),ScheduleCompile!W671)))))))</f>
        <v>60.4</v>
      </c>
      <c r="AC678" s="1">
        <f>IF(AND(ISERROR(IF(ScheduleCompile!X671="Off",0,IF(ScheduleCompile!X671="On",1,IF(ISNUMBER(ScheduleCompile!X671),ScheduleCompile!X671/1,IF(ISTEXT(ScheduleCompile!X671),IF(OR(ISNUMBER(FIND("5F",ScheduleCompile!X671)),ISNUMBER(FIND("0F",ScheduleCompile!X671)),ISNUMBER(FIND("8F",ScheduleCompile!X671)),ISNUMBER(FIND("1F",ScheduleCompile!X671)),ISNUMBER(FIND("2F",ScheduleCompile!X671)),ISNUMBER(FIND("3F",ScheduleCompile!X671)),ISNUMBER(FIND("6F",ScheduleCompile!X671)),ISNUMBER(FIND("7F",ScheduleCompile!X671)),ISNUMBER(FIND("9F",ScheduleCompile!X671)),ISNUMBER(FIND("4F",ScheduleCompile!X671))),VALUE(LEFT(ScheduleCompile!X671,FIND("F",ScheduleCompile!X671)-1)),ScheduleCompile!X671)))))),ISTEXT(ScheduleCompile!#REF!)),"ENDTABLE",IF(ISERROR(IF(ScheduleCompile!X671="Off",0,IF(ScheduleCompile!X671="On",1,IF(ISNUMBER(ScheduleCompile!X671),ScheduleCompile!X671/1,IF(ISTEXT(ScheduleCompile!X671),IF(OR(ISNUMBER(FIND("5F",ScheduleCompile!X671)),ISNUMBER(FIND("0F",ScheduleCompile!X671)),ISNUMBER(FIND("8F",ScheduleCompile!X671)),ISNUMBER(FIND("1F",ScheduleCompile!X671)),ISNUMBER(FIND("2F",ScheduleCompile!X671)),ISNUMBER(FIND("3F",ScheduleCompile!X671)),ISNUMBER(FIND("6F",ScheduleCompile!X671)),ISNUMBER(FIND("7F",ScheduleCompile!X671)),ISNUMBER(FIND("9F",ScheduleCompile!X671)),ISNUMBER(FIND("4F",ScheduleCompile!X671))),VALUE(LEFT(ScheduleCompile!X671,FIND("F",ScheduleCompile!X671)-1)),ScheduleCompile!X671)))))),"",IF(ScheduleCompile!X671="Off",0,IF(ScheduleCompile!X671="On",1,IF(ISNUMBER(ScheduleCompile!X671),ScheduleCompile!X671/1,IF(ISTEXT(ScheduleCompile!X671),IF(OR(ISNUMBER(FIND("5F",ScheduleCompile!X671)),ISNUMBER(FIND("0F",ScheduleCompile!X671)),ISNUMBER(FIND("8F",ScheduleCompile!X671)),ISNUMBER(FIND("1F",ScheduleCompile!X671)),ISNUMBER(FIND("2F",ScheduleCompile!X671)),ISNUMBER(FIND("3F",ScheduleCompile!X671)),ISNUMBER(FIND("6F",ScheduleCompile!X671)),ISNUMBER(FIND("7F",ScheduleCompile!X671)),ISNUMBER(FIND("9F",ScheduleCompile!X671)),ISNUMBER(FIND("4F",ScheduleCompile!X671))),VALUE(LEFT(ScheduleCompile!X671,FIND("F",ScheduleCompile!X671)-1)),ScheduleCompile!X671)))))))</f>
        <v>60.4</v>
      </c>
      <c r="AD678" s="1">
        <f>IF(AND(ISERROR(IF(ScheduleCompile!Y671="Off",0,IF(ScheduleCompile!Y671="On",1,IF(ISNUMBER(ScheduleCompile!Y671),ScheduleCompile!Y671/1,IF(ISTEXT(ScheduleCompile!Y671),IF(OR(ISNUMBER(FIND("5F",ScheduleCompile!Y671)),ISNUMBER(FIND("0F",ScheduleCompile!Y671)),ISNUMBER(FIND("8F",ScheduleCompile!Y671)),ISNUMBER(FIND("1F",ScheduleCompile!Y671)),ISNUMBER(FIND("2F",ScheduleCompile!Y671)),ISNUMBER(FIND("3F",ScheduleCompile!Y671)),ISNUMBER(FIND("6F",ScheduleCompile!Y671)),ISNUMBER(FIND("7F",ScheduleCompile!Y671)),ISNUMBER(FIND("9F",ScheduleCompile!Y671)),ISNUMBER(FIND("4F",ScheduleCompile!Y671))),VALUE(LEFT(ScheduleCompile!Y671,FIND("F",ScheduleCompile!Y671)-1)),ScheduleCompile!Y671)))))),ISTEXT(ScheduleCompile!#REF!)),"ENDTABLE",IF(ISERROR(IF(ScheduleCompile!Y671="Off",0,IF(ScheduleCompile!Y671="On",1,IF(ISNUMBER(ScheduleCompile!Y671),ScheduleCompile!Y671/1,IF(ISTEXT(ScheduleCompile!Y671),IF(OR(ISNUMBER(FIND("5F",ScheduleCompile!Y671)),ISNUMBER(FIND("0F",ScheduleCompile!Y671)),ISNUMBER(FIND("8F",ScheduleCompile!Y671)),ISNUMBER(FIND("1F",ScheduleCompile!Y671)),ISNUMBER(FIND("2F",ScheduleCompile!Y671)),ISNUMBER(FIND("3F",ScheduleCompile!Y671)),ISNUMBER(FIND("6F",ScheduleCompile!Y671)),ISNUMBER(FIND("7F",ScheduleCompile!Y671)),ISNUMBER(FIND("9F",ScheduleCompile!Y671)),ISNUMBER(FIND("4F",ScheduleCompile!Y671))),VALUE(LEFT(ScheduleCompile!Y671,FIND("F",ScheduleCompile!Y671)-1)),ScheduleCompile!Y671)))))),"",IF(ScheduleCompile!Y671="Off",0,IF(ScheduleCompile!Y671="On",1,IF(ISNUMBER(ScheduleCompile!Y671),ScheduleCompile!Y671/1,IF(ISTEXT(ScheduleCompile!Y671),IF(OR(ISNUMBER(FIND("5F",ScheduleCompile!Y671)),ISNUMBER(FIND("0F",ScheduleCompile!Y671)),ISNUMBER(FIND("8F",ScheduleCompile!Y671)),ISNUMBER(FIND("1F",ScheduleCompile!Y671)),ISNUMBER(FIND("2F",ScheduleCompile!Y671)),ISNUMBER(FIND("3F",ScheduleCompile!Y671)),ISNUMBER(FIND("6F",ScheduleCompile!Y671)),ISNUMBER(FIND("7F",ScheduleCompile!Y671)),ISNUMBER(FIND("9F",ScheduleCompile!Y671)),ISNUMBER(FIND("4F",ScheduleCompile!Y671))),VALUE(LEFT(ScheduleCompile!Y671,FIND("F",ScheduleCompile!Y671)-1)),ScheduleCompile!Y671)))))))</f>
        <v>60.4</v>
      </c>
    </row>
    <row r="679" spans="1:30" x14ac:dyDescent="0.25">
      <c r="A679" t="str">
        <f t="shared" si="53"/>
        <v>SchDay "WaterMainCZ12Nov"  Type = "Temperature" Hr = (57.2, 57.2, 57.2, 57.2, 57.2, 57.2, 57.2, 57.2, 57.2, 57.2, 57.2, 57.2, 57.2, 57.2, 57.2, 57.2, 57.2, 57.2, 57.2, 57.2, 57.2, 57.2, 57.2, 57.2) ..</v>
      </c>
      <c r="B679" s="1" t="s">
        <v>623</v>
      </c>
      <c r="C679" t="str">
        <f t="shared" si="54"/>
        <v xml:space="preserve">SchDay "WaterMainCZ12Nov"  Type = "Temperature" Hr = </v>
      </c>
      <c r="D679" t="str">
        <f t="shared" si="55"/>
        <v>(57.2, 57.2, 57.2, 57.2, 57.2, 57.2, 57.2, 57.2, 57.2, 57.2, 57.2, 57.2, 57.2, 57.2, 57.2, 57.2, 57.2, 57.2, 57.2, 57.2, 57.2, 57.2, 57.2, 57.2) ..</v>
      </c>
      <c r="E679" s="30" t="str">
        <f>ScheduleCompile!A672</f>
        <v>WaterMainCZ12Nov</v>
      </c>
      <c r="F679" t="str">
        <f t="shared" si="46"/>
        <v>Temperature</v>
      </c>
      <c r="G679" s="1">
        <f>IF(AND(ISERROR(IF(ScheduleCompile!B672="Off",0,IF(ScheduleCompile!B672="On",1,IF(ISNUMBER(ScheduleCompile!B672),ScheduleCompile!B672/1,IF(ISTEXT(ScheduleCompile!B672),IF(OR(ISNUMBER(FIND("5F",ScheduleCompile!B672)),ISNUMBER(FIND("0F",ScheduleCompile!B672)),ISNUMBER(FIND("8F",ScheduleCompile!B672)),ISNUMBER(FIND("1F",ScheduleCompile!B672)),ISNUMBER(FIND("2F",ScheduleCompile!B672)),ISNUMBER(FIND("3F",ScheduleCompile!B672)),ISNUMBER(FIND("6F",ScheduleCompile!B672)),ISNUMBER(FIND("7F",ScheduleCompile!B672)),ISNUMBER(FIND("9F",ScheduleCompile!B672)),ISNUMBER(FIND("4F",ScheduleCompile!B672))),VALUE(LEFT(ScheduleCompile!B672,FIND("F",ScheduleCompile!B672)-1)),ScheduleCompile!B672)))))),ISTEXT(ScheduleCompile!#REF!)),"ENDTABLE",IF(ISERROR(IF(ScheduleCompile!B672="Off",0,IF(ScheduleCompile!B672="On",1,IF(ISNUMBER(ScheduleCompile!B672),ScheduleCompile!B672/1,IF(ISTEXT(ScheduleCompile!B672),IF(OR(ISNUMBER(FIND("5F",ScheduleCompile!B672)),ISNUMBER(FIND("0F",ScheduleCompile!B672)),ISNUMBER(FIND("8F",ScheduleCompile!B672)),ISNUMBER(FIND("1F",ScheduleCompile!B672)),ISNUMBER(FIND("2F",ScheduleCompile!B672)),ISNUMBER(FIND("3F",ScheduleCompile!B672)),ISNUMBER(FIND("6F",ScheduleCompile!B672)),ISNUMBER(FIND("7F",ScheduleCompile!B672)),ISNUMBER(FIND("9F",ScheduleCompile!B672)),ISNUMBER(FIND("4F",ScheduleCompile!B672))),VALUE(LEFT(ScheduleCompile!B672,FIND("F",ScheduleCompile!B672)-1)),ScheduleCompile!B672)))))),"",IF(ScheduleCompile!B672="Off",0,IF(ScheduleCompile!B672="On",1,IF(ISNUMBER(ScheduleCompile!B672),ScheduleCompile!B672/1,IF(ISTEXT(ScheduleCompile!B672),IF(OR(ISNUMBER(FIND("5F",ScheduleCompile!B672)),ISNUMBER(FIND("0F",ScheduleCompile!B672)),ISNUMBER(FIND("8F",ScheduleCompile!B672)),ISNUMBER(FIND("1F",ScheduleCompile!B672)),ISNUMBER(FIND("2F",ScheduleCompile!B672)),ISNUMBER(FIND("3F",ScheduleCompile!B672)),ISNUMBER(FIND("6F",ScheduleCompile!B672)),ISNUMBER(FIND("7F",ScheduleCompile!B672)),ISNUMBER(FIND("9F",ScheduleCompile!B672)),ISNUMBER(FIND("4F",ScheduleCompile!B672))),VALUE(LEFT(ScheduleCompile!B672,FIND("F",ScheduleCompile!B672)-1)),ScheduleCompile!B672)))))))</f>
        <v>57.2</v>
      </c>
      <c r="H679" s="1">
        <f>IF(AND(ISERROR(IF(ScheduleCompile!C672="Off",0,IF(ScheduleCompile!C672="On",1,IF(ISNUMBER(ScheduleCompile!C672),ScheduleCompile!C672/1,IF(ISTEXT(ScheduleCompile!C672),IF(OR(ISNUMBER(FIND("5F",ScheduleCompile!C672)),ISNUMBER(FIND("0F",ScheduleCompile!C672)),ISNUMBER(FIND("8F",ScheduleCompile!C672)),ISNUMBER(FIND("1F",ScheduleCompile!C672)),ISNUMBER(FIND("2F",ScheduleCompile!C672)),ISNUMBER(FIND("3F",ScheduleCompile!C672)),ISNUMBER(FIND("6F",ScheduleCompile!C672)),ISNUMBER(FIND("7F",ScheduleCompile!C672)),ISNUMBER(FIND("9F",ScheduleCompile!C672)),ISNUMBER(FIND("4F",ScheduleCompile!C672))),VALUE(LEFT(ScheduleCompile!C672,FIND("F",ScheduleCompile!C672)-1)),ScheduleCompile!C672)))))),ISTEXT(ScheduleCompile!#REF!)),"ENDTABLE",IF(ISERROR(IF(ScheduleCompile!C672="Off",0,IF(ScheduleCompile!C672="On",1,IF(ISNUMBER(ScheduleCompile!C672),ScheduleCompile!C672/1,IF(ISTEXT(ScheduleCompile!C672),IF(OR(ISNUMBER(FIND("5F",ScheduleCompile!C672)),ISNUMBER(FIND("0F",ScheduleCompile!C672)),ISNUMBER(FIND("8F",ScheduleCompile!C672)),ISNUMBER(FIND("1F",ScheduleCompile!C672)),ISNUMBER(FIND("2F",ScheduleCompile!C672)),ISNUMBER(FIND("3F",ScheduleCompile!C672)),ISNUMBER(FIND("6F",ScheduleCompile!C672)),ISNUMBER(FIND("7F",ScheduleCompile!C672)),ISNUMBER(FIND("9F",ScheduleCompile!C672)),ISNUMBER(FIND("4F",ScheduleCompile!C672))),VALUE(LEFT(ScheduleCompile!C672,FIND("F",ScheduleCompile!C672)-1)),ScheduleCompile!C672)))))),"",IF(ScheduleCompile!C672="Off",0,IF(ScheduleCompile!C672="On",1,IF(ISNUMBER(ScheduleCompile!C672),ScheduleCompile!C672/1,IF(ISTEXT(ScheduleCompile!C672),IF(OR(ISNUMBER(FIND("5F",ScheduleCompile!C672)),ISNUMBER(FIND("0F",ScheduleCompile!C672)),ISNUMBER(FIND("8F",ScheduleCompile!C672)),ISNUMBER(FIND("1F",ScheduleCompile!C672)),ISNUMBER(FIND("2F",ScheduleCompile!C672)),ISNUMBER(FIND("3F",ScheduleCompile!C672)),ISNUMBER(FIND("6F",ScheduleCompile!C672)),ISNUMBER(FIND("7F",ScheduleCompile!C672)),ISNUMBER(FIND("9F",ScheduleCompile!C672)),ISNUMBER(FIND("4F",ScheduleCompile!C672))),VALUE(LEFT(ScheduleCompile!C672,FIND("F",ScheduleCompile!C672)-1)),ScheduleCompile!C672)))))))</f>
        <v>57.2</v>
      </c>
      <c r="I679" s="1">
        <f>IF(AND(ISERROR(IF(ScheduleCompile!D672="Off",0,IF(ScheduleCompile!D672="On",1,IF(ISNUMBER(ScheduleCompile!D672),ScheduleCompile!D672/1,IF(ISTEXT(ScheduleCompile!D672),IF(OR(ISNUMBER(FIND("5F",ScheduleCompile!D672)),ISNUMBER(FIND("0F",ScheduleCompile!D672)),ISNUMBER(FIND("8F",ScheduleCompile!D672)),ISNUMBER(FIND("1F",ScheduleCompile!D672)),ISNUMBER(FIND("2F",ScheduleCompile!D672)),ISNUMBER(FIND("3F",ScheduleCompile!D672)),ISNUMBER(FIND("6F",ScheduleCompile!D672)),ISNUMBER(FIND("7F",ScheduleCompile!D672)),ISNUMBER(FIND("9F",ScheduleCompile!D672)),ISNUMBER(FIND("4F",ScheduleCompile!D672))),VALUE(LEFT(ScheduleCompile!D672,FIND("F",ScheduleCompile!D672)-1)),ScheduleCompile!D672)))))),ISTEXT(ScheduleCompile!#REF!)),"ENDTABLE",IF(ISERROR(IF(ScheduleCompile!D672="Off",0,IF(ScheduleCompile!D672="On",1,IF(ISNUMBER(ScheduleCompile!D672),ScheduleCompile!D672/1,IF(ISTEXT(ScheduleCompile!D672),IF(OR(ISNUMBER(FIND("5F",ScheduleCompile!D672)),ISNUMBER(FIND("0F",ScheduleCompile!D672)),ISNUMBER(FIND("8F",ScheduleCompile!D672)),ISNUMBER(FIND("1F",ScheduleCompile!D672)),ISNUMBER(FIND("2F",ScheduleCompile!D672)),ISNUMBER(FIND("3F",ScheduleCompile!D672)),ISNUMBER(FIND("6F",ScheduleCompile!D672)),ISNUMBER(FIND("7F",ScheduleCompile!D672)),ISNUMBER(FIND("9F",ScheduleCompile!D672)),ISNUMBER(FIND("4F",ScheduleCompile!D672))),VALUE(LEFT(ScheduleCompile!D672,FIND("F",ScheduleCompile!D672)-1)),ScheduleCompile!D672)))))),"",IF(ScheduleCompile!D672="Off",0,IF(ScheduleCompile!D672="On",1,IF(ISNUMBER(ScheduleCompile!D672),ScheduleCompile!D672/1,IF(ISTEXT(ScheduleCompile!D672),IF(OR(ISNUMBER(FIND("5F",ScheduleCompile!D672)),ISNUMBER(FIND("0F",ScheduleCompile!D672)),ISNUMBER(FIND("8F",ScheduleCompile!D672)),ISNUMBER(FIND("1F",ScheduleCompile!D672)),ISNUMBER(FIND("2F",ScheduleCompile!D672)),ISNUMBER(FIND("3F",ScheduleCompile!D672)),ISNUMBER(FIND("6F",ScheduleCompile!D672)),ISNUMBER(FIND("7F",ScheduleCompile!D672)),ISNUMBER(FIND("9F",ScheduleCompile!D672)),ISNUMBER(FIND("4F",ScheduleCompile!D672))),VALUE(LEFT(ScheduleCompile!D672,FIND("F",ScheduleCompile!D672)-1)),ScheduleCompile!D672)))))))</f>
        <v>57.2</v>
      </c>
      <c r="J679" s="1">
        <f>IF(AND(ISERROR(IF(ScheduleCompile!E672="Off",0,IF(ScheduleCompile!E672="On",1,IF(ISNUMBER(ScheduleCompile!E672),ScheduleCompile!E672/1,IF(ISTEXT(ScheduleCompile!E672),IF(OR(ISNUMBER(FIND("5F",ScheduleCompile!E672)),ISNUMBER(FIND("0F",ScheduleCompile!E672)),ISNUMBER(FIND("8F",ScheduleCompile!E672)),ISNUMBER(FIND("1F",ScheduleCompile!E672)),ISNUMBER(FIND("2F",ScheduleCompile!E672)),ISNUMBER(FIND("3F",ScheduleCompile!E672)),ISNUMBER(FIND("6F",ScheduleCompile!E672)),ISNUMBER(FIND("7F",ScheduleCompile!E672)),ISNUMBER(FIND("9F",ScheduleCompile!E672)),ISNUMBER(FIND("4F",ScheduleCompile!E672))),VALUE(LEFT(ScheduleCompile!E672,FIND("F",ScheduleCompile!E672)-1)),ScheduleCompile!E672)))))),ISTEXT(ScheduleCompile!#REF!)),"ENDTABLE",IF(ISERROR(IF(ScheduleCompile!E672="Off",0,IF(ScheduleCompile!E672="On",1,IF(ISNUMBER(ScheduleCompile!E672),ScheduleCompile!E672/1,IF(ISTEXT(ScheduleCompile!E672),IF(OR(ISNUMBER(FIND("5F",ScheduleCompile!E672)),ISNUMBER(FIND("0F",ScheduleCompile!E672)),ISNUMBER(FIND("8F",ScheduleCompile!E672)),ISNUMBER(FIND("1F",ScheduleCompile!E672)),ISNUMBER(FIND("2F",ScheduleCompile!E672)),ISNUMBER(FIND("3F",ScheduleCompile!E672)),ISNUMBER(FIND("6F",ScheduleCompile!E672)),ISNUMBER(FIND("7F",ScheduleCompile!E672)),ISNUMBER(FIND("9F",ScheduleCompile!E672)),ISNUMBER(FIND("4F",ScheduleCompile!E672))),VALUE(LEFT(ScheduleCompile!E672,FIND("F",ScheduleCompile!E672)-1)),ScheduleCompile!E672)))))),"",IF(ScheduleCompile!E672="Off",0,IF(ScheduleCompile!E672="On",1,IF(ISNUMBER(ScheduleCompile!E672),ScheduleCompile!E672/1,IF(ISTEXT(ScheduleCompile!E672),IF(OR(ISNUMBER(FIND("5F",ScheduleCompile!E672)),ISNUMBER(FIND("0F",ScheduleCompile!E672)),ISNUMBER(FIND("8F",ScheduleCompile!E672)),ISNUMBER(FIND("1F",ScheduleCompile!E672)),ISNUMBER(FIND("2F",ScheduleCompile!E672)),ISNUMBER(FIND("3F",ScheduleCompile!E672)),ISNUMBER(FIND("6F",ScheduleCompile!E672)),ISNUMBER(FIND("7F",ScheduleCompile!E672)),ISNUMBER(FIND("9F",ScheduleCompile!E672)),ISNUMBER(FIND("4F",ScheduleCompile!E672))),VALUE(LEFT(ScheduleCompile!E672,FIND("F",ScheduleCompile!E672)-1)),ScheduleCompile!E672)))))))</f>
        <v>57.2</v>
      </c>
      <c r="K679" s="1">
        <f>IF(AND(ISERROR(IF(ScheduleCompile!F672="Off",0,IF(ScheduleCompile!F672="On",1,IF(ISNUMBER(ScheduleCompile!F672),ScheduleCompile!F672/1,IF(ISTEXT(ScheduleCompile!F672),IF(OR(ISNUMBER(FIND("5F",ScheduleCompile!F672)),ISNUMBER(FIND("0F",ScheduleCompile!F672)),ISNUMBER(FIND("8F",ScheduleCompile!F672)),ISNUMBER(FIND("1F",ScheduleCompile!F672)),ISNUMBER(FIND("2F",ScheduleCompile!F672)),ISNUMBER(FIND("3F",ScheduleCompile!F672)),ISNUMBER(FIND("6F",ScheduleCompile!F672)),ISNUMBER(FIND("7F",ScheduleCompile!F672)),ISNUMBER(FIND("9F",ScheduleCompile!F672)),ISNUMBER(FIND("4F",ScheduleCompile!F672))),VALUE(LEFT(ScheduleCompile!F672,FIND("F",ScheduleCompile!F672)-1)),ScheduleCompile!F672)))))),ISTEXT(ScheduleCompile!#REF!)),"ENDTABLE",IF(ISERROR(IF(ScheduleCompile!F672="Off",0,IF(ScheduleCompile!F672="On",1,IF(ISNUMBER(ScheduleCompile!F672),ScheduleCompile!F672/1,IF(ISTEXT(ScheduleCompile!F672),IF(OR(ISNUMBER(FIND("5F",ScheduleCompile!F672)),ISNUMBER(FIND("0F",ScheduleCompile!F672)),ISNUMBER(FIND("8F",ScheduleCompile!F672)),ISNUMBER(FIND("1F",ScheduleCompile!F672)),ISNUMBER(FIND("2F",ScheduleCompile!F672)),ISNUMBER(FIND("3F",ScheduleCompile!F672)),ISNUMBER(FIND("6F",ScheduleCompile!F672)),ISNUMBER(FIND("7F",ScheduleCompile!F672)),ISNUMBER(FIND("9F",ScheduleCompile!F672)),ISNUMBER(FIND("4F",ScheduleCompile!F672))),VALUE(LEFT(ScheduleCompile!F672,FIND("F",ScheduleCompile!F672)-1)),ScheduleCompile!F672)))))),"",IF(ScheduleCompile!F672="Off",0,IF(ScheduleCompile!F672="On",1,IF(ISNUMBER(ScheduleCompile!F672),ScheduleCompile!F672/1,IF(ISTEXT(ScheduleCompile!F672),IF(OR(ISNUMBER(FIND("5F",ScheduleCompile!F672)),ISNUMBER(FIND("0F",ScheduleCompile!F672)),ISNUMBER(FIND("8F",ScheduleCompile!F672)),ISNUMBER(FIND("1F",ScheduleCompile!F672)),ISNUMBER(FIND("2F",ScheduleCompile!F672)),ISNUMBER(FIND("3F",ScheduleCompile!F672)),ISNUMBER(FIND("6F",ScheduleCompile!F672)),ISNUMBER(FIND("7F",ScheduleCompile!F672)),ISNUMBER(FIND("9F",ScheduleCompile!F672)),ISNUMBER(FIND("4F",ScheduleCompile!F672))),VALUE(LEFT(ScheduleCompile!F672,FIND("F",ScheduleCompile!F672)-1)),ScheduleCompile!F672)))))))</f>
        <v>57.2</v>
      </c>
      <c r="L679" s="1">
        <f>IF(AND(ISERROR(IF(ScheduleCompile!G672="Off",0,IF(ScheduleCompile!G672="On",1,IF(ISNUMBER(ScheduleCompile!G672),ScheduleCompile!G672/1,IF(ISTEXT(ScheduleCompile!G672),IF(OR(ISNUMBER(FIND("5F",ScheduleCompile!G672)),ISNUMBER(FIND("0F",ScheduleCompile!G672)),ISNUMBER(FIND("8F",ScheduleCompile!G672)),ISNUMBER(FIND("1F",ScheduleCompile!G672)),ISNUMBER(FIND("2F",ScheduleCompile!G672)),ISNUMBER(FIND("3F",ScheduleCompile!G672)),ISNUMBER(FIND("6F",ScheduleCompile!G672)),ISNUMBER(FIND("7F",ScheduleCompile!G672)),ISNUMBER(FIND("9F",ScheduleCompile!G672)),ISNUMBER(FIND("4F",ScheduleCompile!G672))),VALUE(LEFT(ScheduleCompile!G672,FIND("F",ScheduleCompile!G672)-1)),ScheduleCompile!G672)))))),ISTEXT(ScheduleCompile!#REF!)),"ENDTABLE",IF(ISERROR(IF(ScheduleCompile!G672="Off",0,IF(ScheduleCompile!G672="On",1,IF(ISNUMBER(ScheduleCompile!G672),ScheduleCompile!G672/1,IF(ISTEXT(ScheduleCompile!G672),IF(OR(ISNUMBER(FIND("5F",ScheduleCompile!G672)),ISNUMBER(FIND("0F",ScheduleCompile!G672)),ISNUMBER(FIND("8F",ScheduleCompile!G672)),ISNUMBER(FIND("1F",ScheduleCompile!G672)),ISNUMBER(FIND("2F",ScheduleCompile!G672)),ISNUMBER(FIND("3F",ScheduleCompile!G672)),ISNUMBER(FIND("6F",ScheduleCompile!G672)),ISNUMBER(FIND("7F",ScheduleCompile!G672)),ISNUMBER(FIND("9F",ScheduleCompile!G672)),ISNUMBER(FIND("4F",ScheduleCompile!G672))),VALUE(LEFT(ScheduleCompile!G672,FIND("F",ScheduleCompile!G672)-1)),ScheduleCompile!G672)))))),"",IF(ScheduleCompile!G672="Off",0,IF(ScheduleCompile!G672="On",1,IF(ISNUMBER(ScheduleCompile!G672),ScheduleCompile!G672/1,IF(ISTEXT(ScheduleCompile!G672),IF(OR(ISNUMBER(FIND("5F",ScheduleCompile!G672)),ISNUMBER(FIND("0F",ScheduleCompile!G672)),ISNUMBER(FIND("8F",ScheduleCompile!G672)),ISNUMBER(FIND("1F",ScheduleCompile!G672)),ISNUMBER(FIND("2F",ScheduleCompile!G672)),ISNUMBER(FIND("3F",ScheduleCompile!G672)),ISNUMBER(FIND("6F",ScheduleCompile!G672)),ISNUMBER(FIND("7F",ScheduleCompile!G672)),ISNUMBER(FIND("9F",ScheduleCompile!G672)),ISNUMBER(FIND("4F",ScheduleCompile!G672))),VALUE(LEFT(ScheduleCompile!G672,FIND("F",ScheduleCompile!G672)-1)),ScheduleCompile!G672)))))))</f>
        <v>57.2</v>
      </c>
      <c r="M679" s="1">
        <f>IF(AND(ISERROR(IF(ScheduleCompile!H672="Off",0,IF(ScheduleCompile!H672="On",1,IF(ISNUMBER(ScheduleCompile!H672),ScheduleCompile!H672/1,IF(ISTEXT(ScheduleCompile!H672),IF(OR(ISNUMBER(FIND("5F",ScheduleCompile!H672)),ISNUMBER(FIND("0F",ScheduleCompile!H672)),ISNUMBER(FIND("8F",ScheduleCompile!H672)),ISNUMBER(FIND("1F",ScheduleCompile!H672)),ISNUMBER(FIND("2F",ScheduleCompile!H672)),ISNUMBER(FIND("3F",ScheduleCompile!H672)),ISNUMBER(FIND("6F",ScheduleCompile!H672)),ISNUMBER(FIND("7F",ScheduleCompile!H672)),ISNUMBER(FIND("9F",ScheduleCompile!H672)),ISNUMBER(FIND("4F",ScheduleCompile!H672))),VALUE(LEFT(ScheduleCompile!H672,FIND("F",ScheduleCompile!H672)-1)),ScheduleCompile!H672)))))),ISTEXT(ScheduleCompile!#REF!)),"ENDTABLE",IF(ISERROR(IF(ScheduleCompile!H672="Off",0,IF(ScheduleCompile!H672="On",1,IF(ISNUMBER(ScheduleCompile!H672),ScheduleCompile!H672/1,IF(ISTEXT(ScheduleCompile!H672),IF(OR(ISNUMBER(FIND("5F",ScheduleCompile!H672)),ISNUMBER(FIND("0F",ScheduleCompile!H672)),ISNUMBER(FIND("8F",ScheduleCompile!H672)),ISNUMBER(FIND("1F",ScheduleCompile!H672)),ISNUMBER(FIND("2F",ScheduleCompile!H672)),ISNUMBER(FIND("3F",ScheduleCompile!H672)),ISNUMBER(FIND("6F",ScheduleCompile!H672)),ISNUMBER(FIND("7F",ScheduleCompile!H672)),ISNUMBER(FIND("9F",ScheduleCompile!H672)),ISNUMBER(FIND("4F",ScheduleCompile!H672))),VALUE(LEFT(ScheduleCompile!H672,FIND("F",ScheduleCompile!H672)-1)),ScheduleCompile!H672)))))),"",IF(ScheduleCompile!H672="Off",0,IF(ScheduleCompile!H672="On",1,IF(ISNUMBER(ScheduleCompile!H672),ScheduleCompile!H672/1,IF(ISTEXT(ScheduleCompile!H672),IF(OR(ISNUMBER(FIND("5F",ScheduleCompile!H672)),ISNUMBER(FIND("0F",ScheduleCompile!H672)),ISNUMBER(FIND("8F",ScheduleCompile!H672)),ISNUMBER(FIND("1F",ScheduleCompile!H672)),ISNUMBER(FIND("2F",ScheduleCompile!H672)),ISNUMBER(FIND("3F",ScheduleCompile!H672)),ISNUMBER(FIND("6F",ScheduleCompile!H672)),ISNUMBER(FIND("7F",ScheduleCompile!H672)),ISNUMBER(FIND("9F",ScheduleCompile!H672)),ISNUMBER(FIND("4F",ScheduleCompile!H672))),VALUE(LEFT(ScheduleCompile!H672,FIND("F",ScheduleCompile!H672)-1)),ScheduleCompile!H672)))))))</f>
        <v>57.2</v>
      </c>
      <c r="N679" s="1">
        <f>IF(AND(ISERROR(IF(ScheduleCompile!I672="Off",0,IF(ScheduleCompile!I672="On",1,IF(ISNUMBER(ScheduleCompile!I672),ScheduleCompile!I672/1,IF(ISTEXT(ScheduleCompile!I672),IF(OR(ISNUMBER(FIND("5F",ScheduleCompile!I672)),ISNUMBER(FIND("0F",ScheduleCompile!I672)),ISNUMBER(FIND("8F",ScheduleCompile!I672)),ISNUMBER(FIND("1F",ScheduleCompile!I672)),ISNUMBER(FIND("2F",ScheduleCompile!I672)),ISNUMBER(FIND("3F",ScheduleCompile!I672)),ISNUMBER(FIND("6F",ScheduleCompile!I672)),ISNUMBER(FIND("7F",ScheduleCompile!I672)),ISNUMBER(FIND("9F",ScheduleCompile!I672)),ISNUMBER(FIND("4F",ScheduleCompile!I672))),VALUE(LEFT(ScheduleCompile!I672,FIND("F",ScheduleCompile!I672)-1)),ScheduleCompile!I672)))))),ISTEXT(ScheduleCompile!#REF!)),"ENDTABLE",IF(ISERROR(IF(ScheduleCompile!I672="Off",0,IF(ScheduleCompile!I672="On",1,IF(ISNUMBER(ScheduleCompile!I672),ScheduleCompile!I672/1,IF(ISTEXT(ScheduleCompile!I672),IF(OR(ISNUMBER(FIND("5F",ScheduleCompile!I672)),ISNUMBER(FIND("0F",ScheduleCompile!I672)),ISNUMBER(FIND("8F",ScheduleCompile!I672)),ISNUMBER(FIND("1F",ScheduleCompile!I672)),ISNUMBER(FIND("2F",ScheduleCompile!I672)),ISNUMBER(FIND("3F",ScheduleCompile!I672)),ISNUMBER(FIND("6F",ScheduleCompile!I672)),ISNUMBER(FIND("7F",ScheduleCompile!I672)),ISNUMBER(FIND("9F",ScheduleCompile!I672)),ISNUMBER(FIND("4F",ScheduleCompile!I672))),VALUE(LEFT(ScheduleCompile!I672,FIND("F",ScheduleCompile!I672)-1)),ScheduleCompile!I672)))))),"",IF(ScheduleCompile!I672="Off",0,IF(ScheduleCompile!I672="On",1,IF(ISNUMBER(ScheduleCompile!I672),ScheduleCompile!I672/1,IF(ISTEXT(ScheduleCompile!I672),IF(OR(ISNUMBER(FIND("5F",ScheduleCompile!I672)),ISNUMBER(FIND("0F",ScheduleCompile!I672)),ISNUMBER(FIND("8F",ScheduleCompile!I672)),ISNUMBER(FIND("1F",ScheduleCompile!I672)),ISNUMBER(FIND("2F",ScheduleCompile!I672)),ISNUMBER(FIND("3F",ScheduleCompile!I672)),ISNUMBER(FIND("6F",ScheduleCompile!I672)),ISNUMBER(FIND("7F",ScheduleCompile!I672)),ISNUMBER(FIND("9F",ScheduleCompile!I672)),ISNUMBER(FIND("4F",ScheduleCompile!I672))),VALUE(LEFT(ScheduleCompile!I672,FIND("F",ScheduleCompile!I672)-1)),ScheduleCompile!I672)))))))</f>
        <v>57.2</v>
      </c>
      <c r="O679" s="1">
        <f>IF(AND(ISERROR(IF(ScheduleCompile!J672="Off",0,IF(ScheduleCompile!J672="On",1,IF(ISNUMBER(ScheduleCompile!J672),ScheduleCompile!J672/1,IF(ISTEXT(ScheduleCompile!J672),IF(OR(ISNUMBER(FIND("5F",ScheduleCompile!J672)),ISNUMBER(FIND("0F",ScheduleCompile!J672)),ISNUMBER(FIND("8F",ScheduleCompile!J672)),ISNUMBER(FIND("1F",ScheduleCompile!J672)),ISNUMBER(FIND("2F",ScheduleCompile!J672)),ISNUMBER(FIND("3F",ScheduleCompile!J672)),ISNUMBER(FIND("6F",ScheduleCompile!J672)),ISNUMBER(FIND("7F",ScheduleCompile!J672)),ISNUMBER(FIND("9F",ScheduleCompile!J672)),ISNUMBER(FIND("4F",ScheduleCompile!J672))),VALUE(LEFT(ScheduleCompile!J672,FIND("F",ScheduleCompile!J672)-1)),ScheduleCompile!J672)))))),ISTEXT(ScheduleCompile!#REF!)),"ENDTABLE",IF(ISERROR(IF(ScheduleCompile!J672="Off",0,IF(ScheduleCompile!J672="On",1,IF(ISNUMBER(ScheduleCompile!J672),ScheduleCompile!J672/1,IF(ISTEXT(ScheduleCompile!J672),IF(OR(ISNUMBER(FIND("5F",ScheduleCompile!J672)),ISNUMBER(FIND("0F",ScheduleCompile!J672)),ISNUMBER(FIND("8F",ScheduleCompile!J672)),ISNUMBER(FIND("1F",ScheduleCompile!J672)),ISNUMBER(FIND("2F",ScheduleCompile!J672)),ISNUMBER(FIND("3F",ScheduleCompile!J672)),ISNUMBER(FIND("6F",ScheduleCompile!J672)),ISNUMBER(FIND("7F",ScheduleCompile!J672)),ISNUMBER(FIND("9F",ScheduleCompile!J672)),ISNUMBER(FIND("4F",ScheduleCompile!J672))),VALUE(LEFT(ScheduleCompile!J672,FIND("F",ScheduleCompile!J672)-1)),ScheduleCompile!J672)))))),"",IF(ScheduleCompile!J672="Off",0,IF(ScheduleCompile!J672="On",1,IF(ISNUMBER(ScheduleCompile!J672),ScheduleCompile!J672/1,IF(ISTEXT(ScheduleCompile!J672),IF(OR(ISNUMBER(FIND("5F",ScheduleCompile!J672)),ISNUMBER(FIND("0F",ScheduleCompile!J672)),ISNUMBER(FIND("8F",ScheduleCompile!J672)),ISNUMBER(FIND("1F",ScheduleCompile!J672)),ISNUMBER(FIND("2F",ScheduleCompile!J672)),ISNUMBER(FIND("3F",ScheduleCompile!J672)),ISNUMBER(FIND("6F",ScheduleCompile!J672)),ISNUMBER(FIND("7F",ScheduleCompile!J672)),ISNUMBER(FIND("9F",ScheduleCompile!J672)),ISNUMBER(FIND("4F",ScheduleCompile!J672))),VALUE(LEFT(ScheduleCompile!J672,FIND("F",ScheduleCompile!J672)-1)),ScheduleCompile!J672)))))))</f>
        <v>57.2</v>
      </c>
      <c r="P679" s="1">
        <f>IF(AND(ISERROR(IF(ScheduleCompile!K672="Off",0,IF(ScheduleCompile!K672="On",1,IF(ISNUMBER(ScheduleCompile!K672),ScheduleCompile!K672/1,IF(ISTEXT(ScheduleCompile!K672),IF(OR(ISNUMBER(FIND("5F",ScheduleCompile!K672)),ISNUMBER(FIND("0F",ScheduleCompile!K672)),ISNUMBER(FIND("8F",ScheduleCompile!K672)),ISNUMBER(FIND("1F",ScheduleCompile!K672)),ISNUMBER(FIND("2F",ScheduleCompile!K672)),ISNUMBER(FIND("3F",ScheduleCompile!K672)),ISNUMBER(FIND("6F",ScheduleCompile!K672)),ISNUMBER(FIND("7F",ScheduleCompile!K672)),ISNUMBER(FIND("9F",ScheduleCompile!K672)),ISNUMBER(FIND("4F",ScheduleCompile!K672))),VALUE(LEFT(ScheduleCompile!K672,FIND("F",ScheduleCompile!K672)-1)),ScheduleCompile!K672)))))),ISTEXT(ScheduleCompile!#REF!)),"ENDTABLE",IF(ISERROR(IF(ScheduleCompile!K672="Off",0,IF(ScheduleCompile!K672="On",1,IF(ISNUMBER(ScheduleCompile!K672),ScheduleCompile!K672/1,IF(ISTEXT(ScheduleCompile!K672),IF(OR(ISNUMBER(FIND("5F",ScheduleCompile!K672)),ISNUMBER(FIND("0F",ScheduleCompile!K672)),ISNUMBER(FIND("8F",ScheduleCompile!K672)),ISNUMBER(FIND("1F",ScheduleCompile!K672)),ISNUMBER(FIND("2F",ScheduleCompile!K672)),ISNUMBER(FIND("3F",ScheduleCompile!K672)),ISNUMBER(FIND("6F",ScheduleCompile!K672)),ISNUMBER(FIND("7F",ScheduleCompile!K672)),ISNUMBER(FIND("9F",ScheduleCompile!K672)),ISNUMBER(FIND("4F",ScheduleCompile!K672))),VALUE(LEFT(ScheduleCompile!K672,FIND("F",ScheduleCompile!K672)-1)),ScheduleCompile!K672)))))),"",IF(ScheduleCompile!K672="Off",0,IF(ScheduleCompile!K672="On",1,IF(ISNUMBER(ScheduleCompile!K672),ScheduleCompile!K672/1,IF(ISTEXT(ScheduleCompile!K672),IF(OR(ISNUMBER(FIND("5F",ScheduleCompile!K672)),ISNUMBER(FIND("0F",ScheduleCompile!K672)),ISNUMBER(FIND("8F",ScheduleCompile!K672)),ISNUMBER(FIND("1F",ScheduleCompile!K672)),ISNUMBER(FIND("2F",ScheduleCompile!K672)),ISNUMBER(FIND("3F",ScheduleCompile!K672)),ISNUMBER(FIND("6F",ScheduleCompile!K672)),ISNUMBER(FIND("7F",ScheduleCompile!K672)),ISNUMBER(FIND("9F",ScheduleCompile!K672)),ISNUMBER(FIND("4F",ScheduleCompile!K672))),VALUE(LEFT(ScheduleCompile!K672,FIND("F",ScheduleCompile!K672)-1)),ScheduleCompile!K672)))))))</f>
        <v>57.2</v>
      </c>
      <c r="Q679" s="1">
        <f>IF(AND(ISERROR(IF(ScheduleCompile!L672="Off",0,IF(ScheduleCompile!L672="On",1,IF(ISNUMBER(ScheduleCompile!L672),ScheduleCompile!L672/1,IF(ISTEXT(ScheduleCompile!L672),IF(OR(ISNUMBER(FIND("5F",ScheduleCompile!L672)),ISNUMBER(FIND("0F",ScheduleCompile!L672)),ISNUMBER(FIND("8F",ScheduleCompile!L672)),ISNUMBER(FIND("1F",ScheduleCompile!L672)),ISNUMBER(FIND("2F",ScheduleCompile!L672)),ISNUMBER(FIND("3F",ScheduleCompile!L672)),ISNUMBER(FIND("6F",ScheduleCompile!L672)),ISNUMBER(FIND("7F",ScheduleCompile!L672)),ISNUMBER(FIND("9F",ScheduleCompile!L672)),ISNUMBER(FIND("4F",ScheduleCompile!L672))),VALUE(LEFT(ScheduleCompile!L672,FIND("F",ScheduleCompile!L672)-1)),ScheduleCompile!L672)))))),ISTEXT(ScheduleCompile!#REF!)),"ENDTABLE",IF(ISERROR(IF(ScheduleCompile!L672="Off",0,IF(ScheduleCompile!L672="On",1,IF(ISNUMBER(ScheduleCompile!L672),ScheduleCompile!L672/1,IF(ISTEXT(ScheduleCompile!L672),IF(OR(ISNUMBER(FIND("5F",ScheduleCompile!L672)),ISNUMBER(FIND("0F",ScheduleCompile!L672)),ISNUMBER(FIND("8F",ScheduleCompile!L672)),ISNUMBER(FIND("1F",ScheduleCompile!L672)),ISNUMBER(FIND("2F",ScheduleCompile!L672)),ISNUMBER(FIND("3F",ScheduleCompile!L672)),ISNUMBER(FIND("6F",ScheduleCompile!L672)),ISNUMBER(FIND("7F",ScheduleCompile!L672)),ISNUMBER(FIND("9F",ScheduleCompile!L672)),ISNUMBER(FIND("4F",ScheduleCompile!L672))),VALUE(LEFT(ScheduleCompile!L672,FIND("F",ScheduleCompile!L672)-1)),ScheduleCompile!L672)))))),"",IF(ScheduleCompile!L672="Off",0,IF(ScheduleCompile!L672="On",1,IF(ISNUMBER(ScheduleCompile!L672),ScheduleCompile!L672/1,IF(ISTEXT(ScheduleCompile!L672),IF(OR(ISNUMBER(FIND("5F",ScheduleCompile!L672)),ISNUMBER(FIND("0F",ScheduleCompile!L672)),ISNUMBER(FIND("8F",ScheduleCompile!L672)),ISNUMBER(FIND("1F",ScheduleCompile!L672)),ISNUMBER(FIND("2F",ScheduleCompile!L672)),ISNUMBER(FIND("3F",ScheduleCompile!L672)),ISNUMBER(FIND("6F",ScheduleCompile!L672)),ISNUMBER(FIND("7F",ScheduleCompile!L672)),ISNUMBER(FIND("9F",ScheduleCompile!L672)),ISNUMBER(FIND("4F",ScheduleCompile!L672))),VALUE(LEFT(ScheduleCompile!L672,FIND("F",ScheduleCompile!L672)-1)),ScheduleCompile!L672)))))))</f>
        <v>57.2</v>
      </c>
      <c r="R679" s="1">
        <f>IF(AND(ISERROR(IF(ScheduleCompile!M672="Off",0,IF(ScheduleCompile!M672="On",1,IF(ISNUMBER(ScheduleCompile!M672),ScheduleCompile!M672/1,IF(ISTEXT(ScheduleCompile!M672),IF(OR(ISNUMBER(FIND("5F",ScheduleCompile!M672)),ISNUMBER(FIND("0F",ScheduleCompile!M672)),ISNUMBER(FIND("8F",ScheduleCompile!M672)),ISNUMBER(FIND("1F",ScheduleCompile!M672)),ISNUMBER(FIND("2F",ScheduleCompile!M672)),ISNUMBER(FIND("3F",ScheduleCompile!M672)),ISNUMBER(FIND("6F",ScheduleCompile!M672)),ISNUMBER(FIND("7F",ScheduleCompile!M672)),ISNUMBER(FIND("9F",ScheduleCompile!M672)),ISNUMBER(FIND("4F",ScheduleCompile!M672))),VALUE(LEFT(ScheduleCompile!M672,FIND("F",ScheduleCompile!M672)-1)),ScheduleCompile!M672)))))),ISTEXT(ScheduleCompile!#REF!)),"ENDTABLE",IF(ISERROR(IF(ScheduleCompile!M672="Off",0,IF(ScheduleCompile!M672="On",1,IF(ISNUMBER(ScheduleCompile!M672),ScheduleCompile!M672/1,IF(ISTEXT(ScheduleCompile!M672),IF(OR(ISNUMBER(FIND("5F",ScheduleCompile!M672)),ISNUMBER(FIND("0F",ScheduleCompile!M672)),ISNUMBER(FIND("8F",ScheduleCompile!M672)),ISNUMBER(FIND("1F",ScheduleCompile!M672)),ISNUMBER(FIND("2F",ScheduleCompile!M672)),ISNUMBER(FIND("3F",ScheduleCompile!M672)),ISNUMBER(FIND("6F",ScheduleCompile!M672)),ISNUMBER(FIND("7F",ScheduleCompile!M672)),ISNUMBER(FIND("9F",ScheduleCompile!M672)),ISNUMBER(FIND("4F",ScheduleCompile!M672))),VALUE(LEFT(ScheduleCompile!M672,FIND("F",ScheduleCompile!M672)-1)),ScheduleCompile!M672)))))),"",IF(ScheduleCompile!M672="Off",0,IF(ScheduleCompile!M672="On",1,IF(ISNUMBER(ScheduleCompile!M672),ScheduleCompile!M672/1,IF(ISTEXT(ScheduleCompile!M672),IF(OR(ISNUMBER(FIND("5F",ScheduleCompile!M672)),ISNUMBER(FIND("0F",ScheduleCompile!M672)),ISNUMBER(FIND("8F",ScheduleCompile!M672)),ISNUMBER(FIND("1F",ScheduleCompile!M672)),ISNUMBER(FIND("2F",ScheduleCompile!M672)),ISNUMBER(FIND("3F",ScheduleCompile!M672)),ISNUMBER(FIND("6F",ScheduleCompile!M672)),ISNUMBER(FIND("7F",ScheduleCompile!M672)),ISNUMBER(FIND("9F",ScheduleCompile!M672)),ISNUMBER(FIND("4F",ScheduleCompile!M672))),VALUE(LEFT(ScheduleCompile!M672,FIND("F",ScheduleCompile!M672)-1)),ScheduleCompile!M672)))))))</f>
        <v>57.2</v>
      </c>
      <c r="S679" s="1">
        <f>IF(AND(ISERROR(IF(ScheduleCompile!N672="Off",0,IF(ScheduleCompile!N672="On",1,IF(ISNUMBER(ScheduleCompile!N672),ScheduleCompile!N672/1,IF(ISTEXT(ScheduleCompile!N672),IF(OR(ISNUMBER(FIND("5F",ScheduleCompile!N672)),ISNUMBER(FIND("0F",ScheduleCompile!N672)),ISNUMBER(FIND("8F",ScheduleCompile!N672)),ISNUMBER(FIND("1F",ScheduleCompile!N672)),ISNUMBER(FIND("2F",ScheduleCompile!N672)),ISNUMBER(FIND("3F",ScheduleCompile!N672)),ISNUMBER(FIND("6F",ScheduleCompile!N672)),ISNUMBER(FIND("7F",ScheduleCompile!N672)),ISNUMBER(FIND("9F",ScheduleCompile!N672)),ISNUMBER(FIND("4F",ScheduleCompile!N672))),VALUE(LEFT(ScheduleCompile!N672,FIND("F",ScheduleCompile!N672)-1)),ScheduleCompile!N672)))))),ISTEXT(ScheduleCompile!#REF!)),"ENDTABLE",IF(ISERROR(IF(ScheduleCompile!N672="Off",0,IF(ScheduleCompile!N672="On",1,IF(ISNUMBER(ScheduleCompile!N672),ScheduleCompile!N672/1,IF(ISTEXT(ScheduleCompile!N672),IF(OR(ISNUMBER(FIND("5F",ScheduleCompile!N672)),ISNUMBER(FIND("0F",ScheduleCompile!N672)),ISNUMBER(FIND("8F",ScheduleCompile!N672)),ISNUMBER(FIND("1F",ScheduleCompile!N672)),ISNUMBER(FIND("2F",ScheduleCompile!N672)),ISNUMBER(FIND("3F",ScheduleCompile!N672)),ISNUMBER(FIND("6F",ScheduleCompile!N672)),ISNUMBER(FIND("7F",ScheduleCompile!N672)),ISNUMBER(FIND("9F",ScheduleCompile!N672)),ISNUMBER(FIND("4F",ScheduleCompile!N672))),VALUE(LEFT(ScheduleCompile!N672,FIND("F",ScheduleCompile!N672)-1)),ScheduleCompile!N672)))))),"",IF(ScheduleCompile!N672="Off",0,IF(ScheduleCompile!N672="On",1,IF(ISNUMBER(ScheduleCompile!N672),ScheduleCompile!N672/1,IF(ISTEXT(ScheduleCompile!N672),IF(OR(ISNUMBER(FIND("5F",ScheduleCompile!N672)),ISNUMBER(FIND("0F",ScheduleCompile!N672)),ISNUMBER(FIND("8F",ScheduleCompile!N672)),ISNUMBER(FIND("1F",ScheduleCompile!N672)),ISNUMBER(FIND("2F",ScheduleCompile!N672)),ISNUMBER(FIND("3F",ScheduleCompile!N672)),ISNUMBER(FIND("6F",ScheduleCompile!N672)),ISNUMBER(FIND("7F",ScheduleCompile!N672)),ISNUMBER(FIND("9F",ScheduleCompile!N672)),ISNUMBER(FIND("4F",ScheduleCompile!N672))),VALUE(LEFT(ScheduleCompile!N672,FIND("F",ScheduleCompile!N672)-1)),ScheduleCompile!N672)))))))</f>
        <v>57.2</v>
      </c>
      <c r="T679" s="1">
        <f>IF(AND(ISERROR(IF(ScheduleCompile!O672="Off",0,IF(ScheduleCompile!O672="On",1,IF(ISNUMBER(ScheduleCompile!O672),ScheduleCompile!O672/1,IF(ISTEXT(ScheduleCompile!O672),IF(OR(ISNUMBER(FIND("5F",ScheduleCompile!O672)),ISNUMBER(FIND("0F",ScheduleCompile!O672)),ISNUMBER(FIND("8F",ScheduleCompile!O672)),ISNUMBER(FIND("1F",ScheduleCompile!O672)),ISNUMBER(FIND("2F",ScheduleCompile!O672)),ISNUMBER(FIND("3F",ScheduleCompile!O672)),ISNUMBER(FIND("6F",ScheduleCompile!O672)),ISNUMBER(FIND("7F",ScheduleCompile!O672)),ISNUMBER(FIND("9F",ScheduleCompile!O672)),ISNUMBER(FIND("4F",ScheduleCompile!O672))),VALUE(LEFT(ScheduleCompile!O672,FIND("F",ScheduleCompile!O672)-1)),ScheduleCompile!O672)))))),ISTEXT(ScheduleCompile!#REF!)),"ENDTABLE",IF(ISERROR(IF(ScheduleCompile!O672="Off",0,IF(ScheduleCompile!O672="On",1,IF(ISNUMBER(ScheduleCompile!O672),ScheduleCompile!O672/1,IF(ISTEXT(ScheduleCompile!O672),IF(OR(ISNUMBER(FIND("5F",ScheduleCompile!O672)),ISNUMBER(FIND("0F",ScheduleCompile!O672)),ISNUMBER(FIND("8F",ScheduleCompile!O672)),ISNUMBER(FIND("1F",ScheduleCompile!O672)),ISNUMBER(FIND("2F",ScheduleCompile!O672)),ISNUMBER(FIND("3F",ScheduleCompile!O672)),ISNUMBER(FIND("6F",ScheduleCompile!O672)),ISNUMBER(FIND("7F",ScheduleCompile!O672)),ISNUMBER(FIND("9F",ScheduleCompile!O672)),ISNUMBER(FIND("4F",ScheduleCompile!O672))),VALUE(LEFT(ScheduleCompile!O672,FIND("F",ScheduleCompile!O672)-1)),ScheduleCompile!O672)))))),"",IF(ScheduleCompile!O672="Off",0,IF(ScheduleCompile!O672="On",1,IF(ISNUMBER(ScheduleCompile!O672),ScheduleCompile!O672/1,IF(ISTEXT(ScheduleCompile!O672),IF(OR(ISNUMBER(FIND("5F",ScheduleCompile!O672)),ISNUMBER(FIND("0F",ScheduleCompile!O672)),ISNUMBER(FIND("8F",ScheduleCompile!O672)),ISNUMBER(FIND("1F",ScheduleCompile!O672)),ISNUMBER(FIND("2F",ScheduleCompile!O672)),ISNUMBER(FIND("3F",ScheduleCompile!O672)),ISNUMBER(FIND("6F",ScheduleCompile!O672)),ISNUMBER(FIND("7F",ScheduleCompile!O672)),ISNUMBER(FIND("9F",ScheduleCompile!O672)),ISNUMBER(FIND("4F",ScheduleCompile!O672))),VALUE(LEFT(ScheduleCompile!O672,FIND("F",ScheduleCompile!O672)-1)),ScheduleCompile!O672)))))))</f>
        <v>57.2</v>
      </c>
      <c r="U679" s="1">
        <f>IF(AND(ISERROR(IF(ScheduleCompile!P672="Off",0,IF(ScheduleCompile!P672="On",1,IF(ISNUMBER(ScheduleCompile!P672),ScheduleCompile!P672/1,IF(ISTEXT(ScheduleCompile!P672),IF(OR(ISNUMBER(FIND("5F",ScheduleCompile!P672)),ISNUMBER(FIND("0F",ScheduleCompile!P672)),ISNUMBER(FIND("8F",ScheduleCompile!P672)),ISNUMBER(FIND("1F",ScheduleCompile!P672)),ISNUMBER(FIND("2F",ScheduleCompile!P672)),ISNUMBER(FIND("3F",ScheduleCompile!P672)),ISNUMBER(FIND("6F",ScheduleCompile!P672)),ISNUMBER(FIND("7F",ScheduleCompile!P672)),ISNUMBER(FIND("9F",ScheduleCompile!P672)),ISNUMBER(FIND("4F",ScheduleCompile!P672))),VALUE(LEFT(ScheduleCompile!P672,FIND("F",ScheduleCompile!P672)-1)),ScheduleCompile!P672)))))),ISTEXT(ScheduleCompile!#REF!)),"ENDTABLE",IF(ISERROR(IF(ScheduleCompile!P672="Off",0,IF(ScheduleCompile!P672="On",1,IF(ISNUMBER(ScheduleCompile!P672),ScheduleCompile!P672/1,IF(ISTEXT(ScheduleCompile!P672),IF(OR(ISNUMBER(FIND("5F",ScheduleCompile!P672)),ISNUMBER(FIND("0F",ScheduleCompile!P672)),ISNUMBER(FIND("8F",ScheduleCompile!P672)),ISNUMBER(FIND("1F",ScheduleCompile!P672)),ISNUMBER(FIND("2F",ScheduleCompile!P672)),ISNUMBER(FIND("3F",ScheduleCompile!P672)),ISNUMBER(FIND("6F",ScheduleCompile!P672)),ISNUMBER(FIND("7F",ScheduleCompile!P672)),ISNUMBER(FIND("9F",ScheduleCompile!P672)),ISNUMBER(FIND("4F",ScheduleCompile!P672))),VALUE(LEFT(ScheduleCompile!P672,FIND("F",ScheduleCompile!P672)-1)),ScheduleCompile!P672)))))),"",IF(ScheduleCompile!P672="Off",0,IF(ScheduleCompile!P672="On",1,IF(ISNUMBER(ScheduleCompile!P672),ScheduleCompile!P672/1,IF(ISTEXT(ScheduleCompile!P672),IF(OR(ISNUMBER(FIND("5F",ScheduleCompile!P672)),ISNUMBER(FIND("0F",ScheduleCompile!P672)),ISNUMBER(FIND("8F",ScheduleCompile!P672)),ISNUMBER(FIND("1F",ScheduleCompile!P672)),ISNUMBER(FIND("2F",ScheduleCompile!P672)),ISNUMBER(FIND("3F",ScheduleCompile!P672)),ISNUMBER(FIND("6F",ScheduleCompile!P672)),ISNUMBER(FIND("7F",ScheduleCompile!P672)),ISNUMBER(FIND("9F",ScheduleCompile!P672)),ISNUMBER(FIND("4F",ScheduleCompile!P672))),VALUE(LEFT(ScheduleCompile!P672,FIND("F",ScheduleCompile!P672)-1)),ScheduleCompile!P672)))))))</f>
        <v>57.2</v>
      </c>
      <c r="V679" s="1">
        <f>IF(AND(ISERROR(IF(ScheduleCompile!Q672="Off",0,IF(ScheduleCompile!Q672="On",1,IF(ISNUMBER(ScheduleCompile!Q672),ScheduleCompile!Q672/1,IF(ISTEXT(ScheduleCompile!Q672),IF(OR(ISNUMBER(FIND("5F",ScheduleCompile!Q672)),ISNUMBER(FIND("0F",ScheduleCompile!Q672)),ISNUMBER(FIND("8F",ScheduleCompile!Q672)),ISNUMBER(FIND("1F",ScheduleCompile!Q672)),ISNUMBER(FIND("2F",ScheduleCompile!Q672)),ISNUMBER(FIND("3F",ScheduleCompile!Q672)),ISNUMBER(FIND("6F",ScheduleCompile!Q672)),ISNUMBER(FIND("7F",ScheduleCompile!Q672)),ISNUMBER(FIND("9F",ScheduleCompile!Q672)),ISNUMBER(FIND("4F",ScheduleCompile!Q672))),VALUE(LEFT(ScheduleCompile!Q672,FIND("F",ScheduleCompile!Q672)-1)),ScheduleCompile!Q672)))))),ISTEXT(ScheduleCompile!#REF!)),"ENDTABLE",IF(ISERROR(IF(ScheduleCompile!Q672="Off",0,IF(ScheduleCompile!Q672="On",1,IF(ISNUMBER(ScheduleCompile!Q672),ScheduleCompile!Q672/1,IF(ISTEXT(ScheduleCompile!Q672),IF(OR(ISNUMBER(FIND("5F",ScheduleCompile!Q672)),ISNUMBER(FIND("0F",ScheduleCompile!Q672)),ISNUMBER(FIND("8F",ScheduleCompile!Q672)),ISNUMBER(FIND("1F",ScheduleCompile!Q672)),ISNUMBER(FIND("2F",ScheduleCompile!Q672)),ISNUMBER(FIND("3F",ScheduleCompile!Q672)),ISNUMBER(FIND("6F",ScheduleCompile!Q672)),ISNUMBER(FIND("7F",ScheduleCompile!Q672)),ISNUMBER(FIND("9F",ScheduleCompile!Q672)),ISNUMBER(FIND("4F",ScheduleCompile!Q672))),VALUE(LEFT(ScheduleCompile!Q672,FIND("F",ScheduleCompile!Q672)-1)),ScheduleCompile!Q672)))))),"",IF(ScheduleCompile!Q672="Off",0,IF(ScheduleCompile!Q672="On",1,IF(ISNUMBER(ScheduleCompile!Q672),ScheduleCompile!Q672/1,IF(ISTEXT(ScheduleCompile!Q672),IF(OR(ISNUMBER(FIND("5F",ScheduleCompile!Q672)),ISNUMBER(FIND("0F",ScheduleCompile!Q672)),ISNUMBER(FIND("8F",ScheduleCompile!Q672)),ISNUMBER(FIND("1F",ScheduleCompile!Q672)),ISNUMBER(FIND("2F",ScheduleCompile!Q672)),ISNUMBER(FIND("3F",ScheduleCompile!Q672)),ISNUMBER(FIND("6F",ScheduleCompile!Q672)),ISNUMBER(FIND("7F",ScheduleCompile!Q672)),ISNUMBER(FIND("9F",ScheduleCompile!Q672)),ISNUMBER(FIND("4F",ScheduleCompile!Q672))),VALUE(LEFT(ScheduleCompile!Q672,FIND("F",ScheduleCompile!Q672)-1)),ScheduleCompile!Q672)))))))</f>
        <v>57.2</v>
      </c>
      <c r="W679" s="1">
        <f>IF(AND(ISERROR(IF(ScheduleCompile!R672="Off",0,IF(ScheduleCompile!R672="On",1,IF(ISNUMBER(ScheduleCompile!R672),ScheduleCompile!R672/1,IF(ISTEXT(ScheduleCompile!R672),IF(OR(ISNUMBER(FIND("5F",ScheduleCompile!R672)),ISNUMBER(FIND("0F",ScheduleCompile!R672)),ISNUMBER(FIND("8F",ScheduleCompile!R672)),ISNUMBER(FIND("1F",ScheduleCompile!R672)),ISNUMBER(FIND("2F",ScheduleCompile!R672)),ISNUMBER(FIND("3F",ScheduleCompile!R672)),ISNUMBER(FIND("6F",ScheduleCompile!R672)),ISNUMBER(FIND("7F",ScheduleCompile!R672)),ISNUMBER(FIND("9F",ScheduleCompile!R672)),ISNUMBER(FIND("4F",ScheduleCompile!R672))),VALUE(LEFT(ScheduleCompile!R672,FIND("F",ScheduleCompile!R672)-1)),ScheduleCompile!R672)))))),ISTEXT(ScheduleCompile!#REF!)),"ENDTABLE",IF(ISERROR(IF(ScheduleCompile!R672="Off",0,IF(ScheduleCompile!R672="On",1,IF(ISNUMBER(ScheduleCompile!R672),ScheduleCompile!R672/1,IF(ISTEXT(ScheduleCompile!R672),IF(OR(ISNUMBER(FIND("5F",ScheduleCompile!R672)),ISNUMBER(FIND("0F",ScheduleCompile!R672)),ISNUMBER(FIND("8F",ScheduleCompile!R672)),ISNUMBER(FIND("1F",ScheduleCompile!R672)),ISNUMBER(FIND("2F",ScheduleCompile!R672)),ISNUMBER(FIND("3F",ScheduleCompile!R672)),ISNUMBER(FIND("6F",ScheduleCompile!R672)),ISNUMBER(FIND("7F",ScheduleCompile!R672)),ISNUMBER(FIND("9F",ScheduleCompile!R672)),ISNUMBER(FIND("4F",ScheduleCompile!R672))),VALUE(LEFT(ScheduleCompile!R672,FIND("F",ScheduleCompile!R672)-1)),ScheduleCompile!R672)))))),"",IF(ScheduleCompile!R672="Off",0,IF(ScheduleCompile!R672="On",1,IF(ISNUMBER(ScheduleCompile!R672),ScheduleCompile!R672/1,IF(ISTEXT(ScheduleCompile!R672),IF(OR(ISNUMBER(FIND("5F",ScheduleCompile!R672)),ISNUMBER(FIND("0F",ScheduleCompile!R672)),ISNUMBER(FIND("8F",ScheduleCompile!R672)),ISNUMBER(FIND("1F",ScheduleCompile!R672)),ISNUMBER(FIND("2F",ScheduleCompile!R672)),ISNUMBER(FIND("3F",ScheduleCompile!R672)),ISNUMBER(FIND("6F",ScheduleCompile!R672)),ISNUMBER(FIND("7F",ScheduleCompile!R672)),ISNUMBER(FIND("9F",ScheduleCompile!R672)),ISNUMBER(FIND("4F",ScheduleCompile!R672))),VALUE(LEFT(ScheduleCompile!R672,FIND("F",ScheduleCompile!R672)-1)),ScheduleCompile!R672)))))))</f>
        <v>57.2</v>
      </c>
      <c r="X679" s="1">
        <f>IF(AND(ISERROR(IF(ScheduleCompile!S672="Off",0,IF(ScheduleCompile!S672="On",1,IF(ISNUMBER(ScheduleCompile!S672),ScheduleCompile!S672/1,IF(ISTEXT(ScheduleCompile!S672),IF(OR(ISNUMBER(FIND("5F",ScheduleCompile!S672)),ISNUMBER(FIND("0F",ScheduleCompile!S672)),ISNUMBER(FIND("8F",ScheduleCompile!S672)),ISNUMBER(FIND("1F",ScheduleCompile!S672)),ISNUMBER(FIND("2F",ScheduleCompile!S672)),ISNUMBER(FIND("3F",ScheduleCompile!S672)),ISNUMBER(FIND("6F",ScheduleCompile!S672)),ISNUMBER(FIND("7F",ScheduleCompile!S672)),ISNUMBER(FIND("9F",ScheduleCompile!S672)),ISNUMBER(FIND("4F",ScheduleCompile!S672))),VALUE(LEFT(ScheduleCompile!S672,FIND("F",ScheduleCompile!S672)-1)),ScheduleCompile!S672)))))),ISTEXT(ScheduleCompile!#REF!)),"ENDTABLE",IF(ISERROR(IF(ScheduleCompile!S672="Off",0,IF(ScheduleCompile!S672="On",1,IF(ISNUMBER(ScheduleCompile!S672),ScheduleCompile!S672/1,IF(ISTEXT(ScheduleCompile!S672),IF(OR(ISNUMBER(FIND("5F",ScheduleCompile!S672)),ISNUMBER(FIND("0F",ScheduleCompile!S672)),ISNUMBER(FIND("8F",ScheduleCompile!S672)),ISNUMBER(FIND("1F",ScheduleCompile!S672)),ISNUMBER(FIND("2F",ScheduleCompile!S672)),ISNUMBER(FIND("3F",ScheduleCompile!S672)),ISNUMBER(FIND("6F",ScheduleCompile!S672)),ISNUMBER(FIND("7F",ScheduleCompile!S672)),ISNUMBER(FIND("9F",ScheduleCompile!S672)),ISNUMBER(FIND("4F",ScheduleCompile!S672))),VALUE(LEFT(ScheduleCompile!S672,FIND("F",ScheduleCompile!S672)-1)),ScheduleCompile!S672)))))),"",IF(ScheduleCompile!S672="Off",0,IF(ScheduleCompile!S672="On",1,IF(ISNUMBER(ScheduleCompile!S672),ScheduleCompile!S672/1,IF(ISTEXT(ScheduleCompile!S672),IF(OR(ISNUMBER(FIND("5F",ScheduleCompile!S672)),ISNUMBER(FIND("0F",ScheduleCompile!S672)),ISNUMBER(FIND("8F",ScheduleCompile!S672)),ISNUMBER(FIND("1F",ScheduleCompile!S672)),ISNUMBER(FIND("2F",ScheduleCompile!S672)),ISNUMBER(FIND("3F",ScheduleCompile!S672)),ISNUMBER(FIND("6F",ScheduleCompile!S672)),ISNUMBER(FIND("7F",ScheduleCompile!S672)),ISNUMBER(FIND("9F",ScheduleCompile!S672)),ISNUMBER(FIND("4F",ScheduleCompile!S672))),VALUE(LEFT(ScheduleCompile!S672,FIND("F",ScheduleCompile!S672)-1)),ScheduleCompile!S672)))))))</f>
        <v>57.2</v>
      </c>
      <c r="Y679" s="1">
        <f>IF(AND(ISERROR(IF(ScheduleCompile!T672="Off",0,IF(ScheduleCompile!T672="On",1,IF(ISNUMBER(ScheduleCompile!T672),ScheduleCompile!T672/1,IF(ISTEXT(ScheduleCompile!T672),IF(OR(ISNUMBER(FIND("5F",ScheduleCompile!T672)),ISNUMBER(FIND("0F",ScheduleCompile!T672)),ISNUMBER(FIND("8F",ScheduleCompile!T672)),ISNUMBER(FIND("1F",ScheduleCompile!T672)),ISNUMBER(FIND("2F",ScheduleCompile!T672)),ISNUMBER(FIND("3F",ScheduleCompile!T672)),ISNUMBER(FIND("6F",ScheduleCompile!T672)),ISNUMBER(FIND("7F",ScheduleCompile!T672)),ISNUMBER(FIND("9F",ScheduleCompile!T672)),ISNUMBER(FIND("4F",ScheduleCompile!T672))),VALUE(LEFT(ScheduleCompile!T672,FIND("F",ScheduleCompile!T672)-1)),ScheduleCompile!T672)))))),ISTEXT(ScheduleCompile!#REF!)),"ENDTABLE",IF(ISERROR(IF(ScheduleCompile!T672="Off",0,IF(ScheduleCompile!T672="On",1,IF(ISNUMBER(ScheduleCompile!T672),ScheduleCompile!T672/1,IF(ISTEXT(ScheduleCompile!T672),IF(OR(ISNUMBER(FIND("5F",ScheduleCompile!T672)),ISNUMBER(FIND("0F",ScheduleCompile!T672)),ISNUMBER(FIND("8F",ScheduleCompile!T672)),ISNUMBER(FIND("1F",ScheduleCompile!T672)),ISNUMBER(FIND("2F",ScheduleCompile!T672)),ISNUMBER(FIND("3F",ScheduleCompile!T672)),ISNUMBER(FIND("6F",ScheduleCompile!T672)),ISNUMBER(FIND("7F",ScheduleCompile!T672)),ISNUMBER(FIND("9F",ScheduleCompile!T672)),ISNUMBER(FIND("4F",ScheduleCompile!T672))),VALUE(LEFT(ScheduleCompile!T672,FIND("F",ScheduleCompile!T672)-1)),ScheduleCompile!T672)))))),"",IF(ScheduleCompile!T672="Off",0,IF(ScheduleCompile!T672="On",1,IF(ISNUMBER(ScheduleCompile!T672),ScheduleCompile!T672/1,IF(ISTEXT(ScheduleCompile!T672),IF(OR(ISNUMBER(FIND("5F",ScheduleCompile!T672)),ISNUMBER(FIND("0F",ScheduleCompile!T672)),ISNUMBER(FIND("8F",ScheduleCompile!T672)),ISNUMBER(FIND("1F",ScheduleCompile!T672)),ISNUMBER(FIND("2F",ScheduleCompile!T672)),ISNUMBER(FIND("3F",ScheduleCompile!T672)),ISNUMBER(FIND("6F",ScheduleCompile!T672)),ISNUMBER(FIND("7F",ScheduleCompile!T672)),ISNUMBER(FIND("9F",ScheduleCompile!T672)),ISNUMBER(FIND("4F",ScheduleCompile!T672))),VALUE(LEFT(ScheduleCompile!T672,FIND("F",ScheduleCompile!T672)-1)),ScheduleCompile!T672)))))))</f>
        <v>57.2</v>
      </c>
      <c r="Z679" s="1">
        <f>IF(AND(ISERROR(IF(ScheduleCompile!U672="Off",0,IF(ScheduleCompile!U672="On",1,IF(ISNUMBER(ScheduleCompile!U672),ScheduleCompile!U672/1,IF(ISTEXT(ScheduleCompile!U672),IF(OR(ISNUMBER(FIND("5F",ScheduleCompile!U672)),ISNUMBER(FIND("0F",ScheduleCompile!U672)),ISNUMBER(FIND("8F",ScheduleCompile!U672)),ISNUMBER(FIND("1F",ScheduleCompile!U672)),ISNUMBER(FIND("2F",ScheduleCompile!U672)),ISNUMBER(FIND("3F",ScheduleCompile!U672)),ISNUMBER(FIND("6F",ScheduleCompile!U672)),ISNUMBER(FIND("7F",ScheduleCompile!U672)),ISNUMBER(FIND("9F",ScheduleCompile!U672)),ISNUMBER(FIND("4F",ScheduleCompile!U672))),VALUE(LEFT(ScheduleCompile!U672,FIND("F",ScheduleCompile!U672)-1)),ScheduleCompile!U672)))))),ISTEXT(ScheduleCompile!#REF!)),"ENDTABLE",IF(ISERROR(IF(ScheduleCompile!U672="Off",0,IF(ScheduleCompile!U672="On",1,IF(ISNUMBER(ScheduleCompile!U672),ScheduleCompile!U672/1,IF(ISTEXT(ScheduleCompile!U672),IF(OR(ISNUMBER(FIND("5F",ScheduleCompile!U672)),ISNUMBER(FIND("0F",ScheduleCompile!U672)),ISNUMBER(FIND("8F",ScheduleCompile!U672)),ISNUMBER(FIND("1F",ScheduleCompile!U672)),ISNUMBER(FIND("2F",ScheduleCompile!U672)),ISNUMBER(FIND("3F",ScheduleCompile!U672)),ISNUMBER(FIND("6F",ScheduleCompile!U672)),ISNUMBER(FIND("7F",ScheduleCompile!U672)),ISNUMBER(FIND("9F",ScheduleCompile!U672)),ISNUMBER(FIND("4F",ScheduleCompile!U672))),VALUE(LEFT(ScheduleCompile!U672,FIND("F",ScheduleCompile!U672)-1)),ScheduleCompile!U672)))))),"",IF(ScheduleCompile!U672="Off",0,IF(ScheduleCompile!U672="On",1,IF(ISNUMBER(ScheduleCompile!U672),ScheduleCompile!U672/1,IF(ISTEXT(ScheduleCompile!U672),IF(OR(ISNUMBER(FIND("5F",ScheduleCompile!U672)),ISNUMBER(FIND("0F",ScheduleCompile!U672)),ISNUMBER(FIND("8F",ScheduleCompile!U672)),ISNUMBER(FIND("1F",ScheduleCompile!U672)),ISNUMBER(FIND("2F",ScheduleCompile!U672)),ISNUMBER(FIND("3F",ScheduleCompile!U672)),ISNUMBER(FIND("6F",ScheduleCompile!U672)),ISNUMBER(FIND("7F",ScheduleCompile!U672)),ISNUMBER(FIND("9F",ScheduleCompile!U672)),ISNUMBER(FIND("4F",ScheduleCompile!U672))),VALUE(LEFT(ScheduleCompile!U672,FIND("F",ScheduleCompile!U672)-1)),ScheduleCompile!U672)))))))</f>
        <v>57.2</v>
      </c>
      <c r="AA679" s="1">
        <f>IF(AND(ISERROR(IF(ScheduleCompile!V672="Off",0,IF(ScheduleCompile!V672="On",1,IF(ISNUMBER(ScheduleCompile!V672),ScheduleCompile!V672/1,IF(ISTEXT(ScheduleCompile!V672),IF(OR(ISNUMBER(FIND("5F",ScheduleCompile!V672)),ISNUMBER(FIND("0F",ScheduleCompile!V672)),ISNUMBER(FIND("8F",ScheduleCompile!V672)),ISNUMBER(FIND("1F",ScheduleCompile!V672)),ISNUMBER(FIND("2F",ScheduleCompile!V672)),ISNUMBER(FIND("3F",ScheduleCompile!V672)),ISNUMBER(FIND("6F",ScheduleCompile!V672)),ISNUMBER(FIND("7F",ScheduleCompile!V672)),ISNUMBER(FIND("9F",ScheduleCompile!V672)),ISNUMBER(FIND("4F",ScheduleCompile!V672))),VALUE(LEFT(ScheduleCompile!V672,FIND("F",ScheduleCompile!V672)-1)),ScheduleCompile!V672)))))),ISTEXT(ScheduleCompile!#REF!)),"ENDTABLE",IF(ISERROR(IF(ScheduleCompile!V672="Off",0,IF(ScheduleCompile!V672="On",1,IF(ISNUMBER(ScheduleCompile!V672),ScheduleCompile!V672/1,IF(ISTEXT(ScheduleCompile!V672),IF(OR(ISNUMBER(FIND("5F",ScheduleCompile!V672)),ISNUMBER(FIND("0F",ScheduleCompile!V672)),ISNUMBER(FIND("8F",ScheduleCompile!V672)),ISNUMBER(FIND("1F",ScheduleCompile!V672)),ISNUMBER(FIND("2F",ScheduleCompile!V672)),ISNUMBER(FIND("3F",ScheduleCompile!V672)),ISNUMBER(FIND("6F",ScheduleCompile!V672)),ISNUMBER(FIND("7F",ScheduleCompile!V672)),ISNUMBER(FIND("9F",ScheduleCompile!V672)),ISNUMBER(FIND("4F",ScheduleCompile!V672))),VALUE(LEFT(ScheduleCompile!V672,FIND("F",ScheduleCompile!V672)-1)),ScheduleCompile!V672)))))),"",IF(ScheduleCompile!V672="Off",0,IF(ScheduleCompile!V672="On",1,IF(ISNUMBER(ScheduleCompile!V672),ScheduleCompile!V672/1,IF(ISTEXT(ScheduleCompile!V672),IF(OR(ISNUMBER(FIND("5F",ScheduleCompile!V672)),ISNUMBER(FIND("0F",ScheduleCompile!V672)),ISNUMBER(FIND("8F",ScheduleCompile!V672)),ISNUMBER(FIND("1F",ScheduleCompile!V672)),ISNUMBER(FIND("2F",ScheduleCompile!V672)),ISNUMBER(FIND("3F",ScheduleCompile!V672)),ISNUMBER(FIND("6F",ScheduleCompile!V672)),ISNUMBER(FIND("7F",ScheduleCompile!V672)),ISNUMBER(FIND("9F",ScheduleCompile!V672)),ISNUMBER(FIND("4F",ScheduleCompile!V672))),VALUE(LEFT(ScheduleCompile!V672,FIND("F",ScheduleCompile!V672)-1)),ScheduleCompile!V672)))))))</f>
        <v>57.2</v>
      </c>
      <c r="AB679" s="1">
        <f>IF(AND(ISERROR(IF(ScheduleCompile!W672="Off",0,IF(ScheduleCompile!W672="On",1,IF(ISNUMBER(ScheduleCompile!W672),ScheduleCompile!W672/1,IF(ISTEXT(ScheduleCompile!W672),IF(OR(ISNUMBER(FIND("5F",ScheduleCompile!W672)),ISNUMBER(FIND("0F",ScheduleCompile!W672)),ISNUMBER(FIND("8F",ScheduleCompile!W672)),ISNUMBER(FIND("1F",ScheduleCompile!W672)),ISNUMBER(FIND("2F",ScheduleCompile!W672)),ISNUMBER(FIND("3F",ScheduleCompile!W672)),ISNUMBER(FIND("6F",ScheduleCompile!W672)),ISNUMBER(FIND("7F",ScheduleCompile!W672)),ISNUMBER(FIND("9F",ScheduleCompile!W672)),ISNUMBER(FIND("4F",ScheduleCompile!W672))),VALUE(LEFT(ScheduleCompile!W672,FIND("F",ScheduleCompile!W672)-1)),ScheduleCompile!W672)))))),ISTEXT(ScheduleCompile!#REF!)),"ENDTABLE",IF(ISERROR(IF(ScheduleCompile!W672="Off",0,IF(ScheduleCompile!W672="On",1,IF(ISNUMBER(ScheduleCompile!W672),ScheduleCompile!W672/1,IF(ISTEXT(ScheduleCompile!W672),IF(OR(ISNUMBER(FIND("5F",ScheduleCompile!W672)),ISNUMBER(FIND("0F",ScheduleCompile!W672)),ISNUMBER(FIND("8F",ScheduleCompile!W672)),ISNUMBER(FIND("1F",ScheduleCompile!W672)),ISNUMBER(FIND("2F",ScheduleCompile!W672)),ISNUMBER(FIND("3F",ScheduleCompile!W672)),ISNUMBER(FIND("6F",ScheduleCompile!W672)),ISNUMBER(FIND("7F",ScheduleCompile!W672)),ISNUMBER(FIND("9F",ScheduleCompile!W672)),ISNUMBER(FIND("4F",ScheduleCompile!W672))),VALUE(LEFT(ScheduleCompile!W672,FIND("F",ScheduleCompile!W672)-1)),ScheduleCompile!W672)))))),"",IF(ScheduleCompile!W672="Off",0,IF(ScheduleCompile!W672="On",1,IF(ISNUMBER(ScheduleCompile!W672),ScheduleCompile!W672/1,IF(ISTEXT(ScheduleCompile!W672),IF(OR(ISNUMBER(FIND("5F",ScheduleCompile!W672)),ISNUMBER(FIND("0F",ScheduleCompile!W672)),ISNUMBER(FIND("8F",ScheduleCompile!W672)),ISNUMBER(FIND("1F",ScheduleCompile!W672)),ISNUMBER(FIND("2F",ScheduleCompile!W672)),ISNUMBER(FIND("3F",ScheduleCompile!W672)),ISNUMBER(FIND("6F",ScheduleCompile!W672)),ISNUMBER(FIND("7F",ScheduleCompile!W672)),ISNUMBER(FIND("9F",ScheduleCompile!W672)),ISNUMBER(FIND("4F",ScheduleCompile!W672))),VALUE(LEFT(ScheduleCompile!W672,FIND("F",ScheduleCompile!W672)-1)),ScheduleCompile!W672)))))))</f>
        <v>57.2</v>
      </c>
      <c r="AC679" s="1">
        <f>IF(AND(ISERROR(IF(ScheduleCompile!X672="Off",0,IF(ScheduleCompile!X672="On",1,IF(ISNUMBER(ScheduleCompile!X672),ScheduleCompile!X672/1,IF(ISTEXT(ScheduleCompile!X672),IF(OR(ISNUMBER(FIND("5F",ScheduleCompile!X672)),ISNUMBER(FIND("0F",ScheduleCompile!X672)),ISNUMBER(FIND("8F",ScheduleCompile!X672)),ISNUMBER(FIND("1F",ScheduleCompile!X672)),ISNUMBER(FIND("2F",ScheduleCompile!X672)),ISNUMBER(FIND("3F",ScheduleCompile!X672)),ISNUMBER(FIND("6F",ScheduleCompile!X672)),ISNUMBER(FIND("7F",ScheduleCompile!X672)),ISNUMBER(FIND("9F",ScheduleCompile!X672)),ISNUMBER(FIND("4F",ScheduleCompile!X672))),VALUE(LEFT(ScheduleCompile!X672,FIND("F",ScheduleCompile!X672)-1)),ScheduleCompile!X672)))))),ISTEXT(ScheduleCompile!#REF!)),"ENDTABLE",IF(ISERROR(IF(ScheduleCompile!X672="Off",0,IF(ScheduleCompile!X672="On",1,IF(ISNUMBER(ScheduleCompile!X672),ScheduleCompile!X672/1,IF(ISTEXT(ScheduleCompile!X672),IF(OR(ISNUMBER(FIND("5F",ScheduleCompile!X672)),ISNUMBER(FIND("0F",ScheduleCompile!X672)),ISNUMBER(FIND("8F",ScheduleCompile!X672)),ISNUMBER(FIND("1F",ScheduleCompile!X672)),ISNUMBER(FIND("2F",ScheduleCompile!X672)),ISNUMBER(FIND("3F",ScheduleCompile!X672)),ISNUMBER(FIND("6F",ScheduleCompile!X672)),ISNUMBER(FIND("7F",ScheduleCompile!X672)),ISNUMBER(FIND("9F",ScheduleCompile!X672)),ISNUMBER(FIND("4F",ScheduleCompile!X672))),VALUE(LEFT(ScheduleCompile!X672,FIND("F",ScheduleCompile!X672)-1)),ScheduleCompile!X672)))))),"",IF(ScheduleCompile!X672="Off",0,IF(ScheduleCompile!X672="On",1,IF(ISNUMBER(ScheduleCompile!X672),ScheduleCompile!X672/1,IF(ISTEXT(ScheduleCompile!X672),IF(OR(ISNUMBER(FIND("5F",ScheduleCompile!X672)),ISNUMBER(FIND("0F",ScheduleCompile!X672)),ISNUMBER(FIND("8F",ScheduleCompile!X672)),ISNUMBER(FIND("1F",ScheduleCompile!X672)),ISNUMBER(FIND("2F",ScheduleCompile!X672)),ISNUMBER(FIND("3F",ScheduleCompile!X672)),ISNUMBER(FIND("6F",ScheduleCompile!X672)),ISNUMBER(FIND("7F",ScheduleCompile!X672)),ISNUMBER(FIND("9F",ScheduleCompile!X672)),ISNUMBER(FIND("4F",ScheduleCompile!X672))),VALUE(LEFT(ScheduleCompile!X672,FIND("F",ScheduleCompile!X672)-1)),ScheduleCompile!X672)))))))</f>
        <v>57.2</v>
      </c>
      <c r="AD679" s="1">
        <f>IF(AND(ISERROR(IF(ScheduleCompile!Y672="Off",0,IF(ScheduleCompile!Y672="On",1,IF(ISNUMBER(ScheduleCompile!Y672),ScheduleCompile!Y672/1,IF(ISTEXT(ScheduleCompile!Y672),IF(OR(ISNUMBER(FIND("5F",ScheduleCompile!Y672)),ISNUMBER(FIND("0F",ScheduleCompile!Y672)),ISNUMBER(FIND("8F",ScheduleCompile!Y672)),ISNUMBER(FIND("1F",ScheduleCompile!Y672)),ISNUMBER(FIND("2F",ScheduleCompile!Y672)),ISNUMBER(FIND("3F",ScheduleCompile!Y672)),ISNUMBER(FIND("6F",ScheduleCompile!Y672)),ISNUMBER(FIND("7F",ScheduleCompile!Y672)),ISNUMBER(FIND("9F",ScheduleCompile!Y672)),ISNUMBER(FIND("4F",ScheduleCompile!Y672))),VALUE(LEFT(ScheduleCompile!Y672,FIND("F",ScheduleCompile!Y672)-1)),ScheduleCompile!Y672)))))),ISTEXT(ScheduleCompile!#REF!)),"ENDTABLE",IF(ISERROR(IF(ScheduleCompile!Y672="Off",0,IF(ScheduleCompile!Y672="On",1,IF(ISNUMBER(ScheduleCompile!Y672),ScheduleCompile!Y672/1,IF(ISTEXT(ScheduleCompile!Y672),IF(OR(ISNUMBER(FIND("5F",ScheduleCompile!Y672)),ISNUMBER(FIND("0F",ScheduleCompile!Y672)),ISNUMBER(FIND("8F",ScheduleCompile!Y672)),ISNUMBER(FIND("1F",ScheduleCompile!Y672)),ISNUMBER(FIND("2F",ScheduleCompile!Y672)),ISNUMBER(FIND("3F",ScheduleCompile!Y672)),ISNUMBER(FIND("6F",ScheduleCompile!Y672)),ISNUMBER(FIND("7F",ScheduleCompile!Y672)),ISNUMBER(FIND("9F",ScheduleCompile!Y672)),ISNUMBER(FIND("4F",ScheduleCompile!Y672))),VALUE(LEFT(ScheduleCompile!Y672,FIND("F",ScheduleCompile!Y672)-1)),ScheduleCompile!Y672)))))),"",IF(ScheduleCompile!Y672="Off",0,IF(ScheduleCompile!Y672="On",1,IF(ISNUMBER(ScheduleCompile!Y672),ScheduleCompile!Y672/1,IF(ISTEXT(ScheduleCompile!Y672),IF(OR(ISNUMBER(FIND("5F",ScheduleCompile!Y672)),ISNUMBER(FIND("0F",ScheduleCompile!Y672)),ISNUMBER(FIND("8F",ScheduleCompile!Y672)),ISNUMBER(FIND("1F",ScheduleCompile!Y672)),ISNUMBER(FIND("2F",ScheduleCompile!Y672)),ISNUMBER(FIND("3F",ScheduleCompile!Y672)),ISNUMBER(FIND("6F",ScheduleCompile!Y672)),ISNUMBER(FIND("7F",ScheduleCompile!Y672)),ISNUMBER(FIND("9F",ScheduleCompile!Y672)),ISNUMBER(FIND("4F",ScheduleCompile!Y672))),VALUE(LEFT(ScheduleCompile!Y672,FIND("F",ScheduleCompile!Y672)-1)),ScheduleCompile!Y672)))))))</f>
        <v>57.2</v>
      </c>
    </row>
    <row r="680" spans="1:30" x14ac:dyDescent="0.25">
      <c r="A680" t="str">
        <f t="shared" si="53"/>
        <v>SchDay "WaterMainCZ12Dec"  Type = "Temperature" Hr = (53.1, 53.1, 53.1, 53.1, 53.1, 53.1, 53.1, 53.1, 53.1, 53.1, 53.1, 53.1, 53.1, 53.1, 53.1, 53.1, 53.1, 53.1, 53.1, 53.1, 53.1, 53.1, 53.1, 53.1) ..</v>
      </c>
      <c r="B680" s="1" t="s">
        <v>623</v>
      </c>
      <c r="C680" t="str">
        <f t="shared" si="54"/>
        <v xml:space="preserve">SchDay "WaterMainCZ12Dec"  Type = "Temperature" Hr = </v>
      </c>
      <c r="D680" t="str">
        <f t="shared" si="55"/>
        <v>(53.1, 53.1, 53.1, 53.1, 53.1, 53.1, 53.1, 53.1, 53.1, 53.1, 53.1, 53.1, 53.1, 53.1, 53.1, 53.1, 53.1, 53.1, 53.1, 53.1, 53.1, 53.1, 53.1, 53.1) ..</v>
      </c>
      <c r="E680" s="30" t="str">
        <f>ScheduleCompile!A673</f>
        <v>WaterMainCZ12Dec</v>
      </c>
      <c r="F680" t="str">
        <f t="shared" si="46"/>
        <v>Temperature</v>
      </c>
      <c r="G680" s="1">
        <f>IF(AND(ISERROR(IF(ScheduleCompile!B673="Off",0,IF(ScheduleCompile!B673="On",1,IF(ISNUMBER(ScheduleCompile!B673),ScheduleCompile!B673/1,IF(ISTEXT(ScheduleCompile!B673),IF(OR(ISNUMBER(FIND("5F",ScheduleCompile!B673)),ISNUMBER(FIND("0F",ScheduleCompile!B673)),ISNUMBER(FIND("8F",ScheduleCompile!B673)),ISNUMBER(FIND("1F",ScheduleCompile!B673)),ISNUMBER(FIND("2F",ScheduleCompile!B673)),ISNUMBER(FIND("3F",ScheduleCompile!B673)),ISNUMBER(FIND("6F",ScheduleCompile!B673)),ISNUMBER(FIND("7F",ScheduleCompile!B673)),ISNUMBER(FIND("9F",ScheduleCompile!B673)),ISNUMBER(FIND("4F",ScheduleCompile!B673))),VALUE(LEFT(ScheduleCompile!B673,FIND("F",ScheduleCompile!B673)-1)),ScheduleCompile!B673)))))),ISTEXT(ScheduleCompile!#REF!)),"ENDTABLE",IF(ISERROR(IF(ScheduleCompile!B673="Off",0,IF(ScheduleCompile!B673="On",1,IF(ISNUMBER(ScheduleCompile!B673),ScheduleCompile!B673/1,IF(ISTEXT(ScheduleCompile!B673),IF(OR(ISNUMBER(FIND("5F",ScheduleCompile!B673)),ISNUMBER(FIND("0F",ScheduleCompile!B673)),ISNUMBER(FIND("8F",ScheduleCompile!B673)),ISNUMBER(FIND("1F",ScheduleCompile!B673)),ISNUMBER(FIND("2F",ScheduleCompile!B673)),ISNUMBER(FIND("3F",ScheduleCompile!B673)),ISNUMBER(FIND("6F",ScheduleCompile!B673)),ISNUMBER(FIND("7F",ScheduleCompile!B673)),ISNUMBER(FIND("9F",ScheduleCompile!B673)),ISNUMBER(FIND("4F",ScheduleCompile!B673))),VALUE(LEFT(ScheduleCompile!B673,FIND("F",ScheduleCompile!B673)-1)),ScheduleCompile!B673)))))),"",IF(ScheduleCompile!B673="Off",0,IF(ScheduleCompile!B673="On",1,IF(ISNUMBER(ScheduleCompile!B673),ScheduleCompile!B673/1,IF(ISTEXT(ScheduleCompile!B673),IF(OR(ISNUMBER(FIND("5F",ScheduleCompile!B673)),ISNUMBER(FIND("0F",ScheduleCompile!B673)),ISNUMBER(FIND("8F",ScheduleCompile!B673)),ISNUMBER(FIND("1F",ScheduleCompile!B673)),ISNUMBER(FIND("2F",ScheduleCompile!B673)),ISNUMBER(FIND("3F",ScheduleCompile!B673)),ISNUMBER(FIND("6F",ScheduleCompile!B673)),ISNUMBER(FIND("7F",ScheduleCompile!B673)),ISNUMBER(FIND("9F",ScheduleCompile!B673)),ISNUMBER(FIND("4F",ScheduleCompile!B673))),VALUE(LEFT(ScheduleCompile!B673,FIND("F",ScheduleCompile!B673)-1)),ScheduleCompile!B673)))))))</f>
        <v>53.1</v>
      </c>
      <c r="H680" s="1">
        <f>IF(AND(ISERROR(IF(ScheduleCompile!C673="Off",0,IF(ScheduleCompile!C673="On",1,IF(ISNUMBER(ScheduleCompile!C673),ScheduleCompile!C673/1,IF(ISTEXT(ScheduleCompile!C673),IF(OR(ISNUMBER(FIND("5F",ScheduleCompile!C673)),ISNUMBER(FIND("0F",ScheduleCompile!C673)),ISNUMBER(FIND("8F",ScheduleCompile!C673)),ISNUMBER(FIND("1F",ScheduleCompile!C673)),ISNUMBER(FIND("2F",ScheduleCompile!C673)),ISNUMBER(FIND("3F",ScheduleCompile!C673)),ISNUMBER(FIND("6F",ScheduleCompile!C673)),ISNUMBER(FIND("7F",ScheduleCompile!C673)),ISNUMBER(FIND("9F",ScheduleCompile!C673)),ISNUMBER(FIND("4F",ScheduleCompile!C673))),VALUE(LEFT(ScheduleCompile!C673,FIND("F",ScheduleCompile!C673)-1)),ScheduleCompile!C673)))))),ISTEXT(ScheduleCompile!#REF!)),"ENDTABLE",IF(ISERROR(IF(ScheduleCompile!C673="Off",0,IF(ScheduleCompile!C673="On",1,IF(ISNUMBER(ScheduleCompile!C673),ScheduleCompile!C673/1,IF(ISTEXT(ScheduleCompile!C673),IF(OR(ISNUMBER(FIND("5F",ScheduleCompile!C673)),ISNUMBER(FIND("0F",ScheduleCompile!C673)),ISNUMBER(FIND("8F",ScheduleCompile!C673)),ISNUMBER(FIND("1F",ScheduleCompile!C673)),ISNUMBER(FIND("2F",ScheduleCompile!C673)),ISNUMBER(FIND("3F",ScheduleCompile!C673)),ISNUMBER(FIND("6F",ScheduleCompile!C673)),ISNUMBER(FIND("7F",ScheduleCompile!C673)),ISNUMBER(FIND("9F",ScheduleCompile!C673)),ISNUMBER(FIND("4F",ScheduleCompile!C673))),VALUE(LEFT(ScheduleCompile!C673,FIND("F",ScheduleCompile!C673)-1)),ScheduleCompile!C673)))))),"",IF(ScheduleCompile!C673="Off",0,IF(ScheduleCompile!C673="On",1,IF(ISNUMBER(ScheduleCompile!C673),ScheduleCompile!C673/1,IF(ISTEXT(ScheduleCompile!C673),IF(OR(ISNUMBER(FIND("5F",ScheduleCompile!C673)),ISNUMBER(FIND("0F",ScheduleCompile!C673)),ISNUMBER(FIND("8F",ScheduleCompile!C673)),ISNUMBER(FIND("1F",ScheduleCompile!C673)),ISNUMBER(FIND("2F",ScheduleCompile!C673)),ISNUMBER(FIND("3F",ScheduleCompile!C673)),ISNUMBER(FIND("6F",ScheduleCompile!C673)),ISNUMBER(FIND("7F",ScheduleCompile!C673)),ISNUMBER(FIND("9F",ScheduleCompile!C673)),ISNUMBER(FIND("4F",ScheduleCompile!C673))),VALUE(LEFT(ScheduleCompile!C673,FIND("F",ScheduleCompile!C673)-1)),ScheduleCompile!C673)))))))</f>
        <v>53.1</v>
      </c>
      <c r="I680" s="1">
        <f>IF(AND(ISERROR(IF(ScheduleCompile!D673="Off",0,IF(ScheduleCompile!D673="On",1,IF(ISNUMBER(ScheduleCompile!D673),ScheduleCompile!D673/1,IF(ISTEXT(ScheduleCompile!D673),IF(OR(ISNUMBER(FIND("5F",ScheduleCompile!D673)),ISNUMBER(FIND("0F",ScheduleCompile!D673)),ISNUMBER(FIND("8F",ScheduleCompile!D673)),ISNUMBER(FIND("1F",ScheduleCompile!D673)),ISNUMBER(FIND("2F",ScheduleCompile!D673)),ISNUMBER(FIND("3F",ScheduleCompile!D673)),ISNUMBER(FIND("6F",ScheduleCompile!D673)),ISNUMBER(FIND("7F",ScheduleCompile!D673)),ISNUMBER(FIND("9F",ScheduleCompile!D673)),ISNUMBER(FIND("4F",ScheduleCompile!D673))),VALUE(LEFT(ScheduleCompile!D673,FIND("F",ScheduleCompile!D673)-1)),ScheduleCompile!D673)))))),ISTEXT(ScheduleCompile!#REF!)),"ENDTABLE",IF(ISERROR(IF(ScheduleCompile!D673="Off",0,IF(ScheduleCompile!D673="On",1,IF(ISNUMBER(ScheduleCompile!D673),ScheduleCompile!D673/1,IF(ISTEXT(ScheduleCompile!D673),IF(OR(ISNUMBER(FIND("5F",ScheduleCompile!D673)),ISNUMBER(FIND("0F",ScheduleCompile!D673)),ISNUMBER(FIND("8F",ScheduleCompile!D673)),ISNUMBER(FIND("1F",ScheduleCompile!D673)),ISNUMBER(FIND("2F",ScheduleCompile!D673)),ISNUMBER(FIND("3F",ScheduleCompile!D673)),ISNUMBER(FIND("6F",ScheduleCompile!D673)),ISNUMBER(FIND("7F",ScheduleCompile!D673)),ISNUMBER(FIND("9F",ScheduleCompile!D673)),ISNUMBER(FIND("4F",ScheduleCompile!D673))),VALUE(LEFT(ScheduleCompile!D673,FIND("F",ScheduleCompile!D673)-1)),ScheduleCompile!D673)))))),"",IF(ScheduleCompile!D673="Off",0,IF(ScheduleCompile!D673="On",1,IF(ISNUMBER(ScheduleCompile!D673),ScheduleCompile!D673/1,IF(ISTEXT(ScheduleCompile!D673),IF(OR(ISNUMBER(FIND("5F",ScheduleCompile!D673)),ISNUMBER(FIND("0F",ScheduleCompile!D673)),ISNUMBER(FIND("8F",ScheduleCompile!D673)),ISNUMBER(FIND("1F",ScheduleCompile!D673)),ISNUMBER(FIND("2F",ScheduleCompile!D673)),ISNUMBER(FIND("3F",ScheduleCompile!D673)),ISNUMBER(FIND("6F",ScheduleCompile!D673)),ISNUMBER(FIND("7F",ScheduleCompile!D673)),ISNUMBER(FIND("9F",ScheduleCompile!D673)),ISNUMBER(FIND("4F",ScheduleCompile!D673))),VALUE(LEFT(ScheduleCompile!D673,FIND("F",ScheduleCompile!D673)-1)),ScheduleCompile!D673)))))))</f>
        <v>53.1</v>
      </c>
      <c r="J680" s="1">
        <f>IF(AND(ISERROR(IF(ScheduleCompile!E673="Off",0,IF(ScheduleCompile!E673="On",1,IF(ISNUMBER(ScheduleCompile!E673),ScheduleCompile!E673/1,IF(ISTEXT(ScheduleCompile!E673),IF(OR(ISNUMBER(FIND("5F",ScheduleCompile!E673)),ISNUMBER(FIND("0F",ScheduleCompile!E673)),ISNUMBER(FIND("8F",ScheduleCompile!E673)),ISNUMBER(FIND("1F",ScheduleCompile!E673)),ISNUMBER(FIND("2F",ScheduleCompile!E673)),ISNUMBER(FIND("3F",ScheduleCompile!E673)),ISNUMBER(FIND("6F",ScheduleCompile!E673)),ISNUMBER(FIND("7F",ScheduleCompile!E673)),ISNUMBER(FIND("9F",ScheduleCompile!E673)),ISNUMBER(FIND("4F",ScheduleCompile!E673))),VALUE(LEFT(ScheduleCompile!E673,FIND("F",ScheduleCompile!E673)-1)),ScheduleCompile!E673)))))),ISTEXT(ScheduleCompile!#REF!)),"ENDTABLE",IF(ISERROR(IF(ScheduleCompile!E673="Off",0,IF(ScheduleCompile!E673="On",1,IF(ISNUMBER(ScheduleCompile!E673),ScheduleCompile!E673/1,IF(ISTEXT(ScheduleCompile!E673),IF(OR(ISNUMBER(FIND("5F",ScheduleCompile!E673)),ISNUMBER(FIND("0F",ScheduleCompile!E673)),ISNUMBER(FIND("8F",ScheduleCompile!E673)),ISNUMBER(FIND("1F",ScheduleCompile!E673)),ISNUMBER(FIND("2F",ScheduleCompile!E673)),ISNUMBER(FIND("3F",ScheduleCompile!E673)),ISNUMBER(FIND("6F",ScheduleCompile!E673)),ISNUMBER(FIND("7F",ScheduleCompile!E673)),ISNUMBER(FIND("9F",ScheduleCompile!E673)),ISNUMBER(FIND("4F",ScheduleCompile!E673))),VALUE(LEFT(ScheduleCompile!E673,FIND("F",ScheduleCompile!E673)-1)),ScheduleCompile!E673)))))),"",IF(ScheduleCompile!E673="Off",0,IF(ScheduleCompile!E673="On",1,IF(ISNUMBER(ScheduleCompile!E673),ScheduleCompile!E673/1,IF(ISTEXT(ScheduleCompile!E673),IF(OR(ISNUMBER(FIND("5F",ScheduleCompile!E673)),ISNUMBER(FIND("0F",ScheduleCompile!E673)),ISNUMBER(FIND("8F",ScheduleCompile!E673)),ISNUMBER(FIND("1F",ScheduleCompile!E673)),ISNUMBER(FIND("2F",ScheduleCompile!E673)),ISNUMBER(FIND("3F",ScheduleCompile!E673)),ISNUMBER(FIND("6F",ScheduleCompile!E673)),ISNUMBER(FIND("7F",ScheduleCompile!E673)),ISNUMBER(FIND("9F",ScheduleCompile!E673)),ISNUMBER(FIND("4F",ScheduleCompile!E673))),VALUE(LEFT(ScheduleCompile!E673,FIND("F",ScheduleCompile!E673)-1)),ScheduleCompile!E673)))))))</f>
        <v>53.1</v>
      </c>
      <c r="K680" s="1">
        <f>IF(AND(ISERROR(IF(ScheduleCompile!F673="Off",0,IF(ScheduleCompile!F673="On",1,IF(ISNUMBER(ScheduleCompile!F673),ScheduleCompile!F673/1,IF(ISTEXT(ScheduleCompile!F673),IF(OR(ISNUMBER(FIND("5F",ScheduleCompile!F673)),ISNUMBER(FIND("0F",ScheduleCompile!F673)),ISNUMBER(FIND("8F",ScheduleCompile!F673)),ISNUMBER(FIND("1F",ScheduleCompile!F673)),ISNUMBER(FIND("2F",ScheduleCompile!F673)),ISNUMBER(FIND("3F",ScheduleCompile!F673)),ISNUMBER(FIND("6F",ScheduleCompile!F673)),ISNUMBER(FIND("7F",ScheduleCompile!F673)),ISNUMBER(FIND("9F",ScheduleCompile!F673)),ISNUMBER(FIND("4F",ScheduleCompile!F673))),VALUE(LEFT(ScheduleCompile!F673,FIND("F",ScheduleCompile!F673)-1)),ScheduleCompile!F673)))))),ISTEXT(ScheduleCompile!#REF!)),"ENDTABLE",IF(ISERROR(IF(ScheduleCompile!F673="Off",0,IF(ScheduleCompile!F673="On",1,IF(ISNUMBER(ScheduleCompile!F673),ScheduleCompile!F673/1,IF(ISTEXT(ScheduleCompile!F673),IF(OR(ISNUMBER(FIND("5F",ScheduleCompile!F673)),ISNUMBER(FIND("0F",ScheduleCompile!F673)),ISNUMBER(FIND("8F",ScheduleCompile!F673)),ISNUMBER(FIND("1F",ScheduleCompile!F673)),ISNUMBER(FIND("2F",ScheduleCompile!F673)),ISNUMBER(FIND("3F",ScheduleCompile!F673)),ISNUMBER(FIND("6F",ScheduleCompile!F673)),ISNUMBER(FIND("7F",ScheduleCompile!F673)),ISNUMBER(FIND("9F",ScheduleCompile!F673)),ISNUMBER(FIND("4F",ScheduleCompile!F673))),VALUE(LEFT(ScheduleCompile!F673,FIND("F",ScheduleCompile!F673)-1)),ScheduleCompile!F673)))))),"",IF(ScheduleCompile!F673="Off",0,IF(ScheduleCompile!F673="On",1,IF(ISNUMBER(ScheduleCompile!F673),ScheduleCompile!F673/1,IF(ISTEXT(ScheduleCompile!F673),IF(OR(ISNUMBER(FIND("5F",ScheduleCompile!F673)),ISNUMBER(FIND("0F",ScheduleCompile!F673)),ISNUMBER(FIND("8F",ScheduleCompile!F673)),ISNUMBER(FIND("1F",ScheduleCompile!F673)),ISNUMBER(FIND("2F",ScheduleCompile!F673)),ISNUMBER(FIND("3F",ScheduleCompile!F673)),ISNUMBER(FIND("6F",ScheduleCompile!F673)),ISNUMBER(FIND("7F",ScheduleCompile!F673)),ISNUMBER(FIND("9F",ScheduleCompile!F673)),ISNUMBER(FIND("4F",ScheduleCompile!F673))),VALUE(LEFT(ScheduleCompile!F673,FIND("F",ScheduleCompile!F673)-1)),ScheduleCompile!F673)))))))</f>
        <v>53.1</v>
      </c>
      <c r="L680" s="1">
        <f>IF(AND(ISERROR(IF(ScheduleCompile!G673="Off",0,IF(ScheduleCompile!G673="On",1,IF(ISNUMBER(ScheduleCompile!G673),ScheduleCompile!G673/1,IF(ISTEXT(ScheduleCompile!G673),IF(OR(ISNUMBER(FIND("5F",ScheduleCompile!G673)),ISNUMBER(FIND("0F",ScheduleCompile!G673)),ISNUMBER(FIND("8F",ScheduleCompile!G673)),ISNUMBER(FIND("1F",ScheduleCompile!G673)),ISNUMBER(FIND("2F",ScheduleCompile!G673)),ISNUMBER(FIND("3F",ScheduleCompile!G673)),ISNUMBER(FIND("6F",ScheduleCompile!G673)),ISNUMBER(FIND("7F",ScheduleCompile!G673)),ISNUMBER(FIND("9F",ScheduleCompile!G673)),ISNUMBER(FIND("4F",ScheduleCompile!G673))),VALUE(LEFT(ScheduleCompile!G673,FIND("F",ScheduleCompile!G673)-1)),ScheduleCompile!G673)))))),ISTEXT(ScheduleCompile!#REF!)),"ENDTABLE",IF(ISERROR(IF(ScheduleCompile!G673="Off",0,IF(ScheduleCompile!G673="On",1,IF(ISNUMBER(ScheduleCompile!G673),ScheduleCompile!G673/1,IF(ISTEXT(ScheduleCompile!G673),IF(OR(ISNUMBER(FIND("5F",ScheduleCompile!G673)),ISNUMBER(FIND("0F",ScheduleCompile!G673)),ISNUMBER(FIND("8F",ScheduleCompile!G673)),ISNUMBER(FIND("1F",ScheduleCompile!G673)),ISNUMBER(FIND("2F",ScheduleCompile!G673)),ISNUMBER(FIND("3F",ScheduleCompile!G673)),ISNUMBER(FIND("6F",ScheduleCompile!G673)),ISNUMBER(FIND("7F",ScheduleCompile!G673)),ISNUMBER(FIND("9F",ScheduleCompile!G673)),ISNUMBER(FIND("4F",ScheduleCompile!G673))),VALUE(LEFT(ScheduleCompile!G673,FIND("F",ScheduleCompile!G673)-1)),ScheduleCompile!G673)))))),"",IF(ScheduleCompile!G673="Off",0,IF(ScheduleCompile!G673="On",1,IF(ISNUMBER(ScheduleCompile!G673),ScheduleCompile!G673/1,IF(ISTEXT(ScheduleCompile!G673),IF(OR(ISNUMBER(FIND("5F",ScheduleCompile!G673)),ISNUMBER(FIND("0F",ScheduleCompile!G673)),ISNUMBER(FIND("8F",ScheduleCompile!G673)),ISNUMBER(FIND("1F",ScheduleCompile!G673)),ISNUMBER(FIND("2F",ScheduleCompile!G673)),ISNUMBER(FIND("3F",ScheduleCompile!G673)),ISNUMBER(FIND("6F",ScheduleCompile!G673)),ISNUMBER(FIND("7F",ScheduleCompile!G673)),ISNUMBER(FIND("9F",ScheduleCompile!G673)),ISNUMBER(FIND("4F",ScheduleCompile!G673))),VALUE(LEFT(ScheduleCompile!G673,FIND("F",ScheduleCompile!G673)-1)),ScheduleCompile!G673)))))))</f>
        <v>53.1</v>
      </c>
      <c r="M680" s="1">
        <f>IF(AND(ISERROR(IF(ScheduleCompile!H673="Off",0,IF(ScheduleCompile!H673="On",1,IF(ISNUMBER(ScheduleCompile!H673),ScheduleCompile!H673/1,IF(ISTEXT(ScheduleCompile!H673),IF(OR(ISNUMBER(FIND("5F",ScheduleCompile!H673)),ISNUMBER(FIND("0F",ScheduleCompile!H673)),ISNUMBER(FIND("8F",ScheduleCompile!H673)),ISNUMBER(FIND("1F",ScheduleCompile!H673)),ISNUMBER(FIND("2F",ScheduleCompile!H673)),ISNUMBER(FIND("3F",ScheduleCompile!H673)),ISNUMBER(FIND("6F",ScheduleCompile!H673)),ISNUMBER(FIND("7F",ScheduleCompile!H673)),ISNUMBER(FIND("9F",ScheduleCompile!H673)),ISNUMBER(FIND("4F",ScheduleCompile!H673))),VALUE(LEFT(ScheduleCompile!H673,FIND("F",ScheduleCompile!H673)-1)),ScheduleCompile!H673)))))),ISTEXT(ScheduleCompile!#REF!)),"ENDTABLE",IF(ISERROR(IF(ScheduleCompile!H673="Off",0,IF(ScheduleCompile!H673="On",1,IF(ISNUMBER(ScheduleCompile!H673),ScheduleCompile!H673/1,IF(ISTEXT(ScheduleCompile!H673),IF(OR(ISNUMBER(FIND("5F",ScheduleCompile!H673)),ISNUMBER(FIND("0F",ScheduleCompile!H673)),ISNUMBER(FIND("8F",ScheduleCompile!H673)),ISNUMBER(FIND("1F",ScheduleCompile!H673)),ISNUMBER(FIND("2F",ScheduleCompile!H673)),ISNUMBER(FIND("3F",ScheduleCompile!H673)),ISNUMBER(FIND("6F",ScheduleCompile!H673)),ISNUMBER(FIND("7F",ScheduleCompile!H673)),ISNUMBER(FIND("9F",ScheduleCompile!H673)),ISNUMBER(FIND("4F",ScheduleCompile!H673))),VALUE(LEFT(ScheduleCompile!H673,FIND("F",ScheduleCompile!H673)-1)),ScheduleCompile!H673)))))),"",IF(ScheduleCompile!H673="Off",0,IF(ScheduleCompile!H673="On",1,IF(ISNUMBER(ScheduleCompile!H673),ScheduleCompile!H673/1,IF(ISTEXT(ScheduleCompile!H673),IF(OR(ISNUMBER(FIND("5F",ScheduleCompile!H673)),ISNUMBER(FIND("0F",ScheduleCompile!H673)),ISNUMBER(FIND("8F",ScheduleCompile!H673)),ISNUMBER(FIND("1F",ScheduleCompile!H673)),ISNUMBER(FIND("2F",ScheduleCompile!H673)),ISNUMBER(FIND("3F",ScheduleCompile!H673)),ISNUMBER(FIND("6F",ScheduleCompile!H673)),ISNUMBER(FIND("7F",ScheduleCompile!H673)),ISNUMBER(FIND("9F",ScheduleCompile!H673)),ISNUMBER(FIND("4F",ScheduleCompile!H673))),VALUE(LEFT(ScheduleCompile!H673,FIND("F",ScheduleCompile!H673)-1)),ScheduleCompile!H673)))))))</f>
        <v>53.1</v>
      </c>
      <c r="N680" s="1">
        <f>IF(AND(ISERROR(IF(ScheduleCompile!I673="Off",0,IF(ScheduleCompile!I673="On",1,IF(ISNUMBER(ScheduleCompile!I673),ScheduleCompile!I673/1,IF(ISTEXT(ScheduleCompile!I673),IF(OR(ISNUMBER(FIND("5F",ScheduleCompile!I673)),ISNUMBER(FIND("0F",ScheduleCompile!I673)),ISNUMBER(FIND("8F",ScheduleCompile!I673)),ISNUMBER(FIND("1F",ScheduleCompile!I673)),ISNUMBER(FIND("2F",ScheduleCompile!I673)),ISNUMBER(FIND("3F",ScheduleCompile!I673)),ISNUMBER(FIND("6F",ScheduleCompile!I673)),ISNUMBER(FIND("7F",ScheduleCompile!I673)),ISNUMBER(FIND("9F",ScheduleCompile!I673)),ISNUMBER(FIND("4F",ScheduleCompile!I673))),VALUE(LEFT(ScheduleCompile!I673,FIND("F",ScheduleCompile!I673)-1)),ScheduleCompile!I673)))))),ISTEXT(ScheduleCompile!#REF!)),"ENDTABLE",IF(ISERROR(IF(ScheduleCompile!I673="Off",0,IF(ScheduleCompile!I673="On",1,IF(ISNUMBER(ScheduleCompile!I673),ScheduleCompile!I673/1,IF(ISTEXT(ScheduleCompile!I673),IF(OR(ISNUMBER(FIND("5F",ScheduleCompile!I673)),ISNUMBER(FIND("0F",ScheduleCompile!I673)),ISNUMBER(FIND("8F",ScheduleCompile!I673)),ISNUMBER(FIND("1F",ScheduleCompile!I673)),ISNUMBER(FIND("2F",ScheduleCompile!I673)),ISNUMBER(FIND("3F",ScheduleCompile!I673)),ISNUMBER(FIND("6F",ScheduleCompile!I673)),ISNUMBER(FIND("7F",ScheduleCompile!I673)),ISNUMBER(FIND("9F",ScheduleCompile!I673)),ISNUMBER(FIND("4F",ScheduleCompile!I673))),VALUE(LEFT(ScheduleCompile!I673,FIND("F",ScheduleCompile!I673)-1)),ScheduleCompile!I673)))))),"",IF(ScheduleCompile!I673="Off",0,IF(ScheduleCompile!I673="On",1,IF(ISNUMBER(ScheduleCompile!I673),ScheduleCompile!I673/1,IF(ISTEXT(ScheduleCompile!I673),IF(OR(ISNUMBER(FIND("5F",ScheduleCompile!I673)),ISNUMBER(FIND("0F",ScheduleCompile!I673)),ISNUMBER(FIND("8F",ScheduleCompile!I673)),ISNUMBER(FIND("1F",ScheduleCompile!I673)),ISNUMBER(FIND("2F",ScheduleCompile!I673)),ISNUMBER(FIND("3F",ScheduleCompile!I673)),ISNUMBER(FIND("6F",ScheduleCompile!I673)),ISNUMBER(FIND("7F",ScheduleCompile!I673)),ISNUMBER(FIND("9F",ScheduleCompile!I673)),ISNUMBER(FIND("4F",ScheduleCompile!I673))),VALUE(LEFT(ScheduleCompile!I673,FIND("F",ScheduleCompile!I673)-1)),ScheduleCompile!I673)))))))</f>
        <v>53.1</v>
      </c>
      <c r="O680" s="1">
        <f>IF(AND(ISERROR(IF(ScheduleCompile!J673="Off",0,IF(ScheduleCompile!J673="On",1,IF(ISNUMBER(ScheduleCompile!J673),ScheduleCompile!J673/1,IF(ISTEXT(ScheduleCompile!J673),IF(OR(ISNUMBER(FIND("5F",ScheduleCompile!J673)),ISNUMBER(FIND("0F",ScheduleCompile!J673)),ISNUMBER(FIND("8F",ScheduleCompile!J673)),ISNUMBER(FIND("1F",ScheduleCompile!J673)),ISNUMBER(FIND("2F",ScheduleCompile!J673)),ISNUMBER(FIND("3F",ScheduleCompile!J673)),ISNUMBER(FIND("6F",ScheduleCompile!J673)),ISNUMBER(FIND("7F",ScheduleCompile!J673)),ISNUMBER(FIND("9F",ScheduleCompile!J673)),ISNUMBER(FIND("4F",ScheduleCompile!J673))),VALUE(LEFT(ScheduleCompile!J673,FIND("F",ScheduleCompile!J673)-1)),ScheduleCompile!J673)))))),ISTEXT(ScheduleCompile!#REF!)),"ENDTABLE",IF(ISERROR(IF(ScheduleCompile!J673="Off",0,IF(ScheduleCompile!J673="On",1,IF(ISNUMBER(ScheduleCompile!J673),ScheduleCompile!J673/1,IF(ISTEXT(ScheduleCompile!J673),IF(OR(ISNUMBER(FIND("5F",ScheduleCompile!J673)),ISNUMBER(FIND("0F",ScheduleCompile!J673)),ISNUMBER(FIND("8F",ScheduleCompile!J673)),ISNUMBER(FIND("1F",ScheduleCompile!J673)),ISNUMBER(FIND("2F",ScheduleCompile!J673)),ISNUMBER(FIND("3F",ScheduleCompile!J673)),ISNUMBER(FIND("6F",ScheduleCompile!J673)),ISNUMBER(FIND("7F",ScheduleCompile!J673)),ISNUMBER(FIND("9F",ScheduleCompile!J673)),ISNUMBER(FIND("4F",ScheduleCompile!J673))),VALUE(LEFT(ScheduleCompile!J673,FIND("F",ScheduleCompile!J673)-1)),ScheduleCompile!J673)))))),"",IF(ScheduleCompile!J673="Off",0,IF(ScheduleCompile!J673="On",1,IF(ISNUMBER(ScheduleCompile!J673),ScheduleCompile!J673/1,IF(ISTEXT(ScheduleCompile!J673),IF(OR(ISNUMBER(FIND("5F",ScheduleCompile!J673)),ISNUMBER(FIND("0F",ScheduleCompile!J673)),ISNUMBER(FIND("8F",ScheduleCompile!J673)),ISNUMBER(FIND("1F",ScheduleCompile!J673)),ISNUMBER(FIND("2F",ScheduleCompile!J673)),ISNUMBER(FIND("3F",ScheduleCompile!J673)),ISNUMBER(FIND("6F",ScheduleCompile!J673)),ISNUMBER(FIND("7F",ScheduleCompile!J673)),ISNUMBER(FIND("9F",ScheduleCompile!J673)),ISNUMBER(FIND("4F",ScheduleCompile!J673))),VALUE(LEFT(ScheduleCompile!J673,FIND("F",ScheduleCompile!J673)-1)),ScheduleCompile!J673)))))))</f>
        <v>53.1</v>
      </c>
      <c r="P680" s="1">
        <f>IF(AND(ISERROR(IF(ScheduleCompile!K673="Off",0,IF(ScheduleCompile!K673="On",1,IF(ISNUMBER(ScheduleCompile!K673),ScheduleCompile!K673/1,IF(ISTEXT(ScheduleCompile!K673),IF(OR(ISNUMBER(FIND("5F",ScheduleCompile!K673)),ISNUMBER(FIND("0F",ScheduleCompile!K673)),ISNUMBER(FIND("8F",ScheduleCompile!K673)),ISNUMBER(FIND("1F",ScheduleCompile!K673)),ISNUMBER(FIND("2F",ScheduleCompile!K673)),ISNUMBER(FIND("3F",ScheduleCompile!K673)),ISNUMBER(FIND("6F",ScheduleCompile!K673)),ISNUMBER(FIND("7F",ScheduleCompile!K673)),ISNUMBER(FIND("9F",ScheduleCompile!K673)),ISNUMBER(FIND("4F",ScheduleCompile!K673))),VALUE(LEFT(ScheduleCompile!K673,FIND("F",ScheduleCompile!K673)-1)),ScheduleCompile!K673)))))),ISTEXT(ScheduleCompile!#REF!)),"ENDTABLE",IF(ISERROR(IF(ScheduleCompile!K673="Off",0,IF(ScheduleCompile!K673="On",1,IF(ISNUMBER(ScheduleCompile!K673),ScheduleCompile!K673/1,IF(ISTEXT(ScheduleCompile!K673),IF(OR(ISNUMBER(FIND("5F",ScheduleCompile!K673)),ISNUMBER(FIND("0F",ScheduleCompile!K673)),ISNUMBER(FIND("8F",ScheduleCompile!K673)),ISNUMBER(FIND("1F",ScheduleCompile!K673)),ISNUMBER(FIND("2F",ScheduleCompile!K673)),ISNUMBER(FIND("3F",ScheduleCompile!K673)),ISNUMBER(FIND("6F",ScheduleCompile!K673)),ISNUMBER(FIND("7F",ScheduleCompile!K673)),ISNUMBER(FIND("9F",ScheduleCompile!K673)),ISNUMBER(FIND("4F",ScheduleCompile!K673))),VALUE(LEFT(ScheduleCompile!K673,FIND("F",ScheduleCompile!K673)-1)),ScheduleCompile!K673)))))),"",IF(ScheduleCompile!K673="Off",0,IF(ScheduleCompile!K673="On",1,IF(ISNUMBER(ScheduleCompile!K673),ScheduleCompile!K673/1,IF(ISTEXT(ScheduleCompile!K673),IF(OR(ISNUMBER(FIND("5F",ScheduleCompile!K673)),ISNUMBER(FIND("0F",ScheduleCompile!K673)),ISNUMBER(FIND("8F",ScheduleCompile!K673)),ISNUMBER(FIND("1F",ScheduleCompile!K673)),ISNUMBER(FIND("2F",ScheduleCompile!K673)),ISNUMBER(FIND("3F",ScheduleCompile!K673)),ISNUMBER(FIND("6F",ScheduleCompile!K673)),ISNUMBER(FIND("7F",ScheduleCompile!K673)),ISNUMBER(FIND("9F",ScheduleCompile!K673)),ISNUMBER(FIND("4F",ScheduleCompile!K673))),VALUE(LEFT(ScheduleCompile!K673,FIND("F",ScheduleCompile!K673)-1)),ScheduleCompile!K673)))))))</f>
        <v>53.1</v>
      </c>
      <c r="Q680" s="1">
        <f>IF(AND(ISERROR(IF(ScheduleCompile!L673="Off",0,IF(ScheduleCompile!L673="On",1,IF(ISNUMBER(ScheduleCompile!L673),ScheduleCompile!L673/1,IF(ISTEXT(ScheduleCompile!L673),IF(OR(ISNUMBER(FIND("5F",ScheduleCompile!L673)),ISNUMBER(FIND("0F",ScheduleCompile!L673)),ISNUMBER(FIND("8F",ScheduleCompile!L673)),ISNUMBER(FIND("1F",ScheduleCompile!L673)),ISNUMBER(FIND("2F",ScheduleCompile!L673)),ISNUMBER(FIND("3F",ScheduleCompile!L673)),ISNUMBER(FIND("6F",ScheduleCompile!L673)),ISNUMBER(FIND("7F",ScheduleCompile!L673)),ISNUMBER(FIND("9F",ScheduleCompile!L673)),ISNUMBER(FIND("4F",ScheduleCompile!L673))),VALUE(LEFT(ScheduleCompile!L673,FIND("F",ScheduleCompile!L673)-1)),ScheduleCompile!L673)))))),ISTEXT(ScheduleCompile!#REF!)),"ENDTABLE",IF(ISERROR(IF(ScheduleCompile!L673="Off",0,IF(ScheduleCompile!L673="On",1,IF(ISNUMBER(ScheduleCompile!L673),ScheduleCompile!L673/1,IF(ISTEXT(ScheduleCompile!L673),IF(OR(ISNUMBER(FIND("5F",ScheduleCompile!L673)),ISNUMBER(FIND("0F",ScheduleCompile!L673)),ISNUMBER(FIND("8F",ScheduleCompile!L673)),ISNUMBER(FIND("1F",ScheduleCompile!L673)),ISNUMBER(FIND("2F",ScheduleCompile!L673)),ISNUMBER(FIND("3F",ScheduleCompile!L673)),ISNUMBER(FIND("6F",ScheduleCompile!L673)),ISNUMBER(FIND("7F",ScheduleCompile!L673)),ISNUMBER(FIND("9F",ScheduleCompile!L673)),ISNUMBER(FIND("4F",ScheduleCompile!L673))),VALUE(LEFT(ScheduleCompile!L673,FIND("F",ScheduleCompile!L673)-1)),ScheduleCompile!L673)))))),"",IF(ScheduleCompile!L673="Off",0,IF(ScheduleCompile!L673="On",1,IF(ISNUMBER(ScheduleCompile!L673),ScheduleCompile!L673/1,IF(ISTEXT(ScheduleCompile!L673),IF(OR(ISNUMBER(FIND("5F",ScheduleCompile!L673)),ISNUMBER(FIND("0F",ScheduleCompile!L673)),ISNUMBER(FIND("8F",ScheduleCompile!L673)),ISNUMBER(FIND("1F",ScheduleCompile!L673)),ISNUMBER(FIND("2F",ScheduleCompile!L673)),ISNUMBER(FIND("3F",ScheduleCompile!L673)),ISNUMBER(FIND("6F",ScheduleCompile!L673)),ISNUMBER(FIND("7F",ScheduleCompile!L673)),ISNUMBER(FIND("9F",ScheduleCompile!L673)),ISNUMBER(FIND("4F",ScheduleCompile!L673))),VALUE(LEFT(ScheduleCompile!L673,FIND("F",ScheduleCompile!L673)-1)),ScheduleCompile!L673)))))))</f>
        <v>53.1</v>
      </c>
      <c r="R680" s="1">
        <f>IF(AND(ISERROR(IF(ScheduleCompile!M673="Off",0,IF(ScheduleCompile!M673="On",1,IF(ISNUMBER(ScheduleCompile!M673),ScheduleCompile!M673/1,IF(ISTEXT(ScheduleCompile!M673),IF(OR(ISNUMBER(FIND("5F",ScheduleCompile!M673)),ISNUMBER(FIND("0F",ScheduleCompile!M673)),ISNUMBER(FIND("8F",ScheduleCompile!M673)),ISNUMBER(FIND("1F",ScheduleCompile!M673)),ISNUMBER(FIND("2F",ScheduleCompile!M673)),ISNUMBER(FIND("3F",ScheduleCompile!M673)),ISNUMBER(FIND("6F",ScheduleCompile!M673)),ISNUMBER(FIND("7F",ScheduleCompile!M673)),ISNUMBER(FIND("9F",ScheduleCompile!M673)),ISNUMBER(FIND("4F",ScheduleCompile!M673))),VALUE(LEFT(ScheduleCompile!M673,FIND("F",ScheduleCompile!M673)-1)),ScheduleCompile!M673)))))),ISTEXT(ScheduleCompile!#REF!)),"ENDTABLE",IF(ISERROR(IF(ScheduleCompile!M673="Off",0,IF(ScheduleCompile!M673="On",1,IF(ISNUMBER(ScheduleCompile!M673),ScheduleCompile!M673/1,IF(ISTEXT(ScheduleCompile!M673),IF(OR(ISNUMBER(FIND("5F",ScheduleCompile!M673)),ISNUMBER(FIND("0F",ScheduleCompile!M673)),ISNUMBER(FIND("8F",ScheduleCompile!M673)),ISNUMBER(FIND("1F",ScheduleCompile!M673)),ISNUMBER(FIND("2F",ScheduleCompile!M673)),ISNUMBER(FIND("3F",ScheduleCompile!M673)),ISNUMBER(FIND("6F",ScheduleCompile!M673)),ISNUMBER(FIND("7F",ScheduleCompile!M673)),ISNUMBER(FIND("9F",ScheduleCompile!M673)),ISNUMBER(FIND("4F",ScheduleCompile!M673))),VALUE(LEFT(ScheduleCompile!M673,FIND("F",ScheduleCompile!M673)-1)),ScheduleCompile!M673)))))),"",IF(ScheduleCompile!M673="Off",0,IF(ScheduleCompile!M673="On",1,IF(ISNUMBER(ScheduleCompile!M673),ScheduleCompile!M673/1,IF(ISTEXT(ScheduleCompile!M673),IF(OR(ISNUMBER(FIND("5F",ScheduleCompile!M673)),ISNUMBER(FIND("0F",ScheduleCompile!M673)),ISNUMBER(FIND("8F",ScheduleCompile!M673)),ISNUMBER(FIND("1F",ScheduleCompile!M673)),ISNUMBER(FIND("2F",ScheduleCompile!M673)),ISNUMBER(FIND("3F",ScheduleCompile!M673)),ISNUMBER(FIND("6F",ScheduleCompile!M673)),ISNUMBER(FIND("7F",ScheduleCompile!M673)),ISNUMBER(FIND("9F",ScheduleCompile!M673)),ISNUMBER(FIND("4F",ScheduleCompile!M673))),VALUE(LEFT(ScheduleCompile!M673,FIND("F",ScheduleCompile!M673)-1)),ScheduleCompile!M673)))))))</f>
        <v>53.1</v>
      </c>
      <c r="S680" s="1">
        <f>IF(AND(ISERROR(IF(ScheduleCompile!N673="Off",0,IF(ScheduleCompile!N673="On",1,IF(ISNUMBER(ScheduleCompile!N673),ScheduleCompile!N673/1,IF(ISTEXT(ScheduleCompile!N673),IF(OR(ISNUMBER(FIND("5F",ScheduleCompile!N673)),ISNUMBER(FIND("0F",ScheduleCompile!N673)),ISNUMBER(FIND("8F",ScheduleCompile!N673)),ISNUMBER(FIND("1F",ScheduleCompile!N673)),ISNUMBER(FIND("2F",ScheduleCompile!N673)),ISNUMBER(FIND("3F",ScheduleCompile!N673)),ISNUMBER(FIND("6F",ScheduleCompile!N673)),ISNUMBER(FIND("7F",ScheduleCompile!N673)),ISNUMBER(FIND("9F",ScheduleCompile!N673)),ISNUMBER(FIND("4F",ScheduleCompile!N673))),VALUE(LEFT(ScheduleCompile!N673,FIND("F",ScheduleCompile!N673)-1)),ScheduleCompile!N673)))))),ISTEXT(ScheduleCompile!#REF!)),"ENDTABLE",IF(ISERROR(IF(ScheduleCompile!N673="Off",0,IF(ScheduleCompile!N673="On",1,IF(ISNUMBER(ScheduleCompile!N673),ScheduleCompile!N673/1,IF(ISTEXT(ScheduleCompile!N673),IF(OR(ISNUMBER(FIND("5F",ScheduleCompile!N673)),ISNUMBER(FIND("0F",ScheduleCompile!N673)),ISNUMBER(FIND("8F",ScheduleCompile!N673)),ISNUMBER(FIND("1F",ScheduleCompile!N673)),ISNUMBER(FIND("2F",ScheduleCompile!N673)),ISNUMBER(FIND("3F",ScheduleCompile!N673)),ISNUMBER(FIND("6F",ScheduleCompile!N673)),ISNUMBER(FIND("7F",ScheduleCompile!N673)),ISNUMBER(FIND("9F",ScheduleCompile!N673)),ISNUMBER(FIND("4F",ScheduleCompile!N673))),VALUE(LEFT(ScheduleCompile!N673,FIND("F",ScheduleCompile!N673)-1)),ScheduleCompile!N673)))))),"",IF(ScheduleCompile!N673="Off",0,IF(ScheduleCompile!N673="On",1,IF(ISNUMBER(ScheduleCompile!N673),ScheduleCompile!N673/1,IF(ISTEXT(ScheduleCompile!N673),IF(OR(ISNUMBER(FIND("5F",ScheduleCompile!N673)),ISNUMBER(FIND("0F",ScheduleCompile!N673)),ISNUMBER(FIND("8F",ScheduleCompile!N673)),ISNUMBER(FIND("1F",ScheduleCompile!N673)),ISNUMBER(FIND("2F",ScheduleCompile!N673)),ISNUMBER(FIND("3F",ScheduleCompile!N673)),ISNUMBER(FIND("6F",ScheduleCompile!N673)),ISNUMBER(FIND("7F",ScheduleCompile!N673)),ISNUMBER(FIND("9F",ScheduleCompile!N673)),ISNUMBER(FIND("4F",ScheduleCompile!N673))),VALUE(LEFT(ScheduleCompile!N673,FIND("F",ScheduleCompile!N673)-1)),ScheduleCompile!N673)))))))</f>
        <v>53.1</v>
      </c>
      <c r="T680" s="1">
        <f>IF(AND(ISERROR(IF(ScheduleCompile!O673="Off",0,IF(ScheduleCompile!O673="On",1,IF(ISNUMBER(ScheduleCompile!O673),ScheduleCompile!O673/1,IF(ISTEXT(ScheduleCompile!O673),IF(OR(ISNUMBER(FIND("5F",ScheduleCompile!O673)),ISNUMBER(FIND("0F",ScheduleCompile!O673)),ISNUMBER(FIND("8F",ScheduleCompile!O673)),ISNUMBER(FIND("1F",ScheduleCompile!O673)),ISNUMBER(FIND("2F",ScheduleCompile!O673)),ISNUMBER(FIND("3F",ScheduleCompile!O673)),ISNUMBER(FIND("6F",ScheduleCompile!O673)),ISNUMBER(FIND("7F",ScheduleCompile!O673)),ISNUMBER(FIND("9F",ScheduleCompile!O673)),ISNUMBER(FIND("4F",ScheduleCompile!O673))),VALUE(LEFT(ScheduleCompile!O673,FIND("F",ScheduleCompile!O673)-1)),ScheduleCompile!O673)))))),ISTEXT(ScheduleCompile!#REF!)),"ENDTABLE",IF(ISERROR(IF(ScheduleCompile!O673="Off",0,IF(ScheduleCompile!O673="On",1,IF(ISNUMBER(ScheduleCompile!O673),ScheduleCompile!O673/1,IF(ISTEXT(ScheduleCompile!O673),IF(OR(ISNUMBER(FIND("5F",ScheduleCompile!O673)),ISNUMBER(FIND("0F",ScheduleCompile!O673)),ISNUMBER(FIND("8F",ScheduleCompile!O673)),ISNUMBER(FIND("1F",ScheduleCompile!O673)),ISNUMBER(FIND("2F",ScheduleCompile!O673)),ISNUMBER(FIND("3F",ScheduleCompile!O673)),ISNUMBER(FIND("6F",ScheduleCompile!O673)),ISNUMBER(FIND("7F",ScheduleCompile!O673)),ISNUMBER(FIND("9F",ScheduleCompile!O673)),ISNUMBER(FIND("4F",ScheduleCompile!O673))),VALUE(LEFT(ScheduleCompile!O673,FIND("F",ScheduleCompile!O673)-1)),ScheduleCompile!O673)))))),"",IF(ScheduleCompile!O673="Off",0,IF(ScheduleCompile!O673="On",1,IF(ISNUMBER(ScheduleCompile!O673),ScheduleCompile!O673/1,IF(ISTEXT(ScheduleCompile!O673),IF(OR(ISNUMBER(FIND("5F",ScheduleCompile!O673)),ISNUMBER(FIND("0F",ScheduleCompile!O673)),ISNUMBER(FIND("8F",ScheduleCompile!O673)),ISNUMBER(FIND("1F",ScheduleCompile!O673)),ISNUMBER(FIND("2F",ScheduleCompile!O673)),ISNUMBER(FIND("3F",ScheduleCompile!O673)),ISNUMBER(FIND("6F",ScheduleCompile!O673)),ISNUMBER(FIND("7F",ScheduleCompile!O673)),ISNUMBER(FIND("9F",ScheduleCompile!O673)),ISNUMBER(FIND("4F",ScheduleCompile!O673))),VALUE(LEFT(ScheduleCompile!O673,FIND("F",ScheduleCompile!O673)-1)),ScheduleCompile!O673)))))))</f>
        <v>53.1</v>
      </c>
      <c r="U680" s="1">
        <f>IF(AND(ISERROR(IF(ScheduleCompile!P673="Off",0,IF(ScheduleCompile!P673="On",1,IF(ISNUMBER(ScheduleCompile!P673),ScheduleCompile!P673/1,IF(ISTEXT(ScheduleCompile!P673),IF(OR(ISNUMBER(FIND("5F",ScheduleCompile!P673)),ISNUMBER(FIND("0F",ScheduleCompile!P673)),ISNUMBER(FIND("8F",ScheduleCompile!P673)),ISNUMBER(FIND("1F",ScheduleCompile!P673)),ISNUMBER(FIND("2F",ScheduleCompile!P673)),ISNUMBER(FIND("3F",ScheduleCompile!P673)),ISNUMBER(FIND("6F",ScheduleCompile!P673)),ISNUMBER(FIND("7F",ScheduleCompile!P673)),ISNUMBER(FIND("9F",ScheduleCompile!P673)),ISNUMBER(FIND("4F",ScheduleCompile!P673))),VALUE(LEFT(ScheduleCompile!P673,FIND("F",ScheduleCompile!P673)-1)),ScheduleCompile!P673)))))),ISTEXT(ScheduleCompile!#REF!)),"ENDTABLE",IF(ISERROR(IF(ScheduleCompile!P673="Off",0,IF(ScheduleCompile!P673="On",1,IF(ISNUMBER(ScheduleCompile!P673),ScheduleCompile!P673/1,IF(ISTEXT(ScheduleCompile!P673),IF(OR(ISNUMBER(FIND("5F",ScheduleCompile!P673)),ISNUMBER(FIND("0F",ScheduleCompile!P673)),ISNUMBER(FIND("8F",ScheduleCompile!P673)),ISNUMBER(FIND("1F",ScheduleCompile!P673)),ISNUMBER(FIND("2F",ScheduleCompile!P673)),ISNUMBER(FIND("3F",ScheduleCompile!P673)),ISNUMBER(FIND("6F",ScheduleCompile!P673)),ISNUMBER(FIND("7F",ScheduleCompile!P673)),ISNUMBER(FIND("9F",ScheduleCompile!P673)),ISNUMBER(FIND("4F",ScheduleCompile!P673))),VALUE(LEFT(ScheduleCompile!P673,FIND("F",ScheduleCompile!P673)-1)),ScheduleCompile!P673)))))),"",IF(ScheduleCompile!P673="Off",0,IF(ScheduleCompile!P673="On",1,IF(ISNUMBER(ScheduleCompile!P673),ScheduleCompile!P673/1,IF(ISTEXT(ScheduleCompile!P673),IF(OR(ISNUMBER(FIND("5F",ScheduleCompile!P673)),ISNUMBER(FIND("0F",ScheduleCompile!P673)),ISNUMBER(FIND("8F",ScheduleCompile!P673)),ISNUMBER(FIND("1F",ScheduleCompile!P673)),ISNUMBER(FIND("2F",ScheduleCompile!P673)),ISNUMBER(FIND("3F",ScheduleCompile!P673)),ISNUMBER(FIND("6F",ScheduleCompile!P673)),ISNUMBER(FIND("7F",ScheduleCompile!P673)),ISNUMBER(FIND("9F",ScheduleCompile!P673)),ISNUMBER(FIND("4F",ScheduleCompile!P673))),VALUE(LEFT(ScheduleCompile!P673,FIND("F",ScheduleCompile!P673)-1)),ScheduleCompile!P673)))))))</f>
        <v>53.1</v>
      </c>
      <c r="V680" s="1">
        <f>IF(AND(ISERROR(IF(ScheduleCompile!Q673="Off",0,IF(ScheduleCompile!Q673="On",1,IF(ISNUMBER(ScheduleCompile!Q673),ScheduleCompile!Q673/1,IF(ISTEXT(ScheduleCompile!Q673),IF(OR(ISNUMBER(FIND("5F",ScheduleCompile!Q673)),ISNUMBER(FIND("0F",ScheduleCompile!Q673)),ISNUMBER(FIND("8F",ScheduleCompile!Q673)),ISNUMBER(FIND("1F",ScheduleCompile!Q673)),ISNUMBER(FIND("2F",ScheduleCompile!Q673)),ISNUMBER(FIND("3F",ScheduleCompile!Q673)),ISNUMBER(FIND("6F",ScheduleCompile!Q673)),ISNUMBER(FIND("7F",ScheduleCompile!Q673)),ISNUMBER(FIND("9F",ScheduleCompile!Q673)),ISNUMBER(FIND("4F",ScheduleCompile!Q673))),VALUE(LEFT(ScheduleCompile!Q673,FIND("F",ScheduleCompile!Q673)-1)),ScheduleCompile!Q673)))))),ISTEXT(ScheduleCompile!#REF!)),"ENDTABLE",IF(ISERROR(IF(ScheduleCompile!Q673="Off",0,IF(ScheduleCompile!Q673="On",1,IF(ISNUMBER(ScheduleCompile!Q673),ScheduleCompile!Q673/1,IF(ISTEXT(ScheduleCompile!Q673),IF(OR(ISNUMBER(FIND("5F",ScheduleCompile!Q673)),ISNUMBER(FIND("0F",ScheduleCompile!Q673)),ISNUMBER(FIND("8F",ScheduleCompile!Q673)),ISNUMBER(FIND("1F",ScheduleCompile!Q673)),ISNUMBER(FIND("2F",ScheduleCompile!Q673)),ISNUMBER(FIND("3F",ScheduleCompile!Q673)),ISNUMBER(FIND("6F",ScheduleCompile!Q673)),ISNUMBER(FIND("7F",ScheduleCompile!Q673)),ISNUMBER(FIND("9F",ScheduleCompile!Q673)),ISNUMBER(FIND("4F",ScheduleCompile!Q673))),VALUE(LEFT(ScheduleCompile!Q673,FIND("F",ScheduleCompile!Q673)-1)),ScheduleCompile!Q673)))))),"",IF(ScheduleCompile!Q673="Off",0,IF(ScheduleCompile!Q673="On",1,IF(ISNUMBER(ScheduleCompile!Q673),ScheduleCompile!Q673/1,IF(ISTEXT(ScheduleCompile!Q673),IF(OR(ISNUMBER(FIND("5F",ScheduleCompile!Q673)),ISNUMBER(FIND("0F",ScheduleCompile!Q673)),ISNUMBER(FIND("8F",ScheduleCompile!Q673)),ISNUMBER(FIND("1F",ScheduleCompile!Q673)),ISNUMBER(FIND("2F",ScheduleCompile!Q673)),ISNUMBER(FIND("3F",ScheduleCompile!Q673)),ISNUMBER(FIND("6F",ScheduleCompile!Q673)),ISNUMBER(FIND("7F",ScheduleCompile!Q673)),ISNUMBER(FIND("9F",ScheduleCompile!Q673)),ISNUMBER(FIND("4F",ScheduleCompile!Q673))),VALUE(LEFT(ScheduleCompile!Q673,FIND("F",ScheduleCompile!Q673)-1)),ScheduleCompile!Q673)))))))</f>
        <v>53.1</v>
      </c>
      <c r="W680" s="1">
        <f>IF(AND(ISERROR(IF(ScheduleCompile!R673="Off",0,IF(ScheduleCompile!R673="On",1,IF(ISNUMBER(ScheduleCompile!R673),ScheduleCompile!R673/1,IF(ISTEXT(ScheduleCompile!R673),IF(OR(ISNUMBER(FIND("5F",ScheduleCompile!R673)),ISNUMBER(FIND("0F",ScheduleCompile!R673)),ISNUMBER(FIND("8F",ScheduleCompile!R673)),ISNUMBER(FIND("1F",ScheduleCompile!R673)),ISNUMBER(FIND("2F",ScheduleCompile!R673)),ISNUMBER(FIND("3F",ScheduleCompile!R673)),ISNUMBER(FIND("6F",ScheduleCompile!R673)),ISNUMBER(FIND("7F",ScheduleCompile!R673)),ISNUMBER(FIND("9F",ScheduleCompile!R673)),ISNUMBER(FIND("4F",ScheduleCompile!R673))),VALUE(LEFT(ScheduleCompile!R673,FIND("F",ScheduleCompile!R673)-1)),ScheduleCompile!R673)))))),ISTEXT(ScheduleCompile!#REF!)),"ENDTABLE",IF(ISERROR(IF(ScheduleCompile!R673="Off",0,IF(ScheduleCompile!R673="On",1,IF(ISNUMBER(ScheduleCompile!R673),ScheduleCompile!R673/1,IF(ISTEXT(ScheduleCompile!R673),IF(OR(ISNUMBER(FIND("5F",ScheduleCompile!R673)),ISNUMBER(FIND("0F",ScheduleCompile!R673)),ISNUMBER(FIND("8F",ScheduleCompile!R673)),ISNUMBER(FIND("1F",ScheduleCompile!R673)),ISNUMBER(FIND("2F",ScheduleCompile!R673)),ISNUMBER(FIND("3F",ScheduleCompile!R673)),ISNUMBER(FIND("6F",ScheduleCompile!R673)),ISNUMBER(FIND("7F",ScheduleCompile!R673)),ISNUMBER(FIND("9F",ScheduleCompile!R673)),ISNUMBER(FIND("4F",ScheduleCompile!R673))),VALUE(LEFT(ScheduleCompile!R673,FIND("F",ScheduleCompile!R673)-1)),ScheduleCompile!R673)))))),"",IF(ScheduleCompile!R673="Off",0,IF(ScheduleCompile!R673="On",1,IF(ISNUMBER(ScheduleCompile!R673),ScheduleCompile!R673/1,IF(ISTEXT(ScheduleCompile!R673),IF(OR(ISNUMBER(FIND("5F",ScheduleCompile!R673)),ISNUMBER(FIND("0F",ScheduleCompile!R673)),ISNUMBER(FIND("8F",ScheduleCompile!R673)),ISNUMBER(FIND("1F",ScheduleCompile!R673)),ISNUMBER(FIND("2F",ScheduleCompile!R673)),ISNUMBER(FIND("3F",ScheduleCompile!R673)),ISNUMBER(FIND("6F",ScheduleCompile!R673)),ISNUMBER(FIND("7F",ScheduleCompile!R673)),ISNUMBER(FIND("9F",ScheduleCompile!R673)),ISNUMBER(FIND("4F",ScheduleCompile!R673))),VALUE(LEFT(ScheduleCompile!R673,FIND("F",ScheduleCompile!R673)-1)),ScheduleCompile!R673)))))))</f>
        <v>53.1</v>
      </c>
      <c r="X680" s="1">
        <f>IF(AND(ISERROR(IF(ScheduleCompile!S673="Off",0,IF(ScheduleCompile!S673="On",1,IF(ISNUMBER(ScheduleCompile!S673),ScheduleCompile!S673/1,IF(ISTEXT(ScheduleCompile!S673),IF(OR(ISNUMBER(FIND("5F",ScheduleCompile!S673)),ISNUMBER(FIND("0F",ScheduleCompile!S673)),ISNUMBER(FIND("8F",ScheduleCompile!S673)),ISNUMBER(FIND("1F",ScheduleCompile!S673)),ISNUMBER(FIND("2F",ScheduleCompile!S673)),ISNUMBER(FIND("3F",ScheduleCompile!S673)),ISNUMBER(FIND("6F",ScheduleCompile!S673)),ISNUMBER(FIND("7F",ScheduleCompile!S673)),ISNUMBER(FIND("9F",ScheduleCompile!S673)),ISNUMBER(FIND("4F",ScheduleCompile!S673))),VALUE(LEFT(ScheduleCompile!S673,FIND("F",ScheduleCompile!S673)-1)),ScheduleCompile!S673)))))),ISTEXT(ScheduleCompile!#REF!)),"ENDTABLE",IF(ISERROR(IF(ScheduleCompile!S673="Off",0,IF(ScheduleCompile!S673="On",1,IF(ISNUMBER(ScheduleCompile!S673),ScheduleCompile!S673/1,IF(ISTEXT(ScheduleCompile!S673),IF(OR(ISNUMBER(FIND("5F",ScheduleCompile!S673)),ISNUMBER(FIND("0F",ScheduleCompile!S673)),ISNUMBER(FIND("8F",ScheduleCompile!S673)),ISNUMBER(FIND("1F",ScheduleCompile!S673)),ISNUMBER(FIND("2F",ScheduleCompile!S673)),ISNUMBER(FIND("3F",ScheduleCompile!S673)),ISNUMBER(FIND("6F",ScheduleCompile!S673)),ISNUMBER(FIND("7F",ScheduleCompile!S673)),ISNUMBER(FIND("9F",ScheduleCompile!S673)),ISNUMBER(FIND("4F",ScheduleCompile!S673))),VALUE(LEFT(ScheduleCompile!S673,FIND("F",ScheduleCompile!S673)-1)),ScheduleCompile!S673)))))),"",IF(ScheduleCompile!S673="Off",0,IF(ScheduleCompile!S673="On",1,IF(ISNUMBER(ScheduleCompile!S673),ScheduleCompile!S673/1,IF(ISTEXT(ScheduleCompile!S673),IF(OR(ISNUMBER(FIND("5F",ScheduleCompile!S673)),ISNUMBER(FIND("0F",ScheduleCompile!S673)),ISNUMBER(FIND("8F",ScheduleCompile!S673)),ISNUMBER(FIND("1F",ScheduleCompile!S673)),ISNUMBER(FIND("2F",ScheduleCompile!S673)),ISNUMBER(FIND("3F",ScheduleCompile!S673)),ISNUMBER(FIND("6F",ScheduleCompile!S673)),ISNUMBER(FIND("7F",ScheduleCompile!S673)),ISNUMBER(FIND("9F",ScheduleCompile!S673)),ISNUMBER(FIND("4F",ScheduleCompile!S673))),VALUE(LEFT(ScheduleCompile!S673,FIND("F",ScheduleCompile!S673)-1)),ScheduleCompile!S673)))))))</f>
        <v>53.1</v>
      </c>
      <c r="Y680" s="1">
        <f>IF(AND(ISERROR(IF(ScheduleCompile!T673="Off",0,IF(ScheduleCompile!T673="On",1,IF(ISNUMBER(ScheduleCompile!T673),ScheduleCompile!T673/1,IF(ISTEXT(ScheduleCompile!T673),IF(OR(ISNUMBER(FIND("5F",ScheduleCompile!T673)),ISNUMBER(FIND("0F",ScheduleCompile!T673)),ISNUMBER(FIND("8F",ScheduleCompile!T673)),ISNUMBER(FIND("1F",ScheduleCompile!T673)),ISNUMBER(FIND("2F",ScheduleCompile!T673)),ISNUMBER(FIND("3F",ScheduleCompile!T673)),ISNUMBER(FIND("6F",ScheduleCompile!T673)),ISNUMBER(FIND("7F",ScheduleCompile!T673)),ISNUMBER(FIND("9F",ScheduleCompile!T673)),ISNUMBER(FIND("4F",ScheduleCompile!T673))),VALUE(LEFT(ScheduleCompile!T673,FIND("F",ScheduleCompile!T673)-1)),ScheduleCompile!T673)))))),ISTEXT(ScheduleCompile!#REF!)),"ENDTABLE",IF(ISERROR(IF(ScheduleCompile!T673="Off",0,IF(ScheduleCompile!T673="On",1,IF(ISNUMBER(ScheduleCompile!T673),ScheduleCompile!T673/1,IF(ISTEXT(ScheduleCompile!T673),IF(OR(ISNUMBER(FIND("5F",ScheduleCompile!T673)),ISNUMBER(FIND("0F",ScheduleCompile!T673)),ISNUMBER(FIND("8F",ScheduleCompile!T673)),ISNUMBER(FIND("1F",ScheduleCompile!T673)),ISNUMBER(FIND("2F",ScheduleCompile!T673)),ISNUMBER(FIND("3F",ScheduleCompile!T673)),ISNUMBER(FIND("6F",ScheduleCompile!T673)),ISNUMBER(FIND("7F",ScheduleCompile!T673)),ISNUMBER(FIND("9F",ScheduleCompile!T673)),ISNUMBER(FIND("4F",ScheduleCompile!T673))),VALUE(LEFT(ScheduleCompile!T673,FIND("F",ScheduleCompile!T673)-1)),ScheduleCompile!T673)))))),"",IF(ScheduleCompile!T673="Off",0,IF(ScheduleCompile!T673="On",1,IF(ISNUMBER(ScheduleCompile!T673),ScheduleCompile!T673/1,IF(ISTEXT(ScheduleCompile!T673),IF(OR(ISNUMBER(FIND("5F",ScheduleCompile!T673)),ISNUMBER(FIND("0F",ScheduleCompile!T673)),ISNUMBER(FIND("8F",ScheduleCompile!T673)),ISNUMBER(FIND("1F",ScheduleCompile!T673)),ISNUMBER(FIND("2F",ScheduleCompile!T673)),ISNUMBER(FIND("3F",ScheduleCompile!T673)),ISNUMBER(FIND("6F",ScheduleCompile!T673)),ISNUMBER(FIND("7F",ScheduleCompile!T673)),ISNUMBER(FIND("9F",ScheduleCompile!T673)),ISNUMBER(FIND("4F",ScheduleCompile!T673))),VALUE(LEFT(ScheduleCompile!T673,FIND("F",ScheduleCompile!T673)-1)),ScheduleCompile!T673)))))))</f>
        <v>53.1</v>
      </c>
      <c r="Z680" s="1">
        <f>IF(AND(ISERROR(IF(ScheduleCompile!U673="Off",0,IF(ScheduleCompile!U673="On",1,IF(ISNUMBER(ScheduleCompile!U673),ScheduleCompile!U673/1,IF(ISTEXT(ScheduleCompile!U673),IF(OR(ISNUMBER(FIND("5F",ScheduleCompile!U673)),ISNUMBER(FIND("0F",ScheduleCompile!U673)),ISNUMBER(FIND("8F",ScheduleCompile!U673)),ISNUMBER(FIND("1F",ScheduleCompile!U673)),ISNUMBER(FIND("2F",ScheduleCompile!U673)),ISNUMBER(FIND("3F",ScheduleCompile!U673)),ISNUMBER(FIND("6F",ScheduleCompile!U673)),ISNUMBER(FIND("7F",ScheduleCompile!U673)),ISNUMBER(FIND("9F",ScheduleCompile!U673)),ISNUMBER(FIND("4F",ScheduleCompile!U673))),VALUE(LEFT(ScheduleCompile!U673,FIND("F",ScheduleCompile!U673)-1)),ScheduleCompile!U673)))))),ISTEXT(ScheduleCompile!#REF!)),"ENDTABLE",IF(ISERROR(IF(ScheduleCompile!U673="Off",0,IF(ScheduleCompile!U673="On",1,IF(ISNUMBER(ScheduleCompile!U673),ScheduleCompile!U673/1,IF(ISTEXT(ScheduleCompile!U673),IF(OR(ISNUMBER(FIND("5F",ScheduleCompile!U673)),ISNUMBER(FIND("0F",ScheduleCompile!U673)),ISNUMBER(FIND("8F",ScheduleCompile!U673)),ISNUMBER(FIND("1F",ScheduleCompile!U673)),ISNUMBER(FIND("2F",ScheduleCompile!U673)),ISNUMBER(FIND("3F",ScheduleCompile!U673)),ISNUMBER(FIND("6F",ScheduleCompile!U673)),ISNUMBER(FIND("7F",ScheduleCompile!U673)),ISNUMBER(FIND("9F",ScheduleCompile!U673)),ISNUMBER(FIND("4F",ScheduleCompile!U673))),VALUE(LEFT(ScheduleCompile!U673,FIND("F",ScheduleCompile!U673)-1)),ScheduleCompile!U673)))))),"",IF(ScheduleCompile!U673="Off",0,IF(ScheduleCompile!U673="On",1,IF(ISNUMBER(ScheduleCompile!U673),ScheduleCompile!U673/1,IF(ISTEXT(ScheduleCompile!U673),IF(OR(ISNUMBER(FIND("5F",ScheduleCompile!U673)),ISNUMBER(FIND("0F",ScheduleCompile!U673)),ISNUMBER(FIND("8F",ScheduleCompile!U673)),ISNUMBER(FIND("1F",ScheduleCompile!U673)),ISNUMBER(FIND("2F",ScheduleCompile!U673)),ISNUMBER(FIND("3F",ScheduleCompile!U673)),ISNUMBER(FIND("6F",ScheduleCompile!U673)),ISNUMBER(FIND("7F",ScheduleCompile!U673)),ISNUMBER(FIND("9F",ScheduleCompile!U673)),ISNUMBER(FIND("4F",ScheduleCompile!U673))),VALUE(LEFT(ScheduleCompile!U673,FIND("F",ScheduleCompile!U673)-1)),ScheduleCompile!U673)))))))</f>
        <v>53.1</v>
      </c>
      <c r="AA680" s="1">
        <f>IF(AND(ISERROR(IF(ScheduleCompile!V673="Off",0,IF(ScheduleCompile!V673="On",1,IF(ISNUMBER(ScheduleCompile!V673),ScheduleCompile!V673/1,IF(ISTEXT(ScheduleCompile!V673),IF(OR(ISNUMBER(FIND("5F",ScheduleCompile!V673)),ISNUMBER(FIND("0F",ScheduleCompile!V673)),ISNUMBER(FIND("8F",ScheduleCompile!V673)),ISNUMBER(FIND("1F",ScheduleCompile!V673)),ISNUMBER(FIND("2F",ScheduleCompile!V673)),ISNUMBER(FIND("3F",ScheduleCompile!V673)),ISNUMBER(FIND("6F",ScheduleCompile!V673)),ISNUMBER(FIND("7F",ScheduleCompile!V673)),ISNUMBER(FIND("9F",ScheduleCompile!V673)),ISNUMBER(FIND("4F",ScheduleCompile!V673))),VALUE(LEFT(ScheduleCompile!V673,FIND("F",ScheduleCompile!V673)-1)),ScheduleCompile!V673)))))),ISTEXT(ScheduleCompile!#REF!)),"ENDTABLE",IF(ISERROR(IF(ScheduleCompile!V673="Off",0,IF(ScheduleCompile!V673="On",1,IF(ISNUMBER(ScheduleCompile!V673),ScheduleCompile!V673/1,IF(ISTEXT(ScheduleCompile!V673),IF(OR(ISNUMBER(FIND("5F",ScheduleCompile!V673)),ISNUMBER(FIND("0F",ScheduleCompile!V673)),ISNUMBER(FIND("8F",ScheduleCompile!V673)),ISNUMBER(FIND("1F",ScheduleCompile!V673)),ISNUMBER(FIND("2F",ScheduleCompile!V673)),ISNUMBER(FIND("3F",ScheduleCompile!V673)),ISNUMBER(FIND("6F",ScheduleCompile!V673)),ISNUMBER(FIND("7F",ScheduleCompile!V673)),ISNUMBER(FIND("9F",ScheduleCompile!V673)),ISNUMBER(FIND("4F",ScheduleCompile!V673))),VALUE(LEFT(ScheduleCompile!V673,FIND("F",ScheduleCompile!V673)-1)),ScheduleCompile!V673)))))),"",IF(ScheduleCompile!V673="Off",0,IF(ScheduleCompile!V673="On",1,IF(ISNUMBER(ScheduleCompile!V673),ScheduleCompile!V673/1,IF(ISTEXT(ScheduleCompile!V673),IF(OR(ISNUMBER(FIND("5F",ScheduleCompile!V673)),ISNUMBER(FIND("0F",ScheduleCompile!V673)),ISNUMBER(FIND("8F",ScheduleCompile!V673)),ISNUMBER(FIND("1F",ScheduleCompile!V673)),ISNUMBER(FIND("2F",ScheduleCompile!V673)),ISNUMBER(FIND("3F",ScheduleCompile!V673)),ISNUMBER(FIND("6F",ScheduleCompile!V673)),ISNUMBER(FIND("7F",ScheduleCompile!V673)),ISNUMBER(FIND("9F",ScheduleCompile!V673)),ISNUMBER(FIND("4F",ScheduleCompile!V673))),VALUE(LEFT(ScheduleCompile!V673,FIND("F",ScheduleCompile!V673)-1)),ScheduleCompile!V673)))))))</f>
        <v>53.1</v>
      </c>
      <c r="AB680" s="1">
        <f>IF(AND(ISERROR(IF(ScheduleCompile!W673="Off",0,IF(ScheduleCompile!W673="On",1,IF(ISNUMBER(ScheduleCompile!W673),ScheduleCompile!W673/1,IF(ISTEXT(ScheduleCompile!W673),IF(OR(ISNUMBER(FIND("5F",ScheduleCompile!W673)),ISNUMBER(FIND("0F",ScheduleCompile!W673)),ISNUMBER(FIND("8F",ScheduleCompile!W673)),ISNUMBER(FIND("1F",ScheduleCompile!W673)),ISNUMBER(FIND("2F",ScheduleCompile!W673)),ISNUMBER(FIND("3F",ScheduleCompile!W673)),ISNUMBER(FIND("6F",ScheduleCompile!W673)),ISNUMBER(FIND("7F",ScheduleCompile!W673)),ISNUMBER(FIND("9F",ScheduleCompile!W673)),ISNUMBER(FIND("4F",ScheduleCompile!W673))),VALUE(LEFT(ScheduleCompile!W673,FIND("F",ScheduleCompile!W673)-1)),ScheduleCompile!W673)))))),ISTEXT(ScheduleCompile!#REF!)),"ENDTABLE",IF(ISERROR(IF(ScheduleCompile!W673="Off",0,IF(ScheduleCompile!W673="On",1,IF(ISNUMBER(ScheduleCompile!W673),ScheduleCompile!W673/1,IF(ISTEXT(ScheduleCompile!W673),IF(OR(ISNUMBER(FIND("5F",ScheduleCompile!W673)),ISNUMBER(FIND("0F",ScheduleCompile!W673)),ISNUMBER(FIND("8F",ScheduleCompile!W673)),ISNUMBER(FIND("1F",ScheduleCompile!W673)),ISNUMBER(FIND("2F",ScheduleCompile!W673)),ISNUMBER(FIND("3F",ScheduleCompile!W673)),ISNUMBER(FIND("6F",ScheduleCompile!W673)),ISNUMBER(FIND("7F",ScheduleCompile!W673)),ISNUMBER(FIND("9F",ScheduleCompile!W673)),ISNUMBER(FIND("4F",ScheduleCompile!W673))),VALUE(LEFT(ScheduleCompile!W673,FIND("F",ScheduleCompile!W673)-1)),ScheduleCompile!W673)))))),"",IF(ScheduleCompile!W673="Off",0,IF(ScheduleCompile!W673="On",1,IF(ISNUMBER(ScheduleCompile!W673),ScheduleCompile!W673/1,IF(ISTEXT(ScheduleCompile!W673),IF(OR(ISNUMBER(FIND("5F",ScheduleCompile!W673)),ISNUMBER(FIND("0F",ScheduleCompile!W673)),ISNUMBER(FIND("8F",ScheduleCompile!W673)),ISNUMBER(FIND("1F",ScheduleCompile!W673)),ISNUMBER(FIND("2F",ScheduleCompile!W673)),ISNUMBER(FIND("3F",ScheduleCompile!W673)),ISNUMBER(FIND("6F",ScheduleCompile!W673)),ISNUMBER(FIND("7F",ScheduleCompile!W673)),ISNUMBER(FIND("9F",ScheduleCompile!W673)),ISNUMBER(FIND("4F",ScheduleCompile!W673))),VALUE(LEFT(ScheduleCompile!W673,FIND("F",ScheduleCompile!W673)-1)),ScheduleCompile!W673)))))))</f>
        <v>53.1</v>
      </c>
      <c r="AC680" s="1">
        <f>IF(AND(ISERROR(IF(ScheduleCompile!X673="Off",0,IF(ScheduleCompile!X673="On",1,IF(ISNUMBER(ScheduleCompile!X673),ScheduleCompile!X673/1,IF(ISTEXT(ScheduleCompile!X673),IF(OR(ISNUMBER(FIND("5F",ScheduleCompile!X673)),ISNUMBER(FIND("0F",ScheduleCompile!X673)),ISNUMBER(FIND("8F",ScheduleCompile!X673)),ISNUMBER(FIND("1F",ScheduleCompile!X673)),ISNUMBER(FIND("2F",ScheduleCompile!X673)),ISNUMBER(FIND("3F",ScheduleCompile!X673)),ISNUMBER(FIND("6F",ScheduleCompile!X673)),ISNUMBER(FIND("7F",ScheduleCompile!X673)),ISNUMBER(FIND("9F",ScheduleCompile!X673)),ISNUMBER(FIND("4F",ScheduleCompile!X673))),VALUE(LEFT(ScheduleCompile!X673,FIND("F",ScheduleCompile!X673)-1)),ScheduleCompile!X673)))))),ISTEXT(ScheduleCompile!#REF!)),"ENDTABLE",IF(ISERROR(IF(ScheduleCompile!X673="Off",0,IF(ScheduleCompile!X673="On",1,IF(ISNUMBER(ScheduleCompile!X673),ScheduleCompile!X673/1,IF(ISTEXT(ScheduleCompile!X673),IF(OR(ISNUMBER(FIND("5F",ScheduleCompile!X673)),ISNUMBER(FIND("0F",ScheduleCompile!X673)),ISNUMBER(FIND("8F",ScheduleCompile!X673)),ISNUMBER(FIND("1F",ScheduleCompile!X673)),ISNUMBER(FIND("2F",ScheduleCompile!X673)),ISNUMBER(FIND("3F",ScheduleCompile!X673)),ISNUMBER(FIND("6F",ScheduleCompile!X673)),ISNUMBER(FIND("7F",ScheduleCompile!X673)),ISNUMBER(FIND("9F",ScheduleCompile!X673)),ISNUMBER(FIND("4F",ScheduleCompile!X673))),VALUE(LEFT(ScheduleCompile!X673,FIND("F",ScheduleCompile!X673)-1)),ScheduleCompile!X673)))))),"",IF(ScheduleCompile!X673="Off",0,IF(ScheduleCompile!X673="On",1,IF(ISNUMBER(ScheduleCompile!X673),ScheduleCompile!X673/1,IF(ISTEXT(ScheduleCompile!X673),IF(OR(ISNUMBER(FIND("5F",ScheduleCompile!X673)),ISNUMBER(FIND("0F",ScheduleCompile!X673)),ISNUMBER(FIND("8F",ScheduleCompile!X673)),ISNUMBER(FIND("1F",ScheduleCompile!X673)),ISNUMBER(FIND("2F",ScheduleCompile!X673)),ISNUMBER(FIND("3F",ScheduleCompile!X673)),ISNUMBER(FIND("6F",ScheduleCompile!X673)),ISNUMBER(FIND("7F",ScheduleCompile!X673)),ISNUMBER(FIND("9F",ScheduleCompile!X673)),ISNUMBER(FIND("4F",ScheduleCompile!X673))),VALUE(LEFT(ScheduleCompile!X673,FIND("F",ScheduleCompile!X673)-1)),ScheduleCompile!X673)))))))</f>
        <v>53.1</v>
      </c>
      <c r="AD680" s="1">
        <f>IF(AND(ISERROR(IF(ScheduleCompile!Y673="Off",0,IF(ScheduleCompile!Y673="On",1,IF(ISNUMBER(ScheduleCompile!Y673),ScheduleCompile!Y673/1,IF(ISTEXT(ScheduleCompile!Y673),IF(OR(ISNUMBER(FIND("5F",ScheduleCompile!Y673)),ISNUMBER(FIND("0F",ScheduleCompile!Y673)),ISNUMBER(FIND("8F",ScheduleCompile!Y673)),ISNUMBER(FIND("1F",ScheduleCompile!Y673)),ISNUMBER(FIND("2F",ScheduleCompile!Y673)),ISNUMBER(FIND("3F",ScheduleCompile!Y673)),ISNUMBER(FIND("6F",ScheduleCompile!Y673)),ISNUMBER(FIND("7F",ScheduleCompile!Y673)),ISNUMBER(FIND("9F",ScheduleCompile!Y673)),ISNUMBER(FIND("4F",ScheduleCompile!Y673))),VALUE(LEFT(ScheduleCompile!Y673,FIND("F",ScheduleCompile!Y673)-1)),ScheduleCompile!Y673)))))),ISTEXT(ScheduleCompile!#REF!)),"ENDTABLE",IF(ISERROR(IF(ScheduleCompile!Y673="Off",0,IF(ScheduleCompile!Y673="On",1,IF(ISNUMBER(ScheduleCompile!Y673),ScheduleCompile!Y673/1,IF(ISTEXT(ScheduleCompile!Y673),IF(OR(ISNUMBER(FIND("5F",ScheduleCompile!Y673)),ISNUMBER(FIND("0F",ScheduleCompile!Y673)),ISNUMBER(FIND("8F",ScheduleCompile!Y673)),ISNUMBER(FIND("1F",ScheduleCompile!Y673)),ISNUMBER(FIND("2F",ScheduleCompile!Y673)),ISNUMBER(FIND("3F",ScheduleCompile!Y673)),ISNUMBER(FIND("6F",ScheduleCompile!Y673)),ISNUMBER(FIND("7F",ScheduleCompile!Y673)),ISNUMBER(FIND("9F",ScheduleCompile!Y673)),ISNUMBER(FIND("4F",ScheduleCompile!Y673))),VALUE(LEFT(ScheduleCompile!Y673,FIND("F",ScheduleCompile!Y673)-1)),ScheduleCompile!Y673)))))),"",IF(ScheduleCompile!Y673="Off",0,IF(ScheduleCompile!Y673="On",1,IF(ISNUMBER(ScheduleCompile!Y673),ScheduleCompile!Y673/1,IF(ISTEXT(ScheduleCompile!Y673),IF(OR(ISNUMBER(FIND("5F",ScheduleCompile!Y673)),ISNUMBER(FIND("0F",ScheduleCompile!Y673)),ISNUMBER(FIND("8F",ScheduleCompile!Y673)),ISNUMBER(FIND("1F",ScheduleCompile!Y673)),ISNUMBER(FIND("2F",ScheduleCompile!Y673)),ISNUMBER(FIND("3F",ScheduleCompile!Y673)),ISNUMBER(FIND("6F",ScheduleCompile!Y673)),ISNUMBER(FIND("7F",ScheduleCompile!Y673)),ISNUMBER(FIND("9F",ScheduleCompile!Y673)),ISNUMBER(FIND("4F",ScheduleCompile!Y673))),VALUE(LEFT(ScheduleCompile!Y673,FIND("F",ScheduleCompile!Y673)-1)),ScheduleCompile!Y673)))))))</f>
        <v>53.1</v>
      </c>
    </row>
    <row r="681" spans="1:30" x14ac:dyDescent="0.25">
      <c r="A681" t="str">
        <f t="shared" si="53"/>
        <v>SchDay "WaterMainCZ13Jan"  Type = "Temperature" Hr = (51.7, 51.7, 51.7, 51.7, 51.7, 51.7, 51.7, 51.7, 51.7, 51.7, 51.7, 51.7, 51.7, 51.7, 51.7, 51.7, 51.7, 51.7, 51.7, 51.7, 51.7, 51.7, 51.7, 51.7) ..</v>
      </c>
      <c r="B681" s="1" t="s">
        <v>623</v>
      </c>
      <c r="C681" t="str">
        <f t="shared" si="54"/>
        <v xml:space="preserve">SchDay "WaterMainCZ13Jan"  Type = "Temperature" Hr = </v>
      </c>
      <c r="D681" t="str">
        <f t="shared" si="55"/>
        <v>(51.7, 51.7, 51.7, 51.7, 51.7, 51.7, 51.7, 51.7, 51.7, 51.7, 51.7, 51.7, 51.7, 51.7, 51.7, 51.7, 51.7, 51.7, 51.7, 51.7, 51.7, 51.7, 51.7, 51.7) ..</v>
      </c>
      <c r="E681" s="30" t="str">
        <f>ScheduleCompile!A674</f>
        <v>WaterMainCZ13Jan</v>
      </c>
      <c r="F681" t="str">
        <f t="shared" si="46"/>
        <v>Temperature</v>
      </c>
      <c r="G681" s="1">
        <f>IF(AND(ISERROR(IF(ScheduleCompile!B674="Off",0,IF(ScheduleCompile!B674="On",1,IF(ISNUMBER(ScheduleCompile!B674),ScheduleCompile!B674/1,IF(ISTEXT(ScheduleCompile!B674),IF(OR(ISNUMBER(FIND("5F",ScheduleCompile!B674)),ISNUMBER(FIND("0F",ScheduleCompile!B674)),ISNUMBER(FIND("8F",ScheduleCompile!B674)),ISNUMBER(FIND("1F",ScheduleCompile!B674)),ISNUMBER(FIND("2F",ScheduleCompile!B674)),ISNUMBER(FIND("3F",ScheduleCompile!B674)),ISNUMBER(FIND("6F",ScheduleCompile!B674)),ISNUMBER(FIND("7F",ScheduleCompile!B674)),ISNUMBER(FIND("9F",ScheduleCompile!B674)),ISNUMBER(FIND("4F",ScheduleCompile!B674))),VALUE(LEFT(ScheduleCompile!B674,FIND("F",ScheduleCompile!B674)-1)),ScheduleCompile!B674)))))),ISTEXT(ScheduleCompile!#REF!)),"ENDTABLE",IF(ISERROR(IF(ScheduleCompile!B674="Off",0,IF(ScheduleCompile!B674="On",1,IF(ISNUMBER(ScheduleCompile!B674),ScheduleCompile!B674/1,IF(ISTEXT(ScheduleCompile!B674),IF(OR(ISNUMBER(FIND("5F",ScheduleCompile!B674)),ISNUMBER(FIND("0F",ScheduleCompile!B674)),ISNUMBER(FIND("8F",ScheduleCompile!B674)),ISNUMBER(FIND("1F",ScheduleCompile!B674)),ISNUMBER(FIND("2F",ScheduleCompile!B674)),ISNUMBER(FIND("3F",ScheduleCompile!B674)),ISNUMBER(FIND("6F",ScheduleCompile!B674)),ISNUMBER(FIND("7F",ScheduleCompile!B674)),ISNUMBER(FIND("9F",ScheduleCompile!B674)),ISNUMBER(FIND("4F",ScheduleCompile!B674))),VALUE(LEFT(ScheduleCompile!B674,FIND("F",ScheduleCompile!B674)-1)),ScheduleCompile!B674)))))),"",IF(ScheduleCompile!B674="Off",0,IF(ScheduleCompile!B674="On",1,IF(ISNUMBER(ScheduleCompile!B674),ScheduleCompile!B674/1,IF(ISTEXT(ScheduleCompile!B674),IF(OR(ISNUMBER(FIND("5F",ScheduleCompile!B674)),ISNUMBER(FIND("0F",ScheduleCompile!B674)),ISNUMBER(FIND("8F",ScheduleCompile!B674)),ISNUMBER(FIND("1F",ScheduleCompile!B674)),ISNUMBER(FIND("2F",ScheduleCompile!B674)),ISNUMBER(FIND("3F",ScheduleCompile!B674)),ISNUMBER(FIND("6F",ScheduleCompile!B674)),ISNUMBER(FIND("7F",ScheduleCompile!B674)),ISNUMBER(FIND("9F",ScheduleCompile!B674)),ISNUMBER(FIND("4F",ScheduleCompile!B674))),VALUE(LEFT(ScheduleCompile!B674,FIND("F",ScheduleCompile!B674)-1)),ScheduleCompile!B674)))))))</f>
        <v>51.7</v>
      </c>
      <c r="H681" s="1">
        <f>IF(AND(ISERROR(IF(ScheduleCompile!C674="Off",0,IF(ScheduleCompile!C674="On",1,IF(ISNUMBER(ScheduleCompile!C674),ScheduleCompile!C674/1,IF(ISTEXT(ScheduleCompile!C674),IF(OR(ISNUMBER(FIND("5F",ScheduleCompile!C674)),ISNUMBER(FIND("0F",ScheduleCompile!C674)),ISNUMBER(FIND("8F",ScheduleCompile!C674)),ISNUMBER(FIND("1F",ScheduleCompile!C674)),ISNUMBER(FIND("2F",ScheduleCompile!C674)),ISNUMBER(FIND("3F",ScheduleCompile!C674)),ISNUMBER(FIND("6F",ScheduleCompile!C674)),ISNUMBER(FIND("7F",ScheduleCompile!C674)),ISNUMBER(FIND("9F",ScheduleCompile!C674)),ISNUMBER(FIND("4F",ScheduleCompile!C674))),VALUE(LEFT(ScheduleCompile!C674,FIND("F",ScheduleCompile!C674)-1)),ScheduleCompile!C674)))))),ISTEXT(ScheduleCompile!#REF!)),"ENDTABLE",IF(ISERROR(IF(ScheduleCompile!C674="Off",0,IF(ScheduleCompile!C674="On",1,IF(ISNUMBER(ScheduleCompile!C674),ScheduleCompile!C674/1,IF(ISTEXT(ScheduleCompile!C674),IF(OR(ISNUMBER(FIND("5F",ScheduleCompile!C674)),ISNUMBER(FIND("0F",ScheduleCompile!C674)),ISNUMBER(FIND("8F",ScheduleCompile!C674)),ISNUMBER(FIND("1F",ScheduleCompile!C674)),ISNUMBER(FIND("2F",ScheduleCompile!C674)),ISNUMBER(FIND("3F",ScheduleCompile!C674)),ISNUMBER(FIND("6F",ScheduleCompile!C674)),ISNUMBER(FIND("7F",ScheduleCompile!C674)),ISNUMBER(FIND("9F",ScheduleCompile!C674)),ISNUMBER(FIND("4F",ScheduleCompile!C674))),VALUE(LEFT(ScheduleCompile!C674,FIND("F",ScheduleCompile!C674)-1)),ScheduleCompile!C674)))))),"",IF(ScheduleCompile!C674="Off",0,IF(ScheduleCompile!C674="On",1,IF(ISNUMBER(ScheduleCompile!C674),ScheduleCompile!C674/1,IF(ISTEXT(ScheduleCompile!C674),IF(OR(ISNUMBER(FIND("5F",ScheduleCompile!C674)),ISNUMBER(FIND("0F",ScheduleCompile!C674)),ISNUMBER(FIND("8F",ScheduleCompile!C674)),ISNUMBER(FIND("1F",ScheduleCompile!C674)),ISNUMBER(FIND("2F",ScheduleCompile!C674)),ISNUMBER(FIND("3F",ScheduleCompile!C674)),ISNUMBER(FIND("6F",ScheduleCompile!C674)),ISNUMBER(FIND("7F",ScheduleCompile!C674)),ISNUMBER(FIND("9F",ScheduleCompile!C674)),ISNUMBER(FIND("4F",ScheduleCompile!C674))),VALUE(LEFT(ScheduleCompile!C674,FIND("F",ScheduleCompile!C674)-1)),ScheduleCompile!C674)))))))</f>
        <v>51.7</v>
      </c>
      <c r="I681" s="1">
        <f>IF(AND(ISERROR(IF(ScheduleCompile!D674="Off",0,IF(ScheduleCompile!D674="On",1,IF(ISNUMBER(ScheduleCompile!D674),ScheduleCompile!D674/1,IF(ISTEXT(ScheduleCompile!D674),IF(OR(ISNUMBER(FIND("5F",ScheduleCompile!D674)),ISNUMBER(FIND("0F",ScheduleCompile!D674)),ISNUMBER(FIND("8F",ScheduleCompile!D674)),ISNUMBER(FIND("1F",ScheduleCompile!D674)),ISNUMBER(FIND("2F",ScheduleCompile!D674)),ISNUMBER(FIND("3F",ScheduleCompile!D674)),ISNUMBER(FIND("6F",ScheduleCompile!D674)),ISNUMBER(FIND("7F",ScheduleCompile!D674)),ISNUMBER(FIND("9F",ScheduleCompile!D674)),ISNUMBER(FIND("4F",ScheduleCompile!D674))),VALUE(LEFT(ScheduleCompile!D674,FIND("F",ScheduleCompile!D674)-1)),ScheduleCompile!D674)))))),ISTEXT(ScheduleCompile!#REF!)),"ENDTABLE",IF(ISERROR(IF(ScheduleCompile!D674="Off",0,IF(ScheduleCompile!D674="On",1,IF(ISNUMBER(ScheduleCompile!D674),ScheduleCompile!D674/1,IF(ISTEXT(ScheduleCompile!D674),IF(OR(ISNUMBER(FIND("5F",ScheduleCompile!D674)),ISNUMBER(FIND("0F",ScheduleCompile!D674)),ISNUMBER(FIND("8F",ScheduleCompile!D674)),ISNUMBER(FIND("1F",ScheduleCompile!D674)),ISNUMBER(FIND("2F",ScheduleCompile!D674)),ISNUMBER(FIND("3F",ScheduleCompile!D674)),ISNUMBER(FIND("6F",ScheduleCompile!D674)),ISNUMBER(FIND("7F",ScheduleCompile!D674)),ISNUMBER(FIND("9F",ScheduleCompile!D674)),ISNUMBER(FIND("4F",ScheduleCompile!D674))),VALUE(LEFT(ScheduleCompile!D674,FIND("F",ScheduleCompile!D674)-1)),ScheduleCompile!D674)))))),"",IF(ScheduleCompile!D674="Off",0,IF(ScheduleCompile!D674="On",1,IF(ISNUMBER(ScheduleCompile!D674),ScheduleCompile!D674/1,IF(ISTEXT(ScheduleCompile!D674),IF(OR(ISNUMBER(FIND("5F",ScheduleCompile!D674)),ISNUMBER(FIND("0F",ScheduleCompile!D674)),ISNUMBER(FIND("8F",ScheduleCompile!D674)),ISNUMBER(FIND("1F",ScheduleCompile!D674)),ISNUMBER(FIND("2F",ScheduleCompile!D674)),ISNUMBER(FIND("3F",ScheduleCompile!D674)),ISNUMBER(FIND("6F",ScheduleCompile!D674)),ISNUMBER(FIND("7F",ScheduleCompile!D674)),ISNUMBER(FIND("9F",ScheduleCompile!D674)),ISNUMBER(FIND("4F",ScheduleCompile!D674))),VALUE(LEFT(ScheduleCompile!D674,FIND("F",ScheduleCompile!D674)-1)),ScheduleCompile!D674)))))))</f>
        <v>51.7</v>
      </c>
      <c r="J681" s="1">
        <f>IF(AND(ISERROR(IF(ScheduleCompile!E674="Off",0,IF(ScheduleCompile!E674="On",1,IF(ISNUMBER(ScheduleCompile!E674),ScheduleCompile!E674/1,IF(ISTEXT(ScheduleCompile!E674),IF(OR(ISNUMBER(FIND("5F",ScheduleCompile!E674)),ISNUMBER(FIND("0F",ScheduleCompile!E674)),ISNUMBER(FIND("8F",ScheduleCompile!E674)),ISNUMBER(FIND("1F",ScheduleCompile!E674)),ISNUMBER(FIND("2F",ScheduleCompile!E674)),ISNUMBER(FIND("3F",ScheduleCompile!E674)),ISNUMBER(FIND("6F",ScheduleCompile!E674)),ISNUMBER(FIND("7F",ScheduleCompile!E674)),ISNUMBER(FIND("9F",ScheduleCompile!E674)),ISNUMBER(FIND("4F",ScheduleCompile!E674))),VALUE(LEFT(ScheduleCompile!E674,FIND("F",ScheduleCompile!E674)-1)),ScheduleCompile!E674)))))),ISTEXT(ScheduleCompile!#REF!)),"ENDTABLE",IF(ISERROR(IF(ScheduleCompile!E674="Off",0,IF(ScheduleCompile!E674="On",1,IF(ISNUMBER(ScheduleCompile!E674),ScheduleCompile!E674/1,IF(ISTEXT(ScheduleCompile!E674),IF(OR(ISNUMBER(FIND("5F",ScheduleCompile!E674)),ISNUMBER(FIND("0F",ScheduleCompile!E674)),ISNUMBER(FIND("8F",ScheduleCompile!E674)),ISNUMBER(FIND("1F",ScheduleCompile!E674)),ISNUMBER(FIND("2F",ScheduleCompile!E674)),ISNUMBER(FIND("3F",ScheduleCompile!E674)),ISNUMBER(FIND("6F",ScheduleCompile!E674)),ISNUMBER(FIND("7F",ScheduleCompile!E674)),ISNUMBER(FIND("9F",ScheduleCompile!E674)),ISNUMBER(FIND("4F",ScheduleCompile!E674))),VALUE(LEFT(ScheduleCompile!E674,FIND("F",ScheduleCompile!E674)-1)),ScheduleCompile!E674)))))),"",IF(ScheduleCompile!E674="Off",0,IF(ScheduleCompile!E674="On",1,IF(ISNUMBER(ScheduleCompile!E674),ScheduleCompile!E674/1,IF(ISTEXT(ScheduleCompile!E674),IF(OR(ISNUMBER(FIND("5F",ScheduleCompile!E674)),ISNUMBER(FIND("0F",ScheduleCompile!E674)),ISNUMBER(FIND("8F",ScheduleCompile!E674)),ISNUMBER(FIND("1F",ScheduleCompile!E674)),ISNUMBER(FIND("2F",ScheduleCompile!E674)),ISNUMBER(FIND("3F",ScheduleCompile!E674)),ISNUMBER(FIND("6F",ScheduleCompile!E674)),ISNUMBER(FIND("7F",ScheduleCompile!E674)),ISNUMBER(FIND("9F",ScheduleCompile!E674)),ISNUMBER(FIND("4F",ScheduleCompile!E674))),VALUE(LEFT(ScheduleCompile!E674,FIND("F",ScheduleCompile!E674)-1)),ScheduleCompile!E674)))))))</f>
        <v>51.7</v>
      </c>
      <c r="K681" s="1">
        <f>IF(AND(ISERROR(IF(ScheduleCompile!F674="Off",0,IF(ScheduleCompile!F674="On",1,IF(ISNUMBER(ScheduleCompile!F674),ScheduleCompile!F674/1,IF(ISTEXT(ScheduleCompile!F674),IF(OR(ISNUMBER(FIND("5F",ScheduleCompile!F674)),ISNUMBER(FIND("0F",ScheduleCompile!F674)),ISNUMBER(FIND("8F",ScheduleCompile!F674)),ISNUMBER(FIND("1F",ScheduleCompile!F674)),ISNUMBER(FIND("2F",ScheduleCompile!F674)),ISNUMBER(FIND("3F",ScheduleCompile!F674)),ISNUMBER(FIND("6F",ScheduleCompile!F674)),ISNUMBER(FIND("7F",ScheduleCompile!F674)),ISNUMBER(FIND("9F",ScheduleCompile!F674)),ISNUMBER(FIND("4F",ScheduleCompile!F674))),VALUE(LEFT(ScheduleCompile!F674,FIND("F",ScheduleCompile!F674)-1)),ScheduleCompile!F674)))))),ISTEXT(ScheduleCompile!#REF!)),"ENDTABLE",IF(ISERROR(IF(ScheduleCompile!F674="Off",0,IF(ScheduleCompile!F674="On",1,IF(ISNUMBER(ScheduleCompile!F674),ScheduleCompile!F674/1,IF(ISTEXT(ScheduleCompile!F674),IF(OR(ISNUMBER(FIND("5F",ScheduleCompile!F674)),ISNUMBER(FIND("0F",ScheduleCompile!F674)),ISNUMBER(FIND("8F",ScheduleCompile!F674)),ISNUMBER(FIND("1F",ScheduleCompile!F674)),ISNUMBER(FIND("2F",ScheduleCompile!F674)),ISNUMBER(FIND("3F",ScheduleCompile!F674)),ISNUMBER(FIND("6F",ScheduleCompile!F674)),ISNUMBER(FIND("7F",ScheduleCompile!F674)),ISNUMBER(FIND("9F",ScheduleCompile!F674)),ISNUMBER(FIND("4F",ScheduleCompile!F674))),VALUE(LEFT(ScheduleCompile!F674,FIND("F",ScheduleCompile!F674)-1)),ScheduleCompile!F674)))))),"",IF(ScheduleCompile!F674="Off",0,IF(ScheduleCompile!F674="On",1,IF(ISNUMBER(ScheduleCompile!F674),ScheduleCompile!F674/1,IF(ISTEXT(ScheduleCompile!F674),IF(OR(ISNUMBER(FIND("5F",ScheduleCompile!F674)),ISNUMBER(FIND("0F",ScheduleCompile!F674)),ISNUMBER(FIND("8F",ScheduleCompile!F674)),ISNUMBER(FIND("1F",ScheduleCompile!F674)),ISNUMBER(FIND("2F",ScheduleCompile!F674)),ISNUMBER(FIND("3F",ScheduleCompile!F674)),ISNUMBER(FIND("6F",ScheduleCompile!F674)),ISNUMBER(FIND("7F",ScheduleCompile!F674)),ISNUMBER(FIND("9F",ScheduleCompile!F674)),ISNUMBER(FIND("4F",ScheduleCompile!F674))),VALUE(LEFT(ScheduleCompile!F674,FIND("F",ScheduleCompile!F674)-1)),ScheduleCompile!F674)))))))</f>
        <v>51.7</v>
      </c>
      <c r="L681" s="1">
        <f>IF(AND(ISERROR(IF(ScheduleCompile!G674="Off",0,IF(ScheduleCompile!G674="On",1,IF(ISNUMBER(ScheduleCompile!G674),ScheduleCompile!G674/1,IF(ISTEXT(ScheduleCompile!G674),IF(OR(ISNUMBER(FIND("5F",ScheduleCompile!G674)),ISNUMBER(FIND("0F",ScheduleCompile!G674)),ISNUMBER(FIND("8F",ScheduleCompile!G674)),ISNUMBER(FIND("1F",ScheduleCompile!G674)),ISNUMBER(FIND("2F",ScheduleCompile!G674)),ISNUMBER(FIND("3F",ScheduleCompile!G674)),ISNUMBER(FIND("6F",ScheduleCompile!G674)),ISNUMBER(FIND("7F",ScheduleCompile!G674)),ISNUMBER(FIND("9F",ScheduleCompile!G674)),ISNUMBER(FIND("4F",ScheduleCompile!G674))),VALUE(LEFT(ScheduleCompile!G674,FIND("F",ScheduleCompile!G674)-1)),ScheduleCompile!G674)))))),ISTEXT(ScheduleCompile!#REF!)),"ENDTABLE",IF(ISERROR(IF(ScheduleCompile!G674="Off",0,IF(ScheduleCompile!G674="On",1,IF(ISNUMBER(ScheduleCompile!G674),ScheduleCompile!G674/1,IF(ISTEXT(ScheduleCompile!G674),IF(OR(ISNUMBER(FIND("5F",ScheduleCompile!G674)),ISNUMBER(FIND("0F",ScheduleCompile!G674)),ISNUMBER(FIND("8F",ScheduleCompile!G674)),ISNUMBER(FIND("1F",ScheduleCompile!G674)),ISNUMBER(FIND("2F",ScheduleCompile!G674)),ISNUMBER(FIND("3F",ScheduleCompile!G674)),ISNUMBER(FIND("6F",ScheduleCompile!G674)),ISNUMBER(FIND("7F",ScheduleCompile!G674)),ISNUMBER(FIND("9F",ScheduleCompile!G674)),ISNUMBER(FIND("4F",ScheduleCompile!G674))),VALUE(LEFT(ScheduleCompile!G674,FIND("F",ScheduleCompile!G674)-1)),ScheduleCompile!G674)))))),"",IF(ScheduleCompile!G674="Off",0,IF(ScheduleCompile!G674="On",1,IF(ISNUMBER(ScheduleCompile!G674),ScheduleCompile!G674/1,IF(ISTEXT(ScheduleCompile!G674),IF(OR(ISNUMBER(FIND("5F",ScheduleCompile!G674)),ISNUMBER(FIND("0F",ScheduleCompile!G674)),ISNUMBER(FIND("8F",ScheduleCompile!G674)),ISNUMBER(FIND("1F",ScheduleCompile!G674)),ISNUMBER(FIND("2F",ScheduleCompile!G674)),ISNUMBER(FIND("3F",ScheduleCompile!G674)),ISNUMBER(FIND("6F",ScheduleCompile!G674)),ISNUMBER(FIND("7F",ScheduleCompile!G674)),ISNUMBER(FIND("9F",ScheduleCompile!G674)),ISNUMBER(FIND("4F",ScheduleCompile!G674))),VALUE(LEFT(ScheduleCompile!G674,FIND("F",ScheduleCompile!G674)-1)),ScheduleCompile!G674)))))))</f>
        <v>51.7</v>
      </c>
      <c r="M681" s="1">
        <f>IF(AND(ISERROR(IF(ScheduleCompile!H674="Off",0,IF(ScheduleCompile!H674="On",1,IF(ISNUMBER(ScheduleCompile!H674),ScheduleCompile!H674/1,IF(ISTEXT(ScheduleCompile!H674),IF(OR(ISNUMBER(FIND("5F",ScheduleCompile!H674)),ISNUMBER(FIND("0F",ScheduleCompile!H674)),ISNUMBER(FIND("8F",ScheduleCompile!H674)),ISNUMBER(FIND("1F",ScheduleCompile!H674)),ISNUMBER(FIND("2F",ScheduleCompile!H674)),ISNUMBER(FIND("3F",ScheduleCompile!H674)),ISNUMBER(FIND("6F",ScheduleCompile!H674)),ISNUMBER(FIND("7F",ScheduleCompile!H674)),ISNUMBER(FIND("9F",ScheduleCompile!H674)),ISNUMBER(FIND("4F",ScheduleCompile!H674))),VALUE(LEFT(ScheduleCompile!H674,FIND("F",ScheduleCompile!H674)-1)),ScheduleCompile!H674)))))),ISTEXT(ScheduleCompile!#REF!)),"ENDTABLE",IF(ISERROR(IF(ScheduleCompile!H674="Off",0,IF(ScheduleCompile!H674="On",1,IF(ISNUMBER(ScheduleCompile!H674),ScheduleCompile!H674/1,IF(ISTEXT(ScheduleCompile!H674),IF(OR(ISNUMBER(FIND("5F",ScheduleCompile!H674)),ISNUMBER(FIND("0F",ScheduleCompile!H674)),ISNUMBER(FIND("8F",ScheduleCompile!H674)),ISNUMBER(FIND("1F",ScheduleCompile!H674)),ISNUMBER(FIND("2F",ScheduleCompile!H674)),ISNUMBER(FIND("3F",ScheduleCompile!H674)),ISNUMBER(FIND("6F",ScheduleCompile!H674)),ISNUMBER(FIND("7F",ScheduleCompile!H674)),ISNUMBER(FIND("9F",ScheduleCompile!H674)),ISNUMBER(FIND("4F",ScheduleCompile!H674))),VALUE(LEFT(ScheduleCompile!H674,FIND("F",ScheduleCompile!H674)-1)),ScheduleCompile!H674)))))),"",IF(ScheduleCompile!H674="Off",0,IF(ScheduleCompile!H674="On",1,IF(ISNUMBER(ScheduleCompile!H674),ScheduleCompile!H674/1,IF(ISTEXT(ScheduleCompile!H674),IF(OR(ISNUMBER(FIND("5F",ScheduleCompile!H674)),ISNUMBER(FIND("0F",ScheduleCompile!H674)),ISNUMBER(FIND("8F",ScheduleCompile!H674)),ISNUMBER(FIND("1F",ScheduleCompile!H674)),ISNUMBER(FIND("2F",ScheduleCompile!H674)),ISNUMBER(FIND("3F",ScheduleCompile!H674)),ISNUMBER(FIND("6F",ScheduleCompile!H674)),ISNUMBER(FIND("7F",ScheduleCompile!H674)),ISNUMBER(FIND("9F",ScheduleCompile!H674)),ISNUMBER(FIND("4F",ScheduleCompile!H674))),VALUE(LEFT(ScheduleCompile!H674,FIND("F",ScheduleCompile!H674)-1)),ScheduleCompile!H674)))))))</f>
        <v>51.7</v>
      </c>
      <c r="N681" s="1">
        <f>IF(AND(ISERROR(IF(ScheduleCompile!I674="Off",0,IF(ScheduleCompile!I674="On",1,IF(ISNUMBER(ScheduleCompile!I674),ScheduleCompile!I674/1,IF(ISTEXT(ScheduleCompile!I674),IF(OR(ISNUMBER(FIND("5F",ScheduleCompile!I674)),ISNUMBER(FIND("0F",ScheduleCompile!I674)),ISNUMBER(FIND("8F",ScheduleCompile!I674)),ISNUMBER(FIND("1F",ScheduleCompile!I674)),ISNUMBER(FIND("2F",ScheduleCompile!I674)),ISNUMBER(FIND("3F",ScheduleCompile!I674)),ISNUMBER(FIND("6F",ScheduleCompile!I674)),ISNUMBER(FIND("7F",ScheduleCompile!I674)),ISNUMBER(FIND("9F",ScheduleCompile!I674)),ISNUMBER(FIND("4F",ScheduleCompile!I674))),VALUE(LEFT(ScheduleCompile!I674,FIND("F",ScheduleCompile!I674)-1)),ScheduleCompile!I674)))))),ISTEXT(ScheduleCompile!#REF!)),"ENDTABLE",IF(ISERROR(IF(ScheduleCompile!I674="Off",0,IF(ScheduleCompile!I674="On",1,IF(ISNUMBER(ScheduleCompile!I674),ScheduleCompile!I674/1,IF(ISTEXT(ScheduleCompile!I674),IF(OR(ISNUMBER(FIND("5F",ScheduleCompile!I674)),ISNUMBER(FIND("0F",ScheduleCompile!I674)),ISNUMBER(FIND("8F",ScheduleCompile!I674)),ISNUMBER(FIND("1F",ScheduleCompile!I674)),ISNUMBER(FIND("2F",ScheduleCompile!I674)),ISNUMBER(FIND("3F",ScheduleCompile!I674)),ISNUMBER(FIND("6F",ScheduleCompile!I674)),ISNUMBER(FIND("7F",ScheduleCompile!I674)),ISNUMBER(FIND("9F",ScheduleCompile!I674)),ISNUMBER(FIND("4F",ScheduleCompile!I674))),VALUE(LEFT(ScheduleCompile!I674,FIND("F",ScheduleCompile!I674)-1)),ScheduleCompile!I674)))))),"",IF(ScheduleCompile!I674="Off",0,IF(ScheduleCompile!I674="On",1,IF(ISNUMBER(ScheduleCompile!I674),ScheduleCompile!I674/1,IF(ISTEXT(ScheduleCompile!I674),IF(OR(ISNUMBER(FIND("5F",ScheduleCompile!I674)),ISNUMBER(FIND("0F",ScheduleCompile!I674)),ISNUMBER(FIND("8F",ScheduleCompile!I674)),ISNUMBER(FIND("1F",ScheduleCompile!I674)),ISNUMBER(FIND("2F",ScheduleCompile!I674)),ISNUMBER(FIND("3F",ScheduleCompile!I674)),ISNUMBER(FIND("6F",ScheduleCompile!I674)),ISNUMBER(FIND("7F",ScheduleCompile!I674)),ISNUMBER(FIND("9F",ScheduleCompile!I674)),ISNUMBER(FIND("4F",ScheduleCompile!I674))),VALUE(LEFT(ScheduleCompile!I674,FIND("F",ScheduleCompile!I674)-1)),ScheduleCompile!I674)))))))</f>
        <v>51.7</v>
      </c>
      <c r="O681" s="1">
        <f>IF(AND(ISERROR(IF(ScheduleCompile!J674="Off",0,IF(ScheduleCompile!J674="On",1,IF(ISNUMBER(ScheduleCompile!J674),ScheduleCompile!J674/1,IF(ISTEXT(ScheduleCompile!J674),IF(OR(ISNUMBER(FIND("5F",ScheduleCompile!J674)),ISNUMBER(FIND("0F",ScheduleCompile!J674)),ISNUMBER(FIND("8F",ScheduleCompile!J674)),ISNUMBER(FIND("1F",ScheduleCompile!J674)),ISNUMBER(FIND("2F",ScheduleCompile!J674)),ISNUMBER(FIND("3F",ScheduleCompile!J674)),ISNUMBER(FIND("6F",ScheduleCompile!J674)),ISNUMBER(FIND("7F",ScheduleCompile!J674)),ISNUMBER(FIND("9F",ScheduleCompile!J674)),ISNUMBER(FIND("4F",ScheduleCompile!J674))),VALUE(LEFT(ScheduleCompile!J674,FIND("F",ScheduleCompile!J674)-1)),ScheduleCompile!J674)))))),ISTEXT(ScheduleCompile!#REF!)),"ENDTABLE",IF(ISERROR(IF(ScheduleCompile!J674="Off",0,IF(ScheduleCompile!J674="On",1,IF(ISNUMBER(ScheduleCompile!J674),ScheduleCompile!J674/1,IF(ISTEXT(ScheduleCompile!J674),IF(OR(ISNUMBER(FIND("5F",ScheduleCompile!J674)),ISNUMBER(FIND("0F",ScheduleCompile!J674)),ISNUMBER(FIND("8F",ScheduleCompile!J674)),ISNUMBER(FIND("1F",ScheduleCompile!J674)),ISNUMBER(FIND("2F",ScheduleCompile!J674)),ISNUMBER(FIND("3F",ScheduleCompile!J674)),ISNUMBER(FIND("6F",ScheduleCompile!J674)),ISNUMBER(FIND("7F",ScheduleCompile!J674)),ISNUMBER(FIND("9F",ScheduleCompile!J674)),ISNUMBER(FIND("4F",ScheduleCompile!J674))),VALUE(LEFT(ScheduleCompile!J674,FIND("F",ScheduleCompile!J674)-1)),ScheduleCompile!J674)))))),"",IF(ScheduleCompile!J674="Off",0,IF(ScheduleCompile!J674="On",1,IF(ISNUMBER(ScheduleCompile!J674),ScheduleCompile!J674/1,IF(ISTEXT(ScheduleCompile!J674),IF(OR(ISNUMBER(FIND("5F",ScheduleCompile!J674)),ISNUMBER(FIND("0F",ScheduleCompile!J674)),ISNUMBER(FIND("8F",ScheduleCompile!J674)),ISNUMBER(FIND("1F",ScheduleCompile!J674)),ISNUMBER(FIND("2F",ScheduleCompile!J674)),ISNUMBER(FIND("3F",ScheduleCompile!J674)),ISNUMBER(FIND("6F",ScheduleCompile!J674)),ISNUMBER(FIND("7F",ScheduleCompile!J674)),ISNUMBER(FIND("9F",ScheduleCompile!J674)),ISNUMBER(FIND("4F",ScheduleCompile!J674))),VALUE(LEFT(ScheduleCompile!J674,FIND("F",ScheduleCompile!J674)-1)),ScheduleCompile!J674)))))))</f>
        <v>51.7</v>
      </c>
      <c r="P681" s="1">
        <f>IF(AND(ISERROR(IF(ScheduleCompile!K674="Off",0,IF(ScheduleCompile!K674="On",1,IF(ISNUMBER(ScheduleCompile!K674),ScheduleCompile!K674/1,IF(ISTEXT(ScheduleCompile!K674),IF(OR(ISNUMBER(FIND("5F",ScheduleCompile!K674)),ISNUMBER(FIND("0F",ScheduleCompile!K674)),ISNUMBER(FIND("8F",ScheduleCompile!K674)),ISNUMBER(FIND("1F",ScheduleCompile!K674)),ISNUMBER(FIND("2F",ScheduleCompile!K674)),ISNUMBER(FIND("3F",ScheduleCompile!K674)),ISNUMBER(FIND("6F",ScheduleCompile!K674)),ISNUMBER(FIND("7F",ScheduleCompile!K674)),ISNUMBER(FIND("9F",ScheduleCompile!K674)),ISNUMBER(FIND("4F",ScheduleCompile!K674))),VALUE(LEFT(ScheduleCompile!K674,FIND("F",ScheduleCompile!K674)-1)),ScheduleCompile!K674)))))),ISTEXT(ScheduleCompile!#REF!)),"ENDTABLE",IF(ISERROR(IF(ScheduleCompile!K674="Off",0,IF(ScheduleCompile!K674="On",1,IF(ISNUMBER(ScheduleCompile!K674),ScheduleCompile!K674/1,IF(ISTEXT(ScheduleCompile!K674),IF(OR(ISNUMBER(FIND("5F",ScheduleCompile!K674)),ISNUMBER(FIND("0F",ScheduleCompile!K674)),ISNUMBER(FIND("8F",ScheduleCompile!K674)),ISNUMBER(FIND("1F",ScheduleCompile!K674)),ISNUMBER(FIND("2F",ScheduleCompile!K674)),ISNUMBER(FIND("3F",ScheduleCompile!K674)),ISNUMBER(FIND("6F",ScheduleCompile!K674)),ISNUMBER(FIND("7F",ScheduleCompile!K674)),ISNUMBER(FIND("9F",ScheduleCompile!K674)),ISNUMBER(FIND("4F",ScheduleCompile!K674))),VALUE(LEFT(ScheduleCompile!K674,FIND("F",ScheduleCompile!K674)-1)),ScheduleCompile!K674)))))),"",IF(ScheduleCompile!K674="Off",0,IF(ScheduleCompile!K674="On",1,IF(ISNUMBER(ScheduleCompile!K674),ScheduleCompile!K674/1,IF(ISTEXT(ScheduleCompile!K674),IF(OR(ISNUMBER(FIND("5F",ScheduleCompile!K674)),ISNUMBER(FIND("0F",ScheduleCompile!K674)),ISNUMBER(FIND("8F",ScheduleCompile!K674)),ISNUMBER(FIND("1F",ScheduleCompile!K674)),ISNUMBER(FIND("2F",ScheduleCompile!K674)),ISNUMBER(FIND("3F",ScheduleCompile!K674)),ISNUMBER(FIND("6F",ScheduleCompile!K674)),ISNUMBER(FIND("7F",ScheduleCompile!K674)),ISNUMBER(FIND("9F",ScheduleCompile!K674)),ISNUMBER(FIND("4F",ScheduleCompile!K674))),VALUE(LEFT(ScheduleCompile!K674,FIND("F",ScheduleCompile!K674)-1)),ScheduleCompile!K674)))))))</f>
        <v>51.7</v>
      </c>
      <c r="Q681" s="1">
        <f>IF(AND(ISERROR(IF(ScheduleCompile!L674="Off",0,IF(ScheduleCompile!L674="On",1,IF(ISNUMBER(ScheduleCompile!L674),ScheduleCompile!L674/1,IF(ISTEXT(ScheduleCompile!L674),IF(OR(ISNUMBER(FIND("5F",ScheduleCompile!L674)),ISNUMBER(FIND("0F",ScheduleCompile!L674)),ISNUMBER(FIND("8F",ScheduleCompile!L674)),ISNUMBER(FIND("1F",ScheduleCompile!L674)),ISNUMBER(FIND("2F",ScheduleCompile!L674)),ISNUMBER(FIND("3F",ScheduleCompile!L674)),ISNUMBER(FIND("6F",ScheduleCompile!L674)),ISNUMBER(FIND("7F",ScheduleCompile!L674)),ISNUMBER(FIND("9F",ScheduleCompile!L674)),ISNUMBER(FIND("4F",ScheduleCompile!L674))),VALUE(LEFT(ScheduleCompile!L674,FIND("F",ScheduleCompile!L674)-1)),ScheduleCompile!L674)))))),ISTEXT(ScheduleCompile!#REF!)),"ENDTABLE",IF(ISERROR(IF(ScheduleCompile!L674="Off",0,IF(ScheduleCompile!L674="On",1,IF(ISNUMBER(ScheduleCompile!L674),ScheduleCompile!L674/1,IF(ISTEXT(ScheduleCompile!L674),IF(OR(ISNUMBER(FIND("5F",ScheduleCompile!L674)),ISNUMBER(FIND("0F",ScheduleCompile!L674)),ISNUMBER(FIND("8F",ScheduleCompile!L674)),ISNUMBER(FIND("1F",ScheduleCompile!L674)),ISNUMBER(FIND("2F",ScheduleCompile!L674)),ISNUMBER(FIND("3F",ScheduleCompile!L674)),ISNUMBER(FIND("6F",ScheduleCompile!L674)),ISNUMBER(FIND("7F",ScheduleCompile!L674)),ISNUMBER(FIND("9F",ScheduleCompile!L674)),ISNUMBER(FIND("4F",ScheduleCompile!L674))),VALUE(LEFT(ScheduleCompile!L674,FIND("F",ScheduleCompile!L674)-1)),ScheduleCompile!L674)))))),"",IF(ScheduleCompile!L674="Off",0,IF(ScheduleCompile!L674="On",1,IF(ISNUMBER(ScheduleCompile!L674),ScheduleCompile!L674/1,IF(ISTEXT(ScheduleCompile!L674),IF(OR(ISNUMBER(FIND("5F",ScheduleCompile!L674)),ISNUMBER(FIND("0F",ScheduleCompile!L674)),ISNUMBER(FIND("8F",ScheduleCompile!L674)),ISNUMBER(FIND("1F",ScheduleCompile!L674)),ISNUMBER(FIND("2F",ScheduleCompile!L674)),ISNUMBER(FIND("3F",ScheduleCompile!L674)),ISNUMBER(FIND("6F",ScheduleCompile!L674)),ISNUMBER(FIND("7F",ScheduleCompile!L674)),ISNUMBER(FIND("9F",ScheduleCompile!L674)),ISNUMBER(FIND("4F",ScheduleCompile!L674))),VALUE(LEFT(ScheduleCompile!L674,FIND("F",ScheduleCompile!L674)-1)),ScheduleCompile!L674)))))))</f>
        <v>51.7</v>
      </c>
      <c r="R681" s="1">
        <f>IF(AND(ISERROR(IF(ScheduleCompile!M674="Off",0,IF(ScheduleCompile!M674="On",1,IF(ISNUMBER(ScheduleCompile!M674),ScheduleCompile!M674/1,IF(ISTEXT(ScheduleCompile!M674),IF(OR(ISNUMBER(FIND("5F",ScheduleCompile!M674)),ISNUMBER(FIND("0F",ScheduleCompile!M674)),ISNUMBER(FIND("8F",ScheduleCompile!M674)),ISNUMBER(FIND("1F",ScheduleCompile!M674)),ISNUMBER(FIND("2F",ScheduleCompile!M674)),ISNUMBER(FIND("3F",ScheduleCompile!M674)),ISNUMBER(FIND("6F",ScheduleCompile!M674)),ISNUMBER(FIND("7F",ScheduleCompile!M674)),ISNUMBER(FIND("9F",ScheduleCompile!M674)),ISNUMBER(FIND("4F",ScheduleCompile!M674))),VALUE(LEFT(ScheduleCompile!M674,FIND("F",ScheduleCompile!M674)-1)),ScheduleCompile!M674)))))),ISTEXT(ScheduleCompile!#REF!)),"ENDTABLE",IF(ISERROR(IF(ScheduleCompile!M674="Off",0,IF(ScheduleCompile!M674="On",1,IF(ISNUMBER(ScheduleCompile!M674),ScheduleCompile!M674/1,IF(ISTEXT(ScheduleCompile!M674),IF(OR(ISNUMBER(FIND("5F",ScheduleCompile!M674)),ISNUMBER(FIND("0F",ScheduleCompile!M674)),ISNUMBER(FIND("8F",ScheduleCompile!M674)),ISNUMBER(FIND("1F",ScheduleCompile!M674)),ISNUMBER(FIND("2F",ScheduleCompile!M674)),ISNUMBER(FIND("3F",ScheduleCompile!M674)),ISNUMBER(FIND("6F",ScheduleCompile!M674)),ISNUMBER(FIND("7F",ScheduleCompile!M674)),ISNUMBER(FIND("9F",ScheduleCompile!M674)),ISNUMBER(FIND("4F",ScheduleCompile!M674))),VALUE(LEFT(ScheduleCompile!M674,FIND("F",ScheduleCompile!M674)-1)),ScheduleCompile!M674)))))),"",IF(ScheduleCompile!M674="Off",0,IF(ScheduleCompile!M674="On",1,IF(ISNUMBER(ScheduleCompile!M674),ScheduleCompile!M674/1,IF(ISTEXT(ScheduleCompile!M674),IF(OR(ISNUMBER(FIND("5F",ScheduleCompile!M674)),ISNUMBER(FIND("0F",ScheduleCompile!M674)),ISNUMBER(FIND("8F",ScheduleCompile!M674)),ISNUMBER(FIND("1F",ScheduleCompile!M674)),ISNUMBER(FIND("2F",ScheduleCompile!M674)),ISNUMBER(FIND("3F",ScheduleCompile!M674)),ISNUMBER(FIND("6F",ScheduleCompile!M674)),ISNUMBER(FIND("7F",ScheduleCompile!M674)),ISNUMBER(FIND("9F",ScheduleCompile!M674)),ISNUMBER(FIND("4F",ScheduleCompile!M674))),VALUE(LEFT(ScheduleCompile!M674,FIND("F",ScheduleCompile!M674)-1)),ScheduleCompile!M674)))))))</f>
        <v>51.7</v>
      </c>
      <c r="S681" s="1">
        <f>IF(AND(ISERROR(IF(ScheduleCompile!N674="Off",0,IF(ScheduleCompile!N674="On",1,IF(ISNUMBER(ScheduleCompile!N674),ScheduleCompile!N674/1,IF(ISTEXT(ScheduleCompile!N674),IF(OR(ISNUMBER(FIND("5F",ScheduleCompile!N674)),ISNUMBER(FIND("0F",ScheduleCompile!N674)),ISNUMBER(FIND("8F",ScheduleCompile!N674)),ISNUMBER(FIND("1F",ScheduleCompile!N674)),ISNUMBER(FIND("2F",ScheduleCompile!N674)),ISNUMBER(FIND("3F",ScheduleCompile!N674)),ISNUMBER(FIND("6F",ScheduleCompile!N674)),ISNUMBER(FIND("7F",ScheduleCompile!N674)),ISNUMBER(FIND("9F",ScheduleCompile!N674)),ISNUMBER(FIND("4F",ScheduleCompile!N674))),VALUE(LEFT(ScheduleCompile!N674,FIND("F",ScheduleCompile!N674)-1)),ScheduleCompile!N674)))))),ISTEXT(ScheduleCompile!#REF!)),"ENDTABLE",IF(ISERROR(IF(ScheduleCompile!N674="Off",0,IF(ScheduleCompile!N674="On",1,IF(ISNUMBER(ScheduleCompile!N674),ScheduleCompile!N674/1,IF(ISTEXT(ScheduleCompile!N674),IF(OR(ISNUMBER(FIND("5F",ScheduleCompile!N674)),ISNUMBER(FIND("0F",ScheduleCompile!N674)),ISNUMBER(FIND("8F",ScheduleCompile!N674)),ISNUMBER(FIND("1F",ScheduleCompile!N674)),ISNUMBER(FIND("2F",ScheduleCompile!N674)),ISNUMBER(FIND("3F",ScheduleCompile!N674)),ISNUMBER(FIND("6F",ScheduleCompile!N674)),ISNUMBER(FIND("7F",ScheduleCompile!N674)),ISNUMBER(FIND("9F",ScheduleCompile!N674)),ISNUMBER(FIND("4F",ScheduleCompile!N674))),VALUE(LEFT(ScheduleCompile!N674,FIND("F",ScheduleCompile!N674)-1)),ScheduleCompile!N674)))))),"",IF(ScheduleCompile!N674="Off",0,IF(ScheduleCompile!N674="On",1,IF(ISNUMBER(ScheduleCompile!N674),ScheduleCompile!N674/1,IF(ISTEXT(ScheduleCompile!N674),IF(OR(ISNUMBER(FIND("5F",ScheduleCompile!N674)),ISNUMBER(FIND("0F",ScheduleCompile!N674)),ISNUMBER(FIND("8F",ScheduleCompile!N674)),ISNUMBER(FIND("1F",ScheduleCompile!N674)),ISNUMBER(FIND("2F",ScheduleCompile!N674)),ISNUMBER(FIND("3F",ScheduleCompile!N674)),ISNUMBER(FIND("6F",ScheduleCompile!N674)),ISNUMBER(FIND("7F",ScheduleCompile!N674)),ISNUMBER(FIND("9F",ScheduleCompile!N674)),ISNUMBER(FIND("4F",ScheduleCompile!N674))),VALUE(LEFT(ScheduleCompile!N674,FIND("F",ScheduleCompile!N674)-1)),ScheduleCompile!N674)))))))</f>
        <v>51.7</v>
      </c>
      <c r="T681" s="1">
        <f>IF(AND(ISERROR(IF(ScheduleCompile!O674="Off",0,IF(ScheduleCompile!O674="On",1,IF(ISNUMBER(ScheduleCompile!O674),ScheduleCompile!O674/1,IF(ISTEXT(ScheduleCompile!O674),IF(OR(ISNUMBER(FIND("5F",ScheduleCompile!O674)),ISNUMBER(FIND("0F",ScheduleCompile!O674)),ISNUMBER(FIND("8F",ScheduleCompile!O674)),ISNUMBER(FIND("1F",ScheduleCompile!O674)),ISNUMBER(FIND("2F",ScheduleCompile!O674)),ISNUMBER(FIND("3F",ScheduleCompile!O674)),ISNUMBER(FIND("6F",ScheduleCompile!O674)),ISNUMBER(FIND("7F",ScheduleCompile!O674)),ISNUMBER(FIND("9F",ScheduleCompile!O674)),ISNUMBER(FIND("4F",ScheduleCompile!O674))),VALUE(LEFT(ScheduleCompile!O674,FIND("F",ScheduleCompile!O674)-1)),ScheduleCompile!O674)))))),ISTEXT(ScheduleCompile!#REF!)),"ENDTABLE",IF(ISERROR(IF(ScheduleCompile!O674="Off",0,IF(ScheduleCompile!O674="On",1,IF(ISNUMBER(ScheduleCompile!O674),ScheduleCompile!O674/1,IF(ISTEXT(ScheduleCompile!O674),IF(OR(ISNUMBER(FIND("5F",ScheduleCompile!O674)),ISNUMBER(FIND("0F",ScheduleCompile!O674)),ISNUMBER(FIND("8F",ScheduleCompile!O674)),ISNUMBER(FIND("1F",ScheduleCompile!O674)),ISNUMBER(FIND("2F",ScheduleCompile!O674)),ISNUMBER(FIND("3F",ScheduleCompile!O674)),ISNUMBER(FIND("6F",ScheduleCompile!O674)),ISNUMBER(FIND("7F",ScheduleCompile!O674)),ISNUMBER(FIND("9F",ScheduleCompile!O674)),ISNUMBER(FIND("4F",ScheduleCompile!O674))),VALUE(LEFT(ScheduleCompile!O674,FIND("F",ScheduleCompile!O674)-1)),ScheduleCompile!O674)))))),"",IF(ScheduleCompile!O674="Off",0,IF(ScheduleCompile!O674="On",1,IF(ISNUMBER(ScheduleCompile!O674),ScheduleCompile!O674/1,IF(ISTEXT(ScheduleCompile!O674),IF(OR(ISNUMBER(FIND("5F",ScheduleCompile!O674)),ISNUMBER(FIND("0F",ScheduleCompile!O674)),ISNUMBER(FIND("8F",ScheduleCompile!O674)),ISNUMBER(FIND("1F",ScheduleCompile!O674)),ISNUMBER(FIND("2F",ScheduleCompile!O674)),ISNUMBER(FIND("3F",ScheduleCompile!O674)),ISNUMBER(FIND("6F",ScheduleCompile!O674)),ISNUMBER(FIND("7F",ScheduleCompile!O674)),ISNUMBER(FIND("9F",ScheduleCompile!O674)),ISNUMBER(FIND("4F",ScheduleCompile!O674))),VALUE(LEFT(ScheduleCompile!O674,FIND("F",ScheduleCompile!O674)-1)),ScheduleCompile!O674)))))))</f>
        <v>51.7</v>
      </c>
      <c r="U681" s="1">
        <f>IF(AND(ISERROR(IF(ScheduleCompile!P674="Off",0,IF(ScheduleCompile!P674="On",1,IF(ISNUMBER(ScheduleCompile!P674),ScheduleCompile!P674/1,IF(ISTEXT(ScheduleCompile!P674),IF(OR(ISNUMBER(FIND("5F",ScheduleCompile!P674)),ISNUMBER(FIND("0F",ScheduleCompile!P674)),ISNUMBER(FIND("8F",ScheduleCompile!P674)),ISNUMBER(FIND("1F",ScheduleCompile!P674)),ISNUMBER(FIND("2F",ScheduleCompile!P674)),ISNUMBER(FIND("3F",ScheduleCompile!P674)),ISNUMBER(FIND("6F",ScheduleCompile!P674)),ISNUMBER(FIND("7F",ScheduleCompile!P674)),ISNUMBER(FIND("9F",ScheduleCompile!P674)),ISNUMBER(FIND("4F",ScheduleCompile!P674))),VALUE(LEFT(ScheduleCompile!P674,FIND("F",ScheduleCompile!P674)-1)),ScheduleCompile!P674)))))),ISTEXT(ScheduleCompile!#REF!)),"ENDTABLE",IF(ISERROR(IF(ScheduleCompile!P674="Off",0,IF(ScheduleCompile!P674="On",1,IF(ISNUMBER(ScheduleCompile!P674),ScheduleCompile!P674/1,IF(ISTEXT(ScheduleCompile!P674),IF(OR(ISNUMBER(FIND("5F",ScheduleCompile!P674)),ISNUMBER(FIND("0F",ScheduleCompile!P674)),ISNUMBER(FIND("8F",ScheduleCompile!P674)),ISNUMBER(FIND("1F",ScheduleCompile!P674)),ISNUMBER(FIND("2F",ScheduleCompile!P674)),ISNUMBER(FIND("3F",ScheduleCompile!P674)),ISNUMBER(FIND("6F",ScheduleCompile!P674)),ISNUMBER(FIND("7F",ScheduleCompile!P674)),ISNUMBER(FIND("9F",ScheduleCompile!P674)),ISNUMBER(FIND("4F",ScheduleCompile!P674))),VALUE(LEFT(ScheduleCompile!P674,FIND("F",ScheduleCompile!P674)-1)),ScheduleCompile!P674)))))),"",IF(ScheduleCompile!P674="Off",0,IF(ScheduleCompile!P674="On",1,IF(ISNUMBER(ScheduleCompile!P674),ScheduleCompile!P674/1,IF(ISTEXT(ScheduleCompile!P674),IF(OR(ISNUMBER(FIND("5F",ScheduleCompile!P674)),ISNUMBER(FIND("0F",ScheduleCompile!P674)),ISNUMBER(FIND("8F",ScheduleCompile!P674)),ISNUMBER(FIND("1F",ScheduleCompile!P674)),ISNUMBER(FIND("2F",ScheduleCompile!P674)),ISNUMBER(FIND("3F",ScheduleCompile!P674)),ISNUMBER(FIND("6F",ScheduleCompile!P674)),ISNUMBER(FIND("7F",ScheduleCompile!P674)),ISNUMBER(FIND("9F",ScheduleCompile!P674)),ISNUMBER(FIND("4F",ScheduleCompile!P674))),VALUE(LEFT(ScheduleCompile!P674,FIND("F",ScheduleCompile!P674)-1)),ScheduleCompile!P674)))))))</f>
        <v>51.7</v>
      </c>
      <c r="V681" s="1">
        <f>IF(AND(ISERROR(IF(ScheduleCompile!Q674="Off",0,IF(ScheduleCompile!Q674="On",1,IF(ISNUMBER(ScheduleCompile!Q674),ScheduleCompile!Q674/1,IF(ISTEXT(ScheduleCompile!Q674),IF(OR(ISNUMBER(FIND("5F",ScheduleCompile!Q674)),ISNUMBER(FIND("0F",ScheduleCompile!Q674)),ISNUMBER(FIND("8F",ScheduleCompile!Q674)),ISNUMBER(FIND("1F",ScheduleCompile!Q674)),ISNUMBER(FIND("2F",ScheduleCompile!Q674)),ISNUMBER(FIND("3F",ScheduleCompile!Q674)),ISNUMBER(FIND("6F",ScheduleCompile!Q674)),ISNUMBER(FIND("7F",ScheduleCompile!Q674)),ISNUMBER(FIND("9F",ScheduleCompile!Q674)),ISNUMBER(FIND("4F",ScheduleCompile!Q674))),VALUE(LEFT(ScheduleCompile!Q674,FIND("F",ScheduleCompile!Q674)-1)),ScheduleCompile!Q674)))))),ISTEXT(ScheduleCompile!#REF!)),"ENDTABLE",IF(ISERROR(IF(ScheduleCompile!Q674="Off",0,IF(ScheduleCompile!Q674="On",1,IF(ISNUMBER(ScheduleCompile!Q674),ScheduleCompile!Q674/1,IF(ISTEXT(ScheduleCompile!Q674),IF(OR(ISNUMBER(FIND("5F",ScheduleCompile!Q674)),ISNUMBER(FIND("0F",ScheduleCompile!Q674)),ISNUMBER(FIND("8F",ScheduleCompile!Q674)),ISNUMBER(FIND("1F",ScheduleCompile!Q674)),ISNUMBER(FIND("2F",ScheduleCompile!Q674)),ISNUMBER(FIND("3F",ScheduleCompile!Q674)),ISNUMBER(FIND("6F",ScheduleCompile!Q674)),ISNUMBER(FIND("7F",ScheduleCompile!Q674)),ISNUMBER(FIND("9F",ScheduleCompile!Q674)),ISNUMBER(FIND("4F",ScheduleCompile!Q674))),VALUE(LEFT(ScheduleCompile!Q674,FIND("F",ScheduleCompile!Q674)-1)),ScheduleCompile!Q674)))))),"",IF(ScheduleCompile!Q674="Off",0,IF(ScheduleCompile!Q674="On",1,IF(ISNUMBER(ScheduleCompile!Q674),ScheduleCompile!Q674/1,IF(ISTEXT(ScheduleCompile!Q674),IF(OR(ISNUMBER(FIND("5F",ScheduleCompile!Q674)),ISNUMBER(FIND("0F",ScheduleCompile!Q674)),ISNUMBER(FIND("8F",ScheduleCompile!Q674)),ISNUMBER(FIND("1F",ScheduleCompile!Q674)),ISNUMBER(FIND("2F",ScheduleCompile!Q674)),ISNUMBER(FIND("3F",ScheduleCompile!Q674)),ISNUMBER(FIND("6F",ScheduleCompile!Q674)),ISNUMBER(FIND("7F",ScheduleCompile!Q674)),ISNUMBER(FIND("9F",ScheduleCompile!Q674)),ISNUMBER(FIND("4F",ScheduleCompile!Q674))),VALUE(LEFT(ScheduleCompile!Q674,FIND("F",ScheduleCompile!Q674)-1)),ScheduleCompile!Q674)))))))</f>
        <v>51.7</v>
      </c>
      <c r="W681" s="1">
        <f>IF(AND(ISERROR(IF(ScheduleCompile!R674="Off",0,IF(ScheduleCompile!R674="On",1,IF(ISNUMBER(ScheduleCompile!R674),ScheduleCompile!R674/1,IF(ISTEXT(ScheduleCompile!R674),IF(OR(ISNUMBER(FIND("5F",ScheduleCompile!R674)),ISNUMBER(FIND("0F",ScheduleCompile!R674)),ISNUMBER(FIND("8F",ScheduleCompile!R674)),ISNUMBER(FIND("1F",ScheduleCompile!R674)),ISNUMBER(FIND("2F",ScheduleCompile!R674)),ISNUMBER(FIND("3F",ScheduleCompile!R674)),ISNUMBER(FIND("6F",ScheduleCompile!R674)),ISNUMBER(FIND("7F",ScheduleCompile!R674)),ISNUMBER(FIND("9F",ScheduleCompile!R674)),ISNUMBER(FIND("4F",ScheduleCompile!R674))),VALUE(LEFT(ScheduleCompile!R674,FIND("F",ScheduleCompile!R674)-1)),ScheduleCompile!R674)))))),ISTEXT(ScheduleCompile!#REF!)),"ENDTABLE",IF(ISERROR(IF(ScheduleCompile!R674="Off",0,IF(ScheduleCompile!R674="On",1,IF(ISNUMBER(ScheduleCompile!R674),ScheduleCompile!R674/1,IF(ISTEXT(ScheduleCompile!R674),IF(OR(ISNUMBER(FIND("5F",ScheduleCompile!R674)),ISNUMBER(FIND("0F",ScheduleCompile!R674)),ISNUMBER(FIND("8F",ScheduleCompile!R674)),ISNUMBER(FIND("1F",ScheduleCompile!R674)),ISNUMBER(FIND("2F",ScheduleCompile!R674)),ISNUMBER(FIND("3F",ScheduleCompile!R674)),ISNUMBER(FIND("6F",ScheduleCompile!R674)),ISNUMBER(FIND("7F",ScheduleCompile!R674)),ISNUMBER(FIND("9F",ScheduleCompile!R674)),ISNUMBER(FIND("4F",ScheduleCompile!R674))),VALUE(LEFT(ScheduleCompile!R674,FIND("F",ScheduleCompile!R674)-1)),ScheduleCompile!R674)))))),"",IF(ScheduleCompile!R674="Off",0,IF(ScheduleCompile!R674="On",1,IF(ISNUMBER(ScheduleCompile!R674),ScheduleCompile!R674/1,IF(ISTEXT(ScheduleCompile!R674),IF(OR(ISNUMBER(FIND("5F",ScheduleCompile!R674)),ISNUMBER(FIND("0F",ScheduleCompile!R674)),ISNUMBER(FIND("8F",ScheduleCompile!R674)),ISNUMBER(FIND("1F",ScheduleCompile!R674)),ISNUMBER(FIND("2F",ScheduleCompile!R674)),ISNUMBER(FIND("3F",ScheduleCompile!R674)),ISNUMBER(FIND("6F",ScheduleCompile!R674)),ISNUMBER(FIND("7F",ScheduleCompile!R674)),ISNUMBER(FIND("9F",ScheduleCompile!R674)),ISNUMBER(FIND("4F",ScheduleCompile!R674))),VALUE(LEFT(ScheduleCompile!R674,FIND("F",ScheduleCompile!R674)-1)),ScheduleCompile!R674)))))))</f>
        <v>51.7</v>
      </c>
      <c r="X681" s="1">
        <f>IF(AND(ISERROR(IF(ScheduleCompile!S674="Off",0,IF(ScheduleCompile!S674="On",1,IF(ISNUMBER(ScheduleCompile!S674),ScheduleCompile!S674/1,IF(ISTEXT(ScheduleCompile!S674),IF(OR(ISNUMBER(FIND("5F",ScheduleCompile!S674)),ISNUMBER(FIND("0F",ScheduleCompile!S674)),ISNUMBER(FIND("8F",ScheduleCompile!S674)),ISNUMBER(FIND("1F",ScheduleCompile!S674)),ISNUMBER(FIND("2F",ScheduleCompile!S674)),ISNUMBER(FIND("3F",ScheduleCompile!S674)),ISNUMBER(FIND("6F",ScheduleCompile!S674)),ISNUMBER(FIND("7F",ScheduleCompile!S674)),ISNUMBER(FIND("9F",ScheduleCompile!S674)),ISNUMBER(FIND("4F",ScheduleCompile!S674))),VALUE(LEFT(ScheduleCompile!S674,FIND("F",ScheduleCompile!S674)-1)),ScheduleCompile!S674)))))),ISTEXT(ScheduleCompile!#REF!)),"ENDTABLE",IF(ISERROR(IF(ScheduleCompile!S674="Off",0,IF(ScheduleCompile!S674="On",1,IF(ISNUMBER(ScheduleCompile!S674),ScheduleCompile!S674/1,IF(ISTEXT(ScheduleCompile!S674),IF(OR(ISNUMBER(FIND("5F",ScheduleCompile!S674)),ISNUMBER(FIND("0F",ScheduleCompile!S674)),ISNUMBER(FIND("8F",ScheduleCompile!S674)),ISNUMBER(FIND("1F",ScheduleCompile!S674)),ISNUMBER(FIND("2F",ScheduleCompile!S674)),ISNUMBER(FIND("3F",ScheduleCompile!S674)),ISNUMBER(FIND("6F",ScheduleCompile!S674)),ISNUMBER(FIND("7F",ScheduleCompile!S674)),ISNUMBER(FIND("9F",ScheduleCompile!S674)),ISNUMBER(FIND("4F",ScheduleCompile!S674))),VALUE(LEFT(ScheduleCompile!S674,FIND("F",ScheduleCompile!S674)-1)),ScheduleCompile!S674)))))),"",IF(ScheduleCompile!S674="Off",0,IF(ScheduleCompile!S674="On",1,IF(ISNUMBER(ScheduleCompile!S674),ScheduleCompile!S674/1,IF(ISTEXT(ScheduleCompile!S674),IF(OR(ISNUMBER(FIND("5F",ScheduleCompile!S674)),ISNUMBER(FIND("0F",ScheduleCompile!S674)),ISNUMBER(FIND("8F",ScheduleCompile!S674)),ISNUMBER(FIND("1F",ScheduleCompile!S674)),ISNUMBER(FIND("2F",ScheduleCompile!S674)),ISNUMBER(FIND("3F",ScheduleCompile!S674)),ISNUMBER(FIND("6F",ScheduleCompile!S674)),ISNUMBER(FIND("7F",ScheduleCompile!S674)),ISNUMBER(FIND("9F",ScheduleCompile!S674)),ISNUMBER(FIND("4F",ScheduleCompile!S674))),VALUE(LEFT(ScheduleCompile!S674,FIND("F",ScheduleCompile!S674)-1)),ScheduleCompile!S674)))))))</f>
        <v>51.7</v>
      </c>
      <c r="Y681" s="1">
        <f>IF(AND(ISERROR(IF(ScheduleCompile!T674="Off",0,IF(ScheduleCompile!T674="On",1,IF(ISNUMBER(ScheduleCompile!T674),ScheduleCompile!T674/1,IF(ISTEXT(ScheduleCompile!T674),IF(OR(ISNUMBER(FIND("5F",ScheduleCompile!T674)),ISNUMBER(FIND("0F",ScheduleCompile!T674)),ISNUMBER(FIND("8F",ScheduleCompile!T674)),ISNUMBER(FIND("1F",ScheduleCompile!T674)),ISNUMBER(FIND("2F",ScheduleCompile!T674)),ISNUMBER(FIND("3F",ScheduleCompile!T674)),ISNUMBER(FIND("6F",ScheduleCompile!T674)),ISNUMBER(FIND("7F",ScheduleCompile!T674)),ISNUMBER(FIND("9F",ScheduleCompile!T674)),ISNUMBER(FIND("4F",ScheduleCompile!T674))),VALUE(LEFT(ScheduleCompile!T674,FIND("F",ScheduleCompile!T674)-1)),ScheduleCompile!T674)))))),ISTEXT(ScheduleCompile!#REF!)),"ENDTABLE",IF(ISERROR(IF(ScheduleCompile!T674="Off",0,IF(ScheduleCompile!T674="On",1,IF(ISNUMBER(ScheduleCompile!T674),ScheduleCompile!T674/1,IF(ISTEXT(ScheduleCompile!T674),IF(OR(ISNUMBER(FIND("5F",ScheduleCompile!T674)),ISNUMBER(FIND("0F",ScheduleCompile!T674)),ISNUMBER(FIND("8F",ScheduleCompile!T674)),ISNUMBER(FIND("1F",ScheduleCompile!T674)),ISNUMBER(FIND("2F",ScheduleCompile!T674)),ISNUMBER(FIND("3F",ScheduleCompile!T674)),ISNUMBER(FIND("6F",ScheduleCompile!T674)),ISNUMBER(FIND("7F",ScheduleCompile!T674)),ISNUMBER(FIND("9F",ScheduleCompile!T674)),ISNUMBER(FIND("4F",ScheduleCompile!T674))),VALUE(LEFT(ScheduleCompile!T674,FIND("F",ScheduleCompile!T674)-1)),ScheduleCompile!T674)))))),"",IF(ScheduleCompile!T674="Off",0,IF(ScheduleCompile!T674="On",1,IF(ISNUMBER(ScheduleCompile!T674),ScheduleCompile!T674/1,IF(ISTEXT(ScheduleCompile!T674),IF(OR(ISNUMBER(FIND("5F",ScheduleCompile!T674)),ISNUMBER(FIND("0F",ScheduleCompile!T674)),ISNUMBER(FIND("8F",ScheduleCompile!T674)),ISNUMBER(FIND("1F",ScheduleCompile!T674)),ISNUMBER(FIND("2F",ScheduleCompile!T674)),ISNUMBER(FIND("3F",ScheduleCompile!T674)),ISNUMBER(FIND("6F",ScheduleCompile!T674)),ISNUMBER(FIND("7F",ScheduleCompile!T674)),ISNUMBER(FIND("9F",ScheduleCompile!T674)),ISNUMBER(FIND("4F",ScheduleCompile!T674))),VALUE(LEFT(ScheduleCompile!T674,FIND("F",ScheduleCompile!T674)-1)),ScheduleCompile!T674)))))))</f>
        <v>51.7</v>
      </c>
      <c r="Z681" s="1">
        <f>IF(AND(ISERROR(IF(ScheduleCompile!U674="Off",0,IF(ScheduleCompile!U674="On",1,IF(ISNUMBER(ScheduleCompile!U674),ScheduleCompile!U674/1,IF(ISTEXT(ScheduleCompile!U674),IF(OR(ISNUMBER(FIND("5F",ScheduleCompile!U674)),ISNUMBER(FIND("0F",ScheduleCompile!U674)),ISNUMBER(FIND("8F",ScheduleCompile!U674)),ISNUMBER(FIND("1F",ScheduleCompile!U674)),ISNUMBER(FIND("2F",ScheduleCompile!U674)),ISNUMBER(FIND("3F",ScheduleCompile!U674)),ISNUMBER(FIND("6F",ScheduleCompile!U674)),ISNUMBER(FIND("7F",ScheduleCompile!U674)),ISNUMBER(FIND("9F",ScheduleCompile!U674)),ISNUMBER(FIND("4F",ScheduleCompile!U674))),VALUE(LEFT(ScheduleCompile!U674,FIND("F",ScheduleCompile!U674)-1)),ScheduleCompile!U674)))))),ISTEXT(ScheduleCompile!#REF!)),"ENDTABLE",IF(ISERROR(IF(ScheduleCompile!U674="Off",0,IF(ScheduleCompile!U674="On",1,IF(ISNUMBER(ScheduleCompile!U674),ScheduleCompile!U674/1,IF(ISTEXT(ScheduleCompile!U674),IF(OR(ISNUMBER(FIND("5F",ScheduleCompile!U674)),ISNUMBER(FIND("0F",ScheduleCompile!U674)),ISNUMBER(FIND("8F",ScheduleCompile!U674)),ISNUMBER(FIND("1F",ScheduleCompile!U674)),ISNUMBER(FIND("2F",ScheduleCompile!U674)),ISNUMBER(FIND("3F",ScheduleCompile!U674)),ISNUMBER(FIND("6F",ScheduleCompile!U674)),ISNUMBER(FIND("7F",ScheduleCompile!U674)),ISNUMBER(FIND("9F",ScheduleCompile!U674)),ISNUMBER(FIND("4F",ScheduleCompile!U674))),VALUE(LEFT(ScheduleCompile!U674,FIND("F",ScheduleCompile!U674)-1)),ScheduleCompile!U674)))))),"",IF(ScheduleCompile!U674="Off",0,IF(ScheduleCompile!U674="On",1,IF(ISNUMBER(ScheduleCompile!U674),ScheduleCompile!U674/1,IF(ISTEXT(ScheduleCompile!U674),IF(OR(ISNUMBER(FIND("5F",ScheduleCompile!U674)),ISNUMBER(FIND("0F",ScheduleCompile!U674)),ISNUMBER(FIND("8F",ScheduleCompile!U674)),ISNUMBER(FIND("1F",ScheduleCompile!U674)),ISNUMBER(FIND("2F",ScheduleCompile!U674)),ISNUMBER(FIND("3F",ScheduleCompile!U674)),ISNUMBER(FIND("6F",ScheduleCompile!U674)),ISNUMBER(FIND("7F",ScheduleCompile!U674)),ISNUMBER(FIND("9F",ScheduleCompile!U674)),ISNUMBER(FIND("4F",ScheduleCompile!U674))),VALUE(LEFT(ScheduleCompile!U674,FIND("F",ScheduleCompile!U674)-1)),ScheduleCompile!U674)))))))</f>
        <v>51.7</v>
      </c>
      <c r="AA681" s="1">
        <f>IF(AND(ISERROR(IF(ScheduleCompile!V674="Off",0,IF(ScheduleCompile!V674="On",1,IF(ISNUMBER(ScheduleCompile!V674),ScheduleCompile!V674/1,IF(ISTEXT(ScheduleCompile!V674),IF(OR(ISNUMBER(FIND("5F",ScheduleCompile!V674)),ISNUMBER(FIND("0F",ScheduleCompile!V674)),ISNUMBER(FIND("8F",ScheduleCompile!V674)),ISNUMBER(FIND("1F",ScheduleCompile!V674)),ISNUMBER(FIND("2F",ScheduleCompile!V674)),ISNUMBER(FIND("3F",ScheduleCompile!V674)),ISNUMBER(FIND("6F",ScheduleCompile!V674)),ISNUMBER(FIND("7F",ScheduleCompile!V674)),ISNUMBER(FIND("9F",ScheduleCompile!V674)),ISNUMBER(FIND("4F",ScheduleCompile!V674))),VALUE(LEFT(ScheduleCompile!V674,FIND("F",ScheduleCompile!V674)-1)),ScheduleCompile!V674)))))),ISTEXT(ScheduleCompile!#REF!)),"ENDTABLE",IF(ISERROR(IF(ScheduleCompile!V674="Off",0,IF(ScheduleCompile!V674="On",1,IF(ISNUMBER(ScheduleCompile!V674),ScheduleCompile!V674/1,IF(ISTEXT(ScheduleCompile!V674),IF(OR(ISNUMBER(FIND("5F",ScheduleCompile!V674)),ISNUMBER(FIND("0F",ScheduleCompile!V674)),ISNUMBER(FIND("8F",ScheduleCompile!V674)),ISNUMBER(FIND("1F",ScheduleCompile!V674)),ISNUMBER(FIND("2F",ScheduleCompile!V674)),ISNUMBER(FIND("3F",ScheduleCompile!V674)),ISNUMBER(FIND("6F",ScheduleCompile!V674)),ISNUMBER(FIND("7F",ScheduleCompile!V674)),ISNUMBER(FIND("9F",ScheduleCompile!V674)),ISNUMBER(FIND("4F",ScheduleCompile!V674))),VALUE(LEFT(ScheduleCompile!V674,FIND("F",ScheduleCompile!V674)-1)),ScheduleCompile!V674)))))),"",IF(ScheduleCompile!V674="Off",0,IF(ScheduleCompile!V674="On",1,IF(ISNUMBER(ScheduleCompile!V674),ScheduleCompile!V674/1,IF(ISTEXT(ScheduleCompile!V674),IF(OR(ISNUMBER(FIND("5F",ScheduleCompile!V674)),ISNUMBER(FIND("0F",ScheduleCompile!V674)),ISNUMBER(FIND("8F",ScheduleCompile!V674)),ISNUMBER(FIND("1F",ScheduleCompile!V674)),ISNUMBER(FIND("2F",ScheduleCompile!V674)),ISNUMBER(FIND("3F",ScheduleCompile!V674)),ISNUMBER(FIND("6F",ScheduleCompile!V674)),ISNUMBER(FIND("7F",ScheduleCompile!V674)),ISNUMBER(FIND("9F",ScheduleCompile!V674)),ISNUMBER(FIND("4F",ScheduleCompile!V674))),VALUE(LEFT(ScheduleCompile!V674,FIND("F",ScheduleCompile!V674)-1)),ScheduleCompile!V674)))))))</f>
        <v>51.7</v>
      </c>
      <c r="AB681" s="1">
        <f>IF(AND(ISERROR(IF(ScheduleCompile!W674="Off",0,IF(ScheduleCompile!W674="On",1,IF(ISNUMBER(ScheduleCompile!W674),ScheduleCompile!W674/1,IF(ISTEXT(ScheduleCompile!W674),IF(OR(ISNUMBER(FIND("5F",ScheduleCompile!W674)),ISNUMBER(FIND("0F",ScheduleCompile!W674)),ISNUMBER(FIND("8F",ScheduleCompile!W674)),ISNUMBER(FIND("1F",ScheduleCompile!W674)),ISNUMBER(FIND("2F",ScheduleCompile!W674)),ISNUMBER(FIND("3F",ScheduleCompile!W674)),ISNUMBER(FIND("6F",ScheduleCompile!W674)),ISNUMBER(FIND("7F",ScheduleCompile!W674)),ISNUMBER(FIND("9F",ScheduleCompile!W674)),ISNUMBER(FIND("4F",ScheduleCompile!W674))),VALUE(LEFT(ScheduleCompile!W674,FIND("F",ScheduleCompile!W674)-1)),ScheduleCompile!W674)))))),ISTEXT(ScheduleCompile!#REF!)),"ENDTABLE",IF(ISERROR(IF(ScheduleCompile!W674="Off",0,IF(ScheduleCompile!W674="On",1,IF(ISNUMBER(ScheduleCompile!W674),ScheduleCompile!W674/1,IF(ISTEXT(ScheduleCompile!W674),IF(OR(ISNUMBER(FIND("5F",ScheduleCompile!W674)),ISNUMBER(FIND("0F",ScheduleCompile!W674)),ISNUMBER(FIND("8F",ScheduleCompile!W674)),ISNUMBER(FIND("1F",ScheduleCompile!W674)),ISNUMBER(FIND("2F",ScheduleCompile!W674)),ISNUMBER(FIND("3F",ScheduleCompile!W674)),ISNUMBER(FIND("6F",ScheduleCompile!W674)),ISNUMBER(FIND("7F",ScheduleCompile!W674)),ISNUMBER(FIND("9F",ScheduleCompile!W674)),ISNUMBER(FIND("4F",ScheduleCompile!W674))),VALUE(LEFT(ScheduleCompile!W674,FIND("F",ScheduleCompile!W674)-1)),ScheduleCompile!W674)))))),"",IF(ScheduleCompile!W674="Off",0,IF(ScheduleCompile!W674="On",1,IF(ISNUMBER(ScheduleCompile!W674),ScheduleCompile!W674/1,IF(ISTEXT(ScheduleCompile!W674),IF(OR(ISNUMBER(FIND("5F",ScheduleCompile!W674)),ISNUMBER(FIND("0F",ScheduleCompile!W674)),ISNUMBER(FIND("8F",ScheduleCompile!W674)),ISNUMBER(FIND("1F",ScheduleCompile!W674)),ISNUMBER(FIND("2F",ScheduleCompile!W674)),ISNUMBER(FIND("3F",ScheduleCompile!W674)),ISNUMBER(FIND("6F",ScheduleCompile!W674)),ISNUMBER(FIND("7F",ScheduleCompile!W674)),ISNUMBER(FIND("9F",ScheduleCompile!W674)),ISNUMBER(FIND("4F",ScheduleCompile!W674))),VALUE(LEFT(ScheduleCompile!W674,FIND("F",ScheduleCompile!W674)-1)),ScheduleCompile!W674)))))))</f>
        <v>51.7</v>
      </c>
      <c r="AC681" s="1">
        <f>IF(AND(ISERROR(IF(ScheduleCompile!X674="Off",0,IF(ScheduleCompile!X674="On",1,IF(ISNUMBER(ScheduleCompile!X674),ScheduleCompile!X674/1,IF(ISTEXT(ScheduleCompile!X674),IF(OR(ISNUMBER(FIND("5F",ScheduleCompile!X674)),ISNUMBER(FIND("0F",ScheduleCompile!X674)),ISNUMBER(FIND("8F",ScheduleCompile!X674)),ISNUMBER(FIND("1F",ScheduleCompile!X674)),ISNUMBER(FIND("2F",ScheduleCompile!X674)),ISNUMBER(FIND("3F",ScheduleCompile!X674)),ISNUMBER(FIND("6F",ScheduleCompile!X674)),ISNUMBER(FIND("7F",ScheduleCompile!X674)),ISNUMBER(FIND("9F",ScheduleCompile!X674)),ISNUMBER(FIND("4F",ScheduleCompile!X674))),VALUE(LEFT(ScheduleCompile!X674,FIND("F",ScheduleCompile!X674)-1)),ScheduleCompile!X674)))))),ISTEXT(ScheduleCompile!#REF!)),"ENDTABLE",IF(ISERROR(IF(ScheduleCompile!X674="Off",0,IF(ScheduleCompile!X674="On",1,IF(ISNUMBER(ScheduleCompile!X674),ScheduleCompile!X674/1,IF(ISTEXT(ScheduleCompile!X674),IF(OR(ISNUMBER(FIND("5F",ScheduleCompile!X674)),ISNUMBER(FIND("0F",ScheduleCompile!X674)),ISNUMBER(FIND("8F",ScheduleCompile!X674)),ISNUMBER(FIND("1F",ScheduleCompile!X674)),ISNUMBER(FIND("2F",ScheduleCompile!X674)),ISNUMBER(FIND("3F",ScheduleCompile!X674)),ISNUMBER(FIND("6F",ScheduleCompile!X674)),ISNUMBER(FIND("7F",ScheduleCompile!X674)),ISNUMBER(FIND("9F",ScheduleCompile!X674)),ISNUMBER(FIND("4F",ScheduleCompile!X674))),VALUE(LEFT(ScheduleCompile!X674,FIND("F",ScheduleCompile!X674)-1)),ScheduleCompile!X674)))))),"",IF(ScheduleCompile!X674="Off",0,IF(ScheduleCompile!X674="On",1,IF(ISNUMBER(ScheduleCompile!X674),ScheduleCompile!X674/1,IF(ISTEXT(ScheduleCompile!X674),IF(OR(ISNUMBER(FIND("5F",ScheduleCompile!X674)),ISNUMBER(FIND("0F",ScheduleCompile!X674)),ISNUMBER(FIND("8F",ScheduleCompile!X674)),ISNUMBER(FIND("1F",ScheduleCompile!X674)),ISNUMBER(FIND("2F",ScheduleCompile!X674)),ISNUMBER(FIND("3F",ScheduleCompile!X674)),ISNUMBER(FIND("6F",ScheduleCompile!X674)),ISNUMBER(FIND("7F",ScheduleCompile!X674)),ISNUMBER(FIND("9F",ScheduleCompile!X674)),ISNUMBER(FIND("4F",ScheduleCompile!X674))),VALUE(LEFT(ScheduleCompile!X674,FIND("F",ScheduleCompile!X674)-1)),ScheduleCompile!X674)))))))</f>
        <v>51.7</v>
      </c>
      <c r="AD681" s="1">
        <f>IF(AND(ISERROR(IF(ScheduleCompile!Y674="Off",0,IF(ScheduleCompile!Y674="On",1,IF(ISNUMBER(ScheduleCompile!Y674),ScheduleCompile!Y674/1,IF(ISTEXT(ScheduleCompile!Y674),IF(OR(ISNUMBER(FIND("5F",ScheduleCompile!Y674)),ISNUMBER(FIND("0F",ScheduleCompile!Y674)),ISNUMBER(FIND("8F",ScheduleCompile!Y674)),ISNUMBER(FIND("1F",ScheduleCompile!Y674)),ISNUMBER(FIND("2F",ScheduleCompile!Y674)),ISNUMBER(FIND("3F",ScheduleCompile!Y674)),ISNUMBER(FIND("6F",ScheduleCompile!Y674)),ISNUMBER(FIND("7F",ScheduleCompile!Y674)),ISNUMBER(FIND("9F",ScheduleCompile!Y674)),ISNUMBER(FIND("4F",ScheduleCompile!Y674))),VALUE(LEFT(ScheduleCompile!Y674,FIND("F",ScheduleCompile!Y674)-1)),ScheduleCompile!Y674)))))),ISTEXT(ScheduleCompile!#REF!)),"ENDTABLE",IF(ISERROR(IF(ScheduleCompile!Y674="Off",0,IF(ScheduleCompile!Y674="On",1,IF(ISNUMBER(ScheduleCompile!Y674),ScheduleCompile!Y674/1,IF(ISTEXT(ScheduleCompile!Y674),IF(OR(ISNUMBER(FIND("5F",ScheduleCompile!Y674)),ISNUMBER(FIND("0F",ScheduleCompile!Y674)),ISNUMBER(FIND("8F",ScheduleCompile!Y674)),ISNUMBER(FIND("1F",ScheduleCompile!Y674)),ISNUMBER(FIND("2F",ScheduleCompile!Y674)),ISNUMBER(FIND("3F",ScheduleCompile!Y674)),ISNUMBER(FIND("6F",ScheduleCompile!Y674)),ISNUMBER(FIND("7F",ScheduleCompile!Y674)),ISNUMBER(FIND("9F",ScheduleCompile!Y674)),ISNUMBER(FIND("4F",ScheduleCompile!Y674))),VALUE(LEFT(ScheduleCompile!Y674,FIND("F",ScheduleCompile!Y674)-1)),ScheduleCompile!Y674)))))),"",IF(ScheduleCompile!Y674="Off",0,IF(ScheduleCompile!Y674="On",1,IF(ISNUMBER(ScheduleCompile!Y674),ScheduleCompile!Y674/1,IF(ISTEXT(ScheduleCompile!Y674),IF(OR(ISNUMBER(FIND("5F",ScheduleCompile!Y674)),ISNUMBER(FIND("0F",ScheduleCompile!Y674)),ISNUMBER(FIND("8F",ScheduleCompile!Y674)),ISNUMBER(FIND("1F",ScheduleCompile!Y674)),ISNUMBER(FIND("2F",ScheduleCompile!Y674)),ISNUMBER(FIND("3F",ScheduleCompile!Y674)),ISNUMBER(FIND("6F",ScheduleCompile!Y674)),ISNUMBER(FIND("7F",ScheduleCompile!Y674)),ISNUMBER(FIND("9F",ScheduleCompile!Y674)),ISNUMBER(FIND("4F",ScheduleCompile!Y674))),VALUE(LEFT(ScheduleCompile!Y674,FIND("F",ScheduleCompile!Y674)-1)),ScheduleCompile!Y674)))))))</f>
        <v>51.7</v>
      </c>
    </row>
    <row r="682" spans="1:30" x14ac:dyDescent="0.25">
      <c r="A682" t="str">
        <f t="shared" si="53"/>
        <v>SchDay "WaterMainCZ13Feb"  Type = "Temperature" Hr = (51.9, 51.9, 51.9, 51.9, 51.9, 51.9, 51.9, 51.9, 51.9, 51.9, 51.9, 51.9, 51.9, 51.9, 51.9, 51.9, 51.9, 51.9, 51.9, 51.9, 51.9, 51.9, 51.9, 51.9) ..</v>
      </c>
      <c r="B682" s="1" t="s">
        <v>623</v>
      </c>
      <c r="C682" t="str">
        <f t="shared" si="54"/>
        <v xml:space="preserve">SchDay "WaterMainCZ13Feb"  Type = "Temperature" Hr = </v>
      </c>
      <c r="D682" t="str">
        <f t="shared" si="55"/>
        <v>(51.9, 51.9, 51.9, 51.9, 51.9, 51.9, 51.9, 51.9, 51.9, 51.9, 51.9, 51.9, 51.9, 51.9, 51.9, 51.9, 51.9, 51.9, 51.9, 51.9, 51.9, 51.9, 51.9, 51.9) ..</v>
      </c>
      <c r="E682" s="30" t="str">
        <f>ScheduleCompile!A675</f>
        <v>WaterMainCZ13Feb</v>
      </c>
      <c r="F682" t="str">
        <f t="shared" si="46"/>
        <v>Temperature</v>
      </c>
      <c r="G682" s="1">
        <f>IF(AND(ISERROR(IF(ScheduleCompile!B675="Off",0,IF(ScheduleCompile!B675="On",1,IF(ISNUMBER(ScheduleCompile!B675),ScheduleCompile!B675/1,IF(ISTEXT(ScheduleCompile!B675),IF(OR(ISNUMBER(FIND("5F",ScheduleCompile!B675)),ISNUMBER(FIND("0F",ScheduleCompile!B675)),ISNUMBER(FIND("8F",ScheduleCompile!B675)),ISNUMBER(FIND("1F",ScheduleCompile!B675)),ISNUMBER(FIND("2F",ScheduleCompile!B675)),ISNUMBER(FIND("3F",ScheduleCompile!B675)),ISNUMBER(FIND("6F",ScheduleCompile!B675)),ISNUMBER(FIND("7F",ScheduleCompile!B675)),ISNUMBER(FIND("9F",ScheduleCompile!B675)),ISNUMBER(FIND("4F",ScheduleCompile!B675))),VALUE(LEFT(ScheduleCompile!B675,FIND("F",ScheduleCompile!B675)-1)),ScheduleCompile!B675)))))),ISTEXT(ScheduleCompile!#REF!)),"ENDTABLE",IF(ISERROR(IF(ScheduleCompile!B675="Off",0,IF(ScheduleCompile!B675="On",1,IF(ISNUMBER(ScheduleCompile!B675),ScheduleCompile!B675/1,IF(ISTEXT(ScheduleCompile!B675),IF(OR(ISNUMBER(FIND("5F",ScheduleCompile!B675)),ISNUMBER(FIND("0F",ScheduleCompile!B675)),ISNUMBER(FIND("8F",ScheduleCompile!B675)),ISNUMBER(FIND("1F",ScheduleCompile!B675)),ISNUMBER(FIND("2F",ScheduleCompile!B675)),ISNUMBER(FIND("3F",ScheduleCompile!B675)),ISNUMBER(FIND("6F",ScheduleCompile!B675)),ISNUMBER(FIND("7F",ScheduleCompile!B675)),ISNUMBER(FIND("9F",ScheduleCompile!B675)),ISNUMBER(FIND("4F",ScheduleCompile!B675))),VALUE(LEFT(ScheduleCompile!B675,FIND("F",ScheduleCompile!B675)-1)),ScheduleCompile!B675)))))),"",IF(ScheduleCompile!B675="Off",0,IF(ScheduleCompile!B675="On",1,IF(ISNUMBER(ScheduleCompile!B675),ScheduleCompile!B675/1,IF(ISTEXT(ScheduleCompile!B675),IF(OR(ISNUMBER(FIND("5F",ScheduleCompile!B675)),ISNUMBER(FIND("0F",ScheduleCompile!B675)),ISNUMBER(FIND("8F",ScheduleCompile!B675)),ISNUMBER(FIND("1F",ScheduleCompile!B675)),ISNUMBER(FIND("2F",ScheduleCompile!B675)),ISNUMBER(FIND("3F",ScheduleCompile!B675)),ISNUMBER(FIND("6F",ScheduleCompile!B675)),ISNUMBER(FIND("7F",ScheduleCompile!B675)),ISNUMBER(FIND("9F",ScheduleCompile!B675)),ISNUMBER(FIND("4F",ScheduleCompile!B675))),VALUE(LEFT(ScheduleCompile!B675,FIND("F",ScheduleCompile!B675)-1)),ScheduleCompile!B675)))))))</f>
        <v>51.9</v>
      </c>
      <c r="H682" s="1">
        <f>IF(AND(ISERROR(IF(ScheduleCompile!C675="Off",0,IF(ScheduleCompile!C675="On",1,IF(ISNUMBER(ScheduleCompile!C675),ScheduleCompile!C675/1,IF(ISTEXT(ScheduleCompile!C675),IF(OR(ISNUMBER(FIND("5F",ScheduleCompile!C675)),ISNUMBER(FIND("0F",ScheduleCompile!C675)),ISNUMBER(FIND("8F",ScheduleCompile!C675)),ISNUMBER(FIND("1F",ScheduleCompile!C675)),ISNUMBER(FIND("2F",ScheduleCompile!C675)),ISNUMBER(FIND("3F",ScheduleCompile!C675)),ISNUMBER(FIND("6F",ScheduleCompile!C675)),ISNUMBER(FIND("7F",ScheduleCompile!C675)),ISNUMBER(FIND("9F",ScheduleCompile!C675)),ISNUMBER(FIND("4F",ScheduleCompile!C675))),VALUE(LEFT(ScheduleCompile!C675,FIND("F",ScheduleCompile!C675)-1)),ScheduleCompile!C675)))))),ISTEXT(ScheduleCompile!#REF!)),"ENDTABLE",IF(ISERROR(IF(ScheduleCompile!C675="Off",0,IF(ScheduleCompile!C675="On",1,IF(ISNUMBER(ScheduleCompile!C675),ScheduleCompile!C675/1,IF(ISTEXT(ScheduleCompile!C675),IF(OR(ISNUMBER(FIND("5F",ScheduleCompile!C675)),ISNUMBER(FIND("0F",ScheduleCompile!C675)),ISNUMBER(FIND("8F",ScheduleCompile!C675)),ISNUMBER(FIND("1F",ScheduleCompile!C675)),ISNUMBER(FIND("2F",ScheduleCompile!C675)),ISNUMBER(FIND("3F",ScheduleCompile!C675)),ISNUMBER(FIND("6F",ScheduleCompile!C675)),ISNUMBER(FIND("7F",ScheduleCompile!C675)),ISNUMBER(FIND("9F",ScheduleCompile!C675)),ISNUMBER(FIND("4F",ScheduleCompile!C675))),VALUE(LEFT(ScheduleCompile!C675,FIND("F",ScheduleCompile!C675)-1)),ScheduleCompile!C675)))))),"",IF(ScheduleCompile!C675="Off",0,IF(ScheduleCompile!C675="On",1,IF(ISNUMBER(ScheduleCompile!C675),ScheduleCompile!C675/1,IF(ISTEXT(ScheduleCompile!C675),IF(OR(ISNUMBER(FIND("5F",ScheduleCompile!C675)),ISNUMBER(FIND("0F",ScheduleCompile!C675)),ISNUMBER(FIND("8F",ScheduleCompile!C675)),ISNUMBER(FIND("1F",ScheduleCompile!C675)),ISNUMBER(FIND("2F",ScheduleCompile!C675)),ISNUMBER(FIND("3F",ScheduleCompile!C675)),ISNUMBER(FIND("6F",ScheduleCompile!C675)),ISNUMBER(FIND("7F",ScheduleCompile!C675)),ISNUMBER(FIND("9F",ScheduleCompile!C675)),ISNUMBER(FIND("4F",ScheduleCompile!C675))),VALUE(LEFT(ScheduleCompile!C675,FIND("F",ScheduleCompile!C675)-1)),ScheduleCompile!C675)))))))</f>
        <v>51.9</v>
      </c>
      <c r="I682" s="1">
        <f>IF(AND(ISERROR(IF(ScheduleCompile!D675="Off",0,IF(ScheduleCompile!D675="On",1,IF(ISNUMBER(ScheduleCompile!D675),ScheduleCompile!D675/1,IF(ISTEXT(ScheduleCompile!D675),IF(OR(ISNUMBER(FIND("5F",ScheduleCompile!D675)),ISNUMBER(FIND("0F",ScheduleCompile!D675)),ISNUMBER(FIND("8F",ScheduleCompile!D675)),ISNUMBER(FIND("1F",ScheduleCompile!D675)),ISNUMBER(FIND("2F",ScheduleCompile!D675)),ISNUMBER(FIND("3F",ScheduleCompile!D675)),ISNUMBER(FIND("6F",ScheduleCompile!D675)),ISNUMBER(FIND("7F",ScheduleCompile!D675)),ISNUMBER(FIND("9F",ScheduleCompile!D675)),ISNUMBER(FIND("4F",ScheduleCompile!D675))),VALUE(LEFT(ScheduleCompile!D675,FIND("F",ScheduleCompile!D675)-1)),ScheduleCompile!D675)))))),ISTEXT(ScheduleCompile!#REF!)),"ENDTABLE",IF(ISERROR(IF(ScheduleCompile!D675="Off",0,IF(ScheduleCompile!D675="On",1,IF(ISNUMBER(ScheduleCompile!D675),ScheduleCompile!D675/1,IF(ISTEXT(ScheduleCompile!D675),IF(OR(ISNUMBER(FIND("5F",ScheduleCompile!D675)),ISNUMBER(FIND("0F",ScheduleCompile!D675)),ISNUMBER(FIND("8F",ScheduleCompile!D675)),ISNUMBER(FIND("1F",ScheduleCompile!D675)),ISNUMBER(FIND("2F",ScheduleCompile!D675)),ISNUMBER(FIND("3F",ScheduleCompile!D675)),ISNUMBER(FIND("6F",ScheduleCompile!D675)),ISNUMBER(FIND("7F",ScheduleCompile!D675)),ISNUMBER(FIND("9F",ScheduleCompile!D675)),ISNUMBER(FIND("4F",ScheduleCompile!D675))),VALUE(LEFT(ScheduleCompile!D675,FIND("F",ScheduleCompile!D675)-1)),ScheduleCompile!D675)))))),"",IF(ScheduleCompile!D675="Off",0,IF(ScheduleCompile!D675="On",1,IF(ISNUMBER(ScheduleCompile!D675),ScheduleCompile!D675/1,IF(ISTEXT(ScheduleCompile!D675),IF(OR(ISNUMBER(FIND("5F",ScheduleCompile!D675)),ISNUMBER(FIND("0F",ScheduleCompile!D675)),ISNUMBER(FIND("8F",ScheduleCompile!D675)),ISNUMBER(FIND("1F",ScheduleCompile!D675)),ISNUMBER(FIND("2F",ScheduleCompile!D675)),ISNUMBER(FIND("3F",ScheduleCompile!D675)),ISNUMBER(FIND("6F",ScheduleCompile!D675)),ISNUMBER(FIND("7F",ScheduleCompile!D675)),ISNUMBER(FIND("9F",ScheduleCompile!D675)),ISNUMBER(FIND("4F",ScheduleCompile!D675))),VALUE(LEFT(ScheduleCompile!D675,FIND("F",ScheduleCompile!D675)-1)),ScheduleCompile!D675)))))))</f>
        <v>51.9</v>
      </c>
      <c r="J682" s="1">
        <f>IF(AND(ISERROR(IF(ScheduleCompile!E675="Off",0,IF(ScheduleCompile!E675="On",1,IF(ISNUMBER(ScheduleCompile!E675),ScheduleCompile!E675/1,IF(ISTEXT(ScheduleCompile!E675),IF(OR(ISNUMBER(FIND("5F",ScheduleCompile!E675)),ISNUMBER(FIND("0F",ScheduleCompile!E675)),ISNUMBER(FIND("8F",ScheduleCompile!E675)),ISNUMBER(FIND("1F",ScheduleCompile!E675)),ISNUMBER(FIND("2F",ScheduleCompile!E675)),ISNUMBER(FIND("3F",ScheduleCompile!E675)),ISNUMBER(FIND("6F",ScheduleCompile!E675)),ISNUMBER(FIND("7F",ScheduleCompile!E675)),ISNUMBER(FIND("9F",ScheduleCompile!E675)),ISNUMBER(FIND("4F",ScheduleCompile!E675))),VALUE(LEFT(ScheduleCompile!E675,FIND("F",ScheduleCompile!E675)-1)),ScheduleCompile!E675)))))),ISTEXT(ScheduleCompile!#REF!)),"ENDTABLE",IF(ISERROR(IF(ScheduleCompile!E675="Off",0,IF(ScheduleCompile!E675="On",1,IF(ISNUMBER(ScheduleCompile!E675),ScheduleCompile!E675/1,IF(ISTEXT(ScheduleCompile!E675),IF(OR(ISNUMBER(FIND("5F",ScheduleCompile!E675)),ISNUMBER(FIND("0F",ScheduleCompile!E675)),ISNUMBER(FIND("8F",ScheduleCompile!E675)),ISNUMBER(FIND("1F",ScheduleCompile!E675)),ISNUMBER(FIND("2F",ScheduleCompile!E675)),ISNUMBER(FIND("3F",ScheduleCompile!E675)),ISNUMBER(FIND("6F",ScheduleCompile!E675)),ISNUMBER(FIND("7F",ScheduleCompile!E675)),ISNUMBER(FIND("9F",ScheduleCompile!E675)),ISNUMBER(FIND("4F",ScheduleCompile!E675))),VALUE(LEFT(ScheduleCompile!E675,FIND("F",ScheduleCompile!E675)-1)),ScheduleCompile!E675)))))),"",IF(ScheduleCompile!E675="Off",0,IF(ScheduleCompile!E675="On",1,IF(ISNUMBER(ScheduleCompile!E675),ScheduleCompile!E675/1,IF(ISTEXT(ScheduleCompile!E675),IF(OR(ISNUMBER(FIND("5F",ScheduleCompile!E675)),ISNUMBER(FIND("0F",ScheduleCompile!E675)),ISNUMBER(FIND("8F",ScheduleCompile!E675)),ISNUMBER(FIND("1F",ScheduleCompile!E675)),ISNUMBER(FIND("2F",ScheduleCompile!E675)),ISNUMBER(FIND("3F",ScheduleCompile!E675)),ISNUMBER(FIND("6F",ScheduleCompile!E675)),ISNUMBER(FIND("7F",ScheduleCompile!E675)),ISNUMBER(FIND("9F",ScheduleCompile!E675)),ISNUMBER(FIND("4F",ScheduleCompile!E675))),VALUE(LEFT(ScheduleCompile!E675,FIND("F",ScheduleCompile!E675)-1)),ScheduleCompile!E675)))))))</f>
        <v>51.9</v>
      </c>
      <c r="K682" s="1">
        <f>IF(AND(ISERROR(IF(ScheduleCompile!F675="Off",0,IF(ScheduleCompile!F675="On",1,IF(ISNUMBER(ScheduleCompile!F675),ScheduleCompile!F675/1,IF(ISTEXT(ScheduleCompile!F675),IF(OR(ISNUMBER(FIND("5F",ScheduleCompile!F675)),ISNUMBER(FIND("0F",ScheduleCompile!F675)),ISNUMBER(FIND("8F",ScheduleCompile!F675)),ISNUMBER(FIND("1F",ScheduleCompile!F675)),ISNUMBER(FIND("2F",ScheduleCompile!F675)),ISNUMBER(FIND("3F",ScheduleCompile!F675)),ISNUMBER(FIND("6F",ScheduleCompile!F675)),ISNUMBER(FIND("7F",ScheduleCompile!F675)),ISNUMBER(FIND("9F",ScheduleCompile!F675)),ISNUMBER(FIND("4F",ScheduleCompile!F675))),VALUE(LEFT(ScheduleCompile!F675,FIND("F",ScheduleCompile!F675)-1)),ScheduleCompile!F675)))))),ISTEXT(ScheduleCompile!#REF!)),"ENDTABLE",IF(ISERROR(IF(ScheduleCompile!F675="Off",0,IF(ScheduleCompile!F675="On",1,IF(ISNUMBER(ScheduleCompile!F675),ScheduleCompile!F675/1,IF(ISTEXT(ScheduleCompile!F675),IF(OR(ISNUMBER(FIND("5F",ScheduleCompile!F675)),ISNUMBER(FIND("0F",ScheduleCompile!F675)),ISNUMBER(FIND("8F",ScheduleCompile!F675)),ISNUMBER(FIND("1F",ScheduleCompile!F675)),ISNUMBER(FIND("2F",ScheduleCompile!F675)),ISNUMBER(FIND("3F",ScheduleCompile!F675)),ISNUMBER(FIND("6F",ScheduleCompile!F675)),ISNUMBER(FIND("7F",ScheduleCompile!F675)),ISNUMBER(FIND("9F",ScheduleCompile!F675)),ISNUMBER(FIND("4F",ScheduleCompile!F675))),VALUE(LEFT(ScheduleCompile!F675,FIND("F",ScheduleCompile!F675)-1)),ScheduleCompile!F675)))))),"",IF(ScheduleCompile!F675="Off",0,IF(ScheduleCompile!F675="On",1,IF(ISNUMBER(ScheduleCompile!F675),ScheduleCompile!F675/1,IF(ISTEXT(ScheduleCompile!F675),IF(OR(ISNUMBER(FIND("5F",ScheduleCompile!F675)),ISNUMBER(FIND("0F",ScheduleCompile!F675)),ISNUMBER(FIND("8F",ScheduleCompile!F675)),ISNUMBER(FIND("1F",ScheduleCompile!F675)),ISNUMBER(FIND("2F",ScheduleCompile!F675)),ISNUMBER(FIND("3F",ScheduleCompile!F675)),ISNUMBER(FIND("6F",ScheduleCompile!F675)),ISNUMBER(FIND("7F",ScheduleCompile!F675)),ISNUMBER(FIND("9F",ScheduleCompile!F675)),ISNUMBER(FIND("4F",ScheduleCompile!F675))),VALUE(LEFT(ScheduleCompile!F675,FIND("F",ScheduleCompile!F675)-1)),ScheduleCompile!F675)))))))</f>
        <v>51.9</v>
      </c>
      <c r="L682" s="1">
        <f>IF(AND(ISERROR(IF(ScheduleCompile!G675="Off",0,IF(ScheduleCompile!G675="On",1,IF(ISNUMBER(ScheduleCompile!G675),ScheduleCompile!G675/1,IF(ISTEXT(ScheduleCompile!G675),IF(OR(ISNUMBER(FIND("5F",ScheduleCompile!G675)),ISNUMBER(FIND("0F",ScheduleCompile!G675)),ISNUMBER(FIND("8F",ScheduleCompile!G675)),ISNUMBER(FIND("1F",ScheduleCompile!G675)),ISNUMBER(FIND("2F",ScheduleCompile!G675)),ISNUMBER(FIND("3F",ScheduleCompile!G675)),ISNUMBER(FIND("6F",ScheduleCompile!G675)),ISNUMBER(FIND("7F",ScheduleCompile!G675)),ISNUMBER(FIND("9F",ScheduleCompile!G675)),ISNUMBER(FIND("4F",ScheduleCompile!G675))),VALUE(LEFT(ScheduleCompile!G675,FIND("F",ScheduleCompile!G675)-1)),ScheduleCompile!G675)))))),ISTEXT(ScheduleCompile!#REF!)),"ENDTABLE",IF(ISERROR(IF(ScheduleCompile!G675="Off",0,IF(ScheduleCompile!G675="On",1,IF(ISNUMBER(ScheduleCompile!G675),ScheduleCompile!G675/1,IF(ISTEXT(ScheduleCompile!G675),IF(OR(ISNUMBER(FIND("5F",ScheduleCompile!G675)),ISNUMBER(FIND("0F",ScheduleCompile!G675)),ISNUMBER(FIND("8F",ScheduleCompile!G675)),ISNUMBER(FIND("1F",ScheduleCompile!G675)),ISNUMBER(FIND("2F",ScheduleCompile!G675)),ISNUMBER(FIND("3F",ScheduleCompile!G675)),ISNUMBER(FIND("6F",ScheduleCompile!G675)),ISNUMBER(FIND("7F",ScheduleCompile!G675)),ISNUMBER(FIND("9F",ScheduleCompile!G675)),ISNUMBER(FIND("4F",ScheduleCompile!G675))),VALUE(LEFT(ScheduleCompile!G675,FIND("F",ScheduleCompile!G675)-1)),ScheduleCompile!G675)))))),"",IF(ScheduleCompile!G675="Off",0,IF(ScheduleCompile!G675="On",1,IF(ISNUMBER(ScheduleCompile!G675),ScheduleCompile!G675/1,IF(ISTEXT(ScheduleCompile!G675),IF(OR(ISNUMBER(FIND("5F",ScheduleCompile!G675)),ISNUMBER(FIND("0F",ScheduleCompile!G675)),ISNUMBER(FIND("8F",ScheduleCompile!G675)),ISNUMBER(FIND("1F",ScheduleCompile!G675)),ISNUMBER(FIND("2F",ScheduleCompile!G675)),ISNUMBER(FIND("3F",ScheduleCompile!G675)),ISNUMBER(FIND("6F",ScheduleCompile!G675)),ISNUMBER(FIND("7F",ScheduleCompile!G675)),ISNUMBER(FIND("9F",ScheduleCompile!G675)),ISNUMBER(FIND("4F",ScheduleCompile!G675))),VALUE(LEFT(ScheduleCompile!G675,FIND("F",ScheduleCompile!G675)-1)),ScheduleCompile!G675)))))))</f>
        <v>51.9</v>
      </c>
      <c r="M682" s="1">
        <f>IF(AND(ISERROR(IF(ScheduleCompile!H675="Off",0,IF(ScheduleCompile!H675="On",1,IF(ISNUMBER(ScheduleCompile!H675),ScheduleCompile!H675/1,IF(ISTEXT(ScheduleCompile!H675),IF(OR(ISNUMBER(FIND("5F",ScheduleCompile!H675)),ISNUMBER(FIND("0F",ScheduleCompile!H675)),ISNUMBER(FIND("8F",ScheduleCompile!H675)),ISNUMBER(FIND("1F",ScheduleCompile!H675)),ISNUMBER(FIND("2F",ScheduleCompile!H675)),ISNUMBER(FIND("3F",ScheduleCompile!H675)),ISNUMBER(FIND("6F",ScheduleCompile!H675)),ISNUMBER(FIND("7F",ScheduleCompile!H675)),ISNUMBER(FIND("9F",ScheduleCompile!H675)),ISNUMBER(FIND("4F",ScheduleCompile!H675))),VALUE(LEFT(ScheduleCompile!H675,FIND("F",ScheduleCompile!H675)-1)),ScheduleCompile!H675)))))),ISTEXT(ScheduleCompile!#REF!)),"ENDTABLE",IF(ISERROR(IF(ScheduleCompile!H675="Off",0,IF(ScheduleCompile!H675="On",1,IF(ISNUMBER(ScheduleCompile!H675),ScheduleCompile!H675/1,IF(ISTEXT(ScheduleCompile!H675),IF(OR(ISNUMBER(FIND("5F",ScheduleCompile!H675)),ISNUMBER(FIND("0F",ScheduleCompile!H675)),ISNUMBER(FIND("8F",ScheduleCompile!H675)),ISNUMBER(FIND("1F",ScheduleCompile!H675)),ISNUMBER(FIND("2F",ScheduleCompile!H675)),ISNUMBER(FIND("3F",ScheduleCompile!H675)),ISNUMBER(FIND("6F",ScheduleCompile!H675)),ISNUMBER(FIND("7F",ScheduleCompile!H675)),ISNUMBER(FIND("9F",ScheduleCompile!H675)),ISNUMBER(FIND("4F",ScheduleCompile!H675))),VALUE(LEFT(ScheduleCompile!H675,FIND("F",ScheduleCompile!H675)-1)),ScheduleCompile!H675)))))),"",IF(ScheduleCompile!H675="Off",0,IF(ScheduleCompile!H675="On",1,IF(ISNUMBER(ScheduleCompile!H675),ScheduleCompile!H675/1,IF(ISTEXT(ScheduleCompile!H675),IF(OR(ISNUMBER(FIND("5F",ScheduleCompile!H675)),ISNUMBER(FIND("0F",ScheduleCompile!H675)),ISNUMBER(FIND("8F",ScheduleCompile!H675)),ISNUMBER(FIND("1F",ScheduleCompile!H675)),ISNUMBER(FIND("2F",ScheduleCompile!H675)),ISNUMBER(FIND("3F",ScheduleCompile!H675)),ISNUMBER(FIND("6F",ScheduleCompile!H675)),ISNUMBER(FIND("7F",ScheduleCompile!H675)),ISNUMBER(FIND("9F",ScheduleCompile!H675)),ISNUMBER(FIND("4F",ScheduleCompile!H675))),VALUE(LEFT(ScheduleCompile!H675,FIND("F",ScheduleCompile!H675)-1)),ScheduleCompile!H675)))))))</f>
        <v>51.9</v>
      </c>
      <c r="N682" s="1">
        <f>IF(AND(ISERROR(IF(ScheduleCompile!I675="Off",0,IF(ScheduleCompile!I675="On",1,IF(ISNUMBER(ScheduleCompile!I675),ScheduleCompile!I675/1,IF(ISTEXT(ScheduleCompile!I675),IF(OR(ISNUMBER(FIND("5F",ScheduleCompile!I675)),ISNUMBER(FIND("0F",ScheduleCompile!I675)),ISNUMBER(FIND("8F",ScheduleCompile!I675)),ISNUMBER(FIND("1F",ScheduleCompile!I675)),ISNUMBER(FIND("2F",ScheduleCompile!I675)),ISNUMBER(FIND("3F",ScheduleCompile!I675)),ISNUMBER(FIND("6F",ScheduleCompile!I675)),ISNUMBER(FIND("7F",ScheduleCompile!I675)),ISNUMBER(FIND("9F",ScheduleCompile!I675)),ISNUMBER(FIND("4F",ScheduleCompile!I675))),VALUE(LEFT(ScheduleCompile!I675,FIND("F",ScheduleCompile!I675)-1)),ScheduleCompile!I675)))))),ISTEXT(ScheduleCompile!#REF!)),"ENDTABLE",IF(ISERROR(IF(ScheduleCompile!I675="Off",0,IF(ScheduleCompile!I675="On",1,IF(ISNUMBER(ScheduleCompile!I675),ScheduleCompile!I675/1,IF(ISTEXT(ScheduleCompile!I675),IF(OR(ISNUMBER(FIND("5F",ScheduleCompile!I675)),ISNUMBER(FIND("0F",ScheduleCompile!I675)),ISNUMBER(FIND("8F",ScheduleCompile!I675)),ISNUMBER(FIND("1F",ScheduleCompile!I675)),ISNUMBER(FIND("2F",ScheduleCompile!I675)),ISNUMBER(FIND("3F",ScheduleCompile!I675)),ISNUMBER(FIND("6F",ScheduleCompile!I675)),ISNUMBER(FIND("7F",ScheduleCompile!I675)),ISNUMBER(FIND("9F",ScheduleCompile!I675)),ISNUMBER(FIND("4F",ScheduleCompile!I675))),VALUE(LEFT(ScheduleCompile!I675,FIND("F",ScheduleCompile!I675)-1)),ScheduleCompile!I675)))))),"",IF(ScheduleCompile!I675="Off",0,IF(ScheduleCompile!I675="On",1,IF(ISNUMBER(ScheduleCompile!I675),ScheduleCompile!I675/1,IF(ISTEXT(ScheduleCompile!I675),IF(OR(ISNUMBER(FIND("5F",ScheduleCompile!I675)),ISNUMBER(FIND("0F",ScheduleCompile!I675)),ISNUMBER(FIND("8F",ScheduleCompile!I675)),ISNUMBER(FIND("1F",ScheduleCompile!I675)),ISNUMBER(FIND("2F",ScheduleCompile!I675)),ISNUMBER(FIND("3F",ScheduleCompile!I675)),ISNUMBER(FIND("6F",ScheduleCompile!I675)),ISNUMBER(FIND("7F",ScheduleCompile!I675)),ISNUMBER(FIND("9F",ScheduleCompile!I675)),ISNUMBER(FIND("4F",ScheduleCompile!I675))),VALUE(LEFT(ScheduleCompile!I675,FIND("F",ScheduleCompile!I675)-1)),ScheduleCompile!I675)))))))</f>
        <v>51.9</v>
      </c>
      <c r="O682" s="1">
        <f>IF(AND(ISERROR(IF(ScheduleCompile!J675="Off",0,IF(ScheduleCompile!J675="On",1,IF(ISNUMBER(ScheduleCompile!J675),ScheduleCompile!J675/1,IF(ISTEXT(ScheduleCompile!J675),IF(OR(ISNUMBER(FIND("5F",ScheduleCompile!J675)),ISNUMBER(FIND("0F",ScheduleCompile!J675)),ISNUMBER(FIND("8F",ScheduleCompile!J675)),ISNUMBER(FIND("1F",ScheduleCompile!J675)),ISNUMBER(FIND("2F",ScheduleCompile!J675)),ISNUMBER(FIND("3F",ScheduleCompile!J675)),ISNUMBER(FIND("6F",ScheduleCompile!J675)),ISNUMBER(FIND("7F",ScheduleCompile!J675)),ISNUMBER(FIND("9F",ScheduleCompile!J675)),ISNUMBER(FIND("4F",ScheduleCompile!J675))),VALUE(LEFT(ScheduleCompile!J675,FIND("F",ScheduleCompile!J675)-1)),ScheduleCompile!J675)))))),ISTEXT(ScheduleCompile!#REF!)),"ENDTABLE",IF(ISERROR(IF(ScheduleCompile!J675="Off",0,IF(ScheduleCompile!J675="On",1,IF(ISNUMBER(ScheduleCompile!J675),ScheduleCompile!J675/1,IF(ISTEXT(ScheduleCompile!J675),IF(OR(ISNUMBER(FIND("5F",ScheduleCompile!J675)),ISNUMBER(FIND("0F",ScheduleCompile!J675)),ISNUMBER(FIND("8F",ScheduleCompile!J675)),ISNUMBER(FIND("1F",ScheduleCompile!J675)),ISNUMBER(FIND("2F",ScheduleCompile!J675)),ISNUMBER(FIND("3F",ScheduleCompile!J675)),ISNUMBER(FIND("6F",ScheduleCompile!J675)),ISNUMBER(FIND("7F",ScheduleCompile!J675)),ISNUMBER(FIND("9F",ScheduleCompile!J675)),ISNUMBER(FIND("4F",ScheduleCompile!J675))),VALUE(LEFT(ScheduleCompile!J675,FIND("F",ScheduleCompile!J675)-1)),ScheduleCompile!J675)))))),"",IF(ScheduleCompile!J675="Off",0,IF(ScheduleCompile!J675="On",1,IF(ISNUMBER(ScheduleCompile!J675),ScheduleCompile!J675/1,IF(ISTEXT(ScheduleCompile!J675),IF(OR(ISNUMBER(FIND("5F",ScheduleCompile!J675)),ISNUMBER(FIND("0F",ScheduleCompile!J675)),ISNUMBER(FIND("8F",ScheduleCompile!J675)),ISNUMBER(FIND("1F",ScheduleCompile!J675)),ISNUMBER(FIND("2F",ScheduleCompile!J675)),ISNUMBER(FIND("3F",ScheduleCompile!J675)),ISNUMBER(FIND("6F",ScheduleCompile!J675)),ISNUMBER(FIND("7F",ScheduleCompile!J675)),ISNUMBER(FIND("9F",ScheduleCompile!J675)),ISNUMBER(FIND("4F",ScheduleCompile!J675))),VALUE(LEFT(ScheduleCompile!J675,FIND("F",ScheduleCompile!J675)-1)),ScheduleCompile!J675)))))))</f>
        <v>51.9</v>
      </c>
      <c r="P682" s="1">
        <f>IF(AND(ISERROR(IF(ScheduleCompile!K675="Off",0,IF(ScheduleCompile!K675="On",1,IF(ISNUMBER(ScheduleCompile!K675),ScheduleCompile!K675/1,IF(ISTEXT(ScheduleCompile!K675),IF(OR(ISNUMBER(FIND("5F",ScheduleCompile!K675)),ISNUMBER(FIND("0F",ScheduleCompile!K675)),ISNUMBER(FIND("8F",ScheduleCompile!K675)),ISNUMBER(FIND("1F",ScheduleCompile!K675)),ISNUMBER(FIND("2F",ScheduleCompile!K675)),ISNUMBER(FIND("3F",ScheduleCompile!K675)),ISNUMBER(FIND("6F",ScheduleCompile!K675)),ISNUMBER(FIND("7F",ScheduleCompile!K675)),ISNUMBER(FIND("9F",ScheduleCompile!K675)),ISNUMBER(FIND("4F",ScheduleCompile!K675))),VALUE(LEFT(ScheduleCompile!K675,FIND("F",ScheduleCompile!K675)-1)),ScheduleCompile!K675)))))),ISTEXT(ScheduleCompile!#REF!)),"ENDTABLE",IF(ISERROR(IF(ScheduleCompile!K675="Off",0,IF(ScheduleCompile!K675="On",1,IF(ISNUMBER(ScheduleCompile!K675),ScheduleCompile!K675/1,IF(ISTEXT(ScheduleCompile!K675),IF(OR(ISNUMBER(FIND("5F",ScheduleCompile!K675)),ISNUMBER(FIND("0F",ScheduleCompile!K675)),ISNUMBER(FIND("8F",ScheduleCompile!K675)),ISNUMBER(FIND("1F",ScheduleCompile!K675)),ISNUMBER(FIND("2F",ScheduleCompile!K675)),ISNUMBER(FIND("3F",ScheduleCompile!K675)),ISNUMBER(FIND("6F",ScheduleCompile!K675)),ISNUMBER(FIND("7F",ScheduleCompile!K675)),ISNUMBER(FIND("9F",ScheduleCompile!K675)),ISNUMBER(FIND("4F",ScheduleCompile!K675))),VALUE(LEFT(ScheduleCompile!K675,FIND("F",ScheduleCompile!K675)-1)),ScheduleCompile!K675)))))),"",IF(ScheduleCompile!K675="Off",0,IF(ScheduleCompile!K675="On",1,IF(ISNUMBER(ScheduleCompile!K675),ScheduleCompile!K675/1,IF(ISTEXT(ScheduleCompile!K675),IF(OR(ISNUMBER(FIND("5F",ScheduleCompile!K675)),ISNUMBER(FIND("0F",ScheduleCompile!K675)),ISNUMBER(FIND("8F",ScheduleCompile!K675)),ISNUMBER(FIND("1F",ScheduleCompile!K675)),ISNUMBER(FIND("2F",ScheduleCompile!K675)),ISNUMBER(FIND("3F",ScheduleCompile!K675)),ISNUMBER(FIND("6F",ScheduleCompile!K675)),ISNUMBER(FIND("7F",ScheduleCompile!K675)),ISNUMBER(FIND("9F",ScheduleCompile!K675)),ISNUMBER(FIND("4F",ScheduleCompile!K675))),VALUE(LEFT(ScheduleCompile!K675,FIND("F",ScheduleCompile!K675)-1)),ScheduleCompile!K675)))))))</f>
        <v>51.9</v>
      </c>
      <c r="Q682" s="1">
        <f>IF(AND(ISERROR(IF(ScheduleCompile!L675="Off",0,IF(ScheduleCompile!L675="On",1,IF(ISNUMBER(ScheduleCompile!L675),ScheduleCompile!L675/1,IF(ISTEXT(ScheduleCompile!L675),IF(OR(ISNUMBER(FIND("5F",ScheduleCompile!L675)),ISNUMBER(FIND("0F",ScheduleCompile!L675)),ISNUMBER(FIND("8F",ScheduleCompile!L675)),ISNUMBER(FIND("1F",ScheduleCompile!L675)),ISNUMBER(FIND("2F",ScheduleCompile!L675)),ISNUMBER(FIND("3F",ScheduleCompile!L675)),ISNUMBER(FIND("6F",ScheduleCompile!L675)),ISNUMBER(FIND("7F",ScheduleCompile!L675)),ISNUMBER(FIND("9F",ScheduleCompile!L675)),ISNUMBER(FIND("4F",ScheduleCompile!L675))),VALUE(LEFT(ScheduleCompile!L675,FIND("F",ScheduleCompile!L675)-1)),ScheduleCompile!L675)))))),ISTEXT(ScheduleCompile!#REF!)),"ENDTABLE",IF(ISERROR(IF(ScheduleCompile!L675="Off",0,IF(ScheduleCompile!L675="On",1,IF(ISNUMBER(ScheduleCompile!L675),ScheduleCompile!L675/1,IF(ISTEXT(ScheduleCompile!L675),IF(OR(ISNUMBER(FIND("5F",ScheduleCompile!L675)),ISNUMBER(FIND("0F",ScheduleCompile!L675)),ISNUMBER(FIND("8F",ScheduleCompile!L675)),ISNUMBER(FIND("1F",ScheduleCompile!L675)),ISNUMBER(FIND("2F",ScheduleCompile!L675)),ISNUMBER(FIND("3F",ScheduleCompile!L675)),ISNUMBER(FIND("6F",ScheduleCompile!L675)),ISNUMBER(FIND("7F",ScheduleCompile!L675)),ISNUMBER(FIND("9F",ScheduleCompile!L675)),ISNUMBER(FIND("4F",ScheduleCompile!L675))),VALUE(LEFT(ScheduleCompile!L675,FIND("F",ScheduleCompile!L675)-1)),ScheduleCompile!L675)))))),"",IF(ScheduleCompile!L675="Off",0,IF(ScheduleCompile!L675="On",1,IF(ISNUMBER(ScheduleCompile!L675),ScheduleCompile!L675/1,IF(ISTEXT(ScheduleCompile!L675),IF(OR(ISNUMBER(FIND("5F",ScheduleCompile!L675)),ISNUMBER(FIND("0F",ScheduleCompile!L675)),ISNUMBER(FIND("8F",ScheduleCompile!L675)),ISNUMBER(FIND("1F",ScheduleCompile!L675)),ISNUMBER(FIND("2F",ScheduleCompile!L675)),ISNUMBER(FIND("3F",ScheduleCompile!L675)),ISNUMBER(FIND("6F",ScheduleCompile!L675)),ISNUMBER(FIND("7F",ScheduleCompile!L675)),ISNUMBER(FIND("9F",ScheduleCompile!L675)),ISNUMBER(FIND("4F",ScheduleCompile!L675))),VALUE(LEFT(ScheduleCompile!L675,FIND("F",ScheduleCompile!L675)-1)),ScheduleCompile!L675)))))))</f>
        <v>51.9</v>
      </c>
      <c r="R682" s="1">
        <f>IF(AND(ISERROR(IF(ScheduleCompile!M675="Off",0,IF(ScheduleCompile!M675="On",1,IF(ISNUMBER(ScheduleCompile!M675),ScheduleCompile!M675/1,IF(ISTEXT(ScheduleCompile!M675),IF(OR(ISNUMBER(FIND("5F",ScheduleCompile!M675)),ISNUMBER(FIND("0F",ScheduleCompile!M675)),ISNUMBER(FIND("8F",ScheduleCompile!M675)),ISNUMBER(FIND("1F",ScheduleCompile!M675)),ISNUMBER(FIND("2F",ScheduleCompile!M675)),ISNUMBER(FIND("3F",ScheduleCompile!M675)),ISNUMBER(FIND("6F",ScheduleCompile!M675)),ISNUMBER(FIND("7F",ScheduleCompile!M675)),ISNUMBER(FIND("9F",ScheduleCompile!M675)),ISNUMBER(FIND("4F",ScheduleCompile!M675))),VALUE(LEFT(ScheduleCompile!M675,FIND("F",ScheduleCompile!M675)-1)),ScheduleCompile!M675)))))),ISTEXT(ScheduleCompile!#REF!)),"ENDTABLE",IF(ISERROR(IF(ScheduleCompile!M675="Off",0,IF(ScheduleCompile!M675="On",1,IF(ISNUMBER(ScheduleCompile!M675),ScheduleCompile!M675/1,IF(ISTEXT(ScheduleCompile!M675),IF(OR(ISNUMBER(FIND("5F",ScheduleCompile!M675)),ISNUMBER(FIND("0F",ScheduleCompile!M675)),ISNUMBER(FIND("8F",ScheduleCompile!M675)),ISNUMBER(FIND("1F",ScheduleCompile!M675)),ISNUMBER(FIND("2F",ScheduleCompile!M675)),ISNUMBER(FIND("3F",ScheduleCompile!M675)),ISNUMBER(FIND("6F",ScheduleCompile!M675)),ISNUMBER(FIND("7F",ScheduleCompile!M675)),ISNUMBER(FIND("9F",ScheduleCompile!M675)),ISNUMBER(FIND("4F",ScheduleCompile!M675))),VALUE(LEFT(ScheduleCompile!M675,FIND("F",ScheduleCompile!M675)-1)),ScheduleCompile!M675)))))),"",IF(ScheduleCompile!M675="Off",0,IF(ScheduleCompile!M675="On",1,IF(ISNUMBER(ScheduleCompile!M675),ScheduleCompile!M675/1,IF(ISTEXT(ScheduleCompile!M675),IF(OR(ISNUMBER(FIND("5F",ScheduleCompile!M675)),ISNUMBER(FIND("0F",ScheduleCompile!M675)),ISNUMBER(FIND("8F",ScheduleCompile!M675)),ISNUMBER(FIND("1F",ScheduleCompile!M675)),ISNUMBER(FIND("2F",ScheduleCompile!M675)),ISNUMBER(FIND("3F",ScheduleCompile!M675)),ISNUMBER(FIND("6F",ScheduleCompile!M675)),ISNUMBER(FIND("7F",ScheduleCompile!M675)),ISNUMBER(FIND("9F",ScheduleCompile!M675)),ISNUMBER(FIND("4F",ScheduleCompile!M675))),VALUE(LEFT(ScheduleCompile!M675,FIND("F",ScheduleCompile!M675)-1)),ScheduleCompile!M675)))))))</f>
        <v>51.9</v>
      </c>
      <c r="S682" s="1">
        <f>IF(AND(ISERROR(IF(ScheduleCompile!N675="Off",0,IF(ScheduleCompile!N675="On",1,IF(ISNUMBER(ScheduleCompile!N675),ScheduleCompile!N675/1,IF(ISTEXT(ScheduleCompile!N675),IF(OR(ISNUMBER(FIND("5F",ScheduleCompile!N675)),ISNUMBER(FIND("0F",ScheduleCompile!N675)),ISNUMBER(FIND("8F",ScheduleCompile!N675)),ISNUMBER(FIND("1F",ScheduleCompile!N675)),ISNUMBER(FIND("2F",ScheduleCompile!N675)),ISNUMBER(FIND("3F",ScheduleCompile!N675)),ISNUMBER(FIND("6F",ScheduleCompile!N675)),ISNUMBER(FIND("7F",ScheduleCompile!N675)),ISNUMBER(FIND("9F",ScheduleCompile!N675)),ISNUMBER(FIND("4F",ScheduleCompile!N675))),VALUE(LEFT(ScheduleCompile!N675,FIND("F",ScheduleCompile!N675)-1)),ScheduleCompile!N675)))))),ISTEXT(ScheduleCompile!#REF!)),"ENDTABLE",IF(ISERROR(IF(ScheduleCompile!N675="Off",0,IF(ScheduleCompile!N675="On",1,IF(ISNUMBER(ScheduleCompile!N675),ScheduleCompile!N675/1,IF(ISTEXT(ScheduleCompile!N675),IF(OR(ISNUMBER(FIND("5F",ScheduleCompile!N675)),ISNUMBER(FIND("0F",ScheduleCompile!N675)),ISNUMBER(FIND("8F",ScheduleCompile!N675)),ISNUMBER(FIND("1F",ScheduleCompile!N675)),ISNUMBER(FIND("2F",ScheduleCompile!N675)),ISNUMBER(FIND("3F",ScheduleCompile!N675)),ISNUMBER(FIND("6F",ScheduleCompile!N675)),ISNUMBER(FIND("7F",ScheduleCompile!N675)),ISNUMBER(FIND("9F",ScheduleCompile!N675)),ISNUMBER(FIND("4F",ScheduleCompile!N675))),VALUE(LEFT(ScheduleCompile!N675,FIND("F",ScheduleCompile!N675)-1)),ScheduleCompile!N675)))))),"",IF(ScheduleCompile!N675="Off",0,IF(ScheduleCompile!N675="On",1,IF(ISNUMBER(ScheduleCompile!N675),ScheduleCompile!N675/1,IF(ISTEXT(ScheduleCompile!N675),IF(OR(ISNUMBER(FIND("5F",ScheduleCompile!N675)),ISNUMBER(FIND("0F",ScheduleCompile!N675)),ISNUMBER(FIND("8F",ScheduleCompile!N675)),ISNUMBER(FIND("1F",ScheduleCompile!N675)),ISNUMBER(FIND("2F",ScheduleCompile!N675)),ISNUMBER(FIND("3F",ScheduleCompile!N675)),ISNUMBER(FIND("6F",ScheduleCompile!N675)),ISNUMBER(FIND("7F",ScheduleCompile!N675)),ISNUMBER(FIND("9F",ScheduleCompile!N675)),ISNUMBER(FIND("4F",ScheduleCompile!N675))),VALUE(LEFT(ScheduleCompile!N675,FIND("F",ScheduleCompile!N675)-1)),ScheduleCompile!N675)))))))</f>
        <v>51.9</v>
      </c>
      <c r="T682" s="1">
        <f>IF(AND(ISERROR(IF(ScheduleCompile!O675="Off",0,IF(ScheduleCompile!O675="On",1,IF(ISNUMBER(ScheduleCompile!O675),ScheduleCompile!O675/1,IF(ISTEXT(ScheduleCompile!O675),IF(OR(ISNUMBER(FIND("5F",ScheduleCompile!O675)),ISNUMBER(FIND("0F",ScheduleCompile!O675)),ISNUMBER(FIND("8F",ScheduleCompile!O675)),ISNUMBER(FIND("1F",ScheduleCompile!O675)),ISNUMBER(FIND("2F",ScheduleCompile!O675)),ISNUMBER(FIND("3F",ScheduleCompile!O675)),ISNUMBER(FIND("6F",ScheduleCompile!O675)),ISNUMBER(FIND("7F",ScheduleCompile!O675)),ISNUMBER(FIND("9F",ScheduleCompile!O675)),ISNUMBER(FIND("4F",ScheduleCompile!O675))),VALUE(LEFT(ScheduleCompile!O675,FIND("F",ScheduleCompile!O675)-1)),ScheduleCompile!O675)))))),ISTEXT(ScheduleCompile!#REF!)),"ENDTABLE",IF(ISERROR(IF(ScheduleCompile!O675="Off",0,IF(ScheduleCompile!O675="On",1,IF(ISNUMBER(ScheduleCompile!O675),ScheduleCompile!O675/1,IF(ISTEXT(ScheduleCompile!O675),IF(OR(ISNUMBER(FIND("5F",ScheduleCompile!O675)),ISNUMBER(FIND("0F",ScheduleCompile!O675)),ISNUMBER(FIND("8F",ScheduleCompile!O675)),ISNUMBER(FIND("1F",ScheduleCompile!O675)),ISNUMBER(FIND("2F",ScheduleCompile!O675)),ISNUMBER(FIND("3F",ScheduleCompile!O675)),ISNUMBER(FIND("6F",ScheduleCompile!O675)),ISNUMBER(FIND("7F",ScheduleCompile!O675)),ISNUMBER(FIND("9F",ScheduleCompile!O675)),ISNUMBER(FIND("4F",ScheduleCompile!O675))),VALUE(LEFT(ScheduleCompile!O675,FIND("F",ScheduleCompile!O675)-1)),ScheduleCompile!O675)))))),"",IF(ScheduleCompile!O675="Off",0,IF(ScheduleCompile!O675="On",1,IF(ISNUMBER(ScheduleCompile!O675),ScheduleCompile!O675/1,IF(ISTEXT(ScheduleCompile!O675),IF(OR(ISNUMBER(FIND("5F",ScheduleCompile!O675)),ISNUMBER(FIND("0F",ScheduleCompile!O675)),ISNUMBER(FIND("8F",ScheduleCompile!O675)),ISNUMBER(FIND("1F",ScheduleCompile!O675)),ISNUMBER(FIND("2F",ScheduleCompile!O675)),ISNUMBER(FIND("3F",ScheduleCompile!O675)),ISNUMBER(FIND("6F",ScheduleCompile!O675)),ISNUMBER(FIND("7F",ScheduleCompile!O675)),ISNUMBER(FIND("9F",ScheduleCompile!O675)),ISNUMBER(FIND("4F",ScheduleCompile!O675))),VALUE(LEFT(ScheduleCompile!O675,FIND("F",ScheduleCompile!O675)-1)),ScheduleCompile!O675)))))))</f>
        <v>51.9</v>
      </c>
      <c r="U682" s="1">
        <f>IF(AND(ISERROR(IF(ScheduleCompile!P675="Off",0,IF(ScheduleCompile!P675="On",1,IF(ISNUMBER(ScheduleCompile!P675),ScheduleCompile!P675/1,IF(ISTEXT(ScheduleCompile!P675),IF(OR(ISNUMBER(FIND("5F",ScheduleCompile!P675)),ISNUMBER(FIND("0F",ScheduleCompile!P675)),ISNUMBER(FIND("8F",ScheduleCompile!P675)),ISNUMBER(FIND("1F",ScheduleCompile!P675)),ISNUMBER(FIND("2F",ScheduleCompile!P675)),ISNUMBER(FIND("3F",ScheduleCompile!P675)),ISNUMBER(FIND("6F",ScheduleCompile!P675)),ISNUMBER(FIND("7F",ScheduleCompile!P675)),ISNUMBER(FIND("9F",ScheduleCompile!P675)),ISNUMBER(FIND("4F",ScheduleCompile!P675))),VALUE(LEFT(ScheduleCompile!P675,FIND("F",ScheduleCompile!P675)-1)),ScheduleCompile!P675)))))),ISTEXT(ScheduleCompile!#REF!)),"ENDTABLE",IF(ISERROR(IF(ScheduleCompile!P675="Off",0,IF(ScheduleCompile!P675="On",1,IF(ISNUMBER(ScheduleCompile!P675),ScheduleCompile!P675/1,IF(ISTEXT(ScheduleCompile!P675),IF(OR(ISNUMBER(FIND("5F",ScheduleCompile!P675)),ISNUMBER(FIND("0F",ScheduleCompile!P675)),ISNUMBER(FIND("8F",ScheduleCompile!P675)),ISNUMBER(FIND("1F",ScheduleCompile!P675)),ISNUMBER(FIND("2F",ScheduleCompile!P675)),ISNUMBER(FIND("3F",ScheduleCompile!P675)),ISNUMBER(FIND("6F",ScheduleCompile!P675)),ISNUMBER(FIND("7F",ScheduleCompile!P675)),ISNUMBER(FIND("9F",ScheduleCompile!P675)),ISNUMBER(FIND("4F",ScheduleCompile!P675))),VALUE(LEFT(ScheduleCompile!P675,FIND("F",ScheduleCompile!P675)-1)),ScheduleCompile!P675)))))),"",IF(ScheduleCompile!P675="Off",0,IF(ScheduleCompile!P675="On",1,IF(ISNUMBER(ScheduleCompile!P675),ScheduleCompile!P675/1,IF(ISTEXT(ScheduleCompile!P675),IF(OR(ISNUMBER(FIND("5F",ScheduleCompile!P675)),ISNUMBER(FIND("0F",ScheduleCompile!P675)),ISNUMBER(FIND("8F",ScheduleCompile!P675)),ISNUMBER(FIND("1F",ScheduleCompile!P675)),ISNUMBER(FIND("2F",ScheduleCompile!P675)),ISNUMBER(FIND("3F",ScheduleCompile!P675)),ISNUMBER(FIND("6F",ScheduleCompile!P675)),ISNUMBER(FIND("7F",ScheduleCompile!P675)),ISNUMBER(FIND("9F",ScheduleCompile!P675)),ISNUMBER(FIND("4F",ScheduleCompile!P675))),VALUE(LEFT(ScheduleCompile!P675,FIND("F",ScheduleCompile!P675)-1)),ScheduleCompile!P675)))))))</f>
        <v>51.9</v>
      </c>
      <c r="V682" s="1">
        <f>IF(AND(ISERROR(IF(ScheduleCompile!Q675="Off",0,IF(ScheduleCompile!Q675="On",1,IF(ISNUMBER(ScheduleCompile!Q675),ScheduleCompile!Q675/1,IF(ISTEXT(ScheduleCompile!Q675),IF(OR(ISNUMBER(FIND("5F",ScheduleCompile!Q675)),ISNUMBER(FIND("0F",ScheduleCompile!Q675)),ISNUMBER(FIND("8F",ScheduleCompile!Q675)),ISNUMBER(FIND("1F",ScheduleCompile!Q675)),ISNUMBER(FIND("2F",ScheduleCompile!Q675)),ISNUMBER(FIND("3F",ScheduleCompile!Q675)),ISNUMBER(FIND("6F",ScheduleCompile!Q675)),ISNUMBER(FIND("7F",ScheduleCompile!Q675)),ISNUMBER(FIND("9F",ScheduleCompile!Q675)),ISNUMBER(FIND("4F",ScheduleCompile!Q675))),VALUE(LEFT(ScheduleCompile!Q675,FIND("F",ScheduleCompile!Q675)-1)),ScheduleCompile!Q675)))))),ISTEXT(ScheduleCompile!#REF!)),"ENDTABLE",IF(ISERROR(IF(ScheduleCompile!Q675="Off",0,IF(ScheduleCompile!Q675="On",1,IF(ISNUMBER(ScheduleCompile!Q675),ScheduleCompile!Q675/1,IF(ISTEXT(ScheduleCompile!Q675),IF(OR(ISNUMBER(FIND("5F",ScheduleCompile!Q675)),ISNUMBER(FIND("0F",ScheduleCompile!Q675)),ISNUMBER(FIND("8F",ScheduleCompile!Q675)),ISNUMBER(FIND("1F",ScheduleCompile!Q675)),ISNUMBER(FIND("2F",ScheduleCompile!Q675)),ISNUMBER(FIND("3F",ScheduleCompile!Q675)),ISNUMBER(FIND("6F",ScheduleCompile!Q675)),ISNUMBER(FIND("7F",ScheduleCompile!Q675)),ISNUMBER(FIND("9F",ScheduleCompile!Q675)),ISNUMBER(FIND("4F",ScheduleCompile!Q675))),VALUE(LEFT(ScheduleCompile!Q675,FIND("F",ScheduleCompile!Q675)-1)),ScheduleCompile!Q675)))))),"",IF(ScheduleCompile!Q675="Off",0,IF(ScheduleCompile!Q675="On",1,IF(ISNUMBER(ScheduleCompile!Q675),ScheduleCompile!Q675/1,IF(ISTEXT(ScheduleCompile!Q675),IF(OR(ISNUMBER(FIND("5F",ScheduleCompile!Q675)),ISNUMBER(FIND("0F",ScheduleCompile!Q675)),ISNUMBER(FIND("8F",ScheduleCompile!Q675)),ISNUMBER(FIND("1F",ScheduleCompile!Q675)),ISNUMBER(FIND("2F",ScheduleCompile!Q675)),ISNUMBER(FIND("3F",ScheduleCompile!Q675)),ISNUMBER(FIND("6F",ScheduleCompile!Q675)),ISNUMBER(FIND("7F",ScheduleCompile!Q675)),ISNUMBER(FIND("9F",ScheduleCompile!Q675)),ISNUMBER(FIND("4F",ScheduleCompile!Q675))),VALUE(LEFT(ScheduleCompile!Q675,FIND("F",ScheduleCompile!Q675)-1)),ScheduleCompile!Q675)))))))</f>
        <v>51.9</v>
      </c>
      <c r="W682" s="1">
        <f>IF(AND(ISERROR(IF(ScheduleCompile!R675="Off",0,IF(ScheduleCompile!R675="On",1,IF(ISNUMBER(ScheduleCompile!R675),ScheduleCompile!R675/1,IF(ISTEXT(ScheduleCompile!R675),IF(OR(ISNUMBER(FIND("5F",ScheduleCompile!R675)),ISNUMBER(FIND("0F",ScheduleCompile!R675)),ISNUMBER(FIND("8F",ScheduleCompile!R675)),ISNUMBER(FIND("1F",ScheduleCompile!R675)),ISNUMBER(FIND("2F",ScheduleCompile!R675)),ISNUMBER(FIND("3F",ScheduleCompile!R675)),ISNUMBER(FIND("6F",ScheduleCompile!R675)),ISNUMBER(FIND("7F",ScheduleCompile!R675)),ISNUMBER(FIND("9F",ScheduleCompile!R675)),ISNUMBER(FIND("4F",ScheduleCompile!R675))),VALUE(LEFT(ScheduleCompile!R675,FIND("F",ScheduleCompile!R675)-1)),ScheduleCompile!R675)))))),ISTEXT(ScheduleCompile!#REF!)),"ENDTABLE",IF(ISERROR(IF(ScheduleCompile!R675="Off",0,IF(ScheduleCompile!R675="On",1,IF(ISNUMBER(ScheduleCompile!R675),ScheduleCompile!R675/1,IF(ISTEXT(ScheduleCompile!R675),IF(OR(ISNUMBER(FIND("5F",ScheduleCompile!R675)),ISNUMBER(FIND("0F",ScheduleCompile!R675)),ISNUMBER(FIND("8F",ScheduleCompile!R675)),ISNUMBER(FIND("1F",ScheduleCompile!R675)),ISNUMBER(FIND("2F",ScheduleCompile!R675)),ISNUMBER(FIND("3F",ScheduleCompile!R675)),ISNUMBER(FIND("6F",ScheduleCompile!R675)),ISNUMBER(FIND("7F",ScheduleCompile!R675)),ISNUMBER(FIND("9F",ScheduleCompile!R675)),ISNUMBER(FIND("4F",ScheduleCompile!R675))),VALUE(LEFT(ScheduleCompile!R675,FIND("F",ScheduleCompile!R675)-1)),ScheduleCompile!R675)))))),"",IF(ScheduleCompile!R675="Off",0,IF(ScheduleCompile!R675="On",1,IF(ISNUMBER(ScheduleCompile!R675),ScheduleCompile!R675/1,IF(ISTEXT(ScheduleCompile!R675),IF(OR(ISNUMBER(FIND("5F",ScheduleCompile!R675)),ISNUMBER(FIND("0F",ScheduleCompile!R675)),ISNUMBER(FIND("8F",ScheduleCompile!R675)),ISNUMBER(FIND("1F",ScheduleCompile!R675)),ISNUMBER(FIND("2F",ScheduleCompile!R675)),ISNUMBER(FIND("3F",ScheduleCompile!R675)),ISNUMBER(FIND("6F",ScheduleCompile!R675)),ISNUMBER(FIND("7F",ScheduleCompile!R675)),ISNUMBER(FIND("9F",ScheduleCompile!R675)),ISNUMBER(FIND("4F",ScheduleCompile!R675))),VALUE(LEFT(ScheduleCompile!R675,FIND("F",ScheduleCompile!R675)-1)),ScheduleCompile!R675)))))))</f>
        <v>51.9</v>
      </c>
      <c r="X682" s="1">
        <f>IF(AND(ISERROR(IF(ScheduleCompile!S675="Off",0,IF(ScheduleCompile!S675="On",1,IF(ISNUMBER(ScheduleCompile!S675),ScheduleCompile!S675/1,IF(ISTEXT(ScheduleCompile!S675),IF(OR(ISNUMBER(FIND("5F",ScheduleCompile!S675)),ISNUMBER(FIND("0F",ScheduleCompile!S675)),ISNUMBER(FIND("8F",ScheduleCompile!S675)),ISNUMBER(FIND("1F",ScheduleCompile!S675)),ISNUMBER(FIND("2F",ScheduleCompile!S675)),ISNUMBER(FIND("3F",ScheduleCompile!S675)),ISNUMBER(FIND("6F",ScheduleCompile!S675)),ISNUMBER(FIND("7F",ScheduleCompile!S675)),ISNUMBER(FIND("9F",ScheduleCompile!S675)),ISNUMBER(FIND("4F",ScheduleCompile!S675))),VALUE(LEFT(ScheduleCompile!S675,FIND("F",ScheduleCompile!S675)-1)),ScheduleCompile!S675)))))),ISTEXT(ScheduleCompile!#REF!)),"ENDTABLE",IF(ISERROR(IF(ScheduleCompile!S675="Off",0,IF(ScheduleCompile!S675="On",1,IF(ISNUMBER(ScheduleCompile!S675),ScheduleCompile!S675/1,IF(ISTEXT(ScheduleCompile!S675),IF(OR(ISNUMBER(FIND("5F",ScheduleCompile!S675)),ISNUMBER(FIND("0F",ScheduleCompile!S675)),ISNUMBER(FIND("8F",ScheduleCompile!S675)),ISNUMBER(FIND("1F",ScheduleCompile!S675)),ISNUMBER(FIND("2F",ScheduleCompile!S675)),ISNUMBER(FIND("3F",ScheduleCompile!S675)),ISNUMBER(FIND("6F",ScheduleCompile!S675)),ISNUMBER(FIND("7F",ScheduleCompile!S675)),ISNUMBER(FIND("9F",ScheduleCompile!S675)),ISNUMBER(FIND("4F",ScheduleCompile!S675))),VALUE(LEFT(ScheduleCompile!S675,FIND("F",ScheduleCompile!S675)-1)),ScheduleCompile!S675)))))),"",IF(ScheduleCompile!S675="Off",0,IF(ScheduleCompile!S675="On",1,IF(ISNUMBER(ScheduleCompile!S675),ScheduleCompile!S675/1,IF(ISTEXT(ScheduleCompile!S675),IF(OR(ISNUMBER(FIND("5F",ScheduleCompile!S675)),ISNUMBER(FIND("0F",ScheduleCompile!S675)),ISNUMBER(FIND("8F",ScheduleCompile!S675)),ISNUMBER(FIND("1F",ScheduleCompile!S675)),ISNUMBER(FIND("2F",ScheduleCompile!S675)),ISNUMBER(FIND("3F",ScheduleCompile!S675)),ISNUMBER(FIND("6F",ScheduleCompile!S675)),ISNUMBER(FIND("7F",ScheduleCompile!S675)),ISNUMBER(FIND("9F",ScheduleCompile!S675)),ISNUMBER(FIND("4F",ScheduleCompile!S675))),VALUE(LEFT(ScheduleCompile!S675,FIND("F",ScheduleCompile!S675)-1)),ScheduleCompile!S675)))))))</f>
        <v>51.9</v>
      </c>
      <c r="Y682" s="1">
        <f>IF(AND(ISERROR(IF(ScheduleCompile!T675="Off",0,IF(ScheduleCompile!T675="On",1,IF(ISNUMBER(ScheduleCompile!T675),ScheduleCompile!T675/1,IF(ISTEXT(ScheduleCompile!T675),IF(OR(ISNUMBER(FIND("5F",ScheduleCompile!T675)),ISNUMBER(FIND("0F",ScheduleCompile!T675)),ISNUMBER(FIND("8F",ScheduleCompile!T675)),ISNUMBER(FIND("1F",ScheduleCompile!T675)),ISNUMBER(FIND("2F",ScheduleCompile!T675)),ISNUMBER(FIND("3F",ScheduleCompile!T675)),ISNUMBER(FIND("6F",ScheduleCompile!T675)),ISNUMBER(FIND("7F",ScheduleCompile!T675)),ISNUMBER(FIND("9F",ScheduleCompile!T675)),ISNUMBER(FIND("4F",ScheduleCompile!T675))),VALUE(LEFT(ScheduleCompile!T675,FIND("F",ScheduleCompile!T675)-1)),ScheduleCompile!T675)))))),ISTEXT(ScheduleCompile!#REF!)),"ENDTABLE",IF(ISERROR(IF(ScheduleCompile!T675="Off",0,IF(ScheduleCompile!T675="On",1,IF(ISNUMBER(ScheduleCompile!T675),ScheduleCompile!T675/1,IF(ISTEXT(ScheduleCompile!T675),IF(OR(ISNUMBER(FIND("5F",ScheduleCompile!T675)),ISNUMBER(FIND("0F",ScheduleCompile!T675)),ISNUMBER(FIND("8F",ScheduleCompile!T675)),ISNUMBER(FIND("1F",ScheduleCompile!T675)),ISNUMBER(FIND("2F",ScheduleCompile!T675)),ISNUMBER(FIND("3F",ScheduleCompile!T675)),ISNUMBER(FIND("6F",ScheduleCompile!T675)),ISNUMBER(FIND("7F",ScheduleCompile!T675)),ISNUMBER(FIND("9F",ScheduleCompile!T675)),ISNUMBER(FIND("4F",ScheduleCompile!T675))),VALUE(LEFT(ScheduleCompile!T675,FIND("F",ScheduleCompile!T675)-1)),ScheduleCompile!T675)))))),"",IF(ScheduleCompile!T675="Off",0,IF(ScheduleCompile!T675="On",1,IF(ISNUMBER(ScheduleCompile!T675),ScheduleCompile!T675/1,IF(ISTEXT(ScheduleCompile!T675),IF(OR(ISNUMBER(FIND("5F",ScheduleCompile!T675)),ISNUMBER(FIND("0F",ScheduleCompile!T675)),ISNUMBER(FIND("8F",ScheduleCompile!T675)),ISNUMBER(FIND("1F",ScheduleCompile!T675)),ISNUMBER(FIND("2F",ScheduleCompile!T675)),ISNUMBER(FIND("3F",ScheduleCompile!T675)),ISNUMBER(FIND("6F",ScheduleCompile!T675)),ISNUMBER(FIND("7F",ScheduleCompile!T675)),ISNUMBER(FIND("9F",ScheduleCompile!T675)),ISNUMBER(FIND("4F",ScheduleCompile!T675))),VALUE(LEFT(ScheduleCompile!T675,FIND("F",ScheduleCompile!T675)-1)),ScheduleCompile!T675)))))))</f>
        <v>51.9</v>
      </c>
      <c r="Z682" s="1">
        <f>IF(AND(ISERROR(IF(ScheduleCompile!U675="Off",0,IF(ScheduleCompile!U675="On",1,IF(ISNUMBER(ScheduleCompile!U675),ScheduleCompile!U675/1,IF(ISTEXT(ScheduleCompile!U675),IF(OR(ISNUMBER(FIND("5F",ScheduleCompile!U675)),ISNUMBER(FIND("0F",ScheduleCompile!U675)),ISNUMBER(FIND("8F",ScheduleCompile!U675)),ISNUMBER(FIND("1F",ScheduleCompile!U675)),ISNUMBER(FIND("2F",ScheduleCompile!U675)),ISNUMBER(FIND("3F",ScheduleCompile!U675)),ISNUMBER(FIND("6F",ScheduleCompile!U675)),ISNUMBER(FIND("7F",ScheduleCompile!U675)),ISNUMBER(FIND("9F",ScheduleCompile!U675)),ISNUMBER(FIND("4F",ScheduleCompile!U675))),VALUE(LEFT(ScheduleCompile!U675,FIND("F",ScheduleCompile!U675)-1)),ScheduleCompile!U675)))))),ISTEXT(ScheduleCompile!#REF!)),"ENDTABLE",IF(ISERROR(IF(ScheduleCompile!U675="Off",0,IF(ScheduleCompile!U675="On",1,IF(ISNUMBER(ScheduleCompile!U675),ScheduleCompile!U675/1,IF(ISTEXT(ScheduleCompile!U675),IF(OR(ISNUMBER(FIND("5F",ScheduleCompile!U675)),ISNUMBER(FIND("0F",ScheduleCompile!U675)),ISNUMBER(FIND("8F",ScheduleCompile!U675)),ISNUMBER(FIND("1F",ScheduleCompile!U675)),ISNUMBER(FIND("2F",ScheduleCompile!U675)),ISNUMBER(FIND("3F",ScheduleCompile!U675)),ISNUMBER(FIND("6F",ScheduleCompile!U675)),ISNUMBER(FIND("7F",ScheduleCompile!U675)),ISNUMBER(FIND("9F",ScheduleCompile!U675)),ISNUMBER(FIND("4F",ScheduleCompile!U675))),VALUE(LEFT(ScheduleCompile!U675,FIND("F",ScheduleCompile!U675)-1)),ScheduleCompile!U675)))))),"",IF(ScheduleCompile!U675="Off",0,IF(ScheduleCompile!U675="On",1,IF(ISNUMBER(ScheduleCompile!U675),ScheduleCompile!U675/1,IF(ISTEXT(ScheduleCompile!U675),IF(OR(ISNUMBER(FIND("5F",ScheduleCompile!U675)),ISNUMBER(FIND("0F",ScheduleCompile!U675)),ISNUMBER(FIND("8F",ScheduleCompile!U675)),ISNUMBER(FIND("1F",ScheduleCompile!U675)),ISNUMBER(FIND("2F",ScheduleCompile!U675)),ISNUMBER(FIND("3F",ScheduleCompile!U675)),ISNUMBER(FIND("6F",ScheduleCompile!U675)),ISNUMBER(FIND("7F",ScheduleCompile!U675)),ISNUMBER(FIND("9F",ScheduleCompile!U675)),ISNUMBER(FIND("4F",ScheduleCompile!U675))),VALUE(LEFT(ScheduleCompile!U675,FIND("F",ScheduleCompile!U675)-1)),ScheduleCompile!U675)))))))</f>
        <v>51.9</v>
      </c>
      <c r="AA682" s="1">
        <f>IF(AND(ISERROR(IF(ScheduleCompile!V675="Off",0,IF(ScheduleCompile!V675="On",1,IF(ISNUMBER(ScheduleCompile!V675),ScheduleCompile!V675/1,IF(ISTEXT(ScheduleCompile!V675),IF(OR(ISNUMBER(FIND("5F",ScheduleCompile!V675)),ISNUMBER(FIND("0F",ScheduleCompile!V675)),ISNUMBER(FIND("8F",ScheduleCompile!V675)),ISNUMBER(FIND("1F",ScheduleCompile!V675)),ISNUMBER(FIND("2F",ScheduleCompile!V675)),ISNUMBER(FIND("3F",ScheduleCompile!V675)),ISNUMBER(FIND("6F",ScheduleCompile!V675)),ISNUMBER(FIND("7F",ScheduleCompile!V675)),ISNUMBER(FIND("9F",ScheduleCompile!V675)),ISNUMBER(FIND("4F",ScheduleCompile!V675))),VALUE(LEFT(ScheduleCompile!V675,FIND("F",ScheduleCompile!V675)-1)),ScheduleCompile!V675)))))),ISTEXT(ScheduleCompile!#REF!)),"ENDTABLE",IF(ISERROR(IF(ScheduleCompile!V675="Off",0,IF(ScheduleCompile!V675="On",1,IF(ISNUMBER(ScheduleCompile!V675),ScheduleCompile!V675/1,IF(ISTEXT(ScheduleCompile!V675),IF(OR(ISNUMBER(FIND("5F",ScheduleCompile!V675)),ISNUMBER(FIND("0F",ScheduleCompile!V675)),ISNUMBER(FIND("8F",ScheduleCompile!V675)),ISNUMBER(FIND("1F",ScheduleCompile!V675)),ISNUMBER(FIND("2F",ScheduleCompile!V675)),ISNUMBER(FIND("3F",ScheduleCompile!V675)),ISNUMBER(FIND("6F",ScheduleCompile!V675)),ISNUMBER(FIND("7F",ScheduleCompile!V675)),ISNUMBER(FIND("9F",ScheduleCompile!V675)),ISNUMBER(FIND("4F",ScheduleCompile!V675))),VALUE(LEFT(ScheduleCompile!V675,FIND("F",ScheduleCompile!V675)-1)),ScheduleCompile!V675)))))),"",IF(ScheduleCompile!V675="Off",0,IF(ScheduleCompile!V675="On",1,IF(ISNUMBER(ScheduleCompile!V675),ScheduleCompile!V675/1,IF(ISTEXT(ScheduleCompile!V675),IF(OR(ISNUMBER(FIND("5F",ScheduleCompile!V675)),ISNUMBER(FIND("0F",ScheduleCompile!V675)),ISNUMBER(FIND("8F",ScheduleCompile!V675)),ISNUMBER(FIND("1F",ScheduleCompile!V675)),ISNUMBER(FIND("2F",ScheduleCompile!V675)),ISNUMBER(FIND("3F",ScheduleCompile!V675)),ISNUMBER(FIND("6F",ScheduleCompile!V675)),ISNUMBER(FIND("7F",ScheduleCompile!V675)),ISNUMBER(FIND("9F",ScheduleCompile!V675)),ISNUMBER(FIND("4F",ScheduleCompile!V675))),VALUE(LEFT(ScheduleCompile!V675,FIND("F",ScheduleCompile!V675)-1)),ScheduleCompile!V675)))))))</f>
        <v>51.9</v>
      </c>
      <c r="AB682" s="1">
        <f>IF(AND(ISERROR(IF(ScheduleCompile!W675="Off",0,IF(ScheduleCompile!W675="On",1,IF(ISNUMBER(ScheduleCompile!W675),ScheduleCompile!W675/1,IF(ISTEXT(ScheduleCompile!W675),IF(OR(ISNUMBER(FIND("5F",ScheduleCompile!W675)),ISNUMBER(FIND("0F",ScheduleCompile!W675)),ISNUMBER(FIND("8F",ScheduleCompile!W675)),ISNUMBER(FIND("1F",ScheduleCompile!W675)),ISNUMBER(FIND("2F",ScheduleCompile!W675)),ISNUMBER(FIND("3F",ScheduleCompile!W675)),ISNUMBER(FIND("6F",ScheduleCompile!W675)),ISNUMBER(FIND("7F",ScheduleCompile!W675)),ISNUMBER(FIND("9F",ScheduleCompile!W675)),ISNUMBER(FIND("4F",ScheduleCompile!W675))),VALUE(LEFT(ScheduleCompile!W675,FIND("F",ScheduleCompile!W675)-1)),ScheduleCompile!W675)))))),ISTEXT(ScheduleCompile!#REF!)),"ENDTABLE",IF(ISERROR(IF(ScheduleCompile!W675="Off",0,IF(ScheduleCompile!W675="On",1,IF(ISNUMBER(ScheduleCompile!W675),ScheduleCompile!W675/1,IF(ISTEXT(ScheduleCompile!W675),IF(OR(ISNUMBER(FIND("5F",ScheduleCompile!W675)),ISNUMBER(FIND("0F",ScheduleCompile!W675)),ISNUMBER(FIND("8F",ScheduleCompile!W675)),ISNUMBER(FIND("1F",ScheduleCompile!W675)),ISNUMBER(FIND("2F",ScheduleCompile!W675)),ISNUMBER(FIND("3F",ScheduleCompile!W675)),ISNUMBER(FIND("6F",ScheduleCompile!W675)),ISNUMBER(FIND("7F",ScheduleCompile!W675)),ISNUMBER(FIND("9F",ScheduleCompile!W675)),ISNUMBER(FIND("4F",ScheduleCompile!W675))),VALUE(LEFT(ScheduleCompile!W675,FIND("F",ScheduleCompile!W675)-1)),ScheduleCompile!W675)))))),"",IF(ScheduleCompile!W675="Off",0,IF(ScheduleCompile!W675="On",1,IF(ISNUMBER(ScheduleCompile!W675),ScheduleCompile!W675/1,IF(ISTEXT(ScheduleCompile!W675),IF(OR(ISNUMBER(FIND("5F",ScheduleCompile!W675)),ISNUMBER(FIND("0F",ScheduleCompile!W675)),ISNUMBER(FIND("8F",ScheduleCompile!W675)),ISNUMBER(FIND("1F",ScheduleCompile!W675)),ISNUMBER(FIND("2F",ScheduleCompile!W675)),ISNUMBER(FIND("3F",ScheduleCompile!W675)),ISNUMBER(FIND("6F",ScheduleCompile!W675)),ISNUMBER(FIND("7F",ScheduleCompile!W675)),ISNUMBER(FIND("9F",ScheduleCompile!W675)),ISNUMBER(FIND("4F",ScheduleCompile!W675))),VALUE(LEFT(ScheduleCompile!W675,FIND("F",ScheduleCompile!W675)-1)),ScheduleCompile!W675)))))))</f>
        <v>51.9</v>
      </c>
      <c r="AC682" s="1">
        <f>IF(AND(ISERROR(IF(ScheduleCompile!X675="Off",0,IF(ScheduleCompile!X675="On",1,IF(ISNUMBER(ScheduleCompile!X675),ScheduleCompile!X675/1,IF(ISTEXT(ScheduleCompile!X675),IF(OR(ISNUMBER(FIND("5F",ScheduleCompile!X675)),ISNUMBER(FIND("0F",ScheduleCompile!X675)),ISNUMBER(FIND("8F",ScheduleCompile!X675)),ISNUMBER(FIND("1F",ScheduleCompile!X675)),ISNUMBER(FIND("2F",ScheduleCompile!X675)),ISNUMBER(FIND("3F",ScheduleCompile!X675)),ISNUMBER(FIND("6F",ScheduleCompile!X675)),ISNUMBER(FIND("7F",ScheduleCompile!X675)),ISNUMBER(FIND("9F",ScheduleCompile!X675)),ISNUMBER(FIND("4F",ScheduleCompile!X675))),VALUE(LEFT(ScheduleCompile!X675,FIND("F",ScheduleCompile!X675)-1)),ScheduleCompile!X675)))))),ISTEXT(ScheduleCompile!#REF!)),"ENDTABLE",IF(ISERROR(IF(ScheduleCompile!X675="Off",0,IF(ScheduleCompile!X675="On",1,IF(ISNUMBER(ScheduleCompile!X675),ScheduleCompile!X675/1,IF(ISTEXT(ScheduleCompile!X675),IF(OR(ISNUMBER(FIND("5F",ScheduleCompile!X675)),ISNUMBER(FIND("0F",ScheduleCompile!X675)),ISNUMBER(FIND("8F",ScheduleCompile!X675)),ISNUMBER(FIND("1F",ScheduleCompile!X675)),ISNUMBER(FIND("2F",ScheduleCompile!X675)),ISNUMBER(FIND("3F",ScheduleCompile!X675)),ISNUMBER(FIND("6F",ScheduleCompile!X675)),ISNUMBER(FIND("7F",ScheduleCompile!X675)),ISNUMBER(FIND("9F",ScheduleCompile!X675)),ISNUMBER(FIND("4F",ScheduleCompile!X675))),VALUE(LEFT(ScheduleCompile!X675,FIND("F",ScheduleCompile!X675)-1)),ScheduleCompile!X675)))))),"",IF(ScheduleCompile!X675="Off",0,IF(ScheduleCompile!X675="On",1,IF(ISNUMBER(ScheduleCompile!X675),ScheduleCompile!X675/1,IF(ISTEXT(ScheduleCompile!X675),IF(OR(ISNUMBER(FIND("5F",ScheduleCompile!X675)),ISNUMBER(FIND("0F",ScheduleCompile!X675)),ISNUMBER(FIND("8F",ScheduleCompile!X675)),ISNUMBER(FIND("1F",ScheduleCompile!X675)),ISNUMBER(FIND("2F",ScheduleCompile!X675)),ISNUMBER(FIND("3F",ScheduleCompile!X675)),ISNUMBER(FIND("6F",ScheduleCompile!X675)),ISNUMBER(FIND("7F",ScheduleCompile!X675)),ISNUMBER(FIND("9F",ScheduleCompile!X675)),ISNUMBER(FIND("4F",ScheduleCompile!X675))),VALUE(LEFT(ScheduleCompile!X675,FIND("F",ScheduleCompile!X675)-1)),ScheduleCompile!X675)))))))</f>
        <v>51.9</v>
      </c>
      <c r="AD682" s="1">
        <f>IF(AND(ISERROR(IF(ScheduleCompile!Y675="Off",0,IF(ScheduleCompile!Y675="On",1,IF(ISNUMBER(ScheduleCompile!Y675),ScheduleCompile!Y675/1,IF(ISTEXT(ScheduleCompile!Y675),IF(OR(ISNUMBER(FIND("5F",ScheduleCompile!Y675)),ISNUMBER(FIND("0F",ScheduleCompile!Y675)),ISNUMBER(FIND("8F",ScheduleCompile!Y675)),ISNUMBER(FIND("1F",ScheduleCompile!Y675)),ISNUMBER(FIND("2F",ScheduleCompile!Y675)),ISNUMBER(FIND("3F",ScheduleCompile!Y675)),ISNUMBER(FIND("6F",ScheduleCompile!Y675)),ISNUMBER(FIND("7F",ScheduleCompile!Y675)),ISNUMBER(FIND("9F",ScheduleCompile!Y675)),ISNUMBER(FIND("4F",ScheduleCompile!Y675))),VALUE(LEFT(ScheduleCompile!Y675,FIND("F",ScheduleCompile!Y675)-1)),ScheduleCompile!Y675)))))),ISTEXT(ScheduleCompile!#REF!)),"ENDTABLE",IF(ISERROR(IF(ScheduleCompile!Y675="Off",0,IF(ScheduleCompile!Y675="On",1,IF(ISNUMBER(ScheduleCompile!Y675),ScheduleCompile!Y675/1,IF(ISTEXT(ScheduleCompile!Y675),IF(OR(ISNUMBER(FIND("5F",ScheduleCompile!Y675)),ISNUMBER(FIND("0F",ScheduleCompile!Y675)),ISNUMBER(FIND("8F",ScheduleCompile!Y675)),ISNUMBER(FIND("1F",ScheduleCompile!Y675)),ISNUMBER(FIND("2F",ScheduleCompile!Y675)),ISNUMBER(FIND("3F",ScheduleCompile!Y675)),ISNUMBER(FIND("6F",ScheduleCompile!Y675)),ISNUMBER(FIND("7F",ScheduleCompile!Y675)),ISNUMBER(FIND("9F",ScheduleCompile!Y675)),ISNUMBER(FIND("4F",ScheduleCompile!Y675))),VALUE(LEFT(ScheduleCompile!Y675,FIND("F",ScheduleCompile!Y675)-1)),ScheduleCompile!Y675)))))),"",IF(ScheduleCompile!Y675="Off",0,IF(ScheduleCompile!Y675="On",1,IF(ISNUMBER(ScheduleCompile!Y675),ScheduleCompile!Y675/1,IF(ISTEXT(ScheduleCompile!Y675),IF(OR(ISNUMBER(FIND("5F",ScheduleCompile!Y675)),ISNUMBER(FIND("0F",ScheduleCompile!Y675)),ISNUMBER(FIND("8F",ScheduleCompile!Y675)),ISNUMBER(FIND("1F",ScheduleCompile!Y675)),ISNUMBER(FIND("2F",ScheduleCompile!Y675)),ISNUMBER(FIND("3F",ScheduleCompile!Y675)),ISNUMBER(FIND("6F",ScheduleCompile!Y675)),ISNUMBER(FIND("7F",ScheduleCompile!Y675)),ISNUMBER(FIND("9F",ScheduleCompile!Y675)),ISNUMBER(FIND("4F",ScheduleCompile!Y675))),VALUE(LEFT(ScheduleCompile!Y675,FIND("F",ScheduleCompile!Y675)-1)),ScheduleCompile!Y675)))))))</f>
        <v>51.9</v>
      </c>
    </row>
    <row r="683" spans="1:30" x14ac:dyDescent="0.25">
      <c r="A683" t="str">
        <f t="shared" si="53"/>
        <v>SchDay "WaterMainCZ13Mar"  Type = "Temperature" Hr = (53.5, 53.5, 53.5, 53.5, 53.5, 53.5, 53.5, 53.5, 53.5, 53.5, 53.5, 53.5, 53.5, 53.5, 53.5, 53.5, 53.5, 53.5, 53.5, 53.5, 53.5, 53.5, 53.5, 53.5) ..</v>
      </c>
      <c r="B683" s="1" t="s">
        <v>623</v>
      </c>
      <c r="C683" t="str">
        <f t="shared" si="54"/>
        <v xml:space="preserve">SchDay "WaterMainCZ13Mar"  Type = "Temperature" Hr = </v>
      </c>
      <c r="D683" t="str">
        <f t="shared" si="55"/>
        <v>(53.5, 53.5, 53.5, 53.5, 53.5, 53.5, 53.5, 53.5, 53.5, 53.5, 53.5, 53.5, 53.5, 53.5, 53.5, 53.5, 53.5, 53.5, 53.5, 53.5, 53.5, 53.5, 53.5, 53.5) ..</v>
      </c>
      <c r="E683" s="30" t="str">
        <f>ScheduleCompile!A676</f>
        <v>WaterMainCZ13Mar</v>
      </c>
      <c r="F683" t="str">
        <f t="shared" si="46"/>
        <v>Temperature</v>
      </c>
      <c r="G683" s="1">
        <f>IF(AND(ISERROR(IF(ScheduleCompile!B676="Off",0,IF(ScheduleCompile!B676="On",1,IF(ISNUMBER(ScheduleCompile!B676),ScheduleCompile!B676/1,IF(ISTEXT(ScheduleCompile!B676),IF(OR(ISNUMBER(FIND("5F",ScheduleCompile!B676)),ISNUMBER(FIND("0F",ScheduleCompile!B676)),ISNUMBER(FIND("8F",ScheduleCompile!B676)),ISNUMBER(FIND("1F",ScheduleCompile!B676)),ISNUMBER(FIND("2F",ScheduleCompile!B676)),ISNUMBER(FIND("3F",ScheduleCompile!B676)),ISNUMBER(FIND("6F",ScheduleCompile!B676)),ISNUMBER(FIND("7F",ScheduleCompile!B676)),ISNUMBER(FIND("9F",ScheduleCompile!B676)),ISNUMBER(FIND("4F",ScheduleCompile!B676))),VALUE(LEFT(ScheduleCompile!B676,FIND("F",ScheduleCompile!B676)-1)),ScheduleCompile!B676)))))),ISTEXT(ScheduleCompile!#REF!)),"ENDTABLE",IF(ISERROR(IF(ScheduleCompile!B676="Off",0,IF(ScheduleCompile!B676="On",1,IF(ISNUMBER(ScheduleCompile!B676),ScheduleCompile!B676/1,IF(ISTEXT(ScheduleCompile!B676),IF(OR(ISNUMBER(FIND("5F",ScheduleCompile!B676)),ISNUMBER(FIND("0F",ScheduleCompile!B676)),ISNUMBER(FIND("8F",ScheduleCompile!B676)),ISNUMBER(FIND("1F",ScheduleCompile!B676)),ISNUMBER(FIND("2F",ScheduleCompile!B676)),ISNUMBER(FIND("3F",ScheduleCompile!B676)),ISNUMBER(FIND("6F",ScheduleCompile!B676)),ISNUMBER(FIND("7F",ScheduleCompile!B676)),ISNUMBER(FIND("9F",ScheduleCompile!B676)),ISNUMBER(FIND("4F",ScheduleCompile!B676))),VALUE(LEFT(ScheduleCompile!B676,FIND("F",ScheduleCompile!B676)-1)),ScheduleCompile!B676)))))),"",IF(ScheduleCompile!B676="Off",0,IF(ScheduleCompile!B676="On",1,IF(ISNUMBER(ScheduleCompile!B676),ScheduleCompile!B676/1,IF(ISTEXT(ScheduleCompile!B676),IF(OR(ISNUMBER(FIND("5F",ScheduleCompile!B676)),ISNUMBER(FIND("0F",ScheduleCompile!B676)),ISNUMBER(FIND("8F",ScheduleCompile!B676)),ISNUMBER(FIND("1F",ScheduleCompile!B676)),ISNUMBER(FIND("2F",ScheduleCompile!B676)),ISNUMBER(FIND("3F",ScheduleCompile!B676)),ISNUMBER(FIND("6F",ScheduleCompile!B676)),ISNUMBER(FIND("7F",ScheduleCompile!B676)),ISNUMBER(FIND("9F",ScheduleCompile!B676)),ISNUMBER(FIND("4F",ScheduleCompile!B676))),VALUE(LEFT(ScheduleCompile!B676,FIND("F",ScheduleCompile!B676)-1)),ScheduleCompile!B676)))))))</f>
        <v>53.5</v>
      </c>
      <c r="H683" s="1">
        <f>IF(AND(ISERROR(IF(ScheduleCompile!C676="Off",0,IF(ScheduleCompile!C676="On",1,IF(ISNUMBER(ScheduleCompile!C676),ScheduleCompile!C676/1,IF(ISTEXT(ScheduleCompile!C676),IF(OR(ISNUMBER(FIND("5F",ScheduleCompile!C676)),ISNUMBER(FIND("0F",ScheduleCompile!C676)),ISNUMBER(FIND("8F",ScheduleCompile!C676)),ISNUMBER(FIND("1F",ScheduleCompile!C676)),ISNUMBER(FIND("2F",ScheduleCompile!C676)),ISNUMBER(FIND("3F",ScheduleCompile!C676)),ISNUMBER(FIND("6F",ScheduleCompile!C676)),ISNUMBER(FIND("7F",ScheduleCompile!C676)),ISNUMBER(FIND("9F",ScheduleCompile!C676)),ISNUMBER(FIND("4F",ScheduleCompile!C676))),VALUE(LEFT(ScheduleCompile!C676,FIND("F",ScheduleCompile!C676)-1)),ScheduleCompile!C676)))))),ISTEXT(ScheduleCompile!#REF!)),"ENDTABLE",IF(ISERROR(IF(ScheduleCompile!C676="Off",0,IF(ScheduleCompile!C676="On",1,IF(ISNUMBER(ScheduleCompile!C676),ScheduleCompile!C676/1,IF(ISTEXT(ScheduleCompile!C676),IF(OR(ISNUMBER(FIND("5F",ScheduleCompile!C676)),ISNUMBER(FIND("0F",ScheduleCompile!C676)),ISNUMBER(FIND("8F",ScheduleCompile!C676)),ISNUMBER(FIND("1F",ScheduleCompile!C676)),ISNUMBER(FIND("2F",ScheduleCompile!C676)),ISNUMBER(FIND("3F",ScheduleCompile!C676)),ISNUMBER(FIND("6F",ScheduleCompile!C676)),ISNUMBER(FIND("7F",ScheduleCompile!C676)),ISNUMBER(FIND("9F",ScheduleCompile!C676)),ISNUMBER(FIND("4F",ScheduleCompile!C676))),VALUE(LEFT(ScheduleCompile!C676,FIND("F",ScheduleCompile!C676)-1)),ScheduleCompile!C676)))))),"",IF(ScheduleCompile!C676="Off",0,IF(ScheduleCompile!C676="On",1,IF(ISNUMBER(ScheduleCompile!C676),ScheduleCompile!C676/1,IF(ISTEXT(ScheduleCompile!C676),IF(OR(ISNUMBER(FIND("5F",ScheduleCompile!C676)),ISNUMBER(FIND("0F",ScheduleCompile!C676)),ISNUMBER(FIND("8F",ScheduleCompile!C676)),ISNUMBER(FIND("1F",ScheduleCompile!C676)),ISNUMBER(FIND("2F",ScheduleCompile!C676)),ISNUMBER(FIND("3F",ScheduleCompile!C676)),ISNUMBER(FIND("6F",ScheduleCompile!C676)),ISNUMBER(FIND("7F",ScheduleCompile!C676)),ISNUMBER(FIND("9F",ScheduleCompile!C676)),ISNUMBER(FIND("4F",ScheduleCompile!C676))),VALUE(LEFT(ScheduleCompile!C676,FIND("F",ScheduleCompile!C676)-1)),ScheduleCompile!C676)))))))</f>
        <v>53.5</v>
      </c>
      <c r="I683" s="1">
        <f>IF(AND(ISERROR(IF(ScheduleCompile!D676="Off",0,IF(ScheduleCompile!D676="On",1,IF(ISNUMBER(ScheduleCompile!D676),ScheduleCompile!D676/1,IF(ISTEXT(ScheduleCompile!D676),IF(OR(ISNUMBER(FIND("5F",ScheduleCompile!D676)),ISNUMBER(FIND("0F",ScheduleCompile!D676)),ISNUMBER(FIND("8F",ScheduleCompile!D676)),ISNUMBER(FIND("1F",ScheduleCompile!D676)),ISNUMBER(FIND("2F",ScheduleCompile!D676)),ISNUMBER(FIND("3F",ScheduleCompile!D676)),ISNUMBER(FIND("6F",ScheduleCompile!D676)),ISNUMBER(FIND("7F",ScheduleCompile!D676)),ISNUMBER(FIND("9F",ScheduleCompile!D676)),ISNUMBER(FIND("4F",ScheduleCompile!D676))),VALUE(LEFT(ScheduleCompile!D676,FIND("F",ScheduleCompile!D676)-1)),ScheduleCompile!D676)))))),ISTEXT(ScheduleCompile!#REF!)),"ENDTABLE",IF(ISERROR(IF(ScheduleCompile!D676="Off",0,IF(ScheduleCompile!D676="On",1,IF(ISNUMBER(ScheduleCompile!D676),ScheduleCompile!D676/1,IF(ISTEXT(ScheduleCompile!D676),IF(OR(ISNUMBER(FIND("5F",ScheduleCompile!D676)),ISNUMBER(FIND("0F",ScheduleCompile!D676)),ISNUMBER(FIND("8F",ScheduleCompile!D676)),ISNUMBER(FIND("1F",ScheduleCompile!D676)),ISNUMBER(FIND("2F",ScheduleCompile!D676)),ISNUMBER(FIND("3F",ScheduleCompile!D676)),ISNUMBER(FIND("6F",ScheduleCompile!D676)),ISNUMBER(FIND("7F",ScheduleCompile!D676)),ISNUMBER(FIND("9F",ScheduleCompile!D676)),ISNUMBER(FIND("4F",ScheduleCompile!D676))),VALUE(LEFT(ScheduleCompile!D676,FIND("F",ScheduleCompile!D676)-1)),ScheduleCompile!D676)))))),"",IF(ScheduleCompile!D676="Off",0,IF(ScheduleCompile!D676="On",1,IF(ISNUMBER(ScheduleCompile!D676),ScheduleCompile!D676/1,IF(ISTEXT(ScheduleCompile!D676),IF(OR(ISNUMBER(FIND("5F",ScheduleCompile!D676)),ISNUMBER(FIND("0F",ScheduleCompile!D676)),ISNUMBER(FIND("8F",ScheduleCompile!D676)),ISNUMBER(FIND("1F",ScheduleCompile!D676)),ISNUMBER(FIND("2F",ScheduleCompile!D676)),ISNUMBER(FIND("3F",ScheduleCompile!D676)),ISNUMBER(FIND("6F",ScheduleCompile!D676)),ISNUMBER(FIND("7F",ScheduleCompile!D676)),ISNUMBER(FIND("9F",ScheduleCompile!D676)),ISNUMBER(FIND("4F",ScheduleCompile!D676))),VALUE(LEFT(ScheduleCompile!D676,FIND("F",ScheduleCompile!D676)-1)),ScheduleCompile!D676)))))))</f>
        <v>53.5</v>
      </c>
      <c r="J683" s="1">
        <f>IF(AND(ISERROR(IF(ScheduleCompile!E676="Off",0,IF(ScheduleCompile!E676="On",1,IF(ISNUMBER(ScheduleCompile!E676),ScheduleCompile!E676/1,IF(ISTEXT(ScheduleCompile!E676),IF(OR(ISNUMBER(FIND("5F",ScheduleCompile!E676)),ISNUMBER(FIND("0F",ScheduleCompile!E676)),ISNUMBER(FIND("8F",ScheduleCompile!E676)),ISNUMBER(FIND("1F",ScheduleCompile!E676)),ISNUMBER(FIND("2F",ScheduleCompile!E676)),ISNUMBER(FIND("3F",ScheduleCompile!E676)),ISNUMBER(FIND("6F",ScheduleCompile!E676)),ISNUMBER(FIND("7F",ScheduleCompile!E676)),ISNUMBER(FIND("9F",ScheduleCompile!E676)),ISNUMBER(FIND("4F",ScheduleCompile!E676))),VALUE(LEFT(ScheduleCompile!E676,FIND("F",ScheduleCompile!E676)-1)),ScheduleCompile!E676)))))),ISTEXT(ScheduleCompile!#REF!)),"ENDTABLE",IF(ISERROR(IF(ScheduleCompile!E676="Off",0,IF(ScheduleCompile!E676="On",1,IF(ISNUMBER(ScheduleCompile!E676),ScheduleCompile!E676/1,IF(ISTEXT(ScheduleCompile!E676),IF(OR(ISNUMBER(FIND("5F",ScheduleCompile!E676)),ISNUMBER(FIND("0F",ScheduleCompile!E676)),ISNUMBER(FIND("8F",ScheduleCompile!E676)),ISNUMBER(FIND("1F",ScheduleCompile!E676)),ISNUMBER(FIND("2F",ScheduleCompile!E676)),ISNUMBER(FIND("3F",ScheduleCompile!E676)),ISNUMBER(FIND("6F",ScheduleCompile!E676)),ISNUMBER(FIND("7F",ScheduleCompile!E676)),ISNUMBER(FIND("9F",ScheduleCompile!E676)),ISNUMBER(FIND("4F",ScheduleCompile!E676))),VALUE(LEFT(ScheduleCompile!E676,FIND("F",ScheduleCompile!E676)-1)),ScheduleCompile!E676)))))),"",IF(ScheduleCompile!E676="Off",0,IF(ScheduleCompile!E676="On",1,IF(ISNUMBER(ScheduleCompile!E676),ScheduleCompile!E676/1,IF(ISTEXT(ScheduleCompile!E676),IF(OR(ISNUMBER(FIND("5F",ScheduleCompile!E676)),ISNUMBER(FIND("0F",ScheduleCompile!E676)),ISNUMBER(FIND("8F",ScheduleCompile!E676)),ISNUMBER(FIND("1F",ScheduleCompile!E676)),ISNUMBER(FIND("2F",ScheduleCompile!E676)),ISNUMBER(FIND("3F",ScheduleCompile!E676)),ISNUMBER(FIND("6F",ScheduleCompile!E676)),ISNUMBER(FIND("7F",ScheduleCompile!E676)),ISNUMBER(FIND("9F",ScheduleCompile!E676)),ISNUMBER(FIND("4F",ScheduleCompile!E676))),VALUE(LEFT(ScheduleCompile!E676,FIND("F",ScheduleCompile!E676)-1)),ScheduleCompile!E676)))))))</f>
        <v>53.5</v>
      </c>
      <c r="K683" s="1">
        <f>IF(AND(ISERROR(IF(ScheduleCompile!F676="Off",0,IF(ScheduleCompile!F676="On",1,IF(ISNUMBER(ScheduleCompile!F676),ScheduleCompile!F676/1,IF(ISTEXT(ScheduleCompile!F676),IF(OR(ISNUMBER(FIND("5F",ScheduleCompile!F676)),ISNUMBER(FIND("0F",ScheduleCompile!F676)),ISNUMBER(FIND("8F",ScheduleCompile!F676)),ISNUMBER(FIND("1F",ScheduleCompile!F676)),ISNUMBER(FIND("2F",ScheduleCompile!F676)),ISNUMBER(FIND("3F",ScheduleCompile!F676)),ISNUMBER(FIND("6F",ScheduleCompile!F676)),ISNUMBER(FIND("7F",ScheduleCompile!F676)),ISNUMBER(FIND("9F",ScheduleCompile!F676)),ISNUMBER(FIND("4F",ScheduleCompile!F676))),VALUE(LEFT(ScheduleCompile!F676,FIND("F",ScheduleCompile!F676)-1)),ScheduleCompile!F676)))))),ISTEXT(ScheduleCompile!#REF!)),"ENDTABLE",IF(ISERROR(IF(ScheduleCompile!F676="Off",0,IF(ScheduleCompile!F676="On",1,IF(ISNUMBER(ScheduleCompile!F676),ScheduleCompile!F676/1,IF(ISTEXT(ScheduleCompile!F676),IF(OR(ISNUMBER(FIND("5F",ScheduleCompile!F676)),ISNUMBER(FIND("0F",ScheduleCompile!F676)),ISNUMBER(FIND("8F",ScheduleCompile!F676)),ISNUMBER(FIND("1F",ScheduleCompile!F676)),ISNUMBER(FIND("2F",ScheduleCompile!F676)),ISNUMBER(FIND("3F",ScheduleCompile!F676)),ISNUMBER(FIND("6F",ScheduleCompile!F676)),ISNUMBER(FIND("7F",ScheduleCompile!F676)),ISNUMBER(FIND("9F",ScheduleCompile!F676)),ISNUMBER(FIND("4F",ScheduleCompile!F676))),VALUE(LEFT(ScheduleCompile!F676,FIND("F",ScheduleCompile!F676)-1)),ScheduleCompile!F676)))))),"",IF(ScheduleCompile!F676="Off",0,IF(ScheduleCompile!F676="On",1,IF(ISNUMBER(ScheduleCompile!F676),ScheduleCompile!F676/1,IF(ISTEXT(ScheduleCompile!F676),IF(OR(ISNUMBER(FIND("5F",ScheduleCompile!F676)),ISNUMBER(FIND("0F",ScheduleCompile!F676)),ISNUMBER(FIND("8F",ScheduleCompile!F676)),ISNUMBER(FIND("1F",ScheduleCompile!F676)),ISNUMBER(FIND("2F",ScheduleCompile!F676)),ISNUMBER(FIND("3F",ScheduleCompile!F676)),ISNUMBER(FIND("6F",ScheduleCompile!F676)),ISNUMBER(FIND("7F",ScheduleCompile!F676)),ISNUMBER(FIND("9F",ScheduleCompile!F676)),ISNUMBER(FIND("4F",ScheduleCompile!F676))),VALUE(LEFT(ScheduleCompile!F676,FIND("F",ScheduleCompile!F676)-1)),ScheduleCompile!F676)))))))</f>
        <v>53.5</v>
      </c>
      <c r="L683" s="1">
        <f>IF(AND(ISERROR(IF(ScheduleCompile!G676="Off",0,IF(ScheduleCompile!G676="On",1,IF(ISNUMBER(ScheduleCompile!G676),ScheduleCompile!G676/1,IF(ISTEXT(ScheduleCompile!G676),IF(OR(ISNUMBER(FIND("5F",ScheduleCompile!G676)),ISNUMBER(FIND("0F",ScheduleCompile!G676)),ISNUMBER(FIND("8F",ScheduleCompile!G676)),ISNUMBER(FIND("1F",ScheduleCompile!G676)),ISNUMBER(FIND("2F",ScheduleCompile!G676)),ISNUMBER(FIND("3F",ScheduleCompile!G676)),ISNUMBER(FIND("6F",ScheduleCompile!G676)),ISNUMBER(FIND("7F",ScheduleCompile!G676)),ISNUMBER(FIND("9F",ScheduleCompile!G676)),ISNUMBER(FIND("4F",ScheduleCompile!G676))),VALUE(LEFT(ScheduleCompile!G676,FIND("F",ScheduleCompile!G676)-1)),ScheduleCompile!G676)))))),ISTEXT(ScheduleCompile!#REF!)),"ENDTABLE",IF(ISERROR(IF(ScheduleCompile!G676="Off",0,IF(ScheduleCompile!G676="On",1,IF(ISNUMBER(ScheduleCompile!G676),ScheduleCompile!G676/1,IF(ISTEXT(ScheduleCompile!G676),IF(OR(ISNUMBER(FIND("5F",ScheduleCompile!G676)),ISNUMBER(FIND("0F",ScheduleCompile!G676)),ISNUMBER(FIND("8F",ScheduleCompile!G676)),ISNUMBER(FIND("1F",ScheduleCompile!G676)),ISNUMBER(FIND("2F",ScheduleCompile!G676)),ISNUMBER(FIND("3F",ScheduleCompile!G676)),ISNUMBER(FIND("6F",ScheduleCompile!G676)),ISNUMBER(FIND("7F",ScheduleCompile!G676)),ISNUMBER(FIND("9F",ScheduleCompile!G676)),ISNUMBER(FIND("4F",ScheduleCompile!G676))),VALUE(LEFT(ScheduleCompile!G676,FIND("F",ScheduleCompile!G676)-1)),ScheduleCompile!G676)))))),"",IF(ScheduleCompile!G676="Off",0,IF(ScheduleCompile!G676="On",1,IF(ISNUMBER(ScheduleCompile!G676),ScheduleCompile!G676/1,IF(ISTEXT(ScheduleCompile!G676),IF(OR(ISNUMBER(FIND("5F",ScheduleCompile!G676)),ISNUMBER(FIND("0F",ScheduleCompile!G676)),ISNUMBER(FIND("8F",ScheduleCompile!G676)),ISNUMBER(FIND("1F",ScheduleCompile!G676)),ISNUMBER(FIND("2F",ScheduleCompile!G676)),ISNUMBER(FIND("3F",ScheduleCompile!G676)),ISNUMBER(FIND("6F",ScheduleCompile!G676)),ISNUMBER(FIND("7F",ScheduleCompile!G676)),ISNUMBER(FIND("9F",ScheduleCompile!G676)),ISNUMBER(FIND("4F",ScheduleCompile!G676))),VALUE(LEFT(ScheduleCompile!G676,FIND("F",ScheduleCompile!G676)-1)),ScheduleCompile!G676)))))))</f>
        <v>53.5</v>
      </c>
      <c r="M683" s="1">
        <f>IF(AND(ISERROR(IF(ScheduleCompile!H676="Off",0,IF(ScheduleCompile!H676="On",1,IF(ISNUMBER(ScheduleCompile!H676),ScheduleCompile!H676/1,IF(ISTEXT(ScheduleCompile!H676),IF(OR(ISNUMBER(FIND("5F",ScheduleCompile!H676)),ISNUMBER(FIND("0F",ScheduleCompile!H676)),ISNUMBER(FIND("8F",ScheduleCompile!H676)),ISNUMBER(FIND("1F",ScheduleCompile!H676)),ISNUMBER(FIND("2F",ScheduleCompile!H676)),ISNUMBER(FIND("3F",ScheduleCompile!H676)),ISNUMBER(FIND("6F",ScheduleCompile!H676)),ISNUMBER(FIND("7F",ScheduleCompile!H676)),ISNUMBER(FIND("9F",ScheduleCompile!H676)),ISNUMBER(FIND("4F",ScheduleCompile!H676))),VALUE(LEFT(ScheduleCompile!H676,FIND("F",ScheduleCompile!H676)-1)),ScheduleCompile!H676)))))),ISTEXT(ScheduleCompile!#REF!)),"ENDTABLE",IF(ISERROR(IF(ScheduleCompile!H676="Off",0,IF(ScheduleCompile!H676="On",1,IF(ISNUMBER(ScheduleCompile!H676),ScheduleCompile!H676/1,IF(ISTEXT(ScheduleCompile!H676),IF(OR(ISNUMBER(FIND("5F",ScheduleCompile!H676)),ISNUMBER(FIND("0F",ScheduleCompile!H676)),ISNUMBER(FIND("8F",ScheduleCompile!H676)),ISNUMBER(FIND("1F",ScheduleCompile!H676)),ISNUMBER(FIND("2F",ScheduleCompile!H676)),ISNUMBER(FIND("3F",ScheduleCompile!H676)),ISNUMBER(FIND("6F",ScheduleCompile!H676)),ISNUMBER(FIND("7F",ScheduleCompile!H676)),ISNUMBER(FIND("9F",ScheduleCompile!H676)),ISNUMBER(FIND("4F",ScheduleCompile!H676))),VALUE(LEFT(ScheduleCompile!H676,FIND("F",ScheduleCompile!H676)-1)),ScheduleCompile!H676)))))),"",IF(ScheduleCompile!H676="Off",0,IF(ScheduleCompile!H676="On",1,IF(ISNUMBER(ScheduleCompile!H676),ScheduleCompile!H676/1,IF(ISTEXT(ScheduleCompile!H676),IF(OR(ISNUMBER(FIND("5F",ScheduleCompile!H676)),ISNUMBER(FIND("0F",ScheduleCompile!H676)),ISNUMBER(FIND("8F",ScheduleCompile!H676)),ISNUMBER(FIND("1F",ScheduleCompile!H676)),ISNUMBER(FIND("2F",ScheduleCompile!H676)),ISNUMBER(FIND("3F",ScheduleCompile!H676)),ISNUMBER(FIND("6F",ScheduleCompile!H676)),ISNUMBER(FIND("7F",ScheduleCompile!H676)),ISNUMBER(FIND("9F",ScheduleCompile!H676)),ISNUMBER(FIND("4F",ScheduleCompile!H676))),VALUE(LEFT(ScheduleCompile!H676,FIND("F",ScheduleCompile!H676)-1)),ScheduleCompile!H676)))))))</f>
        <v>53.5</v>
      </c>
      <c r="N683" s="1">
        <f>IF(AND(ISERROR(IF(ScheduleCompile!I676="Off",0,IF(ScheduleCompile!I676="On",1,IF(ISNUMBER(ScheduleCompile!I676),ScheduleCompile!I676/1,IF(ISTEXT(ScheduleCompile!I676),IF(OR(ISNUMBER(FIND("5F",ScheduleCompile!I676)),ISNUMBER(FIND("0F",ScheduleCompile!I676)),ISNUMBER(FIND("8F",ScheduleCompile!I676)),ISNUMBER(FIND("1F",ScheduleCompile!I676)),ISNUMBER(FIND("2F",ScheduleCompile!I676)),ISNUMBER(FIND("3F",ScheduleCompile!I676)),ISNUMBER(FIND("6F",ScheduleCompile!I676)),ISNUMBER(FIND("7F",ScheduleCompile!I676)),ISNUMBER(FIND("9F",ScheduleCompile!I676)),ISNUMBER(FIND("4F",ScheduleCompile!I676))),VALUE(LEFT(ScheduleCompile!I676,FIND("F",ScheduleCompile!I676)-1)),ScheduleCompile!I676)))))),ISTEXT(ScheduleCompile!#REF!)),"ENDTABLE",IF(ISERROR(IF(ScheduleCompile!I676="Off",0,IF(ScheduleCompile!I676="On",1,IF(ISNUMBER(ScheduleCompile!I676),ScheduleCompile!I676/1,IF(ISTEXT(ScheduleCompile!I676),IF(OR(ISNUMBER(FIND("5F",ScheduleCompile!I676)),ISNUMBER(FIND("0F",ScheduleCompile!I676)),ISNUMBER(FIND("8F",ScheduleCompile!I676)),ISNUMBER(FIND("1F",ScheduleCompile!I676)),ISNUMBER(FIND("2F",ScheduleCompile!I676)),ISNUMBER(FIND("3F",ScheduleCompile!I676)),ISNUMBER(FIND("6F",ScheduleCompile!I676)),ISNUMBER(FIND("7F",ScheduleCompile!I676)),ISNUMBER(FIND("9F",ScheduleCompile!I676)),ISNUMBER(FIND("4F",ScheduleCompile!I676))),VALUE(LEFT(ScheduleCompile!I676,FIND("F",ScheduleCompile!I676)-1)),ScheduleCompile!I676)))))),"",IF(ScheduleCompile!I676="Off",0,IF(ScheduleCompile!I676="On",1,IF(ISNUMBER(ScheduleCompile!I676),ScheduleCompile!I676/1,IF(ISTEXT(ScheduleCompile!I676),IF(OR(ISNUMBER(FIND("5F",ScheduleCompile!I676)),ISNUMBER(FIND("0F",ScheduleCompile!I676)),ISNUMBER(FIND("8F",ScheduleCompile!I676)),ISNUMBER(FIND("1F",ScheduleCompile!I676)),ISNUMBER(FIND("2F",ScheduleCompile!I676)),ISNUMBER(FIND("3F",ScheduleCompile!I676)),ISNUMBER(FIND("6F",ScheduleCompile!I676)),ISNUMBER(FIND("7F",ScheduleCompile!I676)),ISNUMBER(FIND("9F",ScheduleCompile!I676)),ISNUMBER(FIND("4F",ScheduleCompile!I676))),VALUE(LEFT(ScheduleCompile!I676,FIND("F",ScheduleCompile!I676)-1)),ScheduleCompile!I676)))))))</f>
        <v>53.5</v>
      </c>
      <c r="O683" s="1">
        <f>IF(AND(ISERROR(IF(ScheduleCompile!J676="Off",0,IF(ScheduleCompile!J676="On",1,IF(ISNUMBER(ScheduleCompile!J676),ScheduleCompile!J676/1,IF(ISTEXT(ScheduleCompile!J676),IF(OR(ISNUMBER(FIND("5F",ScheduleCompile!J676)),ISNUMBER(FIND("0F",ScheduleCompile!J676)),ISNUMBER(FIND("8F",ScheduleCompile!J676)),ISNUMBER(FIND("1F",ScheduleCompile!J676)),ISNUMBER(FIND("2F",ScheduleCompile!J676)),ISNUMBER(FIND("3F",ScheduleCompile!J676)),ISNUMBER(FIND("6F",ScheduleCompile!J676)),ISNUMBER(FIND("7F",ScheduleCompile!J676)),ISNUMBER(FIND("9F",ScheduleCompile!J676)),ISNUMBER(FIND("4F",ScheduleCompile!J676))),VALUE(LEFT(ScheduleCompile!J676,FIND("F",ScheduleCompile!J676)-1)),ScheduleCompile!J676)))))),ISTEXT(ScheduleCompile!#REF!)),"ENDTABLE",IF(ISERROR(IF(ScheduleCompile!J676="Off",0,IF(ScheduleCompile!J676="On",1,IF(ISNUMBER(ScheduleCompile!J676),ScheduleCompile!J676/1,IF(ISTEXT(ScheduleCompile!J676),IF(OR(ISNUMBER(FIND("5F",ScheduleCompile!J676)),ISNUMBER(FIND("0F",ScheduleCompile!J676)),ISNUMBER(FIND("8F",ScheduleCompile!J676)),ISNUMBER(FIND("1F",ScheduleCompile!J676)),ISNUMBER(FIND("2F",ScheduleCompile!J676)),ISNUMBER(FIND("3F",ScheduleCompile!J676)),ISNUMBER(FIND("6F",ScheduleCompile!J676)),ISNUMBER(FIND("7F",ScheduleCompile!J676)),ISNUMBER(FIND("9F",ScheduleCompile!J676)),ISNUMBER(FIND("4F",ScheduleCompile!J676))),VALUE(LEFT(ScheduleCompile!J676,FIND("F",ScheduleCompile!J676)-1)),ScheduleCompile!J676)))))),"",IF(ScheduleCompile!J676="Off",0,IF(ScheduleCompile!J676="On",1,IF(ISNUMBER(ScheduleCompile!J676),ScheduleCompile!J676/1,IF(ISTEXT(ScheduleCompile!J676),IF(OR(ISNUMBER(FIND("5F",ScheduleCompile!J676)),ISNUMBER(FIND("0F",ScheduleCompile!J676)),ISNUMBER(FIND("8F",ScheduleCompile!J676)),ISNUMBER(FIND("1F",ScheduleCompile!J676)),ISNUMBER(FIND("2F",ScheduleCompile!J676)),ISNUMBER(FIND("3F",ScheduleCompile!J676)),ISNUMBER(FIND("6F",ScheduleCompile!J676)),ISNUMBER(FIND("7F",ScheduleCompile!J676)),ISNUMBER(FIND("9F",ScheduleCompile!J676)),ISNUMBER(FIND("4F",ScheduleCompile!J676))),VALUE(LEFT(ScheduleCompile!J676,FIND("F",ScheduleCompile!J676)-1)),ScheduleCompile!J676)))))))</f>
        <v>53.5</v>
      </c>
      <c r="P683" s="1">
        <f>IF(AND(ISERROR(IF(ScheduleCompile!K676="Off",0,IF(ScheduleCompile!K676="On",1,IF(ISNUMBER(ScheduleCompile!K676),ScheduleCompile!K676/1,IF(ISTEXT(ScheduleCompile!K676),IF(OR(ISNUMBER(FIND("5F",ScheduleCompile!K676)),ISNUMBER(FIND("0F",ScheduleCompile!K676)),ISNUMBER(FIND("8F",ScheduleCompile!K676)),ISNUMBER(FIND("1F",ScheduleCompile!K676)),ISNUMBER(FIND("2F",ScheduleCompile!K676)),ISNUMBER(FIND("3F",ScheduleCompile!K676)),ISNUMBER(FIND("6F",ScheduleCompile!K676)),ISNUMBER(FIND("7F",ScheduleCompile!K676)),ISNUMBER(FIND("9F",ScheduleCompile!K676)),ISNUMBER(FIND("4F",ScheduleCompile!K676))),VALUE(LEFT(ScheduleCompile!K676,FIND("F",ScheduleCompile!K676)-1)),ScheduleCompile!K676)))))),ISTEXT(ScheduleCompile!#REF!)),"ENDTABLE",IF(ISERROR(IF(ScheduleCompile!K676="Off",0,IF(ScheduleCompile!K676="On",1,IF(ISNUMBER(ScheduleCompile!K676),ScheduleCompile!K676/1,IF(ISTEXT(ScheduleCompile!K676),IF(OR(ISNUMBER(FIND("5F",ScheduleCompile!K676)),ISNUMBER(FIND("0F",ScheduleCompile!K676)),ISNUMBER(FIND("8F",ScheduleCompile!K676)),ISNUMBER(FIND("1F",ScheduleCompile!K676)),ISNUMBER(FIND("2F",ScheduleCompile!K676)),ISNUMBER(FIND("3F",ScheduleCompile!K676)),ISNUMBER(FIND("6F",ScheduleCompile!K676)),ISNUMBER(FIND("7F",ScheduleCompile!K676)),ISNUMBER(FIND("9F",ScheduleCompile!K676)),ISNUMBER(FIND("4F",ScheduleCompile!K676))),VALUE(LEFT(ScheduleCompile!K676,FIND("F",ScheduleCompile!K676)-1)),ScheduleCompile!K676)))))),"",IF(ScheduleCompile!K676="Off",0,IF(ScheduleCompile!K676="On",1,IF(ISNUMBER(ScheduleCompile!K676),ScheduleCompile!K676/1,IF(ISTEXT(ScheduleCompile!K676),IF(OR(ISNUMBER(FIND("5F",ScheduleCompile!K676)),ISNUMBER(FIND("0F",ScheduleCompile!K676)),ISNUMBER(FIND("8F",ScheduleCompile!K676)),ISNUMBER(FIND("1F",ScheduleCompile!K676)),ISNUMBER(FIND("2F",ScheduleCompile!K676)),ISNUMBER(FIND("3F",ScheduleCompile!K676)),ISNUMBER(FIND("6F",ScheduleCompile!K676)),ISNUMBER(FIND("7F",ScheduleCompile!K676)),ISNUMBER(FIND("9F",ScheduleCompile!K676)),ISNUMBER(FIND("4F",ScheduleCompile!K676))),VALUE(LEFT(ScheduleCompile!K676,FIND("F",ScheduleCompile!K676)-1)),ScheduleCompile!K676)))))))</f>
        <v>53.5</v>
      </c>
      <c r="Q683" s="1">
        <f>IF(AND(ISERROR(IF(ScheduleCompile!L676="Off",0,IF(ScheduleCompile!L676="On",1,IF(ISNUMBER(ScheduleCompile!L676),ScheduleCompile!L676/1,IF(ISTEXT(ScheduleCompile!L676),IF(OR(ISNUMBER(FIND("5F",ScheduleCompile!L676)),ISNUMBER(FIND("0F",ScheduleCompile!L676)),ISNUMBER(FIND("8F",ScheduleCompile!L676)),ISNUMBER(FIND("1F",ScheduleCompile!L676)),ISNUMBER(FIND("2F",ScheduleCompile!L676)),ISNUMBER(FIND("3F",ScheduleCompile!L676)),ISNUMBER(FIND("6F",ScheduleCompile!L676)),ISNUMBER(FIND("7F",ScheduleCompile!L676)),ISNUMBER(FIND("9F",ScheduleCompile!L676)),ISNUMBER(FIND("4F",ScheduleCompile!L676))),VALUE(LEFT(ScheduleCompile!L676,FIND("F",ScheduleCompile!L676)-1)),ScheduleCompile!L676)))))),ISTEXT(ScheduleCompile!#REF!)),"ENDTABLE",IF(ISERROR(IF(ScheduleCompile!L676="Off",0,IF(ScheduleCompile!L676="On",1,IF(ISNUMBER(ScheduleCompile!L676),ScheduleCompile!L676/1,IF(ISTEXT(ScheduleCompile!L676),IF(OR(ISNUMBER(FIND("5F",ScheduleCompile!L676)),ISNUMBER(FIND("0F",ScheduleCompile!L676)),ISNUMBER(FIND("8F",ScheduleCompile!L676)),ISNUMBER(FIND("1F",ScheduleCompile!L676)),ISNUMBER(FIND("2F",ScheduleCompile!L676)),ISNUMBER(FIND("3F",ScheduleCompile!L676)),ISNUMBER(FIND("6F",ScheduleCompile!L676)),ISNUMBER(FIND("7F",ScheduleCompile!L676)),ISNUMBER(FIND("9F",ScheduleCompile!L676)),ISNUMBER(FIND("4F",ScheduleCompile!L676))),VALUE(LEFT(ScheduleCompile!L676,FIND("F",ScheduleCompile!L676)-1)),ScheduleCompile!L676)))))),"",IF(ScheduleCompile!L676="Off",0,IF(ScheduleCompile!L676="On",1,IF(ISNUMBER(ScheduleCompile!L676),ScheduleCompile!L676/1,IF(ISTEXT(ScheduleCompile!L676),IF(OR(ISNUMBER(FIND("5F",ScheduleCompile!L676)),ISNUMBER(FIND("0F",ScheduleCompile!L676)),ISNUMBER(FIND("8F",ScheduleCompile!L676)),ISNUMBER(FIND("1F",ScheduleCompile!L676)),ISNUMBER(FIND("2F",ScheduleCompile!L676)),ISNUMBER(FIND("3F",ScheduleCompile!L676)),ISNUMBER(FIND("6F",ScheduleCompile!L676)),ISNUMBER(FIND("7F",ScheduleCompile!L676)),ISNUMBER(FIND("9F",ScheduleCompile!L676)),ISNUMBER(FIND("4F",ScheduleCompile!L676))),VALUE(LEFT(ScheduleCompile!L676,FIND("F",ScheduleCompile!L676)-1)),ScheduleCompile!L676)))))))</f>
        <v>53.5</v>
      </c>
      <c r="R683" s="1">
        <f>IF(AND(ISERROR(IF(ScheduleCompile!M676="Off",0,IF(ScheduleCompile!M676="On",1,IF(ISNUMBER(ScheduleCompile!M676),ScheduleCompile!M676/1,IF(ISTEXT(ScheduleCompile!M676),IF(OR(ISNUMBER(FIND("5F",ScheduleCompile!M676)),ISNUMBER(FIND("0F",ScheduleCompile!M676)),ISNUMBER(FIND("8F",ScheduleCompile!M676)),ISNUMBER(FIND("1F",ScheduleCompile!M676)),ISNUMBER(FIND("2F",ScheduleCompile!M676)),ISNUMBER(FIND("3F",ScheduleCompile!M676)),ISNUMBER(FIND("6F",ScheduleCompile!M676)),ISNUMBER(FIND("7F",ScheduleCompile!M676)),ISNUMBER(FIND("9F",ScheduleCompile!M676)),ISNUMBER(FIND("4F",ScheduleCompile!M676))),VALUE(LEFT(ScheduleCompile!M676,FIND("F",ScheduleCompile!M676)-1)),ScheduleCompile!M676)))))),ISTEXT(ScheduleCompile!#REF!)),"ENDTABLE",IF(ISERROR(IF(ScheduleCompile!M676="Off",0,IF(ScheduleCompile!M676="On",1,IF(ISNUMBER(ScheduleCompile!M676),ScheduleCompile!M676/1,IF(ISTEXT(ScheduleCompile!M676),IF(OR(ISNUMBER(FIND("5F",ScheduleCompile!M676)),ISNUMBER(FIND("0F",ScheduleCompile!M676)),ISNUMBER(FIND("8F",ScheduleCompile!M676)),ISNUMBER(FIND("1F",ScheduleCompile!M676)),ISNUMBER(FIND("2F",ScheduleCompile!M676)),ISNUMBER(FIND("3F",ScheduleCompile!M676)),ISNUMBER(FIND("6F",ScheduleCompile!M676)),ISNUMBER(FIND("7F",ScheduleCompile!M676)),ISNUMBER(FIND("9F",ScheduleCompile!M676)),ISNUMBER(FIND("4F",ScheduleCompile!M676))),VALUE(LEFT(ScheduleCompile!M676,FIND("F",ScheduleCompile!M676)-1)),ScheduleCompile!M676)))))),"",IF(ScheduleCompile!M676="Off",0,IF(ScheduleCompile!M676="On",1,IF(ISNUMBER(ScheduleCompile!M676),ScheduleCompile!M676/1,IF(ISTEXT(ScheduleCompile!M676),IF(OR(ISNUMBER(FIND("5F",ScheduleCompile!M676)),ISNUMBER(FIND("0F",ScheduleCompile!M676)),ISNUMBER(FIND("8F",ScheduleCompile!M676)),ISNUMBER(FIND("1F",ScheduleCompile!M676)),ISNUMBER(FIND("2F",ScheduleCompile!M676)),ISNUMBER(FIND("3F",ScheduleCompile!M676)),ISNUMBER(FIND("6F",ScheduleCompile!M676)),ISNUMBER(FIND("7F",ScheduleCompile!M676)),ISNUMBER(FIND("9F",ScheduleCompile!M676)),ISNUMBER(FIND("4F",ScheduleCompile!M676))),VALUE(LEFT(ScheduleCompile!M676,FIND("F",ScheduleCompile!M676)-1)),ScheduleCompile!M676)))))))</f>
        <v>53.5</v>
      </c>
      <c r="S683" s="1">
        <f>IF(AND(ISERROR(IF(ScheduleCompile!N676="Off",0,IF(ScheduleCompile!N676="On",1,IF(ISNUMBER(ScheduleCompile!N676),ScheduleCompile!N676/1,IF(ISTEXT(ScheduleCompile!N676),IF(OR(ISNUMBER(FIND("5F",ScheduleCompile!N676)),ISNUMBER(FIND("0F",ScheduleCompile!N676)),ISNUMBER(FIND("8F",ScheduleCompile!N676)),ISNUMBER(FIND("1F",ScheduleCompile!N676)),ISNUMBER(FIND("2F",ScheduleCompile!N676)),ISNUMBER(FIND("3F",ScheduleCompile!N676)),ISNUMBER(FIND("6F",ScheduleCompile!N676)),ISNUMBER(FIND("7F",ScheduleCompile!N676)),ISNUMBER(FIND("9F",ScheduleCompile!N676)),ISNUMBER(FIND("4F",ScheduleCompile!N676))),VALUE(LEFT(ScheduleCompile!N676,FIND("F",ScheduleCompile!N676)-1)),ScheduleCompile!N676)))))),ISTEXT(ScheduleCompile!#REF!)),"ENDTABLE",IF(ISERROR(IF(ScheduleCompile!N676="Off",0,IF(ScheduleCompile!N676="On",1,IF(ISNUMBER(ScheduleCompile!N676),ScheduleCompile!N676/1,IF(ISTEXT(ScheduleCompile!N676),IF(OR(ISNUMBER(FIND("5F",ScheduleCompile!N676)),ISNUMBER(FIND("0F",ScheduleCompile!N676)),ISNUMBER(FIND("8F",ScheduleCompile!N676)),ISNUMBER(FIND("1F",ScheduleCompile!N676)),ISNUMBER(FIND("2F",ScheduleCompile!N676)),ISNUMBER(FIND("3F",ScheduleCompile!N676)),ISNUMBER(FIND("6F",ScheduleCompile!N676)),ISNUMBER(FIND("7F",ScheduleCompile!N676)),ISNUMBER(FIND("9F",ScheduleCompile!N676)),ISNUMBER(FIND("4F",ScheduleCompile!N676))),VALUE(LEFT(ScheduleCompile!N676,FIND("F",ScheduleCompile!N676)-1)),ScheduleCompile!N676)))))),"",IF(ScheduleCompile!N676="Off",0,IF(ScheduleCompile!N676="On",1,IF(ISNUMBER(ScheduleCompile!N676),ScheduleCompile!N676/1,IF(ISTEXT(ScheduleCompile!N676),IF(OR(ISNUMBER(FIND("5F",ScheduleCompile!N676)),ISNUMBER(FIND("0F",ScheduleCompile!N676)),ISNUMBER(FIND("8F",ScheduleCompile!N676)),ISNUMBER(FIND("1F",ScheduleCompile!N676)),ISNUMBER(FIND("2F",ScheduleCompile!N676)),ISNUMBER(FIND("3F",ScheduleCompile!N676)),ISNUMBER(FIND("6F",ScheduleCompile!N676)),ISNUMBER(FIND("7F",ScheduleCompile!N676)),ISNUMBER(FIND("9F",ScheduleCompile!N676)),ISNUMBER(FIND("4F",ScheduleCompile!N676))),VALUE(LEFT(ScheduleCompile!N676,FIND("F",ScheduleCompile!N676)-1)),ScheduleCompile!N676)))))))</f>
        <v>53.5</v>
      </c>
      <c r="T683" s="1">
        <f>IF(AND(ISERROR(IF(ScheduleCompile!O676="Off",0,IF(ScheduleCompile!O676="On",1,IF(ISNUMBER(ScheduleCompile!O676),ScheduleCompile!O676/1,IF(ISTEXT(ScheduleCompile!O676),IF(OR(ISNUMBER(FIND("5F",ScheduleCompile!O676)),ISNUMBER(FIND("0F",ScheduleCompile!O676)),ISNUMBER(FIND("8F",ScheduleCompile!O676)),ISNUMBER(FIND("1F",ScheduleCompile!O676)),ISNUMBER(FIND("2F",ScheduleCompile!O676)),ISNUMBER(FIND("3F",ScheduleCompile!O676)),ISNUMBER(FIND("6F",ScheduleCompile!O676)),ISNUMBER(FIND("7F",ScheduleCompile!O676)),ISNUMBER(FIND("9F",ScheduleCompile!O676)),ISNUMBER(FIND("4F",ScheduleCompile!O676))),VALUE(LEFT(ScheduleCompile!O676,FIND("F",ScheduleCompile!O676)-1)),ScheduleCompile!O676)))))),ISTEXT(ScheduleCompile!#REF!)),"ENDTABLE",IF(ISERROR(IF(ScheduleCompile!O676="Off",0,IF(ScheduleCompile!O676="On",1,IF(ISNUMBER(ScheduleCompile!O676),ScheduleCompile!O676/1,IF(ISTEXT(ScheduleCompile!O676),IF(OR(ISNUMBER(FIND("5F",ScheduleCompile!O676)),ISNUMBER(FIND("0F",ScheduleCompile!O676)),ISNUMBER(FIND("8F",ScheduleCompile!O676)),ISNUMBER(FIND("1F",ScheduleCompile!O676)),ISNUMBER(FIND("2F",ScheduleCompile!O676)),ISNUMBER(FIND("3F",ScheduleCompile!O676)),ISNUMBER(FIND("6F",ScheduleCompile!O676)),ISNUMBER(FIND("7F",ScheduleCompile!O676)),ISNUMBER(FIND("9F",ScheduleCompile!O676)),ISNUMBER(FIND("4F",ScheduleCompile!O676))),VALUE(LEFT(ScheduleCompile!O676,FIND("F",ScheduleCompile!O676)-1)),ScheduleCompile!O676)))))),"",IF(ScheduleCompile!O676="Off",0,IF(ScheduleCompile!O676="On",1,IF(ISNUMBER(ScheduleCompile!O676),ScheduleCompile!O676/1,IF(ISTEXT(ScheduleCompile!O676),IF(OR(ISNUMBER(FIND("5F",ScheduleCompile!O676)),ISNUMBER(FIND("0F",ScheduleCompile!O676)),ISNUMBER(FIND("8F",ScheduleCompile!O676)),ISNUMBER(FIND("1F",ScheduleCompile!O676)),ISNUMBER(FIND("2F",ScheduleCompile!O676)),ISNUMBER(FIND("3F",ScheduleCompile!O676)),ISNUMBER(FIND("6F",ScheduleCompile!O676)),ISNUMBER(FIND("7F",ScheduleCompile!O676)),ISNUMBER(FIND("9F",ScheduleCompile!O676)),ISNUMBER(FIND("4F",ScheduleCompile!O676))),VALUE(LEFT(ScheduleCompile!O676,FIND("F",ScheduleCompile!O676)-1)),ScheduleCompile!O676)))))))</f>
        <v>53.5</v>
      </c>
      <c r="U683" s="1">
        <f>IF(AND(ISERROR(IF(ScheduleCompile!P676="Off",0,IF(ScheduleCompile!P676="On",1,IF(ISNUMBER(ScheduleCompile!P676),ScheduleCompile!P676/1,IF(ISTEXT(ScheduleCompile!P676),IF(OR(ISNUMBER(FIND("5F",ScheduleCompile!P676)),ISNUMBER(FIND("0F",ScheduleCompile!P676)),ISNUMBER(FIND("8F",ScheduleCompile!P676)),ISNUMBER(FIND("1F",ScheduleCompile!P676)),ISNUMBER(FIND("2F",ScheduleCompile!P676)),ISNUMBER(FIND("3F",ScheduleCompile!P676)),ISNUMBER(FIND("6F",ScheduleCompile!P676)),ISNUMBER(FIND("7F",ScheduleCompile!P676)),ISNUMBER(FIND("9F",ScheduleCompile!P676)),ISNUMBER(FIND("4F",ScheduleCompile!P676))),VALUE(LEFT(ScheduleCompile!P676,FIND("F",ScheduleCompile!P676)-1)),ScheduleCompile!P676)))))),ISTEXT(ScheduleCompile!#REF!)),"ENDTABLE",IF(ISERROR(IF(ScheduleCompile!P676="Off",0,IF(ScheduleCompile!P676="On",1,IF(ISNUMBER(ScheduleCompile!P676),ScheduleCompile!P676/1,IF(ISTEXT(ScheduleCompile!P676),IF(OR(ISNUMBER(FIND("5F",ScheduleCompile!P676)),ISNUMBER(FIND("0F",ScheduleCompile!P676)),ISNUMBER(FIND("8F",ScheduleCompile!P676)),ISNUMBER(FIND("1F",ScheduleCompile!P676)),ISNUMBER(FIND("2F",ScheduleCompile!P676)),ISNUMBER(FIND("3F",ScheduleCompile!P676)),ISNUMBER(FIND("6F",ScheduleCompile!P676)),ISNUMBER(FIND("7F",ScheduleCompile!P676)),ISNUMBER(FIND("9F",ScheduleCompile!P676)),ISNUMBER(FIND("4F",ScheduleCompile!P676))),VALUE(LEFT(ScheduleCompile!P676,FIND("F",ScheduleCompile!P676)-1)),ScheduleCompile!P676)))))),"",IF(ScheduleCompile!P676="Off",0,IF(ScheduleCompile!P676="On",1,IF(ISNUMBER(ScheduleCompile!P676),ScheduleCompile!P676/1,IF(ISTEXT(ScheduleCompile!P676),IF(OR(ISNUMBER(FIND("5F",ScheduleCompile!P676)),ISNUMBER(FIND("0F",ScheduleCompile!P676)),ISNUMBER(FIND("8F",ScheduleCompile!P676)),ISNUMBER(FIND("1F",ScheduleCompile!P676)),ISNUMBER(FIND("2F",ScheduleCompile!P676)),ISNUMBER(FIND("3F",ScheduleCompile!P676)),ISNUMBER(FIND("6F",ScheduleCompile!P676)),ISNUMBER(FIND("7F",ScheduleCompile!P676)),ISNUMBER(FIND("9F",ScheduleCompile!P676)),ISNUMBER(FIND("4F",ScheduleCompile!P676))),VALUE(LEFT(ScheduleCompile!P676,FIND("F",ScheduleCompile!P676)-1)),ScheduleCompile!P676)))))))</f>
        <v>53.5</v>
      </c>
      <c r="V683" s="1">
        <f>IF(AND(ISERROR(IF(ScheduleCompile!Q676="Off",0,IF(ScheduleCompile!Q676="On",1,IF(ISNUMBER(ScheduleCompile!Q676),ScheduleCompile!Q676/1,IF(ISTEXT(ScheduleCompile!Q676),IF(OR(ISNUMBER(FIND("5F",ScheduleCompile!Q676)),ISNUMBER(FIND("0F",ScheduleCompile!Q676)),ISNUMBER(FIND("8F",ScheduleCompile!Q676)),ISNUMBER(FIND("1F",ScheduleCompile!Q676)),ISNUMBER(FIND("2F",ScheduleCompile!Q676)),ISNUMBER(FIND("3F",ScheduleCompile!Q676)),ISNUMBER(FIND("6F",ScheduleCompile!Q676)),ISNUMBER(FIND("7F",ScheduleCompile!Q676)),ISNUMBER(FIND("9F",ScheduleCompile!Q676)),ISNUMBER(FIND("4F",ScheduleCompile!Q676))),VALUE(LEFT(ScheduleCompile!Q676,FIND("F",ScheduleCompile!Q676)-1)),ScheduleCompile!Q676)))))),ISTEXT(ScheduleCompile!#REF!)),"ENDTABLE",IF(ISERROR(IF(ScheduleCompile!Q676="Off",0,IF(ScheduleCompile!Q676="On",1,IF(ISNUMBER(ScheduleCompile!Q676),ScheduleCompile!Q676/1,IF(ISTEXT(ScheduleCompile!Q676),IF(OR(ISNUMBER(FIND("5F",ScheduleCompile!Q676)),ISNUMBER(FIND("0F",ScheduleCompile!Q676)),ISNUMBER(FIND("8F",ScheduleCompile!Q676)),ISNUMBER(FIND("1F",ScheduleCompile!Q676)),ISNUMBER(FIND("2F",ScheduleCompile!Q676)),ISNUMBER(FIND("3F",ScheduleCompile!Q676)),ISNUMBER(FIND("6F",ScheduleCompile!Q676)),ISNUMBER(FIND("7F",ScheduleCompile!Q676)),ISNUMBER(FIND("9F",ScheduleCompile!Q676)),ISNUMBER(FIND("4F",ScheduleCompile!Q676))),VALUE(LEFT(ScheduleCompile!Q676,FIND("F",ScheduleCompile!Q676)-1)),ScheduleCompile!Q676)))))),"",IF(ScheduleCompile!Q676="Off",0,IF(ScheduleCompile!Q676="On",1,IF(ISNUMBER(ScheduleCompile!Q676),ScheduleCompile!Q676/1,IF(ISTEXT(ScheduleCompile!Q676),IF(OR(ISNUMBER(FIND("5F",ScheduleCompile!Q676)),ISNUMBER(FIND("0F",ScheduleCompile!Q676)),ISNUMBER(FIND("8F",ScheduleCompile!Q676)),ISNUMBER(FIND("1F",ScheduleCompile!Q676)),ISNUMBER(FIND("2F",ScheduleCompile!Q676)),ISNUMBER(FIND("3F",ScheduleCompile!Q676)),ISNUMBER(FIND("6F",ScheduleCompile!Q676)),ISNUMBER(FIND("7F",ScheduleCompile!Q676)),ISNUMBER(FIND("9F",ScheduleCompile!Q676)),ISNUMBER(FIND("4F",ScheduleCompile!Q676))),VALUE(LEFT(ScheduleCompile!Q676,FIND("F",ScheduleCompile!Q676)-1)),ScheduleCompile!Q676)))))))</f>
        <v>53.5</v>
      </c>
      <c r="W683" s="1">
        <f>IF(AND(ISERROR(IF(ScheduleCompile!R676="Off",0,IF(ScheduleCompile!R676="On",1,IF(ISNUMBER(ScheduleCompile!R676),ScheduleCompile!R676/1,IF(ISTEXT(ScheduleCompile!R676),IF(OR(ISNUMBER(FIND("5F",ScheduleCompile!R676)),ISNUMBER(FIND("0F",ScheduleCompile!R676)),ISNUMBER(FIND("8F",ScheduleCompile!R676)),ISNUMBER(FIND("1F",ScheduleCompile!R676)),ISNUMBER(FIND("2F",ScheduleCompile!R676)),ISNUMBER(FIND("3F",ScheduleCompile!R676)),ISNUMBER(FIND("6F",ScheduleCompile!R676)),ISNUMBER(FIND("7F",ScheduleCompile!R676)),ISNUMBER(FIND("9F",ScheduleCompile!R676)),ISNUMBER(FIND("4F",ScheduleCompile!R676))),VALUE(LEFT(ScheduleCompile!R676,FIND("F",ScheduleCompile!R676)-1)),ScheduleCompile!R676)))))),ISTEXT(ScheduleCompile!#REF!)),"ENDTABLE",IF(ISERROR(IF(ScheduleCompile!R676="Off",0,IF(ScheduleCompile!R676="On",1,IF(ISNUMBER(ScheduleCompile!R676),ScheduleCompile!R676/1,IF(ISTEXT(ScheduleCompile!R676),IF(OR(ISNUMBER(FIND("5F",ScheduleCompile!R676)),ISNUMBER(FIND("0F",ScheduleCompile!R676)),ISNUMBER(FIND("8F",ScheduleCompile!R676)),ISNUMBER(FIND("1F",ScheduleCompile!R676)),ISNUMBER(FIND("2F",ScheduleCompile!R676)),ISNUMBER(FIND("3F",ScheduleCompile!R676)),ISNUMBER(FIND("6F",ScheduleCompile!R676)),ISNUMBER(FIND("7F",ScheduleCompile!R676)),ISNUMBER(FIND("9F",ScheduleCompile!R676)),ISNUMBER(FIND("4F",ScheduleCompile!R676))),VALUE(LEFT(ScheduleCompile!R676,FIND("F",ScheduleCompile!R676)-1)),ScheduleCompile!R676)))))),"",IF(ScheduleCompile!R676="Off",0,IF(ScheduleCompile!R676="On",1,IF(ISNUMBER(ScheduleCompile!R676),ScheduleCompile!R676/1,IF(ISTEXT(ScheduleCompile!R676),IF(OR(ISNUMBER(FIND("5F",ScheduleCompile!R676)),ISNUMBER(FIND("0F",ScheduleCompile!R676)),ISNUMBER(FIND("8F",ScheduleCompile!R676)),ISNUMBER(FIND("1F",ScheduleCompile!R676)),ISNUMBER(FIND("2F",ScheduleCompile!R676)),ISNUMBER(FIND("3F",ScheduleCompile!R676)),ISNUMBER(FIND("6F",ScheduleCompile!R676)),ISNUMBER(FIND("7F",ScheduleCompile!R676)),ISNUMBER(FIND("9F",ScheduleCompile!R676)),ISNUMBER(FIND("4F",ScheduleCompile!R676))),VALUE(LEFT(ScheduleCompile!R676,FIND("F",ScheduleCompile!R676)-1)),ScheduleCompile!R676)))))))</f>
        <v>53.5</v>
      </c>
      <c r="X683" s="1">
        <f>IF(AND(ISERROR(IF(ScheduleCompile!S676="Off",0,IF(ScheduleCompile!S676="On",1,IF(ISNUMBER(ScheduleCompile!S676),ScheduleCompile!S676/1,IF(ISTEXT(ScheduleCompile!S676),IF(OR(ISNUMBER(FIND("5F",ScheduleCompile!S676)),ISNUMBER(FIND("0F",ScheduleCompile!S676)),ISNUMBER(FIND("8F",ScheduleCompile!S676)),ISNUMBER(FIND("1F",ScheduleCompile!S676)),ISNUMBER(FIND("2F",ScheduleCompile!S676)),ISNUMBER(FIND("3F",ScheduleCompile!S676)),ISNUMBER(FIND("6F",ScheduleCompile!S676)),ISNUMBER(FIND("7F",ScheduleCompile!S676)),ISNUMBER(FIND("9F",ScheduleCompile!S676)),ISNUMBER(FIND("4F",ScheduleCompile!S676))),VALUE(LEFT(ScheduleCompile!S676,FIND("F",ScheduleCompile!S676)-1)),ScheduleCompile!S676)))))),ISTEXT(ScheduleCompile!#REF!)),"ENDTABLE",IF(ISERROR(IF(ScheduleCompile!S676="Off",0,IF(ScheduleCompile!S676="On",1,IF(ISNUMBER(ScheduleCompile!S676),ScheduleCompile!S676/1,IF(ISTEXT(ScheduleCompile!S676),IF(OR(ISNUMBER(FIND("5F",ScheduleCompile!S676)),ISNUMBER(FIND("0F",ScheduleCompile!S676)),ISNUMBER(FIND("8F",ScheduleCompile!S676)),ISNUMBER(FIND("1F",ScheduleCompile!S676)),ISNUMBER(FIND("2F",ScheduleCompile!S676)),ISNUMBER(FIND("3F",ScheduleCompile!S676)),ISNUMBER(FIND("6F",ScheduleCompile!S676)),ISNUMBER(FIND("7F",ScheduleCompile!S676)),ISNUMBER(FIND("9F",ScheduleCompile!S676)),ISNUMBER(FIND("4F",ScheduleCompile!S676))),VALUE(LEFT(ScheduleCompile!S676,FIND("F",ScheduleCompile!S676)-1)),ScheduleCompile!S676)))))),"",IF(ScheduleCompile!S676="Off",0,IF(ScheduleCompile!S676="On",1,IF(ISNUMBER(ScheduleCompile!S676),ScheduleCompile!S676/1,IF(ISTEXT(ScheduleCompile!S676),IF(OR(ISNUMBER(FIND("5F",ScheduleCompile!S676)),ISNUMBER(FIND("0F",ScheduleCompile!S676)),ISNUMBER(FIND("8F",ScheduleCompile!S676)),ISNUMBER(FIND("1F",ScheduleCompile!S676)),ISNUMBER(FIND("2F",ScheduleCompile!S676)),ISNUMBER(FIND("3F",ScheduleCompile!S676)),ISNUMBER(FIND("6F",ScheduleCompile!S676)),ISNUMBER(FIND("7F",ScheduleCompile!S676)),ISNUMBER(FIND("9F",ScheduleCompile!S676)),ISNUMBER(FIND("4F",ScheduleCompile!S676))),VALUE(LEFT(ScheduleCompile!S676,FIND("F",ScheduleCompile!S676)-1)),ScheduleCompile!S676)))))))</f>
        <v>53.5</v>
      </c>
      <c r="Y683" s="1">
        <f>IF(AND(ISERROR(IF(ScheduleCompile!T676="Off",0,IF(ScheduleCompile!T676="On",1,IF(ISNUMBER(ScheduleCompile!T676),ScheduleCompile!T676/1,IF(ISTEXT(ScheduleCompile!T676),IF(OR(ISNUMBER(FIND("5F",ScheduleCompile!T676)),ISNUMBER(FIND("0F",ScheduleCompile!T676)),ISNUMBER(FIND("8F",ScheduleCompile!T676)),ISNUMBER(FIND("1F",ScheduleCompile!T676)),ISNUMBER(FIND("2F",ScheduleCompile!T676)),ISNUMBER(FIND("3F",ScheduleCompile!T676)),ISNUMBER(FIND("6F",ScheduleCompile!T676)),ISNUMBER(FIND("7F",ScheduleCompile!T676)),ISNUMBER(FIND("9F",ScheduleCompile!T676)),ISNUMBER(FIND("4F",ScheduleCompile!T676))),VALUE(LEFT(ScheduleCompile!T676,FIND("F",ScheduleCompile!T676)-1)),ScheduleCompile!T676)))))),ISTEXT(ScheduleCompile!#REF!)),"ENDTABLE",IF(ISERROR(IF(ScheduleCompile!T676="Off",0,IF(ScheduleCompile!T676="On",1,IF(ISNUMBER(ScheduleCompile!T676),ScheduleCompile!T676/1,IF(ISTEXT(ScheduleCompile!T676),IF(OR(ISNUMBER(FIND("5F",ScheduleCompile!T676)),ISNUMBER(FIND("0F",ScheduleCompile!T676)),ISNUMBER(FIND("8F",ScheduleCompile!T676)),ISNUMBER(FIND("1F",ScheduleCompile!T676)),ISNUMBER(FIND("2F",ScheduleCompile!T676)),ISNUMBER(FIND("3F",ScheduleCompile!T676)),ISNUMBER(FIND("6F",ScheduleCompile!T676)),ISNUMBER(FIND("7F",ScheduleCompile!T676)),ISNUMBER(FIND("9F",ScheduleCompile!T676)),ISNUMBER(FIND("4F",ScheduleCompile!T676))),VALUE(LEFT(ScheduleCompile!T676,FIND("F",ScheduleCompile!T676)-1)),ScheduleCompile!T676)))))),"",IF(ScheduleCompile!T676="Off",0,IF(ScheduleCompile!T676="On",1,IF(ISNUMBER(ScheduleCompile!T676),ScheduleCompile!T676/1,IF(ISTEXT(ScheduleCompile!T676),IF(OR(ISNUMBER(FIND("5F",ScheduleCompile!T676)),ISNUMBER(FIND("0F",ScheduleCompile!T676)),ISNUMBER(FIND("8F",ScheduleCompile!T676)),ISNUMBER(FIND("1F",ScheduleCompile!T676)),ISNUMBER(FIND("2F",ScheduleCompile!T676)),ISNUMBER(FIND("3F",ScheduleCompile!T676)),ISNUMBER(FIND("6F",ScheduleCompile!T676)),ISNUMBER(FIND("7F",ScheduleCompile!T676)),ISNUMBER(FIND("9F",ScheduleCompile!T676)),ISNUMBER(FIND("4F",ScheduleCompile!T676))),VALUE(LEFT(ScheduleCompile!T676,FIND("F",ScheduleCompile!T676)-1)),ScheduleCompile!T676)))))))</f>
        <v>53.5</v>
      </c>
      <c r="Z683" s="1">
        <f>IF(AND(ISERROR(IF(ScheduleCompile!U676="Off",0,IF(ScheduleCompile!U676="On",1,IF(ISNUMBER(ScheduleCompile!U676),ScheduleCompile!U676/1,IF(ISTEXT(ScheduleCompile!U676),IF(OR(ISNUMBER(FIND("5F",ScheduleCompile!U676)),ISNUMBER(FIND("0F",ScheduleCompile!U676)),ISNUMBER(FIND("8F",ScheduleCompile!U676)),ISNUMBER(FIND("1F",ScheduleCompile!U676)),ISNUMBER(FIND("2F",ScheduleCompile!U676)),ISNUMBER(FIND("3F",ScheduleCompile!U676)),ISNUMBER(FIND("6F",ScheduleCompile!U676)),ISNUMBER(FIND("7F",ScheduleCompile!U676)),ISNUMBER(FIND("9F",ScheduleCompile!U676)),ISNUMBER(FIND("4F",ScheduleCompile!U676))),VALUE(LEFT(ScheduleCompile!U676,FIND("F",ScheduleCompile!U676)-1)),ScheduleCompile!U676)))))),ISTEXT(ScheduleCompile!#REF!)),"ENDTABLE",IF(ISERROR(IF(ScheduleCompile!U676="Off",0,IF(ScheduleCompile!U676="On",1,IF(ISNUMBER(ScheduleCompile!U676),ScheduleCompile!U676/1,IF(ISTEXT(ScheduleCompile!U676),IF(OR(ISNUMBER(FIND("5F",ScheduleCompile!U676)),ISNUMBER(FIND("0F",ScheduleCompile!U676)),ISNUMBER(FIND("8F",ScheduleCompile!U676)),ISNUMBER(FIND("1F",ScheduleCompile!U676)),ISNUMBER(FIND("2F",ScheduleCompile!U676)),ISNUMBER(FIND("3F",ScheduleCompile!U676)),ISNUMBER(FIND("6F",ScheduleCompile!U676)),ISNUMBER(FIND("7F",ScheduleCompile!U676)),ISNUMBER(FIND("9F",ScheduleCompile!U676)),ISNUMBER(FIND("4F",ScheduleCompile!U676))),VALUE(LEFT(ScheduleCompile!U676,FIND("F",ScheduleCompile!U676)-1)),ScheduleCompile!U676)))))),"",IF(ScheduleCompile!U676="Off",0,IF(ScheduleCompile!U676="On",1,IF(ISNUMBER(ScheduleCompile!U676),ScheduleCompile!U676/1,IF(ISTEXT(ScheduleCompile!U676),IF(OR(ISNUMBER(FIND("5F",ScheduleCompile!U676)),ISNUMBER(FIND("0F",ScheduleCompile!U676)),ISNUMBER(FIND("8F",ScheduleCompile!U676)),ISNUMBER(FIND("1F",ScheduleCompile!U676)),ISNUMBER(FIND("2F",ScheduleCompile!U676)),ISNUMBER(FIND("3F",ScheduleCompile!U676)),ISNUMBER(FIND("6F",ScheduleCompile!U676)),ISNUMBER(FIND("7F",ScheduleCompile!U676)),ISNUMBER(FIND("9F",ScheduleCompile!U676)),ISNUMBER(FIND("4F",ScheduleCompile!U676))),VALUE(LEFT(ScheduleCompile!U676,FIND("F",ScheduleCompile!U676)-1)),ScheduleCompile!U676)))))))</f>
        <v>53.5</v>
      </c>
      <c r="AA683" s="1">
        <f>IF(AND(ISERROR(IF(ScheduleCompile!V676="Off",0,IF(ScheduleCompile!V676="On",1,IF(ISNUMBER(ScheduleCompile!V676),ScheduleCompile!V676/1,IF(ISTEXT(ScheduleCompile!V676),IF(OR(ISNUMBER(FIND("5F",ScheduleCompile!V676)),ISNUMBER(FIND("0F",ScheduleCompile!V676)),ISNUMBER(FIND("8F",ScheduleCompile!V676)),ISNUMBER(FIND("1F",ScheduleCompile!V676)),ISNUMBER(FIND("2F",ScheduleCompile!V676)),ISNUMBER(FIND("3F",ScheduleCompile!V676)),ISNUMBER(FIND("6F",ScheduleCompile!V676)),ISNUMBER(FIND("7F",ScheduleCompile!V676)),ISNUMBER(FIND("9F",ScheduleCompile!V676)),ISNUMBER(FIND("4F",ScheduleCompile!V676))),VALUE(LEFT(ScheduleCompile!V676,FIND("F",ScheduleCompile!V676)-1)),ScheduleCompile!V676)))))),ISTEXT(ScheduleCompile!#REF!)),"ENDTABLE",IF(ISERROR(IF(ScheduleCompile!V676="Off",0,IF(ScheduleCompile!V676="On",1,IF(ISNUMBER(ScheduleCompile!V676),ScheduleCompile!V676/1,IF(ISTEXT(ScheduleCompile!V676),IF(OR(ISNUMBER(FIND("5F",ScheduleCompile!V676)),ISNUMBER(FIND("0F",ScheduleCompile!V676)),ISNUMBER(FIND("8F",ScheduleCompile!V676)),ISNUMBER(FIND("1F",ScheduleCompile!V676)),ISNUMBER(FIND("2F",ScheduleCompile!V676)),ISNUMBER(FIND("3F",ScheduleCompile!V676)),ISNUMBER(FIND("6F",ScheduleCompile!V676)),ISNUMBER(FIND("7F",ScheduleCompile!V676)),ISNUMBER(FIND("9F",ScheduleCompile!V676)),ISNUMBER(FIND("4F",ScheduleCompile!V676))),VALUE(LEFT(ScheduleCompile!V676,FIND("F",ScheduleCompile!V676)-1)),ScheduleCompile!V676)))))),"",IF(ScheduleCompile!V676="Off",0,IF(ScheduleCompile!V676="On",1,IF(ISNUMBER(ScheduleCompile!V676),ScheduleCompile!V676/1,IF(ISTEXT(ScheduleCompile!V676),IF(OR(ISNUMBER(FIND("5F",ScheduleCompile!V676)),ISNUMBER(FIND("0F",ScheduleCompile!V676)),ISNUMBER(FIND("8F",ScheduleCompile!V676)),ISNUMBER(FIND("1F",ScheduleCompile!V676)),ISNUMBER(FIND("2F",ScheduleCompile!V676)),ISNUMBER(FIND("3F",ScheduleCompile!V676)),ISNUMBER(FIND("6F",ScheduleCompile!V676)),ISNUMBER(FIND("7F",ScheduleCompile!V676)),ISNUMBER(FIND("9F",ScheduleCompile!V676)),ISNUMBER(FIND("4F",ScheduleCompile!V676))),VALUE(LEFT(ScheduleCompile!V676,FIND("F",ScheduleCompile!V676)-1)),ScheduleCompile!V676)))))))</f>
        <v>53.5</v>
      </c>
      <c r="AB683" s="1">
        <f>IF(AND(ISERROR(IF(ScheduleCompile!W676="Off",0,IF(ScheduleCompile!W676="On",1,IF(ISNUMBER(ScheduleCompile!W676),ScheduleCompile!W676/1,IF(ISTEXT(ScheduleCompile!W676),IF(OR(ISNUMBER(FIND("5F",ScheduleCompile!W676)),ISNUMBER(FIND("0F",ScheduleCompile!W676)),ISNUMBER(FIND("8F",ScheduleCompile!W676)),ISNUMBER(FIND("1F",ScheduleCompile!W676)),ISNUMBER(FIND("2F",ScheduleCompile!W676)),ISNUMBER(FIND("3F",ScheduleCompile!W676)),ISNUMBER(FIND("6F",ScheduleCompile!W676)),ISNUMBER(FIND("7F",ScheduleCompile!W676)),ISNUMBER(FIND("9F",ScheduleCompile!W676)),ISNUMBER(FIND("4F",ScheduleCompile!W676))),VALUE(LEFT(ScheduleCompile!W676,FIND("F",ScheduleCompile!W676)-1)),ScheduleCompile!W676)))))),ISTEXT(ScheduleCompile!#REF!)),"ENDTABLE",IF(ISERROR(IF(ScheduleCompile!W676="Off",0,IF(ScheduleCompile!W676="On",1,IF(ISNUMBER(ScheduleCompile!W676),ScheduleCompile!W676/1,IF(ISTEXT(ScheduleCompile!W676),IF(OR(ISNUMBER(FIND("5F",ScheduleCompile!W676)),ISNUMBER(FIND("0F",ScheduleCompile!W676)),ISNUMBER(FIND("8F",ScheduleCompile!W676)),ISNUMBER(FIND("1F",ScheduleCompile!W676)),ISNUMBER(FIND("2F",ScheduleCompile!W676)),ISNUMBER(FIND("3F",ScheduleCompile!W676)),ISNUMBER(FIND("6F",ScheduleCompile!W676)),ISNUMBER(FIND("7F",ScheduleCompile!W676)),ISNUMBER(FIND("9F",ScheduleCompile!W676)),ISNUMBER(FIND("4F",ScheduleCompile!W676))),VALUE(LEFT(ScheduleCompile!W676,FIND("F",ScheduleCompile!W676)-1)),ScheduleCompile!W676)))))),"",IF(ScheduleCompile!W676="Off",0,IF(ScheduleCompile!W676="On",1,IF(ISNUMBER(ScheduleCompile!W676),ScheduleCompile!W676/1,IF(ISTEXT(ScheduleCompile!W676),IF(OR(ISNUMBER(FIND("5F",ScheduleCompile!W676)),ISNUMBER(FIND("0F",ScheduleCompile!W676)),ISNUMBER(FIND("8F",ScheduleCompile!W676)),ISNUMBER(FIND("1F",ScheduleCompile!W676)),ISNUMBER(FIND("2F",ScheduleCompile!W676)),ISNUMBER(FIND("3F",ScheduleCompile!W676)),ISNUMBER(FIND("6F",ScheduleCompile!W676)),ISNUMBER(FIND("7F",ScheduleCompile!W676)),ISNUMBER(FIND("9F",ScheduleCompile!W676)),ISNUMBER(FIND("4F",ScheduleCompile!W676))),VALUE(LEFT(ScheduleCompile!W676,FIND("F",ScheduleCompile!W676)-1)),ScheduleCompile!W676)))))))</f>
        <v>53.5</v>
      </c>
      <c r="AC683" s="1">
        <f>IF(AND(ISERROR(IF(ScheduleCompile!X676="Off",0,IF(ScheduleCompile!X676="On",1,IF(ISNUMBER(ScheduleCompile!X676),ScheduleCompile!X676/1,IF(ISTEXT(ScheduleCompile!X676),IF(OR(ISNUMBER(FIND("5F",ScheduleCompile!X676)),ISNUMBER(FIND("0F",ScheduleCompile!X676)),ISNUMBER(FIND("8F",ScheduleCompile!X676)),ISNUMBER(FIND("1F",ScheduleCompile!X676)),ISNUMBER(FIND("2F",ScheduleCompile!X676)),ISNUMBER(FIND("3F",ScheduleCompile!X676)),ISNUMBER(FIND("6F",ScheduleCompile!X676)),ISNUMBER(FIND("7F",ScheduleCompile!X676)),ISNUMBER(FIND("9F",ScheduleCompile!X676)),ISNUMBER(FIND("4F",ScheduleCompile!X676))),VALUE(LEFT(ScheduleCompile!X676,FIND("F",ScheduleCompile!X676)-1)),ScheduleCompile!X676)))))),ISTEXT(ScheduleCompile!#REF!)),"ENDTABLE",IF(ISERROR(IF(ScheduleCompile!X676="Off",0,IF(ScheduleCompile!X676="On",1,IF(ISNUMBER(ScheduleCompile!X676),ScheduleCompile!X676/1,IF(ISTEXT(ScheduleCompile!X676),IF(OR(ISNUMBER(FIND("5F",ScheduleCompile!X676)),ISNUMBER(FIND("0F",ScheduleCompile!X676)),ISNUMBER(FIND("8F",ScheduleCompile!X676)),ISNUMBER(FIND("1F",ScheduleCompile!X676)),ISNUMBER(FIND("2F",ScheduleCompile!X676)),ISNUMBER(FIND("3F",ScheduleCompile!X676)),ISNUMBER(FIND("6F",ScheduleCompile!X676)),ISNUMBER(FIND("7F",ScheduleCompile!X676)),ISNUMBER(FIND("9F",ScheduleCompile!X676)),ISNUMBER(FIND("4F",ScheduleCompile!X676))),VALUE(LEFT(ScheduleCompile!X676,FIND("F",ScheduleCompile!X676)-1)),ScheduleCompile!X676)))))),"",IF(ScheduleCompile!X676="Off",0,IF(ScheduleCompile!X676="On",1,IF(ISNUMBER(ScheduleCompile!X676),ScheduleCompile!X676/1,IF(ISTEXT(ScheduleCompile!X676),IF(OR(ISNUMBER(FIND("5F",ScheduleCompile!X676)),ISNUMBER(FIND("0F",ScheduleCompile!X676)),ISNUMBER(FIND("8F",ScheduleCompile!X676)),ISNUMBER(FIND("1F",ScheduleCompile!X676)),ISNUMBER(FIND("2F",ScheduleCompile!X676)),ISNUMBER(FIND("3F",ScheduleCompile!X676)),ISNUMBER(FIND("6F",ScheduleCompile!X676)),ISNUMBER(FIND("7F",ScheduleCompile!X676)),ISNUMBER(FIND("9F",ScheduleCompile!X676)),ISNUMBER(FIND("4F",ScheduleCompile!X676))),VALUE(LEFT(ScheduleCompile!X676,FIND("F",ScheduleCompile!X676)-1)),ScheduleCompile!X676)))))))</f>
        <v>53.5</v>
      </c>
      <c r="AD683" s="1">
        <f>IF(AND(ISERROR(IF(ScheduleCompile!Y676="Off",0,IF(ScheduleCompile!Y676="On",1,IF(ISNUMBER(ScheduleCompile!Y676),ScheduleCompile!Y676/1,IF(ISTEXT(ScheduleCompile!Y676),IF(OR(ISNUMBER(FIND("5F",ScheduleCompile!Y676)),ISNUMBER(FIND("0F",ScheduleCompile!Y676)),ISNUMBER(FIND("8F",ScheduleCompile!Y676)),ISNUMBER(FIND("1F",ScheduleCompile!Y676)),ISNUMBER(FIND("2F",ScheduleCompile!Y676)),ISNUMBER(FIND("3F",ScheduleCompile!Y676)),ISNUMBER(FIND("6F",ScheduleCompile!Y676)),ISNUMBER(FIND("7F",ScheduleCompile!Y676)),ISNUMBER(FIND("9F",ScheduleCompile!Y676)),ISNUMBER(FIND("4F",ScheduleCompile!Y676))),VALUE(LEFT(ScheduleCompile!Y676,FIND("F",ScheduleCompile!Y676)-1)),ScheduleCompile!Y676)))))),ISTEXT(ScheduleCompile!#REF!)),"ENDTABLE",IF(ISERROR(IF(ScheduleCompile!Y676="Off",0,IF(ScheduleCompile!Y676="On",1,IF(ISNUMBER(ScheduleCompile!Y676),ScheduleCompile!Y676/1,IF(ISTEXT(ScheduleCompile!Y676),IF(OR(ISNUMBER(FIND("5F",ScheduleCompile!Y676)),ISNUMBER(FIND("0F",ScheduleCompile!Y676)),ISNUMBER(FIND("8F",ScheduleCompile!Y676)),ISNUMBER(FIND("1F",ScheduleCompile!Y676)),ISNUMBER(FIND("2F",ScheduleCompile!Y676)),ISNUMBER(FIND("3F",ScheduleCompile!Y676)),ISNUMBER(FIND("6F",ScheduleCompile!Y676)),ISNUMBER(FIND("7F",ScheduleCompile!Y676)),ISNUMBER(FIND("9F",ScheduleCompile!Y676)),ISNUMBER(FIND("4F",ScheduleCompile!Y676))),VALUE(LEFT(ScheduleCompile!Y676,FIND("F",ScheduleCompile!Y676)-1)),ScheduleCompile!Y676)))))),"",IF(ScheduleCompile!Y676="Off",0,IF(ScheduleCompile!Y676="On",1,IF(ISNUMBER(ScheduleCompile!Y676),ScheduleCompile!Y676/1,IF(ISTEXT(ScheduleCompile!Y676),IF(OR(ISNUMBER(FIND("5F",ScheduleCompile!Y676)),ISNUMBER(FIND("0F",ScheduleCompile!Y676)),ISNUMBER(FIND("8F",ScheduleCompile!Y676)),ISNUMBER(FIND("1F",ScheduleCompile!Y676)),ISNUMBER(FIND("2F",ScheduleCompile!Y676)),ISNUMBER(FIND("3F",ScheduleCompile!Y676)),ISNUMBER(FIND("6F",ScheduleCompile!Y676)),ISNUMBER(FIND("7F",ScheduleCompile!Y676)),ISNUMBER(FIND("9F",ScheduleCompile!Y676)),ISNUMBER(FIND("4F",ScheduleCompile!Y676))),VALUE(LEFT(ScheduleCompile!Y676,FIND("F",ScheduleCompile!Y676)-1)),ScheduleCompile!Y676)))))))</f>
        <v>53.5</v>
      </c>
    </row>
    <row r="684" spans="1:30" x14ac:dyDescent="0.25">
      <c r="A684" t="str">
        <f t="shared" si="53"/>
        <v>SchDay "WaterMainCZ13Apr"  Type = "Temperature" Hr = (55.4, 55.4, 55.4, 55.4, 55.4, 55.4, 55.4, 55.4, 55.4, 55.4, 55.4, 55.4, 55.4, 55.4, 55.4, 55.4, 55.4, 55.4, 55.4, 55.4, 55.4, 55.4, 55.4, 55.4) ..</v>
      </c>
      <c r="B684" s="1" t="s">
        <v>623</v>
      </c>
      <c r="C684" t="str">
        <f t="shared" si="54"/>
        <v xml:space="preserve">SchDay "WaterMainCZ13Apr"  Type = "Temperature" Hr = </v>
      </c>
      <c r="D684" t="str">
        <f t="shared" si="55"/>
        <v>(55.4, 55.4, 55.4, 55.4, 55.4, 55.4, 55.4, 55.4, 55.4, 55.4, 55.4, 55.4, 55.4, 55.4, 55.4, 55.4, 55.4, 55.4, 55.4, 55.4, 55.4, 55.4, 55.4, 55.4) ..</v>
      </c>
      <c r="E684" s="30" t="str">
        <f>ScheduleCompile!A677</f>
        <v>WaterMainCZ13Apr</v>
      </c>
      <c r="F684" t="str">
        <f t="shared" si="46"/>
        <v>Temperature</v>
      </c>
      <c r="G684" s="1">
        <f>IF(AND(ISERROR(IF(ScheduleCompile!B677="Off",0,IF(ScheduleCompile!B677="On",1,IF(ISNUMBER(ScheduleCompile!B677),ScheduleCompile!B677/1,IF(ISTEXT(ScheduleCompile!B677),IF(OR(ISNUMBER(FIND("5F",ScheduleCompile!B677)),ISNUMBER(FIND("0F",ScheduleCompile!B677)),ISNUMBER(FIND("8F",ScheduleCompile!B677)),ISNUMBER(FIND("1F",ScheduleCompile!B677)),ISNUMBER(FIND("2F",ScheduleCompile!B677)),ISNUMBER(FIND("3F",ScheduleCompile!B677)),ISNUMBER(FIND("6F",ScheduleCompile!B677)),ISNUMBER(FIND("7F",ScheduleCompile!B677)),ISNUMBER(FIND("9F",ScheduleCompile!B677)),ISNUMBER(FIND("4F",ScheduleCompile!B677))),VALUE(LEFT(ScheduleCompile!B677,FIND("F",ScheduleCompile!B677)-1)),ScheduleCompile!B677)))))),ISTEXT(ScheduleCompile!#REF!)),"ENDTABLE",IF(ISERROR(IF(ScheduleCompile!B677="Off",0,IF(ScheduleCompile!B677="On",1,IF(ISNUMBER(ScheduleCompile!B677),ScheduleCompile!B677/1,IF(ISTEXT(ScheduleCompile!B677),IF(OR(ISNUMBER(FIND("5F",ScheduleCompile!B677)),ISNUMBER(FIND("0F",ScheduleCompile!B677)),ISNUMBER(FIND("8F",ScheduleCompile!B677)),ISNUMBER(FIND("1F",ScheduleCompile!B677)),ISNUMBER(FIND("2F",ScheduleCompile!B677)),ISNUMBER(FIND("3F",ScheduleCompile!B677)),ISNUMBER(FIND("6F",ScheduleCompile!B677)),ISNUMBER(FIND("7F",ScheduleCompile!B677)),ISNUMBER(FIND("9F",ScheduleCompile!B677)),ISNUMBER(FIND("4F",ScheduleCompile!B677))),VALUE(LEFT(ScheduleCompile!B677,FIND("F",ScheduleCompile!B677)-1)),ScheduleCompile!B677)))))),"",IF(ScheduleCompile!B677="Off",0,IF(ScheduleCompile!B677="On",1,IF(ISNUMBER(ScheduleCompile!B677),ScheduleCompile!B677/1,IF(ISTEXT(ScheduleCompile!B677),IF(OR(ISNUMBER(FIND("5F",ScheduleCompile!B677)),ISNUMBER(FIND("0F",ScheduleCompile!B677)),ISNUMBER(FIND("8F",ScheduleCompile!B677)),ISNUMBER(FIND("1F",ScheduleCompile!B677)),ISNUMBER(FIND("2F",ScheduleCompile!B677)),ISNUMBER(FIND("3F",ScheduleCompile!B677)),ISNUMBER(FIND("6F",ScheduleCompile!B677)),ISNUMBER(FIND("7F",ScheduleCompile!B677)),ISNUMBER(FIND("9F",ScheduleCompile!B677)),ISNUMBER(FIND("4F",ScheduleCompile!B677))),VALUE(LEFT(ScheduleCompile!B677,FIND("F",ScheduleCompile!B677)-1)),ScheduleCompile!B677)))))))</f>
        <v>55.4</v>
      </c>
      <c r="H684" s="1">
        <f>IF(AND(ISERROR(IF(ScheduleCompile!C677="Off",0,IF(ScheduleCompile!C677="On",1,IF(ISNUMBER(ScheduleCompile!C677),ScheduleCompile!C677/1,IF(ISTEXT(ScheduleCompile!C677),IF(OR(ISNUMBER(FIND("5F",ScheduleCompile!C677)),ISNUMBER(FIND("0F",ScheduleCompile!C677)),ISNUMBER(FIND("8F",ScheduleCompile!C677)),ISNUMBER(FIND("1F",ScheduleCompile!C677)),ISNUMBER(FIND("2F",ScheduleCompile!C677)),ISNUMBER(FIND("3F",ScheduleCompile!C677)),ISNUMBER(FIND("6F",ScheduleCompile!C677)),ISNUMBER(FIND("7F",ScheduleCompile!C677)),ISNUMBER(FIND("9F",ScheduleCompile!C677)),ISNUMBER(FIND("4F",ScheduleCompile!C677))),VALUE(LEFT(ScheduleCompile!C677,FIND("F",ScheduleCompile!C677)-1)),ScheduleCompile!C677)))))),ISTEXT(ScheduleCompile!#REF!)),"ENDTABLE",IF(ISERROR(IF(ScheduleCompile!C677="Off",0,IF(ScheduleCompile!C677="On",1,IF(ISNUMBER(ScheduleCompile!C677),ScheduleCompile!C677/1,IF(ISTEXT(ScheduleCompile!C677),IF(OR(ISNUMBER(FIND("5F",ScheduleCompile!C677)),ISNUMBER(FIND("0F",ScheduleCompile!C677)),ISNUMBER(FIND("8F",ScheduleCompile!C677)),ISNUMBER(FIND("1F",ScheduleCompile!C677)),ISNUMBER(FIND("2F",ScheduleCompile!C677)),ISNUMBER(FIND("3F",ScheduleCompile!C677)),ISNUMBER(FIND("6F",ScheduleCompile!C677)),ISNUMBER(FIND("7F",ScheduleCompile!C677)),ISNUMBER(FIND("9F",ScheduleCompile!C677)),ISNUMBER(FIND("4F",ScheduleCompile!C677))),VALUE(LEFT(ScheduleCompile!C677,FIND("F",ScheduleCompile!C677)-1)),ScheduleCompile!C677)))))),"",IF(ScheduleCompile!C677="Off",0,IF(ScheduleCompile!C677="On",1,IF(ISNUMBER(ScheduleCompile!C677),ScheduleCompile!C677/1,IF(ISTEXT(ScheduleCompile!C677),IF(OR(ISNUMBER(FIND("5F",ScheduleCompile!C677)),ISNUMBER(FIND("0F",ScheduleCompile!C677)),ISNUMBER(FIND("8F",ScheduleCompile!C677)),ISNUMBER(FIND("1F",ScheduleCompile!C677)),ISNUMBER(FIND("2F",ScheduleCompile!C677)),ISNUMBER(FIND("3F",ScheduleCompile!C677)),ISNUMBER(FIND("6F",ScheduleCompile!C677)),ISNUMBER(FIND("7F",ScheduleCompile!C677)),ISNUMBER(FIND("9F",ScheduleCompile!C677)),ISNUMBER(FIND("4F",ScheduleCompile!C677))),VALUE(LEFT(ScheduleCompile!C677,FIND("F",ScheduleCompile!C677)-1)),ScheduleCompile!C677)))))))</f>
        <v>55.4</v>
      </c>
      <c r="I684" s="1">
        <f>IF(AND(ISERROR(IF(ScheduleCompile!D677="Off",0,IF(ScheduleCompile!D677="On",1,IF(ISNUMBER(ScheduleCompile!D677),ScheduleCompile!D677/1,IF(ISTEXT(ScheduleCompile!D677),IF(OR(ISNUMBER(FIND("5F",ScheduleCompile!D677)),ISNUMBER(FIND("0F",ScheduleCompile!D677)),ISNUMBER(FIND("8F",ScheduleCompile!D677)),ISNUMBER(FIND("1F",ScheduleCompile!D677)),ISNUMBER(FIND("2F",ScheduleCompile!D677)),ISNUMBER(FIND("3F",ScheduleCompile!D677)),ISNUMBER(FIND("6F",ScheduleCompile!D677)),ISNUMBER(FIND("7F",ScheduleCompile!D677)),ISNUMBER(FIND("9F",ScheduleCompile!D677)),ISNUMBER(FIND("4F",ScheduleCompile!D677))),VALUE(LEFT(ScheduleCompile!D677,FIND("F",ScheduleCompile!D677)-1)),ScheduleCompile!D677)))))),ISTEXT(ScheduleCompile!#REF!)),"ENDTABLE",IF(ISERROR(IF(ScheduleCompile!D677="Off",0,IF(ScheduleCompile!D677="On",1,IF(ISNUMBER(ScheduleCompile!D677),ScheduleCompile!D677/1,IF(ISTEXT(ScheduleCompile!D677),IF(OR(ISNUMBER(FIND("5F",ScheduleCompile!D677)),ISNUMBER(FIND("0F",ScheduleCompile!D677)),ISNUMBER(FIND("8F",ScheduleCompile!D677)),ISNUMBER(FIND("1F",ScheduleCompile!D677)),ISNUMBER(FIND("2F",ScheduleCompile!D677)),ISNUMBER(FIND("3F",ScheduleCompile!D677)),ISNUMBER(FIND("6F",ScheduleCompile!D677)),ISNUMBER(FIND("7F",ScheduleCompile!D677)),ISNUMBER(FIND("9F",ScheduleCompile!D677)),ISNUMBER(FIND("4F",ScheduleCompile!D677))),VALUE(LEFT(ScheduleCompile!D677,FIND("F",ScheduleCompile!D677)-1)),ScheduleCompile!D677)))))),"",IF(ScheduleCompile!D677="Off",0,IF(ScheduleCompile!D677="On",1,IF(ISNUMBER(ScheduleCompile!D677),ScheduleCompile!D677/1,IF(ISTEXT(ScheduleCompile!D677),IF(OR(ISNUMBER(FIND("5F",ScheduleCompile!D677)),ISNUMBER(FIND("0F",ScheduleCompile!D677)),ISNUMBER(FIND("8F",ScheduleCompile!D677)),ISNUMBER(FIND("1F",ScheduleCompile!D677)),ISNUMBER(FIND("2F",ScheduleCompile!D677)),ISNUMBER(FIND("3F",ScheduleCompile!D677)),ISNUMBER(FIND("6F",ScheduleCompile!D677)),ISNUMBER(FIND("7F",ScheduleCompile!D677)),ISNUMBER(FIND("9F",ScheduleCompile!D677)),ISNUMBER(FIND("4F",ScheduleCompile!D677))),VALUE(LEFT(ScheduleCompile!D677,FIND("F",ScheduleCompile!D677)-1)),ScheduleCompile!D677)))))))</f>
        <v>55.4</v>
      </c>
      <c r="J684" s="1">
        <f>IF(AND(ISERROR(IF(ScheduleCompile!E677="Off",0,IF(ScheduleCompile!E677="On",1,IF(ISNUMBER(ScheduleCompile!E677),ScheduleCompile!E677/1,IF(ISTEXT(ScheduleCompile!E677),IF(OR(ISNUMBER(FIND("5F",ScheduleCompile!E677)),ISNUMBER(FIND("0F",ScheduleCompile!E677)),ISNUMBER(FIND("8F",ScheduleCompile!E677)),ISNUMBER(FIND("1F",ScheduleCompile!E677)),ISNUMBER(FIND("2F",ScheduleCompile!E677)),ISNUMBER(FIND("3F",ScheduleCompile!E677)),ISNUMBER(FIND("6F",ScheduleCompile!E677)),ISNUMBER(FIND("7F",ScheduleCompile!E677)),ISNUMBER(FIND("9F",ScheduleCompile!E677)),ISNUMBER(FIND("4F",ScheduleCompile!E677))),VALUE(LEFT(ScheduleCompile!E677,FIND("F",ScheduleCompile!E677)-1)),ScheduleCompile!E677)))))),ISTEXT(ScheduleCompile!#REF!)),"ENDTABLE",IF(ISERROR(IF(ScheduleCompile!E677="Off",0,IF(ScheduleCompile!E677="On",1,IF(ISNUMBER(ScheduleCompile!E677),ScheduleCompile!E677/1,IF(ISTEXT(ScheduleCompile!E677),IF(OR(ISNUMBER(FIND("5F",ScheduleCompile!E677)),ISNUMBER(FIND("0F",ScheduleCompile!E677)),ISNUMBER(FIND("8F",ScheduleCompile!E677)),ISNUMBER(FIND("1F",ScheduleCompile!E677)),ISNUMBER(FIND("2F",ScheduleCompile!E677)),ISNUMBER(FIND("3F",ScheduleCompile!E677)),ISNUMBER(FIND("6F",ScheduleCompile!E677)),ISNUMBER(FIND("7F",ScheduleCompile!E677)),ISNUMBER(FIND("9F",ScheduleCompile!E677)),ISNUMBER(FIND("4F",ScheduleCompile!E677))),VALUE(LEFT(ScheduleCompile!E677,FIND("F",ScheduleCompile!E677)-1)),ScheduleCompile!E677)))))),"",IF(ScheduleCompile!E677="Off",0,IF(ScheduleCompile!E677="On",1,IF(ISNUMBER(ScheduleCompile!E677),ScheduleCompile!E677/1,IF(ISTEXT(ScheduleCompile!E677),IF(OR(ISNUMBER(FIND("5F",ScheduleCompile!E677)),ISNUMBER(FIND("0F",ScheduleCompile!E677)),ISNUMBER(FIND("8F",ScheduleCompile!E677)),ISNUMBER(FIND("1F",ScheduleCompile!E677)),ISNUMBER(FIND("2F",ScheduleCompile!E677)),ISNUMBER(FIND("3F",ScheduleCompile!E677)),ISNUMBER(FIND("6F",ScheduleCompile!E677)),ISNUMBER(FIND("7F",ScheduleCompile!E677)),ISNUMBER(FIND("9F",ScheduleCompile!E677)),ISNUMBER(FIND("4F",ScheduleCompile!E677))),VALUE(LEFT(ScheduleCompile!E677,FIND("F",ScheduleCompile!E677)-1)),ScheduleCompile!E677)))))))</f>
        <v>55.4</v>
      </c>
      <c r="K684" s="1">
        <f>IF(AND(ISERROR(IF(ScheduleCompile!F677="Off",0,IF(ScheduleCompile!F677="On",1,IF(ISNUMBER(ScheduleCompile!F677),ScheduleCompile!F677/1,IF(ISTEXT(ScheduleCompile!F677),IF(OR(ISNUMBER(FIND("5F",ScheduleCompile!F677)),ISNUMBER(FIND("0F",ScheduleCompile!F677)),ISNUMBER(FIND("8F",ScheduleCompile!F677)),ISNUMBER(FIND("1F",ScheduleCompile!F677)),ISNUMBER(FIND("2F",ScheduleCompile!F677)),ISNUMBER(FIND("3F",ScheduleCompile!F677)),ISNUMBER(FIND("6F",ScheduleCompile!F677)),ISNUMBER(FIND("7F",ScheduleCompile!F677)),ISNUMBER(FIND("9F",ScheduleCompile!F677)),ISNUMBER(FIND("4F",ScheduleCompile!F677))),VALUE(LEFT(ScheduleCompile!F677,FIND("F",ScheduleCompile!F677)-1)),ScheduleCompile!F677)))))),ISTEXT(ScheduleCompile!#REF!)),"ENDTABLE",IF(ISERROR(IF(ScheduleCompile!F677="Off",0,IF(ScheduleCompile!F677="On",1,IF(ISNUMBER(ScheduleCompile!F677),ScheduleCompile!F677/1,IF(ISTEXT(ScheduleCompile!F677),IF(OR(ISNUMBER(FIND("5F",ScheduleCompile!F677)),ISNUMBER(FIND("0F",ScheduleCompile!F677)),ISNUMBER(FIND("8F",ScheduleCompile!F677)),ISNUMBER(FIND("1F",ScheduleCompile!F677)),ISNUMBER(FIND("2F",ScheduleCompile!F677)),ISNUMBER(FIND("3F",ScheduleCompile!F677)),ISNUMBER(FIND("6F",ScheduleCompile!F677)),ISNUMBER(FIND("7F",ScheduleCompile!F677)),ISNUMBER(FIND("9F",ScheduleCompile!F677)),ISNUMBER(FIND("4F",ScheduleCompile!F677))),VALUE(LEFT(ScheduleCompile!F677,FIND("F",ScheduleCompile!F677)-1)),ScheduleCompile!F677)))))),"",IF(ScheduleCompile!F677="Off",0,IF(ScheduleCompile!F677="On",1,IF(ISNUMBER(ScheduleCompile!F677),ScheduleCompile!F677/1,IF(ISTEXT(ScheduleCompile!F677),IF(OR(ISNUMBER(FIND("5F",ScheduleCompile!F677)),ISNUMBER(FIND("0F",ScheduleCompile!F677)),ISNUMBER(FIND("8F",ScheduleCompile!F677)),ISNUMBER(FIND("1F",ScheduleCompile!F677)),ISNUMBER(FIND("2F",ScheduleCompile!F677)),ISNUMBER(FIND("3F",ScheduleCompile!F677)),ISNUMBER(FIND("6F",ScheduleCompile!F677)),ISNUMBER(FIND("7F",ScheduleCompile!F677)),ISNUMBER(FIND("9F",ScheduleCompile!F677)),ISNUMBER(FIND("4F",ScheduleCompile!F677))),VALUE(LEFT(ScheduleCompile!F677,FIND("F",ScheduleCompile!F677)-1)),ScheduleCompile!F677)))))))</f>
        <v>55.4</v>
      </c>
      <c r="L684" s="1">
        <f>IF(AND(ISERROR(IF(ScheduleCompile!G677="Off",0,IF(ScheduleCompile!G677="On",1,IF(ISNUMBER(ScheduleCompile!G677),ScheduleCompile!G677/1,IF(ISTEXT(ScheduleCompile!G677),IF(OR(ISNUMBER(FIND("5F",ScheduleCompile!G677)),ISNUMBER(FIND("0F",ScheduleCompile!G677)),ISNUMBER(FIND("8F",ScheduleCompile!G677)),ISNUMBER(FIND("1F",ScheduleCompile!G677)),ISNUMBER(FIND("2F",ScheduleCompile!G677)),ISNUMBER(FIND("3F",ScheduleCompile!G677)),ISNUMBER(FIND("6F",ScheduleCompile!G677)),ISNUMBER(FIND("7F",ScheduleCompile!G677)),ISNUMBER(FIND("9F",ScheduleCompile!G677)),ISNUMBER(FIND("4F",ScheduleCompile!G677))),VALUE(LEFT(ScheduleCompile!G677,FIND("F",ScheduleCompile!G677)-1)),ScheduleCompile!G677)))))),ISTEXT(ScheduleCompile!#REF!)),"ENDTABLE",IF(ISERROR(IF(ScheduleCompile!G677="Off",0,IF(ScheduleCompile!G677="On",1,IF(ISNUMBER(ScheduleCompile!G677),ScheduleCompile!G677/1,IF(ISTEXT(ScheduleCompile!G677),IF(OR(ISNUMBER(FIND("5F",ScheduleCompile!G677)),ISNUMBER(FIND("0F",ScheduleCompile!G677)),ISNUMBER(FIND("8F",ScheduleCompile!G677)),ISNUMBER(FIND("1F",ScheduleCompile!G677)),ISNUMBER(FIND("2F",ScheduleCompile!G677)),ISNUMBER(FIND("3F",ScheduleCompile!G677)),ISNUMBER(FIND("6F",ScheduleCompile!G677)),ISNUMBER(FIND("7F",ScheduleCompile!G677)),ISNUMBER(FIND("9F",ScheduleCompile!G677)),ISNUMBER(FIND("4F",ScheduleCompile!G677))),VALUE(LEFT(ScheduleCompile!G677,FIND("F",ScheduleCompile!G677)-1)),ScheduleCompile!G677)))))),"",IF(ScheduleCompile!G677="Off",0,IF(ScheduleCompile!G677="On",1,IF(ISNUMBER(ScheduleCompile!G677),ScheduleCompile!G677/1,IF(ISTEXT(ScheduleCompile!G677),IF(OR(ISNUMBER(FIND("5F",ScheduleCompile!G677)),ISNUMBER(FIND("0F",ScheduleCompile!G677)),ISNUMBER(FIND("8F",ScheduleCompile!G677)),ISNUMBER(FIND("1F",ScheduleCompile!G677)),ISNUMBER(FIND("2F",ScheduleCompile!G677)),ISNUMBER(FIND("3F",ScheduleCompile!G677)),ISNUMBER(FIND("6F",ScheduleCompile!G677)),ISNUMBER(FIND("7F",ScheduleCompile!G677)),ISNUMBER(FIND("9F",ScheduleCompile!G677)),ISNUMBER(FIND("4F",ScheduleCompile!G677))),VALUE(LEFT(ScheduleCompile!G677,FIND("F",ScheduleCompile!G677)-1)),ScheduleCompile!G677)))))))</f>
        <v>55.4</v>
      </c>
      <c r="M684" s="1">
        <f>IF(AND(ISERROR(IF(ScheduleCompile!H677="Off",0,IF(ScheduleCompile!H677="On",1,IF(ISNUMBER(ScheduleCompile!H677),ScheduleCompile!H677/1,IF(ISTEXT(ScheduleCompile!H677),IF(OR(ISNUMBER(FIND("5F",ScheduleCompile!H677)),ISNUMBER(FIND("0F",ScheduleCompile!H677)),ISNUMBER(FIND("8F",ScheduleCompile!H677)),ISNUMBER(FIND("1F",ScheduleCompile!H677)),ISNUMBER(FIND("2F",ScheduleCompile!H677)),ISNUMBER(FIND("3F",ScheduleCompile!H677)),ISNUMBER(FIND("6F",ScheduleCompile!H677)),ISNUMBER(FIND("7F",ScheduleCompile!H677)),ISNUMBER(FIND("9F",ScheduleCompile!H677)),ISNUMBER(FIND("4F",ScheduleCompile!H677))),VALUE(LEFT(ScheduleCompile!H677,FIND("F",ScheduleCompile!H677)-1)),ScheduleCompile!H677)))))),ISTEXT(ScheduleCompile!#REF!)),"ENDTABLE",IF(ISERROR(IF(ScheduleCompile!H677="Off",0,IF(ScheduleCompile!H677="On",1,IF(ISNUMBER(ScheduleCompile!H677),ScheduleCompile!H677/1,IF(ISTEXT(ScheduleCompile!H677),IF(OR(ISNUMBER(FIND("5F",ScheduleCompile!H677)),ISNUMBER(FIND("0F",ScheduleCompile!H677)),ISNUMBER(FIND("8F",ScheduleCompile!H677)),ISNUMBER(FIND("1F",ScheduleCompile!H677)),ISNUMBER(FIND("2F",ScheduleCompile!H677)),ISNUMBER(FIND("3F",ScheduleCompile!H677)),ISNUMBER(FIND("6F",ScheduleCompile!H677)),ISNUMBER(FIND("7F",ScheduleCompile!H677)),ISNUMBER(FIND("9F",ScheduleCompile!H677)),ISNUMBER(FIND("4F",ScheduleCompile!H677))),VALUE(LEFT(ScheduleCompile!H677,FIND("F",ScheduleCompile!H677)-1)),ScheduleCompile!H677)))))),"",IF(ScheduleCompile!H677="Off",0,IF(ScheduleCompile!H677="On",1,IF(ISNUMBER(ScheduleCompile!H677),ScheduleCompile!H677/1,IF(ISTEXT(ScheduleCompile!H677),IF(OR(ISNUMBER(FIND("5F",ScheduleCompile!H677)),ISNUMBER(FIND("0F",ScheduleCompile!H677)),ISNUMBER(FIND("8F",ScheduleCompile!H677)),ISNUMBER(FIND("1F",ScheduleCompile!H677)),ISNUMBER(FIND("2F",ScheduleCompile!H677)),ISNUMBER(FIND("3F",ScheduleCompile!H677)),ISNUMBER(FIND("6F",ScheduleCompile!H677)),ISNUMBER(FIND("7F",ScheduleCompile!H677)),ISNUMBER(FIND("9F",ScheduleCompile!H677)),ISNUMBER(FIND("4F",ScheduleCompile!H677))),VALUE(LEFT(ScheduleCompile!H677,FIND("F",ScheduleCompile!H677)-1)),ScheduleCompile!H677)))))))</f>
        <v>55.4</v>
      </c>
      <c r="N684" s="1">
        <f>IF(AND(ISERROR(IF(ScheduleCompile!I677="Off",0,IF(ScheduleCompile!I677="On",1,IF(ISNUMBER(ScheduleCompile!I677),ScheduleCompile!I677/1,IF(ISTEXT(ScheduleCompile!I677),IF(OR(ISNUMBER(FIND("5F",ScheduleCompile!I677)),ISNUMBER(FIND("0F",ScheduleCompile!I677)),ISNUMBER(FIND("8F",ScheduleCompile!I677)),ISNUMBER(FIND("1F",ScheduleCompile!I677)),ISNUMBER(FIND("2F",ScheduleCompile!I677)),ISNUMBER(FIND("3F",ScheduleCompile!I677)),ISNUMBER(FIND("6F",ScheduleCompile!I677)),ISNUMBER(FIND("7F",ScheduleCompile!I677)),ISNUMBER(FIND("9F",ScheduleCompile!I677)),ISNUMBER(FIND("4F",ScheduleCompile!I677))),VALUE(LEFT(ScheduleCompile!I677,FIND("F",ScheduleCompile!I677)-1)),ScheduleCompile!I677)))))),ISTEXT(ScheduleCompile!#REF!)),"ENDTABLE",IF(ISERROR(IF(ScheduleCompile!I677="Off",0,IF(ScheduleCompile!I677="On",1,IF(ISNUMBER(ScheduleCompile!I677),ScheduleCompile!I677/1,IF(ISTEXT(ScheduleCompile!I677),IF(OR(ISNUMBER(FIND("5F",ScheduleCompile!I677)),ISNUMBER(FIND("0F",ScheduleCompile!I677)),ISNUMBER(FIND("8F",ScheduleCompile!I677)),ISNUMBER(FIND("1F",ScheduleCompile!I677)),ISNUMBER(FIND("2F",ScheduleCompile!I677)),ISNUMBER(FIND("3F",ScheduleCompile!I677)),ISNUMBER(FIND("6F",ScheduleCompile!I677)),ISNUMBER(FIND("7F",ScheduleCompile!I677)),ISNUMBER(FIND("9F",ScheduleCompile!I677)),ISNUMBER(FIND("4F",ScheduleCompile!I677))),VALUE(LEFT(ScheduleCompile!I677,FIND("F",ScheduleCompile!I677)-1)),ScheduleCompile!I677)))))),"",IF(ScheduleCompile!I677="Off",0,IF(ScheduleCompile!I677="On",1,IF(ISNUMBER(ScheduleCompile!I677),ScheduleCompile!I677/1,IF(ISTEXT(ScheduleCompile!I677),IF(OR(ISNUMBER(FIND("5F",ScheduleCompile!I677)),ISNUMBER(FIND("0F",ScheduleCompile!I677)),ISNUMBER(FIND("8F",ScheduleCompile!I677)),ISNUMBER(FIND("1F",ScheduleCompile!I677)),ISNUMBER(FIND("2F",ScheduleCompile!I677)),ISNUMBER(FIND("3F",ScheduleCompile!I677)),ISNUMBER(FIND("6F",ScheduleCompile!I677)),ISNUMBER(FIND("7F",ScheduleCompile!I677)),ISNUMBER(FIND("9F",ScheduleCompile!I677)),ISNUMBER(FIND("4F",ScheduleCompile!I677))),VALUE(LEFT(ScheduleCompile!I677,FIND("F",ScheduleCompile!I677)-1)),ScheduleCompile!I677)))))))</f>
        <v>55.4</v>
      </c>
      <c r="O684" s="1">
        <f>IF(AND(ISERROR(IF(ScheduleCompile!J677="Off",0,IF(ScheduleCompile!J677="On",1,IF(ISNUMBER(ScheduleCompile!J677),ScheduleCompile!J677/1,IF(ISTEXT(ScheduleCompile!J677),IF(OR(ISNUMBER(FIND("5F",ScheduleCompile!J677)),ISNUMBER(FIND("0F",ScheduleCompile!J677)),ISNUMBER(FIND("8F",ScheduleCompile!J677)),ISNUMBER(FIND("1F",ScheduleCompile!J677)),ISNUMBER(FIND("2F",ScheduleCompile!J677)),ISNUMBER(FIND("3F",ScheduleCompile!J677)),ISNUMBER(FIND("6F",ScheduleCompile!J677)),ISNUMBER(FIND("7F",ScheduleCompile!J677)),ISNUMBER(FIND("9F",ScheduleCompile!J677)),ISNUMBER(FIND("4F",ScheduleCompile!J677))),VALUE(LEFT(ScheduleCompile!J677,FIND("F",ScheduleCompile!J677)-1)),ScheduleCompile!J677)))))),ISTEXT(ScheduleCompile!#REF!)),"ENDTABLE",IF(ISERROR(IF(ScheduleCompile!J677="Off",0,IF(ScheduleCompile!J677="On",1,IF(ISNUMBER(ScheduleCompile!J677),ScheduleCompile!J677/1,IF(ISTEXT(ScheduleCompile!J677),IF(OR(ISNUMBER(FIND("5F",ScheduleCompile!J677)),ISNUMBER(FIND("0F",ScheduleCompile!J677)),ISNUMBER(FIND("8F",ScheduleCompile!J677)),ISNUMBER(FIND("1F",ScheduleCompile!J677)),ISNUMBER(FIND("2F",ScheduleCompile!J677)),ISNUMBER(FIND("3F",ScheduleCompile!J677)),ISNUMBER(FIND("6F",ScheduleCompile!J677)),ISNUMBER(FIND("7F",ScheduleCompile!J677)),ISNUMBER(FIND("9F",ScheduleCompile!J677)),ISNUMBER(FIND("4F",ScheduleCompile!J677))),VALUE(LEFT(ScheduleCompile!J677,FIND("F",ScheduleCompile!J677)-1)),ScheduleCompile!J677)))))),"",IF(ScheduleCompile!J677="Off",0,IF(ScheduleCompile!J677="On",1,IF(ISNUMBER(ScheduleCompile!J677),ScheduleCompile!J677/1,IF(ISTEXT(ScheduleCompile!J677),IF(OR(ISNUMBER(FIND("5F",ScheduleCompile!J677)),ISNUMBER(FIND("0F",ScheduleCompile!J677)),ISNUMBER(FIND("8F",ScheduleCompile!J677)),ISNUMBER(FIND("1F",ScheduleCompile!J677)),ISNUMBER(FIND("2F",ScheduleCompile!J677)),ISNUMBER(FIND("3F",ScheduleCompile!J677)),ISNUMBER(FIND("6F",ScheduleCompile!J677)),ISNUMBER(FIND("7F",ScheduleCompile!J677)),ISNUMBER(FIND("9F",ScheduleCompile!J677)),ISNUMBER(FIND("4F",ScheduleCompile!J677))),VALUE(LEFT(ScheduleCompile!J677,FIND("F",ScheduleCompile!J677)-1)),ScheduleCompile!J677)))))))</f>
        <v>55.4</v>
      </c>
      <c r="P684" s="1">
        <f>IF(AND(ISERROR(IF(ScheduleCompile!K677="Off",0,IF(ScheduleCompile!K677="On",1,IF(ISNUMBER(ScheduleCompile!K677),ScheduleCompile!K677/1,IF(ISTEXT(ScheduleCompile!K677),IF(OR(ISNUMBER(FIND("5F",ScheduleCompile!K677)),ISNUMBER(FIND("0F",ScheduleCompile!K677)),ISNUMBER(FIND("8F",ScheduleCompile!K677)),ISNUMBER(FIND("1F",ScheduleCompile!K677)),ISNUMBER(FIND("2F",ScheduleCompile!K677)),ISNUMBER(FIND("3F",ScheduleCompile!K677)),ISNUMBER(FIND("6F",ScheduleCompile!K677)),ISNUMBER(FIND("7F",ScheduleCompile!K677)),ISNUMBER(FIND("9F",ScheduleCompile!K677)),ISNUMBER(FIND("4F",ScheduleCompile!K677))),VALUE(LEFT(ScheduleCompile!K677,FIND("F",ScheduleCompile!K677)-1)),ScheduleCompile!K677)))))),ISTEXT(ScheduleCompile!#REF!)),"ENDTABLE",IF(ISERROR(IF(ScheduleCompile!K677="Off",0,IF(ScheduleCompile!K677="On",1,IF(ISNUMBER(ScheduleCompile!K677),ScheduleCompile!K677/1,IF(ISTEXT(ScheduleCompile!K677),IF(OR(ISNUMBER(FIND("5F",ScheduleCompile!K677)),ISNUMBER(FIND("0F",ScheduleCompile!K677)),ISNUMBER(FIND("8F",ScheduleCompile!K677)),ISNUMBER(FIND("1F",ScheduleCompile!K677)),ISNUMBER(FIND("2F",ScheduleCompile!K677)),ISNUMBER(FIND("3F",ScheduleCompile!K677)),ISNUMBER(FIND("6F",ScheduleCompile!K677)),ISNUMBER(FIND("7F",ScheduleCompile!K677)),ISNUMBER(FIND("9F",ScheduleCompile!K677)),ISNUMBER(FIND("4F",ScheduleCompile!K677))),VALUE(LEFT(ScheduleCompile!K677,FIND("F",ScheduleCompile!K677)-1)),ScheduleCompile!K677)))))),"",IF(ScheduleCompile!K677="Off",0,IF(ScheduleCompile!K677="On",1,IF(ISNUMBER(ScheduleCompile!K677),ScheduleCompile!K677/1,IF(ISTEXT(ScheduleCompile!K677),IF(OR(ISNUMBER(FIND("5F",ScheduleCompile!K677)),ISNUMBER(FIND("0F",ScheduleCompile!K677)),ISNUMBER(FIND("8F",ScheduleCompile!K677)),ISNUMBER(FIND("1F",ScheduleCompile!K677)),ISNUMBER(FIND("2F",ScheduleCompile!K677)),ISNUMBER(FIND("3F",ScheduleCompile!K677)),ISNUMBER(FIND("6F",ScheduleCompile!K677)),ISNUMBER(FIND("7F",ScheduleCompile!K677)),ISNUMBER(FIND("9F",ScheduleCompile!K677)),ISNUMBER(FIND("4F",ScheduleCompile!K677))),VALUE(LEFT(ScheduleCompile!K677,FIND("F",ScheduleCompile!K677)-1)),ScheduleCompile!K677)))))))</f>
        <v>55.4</v>
      </c>
      <c r="Q684" s="1">
        <f>IF(AND(ISERROR(IF(ScheduleCompile!L677="Off",0,IF(ScheduleCompile!L677="On",1,IF(ISNUMBER(ScheduleCompile!L677),ScheduleCompile!L677/1,IF(ISTEXT(ScheduleCompile!L677),IF(OR(ISNUMBER(FIND("5F",ScheduleCompile!L677)),ISNUMBER(FIND("0F",ScheduleCompile!L677)),ISNUMBER(FIND("8F",ScheduleCompile!L677)),ISNUMBER(FIND("1F",ScheduleCompile!L677)),ISNUMBER(FIND("2F",ScheduleCompile!L677)),ISNUMBER(FIND("3F",ScheduleCompile!L677)),ISNUMBER(FIND("6F",ScheduleCompile!L677)),ISNUMBER(FIND("7F",ScheduleCompile!L677)),ISNUMBER(FIND("9F",ScheduleCompile!L677)),ISNUMBER(FIND("4F",ScheduleCompile!L677))),VALUE(LEFT(ScheduleCompile!L677,FIND("F",ScheduleCompile!L677)-1)),ScheduleCompile!L677)))))),ISTEXT(ScheduleCompile!#REF!)),"ENDTABLE",IF(ISERROR(IF(ScheduleCompile!L677="Off",0,IF(ScheduleCompile!L677="On",1,IF(ISNUMBER(ScheduleCompile!L677),ScheduleCompile!L677/1,IF(ISTEXT(ScheduleCompile!L677),IF(OR(ISNUMBER(FIND("5F",ScheduleCompile!L677)),ISNUMBER(FIND("0F",ScheduleCompile!L677)),ISNUMBER(FIND("8F",ScheduleCompile!L677)),ISNUMBER(FIND("1F",ScheduleCompile!L677)),ISNUMBER(FIND("2F",ScheduleCompile!L677)),ISNUMBER(FIND("3F",ScheduleCompile!L677)),ISNUMBER(FIND("6F",ScheduleCompile!L677)),ISNUMBER(FIND("7F",ScheduleCompile!L677)),ISNUMBER(FIND("9F",ScheduleCompile!L677)),ISNUMBER(FIND("4F",ScheduleCompile!L677))),VALUE(LEFT(ScheduleCompile!L677,FIND("F",ScheduleCompile!L677)-1)),ScheduleCompile!L677)))))),"",IF(ScheduleCompile!L677="Off",0,IF(ScheduleCompile!L677="On",1,IF(ISNUMBER(ScheduleCompile!L677),ScheduleCompile!L677/1,IF(ISTEXT(ScheduleCompile!L677),IF(OR(ISNUMBER(FIND("5F",ScheduleCompile!L677)),ISNUMBER(FIND("0F",ScheduleCompile!L677)),ISNUMBER(FIND("8F",ScheduleCompile!L677)),ISNUMBER(FIND("1F",ScheduleCompile!L677)),ISNUMBER(FIND("2F",ScheduleCompile!L677)),ISNUMBER(FIND("3F",ScheduleCompile!L677)),ISNUMBER(FIND("6F",ScheduleCompile!L677)),ISNUMBER(FIND("7F",ScheduleCompile!L677)),ISNUMBER(FIND("9F",ScheduleCompile!L677)),ISNUMBER(FIND("4F",ScheduleCompile!L677))),VALUE(LEFT(ScheduleCompile!L677,FIND("F",ScheduleCompile!L677)-1)),ScheduleCompile!L677)))))))</f>
        <v>55.4</v>
      </c>
      <c r="R684" s="1">
        <f>IF(AND(ISERROR(IF(ScheduleCompile!M677="Off",0,IF(ScheduleCompile!M677="On",1,IF(ISNUMBER(ScheduleCompile!M677),ScheduleCompile!M677/1,IF(ISTEXT(ScheduleCompile!M677),IF(OR(ISNUMBER(FIND("5F",ScheduleCompile!M677)),ISNUMBER(FIND("0F",ScheduleCompile!M677)),ISNUMBER(FIND("8F",ScheduleCompile!M677)),ISNUMBER(FIND("1F",ScheduleCompile!M677)),ISNUMBER(FIND("2F",ScheduleCompile!M677)),ISNUMBER(FIND("3F",ScheduleCompile!M677)),ISNUMBER(FIND("6F",ScheduleCompile!M677)),ISNUMBER(FIND("7F",ScheduleCompile!M677)),ISNUMBER(FIND("9F",ScheduleCompile!M677)),ISNUMBER(FIND("4F",ScheduleCompile!M677))),VALUE(LEFT(ScheduleCompile!M677,FIND("F",ScheduleCompile!M677)-1)),ScheduleCompile!M677)))))),ISTEXT(ScheduleCompile!#REF!)),"ENDTABLE",IF(ISERROR(IF(ScheduleCompile!M677="Off",0,IF(ScheduleCompile!M677="On",1,IF(ISNUMBER(ScheduleCompile!M677),ScheduleCompile!M677/1,IF(ISTEXT(ScheduleCompile!M677),IF(OR(ISNUMBER(FIND("5F",ScheduleCompile!M677)),ISNUMBER(FIND("0F",ScheduleCompile!M677)),ISNUMBER(FIND("8F",ScheduleCompile!M677)),ISNUMBER(FIND("1F",ScheduleCompile!M677)),ISNUMBER(FIND("2F",ScheduleCompile!M677)),ISNUMBER(FIND("3F",ScheduleCompile!M677)),ISNUMBER(FIND("6F",ScheduleCompile!M677)),ISNUMBER(FIND("7F",ScheduleCompile!M677)),ISNUMBER(FIND("9F",ScheduleCompile!M677)),ISNUMBER(FIND("4F",ScheduleCompile!M677))),VALUE(LEFT(ScheduleCompile!M677,FIND("F",ScheduleCompile!M677)-1)),ScheduleCompile!M677)))))),"",IF(ScheduleCompile!M677="Off",0,IF(ScheduleCompile!M677="On",1,IF(ISNUMBER(ScheduleCompile!M677),ScheduleCompile!M677/1,IF(ISTEXT(ScheduleCompile!M677),IF(OR(ISNUMBER(FIND("5F",ScheduleCompile!M677)),ISNUMBER(FIND("0F",ScheduleCompile!M677)),ISNUMBER(FIND("8F",ScheduleCompile!M677)),ISNUMBER(FIND("1F",ScheduleCompile!M677)),ISNUMBER(FIND("2F",ScheduleCompile!M677)),ISNUMBER(FIND("3F",ScheduleCompile!M677)),ISNUMBER(FIND("6F",ScheduleCompile!M677)),ISNUMBER(FIND("7F",ScheduleCompile!M677)),ISNUMBER(FIND("9F",ScheduleCompile!M677)),ISNUMBER(FIND("4F",ScheduleCompile!M677))),VALUE(LEFT(ScheduleCompile!M677,FIND("F",ScheduleCompile!M677)-1)),ScheduleCompile!M677)))))))</f>
        <v>55.4</v>
      </c>
      <c r="S684" s="1">
        <f>IF(AND(ISERROR(IF(ScheduleCompile!N677="Off",0,IF(ScheduleCompile!N677="On",1,IF(ISNUMBER(ScheduleCompile!N677),ScheduleCompile!N677/1,IF(ISTEXT(ScheduleCompile!N677),IF(OR(ISNUMBER(FIND("5F",ScheduleCompile!N677)),ISNUMBER(FIND("0F",ScheduleCompile!N677)),ISNUMBER(FIND("8F",ScheduleCompile!N677)),ISNUMBER(FIND("1F",ScheduleCompile!N677)),ISNUMBER(FIND("2F",ScheduleCompile!N677)),ISNUMBER(FIND("3F",ScheduleCompile!N677)),ISNUMBER(FIND("6F",ScheduleCompile!N677)),ISNUMBER(FIND("7F",ScheduleCompile!N677)),ISNUMBER(FIND("9F",ScheduleCompile!N677)),ISNUMBER(FIND("4F",ScheduleCompile!N677))),VALUE(LEFT(ScheduleCompile!N677,FIND("F",ScheduleCompile!N677)-1)),ScheduleCompile!N677)))))),ISTEXT(ScheduleCompile!#REF!)),"ENDTABLE",IF(ISERROR(IF(ScheduleCompile!N677="Off",0,IF(ScheduleCompile!N677="On",1,IF(ISNUMBER(ScheduleCompile!N677),ScheduleCompile!N677/1,IF(ISTEXT(ScheduleCompile!N677),IF(OR(ISNUMBER(FIND("5F",ScheduleCompile!N677)),ISNUMBER(FIND("0F",ScheduleCompile!N677)),ISNUMBER(FIND("8F",ScheduleCompile!N677)),ISNUMBER(FIND("1F",ScheduleCompile!N677)),ISNUMBER(FIND("2F",ScheduleCompile!N677)),ISNUMBER(FIND("3F",ScheduleCompile!N677)),ISNUMBER(FIND("6F",ScheduleCompile!N677)),ISNUMBER(FIND("7F",ScheduleCompile!N677)),ISNUMBER(FIND("9F",ScheduleCompile!N677)),ISNUMBER(FIND("4F",ScheduleCompile!N677))),VALUE(LEFT(ScheduleCompile!N677,FIND("F",ScheduleCompile!N677)-1)),ScheduleCompile!N677)))))),"",IF(ScheduleCompile!N677="Off",0,IF(ScheduleCompile!N677="On",1,IF(ISNUMBER(ScheduleCompile!N677),ScheduleCompile!N677/1,IF(ISTEXT(ScheduleCompile!N677),IF(OR(ISNUMBER(FIND("5F",ScheduleCompile!N677)),ISNUMBER(FIND("0F",ScheduleCompile!N677)),ISNUMBER(FIND("8F",ScheduleCompile!N677)),ISNUMBER(FIND("1F",ScheduleCompile!N677)),ISNUMBER(FIND("2F",ScheduleCompile!N677)),ISNUMBER(FIND("3F",ScheduleCompile!N677)),ISNUMBER(FIND("6F",ScheduleCompile!N677)),ISNUMBER(FIND("7F",ScheduleCompile!N677)),ISNUMBER(FIND("9F",ScheduleCompile!N677)),ISNUMBER(FIND("4F",ScheduleCompile!N677))),VALUE(LEFT(ScheduleCompile!N677,FIND("F",ScheduleCompile!N677)-1)),ScheduleCompile!N677)))))))</f>
        <v>55.4</v>
      </c>
      <c r="T684" s="1">
        <f>IF(AND(ISERROR(IF(ScheduleCompile!O677="Off",0,IF(ScheduleCompile!O677="On",1,IF(ISNUMBER(ScheduleCompile!O677),ScheduleCompile!O677/1,IF(ISTEXT(ScheduleCompile!O677),IF(OR(ISNUMBER(FIND("5F",ScheduleCompile!O677)),ISNUMBER(FIND("0F",ScheduleCompile!O677)),ISNUMBER(FIND("8F",ScheduleCompile!O677)),ISNUMBER(FIND("1F",ScheduleCompile!O677)),ISNUMBER(FIND("2F",ScheduleCompile!O677)),ISNUMBER(FIND("3F",ScheduleCompile!O677)),ISNUMBER(FIND("6F",ScheduleCompile!O677)),ISNUMBER(FIND("7F",ScheduleCompile!O677)),ISNUMBER(FIND("9F",ScheduleCompile!O677)),ISNUMBER(FIND("4F",ScheduleCompile!O677))),VALUE(LEFT(ScheduleCompile!O677,FIND("F",ScheduleCompile!O677)-1)),ScheduleCompile!O677)))))),ISTEXT(ScheduleCompile!#REF!)),"ENDTABLE",IF(ISERROR(IF(ScheduleCompile!O677="Off",0,IF(ScheduleCompile!O677="On",1,IF(ISNUMBER(ScheduleCompile!O677),ScheduleCompile!O677/1,IF(ISTEXT(ScheduleCompile!O677),IF(OR(ISNUMBER(FIND("5F",ScheduleCompile!O677)),ISNUMBER(FIND("0F",ScheduleCompile!O677)),ISNUMBER(FIND("8F",ScheduleCompile!O677)),ISNUMBER(FIND("1F",ScheduleCompile!O677)),ISNUMBER(FIND("2F",ScheduleCompile!O677)),ISNUMBER(FIND("3F",ScheduleCompile!O677)),ISNUMBER(FIND("6F",ScheduleCompile!O677)),ISNUMBER(FIND("7F",ScheduleCompile!O677)),ISNUMBER(FIND("9F",ScheduleCompile!O677)),ISNUMBER(FIND("4F",ScheduleCompile!O677))),VALUE(LEFT(ScheduleCompile!O677,FIND("F",ScheduleCompile!O677)-1)),ScheduleCompile!O677)))))),"",IF(ScheduleCompile!O677="Off",0,IF(ScheduleCompile!O677="On",1,IF(ISNUMBER(ScheduleCompile!O677),ScheduleCompile!O677/1,IF(ISTEXT(ScheduleCompile!O677),IF(OR(ISNUMBER(FIND("5F",ScheduleCompile!O677)),ISNUMBER(FIND("0F",ScheduleCompile!O677)),ISNUMBER(FIND("8F",ScheduleCompile!O677)),ISNUMBER(FIND("1F",ScheduleCompile!O677)),ISNUMBER(FIND("2F",ScheduleCompile!O677)),ISNUMBER(FIND("3F",ScheduleCompile!O677)),ISNUMBER(FIND("6F",ScheduleCompile!O677)),ISNUMBER(FIND("7F",ScheduleCompile!O677)),ISNUMBER(FIND("9F",ScheduleCompile!O677)),ISNUMBER(FIND("4F",ScheduleCompile!O677))),VALUE(LEFT(ScheduleCompile!O677,FIND("F",ScheduleCompile!O677)-1)),ScheduleCompile!O677)))))))</f>
        <v>55.4</v>
      </c>
      <c r="U684" s="1">
        <f>IF(AND(ISERROR(IF(ScheduleCompile!P677="Off",0,IF(ScheduleCompile!P677="On",1,IF(ISNUMBER(ScheduleCompile!P677),ScheduleCompile!P677/1,IF(ISTEXT(ScheduleCompile!P677),IF(OR(ISNUMBER(FIND("5F",ScheduleCompile!P677)),ISNUMBER(FIND("0F",ScheduleCompile!P677)),ISNUMBER(FIND("8F",ScheduleCompile!P677)),ISNUMBER(FIND("1F",ScheduleCompile!P677)),ISNUMBER(FIND("2F",ScheduleCompile!P677)),ISNUMBER(FIND("3F",ScheduleCompile!P677)),ISNUMBER(FIND("6F",ScheduleCompile!P677)),ISNUMBER(FIND("7F",ScheduleCompile!P677)),ISNUMBER(FIND("9F",ScheduleCompile!P677)),ISNUMBER(FIND("4F",ScheduleCompile!P677))),VALUE(LEFT(ScheduleCompile!P677,FIND("F",ScheduleCompile!P677)-1)),ScheduleCompile!P677)))))),ISTEXT(ScheduleCompile!#REF!)),"ENDTABLE",IF(ISERROR(IF(ScheduleCompile!P677="Off",0,IF(ScheduleCompile!P677="On",1,IF(ISNUMBER(ScheduleCompile!P677),ScheduleCompile!P677/1,IF(ISTEXT(ScheduleCompile!P677),IF(OR(ISNUMBER(FIND("5F",ScheduleCompile!P677)),ISNUMBER(FIND("0F",ScheduleCompile!P677)),ISNUMBER(FIND("8F",ScheduleCompile!P677)),ISNUMBER(FIND("1F",ScheduleCompile!P677)),ISNUMBER(FIND("2F",ScheduleCompile!P677)),ISNUMBER(FIND("3F",ScheduleCompile!P677)),ISNUMBER(FIND("6F",ScheduleCompile!P677)),ISNUMBER(FIND("7F",ScheduleCompile!P677)),ISNUMBER(FIND("9F",ScheduleCompile!P677)),ISNUMBER(FIND("4F",ScheduleCompile!P677))),VALUE(LEFT(ScheduleCompile!P677,FIND("F",ScheduleCompile!P677)-1)),ScheduleCompile!P677)))))),"",IF(ScheduleCompile!P677="Off",0,IF(ScheduleCompile!P677="On",1,IF(ISNUMBER(ScheduleCompile!P677),ScheduleCompile!P677/1,IF(ISTEXT(ScheduleCompile!P677),IF(OR(ISNUMBER(FIND("5F",ScheduleCompile!P677)),ISNUMBER(FIND("0F",ScheduleCompile!P677)),ISNUMBER(FIND("8F",ScheduleCompile!P677)),ISNUMBER(FIND("1F",ScheduleCompile!P677)),ISNUMBER(FIND("2F",ScheduleCompile!P677)),ISNUMBER(FIND("3F",ScheduleCompile!P677)),ISNUMBER(FIND("6F",ScheduleCompile!P677)),ISNUMBER(FIND("7F",ScheduleCompile!P677)),ISNUMBER(FIND("9F",ScheduleCompile!P677)),ISNUMBER(FIND("4F",ScheduleCompile!P677))),VALUE(LEFT(ScheduleCompile!P677,FIND("F",ScheduleCompile!P677)-1)),ScheduleCompile!P677)))))))</f>
        <v>55.4</v>
      </c>
      <c r="V684" s="1">
        <f>IF(AND(ISERROR(IF(ScheduleCompile!Q677="Off",0,IF(ScheduleCompile!Q677="On",1,IF(ISNUMBER(ScheduleCompile!Q677),ScheduleCompile!Q677/1,IF(ISTEXT(ScheduleCompile!Q677),IF(OR(ISNUMBER(FIND("5F",ScheduleCompile!Q677)),ISNUMBER(FIND("0F",ScheduleCompile!Q677)),ISNUMBER(FIND("8F",ScheduleCompile!Q677)),ISNUMBER(FIND("1F",ScheduleCompile!Q677)),ISNUMBER(FIND("2F",ScheduleCompile!Q677)),ISNUMBER(FIND("3F",ScheduleCompile!Q677)),ISNUMBER(FIND("6F",ScheduleCompile!Q677)),ISNUMBER(FIND("7F",ScheduleCompile!Q677)),ISNUMBER(FIND("9F",ScheduleCompile!Q677)),ISNUMBER(FIND("4F",ScheduleCompile!Q677))),VALUE(LEFT(ScheduleCompile!Q677,FIND("F",ScheduleCompile!Q677)-1)),ScheduleCompile!Q677)))))),ISTEXT(ScheduleCompile!#REF!)),"ENDTABLE",IF(ISERROR(IF(ScheduleCompile!Q677="Off",0,IF(ScheduleCompile!Q677="On",1,IF(ISNUMBER(ScheduleCompile!Q677),ScheduleCompile!Q677/1,IF(ISTEXT(ScheduleCompile!Q677),IF(OR(ISNUMBER(FIND("5F",ScheduleCompile!Q677)),ISNUMBER(FIND("0F",ScheduleCompile!Q677)),ISNUMBER(FIND("8F",ScheduleCompile!Q677)),ISNUMBER(FIND("1F",ScheduleCompile!Q677)),ISNUMBER(FIND("2F",ScheduleCompile!Q677)),ISNUMBER(FIND("3F",ScheduleCompile!Q677)),ISNUMBER(FIND("6F",ScheduleCompile!Q677)),ISNUMBER(FIND("7F",ScheduleCompile!Q677)),ISNUMBER(FIND("9F",ScheduleCompile!Q677)),ISNUMBER(FIND("4F",ScheduleCompile!Q677))),VALUE(LEFT(ScheduleCompile!Q677,FIND("F",ScheduleCompile!Q677)-1)),ScheduleCompile!Q677)))))),"",IF(ScheduleCompile!Q677="Off",0,IF(ScheduleCompile!Q677="On",1,IF(ISNUMBER(ScheduleCompile!Q677),ScheduleCompile!Q677/1,IF(ISTEXT(ScheduleCompile!Q677),IF(OR(ISNUMBER(FIND("5F",ScheduleCompile!Q677)),ISNUMBER(FIND("0F",ScheduleCompile!Q677)),ISNUMBER(FIND("8F",ScheduleCompile!Q677)),ISNUMBER(FIND("1F",ScheduleCompile!Q677)),ISNUMBER(FIND("2F",ScheduleCompile!Q677)),ISNUMBER(FIND("3F",ScheduleCompile!Q677)),ISNUMBER(FIND("6F",ScheduleCompile!Q677)),ISNUMBER(FIND("7F",ScheduleCompile!Q677)),ISNUMBER(FIND("9F",ScheduleCompile!Q677)),ISNUMBER(FIND("4F",ScheduleCompile!Q677))),VALUE(LEFT(ScheduleCompile!Q677,FIND("F",ScheduleCompile!Q677)-1)),ScheduleCompile!Q677)))))))</f>
        <v>55.4</v>
      </c>
      <c r="W684" s="1">
        <f>IF(AND(ISERROR(IF(ScheduleCompile!R677="Off",0,IF(ScheduleCompile!R677="On",1,IF(ISNUMBER(ScheduleCompile!R677),ScheduleCompile!R677/1,IF(ISTEXT(ScheduleCompile!R677),IF(OR(ISNUMBER(FIND("5F",ScheduleCompile!R677)),ISNUMBER(FIND("0F",ScheduleCompile!R677)),ISNUMBER(FIND("8F",ScheduleCompile!R677)),ISNUMBER(FIND("1F",ScheduleCompile!R677)),ISNUMBER(FIND("2F",ScheduleCompile!R677)),ISNUMBER(FIND("3F",ScheduleCompile!R677)),ISNUMBER(FIND("6F",ScheduleCompile!R677)),ISNUMBER(FIND("7F",ScheduleCompile!R677)),ISNUMBER(FIND("9F",ScheduleCompile!R677)),ISNUMBER(FIND("4F",ScheduleCompile!R677))),VALUE(LEFT(ScheduleCompile!R677,FIND("F",ScheduleCompile!R677)-1)),ScheduleCompile!R677)))))),ISTEXT(ScheduleCompile!#REF!)),"ENDTABLE",IF(ISERROR(IF(ScheduleCompile!R677="Off",0,IF(ScheduleCompile!R677="On",1,IF(ISNUMBER(ScheduleCompile!R677),ScheduleCompile!R677/1,IF(ISTEXT(ScheduleCompile!R677),IF(OR(ISNUMBER(FIND("5F",ScheduleCompile!R677)),ISNUMBER(FIND("0F",ScheduleCompile!R677)),ISNUMBER(FIND("8F",ScheduleCompile!R677)),ISNUMBER(FIND("1F",ScheduleCompile!R677)),ISNUMBER(FIND("2F",ScheduleCompile!R677)),ISNUMBER(FIND("3F",ScheduleCompile!R677)),ISNUMBER(FIND("6F",ScheduleCompile!R677)),ISNUMBER(FIND("7F",ScheduleCompile!R677)),ISNUMBER(FIND("9F",ScheduleCompile!R677)),ISNUMBER(FIND("4F",ScheduleCompile!R677))),VALUE(LEFT(ScheduleCompile!R677,FIND("F",ScheduleCompile!R677)-1)),ScheduleCompile!R677)))))),"",IF(ScheduleCompile!R677="Off",0,IF(ScheduleCompile!R677="On",1,IF(ISNUMBER(ScheduleCompile!R677),ScheduleCompile!R677/1,IF(ISTEXT(ScheduleCompile!R677),IF(OR(ISNUMBER(FIND("5F",ScheduleCompile!R677)),ISNUMBER(FIND("0F",ScheduleCompile!R677)),ISNUMBER(FIND("8F",ScheduleCompile!R677)),ISNUMBER(FIND("1F",ScheduleCompile!R677)),ISNUMBER(FIND("2F",ScheduleCompile!R677)),ISNUMBER(FIND("3F",ScheduleCompile!R677)),ISNUMBER(FIND("6F",ScheduleCompile!R677)),ISNUMBER(FIND("7F",ScheduleCompile!R677)),ISNUMBER(FIND("9F",ScheduleCompile!R677)),ISNUMBER(FIND("4F",ScheduleCompile!R677))),VALUE(LEFT(ScheduleCompile!R677,FIND("F",ScheduleCompile!R677)-1)),ScheduleCompile!R677)))))))</f>
        <v>55.4</v>
      </c>
      <c r="X684" s="1">
        <f>IF(AND(ISERROR(IF(ScheduleCompile!S677="Off",0,IF(ScheduleCompile!S677="On",1,IF(ISNUMBER(ScheduleCompile!S677),ScheduleCompile!S677/1,IF(ISTEXT(ScheduleCompile!S677),IF(OR(ISNUMBER(FIND("5F",ScheduleCompile!S677)),ISNUMBER(FIND("0F",ScheduleCompile!S677)),ISNUMBER(FIND("8F",ScheduleCompile!S677)),ISNUMBER(FIND("1F",ScheduleCompile!S677)),ISNUMBER(FIND("2F",ScheduleCompile!S677)),ISNUMBER(FIND("3F",ScheduleCompile!S677)),ISNUMBER(FIND("6F",ScheduleCompile!S677)),ISNUMBER(FIND("7F",ScheduleCompile!S677)),ISNUMBER(FIND("9F",ScheduleCompile!S677)),ISNUMBER(FIND("4F",ScheduleCompile!S677))),VALUE(LEFT(ScheduleCompile!S677,FIND("F",ScheduleCompile!S677)-1)),ScheduleCompile!S677)))))),ISTEXT(ScheduleCompile!#REF!)),"ENDTABLE",IF(ISERROR(IF(ScheduleCompile!S677="Off",0,IF(ScheduleCompile!S677="On",1,IF(ISNUMBER(ScheduleCompile!S677),ScheduleCompile!S677/1,IF(ISTEXT(ScheduleCompile!S677),IF(OR(ISNUMBER(FIND("5F",ScheduleCompile!S677)),ISNUMBER(FIND("0F",ScheduleCompile!S677)),ISNUMBER(FIND("8F",ScheduleCompile!S677)),ISNUMBER(FIND("1F",ScheduleCompile!S677)),ISNUMBER(FIND("2F",ScheduleCompile!S677)),ISNUMBER(FIND("3F",ScheduleCompile!S677)),ISNUMBER(FIND("6F",ScheduleCompile!S677)),ISNUMBER(FIND("7F",ScheduleCompile!S677)),ISNUMBER(FIND("9F",ScheduleCompile!S677)),ISNUMBER(FIND("4F",ScheduleCompile!S677))),VALUE(LEFT(ScheduleCompile!S677,FIND("F",ScheduleCompile!S677)-1)),ScheduleCompile!S677)))))),"",IF(ScheduleCompile!S677="Off",0,IF(ScheduleCompile!S677="On",1,IF(ISNUMBER(ScheduleCompile!S677),ScheduleCompile!S677/1,IF(ISTEXT(ScheduleCompile!S677),IF(OR(ISNUMBER(FIND("5F",ScheduleCompile!S677)),ISNUMBER(FIND("0F",ScheduleCompile!S677)),ISNUMBER(FIND("8F",ScheduleCompile!S677)),ISNUMBER(FIND("1F",ScheduleCompile!S677)),ISNUMBER(FIND("2F",ScheduleCompile!S677)),ISNUMBER(FIND("3F",ScheduleCompile!S677)),ISNUMBER(FIND("6F",ScheduleCompile!S677)),ISNUMBER(FIND("7F",ScheduleCompile!S677)),ISNUMBER(FIND("9F",ScheduleCompile!S677)),ISNUMBER(FIND("4F",ScheduleCompile!S677))),VALUE(LEFT(ScheduleCompile!S677,FIND("F",ScheduleCompile!S677)-1)),ScheduleCompile!S677)))))))</f>
        <v>55.4</v>
      </c>
      <c r="Y684" s="1">
        <f>IF(AND(ISERROR(IF(ScheduleCompile!T677="Off",0,IF(ScheduleCompile!T677="On",1,IF(ISNUMBER(ScheduleCompile!T677),ScheduleCompile!T677/1,IF(ISTEXT(ScheduleCompile!T677),IF(OR(ISNUMBER(FIND("5F",ScheduleCompile!T677)),ISNUMBER(FIND("0F",ScheduleCompile!T677)),ISNUMBER(FIND("8F",ScheduleCompile!T677)),ISNUMBER(FIND("1F",ScheduleCompile!T677)),ISNUMBER(FIND("2F",ScheduleCompile!T677)),ISNUMBER(FIND("3F",ScheduleCompile!T677)),ISNUMBER(FIND("6F",ScheduleCompile!T677)),ISNUMBER(FIND("7F",ScheduleCompile!T677)),ISNUMBER(FIND("9F",ScheduleCompile!T677)),ISNUMBER(FIND("4F",ScheduleCompile!T677))),VALUE(LEFT(ScheduleCompile!T677,FIND("F",ScheduleCompile!T677)-1)),ScheduleCompile!T677)))))),ISTEXT(ScheduleCompile!#REF!)),"ENDTABLE",IF(ISERROR(IF(ScheduleCompile!T677="Off",0,IF(ScheduleCompile!T677="On",1,IF(ISNUMBER(ScheduleCompile!T677),ScheduleCompile!T677/1,IF(ISTEXT(ScheduleCompile!T677),IF(OR(ISNUMBER(FIND("5F",ScheduleCompile!T677)),ISNUMBER(FIND("0F",ScheduleCompile!T677)),ISNUMBER(FIND("8F",ScheduleCompile!T677)),ISNUMBER(FIND("1F",ScheduleCompile!T677)),ISNUMBER(FIND("2F",ScheduleCompile!T677)),ISNUMBER(FIND("3F",ScheduleCompile!T677)),ISNUMBER(FIND("6F",ScheduleCompile!T677)),ISNUMBER(FIND("7F",ScheduleCompile!T677)),ISNUMBER(FIND("9F",ScheduleCompile!T677)),ISNUMBER(FIND("4F",ScheduleCompile!T677))),VALUE(LEFT(ScheduleCompile!T677,FIND("F",ScheduleCompile!T677)-1)),ScheduleCompile!T677)))))),"",IF(ScheduleCompile!T677="Off",0,IF(ScheduleCompile!T677="On",1,IF(ISNUMBER(ScheduleCompile!T677),ScheduleCompile!T677/1,IF(ISTEXT(ScheduleCompile!T677),IF(OR(ISNUMBER(FIND("5F",ScheduleCompile!T677)),ISNUMBER(FIND("0F",ScheduleCompile!T677)),ISNUMBER(FIND("8F",ScheduleCompile!T677)),ISNUMBER(FIND("1F",ScheduleCompile!T677)),ISNUMBER(FIND("2F",ScheduleCompile!T677)),ISNUMBER(FIND("3F",ScheduleCompile!T677)),ISNUMBER(FIND("6F",ScheduleCompile!T677)),ISNUMBER(FIND("7F",ScheduleCompile!T677)),ISNUMBER(FIND("9F",ScheduleCompile!T677)),ISNUMBER(FIND("4F",ScheduleCompile!T677))),VALUE(LEFT(ScheduleCompile!T677,FIND("F",ScheduleCompile!T677)-1)),ScheduleCompile!T677)))))))</f>
        <v>55.4</v>
      </c>
      <c r="Z684" s="1">
        <f>IF(AND(ISERROR(IF(ScheduleCompile!U677="Off",0,IF(ScheduleCompile!U677="On",1,IF(ISNUMBER(ScheduleCompile!U677),ScheduleCompile!U677/1,IF(ISTEXT(ScheduleCompile!U677),IF(OR(ISNUMBER(FIND("5F",ScheduleCompile!U677)),ISNUMBER(FIND("0F",ScheduleCompile!U677)),ISNUMBER(FIND("8F",ScheduleCompile!U677)),ISNUMBER(FIND("1F",ScheduleCompile!U677)),ISNUMBER(FIND("2F",ScheduleCompile!U677)),ISNUMBER(FIND("3F",ScheduleCompile!U677)),ISNUMBER(FIND("6F",ScheduleCompile!U677)),ISNUMBER(FIND("7F",ScheduleCompile!U677)),ISNUMBER(FIND("9F",ScheduleCompile!U677)),ISNUMBER(FIND("4F",ScheduleCompile!U677))),VALUE(LEFT(ScheduleCompile!U677,FIND("F",ScheduleCompile!U677)-1)),ScheduleCompile!U677)))))),ISTEXT(ScheduleCompile!#REF!)),"ENDTABLE",IF(ISERROR(IF(ScheduleCompile!U677="Off",0,IF(ScheduleCompile!U677="On",1,IF(ISNUMBER(ScheduleCompile!U677),ScheduleCompile!U677/1,IF(ISTEXT(ScheduleCompile!U677),IF(OR(ISNUMBER(FIND("5F",ScheduleCompile!U677)),ISNUMBER(FIND("0F",ScheduleCompile!U677)),ISNUMBER(FIND("8F",ScheduleCompile!U677)),ISNUMBER(FIND("1F",ScheduleCompile!U677)),ISNUMBER(FIND("2F",ScheduleCompile!U677)),ISNUMBER(FIND("3F",ScheduleCompile!U677)),ISNUMBER(FIND("6F",ScheduleCompile!U677)),ISNUMBER(FIND("7F",ScheduleCompile!U677)),ISNUMBER(FIND("9F",ScheduleCompile!U677)),ISNUMBER(FIND("4F",ScheduleCompile!U677))),VALUE(LEFT(ScheduleCompile!U677,FIND("F",ScheduleCompile!U677)-1)),ScheduleCompile!U677)))))),"",IF(ScheduleCompile!U677="Off",0,IF(ScheduleCompile!U677="On",1,IF(ISNUMBER(ScheduleCompile!U677),ScheduleCompile!U677/1,IF(ISTEXT(ScheduleCompile!U677),IF(OR(ISNUMBER(FIND("5F",ScheduleCompile!U677)),ISNUMBER(FIND("0F",ScheduleCompile!U677)),ISNUMBER(FIND("8F",ScheduleCompile!U677)),ISNUMBER(FIND("1F",ScheduleCompile!U677)),ISNUMBER(FIND("2F",ScheduleCompile!U677)),ISNUMBER(FIND("3F",ScheduleCompile!U677)),ISNUMBER(FIND("6F",ScheduleCompile!U677)),ISNUMBER(FIND("7F",ScheduleCompile!U677)),ISNUMBER(FIND("9F",ScheduleCompile!U677)),ISNUMBER(FIND("4F",ScheduleCompile!U677))),VALUE(LEFT(ScheduleCompile!U677,FIND("F",ScheduleCompile!U677)-1)),ScheduleCompile!U677)))))))</f>
        <v>55.4</v>
      </c>
      <c r="AA684" s="1">
        <f>IF(AND(ISERROR(IF(ScheduleCompile!V677="Off",0,IF(ScheduleCompile!V677="On",1,IF(ISNUMBER(ScheduleCompile!V677),ScheduleCompile!V677/1,IF(ISTEXT(ScheduleCompile!V677),IF(OR(ISNUMBER(FIND("5F",ScheduleCompile!V677)),ISNUMBER(FIND("0F",ScheduleCompile!V677)),ISNUMBER(FIND("8F",ScheduleCompile!V677)),ISNUMBER(FIND("1F",ScheduleCompile!V677)),ISNUMBER(FIND("2F",ScheduleCompile!V677)),ISNUMBER(FIND("3F",ScheduleCompile!V677)),ISNUMBER(FIND("6F",ScheduleCompile!V677)),ISNUMBER(FIND("7F",ScheduleCompile!V677)),ISNUMBER(FIND("9F",ScheduleCompile!V677)),ISNUMBER(FIND("4F",ScheduleCompile!V677))),VALUE(LEFT(ScheduleCompile!V677,FIND("F",ScheduleCompile!V677)-1)),ScheduleCompile!V677)))))),ISTEXT(ScheduleCompile!#REF!)),"ENDTABLE",IF(ISERROR(IF(ScheduleCompile!V677="Off",0,IF(ScheduleCompile!V677="On",1,IF(ISNUMBER(ScheduleCompile!V677),ScheduleCompile!V677/1,IF(ISTEXT(ScheduleCompile!V677),IF(OR(ISNUMBER(FIND("5F",ScheduleCompile!V677)),ISNUMBER(FIND("0F",ScheduleCompile!V677)),ISNUMBER(FIND("8F",ScheduleCompile!V677)),ISNUMBER(FIND("1F",ScheduleCompile!V677)),ISNUMBER(FIND("2F",ScheduleCompile!V677)),ISNUMBER(FIND("3F",ScheduleCompile!V677)),ISNUMBER(FIND("6F",ScheduleCompile!V677)),ISNUMBER(FIND("7F",ScheduleCompile!V677)),ISNUMBER(FIND("9F",ScheduleCompile!V677)),ISNUMBER(FIND("4F",ScheduleCompile!V677))),VALUE(LEFT(ScheduleCompile!V677,FIND("F",ScheduleCompile!V677)-1)),ScheduleCompile!V677)))))),"",IF(ScheduleCompile!V677="Off",0,IF(ScheduleCompile!V677="On",1,IF(ISNUMBER(ScheduleCompile!V677),ScheduleCompile!V677/1,IF(ISTEXT(ScheduleCompile!V677),IF(OR(ISNUMBER(FIND("5F",ScheduleCompile!V677)),ISNUMBER(FIND("0F",ScheduleCompile!V677)),ISNUMBER(FIND("8F",ScheduleCompile!V677)),ISNUMBER(FIND("1F",ScheduleCompile!V677)),ISNUMBER(FIND("2F",ScheduleCompile!V677)),ISNUMBER(FIND("3F",ScheduleCompile!V677)),ISNUMBER(FIND("6F",ScheduleCompile!V677)),ISNUMBER(FIND("7F",ScheduleCompile!V677)),ISNUMBER(FIND("9F",ScheduleCompile!V677)),ISNUMBER(FIND("4F",ScheduleCompile!V677))),VALUE(LEFT(ScheduleCompile!V677,FIND("F",ScheduleCompile!V677)-1)),ScheduleCompile!V677)))))))</f>
        <v>55.4</v>
      </c>
      <c r="AB684" s="1">
        <f>IF(AND(ISERROR(IF(ScheduleCompile!W677="Off",0,IF(ScheduleCompile!W677="On",1,IF(ISNUMBER(ScheduleCompile!W677),ScheduleCompile!W677/1,IF(ISTEXT(ScheduleCompile!W677),IF(OR(ISNUMBER(FIND("5F",ScheduleCompile!W677)),ISNUMBER(FIND("0F",ScheduleCompile!W677)),ISNUMBER(FIND("8F",ScheduleCompile!W677)),ISNUMBER(FIND("1F",ScheduleCompile!W677)),ISNUMBER(FIND("2F",ScheduleCompile!W677)),ISNUMBER(FIND("3F",ScheduleCompile!W677)),ISNUMBER(FIND("6F",ScheduleCompile!W677)),ISNUMBER(FIND("7F",ScheduleCompile!W677)),ISNUMBER(FIND("9F",ScheduleCompile!W677)),ISNUMBER(FIND("4F",ScheduleCompile!W677))),VALUE(LEFT(ScheduleCompile!W677,FIND("F",ScheduleCompile!W677)-1)),ScheduleCompile!W677)))))),ISTEXT(ScheduleCompile!#REF!)),"ENDTABLE",IF(ISERROR(IF(ScheduleCompile!W677="Off",0,IF(ScheduleCompile!W677="On",1,IF(ISNUMBER(ScheduleCompile!W677),ScheduleCompile!W677/1,IF(ISTEXT(ScheduleCompile!W677),IF(OR(ISNUMBER(FIND("5F",ScheduleCompile!W677)),ISNUMBER(FIND("0F",ScheduleCompile!W677)),ISNUMBER(FIND("8F",ScheduleCompile!W677)),ISNUMBER(FIND("1F",ScheduleCompile!W677)),ISNUMBER(FIND("2F",ScheduleCompile!W677)),ISNUMBER(FIND("3F",ScheduleCompile!W677)),ISNUMBER(FIND("6F",ScheduleCompile!W677)),ISNUMBER(FIND("7F",ScheduleCompile!W677)),ISNUMBER(FIND("9F",ScheduleCompile!W677)),ISNUMBER(FIND("4F",ScheduleCompile!W677))),VALUE(LEFT(ScheduleCompile!W677,FIND("F",ScheduleCompile!W677)-1)),ScheduleCompile!W677)))))),"",IF(ScheduleCompile!W677="Off",0,IF(ScheduleCompile!W677="On",1,IF(ISNUMBER(ScheduleCompile!W677),ScheduleCompile!W677/1,IF(ISTEXT(ScheduleCompile!W677),IF(OR(ISNUMBER(FIND("5F",ScheduleCompile!W677)),ISNUMBER(FIND("0F",ScheduleCompile!W677)),ISNUMBER(FIND("8F",ScheduleCompile!W677)),ISNUMBER(FIND("1F",ScheduleCompile!W677)),ISNUMBER(FIND("2F",ScheduleCompile!W677)),ISNUMBER(FIND("3F",ScheduleCompile!W677)),ISNUMBER(FIND("6F",ScheduleCompile!W677)),ISNUMBER(FIND("7F",ScheduleCompile!W677)),ISNUMBER(FIND("9F",ScheduleCompile!W677)),ISNUMBER(FIND("4F",ScheduleCompile!W677))),VALUE(LEFT(ScheduleCompile!W677,FIND("F",ScheduleCompile!W677)-1)),ScheduleCompile!W677)))))))</f>
        <v>55.4</v>
      </c>
      <c r="AC684" s="1">
        <f>IF(AND(ISERROR(IF(ScheduleCompile!X677="Off",0,IF(ScheduleCompile!X677="On",1,IF(ISNUMBER(ScheduleCompile!X677),ScheduleCompile!X677/1,IF(ISTEXT(ScheduleCompile!X677),IF(OR(ISNUMBER(FIND("5F",ScheduleCompile!X677)),ISNUMBER(FIND("0F",ScheduleCompile!X677)),ISNUMBER(FIND("8F",ScheduleCompile!X677)),ISNUMBER(FIND("1F",ScheduleCompile!X677)),ISNUMBER(FIND("2F",ScheduleCompile!X677)),ISNUMBER(FIND("3F",ScheduleCompile!X677)),ISNUMBER(FIND("6F",ScheduleCompile!X677)),ISNUMBER(FIND("7F",ScheduleCompile!X677)),ISNUMBER(FIND("9F",ScheduleCompile!X677)),ISNUMBER(FIND("4F",ScheduleCompile!X677))),VALUE(LEFT(ScheduleCompile!X677,FIND("F",ScheduleCompile!X677)-1)),ScheduleCompile!X677)))))),ISTEXT(ScheduleCompile!#REF!)),"ENDTABLE",IF(ISERROR(IF(ScheduleCompile!X677="Off",0,IF(ScheduleCompile!X677="On",1,IF(ISNUMBER(ScheduleCompile!X677),ScheduleCompile!X677/1,IF(ISTEXT(ScheduleCompile!X677),IF(OR(ISNUMBER(FIND("5F",ScheduleCompile!X677)),ISNUMBER(FIND("0F",ScheduleCompile!X677)),ISNUMBER(FIND("8F",ScheduleCompile!X677)),ISNUMBER(FIND("1F",ScheduleCompile!X677)),ISNUMBER(FIND("2F",ScheduleCompile!X677)),ISNUMBER(FIND("3F",ScheduleCompile!X677)),ISNUMBER(FIND("6F",ScheduleCompile!X677)),ISNUMBER(FIND("7F",ScheduleCompile!X677)),ISNUMBER(FIND("9F",ScheduleCompile!X677)),ISNUMBER(FIND("4F",ScheduleCompile!X677))),VALUE(LEFT(ScheduleCompile!X677,FIND("F",ScheduleCompile!X677)-1)),ScheduleCompile!X677)))))),"",IF(ScheduleCompile!X677="Off",0,IF(ScheduleCompile!X677="On",1,IF(ISNUMBER(ScheduleCompile!X677),ScheduleCompile!X677/1,IF(ISTEXT(ScheduleCompile!X677),IF(OR(ISNUMBER(FIND("5F",ScheduleCompile!X677)),ISNUMBER(FIND("0F",ScheduleCompile!X677)),ISNUMBER(FIND("8F",ScheduleCompile!X677)),ISNUMBER(FIND("1F",ScheduleCompile!X677)),ISNUMBER(FIND("2F",ScheduleCompile!X677)),ISNUMBER(FIND("3F",ScheduleCompile!X677)),ISNUMBER(FIND("6F",ScheduleCompile!X677)),ISNUMBER(FIND("7F",ScheduleCompile!X677)),ISNUMBER(FIND("9F",ScheduleCompile!X677)),ISNUMBER(FIND("4F",ScheduleCompile!X677))),VALUE(LEFT(ScheduleCompile!X677,FIND("F",ScheduleCompile!X677)-1)),ScheduleCompile!X677)))))))</f>
        <v>55.4</v>
      </c>
      <c r="AD684" s="1">
        <f>IF(AND(ISERROR(IF(ScheduleCompile!Y677="Off",0,IF(ScheduleCompile!Y677="On",1,IF(ISNUMBER(ScheduleCompile!Y677),ScheduleCompile!Y677/1,IF(ISTEXT(ScheduleCompile!Y677),IF(OR(ISNUMBER(FIND("5F",ScheduleCompile!Y677)),ISNUMBER(FIND("0F",ScheduleCompile!Y677)),ISNUMBER(FIND("8F",ScheduleCompile!Y677)),ISNUMBER(FIND("1F",ScheduleCompile!Y677)),ISNUMBER(FIND("2F",ScheduleCompile!Y677)),ISNUMBER(FIND("3F",ScheduleCompile!Y677)),ISNUMBER(FIND("6F",ScheduleCompile!Y677)),ISNUMBER(FIND("7F",ScheduleCompile!Y677)),ISNUMBER(FIND("9F",ScheduleCompile!Y677)),ISNUMBER(FIND("4F",ScheduleCompile!Y677))),VALUE(LEFT(ScheduleCompile!Y677,FIND("F",ScheduleCompile!Y677)-1)),ScheduleCompile!Y677)))))),ISTEXT(ScheduleCompile!#REF!)),"ENDTABLE",IF(ISERROR(IF(ScheduleCompile!Y677="Off",0,IF(ScheduleCompile!Y677="On",1,IF(ISNUMBER(ScheduleCompile!Y677),ScheduleCompile!Y677/1,IF(ISTEXT(ScheduleCompile!Y677),IF(OR(ISNUMBER(FIND("5F",ScheduleCompile!Y677)),ISNUMBER(FIND("0F",ScheduleCompile!Y677)),ISNUMBER(FIND("8F",ScheduleCompile!Y677)),ISNUMBER(FIND("1F",ScheduleCompile!Y677)),ISNUMBER(FIND("2F",ScheduleCompile!Y677)),ISNUMBER(FIND("3F",ScheduleCompile!Y677)),ISNUMBER(FIND("6F",ScheduleCompile!Y677)),ISNUMBER(FIND("7F",ScheduleCompile!Y677)),ISNUMBER(FIND("9F",ScheduleCompile!Y677)),ISNUMBER(FIND("4F",ScheduleCompile!Y677))),VALUE(LEFT(ScheduleCompile!Y677,FIND("F",ScheduleCompile!Y677)-1)),ScheduleCompile!Y677)))))),"",IF(ScheduleCompile!Y677="Off",0,IF(ScheduleCompile!Y677="On",1,IF(ISNUMBER(ScheduleCompile!Y677),ScheduleCompile!Y677/1,IF(ISTEXT(ScheduleCompile!Y677),IF(OR(ISNUMBER(FIND("5F",ScheduleCompile!Y677)),ISNUMBER(FIND("0F",ScheduleCompile!Y677)),ISNUMBER(FIND("8F",ScheduleCompile!Y677)),ISNUMBER(FIND("1F",ScheduleCompile!Y677)),ISNUMBER(FIND("2F",ScheduleCompile!Y677)),ISNUMBER(FIND("3F",ScheduleCompile!Y677)),ISNUMBER(FIND("6F",ScheduleCompile!Y677)),ISNUMBER(FIND("7F",ScheduleCompile!Y677)),ISNUMBER(FIND("9F",ScheduleCompile!Y677)),ISNUMBER(FIND("4F",ScheduleCompile!Y677))),VALUE(LEFT(ScheduleCompile!Y677,FIND("F",ScheduleCompile!Y677)-1)),ScheduleCompile!Y677)))))))</f>
        <v>55.4</v>
      </c>
    </row>
    <row r="685" spans="1:30" x14ac:dyDescent="0.25">
      <c r="A685" t="str">
        <f t="shared" si="53"/>
        <v>SchDay "WaterMainCZ13May"  Type = "Temperature" Hr = (56.2, 56.2, 56.2, 56.2, 56.2, 56.2, 56.2, 56.2, 56.2, 56.2, 56.2, 56.2, 56.2, 56.2, 56.2, 56.2, 56.2, 56.2, 56.2, 56.2, 56.2, 56.2, 56.2, 56.2) ..</v>
      </c>
      <c r="B685" s="1" t="s">
        <v>623</v>
      </c>
      <c r="C685" t="str">
        <f t="shared" si="54"/>
        <v xml:space="preserve">SchDay "WaterMainCZ13May"  Type = "Temperature" Hr = </v>
      </c>
      <c r="D685" t="str">
        <f t="shared" si="55"/>
        <v>(56.2, 56.2, 56.2, 56.2, 56.2, 56.2, 56.2, 56.2, 56.2, 56.2, 56.2, 56.2, 56.2, 56.2, 56.2, 56.2, 56.2, 56.2, 56.2, 56.2, 56.2, 56.2, 56.2, 56.2) ..</v>
      </c>
      <c r="E685" s="30" t="str">
        <f>ScheduleCompile!A678</f>
        <v>WaterMainCZ13May</v>
      </c>
      <c r="F685" t="str">
        <f t="shared" si="46"/>
        <v>Temperature</v>
      </c>
      <c r="G685" s="1">
        <f>IF(AND(ISERROR(IF(ScheduleCompile!B678="Off",0,IF(ScheduleCompile!B678="On",1,IF(ISNUMBER(ScheduleCompile!B678),ScheduleCompile!B678/1,IF(ISTEXT(ScheduleCompile!B678),IF(OR(ISNUMBER(FIND("5F",ScheduleCompile!B678)),ISNUMBER(FIND("0F",ScheduleCompile!B678)),ISNUMBER(FIND("8F",ScheduleCompile!B678)),ISNUMBER(FIND("1F",ScheduleCompile!B678)),ISNUMBER(FIND("2F",ScheduleCompile!B678)),ISNUMBER(FIND("3F",ScheduleCompile!B678)),ISNUMBER(FIND("6F",ScheduleCompile!B678)),ISNUMBER(FIND("7F",ScheduleCompile!B678)),ISNUMBER(FIND("9F",ScheduleCompile!B678)),ISNUMBER(FIND("4F",ScheduleCompile!B678))),VALUE(LEFT(ScheduleCompile!B678,FIND("F",ScheduleCompile!B678)-1)),ScheduleCompile!B678)))))),ISTEXT(ScheduleCompile!#REF!)),"ENDTABLE",IF(ISERROR(IF(ScheduleCompile!B678="Off",0,IF(ScheduleCompile!B678="On",1,IF(ISNUMBER(ScheduleCompile!B678),ScheduleCompile!B678/1,IF(ISTEXT(ScheduleCompile!B678),IF(OR(ISNUMBER(FIND("5F",ScheduleCompile!B678)),ISNUMBER(FIND("0F",ScheduleCompile!B678)),ISNUMBER(FIND("8F",ScheduleCompile!B678)),ISNUMBER(FIND("1F",ScheduleCompile!B678)),ISNUMBER(FIND("2F",ScheduleCompile!B678)),ISNUMBER(FIND("3F",ScheduleCompile!B678)),ISNUMBER(FIND("6F",ScheduleCompile!B678)),ISNUMBER(FIND("7F",ScheduleCompile!B678)),ISNUMBER(FIND("9F",ScheduleCompile!B678)),ISNUMBER(FIND("4F",ScheduleCompile!B678))),VALUE(LEFT(ScheduleCompile!B678,FIND("F",ScheduleCompile!B678)-1)),ScheduleCompile!B678)))))),"",IF(ScheduleCompile!B678="Off",0,IF(ScheduleCompile!B678="On",1,IF(ISNUMBER(ScheduleCompile!B678),ScheduleCompile!B678/1,IF(ISTEXT(ScheduleCompile!B678),IF(OR(ISNUMBER(FIND("5F",ScheduleCompile!B678)),ISNUMBER(FIND("0F",ScheduleCompile!B678)),ISNUMBER(FIND("8F",ScheduleCompile!B678)),ISNUMBER(FIND("1F",ScheduleCompile!B678)),ISNUMBER(FIND("2F",ScheduleCompile!B678)),ISNUMBER(FIND("3F",ScheduleCompile!B678)),ISNUMBER(FIND("6F",ScheduleCompile!B678)),ISNUMBER(FIND("7F",ScheduleCompile!B678)),ISNUMBER(FIND("9F",ScheduleCompile!B678)),ISNUMBER(FIND("4F",ScheduleCompile!B678))),VALUE(LEFT(ScheduleCompile!B678,FIND("F",ScheduleCompile!B678)-1)),ScheduleCompile!B678)))))))</f>
        <v>56.2</v>
      </c>
      <c r="H685" s="1">
        <f>IF(AND(ISERROR(IF(ScheduleCompile!C678="Off",0,IF(ScheduleCompile!C678="On",1,IF(ISNUMBER(ScheduleCompile!C678),ScheduleCompile!C678/1,IF(ISTEXT(ScheduleCompile!C678),IF(OR(ISNUMBER(FIND("5F",ScheduleCompile!C678)),ISNUMBER(FIND("0F",ScheduleCompile!C678)),ISNUMBER(FIND("8F",ScheduleCompile!C678)),ISNUMBER(FIND("1F",ScheduleCompile!C678)),ISNUMBER(FIND("2F",ScheduleCompile!C678)),ISNUMBER(FIND("3F",ScheduleCompile!C678)),ISNUMBER(FIND("6F",ScheduleCompile!C678)),ISNUMBER(FIND("7F",ScheduleCompile!C678)),ISNUMBER(FIND("9F",ScheduleCompile!C678)),ISNUMBER(FIND("4F",ScheduleCompile!C678))),VALUE(LEFT(ScheduleCompile!C678,FIND("F",ScheduleCompile!C678)-1)),ScheduleCompile!C678)))))),ISTEXT(ScheduleCompile!#REF!)),"ENDTABLE",IF(ISERROR(IF(ScheduleCompile!C678="Off",0,IF(ScheduleCompile!C678="On",1,IF(ISNUMBER(ScheduleCompile!C678),ScheduleCompile!C678/1,IF(ISTEXT(ScheduleCompile!C678),IF(OR(ISNUMBER(FIND("5F",ScheduleCompile!C678)),ISNUMBER(FIND("0F",ScheduleCompile!C678)),ISNUMBER(FIND("8F",ScheduleCompile!C678)),ISNUMBER(FIND("1F",ScheduleCompile!C678)),ISNUMBER(FIND("2F",ScheduleCompile!C678)),ISNUMBER(FIND("3F",ScheduleCompile!C678)),ISNUMBER(FIND("6F",ScheduleCompile!C678)),ISNUMBER(FIND("7F",ScheduleCompile!C678)),ISNUMBER(FIND("9F",ScheduleCompile!C678)),ISNUMBER(FIND("4F",ScheduleCompile!C678))),VALUE(LEFT(ScheduleCompile!C678,FIND("F",ScheduleCompile!C678)-1)),ScheduleCompile!C678)))))),"",IF(ScheduleCompile!C678="Off",0,IF(ScheduleCompile!C678="On",1,IF(ISNUMBER(ScheduleCompile!C678),ScheduleCompile!C678/1,IF(ISTEXT(ScheduleCompile!C678),IF(OR(ISNUMBER(FIND("5F",ScheduleCompile!C678)),ISNUMBER(FIND("0F",ScheduleCompile!C678)),ISNUMBER(FIND("8F",ScheduleCompile!C678)),ISNUMBER(FIND("1F",ScheduleCompile!C678)),ISNUMBER(FIND("2F",ScheduleCompile!C678)),ISNUMBER(FIND("3F",ScheduleCompile!C678)),ISNUMBER(FIND("6F",ScheduleCompile!C678)),ISNUMBER(FIND("7F",ScheduleCompile!C678)),ISNUMBER(FIND("9F",ScheduleCompile!C678)),ISNUMBER(FIND("4F",ScheduleCompile!C678))),VALUE(LEFT(ScheduleCompile!C678,FIND("F",ScheduleCompile!C678)-1)),ScheduleCompile!C678)))))))</f>
        <v>56.2</v>
      </c>
      <c r="I685" s="1">
        <f>IF(AND(ISERROR(IF(ScheduleCompile!D678="Off",0,IF(ScheduleCompile!D678="On",1,IF(ISNUMBER(ScheduleCompile!D678),ScheduleCompile!D678/1,IF(ISTEXT(ScheduleCompile!D678),IF(OR(ISNUMBER(FIND("5F",ScheduleCompile!D678)),ISNUMBER(FIND("0F",ScheduleCompile!D678)),ISNUMBER(FIND("8F",ScheduleCompile!D678)),ISNUMBER(FIND("1F",ScheduleCompile!D678)),ISNUMBER(FIND("2F",ScheduleCompile!D678)),ISNUMBER(FIND("3F",ScheduleCompile!D678)),ISNUMBER(FIND("6F",ScheduleCompile!D678)),ISNUMBER(FIND("7F",ScheduleCompile!D678)),ISNUMBER(FIND("9F",ScheduleCompile!D678)),ISNUMBER(FIND("4F",ScheduleCompile!D678))),VALUE(LEFT(ScheduleCompile!D678,FIND("F",ScheduleCompile!D678)-1)),ScheduleCompile!D678)))))),ISTEXT(ScheduleCompile!#REF!)),"ENDTABLE",IF(ISERROR(IF(ScheduleCompile!D678="Off",0,IF(ScheduleCompile!D678="On",1,IF(ISNUMBER(ScheduleCompile!D678),ScheduleCompile!D678/1,IF(ISTEXT(ScheduleCompile!D678),IF(OR(ISNUMBER(FIND("5F",ScheduleCompile!D678)),ISNUMBER(FIND("0F",ScheduleCompile!D678)),ISNUMBER(FIND("8F",ScheduleCompile!D678)),ISNUMBER(FIND("1F",ScheduleCompile!D678)),ISNUMBER(FIND("2F",ScheduleCompile!D678)),ISNUMBER(FIND("3F",ScheduleCompile!D678)),ISNUMBER(FIND("6F",ScheduleCompile!D678)),ISNUMBER(FIND("7F",ScheduleCompile!D678)),ISNUMBER(FIND("9F",ScheduleCompile!D678)),ISNUMBER(FIND("4F",ScheduleCompile!D678))),VALUE(LEFT(ScheduleCompile!D678,FIND("F",ScheduleCompile!D678)-1)),ScheduleCompile!D678)))))),"",IF(ScheduleCompile!D678="Off",0,IF(ScheduleCompile!D678="On",1,IF(ISNUMBER(ScheduleCompile!D678),ScheduleCompile!D678/1,IF(ISTEXT(ScheduleCompile!D678),IF(OR(ISNUMBER(FIND("5F",ScheduleCompile!D678)),ISNUMBER(FIND("0F",ScheduleCompile!D678)),ISNUMBER(FIND("8F",ScheduleCompile!D678)),ISNUMBER(FIND("1F",ScheduleCompile!D678)),ISNUMBER(FIND("2F",ScheduleCompile!D678)),ISNUMBER(FIND("3F",ScheduleCompile!D678)),ISNUMBER(FIND("6F",ScheduleCompile!D678)),ISNUMBER(FIND("7F",ScheduleCompile!D678)),ISNUMBER(FIND("9F",ScheduleCompile!D678)),ISNUMBER(FIND("4F",ScheduleCompile!D678))),VALUE(LEFT(ScheduleCompile!D678,FIND("F",ScheduleCompile!D678)-1)),ScheduleCompile!D678)))))))</f>
        <v>56.2</v>
      </c>
      <c r="J685" s="1">
        <f>IF(AND(ISERROR(IF(ScheduleCompile!E678="Off",0,IF(ScheduleCompile!E678="On",1,IF(ISNUMBER(ScheduleCompile!E678),ScheduleCompile!E678/1,IF(ISTEXT(ScheduleCompile!E678),IF(OR(ISNUMBER(FIND("5F",ScheduleCompile!E678)),ISNUMBER(FIND("0F",ScheduleCompile!E678)),ISNUMBER(FIND("8F",ScheduleCompile!E678)),ISNUMBER(FIND("1F",ScheduleCompile!E678)),ISNUMBER(FIND("2F",ScheduleCompile!E678)),ISNUMBER(FIND("3F",ScheduleCompile!E678)),ISNUMBER(FIND("6F",ScheduleCompile!E678)),ISNUMBER(FIND("7F",ScheduleCompile!E678)),ISNUMBER(FIND("9F",ScheduleCompile!E678)),ISNUMBER(FIND("4F",ScheduleCompile!E678))),VALUE(LEFT(ScheduleCompile!E678,FIND("F",ScheduleCompile!E678)-1)),ScheduleCompile!E678)))))),ISTEXT(ScheduleCompile!#REF!)),"ENDTABLE",IF(ISERROR(IF(ScheduleCompile!E678="Off",0,IF(ScheduleCompile!E678="On",1,IF(ISNUMBER(ScheduleCompile!E678),ScheduleCompile!E678/1,IF(ISTEXT(ScheduleCompile!E678),IF(OR(ISNUMBER(FIND("5F",ScheduleCompile!E678)),ISNUMBER(FIND("0F",ScheduleCompile!E678)),ISNUMBER(FIND("8F",ScheduleCompile!E678)),ISNUMBER(FIND("1F",ScheduleCompile!E678)),ISNUMBER(FIND("2F",ScheduleCompile!E678)),ISNUMBER(FIND("3F",ScheduleCompile!E678)),ISNUMBER(FIND("6F",ScheduleCompile!E678)),ISNUMBER(FIND("7F",ScheduleCompile!E678)),ISNUMBER(FIND("9F",ScheduleCompile!E678)),ISNUMBER(FIND("4F",ScheduleCompile!E678))),VALUE(LEFT(ScheduleCompile!E678,FIND("F",ScheduleCompile!E678)-1)),ScheduleCompile!E678)))))),"",IF(ScheduleCompile!E678="Off",0,IF(ScheduleCompile!E678="On",1,IF(ISNUMBER(ScheduleCompile!E678),ScheduleCompile!E678/1,IF(ISTEXT(ScheduleCompile!E678),IF(OR(ISNUMBER(FIND("5F",ScheduleCompile!E678)),ISNUMBER(FIND("0F",ScheduleCompile!E678)),ISNUMBER(FIND("8F",ScheduleCompile!E678)),ISNUMBER(FIND("1F",ScheduleCompile!E678)),ISNUMBER(FIND("2F",ScheduleCompile!E678)),ISNUMBER(FIND("3F",ScheduleCompile!E678)),ISNUMBER(FIND("6F",ScheduleCompile!E678)),ISNUMBER(FIND("7F",ScheduleCompile!E678)),ISNUMBER(FIND("9F",ScheduleCompile!E678)),ISNUMBER(FIND("4F",ScheduleCompile!E678))),VALUE(LEFT(ScheduleCompile!E678,FIND("F",ScheduleCompile!E678)-1)),ScheduleCompile!E678)))))))</f>
        <v>56.2</v>
      </c>
      <c r="K685" s="1">
        <f>IF(AND(ISERROR(IF(ScheduleCompile!F678="Off",0,IF(ScheduleCompile!F678="On",1,IF(ISNUMBER(ScheduleCompile!F678),ScheduleCompile!F678/1,IF(ISTEXT(ScheduleCompile!F678),IF(OR(ISNUMBER(FIND("5F",ScheduleCompile!F678)),ISNUMBER(FIND("0F",ScheduleCompile!F678)),ISNUMBER(FIND("8F",ScheduleCompile!F678)),ISNUMBER(FIND("1F",ScheduleCompile!F678)),ISNUMBER(FIND("2F",ScheduleCompile!F678)),ISNUMBER(FIND("3F",ScheduleCompile!F678)),ISNUMBER(FIND("6F",ScheduleCompile!F678)),ISNUMBER(FIND("7F",ScheduleCompile!F678)),ISNUMBER(FIND("9F",ScheduleCompile!F678)),ISNUMBER(FIND("4F",ScheduleCompile!F678))),VALUE(LEFT(ScheduleCompile!F678,FIND("F",ScheduleCompile!F678)-1)),ScheduleCompile!F678)))))),ISTEXT(ScheduleCompile!#REF!)),"ENDTABLE",IF(ISERROR(IF(ScheduleCompile!F678="Off",0,IF(ScheduleCompile!F678="On",1,IF(ISNUMBER(ScheduleCompile!F678),ScheduleCompile!F678/1,IF(ISTEXT(ScheduleCompile!F678),IF(OR(ISNUMBER(FIND("5F",ScheduleCompile!F678)),ISNUMBER(FIND("0F",ScheduleCompile!F678)),ISNUMBER(FIND("8F",ScheduleCompile!F678)),ISNUMBER(FIND("1F",ScheduleCompile!F678)),ISNUMBER(FIND("2F",ScheduleCompile!F678)),ISNUMBER(FIND("3F",ScheduleCompile!F678)),ISNUMBER(FIND("6F",ScheduleCompile!F678)),ISNUMBER(FIND("7F",ScheduleCompile!F678)),ISNUMBER(FIND("9F",ScheduleCompile!F678)),ISNUMBER(FIND("4F",ScheduleCompile!F678))),VALUE(LEFT(ScheduleCompile!F678,FIND("F",ScheduleCompile!F678)-1)),ScheduleCompile!F678)))))),"",IF(ScheduleCompile!F678="Off",0,IF(ScheduleCompile!F678="On",1,IF(ISNUMBER(ScheduleCompile!F678),ScheduleCompile!F678/1,IF(ISTEXT(ScheduleCompile!F678),IF(OR(ISNUMBER(FIND("5F",ScheduleCompile!F678)),ISNUMBER(FIND("0F",ScheduleCompile!F678)),ISNUMBER(FIND("8F",ScheduleCompile!F678)),ISNUMBER(FIND("1F",ScheduleCompile!F678)),ISNUMBER(FIND("2F",ScheduleCompile!F678)),ISNUMBER(FIND("3F",ScheduleCompile!F678)),ISNUMBER(FIND("6F",ScheduleCompile!F678)),ISNUMBER(FIND("7F",ScheduleCompile!F678)),ISNUMBER(FIND("9F",ScheduleCompile!F678)),ISNUMBER(FIND("4F",ScheduleCompile!F678))),VALUE(LEFT(ScheduleCompile!F678,FIND("F",ScheduleCompile!F678)-1)),ScheduleCompile!F678)))))))</f>
        <v>56.2</v>
      </c>
      <c r="L685" s="1">
        <f>IF(AND(ISERROR(IF(ScheduleCompile!G678="Off",0,IF(ScheduleCompile!G678="On",1,IF(ISNUMBER(ScheduleCompile!G678),ScheduleCompile!G678/1,IF(ISTEXT(ScheduleCompile!G678),IF(OR(ISNUMBER(FIND("5F",ScheduleCompile!G678)),ISNUMBER(FIND("0F",ScheduleCompile!G678)),ISNUMBER(FIND("8F",ScheduleCompile!G678)),ISNUMBER(FIND("1F",ScheduleCompile!G678)),ISNUMBER(FIND("2F",ScheduleCompile!G678)),ISNUMBER(FIND("3F",ScheduleCompile!G678)),ISNUMBER(FIND("6F",ScheduleCompile!G678)),ISNUMBER(FIND("7F",ScheduleCompile!G678)),ISNUMBER(FIND("9F",ScheduleCompile!G678)),ISNUMBER(FIND("4F",ScheduleCompile!G678))),VALUE(LEFT(ScheduleCompile!G678,FIND("F",ScheduleCompile!G678)-1)),ScheduleCompile!G678)))))),ISTEXT(ScheduleCompile!#REF!)),"ENDTABLE",IF(ISERROR(IF(ScheduleCompile!G678="Off",0,IF(ScheduleCompile!G678="On",1,IF(ISNUMBER(ScheduleCompile!G678),ScheduleCompile!G678/1,IF(ISTEXT(ScheduleCompile!G678),IF(OR(ISNUMBER(FIND("5F",ScheduleCompile!G678)),ISNUMBER(FIND("0F",ScheduleCompile!G678)),ISNUMBER(FIND("8F",ScheduleCompile!G678)),ISNUMBER(FIND("1F",ScheduleCompile!G678)),ISNUMBER(FIND("2F",ScheduleCompile!G678)),ISNUMBER(FIND("3F",ScheduleCompile!G678)),ISNUMBER(FIND("6F",ScheduleCompile!G678)),ISNUMBER(FIND("7F",ScheduleCompile!G678)),ISNUMBER(FIND("9F",ScheduleCompile!G678)),ISNUMBER(FIND("4F",ScheduleCompile!G678))),VALUE(LEFT(ScheduleCompile!G678,FIND("F",ScheduleCompile!G678)-1)),ScheduleCompile!G678)))))),"",IF(ScheduleCompile!G678="Off",0,IF(ScheduleCompile!G678="On",1,IF(ISNUMBER(ScheduleCompile!G678),ScheduleCompile!G678/1,IF(ISTEXT(ScheduleCompile!G678),IF(OR(ISNUMBER(FIND("5F",ScheduleCompile!G678)),ISNUMBER(FIND("0F",ScheduleCompile!G678)),ISNUMBER(FIND("8F",ScheduleCompile!G678)),ISNUMBER(FIND("1F",ScheduleCompile!G678)),ISNUMBER(FIND("2F",ScheduleCompile!G678)),ISNUMBER(FIND("3F",ScheduleCompile!G678)),ISNUMBER(FIND("6F",ScheduleCompile!G678)),ISNUMBER(FIND("7F",ScheduleCompile!G678)),ISNUMBER(FIND("9F",ScheduleCompile!G678)),ISNUMBER(FIND("4F",ScheduleCompile!G678))),VALUE(LEFT(ScheduleCompile!G678,FIND("F",ScheduleCompile!G678)-1)),ScheduleCompile!G678)))))))</f>
        <v>56.2</v>
      </c>
      <c r="M685" s="1">
        <f>IF(AND(ISERROR(IF(ScheduleCompile!H678="Off",0,IF(ScheduleCompile!H678="On",1,IF(ISNUMBER(ScheduleCompile!H678),ScheduleCompile!H678/1,IF(ISTEXT(ScheduleCompile!H678),IF(OR(ISNUMBER(FIND("5F",ScheduleCompile!H678)),ISNUMBER(FIND("0F",ScheduleCompile!H678)),ISNUMBER(FIND("8F",ScheduleCompile!H678)),ISNUMBER(FIND("1F",ScheduleCompile!H678)),ISNUMBER(FIND("2F",ScheduleCompile!H678)),ISNUMBER(FIND("3F",ScheduleCompile!H678)),ISNUMBER(FIND("6F",ScheduleCompile!H678)),ISNUMBER(FIND("7F",ScheduleCompile!H678)),ISNUMBER(FIND("9F",ScheduleCompile!H678)),ISNUMBER(FIND("4F",ScheduleCompile!H678))),VALUE(LEFT(ScheduleCompile!H678,FIND("F",ScheduleCompile!H678)-1)),ScheduleCompile!H678)))))),ISTEXT(ScheduleCompile!#REF!)),"ENDTABLE",IF(ISERROR(IF(ScheduleCompile!H678="Off",0,IF(ScheduleCompile!H678="On",1,IF(ISNUMBER(ScheduleCompile!H678),ScheduleCompile!H678/1,IF(ISTEXT(ScheduleCompile!H678),IF(OR(ISNUMBER(FIND("5F",ScheduleCompile!H678)),ISNUMBER(FIND("0F",ScheduleCompile!H678)),ISNUMBER(FIND("8F",ScheduleCompile!H678)),ISNUMBER(FIND("1F",ScheduleCompile!H678)),ISNUMBER(FIND("2F",ScheduleCompile!H678)),ISNUMBER(FIND("3F",ScheduleCompile!H678)),ISNUMBER(FIND("6F",ScheduleCompile!H678)),ISNUMBER(FIND("7F",ScheduleCompile!H678)),ISNUMBER(FIND("9F",ScheduleCompile!H678)),ISNUMBER(FIND("4F",ScheduleCompile!H678))),VALUE(LEFT(ScheduleCompile!H678,FIND("F",ScheduleCompile!H678)-1)),ScheduleCompile!H678)))))),"",IF(ScheduleCompile!H678="Off",0,IF(ScheduleCompile!H678="On",1,IF(ISNUMBER(ScheduleCompile!H678),ScheduleCompile!H678/1,IF(ISTEXT(ScheduleCompile!H678),IF(OR(ISNUMBER(FIND("5F",ScheduleCompile!H678)),ISNUMBER(FIND("0F",ScheduleCompile!H678)),ISNUMBER(FIND("8F",ScheduleCompile!H678)),ISNUMBER(FIND("1F",ScheduleCompile!H678)),ISNUMBER(FIND("2F",ScheduleCompile!H678)),ISNUMBER(FIND("3F",ScheduleCompile!H678)),ISNUMBER(FIND("6F",ScheduleCompile!H678)),ISNUMBER(FIND("7F",ScheduleCompile!H678)),ISNUMBER(FIND("9F",ScheduleCompile!H678)),ISNUMBER(FIND("4F",ScheduleCompile!H678))),VALUE(LEFT(ScheduleCompile!H678,FIND("F",ScheduleCompile!H678)-1)),ScheduleCompile!H678)))))))</f>
        <v>56.2</v>
      </c>
      <c r="N685" s="1">
        <f>IF(AND(ISERROR(IF(ScheduleCompile!I678="Off",0,IF(ScheduleCompile!I678="On",1,IF(ISNUMBER(ScheduleCompile!I678),ScheduleCompile!I678/1,IF(ISTEXT(ScheduleCompile!I678),IF(OR(ISNUMBER(FIND("5F",ScheduleCompile!I678)),ISNUMBER(FIND("0F",ScheduleCompile!I678)),ISNUMBER(FIND("8F",ScheduleCompile!I678)),ISNUMBER(FIND("1F",ScheduleCompile!I678)),ISNUMBER(FIND("2F",ScheduleCompile!I678)),ISNUMBER(FIND("3F",ScheduleCompile!I678)),ISNUMBER(FIND("6F",ScheduleCompile!I678)),ISNUMBER(FIND("7F",ScheduleCompile!I678)),ISNUMBER(FIND("9F",ScheduleCompile!I678)),ISNUMBER(FIND("4F",ScheduleCompile!I678))),VALUE(LEFT(ScheduleCompile!I678,FIND("F",ScheduleCompile!I678)-1)),ScheduleCompile!I678)))))),ISTEXT(ScheduleCompile!#REF!)),"ENDTABLE",IF(ISERROR(IF(ScheduleCompile!I678="Off",0,IF(ScheduleCompile!I678="On",1,IF(ISNUMBER(ScheduleCompile!I678),ScheduleCompile!I678/1,IF(ISTEXT(ScheduleCompile!I678),IF(OR(ISNUMBER(FIND("5F",ScheduleCompile!I678)),ISNUMBER(FIND("0F",ScheduleCompile!I678)),ISNUMBER(FIND("8F",ScheduleCompile!I678)),ISNUMBER(FIND("1F",ScheduleCompile!I678)),ISNUMBER(FIND("2F",ScheduleCompile!I678)),ISNUMBER(FIND("3F",ScheduleCompile!I678)),ISNUMBER(FIND("6F",ScheduleCompile!I678)),ISNUMBER(FIND("7F",ScheduleCompile!I678)),ISNUMBER(FIND("9F",ScheduleCompile!I678)),ISNUMBER(FIND("4F",ScheduleCompile!I678))),VALUE(LEFT(ScheduleCompile!I678,FIND("F",ScheduleCompile!I678)-1)),ScheduleCompile!I678)))))),"",IF(ScheduleCompile!I678="Off",0,IF(ScheduleCompile!I678="On",1,IF(ISNUMBER(ScheduleCompile!I678),ScheduleCompile!I678/1,IF(ISTEXT(ScheduleCompile!I678),IF(OR(ISNUMBER(FIND("5F",ScheduleCompile!I678)),ISNUMBER(FIND("0F",ScheduleCompile!I678)),ISNUMBER(FIND("8F",ScheduleCompile!I678)),ISNUMBER(FIND("1F",ScheduleCompile!I678)),ISNUMBER(FIND("2F",ScheduleCompile!I678)),ISNUMBER(FIND("3F",ScheduleCompile!I678)),ISNUMBER(FIND("6F",ScheduleCompile!I678)),ISNUMBER(FIND("7F",ScheduleCompile!I678)),ISNUMBER(FIND("9F",ScheduleCompile!I678)),ISNUMBER(FIND("4F",ScheduleCompile!I678))),VALUE(LEFT(ScheduleCompile!I678,FIND("F",ScheduleCompile!I678)-1)),ScheduleCompile!I678)))))))</f>
        <v>56.2</v>
      </c>
      <c r="O685" s="1">
        <f>IF(AND(ISERROR(IF(ScheduleCompile!J678="Off",0,IF(ScheduleCompile!J678="On",1,IF(ISNUMBER(ScheduleCompile!J678),ScheduleCompile!J678/1,IF(ISTEXT(ScheduleCompile!J678),IF(OR(ISNUMBER(FIND("5F",ScheduleCompile!J678)),ISNUMBER(FIND("0F",ScheduleCompile!J678)),ISNUMBER(FIND("8F",ScheduleCompile!J678)),ISNUMBER(FIND("1F",ScheduleCompile!J678)),ISNUMBER(FIND("2F",ScheduleCompile!J678)),ISNUMBER(FIND("3F",ScheduleCompile!J678)),ISNUMBER(FIND("6F",ScheduleCompile!J678)),ISNUMBER(FIND("7F",ScheduleCompile!J678)),ISNUMBER(FIND("9F",ScheduleCompile!J678)),ISNUMBER(FIND("4F",ScheduleCompile!J678))),VALUE(LEFT(ScheduleCompile!J678,FIND("F",ScheduleCompile!J678)-1)),ScheduleCompile!J678)))))),ISTEXT(ScheduleCompile!#REF!)),"ENDTABLE",IF(ISERROR(IF(ScheduleCompile!J678="Off",0,IF(ScheduleCompile!J678="On",1,IF(ISNUMBER(ScheduleCompile!J678),ScheduleCompile!J678/1,IF(ISTEXT(ScheduleCompile!J678),IF(OR(ISNUMBER(FIND("5F",ScheduleCompile!J678)),ISNUMBER(FIND("0F",ScheduleCompile!J678)),ISNUMBER(FIND("8F",ScheduleCompile!J678)),ISNUMBER(FIND("1F",ScheduleCompile!J678)),ISNUMBER(FIND("2F",ScheduleCompile!J678)),ISNUMBER(FIND("3F",ScheduleCompile!J678)),ISNUMBER(FIND("6F",ScheduleCompile!J678)),ISNUMBER(FIND("7F",ScheduleCompile!J678)),ISNUMBER(FIND("9F",ScheduleCompile!J678)),ISNUMBER(FIND("4F",ScheduleCompile!J678))),VALUE(LEFT(ScheduleCompile!J678,FIND("F",ScheduleCompile!J678)-1)),ScheduleCompile!J678)))))),"",IF(ScheduleCompile!J678="Off",0,IF(ScheduleCompile!J678="On",1,IF(ISNUMBER(ScheduleCompile!J678),ScheduleCompile!J678/1,IF(ISTEXT(ScheduleCompile!J678),IF(OR(ISNUMBER(FIND("5F",ScheduleCompile!J678)),ISNUMBER(FIND("0F",ScheduleCompile!J678)),ISNUMBER(FIND("8F",ScheduleCompile!J678)),ISNUMBER(FIND("1F",ScheduleCompile!J678)),ISNUMBER(FIND("2F",ScheduleCompile!J678)),ISNUMBER(FIND("3F",ScheduleCompile!J678)),ISNUMBER(FIND("6F",ScheduleCompile!J678)),ISNUMBER(FIND("7F",ScheduleCompile!J678)),ISNUMBER(FIND("9F",ScheduleCompile!J678)),ISNUMBER(FIND("4F",ScheduleCompile!J678))),VALUE(LEFT(ScheduleCompile!J678,FIND("F",ScheduleCompile!J678)-1)),ScheduleCompile!J678)))))))</f>
        <v>56.2</v>
      </c>
      <c r="P685" s="1">
        <f>IF(AND(ISERROR(IF(ScheduleCompile!K678="Off",0,IF(ScheduleCompile!K678="On",1,IF(ISNUMBER(ScheduleCompile!K678),ScheduleCompile!K678/1,IF(ISTEXT(ScheduleCompile!K678),IF(OR(ISNUMBER(FIND("5F",ScheduleCompile!K678)),ISNUMBER(FIND("0F",ScheduleCompile!K678)),ISNUMBER(FIND("8F",ScheduleCompile!K678)),ISNUMBER(FIND("1F",ScheduleCompile!K678)),ISNUMBER(FIND("2F",ScheduleCompile!K678)),ISNUMBER(FIND("3F",ScheduleCompile!K678)),ISNUMBER(FIND("6F",ScheduleCompile!K678)),ISNUMBER(FIND("7F",ScheduleCompile!K678)),ISNUMBER(FIND("9F",ScheduleCompile!K678)),ISNUMBER(FIND("4F",ScheduleCompile!K678))),VALUE(LEFT(ScheduleCompile!K678,FIND("F",ScheduleCompile!K678)-1)),ScheduleCompile!K678)))))),ISTEXT(ScheduleCompile!#REF!)),"ENDTABLE",IF(ISERROR(IF(ScheduleCompile!K678="Off",0,IF(ScheduleCompile!K678="On",1,IF(ISNUMBER(ScheduleCompile!K678),ScheduleCompile!K678/1,IF(ISTEXT(ScheduleCompile!K678),IF(OR(ISNUMBER(FIND("5F",ScheduleCompile!K678)),ISNUMBER(FIND("0F",ScheduleCompile!K678)),ISNUMBER(FIND("8F",ScheduleCompile!K678)),ISNUMBER(FIND("1F",ScheduleCompile!K678)),ISNUMBER(FIND("2F",ScheduleCompile!K678)),ISNUMBER(FIND("3F",ScheduleCompile!K678)),ISNUMBER(FIND("6F",ScheduleCompile!K678)),ISNUMBER(FIND("7F",ScheduleCompile!K678)),ISNUMBER(FIND("9F",ScheduleCompile!K678)),ISNUMBER(FIND("4F",ScheduleCompile!K678))),VALUE(LEFT(ScheduleCompile!K678,FIND("F",ScheduleCompile!K678)-1)),ScheduleCompile!K678)))))),"",IF(ScheduleCompile!K678="Off",0,IF(ScheduleCompile!K678="On",1,IF(ISNUMBER(ScheduleCompile!K678),ScheduleCompile!K678/1,IF(ISTEXT(ScheduleCompile!K678),IF(OR(ISNUMBER(FIND("5F",ScheduleCompile!K678)),ISNUMBER(FIND("0F",ScheduleCompile!K678)),ISNUMBER(FIND("8F",ScheduleCompile!K678)),ISNUMBER(FIND("1F",ScheduleCompile!K678)),ISNUMBER(FIND("2F",ScheduleCompile!K678)),ISNUMBER(FIND("3F",ScheduleCompile!K678)),ISNUMBER(FIND("6F",ScheduleCompile!K678)),ISNUMBER(FIND("7F",ScheduleCompile!K678)),ISNUMBER(FIND("9F",ScheduleCompile!K678)),ISNUMBER(FIND("4F",ScheduleCompile!K678))),VALUE(LEFT(ScheduleCompile!K678,FIND("F",ScheduleCompile!K678)-1)),ScheduleCompile!K678)))))))</f>
        <v>56.2</v>
      </c>
      <c r="Q685" s="1">
        <f>IF(AND(ISERROR(IF(ScheduleCompile!L678="Off",0,IF(ScheduleCompile!L678="On",1,IF(ISNUMBER(ScheduleCompile!L678),ScheduleCompile!L678/1,IF(ISTEXT(ScheduleCompile!L678),IF(OR(ISNUMBER(FIND("5F",ScheduleCompile!L678)),ISNUMBER(FIND("0F",ScheduleCompile!L678)),ISNUMBER(FIND("8F",ScheduleCompile!L678)),ISNUMBER(FIND("1F",ScheduleCompile!L678)),ISNUMBER(FIND("2F",ScheduleCompile!L678)),ISNUMBER(FIND("3F",ScheduleCompile!L678)),ISNUMBER(FIND("6F",ScheduleCompile!L678)),ISNUMBER(FIND("7F",ScheduleCompile!L678)),ISNUMBER(FIND("9F",ScheduleCompile!L678)),ISNUMBER(FIND("4F",ScheduleCompile!L678))),VALUE(LEFT(ScheduleCompile!L678,FIND("F",ScheduleCompile!L678)-1)),ScheduleCompile!L678)))))),ISTEXT(ScheduleCompile!#REF!)),"ENDTABLE",IF(ISERROR(IF(ScheduleCompile!L678="Off",0,IF(ScheduleCompile!L678="On",1,IF(ISNUMBER(ScheduleCompile!L678),ScheduleCompile!L678/1,IF(ISTEXT(ScheduleCompile!L678),IF(OR(ISNUMBER(FIND("5F",ScheduleCompile!L678)),ISNUMBER(FIND("0F",ScheduleCompile!L678)),ISNUMBER(FIND("8F",ScheduleCompile!L678)),ISNUMBER(FIND("1F",ScheduleCompile!L678)),ISNUMBER(FIND("2F",ScheduleCompile!L678)),ISNUMBER(FIND("3F",ScheduleCompile!L678)),ISNUMBER(FIND("6F",ScheduleCompile!L678)),ISNUMBER(FIND("7F",ScheduleCompile!L678)),ISNUMBER(FIND("9F",ScheduleCompile!L678)),ISNUMBER(FIND("4F",ScheduleCompile!L678))),VALUE(LEFT(ScheduleCompile!L678,FIND("F",ScheduleCompile!L678)-1)),ScheduleCompile!L678)))))),"",IF(ScheduleCompile!L678="Off",0,IF(ScheduleCompile!L678="On",1,IF(ISNUMBER(ScheduleCompile!L678),ScheduleCompile!L678/1,IF(ISTEXT(ScheduleCompile!L678),IF(OR(ISNUMBER(FIND("5F",ScheduleCompile!L678)),ISNUMBER(FIND("0F",ScheduleCompile!L678)),ISNUMBER(FIND("8F",ScheduleCompile!L678)),ISNUMBER(FIND("1F",ScheduleCompile!L678)),ISNUMBER(FIND("2F",ScheduleCompile!L678)),ISNUMBER(FIND("3F",ScheduleCompile!L678)),ISNUMBER(FIND("6F",ScheduleCompile!L678)),ISNUMBER(FIND("7F",ScheduleCompile!L678)),ISNUMBER(FIND("9F",ScheduleCompile!L678)),ISNUMBER(FIND("4F",ScheduleCompile!L678))),VALUE(LEFT(ScheduleCompile!L678,FIND("F",ScheduleCompile!L678)-1)),ScheduleCompile!L678)))))))</f>
        <v>56.2</v>
      </c>
      <c r="R685" s="1">
        <f>IF(AND(ISERROR(IF(ScheduleCompile!M678="Off",0,IF(ScheduleCompile!M678="On",1,IF(ISNUMBER(ScheduleCompile!M678),ScheduleCompile!M678/1,IF(ISTEXT(ScheduleCompile!M678),IF(OR(ISNUMBER(FIND("5F",ScheduleCompile!M678)),ISNUMBER(FIND("0F",ScheduleCompile!M678)),ISNUMBER(FIND("8F",ScheduleCompile!M678)),ISNUMBER(FIND("1F",ScheduleCompile!M678)),ISNUMBER(FIND("2F",ScheduleCompile!M678)),ISNUMBER(FIND("3F",ScheduleCompile!M678)),ISNUMBER(FIND("6F",ScheduleCompile!M678)),ISNUMBER(FIND("7F",ScheduleCompile!M678)),ISNUMBER(FIND("9F",ScheduleCompile!M678)),ISNUMBER(FIND("4F",ScheduleCompile!M678))),VALUE(LEFT(ScheduleCompile!M678,FIND("F",ScheduleCompile!M678)-1)),ScheduleCompile!M678)))))),ISTEXT(ScheduleCompile!#REF!)),"ENDTABLE",IF(ISERROR(IF(ScheduleCompile!M678="Off",0,IF(ScheduleCompile!M678="On",1,IF(ISNUMBER(ScheduleCompile!M678),ScheduleCompile!M678/1,IF(ISTEXT(ScheduleCompile!M678),IF(OR(ISNUMBER(FIND("5F",ScheduleCompile!M678)),ISNUMBER(FIND("0F",ScheduleCompile!M678)),ISNUMBER(FIND("8F",ScheduleCompile!M678)),ISNUMBER(FIND("1F",ScheduleCompile!M678)),ISNUMBER(FIND("2F",ScheduleCompile!M678)),ISNUMBER(FIND("3F",ScheduleCompile!M678)),ISNUMBER(FIND("6F",ScheduleCompile!M678)),ISNUMBER(FIND("7F",ScheduleCompile!M678)),ISNUMBER(FIND("9F",ScheduleCompile!M678)),ISNUMBER(FIND("4F",ScheduleCompile!M678))),VALUE(LEFT(ScheduleCompile!M678,FIND("F",ScheduleCompile!M678)-1)),ScheduleCompile!M678)))))),"",IF(ScheduleCompile!M678="Off",0,IF(ScheduleCompile!M678="On",1,IF(ISNUMBER(ScheduleCompile!M678),ScheduleCompile!M678/1,IF(ISTEXT(ScheduleCompile!M678),IF(OR(ISNUMBER(FIND("5F",ScheduleCompile!M678)),ISNUMBER(FIND("0F",ScheduleCompile!M678)),ISNUMBER(FIND("8F",ScheduleCompile!M678)),ISNUMBER(FIND("1F",ScheduleCompile!M678)),ISNUMBER(FIND("2F",ScheduleCompile!M678)),ISNUMBER(FIND("3F",ScheduleCompile!M678)),ISNUMBER(FIND("6F",ScheduleCompile!M678)),ISNUMBER(FIND("7F",ScheduleCompile!M678)),ISNUMBER(FIND("9F",ScheduleCompile!M678)),ISNUMBER(FIND("4F",ScheduleCompile!M678))),VALUE(LEFT(ScheduleCompile!M678,FIND("F",ScheduleCompile!M678)-1)),ScheduleCompile!M678)))))))</f>
        <v>56.2</v>
      </c>
      <c r="S685" s="1">
        <f>IF(AND(ISERROR(IF(ScheduleCompile!N678="Off",0,IF(ScheduleCompile!N678="On",1,IF(ISNUMBER(ScheduleCompile!N678),ScheduleCompile!N678/1,IF(ISTEXT(ScheduleCompile!N678),IF(OR(ISNUMBER(FIND("5F",ScheduleCompile!N678)),ISNUMBER(FIND("0F",ScheduleCompile!N678)),ISNUMBER(FIND("8F",ScheduleCompile!N678)),ISNUMBER(FIND("1F",ScheduleCompile!N678)),ISNUMBER(FIND("2F",ScheduleCompile!N678)),ISNUMBER(FIND("3F",ScheduleCompile!N678)),ISNUMBER(FIND("6F",ScheduleCompile!N678)),ISNUMBER(FIND("7F",ScheduleCompile!N678)),ISNUMBER(FIND("9F",ScheduleCompile!N678)),ISNUMBER(FIND("4F",ScheduleCompile!N678))),VALUE(LEFT(ScheduleCompile!N678,FIND("F",ScheduleCompile!N678)-1)),ScheduleCompile!N678)))))),ISTEXT(ScheduleCompile!#REF!)),"ENDTABLE",IF(ISERROR(IF(ScheduleCompile!N678="Off",0,IF(ScheduleCompile!N678="On",1,IF(ISNUMBER(ScheduleCompile!N678),ScheduleCompile!N678/1,IF(ISTEXT(ScheduleCompile!N678),IF(OR(ISNUMBER(FIND("5F",ScheduleCompile!N678)),ISNUMBER(FIND("0F",ScheduleCompile!N678)),ISNUMBER(FIND("8F",ScheduleCompile!N678)),ISNUMBER(FIND("1F",ScheduleCompile!N678)),ISNUMBER(FIND("2F",ScheduleCompile!N678)),ISNUMBER(FIND("3F",ScheduleCompile!N678)),ISNUMBER(FIND("6F",ScheduleCompile!N678)),ISNUMBER(FIND("7F",ScheduleCompile!N678)),ISNUMBER(FIND("9F",ScheduleCompile!N678)),ISNUMBER(FIND("4F",ScheduleCompile!N678))),VALUE(LEFT(ScheduleCompile!N678,FIND("F",ScheduleCompile!N678)-1)),ScheduleCompile!N678)))))),"",IF(ScheduleCompile!N678="Off",0,IF(ScheduleCompile!N678="On",1,IF(ISNUMBER(ScheduleCompile!N678),ScheduleCompile!N678/1,IF(ISTEXT(ScheduleCompile!N678),IF(OR(ISNUMBER(FIND("5F",ScheduleCompile!N678)),ISNUMBER(FIND("0F",ScheduleCompile!N678)),ISNUMBER(FIND("8F",ScheduleCompile!N678)),ISNUMBER(FIND("1F",ScheduleCompile!N678)),ISNUMBER(FIND("2F",ScheduleCompile!N678)),ISNUMBER(FIND("3F",ScheduleCompile!N678)),ISNUMBER(FIND("6F",ScheduleCompile!N678)),ISNUMBER(FIND("7F",ScheduleCompile!N678)),ISNUMBER(FIND("9F",ScheduleCompile!N678)),ISNUMBER(FIND("4F",ScheduleCompile!N678))),VALUE(LEFT(ScheduleCompile!N678,FIND("F",ScheduleCompile!N678)-1)),ScheduleCompile!N678)))))))</f>
        <v>56.2</v>
      </c>
      <c r="T685" s="1">
        <f>IF(AND(ISERROR(IF(ScheduleCompile!O678="Off",0,IF(ScheduleCompile!O678="On",1,IF(ISNUMBER(ScheduleCompile!O678),ScheduleCompile!O678/1,IF(ISTEXT(ScheduleCompile!O678),IF(OR(ISNUMBER(FIND("5F",ScheduleCompile!O678)),ISNUMBER(FIND("0F",ScheduleCompile!O678)),ISNUMBER(FIND("8F",ScheduleCompile!O678)),ISNUMBER(FIND("1F",ScheduleCompile!O678)),ISNUMBER(FIND("2F",ScheduleCompile!O678)),ISNUMBER(FIND("3F",ScheduleCompile!O678)),ISNUMBER(FIND("6F",ScheduleCompile!O678)),ISNUMBER(FIND("7F",ScheduleCompile!O678)),ISNUMBER(FIND("9F",ScheduleCompile!O678)),ISNUMBER(FIND("4F",ScheduleCompile!O678))),VALUE(LEFT(ScheduleCompile!O678,FIND("F",ScheduleCompile!O678)-1)),ScheduleCompile!O678)))))),ISTEXT(ScheduleCompile!#REF!)),"ENDTABLE",IF(ISERROR(IF(ScheduleCompile!O678="Off",0,IF(ScheduleCompile!O678="On",1,IF(ISNUMBER(ScheduleCompile!O678),ScheduleCompile!O678/1,IF(ISTEXT(ScheduleCompile!O678),IF(OR(ISNUMBER(FIND("5F",ScheduleCompile!O678)),ISNUMBER(FIND("0F",ScheduleCompile!O678)),ISNUMBER(FIND("8F",ScheduleCompile!O678)),ISNUMBER(FIND("1F",ScheduleCompile!O678)),ISNUMBER(FIND("2F",ScheduleCompile!O678)),ISNUMBER(FIND("3F",ScheduleCompile!O678)),ISNUMBER(FIND("6F",ScheduleCompile!O678)),ISNUMBER(FIND("7F",ScheduleCompile!O678)),ISNUMBER(FIND("9F",ScheduleCompile!O678)),ISNUMBER(FIND("4F",ScheduleCompile!O678))),VALUE(LEFT(ScheduleCompile!O678,FIND("F",ScheduleCompile!O678)-1)),ScheduleCompile!O678)))))),"",IF(ScheduleCompile!O678="Off",0,IF(ScheduleCompile!O678="On",1,IF(ISNUMBER(ScheduleCompile!O678),ScheduleCompile!O678/1,IF(ISTEXT(ScheduleCompile!O678),IF(OR(ISNUMBER(FIND("5F",ScheduleCompile!O678)),ISNUMBER(FIND("0F",ScheduleCompile!O678)),ISNUMBER(FIND("8F",ScheduleCompile!O678)),ISNUMBER(FIND("1F",ScheduleCompile!O678)),ISNUMBER(FIND("2F",ScheduleCompile!O678)),ISNUMBER(FIND("3F",ScheduleCompile!O678)),ISNUMBER(FIND("6F",ScheduleCompile!O678)),ISNUMBER(FIND("7F",ScheduleCompile!O678)),ISNUMBER(FIND("9F",ScheduleCompile!O678)),ISNUMBER(FIND("4F",ScheduleCompile!O678))),VALUE(LEFT(ScheduleCompile!O678,FIND("F",ScheduleCompile!O678)-1)),ScheduleCompile!O678)))))))</f>
        <v>56.2</v>
      </c>
      <c r="U685" s="1">
        <f>IF(AND(ISERROR(IF(ScheduleCompile!P678="Off",0,IF(ScheduleCompile!P678="On",1,IF(ISNUMBER(ScheduleCompile!P678),ScheduleCompile!P678/1,IF(ISTEXT(ScheduleCompile!P678),IF(OR(ISNUMBER(FIND("5F",ScheduleCompile!P678)),ISNUMBER(FIND("0F",ScheduleCompile!P678)),ISNUMBER(FIND("8F",ScheduleCompile!P678)),ISNUMBER(FIND("1F",ScheduleCompile!P678)),ISNUMBER(FIND("2F",ScheduleCompile!P678)),ISNUMBER(FIND("3F",ScheduleCompile!P678)),ISNUMBER(FIND("6F",ScheduleCompile!P678)),ISNUMBER(FIND("7F",ScheduleCompile!P678)),ISNUMBER(FIND("9F",ScheduleCompile!P678)),ISNUMBER(FIND("4F",ScheduleCompile!P678))),VALUE(LEFT(ScheduleCompile!P678,FIND("F",ScheduleCompile!P678)-1)),ScheduleCompile!P678)))))),ISTEXT(ScheduleCompile!#REF!)),"ENDTABLE",IF(ISERROR(IF(ScheduleCompile!P678="Off",0,IF(ScheduleCompile!P678="On",1,IF(ISNUMBER(ScheduleCompile!P678),ScheduleCompile!P678/1,IF(ISTEXT(ScheduleCompile!P678),IF(OR(ISNUMBER(FIND("5F",ScheduleCompile!P678)),ISNUMBER(FIND("0F",ScheduleCompile!P678)),ISNUMBER(FIND("8F",ScheduleCompile!P678)),ISNUMBER(FIND("1F",ScheduleCompile!P678)),ISNUMBER(FIND("2F",ScheduleCompile!P678)),ISNUMBER(FIND("3F",ScheduleCompile!P678)),ISNUMBER(FIND("6F",ScheduleCompile!P678)),ISNUMBER(FIND("7F",ScheduleCompile!P678)),ISNUMBER(FIND("9F",ScheduleCompile!P678)),ISNUMBER(FIND("4F",ScheduleCompile!P678))),VALUE(LEFT(ScheduleCompile!P678,FIND("F",ScheduleCompile!P678)-1)),ScheduleCompile!P678)))))),"",IF(ScheduleCompile!P678="Off",0,IF(ScheduleCompile!P678="On",1,IF(ISNUMBER(ScheduleCompile!P678),ScheduleCompile!P678/1,IF(ISTEXT(ScheduleCompile!P678),IF(OR(ISNUMBER(FIND("5F",ScheduleCompile!P678)),ISNUMBER(FIND("0F",ScheduleCompile!P678)),ISNUMBER(FIND("8F",ScheduleCompile!P678)),ISNUMBER(FIND("1F",ScheduleCompile!P678)),ISNUMBER(FIND("2F",ScheduleCompile!P678)),ISNUMBER(FIND("3F",ScheduleCompile!P678)),ISNUMBER(FIND("6F",ScheduleCompile!P678)),ISNUMBER(FIND("7F",ScheduleCompile!P678)),ISNUMBER(FIND("9F",ScheduleCompile!P678)),ISNUMBER(FIND("4F",ScheduleCompile!P678))),VALUE(LEFT(ScheduleCompile!P678,FIND("F",ScheduleCompile!P678)-1)),ScheduleCompile!P678)))))))</f>
        <v>56.2</v>
      </c>
      <c r="V685" s="1">
        <f>IF(AND(ISERROR(IF(ScheduleCompile!Q678="Off",0,IF(ScheduleCompile!Q678="On",1,IF(ISNUMBER(ScheduleCompile!Q678),ScheduleCompile!Q678/1,IF(ISTEXT(ScheduleCompile!Q678),IF(OR(ISNUMBER(FIND("5F",ScheduleCompile!Q678)),ISNUMBER(FIND("0F",ScheduleCompile!Q678)),ISNUMBER(FIND("8F",ScheduleCompile!Q678)),ISNUMBER(FIND("1F",ScheduleCompile!Q678)),ISNUMBER(FIND("2F",ScheduleCompile!Q678)),ISNUMBER(FIND("3F",ScheduleCompile!Q678)),ISNUMBER(FIND("6F",ScheduleCompile!Q678)),ISNUMBER(FIND("7F",ScheduleCompile!Q678)),ISNUMBER(FIND("9F",ScheduleCompile!Q678)),ISNUMBER(FIND("4F",ScheduleCompile!Q678))),VALUE(LEFT(ScheduleCompile!Q678,FIND("F",ScheduleCompile!Q678)-1)),ScheduleCompile!Q678)))))),ISTEXT(ScheduleCompile!#REF!)),"ENDTABLE",IF(ISERROR(IF(ScheduleCompile!Q678="Off",0,IF(ScheduleCompile!Q678="On",1,IF(ISNUMBER(ScheduleCompile!Q678),ScheduleCompile!Q678/1,IF(ISTEXT(ScheduleCompile!Q678),IF(OR(ISNUMBER(FIND("5F",ScheduleCompile!Q678)),ISNUMBER(FIND("0F",ScheduleCompile!Q678)),ISNUMBER(FIND("8F",ScheduleCompile!Q678)),ISNUMBER(FIND("1F",ScheduleCompile!Q678)),ISNUMBER(FIND("2F",ScheduleCompile!Q678)),ISNUMBER(FIND("3F",ScheduleCompile!Q678)),ISNUMBER(FIND("6F",ScheduleCompile!Q678)),ISNUMBER(FIND("7F",ScheduleCompile!Q678)),ISNUMBER(FIND("9F",ScheduleCompile!Q678)),ISNUMBER(FIND("4F",ScheduleCompile!Q678))),VALUE(LEFT(ScheduleCompile!Q678,FIND("F",ScheduleCompile!Q678)-1)),ScheduleCompile!Q678)))))),"",IF(ScheduleCompile!Q678="Off",0,IF(ScheduleCompile!Q678="On",1,IF(ISNUMBER(ScheduleCompile!Q678),ScheduleCompile!Q678/1,IF(ISTEXT(ScheduleCompile!Q678),IF(OR(ISNUMBER(FIND("5F",ScheduleCompile!Q678)),ISNUMBER(FIND("0F",ScheduleCompile!Q678)),ISNUMBER(FIND("8F",ScheduleCompile!Q678)),ISNUMBER(FIND("1F",ScheduleCompile!Q678)),ISNUMBER(FIND("2F",ScheduleCompile!Q678)),ISNUMBER(FIND("3F",ScheduleCompile!Q678)),ISNUMBER(FIND("6F",ScheduleCompile!Q678)),ISNUMBER(FIND("7F",ScheduleCompile!Q678)),ISNUMBER(FIND("9F",ScheduleCompile!Q678)),ISNUMBER(FIND("4F",ScheduleCompile!Q678))),VALUE(LEFT(ScheduleCompile!Q678,FIND("F",ScheduleCompile!Q678)-1)),ScheduleCompile!Q678)))))))</f>
        <v>56.2</v>
      </c>
      <c r="W685" s="1">
        <f>IF(AND(ISERROR(IF(ScheduleCompile!R678="Off",0,IF(ScheduleCompile!R678="On",1,IF(ISNUMBER(ScheduleCompile!R678),ScheduleCompile!R678/1,IF(ISTEXT(ScheduleCompile!R678),IF(OR(ISNUMBER(FIND("5F",ScheduleCompile!R678)),ISNUMBER(FIND("0F",ScheduleCompile!R678)),ISNUMBER(FIND("8F",ScheduleCompile!R678)),ISNUMBER(FIND("1F",ScheduleCompile!R678)),ISNUMBER(FIND("2F",ScheduleCompile!R678)),ISNUMBER(FIND("3F",ScheduleCompile!R678)),ISNUMBER(FIND("6F",ScheduleCompile!R678)),ISNUMBER(FIND("7F",ScheduleCompile!R678)),ISNUMBER(FIND("9F",ScheduleCompile!R678)),ISNUMBER(FIND("4F",ScheduleCompile!R678))),VALUE(LEFT(ScheduleCompile!R678,FIND("F",ScheduleCompile!R678)-1)),ScheduleCompile!R678)))))),ISTEXT(ScheduleCompile!#REF!)),"ENDTABLE",IF(ISERROR(IF(ScheduleCompile!R678="Off",0,IF(ScheduleCompile!R678="On",1,IF(ISNUMBER(ScheduleCompile!R678),ScheduleCompile!R678/1,IF(ISTEXT(ScheduleCompile!R678),IF(OR(ISNUMBER(FIND("5F",ScheduleCompile!R678)),ISNUMBER(FIND("0F",ScheduleCompile!R678)),ISNUMBER(FIND("8F",ScheduleCompile!R678)),ISNUMBER(FIND("1F",ScheduleCompile!R678)),ISNUMBER(FIND("2F",ScheduleCompile!R678)),ISNUMBER(FIND("3F",ScheduleCompile!R678)),ISNUMBER(FIND("6F",ScheduleCompile!R678)),ISNUMBER(FIND("7F",ScheduleCompile!R678)),ISNUMBER(FIND("9F",ScheduleCompile!R678)),ISNUMBER(FIND("4F",ScheduleCompile!R678))),VALUE(LEFT(ScheduleCompile!R678,FIND("F",ScheduleCompile!R678)-1)),ScheduleCompile!R678)))))),"",IF(ScheduleCompile!R678="Off",0,IF(ScheduleCompile!R678="On",1,IF(ISNUMBER(ScheduleCompile!R678),ScheduleCompile!R678/1,IF(ISTEXT(ScheduleCompile!R678),IF(OR(ISNUMBER(FIND("5F",ScheduleCompile!R678)),ISNUMBER(FIND("0F",ScheduleCompile!R678)),ISNUMBER(FIND("8F",ScheduleCompile!R678)),ISNUMBER(FIND("1F",ScheduleCompile!R678)),ISNUMBER(FIND("2F",ScheduleCompile!R678)),ISNUMBER(FIND("3F",ScheduleCompile!R678)),ISNUMBER(FIND("6F",ScheduleCompile!R678)),ISNUMBER(FIND("7F",ScheduleCompile!R678)),ISNUMBER(FIND("9F",ScheduleCompile!R678)),ISNUMBER(FIND("4F",ScheduleCompile!R678))),VALUE(LEFT(ScheduleCompile!R678,FIND("F",ScheduleCompile!R678)-1)),ScheduleCompile!R678)))))))</f>
        <v>56.2</v>
      </c>
      <c r="X685" s="1">
        <f>IF(AND(ISERROR(IF(ScheduleCompile!S678="Off",0,IF(ScheduleCompile!S678="On",1,IF(ISNUMBER(ScheduleCompile!S678),ScheduleCompile!S678/1,IF(ISTEXT(ScheduleCompile!S678),IF(OR(ISNUMBER(FIND("5F",ScheduleCompile!S678)),ISNUMBER(FIND("0F",ScheduleCompile!S678)),ISNUMBER(FIND("8F",ScheduleCompile!S678)),ISNUMBER(FIND("1F",ScheduleCompile!S678)),ISNUMBER(FIND("2F",ScheduleCompile!S678)),ISNUMBER(FIND("3F",ScheduleCompile!S678)),ISNUMBER(FIND("6F",ScheduleCompile!S678)),ISNUMBER(FIND("7F",ScheduleCompile!S678)),ISNUMBER(FIND("9F",ScheduleCompile!S678)),ISNUMBER(FIND("4F",ScheduleCompile!S678))),VALUE(LEFT(ScheduleCompile!S678,FIND("F",ScheduleCompile!S678)-1)),ScheduleCompile!S678)))))),ISTEXT(ScheduleCompile!#REF!)),"ENDTABLE",IF(ISERROR(IF(ScheduleCompile!S678="Off",0,IF(ScheduleCompile!S678="On",1,IF(ISNUMBER(ScheduleCompile!S678),ScheduleCompile!S678/1,IF(ISTEXT(ScheduleCompile!S678),IF(OR(ISNUMBER(FIND("5F",ScheduleCompile!S678)),ISNUMBER(FIND("0F",ScheduleCompile!S678)),ISNUMBER(FIND("8F",ScheduleCompile!S678)),ISNUMBER(FIND("1F",ScheduleCompile!S678)),ISNUMBER(FIND("2F",ScheduleCompile!S678)),ISNUMBER(FIND("3F",ScheduleCompile!S678)),ISNUMBER(FIND("6F",ScheduleCompile!S678)),ISNUMBER(FIND("7F",ScheduleCompile!S678)),ISNUMBER(FIND("9F",ScheduleCompile!S678)),ISNUMBER(FIND("4F",ScheduleCompile!S678))),VALUE(LEFT(ScheduleCompile!S678,FIND("F",ScheduleCompile!S678)-1)),ScheduleCompile!S678)))))),"",IF(ScheduleCompile!S678="Off",0,IF(ScheduleCompile!S678="On",1,IF(ISNUMBER(ScheduleCompile!S678),ScheduleCompile!S678/1,IF(ISTEXT(ScheduleCompile!S678),IF(OR(ISNUMBER(FIND("5F",ScheduleCompile!S678)),ISNUMBER(FIND("0F",ScheduleCompile!S678)),ISNUMBER(FIND("8F",ScheduleCompile!S678)),ISNUMBER(FIND("1F",ScheduleCompile!S678)),ISNUMBER(FIND("2F",ScheduleCompile!S678)),ISNUMBER(FIND("3F",ScheduleCompile!S678)),ISNUMBER(FIND("6F",ScheduleCompile!S678)),ISNUMBER(FIND("7F",ScheduleCompile!S678)),ISNUMBER(FIND("9F",ScheduleCompile!S678)),ISNUMBER(FIND("4F",ScheduleCompile!S678))),VALUE(LEFT(ScheduleCompile!S678,FIND("F",ScheduleCompile!S678)-1)),ScheduleCompile!S678)))))))</f>
        <v>56.2</v>
      </c>
      <c r="Y685" s="1">
        <f>IF(AND(ISERROR(IF(ScheduleCompile!T678="Off",0,IF(ScheduleCompile!T678="On",1,IF(ISNUMBER(ScheduleCompile!T678),ScheduleCompile!T678/1,IF(ISTEXT(ScheduleCompile!T678),IF(OR(ISNUMBER(FIND("5F",ScheduleCompile!T678)),ISNUMBER(FIND("0F",ScheduleCompile!T678)),ISNUMBER(FIND("8F",ScheduleCompile!T678)),ISNUMBER(FIND("1F",ScheduleCompile!T678)),ISNUMBER(FIND("2F",ScheduleCompile!T678)),ISNUMBER(FIND("3F",ScheduleCompile!T678)),ISNUMBER(FIND("6F",ScheduleCompile!T678)),ISNUMBER(FIND("7F",ScheduleCompile!T678)),ISNUMBER(FIND("9F",ScheduleCompile!T678)),ISNUMBER(FIND("4F",ScheduleCompile!T678))),VALUE(LEFT(ScheduleCompile!T678,FIND("F",ScheduleCompile!T678)-1)),ScheduleCompile!T678)))))),ISTEXT(ScheduleCompile!#REF!)),"ENDTABLE",IF(ISERROR(IF(ScheduleCompile!T678="Off",0,IF(ScheduleCompile!T678="On",1,IF(ISNUMBER(ScheduleCompile!T678),ScheduleCompile!T678/1,IF(ISTEXT(ScheduleCompile!T678),IF(OR(ISNUMBER(FIND("5F",ScheduleCompile!T678)),ISNUMBER(FIND("0F",ScheduleCompile!T678)),ISNUMBER(FIND("8F",ScheduleCompile!T678)),ISNUMBER(FIND("1F",ScheduleCompile!T678)),ISNUMBER(FIND("2F",ScheduleCompile!T678)),ISNUMBER(FIND("3F",ScheduleCompile!T678)),ISNUMBER(FIND("6F",ScheduleCompile!T678)),ISNUMBER(FIND("7F",ScheduleCompile!T678)),ISNUMBER(FIND("9F",ScheduleCompile!T678)),ISNUMBER(FIND("4F",ScheduleCompile!T678))),VALUE(LEFT(ScheduleCompile!T678,FIND("F",ScheduleCompile!T678)-1)),ScheduleCompile!T678)))))),"",IF(ScheduleCompile!T678="Off",0,IF(ScheduleCompile!T678="On",1,IF(ISNUMBER(ScheduleCompile!T678),ScheduleCompile!T678/1,IF(ISTEXT(ScheduleCompile!T678),IF(OR(ISNUMBER(FIND("5F",ScheduleCompile!T678)),ISNUMBER(FIND("0F",ScheduleCompile!T678)),ISNUMBER(FIND("8F",ScheduleCompile!T678)),ISNUMBER(FIND("1F",ScheduleCompile!T678)),ISNUMBER(FIND("2F",ScheduleCompile!T678)),ISNUMBER(FIND("3F",ScheduleCompile!T678)),ISNUMBER(FIND("6F",ScheduleCompile!T678)),ISNUMBER(FIND("7F",ScheduleCompile!T678)),ISNUMBER(FIND("9F",ScheduleCompile!T678)),ISNUMBER(FIND("4F",ScheduleCompile!T678))),VALUE(LEFT(ScheduleCompile!T678,FIND("F",ScheduleCompile!T678)-1)),ScheduleCompile!T678)))))))</f>
        <v>56.2</v>
      </c>
      <c r="Z685" s="1">
        <f>IF(AND(ISERROR(IF(ScheduleCompile!U678="Off",0,IF(ScheduleCompile!U678="On",1,IF(ISNUMBER(ScheduleCompile!U678),ScheduleCompile!U678/1,IF(ISTEXT(ScheduleCompile!U678),IF(OR(ISNUMBER(FIND("5F",ScheduleCompile!U678)),ISNUMBER(FIND("0F",ScheduleCompile!U678)),ISNUMBER(FIND("8F",ScheduleCompile!U678)),ISNUMBER(FIND("1F",ScheduleCompile!U678)),ISNUMBER(FIND("2F",ScheduleCompile!U678)),ISNUMBER(FIND("3F",ScheduleCompile!U678)),ISNUMBER(FIND("6F",ScheduleCompile!U678)),ISNUMBER(FIND("7F",ScheduleCompile!U678)),ISNUMBER(FIND("9F",ScheduleCompile!U678)),ISNUMBER(FIND("4F",ScheduleCompile!U678))),VALUE(LEFT(ScheduleCompile!U678,FIND("F",ScheduleCompile!U678)-1)),ScheduleCompile!U678)))))),ISTEXT(ScheduleCompile!#REF!)),"ENDTABLE",IF(ISERROR(IF(ScheduleCompile!U678="Off",0,IF(ScheduleCompile!U678="On",1,IF(ISNUMBER(ScheduleCompile!U678),ScheduleCompile!U678/1,IF(ISTEXT(ScheduleCompile!U678),IF(OR(ISNUMBER(FIND("5F",ScheduleCompile!U678)),ISNUMBER(FIND("0F",ScheduleCompile!U678)),ISNUMBER(FIND("8F",ScheduleCompile!U678)),ISNUMBER(FIND("1F",ScheduleCompile!U678)),ISNUMBER(FIND("2F",ScheduleCompile!U678)),ISNUMBER(FIND("3F",ScheduleCompile!U678)),ISNUMBER(FIND("6F",ScheduleCompile!U678)),ISNUMBER(FIND("7F",ScheduleCompile!U678)),ISNUMBER(FIND("9F",ScheduleCompile!U678)),ISNUMBER(FIND("4F",ScheduleCompile!U678))),VALUE(LEFT(ScheduleCompile!U678,FIND("F",ScheduleCompile!U678)-1)),ScheduleCompile!U678)))))),"",IF(ScheduleCompile!U678="Off",0,IF(ScheduleCompile!U678="On",1,IF(ISNUMBER(ScheduleCompile!U678),ScheduleCompile!U678/1,IF(ISTEXT(ScheduleCompile!U678),IF(OR(ISNUMBER(FIND("5F",ScheduleCompile!U678)),ISNUMBER(FIND("0F",ScheduleCompile!U678)),ISNUMBER(FIND("8F",ScheduleCompile!U678)),ISNUMBER(FIND("1F",ScheduleCompile!U678)),ISNUMBER(FIND("2F",ScheduleCompile!U678)),ISNUMBER(FIND("3F",ScheduleCompile!U678)),ISNUMBER(FIND("6F",ScheduleCompile!U678)),ISNUMBER(FIND("7F",ScheduleCompile!U678)),ISNUMBER(FIND("9F",ScheduleCompile!U678)),ISNUMBER(FIND("4F",ScheduleCompile!U678))),VALUE(LEFT(ScheduleCompile!U678,FIND("F",ScheduleCompile!U678)-1)),ScheduleCompile!U678)))))))</f>
        <v>56.2</v>
      </c>
      <c r="AA685" s="1">
        <f>IF(AND(ISERROR(IF(ScheduleCompile!V678="Off",0,IF(ScheduleCompile!V678="On",1,IF(ISNUMBER(ScheduleCompile!V678),ScheduleCompile!V678/1,IF(ISTEXT(ScheduleCompile!V678),IF(OR(ISNUMBER(FIND("5F",ScheduleCompile!V678)),ISNUMBER(FIND("0F",ScheduleCompile!V678)),ISNUMBER(FIND("8F",ScheduleCompile!V678)),ISNUMBER(FIND("1F",ScheduleCompile!V678)),ISNUMBER(FIND("2F",ScheduleCompile!V678)),ISNUMBER(FIND("3F",ScheduleCompile!V678)),ISNUMBER(FIND("6F",ScheduleCompile!V678)),ISNUMBER(FIND("7F",ScheduleCompile!V678)),ISNUMBER(FIND("9F",ScheduleCompile!V678)),ISNUMBER(FIND("4F",ScheduleCompile!V678))),VALUE(LEFT(ScheduleCompile!V678,FIND("F",ScheduleCompile!V678)-1)),ScheduleCompile!V678)))))),ISTEXT(ScheduleCompile!#REF!)),"ENDTABLE",IF(ISERROR(IF(ScheduleCompile!V678="Off",0,IF(ScheduleCompile!V678="On",1,IF(ISNUMBER(ScheduleCompile!V678),ScheduleCompile!V678/1,IF(ISTEXT(ScheduleCompile!V678),IF(OR(ISNUMBER(FIND("5F",ScheduleCompile!V678)),ISNUMBER(FIND("0F",ScheduleCompile!V678)),ISNUMBER(FIND("8F",ScheduleCompile!V678)),ISNUMBER(FIND("1F",ScheduleCompile!V678)),ISNUMBER(FIND("2F",ScheduleCompile!V678)),ISNUMBER(FIND("3F",ScheduleCompile!V678)),ISNUMBER(FIND("6F",ScheduleCompile!V678)),ISNUMBER(FIND("7F",ScheduleCompile!V678)),ISNUMBER(FIND("9F",ScheduleCompile!V678)),ISNUMBER(FIND("4F",ScheduleCompile!V678))),VALUE(LEFT(ScheduleCompile!V678,FIND("F",ScheduleCompile!V678)-1)),ScheduleCompile!V678)))))),"",IF(ScheduleCompile!V678="Off",0,IF(ScheduleCompile!V678="On",1,IF(ISNUMBER(ScheduleCompile!V678),ScheduleCompile!V678/1,IF(ISTEXT(ScheduleCompile!V678),IF(OR(ISNUMBER(FIND("5F",ScheduleCompile!V678)),ISNUMBER(FIND("0F",ScheduleCompile!V678)),ISNUMBER(FIND("8F",ScheduleCompile!V678)),ISNUMBER(FIND("1F",ScheduleCompile!V678)),ISNUMBER(FIND("2F",ScheduleCompile!V678)),ISNUMBER(FIND("3F",ScheduleCompile!V678)),ISNUMBER(FIND("6F",ScheduleCompile!V678)),ISNUMBER(FIND("7F",ScheduleCompile!V678)),ISNUMBER(FIND("9F",ScheduleCompile!V678)),ISNUMBER(FIND("4F",ScheduleCompile!V678))),VALUE(LEFT(ScheduleCompile!V678,FIND("F",ScheduleCompile!V678)-1)),ScheduleCompile!V678)))))))</f>
        <v>56.2</v>
      </c>
      <c r="AB685" s="1">
        <f>IF(AND(ISERROR(IF(ScheduleCompile!W678="Off",0,IF(ScheduleCompile!W678="On",1,IF(ISNUMBER(ScheduleCompile!W678),ScheduleCompile!W678/1,IF(ISTEXT(ScheduleCompile!W678),IF(OR(ISNUMBER(FIND("5F",ScheduleCompile!W678)),ISNUMBER(FIND("0F",ScheduleCompile!W678)),ISNUMBER(FIND("8F",ScheduleCompile!W678)),ISNUMBER(FIND("1F",ScheduleCompile!W678)),ISNUMBER(FIND("2F",ScheduleCompile!W678)),ISNUMBER(FIND("3F",ScheduleCompile!W678)),ISNUMBER(FIND("6F",ScheduleCompile!W678)),ISNUMBER(FIND("7F",ScheduleCompile!W678)),ISNUMBER(FIND("9F",ScheduleCompile!W678)),ISNUMBER(FIND("4F",ScheduleCompile!W678))),VALUE(LEFT(ScheduleCompile!W678,FIND("F",ScheduleCompile!W678)-1)),ScheduleCompile!W678)))))),ISTEXT(ScheduleCompile!#REF!)),"ENDTABLE",IF(ISERROR(IF(ScheduleCompile!W678="Off",0,IF(ScheduleCompile!W678="On",1,IF(ISNUMBER(ScheduleCompile!W678),ScheduleCompile!W678/1,IF(ISTEXT(ScheduleCompile!W678),IF(OR(ISNUMBER(FIND("5F",ScheduleCompile!W678)),ISNUMBER(FIND("0F",ScheduleCompile!W678)),ISNUMBER(FIND("8F",ScheduleCompile!W678)),ISNUMBER(FIND("1F",ScheduleCompile!W678)),ISNUMBER(FIND("2F",ScheduleCompile!W678)),ISNUMBER(FIND("3F",ScheduleCompile!W678)),ISNUMBER(FIND("6F",ScheduleCompile!W678)),ISNUMBER(FIND("7F",ScheduleCompile!W678)),ISNUMBER(FIND("9F",ScheduleCompile!W678)),ISNUMBER(FIND("4F",ScheduleCompile!W678))),VALUE(LEFT(ScheduleCompile!W678,FIND("F",ScheduleCompile!W678)-1)),ScheduleCompile!W678)))))),"",IF(ScheduleCompile!W678="Off",0,IF(ScheduleCompile!W678="On",1,IF(ISNUMBER(ScheduleCompile!W678),ScheduleCompile!W678/1,IF(ISTEXT(ScheduleCompile!W678),IF(OR(ISNUMBER(FIND("5F",ScheduleCompile!W678)),ISNUMBER(FIND("0F",ScheduleCompile!W678)),ISNUMBER(FIND("8F",ScheduleCompile!W678)),ISNUMBER(FIND("1F",ScheduleCompile!W678)),ISNUMBER(FIND("2F",ScheduleCompile!W678)),ISNUMBER(FIND("3F",ScheduleCompile!W678)),ISNUMBER(FIND("6F",ScheduleCompile!W678)),ISNUMBER(FIND("7F",ScheduleCompile!W678)),ISNUMBER(FIND("9F",ScheduleCompile!W678)),ISNUMBER(FIND("4F",ScheduleCompile!W678))),VALUE(LEFT(ScheduleCompile!W678,FIND("F",ScheduleCompile!W678)-1)),ScheduleCompile!W678)))))))</f>
        <v>56.2</v>
      </c>
      <c r="AC685" s="1">
        <f>IF(AND(ISERROR(IF(ScheduleCompile!X678="Off",0,IF(ScheduleCompile!X678="On",1,IF(ISNUMBER(ScheduleCompile!X678),ScheduleCompile!X678/1,IF(ISTEXT(ScheduleCompile!X678),IF(OR(ISNUMBER(FIND("5F",ScheduleCompile!X678)),ISNUMBER(FIND("0F",ScheduleCompile!X678)),ISNUMBER(FIND("8F",ScheduleCompile!X678)),ISNUMBER(FIND("1F",ScheduleCompile!X678)),ISNUMBER(FIND("2F",ScheduleCompile!X678)),ISNUMBER(FIND("3F",ScheduleCompile!X678)),ISNUMBER(FIND("6F",ScheduleCompile!X678)),ISNUMBER(FIND("7F",ScheduleCompile!X678)),ISNUMBER(FIND("9F",ScheduleCompile!X678)),ISNUMBER(FIND("4F",ScheduleCompile!X678))),VALUE(LEFT(ScheduleCompile!X678,FIND("F",ScheduleCompile!X678)-1)),ScheduleCompile!X678)))))),ISTEXT(ScheduleCompile!#REF!)),"ENDTABLE",IF(ISERROR(IF(ScheduleCompile!X678="Off",0,IF(ScheduleCompile!X678="On",1,IF(ISNUMBER(ScheduleCompile!X678),ScheduleCompile!X678/1,IF(ISTEXT(ScheduleCompile!X678),IF(OR(ISNUMBER(FIND("5F",ScheduleCompile!X678)),ISNUMBER(FIND("0F",ScheduleCompile!X678)),ISNUMBER(FIND("8F",ScheduleCompile!X678)),ISNUMBER(FIND("1F",ScheduleCompile!X678)),ISNUMBER(FIND("2F",ScheduleCompile!X678)),ISNUMBER(FIND("3F",ScheduleCompile!X678)),ISNUMBER(FIND("6F",ScheduleCompile!X678)),ISNUMBER(FIND("7F",ScheduleCompile!X678)),ISNUMBER(FIND("9F",ScheduleCompile!X678)),ISNUMBER(FIND("4F",ScheduleCompile!X678))),VALUE(LEFT(ScheduleCompile!X678,FIND("F",ScheduleCompile!X678)-1)),ScheduleCompile!X678)))))),"",IF(ScheduleCompile!X678="Off",0,IF(ScheduleCompile!X678="On",1,IF(ISNUMBER(ScheduleCompile!X678),ScheduleCompile!X678/1,IF(ISTEXT(ScheduleCompile!X678),IF(OR(ISNUMBER(FIND("5F",ScheduleCompile!X678)),ISNUMBER(FIND("0F",ScheduleCompile!X678)),ISNUMBER(FIND("8F",ScheduleCompile!X678)),ISNUMBER(FIND("1F",ScheduleCompile!X678)),ISNUMBER(FIND("2F",ScheduleCompile!X678)),ISNUMBER(FIND("3F",ScheduleCompile!X678)),ISNUMBER(FIND("6F",ScheduleCompile!X678)),ISNUMBER(FIND("7F",ScheduleCompile!X678)),ISNUMBER(FIND("9F",ScheduleCompile!X678)),ISNUMBER(FIND("4F",ScheduleCompile!X678))),VALUE(LEFT(ScheduleCompile!X678,FIND("F",ScheduleCompile!X678)-1)),ScheduleCompile!X678)))))))</f>
        <v>56.2</v>
      </c>
      <c r="AD685" s="1">
        <f>IF(AND(ISERROR(IF(ScheduleCompile!Y678="Off",0,IF(ScheduleCompile!Y678="On",1,IF(ISNUMBER(ScheduleCompile!Y678),ScheduleCompile!Y678/1,IF(ISTEXT(ScheduleCompile!Y678),IF(OR(ISNUMBER(FIND("5F",ScheduleCompile!Y678)),ISNUMBER(FIND("0F",ScheduleCompile!Y678)),ISNUMBER(FIND("8F",ScheduleCompile!Y678)),ISNUMBER(FIND("1F",ScheduleCompile!Y678)),ISNUMBER(FIND("2F",ScheduleCompile!Y678)),ISNUMBER(FIND("3F",ScheduleCompile!Y678)),ISNUMBER(FIND("6F",ScheduleCompile!Y678)),ISNUMBER(FIND("7F",ScheduleCompile!Y678)),ISNUMBER(FIND("9F",ScheduleCompile!Y678)),ISNUMBER(FIND("4F",ScheduleCompile!Y678))),VALUE(LEFT(ScheduleCompile!Y678,FIND("F",ScheduleCompile!Y678)-1)),ScheduleCompile!Y678)))))),ISTEXT(ScheduleCompile!#REF!)),"ENDTABLE",IF(ISERROR(IF(ScheduleCompile!Y678="Off",0,IF(ScheduleCompile!Y678="On",1,IF(ISNUMBER(ScheduleCompile!Y678),ScheduleCompile!Y678/1,IF(ISTEXT(ScheduleCompile!Y678),IF(OR(ISNUMBER(FIND("5F",ScheduleCompile!Y678)),ISNUMBER(FIND("0F",ScheduleCompile!Y678)),ISNUMBER(FIND("8F",ScheduleCompile!Y678)),ISNUMBER(FIND("1F",ScheduleCompile!Y678)),ISNUMBER(FIND("2F",ScheduleCompile!Y678)),ISNUMBER(FIND("3F",ScheduleCompile!Y678)),ISNUMBER(FIND("6F",ScheduleCompile!Y678)),ISNUMBER(FIND("7F",ScheduleCompile!Y678)),ISNUMBER(FIND("9F",ScheduleCompile!Y678)),ISNUMBER(FIND("4F",ScheduleCompile!Y678))),VALUE(LEFT(ScheduleCompile!Y678,FIND("F",ScheduleCompile!Y678)-1)),ScheduleCompile!Y678)))))),"",IF(ScheduleCompile!Y678="Off",0,IF(ScheduleCompile!Y678="On",1,IF(ISNUMBER(ScheduleCompile!Y678),ScheduleCompile!Y678/1,IF(ISTEXT(ScheduleCompile!Y678),IF(OR(ISNUMBER(FIND("5F",ScheduleCompile!Y678)),ISNUMBER(FIND("0F",ScheduleCompile!Y678)),ISNUMBER(FIND("8F",ScheduleCompile!Y678)),ISNUMBER(FIND("1F",ScheduleCompile!Y678)),ISNUMBER(FIND("2F",ScheduleCompile!Y678)),ISNUMBER(FIND("3F",ScheduleCompile!Y678)),ISNUMBER(FIND("6F",ScheduleCompile!Y678)),ISNUMBER(FIND("7F",ScheduleCompile!Y678)),ISNUMBER(FIND("9F",ScheduleCompile!Y678)),ISNUMBER(FIND("4F",ScheduleCompile!Y678))),VALUE(LEFT(ScheduleCompile!Y678,FIND("F",ScheduleCompile!Y678)-1)),ScheduleCompile!Y678)))))))</f>
        <v>56.2</v>
      </c>
    </row>
    <row r="686" spans="1:30" x14ac:dyDescent="0.25">
      <c r="A686" t="str">
        <f t="shared" si="53"/>
        <v>SchDay "WaterMainCZ13Jun"  Type = "Temperature" Hr = (60.1, 60.1, 60.1, 60.1, 60.1, 60.1, 60.1, 60.1, 60.1, 60.1, 60.1, 60.1, 60.1, 60.1, 60.1, 60.1, 60.1, 60.1, 60.1, 60.1, 60.1, 60.1, 60.1, 60.1) ..</v>
      </c>
      <c r="B686" s="1" t="s">
        <v>623</v>
      </c>
      <c r="C686" t="str">
        <f t="shared" si="54"/>
        <v xml:space="preserve">SchDay "WaterMainCZ13Jun"  Type = "Temperature" Hr = </v>
      </c>
      <c r="D686" t="str">
        <f t="shared" si="55"/>
        <v>(60.1, 60.1, 60.1, 60.1, 60.1, 60.1, 60.1, 60.1, 60.1, 60.1, 60.1, 60.1, 60.1, 60.1, 60.1, 60.1, 60.1, 60.1, 60.1, 60.1, 60.1, 60.1, 60.1, 60.1) ..</v>
      </c>
      <c r="E686" s="30" t="str">
        <f>ScheduleCompile!A679</f>
        <v>WaterMainCZ13Jun</v>
      </c>
      <c r="F686" t="str">
        <f t="shared" si="46"/>
        <v>Temperature</v>
      </c>
      <c r="G686" s="1">
        <f>IF(AND(ISERROR(IF(ScheduleCompile!B679="Off",0,IF(ScheduleCompile!B679="On",1,IF(ISNUMBER(ScheduleCompile!B679),ScheduleCompile!B679/1,IF(ISTEXT(ScheduleCompile!B679),IF(OR(ISNUMBER(FIND("5F",ScheduleCompile!B679)),ISNUMBER(FIND("0F",ScheduleCompile!B679)),ISNUMBER(FIND("8F",ScheduleCompile!B679)),ISNUMBER(FIND("1F",ScheduleCompile!B679)),ISNUMBER(FIND("2F",ScheduleCompile!B679)),ISNUMBER(FIND("3F",ScheduleCompile!B679)),ISNUMBER(FIND("6F",ScheduleCompile!B679)),ISNUMBER(FIND("7F",ScheduleCompile!B679)),ISNUMBER(FIND("9F",ScheduleCompile!B679)),ISNUMBER(FIND("4F",ScheduleCompile!B679))),VALUE(LEFT(ScheduleCompile!B679,FIND("F",ScheduleCompile!B679)-1)),ScheduleCompile!B679)))))),ISTEXT(ScheduleCompile!#REF!)),"ENDTABLE",IF(ISERROR(IF(ScheduleCompile!B679="Off",0,IF(ScheduleCompile!B679="On",1,IF(ISNUMBER(ScheduleCompile!B679),ScheduleCompile!B679/1,IF(ISTEXT(ScheduleCompile!B679),IF(OR(ISNUMBER(FIND("5F",ScheduleCompile!B679)),ISNUMBER(FIND("0F",ScheduleCompile!B679)),ISNUMBER(FIND("8F",ScheduleCompile!B679)),ISNUMBER(FIND("1F",ScheduleCompile!B679)),ISNUMBER(FIND("2F",ScheduleCompile!B679)),ISNUMBER(FIND("3F",ScheduleCompile!B679)),ISNUMBER(FIND("6F",ScheduleCompile!B679)),ISNUMBER(FIND("7F",ScheduleCompile!B679)),ISNUMBER(FIND("9F",ScheduleCompile!B679)),ISNUMBER(FIND("4F",ScheduleCompile!B679))),VALUE(LEFT(ScheduleCompile!B679,FIND("F",ScheduleCompile!B679)-1)),ScheduleCompile!B679)))))),"",IF(ScheduleCompile!B679="Off",0,IF(ScheduleCompile!B679="On",1,IF(ISNUMBER(ScheduleCompile!B679),ScheduleCompile!B679/1,IF(ISTEXT(ScheduleCompile!B679),IF(OR(ISNUMBER(FIND("5F",ScheduleCompile!B679)),ISNUMBER(FIND("0F",ScheduleCompile!B679)),ISNUMBER(FIND("8F",ScheduleCompile!B679)),ISNUMBER(FIND("1F",ScheduleCompile!B679)),ISNUMBER(FIND("2F",ScheduleCompile!B679)),ISNUMBER(FIND("3F",ScheduleCompile!B679)),ISNUMBER(FIND("6F",ScheduleCompile!B679)),ISNUMBER(FIND("7F",ScheduleCompile!B679)),ISNUMBER(FIND("9F",ScheduleCompile!B679)),ISNUMBER(FIND("4F",ScheduleCompile!B679))),VALUE(LEFT(ScheduleCompile!B679,FIND("F",ScheduleCompile!B679)-1)),ScheduleCompile!B679)))))))</f>
        <v>60.1</v>
      </c>
      <c r="H686" s="1">
        <f>IF(AND(ISERROR(IF(ScheduleCompile!C679="Off",0,IF(ScheduleCompile!C679="On",1,IF(ISNUMBER(ScheduleCompile!C679),ScheduleCompile!C679/1,IF(ISTEXT(ScheduleCompile!C679),IF(OR(ISNUMBER(FIND("5F",ScheduleCompile!C679)),ISNUMBER(FIND("0F",ScheduleCompile!C679)),ISNUMBER(FIND("8F",ScheduleCompile!C679)),ISNUMBER(FIND("1F",ScheduleCompile!C679)),ISNUMBER(FIND("2F",ScheduleCompile!C679)),ISNUMBER(FIND("3F",ScheduleCompile!C679)),ISNUMBER(FIND("6F",ScheduleCompile!C679)),ISNUMBER(FIND("7F",ScheduleCompile!C679)),ISNUMBER(FIND("9F",ScheduleCompile!C679)),ISNUMBER(FIND("4F",ScheduleCompile!C679))),VALUE(LEFT(ScheduleCompile!C679,FIND("F",ScheduleCompile!C679)-1)),ScheduleCompile!C679)))))),ISTEXT(ScheduleCompile!#REF!)),"ENDTABLE",IF(ISERROR(IF(ScheduleCompile!C679="Off",0,IF(ScheduleCompile!C679="On",1,IF(ISNUMBER(ScheduleCompile!C679),ScheduleCompile!C679/1,IF(ISTEXT(ScheduleCompile!C679),IF(OR(ISNUMBER(FIND("5F",ScheduleCompile!C679)),ISNUMBER(FIND("0F",ScheduleCompile!C679)),ISNUMBER(FIND("8F",ScheduleCompile!C679)),ISNUMBER(FIND("1F",ScheduleCompile!C679)),ISNUMBER(FIND("2F",ScheduleCompile!C679)),ISNUMBER(FIND("3F",ScheduleCompile!C679)),ISNUMBER(FIND("6F",ScheduleCompile!C679)),ISNUMBER(FIND("7F",ScheduleCompile!C679)),ISNUMBER(FIND("9F",ScheduleCompile!C679)),ISNUMBER(FIND("4F",ScheduleCompile!C679))),VALUE(LEFT(ScheduleCompile!C679,FIND("F",ScheduleCompile!C679)-1)),ScheduleCompile!C679)))))),"",IF(ScheduleCompile!C679="Off",0,IF(ScheduleCompile!C679="On",1,IF(ISNUMBER(ScheduleCompile!C679),ScheduleCompile!C679/1,IF(ISTEXT(ScheduleCompile!C679),IF(OR(ISNUMBER(FIND("5F",ScheduleCompile!C679)),ISNUMBER(FIND("0F",ScheduleCompile!C679)),ISNUMBER(FIND("8F",ScheduleCompile!C679)),ISNUMBER(FIND("1F",ScheduleCompile!C679)),ISNUMBER(FIND("2F",ScheduleCompile!C679)),ISNUMBER(FIND("3F",ScheduleCompile!C679)),ISNUMBER(FIND("6F",ScheduleCompile!C679)),ISNUMBER(FIND("7F",ScheduleCompile!C679)),ISNUMBER(FIND("9F",ScheduleCompile!C679)),ISNUMBER(FIND("4F",ScheduleCompile!C679))),VALUE(LEFT(ScheduleCompile!C679,FIND("F",ScheduleCompile!C679)-1)),ScheduleCompile!C679)))))))</f>
        <v>60.1</v>
      </c>
      <c r="I686" s="1">
        <f>IF(AND(ISERROR(IF(ScheduleCompile!D679="Off",0,IF(ScheduleCompile!D679="On",1,IF(ISNUMBER(ScheduleCompile!D679),ScheduleCompile!D679/1,IF(ISTEXT(ScheduleCompile!D679),IF(OR(ISNUMBER(FIND("5F",ScheduleCompile!D679)),ISNUMBER(FIND("0F",ScheduleCompile!D679)),ISNUMBER(FIND("8F",ScheduleCompile!D679)),ISNUMBER(FIND("1F",ScheduleCompile!D679)),ISNUMBER(FIND("2F",ScheduleCompile!D679)),ISNUMBER(FIND("3F",ScheduleCompile!D679)),ISNUMBER(FIND("6F",ScheduleCompile!D679)),ISNUMBER(FIND("7F",ScheduleCompile!D679)),ISNUMBER(FIND("9F",ScheduleCompile!D679)),ISNUMBER(FIND("4F",ScheduleCompile!D679))),VALUE(LEFT(ScheduleCompile!D679,FIND("F",ScheduleCompile!D679)-1)),ScheduleCompile!D679)))))),ISTEXT(ScheduleCompile!#REF!)),"ENDTABLE",IF(ISERROR(IF(ScheduleCompile!D679="Off",0,IF(ScheduleCompile!D679="On",1,IF(ISNUMBER(ScheduleCompile!D679),ScheduleCompile!D679/1,IF(ISTEXT(ScheduleCompile!D679),IF(OR(ISNUMBER(FIND("5F",ScheduleCompile!D679)),ISNUMBER(FIND("0F",ScheduleCompile!D679)),ISNUMBER(FIND("8F",ScheduleCompile!D679)),ISNUMBER(FIND("1F",ScheduleCompile!D679)),ISNUMBER(FIND("2F",ScheduleCompile!D679)),ISNUMBER(FIND("3F",ScheduleCompile!D679)),ISNUMBER(FIND("6F",ScheduleCompile!D679)),ISNUMBER(FIND("7F",ScheduleCompile!D679)),ISNUMBER(FIND("9F",ScheduleCompile!D679)),ISNUMBER(FIND("4F",ScheduleCompile!D679))),VALUE(LEFT(ScheduleCompile!D679,FIND("F",ScheduleCompile!D679)-1)),ScheduleCompile!D679)))))),"",IF(ScheduleCompile!D679="Off",0,IF(ScheduleCompile!D679="On",1,IF(ISNUMBER(ScheduleCompile!D679),ScheduleCompile!D679/1,IF(ISTEXT(ScheduleCompile!D679),IF(OR(ISNUMBER(FIND("5F",ScheduleCompile!D679)),ISNUMBER(FIND("0F",ScheduleCompile!D679)),ISNUMBER(FIND("8F",ScheduleCompile!D679)),ISNUMBER(FIND("1F",ScheduleCompile!D679)),ISNUMBER(FIND("2F",ScheduleCompile!D679)),ISNUMBER(FIND("3F",ScheduleCompile!D679)),ISNUMBER(FIND("6F",ScheduleCompile!D679)),ISNUMBER(FIND("7F",ScheduleCompile!D679)),ISNUMBER(FIND("9F",ScheduleCompile!D679)),ISNUMBER(FIND("4F",ScheduleCompile!D679))),VALUE(LEFT(ScheduleCompile!D679,FIND("F",ScheduleCompile!D679)-1)),ScheduleCompile!D679)))))))</f>
        <v>60.1</v>
      </c>
      <c r="J686" s="1">
        <f>IF(AND(ISERROR(IF(ScheduleCompile!E679="Off",0,IF(ScheduleCompile!E679="On",1,IF(ISNUMBER(ScheduleCompile!E679),ScheduleCompile!E679/1,IF(ISTEXT(ScheduleCompile!E679),IF(OR(ISNUMBER(FIND("5F",ScheduleCompile!E679)),ISNUMBER(FIND("0F",ScheduleCompile!E679)),ISNUMBER(FIND("8F",ScheduleCompile!E679)),ISNUMBER(FIND("1F",ScheduleCompile!E679)),ISNUMBER(FIND("2F",ScheduleCompile!E679)),ISNUMBER(FIND("3F",ScheduleCompile!E679)),ISNUMBER(FIND("6F",ScheduleCompile!E679)),ISNUMBER(FIND("7F",ScheduleCompile!E679)),ISNUMBER(FIND("9F",ScheduleCompile!E679)),ISNUMBER(FIND("4F",ScheduleCompile!E679))),VALUE(LEFT(ScheduleCompile!E679,FIND("F",ScheduleCompile!E679)-1)),ScheduleCompile!E679)))))),ISTEXT(ScheduleCompile!#REF!)),"ENDTABLE",IF(ISERROR(IF(ScheduleCompile!E679="Off",0,IF(ScheduleCompile!E679="On",1,IF(ISNUMBER(ScheduleCompile!E679),ScheduleCompile!E679/1,IF(ISTEXT(ScheduleCompile!E679),IF(OR(ISNUMBER(FIND("5F",ScheduleCompile!E679)),ISNUMBER(FIND("0F",ScheduleCompile!E679)),ISNUMBER(FIND("8F",ScheduleCompile!E679)),ISNUMBER(FIND("1F",ScheduleCompile!E679)),ISNUMBER(FIND("2F",ScheduleCompile!E679)),ISNUMBER(FIND("3F",ScheduleCompile!E679)),ISNUMBER(FIND("6F",ScheduleCompile!E679)),ISNUMBER(FIND("7F",ScheduleCompile!E679)),ISNUMBER(FIND("9F",ScheduleCompile!E679)),ISNUMBER(FIND("4F",ScheduleCompile!E679))),VALUE(LEFT(ScheduleCompile!E679,FIND("F",ScheduleCompile!E679)-1)),ScheduleCompile!E679)))))),"",IF(ScheduleCompile!E679="Off",0,IF(ScheduleCompile!E679="On",1,IF(ISNUMBER(ScheduleCompile!E679),ScheduleCompile!E679/1,IF(ISTEXT(ScheduleCompile!E679),IF(OR(ISNUMBER(FIND("5F",ScheduleCompile!E679)),ISNUMBER(FIND("0F",ScheduleCompile!E679)),ISNUMBER(FIND("8F",ScheduleCompile!E679)),ISNUMBER(FIND("1F",ScheduleCompile!E679)),ISNUMBER(FIND("2F",ScheduleCompile!E679)),ISNUMBER(FIND("3F",ScheduleCompile!E679)),ISNUMBER(FIND("6F",ScheduleCompile!E679)),ISNUMBER(FIND("7F",ScheduleCompile!E679)),ISNUMBER(FIND("9F",ScheduleCompile!E679)),ISNUMBER(FIND("4F",ScheduleCompile!E679))),VALUE(LEFT(ScheduleCompile!E679,FIND("F",ScheduleCompile!E679)-1)),ScheduleCompile!E679)))))))</f>
        <v>60.1</v>
      </c>
      <c r="K686" s="1">
        <f>IF(AND(ISERROR(IF(ScheduleCompile!F679="Off",0,IF(ScheduleCompile!F679="On",1,IF(ISNUMBER(ScheduleCompile!F679),ScheduleCompile!F679/1,IF(ISTEXT(ScheduleCompile!F679),IF(OR(ISNUMBER(FIND("5F",ScheduleCompile!F679)),ISNUMBER(FIND("0F",ScheduleCompile!F679)),ISNUMBER(FIND("8F",ScheduleCompile!F679)),ISNUMBER(FIND("1F",ScheduleCompile!F679)),ISNUMBER(FIND("2F",ScheduleCompile!F679)),ISNUMBER(FIND("3F",ScheduleCompile!F679)),ISNUMBER(FIND("6F",ScheduleCompile!F679)),ISNUMBER(FIND("7F",ScheduleCompile!F679)),ISNUMBER(FIND("9F",ScheduleCompile!F679)),ISNUMBER(FIND("4F",ScheduleCompile!F679))),VALUE(LEFT(ScheduleCompile!F679,FIND("F",ScheduleCompile!F679)-1)),ScheduleCompile!F679)))))),ISTEXT(ScheduleCompile!#REF!)),"ENDTABLE",IF(ISERROR(IF(ScheduleCompile!F679="Off",0,IF(ScheduleCompile!F679="On",1,IF(ISNUMBER(ScheduleCompile!F679),ScheduleCompile!F679/1,IF(ISTEXT(ScheduleCompile!F679),IF(OR(ISNUMBER(FIND("5F",ScheduleCompile!F679)),ISNUMBER(FIND("0F",ScheduleCompile!F679)),ISNUMBER(FIND("8F",ScheduleCompile!F679)),ISNUMBER(FIND("1F",ScheduleCompile!F679)),ISNUMBER(FIND("2F",ScheduleCompile!F679)),ISNUMBER(FIND("3F",ScheduleCompile!F679)),ISNUMBER(FIND("6F",ScheduleCompile!F679)),ISNUMBER(FIND("7F",ScheduleCompile!F679)),ISNUMBER(FIND("9F",ScheduleCompile!F679)),ISNUMBER(FIND("4F",ScheduleCompile!F679))),VALUE(LEFT(ScheduleCompile!F679,FIND("F",ScheduleCompile!F679)-1)),ScheduleCompile!F679)))))),"",IF(ScheduleCompile!F679="Off",0,IF(ScheduleCompile!F679="On",1,IF(ISNUMBER(ScheduleCompile!F679),ScheduleCompile!F679/1,IF(ISTEXT(ScheduleCompile!F679),IF(OR(ISNUMBER(FIND("5F",ScheduleCompile!F679)),ISNUMBER(FIND("0F",ScheduleCompile!F679)),ISNUMBER(FIND("8F",ScheduleCompile!F679)),ISNUMBER(FIND("1F",ScheduleCompile!F679)),ISNUMBER(FIND("2F",ScheduleCompile!F679)),ISNUMBER(FIND("3F",ScheduleCompile!F679)),ISNUMBER(FIND("6F",ScheduleCompile!F679)),ISNUMBER(FIND("7F",ScheduleCompile!F679)),ISNUMBER(FIND("9F",ScheduleCompile!F679)),ISNUMBER(FIND("4F",ScheduleCompile!F679))),VALUE(LEFT(ScheduleCompile!F679,FIND("F",ScheduleCompile!F679)-1)),ScheduleCompile!F679)))))))</f>
        <v>60.1</v>
      </c>
      <c r="L686" s="1">
        <f>IF(AND(ISERROR(IF(ScheduleCompile!G679="Off",0,IF(ScheduleCompile!G679="On",1,IF(ISNUMBER(ScheduleCompile!G679),ScheduleCompile!G679/1,IF(ISTEXT(ScheduleCompile!G679),IF(OR(ISNUMBER(FIND("5F",ScheduleCompile!G679)),ISNUMBER(FIND("0F",ScheduleCompile!G679)),ISNUMBER(FIND("8F",ScheduleCompile!G679)),ISNUMBER(FIND("1F",ScheduleCompile!G679)),ISNUMBER(FIND("2F",ScheduleCompile!G679)),ISNUMBER(FIND("3F",ScheduleCompile!G679)),ISNUMBER(FIND("6F",ScheduleCompile!G679)),ISNUMBER(FIND("7F",ScheduleCompile!G679)),ISNUMBER(FIND("9F",ScheduleCompile!G679)),ISNUMBER(FIND("4F",ScheduleCompile!G679))),VALUE(LEFT(ScheduleCompile!G679,FIND("F",ScheduleCompile!G679)-1)),ScheduleCompile!G679)))))),ISTEXT(ScheduleCompile!#REF!)),"ENDTABLE",IF(ISERROR(IF(ScheduleCompile!G679="Off",0,IF(ScheduleCompile!G679="On",1,IF(ISNUMBER(ScheduleCompile!G679),ScheduleCompile!G679/1,IF(ISTEXT(ScheduleCompile!G679),IF(OR(ISNUMBER(FIND("5F",ScheduleCompile!G679)),ISNUMBER(FIND("0F",ScheduleCompile!G679)),ISNUMBER(FIND("8F",ScheduleCompile!G679)),ISNUMBER(FIND("1F",ScheduleCompile!G679)),ISNUMBER(FIND("2F",ScheduleCompile!G679)),ISNUMBER(FIND("3F",ScheduleCompile!G679)),ISNUMBER(FIND("6F",ScheduleCompile!G679)),ISNUMBER(FIND("7F",ScheduleCompile!G679)),ISNUMBER(FIND("9F",ScheduleCompile!G679)),ISNUMBER(FIND("4F",ScheduleCompile!G679))),VALUE(LEFT(ScheduleCompile!G679,FIND("F",ScheduleCompile!G679)-1)),ScheduleCompile!G679)))))),"",IF(ScheduleCompile!G679="Off",0,IF(ScheduleCompile!G679="On",1,IF(ISNUMBER(ScheduleCompile!G679),ScheduleCompile!G679/1,IF(ISTEXT(ScheduleCompile!G679),IF(OR(ISNUMBER(FIND("5F",ScheduleCompile!G679)),ISNUMBER(FIND("0F",ScheduleCompile!G679)),ISNUMBER(FIND("8F",ScheduleCompile!G679)),ISNUMBER(FIND("1F",ScheduleCompile!G679)),ISNUMBER(FIND("2F",ScheduleCompile!G679)),ISNUMBER(FIND("3F",ScheduleCompile!G679)),ISNUMBER(FIND("6F",ScheduleCompile!G679)),ISNUMBER(FIND("7F",ScheduleCompile!G679)),ISNUMBER(FIND("9F",ScheduleCompile!G679)),ISNUMBER(FIND("4F",ScheduleCompile!G679))),VALUE(LEFT(ScheduleCompile!G679,FIND("F",ScheduleCompile!G679)-1)),ScheduleCompile!G679)))))))</f>
        <v>60.1</v>
      </c>
      <c r="M686" s="1">
        <f>IF(AND(ISERROR(IF(ScheduleCompile!H679="Off",0,IF(ScheduleCompile!H679="On",1,IF(ISNUMBER(ScheduleCompile!H679),ScheduleCompile!H679/1,IF(ISTEXT(ScheduleCompile!H679),IF(OR(ISNUMBER(FIND("5F",ScheduleCompile!H679)),ISNUMBER(FIND("0F",ScheduleCompile!H679)),ISNUMBER(FIND("8F",ScheduleCompile!H679)),ISNUMBER(FIND("1F",ScheduleCompile!H679)),ISNUMBER(FIND("2F",ScheduleCompile!H679)),ISNUMBER(FIND("3F",ScheduleCompile!H679)),ISNUMBER(FIND("6F",ScheduleCompile!H679)),ISNUMBER(FIND("7F",ScheduleCompile!H679)),ISNUMBER(FIND("9F",ScheduleCompile!H679)),ISNUMBER(FIND("4F",ScheduleCompile!H679))),VALUE(LEFT(ScheduleCompile!H679,FIND("F",ScheduleCompile!H679)-1)),ScheduleCompile!H679)))))),ISTEXT(ScheduleCompile!#REF!)),"ENDTABLE",IF(ISERROR(IF(ScheduleCompile!H679="Off",0,IF(ScheduleCompile!H679="On",1,IF(ISNUMBER(ScheduleCompile!H679),ScheduleCompile!H679/1,IF(ISTEXT(ScheduleCompile!H679),IF(OR(ISNUMBER(FIND("5F",ScheduleCompile!H679)),ISNUMBER(FIND("0F",ScheduleCompile!H679)),ISNUMBER(FIND("8F",ScheduleCompile!H679)),ISNUMBER(FIND("1F",ScheduleCompile!H679)),ISNUMBER(FIND("2F",ScheduleCompile!H679)),ISNUMBER(FIND("3F",ScheduleCompile!H679)),ISNUMBER(FIND("6F",ScheduleCompile!H679)),ISNUMBER(FIND("7F",ScheduleCompile!H679)),ISNUMBER(FIND("9F",ScheduleCompile!H679)),ISNUMBER(FIND("4F",ScheduleCompile!H679))),VALUE(LEFT(ScheduleCompile!H679,FIND("F",ScheduleCompile!H679)-1)),ScheduleCompile!H679)))))),"",IF(ScheduleCompile!H679="Off",0,IF(ScheduleCompile!H679="On",1,IF(ISNUMBER(ScheduleCompile!H679),ScheduleCompile!H679/1,IF(ISTEXT(ScheduleCompile!H679),IF(OR(ISNUMBER(FIND("5F",ScheduleCompile!H679)),ISNUMBER(FIND("0F",ScheduleCompile!H679)),ISNUMBER(FIND("8F",ScheduleCompile!H679)),ISNUMBER(FIND("1F",ScheduleCompile!H679)),ISNUMBER(FIND("2F",ScheduleCompile!H679)),ISNUMBER(FIND("3F",ScheduleCompile!H679)),ISNUMBER(FIND("6F",ScheduleCompile!H679)),ISNUMBER(FIND("7F",ScheduleCompile!H679)),ISNUMBER(FIND("9F",ScheduleCompile!H679)),ISNUMBER(FIND("4F",ScheduleCompile!H679))),VALUE(LEFT(ScheduleCompile!H679,FIND("F",ScheduleCompile!H679)-1)),ScheduleCompile!H679)))))))</f>
        <v>60.1</v>
      </c>
      <c r="N686" s="1">
        <f>IF(AND(ISERROR(IF(ScheduleCompile!I679="Off",0,IF(ScheduleCompile!I679="On",1,IF(ISNUMBER(ScheduleCompile!I679),ScheduleCompile!I679/1,IF(ISTEXT(ScheduleCompile!I679),IF(OR(ISNUMBER(FIND("5F",ScheduleCompile!I679)),ISNUMBER(FIND("0F",ScheduleCompile!I679)),ISNUMBER(FIND("8F",ScheduleCompile!I679)),ISNUMBER(FIND("1F",ScheduleCompile!I679)),ISNUMBER(FIND("2F",ScheduleCompile!I679)),ISNUMBER(FIND("3F",ScheduleCompile!I679)),ISNUMBER(FIND("6F",ScheduleCompile!I679)),ISNUMBER(FIND("7F",ScheduleCompile!I679)),ISNUMBER(FIND("9F",ScheduleCompile!I679)),ISNUMBER(FIND("4F",ScheduleCompile!I679))),VALUE(LEFT(ScheduleCompile!I679,FIND("F",ScheduleCompile!I679)-1)),ScheduleCompile!I679)))))),ISTEXT(ScheduleCompile!#REF!)),"ENDTABLE",IF(ISERROR(IF(ScheduleCompile!I679="Off",0,IF(ScheduleCompile!I679="On",1,IF(ISNUMBER(ScheduleCompile!I679),ScheduleCompile!I679/1,IF(ISTEXT(ScheduleCompile!I679),IF(OR(ISNUMBER(FIND("5F",ScheduleCompile!I679)),ISNUMBER(FIND("0F",ScheduleCompile!I679)),ISNUMBER(FIND("8F",ScheduleCompile!I679)),ISNUMBER(FIND("1F",ScheduleCompile!I679)),ISNUMBER(FIND("2F",ScheduleCompile!I679)),ISNUMBER(FIND("3F",ScheduleCompile!I679)),ISNUMBER(FIND("6F",ScheduleCompile!I679)),ISNUMBER(FIND("7F",ScheduleCompile!I679)),ISNUMBER(FIND("9F",ScheduleCompile!I679)),ISNUMBER(FIND("4F",ScheduleCompile!I679))),VALUE(LEFT(ScheduleCompile!I679,FIND("F",ScheduleCompile!I679)-1)),ScheduleCompile!I679)))))),"",IF(ScheduleCompile!I679="Off",0,IF(ScheduleCompile!I679="On",1,IF(ISNUMBER(ScheduleCompile!I679),ScheduleCompile!I679/1,IF(ISTEXT(ScheduleCompile!I679),IF(OR(ISNUMBER(FIND("5F",ScheduleCompile!I679)),ISNUMBER(FIND("0F",ScheduleCompile!I679)),ISNUMBER(FIND("8F",ScheduleCompile!I679)),ISNUMBER(FIND("1F",ScheduleCompile!I679)),ISNUMBER(FIND("2F",ScheduleCompile!I679)),ISNUMBER(FIND("3F",ScheduleCompile!I679)),ISNUMBER(FIND("6F",ScheduleCompile!I679)),ISNUMBER(FIND("7F",ScheduleCompile!I679)),ISNUMBER(FIND("9F",ScheduleCompile!I679)),ISNUMBER(FIND("4F",ScheduleCompile!I679))),VALUE(LEFT(ScheduleCompile!I679,FIND("F",ScheduleCompile!I679)-1)),ScheduleCompile!I679)))))))</f>
        <v>60.1</v>
      </c>
      <c r="O686" s="1">
        <f>IF(AND(ISERROR(IF(ScheduleCompile!J679="Off",0,IF(ScheduleCompile!J679="On",1,IF(ISNUMBER(ScheduleCompile!J679),ScheduleCompile!J679/1,IF(ISTEXT(ScheduleCompile!J679),IF(OR(ISNUMBER(FIND("5F",ScheduleCompile!J679)),ISNUMBER(FIND("0F",ScheduleCompile!J679)),ISNUMBER(FIND("8F",ScheduleCompile!J679)),ISNUMBER(FIND("1F",ScheduleCompile!J679)),ISNUMBER(FIND("2F",ScheduleCompile!J679)),ISNUMBER(FIND("3F",ScheduleCompile!J679)),ISNUMBER(FIND("6F",ScheduleCompile!J679)),ISNUMBER(FIND("7F",ScheduleCompile!J679)),ISNUMBER(FIND("9F",ScheduleCompile!J679)),ISNUMBER(FIND("4F",ScheduleCompile!J679))),VALUE(LEFT(ScheduleCompile!J679,FIND("F",ScheduleCompile!J679)-1)),ScheduleCompile!J679)))))),ISTEXT(ScheduleCompile!#REF!)),"ENDTABLE",IF(ISERROR(IF(ScheduleCompile!J679="Off",0,IF(ScheduleCompile!J679="On",1,IF(ISNUMBER(ScheduleCompile!J679),ScheduleCompile!J679/1,IF(ISTEXT(ScheduleCompile!J679),IF(OR(ISNUMBER(FIND("5F",ScheduleCompile!J679)),ISNUMBER(FIND("0F",ScheduleCompile!J679)),ISNUMBER(FIND("8F",ScheduleCompile!J679)),ISNUMBER(FIND("1F",ScheduleCompile!J679)),ISNUMBER(FIND("2F",ScheduleCompile!J679)),ISNUMBER(FIND("3F",ScheduleCompile!J679)),ISNUMBER(FIND("6F",ScheduleCompile!J679)),ISNUMBER(FIND("7F",ScheduleCompile!J679)),ISNUMBER(FIND("9F",ScheduleCompile!J679)),ISNUMBER(FIND("4F",ScheduleCompile!J679))),VALUE(LEFT(ScheduleCompile!J679,FIND("F",ScheduleCompile!J679)-1)),ScheduleCompile!J679)))))),"",IF(ScheduleCompile!J679="Off",0,IF(ScheduleCompile!J679="On",1,IF(ISNUMBER(ScheduleCompile!J679),ScheduleCompile!J679/1,IF(ISTEXT(ScheduleCompile!J679),IF(OR(ISNUMBER(FIND("5F",ScheduleCompile!J679)),ISNUMBER(FIND("0F",ScheduleCompile!J679)),ISNUMBER(FIND("8F",ScheduleCompile!J679)),ISNUMBER(FIND("1F",ScheduleCompile!J679)),ISNUMBER(FIND("2F",ScheduleCompile!J679)),ISNUMBER(FIND("3F",ScheduleCompile!J679)),ISNUMBER(FIND("6F",ScheduleCompile!J679)),ISNUMBER(FIND("7F",ScheduleCompile!J679)),ISNUMBER(FIND("9F",ScheduleCompile!J679)),ISNUMBER(FIND("4F",ScheduleCompile!J679))),VALUE(LEFT(ScheduleCompile!J679,FIND("F",ScheduleCompile!J679)-1)),ScheduleCompile!J679)))))))</f>
        <v>60.1</v>
      </c>
      <c r="P686" s="1">
        <f>IF(AND(ISERROR(IF(ScheduleCompile!K679="Off",0,IF(ScheduleCompile!K679="On",1,IF(ISNUMBER(ScheduleCompile!K679),ScheduleCompile!K679/1,IF(ISTEXT(ScheduleCompile!K679),IF(OR(ISNUMBER(FIND("5F",ScheduleCompile!K679)),ISNUMBER(FIND("0F",ScheduleCompile!K679)),ISNUMBER(FIND("8F",ScheduleCompile!K679)),ISNUMBER(FIND("1F",ScheduleCompile!K679)),ISNUMBER(FIND("2F",ScheduleCompile!K679)),ISNUMBER(FIND("3F",ScheduleCompile!K679)),ISNUMBER(FIND("6F",ScheduleCompile!K679)),ISNUMBER(FIND("7F",ScheduleCompile!K679)),ISNUMBER(FIND("9F",ScheduleCompile!K679)),ISNUMBER(FIND("4F",ScheduleCompile!K679))),VALUE(LEFT(ScheduleCompile!K679,FIND("F",ScheduleCompile!K679)-1)),ScheduleCompile!K679)))))),ISTEXT(ScheduleCompile!#REF!)),"ENDTABLE",IF(ISERROR(IF(ScheduleCompile!K679="Off",0,IF(ScheduleCompile!K679="On",1,IF(ISNUMBER(ScheduleCompile!K679),ScheduleCompile!K679/1,IF(ISTEXT(ScheduleCompile!K679),IF(OR(ISNUMBER(FIND("5F",ScheduleCompile!K679)),ISNUMBER(FIND("0F",ScheduleCompile!K679)),ISNUMBER(FIND("8F",ScheduleCompile!K679)),ISNUMBER(FIND("1F",ScheduleCompile!K679)),ISNUMBER(FIND("2F",ScheduleCompile!K679)),ISNUMBER(FIND("3F",ScheduleCompile!K679)),ISNUMBER(FIND("6F",ScheduleCompile!K679)),ISNUMBER(FIND("7F",ScheduleCompile!K679)),ISNUMBER(FIND("9F",ScheduleCompile!K679)),ISNUMBER(FIND("4F",ScheduleCompile!K679))),VALUE(LEFT(ScheduleCompile!K679,FIND("F",ScheduleCompile!K679)-1)),ScheduleCompile!K679)))))),"",IF(ScheduleCompile!K679="Off",0,IF(ScheduleCompile!K679="On",1,IF(ISNUMBER(ScheduleCompile!K679),ScheduleCompile!K679/1,IF(ISTEXT(ScheduleCompile!K679),IF(OR(ISNUMBER(FIND("5F",ScheduleCompile!K679)),ISNUMBER(FIND("0F",ScheduleCompile!K679)),ISNUMBER(FIND("8F",ScheduleCompile!K679)),ISNUMBER(FIND("1F",ScheduleCompile!K679)),ISNUMBER(FIND("2F",ScheduleCompile!K679)),ISNUMBER(FIND("3F",ScheduleCompile!K679)),ISNUMBER(FIND("6F",ScheduleCompile!K679)),ISNUMBER(FIND("7F",ScheduleCompile!K679)),ISNUMBER(FIND("9F",ScheduleCompile!K679)),ISNUMBER(FIND("4F",ScheduleCompile!K679))),VALUE(LEFT(ScheduleCompile!K679,FIND("F",ScheduleCompile!K679)-1)),ScheduleCompile!K679)))))))</f>
        <v>60.1</v>
      </c>
      <c r="Q686" s="1">
        <f>IF(AND(ISERROR(IF(ScheduleCompile!L679="Off",0,IF(ScheduleCompile!L679="On",1,IF(ISNUMBER(ScheduleCompile!L679),ScheduleCompile!L679/1,IF(ISTEXT(ScheduleCompile!L679),IF(OR(ISNUMBER(FIND("5F",ScheduleCompile!L679)),ISNUMBER(FIND("0F",ScheduleCompile!L679)),ISNUMBER(FIND("8F",ScheduleCompile!L679)),ISNUMBER(FIND("1F",ScheduleCompile!L679)),ISNUMBER(FIND("2F",ScheduleCompile!L679)),ISNUMBER(FIND("3F",ScheduleCompile!L679)),ISNUMBER(FIND("6F",ScheduleCompile!L679)),ISNUMBER(FIND("7F",ScheduleCompile!L679)),ISNUMBER(FIND("9F",ScheduleCompile!L679)),ISNUMBER(FIND("4F",ScheduleCompile!L679))),VALUE(LEFT(ScheduleCompile!L679,FIND("F",ScheduleCompile!L679)-1)),ScheduleCompile!L679)))))),ISTEXT(ScheduleCompile!#REF!)),"ENDTABLE",IF(ISERROR(IF(ScheduleCompile!L679="Off",0,IF(ScheduleCompile!L679="On",1,IF(ISNUMBER(ScheduleCompile!L679),ScheduleCompile!L679/1,IF(ISTEXT(ScheduleCompile!L679),IF(OR(ISNUMBER(FIND("5F",ScheduleCompile!L679)),ISNUMBER(FIND("0F",ScheduleCompile!L679)),ISNUMBER(FIND("8F",ScheduleCompile!L679)),ISNUMBER(FIND("1F",ScheduleCompile!L679)),ISNUMBER(FIND("2F",ScheduleCompile!L679)),ISNUMBER(FIND("3F",ScheduleCompile!L679)),ISNUMBER(FIND("6F",ScheduleCompile!L679)),ISNUMBER(FIND("7F",ScheduleCompile!L679)),ISNUMBER(FIND("9F",ScheduleCompile!L679)),ISNUMBER(FIND("4F",ScheduleCompile!L679))),VALUE(LEFT(ScheduleCompile!L679,FIND("F",ScheduleCompile!L679)-1)),ScheduleCompile!L679)))))),"",IF(ScheduleCompile!L679="Off",0,IF(ScheduleCompile!L679="On",1,IF(ISNUMBER(ScheduleCompile!L679),ScheduleCompile!L679/1,IF(ISTEXT(ScheduleCompile!L679),IF(OR(ISNUMBER(FIND("5F",ScheduleCompile!L679)),ISNUMBER(FIND("0F",ScheduleCompile!L679)),ISNUMBER(FIND("8F",ScheduleCompile!L679)),ISNUMBER(FIND("1F",ScheduleCompile!L679)),ISNUMBER(FIND("2F",ScheduleCompile!L679)),ISNUMBER(FIND("3F",ScheduleCompile!L679)),ISNUMBER(FIND("6F",ScheduleCompile!L679)),ISNUMBER(FIND("7F",ScheduleCompile!L679)),ISNUMBER(FIND("9F",ScheduleCompile!L679)),ISNUMBER(FIND("4F",ScheduleCompile!L679))),VALUE(LEFT(ScheduleCompile!L679,FIND("F",ScheduleCompile!L679)-1)),ScheduleCompile!L679)))))))</f>
        <v>60.1</v>
      </c>
      <c r="R686" s="1">
        <f>IF(AND(ISERROR(IF(ScheduleCompile!M679="Off",0,IF(ScheduleCompile!M679="On",1,IF(ISNUMBER(ScheduleCompile!M679),ScheduleCompile!M679/1,IF(ISTEXT(ScheduleCompile!M679),IF(OR(ISNUMBER(FIND("5F",ScheduleCompile!M679)),ISNUMBER(FIND("0F",ScheduleCompile!M679)),ISNUMBER(FIND("8F",ScheduleCompile!M679)),ISNUMBER(FIND("1F",ScheduleCompile!M679)),ISNUMBER(FIND("2F",ScheduleCompile!M679)),ISNUMBER(FIND("3F",ScheduleCompile!M679)),ISNUMBER(FIND("6F",ScheduleCompile!M679)),ISNUMBER(FIND("7F",ScheduleCompile!M679)),ISNUMBER(FIND("9F",ScheduleCompile!M679)),ISNUMBER(FIND("4F",ScheduleCompile!M679))),VALUE(LEFT(ScheduleCompile!M679,FIND("F",ScheduleCompile!M679)-1)),ScheduleCompile!M679)))))),ISTEXT(ScheduleCompile!#REF!)),"ENDTABLE",IF(ISERROR(IF(ScheduleCompile!M679="Off",0,IF(ScheduleCompile!M679="On",1,IF(ISNUMBER(ScheduleCompile!M679),ScheduleCompile!M679/1,IF(ISTEXT(ScheduleCompile!M679),IF(OR(ISNUMBER(FIND("5F",ScheduleCompile!M679)),ISNUMBER(FIND("0F",ScheduleCompile!M679)),ISNUMBER(FIND("8F",ScheduleCompile!M679)),ISNUMBER(FIND("1F",ScheduleCompile!M679)),ISNUMBER(FIND("2F",ScheduleCompile!M679)),ISNUMBER(FIND("3F",ScheduleCompile!M679)),ISNUMBER(FIND("6F",ScheduleCompile!M679)),ISNUMBER(FIND("7F",ScheduleCompile!M679)),ISNUMBER(FIND("9F",ScheduleCompile!M679)),ISNUMBER(FIND("4F",ScheduleCompile!M679))),VALUE(LEFT(ScheduleCompile!M679,FIND("F",ScheduleCompile!M679)-1)),ScheduleCompile!M679)))))),"",IF(ScheduleCompile!M679="Off",0,IF(ScheduleCompile!M679="On",1,IF(ISNUMBER(ScheduleCompile!M679),ScheduleCompile!M679/1,IF(ISTEXT(ScheduleCompile!M679),IF(OR(ISNUMBER(FIND("5F",ScheduleCompile!M679)),ISNUMBER(FIND("0F",ScheduleCompile!M679)),ISNUMBER(FIND("8F",ScheduleCompile!M679)),ISNUMBER(FIND("1F",ScheduleCompile!M679)),ISNUMBER(FIND("2F",ScheduleCompile!M679)),ISNUMBER(FIND("3F",ScheduleCompile!M679)),ISNUMBER(FIND("6F",ScheduleCompile!M679)),ISNUMBER(FIND("7F",ScheduleCompile!M679)),ISNUMBER(FIND("9F",ScheduleCompile!M679)),ISNUMBER(FIND("4F",ScheduleCompile!M679))),VALUE(LEFT(ScheduleCompile!M679,FIND("F",ScheduleCompile!M679)-1)),ScheduleCompile!M679)))))))</f>
        <v>60.1</v>
      </c>
      <c r="S686" s="1">
        <f>IF(AND(ISERROR(IF(ScheduleCompile!N679="Off",0,IF(ScheduleCompile!N679="On",1,IF(ISNUMBER(ScheduleCompile!N679),ScheduleCompile!N679/1,IF(ISTEXT(ScheduleCompile!N679),IF(OR(ISNUMBER(FIND("5F",ScheduleCompile!N679)),ISNUMBER(FIND("0F",ScheduleCompile!N679)),ISNUMBER(FIND("8F",ScheduleCompile!N679)),ISNUMBER(FIND("1F",ScheduleCompile!N679)),ISNUMBER(FIND("2F",ScheduleCompile!N679)),ISNUMBER(FIND("3F",ScheduleCompile!N679)),ISNUMBER(FIND("6F",ScheduleCompile!N679)),ISNUMBER(FIND("7F",ScheduleCompile!N679)),ISNUMBER(FIND("9F",ScheduleCompile!N679)),ISNUMBER(FIND("4F",ScheduleCompile!N679))),VALUE(LEFT(ScheduleCompile!N679,FIND("F",ScheduleCompile!N679)-1)),ScheduleCompile!N679)))))),ISTEXT(ScheduleCompile!#REF!)),"ENDTABLE",IF(ISERROR(IF(ScheduleCompile!N679="Off",0,IF(ScheduleCompile!N679="On",1,IF(ISNUMBER(ScheduleCompile!N679),ScheduleCompile!N679/1,IF(ISTEXT(ScheduleCompile!N679),IF(OR(ISNUMBER(FIND("5F",ScheduleCompile!N679)),ISNUMBER(FIND("0F",ScheduleCompile!N679)),ISNUMBER(FIND("8F",ScheduleCompile!N679)),ISNUMBER(FIND("1F",ScheduleCompile!N679)),ISNUMBER(FIND("2F",ScheduleCompile!N679)),ISNUMBER(FIND("3F",ScheduleCompile!N679)),ISNUMBER(FIND("6F",ScheduleCompile!N679)),ISNUMBER(FIND("7F",ScheduleCompile!N679)),ISNUMBER(FIND("9F",ScheduleCompile!N679)),ISNUMBER(FIND("4F",ScheduleCompile!N679))),VALUE(LEFT(ScheduleCompile!N679,FIND("F",ScheduleCompile!N679)-1)),ScheduleCompile!N679)))))),"",IF(ScheduleCompile!N679="Off",0,IF(ScheduleCompile!N679="On",1,IF(ISNUMBER(ScheduleCompile!N679),ScheduleCompile!N679/1,IF(ISTEXT(ScheduleCompile!N679),IF(OR(ISNUMBER(FIND("5F",ScheduleCompile!N679)),ISNUMBER(FIND("0F",ScheduleCompile!N679)),ISNUMBER(FIND("8F",ScheduleCompile!N679)),ISNUMBER(FIND("1F",ScheduleCompile!N679)),ISNUMBER(FIND("2F",ScheduleCompile!N679)),ISNUMBER(FIND("3F",ScheduleCompile!N679)),ISNUMBER(FIND("6F",ScheduleCompile!N679)),ISNUMBER(FIND("7F",ScheduleCompile!N679)),ISNUMBER(FIND("9F",ScheduleCompile!N679)),ISNUMBER(FIND("4F",ScheduleCompile!N679))),VALUE(LEFT(ScheduleCompile!N679,FIND("F",ScheduleCompile!N679)-1)),ScheduleCompile!N679)))))))</f>
        <v>60.1</v>
      </c>
      <c r="T686" s="1">
        <f>IF(AND(ISERROR(IF(ScheduleCompile!O679="Off",0,IF(ScheduleCompile!O679="On",1,IF(ISNUMBER(ScheduleCompile!O679),ScheduleCompile!O679/1,IF(ISTEXT(ScheduleCompile!O679),IF(OR(ISNUMBER(FIND("5F",ScheduleCompile!O679)),ISNUMBER(FIND("0F",ScheduleCompile!O679)),ISNUMBER(FIND("8F",ScheduleCompile!O679)),ISNUMBER(FIND("1F",ScheduleCompile!O679)),ISNUMBER(FIND("2F",ScheduleCompile!O679)),ISNUMBER(FIND("3F",ScheduleCompile!O679)),ISNUMBER(FIND("6F",ScheduleCompile!O679)),ISNUMBER(FIND("7F",ScheduleCompile!O679)),ISNUMBER(FIND("9F",ScheduleCompile!O679)),ISNUMBER(FIND("4F",ScheduleCompile!O679))),VALUE(LEFT(ScheduleCompile!O679,FIND("F",ScheduleCompile!O679)-1)),ScheduleCompile!O679)))))),ISTEXT(ScheduleCompile!#REF!)),"ENDTABLE",IF(ISERROR(IF(ScheduleCompile!O679="Off",0,IF(ScheduleCompile!O679="On",1,IF(ISNUMBER(ScheduleCompile!O679),ScheduleCompile!O679/1,IF(ISTEXT(ScheduleCompile!O679),IF(OR(ISNUMBER(FIND("5F",ScheduleCompile!O679)),ISNUMBER(FIND("0F",ScheduleCompile!O679)),ISNUMBER(FIND("8F",ScheduleCompile!O679)),ISNUMBER(FIND("1F",ScheduleCompile!O679)),ISNUMBER(FIND("2F",ScheduleCompile!O679)),ISNUMBER(FIND("3F",ScheduleCompile!O679)),ISNUMBER(FIND("6F",ScheduleCompile!O679)),ISNUMBER(FIND("7F",ScheduleCompile!O679)),ISNUMBER(FIND("9F",ScheduleCompile!O679)),ISNUMBER(FIND("4F",ScheduleCompile!O679))),VALUE(LEFT(ScheduleCompile!O679,FIND("F",ScheduleCompile!O679)-1)),ScheduleCompile!O679)))))),"",IF(ScheduleCompile!O679="Off",0,IF(ScheduleCompile!O679="On",1,IF(ISNUMBER(ScheduleCompile!O679),ScheduleCompile!O679/1,IF(ISTEXT(ScheduleCompile!O679),IF(OR(ISNUMBER(FIND("5F",ScheduleCompile!O679)),ISNUMBER(FIND("0F",ScheduleCompile!O679)),ISNUMBER(FIND("8F",ScheduleCompile!O679)),ISNUMBER(FIND("1F",ScheduleCompile!O679)),ISNUMBER(FIND("2F",ScheduleCompile!O679)),ISNUMBER(FIND("3F",ScheduleCompile!O679)),ISNUMBER(FIND("6F",ScheduleCompile!O679)),ISNUMBER(FIND("7F",ScheduleCompile!O679)),ISNUMBER(FIND("9F",ScheduleCompile!O679)),ISNUMBER(FIND("4F",ScheduleCompile!O679))),VALUE(LEFT(ScheduleCompile!O679,FIND("F",ScheduleCompile!O679)-1)),ScheduleCompile!O679)))))))</f>
        <v>60.1</v>
      </c>
      <c r="U686" s="1">
        <f>IF(AND(ISERROR(IF(ScheduleCompile!P679="Off",0,IF(ScheduleCompile!P679="On",1,IF(ISNUMBER(ScheduleCompile!P679),ScheduleCompile!P679/1,IF(ISTEXT(ScheduleCompile!P679),IF(OR(ISNUMBER(FIND("5F",ScheduleCompile!P679)),ISNUMBER(FIND("0F",ScheduleCompile!P679)),ISNUMBER(FIND("8F",ScheduleCompile!P679)),ISNUMBER(FIND("1F",ScheduleCompile!P679)),ISNUMBER(FIND("2F",ScheduleCompile!P679)),ISNUMBER(FIND("3F",ScheduleCompile!P679)),ISNUMBER(FIND("6F",ScheduleCompile!P679)),ISNUMBER(FIND("7F",ScheduleCompile!P679)),ISNUMBER(FIND("9F",ScheduleCompile!P679)),ISNUMBER(FIND("4F",ScheduleCompile!P679))),VALUE(LEFT(ScheduleCompile!P679,FIND("F",ScheduleCompile!P679)-1)),ScheduleCompile!P679)))))),ISTEXT(ScheduleCompile!#REF!)),"ENDTABLE",IF(ISERROR(IF(ScheduleCompile!P679="Off",0,IF(ScheduleCompile!P679="On",1,IF(ISNUMBER(ScheduleCompile!P679),ScheduleCompile!P679/1,IF(ISTEXT(ScheduleCompile!P679),IF(OR(ISNUMBER(FIND("5F",ScheduleCompile!P679)),ISNUMBER(FIND("0F",ScheduleCompile!P679)),ISNUMBER(FIND("8F",ScheduleCompile!P679)),ISNUMBER(FIND("1F",ScheduleCompile!P679)),ISNUMBER(FIND("2F",ScheduleCompile!P679)),ISNUMBER(FIND("3F",ScheduleCompile!P679)),ISNUMBER(FIND("6F",ScheduleCompile!P679)),ISNUMBER(FIND("7F",ScheduleCompile!P679)),ISNUMBER(FIND("9F",ScheduleCompile!P679)),ISNUMBER(FIND("4F",ScheduleCompile!P679))),VALUE(LEFT(ScheduleCompile!P679,FIND("F",ScheduleCompile!P679)-1)),ScheduleCompile!P679)))))),"",IF(ScheduleCompile!P679="Off",0,IF(ScheduleCompile!P679="On",1,IF(ISNUMBER(ScheduleCompile!P679),ScheduleCompile!P679/1,IF(ISTEXT(ScheduleCompile!P679),IF(OR(ISNUMBER(FIND("5F",ScheduleCompile!P679)),ISNUMBER(FIND("0F",ScheduleCompile!P679)),ISNUMBER(FIND("8F",ScheduleCompile!P679)),ISNUMBER(FIND("1F",ScheduleCompile!P679)),ISNUMBER(FIND("2F",ScheduleCompile!P679)),ISNUMBER(FIND("3F",ScheduleCompile!P679)),ISNUMBER(FIND("6F",ScheduleCompile!P679)),ISNUMBER(FIND("7F",ScheduleCompile!P679)),ISNUMBER(FIND("9F",ScheduleCompile!P679)),ISNUMBER(FIND("4F",ScheduleCompile!P679))),VALUE(LEFT(ScheduleCompile!P679,FIND("F",ScheduleCompile!P679)-1)),ScheduleCompile!P679)))))))</f>
        <v>60.1</v>
      </c>
      <c r="V686" s="1">
        <f>IF(AND(ISERROR(IF(ScheduleCompile!Q679="Off",0,IF(ScheduleCompile!Q679="On",1,IF(ISNUMBER(ScheduleCompile!Q679),ScheduleCompile!Q679/1,IF(ISTEXT(ScheduleCompile!Q679),IF(OR(ISNUMBER(FIND("5F",ScheduleCompile!Q679)),ISNUMBER(FIND("0F",ScheduleCompile!Q679)),ISNUMBER(FIND("8F",ScheduleCompile!Q679)),ISNUMBER(FIND("1F",ScheduleCompile!Q679)),ISNUMBER(FIND("2F",ScheduleCompile!Q679)),ISNUMBER(FIND("3F",ScheduleCompile!Q679)),ISNUMBER(FIND("6F",ScheduleCompile!Q679)),ISNUMBER(FIND("7F",ScheduleCompile!Q679)),ISNUMBER(FIND("9F",ScheduleCompile!Q679)),ISNUMBER(FIND("4F",ScheduleCompile!Q679))),VALUE(LEFT(ScheduleCompile!Q679,FIND("F",ScheduleCompile!Q679)-1)),ScheduleCompile!Q679)))))),ISTEXT(ScheduleCompile!#REF!)),"ENDTABLE",IF(ISERROR(IF(ScheduleCompile!Q679="Off",0,IF(ScheduleCompile!Q679="On",1,IF(ISNUMBER(ScheduleCompile!Q679),ScheduleCompile!Q679/1,IF(ISTEXT(ScheduleCompile!Q679),IF(OR(ISNUMBER(FIND("5F",ScheduleCompile!Q679)),ISNUMBER(FIND("0F",ScheduleCompile!Q679)),ISNUMBER(FIND("8F",ScheduleCompile!Q679)),ISNUMBER(FIND("1F",ScheduleCompile!Q679)),ISNUMBER(FIND("2F",ScheduleCompile!Q679)),ISNUMBER(FIND("3F",ScheduleCompile!Q679)),ISNUMBER(FIND("6F",ScheduleCompile!Q679)),ISNUMBER(FIND("7F",ScheduleCompile!Q679)),ISNUMBER(FIND("9F",ScheduleCompile!Q679)),ISNUMBER(FIND("4F",ScheduleCompile!Q679))),VALUE(LEFT(ScheduleCompile!Q679,FIND("F",ScheduleCompile!Q679)-1)),ScheduleCompile!Q679)))))),"",IF(ScheduleCompile!Q679="Off",0,IF(ScheduleCompile!Q679="On",1,IF(ISNUMBER(ScheduleCompile!Q679),ScheduleCompile!Q679/1,IF(ISTEXT(ScheduleCompile!Q679),IF(OR(ISNUMBER(FIND("5F",ScheduleCompile!Q679)),ISNUMBER(FIND("0F",ScheduleCompile!Q679)),ISNUMBER(FIND("8F",ScheduleCompile!Q679)),ISNUMBER(FIND("1F",ScheduleCompile!Q679)),ISNUMBER(FIND("2F",ScheduleCompile!Q679)),ISNUMBER(FIND("3F",ScheduleCompile!Q679)),ISNUMBER(FIND("6F",ScheduleCompile!Q679)),ISNUMBER(FIND("7F",ScheduleCompile!Q679)),ISNUMBER(FIND("9F",ScheduleCompile!Q679)),ISNUMBER(FIND("4F",ScheduleCompile!Q679))),VALUE(LEFT(ScheduleCompile!Q679,FIND("F",ScheduleCompile!Q679)-1)),ScheduleCompile!Q679)))))))</f>
        <v>60.1</v>
      </c>
      <c r="W686" s="1">
        <f>IF(AND(ISERROR(IF(ScheduleCompile!R679="Off",0,IF(ScheduleCompile!R679="On",1,IF(ISNUMBER(ScheduleCompile!R679),ScheduleCompile!R679/1,IF(ISTEXT(ScheduleCompile!R679),IF(OR(ISNUMBER(FIND("5F",ScheduleCompile!R679)),ISNUMBER(FIND("0F",ScheduleCompile!R679)),ISNUMBER(FIND("8F",ScheduleCompile!R679)),ISNUMBER(FIND("1F",ScheduleCompile!R679)),ISNUMBER(FIND("2F",ScheduleCompile!R679)),ISNUMBER(FIND("3F",ScheduleCompile!R679)),ISNUMBER(FIND("6F",ScheduleCompile!R679)),ISNUMBER(FIND("7F",ScheduleCompile!R679)),ISNUMBER(FIND("9F",ScheduleCompile!R679)),ISNUMBER(FIND("4F",ScheduleCompile!R679))),VALUE(LEFT(ScheduleCompile!R679,FIND("F",ScheduleCompile!R679)-1)),ScheduleCompile!R679)))))),ISTEXT(ScheduleCompile!#REF!)),"ENDTABLE",IF(ISERROR(IF(ScheduleCompile!R679="Off",0,IF(ScheduleCompile!R679="On",1,IF(ISNUMBER(ScheduleCompile!R679),ScheduleCompile!R679/1,IF(ISTEXT(ScheduleCompile!R679),IF(OR(ISNUMBER(FIND("5F",ScheduleCompile!R679)),ISNUMBER(FIND("0F",ScheduleCompile!R679)),ISNUMBER(FIND("8F",ScheduleCompile!R679)),ISNUMBER(FIND("1F",ScheduleCompile!R679)),ISNUMBER(FIND("2F",ScheduleCompile!R679)),ISNUMBER(FIND("3F",ScheduleCompile!R679)),ISNUMBER(FIND("6F",ScheduleCompile!R679)),ISNUMBER(FIND("7F",ScheduleCompile!R679)),ISNUMBER(FIND("9F",ScheduleCompile!R679)),ISNUMBER(FIND("4F",ScheduleCompile!R679))),VALUE(LEFT(ScheduleCompile!R679,FIND("F",ScheduleCompile!R679)-1)),ScheduleCompile!R679)))))),"",IF(ScheduleCompile!R679="Off",0,IF(ScheduleCompile!R679="On",1,IF(ISNUMBER(ScheduleCompile!R679),ScheduleCompile!R679/1,IF(ISTEXT(ScheduleCompile!R679),IF(OR(ISNUMBER(FIND("5F",ScheduleCompile!R679)),ISNUMBER(FIND("0F",ScheduleCompile!R679)),ISNUMBER(FIND("8F",ScheduleCompile!R679)),ISNUMBER(FIND("1F",ScheduleCompile!R679)),ISNUMBER(FIND("2F",ScheduleCompile!R679)),ISNUMBER(FIND("3F",ScheduleCompile!R679)),ISNUMBER(FIND("6F",ScheduleCompile!R679)),ISNUMBER(FIND("7F",ScheduleCompile!R679)),ISNUMBER(FIND("9F",ScheduleCompile!R679)),ISNUMBER(FIND("4F",ScheduleCompile!R679))),VALUE(LEFT(ScheduleCompile!R679,FIND("F",ScheduleCompile!R679)-1)),ScheduleCompile!R679)))))))</f>
        <v>60.1</v>
      </c>
      <c r="X686" s="1">
        <f>IF(AND(ISERROR(IF(ScheduleCompile!S679="Off",0,IF(ScheduleCompile!S679="On",1,IF(ISNUMBER(ScheduleCompile!S679),ScheduleCompile!S679/1,IF(ISTEXT(ScheduleCompile!S679),IF(OR(ISNUMBER(FIND("5F",ScheduleCompile!S679)),ISNUMBER(FIND("0F",ScheduleCompile!S679)),ISNUMBER(FIND("8F",ScheduleCompile!S679)),ISNUMBER(FIND("1F",ScheduleCompile!S679)),ISNUMBER(FIND("2F",ScheduleCompile!S679)),ISNUMBER(FIND("3F",ScheduleCompile!S679)),ISNUMBER(FIND("6F",ScheduleCompile!S679)),ISNUMBER(FIND("7F",ScheduleCompile!S679)),ISNUMBER(FIND("9F",ScheduleCompile!S679)),ISNUMBER(FIND("4F",ScheduleCompile!S679))),VALUE(LEFT(ScheduleCompile!S679,FIND("F",ScheduleCompile!S679)-1)),ScheduleCompile!S679)))))),ISTEXT(ScheduleCompile!#REF!)),"ENDTABLE",IF(ISERROR(IF(ScheduleCompile!S679="Off",0,IF(ScheduleCompile!S679="On",1,IF(ISNUMBER(ScheduleCompile!S679),ScheduleCompile!S679/1,IF(ISTEXT(ScheduleCompile!S679),IF(OR(ISNUMBER(FIND("5F",ScheduleCompile!S679)),ISNUMBER(FIND("0F",ScheduleCompile!S679)),ISNUMBER(FIND("8F",ScheduleCompile!S679)),ISNUMBER(FIND("1F",ScheduleCompile!S679)),ISNUMBER(FIND("2F",ScheduleCompile!S679)),ISNUMBER(FIND("3F",ScheduleCompile!S679)),ISNUMBER(FIND("6F",ScheduleCompile!S679)),ISNUMBER(FIND("7F",ScheduleCompile!S679)),ISNUMBER(FIND("9F",ScheduleCompile!S679)),ISNUMBER(FIND("4F",ScheduleCompile!S679))),VALUE(LEFT(ScheduleCompile!S679,FIND("F",ScheduleCompile!S679)-1)),ScheduleCompile!S679)))))),"",IF(ScheduleCompile!S679="Off",0,IF(ScheduleCompile!S679="On",1,IF(ISNUMBER(ScheduleCompile!S679),ScheduleCompile!S679/1,IF(ISTEXT(ScheduleCompile!S679),IF(OR(ISNUMBER(FIND("5F",ScheduleCompile!S679)),ISNUMBER(FIND("0F",ScheduleCompile!S679)),ISNUMBER(FIND("8F",ScheduleCompile!S679)),ISNUMBER(FIND("1F",ScheduleCompile!S679)),ISNUMBER(FIND("2F",ScheduleCompile!S679)),ISNUMBER(FIND("3F",ScheduleCompile!S679)),ISNUMBER(FIND("6F",ScheduleCompile!S679)),ISNUMBER(FIND("7F",ScheduleCompile!S679)),ISNUMBER(FIND("9F",ScheduleCompile!S679)),ISNUMBER(FIND("4F",ScheduleCompile!S679))),VALUE(LEFT(ScheduleCompile!S679,FIND("F",ScheduleCompile!S679)-1)),ScheduleCompile!S679)))))))</f>
        <v>60.1</v>
      </c>
      <c r="Y686" s="1">
        <f>IF(AND(ISERROR(IF(ScheduleCompile!T679="Off",0,IF(ScheduleCompile!T679="On",1,IF(ISNUMBER(ScheduleCompile!T679),ScheduleCompile!T679/1,IF(ISTEXT(ScheduleCompile!T679),IF(OR(ISNUMBER(FIND("5F",ScheduleCompile!T679)),ISNUMBER(FIND("0F",ScheduleCompile!T679)),ISNUMBER(FIND("8F",ScheduleCompile!T679)),ISNUMBER(FIND("1F",ScheduleCompile!T679)),ISNUMBER(FIND("2F",ScheduleCompile!T679)),ISNUMBER(FIND("3F",ScheduleCompile!T679)),ISNUMBER(FIND("6F",ScheduleCompile!T679)),ISNUMBER(FIND("7F",ScheduleCompile!T679)),ISNUMBER(FIND("9F",ScheduleCompile!T679)),ISNUMBER(FIND("4F",ScheduleCompile!T679))),VALUE(LEFT(ScheduleCompile!T679,FIND("F",ScheduleCompile!T679)-1)),ScheduleCompile!T679)))))),ISTEXT(ScheduleCompile!#REF!)),"ENDTABLE",IF(ISERROR(IF(ScheduleCompile!T679="Off",0,IF(ScheduleCompile!T679="On",1,IF(ISNUMBER(ScheduleCompile!T679),ScheduleCompile!T679/1,IF(ISTEXT(ScheduleCompile!T679),IF(OR(ISNUMBER(FIND("5F",ScheduleCompile!T679)),ISNUMBER(FIND("0F",ScheduleCompile!T679)),ISNUMBER(FIND("8F",ScheduleCompile!T679)),ISNUMBER(FIND("1F",ScheduleCompile!T679)),ISNUMBER(FIND("2F",ScheduleCompile!T679)),ISNUMBER(FIND("3F",ScheduleCompile!T679)),ISNUMBER(FIND("6F",ScheduleCompile!T679)),ISNUMBER(FIND("7F",ScheduleCompile!T679)),ISNUMBER(FIND("9F",ScheduleCompile!T679)),ISNUMBER(FIND("4F",ScheduleCompile!T679))),VALUE(LEFT(ScheduleCompile!T679,FIND("F",ScheduleCompile!T679)-1)),ScheduleCompile!T679)))))),"",IF(ScheduleCompile!T679="Off",0,IF(ScheduleCompile!T679="On",1,IF(ISNUMBER(ScheduleCompile!T679),ScheduleCompile!T679/1,IF(ISTEXT(ScheduleCompile!T679),IF(OR(ISNUMBER(FIND("5F",ScheduleCompile!T679)),ISNUMBER(FIND("0F",ScheduleCompile!T679)),ISNUMBER(FIND("8F",ScheduleCompile!T679)),ISNUMBER(FIND("1F",ScheduleCompile!T679)),ISNUMBER(FIND("2F",ScheduleCompile!T679)),ISNUMBER(FIND("3F",ScheduleCompile!T679)),ISNUMBER(FIND("6F",ScheduleCompile!T679)),ISNUMBER(FIND("7F",ScheduleCompile!T679)),ISNUMBER(FIND("9F",ScheduleCompile!T679)),ISNUMBER(FIND("4F",ScheduleCompile!T679))),VALUE(LEFT(ScheduleCompile!T679,FIND("F",ScheduleCompile!T679)-1)),ScheduleCompile!T679)))))))</f>
        <v>60.1</v>
      </c>
      <c r="Z686" s="1">
        <f>IF(AND(ISERROR(IF(ScheduleCompile!U679="Off",0,IF(ScheduleCompile!U679="On",1,IF(ISNUMBER(ScheduleCompile!U679),ScheduleCompile!U679/1,IF(ISTEXT(ScheduleCompile!U679),IF(OR(ISNUMBER(FIND("5F",ScheduleCompile!U679)),ISNUMBER(FIND("0F",ScheduleCompile!U679)),ISNUMBER(FIND("8F",ScheduleCompile!U679)),ISNUMBER(FIND("1F",ScheduleCompile!U679)),ISNUMBER(FIND("2F",ScheduleCompile!U679)),ISNUMBER(FIND("3F",ScheduleCompile!U679)),ISNUMBER(FIND("6F",ScheduleCompile!U679)),ISNUMBER(FIND("7F",ScheduleCompile!U679)),ISNUMBER(FIND("9F",ScheduleCompile!U679)),ISNUMBER(FIND("4F",ScheduleCompile!U679))),VALUE(LEFT(ScheduleCompile!U679,FIND("F",ScheduleCompile!U679)-1)),ScheduleCompile!U679)))))),ISTEXT(ScheduleCompile!#REF!)),"ENDTABLE",IF(ISERROR(IF(ScheduleCompile!U679="Off",0,IF(ScheduleCompile!U679="On",1,IF(ISNUMBER(ScheduleCompile!U679),ScheduleCompile!U679/1,IF(ISTEXT(ScheduleCompile!U679),IF(OR(ISNUMBER(FIND("5F",ScheduleCompile!U679)),ISNUMBER(FIND("0F",ScheduleCompile!U679)),ISNUMBER(FIND("8F",ScheduleCompile!U679)),ISNUMBER(FIND("1F",ScheduleCompile!U679)),ISNUMBER(FIND("2F",ScheduleCompile!U679)),ISNUMBER(FIND("3F",ScheduleCompile!U679)),ISNUMBER(FIND("6F",ScheduleCompile!U679)),ISNUMBER(FIND("7F",ScheduleCompile!U679)),ISNUMBER(FIND("9F",ScheduleCompile!U679)),ISNUMBER(FIND("4F",ScheduleCompile!U679))),VALUE(LEFT(ScheduleCompile!U679,FIND("F",ScheduleCompile!U679)-1)),ScheduleCompile!U679)))))),"",IF(ScheduleCompile!U679="Off",0,IF(ScheduleCompile!U679="On",1,IF(ISNUMBER(ScheduleCompile!U679),ScheduleCompile!U679/1,IF(ISTEXT(ScheduleCompile!U679),IF(OR(ISNUMBER(FIND("5F",ScheduleCompile!U679)),ISNUMBER(FIND("0F",ScheduleCompile!U679)),ISNUMBER(FIND("8F",ScheduleCompile!U679)),ISNUMBER(FIND("1F",ScheduleCompile!U679)),ISNUMBER(FIND("2F",ScheduleCompile!U679)),ISNUMBER(FIND("3F",ScheduleCompile!U679)),ISNUMBER(FIND("6F",ScheduleCompile!U679)),ISNUMBER(FIND("7F",ScheduleCompile!U679)),ISNUMBER(FIND("9F",ScheduleCompile!U679)),ISNUMBER(FIND("4F",ScheduleCompile!U679))),VALUE(LEFT(ScheduleCompile!U679,FIND("F",ScheduleCompile!U679)-1)),ScheduleCompile!U679)))))))</f>
        <v>60.1</v>
      </c>
      <c r="AA686" s="1">
        <f>IF(AND(ISERROR(IF(ScheduleCompile!V679="Off",0,IF(ScheduleCompile!V679="On",1,IF(ISNUMBER(ScheduleCompile!V679),ScheduleCompile!V679/1,IF(ISTEXT(ScheduleCompile!V679),IF(OR(ISNUMBER(FIND("5F",ScheduleCompile!V679)),ISNUMBER(FIND("0F",ScheduleCompile!V679)),ISNUMBER(FIND("8F",ScheduleCompile!V679)),ISNUMBER(FIND("1F",ScheduleCompile!V679)),ISNUMBER(FIND("2F",ScheduleCompile!V679)),ISNUMBER(FIND("3F",ScheduleCompile!V679)),ISNUMBER(FIND("6F",ScheduleCompile!V679)),ISNUMBER(FIND("7F",ScheduleCompile!V679)),ISNUMBER(FIND("9F",ScheduleCompile!V679)),ISNUMBER(FIND("4F",ScheduleCompile!V679))),VALUE(LEFT(ScheduleCompile!V679,FIND("F",ScheduleCompile!V679)-1)),ScheduleCompile!V679)))))),ISTEXT(ScheduleCompile!#REF!)),"ENDTABLE",IF(ISERROR(IF(ScheduleCompile!V679="Off",0,IF(ScheduleCompile!V679="On",1,IF(ISNUMBER(ScheduleCompile!V679),ScheduleCompile!V679/1,IF(ISTEXT(ScheduleCompile!V679),IF(OR(ISNUMBER(FIND("5F",ScheduleCompile!V679)),ISNUMBER(FIND("0F",ScheduleCompile!V679)),ISNUMBER(FIND("8F",ScheduleCompile!V679)),ISNUMBER(FIND("1F",ScheduleCompile!V679)),ISNUMBER(FIND("2F",ScheduleCompile!V679)),ISNUMBER(FIND("3F",ScheduleCompile!V679)),ISNUMBER(FIND("6F",ScheduleCompile!V679)),ISNUMBER(FIND("7F",ScheduleCompile!V679)),ISNUMBER(FIND("9F",ScheduleCompile!V679)),ISNUMBER(FIND("4F",ScheduleCompile!V679))),VALUE(LEFT(ScheduleCompile!V679,FIND("F",ScheduleCompile!V679)-1)),ScheduleCompile!V679)))))),"",IF(ScheduleCompile!V679="Off",0,IF(ScheduleCompile!V679="On",1,IF(ISNUMBER(ScheduleCompile!V679),ScheduleCompile!V679/1,IF(ISTEXT(ScheduleCompile!V679),IF(OR(ISNUMBER(FIND("5F",ScheduleCompile!V679)),ISNUMBER(FIND("0F",ScheduleCompile!V679)),ISNUMBER(FIND("8F",ScheduleCompile!V679)),ISNUMBER(FIND("1F",ScheduleCompile!V679)),ISNUMBER(FIND("2F",ScheduleCompile!V679)),ISNUMBER(FIND("3F",ScheduleCompile!V679)),ISNUMBER(FIND("6F",ScheduleCompile!V679)),ISNUMBER(FIND("7F",ScheduleCompile!V679)),ISNUMBER(FIND("9F",ScheduleCompile!V679)),ISNUMBER(FIND("4F",ScheduleCompile!V679))),VALUE(LEFT(ScheduleCompile!V679,FIND("F",ScheduleCompile!V679)-1)),ScheduleCompile!V679)))))))</f>
        <v>60.1</v>
      </c>
      <c r="AB686" s="1">
        <f>IF(AND(ISERROR(IF(ScheduleCompile!W679="Off",0,IF(ScheduleCompile!W679="On",1,IF(ISNUMBER(ScheduleCompile!W679),ScheduleCompile!W679/1,IF(ISTEXT(ScheduleCompile!W679),IF(OR(ISNUMBER(FIND("5F",ScheduleCompile!W679)),ISNUMBER(FIND("0F",ScheduleCompile!W679)),ISNUMBER(FIND("8F",ScheduleCompile!W679)),ISNUMBER(FIND("1F",ScheduleCompile!W679)),ISNUMBER(FIND("2F",ScheduleCompile!W679)),ISNUMBER(FIND("3F",ScheduleCompile!W679)),ISNUMBER(FIND("6F",ScheduleCompile!W679)),ISNUMBER(FIND("7F",ScheduleCompile!W679)),ISNUMBER(FIND("9F",ScheduleCompile!W679)),ISNUMBER(FIND("4F",ScheduleCompile!W679))),VALUE(LEFT(ScheduleCompile!W679,FIND("F",ScheduleCompile!W679)-1)),ScheduleCompile!W679)))))),ISTEXT(ScheduleCompile!#REF!)),"ENDTABLE",IF(ISERROR(IF(ScheduleCompile!W679="Off",0,IF(ScheduleCompile!W679="On",1,IF(ISNUMBER(ScheduleCompile!W679),ScheduleCompile!W679/1,IF(ISTEXT(ScheduleCompile!W679),IF(OR(ISNUMBER(FIND("5F",ScheduleCompile!W679)),ISNUMBER(FIND("0F",ScheduleCompile!W679)),ISNUMBER(FIND("8F",ScheduleCompile!W679)),ISNUMBER(FIND("1F",ScheduleCompile!W679)),ISNUMBER(FIND("2F",ScheduleCompile!W679)),ISNUMBER(FIND("3F",ScheduleCompile!W679)),ISNUMBER(FIND("6F",ScheduleCompile!W679)),ISNUMBER(FIND("7F",ScheduleCompile!W679)),ISNUMBER(FIND("9F",ScheduleCompile!W679)),ISNUMBER(FIND("4F",ScheduleCompile!W679))),VALUE(LEFT(ScheduleCompile!W679,FIND("F",ScheduleCompile!W679)-1)),ScheduleCompile!W679)))))),"",IF(ScheduleCompile!W679="Off",0,IF(ScheduleCompile!W679="On",1,IF(ISNUMBER(ScheduleCompile!W679),ScheduleCompile!W679/1,IF(ISTEXT(ScheduleCompile!W679),IF(OR(ISNUMBER(FIND("5F",ScheduleCompile!W679)),ISNUMBER(FIND("0F",ScheduleCompile!W679)),ISNUMBER(FIND("8F",ScheduleCompile!W679)),ISNUMBER(FIND("1F",ScheduleCompile!W679)),ISNUMBER(FIND("2F",ScheduleCompile!W679)),ISNUMBER(FIND("3F",ScheduleCompile!W679)),ISNUMBER(FIND("6F",ScheduleCompile!W679)),ISNUMBER(FIND("7F",ScheduleCompile!W679)),ISNUMBER(FIND("9F",ScheduleCompile!W679)),ISNUMBER(FIND("4F",ScheduleCompile!W679))),VALUE(LEFT(ScheduleCompile!W679,FIND("F",ScheduleCompile!W679)-1)),ScheduleCompile!W679)))))))</f>
        <v>60.1</v>
      </c>
      <c r="AC686" s="1">
        <f>IF(AND(ISERROR(IF(ScheduleCompile!X679="Off",0,IF(ScheduleCompile!X679="On",1,IF(ISNUMBER(ScheduleCompile!X679),ScheduleCompile!X679/1,IF(ISTEXT(ScheduleCompile!X679),IF(OR(ISNUMBER(FIND("5F",ScheduleCompile!X679)),ISNUMBER(FIND("0F",ScheduleCompile!X679)),ISNUMBER(FIND("8F",ScheduleCompile!X679)),ISNUMBER(FIND("1F",ScheduleCompile!X679)),ISNUMBER(FIND("2F",ScheduleCompile!X679)),ISNUMBER(FIND("3F",ScheduleCompile!X679)),ISNUMBER(FIND("6F",ScheduleCompile!X679)),ISNUMBER(FIND("7F",ScheduleCompile!X679)),ISNUMBER(FIND("9F",ScheduleCompile!X679)),ISNUMBER(FIND("4F",ScheduleCompile!X679))),VALUE(LEFT(ScheduleCompile!X679,FIND("F",ScheduleCompile!X679)-1)),ScheduleCompile!X679)))))),ISTEXT(ScheduleCompile!#REF!)),"ENDTABLE",IF(ISERROR(IF(ScheduleCompile!X679="Off",0,IF(ScheduleCompile!X679="On",1,IF(ISNUMBER(ScheduleCompile!X679),ScheduleCompile!X679/1,IF(ISTEXT(ScheduleCompile!X679),IF(OR(ISNUMBER(FIND("5F",ScheduleCompile!X679)),ISNUMBER(FIND("0F",ScheduleCompile!X679)),ISNUMBER(FIND("8F",ScheduleCompile!X679)),ISNUMBER(FIND("1F",ScheduleCompile!X679)),ISNUMBER(FIND("2F",ScheduleCompile!X679)),ISNUMBER(FIND("3F",ScheduleCompile!X679)),ISNUMBER(FIND("6F",ScheduleCompile!X679)),ISNUMBER(FIND("7F",ScheduleCompile!X679)),ISNUMBER(FIND("9F",ScheduleCompile!X679)),ISNUMBER(FIND("4F",ScheduleCompile!X679))),VALUE(LEFT(ScheduleCompile!X679,FIND("F",ScheduleCompile!X679)-1)),ScheduleCompile!X679)))))),"",IF(ScheduleCompile!X679="Off",0,IF(ScheduleCompile!X679="On",1,IF(ISNUMBER(ScheduleCompile!X679),ScheduleCompile!X679/1,IF(ISTEXT(ScheduleCompile!X679),IF(OR(ISNUMBER(FIND("5F",ScheduleCompile!X679)),ISNUMBER(FIND("0F",ScheduleCompile!X679)),ISNUMBER(FIND("8F",ScheduleCompile!X679)),ISNUMBER(FIND("1F",ScheduleCompile!X679)),ISNUMBER(FIND("2F",ScheduleCompile!X679)),ISNUMBER(FIND("3F",ScheduleCompile!X679)),ISNUMBER(FIND("6F",ScheduleCompile!X679)),ISNUMBER(FIND("7F",ScheduleCompile!X679)),ISNUMBER(FIND("9F",ScheduleCompile!X679)),ISNUMBER(FIND("4F",ScheduleCompile!X679))),VALUE(LEFT(ScheduleCompile!X679,FIND("F",ScheduleCompile!X679)-1)),ScheduleCompile!X679)))))))</f>
        <v>60.1</v>
      </c>
      <c r="AD686" s="1">
        <f>IF(AND(ISERROR(IF(ScheduleCompile!Y679="Off",0,IF(ScheduleCompile!Y679="On",1,IF(ISNUMBER(ScheduleCompile!Y679),ScheduleCompile!Y679/1,IF(ISTEXT(ScheduleCompile!Y679),IF(OR(ISNUMBER(FIND("5F",ScheduleCompile!Y679)),ISNUMBER(FIND("0F",ScheduleCompile!Y679)),ISNUMBER(FIND("8F",ScheduleCompile!Y679)),ISNUMBER(FIND("1F",ScheduleCompile!Y679)),ISNUMBER(FIND("2F",ScheduleCompile!Y679)),ISNUMBER(FIND("3F",ScheduleCompile!Y679)),ISNUMBER(FIND("6F",ScheduleCompile!Y679)),ISNUMBER(FIND("7F",ScheduleCompile!Y679)),ISNUMBER(FIND("9F",ScheduleCompile!Y679)),ISNUMBER(FIND("4F",ScheduleCompile!Y679))),VALUE(LEFT(ScheduleCompile!Y679,FIND("F",ScheduleCompile!Y679)-1)),ScheduleCompile!Y679)))))),ISTEXT(ScheduleCompile!#REF!)),"ENDTABLE",IF(ISERROR(IF(ScheduleCompile!Y679="Off",0,IF(ScheduleCompile!Y679="On",1,IF(ISNUMBER(ScheduleCompile!Y679),ScheduleCompile!Y679/1,IF(ISTEXT(ScheduleCompile!Y679),IF(OR(ISNUMBER(FIND("5F",ScheduleCompile!Y679)),ISNUMBER(FIND("0F",ScheduleCompile!Y679)),ISNUMBER(FIND("8F",ScheduleCompile!Y679)),ISNUMBER(FIND("1F",ScheduleCompile!Y679)),ISNUMBER(FIND("2F",ScheduleCompile!Y679)),ISNUMBER(FIND("3F",ScheduleCompile!Y679)),ISNUMBER(FIND("6F",ScheduleCompile!Y679)),ISNUMBER(FIND("7F",ScheduleCompile!Y679)),ISNUMBER(FIND("9F",ScheduleCompile!Y679)),ISNUMBER(FIND("4F",ScheduleCompile!Y679))),VALUE(LEFT(ScheduleCompile!Y679,FIND("F",ScheduleCompile!Y679)-1)),ScheduleCompile!Y679)))))),"",IF(ScheduleCompile!Y679="Off",0,IF(ScheduleCompile!Y679="On",1,IF(ISNUMBER(ScheduleCompile!Y679),ScheduleCompile!Y679/1,IF(ISTEXT(ScheduleCompile!Y679),IF(OR(ISNUMBER(FIND("5F",ScheduleCompile!Y679)),ISNUMBER(FIND("0F",ScheduleCompile!Y679)),ISNUMBER(FIND("8F",ScheduleCompile!Y679)),ISNUMBER(FIND("1F",ScheduleCompile!Y679)),ISNUMBER(FIND("2F",ScheduleCompile!Y679)),ISNUMBER(FIND("3F",ScheduleCompile!Y679)),ISNUMBER(FIND("6F",ScheduleCompile!Y679)),ISNUMBER(FIND("7F",ScheduleCompile!Y679)),ISNUMBER(FIND("9F",ScheduleCompile!Y679)),ISNUMBER(FIND("4F",ScheduleCompile!Y679))),VALUE(LEFT(ScheduleCompile!Y679,FIND("F",ScheduleCompile!Y679)-1)),ScheduleCompile!Y679)))))))</f>
        <v>60.1</v>
      </c>
    </row>
    <row r="687" spans="1:30" x14ac:dyDescent="0.25">
      <c r="A687" t="str">
        <f t="shared" si="53"/>
        <v>SchDay "WaterMainCZ13Jul"  Type = "Temperature" Hr = (63.2, 63.2, 63.2, 63.2, 63.2, 63.2, 63.2, 63.2, 63.2, 63.2, 63.2, 63.2, 63.2, 63.2, 63.2, 63.2, 63.2, 63.2, 63.2, 63.2, 63.2, 63.2, 63.2, 63.2) ..</v>
      </c>
      <c r="B687" s="1" t="s">
        <v>623</v>
      </c>
      <c r="C687" t="str">
        <f t="shared" si="54"/>
        <v xml:space="preserve">SchDay "WaterMainCZ13Jul"  Type = "Temperature" Hr = </v>
      </c>
      <c r="D687" t="str">
        <f t="shared" si="55"/>
        <v>(63.2, 63.2, 63.2, 63.2, 63.2, 63.2, 63.2, 63.2, 63.2, 63.2, 63.2, 63.2, 63.2, 63.2, 63.2, 63.2, 63.2, 63.2, 63.2, 63.2, 63.2, 63.2, 63.2, 63.2) ..</v>
      </c>
      <c r="E687" s="30" t="str">
        <f>ScheduleCompile!A680</f>
        <v>WaterMainCZ13Jul</v>
      </c>
      <c r="F687" t="str">
        <f t="shared" si="46"/>
        <v>Temperature</v>
      </c>
      <c r="G687" s="1">
        <f>IF(AND(ISERROR(IF(ScheduleCompile!B680="Off",0,IF(ScheduleCompile!B680="On",1,IF(ISNUMBER(ScheduleCompile!B680),ScheduleCompile!B680/1,IF(ISTEXT(ScheduleCompile!B680),IF(OR(ISNUMBER(FIND("5F",ScheduleCompile!B680)),ISNUMBER(FIND("0F",ScheduleCompile!B680)),ISNUMBER(FIND("8F",ScheduleCompile!B680)),ISNUMBER(FIND("1F",ScheduleCompile!B680)),ISNUMBER(FIND("2F",ScheduleCompile!B680)),ISNUMBER(FIND("3F",ScheduleCompile!B680)),ISNUMBER(FIND("6F",ScheduleCompile!B680)),ISNUMBER(FIND("7F",ScheduleCompile!B680)),ISNUMBER(FIND("9F",ScheduleCompile!B680)),ISNUMBER(FIND("4F",ScheduleCompile!B680))),VALUE(LEFT(ScheduleCompile!B680,FIND("F",ScheduleCompile!B680)-1)),ScheduleCompile!B680)))))),ISTEXT(ScheduleCompile!#REF!)),"ENDTABLE",IF(ISERROR(IF(ScheduleCompile!B680="Off",0,IF(ScheduleCompile!B680="On",1,IF(ISNUMBER(ScheduleCompile!B680),ScheduleCompile!B680/1,IF(ISTEXT(ScheduleCompile!B680),IF(OR(ISNUMBER(FIND("5F",ScheduleCompile!B680)),ISNUMBER(FIND("0F",ScheduleCompile!B680)),ISNUMBER(FIND("8F",ScheduleCompile!B680)),ISNUMBER(FIND("1F",ScheduleCompile!B680)),ISNUMBER(FIND("2F",ScheduleCompile!B680)),ISNUMBER(FIND("3F",ScheduleCompile!B680)),ISNUMBER(FIND("6F",ScheduleCompile!B680)),ISNUMBER(FIND("7F",ScheduleCompile!B680)),ISNUMBER(FIND("9F",ScheduleCompile!B680)),ISNUMBER(FIND("4F",ScheduleCompile!B680))),VALUE(LEFT(ScheduleCompile!B680,FIND("F",ScheduleCompile!B680)-1)),ScheduleCompile!B680)))))),"",IF(ScheduleCompile!B680="Off",0,IF(ScheduleCompile!B680="On",1,IF(ISNUMBER(ScheduleCompile!B680),ScheduleCompile!B680/1,IF(ISTEXT(ScheduleCompile!B680),IF(OR(ISNUMBER(FIND("5F",ScheduleCompile!B680)),ISNUMBER(FIND("0F",ScheduleCompile!B680)),ISNUMBER(FIND("8F",ScheduleCompile!B680)),ISNUMBER(FIND("1F",ScheduleCompile!B680)),ISNUMBER(FIND("2F",ScheduleCompile!B680)),ISNUMBER(FIND("3F",ScheduleCompile!B680)),ISNUMBER(FIND("6F",ScheduleCompile!B680)),ISNUMBER(FIND("7F",ScheduleCompile!B680)),ISNUMBER(FIND("9F",ScheduleCompile!B680)),ISNUMBER(FIND("4F",ScheduleCompile!B680))),VALUE(LEFT(ScheduleCompile!B680,FIND("F",ScheduleCompile!B680)-1)),ScheduleCompile!B680)))))))</f>
        <v>63.2</v>
      </c>
      <c r="H687" s="1">
        <f>IF(AND(ISERROR(IF(ScheduleCompile!C680="Off",0,IF(ScheduleCompile!C680="On",1,IF(ISNUMBER(ScheduleCompile!C680),ScheduleCompile!C680/1,IF(ISTEXT(ScheduleCompile!C680),IF(OR(ISNUMBER(FIND("5F",ScheduleCompile!C680)),ISNUMBER(FIND("0F",ScheduleCompile!C680)),ISNUMBER(FIND("8F",ScheduleCompile!C680)),ISNUMBER(FIND("1F",ScheduleCompile!C680)),ISNUMBER(FIND("2F",ScheduleCompile!C680)),ISNUMBER(FIND("3F",ScheduleCompile!C680)),ISNUMBER(FIND("6F",ScheduleCompile!C680)),ISNUMBER(FIND("7F",ScheduleCompile!C680)),ISNUMBER(FIND("9F",ScheduleCompile!C680)),ISNUMBER(FIND("4F",ScheduleCompile!C680))),VALUE(LEFT(ScheduleCompile!C680,FIND("F",ScheduleCompile!C680)-1)),ScheduleCompile!C680)))))),ISTEXT(ScheduleCompile!#REF!)),"ENDTABLE",IF(ISERROR(IF(ScheduleCompile!C680="Off",0,IF(ScheduleCompile!C680="On",1,IF(ISNUMBER(ScheduleCompile!C680),ScheduleCompile!C680/1,IF(ISTEXT(ScheduleCompile!C680),IF(OR(ISNUMBER(FIND("5F",ScheduleCompile!C680)),ISNUMBER(FIND("0F",ScheduleCompile!C680)),ISNUMBER(FIND("8F",ScheduleCompile!C680)),ISNUMBER(FIND("1F",ScheduleCompile!C680)),ISNUMBER(FIND("2F",ScheduleCompile!C680)),ISNUMBER(FIND("3F",ScheduleCompile!C680)),ISNUMBER(FIND("6F",ScheduleCompile!C680)),ISNUMBER(FIND("7F",ScheduleCompile!C680)),ISNUMBER(FIND("9F",ScheduleCompile!C680)),ISNUMBER(FIND("4F",ScheduleCompile!C680))),VALUE(LEFT(ScheduleCompile!C680,FIND("F",ScheduleCompile!C680)-1)),ScheduleCompile!C680)))))),"",IF(ScheduleCompile!C680="Off",0,IF(ScheduleCompile!C680="On",1,IF(ISNUMBER(ScheduleCompile!C680),ScheduleCompile!C680/1,IF(ISTEXT(ScheduleCompile!C680),IF(OR(ISNUMBER(FIND("5F",ScheduleCompile!C680)),ISNUMBER(FIND("0F",ScheduleCompile!C680)),ISNUMBER(FIND("8F",ScheduleCompile!C680)),ISNUMBER(FIND("1F",ScheduleCompile!C680)),ISNUMBER(FIND("2F",ScheduleCompile!C680)),ISNUMBER(FIND("3F",ScheduleCompile!C680)),ISNUMBER(FIND("6F",ScheduleCompile!C680)),ISNUMBER(FIND("7F",ScheduleCompile!C680)),ISNUMBER(FIND("9F",ScheduleCompile!C680)),ISNUMBER(FIND("4F",ScheduleCompile!C680))),VALUE(LEFT(ScheduleCompile!C680,FIND("F",ScheduleCompile!C680)-1)),ScheduleCompile!C680)))))))</f>
        <v>63.2</v>
      </c>
      <c r="I687" s="1">
        <f>IF(AND(ISERROR(IF(ScheduleCompile!D680="Off",0,IF(ScheduleCompile!D680="On",1,IF(ISNUMBER(ScheduleCompile!D680),ScheduleCompile!D680/1,IF(ISTEXT(ScheduleCompile!D680),IF(OR(ISNUMBER(FIND("5F",ScheduleCompile!D680)),ISNUMBER(FIND("0F",ScheduleCompile!D680)),ISNUMBER(FIND("8F",ScheduleCompile!D680)),ISNUMBER(FIND("1F",ScheduleCompile!D680)),ISNUMBER(FIND("2F",ScheduleCompile!D680)),ISNUMBER(FIND("3F",ScheduleCompile!D680)),ISNUMBER(FIND("6F",ScheduleCompile!D680)),ISNUMBER(FIND("7F",ScheduleCompile!D680)),ISNUMBER(FIND("9F",ScheduleCompile!D680)),ISNUMBER(FIND("4F",ScheduleCompile!D680))),VALUE(LEFT(ScheduleCompile!D680,FIND("F",ScheduleCompile!D680)-1)),ScheduleCompile!D680)))))),ISTEXT(ScheduleCompile!#REF!)),"ENDTABLE",IF(ISERROR(IF(ScheduleCompile!D680="Off",0,IF(ScheduleCompile!D680="On",1,IF(ISNUMBER(ScheduleCompile!D680),ScheduleCompile!D680/1,IF(ISTEXT(ScheduleCompile!D680),IF(OR(ISNUMBER(FIND("5F",ScheduleCompile!D680)),ISNUMBER(FIND("0F",ScheduleCompile!D680)),ISNUMBER(FIND("8F",ScheduleCompile!D680)),ISNUMBER(FIND("1F",ScheduleCompile!D680)),ISNUMBER(FIND("2F",ScheduleCompile!D680)),ISNUMBER(FIND("3F",ScheduleCompile!D680)),ISNUMBER(FIND("6F",ScheduleCompile!D680)),ISNUMBER(FIND("7F",ScheduleCompile!D680)),ISNUMBER(FIND("9F",ScheduleCompile!D680)),ISNUMBER(FIND("4F",ScheduleCompile!D680))),VALUE(LEFT(ScheduleCompile!D680,FIND("F",ScheduleCompile!D680)-1)),ScheduleCompile!D680)))))),"",IF(ScheduleCompile!D680="Off",0,IF(ScheduleCompile!D680="On",1,IF(ISNUMBER(ScheduleCompile!D680),ScheduleCompile!D680/1,IF(ISTEXT(ScheduleCompile!D680),IF(OR(ISNUMBER(FIND("5F",ScheduleCompile!D680)),ISNUMBER(FIND("0F",ScheduleCompile!D680)),ISNUMBER(FIND("8F",ScheduleCompile!D680)),ISNUMBER(FIND("1F",ScheduleCompile!D680)),ISNUMBER(FIND("2F",ScheduleCompile!D680)),ISNUMBER(FIND("3F",ScheduleCompile!D680)),ISNUMBER(FIND("6F",ScheduleCompile!D680)),ISNUMBER(FIND("7F",ScheduleCompile!D680)),ISNUMBER(FIND("9F",ScheduleCompile!D680)),ISNUMBER(FIND("4F",ScheduleCompile!D680))),VALUE(LEFT(ScheduleCompile!D680,FIND("F",ScheduleCompile!D680)-1)),ScheduleCompile!D680)))))))</f>
        <v>63.2</v>
      </c>
      <c r="J687" s="1">
        <f>IF(AND(ISERROR(IF(ScheduleCompile!E680="Off",0,IF(ScheduleCompile!E680="On",1,IF(ISNUMBER(ScheduleCompile!E680),ScheduleCompile!E680/1,IF(ISTEXT(ScheduleCompile!E680),IF(OR(ISNUMBER(FIND("5F",ScheduleCompile!E680)),ISNUMBER(FIND("0F",ScheduleCompile!E680)),ISNUMBER(FIND("8F",ScheduleCompile!E680)),ISNUMBER(FIND("1F",ScheduleCompile!E680)),ISNUMBER(FIND("2F",ScheduleCompile!E680)),ISNUMBER(FIND("3F",ScheduleCompile!E680)),ISNUMBER(FIND("6F",ScheduleCompile!E680)),ISNUMBER(FIND("7F",ScheduleCompile!E680)),ISNUMBER(FIND("9F",ScheduleCompile!E680)),ISNUMBER(FIND("4F",ScheduleCompile!E680))),VALUE(LEFT(ScheduleCompile!E680,FIND("F",ScheduleCompile!E680)-1)),ScheduleCompile!E680)))))),ISTEXT(ScheduleCompile!#REF!)),"ENDTABLE",IF(ISERROR(IF(ScheduleCompile!E680="Off",0,IF(ScheduleCompile!E680="On",1,IF(ISNUMBER(ScheduleCompile!E680),ScheduleCompile!E680/1,IF(ISTEXT(ScheduleCompile!E680),IF(OR(ISNUMBER(FIND("5F",ScheduleCompile!E680)),ISNUMBER(FIND("0F",ScheduleCompile!E680)),ISNUMBER(FIND("8F",ScheduleCompile!E680)),ISNUMBER(FIND("1F",ScheduleCompile!E680)),ISNUMBER(FIND("2F",ScheduleCompile!E680)),ISNUMBER(FIND("3F",ScheduleCompile!E680)),ISNUMBER(FIND("6F",ScheduleCompile!E680)),ISNUMBER(FIND("7F",ScheduleCompile!E680)),ISNUMBER(FIND("9F",ScheduleCompile!E680)),ISNUMBER(FIND("4F",ScheduleCompile!E680))),VALUE(LEFT(ScheduleCompile!E680,FIND("F",ScheduleCompile!E680)-1)),ScheduleCompile!E680)))))),"",IF(ScheduleCompile!E680="Off",0,IF(ScheduleCompile!E680="On",1,IF(ISNUMBER(ScheduleCompile!E680),ScheduleCompile!E680/1,IF(ISTEXT(ScheduleCompile!E680),IF(OR(ISNUMBER(FIND("5F",ScheduleCompile!E680)),ISNUMBER(FIND("0F",ScheduleCompile!E680)),ISNUMBER(FIND("8F",ScheduleCompile!E680)),ISNUMBER(FIND("1F",ScheduleCompile!E680)),ISNUMBER(FIND("2F",ScheduleCompile!E680)),ISNUMBER(FIND("3F",ScheduleCompile!E680)),ISNUMBER(FIND("6F",ScheduleCompile!E680)),ISNUMBER(FIND("7F",ScheduleCompile!E680)),ISNUMBER(FIND("9F",ScheduleCompile!E680)),ISNUMBER(FIND("4F",ScheduleCompile!E680))),VALUE(LEFT(ScheduleCompile!E680,FIND("F",ScheduleCompile!E680)-1)),ScheduleCompile!E680)))))))</f>
        <v>63.2</v>
      </c>
      <c r="K687" s="1">
        <f>IF(AND(ISERROR(IF(ScheduleCompile!F680="Off",0,IF(ScheduleCompile!F680="On",1,IF(ISNUMBER(ScheduleCompile!F680),ScheduleCompile!F680/1,IF(ISTEXT(ScheduleCompile!F680),IF(OR(ISNUMBER(FIND("5F",ScheduleCompile!F680)),ISNUMBER(FIND("0F",ScheduleCompile!F680)),ISNUMBER(FIND("8F",ScheduleCompile!F680)),ISNUMBER(FIND("1F",ScheduleCompile!F680)),ISNUMBER(FIND("2F",ScheduleCompile!F680)),ISNUMBER(FIND("3F",ScheduleCompile!F680)),ISNUMBER(FIND("6F",ScheduleCompile!F680)),ISNUMBER(FIND("7F",ScheduleCompile!F680)),ISNUMBER(FIND("9F",ScheduleCompile!F680)),ISNUMBER(FIND("4F",ScheduleCompile!F680))),VALUE(LEFT(ScheduleCompile!F680,FIND("F",ScheduleCompile!F680)-1)),ScheduleCompile!F680)))))),ISTEXT(ScheduleCompile!#REF!)),"ENDTABLE",IF(ISERROR(IF(ScheduleCompile!F680="Off",0,IF(ScheduleCompile!F680="On",1,IF(ISNUMBER(ScheduleCompile!F680),ScheduleCompile!F680/1,IF(ISTEXT(ScheduleCompile!F680),IF(OR(ISNUMBER(FIND("5F",ScheduleCompile!F680)),ISNUMBER(FIND("0F",ScheduleCompile!F680)),ISNUMBER(FIND("8F",ScheduleCompile!F680)),ISNUMBER(FIND("1F",ScheduleCompile!F680)),ISNUMBER(FIND("2F",ScheduleCompile!F680)),ISNUMBER(FIND("3F",ScheduleCompile!F680)),ISNUMBER(FIND("6F",ScheduleCompile!F680)),ISNUMBER(FIND("7F",ScheduleCompile!F680)),ISNUMBER(FIND("9F",ScheduleCompile!F680)),ISNUMBER(FIND("4F",ScheduleCompile!F680))),VALUE(LEFT(ScheduleCompile!F680,FIND("F",ScheduleCompile!F680)-1)),ScheduleCompile!F680)))))),"",IF(ScheduleCompile!F680="Off",0,IF(ScheduleCompile!F680="On",1,IF(ISNUMBER(ScheduleCompile!F680),ScheduleCompile!F680/1,IF(ISTEXT(ScheduleCompile!F680),IF(OR(ISNUMBER(FIND("5F",ScheduleCompile!F680)),ISNUMBER(FIND("0F",ScheduleCompile!F680)),ISNUMBER(FIND("8F",ScheduleCompile!F680)),ISNUMBER(FIND("1F",ScheduleCompile!F680)),ISNUMBER(FIND("2F",ScheduleCompile!F680)),ISNUMBER(FIND("3F",ScheduleCompile!F680)),ISNUMBER(FIND("6F",ScheduleCompile!F680)),ISNUMBER(FIND("7F",ScheduleCompile!F680)),ISNUMBER(FIND("9F",ScheduleCompile!F680)),ISNUMBER(FIND("4F",ScheduleCompile!F680))),VALUE(LEFT(ScheduleCompile!F680,FIND("F",ScheduleCompile!F680)-1)),ScheduleCompile!F680)))))))</f>
        <v>63.2</v>
      </c>
      <c r="L687" s="1">
        <f>IF(AND(ISERROR(IF(ScheduleCompile!G680="Off",0,IF(ScheduleCompile!G680="On",1,IF(ISNUMBER(ScheduleCompile!G680),ScheduleCompile!G680/1,IF(ISTEXT(ScheduleCompile!G680),IF(OR(ISNUMBER(FIND("5F",ScheduleCompile!G680)),ISNUMBER(FIND("0F",ScheduleCompile!G680)),ISNUMBER(FIND("8F",ScheduleCompile!G680)),ISNUMBER(FIND("1F",ScheduleCompile!G680)),ISNUMBER(FIND("2F",ScheduleCompile!G680)),ISNUMBER(FIND("3F",ScheduleCompile!G680)),ISNUMBER(FIND("6F",ScheduleCompile!G680)),ISNUMBER(FIND("7F",ScheduleCompile!G680)),ISNUMBER(FIND("9F",ScheduleCompile!G680)),ISNUMBER(FIND("4F",ScheduleCompile!G680))),VALUE(LEFT(ScheduleCompile!G680,FIND("F",ScheduleCompile!G680)-1)),ScheduleCompile!G680)))))),ISTEXT(ScheduleCompile!#REF!)),"ENDTABLE",IF(ISERROR(IF(ScheduleCompile!G680="Off",0,IF(ScheduleCompile!G680="On",1,IF(ISNUMBER(ScheduleCompile!G680),ScheduleCompile!G680/1,IF(ISTEXT(ScheduleCompile!G680),IF(OR(ISNUMBER(FIND("5F",ScheduleCompile!G680)),ISNUMBER(FIND("0F",ScheduleCompile!G680)),ISNUMBER(FIND("8F",ScheduleCompile!G680)),ISNUMBER(FIND("1F",ScheduleCompile!G680)),ISNUMBER(FIND("2F",ScheduleCompile!G680)),ISNUMBER(FIND("3F",ScheduleCompile!G680)),ISNUMBER(FIND("6F",ScheduleCompile!G680)),ISNUMBER(FIND("7F",ScheduleCompile!G680)),ISNUMBER(FIND("9F",ScheduleCompile!G680)),ISNUMBER(FIND("4F",ScheduleCompile!G680))),VALUE(LEFT(ScheduleCompile!G680,FIND("F",ScheduleCompile!G680)-1)),ScheduleCompile!G680)))))),"",IF(ScheduleCompile!G680="Off",0,IF(ScheduleCompile!G680="On",1,IF(ISNUMBER(ScheduleCompile!G680),ScheduleCompile!G680/1,IF(ISTEXT(ScheduleCompile!G680),IF(OR(ISNUMBER(FIND("5F",ScheduleCompile!G680)),ISNUMBER(FIND("0F",ScheduleCompile!G680)),ISNUMBER(FIND("8F",ScheduleCompile!G680)),ISNUMBER(FIND("1F",ScheduleCompile!G680)),ISNUMBER(FIND("2F",ScheduleCompile!G680)),ISNUMBER(FIND("3F",ScheduleCompile!G680)),ISNUMBER(FIND("6F",ScheduleCompile!G680)),ISNUMBER(FIND("7F",ScheduleCompile!G680)),ISNUMBER(FIND("9F",ScheduleCompile!G680)),ISNUMBER(FIND("4F",ScheduleCompile!G680))),VALUE(LEFT(ScheduleCompile!G680,FIND("F",ScheduleCompile!G680)-1)),ScheduleCompile!G680)))))))</f>
        <v>63.2</v>
      </c>
      <c r="M687" s="1">
        <f>IF(AND(ISERROR(IF(ScheduleCompile!H680="Off",0,IF(ScheduleCompile!H680="On",1,IF(ISNUMBER(ScheduleCompile!H680),ScheduleCompile!H680/1,IF(ISTEXT(ScheduleCompile!H680),IF(OR(ISNUMBER(FIND("5F",ScheduleCompile!H680)),ISNUMBER(FIND("0F",ScheduleCompile!H680)),ISNUMBER(FIND("8F",ScheduleCompile!H680)),ISNUMBER(FIND("1F",ScheduleCompile!H680)),ISNUMBER(FIND("2F",ScheduleCompile!H680)),ISNUMBER(FIND("3F",ScheduleCompile!H680)),ISNUMBER(FIND("6F",ScheduleCompile!H680)),ISNUMBER(FIND("7F",ScheduleCompile!H680)),ISNUMBER(FIND("9F",ScheduleCompile!H680)),ISNUMBER(FIND("4F",ScheduleCompile!H680))),VALUE(LEFT(ScheduleCompile!H680,FIND("F",ScheduleCompile!H680)-1)),ScheduleCompile!H680)))))),ISTEXT(ScheduleCompile!#REF!)),"ENDTABLE",IF(ISERROR(IF(ScheduleCompile!H680="Off",0,IF(ScheduleCompile!H680="On",1,IF(ISNUMBER(ScheduleCompile!H680),ScheduleCompile!H680/1,IF(ISTEXT(ScheduleCompile!H680),IF(OR(ISNUMBER(FIND("5F",ScheduleCompile!H680)),ISNUMBER(FIND("0F",ScheduleCompile!H680)),ISNUMBER(FIND("8F",ScheduleCompile!H680)),ISNUMBER(FIND("1F",ScheduleCompile!H680)),ISNUMBER(FIND("2F",ScheduleCompile!H680)),ISNUMBER(FIND("3F",ScheduleCompile!H680)),ISNUMBER(FIND("6F",ScheduleCompile!H680)),ISNUMBER(FIND("7F",ScheduleCompile!H680)),ISNUMBER(FIND("9F",ScheduleCompile!H680)),ISNUMBER(FIND("4F",ScheduleCompile!H680))),VALUE(LEFT(ScheduleCompile!H680,FIND("F",ScheduleCompile!H680)-1)),ScheduleCompile!H680)))))),"",IF(ScheduleCompile!H680="Off",0,IF(ScheduleCompile!H680="On",1,IF(ISNUMBER(ScheduleCompile!H680),ScheduleCompile!H680/1,IF(ISTEXT(ScheduleCompile!H680),IF(OR(ISNUMBER(FIND("5F",ScheduleCompile!H680)),ISNUMBER(FIND("0F",ScheduleCompile!H680)),ISNUMBER(FIND("8F",ScheduleCompile!H680)),ISNUMBER(FIND("1F",ScheduleCompile!H680)),ISNUMBER(FIND("2F",ScheduleCompile!H680)),ISNUMBER(FIND("3F",ScheduleCompile!H680)),ISNUMBER(FIND("6F",ScheduleCompile!H680)),ISNUMBER(FIND("7F",ScheduleCompile!H680)),ISNUMBER(FIND("9F",ScheduleCompile!H680)),ISNUMBER(FIND("4F",ScheduleCompile!H680))),VALUE(LEFT(ScheduleCompile!H680,FIND("F",ScheduleCompile!H680)-1)),ScheduleCompile!H680)))))))</f>
        <v>63.2</v>
      </c>
      <c r="N687" s="1">
        <f>IF(AND(ISERROR(IF(ScheduleCompile!I680="Off",0,IF(ScheduleCompile!I680="On",1,IF(ISNUMBER(ScheduleCompile!I680),ScheduleCompile!I680/1,IF(ISTEXT(ScheduleCompile!I680),IF(OR(ISNUMBER(FIND("5F",ScheduleCompile!I680)),ISNUMBER(FIND("0F",ScheduleCompile!I680)),ISNUMBER(FIND("8F",ScheduleCompile!I680)),ISNUMBER(FIND("1F",ScheduleCompile!I680)),ISNUMBER(FIND("2F",ScheduleCompile!I680)),ISNUMBER(FIND("3F",ScheduleCompile!I680)),ISNUMBER(FIND("6F",ScheduleCompile!I680)),ISNUMBER(FIND("7F",ScheduleCompile!I680)),ISNUMBER(FIND("9F",ScheduleCompile!I680)),ISNUMBER(FIND("4F",ScheduleCompile!I680))),VALUE(LEFT(ScheduleCompile!I680,FIND("F",ScheduleCompile!I680)-1)),ScheduleCompile!I680)))))),ISTEXT(ScheduleCompile!#REF!)),"ENDTABLE",IF(ISERROR(IF(ScheduleCompile!I680="Off",0,IF(ScheduleCompile!I680="On",1,IF(ISNUMBER(ScheduleCompile!I680),ScheduleCompile!I680/1,IF(ISTEXT(ScheduleCompile!I680),IF(OR(ISNUMBER(FIND("5F",ScheduleCompile!I680)),ISNUMBER(FIND("0F",ScheduleCompile!I680)),ISNUMBER(FIND("8F",ScheduleCompile!I680)),ISNUMBER(FIND("1F",ScheduleCompile!I680)),ISNUMBER(FIND("2F",ScheduleCompile!I680)),ISNUMBER(FIND("3F",ScheduleCompile!I680)),ISNUMBER(FIND("6F",ScheduleCompile!I680)),ISNUMBER(FIND("7F",ScheduleCompile!I680)),ISNUMBER(FIND("9F",ScheduleCompile!I680)),ISNUMBER(FIND("4F",ScheduleCompile!I680))),VALUE(LEFT(ScheduleCompile!I680,FIND("F",ScheduleCompile!I680)-1)),ScheduleCompile!I680)))))),"",IF(ScheduleCompile!I680="Off",0,IF(ScheduleCompile!I680="On",1,IF(ISNUMBER(ScheduleCompile!I680),ScheduleCompile!I680/1,IF(ISTEXT(ScheduleCompile!I680),IF(OR(ISNUMBER(FIND("5F",ScheduleCompile!I680)),ISNUMBER(FIND("0F",ScheduleCompile!I680)),ISNUMBER(FIND("8F",ScheduleCompile!I680)),ISNUMBER(FIND("1F",ScheduleCompile!I680)),ISNUMBER(FIND("2F",ScheduleCompile!I680)),ISNUMBER(FIND("3F",ScheduleCompile!I680)),ISNUMBER(FIND("6F",ScheduleCompile!I680)),ISNUMBER(FIND("7F",ScheduleCompile!I680)),ISNUMBER(FIND("9F",ScheduleCompile!I680)),ISNUMBER(FIND("4F",ScheduleCompile!I680))),VALUE(LEFT(ScheduleCompile!I680,FIND("F",ScheduleCompile!I680)-1)),ScheduleCompile!I680)))))))</f>
        <v>63.2</v>
      </c>
      <c r="O687" s="1">
        <f>IF(AND(ISERROR(IF(ScheduleCompile!J680="Off",0,IF(ScheduleCompile!J680="On",1,IF(ISNUMBER(ScheduleCompile!J680),ScheduleCompile!J680/1,IF(ISTEXT(ScheduleCompile!J680),IF(OR(ISNUMBER(FIND("5F",ScheduleCompile!J680)),ISNUMBER(FIND("0F",ScheduleCompile!J680)),ISNUMBER(FIND("8F",ScheduleCompile!J680)),ISNUMBER(FIND("1F",ScheduleCompile!J680)),ISNUMBER(FIND("2F",ScheduleCompile!J680)),ISNUMBER(FIND("3F",ScheduleCompile!J680)),ISNUMBER(FIND("6F",ScheduleCompile!J680)),ISNUMBER(FIND("7F",ScheduleCompile!J680)),ISNUMBER(FIND("9F",ScheduleCompile!J680)),ISNUMBER(FIND("4F",ScheduleCompile!J680))),VALUE(LEFT(ScheduleCompile!J680,FIND("F",ScheduleCompile!J680)-1)),ScheduleCompile!J680)))))),ISTEXT(ScheduleCompile!#REF!)),"ENDTABLE",IF(ISERROR(IF(ScheduleCompile!J680="Off",0,IF(ScheduleCompile!J680="On",1,IF(ISNUMBER(ScheduleCompile!J680),ScheduleCompile!J680/1,IF(ISTEXT(ScheduleCompile!J680),IF(OR(ISNUMBER(FIND("5F",ScheduleCompile!J680)),ISNUMBER(FIND("0F",ScheduleCompile!J680)),ISNUMBER(FIND("8F",ScheduleCompile!J680)),ISNUMBER(FIND("1F",ScheduleCompile!J680)),ISNUMBER(FIND("2F",ScheduleCompile!J680)),ISNUMBER(FIND("3F",ScheduleCompile!J680)),ISNUMBER(FIND("6F",ScheduleCompile!J680)),ISNUMBER(FIND("7F",ScheduleCompile!J680)),ISNUMBER(FIND("9F",ScheduleCompile!J680)),ISNUMBER(FIND("4F",ScheduleCompile!J680))),VALUE(LEFT(ScheduleCompile!J680,FIND("F",ScheduleCompile!J680)-1)),ScheduleCompile!J680)))))),"",IF(ScheduleCompile!J680="Off",0,IF(ScheduleCompile!J680="On",1,IF(ISNUMBER(ScheduleCompile!J680),ScheduleCompile!J680/1,IF(ISTEXT(ScheduleCompile!J680),IF(OR(ISNUMBER(FIND("5F",ScheduleCompile!J680)),ISNUMBER(FIND("0F",ScheduleCompile!J680)),ISNUMBER(FIND("8F",ScheduleCompile!J680)),ISNUMBER(FIND("1F",ScheduleCompile!J680)),ISNUMBER(FIND("2F",ScheduleCompile!J680)),ISNUMBER(FIND("3F",ScheduleCompile!J680)),ISNUMBER(FIND("6F",ScheduleCompile!J680)),ISNUMBER(FIND("7F",ScheduleCompile!J680)),ISNUMBER(FIND("9F",ScheduleCompile!J680)),ISNUMBER(FIND("4F",ScheduleCompile!J680))),VALUE(LEFT(ScheduleCompile!J680,FIND("F",ScheduleCompile!J680)-1)),ScheduleCompile!J680)))))))</f>
        <v>63.2</v>
      </c>
      <c r="P687" s="1">
        <f>IF(AND(ISERROR(IF(ScheduleCompile!K680="Off",0,IF(ScheduleCompile!K680="On",1,IF(ISNUMBER(ScheduleCompile!K680),ScheduleCompile!K680/1,IF(ISTEXT(ScheduleCompile!K680),IF(OR(ISNUMBER(FIND("5F",ScheduleCompile!K680)),ISNUMBER(FIND("0F",ScheduleCompile!K680)),ISNUMBER(FIND("8F",ScheduleCompile!K680)),ISNUMBER(FIND("1F",ScheduleCompile!K680)),ISNUMBER(FIND("2F",ScheduleCompile!K680)),ISNUMBER(FIND("3F",ScheduleCompile!K680)),ISNUMBER(FIND("6F",ScheduleCompile!K680)),ISNUMBER(FIND("7F",ScheduleCompile!K680)),ISNUMBER(FIND("9F",ScheduleCompile!K680)),ISNUMBER(FIND("4F",ScheduleCompile!K680))),VALUE(LEFT(ScheduleCompile!K680,FIND("F",ScheduleCompile!K680)-1)),ScheduleCompile!K680)))))),ISTEXT(ScheduleCompile!#REF!)),"ENDTABLE",IF(ISERROR(IF(ScheduleCompile!K680="Off",0,IF(ScheduleCompile!K680="On",1,IF(ISNUMBER(ScheduleCompile!K680),ScheduleCompile!K680/1,IF(ISTEXT(ScheduleCompile!K680),IF(OR(ISNUMBER(FIND("5F",ScheduleCompile!K680)),ISNUMBER(FIND("0F",ScheduleCompile!K680)),ISNUMBER(FIND("8F",ScheduleCompile!K680)),ISNUMBER(FIND("1F",ScheduleCompile!K680)),ISNUMBER(FIND("2F",ScheduleCompile!K680)),ISNUMBER(FIND("3F",ScheduleCompile!K680)),ISNUMBER(FIND("6F",ScheduleCompile!K680)),ISNUMBER(FIND("7F",ScheduleCompile!K680)),ISNUMBER(FIND("9F",ScheduleCompile!K680)),ISNUMBER(FIND("4F",ScheduleCompile!K680))),VALUE(LEFT(ScheduleCompile!K680,FIND("F",ScheduleCompile!K680)-1)),ScheduleCompile!K680)))))),"",IF(ScheduleCompile!K680="Off",0,IF(ScheduleCompile!K680="On",1,IF(ISNUMBER(ScheduleCompile!K680),ScheduleCompile!K680/1,IF(ISTEXT(ScheduleCompile!K680),IF(OR(ISNUMBER(FIND("5F",ScheduleCompile!K680)),ISNUMBER(FIND("0F",ScheduleCompile!K680)),ISNUMBER(FIND("8F",ScheduleCompile!K680)),ISNUMBER(FIND("1F",ScheduleCompile!K680)),ISNUMBER(FIND("2F",ScheduleCompile!K680)),ISNUMBER(FIND("3F",ScheduleCompile!K680)),ISNUMBER(FIND("6F",ScheduleCompile!K680)),ISNUMBER(FIND("7F",ScheduleCompile!K680)),ISNUMBER(FIND("9F",ScheduleCompile!K680)),ISNUMBER(FIND("4F",ScheduleCompile!K680))),VALUE(LEFT(ScheduleCompile!K680,FIND("F",ScheduleCompile!K680)-1)),ScheduleCompile!K680)))))))</f>
        <v>63.2</v>
      </c>
      <c r="Q687" s="1">
        <f>IF(AND(ISERROR(IF(ScheduleCompile!L680="Off",0,IF(ScheduleCompile!L680="On",1,IF(ISNUMBER(ScheduleCompile!L680),ScheduleCompile!L680/1,IF(ISTEXT(ScheduleCompile!L680),IF(OR(ISNUMBER(FIND("5F",ScheduleCompile!L680)),ISNUMBER(FIND("0F",ScheduleCompile!L680)),ISNUMBER(FIND("8F",ScheduleCompile!L680)),ISNUMBER(FIND("1F",ScheduleCompile!L680)),ISNUMBER(FIND("2F",ScheduleCompile!L680)),ISNUMBER(FIND("3F",ScheduleCompile!L680)),ISNUMBER(FIND("6F",ScheduleCompile!L680)),ISNUMBER(FIND("7F",ScheduleCompile!L680)),ISNUMBER(FIND("9F",ScheduleCompile!L680)),ISNUMBER(FIND("4F",ScheduleCompile!L680))),VALUE(LEFT(ScheduleCompile!L680,FIND("F",ScheduleCompile!L680)-1)),ScheduleCompile!L680)))))),ISTEXT(ScheduleCompile!#REF!)),"ENDTABLE",IF(ISERROR(IF(ScheduleCompile!L680="Off",0,IF(ScheduleCompile!L680="On",1,IF(ISNUMBER(ScheduleCompile!L680),ScheduleCompile!L680/1,IF(ISTEXT(ScheduleCompile!L680),IF(OR(ISNUMBER(FIND("5F",ScheduleCompile!L680)),ISNUMBER(FIND("0F",ScheduleCompile!L680)),ISNUMBER(FIND("8F",ScheduleCompile!L680)),ISNUMBER(FIND("1F",ScheduleCompile!L680)),ISNUMBER(FIND("2F",ScheduleCompile!L680)),ISNUMBER(FIND("3F",ScheduleCompile!L680)),ISNUMBER(FIND("6F",ScheduleCompile!L680)),ISNUMBER(FIND("7F",ScheduleCompile!L680)),ISNUMBER(FIND("9F",ScheduleCompile!L680)),ISNUMBER(FIND("4F",ScheduleCompile!L680))),VALUE(LEFT(ScheduleCompile!L680,FIND("F",ScheduleCompile!L680)-1)),ScheduleCompile!L680)))))),"",IF(ScheduleCompile!L680="Off",0,IF(ScheduleCompile!L680="On",1,IF(ISNUMBER(ScheduleCompile!L680),ScheduleCompile!L680/1,IF(ISTEXT(ScheduleCompile!L680),IF(OR(ISNUMBER(FIND("5F",ScheduleCompile!L680)),ISNUMBER(FIND("0F",ScheduleCompile!L680)),ISNUMBER(FIND("8F",ScheduleCompile!L680)),ISNUMBER(FIND("1F",ScheduleCompile!L680)),ISNUMBER(FIND("2F",ScheduleCompile!L680)),ISNUMBER(FIND("3F",ScheduleCompile!L680)),ISNUMBER(FIND("6F",ScheduleCompile!L680)),ISNUMBER(FIND("7F",ScheduleCompile!L680)),ISNUMBER(FIND("9F",ScheduleCompile!L680)),ISNUMBER(FIND("4F",ScheduleCompile!L680))),VALUE(LEFT(ScheduleCompile!L680,FIND("F",ScheduleCompile!L680)-1)),ScheduleCompile!L680)))))))</f>
        <v>63.2</v>
      </c>
      <c r="R687" s="1">
        <f>IF(AND(ISERROR(IF(ScheduleCompile!M680="Off",0,IF(ScheduleCompile!M680="On",1,IF(ISNUMBER(ScheduleCompile!M680),ScheduleCompile!M680/1,IF(ISTEXT(ScheduleCompile!M680),IF(OR(ISNUMBER(FIND("5F",ScheduleCompile!M680)),ISNUMBER(FIND("0F",ScheduleCompile!M680)),ISNUMBER(FIND("8F",ScheduleCompile!M680)),ISNUMBER(FIND("1F",ScheduleCompile!M680)),ISNUMBER(FIND("2F",ScheduleCompile!M680)),ISNUMBER(FIND("3F",ScheduleCompile!M680)),ISNUMBER(FIND("6F",ScheduleCompile!M680)),ISNUMBER(FIND("7F",ScheduleCompile!M680)),ISNUMBER(FIND("9F",ScheduleCompile!M680)),ISNUMBER(FIND("4F",ScheduleCompile!M680))),VALUE(LEFT(ScheduleCompile!M680,FIND("F",ScheduleCompile!M680)-1)),ScheduleCompile!M680)))))),ISTEXT(ScheduleCompile!#REF!)),"ENDTABLE",IF(ISERROR(IF(ScheduleCompile!M680="Off",0,IF(ScheduleCompile!M680="On",1,IF(ISNUMBER(ScheduleCompile!M680),ScheduleCompile!M680/1,IF(ISTEXT(ScheduleCompile!M680),IF(OR(ISNUMBER(FIND("5F",ScheduleCompile!M680)),ISNUMBER(FIND("0F",ScheduleCompile!M680)),ISNUMBER(FIND("8F",ScheduleCompile!M680)),ISNUMBER(FIND("1F",ScheduleCompile!M680)),ISNUMBER(FIND("2F",ScheduleCompile!M680)),ISNUMBER(FIND("3F",ScheduleCompile!M680)),ISNUMBER(FIND("6F",ScheduleCompile!M680)),ISNUMBER(FIND("7F",ScheduleCompile!M680)),ISNUMBER(FIND("9F",ScheduleCompile!M680)),ISNUMBER(FIND("4F",ScheduleCompile!M680))),VALUE(LEFT(ScheduleCompile!M680,FIND("F",ScheduleCompile!M680)-1)),ScheduleCompile!M680)))))),"",IF(ScheduleCompile!M680="Off",0,IF(ScheduleCompile!M680="On",1,IF(ISNUMBER(ScheduleCompile!M680),ScheduleCompile!M680/1,IF(ISTEXT(ScheduleCompile!M680),IF(OR(ISNUMBER(FIND("5F",ScheduleCompile!M680)),ISNUMBER(FIND("0F",ScheduleCompile!M680)),ISNUMBER(FIND("8F",ScheduleCompile!M680)),ISNUMBER(FIND("1F",ScheduleCompile!M680)),ISNUMBER(FIND("2F",ScheduleCompile!M680)),ISNUMBER(FIND("3F",ScheduleCompile!M680)),ISNUMBER(FIND("6F",ScheduleCompile!M680)),ISNUMBER(FIND("7F",ScheduleCompile!M680)),ISNUMBER(FIND("9F",ScheduleCompile!M680)),ISNUMBER(FIND("4F",ScheduleCompile!M680))),VALUE(LEFT(ScheduleCompile!M680,FIND("F",ScheduleCompile!M680)-1)),ScheduleCompile!M680)))))))</f>
        <v>63.2</v>
      </c>
      <c r="S687" s="1">
        <f>IF(AND(ISERROR(IF(ScheduleCompile!N680="Off",0,IF(ScheduleCompile!N680="On",1,IF(ISNUMBER(ScheduleCompile!N680),ScheduleCompile!N680/1,IF(ISTEXT(ScheduleCompile!N680),IF(OR(ISNUMBER(FIND("5F",ScheduleCompile!N680)),ISNUMBER(FIND("0F",ScheduleCompile!N680)),ISNUMBER(FIND("8F",ScheduleCompile!N680)),ISNUMBER(FIND("1F",ScheduleCompile!N680)),ISNUMBER(FIND("2F",ScheduleCompile!N680)),ISNUMBER(FIND("3F",ScheduleCompile!N680)),ISNUMBER(FIND("6F",ScheduleCompile!N680)),ISNUMBER(FIND("7F",ScheduleCompile!N680)),ISNUMBER(FIND("9F",ScheduleCompile!N680)),ISNUMBER(FIND("4F",ScheduleCompile!N680))),VALUE(LEFT(ScheduleCompile!N680,FIND("F",ScheduleCompile!N680)-1)),ScheduleCompile!N680)))))),ISTEXT(ScheduleCompile!#REF!)),"ENDTABLE",IF(ISERROR(IF(ScheduleCompile!N680="Off",0,IF(ScheduleCompile!N680="On",1,IF(ISNUMBER(ScheduleCompile!N680),ScheduleCompile!N680/1,IF(ISTEXT(ScheduleCompile!N680),IF(OR(ISNUMBER(FIND("5F",ScheduleCompile!N680)),ISNUMBER(FIND("0F",ScheduleCompile!N680)),ISNUMBER(FIND("8F",ScheduleCompile!N680)),ISNUMBER(FIND("1F",ScheduleCompile!N680)),ISNUMBER(FIND("2F",ScheduleCompile!N680)),ISNUMBER(FIND("3F",ScheduleCompile!N680)),ISNUMBER(FIND("6F",ScheduleCompile!N680)),ISNUMBER(FIND("7F",ScheduleCompile!N680)),ISNUMBER(FIND("9F",ScheduleCompile!N680)),ISNUMBER(FIND("4F",ScheduleCompile!N680))),VALUE(LEFT(ScheduleCompile!N680,FIND("F",ScheduleCompile!N680)-1)),ScheduleCompile!N680)))))),"",IF(ScheduleCompile!N680="Off",0,IF(ScheduleCompile!N680="On",1,IF(ISNUMBER(ScheduleCompile!N680),ScheduleCompile!N680/1,IF(ISTEXT(ScheduleCompile!N680),IF(OR(ISNUMBER(FIND("5F",ScheduleCompile!N680)),ISNUMBER(FIND("0F",ScheduleCompile!N680)),ISNUMBER(FIND("8F",ScheduleCompile!N680)),ISNUMBER(FIND("1F",ScheduleCompile!N680)),ISNUMBER(FIND("2F",ScheduleCompile!N680)),ISNUMBER(FIND("3F",ScheduleCompile!N680)),ISNUMBER(FIND("6F",ScheduleCompile!N680)),ISNUMBER(FIND("7F",ScheduleCompile!N680)),ISNUMBER(FIND("9F",ScheduleCompile!N680)),ISNUMBER(FIND("4F",ScheduleCompile!N680))),VALUE(LEFT(ScheduleCompile!N680,FIND("F",ScheduleCompile!N680)-1)),ScheduleCompile!N680)))))))</f>
        <v>63.2</v>
      </c>
      <c r="T687" s="1">
        <f>IF(AND(ISERROR(IF(ScheduleCompile!O680="Off",0,IF(ScheduleCompile!O680="On",1,IF(ISNUMBER(ScheduleCompile!O680),ScheduleCompile!O680/1,IF(ISTEXT(ScheduleCompile!O680),IF(OR(ISNUMBER(FIND("5F",ScheduleCompile!O680)),ISNUMBER(FIND("0F",ScheduleCompile!O680)),ISNUMBER(FIND("8F",ScheduleCompile!O680)),ISNUMBER(FIND("1F",ScheduleCompile!O680)),ISNUMBER(FIND("2F",ScheduleCompile!O680)),ISNUMBER(FIND("3F",ScheduleCompile!O680)),ISNUMBER(FIND("6F",ScheduleCompile!O680)),ISNUMBER(FIND("7F",ScheduleCompile!O680)),ISNUMBER(FIND("9F",ScheduleCompile!O680)),ISNUMBER(FIND("4F",ScheduleCompile!O680))),VALUE(LEFT(ScheduleCompile!O680,FIND("F",ScheduleCompile!O680)-1)),ScheduleCompile!O680)))))),ISTEXT(ScheduleCompile!#REF!)),"ENDTABLE",IF(ISERROR(IF(ScheduleCompile!O680="Off",0,IF(ScheduleCompile!O680="On",1,IF(ISNUMBER(ScheduleCompile!O680),ScheduleCompile!O680/1,IF(ISTEXT(ScheduleCompile!O680),IF(OR(ISNUMBER(FIND("5F",ScheduleCompile!O680)),ISNUMBER(FIND("0F",ScheduleCompile!O680)),ISNUMBER(FIND("8F",ScheduleCompile!O680)),ISNUMBER(FIND("1F",ScheduleCompile!O680)),ISNUMBER(FIND("2F",ScheduleCompile!O680)),ISNUMBER(FIND("3F",ScheduleCompile!O680)),ISNUMBER(FIND("6F",ScheduleCompile!O680)),ISNUMBER(FIND("7F",ScheduleCompile!O680)),ISNUMBER(FIND("9F",ScheduleCompile!O680)),ISNUMBER(FIND("4F",ScheduleCompile!O680))),VALUE(LEFT(ScheduleCompile!O680,FIND("F",ScheduleCompile!O680)-1)),ScheduleCompile!O680)))))),"",IF(ScheduleCompile!O680="Off",0,IF(ScheduleCompile!O680="On",1,IF(ISNUMBER(ScheduleCompile!O680),ScheduleCompile!O680/1,IF(ISTEXT(ScheduleCompile!O680),IF(OR(ISNUMBER(FIND("5F",ScheduleCompile!O680)),ISNUMBER(FIND("0F",ScheduleCompile!O680)),ISNUMBER(FIND("8F",ScheduleCompile!O680)),ISNUMBER(FIND("1F",ScheduleCompile!O680)),ISNUMBER(FIND("2F",ScheduleCompile!O680)),ISNUMBER(FIND("3F",ScheduleCompile!O680)),ISNUMBER(FIND("6F",ScheduleCompile!O680)),ISNUMBER(FIND("7F",ScheduleCompile!O680)),ISNUMBER(FIND("9F",ScheduleCompile!O680)),ISNUMBER(FIND("4F",ScheduleCompile!O680))),VALUE(LEFT(ScheduleCompile!O680,FIND("F",ScheduleCompile!O680)-1)),ScheduleCompile!O680)))))))</f>
        <v>63.2</v>
      </c>
      <c r="U687" s="1">
        <f>IF(AND(ISERROR(IF(ScheduleCompile!P680="Off",0,IF(ScheduleCompile!P680="On",1,IF(ISNUMBER(ScheduleCompile!P680),ScheduleCompile!P680/1,IF(ISTEXT(ScheduleCompile!P680),IF(OR(ISNUMBER(FIND("5F",ScheduleCompile!P680)),ISNUMBER(FIND("0F",ScheduleCompile!P680)),ISNUMBER(FIND("8F",ScheduleCompile!P680)),ISNUMBER(FIND("1F",ScheduleCompile!P680)),ISNUMBER(FIND("2F",ScheduleCompile!P680)),ISNUMBER(FIND("3F",ScheduleCompile!P680)),ISNUMBER(FIND("6F",ScheduleCompile!P680)),ISNUMBER(FIND("7F",ScheduleCompile!P680)),ISNUMBER(FIND("9F",ScheduleCompile!P680)),ISNUMBER(FIND("4F",ScheduleCompile!P680))),VALUE(LEFT(ScheduleCompile!P680,FIND("F",ScheduleCompile!P680)-1)),ScheduleCompile!P680)))))),ISTEXT(ScheduleCompile!#REF!)),"ENDTABLE",IF(ISERROR(IF(ScheduleCompile!P680="Off",0,IF(ScheduleCompile!P680="On",1,IF(ISNUMBER(ScheduleCompile!P680),ScheduleCompile!P680/1,IF(ISTEXT(ScheduleCompile!P680),IF(OR(ISNUMBER(FIND("5F",ScheduleCompile!P680)),ISNUMBER(FIND("0F",ScheduleCompile!P680)),ISNUMBER(FIND("8F",ScheduleCompile!P680)),ISNUMBER(FIND("1F",ScheduleCompile!P680)),ISNUMBER(FIND("2F",ScheduleCompile!P680)),ISNUMBER(FIND("3F",ScheduleCompile!P680)),ISNUMBER(FIND("6F",ScheduleCompile!P680)),ISNUMBER(FIND("7F",ScheduleCompile!P680)),ISNUMBER(FIND("9F",ScheduleCompile!P680)),ISNUMBER(FIND("4F",ScheduleCompile!P680))),VALUE(LEFT(ScheduleCompile!P680,FIND("F",ScheduleCompile!P680)-1)),ScheduleCompile!P680)))))),"",IF(ScheduleCompile!P680="Off",0,IF(ScheduleCompile!P680="On",1,IF(ISNUMBER(ScheduleCompile!P680),ScheduleCompile!P680/1,IF(ISTEXT(ScheduleCompile!P680),IF(OR(ISNUMBER(FIND("5F",ScheduleCompile!P680)),ISNUMBER(FIND("0F",ScheduleCompile!P680)),ISNUMBER(FIND("8F",ScheduleCompile!P680)),ISNUMBER(FIND("1F",ScheduleCompile!P680)),ISNUMBER(FIND("2F",ScheduleCompile!P680)),ISNUMBER(FIND("3F",ScheduleCompile!P680)),ISNUMBER(FIND("6F",ScheduleCompile!P680)),ISNUMBER(FIND("7F",ScheduleCompile!P680)),ISNUMBER(FIND("9F",ScheduleCompile!P680)),ISNUMBER(FIND("4F",ScheduleCompile!P680))),VALUE(LEFT(ScheduleCompile!P680,FIND("F",ScheduleCompile!P680)-1)),ScheduleCompile!P680)))))))</f>
        <v>63.2</v>
      </c>
      <c r="V687" s="1">
        <f>IF(AND(ISERROR(IF(ScheduleCompile!Q680="Off",0,IF(ScheduleCompile!Q680="On",1,IF(ISNUMBER(ScheduleCompile!Q680),ScheduleCompile!Q680/1,IF(ISTEXT(ScheduleCompile!Q680),IF(OR(ISNUMBER(FIND("5F",ScheduleCompile!Q680)),ISNUMBER(FIND("0F",ScheduleCompile!Q680)),ISNUMBER(FIND("8F",ScheduleCompile!Q680)),ISNUMBER(FIND("1F",ScheduleCompile!Q680)),ISNUMBER(FIND("2F",ScheduleCompile!Q680)),ISNUMBER(FIND("3F",ScheduleCompile!Q680)),ISNUMBER(FIND("6F",ScheduleCompile!Q680)),ISNUMBER(FIND("7F",ScheduleCompile!Q680)),ISNUMBER(FIND("9F",ScheduleCompile!Q680)),ISNUMBER(FIND("4F",ScheduleCompile!Q680))),VALUE(LEFT(ScheduleCompile!Q680,FIND("F",ScheduleCompile!Q680)-1)),ScheduleCompile!Q680)))))),ISTEXT(ScheduleCompile!#REF!)),"ENDTABLE",IF(ISERROR(IF(ScheduleCompile!Q680="Off",0,IF(ScheduleCompile!Q680="On",1,IF(ISNUMBER(ScheduleCompile!Q680),ScheduleCompile!Q680/1,IF(ISTEXT(ScheduleCompile!Q680),IF(OR(ISNUMBER(FIND("5F",ScheduleCompile!Q680)),ISNUMBER(FIND("0F",ScheduleCompile!Q680)),ISNUMBER(FIND("8F",ScheduleCompile!Q680)),ISNUMBER(FIND("1F",ScheduleCompile!Q680)),ISNUMBER(FIND("2F",ScheduleCompile!Q680)),ISNUMBER(FIND("3F",ScheduleCompile!Q680)),ISNUMBER(FIND("6F",ScheduleCompile!Q680)),ISNUMBER(FIND("7F",ScheduleCompile!Q680)),ISNUMBER(FIND("9F",ScheduleCompile!Q680)),ISNUMBER(FIND("4F",ScheduleCompile!Q680))),VALUE(LEFT(ScheduleCompile!Q680,FIND("F",ScheduleCompile!Q680)-1)),ScheduleCompile!Q680)))))),"",IF(ScheduleCompile!Q680="Off",0,IF(ScheduleCompile!Q680="On",1,IF(ISNUMBER(ScheduleCompile!Q680),ScheduleCompile!Q680/1,IF(ISTEXT(ScheduleCompile!Q680),IF(OR(ISNUMBER(FIND("5F",ScheduleCompile!Q680)),ISNUMBER(FIND("0F",ScheduleCompile!Q680)),ISNUMBER(FIND("8F",ScheduleCompile!Q680)),ISNUMBER(FIND("1F",ScheduleCompile!Q680)),ISNUMBER(FIND("2F",ScheduleCompile!Q680)),ISNUMBER(FIND("3F",ScheduleCompile!Q680)),ISNUMBER(FIND("6F",ScheduleCompile!Q680)),ISNUMBER(FIND("7F",ScheduleCompile!Q680)),ISNUMBER(FIND("9F",ScheduleCompile!Q680)),ISNUMBER(FIND("4F",ScheduleCompile!Q680))),VALUE(LEFT(ScheduleCompile!Q680,FIND("F",ScheduleCompile!Q680)-1)),ScheduleCompile!Q680)))))))</f>
        <v>63.2</v>
      </c>
      <c r="W687" s="1">
        <f>IF(AND(ISERROR(IF(ScheduleCompile!R680="Off",0,IF(ScheduleCompile!R680="On",1,IF(ISNUMBER(ScheduleCompile!R680),ScheduleCompile!R680/1,IF(ISTEXT(ScheduleCompile!R680),IF(OR(ISNUMBER(FIND("5F",ScheduleCompile!R680)),ISNUMBER(FIND("0F",ScheduleCompile!R680)),ISNUMBER(FIND("8F",ScheduleCompile!R680)),ISNUMBER(FIND("1F",ScheduleCompile!R680)),ISNUMBER(FIND("2F",ScheduleCompile!R680)),ISNUMBER(FIND("3F",ScheduleCompile!R680)),ISNUMBER(FIND("6F",ScheduleCompile!R680)),ISNUMBER(FIND("7F",ScheduleCompile!R680)),ISNUMBER(FIND("9F",ScheduleCompile!R680)),ISNUMBER(FIND("4F",ScheduleCompile!R680))),VALUE(LEFT(ScheduleCompile!R680,FIND("F",ScheduleCompile!R680)-1)),ScheduleCompile!R680)))))),ISTEXT(ScheduleCompile!#REF!)),"ENDTABLE",IF(ISERROR(IF(ScheduleCompile!R680="Off",0,IF(ScheduleCompile!R680="On",1,IF(ISNUMBER(ScheduleCompile!R680),ScheduleCompile!R680/1,IF(ISTEXT(ScheduleCompile!R680),IF(OR(ISNUMBER(FIND("5F",ScheduleCompile!R680)),ISNUMBER(FIND("0F",ScheduleCompile!R680)),ISNUMBER(FIND("8F",ScheduleCompile!R680)),ISNUMBER(FIND("1F",ScheduleCompile!R680)),ISNUMBER(FIND("2F",ScheduleCompile!R680)),ISNUMBER(FIND("3F",ScheduleCompile!R680)),ISNUMBER(FIND("6F",ScheduleCompile!R680)),ISNUMBER(FIND("7F",ScheduleCompile!R680)),ISNUMBER(FIND("9F",ScheduleCompile!R680)),ISNUMBER(FIND("4F",ScheduleCompile!R680))),VALUE(LEFT(ScheduleCompile!R680,FIND("F",ScheduleCompile!R680)-1)),ScheduleCompile!R680)))))),"",IF(ScheduleCompile!R680="Off",0,IF(ScheduleCompile!R680="On",1,IF(ISNUMBER(ScheduleCompile!R680),ScheduleCompile!R680/1,IF(ISTEXT(ScheduleCompile!R680),IF(OR(ISNUMBER(FIND("5F",ScheduleCompile!R680)),ISNUMBER(FIND("0F",ScheduleCompile!R680)),ISNUMBER(FIND("8F",ScheduleCompile!R680)),ISNUMBER(FIND("1F",ScheduleCompile!R680)),ISNUMBER(FIND("2F",ScheduleCompile!R680)),ISNUMBER(FIND("3F",ScheduleCompile!R680)),ISNUMBER(FIND("6F",ScheduleCompile!R680)),ISNUMBER(FIND("7F",ScheduleCompile!R680)),ISNUMBER(FIND("9F",ScheduleCompile!R680)),ISNUMBER(FIND("4F",ScheduleCompile!R680))),VALUE(LEFT(ScheduleCompile!R680,FIND("F",ScheduleCompile!R680)-1)),ScheduleCompile!R680)))))))</f>
        <v>63.2</v>
      </c>
      <c r="X687" s="1">
        <f>IF(AND(ISERROR(IF(ScheduleCompile!S680="Off",0,IF(ScheduleCompile!S680="On",1,IF(ISNUMBER(ScheduleCompile!S680),ScheduleCompile!S680/1,IF(ISTEXT(ScheduleCompile!S680),IF(OR(ISNUMBER(FIND("5F",ScheduleCompile!S680)),ISNUMBER(FIND("0F",ScheduleCompile!S680)),ISNUMBER(FIND("8F",ScheduleCompile!S680)),ISNUMBER(FIND("1F",ScheduleCompile!S680)),ISNUMBER(FIND("2F",ScheduleCompile!S680)),ISNUMBER(FIND("3F",ScheduleCompile!S680)),ISNUMBER(FIND("6F",ScheduleCompile!S680)),ISNUMBER(FIND("7F",ScheduleCompile!S680)),ISNUMBER(FIND("9F",ScheduleCompile!S680)),ISNUMBER(FIND("4F",ScheduleCompile!S680))),VALUE(LEFT(ScheduleCompile!S680,FIND("F",ScheduleCompile!S680)-1)),ScheduleCompile!S680)))))),ISTEXT(ScheduleCompile!#REF!)),"ENDTABLE",IF(ISERROR(IF(ScheduleCompile!S680="Off",0,IF(ScheduleCompile!S680="On",1,IF(ISNUMBER(ScheduleCompile!S680),ScheduleCompile!S680/1,IF(ISTEXT(ScheduleCompile!S680),IF(OR(ISNUMBER(FIND("5F",ScheduleCompile!S680)),ISNUMBER(FIND("0F",ScheduleCompile!S680)),ISNUMBER(FIND("8F",ScheduleCompile!S680)),ISNUMBER(FIND("1F",ScheduleCompile!S680)),ISNUMBER(FIND("2F",ScheduleCompile!S680)),ISNUMBER(FIND("3F",ScheduleCompile!S680)),ISNUMBER(FIND("6F",ScheduleCompile!S680)),ISNUMBER(FIND("7F",ScheduleCompile!S680)),ISNUMBER(FIND("9F",ScheduleCompile!S680)),ISNUMBER(FIND("4F",ScheduleCompile!S680))),VALUE(LEFT(ScheduleCompile!S680,FIND("F",ScheduleCompile!S680)-1)),ScheduleCompile!S680)))))),"",IF(ScheduleCompile!S680="Off",0,IF(ScheduleCompile!S680="On",1,IF(ISNUMBER(ScheduleCompile!S680),ScheduleCompile!S680/1,IF(ISTEXT(ScheduleCompile!S680),IF(OR(ISNUMBER(FIND("5F",ScheduleCompile!S680)),ISNUMBER(FIND("0F",ScheduleCompile!S680)),ISNUMBER(FIND("8F",ScheduleCompile!S680)),ISNUMBER(FIND("1F",ScheduleCompile!S680)),ISNUMBER(FIND("2F",ScheduleCompile!S680)),ISNUMBER(FIND("3F",ScheduleCompile!S680)),ISNUMBER(FIND("6F",ScheduleCompile!S680)),ISNUMBER(FIND("7F",ScheduleCompile!S680)),ISNUMBER(FIND("9F",ScheduleCompile!S680)),ISNUMBER(FIND("4F",ScheduleCompile!S680))),VALUE(LEFT(ScheduleCompile!S680,FIND("F",ScheduleCompile!S680)-1)),ScheduleCompile!S680)))))))</f>
        <v>63.2</v>
      </c>
      <c r="Y687" s="1">
        <f>IF(AND(ISERROR(IF(ScheduleCompile!T680="Off",0,IF(ScheduleCompile!T680="On",1,IF(ISNUMBER(ScheduleCompile!T680),ScheduleCompile!T680/1,IF(ISTEXT(ScheduleCompile!T680),IF(OR(ISNUMBER(FIND("5F",ScheduleCompile!T680)),ISNUMBER(FIND("0F",ScheduleCompile!T680)),ISNUMBER(FIND("8F",ScheduleCompile!T680)),ISNUMBER(FIND("1F",ScheduleCompile!T680)),ISNUMBER(FIND("2F",ScheduleCompile!T680)),ISNUMBER(FIND("3F",ScheduleCompile!T680)),ISNUMBER(FIND("6F",ScheduleCompile!T680)),ISNUMBER(FIND("7F",ScheduleCompile!T680)),ISNUMBER(FIND("9F",ScheduleCompile!T680)),ISNUMBER(FIND("4F",ScheduleCompile!T680))),VALUE(LEFT(ScheduleCompile!T680,FIND("F",ScheduleCompile!T680)-1)),ScheduleCompile!T680)))))),ISTEXT(ScheduleCompile!#REF!)),"ENDTABLE",IF(ISERROR(IF(ScheduleCompile!T680="Off",0,IF(ScheduleCompile!T680="On",1,IF(ISNUMBER(ScheduleCompile!T680),ScheduleCompile!T680/1,IF(ISTEXT(ScheduleCompile!T680),IF(OR(ISNUMBER(FIND("5F",ScheduleCompile!T680)),ISNUMBER(FIND("0F",ScheduleCompile!T680)),ISNUMBER(FIND("8F",ScheduleCompile!T680)),ISNUMBER(FIND("1F",ScheduleCompile!T680)),ISNUMBER(FIND("2F",ScheduleCompile!T680)),ISNUMBER(FIND("3F",ScheduleCompile!T680)),ISNUMBER(FIND("6F",ScheduleCompile!T680)),ISNUMBER(FIND("7F",ScheduleCompile!T680)),ISNUMBER(FIND("9F",ScheduleCompile!T680)),ISNUMBER(FIND("4F",ScheduleCompile!T680))),VALUE(LEFT(ScheduleCompile!T680,FIND("F",ScheduleCompile!T680)-1)),ScheduleCompile!T680)))))),"",IF(ScheduleCompile!T680="Off",0,IF(ScheduleCompile!T680="On",1,IF(ISNUMBER(ScheduleCompile!T680),ScheduleCompile!T680/1,IF(ISTEXT(ScheduleCompile!T680),IF(OR(ISNUMBER(FIND("5F",ScheduleCompile!T680)),ISNUMBER(FIND("0F",ScheduleCompile!T680)),ISNUMBER(FIND("8F",ScheduleCompile!T680)),ISNUMBER(FIND("1F",ScheduleCompile!T680)),ISNUMBER(FIND("2F",ScheduleCompile!T680)),ISNUMBER(FIND("3F",ScheduleCompile!T680)),ISNUMBER(FIND("6F",ScheduleCompile!T680)),ISNUMBER(FIND("7F",ScheduleCompile!T680)),ISNUMBER(FIND("9F",ScheduleCompile!T680)),ISNUMBER(FIND("4F",ScheduleCompile!T680))),VALUE(LEFT(ScheduleCompile!T680,FIND("F",ScheduleCompile!T680)-1)),ScheduleCompile!T680)))))))</f>
        <v>63.2</v>
      </c>
      <c r="Z687" s="1">
        <f>IF(AND(ISERROR(IF(ScheduleCompile!U680="Off",0,IF(ScheduleCompile!U680="On",1,IF(ISNUMBER(ScheduleCompile!U680),ScheduleCompile!U680/1,IF(ISTEXT(ScheduleCompile!U680),IF(OR(ISNUMBER(FIND("5F",ScheduleCompile!U680)),ISNUMBER(FIND("0F",ScheduleCompile!U680)),ISNUMBER(FIND("8F",ScheduleCompile!U680)),ISNUMBER(FIND("1F",ScheduleCompile!U680)),ISNUMBER(FIND("2F",ScheduleCompile!U680)),ISNUMBER(FIND("3F",ScheduleCompile!U680)),ISNUMBER(FIND("6F",ScheduleCompile!U680)),ISNUMBER(FIND("7F",ScheduleCompile!U680)),ISNUMBER(FIND("9F",ScheduleCompile!U680)),ISNUMBER(FIND("4F",ScheduleCompile!U680))),VALUE(LEFT(ScheduleCompile!U680,FIND("F",ScheduleCompile!U680)-1)),ScheduleCompile!U680)))))),ISTEXT(ScheduleCompile!#REF!)),"ENDTABLE",IF(ISERROR(IF(ScheduleCompile!U680="Off",0,IF(ScheduleCompile!U680="On",1,IF(ISNUMBER(ScheduleCompile!U680),ScheduleCompile!U680/1,IF(ISTEXT(ScheduleCompile!U680),IF(OR(ISNUMBER(FIND("5F",ScheduleCompile!U680)),ISNUMBER(FIND("0F",ScheduleCompile!U680)),ISNUMBER(FIND("8F",ScheduleCompile!U680)),ISNUMBER(FIND("1F",ScheduleCompile!U680)),ISNUMBER(FIND("2F",ScheduleCompile!U680)),ISNUMBER(FIND("3F",ScheduleCompile!U680)),ISNUMBER(FIND("6F",ScheduleCompile!U680)),ISNUMBER(FIND("7F",ScheduleCompile!U680)),ISNUMBER(FIND("9F",ScheduleCompile!U680)),ISNUMBER(FIND("4F",ScheduleCompile!U680))),VALUE(LEFT(ScheduleCompile!U680,FIND("F",ScheduleCompile!U680)-1)),ScheduleCompile!U680)))))),"",IF(ScheduleCompile!U680="Off",0,IF(ScheduleCompile!U680="On",1,IF(ISNUMBER(ScheduleCompile!U680),ScheduleCompile!U680/1,IF(ISTEXT(ScheduleCompile!U680),IF(OR(ISNUMBER(FIND("5F",ScheduleCompile!U680)),ISNUMBER(FIND("0F",ScheduleCompile!U680)),ISNUMBER(FIND("8F",ScheduleCompile!U680)),ISNUMBER(FIND("1F",ScheduleCompile!U680)),ISNUMBER(FIND("2F",ScheduleCompile!U680)),ISNUMBER(FIND("3F",ScheduleCompile!U680)),ISNUMBER(FIND("6F",ScheduleCompile!U680)),ISNUMBER(FIND("7F",ScheduleCompile!U680)),ISNUMBER(FIND("9F",ScheduleCompile!U680)),ISNUMBER(FIND("4F",ScheduleCompile!U680))),VALUE(LEFT(ScheduleCompile!U680,FIND("F",ScheduleCompile!U680)-1)),ScheduleCompile!U680)))))))</f>
        <v>63.2</v>
      </c>
      <c r="AA687" s="1">
        <f>IF(AND(ISERROR(IF(ScheduleCompile!V680="Off",0,IF(ScheduleCompile!V680="On",1,IF(ISNUMBER(ScheduleCompile!V680),ScheduleCompile!V680/1,IF(ISTEXT(ScheduleCompile!V680),IF(OR(ISNUMBER(FIND("5F",ScheduleCompile!V680)),ISNUMBER(FIND("0F",ScheduleCompile!V680)),ISNUMBER(FIND("8F",ScheduleCompile!V680)),ISNUMBER(FIND("1F",ScheduleCompile!V680)),ISNUMBER(FIND("2F",ScheduleCompile!V680)),ISNUMBER(FIND("3F",ScheduleCompile!V680)),ISNUMBER(FIND("6F",ScheduleCompile!V680)),ISNUMBER(FIND("7F",ScheduleCompile!V680)),ISNUMBER(FIND("9F",ScheduleCompile!V680)),ISNUMBER(FIND("4F",ScheduleCompile!V680))),VALUE(LEFT(ScheduleCompile!V680,FIND("F",ScheduleCompile!V680)-1)),ScheduleCompile!V680)))))),ISTEXT(ScheduleCompile!#REF!)),"ENDTABLE",IF(ISERROR(IF(ScheduleCompile!V680="Off",0,IF(ScheduleCompile!V680="On",1,IF(ISNUMBER(ScheduleCompile!V680),ScheduleCompile!V680/1,IF(ISTEXT(ScheduleCompile!V680),IF(OR(ISNUMBER(FIND("5F",ScheduleCompile!V680)),ISNUMBER(FIND("0F",ScheduleCompile!V680)),ISNUMBER(FIND("8F",ScheduleCompile!V680)),ISNUMBER(FIND("1F",ScheduleCompile!V680)),ISNUMBER(FIND("2F",ScheduleCompile!V680)),ISNUMBER(FIND("3F",ScheduleCompile!V680)),ISNUMBER(FIND("6F",ScheduleCompile!V680)),ISNUMBER(FIND("7F",ScheduleCompile!V680)),ISNUMBER(FIND("9F",ScheduleCompile!V680)),ISNUMBER(FIND("4F",ScheduleCompile!V680))),VALUE(LEFT(ScheduleCompile!V680,FIND("F",ScheduleCompile!V680)-1)),ScheduleCompile!V680)))))),"",IF(ScheduleCompile!V680="Off",0,IF(ScheduleCompile!V680="On",1,IF(ISNUMBER(ScheduleCompile!V680),ScheduleCompile!V680/1,IF(ISTEXT(ScheduleCompile!V680),IF(OR(ISNUMBER(FIND("5F",ScheduleCompile!V680)),ISNUMBER(FIND("0F",ScheduleCompile!V680)),ISNUMBER(FIND("8F",ScheduleCompile!V680)),ISNUMBER(FIND("1F",ScheduleCompile!V680)),ISNUMBER(FIND("2F",ScheduleCompile!V680)),ISNUMBER(FIND("3F",ScheduleCompile!V680)),ISNUMBER(FIND("6F",ScheduleCompile!V680)),ISNUMBER(FIND("7F",ScheduleCompile!V680)),ISNUMBER(FIND("9F",ScheduleCompile!V680)),ISNUMBER(FIND("4F",ScheduleCompile!V680))),VALUE(LEFT(ScheduleCompile!V680,FIND("F",ScheduleCompile!V680)-1)),ScheduleCompile!V680)))))))</f>
        <v>63.2</v>
      </c>
      <c r="AB687" s="1">
        <f>IF(AND(ISERROR(IF(ScheduleCompile!W680="Off",0,IF(ScheduleCompile!W680="On",1,IF(ISNUMBER(ScheduleCompile!W680),ScheduleCompile!W680/1,IF(ISTEXT(ScheduleCompile!W680),IF(OR(ISNUMBER(FIND("5F",ScheduleCompile!W680)),ISNUMBER(FIND("0F",ScheduleCompile!W680)),ISNUMBER(FIND("8F",ScheduleCompile!W680)),ISNUMBER(FIND("1F",ScheduleCompile!W680)),ISNUMBER(FIND("2F",ScheduleCompile!W680)),ISNUMBER(FIND("3F",ScheduleCompile!W680)),ISNUMBER(FIND("6F",ScheduleCompile!W680)),ISNUMBER(FIND("7F",ScheduleCompile!W680)),ISNUMBER(FIND("9F",ScheduleCompile!W680)),ISNUMBER(FIND("4F",ScheduleCompile!W680))),VALUE(LEFT(ScheduleCompile!W680,FIND("F",ScheduleCompile!W680)-1)),ScheduleCompile!W680)))))),ISTEXT(ScheduleCompile!#REF!)),"ENDTABLE",IF(ISERROR(IF(ScheduleCompile!W680="Off",0,IF(ScheduleCompile!W680="On",1,IF(ISNUMBER(ScheduleCompile!W680),ScheduleCompile!W680/1,IF(ISTEXT(ScheduleCompile!W680),IF(OR(ISNUMBER(FIND("5F",ScheduleCompile!W680)),ISNUMBER(FIND("0F",ScheduleCompile!W680)),ISNUMBER(FIND("8F",ScheduleCompile!W680)),ISNUMBER(FIND("1F",ScheduleCompile!W680)),ISNUMBER(FIND("2F",ScheduleCompile!W680)),ISNUMBER(FIND("3F",ScheduleCompile!W680)),ISNUMBER(FIND("6F",ScheduleCompile!W680)),ISNUMBER(FIND("7F",ScheduleCompile!W680)),ISNUMBER(FIND("9F",ScheduleCompile!W680)),ISNUMBER(FIND("4F",ScheduleCompile!W680))),VALUE(LEFT(ScheduleCompile!W680,FIND("F",ScheduleCompile!W680)-1)),ScheduleCompile!W680)))))),"",IF(ScheduleCompile!W680="Off",0,IF(ScheduleCompile!W680="On",1,IF(ISNUMBER(ScheduleCompile!W680),ScheduleCompile!W680/1,IF(ISTEXT(ScheduleCompile!W680),IF(OR(ISNUMBER(FIND("5F",ScheduleCompile!W680)),ISNUMBER(FIND("0F",ScheduleCompile!W680)),ISNUMBER(FIND("8F",ScheduleCompile!W680)),ISNUMBER(FIND("1F",ScheduleCompile!W680)),ISNUMBER(FIND("2F",ScheduleCompile!W680)),ISNUMBER(FIND("3F",ScheduleCompile!W680)),ISNUMBER(FIND("6F",ScheduleCompile!W680)),ISNUMBER(FIND("7F",ScheduleCompile!W680)),ISNUMBER(FIND("9F",ScheduleCompile!W680)),ISNUMBER(FIND("4F",ScheduleCompile!W680))),VALUE(LEFT(ScheduleCompile!W680,FIND("F",ScheduleCompile!W680)-1)),ScheduleCompile!W680)))))))</f>
        <v>63.2</v>
      </c>
      <c r="AC687" s="1">
        <f>IF(AND(ISERROR(IF(ScheduleCompile!X680="Off",0,IF(ScheduleCompile!X680="On",1,IF(ISNUMBER(ScheduleCompile!X680),ScheduleCompile!X680/1,IF(ISTEXT(ScheduleCompile!X680),IF(OR(ISNUMBER(FIND("5F",ScheduleCompile!X680)),ISNUMBER(FIND("0F",ScheduleCompile!X680)),ISNUMBER(FIND("8F",ScheduleCompile!X680)),ISNUMBER(FIND("1F",ScheduleCompile!X680)),ISNUMBER(FIND("2F",ScheduleCompile!X680)),ISNUMBER(FIND("3F",ScheduleCompile!X680)),ISNUMBER(FIND("6F",ScheduleCompile!X680)),ISNUMBER(FIND("7F",ScheduleCompile!X680)),ISNUMBER(FIND("9F",ScheduleCompile!X680)),ISNUMBER(FIND("4F",ScheduleCompile!X680))),VALUE(LEFT(ScheduleCompile!X680,FIND("F",ScheduleCompile!X680)-1)),ScheduleCompile!X680)))))),ISTEXT(ScheduleCompile!#REF!)),"ENDTABLE",IF(ISERROR(IF(ScheduleCompile!X680="Off",0,IF(ScheduleCompile!X680="On",1,IF(ISNUMBER(ScheduleCompile!X680),ScheduleCompile!X680/1,IF(ISTEXT(ScheduleCompile!X680),IF(OR(ISNUMBER(FIND("5F",ScheduleCompile!X680)),ISNUMBER(FIND("0F",ScheduleCompile!X680)),ISNUMBER(FIND("8F",ScheduleCompile!X680)),ISNUMBER(FIND("1F",ScheduleCompile!X680)),ISNUMBER(FIND("2F",ScheduleCompile!X680)),ISNUMBER(FIND("3F",ScheduleCompile!X680)),ISNUMBER(FIND("6F",ScheduleCompile!X680)),ISNUMBER(FIND("7F",ScheduleCompile!X680)),ISNUMBER(FIND("9F",ScheduleCompile!X680)),ISNUMBER(FIND("4F",ScheduleCompile!X680))),VALUE(LEFT(ScheduleCompile!X680,FIND("F",ScheduleCompile!X680)-1)),ScheduleCompile!X680)))))),"",IF(ScheduleCompile!X680="Off",0,IF(ScheduleCompile!X680="On",1,IF(ISNUMBER(ScheduleCompile!X680),ScheduleCompile!X680/1,IF(ISTEXT(ScheduleCompile!X680),IF(OR(ISNUMBER(FIND("5F",ScheduleCompile!X680)),ISNUMBER(FIND("0F",ScheduleCompile!X680)),ISNUMBER(FIND("8F",ScheduleCompile!X680)),ISNUMBER(FIND("1F",ScheduleCompile!X680)),ISNUMBER(FIND("2F",ScheduleCompile!X680)),ISNUMBER(FIND("3F",ScheduleCompile!X680)),ISNUMBER(FIND("6F",ScheduleCompile!X680)),ISNUMBER(FIND("7F",ScheduleCompile!X680)),ISNUMBER(FIND("9F",ScheduleCompile!X680)),ISNUMBER(FIND("4F",ScheduleCompile!X680))),VALUE(LEFT(ScheduleCompile!X680,FIND("F",ScheduleCompile!X680)-1)),ScheduleCompile!X680)))))))</f>
        <v>63.2</v>
      </c>
      <c r="AD687" s="1">
        <f>IF(AND(ISERROR(IF(ScheduleCompile!Y680="Off",0,IF(ScheduleCompile!Y680="On",1,IF(ISNUMBER(ScheduleCompile!Y680),ScheduleCompile!Y680/1,IF(ISTEXT(ScheduleCompile!Y680),IF(OR(ISNUMBER(FIND("5F",ScheduleCompile!Y680)),ISNUMBER(FIND("0F",ScheduleCompile!Y680)),ISNUMBER(FIND("8F",ScheduleCompile!Y680)),ISNUMBER(FIND("1F",ScheduleCompile!Y680)),ISNUMBER(FIND("2F",ScheduleCompile!Y680)),ISNUMBER(FIND("3F",ScheduleCompile!Y680)),ISNUMBER(FIND("6F",ScheduleCompile!Y680)),ISNUMBER(FIND("7F",ScheduleCompile!Y680)),ISNUMBER(FIND("9F",ScheduleCompile!Y680)),ISNUMBER(FIND("4F",ScheduleCompile!Y680))),VALUE(LEFT(ScheduleCompile!Y680,FIND("F",ScheduleCompile!Y680)-1)),ScheduleCompile!Y680)))))),ISTEXT(ScheduleCompile!#REF!)),"ENDTABLE",IF(ISERROR(IF(ScheduleCompile!Y680="Off",0,IF(ScheduleCompile!Y680="On",1,IF(ISNUMBER(ScheduleCompile!Y680),ScheduleCompile!Y680/1,IF(ISTEXT(ScheduleCompile!Y680),IF(OR(ISNUMBER(FIND("5F",ScheduleCompile!Y680)),ISNUMBER(FIND("0F",ScheduleCompile!Y680)),ISNUMBER(FIND("8F",ScheduleCompile!Y680)),ISNUMBER(FIND("1F",ScheduleCompile!Y680)),ISNUMBER(FIND("2F",ScheduleCompile!Y680)),ISNUMBER(FIND("3F",ScheduleCompile!Y680)),ISNUMBER(FIND("6F",ScheduleCompile!Y680)),ISNUMBER(FIND("7F",ScheduleCompile!Y680)),ISNUMBER(FIND("9F",ScheduleCompile!Y680)),ISNUMBER(FIND("4F",ScheduleCompile!Y680))),VALUE(LEFT(ScheduleCompile!Y680,FIND("F",ScheduleCompile!Y680)-1)),ScheduleCompile!Y680)))))),"",IF(ScheduleCompile!Y680="Off",0,IF(ScheduleCompile!Y680="On",1,IF(ISNUMBER(ScheduleCompile!Y680),ScheduleCompile!Y680/1,IF(ISTEXT(ScheduleCompile!Y680),IF(OR(ISNUMBER(FIND("5F",ScheduleCompile!Y680)),ISNUMBER(FIND("0F",ScheduleCompile!Y680)),ISNUMBER(FIND("8F",ScheduleCompile!Y680)),ISNUMBER(FIND("1F",ScheduleCompile!Y680)),ISNUMBER(FIND("2F",ScheduleCompile!Y680)),ISNUMBER(FIND("3F",ScheduleCompile!Y680)),ISNUMBER(FIND("6F",ScheduleCompile!Y680)),ISNUMBER(FIND("7F",ScheduleCompile!Y680)),ISNUMBER(FIND("9F",ScheduleCompile!Y680)),ISNUMBER(FIND("4F",ScheduleCompile!Y680))),VALUE(LEFT(ScheduleCompile!Y680,FIND("F",ScheduleCompile!Y680)-1)),ScheduleCompile!Y680)))))))</f>
        <v>63.2</v>
      </c>
    </row>
    <row r="688" spans="1:30" x14ac:dyDescent="0.25">
      <c r="A688" t="str">
        <f t="shared" si="53"/>
        <v>SchDay "WaterMainCZ13Aug"  Type = "Temperature" Hr = (65.2, 65.2, 65.2, 65.2, 65.2, 65.2, 65.2, 65.2, 65.2, 65.2, 65.2, 65.2, 65.2, 65.2, 65.2, 65.2, 65.2, 65.2, 65.2, 65.2, 65.2, 65.2, 65.2, 65.2) ..</v>
      </c>
      <c r="B688" s="1" t="s">
        <v>623</v>
      </c>
      <c r="C688" t="str">
        <f t="shared" si="54"/>
        <v xml:space="preserve">SchDay "WaterMainCZ13Aug"  Type = "Temperature" Hr = </v>
      </c>
      <c r="D688" t="str">
        <f t="shared" si="55"/>
        <v>(65.2, 65.2, 65.2, 65.2, 65.2, 65.2, 65.2, 65.2, 65.2, 65.2, 65.2, 65.2, 65.2, 65.2, 65.2, 65.2, 65.2, 65.2, 65.2, 65.2, 65.2, 65.2, 65.2, 65.2) ..</v>
      </c>
      <c r="E688" s="30" t="str">
        <f>ScheduleCompile!A681</f>
        <v>WaterMainCZ13Aug</v>
      </c>
      <c r="F688" t="str">
        <f t="shared" si="46"/>
        <v>Temperature</v>
      </c>
      <c r="G688" s="1">
        <f>IF(AND(ISERROR(IF(ScheduleCompile!B681="Off",0,IF(ScheduleCompile!B681="On",1,IF(ISNUMBER(ScheduleCompile!B681),ScheduleCompile!B681/1,IF(ISTEXT(ScheduleCompile!B681),IF(OR(ISNUMBER(FIND("5F",ScheduleCompile!B681)),ISNUMBER(FIND("0F",ScheduleCompile!B681)),ISNUMBER(FIND("8F",ScheduleCompile!B681)),ISNUMBER(FIND("1F",ScheduleCompile!B681)),ISNUMBER(FIND("2F",ScheduleCompile!B681)),ISNUMBER(FIND("3F",ScheduleCompile!B681)),ISNUMBER(FIND("6F",ScheduleCompile!B681)),ISNUMBER(FIND("7F",ScheduleCompile!B681)),ISNUMBER(FIND("9F",ScheduleCompile!B681)),ISNUMBER(FIND("4F",ScheduleCompile!B681))),VALUE(LEFT(ScheduleCompile!B681,FIND("F",ScheduleCompile!B681)-1)),ScheduleCompile!B681)))))),ISTEXT(ScheduleCompile!#REF!)),"ENDTABLE",IF(ISERROR(IF(ScheduleCompile!B681="Off",0,IF(ScheduleCompile!B681="On",1,IF(ISNUMBER(ScheduleCompile!B681),ScheduleCompile!B681/1,IF(ISTEXT(ScheduleCompile!B681),IF(OR(ISNUMBER(FIND("5F",ScheduleCompile!B681)),ISNUMBER(FIND("0F",ScheduleCompile!B681)),ISNUMBER(FIND("8F",ScheduleCompile!B681)),ISNUMBER(FIND("1F",ScheduleCompile!B681)),ISNUMBER(FIND("2F",ScheduleCompile!B681)),ISNUMBER(FIND("3F",ScheduleCompile!B681)),ISNUMBER(FIND("6F",ScheduleCompile!B681)),ISNUMBER(FIND("7F",ScheduleCompile!B681)),ISNUMBER(FIND("9F",ScheduleCompile!B681)),ISNUMBER(FIND("4F",ScheduleCompile!B681))),VALUE(LEFT(ScheduleCompile!B681,FIND("F",ScheduleCompile!B681)-1)),ScheduleCompile!B681)))))),"",IF(ScheduleCompile!B681="Off",0,IF(ScheduleCompile!B681="On",1,IF(ISNUMBER(ScheduleCompile!B681),ScheduleCompile!B681/1,IF(ISTEXT(ScheduleCompile!B681),IF(OR(ISNUMBER(FIND("5F",ScheduleCompile!B681)),ISNUMBER(FIND("0F",ScheduleCompile!B681)),ISNUMBER(FIND("8F",ScheduleCompile!B681)),ISNUMBER(FIND("1F",ScheduleCompile!B681)),ISNUMBER(FIND("2F",ScheduleCompile!B681)),ISNUMBER(FIND("3F",ScheduleCompile!B681)),ISNUMBER(FIND("6F",ScheduleCompile!B681)),ISNUMBER(FIND("7F",ScheduleCompile!B681)),ISNUMBER(FIND("9F",ScheduleCompile!B681)),ISNUMBER(FIND("4F",ScheduleCompile!B681))),VALUE(LEFT(ScheduleCompile!B681,FIND("F",ScheduleCompile!B681)-1)),ScheduleCompile!B681)))))))</f>
        <v>65.2</v>
      </c>
      <c r="H688" s="1">
        <f>IF(AND(ISERROR(IF(ScheduleCompile!C681="Off",0,IF(ScheduleCompile!C681="On",1,IF(ISNUMBER(ScheduleCompile!C681),ScheduleCompile!C681/1,IF(ISTEXT(ScheduleCompile!C681),IF(OR(ISNUMBER(FIND("5F",ScheduleCompile!C681)),ISNUMBER(FIND("0F",ScheduleCompile!C681)),ISNUMBER(FIND("8F",ScheduleCompile!C681)),ISNUMBER(FIND("1F",ScheduleCompile!C681)),ISNUMBER(FIND("2F",ScheduleCompile!C681)),ISNUMBER(FIND("3F",ScheduleCompile!C681)),ISNUMBER(FIND("6F",ScheduleCompile!C681)),ISNUMBER(FIND("7F",ScheduleCompile!C681)),ISNUMBER(FIND("9F",ScheduleCompile!C681)),ISNUMBER(FIND("4F",ScheduleCompile!C681))),VALUE(LEFT(ScheduleCompile!C681,FIND("F",ScheduleCompile!C681)-1)),ScheduleCompile!C681)))))),ISTEXT(ScheduleCompile!#REF!)),"ENDTABLE",IF(ISERROR(IF(ScheduleCompile!C681="Off",0,IF(ScheduleCompile!C681="On",1,IF(ISNUMBER(ScheduleCompile!C681),ScheduleCompile!C681/1,IF(ISTEXT(ScheduleCompile!C681),IF(OR(ISNUMBER(FIND("5F",ScheduleCompile!C681)),ISNUMBER(FIND("0F",ScheduleCompile!C681)),ISNUMBER(FIND("8F",ScheduleCompile!C681)),ISNUMBER(FIND("1F",ScheduleCompile!C681)),ISNUMBER(FIND("2F",ScheduleCompile!C681)),ISNUMBER(FIND("3F",ScheduleCompile!C681)),ISNUMBER(FIND("6F",ScheduleCompile!C681)),ISNUMBER(FIND("7F",ScheduleCompile!C681)),ISNUMBER(FIND("9F",ScheduleCompile!C681)),ISNUMBER(FIND("4F",ScheduleCompile!C681))),VALUE(LEFT(ScheduleCompile!C681,FIND("F",ScheduleCompile!C681)-1)),ScheduleCompile!C681)))))),"",IF(ScheduleCompile!C681="Off",0,IF(ScheduleCompile!C681="On",1,IF(ISNUMBER(ScheduleCompile!C681),ScheduleCompile!C681/1,IF(ISTEXT(ScheduleCompile!C681),IF(OR(ISNUMBER(FIND("5F",ScheduleCompile!C681)),ISNUMBER(FIND("0F",ScheduleCompile!C681)),ISNUMBER(FIND("8F",ScheduleCompile!C681)),ISNUMBER(FIND("1F",ScheduleCompile!C681)),ISNUMBER(FIND("2F",ScheduleCompile!C681)),ISNUMBER(FIND("3F",ScheduleCompile!C681)),ISNUMBER(FIND("6F",ScheduleCompile!C681)),ISNUMBER(FIND("7F",ScheduleCompile!C681)),ISNUMBER(FIND("9F",ScheduleCompile!C681)),ISNUMBER(FIND("4F",ScheduleCompile!C681))),VALUE(LEFT(ScheduleCompile!C681,FIND("F",ScheduleCompile!C681)-1)),ScheduleCompile!C681)))))))</f>
        <v>65.2</v>
      </c>
      <c r="I688" s="1">
        <f>IF(AND(ISERROR(IF(ScheduleCompile!D681="Off",0,IF(ScheduleCompile!D681="On",1,IF(ISNUMBER(ScheduleCompile!D681),ScheduleCompile!D681/1,IF(ISTEXT(ScheduleCompile!D681),IF(OR(ISNUMBER(FIND("5F",ScheduleCompile!D681)),ISNUMBER(FIND("0F",ScheduleCompile!D681)),ISNUMBER(FIND("8F",ScheduleCompile!D681)),ISNUMBER(FIND("1F",ScheduleCompile!D681)),ISNUMBER(FIND("2F",ScheduleCompile!D681)),ISNUMBER(FIND("3F",ScheduleCompile!D681)),ISNUMBER(FIND("6F",ScheduleCompile!D681)),ISNUMBER(FIND("7F",ScheduleCompile!D681)),ISNUMBER(FIND("9F",ScheduleCompile!D681)),ISNUMBER(FIND("4F",ScheduleCompile!D681))),VALUE(LEFT(ScheduleCompile!D681,FIND("F",ScheduleCompile!D681)-1)),ScheduleCompile!D681)))))),ISTEXT(ScheduleCompile!#REF!)),"ENDTABLE",IF(ISERROR(IF(ScheduleCompile!D681="Off",0,IF(ScheduleCompile!D681="On",1,IF(ISNUMBER(ScheduleCompile!D681),ScheduleCompile!D681/1,IF(ISTEXT(ScheduleCompile!D681),IF(OR(ISNUMBER(FIND("5F",ScheduleCompile!D681)),ISNUMBER(FIND("0F",ScheduleCompile!D681)),ISNUMBER(FIND("8F",ScheduleCompile!D681)),ISNUMBER(FIND("1F",ScheduleCompile!D681)),ISNUMBER(FIND("2F",ScheduleCompile!D681)),ISNUMBER(FIND("3F",ScheduleCompile!D681)),ISNUMBER(FIND("6F",ScheduleCompile!D681)),ISNUMBER(FIND("7F",ScheduleCompile!D681)),ISNUMBER(FIND("9F",ScheduleCompile!D681)),ISNUMBER(FIND("4F",ScheduleCompile!D681))),VALUE(LEFT(ScheduleCompile!D681,FIND("F",ScheduleCompile!D681)-1)),ScheduleCompile!D681)))))),"",IF(ScheduleCompile!D681="Off",0,IF(ScheduleCompile!D681="On",1,IF(ISNUMBER(ScheduleCompile!D681),ScheduleCompile!D681/1,IF(ISTEXT(ScheduleCompile!D681),IF(OR(ISNUMBER(FIND("5F",ScheduleCompile!D681)),ISNUMBER(FIND("0F",ScheduleCompile!D681)),ISNUMBER(FIND("8F",ScheduleCompile!D681)),ISNUMBER(FIND("1F",ScheduleCompile!D681)),ISNUMBER(FIND("2F",ScheduleCompile!D681)),ISNUMBER(FIND("3F",ScheduleCompile!D681)),ISNUMBER(FIND("6F",ScheduleCompile!D681)),ISNUMBER(FIND("7F",ScheduleCompile!D681)),ISNUMBER(FIND("9F",ScheduleCompile!D681)),ISNUMBER(FIND("4F",ScheduleCompile!D681))),VALUE(LEFT(ScheduleCompile!D681,FIND("F",ScheduleCompile!D681)-1)),ScheduleCompile!D681)))))))</f>
        <v>65.2</v>
      </c>
      <c r="J688" s="1">
        <f>IF(AND(ISERROR(IF(ScheduleCompile!E681="Off",0,IF(ScheduleCompile!E681="On",1,IF(ISNUMBER(ScheduleCompile!E681),ScheduleCompile!E681/1,IF(ISTEXT(ScheduleCompile!E681),IF(OR(ISNUMBER(FIND("5F",ScheduleCompile!E681)),ISNUMBER(FIND("0F",ScheduleCompile!E681)),ISNUMBER(FIND("8F",ScheduleCompile!E681)),ISNUMBER(FIND("1F",ScheduleCompile!E681)),ISNUMBER(FIND("2F",ScheduleCompile!E681)),ISNUMBER(FIND("3F",ScheduleCompile!E681)),ISNUMBER(FIND("6F",ScheduleCompile!E681)),ISNUMBER(FIND("7F",ScheduleCompile!E681)),ISNUMBER(FIND("9F",ScheduleCompile!E681)),ISNUMBER(FIND("4F",ScheduleCompile!E681))),VALUE(LEFT(ScheduleCompile!E681,FIND("F",ScheduleCompile!E681)-1)),ScheduleCompile!E681)))))),ISTEXT(ScheduleCompile!#REF!)),"ENDTABLE",IF(ISERROR(IF(ScheduleCompile!E681="Off",0,IF(ScheduleCompile!E681="On",1,IF(ISNUMBER(ScheduleCompile!E681),ScheduleCompile!E681/1,IF(ISTEXT(ScheduleCompile!E681),IF(OR(ISNUMBER(FIND("5F",ScheduleCompile!E681)),ISNUMBER(FIND("0F",ScheduleCompile!E681)),ISNUMBER(FIND("8F",ScheduleCompile!E681)),ISNUMBER(FIND("1F",ScheduleCompile!E681)),ISNUMBER(FIND("2F",ScheduleCompile!E681)),ISNUMBER(FIND("3F",ScheduleCompile!E681)),ISNUMBER(FIND("6F",ScheduleCompile!E681)),ISNUMBER(FIND("7F",ScheduleCompile!E681)),ISNUMBER(FIND("9F",ScheduleCompile!E681)),ISNUMBER(FIND("4F",ScheduleCompile!E681))),VALUE(LEFT(ScheduleCompile!E681,FIND("F",ScheduleCompile!E681)-1)),ScheduleCompile!E681)))))),"",IF(ScheduleCompile!E681="Off",0,IF(ScheduleCompile!E681="On",1,IF(ISNUMBER(ScheduleCompile!E681),ScheduleCompile!E681/1,IF(ISTEXT(ScheduleCompile!E681),IF(OR(ISNUMBER(FIND("5F",ScheduleCompile!E681)),ISNUMBER(FIND("0F",ScheduleCompile!E681)),ISNUMBER(FIND("8F",ScheduleCompile!E681)),ISNUMBER(FIND("1F",ScheduleCompile!E681)),ISNUMBER(FIND("2F",ScheduleCompile!E681)),ISNUMBER(FIND("3F",ScheduleCompile!E681)),ISNUMBER(FIND("6F",ScheduleCompile!E681)),ISNUMBER(FIND("7F",ScheduleCompile!E681)),ISNUMBER(FIND("9F",ScheduleCompile!E681)),ISNUMBER(FIND("4F",ScheduleCompile!E681))),VALUE(LEFT(ScheduleCompile!E681,FIND("F",ScheduleCompile!E681)-1)),ScheduleCompile!E681)))))))</f>
        <v>65.2</v>
      </c>
      <c r="K688" s="1">
        <f>IF(AND(ISERROR(IF(ScheduleCompile!F681="Off",0,IF(ScheduleCompile!F681="On",1,IF(ISNUMBER(ScheduleCompile!F681),ScheduleCompile!F681/1,IF(ISTEXT(ScheduleCompile!F681),IF(OR(ISNUMBER(FIND("5F",ScheduleCompile!F681)),ISNUMBER(FIND("0F",ScheduleCompile!F681)),ISNUMBER(FIND("8F",ScheduleCompile!F681)),ISNUMBER(FIND("1F",ScheduleCompile!F681)),ISNUMBER(FIND("2F",ScheduleCompile!F681)),ISNUMBER(FIND("3F",ScheduleCompile!F681)),ISNUMBER(FIND("6F",ScheduleCompile!F681)),ISNUMBER(FIND("7F",ScheduleCompile!F681)),ISNUMBER(FIND("9F",ScheduleCompile!F681)),ISNUMBER(FIND("4F",ScheduleCompile!F681))),VALUE(LEFT(ScheduleCompile!F681,FIND("F",ScheduleCompile!F681)-1)),ScheduleCompile!F681)))))),ISTEXT(ScheduleCompile!#REF!)),"ENDTABLE",IF(ISERROR(IF(ScheduleCompile!F681="Off",0,IF(ScheduleCompile!F681="On",1,IF(ISNUMBER(ScheduleCompile!F681),ScheduleCompile!F681/1,IF(ISTEXT(ScheduleCompile!F681),IF(OR(ISNUMBER(FIND("5F",ScheduleCompile!F681)),ISNUMBER(FIND("0F",ScheduleCompile!F681)),ISNUMBER(FIND("8F",ScheduleCompile!F681)),ISNUMBER(FIND("1F",ScheduleCompile!F681)),ISNUMBER(FIND("2F",ScheduleCompile!F681)),ISNUMBER(FIND("3F",ScheduleCompile!F681)),ISNUMBER(FIND("6F",ScheduleCompile!F681)),ISNUMBER(FIND("7F",ScheduleCompile!F681)),ISNUMBER(FIND("9F",ScheduleCompile!F681)),ISNUMBER(FIND("4F",ScheduleCompile!F681))),VALUE(LEFT(ScheduleCompile!F681,FIND("F",ScheduleCompile!F681)-1)),ScheduleCompile!F681)))))),"",IF(ScheduleCompile!F681="Off",0,IF(ScheduleCompile!F681="On",1,IF(ISNUMBER(ScheduleCompile!F681),ScheduleCompile!F681/1,IF(ISTEXT(ScheduleCompile!F681),IF(OR(ISNUMBER(FIND("5F",ScheduleCompile!F681)),ISNUMBER(FIND("0F",ScheduleCompile!F681)),ISNUMBER(FIND("8F",ScheduleCompile!F681)),ISNUMBER(FIND("1F",ScheduleCompile!F681)),ISNUMBER(FIND("2F",ScheduleCompile!F681)),ISNUMBER(FIND("3F",ScheduleCompile!F681)),ISNUMBER(FIND("6F",ScheduleCompile!F681)),ISNUMBER(FIND("7F",ScheduleCompile!F681)),ISNUMBER(FIND("9F",ScheduleCompile!F681)),ISNUMBER(FIND("4F",ScheduleCompile!F681))),VALUE(LEFT(ScheduleCompile!F681,FIND("F",ScheduleCompile!F681)-1)),ScheduleCompile!F681)))))))</f>
        <v>65.2</v>
      </c>
      <c r="L688" s="1">
        <f>IF(AND(ISERROR(IF(ScheduleCompile!G681="Off",0,IF(ScheduleCompile!G681="On",1,IF(ISNUMBER(ScheduleCompile!G681),ScheduleCompile!G681/1,IF(ISTEXT(ScheduleCompile!G681),IF(OR(ISNUMBER(FIND("5F",ScheduleCompile!G681)),ISNUMBER(FIND("0F",ScheduleCompile!G681)),ISNUMBER(FIND("8F",ScheduleCompile!G681)),ISNUMBER(FIND("1F",ScheduleCompile!G681)),ISNUMBER(FIND("2F",ScheduleCompile!G681)),ISNUMBER(FIND("3F",ScheduleCompile!G681)),ISNUMBER(FIND("6F",ScheduleCompile!G681)),ISNUMBER(FIND("7F",ScheduleCompile!G681)),ISNUMBER(FIND("9F",ScheduleCompile!G681)),ISNUMBER(FIND("4F",ScheduleCompile!G681))),VALUE(LEFT(ScheduleCompile!G681,FIND("F",ScheduleCompile!G681)-1)),ScheduleCompile!G681)))))),ISTEXT(ScheduleCompile!#REF!)),"ENDTABLE",IF(ISERROR(IF(ScheduleCompile!G681="Off",0,IF(ScheduleCompile!G681="On",1,IF(ISNUMBER(ScheduleCompile!G681),ScheduleCompile!G681/1,IF(ISTEXT(ScheduleCompile!G681),IF(OR(ISNUMBER(FIND("5F",ScheduleCompile!G681)),ISNUMBER(FIND("0F",ScheduleCompile!G681)),ISNUMBER(FIND("8F",ScheduleCompile!G681)),ISNUMBER(FIND("1F",ScheduleCompile!G681)),ISNUMBER(FIND("2F",ScheduleCompile!G681)),ISNUMBER(FIND("3F",ScheduleCompile!G681)),ISNUMBER(FIND("6F",ScheduleCompile!G681)),ISNUMBER(FIND("7F",ScheduleCompile!G681)),ISNUMBER(FIND("9F",ScheduleCompile!G681)),ISNUMBER(FIND("4F",ScheduleCompile!G681))),VALUE(LEFT(ScheduleCompile!G681,FIND("F",ScheduleCompile!G681)-1)),ScheduleCompile!G681)))))),"",IF(ScheduleCompile!G681="Off",0,IF(ScheduleCompile!G681="On",1,IF(ISNUMBER(ScheduleCompile!G681),ScheduleCompile!G681/1,IF(ISTEXT(ScheduleCompile!G681),IF(OR(ISNUMBER(FIND("5F",ScheduleCompile!G681)),ISNUMBER(FIND("0F",ScheduleCompile!G681)),ISNUMBER(FIND("8F",ScheduleCompile!G681)),ISNUMBER(FIND("1F",ScheduleCompile!G681)),ISNUMBER(FIND("2F",ScheduleCompile!G681)),ISNUMBER(FIND("3F",ScheduleCompile!G681)),ISNUMBER(FIND("6F",ScheduleCompile!G681)),ISNUMBER(FIND("7F",ScheduleCompile!G681)),ISNUMBER(FIND("9F",ScheduleCompile!G681)),ISNUMBER(FIND("4F",ScheduleCompile!G681))),VALUE(LEFT(ScheduleCompile!G681,FIND("F",ScheduleCompile!G681)-1)),ScheduleCompile!G681)))))))</f>
        <v>65.2</v>
      </c>
      <c r="M688" s="1">
        <f>IF(AND(ISERROR(IF(ScheduleCompile!H681="Off",0,IF(ScheduleCompile!H681="On",1,IF(ISNUMBER(ScheduleCompile!H681),ScheduleCompile!H681/1,IF(ISTEXT(ScheduleCompile!H681),IF(OR(ISNUMBER(FIND("5F",ScheduleCompile!H681)),ISNUMBER(FIND("0F",ScheduleCompile!H681)),ISNUMBER(FIND("8F",ScheduleCompile!H681)),ISNUMBER(FIND("1F",ScheduleCompile!H681)),ISNUMBER(FIND("2F",ScheduleCompile!H681)),ISNUMBER(FIND("3F",ScheduleCompile!H681)),ISNUMBER(FIND("6F",ScheduleCompile!H681)),ISNUMBER(FIND("7F",ScheduleCompile!H681)),ISNUMBER(FIND("9F",ScheduleCompile!H681)),ISNUMBER(FIND("4F",ScheduleCompile!H681))),VALUE(LEFT(ScheduleCompile!H681,FIND("F",ScheduleCompile!H681)-1)),ScheduleCompile!H681)))))),ISTEXT(ScheduleCompile!#REF!)),"ENDTABLE",IF(ISERROR(IF(ScheduleCompile!H681="Off",0,IF(ScheduleCompile!H681="On",1,IF(ISNUMBER(ScheduleCompile!H681),ScheduleCompile!H681/1,IF(ISTEXT(ScheduleCompile!H681),IF(OR(ISNUMBER(FIND("5F",ScheduleCompile!H681)),ISNUMBER(FIND("0F",ScheduleCompile!H681)),ISNUMBER(FIND("8F",ScheduleCompile!H681)),ISNUMBER(FIND("1F",ScheduleCompile!H681)),ISNUMBER(FIND("2F",ScheduleCompile!H681)),ISNUMBER(FIND("3F",ScheduleCompile!H681)),ISNUMBER(FIND("6F",ScheduleCompile!H681)),ISNUMBER(FIND("7F",ScheduleCompile!H681)),ISNUMBER(FIND("9F",ScheduleCompile!H681)),ISNUMBER(FIND("4F",ScheduleCompile!H681))),VALUE(LEFT(ScheduleCompile!H681,FIND("F",ScheduleCompile!H681)-1)),ScheduleCompile!H681)))))),"",IF(ScheduleCompile!H681="Off",0,IF(ScheduleCompile!H681="On",1,IF(ISNUMBER(ScheduleCompile!H681),ScheduleCompile!H681/1,IF(ISTEXT(ScheduleCompile!H681),IF(OR(ISNUMBER(FIND("5F",ScheduleCompile!H681)),ISNUMBER(FIND("0F",ScheduleCompile!H681)),ISNUMBER(FIND("8F",ScheduleCompile!H681)),ISNUMBER(FIND("1F",ScheduleCompile!H681)),ISNUMBER(FIND("2F",ScheduleCompile!H681)),ISNUMBER(FIND("3F",ScheduleCompile!H681)),ISNUMBER(FIND("6F",ScheduleCompile!H681)),ISNUMBER(FIND("7F",ScheduleCompile!H681)),ISNUMBER(FIND("9F",ScheduleCompile!H681)),ISNUMBER(FIND("4F",ScheduleCompile!H681))),VALUE(LEFT(ScheduleCompile!H681,FIND("F",ScheduleCompile!H681)-1)),ScheduleCompile!H681)))))))</f>
        <v>65.2</v>
      </c>
      <c r="N688" s="1">
        <f>IF(AND(ISERROR(IF(ScheduleCompile!I681="Off",0,IF(ScheduleCompile!I681="On",1,IF(ISNUMBER(ScheduleCompile!I681),ScheduleCompile!I681/1,IF(ISTEXT(ScheduleCompile!I681),IF(OR(ISNUMBER(FIND("5F",ScheduleCompile!I681)),ISNUMBER(FIND("0F",ScheduleCompile!I681)),ISNUMBER(FIND("8F",ScheduleCompile!I681)),ISNUMBER(FIND("1F",ScheduleCompile!I681)),ISNUMBER(FIND("2F",ScheduleCompile!I681)),ISNUMBER(FIND("3F",ScheduleCompile!I681)),ISNUMBER(FIND("6F",ScheduleCompile!I681)),ISNUMBER(FIND("7F",ScheduleCompile!I681)),ISNUMBER(FIND("9F",ScheduleCompile!I681)),ISNUMBER(FIND("4F",ScheduleCompile!I681))),VALUE(LEFT(ScheduleCompile!I681,FIND("F",ScheduleCompile!I681)-1)),ScheduleCompile!I681)))))),ISTEXT(ScheduleCompile!#REF!)),"ENDTABLE",IF(ISERROR(IF(ScheduleCompile!I681="Off",0,IF(ScheduleCompile!I681="On",1,IF(ISNUMBER(ScheduleCompile!I681),ScheduleCompile!I681/1,IF(ISTEXT(ScheduleCompile!I681),IF(OR(ISNUMBER(FIND("5F",ScheduleCompile!I681)),ISNUMBER(FIND("0F",ScheduleCompile!I681)),ISNUMBER(FIND("8F",ScheduleCompile!I681)),ISNUMBER(FIND("1F",ScheduleCompile!I681)),ISNUMBER(FIND("2F",ScheduleCompile!I681)),ISNUMBER(FIND("3F",ScheduleCompile!I681)),ISNUMBER(FIND("6F",ScheduleCompile!I681)),ISNUMBER(FIND("7F",ScheduleCompile!I681)),ISNUMBER(FIND("9F",ScheduleCompile!I681)),ISNUMBER(FIND("4F",ScheduleCompile!I681))),VALUE(LEFT(ScheduleCompile!I681,FIND("F",ScheduleCompile!I681)-1)),ScheduleCompile!I681)))))),"",IF(ScheduleCompile!I681="Off",0,IF(ScheduleCompile!I681="On",1,IF(ISNUMBER(ScheduleCompile!I681),ScheduleCompile!I681/1,IF(ISTEXT(ScheduleCompile!I681),IF(OR(ISNUMBER(FIND("5F",ScheduleCompile!I681)),ISNUMBER(FIND("0F",ScheduleCompile!I681)),ISNUMBER(FIND("8F",ScheduleCompile!I681)),ISNUMBER(FIND("1F",ScheduleCompile!I681)),ISNUMBER(FIND("2F",ScheduleCompile!I681)),ISNUMBER(FIND("3F",ScheduleCompile!I681)),ISNUMBER(FIND("6F",ScheduleCompile!I681)),ISNUMBER(FIND("7F",ScheduleCompile!I681)),ISNUMBER(FIND("9F",ScheduleCompile!I681)),ISNUMBER(FIND("4F",ScheduleCompile!I681))),VALUE(LEFT(ScheduleCompile!I681,FIND("F",ScheduleCompile!I681)-1)),ScheduleCompile!I681)))))))</f>
        <v>65.2</v>
      </c>
      <c r="O688" s="1">
        <f>IF(AND(ISERROR(IF(ScheduleCompile!J681="Off",0,IF(ScheduleCompile!J681="On",1,IF(ISNUMBER(ScheduleCompile!J681),ScheduleCompile!J681/1,IF(ISTEXT(ScheduleCompile!J681),IF(OR(ISNUMBER(FIND("5F",ScheduleCompile!J681)),ISNUMBER(FIND("0F",ScheduleCompile!J681)),ISNUMBER(FIND("8F",ScheduleCompile!J681)),ISNUMBER(FIND("1F",ScheduleCompile!J681)),ISNUMBER(FIND("2F",ScheduleCompile!J681)),ISNUMBER(FIND("3F",ScheduleCompile!J681)),ISNUMBER(FIND("6F",ScheduleCompile!J681)),ISNUMBER(FIND("7F",ScheduleCompile!J681)),ISNUMBER(FIND("9F",ScheduleCompile!J681)),ISNUMBER(FIND("4F",ScheduleCompile!J681))),VALUE(LEFT(ScheduleCompile!J681,FIND("F",ScheduleCompile!J681)-1)),ScheduleCompile!J681)))))),ISTEXT(ScheduleCompile!#REF!)),"ENDTABLE",IF(ISERROR(IF(ScheduleCompile!J681="Off",0,IF(ScheduleCompile!J681="On",1,IF(ISNUMBER(ScheduleCompile!J681),ScheduleCompile!J681/1,IF(ISTEXT(ScheduleCompile!J681),IF(OR(ISNUMBER(FIND("5F",ScheduleCompile!J681)),ISNUMBER(FIND("0F",ScheduleCompile!J681)),ISNUMBER(FIND("8F",ScheduleCompile!J681)),ISNUMBER(FIND("1F",ScheduleCompile!J681)),ISNUMBER(FIND("2F",ScheduleCompile!J681)),ISNUMBER(FIND("3F",ScheduleCompile!J681)),ISNUMBER(FIND("6F",ScheduleCompile!J681)),ISNUMBER(FIND("7F",ScheduleCompile!J681)),ISNUMBER(FIND("9F",ScheduleCompile!J681)),ISNUMBER(FIND("4F",ScheduleCompile!J681))),VALUE(LEFT(ScheduleCompile!J681,FIND("F",ScheduleCompile!J681)-1)),ScheduleCompile!J681)))))),"",IF(ScheduleCompile!J681="Off",0,IF(ScheduleCompile!J681="On",1,IF(ISNUMBER(ScheduleCompile!J681),ScheduleCompile!J681/1,IF(ISTEXT(ScheduleCompile!J681),IF(OR(ISNUMBER(FIND("5F",ScheduleCompile!J681)),ISNUMBER(FIND("0F",ScheduleCompile!J681)),ISNUMBER(FIND("8F",ScheduleCompile!J681)),ISNUMBER(FIND("1F",ScheduleCompile!J681)),ISNUMBER(FIND("2F",ScheduleCompile!J681)),ISNUMBER(FIND("3F",ScheduleCompile!J681)),ISNUMBER(FIND("6F",ScheduleCompile!J681)),ISNUMBER(FIND("7F",ScheduleCompile!J681)),ISNUMBER(FIND("9F",ScheduleCompile!J681)),ISNUMBER(FIND("4F",ScheduleCompile!J681))),VALUE(LEFT(ScheduleCompile!J681,FIND("F",ScheduleCompile!J681)-1)),ScheduleCompile!J681)))))))</f>
        <v>65.2</v>
      </c>
      <c r="P688" s="1">
        <f>IF(AND(ISERROR(IF(ScheduleCompile!K681="Off",0,IF(ScheduleCompile!K681="On",1,IF(ISNUMBER(ScheduleCompile!K681),ScheduleCompile!K681/1,IF(ISTEXT(ScheduleCompile!K681),IF(OR(ISNUMBER(FIND("5F",ScheduleCompile!K681)),ISNUMBER(FIND("0F",ScheduleCompile!K681)),ISNUMBER(FIND("8F",ScheduleCompile!K681)),ISNUMBER(FIND("1F",ScheduleCompile!K681)),ISNUMBER(FIND("2F",ScheduleCompile!K681)),ISNUMBER(FIND("3F",ScheduleCompile!K681)),ISNUMBER(FIND("6F",ScheduleCompile!K681)),ISNUMBER(FIND("7F",ScheduleCompile!K681)),ISNUMBER(FIND("9F",ScheduleCompile!K681)),ISNUMBER(FIND("4F",ScheduleCompile!K681))),VALUE(LEFT(ScheduleCompile!K681,FIND("F",ScheduleCompile!K681)-1)),ScheduleCompile!K681)))))),ISTEXT(ScheduleCompile!#REF!)),"ENDTABLE",IF(ISERROR(IF(ScheduleCompile!K681="Off",0,IF(ScheduleCompile!K681="On",1,IF(ISNUMBER(ScheduleCompile!K681),ScheduleCompile!K681/1,IF(ISTEXT(ScheduleCompile!K681),IF(OR(ISNUMBER(FIND("5F",ScheduleCompile!K681)),ISNUMBER(FIND("0F",ScheduleCompile!K681)),ISNUMBER(FIND("8F",ScheduleCompile!K681)),ISNUMBER(FIND("1F",ScheduleCompile!K681)),ISNUMBER(FIND("2F",ScheduleCompile!K681)),ISNUMBER(FIND("3F",ScheduleCompile!K681)),ISNUMBER(FIND("6F",ScheduleCompile!K681)),ISNUMBER(FIND("7F",ScheduleCompile!K681)),ISNUMBER(FIND("9F",ScheduleCompile!K681)),ISNUMBER(FIND("4F",ScheduleCompile!K681))),VALUE(LEFT(ScheduleCompile!K681,FIND("F",ScheduleCompile!K681)-1)),ScheduleCompile!K681)))))),"",IF(ScheduleCompile!K681="Off",0,IF(ScheduleCompile!K681="On",1,IF(ISNUMBER(ScheduleCompile!K681),ScheduleCompile!K681/1,IF(ISTEXT(ScheduleCompile!K681),IF(OR(ISNUMBER(FIND("5F",ScheduleCompile!K681)),ISNUMBER(FIND("0F",ScheduleCompile!K681)),ISNUMBER(FIND("8F",ScheduleCompile!K681)),ISNUMBER(FIND("1F",ScheduleCompile!K681)),ISNUMBER(FIND("2F",ScheduleCompile!K681)),ISNUMBER(FIND("3F",ScheduleCompile!K681)),ISNUMBER(FIND("6F",ScheduleCompile!K681)),ISNUMBER(FIND("7F",ScheduleCompile!K681)),ISNUMBER(FIND("9F",ScheduleCompile!K681)),ISNUMBER(FIND("4F",ScheduleCompile!K681))),VALUE(LEFT(ScheduleCompile!K681,FIND("F",ScheduleCompile!K681)-1)),ScheduleCompile!K681)))))))</f>
        <v>65.2</v>
      </c>
      <c r="Q688" s="1">
        <f>IF(AND(ISERROR(IF(ScheduleCompile!L681="Off",0,IF(ScheduleCompile!L681="On",1,IF(ISNUMBER(ScheduleCompile!L681),ScheduleCompile!L681/1,IF(ISTEXT(ScheduleCompile!L681),IF(OR(ISNUMBER(FIND("5F",ScheduleCompile!L681)),ISNUMBER(FIND("0F",ScheduleCompile!L681)),ISNUMBER(FIND("8F",ScheduleCompile!L681)),ISNUMBER(FIND("1F",ScheduleCompile!L681)),ISNUMBER(FIND("2F",ScheduleCompile!L681)),ISNUMBER(FIND("3F",ScheduleCompile!L681)),ISNUMBER(FIND("6F",ScheduleCompile!L681)),ISNUMBER(FIND("7F",ScheduleCompile!L681)),ISNUMBER(FIND("9F",ScheduleCompile!L681)),ISNUMBER(FIND("4F",ScheduleCompile!L681))),VALUE(LEFT(ScheduleCompile!L681,FIND("F",ScheduleCompile!L681)-1)),ScheduleCompile!L681)))))),ISTEXT(ScheduleCompile!#REF!)),"ENDTABLE",IF(ISERROR(IF(ScheduleCompile!L681="Off",0,IF(ScheduleCompile!L681="On",1,IF(ISNUMBER(ScheduleCompile!L681),ScheduleCompile!L681/1,IF(ISTEXT(ScheduleCompile!L681),IF(OR(ISNUMBER(FIND("5F",ScheduleCompile!L681)),ISNUMBER(FIND("0F",ScheduleCompile!L681)),ISNUMBER(FIND("8F",ScheduleCompile!L681)),ISNUMBER(FIND("1F",ScheduleCompile!L681)),ISNUMBER(FIND("2F",ScheduleCompile!L681)),ISNUMBER(FIND("3F",ScheduleCompile!L681)),ISNUMBER(FIND("6F",ScheduleCompile!L681)),ISNUMBER(FIND("7F",ScheduleCompile!L681)),ISNUMBER(FIND("9F",ScheduleCompile!L681)),ISNUMBER(FIND("4F",ScheduleCompile!L681))),VALUE(LEFT(ScheduleCompile!L681,FIND("F",ScheduleCompile!L681)-1)),ScheduleCompile!L681)))))),"",IF(ScheduleCompile!L681="Off",0,IF(ScheduleCompile!L681="On",1,IF(ISNUMBER(ScheduleCompile!L681),ScheduleCompile!L681/1,IF(ISTEXT(ScheduleCompile!L681),IF(OR(ISNUMBER(FIND("5F",ScheduleCompile!L681)),ISNUMBER(FIND("0F",ScheduleCompile!L681)),ISNUMBER(FIND("8F",ScheduleCompile!L681)),ISNUMBER(FIND("1F",ScheduleCompile!L681)),ISNUMBER(FIND("2F",ScheduleCompile!L681)),ISNUMBER(FIND("3F",ScheduleCompile!L681)),ISNUMBER(FIND("6F",ScheduleCompile!L681)),ISNUMBER(FIND("7F",ScheduleCompile!L681)),ISNUMBER(FIND("9F",ScheduleCompile!L681)),ISNUMBER(FIND("4F",ScheduleCompile!L681))),VALUE(LEFT(ScheduleCompile!L681,FIND("F",ScheduleCompile!L681)-1)),ScheduleCompile!L681)))))))</f>
        <v>65.2</v>
      </c>
      <c r="R688" s="1">
        <f>IF(AND(ISERROR(IF(ScheduleCompile!M681="Off",0,IF(ScheduleCompile!M681="On",1,IF(ISNUMBER(ScheduleCompile!M681),ScheduleCompile!M681/1,IF(ISTEXT(ScheduleCompile!M681),IF(OR(ISNUMBER(FIND("5F",ScheduleCompile!M681)),ISNUMBER(FIND("0F",ScheduleCompile!M681)),ISNUMBER(FIND("8F",ScheduleCompile!M681)),ISNUMBER(FIND("1F",ScheduleCompile!M681)),ISNUMBER(FIND("2F",ScheduleCompile!M681)),ISNUMBER(FIND("3F",ScheduleCompile!M681)),ISNUMBER(FIND("6F",ScheduleCompile!M681)),ISNUMBER(FIND("7F",ScheduleCompile!M681)),ISNUMBER(FIND("9F",ScheduleCompile!M681)),ISNUMBER(FIND("4F",ScheduleCompile!M681))),VALUE(LEFT(ScheduleCompile!M681,FIND("F",ScheduleCompile!M681)-1)),ScheduleCompile!M681)))))),ISTEXT(ScheduleCompile!#REF!)),"ENDTABLE",IF(ISERROR(IF(ScheduleCompile!M681="Off",0,IF(ScheduleCompile!M681="On",1,IF(ISNUMBER(ScheduleCompile!M681),ScheduleCompile!M681/1,IF(ISTEXT(ScheduleCompile!M681),IF(OR(ISNUMBER(FIND("5F",ScheduleCompile!M681)),ISNUMBER(FIND("0F",ScheduleCompile!M681)),ISNUMBER(FIND("8F",ScheduleCompile!M681)),ISNUMBER(FIND("1F",ScheduleCompile!M681)),ISNUMBER(FIND("2F",ScheduleCompile!M681)),ISNUMBER(FIND("3F",ScheduleCompile!M681)),ISNUMBER(FIND("6F",ScheduleCompile!M681)),ISNUMBER(FIND("7F",ScheduleCompile!M681)),ISNUMBER(FIND("9F",ScheduleCompile!M681)),ISNUMBER(FIND("4F",ScheduleCompile!M681))),VALUE(LEFT(ScheduleCompile!M681,FIND("F",ScheduleCompile!M681)-1)),ScheduleCompile!M681)))))),"",IF(ScheduleCompile!M681="Off",0,IF(ScheduleCompile!M681="On",1,IF(ISNUMBER(ScheduleCompile!M681),ScheduleCompile!M681/1,IF(ISTEXT(ScheduleCompile!M681),IF(OR(ISNUMBER(FIND("5F",ScheduleCompile!M681)),ISNUMBER(FIND("0F",ScheduleCompile!M681)),ISNUMBER(FIND("8F",ScheduleCompile!M681)),ISNUMBER(FIND("1F",ScheduleCompile!M681)),ISNUMBER(FIND("2F",ScheduleCompile!M681)),ISNUMBER(FIND("3F",ScheduleCompile!M681)),ISNUMBER(FIND("6F",ScheduleCompile!M681)),ISNUMBER(FIND("7F",ScheduleCompile!M681)),ISNUMBER(FIND("9F",ScheduleCompile!M681)),ISNUMBER(FIND("4F",ScheduleCompile!M681))),VALUE(LEFT(ScheduleCompile!M681,FIND("F",ScheduleCompile!M681)-1)),ScheduleCompile!M681)))))))</f>
        <v>65.2</v>
      </c>
      <c r="S688" s="1">
        <f>IF(AND(ISERROR(IF(ScheduleCompile!N681="Off",0,IF(ScheduleCompile!N681="On",1,IF(ISNUMBER(ScheduleCompile!N681),ScheduleCompile!N681/1,IF(ISTEXT(ScheduleCompile!N681),IF(OR(ISNUMBER(FIND("5F",ScheduleCompile!N681)),ISNUMBER(FIND("0F",ScheduleCompile!N681)),ISNUMBER(FIND("8F",ScheduleCompile!N681)),ISNUMBER(FIND("1F",ScheduleCompile!N681)),ISNUMBER(FIND("2F",ScheduleCompile!N681)),ISNUMBER(FIND("3F",ScheduleCompile!N681)),ISNUMBER(FIND("6F",ScheduleCompile!N681)),ISNUMBER(FIND("7F",ScheduleCompile!N681)),ISNUMBER(FIND("9F",ScheduleCompile!N681)),ISNUMBER(FIND("4F",ScheduleCompile!N681))),VALUE(LEFT(ScheduleCompile!N681,FIND("F",ScheduleCompile!N681)-1)),ScheduleCompile!N681)))))),ISTEXT(ScheduleCompile!#REF!)),"ENDTABLE",IF(ISERROR(IF(ScheduleCompile!N681="Off",0,IF(ScheduleCompile!N681="On",1,IF(ISNUMBER(ScheduleCompile!N681),ScheduleCompile!N681/1,IF(ISTEXT(ScheduleCompile!N681),IF(OR(ISNUMBER(FIND("5F",ScheduleCompile!N681)),ISNUMBER(FIND("0F",ScheduleCompile!N681)),ISNUMBER(FIND("8F",ScheduleCompile!N681)),ISNUMBER(FIND("1F",ScheduleCompile!N681)),ISNUMBER(FIND("2F",ScheduleCompile!N681)),ISNUMBER(FIND("3F",ScheduleCompile!N681)),ISNUMBER(FIND("6F",ScheduleCompile!N681)),ISNUMBER(FIND("7F",ScheduleCompile!N681)),ISNUMBER(FIND("9F",ScheduleCompile!N681)),ISNUMBER(FIND("4F",ScheduleCompile!N681))),VALUE(LEFT(ScheduleCompile!N681,FIND("F",ScheduleCompile!N681)-1)),ScheduleCompile!N681)))))),"",IF(ScheduleCompile!N681="Off",0,IF(ScheduleCompile!N681="On",1,IF(ISNUMBER(ScheduleCompile!N681),ScheduleCompile!N681/1,IF(ISTEXT(ScheduleCompile!N681),IF(OR(ISNUMBER(FIND("5F",ScheduleCompile!N681)),ISNUMBER(FIND("0F",ScheduleCompile!N681)),ISNUMBER(FIND("8F",ScheduleCompile!N681)),ISNUMBER(FIND("1F",ScheduleCompile!N681)),ISNUMBER(FIND("2F",ScheduleCompile!N681)),ISNUMBER(FIND("3F",ScheduleCompile!N681)),ISNUMBER(FIND("6F",ScheduleCompile!N681)),ISNUMBER(FIND("7F",ScheduleCompile!N681)),ISNUMBER(FIND("9F",ScheduleCompile!N681)),ISNUMBER(FIND("4F",ScheduleCompile!N681))),VALUE(LEFT(ScheduleCompile!N681,FIND("F",ScheduleCompile!N681)-1)),ScheduleCompile!N681)))))))</f>
        <v>65.2</v>
      </c>
      <c r="T688" s="1">
        <f>IF(AND(ISERROR(IF(ScheduleCompile!O681="Off",0,IF(ScheduleCompile!O681="On",1,IF(ISNUMBER(ScheduleCompile!O681),ScheduleCompile!O681/1,IF(ISTEXT(ScheduleCompile!O681),IF(OR(ISNUMBER(FIND("5F",ScheduleCompile!O681)),ISNUMBER(FIND("0F",ScheduleCompile!O681)),ISNUMBER(FIND("8F",ScheduleCompile!O681)),ISNUMBER(FIND("1F",ScheduleCompile!O681)),ISNUMBER(FIND("2F",ScheduleCompile!O681)),ISNUMBER(FIND("3F",ScheduleCompile!O681)),ISNUMBER(FIND("6F",ScheduleCompile!O681)),ISNUMBER(FIND("7F",ScheduleCompile!O681)),ISNUMBER(FIND("9F",ScheduleCompile!O681)),ISNUMBER(FIND("4F",ScheduleCompile!O681))),VALUE(LEFT(ScheduleCompile!O681,FIND("F",ScheduleCompile!O681)-1)),ScheduleCompile!O681)))))),ISTEXT(ScheduleCompile!#REF!)),"ENDTABLE",IF(ISERROR(IF(ScheduleCompile!O681="Off",0,IF(ScheduleCompile!O681="On",1,IF(ISNUMBER(ScheduleCompile!O681),ScheduleCompile!O681/1,IF(ISTEXT(ScheduleCompile!O681),IF(OR(ISNUMBER(FIND("5F",ScheduleCompile!O681)),ISNUMBER(FIND("0F",ScheduleCompile!O681)),ISNUMBER(FIND("8F",ScheduleCompile!O681)),ISNUMBER(FIND("1F",ScheduleCompile!O681)),ISNUMBER(FIND("2F",ScheduleCompile!O681)),ISNUMBER(FIND("3F",ScheduleCompile!O681)),ISNUMBER(FIND("6F",ScheduleCompile!O681)),ISNUMBER(FIND("7F",ScheduleCompile!O681)),ISNUMBER(FIND("9F",ScheduleCompile!O681)),ISNUMBER(FIND("4F",ScheduleCompile!O681))),VALUE(LEFT(ScheduleCompile!O681,FIND("F",ScheduleCompile!O681)-1)),ScheduleCompile!O681)))))),"",IF(ScheduleCompile!O681="Off",0,IF(ScheduleCompile!O681="On",1,IF(ISNUMBER(ScheduleCompile!O681),ScheduleCompile!O681/1,IF(ISTEXT(ScheduleCompile!O681),IF(OR(ISNUMBER(FIND("5F",ScheduleCompile!O681)),ISNUMBER(FIND("0F",ScheduleCompile!O681)),ISNUMBER(FIND("8F",ScheduleCompile!O681)),ISNUMBER(FIND("1F",ScheduleCompile!O681)),ISNUMBER(FIND("2F",ScheduleCompile!O681)),ISNUMBER(FIND("3F",ScheduleCompile!O681)),ISNUMBER(FIND("6F",ScheduleCompile!O681)),ISNUMBER(FIND("7F",ScheduleCompile!O681)),ISNUMBER(FIND("9F",ScheduleCompile!O681)),ISNUMBER(FIND("4F",ScheduleCompile!O681))),VALUE(LEFT(ScheduleCompile!O681,FIND("F",ScheduleCompile!O681)-1)),ScheduleCompile!O681)))))))</f>
        <v>65.2</v>
      </c>
      <c r="U688" s="1">
        <f>IF(AND(ISERROR(IF(ScheduleCompile!P681="Off",0,IF(ScheduleCompile!P681="On",1,IF(ISNUMBER(ScheduleCompile!P681),ScheduleCompile!P681/1,IF(ISTEXT(ScheduleCompile!P681),IF(OR(ISNUMBER(FIND("5F",ScheduleCompile!P681)),ISNUMBER(FIND("0F",ScheduleCompile!P681)),ISNUMBER(FIND("8F",ScheduleCompile!P681)),ISNUMBER(FIND("1F",ScheduleCompile!P681)),ISNUMBER(FIND("2F",ScheduleCompile!P681)),ISNUMBER(FIND("3F",ScheduleCompile!P681)),ISNUMBER(FIND("6F",ScheduleCompile!P681)),ISNUMBER(FIND("7F",ScheduleCompile!P681)),ISNUMBER(FIND("9F",ScheduleCompile!P681)),ISNUMBER(FIND("4F",ScheduleCompile!P681))),VALUE(LEFT(ScheduleCompile!P681,FIND("F",ScheduleCompile!P681)-1)),ScheduleCompile!P681)))))),ISTEXT(ScheduleCompile!#REF!)),"ENDTABLE",IF(ISERROR(IF(ScheduleCompile!P681="Off",0,IF(ScheduleCompile!P681="On",1,IF(ISNUMBER(ScheduleCompile!P681),ScheduleCompile!P681/1,IF(ISTEXT(ScheduleCompile!P681),IF(OR(ISNUMBER(FIND("5F",ScheduleCompile!P681)),ISNUMBER(FIND("0F",ScheduleCompile!P681)),ISNUMBER(FIND("8F",ScheduleCompile!P681)),ISNUMBER(FIND("1F",ScheduleCompile!P681)),ISNUMBER(FIND("2F",ScheduleCompile!P681)),ISNUMBER(FIND("3F",ScheduleCompile!P681)),ISNUMBER(FIND("6F",ScheduleCompile!P681)),ISNUMBER(FIND("7F",ScheduleCompile!P681)),ISNUMBER(FIND("9F",ScheduleCompile!P681)),ISNUMBER(FIND("4F",ScheduleCompile!P681))),VALUE(LEFT(ScheduleCompile!P681,FIND("F",ScheduleCompile!P681)-1)),ScheduleCompile!P681)))))),"",IF(ScheduleCompile!P681="Off",0,IF(ScheduleCompile!P681="On",1,IF(ISNUMBER(ScheduleCompile!P681),ScheduleCompile!P681/1,IF(ISTEXT(ScheduleCompile!P681),IF(OR(ISNUMBER(FIND("5F",ScheduleCompile!P681)),ISNUMBER(FIND("0F",ScheduleCompile!P681)),ISNUMBER(FIND("8F",ScheduleCompile!P681)),ISNUMBER(FIND("1F",ScheduleCompile!P681)),ISNUMBER(FIND("2F",ScheduleCompile!P681)),ISNUMBER(FIND("3F",ScheduleCompile!P681)),ISNUMBER(FIND("6F",ScheduleCompile!P681)),ISNUMBER(FIND("7F",ScheduleCompile!P681)),ISNUMBER(FIND("9F",ScheduleCompile!P681)),ISNUMBER(FIND("4F",ScheduleCompile!P681))),VALUE(LEFT(ScheduleCompile!P681,FIND("F",ScheduleCompile!P681)-1)),ScheduleCompile!P681)))))))</f>
        <v>65.2</v>
      </c>
      <c r="V688" s="1">
        <f>IF(AND(ISERROR(IF(ScheduleCompile!Q681="Off",0,IF(ScheduleCompile!Q681="On",1,IF(ISNUMBER(ScheduleCompile!Q681),ScheduleCompile!Q681/1,IF(ISTEXT(ScheduleCompile!Q681),IF(OR(ISNUMBER(FIND("5F",ScheduleCompile!Q681)),ISNUMBER(FIND("0F",ScheduleCompile!Q681)),ISNUMBER(FIND("8F",ScheduleCompile!Q681)),ISNUMBER(FIND("1F",ScheduleCompile!Q681)),ISNUMBER(FIND("2F",ScheduleCompile!Q681)),ISNUMBER(FIND("3F",ScheduleCompile!Q681)),ISNUMBER(FIND("6F",ScheduleCompile!Q681)),ISNUMBER(FIND("7F",ScheduleCompile!Q681)),ISNUMBER(FIND("9F",ScheduleCompile!Q681)),ISNUMBER(FIND("4F",ScheduleCompile!Q681))),VALUE(LEFT(ScheduleCompile!Q681,FIND("F",ScheduleCompile!Q681)-1)),ScheduleCompile!Q681)))))),ISTEXT(ScheduleCompile!#REF!)),"ENDTABLE",IF(ISERROR(IF(ScheduleCompile!Q681="Off",0,IF(ScheduleCompile!Q681="On",1,IF(ISNUMBER(ScheduleCompile!Q681),ScheduleCompile!Q681/1,IF(ISTEXT(ScheduleCompile!Q681),IF(OR(ISNUMBER(FIND("5F",ScheduleCompile!Q681)),ISNUMBER(FIND("0F",ScheduleCompile!Q681)),ISNUMBER(FIND("8F",ScheduleCompile!Q681)),ISNUMBER(FIND("1F",ScheduleCompile!Q681)),ISNUMBER(FIND("2F",ScheduleCompile!Q681)),ISNUMBER(FIND("3F",ScheduleCompile!Q681)),ISNUMBER(FIND("6F",ScheduleCompile!Q681)),ISNUMBER(FIND("7F",ScheduleCompile!Q681)),ISNUMBER(FIND("9F",ScheduleCompile!Q681)),ISNUMBER(FIND("4F",ScheduleCompile!Q681))),VALUE(LEFT(ScheduleCompile!Q681,FIND("F",ScheduleCompile!Q681)-1)),ScheduleCompile!Q681)))))),"",IF(ScheduleCompile!Q681="Off",0,IF(ScheduleCompile!Q681="On",1,IF(ISNUMBER(ScheduleCompile!Q681),ScheduleCompile!Q681/1,IF(ISTEXT(ScheduleCompile!Q681),IF(OR(ISNUMBER(FIND("5F",ScheduleCompile!Q681)),ISNUMBER(FIND("0F",ScheduleCompile!Q681)),ISNUMBER(FIND("8F",ScheduleCompile!Q681)),ISNUMBER(FIND("1F",ScheduleCompile!Q681)),ISNUMBER(FIND("2F",ScheduleCompile!Q681)),ISNUMBER(FIND("3F",ScheduleCompile!Q681)),ISNUMBER(FIND("6F",ScheduleCompile!Q681)),ISNUMBER(FIND("7F",ScheduleCompile!Q681)),ISNUMBER(FIND("9F",ScheduleCompile!Q681)),ISNUMBER(FIND("4F",ScheduleCompile!Q681))),VALUE(LEFT(ScheduleCompile!Q681,FIND("F",ScheduleCompile!Q681)-1)),ScheduleCompile!Q681)))))))</f>
        <v>65.2</v>
      </c>
      <c r="W688" s="1">
        <f>IF(AND(ISERROR(IF(ScheduleCompile!R681="Off",0,IF(ScheduleCompile!R681="On",1,IF(ISNUMBER(ScheduleCompile!R681),ScheduleCompile!R681/1,IF(ISTEXT(ScheduleCompile!R681),IF(OR(ISNUMBER(FIND("5F",ScheduleCompile!R681)),ISNUMBER(FIND("0F",ScheduleCompile!R681)),ISNUMBER(FIND("8F",ScheduleCompile!R681)),ISNUMBER(FIND("1F",ScheduleCompile!R681)),ISNUMBER(FIND("2F",ScheduleCompile!R681)),ISNUMBER(FIND("3F",ScheduleCompile!R681)),ISNUMBER(FIND("6F",ScheduleCompile!R681)),ISNUMBER(FIND("7F",ScheduleCompile!R681)),ISNUMBER(FIND("9F",ScheduleCompile!R681)),ISNUMBER(FIND("4F",ScheduleCompile!R681))),VALUE(LEFT(ScheduleCompile!R681,FIND("F",ScheduleCompile!R681)-1)),ScheduleCompile!R681)))))),ISTEXT(ScheduleCompile!#REF!)),"ENDTABLE",IF(ISERROR(IF(ScheduleCompile!R681="Off",0,IF(ScheduleCompile!R681="On",1,IF(ISNUMBER(ScheduleCompile!R681),ScheduleCompile!R681/1,IF(ISTEXT(ScheduleCompile!R681),IF(OR(ISNUMBER(FIND("5F",ScheduleCompile!R681)),ISNUMBER(FIND("0F",ScheduleCompile!R681)),ISNUMBER(FIND("8F",ScheduleCompile!R681)),ISNUMBER(FIND("1F",ScheduleCompile!R681)),ISNUMBER(FIND("2F",ScheduleCompile!R681)),ISNUMBER(FIND("3F",ScheduleCompile!R681)),ISNUMBER(FIND("6F",ScheduleCompile!R681)),ISNUMBER(FIND("7F",ScheduleCompile!R681)),ISNUMBER(FIND("9F",ScheduleCompile!R681)),ISNUMBER(FIND("4F",ScheduleCompile!R681))),VALUE(LEFT(ScheduleCompile!R681,FIND("F",ScheduleCompile!R681)-1)),ScheduleCompile!R681)))))),"",IF(ScheduleCompile!R681="Off",0,IF(ScheduleCompile!R681="On",1,IF(ISNUMBER(ScheduleCompile!R681),ScheduleCompile!R681/1,IF(ISTEXT(ScheduleCompile!R681),IF(OR(ISNUMBER(FIND("5F",ScheduleCompile!R681)),ISNUMBER(FIND("0F",ScheduleCompile!R681)),ISNUMBER(FIND("8F",ScheduleCompile!R681)),ISNUMBER(FIND("1F",ScheduleCompile!R681)),ISNUMBER(FIND("2F",ScheduleCompile!R681)),ISNUMBER(FIND("3F",ScheduleCompile!R681)),ISNUMBER(FIND("6F",ScheduleCompile!R681)),ISNUMBER(FIND("7F",ScheduleCompile!R681)),ISNUMBER(FIND("9F",ScheduleCompile!R681)),ISNUMBER(FIND("4F",ScheduleCompile!R681))),VALUE(LEFT(ScheduleCompile!R681,FIND("F",ScheduleCompile!R681)-1)),ScheduleCompile!R681)))))))</f>
        <v>65.2</v>
      </c>
      <c r="X688" s="1">
        <f>IF(AND(ISERROR(IF(ScheduleCompile!S681="Off",0,IF(ScheduleCompile!S681="On",1,IF(ISNUMBER(ScheduleCompile!S681),ScheduleCompile!S681/1,IF(ISTEXT(ScheduleCompile!S681),IF(OR(ISNUMBER(FIND("5F",ScheduleCompile!S681)),ISNUMBER(FIND("0F",ScheduleCompile!S681)),ISNUMBER(FIND("8F",ScheduleCompile!S681)),ISNUMBER(FIND("1F",ScheduleCompile!S681)),ISNUMBER(FIND("2F",ScheduleCompile!S681)),ISNUMBER(FIND("3F",ScheduleCompile!S681)),ISNUMBER(FIND("6F",ScheduleCompile!S681)),ISNUMBER(FIND("7F",ScheduleCompile!S681)),ISNUMBER(FIND("9F",ScheduleCompile!S681)),ISNUMBER(FIND("4F",ScheduleCompile!S681))),VALUE(LEFT(ScheduleCompile!S681,FIND("F",ScheduleCompile!S681)-1)),ScheduleCompile!S681)))))),ISTEXT(ScheduleCompile!#REF!)),"ENDTABLE",IF(ISERROR(IF(ScheduleCompile!S681="Off",0,IF(ScheduleCompile!S681="On",1,IF(ISNUMBER(ScheduleCompile!S681),ScheduleCompile!S681/1,IF(ISTEXT(ScheduleCompile!S681),IF(OR(ISNUMBER(FIND("5F",ScheduleCompile!S681)),ISNUMBER(FIND("0F",ScheduleCompile!S681)),ISNUMBER(FIND("8F",ScheduleCompile!S681)),ISNUMBER(FIND("1F",ScheduleCompile!S681)),ISNUMBER(FIND("2F",ScheduleCompile!S681)),ISNUMBER(FIND("3F",ScheduleCompile!S681)),ISNUMBER(FIND("6F",ScheduleCompile!S681)),ISNUMBER(FIND("7F",ScheduleCompile!S681)),ISNUMBER(FIND("9F",ScheduleCompile!S681)),ISNUMBER(FIND("4F",ScheduleCompile!S681))),VALUE(LEFT(ScheduleCompile!S681,FIND("F",ScheduleCompile!S681)-1)),ScheduleCompile!S681)))))),"",IF(ScheduleCompile!S681="Off",0,IF(ScheduleCompile!S681="On",1,IF(ISNUMBER(ScheduleCompile!S681),ScheduleCompile!S681/1,IF(ISTEXT(ScheduleCompile!S681),IF(OR(ISNUMBER(FIND("5F",ScheduleCompile!S681)),ISNUMBER(FIND("0F",ScheduleCompile!S681)),ISNUMBER(FIND("8F",ScheduleCompile!S681)),ISNUMBER(FIND("1F",ScheduleCompile!S681)),ISNUMBER(FIND("2F",ScheduleCompile!S681)),ISNUMBER(FIND("3F",ScheduleCompile!S681)),ISNUMBER(FIND("6F",ScheduleCompile!S681)),ISNUMBER(FIND("7F",ScheduleCompile!S681)),ISNUMBER(FIND("9F",ScheduleCompile!S681)),ISNUMBER(FIND("4F",ScheduleCompile!S681))),VALUE(LEFT(ScheduleCompile!S681,FIND("F",ScheduleCompile!S681)-1)),ScheduleCompile!S681)))))))</f>
        <v>65.2</v>
      </c>
      <c r="Y688" s="1">
        <f>IF(AND(ISERROR(IF(ScheduleCompile!T681="Off",0,IF(ScheduleCompile!T681="On",1,IF(ISNUMBER(ScheduleCompile!T681),ScheduleCompile!T681/1,IF(ISTEXT(ScheduleCompile!T681),IF(OR(ISNUMBER(FIND("5F",ScheduleCompile!T681)),ISNUMBER(FIND("0F",ScheduleCompile!T681)),ISNUMBER(FIND("8F",ScheduleCompile!T681)),ISNUMBER(FIND("1F",ScheduleCompile!T681)),ISNUMBER(FIND("2F",ScheduleCompile!T681)),ISNUMBER(FIND("3F",ScheduleCompile!T681)),ISNUMBER(FIND("6F",ScheduleCompile!T681)),ISNUMBER(FIND("7F",ScheduleCompile!T681)),ISNUMBER(FIND("9F",ScheduleCompile!T681)),ISNUMBER(FIND("4F",ScheduleCompile!T681))),VALUE(LEFT(ScheduleCompile!T681,FIND("F",ScheduleCompile!T681)-1)),ScheduleCompile!T681)))))),ISTEXT(ScheduleCompile!#REF!)),"ENDTABLE",IF(ISERROR(IF(ScheduleCompile!T681="Off",0,IF(ScheduleCompile!T681="On",1,IF(ISNUMBER(ScheduleCompile!T681),ScheduleCompile!T681/1,IF(ISTEXT(ScheduleCompile!T681),IF(OR(ISNUMBER(FIND("5F",ScheduleCompile!T681)),ISNUMBER(FIND("0F",ScheduleCompile!T681)),ISNUMBER(FIND("8F",ScheduleCompile!T681)),ISNUMBER(FIND("1F",ScheduleCompile!T681)),ISNUMBER(FIND("2F",ScheduleCompile!T681)),ISNUMBER(FIND("3F",ScheduleCompile!T681)),ISNUMBER(FIND("6F",ScheduleCompile!T681)),ISNUMBER(FIND("7F",ScheduleCompile!T681)),ISNUMBER(FIND("9F",ScheduleCompile!T681)),ISNUMBER(FIND("4F",ScheduleCompile!T681))),VALUE(LEFT(ScheduleCompile!T681,FIND("F",ScheduleCompile!T681)-1)),ScheduleCompile!T681)))))),"",IF(ScheduleCompile!T681="Off",0,IF(ScheduleCompile!T681="On",1,IF(ISNUMBER(ScheduleCompile!T681),ScheduleCompile!T681/1,IF(ISTEXT(ScheduleCompile!T681),IF(OR(ISNUMBER(FIND("5F",ScheduleCompile!T681)),ISNUMBER(FIND("0F",ScheduleCompile!T681)),ISNUMBER(FIND("8F",ScheduleCompile!T681)),ISNUMBER(FIND("1F",ScheduleCompile!T681)),ISNUMBER(FIND("2F",ScheduleCompile!T681)),ISNUMBER(FIND("3F",ScheduleCompile!T681)),ISNUMBER(FIND("6F",ScheduleCompile!T681)),ISNUMBER(FIND("7F",ScheduleCompile!T681)),ISNUMBER(FIND("9F",ScheduleCompile!T681)),ISNUMBER(FIND("4F",ScheduleCompile!T681))),VALUE(LEFT(ScheduleCompile!T681,FIND("F",ScheduleCompile!T681)-1)),ScheduleCompile!T681)))))))</f>
        <v>65.2</v>
      </c>
      <c r="Z688" s="1">
        <f>IF(AND(ISERROR(IF(ScheduleCompile!U681="Off",0,IF(ScheduleCompile!U681="On",1,IF(ISNUMBER(ScheduleCompile!U681),ScheduleCompile!U681/1,IF(ISTEXT(ScheduleCompile!U681),IF(OR(ISNUMBER(FIND("5F",ScheduleCompile!U681)),ISNUMBER(FIND("0F",ScheduleCompile!U681)),ISNUMBER(FIND("8F",ScheduleCompile!U681)),ISNUMBER(FIND("1F",ScheduleCompile!U681)),ISNUMBER(FIND("2F",ScheduleCompile!U681)),ISNUMBER(FIND("3F",ScheduleCompile!U681)),ISNUMBER(FIND("6F",ScheduleCompile!U681)),ISNUMBER(FIND("7F",ScheduleCompile!U681)),ISNUMBER(FIND("9F",ScheduleCompile!U681)),ISNUMBER(FIND("4F",ScheduleCompile!U681))),VALUE(LEFT(ScheduleCompile!U681,FIND("F",ScheduleCompile!U681)-1)),ScheduleCompile!U681)))))),ISTEXT(ScheduleCompile!#REF!)),"ENDTABLE",IF(ISERROR(IF(ScheduleCompile!U681="Off",0,IF(ScheduleCompile!U681="On",1,IF(ISNUMBER(ScheduleCompile!U681),ScheduleCompile!U681/1,IF(ISTEXT(ScheduleCompile!U681),IF(OR(ISNUMBER(FIND("5F",ScheduleCompile!U681)),ISNUMBER(FIND("0F",ScheduleCompile!U681)),ISNUMBER(FIND("8F",ScheduleCompile!U681)),ISNUMBER(FIND("1F",ScheduleCompile!U681)),ISNUMBER(FIND("2F",ScheduleCompile!U681)),ISNUMBER(FIND("3F",ScheduleCompile!U681)),ISNUMBER(FIND("6F",ScheduleCompile!U681)),ISNUMBER(FIND("7F",ScheduleCompile!U681)),ISNUMBER(FIND("9F",ScheduleCompile!U681)),ISNUMBER(FIND("4F",ScheduleCompile!U681))),VALUE(LEFT(ScheduleCompile!U681,FIND("F",ScheduleCompile!U681)-1)),ScheduleCompile!U681)))))),"",IF(ScheduleCompile!U681="Off",0,IF(ScheduleCompile!U681="On",1,IF(ISNUMBER(ScheduleCompile!U681),ScheduleCompile!U681/1,IF(ISTEXT(ScheduleCompile!U681),IF(OR(ISNUMBER(FIND("5F",ScheduleCompile!U681)),ISNUMBER(FIND("0F",ScheduleCompile!U681)),ISNUMBER(FIND("8F",ScheduleCompile!U681)),ISNUMBER(FIND("1F",ScheduleCompile!U681)),ISNUMBER(FIND("2F",ScheduleCompile!U681)),ISNUMBER(FIND("3F",ScheduleCompile!U681)),ISNUMBER(FIND("6F",ScheduleCompile!U681)),ISNUMBER(FIND("7F",ScheduleCompile!U681)),ISNUMBER(FIND("9F",ScheduleCompile!U681)),ISNUMBER(FIND("4F",ScheduleCompile!U681))),VALUE(LEFT(ScheduleCompile!U681,FIND("F",ScheduleCompile!U681)-1)),ScheduleCompile!U681)))))))</f>
        <v>65.2</v>
      </c>
      <c r="AA688" s="1">
        <f>IF(AND(ISERROR(IF(ScheduleCompile!V681="Off",0,IF(ScheduleCompile!V681="On",1,IF(ISNUMBER(ScheduleCompile!V681),ScheduleCompile!V681/1,IF(ISTEXT(ScheduleCompile!V681),IF(OR(ISNUMBER(FIND("5F",ScheduleCompile!V681)),ISNUMBER(FIND("0F",ScheduleCompile!V681)),ISNUMBER(FIND("8F",ScheduleCompile!V681)),ISNUMBER(FIND("1F",ScheduleCompile!V681)),ISNUMBER(FIND("2F",ScheduleCompile!V681)),ISNUMBER(FIND("3F",ScheduleCompile!V681)),ISNUMBER(FIND("6F",ScheduleCompile!V681)),ISNUMBER(FIND("7F",ScheduleCompile!V681)),ISNUMBER(FIND("9F",ScheduleCompile!V681)),ISNUMBER(FIND("4F",ScheduleCompile!V681))),VALUE(LEFT(ScheduleCompile!V681,FIND("F",ScheduleCompile!V681)-1)),ScheduleCompile!V681)))))),ISTEXT(ScheduleCompile!#REF!)),"ENDTABLE",IF(ISERROR(IF(ScheduleCompile!V681="Off",0,IF(ScheduleCompile!V681="On",1,IF(ISNUMBER(ScheduleCompile!V681),ScheduleCompile!V681/1,IF(ISTEXT(ScheduleCompile!V681),IF(OR(ISNUMBER(FIND("5F",ScheduleCompile!V681)),ISNUMBER(FIND("0F",ScheduleCompile!V681)),ISNUMBER(FIND("8F",ScheduleCompile!V681)),ISNUMBER(FIND("1F",ScheduleCompile!V681)),ISNUMBER(FIND("2F",ScheduleCompile!V681)),ISNUMBER(FIND("3F",ScheduleCompile!V681)),ISNUMBER(FIND("6F",ScheduleCompile!V681)),ISNUMBER(FIND("7F",ScheduleCompile!V681)),ISNUMBER(FIND("9F",ScheduleCompile!V681)),ISNUMBER(FIND("4F",ScheduleCompile!V681))),VALUE(LEFT(ScheduleCompile!V681,FIND("F",ScheduleCompile!V681)-1)),ScheduleCompile!V681)))))),"",IF(ScheduleCompile!V681="Off",0,IF(ScheduleCompile!V681="On",1,IF(ISNUMBER(ScheduleCompile!V681),ScheduleCompile!V681/1,IF(ISTEXT(ScheduleCompile!V681),IF(OR(ISNUMBER(FIND("5F",ScheduleCompile!V681)),ISNUMBER(FIND("0F",ScheduleCompile!V681)),ISNUMBER(FIND("8F",ScheduleCompile!V681)),ISNUMBER(FIND("1F",ScheduleCompile!V681)),ISNUMBER(FIND("2F",ScheduleCompile!V681)),ISNUMBER(FIND("3F",ScheduleCompile!V681)),ISNUMBER(FIND("6F",ScheduleCompile!V681)),ISNUMBER(FIND("7F",ScheduleCompile!V681)),ISNUMBER(FIND("9F",ScheduleCompile!V681)),ISNUMBER(FIND("4F",ScheduleCompile!V681))),VALUE(LEFT(ScheduleCompile!V681,FIND("F",ScheduleCompile!V681)-1)),ScheduleCompile!V681)))))))</f>
        <v>65.2</v>
      </c>
      <c r="AB688" s="1">
        <f>IF(AND(ISERROR(IF(ScheduleCompile!W681="Off",0,IF(ScheduleCompile!W681="On",1,IF(ISNUMBER(ScheduleCompile!W681),ScheduleCompile!W681/1,IF(ISTEXT(ScheduleCompile!W681),IF(OR(ISNUMBER(FIND("5F",ScheduleCompile!W681)),ISNUMBER(FIND("0F",ScheduleCompile!W681)),ISNUMBER(FIND("8F",ScheduleCompile!W681)),ISNUMBER(FIND("1F",ScheduleCompile!W681)),ISNUMBER(FIND("2F",ScheduleCompile!W681)),ISNUMBER(FIND("3F",ScheduleCompile!W681)),ISNUMBER(FIND("6F",ScheduleCompile!W681)),ISNUMBER(FIND("7F",ScheduleCompile!W681)),ISNUMBER(FIND("9F",ScheduleCompile!W681)),ISNUMBER(FIND("4F",ScheduleCompile!W681))),VALUE(LEFT(ScheduleCompile!W681,FIND("F",ScheduleCompile!W681)-1)),ScheduleCompile!W681)))))),ISTEXT(ScheduleCompile!#REF!)),"ENDTABLE",IF(ISERROR(IF(ScheduleCompile!W681="Off",0,IF(ScheduleCompile!W681="On",1,IF(ISNUMBER(ScheduleCompile!W681),ScheduleCompile!W681/1,IF(ISTEXT(ScheduleCompile!W681),IF(OR(ISNUMBER(FIND("5F",ScheduleCompile!W681)),ISNUMBER(FIND("0F",ScheduleCompile!W681)),ISNUMBER(FIND("8F",ScheduleCompile!W681)),ISNUMBER(FIND("1F",ScheduleCompile!W681)),ISNUMBER(FIND("2F",ScheduleCompile!W681)),ISNUMBER(FIND("3F",ScheduleCompile!W681)),ISNUMBER(FIND("6F",ScheduleCompile!W681)),ISNUMBER(FIND("7F",ScheduleCompile!W681)),ISNUMBER(FIND("9F",ScheduleCompile!W681)),ISNUMBER(FIND("4F",ScheduleCompile!W681))),VALUE(LEFT(ScheduleCompile!W681,FIND("F",ScheduleCompile!W681)-1)),ScheduleCompile!W681)))))),"",IF(ScheduleCompile!W681="Off",0,IF(ScheduleCompile!W681="On",1,IF(ISNUMBER(ScheduleCompile!W681),ScheduleCompile!W681/1,IF(ISTEXT(ScheduleCompile!W681),IF(OR(ISNUMBER(FIND("5F",ScheduleCompile!W681)),ISNUMBER(FIND("0F",ScheduleCompile!W681)),ISNUMBER(FIND("8F",ScheduleCompile!W681)),ISNUMBER(FIND("1F",ScheduleCompile!W681)),ISNUMBER(FIND("2F",ScheduleCompile!W681)),ISNUMBER(FIND("3F",ScheduleCompile!W681)),ISNUMBER(FIND("6F",ScheduleCompile!W681)),ISNUMBER(FIND("7F",ScheduleCompile!W681)),ISNUMBER(FIND("9F",ScheduleCompile!W681)),ISNUMBER(FIND("4F",ScheduleCompile!W681))),VALUE(LEFT(ScheduleCompile!W681,FIND("F",ScheduleCompile!W681)-1)),ScheduleCompile!W681)))))))</f>
        <v>65.2</v>
      </c>
      <c r="AC688" s="1">
        <f>IF(AND(ISERROR(IF(ScheduleCompile!X681="Off",0,IF(ScheduleCompile!X681="On",1,IF(ISNUMBER(ScheduleCompile!X681),ScheduleCompile!X681/1,IF(ISTEXT(ScheduleCompile!X681),IF(OR(ISNUMBER(FIND("5F",ScheduleCompile!X681)),ISNUMBER(FIND("0F",ScheduleCompile!X681)),ISNUMBER(FIND("8F",ScheduleCompile!X681)),ISNUMBER(FIND("1F",ScheduleCompile!X681)),ISNUMBER(FIND("2F",ScheduleCompile!X681)),ISNUMBER(FIND("3F",ScheduleCompile!X681)),ISNUMBER(FIND("6F",ScheduleCompile!X681)),ISNUMBER(FIND("7F",ScheduleCompile!X681)),ISNUMBER(FIND("9F",ScheduleCompile!X681)),ISNUMBER(FIND("4F",ScheduleCompile!X681))),VALUE(LEFT(ScheduleCompile!X681,FIND("F",ScheduleCompile!X681)-1)),ScheduleCompile!X681)))))),ISTEXT(ScheduleCompile!#REF!)),"ENDTABLE",IF(ISERROR(IF(ScheduleCompile!X681="Off",0,IF(ScheduleCompile!X681="On",1,IF(ISNUMBER(ScheduleCompile!X681),ScheduleCompile!X681/1,IF(ISTEXT(ScheduleCompile!X681),IF(OR(ISNUMBER(FIND("5F",ScheduleCompile!X681)),ISNUMBER(FIND("0F",ScheduleCompile!X681)),ISNUMBER(FIND("8F",ScheduleCompile!X681)),ISNUMBER(FIND("1F",ScheduleCompile!X681)),ISNUMBER(FIND("2F",ScheduleCompile!X681)),ISNUMBER(FIND("3F",ScheduleCompile!X681)),ISNUMBER(FIND("6F",ScheduleCompile!X681)),ISNUMBER(FIND("7F",ScheduleCompile!X681)),ISNUMBER(FIND("9F",ScheduleCompile!X681)),ISNUMBER(FIND("4F",ScheduleCompile!X681))),VALUE(LEFT(ScheduleCompile!X681,FIND("F",ScheduleCompile!X681)-1)),ScheduleCompile!X681)))))),"",IF(ScheduleCompile!X681="Off",0,IF(ScheduleCompile!X681="On",1,IF(ISNUMBER(ScheduleCompile!X681),ScheduleCompile!X681/1,IF(ISTEXT(ScheduleCompile!X681),IF(OR(ISNUMBER(FIND("5F",ScheduleCompile!X681)),ISNUMBER(FIND("0F",ScheduleCompile!X681)),ISNUMBER(FIND("8F",ScheduleCompile!X681)),ISNUMBER(FIND("1F",ScheduleCompile!X681)),ISNUMBER(FIND("2F",ScheduleCompile!X681)),ISNUMBER(FIND("3F",ScheduleCompile!X681)),ISNUMBER(FIND("6F",ScheduleCompile!X681)),ISNUMBER(FIND("7F",ScheduleCompile!X681)),ISNUMBER(FIND("9F",ScheduleCompile!X681)),ISNUMBER(FIND("4F",ScheduleCompile!X681))),VALUE(LEFT(ScheduleCompile!X681,FIND("F",ScheduleCompile!X681)-1)),ScheduleCompile!X681)))))))</f>
        <v>65.2</v>
      </c>
      <c r="AD688" s="1">
        <f>IF(AND(ISERROR(IF(ScheduleCompile!Y681="Off",0,IF(ScheduleCompile!Y681="On",1,IF(ISNUMBER(ScheduleCompile!Y681),ScheduleCompile!Y681/1,IF(ISTEXT(ScheduleCompile!Y681),IF(OR(ISNUMBER(FIND("5F",ScheduleCompile!Y681)),ISNUMBER(FIND("0F",ScheduleCompile!Y681)),ISNUMBER(FIND("8F",ScheduleCompile!Y681)),ISNUMBER(FIND("1F",ScheduleCompile!Y681)),ISNUMBER(FIND("2F",ScheduleCompile!Y681)),ISNUMBER(FIND("3F",ScheduleCompile!Y681)),ISNUMBER(FIND("6F",ScheduleCompile!Y681)),ISNUMBER(FIND("7F",ScheduleCompile!Y681)),ISNUMBER(FIND("9F",ScheduleCompile!Y681)),ISNUMBER(FIND("4F",ScheduleCompile!Y681))),VALUE(LEFT(ScheduleCompile!Y681,FIND("F",ScheduleCompile!Y681)-1)),ScheduleCompile!Y681)))))),ISTEXT(ScheduleCompile!#REF!)),"ENDTABLE",IF(ISERROR(IF(ScheduleCompile!Y681="Off",0,IF(ScheduleCompile!Y681="On",1,IF(ISNUMBER(ScheduleCompile!Y681),ScheduleCompile!Y681/1,IF(ISTEXT(ScheduleCompile!Y681),IF(OR(ISNUMBER(FIND("5F",ScheduleCompile!Y681)),ISNUMBER(FIND("0F",ScheduleCompile!Y681)),ISNUMBER(FIND("8F",ScheduleCompile!Y681)),ISNUMBER(FIND("1F",ScheduleCompile!Y681)),ISNUMBER(FIND("2F",ScheduleCompile!Y681)),ISNUMBER(FIND("3F",ScheduleCompile!Y681)),ISNUMBER(FIND("6F",ScheduleCompile!Y681)),ISNUMBER(FIND("7F",ScheduleCompile!Y681)),ISNUMBER(FIND("9F",ScheduleCompile!Y681)),ISNUMBER(FIND("4F",ScheduleCompile!Y681))),VALUE(LEFT(ScheduleCompile!Y681,FIND("F",ScheduleCompile!Y681)-1)),ScheduleCompile!Y681)))))),"",IF(ScheduleCompile!Y681="Off",0,IF(ScheduleCompile!Y681="On",1,IF(ISNUMBER(ScheduleCompile!Y681),ScheduleCompile!Y681/1,IF(ISTEXT(ScheduleCompile!Y681),IF(OR(ISNUMBER(FIND("5F",ScheduleCompile!Y681)),ISNUMBER(FIND("0F",ScheduleCompile!Y681)),ISNUMBER(FIND("8F",ScheduleCompile!Y681)),ISNUMBER(FIND("1F",ScheduleCompile!Y681)),ISNUMBER(FIND("2F",ScheduleCompile!Y681)),ISNUMBER(FIND("3F",ScheduleCompile!Y681)),ISNUMBER(FIND("6F",ScheduleCompile!Y681)),ISNUMBER(FIND("7F",ScheduleCompile!Y681)),ISNUMBER(FIND("9F",ScheduleCompile!Y681)),ISNUMBER(FIND("4F",ScheduleCompile!Y681))),VALUE(LEFT(ScheduleCompile!Y681,FIND("F",ScheduleCompile!Y681)-1)),ScheduleCompile!Y681)))))))</f>
        <v>65.2</v>
      </c>
    </row>
    <row r="689" spans="1:30" x14ac:dyDescent="0.25">
      <c r="A689" t="str">
        <f t="shared" si="53"/>
        <v>SchDay "WaterMainCZ13Sep"  Type = "Temperature" Hr = (64.4, 64.4, 64.4, 64.4, 64.4, 64.4, 64.4, 64.4, 64.4, 64.4, 64.4, 64.4, 64.4, 64.4, 64.4, 64.4, 64.4, 64.4, 64.4, 64.4, 64.4, 64.4, 64.4, 64.4) ..</v>
      </c>
      <c r="B689" s="1" t="s">
        <v>623</v>
      </c>
      <c r="C689" t="str">
        <f t="shared" si="54"/>
        <v xml:space="preserve">SchDay "WaterMainCZ13Sep"  Type = "Temperature" Hr = </v>
      </c>
      <c r="D689" t="str">
        <f t="shared" si="55"/>
        <v>(64.4, 64.4, 64.4, 64.4, 64.4, 64.4, 64.4, 64.4, 64.4, 64.4, 64.4, 64.4, 64.4, 64.4, 64.4, 64.4, 64.4, 64.4, 64.4, 64.4, 64.4, 64.4, 64.4, 64.4) ..</v>
      </c>
      <c r="E689" s="30" t="str">
        <f>ScheduleCompile!A682</f>
        <v>WaterMainCZ13Sep</v>
      </c>
      <c r="F689" t="str">
        <f t="shared" si="46"/>
        <v>Temperature</v>
      </c>
      <c r="G689" s="1">
        <f>IF(AND(ISERROR(IF(ScheduleCompile!B682="Off",0,IF(ScheduleCompile!B682="On",1,IF(ISNUMBER(ScheduleCompile!B682),ScheduleCompile!B682/1,IF(ISTEXT(ScheduleCompile!B682),IF(OR(ISNUMBER(FIND("5F",ScheduleCompile!B682)),ISNUMBER(FIND("0F",ScheduleCompile!B682)),ISNUMBER(FIND("8F",ScheduleCompile!B682)),ISNUMBER(FIND("1F",ScheduleCompile!B682)),ISNUMBER(FIND("2F",ScheduleCompile!B682)),ISNUMBER(FIND("3F",ScheduleCompile!B682)),ISNUMBER(FIND("6F",ScheduleCompile!B682)),ISNUMBER(FIND("7F",ScheduleCompile!B682)),ISNUMBER(FIND("9F",ScheduleCompile!B682)),ISNUMBER(FIND("4F",ScheduleCompile!B682))),VALUE(LEFT(ScheduleCompile!B682,FIND("F",ScheduleCompile!B682)-1)),ScheduleCompile!B682)))))),ISTEXT(ScheduleCompile!#REF!)),"ENDTABLE",IF(ISERROR(IF(ScheduleCompile!B682="Off",0,IF(ScheduleCompile!B682="On",1,IF(ISNUMBER(ScheduleCompile!B682),ScheduleCompile!B682/1,IF(ISTEXT(ScheduleCompile!B682),IF(OR(ISNUMBER(FIND("5F",ScheduleCompile!B682)),ISNUMBER(FIND("0F",ScheduleCompile!B682)),ISNUMBER(FIND("8F",ScheduleCompile!B682)),ISNUMBER(FIND("1F",ScheduleCompile!B682)),ISNUMBER(FIND("2F",ScheduleCompile!B682)),ISNUMBER(FIND("3F",ScheduleCompile!B682)),ISNUMBER(FIND("6F",ScheduleCompile!B682)),ISNUMBER(FIND("7F",ScheduleCompile!B682)),ISNUMBER(FIND("9F",ScheduleCompile!B682)),ISNUMBER(FIND("4F",ScheduleCompile!B682))),VALUE(LEFT(ScheduleCompile!B682,FIND("F",ScheduleCompile!B682)-1)),ScheduleCompile!B682)))))),"",IF(ScheduleCompile!B682="Off",0,IF(ScheduleCompile!B682="On",1,IF(ISNUMBER(ScheduleCompile!B682),ScheduleCompile!B682/1,IF(ISTEXT(ScheduleCompile!B682),IF(OR(ISNUMBER(FIND("5F",ScheduleCompile!B682)),ISNUMBER(FIND("0F",ScheduleCompile!B682)),ISNUMBER(FIND("8F",ScheduleCompile!B682)),ISNUMBER(FIND("1F",ScheduleCompile!B682)),ISNUMBER(FIND("2F",ScheduleCompile!B682)),ISNUMBER(FIND("3F",ScheduleCompile!B682)),ISNUMBER(FIND("6F",ScheduleCompile!B682)),ISNUMBER(FIND("7F",ScheduleCompile!B682)),ISNUMBER(FIND("9F",ScheduleCompile!B682)),ISNUMBER(FIND("4F",ScheduleCompile!B682))),VALUE(LEFT(ScheduleCompile!B682,FIND("F",ScheduleCompile!B682)-1)),ScheduleCompile!B682)))))))</f>
        <v>64.400000000000006</v>
      </c>
      <c r="H689" s="1">
        <f>IF(AND(ISERROR(IF(ScheduleCompile!C682="Off",0,IF(ScheduleCompile!C682="On",1,IF(ISNUMBER(ScheduleCompile!C682),ScheduleCompile!C682/1,IF(ISTEXT(ScheduleCompile!C682),IF(OR(ISNUMBER(FIND("5F",ScheduleCompile!C682)),ISNUMBER(FIND("0F",ScheduleCompile!C682)),ISNUMBER(FIND("8F",ScheduleCompile!C682)),ISNUMBER(FIND("1F",ScheduleCompile!C682)),ISNUMBER(FIND("2F",ScheduleCompile!C682)),ISNUMBER(FIND("3F",ScheduleCompile!C682)),ISNUMBER(FIND("6F",ScheduleCompile!C682)),ISNUMBER(FIND("7F",ScheduleCompile!C682)),ISNUMBER(FIND("9F",ScheduleCompile!C682)),ISNUMBER(FIND("4F",ScheduleCompile!C682))),VALUE(LEFT(ScheduleCompile!C682,FIND("F",ScheduleCompile!C682)-1)),ScheduleCompile!C682)))))),ISTEXT(ScheduleCompile!#REF!)),"ENDTABLE",IF(ISERROR(IF(ScheduleCompile!C682="Off",0,IF(ScheduleCompile!C682="On",1,IF(ISNUMBER(ScheduleCompile!C682),ScheduleCompile!C682/1,IF(ISTEXT(ScheduleCompile!C682),IF(OR(ISNUMBER(FIND("5F",ScheduleCompile!C682)),ISNUMBER(FIND("0F",ScheduleCompile!C682)),ISNUMBER(FIND("8F",ScheduleCompile!C682)),ISNUMBER(FIND("1F",ScheduleCompile!C682)),ISNUMBER(FIND("2F",ScheduleCompile!C682)),ISNUMBER(FIND("3F",ScheduleCompile!C682)),ISNUMBER(FIND("6F",ScheduleCompile!C682)),ISNUMBER(FIND("7F",ScheduleCompile!C682)),ISNUMBER(FIND("9F",ScheduleCompile!C682)),ISNUMBER(FIND("4F",ScheduleCompile!C682))),VALUE(LEFT(ScheduleCompile!C682,FIND("F",ScheduleCompile!C682)-1)),ScheduleCompile!C682)))))),"",IF(ScheduleCompile!C682="Off",0,IF(ScheduleCompile!C682="On",1,IF(ISNUMBER(ScheduleCompile!C682),ScheduleCompile!C682/1,IF(ISTEXT(ScheduleCompile!C682),IF(OR(ISNUMBER(FIND("5F",ScheduleCompile!C682)),ISNUMBER(FIND("0F",ScheduleCompile!C682)),ISNUMBER(FIND("8F",ScheduleCompile!C682)),ISNUMBER(FIND("1F",ScheduleCompile!C682)),ISNUMBER(FIND("2F",ScheduleCompile!C682)),ISNUMBER(FIND("3F",ScheduleCompile!C682)),ISNUMBER(FIND("6F",ScheduleCompile!C682)),ISNUMBER(FIND("7F",ScheduleCompile!C682)),ISNUMBER(FIND("9F",ScheduleCompile!C682)),ISNUMBER(FIND("4F",ScheduleCompile!C682))),VALUE(LEFT(ScheduleCompile!C682,FIND("F",ScheduleCompile!C682)-1)),ScheduleCompile!C682)))))))</f>
        <v>64.400000000000006</v>
      </c>
      <c r="I689" s="1">
        <f>IF(AND(ISERROR(IF(ScheduleCompile!D682="Off",0,IF(ScheduleCompile!D682="On",1,IF(ISNUMBER(ScheduleCompile!D682),ScheduleCompile!D682/1,IF(ISTEXT(ScheduleCompile!D682),IF(OR(ISNUMBER(FIND("5F",ScheduleCompile!D682)),ISNUMBER(FIND("0F",ScheduleCompile!D682)),ISNUMBER(FIND("8F",ScheduleCompile!D682)),ISNUMBER(FIND("1F",ScheduleCompile!D682)),ISNUMBER(FIND("2F",ScheduleCompile!D682)),ISNUMBER(FIND("3F",ScheduleCompile!D682)),ISNUMBER(FIND("6F",ScheduleCompile!D682)),ISNUMBER(FIND("7F",ScheduleCompile!D682)),ISNUMBER(FIND("9F",ScheduleCompile!D682)),ISNUMBER(FIND("4F",ScheduleCompile!D682))),VALUE(LEFT(ScheduleCompile!D682,FIND("F",ScheduleCompile!D682)-1)),ScheduleCompile!D682)))))),ISTEXT(ScheduleCompile!#REF!)),"ENDTABLE",IF(ISERROR(IF(ScheduleCompile!D682="Off",0,IF(ScheduleCompile!D682="On",1,IF(ISNUMBER(ScheduleCompile!D682),ScheduleCompile!D682/1,IF(ISTEXT(ScheduleCompile!D682),IF(OR(ISNUMBER(FIND("5F",ScheduleCompile!D682)),ISNUMBER(FIND("0F",ScheduleCompile!D682)),ISNUMBER(FIND("8F",ScheduleCompile!D682)),ISNUMBER(FIND("1F",ScheduleCompile!D682)),ISNUMBER(FIND("2F",ScheduleCompile!D682)),ISNUMBER(FIND("3F",ScheduleCompile!D682)),ISNUMBER(FIND("6F",ScheduleCompile!D682)),ISNUMBER(FIND("7F",ScheduleCompile!D682)),ISNUMBER(FIND("9F",ScheduleCompile!D682)),ISNUMBER(FIND("4F",ScheduleCompile!D682))),VALUE(LEFT(ScheduleCompile!D682,FIND("F",ScheduleCompile!D682)-1)),ScheduleCompile!D682)))))),"",IF(ScheduleCompile!D682="Off",0,IF(ScheduleCompile!D682="On",1,IF(ISNUMBER(ScheduleCompile!D682),ScheduleCompile!D682/1,IF(ISTEXT(ScheduleCompile!D682),IF(OR(ISNUMBER(FIND("5F",ScheduleCompile!D682)),ISNUMBER(FIND("0F",ScheduleCompile!D682)),ISNUMBER(FIND("8F",ScheduleCompile!D682)),ISNUMBER(FIND("1F",ScheduleCompile!D682)),ISNUMBER(FIND("2F",ScheduleCompile!D682)),ISNUMBER(FIND("3F",ScheduleCompile!D682)),ISNUMBER(FIND("6F",ScheduleCompile!D682)),ISNUMBER(FIND("7F",ScheduleCompile!D682)),ISNUMBER(FIND("9F",ScheduleCompile!D682)),ISNUMBER(FIND("4F",ScheduleCompile!D682))),VALUE(LEFT(ScheduleCompile!D682,FIND("F",ScheduleCompile!D682)-1)),ScheduleCompile!D682)))))))</f>
        <v>64.400000000000006</v>
      </c>
      <c r="J689" s="1">
        <f>IF(AND(ISERROR(IF(ScheduleCompile!E682="Off",0,IF(ScheduleCompile!E682="On",1,IF(ISNUMBER(ScheduleCompile!E682),ScheduleCompile!E682/1,IF(ISTEXT(ScheduleCompile!E682),IF(OR(ISNUMBER(FIND("5F",ScheduleCompile!E682)),ISNUMBER(FIND("0F",ScheduleCompile!E682)),ISNUMBER(FIND("8F",ScheduleCompile!E682)),ISNUMBER(FIND("1F",ScheduleCompile!E682)),ISNUMBER(FIND("2F",ScheduleCompile!E682)),ISNUMBER(FIND("3F",ScheduleCompile!E682)),ISNUMBER(FIND("6F",ScheduleCompile!E682)),ISNUMBER(FIND("7F",ScheduleCompile!E682)),ISNUMBER(FIND("9F",ScheduleCompile!E682)),ISNUMBER(FIND("4F",ScheduleCompile!E682))),VALUE(LEFT(ScheduleCompile!E682,FIND("F",ScheduleCompile!E682)-1)),ScheduleCompile!E682)))))),ISTEXT(ScheduleCompile!#REF!)),"ENDTABLE",IF(ISERROR(IF(ScheduleCompile!E682="Off",0,IF(ScheduleCompile!E682="On",1,IF(ISNUMBER(ScheduleCompile!E682),ScheduleCompile!E682/1,IF(ISTEXT(ScheduleCompile!E682),IF(OR(ISNUMBER(FIND("5F",ScheduleCompile!E682)),ISNUMBER(FIND("0F",ScheduleCompile!E682)),ISNUMBER(FIND("8F",ScheduleCompile!E682)),ISNUMBER(FIND("1F",ScheduleCompile!E682)),ISNUMBER(FIND("2F",ScheduleCompile!E682)),ISNUMBER(FIND("3F",ScheduleCompile!E682)),ISNUMBER(FIND("6F",ScheduleCompile!E682)),ISNUMBER(FIND("7F",ScheduleCompile!E682)),ISNUMBER(FIND("9F",ScheduleCompile!E682)),ISNUMBER(FIND("4F",ScheduleCompile!E682))),VALUE(LEFT(ScheduleCompile!E682,FIND("F",ScheduleCompile!E682)-1)),ScheduleCompile!E682)))))),"",IF(ScheduleCompile!E682="Off",0,IF(ScheduleCompile!E682="On",1,IF(ISNUMBER(ScheduleCompile!E682),ScheduleCompile!E682/1,IF(ISTEXT(ScheduleCompile!E682),IF(OR(ISNUMBER(FIND("5F",ScheduleCompile!E682)),ISNUMBER(FIND("0F",ScheduleCompile!E682)),ISNUMBER(FIND("8F",ScheduleCompile!E682)),ISNUMBER(FIND("1F",ScheduleCompile!E682)),ISNUMBER(FIND("2F",ScheduleCompile!E682)),ISNUMBER(FIND("3F",ScheduleCompile!E682)),ISNUMBER(FIND("6F",ScheduleCompile!E682)),ISNUMBER(FIND("7F",ScheduleCompile!E682)),ISNUMBER(FIND("9F",ScheduleCompile!E682)),ISNUMBER(FIND("4F",ScheduleCompile!E682))),VALUE(LEFT(ScheduleCompile!E682,FIND("F",ScheduleCompile!E682)-1)),ScheduleCompile!E682)))))))</f>
        <v>64.400000000000006</v>
      </c>
      <c r="K689" s="1">
        <f>IF(AND(ISERROR(IF(ScheduleCompile!F682="Off",0,IF(ScheduleCompile!F682="On",1,IF(ISNUMBER(ScheduleCompile!F682),ScheduleCompile!F682/1,IF(ISTEXT(ScheduleCompile!F682),IF(OR(ISNUMBER(FIND("5F",ScheduleCompile!F682)),ISNUMBER(FIND("0F",ScheduleCompile!F682)),ISNUMBER(FIND("8F",ScheduleCompile!F682)),ISNUMBER(FIND("1F",ScheduleCompile!F682)),ISNUMBER(FIND("2F",ScheduleCompile!F682)),ISNUMBER(FIND("3F",ScheduleCompile!F682)),ISNUMBER(FIND("6F",ScheduleCompile!F682)),ISNUMBER(FIND("7F",ScheduleCompile!F682)),ISNUMBER(FIND("9F",ScheduleCompile!F682)),ISNUMBER(FIND("4F",ScheduleCompile!F682))),VALUE(LEFT(ScheduleCompile!F682,FIND("F",ScheduleCompile!F682)-1)),ScheduleCompile!F682)))))),ISTEXT(ScheduleCompile!#REF!)),"ENDTABLE",IF(ISERROR(IF(ScheduleCompile!F682="Off",0,IF(ScheduleCompile!F682="On",1,IF(ISNUMBER(ScheduleCompile!F682),ScheduleCompile!F682/1,IF(ISTEXT(ScheduleCompile!F682),IF(OR(ISNUMBER(FIND("5F",ScheduleCompile!F682)),ISNUMBER(FIND("0F",ScheduleCompile!F682)),ISNUMBER(FIND("8F",ScheduleCompile!F682)),ISNUMBER(FIND("1F",ScheduleCompile!F682)),ISNUMBER(FIND("2F",ScheduleCompile!F682)),ISNUMBER(FIND("3F",ScheduleCompile!F682)),ISNUMBER(FIND("6F",ScheduleCompile!F682)),ISNUMBER(FIND("7F",ScheduleCompile!F682)),ISNUMBER(FIND("9F",ScheduleCompile!F682)),ISNUMBER(FIND("4F",ScheduleCompile!F682))),VALUE(LEFT(ScheduleCompile!F682,FIND("F",ScheduleCompile!F682)-1)),ScheduleCompile!F682)))))),"",IF(ScheduleCompile!F682="Off",0,IF(ScheduleCompile!F682="On",1,IF(ISNUMBER(ScheduleCompile!F682),ScheduleCompile!F682/1,IF(ISTEXT(ScheduleCompile!F682),IF(OR(ISNUMBER(FIND("5F",ScheduleCompile!F682)),ISNUMBER(FIND("0F",ScheduleCompile!F682)),ISNUMBER(FIND("8F",ScheduleCompile!F682)),ISNUMBER(FIND("1F",ScheduleCompile!F682)),ISNUMBER(FIND("2F",ScheduleCompile!F682)),ISNUMBER(FIND("3F",ScheduleCompile!F682)),ISNUMBER(FIND("6F",ScheduleCompile!F682)),ISNUMBER(FIND("7F",ScheduleCompile!F682)),ISNUMBER(FIND("9F",ScheduleCompile!F682)),ISNUMBER(FIND("4F",ScheduleCompile!F682))),VALUE(LEFT(ScheduleCompile!F682,FIND("F",ScheduleCompile!F682)-1)),ScheduleCompile!F682)))))))</f>
        <v>64.400000000000006</v>
      </c>
      <c r="L689" s="1">
        <f>IF(AND(ISERROR(IF(ScheduleCompile!G682="Off",0,IF(ScheduleCompile!G682="On",1,IF(ISNUMBER(ScheduleCompile!G682),ScheduleCompile!G682/1,IF(ISTEXT(ScheduleCompile!G682),IF(OR(ISNUMBER(FIND("5F",ScheduleCompile!G682)),ISNUMBER(FIND("0F",ScheduleCompile!G682)),ISNUMBER(FIND("8F",ScheduleCompile!G682)),ISNUMBER(FIND("1F",ScheduleCompile!G682)),ISNUMBER(FIND("2F",ScheduleCompile!G682)),ISNUMBER(FIND("3F",ScheduleCompile!G682)),ISNUMBER(FIND("6F",ScheduleCompile!G682)),ISNUMBER(FIND("7F",ScheduleCompile!G682)),ISNUMBER(FIND("9F",ScheduleCompile!G682)),ISNUMBER(FIND("4F",ScheduleCompile!G682))),VALUE(LEFT(ScheduleCompile!G682,FIND("F",ScheduleCompile!G682)-1)),ScheduleCompile!G682)))))),ISTEXT(ScheduleCompile!#REF!)),"ENDTABLE",IF(ISERROR(IF(ScheduleCompile!G682="Off",0,IF(ScheduleCompile!G682="On",1,IF(ISNUMBER(ScheduleCompile!G682),ScheduleCompile!G682/1,IF(ISTEXT(ScheduleCompile!G682),IF(OR(ISNUMBER(FIND("5F",ScheduleCompile!G682)),ISNUMBER(FIND("0F",ScheduleCompile!G682)),ISNUMBER(FIND("8F",ScheduleCompile!G682)),ISNUMBER(FIND("1F",ScheduleCompile!G682)),ISNUMBER(FIND("2F",ScheduleCompile!G682)),ISNUMBER(FIND("3F",ScheduleCompile!G682)),ISNUMBER(FIND("6F",ScheduleCompile!G682)),ISNUMBER(FIND("7F",ScheduleCompile!G682)),ISNUMBER(FIND("9F",ScheduleCompile!G682)),ISNUMBER(FIND("4F",ScheduleCompile!G682))),VALUE(LEFT(ScheduleCompile!G682,FIND("F",ScheduleCompile!G682)-1)),ScheduleCompile!G682)))))),"",IF(ScheduleCompile!G682="Off",0,IF(ScheduleCompile!G682="On",1,IF(ISNUMBER(ScheduleCompile!G682),ScheduleCompile!G682/1,IF(ISTEXT(ScheduleCompile!G682),IF(OR(ISNUMBER(FIND("5F",ScheduleCompile!G682)),ISNUMBER(FIND("0F",ScheduleCompile!G682)),ISNUMBER(FIND("8F",ScheduleCompile!G682)),ISNUMBER(FIND("1F",ScheduleCompile!G682)),ISNUMBER(FIND("2F",ScheduleCompile!G682)),ISNUMBER(FIND("3F",ScheduleCompile!G682)),ISNUMBER(FIND("6F",ScheduleCompile!G682)),ISNUMBER(FIND("7F",ScheduleCompile!G682)),ISNUMBER(FIND("9F",ScheduleCompile!G682)),ISNUMBER(FIND("4F",ScheduleCompile!G682))),VALUE(LEFT(ScheduleCompile!G682,FIND("F",ScheduleCompile!G682)-1)),ScheduleCompile!G682)))))))</f>
        <v>64.400000000000006</v>
      </c>
      <c r="M689" s="1">
        <f>IF(AND(ISERROR(IF(ScheduleCompile!H682="Off",0,IF(ScheduleCompile!H682="On",1,IF(ISNUMBER(ScheduleCompile!H682),ScheduleCompile!H682/1,IF(ISTEXT(ScheduleCompile!H682),IF(OR(ISNUMBER(FIND("5F",ScheduleCompile!H682)),ISNUMBER(FIND("0F",ScheduleCompile!H682)),ISNUMBER(FIND("8F",ScheduleCompile!H682)),ISNUMBER(FIND("1F",ScheduleCompile!H682)),ISNUMBER(FIND("2F",ScheduleCompile!H682)),ISNUMBER(FIND("3F",ScheduleCompile!H682)),ISNUMBER(FIND("6F",ScheduleCompile!H682)),ISNUMBER(FIND("7F",ScheduleCompile!H682)),ISNUMBER(FIND("9F",ScheduleCompile!H682)),ISNUMBER(FIND("4F",ScheduleCompile!H682))),VALUE(LEFT(ScheduleCompile!H682,FIND("F",ScheduleCompile!H682)-1)),ScheduleCompile!H682)))))),ISTEXT(ScheduleCompile!#REF!)),"ENDTABLE",IF(ISERROR(IF(ScheduleCompile!H682="Off",0,IF(ScheduleCompile!H682="On",1,IF(ISNUMBER(ScheduleCompile!H682),ScheduleCompile!H682/1,IF(ISTEXT(ScheduleCompile!H682),IF(OR(ISNUMBER(FIND("5F",ScheduleCompile!H682)),ISNUMBER(FIND("0F",ScheduleCompile!H682)),ISNUMBER(FIND("8F",ScheduleCompile!H682)),ISNUMBER(FIND("1F",ScheduleCompile!H682)),ISNUMBER(FIND("2F",ScheduleCompile!H682)),ISNUMBER(FIND("3F",ScheduleCompile!H682)),ISNUMBER(FIND("6F",ScheduleCompile!H682)),ISNUMBER(FIND("7F",ScheduleCompile!H682)),ISNUMBER(FIND("9F",ScheduleCompile!H682)),ISNUMBER(FIND("4F",ScheduleCompile!H682))),VALUE(LEFT(ScheduleCompile!H682,FIND("F",ScheduleCompile!H682)-1)),ScheduleCompile!H682)))))),"",IF(ScheduleCompile!H682="Off",0,IF(ScheduleCompile!H682="On",1,IF(ISNUMBER(ScheduleCompile!H682),ScheduleCompile!H682/1,IF(ISTEXT(ScheduleCompile!H682),IF(OR(ISNUMBER(FIND("5F",ScheduleCompile!H682)),ISNUMBER(FIND("0F",ScheduleCompile!H682)),ISNUMBER(FIND("8F",ScheduleCompile!H682)),ISNUMBER(FIND("1F",ScheduleCompile!H682)),ISNUMBER(FIND("2F",ScheduleCompile!H682)),ISNUMBER(FIND("3F",ScheduleCompile!H682)),ISNUMBER(FIND("6F",ScheduleCompile!H682)),ISNUMBER(FIND("7F",ScheduleCompile!H682)),ISNUMBER(FIND("9F",ScheduleCompile!H682)),ISNUMBER(FIND("4F",ScheduleCompile!H682))),VALUE(LEFT(ScheduleCompile!H682,FIND("F",ScheduleCompile!H682)-1)),ScheduleCompile!H682)))))))</f>
        <v>64.400000000000006</v>
      </c>
      <c r="N689" s="1">
        <f>IF(AND(ISERROR(IF(ScheduleCompile!I682="Off",0,IF(ScheduleCompile!I682="On",1,IF(ISNUMBER(ScheduleCompile!I682),ScheduleCompile!I682/1,IF(ISTEXT(ScheduleCompile!I682),IF(OR(ISNUMBER(FIND("5F",ScheduleCompile!I682)),ISNUMBER(FIND("0F",ScheduleCompile!I682)),ISNUMBER(FIND("8F",ScheduleCompile!I682)),ISNUMBER(FIND("1F",ScheduleCompile!I682)),ISNUMBER(FIND("2F",ScheduleCompile!I682)),ISNUMBER(FIND("3F",ScheduleCompile!I682)),ISNUMBER(FIND("6F",ScheduleCompile!I682)),ISNUMBER(FIND("7F",ScheduleCompile!I682)),ISNUMBER(FIND("9F",ScheduleCompile!I682)),ISNUMBER(FIND("4F",ScheduleCompile!I682))),VALUE(LEFT(ScheduleCompile!I682,FIND("F",ScheduleCompile!I682)-1)),ScheduleCompile!I682)))))),ISTEXT(ScheduleCompile!#REF!)),"ENDTABLE",IF(ISERROR(IF(ScheduleCompile!I682="Off",0,IF(ScheduleCompile!I682="On",1,IF(ISNUMBER(ScheduleCompile!I682),ScheduleCompile!I682/1,IF(ISTEXT(ScheduleCompile!I682),IF(OR(ISNUMBER(FIND("5F",ScheduleCompile!I682)),ISNUMBER(FIND("0F",ScheduleCompile!I682)),ISNUMBER(FIND("8F",ScheduleCompile!I682)),ISNUMBER(FIND("1F",ScheduleCompile!I682)),ISNUMBER(FIND("2F",ScheduleCompile!I682)),ISNUMBER(FIND("3F",ScheduleCompile!I682)),ISNUMBER(FIND("6F",ScheduleCompile!I682)),ISNUMBER(FIND("7F",ScheduleCompile!I682)),ISNUMBER(FIND("9F",ScheduleCompile!I682)),ISNUMBER(FIND("4F",ScheduleCompile!I682))),VALUE(LEFT(ScheduleCompile!I682,FIND("F",ScheduleCompile!I682)-1)),ScheduleCompile!I682)))))),"",IF(ScheduleCompile!I682="Off",0,IF(ScheduleCompile!I682="On",1,IF(ISNUMBER(ScheduleCompile!I682),ScheduleCompile!I682/1,IF(ISTEXT(ScheduleCompile!I682),IF(OR(ISNUMBER(FIND("5F",ScheduleCompile!I682)),ISNUMBER(FIND("0F",ScheduleCompile!I682)),ISNUMBER(FIND("8F",ScheduleCompile!I682)),ISNUMBER(FIND("1F",ScheduleCompile!I682)),ISNUMBER(FIND("2F",ScheduleCompile!I682)),ISNUMBER(FIND("3F",ScheduleCompile!I682)),ISNUMBER(FIND("6F",ScheduleCompile!I682)),ISNUMBER(FIND("7F",ScheduleCompile!I682)),ISNUMBER(FIND("9F",ScheduleCompile!I682)),ISNUMBER(FIND("4F",ScheduleCompile!I682))),VALUE(LEFT(ScheduleCompile!I682,FIND("F",ScheduleCompile!I682)-1)),ScheduleCompile!I682)))))))</f>
        <v>64.400000000000006</v>
      </c>
      <c r="O689" s="1">
        <f>IF(AND(ISERROR(IF(ScheduleCompile!J682="Off",0,IF(ScheduleCompile!J682="On",1,IF(ISNUMBER(ScheduleCompile!J682),ScheduleCompile!J682/1,IF(ISTEXT(ScheduleCompile!J682),IF(OR(ISNUMBER(FIND("5F",ScheduleCompile!J682)),ISNUMBER(FIND("0F",ScheduleCompile!J682)),ISNUMBER(FIND("8F",ScheduleCompile!J682)),ISNUMBER(FIND("1F",ScheduleCompile!J682)),ISNUMBER(FIND("2F",ScheduleCompile!J682)),ISNUMBER(FIND("3F",ScheduleCompile!J682)),ISNUMBER(FIND("6F",ScheduleCompile!J682)),ISNUMBER(FIND("7F",ScheduleCompile!J682)),ISNUMBER(FIND("9F",ScheduleCompile!J682)),ISNUMBER(FIND("4F",ScheduleCompile!J682))),VALUE(LEFT(ScheduleCompile!J682,FIND("F",ScheduleCompile!J682)-1)),ScheduleCompile!J682)))))),ISTEXT(ScheduleCompile!#REF!)),"ENDTABLE",IF(ISERROR(IF(ScheduleCompile!J682="Off",0,IF(ScheduleCompile!J682="On",1,IF(ISNUMBER(ScheduleCompile!J682),ScheduleCompile!J682/1,IF(ISTEXT(ScheduleCompile!J682),IF(OR(ISNUMBER(FIND("5F",ScheduleCompile!J682)),ISNUMBER(FIND("0F",ScheduleCompile!J682)),ISNUMBER(FIND("8F",ScheduleCompile!J682)),ISNUMBER(FIND("1F",ScheduleCompile!J682)),ISNUMBER(FIND("2F",ScheduleCompile!J682)),ISNUMBER(FIND("3F",ScheduleCompile!J682)),ISNUMBER(FIND("6F",ScheduleCompile!J682)),ISNUMBER(FIND("7F",ScheduleCompile!J682)),ISNUMBER(FIND("9F",ScheduleCompile!J682)),ISNUMBER(FIND("4F",ScheduleCompile!J682))),VALUE(LEFT(ScheduleCompile!J682,FIND("F",ScheduleCompile!J682)-1)),ScheduleCompile!J682)))))),"",IF(ScheduleCompile!J682="Off",0,IF(ScheduleCompile!J682="On",1,IF(ISNUMBER(ScheduleCompile!J682),ScheduleCompile!J682/1,IF(ISTEXT(ScheduleCompile!J682),IF(OR(ISNUMBER(FIND("5F",ScheduleCompile!J682)),ISNUMBER(FIND("0F",ScheduleCompile!J682)),ISNUMBER(FIND("8F",ScheduleCompile!J682)),ISNUMBER(FIND("1F",ScheduleCompile!J682)),ISNUMBER(FIND("2F",ScheduleCompile!J682)),ISNUMBER(FIND("3F",ScheduleCompile!J682)),ISNUMBER(FIND("6F",ScheduleCompile!J682)),ISNUMBER(FIND("7F",ScheduleCompile!J682)),ISNUMBER(FIND("9F",ScheduleCompile!J682)),ISNUMBER(FIND("4F",ScheduleCompile!J682))),VALUE(LEFT(ScheduleCompile!J682,FIND("F",ScheduleCompile!J682)-1)),ScheduleCompile!J682)))))))</f>
        <v>64.400000000000006</v>
      </c>
      <c r="P689" s="1">
        <f>IF(AND(ISERROR(IF(ScheduleCompile!K682="Off",0,IF(ScheduleCompile!K682="On",1,IF(ISNUMBER(ScheduleCompile!K682),ScheduleCompile!K682/1,IF(ISTEXT(ScheduleCompile!K682),IF(OR(ISNUMBER(FIND("5F",ScheduleCompile!K682)),ISNUMBER(FIND("0F",ScheduleCompile!K682)),ISNUMBER(FIND("8F",ScheduleCompile!K682)),ISNUMBER(FIND("1F",ScheduleCompile!K682)),ISNUMBER(FIND("2F",ScheduleCompile!K682)),ISNUMBER(FIND("3F",ScheduleCompile!K682)),ISNUMBER(FIND("6F",ScheduleCompile!K682)),ISNUMBER(FIND("7F",ScheduleCompile!K682)),ISNUMBER(FIND("9F",ScheduleCompile!K682)),ISNUMBER(FIND("4F",ScheduleCompile!K682))),VALUE(LEFT(ScheduleCompile!K682,FIND("F",ScheduleCompile!K682)-1)),ScheduleCompile!K682)))))),ISTEXT(ScheduleCompile!#REF!)),"ENDTABLE",IF(ISERROR(IF(ScheduleCompile!K682="Off",0,IF(ScheduleCompile!K682="On",1,IF(ISNUMBER(ScheduleCompile!K682),ScheduleCompile!K682/1,IF(ISTEXT(ScheduleCompile!K682),IF(OR(ISNUMBER(FIND("5F",ScheduleCompile!K682)),ISNUMBER(FIND("0F",ScheduleCompile!K682)),ISNUMBER(FIND("8F",ScheduleCompile!K682)),ISNUMBER(FIND("1F",ScheduleCompile!K682)),ISNUMBER(FIND("2F",ScheduleCompile!K682)),ISNUMBER(FIND("3F",ScheduleCompile!K682)),ISNUMBER(FIND("6F",ScheduleCompile!K682)),ISNUMBER(FIND("7F",ScheduleCompile!K682)),ISNUMBER(FIND("9F",ScheduleCompile!K682)),ISNUMBER(FIND("4F",ScheduleCompile!K682))),VALUE(LEFT(ScheduleCompile!K682,FIND("F",ScheduleCompile!K682)-1)),ScheduleCompile!K682)))))),"",IF(ScheduleCompile!K682="Off",0,IF(ScheduleCompile!K682="On",1,IF(ISNUMBER(ScheduleCompile!K682),ScheduleCompile!K682/1,IF(ISTEXT(ScheduleCompile!K682),IF(OR(ISNUMBER(FIND("5F",ScheduleCompile!K682)),ISNUMBER(FIND("0F",ScheduleCompile!K682)),ISNUMBER(FIND("8F",ScheduleCompile!K682)),ISNUMBER(FIND("1F",ScheduleCompile!K682)),ISNUMBER(FIND("2F",ScheduleCompile!K682)),ISNUMBER(FIND("3F",ScheduleCompile!K682)),ISNUMBER(FIND("6F",ScheduleCompile!K682)),ISNUMBER(FIND("7F",ScheduleCompile!K682)),ISNUMBER(FIND("9F",ScheduleCompile!K682)),ISNUMBER(FIND("4F",ScheduleCompile!K682))),VALUE(LEFT(ScheduleCompile!K682,FIND("F",ScheduleCompile!K682)-1)),ScheduleCompile!K682)))))))</f>
        <v>64.400000000000006</v>
      </c>
      <c r="Q689" s="1">
        <f>IF(AND(ISERROR(IF(ScheduleCompile!L682="Off",0,IF(ScheduleCompile!L682="On",1,IF(ISNUMBER(ScheduleCompile!L682),ScheduleCompile!L682/1,IF(ISTEXT(ScheduleCompile!L682),IF(OR(ISNUMBER(FIND("5F",ScheduleCompile!L682)),ISNUMBER(FIND("0F",ScheduleCompile!L682)),ISNUMBER(FIND("8F",ScheduleCompile!L682)),ISNUMBER(FIND("1F",ScheduleCompile!L682)),ISNUMBER(FIND("2F",ScheduleCompile!L682)),ISNUMBER(FIND("3F",ScheduleCompile!L682)),ISNUMBER(FIND("6F",ScheduleCompile!L682)),ISNUMBER(FIND("7F",ScheduleCompile!L682)),ISNUMBER(FIND("9F",ScheduleCompile!L682)),ISNUMBER(FIND("4F",ScheduleCompile!L682))),VALUE(LEFT(ScheduleCompile!L682,FIND("F",ScheduleCompile!L682)-1)),ScheduleCompile!L682)))))),ISTEXT(ScheduleCompile!#REF!)),"ENDTABLE",IF(ISERROR(IF(ScheduleCompile!L682="Off",0,IF(ScheduleCompile!L682="On",1,IF(ISNUMBER(ScheduleCompile!L682),ScheduleCompile!L682/1,IF(ISTEXT(ScheduleCompile!L682),IF(OR(ISNUMBER(FIND("5F",ScheduleCompile!L682)),ISNUMBER(FIND("0F",ScheduleCompile!L682)),ISNUMBER(FIND("8F",ScheduleCompile!L682)),ISNUMBER(FIND("1F",ScheduleCompile!L682)),ISNUMBER(FIND("2F",ScheduleCompile!L682)),ISNUMBER(FIND("3F",ScheduleCompile!L682)),ISNUMBER(FIND("6F",ScheduleCompile!L682)),ISNUMBER(FIND("7F",ScheduleCompile!L682)),ISNUMBER(FIND("9F",ScheduleCompile!L682)),ISNUMBER(FIND("4F",ScheduleCompile!L682))),VALUE(LEFT(ScheduleCompile!L682,FIND("F",ScheduleCompile!L682)-1)),ScheduleCompile!L682)))))),"",IF(ScheduleCompile!L682="Off",0,IF(ScheduleCompile!L682="On",1,IF(ISNUMBER(ScheduleCompile!L682),ScheduleCompile!L682/1,IF(ISTEXT(ScheduleCompile!L682),IF(OR(ISNUMBER(FIND("5F",ScheduleCompile!L682)),ISNUMBER(FIND("0F",ScheduleCompile!L682)),ISNUMBER(FIND("8F",ScheduleCompile!L682)),ISNUMBER(FIND("1F",ScheduleCompile!L682)),ISNUMBER(FIND("2F",ScheduleCompile!L682)),ISNUMBER(FIND("3F",ScheduleCompile!L682)),ISNUMBER(FIND("6F",ScheduleCompile!L682)),ISNUMBER(FIND("7F",ScheduleCompile!L682)),ISNUMBER(FIND("9F",ScheduleCompile!L682)),ISNUMBER(FIND("4F",ScheduleCompile!L682))),VALUE(LEFT(ScheduleCompile!L682,FIND("F",ScheduleCompile!L682)-1)),ScheduleCompile!L682)))))))</f>
        <v>64.400000000000006</v>
      </c>
      <c r="R689" s="1">
        <f>IF(AND(ISERROR(IF(ScheduleCompile!M682="Off",0,IF(ScheduleCompile!M682="On",1,IF(ISNUMBER(ScheduleCompile!M682),ScheduleCompile!M682/1,IF(ISTEXT(ScheduleCompile!M682),IF(OR(ISNUMBER(FIND("5F",ScheduleCompile!M682)),ISNUMBER(FIND("0F",ScheduleCompile!M682)),ISNUMBER(FIND("8F",ScheduleCompile!M682)),ISNUMBER(FIND("1F",ScheduleCompile!M682)),ISNUMBER(FIND("2F",ScheduleCompile!M682)),ISNUMBER(FIND("3F",ScheduleCompile!M682)),ISNUMBER(FIND("6F",ScheduleCompile!M682)),ISNUMBER(FIND("7F",ScheduleCompile!M682)),ISNUMBER(FIND("9F",ScheduleCompile!M682)),ISNUMBER(FIND("4F",ScheduleCompile!M682))),VALUE(LEFT(ScheduleCompile!M682,FIND("F",ScheduleCompile!M682)-1)),ScheduleCompile!M682)))))),ISTEXT(ScheduleCompile!#REF!)),"ENDTABLE",IF(ISERROR(IF(ScheduleCompile!M682="Off",0,IF(ScheduleCompile!M682="On",1,IF(ISNUMBER(ScheduleCompile!M682),ScheduleCompile!M682/1,IF(ISTEXT(ScheduleCompile!M682),IF(OR(ISNUMBER(FIND("5F",ScheduleCompile!M682)),ISNUMBER(FIND("0F",ScheduleCompile!M682)),ISNUMBER(FIND("8F",ScheduleCompile!M682)),ISNUMBER(FIND("1F",ScheduleCompile!M682)),ISNUMBER(FIND("2F",ScheduleCompile!M682)),ISNUMBER(FIND("3F",ScheduleCompile!M682)),ISNUMBER(FIND("6F",ScheduleCompile!M682)),ISNUMBER(FIND("7F",ScheduleCompile!M682)),ISNUMBER(FIND("9F",ScheduleCompile!M682)),ISNUMBER(FIND("4F",ScheduleCompile!M682))),VALUE(LEFT(ScheduleCompile!M682,FIND("F",ScheduleCompile!M682)-1)),ScheduleCompile!M682)))))),"",IF(ScheduleCompile!M682="Off",0,IF(ScheduleCompile!M682="On",1,IF(ISNUMBER(ScheduleCompile!M682),ScheduleCompile!M682/1,IF(ISTEXT(ScheduleCompile!M682),IF(OR(ISNUMBER(FIND("5F",ScheduleCompile!M682)),ISNUMBER(FIND("0F",ScheduleCompile!M682)),ISNUMBER(FIND("8F",ScheduleCompile!M682)),ISNUMBER(FIND("1F",ScheduleCompile!M682)),ISNUMBER(FIND("2F",ScheduleCompile!M682)),ISNUMBER(FIND("3F",ScheduleCompile!M682)),ISNUMBER(FIND("6F",ScheduleCompile!M682)),ISNUMBER(FIND("7F",ScheduleCompile!M682)),ISNUMBER(FIND("9F",ScheduleCompile!M682)),ISNUMBER(FIND("4F",ScheduleCompile!M682))),VALUE(LEFT(ScheduleCompile!M682,FIND("F",ScheduleCompile!M682)-1)),ScheduleCompile!M682)))))))</f>
        <v>64.400000000000006</v>
      </c>
      <c r="S689" s="1">
        <f>IF(AND(ISERROR(IF(ScheduleCompile!N682="Off",0,IF(ScheduleCompile!N682="On",1,IF(ISNUMBER(ScheduleCompile!N682),ScheduleCompile!N682/1,IF(ISTEXT(ScheduleCompile!N682),IF(OR(ISNUMBER(FIND("5F",ScheduleCompile!N682)),ISNUMBER(FIND("0F",ScheduleCompile!N682)),ISNUMBER(FIND("8F",ScheduleCompile!N682)),ISNUMBER(FIND("1F",ScheduleCompile!N682)),ISNUMBER(FIND("2F",ScheduleCompile!N682)),ISNUMBER(FIND("3F",ScheduleCompile!N682)),ISNUMBER(FIND("6F",ScheduleCompile!N682)),ISNUMBER(FIND("7F",ScheduleCompile!N682)),ISNUMBER(FIND("9F",ScheduleCompile!N682)),ISNUMBER(FIND("4F",ScheduleCompile!N682))),VALUE(LEFT(ScheduleCompile!N682,FIND("F",ScheduleCompile!N682)-1)),ScheduleCompile!N682)))))),ISTEXT(ScheduleCompile!#REF!)),"ENDTABLE",IF(ISERROR(IF(ScheduleCompile!N682="Off",0,IF(ScheduleCompile!N682="On",1,IF(ISNUMBER(ScheduleCompile!N682),ScheduleCompile!N682/1,IF(ISTEXT(ScheduleCompile!N682),IF(OR(ISNUMBER(FIND("5F",ScheduleCompile!N682)),ISNUMBER(FIND("0F",ScheduleCompile!N682)),ISNUMBER(FIND("8F",ScheduleCompile!N682)),ISNUMBER(FIND("1F",ScheduleCompile!N682)),ISNUMBER(FIND("2F",ScheduleCompile!N682)),ISNUMBER(FIND("3F",ScheduleCompile!N682)),ISNUMBER(FIND("6F",ScheduleCompile!N682)),ISNUMBER(FIND("7F",ScheduleCompile!N682)),ISNUMBER(FIND("9F",ScheduleCompile!N682)),ISNUMBER(FIND("4F",ScheduleCompile!N682))),VALUE(LEFT(ScheduleCompile!N682,FIND("F",ScheduleCompile!N682)-1)),ScheduleCompile!N682)))))),"",IF(ScheduleCompile!N682="Off",0,IF(ScheduleCompile!N682="On",1,IF(ISNUMBER(ScheduleCompile!N682),ScheduleCompile!N682/1,IF(ISTEXT(ScheduleCompile!N682),IF(OR(ISNUMBER(FIND("5F",ScheduleCompile!N682)),ISNUMBER(FIND("0F",ScheduleCompile!N682)),ISNUMBER(FIND("8F",ScheduleCompile!N682)),ISNUMBER(FIND("1F",ScheduleCompile!N682)),ISNUMBER(FIND("2F",ScheduleCompile!N682)),ISNUMBER(FIND("3F",ScheduleCompile!N682)),ISNUMBER(FIND("6F",ScheduleCompile!N682)),ISNUMBER(FIND("7F",ScheduleCompile!N682)),ISNUMBER(FIND("9F",ScheduleCompile!N682)),ISNUMBER(FIND("4F",ScheduleCompile!N682))),VALUE(LEFT(ScheduleCompile!N682,FIND("F",ScheduleCompile!N682)-1)),ScheduleCompile!N682)))))))</f>
        <v>64.400000000000006</v>
      </c>
      <c r="T689" s="1">
        <f>IF(AND(ISERROR(IF(ScheduleCompile!O682="Off",0,IF(ScheduleCompile!O682="On",1,IF(ISNUMBER(ScheduleCompile!O682),ScheduleCompile!O682/1,IF(ISTEXT(ScheduleCompile!O682),IF(OR(ISNUMBER(FIND("5F",ScheduleCompile!O682)),ISNUMBER(FIND("0F",ScheduleCompile!O682)),ISNUMBER(FIND("8F",ScheduleCompile!O682)),ISNUMBER(FIND("1F",ScheduleCompile!O682)),ISNUMBER(FIND("2F",ScheduleCompile!O682)),ISNUMBER(FIND("3F",ScheduleCompile!O682)),ISNUMBER(FIND("6F",ScheduleCompile!O682)),ISNUMBER(FIND("7F",ScheduleCompile!O682)),ISNUMBER(FIND("9F",ScheduleCompile!O682)),ISNUMBER(FIND("4F",ScheduleCompile!O682))),VALUE(LEFT(ScheduleCompile!O682,FIND("F",ScheduleCompile!O682)-1)),ScheduleCompile!O682)))))),ISTEXT(ScheduleCompile!#REF!)),"ENDTABLE",IF(ISERROR(IF(ScheduleCompile!O682="Off",0,IF(ScheduleCompile!O682="On",1,IF(ISNUMBER(ScheduleCompile!O682),ScheduleCompile!O682/1,IF(ISTEXT(ScheduleCompile!O682),IF(OR(ISNUMBER(FIND("5F",ScheduleCompile!O682)),ISNUMBER(FIND("0F",ScheduleCompile!O682)),ISNUMBER(FIND("8F",ScheduleCompile!O682)),ISNUMBER(FIND("1F",ScheduleCompile!O682)),ISNUMBER(FIND("2F",ScheduleCompile!O682)),ISNUMBER(FIND("3F",ScheduleCompile!O682)),ISNUMBER(FIND("6F",ScheduleCompile!O682)),ISNUMBER(FIND("7F",ScheduleCompile!O682)),ISNUMBER(FIND("9F",ScheduleCompile!O682)),ISNUMBER(FIND("4F",ScheduleCompile!O682))),VALUE(LEFT(ScheduleCompile!O682,FIND("F",ScheduleCompile!O682)-1)),ScheduleCompile!O682)))))),"",IF(ScheduleCompile!O682="Off",0,IF(ScheduleCompile!O682="On",1,IF(ISNUMBER(ScheduleCompile!O682),ScheduleCompile!O682/1,IF(ISTEXT(ScheduleCompile!O682),IF(OR(ISNUMBER(FIND("5F",ScheduleCompile!O682)),ISNUMBER(FIND("0F",ScheduleCompile!O682)),ISNUMBER(FIND("8F",ScheduleCompile!O682)),ISNUMBER(FIND("1F",ScheduleCompile!O682)),ISNUMBER(FIND("2F",ScheduleCompile!O682)),ISNUMBER(FIND("3F",ScheduleCompile!O682)),ISNUMBER(FIND("6F",ScheduleCompile!O682)),ISNUMBER(FIND("7F",ScheduleCompile!O682)),ISNUMBER(FIND("9F",ScheduleCompile!O682)),ISNUMBER(FIND("4F",ScheduleCompile!O682))),VALUE(LEFT(ScheduleCompile!O682,FIND("F",ScheduleCompile!O682)-1)),ScheduleCompile!O682)))))))</f>
        <v>64.400000000000006</v>
      </c>
      <c r="U689" s="1">
        <f>IF(AND(ISERROR(IF(ScheduleCompile!P682="Off",0,IF(ScheduleCompile!P682="On",1,IF(ISNUMBER(ScheduleCompile!P682),ScheduleCompile!P682/1,IF(ISTEXT(ScheduleCompile!P682),IF(OR(ISNUMBER(FIND("5F",ScheduleCompile!P682)),ISNUMBER(FIND("0F",ScheduleCompile!P682)),ISNUMBER(FIND("8F",ScheduleCompile!P682)),ISNUMBER(FIND("1F",ScheduleCompile!P682)),ISNUMBER(FIND("2F",ScheduleCompile!P682)),ISNUMBER(FIND("3F",ScheduleCompile!P682)),ISNUMBER(FIND("6F",ScheduleCompile!P682)),ISNUMBER(FIND("7F",ScheduleCompile!P682)),ISNUMBER(FIND("9F",ScheduleCompile!P682)),ISNUMBER(FIND("4F",ScheduleCompile!P682))),VALUE(LEFT(ScheduleCompile!P682,FIND("F",ScheduleCompile!P682)-1)),ScheduleCompile!P682)))))),ISTEXT(ScheduleCompile!#REF!)),"ENDTABLE",IF(ISERROR(IF(ScheduleCompile!P682="Off",0,IF(ScheduleCompile!P682="On",1,IF(ISNUMBER(ScheduleCompile!P682),ScheduleCompile!P682/1,IF(ISTEXT(ScheduleCompile!P682),IF(OR(ISNUMBER(FIND("5F",ScheduleCompile!P682)),ISNUMBER(FIND("0F",ScheduleCompile!P682)),ISNUMBER(FIND("8F",ScheduleCompile!P682)),ISNUMBER(FIND("1F",ScheduleCompile!P682)),ISNUMBER(FIND("2F",ScheduleCompile!P682)),ISNUMBER(FIND("3F",ScheduleCompile!P682)),ISNUMBER(FIND("6F",ScheduleCompile!P682)),ISNUMBER(FIND("7F",ScheduleCompile!P682)),ISNUMBER(FIND("9F",ScheduleCompile!P682)),ISNUMBER(FIND("4F",ScheduleCompile!P682))),VALUE(LEFT(ScheduleCompile!P682,FIND("F",ScheduleCompile!P682)-1)),ScheduleCompile!P682)))))),"",IF(ScheduleCompile!P682="Off",0,IF(ScheduleCompile!P682="On",1,IF(ISNUMBER(ScheduleCompile!P682),ScheduleCompile!P682/1,IF(ISTEXT(ScheduleCompile!P682),IF(OR(ISNUMBER(FIND("5F",ScheduleCompile!P682)),ISNUMBER(FIND("0F",ScheduleCompile!P682)),ISNUMBER(FIND("8F",ScheduleCompile!P682)),ISNUMBER(FIND("1F",ScheduleCompile!P682)),ISNUMBER(FIND("2F",ScheduleCompile!P682)),ISNUMBER(FIND("3F",ScheduleCompile!P682)),ISNUMBER(FIND("6F",ScheduleCompile!P682)),ISNUMBER(FIND("7F",ScheduleCompile!P682)),ISNUMBER(FIND("9F",ScheduleCompile!P682)),ISNUMBER(FIND("4F",ScheduleCompile!P682))),VALUE(LEFT(ScheduleCompile!P682,FIND("F",ScheduleCompile!P682)-1)),ScheduleCompile!P682)))))))</f>
        <v>64.400000000000006</v>
      </c>
      <c r="V689" s="1">
        <f>IF(AND(ISERROR(IF(ScheduleCompile!Q682="Off",0,IF(ScheduleCompile!Q682="On",1,IF(ISNUMBER(ScheduleCompile!Q682),ScheduleCompile!Q682/1,IF(ISTEXT(ScheduleCompile!Q682),IF(OR(ISNUMBER(FIND("5F",ScheduleCompile!Q682)),ISNUMBER(FIND("0F",ScheduleCompile!Q682)),ISNUMBER(FIND("8F",ScheduleCompile!Q682)),ISNUMBER(FIND("1F",ScheduleCompile!Q682)),ISNUMBER(FIND("2F",ScheduleCompile!Q682)),ISNUMBER(FIND("3F",ScheduleCompile!Q682)),ISNUMBER(FIND("6F",ScheduleCompile!Q682)),ISNUMBER(FIND("7F",ScheduleCompile!Q682)),ISNUMBER(FIND("9F",ScheduleCompile!Q682)),ISNUMBER(FIND("4F",ScheduleCompile!Q682))),VALUE(LEFT(ScheduleCompile!Q682,FIND("F",ScheduleCompile!Q682)-1)),ScheduleCompile!Q682)))))),ISTEXT(ScheduleCompile!#REF!)),"ENDTABLE",IF(ISERROR(IF(ScheduleCompile!Q682="Off",0,IF(ScheduleCompile!Q682="On",1,IF(ISNUMBER(ScheduleCompile!Q682),ScheduleCompile!Q682/1,IF(ISTEXT(ScheduleCompile!Q682),IF(OR(ISNUMBER(FIND("5F",ScheduleCompile!Q682)),ISNUMBER(FIND("0F",ScheduleCompile!Q682)),ISNUMBER(FIND("8F",ScheduleCompile!Q682)),ISNUMBER(FIND("1F",ScheduleCompile!Q682)),ISNUMBER(FIND("2F",ScheduleCompile!Q682)),ISNUMBER(FIND("3F",ScheduleCompile!Q682)),ISNUMBER(FIND("6F",ScheduleCompile!Q682)),ISNUMBER(FIND("7F",ScheduleCompile!Q682)),ISNUMBER(FIND("9F",ScheduleCompile!Q682)),ISNUMBER(FIND("4F",ScheduleCompile!Q682))),VALUE(LEFT(ScheduleCompile!Q682,FIND("F",ScheduleCompile!Q682)-1)),ScheduleCompile!Q682)))))),"",IF(ScheduleCompile!Q682="Off",0,IF(ScheduleCompile!Q682="On",1,IF(ISNUMBER(ScheduleCompile!Q682),ScheduleCompile!Q682/1,IF(ISTEXT(ScheduleCompile!Q682),IF(OR(ISNUMBER(FIND("5F",ScheduleCompile!Q682)),ISNUMBER(FIND("0F",ScheduleCompile!Q682)),ISNUMBER(FIND("8F",ScheduleCompile!Q682)),ISNUMBER(FIND("1F",ScheduleCompile!Q682)),ISNUMBER(FIND("2F",ScheduleCompile!Q682)),ISNUMBER(FIND("3F",ScheduleCompile!Q682)),ISNUMBER(FIND("6F",ScheduleCompile!Q682)),ISNUMBER(FIND("7F",ScheduleCompile!Q682)),ISNUMBER(FIND("9F",ScheduleCompile!Q682)),ISNUMBER(FIND("4F",ScheduleCompile!Q682))),VALUE(LEFT(ScheduleCompile!Q682,FIND("F",ScheduleCompile!Q682)-1)),ScheduleCompile!Q682)))))))</f>
        <v>64.400000000000006</v>
      </c>
      <c r="W689" s="1">
        <f>IF(AND(ISERROR(IF(ScheduleCompile!R682="Off",0,IF(ScheduleCompile!R682="On",1,IF(ISNUMBER(ScheduleCompile!R682),ScheduleCompile!R682/1,IF(ISTEXT(ScheduleCompile!R682),IF(OR(ISNUMBER(FIND("5F",ScheduleCompile!R682)),ISNUMBER(FIND("0F",ScheduleCompile!R682)),ISNUMBER(FIND("8F",ScheduleCompile!R682)),ISNUMBER(FIND("1F",ScheduleCompile!R682)),ISNUMBER(FIND("2F",ScheduleCompile!R682)),ISNUMBER(FIND("3F",ScheduleCompile!R682)),ISNUMBER(FIND("6F",ScheduleCompile!R682)),ISNUMBER(FIND("7F",ScheduleCompile!R682)),ISNUMBER(FIND("9F",ScheduleCompile!R682)),ISNUMBER(FIND("4F",ScheduleCompile!R682))),VALUE(LEFT(ScheduleCompile!R682,FIND("F",ScheduleCompile!R682)-1)),ScheduleCompile!R682)))))),ISTEXT(ScheduleCompile!#REF!)),"ENDTABLE",IF(ISERROR(IF(ScheduleCompile!R682="Off",0,IF(ScheduleCompile!R682="On",1,IF(ISNUMBER(ScheduleCompile!R682),ScheduleCompile!R682/1,IF(ISTEXT(ScheduleCompile!R682),IF(OR(ISNUMBER(FIND("5F",ScheduleCompile!R682)),ISNUMBER(FIND("0F",ScheduleCompile!R682)),ISNUMBER(FIND("8F",ScheduleCompile!R682)),ISNUMBER(FIND("1F",ScheduleCompile!R682)),ISNUMBER(FIND("2F",ScheduleCompile!R682)),ISNUMBER(FIND("3F",ScheduleCompile!R682)),ISNUMBER(FIND("6F",ScheduleCompile!R682)),ISNUMBER(FIND("7F",ScheduleCompile!R682)),ISNUMBER(FIND("9F",ScheduleCompile!R682)),ISNUMBER(FIND("4F",ScheduleCompile!R682))),VALUE(LEFT(ScheduleCompile!R682,FIND("F",ScheduleCompile!R682)-1)),ScheduleCompile!R682)))))),"",IF(ScheduleCompile!R682="Off",0,IF(ScheduleCompile!R682="On",1,IF(ISNUMBER(ScheduleCompile!R682),ScheduleCompile!R682/1,IF(ISTEXT(ScheduleCompile!R682),IF(OR(ISNUMBER(FIND("5F",ScheduleCompile!R682)),ISNUMBER(FIND("0F",ScheduleCompile!R682)),ISNUMBER(FIND("8F",ScheduleCompile!R682)),ISNUMBER(FIND("1F",ScheduleCompile!R682)),ISNUMBER(FIND("2F",ScheduleCompile!R682)),ISNUMBER(FIND("3F",ScheduleCompile!R682)),ISNUMBER(FIND("6F",ScheduleCompile!R682)),ISNUMBER(FIND("7F",ScheduleCompile!R682)),ISNUMBER(FIND("9F",ScheduleCompile!R682)),ISNUMBER(FIND("4F",ScheduleCompile!R682))),VALUE(LEFT(ScheduleCompile!R682,FIND("F",ScheduleCompile!R682)-1)),ScheduleCompile!R682)))))))</f>
        <v>64.400000000000006</v>
      </c>
      <c r="X689" s="1">
        <f>IF(AND(ISERROR(IF(ScheduleCompile!S682="Off",0,IF(ScheduleCompile!S682="On",1,IF(ISNUMBER(ScheduleCompile!S682),ScheduleCompile!S682/1,IF(ISTEXT(ScheduleCompile!S682),IF(OR(ISNUMBER(FIND("5F",ScheduleCompile!S682)),ISNUMBER(FIND("0F",ScheduleCompile!S682)),ISNUMBER(FIND("8F",ScheduleCompile!S682)),ISNUMBER(FIND("1F",ScheduleCompile!S682)),ISNUMBER(FIND("2F",ScheduleCompile!S682)),ISNUMBER(FIND("3F",ScheduleCompile!S682)),ISNUMBER(FIND("6F",ScheduleCompile!S682)),ISNUMBER(FIND("7F",ScheduleCompile!S682)),ISNUMBER(FIND("9F",ScheduleCompile!S682)),ISNUMBER(FIND("4F",ScheduleCompile!S682))),VALUE(LEFT(ScheduleCompile!S682,FIND("F",ScheduleCompile!S682)-1)),ScheduleCompile!S682)))))),ISTEXT(ScheduleCompile!#REF!)),"ENDTABLE",IF(ISERROR(IF(ScheduleCompile!S682="Off",0,IF(ScheduleCompile!S682="On",1,IF(ISNUMBER(ScheduleCompile!S682),ScheduleCompile!S682/1,IF(ISTEXT(ScheduleCompile!S682),IF(OR(ISNUMBER(FIND("5F",ScheduleCompile!S682)),ISNUMBER(FIND("0F",ScheduleCompile!S682)),ISNUMBER(FIND("8F",ScheduleCompile!S682)),ISNUMBER(FIND("1F",ScheduleCompile!S682)),ISNUMBER(FIND("2F",ScheduleCompile!S682)),ISNUMBER(FIND("3F",ScheduleCompile!S682)),ISNUMBER(FIND("6F",ScheduleCompile!S682)),ISNUMBER(FIND("7F",ScheduleCompile!S682)),ISNUMBER(FIND("9F",ScheduleCompile!S682)),ISNUMBER(FIND("4F",ScheduleCompile!S682))),VALUE(LEFT(ScheduleCompile!S682,FIND("F",ScheduleCompile!S682)-1)),ScheduleCompile!S682)))))),"",IF(ScheduleCompile!S682="Off",0,IF(ScheduleCompile!S682="On",1,IF(ISNUMBER(ScheduleCompile!S682),ScheduleCompile!S682/1,IF(ISTEXT(ScheduleCompile!S682),IF(OR(ISNUMBER(FIND("5F",ScheduleCompile!S682)),ISNUMBER(FIND("0F",ScheduleCompile!S682)),ISNUMBER(FIND("8F",ScheduleCompile!S682)),ISNUMBER(FIND("1F",ScheduleCompile!S682)),ISNUMBER(FIND("2F",ScheduleCompile!S682)),ISNUMBER(FIND("3F",ScheduleCompile!S682)),ISNUMBER(FIND("6F",ScheduleCompile!S682)),ISNUMBER(FIND("7F",ScheduleCompile!S682)),ISNUMBER(FIND("9F",ScheduleCompile!S682)),ISNUMBER(FIND("4F",ScheduleCompile!S682))),VALUE(LEFT(ScheduleCompile!S682,FIND("F",ScheduleCompile!S682)-1)),ScheduleCompile!S682)))))))</f>
        <v>64.400000000000006</v>
      </c>
      <c r="Y689" s="1">
        <f>IF(AND(ISERROR(IF(ScheduleCompile!T682="Off",0,IF(ScheduleCompile!T682="On",1,IF(ISNUMBER(ScheduleCompile!T682),ScheduleCompile!T682/1,IF(ISTEXT(ScheduleCompile!T682),IF(OR(ISNUMBER(FIND("5F",ScheduleCompile!T682)),ISNUMBER(FIND("0F",ScheduleCompile!T682)),ISNUMBER(FIND("8F",ScheduleCompile!T682)),ISNUMBER(FIND("1F",ScheduleCompile!T682)),ISNUMBER(FIND("2F",ScheduleCompile!T682)),ISNUMBER(FIND("3F",ScheduleCompile!T682)),ISNUMBER(FIND("6F",ScheduleCompile!T682)),ISNUMBER(FIND("7F",ScheduleCompile!T682)),ISNUMBER(FIND("9F",ScheduleCompile!T682)),ISNUMBER(FIND("4F",ScheduleCompile!T682))),VALUE(LEFT(ScheduleCompile!T682,FIND("F",ScheduleCompile!T682)-1)),ScheduleCompile!T682)))))),ISTEXT(ScheduleCompile!#REF!)),"ENDTABLE",IF(ISERROR(IF(ScheduleCompile!T682="Off",0,IF(ScheduleCompile!T682="On",1,IF(ISNUMBER(ScheduleCompile!T682),ScheduleCompile!T682/1,IF(ISTEXT(ScheduleCompile!T682),IF(OR(ISNUMBER(FIND("5F",ScheduleCompile!T682)),ISNUMBER(FIND("0F",ScheduleCompile!T682)),ISNUMBER(FIND("8F",ScheduleCompile!T682)),ISNUMBER(FIND("1F",ScheduleCompile!T682)),ISNUMBER(FIND("2F",ScheduleCompile!T682)),ISNUMBER(FIND("3F",ScheduleCompile!T682)),ISNUMBER(FIND("6F",ScheduleCompile!T682)),ISNUMBER(FIND("7F",ScheduleCompile!T682)),ISNUMBER(FIND("9F",ScheduleCompile!T682)),ISNUMBER(FIND("4F",ScheduleCompile!T682))),VALUE(LEFT(ScheduleCompile!T682,FIND("F",ScheduleCompile!T682)-1)),ScheduleCompile!T682)))))),"",IF(ScheduleCompile!T682="Off",0,IF(ScheduleCompile!T682="On",1,IF(ISNUMBER(ScheduleCompile!T682),ScheduleCompile!T682/1,IF(ISTEXT(ScheduleCompile!T682),IF(OR(ISNUMBER(FIND("5F",ScheduleCompile!T682)),ISNUMBER(FIND("0F",ScheduleCompile!T682)),ISNUMBER(FIND("8F",ScheduleCompile!T682)),ISNUMBER(FIND("1F",ScheduleCompile!T682)),ISNUMBER(FIND("2F",ScheduleCompile!T682)),ISNUMBER(FIND("3F",ScheduleCompile!T682)),ISNUMBER(FIND("6F",ScheduleCompile!T682)),ISNUMBER(FIND("7F",ScheduleCompile!T682)),ISNUMBER(FIND("9F",ScheduleCompile!T682)),ISNUMBER(FIND("4F",ScheduleCompile!T682))),VALUE(LEFT(ScheduleCompile!T682,FIND("F",ScheduleCompile!T682)-1)),ScheduleCompile!T682)))))))</f>
        <v>64.400000000000006</v>
      </c>
      <c r="Z689" s="1">
        <f>IF(AND(ISERROR(IF(ScheduleCompile!U682="Off",0,IF(ScheduleCompile!U682="On",1,IF(ISNUMBER(ScheduleCompile!U682),ScheduleCompile!U682/1,IF(ISTEXT(ScheduleCompile!U682),IF(OR(ISNUMBER(FIND("5F",ScheduleCompile!U682)),ISNUMBER(FIND("0F",ScheduleCompile!U682)),ISNUMBER(FIND("8F",ScheduleCompile!U682)),ISNUMBER(FIND("1F",ScheduleCompile!U682)),ISNUMBER(FIND("2F",ScheduleCompile!U682)),ISNUMBER(FIND("3F",ScheduleCompile!U682)),ISNUMBER(FIND("6F",ScheduleCompile!U682)),ISNUMBER(FIND("7F",ScheduleCompile!U682)),ISNUMBER(FIND("9F",ScheduleCompile!U682)),ISNUMBER(FIND("4F",ScheduleCompile!U682))),VALUE(LEFT(ScheduleCompile!U682,FIND("F",ScheduleCompile!U682)-1)),ScheduleCompile!U682)))))),ISTEXT(ScheduleCompile!#REF!)),"ENDTABLE",IF(ISERROR(IF(ScheduleCompile!U682="Off",0,IF(ScheduleCompile!U682="On",1,IF(ISNUMBER(ScheduleCompile!U682),ScheduleCompile!U682/1,IF(ISTEXT(ScheduleCompile!U682),IF(OR(ISNUMBER(FIND("5F",ScheduleCompile!U682)),ISNUMBER(FIND("0F",ScheduleCompile!U682)),ISNUMBER(FIND("8F",ScheduleCompile!U682)),ISNUMBER(FIND("1F",ScheduleCompile!U682)),ISNUMBER(FIND("2F",ScheduleCompile!U682)),ISNUMBER(FIND("3F",ScheduleCompile!U682)),ISNUMBER(FIND("6F",ScheduleCompile!U682)),ISNUMBER(FIND("7F",ScheduleCompile!U682)),ISNUMBER(FIND("9F",ScheduleCompile!U682)),ISNUMBER(FIND("4F",ScheduleCompile!U682))),VALUE(LEFT(ScheduleCompile!U682,FIND("F",ScheduleCompile!U682)-1)),ScheduleCompile!U682)))))),"",IF(ScheduleCompile!U682="Off",0,IF(ScheduleCompile!U682="On",1,IF(ISNUMBER(ScheduleCompile!U682),ScheduleCompile!U682/1,IF(ISTEXT(ScheduleCompile!U682),IF(OR(ISNUMBER(FIND("5F",ScheduleCompile!U682)),ISNUMBER(FIND("0F",ScheduleCompile!U682)),ISNUMBER(FIND("8F",ScheduleCompile!U682)),ISNUMBER(FIND("1F",ScheduleCompile!U682)),ISNUMBER(FIND("2F",ScheduleCompile!U682)),ISNUMBER(FIND("3F",ScheduleCompile!U682)),ISNUMBER(FIND("6F",ScheduleCompile!U682)),ISNUMBER(FIND("7F",ScheduleCompile!U682)),ISNUMBER(FIND("9F",ScheduleCompile!U682)),ISNUMBER(FIND("4F",ScheduleCompile!U682))),VALUE(LEFT(ScheduleCompile!U682,FIND("F",ScheduleCompile!U682)-1)),ScheduleCompile!U682)))))))</f>
        <v>64.400000000000006</v>
      </c>
      <c r="AA689" s="1">
        <f>IF(AND(ISERROR(IF(ScheduleCompile!V682="Off",0,IF(ScheduleCompile!V682="On",1,IF(ISNUMBER(ScheduleCompile!V682),ScheduleCompile!V682/1,IF(ISTEXT(ScheduleCompile!V682),IF(OR(ISNUMBER(FIND("5F",ScheduleCompile!V682)),ISNUMBER(FIND("0F",ScheduleCompile!V682)),ISNUMBER(FIND("8F",ScheduleCompile!V682)),ISNUMBER(FIND("1F",ScheduleCompile!V682)),ISNUMBER(FIND("2F",ScheduleCompile!V682)),ISNUMBER(FIND("3F",ScheduleCompile!V682)),ISNUMBER(FIND("6F",ScheduleCompile!V682)),ISNUMBER(FIND("7F",ScheduleCompile!V682)),ISNUMBER(FIND("9F",ScheduleCompile!V682)),ISNUMBER(FIND("4F",ScheduleCompile!V682))),VALUE(LEFT(ScheduleCompile!V682,FIND("F",ScheduleCompile!V682)-1)),ScheduleCompile!V682)))))),ISTEXT(ScheduleCompile!#REF!)),"ENDTABLE",IF(ISERROR(IF(ScheduleCompile!V682="Off",0,IF(ScheduleCompile!V682="On",1,IF(ISNUMBER(ScheduleCompile!V682),ScheduleCompile!V682/1,IF(ISTEXT(ScheduleCompile!V682),IF(OR(ISNUMBER(FIND("5F",ScheduleCompile!V682)),ISNUMBER(FIND("0F",ScheduleCompile!V682)),ISNUMBER(FIND("8F",ScheduleCompile!V682)),ISNUMBER(FIND("1F",ScheduleCompile!V682)),ISNUMBER(FIND("2F",ScheduleCompile!V682)),ISNUMBER(FIND("3F",ScheduleCompile!V682)),ISNUMBER(FIND("6F",ScheduleCompile!V682)),ISNUMBER(FIND("7F",ScheduleCompile!V682)),ISNUMBER(FIND("9F",ScheduleCompile!V682)),ISNUMBER(FIND("4F",ScheduleCompile!V682))),VALUE(LEFT(ScheduleCompile!V682,FIND("F",ScheduleCompile!V682)-1)),ScheduleCompile!V682)))))),"",IF(ScheduleCompile!V682="Off",0,IF(ScheduleCompile!V682="On",1,IF(ISNUMBER(ScheduleCompile!V682),ScheduleCompile!V682/1,IF(ISTEXT(ScheduleCompile!V682),IF(OR(ISNUMBER(FIND("5F",ScheduleCompile!V682)),ISNUMBER(FIND("0F",ScheduleCompile!V682)),ISNUMBER(FIND("8F",ScheduleCompile!V682)),ISNUMBER(FIND("1F",ScheduleCompile!V682)),ISNUMBER(FIND("2F",ScheduleCompile!V682)),ISNUMBER(FIND("3F",ScheduleCompile!V682)),ISNUMBER(FIND("6F",ScheduleCompile!V682)),ISNUMBER(FIND("7F",ScheduleCompile!V682)),ISNUMBER(FIND("9F",ScheduleCompile!V682)),ISNUMBER(FIND("4F",ScheduleCompile!V682))),VALUE(LEFT(ScheduleCompile!V682,FIND("F",ScheduleCompile!V682)-1)),ScheduleCompile!V682)))))))</f>
        <v>64.400000000000006</v>
      </c>
      <c r="AB689" s="1">
        <f>IF(AND(ISERROR(IF(ScheduleCompile!W682="Off",0,IF(ScheduleCompile!W682="On",1,IF(ISNUMBER(ScheduleCompile!W682),ScheduleCompile!W682/1,IF(ISTEXT(ScheduleCompile!W682),IF(OR(ISNUMBER(FIND("5F",ScheduleCompile!W682)),ISNUMBER(FIND("0F",ScheduleCompile!W682)),ISNUMBER(FIND("8F",ScheduleCompile!W682)),ISNUMBER(FIND("1F",ScheduleCompile!W682)),ISNUMBER(FIND("2F",ScheduleCompile!W682)),ISNUMBER(FIND("3F",ScheduleCompile!W682)),ISNUMBER(FIND("6F",ScheduleCompile!W682)),ISNUMBER(FIND("7F",ScheduleCompile!W682)),ISNUMBER(FIND("9F",ScheduleCompile!W682)),ISNUMBER(FIND("4F",ScheduleCompile!W682))),VALUE(LEFT(ScheduleCompile!W682,FIND("F",ScheduleCompile!W682)-1)),ScheduleCompile!W682)))))),ISTEXT(ScheduleCompile!#REF!)),"ENDTABLE",IF(ISERROR(IF(ScheduleCompile!W682="Off",0,IF(ScheduleCompile!W682="On",1,IF(ISNUMBER(ScheduleCompile!W682),ScheduleCompile!W682/1,IF(ISTEXT(ScheduleCompile!W682),IF(OR(ISNUMBER(FIND("5F",ScheduleCompile!W682)),ISNUMBER(FIND("0F",ScheduleCompile!W682)),ISNUMBER(FIND("8F",ScheduleCompile!W682)),ISNUMBER(FIND("1F",ScheduleCompile!W682)),ISNUMBER(FIND("2F",ScheduleCompile!W682)),ISNUMBER(FIND("3F",ScheduleCompile!W682)),ISNUMBER(FIND("6F",ScheduleCompile!W682)),ISNUMBER(FIND("7F",ScheduleCompile!W682)),ISNUMBER(FIND("9F",ScheduleCompile!W682)),ISNUMBER(FIND("4F",ScheduleCompile!W682))),VALUE(LEFT(ScheduleCompile!W682,FIND("F",ScheduleCompile!W682)-1)),ScheduleCompile!W682)))))),"",IF(ScheduleCompile!W682="Off",0,IF(ScheduleCompile!W682="On",1,IF(ISNUMBER(ScheduleCompile!W682),ScheduleCompile!W682/1,IF(ISTEXT(ScheduleCompile!W682),IF(OR(ISNUMBER(FIND("5F",ScheduleCompile!W682)),ISNUMBER(FIND("0F",ScheduleCompile!W682)),ISNUMBER(FIND("8F",ScheduleCompile!W682)),ISNUMBER(FIND("1F",ScheduleCompile!W682)),ISNUMBER(FIND("2F",ScheduleCompile!W682)),ISNUMBER(FIND("3F",ScheduleCompile!W682)),ISNUMBER(FIND("6F",ScheduleCompile!W682)),ISNUMBER(FIND("7F",ScheduleCompile!W682)),ISNUMBER(FIND("9F",ScheduleCompile!W682)),ISNUMBER(FIND("4F",ScheduleCompile!W682))),VALUE(LEFT(ScheduleCompile!W682,FIND("F",ScheduleCompile!W682)-1)),ScheduleCompile!W682)))))))</f>
        <v>64.400000000000006</v>
      </c>
      <c r="AC689" s="1">
        <f>IF(AND(ISERROR(IF(ScheduleCompile!X682="Off",0,IF(ScheduleCompile!X682="On",1,IF(ISNUMBER(ScheduleCompile!X682),ScheduleCompile!X682/1,IF(ISTEXT(ScheduleCompile!X682),IF(OR(ISNUMBER(FIND("5F",ScheduleCompile!X682)),ISNUMBER(FIND("0F",ScheduleCompile!X682)),ISNUMBER(FIND("8F",ScheduleCompile!X682)),ISNUMBER(FIND("1F",ScheduleCompile!X682)),ISNUMBER(FIND("2F",ScheduleCompile!X682)),ISNUMBER(FIND("3F",ScheduleCompile!X682)),ISNUMBER(FIND("6F",ScheduleCompile!X682)),ISNUMBER(FIND("7F",ScheduleCompile!X682)),ISNUMBER(FIND("9F",ScheduleCompile!X682)),ISNUMBER(FIND("4F",ScheduleCompile!X682))),VALUE(LEFT(ScheduleCompile!X682,FIND("F",ScheduleCompile!X682)-1)),ScheduleCompile!X682)))))),ISTEXT(ScheduleCompile!#REF!)),"ENDTABLE",IF(ISERROR(IF(ScheduleCompile!X682="Off",0,IF(ScheduleCompile!X682="On",1,IF(ISNUMBER(ScheduleCompile!X682),ScheduleCompile!X682/1,IF(ISTEXT(ScheduleCompile!X682),IF(OR(ISNUMBER(FIND("5F",ScheduleCompile!X682)),ISNUMBER(FIND("0F",ScheduleCompile!X682)),ISNUMBER(FIND("8F",ScheduleCompile!X682)),ISNUMBER(FIND("1F",ScheduleCompile!X682)),ISNUMBER(FIND("2F",ScheduleCompile!X682)),ISNUMBER(FIND("3F",ScheduleCompile!X682)),ISNUMBER(FIND("6F",ScheduleCompile!X682)),ISNUMBER(FIND("7F",ScheduleCompile!X682)),ISNUMBER(FIND("9F",ScheduleCompile!X682)),ISNUMBER(FIND("4F",ScheduleCompile!X682))),VALUE(LEFT(ScheduleCompile!X682,FIND("F",ScheduleCompile!X682)-1)),ScheduleCompile!X682)))))),"",IF(ScheduleCompile!X682="Off",0,IF(ScheduleCompile!X682="On",1,IF(ISNUMBER(ScheduleCompile!X682),ScheduleCompile!X682/1,IF(ISTEXT(ScheduleCompile!X682),IF(OR(ISNUMBER(FIND("5F",ScheduleCompile!X682)),ISNUMBER(FIND("0F",ScheduleCompile!X682)),ISNUMBER(FIND("8F",ScheduleCompile!X682)),ISNUMBER(FIND("1F",ScheduleCompile!X682)),ISNUMBER(FIND("2F",ScheduleCompile!X682)),ISNUMBER(FIND("3F",ScheduleCompile!X682)),ISNUMBER(FIND("6F",ScheduleCompile!X682)),ISNUMBER(FIND("7F",ScheduleCompile!X682)),ISNUMBER(FIND("9F",ScheduleCompile!X682)),ISNUMBER(FIND("4F",ScheduleCompile!X682))),VALUE(LEFT(ScheduleCompile!X682,FIND("F",ScheduleCompile!X682)-1)),ScheduleCompile!X682)))))))</f>
        <v>64.400000000000006</v>
      </c>
      <c r="AD689" s="1">
        <f>IF(AND(ISERROR(IF(ScheduleCompile!Y682="Off",0,IF(ScheduleCompile!Y682="On",1,IF(ISNUMBER(ScheduleCompile!Y682),ScheduleCompile!Y682/1,IF(ISTEXT(ScheduleCompile!Y682),IF(OR(ISNUMBER(FIND("5F",ScheduleCompile!Y682)),ISNUMBER(FIND("0F",ScheduleCompile!Y682)),ISNUMBER(FIND("8F",ScheduleCompile!Y682)),ISNUMBER(FIND("1F",ScheduleCompile!Y682)),ISNUMBER(FIND("2F",ScheduleCompile!Y682)),ISNUMBER(FIND("3F",ScheduleCompile!Y682)),ISNUMBER(FIND("6F",ScheduleCompile!Y682)),ISNUMBER(FIND("7F",ScheduleCompile!Y682)),ISNUMBER(FIND("9F",ScheduleCompile!Y682)),ISNUMBER(FIND("4F",ScheduleCompile!Y682))),VALUE(LEFT(ScheduleCompile!Y682,FIND("F",ScheduleCompile!Y682)-1)),ScheduleCompile!Y682)))))),ISTEXT(ScheduleCompile!#REF!)),"ENDTABLE",IF(ISERROR(IF(ScheduleCompile!Y682="Off",0,IF(ScheduleCompile!Y682="On",1,IF(ISNUMBER(ScheduleCompile!Y682),ScheduleCompile!Y682/1,IF(ISTEXT(ScheduleCompile!Y682),IF(OR(ISNUMBER(FIND("5F",ScheduleCompile!Y682)),ISNUMBER(FIND("0F",ScheduleCompile!Y682)),ISNUMBER(FIND("8F",ScheduleCompile!Y682)),ISNUMBER(FIND("1F",ScheduleCompile!Y682)),ISNUMBER(FIND("2F",ScheduleCompile!Y682)),ISNUMBER(FIND("3F",ScheduleCompile!Y682)),ISNUMBER(FIND("6F",ScheduleCompile!Y682)),ISNUMBER(FIND("7F",ScheduleCompile!Y682)),ISNUMBER(FIND("9F",ScheduleCompile!Y682)),ISNUMBER(FIND("4F",ScheduleCompile!Y682))),VALUE(LEFT(ScheduleCompile!Y682,FIND("F",ScheduleCompile!Y682)-1)),ScheduleCompile!Y682)))))),"",IF(ScheduleCompile!Y682="Off",0,IF(ScheduleCompile!Y682="On",1,IF(ISNUMBER(ScheduleCompile!Y682),ScheduleCompile!Y682/1,IF(ISTEXT(ScheduleCompile!Y682),IF(OR(ISNUMBER(FIND("5F",ScheduleCompile!Y682)),ISNUMBER(FIND("0F",ScheduleCompile!Y682)),ISNUMBER(FIND("8F",ScheduleCompile!Y682)),ISNUMBER(FIND("1F",ScheduleCompile!Y682)),ISNUMBER(FIND("2F",ScheduleCompile!Y682)),ISNUMBER(FIND("3F",ScheduleCompile!Y682)),ISNUMBER(FIND("6F",ScheduleCompile!Y682)),ISNUMBER(FIND("7F",ScheduleCompile!Y682)),ISNUMBER(FIND("9F",ScheduleCompile!Y682)),ISNUMBER(FIND("4F",ScheduleCompile!Y682))),VALUE(LEFT(ScheduleCompile!Y682,FIND("F",ScheduleCompile!Y682)-1)),ScheduleCompile!Y682)))))))</f>
        <v>64.400000000000006</v>
      </c>
    </row>
    <row r="690" spans="1:30" x14ac:dyDescent="0.25">
      <c r="A690" t="str">
        <f t="shared" si="53"/>
        <v>SchDay "WaterMainCZ13Oct"  Type = "Temperature" Hr = (62.6, 62.6, 62.6, 62.6, 62.6, 62.6, 62.6, 62.6, 62.6, 62.6, 62.6, 62.6, 62.6, 62.6, 62.6, 62.6, 62.6, 62.6, 62.6, 62.6, 62.6, 62.6, 62.6, 62.6) ..</v>
      </c>
      <c r="B690" s="1" t="s">
        <v>623</v>
      </c>
      <c r="C690" t="str">
        <f t="shared" si="54"/>
        <v xml:space="preserve">SchDay "WaterMainCZ13Oct"  Type = "Temperature" Hr = </v>
      </c>
      <c r="D690" t="str">
        <f t="shared" si="55"/>
        <v>(62.6, 62.6, 62.6, 62.6, 62.6, 62.6, 62.6, 62.6, 62.6, 62.6, 62.6, 62.6, 62.6, 62.6, 62.6, 62.6, 62.6, 62.6, 62.6, 62.6, 62.6, 62.6, 62.6, 62.6) ..</v>
      </c>
      <c r="E690" s="30" t="str">
        <f>ScheduleCompile!A683</f>
        <v>WaterMainCZ13Oct</v>
      </c>
      <c r="F690" t="str">
        <f t="shared" si="46"/>
        <v>Temperature</v>
      </c>
      <c r="G690" s="1">
        <f>IF(AND(ISERROR(IF(ScheduleCompile!B683="Off",0,IF(ScheduleCompile!B683="On",1,IF(ISNUMBER(ScheduleCompile!B683),ScheduleCompile!B683/1,IF(ISTEXT(ScheduleCompile!B683),IF(OR(ISNUMBER(FIND("5F",ScheduleCompile!B683)),ISNUMBER(FIND("0F",ScheduleCompile!B683)),ISNUMBER(FIND("8F",ScheduleCompile!B683)),ISNUMBER(FIND("1F",ScheduleCompile!B683)),ISNUMBER(FIND("2F",ScheduleCompile!B683)),ISNUMBER(FIND("3F",ScheduleCompile!B683)),ISNUMBER(FIND("6F",ScheduleCompile!B683)),ISNUMBER(FIND("7F",ScheduleCompile!B683)),ISNUMBER(FIND("9F",ScheduleCompile!B683)),ISNUMBER(FIND("4F",ScheduleCompile!B683))),VALUE(LEFT(ScheduleCompile!B683,FIND("F",ScheduleCompile!B683)-1)),ScheduleCompile!B683)))))),ISTEXT(ScheduleCompile!#REF!)),"ENDTABLE",IF(ISERROR(IF(ScheduleCompile!B683="Off",0,IF(ScheduleCompile!B683="On",1,IF(ISNUMBER(ScheduleCompile!B683),ScheduleCompile!B683/1,IF(ISTEXT(ScheduleCompile!B683),IF(OR(ISNUMBER(FIND("5F",ScheduleCompile!B683)),ISNUMBER(FIND("0F",ScheduleCompile!B683)),ISNUMBER(FIND("8F",ScheduleCompile!B683)),ISNUMBER(FIND("1F",ScheduleCompile!B683)),ISNUMBER(FIND("2F",ScheduleCompile!B683)),ISNUMBER(FIND("3F",ScheduleCompile!B683)),ISNUMBER(FIND("6F",ScheduleCompile!B683)),ISNUMBER(FIND("7F",ScheduleCompile!B683)),ISNUMBER(FIND("9F",ScheduleCompile!B683)),ISNUMBER(FIND("4F",ScheduleCompile!B683))),VALUE(LEFT(ScheduleCompile!B683,FIND("F",ScheduleCompile!B683)-1)),ScheduleCompile!B683)))))),"",IF(ScheduleCompile!B683="Off",0,IF(ScheduleCompile!B683="On",1,IF(ISNUMBER(ScheduleCompile!B683),ScheduleCompile!B683/1,IF(ISTEXT(ScheduleCompile!B683),IF(OR(ISNUMBER(FIND("5F",ScheduleCompile!B683)),ISNUMBER(FIND("0F",ScheduleCompile!B683)),ISNUMBER(FIND("8F",ScheduleCompile!B683)),ISNUMBER(FIND("1F",ScheduleCompile!B683)),ISNUMBER(FIND("2F",ScheduleCompile!B683)),ISNUMBER(FIND("3F",ScheduleCompile!B683)),ISNUMBER(FIND("6F",ScheduleCompile!B683)),ISNUMBER(FIND("7F",ScheduleCompile!B683)),ISNUMBER(FIND("9F",ScheduleCompile!B683)),ISNUMBER(FIND("4F",ScheduleCompile!B683))),VALUE(LEFT(ScheduleCompile!B683,FIND("F",ScheduleCompile!B683)-1)),ScheduleCompile!B683)))))))</f>
        <v>62.6</v>
      </c>
      <c r="H690" s="1">
        <f>IF(AND(ISERROR(IF(ScheduleCompile!C683="Off",0,IF(ScheduleCompile!C683="On",1,IF(ISNUMBER(ScheduleCompile!C683),ScheduleCompile!C683/1,IF(ISTEXT(ScheduleCompile!C683),IF(OR(ISNUMBER(FIND("5F",ScheduleCompile!C683)),ISNUMBER(FIND("0F",ScheduleCompile!C683)),ISNUMBER(FIND("8F",ScheduleCompile!C683)),ISNUMBER(FIND("1F",ScheduleCompile!C683)),ISNUMBER(FIND("2F",ScheduleCompile!C683)),ISNUMBER(FIND("3F",ScheduleCompile!C683)),ISNUMBER(FIND("6F",ScheduleCompile!C683)),ISNUMBER(FIND("7F",ScheduleCompile!C683)),ISNUMBER(FIND("9F",ScheduleCompile!C683)),ISNUMBER(FIND("4F",ScheduleCompile!C683))),VALUE(LEFT(ScheduleCompile!C683,FIND("F",ScheduleCompile!C683)-1)),ScheduleCompile!C683)))))),ISTEXT(ScheduleCompile!#REF!)),"ENDTABLE",IF(ISERROR(IF(ScheduleCompile!C683="Off",0,IF(ScheduleCompile!C683="On",1,IF(ISNUMBER(ScheduleCompile!C683),ScheduleCompile!C683/1,IF(ISTEXT(ScheduleCompile!C683),IF(OR(ISNUMBER(FIND("5F",ScheduleCompile!C683)),ISNUMBER(FIND("0F",ScheduleCompile!C683)),ISNUMBER(FIND("8F",ScheduleCompile!C683)),ISNUMBER(FIND("1F",ScheduleCompile!C683)),ISNUMBER(FIND("2F",ScheduleCompile!C683)),ISNUMBER(FIND("3F",ScheduleCompile!C683)),ISNUMBER(FIND("6F",ScheduleCompile!C683)),ISNUMBER(FIND("7F",ScheduleCompile!C683)),ISNUMBER(FIND("9F",ScheduleCompile!C683)),ISNUMBER(FIND("4F",ScheduleCompile!C683))),VALUE(LEFT(ScheduleCompile!C683,FIND("F",ScheduleCompile!C683)-1)),ScheduleCompile!C683)))))),"",IF(ScheduleCompile!C683="Off",0,IF(ScheduleCompile!C683="On",1,IF(ISNUMBER(ScheduleCompile!C683),ScheduleCompile!C683/1,IF(ISTEXT(ScheduleCompile!C683),IF(OR(ISNUMBER(FIND("5F",ScheduleCompile!C683)),ISNUMBER(FIND("0F",ScheduleCompile!C683)),ISNUMBER(FIND("8F",ScheduleCompile!C683)),ISNUMBER(FIND("1F",ScheduleCompile!C683)),ISNUMBER(FIND("2F",ScheduleCompile!C683)),ISNUMBER(FIND("3F",ScheduleCompile!C683)),ISNUMBER(FIND("6F",ScheduleCompile!C683)),ISNUMBER(FIND("7F",ScheduleCompile!C683)),ISNUMBER(FIND("9F",ScheduleCompile!C683)),ISNUMBER(FIND("4F",ScheduleCompile!C683))),VALUE(LEFT(ScheduleCompile!C683,FIND("F",ScheduleCompile!C683)-1)),ScheduleCompile!C683)))))))</f>
        <v>62.6</v>
      </c>
      <c r="I690" s="1">
        <f>IF(AND(ISERROR(IF(ScheduleCompile!D683="Off",0,IF(ScheduleCompile!D683="On",1,IF(ISNUMBER(ScheduleCompile!D683),ScheduleCompile!D683/1,IF(ISTEXT(ScheduleCompile!D683),IF(OR(ISNUMBER(FIND("5F",ScheduleCompile!D683)),ISNUMBER(FIND("0F",ScheduleCompile!D683)),ISNUMBER(FIND("8F",ScheduleCompile!D683)),ISNUMBER(FIND("1F",ScheduleCompile!D683)),ISNUMBER(FIND("2F",ScheduleCompile!D683)),ISNUMBER(FIND("3F",ScheduleCompile!D683)),ISNUMBER(FIND("6F",ScheduleCompile!D683)),ISNUMBER(FIND("7F",ScheduleCompile!D683)),ISNUMBER(FIND("9F",ScheduleCompile!D683)),ISNUMBER(FIND("4F",ScheduleCompile!D683))),VALUE(LEFT(ScheduleCompile!D683,FIND("F",ScheduleCompile!D683)-1)),ScheduleCompile!D683)))))),ISTEXT(ScheduleCompile!#REF!)),"ENDTABLE",IF(ISERROR(IF(ScheduleCompile!D683="Off",0,IF(ScheduleCompile!D683="On",1,IF(ISNUMBER(ScheduleCompile!D683),ScheduleCompile!D683/1,IF(ISTEXT(ScheduleCompile!D683),IF(OR(ISNUMBER(FIND("5F",ScheduleCompile!D683)),ISNUMBER(FIND("0F",ScheduleCompile!D683)),ISNUMBER(FIND("8F",ScheduleCompile!D683)),ISNUMBER(FIND("1F",ScheduleCompile!D683)),ISNUMBER(FIND("2F",ScheduleCompile!D683)),ISNUMBER(FIND("3F",ScheduleCompile!D683)),ISNUMBER(FIND("6F",ScheduleCompile!D683)),ISNUMBER(FIND("7F",ScheduleCompile!D683)),ISNUMBER(FIND("9F",ScheduleCompile!D683)),ISNUMBER(FIND("4F",ScheduleCompile!D683))),VALUE(LEFT(ScheduleCompile!D683,FIND("F",ScheduleCompile!D683)-1)),ScheduleCompile!D683)))))),"",IF(ScheduleCompile!D683="Off",0,IF(ScheduleCompile!D683="On",1,IF(ISNUMBER(ScheduleCompile!D683),ScheduleCompile!D683/1,IF(ISTEXT(ScheduleCompile!D683),IF(OR(ISNUMBER(FIND("5F",ScheduleCompile!D683)),ISNUMBER(FIND("0F",ScheduleCompile!D683)),ISNUMBER(FIND("8F",ScheduleCompile!D683)),ISNUMBER(FIND("1F",ScheduleCompile!D683)),ISNUMBER(FIND("2F",ScheduleCompile!D683)),ISNUMBER(FIND("3F",ScheduleCompile!D683)),ISNUMBER(FIND("6F",ScheduleCompile!D683)),ISNUMBER(FIND("7F",ScheduleCompile!D683)),ISNUMBER(FIND("9F",ScheduleCompile!D683)),ISNUMBER(FIND("4F",ScheduleCompile!D683))),VALUE(LEFT(ScheduleCompile!D683,FIND("F",ScheduleCompile!D683)-1)),ScheduleCompile!D683)))))))</f>
        <v>62.6</v>
      </c>
      <c r="J690" s="1">
        <f>IF(AND(ISERROR(IF(ScheduleCompile!E683="Off",0,IF(ScheduleCompile!E683="On",1,IF(ISNUMBER(ScheduleCompile!E683),ScheduleCompile!E683/1,IF(ISTEXT(ScheduleCompile!E683),IF(OR(ISNUMBER(FIND("5F",ScheduleCompile!E683)),ISNUMBER(FIND("0F",ScheduleCompile!E683)),ISNUMBER(FIND("8F",ScheduleCompile!E683)),ISNUMBER(FIND("1F",ScheduleCompile!E683)),ISNUMBER(FIND("2F",ScheduleCompile!E683)),ISNUMBER(FIND("3F",ScheduleCompile!E683)),ISNUMBER(FIND("6F",ScheduleCompile!E683)),ISNUMBER(FIND("7F",ScheduleCompile!E683)),ISNUMBER(FIND("9F",ScheduleCompile!E683)),ISNUMBER(FIND("4F",ScheduleCompile!E683))),VALUE(LEFT(ScheduleCompile!E683,FIND("F",ScheduleCompile!E683)-1)),ScheduleCompile!E683)))))),ISTEXT(ScheduleCompile!#REF!)),"ENDTABLE",IF(ISERROR(IF(ScheduleCompile!E683="Off",0,IF(ScheduleCompile!E683="On",1,IF(ISNUMBER(ScheduleCompile!E683),ScheduleCompile!E683/1,IF(ISTEXT(ScheduleCompile!E683),IF(OR(ISNUMBER(FIND("5F",ScheduleCompile!E683)),ISNUMBER(FIND("0F",ScheduleCompile!E683)),ISNUMBER(FIND("8F",ScheduleCompile!E683)),ISNUMBER(FIND("1F",ScheduleCompile!E683)),ISNUMBER(FIND("2F",ScheduleCompile!E683)),ISNUMBER(FIND("3F",ScheduleCompile!E683)),ISNUMBER(FIND("6F",ScheduleCompile!E683)),ISNUMBER(FIND("7F",ScheduleCompile!E683)),ISNUMBER(FIND("9F",ScheduleCompile!E683)),ISNUMBER(FIND("4F",ScheduleCompile!E683))),VALUE(LEFT(ScheduleCompile!E683,FIND("F",ScheduleCompile!E683)-1)),ScheduleCompile!E683)))))),"",IF(ScheduleCompile!E683="Off",0,IF(ScheduleCompile!E683="On",1,IF(ISNUMBER(ScheduleCompile!E683),ScheduleCompile!E683/1,IF(ISTEXT(ScheduleCompile!E683),IF(OR(ISNUMBER(FIND("5F",ScheduleCompile!E683)),ISNUMBER(FIND("0F",ScheduleCompile!E683)),ISNUMBER(FIND("8F",ScheduleCompile!E683)),ISNUMBER(FIND("1F",ScheduleCompile!E683)),ISNUMBER(FIND("2F",ScheduleCompile!E683)),ISNUMBER(FIND("3F",ScheduleCompile!E683)),ISNUMBER(FIND("6F",ScheduleCompile!E683)),ISNUMBER(FIND("7F",ScheduleCompile!E683)),ISNUMBER(FIND("9F",ScheduleCompile!E683)),ISNUMBER(FIND("4F",ScheduleCompile!E683))),VALUE(LEFT(ScheduleCompile!E683,FIND("F",ScheduleCompile!E683)-1)),ScheduleCompile!E683)))))))</f>
        <v>62.6</v>
      </c>
      <c r="K690" s="1">
        <f>IF(AND(ISERROR(IF(ScheduleCompile!F683="Off",0,IF(ScheduleCompile!F683="On",1,IF(ISNUMBER(ScheduleCompile!F683),ScheduleCompile!F683/1,IF(ISTEXT(ScheduleCompile!F683),IF(OR(ISNUMBER(FIND("5F",ScheduleCompile!F683)),ISNUMBER(FIND("0F",ScheduleCompile!F683)),ISNUMBER(FIND("8F",ScheduleCompile!F683)),ISNUMBER(FIND("1F",ScheduleCompile!F683)),ISNUMBER(FIND("2F",ScheduleCompile!F683)),ISNUMBER(FIND("3F",ScheduleCompile!F683)),ISNUMBER(FIND("6F",ScheduleCompile!F683)),ISNUMBER(FIND("7F",ScheduleCompile!F683)),ISNUMBER(FIND("9F",ScheduleCompile!F683)),ISNUMBER(FIND("4F",ScheduleCompile!F683))),VALUE(LEFT(ScheduleCompile!F683,FIND("F",ScheduleCompile!F683)-1)),ScheduleCompile!F683)))))),ISTEXT(ScheduleCompile!#REF!)),"ENDTABLE",IF(ISERROR(IF(ScheduleCompile!F683="Off",0,IF(ScheduleCompile!F683="On",1,IF(ISNUMBER(ScheduleCompile!F683),ScheduleCompile!F683/1,IF(ISTEXT(ScheduleCompile!F683),IF(OR(ISNUMBER(FIND("5F",ScheduleCompile!F683)),ISNUMBER(FIND("0F",ScheduleCompile!F683)),ISNUMBER(FIND("8F",ScheduleCompile!F683)),ISNUMBER(FIND("1F",ScheduleCompile!F683)),ISNUMBER(FIND("2F",ScheduleCompile!F683)),ISNUMBER(FIND("3F",ScheduleCompile!F683)),ISNUMBER(FIND("6F",ScheduleCompile!F683)),ISNUMBER(FIND("7F",ScheduleCompile!F683)),ISNUMBER(FIND("9F",ScheduleCompile!F683)),ISNUMBER(FIND("4F",ScheduleCompile!F683))),VALUE(LEFT(ScheduleCompile!F683,FIND("F",ScheduleCompile!F683)-1)),ScheduleCompile!F683)))))),"",IF(ScheduleCompile!F683="Off",0,IF(ScheduleCompile!F683="On",1,IF(ISNUMBER(ScheduleCompile!F683),ScheduleCompile!F683/1,IF(ISTEXT(ScheduleCompile!F683),IF(OR(ISNUMBER(FIND("5F",ScheduleCompile!F683)),ISNUMBER(FIND("0F",ScheduleCompile!F683)),ISNUMBER(FIND("8F",ScheduleCompile!F683)),ISNUMBER(FIND("1F",ScheduleCompile!F683)),ISNUMBER(FIND("2F",ScheduleCompile!F683)),ISNUMBER(FIND("3F",ScheduleCompile!F683)),ISNUMBER(FIND("6F",ScheduleCompile!F683)),ISNUMBER(FIND("7F",ScheduleCompile!F683)),ISNUMBER(FIND("9F",ScheduleCompile!F683)),ISNUMBER(FIND("4F",ScheduleCompile!F683))),VALUE(LEFT(ScheduleCompile!F683,FIND("F",ScheduleCompile!F683)-1)),ScheduleCompile!F683)))))))</f>
        <v>62.6</v>
      </c>
      <c r="L690" s="1">
        <f>IF(AND(ISERROR(IF(ScheduleCompile!G683="Off",0,IF(ScheduleCompile!G683="On",1,IF(ISNUMBER(ScheduleCompile!G683),ScheduleCompile!G683/1,IF(ISTEXT(ScheduleCompile!G683),IF(OR(ISNUMBER(FIND("5F",ScheduleCompile!G683)),ISNUMBER(FIND("0F",ScheduleCompile!G683)),ISNUMBER(FIND("8F",ScheduleCompile!G683)),ISNUMBER(FIND("1F",ScheduleCompile!G683)),ISNUMBER(FIND("2F",ScheduleCompile!G683)),ISNUMBER(FIND("3F",ScheduleCompile!G683)),ISNUMBER(FIND("6F",ScheduleCompile!G683)),ISNUMBER(FIND("7F",ScheduleCompile!G683)),ISNUMBER(FIND("9F",ScheduleCompile!G683)),ISNUMBER(FIND("4F",ScheduleCompile!G683))),VALUE(LEFT(ScheduleCompile!G683,FIND("F",ScheduleCompile!G683)-1)),ScheduleCompile!G683)))))),ISTEXT(ScheduleCompile!#REF!)),"ENDTABLE",IF(ISERROR(IF(ScheduleCompile!G683="Off",0,IF(ScheduleCompile!G683="On",1,IF(ISNUMBER(ScheduleCompile!G683),ScheduleCompile!G683/1,IF(ISTEXT(ScheduleCompile!G683),IF(OR(ISNUMBER(FIND("5F",ScheduleCompile!G683)),ISNUMBER(FIND("0F",ScheduleCompile!G683)),ISNUMBER(FIND("8F",ScheduleCompile!G683)),ISNUMBER(FIND("1F",ScheduleCompile!G683)),ISNUMBER(FIND("2F",ScheduleCompile!G683)),ISNUMBER(FIND("3F",ScheduleCompile!G683)),ISNUMBER(FIND("6F",ScheduleCompile!G683)),ISNUMBER(FIND("7F",ScheduleCompile!G683)),ISNUMBER(FIND("9F",ScheduleCompile!G683)),ISNUMBER(FIND("4F",ScheduleCompile!G683))),VALUE(LEFT(ScheduleCompile!G683,FIND("F",ScheduleCompile!G683)-1)),ScheduleCompile!G683)))))),"",IF(ScheduleCompile!G683="Off",0,IF(ScheduleCompile!G683="On",1,IF(ISNUMBER(ScheduleCompile!G683),ScheduleCompile!G683/1,IF(ISTEXT(ScheduleCompile!G683),IF(OR(ISNUMBER(FIND("5F",ScheduleCompile!G683)),ISNUMBER(FIND("0F",ScheduleCompile!G683)),ISNUMBER(FIND("8F",ScheduleCompile!G683)),ISNUMBER(FIND("1F",ScheduleCompile!G683)),ISNUMBER(FIND("2F",ScheduleCompile!G683)),ISNUMBER(FIND("3F",ScheduleCompile!G683)),ISNUMBER(FIND("6F",ScheduleCompile!G683)),ISNUMBER(FIND("7F",ScheduleCompile!G683)),ISNUMBER(FIND("9F",ScheduleCompile!G683)),ISNUMBER(FIND("4F",ScheduleCompile!G683))),VALUE(LEFT(ScheduleCompile!G683,FIND("F",ScheduleCompile!G683)-1)),ScheduleCompile!G683)))))))</f>
        <v>62.6</v>
      </c>
      <c r="M690" s="1">
        <f>IF(AND(ISERROR(IF(ScheduleCompile!H683="Off",0,IF(ScheduleCompile!H683="On",1,IF(ISNUMBER(ScheduleCompile!H683),ScheduleCompile!H683/1,IF(ISTEXT(ScheduleCompile!H683),IF(OR(ISNUMBER(FIND("5F",ScheduleCompile!H683)),ISNUMBER(FIND("0F",ScheduleCompile!H683)),ISNUMBER(FIND("8F",ScheduleCompile!H683)),ISNUMBER(FIND("1F",ScheduleCompile!H683)),ISNUMBER(FIND("2F",ScheduleCompile!H683)),ISNUMBER(FIND("3F",ScheduleCompile!H683)),ISNUMBER(FIND("6F",ScheduleCompile!H683)),ISNUMBER(FIND("7F",ScheduleCompile!H683)),ISNUMBER(FIND("9F",ScheduleCompile!H683)),ISNUMBER(FIND("4F",ScheduleCompile!H683))),VALUE(LEFT(ScheduleCompile!H683,FIND("F",ScheduleCompile!H683)-1)),ScheduleCompile!H683)))))),ISTEXT(ScheduleCompile!#REF!)),"ENDTABLE",IF(ISERROR(IF(ScheduleCompile!H683="Off",0,IF(ScheduleCompile!H683="On",1,IF(ISNUMBER(ScheduleCompile!H683),ScheduleCompile!H683/1,IF(ISTEXT(ScheduleCompile!H683),IF(OR(ISNUMBER(FIND("5F",ScheduleCompile!H683)),ISNUMBER(FIND("0F",ScheduleCompile!H683)),ISNUMBER(FIND("8F",ScheduleCompile!H683)),ISNUMBER(FIND("1F",ScheduleCompile!H683)),ISNUMBER(FIND("2F",ScheduleCompile!H683)),ISNUMBER(FIND("3F",ScheduleCompile!H683)),ISNUMBER(FIND("6F",ScheduleCompile!H683)),ISNUMBER(FIND("7F",ScheduleCompile!H683)),ISNUMBER(FIND("9F",ScheduleCompile!H683)),ISNUMBER(FIND("4F",ScheduleCompile!H683))),VALUE(LEFT(ScheduleCompile!H683,FIND("F",ScheduleCompile!H683)-1)),ScheduleCompile!H683)))))),"",IF(ScheduleCompile!H683="Off",0,IF(ScheduleCompile!H683="On",1,IF(ISNUMBER(ScheduleCompile!H683),ScheduleCompile!H683/1,IF(ISTEXT(ScheduleCompile!H683),IF(OR(ISNUMBER(FIND("5F",ScheduleCompile!H683)),ISNUMBER(FIND("0F",ScheduleCompile!H683)),ISNUMBER(FIND("8F",ScheduleCompile!H683)),ISNUMBER(FIND("1F",ScheduleCompile!H683)),ISNUMBER(FIND("2F",ScheduleCompile!H683)),ISNUMBER(FIND("3F",ScheduleCompile!H683)),ISNUMBER(FIND("6F",ScheduleCompile!H683)),ISNUMBER(FIND("7F",ScheduleCompile!H683)),ISNUMBER(FIND("9F",ScheduleCompile!H683)),ISNUMBER(FIND("4F",ScheduleCompile!H683))),VALUE(LEFT(ScheduleCompile!H683,FIND("F",ScheduleCompile!H683)-1)),ScheduleCompile!H683)))))))</f>
        <v>62.6</v>
      </c>
      <c r="N690" s="1">
        <f>IF(AND(ISERROR(IF(ScheduleCompile!I683="Off",0,IF(ScheduleCompile!I683="On",1,IF(ISNUMBER(ScheduleCompile!I683),ScheduleCompile!I683/1,IF(ISTEXT(ScheduleCompile!I683),IF(OR(ISNUMBER(FIND("5F",ScheduleCompile!I683)),ISNUMBER(FIND("0F",ScheduleCompile!I683)),ISNUMBER(FIND("8F",ScheduleCompile!I683)),ISNUMBER(FIND("1F",ScheduleCompile!I683)),ISNUMBER(FIND("2F",ScheduleCompile!I683)),ISNUMBER(FIND("3F",ScheduleCompile!I683)),ISNUMBER(FIND("6F",ScheduleCompile!I683)),ISNUMBER(FIND("7F",ScheduleCompile!I683)),ISNUMBER(FIND("9F",ScheduleCompile!I683)),ISNUMBER(FIND("4F",ScheduleCompile!I683))),VALUE(LEFT(ScheduleCompile!I683,FIND("F",ScheduleCompile!I683)-1)),ScheduleCompile!I683)))))),ISTEXT(ScheduleCompile!#REF!)),"ENDTABLE",IF(ISERROR(IF(ScheduleCompile!I683="Off",0,IF(ScheduleCompile!I683="On",1,IF(ISNUMBER(ScheduleCompile!I683),ScheduleCompile!I683/1,IF(ISTEXT(ScheduleCompile!I683),IF(OR(ISNUMBER(FIND("5F",ScheduleCompile!I683)),ISNUMBER(FIND("0F",ScheduleCompile!I683)),ISNUMBER(FIND("8F",ScheduleCompile!I683)),ISNUMBER(FIND("1F",ScheduleCompile!I683)),ISNUMBER(FIND("2F",ScheduleCompile!I683)),ISNUMBER(FIND("3F",ScheduleCompile!I683)),ISNUMBER(FIND("6F",ScheduleCompile!I683)),ISNUMBER(FIND("7F",ScheduleCompile!I683)),ISNUMBER(FIND("9F",ScheduleCompile!I683)),ISNUMBER(FIND("4F",ScheduleCompile!I683))),VALUE(LEFT(ScheduleCompile!I683,FIND("F",ScheduleCompile!I683)-1)),ScheduleCompile!I683)))))),"",IF(ScheduleCompile!I683="Off",0,IF(ScheduleCompile!I683="On",1,IF(ISNUMBER(ScheduleCompile!I683),ScheduleCompile!I683/1,IF(ISTEXT(ScheduleCompile!I683),IF(OR(ISNUMBER(FIND("5F",ScheduleCompile!I683)),ISNUMBER(FIND("0F",ScheduleCompile!I683)),ISNUMBER(FIND("8F",ScheduleCompile!I683)),ISNUMBER(FIND("1F",ScheduleCompile!I683)),ISNUMBER(FIND("2F",ScheduleCompile!I683)),ISNUMBER(FIND("3F",ScheduleCompile!I683)),ISNUMBER(FIND("6F",ScheduleCompile!I683)),ISNUMBER(FIND("7F",ScheduleCompile!I683)),ISNUMBER(FIND("9F",ScheduleCompile!I683)),ISNUMBER(FIND("4F",ScheduleCompile!I683))),VALUE(LEFT(ScheduleCompile!I683,FIND("F",ScheduleCompile!I683)-1)),ScheduleCompile!I683)))))))</f>
        <v>62.6</v>
      </c>
      <c r="O690" s="1">
        <f>IF(AND(ISERROR(IF(ScheduleCompile!J683="Off",0,IF(ScheduleCompile!J683="On",1,IF(ISNUMBER(ScheduleCompile!J683),ScheduleCompile!J683/1,IF(ISTEXT(ScheduleCompile!J683),IF(OR(ISNUMBER(FIND("5F",ScheduleCompile!J683)),ISNUMBER(FIND("0F",ScheduleCompile!J683)),ISNUMBER(FIND("8F",ScheduleCompile!J683)),ISNUMBER(FIND("1F",ScheduleCompile!J683)),ISNUMBER(FIND("2F",ScheduleCompile!J683)),ISNUMBER(FIND("3F",ScheduleCompile!J683)),ISNUMBER(FIND("6F",ScheduleCompile!J683)),ISNUMBER(FIND("7F",ScheduleCompile!J683)),ISNUMBER(FIND("9F",ScheduleCompile!J683)),ISNUMBER(FIND("4F",ScheduleCompile!J683))),VALUE(LEFT(ScheduleCompile!J683,FIND("F",ScheduleCompile!J683)-1)),ScheduleCompile!J683)))))),ISTEXT(ScheduleCompile!#REF!)),"ENDTABLE",IF(ISERROR(IF(ScheduleCompile!J683="Off",0,IF(ScheduleCompile!J683="On",1,IF(ISNUMBER(ScheduleCompile!J683),ScheduleCompile!J683/1,IF(ISTEXT(ScheduleCompile!J683),IF(OR(ISNUMBER(FIND("5F",ScheduleCompile!J683)),ISNUMBER(FIND("0F",ScheduleCompile!J683)),ISNUMBER(FIND("8F",ScheduleCompile!J683)),ISNUMBER(FIND("1F",ScheduleCompile!J683)),ISNUMBER(FIND("2F",ScheduleCompile!J683)),ISNUMBER(FIND("3F",ScheduleCompile!J683)),ISNUMBER(FIND("6F",ScheduleCompile!J683)),ISNUMBER(FIND("7F",ScheduleCompile!J683)),ISNUMBER(FIND("9F",ScheduleCompile!J683)),ISNUMBER(FIND("4F",ScheduleCompile!J683))),VALUE(LEFT(ScheduleCompile!J683,FIND("F",ScheduleCompile!J683)-1)),ScheduleCompile!J683)))))),"",IF(ScheduleCompile!J683="Off",0,IF(ScheduleCompile!J683="On",1,IF(ISNUMBER(ScheduleCompile!J683),ScheduleCompile!J683/1,IF(ISTEXT(ScheduleCompile!J683),IF(OR(ISNUMBER(FIND("5F",ScheduleCompile!J683)),ISNUMBER(FIND("0F",ScheduleCompile!J683)),ISNUMBER(FIND("8F",ScheduleCompile!J683)),ISNUMBER(FIND("1F",ScheduleCompile!J683)),ISNUMBER(FIND("2F",ScheduleCompile!J683)),ISNUMBER(FIND("3F",ScheduleCompile!J683)),ISNUMBER(FIND("6F",ScheduleCompile!J683)),ISNUMBER(FIND("7F",ScheduleCompile!J683)),ISNUMBER(FIND("9F",ScheduleCompile!J683)),ISNUMBER(FIND("4F",ScheduleCompile!J683))),VALUE(LEFT(ScheduleCompile!J683,FIND("F",ScheduleCompile!J683)-1)),ScheduleCompile!J683)))))))</f>
        <v>62.6</v>
      </c>
      <c r="P690" s="1">
        <f>IF(AND(ISERROR(IF(ScheduleCompile!K683="Off",0,IF(ScheduleCompile!K683="On",1,IF(ISNUMBER(ScheduleCompile!K683),ScheduleCompile!K683/1,IF(ISTEXT(ScheduleCompile!K683),IF(OR(ISNUMBER(FIND("5F",ScheduleCompile!K683)),ISNUMBER(FIND("0F",ScheduleCompile!K683)),ISNUMBER(FIND("8F",ScheduleCompile!K683)),ISNUMBER(FIND("1F",ScheduleCompile!K683)),ISNUMBER(FIND("2F",ScheduleCompile!K683)),ISNUMBER(FIND("3F",ScheduleCompile!K683)),ISNUMBER(FIND("6F",ScheduleCompile!K683)),ISNUMBER(FIND("7F",ScheduleCompile!K683)),ISNUMBER(FIND("9F",ScheduleCompile!K683)),ISNUMBER(FIND("4F",ScheduleCompile!K683))),VALUE(LEFT(ScheduleCompile!K683,FIND("F",ScheduleCompile!K683)-1)),ScheduleCompile!K683)))))),ISTEXT(ScheduleCompile!#REF!)),"ENDTABLE",IF(ISERROR(IF(ScheduleCompile!K683="Off",0,IF(ScheduleCompile!K683="On",1,IF(ISNUMBER(ScheduleCompile!K683),ScheduleCompile!K683/1,IF(ISTEXT(ScheduleCompile!K683),IF(OR(ISNUMBER(FIND("5F",ScheduleCompile!K683)),ISNUMBER(FIND("0F",ScheduleCompile!K683)),ISNUMBER(FIND("8F",ScheduleCompile!K683)),ISNUMBER(FIND("1F",ScheduleCompile!K683)),ISNUMBER(FIND("2F",ScheduleCompile!K683)),ISNUMBER(FIND("3F",ScheduleCompile!K683)),ISNUMBER(FIND("6F",ScheduleCompile!K683)),ISNUMBER(FIND("7F",ScheduleCompile!K683)),ISNUMBER(FIND("9F",ScheduleCompile!K683)),ISNUMBER(FIND("4F",ScheduleCompile!K683))),VALUE(LEFT(ScheduleCompile!K683,FIND("F",ScheduleCompile!K683)-1)),ScheduleCompile!K683)))))),"",IF(ScheduleCompile!K683="Off",0,IF(ScheduleCompile!K683="On",1,IF(ISNUMBER(ScheduleCompile!K683),ScheduleCompile!K683/1,IF(ISTEXT(ScheduleCompile!K683),IF(OR(ISNUMBER(FIND("5F",ScheduleCompile!K683)),ISNUMBER(FIND("0F",ScheduleCompile!K683)),ISNUMBER(FIND("8F",ScheduleCompile!K683)),ISNUMBER(FIND("1F",ScheduleCompile!K683)),ISNUMBER(FIND("2F",ScheduleCompile!K683)),ISNUMBER(FIND("3F",ScheduleCompile!K683)),ISNUMBER(FIND("6F",ScheduleCompile!K683)),ISNUMBER(FIND("7F",ScheduleCompile!K683)),ISNUMBER(FIND("9F",ScheduleCompile!K683)),ISNUMBER(FIND("4F",ScheduleCompile!K683))),VALUE(LEFT(ScheduleCompile!K683,FIND("F",ScheduleCompile!K683)-1)),ScheduleCompile!K683)))))))</f>
        <v>62.6</v>
      </c>
      <c r="Q690" s="1">
        <f>IF(AND(ISERROR(IF(ScheduleCompile!L683="Off",0,IF(ScheduleCompile!L683="On",1,IF(ISNUMBER(ScheduleCompile!L683),ScheduleCompile!L683/1,IF(ISTEXT(ScheduleCompile!L683),IF(OR(ISNUMBER(FIND("5F",ScheduleCompile!L683)),ISNUMBER(FIND("0F",ScheduleCompile!L683)),ISNUMBER(FIND("8F",ScheduleCompile!L683)),ISNUMBER(FIND("1F",ScheduleCompile!L683)),ISNUMBER(FIND("2F",ScheduleCompile!L683)),ISNUMBER(FIND("3F",ScheduleCompile!L683)),ISNUMBER(FIND("6F",ScheduleCompile!L683)),ISNUMBER(FIND("7F",ScheduleCompile!L683)),ISNUMBER(FIND("9F",ScheduleCompile!L683)),ISNUMBER(FIND("4F",ScheduleCompile!L683))),VALUE(LEFT(ScheduleCompile!L683,FIND("F",ScheduleCompile!L683)-1)),ScheduleCompile!L683)))))),ISTEXT(ScheduleCompile!#REF!)),"ENDTABLE",IF(ISERROR(IF(ScheduleCompile!L683="Off",0,IF(ScheduleCompile!L683="On",1,IF(ISNUMBER(ScheduleCompile!L683),ScheduleCompile!L683/1,IF(ISTEXT(ScheduleCompile!L683),IF(OR(ISNUMBER(FIND("5F",ScheduleCompile!L683)),ISNUMBER(FIND("0F",ScheduleCompile!L683)),ISNUMBER(FIND("8F",ScheduleCompile!L683)),ISNUMBER(FIND("1F",ScheduleCompile!L683)),ISNUMBER(FIND("2F",ScheduleCompile!L683)),ISNUMBER(FIND("3F",ScheduleCompile!L683)),ISNUMBER(FIND("6F",ScheduleCompile!L683)),ISNUMBER(FIND("7F",ScheduleCompile!L683)),ISNUMBER(FIND("9F",ScheduleCompile!L683)),ISNUMBER(FIND("4F",ScheduleCompile!L683))),VALUE(LEFT(ScheduleCompile!L683,FIND("F",ScheduleCompile!L683)-1)),ScheduleCompile!L683)))))),"",IF(ScheduleCompile!L683="Off",0,IF(ScheduleCompile!L683="On",1,IF(ISNUMBER(ScheduleCompile!L683),ScheduleCompile!L683/1,IF(ISTEXT(ScheduleCompile!L683),IF(OR(ISNUMBER(FIND("5F",ScheduleCompile!L683)),ISNUMBER(FIND("0F",ScheduleCompile!L683)),ISNUMBER(FIND("8F",ScheduleCompile!L683)),ISNUMBER(FIND("1F",ScheduleCompile!L683)),ISNUMBER(FIND("2F",ScheduleCompile!L683)),ISNUMBER(FIND("3F",ScheduleCompile!L683)),ISNUMBER(FIND("6F",ScheduleCompile!L683)),ISNUMBER(FIND("7F",ScheduleCompile!L683)),ISNUMBER(FIND("9F",ScheduleCompile!L683)),ISNUMBER(FIND("4F",ScheduleCompile!L683))),VALUE(LEFT(ScheduleCompile!L683,FIND("F",ScheduleCompile!L683)-1)),ScheduleCompile!L683)))))))</f>
        <v>62.6</v>
      </c>
      <c r="R690" s="1">
        <f>IF(AND(ISERROR(IF(ScheduleCompile!M683="Off",0,IF(ScheduleCompile!M683="On",1,IF(ISNUMBER(ScheduleCompile!M683),ScheduleCompile!M683/1,IF(ISTEXT(ScheduleCompile!M683),IF(OR(ISNUMBER(FIND("5F",ScheduleCompile!M683)),ISNUMBER(FIND("0F",ScheduleCompile!M683)),ISNUMBER(FIND("8F",ScheduleCompile!M683)),ISNUMBER(FIND("1F",ScheduleCompile!M683)),ISNUMBER(FIND("2F",ScheduleCompile!M683)),ISNUMBER(FIND("3F",ScheduleCompile!M683)),ISNUMBER(FIND("6F",ScheduleCompile!M683)),ISNUMBER(FIND("7F",ScheduleCompile!M683)),ISNUMBER(FIND("9F",ScheduleCompile!M683)),ISNUMBER(FIND("4F",ScheduleCompile!M683))),VALUE(LEFT(ScheduleCompile!M683,FIND("F",ScheduleCompile!M683)-1)),ScheduleCompile!M683)))))),ISTEXT(ScheduleCompile!#REF!)),"ENDTABLE",IF(ISERROR(IF(ScheduleCompile!M683="Off",0,IF(ScheduleCompile!M683="On",1,IF(ISNUMBER(ScheduleCompile!M683),ScheduleCompile!M683/1,IF(ISTEXT(ScheduleCompile!M683),IF(OR(ISNUMBER(FIND("5F",ScheduleCompile!M683)),ISNUMBER(FIND("0F",ScheduleCompile!M683)),ISNUMBER(FIND("8F",ScheduleCompile!M683)),ISNUMBER(FIND("1F",ScheduleCompile!M683)),ISNUMBER(FIND("2F",ScheduleCompile!M683)),ISNUMBER(FIND("3F",ScheduleCompile!M683)),ISNUMBER(FIND("6F",ScheduleCompile!M683)),ISNUMBER(FIND("7F",ScheduleCompile!M683)),ISNUMBER(FIND("9F",ScheduleCompile!M683)),ISNUMBER(FIND("4F",ScheduleCompile!M683))),VALUE(LEFT(ScheduleCompile!M683,FIND("F",ScheduleCompile!M683)-1)),ScheduleCompile!M683)))))),"",IF(ScheduleCompile!M683="Off",0,IF(ScheduleCompile!M683="On",1,IF(ISNUMBER(ScheduleCompile!M683),ScheduleCompile!M683/1,IF(ISTEXT(ScheduleCompile!M683),IF(OR(ISNUMBER(FIND("5F",ScheduleCompile!M683)),ISNUMBER(FIND("0F",ScheduleCompile!M683)),ISNUMBER(FIND("8F",ScheduleCompile!M683)),ISNUMBER(FIND("1F",ScheduleCompile!M683)),ISNUMBER(FIND("2F",ScheduleCompile!M683)),ISNUMBER(FIND("3F",ScheduleCompile!M683)),ISNUMBER(FIND("6F",ScheduleCompile!M683)),ISNUMBER(FIND("7F",ScheduleCompile!M683)),ISNUMBER(FIND("9F",ScheduleCompile!M683)),ISNUMBER(FIND("4F",ScheduleCompile!M683))),VALUE(LEFT(ScheduleCompile!M683,FIND("F",ScheduleCompile!M683)-1)),ScheduleCompile!M683)))))))</f>
        <v>62.6</v>
      </c>
      <c r="S690" s="1">
        <f>IF(AND(ISERROR(IF(ScheduleCompile!N683="Off",0,IF(ScheduleCompile!N683="On",1,IF(ISNUMBER(ScheduleCompile!N683),ScheduleCompile!N683/1,IF(ISTEXT(ScheduleCompile!N683),IF(OR(ISNUMBER(FIND("5F",ScheduleCompile!N683)),ISNUMBER(FIND("0F",ScheduleCompile!N683)),ISNUMBER(FIND("8F",ScheduleCompile!N683)),ISNUMBER(FIND("1F",ScheduleCompile!N683)),ISNUMBER(FIND("2F",ScheduleCompile!N683)),ISNUMBER(FIND("3F",ScheduleCompile!N683)),ISNUMBER(FIND("6F",ScheduleCompile!N683)),ISNUMBER(FIND("7F",ScheduleCompile!N683)),ISNUMBER(FIND("9F",ScheduleCompile!N683)),ISNUMBER(FIND("4F",ScheduleCompile!N683))),VALUE(LEFT(ScheduleCompile!N683,FIND("F",ScheduleCompile!N683)-1)),ScheduleCompile!N683)))))),ISTEXT(ScheduleCompile!#REF!)),"ENDTABLE",IF(ISERROR(IF(ScheduleCompile!N683="Off",0,IF(ScheduleCompile!N683="On",1,IF(ISNUMBER(ScheduleCompile!N683),ScheduleCompile!N683/1,IF(ISTEXT(ScheduleCompile!N683),IF(OR(ISNUMBER(FIND("5F",ScheduleCompile!N683)),ISNUMBER(FIND("0F",ScheduleCompile!N683)),ISNUMBER(FIND("8F",ScheduleCompile!N683)),ISNUMBER(FIND("1F",ScheduleCompile!N683)),ISNUMBER(FIND("2F",ScheduleCompile!N683)),ISNUMBER(FIND("3F",ScheduleCompile!N683)),ISNUMBER(FIND("6F",ScheduleCompile!N683)),ISNUMBER(FIND("7F",ScheduleCompile!N683)),ISNUMBER(FIND("9F",ScheduleCompile!N683)),ISNUMBER(FIND("4F",ScheduleCompile!N683))),VALUE(LEFT(ScheduleCompile!N683,FIND("F",ScheduleCompile!N683)-1)),ScheduleCompile!N683)))))),"",IF(ScheduleCompile!N683="Off",0,IF(ScheduleCompile!N683="On",1,IF(ISNUMBER(ScheduleCompile!N683),ScheduleCompile!N683/1,IF(ISTEXT(ScheduleCompile!N683),IF(OR(ISNUMBER(FIND("5F",ScheduleCompile!N683)),ISNUMBER(FIND("0F",ScheduleCompile!N683)),ISNUMBER(FIND("8F",ScheduleCompile!N683)),ISNUMBER(FIND("1F",ScheduleCompile!N683)),ISNUMBER(FIND("2F",ScheduleCompile!N683)),ISNUMBER(FIND("3F",ScheduleCompile!N683)),ISNUMBER(FIND("6F",ScheduleCompile!N683)),ISNUMBER(FIND("7F",ScheduleCompile!N683)),ISNUMBER(FIND("9F",ScheduleCompile!N683)),ISNUMBER(FIND("4F",ScheduleCompile!N683))),VALUE(LEFT(ScheduleCompile!N683,FIND("F",ScheduleCompile!N683)-1)),ScheduleCompile!N683)))))))</f>
        <v>62.6</v>
      </c>
      <c r="T690" s="1">
        <f>IF(AND(ISERROR(IF(ScheduleCompile!O683="Off",0,IF(ScheduleCompile!O683="On",1,IF(ISNUMBER(ScheduleCompile!O683),ScheduleCompile!O683/1,IF(ISTEXT(ScheduleCompile!O683),IF(OR(ISNUMBER(FIND("5F",ScheduleCompile!O683)),ISNUMBER(FIND("0F",ScheduleCompile!O683)),ISNUMBER(FIND("8F",ScheduleCompile!O683)),ISNUMBER(FIND("1F",ScheduleCompile!O683)),ISNUMBER(FIND("2F",ScheduleCompile!O683)),ISNUMBER(FIND("3F",ScheduleCompile!O683)),ISNUMBER(FIND("6F",ScheduleCompile!O683)),ISNUMBER(FIND("7F",ScheduleCompile!O683)),ISNUMBER(FIND("9F",ScheduleCompile!O683)),ISNUMBER(FIND("4F",ScheduleCompile!O683))),VALUE(LEFT(ScheduleCompile!O683,FIND("F",ScheduleCompile!O683)-1)),ScheduleCompile!O683)))))),ISTEXT(ScheduleCompile!#REF!)),"ENDTABLE",IF(ISERROR(IF(ScheduleCompile!O683="Off",0,IF(ScheduleCompile!O683="On",1,IF(ISNUMBER(ScheduleCompile!O683),ScheduleCompile!O683/1,IF(ISTEXT(ScheduleCompile!O683),IF(OR(ISNUMBER(FIND("5F",ScheduleCompile!O683)),ISNUMBER(FIND("0F",ScheduleCompile!O683)),ISNUMBER(FIND("8F",ScheduleCompile!O683)),ISNUMBER(FIND("1F",ScheduleCompile!O683)),ISNUMBER(FIND("2F",ScheduleCompile!O683)),ISNUMBER(FIND("3F",ScheduleCompile!O683)),ISNUMBER(FIND("6F",ScheduleCompile!O683)),ISNUMBER(FIND("7F",ScheduleCompile!O683)),ISNUMBER(FIND("9F",ScheduleCompile!O683)),ISNUMBER(FIND("4F",ScheduleCompile!O683))),VALUE(LEFT(ScheduleCompile!O683,FIND("F",ScheduleCompile!O683)-1)),ScheduleCompile!O683)))))),"",IF(ScheduleCompile!O683="Off",0,IF(ScheduleCompile!O683="On",1,IF(ISNUMBER(ScheduleCompile!O683),ScheduleCompile!O683/1,IF(ISTEXT(ScheduleCompile!O683),IF(OR(ISNUMBER(FIND("5F",ScheduleCompile!O683)),ISNUMBER(FIND("0F",ScheduleCompile!O683)),ISNUMBER(FIND("8F",ScheduleCompile!O683)),ISNUMBER(FIND("1F",ScheduleCompile!O683)),ISNUMBER(FIND("2F",ScheduleCompile!O683)),ISNUMBER(FIND("3F",ScheduleCompile!O683)),ISNUMBER(FIND("6F",ScheduleCompile!O683)),ISNUMBER(FIND("7F",ScheduleCompile!O683)),ISNUMBER(FIND("9F",ScheduleCompile!O683)),ISNUMBER(FIND("4F",ScheduleCompile!O683))),VALUE(LEFT(ScheduleCompile!O683,FIND("F",ScheduleCompile!O683)-1)),ScheduleCompile!O683)))))))</f>
        <v>62.6</v>
      </c>
      <c r="U690" s="1">
        <f>IF(AND(ISERROR(IF(ScheduleCompile!P683="Off",0,IF(ScheduleCompile!P683="On",1,IF(ISNUMBER(ScheduleCompile!P683),ScheduleCompile!P683/1,IF(ISTEXT(ScheduleCompile!P683),IF(OR(ISNUMBER(FIND("5F",ScheduleCompile!P683)),ISNUMBER(FIND("0F",ScheduleCompile!P683)),ISNUMBER(FIND("8F",ScheduleCompile!P683)),ISNUMBER(FIND("1F",ScheduleCompile!P683)),ISNUMBER(FIND("2F",ScheduleCompile!P683)),ISNUMBER(FIND("3F",ScheduleCompile!P683)),ISNUMBER(FIND("6F",ScheduleCompile!P683)),ISNUMBER(FIND("7F",ScheduleCompile!P683)),ISNUMBER(FIND("9F",ScheduleCompile!P683)),ISNUMBER(FIND("4F",ScheduleCompile!P683))),VALUE(LEFT(ScheduleCompile!P683,FIND("F",ScheduleCompile!P683)-1)),ScheduleCompile!P683)))))),ISTEXT(ScheduleCompile!#REF!)),"ENDTABLE",IF(ISERROR(IF(ScheduleCompile!P683="Off",0,IF(ScheduleCompile!P683="On",1,IF(ISNUMBER(ScheduleCompile!P683),ScheduleCompile!P683/1,IF(ISTEXT(ScheduleCompile!P683),IF(OR(ISNUMBER(FIND("5F",ScheduleCompile!P683)),ISNUMBER(FIND("0F",ScheduleCompile!P683)),ISNUMBER(FIND("8F",ScheduleCompile!P683)),ISNUMBER(FIND("1F",ScheduleCompile!P683)),ISNUMBER(FIND("2F",ScheduleCompile!P683)),ISNUMBER(FIND("3F",ScheduleCompile!P683)),ISNUMBER(FIND("6F",ScheduleCompile!P683)),ISNUMBER(FIND("7F",ScheduleCompile!P683)),ISNUMBER(FIND("9F",ScheduleCompile!P683)),ISNUMBER(FIND("4F",ScheduleCompile!P683))),VALUE(LEFT(ScheduleCompile!P683,FIND("F",ScheduleCompile!P683)-1)),ScheduleCompile!P683)))))),"",IF(ScheduleCompile!P683="Off",0,IF(ScheduleCompile!P683="On",1,IF(ISNUMBER(ScheduleCompile!P683),ScheduleCompile!P683/1,IF(ISTEXT(ScheduleCompile!P683),IF(OR(ISNUMBER(FIND("5F",ScheduleCompile!P683)),ISNUMBER(FIND("0F",ScheduleCompile!P683)),ISNUMBER(FIND("8F",ScheduleCompile!P683)),ISNUMBER(FIND("1F",ScheduleCompile!P683)),ISNUMBER(FIND("2F",ScheduleCompile!P683)),ISNUMBER(FIND("3F",ScheduleCompile!P683)),ISNUMBER(FIND("6F",ScheduleCompile!P683)),ISNUMBER(FIND("7F",ScheduleCompile!P683)),ISNUMBER(FIND("9F",ScheduleCompile!P683)),ISNUMBER(FIND("4F",ScheduleCompile!P683))),VALUE(LEFT(ScheduleCompile!P683,FIND("F",ScheduleCompile!P683)-1)),ScheduleCompile!P683)))))))</f>
        <v>62.6</v>
      </c>
      <c r="V690" s="1">
        <f>IF(AND(ISERROR(IF(ScheduleCompile!Q683="Off",0,IF(ScheduleCompile!Q683="On",1,IF(ISNUMBER(ScheduleCompile!Q683),ScheduleCompile!Q683/1,IF(ISTEXT(ScheduleCompile!Q683),IF(OR(ISNUMBER(FIND("5F",ScheduleCompile!Q683)),ISNUMBER(FIND("0F",ScheduleCompile!Q683)),ISNUMBER(FIND("8F",ScheduleCompile!Q683)),ISNUMBER(FIND("1F",ScheduleCompile!Q683)),ISNUMBER(FIND("2F",ScheduleCompile!Q683)),ISNUMBER(FIND("3F",ScheduleCompile!Q683)),ISNUMBER(FIND("6F",ScheduleCompile!Q683)),ISNUMBER(FIND("7F",ScheduleCompile!Q683)),ISNUMBER(FIND("9F",ScheduleCompile!Q683)),ISNUMBER(FIND("4F",ScheduleCompile!Q683))),VALUE(LEFT(ScheduleCompile!Q683,FIND("F",ScheduleCompile!Q683)-1)),ScheduleCompile!Q683)))))),ISTEXT(ScheduleCompile!#REF!)),"ENDTABLE",IF(ISERROR(IF(ScheduleCompile!Q683="Off",0,IF(ScheduleCompile!Q683="On",1,IF(ISNUMBER(ScheduleCompile!Q683),ScheduleCompile!Q683/1,IF(ISTEXT(ScheduleCompile!Q683),IF(OR(ISNUMBER(FIND("5F",ScheduleCompile!Q683)),ISNUMBER(FIND("0F",ScheduleCompile!Q683)),ISNUMBER(FIND("8F",ScheduleCompile!Q683)),ISNUMBER(FIND("1F",ScheduleCompile!Q683)),ISNUMBER(FIND("2F",ScheduleCompile!Q683)),ISNUMBER(FIND("3F",ScheduleCompile!Q683)),ISNUMBER(FIND("6F",ScheduleCompile!Q683)),ISNUMBER(FIND("7F",ScheduleCompile!Q683)),ISNUMBER(FIND("9F",ScheduleCompile!Q683)),ISNUMBER(FIND("4F",ScheduleCompile!Q683))),VALUE(LEFT(ScheduleCompile!Q683,FIND("F",ScheduleCompile!Q683)-1)),ScheduleCompile!Q683)))))),"",IF(ScheduleCompile!Q683="Off",0,IF(ScheduleCompile!Q683="On",1,IF(ISNUMBER(ScheduleCompile!Q683),ScheduleCompile!Q683/1,IF(ISTEXT(ScheduleCompile!Q683),IF(OR(ISNUMBER(FIND("5F",ScheduleCompile!Q683)),ISNUMBER(FIND("0F",ScheduleCompile!Q683)),ISNUMBER(FIND("8F",ScheduleCompile!Q683)),ISNUMBER(FIND("1F",ScheduleCompile!Q683)),ISNUMBER(FIND("2F",ScheduleCompile!Q683)),ISNUMBER(FIND("3F",ScheduleCompile!Q683)),ISNUMBER(FIND("6F",ScheduleCompile!Q683)),ISNUMBER(FIND("7F",ScheduleCompile!Q683)),ISNUMBER(FIND("9F",ScheduleCompile!Q683)),ISNUMBER(FIND("4F",ScheduleCompile!Q683))),VALUE(LEFT(ScheduleCompile!Q683,FIND("F",ScheduleCompile!Q683)-1)),ScheduleCompile!Q683)))))))</f>
        <v>62.6</v>
      </c>
      <c r="W690" s="1">
        <f>IF(AND(ISERROR(IF(ScheduleCompile!R683="Off",0,IF(ScheduleCompile!R683="On",1,IF(ISNUMBER(ScheduleCompile!R683),ScheduleCompile!R683/1,IF(ISTEXT(ScheduleCompile!R683),IF(OR(ISNUMBER(FIND("5F",ScheduleCompile!R683)),ISNUMBER(FIND("0F",ScheduleCompile!R683)),ISNUMBER(FIND("8F",ScheduleCompile!R683)),ISNUMBER(FIND("1F",ScheduleCompile!R683)),ISNUMBER(FIND("2F",ScheduleCompile!R683)),ISNUMBER(FIND("3F",ScheduleCompile!R683)),ISNUMBER(FIND("6F",ScheduleCompile!R683)),ISNUMBER(FIND("7F",ScheduleCompile!R683)),ISNUMBER(FIND("9F",ScheduleCompile!R683)),ISNUMBER(FIND("4F",ScheduleCompile!R683))),VALUE(LEFT(ScheduleCompile!R683,FIND("F",ScheduleCompile!R683)-1)),ScheduleCompile!R683)))))),ISTEXT(ScheduleCompile!#REF!)),"ENDTABLE",IF(ISERROR(IF(ScheduleCompile!R683="Off",0,IF(ScheduleCompile!R683="On",1,IF(ISNUMBER(ScheduleCompile!R683),ScheduleCompile!R683/1,IF(ISTEXT(ScheduleCompile!R683),IF(OR(ISNUMBER(FIND("5F",ScheduleCompile!R683)),ISNUMBER(FIND("0F",ScheduleCompile!R683)),ISNUMBER(FIND("8F",ScheduleCompile!R683)),ISNUMBER(FIND("1F",ScheduleCompile!R683)),ISNUMBER(FIND("2F",ScheduleCompile!R683)),ISNUMBER(FIND("3F",ScheduleCompile!R683)),ISNUMBER(FIND("6F",ScheduleCompile!R683)),ISNUMBER(FIND("7F",ScheduleCompile!R683)),ISNUMBER(FIND("9F",ScheduleCompile!R683)),ISNUMBER(FIND("4F",ScheduleCompile!R683))),VALUE(LEFT(ScheduleCompile!R683,FIND("F",ScheduleCompile!R683)-1)),ScheduleCompile!R683)))))),"",IF(ScheduleCompile!R683="Off",0,IF(ScheduleCompile!R683="On",1,IF(ISNUMBER(ScheduleCompile!R683),ScheduleCompile!R683/1,IF(ISTEXT(ScheduleCompile!R683),IF(OR(ISNUMBER(FIND("5F",ScheduleCompile!R683)),ISNUMBER(FIND("0F",ScheduleCompile!R683)),ISNUMBER(FIND("8F",ScheduleCompile!R683)),ISNUMBER(FIND("1F",ScheduleCompile!R683)),ISNUMBER(FIND("2F",ScheduleCompile!R683)),ISNUMBER(FIND("3F",ScheduleCompile!R683)),ISNUMBER(FIND("6F",ScheduleCompile!R683)),ISNUMBER(FIND("7F",ScheduleCompile!R683)),ISNUMBER(FIND("9F",ScheduleCompile!R683)),ISNUMBER(FIND("4F",ScheduleCompile!R683))),VALUE(LEFT(ScheduleCompile!R683,FIND("F",ScheduleCompile!R683)-1)),ScheduleCompile!R683)))))))</f>
        <v>62.6</v>
      </c>
      <c r="X690" s="1">
        <f>IF(AND(ISERROR(IF(ScheduleCompile!S683="Off",0,IF(ScheduleCompile!S683="On",1,IF(ISNUMBER(ScheduleCompile!S683),ScheduleCompile!S683/1,IF(ISTEXT(ScheduleCompile!S683),IF(OR(ISNUMBER(FIND("5F",ScheduleCompile!S683)),ISNUMBER(FIND("0F",ScheduleCompile!S683)),ISNUMBER(FIND("8F",ScheduleCompile!S683)),ISNUMBER(FIND("1F",ScheduleCompile!S683)),ISNUMBER(FIND("2F",ScheduleCompile!S683)),ISNUMBER(FIND("3F",ScheduleCompile!S683)),ISNUMBER(FIND("6F",ScheduleCompile!S683)),ISNUMBER(FIND("7F",ScheduleCompile!S683)),ISNUMBER(FIND("9F",ScheduleCompile!S683)),ISNUMBER(FIND("4F",ScheduleCompile!S683))),VALUE(LEFT(ScheduleCompile!S683,FIND("F",ScheduleCompile!S683)-1)),ScheduleCompile!S683)))))),ISTEXT(ScheduleCompile!#REF!)),"ENDTABLE",IF(ISERROR(IF(ScheduleCompile!S683="Off",0,IF(ScheduleCompile!S683="On",1,IF(ISNUMBER(ScheduleCompile!S683),ScheduleCompile!S683/1,IF(ISTEXT(ScheduleCompile!S683),IF(OR(ISNUMBER(FIND("5F",ScheduleCompile!S683)),ISNUMBER(FIND("0F",ScheduleCompile!S683)),ISNUMBER(FIND("8F",ScheduleCompile!S683)),ISNUMBER(FIND("1F",ScheduleCompile!S683)),ISNUMBER(FIND("2F",ScheduleCompile!S683)),ISNUMBER(FIND("3F",ScheduleCompile!S683)),ISNUMBER(FIND("6F",ScheduleCompile!S683)),ISNUMBER(FIND("7F",ScheduleCompile!S683)),ISNUMBER(FIND("9F",ScheduleCompile!S683)),ISNUMBER(FIND("4F",ScheduleCompile!S683))),VALUE(LEFT(ScheduleCompile!S683,FIND("F",ScheduleCompile!S683)-1)),ScheduleCompile!S683)))))),"",IF(ScheduleCompile!S683="Off",0,IF(ScheduleCompile!S683="On",1,IF(ISNUMBER(ScheduleCompile!S683),ScheduleCompile!S683/1,IF(ISTEXT(ScheduleCompile!S683),IF(OR(ISNUMBER(FIND("5F",ScheduleCompile!S683)),ISNUMBER(FIND("0F",ScheduleCompile!S683)),ISNUMBER(FIND("8F",ScheduleCompile!S683)),ISNUMBER(FIND("1F",ScheduleCompile!S683)),ISNUMBER(FIND("2F",ScheduleCompile!S683)),ISNUMBER(FIND("3F",ScheduleCompile!S683)),ISNUMBER(FIND("6F",ScheduleCompile!S683)),ISNUMBER(FIND("7F",ScheduleCompile!S683)),ISNUMBER(FIND("9F",ScheduleCompile!S683)),ISNUMBER(FIND("4F",ScheduleCompile!S683))),VALUE(LEFT(ScheduleCompile!S683,FIND("F",ScheduleCompile!S683)-1)),ScheduleCompile!S683)))))))</f>
        <v>62.6</v>
      </c>
      <c r="Y690" s="1">
        <f>IF(AND(ISERROR(IF(ScheduleCompile!T683="Off",0,IF(ScheduleCompile!T683="On",1,IF(ISNUMBER(ScheduleCompile!T683),ScheduleCompile!T683/1,IF(ISTEXT(ScheduleCompile!T683),IF(OR(ISNUMBER(FIND("5F",ScheduleCompile!T683)),ISNUMBER(FIND("0F",ScheduleCompile!T683)),ISNUMBER(FIND("8F",ScheduleCompile!T683)),ISNUMBER(FIND("1F",ScheduleCompile!T683)),ISNUMBER(FIND("2F",ScheduleCompile!T683)),ISNUMBER(FIND("3F",ScheduleCompile!T683)),ISNUMBER(FIND("6F",ScheduleCompile!T683)),ISNUMBER(FIND("7F",ScheduleCompile!T683)),ISNUMBER(FIND("9F",ScheduleCompile!T683)),ISNUMBER(FIND("4F",ScheduleCompile!T683))),VALUE(LEFT(ScheduleCompile!T683,FIND("F",ScheduleCompile!T683)-1)),ScheduleCompile!T683)))))),ISTEXT(ScheduleCompile!#REF!)),"ENDTABLE",IF(ISERROR(IF(ScheduleCompile!T683="Off",0,IF(ScheduleCompile!T683="On",1,IF(ISNUMBER(ScheduleCompile!T683),ScheduleCompile!T683/1,IF(ISTEXT(ScheduleCompile!T683),IF(OR(ISNUMBER(FIND("5F",ScheduleCompile!T683)),ISNUMBER(FIND("0F",ScheduleCompile!T683)),ISNUMBER(FIND("8F",ScheduleCompile!T683)),ISNUMBER(FIND("1F",ScheduleCompile!T683)),ISNUMBER(FIND("2F",ScheduleCompile!T683)),ISNUMBER(FIND("3F",ScheduleCompile!T683)),ISNUMBER(FIND("6F",ScheduleCompile!T683)),ISNUMBER(FIND("7F",ScheduleCompile!T683)),ISNUMBER(FIND("9F",ScheduleCompile!T683)),ISNUMBER(FIND("4F",ScheduleCompile!T683))),VALUE(LEFT(ScheduleCompile!T683,FIND("F",ScheduleCompile!T683)-1)),ScheduleCompile!T683)))))),"",IF(ScheduleCompile!T683="Off",0,IF(ScheduleCompile!T683="On",1,IF(ISNUMBER(ScheduleCompile!T683),ScheduleCompile!T683/1,IF(ISTEXT(ScheduleCompile!T683),IF(OR(ISNUMBER(FIND("5F",ScheduleCompile!T683)),ISNUMBER(FIND("0F",ScheduleCompile!T683)),ISNUMBER(FIND("8F",ScheduleCompile!T683)),ISNUMBER(FIND("1F",ScheduleCompile!T683)),ISNUMBER(FIND("2F",ScheduleCompile!T683)),ISNUMBER(FIND("3F",ScheduleCompile!T683)),ISNUMBER(FIND("6F",ScheduleCompile!T683)),ISNUMBER(FIND("7F",ScheduleCompile!T683)),ISNUMBER(FIND("9F",ScheduleCompile!T683)),ISNUMBER(FIND("4F",ScheduleCompile!T683))),VALUE(LEFT(ScheduleCompile!T683,FIND("F",ScheduleCompile!T683)-1)),ScheduleCompile!T683)))))))</f>
        <v>62.6</v>
      </c>
      <c r="Z690" s="1">
        <f>IF(AND(ISERROR(IF(ScheduleCompile!U683="Off",0,IF(ScheduleCompile!U683="On",1,IF(ISNUMBER(ScheduleCompile!U683),ScheduleCompile!U683/1,IF(ISTEXT(ScheduleCompile!U683),IF(OR(ISNUMBER(FIND("5F",ScheduleCompile!U683)),ISNUMBER(FIND("0F",ScheduleCompile!U683)),ISNUMBER(FIND("8F",ScheduleCompile!U683)),ISNUMBER(FIND("1F",ScheduleCompile!U683)),ISNUMBER(FIND("2F",ScheduleCompile!U683)),ISNUMBER(FIND("3F",ScheduleCompile!U683)),ISNUMBER(FIND("6F",ScheduleCompile!U683)),ISNUMBER(FIND("7F",ScheduleCompile!U683)),ISNUMBER(FIND("9F",ScheduleCompile!U683)),ISNUMBER(FIND("4F",ScheduleCompile!U683))),VALUE(LEFT(ScheduleCompile!U683,FIND("F",ScheduleCompile!U683)-1)),ScheduleCompile!U683)))))),ISTEXT(ScheduleCompile!#REF!)),"ENDTABLE",IF(ISERROR(IF(ScheduleCompile!U683="Off",0,IF(ScheduleCompile!U683="On",1,IF(ISNUMBER(ScheduleCompile!U683),ScheduleCompile!U683/1,IF(ISTEXT(ScheduleCompile!U683),IF(OR(ISNUMBER(FIND("5F",ScheduleCompile!U683)),ISNUMBER(FIND("0F",ScheduleCompile!U683)),ISNUMBER(FIND("8F",ScheduleCompile!U683)),ISNUMBER(FIND("1F",ScheduleCompile!U683)),ISNUMBER(FIND("2F",ScheduleCompile!U683)),ISNUMBER(FIND("3F",ScheduleCompile!U683)),ISNUMBER(FIND("6F",ScheduleCompile!U683)),ISNUMBER(FIND("7F",ScheduleCompile!U683)),ISNUMBER(FIND("9F",ScheduleCompile!U683)),ISNUMBER(FIND("4F",ScheduleCompile!U683))),VALUE(LEFT(ScheduleCompile!U683,FIND("F",ScheduleCompile!U683)-1)),ScheduleCompile!U683)))))),"",IF(ScheduleCompile!U683="Off",0,IF(ScheduleCompile!U683="On",1,IF(ISNUMBER(ScheduleCompile!U683),ScheduleCompile!U683/1,IF(ISTEXT(ScheduleCompile!U683),IF(OR(ISNUMBER(FIND("5F",ScheduleCompile!U683)),ISNUMBER(FIND("0F",ScheduleCompile!U683)),ISNUMBER(FIND("8F",ScheduleCompile!U683)),ISNUMBER(FIND("1F",ScheduleCompile!U683)),ISNUMBER(FIND("2F",ScheduleCompile!U683)),ISNUMBER(FIND("3F",ScheduleCompile!U683)),ISNUMBER(FIND("6F",ScheduleCompile!U683)),ISNUMBER(FIND("7F",ScheduleCompile!U683)),ISNUMBER(FIND("9F",ScheduleCompile!U683)),ISNUMBER(FIND("4F",ScheduleCompile!U683))),VALUE(LEFT(ScheduleCompile!U683,FIND("F",ScheduleCompile!U683)-1)),ScheduleCompile!U683)))))))</f>
        <v>62.6</v>
      </c>
      <c r="AA690" s="1">
        <f>IF(AND(ISERROR(IF(ScheduleCompile!V683="Off",0,IF(ScheduleCompile!V683="On",1,IF(ISNUMBER(ScheduleCompile!V683),ScheduleCompile!V683/1,IF(ISTEXT(ScheduleCompile!V683),IF(OR(ISNUMBER(FIND("5F",ScheduleCompile!V683)),ISNUMBER(FIND("0F",ScheduleCompile!V683)),ISNUMBER(FIND("8F",ScheduleCompile!V683)),ISNUMBER(FIND("1F",ScheduleCompile!V683)),ISNUMBER(FIND("2F",ScheduleCompile!V683)),ISNUMBER(FIND("3F",ScheduleCompile!V683)),ISNUMBER(FIND("6F",ScheduleCompile!V683)),ISNUMBER(FIND("7F",ScheduleCompile!V683)),ISNUMBER(FIND("9F",ScheduleCompile!V683)),ISNUMBER(FIND("4F",ScheduleCompile!V683))),VALUE(LEFT(ScheduleCompile!V683,FIND("F",ScheduleCompile!V683)-1)),ScheduleCompile!V683)))))),ISTEXT(ScheduleCompile!#REF!)),"ENDTABLE",IF(ISERROR(IF(ScheduleCompile!V683="Off",0,IF(ScheduleCompile!V683="On",1,IF(ISNUMBER(ScheduleCompile!V683),ScheduleCompile!V683/1,IF(ISTEXT(ScheduleCompile!V683),IF(OR(ISNUMBER(FIND("5F",ScheduleCompile!V683)),ISNUMBER(FIND("0F",ScheduleCompile!V683)),ISNUMBER(FIND("8F",ScheduleCompile!V683)),ISNUMBER(FIND("1F",ScheduleCompile!V683)),ISNUMBER(FIND("2F",ScheduleCompile!V683)),ISNUMBER(FIND("3F",ScheduleCompile!V683)),ISNUMBER(FIND("6F",ScheduleCompile!V683)),ISNUMBER(FIND("7F",ScheduleCompile!V683)),ISNUMBER(FIND("9F",ScheduleCompile!V683)),ISNUMBER(FIND("4F",ScheduleCompile!V683))),VALUE(LEFT(ScheduleCompile!V683,FIND("F",ScheduleCompile!V683)-1)),ScheduleCompile!V683)))))),"",IF(ScheduleCompile!V683="Off",0,IF(ScheduleCompile!V683="On",1,IF(ISNUMBER(ScheduleCompile!V683),ScheduleCompile!V683/1,IF(ISTEXT(ScheduleCompile!V683),IF(OR(ISNUMBER(FIND("5F",ScheduleCompile!V683)),ISNUMBER(FIND("0F",ScheduleCompile!V683)),ISNUMBER(FIND("8F",ScheduleCompile!V683)),ISNUMBER(FIND("1F",ScheduleCompile!V683)),ISNUMBER(FIND("2F",ScheduleCompile!V683)),ISNUMBER(FIND("3F",ScheduleCompile!V683)),ISNUMBER(FIND("6F",ScheduleCompile!V683)),ISNUMBER(FIND("7F",ScheduleCompile!V683)),ISNUMBER(FIND("9F",ScheduleCompile!V683)),ISNUMBER(FIND("4F",ScheduleCompile!V683))),VALUE(LEFT(ScheduleCompile!V683,FIND("F",ScheduleCompile!V683)-1)),ScheduleCompile!V683)))))))</f>
        <v>62.6</v>
      </c>
      <c r="AB690" s="1">
        <f>IF(AND(ISERROR(IF(ScheduleCompile!W683="Off",0,IF(ScheduleCompile!W683="On",1,IF(ISNUMBER(ScheduleCompile!W683),ScheduleCompile!W683/1,IF(ISTEXT(ScheduleCompile!W683),IF(OR(ISNUMBER(FIND("5F",ScheduleCompile!W683)),ISNUMBER(FIND("0F",ScheduleCompile!W683)),ISNUMBER(FIND("8F",ScheduleCompile!W683)),ISNUMBER(FIND("1F",ScheduleCompile!W683)),ISNUMBER(FIND("2F",ScheduleCompile!W683)),ISNUMBER(FIND("3F",ScheduleCompile!W683)),ISNUMBER(FIND("6F",ScheduleCompile!W683)),ISNUMBER(FIND("7F",ScheduleCompile!W683)),ISNUMBER(FIND("9F",ScheduleCompile!W683)),ISNUMBER(FIND("4F",ScheduleCompile!W683))),VALUE(LEFT(ScheduleCompile!W683,FIND("F",ScheduleCompile!W683)-1)),ScheduleCompile!W683)))))),ISTEXT(ScheduleCompile!#REF!)),"ENDTABLE",IF(ISERROR(IF(ScheduleCompile!W683="Off",0,IF(ScheduleCompile!W683="On",1,IF(ISNUMBER(ScheduleCompile!W683),ScheduleCompile!W683/1,IF(ISTEXT(ScheduleCompile!W683),IF(OR(ISNUMBER(FIND("5F",ScheduleCompile!W683)),ISNUMBER(FIND("0F",ScheduleCompile!W683)),ISNUMBER(FIND("8F",ScheduleCompile!W683)),ISNUMBER(FIND("1F",ScheduleCompile!W683)),ISNUMBER(FIND("2F",ScheduleCompile!W683)),ISNUMBER(FIND("3F",ScheduleCompile!W683)),ISNUMBER(FIND("6F",ScheduleCompile!W683)),ISNUMBER(FIND("7F",ScheduleCompile!W683)),ISNUMBER(FIND("9F",ScheduleCompile!W683)),ISNUMBER(FIND("4F",ScheduleCompile!W683))),VALUE(LEFT(ScheduleCompile!W683,FIND("F",ScheduleCompile!W683)-1)),ScheduleCompile!W683)))))),"",IF(ScheduleCompile!W683="Off",0,IF(ScheduleCompile!W683="On",1,IF(ISNUMBER(ScheduleCompile!W683),ScheduleCompile!W683/1,IF(ISTEXT(ScheduleCompile!W683),IF(OR(ISNUMBER(FIND("5F",ScheduleCompile!W683)),ISNUMBER(FIND("0F",ScheduleCompile!W683)),ISNUMBER(FIND("8F",ScheduleCompile!W683)),ISNUMBER(FIND("1F",ScheduleCompile!W683)),ISNUMBER(FIND("2F",ScheduleCompile!W683)),ISNUMBER(FIND("3F",ScheduleCompile!W683)),ISNUMBER(FIND("6F",ScheduleCompile!W683)),ISNUMBER(FIND("7F",ScheduleCompile!W683)),ISNUMBER(FIND("9F",ScheduleCompile!W683)),ISNUMBER(FIND("4F",ScheduleCompile!W683))),VALUE(LEFT(ScheduleCompile!W683,FIND("F",ScheduleCompile!W683)-1)),ScheduleCompile!W683)))))))</f>
        <v>62.6</v>
      </c>
      <c r="AC690" s="1">
        <f>IF(AND(ISERROR(IF(ScheduleCompile!X683="Off",0,IF(ScheduleCompile!X683="On",1,IF(ISNUMBER(ScheduleCompile!X683),ScheduleCompile!X683/1,IF(ISTEXT(ScheduleCompile!X683),IF(OR(ISNUMBER(FIND("5F",ScheduleCompile!X683)),ISNUMBER(FIND("0F",ScheduleCompile!X683)),ISNUMBER(FIND("8F",ScheduleCompile!X683)),ISNUMBER(FIND("1F",ScheduleCompile!X683)),ISNUMBER(FIND("2F",ScheduleCompile!X683)),ISNUMBER(FIND("3F",ScheduleCompile!X683)),ISNUMBER(FIND("6F",ScheduleCompile!X683)),ISNUMBER(FIND("7F",ScheduleCompile!X683)),ISNUMBER(FIND("9F",ScheduleCompile!X683)),ISNUMBER(FIND("4F",ScheduleCompile!X683))),VALUE(LEFT(ScheduleCompile!X683,FIND("F",ScheduleCompile!X683)-1)),ScheduleCompile!X683)))))),ISTEXT(ScheduleCompile!#REF!)),"ENDTABLE",IF(ISERROR(IF(ScheduleCompile!X683="Off",0,IF(ScheduleCompile!X683="On",1,IF(ISNUMBER(ScheduleCompile!X683),ScheduleCompile!X683/1,IF(ISTEXT(ScheduleCompile!X683),IF(OR(ISNUMBER(FIND("5F",ScheduleCompile!X683)),ISNUMBER(FIND("0F",ScheduleCompile!X683)),ISNUMBER(FIND("8F",ScheduleCompile!X683)),ISNUMBER(FIND("1F",ScheduleCompile!X683)),ISNUMBER(FIND("2F",ScheduleCompile!X683)),ISNUMBER(FIND("3F",ScheduleCompile!X683)),ISNUMBER(FIND("6F",ScheduleCompile!X683)),ISNUMBER(FIND("7F",ScheduleCompile!X683)),ISNUMBER(FIND("9F",ScheduleCompile!X683)),ISNUMBER(FIND("4F",ScheduleCompile!X683))),VALUE(LEFT(ScheduleCompile!X683,FIND("F",ScheduleCompile!X683)-1)),ScheduleCompile!X683)))))),"",IF(ScheduleCompile!X683="Off",0,IF(ScheduleCompile!X683="On",1,IF(ISNUMBER(ScheduleCompile!X683),ScheduleCompile!X683/1,IF(ISTEXT(ScheduleCompile!X683),IF(OR(ISNUMBER(FIND("5F",ScheduleCompile!X683)),ISNUMBER(FIND("0F",ScheduleCompile!X683)),ISNUMBER(FIND("8F",ScheduleCompile!X683)),ISNUMBER(FIND("1F",ScheduleCompile!X683)),ISNUMBER(FIND("2F",ScheduleCompile!X683)),ISNUMBER(FIND("3F",ScheduleCompile!X683)),ISNUMBER(FIND("6F",ScheduleCompile!X683)),ISNUMBER(FIND("7F",ScheduleCompile!X683)),ISNUMBER(FIND("9F",ScheduleCompile!X683)),ISNUMBER(FIND("4F",ScheduleCompile!X683))),VALUE(LEFT(ScheduleCompile!X683,FIND("F",ScheduleCompile!X683)-1)),ScheduleCompile!X683)))))))</f>
        <v>62.6</v>
      </c>
      <c r="AD690" s="1">
        <f>IF(AND(ISERROR(IF(ScheduleCompile!Y683="Off",0,IF(ScheduleCompile!Y683="On",1,IF(ISNUMBER(ScheduleCompile!Y683),ScheduleCompile!Y683/1,IF(ISTEXT(ScheduleCompile!Y683),IF(OR(ISNUMBER(FIND("5F",ScheduleCompile!Y683)),ISNUMBER(FIND("0F",ScheduleCompile!Y683)),ISNUMBER(FIND("8F",ScheduleCompile!Y683)),ISNUMBER(FIND("1F",ScheduleCompile!Y683)),ISNUMBER(FIND("2F",ScheduleCompile!Y683)),ISNUMBER(FIND("3F",ScheduleCompile!Y683)),ISNUMBER(FIND("6F",ScheduleCompile!Y683)),ISNUMBER(FIND("7F",ScheduleCompile!Y683)),ISNUMBER(FIND("9F",ScheduleCompile!Y683)),ISNUMBER(FIND("4F",ScheduleCompile!Y683))),VALUE(LEFT(ScheduleCompile!Y683,FIND("F",ScheduleCompile!Y683)-1)),ScheduleCompile!Y683)))))),ISTEXT(ScheduleCompile!#REF!)),"ENDTABLE",IF(ISERROR(IF(ScheduleCompile!Y683="Off",0,IF(ScheduleCompile!Y683="On",1,IF(ISNUMBER(ScheduleCompile!Y683),ScheduleCompile!Y683/1,IF(ISTEXT(ScheduleCompile!Y683),IF(OR(ISNUMBER(FIND("5F",ScheduleCompile!Y683)),ISNUMBER(FIND("0F",ScheduleCompile!Y683)),ISNUMBER(FIND("8F",ScheduleCompile!Y683)),ISNUMBER(FIND("1F",ScheduleCompile!Y683)),ISNUMBER(FIND("2F",ScheduleCompile!Y683)),ISNUMBER(FIND("3F",ScheduleCompile!Y683)),ISNUMBER(FIND("6F",ScheduleCompile!Y683)),ISNUMBER(FIND("7F",ScheduleCompile!Y683)),ISNUMBER(FIND("9F",ScheduleCompile!Y683)),ISNUMBER(FIND("4F",ScheduleCompile!Y683))),VALUE(LEFT(ScheduleCompile!Y683,FIND("F",ScheduleCompile!Y683)-1)),ScheduleCompile!Y683)))))),"",IF(ScheduleCompile!Y683="Off",0,IF(ScheduleCompile!Y683="On",1,IF(ISNUMBER(ScheduleCompile!Y683),ScheduleCompile!Y683/1,IF(ISTEXT(ScheduleCompile!Y683),IF(OR(ISNUMBER(FIND("5F",ScheduleCompile!Y683)),ISNUMBER(FIND("0F",ScheduleCompile!Y683)),ISNUMBER(FIND("8F",ScheduleCompile!Y683)),ISNUMBER(FIND("1F",ScheduleCompile!Y683)),ISNUMBER(FIND("2F",ScheduleCompile!Y683)),ISNUMBER(FIND("3F",ScheduleCompile!Y683)),ISNUMBER(FIND("6F",ScheduleCompile!Y683)),ISNUMBER(FIND("7F",ScheduleCompile!Y683)),ISNUMBER(FIND("9F",ScheduleCompile!Y683)),ISNUMBER(FIND("4F",ScheduleCompile!Y683))),VALUE(LEFT(ScheduleCompile!Y683,FIND("F",ScheduleCompile!Y683)-1)),ScheduleCompile!Y683)))))))</f>
        <v>62.6</v>
      </c>
    </row>
    <row r="691" spans="1:30" x14ac:dyDescent="0.25">
      <c r="A691" t="str">
        <f t="shared" si="53"/>
        <v>SchDay "WaterMainCZ13Nov"  Type = "Temperature" Hr = (58.6, 58.6, 58.6, 58.6, 58.6, 58.6, 58.6, 58.6, 58.6, 58.6, 58.6, 58.6, 58.6, 58.6, 58.6, 58.6, 58.6, 58.6, 58.6, 58.6, 58.6, 58.6, 58.6, 58.6) ..</v>
      </c>
      <c r="B691" s="1" t="s">
        <v>623</v>
      </c>
      <c r="C691" t="str">
        <f t="shared" si="54"/>
        <v xml:space="preserve">SchDay "WaterMainCZ13Nov"  Type = "Temperature" Hr = </v>
      </c>
      <c r="D691" t="str">
        <f t="shared" si="55"/>
        <v>(58.6, 58.6, 58.6, 58.6, 58.6, 58.6, 58.6, 58.6, 58.6, 58.6, 58.6, 58.6, 58.6, 58.6, 58.6, 58.6, 58.6, 58.6, 58.6, 58.6, 58.6, 58.6, 58.6, 58.6) ..</v>
      </c>
      <c r="E691" s="30" t="str">
        <f>ScheduleCompile!A684</f>
        <v>WaterMainCZ13Nov</v>
      </c>
      <c r="F691" t="str">
        <f t="shared" si="46"/>
        <v>Temperature</v>
      </c>
      <c r="G691" s="1">
        <f>IF(AND(ISERROR(IF(ScheduleCompile!B684="Off",0,IF(ScheduleCompile!B684="On",1,IF(ISNUMBER(ScheduleCompile!B684),ScheduleCompile!B684/1,IF(ISTEXT(ScheduleCompile!B684),IF(OR(ISNUMBER(FIND("5F",ScheduleCompile!B684)),ISNUMBER(FIND("0F",ScheduleCompile!B684)),ISNUMBER(FIND("8F",ScheduleCompile!B684)),ISNUMBER(FIND("1F",ScheduleCompile!B684)),ISNUMBER(FIND("2F",ScheduleCompile!B684)),ISNUMBER(FIND("3F",ScheduleCompile!B684)),ISNUMBER(FIND("6F",ScheduleCompile!B684)),ISNUMBER(FIND("7F",ScheduleCompile!B684)),ISNUMBER(FIND("9F",ScheduleCompile!B684)),ISNUMBER(FIND("4F",ScheduleCompile!B684))),VALUE(LEFT(ScheduleCompile!B684,FIND("F",ScheduleCompile!B684)-1)),ScheduleCompile!B684)))))),ISTEXT(ScheduleCompile!#REF!)),"ENDTABLE",IF(ISERROR(IF(ScheduleCompile!B684="Off",0,IF(ScheduleCompile!B684="On",1,IF(ISNUMBER(ScheduleCompile!B684),ScheduleCompile!B684/1,IF(ISTEXT(ScheduleCompile!B684),IF(OR(ISNUMBER(FIND("5F",ScheduleCompile!B684)),ISNUMBER(FIND("0F",ScheduleCompile!B684)),ISNUMBER(FIND("8F",ScheduleCompile!B684)),ISNUMBER(FIND("1F",ScheduleCompile!B684)),ISNUMBER(FIND("2F",ScheduleCompile!B684)),ISNUMBER(FIND("3F",ScheduleCompile!B684)),ISNUMBER(FIND("6F",ScheduleCompile!B684)),ISNUMBER(FIND("7F",ScheduleCompile!B684)),ISNUMBER(FIND("9F",ScheduleCompile!B684)),ISNUMBER(FIND("4F",ScheduleCompile!B684))),VALUE(LEFT(ScheduleCompile!B684,FIND("F",ScheduleCompile!B684)-1)),ScheduleCompile!B684)))))),"",IF(ScheduleCompile!B684="Off",0,IF(ScheduleCompile!B684="On",1,IF(ISNUMBER(ScheduleCompile!B684),ScheduleCompile!B684/1,IF(ISTEXT(ScheduleCompile!B684),IF(OR(ISNUMBER(FIND("5F",ScheduleCompile!B684)),ISNUMBER(FIND("0F",ScheduleCompile!B684)),ISNUMBER(FIND("8F",ScheduleCompile!B684)),ISNUMBER(FIND("1F",ScheduleCompile!B684)),ISNUMBER(FIND("2F",ScheduleCompile!B684)),ISNUMBER(FIND("3F",ScheduleCompile!B684)),ISNUMBER(FIND("6F",ScheduleCompile!B684)),ISNUMBER(FIND("7F",ScheduleCompile!B684)),ISNUMBER(FIND("9F",ScheduleCompile!B684)),ISNUMBER(FIND("4F",ScheduleCompile!B684))),VALUE(LEFT(ScheduleCompile!B684,FIND("F",ScheduleCompile!B684)-1)),ScheduleCompile!B684)))))))</f>
        <v>58.6</v>
      </c>
      <c r="H691" s="1">
        <f>IF(AND(ISERROR(IF(ScheduleCompile!C684="Off",0,IF(ScheduleCompile!C684="On",1,IF(ISNUMBER(ScheduleCompile!C684),ScheduleCompile!C684/1,IF(ISTEXT(ScheduleCompile!C684),IF(OR(ISNUMBER(FIND("5F",ScheduleCompile!C684)),ISNUMBER(FIND("0F",ScheduleCompile!C684)),ISNUMBER(FIND("8F",ScheduleCompile!C684)),ISNUMBER(FIND("1F",ScheduleCompile!C684)),ISNUMBER(FIND("2F",ScheduleCompile!C684)),ISNUMBER(FIND("3F",ScheduleCompile!C684)),ISNUMBER(FIND("6F",ScheduleCompile!C684)),ISNUMBER(FIND("7F",ScheduleCompile!C684)),ISNUMBER(FIND("9F",ScheduleCompile!C684)),ISNUMBER(FIND("4F",ScheduleCompile!C684))),VALUE(LEFT(ScheduleCompile!C684,FIND("F",ScheduleCompile!C684)-1)),ScheduleCompile!C684)))))),ISTEXT(ScheduleCompile!#REF!)),"ENDTABLE",IF(ISERROR(IF(ScheduleCompile!C684="Off",0,IF(ScheduleCompile!C684="On",1,IF(ISNUMBER(ScheduleCompile!C684),ScheduleCompile!C684/1,IF(ISTEXT(ScheduleCompile!C684),IF(OR(ISNUMBER(FIND("5F",ScheduleCompile!C684)),ISNUMBER(FIND("0F",ScheduleCompile!C684)),ISNUMBER(FIND("8F",ScheduleCompile!C684)),ISNUMBER(FIND("1F",ScheduleCompile!C684)),ISNUMBER(FIND("2F",ScheduleCompile!C684)),ISNUMBER(FIND("3F",ScheduleCompile!C684)),ISNUMBER(FIND("6F",ScheduleCompile!C684)),ISNUMBER(FIND("7F",ScheduleCompile!C684)),ISNUMBER(FIND("9F",ScheduleCompile!C684)),ISNUMBER(FIND("4F",ScheduleCompile!C684))),VALUE(LEFT(ScheduleCompile!C684,FIND("F",ScheduleCompile!C684)-1)),ScheduleCompile!C684)))))),"",IF(ScheduleCompile!C684="Off",0,IF(ScheduleCompile!C684="On",1,IF(ISNUMBER(ScheduleCompile!C684),ScheduleCompile!C684/1,IF(ISTEXT(ScheduleCompile!C684),IF(OR(ISNUMBER(FIND("5F",ScheduleCompile!C684)),ISNUMBER(FIND("0F",ScheduleCompile!C684)),ISNUMBER(FIND("8F",ScheduleCompile!C684)),ISNUMBER(FIND("1F",ScheduleCompile!C684)),ISNUMBER(FIND("2F",ScheduleCompile!C684)),ISNUMBER(FIND("3F",ScheduleCompile!C684)),ISNUMBER(FIND("6F",ScheduleCompile!C684)),ISNUMBER(FIND("7F",ScheduleCompile!C684)),ISNUMBER(FIND("9F",ScheduleCompile!C684)),ISNUMBER(FIND("4F",ScheduleCompile!C684))),VALUE(LEFT(ScheduleCompile!C684,FIND("F",ScheduleCompile!C684)-1)),ScheduleCompile!C684)))))))</f>
        <v>58.6</v>
      </c>
      <c r="I691" s="1">
        <f>IF(AND(ISERROR(IF(ScheduleCompile!D684="Off",0,IF(ScheduleCompile!D684="On",1,IF(ISNUMBER(ScheduleCompile!D684),ScheduleCompile!D684/1,IF(ISTEXT(ScheduleCompile!D684),IF(OR(ISNUMBER(FIND("5F",ScheduleCompile!D684)),ISNUMBER(FIND("0F",ScheduleCompile!D684)),ISNUMBER(FIND("8F",ScheduleCompile!D684)),ISNUMBER(FIND("1F",ScheduleCompile!D684)),ISNUMBER(FIND("2F",ScheduleCompile!D684)),ISNUMBER(FIND("3F",ScheduleCompile!D684)),ISNUMBER(FIND("6F",ScheduleCompile!D684)),ISNUMBER(FIND("7F",ScheduleCompile!D684)),ISNUMBER(FIND("9F",ScheduleCompile!D684)),ISNUMBER(FIND("4F",ScheduleCompile!D684))),VALUE(LEFT(ScheduleCompile!D684,FIND("F",ScheduleCompile!D684)-1)),ScheduleCompile!D684)))))),ISTEXT(ScheduleCompile!#REF!)),"ENDTABLE",IF(ISERROR(IF(ScheduleCompile!D684="Off",0,IF(ScheduleCompile!D684="On",1,IF(ISNUMBER(ScheduleCompile!D684),ScheduleCompile!D684/1,IF(ISTEXT(ScheduleCompile!D684),IF(OR(ISNUMBER(FIND("5F",ScheduleCompile!D684)),ISNUMBER(FIND("0F",ScheduleCompile!D684)),ISNUMBER(FIND("8F",ScheduleCompile!D684)),ISNUMBER(FIND("1F",ScheduleCompile!D684)),ISNUMBER(FIND("2F",ScheduleCompile!D684)),ISNUMBER(FIND("3F",ScheduleCompile!D684)),ISNUMBER(FIND("6F",ScheduleCompile!D684)),ISNUMBER(FIND("7F",ScheduleCompile!D684)),ISNUMBER(FIND("9F",ScheduleCompile!D684)),ISNUMBER(FIND("4F",ScheduleCompile!D684))),VALUE(LEFT(ScheduleCompile!D684,FIND("F",ScheduleCompile!D684)-1)),ScheduleCompile!D684)))))),"",IF(ScheduleCompile!D684="Off",0,IF(ScheduleCompile!D684="On",1,IF(ISNUMBER(ScheduleCompile!D684),ScheduleCompile!D684/1,IF(ISTEXT(ScheduleCompile!D684),IF(OR(ISNUMBER(FIND("5F",ScheduleCompile!D684)),ISNUMBER(FIND("0F",ScheduleCompile!D684)),ISNUMBER(FIND("8F",ScheduleCompile!D684)),ISNUMBER(FIND("1F",ScheduleCompile!D684)),ISNUMBER(FIND("2F",ScheduleCompile!D684)),ISNUMBER(FIND("3F",ScheduleCompile!D684)),ISNUMBER(FIND("6F",ScheduleCompile!D684)),ISNUMBER(FIND("7F",ScheduleCompile!D684)),ISNUMBER(FIND("9F",ScheduleCompile!D684)),ISNUMBER(FIND("4F",ScheduleCompile!D684))),VALUE(LEFT(ScheduleCompile!D684,FIND("F",ScheduleCompile!D684)-1)),ScheduleCompile!D684)))))))</f>
        <v>58.6</v>
      </c>
      <c r="J691" s="1">
        <f>IF(AND(ISERROR(IF(ScheduleCompile!E684="Off",0,IF(ScheduleCompile!E684="On",1,IF(ISNUMBER(ScheduleCompile!E684),ScheduleCompile!E684/1,IF(ISTEXT(ScheduleCompile!E684),IF(OR(ISNUMBER(FIND("5F",ScheduleCompile!E684)),ISNUMBER(FIND("0F",ScheduleCompile!E684)),ISNUMBER(FIND("8F",ScheduleCompile!E684)),ISNUMBER(FIND("1F",ScheduleCompile!E684)),ISNUMBER(FIND("2F",ScheduleCompile!E684)),ISNUMBER(FIND("3F",ScheduleCompile!E684)),ISNUMBER(FIND("6F",ScheduleCompile!E684)),ISNUMBER(FIND("7F",ScheduleCompile!E684)),ISNUMBER(FIND("9F",ScheduleCompile!E684)),ISNUMBER(FIND("4F",ScheduleCompile!E684))),VALUE(LEFT(ScheduleCompile!E684,FIND("F",ScheduleCompile!E684)-1)),ScheduleCompile!E684)))))),ISTEXT(ScheduleCompile!#REF!)),"ENDTABLE",IF(ISERROR(IF(ScheduleCompile!E684="Off",0,IF(ScheduleCompile!E684="On",1,IF(ISNUMBER(ScheduleCompile!E684),ScheduleCompile!E684/1,IF(ISTEXT(ScheduleCompile!E684),IF(OR(ISNUMBER(FIND("5F",ScheduleCompile!E684)),ISNUMBER(FIND("0F",ScheduleCompile!E684)),ISNUMBER(FIND("8F",ScheduleCompile!E684)),ISNUMBER(FIND("1F",ScheduleCompile!E684)),ISNUMBER(FIND("2F",ScheduleCompile!E684)),ISNUMBER(FIND("3F",ScheduleCompile!E684)),ISNUMBER(FIND("6F",ScheduleCompile!E684)),ISNUMBER(FIND("7F",ScheduleCompile!E684)),ISNUMBER(FIND("9F",ScheduleCompile!E684)),ISNUMBER(FIND("4F",ScheduleCompile!E684))),VALUE(LEFT(ScheduleCompile!E684,FIND("F",ScheduleCompile!E684)-1)),ScheduleCompile!E684)))))),"",IF(ScheduleCompile!E684="Off",0,IF(ScheduleCompile!E684="On",1,IF(ISNUMBER(ScheduleCompile!E684),ScheduleCompile!E684/1,IF(ISTEXT(ScheduleCompile!E684),IF(OR(ISNUMBER(FIND("5F",ScheduleCompile!E684)),ISNUMBER(FIND("0F",ScheduleCompile!E684)),ISNUMBER(FIND("8F",ScheduleCompile!E684)),ISNUMBER(FIND("1F",ScheduleCompile!E684)),ISNUMBER(FIND("2F",ScheduleCompile!E684)),ISNUMBER(FIND("3F",ScheduleCompile!E684)),ISNUMBER(FIND("6F",ScheduleCompile!E684)),ISNUMBER(FIND("7F",ScheduleCompile!E684)),ISNUMBER(FIND("9F",ScheduleCompile!E684)),ISNUMBER(FIND("4F",ScheduleCompile!E684))),VALUE(LEFT(ScheduleCompile!E684,FIND("F",ScheduleCompile!E684)-1)),ScheduleCompile!E684)))))))</f>
        <v>58.6</v>
      </c>
      <c r="K691" s="1">
        <f>IF(AND(ISERROR(IF(ScheduleCompile!F684="Off",0,IF(ScheduleCompile!F684="On",1,IF(ISNUMBER(ScheduleCompile!F684),ScheduleCompile!F684/1,IF(ISTEXT(ScheduleCompile!F684),IF(OR(ISNUMBER(FIND("5F",ScheduleCompile!F684)),ISNUMBER(FIND("0F",ScheduleCompile!F684)),ISNUMBER(FIND("8F",ScheduleCompile!F684)),ISNUMBER(FIND("1F",ScheduleCompile!F684)),ISNUMBER(FIND("2F",ScheduleCompile!F684)),ISNUMBER(FIND("3F",ScheduleCompile!F684)),ISNUMBER(FIND("6F",ScheduleCompile!F684)),ISNUMBER(FIND("7F",ScheduleCompile!F684)),ISNUMBER(FIND("9F",ScheduleCompile!F684)),ISNUMBER(FIND("4F",ScheduleCompile!F684))),VALUE(LEFT(ScheduleCompile!F684,FIND("F",ScheduleCompile!F684)-1)),ScheduleCompile!F684)))))),ISTEXT(ScheduleCompile!#REF!)),"ENDTABLE",IF(ISERROR(IF(ScheduleCompile!F684="Off",0,IF(ScheduleCompile!F684="On",1,IF(ISNUMBER(ScheduleCompile!F684),ScheduleCompile!F684/1,IF(ISTEXT(ScheduleCompile!F684),IF(OR(ISNUMBER(FIND("5F",ScheduleCompile!F684)),ISNUMBER(FIND("0F",ScheduleCompile!F684)),ISNUMBER(FIND("8F",ScheduleCompile!F684)),ISNUMBER(FIND("1F",ScheduleCompile!F684)),ISNUMBER(FIND("2F",ScheduleCompile!F684)),ISNUMBER(FIND("3F",ScheduleCompile!F684)),ISNUMBER(FIND("6F",ScheduleCompile!F684)),ISNUMBER(FIND("7F",ScheduleCompile!F684)),ISNUMBER(FIND("9F",ScheduleCompile!F684)),ISNUMBER(FIND("4F",ScheduleCompile!F684))),VALUE(LEFT(ScheduleCompile!F684,FIND("F",ScheduleCompile!F684)-1)),ScheduleCompile!F684)))))),"",IF(ScheduleCompile!F684="Off",0,IF(ScheduleCompile!F684="On",1,IF(ISNUMBER(ScheduleCompile!F684),ScheduleCompile!F684/1,IF(ISTEXT(ScheduleCompile!F684),IF(OR(ISNUMBER(FIND("5F",ScheduleCompile!F684)),ISNUMBER(FIND("0F",ScheduleCompile!F684)),ISNUMBER(FIND("8F",ScheduleCompile!F684)),ISNUMBER(FIND("1F",ScheduleCompile!F684)),ISNUMBER(FIND("2F",ScheduleCompile!F684)),ISNUMBER(FIND("3F",ScheduleCompile!F684)),ISNUMBER(FIND("6F",ScheduleCompile!F684)),ISNUMBER(FIND("7F",ScheduleCompile!F684)),ISNUMBER(FIND("9F",ScheduleCompile!F684)),ISNUMBER(FIND("4F",ScheduleCompile!F684))),VALUE(LEFT(ScheduleCompile!F684,FIND("F",ScheduleCompile!F684)-1)),ScheduleCompile!F684)))))))</f>
        <v>58.6</v>
      </c>
      <c r="L691" s="1">
        <f>IF(AND(ISERROR(IF(ScheduleCompile!G684="Off",0,IF(ScheduleCompile!G684="On",1,IF(ISNUMBER(ScheduleCompile!G684),ScheduleCompile!G684/1,IF(ISTEXT(ScheduleCompile!G684),IF(OR(ISNUMBER(FIND("5F",ScheduleCompile!G684)),ISNUMBER(FIND("0F",ScheduleCompile!G684)),ISNUMBER(FIND("8F",ScheduleCompile!G684)),ISNUMBER(FIND("1F",ScheduleCompile!G684)),ISNUMBER(FIND("2F",ScheduleCompile!G684)),ISNUMBER(FIND("3F",ScheduleCompile!G684)),ISNUMBER(FIND("6F",ScheduleCompile!G684)),ISNUMBER(FIND("7F",ScheduleCompile!G684)),ISNUMBER(FIND("9F",ScheduleCompile!G684)),ISNUMBER(FIND("4F",ScheduleCompile!G684))),VALUE(LEFT(ScheduleCompile!G684,FIND("F",ScheduleCompile!G684)-1)),ScheduleCompile!G684)))))),ISTEXT(ScheduleCompile!#REF!)),"ENDTABLE",IF(ISERROR(IF(ScheduleCompile!G684="Off",0,IF(ScheduleCompile!G684="On",1,IF(ISNUMBER(ScheduleCompile!G684),ScheduleCompile!G684/1,IF(ISTEXT(ScheduleCompile!G684),IF(OR(ISNUMBER(FIND("5F",ScheduleCompile!G684)),ISNUMBER(FIND("0F",ScheduleCompile!G684)),ISNUMBER(FIND("8F",ScheduleCompile!G684)),ISNUMBER(FIND("1F",ScheduleCompile!G684)),ISNUMBER(FIND("2F",ScheduleCompile!G684)),ISNUMBER(FIND("3F",ScheduleCompile!G684)),ISNUMBER(FIND("6F",ScheduleCompile!G684)),ISNUMBER(FIND("7F",ScheduleCompile!G684)),ISNUMBER(FIND("9F",ScheduleCompile!G684)),ISNUMBER(FIND("4F",ScheduleCompile!G684))),VALUE(LEFT(ScheduleCompile!G684,FIND("F",ScheduleCompile!G684)-1)),ScheduleCompile!G684)))))),"",IF(ScheduleCompile!G684="Off",0,IF(ScheduleCompile!G684="On",1,IF(ISNUMBER(ScheduleCompile!G684),ScheduleCompile!G684/1,IF(ISTEXT(ScheduleCompile!G684),IF(OR(ISNUMBER(FIND("5F",ScheduleCompile!G684)),ISNUMBER(FIND("0F",ScheduleCompile!G684)),ISNUMBER(FIND("8F",ScheduleCompile!G684)),ISNUMBER(FIND("1F",ScheduleCompile!G684)),ISNUMBER(FIND("2F",ScheduleCompile!G684)),ISNUMBER(FIND("3F",ScheduleCompile!G684)),ISNUMBER(FIND("6F",ScheduleCompile!G684)),ISNUMBER(FIND("7F",ScheduleCompile!G684)),ISNUMBER(FIND("9F",ScheduleCompile!G684)),ISNUMBER(FIND("4F",ScheduleCompile!G684))),VALUE(LEFT(ScheduleCompile!G684,FIND("F",ScheduleCompile!G684)-1)),ScheduleCompile!G684)))))))</f>
        <v>58.6</v>
      </c>
      <c r="M691" s="1">
        <f>IF(AND(ISERROR(IF(ScheduleCompile!H684="Off",0,IF(ScheduleCompile!H684="On",1,IF(ISNUMBER(ScheduleCompile!H684),ScheduleCompile!H684/1,IF(ISTEXT(ScheduleCompile!H684),IF(OR(ISNUMBER(FIND("5F",ScheduleCompile!H684)),ISNUMBER(FIND("0F",ScheduleCompile!H684)),ISNUMBER(FIND("8F",ScheduleCompile!H684)),ISNUMBER(FIND("1F",ScheduleCompile!H684)),ISNUMBER(FIND("2F",ScheduleCompile!H684)),ISNUMBER(FIND("3F",ScheduleCompile!H684)),ISNUMBER(FIND("6F",ScheduleCompile!H684)),ISNUMBER(FIND("7F",ScheduleCompile!H684)),ISNUMBER(FIND("9F",ScheduleCompile!H684)),ISNUMBER(FIND("4F",ScheduleCompile!H684))),VALUE(LEFT(ScheduleCompile!H684,FIND("F",ScheduleCompile!H684)-1)),ScheduleCompile!H684)))))),ISTEXT(ScheduleCompile!#REF!)),"ENDTABLE",IF(ISERROR(IF(ScheduleCompile!H684="Off",0,IF(ScheduleCompile!H684="On",1,IF(ISNUMBER(ScheduleCompile!H684),ScheduleCompile!H684/1,IF(ISTEXT(ScheduleCompile!H684),IF(OR(ISNUMBER(FIND("5F",ScheduleCompile!H684)),ISNUMBER(FIND("0F",ScheduleCompile!H684)),ISNUMBER(FIND("8F",ScheduleCompile!H684)),ISNUMBER(FIND("1F",ScheduleCompile!H684)),ISNUMBER(FIND("2F",ScheduleCompile!H684)),ISNUMBER(FIND("3F",ScheduleCompile!H684)),ISNUMBER(FIND("6F",ScheduleCompile!H684)),ISNUMBER(FIND("7F",ScheduleCompile!H684)),ISNUMBER(FIND("9F",ScheduleCompile!H684)),ISNUMBER(FIND("4F",ScheduleCompile!H684))),VALUE(LEFT(ScheduleCompile!H684,FIND("F",ScheduleCompile!H684)-1)),ScheduleCompile!H684)))))),"",IF(ScheduleCompile!H684="Off",0,IF(ScheduleCompile!H684="On",1,IF(ISNUMBER(ScheduleCompile!H684),ScheduleCompile!H684/1,IF(ISTEXT(ScheduleCompile!H684),IF(OR(ISNUMBER(FIND("5F",ScheduleCompile!H684)),ISNUMBER(FIND("0F",ScheduleCompile!H684)),ISNUMBER(FIND("8F",ScheduleCompile!H684)),ISNUMBER(FIND("1F",ScheduleCompile!H684)),ISNUMBER(FIND("2F",ScheduleCompile!H684)),ISNUMBER(FIND("3F",ScheduleCompile!H684)),ISNUMBER(FIND("6F",ScheduleCompile!H684)),ISNUMBER(FIND("7F",ScheduleCompile!H684)),ISNUMBER(FIND("9F",ScheduleCompile!H684)),ISNUMBER(FIND("4F",ScheduleCompile!H684))),VALUE(LEFT(ScheduleCompile!H684,FIND("F",ScheduleCompile!H684)-1)),ScheduleCompile!H684)))))))</f>
        <v>58.6</v>
      </c>
      <c r="N691" s="1">
        <f>IF(AND(ISERROR(IF(ScheduleCompile!I684="Off",0,IF(ScheduleCompile!I684="On",1,IF(ISNUMBER(ScheduleCompile!I684),ScheduleCompile!I684/1,IF(ISTEXT(ScheduleCompile!I684),IF(OR(ISNUMBER(FIND("5F",ScheduleCompile!I684)),ISNUMBER(FIND("0F",ScheduleCompile!I684)),ISNUMBER(FIND("8F",ScheduleCompile!I684)),ISNUMBER(FIND("1F",ScheduleCompile!I684)),ISNUMBER(FIND("2F",ScheduleCompile!I684)),ISNUMBER(FIND("3F",ScheduleCompile!I684)),ISNUMBER(FIND("6F",ScheduleCompile!I684)),ISNUMBER(FIND("7F",ScheduleCompile!I684)),ISNUMBER(FIND("9F",ScheduleCompile!I684)),ISNUMBER(FIND("4F",ScheduleCompile!I684))),VALUE(LEFT(ScheduleCompile!I684,FIND("F",ScheduleCompile!I684)-1)),ScheduleCompile!I684)))))),ISTEXT(ScheduleCompile!#REF!)),"ENDTABLE",IF(ISERROR(IF(ScheduleCompile!I684="Off",0,IF(ScheduleCompile!I684="On",1,IF(ISNUMBER(ScheduleCompile!I684),ScheduleCompile!I684/1,IF(ISTEXT(ScheduleCompile!I684),IF(OR(ISNUMBER(FIND("5F",ScheduleCompile!I684)),ISNUMBER(FIND("0F",ScheduleCompile!I684)),ISNUMBER(FIND("8F",ScheduleCompile!I684)),ISNUMBER(FIND("1F",ScheduleCompile!I684)),ISNUMBER(FIND("2F",ScheduleCompile!I684)),ISNUMBER(FIND("3F",ScheduleCompile!I684)),ISNUMBER(FIND("6F",ScheduleCompile!I684)),ISNUMBER(FIND("7F",ScheduleCompile!I684)),ISNUMBER(FIND("9F",ScheduleCompile!I684)),ISNUMBER(FIND("4F",ScheduleCompile!I684))),VALUE(LEFT(ScheduleCompile!I684,FIND("F",ScheduleCompile!I684)-1)),ScheduleCompile!I684)))))),"",IF(ScheduleCompile!I684="Off",0,IF(ScheduleCompile!I684="On",1,IF(ISNUMBER(ScheduleCompile!I684),ScheduleCompile!I684/1,IF(ISTEXT(ScheduleCompile!I684),IF(OR(ISNUMBER(FIND("5F",ScheduleCompile!I684)),ISNUMBER(FIND("0F",ScheduleCompile!I684)),ISNUMBER(FIND("8F",ScheduleCompile!I684)),ISNUMBER(FIND("1F",ScheduleCompile!I684)),ISNUMBER(FIND("2F",ScheduleCompile!I684)),ISNUMBER(FIND("3F",ScheduleCompile!I684)),ISNUMBER(FIND("6F",ScheduleCompile!I684)),ISNUMBER(FIND("7F",ScheduleCompile!I684)),ISNUMBER(FIND("9F",ScheduleCompile!I684)),ISNUMBER(FIND("4F",ScheduleCompile!I684))),VALUE(LEFT(ScheduleCompile!I684,FIND("F",ScheduleCompile!I684)-1)),ScheduleCompile!I684)))))))</f>
        <v>58.6</v>
      </c>
      <c r="O691" s="1">
        <f>IF(AND(ISERROR(IF(ScheduleCompile!J684="Off",0,IF(ScheduleCompile!J684="On",1,IF(ISNUMBER(ScheduleCompile!J684),ScheduleCompile!J684/1,IF(ISTEXT(ScheduleCompile!J684),IF(OR(ISNUMBER(FIND("5F",ScheduleCompile!J684)),ISNUMBER(FIND("0F",ScheduleCompile!J684)),ISNUMBER(FIND("8F",ScheduleCompile!J684)),ISNUMBER(FIND("1F",ScheduleCompile!J684)),ISNUMBER(FIND("2F",ScheduleCompile!J684)),ISNUMBER(FIND("3F",ScheduleCompile!J684)),ISNUMBER(FIND("6F",ScheduleCompile!J684)),ISNUMBER(FIND("7F",ScheduleCompile!J684)),ISNUMBER(FIND("9F",ScheduleCompile!J684)),ISNUMBER(FIND("4F",ScheduleCompile!J684))),VALUE(LEFT(ScheduleCompile!J684,FIND("F",ScheduleCompile!J684)-1)),ScheduleCompile!J684)))))),ISTEXT(ScheduleCompile!#REF!)),"ENDTABLE",IF(ISERROR(IF(ScheduleCompile!J684="Off",0,IF(ScheduleCompile!J684="On",1,IF(ISNUMBER(ScheduleCompile!J684),ScheduleCompile!J684/1,IF(ISTEXT(ScheduleCompile!J684),IF(OR(ISNUMBER(FIND("5F",ScheduleCompile!J684)),ISNUMBER(FIND("0F",ScheduleCompile!J684)),ISNUMBER(FIND("8F",ScheduleCompile!J684)),ISNUMBER(FIND("1F",ScheduleCompile!J684)),ISNUMBER(FIND("2F",ScheduleCompile!J684)),ISNUMBER(FIND("3F",ScheduleCompile!J684)),ISNUMBER(FIND("6F",ScheduleCompile!J684)),ISNUMBER(FIND("7F",ScheduleCompile!J684)),ISNUMBER(FIND("9F",ScheduleCompile!J684)),ISNUMBER(FIND("4F",ScheduleCompile!J684))),VALUE(LEFT(ScheduleCompile!J684,FIND("F",ScheduleCompile!J684)-1)),ScheduleCompile!J684)))))),"",IF(ScheduleCompile!J684="Off",0,IF(ScheduleCompile!J684="On",1,IF(ISNUMBER(ScheduleCompile!J684),ScheduleCompile!J684/1,IF(ISTEXT(ScheduleCompile!J684),IF(OR(ISNUMBER(FIND("5F",ScheduleCompile!J684)),ISNUMBER(FIND("0F",ScheduleCompile!J684)),ISNUMBER(FIND("8F",ScheduleCompile!J684)),ISNUMBER(FIND("1F",ScheduleCompile!J684)),ISNUMBER(FIND("2F",ScheduleCompile!J684)),ISNUMBER(FIND("3F",ScheduleCompile!J684)),ISNUMBER(FIND("6F",ScheduleCompile!J684)),ISNUMBER(FIND("7F",ScheduleCompile!J684)),ISNUMBER(FIND("9F",ScheduleCompile!J684)),ISNUMBER(FIND("4F",ScheduleCompile!J684))),VALUE(LEFT(ScheduleCompile!J684,FIND("F",ScheduleCompile!J684)-1)),ScheduleCompile!J684)))))))</f>
        <v>58.6</v>
      </c>
      <c r="P691" s="1">
        <f>IF(AND(ISERROR(IF(ScheduleCompile!K684="Off",0,IF(ScheduleCompile!K684="On",1,IF(ISNUMBER(ScheduleCompile!K684),ScheduleCompile!K684/1,IF(ISTEXT(ScheduleCompile!K684),IF(OR(ISNUMBER(FIND("5F",ScheduleCompile!K684)),ISNUMBER(FIND("0F",ScheduleCompile!K684)),ISNUMBER(FIND("8F",ScheduleCompile!K684)),ISNUMBER(FIND("1F",ScheduleCompile!K684)),ISNUMBER(FIND("2F",ScheduleCompile!K684)),ISNUMBER(FIND("3F",ScheduleCompile!K684)),ISNUMBER(FIND("6F",ScheduleCompile!K684)),ISNUMBER(FIND("7F",ScheduleCompile!K684)),ISNUMBER(FIND("9F",ScheduleCompile!K684)),ISNUMBER(FIND("4F",ScheduleCompile!K684))),VALUE(LEFT(ScheduleCompile!K684,FIND("F",ScheduleCompile!K684)-1)),ScheduleCompile!K684)))))),ISTEXT(ScheduleCompile!#REF!)),"ENDTABLE",IF(ISERROR(IF(ScheduleCompile!K684="Off",0,IF(ScheduleCompile!K684="On",1,IF(ISNUMBER(ScheduleCompile!K684),ScheduleCompile!K684/1,IF(ISTEXT(ScheduleCompile!K684),IF(OR(ISNUMBER(FIND("5F",ScheduleCompile!K684)),ISNUMBER(FIND("0F",ScheduleCompile!K684)),ISNUMBER(FIND("8F",ScheduleCompile!K684)),ISNUMBER(FIND("1F",ScheduleCompile!K684)),ISNUMBER(FIND("2F",ScheduleCompile!K684)),ISNUMBER(FIND("3F",ScheduleCompile!K684)),ISNUMBER(FIND("6F",ScheduleCompile!K684)),ISNUMBER(FIND("7F",ScheduleCompile!K684)),ISNUMBER(FIND("9F",ScheduleCompile!K684)),ISNUMBER(FIND("4F",ScheduleCompile!K684))),VALUE(LEFT(ScheduleCompile!K684,FIND("F",ScheduleCompile!K684)-1)),ScheduleCompile!K684)))))),"",IF(ScheduleCompile!K684="Off",0,IF(ScheduleCompile!K684="On",1,IF(ISNUMBER(ScheduleCompile!K684),ScheduleCompile!K684/1,IF(ISTEXT(ScheduleCompile!K684),IF(OR(ISNUMBER(FIND("5F",ScheduleCompile!K684)),ISNUMBER(FIND("0F",ScheduleCompile!K684)),ISNUMBER(FIND("8F",ScheduleCompile!K684)),ISNUMBER(FIND("1F",ScheduleCompile!K684)),ISNUMBER(FIND("2F",ScheduleCompile!K684)),ISNUMBER(FIND("3F",ScheduleCompile!K684)),ISNUMBER(FIND("6F",ScheduleCompile!K684)),ISNUMBER(FIND("7F",ScheduleCompile!K684)),ISNUMBER(FIND("9F",ScheduleCompile!K684)),ISNUMBER(FIND("4F",ScheduleCompile!K684))),VALUE(LEFT(ScheduleCompile!K684,FIND("F",ScheduleCompile!K684)-1)),ScheduleCompile!K684)))))))</f>
        <v>58.6</v>
      </c>
      <c r="Q691" s="1">
        <f>IF(AND(ISERROR(IF(ScheduleCompile!L684="Off",0,IF(ScheduleCompile!L684="On",1,IF(ISNUMBER(ScheduleCompile!L684),ScheduleCompile!L684/1,IF(ISTEXT(ScheduleCompile!L684),IF(OR(ISNUMBER(FIND("5F",ScheduleCompile!L684)),ISNUMBER(FIND("0F",ScheduleCompile!L684)),ISNUMBER(FIND("8F",ScheduleCompile!L684)),ISNUMBER(FIND("1F",ScheduleCompile!L684)),ISNUMBER(FIND("2F",ScheduleCompile!L684)),ISNUMBER(FIND("3F",ScheduleCompile!L684)),ISNUMBER(FIND("6F",ScheduleCompile!L684)),ISNUMBER(FIND("7F",ScheduleCompile!L684)),ISNUMBER(FIND("9F",ScheduleCompile!L684)),ISNUMBER(FIND("4F",ScheduleCompile!L684))),VALUE(LEFT(ScheduleCompile!L684,FIND("F",ScheduleCompile!L684)-1)),ScheduleCompile!L684)))))),ISTEXT(ScheduleCompile!#REF!)),"ENDTABLE",IF(ISERROR(IF(ScheduleCompile!L684="Off",0,IF(ScheduleCompile!L684="On",1,IF(ISNUMBER(ScheduleCompile!L684),ScheduleCompile!L684/1,IF(ISTEXT(ScheduleCompile!L684),IF(OR(ISNUMBER(FIND("5F",ScheduleCompile!L684)),ISNUMBER(FIND("0F",ScheduleCompile!L684)),ISNUMBER(FIND("8F",ScheduleCompile!L684)),ISNUMBER(FIND("1F",ScheduleCompile!L684)),ISNUMBER(FIND("2F",ScheduleCompile!L684)),ISNUMBER(FIND("3F",ScheduleCompile!L684)),ISNUMBER(FIND("6F",ScheduleCompile!L684)),ISNUMBER(FIND("7F",ScheduleCompile!L684)),ISNUMBER(FIND("9F",ScheduleCompile!L684)),ISNUMBER(FIND("4F",ScheduleCompile!L684))),VALUE(LEFT(ScheduleCompile!L684,FIND("F",ScheduleCompile!L684)-1)),ScheduleCompile!L684)))))),"",IF(ScheduleCompile!L684="Off",0,IF(ScheduleCompile!L684="On",1,IF(ISNUMBER(ScheduleCompile!L684),ScheduleCompile!L684/1,IF(ISTEXT(ScheduleCompile!L684),IF(OR(ISNUMBER(FIND("5F",ScheduleCompile!L684)),ISNUMBER(FIND("0F",ScheduleCompile!L684)),ISNUMBER(FIND("8F",ScheduleCompile!L684)),ISNUMBER(FIND("1F",ScheduleCompile!L684)),ISNUMBER(FIND("2F",ScheduleCompile!L684)),ISNUMBER(FIND("3F",ScheduleCompile!L684)),ISNUMBER(FIND("6F",ScheduleCompile!L684)),ISNUMBER(FIND("7F",ScheduleCompile!L684)),ISNUMBER(FIND("9F",ScheduleCompile!L684)),ISNUMBER(FIND("4F",ScheduleCompile!L684))),VALUE(LEFT(ScheduleCompile!L684,FIND("F",ScheduleCompile!L684)-1)),ScheduleCompile!L684)))))))</f>
        <v>58.6</v>
      </c>
      <c r="R691" s="1">
        <f>IF(AND(ISERROR(IF(ScheduleCompile!M684="Off",0,IF(ScheduleCompile!M684="On",1,IF(ISNUMBER(ScheduleCompile!M684),ScheduleCompile!M684/1,IF(ISTEXT(ScheduleCompile!M684),IF(OR(ISNUMBER(FIND("5F",ScheduleCompile!M684)),ISNUMBER(FIND("0F",ScheduleCompile!M684)),ISNUMBER(FIND("8F",ScheduleCompile!M684)),ISNUMBER(FIND("1F",ScheduleCompile!M684)),ISNUMBER(FIND("2F",ScheduleCompile!M684)),ISNUMBER(FIND("3F",ScheduleCompile!M684)),ISNUMBER(FIND("6F",ScheduleCompile!M684)),ISNUMBER(FIND("7F",ScheduleCompile!M684)),ISNUMBER(FIND("9F",ScheduleCompile!M684)),ISNUMBER(FIND("4F",ScheduleCompile!M684))),VALUE(LEFT(ScheduleCompile!M684,FIND("F",ScheduleCompile!M684)-1)),ScheduleCompile!M684)))))),ISTEXT(ScheduleCompile!#REF!)),"ENDTABLE",IF(ISERROR(IF(ScheduleCompile!M684="Off",0,IF(ScheduleCompile!M684="On",1,IF(ISNUMBER(ScheduleCompile!M684),ScheduleCompile!M684/1,IF(ISTEXT(ScheduleCompile!M684),IF(OR(ISNUMBER(FIND("5F",ScheduleCompile!M684)),ISNUMBER(FIND("0F",ScheduleCompile!M684)),ISNUMBER(FIND("8F",ScheduleCompile!M684)),ISNUMBER(FIND("1F",ScheduleCompile!M684)),ISNUMBER(FIND("2F",ScheduleCompile!M684)),ISNUMBER(FIND("3F",ScheduleCompile!M684)),ISNUMBER(FIND("6F",ScheduleCompile!M684)),ISNUMBER(FIND("7F",ScheduleCompile!M684)),ISNUMBER(FIND("9F",ScheduleCompile!M684)),ISNUMBER(FIND("4F",ScheduleCompile!M684))),VALUE(LEFT(ScheduleCompile!M684,FIND("F",ScheduleCompile!M684)-1)),ScheduleCompile!M684)))))),"",IF(ScheduleCompile!M684="Off",0,IF(ScheduleCompile!M684="On",1,IF(ISNUMBER(ScheduleCompile!M684),ScheduleCompile!M684/1,IF(ISTEXT(ScheduleCompile!M684),IF(OR(ISNUMBER(FIND("5F",ScheduleCompile!M684)),ISNUMBER(FIND("0F",ScheduleCompile!M684)),ISNUMBER(FIND("8F",ScheduleCompile!M684)),ISNUMBER(FIND("1F",ScheduleCompile!M684)),ISNUMBER(FIND("2F",ScheduleCompile!M684)),ISNUMBER(FIND("3F",ScheduleCompile!M684)),ISNUMBER(FIND("6F",ScheduleCompile!M684)),ISNUMBER(FIND("7F",ScheduleCompile!M684)),ISNUMBER(FIND("9F",ScheduleCompile!M684)),ISNUMBER(FIND("4F",ScheduleCompile!M684))),VALUE(LEFT(ScheduleCompile!M684,FIND("F",ScheduleCompile!M684)-1)),ScheduleCompile!M684)))))))</f>
        <v>58.6</v>
      </c>
      <c r="S691" s="1">
        <f>IF(AND(ISERROR(IF(ScheduleCompile!N684="Off",0,IF(ScheduleCompile!N684="On",1,IF(ISNUMBER(ScheduleCompile!N684),ScheduleCompile!N684/1,IF(ISTEXT(ScheduleCompile!N684),IF(OR(ISNUMBER(FIND("5F",ScheduleCompile!N684)),ISNUMBER(FIND("0F",ScheduleCompile!N684)),ISNUMBER(FIND("8F",ScheduleCompile!N684)),ISNUMBER(FIND("1F",ScheduleCompile!N684)),ISNUMBER(FIND("2F",ScheduleCompile!N684)),ISNUMBER(FIND("3F",ScheduleCompile!N684)),ISNUMBER(FIND("6F",ScheduleCompile!N684)),ISNUMBER(FIND("7F",ScheduleCompile!N684)),ISNUMBER(FIND("9F",ScheduleCompile!N684)),ISNUMBER(FIND("4F",ScheduleCompile!N684))),VALUE(LEFT(ScheduleCompile!N684,FIND("F",ScheduleCompile!N684)-1)),ScheduleCompile!N684)))))),ISTEXT(ScheduleCompile!#REF!)),"ENDTABLE",IF(ISERROR(IF(ScheduleCompile!N684="Off",0,IF(ScheduleCompile!N684="On",1,IF(ISNUMBER(ScheduleCompile!N684),ScheduleCompile!N684/1,IF(ISTEXT(ScheduleCompile!N684),IF(OR(ISNUMBER(FIND("5F",ScheduleCompile!N684)),ISNUMBER(FIND("0F",ScheduleCompile!N684)),ISNUMBER(FIND("8F",ScheduleCompile!N684)),ISNUMBER(FIND("1F",ScheduleCompile!N684)),ISNUMBER(FIND("2F",ScheduleCompile!N684)),ISNUMBER(FIND("3F",ScheduleCompile!N684)),ISNUMBER(FIND("6F",ScheduleCompile!N684)),ISNUMBER(FIND("7F",ScheduleCompile!N684)),ISNUMBER(FIND("9F",ScheduleCompile!N684)),ISNUMBER(FIND("4F",ScheduleCompile!N684))),VALUE(LEFT(ScheduleCompile!N684,FIND("F",ScheduleCompile!N684)-1)),ScheduleCompile!N684)))))),"",IF(ScheduleCompile!N684="Off",0,IF(ScheduleCompile!N684="On",1,IF(ISNUMBER(ScheduleCompile!N684),ScheduleCompile!N684/1,IF(ISTEXT(ScheduleCompile!N684),IF(OR(ISNUMBER(FIND("5F",ScheduleCompile!N684)),ISNUMBER(FIND("0F",ScheduleCompile!N684)),ISNUMBER(FIND("8F",ScheduleCompile!N684)),ISNUMBER(FIND("1F",ScheduleCompile!N684)),ISNUMBER(FIND("2F",ScheduleCompile!N684)),ISNUMBER(FIND("3F",ScheduleCompile!N684)),ISNUMBER(FIND("6F",ScheduleCompile!N684)),ISNUMBER(FIND("7F",ScheduleCompile!N684)),ISNUMBER(FIND("9F",ScheduleCompile!N684)),ISNUMBER(FIND("4F",ScheduleCompile!N684))),VALUE(LEFT(ScheduleCompile!N684,FIND("F",ScheduleCompile!N684)-1)),ScheduleCompile!N684)))))))</f>
        <v>58.6</v>
      </c>
      <c r="T691" s="1">
        <f>IF(AND(ISERROR(IF(ScheduleCompile!O684="Off",0,IF(ScheduleCompile!O684="On",1,IF(ISNUMBER(ScheduleCompile!O684),ScheduleCompile!O684/1,IF(ISTEXT(ScheduleCompile!O684),IF(OR(ISNUMBER(FIND("5F",ScheduleCompile!O684)),ISNUMBER(FIND("0F",ScheduleCompile!O684)),ISNUMBER(FIND("8F",ScheduleCompile!O684)),ISNUMBER(FIND("1F",ScheduleCompile!O684)),ISNUMBER(FIND("2F",ScheduleCompile!O684)),ISNUMBER(FIND("3F",ScheduleCompile!O684)),ISNUMBER(FIND("6F",ScheduleCompile!O684)),ISNUMBER(FIND("7F",ScheduleCompile!O684)),ISNUMBER(FIND("9F",ScheduleCompile!O684)),ISNUMBER(FIND("4F",ScheduleCompile!O684))),VALUE(LEFT(ScheduleCompile!O684,FIND("F",ScheduleCompile!O684)-1)),ScheduleCompile!O684)))))),ISTEXT(ScheduleCompile!#REF!)),"ENDTABLE",IF(ISERROR(IF(ScheduleCompile!O684="Off",0,IF(ScheduleCompile!O684="On",1,IF(ISNUMBER(ScheduleCompile!O684),ScheduleCompile!O684/1,IF(ISTEXT(ScheduleCompile!O684),IF(OR(ISNUMBER(FIND("5F",ScheduleCompile!O684)),ISNUMBER(FIND("0F",ScheduleCompile!O684)),ISNUMBER(FIND("8F",ScheduleCompile!O684)),ISNUMBER(FIND("1F",ScheduleCompile!O684)),ISNUMBER(FIND("2F",ScheduleCompile!O684)),ISNUMBER(FIND("3F",ScheduleCompile!O684)),ISNUMBER(FIND("6F",ScheduleCompile!O684)),ISNUMBER(FIND("7F",ScheduleCompile!O684)),ISNUMBER(FIND("9F",ScheduleCompile!O684)),ISNUMBER(FIND("4F",ScheduleCompile!O684))),VALUE(LEFT(ScheduleCompile!O684,FIND("F",ScheduleCompile!O684)-1)),ScheduleCompile!O684)))))),"",IF(ScheduleCompile!O684="Off",0,IF(ScheduleCompile!O684="On",1,IF(ISNUMBER(ScheduleCompile!O684),ScheduleCompile!O684/1,IF(ISTEXT(ScheduleCompile!O684),IF(OR(ISNUMBER(FIND("5F",ScheduleCompile!O684)),ISNUMBER(FIND("0F",ScheduleCompile!O684)),ISNUMBER(FIND("8F",ScheduleCompile!O684)),ISNUMBER(FIND("1F",ScheduleCompile!O684)),ISNUMBER(FIND("2F",ScheduleCompile!O684)),ISNUMBER(FIND("3F",ScheduleCompile!O684)),ISNUMBER(FIND("6F",ScheduleCompile!O684)),ISNUMBER(FIND("7F",ScheduleCompile!O684)),ISNUMBER(FIND("9F",ScheduleCompile!O684)),ISNUMBER(FIND("4F",ScheduleCompile!O684))),VALUE(LEFT(ScheduleCompile!O684,FIND("F",ScheduleCompile!O684)-1)),ScheduleCompile!O684)))))))</f>
        <v>58.6</v>
      </c>
      <c r="U691" s="1">
        <f>IF(AND(ISERROR(IF(ScheduleCompile!P684="Off",0,IF(ScheduleCompile!P684="On",1,IF(ISNUMBER(ScheduleCompile!P684),ScheduleCompile!P684/1,IF(ISTEXT(ScheduleCompile!P684),IF(OR(ISNUMBER(FIND("5F",ScheduleCompile!P684)),ISNUMBER(FIND("0F",ScheduleCompile!P684)),ISNUMBER(FIND("8F",ScheduleCompile!P684)),ISNUMBER(FIND("1F",ScheduleCompile!P684)),ISNUMBER(FIND("2F",ScheduleCompile!P684)),ISNUMBER(FIND("3F",ScheduleCompile!P684)),ISNUMBER(FIND("6F",ScheduleCompile!P684)),ISNUMBER(FIND("7F",ScheduleCompile!P684)),ISNUMBER(FIND("9F",ScheduleCompile!P684)),ISNUMBER(FIND("4F",ScheduleCompile!P684))),VALUE(LEFT(ScheduleCompile!P684,FIND("F",ScheduleCompile!P684)-1)),ScheduleCompile!P684)))))),ISTEXT(ScheduleCompile!#REF!)),"ENDTABLE",IF(ISERROR(IF(ScheduleCompile!P684="Off",0,IF(ScheduleCompile!P684="On",1,IF(ISNUMBER(ScheduleCompile!P684),ScheduleCompile!P684/1,IF(ISTEXT(ScheduleCompile!P684),IF(OR(ISNUMBER(FIND("5F",ScheduleCompile!P684)),ISNUMBER(FIND("0F",ScheduleCompile!P684)),ISNUMBER(FIND("8F",ScheduleCompile!P684)),ISNUMBER(FIND("1F",ScheduleCompile!P684)),ISNUMBER(FIND("2F",ScheduleCompile!P684)),ISNUMBER(FIND("3F",ScheduleCompile!P684)),ISNUMBER(FIND("6F",ScheduleCompile!P684)),ISNUMBER(FIND("7F",ScheduleCompile!P684)),ISNUMBER(FIND("9F",ScheduleCompile!P684)),ISNUMBER(FIND("4F",ScheduleCompile!P684))),VALUE(LEFT(ScheduleCompile!P684,FIND("F",ScheduleCompile!P684)-1)),ScheduleCompile!P684)))))),"",IF(ScheduleCompile!P684="Off",0,IF(ScheduleCompile!P684="On",1,IF(ISNUMBER(ScheduleCompile!P684),ScheduleCompile!P684/1,IF(ISTEXT(ScheduleCompile!P684),IF(OR(ISNUMBER(FIND("5F",ScheduleCompile!P684)),ISNUMBER(FIND("0F",ScheduleCompile!P684)),ISNUMBER(FIND("8F",ScheduleCompile!P684)),ISNUMBER(FIND("1F",ScheduleCompile!P684)),ISNUMBER(FIND("2F",ScheduleCompile!P684)),ISNUMBER(FIND("3F",ScheduleCompile!P684)),ISNUMBER(FIND("6F",ScheduleCompile!P684)),ISNUMBER(FIND("7F",ScheduleCompile!P684)),ISNUMBER(FIND("9F",ScheduleCompile!P684)),ISNUMBER(FIND("4F",ScheduleCompile!P684))),VALUE(LEFT(ScheduleCompile!P684,FIND("F",ScheduleCompile!P684)-1)),ScheduleCompile!P684)))))))</f>
        <v>58.6</v>
      </c>
      <c r="V691" s="1">
        <f>IF(AND(ISERROR(IF(ScheduleCompile!Q684="Off",0,IF(ScheduleCompile!Q684="On",1,IF(ISNUMBER(ScheduleCompile!Q684),ScheduleCompile!Q684/1,IF(ISTEXT(ScheduleCompile!Q684),IF(OR(ISNUMBER(FIND("5F",ScheduleCompile!Q684)),ISNUMBER(FIND("0F",ScheduleCompile!Q684)),ISNUMBER(FIND("8F",ScheduleCompile!Q684)),ISNUMBER(FIND("1F",ScheduleCompile!Q684)),ISNUMBER(FIND("2F",ScheduleCompile!Q684)),ISNUMBER(FIND("3F",ScheduleCompile!Q684)),ISNUMBER(FIND("6F",ScheduleCompile!Q684)),ISNUMBER(FIND("7F",ScheduleCompile!Q684)),ISNUMBER(FIND("9F",ScheduleCompile!Q684)),ISNUMBER(FIND("4F",ScheduleCompile!Q684))),VALUE(LEFT(ScheduleCompile!Q684,FIND("F",ScheduleCompile!Q684)-1)),ScheduleCompile!Q684)))))),ISTEXT(ScheduleCompile!#REF!)),"ENDTABLE",IF(ISERROR(IF(ScheduleCompile!Q684="Off",0,IF(ScheduleCompile!Q684="On",1,IF(ISNUMBER(ScheduleCompile!Q684),ScheduleCompile!Q684/1,IF(ISTEXT(ScheduleCompile!Q684),IF(OR(ISNUMBER(FIND("5F",ScheduleCompile!Q684)),ISNUMBER(FIND("0F",ScheduleCompile!Q684)),ISNUMBER(FIND("8F",ScheduleCompile!Q684)),ISNUMBER(FIND("1F",ScheduleCompile!Q684)),ISNUMBER(FIND("2F",ScheduleCompile!Q684)),ISNUMBER(FIND("3F",ScheduleCompile!Q684)),ISNUMBER(FIND("6F",ScheduleCompile!Q684)),ISNUMBER(FIND("7F",ScheduleCompile!Q684)),ISNUMBER(FIND("9F",ScheduleCompile!Q684)),ISNUMBER(FIND("4F",ScheduleCompile!Q684))),VALUE(LEFT(ScheduleCompile!Q684,FIND("F",ScheduleCompile!Q684)-1)),ScheduleCompile!Q684)))))),"",IF(ScheduleCompile!Q684="Off",0,IF(ScheduleCompile!Q684="On",1,IF(ISNUMBER(ScheduleCompile!Q684),ScheduleCompile!Q684/1,IF(ISTEXT(ScheduleCompile!Q684),IF(OR(ISNUMBER(FIND("5F",ScheduleCompile!Q684)),ISNUMBER(FIND("0F",ScheduleCompile!Q684)),ISNUMBER(FIND("8F",ScheduleCompile!Q684)),ISNUMBER(FIND("1F",ScheduleCompile!Q684)),ISNUMBER(FIND("2F",ScheduleCompile!Q684)),ISNUMBER(FIND("3F",ScheduleCompile!Q684)),ISNUMBER(FIND("6F",ScheduleCompile!Q684)),ISNUMBER(FIND("7F",ScheduleCompile!Q684)),ISNUMBER(FIND("9F",ScheduleCompile!Q684)),ISNUMBER(FIND("4F",ScheduleCompile!Q684))),VALUE(LEFT(ScheduleCompile!Q684,FIND("F",ScheduleCompile!Q684)-1)),ScheduleCompile!Q684)))))))</f>
        <v>58.6</v>
      </c>
      <c r="W691" s="1">
        <f>IF(AND(ISERROR(IF(ScheduleCompile!R684="Off",0,IF(ScheduleCompile!R684="On",1,IF(ISNUMBER(ScheduleCompile!R684),ScheduleCompile!R684/1,IF(ISTEXT(ScheduleCompile!R684),IF(OR(ISNUMBER(FIND("5F",ScheduleCompile!R684)),ISNUMBER(FIND("0F",ScheduleCompile!R684)),ISNUMBER(FIND("8F",ScheduleCompile!R684)),ISNUMBER(FIND("1F",ScheduleCompile!R684)),ISNUMBER(FIND("2F",ScheduleCompile!R684)),ISNUMBER(FIND("3F",ScheduleCompile!R684)),ISNUMBER(FIND("6F",ScheduleCompile!R684)),ISNUMBER(FIND("7F",ScheduleCompile!R684)),ISNUMBER(FIND("9F",ScheduleCompile!R684)),ISNUMBER(FIND("4F",ScheduleCompile!R684))),VALUE(LEFT(ScheduleCompile!R684,FIND("F",ScheduleCompile!R684)-1)),ScheduleCompile!R684)))))),ISTEXT(ScheduleCompile!#REF!)),"ENDTABLE",IF(ISERROR(IF(ScheduleCompile!R684="Off",0,IF(ScheduleCompile!R684="On",1,IF(ISNUMBER(ScheduleCompile!R684),ScheduleCompile!R684/1,IF(ISTEXT(ScheduleCompile!R684),IF(OR(ISNUMBER(FIND("5F",ScheduleCompile!R684)),ISNUMBER(FIND("0F",ScheduleCompile!R684)),ISNUMBER(FIND("8F",ScheduleCompile!R684)),ISNUMBER(FIND("1F",ScheduleCompile!R684)),ISNUMBER(FIND("2F",ScheduleCompile!R684)),ISNUMBER(FIND("3F",ScheduleCompile!R684)),ISNUMBER(FIND("6F",ScheduleCompile!R684)),ISNUMBER(FIND("7F",ScheduleCompile!R684)),ISNUMBER(FIND("9F",ScheduleCompile!R684)),ISNUMBER(FIND("4F",ScheduleCompile!R684))),VALUE(LEFT(ScheduleCompile!R684,FIND("F",ScheduleCompile!R684)-1)),ScheduleCompile!R684)))))),"",IF(ScheduleCompile!R684="Off",0,IF(ScheduleCompile!R684="On",1,IF(ISNUMBER(ScheduleCompile!R684),ScheduleCompile!R684/1,IF(ISTEXT(ScheduleCompile!R684),IF(OR(ISNUMBER(FIND("5F",ScheduleCompile!R684)),ISNUMBER(FIND("0F",ScheduleCompile!R684)),ISNUMBER(FIND("8F",ScheduleCompile!R684)),ISNUMBER(FIND("1F",ScheduleCompile!R684)),ISNUMBER(FIND("2F",ScheduleCompile!R684)),ISNUMBER(FIND("3F",ScheduleCompile!R684)),ISNUMBER(FIND("6F",ScheduleCompile!R684)),ISNUMBER(FIND("7F",ScheduleCompile!R684)),ISNUMBER(FIND("9F",ScheduleCompile!R684)),ISNUMBER(FIND("4F",ScheduleCompile!R684))),VALUE(LEFT(ScheduleCompile!R684,FIND("F",ScheduleCompile!R684)-1)),ScheduleCompile!R684)))))))</f>
        <v>58.6</v>
      </c>
      <c r="X691" s="1">
        <f>IF(AND(ISERROR(IF(ScheduleCompile!S684="Off",0,IF(ScheduleCompile!S684="On",1,IF(ISNUMBER(ScheduleCompile!S684),ScheduleCompile!S684/1,IF(ISTEXT(ScheduleCompile!S684),IF(OR(ISNUMBER(FIND("5F",ScheduleCompile!S684)),ISNUMBER(FIND("0F",ScheduleCompile!S684)),ISNUMBER(FIND("8F",ScheduleCompile!S684)),ISNUMBER(FIND("1F",ScheduleCompile!S684)),ISNUMBER(FIND("2F",ScheduleCompile!S684)),ISNUMBER(FIND("3F",ScheduleCompile!S684)),ISNUMBER(FIND("6F",ScheduleCompile!S684)),ISNUMBER(FIND("7F",ScheduleCompile!S684)),ISNUMBER(FIND("9F",ScheduleCompile!S684)),ISNUMBER(FIND("4F",ScheduleCompile!S684))),VALUE(LEFT(ScheduleCompile!S684,FIND("F",ScheduleCompile!S684)-1)),ScheduleCompile!S684)))))),ISTEXT(ScheduleCompile!#REF!)),"ENDTABLE",IF(ISERROR(IF(ScheduleCompile!S684="Off",0,IF(ScheduleCompile!S684="On",1,IF(ISNUMBER(ScheduleCompile!S684),ScheduleCompile!S684/1,IF(ISTEXT(ScheduleCompile!S684),IF(OR(ISNUMBER(FIND("5F",ScheduleCompile!S684)),ISNUMBER(FIND("0F",ScheduleCompile!S684)),ISNUMBER(FIND("8F",ScheduleCompile!S684)),ISNUMBER(FIND("1F",ScheduleCompile!S684)),ISNUMBER(FIND("2F",ScheduleCompile!S684)),ISNUMBER(FIND("3F",ScheduleCompile!S684)),ISNUMBER(FIND("6F",ScheduleCompile!S684)),ISNUMBER(FIND("7F",ScheduleCompile!S684)),ISNUMBER(FIND("9F",ScheduleCompile!S684)),ISNUMBER(FIND("4F",ScheduleCompile!S684))),VALUE(LEFT(ScheduleCompile!S684,FIND("F",ScheduleCompile!S684)-1)),ScheduleCompile!S684)))))),"",IF(ScheduleCompile!S684="Off",0,IF(ScheduleCompile!S684="On",1,IF(ISNUMBER(ScheduleCompile!S684),ScheduleCompile!S684/1,IF(ISTEXT(ScheduleCompile!S684),IF(OR(ISNUMBER(FIND("5F",ScheduleCompile!S684)),ISNUMBER(FIND("0F",ScheduleCompile!S684)),ISNUMBER(FIND("8F",ScheduleCompile!S684)),ISNUMBER(FIND("1F",ScheduleCompile!S684)),ISNUMBER(FIND("2F",ScheduleCompile!S684)),ISNUMBER(FIND("3F",ScheduleCompile!S684)),ISNUMBER(FIND("6F",ScheduleCompile!S684)),ISNUMBER(FIND("7F",ScheduleCompile!S684)),ISNUMBER(FIND("9F",ScheduleCompile!S684)),ISNUMBER(FIND("4F",ScheduleCompile!S684))),VALUE(LEFT(ScheduleCompile!S684,FIND("F",ScheduleCompile!S684)-1)),ScheduleCompile!S684)))))))</f>
        <v>58.6</v>
      </c>
      <c r="Y691" s="1">
        <f>IF(AND(ISERROR(IF(ScheduleCompile!T684="Off",0,IF(ScheduleCompile!T684="On",1,IF(ISNUMBER(ScheduleCompile!T684),ScheduleCompile!T684/1,IF(ISTEXT(ScheduleCompile!T684),IF(OR(ISNUMBER(FIND("5F",ScheduleCompile!T684)),ISNUMBER(FIND("0F",ScheduleCompile!T684)),ISNUMBER(FIND("8F",ScheduleCompile!T684)),ISNUMBER(FIND("1F",ScheduleCompile!T684)),ISNUMBER(FIND("2F",ScheduleCompile!T684)),ISNUMBER(FIND("3F",ScheduleCompile!T684)),ISNUMBER(FIND("6F",ScheduleCompile!T684)),ISNUMBER(FIND("7F",ScheduleCompile!T684)),ISNUMBER(FIND("9F",ScheduleCompile!T684)),ISNUMBER(FIND("4F",ScheduleCompile!T684))),VALUE(LEFT(ScheduleCompile!T684,FIND("F",ScheduleCompile!T684)-1)),ScheduleCompile!T684)))))),ISTEXT(ScheduleCompile!#REF!)),"ENDTABLE",IF(ISERROR(IF(ScheduleCompile!T684="Off",0,IF(ScheduleCompile!T684="On",1,IF(ISNUMBER(ScheduleCompile!T684),ScheduleCompile!T684/1,IF(ISTEXT(ScheduleCompile!T684),IF(OR(ISNUMBER(FIND("5F",ScheduleCompile!T684)),ISNUMBER(FIND("0F",ScheduleCompile!T684)),ISNUMBER(FIND("8F",ScheduleCompile!T684)),ISNUMBER(FIND("1F",ScheduleCompile!T684)),ISNUMBER(FIND("2F",ScheduleCompile!T684)),ISNUMBER(FIND("3F",ScheduleCompile!T684)),ISNUMBER(FIND("6F",ScheduleCompile!T684)),ISNUMBER(FIND("7F",ScheduleCompile!T684)),ISNUMBER(FIND("9F",ScheduleCompile!T684)),ISNUMBER(FIND("4F",ScheduleCompile!T684))),VALUE(LEFT(ScheduleCompile!T684,FIND("F",ScheduleCompile!T684)-1)),ScheduleCompile!T684)))))),"",IF(ScheduleCompile!T684="Off",0,IF(ScheduleCompile!T684="On",1,IF(ISNUMBER(ScheduleCompile!T684),ScheduleCompile!T684/1,IF(ISTEXT(ScheduleCompile!T684),IF(OR(ISNUMBER(FIND("5F",ScheduleCompile!T684)),ISNUMBER(FIND("0F",ScheduleCompile!T684)),ISNUMBER(FIND("8F",ScheduleCompile!T684)),ISNUMBER(FIND("1F",ScheduleCompile!T684)),ISNUMBER(FIND("2F",ScheduleCompile!T684)),ISNUMBER(FIND("3F",ScheduleCompile!T684)),ISNUMBER(FIND("6F",ScheduleCompile!T684)),ISNUMBER(FIND("7F",ScheduleCompile!T684)),ISNUMBER(FIND("9F",ScheduleCompile!T684)),ISNUMBER(FIND("4F",ScheduleCompile!T684))),VALUE(LEFT(ScheduleCompile!T684,FIND("F",ScheduleCompile!T684)-1)),ScheduleCompile!T684)))))))</f>
        <v>58.6</v>
      </c>
      <c r="Z691" s="1">
        <f>IF(AND(ISERROR(IF(ScheduleCompile!U684="Off",0,IF(ScheduleCompile!U684="On",1,IF(ISNUMBER(ScheduleCompile!U684),ScheduleCompile!U684/1,IF(ISTEXT(ScheduleCompile!U684),IF(OR(ISNUMBER(FIND("5F",ScheduleCompile!U684)),ISNUMBER(FIND("0F",ScheduleCompile!U684)),ISNUMBER(FIND("8F",ScheduleCompile!U684)),ISNUMBER(FIND("1F",ScheduleCompile!U684)),ISNUMBER(FIND("2F",ScheduleCompile!U684)),ISNUMBER(FIND("3F",ScheduleCompile!U684)),ISNUMBER(FIND("6F",ScheduleCompile!U684)),ISNUMBER(FIND("7F",ScheduleCompile!U684)),ISNUMBER(FIND("9F",ScheduleCompile!U684)),ISNUMBER(FIND("4F",ScheduleCompile!U684))),VALUE(LEFT(ScheduleCompile!U684,FIND("F",ScheduleCompile!U684)-1)),ScheduleCompile!U684)))))),ISTEXT(ScheduleCompile!#REF!)),"ENDTABLE",IF(ISERROR(IF(ScheduleCompile!U684="Off",0,IF(ScheduleCompile!U684="On",1,IF(ISNUMBER(ScheduleCompile!U684),ScheduleCompile!U684/1,IF(ISTEXT(ScheduleCompile!U684),IF(OR(ISNUMBER(FIND("5F",ScheduleCompile!U684)),ISNUMBER(FIND("0F",ScheduleCompile!U684)),ISNUMBER(FIND("8F",ScheduleCompile!U684)),ISNUMBER(FIND("1F",ScheduleCompile!U684)),ISNUMBER(FIND("2F",ScheduleCompile!U684)),ISNUMBER(FIND("3F",ScheduleCompile!U684)),ISNUMBER(FIND("6F",ScheduleCompile!U684)),ISNUMBER(FIND("7F",ScheduleCompile!U684)),ISNUMBER(FIND("9F",ScheduleCompile!U684)),ISNUMBER(FIND("4F",ScheduleCompile!U684))),VALUE(LEFT(ScheduleCompile!U684,FIND("F",ScheduleCompile!U684)-1)),ScheduleCompile!U684)))))),"",IF(ScheduleCompile!U684="Off",0,IF(ScheduleCompile!U684="On",1,IF(ISNUMBER(ScheduleCompile!U684),ScheduleCompile!U684/1,IF(ISTEXT(ScheduleCompile!U684),IF(OR(ISNUMBER(FIND("5F",ScheduleCompile!U684)),ISNUMBER(FIND("0F",ScheduleCompile!U684)),ISNUMBER(FIND("8F",ScheduleCompile!U684)),ISNUMBER(FIND("1F",ScheduleCompile!U684)),ISNUMBER(FIND("2F",ScheduleCompile!U684)),ISNUMBER(FIND("3F",ScheduleCompile!U684)),ISNUMBER(FIND("6F",ScheduleCompile!U684)),ISNUMBER(FIND("7F",ScheduleCompile!U684)),ISNUMBER(FIND("9F",ScheduleCompile!U684)),ISNUMBER(FIND("4F",ScheduleCompile!U684))),VALUE(LEFT(ScheduleCompile!U684,FIND("F",ScheduleCompile!U684)-1)),ScheduleCompile!U684)))))))</f>
        <v>58.6</v>
      </c>
      <c r="AA691" s="1">
        <f>IF(AND(ISERROR(IF(ScheduleCompile!V684="Off",0,IF(ScheduleCompile!V684="On",1,IF(ISNUMBER(ScheduleCompile!V684),ScheduleCompile!V684/1,IF(ISTEXT(ScheduleCompile!V684),IF(OR(ISNUMBER(FIND("5F",ScheduleCompile!V684)),ISNUMBER(FIND("0F",ScheduleCompile!V684)),ISNUMBER(FIND("8F",ScheduleCompile!V684)),ISNUMBER(FIND("1F",ScheduleCompile!V684)),ISNUMBER(FIND("2F",ScheduleCompile!V684)),ISNUMBER(FIND("3F",ScheduleCompile!V684)),ISNUMBER(FIND("6F",ScheduleCompile!V684)),ISNUMBER(FIND("7F",ScheduleCompile!V684)),ISNUMBER(FIND("9F",ScheduleCompile!V684)),ISNUMBER(FIND("4F",ScheduleCompile!V684))),VALUE(LEFT(ScheduleCompile!V684,FIND("F",ScheduleCompile!V684)-1)),ScheduleCompile!V684)))))),ISTEXT(ScheduleCompile!#REF!)),"ENDTABLE",IF(ISERROR(IF(ScheduleCompile!V684="Off",0,IF(ScheduleCompile!V684="On",1,IF(ISNUMBER(ScheduleCompile!V684),ScheduleCompile!V684/1,IF(ISTEXT(ScheduleCompile!V684),IF(OR(ISNUMBER(FIND("5F",ScheduleCompile!V684)),ISNUMBER(FIND("0F",ScheduleCompile!V684)),ISNUMBER(FIND("8F",ScheduleCompile!V684)),ISNUMBER(FIND("1F",ScheduleCompile!V684)),ISNUMBER(FIND("2F",ScheduleCompile!V684)),ISNUMBER(FIND("3F",ScheduleCompile!V684)),ISNUMBER(FIND("6F",ScheduleCompile!V684)),ISNUMBER(FIND("7F",ScheduleCompile!V684)),ISNUMBER(FIND("9F",ScheduleCompile!V684)),ISNUMBER(FIND("4F",ScheduleCompile!V684))),VALUE(LEFT(ScheduleCompile!V684,FIND("F",ScheduleCompile!V684)-1)),ScheduleCompile!V684)))))),"",IF(ScheduleCompile!V684="Off",0,IF(ScheduleCompile!V684="On",1,IF(ISNUMBER(ScheduleCompile!V684),ScheduleCompile!V684/1,IF(ISTEXT(ScheduleCompile!V684),IF(OR(ISNUMBER(FIND("5F",ScheduleCompile!V684)),ISNUMBER(FIND("0F",ScheduleCompile!V684)),ISNUMBER(FIND("8F",ScheduleCompile!V684)),ISNUMBER(FIND("1F",ScheduleCompile!V684)),ISNUMBER(FIND("2F",ScheduleCompile!V684)),ISNUMBER(FIND("3F",ScheduleCompile!V684)),ISNUMBER(FIND("6F",ScheduleCompile!V684)),ISNUMBER(FIND("7F",ScheduleCompile!V684)),ISNUMBER(FIND("9F",ScheduleCompile!V684)),ISNUMBER(FIND("4F",ScheduleCompile!V684))),VALUE(LEFT(ScheduleCompile!V684,FIND("F",ScheduleCompile!V684)-1)),ScheduleCompile!V684)))))))</f>
        <v>58.6</v>
      </c>
      <c r="AB691" s="1">
        <f>IF(AND(ISERROR(IF(ScheduleCompile!W684="Off",0,IF(ScheduleCompile!W684="On",1,IF(ISNUMBER(ScheduleCompile!W684),ScheduleCompile!W684/1,IF(ISTEXT(ScheduleCompile!W684),IF(OR(ISNUMBER(FIND("5F",ScheduleCompile!W684)),ISNUMBER(FIND("0F",ScheduleCompile!W684)),ISNUMBER(FIND("8F",ScheduleCompile!W684)),ISNUMBER(FIND("1F",ScheduleCompile!W684)),ISNUMBER(FIND("2F",ScheduleCompile!W684)),ISNUMBER(FIND("3F",ScheduleCompile!W684)),ISNUMBER(FIND("6F",ScheduleCompile!W684)),ISNUMBER(FIND("7F",ScheduleCompile!W684)),ISNUMBER(FIND("9F",ScheduleCompile!W684)),ISNUMBER(FIND("4F",ScheduleCompile!W684))),VALUE(LEFT(ScheduleCompile!W684,FIND("F",ScheduleCompile!W684)-1)),ScheduleCompile!W684)))))),ISTEXT(ScheduleCompile!#REF!)),"ENDTABLE",IF(ISERROR(IF(ScheduleCompile!W684="Off",0,IF(ScheduleCompile!W684="On",1,IF(ISNUMBER(ScheduleCompile!W684),ScheduleCompile!W684/1,IF(ISTEXT(ScheduleCompile!W684),IF(OR(ISNUMBER(FIND("5F",ScheduleCompile!W684)),ISNUMBER(FIND("0F",ScheduleCompile!W684)),ISNUMBER(FIND("8F",ScheduleCompile!W684)),ISNUMBER(FIND("1F",ScheduleCompile!W684)),ISNUMBER(FIND("2F",ScheduleCompile!W684)),ISNUMBER(FIND("3F",ScheduleCompile!W684)),ISNUMBER(FIND("6F",ScheduleCompile!W684)),ISNUMBER(FIND("7F",ScheduleCompile!W684)),ISNUMBER(FIND("9F",ScheduleCompile!W684)),ISNUMBER(FIND("4F",ScheduleCompile!W684))),VALUE(LEFT(ScheduleCompile!W684,FIND("F",ScheduleCompile!W684)-1)),ScheduleCompile!W684)))))),"",IF(ScheduleCompile!W684="Off",0,IF(ScheduleCompile!W684="On",1,IF(ISNUMBER(ScheduleCompile!W684),ScheduleCompile!W684/1,IF(ISTEXT(ScheduleCompile!W684),IF(OR(ISNUMBER(FIND("5F",ScheduleCompile!W684)),ISNUMBER(FIND("0F",ScheduleCompile!W684)),ISNUMBER(FIND("8F",ScheduleCompile!W684)),ISNUMBER(FIND("1F",ScheduleCompile!W684)),ISNUMBER(FIND("2F",ScheduleCompile!W684)),ISNUMBER(FIND("3F",ScheduleCompile!W684)),ISNUMBER(FIND("6F",ScheduleCompile!W684)),ISNUMBER(FIND("7F",ScheduleCompile!W684)),ISNUMBER(FIND("9F",ScheduleCompile!W684)),ISNUMBER(FIND("4F",ScheduleCompile!W684))),VALUE(LEFT(ScheduleCompile!W684,FIND("F",ScheduleCompile!W684)-1)),ScheduleCompile!W684)))))))</f>
        <v>58.6</v>
      </c>
      <c r="AC691" s="1">
        <f>IF(AND(ISERROR(IF(ScheduleCompile!X684="Off",0,IF(ScheduleCompile!X684="On",1,IF(ISNUMBER(ScheduleCompile!X684),ScheduleCompile!X684/1,IF(ISTEXT(ScheduleCompile!X684),IF(OR(ISNUMBER(FIND("5F",ScheduleCompile!X684)),ISNUMBER(FIND("0F",ScheduleCompile!X684)),ISNUMBER(FIND("8F",ScheduleCompile!X684)),ISNUMBER(FIND("1F",ScheduleCompile!X684)),ISNUMBER(FIND("2F",ScheduleCompile!X684)),ISNUMBER(FIND("3F",ScheduleCompile!X684)),ISNUMBER(FIND("6F",ScheduleCompile!X684)),ISNUMBER(FIND("7F",ScheduleCompile!X684)),ISNUMBER(FIND("9F",ScheduleCompile!X684)),ISNUMBER(FIND("4F",ScheduleCompile!X684))),VALUE(LEFT(ScheduleCompile!X684,FIND("F",ScheduleCompile!X684)-1)),ScheduleCompile!X684)))))),ISTEXT(ScheduleCompile!#REF!)),"ENDTABLE",IF(ISERROR(IF(ScheduleCompile!X684="Off",0,IF(ScheduleCompile!X684="On",1,IF(ISNUMBER(ScheduleCompile!X684),ScheduleCompile!X684/1,IF(ISTEXT(ScheduleCompile!X684),IF(OR(ISNUMBER(FIND("5F",ScheduleCompile!X684)),ISNUMBER(FIND("0F",ScheduleCompile!X684)),ISNUMBER(FIND("8F",ScheduleCompile!X684)),ISNUMBER(FIND("1F",ScheduleCompile!X684)),ISNUMBER(FIND("2F",ScheduleCompile!X684)),ISNUMBER(FIND("3F",ScheduleCompile!X684)),ISNUMBER(FIND("6F",ScheduleCompile!X684)),ISNUMBER(FIND("7F",ScheduleCompile!X684)),ISNUMBER(FIND("9F",ScheduleCompile!X684)),ISNUMBER(FIND("4F",ScheduleCompile!X684))),VALUE(LEFT(ScheduleCompile!X684,FIND("F",ScheduleCompile!X684)-1)),ScheduleCompile!X684)))))),"",IF(ScheduleCompile!X684="Off",0,IF(ScheduleCompile!X684="On",1,IF(ISNUMBER(ScheduleCompile!X684),ScheduleCompile!X684/1,IF(ISTEXT(ScheduleCompile!X684),IF(OR(ISNUMBER(FIND("5F",ScheduleCompile!X684)),ISNUMBER(FIND("0F",ScheduleCompile!X684)),ISNUMBER(FIND("8F",ScheduleCompile!X684)),ISNUMBER(FIND("1F",ScheduleCompile!X684)),ISNUMBER(FIND("2F",ScheduleCompile!X684)),ISNUMBER(FIND("3F",ScheduleCompile!X684)),ISNUMBER(FIND("6F",ScheduleCompile!X684)),ISNUMBER(FIND("7F",ScheduleCompile!X684)),ISNUMBER(FIND("9F",ScheduleCompile!X684)),ISNUMBER(FIND("4F",ScheduleCompile!X684))),VALUE(LEFT(ScheduleCompile!X684,FIND("F",ScheduleCompile!X684)-1)),ScheduleCompile!X684)))))))</f>
        <v>58.6</v>
      </c>
      <c r="AD691" s="1">
        <f>IF(AND(ISERROR(IF(ScheduleCompile!Y684="Off",0,IF(ScheduleCompile!Y684="On",1,IF(ISNUMBER(ScheduleCompile!Y684),ScheduleCompile!Y684/1,IF(ISTEXT(ScheduleCompile!Y684),IF(OR(ISNUMBER(FIND("5F",ScheduleCompile!Y684)),ISNUMBER(FIND("0F",ScheduleCompile!Y684)),ISNUMBER(FIND("8F",ScheduleCompile!Y684)),ISNUMBER(FIND("1F",ScheduleCompile!Y684)),ISNUMBER(FIND("2F",ScheduleCompile!Y684)),ISNUMBER(FIND("3F",ScheduleCompile!Y684)),ISNUMBER(FIND("6F",ScheduleCompile!Y684)),ISNUMBER(FIND("7F",ScheduleCompile!Y684)),ISNUMBER(FIND("9F",ScheduleCompile!Y684)),ISNUMBER(FIND("4F",ScheduleCompile!Y684))),VALUE(LEFT(ScheduleCompile!Y684,FIND("F",ScheduleCompile!Y684)-1)),ScheduleCompile!Y684)))))),ISTEXT(ScheduleCompile!#REF!)),"ENDTABLE",IF(ISERROR(IF(ScheduleCompile!Y684="Off",0,IF(ScheduleCompile!Y684="On",1,IF(ISNUMBER(ScheduleCompile!Y684),ScheduleCompile!Y684/1,IF(ISTEXT(ScheduleCompile!Y684),IF(OR(ISNUMBER(FIND("5F",ScheduleCompile!Y684)),ISNUMBER(FIND("0F",ScheduleCompile!Y684)),ISNUMBER(FIND("8F",ScheduleCompile!Y684)),ISNUMBER(FIND("1F",ScheduleCompile!Y684)),ISNUMBER(FIND("2F",ScheduleCompile!Y684)),ISNUMBER(FIND("3F",ScheduleCompile!Y684)),ISNUMBER(FIND("6F",ScheduleCompile!Y684)),ISNUMBER(FIND("7F",ScheduleCompile!Y684)),ISNUMBER(FIND("9F",ScheduleCompile!Y684)),ISNUMBER(FIND("4F",ScheduleCompile!Y684))),VALUE(LEFT(ScheduleCompile!Y684,FIND("F",ScheduleCompile!Y684)-1)),ScheduleCompile!Y684)))))),"",IF(ScheduleCompile!Y684="Off",0,IF(ScheduleCompile!Y684="On",1,IF(ISNUMBER(ScheduleCompile!Y684),ScheduleCompile!Y684/1,IF(ISTEXT(ScheduleCompile!Y684),IF(OR(ISNUMBER(FIND("5F",ScheduleCompile!Y684)),ISNUMBER(FIND("0F",ScheduleCompile!Y684)),ISNUMBER(FIND("8F",ScheduleCompile!Y684)),ISNUMBER(FIND("1F",ScheduleCompile!Y684)),ISNUMBER(FIND("2F",ScheduleCompile!Y684)),ISNUMBER(FIND("3F",ScheduleCompile!Y684)),ISNUMBER(FIND("6F",ScheduleCompile!Y684)),ISNUMBER(FIND("7F",ScheduleCompile!Y684)),ISNUMBER(FIND("9F",ScheduleCompile!Y684)),ISNUMBER(FIND("4F",ScheduleCompile!Y684))),VALUE(LEFT(ScheduleCompile!Y684,FIND("F",ScheduleCompile!Y684)-1)),ScheduleCompile!Y684)))))))</f>
        <v>58.6</v>
      </c>
    </row>
    <row r="692" spans="1:30" x14ac:dyDescent="0.25">
      <c r="A692" t="str">
        <f t="shared" si="53"/>
        <v>SchDay "WaterMainCZ13Dec"  Type = "Temperature" Hr = (53.7, 53.7, 53.7, 53.7, 53.7, 53.7, 53.7, 53.7, 53.7, 53.7, 53.7, 53.7, 53.7, 53.7, 53.7, 53.7, 53.7, 53.7, 53.7, 53.7, 53.7, 53.7, 53.7, 53.7) ..</v>
      </c>
      <c r="B692" s="1" t="s">
        <v>623</v>
      </c>
      <c r="C692" t="str">
        <f t="shared" si="54"/>
        <v xml:space="preserve">SchDay "WaterMainCZ13Dec"  Type = "Temperature" Hr = </v>
      </c>
      <c r="D692" t="str">
        <f t="shared" si="55"/>
        <v>(53.7, 53.7, 53.7, 53.7, 53.7, 53.7, 53.7, 53.7, 53.7, 53.7, 53.7, 53.7, 53.7, 53.7, 53.7, 53.7, 53.7, 53.7, 53.7, 53.7, 53.7, 53.7, 53.7, 53.7) ..</v>
      </c>
      <c r="E692" s="30" t="str">
        <f>ScheduleCompile!A685</f>
        <v>WaterMainCZ13Dec</v>
      </c>
      <c r="F692" t="str">
        <f t="shared" si="46"/>
        <v>Temperature</v>
      </c>
      <c r="G692" s="1">
        <f>IF(AND(ISERROR(IF(ScheduleCompile!B685="Off",0,IF(ScheduleCompile!B685="On",1,IF(ISNUMBER(ScheduleCompile!B685),ScheduleCompile!B685/1,IF(ISTEXT(ScheduleCompile!B685),IF(OR(ISNUMBER(FIND("5F",ScheduleCompile!B685)),ISNUMBER(FIND("0F",ScheduleCompile!B685)),ISNUMBER(FIND("8F",ScheduleCompile!B685)),ISNUMBER(FIND("1F",ScheduleCompile!B685)),ISNUMBER(FIND("2F",ScheduleCompile!B685)),ISNUMBER(FIND("3F",ScheduleCompile!B685)),ISNUMBER(FIND("6F",ScheduleCompile!B685)),ISNUMBER(FIND("7F",ScheduleCompile!B685)),ISNUMBER(FIND("9F",ScheduleCompile!B685)),ISNUMBER(FIND("4F",ScheduleCompile!B685))),VALUE(LEFT(ScheduleCompile!B685,FIND("F",ScheduleCompile!B685)-1)),ScheduleCompile!B685)))))),ISTEXT(ScheduleCompile!#REF!)),"ENDTABLE",IF(ISERROR(IF(ScheduleCompile!B685="Off",0,IF(ScheduleCompile!B685="On",1,IF(ISNUMBER(ScheduleCompile!B685),ScheduleCompile!B685/1,IF(ISTEXT(ScheduleCompile!B685),IF(OR(ISNUMBER(FIND("5F",ScheduleCompile!B685)),ISNUMBER(FIND("0F",ScheduleCompile!B685)),ISNUMBER(FIND("8F",ScheduleCompile!B685)),ISNUMBER(FIND("1F",ScheduleCompile!B685)),ISNUMBER(FIND("2F",ScheduleCompile!B685)),ISNUMBER(FIND("3F",ScheduleCompile!B685)),ISNUMBER(FIND("6F",ScheduleCompile!B685)),ISNUMBER(FIND("7F",ScheduleCompile!B685)),ISNUMBER(FIND("9F",ScheduleCompile!B685)),ISNUMBER(FIND("4F",ScheduleCompile!B685))),VALUE(LEFT(ScheduleCompile!B685,FIND("F",ScheduleCompile!B685)-1)),ScheduleCompile!B685)))))),"",IF(ScheduleCompile!B685="Off",0,IF(ScheduleCompile!B685="On",1,IF(ISNUMBER(ScheduleCompile!B685),ScheduleCompile!B685/1,IF(ISTEXT(ScheduleCompile!B685),IF(OR(ISNUMBER(FIND("5F",ScheduleCompile!B685)),ISNUMBER(FIND("0F",ScheduleCompile!B685)),ISNUMBER(FIND("8F",ScheduleCompile!B685)),ISNUMBER(FIND("1F",ScheduleCompile!B685)),ISNUMBER(FIND("2F",ScheduleCompile!B685)),ISNUMBER(FIND("3F",ScheduleCompile!B685)),ISNUMBER(FIND("6F",ScheduleCompile!B685)),ISNUMBER(FIND("7F",ScheduleCompile!B685)),ISNUMBER(FIND("9F",ScheduleCompile!B685)),ISNUMBER(FIND("4F",ScheduleCompile!B685))),VALUE(LEFT(ScheduleCompile!B685,FIND("F",ScheduleCompile!B685)-1)),ScheduleCompile!B685)))))))</f>
        <v>53.7</v>
      </c>
      <c r="H692" s="1">
        <f>IF(AND(ISERROR(IF(ScheduleCompile!C685="Off",0,IF(ScheduleCompile!C685="On",1,IF(ISNUMBER(ScheduleCompile!C685),ScheduleCompile!C685/1,IF(ISTEXT(ScheduleCompile!C685),IF(OR(ISNUMBER(FIND("5F",ScheduleCompile!C685)),ISNUMBER(FIND("0F",ScheduleCompile!C685)),ISNUMBER(FIND("8F",ScheduleCompile!C685)),ISNUMBER(FIND("1F",ScheduleCompile!C685)),ISNUMBER(FIND("2F",ScheduleCompile!C685)),ISNUMBER(FIND("3F",ScheduleCompile!C685)),ISNUMBER(FIND("6F",ScheduleCompile!C685)),ISNUMBER(FIND("7F",ScheduleCompile!C685)),ISNUMBER(FIND("9F",ScheduleCompile!C685)),ISNUMBER(FIND("4F",ScheduleCompile!C685))),VALUE(LEFT(ScheduleCompile!C685,FIND("F",ScheduleCompile!C685)-1)),ScheduleCompile!C685)))))),ISTEXT(ScheduleCompile!#REF!)),"ENDTABLE",IF(ISERROR(IF(ScheduleCompile!C685="Off",0,IF(ScheduleCompile!C685="On",1,IF(ISNUMBER(ScheduleCompile!C685),ScheduleCompile!C685/1,IF(ISTEXT(ScheduleCompile!C685),IF(OR(ISNUMBER(FIND("5F",ScheduleCompile!C685)),ISNUMBER(FIND("0F",ScheduleCompile!C685)),ISNUMBER(FIND("8F",ScheduleCompile!C685)),ISNUMBER(FIND("1F",ScheduleCompile!C685)),ISNUMBER(FIND("2F",ScheduleCompile!C685)),ISNUMBER(FIND("3F",ScheduleCompile!C685)),ISNUMBER(FIND("6F",ScheduleCompile!C685)),ISNUMBER(FIND("7F",ScheduleCompile!C685)),ISNUMBER(FIND("9F",ScheduleCompile!C685)),ISNUMBER(FIND("4F",ScheduleCompile!C685))),VALUE(LEFT(ScheduleCompile!C685,FIND("F",ScheduleCompile!C685)-1)),ScheduleCompile!C685)))))),"",IF(ScheduleCompile!C685="Off",0,IF(ScheduleCompile!C685="On",1,IF(ISNUMBER(ScheduleCompile!C685),ScheduleCompile!C685/1,IF(ISTEXT(ScheduleCompile!C685),IF(OR(ISNUMBER(FIND("5F",ScheduleCompile!C685)),ISNUMBER(FIND("0F",ScheduleCompile!C685)),ISNUMBER(FIND("8F",ScheduleCompile!C685)),ISNUMBER(FIND("1F",ScheduleCompile!C685)),ISNUMBER(FIND("2F",ScheduleCompile!C685)),ISNUMBER(FIND("3F",ScheduleCompile!C685)),ISNUMBER(FIND("6F",ScheduleCompile!C685)),ISNUMBER(FIND("7F",ScheduleCompile!C685)),ISNUMBER(FIND("9F",ScheduleCompile!C685)),ISNUMBER(FIND("4F",ScheduleCompile!C685))),VALUE(LEFT(ScheduleCompile!C685,FIND("F",ScheduleCompile!C685)-1)),ScheduleCompile!C685)))))))</f>
        <v>53.7</v>
      </c>
      <c r="I692" s="1">
        <f>IF(AND(ISERROR(IF(ScheduleCompile!D685="Off",0,IF(ScheduleCompile!D685="On",1,IF(ISNUMBER(ScheduleCompile!D685),ScheduleCompile!D685/1,IF(ISTEXT(ScheduleCompile!D685),IF(OR(ISNUMBER(FIND("5F",ScheduleCompile!D685)),ISNUMBER(FIND("0F",ScheduleCompile!D685)),ISNUMBER(FIND("8F",ScheduleCompile!D685)),ISNUMBER(FIND("1F",ScheduleCompile!D685)),ISNUMBER(FIND("2F",ScheduleCompile!D685)),ISNUMBER(FIND("3F",ScheduleCompile!D685)),ISNUMBER(FIND("6F",ScheduleCompile!D685)),ISNUMBER(FIND("7F",ScheduleCompile!D685)),ISNUMBER(FIND("9F",ScheduleCompile!D685)),ISNUMBER(FIND("4F",ScheduleCompile!D685))),VALUE(LEFT(ScheduleCompile!D685,FIND("F",ScheduleCompile!D685)-1)),ScheduleCompile!D685)))))),ISTEXT(ScheduleCompile!#REF!)),"ENDTABLE",IF(ISERROR(IF(ScheduleCompile!D685="Off",0,IF(ScheduleCompile!D685="On",1,IF(ISNUMBER(ScheduleCompile!D685),ScheduleCompile!D685/1,IF(ISTEXT(ScheduleCompile!D685),IF(OR(ISNUMBER(FIND("5F",ScheduleCompile!D685)),ISNUMBER(FIND("0F",ScheduleCompile!D685)),ISNUMBER(FIND("8F",ScheduleCompile!D685)),ISNUMBER(FIND("1F",ScheduleCompile!D685)),ISNUMBER(FIND("2F",ScheduleCompile!D685)),ISNUMBER(FIND("3F",ScheduleCompile!D685)),ISNUMBER(FIND("6F",ScheduleCompile!D685)),ISNUMBER(FIND("7F",ScheduleCompile!D685)),ISNUMBER(FIND("9F",ScheduleCompile!D685)),ISNUMBER(FIND("4F",ScheduleCompile!D685))),VALUE(LEFT(ScheduleCompile!D685,FIND("F",ScheduleCompile!D685)-1)),ScheduleCompile!D685)))))),"",IF(ScheduleCompile!D685="Off",0,IF(ScheduleCompile!D685="On",1,IF(ISNUMBER(ScheduleCompile!D685),ScheduleCompile!D685/1,IF(ISTEXT(ScheduleCompile!D685),IF(OR(ISNUMBER(FIND("5F",ScheduleCompile!D685)),ISNUMBER(FIND("0F",ScheduleCompile!D685)),ISNUMBER(FIND("8F",ScheduleCompile!D685)),ISNUMBER(FIND("1F",ScheduleCompile!D685)),ISNUMBER(FIND("2F",ScheduleCompile!D685)),ISNUMBER(FIND("3F",ScheduleCompile!D685)),ISNUMBER(FIND("6F",ScheduleCompile!D685)),ISNUMBER(FIND("7F",ScheduleCompile!D685)),ISNUMBER(FIND("9F",ScheduleCompile!D685)),ISNUMBER(FIND("4F",ScheduleCompile!D685))),VALUE(LEFT(ScheduleCompile!D685,FIND("F",ScheduleCompile!D685)-1)),ScheduleCompile!D685)))))))</f>
        <v>53.7</v>
      </c>
      <c r="J692" s="1">
        <f>IF(AND(ISERROR(IF(ScheduleCompile!E685="Off",0,IF(ScheduleCompile!E685="On",1,IF(ISNUMBER(ScheduleCompile!E685),ScheduleCompile!E685/1,IF(ISTEXT(ScheduleCompile!E685),IF(OR(ISNUMBER(FIND("5F",ScheduleCompile!E685)),ISNUMBER(FIND("0F",ScheduleCompile!E685)),ISNUMBER(FIND("8F",ScheduleCompile!E685)),ISNUMBER(FIND("1F",ScheduleCompile!E685)),ISNUMBER(FIND("2F",ScheduleCompile!E685)),ISNUMBER(FIND("3F",ScheduleCompile!E685)),ISNUMBER(FIND("6F",ScheduleCompile!E685)),ISNUMBER(FIND("7F",ScheduleCompile!E685)),ISNUMBER(FIND("9F",ScheduleCompile!E685)),ISNUMBER(FIND("4F",ScheduleCompile!E685))),VALUE(LEFT(ScheduleCompile!E685,FIND("F",ScheduleCompile!E685)-1)),ScheduleCompile!E685)))))),ISTEXT(ScheduleCompile!#REF!)),"ENDTABLE",IF(ISERROR(IF(ScheduleCompile!E685="Off",0,IF(ScheduleCompile!E685="On",1,IF(ISNUMBER(ScheduleCompile!E685),ScheduleCompile!E685/1,IF(ISTEXT(ScheduleCompile!E685),IF(OR(ISNUMBER(FIND("5F",ScheduleCompile!E685)),ISNUMBER(FIND("0F",ScheduleCompile!E685)),ISNUMBER(FIND("8F",ScheduleCompile!E685)),ISNUMBER(FIND("1F",ScheduleCompile!E685)),ISNUMBER(FIND("2F",ScheduleCompile!E685)),ISNUMBER(FIND("3F",ScheduleCompile!E685)),ISNUMBER(FIND("6F",ScheduleCompile!E685)),ISNUMBER(FIND("7F",ScheduleCompile!E685)),ISNUMBER(FIND("9F",ScheduleCompile!E685)),ISNUMBER(FIND("4F",ScheduleCompile!E685))),VALUE(LEFT(ScheduleCompile!E685,FIND("F",ScheduleCompile!E685)-1)),ScheduleCompile!E685)))))),"",IF(ScheduleCompile!E685="Off",0,IF(ScheduleCompile!E685="On",1,IF(ISNUMBER(ScheduleCompile!E685),ScheduleCompile!E685/1,IF(ISTEXT(ScheduleCompile!E685),IF(OR(ISNUMBER(FIND("5F",ScheduleCompile!E685)),ISNUMBER(FIND("0F",ScheduleCompile!E685)),ISNUMBER(FIND("8F",ScheduleCompile!E685)),ISNUMBER(FIND("1F",ScheduleCompile!E685)),ISNUMBER(FIND("2F",ScheduleCompile!E685)),ISNUMBER(FIND("3F",ScheduleCompile!E685)),ISNUMBER(FIND("6F",ScheduleCompile!E685)),ISNUMBER(FIND("7F",ScheduleCompile!E685)),ISNUMBER(FIND("9F",ScheduleCompile!E685)),ISNUMBER(FIND("4F",ScheduleCompile!E685))),VALUE(LEFT(ScheduleCompile!E685,FIND("F",ScheduleCompile!E685)-1)),ScheduleCompile!E685)))))))</f>
        <v>53.7</v>
      </c>
      <c r="K692" s="1">
        <f>IF(AND(ISERROR(IF(ScheduleCompile!F685="Off",0,IF(ScheduleCompile!F685="On",1,IF(ISNUMBER(ScheduleCompile!F685),ScheduleCompile!F685/1,IF(ISTEXT(ScheduleCompile!F685),IF(OR(ISNUMBER(FIND("5F",ScheduleCompile!F685)),ISNUMBER(FIND("0F",ScheduleCompile!F685)),ISNUMBER(FIND("8F",ScheduleCompile!F685)),ISNUMBER(FIND("1F",ScheduleCompile!F685)),ISNUMBER(FIND("2F",ScheduleCompile!F685)),ISNUMBER(FIND("3F",ScheduleCompile!F685)),ISNUMBER(FIND("6F",ScheduleCompile!F685)),ISNUMBER(FIND("7F",ScheduleCompile!F685)),ISNUMBER(FIND("9F",ScheduleCompile!F685)),ISNUMBER(FIND("4F",ScheduleCompile!F685))),VALUE(LEFT(ScheduleCompile!F685,FIND("F",ScheduleCompile!F685)-1)),ScheduleCompile!F685)))))),ISTEXT(ScheduleCompile!#REF!)),"ENDTABLE",IF(ISERROR(IF(ScheduleCompile!F685="Off",0,IF(ScheduleCompile!F685="On",1,IF(ISNUMBER(ScheduleCompile!F685),ScheduleCompile!F685/1,IF(ISTEXT(ScheduleCompile!F685),IF(OR(ISNUMBER(FIND("5F",ScheduleCompile!F685)),ISNUMBER(FIND("0F",ScheduleCompile!F685)),ISNUMBER(FIND("8F",ScheduleCompile!F685)),ISNUMBER(FIND("1F",ScheduleCompile!F685)),ISNUMBER(FIND("2F",ScheduleCompile!F685)),ISNUMBER(FIND("3F",ScheduleCompile!F685)),ISNUMBER(FIND("6F",ScheduleCompile!F685)),ISNUMBER(FIND("7F",ScheduleCompile!F685)),ISNUMBER(FIND("9F",ScheduleCompile!F685)),ISNUMBER(FIND("4F",ScheduleCompile!F685))),VALUE(LEFT(ScheduleCompile!F685,FIND("F",ScheduleCompile!F685)-1)),ScheduleCompile!F685)))))),"",IF(ScheduleCompile!F685="Off",0,IF(ScheduleCompile!F685="On",1,IF(ISNUMBER(ScheduleCompile!F685),ScheduleCompile!F685/1,IF(ISTEXT(ScheduleCompile!F685),IF(OR(ISNUMBER(FIND("5F",ScheduleCompile!F685)),ISNUMBER(FIND("0F",ScheduleCompile!F685)),ISNUMBER(FIND("8F",ScheduleCompile!F685)),ISNUMBER(FIND("1F",ScheduleCompile!F685)),ISNUMBER(FIND("2F",ScheduleCompile!F685)),ISNUMBER(FIND("3F",ScheduleCompile!F685)),ISNUMBER(FIND("6F",ScheduleCompile!F685)),ISNUMBER(FIND("7F",ScheduleCompile!F685)),ISNUMBER(FIND("9F",ScheduleCompile!F685)),ISNUMBER(FIND("4F",ScheduleCompile!F685))),VALUE(LEFT(ScheduleCompile!F685,FIND("F",ScheduleCompile!F685)-1)),ScheduleCompile!F685)))))))</f>
        <v>53.7</v>
      </c>
      <c r="L692" s="1">
        <f>IF(AND(ISERROR(IF(ScheduleCompile!G685="Off",0,IF(ScheduleCompile!G685="On",1,IF(ISNUMBER(ScheduleCompile!G685),ScheduleCompile!G685/1,IF(ISTEXT(ScheduleCompile!G685),IF(OR(ISNUMBER(FIND("5F",ScheduleCompile!G685)),ISNUMBER(FIND("0F",ScheduleCompile!G685)),ISNUMBER(FIND("8F",ScheduleCompile!G685)),ISNUMBER(FIND("1F",ScheduleCompile!G685)),ISNUMBER(FIND("2F",ScheduleCompile!G685)),ISNUMBER(FIND("3F",ScheduleCompile!G685)),ISNUMBER(FIND("6F",ScheduleCompile!G685)),ISNUMBER(FIND("7F",ScheduleCompile!G685)),ISNUMBER(FIND("9F",ScheduleCompile!G685)),ISNUMBER(FIND("4F",ScheduleCompile!G685))),VALUE(LEFT(ScheduleCompile!G685,FIND("F",ScheduleCompile!G685)-1)),ScheduleCompile!G685)))))),ISTEXT(ScheduleCompile!#REF!)),"ENDTABLE",IF(ISERROR(IF(ScheduleCompile!G685="Off",0,IF(ScheduleCompile!G685="On",1,IF(ISNUMBER(ScheduleCompile!G685),ScheduleCompile!G685/1,IF(ISTEXT(ScheduleCompile!G685),IF(OR(ISNUMBER(FIND("5F",ScheduleCompile!G685)),ISNUMBER(FIND("0F",ScheduleCompile!G685)),ISNUMBER(FIND("8F",ScheduleCompile!G685)),ISNUMBER(FIND("1F",ScheduleCompile!G685)),ISNUMBER(FIND("2F",ScheduleCompile!G685)),ISNUMBER(FIND("3F",ScheduleCompile!G685)),ISNUMBER(FIND("6F",ScheduleCompile!G685)),ISNUMBER(FIND("7F",ScheduleCompile!G685)),ISNUMBER(FIND("9F",ScheduleCompile!G685)),ISNUMBER(FIND("4F",ScheduleCompile!G685))),VALUE(LEFT(ScheduleCompile!G685,FIND("F",ScheduleCompile!G685)-1)),ScheduleCompile!G685)))))),"",IF(ScheduleCompile!G685="Off",0,IF(ScheduleCompile!G685="On",1,IF(ISNUMBER(ScheduleCompile!G685),ScheduleCompile!G685/1,IF(ISTEXT(ScheduleCompile!G685),IF(OR(ISNUMBER(FIND("5F",ScheduleCompile!G685)),ISNUMBER(FIND("0F",ScheduleCompile!G685)),ISNUMBER(FIND("8F",ScheduleCompile!G685)),ISNUMBER(FIND("1F",ScheduleCompile!G685)),ISNUMBER(FIND("2F",ScheduleCompile!G685)),ISNUMBER(FIND("3F",ScheduleCompile!G685)),ISNUMBER(FIND("6F",ScheduleCompile!G685)),ISNUMBER(FIND("7F",ScheduleCompile!G685)),ISNUMBER(FIND("9F",ScheduleCompile!G685)),ISNUMBER(FIND("4F",ScheduleCompile!G685))),VALUE(LEFT(ScheduleCompile!G685,FIND("F",ScheduleCompile!G685)-1)),ScheduleCompile!G685)))))))</f>
        <v>53.7</v>
      </c>
      <c r="M692" s="1">
        <f>IF(AND(ISERROR(IF(ScheduleCompile!H685="Off",0,IF(ScheduleCompile!H685="On",1,IF(ISNUMBER(ScheduleCompile!H685),ScheduleCompile!H685/1,IF(ISTEXT(ScheduleCompile!H685),IF(OR(ISNUMBER(FIND("5F",ScheduleCompile!H685)),ISNUMBER(FIND("0F",ScheduleCompile!H685)),ISNUMBER(FIND("8F",ScheduleCompile!H685)),ISNUMBER(FIND("1F",ScheduleCompile!H685)),ISNUMBER(FIND("2F",ScheduleCompile!H685)),ISNUMBER(FIND("3F",ScheduleCompile!H685)),ISNUMBER(FIND("6F",ScheduleCompile!H685)),ISNUMBER(FIND("7F",ScheduleCompile!H685)),ISNUMBER(FIND("9F",ScheduleCompile!H685)),ISNUMBER(FIND("4F",ScheduleCompile!H685))),VALUE(LEFT(ScheduleCompile!H685,FIND("F",ScheduleCompile!H685)-1)),ScheduleCompile!H685)))))),ISTEXT(ScheduleCompile!#REF!)),"ENDTABLE",IF(ISERROR(IF(ScheduleCompile!H685="Off",0,IF(ScheduleCompile!H685="On",1,IF(ISNUMBER(ScheduleCompile!H685),ScheduleCompile!H685/1,IF(ISTEXT(ScheduleCompile!H685),IF(OR(ISNUMBER(FIND("5F",ScheduleCompile!H685)),ISNUMBER(FIND("0F",ScheduleCompile!H685)),ISNUMBER(FIND("8F",ScheduleCompile!H685)),ISNUMBER(FIND("1F",ScheduleCompile!H685)),ISNUMBER(FIND("2F",ScheduleCompile!H685)),ISNUMBER(FIND("3F",ScheduleCompile!H685)),ISNUMBER(FIND("6F",ScheduleCompile!H685)),ISNUMBER(FIND("7F",ScheduleCompile!H685)),ISNUMBER(FIND("9F",ScheduleCompile!H685)),ISNUMBER(FIND("4F",ScheduleCompile!H685))),VALUE(LEFT(ScheduleCompile!H685,FIND("F",ScheduleCompile!H685)-1)),ScheduleCompile!H685)))))),"",IF(ScheduleCompile!H685="Off",0,IF(ScheduleCompile!H685="On",1,IF(ISNUMBER(ScheduleCompile!H685),ScheduleCompile!H685/1,IF(ISTEXT(ScheduleCompile!H685),IF(OR(ISNUMBER(FIND("5F",ScheduleCompile!H685)),ISNUMBER(FIND("0F",ScheduleCompile!H685)),ISNUMBER(FIND("8F",ScheduleCompile!H685)),ISNUMBER(FIND("1F",ScheduleCompile!H685)),ISNUMBER(FIND("2F",ScheduleCompile!H685)),ISNUMBER(FIND("3F",ScheduleCompile!H685)),ISNUMBER(FIND("6F",ScheduleCompile!H685)),ISNUMBER(FIND("7F",ScheduleCompile!H685)),ISNUMBER(FIND("9F",ScheduleCompile!H685)),ISNUMBER(FIND("4F",ScheduleCompile!H685))),VALUE(LEFT(ScheduleCompile!H685,FIND("F",ScheduleCompile!H685)-1)),ScheduleCompile!H685)))))))</f>
        <v>53.7</v>
      </c>
      <c r="N692" s="1">
        <f>IF(AND(ISERROR(IF(ScheduleCompile!I685="Off",0,IF(ScheduleCompile!I685="On",1,IF(ISNUMBER(ScheduleCompile!I685),ScheduleCompile!I685/1,IF(ISTEXT(ScheduleCompile!I685),IF(OR(ISNUMBER(FIND("5F",ScheduleCompile!I685)),ISNUMBER(FIND("0F",ScheduleCompile!I685)),ISNUMBER(FIND("8F",ScheduleCompile!I685)),ISNUMBER(FIND("1F",ScheduleCompile!I685)),ISNUMBER(FIND("2F",ScheduleCompile!I685)),ISNUMBER(FIND("3F",ScheduleCompile!I685)),ISNUMBER(FIND("6F",ScheduleCompile!I685)),ISNUMBER(FIND("7F",ScheduleCompile!I685)),ISNUMBER(FIND("9F",ScheduleCompile!I685)),ISNUMBER(FIND("4F",ScheduleCompile!I685))),VALUE(LEFT(ScheduleCompile!I685,FIND("F",ScheduleCompile!I685)-1)),ScheduleCompile!I685)))))),ISTEXT(ScheduleCompile!#REF!)),"ENDTABLE",IF(ISERROR(IF(ScheduleCompile!I685="Off",0,IF(ScheduleCompile!I685="On",1,IF(ISNUMBER(ScheduleCompile!I685),ScheduleCompile!I685/1,IF(ISTEXT(ScheduleCompile!I685),IF(OR(ISNUMBER(FIND("5F",ScheduleCompile!I685)),ISNUMBER(FIND("0F",ScheduleCompile!I685)),ISNUMBER(FIND("8F",ScheduleCompile!I685)),ISNUMBER(FIND("1F",ScheduleCompile!I685)),ISNUMBER(FIND("2F",ScheduleCompile!I685)),ISNUMBER(FIND("3F",ScheduleCompile!I685)),ISNUMBER(FIND("6F",ScheduleCompile!I685)),ISNUMBER(FIND("7F",ScheduleCompile!I685)),ISNUMBER(FIND("9F",ScheduleCompile!I685)),ISNUMBER(FIND("4F",ScheduleCompile!I685))),VALUE(LEFT(ScheduleCompile!I685,FIND("F",ScheduleCompile!I685)-1)),ScheduleCompile!I685)))))),"",IF(ScheduleCompile!I685="Off",0,IF(ScheduleCompile!I685="On",1,IF(ISNUMBER(ScheduleCompile!I685),ScheduleCompile!I685/1,IF(ISTEXT(ScheduleCompile!I685),IF(OR(ISNUMBER(FIND("5F",ScheduleCompile!I685)),ISNUMBER(FIND("0F",ScheduleCompile!I685)),ISNUMBER(FIND("8F",ScheduleCompile!I685)),ISNUMBER(FIND("1F",ScheduleCompile!I685)),ISNUMBER(FIND("2F",ScheduleCompile!I685)),ISNUMBER(FIND("3F",ScheduleCompile!I685)),ISNUMBER(FIND("6F",ScheduleCompile!I685)),ISNUMBER(FIND("7F",ScheduleCompile!I685)),ISNUMBER(FIND("9F",ScheduleCompile!I685)),ISNUMBER(FIND("4F",ScheduleCompile!I685))),VALUE(LEFT(ScheduleCompile!I685,FIND("F",ScheduleCompile!I685)-1)),ScheduleCompile!I685)))))))</f>
        <v>53.7</v>
      </c>
      <c r="O692" s="1">
        <f>IF(AND(ISERROR(IF(ScheduleCompile!J685="Off",0,IF(ScheduleCompile!J685="On",1,IF(ISNUMBER(ScheduleCompile!J685),ScheduleCompile!J685/1,IF(ISTEXT(ScheduleCompile!J685),IF(OR(ISNUMBER(FIND("5F",ScheduleCompile!J685)),ISNUMBER(FIND("0F",ScheduleCompile!J685)),ISNUMBER(FIND("8F",ScheduleCompile!J685)),ISNUMBER(FIND("1F",ScheduleCompile!J685)),ISNUMBER(FIND("2F",ScheduleCompile!J685)),ISNUMBER(FIND("3F",ScheduleCompile!J685)),ISNUMBER(FIND("6F",ScheduleCompile!J685)),ISNUMBER(FIND("7F",ScheduleCompile!J685)),ISNUMBER(FIND("9F",ScheduleCompile!J685)),ISNUMBER(FIND("4F",ScheduleCompile!J685))),VALUE(LEFT(ScheduleCompile!J685,FIND("F",ScheduleCompile!J685)-1)),ScheduleCompile!J685)))))),ISTEXT(ScheduleCompile!#REF!)),"ENDTABLE",IF(ISERROR(IF(ScheduleCompile!J685="Off",0,IF(ScheduleCompile!J685="On",1,IF(ISNUMBER(ScheduleCompile!J685),ScheduleCompile!J685/1,IF(ISTEXT(ScheduleCompile!J685),IF(OR(ISNUMBER(FIND("5F",ScheduleCompile!J685)),ISNUMBER(FIND("0F",ScheduleCompile!J685)),ISNUMBER(FIND("8F",ScheduleCompile!J685)),ISNUMBER(FIND("1F",ScheduleCompile!J685)),ISNUMBER(FIND("2F",ScheduleCompile!J685)),ISNUMBER(FIND("3F",ScheduleCompile!J685)),ISNUMBER(FIND("6F",ScheduleCompile!J685)),ISNUMBER(FIND("7F",ScheduleCompile!J685)),ISNUMBER(FIND("9F",ScheduleCompile!J685)),ISNUMBER(FIND("4F",ScheduleCompile!J685))),VALUE(LEFT(ScheduleCompile!J685,FIND("F",ScheduleCompile!J685)-1)),ScheduleCompile!J685)))))),"",IF(ScheduleCompile!J685="Off",0,IF(ScheduleCompile!J685="On",1,IF(ISNUMBER(ScheduleCompile!J685),ScheduleCompile!J685/1,IF(ISTEXT(ScheduleCompile!J685),IF(OR(ISNUMBER(FIND("5F",ScheduleCompile!J685)),ISNUMBER(FIND("0F",ScheduleCompile!J685)),ISNUMBER(FIND("8F",ScheduleCompile!J685)),ISNUMBER(FIND("1F",ScheduleCompile!J685)),ISNUMBER(FIND("2F",ScheduleCompile!J685)),ISNUMBER(FIND("3F",ScheduleCompile!J685)),ISNUMBER(FIND("6F",ScheduleCompile!J685)),ISNUMBER(FIND("7F",ScheduleCompile!J685)),ISNUMBER(FIND("9F",ScheduleCompile!J685)),ISNUMBER(FIND("4F",ScheduleCompile!J685))),VALUE(LEFT(ScheduleCompile!J685,FIND("F",ScheduleCompile!J685)-1)),ScheduleCompile!J685)))))))</f>
        <v>53.7</v>
      </c>
      <c r="P692" s="1">
        <f>IF(AND(ISERROR(IF(ScheduleCompile!K685="Off",0,IF(ScheduleCompile!K685="On",1,IF(ISNUMBER(ScheduleCompile!K685),ScheduleCompile!K685/1,IF(ISTEXT(ScheduleCompile!K685),IF(OR(ISNUMBER(FIND("5F",ScheduleCompile!K685)),ISNUMBER(FIND("0F",ScheduleCompile!K685)),ISNUMBER(FIND("8F",ScheduleCompile!K685)),ISNUMBER(FIND("1F",ScheduleCompile!K685)),ISNUMBER(FIND("2F",ScheduleCompile!K685)),ISNUMBER(FIND("3F",ScheduleCompile!K685)),ISNUMBER(FIND("6F",ScheduleCompile!K685)),ISNUMBER(FIND("7F",ScheduleCompile!K685)),ISNUMBER(FIND("9F",ScheduleCompile!K685)),ISNUMBER(FIND("4F",ScheduleCompile!K685))),VALUE(LEFT(ScheduleCompile!K685,FIND("F",ScheduleCompile!K685)-1)),ScheduleCompile!K685)))))),ISTEXT(ScheduleCompile!#REF!)),"ENDTABLE",IF(ISERROR(IF(ScheduleCompile!K685="Off",0,IF(ScheduleCompile!K685="On",1,IF(ISNUMBER(ScheduleCompile!K685),ScheduleCompile!K685/1,IF(ISTEXT(ScheduleCompile!K685),IF(OR(ISNUMBER(FIND("5F",ScheduleCompile!K685)),ISNUMBER(FIND("0F",ScheduleCompile!K685)),ISNUMBER(FIND("8F",ScheduleCompile!K685)),ISNUMBER(FIND("1F",ScheduleCompile!K685)),ISNUMBER(FIND("2F",ScheduleCompile!K685)),ISNUMBER(FIND("3F",ScheduleCompile!K685)),ISNUMBER(FIND("6F",ScheduleCompile!K685)),ISNUMBER(FIND("7F",ScheduleCompile!K685)),ISNUMBER(FIND("9F",ScheduleCompile!K685)),ISNUMBER(FIND("4F",ScheduleCompile!K685))),VALUE(LEFT(ScheduleCompile!K685,FIND("F",ScheduleCompile!K685)-1)),ScheduleCompile!K685)))))),"",IF(ScheduleCompile!K685="Off",0,IF(ScheduleCompile!K685="On",1,IF(ISNUMBER(ScheduleCompile!K685),ScheduleCompile!K685/1,IF(ISTEXT(ScheduleCompile!K685),IF(OR(ISNUMBER(FIND("5F",ScheduleCompile!K685)),ISNUMBER(FIND("0F",ScheduleCompile!K685)),ISNUMBER(FIND("8F",ScheduleCompile!K685)),ISNUMBER(FIND("1F",ScheduleCompile!K685)),ISNUMBER(FIND("2F",ScheduleCompile!K685)),ISNUMBER(FIND("3F",ScheduleCompile!K685)),ISNUMBER(FIND("6F",ScheduleCompile!K685)),ISNUMBER(FIND("7F",ScheduleCompile!K685)),ISNUMBER(FIND("9F",ScheduleCompile!K685)),ISNUMBER(FIND("4F",ScheduleCompile!K685))),VALUE(LEFT(ScheduleCompile!K685,FIND("F",ScheduleCompile!K685)-1)),ScheduleCompile!K685)))))))</f>
        <v>53.7</v>
      </c>
      <c r="Q692" s="1">
        <f>IF(AND(ISERROR(IF(ScheduleCompile!L685="Off",0,IF(ScheduleCompile!L685="On",1,IF(ISNUMBER(ScheduleCompile!L685),ScheduleCompile!L685/1,IF(ISTEXT(ScheduleCompile!L685),IF(OR(ISNUMBER(FIND("5F",ScheduleCompile!L685)),ISNUMBER(FIND("0F",ScheduleCompile!L685)),ISNUMBER(FIND("8F",ScheduleCompile!L685)),ISNUMBER(FIND("1F",ScheduleCompile!L685)),ISNUMBER(FIND("2F",ScheduleCompile!L685)),ISNUMBER(FIND("3F",ScheduleCompile!L685)),ISNUMBER(FIND("6F",ScheduleCompile!L685)),ISNUMBER(FIND("7F",ScheduleCompile!L685)),ISNUMBER(FIND("9F",ScheduleCompile!L685)),ISNUMBER(FIND("4F",ScheduleCompile!L685))),VALUE(LEFT(ScheduleCompile!L685,FIND("F",ScheduleCompile!L685)-1)),ScheduleCompile!L685)))))),ISTEXT(ScheduleCompile!#REF!)),"ENDTABLE",IF(ISERROR(IF(ScheduleCompile!L685="Off",0,IF(ScheduleCompile!L685="On",1,IF(ISNUMBER(ScheduleCompile!L685),ScheduleCompile!L685/1,IF(ISTEXT(ScheduleCompile!L685),IF(OR(ISNUMBER(FIND("5F",ScheduleCompile!L685)),ISNUMBER(FIND("0F",ScheduleCompile!L685)),ISNUMBER(FIND("8F",ScheduleCompile!L685)),ISNUMBER(FIND("1F",ScheduleCompile!L685)),ISNUMBER(FIND("2F",ScheduleCompile!L685)),ISNUMBER(FIND("3F",ScheduleCompile!L685)),ISNUMBER(FIND("6F",ScheduleCompile!L685)),ISNUMBER(FIND("7F",ScheduleCompile!L685)),ISNUMBER(FIND("9F",ScheduleCompile!L685)),ISNUMBER(FIND("4F",ScheduleCompile!L685))),VALUE(LEFT(ScheduleCompile!L685,FIND("F",ScheduleCompile!L685)-1)),ScheduleCompile!L685)))))),"",IF(ScheduleCompile!L685="Off",0,IF(ScheduleCompile!L685="On",1,IF(ISNUMBER(ScheduleCompile!L685),ScheduleCompile!L685/1,IF(ISTEXT(ScheduleCompile!L685),IF(OR(ISNUMBER(FIND("5F",ScheduleCompile!L685)),ISNUMBER(FIND("0F",ScheduleCompile!L685)),ISNUMBER(FIND("8F",ScheduleCompile!L685)),ISNUMBER(FIND("1F",ScheduleCompile!L685)),ISNUMBER(FIND("2F",ScheduleCompile!L685)),ISNUMBER(FIND("3F",ScheduleCompile!L685)),ISNUMBER(FIND("6F",ScheduleCompile!L685)),ISNUMBER(FIND("7F",ScheduleCompile!L685)),ISNUMBER(FIND("9F",ScheduleCompile!L685)),ISNUMBER(FIND("4F",ScheduleCompile!L685))),VALUE(LEFT(ScheduleCompile!L685,FIND("F",ScheduleCompile!L685)-1)),ScheduleCompile!L685)))))))</f>
        <v>53.7</v>
      </c>
      <c r="R692" s="1">
        <f>IF(AND(ISERROR(IF(ScheduleCompile!M685="Off",0,IF(ScheduleCompile!M685="On",1,IF(ISNUMBER(ScheduleCompile!M685),ScheduleCompile!M685/1,IF(ISTEXT(ScheduleCompile!M685),IF(OR(ISNUMBER(FIND("5F",ScheduleCompile!M685)),ISNUMBER(FIND("0F",ScheduleCompile!M685)),ISNUMBER(FIND("8F",ScheduleCompile!M685)),ISNUMBER(FIND("1F",ScheduleCompile!M685)),ISNUMBER(FIND("2F",ScheduleCompile!M685)),ISNUMBER(FIND("3F",ScheduleCompile!M685)),ISNUMBER(FIND("6F",ScheduleCompile!M685)),ISNUMBER(FIND("7F",ScheduleCompile!M685)),ISNUMBER(FIND("9F",ScheduleCompile!M685)),ISNUMBER(FIND("4F",ScheduleCompile!M685))),VALUE(LEFT(ScheduleCompile!M685,FIND("F",ScheduleCompile!M685)-1)),ScheduleCompile!M685)))))),ISTEXT(ScheduleCompile!#REF!)),"ENDTABLE",IF(ISERROR(IF(ScheduleCompile!M685="Off",0,IF(ScheduleCompile!M685="On",1,IF(ISNUMBER(ScheduleCompile!M685),ScheduleCompile!M685/1,IF(ISTEXT(ScheduleCompile!M685),IF(OR(ISNUMBER(FIND("5F",ScheduleCompile!M685)),ISNUMBER(FIND("0F",ScheduleCompile!M685)),ISNUMBER(FIND("8F",ScheduleCompile!M685)),ISNUMBER(FIND("1F",ScheduleCompile!M685)),ISNUMBER(FIND("2F",ScheduleCompile!M685)),ISNUMBER(FIND("3F",ScheduleCompile!M685)),ISNUMBER(FIND("6F",ScheduleCompile!M685)),ISNUMBER(FIND("7F",ScheduleCompile!M685)),ISNUMBER(FIND("9F",ScheduleCompile!M685)),ISNUMBER(FIND("4F",ScheduleCompile!M685))),VALUE(LEFT(ScheduleCompile!M685,FIND("F",ScheduleCompile!M685)-1)),ScheduleCompile!M685)))))),"",IF(ScheduleCompile!M685="Off",0,IF(ScheduleCompile!M685="On",1,IF(ISNUMBER(ScheduleCompile!M685),ScheduleCompile!M685/1,IF(ISTEXT(ScheduleCompile!M685),IF(OR(ISNUMBER(FIND("5F",ScheduleCompile!M685)),ISNUMBER(FIND("0F",ScheduleCompile!M685)),ISNUMBER(FIND("8F",ScheduleCompile!M685)),ISNUMBER(FIND("1F",ScheduleCompile!M685)),ISNUMBER(FIND("2F",ScheduleCompile!M685)),ISNUMBER(FIND("3F",ScheduleCompile!M685)),ISNUMBER(FIND("6F",ScheduleCompile!M685)),ISNUMBER(FIND("7F",ScheduleCompile!M685)),ISNUMBER(FIND("9F",ScheduleCompile!M685)),ISNUMBER(FIND("4F",ScheduleCompile!M685))),VALUE(LEFT(ScheduleCompile!M685,FIND("F",ScheduleCompile!M685)-1)),ScheduleCompile!M685)))))))</f>
        <v>53.7</v>
      </c>
      <c r="S692" s="1">
        <f>IF(AND(ISERROR(IF(ScheduleCompile!N685="Off",0,IF(ScheduleCompile!N685="On",1,IF(ISNUMBER(ScheduleCompile!N685),ScheduleCompile!N685/1,IF(ISTEXT(ScheduleCompile!N685),IF(OR(ISNUMBER(FIND("5F",ScheduleCompile!N685)),ISNUMBER(FIND("0F",ScheduleCompile!N685)),ISNUMBER(FIND("8F",ScheduleCompile!N685)),ISNUMBER(FIND("1F",ScheduleCompile!N685)),ISNUMBER(FIND("2F",ScheduleCompile!N685)),ISNUMBER(FIND("3F",ScheduleCompile!N685)),ISNUMBER(FIND("6F",ScheduleCompile!N685)),ISNUMBER(FIND("7F",ScheduleCompile!N685)),ISNUMBER(FIND("9F",ScheduleCompile!N685)),ISNUMBER(FIND("4F",ScheduleCompile!N685))),VALUE(LEFT(ScheduleCompile!N685,FIND("F",ScheduleCompile!N685)-1)),ScheduleCompile!N685)))))),ISTEXT(ScheduleCompile!#REF!)),"ENDTABLE",IF(ISERROR(IF(ScheduleCompile!N685="Off",0,IF(ScheduleCompile!N685="On",1,IF(ISNUMBER(ScheduleCompile!N685),ScheduleCompile!N685/1,IF(ISTEXT(ScheduleCompile!N685),IF(OR(ISNUMBER(FIND("5F",ScheduleCompile!N685)),ISNUMBER(FIND("0F",ScheduleCompile!N685)),ISNUMBER(FIND("8F",ScheduleCompile!N685)),ISNUMBER(FIND("1F",ScheduleCompile!N685)),ISNUMBER(FIND("2F",ScheduleCompile!N685)),ISNUMBER(FIND("3F",ScheduleCompile!N685)),ISNUMBER(FIND("6F",ScheduleCompile!N685)),ISNUMBER(FIND("7F",ScheduleCompile!N685)),ISNUMBER(FIND("9F",ScheduleCompile!N685)),ISNUMBER(FIND("4F",ScheduleCompile!N685))),VALUE(LEFT(ScheduleCompile!N685,FIND("F",ScheduleCompile!N685)-1)),ScheduleCompile!N685)))))),"",IF(ScheduleCompile!N685="Off",0,IF(ScheduleCompile!N685="On",1,IF(ISNUMBER(ScheduleCompile!N685),ScheduleCompile!N685/1,IF(ISTEXT(ScheduleCompile!N685),IF(OR(ISNUMBER(FIND("5F",ScheduleCompile!N685)),ISNUMBER(FIND("0F",ScheduleCompile!N685)),ISNUMBER(FIND("8F",ScheduleCompile!N685)),ISNUMBER(FIND("1F",ScheduleCompile!N685)),ISNUMBER(FIND("2F",ScheduleCompile!N685)),ISNUMBER(FIND("3F",ScheduleCompile!N685)),ISNUMBER(FIND("6F",ScheduleCompile!N685)),ISNUMBER(FIND("7F",ScheduleCompile!N685)),ISNUMBER(FIND("9F",ScheduleCompile!N685)),ISNUMBER(FIND("4F",ScheduleCompile!N685))),VALUE(LEFT(ScheduleCompile!N685,FIND("F",ScheduleCompile!N685)-1)),ScheduleCompile!N685)))))))</f>
        <v>53.7</v>
      </c>
      <c r="T692" s="1">
        <f>IF(AND(ISERROR(IF(ScheduleCompile!O685="Off",0,IF(ScheduleCompile!O685="On",1,IF(ISNUMBER(ScheduleCompile!O685),ScheduleCompile!O685/1,IF(ISTEXT(ScheduleCompile!O685),IF(OR(ISNUMBER(FIND("5F",ScheduleCompile!O685)),ISNUMBER(FIND("0F",ScheduleCompile!O685)),ISNUMBER(FIND("8F",ScheduleCompile!O685)),ISNUMBER(FIND("1F",ScheduleCompile!O685)),ISNUMBER(FIND("2F",ScheduleCompile!O685)),ISNUMBER(FIND("3F",ScheduleCompile!O685)),ISNUMBER(FIND("6F",ScheduleCompile!O685)),ISNUMBER(FIND("7F",ScheduleCompile!O685)),ISNUMBER(FIND("9F",ScheduleCompile!O685)),ISNUMBER(FIND("4F",ScheduleCompile!O685))),VALUE(LEFT(ScheduleCompile!O685,FIND("F",ScheduleCompile!O685)-1)),ScheduleCompile!O685)))))),ISTEXT(ScheduleCompile!#REF!)),"ENDTABLE",IF(ISERROR(IF(ScheduleCompile!O685="Off",0,IF(ScheduleCompile!O685="On",1,IF(ISNUMBER(ScheduleCompile!O685),ScheduleCompile!O685/1,IF(ISTEXT(ScheduleCompile!O685),IF(OR(ISNUMBER(FIND("5F",ScheduleCompile!O685)),ISNUMBER(FIND("0F",ScheduleCompile!O685)),ISNUMBER(FIND("8F",ScheduleCompile!O685)),ISNUMBER(FIND("1F",ScheduleCompile!O685)),ISNUMBER(FIND("2F",ScheduleCompile!O685)),ISNUMBER(FIND("3F",ScheduleCompile!O685)),ISNUMBER(FIND("6F",ScheduleCompile!O685)),ISNUMBER(FIND("7F",ScheduleCompile!O685)),ISNUMBER(FIND("9F",ScheduleCompile!O685)),ISNUMBER(FIND("4F",ScheduleCompile!O685))),VALUE(LEFT(ScheduleCompile!O685,FIND("F",ScheduleCompile!O685)-1)),ScheduleCompile!O685)))))),"",IF(ScheduleCompile!O685="Off",0,IF(ScheduleCompile!O685="On",1,IF(ISNUMBER(ScheduleCompile!O685),ScheduleCompile!O685/1,IF(ISTEXT(ScheduleCompile!O685),IF(OR(ISNUMBER(FIND("5F",ScheduleCompile!O685)),ISNUMBER(FIND("0F",ScheduleCompile!O685)),ISNUMBER(FIND("8F",ScheduleCompile!O685)),ISNUMBER(FIND("1F",ScheduleCompile!O685)),ISNUMBER(FIND("2F",ScheduleCompile!O685)),ISNUMBER(FIND("3F",ScheduleCompile!O685)),ISNUMBER(FIND("6F",ScheduleCompile!O685)),ISNUMBER(FIND("7F",ScheduleCompile!O685)),ISNUMBER(FIND("9F",ScheduleCompile!O685)),ISNUMBER(FIND("4F",ScheduleCompile!O685))),VALUE(LEFT(ScheduleCompile!O685,FIND("F",ScheduleCompile!O685)-1)),ScheduleCompile!O685)))))))</f>
        <v>53.7</v>
      </c>
      <c r="U692" s="1">
        <f>IF(AND(ISERROR(IF(ScheduleCompile!P685="Off",0,IF(ScheduleCompile!P685="On",1,IF(ISNUMBER(ScheduleCompile!P685),ScheduleCompile!P685/1,IF(ISTEXT(ScheduleCompile!P685),IF(OR(ISNUMBER(FIND("5F",ScheduleCompile!P685)),ISNUMBER(FIND("0F",ScheduleCompile!P685)),ISNUMBER(FIND("8F",ScheduleCompile!P685)),ISNUMBER(FIND("1F",ScheduleCompile!P685)),ISNUMBER(FIND("2F",ScheduleCompile!P685)),ISNUMBER(FIND("3F",ScheduleCompile!P685)),ISNUMBER(FIND("6F",ScheduleCompile!P685)),ISNUMBER(FIND("7F",ScheduleCompile!P685)),ISNUMBER(FIND("9F",ScheduleCompile!P685)),ISNUMBER(FIND("4F",ScheduleCompile!P685))),VALUE(LEFT(ScheduleCompile!P685,FIND("F",ScheduleCompile!P685)-1)),ScheduleCompile!P685)))))),ISTEXT(ScheduleCompile!#REF!)),"ENDTABLE",IF(ISERROR(IF(ScheduleCompile!P685="Off",0,IF(ScheduleCompile!P685="On",1,IF(ISNUMBER(ScheduleCompile!P685),ScheduleCompile!P685/1,IF(ISTEXT(ScheduleCompile!P685),IF(OR(ISNUMBER(FIND("5F",ScheduleCompile!P685)),ISNUMBER(FIND("0F",ScheduleCompile!P685)),ISNUMBER(FIND("8F",ScheduleCompile!P685)),ISNUMBER(FIND("1F",ScheduleCompile!P685)),ISNUMBER(FIND("2F",ScheduleCompile!P685)),ISNUMBER(FIND("3F",ScheduleCompile!P685)),ISNUMBER(FIND("6F",ScheduleCompile!P685)),ISNUMBER(FIND("7F",ScheduleCompile!P685)),ISNUMBER(FIND("9F",ScheduleCompile!P685)),ISNUMBER(FIND("4F",ScheduleCompile!P685))),VALUE(LEFT(ScheduleCompile!P685,FIND("F",ScheduleCompile!P685)-1)),ScheduleCompile!P685)))))),"",IF(ScheduleCompile!P685="Off",0,IF(ScheduleCompile!P685="On",1,IF(ISNUMBER(ScheduleCompile!P685),ScheduleCompile!P685/1,IF(ISTEXT(ScheduleCompile!P685),IF(OR(ISNUMBER(FIND("5F",ScheduleCompile!P685)),ISNUMBER(FIND("0F",ScheduleCompile!P685)),ISNUMBER(FIND("8F",ScheduleCompile!P685)),ISNUMBER(FIND("1F",ScheduleCompile!P685)),ISNUMBER(FIND("2F",ScheduleCompile!P685)),ISNUMBER(FIND("3F",ScheduleCompile!P685)),ISNUMBER(FIND("6F",ScheduleCompile!P685)),ISNUMBER(FIND("7F",ScheduleCompile!P685)),ISNUMBER(FIND("9F",ScheduleCompile!P685)),ISNUMBER(FIND("4F",ScheduleCompile!P685))),VALUE(LEFT(ScheduleCompile!P685,FIND("F",ScheduleCompile!P685)-1)),ScheduleCompile!P685)))))))</f>
        <v>53.7</v>
      </c>
      <c r="V692" s="1">
        <f>IF(AND(ISERROR(IF(ScheduleCompile!Q685="Off",0,IF(ScheduleCompile!Q685="On",1,IF(ISNUMBER(ScheduleCompile!Q685),ScheduleCompile!Q685/1,IF(ISTEXT(ScheduleCompile!Q685),IF(OR(ISNUMBER(FIND("5F",ScheduleCompile!Q685)),ISNUMBER(FIND("0F",ScheduleCompile!Q685)),ISNUMBER(FIND("8F",ScheduleCompile!Q685)),ISNUMBER(FIND("1F",ScheduleCompile!Q685)),ISNUMBER(FIND("2F",ScheduleCompile!Q685)),ISNUMBER(FIND("3F",ScheduleCompile!Q685)),ISNUMBER(FIND("6F",ScheduleCompile!Q685)),ISNUMBER(FIND("7F",ScheduleCompile!Q685)),ISNUMBER(FIND("9F",ScheduleCompile!Q685)),ISNUMBER(FIND("4F",ScheduleCompile!Q685))),VALUE(LEFT(ScheduleCompile!Q685,FIND("F",ScheduleCompile!Q685)-1)),ScheduleCompile!Q685)))))),ISTEXT(ScheduleCompile!#REF!)),"ENDTABLE",IF(ISERROR(IF(ScheduleCompile!Q685="Off",0,IF(ScheduleCompile!Q685="On",1,IF(ISNUMBER(ScheduleCompile!Q685),ScheduleCompile!Q685/1,IF(ISTEXT(ScheduleCompile!Q685),IF(OR(ISNUMBER(FIND("5F",ScheduleCompile!Q685)),ISNUMBER(FIND("0F",ScheduleCompile!Q685)),ISNUMBER(FIND("8F",ScheduleCompile!Q685)),ISNUMBER(FIND("1F",ScheduleCompile!Q685)),ISNUMBER(FIND("2F",ScheduleCompile!Q685)),ISNUMBER(FIND("3F",ScheduleCompile!Q685)),ISNUMBER(FIND("6F",ScheduleCompile!Q685)),ISNUMBER(FIND("7F",ScheduleCompile!Q685)),ISNUMBER(FIND("9F",ScheduleCompile!Q685)),ISNUMBER(FIND("4F",ScheduleCompile!Q685))),VALUE(LEFT(ScheduleCompile!Q685,FIND("F",ScheduleCompile!Q685)-1)),ScheduleCompile!Q685)))))),"",IF(ScheduleCompile!Q685="Off",0,IF(ScheduleCompile!Q685="On",1,IF(ISNUMBER(ScheduleCompile!Q685),ScheduleCompile!Q685/1,IF(ISTEXT(ScheduleCompile!Q685),IF(OR(ISNUMBER(FIND("5F",ScheduleCompile!Q685)),ISNUMBER(FIND("0F",ScheduleCompile!Q685)),ISNUMBER(FIND("8F",ScheduleCompile!Q685)),ISNUMBER(FIND("1F",ScheduleCompile!Q685)),ISNUMBER(FIND("2F",ScheduleCompile!Q685)),ISNUMBER(FIND("3F",ScheduleCompile!Q685)),ISNUMBER(FIND("6F",ScheduleCompile!Q685)),ISNUMBER(FIND("7F",ScheduleCompile!Q685)),ISNUMBER(FIND("9F",ScheduleCompile!Q685)),ISNUMBER(FIND("4F",ScheduleCompile!Q685))),VALUE(LEFT(ScheduleCompile!Q685,FIND("F",ScheduleCompile!Q685)-1)),ScheduleCompile!Q685)))))))</f>
        <v>53.7</v>
      </c>
      <c r="W692" s="1">
        <f>IF(AND(ISERROR(IF(ScheduleCompile!R685="Off",0,IF(ScheduleCompile!R685="On",1,IF(ISNUMBER(ScheduleCompile!R685),ScheduleCompile!R685/1,IF(ISTEXT(ScheduleCompile!R685),IF(OR(ISNUMBER(FIND("5F",ScheduleCompile!R685)),ISNUMBER(FIND("0F",ScheduleCompile!R685)),ISNUMBER(FIND("8F",ScheduleCompile!R685)),ISNUMBER(FIND("1F",ScheduleCompile!R685)),ISNUMBER(FIND("2F",ScheduleCompile!R685)),ISNUMBER(FIND("3F",ScheduleCompile!R685)),ISNUMBER(FIND("6F",ScheduleCompile!R685)),ISNUMBER(FIND("7F",ScheduleCompile!R685)),ISNUMBER(FIND("9F",ScheduleCompile!R685)),ISNUMBER(FIND("4F",ScheduleCompile!R685))),VALUE(LEFT(ScheduleCompile!R685,FIND("F",ScheduleCompile!R685)-1)),ScheduleCompile!R685)))))),ISTEXT(ScheduleCompile!#REF!)),"ENDTABLE",IF(ISERROR(IF(ScheduleCompile!R685="Off",0,IF(ScheduleCompile!R685="On",1,IF(ISNUMBER(ScheduleCompile!R685),ScheduleCompile!R685/1,IF(ISTEXT(ScheduleCompile!R685),IF(OR(ISNUMBER(FIND("5F",ScheduleCompile!R685)),ISNUMBER(FIND("0F",ScheduleCompile!R685)),ISNUMBER(FIND("8F",ScheduleCompile!R685)),ISNUMBER(FIND("1F",ScheduleCompile!R685)),ISNUMBER(FIND("2F",ScheduleCompile!R685)),ISNUMBER(FIND("3F",ScheduleCompile!R685)),ISNUMBER(FIND("6F",ScheduleCompile!R685)),ISNUMBER(FIND("7F",ScheduleCompile!R685)),ISNUMBER(FIND("9F",ScheduleCompile!R685)),ISNUMBER(FIND("4F",ScheduleCompile!R685))),VALUE(LEFT(ScheduleCompile!R685,FIND("F",ScheduleCompile!R685)-1)),ScheduleCompile!R685)))))),"",IF(ScheduleCompile!R685="Off",0,IF(ScheduleCompile!R685="On",1,IF(ISNUMBER(ScheduleCompile!R685),ScheduleCompile!R685/1,IF(ISTEXT(ScheduleCompile!R685),IF(OR(ISNUMBER(FIND("5F",ScheduleCompile!R685)),ISNUMBER(FIND("0F",ScheduleCompile!R685)),ISNUMBER(FIND("8F",ScheduleCompile!R685)),ISNUMBER(FIND("1F",ScheduleCompile!R685)),ISNUMBER(FIND("2F",ScheduleCompile!R685)),ISNUMBER(FIND("3F",ScheduleCompile!R685)),ISNUMBER(FIND("6F",ScheduleCompile!R685)),ISNUMBER(FIND("7F",ScheduleCompile!R685)),ISNUMBER(FIND("9F",ScheduleCompile!R685)),ISNUMBER(FIND("4F",ScheduleCompile!R685))),VALUE(LEFT(ScheduleCompile!R685,FIND("F",ScheduleCompile!R685)-1)),ScheduleCompile!R685)))))))</f>
        <v>53.7</v>
      </c>
      <c r="X692" s="1">
        <f>IF(AND(ISERROR(IF(ScheduleCompile!S685="Off",0,IF(ScheduleCompile!S685="On",1,IF(ISNUMBER(ScheduleCompile!S685),ScheduleCompile!S685/1,IF(ISTEXT(ScheduleCompile!S685),IF(OR(ISNUMBER(FIND("5F",ScheduleCompile!S685)),ISNUMBER(FIND("0F",ScheduleCompile!S685)),ISNUMBER(FIND("8F",ScheduleCompile!S685)),ISNUMBER(FIND("1F",ScheduleCompile!S685)),ISNUMBER(FIND("2F",ScheduleCompile!S685)),ISNUMBER(FIND("3F",ScheduleCompile!S685)),ISNUMBER(FIND("6F",ScheduleCompile!S685)),ISNUMBER(FIND("7F",ScheduleCompile!S685)),ISNUMBER(FIND("9F",ScheduleCompile!S685)),ISNUMBER(FIND("4F",ScheduleCompile!S685))),VALUE(LEFT(ScheduleCompile!S685,FIND("F",ScheduleCompile!S685)-1)),ScheduleCompile!S685)))))),ISTEXT(ScheduleCompile!#REF!)),"ENDTABLE",IF(ISERROR(IF(ScheduleCompile!S685="Off",0,IF(ScheduleCompile!S685="On",1,IF(ISNUMBER(ScheduleCompile!S685),ScheduleCompile!S685/1,IF(ISTEXT(ScheduleCompile!S685),IF(OR(ISNUMBER(FIND("5F",ScheduleCompile!S685)),ISNUMBER(FIND("0F",ScheduleCompile!S685)),ISNUMBER(FIND("8F",ScheduleCompile!S685)),ISNUMBER(FIND("1F",ScheduleCompile!S685)),ISNUMBER(FIND("2F",ScheduleCompile!S685)),ISNUMBER(FIND("3F",ScheduleCompile!S685)),ISNUMBER(FIND("6F",ScheduleCompile!S685)),ISNUMBER(FIND("7F",ScheduleCompile!S685)),ISNUMBER(FIND("9F",ScheduleCompile!S685)),ISNUMBER(FIND("4F",ScheduleCompile!S685))),VALUE(LEFT(ScheduleCompile!S685,FIND("F",ScheduleCompile!S685)-1)),ScheduleCompile!S685)))))),"",IF(ScheduleCompile!S685="Off",0,IF(ScheduleCompile!S685="On",1,IF(ISNUMBER(ScheduleCompile!S685),ScheduleCompile!S685/1,IF(ISTEXT(ScheduleCompile!S685),IF(OR(ISNUMBER(FIND("5F",ScheduleCompile!S685)),ISNUMBER(FIND("0F",ScheduleCompile!S685)),ISNUMBER(FIND("8F",ScheduleCompile!S685)),ISNUMBER(FIND("1F",ScheduleCompile!S685)),ISNUMBER(FIND("2F",ScheduleCompile!S685)),ISNUMBER(FIND("3F",ScheduleCompile!S685)),ISNUMBER(FIND("6F",ScheduleCompile!S685)),ISNUMBER(FIND("7F",ScheduleCompile!S685)),ISNUMBER(FIND("9F",ScheduleCompile!S685)),ISNUMBER(FIND("4F",ScheduleCompile!S685))),VALUE(LEFT(ScheduleCompile!S685,FIND("F",ScheduleCompile!S685)-1)),ScheduleCompile!S685)))))))</f>
        <v>53.7</v>
      </c>
      <c r="Y692" s="1">
        <f>IF(AND(ISERROR(IF(ScheduleCompile!T685="Off",0,IF(ScheduleCompile!T685="On",1,IF(ISNUMBER(ScheduleCompile!T685),ScheduleCompile!T685/1,IF(ISTEXT(ScheduleCompile!T685),IF(OR(ISNUMBER(FIND("5F",ScheduleCompile!T685)),ISNUMBER(FIND("0F",ScheduleCompile!T685)),ISNUMBER(FIND("8F",ScheduleCompile!T685)),ISNUMBER(FIND("1F",ScheduleCompile!T685)),ISNUMBER(FIND("2F",ScheduleCompile!T685)),ISNUMBER(FIND("3F",ScheduleCompile!T685)),ISNUMBER(FIND("6F",ScheduleCompile!T685)),ISNUMBER(FIND("7F",ScheduleCompile!T685)),ISNUMBER(FIND("9F",ScheduleCompile!T685)),ISNUMBER(FIND("4F",ScheduleCompile!T685))),VALUE(LEFT(ScheduleCompile!T685,FIND("F",ScheduleCompile!T685)-1)),ScheduleCompile!T685)))))),ISTEXT(ScheduleCompile!#REF!)),"ENDTABLE",IF(ISERROR(IF(ScheduleCompile!T685="Off",0,IF(ScheduleCompile!T685="On",1,IF(ISNUMBER(ScheduleCompile!T685),ScheduleCompile!T685/1,IF(ISTEXT(ScheduleCompile!T685),IF(OR(ISNUMBER(FIND("5F",ScheduleCompile!T685)),ISNUMBER(FIND("0F",ScheduleCompile!T685)),ISNUMBER(FIND("8F",ScheduleCompile!T685)),ISNUMBER(FIND("1F",ScheduleCompile!T685)),ISNUMBER(FIND("2F",ScheduleCompile!T685)),ISNUMBER(FIND("3F",ScheduleCompile!T685)),ISNUMBER(FIND("6F",ScheduleCompile!T685)),ISNUMBER(FIND("7F",ScheduleCompile!T685)),ISNUMBER(FIND("9F",ScheduleCompile!T685)),ISNUMBER(FIND("4F",ScheduleCompile!T685))),VALUE(LEFT(ScheduleCompile!T685,FIND("F",ScheduleCompile!T685)-1)),ScheduleCompile!T685)))))),"",IF(ScheduleCompile!T685="Off",0,IF(ScheduleCompile!T685="On",1,IF(ISNUMBER(ScheduleCompile!T685),ScheduleCompile!T685/1,IF(ISTEXT(ScheduleCompile!T685),IF(OR(ISNUMBER(FIND("5F",ScheduleCompile!T685)),ISNUMBER(FIND("0F",ScheduleCompile!T685)),ISNUMBER(FIND("8F",ScheduleCompile!T685)),ISNUMBER(FIND("1F",ScheduleCompile!T685)),ISNUMBER(FIND("2F",ScheduleCompile!T685)),ISNUMBER(FIND("3F",ScheduleCompile!T685)),ISNUMBER(FIND("6F",ScheduleCompile!T685)),ISNUMBER(FIND("7F",ScheduleCompile!T685)),ISNUMBER(FIND("9F",ScheduleCompile!T685)),ISNUMBER(FIND("4F",ScheduleCompile!T685))),VALUE(LEFT(ScheduleCompile!T685,FIND("F",ScheduleCompile!T685)-1)),ScheduleCompile!T685)))))))</f>
        <v>53.7</v>
      </c>
      <c r="Z692" s="1">
        <f>IF(AND(ISERROR(IF(ScheduleCompile!U685="Off",0,IF(ScheduleCompile!U685="On",1,IF(ISNUMBER(ScheduleCompile!U685),ScheduleCompile!U685/1,IF(ISTEXT(ScheduleCompile!U685),IF(OR(ISNUMBER(FIND("5F",ScheduleCompile!U685)),ISNUMBER(FIND("0F",ScheduleCompile!U685)),ISNUMBER(FIND("8F",ScheduleCompile!U685)),ISNUMBER(FIND("1F",ScheduleCompile!U685)),ISNUMBER(FIND("2F",ScheduleCompile!U685)),ISNUMBER(FIND("3F",ScheduleCompile!U685)),ISNUMBER(FIND("6F",ScheduleCompile!U685)),ISNUMBER(FIND("7F",ScheduleCompile!U685)),ISNUMBER(FIND("9F",ScheduleCompile!U685)),ISNUMBER(FIND("4F",ScheduleCompile!U685))),VALUE(LEFT(ScheduleCompile!U685,FIND("F",ScheduleCompile!U685)-1)),ScheduleCompile!U685)))))),ISTEXT(ScheduleCompile!#REF!)),"ENDTABLE",IF(ISERROR(IF(ScheduleCompile!U685="Off",0,IF(ScheduleCompile!U685="On",1,IF(ISNUMBER(ScheduleCompile!U685),ScheduleCompile!U685/1,IF(ISTEXT(ScheduleCompile!U685),IF(OR(ISNUMBER(FIND("5F",ScheduleCompile!U685)),ISNUMBER(FIND("0F",ScheduleCompile!U685)),ISNUMBER(FIND("8F",ScheduleCompile!U685)),ISNUMBER(FIND("1F",ScheduleCompile!U685)),ISNUMBER(FIND("2F",ScheduleCompile!U685)),ISNUMBER(FIND("3F",ScheduleCompile!U685)),ISNUMBER(FIND("6F",ScheduleCompile!U685)),ISNUMBER(FIND("7F",ScheduleCompile!U685)),ISNUMBER(FIND("9F",ScheduleCompile!U685)),ISNUMBER(FIND("4F",ScheduleCompile!U685))),VALUE(LEFT(ScheduleCompile!U685,FIND("F",ScheduleCompile!U685)-1)),ScheduleCompile!U685)))))),"",IF(ScheduleCompile!U685="Off",0,IF(ScheduleCompile!U685="On",1,IF(ISNUMBER(ScheduleCompile!U685),ScheduleCompile!U685/1,IF(ISTEXT(ScheduleCompile!U685),IF(OR(ISNUMBER(FIND("5F",ScheduleCompile!U685)),ISNUMBER(FIND("0F",ScheduleCompile!U685)),ISNUMBER(FIND("8F",ScheduleCompile!U685)),ISNUMBER(FIND("1F",ScheduleCompile!U685)),ISNUMBER(FIND("2F",ScheduleCompile!U685)),ISNUMBER(FIND("3F",ScheduleCompile!U685)),ISNUMBER(FIND("6F",ScheduleCompile!U685)),ISNUMBER(FIND("7F",ScheduleCompile!U685)),ISNUMBER(FIND("9F",ScheduleCompile!U685)),ISNUMBER(FIND("4F",ScheduleCompile!U685))),VALUE(LEFT(ScheduleCompile!U685,FIND("F",ScheduleCompile!U685)-1)),ScheduleCompile!U685)))))))</f>
        <v>53.7</v>
      </c>
      <c r="AA692" s="1">
        <f>IF(AND(ISERROR(IF(ScheduleCompile!V685="Off",0,IF(ScheduleCompile!V685="On",1,IF(ISNUMBER(ScheduleCompile!V685),ScheduleCompile!V685/1,IF(ISTEXT(ScheduleCompile!V685),IF(OR(ISNUMBER(FIND("5F",ScheduleCompile!V685)),ISNUMBER(FIND("0F",ScheduleCompile!V685)),ISNUMBER(FIND("8F",ScheduleCompile!V685)),ISNUMBER(FIND("1F",ScheduleCompile!V685)),ISNUMBER(FIND("2F",ScheduleCompile!V685)),ISNUMBER(FIND("3F",ScheduleCompile!V685)),ISNUMBER(FIND("6F",ScheduleCompile!V685)),ISNUMBER(FIND("7F",ScheduleCompile!V685)),ISNUMBER(FIND("9F",ScheduleCompile!V685)),ISNUMBER(FIND("4F",ScheduleCompile!V685))),VALUE(LEFT(ScheduleCompile!V685,FIND("F",ScheduleCompile!V685)-1)),ScheduleCompile!V685)))))),ISTEXT(ScheduleCompile!#REF!)),"ENDTABLE",IF(ISERROR(IF(ScheduleCompile!V685="Off",0,IF(ScheduleCompile!V685="On",1,IF(ISNUMBER(ScheduleCompile!V685),ScheduleCompile!V685/1,IF(ISTEXT(ScheduleCompile!V685),IF(OR(ISNUMBER(FIND("5F",ScheduleCompile!V685)),ISNUMBER(FIND("0F",ScheduleCompile!V685)),ISNUMBER(FIND("8F",ScheduleCompile!V685)),ISNUMBER(FIND("1F",ScheduleCompile!V685)),ISNUMBER(FIND("2F",ScheduleCompile!V685)),ISNUMBER(FIND("3F",ScheduleCompile!V685)),ISNUMBER(FIND("6F",ScheduleCompile!V685)),ISNUMBER(FIND("7F",ScheduleCompile!V685)),ISNUMBER(FIND("9F",ScheduleCompile!V685)),ISNUMBER(FIND("4F",ScheduleCompile!V685))),VALUE(LEFT(ScheduleCompile!V685,FIND("F",ScheduleCompile!V685)-1)),ScheduleCompile!V685)))))),"",IF(ScheduleCompile!V685="Off",0,IF(ScheduleCompile!V685="On",1,IF(ISNUMBER(ScheduleCompile!V685),ScheduleCompile!V685/1,IF(ISTEXT(ScheduleCompile!V685),IF(OR(ISNUMBER(FIND("5F",ScheduleCompile!V685)),ISNUMBER(FIND("0F",ScheduleCompile!V685)),ISNUMBER(FIND("8F",ScheduleCompile!V685)),ISNUMBER(FIND("1F",ScheduleCompile!V685)),ISNUMBER(FIND("2F",ScheduleCompile!V685)),ISNUMBER(FIND("3F",ScheduleCompile!V685)),ISNUMBER(FIND("6F",ScheduleCompile!V685)),ISNUMBER(FIND("7F",ScheduleCompile!V685)),ISNUMBER(FIND("9F",ScheduleCompile!V685)),ISNUMBER(FIND("4F",ScheduleCompile!V685))),VALUE(LEFT(ScheduleCompile!V685,FIND("F",ScheduleCompile!V685)-1)),ScheduleCompile!V685)))))))</f>
        <v>53.7</v>
      </c>
      <c r="AB692" s="1">
        <f>IF(AND(ISERROR(IF(ScheduleCompile!W685="Off",0,IF(ScheduleCompile!W685="On",1,IF(ISNUMBER(ScheduleCompile!W685),ScheduleCompile!W685/1,IF(ISTEXT(ScheduleCompile!W685),IF(OR(ISNUMBER(FIND("5F",ScheduleCompile!W685)),ISNUMBER(FIND("0F",ScheduleCompile!W685)),ISNUMBER(FIND("8F",ScheduleCompile!W685)),ISNUMBER(FIND("1F",ScheduleCompile!W685)),ISNUMBER(FIND("2F",ScheduleCompile!W685)),ISNUMBER(FIND("3F",ScheduleCompile!W685)),ISNUMBER(FIND("6F",ScheduleCompile!W685)),ISNUMBER(FIND("7F",ScheduleCompile!W685)),ISNUMBER(FIND("9F",ScheduleCompile!W685)),ISNUMBER(FIND("4F",ScheduleCompile!W685))),VALUE(LEFT(ScheduleCompile!W685,FIND("F",ScheduleCompile!W685)-1)),ScheduleCompile!W685)))))),ISTEXT(ScheduleCompile!#REF!)),"ENDTABLE",IF(ISERROR(IF(ScheduleCompile!W685="Off",0,IF(ScheduleCompile!W685="On",1,IF(ISNUMBER(ScheduleCompile!W685),ScheduleCompile!W685/1,IF(ISTEXT(ScheduleCompile!W685),IF(OR(ISNUMBER(FIND("5F",ScheduleCompile!W685)),ISNUMBER(FIND("0F",ScheduleCompile!W685)),ISNUMBER(FIND("8F",ScheduleCompile!W685)),ISNUMBER(FIND("1F",ScheduleCompile!W685)),ISNUMBER(FIND("2F",ScheduleCompile!W685)),ISNUMBER(FIND("3F",ScheduleCompile!W685)),ISNUMBER(FIND("6F",ScheduleCompile!W685)),ISNUMBER(FIND("7F",ScheduleCompile!W685)),ISNUMBER(FIND("9F",ScheduleCompile!W685)),ISNUMBER(FIND("4F",ScheduleCompile!W685))),VALUE(LEFT(ScheduleCompile!W685,FIND("F",ScheduleCompile!W685)-1)),ScheduleCompile!W685)))))),"",IF(ScheduleCompile!W685="Off",0,IF(ScheduleCompile!W685="On",1,IF(ISNUMBER(ScheduleCompile!W685),ScheduleCompile!W685/1,IF(ISTEXT(ScheduleCompile!W685),IF(OR(ISNUMBER(FIND("5F",ScheduleCompile!W685)),ISNUMBER(FIND("0F",ScheduleCompile!W685)),ISNUMBER(FIND("8F",ScheduleCompile!W685)),ISNUMBER(FIND("1F",ScheduleCompile!W685)),ISNUMBER(FIND("2F",ScheduleCompile!W685)),ISNUMBER(FIND("3F",ScheduleCompile!W685)),ISNUMBER(FIND("6F",ScheduleCompile!W685)),ISNUMBER(FIND("7F",ScheduleCompile!W685)),ISNUMBER(FIND("9F",ScheduleCompile!W685)),ISNUMBER(FIND("4F",ScheduleCompile!W685))),VALUE(LEFT(ScheduleCompile!W685,FIND("F",ScheduleCompile!W685)-1)),ScheduleCompile!W685)))))))</f>
        <v>53.7</v>
      </c>
      <c r="AC692" s="1">
        <f>IF(AND(ISERROR(IF(ScheduleCompile!X685="Off",0,IF(ScheduleCompile!X685="On",1,IF(ISNUMBER(ScheduleCompile!X685),ScheduleCompile!X685/1,IF(ISTEXT(ScheduleCompile!X685),IF(OR(ISNUMBER(FIND("5F",ScheduleCompile!X685)),ISNUMBER(FIND("0F",ScheduleCompile!X685)),ISNUMBER(FIND("8F",ScheduleCompile!X685)),ISNUMBER(FIND("1F",ScheduleCompile!X685)),ISNUMBER(FIND("2F",ScheduleCompile!X685)),ISNUMBER(FIND("3F",ScheduleCompile!X685)),ISNUMBER(FIND("6F",ScheduleCompile!X685)),ISNUMBER(FIND("7F",ScheduleCompile!X685)),ISNUMBER(FIND("9F",ScheduleCompile!X685)),ISNUMBER(FIND("4F",ScheduleCompile!X685))),VALUE(LEFT(ScheduleCompile!X685,FIND("F",ScheduleCompile!X685)-1)),ScheduleCompile!X685)))))),ISTEXT(ScheduleCompile!#REF!)),"ENDTABLE",IF(ISERROR(IF(ScheduleCompile!X685="Off",0,IF(ScheduleCompile!X685="On",1,IF(ISNUMBER(ScheduleCompile!X685),ScheduleCompile!X685/1,IF(ISTEXT(ScheduleCompile!X685),IF(OR(ISNUMBER(FIND("5F",ScheduleCompile!X685)),ISNUMBER(FIND("0F",ScheduleCompile!X685)),ISNUMBER(FIND("8F",ScheduleCompile!X685)),ISNUMBER(FIND("1F",ScheduleCompile!X685)),ISNUMBER(FIND("2F",ScheduleCompile!X685)),ISNUMBER(FIND("3F",ScheduleCompile!X685)),ISNUMBER(FIND("6F",ScheduleCompile!X685)),ISNUMBER(FIND("7F",ScheduleCompile!X685)),ISNUMBER(FIND("9F",ScheduleCompile!X685)),ISNUMBER(FIND("4F",ScheduleCompile!X685))),VALUE(LEFT(ScheduleCompile!X685,FIND("F",ScheduleCompile!X685)-1)),ScheduleCompile!X685)))))),"",IF(ScheduleCompile!X685="Off",0,IF(ScheduleCompile!X685="On",1,IF(ISNUMBER(ScheduleCompile!X685),ScheduleCompile!X685/1,IF(ISTEXT(ScheduleCompile!X685),IF(OR(ISNUMBER(FIND("5F",ScheduleCompile!X685)),ISNUMBER(FIND("0F",ScheduleCompile!X685)),ISNUMBER(FIND("8F",ScheduleCompile!X685)),ISNUMBER(FIND("1F",ScheduleCompile!X685)),ISNUMBER(FIND("2F",ScheduleCompile!X685)),ISNUMBER(FIND("3F",ScheduleCompile!X685)),ISNUMBER(FIND("6F",ScheduleCompile!X685)),ISNUMBER(FIND("7F",ScheduleCompile!X685)),ISNUMBER(FIND("9F",ScheduleCompile!X685)),ISNUMBER(FIND("4F",ScheduleCompile!X685))),VALUE(LEFT(ScheduleCompile!X685,FIND("F",ScheduleCompile!X685)-1)),ScheduleCompile!X685)))))))</f>
        <v>53.7</v>
      </c>
      <c r="AD692" s="1">
        <f>IF(AND(ISERROR(IF(ScheduleCompile!Y685="Off",0,IF(ScheduleCompile!Y685="On",1,IF(ISNUMBER(ScheduleCompile!Y685),ScheduleCompile!Y685/1,IF(ISTEXT(ScheduleCompile!Y685),IF(OR(ISNUMBER(FIND("5F",ScheduleCompile!Y685)),ISNUMBER(FIND("0F",ScheduleCompile!Y685)),ISNUMBER(FIND("8F",ScheduleCompile!Y685)),ISNUMBER(FIND("1F",ScheduleCompile!Y685)),ISNUMBER(FIND("2F",ScheduleCompile!Y685)),ISNUMBER(FIND("3F",ScheduleCompile!Y685)),ISNUMBER(FIND("6F",ScheduleCompile!Y685)),ISNUMBER(FIND("7F",ScheduleCompile!Y685)),ISNUMBER(FIND("9F",ScheduleCompile!Y685)),ISNUMBER(FIND("4F",ScheduleCompile!Y685))),VALUE(LEFT(ScheduleCompile!Y685,FIND("F",ScheduleCompile!Y685)-1)),ScheduleCompile!Y685)))))),ISTEXT(ScheduleCompile!#REF!)),"ENDTABLE",IF(ISERROR(IF(ScheduleCompile!Y685="Off",0,IF(ScheduleCompile!Y685="On",1,IF(ISNUMBER(ScheduleCompile!Y685),ScheduleCompile!Y685/1,IF(ISTEXT(ScheduleCompile!Y685),IF(OR(ISNUMBER(FIND("5F",ScheduleCompile!Y685)),ISNUMBER(FIND("0F",ScheduleCompile!Y685)),ISNUMBER(FIND("8F",ScheduleCompile!Y685)),ISNUMBER(FIND("1F",ScheduleCompile!Y685)),ISNUMBER(FIND("2F",ScheduleCompile!Y685)),ISNUMBER(FIND("3F",ScheduleCompile!Y685)),ISNUMBER(FIND("6F",ScheduleCompile!Y685)),ISNUMBER(FIND("7F",ScheduleCompile!Y685)),ISNUMBER(FIND("9F",ScheduleCompile!Y685)),ISNUMBER(FIND("4F",ScheduleCompile!Y685))),VALUE(LEFT(ScheduleCompile!Y685,FIND("F",ScheduleCompile!Y685)-1)),ScheduleCompile!Y685)))))),"",IF(ScheduleCompile!Y685="Off",0,IF(ScheduleCompile!Y685="On",1,IF(ISNUMBER(ScheduleCompile!Y685),ScheduleCompile!Y685/1,IF(ISTEXT(ScheduleCompile!Y685),IF(OR(ISNUMBER(FIND("5F",ScheduleCompile!Y685)),ISNUMBER(FIND("0F",ScheduleCompile!Y685)),ISNUMBER(FIND("8F",ScheduleCompile!Y685)),ISNUMBER(FIND("1F",ScheduleCompile!Y685)),ISNUMBER(FIND("2F",ScheduleCompile!Y685)),ISNUMBER(FIND("3F",ScheduleCompile!Y685)),ISNUMBER(FIND("6F",ScheduleCompile!Y685)),ISNUMBER(FIND("7F",ScheduleCompile!Y685)),ISNUMBER(FIND("9F",ScheduleCompile!Y685)),ISNUMBER(FIND("4F",ScheduleCompile!Y685))),VALUE(LEFT(ScheduleCompile!Y685,FIND("F",ScheduleCompile!Y685)-1)),ScheduleCompile!Y685)))))))</f>
        <v>53.7</v>
      </c>
    </row>
    <row r="693" spans="1:30" x14ac:dyDescent="0.25">
      <c r="A693" t="str">
        <f t="shared" si="53"/>
        <v>SchDay "WaterMainCZ14Jan"  Type = "Temperature" Hr = (50.1, 50.1, 50.1, 50.1, 50.1, 50.1, 50.1, 50.1, 50.1, 50.1, 50.1, 50.1, 50.1, 50.1, 50.1, 50.1, 50.1, 50.1, 50.1, 50.1, 50.1, 50.1, 50.1, 50.1) ..</v>
      </c>
      <c r="B693" s="1" t="s">
        <v>623</v>
      </c>
      <c r="C693" t="str">
        <f t="shared" si="54"/>
        <v xml:space="preserve">SchDay "WaterMainCZ14Jan"  Type = "Temperature" Hr = </v>
      </c>
      <c r="D693" t="str">
        <f t="shared" si="55"/>
        <v>(50.1, 50.1, 50.1, 50.1, 50.1, 50.1, 50.1, 50.1, 50.1, 50.1, 50.1, 50.1, 50.1, 50.1, 50.1, 50.1, 50.1, 50.1, 50.1, 50.1, 50.1, 50.1, 50.1, 50.1) ..</v>
      </c>
      <c r="E693" s="30" t="str">
        <f>ScheduleCompile!A686</f>
        <v>WaterMainCZ14Jan</v>
      </c>
      <c r="F693" t="str">
        <f t="shared" si="46"/>
        <v>Temperature</v>
      </c>
      <c r="G693" s="1">
        <f>IF(AND(ISERROR(IF(ScheduleCompile!B686="Off",0,IF(ScheduleCompile!B686="On",1,IF(ISNUMBER(ScheduleCompile!B686),ScheduleCompile!B686/1,IF(ISTEXT(ScheduleCompile!B686),IF(OR(ISNUMBER(FIND("5F",ScheduleCompile!B686)),ISNUMBER(FIND("0F",ScheduleCompile!B686)),ISNUMBER(FIND("8F",ScheduleCompile!B686)),ISNUMBER(FIND("1F",ScheduleCompile!B686)),ISNUMBER(FIND("2F",ScheduleCompile!B686)),ISNUMBER(FIND("3F",ScheduleCompile!B686)),ISNUMBER(FIND("6F",ScheduleCompile!B686)),ISNUMBER(FIND("7F",ScheduleCompile!B686)),ISNUMBER(FIND("9F",ScheduleCompile!B686)),ISNUMBER(FIND("4F",ScheduleCompile!B686))),VALUE(LEFT(ScheduleCompile!B686,FIND("F",ScheduleCompile!B686)-1)),ScheduleCompile!B686)))))),ISTEXT(ScheduleCompile!#REF!)),"ENDTABLE",IF(ISERROR(IF(ScheduleCompile!B686="Off",0,IF(ScheduleCompile!B686="On",1,IF(ISNUMBER(ScheduleCompile!B686),ScheduleCompile!B686/1,IF(ISTEXT(ScheduleCompile!B686),IF(OR(ISNUMBER(FIND("5F",ScheduleCompile!B686)),ISNUMBER(FIND("0F",ScheduleCompile!B686)),ISNUMBER(FIND("8F",ScheduleCompile!B686)),ISNUMBER(FIND("1F",ScheduleCompile!B686)),ISNUMBER(FIND("2F",ScheduleCompile!B686)),ISNUMBER(FIND("3F",ScheduleCompile!B686)),ISNUMBER(FIND("6F",ScheduleCompile!B686)),ISNUMBER(FIND("7F",ScheduleCompile!B686)),ISNUMBER(FIND("9F",ScheduleCompile!B686)),ISNUMBER(FIND("4F",ScheduleCompile!B686))),VALUE(LEFT(ScheduleCompile!B686,FIND("F",ScheduleCompile!B686)-1)),ScheduleCompile!B686)))))),"",IF(ScheduleCompile!B686="Off",0,IF(ScheduleCompile!B686="On",1,IF(ISNUMBER(ScheduleCompile!B686),ScheduleCompile!B686/1,IF(ISTEXT(ScheduleCompile!B686),IF(OR(ISNUMBER(FIND("5F",ScheduleCompile!B686)),ISNUMBER(FIND("0F",ScheduleCompile!B686)),ISNUMBER(FIND("8F",ScheduleCompile!B686)),ISNUMBER(FIND("1F",ScheduleCompile!B686)),ISNUMBER(FIND("2F",ScheduleCompile!B686)),ISNUMBER(FIND("3F",ScheduleCompile!B686)),ISNUMBER(FIND("6F",ScheduleCompile!B686)),ISNUMBER(FIND("7F",ScheduleCompile!B686)),ISNUMBER(FIND("9F",ScheduleCompile!B686)),ISNUMBER(FIND("4F",ScheduleCompile!B686))),VALUE(LEFT(ScheduleCompile!B686,FIND("F",ScheduleCompile!B686)-1)),ScheduleCompile!B686)))))))</f>
        <v>50.1</v>
      </c>
      <c r="H693" s="1">
        <f>IF(AND(ISERROR(IF(ScheduleCompile!C686="Off",0,IF(ScheduleCompile!C686="On",1,IF(ISNUMBER(ScheduleCompile!C686),ScheduleCompile!C686/1,IF(ISTEXT(ScheduleCompile!C686),IF(OR(ISNUMBER(FIND("5F",ScheduleCompile!C686)),ISNUMBER(FIND("0F",ScheduleCompile!C686)),ISNUMBER(FIND("8F",ScheduleCompile!C686)),ISNUMBER(FIND("1F",ScheduleCompile!C686)),ISNUMBER(FIND("2F",ScheduleCompile!C686)),ISNUMBER(FIND("3F",ScheduleCompile!C686)),ISNUMBER(FIND("6F",ScheduleCompile!C686)),ISNUMBER(FIND("7F",ScheduleCompile!C686)),ISNUMBER(FIND("9F",ScheduleCompile!C686)),ISNUMBER(FIND("4F",ScheduleCompile!C686))),VALUE(LEFT(ScheduleCompile!C686,FIND("F",ScheduleCompile!C686)-1)),ScheduleCompile!C686)))))),ISTEXT(ScheduleCompile!#REF!)),"ENDTABLE",IF(ISERROR(IF(ScheduleCompile!C686="Off",0,IF(ScheduleCompile!C686="On",1,IF(ISNUMBER(ScheduleCompile!C686),ScheduleCompile!C686/1,IF(ISTEXT(ScheduleCompile!C686),IF(OR(ISNUMBER(FIND("5F",ScheduleCompile!C686)),ISNUMBER(FIND("0F",ScheduleCompile!C686)),ISNUMBER(FIND("8F",ScheduleCompile!C686)),ISNUMBER(FIND("1F",ScheduleCompile!C686)),ISNUMBER(FIND("2F",ScheduleCompile!C686)),ISNUMBER(FIND("3F",ScheduleCompile!C686)),ISNUMBER(FIND("6F",ScheduleCompile!C686)),ISNUMBER(FIND("7F",ScheduleCompile!C686)),ISNUMBER(FIND("9F",ScheduleCompile!C686)),ISNUMBER(FIND("4F",ScheduleCompile!C686))),VALUE(LEFT(ScheduleCompile!C686,FIND("F",ScheduleCompile!C686)-1)),ScheduleCompile!C686)))))),"",IF(ScheduleCompile!C686="Off",0,IF(ScheduleCompile!C686="On",1,IF(ISNUMBER(ScheduleCompile!C686),ScheduleCompile!C686/1,IF(ISTEXT(ScheduleCompile!C686),IF(OR(ISNUMBER(FIND("5F",ScheduleCompile!C686)),ISNUMBER(FIND("0F",ScheduleCompile!C686)),ISNUMBER(FIND("8F",ScheduleCompile!C686)),ISNUMBER(FIND("1F",ScheduleCompile!C686)),ISNUMBER(FIND("2F",ScheduleCompile!C686)),ISNUMBER(FIND("3F",ScheduleCompile!C686)),ISNUMBER(FIND("6F",ScheduleCompile!C686)),ISNUMBER(FIND("7F",ScheduleCompile!C686)),ISNUMBER(FIND("9F",ScheduleCompile!C686)),ISNUMBER(FIND("4F",ScheduleCompile!C686))),VALUE(LEFT(ScheduleCompile!C686,FIND("F",ScheduleCompile!C686)-1)),ScheduleCompile!C686)))))))</f>
        <v>50.1</v>
      </c>
      <c r="I693" s="1">
        <f>IF(AND(ISERROR(IF(ScheduleCompile!D686="Off",0,IF(ScheduleCompile!D686="On",1,IF(ISNUMBER(ScheduleCompile!D686),ScheduleCompile!D686/1,IF(ISTEXT(ScheduleCompile!D686),IF(OR(ISNUMBER(FIND("5F",ScheduleCompile!D686)),ISNUMBER(FIND("0F",ScheduleCompile!D686)),ISNUMBER(FIND("8F",ScheduleCompile!D686)),ISNUMBER(FIND("1F",ScheduleCompile!D686)),ISNUMBER(FIND("2F",ScheduleCompile!D686)),ISNUMBER(FIND("3F",ScheduleCompile!D686)),ISNUMBER(FIND("6F",ScheduleCompile!D686)),ISNUMBER(FIND("7F",ScheduleCompile!D686)),ISNUMBER(FIND("9F",ScheduleCompile!D686)),ISNUMBER(FIND("4F",ScheduleCompile!D686))),VALUE(LEFT(ScheduleCompile!D686,FIND("F",ScheduleCompile!D686)-1)),ScheduleCompile!D686)))))),ISTEXT(ScheduleCompile!#REF!)),"ENDTABLE",IF(ISERROR(IF(ScheduleCompile!D686="Off",0,IF(ScheduleCompile!D686="On",1,IF(ISNUMBER(ScheduleCompile!D686),ScheduleCompile!D686/1,IF(ISTEXT(ScheduleCompile!D686),IF(OR(ISNUMBER(FIND("5F",ScheduleCompile!D686)),ISNUMBER(FIND("0F",ScheduleCompile!D686)),ISNUMBER(FIND("8F",ScheduleCompile!D686)),ISNUMBER(FIND("1F",ScheduleCompile!D686)),ISNUMBER(FIND("2F",ScheduleCompile!D686)),ISNUMBER(FIND("3F",ScheduleCompile!D686)),ISNUMBER(FIND("6F",ScheduleCompile!D686)),ISNUMBER(FIND("7F",ScheduleCompile!D686)),ISNUMBER(FIND("9F",ScheduleCompile!D686)),ISNUMBER(FIND("4F",ScheduleCompile!D686))),VALUE(LEFT(ScheduleCompile!D686,FIND("F",ScheduleCompile!D686)-1)),ScheduleCompile!D686)))))),"",IF(ScheduleCompile!D686="Off",0,IF(ScheduleCompile!D686="On",1,IF(ISNUMBER(ScheduleCompile!D686),ScheduleCompile!D686/1,IF(ISTEXT(ScheduleCompile!D686),IF(OR(ISNUMBER(FIND("5F",ScheduleCompile!D686)),ISNUMBER(FIND("0F",ScheduleCompile!D686)),ISNUMBER(FIND("8F",ScheduleCompile!D686)),ISNUMBER(FIND("1F",ScheduleCompile!D686)),ISNUMBER(FIND("2F",ScheduleCompile!D686)),ISNUMBER(FIND("3F",ScheduleCompile!D686)),ISNUMBER(FIND("6F",ScheduleCompile!D686)),ISNUMBER(FIND("7F",ScheduleCompile!D686)),ISNUMBER(FIND("9F",ScheduleCompile!D686)),ISNUMBER(FIND("4F",ScheduleCompile!D686))),VALUE(LEFT(ScheduleCompile!D686,FIND("F",ScheduleCompile!D686)-1)),ScheduleCompile!D686)))))))</f>
        <v>50.1</v>
      </c>
      <c r="J693" s="1">
        <f>IF(AND(ISERROR(IF(ScheduleCompile!E686="Off",0,IF(ScheduleCompile!E686="On",1,IF(ISNUMBER(ScheduleCompile!E686),ScheduleCompile!E686/1,IF(ISTEXT(ScheduleCompile!E686),IF(OR(ISNUMBER(FIND("5F",ScheduleCompile!E686)),ISNUMBER(FIND("0F",ScheduleCompile!E686)),ISNUMBER(FIND("8F",ScheduleCompile!E686)),ISNUMBER(FIND("1F",ScheduleCompile!E686)),ISNUMBER(FIND("2F",ScheduleCompile!E686)),ISNUMBER(FIND("3F",ScheduleCompile!E686)),ISNUMBER(FIND("6F",ScheduleCompile!E686)),ISNUMBER(FIND("7F",ScheduleCompile!E686)),ISNUMBER(FIND("9F",ScheduleCompile!E686)),ISNUMBER(FIND("4F",ScheduleCompile!E686))),VALUE(LEFT(ScheduleCompile!E686,FIND("F",ScheduleCompile!E686)-1)),ScheduleCompile!E686)))))),ISTEXT(ScheduleCompile!#REF!)),"ENDTABLE",IF(ISERROR(IF(ScheduleCompile!E686="Off",0,IF(ScheduleCompile!E686="On",1,IF(ISNUMBER(ScheduleCompile!E686),ScheduleCompile!E686/1,IF(ISTEXT(ScheduleCompile!E686),IF(OR(ISNUMBER(FIND("5F",ScheduleCompile!E686)),ISNUMBER(FIND("0F",ScheduleCompile!E686)),ISNUMBER(FIND("8F",ScheduleCompile!E686)),ISNUMBER(FIND("1F",ScheduleCompile!E686)),ISNUMBER(FIND("2F",ScheduleCompile!E686)),ISNUMBER(FIND("3F",ScheduleCompile!E686)),ISNUMBER(FIND("6F",ScheduleCompile!E686)),ISNUMBER(FIND("7F",ScheduleCompile!E686)),ISNUMBER(FIND("9F",ScheduleCompile!E686)),ISNUMBER(FIND("4F",ScheduleCompile!E686))),VALUE(LEFT(ScheduleCompile!E686,FIND("F",ScheduleCompile!E686)-1)),ScheduleCompile!E686)))))),"",IF(ScheduleCompile!E686="Off",0,IF(ScheduleCompile!E686="On",1,IF(ISNUMBER(ScheduleCompile!E686),ScheduleCompile!E686/1,IF(ISTEXT(ScheduleCompile!E686),IF(OR(ISNUMBER(FIND("5F",ScheduleCompile!E686)),ISNUMBER(FIND("0F",ScheduleCompile!E686)),ISNUMBER(FIND("8F",ScheduleCompile!E686)),ISNUMBER(FIND("1F",ScheduleCompile!E686)),ISNUMBER(FIND("2F",ScheduleCompile!E686)),ISNUMBER(FIND("3F",ScheduleCompile!E686)),ISNUMBER(FIND("6F",ScheduleCompile!E686)),ISNUMBER(FIND("7F",ScheduleCompile!E686)),ISNUMBER(FIND("9F",ScheduleCompile!E686)),ISNUMBER(FIND("4F",ScheduleCompile!E686))),VALUE(LEFT(ScheduleCompile!E686,FIND("F",ScheduleCompile!E686)-1)),ScheduleCompile!E686)))))))</f>
        <v>50.1</v>
      </c>
      <c r="K693" s="1">
        <f>IF(AND(ISERROR(IF(ScheduleCompile!F686="Off",0,IF(ScheduleCompile!F686="On",1,IF(ISNUMBER(ScheduleCompile!F686),ScheduleCompile!F686/1,IF(ISTEXT(ScheduleCompile!F686),IF(OR(ISNUMBER(FIND("5F",ScheduleCompile!F686)),ISNUMBER(FIND("0F",ScheduleCompile!F686)),ISNUMBER(FIND("8F",ScheduleCompile!F686)),ISNUMBER(FIND("1F",ScheduleCompile!F686)),ISNUMBER(FIND("2F",ScheduleCompile!F686)),ISNUMBER(FIND("3F",ScheduleCompile!F686)),ISNUMBER(FIND("6F",ScheduleCompile!F686)),ISNUMBER(FIND("7F",ScheduleCompile!F686)),ISNUMBER(FIND("9F",ScheduleCompile!F686)),ISNUMBER(FIND("4F",ScheduleCompile!F686))),VALUE(LEFT(ScheduleCompile!F686,FIND("F",ScheduleCompile!F686)-1)),ScheduleCompile!F686)))))),ISTEXT(ScheduleCompile!#REF!)),"ENDTABLE",IF(ISERROR(IF(ScheduleCompile!F686="Off",0,IF(ScheduleCompile!F686="On",1,IF(ISNUMBER(ScheduleCompile!F686),ScheduleCompile!F686/1,IF(ISTEXT(ScheduleCompile!F686),IF(OR(ISNUMBER(FIND("5F",ScheduleCompile!F686)),ISNUMBER(FIND("0F",ScheduleCompile!F686)),ISNUMBER(FIND("8F",ScheduleCompile!F686)),ISNUMBER(FIND("1F",ScheduleCompile!F686)),ISNUMBER(FIND("2F",ScheduleCompile!F686)),ISNUMBER(FIND("3F",ScheduleCompile!F686)),ISNUMBER(FIND("6F",ScheduleCompile!F686)),ISNUMBER(FIND("7F",ScheduleCompile!F686)),ISNUMBER(FIND("9F",ScheduleCompile!F686)),ISNUMBER(FIND("4F",ScheduleCompile!F686))),VALUE(LEFT(ScheduleCompile!F686,FIND("F",ScheduleCompile!F686)-1)),ScheduleCompile!F686)))))),"",IF(ScheduleCompile!F686="Off",0,IF(ScheduleCompile!F686="On",1,IF(ISNUMBER(ScheduleCompile!F686),ScheduleCompile!F686/1,IF(ISTEXT(ScheduleCompile!F686),IF(OR(ISNUMBER(FIND("5F",ScheduleCompile!F686)),ISNUMBER(FIND("0F",ScheduleCompile!F686)),ISNUMBER(FIND("8F",ScheduleCompile!F686)),ISNUMBER(FIND("1F",ScheduleCompile!F686)),ISNUMBER(FIND("2F",ScheduleCompile!F686)),ISNUMBER(FIND("3F",ScheduleCompile!F686)),ISNUMBER(FIND("6F",ScheduleCompile!F686)),ISNUMBER(FIND("7F",ScheduleCompile!F686)),ISNUMBER(FIND("9F",ScheduleCompile!F686)),ISNUMBER(FIND("4F",ScheduleCompile!F686))),VALUE(LEFT(ScheduleCompile!F686,FIND("F",ScheduleCompile!F686)-1)),ScheduleCompile!F686)))))))</f>
        <v>50.1</v>
      </c>
      <c r="L693" s="1">
        <f>IF(AND(ISERROR(IF(ScheduleCompile!G686="Off",0,IF(ScheduleCompile!G686="On",1,IF(ISNUMBER(ScheduleCompile!G686),ScheduleCompile!G686/1,IF(ISTEXT(ScheduleCompile!G686),IF(OR(ISNUMBER(FIND("5F",ScheduleCompile!G686)),ISNUMBER(FIND("0F",ScheduleCompile!G686)),ISNUMBER(FIND("8F",ScheduleCompile!G686)),ISNUMBER(FIND("1F",ScheduleCompile!G686)),ISNUMBER(FIND("2F",ScheduleCompile!G686)),ISNUMBER(FIND("3F",ScheduleCompile!G686)),ISNUMBER(FIND("6F",ScheduleCompile!G686)),ISNUMBER(FIND("7F",ScheduleCompile!G686)),ISNUMBER(FIND("9F",ScheduleCompile!G686)),ISNUMBER(FIND("4F",ScheduleCompile!G686))),VALUE(LEFT(ScheduleCompile!G686,FIND("F",ScheduleCompile!G686)-1)),ScheduleCompile!G686)))))),ISTEXT(ScheduleCompile!#REF!)),"ENDTABLE",IF(ISERROR(IF(ScheduleCompile!G686="Off",0,IF(ScheduleCompile!G686="On",1,IF(ISNUMBER(ScheduleCompile!G686),ScheduleCompile!G686/1,IF(ISTEXT(ScheduleCompile!G686),IF(OR(ISNUMBER(FIND("5F",ScheduleCompile!G686)),ISNUMBER(FIND("0F",ScheduleCompile!G686)),ISNUMBER(FIND("8F",ScheduleCompile!G686)),ISNUMBER(FIND("1F",ScheduleCompile!G686)),ISNUMBER(FIND("2F",ScheduleCompile!G686)),ISNUMBER(FIND("3F",ScheduleCompile!G686)),ISNUMBER(FIND("6F",ScheduleCompile!G686)),ISNUMBER(FIND("7F",ScheduleCompile!G686)),ISNUMBER(FIND("9F",ScheduleCompile!G686)),ISNUMBER(FIND("4F",ScheduleCompile!G686))),VALUE(LEFT(ScheduleCompile!G686,FIND("F",ScheduleCompile!G686)-1)),ScheduleCompile!G686)))))),"",IF(ScheduleCompile!G686="Off",0,IF(ScheduleCompile!G686="On",1,IF(ISNUMBER(ScheduleCompile!G686),ScheduleCompile!G686/1,IF(ISTEXT(ScheduleCompile!G686),IF(OR(ISNUMBER(FIND("5F",ScheduleCompile!G686)),ISNUMBER(FIND("0F",ScheduleCompile!G686)),ISNUMBER(FIND("8F",ScheduleCompile!G686)),ISNUMBER(FIND("1F",ScheduleCompile!G686)),ISNUMBER(FIND("2F",ScheduleCompile!G686)),ISNUMBER(FIND("3F",ScheduleCompile!G686)),ISNUMBER(FIND("6F",ScheduleCompile!G686)),ISNUMBER(FIND("7F",ScheduleCompile!G686)),ISNUMBER(FIND("9F",ScheduleCompile!G686)),ISNUMBER(FIND("4F",ScheduleCompile!G686))),VALUE(LEFT(ScheduleCompile!G686,FIND("F",ScheduleCompile!G686)-1)),ScheduleCompile!G686)))))))</f>
        <v>50.1</v>
      </c>
      <c r="M693" s="1">
        <f>IF(AND(ISERROR(IF(ScheduleCompile!H686="Off",0,IF(ScheduleCompile!H686="On",1,IF(ISNUMBER(ScheduleCompile!H686),ScheduleCompile!H686/1,IF(ISTEXT(ScheduleCompile!H686),IF(OR(ISNUMBER(FIND("5F",ScheduleCompile!H686)),ISNUMBER(FIND("0F",ScheduleCompile!H686)),ISNUMBER(FIND("8F",ScheduleCompile!H686)),ISNUMBER(FIND("1F",ScheduleCompile!H686)),ISNUMBER(FIND("2F",ScheduleCompile!H686)),ISNUMBER(FIND("3F",ScheduleCompile!H686)),ISNUMBER(FIND("6F",ScheduleCompile!H686)),ISNUMBER(FIND("7F",ScheduleCompile!H686)),ISNUMBER(FIND("9F",ScheduleCompile!H686)),ISNUMBER(FIND("4F",ScheduleCompile!H686))),VALUE(LEFT(ScheduleCompile!H686,FIND("F",ScheduleCompile!H686)-1)),ScheduleCompile!H686)))))),ISTEXT(ScheduleCompile!#REF!)),"ENDTABLE",IF(ISERROR(IF(ScheduleCompile!H686="Off",0,IF(ScheduleCompile!H686="On",1,IF(ISNUMBER(ScheduleCompile!H686),ScheduleCompile!H686/1,IF(ISTEXT(ScheduleCompile!H686),IF(OR(ISNUMBER(FIND("5F",ScheduleCompile!H686)),ISNUMBER(FIND("0F",ScheduleCompile!H686)),ISNUMBER(FIND("8F",ScheduleCompile!H686)),ISNUMBER(FIND("1F",ScheduleCompile!H686)),ISNUMBER(FIND("2F",ScheduleCompile!H686)),ISNUMBER(FIND("3F",ScheduleCompile!H686)),ISNUMBER(FIND("6F",ScheduleCompile!H686)),ISNUMBER(FIND("7F",ScheduleCompile!H686)),ISNUMBER(FIND("9F",ScheduleCompile!H686)),ISNUMBER(FIND("4F",ScheduleCompile!H686))),VALUE(LEFT(ScheduleCompile!H686,FIND("F",ScheduleCompile!H686)-1)),ScheduleCompile!H686)))))),"",IF(ScheduleCompile!H686="Off",0,IF(ScheduleCompile!H686="On",1,IF(ISNUMBER(ScheduleCompile!H686),ScheduleCompile!H686/1,IF(ISTEXT(ScheduleCompile!H686),IF(OR(ISNUMBER(FIND("5F",ScheduleCompile!H686)),ISNUMBER(FIND("0F",ScheduleCompile!H686)),ISNUMBER(FIND("8F",ScheduleCompile!H686)),ISNUMBER(FIND("1F",ScheduleCompile!H686)),ISNUMBER(FIND("2F",ScheduleCompile!H686)),ISNUMBER(FIND("3F",ScheduleCompile!H686)),ISNUMBER(FIND("6F",ScheduleCompile!H686)),ISNUMBER(FIND("7F",ScheduleCompile!H686)),ISNUMBER(FIND("9F",ScheduleCompile!H686)),ISNUMBER(FIND("4F",ScheduleCompile!H686))),VALUE(LEFT(ScheduleCompile!H686,FIND("F",ScheduleCompile!H686)-1)),ScheduleCompile!H686)))))))</f>
        <v>50.1</v>
      </c>
      <c r="N693" s="1">
        <f>IF(AND(ISERROR(IF(ScheduleCompile!I686="Off",0,IF(ScheduleCompile!I686="On",1,IF(ISNUMBER(ScheduleCompile!I686),ScheduleCompile!I686/1,IF(ISTEXT(ScheduleCompile!I686),IF(OR(ISNUMBER(FIND("5F",ScheduleCompile!I686)),ISNUMBER(FIND("0F",ScheduleCompile!I686)),ISNUMBER(FIND("8F",ScheduleCompile!I686)),ISNUMBER(FIND("1F",ScheduleCompile!I686)),ISNUMBER(FIND("2F",ScheduleCompile!I686)),ISNUMBER(FIND("3F",ScheduleCompile!I686)),ISNUMBER(FIND("6F",ScheduleCompile!I686)),ISNUMBER(FIND("7F",ScheduleCompile!I686)),ISNUMBER(FIND("9F",ScheduleCompile!I686)),ISNUMBER(FIND("4F",ScheduleCompile!I686))),VALUE(LEFT(ScheduleCompile!I686,FIND("F",ScheduleCompile!I686)-1)),ScheduleCompile!I686)))))),ISTEXT(ScheduleCompile!#REF!)),"ENDTABLE",IF(ISERROR(IF(ScheduleCompile!I686="Off",0,IF(ScheduleCompile!I686="On",1,IF(ISNUMBER(ScheduleCompile!I686),ScheduleCompile!I686/1,IF(ISTEXT(ScheduleCompile!I686),IF(OR(ISNUMBER(FIND("5F",ScheduleCompile!I686)),ISNUMBER(FIND("0F",ScheduleCompile!I686)),ISNUMBER(FIND("8F",ScheduleCompile!I686)),ISNUMBER(FIND("1F",ScheduleCompile!I686)),ISNUMBER(FIND("2F",ScheduleCompile!I686)),ISNUMBER(FIND("3F",ScheduleCompile!I686)),ISNUMBER(FIND("6F",ScheduleCompile!I686)),ISNUMBER(FIND("7F",ScheduleCompile!I686)),ISNUMBER(FIND("9F",ScheduleCompile!I686)),ISNUMBER(FIND("4F",ScheduleCompile!I686))),VALUE(LEFT(ScheduleCompile!I686,FIND("F",ScheduleCompile!I686)-1)),ScheduleCompile!I686)))))),"",IF(ScheduleCompile!I686="Off",0,IF(ScheduleCompile!I686="On",1,IF(ISNUMBER(ScheduleCompile!I686),ScheduleCompile!I686/1,IF(ISTEXT(ScheduleCompile!I686),IF(OR(ISNUMBER(FIND("5F",ScheduleCompile!I686)),ISNUMBER(FIND("0F",ScheduleCompile!I686)),ISNUMBER(FIND("8F",ScheduleCompile!I686)),ISNUMBER(FIND("1F",ScheduleCompile!I686)),ISNUMBER(FIND("2F",ScheduleCompile!I686)),ISNUMBER(FIND("3F",ScheduleCompile!I686)),ISNUMBER(FIND("6F",ScheduleCompile!I686)),ISNUMBER(FIND("7F",ScheduleCompile!I686)),ISNUMBER(FIND("9F",ScheduleCompile!I686)),ISNUMBER(FIND("4F",ScheduleCompile!I686))),VALUE(LEFT(ScheduleCompile!I686,FIND("F",ScheduleCompile!I686)-1)),ScheduleCompile!I686)))))))</f>
        <v>50.1</v>
      </c>
      <c r="O693" s="1">
        <f>IF(AND(ISERROR(IF(ScheduleCompile!J686="Off",0,IF(ScheduleCompile!J686="On",1,IF(ISNUMBER(ScheduleCompile!J686),ScheduleCompile!J686/1,IF(ISTEXT(ScheduleCompile!J686),IF(OR(ISNUMBER(FIND("5F",ScheduleCompile!J686)),ISNUMBER(FIND("0F",ScheduleCompile!J686)),ISNUMBER(FIND("8F",ScheduleCompile!J686)),ISNUMBER(FIND("1F",ScheduleCompile!J686)),ISNUMBER(FIND("2F",ScheduleCompile!J686)),ISNUMBER(FIND("3F",ScheduleCompile!J686)),ISNUMBER(FIND("6F",ScheduleCompile!J686)),ISNUMBER(FIND("7F",ScheduleCompile!J686)),ISNUMBER(FIND("9F",ScheduleCompile!J686)),ISNUMBER(FIND("4F",ScheduleCompile!J686))),VALUE(LEFT(ScheduleCompile!J686,FIND("F",ScheduleCompile!J686)-1)),ScheduleCompile!J686)))))),ISTEXT(ScheduleCompile!#REF!)),"ENDTABLE",IF(ISERROR(IF(ScheduleCompile!J686="Off",0,IF(ScheduleCompile!J686="On",1,IF(ISNUMBER(ScheduleCompile!J686),ScheduleCompile!J686/1,IF(ISTEXT(ScheduleCompile!J686),IF(OR(ISNUMBER(FIND("5F",ScheduleCompile!J686)),ISNUMBER(FIND("0F",ScheduleCompile!J686)),ISNUMBER(FIND("8F",ScheduleCompile!J686)),ISNUMBER(FIND("1F",ScheduleCompile!J686)),ISNUMBER(FIND("2F",ScheduleCompile!J686)),ISNUMBER(FIND("3F",ScheduleCompile!J686)),ISNUMBER(FIND("6F",ScheduleCompile!J686)),ISNUMBER(FIND("7F",ScheduleCompile!J686)),ISNUMBER(FIND("9F",ScheduleCompile!J686)),ISNUMBER(FIND("4F",ScheduleCompile!J686))),VALUE(LEFT(ScheduleCompile!J686,FIND("F",ScheduleCompile!J686)-1)),ScheduleCompile!J686)))))),"",IF(ScheduleCompile!J686="Off",0,IF(ScheduleCompile!J686="On",1,IF(ISNUMBER(ScheduleCompile!J686),ScheduleCompile!J686/1,IF(ISTEXT(ScheduleCompile!J686),IF(OR(ISNUMBER(FIND("5F",ScheduleCompile!J686)),ISNUMBER(FIND("0F",ScheduleCompile!J686)),ISNUMBER(FIND("8F",ScheduleCompile!J686)),ISNUMBER(FIND("1F",ScheduleCompile!J686)),ISNUMBER(FIND("2F",ScheduleCompile!J686)),ISNUMBER(FIND("3F",ScheduleCompile!J686)),ISNUMBER(FIND("6F",ScheduleCompile!J686)),ISNUMBER(FIND("7F",ScheduleCompile!J686)),ISNUMBER(FIND("9F",ScheduleCompile!J686)),ISNUMBER(FIND("4F",ScheduleCompile!J686))),VALUE(LEFT(ScheduleCompile!J686,FIND("F",ScheduleCompile!J686)-1)),ScheduleCompile!J686)))))))</f>
        <v>50.1</v>
      </c>
      <c r="P693" s="1">
        <f>IF(AND(ISERROR(IF(ScheduleCompile!K686="Off",0,IF(ScheduleCompile!K686="On",1,IF(ISNUMBER(ScheduleCompile!K686),ScheduleCompile!K686/1,IF(ISTEXT(ScheduleCompile!K686),IF(OR(ISNUMBER(FIND("5F",ScheduleCompile!K686)),ISNUMBER(FIND("0F",ScheduleCompile!K686)),ISNUMBER(FIND("8F",ScheduleCompile!K686)),ISNUMBER(FIND("1F",ScheduleCompile!K686)),ISNUMBER(FIND("2F",ScheduleCompile!K686)),ISNUMBER(FIND("3F",ScheduleCompile!K686)),ISNUMBER(FIND("6F",ScheduleCompile!K686)),ISNUMBER(FIND("7F",ScheduleCompile!K686)),ISNUMBER(FIND("9F",ScheduleCompile!K686)),ISNUMBER(FIND("4F",ScheduleCompile!K686))),VALUE(LEFT(ScheduleCompile!K686,FIND("F",ScheduleCompile!K686)-1)),ScheduleCompile!K686)))))),ISTEXT(ScheduleCompile!#REF!)),"ENDTABLE",IF(ISERROR(IF(ScheduleCompile!K686="Off",0,IF(ScheduleCompile!K686="On",1,IF(ISNUMBER(ScheduleCompile!K686),ScheduleCompile!K686/1,IF(ISTEXT(ScheduleCompile!K686),IF(OR(ISNUMBER(FIND("5F",ScheduleCompile!K686)),ISNUMBER(FIND("0F",ScheduleCompile!K686)),ISNUMBER(FIND("8F",ScheduleCompile!K686)),ISNUMBER(FIND("1F",ScheduleCompile!K686)),ISNUMBER(FIND("2F",ScheduleCompile!K686)),ISNUMBER(FIND("3F",ScheduleCompile!K686)),ISNUMBER(FIND("6F",ScheduleCompile!K686)),ISNUMBER(FIND("7F",ScheduleCompile!K686)),ISNUMBER(FIND("9F",ScheduleCompile!K686)),ISNUMBER(FIND("4F",ScheduleCompile!K686))),VALUE(LEFT(ScheduleCompile!K686,FIND("F",ScheduleCompile!K686)-1)),ScheduleCompile!K686)))))),"",IF(ScheduleCompile!K686="Off",0,IF(ScheduleCompile!K686="On",1,IF(ISNUMBER(ScheduleCompile!K686),ScheduleCompile!K686/1,IF(ISTEXT(ScheduleCompile!K686),IF(OR(ISNUMBER(FIND("5F",ScheduleCompile!K686)),ISNUMBER(FIND("0F",ScheduleCompile!K686)),ISNUMBER(FIND("8F",ScheduleCompile!K686)),ISNUMBER(FIND("1F",ScheduleCompile!K686)),ISNUMBER(FIND("2F",ScheduleCompile!K686)),ISNUMBER(FIND("3F",ScheduleCompile!K686)),ISNUMBER(FIND("6F",ScheduleCompile!K686)),ISNUMBER(FIND("7F",ScheduleCompile!K686)),ISNUMBER(FIND("9F",ScheduleCompile!K686)),ISNUMBER(FIND("4F",ScheduleCompile!K686))),VALUE(LEFT(ScheduleCompile!K686,FIND("F",ScheduleCompile!K686)-1)),ScheduleCompile!K686)))))))</f>
        <v>50.1</v>
      </c>
      <c r="Q693" s="1">
        <f>IF(AND(ISERROR(IF(ScheduleCompile!L686="Off",0,IF(ScheduleCompile!L686="On",1,IF(ISNUMBER(ScheduleCompile!L686),ScheduleCompile!L686/1,IF(ISTEXT(ScheduleCompile!L686),IF(OR(ISNUMBER(FIND("5F",ScheduleCompile!L686)),ISNUMBER(FIND("0F",ScheduleCompile!L686)),ISNUMBER(FIND("8F",ScheduleCompile!L686)),ISNUMBER(FIND("1F",ScheduleCompile!L686)),ISNUMBER(FIND("2F",ScheduleCompile!L686)),ISNUMBER(FIND("3F",ScheduleCompile!L686)),ISNUMBER(FIND("6F",ScheduleCompile!L686)),ISNUMBER(FIND("7F",ScheduleCompile!L686)),ISNUMBER(FIND("9F",ScheduleCompile!L686)),ISNUMBER(FIND("4F",ScheduleCompile!L686))),VALUE(LEFT(ScheduleCompile!L686,FIND("F",ScheduleCompile!L686)-1)),ScheduleCompile!L686)))))),ISTEXT(ScheduleCompile!#REF!)),"ENDTABLE",IF(ISERROR(IF(ScheduleCompile!L686="Off",0,IF(ScheduleCompile!L686="On",1,IF(ISNUMBER(ScheduleCompile!L686),ScheduleCompile!L686/1,IF(ISTEXT(ScheduleCompile!L686),IF(OR(ISNUMBER(FIND("5F",ScheduleCompile!L686)),ISNUMBER(FIND("0F",ScheduleCompile!L686)),ISNUMBER(FIND("8F",ScheduleCompile!L686)),ISNUMBER(FIND("1F",ScheduleCompile!L686)),ISNUMBER(FIND("2F",ScheduleCompile!L686)),ISNUMBER(FIND("3F",ScheduleCompile!L686)),ISNUMBER(FIND("6F",ScheduleCompile!L686)),ISNUMBER(FIND("7F",ScheduleCompile!L686)),ISNUMBER(FIND("9F",ScheduleCompile!L686)),ISNUMBER(FIND("4F",ScheduleCompile!L686))),VALUE(LEFT(ScheduleCompile!L686,FIND("F",ScheduleCompile!L686)-1)),ScheduleCompile!L686)))))),"",IF(ScheduleCompile!L686="Off",0,IF(ScheduleCompile!L686="On",1,IF(ISNUMBER(ScheduleCompile!L686),ScheduleCompile!L686/1,IF(ISTEXT(ScheduleCompile!L686),IF(OR(ISNUMBER(FIND("5F",ScheduleCompile!L686)),ISNUMBER(FIND("0F",ScheduleCompile!L686)),ISNUMBER(FIND("8F",ScheduleCompile!L686)),ISNUMBER(FIND("1F",ScheduleCompile!L686)),ISNUMBER(FIND("2F",ScheduleCompile!L686)),ISNUMBER(FIND("3F",ScheduleCompile!L686)),ISNUMBER(FIND("6F",ScheduleCompile!L686)),ISNUMBER(FIND("7F",ScheduleCompile!L686)),ISNUMBER(FIND("9F",ScheduleCompile!L686)),ISNUMBER(FIND("4F",ScheduleCompile!L686))),VALUE(LEFT(ScheduleCompile!L686,FIND("F",ScheduleCompile!L686)-1)),ScheduleCompile!L686)))))))</f>
        <v>50.1</v>
      </c>
      <c r="R693" s="1">
        <f>IF(AND(ISERROR(IF(ScheduleCompile!M686="Off",0,IF(ScheduleCompile!M686="On",1,IF(ISNUMBER(ScheduleCompile!M686),ScheduleCompile!M686/1,IF(ISTEXT(ScheduleCompile!M686),IF(OR(ISNUMBER(FIND("5F",ScheduleCompile!M686)),ISNUMBER(FIND("0F",ScheduleCompile!M686)),ISNUMBER(FIND("8F",ScheduleCompile!M686)),ISNUMBER(FIND("1F",ScheduleCompile!M686)),ISNUMBER(FIND("2F",ScheduleCompile!M686)),ISNUMBER(FIND("3F",ScheduleCompile!M686)),ISNUMBER(FIND("6F",ScheduleCompile!M686)),ISNUMBER(FIND("7F",ScheduleCompile!M686)),ISNUMBER(FIND("9F",ScheduleCompile!M686)),ISNUMBER(FIND("4F",ScheduleCompile!M686))),VALUE(LEFT(ScheduleCompile!M686,FIND("F",ScheduleCompile!M686)-1)),ScheduleCompile!M686)))))),ISTEXT(ScheduleCompile!#REF!)),"ENDTABLE",IF(ISERROR(IF(ScheduleCompile!M686="Off",0,IF(ScheduleCompile!M686="On",1,IF(ISNUMBER(ScheduleCompile!M686),ScheduleCompile!M686/1,IF(ISTEXT(ScheduleCompile!M686),IF(OR(ISNUMBER(FIND("5F",ScheduleCompile!M686)),ISNUMBER(FIND("0F",ScheduleCompile!M686)),ISNUMBER(FIND("8F",ScheduleCompile!M686)),ISNUMBER(FIND("1F",ScheduleCompile!M686)),ISNUMBER(FIND("2F",ScheduleCompile!M686)),ISNUMBER(FIND("3F",ScheduleCompile!M686)),ISNUMBER(FIND("6F",ScheduleCompile!M686)),ISNUMBER(FIND("7F",ScheduleCompile!M686)),ISNUMBER(FIND("9F",ScheduleCompile!M686)),ISNUMBER(FIND("4F",ScheduleCompile!M686))),VALUE(LEFT(ScheduleCompile!M686,FIND("F",ScheduleCompile!M686)-1)),ScheduleCompile!M686)))))),"",IF(ScheduleCompile!M686="Off",0,IF(ScheduleCompile!M686="On",1,IF(ISNUMBER(ScheduleCompile!M686),ScheduleCompile!M686/1,IF(ISTEXT(ScheduleCompile!M686),IF(OR(ISNUMBER(FIND("5F",ScheduleCompile!M686)),ISNUMBER(FIND("0F",ScheduleCompile!M686)),ISNUMBER(FIND("8F",ScheduleCompile!M686)),ISNUMBER(FIND("1F",ScheduleCompile!M686)),ISNUMBER(FIND("2F",ScheduleCompile!M686)),ISNUMBER(FIND("3F",ScheduleCompile!M686)),ISNUMBER(FIND("6F",ScheduleCompile!M686)),ISNUMBER(FIND("7F",ScheduleCompile!M686)),ISNUMBER(FIND("9F",ScheduleCompile!M686)),ISNUMBER(FIND("4F",ScheduleCompile!M686))),VALUE(LEFT(ScheduleCompile!M686,FIND("F",ScheduleCompile!M686)-1)),ScheduleCompile!M686)))))))</f>
        <v>50.1</v>
      </c>
      <c r="S693" s="1">
        <f>IF(AND(ISERROR(IF(ScheduleCompile!N686="Off",0,IF(ScheduleCompile!N686="On",1,IF(ISNUMBER(ScheduleCompile!N686),ScheduleCompile!N686/1,IF(ISTEXT(ScheduleCompile!N686),IF(OR(ISNUMBER(FIND("5F",ScheduleCompile!N686)),ISNUMBER(FIND("0F",ScheduleCompile!N686)),ISNUMBER(FIND("8F",ScheduleCompile!N686)),ISNUMBER(FIND("1F",ScheduleCompile!N686)),ISNUMBER(FIND("2F",ScheduleCompile!N686)),ISNUMBER(FIND("3F",ScheduleCompile!N686)),ISNUMBER(FIND("6F",ScheduleCompile!N686)),ISNUMBER(FIND("7F",ScheduleCompile!N686)),ISNUMBER(FIND("9F",ScheduleCompile!N686)),ISNUMBER(FIND("4F",ScheduleCompile!N686))),VALUE(LEFT(ScheduleCompile!N686,FIND("F",ScheduleCompile!N686)-1)),ScheduleCompile!N686)))))),ISTEXT(ScheduleCompile!#REF!)),"ENDTABLE",IF(ISERROR(IF(ScheduleCompile!N686="Off",0,IF(ScheduleCompile!N686="On",1,IF(ISNUMBER(ScheduleCompile!N686),ScheduleCompile!N686/1,IF(ISTEXT(ScheduleCompile!N686),IF(OR(ISNUMBER(FIND("5F",ScheduleCompile!N686)),ISNUMBER(FIND("0F",ScheduleCompile!N686)),ISNUMBER(FIND("8F",ScheduleCompile!N686)),ISNUMBER(FIND("1F",ScheduleCompile!N686)),ISNUMBER(FIND("2F",ScheduleCompile!N686)),ISNUMBER(FIND("3F",ScheduleCompile!N686)),ISNUMBER(FIND("6F",ScheduleCompile!N686)),ISNUMBER(FIND("7F",ScheduleCompile!N686)),ISNUMBER(FIND("9F",ScheduleCompile!N686)),ISNUMBER(FIND("4F",ScheduleCompile!N686))),VALUE(LEFT(ScheduleCompile!N686,FIND("F",ScheduleCompile!N686)-1)),ScheduleCompile!N686)))))),"",IF(ScheduleCompile!N686="Off",0,IF(ScheduleCompile!N686="On",1,IF(ISNUMBER(ScheduleCompile!N686),ScheduleCompile!N686/1,IF(ISTEXT(ScheduleCompile!N686),IF(OR(ISNUMBER(FIND("5F",ScheduleCompile!N686)),ISNUMBER(FIND("0F",ScheduleCompile!N686)),ISNUMBER(FIND("8F",ScheduleCompile!N686)),ISNUMBER(FIND("1F",ScheduleCompile!N686)),ISNUMBER(FIND("2F",ScheduleCompile!N686)),ISNUMBER(FIND("3F",ScheduleCompile!N686)),ISNUMBER(FIND("6F",ScheduleCompile!N686)),ISNUMBER(FIND("7F",ScheduleCompile!N686)),ISNUMBER(FIND("9F",ScheduleCompile!N686)),ISNUMBER(FIND("4F",ScheduleCompile!N686))),VALUE(LEFT(ScheduleCompile!N686,FIND("F",ScheduleCompile!N686)-1)),ScheduleCompile!N686)))))))</f>
        <v>50.1</v>
      </c>
      <c r="T693" s="1">
        <f>IF(AND(ISERROR(IF(ScheduleCompile!O686="Off",0,IF(ScheduleCompile!O686="On",1,IF(ISNUMBER(ScheduleCompile!O686),ScheduleCompile!O686/1,IF(ISTEXT(ScheduleCompile!O686),IF(OR(ISNUMBER(FIND("5F",ScheduleCompile!O686)),ISNUMBER(FIND("0F",ScheduleCompile!O686)),ISNUMBER(FIND("8F",ScheduleCompile!O686)),ISNUMBER(FIND("1F",ScheduleCompile!O686)),ISNUMBER(FIND("2F",ScheduleCompile!O686)),ISNUMBER(FIND("3F",ScheduleCompile!O686)),ISNUMBER(FIND("6F",ScheduleCompile!O686)),ISNUMBER(FIND("7F",ScheduleCompile!O686)),ISNUMBER(FIND("9F",ScheduleCompile!O686)),ISNUMBER(FIND("4F",ScheduleCompile!O686))),VALUE(LEFT(ScheduleCompile!O686,FIND("F",ScheduleCompile!O686)-1)),ScheduleCompile!O686)))))),ISTEXT(ScheduleCompile!#REF!)),"ENDTABLE",IF(ISERROR(IF(ScheduleCompile!O686="Off",0,IF(ScheduleCompile!O686="On",1,IF(ISNUMBER(ScheduleCompile!O686),ScheduleCompile!O686/1,IF(ISTEXT(ScheduleCompile!O686),IF(OR(ISNUMBER(FIND("5F",ScheduleCompile!O686)),ISNUMBER(FIND("0F",ScheduleCompile!O686)),ISNUMBER(FIND("8F",ScheduleCompile!O686)),ISNUMBER(FIND("1F",ScheduleCompile!O686)),ISNUMBER(FIND("2F",ScheduleCompile!O686)),ISNUMBER(FIND("3F",ScheduleCompile!O686)),ISNUMBER(FIND("6F",ScheduleCompile!O686)),ISNUMBER(FIND("7F",ScheduleCompile!O686)),ISNUMBER(FIND("9F",ScheduleCompile!O686)),ISNUMBER(FIND("4F",ScheduleCompile!O686))),VALUE(LEFT(ScheduleCompile!O686,FIND("F",ScheduleCompile!O686)-1)),ScheduleCompile!O686)))))),"",IF(ScheduleCompile!O686="Off",0,IF(ScheduleCompile!O686="On",1,IF(ISNUMBER(ScheduleCompile!O686),ScheduleCompile!O686/1,IF(ISTEXT(ScheduleCompile!O686),IF(OR(ISNUMBER(FIND("5F",ScheduleCompile!O686)),ISNUMBER(FIND("0F",ScheduleCompile!O686)),ISNUMBER(FIND("8F",ScheduleCompile!O686)),ISNUMBER(FIND("1F",ScheduleCompile!O686)),ISNUMBER(FIND("2F",ScheduleCompile!O686)),ISNUMBER(FIND("3F",ScheduleCompile!O686)),ISNUMBER(FIND("6F",ScheduleCompile!O686)),ISNUMBER(FIND("7F",ScheduleCompile!O686)),ISNUMBER(FIND("9F",ScheduleCompile!O686)),ISNUMBER(FIND("4F",ScheduleCompile!O686))),VALUE(LEFT(ScheduleCompile!O686,FIND("F",ScheduleCompile!O686)-1)),ScheduleCompile!O686)))))))</f>
        <v>50.1</v>
      </c>
      <c r="U693" s="1">
        <f>IF(AND(ISERROR(IF(ScheduleCompile!P686="Off",0,IF(ScheduleCompile!P686="On",1,IF(ISNUMBER(ScheduleCompile!P686),ScheduleCompile!P686/1,IF(ISTEXT(ScheduleCompile!P686),IF(OR(ISNUMBER(FIND("5F",ScheduleCompile!P686)),ISNUMBER(FIND("0F",ScheduleCompile!P686)),ISNUMBER(FIND("8F",ScheduleCompile!P686)),ISNUMBER(FIND("1F",ScheduleCompile!P686)),ISNUMBER(FIND("2F",ScheduleCompile!P686)),ISNUMBER(FIND("3F",ScheduleCompile!P686)),ISNUMBER(FIND("6F",ScheduleCompile!P686)),ISNUMBER(FIND("7F",ScheduleCompile!P686)),ISNUMBER(FIND("9F",ScheduleCompile!P686)),ISNUMBER(FIND("4F",ScheduleCompile!P686))),VALUE(LEFT(ScheduleCompile!P686,FIND("F",ScheduleCompile!P686)-1)),ScheduleCompile!P686)))))),ISTEXT(ScheduleCompile!#REF!)),"ENDTABLE",IF(ISERROR(IF(ScheduleCompile!P686="Off",0,IF(ScheduleCompile!P686="On",1,IF(ISNUMBER(ScheduleCompile!P686),ScheduleCompile!P686/1,IF(ISTEXT(ScheduleCompile!P686),IF(OR(ISNUMBER(FIND("5F",ScheduleCompile!P686)),ISNUMBER(FIND("0F",ScheduleCompile!P686)),ISNUMBER(FIND("8F",ScheduleCompile!P686)),ISNUMBER(FIND("1F",ScheduleCompile!P686)),ISNUMBER(FIND("2F",ScheduleCompile!P686)),ISNUMBER(FIND("3F",ScheduleCompile!P686)),ISNUMBER(FIND("6F",ScheduleCompile!P686)),ISNUMBER(FIND("7F",ScheduleCompile!P686)),ISNUMBER(FIND("9F",ScheduleCompile!P686)),ISNUMBER(FIND("4F",ScheduleCompile!P686))),VALUE(LEFT(ScheduleCompile!P686,FIND("F",ScheduleCompile!P686)-1)),ScheduleCompile!P686)))))),"",IF(ScheduleCompile!P686="Off",0,IF(ScheduleCompile!P686="On",1,IF(ISNUMBER(ScheduleCompile!P686),ScheduleCompile!P686/1,IF(ISTEXT(ScheduleCompile!P686),IF(OR(ISNUMBER(FIND("5F",ScheduleCompile!P686)),ISNUMBER(FIND("0F",ScheduleCompile!P686)),ISNUMBER(FIND("8F",ScheduleCompile!P686)),ISNUMBER(FIND("1F",ScheduleCompile!P686)),ISNUMBER(FIND("2F",ScheduleCompile!P686)),ISNUMBER(FIND("3F",ScheduleCompile!P686)),ISNUMBER(FIND("6F",ScheduleCompile!P686)),ISNUMBER(FIND("7F",ScheduleCompile!P686)),ISNUMBER(FIND("9F",ScheduleCompile!P686)),ISNUMBER(FIND("4F",ScheduleCompile!P686))),VALUE(LEFT(ScheduleCompile!P686,FIND("F",ScheduleCompile!P686)-1)),ScheduleCompile!P686)))))))</f>
        <v>50.1</v>
      </c>
      <c r="V693" s="1">
        <f>IF(AND(ISERROR(IF(ScheduleCompile!Q686="Off",0,IF(ScheduleCompile!Q686="On",1,IF(ISNUMBER(ScheduleCompile!Q686),ScheduleCompile!Q686/1,IF(ISTEXT(ScheduleCompile!Q686),IF(OR(ISNUMBER(FIND("5F",ScheduleCompile!Q686)),ISNUMBER(FIND("0F",ScheduleCompile!Q686)),ISNUMBER(FIND("8F",ScheduleCompile!Q686)),ISNUMBER(FIND("1F",ScheduleCompile!Q686)),ISNUMBER(FIND("2F",ScheduleCompile!Q686)),ISNUMBER(FIND("3F",ScheduleCompile!Q686)),ISNUMBER(FIND("6F",ScheduleCompile!Q686)),ISNUMBER(FIND("7F",ScheduleCompile!Q686)),ISNUMBER(FIND("9F",ScheduleCompile!Q686)),ISNUMBER(FIND("4F",ScheduleCompile!Q686))),VALUE(LEFT(ScheduleCompile!Q686,FIND("F",ScheduleCompile!Q686)-1)),ScheduleCompile!Q686)))))),ISTEXT(ScheduleCompile!#REF!)),"ENDTABLE",IF(ISERROR(IF(ScheduleCompile!Q686="Off",0,IF(ScheduleCompile!Q686="On",1,IF(ISNUMBER(ScheduleCompile!Q686),ScheduleCompile!Q686/1,IF(ISTEXT(ScheduleCompile!Q686),IF(OR(ISNUMBER(FIND("5F",ScheduleCompile!Q686)),ISNUMBER(FIND("0F",ScheduleCompile!Q686)),ISNUMBER(FIND("8F",ScheduleCompile!Q686)),ISNUMBER(FIND("1F",ScheduleCompile!Q686)),ISNUMBER(FIND("2F",ScheduleCompile!Q686)),ISNUMBER(FIND("3F",ScheduleCompile!Q686)),ISNUMBER(FIND("6F",ScheduleCompile!Q686)),ISNUMBER(FIND("7F",ScheduleCompile!Q686)),ISNUMBER(FIND("9F",ScheduleCompile!Q686)),ISNUMBER(FIND("4F",ScheduleCompile!Q686))),VALUE(LEFT(ScheduleCompile!Q686,FIND("F",ScheduleCompile!Q686)-1)),ScheduleCompile!Q686)))))),"",IF(ScheduleCompile!Q686="Off",0,IF(ScheduleCompile!Q686="On",1,IF(ISNUMBER(ScheduleCompile!Q686),ScheduleCompile!Q686/1,IF(ISTEXT(ScheduleCompile!Q686),IF(OR(ISNUMBER(FIND("5F",ScheduleCompile!Q686)),ISNUMBER(FIND("0F",ScheduleCompile!Q686)),ISNUMBER(FIND("8F",ScheduleCompile!Q686)),ISNUMBER(FIND("1F",ScheduleCompile!Q686)),ISNUMBER(FIND("2F",ScheduleCompile!Q686)),ISNUMBER(FIND("3F",ScheduleCompile!Q686)),ISNUMBER(FIND("6F",ScheduleCompile!Q686)),ISNUMBER(FIND("7F",ScheduleCompile!Q686)),ISNUMBER(FIND("9F",ScheduleCompile!Q686)),ISNUMBER(FIND("4F",ScheduleCompile!Q686))),VALUE(LEFT(ScheduleCompile!Q686,FIND("F",ScheduleCompile!Q686)-1)),ScheduleCompile!Q686)))))))</f>
        <v>50.1</v>
      </c>
      <c r="W693" s="1">
        <f>IF(AND(ISERROR(IF(ScheduleCompile!R686="Off",0,IF(ScheduleCompile!R686="On",1,IF(ISNUMBER(ScheduleCompile!R686),ScheduleCompile!R686/1,IF(ISTEXT(ScheduleCompile!R686),IF(OR(ISNUMBER(FIND("5F",ScheduleCompile!R686)),ISNUMBER(FIND("0F",ScheduleCompile!R686)),ISNUMBER(FIND("8F",ScheduleCompile!R686)),ISNUMBER(FIND("1F",ScheduleCompile!R686)),ISNUMBER(FIND("2F",ScheduleCompile!R686)),ISNUMBER(FIND("3F",ScheduleCompile!R686)),ISNUMBER(FIND("6F",ScheduleCompile!R686)),ISNUMBER(FIND("7F",ScheduleCompile!R686)),ISNUMBER(FIND("9F",ScheduleCompile!R686)),ISNUMBER(FIND("4F",ScheduleCompile!R686))),VALUE(LEFT(ScheduleCompile!R686,FIND("F",ScheduleCompile!R686)-1)),ScheduleCompile!R686)))))),ISTEXT(ScheduleCompile!#REF!)),"ENDTABLE",IF(ISERROR(IF(ScheduleCompile!R686="Off",0,IF(ScheduleCompile!R686="On",1,IF(ISNUMBER(ScheduleCompile!R686),ScheduleCompile!R686/1,IF(ISTEXT(ScheduleCompile!R686),IF(OR(ISNUMBER(FIND("5F",ScheduleCompile!R686)),ISNUMBER(FIND("0F",ScheduleCompile!R686)),ISNUMBER(FIND("8F",ScheduleCompile!R686)),ISNUMBER(FIND("1F",ScheduleCompile!R686)),ISNUMBER(FIND("2F",ScheduleCompile!R686)),ISNUMBER(FIND("3F",ScheduleCompile!R686)),ISNUMBER(FIND("6F",ScheduleCompile!R686)),ISNUMBER(FIND("7F",ScheduleCompile!R686)),ISNUMBER(FIND("9F",ScheduleCompile!R686)),ISNUMBER(FIND("4F",ScheduleCompile!R686))),VALUE(LEFT(ScheduleCompile!R686,FIND("F",ScheduleCompile!R686)-1)),ScheduleCompile!R686)))))),"",IF(ScheduleCompile!R686="Off",0,IF(ScheduleCompile!R686="On",1,IF(ISNUMBER(ScheduleCompile!R686),ScheduleCompile!R686/1,IF(ISTEXT(ScheduleCompile!R686),IF(OR(ISNUMBER(FIND("5F",ScheduleCompile!R686)),ISNUMBER(FIND("0F",ScheduleCompile!R686)),ISNUMBER(FIND("8F",ScheduleCompile!R686)),ISNUMBER(FIND("1F",ScheduleCompile!R686)),ISNUMBER(FIND("2F",ScheduleCompile!R686)),ISNUMBER(FIND("3F",ScheduleCompile!R686)),ISNUMBER(FIND("6F",ScheduleCompile!R686)),ISNUMBER(FIND("7F",ScheduleCompile!R686)),ISNUMBER(FIND("9F",ScheduleCompile!R686)),ISNUMBER(FIND("4F",ScheduleCompile!R686))),VALUE(LEFT(ScheduleCompile!R686,FIND("F",ScheduleCompile!R686)-1)),ScheduleCompile!R686)))))))</f>
        <v>50.1</v>
      </c>
      <c r="X693" s="1">
        <f>IF(AND(ISERROR(IF(ScheduleCompile!S686="Off",0,IF(ScheduleCompile!S686="On",1,IF(ISNUMBER(ScheduleCompile!S686),ScheduleCompile!S686/1,IF(ISTEXT(ScheduleCompile!S686),IF(OR(ISNUMBER(FIND("5F",ScheduleCompile!S686)),ISNUMBER(FIND("0F",ScheduleCompile!S686)),ISNUMBER(FIND("8F",ScheduleCompile!S686)),ISNUMBER(FIND("1F",ScheduleCompile!S686)),ISNUMBER(FIND("2F",ScheduleCompile!S686)),ISNUMBER(FIND("3F",ScheduleCompile!S686)),ISNUMBER(FIND("6F",ScheduleCompile!S686)),ISNUMBER(FIND("7F",ScheduleCompile!S686)),ISNUMBER(FIND("9F",ScheduleCompile!S686)),ISNUMBER(FIND("4F",ScheduleCompile!S686))),VALUE(LEFT(ScheduleCompile!S686,FIND("F",ScheduleCompile!S686)-1)),ScheduleCompile!S686)))))),ISTEXT(ScheduleCompile!#REF!)),"ENDTABLE",IF(ISERROR(IF(ScheduleCompile!S686="Off",0,IF(ScheduleCompile!S686="On",1,IF(ISNUMBER(ScheduleCompile!S686),ScheduleCompile!S686/1,IF(ISTEXT(ScheduleCompile!S686),IF(OR(ISNUMBER(FIND("5F",ScheduleCompile!S686)),ISNUMBER(FIND("0F",ScheduleCompile!S686)),ISNUMBER(FIND("8F",ScheduleCompile!S686)),ISNUMBER(FIND("1F",ScheduleCompile!S686)),ISNUMBER(FIND("2F",ScheduleCompile!S686)),ISNUMBER(FIND("3F",ScheduleCompile!S686)),ISNUMBER(FIND("6F",ScheduleCompile!S686)),ISNUMBER(FIND("7F",ScheduleCompile!S686)),ISNUMBER(FIND("9F",ScheduleCompile!S686)),ISNUMBER(FIND("4F",ScheduleCompile!S686))),VALUE(LEFT(ScheduleCompile!S686,FIND("F",ScheduleCompile!S686)-1)),ScheduleCompile!S686)))))),"",IF(ScheduleCompile!S686="Off",0,IF(ScheduleCompile!S686="On",1,IF(ISNUMBER(ScheduleCompile!S686),ScheduleCompile!S686/1,IF(ISTEXT(ScheduleCompile!S686),IF(OR(ISNUMBER(FIND("5F",ScheduleCompile!S686)),ISNUMBER(FIND("0F",ScheduleCompile!S686)),ISNUMBER(FIND("8F",ScheduleCompile!S686)),ISNUMBER(FIND("1F",ScheduleCompile!S686)),ISNUMBER(FIND("2F",ScheduleCompile!S686)),ISNUMBER(FIND("3F",ScheduleCompile!S686)),ISNUMBER(FIND("6F",ScheduleCompile!S686)),ISNUMBER(FIND("7F",ScheduleCompile!S686)),ISNUMBER(FIND("9F",ScheduleCompile!S686)),ISNUMBER(FIND("4F",ScheduleCompile!S686))),VALUE(LEFT(ScheduleCompile!S686,FIND("F",ScheduleCompile!S686)-1)),ScheduleCompile!S686)))))))</f>
        <v>50.1</v>
      </c>
      <c r="Y693" s="1">
        <f>IF(AND(ISERROR(IF(ScheduleCompile!T686="Off",0,IF(ScheduleCompile!T686="On",1,IF(ISNUMBER(ScheduleCompile!T686),ScheduleCompile!T686/1,IF(ISTEXT(ScheduleCompile!T686),IF(OR(ISNUMBER(FIND("5F",ScheduleCompile!T686)),ISNUMBER(FIND("0F",ScheduleCompile!T686)),ISNUMBER(FIND("8F",ScheduleCompile!T686)),ISNUMBER(FIND("1F",ScheduleCompile!T686)),ISNUMBER(FIND("2F",ScheduleCompile!T686)),ISNUMBER(FIND("3F",ScheduleCompile!T686)),ISNUMBER(FIND("6F",ScheduleCompile!T686)),ISNUMBER(FIND("7F",ScheduleCompile!T686)),ISNUMBER(FIND("9F",ScheduleCompile!T686)),ISNUMBER(FIND("4F",ScheduleCompile!T686))),VALUE(LEFT(ScheduleCompile!T686,FIND("F",ScheduleCompile!T686)-1)),ScheduleCompile!T686)))))),ISTEXT(ScheduleCompile!#REF!)),"ENDTABLE",IF(ISERROR(IF(ScheduleCompile!T686="Off",0,IF(ScheduleCompile!T686="On",1,IF(ISNUMBER(ScheduleCompile!T686),ScheduleCompile!T686/1,IF(ISTEXT(ScheduleCompile!T686),IF(OR(ISNUMBER(FIND("5F",ScheduleCompile!T686)),ISNUMBER(FIND("0F",ScheduleCompile!T686)),ISNUMBER(FIND("8F",ScheduleCompile!T686)),ISNUMBER(FIND("1F",ScheduleCompile!T686)),ISNUMBER(FIND("2F",ScheduleCompile!T686)),ISNUMBER(FIND("3F",ScheduleCompile!T686)),ISNUMBER(FIND("6F",ScheduleCompile!T686)),ISNUMBER(FIND("7F",ScheduleCompile!T686)),ISNUMBER(FIND("9F",ScheduleCompile!T686)),ISNUMBER(FIND("4F",ScheduleCompile!T686))),VALUE(LEFT(ScheduleCompile!T686,FIND("F",ScheduleCompile!T686)-1)),ScheduleCompile!T686)))))),"",IF(ScheduleCompile!T686="Off",0,IF(ScheduleCompile!T686="On",1,IF(ISNUMBER(ScheduleCompile!T686),ScheduleCompile!T686/1,IF(ISTEXT(ScheduleCompile!T686),IF(OR(ISNUMBER(FIND("5F",ScheduleCompile!T686)),ISNUMBER(FIND("0F",ScheduleCompile!T686)),ISNUMBER(FIND("8F",ScheduleCompile!T686)),ISNUMBER(FIND("1F",ScheduleCompile!T686)),ISNUMBER(FIND("2F",ScheduleCompile!T686)),ISNUMBER(FIND("3F",ScheduleCompile!T686)),ISNUMBER(FIND("6F",ScheduleCompile!T686)),ISNUMBER(FIND("7F",ScheduleCompile!T686)),ISNUMBER(FIND("9F",ScheduleCompile!T686)),ISNUMBER(FIND("4F",ScheduleCompile!T686))),VALUE(LEFT(ScheduleCompile!T686,FIND("F",ScheduleCompile!T686)-1)),ScheduleCompile!T686)))))))</f>
        <v>50.1</v>
      </c>
      <c r="Z693" s="1">
        <f>IF(AND(ISERROR(IF(ScheduleCompile!U686="Off",0,IF(ScheduleCompile!U686="On",1,IF(ISNUMBER(ScheduleCompile!U686),ScheduleCompile!U686/1,IF(ISTEXT(ScheduleCompile!U686),IF(OR(ISNUMBER(FIND("5F",ScheduleCompile!U686)),ISNUMBER(FIND("0F",ScheduleCompile!U686)),ISNUMBER(FIND("8F",ScheduleCompile!U686)),ISNUMBER(FIND("1F",ScheduleCompile!U686)),ISNUMBER(FIND("2F",ScheduleCompile!U686)),ISNUMBER(FIND("3F",ScheduleCompile!U686)),ISNUMBER(FIND("6F",ScheduleCompile!U686)),ISNUMBER(FIND("7F",ScheduleCompile!U686)),ISNUMBER(FIND("9F",ScheduleCompile!U686)),ISNUMBER(FIND("4F",ScheduleCompile!U686))),VALUE(LEFT(ScheduleCompile!U686,FIND("F",ScheduleCompile!U686)-1)),ScheduleCompile!U686)))))),ISTEXT(ScheduleCompile!#REF!)),"ENDTABLE",IF(ISERROR(IF(ScheduleCompile!U686="Off",0,IF(ScheduleCompile!U686="On",1,IF(ISNUMBER(ScheduleCompile!U686),ScheduleCompile!U686/1,IF(ISTEXT(ScheduleCompile!U686),IF(OR(ISNUMBER(FIND("5F",ScheduleCompile!U686)),ISNUMBER(FIND("0F",ScheduleCompile!U686)),ISNUMBER(FIND("8F",ScheduleCompile!U686)),ISNUMBER(FIND("1F",ScheduleCompile!U686)),ISNUMBER(FIND("2F",ScheduleCompile!U686)),ISNUMBER(FIND("3F",ScheduleCompile!U686)),ISNUMBER(FIND("6F",ScheduleCompile!U686)),ISNUMBER(FIND("7F",ScheduleCompile!U686)),ISNUMBER(FIND("9F",ScheduleCompile!U686)),ISNUMBER(FIND("4F",ScheduleCompile!U686))),VALUE(LEFT(ScheduleCompile!U686,FIND("F",ScheduleCompile!U686)-1)),ScheduleCompile!U686)))))),"",IF(ScheduleCompile!U686="Off",0,IF(ScheduleCompile!U686="On",1,IF(ISNUMBER(ScheduleCompile!U686),ScheduleCompile!U686/1,IF(ISTEXT(ScheduleCompile!U686),IF(OR(ISNUMBER(FIND("5F",ScheduleCompile!U686)),ISNUMBER(FIND("0F",ScheduleCompile!U686)),ISNUMBER(FIND("8F",ScheduleCompile!U686)),ISNUMBER(FIND("1F",ScheduleCompile!U686)),ISNUMBER(FIND("2F",ScheduleCompile!U686)),ISNUMBER(FIND("3F",ScheduleCompile!U686)),ISNUMBER(FIND("6F",ScheduleCompile!U686)),ISNUMBER(FIND("7F",ScheduleCompile!U686)),ISNUMBER(FIND("9F",ScheduleCompile!U686)),ISNUMBER(FIND("4F",ScheduleCompile!U686))),VALUE(LEFT(ScheduleCompile!U686,FIND("F",ScheduleCompile!U686)-1)),ScheduleCompile!U686)))))))</f>
        <v>50.1</v>
      </c>
      <c r="AA693" s="1">
        <f>IF(AND(ISERROR(IF(ScheduleCompile!V686="Off",0,IF(ScheduleCompile!V686="On",1,IF(ISNUMBER(ScheduleCompile!V686),ScheduleCompile!V686/1,IF(ISTEXT(ScheduleCompile!V686),IF(OR(ISNUMBER(FIND("5F",ScheduleCompile!V686)),ISNUMBER(FIND("0F",ScheduleCompile!V686)),ISNUMBER(FIND("8F",ScheduleCompile!V686)),ISNUMBER(FIND("1F",ScheduleCompile!V686)),ISNUMBER(FIND("2F",ScheduleCompile!V686)),ISNUMBER(FIND("3F",ScheduleCompile!V686)),ISNUMBER(FIND("6F",ScheduleCompile!V686)),ISNUMBER(FIND("7F",ScheduleCompile!V686)),ISNUMBER(FIND("9F",ScheduleCompile!V686)),ISNUMBER(FIND("4F",ScheduleCompile!V686))),VALUE(LEFT(ScheduleCompile!V686,FIND("F",ScheduleCompile!V686)-1)),ScheduleCompile!V686)))))),ISTEXT(ScheduleCompile!#REF!)),"ENDTABLE",IF(ISERROR(IF(ScheduleCompile!V686="Off",0,IF(ScheduleCompile!V686="On",1,IF(ISNUMBER(ScheduleCompile!V686),ScheduleCompile!V686/1,IF(ISTEXT(ScheduleCompile!V686),IF(OR(ISNUMBER(FIND("5F",ScheduleCompile!V686)),ISNUMBER(FIND("0F",ScheduleCompile!V686)),ISNUMBER(FIND("8F",ScheduleCompile!V686)),ISNUMBER(FIND("1F",ScheduleCompile!V686)),ISNUMBER(FIND("2F",ScheduleCompile!V686)),ISNUMBER(FIND("3F",ScheduleCompile!V686)),ISNUMBER(FIND("6F",ScheduleCompile!V686)),ISNUMBER(FIND("7F",ScheduleCompile!V686)),ISNUMBER(FIND("9F",ScheduleCompile!V686)),ISNUMBER(FIND("4F",ScheduleCompile!V686))),VALUE(LEFT(ScheduleCompile!V686,FIND("F",ScheduleCompile!V686)-1)),ScheduleCompile!V686)))))),"",IF(ScheduleCompile!V686="Off",0,IF(ScheduleCompile!V686="On",1,IF(ISNUMBER(ScheduleCompile!V686),ScheduleCompile!V686/1,IF(ISTEXT(ScheduleCompile!V686),IF(OR(ISNUMBER(FIND("5F",ScheduleCompile!V686)),ISNUMBER(FIND("0F",ScheduleCompile!V686)),ISNUMBER(FIND("8F",ScheduleCompile!V686)),ISNUMBER(FIND("1F",ScheduleCompile!V686)),ISNUMBER(FIND("2F",ScheduleCompile!V686)),ISNUMBER(FIND("3F",ScheduleCompile!V686)),ISNUMBER(FIND("6F",ScheduleCompile!V686)),ISNUMBER(FIND("7F",ScheduleCompile!V686)),ISNUMBER(FIND("9F",ScheduleCompile!V686)),ISNUMBER(FIND("4F",ScheduleCompile!V686))),VALUE(LEFT(ScheduleCompile!V686,FIND("F",ScheduleCompile!V686)-1)),ScheduleCompile!V686)))))))</f>
        <v>50.1</v>
      </c>
      <c r="AB693" s="1">
        <f>IF(AND(ISERROR(IF(ScheduleCompile!W686="Off",0,IF(ScheduleCompile!W686="On",1,IF(ISNUMBER(ScheduleCompile!W686),ScheduleCompile!W686/1,IF(ISTEXT(ScheduleCompile!W686),IF(OR(ISNUMBER(FIND("5F",ScheduleCompile!W686)),ISNUMBER(FIND("0F",ScheduleCompile!W686)),ISNUMBER(FIND("8F",ScheduleCompile!W686)),ISNUMBER(FIND("1F",ScheduleCompile!W686)),ISNUMBER(FIND("2F",ScheduleCompile!W686)),ISNUMBER(FIND("3F",ScheduleCompile!W686)),ISNUMBER(FIND("6F",ScheduleCompile!W686)),ISNUMBER(FIND("7F",ScheduleCompile!W686)),ISNUMBER(FIND("9F",ScheduleCompile!W686)),ISNUMBER(FIND("4F",ScheduleCompile!W686))),VALUE(LEFT(ScheduleCompile!W686,FIND("F",ScheduleCompile!W686)-1)),ScheduleCompile!W686)))))),ISTEXT(ScheduleCompile!#REF!)),"ENDTABLE",IF(ISERROR(IF(ScheduleCompile!W686="Off",0,IF(ScheduleCompile!W686="On",1,IF(ISNUMBER(ScheduleCompile!W686),ScheduleCompile!W686/1,IF(ISTEXT(ScheduleCompile!W686),IF(OR(ISNUMBER(FIND("5F",ScheduleCompile!W686)),ISNUMBER(FIND("0F",ScheduleCompile!W686)),ISNUMBER(FIND("8F",ScheduleCompile!W686)),ISNUMBER(FIND("1F",ScheduleCompile!W686)),ISNUMBER(FIND("2F",ScheduleCompile!W686)),ISNUMBER(FIND("3F",ScheduleCompile!W686)),ISNUMBER(FIND("6F",ScheduleCompile!W686)),ISNUMBER(FIND("7F",ScheduleCompile!W686)),ISNUMBER(FIND("9F",ScheduleCompile!W686)),ISNUMBER(FIND("4F",ScheduleCompile!W686))),VALUE(LEFT(ScheduleCompile!W686,FIND("F",ScheduleCompile!W686)-1)),ScheduleCompile!W686)))))),"",IF(ScheduleCompile!W686="Off",0,IF(ScheduleCompile!W686="On",1,IF(ISNUMBER(ScheduleCompile!W686),ScheduleCompile!W686/1,IF(ISTEXT(ScheduleCompile!W686),IF(OR(ISNUMBER(FIND("5F",ScheduleCompile!W686)),ISNUMBER(FIND("0F",ScheduleCompile!W686)),ISNUMBER(FIND("8F",ScheduleCompile!W686)),ISNUMBER(FIND("1F",ScheduleCompile!W686)),ISNUMBER(FIND("2F",ScheduleCompile!W686)),ISNUMBER(FIND("3F",ScheduleCompile!W686)),ISNUMBER(FIND("6F",ScheduleCompile!W686)),ISNUMBER(FIND("7F",ScheduleCompile!W686)),ISNUMBER(FIND("9F",ScheduleCompile!W686)),ISNUMBER(FIND("4F",ScheduleCompile!W686))),VALUE(LEFT(ScheduleCompile!W686,FIND("F",ScheduleCompile!W686)-1)),ScheduleCompile!W686)))))))</f>
        <v>50.1</v>
      </c>
      <c r="AC693" s="1">
        <f>IF(AND(ISERROR(IF(ScheduleCompile!X686="Off",0,IF(ScheduleCompile!X686="On",1,IF(ISNUMBER(ScheduleCompile!X686),ScheduleCompile!X686/1,IF(ISTEXT(ScheduleCompile!X686),IF(OR(ISNUMBER(FIND("5F",ScheduleCompile!X686)),ISNUMBER(FIND("0F",ScheduleCompile!X686)),ISNUMBER(FIND("8F",ScheduleCompile!X686)),ISNUMBER(FIND("1F",ScheduleCompile!X686)),ISNUMBER(FIND("2F",ScheduleCompile!X686)),ISNUMBER(FIND("3F",ScheduleCompile!X686)),ISNUMBER(FIND("6F",ScheduleCompile!X686)),ISNUMBER(FIND("7F",ScheduleCompile!X686)),ISNUMBER(FIND("9F",ScheduleCompile!X686)),ISNUMBER(FIND("4F",ScheduleCompile!X686))),VALUE(LEFT(ScheduleCompile!X686,FIND("F",ScheduleCompile!X686)-1)),ScheduleCompile!X686)))))),ISTEXT(ScheduleCompile!#REF!)),"ENDTABLE",IF(ISERROR(IF(ScheduleCompile!X686="Off",0,IF(ScheduleCompile!X686="On",1,IF(ISNUMBER(ScheduleCompile!X686),ScheduleCompile!X686/1,IF(ISTEXT(ScheduleCompile!X686),IF(OR(ISNUMBER(FIND("5F",ScheduleCompile!X686)),ISNUMBER(FIND("0F",ScheduleCompile!X686)),ISNUMBER(FIND("8F",ScheduleCompile!X686)),ISNUMBER(FIND("1F",ScheduleCompile!X686)),ISNUMBER(FIND("2F",ScheduleCompile!X686)),ISNUMBER(FIND("3F",ScheduleCompile!X686)),ISNUMBER(FIND("6F",ScheduleCompile!X686)),ISNUMBER(FIND("7F",ScheduleCompile!X686)),ISNUMBER(FIND("9F",ScheduleCompile!X686)),ISNUMBER(FIND("4F",ScheduleCompile!X686))),VALUE(LEFT(ScheduleCompile!X686,FIND("F",ScheduleCompile!X686)-1)),ScheduleCompile!X686)))))),"",IF(ScheduleCompile!X686="Off",0,IF(ScheduleCompile!X686="On",1,IF(ISNUMBER(ScheduleCompile!X686),ScheduleCompile!X686/1,IF(ISTEXT(ScheduleCompile!X686),IF(OR(ISNUMBER(FIND("5F",ScheduleCompile!X686)),ISNUMBER(FIND("0F",ScheduleCompile!X686)),ISNUMBER(FIND("8F",ScheduleCompile!X686)),ISNUMBER(FIND("1F",ScheduleCompile!X686)),ISNUMBER(FIND("2F",ScheduleCompile!X686)),ISNUMBER(FIND("3F",ScheduleCompile!X686)),ISNUMBER(FIND("6F",ScheduleCompile!X686)),ISNUMBER(FIND("7F",ScheduleCompile!X686)),ISNUMBER(FIND("9F",ScheduleCompile!X686)),ISNUMBER(FIND("4F",ScheduleCompile!X686))),VALUE(LEFT(ScheduleCompile!X686,FIND("F",ScheduleCompile!X686)-1)),ScheduleCompile!X686)))))))</f>
        <v>50.1</v>
      </c>
      <c r="AD693" s="1">
        <f>IF(AND(ISERROR(IF(ScheduleCompile!Y686="Off",0,IF(ScheduleCompile!Y686="On",1,IF(ISNUMBER(ScheduleCompile!Y686),ScheduleCompile!Y686/1,IF(ISTEXT(ScheduleCompile!Y686),IF(OR(ISNUMBER(FIND("5F",ScheduleCompile!Y686)),ISNUMBER(FIND("0F",ScheduleCompile!Y686)),ISNUMBER(FIND("8F",ScheduleCompile!Y686)),ISNUMBER(FIND("1F",ScheduleCompile!Y686)),ISNUMBER(FIND("2F",ScheduleCompile!Y686)),ISNUMBER(FIND("3F",ScheduleCompile!Y686)),ISNUMBER(FIND("6F",ScheduleCompile!Y686)),ISNUMBER(FIND("7F",ScheduleCompile!Y686)),ISNUMBER(FIND("9F",ScheduleCompile!Y686)),ISNUMBER(FIND("4F",ScheduleCompile!Y686))),VALUE(LEFT(ScheduleCompile!Y686,FIND("F",ScheduleCompile!Y686)-1)),ScheduleCompile!Y686)))))),ISTEXT(ScheduleCompile!#REF!)),"ENDTABLE",IF(ISERROR(IF(ScheduleCompile!Y686="Off",0,IF(ScheduleCompile!Y686="On",1,IF(ISNUMBER(ScheduleCompile!Y686),ScheduleCompile!Y686/1,IF(ISTEXT(ScheduleCompile!Y686),IF(OR(ISNUMBER(FIND("5F",ScheduleCompile!Y686)),ISNUMBER(FIND("0F",ScheduleCompile!Y686)),ISNUMBER(FIND("8F",ScheduleCompile!Y686)),ISNUMBER(FIND("1F",ScheduleCompile!Y686)),ISNUMBER(FIND("2F",ScheduleCompile!Y686)),ISNUMBER(FIND("3F",ScheduleCompile!Y686)),ISNUMBER(FIND("6F",ScheduleCompile!Y686)),ISNUMBER(FIND("7F",ScheduleCompile!Y686)),ISNUMBER(FIND("9F",ScheduleCompile!Y686)),ISNUMBER(FIND("4F",ScheduleCompile!Y686))),VALUE(LEFT(ScheduleCompile!Y686,FIND("F",ScheduleCompile!Y686)-1)),ScheduleCompile!Y686)))))),"",IF(ScheduleCompile!Y686="Off",0,IF(ScheduleCompile!Y686="On",1,IF(ISNUMBER(ScheduleCompile!Y686),ScheduleCompile!Y686/1,IF(ISTEXT(ScheduleCompile!Y686),IF(OR(ISNUMBER(FIND("5F",ScheduleCompile!Y686)),ISNUMBER(FIND("0F",ScheduleCompile!Y686)),ISNUMBER(FIND("8F",ScheduleCompile!Y686)),ISNUMBER(FIND("1F",ScheduleCompile!Y686)),ISNUMBER(FIND("2F",ScheduleCompile!Y686)),ISNUMBER(FIND("3F",ScheduleCompile!Y686)),ISNUMBER(FIND("6F",ScheduleCompile!Y686)),ISNUMBER(FIND("7F",ScheduleCompile!Y686)),ISNUMBER(FIND("9F",ScheduleCompile!Y686)),ISNUMBER(FIND("4F",ScheduleCompile!Y686))),VALUE(LEFT(ScheduleCompile!Y686,FIND("F",ScheduleCompile!Y686)-1)),ScheduleCompile!Y686)))))))</f>
        <v>50.1</v>
      </c>
    </row>
    <row r="694" spans="1:30" x14ac:dyDescent="0.25">
      <c r="A694" t="str">
        <f t="shared" si="53"/>
        <v>SchDay "WaterMainCZ14Feb"  Type = "Temperature" Hr = (50.1, 50.1, 50.1, 50.1, 50.1, 50.1, 50.1, 50.1, 50.1, 50.1, 50.1, 50.1, 50.1, 50.1, 50.1, 50.1, 50.1, 50.1, 50.1, 50.1, 50.1, 50.1, 50.1, 50.1) ..</v>
      </c>
      <c r="B694" s="1" t="s">
        <v>623</v>
      </c>
      <c r="C694" t="str">
        <f t="shared" si="54"/>
        <v xml:space="preserve">SchDay "WaterMainCZ14Feb"  Type = "Temperature" Hr = </v>
      </c>
      <c r="D694" t="str">
        <f t="shared" si="55"/>
        <v>(50.1, 50.1, 50.1, 50.1, 50.1, 50.1, 50.1, 50.1, 50.1, 50.1, 50.1, 50.1, 50.1, 50.1, 50.1, 50.1, 50.1, 50.1, 50.1, 50.1, 50.1, 50.1, 50.1, 50.1) ..</v>
      </c>
      <c r="E694" s="30" t="str">
        <f>ScheduleCompile!A687</f>
        <v>WaterMainCZ14Feb</v>
      </c>
      <c r="F694" t="str">
        <f t="shared" si="46"/>
        <v>Temperature</v>
      </c>
      <c r="G694" s="1">
        <f>IF(AND(ISERROR(IF(ScheduleCompile!B687="Off",0,IF(ScheduleCompile!B687="On",1,IF(ISNUMBER(ScheduleCompile!B687),ScheduleCompile!B687/1,IF(ISTEXT(ScheduleCompile!B687),IF(OR(ISNUMBER(FIND("5F",ScheduleCompile!B687)),ISNUMBER(FIND("0F",ScheduleCompile!B687)),ISNUMBER(FIND("8F",ScheduleCompile!B687)),ISNUMBER(FIND("1F",ScheduleCompile!B687)),ISNUMBER(FIND("2F",ScheduleCompile!B687)),ISNUMBER(FIND("3F",ScheduleCompile!B687)),ISNUMBER(FIND("6F",ScheduleCompile!B687)),ISNUMBER(FIND("7F",ScheduleCompile!B687)),ISNUMBER(FIND("9F",ScheduleCompile!B687)),ISNUMBER(FIND("4F",ScheduleCompile!B687))),VALUE(LEFT(ScheduleCompile!B687,FIND("F",ScheduleCompile!B687)-1)),ScheduleCompile!B687)))))),ISTEXT(ScheduleCompile!#REF!)),"ENDTABLE",IF(ISERROR(IF(ScheduleCompile!B687="Off",0,IF(ScheduleCompile!B687="On",1,IF(ISNUMBER(ScheduleCompile!B687),ScheduleCompile!B687/1,IF(ISTEXT(ScheduleCompile!B687),IF(OR(ISNUMBER(FIND("5F",ScheduleCompile!B687)),ISNUMBER(FIND("0F",ScheduleCompile!B687)),ISNUMBER(FIND("8F",ScheduleCompile!B687)),ISNUMBER(FIND("1F",ScheduleCompile!B687)),ISNUMBER(FIND("2F",ScheduleCompile!B687)),ISNUMBER(FIND("3F",ScheduleCompile!B687)),ISNUMBER(FIND("6F",ScheduleCompile!B687)),ISNUMBER(FIND("7F",ScheduleCompile!B687)),ISNUMBER(FIND("9F",ScheduleCompile!B687)),ISNUMBER(FIND("4F",ScheduleCompile!B687))),VALUE(LEFT(ScheduleCompile!B687,FIND("F",ScheduleCompile!B687)-1)),ScheduleCompile!B687)))))),"",IF(ScheduleCompile!B687="Off",0,IF(ScheduleCompile!B687="On",1,IF(ISNUMBER(ScheduleCompile!B687),ScheduleCompile!B687/1,IF(ISTEXT(ScheduleCompile!B687),IF(OR(ISNUMBER(FIND("5F",ScheduleCompile!B687)),ISNUMBER(FIND("0F",ScheduleCompile!B687)),ISNUMBER(FIND("8F",ScheduleCompile!B687)),ISNUMBER(FIND("1F",ScheduleCompile!B687)),ISNUMBER(FIND("2F",ScheduleCompile!B687)),ISNUMBER(FIND("3F",ScheduleCompile!B687)),ISNUMBER(FIND("6F",ScheduleCompile!B687)),ISNUMBER(FIND("7F",ScheduleCompile!B687)),ISNUMBER(FIND("9F",ScheduleCompile!B687)),ISNUMBER(FIND("4F",ScheduleCompile!B687))),VALUE(LEFT(ScheduleCompile!B687,FIND("F",ScheduleCompile!B687)-1)),ScheduleCompile!B687)))))))</f>
        <v>50.1</v>
      </c>
      <c r="H694" s="1">
        <f>IF(AND(ISERROR(IF(ScheduleCompile!C687="Off",0,IF(ScheduleCompile!C687="On",1,IF(ISNUMBER(ScheduleCompile!C687),ScheduleCompile!C687/1,IF(ISTEXT(ScheduleCompile!C687),IF(OR(ISNUMBER(FIND("5F",ScheduleCompile!C687)),ISNUMBER(FIND("0F",ScheduleCompile!C687)),ISNUMBER(FIND("8F",ScheduleCompile!C687)),ISNUMBER(FIND("1F",ScheduleCompile!C687)),ISNUMBER(FIND("2F",ScheduleCompile!C687)),ISNUMBER(FIND("3F",ScheduleCompile!C687)),ISNUMBER(FIND("6F",ScheduleCompile!C687)),ISNUMBER(FIND("7F",ScheduleCompile!C687)),ISNUMBER(FIND("9F",ScheduleCompile!C687)),ISNUMBER(FIND("4F",ScheduleCompile!C687))),VALUE(LEFT(ScheduleCompile!C687,FIND("F",ScheduleCompile!C687)-1)),ScheduleCompile!C687)))))),ISTEXT(ScheduleCompile!#REF!)),"ENDTABLE",IF(ISERROR(IF(ScheduleCompile!C687="Off",0,IF(ScheduleCompile!C687="On",1,IF(ISNUMBER(ScheduleCompile!C687),ScheduleCompile!C687/1,IF(ISTEXT(ScheduleCompile!C687),IF(OR(ISNUMBER(FIND("5F",ScheduleCompile!C687)),ISNUMBER(FIND("0F",ScheduleCompile!C687)),ISNUMBER(FIND("8F",ScheduleCompile!C687)),ISNUMBER(FIND("1F",ScheduleCompile!C687)),ISNUMBER(FIND("2F",ScheduleCompile!C687)),ISNUMBER(FIND("3F",ScheduleCompile!C687)),ISNUMBER(FIND("6F",ScheduleCompile!C687)),ISNUMBER(FIND("7F",ScheduleCompile!C687)),ISNUMBER(FIND("9F",ScheduleCompile!C687)),ISNUMBER(FIND("4F",ScheduleCompile!C687))),VALUE(LEFT(ScheduleCompile!C687,FIND("F",ScheduleCompile!C687)-1)),ScheduleCompile!C687)))))),"",IF(ScheduleCompile!C687="Off",0,IF(ScheduleCompile!C687="On",1,IF(ISNUMBER(ScheduleCompile!C687),ScheduleCompile!C687/1,IF(ISTEXT(ScheduleCompile!C687),IF(OR(ISNUMBER(FIND("5F",ScheduleCompile!C687)),ISNUMBER(FIND("0F",ScheduleCompile!C687)),ISNUMBER(FIND("8F",ScheduleCompile!C687)),ISNUMBER(FIND("1F",ScheduleCompile!C687)),ISNUMBER(FIND("2F",ScheduleCompile!C687)),ISNUMBER(FIND("3F",ScheduleCompile!C687)),ISNUMBER(FIND("6F",ScheduleCompile!C687)),ISNUMBER(FIND("7F",ScheduleCompile!C687)),ISNUMBER(FIND("9F",ScheduleCompile!C687)),ISNUMBER(FIND("4F",ScheduleCompile!C687))),VALUE(LEFT(ScheduleCompile!C687,FIND("F",ScheduleCompile!C687)-1)),ScheduleCompile!C687)))))))</f>
        <v>50.1</v>
      </c>
      <c r="I694" s="1">
        <f>IF(AND(ISERROR(IF(ScheduleCompile!D687="Off",0,IF(ScheduleCompile!D687="On",1,IF(ISNUMBER(ScheduleCompile!D687),ScheduleCompile!D687/1,IF(ISTEXT(ScheduleCompile!D687),IF(OR(ISNUMBER(FIND("5F",ScheduleCompile!D687)),ISNUMBER(FIND("0F",ScheduleCompile!D687)),ISNUMBER(FIND("8F",ScheduleCompile!D687)),ISNUMBER(FIND("1F",ScheduleCompile!D687)),ISNUMBER(FIND("2F",ScheduleCompile!D687)),ISNUMBER(FIND("3F",ScheduleCompile!D687)),ISNUMBER(FIND("6F",ScheduleCompile!D687)),ISNUMBER(FIND("7F",ScheduleCompile!D687)),ISNUMBER(FIND("9F",ScheduleCompile!D687)),ISNUMBER(FIND("4F",ScheduleCompile!D687))),VALUE(LEFT(ScheduleCompile!D687,FIND("F",ScheduleCompile!D687)-1)),ScheduleCompile!D687)))))),ISTEXT(ScheduleCompile!#REF!)),"ENDTABLE",IF(ISERROR(IF(ScheduleCompile!D687="Off",0,IF(ScheduleCompile!D687="On",1,IF(ISNUMBER(ScheduleCompile!D687),ScheduleCompile!D687/1,IF(ISTEXT(ScheduleCompile!D687),IF(OR(ISNUMBER(FIND("5F",ScheduleCompile!D687)),ISNUMBER(FIND("0F",ScheduleCompile!D687)),ISNUMBER(FIND("8F",ScheduleCompile!D687)),ISNUMBER(FIND("1F",ScheduleCompile!D687)),ISNUMBER(FIND("2F",ScheduleCompile!D687)),ISNUMBER(FIND("3F",ScheduleCompile!D687)),ISNUMBER(FIND("6F",ScheduleCompile!D687)),ISNUMBER(FIND("7F",ScheduleCompile!D687)),ISNUMBER(FIND("9F",ScheduleCompile!D687)),ISNUMBER(FIND("4F",ScheduleCompile!D687))),VALUE(LEFT(ScheduleCompile!D687,FIND("F",ScheduleCompile!D687)-1)),ScheduleCompile!D687)))))),"",IF(ScheduleCompile!D687="Off",0,IF(ScheduleCompile!D687="On",1,IF(ISNUMBER(ScheduleCompile!D687),ScheduleCompile!D687/1,IF(ISTEXT(ScheduleCompile!D687),IF(OR(ISNUMBER(FIND("5F",ScheduleCompile!D687)),ISNUMBER(FIND("0F",ScheduleCompile!D687)),ISNUMBER(FIND("8F",ScheduleCompile!D687)),ISNUMBER(FIND("1F",ScheduleCompile!D687)),ISNUMBER(FIND("2F",ScheduleCompile!D687)),ISNUMBER(FIND("3F",ScheduleCompile!D687)),ISNUMBER(FIND("6F",ScheduleCompile!D687)),ISNUMBER(FIND("7F",ScheduleCompile!D687)),ISNUMBER(FIND("9F",ScheduleCompile!D687)),ISNUMBER(FIND("4F",ScheduleCompile!D687))),VALUE(LEFT(ScheduleCompile!D687,FIND("F",ScheduleCompile!D687)-1)),ScheduleCompile!D687)))))))</f>
        <v>50.1</v>
      </c>
      <c r="J694" s="1">
        <f>IF(AND(ISERROR(IF(ScheduleCompile!E687="Off",0,IF(ScheduleCompile!E687="On",1,IF(ISNUMBER(ScheduleCompile!E687),ScheduleCompile!E687/1,IF(ISTEXT(ScheduleCompile!E687),IF(OR(ISNUMBER(FIND("5F",ScheduleCompile!E687)),ISNUMBER(FIND("0F",ScheduleCompile!E687)),ISNUMBER(FIND("8F",ScheduleCompile!E687)),ISNUMBER(FIND("1F",ScheduleCompile!E687)),ISNUMBER(FIND("2F",ScheduleCompile!E687)),ISNUMBER(FIND("3F",ScheduleCompile!E687)),ISNUMBER(FIND("6F",ScheduleCompile!E687)),ISNUMBER(FIND("7F",ScheduleCompile!E687)),ISNUMBER(FIND("9F",ScheduleCompile!E687)),ISNUMBER(FIND("4F",ScheduleCompile!E687))),VALUE(LEFT(ScheduleCompile!E687,FIND("F",ScheduleCompile!E687)-1)),ScheduleCompile!E687)))))),ISTEXT(ScheduleCompile!#REF!)),"ENDTABLE",IF(ISERROR(IF(ScheduleCompile!E687="Off",0,IF(ScheduleCompile!E687="On",1,IF(ISNUMBER(ScheduleCompile!E687),ScheduleCompile!E687/1,IF(ISTEXT(ScheduleCompile!E687),IF(OR(ISNUMBER(FIND("5F",ScheduleCompile!E687)),ISNUMBER(FIND("0F",ScheduleCompile!E687)),ISNUMBER(FIND("8F",ScheduleCompile!E687)),ISNUMBER(FIND("1F",ScheduleCompile!E687)),ISNUMBER(FIND("2F",ScheduleCompile!E687)),ISNUMBER(FIND("3F",ScheduleCompile!E687)),ISNUMBER(FIND("6F",ScheduleCompile!E687)),ISNUMBER(FIND("7F",ScheduleCompile!E687)),ISNUMBER(FIND("9F",ScheduleCompile!E687)),ISNUMBER(FIND("4F",ScheduleCompile!E687))),VALUE(LEFT(ScheduleCompile!E687,FIND("F",ScheduleCompile!E687)-1)),ScheduleCompile!E687)))))),"",IF(ScheduleCompile!E687="Off",0,IF(ScheduleCompile!E687="On",1,IF(ISNUMBER(ScheduleCompile!E687),ScheduleCompile!E687/1,IF(ISTEXT(ScheduleCompile!E687),IF(OR(ISNUMBER(FIND("5F",ScheduleCompile!E687)),ISNUMBER(FIND("0F",ScheduleCompile!E687)),ISNUMBER(FIND("8F",ScheduleCompile!E687)),ISNUMBER(FIND("1F",ScheduleCompile!E687)),ISNUMBER(FIND("2F",ScheduleCompile!E687)),ISNUMBER(FIND("3F",ScheduleCompile!E687)),ISNUMBER(FIND("6F",ScheduleCompile!E687)),ISNUMBER(FIND("7F",ScheduleCompile!E687)),ISNUMBER(FIND("9F",ScheduleCompile!E687)),ISNUMBER(FIND("4F",ScheduleCompile!E687))),VALUE(LEFT(ScheduleCompile!E687,FIND("F",ScheduleCompile!E687)-1)),ScheduleCompile!E687)))))))</f>
        <v>50.1</v>
      </c>
      <c r="K694" s="1">
        <f>IF(AND(ISERROR(IF(ScheduleCompile!F687="Off",0,IF(ScheduleCompile!F687="On",1,IF(ISNUMBER(ScheduleCompile!F687),ScheduleCompile!F687/1,IF(ISTEXT(ScheduleCompile!F687),IF(OR(ISNUMBER(FIND("5F",ScheduleCompile!F687)),ISNUMBER(FIND("0F",ScheduleCompile!F687)),ISNUMBER(FIND("8F",ScheduleCompile!F687)),ISNUMBER(FIND("1F",ScheduleCompile!F687)),ISNUMBER(FIND("2F",ScheduleCompile!F687)),ISNUMBER(FIND("3F",ScheduleCompile!F687)),ISNUMBER(FIND("6F",ScheduleCompile!F687)),ISNUMBER(FIND("7F",ScheduleCompile!F687)),ISNUMBER(FIND("9F",ScheduleCompile!F687)),ISNUMBER(FIND("4F",ScheduleCompile!F687))),VALUE(LEFT(ScheduleCompile!F687,FIND("F",ScheduleCompile!F687)-1)),ScheduleCompile!F687)))))),ISTEXT(ScheduleCompile!#REF!)),"ENDTABLE",IF(ISERROR(IF(ScheduleCompile!F687="Off",0,IF(ScheduleCompile!F687="On",1,IF(ISNUMBER(ScheduleCompile!F687),ScheduleCompile!F687/1,IF(ISTEXT(ScheduleCompile!F687),IF(OR(ISNUMBER(FIND("5F",ScheduleCompile!F687)),ISNUMBER(FIND("0F",ScheduleCompile!F687)),ISNUMBER(FIND("8F",ScheduleCompile!F687)),ISNUMBER(FIND("1F",ScheduleCompile!F687)),ISNUMBER(FIND("2F",ScheduleCompile!F687)),ISNUMBER(FIND("3F",ScheduleCompile!F687)),ISNUMBER(FIND("6F",ScheduleCompile!F687)),ISNUMBER(FIND("7F",ScheduleCompile!F687)),ISNUMBER(FIND("9F",ScheduleCompile!F687)),ISNUMBER(FIND("4F",ScheduleCompile!F687))),VALUE(LEFT(ScheduleCompile!F687,FIND("F",ScheduleCompile!F687)-1)),ScheduleCompile!F687)))))),"",IF(ScheduleCompile!F687="Off",0,IF(ScheduleCompile!F687="On",1,IF(ISNUMBER(ScheduleCompile!F687),ScheduleCompile!F687/1,IF(ISTEXT(ScheduleCompile!F687),IF(OR(ISNUMBER(FIND("5F",ScheduleCompile!F687)),ISNUMBER(FIND("0F",ScheduleCompile!F687)),ISNUMBER(FIND("8F",ScheduleCompile!F687)),ISNUMBER(FIND("1F",ScheduleCompile!F687)),ISNUMBER(FIND("2F",ScheduleCompile!F687)),ISNUMBER(FIND("3F",ScheduleCompile!F687)),ISNUMBER(FIND("6F",ScheduleCompile!F687)),ISNUMBER(FIND("7F",ScheduleCompile!F687)),ISNUMBER(FIND("9F",ScheduleCompile!F687)),ISNUMBER(FIND("4F",ScheduleCompile!F687))),VALUE(LEFT(ScheduleCompile!F687,FIND("F",ScheduleCompile!F687)-1)),ScheduleCompile!F687)))))))</f>
        <v>50.1</v>
      </c>
      <c r="L694" s="1">
        <f>IF(AND(ISERROR(IF(ScheduleCompile!G687="Off",0,IF(ScheduleCompile!G687="On",1,IF(ISNUMBER(ScheduleCompile!G687),ScheduleCompile!G687/1,IF(ISTEXT(ScheduleCompile!G687),IF(OR(ISNUMBER(FIND("5F",ScheduleCompile!G687)),ISNUMBER(FIND("0F",ScheduleCompile!G687)),ISNUMBER(FIND("8F",ScheduleCompile!G687)),ISNUMBER(FIND("1F",ScheduleCompile!G687)),ISNUMBER(FIND("2F",ScheduleCompile!G687)),ISNUMBER(FIND("3F",ScheduleCompile!G687)),ISNUMBER(FIND("6F",ScheduleCompile!G687)),ISNUMBER(FIND("7F",ScheduleCompile!G687)),ISNUMBER(FIND("9F",ScheduleCompile!G687)),ISNUMBER(FIND("4F",ScheduleCompile!G687))),VALUE(LEFT(ScheduleCompile!G687,FIND("F",ScheduleCompile!G687)-1)),ScheduleCompile!G687)))))),ISTEXT(ScheduleCompile!#REF!)),"ENDTABLE",IF(ISERROR(IF(ScheduleCompile!G687="Off",0,IF(ScheduleCompile!G687="On",1,IF(ISNUMBER(ScheduleCompile!G687),ScheduleCompile!G687/1,IF(ISTEXT(ScheduleCompile!G687),IF(OR(ISNUMBER(FIND("5F",ScheduleCompile!G687)),ISNUMBER(FIND("0F",ScheduleCompile!G687)),ISNUMBER(FIND("8F",ScheduleCompile!G687)),ISNUMBER(FIND("1F",ScheduleCompile!G687)),ISNUMBER(FIND("2F",ScheduleCompile!G687)),ISNUMBER(FIND("3F",ScheduleCompile!G687)),ISNUMBER(FIND("6F",ScheduleCompile!G687)),ISNUMBER(FIND("7F",ScheduleCompile!G687)),ISNUMBER(FIND("9F",ScheduleCompile!G687)),ISNUMBER(FIND("4F",ScheduleCompile!G687))),VALUE(LEFT(ScheduleCompile!G687,FIND("F",ScheduleCompile!G687)-1)),ScheduleCompile!G687)))))),"",IF(ScheduleCompile!G687="Off",0,IF(ScheduleCompile!G687="On",1,IF(ISNUMBER(ScheduleCompile!G687),ScheduleCompile!G687/1,IF(ISTEXT(ScheduleCompile!G687),IF(OR(ISNUMBER(FIND("5F",ScheduleCompile!G687)),ISNUMBER(FIND("0F",ScheduleCompile!G687)),ISNUMBER(FIND("8F",ScheduleCompile!G687)),ISNUMBER(FIND("1F",ScheduleCompile!G687)),ISNUMBER(FIND("2F",ScheduleCompile!G687)),ISNUMBER(FIND("3F",ScheduleCompile!G687)),ISNUMBER(FIND("6F",ScheduleCompile!G687)),ISNUMBER(FIND("7F",ScheduleCompile!G687)),ISNUMBER(FIND("9F",ScheduleCompile!G687)),ISNUMBER(FIND("4F",ScheduleCompile!G687))),VALUE(LEFT(ScheduleCompile!G687,FIND("F",ScheduleCompile!G687)-1)),ScheduleCompile!G687)))))))</f>
        <v>50.1</v>
      </c>
      <c r="M694" s="1">
        <f>IF(AND(ISERROR(IF(ScheduleCompile!H687="Off",0,IF(ScheduleCompile!H687="On",1,IF(ISNUMBER(ScheduleCompile!H687),ScheduleCompile!H687/1,IF(ISTEXT(ScheduleCompile!H687),IF(OR(ISNUMBER(FIND("5F",ScheduleCompile!H687)),ISNUMBER(FIND("0F",ScheduleCompile!H687)),ISNUMBER(FIND("8F",ScheduleCompile!H687)),ISNUMBER(FIND("1F",ScheduleCompile!H687)),ISNUMBER(FIND("2F",ScheduleCompile!H687)),ISNUMBER(FIND("3F",ScheduleCompile!H687)),ISNUMBER(FIND("6F",ScheduleCompile!H687)),ISNUMBER(FIND("7F",ScheduleCompile!H687)),ISNUMBER(FIND("9F",ScheduleCompile!H687)),ISNUMBER(FIND("4F",ScheduleCompile!H687))),VALUE(LEFT(ScheduleCompile!H687,FIND("F",ScheduleCompile!H687)-1)),ScheduleCompile!H687)))))),ISTEXT(ScheduleCompile!#REF!)),"ENDTABLE",IF(ISERROR(IF(ScheduleCompile!H687="Off",0,IF(ScheduleCompile!H687="On",1,IF(ISNUMBER(ScheduleCompile!H687),ScheduleCompile!H687/1,IF(ISTEXT(ScheduleCompile!H687),IF(OR(ISNUMBER(FIND("5F",ScheduleCompile!H687)),ISNUMBER(FIND("0F",ScheduleCompile!H687)),ISNUMBER(FIND("8F",ScheduleCompile!H687)),ISNUMBER(FIND("1F",ScheduleCompile!H687)),ISNUMBER(FIND("2F",ScheduleCompile!H687)),ISNUMBER(FIND("3F",ScheduleCompile!H687)),ISNUMBER(FIND("6F",ScheduleCompile!H687)),ISNUMBER(FIND("7F",ScheduleCompile!H687)),ISNUMBER(FIND("9F",ScheduleCompile!H687)),ISNUMBER(FIND("4F",ScheduleCompile!H687))),VALUE(LEFT(ScheduleCompile!H687,FIND("F",ScheduleCompile!H687)-1)),ScheduleCompile!H687)))))),"",IF(ScheduleCompile!H687="Off",0,IF(ScheduleCompile!H687="On",1,IF(ISNUMBER(ScheduleCompile!H687),ScheduleCompile!H687/1,IF(ISTEXT(ScheduleCompile!H687),IF(OR(ISNUMBER(FIND("5F",ScheduleCompile!H687)),ISNUMBER(FIND("0F",ScheduleCompile!H687)),ISNUMBER(FIND("8F",ScheduleCompile!H687)),ISNUMBER(FIND("1F",ScheduleCompile!H687)),ISNUMBER(FIND("2F",ScheduleCompile!H687)),ISNUMBER(FIND("3F",ScheduleCompile!H687)),ISNUMBER(FIND("6F",ScheduleCompile!H687)),ISNUMBER(FIND("7F",ScheduleCompile!H687)),ISNUMBER(FIND("9F",ScheduleCompile!H687)),ISNUMBER(FIND("4F",ScheduleCompile!H687))),VALUE(LEFT(ScheduleCompile!H687,FIND("F",ScheduleCompile!H687)-1)),ScheduleCompile!H687)))))))</f>
        <v>50.1</v>
      </c>
      <c r="N694" s="1">
        <f>IF(AND(ISERROR(IF(ScheduleCompile!I687="Off",0,IF(ScheduleCompile!I687="On",1,IF(ISNUMBER(ScheduleCompile!I687),ScheduleCompile!I687/1,IF(ISTEXT(ScheduleCompile!I687),IF(OR(ISNUMBER(FIND("5F",ScheduleCompile!I687)),ISNUMBER(FIND("0F",ScheduleCompile!I687)),ISNUMBER(FIND("8F",ScheduleCompile!I687)),ISNUMBER(FIND("1F",ScheduleCompile!I687)),ISNUMBER(FIND("2F",ScheduleCompile!I687)),ISNUMBER(FIND("3F",ScheduleCompile!I687)),ISNUMBER(FIND("6F",ScheduleCompile!I687)),ISNUMBER(FIND("7F",ScheduleCompile!I687)),ISNUMBER(FIND("9F",ScheduleCompile!I687)),ISNUMBER(FIND("4F",ScheduleCompile!I687))),VALUE(LEFT(ScheduleCompile!I687,FIND("F",ScheduleCompile!I687)-1)),ScheduleCompile!I687)))))),ISTEXT(ScheduleCompile!#REF!)),"ENDTABLE",IF(ISERROR(IF(ScheduleCompile!I687="Off",0,IF(ScheduleCompile!I687="On",1,IF(ISNUMBER(ScheduleCompile!I687),ScheduleCompile!I687/1,IF(ISTEXT(ScheduleCompile!I687),IF(OR(ISNUMBER(FIND("5F",ScheduleCompile!I687)),ISNUMBER(FIND("0F",ScheduleCompile!I687)),ISNUMBER(FIND("8F",ScheduleCompile!I687)),ISNUMBER(FIND("1F",ScheduleCompile!I687)),ISNUMBER(FIND("2F",ScheduleCompile!I687)),ISNUMBER(FIND("3F",ScheduleCompile!I687)),ISNUMBER(FIND("6F",ScheduleCompile!I687)),ISNUMBER(FIND("7F",ScheduleCompile!I687)),ISNUMBER(FIND("9F",ScheduleCompile!I687)),ISNUMBER(FIND("4F",ScheduleCompile!I687))),VALUE(LEFT(ScheduleCompile!I687,FIND("F",ScheduleCompile!I687)-1)),ScheduleCompile!I687)))))),"",IF(ScheduleCompile!I687="Off",0,IF(ScheduleCompile!I687="On",1,IF(ISNUMBER(ScheduleCompile!I687),ScheduleCompile!I687/1,IF(ISTEXT(ScheduleCompile!I687),IF(OR(ISNUMBER(FIND("5F",ScheduleCompile!I687)),ISNUMBER(FIND("0F",ScheduleCompile!I687)),ISNUMBER(FIND("8F",ScheduleCompile!I687)),ISNUMBER(FIND("1F",ScheduleCompile!I687)),ISNUMBER(FIND("2F",ScheduleCompile!I687)),ISNUMBER(FIND("3F",ScheduleCompile!I687)),ISNUMBER(FIND("6F",ScheduleCompile!I687)),ISNUMBER(FIND("7F",ScheduleCompile!I687)),ISNUMBER(FIND("9F",ScheduleCompile!I687)),ISNUMBER(FIND("4F",ScheduleCompile!I687))),VALUE(LEFT(ScheduleCompile!I687,FIND("F",ScheduleCompile!I687)-1)),ScheduleCompile!I687)))))))</f>
        <v>50.1</v>
      </c>
      <c r="O694" s="1">
        <f>IF(AND(ISERROR(IF(ScheduleCompile!J687="Off",0,IF(ScheduleCompile!J687="On",1,IF(ISNUMBER(ScheduleCompile!J687),ScheduleCompile!J687/1,IF(ISTEXT(ScheduleCompile!J687),IF(OR(ISNUMBER(FIND("5F",ScheduleCompile!J687)),ISNUMBER(FIND("0F",ScheduleCompile!J687)),ISNUMBER(FIND("8F",ScheduleCompile!J687)),ISNUMBER(FIND("1F",ScheduleCompile!J687)),ISNUMBER(FIND("2F",ScheduleCompile!J687)),ISNUMBER(FIND("3F",ScheduleCompile!J687)),ISNUMBER(FIND("6F",ScheduleCompile!J687)),ISNUMBER(FIND("7F",ScheduleCompile!J687)),ISNUMBER(FIND("9F",ScheduleCompile!J687)),ISNUMBER(FIND("4F",ScheduleCompile!J687))),VALUE(LEFT(ScheduleCompile!J687,FIND("F",ScheduleCompile!J687)-1)),ScheduleCompile!J687)))))),ISTEXT(ScheduleCompile!#REF!)),"ENDTABLE",IF(ISERROR(IF(ScheduleCompile!J687="Off",0,IF(ScheduleCompile!J687="On",1,IF(ISNUMBER(ScheduleCompile!J687),ScheduleCompile!J687/1,IF(ISTEXT(ScheduleCompile!J687),IF(OR(ISNUMBER(FIND("5F",ScheduleCompile!J687)),ISNUMBER(FIND("0F",ScheduleCompile!J687)),ISNUMBER(FIND("8F",ScheduleCompile!J687)),ISNUMBER(FIND("1F",ScheduleCompile!J687)),ISNUMBER(FIND("2F",ScheduleCompile!J687)),ISNUMBER(FIND("3F",ScheduleCompile!J687)),ISNUMBER(FIND("6F",ScheduleCompile!J687)),ISNUMBER(FIND("7F",ScheduleCompile!J687)),ISNUMBER(FIND("9F",ScheduleCompile!J687)),ISNUMBER(FIND("4F",ScheduleCompile!J687))),VALUE(LEFT(ScheduleCompile!J687,FIND("F",ScheduleCompile!J687)-1)),ScheduleCompile!J687)))))),"",IF(ScheduleCompile!J687="Off",0,IF(ScheduleCompile!J687="On",1,IF(ISNUMBER(ScheduleCompile!J687),ScheduleCompile!J687/1,IF(ISTEXT(ScheduleCompile!J687),IF(OR(ISNUMBER(FIND("5F",ScheduleCompile!J687)),ISNUMBER(FIND("0F",ScheduleCompile!J687)),ISNUMBER(FIND("8F",ScheduleCompile!J687)),ISNUMBER(FIND("1F",ScheduleCompile!J687)),ISNUMBER(FIND("2F",ScheduleCompile!J687)),ISNUMBER(FIND("3F",ScheduleCompile!J687)),ISNUMBER(FIND("6F",ScheduleCompile!J687)),ISNUMBER(FIND("7F",ScheduleCompile!J687)),ISNUMBER(FIND("9F",ScheduleCompile!J687)),ISNUMBER(FIND("4F",ScheduleCompile!J687))),VALUE(LEFT(ScheduleCompile!J687,FIND("F",ScheduleCompile!J687)-1)),ScheduleCompile!J687)))))))</f>
        <v>50.1</v>
      </c>
      <c r="P694" s="1">
        <f>IF(AND(ISERROR(IF(ScheduleCompile!K687="Off",0,IF(ScheduleCompile!K687="On",1,IF(ISNUMBER(ScheduleCompile!K687),ScheduleCompile!K687/1,IF(ISTEXT(ScheduleCompile!K687),IF(OR(ISNUMBER(FIND("5F",ScheduleCompile!K687)),ISNUMBER(FIND("0F",ScheduleCompile!K687)),ISNUMBER(FIND("8F",ScheduleCompile!K687)),ISNUMBER(FIND("1F",ScheduleCompile!K687)),ISNUMBER(FIND("2F",ScheduleCompile!K687)),ISNUMBER(FIND("3F",ScheduleCompile!K687)),ISNUMBER(FIND("6F",ScheduleCompile!K687)),ISNUMBER(FIND("7F",ScheduleCompile!K687)),ISNUMBER(FIND("9F",ScheduleCompile!K687)),ISNUMBER(FIND("4F",ScheduleCompile!K687))),VALUE(LEFT(ScheduleCompile!K687,FIND("F",ScheduleCompile!K687)-1)),ScheduleCompile!K687)))))),ISTEXT(ScheduleCompile!#REF!)),"ENDTABLE",IF(ISERROR(IF(ScheduleCompile!K687="Off",0,IF(ScheduleCompile!K687="On",1,IF(ISNUMBER(ScheduleCompile!K687),ScheduleCompile!K687/1,IF(ISTEXT(ScheduleCompile!K687),IF(OR(ISNUMBER(FIND("5F",ScheduleCompile!K687)),ISNUMBER(FIND("0F",ScheduleCompile!K687)),ISNUMBER(FIND("8F",ScheduleCompile!K687)),ISNUMBER(FIND("1F",ScheduleCompile!K687)),ISNUMBER(FIND("2F",ScheduleCompile!K687)),ISNUMBER(FIND("3F",ScheduleCompile!K687)),ISNUMBER(FIND("6F",ScheduleCompile!K687)),ISNUMBER(FIND("7F",ScheduleCompile!K687)),ISNUMBER(FIND("9F",ScheduleCompile!K687)),ISNUMBER(FIND("4F",ScheduleCompile!K687))),VALUE(LEFT(ScheduleCompile!K687,FIND("F",ScheduleCompile!K687)-1)),ScheduleCompile!K687)))))),"",IF(ScheduleCompile!K687="Off",0,IF(ScheduleCompile!K687="On",1,IF(ISNUMBER(ScheduleCompile!K687),ScheduleCompile!K687/1,IF(ISTEXT(ScheduleCompile!K687),IF(OR(ISNUMBER(FIND("5F",ScheduleCompile!K687)),ISNUMBER(FIND("0F",ScheduleCompile!K687)),ISNUMBER(FIND("8F",ScheduleCompile!K687)),ISNUMBER(FIND("1F",ScheduleCompile!K687)),ISNUMBER(FIND("2F",ScheduleCompile!K687)),ISNUMBER(FIND("3F",ScheduleCompile!K687)),ISNUMBER(FIND("6F",ScheduleCompile!K687)),ISNUMBER(FIND("7F",ScheduleCompile!K687)),ISNUMBER(FIND("9F",ScheduleCompile!K687)),ISNUMBER(FIND("4F",ScheduleCompile!K687))),VALUE(LEFT(ScheduleCompile!K687,FIND("F",ScheduleCompile!K687)-1)),ScheduleCompile!K687)))))))</f>
        <v>50.1</v>
      </c>
      <c r="Q694" s="1">
        <f>IF(AND(ISERROR(IF(ScheduleCompile!L687="Off",0,IF(ScheduleCompile!L687="On",1,IF(ISNUMBER(ScheduleCompile!L687),ScheduleCompile!L687/1,IF(ISTEXT(ScheduleCompile!L687),IF(OR(ISNUMBER(FIND("5F",ScheduleCompile!L687)),ISNUMBER(FIND("0F",ScheduleCompile!L687)),ISNUMBER(FIND("8F",ScheduleCompile!L687)),ISNUMBER(FIND("1F",ScheduleCompile!L687)),ISNUMBER(FIND("2F",ScheduleCompile!L687)),ISNUMBER(FIND("3F",ScheduleCompile!L687)),ISNUMBER(FIND("6F",ScheduleCompile!L687)),ISNUMBER(FIND("7F",ScheduleCompile!L687)),ISNUMBER(FIND("9F",ScheduleCompile!L687)),ISNUMBER(FIND("4F",ScheduleCompile!L687))),VALUE(LEFT(ScheduleCompile!L687,FIND("F",ScheduleCompile!L687)-1)),ScheduleCompile!L687)))))),ISTEXT(ScheduleCompile!#REF!)),"ENDTABLE",IF(ISERROR(IF(ScheduleCompile!L687="Off",0,IF(ScheduleCompile!L687="On",1,IF(ISNUMBER(ScheduleCompile!L687),ScheduleCompile!L687/1,IF(ISTEXT(ScheduleCompile!L687),IF(OR(ISNUMBER(FIND("5F",ScheduleCompile!L687)),ISNUMBER(FIND("0F",ScheduleCompile!L687)),ISNUMBER(FIND("8F",ScheduleCompile!L687)),ISNUMBER(FIND("1F",ScheduleCompile!L687)),ISNUMBER(FIND("2F",ScheduleCompile!L687)),ISNUMBER(FIND("3F",ScheduleCompile!L687)),ISNUMBER(FIND("6F",ScheduleCompile!L687)),ISNUMBER(FIND("7F",ScheduleCompile!L687)),ISNUMBER(FIND("9F",ScheduleCompile!L687)),ISNUMBER(FIND("4F",ScheduleCompile!L687))),VALUE(LEFT(ScheduleCompile!L687,FIND("F",ScheduleCompile!L687)-1)),ScheduleCompile!L687)))))),"",IF(ScheduleCompile!L687="Off",0,IF(ScheduleCompile!L687="On",1,IF(ISNUMBER(ScheduleCompile!L687),ScheduleCompile!L687/1,IF(ISTEXT(ScheduleCompile!L687),IF(OR(ISNUMBER(FIND("5F",ScheduleCompile!L687)),ISNUMBER(FIND("0F",ScheduleCompile!L687)),ISNUMBER(FIND("8F",ScheduleCompile!L687)),ISNUMBER(FIND("1F",ScheduleCompile!L687)),ISNUMBER(FIND("2F",ScheduleCompile!L687)),ISNUMBER(FIND("3F",ScheduleCompile!L687)),ISNUMBER(FIND("6F",ScheduleCompile!L687)),ISNUMBER(FIND("7F",ScheduleCompile!L687)),ISNUMBER(FIND("9F",ScheduleCompile!L687)),ISNUMBER(FIND("4F",ScheduleCompile!L687))),VALUE(LEFT(ScheduleCompile!L687,FIND("F",ScheduleCompile!L687)-1)),ScheduleCompile!L687)))))))</f>
        <v>50.1</v>
      </c>
      <c r="R694" s="1">
        <f>IF(AND(ISERROR(IF(ScheduleCompile!M687="Off",0,IF(ScheduleCompile!M687="On",1,IF(ISNUMBER(ScheduleCompile!M687),ScheduleCompile!M687/1,IF(ISTEXT(ScheduleCompile!M687),IF(OR(ISNUMBER(FIND("5F",ScheduleCompile!M687)),ISNUMBER(FIND("0F",ScheduleCompile!M687)),ISNUMBER(FIND("8F",ScheduleCompile!M687)),ISNUMBER(FIND("1F",ScheduleCompile!M687)),ISNUMBER(FIND("2F",ScheduleCompile!M687)),ISNUMBER(FIND("3F",ScheduleCompile!M687)),ISNUMBER(FIND("6F",ScheduleCompile!M687)),ISNUMBER(FIND("7F",ScheduleCompile!M687)),ISNUMBER(FIND("9F",ScheduleCompile!M687)),ISNUMBER(FIND("4F",ScheduleCompile!M687))),VALUE(LEFT(ScheduleCompile!M687,FIND("F",ScheduleCompile!M687)-1)),ScheduleCompile!M687)))))),ISTEXT(ScheduleCompile!#REF!)),"ENDTABLE",IF(ISERROR(IF(ScheduleCompile!M687="Off",0,IF(ScheduleCompile!M687="On",1,IF(ISNUMBER(ScheduleCompile!M687),ScheduleCompile!M687/1,IF(ISTEXT(ScheduleCompile!M687),IF(OR(ISNUMBER(FIND("5F",ScheduleCompile!M687)),ISNUMBER(FIND("0F",ScheduleCompile!M687)),ISNUMBER(FIND("8F",ScheduleCompile!M687)),ISNUMBER(FIND("1F",ScheduleCompile!M687)),ISNUMBER(FIND("2F",ScheduleCompile!M687)),ISNUMBER(FIND("3F",ScheduleCompile!M687)),ISNUMBER(FIND("6F",ScheduleCompile!M687)),ISNUMBER(FIND("7F",ScheduleCompile!M687)),ISNUMBER(FIND("9F",ScheduleCompile!M687)),ISNUMBER(FIND("4F",ScheduleCompile!M687))),VALUE(LEFT(ScheduleCompile!M687,FIND("F",ScheduleCompile!M687)-1)),ScheduleCompile!M687)))))),"",IF(ScheduleCompile!M687="Off",0,IF(ScheduleCompile!M687="On",1,IF(ISNUMBER(ScheduleCompile!M687),ScheduleCompile!M687/1,IF(ISTEXT(ScheduleCompile!M687),IF(OR(ISNUMBER(FIND("5F",ScheduleCompile!M687)),ISNUMBER(FIND("0F",ScheduleCompile!M687)),ISNUMBER(FIND("8F",ScheduleCompile!M687)),ISNUMBER(FIND("1F",ScheduleCompile!M687)),ISNUMBER(FIND("2F",ScheduleCompile!M687)),ISNUMBER(FIND("3F",ScheduleCompile!M687)),ISNUMBER(FIND("6F",ScheduleCompile!M687)),ISNUMBER(FIND("7F",ScheduleCompile!M687)),ISNUMBER(FIND("9F",ScheduleCompile!M687)),ISNUMBER(FIND("4F",ScheduleCompile!M687))),VALUE(LEFT(ScheduleCompile!M687,FIND("F",ScheduleCompile!M687)-1)),ScheduleCompile!M687)))))))</f>
        <v>50.1</v>
      </c>
      <c r="S694" s="1">
        <f>IF(AND(ISERROR(IF(ScheduleCompile!N687="Off",0,IF(ScheduleCompile!N687="On",1,IF(ISNUMBER(ScheduleCompile!N687),ScheduleCompile!N687/1,IF(ISTEXT(ScheduleCompile!N687),IF(OR(ISNUMBER(FIND("5F",ScheduleCompile!N687)),ISNUMBER(FIND("0F",ScheduleCompile!N687)),ISNUMBER(FIND("8F",ScheduleCompile!N687)),ISNUMBER(FIND("1F",ScheduleCompile!N687)),ISNUMBER(FIND("2F",ScheduleCompile!N687)),ISNUMBER(FIND("3F",ScheduleCompile!N687)),ISNUMBER(FIND("6F",ScheduleCompile!N687)),ISNUMBER(FIND("7F",ScheduleCompile!N687)),ISNUMBER(FIND("9F",ScheduleCompile!N687)),ISNUMBER(FIND("4F",ScheduleCompile!N687))),VALUE(LEFT(ScheduleCompile!N687,FIND("F",ScheduleCompile!N687)-1)),ScheduleCompile!N687)))))),ISTEXT(ScheduleCompile!#REF!)),"ENDTABLE",IF(ISERROR(IF(ScheduleCompile!N687="Off",0,IF(ScheduleCompile!N687="On",1,IF(ISNUMBER(ScheduleCompile!N687),ScheduleCompile!N687/1,IF(ISTEXT(ScheduleCompile!N687),IF(OR(ISNUMBER(FIND("5F",ScheduleCompile!N687)),ISNUMBER(FIND("0F",ScheduleCompile!N687)),ISNUMBER(FIND("8F",ScheduleCompile!N687)),ISNUMBER(FIND("1F",ScheduleCompile!N687)),ISNUMBER(FIND("2F",ScheduleCompile!N687)),ISNUMBER(FIND("3F",ScheduleCompile!N687)),ISNUMBER(FIND("6F",ScheduleCompile!N687)),ISNUMBER(FIND("7F",ScheduleCompile!N687)),ISNUMBER(FIND("9F",ScheduleCompile!N687)),ISNUMBER(FIND("4F",ScheduleCompile!N687))),VALUE(LEFT(ScheduleCompile!N687,FIND("F",ScheduleCompile!N687)-1)),ScheduleCompile!N687)))))),"",IF(ScheduleCompile!N687="Off",0,IF(ScheduleCompile!N687="On",1,IF(ISNUMBER(ScheduleCompile!N687),ScheduleCompile!N687/1,IF(ISTEXT(ScheduleCompile!N687),IF(OR(ISNUMBER(FIND("5F",ScheduleCompile!N687)),ISNUMBER(FIND("0F",ScheduleCompile!N687)),ISNUMBER(FIND("8F",ScheduleCompile!N687)),ISNUMBER(FIND("1F",ScheduleCompile!N687)),ISNUMBER(FIND("2F",ScheduleCompile!N687)),ISNUMBER(FIND("3F",ScheduleCompile!N687)),ISNUMBER(FIND("6F",ScheduleCompile!N687)),ISNUMBER(FIND("7F",ScheduleCompile!N687)),ISNUMBER(FIND("9F",ScheduleCompile!N687)),ISNUMBER(FIND("4F",ScheduleCompile!N687))),VALUE(LEFT(ScheduleCompile!N687,FIND("F",ScheduleCompile!N687)-1)),ScheduleCompile!N687)))))))</f>
        <v>50.1</v>
      </c>
      <c r="T694" s="1">
        <f>IF(AND(ISERROR(IF(ScheduleCompile!O687="Off",0,IF(ScheduleCompile!O687="On",1,IF(ISNUMBER(ScheduleCompile!O687),ScheduleCompile!O687/1,IF(ISTEXT(ScheduleCompile!O687),IF(OR(ISNUMBER(FIND("5F",ScheduleCompile!O687)),ISNUMBER(FIND("0F",ScheduleCompile!O687)),ISNUMBER(FIND("8F",ScheduleCompile!O687)),ISNUMBER(FIND("1F",ScheduleCompile!O687)),ISNUMBER(FIND("2F",ScheduleCompile!O687)),ISNUMBER(FIND("3F",ScheduleCompile!O687)),ISNUMBER(FIND("6F",ScheduleCompile!O687)),ISNUMBER(FIND("7F",ScheduleCompile!O687)),ISNUMBER(FIND("9F",ScheduleCompile!O687)),ISNUMBER(FIND("4F",ScheduleCompile!O687))),VALUE(LEFT(ScheduleCompile!O687,FIND("F",ScheduleCompile!O687)-1)),ScheduleCompile!O687)))))),ISTEXT(ScheduleCompile!#REF!)),"ENDTABLE",IF(ISERROR(IF(ScheduleCompile!O687="Off",0,IF(ScheduleCompile!O687="On",1,IF(ISNUMBER(ScheduleCompile!O687),ScheduleCompile!O687/1,IF(ISTEXT(ScheduleCompile!O687),IF(OR(ISNUMBER(FIND("5F",ScheduleCompile!O687)),ISNUMBER(FIND("0F",ScheduleCompile!O687)),ISNUMBER(FIND("8F",ScheduleCompile!O687)),ISNUMBER(FIND("1F",ScheduleCompile!O687)),ISNUMBER(FIND("2F",ScheduleCompile!O687)),ISNUMBER(FIND("3F",ScheduleCompile!O687)),ISNUMBER(FIND("6F",ScheduleCompile!O687)),ISNUMBER(FIND("7F",ScheduleCompile!O687)),ISNUMBER(FIND("9F",ScheduleCompile!O687)),ISNUMBER(FIND("4F",ScheduleCompile!O687))),VALUE(LEFT(ScheduleCompile!O687,FIND("F",ScheduleCompile!O687)-1)),ScheduleCompile!O687)))))),"",IF(ScheduleCompile!O687="Off",0,IF(ScheduleCompile!O687="On",1,IF(ISNUMBER(ScheduleCompile!O687),ScheduleCompile!O687/1,IF(ISTEXT(ScheduleCompile!O687),IF(OR(ISNUMBER(FIND("5F",ScheduleCompile!O687)),ISNUMBER(FIND("0F",ScheduleCompile!O687)),ISNUMBER(FIND("8F",ScheduleCompile!O687)),ISNUMBER(FIND("1F",ScheduleCompile!O687)),ISNUMBER(FIND("2F",ScheduleCompile!O687)),ISNUMBER(FIND("3F",ScheduleCompile!O687)),ISNUMBER(FIND("6F",ScheduleCompile!O687)),ISNUMBER(FIND("7F",ScheduleCompile!O687)),ISNUMBER(FIND("9F",ScheduleCompile!O687)),ISNUMBER(FIND("4F",ScheduleCompile!O687))),VALUE(LEFT(ScheduleCompile!O687,FIND("F",ScheduleCompile!O687)-1)),ScheduleCompile!O687)))))))</f>
        <v>50.1</v>
      </c>
      <c r="U694" s="1">
        <f>IF(AND(ISERROR(IF(ScheduleCompile!P687="Off",0,IF(ScheduleCompile!P687="On",1,IF(ISNUMBER(ScheduleCompile!P687),ScheduleCompile!P687/1,IF(ISTEXT(ScheduleCompile!P687),IF(OR(ISNUMBER(FIND("5F",ScheduleCompile!P687)),ISNUMBER(FIND("0F",ScheduleCompile!P687)),ISNUMBER(FIND("8F",ScheduleCompile!P687)),ISNUMBER(FIND("1F",ScheduleCompile!P687)),ISNUMBER(FIND("2F",ScheduleCompile!P687)),ISNUMBER(FIND("3F",ScheduleCompile!P687)),ISNUMBER(FIND("6F",ScheduleCompile!P687)),ISNUMBER(FIND("7F",ScheduleCompile!P687)),ISNUMBER(FIND("9F",ScheduleCompile!P687)),ISNUMBER(FIND("4F",ScheduleCompile!P687))),VALUE(LEFT(ScheduleCompile!P687,FIND("F",ScheduleCompile!P687)-1)),ScheduleCompile!P687)))))),ISTEXT(ScheduleCompile!#REF!)),"ENDTABLE",IF(ISERROR(IF(ScheduleCompile!P687="Off",0,IF(ScheduleCompile!P687="On",1,IF(ISNUMBER(ScheduleCompile!P687),ScheduleCompile!P687/1,IF(ISTEXT(ScheduleCompile!P687),IF(OR(ISNUMBER(FIND("5F",ScheduleCompile!P687)),ISNUMBER(FIND("0F",ScheduleCompile!P687)),ISNUMBER(FIND("8F",ScheduleCompile!P687)),ISNUMBER(FIND("1F",ScheduleCompile!P687)),ISNUMBER(FIND("2F",ScheduleCompile!P687)),ISNUMBER(FIND("3F",ScheduleCompile!P687)),ISNUMBER(FIND("6F",ScheduleCompile!P687)),ISNUMBER(FIND("7F",ScheduleCompile!P687)),ISNUMBER(FIND("9F",ScheduleCompile!P687)),ISNUMBER(FIND("4F",ScheduleCompile!P687))),VALUE(LEFT(ScheduleCompile!P687,FIND("F",ScheduleCompile!P687)-1)),ScheduleCompile!P687)))))),"",IF(ScheduleCompile!P687="Off",0,IF(ScheduleCompile!P687="On",1,IF(ISNUMBER(ScheduleCompile!P687),ScheduleCompile!P687/1,IF(ISTEXT(ScheduleCompile!P687),IF(OR(ISNUMBER(FIND("5F",ScheduleCompile!P687)),ISNUMBER(FIND("0F",ScheduleCompile!P687)),ISNUMBER(FIND("8F",ScheduleCompile!P687)),ISNUMBER(FIND("1F",ScheduleCompile!P687)),ISNUMBER(FIND("2F",ScheduleCompile!P687)),ISNUMBER(FIND("3F",ScheduleCompile!P687)),ISNUMBER(FIND("6F",ScheduleCompile!P687)),ISNUMBER(FIND("7F",ScheduleCompile!P687)),ISNUMBER(FIND("9F",ScheduleCompile!P687)),ISNUMBER(FIND("4F",ScheduleCompile!P687))),VALUE(LEFT(ScheduleCompile!P687,FIND("F",ScheduleCompile!P687)-1)),ScheduleCompile!P687)))))))</f>
        <v>50.1</v>
      </c>
      <c r="V694" s="1">
        <f>IF(AND(ISERROR(IF(ScheduleCompile!Q687="Off",0,IF(ScheduleCompile!Q687="On",1,IF(ISNUMBER(ScheduleCompile!Q687),ScheduleCompile!Q687/1,IF(ISTEXT(ScheduleCompile!Q687),IF(OR(ISNUMBER(FIND("5F",ScheduleCompile!Q687)),ISNUMBER(FIND("0F",ScheduleCompile!Q687)),ISNUMBER(FIND("8F",ScheduleCompile!Q687)),ISNUMBER(FIND("1F",ScheduleCompile!Q687)),ISNUMBER(FIND("2F",ScheduleCompile!Q687)),ISNUMBER(FIND("3F",ScheduleCompile!Q687)),ISNUMBER(FIND("6F",ScheduleCompile!Q687)),ISNUMBER(FIND("7F",ScheduleCompile!Q687)),ISNUMBER(FIND("9F",ScheduleCompile!Q687)),ISNUMBER(FIND("4F",ScheduleCompile!Q687))),VALUE(LEFT(ScheduleCompile!Q687,FIND("F",ScheduleCompile!Q687)-1)),ScheduleCompile!Q687)))))),ISTEXT(ScheduleCompile!#REF!)),"ENDTABLE",IF(ISERROR(IF(ScheduleCompile!Q687="Off",0,IF(ScheduleCompile!Q687="On",1,IF(ISNUMBER(ScheduleCompile!Q687),ScheduleCompile!Q687/1,IF(ISTEXT(ScheduleCompile!Q687),IF(OR(ISNUMBER(FIND("5F",ScheduleCompile!Q687)),ISNUMBER(FIND("0F",ScheduleCompile!Q687)),ISNUMBER(FIND("8F",ScheduleCompile!Q687)),ISNUMBER(FIND("1F",ScheduleCompile!Q687)),ISNUMBER(FIND("2F",ScheduleCompile!Q687)),ISNUMBER(FIND("3F",ScheduleCompile!Q687)),ISNUMBER(FIND("6F",ScheduleCompile!Q687)),ISNUMBER(FIND("7F",ScheduleCompile!Q687)),ISNUMBER(FIND("9F",ScheduleCompile!Q687)),ISNUMBER(FIND("4F",ScheduleCompile!Q687))),VALUE(LEFT(ScheduleCompile!Q687,FIND("F",ScheduleCompile!Q687)-1)),ScheduleCompile!Q687)))))),"",IF(ScheduleCompile!Q687="Off",0,IF(ScheduleCompile!Q687="On",1,IF(ISNUMBER(ScheduleCompile!Q687),ScheduleCompile!Q687/1,IF(ISTEXT(ScheduleCompile!Q687),IF(OR(ISNUMBER(FIND("5F",ScheduleCompile!Q687)),ISNUMBER(FIND("0F",ScheduleCompile!Q687)),ISNUMBER(FIND("8F",ScheduleCompile!Q687)),ISNUMBER(FIND("1F",ScheduleCompile!Q687)),ISNUMBER(FIND("2F",ScheduleCompile!Q687)),ISNUMBER(FIND("3F",ScheduleCompile!Q687)),ISNUMBER(FIND("6F",ScheduleCompile!Q687)),ISNUMBER(FIND("7F",ScheduleCompile!Q687)),ISNUMBER(FIND("9F",ScheduleCompile!Q687)),ISNUMBER(FIND("4F",ScheduleCompile!Q687))),VALUE(LEFT(ScheduleCompile!Q687,FIND("F",ScheduleCompile!Q687)-1)),ScheduleCompile!Q687)))))))</f>
        <v>50.1</v>
      </c>
      <c r="W694" s="1">
        <f>IF(AND(ISERROR(IF(ScheduleCompile!R687="Off",0,IF(ScheduleCompile!R687="On",1,IF(ISNUMBER(ScheduleCompile!R687),ScheduleCompile!R687/1,IF(ISTEXT(ScheduleCompile!R687),IF(OR(ISNUMBER(FIND("5F",ScheduleCompile!R687)),ISNUMBER(FIND("0F",ScheduleCompile!R687)),ISNUMBER(FIND("8F",ScheduleCompile!R687)),ISNUMBER(FIND("1F",ScheduleCompile!R687)),ISNUMBER(FIND("2F",ScheduleCompile!R687)),ISNUMBER(FIND("3F",ScheduleCompile!R687)),ISNUMBER(FIND("6F",ScheduleCompile!R687)),ISNUMBER(FIND("7F",ScheduleCompile!R687)),ISNUMBER(FIND("9F",ScheduleCompile!R687)),ISNUMBER(FIND("4F",ScheduleCompile!R687))),VALUE(LEFT(ScheduleCompile!R687,FIND("F",ScheduleCompile!R687)-1)),ScheduleCompile!R687)))))),ISTEXT(ScheduleCompile!#REF!)),"ENDTABLE",IF(ISERROR(IF(ScheduleCompile!R687="Off",0,IF(ScheduleCompile!R687="On",1,IF(ISNUMBER(ScheduleCompile!R687),ScheduleCompile!R687/1,IF(ISTEXT(ScheduleCompile!R687),IF(OR(ISNUMBER(FIND("5F",ScheduleCompile!R687)),ISNUMBER(FIND("0F",ScheduleCompile!R687)),ISNUMBER(FIND("8F",ScheduleCompile!R687)),ISNUMBER(FIND("1F",ScheduleCompile!R687)),ISNUMBER(FIND("2F",ScheduleCompile!R687)),ISNUMBER(FIND("3F",ScheduleCompile!R687)),ISNUMBER(FIND("6F",ScheduleCompile!R687)),ISNUMBER(FIND("7F",ScheduleCompile!R687)),ISNUMBER(FIND("9F",ScheduleCompile!R687)),ISNUMBER(FIND("4F",ScheduleCompile!R687))),VALUE(LEFT(ScheduleCompile!R687,FIND("F",ScheduleCompile!R687)-1)),ScheduleCompile!R687)))))),"",IF(ScheduleCompile!R687="Off",0,IF(ScheduleCompile!R687="On",1,IF(ISNUMBER(ScheduleCompile!R687),ScheduleCompile!R687/1,IF(ISTEXT(ScheduleCompile!R687),IF(OR(ISNUMBER(FIND("5F",ScheduleCompile!R687)),ISNUMBER(FIND("0F",ScheduleCompile!R687)),ISNUMBER(FIND("8F",ScheduleCompile!R687)),ISNUMBER(FIND("1F",ScheduleCompile!R687)),ISNUMBER(FIND("2F",ScheduleCompile!R687)),ISNUMBER(FIND("3F",ScheduleCompile!R687)),ISNUMBER(FIND("6F",ScheduleCompile!R687)),ISNUMBER(FIND("7F",ScheduleCompile!R687)),ISNUMBER(FIND("9F",ScheduleCompile!R687)),ISNUMBER(FIND("4F",ScheduleCompile!R687))),VALUE(LEFT(ScheduleCompile!R687,FIND("F",ScheduleCompile!R687)-1)),ScheduleCompile!R687)))))))</f>
        <v>50.1</v>
      </c>
      <c r="X694" s="1">
        <f>IF(AND(ISERROR(IF(ScheduleCompile!S687="Off",0,IF(ScheduleCompile!S687="On",1,IF(ISNUMBER(ScheduleCompile!S687),ScheduleCompile!S687/1,IF(ISTEXT(ScheduleCompile!S687),IF(OR(ISNUMBER(FIND("5F",ScheduleCompile!S687)),ISNUMBER(FIND("0F",ScheduleCompile!S687)),ISNUMBER(FIND("8F",ScheduleCompile!S687)),ISNUMBER(FIND("1F",ScheduleCompile!S687)),ISNUMBER(FIND("2F",ScheduleCompile!S687)),ISNUMBER(FIND("3F",ScheduleCompile!S687)),ISNUMBER(FIND("6F",ScheduleCompile!S687)),ISNUMBER(FIND("7F",ScheduleCompile!S687)),ISNUMBER(FIND("9F",ScheduleCompile!S687)),ISNUMBER(FIND("4F",ScheduleCompile!S687))),VALUE(LEFT(ScheduleCompile!S687,FIND("F",ScheduleCompile!S687)-1)),ScheduleCompile!S687)))))),ISTEXT(ScheduleCompile!#REF!)),"ENDTABLE",IF(ISERROR(IF(ScheduleCompile!S687="Off",0,IF(ScheduleCompile!S687="On",1,IF(ISNUMBER(ScheduleCompile!S687),ScheduleCompile!S687/1,IF(ISTEXT(ScheduleCompile!S687),IF(OR(ISNUMBER(FIND("5F",ScheduleCompile!S687)),ISNUMBER(FIND("0F",ScheduleCompile!S687)),ISNUMBER(FIND("8F",ScheduleCompile!S687)),ISNUMBER(FIND("1F",ScheduleCompile!S687)),ISNUMBER(FIND("2F",ScheduleCompile!S687)),ISNUMBER(FIND("3F",ScheduleCompile!S687)),ISNUMBER(FIND("6F",ScheduleCompile!S687)),ISNUMBER(FIND("7F",ScheduleCompile!S687)),ISNUMBER(FIND("9F",ScheduleCompile!S687)),ISNUMBER(FIND("4F",ScheduleCompile!S687))),VALUE(LEFT(ScheduleCompile!S687,FIND("F",ScheduleCompile!S687)-1)),ScheduleCompile!S687)))))),"",IF(ScheduleCompile!S687="Off",0,IF(ScheduleCompile!S687="On",1,IF(ISNUMBER(ScheduleCompile!S687),ScheduleCompile!S687/1,IF(ISTEXT(ScheduleCompile!S687),IF(OR(ISNUMBER(FIND("5F",ScheduleCompile!S687)),ISNUMBER(FIND("0F",ScheduleCompile!S687)),ISNUMBER(FIND("8F",ScheduleCompile!S687)),ISNUMBER(FIND("1F",ScheduleCompile!S687)),ISNUMBER(FIND("2F",ScheduleCompile!S687)),ISNUMBER(FIND("3F",ScheduleCompile!S687)),ISNUMBER(FIND("6F",ScheduleCompile!S687)),ISNUMBER(FIND("7F",ScheduleCompile!S687)),ISNUMBER(FIND("9F",ScheduleCompile!S687)),ISNUMBER(FIND("4F",ScheduleCompile!S687))),VALUE(LEFT(ScheduleCompile!S687,FIND("F",ScheduleCompile!S687)-1)),ScheduleCompile!S687)))))))</f>
        <v>50.1</v>
      </c>
      <c r="Y694" s="1">
        <f>IF(AND(ISERROR(IF(ScheduleCompile!T687="Off",0,IF(ScheduleCompile!T687="On",1,IF(ISNUMBER(ScheduleCompile!T687),ScheduleCompile!T687/1,IF(ISTEXT(ScheduleCompile!T687),IF(OR(ISNUMBER(FIND("5F",ScheduleCompile!T687)),ISNUMBER(FIND("0F",ScheduleCompile!T687)),ISNUMBER(FIND("8F",ScheduleCompile!T687)),ISNUMBER(FIND("1F",ScheduleCompile!T687)),ISNUMBER(FIND("2F",ScheduleCompile!T687)),ISNUMBER(FIND("3F",ScheduleCompile!T687)),ISNUMBER(FIND("6F",ScheduleCompile!T687)),ISNUMBER(FIND("7F",ScheduleCompile!T687)),ISNUMBER(FIND("9F",ScheduleCompile!T687)),ISNUMBER(FIND("4F",ScheduleCompile!T687))),VALUE(LEFT(ScheduleCompile!T687,FIND("F",ScheduleCompile!T687)-1)),ScheduleCompile!T687)))))),ISTEXT(ScheduleCompile!#REF!)),"ENDTABLE",IF(ISERROR(IF(ScheduleCompile!T687="Off",0,IF(ScheduleCompile!T687="On",1,IF(ISNUMBER(ScheduleCompile!T687),ScheduleCompile!T687/1,IF(ISTEXT(ScheduleCompile!T687),IF(OR(ISNUMBER(FIND("5F",ScheduleCompile!T687)),ISNUMBER(FIND("0F",ScheduleCompile!T687)),ISNUMBER(FIND("8F",ScheduleCompile!T687)),ISNUMBER(FIND("1F",ScheduleCompile!T687)),ISNUMBER(FIND("2F",ScheduleCompile!T687)),ISNUMBER(FIND("3F",ScheduleCompile!T687)),ISNUMBER(FIND("6F",ScheduleCompile!T687)),ISNUMBER(FIND("7F",ScheduleCompile!T687)),ISNUMBER(FIND("9F",ScheduleCompile!T687)),ISNUMBER(FIND("4F",ScheduleCompile!T687))),VALUE(LEFT(ScheduleCompile!T687,FIND("F",ScheduleCompile!T687)-1)),ScheduleCompile!T687)))))),"",IF(ScheduleCompile!T687="Off",0,IF(ScheduleCompile!T687="On",1,IF(ISNUMBER(ScheduleCompile!T687),ScheduleCompile!T687/1,IF(ISTEXT(ScheduleCompile!T687),IF(OR(ISNUMBER(FIND("5F",ScheduleCompile!T687)),ISNUMBER(FIND("0F",ScheduleCompile!T687)),ISNUMBER(FIND("8F",ScheduleCompile!T687)),ISNUMBER(FIND("1F",ScheduleCompile!T687)),ISNUMBER(FIND("2F",ScheduleCompile!T687)),ISNUMBER(FIND("3F",ScheduleCompile!T687)),ISNUMBER(FIND("6F",ScheduleCompile!T687)),ISNUMBER(FIND("7F",ScheduleCompile!T687)),ISNUMBER(FIND("9F",ScheduleCompile!T687)),ISNUMBER(FIND("4F",ScheduleCompile!T687))),VALUE(LEFT(ScheduleCompile!T687,FIND("F",ScheduleCompile!T687)-1)),ScheduleCompile!T687)))))))</f>
        <v>50.1</v>
      </c>
      <c r="Z694" s="1">
        <f>IF(AND(ISERROR(IF(ScheduleCompile!U687="Off",0,IF(ScheduleCompile!U687="On",1,IF(ISNUMBER(ScheduleCompile!U687),ScheduleCompile!U687/1,IF(ISTEXT(ScheduleCompile!U687),IF(OR(ISNUMBER(FIND("5F",ScheduleCompile!U687)),ISNUMBER(FIND("0F",ScheduleCompile!U687)),ISNUMBER(FIND("8F",ScheduleCompile!U687)),ISNUMBER(FIND("1F",ScheduleCompile!U687)),ISNUMBER(FIND("2F",ScheduleCompile!U687)),ISNUMBER(FIND("3F",ScheduleCompile!U687)),ISNUMBER(FIND("6F",ScheduleCompile!U687)),ISNUMBER(FIND("7F",ScheduleCompile!U687)),ISNUMBER(FIND("9F",ScheduleCompile!U687)),ISNUMBER(FIND("4F",ScheduleCompile!U687))),VALUE(LEFT(ScheduleCompile!U687,FIND("F",ScheduleCompile!U687)-1)),ScheduleCompile!U687)))))),ISTEXT(ScheduleCompile!#REF!)),"ENDTABLE",IF(ISERROR(IF(ScheduleCompile!U687="Off",0,IF(ScheduleCompile!U687="On",1,IF(ISNUMBER(ScheduleCompile!U687),ScheduleCompile!U687/1,IF(ISTEXT(ScheduleCompile!U687),IF(OR(ISNUMBER(FIND("5F",ScheduleCompile!U687)),ISNUMBER(FIND("0F",ScheduleCompile!U687)),ISNUMBER(FIND("8F",ScheduleCompile!U687)),ISNUMBER(FIND("1F",ScheduleCompile!U687)),ISNUMBER(FIND("2F",ScheduleCompile!U687)),ISNUMBER(FIND("3F",ScheduleCompile!U687)),ISNUMBER(FIND("6F",ScheduleCompile!U687)),ISNUMBER(FIND("7F",ScheduleCompile!U687)),ISNUMBER(FIND("9F",ScheduleCompile!U687)),ISNUMBER(FIND("4F",ScheduleCompile!U687))),VALUE(LEFT(ScheduleCompile!U687,FIND("F",ScheduleCompile!U687)-1)),ScheduleCompile!U687)))))),"",IF(ScheduleCompile!U687="Off",0,IF(ScheduleCompile!U687="On",1,IF(ISNUMBER(ScheduleCompile!U687),ScheduleCompile!U687/1,IF(ISTEXT(ScheduleCompile!U687),IF(OR(ISNUMBER(FIND("5F",ScheduleCompile!U687)),ISNUMBER(FIND("0F",ScheduleCompile!U687)),ISNUMBER(FIND("8F",ScheduleCompile!U687)),ISNUMBER(FIND("1F",ScheduleCompile!U687)),ISNUMBER(FIND("2F",ScheduleCompile!U687)),ISNUMBER(FIND("3F",ScheduleCompile!U687)),ISNUMBER(FIND("6F",ScheduleCompile!U687)),ISNUMBER(FIND("7F",ScheduleCompile!U687)),ISNUMBER(FIND("9F",ScheduleCompile!U687)),ISNUMBER(FIND("4F",ScheduleCompile!U687))),VALUE(LEFT(ScheduleCompile!U687,FIND("F",ScheduleCompile!U687)-1)),ScheduleCompile!U687)))))))</f>
        <v>50.1</v>
      </c>
      <c r="AA694" s="1">
        <f>IF(AND(ISERROR(IF(ScheduleCompile!V687="Off",0,IF(ScheduleCompile!V687="On",1,IF(ISNUMBER(ScheduleCompile!V687),ScheduleCompile!V687/1,IF(ISTEXT(ScheduleCompile!V687),IF(OR(ISNUMBER(FIND("5F",ScheduleCompile!V687)),ISNUMBER(FIND("0F",ScheduleCompile!V687)),ISNUMBER(FIND("8F",ScheduleCompile!V687)),ISNUMBER(FIND("1F",ScheduleCompile!V687)),ISNUMBER(FIND("2F",ScheduleCompile!V687)),ISNUMBER(FIND("3F",ScheduleCompile!V687)),ISNUMBER(FIND("6F",ScheduleCompile!V687)),ISNUMBER(FIND("7F",ScheduleCompile!V687)),ISNUMBER(FIND("9F",ScheduleCompile!V687)),ISNUMBER(FIND("4F",ScheduleCompile!V687))),VALUE(LEFT(ScheduleCompile!V687,FIND("F",ScheduleCompile!V687)-1)),ScheduleCompile!V687)))))),ISTEXT(ScheduleCompile!#REF!)),"ENDTABLE",IF(ISERROR(IF(ScheduleCompile!V687="Off",0,IF(ScheduleCompile!V687="On",1,IF(ISNUMBER(ScheduleCompile!V687),ScheduleCompile!V687/1,IF(ISTEXT(ScheduleCompile!V687),IF(OR(ISNUMBER(FIND("5F",ScheduleCompile!V687)),ISNUMBER(FIND("0F",ScheduleCompile!V687)),ISNUMBER(FIND("8F",ScheduleCompile!V687)),ISNUMBER(FIND("1F",ScheduleCompile!V687)),ISNUMBER(FIND("2F",ScheduleCompile!V687)),ISNUMBER(FIND("3F",ScheduleCompile!V687)),ISNUMBER(FIND("6F",ScheduleCompile!V687)),ISNUMBER(FIND("7F",ScheduleCompile!V687)),ISNUMBER(FIND("9F",ScheduleCompile!V687)),ISNUMBER(FIND("4F",ScheduleCompile!V687))),VALUE(LEFT(ScheduleCompile!V687,FIND("F",ScheduleCompile!V687)-1)),ScheduleCompile!V687)))))),"",IF(ScheduleCompile!V687="Off",0,IF(ScheduleCompile!V687="On",1,IF(ISNUMBER(ScheduleCompile!V687),ScheduleCompile!V687/1,IF(ISTEXT(ScheduleCompile!V687),IF(OR(ISNUMBER(FIND("5F",ScheduleCompile!V687)),ISNUMBER(FIND("0F",ScheduleCompile!V687)),ISNUMBER(FIND("8F",ScheduleCompile!V687)),ISNUMBER(FIND("1F",ScheduleCompile!V687)),ISNUMBER(FIND("2F",ScheduleCompile!V687)),ISNUMBER(FIND("3F",ScheduleCompile!V687)),ISNUMBER(FIND("6F",ScheduleCompile!V687)),ISNUMBER(FIND("7F",ScheduleCompile!V687)),ISNUMBER(FIND("9F",ScheduleCompile!V687)),ISNUMBER(FIND("4F",ScheduleCompile!V687))),VALUE(LEFT(ScheduleCompile!V687,FIND("F",ScheduleCompile!V687)-1)),ScheduleCompile!V687)))))))</f>
        <v>50.1</v>
      </c>
      <c r="AB694" s="1">
        <f>IF(AND(ISERROR(IF(ScheduleCompile!W687="Off",0,IF(ScheduleCompile!W687="On",1,IF(ISNUMBER(ScheduleCompile!W687),ScheduleCompile!W687/1,IF(ISTEXT(ScheduleCompile!W687),IF(OR(ISNUMBER(FIND("5F",ScheduleCompile!W687)),ISNUMBER(FIND("0F",ScheduleCompile!W687)),ISNUMBER(FIND("8F",ScheduleCompile!W687)),ISNUMBER(FIND("1F",ScheduleCompile!W687)),ISNUMBER(FIND("2F",ScheduleCompile!W687)),ISNUMBER(FIND("3F",ScheduleCompile!W687)),ISNUMBER(FIND("6F",ScheduleCompile!W687)),ISNUMBER(FIND("7F",ScheduleCompile!W687)),ISNUMBER(FIND("9F",ScheduleCompile!W687)),ISNUMBER(FIND("4F",ScheduleCompile!W687))),VALUE(LEFT(ScheduleCompile!W687,FIND("F",ScheduleCompile!W687)-1)),ScheduleCompile!W687)))))),ISTEXT(ScheduleCompile!#REF!)),"ENDTABLE",IF(ISERROR(IF(ScheduleCompile!W687="Off",0,IF(ScheduleCompile!W687="On",1,IF(ISNUMBER(ScheduleCompile!W687),ScheduleCompile!W687/1,IF(ISTEXT(ScheduleCompile!W687),IF(OR(ISNUMBER(FIND("5F",ScheduleCompile!W687)),ISNUMBER(FIND("0F",ScheduleCompile!W687)),ISNUMBER(FIND("8F",ScheduleCompile!W687)),ISNUMBER(FIND("1F",ScheduleCompile!W687)),ISNUMBER(FIND("2F",ScheduleCompile!W687)),ISNUMBER(FIND("3F",ScheduleCompile!W687)),ISNUMBER(FIND("6F",ScheduleCompile!W687)),ISNUMBER(FIND("7F",ScheduleCompile!W687)),ISNUMBER(FIND("9F",ScheduleCompile!W687)),ISNUMBER(FIND("4F",ScheduleCompile!W687))),VALUE(LEFT(ScheduleCompile!W687,FIND("F",ScheduleCompile!W687)-1)),ScheduleCompile!W687)))))),"",IF(ScheduleCompile!W687="Off",0,IF(ScheduleCompile!W687="On",1,IF(ISNUMBER(ScheduleCompile!W687),ScheduleCompile!W687/1,IF(ISTEXT(ScheduleCompile!W687),IF(OR(ISNUMBER(FIND("5F",ScheduleCompile!W687)),ISNUMBER(FIND("0F",ScheduleCompile!W687)),ISNUMBER(FIND("8F",ScheduleCompile!W687)),ISNUMBER(FIND("1F",ScheduleCompile!W687)),ISNUMBER(FIND("2F",ScheduleCompile!W687)),ISNUMBER(FIND("3F",ScheduleCompile!W687)),ISNUMBER(FIND("6F",ScheduleCompile!W687)),ISNUMBER(FIND("7F",ScheduleCompile!W687)),ISNUMBER(FIND("9F",ScheduleCompile!W687)),ISNUMBER(FIND("4F",ScheduleCompile!W687))),VALUE(LEFT(ScheduleCompile!W687,FIND("F",ScheduleCompile!W687)-1)),ScheduleCompile!W687)))))))</f>
        <v>50.1</v>
      </c>
      <c r="AC694" s="1">
        <f>IF(AND(ISERROR(IF(ScheduleCompile!X687="Off",0,IF(ScheduleCompile!X687="On",1,IF(ISNUMBER(ScheduleCompile!X687),ScheduleCompile!X687/1,IF(ISTEXT(ScheduleCompile!X687),IF(OR(ISNUMBER(FIND("5F",ScheduleCompile!X687)),ISNUMBER(FIND("0F",ScheduleCompile!X687)),ISNUMBER(FIND("8F",ScheduleCompile!X687)),ISNUMBER(FIND("1F",ScheduleCompile!X687)),ISNUMBER(FIND("2F",ScheduleCompile!X687)),ISNUMBER(FIND("3F",ScheduleCompile!X687)),ISNUMBER(FIND("6F",ScheduleCompile!X687)),ISNUMBER(FIND("7F",ScheduleCompile!X687)),ISNUMBER(FIND("9F",ScheduleCompile!X687)),ISNUMBER(FIND("4F",ScheduleCompile!X687))),VALUE(LEFT(ScheduleCompile!X687,FIND("F",ScheduleCompile!X687)-1)),ScheduleCompile!X687)))))),ISTEXT(ScheduleCompile!#REF!)),"ENDTABLE",IF(ISERROR(IF(ScheduleCompile!X687="Off",0,IF(ScheduleCompile!X687="On",1,IF(ISNUMBER(ScheduleCompile!X687),ScheduleCompile!X687/1,IF(ISTEXT(ScheduleCompile!X687),IF(OR(ISNUMBER(FIND("5F",ScheduleCompile!X687)),ISNUMBER(FIND("0F",ScheduleCompile!X687)),ISNUMBER(FIND("8F",ScheduleCompile!X687)),ISNUMBER(FIND("1F",ScheduleCompile!X687)),ISNUMBER(FIND("2F",ScheduleCompile!X687)),ISNUMBER(FIND("3F",ScheduleCompile!X687)),ISNUMBER(FIND("6F",ScheduleCompile!X687)),ISNUMBER(FIND("7F",ScheduleCompile!X687)),ISNUMBER(FIND("9F",ScheduleCompile!X687)),ISNUMBER(FIND("4F",ScheduleCompile!X687))),VALUE(LEFT(ScheduleCompile!X687,FIND("F",ScheduleCompile!X687)-1)),ScheduleCompile!X687)))))),"",IF(ScheduleCompile!X687="Off",0,IF(ScheduleCompile!X687="On",1,IF(ISNUMBER(ScheduleCompile!X687),ScheduleCompile!X687/1,IF(ISTEXT(ScheduleCompile!X687),IF(OR(ISNUMBER(FIND("5F",ScheduleCompile!X687)),ISNUMBER(FIND("0F",ScheduleCompile!X687)),ISNUMBER(FIND("8F",ScheduleCompile!X687)),ISNUMBER(FIND("1F",ScheduleCompile!X687)),ISNUMBER(FIND("2F",ScheduleCompile!X687)),ISNUMBER(FIND("3F",ScheduleCompile!X687)),ISNUMBER(FIND("6F",ScheduleCompile!X687)),ISNUMBER(FIND("7F",ScheduleCompile!X687)),ISNUMBER(FIND("9F",ScheduleCompile!X687)),ISNUMBER(FIND("4F",ScheduleCompile!X687))),VALUE(LEFT(ScheduleCompile!X687,FIND("F",ScheduleCompile!X687)-1)),ScheduleCompile!X687)))))))</f>
        <v>50.1</v>
      </c>
      <c r="AD694" s="1">
        <f>IF(AND(ISERROR(IF(ScheduleCompile!Y687="Off",0,IF(ScheduleCompile!Y687="On",1,IF(ISNUMBER(ScheduleCompile!Y687),ScheduleCompile!Y687/1,IF(ISTEXT(ScheduleCompile!Y687),IF(OR(ISNUMBER(FIND("5F",ScheduleCompile!Y687)),ISNUMBER(FIND("0F",ScheduleCompile!Y687)),ISNUMBER(FIND("8F",ScheduleCompile!Y687)),ISNUMBER(FIND("1F",ScheduleCompile!Y687)),ISNUMBER(FIND("2F",ScheduleCompile!Y687)),ISNUMBER(FIND("3F",ScheduleCompile!Y687)),ISNUMBER(FIND("6F",ScheduleCompile!Y687)),ISNUMBER(FIND("7F",ScheduleCompile!Y687)),ISNUMBER(FIND("9F",ScheduleCompile!Y687)),ISNUMBER(FIND("4F",ScheduleCompile!Y687))),VALUE(LEFT(ScheduleCompile!Y687,FIND("F",ScheduleCompile!Y687)-1)),ScheduleCompile!Y687)))))),ISTEXT(ScheduleCompile!#REF!)),"ENDTABLE",IF(ISERROR(IF(ScheduleCompile!Y687="Off",0,IF(ScheduleCompile!Y687="On",1,IF(ISNUMBER(ScheduleCompile!Y687),ScheduleCompile!Y687/1,IF(ISTEXT(ScheduleCompile!Y687),IF(OR(ISNUMBER(FIND("5F",ScheduleCompile!Y687)),ISNUMBER(FIND("0F",ScheduleCompile!Y687)),ISNUMBER(FIND("8F",ScheduleCompile!Y687)),ISNUMBER(FIND("1F",ScheduleCompile!Y687)),ISNUMBER(FIND("2F",ScheduleCompile!Y687)),ISNUMBER(FIND("3F",ScheduleCompile!Y687)),ISNUMBER(FIND("6F",ScheduleCompile!Y687)),ISNUMBER(FIND("7F",ScheduleCompile!Y687)),ISNUMBER(FIND("9F",ScheduleCompile!Y687)),ISNUMBER(FIND("4F",ScheduleCompile!Y687))),VALUE(LEFT(ScheduleCompile!Y687,FIND("F",ScheduleCompile!Y687)-1)),ScheduleCompile!Y687)))))),"",IF(ScheduleCompile!Y687="Off",0,IF(ScheduleCompile!Y687="On",1,IF(ISNUMBER(ScheduleCompile!Y687),ScheduleCompile!Y687/1,IF(ISTEXT(ScheduleCompile!Y687),IF(OR(ISNUMBER(FIND("5F",ScheduleCompile!Y687)),ISNUMBER(FIND("0F",ScheduleCompile!Y687)),ISNUMBER(FIND("8F",ScheduleCompile!Y687)),ISNUMBER(FIND("1F",ScheduleCompile!Y687)),ISNUMBER(FIND("2F",ScheduleCompile!Y687)),ISNUMBER(FIND("3F",ScheduleCompile!Y687)),ISNUMBER(FIND("6F",ScheduleCompile!Y687)),ISNUMBER(FIND("7F",ScheduleCompile!Y687)),ISNUMBER(FIND("9F",ScheduleCompile!Y687)),ISNUMBER(FIND("4F",ScheduleCompile!Y687))),VALUE(LEFT(ScheduleCompile!Y687,FIND("F",ScheduleCompile!Y687)-1)),ScheduleCompile!Y687)))))))</f>
        <v>50.1</v>
      </c>
    </row>
    <row r="695" spans="1:30" x14ac:dyDescent="0.25">
      <c r="A695" t="str">
        <f t="shared" si="53"/>
        <v>SchDay "WaterMainCZ14Mar"  Type = "Temperature" Hr = (51.4, 51.4, 51.4, 51.4, 51.4, 51.4, 51.4, 51.4, 51.4, 51.4, 51.4, 51.4, 51.4, 51.4, 51.4, 51.4, 51.4, 51.4, 51.4, 51.4, 51.4, 51.4, 51.4, 51.4) ..</v>
      </c>
      <c r="B695" s="1" t="s">
        <v>623</v>
      </c>
      <c r="C695" t="str">
        <f t="shared" si="54"/>
        <v xml:space="preserve">SchDay "WaterMainCZ14Mar"  Type = "Temperature" Hr = </v>
      </c>
      <c r="D695" t="str">
        <f t="shared" si="55"/>
        <v>(51.4, 51.4, 51.4, 51.4, 51.4, 51.4, 51.4, 51.4, 51.4, 51.4, 51.4, 51.4, 51.4, 51.4, 51.4, 51.4, 51.4, 51.4, 51.4, 51.4, 51.4, 51.4, 51.4, 51.4) ..</v>
      </c>
      <c r="E695" s="30" t="str">
        <f>ScheduleCompile!A688</f>
        <v>WaterMainCZ14Mar</v>
      </c>
      <c r="F695" t="str">
        <f t="shared" si="46"/>
        <v>Temperature</v>
      </c>
      <c r="G695" s="1">
        <f>IF(AND(ISERROR(IF(ScheduleCompile!B688="Off",0,IF(ScheduleCompile!B688="On",1,IF(ISNUMBER(ScheduleCompile!B688),ScheduleCompile!B688/1,IF(ISTEXT(ScheduleCompile!B688),IF(OR(ISNUMBER(FIND("5F",ScheduleCompile!B688)),ISNUMBER(FIND("0F",ScheduleCompile!B688)),ISNUMBER(FIND("8F",ScheduleCompile!B688)),ISNUMBER(FIND("1F",ScheduleCompile!B688)),ISNUMBER(FIND("2F",ScheduleCompile!B688)),ISNUMBER(FIND("3F",ScheduleCompile!B688)),ISNUMBER(FIND("6F",ScheduleCompile!B688)),ISNUMBER(FIND("7F",ScheduleCompile!B688)),ISNUMBER(FIND("9F",ScheduleCompile!B688)),ISNUMBER(FIND("4F",ScheduleCompile!B688))),VALUE(LEFT(ScheduleCompile!B688,FIND("F",ScheduleCompile!B688)-1)),ScheduleCompile!B688)))))),ISTEXT(ScheduleCompile!#REF!)),"ENDTABLE",IF(ISERROR(IF(ScheduleCompile!B688="Off",0,IF(ScheduleCompile!B688="On",1,IF(ISNUMBER(ScheduleCompile!B688),ScheduleCompile!B688/1,IF(ISTEXT(ScheduleCompile!B688),IF(OR(ISNUMBER(FIND("5F",ScheduleCompile!B688)),ISNUMBER(FIND("0F",ScheduleCompile!B688)),ISNUMBER(FIND("8F",ScheduleCompile!B688)),ISNUMBER(FIND("1F",ScheduleCompile!B688)),ISNUMBER(FIND("2F",ScheduleCompile!B688)),ISNUMBER(FIND("3F",ScheduleCompile!B688)),ISNUMBER(FIND("6F",ScheduleCompile!B688)),ISNUMBER(FIND("7F",ScheduleCompile!B688)),ISNUMBER(FIND("9F",ScheduleCompile!B688)),ISNUMBER(FIND("4F",ScheduleCompile!B688))),VALUE(LEFT(ScheduleCompile!B688,FIND("F",ScheduleCompile!B688)-1)),ScheduleCompile!B688)))))),"",IF(ScheduleCompile!B688="Off",0,IF(ScheduleCompile!B688="On",1,IF(ISNUMBER(ScheduleCompile!B688),ScheduleCompile!B688/1,IF(ISTEXT(ScheduleCompile!B688),IF(OR(ISNUMBER(FIND("5F",ScheduleCompile!B688)),ISNUMBER(FIND("0F",ScheduleCompile!B688)),ISNUMBER(FIND("8F",ScheduleCompile!B688)),ISNUMBER(FIND("1F",ScheduleCompile!B688)),ISNUMBER(FIND("2F",ScheduleCompile!B688)),ISNUMBER(FIND("3F",ScheduleCompile!B688)),ISNUMBER(FIND("6F",ScheduleCompile!B688)),ISNUMBER(FIND("7F",ScheduleCompile!B688)),ISNUMBER(FIND("9F",ScheduleCompile!B688)),ISNUMBER(FIND("4F",ScheduleCompile!B688))),VALUE(LEFT(ScheduleCompile!B688,FIND("F",ScheduleCompile!B688)-1)),ScheduleCompile!B688)))))))</f>
        <v>51.4</v>
      </c>
      <c r="H695" s="1">
        <f>IF(AND(ISERROR(IF(ScheduleCompile!C688="Off",0,IF(ScheduleCompile!C688="On",1,IF(ISNUMBER(ScheduleCompile!C688),ScheduleCompile!C688/1,IF(ISTEXT(ScheduleCompile!C688),IF(OR(ISNUMBER(FIND("5F",ScheduleCompile!C688)),ISNUMBER(FIND("0F",ScheduleCompile!C688)),ISNUMBER(FIND("8F",ScheduleCompile!C688)),ISNUMBER(FIND("1F",ScheduleCompile!C688)),ISNUMBER(FIND("2F",ScheduleCompile!C688)),ISNUMBER(FIND("3F",ScheduleCompile!C688)),ISNUMBER(FIND("6F",ScheduleCompile!C688)),ISNUMBER(FIND("7F",ScheduleCompile!C688)),ISNUMBER(FIND("9F",ScheduleCompile!C688)),ISNUMBER(FIND("4F",ScheduleCompile!C688))),VALUE(LEFT(ScheduleCompile!C688,FIND("F",ScheduleCompile!C688)-1)),ScheduleCompile!C688)))))),ISTEXT(ScheduleCompile!#REF!)),"ENDTABLE",IF(ISERROR(IF(ScheduleCompile!C688="Off",0,IF(ScheduleCompile!C688="On",1,IF(ISNUMBER(ScheduleCompile!C688),ScheduleCompile!C688/1,IF(ISTEXT(ScheduleCompile!C688),IF(OR(ISNUMBER(FIND("5F",ScheduleCompile!C688)),ISNUMBER(FIND("0F",ScheduleCompile!C688)),ISNUMBER(FIND("8F",ScheduleCompile!C688)),ISNUMBER(FIND("1F",ScheduleCompile!C688)),ISNUMBER(FIND("2F",ScheduleCompile!C688)),ISNUMBER(FIND("3F",ScheduleCompile!C688)),ISNUMBER(FIND("6F",ScheduleCompile!C688)),ISNUMBER(FIND("7F",ScheduleCompile!C688)),ISNUMBER(FIND("9F",ScheduleCompile!C688)),ISNUMBER(FIND("4F",ScheduleCompile!C688))),VALUE(LEFT(ScheduleCompile!C688,FIND("F",ScheduleCompile!C688)-1)),ScheduleCompile!C688)))))),"",IF(ScheduleCompile!C688="Off",0,IF(ScheduleCompile!C688="On",1,IF(ISNUMBER(ScheduleCompile!C688),ScheduleCompile!C688/1,IF(ISTEXT(ScheduleCompile!C688),IF(OR(ISNUMBER(FIND("5F",ScheduleCompile!C688)),ISNUMBER(FIND("0F",ScheduleCompile!C688)),ISNUMBER(FIND("8F",ScheduleCompile!C688)),ISNUMBER(FIND("1F",ScheduleCompile!C688)),ISNUMBER(FIND("2F",ScheduleCompile!C688)),ISNUMBER(FIND("3F",ScheduleCompile!C688)),ISNUMBER(FIND("6F",ScheduleCompile!C688)),ISNUMBER(FIND("7F",ScheduleCompile!C688)),ISNUMBER(FIND("9F",ScheduleCompile!C688)),ISNUMBER(FIND("4F",ScheduleCompile!C688))),VALUE(LEFT(ScheduleCompile!C688,FIND("F",ScheduleCompile!C688)-1)),ScheduleCompile!C688)))))))</f>
        <v>51.4</v>
      </c>
      <c r="I695" s="1">
        <f>IF(AND(ISERROR(IF(ScheduleCompile!D688="Off",0,IF(ScheduleCompile!D688="On",1,IF(ISNUMBER(ScheduleCompile!D688),ScheduleCompile!D688/1,IF(ISTEXT(ScheduleCompile!D688),IF(OR(ISNUMBER(FIND("5F",ScheduleCompile!D688)),ISNUMBER(FIND("0F",ScheduleCompile!D688)),ISNUMBER(FIND("8F",ScheduleCompile!D688)),ISNUMBER(FIND("1F",ScheduleCompile!D688)),ISNUMBER(FIND("2F",ScheduleCompile!D688)),ISNUMBER(FIND("3F",ScheduleCompile!D688)),ISNUMBER(FIND("6F",ScheduleCompile!D688)),ISNUMBER(FIND("7F",ScheduleCompile!D688)),ISNUMBER(FIND("9F",ScheduleCompile!D688)),ISNUMBER(FIND("4F",ScheduleCompile!D688))),VALUE(LEFT(ScheduleCompile!D688,FIND("F",ScheduleCompile!D688)-1)),ScheduleCompile!D688)))))),ISTEXT(ScheduleCompile!#REF!)),"ENDTABLE",IF(ISERROR(IF(ScheduleCompile!D688="Off",0,IF(ScheduleCompile!D688="On",1,IF(ISNUMBER(ScheduleCompile!D688),ScheduleCompile!D688/1,IF(ISTEXT(ScheduleCompile!D688),IF(OR(ISNUMBER(FIND("5F",ScheduleCompile!D688)),ISNUMBER(FIND("0F",ScheduleCompile!D688)),ISNUMBER(FIND("8F",ScheduleCompile!D688)),ISNUMBER(FIND("1F",ScheduleCompile!D688)),ISNUMBER(FIND("2F",ScheduleCompile!D688)),ISNUMBER(FIND("3F",ScheduleCompile!D688)),ISNUMBER(FIND("6F",ScheduleCompile!D688)),ISNUMBER(FIND("7F",ScheduleCompile!D688)),ISNUMBER(FIND("9F",ScheduleCompile!D688)),ISNUMBER(FIND("4F",ScheduleCompile!D688))),VALUE(LEFT(ScheduleCompile!D688,FIND("F",ScheduleCompile!D688)-1)),ScheduleCompile!D688)))))),"",IF(ScheduleCompile!D688="Off",0,IF(ScheduleCompile!D688="On",1,IF(ISNUMBER(ScheduleCompile!D688),ScheduleCompile!D688/1,IF(ISTEXT(ScheduleCompile!D688),IF(OR(ISNUMBER(FIND("5F",ScheduleCompile!D688)),ISNUMBER(FIND("0F",ScheduleCompile!D688)),ISNUMBER(FIND("8F",ScheduleCompile!D688)),ISNUMBER(FIND("1F",ScheduleCompile!D688)),ISNUMBER(FIND("2F",ScheduleCompile!D688)),ISNUMBER(FIND("3F",ScheduleCompile!D688)),ISNUMBER(FIND("6F",ScheduleCompile!D688)),ISNUMBER(FIND("7F",ScheduleCompile!D688)),ISNUMBER(FIND("9F",ScheduleCompile!D688)),ISNUMBER(FIND("4F",ScheduleCompile!D688))),VALUE(LEFT(ScheduleCompile!D688,FIND("F",ScheduleCompile!D688)-1)),ScheduleCompile!D688)))))))</f>
        <v>51.4</v>
      </c>
      <c r="J695" s="1">
        <f>IF(AND(ISERROR(IF(ScheduleCompile!E688="Off",0,IF(ScheduleCompile!E688="On",1,IF(ISNUMBER(ScheduleCompile!E688),ScheduleCompile!E688/1,IF(ISTEXT(ScheduleCompile!E688),IF(OR(ISNUMBER(FIND("5F",ScheduleCompile!E688)),ISNUMBER(FIND("0F",ScheduleCompile!E688)),ISNUMBER(FIND("8F",ScheduleCompile!E688)),ISNUMBER(FIND("1F",ScheduleCompile!E688)),ISNUMBER(FIND("2F",ScheduleCompile!E688)),ISNUMBER(FIND("3F",ScheduleCompile!E688)),ISNUMBER(FIND("6F",ScheduleCompile!E688)),ISNUMBER(FIND("7F",ScheduleCompile!E688)),ISNUMBER(FIND("9F",ScheduleCompile!E688)),ISNUMBER(FIND("4F",ScheduleCompile!E688))),VALUE(LEFT(ScheduleCompile!E688,FIND("F",ScheduleCompile!E688)-1)),ScheduleCompile!E688)))))),ISTEXT(ScheduleCompile!#REF!)),"ENDTABLE",IF(ISERROR(IF(ScheduleCompile!E688="Off",0,IF(ScheduleCompile!E688="On",1,IF(ISNUMBER(ScheduleCompile!E688),ScheduleCompile!E688/1,IF(ISTEXT(ScheduleCompile!E688),IF(OR(ISNUMBER(FIND("5F",ScheduleCompile!E688)),ISNUMBER(FIND("0F",ScheduleCompile!E688)),ISNUMBER(FIND("8F",ScheduleCompile!E688)),ISNUMBER(FIND("1F",ScheduleCompile!E688)),ISNUMBER(FIND("2F",ScheduleCompile!E688)),ISNUMBER(FIND("3F",ScheduleCompile!E688)),ISNUMBER(FIND("6F",ScheduleCompile!E688)),ISNUMBER(FIND("7F",ScheduleCompile!E688)),ISNUMBER(FIND("9F",ScheduleCompile!E688)),ISNUMBER(FIND("4F",ScheduleCompile!E688))),VALUE(LEFT(ScheduleCompile!E688,FIND("F",ScheduleCompile!E688)-1)),ScheduleCompile!E688)))))),"",IF(ScheduleCompile!E688="Off",0,IF(ScheduleCompile!E688="On",1,IF(ISNUMBER(ScheduleCompile!E688),ScheduleCompile!E688/1,IF(ISTEXT(ScheduleCompile!E688),IF(OR(ISNUMBER(FIND("5F",ScheduleCompile!E688)),ISNUMBER(FIND("0F",ScheduleCompile!E688)),ISNUMBER(FIND("8F",ScheduleCompile!E688)),ISNUMBER(FIND("1F",ScheduleCompile!E688)),ISNUMBER(FIND("2F",ScheduleCompile!E688)),ISNUMBER(FIND("3F",ScheduleCompile!E688)),ISNUMBER(FIND("6F",ScheduleCompile!E688)),ISNUMBER(FIND("7F",ScheduleCompile!E688)),ISNUMBER(FIND("9F",ScheduleCompile!E688)),ISNUMBER(FIND("4F",ScheduleCompile!E688))),VALUE(LEFT(ScheduleCompile!E688,FIND("F",ScheduleCompile!E688)-1)),ScheduleCompile!E688)))))))</f>
        <v>51.4</v>
      </c>
      <c r="K695" s="1">
        <f>IF(AND(ISERROR(IF(ScheduleCompile!F688="Off",0,IF(ScheduleCompile!F688="On",1,IF(ISNUMBER(ScheduleCompile!F688),ScheduleCompile!F688/1,IF(ISTEXT(ScheduleCompile!F688),IF(OR(ISNUMBER(FIND("5F",ScheduleCompile!F688)),ISNUMBER(FIND("0F",ScheduleCompile!F688)),ISNUMBER(FIND("8F",ScheduleCompile!F688)),ISNUMBER(FIND("1F",ScheduleCompile!F688)),ISNUMBER(FIND("2F",ScheduleCompile!F688)),ISNUMBER(FIND("3F",ScheduleCompile!F688)),ISNUMBER(FIND("6F",ScheduleCompile!F688)),ISNUMBER(FIND("7F",ScheduleCompile!F688)),ISNUMBER(FIND("9F",ScheduleCompile!F688)),ISNUMBER(FIND("4F",ScheduleCompile!F688))),VALUE(LEFT(ScheduleCompile!F688,FIND("F",ScheduleCompile!F688)-1)),ScheduleCompile!F688)))))),ISTEXT(ScheduleCompile!#REF!)),"ENDTABLE",IF(ISERROR(IF(ScheduleCompile!F688="Off",0,IF(ScheduleCompile!F688="On",1,IF(ISNUMBER(ScheduleCompile!F688),ScheduleCompile!F688/1,IF(ISTEXT(ScheduleCompile!F688),IF(OR(ISNUMBER(FIND("5F",ScheduleCompile!F688)),ISNUMBER(FIND("0F",ScheduleCompile!F688)),ISNUMBER(FIND("8F",ScheduleCompile!F688)),ISNUMBER(FIND("1F",ScheduleCompile!F688)),ISNUMBER(FIND("2F",ScheduleCompile!F688)),ISNUMBER(FIND("3F",ScheduleCompile!F688)),ISNUMBER(FIND("6F",ScheduleCompile!F688)),ISNUMBER(FIND("7F",ScheduleCompile!F688)),ISNUMBER(FIND("9F",ScheduleCompile!F688)),ISNUMBER(FIND("4F",ScheduleCompile!F688))),VALUE(LEFT(ScheduleCompile!F688,FIND("F",ScheduleCompile!F688)-1)),ScheduleCompile!F688)))))),"",IF(ScheduleCompile!F688="Off",0,IF(ScheduleCompile!F688="On",1,IF(ISNUMBER(ScheduleCompile!F688),ScheduleCompile!F688/1,IF(ISTEXT(ScheduleCompile!F688),IF(OR(ISNUMBER(FIND("5F",ScheduleCompile!F688)),ISNUMBER(FIND("0F",ScheduleCompile!F688)),ISNUMBER(FIND("8F",ScheduleCompile!F688)),ISNUMBER(FIND("1F",ScheduleCompile!F688)),ISNUMBER(FIND("2F",ScheduleCompile!F688)),ISNUMBER(FIND("3F",ScheduleCompile!F688)),ISNUMBER(FIND("6F",ScheduleCompile!F688)),ISNUMBER(FIND("7F",ScheduleCompile!F688)),ISNUMBER(FIND("9F",ScheduleCompile!F688)),ISNUMBER(FIND("4F",ScheduleCompile!F688))),VALUE(LEFT(ScheduleCompile!F688,FIND("F",ScheduleCompile!F688)-1)),ScheduleCompile!F688)))))))</f>
        <v>51.4</v>
      </c>
      <c r="L695" s="1">
        <f>IF(AND(ISERROR(IF(ScheduleCompile!G688="Off",0,IF(ScheduleCompile!G688="On",1,IF(ISNUMBER(ScheduleCompile!G688),ScheduleCompile!G688/1,IF(ISTEXT(ScheduleCompile!G688),IF(OR(ISNUMBER(FIND("5F",ScheduleCompile!G688)),ISNUMBER(FIND("0F",ScheduleCompile!G688)),ISNUMBER(FIND("8F",ScheduleCompile!G688)),ISNUMBER(FIND("1F",ScheduleCompile!G688)),ISNUMBER(FIND("2F",ScheduleCompile!G688)),ISNUMBER(FIND("3F",ScheduleCompile!G688)),ISNUMBER(FIND("6F",ScheduleCompile!G688)),ISNUMBER(FIND("7F",ScheduleCompile!G688)),ISNUMBER(FIND("9F",ScheduleCompile!G688)),ISNUMBER(FIND("4F",ScheduleCompile!G688))),VALUE(LEFT(ScheduleCompile!G688,FIND("F",ScheduleCompile!G688)-1)),ScheduleCompile!G688)))))),ISTEXT(ScheduleCompile!#REF!)),"ENDTABLE",IF(ISERROR(IF(ScheduleCompile!G688="Off",0,IF(ScheduleCompile!G688="On",1,IF(ISNUMBER(ScheduleCompile!G688),ScheduleCompile!G688/1,IF(ISTEXT(ScheduleCompile!G688),IF(OR(ISNUMBER(FIND("5F",ScheduleCompile!G688)),ISNUMBER(FIND("0F",ScheduleCompile!G688)),ISNUMBER(FIND("8F",ScheduleCompile!G688)),ISNUMBER(FIND("1F",ScheduleCompile!G688)),ISNUMBER(FIND("2F",ScheduleCompile!G688)),ISNUMBER(FIND("3F",ScheduleCompile!G688)),ISNUMBER(FIND("6F",ScheduleCompile!G688)),ISNUMBER(FIND("7F",ScheduleCompile!G688)),ISNUMBER(FIND("9F",ScheduleCompile!G688)),ISNUMBER(FIND("4F",ScheduleCompile!G688))),VALUE(LEFT(ScheduleCompile!G688,FIND("F",ScheduleCompile!G688)-1)),ScheduleCompile!G688)))))),"",IF(ScheduleCompile!G688="Off",0,IF(ScheduleCompile!G688="On",1,IF(ISNUMBER(ScheduleCompile!G688),ScheduleCompile!G688/1,IF(ISTEXT(ScheduleCompile!G688),IF(OR(ISNUMBER(FIND("5F",ScheduleCompile!G688)),ISNUMBER(FIND("0F",ScheduleCompile!G688)),ISNUMBER(FIND("8F",ScheduleCompile!G688)),ISNUMBER(FIND("1F",ScheduleCompile!G688)),ISNUMBER(FIND("2F",ScheduleCompile!G688)),ISNUMBER(FIND("3F",ScheduleCompile!G688)),ISNUMBER(FIND("6F",ScheduleCompile!G688)),ISNUMBER(FIND("7F",ScheduleCompile!G688)),ISNUMBER(FIND("9F",ScheduleCompile!G688)),ISNUMBER(FIND("4F",ScheduleCompile!G688))),VALUE(LEFT(ScheduleCompile!G688,FIND("F",ScheduleCompile!G688)-1)),ScheduleCompile!G688)))))))</f>
        <v>51.4</v>
      </c>
      <c r="M695" s="1">
        <f>IF(AND(ISERROR(IF(ScheduleCompile!H688="Off",0,IF(ScheduleCompile!H688="On",1,IF(ISNUMBER(ScheduleCompile!H688),ScheduleCompile!H688/1,IF(ISTEXT(ScheduleCompile!H688),IF(OR(ISNUMBER(FIND("5F",ScheduleCompile!H688)),ISNUMBER(FIND("0F",ScheduleCompile!H688)),ISNUMBER(FIND("8F",ScheduleCompile!H688)),ISNUMBER(FIND("1F",ScheduleCompile!H688)),ISNUMBER(FIND("2F",ScheduleCompile!H688)),ISNUMBER(FIND("3F",ScheduleCompile!H688)),ISNUMBER(FIND("6F",ScheduleCompile!H688)),ISNUMBER(FIND("7F",ScheduleCompile!H688)),ISNUMBER(FIND("9F",ScheduleCompile!H688)),ISNUMBER(FIND("4F",ScheduleCompile!H688))),VALUE(LEFT(ScheduleCompile!H688,FIND("F",ScheduleCompile!H688)-1)),ScheduleCompile!H688)))))),ISTEXT(ScheduleCompile!#REF!)),"ENDTABLE",IF(ISERROR(IF(ScheduleCompile!H688="Off",0,IF(ScheduleCompile!H688="On",1,IF(ISNUMBER(ScheduleCompile!H688),ScheduleCompile!H688/1,IF(ISTEXT(ScheduleCompile!H688),IF(OR(ISNUMBER(FIND("5F",ScheduleCompile!H688)),ISNUMBER(FIND("0F",ScheduleCompile!H688)),ISNUMBER(FIND("8F",ScheduleCompile!H688)),ISNUMBER(FIND("1F",ScheduleCompile!H688)),ISNUMBER(FIND("2F",ScheduleCompile!H688)),ISNUMBER(FIND("3F",ScheduleCompile!H688)),ISNUMBER(FIND("6F",ScheduleCompile!H688)),ISNUMBER(FIND("7F",ScheduleCompile!H688)),ISNUMBER(FIND("9F",ScheduleCompile!H688)),ISNUMBER(FIND("4F",ScheduleCompile!H688))),VALUE(LEFT(ScheduleCompile!H688,FIND("F",ScheduleCompile!H688)-1)),ScheduleCompile!H688)))))),"",IF(ScheduleCompile!H688="Off",0,IF(ScheduleCompile!H688="On",1,IF(ISNUMBER(ScheduleCompile!H688),ScheduleCompile!H688/1,IF(ISTEXT(ScheduleCompile!H688),IF(OR(ISNUMBER(FIND("5F",ScheduleCompile!H688)),ISNUMBER(FIND("0F",ScheduleCompile!H688)),ISNUMBER(FIND("8F",ScheduleCompile!H688)),ISNUMBER(FIND("1F",ScheduleCompile!H688)),ISNUMBER(FIND("2F",ScheduleCompile!H688)),ISNUMBER(FIND("3F",ScheduleCompile!H688)),ISNUMBER(FIND("6F",ScheduleCompile!H688)),ISNUMBER(FIND("7F",ScheduleCompile!H688)),ISNUMBER(FIND("9F",ScheduleCompile!H688)),ISNUMBER(FIND("4F",ScheduleCompile!H688))),VALUE(LEFT(ScheduleCompile!H688,FIND("F",ScheduleCompile!H688)-1)),ScheduleCompile!H688)))))))</f>
        <v>51.4</v>
      </c>
      <c r="N695" s="1">
        <f>IF(AND(ISERROR(IF(ScheduleCompile!I688="Off",0,IF(ScheduleCompile!I688="On",1,IF(ISNUMBER(ScheduleCompile!I688),ScheduleCompile!I688/1,IF(ISTEXT(ScheduleCompile!I688),IF(OR(ISNUMBER(FIND("5F",ScheduleCompile!I688)),ISNUMBER(FIND("0F",ScheduleCompile!I688)),ISNUMBER(FIND("8F",ScheduleCompile!I688)),ISNUMBER(FIND("1F",ScheduleCompile!I688)),ISNUMBER(FIND("2F",ScheduleCompile!I688)),ISNUMBER(FIND("3F",ScheduleCompile!I688)),ISNUMBER(FIND("6F",ScheduleCompile!I688)),ISNUMBER(FIND("7F",ScheduleCompile!I688)),ISNUMBER(FIND("9F",ScheduleCompile!I688)),ISNUMBER(FIND("4F",ScheduleCompile!I688))),VALUE(LEFT(ScheduleCompile!I688,FIND("F",ScheduleCompile!I688)-1)),ScheduleCompile!I688)))))),ISTEXT(ScheduleCompile!#REF!)),"ENDTABLE",IF(ISERROR(IF(ScheduleCompile!I688="Off",0,IF(ScheduleCompile!I688="On",1,IF(ISNUMBER(ScheduleCompile!I688),ScheduleCompile!I688/1,IF(ISTEXT(ScheduleCompile!I688),IF(OR(ISNUMBER(FIND("5F",ScheduleCompile!I688)),ISNUMBER(FIND("0F",ScheduleCompile!I688)),ISNUMBER(FIND("8F",ScheduleCompile!I688)),ISNUMBER(FIND("1F",ScheduleCompile!I688)),ISNUMBER(FIND("2F",ScheduleCompile!I688)),ISNUMBER(FIND("3F",ScheduleCompile!I688)),ISNUMBER(FIND("6F",ScheduleCompile!I688)),ISNUMBER(FIND("7F",ScheduleCompile!I688)),ISNUMBER(FIND("9F",ScheduleCompile!I688)),ISNUMBER(FIND("4F",ScheduleCompile!I688))),VALUE(LEFT(ScheduleCompile!I688,FIND("F",ScheduleCompile!I688)-1)),ScheduleCompile!I688)))))),"",IF(ScheduleCompile!I688="Off",0,IF(ScheduleCompile!I688="On",1,IF(ISNUMBER(ScheduleCompile!I688),ScheduleCompile!I688/1,IF(ISTEXT(ScheduleCompile!I688),IF(OR(ISNUMBER(FIND("5F",ScheduleCompile!I688)),ISNUMBER(FIND("0F",ScheduleCompile!I688)),ISNUMBER(FIND("8F",ScheduleCompile!I688)),ISNUMBER(FIND("1F",ScheduleCompile!I688)),ISNUMBER(FIND("2F",ScheduleCompile!I688)),ISNUMBER(FIND("3F",ScheduleCompile!I688)),ISNUMBER(FIND("6F",ScheduleCompile!I688)),ISNUMBER(FIND("7F",ScheduleCompile!I688)),ISNUMBER(FIND("9F",ScheduleCompile!I688)),ISNUMBER(FIND("4F",ScheduleCompile!I688))),VALUE(LEFT(ScheduleCompile!I688,FIND("F",ScheduleCompile!I688)-1)),ScheduleCompile!I688)))))))</f>
        <v>51.4</v>
      </c>
      <c r="O695" s="1">
        <f>IF(AND(ISERROR(IF(ScheduleCompile!J688="Off",0,IF(ScheduleCompile!J688="On",1,IF(ISNUMBER(ScheduleCompile!J688),ScheduleCompile!J688/1,IF(ISTEXT(ScheduleCompile!J688),IF(OR(ISNUMBER(FIND("5F",ScheduleCompile!J688)),ISNUMBER(FIND("0F",ScheduleCompile!J688)),ISNUMBER(FIND("8F",ScheduleCompile!J688)),ISNUMBER(FIND("1F",ScheduleCompile!J688)),ISNUMBER(FIND("2F",ScheduleCompile!J688)),ISNUMBER(FIND("3F",ScheduleCompile!J688)),ISNUMBER(FIND("6F",ScheduleCompile!J688)),ISNUMBER(FIND("7F",ScheduleCompile!J688)),ISNUMBER(FIND("9F",ScheduleCompile!J688)),ISNUMBER(FIND("4F",ScheduleCompile!J688))),VALUE(LEFT(ScheduleCompile!J688,FIND("F",ScheduleCompile!J688)-1)),ScheduleCompile!J688)))))),ISTEXT(ScheduleCompile!#REF!)),"ENDTABLE",IF(ISERROR(IF(ScheduleCompile!J688="Off",0,IF(ScheduleCompile!J688="On",1,IF(ISNUMBER(ScheduleCompile!J688),ScheduleCompile!J688/1,IF(ISTEXT(ScheduleCompile!J688),IF(OR(ISNUMBER(FIND("5F",ScheduleCompile!J688)),ISNUMBER(FIND("0F",ScheduleCompile!J688)),ISNUMBER(FIND("8F",ScheduleCompile!J688)),ISNUMBER(FIND("1F",ScheduleCompile!J688)),ISNUMBER(FIND("2F",ScheduleCompile!J688)),ISNUMBER(FIND("3F",ScheduleCompile!J688)),ISNUMBER(FIND("6F",ScheduleCompile!J688)),ISNUMBER(FIND("7F",ScheduleCompile!J688)),ISNUMBER(FIND("9F",ScheduleCompile!J688)),ISNUMBER(FIND("4F",ScheduleCompile!J688))),VALUE(LEFT(ScheduleCompile!J688,FIND("F",ScheduleCompile!J688)-1)),ScheduleCompile!J688)))))),"",IF(ScheduleCompile!J688="Off",0,IF(ScheduleCompile!J688="On",1,IF(ISNUMBER(ScheduleCompile!J688),ScheduleCompile!J688/1,IF(ISTEXT(ScheduleCompile!J688),IF(OR(ISNUMBER(FIND("5F",ScheduleCompile!J688)),ISNUMBER(FIND("0F",ScheduleCompile!J688)),ISNUMBER(FIND("8F",ScheduleCompile!J688)),ISNUMBER(FIND("1F",ScheduleCompile!J688)),ISNUMBER(FIND("2F",ScheduleCompile!J688)),ISNUMBER(FIND("3F",ScheduleCompile!J688)),ISNUMBER(FIND("6F",ScheduleCompile!J688)),ISNUMBER(FIND("7F",ScheduleCompile!J688)),ISNUMBER(FIND("9F",ScheduleCompile!J688)),ISNUMBER(FIND("4F",ScheduleCompile!J688))),VALUE(LEFT(ScheduleCompile!J688,FIND("F",ScheduleCompile!J688)-1)),ScheduleCompile!J688)))))))</f>
        <v>51.4</v>
      </c>
      <c r="P695" s="1">
        <f>IF(AND(ISERROR(IF(ScheduleCompile!K688="Off",0,IF(ScheduleCompile!K688="On",1,IF(ISNUMBER(ScheduleCompile!K688),ScheduleCompile!K688/1,IF(ISTEXT(ScheduleCompile!K688),IF(OR(ISNUMBER(FIND("5F",ScheduleCompile!K688)),ISNUMBER(FIND("0F",ScheduleCompile!K688)),ISNUMBER(FIND("8F",ScheduleCompile!K688)),ISNUMBER(FIND("1F",ScheduleCompile!K688)),ISNUMBER(FIND("2F",ScheduleCompile!K688)),ISNUMBER(FIND("3F",ScheduleCompile!K688)),ISNUMBER(FIND("6F",ScheduleCompile!K688)),ISNUMBER(FIND("7F",ScheduleCompile!K688)),ISNUMBER(FIND("9F",ScheduleCompile!K688)),ISNUMBER(FIND("4F",ScheduleCompile!K688))),VALUE(LEFT(ScheduleCompile!K688,FIND("F",ScheduleCompile!K688)-1)),ScheduleCompile!K688)))))),ISTEXT(ScheduleCompile!#REF!)),"ENDTABLE",IF(ISERROR(IF(ScheduleCompile!K688="Off",0,IF(ScheduleCompile!K688="On",1,IF(ISNUMBER(ScheduleCompile!K688),ScheduleCompile!K688/1,IF(ISTEXT(ScheduleCompile!K688),IF(OR(ISNUMBER(FIND("5F",ScheduleCompile!K688)),ISNUMBER(FIND("0F",ScheduleCompile!K688)),ISNUMBER(FIND("8F",ScheduleCompile!K688)),ISNUMBER(FIND("1F",ScheduleCompile!K688)),ISNUMBER(FIND("2F",ScheduleCompile!K688)),ISNUMBER(FIND("3F",ScheduleCompile!K688)),ISNUMBER(FIND("6F",ScheduleCompile!K688)),ISNUMBER(FIND("7F",ScheduleCompile!K688)),ISNUMBER(FIND("9F",ScheduleCompile!K688)),ISNUMBER(FIND("4F",ScheduleCompile!K688))),VALUE(LEFT(ScheduleCompile!K688,FIND("F",ScheduleCompile!K688)-1)),ScheduleCompile!K688)))))),"",IF(ScheduleCompile!K688="Off",0,IF(ScheduleCompile!K688="On",1,IF(ISNUMBER(ScheduleCompile!K688),ScheduleCompile!K688/1,IF(ISTEXT(ScheduleCompile!K688),IF(OR(ISNUMBER(FIND("5F",ScheduleCompile!K688)),ISNUMBER(FIND("0F",ScheduleCompile!K688)),ISNUMBER(FIND("8F",ScheduleCompile!K688)),ISNUMBER(FIND("1F",ScheduleCompile!K688)),ISNUMBER(FIND("2F",ScheduleCompile!K688)),ISNUMBER(FIND("3F",ScheduleCompile!K688)),ISNUMBER(FIND("6F",ScheduleCompile!K688)),ISNUMBER(FIND("7F",ScheduleCompile!K688)),ISNUMBER(FIND("9F",ScheduleCompile!K688)),ISNUMBER(FIND("4F",ScheduleCompile!K688))),VALUE(LEFT(ScheduleCompile!K688,FIND("F",ScheduleCompile!K688)-1)),ScheduleCompile!K688)))))))</f>
        <v>51.4</v>
      </c>
      <c r="Q695" s="1">
        <f>IF(AND(ISERROR(IF(ScheduleCompile!L688="Off",0,IF(ScheduleCompile!L688="On",1,IF(ISNUMBER(ScheduleCompile!L688),ScheduleCompile!L688/1,IF(ISTEXT(ScheduleCompile!L688),IF(OR(ISNUMBER(FIND("5F",ScheduleCompile!L688)),ISNUMBER(FIND("0F",ScheduleCompile!L688)),ISNUMBER(FIND("8F",ScheduleCompile!L688)),ISNUMBER(FIND("1F",ScheduleCompile!L688)),ISNUMBER(FIND("2F",ScheduleCompile!L688)),ISNUMBER(FIND("3F",ScheduleCompile!L688)),ISNUMBER(FIND("6F",ScheduleCompile!L688)),ISNUMBER(FIND("7F",ScheduleCompile!L688)),ISNUMBER(FIND("9F",ScheduleCompile!L688)),ISNUMBER(FIND("4F",ScheduleCompile!L688))),VALUE(LEFT(ScheduleCompile!L688,FIND("F",ScheduleCompile!L688)-1)),ScheduleCompile!L688)))))),ISTEXT(ScheduleCompile!#REF!)),"ENDTABLE",IF(ISERROR(IF(ScheduleCompile!L688="Off",0,IF(ScheduleCompile!L688="On",1,IF(ISNUMBER(ScheduleCompile!L688),ScheduleCompile!L688/1,IF(ISTEXT(ScheduleCompile!L688),IF(OR(ISNUMBER(FIND("5F",ScheduleCompile!L688)),ISNUMBER(FIND("0F",ScheduleCompile!L688)),ISNUMBER(FIND("8F",ScheduleCompile!L688)),ISNUMBER(FIND("1F",ScheduleCompile!L688)),ISNUMBER(FIND("2F",ScheduleCompile!L688)),ISNUMBER(FIND("3F",ScheduleCompile!L688)),ISNUMBER(FIND("6F",ScheduleCompile!L688)),ISNUMBER(FIND("7F",ScheduleCompile!L688)),ISNUMBER(FIND("9F",ScheduleCompile!L688)),ISNUMBER(FIND("4F",ScheduleCompile!L688))),VALUE(LEFT(ScheduleCompile!L688,FIND("F",ScheduleCompile!L688)-1)),ScheduleCompile!L688)))))),"",IF(ScheduleCompile!L688="Off",0,IF(ScheduleCompile!L688="On",1,IF(ISNUMBER(ScheduleCompile!L688),ScheduleCompile!L688/1,IF(ISTEXT(ScheduleCompile!L688),IF(OR(ISNUMBER(FIND("5F",ScheduleCompile!L688)),ISNUMBER(FIND("0F",ScheduleCompile!L688)),ISNUMBER(FIND("8F",ScheduleCompile!L688)),ISNUMBER(FIND("1F",ScheduleCompile!L688)),ISNUMBER(FIND("2F",ScheduleCompile!L688)),ISNUMBER(FIND("3F",ScheduleCompile!L688)),ISNUMBER(FIND("6F",ScheduleCompile!L688)),ISNUMBER(FIND("7F",ScheduleCompile!L688)),ISNUMBER(FIND("9F",ScheduleCompile!L688)),ISNUMBER(FIND("4F",ScheduleCompile!L688))),VALUE(LEFT(ScheduleCompile!L688,FIND("F",ScheduleCompile!L688)-1)),ScheduleCompile!L688)))))))</f>
        <v>51.4</v>
      </c>
      <c r="R695" s="1">
        <f>IF(AND(ISERROR(IF(ScheduleCompile!M688="Off",0,IF(ScheduleCompile!M688="On",1,IF(ISNUMBER(ScheduleCompile!M688),ScheduleCompile!M688/1,IF(ISTEXT(ScheduleCompile!M688),IF(OR(ISNUMBER(FIND("5F",ScheduleCompile!M688)),ISNUMBER(FIND("0F",ScheduleCompile!M688)),ISNUMBER(FIND("8F",ScheduleCompile!M688)),ISNUMBER(FIND("1F",ScheduleCompile!M688)),ISNUMBER(FIND("2F",ScheduleCompile!M688)),ISNUMBER(FIND("3F",ScheduleCompile!M688)),ISNUMBER(FIND("6F",ScheduleCompile!M688)),ISNUMBER(FIND("7F",ScheduleCompile!M688)),ISNUMBER(FIND("9F",ScheduleCompile!M688)),ISNUMBER(FIND("4F",ScheduleCompile!M688))),VALUE(LEFT(ScheduleCompile!M688,FIND("F",ScheduleCompile!M688)-1)),ScheduleCompile!M688)))))),ISTEXT(ScheduleCompile!#REF!)),"ENDTABLE",IF(ISERROR(IF(ScheduleCompile!M688="Off",0,IF(ScheduleCompile!M688="On",1,IF(ISNUMBER(ScheduleCompile!M688),ScheduleCompile!M688/1,IF(ISTEXT(ScheduleCompile!M688),IF(OR(ISNUMBER(FIND("5F",ScheduleCompile!M688)),ISNUMBER(FIND("0F",ScheduleCompile!M688)),ISNUMBER(FIND("8F",ScheduleCompile!M688)),ISNUMBER(FIND("1F",ScheduleCompile!M688)),ISNUMBER(FIND("2F",ScheduleCompile!M688)),ISNUMBER(FIND("3F",ScheduleCompile!M688)),ISNUMBER(FIND("6F",ScheduleCompile!M688)),ISNUMBER(FIND("7F",ScheduleCompile!M688)),ISNUMBER(FIND("9F",ScheduleCompile!M688)),ISNUMBER(FIND("4F",ScheduleCompile!M688))),VALUE(LEFT(ScheduleCompile!M688,FIND("F",ScheduleCompile!M688)-1)),ScheduleCompile!M688)))))),"",IF(ScheduleCompile!M688="Off",0,IF(ScheduleCompile!M688="On",1,IF(ISNUMBER(ScheduleCompile!M688),ScheduleCompile!M688/1,IF(ISTEXT(ScheduleCompile!M688),IF(OR(ISNUMBER(FIND("5F",ScheduleCompile!M688)),ISNUMBER(FIND("0F",ScheduleCompile!M688)),ISNUMBER(FIND("8F",ScheduleCompile!M688)),ISNUMBER(FIND("1F",ScheduleCompile!M688)),ISNUMBER(FIND("2F",ScheduleCompile!M688)),ISNUMBER(FIND("3F",ScheduleCompile!M688)),ISNUMBER(FIND("6F",ScheduleCompile!M688)),ISNUMBER(FIND("7F",ScheduleCompile!M688)),ISNUMBER(FIND("9F",ScheduleCompile!M688)),ISNUMBER(FIND("4F",ScheduleCompile!M688))),VALUE(LEFT(ScheduleCompile!M688,FIND("F",ScheduleCompile!M688)-1)),ScheduleCompile!M688)))))))</f>
        <v>51.4</v>
      </c>
      <c r="S695" s="1">
        <f>IF(AND(ISERROR(IF(ScheduleCompile!N688="Off",0,IF(ScheduleCompile!N688="On",1,IF(ISNUMBER(ScheduleCompile!N688),ScheduleCompile!N688/1,IF(ISTEXT(ScheduleCompile!N688),IF(OR(ISNUMBER(FIND("5F",ScheduleCompile!N688)),ISNUMBER(FIND("0F",ScheduleCompile!N688)),ISNUMBER(FIND("8F",ScheduleCompile!N688)),ISNUMBER(FIND("1F",ScheduleCompile!N688)),ISNUMBER(FIND("2F",ScheduleCompile!N688)),ISNUMBER(FIND("3F",ScheduleCompile!N688)),ISNUMBER(FIND("6F",ScheduleCompile!N688)),ISNUMBER(FIND("7F",ScheduleCompile!N688)),ISNUMBER(FIND("9F",ScheduleCompile!N688)),ISNUMBER(FIND("4F",ScheduleCompile!N688))),VALUE(LEFT(ScheduleCompile!N688,FIND("F",ScheduleCompile!N688)-1)),ScheduleCompile!N688)))))),ISTEXT(ScheduleCompile!#REF!)),"ENDTABLE",IF(ISERROR(IF(ScheduleCompile!N688="Off",0,IF(ScheduleCompile!N688="On",1,IF(ISNUMBER(ScheduleCompile!N688),ScheduleCompile!N688/1,IF(ISTEXT(ScheduleCompile!N688),IF(OR(ISNUMBER(FIND("5F",ScheduleCompile!N688)),ISNUMBER(FIND("0F",ScheduleCompile!N688)),ISNUMBER(FIND("8F",ScheduleCompile!N688)),ISNUMBER(FIND("1F",ScheduleCompile!N688)),ISNUMBER(FIND("2F",ScheduleCompile!N688)),ISNUMBER(FIND("3F",ScheduleCompile!N688)),ISNUMBER(FIND("6F",ScheduleCompile!N688)),ISNUMBER(FIND("7F",ScheduleCompile!N688)),ISNUMBER(FIND("9F",ScheduleCompile!N688)),ISNUMBER(FIND("4F",ScheduleCompile!N688))),VALUE(LEFT(ScheduleCompile!N688,FIND("F",ScheduleCompile!N688)-1)),ScheduleCompile!N688)))))),"",IF(ScheduleCompile!N688="Off",0,IF(ScheduleCompile!N688="On",1,IF(ISNUMBER(ScheduleCompile!N688),ScheduleCompile!N688/1,IF(ISTEXT(ScheduleCompile!N688),IF(OR(ISNUMBER(FIND("5F",ScheduleCompile!N688)),ISNUMBER(FIND("0F",ScheduleCompile!N688)),ISNUMBER(FIND("8F",ScheduleCompile!N688)),ISNUMBER(FIND("1F",ScheduleCompile!N688)),ISNUMBER(FIND("2F",ScheduleCompile!N688)),ISNUMBER(FIND("3F",ScheduleCompile!N688)),ISNUMBER(FIND("6F",ScheduleCompile!N688)),ISNUMBER(FIND("7F",ScheduleCompile!N688)),ISNUMBER(FIND("9F",ScheduleCompile!N688)),ISNUMBER(FIND("4F",ScheduleCompile!N688))),VALUE(LEFT(ScheduleCompile!N688,FIND("F",ScheduleCompile!N688)-1)),ScheduleCompile!N688)))))))</f>
        <v>51.4</v>
      </c>
      <c r="T695" s="1">
        <f>IF(AND(ISERROR(IF(ScheduleCompile!O688="Off",0,IF(ScheduleCompile!O688="On",1,IF(ISNUMBER(ScheduleCompile!O688),ScheduleCompile!O688/1,IF(ISTEXT(ScheduleCompile!O688),IF(OR(ISNUMBER(FIND("5F",ScheduleCompile!O688)),ISNUMBER(FIND("0F",ScheduleCompile!O688)),ISNUMBER(FIND("8F",ScheduleCompile!O688)),ISNUMBER(FIND("1F",ScheduleCompile!O688)),ISNUMBER(FIND("2F",ScheduleCompile!O688)),ISNUMBER(FIND("3F",ScheduleCompile!O688)),ISNUMBER(FIND("6F",ScheduleCompile!O688)),ISNUMBER(FIND("7F",ScheduleCompile!O688)),ISNUMBER(FIND("9F",ScheduleCompile!O688)),ISNUMBER(FIND("4F",ScheduleCompile!O688))),VALUE(LEFT(ScheduleCompile!O688,FIND("F",ScheduleCompile!O688)-1)),ScheduleCompile!O688)))))),ISTEXT(ScheduleCompile!#REF!)),"ENDTABLE",IF(ISERROR(IF(ScheduleCompile!O688="Off",0,IF(ScheduleCompile!O688="On",1,IF(ISNUMBER(ScheduleCompile!O688),ScheduleCompile!O688/1,IF(ISTEXT(ScheduleCompile!O688),IF(OR(ISNUMBER(FIND("5F",ScheduleCompile!O688)),ISNUMBER(FIND("0F",ScheduleCompile!O688)),ISNUMBER(FIND("8F",ScheduleCompile!O688)),ISNUMBER(FIND("1F",ScheduleCompile!O688)),ISNUMBER(FIND("2F",ScheduleCompile!O688)),ISNUMBER(FIND("3F",ScheduleCompile!O688)),ISNUMBER(FIND("6F",ScheduleCompile!O688)),ISNUMBER(FIND("7F",ScheduleCompile!O688)),ISNUMBER(FIND("9F",ScheduleCompile!O688)),ISNUMBER(FIND("4F",ScheduleCompile!O688))),VALUE(LEFT(ScheduleCompile!O688,FIND("F",ScheduleCompile!O688)-1)),ScheduleCompile!O688)))))),"",IF(ScheduleCompile!O688="Off",0,IF(ScheduleCompile!O688="On",1,IF(ISNUMBER(ScheduleCompile!O688),ScheduleCompile!O688/1,IF(ISTEXT(ScheduleCompile!O688),IF(OR(ISNUMBER(FIND("5F",ScheduleCompile!O688)),ISNUMBER(FIND("0F",ScheduleCompile!O688)),ISNUMBER(FIND("8F",ScheduleCompile!O688)),ISNUMBER(FIND("1F",ScheduleCompile!O688)),ISNUMBER(FIND("2F",ScheduleCompile!O688)),ISNUMBER(FIND("3F",ScheduleCompile!O688)),ISNUMBER(FIND("6F",ScheduleCompile!O688)),ISNUMBER(FIND("7F",ScheduleCompile!O688)),ISNUMBER(FIND("9F",ScheduleCompile!O688)),ISNUMBER(FIND("4F",ScheduleCompile!O688))),VALUE(LEFT(ScheduleCompile!O688,FIND("F",ScheduleCompile!O688)-1)),ScheduleCompile!O688)))))))</f>
        <v>51.4</v>
      </c>
      <c r="U695" s="1">
        <f>IF(AND(ISERROR(IF(ScheduleCompile!P688="Off",0,IF(ScheduleCompile!P688="On",1,IF(ISNUMBER(ScheduleCompile!P688),ScheduleCompile!P688/1,IF(ISTEXT(ScheduleCompile!P688),IF(OR(ISNUMBER(FIND("5F",ScheduleCompile!P688)),ISNUMBER(FIND("0F",ScheduleCompile!P688)),ISNUMBER(FIND("8F",ScheduleCompile!P688)),ISNUMBER(FIND("1F",ScheduleCompile!P688)),ISNUMBER(FIND("2F",ScheduleCompile!P688)),ISNUMBER(FIND("3F",ScheduleCompile!P688)),ISNUMBER(FIND("6F",ScheduleCompile!P688)),ISNUMBER(FIND("7F",ScheduleCompile!P688)),ISNUMBER(FIND("9F",ScheduleCompile!P688)),ISNUMBER(FIND("4F",ScheduleCompile!P688))),VALUE(LEFT(ScheduleCompile!P688,FIND("F",ScheduleCompile!P688)-1)),ScheduleCompile!P688)))))),ISTEXT(ScheduleCompile!#REF!)),"ENDTABLE",IF(ISERROR(IF(ScheduleCompile!P688="Off",0,IF(ScheduleCompile!P688="On",1,IF(ISNUMBER(ScheduleCompile!P688),ScheduleCompile!P688/1,IF(ISTEXT(ScheduleCompile!P688),IF(OR(ISNUMBER(FIND("5F",ScheduleCompile!P688)),ISNUMBER(FIND("0F",ScheduleCompile!P688)),ISNUMBER(FIND("8F",ScheduleCompile!P688)),ISNUMBER(FIND("1F",ScheduleCompile!P688)),ISNUMBER(FIND("2F",ScheduleCompile!P688)),ISNUMBER(FIND("3F",ScheduleCompile!P688)),ISNUMBER(FIND("6F",ScheduleCompile!P688)),ISNUMBER(FIND("7F",ScheduleCompile!P688)),ISNUMBER(FIND("9F",ScheduleCompile!P688)),ISNUMBER(FIND("4F",ScheduleCompile!P688))),VALUE(LEFT(ScheduleCompile!P688,FIND("F",ScheduleCompile!P688)-1)),ScheduleCompile!P688)))))),"",IF(ScheduleCompile!P688="Off",0,IF(ScheduleCompile!P688="On",1,IF(ISNUMBER(ScheduleCompile!P688),ScheduleCompile!P688/1,IF(ISTEXT(ScheduleCompile!P688),IF(OR(ISNUMBER(FIND("5F",ScheduleCompile!P688)),ISNUMBER(FIND("0F",ScheduleCompile!P688)),ISNUMBER(FIND("8F",ScheduleCompile!P688)),ISNUMBER(FIND("1F",ScheduleCompile!P688)),ISNUMBER(FIND("2F",ScheduleCompile!P688)),ISNUMBER(FIND("3F",ScheduleCompile!P688)),ISNUMBER(FIND("6F",ScheduleCompile!P688)),ISNUMBER(FIND("7F",ScheduleCompile!P688)),ISNUMBER(FIND("9F",ScheduleCompile!P688)),ISNUMBER(FIND("4F",ScheduleCompile!P688))),VALUE(LEFT(ScheduleCompile!P688,FIND("F",ScheduleCompile!P688)-1)),ScheduleCompile!P688)))))))</f>
        <v>51.4</v>
      </c>
      <c r="V695" s="1">
        <f>IF(AND(ISERROR(IF(ScheduleCompile!Q688="Off",0,IF(ScheduleCompile!Q688="On",1,IF(ISNUMBER(ScheduleCompile!Q688),ScheduleCompile!Q688/1,IF(ISTEXT(ScheduleCompile!Q688),IF(OR(ISNUMBER(FIND("5F",ScheduleCompile!Q688)),ISNUMBER(FIND("0F",ScheduleCompile!Q688)),ISNUMBER(FIND("8F",ScheduleCompile!Q688)),ISNUMBER(FIND("1F",ScheduleCompile!Q688)),ISNUMBER(FIND("2F",ScheduleCompile!Q688)),ISNUMBER(FIND("3F",ScheduleCompile!Q688)),ISNUMBER(FIND("6F",ScheduleCompile!Q688)),ISNUMBER(FIND("7F",ScheduleCompile!Q688)),ISNUMBER(FIND("9F",ScheduleCompile!Q688)),ISNUMBER(FIND("4F",ScheduleCompile!Q688))),VALUE(LEFT(ScheduleCompile!Q688,FIND("F",ScheduleCompile!Q688)-1)),ScheduleCompile!Q688)))))),ISTEXT(ScheduleCompile!#REF!)),"ENDTABLE",IF(ISERROR(IF(ScheduleCompile!Q688="Off",0,IF(ScheduleCompile!Q688="On",1,IF(ISNUMBER(ScheduleCompile!Q688),ScheduleCompile!Q688/1,IF(ISTEXT(ScheduleCompile!Q688),IF(OR(ISNUMBER(FIND("5F",ScheduleCompile!Q688)),ISNUMBER(FIND("0F",ScheduleCompile!Q688)),ISNUMBER(FIND("8F",ScheduleCompile!Q688)),ISNUMBER(FIND("1F",ScheduleCompile!Q688)),ISNUMBER(FIND("2F",ScheduleCompile!Q688)),ISNUMBER(FIND("3F",ScheduleCompile!Q688)),ISNUMBER(FIND("6F",ScheduleCompile!Q688)),ISNUMBER(FIND("7F",ScheduleCompile!Q688)),ISNUMBER(FIND("9F",ScheduleCompile!Q688)),ISNUMBER(FIND("4F",ScheduleCompile!Q688))),VALUE(LEFT(ScheduleCompile!Q688,FIND("F",ScheduleCompile!Q688)-1)),ScheduleCompile!Q688)))))),"",IF(ScheduleCompile!Q688="Off",0,IF(ScheduleCompile!Q688="On",1,IF(ISNUMBER(ScheduleCompile!Q688),ScheduleCompile!Q688/1,IF(ISTEXT(ScheduleCompile!Q688),IF(OR(ISNUMBER(FIND("5F",ScheduleCompile!Q688)),ISNUMBER(FIND("0F",ScheduleCompile!Q688)),ISNUMBER(FIND("8F",ScheduleCompile!Q688)),ISNUMBER(FIND("1F",ScheduleCompile!Q688)),ISNUMBER(FIND("2F",ScheduleCompile!Q688)),ISNUMBER(FIND("3F",ScheduleCompile!Q688)),ISNUMBER(FIND("6F",ScheduleCompile!Q688)),ISNUMBER(FIND("7F",ScheduleCompile!Q688)),ISNUMBER(FIND("9F",ScheduleCompile!Q688)),ISNUMBER(FIND("4F",ScheduleCompile!Q688))),VALUE(LEFT(ScheduleCompile!Q688,FIND("F",ScheduleCompile!Q688)-1)),ScheduleCompile!Q688)))))))</f>
        <v>51.4</v>
      </c>
      <c r="W695" s="1">
        <f>IF(AND(ISERROR(IF(ScheduleCompile!R688="Off",0,IF(ScheduleCompile!R688="On",1,IF(ISNUMBER(ScheduleCompile!R688),ScheduleCompile!R688/1,IF(ISTEXT(ScheduleCompile!R688),IF(OR(ISNUMBER(FIND("5F",ScheduleCompile!R688)),ISNUMBER(FIND("0F",ScheduleCompile!R688)),ISNUMBER(FIND("8F",ScheduleCompile!R688)),ISNUMBER(FIND("1F",ScheduleCompile!R688)),ISNUMBER(FIND("2F",ScheduleCompile!R688)),ISNUMBER(FIND("3F",ScheduleCompile!R688)),ISNUMBER(FIND("6F",ScheduleCompile!R688)),ISNUMBER(FIND("7F",ScheduleCompile!R688)),ISNUMBER(FIND("9F",ScheduleCompile!R688)),ISNUMBER(FIND("4F",ScheduleCompile!R688))),VALUE(LEFT(ScheduleCompile!R688,FIND("F",ScheduleCompile!R688)-1)),ScheduleCompile!R688)))))),ISTEXT(ScheduleCompile!#REF!)),"ENDTABLE",IF(ISERROR(IF(ScheduleCompile!R688="Off",0,IF(ScheduleCompile!R688="On",1,IF(ISNUMBER(ScheduleCompile!R688),ScheduleCompile!R688/1,IF(ISTEXT(ScheduleCompile!R688),IF(OR(ISNUMBER(FIND("5F",ScheduleCompile!R688)),ISNUMBER(FIND("0F",ScheduleCompile!R688)),ISNUMBER(FIND("8F",ScheduleCompile!R688)),ISNUMBER(FIND("1F",ScheduleCompile!R688)),ISNUMBER(FIND("2F",ScheduleCompile!R688)),ISNUMBER(FIND("3F",ScheduleCompile!R688)),ISNUMBER(FIND("6F",ScheduleCompile!R688)),ISNUMBER(FIND("7F",ScheduleCompile!R688)),ISNUMBER(FIND("9F",ScheduleCompile!R688)),ISNUMBER(FIND("4F",ScheduleCompile!R688))),VALUE(LEFT(ScheduleCompile!R688,FIND("F",ScheduleCompile!R688)-1)),ScheduleCompile!R688)))))),"",IF(ScheduleCompile!R688="Off",0,IF(ScheduleCompile!R688="On",1,IF(ISNUMBER(ScheduleCompile!R688),ScheduleCompile!R688/1,IF(ISTEXT(ScheduleCompile!R688),IF(OR(ISNUMBER(FIND("5F",ScheduleCompile!R688)),ISNUMBER(FIND("0F",ScheduleCompile!R688)),ISNUMBER(FIND("8F",ScheduleCompile!R688)),ISNUMBER(FIND("1F",ScheduleCompile!R688)),ISNUMBER(FIND("2F",ScheduleCompile!R688)),ISNUMBER(FIND("3F",ScheduleCompile!R688)),ISNUMBER(FIND("6F",ScheduleCompile!R688)),ISNUMBER(FIND("7F",ScheduleCompile!R688)),ISNUMBER(FIND("9F",ScheduleCompile!R688)),ISNUMBER(FIND("4F",ScheduleCompile!R688))),VALUE(LEFT(ScheduleCompile!R688,FIND("F",ScheduleCompile!R688)-1)),ScheduleCompile!R688)))))))</f>
        <v>51.4</v>
      </c>
      <c r="X695" s="1">
        <f>IF(AND(ISERROR(IF(ScheduleCompile!S688="Off",0,IF(ScheduleCompile!S688="On",1,IF(ISNUMBER(ScheduleCompile!S688),ScheduleCompile!S688/1,IF(ISTEXT(ScheduleCompile!S688),IF(OR(ISNUMBER(FIND("5F",ScheduleCompile!S688)),ISNUMBER(FIND("0F",ScheduleCompile!S688)),ISNUMBER(FIND("8F",ScheduleCompile!S688)),ISNUMBER(FIND("1F",ScheduleCompile!S688)),ISNUMBER(FIND("2F",ScheduleCompile!S688)),ISNUMBER(FIND("3F",ScheduleCompile!S688)),ISNUMBER(FIND("6F",ScheduleCompile!S688)),ISNUMBER(FIND("7F",ScheduleCompile!S688)),ISNUMBER(FIND("9F",ScheduleCompile!S688)),ISNUMBER(FIND("4F",ScheduleCompile!S688))),VALUE(LEFT(ScheduleCompile!S688,FIND("F",ScheduleCompile!S688)-1)),ScheduleCompile!S688)))))),ISTEXT(ScheduleCompile!#REF!)),"ENDTABLE",IF(ISERROR(IF(ScheduleCompile!S688="Off",0,IF(ScheduleCompile!S688="On",1,IF(ISNUMBER(ScheduleCompile!S688),ScheduleCompile!S688/1,IF(ISTEXT(ScheduleCompile!S688),IF(OR(ISNUMBER(FIND("5F",ScheduleCompile!S688)),ISNUMBER(FIND("0F",ScheduleCompile!S688)),ISNUMBER(FIND("8F",ScheduleCompile!S688)),ISNUMBER(FIND("1F",ScheduleCompile!S688)),ISNUMBER(FIND("2F",ScheduleCompile!S688)),ISNUMBER(FIND("3F",ScheduleCompile!S688)),ISNUMBER(FIND("6F",ScheduleCompile!S688)),ISNUMBER(FIND("7F",ScheduleCompile!S688)),ISNUMBER(FIND("9F",ScheduleCompile!S688)),ISNUMBER(FIND("4F",ScheduleCompile!S688))),VALUE(LEFT(ScheduleCompile!S688,FIND("F",ScheduleCompile!S688)-1)),ScheduleCompile!S688)))))),"",IF(ScheduleCompile!S688="Off",0,IF(ScheduleCompile!S688="On",1,IF(ISNUMBER(ScheduleCompile!S688),ScheduleCompile!S688/1,IF(ISTEXT(ScheduleCompile!S688),IF(OR(ISNUMBER(FIND("5F",ScheduleCompile!S688)),ISNUMBER(FIND("0F",ScheduleCompile!S688)),ISNUMBER(FIND("8F",ScheduleCompile!S688)),ISNUMBER(FIND("1F",ScheduleCompile!S688)),ISNUMBER(FIND("2F",ScheduleCompile!S688)),ISNUMBER(FIND("3F",ScheduleCompile!S688)),ISNUMBER(FIND("6F",ScheduleCompile!S688)),ISNUMBER(FIND("7F",ScheduleCompile!S688)),ISNUMBER(FIND("9F",ScheduleCompile!S688)),ISNUMBER(FIND("4F",ScheduleCompile!S688))),VALUE(LEFT(ScheduleCompile!S688,FIND("F",ScheduleCompile!S688)-1)),ScheduleCompile!S688)))))))</f>
        <v>51.4</v>
      </c>
      <c r="Y695" s="1">
        <f>IF(AND(ISERROR(IF(ScheduleCompile!T688="Off",0,IF(ScheduleCompile!T688="On",1,IF(ISNUMBER(ScheduleCompile!T688),ScheduleCompile!T688/1,IF(ISTEXT(ScheduleCompile!T688),IF(OR(ISNUMBER(FIND("5F",ScheduleCompile!T688)),ISNUMBER(FIND("0F",ScheduleCompile!T688)),ISNUMBER(FIND("8F",ScheduleCompile!T688)),ISNUMBER(FIND("1F",ScheduleCompile!T688)),ISNUMBER(FIND("2F",ScheduleCompile!T688)),ISNUMBER(FIND("3F",ScheduleCompile!T688)),ISNUMBER(FIND("6F",ScheduleCompile!T688)),ISNUMBER(FIND("7F",ScheduleCompile!T688)),ISNUMBER(FIND("9F",ScheduleCompile!T688)),ISNUMBER(FIND("4F",ScheduleCompile!T688))),VALUE(LEFT(ScheduleCompile!T688,FIND("F",ScheduleCompile!T688)-1)),ScheduleCompile!T688)))))),ISTEXT(ScheduleCompile!#REF!)),"ENDTABLE",IF(ISERROR(IF(ScheduleCompile!T688="Off",0,IF(ScheduleCompile!T688="On",1,IF(ISNUMBER(ScheduleCompile!T688),ScheduleCompile!T688/1,IF(ISTEXT(ScheduleCompile!T688),IF(OR(ISNUMBER(FIND("5F",ScheduleCompile!T688)),ISNUMBER(FIND("0F",ScheduleCompile!T688)),ISNUMBER(FIND("8F",ScheduleCompile!T688)),ISNUMBER(FIND("1F",ScheduleCompile!T688)),ISNUMBER(FIND("2F",ScheduleCompile!T688)),ISNUMBER(FIND("3F",ScheduleCompile!T688)),ISNUMBER(FIND("6F",ScheduleCompile!T688)),ISNUMBER(FIND("7F",ScheduleCompile!T688)),ISNUMBER(FIND("9F",ScheduleCompile!T688)),ISNUMBER(FIND("4F",ScheduleCompile!T688))),VALUE(LEFT(ScheduleCompile!T688,FIND("F",ScheduleCompile!T688)-1)),ScheduleCompile!T688)))))),"",IF(ScheduleCompile!T688="Off",0,IF(ScheduleCompile!T688="On",1,IF(ISNUMBER(ScheduleCompile!T688),ScheduleCompile!T688/1,IF(ISTEXT(ScheduleCompile!T688),IF(OR(ISNUMBER(FIND("5F",ScheduleCompile!T688)),ISNUMBER(FIND("0F",ScheduleCompile!T688)),ISNUMBER(FIND("8F",ScheduleCompile!T688)),ISNUMBER(FIND("1F",ScheduleCompile!T688)),ISNUMBER(FIND("2F",ScheduleCompile!T688)),ISNUMBER(FIND("3F",ScheduleCompile!T688)),ISNUMBER(FIND("6F",ScheduleCompile!T688)),ISNUMBER(FIND("7F",ScheduleCompile!T688)),ISNUMBER(FIND("9F",ScheduleCompile!T688)),ISNUMBER(FIND("4F",ScheduleCompile!T688))),VALUE(LEFT(ScheduleCompile!T688,FIND("F",ScheduleCompile!T688)-1)),ScheduleCompile!T688)))))))</f>
        <v>51.4</v>
      </c>
      <c r="Z695" s="1">
        <f>IF(AND(ISERROR(IF(ScheduleCompile!U688="Off",0,IF(ScheduleCompile!U688="On",1,IF(ISNUMBER(ScheduleCompile!U688),ScheduleCompile!U688/1,IF(ISTEXT(ScheduleCompile!U688),IF(OR(ISNUMBER(FIND("5F",ScheduleCompile!U688)),ISNUMBER(FIND("0F",ScheduleCompile!U688)),ISNUMBER(FIND("8F",ScheduleCompile!U688)),ISNUMBER(FIND("1F",ScheduleCompile!U688)),ISNUMBER(FIND("2F",ScheduleCompile!U688)),ISNUMBER(FIND("3F",ScheduleCompile!U688)),ISNUMBER(FIND("6F",ScheduleCompile!U688)),ISNUMBER(FIND("7F",ScheduleCompile!U688)),ISNUMBER(FIND("9F",ScheduleCompile!U688)),ISNUMBER(FIND("4F",ScheduleCompile!U688))),VALUE(LEFT(ScheduleCompile!U688,FIND("F",ScheduleCompile!U688)-1)),ScheduleCompile!U688)))))),ISTEXT(ScheduleCompile!#REF!)),"ENDTABLE",IF(ISERROR(IF(ScheduleCompile!U688="Off",0,IF(ScheduleCompile!U688="On",1,IF(ISNUMBER(ScheduleCompile!U688),ScheduleCompile!U688/1,IF(ISTEXT(ScheduleCompile!U688),IF(OR(ISNUMBER(FIND("5F",ScheduleCompile!U688)),ISNUMBER(FIND("0F",ScheduleCompile!U688)),ISNUMBER(FIND("8F",ScheduleCompile!U688)),ISNUMBER(FIND("1F",ScheduleCompile!U688)),ISNUMBER(FIND("2F",ScheduleCompile!U688)),ISNUMBER(FIND("3F",ScheduleCompile!U688)),ISNUMBER(FIND("6F",ScheduleCompile!U688)),ISNUMBER(FIND("7F",ScheduleCompile!U688)),ISNUMBER(FIND("9F",ScheduleCompile!U688)),ISNUMBER(FIND("4F",ScheduleCompile!U688))),VALUE(LEFT(ScheduleCompile!U688,FIND("F",ScheduleCompile!U688)-1)),ScheduleCompile!U688)))))),"",IF(ScheduleCompile!U688="Off",0,IF(ScheduleCompile!U688="On",1,IF(ISNUMBER(ScheduleCompile!U688),ScheduleCompile!U688/1,IF(ISTEXT(ScheduleCompile!U688),IF(OR(ISNUMBER(FIND("5F",ScheduleCompile!U688)),ISNUMBER(FIND("0F",ScheduleCompile!U688)),ISNUMBER(FIND("8F",ScheduleCompile!U688)),ISNUMBER(FIND("1F",ScheduleCompile!U688)),ISNUMBER(FIND("2F",ScheduleCompile!U688)),ISNUMBER(FIND("3F",ScheduleCompile!U688)),ISNUMBER(FIND("6F",ScheduleCompile!U688)),ISNUMBER(FIND("7F",ScheduleCompile!U688)),ISNUMBER(FIND("9F",ScheduleCompile!U688)),ISNUMBER(FIND("4F",ScheduleCompile!U688))),VALUE(LEFT(ScheduleCompile!U688,FIND("F",ScheduleCompile!U688)-1)),ScheduleCompile!U688)))))))</f>
        <v>51.4</v>
      </c>
      <c r="AA695" s="1">
        <f>IF(AND(ISERROR(IF(ScheduleCompile!V688="Off",0,IF(ScheduleCompile!V688="On",1,IF(ISNUMBER(ScheduleCompile!V688),ScheduleCompile!V688/1,IF(ISTEXT(ScheduleCompile!V688),IF(OR(ISNUMBER(FIND("5F",ScheduleCompile!V688)),ISNUMBER(FIND("0F",ScheduleCompile!V688)),ISNUMBER(FIND("8F",ScheduleCompile!V688)),ISNUMBER(FIND("1F",ScheduleCompile!V688)),ISNUMBER(FIND("2F",ScheduleCompile!V688)),ISNUMBER(FIND("3F",ScheduleCompile!V688)),ISNUMBER(FIND("6F",ScheduleCompile!V688)),ISNUMBER(FIND("7F",ScheduleCompile!V688)),ISNUMBER(FIND("9F",ScheduleCompile!V688)),ISNUMBER(FIND("4F",ScheduleCompile!V688))),VALUE(LEFT(ScheduleCompile!V688,FIND("F",ScheduleCompile!V688)-1)),ScheduleCompile!V688)))))),ISTEXT(ScheduleCompile!#REF!)),"ENDTABLE",IF(ISERROR(IF(ScheduleCompile!V688="Off",0,IF(ScheduleCompile!V688="On",1,IF(ISNUMBER(ScheduleCompile!V688),ScheduleCompile!V688/1,IF(ISTEXT(ScheduleCompile!V688),IF(OR(ISNUMBER(FIND("5F",ScheduleCompile!V688)),ISNUMBER(FIND("0F",ScheduleCompile!V688)),ISNUMBER(FIND("8F",ScheduleCompile!V688)),ISNUMBER(FIND("1F",ScheduleCompile!V688)),ISNUMBER(FIND("2F",ScheduleCompile!V688)),ISNUMBER(FIND("3F",ScheduleCompile!V688)),ISNUMBER(FIND("6F",ScheduleCompile!V688)),ISNUMBER(FIND("7F",ScheduleCompile!V688)),ISNUMBER(FIND("9F",ScheduleCompile!V688)),ISNUMBER(FIND("4F",ScheduleCompile!V688))),VALUE(LEFT(ScheduleCompile!V688,FIND("F",ScheduleCompile!V688)-1)),ScheduleCompile!V688)))))),"",IF(ScheduleCompile!V688="Off",0,IF(ScheduleCompile!V688="On",1,IF(ISNUMBER(ScheduleCompile!V688),ScheduleCompile!V688/1,IF(ISTEXT(ScheduleCompile!V688),IF(OR(ISNUMBER(FIND("5F",ScheduleCompile!V688)),ISNUMBER(FIND("0F",ScheduleCompile!V688)),ISNUMBER(FIND("8F",ScheduleCompile!V688)),ISNUMBER(FIND("1F",ScheduleCompile!V688)),ISNUMBER(FIND("2F",ScheduleCompile!V688)),ISNUMBER(FIND("3F",ScheduleCompile!V688)),ISNUMBER(FIND("6F",ScheduleCompile!V688)),ISNUMBER(FIND("7F",ScheduleCompile!V688)),ISNUMBER(FIND("9F",ScheduleCompile!V688)),ISNUMBER(FIND("4F",ScheduleCompile!V688))),VALUE(LEFT(ScheduleCompile!V688,FIND("F",ScheduleCompile!V688)-1)),ScheduleCompile!V688)))))))</f>
        <v>51.4</v>
      </c>
      <c r="AB695" s="1">
        <f>IF(AND(ISERROR(IF(ScheduleCompile!W688="Off",0,IF(ScheduleCompile!W688="On",1,IF(ISNUMBER(ScheduleCompile!W688),ScheduleCompile!W688/1,IF(ISTEXT(ScheduleCompile!W688),IF(OR(ISNUMBER(FIND("5F",ScheduleCompile!W688)),ISNUMBER(FIND("0F",ScheduleCompile!W688)),ISNUMBER(FIND("8F",ScheduleCompile!W688)),ISNUMBER(FIND("1F",ScheduleCompile!W688)),ISNUMBER(FIND("2F",ScheduleCompile!W688)),ISNUMBER(FIND("3F",ScheduleCompile!W688)),ISNUMBER(FIND("6F",ScheduleCompile!W688)),ISNUMBER(FIND("7F",ScheduleCompile!W688)),ISNUMBER(FIND("9F",ScheduleCompile!W688)),ISNUMBER(FIND("4F",ScheduleCompile!W688))),VALUE(LEFT(ScheduleCompile!W688,FIND("F",ScheduleCompile!W688)-1)),ScheduleCompile!W688)))))),ISTEXT(ScheduleCompile!#REF!)),"ENDTABLE",IF(ISERROR(IF(ScheduleCompile!W688="Off",0,IF(ScheduleCompile!W688="On",1,IF(ISNUMBER(ScheduleCompile!W688),ScheduleCompile!W688/1,IF(ISTEXT(ScheduleCompile!W688),IF(OR(ISNUMBER(FIND("5F",ScheduleCompile!W688)),ISNUMBER(FIND("0F",ScheduleCompile!W688)),ISNUMBER(FIND("8F",ScheduleCompile!W688)),ISNUMBER(FIND("1F",ScheduleCompile!W688)),ISNUMBER(FIND("2F",ScheduleCompile!W688)),ISNUMBER(FIND("3F",ScheduleCompile!W688)),ISNUMBER(FIND("6F",ScheduleCompile!W688)),ISNUMBER(FIND("7F",ScheduleCompile!W688)),ISNUMBER(FIND("9F",ScheduleCompile!W688)),ISNUMBER(FIND("4F",ScheduleCompile!W688))),VALUE(LEFT(ScheduleCompile!W688,FIND("F",ScheduleCompile!W688)-1)),ScheduleCompile!W688)))))),"",IF(ScheduleCompile!W688="Off",0,IF(ScheduleCompile!W688="On",1,IF(ISNUMBER(ScheduleCompile!W688),ScheduleCompile!W688/1,IF(ISTEXT(ScheduleCompile!W688),IF(OR(ISNUMBER(FIND("5F",ScheduleCompile!W688)),ISNUMBER(FIND("0F",ScheduleCompile!W688)),ISNUMBER(FIND("8F",ScheduleCompile!W688)),ISNUMBER(FIND("1F",ScheduleCompile!W688)),ISNUMBER(FIND("2F",ScheduleCompile!W688)),ISNUMBER(FIND("3F",ScheduleCompile!W688)),ISNUMBER(FIND("6F",ScheduleCompile!W688)),ISNUMBER(FIND("7F",ScheduleCompile!W688)),ISNUMBER(FIND("9F",ScheduleCompile!W688)),ISNUMBER(FIND("4F",ScheduleCompile!W688))),VALUE(LEFT(ScheduleCompile!W688,FIND("F",ScheduleCompile!W688)-1)),ScheduleCompile!W688)))))))</f>
        <v>51.4</v>
      </c>
      <c r="AC695" s="1">
        <f>IF(AND(ISERROR(IF(ScheduleCompile!X688="Off",0,IF(ScheduleCompile!X688="On",1,IF(ISNUMBER(ScheduleCompile!X688),ScheduleCompile!X688/1,IF(ISTEXT(ScheduleCompile!X688),IF(OR(ISNUMBER(FIND("5F",ScheduleCompile!X688)),ISNUMBER(FIND("0F",ScheduleCompile!X688)),ISNUMBER(FIND("8F",ScheduleCompile!X688)),ISNUMBER(FIND("1F",ScheduleCompile!X688)),ISNUMBER(FIND("2F",ScheduleCompile!X688)),ISNUMBER(FIND("3F",ScheduleCompile!X688)),ISNUMBER(FIND("6F",ScheduleCompile!X688)),ISNUMBER(FIND("7F",ScheduleCompile!X688)),ISNUMBER(FIND("9F",ScheduleCompile!X688)),ISNUMBER(FIND("4F",ScheduleCompile!X688))),VALUE(LEFT(ScheduleCompile!X688,FIND("F",ScheduleCompile!X688)-1)),ScheduleCompile!X688)))))),ISTEXT(ScheduleCompile!#REF!)),"ENDTABLE",IF(ISERROR(IF(ScheduleCompile!X688="Off",0,IF(ScheduleCompile!X688="On",1,IF(ISNUMBER(ScheduleCompile!X688),ScheduleCompile!X688/1,IF(ISTEXT(ScheduleCompile!X688),IF(OR(ISNUMBER(FIND("5F",ScheduleCompile!X688)),ISNUMBER(FIND("0F",ScheduleCompile!X688)),ISNUMBER(FIND("8F",ScheduleCompile!X688)),ISNUMBER(FIND("1F",ScheduleCompile!X688)),ISNUMBER(FIND("2F",ScheduleCompile!X688)),ISNUMBER(FIND("3F",ScheduleCompile!X688)),ISNUMBER(FIND("6F",ScheduleCompile!X688)),ISNUMBER(FIND("7F",ScheduleCompile!X688)),ISNUMBER(FIND("9F",ScheduleCompile!X688)),ISNUMBER(FIND("4F",ScheduleCompile!X688))),VALUE(LEFT(ScheduleCompile!X688,FIND("F",ScheduleCompile!X688)-1)),ScheduleCompile!X688)))))),"",IF(ScheduleCompile!X688="Off",0,IF(ScheduleCompile!X688="On",1,IF(ISNUMBER(ScheduleCompile!X688),ScheduleCompile!X688/1,IF(ISTEXT(ScheduleCompile!X688),IF(OR(ISNUMBER(FIND("5F",ScheduleCompile!X688)),ISNUMBER(FIND("0F",ScheduleCompile!X688)),ISNUMBER(FIND("8F",ScheduleCompile!X688)),ISNUMBER(FIND("1F",ScheduleCompile!X688)),ISNUMBER(FIND("2F",ScheduleCompile!X688)),ISNUMBER(FIND("3F",ScheduleCompile!X688)),ISNUMBER(FIND("6F",ScheduleCompile!X688)),ISNUMBER(FIND("7F",ScheduleCompile!X688)),ISNUMBER(FIND("9F",ScheduleCompile!X688)),ISNUMBER(FIND("4F",ScheduleCompile!X688))),VALUE(LEFT(ScheduleCompile!X688,FIND("F",ScheduleCompile!X688)-1)),ScheduleCompile!X688)))))))</f>
        <v>51.4</v>
      </c>
      <c r="AD695" s="1">
        <f>IF(AND(ISERROR(IF(ScheduleCompile!Y688="Off",0,IF(ScheduleCompile!Y688="On",1,IF(ISNUMBER(ScheduleCompile!Y688),ScheduleCompile!Y688/1,IF(ISTEXT(ScheduleCompile!Y688),IF(OR(ISNUMBER(FIND("5F",ScheduleCompile!Y688)),ISNUMBER(FIND("0F",ScheduleCompile!Y688)),ISNUMBER(FIND("8F",ScheduleCompile!Y688)),ISNUMBER(FIND("1F",ScheduleCompile!Y688)),ISNUMBER(FIND("2F",ScheduleCompile!Y688)),ISNUMBER(FIND("3F",ScheduleCompile!Y688)),ISNUMBER(FIND("6F",ScheduleCompile!Y688)),ISNUMBER(FIND("7F",ScheduleCompile!Y688)),ISNUMBER(FIND("9F",ScheduleCompile!Y688)),ISNUMBER(FIND("4F",ScheduleCompile!Y688))),VALUE(LEFT(ScheduleCompile!Y688,FIND("F",ScheduleCompile!Y688)-1)),ScheduleCompile!Y688)))))),ISTEXT(ScheduleCompile!#REF!)),"ENDTABLE",IF(ISERROR(IF(ScheduleCompile!Y688="Off",0,IF(ScheduleCompile!Y688="On",1,IF(ISNUMBER(ScheduleCompile!Y688),ScheduleCompile!Y688/1,IF(ISTEXT(ScheduleCompile!Y688),IF(OR(ISNUMBER(FIND("5F",ScheduleCompile!Y688)),ISNUMBER(FIND("0F",ScheduleCompile!Y688)),ISNUMBER(FIND("8F",ScheduleCompile!Y688)),ISNUMBER(FIND("1F",ScheduleCompile!Y688)),ISNUMBER(FIND("2F",ScheduleCompile!Y688)),ISNUMBER(FIND("3F",ScheduleCompile!Y688)),ISNUMBER(FIND("6F",ScheduleCompile!Y688)),ISNUMBER(FIND("7F",ScheduleCompile!Y688)),ISNUMBER(FIND("9F",ScheduleCompile!Y688)),ISNUMBER(FIND("4F",ScheduleCompile!Y688))),VALUE(LEFT(ScheduleCompile!Y688,FIND("F",ScheduleCompile!Y688)-1)),ScheduleCompile!Y688)))))),"",IF(ScheduleCompile!Y688="Off",0,IF(ScheduleCompile!Y688="On",1,IF(ISNUMBER(ScheduleCompile!Y688),ScheduleCompile!Y688/1,IF(ISTEXT(ScheduleCompile!Y688),IF(OR(ISNUMBER(FIND("5F",ScheduleCompile!Y688)),ISNUMBER(FIND("0F",ScheduleCompile!Y688)),ISNUMBER(FIND("8F",ScheduleCompile!Y688)),ISNUMBER(FIND("1F",ScheduleCompile!Y688)),ISNUMBER(FIND("2F",ScheduleCompile!Y688)),ISNUMBER(FIND("3F",ScheduleCompile!Y688)),ISNUMBER(FIND("6F",ScheduleCompile!Y688)),ISNUMBER(FIND("7F",ScheduleCompile!Y688)),ISNUMBER(FIND("9F",ScheduleCompile!Y688)),ISNUMBER(FIND("4F",ScheduleCompile!Y688))),VALUE(LEFT(ScheduleCompile!Y688,FIND("F",ScheduleCompile!Y688)-1)),ScheduleCompile!Y688)))))))</f>
        <v>51.4</v>
      </c>
    </row>
    <row r="696" spans="1:30" x14ac:dyDescent="0.25">
      <c r="A696" t="str">
        <f t="shared" si="53"/>
        <v>SchDay "WaterMainCZ14Apr"  Type = "Temperature" Hr = (53.5, 53.5, 53.5, 53.5, 53.5, 53.5, 53.5, 53.5, 53.5, 53.5, 53.5, 53.5, 53.5, 53.5, 53.5, 53.5, 53.5, 53.5, 53.5, 53.5, 53.5, 53.5, 53.5, 53.5) ..</v>
      </c>
      <c r="B696" s="1" t="s">
        <v>623</v>
      </c>
      <c r="C696" t="str">
        <f t="shared" si="54"/>
        <v xml:space="preserve">SchDay "WaterMainCZ14Apr"  Type = "Temperature" Hr = </v>
      </c>
      <c r="D696" t="str">
        <f t="shared" si="55"/>
        <v>(53.5, 53.5, 53.5, 53.5, 53.5, 53.5, 53.5, 53.5, 53.5, 53.5, 53.5, 53.5, 53.5, 53.5, 53.5, 53.5, 53.5, 53.5, 53.5, 53.5, 53.5, 53.5, 53.5, 53.5) ..</v>
      </c>
      <c r="E696" s="30" t="str">
        <f>ScheduleCompile!A689</f>
        <v>WaterMainCZ14Apr</v>
      </c>
      <c r="F696" t="str">
        <f t="shared" si="46"/>
        <v>Temperature</v>
      </c>
      <c r="G696" s="1">
        <f>IF(AND(ISERROR(IF(ScheduleCompile!B689="Off",0,IF(ScheduleCompile!B689="On",1,IF(ISNUMBER(ScheduleCompile!B689),ScheduleCompile!B689/1,IF(ISTEXT(ScheduleCompile!B689),IF(OR(ISNUMBER(FIND("5F",ScheduleCompile!B689)),ISNUMBER(FIND("0F",ScheduleCompile!B689)),ISNUMBER(FIND("8F",ScheduleCompile!B689)),ISNUMBER(FIND("1F",ScheduleCompile!B689)),ISNUMBER(FIND("2F",ScheduleCompile!B689)),ISNUMBER(FIND("3F",ScheduleCompile!B689)),ISNUMBER(FIND("6F",ScheduleCompile!B689)),ISNUMBER(FIND("7F",ScheduleCompile!B689)),ISNUMBER(FIND("9F",ScheduleCompile!B689)),ISNUMBER(FIND("4F",ScheduleCompile!B689))),VALUE(LEFT(ScheduleCompile!B689,FIND("F",ScheduleCompile!B689)-1)),ScheduleCompile!B689)))))),ISTEXT(ScheduleCompile!#REF!)),"ENDTABLE",IF(ISERROR(IF(ScheduleCompile!B689="Off",0,IF(ScheduleCompile!B689="On",1,IF(ISNUMBER(ScheduleCompile!B689),ScheduleCompile!B689/1,IF(ISTEXT(ScheduleCompile!B689),IF(OR(ISNUMBER(FIND("5F",ScheduleCompile!B689)),ISNUMBER(FIND("0F",ScheduleCompile!B689)),ISNUMBER(FIND("8F",ScheduleCompile!B689)),ISNUMBER(FIND("1F",ScheduleCompile!B689)),ISNUMBER(FIND("2F",ScheduleCompile!B689)),ISNUMBER(FIND("3F",ScheduleCompile!B689)),ISNUMBER(FIND("6F",ScheduleCompile!B689)),ISNUMBER(FIND("7F",ScheduleCompile!B689)),ISNUMBER(FIND("9F",ScheduleCompile!B689)),ISNUMBER(FIND("4F",ScheduleCompile!B689))),VALUE(LEFT(ScheduleCompile!B689,FIND("F",ScheduleCompile!B689)-1)),ScheduleCompile!B689)))))),"",IF(ScheduleCompile!B689="Off",0,IF(ScheduleCompile!B689="On",1,IF(ISNUMBER(ScheduleCompile!B689),ScheduleCompile!B689/1,IF(ISTEXT(ScheduleCompile!B689),IF(OR(ISNUMBER(FIND("5F",ScheduleCompile!B689)),ISNUMBER(FIND("0F",ScheduleCompile!B689)),ISNUMBER(FIND("8F",ScheduleCompile!B689)),ISNUMBER(FIND("1F",ScheduleCompile!B689)),ISNUMBER(FIND("2F",ScheduleCompile!B689)),ISNUMBER(FIND("3F",ScheduleCompile!B689)),ISNUMBER(FIND("6F",ScheduleCompile!B689)),ISNUMBER(FIND("7F",ScheduleCompile!B689)),ISNUMBER(FIND("9F",ScheduleCompile!B689)),ISNUMBER(FIND("4F",ScheduleCompile!B689))),VALUE(LEFT(ScheduleCompile!B689,FIND("F",ScheduleCompile!B689)-1)),ScheduleCompile!B689)))))))</f>
        <v>53.5</v>
      </c>
      <c r="H696" s="1">
        <f>IF(AND(ISERROR(IF(ScheduleCompile!C689="Off",0,IF(ScheduleCompile!C689="On",1,IF(ISNUMBER(ScheduleCompile!C689),ScheduleCompile!C689/1,IF(ISTEXT(ScheduleCompile!C689),IF(OR(ISNUMBER(FIND("5F",ScheduleCompile!C689)),ISNUMBER(FIND("0F",ScheduleCompile!C689)),ISNUMBER(FIND("8F",ScheduleCompile!C689)),ISNUMBER(FIND("1F",ScheduleCompile!C689)),ISNUMBER(FIND("2F",ScheduleCompile!C689)),ISNUMBER(FIND("3F",ScheduleCompile!C689)),ISNUMBER(FIND("6F",ScheduleCompile!C689)),ISNUMBER(FIND("7F",ScheduleCompile!C689)),ISNUMBER(FIND("9F",ScheduleCompile!C689)),ISNUMBER(FIND("4F",ScheduleCompile!C689))),VALUE(LEFT(ScheduleCompile!C689,FIND("F",ScheduleCompile!C689)-1)),ScheduleCompile!C689)))))),ISTEXT(ScheduleCompile!#REF!)),"ENDTABLE",IF(ISERROR(IF(ScheduleCompile!C689="Off",0,IF(ScheduleCompile!C689="On",1,IF(ISNUMBER(ScheduleCompile!C689),ScheduleCompile!C689/1,IF(ISTEXT(ScheduleCompile!C689),IF(OR(ISNUMBER(FIND("5F",ScheduleCompile!C689)),ISNUMBER(FIND("0F",ScheduleCompile!C689)),ISNUMBER(FIND("8F",ScheduleCompile!C689)),ISNUMBER(FIND("1F",ScheduleCompile!C689)),ISNUMBER(FIND("2F",ScheduleCompile!C689)),ISNUMBER(FIND("3F",ScheduleCompile!C689)),ISNUMBER(FIND("6F",ScheduleCompile!C689)),ISNUMBER(FIND("7F",ScheduleCompile!C689)),ISNUMBER(FIND("9F",ScheduleCompile!C689)),ISNUMBER(FIND("4F",ScheduleCompile!C689))),VALUE(LEFT(ScheduleCompile!C689,FIND("F",ScheduleCompile!C689)-1)),ScheduleCompile!C689)))))),"",IF(ScheduleCompile!C689="Off",0,IF(ScheduleCompile!C689="On",1,IF(ISNUMBER(ScheduleCompile!C689),ScheduleCompile!C689/1,IF(ISTEXT(ScheduleCompile!C689),IF(OR(ISNUMBER(FIND("5F",ScheduleCompile!C689)),ISNUMBER(FIND("0F",ScheduleCompile!C689)),ISNUMBER(FIND("8F",ScheduleCompile!C689)),ISNUMBER(FIND("1F",ScheduleCompile!C689)),ISNUMBER(FIND("2F",ScheduleCompile!C689)),ISNUMBER(FIND("3F",ScheduleCompile!C689)),ISNUMBER(FIND("6F",ScheduleCompile!C689)),ISNUMBER(FIND("7F",ScheduleCompile!C689)),ISNUMBER(FIND("9F",ScheduleCompile!C689)),ISNUMBER(FIND("4F",ScheduleCompile!C689))),VALUE(LEFT(ScheduleCompile!C689,FIND("F",ScheduleCompile!C689)-1)),ScheduleCompile!C689)))))))</f>
        <v>53.5</v>
      </c>
      <c r="I696" s="1">
        <f>IF(AND(ISERROR(IF(ScheduleCompile!D689="Off",0,IF(ScheduleCompile!D689="On",1,IF(ISNUMBER(ScheduleCompile!D689),ScheduleCompile!D689/1,IF(ISTEXT(ScheduleCompile!D689),IF(OR(ISNUMBER(FIND("5F",ScheduleCompile!D689)),ISNUMBER(FIND("0F",ScheduleCompile!D689)),ISNUMBER(FIND("8F",ScheduleCompile!D689)),ISNUMBER(FIND("1F",ScheduleCompile!D689)),ISNUMBER(FIND("2F",ScheduleCompile!D689)),ISNUMBER(FIND("3F",ScheduleCompile!D689)),ISNUMBER(FIND("6F",ScheduleCompile!D689)),ISNUMBER(FIND("7F",ScheduleCompile!D689)),ISNUMBER(FIND("9F",ScheduleCompile!D689)),ISNUMBER(FIND("4F",ScheduleCompile!D689))),VALUE(LEFT(ScheduleCompile!D689,FIND("F",ScheduleCompile!D689)-1)),ScheduleCompile!D689)))))),ISTEXT(ScheduleCompile!#REF!)),"ENDTABLE",IF(ISERROR(IF(ScheduleCompile!D689="Off",0,IF(ScheduleCompile!D689="On",1,IF(ISNUMBER(ScheduleCompile!D689),ScheduleCompile!D689/1,IF(ISTEXT(ScheduleCompile!D689),IF(OR(ISNUMBER(FIND("5F",ScheduleCompile!D689)),ISNUMBER(FIND("0F",ScheduleCompile!D689)),ISNUMBER(FIND("8F",ScheduleCompile!D689)),ISNUMBER(FIND("1F",ScheduleCompile!D689)),ISNUMBER(FIND("2F",ScheduleCompile!D689)),ISNUMBER(FIND("3F",ScheduleCompile!D689)),ISNUMBER(FIND("6F",ScheduleCompile!D689)),ISNUMBER(FIND("7F",ScheduleCompile!D689)),ISNUMBER(FIND("9F",ScheduleCompile!D689)),ISNUMBER(FIND("4F",ScheduleCompile!D689))),VALUE(LEFT(ScheduleCompile!D689,FIND("F",ScheduleCompile!D689)-1)),ScheduleCompile!D689)))))),"",IF(ScheduleCompile!D689="Off",0,IF(ScheduleCompile!D689="On",1,IF(ISNUMBER(ScheduleCompile!D689),ScheduleCompile!D689/1,IF(ISTEXT(ScheduleCompile!D689),IF(OR(ISNUMBER(FIND("5F",ScheduleCompile!D689)),ISNUMBER(FIND("0F",ScheduleCompile!D689)),ISNUMBER(FIND("8F",ScheduleCompile!D689)),ISNUMBER(FIND("1F",ScheduleCompile!D689)),ISNUMBER(FIND("2F",ScheduleCompile!D689)),ISNUMBER(FIND("3F",ScheduleCompile!D689)),ISNUMBER(FIND("6F",ScheduleCompile!D689)),ISNUMBER(FIND("7F",ScheduleCompile!D689)),ISNUMBER(FIND("9F",ScheduleCompile!D689)),ISNUMBER(FIND("4F",ScheduleCompile!D689))),VALUE(LEFT(ScheduleCompile!D689,FIND("F",ScheduleCompile!D689)-1)),ScheduleCompile!D689)))))))</f>
        <v>53.5</v>
      </c>
      <c r="J696" s="1">
        <f>IF(AND(ISERROR(IF(ScheduleCompile!E689="Off",0,IF(ScheduleCompile!E689="On",1,IF(ISNUMBER(ScheduleCompile!E689),ScheduleCompile!E689/1,IF(ISTEXT(ScheduleCompile!E689),IF(OR(ISNUMBER(FIND("5F",ScheduleCompile!E689)),ISNUMBER(FIND("0F",ScheduleCompile!E689)),ISNUMBER(FIND("8F",ScheduleCompile!E689)),ISNUMBER(FIND("1F",ScheduleCompile!E689)),ISNUMBER(FIND("2F",ScheduleCompile!E689)),ISNUMBER(FIND("3F",ScheduleCompile!E689)),ISNUMBER(FIND("6F",ScheduleCompile!E689)),ISNUMBER(FIND("7F",ScheduleCompile!E689)),ISNUMBER(FIND("9F",ScheduleCompile!E689)),ISNUMBER(FIND("4F",ScheduleCompile!E689))),VALUE(LEFT(ScheduleCompile!E689,FIND("F",ScheduleCompile!E689)-1)),ScheduleCompile!E689)))))),ISTEXT(ScheduleCompile!#REF!)),"ENDTABLE",IF(ISERROR(IF(ScheduleCompile!E689="Off",0,IF(ScheduleCompile!E689="On",1,IF(ISNUMBER(ScheduleCompile!E689),ScheduleCompile!E689/1,IF(ISTEXT(ScheduleCompile!E689),IF(OR(ISNUMBER(FIND("5F",ScheduleCompile!E689)),ISNUMBER(FIND("0F",ScheduleCompile!E689)),ISNUMBER(FIND("8F",ScheduleCompile!E689)),ISNUMBER(FIND("1F",ScheduleCompile!E689)),ISNUMBER(FIND("2F",ScheduleCompile!E689)),ISNUMBER(FIND("3F",ScheduleCompile!E689)),ISNUMBER(FIND("6F",ScheduleCompile!E689)),ISNUMBER(FIND("7F",ScheduleCompile!E689)),ISNUMBER(FIND("9F",ScheduleCompile!E689)),ISNUMBER(FIND("4F",ScheduleCompile!E689))),VALUE(LEFT(ScheduleCompile!E689,FIND("F",ScheduleCompile!E689)-1)),ScheduleCompile!E689)))))),"",IF(ScheduleCompile!E689="Off",0,IF(ScheduleCompile!E689="On",1,IF(ISNUMBER(ScheduleCompile!E689),ScheduleCompile!E689/1,IF(ISTEXT(ScheduleCompile!E689),IF(OR(ISNUMBER(FIND("5F",ScheduleCompile!E689)),ISNUMBER(FIND("0F",ScheduleCompile!E689)),ISNUMBER(FIND("8F",ScheduleCompile!E689)),ISNUMBER(FIND("1F",ScheduleCompile!E689)),ISNUMBER(FIND("2F",ScheduleCompile!E689)),ISNUMBER(FIND("3F",ScheduleCompile!E689)),ISNUMBER(FIND("6F",ScheduleCompile!E689)),ISNUMBER(FIND("7F",ScheduleCompile!E689)),ISNUMBER(FIND("9F",ScheduleCompile!E689)),ISNUMBER(FIND("4F",ScheduleCompile!E689))),VALUE(LEFT(ScheduleCompile!E689,FIND("F",ScheduleCompile!E689)-1)),ScheduleCompile!E689)))))))</f>
        <v>53.5</v>
      </c>
      <c r="K696" s="1">
        <f>IF(AND(ISERROR(IF(ScheduleCompile!F689="Off",0,IF(ScheduleCompile!F689="On",1,IF(ISNUMBER(ScheduleCompile!F689),ScheduleCompile!F689/1,IF(ISTEXT(ScheduleCompile!F689),IF(OR(ISNUMBER(FIND("5F",ScheduleCompile!F689)),ISNUMBER(FIND("0F",ScheduleCompile!F689)),ISNUMBER(FIND("8F",ScheduleCompile!F689)),ISNUMBER(FIND("1F",ScheduleCompile!F689)),ISNUMBER(FIND("2F",ScheduleCompile!F689)),ISNUMBER(FIND("3F",ScheduleCompile!F689)),ISNUMBER(FIND("6F",ScheduleCompile!F689)),ISNUMBER(FIND("7F",ScheduleCompile!F689)),ISNUMBER(FIND("9F",ScheduleCompile!F689)),ISNUMBER(FIND("4F",ScheduleCompile!F689))),VALUE(LEFT(ScheduleCompile!F689,FIND("F",ScheduleCompile!F689)-1)),ScheduleCompile!F689)))))),ISTEXT(ScheduleCompile!#REF!)),"ENDTABLE",IF(ISERROR(IF(ScheduleCompile!F689="Off",0,IF(ScheduleCompile!F689="On",1,IF(ISNUMBER(ScheduleCompile!F689),ScheduleCompile!F689/1,IF(ISTEXT(ScheduleCompile!F689),IF(OR(ISNUMBER(FIND("5F",ScheduleCompile!F689)),ISNUMBER(FIND("0F",ScheduleCompile!F689)),ISNUMBER(FIND("8F",ScheduleCompile!F689)),ISNUMBER(FIND("1F",ScheduleCompile!F689)),ISNUMBER(FIND("2F",ScheduleCompile!F689)),ISNUMBER(FIND("3F",ScheduleCompile!F689)),ISNUMBER(FIND("6F",ScheduleCompile!F689)),ISNUMBER(FIND("7F",ScheduleCompile!F689)),ISNUMBER(FIND("9F",ScheduleCompile!F689)),ISNUMBER(FIND("4F",ScheduleCompile!F689))),VALUE(LEFT(ScheduleCompile!F689,FIND("F",ScheduleCompile!F689)-1)),ScheduleCompile!F689)))))),"",IF(ScheduleCompile!F689="Off",0,IF(ScheduleCompile!F689="On",1,IF(ISNUMBER(ScheduleCompile!F689),ScheduleCompile!F689/1,IF(ISTEXT(ScheduleCompile!F689),IF(OR(ISNUMBER(FIND("5F",ScheduleCompile!F689)),ISNUMBER(FIND("0F",ScheduleCompile!F689)),ISNUMBER(FIND("8F",ScheduleCompile!F689)),ISNUMBER(FIND("1F",ScheduleCompile!F689)),ISNUMBER(FIND("2F",ScheduleCompile!F689)),ISNUMBER(FIND("3F",ScheduleCompile!F689)),ISNUMBER(FIND("6F",ScheduleCompile!F689)),ISNUMBER(FIND("7F",ScheduleCompile!F689)),ISNUMBER(FIND("9F",ScheduleCompile!F689)),ISNUMBER(FIND("4F",ScheduleCompile!F689))),VALUE(LEFT(ScheduleCompile!F689,FIND("F",ScheduleCompile!F689)-1)),ScheduleCompile!F689)))))))</f>
        <v>53.5</v>
      </c>
      <c r="L696" s="1">
        <f>IF(AND(ISERROR(IF(ScheduleCompile!G689="Off",0,IF(ScheduleCompile!G689="On",1,IF(ISNUMBER(ScheduleCompile!G689),ScheduleCompile!G689/1,IF(ISTEXT(ScheduleCompile!G689),IF(OR(ISNUMBER(FIND("5F",ScheduleCompile!G689)),ISNUMBER(FIND("0F",ScheduleCompile!G689)),ISNUMBER(FIND("8F",ScheduleCompile!G689)),ISNUMBER(FIND("1F",ScheduleCompile!G689)),ISNUMBER(FIND("2F",ScheduleCompile!G689)),ISNUMBER(FIND("3F",ScheduleCompile!G689)),ISNUMBER(FIND("6F",ScheduleCompile!G689)),ISNUMBER(FIND("7F",ScheduleCompile!G689)),ISNUMBER(FIND("9F",ScheduleCompile!G689)),ISNUMBER(FIND("4F",ScheduleCompile!G689))),VALUE(LEFT(ScheduleCompile!G689,FIND("F",ScheduleCompile!G689)-1)),ScheduleCompile!G689)))))),ISTEXT(ScheduleCompile!#REF!)),"ENDTABLE",IF(ISERROR(IF(ScheduleCompile!G689="Off",0,IF(ScheduleCompile!G689="On",1,IF(ISNUMBER(ScheduleCompile!G689),ScheduleCompile!G689/1,IF(ISTEXT(ScheduleCompile!G689),IF(OR(ISNUMBER(FIND("5F",ScheduleCompile!G689)),ISNUMBER(FIND("0F",ScheduleCompile!G689)),ISNUMBER(FIND("8F",ScheduleCompile!G689)),ISNUMBER(FIND("1F",ScheduleCompile!G689)),ISNUMBER(FIND("2F",ScheduleCompile!G689)),ISNUMBER(FIND("3F",ScheduleCompile!G689)),ISNUMBER(FIND("6F",ScheduleCompile!G689)),ISNUMBER(FIND("7F",ScheduleCompile!G689)),ISNUMBER(FIND("9F",ScheduleCompile!G689)),ISNUMBER(FIND("4F",ScheduleCompile!G689))),VALUE(LEFT(ScheduleCompile!G689,FIND("F",ScheduleCompile!G689)-1)),ScheduleCompile!G689)))))),"",IF(ScheduleCompile!G689="Off",0,IF(ScheduleCompile!G689="On",1,IF(ISNUMBER(ScheduleCompile!G689),ScheduleCompile!G689/1,IF(ISTEXT(ScheduleCompile!G689),IF(OR(ISNUMBER(FIND("5F",ScheduleCompile!G689)),ISNUMBER(FIND("0F",ScheduleCompile!G689)),ISNUMBER(FIND("8F",ScheduleCompile!G689)),ISNUMBER(FIND("1F",ScheduleCompile!G689)),ISNUMBER(FIND("2F",ScheduleCompile!G689)),ISNUMBER(FIND("3F",ScheduleCompile!G689)),ISNUMBER(FIND("6F",ScheduleCompile!G689)),ISNUMBER(FIND("7F",ScheduleCompile!G689)),ISNUMBER(FIND("9F",ScheduleCompile!G689)),ISNUMBER(FIND("4F",ScheduleCompile!G689))),VALUE(LEFT(ScheduleCompile!G689,FIND("F",ScheduleCompile!G689)-1)),ScheduleCompile!G689)))))))</f>
        <v>53.5</v>
      </c>
      <c r="M696" s="1">
        <f>IF(AND(ISERROR(IF(ScheduleCompile!H689="Off",0,IF(ScheduleCompile!H689="On",1,IF(ISNUMBER(ScheduleCompile!H689),ScheduleCompile!H689/1,IF(ISTEXT(ScheduleCompile!H689),IF(OR(ISNUMBER(FIND("5F",ScheduleCompile!H689)),ISNUMBER(FIND("0F",ScheduleCompile!H689)),ISNUMBER(FIND("8F",ScheduleCompile!H689)),ISNUMBER(FIND("1F",ScheduleCompile!H689)),ISNUMBER(FIND("2F",ScheduleCompile!H689)),ISNUMBER(FIND("3F",ScheduleCompile!H689)),ISNUMBER(FIND("6F",ScheduleCompile!H689)),ISNUMBER(FIND("7F",ScheduleCompile!H689)),ISNUMBER(FIND("9F",ScheduleCompile!H689)),ISNUMBER(FIND("4F",ScheduleCompile!H689))),VALUE(LEFT(ScheduleCompile!H689,FIND("F",ScheduleCompile!H689)-1)),ScheduleCompile!H689)))))),ISTEXT(ScheduleCompile!#REF!)),"ENDTABLE",IF(ISERROR(IF(ScheduleCompile!H689="Off",0,IF(ScheduleCompile!H689="On",1,IF(ISNUMBER(ScheduleCompile!H689),ScheduleCompile!H689/1,IF(ISTEXT(ScheduleCompile!H689),IF(OR(ISNUMBER(FIND("5F",ScheduleCompile!H689)),ISNUMBER(FIND("0F",ScheduleCompile!H689)),ISNUMBER(FIND("8F",ScheduleCompile!H689)),ISNUMBER(FIND("1F",ScheduleCompile!H689)),ISNUMBER(FIND("2F",ScheduleCompile!H689)),ISNUMBER(FIND("3F",ScheduleCompile!H689)),ISNUMBER(FIND("6F",ScheduleCompile!H689)),ISNUMBER(FIND("7F",ScheduleCompile!H689)),ISNUMBER(FIND("9F",ScheduleCompile!H689)),ISNUMBER(FIND("4F",ScheduleCompile!H689))),VALUE(LEFT(ScheduleCompile!H689,FIND("F",ScheduleCompile!H689)-1)),ScheduleCompile!H689)))))),"",IF(ScheduleCompile!H689="Off",0,IF(ScheduleCompile!H689="On",1,IF(ISNUMBER(ScheduleCompile!H689),ScheduleCompile!H689/1,IF(ISTEXT(ScheduleCompile!H689),IF(OR(ISNUMBER(FIND("5F",ScheduleCompile!H689)),ISNUMBER(FIND("0F",ScheduleCompile!H689)),ISNUMBER(FIND("8F",ScheduleCompile!H689)),ISNUMBER(FIND("1F",ScheduleCompile!H689)),ISNUMBER(FIND("2F",ScheduleCompile!H689)),ISNUMBER(FIND("3F",ScheduleCompile!H689)),ISNUMBER(FIND("6F",ScheduleCompile!H689)),ISNUMBER(FIND("7F",ScheduleCompile!H689)),ISNUMBER(FIND("9F",ScheduleCompile!H689)),ISNUMBER(FIND("4F",ScheduleCompile!H689))),VALUE(LEFT(ScheduleCompile!H689,FIND("F",ScheduleCompile!H689)-1)),ScheduleCompile!H689)))))))</f>
        <v>53.5</v>
      </c>
      <c r="N696" s="1">
        <f>IF(AND(ISERROR(IF(ScheduleCompile!I689="Off",0,IF(ScheduleCompile!I689="On",1,IF(ISNUMBER(ScheduleCompile!I689),ScheduleCompile!I689/1,IF(ISTEXT(ScheduleCompile!I689),IF(OR(ISNUMBER(FIND("5F",ScheduleCompile!I689)),ISNUMBER(FIND("0F",ScheduleCompile!I689)),ISNUMBER(FIND("8F",ScheduleCompile!I689)),ISNUMBER(FIND("1F",ScheduleCompile!I689)),ISNUMBER(FIND("2F",ScheduleCompile!I689)),ISNUMBER(FIND("3F",ScheduleCompile!I689)),ISNUMBER(FIND("6F",ScheduleCompile!I689)),ISNUMBER(FIND("7F",ScheduleCompile!I689)),ISNUMBER(FIND("9F",ScheduleCompile!I689)),ISNUMBER(FIND("4F",ScheduleCompile!I689))),VALUE(LEFT(ScheduleCompile!I689,FIND("F",ScheduleCompile!I689)-1)),ScheduleCompile!I689)))))),ISTEXT(ScheduleCompile!#REF!)),"ENDTABLE",IF(ISERROR(IF(ScheduleCompile!I689="Off",0,IF(ScheduleCompile!I689="On",1,IF(ISNUMBER(ScheduleCompile!I689),ScheduleCompile!I689/1,IF(ISTEXT(ScheduleCompile!I689),IF(OR(ISNUMBER(FIND("5F",ScheduleCompile!I689)),ISNUMBER(FIND("0F",ScheduleCompile!I689)),ISNUMBER(FIND("8F",ScheduleCompile!I689)),ISNUMBER(FIND("1F",ScheduleCompile!I689)),ISNUMBER(FIND("2F",ScheduleCompile!I689)),ISNUMBER(FIND("3F",ScheduleCompile!I689)),ISNUMBER(FIND("6F",ScheduleCompile!I689)),ISNUMBER(FIND("7F",ScheduleCompile!I689)),ISNUMBER(FIND("9F",ScheduleCompile!I689)),ISNUMBER(FIND("4F",ScheduleCompile!I689))),VALUE(LEFT(ScheduleCompile!I689,FIND("F",ScheduleCompile!I689)-1)),ScheduleCompile!I689)))))),"",IF(ScheduleCompile!I689="Off",0,IF(ScheduleCompile!I689="On",1,IF(ISNUMBER(ScheduleCompile!I689),ScheduleCompile!I689/1,IF(ISTEXT(ScheduleCompile!I689),IF(OR(ISNUMBER(FIND("5F",ScheduleCompile!I689)),ISNUMBER(FIND("0F",ScheduleCompile!I689)),ISNUMBER(FIND("8F",ScheduleCompile!I689)),ISNUMBER(FIND("1F",ScheduleCompile!I689)),ISNUMBER(FIND("2F",ScheduleCompile!I689)),ISNUMBER(FIND("3F",ScheduleCompile!I689)),ISNUMBER(FIND("6F",ScheduleCompile!I689)),ISNUMBER(FIND("7F",ScheduleCompile!I689)),ISNUMBER(FIND("9F",ScheduleCompile!I689)),ISNUMBER(FIND("4F",ScheduleCompile!I689))),VALUE(LEFT(ScheduleCompile!I689,FIND("F",ScheduleCompile!I689)-1)),ScheduleCompile!I689)))))))</f>
        <v>53.5</v>
      </c>
      <c r="O696" s="1">
        <f>IF(AND(ISERROR(IF(ScheduleCompile!J689="Off",0,IF(ScheduleCompile!J689="On",1,IF(ISNUMBER(ScheduleCompile!J689),ScheduleCompile!J689/1,IF(ISTEXT(ScheduleCompile!J689),IF(OR(ISNUMBER(FIND("5F",ScheduleCompile!J689)),ISNUMBER(FIND("0F",ScheduleCompile!J689)),ISNUMBER(FIND("8F",ScheduleCompile!J689)),ISNUMBER(FIND("1F",ScheduleCompile!J689)),ISNUMBER(FIND("2F",ScheduleCompile!J689)),ISNUMBER(FIND("3F",ScheduleCompile!J689)),ISNUMBER(FIND("6F",ScheduleCompile!J689)),ISNUMBER(FIND("7F",ScheduleCompile!J689)),ISNUMBER(FIND("9F",ScheduleCompile!J689)),ISNUMBER(FIND("4F",ScheduleCompile!J689))),VALUE(LEFT(ScheduleCompile!J689,FIND("F",ScheduleCompile!J689)-1)),ScheduleCompile!J689)))))),ISTEXT(ScheduleCompile!#REF!)),"ENDTABLE",IF(ISERROR(IF(ScheduleCompile!J689="Off",0,IF(ScheduleCompile!J689="On",1,IF(ISNUMBER(ScheduleCompile!J689),ScheduleCompile!J689/1,IF(ISTEXT(ScheduleCompile!J689),IF(OR(ISNUMBER(FIND("5F",ScheduleCompile!J689)),ISNUMBER(FIND("0F",ScheduleCompile!J689)),ISNUMBER(FIND("8F",ScheduleCompile!J689)),ISNUMBER(FIND("1F",ScheduleCompile!J689)),ISNUMBER(FIND("2F",ScheduleCompile!J689)),ISNUMBER(FIND("3F",ScheduleCompile!J689)),ISNUMBER(FIND("6F",ScheduleCompile!J689)),ISNUMBER(FIND("7F",ScheduleCompile!J689)),ISNUMBER(FIND("9F",ScheduleCompile!J689)),ISNUMBER(FIND("4F",ScheduleCompile!J689))),VALUE(LEFT(ScheduleCompile!J689,FIND("F",ScheduleCompile!J689)-1)),ScheduleCompile!J689)))))),"",IF(ScheduleCompile!J689="Off",0,IF(ScheduleCompile!J689="On",1,IF(ISNUMBER(ScheduleCompile!J689),ScheduleCompile!J689/1,IF(ISTEXT(ScheduleCompile!J689),IF(OR(ISNUMBER(FIND("5F",ScheduleCompile!J689)),ISNUMBER(FIND("0F",ScheduleCompile!J689)),ISNUMBER(FIND("8F",ScheduleCompile!J689)),ISNUMBER(FIND("1F",ScheduleCompile!J689)),ISNUMBER(FIND("2F",ScheduleCompile!J689)),ISNUMBER(FIND("3F",ScheduleCompile!J689)),ISNUMBER(FIND("6F",ScheduleCompile!J689)),ISNUMBER(FIND("7F",ScheduleCompile!J689)),ISNUMBER(FIND("9F",ScheduleCompile!J689)),ISNUMBER(FIND("4F",ScheduleCompile!J689))),VALUE(LEFT(ScheduleCompile!J689,FIND("F",ScheduleCompile!J689)-1)),ScheduleCompile!J689)))))))</f>
        <v>53.5</v>
      </c>
      <c r="P696" s="1">
        <f>IF(AND(ISERROR(IF(ScheduleCompile!K689="Off",0,IF(ScheduleCompile!K689="On",1,IF(ISNUMBER(ScheduleCompile!K689),ScheduleCompile!K689/1,IF(ISTEXT(ScheduleCompile!K689),IF(OR(ISNUMBER(FIND("5F",ScheduleCompile!K689)),ISNUMBER(FIND("0F",ScheduleCompile!K689)),ISNUMBER(FIND("8F",ScheduleCompile!K689)),ISNUMBER(FIND("1F",ScheduleCompile!K689)),ISNUMBER(FIND("2F",ScheduleCompile!K689)),ISNUMBER(FIND("3F",ScheduleCompile!K689)),ISNUMBER(FIND("6F",ScheduleCompile!K689)),ISNUMBER(FIND("7F",ScheduleCompile!K689)),ISNUMBER(FIND("9F",ScheduleCompile!K689)),ISNUMBER(FIND("4F",ScheduleCompile!K689))),VALUE(LEFT(ScheduleCompile!K689,FIND("F",ScheduleCompile!K689)-1)),ScheduleCompile!K689)))))),ISTEXT(ScheduleCompile!#REF!)),"ENDTABLE",IF(ISERROR(IF(ScheduleCompile!K689="Off",0,IF(ScheduleCompile!K689="On",1,IF(ISNUMBER(ScheduleCompile!K689),ScheduleCompile!K689/1,IF(ISTEXT(ScheduleCompile!K689),IF(OR(ISNUMBER(FIND("5F",ScheduleCompile!K689)),ISNUMBER(FIND("0F",ScheduleCompile!K689)),ISNUMBER(FIND("8F",ScheduleCompile!K689)),ISNUMBER(FIND("1F",ScheduleCompile!K689)),ISNUMBER(FIND("2F",ScheduleCompile!K689)),ISNUMBER(FIND("3F",ScheduleCompile!K689)),ISNUMBER(FIND("6F",ScheduleCompile!K689)),ISNUMBER(FIND("7F",ScheduleCompile!K689)),ISNUMBER(FIND("9F",ScheduleCompile!K689)),ISNUMBER(FIND("4F",ScheduleCompile!K689))),VALUE(LEFT(ScheduleCompile!K689,FIND("F",ScheduleCompile!K689)-1)),ScheduleCompile!K689)))))),"",IF(ScheduleCompile!K689="Off",0,IF(ScheduleCompile!K689="On",1,IF(ISNUMBER(ScheduleCompile!K689),ScheduleCompile!K689/1,IF(ISTEXT(ScheduleCompile!K689),IF(OR(ISNUMBER(FIND("5F",ScheduleCompile!K689)),ISNUMBER(FIND("0F",ScheduleCompile!K689)),ISNUMBER(FIND("8F",ScheduleCompile!K689)),ISNUMBER(FIND("1F",ScheduleCompile!K689)),ISNUMBER(FIND("2F",ScheduleCompile!K689)),ISNUMBER(FIND("3F",ScheduleCompile!K689)),ISNUMBER(FIND("6F",ScheduleCompile!K689)),ISNUMBER(FIND("7F",ScheduleCompile!K689)),ISNUMBER(FIND("9F",ScheduleCompile!K689)),ISNUMBER(FIND("4F",ScheduleCompile!K689))),VALUE(LEFT(ScheduleCompile!K689,FIND("F",ScheduleCompile!K689)-1)),ScheduleCompile!K689)))))))</f>
        <v>53.5</v>
      </c>
      <c r="Q696" s="1">
        <f>IF(AND(ISERROR(IF(ScheduleCompile!L689="Off",0,IF(ScheduleCompile!L689="On",1,IF(ISNUMBER(ScheduleCompile!L689),ScheduleCompile!L689/1,IF(ISTEXT(ScheduleCompile!L689),IF(OR(ISNUMBER(FIND("5F",ScheduleCompile!L689)),ISNUMBER(FIND("0F",ScheduleCompile!L689)),ISNUMBER(FIND("8F",ScheduleCompile!L689)),ISNUMBER(FIND("1F",ScheduleCompile!L689)),ISNUMBER(FIND("2F",ScheduleCompile!L689)),ISNUMBER(FIND("3F",ScheduleCompile!L689)),ISNUMBER(FIND("6F",ScheduleCompile!L689)),ISNUMBER(FIND("7F",ScheduleCompile!L689)),ISNUMBER(FIND("9F",ScheduleCompile!L689)),ISNUMBER(FIND("4F",ScheduleCompile!L689))),VALUE(LEFT(ScheduleCompile!L689,FIND("F",ScheduleCompile!L689)-1)),ScheduleCompile!L689)))))),ISTEXT(ScheduleCompile!#REF!)),"ENDTABLE",IF(ISERROR(IF(ScheduleCompile!L689="Off",0,IF(ScheduleCompile!L689="On",1,IF(ISNUMBER(ScheduleCompile!L689),ScheduleCompile!L689/1,IF(ISTEXT(ScheduleCompile!L689),IF(OR(ISNUMBER(FIND("5F",ScheduleCompile!L689)),ISNUMBER(FIND("0F",ScheduleCompile!L689)),ISNUMBER(FIND("8F",ScheduleCompile!L689)),ISNUMBER(FIND("1F",ScheduleCompile!L689)),ISNUMBER(FIND("2F",ScheduleCompile!L689)),ISNUMBER(FIND("3F",ScheduleCompile!L689)),ISNUMBER(FIND("6F",ScheduleCompile!L689)),ISNUMBER(FIND("7F",ScheduleCompile!L689)),ISNUMBER(FIND("9F",ScheduleCompile!L689)),ISNUMBER(FIND("4F",ScheduleCompile!L689))),VALUE(LEFT(ScheduleCompile!L689,FIND("F",ScheduleCompile!L689)-1)),ScheduleCompile!L689)))))),"",IF(ScheduleCompile!L689="Off",0,IF(ScheduleCompile!L689="On",1,IF(ISNUMBER(ScheduleCompile!L689),ScheduleCompile!L689/1,IF(ISTEXT(ScheduleCompile!L689),IF(OR(ISNUMBER(FIND("5F",ScheduleCompile!L689)),ISNUMBER(FIND("0F",ScheduleCompile!L689)),ISNUMBER(FIND("8F",ScheduleCompile!L689)),ISNUMBER(FIND("1F",ScheduleCompile!L689)),ISNUMBER(FIND("2F",ScheduleCompile!L689)),ISNUMBER(FIND("3F",ScheduleCompile!L689)),ISNUMBER(FIND("6F",ScheduleCompile!L689)),ISNUMBER(FIND("7F",ScheduleCompile!L689)),ISNUMBER(FIND("9F",ScheduleCompile!L689)),ISNUMBER(FIND("4F",ScheduleCompile!L689))),VALUE(LEFT(ScheduleCompile!L689,FIND("F",ScheduleCompile!L689)-1)),ScheduleCompile!L689)))))))</f>
        <v>53.5</v>
      </c>
      <c r="R696" s="1">
        <f>IF(AND(ISERROR(IF(ScheduleCompile!M689="Off",0,IF(ScheduleCompile!M689="On",1,IF(ISNUMBER(ScheduleCompile!M689),ScheduleCompile!M689/1,IF(ISTEXT(ScheduleCompile!M689),IF(OR(ISNUMBER(FIND("5F",ScheduleCompile!M689)),ISNUMBER(FIND("0F",ScheduleCompile!M689)),ISNUMBER(FIND("8F",ScheduleCompile!M689)),ISNUMBER(FIND("1F",ScheduleCompile!M689)),ISNUMBER(FIND("2F",ScheduleCompile!M689)),ISNUMBER(FIND("3F",ScheduleCompile!M689)),ISNUMBER(FIND("6F",ScheduleCompile!M689)),ISNUMBER(FIND("7F",ScheduleCompile!M689)),ISNUMBER(FIND("9F",ScheduleCompile!M689)),ISNUMBER(FIND("4F",ScheduleCompile!M689))),VALUE(LEFT(ScheduleCompile!M689,FIND("F",ScheduleCompile!M689)-1)),ScheduleCompile!M689)))))),ISTEXT(ScheduleCompile!#REF!)),"ENDTABLE",IF(ISERROR(IF(ScheduleCompile!M689="Off",0,IF(ScheduleCompile!M689="On",1,IF(ISNUMBER(ScheduleCompile!M689),ScheduleCompile!M689/1,IF(ISTEXT(ScheduleCompile!M689),IF(OR(ISNUMBER(FIND("5F",ScheduleCompile!M689)),ISNUMBER(FIND("0F",ScheduleCompile!M689)),ISNUMBER(FIND("8F",ScheduleCompile!M689)),ISNUMBER(FIND("1F",ScheduleCompile!M689)),ISNUMBER(FIND("2F",ScheduleCompile!M689)),ISNUMBER(FIND("3F",ScheduleCompile!M689)),ISNUMBER(FIND("6F",ScheduleCompile!M689)),ISNUMBER(FIND("7F",ScheduleCompile!M689)),ISNUMBER(FIND("9F",ScheduleCompile!M689)),ISNUMBER(FIND("4F",ScheduleCompile!M689))),VALUE(LEFT(ScheduleCompile!M689,FIND("F",ScheduleCompile!M689)-1)),ScheduleCompile!M689)))))),"",IF(ScheduleCompile!M689="Off",0,IF(ScheduleCompile!M689="On",1,IF(ISNUMBER(ScheduleCompile!M689),ScheduleCompile!M689/1,IF(ISTEXT(ScheduleCompile!M689),IF(OR(ISNUMBER(FIND("5F",ScheduleCompile!M689)),ISNUMBER(FIND("0F",ScheduleCompile!M689)),ISNUMBER(FIND("8F",ScheduleCompile!M689)),ISNUMBER(FIND("1F",ScheduleCompile!M689)),ISNUMBER(FIND("2F",ScheduleCompile!M689)),ISNUMBER(FIND("3F",ScheduleCompile!M689)),ISNUMBER(FIND("6F",ScheduleCompile!M689)),ISNUMBER(FIND("7F",ScheduleCompile!M689)),ISNUMBER(FIND("9F",ScheduleCompile!M689)),ISNUMBER(FIND("4F",ScheduleCompile!M689))),VALUE(LEFT(ScheduleCompile!M689,FIND("F",ScheduleCompile!M689)-1)),ScheduleCompile!M689)))))))</f>
        <v>53.5</v>
      </c>
      <c r="S696" s="1">
        <f>IF(AND(ISERROR(IF(ScheduleCompile!N689="Off",0,IF(ScheduleCompile!N689="On",1,IF(ISNUMBER(ScheduleCompile!N689),ScheduleCompile!N689/1,IF(ISTEXT(ScheduleCompile!N689),IF(OR(ISNUMBER(FIND("5F",ScheduleCompile!N689)),ISNUMBER(FIND("0F",ScheduleCompile!N689)),ISNUMBER(FIND("8F",ScheduleCompile!N689)),ISNUMBER(FIND("1F",ScheduleCompile!N689)),ISNUMBER(FIND("2F",ScheduleCompile!N689)),ISNUMBER(FIND("3F",ScheduleCompile!N689)),ISNUMBER(FIND("6F",ScheduleCompile!N689)),ISNUMBER(FIND("7F",ScheduleCompile!N689)),ISNUMBER(FIND("9F",ScheduleCompile!N689)),ISNUMBER(FIND("4F",ScheduleCompile!N689))),VALUE(LEFT(ScheduleCompile!N689,FIND("F",ScheduleCompile!N689)-1)),ScheduleCompile!N689)))))),ISTEXT(ScheduleCompile!#REF!)),"ENDTABLE",IF(ISERROR(IF(ScheduleCompile!N689="Off",0,IF(ScheduleCompile!N689="On",1,IF(ISNUMBER(ScheduleCompile!N689),ScheduleCompile!N689/1,IF(ISTEXT(ScheduleCompile!N689),IF(OR(ISNUMBER(FIND("5F",ScheduleCompile!N689)),ISNUMBER(FIND("0F",ScheduleCompile!N689)),ISNUMBER(FIND("8F",ScheduleCompile!N689)),ISNUMBER(FIND("1F",ScheduleCompile!N689)),ISNUMBER(FIND("2F",ScheduleCompile!N689)),ISNUMBER(FIND("3F",ScheduleCompile!N689)),ISNUMBER(FIND("6F",ScheduleCompile!N689)),ISNUMBER(FIND("7F",ScheduleCompile!N689)),ISNUMBER(FIND("9F",ScheduleCompile!N689)),ISNUMBER(FIND("4F",ScheduleCompile!N689))),VALUE(LEFT(ScheduleCompile!N689,FIND("F",ScheduleCompile!N689)-1)),ScheduleCompile!N689)))))),"",IF(ScheduleCompile!N689="Off",0,IF(ScheduleCompile!N689="On",1,IF(ISNUMBER(ScheduleCompile!N689),ScheduleCompile!N689/1,IF(ISTEXT(ScheduleCompile!N689),IF(OR(ISNUMBER(FIND("5F",ScheduleCompile!N689)),ISNUMBER(FIND("0F",ScheduleCompile!N689)),ISNUMBER(FIND("8F",ScheduleCompile!N689)),ISNUMBER(FIND("1F",ScheduleCompile!N689)),ISNUMBER(FIND("2F",ScheduleCompile!N689)),ISNUMBER(FIND("3F",ScheduleCompile!N689)),ISNUMBER(FIND("6F",ScheduleCompile!N689)),ISNUMBER(FIND("7F",ScheduleCompile!N689)),ISNUMBER(FIND("9F",ScheduleCompile!N689)),ISNUMBER(FIND("4F",ScheduleCompile!N689))),VALUE(LEFT(ScheduleCompile!N689,FIND("F",ScheduleCompile!N689)-1)),ScheduleCompile!N689)))))))</f>
        <v>53.5</v>
      </c>
      <c r="T696" s="1">
        <f>IF(AND(ISERROR(IF(ScheduleCompile!O689="Off",0,IF(ScheduleCompile!O689="On",1,IF(ISNUMBER(ScheduleCompile!O689),ScheduleCompile!O689/1,IF(ISTEXT(ScheduleCompile!O689),IF(OR(ISNUMBER(FIND("5F",ScheduleCompile!O689)),ISNUMBER(FIND("0F",ScheduleCompile!O689)),ISNUMBER(FIND("8F",ScheduleCompile!O689)),ISNUMBER(FIND("1F",ScheduleCompile!O689)),ISNUMBER(FIND("2F",ScheduleCompile!O689)),ISNUMBER(FIND("3F",ScheduleCompile!O689)),ISNUMBER(FIND("6F",ScheduleCompile!O689)),ISNUMBER(FIND("7F",ScheduleCompile!O689)),ISNUMBER(FIND("9F",ScheduleCompile!O689)),ISNUMBER(FIND("4F",ScheduleCompile!O689))),VALUE(LEFT(ScheduleCompile!O689,FIND("F",ScheduleCompile!O689)-1)),ScheduleCompile!O689)))))),ISTEXT(ScheduleCompile!#REF!)),"ENDTABLE",IF(ISERROR(IF(ScheduleCompile!O689="Off",0,IF(ScheduleCompile!O689="On",1,IF(ISNUMBER(ScheduleCompile!O689),ScheduleCompile!O689/1,IF(ISTEXT(ScheduleCompile!O689),IF(OR(ISNUMBER(FIND("5F",ScheduleCompile!O689)),ISNUMBER(FIND("0F",ScheduleCompile!O689)),ISNUMBER(FIND("8F",ScheduleCompile!O689)),ISNUMBER(FIND("1F",ScheduleCompile!O689)),ISNUMBER(FIND("2F",ScheduleCompile!O689)),ISNUMBER(FIND("3F",ScheduleCompile!O689)),ISNUMBER(FIND("6F",ScheduleCompile!O689)),ISNUMBER(FIND("7F",ScheduleCompile!O689)),ISNUMBER(FIND("9F",ScheduleCompile!O689)),ISNUMBER(FIND("4F",ScheduleCompile!O689))),VALUE(LEFT(ScheduleCompile!O689,FIND("F",ScheduleCompile!O689)-1)),ScheduleCompile!O689)))))),"",IF(ScheduleCompile!O689="Off",0,IF(ScheduleCompile!O689="On",1,IF(ISNUMBER(ScheduleCompile!O689),ScheduleCompile!O689/1,IF(ISTEXT(ScheduleCompile!O689),IF(OR(ISNUMBER(FIND("5F",ScheduleCompile!O689)),ISNUMBER(FIND("0F",ScheduleCompile!O689)),ISNUMBER(FIND("8F",ScheduleCompile!O689)),ISNUMBER(FIND("1F",ScheduleCompile!O689)),ISNUMBER(FIND("2F",ScheduleCompile!O689)),ISNUMBER(FIND("3F",ScheduleCompile!O689)),ISNUMBER(FIND("6F",ScheduleCompile!O689)),ISNUMBER(FIND("7F",ScheduleCompile!O689)),ISNUMBER(FIND("9F",ScheduleCompile!O689)),ISNUMBER(FIND("4F",ScheduleCompile!O689))),VALUE(LEFT(ScheduleCompile!O689,FIND("F",ScheduleCompile!O689)-1)),ScheduleCompile!O689)))))))</f>
        <v>53.5</v>
      </c>
      <c r="U696" s="1">
        <f>IF(AND(ISERROR(IF(ScheduleCompile!P689="Off",0,IF(ScheduleCompile!P689="On",1,IF(ISNUMBER(ScheduleCompile!P689),ScheduleCompile!P689/1,IF(ISTEXT(ScheduleCompile!P689),IF(OR(ISNUMBER(FIND("5F",ScheduleCompile!P689)),ISNUMBER(FIND("0F",ScheduleCompile!P689)),ISNUMBER(FIND("8F",ScheduleCompile!P689)),ISNUMBER(FIND("1F",ScheduleCompile!P689)),ISNUMBER(FIND("2F",ScheduleCompile!P689)),ISNUMBER(FIND("3F",ScheduleCompile!P689)),ISNUMBER(FIND("6F",ScheduleCompile!P689)),ISNUMBER(FIND("7F",ScheduleCompile!P689)),ISNUMBER(FIND("9F",ScheduleCompile!P689)),ISNUMBER(FIND("4F",ScheduleCompile!P689))),VALUE(LEFT(ScheduleCompile!P689,FIND("F",ScheduleCompile!P689)-1)),ScheduleCompile!P689)))))),ISTEXT(ScheduleCompile!#REF!)),"ENDTABLE",IF(ISERROR(IF(ScheduleCompile!P689="Off",0,IF(ScheduleCompile!P689="On",1,IF(ISNUMBER(ScheduleCompile!P689),ScheduleCompile!P689/1,IF(ISTEXT(ScheduleCompile!P689),IF(OR(ISNUMBER(FIND("5F",ScheduleCompile!P689)),ISNUMBER(FIND("0F",ScheduleCompile!P689)),ISNUMBER(FIND("8F",ScheduleCompile!P689)),ISNUMBER(FIND("1F",ScheduleCompile!P689)),ISNUMBER(FIND("2F",ScheduleCompile!P689)),ISNUMBER(FIND("3F",ScheduleCompile!P689)),ISNUMBER(FIND("6F",ScheduleCompile!P689)),ISNUMBER(FIND("7F",ScheduleCompile!P689)),ISNUMBER(FIND("9F",ScheduleCompile!P689)),ISNUMBER(FIND("4F",ScheduleCompile!P689))),VALUE(LEFT(ScheduleCompile!P689,FIND("F",ScheduleCompile!P689)-1)),ScheduleCompile!P689)))))),"",IF(ScheduleCompile!P689="Off",0,IF(ScheduleCompile!P689="On",1,IF(ISNUMBER(ScheduleCompile!P689),ScheduleCompile!P689/1,IF(ISTEXT(ScheduleCompile!P689),IF(OR(ISNUMBER(FIND("5F",ScheduleCompile!P689)),ISNUMBER(FIND("0F",ScheduleCompile!P689)),ISNUMBER(FIND("8F",ScheduleCompile!P689)),ISNUMBER(FIND("1F",ScheduleCompile!P689)),ISNUMBER(FIND("2F",ScheduleCompile!P689)),ISNUMBER(FIND("3F",ScheduleCompile!P689)),ISNUMBER(FIND("6F",ScheduleCompile!P689)),ISNUMBER(FIND("7F",ScheduleCompile!P689)),ISNUMBER(FIND("9F",ScheduleCompile!P689)),ISNUMBER(FIND("4F",ScheduleCompile!P689))),VALUE(LEFT(ScheduleCompile!P689,FIND("F",ScheduleCompile!P689)-1)),ScheduleCompile!P689)))))))</f>
        <v>53.5</v>
      </c>
      <c r="V696" s="1">
        <f>IF(AND(ISERROR(IF(ScheduleCompile!Q689="Off",0,IF(ScheduleCompile!Q689="On",1,IF(ISNUMBER(ScheduleCompile!Q689),ScheduleCompile!Q689/1,IF(ISTEXT(ScheduleCompile!Q689),IF(OR(ISNUMBER(FIND("5F",ScheduleCompile!Q689)),ISNUMBER(FIND("0F",ScheduleCompile!Q689)),ISNUMBER(FIND("8F",ScheduleCompile!Q689)),ISNUMBER(FIND("1F",ScheduleCompile!Q689)),ISNUMBER(FIND("2F",ScheduleCompile!Q689)),ISNUMBER(FIND("3F",ScheduleCompile!Q689)),ISNUMBER(FIND("6F",ScheduleCompile!Q689)),ISNUMBER(FIND("7F",ScheduleCompile!Q689)),ISNUMBER(FIND("9F",ScheduleCompile!Q689)),ISNUMBER(FIND("4F",ScheduleCompile!Q689))),VALUE(LEFT(ScheduleCompile!Q689,FIND("F",ScheduleCompile!Q689)-1)),ScheduleCompile!Q689)))))),ISTEXT(ScheduleCompile!#REF!)),"ENDTABLE",IF(ISERROR(IF(ScheduleCompile!Q689="Off",0,IF(ScheduleCompile!Q689="On",1,IF(ISNUMBER(ScheduleCompile!Q689),ScheduleCompile!Q689/1,IF(ISTEXT(ScheduleCompile!Q689),IF(OR(ISNUMBER(FIND("5F",ScheduleCompile!Q689)),ISNUMBER(FIND("0F",ScheduleCompile!Q689)),ISNUMBER(FIND("8F",ScheduleCompile!Q689)),ISNUMBER(FIND("1F",ScheduleCompile!Q689)),ISNUMBER(FIND("2F",ScheduleCompile!Q689)),ISNUMBER(FIND("3F",ScheduleCompile!Q689)),ISNUMBER(FIND("6F",ScheduleCompile!Q689)),ISNUMBER(FIND("7F",ScheduleCompile!Q689)),ISNUMBER(FIND("9F",ScheduleCompile!Q689)),ISNUMBER(FIND("4F",ScheduleCompile!Q689))),VALUE(LEFT(ScheduleCompile!Q689,FIND("F",ScheduleCompile!Q689)-1)),ScheduleCompile!Q689)))))),"",IF(ScheduleCompile!Q689="Off",0,IF(ScheduleCompile!Q689="On",1,IF(ISNUMBER(ScheduleCompile!Q689),ScheduleCompile!Q689/1,IF(ISTEXT(ScheduleCompile!Q689),IF(OR(ISNUMBER(FIND("5F",ScheduleCompile!Q689)),ISNUMBER(FIND("0F",ScheduleCompile!Q689)),ISNUMBER(FIND("8F",ScheduleCompile!Q689)),ISNUMBER(FIND("1F",ScheduleCompile!Q689)),ISNUMBER(FIND("2F",ScheduleCompile!Q689)),ISNUMBER(FIND("3F",ScheduleCompile!Q689)),ISNUMBER(FIND("6F",ScheduleCompile!Q689)),ISNUMBER(FIND("7F",ScheduleCompile!Q689)),ISNUMBER(FIND("9F",ScheduleCompile!Q689)),ISNUMBER(FIND("4F",ScheduleCompile!Q689))),VALUE(LEFT(ScheduleCompile!Q689,FIND("F",ScheduleCompile!Q689)-1)),ScheduleCompile!Q689)))))))</f>
        <v>53.5</v>
      </c>
      <c r="W696" s="1">
        <f>IF(AND(ISERROR(IF(ScheduleCompile!R689="Off",0,IF(ScheduleCompile!R689="On",1,IF(ISNUMBER(ScheduleCompile!R689),ScheduleCompile!R689/1,IF(ISTEXT(ScheduleCompile!R689),IF(OR(ISNUMBER(FIND("5F",ScheduleCompile!R689)),ISNUMBER(FIND("0F",ScheduleCompile!R689)),ISNUMBER(FIND("8F",ScheduleCompile!R689)),ISNUMBER(FIND("1F",ScheduleCompile!R689)),ISNUMBER(FIND("2F",ScheduleCompile!R689)),ISNUMBER(FIND("3F",ScheduleCompile!R689)),ISNUMBER(FIND("6F",ScheduleCompile!R689)),ISNUMBER(FIND("7F",ScheduleCompile!R689)),ISNUMBER(FIND("9F",ScheduleCompile!R689)),ISNUMBER(FIND("4F",ScheduleCompile!R689))),VALUE(LEFT(ScheduleCompile!R689,FIND("F",ScheduleCompile!R689)-1)),ScheduleCompile!R689)))))),ISTEXT(ScheduleCompile!#REF!)),"ENDTABLE",IF(ISERROR(IF(ScheduleCompile!R689="Off",0,IF(ScheduleCompile!R689="On",1,IF(ISNUMBER(ScheduleCompile!R689),ScheduleCompile!R689/1,IF(ISTEXT(ScheduleCompile!R689),IF(OR(ISNUMBER(FIND("5F",ScheduleCompile!R689)),ISNUMBER(FIND("0F",ScheduleCompile!R689)),ISNUMBER(FIND("8F",ScheduleCompile!R689)),ISNUMBER(FIND("1F",ScheduleCompile!R689)),ISNUMBER(FIND("2F",ScheduleCompile!R689)),ISNUMBER(FIND("3F",ScheduleCompile!R689)),ISNUMBER(FIND("6F",ScheduleCompile!R689)),ISNUMBER(FIND("7F",ScheduleCompile!R689)),ISNUMBER(FIND("9F",ScheduleCompile!R689)),ISNUMBER(FIND("4F",ScheduleCompile!R689))),VALUE(LEFT(ScheduleCompile!R689,FIND("F",ScheduleCompile!R689)-1)),ScheduleCompile!R689)))))),"",IF(ScheduleCompile!R689="Off",0,IF(ScheduleCompile!R689="On",1,IF(ISNUMBER(ScheduleCompile!R689),ScheduleCompile!R689/1,IF(ISTEXT(ScheduleCompile!R689),IF(OR(ISNUMBER(FIND("5F",ScheduleCompile!R689)),ISNUMBER(FIND("0F",ScheduleCompile!R689)),ISNUMBER(FIND("8F",ScheduleCompile!R689)),ISNUMBER(FIND("1F",ScheduleCompile!R689)),ISNUMBER(FIND("2F",ScheduleCompile!R689)),ISNUMBER(FIND("3F",ScheduleCompile!R689)),ISNUMBER(FIND("6F",ScheduleCompile!R689)),ISNUMBER(FIND("7F",ScheduleCompile!R689)),ISNUMBER(FIND("9F",ScheduleCompile!R689)),ISNUMBER(FIND("4F",ScheduleCompile!R689))),VALUE(LEFT(ScheduleCompile!R689,FIND("F",ScheduleCompile!R689)-1)),ScheduleCompile!R689)))))))</f>
        <v>53.5</v>
      </c>
      <c r="X696" s="1">
        <f>IF(AND(ISERROR(IF(ScheduleCompile!S689="Off",0,IF(ScheduleCompile!S689="On",1,IF(ISNUMBER(ScheduleCompile!S689),ScheduleCompile!S689/1,IF(ISTEXT(ScheduleCompile!S689),IF(OR(ISNUMBER(FIND("5F",ScheduleCompile!S689)),ISNUMBER(FIND("0F",ScheduleCompile!S689)),ISNUMBER(FIND("8F",ScheduleCompile!S689)),ISNUMBER(FIND("1F",ScheduleCompile!S689)),ISNUMBER(FIND("2F",ScheduleCompile!S689)),ISNUMBER(FIND("3F",ScheduleCompile!S689)),ISNUMBER(FIND("6F",ScheduleCompile!S689)),ISNUMBER(FIND("7F",ScheduleCompile!S689)),ISNUMBER(FIND("9F",ScheduleCompile!S689)),ISNUMBER(FIND("4F",ScheduleCompile!S689))),VALUE(LEFT(ScheduleCompile!S689,FIND("F",ScheduleCompile!S689)-1)),ScheduleCompile!S689)))))),ISTEXT(ScheduleCompile!#REF!)),"ENDTABLE",IF(ISERROR(IF(ScheduleCompile!S689="Off",0,IF(ScheduleCompile!S689="On",1,IF(ISNUMBER(ScheduleCompile!S689),ScheduleCompile!S689/1,IF(ISTEXT(ScheduleCompile!S689),IF(OR(ISNUMBER(FIND("5F",ScheduleCompile!S689)),ISNUMBER(FIND("0F",ScheduleCompile!S689)),ISNUMBER(FIND("8F",ScheduleCompile!S689)),ISNUMBER(FIND("1F",ScheduleCompile!S689)),ISNUMBER(FIND("2F",ScheduleCompile!S689)),ISNUMBER(FIND("3F",ScheduleCompile!S689)),ISNUMBER(FIND("6F",ScheduleCompile!S689)),ISNUMBER(FIND("7F",ScheduleCompile!S689)),ISNUMBER(FIND("9F",ScheduleCompile!S689)),ISNUMBER(FIND("4F",ScheduleCompile!S689))),VALUE(LEFT(ScheduleCompile!S689,FIND("F",ScheduleCompile!S689)-1)),ScheduleCompile!S689)))))),"",IF(ScheduleCompile!S689="Off",0,IF(ScheduleCompile!S689="On",1,IF(ISNUMBER(ScheduleCompile!S689),ScheduleCompile!S689/1,IF(ISTEXT(ScheduleCompile!S689),IF(OR(ISNUMBER(FIND("5F",ScheduleCompile!S689)),ISNUMBER(FIND("0F",ScheduleCompile!S689)),ISNUMBER(FIND("8F",ScheduleCompile!S689)),ISNUMBER(FIND("1F",ScheduleCompile!S689)),ISNUMBER(FIND("2F",ScheduleCompile!S689)),ISNUMBER(FIND("3F",ScheduleCompile!S689)),ISNUMBER(FIND("6F",ScheduleCompile!S689)),ISNUMBER(FIND("7F",ScheduleCompile!S689)),ISNUMBER(FIND("9F",ScheduleCompile!S689)),ISNUMBER(FIND("4F",ScheduleCompile!S689))),VALUE(LEFT(ScheduleCompile!S689,FIND("F",ScheduleCompile!S689)-1)),ScheduleCompile!S689)))))))</f>
        <v>53.5</v>
      </c>
      <c r="Y696" s="1">
        <f>IF(AND(ISERROR(IF(ScheduleCompile!T689="Off",0,IF(ScheduleCompile!T689="On",1,IF(ISNUMBER(ScheduleCompile!T689),ScheduleCompile!T689/1,IF(ISTEXT(ScheduleCompile!T689),IF(OR(ISNUMBER(FIND("5F",ScheduleCompile!T689)),ISNUMBER(FIND("0F",ScheduleCompile!T689)),ISNUMBER(FIND("8F",ScheduleCompile!T689)),ISNUMBER(FIND("1F",ScheduleCompile!T689)),ISNUMBER(FIND("2F",ScheduleCompile!T689)),ISNUMBER(FIND("3F",ScheduleCompile!T689)),ISNUMBER(FIND("6F",ScheduleCompile!T689)),ISNUMBER(FIND("7F",ScheduleCompile!T689)),ISNUMBER(FIND("9F",ScheduleCompile!T689)),ISNUMBER(FIND("4F",ScheduleCompile!T689))),VALUE(LEFT(ScheduleCompile!T689,FIND("F",ScheduleCompile!T689)-1)),ScheduleCompile!T689)))))),ISTEXT(ScheduleCompile!#REF!)),"ENDTABLE",IF(ISERROR(IF(ScheduleCompile!T689="Off",0,IF(ScheduleCompile!T689="On",1,IF(ISNUMBER(ScheduleCompile!T689),ScheduleCompile!T689/1,IF(ISTEXT(ScheduleCompile!T689),IF(OR(ISNUMBER(FIND("5F",ScheduleCompile!T689)),ISNUMBER(FIND("0F",ScheduleCompile!T689)),ISNUMBER(FIND("8F",ScheduleCompile!T689)),ISNUMBER(FIND("1F",ScheduleCompile!T689)),ISNUMBER(FIND("2F",ScheduleCompile!T689)),ISNUMBER(FIND("3F",ScheduleCompile!T689)),ISNUMBER(FIND("6F",ScheduleCompile!T689)),ISNUMBER(FIND("7F",ScheduleCompile!T689)),ISNUMBER(FIND("9F",ScheduleCompile!T689)),ISNUMBER(FIND("4F",ScheduleCompile!T689))),VALUE(LEFT(ScheduleCompile!T689,FIND("F",ScheduleCompile!T689)-1)),ScheduleCompile!T689)))))),"",IF(ScheduleCompile!T689="Off",0,IF(ScheduleCompile!T689="On",1,IF(ISNUMBER(ScheduleCompile!T689),ScheduleCompile!T689/1,IF(ISTEXT(ScheduleCompile!T689),IF(OR(ISNUMBER(FIND("5F",ScheduleCompile!T689)),ISNUMBER(FIND("0F",ScheduleCompile!T689)),ISNUMBER(FIND("8F",ScheduleCompile!T689)),ISNUMBER(FIND("1F",ScheduleCompile!T689)),ISNUMBER(FIND("2F",ScheduleCompile!T689)),ISNUMBER(FIND("3F",ScheduleCompile!T689)),ISNUMBER(FIND("6F",ScheduleCompile!T689)),ISNUMBER(FIND("7F",ScheduleCompile!T689)),ISNUMBER(FIND("9F",ScheduleCompile!T689)),ISNUMBER(FIND("4F",ScheduleCompile!T689))),VALUE(LEFT(ScheduleCompile!T689,FIND("F",ScheduleCompile!T689)-1)),ScheduleCompile!T689)))))))</f>
        <v>53.5</v>
      </c>
      <c r="Z696" s="1">
        <f>IF(AND(ISERROR(IF(ScheduleCompile!U689="Off",0,IF(ScheduleCompile!U689="On",1,IF(ISNUMBER(ScheduleCompile!U689),ScheduleCompile!U689/1,IF(ISTEXT(ScheduleCompile!U689),IF(OR(ISNUMBER(FIND("5F",ScheduleCompile!U689)),ISNUMBER(FIND("0F",ScheduleCompile!U689)),ISNUMBER(FIND("8F",ScheduleCompile!U689)),ISNUMBER(FIND("1F",ScheduleCompile!U689)),ISNUMBER(FIND("2F",ScheduleCompile!U689)),ISNUMBER(FIND("3F",ScheduleCompile!U689)),ISNUMBER(FIND("6F",ScheduleCompile!U689)),ISNUMBER(FIND("7F",ScheduleCompile!U689)),ISNUMBER(FIND("9F",ScheduleCompile!U689)),ISNUMBER(FIND("4F",ScheduleCompile!U689))),VALUE(LEFT(ScheduleCompile!U689,FIND("F",ScheduleCompile!U689)-1)),ScheduleCompile!U689)))))),ISTEXT(ScheduleCompile!#REF!)),"ENDTABLE",IF(ISERROR(IF(ScheduleCompile!U689="Off",0,IF(ScheduleCompile!U689="On",1,IF(ISNUMBER(ScheduleCompile!U689),ScheduleCompile!U689/1,IF(ISTEXT(ScheduleCompile!U689),IF(OR(ISNUMBER(FIND("5F",ScheduleCompile!U689)),ISNUMBER(FIND("0F",ScheduleCompile!U689)),ISNUMBER(FIND("8F",ScheduleCompile!U689)),ISNUMBER(FIND("1F",ScheduleCompile!U689)),ISNUMBER(FIND("2F",ScheduleCompile!U689)),ISNUMBER(FIND("3F",ScheduleCompile!U689)),ISNUMBER(FIND("6F",ScheduleCompile!U689)),ISNUMBER(FIND("7F",ScheduleCompile!U689)),ISNUMBER(FIND("9F",ScheduleCompile!U689)),ISNUMBER(FIND("4F",ScheduleCompile!U689))),VALUE(LEFT(ScheduleCompile!U689,FIND("F",ScheduleCompile!U689)-1)),ScheduleCompile!U689)))))),"",IF(ScheduleCompile!U689="Off",0,IF(ScheduleCompile!U689="On",1,IF(ISNUMBER(ScheduleCompile!U689),ScheduleCompile!U689/1,IF(ISTEXT(ScheduleCompile!U689),IF(OR(ISNUMBER(FIND("5F",ScheduleCompile!U689)),ISNUMBER(FIND("0F",ScheduleCompile!U689)),ISNUMBER(FIND("8F",ScheduleCompile!U689)),ISNUMBER(FIND("1F",ScheduleCompile!U689)),ISNUMBER(FIND("2F",ScheduleCompile!U689)),ISNUMBER(FIND("3F",ScheduleCompile!U689)),ISNUMBER(FIND("6F",ScheduleCompile!U689)),ISNUMBER(FIND("7F",ScheduleCompile!U689)),ISNUMBER(FIND("9F",ScheduleCompile!U689)),ISNUMBER(FIND("4F",ScheduleCompile!U689))),VALUE(LEFT(ScheduleCompile!U689,FIND("F",ScheduleCompile!U689)-1)),ScheduleCompile!U689)))))))</f>
        <v>53.5</v>
      </c>
      <c r="AA696" s="1">
        <f>IF(AND(ISERROR(IF(ScheduleCompile!V689="Off",0,IF(ScheduleCompile!V689="On",1,IF(ISNUMBER(ScheduleCompile!V689),ScheduleCompile!V689/1,IF(ISTEXT(ScheduleCompile!V689),IF(OR(ISNUMBER(FIND("5F",ScheduleCompile!V689)),ISNUMBER(FIND("0F",ScheduleCompile!V689)),ISNUMBER(FIND("8F",ScheduleCompile!V689)),ISNUMBER(FIND("1F",ScheduleCompile!V689)),ISNUMBER(FIND("2F",ScheduleCompile!V689)),ISNUMBER(FIND("3F",ScheduleCompile!V689)),ISNUMBER(FIND("6F",ScheduleCompile!V689)),ISNUMBER(FIND("7F",ScheduleCompile!V689)),ISNUMBER(FIND("9F",ScheduleCompile!V689)),ISNUMBER(FIND("4F",ScheduleCompile!V689))),VALUE(LEFT(ScheduleCompile!V689,FIND("F",ScheduleCompile!V689)-1)),ScheduleCompile!V689)))))),ISTEXT(ScheduleCompile!#REF!)),"ENDTABLE",IF(ISERROR(IF(ScheduleCompile!V689="Off",0,IF(ScheduleCompile!V689="On",1,IF(ISNUMBER(ScheduleCompile!V689),ScheduleCompile!V689/1,IF(ISTEXT(ScheduleCompile!V689),IF(OR(ISNUMBER(FIND("5F",ScheduleCompile!V689)),ISNUMBER(FIND("0F",ScheduleCompile!V689)),ISNUMBER(FIND("8F",ScheduleCompile!V689)),ISNUMBER(FIND("1F",ScheduleCompile!V689)),ISNUMBER(FIND("2F",ScheduleCompile!V689)),ISNUMBER(FIND("3F",ScheduleCompile!V689)),ISNUMBER(FIND("6F",ScheduleCompile!V689)),ISNUMBER(FIND("7F",ScheduleCompile!V689)),ISNUMBER(FIND("9F",ScheduleCompile!V689)),ISNUMBER(FIND("4F",ScheduleCompile!V689))),VALUE(LEFT(ScheduleCompile!V689,FIND("F",ScheduleCompile!V689)-1)),ScheduleCompile!V689)))))),"",IF(ScheduleCompile!V689="Off",0,IF(ScheduleCompile!V689="On",1,IF(ISNUMBER(ScheduleCompile!V689),ScheduleCompile!V689/1,IF(ISTEXT(ScheduleCompile!V689),IF(OR(ISNUMBER(FIND("5F",ScheduleCompile!V689)),ISNUMBER(FIND("0F",ScheduleCompile!V689)),ISNUMBER(FIND("8F",ScheduleCompile!V689)),ISNUMBER(FIND("1F",ScheduleCompile!V689)),ISNUMBER(FIND("2F",ScheduleCompile!V689)),ISNUMBER(FIND("3F",ScheduleCompile!V689)),ISNUMBER(FIND("6F",ScheduleCompile!V689)),ISNUMBER(FIND("7F",ScheduleCompile!V689)),ISNUMBER(FIND("9F",ScheduleCompile!V689)),ISNUMBER(FIND("4F",ScheduleCompile!V689))),VALUE(LEFT(ScheduleCompile!V689,FIND("F",ScheduleCompile!V689)-1)),ScheduleCompile!V689)))))))</f>
        <v>53.5</v>
      </c>
      <c r="AB696" s="1">
        <f>IF(AND(ISERROR(IF(ScheduleCompile!W689="Off",0,IF(ScheduleCompile!W689="On",1,IF(ISNUMBER(ScheduleCompile!W689),ScheduleCompile!W689/1,IF(ISTEXT(ScheduleCompile!W689),IF(OR(ISNUMBER(FIND("5F",ScheduleCompile!W689)),ISNUMBER(FIND("0F",ScheduleCompile!W689)),ISNUMBER(FIND("8F",ScheduleCompile!W689)),ISNUMBER(FIND("1F",ScheduleCompile!W689)),ISNUMBER(FIND("2F",ScheduleCompile!W689)),ISNUMBER(FIND("3F",ScheduleCompile!W689)),ISNUMBER(FIND("6F",ScheduleCompile!W689)),ISNUMBER(FIND("7F",ScheduleCompile!W689)),ISNUMBER(FIND("9F",ScheduleCompile!W689)),ISNUMBER(FIND("4F",ScheduleCompile!W689))),VALUE(LEFT(ScheduleCompile!W689,FIND("F",ScheduleCompile!W689)-1)),ScheduleCompile!W689)))))),ISTEXT(ScheduleCompile!#REF!)),"ENDTABLE",IF(ISERROR(IF(ScheduleCompile!W689="Off",0,IF(ScheduleCompile!W689="On",1,IF(ISNUMBER(ScheduleCompile!W689),ScheduleCompile!W689/1,IF(ISTEXT(ScheduleCompile!W689),IF(OR(ISNUMBER(FIND("5F",ScheduleCompile!W689)),ISNUMBER(FIND("0F",ScheduleCompile!W689)),ISNUMBER(FIND("8F",ScheduleCompile!W689)),ISNUMBER(FIND("1F",ScheduleCompile!W689)),ISNUMBER(FIND("2F",ScheduleCompile!W689)),ISNUMBER(FIND("3F",ScheduleCompile!W689)),ISNUMBER(FIND("6F",ScheduleCompile!W689)),ISNUMBER(FIND("7F",ScheduleCompile!W689)),ISNUMBER(FIND("9F",ScheduleCompile!W689)),ISNUMBER(FIND("4F",ScheduleCompile!W689))),VALUE(LEFT(ScheduleCompile!W689,FIND("F",ScheduleCompile!W689)-1)),ScheduleCompile!W689)))))),"",IF(ScheduleCompile!W689="Off",0,IF(ScheduleCompile!W689="On",1,IF(ISNUMBER(ScheduleCompile!W689),ScheduleCompile!W689/1,IF(ISTEXT(ScheduleCompile!W689),IF(OR(ISNUMBER(FIND("5F",ScheduleCompile!W689)),ISNUMBER(FIND("0F",ScheduleCompile!W689)),ISNUMBER(FIND("8F",ScheduleCompile!W689)),ISNUMBER(FIND("1F",ScheduleCompile!W689)),ISNUMBER(FIND("2F",ScheduleCompile!W689)),ISNUMBER(FIND("3F",ScheduleCompile!W689)),ISNUMBER(FIND("6F",ScheduleCompile!W689)),ISNUMBER(FIND("7F",ScheduleCompile!W689)),ISNUMBER(FIND("9F",ScheduleCompile!W689)),ISNUMBER(FIND("4F",ScheduleCompile!W689))),VALUE(LEFT(ScheduleCompile!W689,FIND("F",ScheduleCompile!W689)-1)),ScheduleCompile!W689)))))))</f>
        <v>53.5</v>
      </c>
      <c r="AC696" s="1">
        <f>IF(AND(ISERROR(IF(ScheduleCompile!X689="Off",0,IF(ScheduleCompile!X689="On",1,IF(ISNUMBER(ScheduleCompile!X689),ScheduleCompile!X689/1,IF(ISTEXT(ScheduleCompile!X689),IF(OR(ISNUMBER(FIND("5F",ScheduleCompile!X689)),ISNUMBER(FIND("0F",ScheduleCompile!X689)),ISNUMBER(FIND("8F",ScheduleCompile!X689)),ISNUMBER(FIND("1F",ScheduleCompile!X689)),ISNUMBER(FIND("2F",ScheduleCompile!X689)),ISNUMBER(FIND("3F",ScheduleCompile!X689)),ISNUMBER(FIND("6F",ScheduleCompile!X689)),ISNUMBER(FIND("7F",ScheduleCompile!X689)),ISNUMBER(FIND("9F",ScheduleCompile!X689)),ISNUMBER(FIND("4F",ScheduleCompile!X689))),VALUE(LEFT(ScheduleCompile!X689,FIND("F",ScheduleCompile!X689)-1)),ScheduleCompile!X689)))))),ISTEXT(ScheduleCompile!#REF!)),"ENDTABLE",IF(ISERROR(IF(ScheduleCompile!X689="Off",0,IF(ScheduleCompile!X689="On",1,IF(ISNUMBER(ScheduleCompile!X689),ScheduleCompile!X689/1,IF(ISTEXT(ScheduleCompile!X689),IF(OR(ISNUMBER(FIND("5F",ScheduleCompile!X689)),ISNUMBER(FIND("0F",ScheduleCompile!X689)),ISNUMBER(FIND("8F",ScheduleCompile!X689)),ISNUMBER(FIND("1F",ScheduleCompile!X689)),ISNUMBER(FIND("2F",ScheduleCompile!X689)),ISNUMBER(FIND("3F",ScheduleCompile!X689)),ISNUMBER(FIND("6F",ScheduleCompile!X689)),ISNUMBER(FIND("7F",ScheduleCompile!X689)),ISNUMBER(FIND("9F",ScheduleCompile!X689)),ISNUMBER(FIND("4F",ScheduleCompile!X689))),VALUE(LEFT(ScheduleCompile!X689,FIND("F",ScheduleCompile!X689)-1)),ScheduleCompile!X689)))))),"",IF(ScheduleCompile!X689="Off",0,IF(ScheduleCompile!X689="On",1,IF(ISNUMBER(ScheduleCompile!X689),ScheduleCompile!X689/1,IF(ISTEXT(ScheduleCompile!X689),IF(OR(ISNUMBER(FIND("5F",ScheduleCompile!X689)),ISNUMBER(FIND("0F",ScheduleCompile!X689)),ISNUMBER(FIND("8F",ScheduleCompile!X689)),ISNUMBER(FIND("1F",ScheduleCompile!X689)),ISNUMBER(FIND("2F",ScheduleCompile!X689)),ISNUMBER(FIND("3F",ScheduleCompile!X689)),ISNUMBER(FIND("6F",ScheduleCompile!X689)),ISNUMBER(FIND("7F",ScheduleCompile!X689)),ISNUMBER(FIND("9F",ScheduleCompile!X689)),ISNUMBER(FIND("4F",ScheduleCompile!X689))),VALUE(LEFT(ScheduleCompile!X689,FIND("F",ScheduleCompile!X689)-1)),ScheduleCompile!X689)))))))</f>
        <v>53.5</v>
      </c>
      <c r="AD696" s="1">
        <f>IF(AND(ISERROR(IF(ScheduleCompile!Y689="Off",0,IF(ScheduleCompile!Y689="On",1,IF(ISNUMBER(ScheduleCompile!Y689),ScheduleCompile!Y689/1,IF(ISTEXT(ScheduleCompile!Y689),IF(OR(ISNUMBER(FIND("5F",ScheduleCompile!Y689)),ISNUMBER(FIND("0F",ScheduleCompile!Y689)),ISNUMBER(FIND("8F",ScheduleCompile!Y689)),ISNUMBER(FIND("1F",ScheduleCompile!Y689)),ISNUMBER(FIND("2F",ScheduleCompile!Y689)),ISNUMBER(FIND("3F",ScheduleCompile!Y689)),ISNUMBER(FIND("6F",ScheduleCompile!Y689)),ISNUMBER(FIND("7F",ScheduleCompile!Y689)),ISNUMBER(FIND("9F",ScheduleCompile!Y689)),ISNUMBER(FIND("4F",ScheduleCompile!Y689))),VALUE(LEFT(ScheduleCompile!Y689,FIND("F",ScheduleCompile!Y689)-1)),ScheduleCompile!Y689)))))),ISTEXT(ScheduleCompile!#REF!)),"ENDTABLE",IF(ISERROR(IF(ScheduleCompile!Y689="Off",0,IF(ScheduleCompile!Y689="On",1,IF(ISNUMBER(ScheduleCompile!Y689),ScheduleCompile!Y689/1,IF(ISTEXT(ScheduleCompile!Y689),IF(OR(ISNUMBER(FIND("5F",ScheduleCompile!Y689)),ISNUMBER(FIND("0F",ScheduleCompile!Y689)),ISNUMBER(FIND("8F",ScheduleCompile!Y689)),ISNUMBER(FIND("1F",ScheduleCompile!Y689)),ISNUMBER(FIND("2F",ScheduleCompile!Y689)),ISNUMBER(FIND("3F",ScheduleCompile!Y689)),ISNUMBER(FIND("6F",ScheduleCompile!Y689)),ISNUMBER(FIND("7F",ScheduleCompile!Y689)),ISNUMBER(FIND("9F",ScheduleCompile!Y689)),ISNUMBER(FIND("4F",ScheduleCompile!Y689))),VALUE(LEFT(ScheduleCompile!Y689,FIND("F",ScheduleCompile!Y689)-1)),ScheduleCompile!Y689)))))),"",IF(ScheduleCompile!Y689="Off",0,IF(ScheduleCompile!Y689="On",1,IF(ISNUMBER(ScheduleCompile!Y689),ScheduleCompile!Y689/1,IF(ISTEXT(ScheduleCompile!Y689),IF(OR(ISNUMBER(FIND("5F",ScheduleCompile!Y689)),ISNUMBER(FIND("0F",ScheduleCompile!Y689)),ISNUMBER(FIND("8F",ScheduleCompile!Y689)),ISNUMBER(FIND("1F",ScheduleCompile!Y689)),ISNUMBER(FIND("2F",ScheduleCompile!Y689)),ISNUMBER(FIND("3F",ScheduleCompile!Y689)),ISNUMBER(FIND("6F",ScheduleCompile!Y689)),ISNUMBER(FIND("7F",ScheduleCompile!Y689)),ISNUMBER(FIND("9F",ScheduleCompile!Y689)),ISNUMBER(FIND("4F",ScheduleCompile!Y689))),VALUE(LEFT(ScheduleCompile!Y689,FIND("F",ScheduleCompile!Y689)-1)),ScheduleCompile!Y689)))))))</f>
        <v>53.5</v>
      </c>
    </row>
    <row r="697" spans="1:30" x14ac:dyDescent="0.25">
      <c r="A697" t="str">
        <f t="shared" ref="A697:A698" si="56">CONCATENATE(C697,D697)</f>
        <v>SchDay "WaterMainCZ14May"  Type = "Temperature" Hr = (54.6, 54.6, 54.6, 54.6, 54.6, 54.6, 54.6, 54.6, 54.6, 54.6, 54.6, 54.6, 54.6, 54.6, 54.6, 54.6, 54.6, 54.6, 54.6, 54.6, 54.6, 54.6, 54.6, 54.6) ..</v>
      </c>
      <c r="B697" s="1" t="s">
        <v>623</v>
      </c>
      <c r="C697" t="str">
        <f t="shared" ref="C697:C698" si="57">CONCATENATE("SchDay """,E697,"""  Type = """,F697,""" Hr = ")</f>
        <v xml:space="preserve">SchDay "WaterMainCZ14May"  Type = "Temperature" Hr = </v>
      </c>
      <c r="D697" t="str">
        <f t="shared" ref="D697:D698" si="58">CONCATENATE("(",G697,", ",H697,", ",I697,", ",J697,", ",K697,", ",L697,", ",M697,", ",N697,", ",O697,", ",P697,", ",Q697,", ",R697,", ",S697,", ",T697,", ",U697,", ",V697,", ",W697,", ",X697,", ",Y697,", ",Z697,", ",AA697,", ",AB697,", ",AC697,", ",AD697,") ..")</f>
        <v>(54.6, 54.6, 54.6, 54.6, 54.6, 54.6, 54.6, 54.6, 54.6, 54.6, 54.6, 54.6, 54.6, 54.6, 54.6, 54.6, 54.6, 54.6, 54.6, 54.6, 54.6, 54.6, 54.6, 54.6) ..</v>
      </c>
      <c r="E697" s="30" t="str">
        <f>ScheduleCompile!A690</f>
        <v>WaterMainCZ14May</v>
      </c>
      <c r="F697" t="str">
        <f t="shared" si="46"/>
        <v>Temperature</v>
      </c>
      <c r="G697" s="1">
        <f>IF(AND(ISERROR(IF(ScheduleCompile!B690="Off",0,IF(ScheduleCompile!B690="On",1,IF(ISNUMBER(ScheduleCompile!B690),ScheduleCompile!B690/1,IF(ISTEXT(ScheduleCompile!B690),IF(OR(ISNUMBER(FIND("5F",ScheduleCompile!B690)),ISNUMBER(FIND("0F",ScheduleCompile!B690)),ISNUMBER(FIND("8F",ScheduleCompile!B690)),ISNUMBER(FIND("1F",ScheduleCompile!B690)),ISNUMBER(FIND("2F",ScheduleCompile!B690)),ISNUMBER(FIND("3F",ScheduleCompile!B690)),ISNUMBER(FIND("6F",ScheduleCompile!B690)),ISNUMBER(FIND("7F",ScheduleCompile!B690)),ISNUMBER(FIND("9F",ScheduleCompile!B690)),ISNUMBER(FIND("4F",ScheduleCompile!B690))),VALUE(LEFT(ScheduleCompile!B690,FIND("F",ScheduleCompile!B690)-1)),ScheduleCompile!B690)))))),ISTEXT(ScheduleCompile!#REF!)),"ENDTABLE",IF(ISERROR(IF(ScheduleCompile!B690="Off",0,IF(ScheduleCompile!B690="On",1,IF(ISNUMBER(ScheduleCompile!B690),ScheduleCompile!B690/1,IF(ISTEXT(ScheduleCompile!B690),IF(OR(ISNUMBER(FIND("5F",ScheduleCompile!B690)),ISNUMBER(FIND("0F",ScheduleCompile!B690)),ISNUMBER(FIND("8F",ScheduleCompile!B690)),ISNUMBER(FIND("1F",ScheduleCompile!B690)),ISNUMBER(FIND("2F",ScheduleCompile!B690)),ISNUMBER(FIND("3F",ScheduleCompile!B690)),ISNUMBER(FIND("6F",ScheduleCompile!B690)),ISNUMBER(FIND("7F",ScheduleCompile!B690)),ISNUMBER(FIND("9F",ScheduleCompile!B690)),ISNUMBER(FIND("4F",ScheduleCompile!B690))),VALUE(LEFT(ScheduleCompile!B690,FIND("F",ScheduleCompile!B690)-1)),ScheduleCompile!B690)))))),"",IF(ScheduleCompile!B690="Off",0,IF(ScheduleCompile!B690="On",1,IF(ISNUMBER(ScheduleCompile!B690),ScheduleCompile!B690/1,IF(ISTEXT(ScheduleCompile!B690),IF(OR(ISNUMBER(FIND("5F",ScheduleCompile!B690)),ISNUMBER(FIND("0F",ScheduleCompile!B690)),ISNUMBER(FIND("8F",ScheduleCompile!B690)),ISNUMBER(FIND("1F",ScheduleCompile!B690)),ISNUMBER(FIND("2F",ScheduleCompile!B690)),ISNUMBER(FIND("3F",ScheduleCompile!B690)),ISNUMBER(FIND("6F",ScheduleCompile!B690)),ISNUMBER(FIND("7F",ScheduleCompile!B690)),ISNUMBER(FIND("9F",ScheduleCompile!B690)),ISNUMBER(FIND("4F",ScheduleCompile!B690))),VALUE(LEFT(ScheduleCompile!B690,FIND("F",ScheduleCompile!B690)-1)),ScheduleCompile!B690)))))))</f>
        <v>54.6</v>
      </c>
      <c r="H697" s="1">
        <f>IF(AND(ISERROR(IF(ScheduleCompile!C690="Off",0,IF(ScheduleCompile!C690="On",1,IF(ISNUMBER(ScheduleCompile!C690),ScheduleCompile!C690/1,IF(ISTEXT(ScheduleCompile!C690),IF(OR(ISNUMBER(FIND("5F",ScheduleCompile!C690)),ISNUMBER(FIND("0F",ScheduleCompile!C690)),ISNUMBER(FIND("8F",ScheduleCompile!C690)),ISNUMBER(FIND("1F",ScheduleCompile!C690)),ISNUMBER(FIND("2F",ScheduleCompile!C690)),ISNUMBER(FIND("3F",ScheduleCompile!C690)),ISNUMBER(FIND("6F",ScheduleCompile!C690)),ISNUMBER(FIND("7F",ScheduleCompile!C690)),ISNUMBER(FIND("9F",ScheduleCompile!C690)),ISNUMBER(FIND("4F",ScheduleCompile!C690))),VALUE(LEFT(ScheduleCompile!C690,FIND("F",ScheduleCompile!C690)-1)),ScheduleCompile!C690)))))),ISTEXT(ScheduleCompile!#REF!)),"ENDTABLE",IF(ISERROR(IF(ScheduleCompile!C690="Off",0,IF(ScheduleCompile!C690="On",1,IF(ISNUMBER(ScheduleCompile!C690),ScheduleCompile!C690/1,IF(ISTEXT(ScheduleCompile!C690),IF(OR(ISNUMBER(FIND("5F",ScheduleCompile!C690)),ISNUMBER(FIND("0F",ScheduleCompile!C690)),ISNUMBER(FIND("8F",ScheduleCompile!C690)),ISNUMBER(FIND("1F",ScheduleCompile!C690)),ISNUMBER(FIND("2F",ScheduleCompile!C690)),ISNUMBER(FIND("3F",ScheduleCompile!C690)),ISNUMBER(FIND("6F",ScheduleCompile!C690)),ISNUMBER(FIND("7F",ScheduleCompile!C690)),ISNUMBER(FIND("9F",ScheduleCompile!C690)),ISNUMBER(FIND("4F",ScheduleCompile!C690))),VALUE(LEFT(ScheduleCompile!C690,FIND("F",ScheduleCompile!C690)-1)),ScheduleCompile!C690)))))),"",IF(ScheduleCompile!C690="Off",0,IF(ScheduleCompile!C690="On",1,IF(ISNUMBER(ScheduleCompile!C690),ScheduleCompile!C690/1,IF(ISTEXT(ScheduleCompile!C690),IF(OR(ISNUMBER(FIND("5F",ScheduleCompile!C690)),ISNUMBER(FIND("0F",ScheduleCompile!C690)),ISNUMBER(FIND("8F",ScheduleCompile!C690)),ISNUMBER(FIND("1F",ScheduleCompile!C690)),ISNUMBER(FIND("2F",ScheduleCompile!C690)),ISNUMBER(FIND("3F",ScheduleCompile!C690)),ISNUMBER(FIND("6F",ScheduleCompile!C690)),ISNUMBER(FIND("7F",ScheduleCompile!C690)),ISNUMBER(FIND("9F",ScheduleCompile!C690)),ISNUMBER(FIND("4F",ScheduleCompile!C690))),VALUE(LEFT(ScheduleCompile!C690,FIND("F",ScheduleCompile!C690)-1)),ScheduleCompile!C690)))))))</f>
        <v>54.6</v>
      </c>
      <c r="I697" s="1">
        <f>IF(AND(ISERROR(IF(ScheduleCompile!D690="Off",0,IF(ScheduleCompile!D690="On",1,IF(ISNUMBER(ScheduleCompile!D690),ScheduleCompile!D690/1,IF(ISTEXT(ScheduleCompile!D690),IF(OR(ISNUMBER(FIND("5F",ScheduleCompile!D690)),ISNUMBER(FIND("0F",ScheduleCompile!D690)),ISNUMBER(FIND("8F",ScheduleCompile!D690)),ISNUMBER(FIND("1F",ScheduleCompile!D690)),ISNUMBER(FIND("2F",ScheduleCompile!D690)),ISNUMBER(FIND("3F",ScheduleCompile!D690)),ISNUMBER(FIND("6F",ScheduleCompile!D690)),ISNUMBER(FIND("7F",ScheduleCompile!D690)),ISNUMBER(FIND("9F",ScheduleCompile!D690)),ISNUMBER(FIND("4F",ScheduleCompile!D690))),VALUE(LEFT(ScheduleCompile!D690,FIND("F",ScheduleCompile!D690)-1)),ScheduleCompile!D690)))))),ISTEXT(ScheduleCompile!#REF!)),"ENDTABLE",IF(ISERROR(IF(ScheduleCompile!D690="Off",0,IF(ScheduleCompile!D690="On",1,IF(ISNUMBER(ScheduleCompile!D690),ScheduleCompile!D690/1,IF(ISTEXT(ScheduleCompile!D690),IF(OR(ISNUMBER(FIND("5F",ScheduleCompile!D690)),ISNUMBER(FIND("0F",ScheduleCompile!D690)),ISNUMBER(FIND("8F",ScheduleCompile!D690)),ISNUMBER(FIND("1F",ScheduleCompile!D690)),ISNUMBER(FIND("2F",ScheduleCompile!D690)),ISNUMBER(FIND("3F",ScheduleCompile!D690)),ISNUMBER(FIND("6F",ScheduleCompile!D690)),ISNUMBER(FIND("7F",ScheduleCompile!D690)),ISNUMBER(FIND("9F",ScheduleCompile!D690)),ISNUMBER(FIND("4F",ScheduleCompile!D690))),VALUE(LEFT(ScheduleCompile!D690,FIND("F",ScheduleCompile!D690)-1)),ScheduleCompile!D690)))))),"",IF(ScheduleCompile!D690="Off",0,IF(ScheduleCompile!D690="On",1,IF(ISNUMBER(ScheduleCompile!D690),ScheduleCompile!D690/1,IF(ISTEXT(ScheduleCompile!D690),IF(OR(ISNUMBER(FIND("5F",ScheduleCompile!D690)),ISNUMBER(FIND("0F",ScheduleCompile!D690)),ISNUMBER(FIND("8F",ScheduleCompile!D690)),ISNUMBER(FIND("1F",ScheduleCompile!D690)),ISNUMBER(FIND("2F",ScheduleCompile!D690)),ISNUMBER(FIND("3F",ScheduleCompile!D690)),ISNUMBER(FIND("6F",ScheduleCompile!D690)),ISNUMBER(FIND("7F",ScheduleCompile!D690)),ISNUMBER(FIND("9F",ScheduleCompile!D690)),ISNUMBER(FIND("4F",ScheduleCompile!D690))),VALUE(LEFT(ScheduleCompile!D690,FIND("F",ScheduleCompile!D690)-1)),ScheduleCompile!D690)))))))</f>
        <v>54.6</v>
      </c>
      <c r="J697" s="1">
        <f>IF(AND(ISERROR(IF(ScheduleCompile!E690="Off",0,IF(ScheduleCompile!E690="On",1,IF(ISNUMBER(ScheduleCompile!E690),ScheduleCompile!E690/1,IF(ISTEXT(ScheduleCompile!E690),IF(OR(ISNUMBER(FIND("5F",ScheduleCompile!E690)),ISNUMBER(FIND("0F",ScheduleCompile!E690)),ISNUMBER(FIND("8F",ScheduleCompile!E690)),ISNUMBER(FIND("1F",ScheduleCompile!E690)),ISNUMBER(FIND("2F",ScheduleCompile!E690)),ISNUMBER(FIND("3F",ScheduleCompile!E690)),ISNUMBER(FIND("6F",ScheduleCompile!E690)),ISNUMBER(FIND("7F",ScheduleCompile!E690)),ISNUMBER(FIND("9F",ScheduleCompile!E690)),ISNUMBER(FIND("4F",ScheduleCompile!E690))),VALUE(LEFT(ScheduleCompile!E690,FIND("F",ScheduleCompile!E690)-1)),ScheduleCompile!E690)))))),ISTEXT(ScheduleCompile!#REF!)),"ENDTABLE",IF(ISERROR(IF(ScheduleCompile!E690="Off",0,IF(ScheduleCompile!E690="On",1,IF(ISNUMBER(ScheduleCompile!E690),ScheduleCompile!E690/1,IF(ISTEXT(ScheduleCompile!E690),IF(OR(ISNUMBER(FIND("5F",ScheduleCompile!E690)),ISNUMBER(FIND("0F",ScheduleCompile!E690)),ISNUMBER(FIND("8F",ScheduleCompile!E690)),ISNUMBER(FIND("1F",ScheduleCompile!E690)),ISNUMBER(FIND("2F",ScheduleCompile!E690)),ISNUMBER(FIND("3F",ScheduleCompile!E690)),ISNUMBER(FIND("6F",ScheduleCompile!E690)),ISNUMBER(FIND("7F",ScheduleCompile!E690)),ISNUMBER(FIND("9F",ScheduleCompile!E690)),ISNUMBER(FIND("4F",ScheduleCompile!E690))),VALUE(LEFT(ScheduleCompile!E690,FIND("F",ScheduleCompile!E690)-1)),ScheduleCompile!E690)))))),"",IF(ScheduleCompile!E690="Off",0,IF(ScheduleCompile!E690="On",1,IF(ISNUMBER(ScheduleCompile!E690),ScheduleCompile!E690/1,IF(ISTEXT(ScheduleCompile!E690),IF(OR(ISNUMBER(FIND("5F",ScheduleCompile!E690)),ISNUMBER(FIND("0F",ScheduleCompile!E690)),ISNUMBER(FIND("8F",ScheduleCompile!E690)),ISNUMBER(FIND("1F",ScheduleCompile!E690)),ISNUMBER(FIND("2F",ScheduleCompile!E690)),ISNUMBER(FIND("3F",ScheduleCompile!E690)),ISNUMBER(FIND("6F",ScheduleCompile!E690)),ISNUMBER(FIND("7F",ScheduleCompile!E690)),ISNUMBER(FIND("9F",ScheduleCompile!E690)),ISNUMBER(FIND("4F",ScheduleCompile!E690))),VALUE(LEFT(ScheduleCompile!E690,FIND("F",ScheduleCompile!E690)-1)),ScheduleCompile!E690)))))))</f>
        <v>54.6</v>
      </c>
      <c r="K697" s="1">
        <f>IF(AND(ISERROR(IF(ScheduleCompile!F690="Off",0,IF(ScheduleCompile!F690="On",1,IF(ISNUMBER(ScheduleCompile!F690),ScheduleCompile!F690/1,IF(ISTEXT(ScheduleCompile!F690),IF(OR(ISNUMBER(FIND("5F",ScheduleCompile!F690)),ISNUMBER(FIND("0F",ScheduleCompile!F690)),ISNUMBER(FIND("8F",ScheduleCompile!F690)),ISNUMBER(FIND("1F",ScheduleCompile!F690)),ISNUMBER(FIND("2F",ScheduleCompile!F690)),ISNUMBER(FIND("3F",ScheduleCompile!F690)),ISNUMBER(FIND("6F",ScheduleCompile!F690)),ISNUMBER(FIND("7F",ScheduleCompile!F690)),ISNUMBER(FIND("9F",ScheduleCompile!F690)),ISNUMBER(FIND("4F",ScheduleCompile!F690))),VALUE(LEFT(ScheduleCompile!F690,FIND("F",ScheduleCompile!F690)-1)),ScheduleCompile!F690)))))),ISTEXT(ScheduleCompile!#REF!)),"ENDTABLE",IF(ISERROR(IF(ScheduleCompile!F690="Off",0,IF(ScheduleCompile!F690="On",1,IF(ISNUMBER(ScheduleCompile!F690),ScheduleCompile!F690/1,IF(ISTEXT(ScheduleCompile!F690),IF(OR(ISNUMBER(FIND("5F",ScheduleCompile!F690)),ISNUMBER(FIND("0F",ScheduleCompile!F690)),ISNUMBER(FIND("8F",ScheduleCompile!F690)),ISNUMBER(FIND("1F",ScheduleCompile!F690)),ISNUMBER(FIND("2F",ScheduleCompile!F690)),ISNUMBER(FIND("3F",ScheduleCompile!F690)),ISNUMBER(FIND("6F",ScheduleCompile!F690)),ISNUMBER(FIND("7F",ScheduleCompile!F690)),ISNUMBER(FIND("9F",ScheduleCompile!F690)),ISNUMBER(FIND("4F",ScheduleCompile!F690))),VALUE(LEFT(ScheduleCompile!F690,FIND("F",ScheduleCompile!F690)-1)),ScheduleCompile!F690)))))),"",IF(ScheduleCompile!F690="Off",0,IF(ScheduleCompile!F690="On",1,IF(ISNUMBER(ScheduleCompile!F690),ScheduleCompile!F690/1,IF(ISTEXT(ScheduleCompile!F690),IF(OR(ISNUMBER(FIND("5F",ScheduleCompile!F690)),ISNUMBER(FIND("0F",ScheduleCompile!F690)),ISNUMBER(FIND("8F",ScheduleCompile!F690)),ISNUMBER(FIND("1F",ScheduleCompile!F690)),ISNUMBER(FIND("2F",ScheduleCompile!F690)),ISNUMBER(FIND("3F",ScheduleCompile!F690)),ISNUMBER(FIND("6F",ScheduleCompile!F690)),ISNUMBER(FIND("7F",ScheduleCompile!F690)),ISNUMBER(FIND("9F",ScheduleCompile!F690)),ISNUMBER(FIND("4F",ScheduleCompile!F690))),VALUE(LEFT(ScheduleCompile!F690,FIND("F",ScheduleCompile!F690)-1)),ScheduleCompile!F690)))))))</f>
        <v>54.6</v>
      </c>
      <c r="L697" s="1">
        <f>IF(AND(ISERROR(IF(ScheduleCompile!G690="Off",0,IF(ScheduleCompile!G690="On",1,IF(ISNUMBER(ScheduleCompile!G690),ScheduleCompile!G690/1,IF(ISTEXT(ScheduleCompile!G690),IF(OR(ISNUMBER(FIND("5F",ScheduleCompile!G690)),ISNUMBER(FIND("0F",ScheduleCompile!G690)),ISNUMBER(FIND("8F",ScheduleCompile!G690)),ISNUMBER(FIND("1F",ScheduleCompile!G690)),ISNUMBER(FIND("2F",ScheduleCompile!G690)),ISNUMBER(FIND("3F",ScheduleCompile!G690)),ISNUMBER(FIND("6F",ScheduleCompile!G690)),ISNUMBER(FIND("7F",ScheduleCompile!G690)),ISNUMBER(FIND("9F",ScheduleCompile!G690)),ISNUMBER(FIND("4F",ScheduleCompile!G690))),VALUE(LEFT(ScheduleCompile!G690,FIND("F",ScheduleCompile!G690)-1)),ScheduleCompile!G690)))))),ISTEXT(ScheduleCompile!#REF!)),"ENDTABLE",IF(ISERROR(IF(ScheduleCompile!G690="Off",0,IF(ScheduleCompile!G690="On",1,IF(ISNUMBER(ScheduleCompile!G690),ScheduleCompile!G690/1,IF(ISTEXT(ScheduleCompile!G690),IF(OR(ISNUMBER(FIND("5F",ScheduleCompile!G690)),ISNUMBER(FIND("0F",ScheduleCompile!G690)),ISNUMBER(FIND("8F",ScheduleCompile!G690)),ISNUMBER(FIND("1F",ScheduleCompile!G690)),ISNUMBER(FIND("2F",ScheduleCompile!G690)),ISNUMBER(FIND("3F",ScheduleCompile!G690)),ISNUMBER(FIND("6F",ScheduleCompile!G690)),ISNUMBER(FIND("7F",ScheduleCompile!G690)),ISNUMBER(FIND("9F",ScheduleCompile!G690)),ISNUMBER(FIND("4F",ScheduleCompile!G690))),VALUE(LEFT(ScheduleCompile!G690,FIND("F",ScheduleCompile!G690)-1)),ScheduleCompile!G690)))))),"",IF(ScheduleCompile!G690="Off",0,IF(ScheduleCompile!G690="On",1,IF(ISNUMBER(ScheduleCompile!G690),ScheduleCompile!G690/1,IF(ISTEXT(ScheduleCompile!G690),IF(OR(ISNUMBER(FIND("5F",ScheduleCompile!G690)),ISNUMBER(FIND("0F",ScheduleCompile!G690)),ISNUMBER(FIND("8F",ScheduleCompile!G690)),ISNUMBER(FIND("1F",ScheduleCompile!G690)),ISNUMBER(FIND("2F",ScheduleCompile!G690)),ISNUMBER(FIND("3F",ScheduleCompile!G690)),ISNUMBER(FIND("6F",ScheduleCompile!G690)),ISNUMBER(FIND("7F",ScheduleCompile!G690)),ISNUMBER(FIND("9F",ScheduleCompile!G690)),ISNUMBER(FIND("4F",ScheduleCompile!G690))),VALUE(LEFT(ScheduleCompile!G690,FIND("F",ScheduleCompile!G690)-1)),ScheduleCompile!G690)))))))</f>
        <v>54.6</v>
      </c>
      <c r="M697" s="1">
        <f>IF(AND(ISERROR(IF(ScheduleCompile!H690="Off",0,IF(ScheduleCompile!H690="On",1,IF(ISNUMBER(ScheduleCompile!H690),ScheduleCompile!H690/1,IF(ISTEXT(ScheduleCompile!H690),IF(OR(ISNUMBER(FIND("5F",ScheduleCompile!H690)),ISNUMBER(FIND("0F",ScheduleCompile!H690)),ISNUMBER(FIND("8F",ScheduleCompile!H690)),ISNUMBER(FIND("1F",ScheduleCompile!H690)),ISNUMBER(FIND("2F",ScheduleCompile!H690)),ISNUMBER(FIND("3F",ScheduleCompile!H690)),ISNUMBER(FIND("6F",ScheduleCompile!H690)),ISNUMBER(FIND("7F",ScheduleCompile!H690)),ISNUMBER(FIND("9F",ScheduleCompile!H690)),ISNUMBER(FIND("4F",ScheduleCompile!H690))),VALUE(LEFT(ScheduleCompile!H690,FIND("F",ScheduleCompile!H690)-1)),ScheduleCompile!H690)))))),ISTEXT(ScheduleCompile!#REF!)),"ENDTABLE",IF(ISERROR(IF(ScheduleCompile!H690="Off",0,IF(ScheduleCompile!H690="On",1,IF(ISNUMBER(ScheduleCompile!H690),ScheduleCompile!H690/1,IF(ISTEXT(ScheduleCompile!H690),IF(OR(ISNUMBER(FIND("5F",ScheduleCompile!H690)),ISNUMBER(FIND("0F",ScheduleCompile!H690)),ISNUMBER(FIND("8F",ScheduleCompile!H690)),ISNUMBER(FIND("1F",ScheduleCompile!H690)),ISNUMBER(FIND("2F",ScheduleCompile!H690)),ISNUMBER(FIND("3F",ScheduleCompile!H690)),ISNUMBER(FIND("6F",ScheduleCompile!H690)),ISNUMBER(FIND("7F",ScheduleCompile!H690)),ISNUMBER(FIND("9F",ScheduleCompile!H690)),ISNUMBER(FIND("4F",ScheduleCompile!H690))),VALUE(LEFT(ScheduleCompile!H690,FIND("F",ScheduleCompile!H690)-1)),ScheduleCompile!H690)))))),"",IF(ScheduleCompile!H690="Off",0,IF(ScheduleCompile!H690="On",1,IF(ISNUMBER(ScheduleCompile!H690),ScheduleCompile!H690/1,IF(ISTEXT(ScheduleCompile!H690),IF(OR(ISNUMBER(FIND("5F",ScheduleCompile!H690)),ISNUMBER(FIND("0F",ScheduleCompile!H690)),ISNUMBER(FIND("8F",ScheduleCompile!H690)),ISNUMBER(FIND("1F",ScheduleCompile!H690)),ISNUMBER(FIND("2F",ScheduleCompile!H690)),ISNUMBER(FIND("3F",ScheduleCompile!H690)),ISNUMBER(FIND("6F",ScheduleCompile!H690)),ISNUMBER(FIND("7F",ScheduleCompile!H690)),ISNUMBER(FIND("9F",ScheduleCompile!H690)),ISNUMBER(FIND("4F",ScheduleCompile!H690))),VALUE(LEFT(ScheduleCompile!H690,FIND("F",ScheduleCompile!H690)-1)),ScheduleCompile!H690)))))))</f>
        <v>54.6</v>
      </c>
      <c r="N697" s="1">
        <f>IF(AND(ISERROR(IF(ScheduleCompile!I690="Off",0,IF(ScheduleCompile!I690="On",1,IF(ISNUMBER(ScheduleCompile!I690),ScheduleCompile!I690/1,IF(ISTEXT(ScheduleCompile!I690),IF(OR(ISNUMBER(FIND("5F",ScheduleCompile!I690)),ISNUMBER(FIND("0F",ScheduleCompile!I690)),ISNUMBER(FIND("8F",ScheduleCompile!I690)),ISNUMBER(FIND("1F",ScheduleCompile!I690)),ISNUMBER(FIND("2F",ScheduleCompile!I690)),ISNUMBER(FIND("3F",ScheduleCompile!I690)),ISNUMBER(FIND("6F",ScheduleCompile!I690)),ISNUMBER(FIND("7F",ScheduleCompile!I690)),ISNUMBER(FIND("9F",ScheduleCompile!I690)),ISNUMBER(FIND("4F",ScheduleCompile!I690))),VALUE(LEFT(ScheduleCompile!I690,FIND("F",ScheduleCompile!I690)-1)),ScheduleCompile!I690)))))),ISTEXT(ScheduleCompile!#REF!)),"ENDTABLE",IF(ISERROR(IF(ScheduleCompile!I690="Off",0,IF(ScheduleCompile!I690="On",1,IF(ISNUMBER(ScheduleCompile!I690),ScheduleCompile!I690/1,IF(ISTEXT(ScheduleCompile!I690),IF(OR(ISNUMBER(FIND("5F",ScheduleCompile!I690)),ISNUMBER(FIND("0F",ScheduleCompile!I690)),ISNUMBER(FIND("8F",ScheduleCompile!I690)),ISNUMBER(FIND("1F",ScheduleCompile!I690)),ISNUMBER(FIND("2F",ScheduleCompile!I690)),ISNUMBER(FIND("3F",ScheduleCompile!I690)),ISNUMBER(FIND("6F",ScheduleCompile!I690)),ISNUMBER(FIND("7F",ScheduleCompile!I690)),ISNUMBER(FIND("9F",ScheduleCompile!I690)),ISNUMBER(FIND("4F",ScheduleCompile!I690))),VALUE(LEFT(ScheduleCompile!I690,FIND("F",ScheduleCompile!I690)-1)),ScheduleCompile!I690)))))),"",IF(ScheduleCompile!I690="Off",0,IF(ScheduleCompile!I690="On",1,IF(ISNUMBER(ScheduleCompile!I690),ScheduleCompile!I690/1,IF(ISTEXT(ScheduleCompile!I690),IF(OR(ISNUMBER(FIND("5F",ScheduleCompile!I690)),ISNUMBER(FIND("0F",ScheduleCompile!I690)),ISNUMBER(FIND("8F",ScheduleCompile!I690)),ISNUMBER(FIND("1F",ScheduleCompile!I690)),ISNUMBER(FIND("2F",ScheduleCompile!I690)),ISNUMBER(FIND("3F",ScheduleCompile!I690)),ISNUMBER(FIND("6F",ScheduleCompile!I690)),ISNUMBER(FIND("7F",ScheduleCompile!I690)),ISNUMBER(FIND("9F",ScheduleCompile!I690)),ISNUMBER(FIND("4F",ScheduleCompile!I690))),VALUE(LEFT(ScheduleCompile!I690,FIND("F",ScheduleCompile!I690)-1)),ScheduleCompile!I690)))))))</f>
        <v>54.6</v>
      </c>
      <c r="O697" s="1">
        <f>IF(AND(ISERROR(IF(ScheduleCompile!J690="Off",0,IF(ScheduleCompile!J690="On",1,IF(ISNUMBER(ScheduleCompile!J690),ScheduleCompile!J690/1,IF(ISTEXT(ScheduleCompile!J690),IF(OR(ISNUMBER(FIND("5F",ScheduleCompile!J690)),ISNUMBER(FIND("0F",ScheduleCompile!J690)),ISNUMBER(FIND("8F",ScheduleCompile!J690)),ISNUMBER(FIND("1F",ScheduleCompile!J690)),ISNUMBER(FIND("2F",ScheduleCompile!J690)),ISNUMBER(FIND("3F",ScheduleCompile!J690)),ISNUMBER(FIND("6F",ScheduleCompile!J690)),ISNUMBER(FIND("7F",ScheduleCompile!J690)),ISNUMBER(FIND("9F",ScheduleCompile!J690)),ISNUMBER(FIND("4F",ScheduleCompile!J690))),VALUE(LEFT(ScheduleCompile!J690,FIND("F",ScheduleCompile!J690)-1)),ScheduleCompile!J690)))))),ISTEXT(ScheduleCompile!#REF!)),"ENDTABLE",IF(ISERROR(IF(ScheduleCompile!J690="Off",0,IF(ScheduleCompile!J690="On",1,IF(ISNUMBER(ScheduleCompile!J690),ScheduleCompile!J690/1,IF(ISTEXT(ScheduleCompile!J690),IF(OR(ISNUMBER(FIND("5F",ScheduleCompile!J690)),ISNUMBER(FIND("0F",ScheduleCompile!J690)),ISNUMBER(FIND("8F",ScheduleCompile!J690)),ISNUMBER(FIND("1F",ScheduleCompile!J690)),ISNUMBER(FIND("2F",ScheduleCompile!J690)),ISNUMBER(FIND("3F",ScheduleCompile!J690)),ISNUMBER(FIND("6F",ScheduleCompile!J690)),ISNUMBER(FIND("7F",ScheduleCompile!J690)),ISNUMBER(FIND("9F",ScheduleCompile!J690)),ISNUMBER(FIND("4F",ScheduleCompile!J690))),VALUE(LEFT(ScheduleCompile!J690,FIND("F",ScheduleCompile!J690)-1)),ScheduleCompile!J690)))))),"",IF(ScheduleCompile!J690="Off",0,IF(ScheduleCompile!J690="On",1,IF(ISNUMBER(ScheduleCompile!J690),ScheduleCompile!J690/1,IF(ISTEXT(ScheduleCompile!J690),IF(OR(ISNUMBER(FIND("5F",ScheduleCompile!J690)),ISNUMBER(FIND("0F",ScheduleCompile!J690)),ISNUMBER(FIND("8F",ScheduleCompile!J690)),ISNUMBER(FIND("1F",ScheduleCompile!J690)),ISNUMBER(FIND("2F",ScheduleCompile!J690)),ISNUMBER(FIND("3F",ScheduleCompile!J690)),ISNUMBER(FIND("6F",ScheduleCompile!J690)),ISNUMBER(FIND("7F",ScheduleCompile!J690)),ISNUMBER(FIND("9F",ScheduleCompile!J690)),ISNUMBER(FIND("4F",ScheduleCompile!J690))),VALUE(LEFT(ScheduleCompile!J690,FIND("F",ScheduleCompile!J690)-1)),ScheduleCompile!J690)))))))</f>
        <v>54.6</v>
      </c>
      <c r="P697" s="1">
        <f>IF(AND(ISERROR(IF(ScheduleCompile!K690="Off",0,IF(ScheduleCompile!K690="On",1,IF(ISNUMBER(ScheduleCompile!K690),ScheduleCompile!K690/1,IF(ISTEXT(ScheduleCompile!K690),IF(OR(ISNUMBER(FIND("5F",ScheduleCompile!K690)),ISNUMBER(FIND("0F",ScheduleCompile!K690)),ISNUMBER(FIND("8F",ScheduleCompile!K690)),ISNUMBER(FIND("1F",ScheduleCompile!K690)),ISNUMBER(FIND("2F",ScheduleCompile!K690)),ISNUMBER(FIND("3F",ScheduleCompile!K690)),ISNUMBER(FIND("6F",ScheduleCompile!K690)),ISNUMBER(FIND("7F",ScheduleCompile!K690)),ISNUMBER(FIND("9F",ScheduleCompile!K690)),ISNUMBER(FIND("4F",ScheduleCompile!K690))),VALUE(LEFT(ScheduleCompile!K690,FIND("F",ScheduleCompile!K690)-1)),ScheduleCompile!K690)))))),ISTEXT(ScheduleCompile!#REF!)),"ENDTABLE",IF(ISERROR(IF(ScheduleCompile!K690="Off",0,IF(ScheduleCompile!K690="On",1,IF(ISNUMBER(ScheduleCompile!K690),ScheduleCompile!K690/1,IF(ISTEXT(ScheduleCompile!K690),IF(OR(ISNUMBER(FIND("5F",ScheduleCompile!K690)),ISNUMBER(FIND("0F",ScheduleCompile!K690)),ISNUMBER(FIND("8F",ScheduleCompile!K690)),ISNUMBER(FIND("1F",ScheduleCompile!K690)),ISNUMBER(FIND("2F",ScheduleCompile!K690)),ISNUMBER(FIND("3F",ScheduleCompile!K690)),ISNUMBER(FIND("6F",ScheduleCompile!K690)),ISNUMBER(FIND("7F",ScheduleCompile!K690)),ISNUMBER(FIND("9F",ScheduleCompile!K690)),ISNUMBER(FIND("4F",ScheduleCompile!K690))),VALUE(LEFT(ScheduleCompile!K690,FIND("F",ScheduleCompile!K690)-1)),ScheduleCompile!K690)))))),"",IF(ScheduleCompile!K690="Off",0,IF(ScheduleCompile!K690="On",1,IF(ISNUMBER(ScheduleCompile!K690),ScheduleCompile!K690/1,IF(ISTEXT(ScheduleCompile!K690),IF(OR(ISNUMBER(FIND("5F",ScheduleCompile!K690)),ISNUMBER(FIND("0F",ScheduleCompile!K690)),ISNUMBER(FIND("8F",ScheduleCompile!K690)),ISNUMBER(FIND("1F",ScheduleCompile!K690)),ISNUMBER(FIND("2F",ScheduleCompile!K690)),ISNUMBER(FIND("3F",ScheduleCompile!K690)),ISNUMBER(FIND("6F",ScheduleCompile!K690)),ISNUMBER(FIND("7F",ScheduleCompile!K690)),ISNUMBER(FIND("9F",ScheduleCompile!K690)),ISNUMBER(FIND("4F",ScheduleCompile!K690))),VALUE(LEFT(ScheduleCompile!K690,FIND("F",ScheduleCompile!K690)-1)),ScheduleCompile!K690)))))))</f>
        <v>54.6</v>
      </c>
      <c r="Q697" s="1">
        <f>IF(AND(ISERROR(IF(ScheduleCompile!L690="Off",0,IF(ScheduleCompile!L690="On",1,IF(ISNUMBER(ScheduleCompile!L690),ScheduleCompile!L690/1,IF(ISTEXT(ScheduleCompile!L690),IF(OR(ISNUMBER(FIND("5F",ScheduleCompile!L690)),ISNUMBER(FIND("0F",ScheduleCompile!L690)),ISNUMBER(FIND("8F",ScheduleCompile!L690)),ISNUMBER(FIND("1F",ScheduleCompile!L690)),ISNUMBER(FIND("2F",ScheduleCompile!L690)),ISNUMBER(FIND("3F",ScheduleCompile!L690)),ISNUMBER(FIND("6F",ScheduleCompile!L690)),ISNUMBER(FIND("7F",ScheduleCompile!L690)),ISNUMBER(FIND("9F",ScheduleCompile!L690)),ISNUMBER(FIND("4F",ScheduleCompile!L690))),VALUE(LEFT(ScheduleCompile!L690,FIND("F",ScheduleCompile!L690)-1)),ScheduleCompile!L690)))))),ISTEXT(ScheduleCompile!#REF!)),"ENDTABLE",IF(ISERROR(IF(ScheduleCompile!L690="Off",0,IF(ScheduleCompile!L690="On",1,IF(ISNUMBER(ScheduleCompile!L690),ScheduleCompile!L690/1,IF(ISTEXT(ScheduleCompile!L690),IF(OR(ISNUMBER(FIND("5F",ScheduleCompile!L690)),ISNUMBER(FIND("0F",ScheduleCompile!L690)),ISNUMBER(FIND("8F",ScheduleCompile!L690)),ISNUMBER(FIND("1F",ScheduleCompile!L690)),ISNUMBER(FIND("2F",ScheduleCompile!L690)),ISNUMBER(FIND("3F",ScheduleCompile!L690)),ISNUMBER(FIND("6F",ScheduleCompile!L690)),ISNUMBER(FIND("7F",ScheduleCompile!L690)),ISNUMBER(FIND("9F",ScheduleCompile!L690)),ISNUMBER(FIND("4F",ScheduleCompile!L690))),VALUE(LEFT(ScheduleCompile!L690,FIND("F",ScheduleCompile!L690)-1)),ScheduleCompile!L690)))))),"",IF(ScheduleCompile!L690="Off",0,IF(ScheduleCompile!L690="On",1,IF(ISNUMBER(ScheduleCompile!L690),ScheduleCompile!L690/1,IF(ISTEXT(ScheduleCompile!L690),IF(OR(ISNUMBER(FIND("5F",ScheduleCompile!L690)),ISNUMBER(FIND("0F",ScheduleCompile!L690)),ISNUMBER(FIND("8F",ScheduleCompile!L690)),ISNUMBER(FIND("1F",ScheduleCompile!L690)),ISNUMBER(FIND("2F",ScheduleCompile!L690)),ISNUMBER(FIND("3F",ScheduleCompile!L690)),ISNUMBER(FIND("6F",ScheduleCompile!L690)),ISNUMBER(FIND("7F",ScheduleCompile!L690)),ISNUMBER(FIND("9F",ScheduleCompile!L690)),ISNUMBER(FIND("4F",ScheduleCompile!L690))),VALUE(LEFT(ScheduleCompile!L690,FIND("F",ScheduleCompile!L690)-1)),ScheduleCompile!L690)))))))</f>
        <v>54.6</v>
      </c>
      <c r="R697" s="1">
        <f>IF(AND(ISERROR(IF(ScheduleCompile!M690="Off",0,IF(ScheduleCompile!M690="On",1,IF(ISNUMBER(ScheduleCompile!M690),ScheduleCompile!M690/1,IF(ISTEXT(ScheduleCompile!M690),IF(OR(ISNUMBER(FIND("5F",ScheduleCompile!M690)),ISNUMBER(FIND("0F",ScheduleCompile!M690)),ISNUMBER(FIND("8F",ScheduleCompile!M690)),ISNUMBER(FIND("1F",ScheduleCompile!M690)),ISNUMBER(FIND("2F",ScheduleCompile!M690)),ISNUMBER(FIND("3F",ScheduleCompile!M690)),ISNUMBER(FIND("6F",ScheduleCompile!M690)),ISNUMBER(FIND("7F",ScheduleCompile!M690)),ISNUMBER(FIND("9F",ScheduleCompile!M690)),ISNUMBER(FIND("4F",ScheduleCompile!M690))),VALUE(LEFT(ScheduleCompile!M690,FIND("F",ScheduleCompile!M690)-1)),ScheduleCompile!M690)))))),ISTEXT(ScheduleCompile!#REF!)),"ENDTABLE",IF(ISERROR(IF(ScheduleCompile!M690="Off",0,IF(ScheduleCompile!M690="On",1,IF(ISNUMBER(ScheduleCompile!M690),ScheduleCompile!M690/1,IF(ISTEXT(ScheduleCompile!M690),IF(OR(ISNUMBER(FIND("5F",ScheduleCompile!M690)),ISNUMBER(FIND("0F",ScheduleCompile!M690)),ISNUMBER(FIND("8F",ScheduleCompile!M690)),ISNUMBER(FIND("1F",ScheduleCompile!M690)),ISNUMBER(FIND("2F",ScheduleCompile!M690)),ISNUMBER(FIND("3F",ScheduleCompile!M690)),ISNUMBER(FIND("6F",ScheduleCompile!M690)),ISNUMBER(FIND("7F",ScheduleCompile!M690)),ISNUMBER(FIND("9F",ScheduleCompile!M690)),ISNUMBER(FIND("4F",ScheduleCompile!M690))),VALUE(LEFT(ScheduleCompile!M690,FIND("F",ScheduleCompile!M690)-1)),ScheduleCompile!M690)))))),"",IF(ScheduleCompile!M690="Off",0,IF(ScheduleCompile!M690="On",1,IF(ISNUMBER(ScheduleCompile!M690),ScheduleCompile!M690/1,IF(ISTEXT(ScheduleCompile!M690),IF(OR(ISNUMBER(FIND("5F",ScheduleCompile!M690)),ISNUMBER(FIND("0F",ScheduleCompile!M690)),ISNUMBER(FIND("8F",ScheduleCompile!M690)),ISNUMBER(FIND("1F",ScheduleCompile!M690)),ISNUMBER(FIND("2F",ScheduleCompile!M690)),ISNUMBER(FIND("3F",ScheduleCompile!M690)),ISNUMBER(FIND("6F",ScheduleCompile!M690)),ISNUMBER(FIND("7F",ScheduleCompile!M690)),ISNUMBER(FIND("9F",ScheduleCompile!M690)),ISNUMBER(FIND("4F",ScheduleCompile!M690))),VALUE(LEFT(ScheduleCompile!M690,FIND("F",ScheduleCompile!M690)-1)),ScheduleCompile!M690)))))))</f>
        <v>54.6</v>
      </c>
      <c r="S697" s="1">
        <f>IF(AND(ISERROR(IF(ScheduleCompile!N690="Off",0,IF(ScheduleCompile!N690="On",1,IF(ISNUMBER(ScheduleCompile!N690),ScheduleCompile!N690/1,IF(ISTEXT(ScheduleCompile!N690),IF(OR(ISNUMBER(FIND("5F",ScheduleCompile!N690)),ISNUMBER(FIND("0F",ScheduleCompile!N690)),ISNUMBER(FIND("8F",ScheduleCompile!N690)),ISNUMBER(FIND("1F",ScheduleCompile!N690)),ISNUMBER(FIND("2F",ScheduleCompile!N690)),ISNUMBER(FIND("3F",ScheduleCompile!N690)),ISNUMBER(FIND("6F",ScheduleCompile!N690)),ISNUMBER(FIND("7F",ScheduleCompile!N690)),ISNUMBER(FIND("9F",ScheduleCompile!N690)),ISNUMBER(FIND("4F",ScheduleCompile!N690))),VALUE(LEFT(ScheduleCompile!N690,FIND("F",ScheduleCompile!N690)-1)),ScheduleCompile!N690)))))),ISTEXT(ScheduleCompile!#REF!)),"ENDTABLE",IF(ISERROR(IF(ScheduleCompile!N690="Off",0,IF(ScheduleCompile!N690="On",1,IF(ISNUMBER(ScheduleCompile!N690),ScheduleCompile!N690/1,IF(ISTEXT(ScheduleCompile!N690),IF(OR(ISNUMBER(FIND("5F",ScheduleCompile!N690)),ISNUMBER(FIND("0F",ScheduleCompile!N690)),ISNUMBER(FIND("8F",ScheduleCompile!N690)),ISNUMBER(FIND("1F",ScheduleCompile!N690)),ISNUMBER(FIND("2F",ScheduleCompile!N690)),ISNUMBER(FIND("3F",ScheduleCompile!N690)),ISNUMBER(FIND("6F",ScheduleCompile!N690)),ISNUMBER(FIND("7F",ScheduleCompile!N690)),ISNUMBER(FIND("9F",ScheduleCompile!N690)),ISNUMBER(FIND("4F",ScheduleCompile!N690))),VALUE(LEFT(ScheduleCompile!N690,FIND("F",ScheduleCompile!N690)-1)),ScheduleCompile!N690)))))),"",IF(ScheduleCompile!N690="Off",0,IF(ScheduleCompile!N690="On",1,IF(ISNUMBER(ScheduleCompile!N690),ScheduleCompile!N690/1,IF(ISTEXT(ScheduleCompile!N690),IF(OR(ISNUMBER(FIND("5F",ScheduleCompile!N690)),ISNUMBER(FIND("0F",ScheduleCompile!N690)),ISNUMBER(FIND("8F",ScheduleCompile!N690)),ISNUMBER(FIND("1F",ScheduleCompile!N690)),ISNUMBER(FIND("2F",ScheduleCompile!N690)),ISNUMBER(FIND("3F",ScheduleCompile!N690)),ISNUMBER(FIND("6F",ScheduleCompile!N690)),ISNUMBER(FIND("7F",ScheduleCompile!N690)),ISNUMBER(FIND("9F",ScheduleCompile!N690)),ISNUMBER(FIND("4F",ScheduleCompile!N690))),VALUE(LEFT(ScheduleCompile!N690,FIND("F",ScheduleCompile!N690)-1)),ScheduleCompile!N690)))))))</f>
        <v>54.6</v>
      </c>
      <c r="T697" s="1">
        <f>IF(AND(ISERROR(IF(ScheduleCompile!O690="Off",0,IF(ScheduleCompile!O690="On",1,IF(ISNUMBER(ScheduleCompile!O690),ScheduleCompile!O690/1,IF(ISTEXT(ScheduleCompile!O690),IF(OR(ISNUMBER(FIND("5F",ScheduleCompile!O690)),ISNUMBER(FIND("0F",ScheduleCompile!O690)),ISNUMBER(FIND("8F",ScheduleCompile!O690)),ISNUMBER(FIND("1F",ScheduleCompile!O690)),ISNUMBER(FIND("2F",ScheduleCompile!O690)),ISNUMBER(FIND("3F",ScheduleCompile!O690)),ISNUMBER(FIND("6F",ScheduleCompile!O690)),ISNUMBER(FIND("7F",ScheduleCompile!O690)),ISNUMBER(FIND("9F",ScheduleCompile!O690)),ISNUMBER(FIND("4F",ScheduleCompile!O690))),VALUE(LEFT(ScheduleCompile!O690,FIND("F",ScheduleCompile!O690)-1)),ScheduleCompile!O690)))))),ISTEXT(ScheduleCompile!#REF!)),"ENDTABLE",IF(ISERROR(IF(ScheduleCompile!O690="Off",0,IF(ScheduleCompile!O690="On",1,IF(ISNUMBER(ScheduleCompile!O690),ScheduleCompile!O690/1,IF(ISTEXT(ScheduleCompile!O690),IF(OR(ISNUMBER(FIND("5F",ScheduleCompile!O690)),ISNUMBER(FIND("0F",ScheduleCompile!O690)),ISNUMBER(FIND("8F",ScheduleCompile!O690)),ISNUMBER(FIND("1F",ScheduleCompile!O690)),ISNUMBER(FIND("2F",ScheduleCompile!O690)),ISNUMBER(FIND("3F",ScheduleCompile!O690)),ISNUMBER(FIND("6F",ScheduleCompile!O690)),ISNUMBER(FIND("7F",ScheduleCompile!O690)),ISNUMBER(FIND("9F",ScheduleCompile!O690)),ISNUMBER(FIND("4F",ScheduleCompile!O690))),VALUE(LEFT(ScheduleCompile!O690,FIND("F",ScheduleCompile!O690)-1)),ScheduleCompile!O690)))))),"",IF(ScheduleCompile!O690="Off",0,IF(ScheduleCompile!O690="On",1,IF(ISNUMBER(ScheduleCompile!O690),ScheduleCompile!O690/1,IF(ISTEXT(ScheduleCompile!O690),IF(OR(ISNUMBER(FIND("5F",ScheduleCompile!O690)),ISNUMBER(FIND("0F",ScheduleCompile!O690)),ISNUMBER(FIND("8F",ScheduleCompile!O690)),ISNUMBER(FIND("1F",ScheduleCompile!O690)),ISNUMBER(FIND("2F",ScheduleCompile!O690)),ISNUMBER(FIND("3F",ScheduleCompile!O690)),ISNUMBER(FIND("6F",ScheduleCompile!O690)),ISNUMBER(FIND("7F",ScheduleCompile!O690)),ISNUMBER(FIND("9F",ScheduleCompile!O690)),ISNUMBER(FIND("4F",ScheduleCompile!O690))),VALUE(LEFT(ScheduleCompile!O690,FIND("F",ScheduleCompile!O690)-1)),ScheduleCompile!O690)))))))</f>
        <v>54.6</v>
      </c>
      <c r="U697" s="1">
        <f>IF(AND(ISERROR(IF(ScheduleCompile!P690="Off",0,IF(ScheduleCompile!P690="On",1,IF(ISNUMBER(ScheduleCompile!P690),ScheduleCompile!P690/1,IF(ISTEXT(ScheduleCompile!P690),IF(OR(ISNUMBER(FIND("5F",ScheduleCompile!P690)),ISNUMBER(FIND("0F",ScheduleCompile!P690)),ISNUMBER(FIND("8F",ScheduleCompile!P690)),ISNUMBER(FIND("1F",ScheduleCompile!P690)),ISNUMBER(FIND("2F",ScheduleCompile!P690)),ISNUMBER(FIND("3F",ScheduleCompile!P690)),ISNUMBER(FIND("6F",ScheduleCompile!P690)),ISNUMBER(FIND("7F",ScheduleCompile!P690)),ISNUMBER(FIND("9F",ScheduleCompile!P690)),ISNUMBER(FIND("4F",ScheduleCompile!P690))),VALUE(LEFT(ScheduleCompile!P690,FIND("F",ScheduleCompile!P690)-1)),ScheduleCompile!P690)))))),ISTEXT(ScheduleCompile!#REF!)),"ENDTABLE",IF(ISERROR(IF(ScheduleCompile!P690="Off",0,IF(ScheduleCompile!P690="On",1,IF(ISNUMBER(ScheduleCompile!P690),ScheduleCompile!P690/1,IF(ISTEXT(ScheduleCompile!P690),IF(OR(ISNUMBER(FIND("5F",ScheduleCompile!P690)),ISNUMBER(FIND("0F",ScheduleCompile!P690)),ISNUMBER(FIND("8F",ScheduleCompile!P690)),ISNUMBER(FIND("1F",ScheduleCompile!P690)),ISNUMBER(FIND("2F",ScheduleCompile!P690)),ISNUMBER(FIND("3F",ScheduleCompile!P690)),ISNUMBER(FIND("6F",ScheduleCompile!P690)),ISNUMBER(FIND("7F",ScheduleCompile!P690)),ISNUMBER(FIND("9F",ScheduleCompile!P690)),ISNUMBER(FIND("4F",ScheduleCompile!P690))),VALUE(LEFT(ScheduleCompile!P690,FIND("F",ScheduleCompile!P690)-1)),ScheduleCompile!P690)))))),"",IF(ScheduleCompile!P690="Off",0,IF(ScheduleCompile!P690="On",1,IF(ISNUMBER(ScheduleCompile!P690),ScheduleCompile!P690/1,IF(ISTEXT(ScheduleCompile!P690),IF(OR(ISNUMBER(FIND("5F",ScheduleCompile!P690)),ISNUMBER(FIND("0F",ScheduleCompile!P690)),ISNUMBER(FIND("8F",ScheduleCompile!P690)),ISNUMBER(FIND("1F",ScheduleCompile!P690)),ISNUMBER(FIND("2F",ScheduleCompile!P690)),ISNUMBER(FIND("3F",ScheduleCompile!P690)),ISNUMBER(FIND("6F",ScheduleCompile!P690)),ISNUMBER(FIND("7F",ScheduleCompile!P690)),ISNUMBER(FIND("9F",ScheduleCompile!P690)),ISNUMBER(FIND("4F",ScheduleCompile!P690))),VALUE(LEFT(ScheduleCompile!P690,FIND("F",ScheduleCompile!P690)-1)),ScheduleCompile!P690)))))))</f>
        <v>54.6</v>
      </c>
      <c r="V697" s="1">
        <f>IF(AND(ISERROR(IF(ScheduleCompile!Q690="Off",0,IF(ScheduleCompile!Q690="On",1,IF(ISNUMBER(ScheduleCompile!Q690),ScheduleCompile!Q690/1,IF(ISTEXT(ScheduleCompile!Q690),IF(OR(ISNUMBER(FIND("5F",ScheduleCompile!Q690)),ISNUMBER(FIND("0F",ScheduleCompile!Q690)),ISNUMBER(FIND("8F",ScheduleCompile!Q690)),ISNUMBER(FIND("1F",ScheduleCompile!Q690)),ISNUMBER(FIND("2F",ScheduleCompile!Q690)),ISNUMBER(FIND("3F",ScheduleCompile!Q690)),ISNUMBER(FIND("6F",ScheduleCompile!Q690)),ISNUMBER(FIND("7F",ScheduleCompile!Q690)),ISNUMBER(FIND("9F",ScheduleCompile!Q690)),ISNUMBER(FIND("4F",ScheduleCompile!Q690))),VALUE(LEFT(ScheduleCompile!Q690,FIND("F",ScheduleCompile!Q690)-1)),ScheduleCompile!Q690)))))),ISTEXT(ScheduleCompile!#REF!)),"ENDTABLE",IF(ISERROR(IF(ScheduleCompile!Q690="Off",0,IF(ScheduleCompile!Q690="On",1,IF(ISNUMBER(ScheduleCompile!Q690),ScheduleCompile!Q690/1,IF(ISTEXT(ScheduleCompile!Q690),IF(OR(ISNUMBER(FIND("5F",ScheduleCompile!Q690)),ISNUMBER(FIND("0F",ScheduleCompile!Q690)),ISNUMBER(FIND("8F",ScheduleCompile!Q690)),ISNUMBER(FIND("1F",ScheduleCompile!Q690)),ISNUMBER(FIND("2F",ScheduleCompile!Q690)),ISNUMBER(FIND("3F",ScheduleCompile!Q690)),ISNUMBER(FIND("6F",ScheduleCompile!Q690)),ISNUMBER(FIND("7F",ScheduleCompile!Q690)),ISNUMBER(FIND("9F",ScheduleCompile!Q690)),ISNUMBER(FIND("4F",ScheduleCompile!Q690))),VALUE(LEFT(ScheduleCompile!Q690,FIND("F",ScheduleCompile!Q690)-1)),ScheduleCompile!Q690)))))),"",IF(ScheduleCompile!Q690="Off",0,IF(ScheduleCompile!Q690="On",1,IF(ISNUMBER(ScheduleCompile!Q690),ScheduleCompile!Q690/1,IF(ISTEXT(ScheduleCompile!Q690),IF(OR(ISNUMBER(FIND("5F",ScheduleCompile!Q690)),ISNUMBER(FIND("0F",ScheduleCompile!Q690)),ISNUMBER(FIND("8F",ScheduleCompile!Q690)),ISNUMBER(FIND("1F",ScheduleCompile!Q690)),ISNUMBER(FIND("2F",ScheduleCompile!Q690)),ISNUMBER(FIND("3F",ScheduleCompile!Q690)),ISNUMBER(FIND("6F",ScheduleCompile!Q690)),ISNUMBER(FIND("7F",ScheduleCompile!Q690)),ISNUMBER(FIND("9F",ScheduleCompile!Q690)),ISNUMBER(FIND("4F",ScheduleCompile!Q690))),VALUE(LEFT(ScheduleCompile!Q690,FIND("F",ScheduleCompile!Q690)-1)),ScheduleCompile!Q690)))))))</f>
        <v>54.6</v>
      </c>
      <c r="W697" s="1">
        <f>IF(AND(ISERROR(IF(ScheduleCompile!R690="Off",0,IF(ScheduleCompile!R690="On",1,IF(ISNUMBER(ScheduleCompile!R690),ScheduleCompile!R690/1,IF(ISTEXT(ScheduleCompile!R690),IF(OR(ISNUMBER(FIND("5F",ScheduleCompile!R690)),ISNUMBER(FIND("0F",ScheduleCompile!R690)),ISNUMBER(FIND("8F",ScheduleCompile!R690)),ISNUMBER(FIND("1F",ScheduleCompile!R690)),ISNUMBER(FIND("2F",ScheduleCompile!R690)),ISNUMBER(FIND("3F",ScheduleCompile!R690)),ISNUMBER(FIND("6F",ScheduleCompile!R690)),ISNUMBER(FIND("7F",ScheduleCompile!R690)),ISNUMBER(FIND("9F",ScheduleCompile!R690)),ISNUMBER(FIND("4F",ScheduleCompile!R690))),VALUE(LEFT(ScheduleCompile!R690,FIND("F",ScheduleCompile!R690)-1)),ScheduleCompile!R690)))))),ISTEXT(ScheduleCompile!#REF!)),"ENDTABLE",IF(ISERROR(IF(ScheduleCompile!R690="Off",0,IF(ScheduleCompile!R690="On",1,IF(ISNUMBER(ScheduleCompile!R690),ScheduleCompile!R690/1,IF(ISTEXT(ScheduleCompile!R690),IF(OR(ISNUMBER(FIND("5F",ScheduleCompile!R690)),ISNUMBER(FIND("0F",ScheduleCompile!R690)),ISNUMBER(FIND("8F",ScheduleCompile!R690)),ISNUMBER(FIND("1F",ScheduleCompile!R690)),ISNUMBER(FIND("2F",ScheduleCompile!R690)),ISNUMBER(FIND("3F",ScheduleCompile!R690)),ISNUMBER(FIND("6F",ScheduleCompile!R690)),ISNUMBER(FIND("7F",ScheduleCompile!R690)),ISNUMBER(FIND("9F",ScheduleCompile!R690)),ISNUMBER(FIND("4F",ScheduleCompile!R690))),VALUE(LEFT(ScheduleCompile!R690,FIND("F",ScheduleCompile!R690)-1)),ScheduleCompile!R690)))))),"",IF(ScheduleCompile!R690="Off",0,IF(ScheduleCompile!R690="On",1,IF(ISNUMBER(ScheduleCompile!R690),ScheduleCompile!R690/1,IF(ISTEXT(ScheduleCompile!R690),IF(OR(ISNUMBER(FIND("5F",ScheduleCompile!R690)),ISNUMBER(FIND("0F",ScheduleCompile!R690)),ISNUMBER(FIND("8F",ScheduleCompile!R690)),ISNUMBER(FIND("1F",ScheduleCompile!R690)),ISNUMBER(FIND("2F",ScheduleCompile!R690)),ISNUMBER(FIND("3F",ScheduleCompile!R690)),ISNUMBER(FIND("6F",ScheduleCompile!R690)),ISNUMBER(FIND("7F",ScheduleCompile!R690)),ISNUMBER(FIND("9F",ScheduleCompile!R690)),ISNUMBER(FIND("4F",ScheduleCompile!R690))),VALUE(LEFT(ScheduleCompile!R690,FIND("F",ScheduleCompile!R690)-1)),ScheduleCompile!R690)))))))</f>
        <v>54.6</v>
      </c>
      <c r="X697" s="1">
        <f>IF(AND(ISERROR(IF(ScheduleCompile!S690="Off",0,IF(ScheduleCompile!S690="On",1,IF(ISNUMBER(ScheduleCompile!S690),ScheduleCompile!S690/1,IF(ISTEXT(ScheduleCompile!S690),IF(OR(ISNUMBER(FIND("5F",ScheduleCompile!S690)),ISNUMBER(FIND("0F",ScheduleCompile!S690)),ISNUMBER(FIND("8F",ScheduleCompile!S690)),ISNUMBER(FIND("1F",ScheduleCompile!S690)),ISNUMBER(FIND("2F",ScheduleCompile!S690)),ISNUMBER(FIND("3F",ScheduleCompile!S690)),ISNUMBER(FIND("6F",ScheduleCompile!S690)),ISNUMBER(FIND("7F",ScheduleCompile!S690)),ISNUMBER(FIND("9F",ScheduleCompile!S690)),ISNUMBER(FIND("4F",ScheduleCompile!S690))),VALUE(LEFT(ScheduleCompile!S690,FIND("F",ScheduleCompile!S690)-1)),ScheduleCompile!S690)))))),ISTEXT(ScheduleCompile!#REF!)),"ENDTABLE",IF(ISERROR(IF(ScheduleCompile!S690="Off",0,IF(ScheduleCompile!S690="On",1,IF(ISNUMBER(ScheduleCompile!S690),ScheduleCompile!S690/1,IF(ISTEXT(ScheduleCompile!S690),IF(OR(ISNUMBER(FIND("5F",ScheduleCompile!S690)),ISNUMBER(FIND("0F",ScheduleCompile!S690)),ISNUMBER(FIND("8F",ScheduleCompile!S690)),ISNUMBER(FIND("1F",ScheduleCompile!S690)),ISNUMBER(FIND("2F",ScheduleCompile!S690)),ISNUMBER(FIND("3F",ScheduleCompile!S690)),ISNUMBER(FIND("6F",ScheduleCompile!S690)),ISNUMBER(FIND("7F",ScheduleCompile!S690)),ISNUMBER(FIND("9F",ScheduleCompile!S690)),ISNUMBER(FIND("4F",ScheduleCompile!S690))),VALUE(LEFT(ScheduleCompile!S690,FIND("F",ScheduleCompile!S690)-1)),ScheduleCompile!S690)))))),"",IF(ScheduleCompile!S690="Off",0,IF(ScheduleCompile!S690="On",1,IF(ISNUMBER(ScheduleCompile!S690),ScheduleCompile!S690/1,IF(ISTEXT(ScheduleCompile!S690),IF(OR(ISNUMBER(FIND("5F",ScheduleCompile!S690)),ISNUMBER(FIND("0F",ScheduleCompile!S690)),ISNUMBER(FIND("8F",ScheduleCompile!S690)),ISNUMBER(FIND("1F",ScheduleCompile!S690)),ISNUMBER(FIND("2F",ScheduleCompile!S690)),ISNUMBER(FIND("3F",ScheduleCompile!S690)),ISNUMBER(FIND("6F",ScheduleCompile!S690)),ISNUMBER(FIND("7F",ScheduleCompile!S690)),ISNUMBER(FIND("9F",ScheduleCompile!S690)),ISNUMBER(FIND("4F",ScheduleCompile!S690))),VALUE(LEFT(ScheduleCompile!S690,FIND("F",ScheduleCompile!S690)-1)),ScheduleCompile!S690)))))))</f>
        <v>54.6</v>
      </c>
      <c r="Y697" s="1">
        <f>IF(AND(ISERROR(IF(ScheduleCompile!T690="Off",0,IF(ScheduleCompile!T690="On",1,IF(ISNUMBER(ScheduleCompile!T690),ScheduleCompile!T690/1,IF(ISTEXT(ScheduleCompile!T690),IF(OR(ISNUMBER(FIND("5F",ScheduleCompile!T690)),ISNUMBER(FIND("0F",ScheduleCompile!T690)),ISNUMBER(FIND("8F",ScheduleCompile!T690)),ISNUMBER(FIND("1F",ScheduleCompile!T690)),ISNUMBER(FIND("2F",ScheduleCompile!T690)),ISNUMBER(FIND("3F",ScheduleCompile!T690)),ISNUMBER(FIND("6F",ScheduleCompile!T690)),ISNUMBER(FIND("7F",ScheduleCompile!T690)),ISNUMBER(FIND("9F",ScheduleCompile!T690)),ISNUMBER(FIND("4F",ScheduleCompile!T690))),VALUE(LEFT(ScheduleCompile!T690,FIND("F",ScheduleCompile!T690)-1)),ScheduleCompile!T690)))))),ISTEXT(ScheduleCompile!#REF!)),"ENDTABLE",IF(ISERROR(IF(ScheduleCompile!T690="Off",0,IF(ScheduleCompile!T690="On",1,IF(ISNUMBER(ScheduleCompile!T690),ScheduleCompile!T690/1,IF(ISTEXT(ScheduleCompile!T690),IF(OR(ISNUMBER(FIND("5F",ScheduleCompile!T690)),ISNUMBER(FIND("0F",ScheduleCompile!T690)),ISNUMBER(FIND("8F",ScheduleCompile!T690)),ISNUMBER(FIND("1F",ScheduleCompile!T690)),ISNUMBER(FIND("2F",ScheduleCompile!T690)),ISNUMBER(FIND("3F",ScheduleCompile!T690)),ISNUMBER(FIND("6F",ScheduleCompile!T690)),ISNUMBER(FIND("7F",ScheduleCompile!T690)),ISNUMBER(FIND("9F",ScheduleCompile!T690)),ISNUMBER(FIND("4F",ScheduleCompile!T690))),VALUE(LEFT(ScheduleCompile!T690,FIND("F",ScheduleCompile!T690)-1)),ScheduleCompile!T690)))))),"",IF(ScheduleCompile!T690="Off",0,IF(ScheduleCompile!T690="On",1,IF(ISNUMBER(ScheduleCompile!T690),ScheduleCompile!T690/1,IF(ISTEXT(ScheduleCompile!T690),IF(OR(ISNUMBER(FIND("5F",ScheduleCompile!T690)),ISNUMBER(FIND("0F",ScheduleCompile!T690)),ISNUMBER(FIND("8F",ScheduleCompile!T690)),ISNUMBER(FIND("1F",ScheduleCompile!T690)),ISNUMBER(FIND("2F",ScheduleCompile!T690)),ISNUMBER(FIND("3F",ScheduleCompile!T690)),ISNUMBER(FIND("6F",ScheduleCompile!T690)),ISNUMBER(FIND("7F",ScheduleCompile!T690)),ISNUMBER(FIND("9F",ScheduleCompile!T690)),ISNUMBER(FIND("4F",ScheduleCompile!T690))),VALUE(LEFT(ScheduleCompile!T690,FIND("F",ScheduleCompile!T690)-1)),ScheduleCompile!T690)))))))</f>
        <v>54.6</v>
      </c>
      <c r="Z697" s="1">
        <f>IF(AND(ISERROR(IF(ScheduleCompile!U690="Off",0,IF(ScheduleCompile!U690="On",1,IF(ISNUMBER(ScheduleCompile!U690),ScheduleCompile!U690/1,IF(ISTEXT(ScheduleCompile!U690),IF(OR(ISNUMBER(FIND("5F",ScheduleCompile!U690)),ISNUMBER(FIND("0F",ScheduleCompile!U690)),ISNUMBER(FIND("8F",ScheduleCompile!U690)),ISNUMBER(FIND("1F",ScheduleCompile!U690)),ISNUMBER(FIND("2F",ScheduleCompile!U690)),ISNUMBER(FIND("3F",ScheduleCompile!U690)),ISNUMBER(FIND("6F",ScheduleCompile!U690)),ISNUMBER(FIND("7F",ScheduleCompile!U690)),ISNUMBER(FIND("9F",ScheduleCompile!U690)),ISNUMBER(FIND("4F",ScheduleCompile!U690))),VALUE(LEFT(ScheduleCompile!U690,FIND("F",ScheduleCompile!U690)-1)),ScheduleCompile!U690)))))),ISTEXT(ScheduleCompile!#REF!)),"ENDTABLE",IF(ISERROR(IF(ScheduleCompile!U690="Off",0,IF(ScheduleCompile!U690="On",1,IF(ISNUMBER(ScheduleCompile!U690),ScheduleCompile!U690/1,IF(ISTEXT(ScheduleCompile!U690),IF(OR(ISNUMBER(FIND("5F",ScheduleCompile!U690)),ISNUMBER(FIND("0F",ScheduleCompile!U690)),ISNUMBER(FIND("8F",ScheduleCompile!U690)),ISNUMBER(FIND("1F",ScheduleCompile!U690)),ISNUMBER(FIND("2F",ScheduleCompile!U690)),ISNUMBER(FIND("3F",ScheduleCompile!U690)),ISNUMBER(FIND("6F",ScheduleCompile!U690)),ISNUMBER(FIND("7F",ScheduleCompile!U690)),ISNUMBER(FIND("9F",ScheduleCompile!U690)),ISNUMBER(FIND("4F",ScheduleCompile!U690))),VALUE(LEFT(ScheduleCompile!U690,FIND("F",ScheduleCompile!U690)-1)),ScheduleCompile!U690)))))),"",IF(ScheduleCompile!U690="Off",0,IF(ScheduleCompile!U690="On",1,IF(ISNUMBER(ScheduleCompile!U690),ScheduleCompile!U690/1,IF(ISTEXT(ScheduleCompile!U690),IF(OR(ISNUMBER(FIND("5F",ScheduleCompile!U690)),ISNUMBER(FIND("0F",ScheduleCompile!U690)),ISNUMBER(FIND("8F",ScheduleCompile!U690)),ISNUMBER(FIND("1F",ScheduleCompile!U690)),ISNUMBER(FIND("2F",ScheduleCompile!U690)),ISNUMBER(FIND("3F",ScheduleCompile!U690)),ISNUMBER(FIND("6F",ScheduleCompile!U690)),ISNUMBER(FIND("7F",ScheduleCompile!U690)),ISNUMBER(FIND("9F",ScheduleCompile!U690)),ISNUMBER(FIND("4F",ScheduleCompile!U690))),VALUE(LEFT(ScheduleCompile!U690,FIND("F",ScheduleCompile!U690)-1)),ScheduleCompile!U690)))))))</f>
        <v>54.6</v>
      </c>
      <c r="AA697" s="1">
        <f>IF(AND(ISERROR(IF(ScheduleCompile!V690="Off",0,IF(ScheduleCompile!V690="On",1,IF(ISNUMBER(ScheduleCompile!V690),ScheduleCompile!V690/1,IF(ISTEXT(ScheduleCompile!V690),IF(OR(ISNUMBER(FIND("5F",ScheduleCompile!V690)),ISNUMBER(FIND("0F",ScheduleCompile!V690)),ISNUMBER(FIND("8F",ScheduleCompile!V690)),ISNUMBER(FIND("1F",ScheduleCompile!V690)),ISNUMBER(FIND("2F",ScheduleCompile!V690)),ISNUMBER(FIND("3F",ScheduleCompile!V690)),ISNUMBER(FIND("6F",ScheduleCompile!V690)),ISNUMBER(FIND("7F",ScheduleCompile!V690)),ISNUMBER(FIND("9F",ScheduleCompile!V690)),ISNUMBER(FIND("4F",ScheduleCompile!V690))),VALUE(LEFT(ScheduleCompile!V690,FIND("F",ScheduleCompile!V690)-1)),ScheduleCompile!V690)))))),ISTEXT(ScheduleCompile!#REF!)),"ENDTABLE",IF(ISERROR(IF(ScheduleCompile!V690="Off",0,IF(ScheduleCompile!V690="On",1,IF(ISNUMBER(ScheduleCompile!V690),ScheduleCompile!V690/1,IF(ISTEXT(ScheduleCompile!V690),IF(OR(ISNUMBER(FIND("5F",ScheduleCompile!V690)),ISNUMBER(FIND("0F",ScheduleCompile!V690)),ISNUMBER(FIND("8F",ScheduleCompile!V690)),ISNUMBER(FIND("1F",ScheduleCompile!V690)),ISNUMBER(FIND("2F",ScheduleCompile!V690)),ISNUMBER(FIND("3F",ScheduleCompile!V690)),ISNUMBER(FIND("6F",ScheduleCompile!V690)),ISNUMBER(FIND("7F",ScheduleCompile!V690)),ISNUMBER(FIND("9F",ScheduleCompile!V690)),ISNUMBER(FIND("4F",ScheduleCompile!V690))),VALUE(LEFT(ScheduleCompile!V690,FIND("F",ScheduleCompile!V690)-1)),ScheduleCompile!V690)))))),"",IF(ScheduleCompile!V690="Off",0,IF(ScheduleCompile!V690="On",1,IF(ISNUMBER(ScheduleCompile!V690),ScheduleCompile!V690/1,IF(ISTEXT(ScheduleCompile!V690),IF(OR(ISNUMBER(FIND("5F",ScheduleCompile!V690)),ISNUMBER(FIND("0F",ScheduleCompile!V690)),ISNUMBER(FIND("8F",ScheduleCompile!V690)),ISNUMBER(FIND("1F",ScheduleCompile!V690)),ISNUMBER(FIND("2F",ScheduleCompile!V690)),ISNUMBER(FIND("3F",ScheduleCompile!V690)),ISNUMBER(FIND("6F",ScheduleCompile!V690)),ISNUMBER(FIND("7F",ScheduleCompile!V690)),ISNUMBER(FIND("9F",ScheduleCompile!V690)),ISNUMBER(FIND("4F",ScheduleCompile!V690))),VALUE(LEFT(ScheduleCompile!V690,FIND("F",ScheduleCompile!V690)-1)),ScheduleCompile!V690)))))))</f>
        <v>54.6</v>
      </c>
      <c r="AB697" s="1">
        <f>IF(AND(ISERROR(IF(ScheduleCompile!W690="Off",0,IF(ScheduleCompile!W690="On",1,IF(ISNUMBER(ScheduleCompile!W690),ScheduleCompile!W690/1,IF(ISTEXT(ScheduleCompile!W690),IF(OR(ISNUMBER(FIND("5F",ScheduleCompile!W690)),ISNUMBER(FIND("0F",ScheduleCompile!W690)),ISNUMBER(FIND("8F",ScheduleCompile!W690)),ISNUMBER(FIND("1F",ScheduleCompile!W690)),ISNUMBER(FIND("2F",ScheduleCompile!W690)),ISNUMBER(FIND("3F",ScheduleCompile!W690)),ISNUMBER(FIND("6F",ScheduleCompile!W690)),ISNUMBER(FIND("7F",ScheduleCompile!W690)),ISNUMBER(FIND("9F",ScheduleCompile!W690)),ISNUMBER(FIND("4F",ScheduleCompile!W690))),VALUE(LEFT(ScheduleCompile!W690,FIND("F",ScheduleCompile!W690)-1)),ScheduleCompile!W690)))))),ISTEXT(ScheduleCompile!#REF!)),"ENDTABLE",IF(ISERROR(IF(ScheduleCompile!W690="Off",0,IF(ScheduleCompile!W690="On",1,IF(ISNUMBER(ScheduleCompile!W690),ScheduleCompile!W690/1,IF(ISTEXT(ScheduleCompile!W690),IF(OR(ISNUMBER(FIND("5F",ScheduleCompile!W690)),ISNUMBER(FIND("0F",ScheduleCompile!W690)),ISNUMBER(FIND("8F",ScheduleCompile!W690)),ISNUMBER(FIND("1F",ScheduleCompile!W690)),ISNUMBER(FIND("2F",ScheduleCompile!W690)),ISNUMBER(FIND("3F",ScheduleCompile!W690)),ISNUMBER(FIND("6F",ScheduleCompile!W690)),ISNUMBER(FIND("7F",ScheduleCompile!W690)),ISNUMBER(FIND("9F",ScheduleCompile!W690)),ISNUMBER(FIND("4F",ScheduleCompile!W690))),VALUE(LEFT(ScheduleCompile!W690,FIND("F",ScheduleCompile!W690)-1)),ScheduleCompile!W690)))))),"",IF(ScheduleCompile!W690="Off",0,IF(ScheduleCompile!W690="On",1,IF(ISNUMBER(ScheduleCompile!W690),ScheduleCompile!W690/1,IF(ISTEXT(ScheduleCompile!W690),IF(OR(ISNUMBER(FIND("5F",ScheduleCompile!W690)),ISNUMBER(FIND("0F",ScheduleCompile!W690)),ISNUMBER(FIND("8F",ScheduleCompile!W690)),ISNUMBER(FIND("1F",ScheduleCompile!W690)),ISNUMBER(FIND("2F",ScheduleCompile!W690)),ISNUMBER(FIND("3F",ScheduleCompile!W690)),ISNUMBER(FIND("6F",ScheduleCompile!W690)),ISNUMBER(FIND("7F",ScheduleCompile!W690)),ISNUMBER(FIND("9F",ScheduleCompile!W690)),ISNUMBER(FIND("4F",ScheduleCompile!W690))),VALUE(LEFT(ScheduleCompile!W690,FIND("F",ScheduleCompile!W690)-1)),ScheduleCompile!W690)))))))</f>
        <v>54.6</v>
      </c>
      <c r="AC697" s="1">
        <f>IF(AND(ISERROR(IF(ScheduleCompile!X690="Off",0,IF(ScheduleCompile!X690="On",1,IF(ISNUMBER(ScheduleCompile!X690),ScheduleCompile!X690/1,IF(ISTEXT(ScheduleCompile!X690),IF(OR(ISNUMBER(FIND("5F",ScheduleCompile!X690)),ISNUMBER(FIND("0F",ScheduleCompile!X690)),ISNUMBER(FIND("8F",ScheduleCompile!X690)),ISNUMBER(FIND("1F",ScheduleCompile!X690)),ISNUMBER(FIND("2F",ScheduleCompile!X690)),ISNUMBER(FIND("3F",ScheduleCompile!X690)),ISNUMBER(FIND("6F",ScheduleCompile!X690)),ISNUMBER(FIND("7F",ScheduleCompile!X690)),ISNUMBER(FIND("9F",ScheduleCompile!X690)),ISNUMBER(FIND("4F",ScheduleCompile!X690))),VALUE(LEFT(ScheduleCompile!X690,FIND("F",ScheduleCompile!X690)-1)),ScheduleCompile!X690)))))),ISTEXT(ScheduleCompile!#REF!)),"ENDTABLE",IF(ISERROR(IF(ScheduleCompile!X690="Off",0,IF(ScheduleCompile!X690="On",1,IF(ISNUMBER(ScheduleCompile!X690),ScheduleCompile!X690/1,IF(ISTEXT(ScheduleCompile!X690),IF(OR(ISNUMBER(FIND("5F",ScheduleCompile!X690)),ISNUMBER(FIND("0F",ScheduleCompile!X690)),ISNUMBER(FIND("8F",ScheduleCompile!X690)),ISNUMBER(FIND("1F",ScheduleCompile!X690)),ISNUMBER(FIND("2F",ScheduleCompile!X690)),ISNUMBER(FIND("3F",ScheduleCompile!X690)),ISNUMBER(FIND("6F",ScheduleCompile!X690)),ISNUMBER(FIND("7F",ScheduleCompile!X690)),ISNUMBER(FIND("9F",ScheduleCompile!X690)),ISNUMBER(FIND("4F",ScheduleCompile!X690))),VALUE(LEFT(ScheduleCompile!X690,FIND("F",ScheduleCompile!X690)-1)),ScheduleCompile!X690)))))),"",IF(ScheduleCompile!X690="Off",0,IF(ScheduleCompile!X690="On",1,IF(ISNUMBER(ScheduleCompile!X690),ScheduleCompile!X690/1,IF(ISTEXT(ScheduleCompile!X690),IF(OR(ISNUMBER(FIND("5F",ScheduleCompile!X690)),ISNUMBER(FIND("0F",ScheduleCompile!X690)),ISNUMBER(FIND("8F",ScheduleCompile!X690)),ISNUMBER(FIND("1F",ScheduleCompile!X690)),ISNUMBER(FIND("2F",ScheduleCompile!X690)),ISNUMBER(FIND("3F",ScheduleCompile!X690)),ISNUMBER(FIND("6F",ScheduleCompile!X690)),ISNUMBER(FIND("7F",ScheduleCompile!X690)),ISNUMBER(FIND("9F",ScheduleCompile!X690)),ISNUMBER(FIND("4F",ScheduleCompile!X690))),VALUE(LEFT(ScheduleCompile!X690,FIND("F",ScheduleCompile!X690)-1)),ScheduleCompile!X690)))))))</f>
        <v>54.6</v>
      </c>
      <c r="AD697" s="1">
        <f>IF(AND(ISERROR(IF(ScheduleCompile!Y690="Off",0,IF(ScheduleCompile!Y690="On",1,IF(ISNUMBER(ScheduleCompile!Y690),ScheduleCompile!Y690/1,IF(ISTEXT(ScheduleCompile!Y690),IF(OR(ISNUMBER(FIND("5F",ScheduleCompile!Y690)),ISNUMBER(FIND("0F",ScheduleCompile!Y690)),ISNUMBER(FIND("8F",ScheduleCompile!Y690)),ISNUMBER(FIND("1F",ScheduleCompile!Y690)),ISNUMBER(FIND("2F",ScheduleCompile!Y690)),ISNUMBER(FIND("3F",ScheduleCompile!Y690)),ISNUMBER(FIND("6F",ScheduleCompile!Y690)),ISNUMBER(FIND("7F",ScheduleCompile!Y690)),ISNUMBER(FIND("9F",ScheduleCompile!Y690)),ISNUMBER(FIND("4F",ScheduleCompile!Y690))),VALUE(LEFT(ScheduleCompile!Y690,FIND("F",ScheduleCompile!Y690)-1)),ScheduleCompile!Y690)))))),ISTEXT(ScheduleCompile!#REF!)),"ENDTABLE",IF(ISERROR(IF(ScheduleCompile!Y690="Off",0,IF(ScheduleCompile!Y690="On",1,IF(ISNUMBER(ScheduleCompile!Y690),ScheduleCompile!Y690/1,IF(ISTEXT(ScheduleCompile!Y690),IF(OR(ISNUMBER(FIND("5F",ScheduleCompile!Y690)),ISNUMBER(FIND("0F",ScheduleCompile!Y690)),ISNUMBER(FIND("8F",ScheduleCompile!Y690)),ISNUMBER(FIND("1F",ScheduleCompile!Y690)),ISNUMBER(FIND("2F",ScheduleCompile!Y690)),ISNUMBER(FIND("3F",ScheduleCompile!Y690)),ISNUMBER(FIND("6F",ScheduleCompile!Y690)),ISNUMBER(FIND("7F",ScheduleCompile!Y690)),ISNUMBER(FIND("9F",ScheduleCompile!Y690)),ISNUMBER(FIND("4F",ScheduleCompile!Y690))),VALUE(LEFT(ScheduleCompile!Y690,FIND("F",ScheduleCompile!Y690)-1)),ScheduleCompile!Y690)))))),"",IF(ScheduleCompile!Y690="Off",0,IF(ScheduleCompile!Y690="On",1,IF(ISNUMBER(ScheduleCompile!Y690),ScheduleCompile!Y690/1,IF(ISTEXT(ScheduleCompile!Y690),IF(OR(ISNUMBER(FIND("5F",ScheduleCompile!Y690)),ISNUMBER(FIND("0F",ScheduleCompile!Y690)),ISNUMBER(FIND("8F",ScheduleCompile!Y690)),ISNUMBER(FIND("1F",ScheduleCompile!Y690)),ISNUMBER(FIND("2F",ScheduleCompile!Y690)),ISNUMBER(FIND("3F",ScheduleCompile!Y690)),ISNUMBER(FIND("6F",ScheduleCompile!Y690)),ISNUMBER(FIND("7F",ScheduleCompile!Y690)),ISNUMBER(FIND("9F",ScheduleCompile!Y690)),ISNUMBER(FIND("4F",ScheduleCompile!Y690))),VALUE(LEFT(ScheduleCompile!Y690,FIND("F",ScheduleCompile!Y690)-1)),ScheduleCompile!Y690)))))))</f>
        <v>54.6</v>
      </c>
    </row>
    <row r="698" spans="1:30" x14ac:dyDescent="0.25">
      <c r="A698" t="str">
        <f t="shared" si="56"/>
        <v>SchDay "WaterMainCZ14Jun"  Type = "Temperature" Hr = (58.6, 58.6, 58.6, 58.6, 58.6, 58.6, 58.6, 58.6, 58.6, 58.6, 58.6, 58.6, 58.6, 58.6, 58.6, 58.6, 58.6, 58.6, 58.6, 58.6, 58.6, 58.6, 58.6, 58.6) ..</v>
      </c>
      <c r="B698" s="1" t="s">
        <v>623</v>
      </c>
      <c r="C698" t="str">
        <f t="shared" si="57"/>
        <v xml:space="preserve">SchDay "WaterMainCZ14Jun"  Type = "Temperature" Hr = </v>
      </c>
      <c r="D698" t="str">
        <f t="shared" si="58"/>
        <v>(58.6, 58.6, 58.6, 58.6, 58.6, 58.6, 58.6, 58.6, 58.6, 58.6, 58.6, 58.6, 58.6, 58.6, 58.6, 58.6, 58.6, 58.6, 58.6, 58.6, 58.6, 58.6, 58.6, 58.6) ..</v>
      </c>
      <c r="E698" s="30" t="str">
        <f>ScheduleCompile!A691</f>
        <v>WaterMainCZ14Jun</v>
      </c>
      <c r="F698" t="str">
        <f t="shared" si="46"/>
        <v>Temperature</v>
      </c>
      <c r="G698" s="1">
        <f>IF(AND(ISERROR(IF(ScheduleCompile!B691="Off",0,IF(ScheduleCompile!B691="On",1,IF(ISNUMBER(ScheduleCompile!B691),ScheduleCompile!B691/1,IF(ISTEXT(ScheduleCompile!B691),IF(OR(ISNUMBER(FIND("5F",ScheduleCompile!B691)),ISNUMBER(FIND("0F",ScheduleCompile!B691)),ISNUMBER(FIND("8F",ScheduleCompile!B691)),ISNUMBER(FIND("1F",ScheduleCompile!B691)),ISNUMBER(FIND("2F",ScheduleCompile!B691)),ISNUMBER(FIND("3F",ScheduleCompile!B691)),ISNUMBER(FIND("6F",ScheduleCompile!B691)),ISNUMBER(FIND("7F",ScheduleCompile!B691)),ISNUMBER(FIND("9F",ScheduleCompile!B691)),ISNUMBER(FIND("4F",ScheduleCompile!B691))),VALUE(LEFT(ScheduleCompile!B691,FIND("F",ScheduleCompile!B691)-1)),ScheduleCompile!B691)))))),ISTEXT(ScheduleCompile!#REF!)),"ENDTABLE",IF(ISERROR(IF(ScheduleCompile!B691="Off",0,IF(ScheduleCompile!B691="On",1,IF(ISNUMBER(ScheduleCompile!B691),ScheduleCompile!B691/1,IF(ISTEXT(ScheduleCompile!B691),IF(OR(ISNUMBER(FIND("5F",ScheduleCompile!B691)),ISNUMBER(FIND("0F",ScheduleCompile!B691)),ISNUMBER(FIND("8F",ScheduleCompile!B691)),ISNUMBER(FIND("1F",ScheduleCompile!B691)),ISNUMBER(FIND("2F",ScheduleCompile!B691)),ISNUMBER(FIND("3F",ScheduleCompile!B691)),ISNUMBER(FIND("6F",ScheduleCompile!B691)),ISNUMBER(FIND("7F",ScheduleCompile!B691)),ISNUMBER(FIND("9F",ScheduleCompile!B691)),ISNUMBER(FIND("4F",ScheduleCompile!B691))),VALUE(LEFT(ScheduleCompile!B691,FIND("F",ScheduleCompile!B691)-1)),ScheduleCompile!B691)))))),"",IF(ScheduleCompile!B691="Off",0,IF(ScheduleCompile!B691="On",1,IF(ISNUMBER(ScheduleCompile!B691),ScheduleCompile!B691/1,IF(ISTEXT(ScheduleCompile!B691),IF(OR(ISNUMBER(FIND("5F",ScheduleCompile!B691)),ISNUMBER(FIND("0F",ScheduleCompile!B691)),ISNUMBER(FIND("8F",ScheduleCompile!B691)),ISNUMBER(FIND("1F",ScheduleCompile!B691)),ISNUMBER(FIND("2F",ScheduleCompile!B691)),ISNUMBER(FIND("3F",ScheduleCompile!B691)),ISNUMBER(FIND("6F",ScheduleCompile!B691)),ISNUMBER(FIND("7F",ScheduleCompile!B691)),ISNUMBER(FIND("9F",ScheduleCompile!B691)),ISNUMBER(FIND("4F",ScheduleCompile!B691))),VALUE(LEFT(ScheduleCompile!B691,FIND("F",ScheduleCompile!B691)-1)),ScheduleCompile!B691)))))))</f>
        <v>58.6</v>
      </c>
      <c r="H698" s="1">
        <f>IF(AND(ISERROR(IF(ScheduleCompile!C691="Off",0,IF(ScheduleCompile!C691="On",1,IF(ISNUMBER(ScheduleCompile!C691),ScheduleCompile!C691/1,IF(ISTEXT(ScheduleCompile!C691),IF(OR(ISNUMBER(FIND("5F",ScheduleCompile!C691)),ISNUMBER(FIND("0F",ScheduleCompile!C691)),ISNUMBER(FIND("8F",ScheduleCompile!C691)),ISNUMBER(FIND("1F",ScheduleCompile!C691)),ISNUMBER(FIND("2F",ScheduleCompile!C691)),ISNUMBER(FIND("3F",ScheduleCompile!C691)),ISNUMBER(FIND("6F",ScheduleCompile!C691)),ISNUMBER(FIND("7F",ScheduleCompile!C691)),ISNUMBER(FIND("9F",ScheduleCompile!C691)),ISNUMBER(FIND("4F",ScheduleCompile!C691))),VALUE(LEFT(ScheduleCompile!C691,FIND("F",ScheduleCompile!C691)-1)),ScheduleCompile!C691)))))),ISTEXT(ScheduleCompile!#REF!)),"ENDTABLE",IF(ISERROR(IF(ScheduleCompile!C691="Off",0,IF(ScheduleCompile!C691="On",1,IF(ISNUMBER(ScheduleCompile!C691),ScheduleCompile!C691/1,IF(ISTEXT(ScheduleCompile!C691),IF(OR(ISNUMBER(FIND("5F",ScheduleCompile!C691)),ISNUMBER(FIND("0F",ScheduleCompile!C691)),ISNUMBER(FIND("8F",ScheduleCompile!C691)),ISNUMBER(FIND("1F",ScheduleCompile!C691)),ISNUMBER(FIND("2F",ScheduleCompile!C691)),ISNUMBER(FIND("3F",ScheduleCompile!C691)),ISNUMBER(FIND("6F",ScheduleCompile!C691)),ISNUMBER(FIND("7F",ScheduleCompile!C691)),ISNUMBER(FIND("9F",ScheduleCompile!C691)),ISNUMBER(FIND("4F",ScheduleCompile!C691))),VALUE(LEFT(ScheduleCompile!C691,FIND("F",ScheduleCompile!C691)-1)),ScheduleCompile!C691)))))),"",IF(ScheduleCompile!C691="Off",0,IF(ScheduleCompile!C691="On",1,IF(ISNUMBER(ScheduleCompile!C691),ScheduleCompile!C691/1,IF(ISTEXT(ScheduleCompile!C691),IF(OR(ISNUMBER(FIND("5F",ScheduleCompile!C691)),ISNUMBER(FIND("0F",ScheduleCompile!C691)),ISNUMBER(FIND("8F",ScheduleCompile!C691)),ISNUMBER(FIND("1F",ScheduleCompile!C691)),ISNUMBER(FIND("2F",ScheduleCompile!C691)),ISNUMBER(FIND("3F",ScheduleCompile!C691)),ISNUMBER(FIND("6F",ScheduleCompile!C691)),ISNUMBER(FIND("7F",ScheduleCompile!C691)),ISNUMBER(FIND("9F",ScheduleCompile!C691)),ISNUMBER(FIND("4F",ScheduleCompile!C691))),VALUE(LEFT(ScheduleCompile!C691,FIND("F",ScheduleCompile!C691)-1)),ScheduleCompile!C691)))))))</f>
        <v>58.6</v>
      </c>
      <c r="I698" s="1">
        <f>IF(AND(ISERROR(IF(ScheduleCompile!D691="Off",0,IF(ScheduleCompile!D691="On",1,IF(ISNUMBER(ScheduleCompile!D691),ScheduleCompile!D691/1,IF(ISTEXT(ScheduleCompile!D691),IF(OR(ISNUMBER(FIND("5F",ScheduleCompile!D691)),ISNUMBER(FIND("0F",ScheduleCompile!D691)),ISNUMBER(FIND("8F",ScheduleCompile!D691)),ISNUMBER(FIND("1F",ScheduleCompile!D691)),ISNUMBER(FIND("2F",ScheduleCompile!D691)),ISNUMBER(FIND("3F",ScheduleCompile!D691)),ISNUMBER(FIND("6F",ScheduleCompile!D691)),ISNUMBER(FIND("7F",ScheduleCompile!D691)),ISNUMBER(FIND("9F",ScheduleCompile!D691)),ISNUMBER(FIND("4F",ScheduleCompile!D691))),VALUE(LEFT(ScheduleCompile!D691,FIND("F",ScheduleCompile!D691)-1)),ScheduleCompile!D691)))))),ISTEXT(ScheduleCompile!#REF!)),"ENDTABLE",IF(ISERROR(IF(ScheduleCompile!D691="Off",0,IF(ScheduleCompile!D691="On",1,IF(ISNUMBER(ScheduleCompile!D691),ScheduleCompile!D691/1,IF(ISTEXT(ScheduleCompile!D691),IF(OR(ISNUMBER(FIND("5F",ScheduleCompile!D691)),ISNUMBER(FIND("0F",ScheduleCompile!D691)),ISNUMBER(FIND("8F",ScheduleCompile!D691)),ISNUMBER(FIND("1F",ScheduleCompile!D691)),ISNUMBER(FIND("2F",ScheduleCompile!D691)),ISNUMBER(FIND("3F",ScheduleCompile!D691)),ISNUMBER(FIND("6F",ScheduleCompile!D691)),ISNUMBER(FIND("7F",ScheduleCompile!D691)),ISNUMBER(FIND("9F",ScheduleCompile!D691)),ISNUMBER(FIND("4F",ScheduleCompile!D691))),VALUE(LEFT(ScheduleCompile!D691,FIND("F",ScheduleCompile!D691)-1)),ScheduleCompile!D691)))))),"",IF(ScheduleCompile!D691="Off",0,IF(ScheduleCompile!D691="On",1,IF(ISNUMBER(ScheduleCompile!D691),ScheduleCompile!D691/1,IF(ISTEXT(ScheduleCompile!D691),IF(OR(ISNUMBER(FIND("5F",ScheduleCompile!D691)),ISNUMBER(FIND("0F",ScheduleCompile!D691)),ISNUMBER(FIND("8F",ScheduleCompile!D691)),ISNUMBER(FIND("1F",ScheduleCompile!D691)),ISNUMBER(FIND("2F",ScheduleCompile!D691)),ISNUMBER(FIND("3F",ScheduleCompile!D691)),ISNUMBER(FIND("6F",ScheduleCompile!D691)),ISNUMBER(FIND("7F",ScheduleCompile!D691)),ISNUMBER(FIND("9F",ScheduleCompile!D691)),ISNUMBER(FIND("4F",ScheduleCompile!D691))),VALUE(LEFT(ScheduleCompile!D691,FIND("F",ScheduleCompile!D691)-1)),ScheduleCompile!D691)))))))</f>
        <v>58.6</v>
      </c>
      <c r="J698" s="1">
        <f>IF(AND(ISERROR(IF(ScheduleCompile!E691="Off",0,IF(ScheduleCompile!E691="On",1,IF(ISNUMBER(ScheduleCompile!E691),ScheduleCompile!E691/1,IF(ISTEXT(ScheduleCompile!E691),IF(OR(ISNUMBER(FIND("5F",ScheduleCompile!E691)),ISNUMBER(FIND("0F",ScheduleCompile!E691)),ISNUMBER(FIND("8F",ScheduleCompile!E691)),ISNUMBER(FIND("1F",ScheduleCompile!E691)),ISNUMBER(FIND("2F",ScheduleCompile!E691)),ISNUMBER(FIND("3F",ScheduleCompile!E691)),ISNUMBER(FIND("6F",ScheduleCompile!E691)),ISNUMBER(FIND("7F",ScheduleCompile!E691)),ISNUMBER(FIND("9F",ScheduleCompile!E691)),ISNUMBER(FIND("4F",ScheduleCompile!E691))),VALUE(LEFT(ScheduleCompile!E691,FIND("F",ScheduleCompile!E691)-1)),ScheduleCompile!E691)))))),ISTEXT(ScheduleCompile!#REF!)),"ENDTABLE",IF(ISERROR(IF(ScheduleCompile!E691="Off",0,IF(ScheduleCompile!E691="On",1,IF(ISNUMBER(ScheduleCompile!E691),ScheduleCompile!E691/1,IF(ISTEXT(ScheduleCompile!E691),IF(OR(ISNUMBER(FIND("5F",ScheduleCompile!E691)),ISNUMBER(FIND("0F",ScheduleCompile!E691)),ISNUMBER(FIND("8F",ScheduleCompile!E691)),ISNUMBER(FIND("1F",ScheduleCompile!E691)),ISNUMBER(FIND("2F",ScheduleCompile!E691)),ISNUMBER(FIND("3F",ScheduleCompile!E691)),ISNUMBER(FIND("6F",ScheduleCompile!E691)),ISNUMBER(FIND("7F",ScheduleCompile!E691)),ISNUMBER(FIND("9F",ScheduleCompile!E691)),ISNUMBER(FIND("4F",ScheduleCompile!E691))),VALUE(LEFT(ScheduleCompile!E691,FIND("F",ScheduleCompile!E691)-1)),ScheduleCompile!E691)))))),"",IF(ScheduleCompile!E691="Off",0,IF(ScheduleCompile!E691="On",1,IF(ISNUMBER(ScheduleCompile!E691),ScheduleCompile!E691/1,IF(ISTEXT(ScheduleCompile!E691),IF(OR(ISNUMBER(FIND("5F",ScheduleCompile!E691)),ISNUMBER(FIND("0F",ScheduleCompile!E691)),ISNUMBER(FIND("8F",ScheduleCompile!E691)),ISNUMBER(FIND("1F",ScheduleCompile!E691)),ISNUMBER(FIND("2F",ScheduleCompile!E691)),ISNUMBER(FIND("3F",ScheduleCompile!E691)),ISNUMBER(FIND("6F",ScheduleCompile!E691)),ISNUMBER(FIND("7F",ScheduleCompile!E691)),ISNUMBER(FIND("9F",ScheduleCompile!E691)),ISNUMBER(FIND("4F",ScheduleCompile!E691))),VALUE(LEFT(ScheduleCompile!E691,FIND("F",ScheduleCompile!E691)-1)),ScheduleCompile!E691)))))))</f>
        <v>58.6</v>
      </c>
      <c r="K698" s="1">
        <f>IF(AND(ISERROR(IF(ScheduleCompile!F691="Off",0,IF(ScheduleCompile!F691="On",1,IF(ISNUMBER(ScheduleCompile!F691),ScheduleCompile!F691/1,IF(ISTEXT(ScheduleCompile!F691),IF(OR(ISNUMBER(FIND("5F",ScheduleCompile!F691)),ISNUMBER(FIND("0F",ScheduleCompile!F691)),ISNUMBER(FIND("8F",ScheduleCompile!F691)),ISNUMBER(FIND("1F",ScheduleCompile!F691)),ISNUMBER(FIND("2F",ScheduleCompile!F691)),ISNUMBER(FIND("3F",ScheduleCompile!F691)),ISNUMBER(FIND("6F",ScheduleCompile!F691)),ISNUMBER(FIND("7F",ScheduleCompile!F691)),ISNUMBER(FIND("9F",ScheduleCompile!F691)),ISNUMBER(FIND("4F",ScheduleCompile!F691))),VALUE(LEFT(ScheduleCompile!F691,FIND("F",ScheduleCompile!F691)-1)),ScheduleCompile!F691)))))),ISTEXT(ScheduleCompile!#REF!)),"ENDTABLE",IF(ISERROR(IF(ScheduleCompile!F691="Off",0,IF(ScheduleCompile!F691="On",1,IF(ISNUMBER(ScheduleCompile!F691),ScheduleCompile!F691/1,IF(ISTEXT(ScheduleCompile!F691),IF(OR(ISNUMBER(FIND("5F",ScheduleCompile!F691)),ISNUMBER(FIND("0F",ScheduleCompile!F691)),ISNUMBER(FIND("8F",ScheduleCompile!F691)),ISNUMBER(FIND("1F",ScheduleCompile!F691)),ISNUMBER(FIND("2F",ScheduleCompile!F691)),ISNUMBER(FIND("3F",ScheduleCompile!F691)),ISNUMBER(FIND("6F",ScheduleCompile!F691)),ISNUMBER(FIND("7F",ScheduleCompile!F691)),ISNUMBER(FIND("9F",ScheduleCompile!F691)),ISNUMBER(FIND("4F",ScheduleCompile!F691))),VALUE(LEFT(ScheduleCompile!F691,FIND("F",ScheduleCompile!F691)-1)),ScheduleCompile!F691)))))),"",IF(ScheduleCompile!F691="Off",0,IF(ScheduleCompile!F691="On",1,IF(ISNUMBER(ScheduleCompile!F691),ScheduleCompile!F691/1,IF(ISTEXT(ScheduleCompile!F691),IF(OR(ISNUMBER(FIND("5F",ScheduleCompile!F691)),ISNUMBER(FIND("0F",ScheduleCompile!F691)),ISNUMBER(FIND("8F",ScheduleCompile!F691)),ISNUMBER(FIND("1F",ScheduleCompile!F691)),ISNUMBER(FIND("2F",ScheduleCompile!F691)),ISNUMBER(FIND("3F",ScheduleCompile!F691)),ISNUMBER(FIND("6F",ScheduleCompile!F691)),ISNUMBER(FIND("7F",ScheduleCompile!F691)),ISNUMBER(FIND("9F",ScheduleCompile!F691)),ISNUMBER(FIND("4F",ScheduleCompile!F691))),VALUE(LEFT(ScheduleCompile!F691,FIND("F",ScheduleCompile!F691)-1)),ScheduleCompile!F691)))))))</f>
        <v>58.6</v>
      </c>
      <c r="L698" s="1">
        <f>IF(AND(ISERROR(IF(ScheduleCompile!G691="Off",0,IF(ScheduleCompile!G691="On",1,IF(ISNUMBER(ScheduleCompile!G691),ScheduleCompile!G691/1,IF(ISTEXT(ScheduleCompile!G691),IF(OR(ISNUMBER(FIND("5F",ScheduleCompile!G691)),ISNUMBER(FIND("0F",ScheduleCompile!G691)),ISNUMBER(FIND("8F",ScheduleCompile!G691)),ISNUMBER(FIND("1F",ScheduleCompile!G691)),ISNUMBER(FIND("2F",ScheduleCompile!G691)),ISNUMBER(FIND("3F",ScheduleCompile!G691)),ISNUMBER(FIND("6F",ScheduleCompile!G691)),ISNUMBER(FIND("7F",ScheduleCompile!G691)),ISNUMBER(FIND("9F",ScheduleCompile!G691)),ISNUMBER(FIND("4F",ScheduleCompile!G691))),VALUE(LEFT(ScheduleCompile!G691,FIND("F",ScheduleCompile!G691)-1)),ScheduleCompile!G691)))))),ISTEXT(ScheduleCompile!#REF!)),"ENDTABLE",IF(ISERROR(IF(ScheduleCompile!G691="Off",0,IF(ScheduleCompile!G691="On",1,IF(ISNUMBER(ScheduleCompile!G691),ScheduleCompile!G691/1,IF(ISTEXT(ScheduleCompile!G691),IF(OR(ISNUMBER(FIND("5F",ScheduleCompile!G691)),ISNUMBER(FIND("0F",ScheduleCompile!G691)),ISNUMBER(FIND("8F",ScheduleCompile!G691)),ISNUMBER(FIND("1F",ScheduleCompile!G691)),ISNUMBER(FIND("2F",ScheduleCompile!G691)),ISNUMBER(FIND("3F",ScheduleCompile!G691)),ISNUMBER(FIND("6F",ScheduleCompile!G691)),ISNUMBER(FIND("7F",ScheduleCompile!G691)),ISNUMBER(FIND("9F",ScheduleCompile!G691)),ISNUMBER(FIND("4F",ScheduleCompile!G691))),VALUE(LEFT(ScheduleCompile!G691,FIND("F",ScheduleCompile!G691)-1)),ScheduleCompile!G691)))))),"",IF(ScheduleCompile!G691="Off",0,IF(ScheduleCompile!G691="On",1,IF(ISNUMBER(ScheduleCompile!G691),ScheduleCompile!G691/1,IF(ISTEXT(ScheduleCompile!G691),IF(OR(ISNUMBER(FIND("5F",ScheduleCompile!G691)),ISNUMBER(FIND("0F",ScheduleCompile!G691)),ISNUMBER(FIND("8F",ScheduleCompile!G691)),ISNUMBER(FIND("1F",ScheduleCompile!G691)),ISNUMBER(FIND("2F",ScheduleCompile!G691)),ISNUMBER(FIND("3F",ScheduleCompile!G691)),ISNUMBER(FIND("6F",ScheduleCompile!G691)),ISNUMBER(FIND("7F",ScheduleCompile!G691)),ISNUMBER(FIND("9F",ScheduleCompile!G691)),ISNUMBER(FIND("4F",ScheduleCompile!G691))),VALUE(LEFT(ScheduleCompile!G691,FIND("F",ScheduleCompile!G691)-1)),ScheduleCompile!G691)))))))</f>
        <v>58.6</v>
      </c>
      <c r="M698" s="1">
        <f>IF(AND(ISERROR(IF(ScheduleCompile!H691="Off",0,IF(ScheduleCompile!H691="On",1,IF(ISNUMBER(ScheduleCompile!H691),ScheduleCompile!H691/1,IF(ISTEXT(ScheduleCompile!H691),IF(OR(ISNUMBER(FIND("5F",ScheduleCompile!H691)),ISNUMBER(FIND("0F",ScheduleCompile!H691)),ISNUMBER(FIND("8F",ScheduleCompile!H691)),ISNUMBER(FIND("1F",ScheduleCompile!H691)),ISNUMBER(FIND("2F",ScheduleCompile!H691)),ISNUMBER(FIND("3F",ScheduleCompile!H691)),ISNUMBER(FIND("6F",ScheduleCompile!H691)),ISNUMBER(FIND("7F",ScheduleCompile!H691)),ISNUMBER(FIND("9F",ScheduleCompile!H691)),ISNUMBER(FIND("4F",ScheduleCompile!H691))),VALUE(LEFT(ScheduleCompile!H691,FIND("F",ScheduleCompile!H691)-1)),ScheduleCompile!H691)))))),ISTEXT(ScheduleCompile!#REF!)),"ENDTABLE",IF(ISERROR(IF(ScheduleCompile!H691="Off",0,IF(ScheduleCompile!H691="On",1,IF(ISNUMBER(ScheduleCompile!H691),ScheduleCompile!H691/1,IF(ISTEXT(ScheduleCompile!H691),IF(OR(ISNUMBER(FIND("5F",ScheduleCompile!H691)),ISNUMBER(FIND("0F",ScheduleCompile!H691)),ISNUMBER(FIND("8F",ScheduleCompile!H691)),ISNUMBER(FIND("1F",ScheduleCompile!H691)),ISNUMBER(FIND("2F",ScheduleCompile!H691)),ISNUMBER(FIND("3F",ScheduleCompile!H691)),ISNUMBER(FIND("6F",ScheduleCompile!H691)),ISNUMBER(FIND("7F",ScheduleCompile!H691)),ISNUMBER(FIND("9F",ScheduleCompile!H691)),ISNUMBER(FIND("4F",ScheduleCompile!H691))),VALUE(LEFT(ScheduleCompile!H691,FIND("F",ScheduleCompile!H691)-1)),ScheduleCompile!H691)))))),"",IF(ScheduleCompile!H691="Off",0,IF(ScheduleCompile!H691="On",1,IF(ISNUMBER(ScheduleCompile!H691),ScheduleCompile!H691/1,IF(ISTEXT(ScheduleCompile!H691),IF(OR(ISNUMBER(FIND("5F",ScheduleCompile!H691)),ISNUMBER(FIND("0F",ScheduleCompile!H691)),ISNUMBER(FIND("8F",ScheduleCompile!H691)),ISNUMBER(FIND("1F",ScheduleCompile!H691)),ISNUMBER(FIND("2F",ScheduleCompile!H691)),ISNUMBER(FIND("3F",ScheduleCompile!H691)),ISNUMBER(FIND("6F",ScheduleCompile!H691)),ISNUMBER(FIND("7F",ScheduleCompile!H691)),ISNUMBER(FIND("9F",ScheduleCompile!H691)),ISNUMBER(FIND("4F",ScheduleCompile!H691))),VALUE(LEFT(ScheduleCompile!H691,FIND("F",ScheduleCompile!H691)-1)),ScheduleCompile!H691)))))))</f>
        <v>58.6</v>
      </c>
      <c r="N698" s="1">
        <f>IF(AND(ISERROR(IF(ScheduleCompile!I691="Off",0,IF(ScheduleCompile!I691="On",1,IF(ISNUMBER(ScheduleCompile!I691),ScheduleCompile!I691/1,IF(ISTEXT(ScheduleCompile!I691),IF(OR(ISNUMBER(FIND("5F",ScheduleCompile!I691)),ISNUMBER(FIND("0F",ScheduleCompile!I691)),ISNUMBER(FIND("8F",ScheduleCompile!I691)),ISNUMBER(FIND("1F",ScheduleCompile!I691)),ISNUMBER(FIND("2F",ScheduleCompile!I691)),ISNUMBER(FIND("3F",ScheduleCompile!I691)),ISNUMBER(FIND("6F",ScheduleCompile!I691)),ISNUMBER(FIND("7F",ScheduleCompile!I691)),ISNUMBER(FIND("9F",ScheduleCompile!I691)),ISNUMBER(FIND("4F",ScheduleCompile!I691))),VALUE(LEFT(ScheduleCompile!I691,FIND("F",ScheduleCompile!I691)-1)),ScheduleCompile!I691)))))),ISTEXT(ScheduleCompile!#REF!)),"ENDTABLE",IF(ISERROR(IF(ScheduleCompile!I691="Off",0,IF(ScheduleCompile!I691="On",1,IF(ISNUMBER(ScheduleCompile!I691),ScheduleCompile!I691/1,IF(ISTEXT(ScheduleCompile!I691),IF(OR(ISNUMBER(FIND("5F",ScheduleCompile!I691)),ISNUMBER(FIND("0F",ScheduleCompile!I691)),ISNUMBER(FIND("8F",ScheduleCompile!I691)),ISNUMBER(FIND("1F",ScheduleCompile!I691)),ISNUMBER(FIND("2F",ScheduleCompile!I691)),ISNUMBER(FIND("3F",ScheduleCompile!I691)),ISNUMBER(FIND("6F",ScheduleCompile!I691)),ISNUMBER(FIND("7F",ScheduleCompile!I691)),ISNUMBER(FIND("9F",ScheduleCompile!I691)),ISNUMBER(FIND("4F",ScheduleCompile!I691))),VALUE(LEFT(ScheduleCompile!I691,FIND("F",ScheduleCompile!I691)-1)),ScheduleCompile!I691)))))),"",IF(ScheduleCompile!I691="Off",0,IF(ScheduleCompile!I691="On",1,IF(ISNUMBER(ScheduleCompile!I691),ScheduleCompile!I691/1,IF(ISTEXT(ScheduleCompile!I691),IF(OR(ISNUMBER(FIND("5F",ScheduleCompile!I691)),ISNUMBER(FIND("0F",ScheduleCompile!I691)),ISNUMBER(FIND("8F",ScheduleCompile!I691)),ISNUMBER(FIND("1F",ScheduleCompile!I691)),ISNUMBER(FIND("2F",ScheduleCompile!I691)),ISNUMBER(FIND("3F",ScheduleCompile!I691)),ISNUMBER(FIND("6F",ScheduleCompile!I691)),ISNUMBER(FIND("7F",ScheduleCompile!I691)),ISNUMBER(FIND("9F",ScheduleCompile!I691)),ISNUMBER(FIND("4F",ScheduleCompile!I691))),VALUE(LEFT(ScheduleCompile!I691,FIND("F",ScheduleCompile!I691)-1)),ScheduleCompile!I691)))))))</f>
        <v>58.6</v>
      </c>
      <c r="O698" s="1">
        <f>IF(AND(ISERROR(IF(ScheduleCompile!J691="Off",0,IF(ScheduleCompile!J691="On",1,IF(ISNUMBER(ScheduleCompile!J691),ScheduleCompile!J691/1,IF(ISTEXT(ScheduleCompile!J691),IF(OR(ISNUMBER(FIND("5F",ScheduleCompile!J691)),ISNUMBER(FIND("0F",ScheduleCompile!J691)),ISNUMBER(FIND("8F",ScheduleCompile!J691)),ISNUMBER(FIND("1F",ScheduleCompile!J691)),ISNUMBER(FIND("2F",ScheduleCompile!J691)),ISNUMBER(FIND("3F",ScheduleCompile!J691)),ISNUMBER(FIND("6F",ScheduleCompile!J691)),ISNUMBER(FIND("7F",ScheduleCompile!J691)),ISNUMBER(FIND("9F",ScheduleCompile!J691)),ISNUMBER(FIND("4F",ScheduleCompile!J691))),VALUE(LEFT(ScheduleCompile!J691,FIND("F",ScheduleCompile!J691)-1)),ScheduleCompile!J691)))))),ISTEXT(ScheduleCompile!#REF!)),"ENDTABLE",IF(ISERROR(IF(ScheduleCompile!J691="Off",0,IF(ScheduleCompile!J691="On",1,IF(ISNUMBER(ScheduleCompile!J691),ScheduleCompile!J691/1,IF(ISTEXT(ScheduleCompile!J691),IF(OR(ISNUMBER(FIND("5F",ScheduleCompile!J691)),ISNUMBER(FIND("0F",ScheduleCompile!J691)),ISNUMBER(FIND("8F",ScheduleCompile!J691)),ISNUMBER(FIND("1F",ScheduleCompile!J691)),ISNUMBER(FIND("2F",ScheduleCompile!J691)),ISNUMBER(FIND("3F",ScheduleCompile!J691)),ISNUMBER(FIND("6F",ScheduleCompile!J691)),ISNUMBER(FIND("7F",ScheduleCompile!J691)),ISNUMBER(FIND("9F",ScheduleCompile!J691)),ISNUMBER(FIND("4F",ScheduleCompile!J691))),VALUE(LEFT(ScheduleCompile!J691,FIND("F",ScheduleCompile!J691)-1)),ScheduleCompile!J691)))))),"",IF(ScheduleCompile!J691="Off",0,IF(ScheduleCompile!J691="On",1,IF(ISNUMBER(ScheduleCompile!J691),ScheduleCompile!J691/1,IF(ISTEXT(ScheduleCompile!J691),IF(OR(ISNUMBER(FIND("5F",ScheduleCompile!J691)),ISNUMBER(FIND("0F",ScheduleCompile!J691)),ISNUMBER(FIND("8F",ScheduleCompile!J691)),ISNUMBER(FIND("1F",ScheduleCompile!J691)),ISNUMBER(FIND("2F",ScheduleCompile!J691)),ISNUMBER(FIND("3F",ScheduleCompile!J691)),ISNUMBER(FIND("6F",ScheduleCompile!J691)),ISNUMBER(FIND("7F",ScheduleCompile!J691)),ISNUMBER(FIND("9F",ScheduleCompile!J691)),ISNUMBER(FIND("4F",ScheduleCompile!J691))),VALUE(LEFT(ScheduleCompile!J691,FIND("F",ScheduleCompile!J691)-1)),ScheduleCompile!J691)))))))</f>
        <v>58.6</v>
      </c>
      <c r="P698" s="1">
        <f>IF(AND(ISERROR(IF(ScheduleCompile!K691="Off",0,IF(ScheduleCompile!K691="On",1,IF(ISNUMBER(ScheduleCompile!K691),ScheduleCompile!K691/1,IF(ISTEXT(ScheduleCompile!K691),IF(OR(ISNUMBER(FIND("5F",ScheduleCompile!K691)),ISNUMBER(FIND("0F",ScheduleCompile!K691)),ISNUMBER(FIND("8F",ScheduleCompile!K691)),ISNUMBER(FIND("1F",ScheduleCompile!K691)),ISNUMBER(FIND("2F",ScheduleCompile!K691)),ISNUMBER(FIND("3F",ScheduleCompile!K691)),ISNUMBER(FIND("6F",ScheduleCompile!K691)),ISNUMBER(FIND("7F",ScheduleCompile!K691)),ISNUMBER(FIND("9F",ScheduleCompile!K691)),ISNUMBER(FIND("4F",ScheduleCompile!K691))),VALUE(LEFT(ScheduleCompile!K691,FIND("F",ScheduleCompile!K691)-1)),ScheduleCompile!K691)))))),ISTEXT(ScheduleCompile!#REF!)),"ENDTABLE",IF(ISERROR(IF(ScheduleCompile!K691="Off",0,IF(ScheduleCompile!K691="On",1,IF(ISNUMBER(ScheduleCompile!K691),ScheduleCompile!K691/1,IF(ISTEXT(ScheduleCompile!K691),IF(OR(ISNUMBER(FIND("5F",ScheduleCompile!K691)),ISNUMBER(FIND("0F",ScheduleCompile!K691)),ISNUMBER(FIND("8F",ScheduleCompile!K691)),ISNUMBER(FIND("1F",ScheduleCompile!K691)),ISNUMBER(FIND("2F",ScheduleCompile!K691)),ISNUMBER(FIND("3F",ScheduleCompile!K691)),ISNUMBER(FIND("6F",ScheduleCompile!K691)),ISNUMBER(FIND("7F",ScheduleCompile!K691)),ISNUMBER(FIND("9F",ScheduleCompile!K691)),ISNUMBER(FIND("4F",ScheduleCompile!K691))),VALUE(LEFT(ScheduleCompile!K691,FIND("F",ScheduleCompile!K691)-1)),ScheduleCompile!K691)))))),"",IF(ScheduleCompile!K691="Off",0,IF(ScheduleCompile!K691="On",1,IF(ISNUMBER(ScheduleCompile!K691),ScheduleCompile!K691/1,IF(ISTEXT(ScheduleCompile!K691),IF(OR(ISNUMBER(FIND("5F",ScheduleCompile!K691)),ISNUMBER(FIND("0F",ScheduleCompile!K691)),ISNUMBER(FIND("8F",ScheduleCompile!K691)),ISNUMBER(FIND("1F",ScheduleCompile!K691)),ISNUMBER(FIND("2F",ScheduleCompile!K691)),ISNUMBER(FIND("3F",ScheduleCompile!K691)),ISNUMBER(FIND("6F",ScheduleCompile!K691)),ISNUMBER(FIND("7F",ScheduleCompile!K691)),ISNUMBER(FIND("9F",ScheduleCompile!K691)),ISNUMBER(FIND("4F",ScheduleCompile!K691))),VALUE(LEFT(ScheduleCompile!K691,FIND("F",ScheduleCompile!K691)-1)),ScheduleCompile!K691)))))))</f>
        <v>58.6</v>
      </c>
      <c r="Q698" s="1">
        <f>IF(AND(ISERROR(IF(ScheduleCompile!L691="Off",0,IF(ScheduleCompile!L691="On",1,IF(ISNUMBER(ScheduleCompile!L691),ScheduleCompile!L691/1,IF(ISTEXT(ScheduleCompile!L691),IF(OR(ISNUMBER(FIND("5F",ScheduleCompile!L691)),ISNUMBER(FIND("0F",ScheduleCompile!L691)),ISNUMBER(FIND("8F",ScheduleCompile!L691)),ISNUMBER(FIND("1F",ScheduleCompile!L691)),ISNUMBER(FIND("2F",ScheduleCompile!L691)),ISNUMBER(FIND("3F",ScheduleCompile!L691)),ISNUMBER(FIND("6F",ScheduleCompile!L691)),ISNUMBER(FIND("7F",ScheduleCompile!L691)),ISNUMBER(FIND("9F",ScheduleCompile!L691)),ISNUMBER(FIND("4F",ScheduleCompile!L691))),VALUE(LEFT(ScheduleCompile!L691,FIND("F",ScheduleCompile!L691)-1)),ScheduleCompile!L691)))))),ISTEXT(ScheduleCompile!#REF!)),"ENDTABLE",IF(ISERROR(IF(ScheduleCompile!L691="Off",0,IF(ScheduleCompile!L691="On",1,IF(ISNUMBER(ScheduleCompile!L691),ScheduleCompile!L691/1,IF(ISTEXT(ScheduleCompile!L691),IF(OR(ISNUMBER(FIND("5F",ScheduleCompile!L691)),ISNUMBER(FIND("0F",ScheduleCompile!L691)),ISNUMBER(FIND("8F",ScheduleCompile!L691)),ISNUMBER(FIND("1F",ScheduleCompile!L691)),ISNUMBER(FIND("2F",ScheduleCompile!L691)),ISNUMBER(FIND("3F",ScheduleCompile!L691)),ISNUMBER(FIND("6F",ScheduleCompile!L691)),ISNUMBER(FIND("7F",ScheduleCompile!L691)),ISNUMBER(FIND("9F",ScheduleCompile!L691)),ISNUMBER(FIND("4F",ScheduleCompile!L691))),VALUE(LEFT(ScheduleCompile!L691,FIND("F",ScheduleCompile!L691)-1)),ScheduleCompile!L691)))))),"",IF(ScheduleCompile!L691="Off",0,IF(ScheduleCompile!L691="On",1,IF(ISNUMBER(ScheduleCompile!L691),ScheduleCompile!L691/1,IF(ISTEXT(ScheduleCompile!L691),IF(OR(ISNUMBER(FIND("5F",ScheduleCompile!L691)),ISNUMBER(FIND("0F",ScheduleCompile!L691)),ISNUMBER(FIND("8F",ScheduleCompile!L691)),ISNUMBER(FIND("1F",ScheduleCompile!L691)),ISNUMBER(FIND("2F",ScheduleCompile!L691)),ISNUMBER(FIND("3F",ScheduleCompile!L691)),ISNUMBER(FIND("6F",ScheduleCompile!L691)),ISNUMBER(FIND("7F",ScheduleCompile!L691)),ISNUMBER(FIND("9F",ScheduleCompile!L691)),ISNUMBER(FIND("4F",ScheduleCompile!L691))),VALUE(LEFT(ScheduleCompile!L691,FIND("F",ScheduleCompile!L691)-1)),ScheduleCompile!L691)))))))</f>
        <v>58.6</v>
      </c>
      <c r="R698" s="1">
        <f>IF(AND(ISERROR(IF(ScheduleCompile!M691="Off",0,IF(ScheduleCompile!M691="On",1,IF(ISNUMBER(ScheduleCompile!M691),ScheduleCompile!M691/1,IF(ISTEXT(ScheduleCompile!M691),IF(OR(ISNUMBER(FIND("5F",ScheduleCompile!M691)),ISNUMBER(FIND("0F",ScheduleCompile!M691)),ISNUMBER(FIND("8F",ScheduleCompile!M691)),ISNUMBER(FIND("1F",ScheduleCompile!M691)),ISNUMBER(FIND("2F",ScheduleCompile!M691)),ISNUMBER(FIND("3F",ScheduleCompile!M691)),ISNUMBER(FIND("6F",ScheduleCompile!M691)),ISNUMBER(FIND("7F",ScheduleCompile!M691)),ISNUMBER(FIND("9F",ScheduleCompile!M691)),ISNUMBER(FIND("4F",ScheduleCompile!M691))),VALUE(LEFT(ScheduleCompile!M691,FIND("F",ScheduleCompile!M691)-1)),ScheduleCompile!M691)))))),ISTEXT(ScheduleCompile!#REF!)),"ENDTABLE",IF(ISERROR(IF(ScheduleCompile!M691="Off",0,IF(ScheduleCompile!M691="On",1,IF(ISNUMBER(ScheduleCompile!M691),ScheduleCompile!M691/1,IF(ISTEXT(ScheduleCompile!M691),IF(OR(ISNUMBER(FIND("5F",ScheduleCompile!M691)),ISNUMBER(FIND("0F",ScheduleCompile!M691)),ISNUMBER(FIND("8F",ScheduleCompile!M691)),ISNUMBER(FIND("1F",ScheduleCompile!M691)),ISNUMBER(FIND("2F",ScheduleCompile!M691)),ISNUMBER(FIND("3F",ScheduleCompile!M691)),ISNUMBER(FIND("6F",ScheduleCompile!M691)),ISNUMBER(FIND("7F",ScheduleCompile!M691)),ISNUMBER(FIND("9F",ScheduleCompile!M691)),ISNUMBER(FIND("4F",ScheduleCompile!M691))),VALUE(LEFT(ScheduleCompile!M691,FIND("F",ScheduleCompile!M691)-1)),ScheduleCompile!M691)))))),"",IF(ScheduleCompile!M691="Off",0,IF(ScheduleCompile!M691="On",1,IF(ISNUMBER(ScheduleCompile!M691),ScheduleCompile!M691/1,IF(ISTEXT(ScheduleCompile!M691),IF(OR(ISNUMBER(FIND("5F",ScheduleCompile!M691)),ISNUMBER(FIND("0F",ScheduleCompile!M691)),ISNUMBER(FIND("8F",ScheduleCompile!M691)),ISNUMBER(FIND("1F",ScheduleCompile!M691)),ISNUMBER(FIND("2F",ScheduleCompile!M691)),ISNUMBER(FIND("3F",ScheduleCompile!M691)),ISNUMBER(FIND("6F",ScheduleCompile!M691)),ISNUMBER(FIND("7F",ScheduleCompile!M691)),ISNUMBER(FIND("9F",ScheduleCompile!M691)),ISNUMBER(FIND("4F",ScheduleCompile!M691))),VALUE(LEFT(ScheduleCompile!M691,FIND("F",ScheduleCompile!M691)-1)),ScheduleCompile!M691)))))))</f>
        <v>58.6</v>
      </c>
      <c r="S698" s="1">
        <f>IF(AND(ISERROR(IF(ScheduleCompile!N691="Off",0,IF(ScheduleCompile!N691="On",1,IF(ISNUMBER(ScheduleCompile!N691),ScheduleCompile!N691/1,IF(ISTEXT(ScheduleCompile!N691),IF(OR(ISNUMBER(FIND("5F",ScheduleCompile!N691)),ISNUMBER(FIND("0F",ScheduleCompile!N691)),ISNUMBER(FIND("8F",ScheduleCompile!N691)),ISNUMBER(FIND("1F",ScheduleCompile!N691)),ISNUMBER(FIND("2F",ScheduleCompile!N691)),ISNUMBER(FIND("3F",ScheduleCompile!N691)),ISNUMBER(FIND("6F",ScheduleCompile!N691)),ISNUMBER(FIND("7F",ScheduleCompile!N691)),ISNUMBER(FIND("9F",ScheduleCompile!N691)),ISNUMBER(FIND("4F",ScheduleCompile!N691))),VALUE(LEFT(ScheduleCompile!N691,FIND("F",ScheduleCompile!N691)-1)),ScheduleCompile!N691)))))),ISTEXT(ScheduleCompile!#REF!)),"ENDTABLE",IF(ISERROR(IF(ScheduleCompile!N691="Off",0,IF(ScheduleCompile!N691="On",1,IF(ISNUMBER(ScheduleCompile!N691),ScheduleCompile!N691/1,IF(ISTEXT(ScheduleCompile!N691),IF(OR(ISNUMBER(FIND("5F",ScheduleCompile!N691)),ISNUMBER(FIND("0F",ScheduleCompile!N691)),ISNUMBER(FIND("8F",ScheduleCompile!N691)),ISNUMBER(FIND("1F",ScheduleCompile!N691)),ISNUMBER(FIND("2F",ScheduleCompile!N691)),ISNUMBER(FIND("3F",ScheduleCompile!N691)),ISNUMBER(FIND("6F",ScheduleCompile!N691)),ISNUMBER(FIND("7F",ScheduleCompile!N691)),ISNUMBER(FIND("9F",ScheduleCompile!N691)),ISNUMBER(FIND("4F",ScheduleCompile!N691))),VALUE(LEFT(ScheduleCompile!N691,FIND("F",ScheduleCompile!N691)-1)),ScheduleCompile!N691)))))),"",IF(ScheduleCompile!N691="Off",0,IF(ScheduleCompile!N691="On",1,IF(ISNUMBER(ScheduleCompile!N691),ScheduleCompile!N691/1,IF(ISTEXT(ScheduleCompile!N691),IF(OR(ISNUMBER(FIND("5F",ScheduleCompile!N691)),ISNUMBER(FIND("0F",ScheduleCompile!N691)),ISNUMBER(FIND("8F",ScheduleCompile!N691)),ISNUMBER(FIND("1F",ScheduleCompile!N691)),ISNUMBER(FIND("2F",ScheduleCompile!N691)),ISNUMBER(FIND("3F",ScheduleCompile!N691)),ISNUMBER(FIND("6F",ScheduleCompile!N691)),ISNUMBER(FIND("7F",ScheduleCompile!N691)),ISNUMBER(FIND("9F",ScheduleCompile!N691)),ISNUMBER(FIND("4F",ScheduleCompile!N691))),VALUE(LEFT(ScheduleCompile!N691,FIND("F",ScheduleCompile!N691)-1)),ScheduleCompile!N691)))))))</f>
        <v>58.6</v>
      </c>
      <c r="T698" s="1">
        <f>IF(AND(ISERROR(IF(ScheduleCompile!O691="Off",0,IF(ScheduleCompile!O691="On",1,IF(ISNUMBER(ScheduleCompile!O691),ScheduleCompile!O691/1,IF(ISTEXT(ScheduleCompile!O691),IF(OR(ISNUMBER(FIND("5F",ScheduleCompile!O691)),ISNUMBER(FIND("0F",ScheduleCompile!O691)),ISNUMBER(FIND("8F",ScheduleCompile!O691)),ISNUMBER(FIND("1F",ScheduleCompile!O691)),ISNUMBER(FIND("2F",ScheduleCompile!O691)),ISNUMBER(FIND("3F",ScheduleCompile!O691)),ISNUMBER(FIND("6F",ScheduleCompile!O691)),ISNUMBER(FIND("7F",ScheduleCompile!O691)),ISNUMBER(FIND("9F",ScheduleCompile!O691)),ISNUMBER(FIND("4F",ScheduleCompile!O691))),VALUE(LEFT(ScheduleCompile!O691,FIND("F",ScheduleCompile!O691)-1)),ScheduleCompile!O691)))))),ISTEXT(ScheduleCompile!#REF!)),"ENDTABLE",IF(ISERROR(IF(ScheduleCompile!O691="Off",0,IF(ScheduleCompile!O691="On",1,IF(ISNUMBER(ScheduleCompile!O691),ScheduleCompile!O691/1,IF(ISTEXT(ScheduleCompile!O691),IF(OR(ISNUMBER(FIND("5F",ScheduleCompile!O691)),ISNUMBER(FIND("0F",ScheduleCompile!O691)),ISNUMBER(FIND("8F",ScheduleCompile!O691)),ISNUMBER(FIND("1F",ScheduleCompile!O691)),ISNUMBER(FIND("2F",ScheduleCompile!O691)),ISNUMBER(FIND("3F",ScheduleCompile!O691)),ISNUMBER(FIND("6F",ScheduleCompile!O691)),ISNUMBER(FIND("7F",ScheduleCompile!O691)),ISNUMBER(FIND("9F",ScheduleCompile!O691)),ISNUMBER(FIND("4F",ScheduleCompile!O691))),VALUE(LEFT(ScheduleCompile!O691,FIND("F",ScheduleCompile!O691)-1)),ScheduleCompile!O691)))))),"",IF(ScheduleCompile!O691="Off",0,IF(ScheduleCompile!O691="On",1,IF(ISNUMBER(ScheduleCompile!O691),ScheduleCompile!O691/1,IF(ISTEXT(ScheduleCompile!O691),IF(OR(ISNUMBER(FIND("5F",ScheduleCompile!O691)),ISNUMBER(FIND("0F",ScheduleCompile!O691)),ISNUMBER(FIND("8F",ScheduleCompile!O691)),ISNUMBER(FIND("1F",ScheduleCompile!O691)),ISNUMBER(FIND("2F",ScheduleCompile!O691)),ISNUMBER(FIND("3F",ScheduleCompile!O691)),ISNUMBER(FIND("6F",ScheduleCompile!O691)),ISNUMBER(FIND("7F",ScheduleCompile!O691)),ISNUMBER(FIND("9F",ScheduleCompile!O691)),ISNUMBER(FIND("4F",ScheduleCompile!O691))),VALUE(LEFT(ScheduleCompile!O691,FIND("F",ScheduleCompile!O691)-1)),ScheduleCompile!O691)))))))</f>
        <v>58.6</v>
      </c>
      <c r="U698" s="1">
        <f>IF(AND(ISERROR(IF(ScheduleCompile!P691="Off",0,IF(ScheduleCompile!P691="On",1,IF(ISNUMBER(ScheduleCompile!P691),ScheduleCompile!P691/1,IF(ISTEXT(ScheduleCompile!P691),IF(OR(ISNUMBER(FIND("5F",ScheduleCompile!P691)),ISNUMBER(FIND("0F",ScheduleCompile!P691)),ISNUMBER(FIND("8F",ScheduleCompile!P691)),ISNUMBER(FIND("1F",ScheduleCompile!P691)),ISNUMBER(FIND("2F",ScheduleCompile!P691)),ISNUMBER(FIND("3F",ScheduleCompile!P691)),ISNUMBER(FIND("6F",ScheduleCompile!P691)),ISNUMBER(FIND("7F",ScheduleCompile!P691)),ISNUMBER(FIND("9F",ScheduleCompile!P691)),ISNUMBER(FIND("4F",ScheduleCompile!P691))),VALUE(LEFT(ScheduleCompile!P691,FIND("F",ScheduleCompile!P691)-1)),ScheduleCompile!P691)))))),ISTEXT(ScheduleCompile!#REF!)),"ENDTABLE",IF(ISERROR(IF(ScheduleCompile!P691="Off",0,IF(ScheduleCompile!P691="On",1,IF(ISNUMBER(ScheduleCompile!P691),ScheduleCompile!P691/1,IF(ISTEXT(ScheduleCompile!P691),IF(OR(ISNUMBER(FIND("5F",ScheduleCompile!P691)),ISNUMBER(FIND("0F",ScheduleCompile!P691)),ISNUMBER(FIND("8F",ScheduleCompile!P691)),ISNUMBER(FIND("1F",ScheduleCompile!P691)),ISNUMBER(FIND("2F",ScheduleCompile!P691)),ISNUMBER(FIND("3F",ScheduleCompile!P691)),ISNUMBER(FIND("6F",ScheduleCompile!P691)),ISNUMBER(FIND("7F",ScheduleCompile!P691)),ISNUMBER(FIND("9F",ScheduleCompile!P691)),ISNUMBER(FIND("4F",ScheduleCompile!P691))),VALUE(LEFT(ScheduleCompile!P691,FIND("F",ScheduleCompile!P691)-1)),ScheduleCompile!P691)))))),"",IF(ScheduleCompile!P691="Off",0,IF(ScheduleCompile!P691="On",1,IF(ISNUMBER(ScheduleCompile!P691),ScheduleCompile!P691/1,IF(ISTEXT(ScheduleCompile!P691),IF(OR(ISNUMBER(FIND("5F",ScheduleCompile!P691)),ISNUMBER(FIND("0F",ScheduleCompile!P691)),ISNUMBER(FIND("8F",ScheduleCompile!P691)),ISNUMBER(FIND("1F",ScheduleCompile!P691)),ISNUMBER(FIND("2F",ScheduleCompile!P691)),ISNUMBER(FIND("3F",ScheduleCompile!P691)),ISNUMBER(FIND("6F",ScheduleCompile!P691)),ISNUMBER(FIND("7F",ScheduleCompile!P691)),ISNUMBER(FIND("9F",ScheduleCompile!P691)),ISNUMBER(FIND("4F",ScheduleCompile!P691))),VALUE(LEFT(ScheduleCompile!P691,FIND("F",ScheduleCompile!P691)-1)),ScheduleCompile!P691)))))))</f>
        <v>58.6</v>
      </c>
      <c r="V698" s="1">
        <f>IF(AND(ISERROR(IF(ScheduleCompile!Q691="Off",0,IF(ScheduleCompile!Q691="On",1,IF(ISNUMBER(ScheduleCompile!Q691),ScheduleCompile!Q691/1,IF(ISTEXT(ScheduleCompile!Q691),IF(OR(ISNUMBER(FIND("5F",ScheduleCompile!Q691)),ISNUMBER(FIND("0F",ScheduleCompile!Q691)),ISNUMBER(FIND("8F",ScheduleCompile!Q691)),ISNUMBER(FIND("1F",ScheduleCompile!Q691)),ISNUMBER(FIND("2F",ScheduleCompile!Q691)),ISNUMBER(FIND("3F",ScheduleCompile!Q691)),ISNUMBER(FIND("6F",ScheduleCompile!Q691)),ISNUMBER(FIND("7F",ScheduleCompile!Q691)),ISNUMBER(FIND("9F",ScheduleCompile!Q691)),ISNUMBER(FIND("4F",ScheduleCompile!Q691))),VALUE(LEFT(ScheduleCompile!Q691,FIND("F",ScheduleCompile!Q691)-1)),ScheduleCompile!Q691)))))),ISTEXT(ScheduleCompile!#REF!)),"ENDTABLE",IF(ISERROR(IF(ScheduleCompile!Q691="Off",0,IF(ScheduleCompile!Q691="On",1,IF(ISNUMBER(ScheduleCompile!Q691),ScheduleCompile!Q691/1,IF(ISTEXT(ScheduleCompile!Q691),IF(OR(ISNUMBER(FIND("5F",ScheduleCompile!Q691)),ISNUMBER(FIND("0F",ScheduleCompile!Q691)),ISNUMBER(FIND("8F",ScheduleCompile!Q691)),ISNUMBER(FIND("1F",ScheduleCompile!Q691)),ISNUMBER(FIND("2F",ScheduleCompile!Q691)),ISNUMBER(FIND("3F",ScheduleCompile!Q691)),ISNUMBER(FIND("6F",ScheduleCompile!Q691)),ISNUMBER(FIND("7F",ScheduleCompile!Q691)),ISNUMBER(FIND("9F",ScheduleCompile!Q691)),ISNUMBER(FIND("4F",ScheduleCompile!Q691))),VALUE(LEFT(ScheduleCompile!Q691,FIND("F",ScheduleCompile!Q691)-1)),ScheduleCompile!Q691)))))),"",IF(ScheduleCompile!Q691="Off",0,IF(ScheduleCompile!Q691="On",1,IF(ISNUMBER(ScheduleCompile!Q691),ScheduleCompile!Q691/1,IF(ISTEXT(ScheduleCompile!Q691),IF(OR(ISNUMBER(FIND("5F",ScheduleCompile!Q691)),ISNUMBER(FIND("0F",ScheduleCompile!Q691)),ISNUMBER(FIND("8F",ScheduleCompile!Q691)),ISNUMBER(FIND("1F",ScheduleCompile!Q691)),ISNUMBER(FIND("2F",ScheduleCompile!Q691)),ISNUMBER(FIND("3F",ScheduleCompile!Q691)),ISNUMBER(FIND("6F",ScheduleCompile!Q691)),ISNUMBER(FIND("7F",ScheduleCompile!Q691)),ISNUMBER(FIND("9F",ScheduleCompile!Q691)),ISNUMBER(FIND("4F",ScheduleCompile!Q691))),VALUE(LEFT(ScheduleCompile!Q691,FIND("F",ScheduleCompile!Q691)-1)),ScheduleCompile!Q691)))))))</f>
        <v>58.6</v>
      </c>
      <c r="W698" s="1">
        <f>IF(AND(ISERROR(IF(ScheduleCompile!R691="Off",0,IF(ScheduleCompile!R691="On",1,IF(ISNUMBER(ScheduleCompile!R691),ScheduleCompile!R691/1,IF(ISTEXT(ScheduleCompile!R691),IF(OR(ISNUMBER(FIND("5F",ScheduleCompile!R691)),ISNUMBER(FIND("0F",ScheduleCompile!R691)),ISNUMBER(FIND("8F",ScheduleCompile!R691)),ISNUMBER(FIND("1F",ScheduleCompile!R691)),ISNUMBER(FIND("2F",ScheduleCompile!R691)),ISNUMBER(FIND("3F",ScheduleCompile!R691)),ISNUMBER(FIND("6F",ScheduleCompile!R691)),ISNUMBER(FIND("7F",ScheduleCompile!R691)),ISNUMBER(FIND("9F",ScheduleCompile!R691)),ISNUMBER(FIND("4F",ScheduleCompile!R691))),VALUE(LEFT(ScheduleCompile!R691,FIND("F",ScheduleCompile!R691)-1)),ScheduleCompile!R691)))))),ISTEXT(ScheduleCompile!#REF!)),"ENDTABLE",IF(ISERROR(IF(ScheduleCompile!R691="Off",0,IF(ScheduleCompile!R691="On",1,IF(ISNUMBER(ScheduleCompile!R691),ScheduleCompile!R691/1,IF(ISTEXT(ScheduleCompile!R691),IF(OR(ISNUMBER(FIND("5F",ScheduleCompile!R691)),ISNUMBER(FIND("0F",ScheduleCompile!R691)),ISNUMBER(FIND("8F",ScheduleCompile!R691)),ISNUMBER(FIND("1F",ScheduleCompile!R691)),ISNUMBER(FIND("2F",ScheduleCompile!R691)),ISNUMBER(FIND("3F",ScheduleCompile!R691)),ISNUMBER(FIND("6F",ScheduleCompile!R691)),ISNUMBER(FIND("7F",ScheduleCompile!R691)),ISNUMBER(FIND("9F",ScheduleCompile!R691)),ISNUMBER(FIND("4F",ScheduleCompile!R691))),VALUE(LEFT(ScheduleCompile!R691,FIND("F",ScheduleCompile!R691)-1)),ScheduleCompile!R691)))))),"",IF(ScheduleCompile!R691="Off",0,IF(ScheduleCompile!R691="On",1,IF(ISNUMBER(ScheduleCompile!R691),ScheduleCompile!R691/1,IF(ISTEXT(ScheduleCompile!R691),IF(OR(ISNUMBER(FIND("5F",ScheduleCompile!R691)),ISNUMBER(FIND("0F",ScheduleCompile!R691)),ISNUMBER(FIND("8F",ScheduleCompile!R691)),ISNUMBER(FIND("1F",ScheduleCompile!R691)),ISNUMBER(FIND("2F",ScheduleCompile!R691)),ISNUMBER(FIND("3F",ScheduleCompile!R691)),ISNUMBER(FIND("6F",ScheduleCompile!R691)),ISNUMBER(FIND("7F",ScheduleCompile!R691)),ISNUMBER(FIND("9F",ScheduleCompile!R691)),ISNUMBER(FIND("4F",ScheduleCompile!R691))),VALUE(LEFT(ScheduleCompile!R691,FIND("F",ScheduleCompile!R691)-1)),ScheduleCompile!R691)))))))</f>
        <v>58.6</v>
      </c>
      <c r="X698" s="1">
        <f>IF(AND(ISERROR(IF(ScheduleCompile!S691="Off",0,IF(ScheduleCompile!S691="On",1,IF(ISNUMBER(ScheduleCompile!S691),ScheduleCompile!S691/1,IF(ISTEXT(ScheduleCompile!S691),IF(OR(ISNUMBER(FIND("5F",ScheduleCompile!S691)),ISNUMBER(FIND("0F",ScheduleCompile!S691)),ISNUMBER(FIND("8F",ScheduleCompile!S691)),ISNUMBER(FIND("1F",ScheduleCompile!S691)),ISNUMBER(FIND("2F",ScheduleCompile!S691)),ISNUMBER(FIND("3F",ScheduleCompile!S691)),ISNUMBER(FIND("6F",ScheduleCompile!S691)),ISNUMBER(FIND("7F",ScheduleCompile!S691)),ISNUMBER(FIND("9F",ScheduleCompile!S691)),ISNUMBER(FIND("4F",ScheduleCompile!S691))),VALUE(LEFT(ScheduleCompile!S691,FIND("F",ScheduleCompile!S691)-1)),ScheduleCompile!S691)))))),ISTEXT(ScheduleCompile!#REF!)),"ENDTABLE",IF(ISERROR(IF(ScheduleCompile!S691="Off",0,IF(ScheduleCompile!S691="On",1,IF(ISNUMBER(ScheduleCompile!S691),ScheduleCompile!S691/1,IF(ISTEXT(ScheduleCompile!S691),IF(OR(ISNUMBER(FIND("5F",ScheduleCompile!S691)),ISNUMBER(FIND("0F",ScheduleCompile!S691)),ISNUMBER(FIND("8F",ScheduleCompile!S691)),ISNUMBER(FIND("1F",ScheduleCompile!S691)),ISNUMBER(FIND("2F",ScheduleCompile!S691)),ISNUMBER(FIND("3F",ScheduleCompile!S691)),ISNUMBER(FIND("6F",ScheduleCompile!S691)),ISNUMBER(FIND("7F",ScheduleCompile!S691)),ISNUMBER(FIND("9F",ScheduleCompile!S691)),ISNUMBER(FIND("4F",ScheduleCompile!S691))),VALUE(LEFT(ScheduleCompile!S691,FIND("F",ScheduleCompile!S691)-1)),ScheduleCompile!S691)))))),"",IF(ScheduleCompile!S691="Off",0,IF(ScheduleCompile!S691="On",1,IF(ISNUMBER(ScheduleCompile!S691),ScheduleCompile!S691/1,IF(ISTEXT(ScheduleCompile!S691),IF(OR(ISNUMBER(FIND("5F",ScheduleCompile!S691)),ISNUMBER(FIND("0F",ScheduleCompile!S691)),ISNUMBER(FIND("8F",ScheduleCompile!S691)),ISNUMBER(FIND("1F",ScheduleCompile!S691)),ISNUMBER(FIND("2F",ScheduleCompile!S691)),ISNUMBER(FIND("3F",ScheduleCompile!S691)),ISNUMBER(FIND("6F",ScheduleCompile!S691)),ISNUMBER(FIND("7F",ScheduleCompile!S691)),ISNUMBER(FIND("9F",ScheduleCompile!S691)),ISNUMBER(FIND("4F",ScheduleCompile!S691))),VALUE(LEFT(ScheduleCompile!S691,FIND("F",ScheduleCompile!S691)-1)),ScheduleCompile!S691)))))))</f>
        <v>58.6</v>
      </c>
      <c r="Y698" s="1">
        <f>IF(AND(ISERROR(IF(ScheduleCompile!T691="Off",0,IF(ScheduleCompile!T691="On",1,IF(ISNUMBER(ScheduleCompile!T691),ScheduleCompile!T691/1,IF(ISTEXT(ScheduleCompile!T691),IF(OR(ISNUMBER(FIND("5F",ScheduleCompile!T691)),ISNUMBER(FIND("0F",ScheduleCompile!T691)),ISNUMBER(FIND("8F",ScheduleCompile!T691)),ISNUMBER(FIND("1F",ScheduleCompile!T691)),ISNUMBER(FIND("2F",ScheduleCompile!T691)),ISNUMBER(FIND("3F",ScheduleCompile!T691)),ISNUMBER(FIND("6F",ScheduleCompile!T691)),ISNUMBER(FIND("7F",ScheduleCompile!T691)),ISNUMBER(FIND("9F",ScheduleCompile!T691)),ISNUMBER(FIND("4F",ScheduleCompile!T691))),VALUE(LEFT(ScheduleCompile!T691,FIND("F",ScheduleCompile!T691)-1)),ScheduleCompile!T691)))))),ISTEXT(ScheduleCompile!#REF!)),"ENDTABLE",IF(ISERROR(IF(ScheduleCompile!T691="Off",0,IF(ScheduleCompile!T691="On",1,IF(ISNUMBER(ScheduleCompile!T691),ScheduleCompile!T691/1,IF(ISTEXT(ScheduleCompile!T691),IF(OR(ISNUMBER(FIND("5F",ScheduleCompile!T691)),ISNUMBER(FIND("0F",ScheduleCompile!T691)),ISNUMBER(FIND("8F",ScheduleCompile!T691)),ISNUMBER(FIND("1F",ScheduleCompile!T691)),ISNUMBER(FIND("2F",ScheduleCompile!T691)),ISNUMBER(FIND("3F",ScheduleCompile!T691)),ISNUMBER(FIND("6F",ScheduleCompile!T691)),ISNUMBER(FIND("7F",ScheduleCompile!T691)),ISNUMBER(FIND("9F",ScheduleCompile!T691)),ISNUMBER(FIND("4F",ScheduleCompile!T691))),VALUE(LEFT(ScheduleCompile!T691,FIND("F",ScheduleCompile!T691)-1)),ScheduleCompile!T691)))))),"",IF(ScheduleCompile!T691="Off",0,IF(ScheduleCompile!T691="On",1,IF(ISNUMBER(ScheduleCompile!T691),ScheduleCompile!T691/1,IF(ISTEXT(ScheduleCompile!T691),IF(OR(ISNUMBER(FIND("5F",ScheduleCompile!T691)),ISNUMBER(FIND("0F",ScheduleCompile!T691)),ISNUMBER(FIND("8F",ScheduleCompile!T691)),ISNUMBER(FIND("1F",ScheduleCompile!T691)),ISNUMBER(FIND("2F",ScheduleCompile!T691)),ISNUMBER(FIND("3F",ScheduleCompile!T691)),ISNUMBER(FIND("6F",ScheduleCompile!T691)),ISNUMBER(FIND("7F",ScheduleCompile!T691)),ISNUMBER(FIND("9F",ScheduleCompile!T691)),ISNUMBER(FIND("4F",ScheduleCompile!T691))),VALUE(LEFT(ScheduleCompile!T691,FIND("F",ScheduleCompile!T691)-1)),ScheduleCompile!T691)))))))</f>
        <v>58.6</v>
      </c>
      <c r="Z698" s="1">
        <f>IF(AND(ISERROR(IF(ScheduleCompile!U691="Off",0,IF(ScheduleCompile!U691="On",1,IF(ISNUMBER(ScheduleCompile!U691),ScheduleCompile!U691/1,IF(ISTEXT(ScheduleCompile!U691),IF(OR(ISNUMBER(FIND("5F",ScheduleCompile!U691)),ISNUMBER(FIND("0F",ScheduleCompile!U691)),ISNUMBER(FIND("8F",ScheduleCompile!U691)),ISNUMBER(FIND("1F",ScheduleCompile!U691)),ISNUMBER(FIND("2F",ScheduleCompile!U691)),ISNUMBER(FIND("3F",ScheduleCompile!U691)),ISNUMBER(FIND("6F",ScheduleCompile!U691)),ISNUMBER(FIND("7F",ScheduleCompile!U691)),ISNUMBER(FIND("9F",ScheduleCompile!U691)),ISNUMBER(FIND("4F",ScheduleCompile!U691))),VALUE(LEFT(ScheduleCompile!U691,FIND("F",ScheduleCompile!U691)-1)),ScheduleCompile!U691)))))),ISTEXT(ScheduleCompile!#REF!)),"ENDTABLE",IF(ISERROR(IF(ScheduleCompile!U691="Off",0,IF(ScheduleCompile!U691="On",1,IF(ISNUMBER(ScheduleCompile!U691),ScheduleCompile!U691/1,IF(ISTEXT(ScheduleCompile!U691),IF(OR(ISNUMBER(FIND("5F",ScheduleCompile!U691)),ISNUMBER(FIND("0F",ScheduleCompile!U691)),ISNUMBER(FIND("8F",ScheduleCompile!U691)),ISNUMBER(FIND("1F",ScheduleCompile!U691)),ISNUMBER(FIND("2F",ScheduleCompile!U691)),ISNUMBER(FIND("3F",ScheduleCompile!U691)),ISNUMBER(FIND("6F",ScheduleCompile!U691)),ISNUMBER(FIND("7F",ScheduleCompile!U691)),ISNUMBER(FIND("9F",ScheduleCompile!U691)),ISNUMBER(FIND("4F",ScheduleCompile!U691))),VALUE(LEFT(ScheduleCompile!U691,FIND("F",ScheduleCompile!U691)-1)),ScheduleCompile!U691)))))),"",IF(ScheduleCompile!U691="Off",0,IF(ScheduleCompile!U691="On",1,IF(ISNUMBER(ScheduleCompile!U691),ScheduleCompile!U691/1,IF(ISTEXT(ScheduleCompile!U691),IF(OR(ISNUMBER(FIND("5F",ScheduleCompile!U691)),ISNUMBER(FIND("0F",ScheduleCompile!U691)),ISNUMBER(FIND("8F",ScheduleCompile!U691)),ISNUMBER(FIND("1F",ScheduleCompile!U691)),ISNUMBER(FIND("2F",ScheduleCompile!U691)),ISNUMBER(FIND("3F",ScheduleCompile!U691)),ISNUMBER(FIND("6F",ScheduleCompile!U691)),ISNUMBER(FIND("7F",ScheduleCompile!U691)),ISNUMBER(FIND("9F",ScheduleCompile!U691)),ISNUMBER(FIND("4F",ScheduleCompile!U691))),VALUE(LEFT(ScheduleCompile!U691,FIND("F",ScheduleCompile!U691)-1)),ScheduleCompile!U691)))))))</f>
        <v>58.6</v>
      </c>
      <c r="AA698" s="1">
        <f>IF(AND(ISERROR(IF(ScheduleCompile!V691="Off",0,IF(ScheduleCompile!V691="On",1,IF(ISNUMBER(ScheduleCompile!V691),ScheduleCompile!V691/1,IF(ISTEXT(ScheduleCompile!V691),IF(OR(ISNUMBER(FIND("5F",ScheduleCompile!V691)),ISNUMBER(FIND("0F",ScheduleCompile!V691)),ISNUMBER(FIND("8F",ScheduleCompile!V691)),ISNUMBER(FIND("1F",ScheduleCompile!V691)),ISNUMBER(FIND("2F",ScheduleCompile!V691)),ISNUMBER(FIND("3F",ScheduleCompile!V691)),ISNUMBER(FIND("6F",ScheduleCompile!V691)),ISNUMBER(FIND("7F",ScheduleCompile!V691)),ISNUMBER(FIND("9F",ScheduleCompile!V691)),ISNUMBER(FIND("4F",ScheduleCompile!V691))),VALUE(LEFT(ScheduleCompile!V691,FIND("F",ScheduleCompile!V691)-1)),ScheduleCompile!V691)))))),ISTEXT(ScheduleCompile!#REF!)),"ENDTABLE",IF(ISERROR(IF(ScheduleCompile!V691="Off",0,IF(ScheduleCompile!V691="On",1,IF(ISNUMBER(ScheduleCompile!V691),ScheduleCompile!V691/1,IF(ISTEXT(ScheduleCompile!V691),IF(OR(ISNUMBER(FIND("5F",ScheduleCompile!V691)),ISNUMBER(FIND("0F",ScheduleCompile!V691)),ISNUMBER(FIND("8F",ScheduleCompile!V691)),ISNUMBER(FIND("1F",ScheduleCompile!V691)),ISNUMBER(FIND("2F",ScheduleCompile!V691)),ISNUMBER(FIND("3F",ScheduleCompile!V691)),ISNUMBER(FIND("6F",ScheduleCompile!V691)),ISNUMBER(FIND("7F",ScheduleCompile!V691)),ISNUMBER(FIND("9F",ScheduleCompile!V691)),ISNUMBER(FIND("4F",ScheduleCompile!V691))),VALUE(LEFT(ScheduleCompile!V691,FIND("F",ScheduleCompile!V691)-1)),ScheduleCompile!V691)))))),"",IF(ScheduleCompile!V691="Off",0,IF(ScheduleCompile!V691="On",1,IF(ISNUMBER(ScheduleCompile!V691),ScheduleCompile!V691/1,IF(ISTEXT(ScheduleCompile!V691),IF(OR(ISNUMBER(FIND("5F",ScheduleCompile!V691)),ISNUMBER(FIND("0F",ScheduleCompile!V691)),ISNUMBER(FIND("8F",ScheduleCompile!V691)),ISNUMBER(FIND("1F",ScheduleCompile!V691)),ISNUMBER(FIND("2F",ScheduleCompile!V691)),ISNUMBER(FIND("3F",ScheduleCompile!V691)),ISNUMBER(FIND("6F",ScheduleCompile!V691)),ISNUMBER(FIND("7F",ScheduleCompile!V691)),ISNUMBER(FIND("9F",ScheduleCompile!V691)),ISNUMBER(FIND("4F",ScheduleCompile!V691))),VALUE(LEFT(ScheduleCompile!V691,FIND("F",ScheduleCompile!V691)-1)),ScheduleCompile!V691)))))))</f>
        <v>58.6</v>
      </c>
      <c r="AB698" s="1">
        <f>IF(AND(ISERROR(IF(ScheduleCompile!W691="Off",0,IF(ScheduleCompile!W691="On",1,IF(ISNUMBER(ScheduleCompile!W691),ScheduleCompile!W691/1,IF(ISTEXT(ScheduleCompile!W691),IF(OR(ISNUMBER(FIND("5F",ScheduleCompile!W691)),ISNUMBER(FIND("0F",ScheduleCompile!W691)),ISNUMBER(FIND("8F",ScheduleCompile!W691)),ISNUMBER(FIND("1F",ScheduleCompile!W691)),ISNUMBER(FIND("2F",ScheduleCompile!W691)),ISNUMBER(FIND("3F",ScheduleCompile!W691)),ISNUMBER(FIND("6F",ScheduleCompile!W691)),ISNUMBER(FIND("7F",ScheduleCompile!W691)),ISNUMBER(FIND("9F",ScheduleCompile!W691)),ISNUMBER(FIND("4F",ScheduleCompile!W691))),VALUE(LEFT(ScheduleCompile!W691,FIND("F",ScheduleCompile!W691)-1)),ScheduleCompile!W691)))))),ISTEXT(ScheduleCompile!#REF!)),"ENDTABLE",IF(ISERROR(IF(ScheduleCompile!W691="Off",0,IF(ScheduleCompile!W691="On",1,IF(ISNUMBER(ScheduleCompile!W691),ScheduleCompile!W691/1,IF(ISTEXT(ScheduleCompile!W691),IF(OR(ISNUMBER(FIND("5F",ScheduleCompile!W691)),ISNUMBER(FIND("0F",ScheduleCompile!W691)),ISNUMBER(FIND("8F",ScheduleCompile!W691)),ISNUMBER(FIND("1F",ScheduleCompile!W691)),ISNUMBER(FIND("2F",ScheduleCompile!W691)),ISNUMBER(FIND("3F",ScheduleCompile!W691)),ISNUMBER(FIND("6F",ScheduleCompile!W691)),ISNUMBER(FIND("7F",ScheduleCompile!W691)),ISNUMBER(FIND("9F",ScheduleCompile!W691)),ISNUMBER(FIND("4F",ScheduleCompile!W691))),VALUE(LEFT(ScheduleCompile!W691,FIND("F",ScheduleCompile!W691)-1)),ScheduleCompile!W691)))))),"",IF(ScheduleCompile!W691="Off",0,IF(ScheduleCompile!W691="On",1,IF(ISNUMBER(ScheduleCompile!W691),ScheduleCompile!W691/1,IF(ISTEXT(ScheduleCompile!W691),IF(OR(ISNUMBER(FIND("5F",ScheduleCompile!W691)),ISNUMBER(FIND("0F",ScheduleCompile!W691)),ISNUMBER(FIND("8F",ScheduleCompile!W691)),ISNUMBER(FIND("1F",ScheduleCompile!W691)),ISNUMBER(FIND("2F",ScheduleCompile!W691)),ISNUMBER(FIND("3F",ScheduleCompile!W691)),ISNUMBER(FIND("6F",ScheduleCompile!W691)),ISNUMBER(FIND("7F",ScheduleCompile!W691)),ISNUMBER(FIND("9F",ScheduleCompile!W691)),ISNUMBER(FIND("4F",ScheduleCompile!W691))),VALUE(LEFT(ScheduleCompile!W691,FIND("F",ScheduleCompile!W691)-1)),ScheduleCompile!W691)))))))</f>
        <v>58.6</v>
      </c>
      <c r="AC698" s="1">
        <f>IF(AND(ISERROR(IF(ScheduleCompile!X691="Off",0,IF(ScheduleCompile!X691="On",1,IF(ISNUMBER(ScheduleCompile!X691),ScheduleCompile!X691/1,IF(ISTEXT(ScheduleCompile!X691),IF(OR(ISNUMBER(FIND("5F",ScheduleCompile!X691)),ISNUMBER(FIND("0F",ScheduleCompile!X691)),ISNUMBER(FIND("8F",ScheduleCompile!X691)),ISNUMBER(FIND("1F",ScheduleCompile!X691)),ISNUMBER(FIND("2F",ScheduleCompile!X691)),ISNUMBER(FIND("3F",ScheduleCompile!X691)),ISNUMBER(FIND("6F",ScheduleCompile!X691)),ISNUMBER(FIND("7F",ScheduleCompile!X691)),ISNUMBER(FIND("9F",ScheduleCompile!X691)),ISNUMBER(FIND("4F",ScheduleCompile!X691))),VALUE(LEFT(ScheduleCompile!X691,FIND("F",ScheduleCompile!X691)-1)),ScheduleCompile!X691)))))),ISTEXT(ScheduleCompile!#REF!)),"ENDTABLE",IF(ISERROR(IF(ScheduleCompile!X691="Off",0,IF(ScheduleCompile!X691="On",1,IF(ISNUMBER(ScheduleCompile!X691),ScheduleCompile!X691/1,IF(ISTEXT(ScheduleCompile!X691),IF(OR(ISNUMBER(FIND("5F",ScheduleCompile!X691)),ISNUMBER(FIND("0F",ScheduleCompile!X691)),ISNUMBER(FIND("8F",ScheduleCompile!X691)),ISNUMBER(FIND("1F",ScheduleCompile!X691)),ISNUMBER(FIND("2F",ScheduleCompile!X691)),ISNUMBER(FIND("3F",ScheduleCompile!X691)),ISNUMBER(FIND("6F",ScheduleCompile!X691)),ISNUMBER(FIND("7F",ScheduleCompile!X691)),ISNUMBER(FIND("9F",ScheduleCompile!X691)),ISNUMBER(FIND("4F",ScheduleCompile!X691))),VALUE(LEFT(ScheduleCompile!X691,FIND("F",ScheduleCompile!X691)-1)),ScheduleCompile!X691)))))),"",IF(ScheduleCompile!X691="Off",0,IF(ScheduleCompile!X691="On",1,IF(ISNUMBER(ScheduleCompile!X691),ScheduleCompile!X691/1,IF(ISTEXT(ScheduleCompile!X691),IF(OR(ISNUMBER(FIND("5F",ScheduleCompile!X691)),ISNUMBER(FIND("0F",ScheduleCompile!X691)),ISNUMBER(FIND("8F",ScheduleCompile!X691)),ISNUMBER(FIND("1F",ScheduleCompile!X691)),ISNUMBER(FIND("2F",ScheduleCompile!X691)),ISNUMBER(FIND("3F",ScheduleCompile!X691)),ISNUMBER(FIND("6F",ScheduleCompile!X691)),ISNUMBER(FIND("7F",ScheduleCompile!X691)),ISNUMBER(FIND("9F",ScheduleCompile!X691)),ISNUMBER(FIND("4F",ScheduleCompile!X691))),VALUE(LEFT(ScheduleCompile!X691,FIND("F",ScheduleCompile!X691)-1)),ScheduleCompile!X691)))))))</f>
        <v>58.6</v>
      </c>
      <c r="AD698" s="1">
        <f>IF(AND(ISERROR(IF(ScheduleCompile!Y691="Off",0,IF(ScheduleCompile!Y691="On",1,IF(ISNUMBER(ScheduleCompile!Y691),ScheduleCompile!Y691/1,IF(ISTEXT(ScheduleCompile!Y691),IF(OR(ISNUMBER(FIND("5F",ScheduleCompile!Y691)),ISNUMBER(FIND("0F",ScheduleCompile!Y691)),ISNUMBER(FIND("8F",ScheduleCompile!Y691)),ISNUMBER(FIND("1F",ScheduleCompile!Y691)),ISNUMBER(FIND("2F",ScheduleCompile!Y691)),ISNUMBER(FIND("3F",ScheduleCompile!Y691)),ISNUMBER(FIND("6F",ScheduleCompile!Y691)),ISNUMBER(FIND("7F",ScheduleCompile!Y691)),ISNUMBER(FIND("9F",ScheduleCompile!Y691)),ISNUMBER(FIND("4F",ScheduleCompile!Y691))),VALUE(LEFT(ScheduleCompile!Y691,FIND("F",ScheduleCompile!Y691)-1)),ScheduleCompile!Y691)))))),ISTEXT(ScheduleCompile!#REF!)),"ENDTABLE",IF(ISERROR(IF(ScheduleCompile!Y691="Off",0,IF(ScheduleCompile!Y691="On",1,IF(ISNUMBER(ScheduleCompile!Y691),ScheduleCompile!Y691/1,IF(ISTEXT(ScheduleCompile!Y691),IF(OR(ISNUMBER(FIND("5F",ScheduleCompile!Y691)),ISNUMBER(FIND("0F",ScheduleCompile!Y691)),ISNUMBER(FIND("8F",ScheduleCompile!Y691)),ISNUMBER(FIND("1F",ScheduleCompile!Y691)),ISNUMBER(FIND("2F",ScheduleCompile!Y691)),ISNUMBER(FIND("3F",ScheduleCompile!Y691)),ISNUMBER(FIND("6F",ScheduleCompile!Y691)),ISNUMBER(FIND("7F",ScheduleCompile!Y691)),ISNUMBER(FIND("9F",ScheduleCompile!Y691)),ISNUMBER(FIND("4F",ScheduleCompile!Y691))),VALUE(LEFT(ScheduleCompile!Y691,FIND("F",ScheduleCompile!Y691)-1)),ScheduleCompile!Y691)))))),"",IF(ScheduleCompile!Y691="Off",0,IF(ScheduleCompile!Y691="On",1,IF(ISNUMBER(ScheduleCompile!Y691),ScheduleCompile!Y691/1,IF(ISTEXT(ScheduleCompile!Y691),IF(OR(ISNUMBER(FIND("5F",ScheduleCompile!Y691)),ISNUMBER(FIND("0F",ScheduleCompile!Y691)),ISNUMBER(FIND("8F",ScheduleCompile!Y691)),ISNUMBER(FIND("1F",ScheduleCompile!Y691)),ISNUMBER(FIND("2F",ScheduleCompile!Y691)),ISNUMBER(FIND("3F",ScheduleCompile!Y691)),ISNUMBER(FIND("6F",ScheduleCompile!Y691)),ISNUMBER(FIND("7F",ScheduleCompile!Y691)),ISNUMBER(FIND("9F",ScheduleCompile!Y691)),ISNUMBER(FIND("4F",ScheduleCompile!Y691))),VALUE(LEFT(ScheduleCompile!Y691,FIND("F",ScheduleCompile!Y691)-1)),ScheduleCompile!Y691)))))))</f>
        <v>58.6</v>
      </c>
    </row>
    <row r="699" spans="1:30" x14ac:dyDescent="0.25">
      <c r="A699" t="str">
        <f t="shared" ref="A699:A719" si="59">CONCATENATE(C699,D699)</f>
        <v>SchDay "WaterMainCZ14Jul"  Type = "Temperature" Hr = (60.8, 60.8, 60.8, 60.8, 60.8, 60.8, 60.8, 60.8, 60.8, 60.8, 60.8, 60.8, 60.8, 60.8, 60.8, 60.8, 60.8, 60.8, 60.8, 60.8, 60.8, 60.8, 60.8, 60.8) ..</v>
      </c>
      <c r="B699" s="1" t="s">
        <v>623</v>
      </c>
      <c r="C699" t="str">
        <f t="shared" ref="C699:C719" si="60">CONCATENATE("SchDay """,E699,"""  Type = """,F699,""" Hr = ")</f>
        <v xml:space="preserve">SchDay "WaterMainCZ14Jul"  Type = "Temperature" Hr = </v>
      </c>
      <c r="D699" t="str">
        <f t="shared" ref="D699:D719" si="61">CONCATENATE("(",G699,", ",H699,", ",I699,", ",J699,", ",K699,", ",L699,", ",M699,", ",N699,", ",O699,", ",P699,", ",Q699,", ",R699,", ",S699,", ",T699,", ",U699,", ",V699,", ",W699,", ",X699,", ",Y699,", ",Z699,", ",AA699,", ",AB699,", ",AC699,", ",AD699,") ..")</f>
        <v>(60.8, 60.8, 60.8, 60.8, 60.8, 60.8, 60.8, 60.8, 60.8, 60.8, 60.8, 60.8, 60.8, 60.8, 60.8, 60.8, 60.8, 60.8, 60.8, 60.8, 60.8, 60.8, 60.8, 60.8) ..</v>
      </c>
      <c r="E699" s="30" t="str">
        <f>ScheduleCompile!A692</f>
        <v>WaterMainCZ14Jul</v>
      </c>
      <c r="F699" t="str">
        <f t="shared" si="46"/>
        <v>Temperature</v>
      </c>
      <c r="G699" s="1">
        <f>IF(AND(ISERROR(IF(ScheduleCompile!B692="Off",0,IF(ScheduleCompile!B692="On",1,IF(ISNUMBER(ScheduleCompile!B692),ScheduleCompile!B692/1,IF(ISTEXT(ScheduleCompile!B692),IF(OR(ISNUMBER(FIND("5F",ScheduleCompile!B692)),ISNUMBER(FIND("0F",ScheduleCompile!B692)),ISNUMBER(FIND("8F",ScheduleCompile!B692)),ISNUMBER(FIND("1F",ScheduleCompile!B692)),ISNUMBER(FIND("2F",ScheduleCompile!B692)),ISNUMBER(FIND("3F",ScheduleCompile!B692)),ISNUMBER(FIND("6F",ScheduleCompile!B692)),ISNUMBER(FIND("7F",ScheduleCompile!B692)),ISNUMBER(FIND("9F",ScheduleCompile!B692)),ISNUMBER(FIND("4F",ScheduleCompile!B692))),VALUE(LEFT(ScheduleCompile!B692,FIND("F",ScheduleCompile!B692)-1)),ScheduleCompile!B692)))))),ISTEXT(ScheduleCompile!#REF!)),"ENDTABLE",IF(ISERROR(IF(ScheduleCompile!B692="Off",0,IF(ScheduleCompile!B692="On",1,IF(ISNUMBER(ScheduleCompile!B692),ScheduleCompile!B692/1,IF(ISTEXT(ScheduleCompile!B692),IF(OR(ISNUMBER(FIND("5F",ScheduleCompile!B692)),ISNUMBER(FIND("0F",ScheduleCompile!B692)),ISNUMBER(FIND("8F",ScheduleCompile!B692)),ISNUMBER(FIND("1F",ScheduleCompile!B692)),ISNUMBER(FIND("2F",ScheduleCompile!B692)),ISNUMBER(FIND("3F",ScheduleCompile!B692)),ISNUMBER(FIND("6F",ScheduleCompile!B692)),ISNUMBER(FIND("7F",ScheduleCompile!B692)),ISNUMBER(FIND("9F",ScheduleCompile!B692)),ISNUMBER(FIND("4F",ScheduleCompile!B692))),VALUE(LEFT(ScheduleCompile!B692,FIND("F",ScheduleCompile!B692)-1)),ScheduleCompile!B692)))))),"",IF(ScheduleCompile!B692="Off",0,IF(ScheduleCompile!B692="On",1,IF(ISNUMBER(ScheduleCompile!B692),ScheduleCompile!B692/1,IF(ISTEXT(ScheduleCompile!B692),IF(OR(ISNUMBER(FIND("5F",ScheduleCompile!B692)),ISNUMBER(FIND("0F",ScheduleCompile!B692)),ISNUMBER(FIND("8F",ScheduleCompile!B692)),ISNUMBER(FIND("1F",ScheduleCompile!B692)),ISNUMBER(FIND("2F",ScheduleCompile!B692)),ISNUMBER(FIND("3F",ScheduleCompile!B692)),ISNUMBER(FIND("6F",ScheduleCompile!B692)),ISNUMBER(FIND("7F",ScheduleCompile!B692)),ISNUMBER(FIND("9F",ScheduleCompile!B692)),ISNUMBER(FIND("4F",ScheduleCompile!B692))),VALUE(LEFT(ScheduleCompile!B692,FIND("F",ScheduleCompile!B692)-1)),ScheduleCompile!B692)))))))</f>
        <v>60.8</v>
      </c>
      <c r="H699" s="1">
        <f>IF(AND(ISERROR(IF(ScheduleCompile!C692="Off",0,IF(ScheduleCompile!C692="On",1,IF(ISNUMBER(ScheduleCompile!C692),ScheduleCompile!C692/1,IF(ISTEXT(ScheduleCompile!C692),IF(OR(ISNUMBER(FIND("5F",ScheduleCompile!C692)),ISNUMBER(FIND("0F",ScheduleCompile!C692)),ISNUMBER(FIND("8F",ScheduleCompile!C692)),ISNUMBER(FIND("1F",ScheduleCompile!C692)),ISNUMBER(FIND("2F",ScheduleCompile!C692)),ISNUMBER(FIND("3F",ScheduleCompile!C692)),ISNUMBER(FIND("6F",ScheduleCompile!C692)),ISNUMBER(FIND("7F",ScheduleCompile!C692)),ISNUMBER(FIND("9F",ScheduleCompile!C692)),ISNUMBER(FIND("4F",ScheduleCompile!C692))),VALUE(LEFT(ScheduleCompile!C692,FIND("F",ScheduleCompile!C692)-1)),ScheduleCompile!C692)))))),ISTEXT(ScheduleCompile!#REF!)),"ENDTABLE",IF(ISERROR(IF(ScheduleCompile!C692="Off",0,IF(ScheduleCompile!C692="On",1,IF(ISNUMBER(ScheduleCompile!C692),ScheduleCompile!C692/1,IF(ISTEXT(ScheduleCompile!C692),IF(OR(ISNUMBER(FIND("5F",ScheduleCompile!C692)),ISNUMBER(FIND("0F",ScheduleCompile!C692)),ISNUMBER(FIND("8F",ScheduleCompile!C692)),ISNUMBER(FIND("1F",ScheduleCompile!C692)),ISNUMBER(FIND("2F",ScheduleCompile!C692)),ISNUMBER(FIND("3F",ScheduleCompile!C692)),ISNUMBER(FIND("6F",ScheduleCompile!C692)),ISNUMBER(FIND("7F",ScheduleCompile!C692)),ISNUMBER(FIND("9F",ScheduleCompile!C692)),ISNUMBER(FIND("4F",ScheduleCompile!C692))),VALUE(LEFT(ScheduleCompile!C692,FIND("F",ScheduleCompile!C692)-1)),ScheduleCompile!C692)))))),"",IF(ScheduleCompile!C692="Off",0,IF(ScheduleCompile!C692="On",1,IF(ISNUMBER(ScheduleCompile!C692),ScheduleCompile!C692/1,IF(ISTEXT(ScheduleCompile!C692),IF(OR(ISNUMBER(FIND("5F",ScheduleCompile!C692)),ISNUMBER(FIND("0F",ScheduleCompile!C692)),ISNUMBER(FIND("8F",ScheduleCompile!C692)),ISNUMBER(FIND("1F",ScheduleCompile!C692)),ISNUMBER(FIND("2F",ScheduleCompile!C692)),ISNUMBER(FIND("3F",ScheduleCompile!C692)),ISNUMBER(FIND("6F",ScheduleCompile!C692)),ISNUMBER(FIND("7F",ScheduleCompile!C692)),ISNUMBER(FIND("9F",ScheduleCompile!C692)),ISNUMBER(FIND("4F",ScheduleCompile!C692))),VALUE(LEFT(ScheduleCompile!C692,FIND("F",ScheduleCompile!C692)-1)),ScheduleCompile!C692)))))))</f>
        <v>60.8</v>
      </c>
      <c r="I699" s="1">
        <f>IF(AND(ISERROR(IF(ScheduleCompile!D692="Off",0,IF(ScheduleCompile!D692="On",1,IF(ISNUMBER(ScheduleCompile!D692),ScheduleCompile!D692/1,IF(ISTEXT(ScheduleCompile!D692),IF(OR(ISNUMBER(FIND("5F",ScheduleCompile!D692)),ISNUMBER(FIND("0F",ScheduleCompile!D692)),ISNUMBER(FIND("8F",ScheduleCompile!D692)),ISNUMBER(FIND("1F",ScheduleCompile!D692)),ISNUMBER(FIND("2F",ScheduleCompile!D692)),ISNUMBER(FIND("3F",ScheduleCompile!D692)),ISNUMBER(FIND("6F",ScheduleCompile!D692)),ISNUMBER(FIND("7F",ScheduleCompile!D692)),ISNUMBER(FIND("9F",ScheduleCompile!D692)),ISNUMBER(FIND("4F",ScheduleCompile!D692))),VALUE(LEFT(ScheduleCompile!D692,FIND("F",ScheduleCompile!D692)-1)),ScheduleCompile!D692)))))),ISTEXT(ScheduleCompile!#REF!)),"ENDTABLE",IF(ISERROR(IF(ScheduleCompile!D692="Off",0,IF(ScheduleCompile!D692="On",1,IF(ISNUMBER(ScheduleCompile!D692),ScheduleCompile!D692/1,IF(ISTEXT(ScheduleCompile!D692),IF(OR(ISNUMBER(FIND("5F",ScheduleCompile!D692)),ISNUMBER(FIND("0F",ScheduleCompile!D692)),ISNUMBER(FIND("8F",ScheduleCompile!D692)),ISNUMBER(FIND("1F",ScheduleCompile!D692)),ISNUMBER(FIND("2F",ScheduleCompile!D692)),ISNUMBER(FIND("3F",ScheduleCompile!D692)),ISNUMBER(FIND("6F",ScheduleCompile!D692)),ISNUMBER(FIND("7F",ScheduleCompile!D692)),ISNUMBER(FIND("9F",ScheduleCompile!D692)),ISNUMBER(FIND("4F",ScheduleCompile!D692))),VALUE(LEFT(ScheduleCompile!D692,FIND("F",ScheduleCompile!D692)-1)),ScheduleCompile!D692)))))),"",IF(ScheduleCompile!D692="Off",0,IF(ScheduleCompile!D692="On",1,IF(ISNUMBER(ScheduleCompile!D692),ScheduleCompile!D692/1,IF(ISTEXT(ScheduleCompile!D692),IF(OR(ISNUMBER(FIND("5F",ScheduleCompile!D692)),ISNUMBER(FIND("0F",ScheduleCompile!D692)),ISNUMBER(FIND("8F",ScheduleCompile!D692)),ISNUMBER(FIND("1F",ScheduleCompile!D692)),ISNUMBER(FIND("2F",ScheduleCompile!D692)),ISNUMBER(FIND("3F",ScheduleCompile!D692)),ISNUMBER(FIND("6F",ScheduleCompile!D692)),ISNUMBER(FIND("7F",ScheduleCompile!D692)),ISNUMBER(FIND("9F",ScheduleCompile!D692)),ISNUMBER(FIND("4F",ScheduleCompile!D692))),VALUE(LEFT(ScheduleCompile!D692,FIND("F",ScheduleCompile!D692)-1)),ScheduleCompile!D692)))))))</f>
        <v>60.8</v>
      </c>
      <c r="J699" s="1">
        <f>IF(AND(ISERROR(IF(ScheduleCompile!E692="Off",0,IF(ScheduleCompile!E692="On",1,IF(ISNUMBER(ScheduleCompile!E692),ScheduleCompile!E692/1,IF(ISTEXT(ScheduleCompile!E692),IF(OR(ISNUMBER(FIND("5F",ScheduleCompile!E692)),ISNUMBER(FIND("0F",ScheduleCompile!E692)),ISNUMBER(FIND("8F",ScheduleCompile!E692)),ISNUMBER(FIND("1F",ScheduleCompile!E692)),ISNUMBER(FIND("2F",ScheduleCompile!E692)),ISNUMBER(FIND("3F",ScheduleCompile!E692)),ISNUMBER(FIND("6F",ScheduleCompile!E692)),ISNUMBER(FIND("7F",ScheduleCompile!E692)),ISNUMBER(FIND("9F",ScheduleCompile!E692)),ISNUMBER(FIND("4F",ScheduleCompile!E692))),VALUE(LEFT(ScheduleCompile!E692,FIND("F",ScheduleCompile!E692)-1)),ScheduleCompile!E692)))))),ISTEXT(ScheduleCompile!#REF!)),"ENDTABLE",IF(ISERROR(IF(ScheduleCompile!E692="Off",0,IF(ScheduleCompile!E692="On",1,IF(ISNUMBER(ScheduleCompile!E692),ScheduleCompile!E692/1,IF(ISTEXT(ScheduleCompile!E692),IF(OR(ISNUMBER(FIND("5F",ScheduleCompile!E692)),ISNUMBER(FIND("0F",ScheduleCompile!E692)),ISNUMBER(FIND("8F",ScheduleCompile!E692)),ISNUMBER(FIND("1F",ScheduleCompile!E692)),ISNUMBER(FIND("2F",ScheduleCompile!E692)),ISNUMBER(FIND("3F",ScheduleCompile!E692)),ISNUMBER(FIND("6F",ScheduleCompile!E692)),ISNUMBER(FIND("7F",ScheduleCompile!E692)),ISNUMBER(FIND("9F",ScheduleCompile!E692)),ISNUMBER(FIND("4F",ScheduleCompile!E692))),VALUE(LEFT(ScheduleCompile!E692,FIND("F",ScheduleCompile!E692)-1)),ScheduleCompile!E692)))))),"",IF(ScheduleCompile!E692="Off",0,IF(ScheduleCompile!E692="On",1,IF(ISNUMBER(ScheduleCompile!E692),ScheduleCompile!E692/1,IF(ISTEXT(ScheduleCompile!E692),IF(OR(ISNUMBER(FIND("5F",ScheduleCompile!E692)),ISNUMBER(FIND("0F",ScheduleCompile!E692)),ISNUMBER(FIND("8F",ScheduleCompile!E692)),ISNUMBER(FIND("1F",ScheduleCompile!E692)),ISNUMBER(FIND("2F",ScheduleCompile!E692)),ISNUMBER(FIND("3F",ScheduleCompile!E692)),ISNUMBER(FIND("6F",ScheduleCompile!E692)),ISNUMBER(FIND("7F",ScheduleCompile!E692)),ISNUMBER(FIND("9F",ScheduleCompile!E692)),ISNUMBER(FIND("4F",ScheduleCompile!E692))),VALUE(LEFT(ScheduleCompile!E692,FIND("F",ScheduleCompile!E692)-1)),ScheduleCompile!E692)))))))</f>
        <v>60.8</v>
      </c>
      <c r="K699" s="1">
        <f>IF(AND(ISERROR(IF(ScheduleCompile!F692="Off",0,IF(ScheduleCompile!F692="On",1,IF(ISNUMBER(ScheduleCompile!F692),ScheduleCompile!F692/1,IF(ISTEXT(ScheduleCompile!F692),IF(OR(ISNUMBER(FIND("5F",ScheduleCompile!F692)),ISNUMBER(FIND("0F",ScheduleCompile!F692)),ISNUMBER(FIND("8F",ScheduleCompile!F692)),ISNUMBER(FIND("1F",ScheduleCompile!F692)),ISNUMBER(FIND("2F",ScheduleCompile!F692)),ISNUMBER(FIND("3F",ScheduleCompile!F692)),ISNUMBER(FIND("6F",ScheduleCompile!F692)),ISNUMBER(FIND("7F",ScheduleCompile!F692)),ISNUMBER(FIND("9F",ScheduleCompile!F692)),ISNUMBER(FIND("4F",ScheduleCompile!F692))),VALUE(LEFT(ScheduleCompile!F692,FIND("F",ScheduleCompile!F692)-1)),ScheduleCompile!F692)))))),ISTEXT(ScheduleCompile!#REF!)),"ENDTABLE",IF(ISERROR(IF(ScheduleCompile!F692="Off",0,IF(ScheduleCompile!F692="On",1,IF(ISNUMBER(ScheduleCompile!F692),ScheduleCompile!F692/1,IF(ISTEXT(ScheduleCompile!F692),IF(OR(ISNUMBER(FIND("5F",ScheduleCompile!F692)),ISNUMBER(FIND("0F",ScheduleCompile!F692)),ISNUMBER(FIND("8F",ScheduleCompile!F692)),ISNUMBER(FIND("1F",ScheduleCompile!F692)),ISNUMBER(FIND("2F",ScheduleCompile!F692)),ISNUMBER(FIND("3F",ScheduleCompile!F692)),ISNUMBER(FIND("6F",ScheduleCompile!F692)),ISNUMBER(FIND("7F",ScheduleCompile!F692)),ISNUMBER(FIND("9F",ScheduleCompile!F692)),ISNUMBER(FIND("4F",ScheduleCompile!F692))),VALUE(LEFT(ScheduleCompile!F692,FIND("F",ScheduleCompile!F692)-1)),ScheduleCompile!F692)))))),"",IF(ScheduleCompile!F692="Off",0,IF(ScheduleCompile!F692="On",1,IF(ISNUMBER(ScheduleCompile!F692),ScheduleCompile!F692/1,IF(ISTEXT(ScheduleCompile!F692),IF(OR(ISNUMBER(FIND("5F",ScheduleCompile!F692)),ISNUMBER(FIND("0F",ScheduleCompile!F692)),ISNUMBER(FIND("8F",ScheduleCompile!F692)),ISNUMBER(FIND("1F",ScheduleCompile!F692)),ISNUMBER(FIND("2F",ScheduleCompile!F692)),ISNUMBER(FIND("3F",ScheduleCompile!F692)),ISNUMBER(FIND("6F",ScheduleCompile!F692)),ISNUMBER(FIND("7F",ScheduleCompile!F692)),ISNUMBER(FIND("9F",ScheduleCompile!F692)),ISNUMBER(FIND("4F",ScheduleCompile!F692))),VALUE(LEFT(ScheduleCompile!F692,FIND("F",ScheduleCompile!F692)-1)),ScheduleCompile!F692)))))))</f>
        <v>60.8</v>
      </c>
      <c r="L699" s="1">
        <f>IF(AND(ISERROR(IF(ScheduleCompile!G692="Off",0,IF(ScheduleCompile!G692="On",1,IF(ISNUMBER(ScheduleCompile!G692),ScheduleCompile!G692/1,IF(ISTEXT(ScheduleCompile!G692),IF(OR(ISNUMBER(FIND("5F",ScheduleCompile!G692)),ISNUMBER(FIND("0F",ScheduleCompile!G692)),ISNUMBER(FIND("8F",ScheduleCompile!G692)),ISNUMBER(FIND("1F",ScheduleCompile!G692)),ISNUMBER(FIND("2F",ScheduleCompile!G692)),ISNUMBER(FIND("3F",ScheduleCompile!G692)),ISNUMBER(FIND("6F",ScheduleCompile!G692)),ISNUMBER(FIND("7F",ScheduleCompile!G692)),ISNUMBER(FIND("9F",ScheduleCompile!G692)),ISNUMBER(FIND("4F",ScheduleCompile!G692))),VALUE(LEFT(ScheduleCompile!G692,FIND("F",ScheduleCompile!G692)-1)),ScheduleCompile!G692)))))),ISTEXT(ScheduleCompile!#REF!)),"ENDTABLE",IF(ISERROR(IF(ScheduleCompile!G692="Off",0,IF(ScheduleCompile!G692="On",1,IF(ISNUMBER(ScheduleCompile!G692),ScheduleCompile!G692/1,IF(ISTEXT(ScheduleCompile!G692),IF(OR(ISNUMBER(FIND("5F",ScheduleCompile!G692)),ISNUMBER(FIND("0F",ScheduleCompile!G692)),ISNUMBER(FIND("8F",ScheduleCompile!G692)),ISNUMBER(FIND("1F",ScheduleCompile!G692)),ISNUMBER(FIND("2F",ScheduleCompile!G692)),ISNUMBER(FIND("3F",ScheduleCompile!G692)),ISNUMBER(FIND("6F",ScheduleCompile!G692)),ISNUMBER(FIND("7F",ScheduleCompile!G692)),ISNUMBER(FIND("9F",ScheduleCompile!G692)),ISNUMBER(FIND("4F",ScheduleCompile!G692))),VALUE(LEFT(ScheduleCompile!G692,FIND("F",ScheduleCompile!G692)-1)),ScheduleCompile!G692)))))),"",IF(ScheduleCompile!G692="Off",0,IF(ScheduleCompile!G692="On",1,IF(ISNUMBER(ScheduleCompile!G692),ScheduleCompile!G692/1,IF(ISTEXT(ScheduleCompile!G692),IF(OR(ISNUMBER(FIND("5F",ScheduleCompile!G692)),ISNUMBER(FIND("0F",ScheduleCompile!G692)),ISNUMBER(FIND("8F",ScheduleCompile!G692)),ISNUMBER(FIND("1F",ScheduleCompile!G692)),ISNUMBER(FIND("2F",ScheduleCompile!G692)),ISNUMBER(FIND("3F",ScheduleCompile!G692)),ISNUMBER(FIND("6F",ScheduleCompile!G692)),ISNUMBER(FIND("7F",ScheduleCompile!G692)),ISNUMBER(FIND("9F",ScheduleCompile!G692)),ISNUMBER(FIND("4F",ScheduleCompile!G692))),VALUE(LEFT(ScheduleCompile!G692,FIND("F",ScheduleCompile!G692)-1)),ScheduleCompile!G692)))))))</f>
        <v>60.8</v>
      </c>
      <c r="M699" s="1">
        <f>IF(AND(ISERROR(IF(ScheduleCompile!H692="Off",0,IF(ScheduleCompile!H692="On",1,IF(ISNUMBER(ScheduleCompile!H692),ScheduleCompile!H692/1,IF(ISTEXT(ScheduleCompile!H692),IF(OR(ISNUMBER(FIND("5F",ScheduleCompile!H692)),ISNUMBER(FIND("0F",ScheduleCompile!H692)),ISNUMBER(FIND("8F",ScheduleCompile!H692)),ISNUMBER(FIND("1F",ScheduleCompile!H692)),ISNUMBER(FIND("2F",ScheduleCompile!H692)),ISNUMBER(FIND("3F",ScheduleCompile!H692)),ISNUMBER(FIND("6F",ScheduleCompile!H692)),ISNUMBER(FIND("7F",ScheduleCompile!H692)),ISNUMBER(FIND("9F",ScheduleCompile!H692)),ISNUMBER(FIND("4F",ScheduleCompile!H692))),VALUE(LEFT(ScheduleCompile!H692,FIND("F",ScheduleCompile!H692)-1)),ScheduleCompile!H692)))))),ISTEXT(ScheduleCompile!#REF!)),"ENDTABLE",IF(ISERROR(IF(ScheduleCompile!H692="Off",0,IF(ScheduleCompile!H692="On",1,IF(ISNUMBER(ScheduleCompile!H692),ScheduleCompile!H692/1,IF(ISTEXT(ScheduleCompile!H692),IF(OR(ISNUMBER(FIND("5F",ScheduleCompile!H692)),ISNUMBER(FIND("0F",ScheduleCompile!H692)),ISNUMBER(FIND("8F",ScheduleCompile!H692)),ISNUMBER(FIND("1F",ScheduleCompile!H692)),ISNUMBER(FIND("2F",ScheduleCompile!H692)),ISNUMBER(FIND("3F",ScheduleCompile!H692)),ISNUMBER(FIND("6F",ScheduleCompile!H692)),ISNUMBER(FIND("7F",ScheduleCompile!H692)),ISNUMBER(FIND("9F",ScheduleCompile!H692)),ISNUMBER(FIND("4F",ScheduleCompile!H692))),VALUE(LEFT(ScheduleCompile!H692,FIND("F",ScheduleCompile!H692)-1)),ScheduleCompile!H692)))))),"",IF(ScheduleCompile!H692="Off",0,IF(ScheduleCompile!H692="On",1,IF(ISNUMBER(ScheduleCompile!H692),ScheduleCompile!H692/1,IF(ISTEXT(ScheduleCompile!H692),IF(OR(ISNUMBER(FIND("5F",ScheduleCompile!H692)),ISNUMBER(FIND("0F",ScheduleCompile!H692)),ISNUMBER(FIND("8F",ScheduleCompile!H692)),ISNUMBER(FIND("1F",ScheduleCompile!H692)),ISNUMBER(FIND("2F",ScheduleCompile!H692)),ISNUMBER(FIND("3F",ScheduleCompile!H692)),ISNUMBER(FIND("6F",ScheduleCompile!H692)),ISNUMBER(FIND("7F",ScheduleCompile!H692)),ISNUMBER(FIND("9F",ScheduleCompile!H692)),ISNUMBER(FIND("4F",ScheduleCompile!H692))),VALUE(LEFT(ScheduleCompile!H692,FIND("F",ScheduleCompile!H692)-1)),ScheduleCompile!H692)))))))</f>
        <v>60.8</v>
      </c>
      <c r="N699" s="1">
        <f>IF(AND(ISERROR(IF(ScheduleCompile!I692="Off",0,IF(ScheduleCompile!I692="On",1,IF(ISNUMBER(ScheduleCompile!I692),ScheduleCompile!I692/1,IF(ISTEXT(ScheduleCompile!I692),IF(OR(ISNUMBER(FIND("5F",ScheduleCompile!I692)),ISNUMBER(FIND("0F",ScheduleCompile!I692)),ISNUMBER(FIND("8F",ScheduleCompile!I692)),ISNUMBER(FIND("1F",ScheduleCompile!I692)),ISNUMBER(FIND("2F",ScheduleCompile!I692)),ISNUMBER(FIND("3F",ScheduleCompile!I692)),ISNUMBER(FIND("6F",ScheduleCompile!I692)),ISNUMBER(FIND("7F",ScheduleCompile!I692)),ISNUMBER(FIND("9F",ScheduleCompile!I692)),ISNUMBER(FIND("4F",ScheduleCompile!I692))),VALUE(LEFT(ScheduleCompile!I692,FIND("F",ScheduleCompile!I692)-1)),ScheduleCompile!I692)))))),ISTEXT(ScheduleCompile!#REF!)),"ENDTABLE",IF(ISERROR(IF(ScheduleCompile!I692="Off",0,IF(ScheduleCompile!I692="On",1,IF(ISNUMBER(ScheduleCompile!I692),ScheduleCompile!I692/1,IF(ISTEXT(ScheduleCompile!I692),IF(OR(ISNUMBER(FIND("5F",ScheduleCompile!I692)),ISNUMBER(FIND("0F",ScheduleCompile!I692)),ISNUMBER(FIND("8F",ScheduleCompile!I692)),ISNUMBER(FIND("1F",ScheduleCompile!I692)),ISNUMBER(FIND("2F",ScheduleCompile!I692)),ISNUMBER(FIND("3F",ScheduleCompile!I692)),ISNUMBER(FIND("6F",ScheduleCompile!I692)),ISNUMBER(FIND("7F",ScheduleCompile!I692)),ISNUMBER(FIND("9F",ScheduleCompile!I692)),ISNUMBER(FIND("4F",ScheduleCompile!I692))),VALUE(LEFT(ScheduleCompile!I692,FIND("F",ScheduleCompile!I692)-1)),ScheduleCompile!I692)))))),"",IF(ScheduleCompile!I692="Off",0,IF(ScheduleCompile!I692="On",1,IF(ISNUMBER(ScheduleCompile!I692),ScheduleCompile!I692/1,IF(ISTEXT(ScheduleCompile!I692),IF(OR(ISNUMBER(FIND("5F",ScheduleCompile!I692)),ISNUMBER(FIND("0F",ScheduleCompile!I692)),ISNUMBER(FIND("8F",ScheduleCompile!I692)),ISNUMBER(FIND("1F",ScheduleCompile!I692)),ISNUMBER(FIND("2F",ScheduleCompile!I692)),ISNUMBER(FIND("3F",ScheduleCompile!I692)),ISNUMBER(FIND("6F",ScheduleCompile!I692)),ISNUMBER(FIND("7F",ScheduleCompile!I692)),ISNUMBER(FIND("9F",ScheduleCompile!I692)),ISNUMBER(FIND("4F",ScheduleCompile!I692))),VALUE(LEFT(ScheduleCompile!I692,FIND("F",ScheduleCompile!I692)-1)),ScheduleCompile!I692)))))))</f>
        <v>60.8</v>
      </c>
      <c r="O699" s="1">
        <f>IF(AND(ISERROR(IF(ScheduleCompile!J692="Off",0,IF(ScheduleCompile!J692="On",1,IF(ISNUMBER(ScheduleCompile!J692),ScheduleCompile!J692/1,IF(ISTEXT(ScheduleCompile!J692),IF(OR(ISNUMBER(FIND("5F",ScheduleCompile!J692)),ISNUMBER(FIND("0F",ScheduleCompile!J692)),ISNUMBER(FIND("8F",ScheduleCompile!J692)),ISNUMBER(FIND("1F",ScheduleCompile!J692)),ISNUMBER(FIND("2F",ScheduleCompile!J692)),ISNUMBER(FIND("3F",ScheduleCompile!J692)),ISNUMBER(FIND("6F",ScheduleCompile!J692)),ISNUMBER(FIND("7F",ScheduleCompile!J692)),ISNUMBER(FIND("9F",ScheduleCompile!J692)),ISNUMBER(FIND("4F",ScheduleCompile!J692))),VALUE(LEFT(ScheduleCompile!J692,FIND("F",ScheduleCompile!J692)-1)),ScheduleCompile!J692)))))),ISTEXT(ScheduleCompile!#REF!)),"ENDTABLE",IF(ISERROR(IF(ScheduleCompile!J692="Off",0,IF(ScheduleCompile!J692="On",1,IF(ISNUMBER(ScheduleCompile!J692),ScheduleCompile!J692/1,IF(ISTEXT(ScheduleCompile!J692),IF(OR(ISNUMBER(FIND("5F",ScheduleCompile!J692)),ISNUMBER(FIND("0F",ScheduleCompile!J692)),ISNUMBER(FIND("8F",ScheduleCompile!J692)),ISNUMBER(FIND("1F",ScheduleCompile!J692)),ISNUMBER(FIND("2F",ScheduleCompile!J692)),ISNUMBER(FIND("3F",ScheduleCompile!J692)),ISNUMBER(FIND("6F",ScheduleCompile!J692)),ISNUMBER(FIND("7F",ScheduleCompile!J692)),ISNUMBER(FIND("9F",ScheduleCompile!J692)),ISNUMBER(FIND("4F",ScheduleCompile!J692))),VALUE(LEFT(ScheduleCompile!J692,FIND("F",ScheduleCompile!J692)-1)),ScheduleCompile!J692)))))),"",IF(ScheduleCompile!J692="Off",0,IF(ScheduleCompile!J692="On",1,IF(ISNUMBER(ScheduleCompile!J692),ScheduleCompile!J692/1,IF(ISTEXT(ScheduleCompile!J692),IF(OR(ISNUMBER(FIND("5F",ScheduleCompile!J692)),ISNUMBER(FIND("0F",ScheduleCompile!J692)),ISNUMBER(FIND("8F",ScheduleCompile!J692)),ISNUMBER(FIND("1F",ScheduleCompile!J692)),ISNUMBER(FIND("2F",ScheduleCompile!J692)),ISNUMBER(FIND("3F",ScheduleCompile!J692)),ISNUMBER(FIND("6F",ScheduleCompile!J692)),ISNUMBER(FIND("7F",ScheduleCompile!J692)),ISNUMBER(FIND("9F",ScheduleCompile!J692)),ISNUMBER(FIND("4F",ScheduleCompile!J692))),VALUE(LEFT(ScheduleCompile!J692,FIND("F",ScheduleCompile!J692)-1)),ScheduleCompile!J692)))))))</f>
        <v>60.8</v>
      </c>
      <c r="P699" s="1">
        <f>IF(AND(ISERROR(IF(ScheduleCompile!K692="Off",0,IF(ScheduleCompile!K692="On",1,IF(ISNUMBER(ScheduleCompile!K692),ScheduleCompile!K692/1,IF(ISTEXT(ScheduleCompile!K692),IF(OR(ISNUMBER(FIND("5F",ScheduleCompile!K692)),ISNUMBER(FIND("0F",ScheduleCompile!K692)),ISNUMBER(FIND("8F",ScheduleCompile!K692)),ISNUMBER(FIND("1F",ScheduleCompile!K692)),ISNUMBER(FIND("2F",ScheduleCompile!K692)),ISNUMBER(FIND("3F",ScheduleCompile!K692)),ISNUMBER(FIND("6F",ScheduleCompile!K692)),ISNUMBER(FIND("7F",ScheduleCompile!K692)),ISNUMBER(FIND("9F",ScheduleCompile!K692)),ISNUMBER(FIND("4F",ScheduleCompile!K692))),VALUE(LEFT(ScheduleCompile!K692,FIND("F",ScheduleCompile!K692)-1)),ScheduleCompile!K692)))))),ISTEXT(ScheduleCompile!#REF!)),"ENDTABLE",IF(ISERROR(IF(ScheduleCompile!K692="Off",0,IF(ScheduleCompile!K692="On",1,IF(ISNUMBER(ScheduleCompile!K692),ScheduleCompile!K692/1,IF(ISTEXT(ScheduleCompile!K692),IF(OR(ISNUMBER(FIND("5F",ScheduleCompile!K692)),ISNUMBER(FIND("0F",ScheduleCompile!K692)),ISNUMBER(FIND("8F",ScheduleCompile!K692)),ISNUMBER(FIND("1F",ScheduleCompile!K692)),ISNUMBER(FIND("2F",ScheduleCompile!K692)),ISNUMBER(FIND("3F",ScheduleCompile!K692)),ISNUMBER(FIND("6F",ScheduleCompile!K692)),ISNUMBER(FIND("7F",ScheduleCompile!K692)),ISNUMBER(FIND("9F",ScheduleCompile!K692)),ISNUMBER(FIND("4F",ScheduleCompile!K692))),VALUE(LEFT(ScheduleCompile!K692,FIND("F",ScheduleCompile!K692)-1)),ScheduleCompile!K692)))))),"",IF(ScheduleCompile!K692="Off",0,IF(ScheduleCompile!K692="On",1,IF(ISNUMBER(ScheduleCompile!K692),ScheduleCompile!K692/1,IF(ISTEXT(ScheduleCompile!K692),IF(OR(ISNUMBER(FIND("5F",ScheduleCompile!K692)),ISNUMBER(FIND("0F",ScheduleCompile!K692)),ISNUMBER(FIND("8F",ScheduleCompile!K692)),ISNUMBER(FIND("1F",ScheduleCompile!K692)),ISNUMBER(FIND("2F",ScheduleCompile!K692)),ISNUMBER(FIND("3F",ScheduleCompile!K692)),ISNUMBER(FIND("6F",ScheduleCompile!K692)),ISNUMBER(FIND("7F",ScheduleCompile!K692)),ISNUMBER(FIND("9F",ScheduleCompile!K692)),ISNUMBER(FIND("4F",ScheduleCompile!K692))),VALUE(LEFT(ScheduleCompile!K692,FIND("F",ScheduleCompile!K692)-1)),ScheduleCompile!K692)))))))</f>
        <v>60.8</v>
      </c>
      <c r="Q699" s="1">
        <f>IF(AND(ISERROR(IF(ScheduleCompile!L692="Off",0,IF(ScheduleCompile!L692="On",1,IF(ISNUMBER(ScheduleCompile!L692),ScheduleCompile!L692/1,IF(ISTEXT(ScheduleCompile!L692),IF(OR(ISNUMBER(FIND("5F",ScheduleCompile!L692)),ISNUMBER(FIND("0F",ScheduleCompile!L692)),ISNUMBER(FIND("8F",ScheduleCompile!L692)),ISNUMBER(FIND("1F",ScheduleCompile!L692)),ISNUMBER(FIND("2F",ScheduleCompile!L692)),ISNUMBER(FIND("3F",ScheduleCompile!L692)),ISNUMBER(FIND("6F",ScheduleCompile!L692)),ISNUMBER(FIND("7F",ScheduleCompile!L692)),ISNUMBER(FIND("9F",ScheduleCompile!L692)),ISNUMBER(FIND("4F",ScheduleCompile!L692))),VALUE(LEFT(ScheduleCompile!L692,FIND("F",ScheduleCompile!L692)-1)),ScheduleCompile!L692)))))),ISTEXT(ScheduleCompile!#REF!)),"ENDTABLE",IF(ISERROR(IF(ScheduleCompile!L692="Off",0,IF(ScheduleCompile!L692="On",1,IF(ISNUMBER(ScheduleCompile!L692),ScheduleCompile!L692/1,IF(ISTEXT(ScheduleCompile!L692),IF(OR(ISNUMBER(FIND("5F",ScheduleCompile!L692)),ISNUMBER(FIND("0F",ScheduleCompile!L692)),ISNUMBER(FIND("8F",ScheduleCompile!L692)),ISNUMBER(FIND("1F",ScheduleCompile!L692)),ISNUMBER(FIND("2F",ScheduleCompile!L692)),ISNUMBER(FIND("3F",ScheduleCompile!L692)),ISNUMBER(FIND("6F",ScheduleCompile!L692)),ISNUMBER(FIND("7F",ScheduleCompile!L692)),ISNUMBER(FIND("9F",ScheduleCompile!L692)),ISNUMBER(FIND("4F",ScheduleCompile!L692))),VALUE(LEFT(ScheduleCompile!L692,FIND("F",ScheduleCompile!L692)-1)),ScheduleCompile!L692)))))),"",IF(ScheduleCompile!L692="Off",0,IF(ScheduleCompile!L692="On",1,IF(ISNUMBER(ScheduleCompile!L692),ScheduleCompile!L692/1,IF(ISTEXT(ScheduleCompile!L692),IF(OR(ISNUMBER(FIND("5F",ScheduleCompile!L692)),ISNUMBER(FIND("0F",ScheduleCompile!L692)),ISNUMBER(FIND("8F",ScheduleCompile!L692)),ISNUMBER(FIND("1F",ScheduleCompile!L692)),ISNUMBER(FIND("2F",ScheduleCompile!L692)),ISNUMBER(FIND("3F",ScheduleCompile!L692)),ISNUMBER(FIND("6F",ScheduleCompile!L692)),ISNUMBER(FIND("7F",ScheduleCompile!L692)),ISNUMBER(FIND("9F",ScheduleCompile!L692)),ISNUMBER(FIND("4F",ScheduleCompile!L692))),VALUE(LEFT(ScheduleCompile!L692,FIND("F",ScheduleCompile!L692)-1)),ScheduleCompile!L692)))))))</f>
        <v>60.8</v>
      </c>
      <c r="R699" s="1">
        <f>IF(AND(ISERROR(IF(ScheduleCompile!M692="Off",0,IF(ScheduleCompile!M692="On",1,IF(ISNUMBER(ScheduleCompile!M692),ScheduleCompile!M692/1,IF(ISTEXT(ScheduleCompile!M692),IF(OR(ISNUMBER(FIND("5F",ScheduleCompile!M692)),ISNUMBER(FIND("0F",ScheduleCompile!M692)),ISNUMBER(FIND("8F",ScheduleCompile!M692)),ISNUMBER(FIND("1F",ScheduleCompile!M692)),ISNUMBER(FIND("2F",ScheduleCompile!M692)),ISNUMBER(FIND("3F",ScheduleCompile!M692)),ISNUMBER(FIND("6F",ScheduleCompile!M692)),ISNUMBER(FIND("7F",ScheduleCompile!M692)),ISNUMBER(FIND("9F",ScheduleCompile!M692)),ISNUMBER(FIND("4F",ScheduleCompile!M692))),VALUE(LEFT(ScheduleCompile!M692,FIND("F",ScheduleCompile!M692)-1)),ScheduleCompile!M692)))))),ISTEXT(ScheduleCompile!#REF!)),"ENDTABLE",IF(ISERROR(IF(ScheduleCompile!M692="Off",0,IF(ScheduleCompile!M692="On",1,IF(ISNUMBER(ScheduleCompile!M692),ScheduleCompile!M692/1,IF(ISTEXT(ScheduleCompile!M692),IF(OR(ISNUMBER(FIND("5F",ScheduleCompile!M692)),ISNUMBER(FIND("0F",ScheduleCompile!M692)),ISNUMBER(FIND("8F",ScheduleCompile!M692)),ISNUMBER(FIND("1F",ScheduleCompile!M692)),ISNUMBER(FIND("2F",ScheduleCompile!M692)),ISNUMBER(FIND("3F",ScheduleCompile!M692)),ISNUMBER(FIND("6F",ScheduleCompile!M692)),ISNUMBER(FIND("7F",ScheduleCompile!M692)),ISNUMBER(FIND("9F",ScheduleCompile!M692)),ISNUMBER(FIND("4F",ScheduleCompile!M692))),VALUE(LEFT(ScheduleCompile!M692,FIND("F",ScheduleCompile!M692)-1)),ScheduleCompile!M692)))))),"",IF(ScheduleCompile!M692="Off",0,IF(ScheduleCompile!M692="On",1,IF(ISNUMBER(ScheduleCompile!M692),ScheduleCompile!M692/1,IF(ISTEXT(ScheduleCompile!M692),IF(OR(ISNUMBER(FIND("5F",ScheduleCompile!M692)),ISNUMBER(FIND("0F",ScheduleCompile!M692)),ISNUMBER(FIND("8F",ScheduleCompile!M692)),ISNUMBER(FIND("1F",ScheduleCompile!M692)),ISNUMBER(FIND("2F",ScheduleCompile!M692)),ISNUMBER(FIND("3F",ScheduleCompile!M692)),ISNUMBER(FIND("6F",ScheduleCompile!M692)),ISNUMBER(FIND("7F",ScheduleCompile!M692)),ISNUMBER(FIND("9F",ScheduleCompile!M692)),ISNUMBER(FIND("4F",ScheduleCompile!M692))),VALUE(LEFT(ScheduleCompile!M692,FIND("F",ScheduleCompile!M692)-1)),ScheduleCompile!M692)))))))</f>
        <v>60.8</v>
      </c>
      <c r="S699" s="1">
        <f>IF(AND(ISERROR(IF(ScheduleCompile!N692="Off",0,IF(ScheduleCompile!N692="On",1,IF(ISNUMBER(ScheduleCompile!N692),ScheduleCompile!N692/1,IF(ISTEXT(ScheduleCompile!N692),IF(OR(ISNUMBER(FIND("5F",ScheduleCompile!N692)),ISNUMBER(FIND("0F",ScheduleCompile!N692)),ISNUMBER(FIND("8F",ScheduleCompile!N692)),ISNUMBER(FIND("1F",ScheduleCompile!N692)),ISNUMBER(FIND("2F",ScheduleCompile!N692)),ISNUMBER(FIND("3F",ScheduleCompile!N692)),ISNUMBER(FIND("6F",ScheduleCompile!N692)),ISNUMBER(FIND("7F",ScheduleCompile!N692)),ISNUMBER(FIND("9F",ScheduleCompile!N692)),ISNUMBER(FIND("4F",ScheduleCompile!N692))),VALUE(LEFT(ScheduleCompile!N692,FIND("F",ScheduleCompile!N692)-1)),ScheduleCompile!N692)))))),ISTEXT(ScheduleCompile!#REF!)),"ENDTABLE",IF(ISERROR(IF(ScheduleCompile!N692="Off",0,IF(ScheduleCompile!N692="On",1,IF(ISNUMBER(ScheduleCompile!N692),ScheduleCompile!N692/1,IF(ISTEXT(ScheduleCompile!N692),IF(OR(ISNUMBER(FIND("5F",ScheduleCompile!N692)),ISNUMBER(FIND("0F",ScheduleCompile!N692)),ISNUMBER(FIND("8F",ScheduleCompile!N692)),ISNUMBER(FIND("1F",ScheduleCompile!N692)),ISNUMBER(FIND("2F",ScheduleCompile!N692)),ISNUMBER(FIND("3F",ScheduleCompile!N692)),ISNUMBER(FIND("6F",ScheduleCompile!N692)),ISNUMBER(FIND("7F",ScheduleCompile!N692)),ISNUMBER(FIND("9F",ScheduleCompile!N692)),ISNUMBER(FIND("4F",ScheduleCompile!N692))),VALUE(LEFT(ScheduleCompile!N692,FIND("F",ScheduleCompile!N692)-1)),ScheduleCompile!N692)))))),"",IF(ScheduleCompile!N692="Off",0,IF(ScheduleCompile!N692="On",1,IF(ISNUMBER(ScheduleCompile!N692),ScheduleCompile!N692/1,IF(ISTEXT(ScheduleCompile!N692),IF(OR(ISNUMBER(FIND("5F",ScheduleCompile!N692)),ISNUMBER(FIND("0F",ScheduleCompile!N692)),ISNUMBER(FIND("8F",ScheduleCompile!N692)),ISNUMBER(FIND("1F",ScheduleCompile!N692)),ISNUMBER(FIND("2F",ScheduleCompile!N692)),ISNUMBER(FIND("3F",ScheduleCompile!N692)),ISNUMBER(FIND("6F",ScheduleCompile!N692)),ISNUMBER(FIND("7F",ScheduleCompile!N692)),ISNUMBER(FIND("9F",ScheduleCompile!N692)),ISNUMBER(FIND("4F",ScheduleCompile!N692))),VALUE(LEFT(ScheduleCompile!N692,FIND("F",ScheduleCompile!N692)-1)),ScheduleCompile!N692)))))))</f>
        <v>60.8</v>
      </c>
      <c r="T699" s="1">
        <f>IF(AND(ISERROR(IF(ScheduleCompile!O692="Off",0,IF(ScheduleCompile!O692="On",1,IF(ISNUMBER(ScheduleCompile!O692),ScheduleCompile!O692/1,IF(ISTEXT(ScheduleCompile!O692),IF(OR(ISNUMBER(FIND("5F",ScheduleCompile!O692)),ISNUMBER(FIND("0F",ScheduleCompile!O692)),ISNUMBER(FIND("8F",ScheduleCompile!O692)),ISNUMBER(FIND("1F",ScheduleCompile!O692)),ISNUMBER(FIND("2F",ScheduleCompile!O692)),ISNUMBER(FIND("3F",ScheduleCompile!O692)),ISNUMBER(FIND("6F",ScheduleCompile!O692)),ISNUMBER(FIND("7F",ScheduleCompile!O692)),ISNUMBER(FIND("9F",ScheduleCompile!O692)),ISNUMBER(FIND("4F",ScheduleCompile!O692))),VALUE(LEFT(ScheduleCompile!O692,FIND("F",ScheduleCompile!O692)-1)),ScheduleCompile!O692)))))),ISTEXT(ScheduleCompile!#REF!)),"ENDTABLE",IF(ISERROR(IF(ScheduleCompile!O692="Off",0,IF(ScheduleCompile!O692="On",1,IF(ISNUMBER(ScheduleCompile!O692),ScheduleCompile!O692/1,IF(ISTEXT(ScheduleCompile!O692),IF(OR(ISNUMBER(FIND("5F",ScheduleCompile!O692)),ISNUMBER(FIND("0F",ScheduleCompile!O692)),ISNUMBER(FIND("8F",ScheduleCompile!O692)),ISNUMBER(FIND("1F",ScheduleCompile!O692)),ISNUMBER(FIND("2F",ScheduleCompile!O692)),ISNUMBER(FIND("3F",ScheduleCompile!O692)),ISNUMBER(FIND("6F",ScheduleCompile!O692)),ISNUMBER(FIND("7F",ScheduleCompile!O692)),ISNUMBER(FIND("9F",ScheduleCompile!O692)),ISNUMBER(FIND("4F",ScheduleCompile!O692))),VALUE(LEFT(ScheduleCompile!O692,FIND("F",ScheduleCompile!O692)-1)),ScheduleCompile!O692)))))),"",IF(ScheduleCompile!O692="Off",0,IF(ScheduleCompile!O692="On",1,IF(ISNUMBER(ScheduleCompile!O692),ScheduleCompile!O692/1,IF(ISTEXT(ScheduleCompile!O692),IF(OR(ISNUMBER(FIND("5F",ScheduleCompile!O692)),ISNUMBER(FIND("0F",ScheduleCompile!O692)),ISNUMBER(FIND("8F",ScheduleCompile!O692)),ISNUMBER(FIND("1F",ScheduleCompile!O692)),ISNUMBER(FIND("2F",ScheduleCompile!O692)),ISNUMBER(FIND("3F",ScheduleCompile!O692)),ISNUMBER(FIND("6F",ScheduleCompile!O692)),ISNUMBER(FIND("7F",ScheduleCompile!O692)),ISNUMBER(FIND("9F",ScheduleCompile!O692)),ISNUMBER(FIND("4F",ScheduleCompile!O692))),VALUE(LEFT(ScheduleCompile!O692,FIND("F",ScheduleCompile!O692)-1)),ScheduleCompile!O692)))))))</f>
        <v>60.8</v>
      </c>
      <c r="U699" s="1">
        <f>IF(AND(ISERROR(IF(ScheduleCompile!P692="Off",0,IF(ScheduleCompile!P692="On",1,IF(ISNUMBER(ScheduleCompile!P692),ScheduleCompile!P692/1,IF(ISTEXT(ScheduleCompile!P692),IF(OR(ISNUMBER(FIND("5F",ScheduleCompile!P692)),ISNUMBER(FIND("0F",ScheduleCompile!P692)),ISNUMBER(FIND("8F",ScheduleCompile!P692)),ISNUMBER(FIND("1F",ScheduleCompile!P692)),ISNUMBER(FIND("2F",ScheduleCompile!P692)),ISNUMBER(FIND("3F",ScheduleCompile!P692)),ISNUMBER(FIND("6F",ScheduleCompile!P692)),ISNUMBER(FIND("7F",ScheduleCompile!P692)),ISNUMBER(FIND("9F",ScheduleCompile!P692)),ISNUMBER(FIND("4F",ScheduleCompile!P692))),VALUE(LEFT(ScheduleCompile!P692,FIND("F",ScheduleCompile!P692)-1)),ScheduleCompile!P692)))))),ISTEXT(ScheduleCompile!#REF!)),"ENDTABLE",IF(ISERROR(IF(ScheduleCompile!P692="Off",0,IF(ScheduleCompile!P692="On",1,IF(ISNUMBER(ScheduleCompile!P692),ScheduleCompile!P692/1,IF(ISTEXT(ScheduleCompile!P692),IF(OR(ISNUMBER(FIND("5F",ScheduleCompile!P692)),ISNUMBER(FIND("0F",ScheduleCompile!P692)),ISNUMBER(FIND("8F",ScheduleCompile!P692)),ISNUMBER(FIND("1F",ScheduleCompile!P692)),ISNUMBER(FIND("2F",ScheduleCompile!P692)),ISNUMBER(FIND("3F",ScheduleCompile!P692)),ISNUMBER(FIND("6F",ScheduleCompile!P692)),ISNUMBER(FIND("7F",ScheduleCompile!P692)),ISNUMBER(FIND("9F",ScheduleCompile!P692)),ISNUMBER(FIND("4F",ScheduleCompile!P692))),VALUE(LEFT(ScheduleCompile!P692,FIND("F",ScheduleCompile!P692)-1)),ScheduleCompile!P692)))))),"",IF(ScheduleCompile!P692="Off",0,IF(ScheduleCompile!P692="On",1,IF(ISNUMBER(ScheduleCompile!P692),ScheduleCompile!P692/1,IF(ISTEXT(ScheduleCompile!P692),IF(OR(ISNUMBER(FIND("5F",ScheduleCompile!P692)),ISNUMBER(FIND("0F",ScheduleCompile!P692)),ISNUMBER(FIND("8F",ScheduleCompile!P692)),ISNUMBER(FIND("1F",ScheduleCompile!P692)),ISNUMBER(FIND("2F",ScheduleCompile!P692)),ISNUMBER(FIND("3F",ScheduleCompile!P692)),ISNUMBER(FIND("6F",ScheduleCompile!P692)),ISNUMBER(FIND("7F",ScheduleCompile!P692)),ISNUMBER(FIND("9F",ScheduleCompile!P692)),ISNUMBER(FIND("4F",ScheduleCompile!P692))),VALUE(LEFT(ScheduleCompile!P692,FIND("F",ScheduleCompile!P692)-1)),ScheduleCompile!P692)))))))</f>
        <v>60.8</v>
      </c>
      <c r="V699" s="1">
        <f>IF(AND(ISERROR(IF(ScheduleCompile!Q692="Off",0,IF(ScheduleCompile!Q692="On",1,IF(ISNUMBER(ScheduleCompile!Q692),ScheduleCompile!Q692/1,IF(ISTEXT(ScheduleCompile!Q692),IF(OR(ISNUMBER(FIND("5F",ScheduleCompile!Q692)),ISNUMBER(FIND("0F",ScheduleCompile!Q692)),ISNUMBER(FIND("8F",ScheduleCompile!Q692)),ISNUMBER(FIND("1F",ScheduleCompile!Q692)),ISNUMBER(FIND("2F",ScheduleCompile!Q692)),ISNUMBER(FIND("3F",ScheduleCompile!Q692)),ISNUMBER(FIND("6F",ScheduleCompile!Q692)),ISNUMBER(FIND("7F",ScheduleCompile!Q692)),ISNUMBER(FIND("9F",ScheduleCompile!Q692)),ISNUMBER(FIND("4F",ScheduleCompile!Q692))),VALUE(LEFT(ScheduleCompile!Q692,FIND("F",ScheduleCompile!Q692)-1)),ScheduleCompile!Q692)))))),ISTEXT(ScheduleCompile!#REF!)),"ENDTABLE",IF(ISERROR(IF(ScheduleCompile!Q692="Off",0,IF(ScheduleCompile!Q692="On",1,IF(ISNUMBER(ScheduleCompile!Q692),ScheduleCompile!Q692/1,IF(ISTEXT(ScheduleCompile!Q692),IF(OR(ISNUMBER(FIND("5F",ScheduleCompile!Q692)),ISNUMBER(FIND("0F",ScheduleCompile!Q692)),ISNUMBER(FIND("8F",ScheduleCompile!Q692)),ISNUMBER(FIND("1F",ScheduleCompile!Q692)),ISNUMBER(FIND("2F",ScheduleCompile!Q692)),ISNUMBER(FIND("3F",ScheduleCompile!Q692)),ISNUMBER(FIND("6F",ScheduleCompile!Q692)),ISNUMBER(FIND("7F",ScheduleCompile!Q692)),ISNUMBER(FIND("9F",ScheduleCompile!Q692)),ISNUMBER(FIND("4F",ScheduleCompile!Q692))),VALUE(LEFT(ScheduleCompile!Q692,FIND("F",ScheduleCompile!Q692)-1)),ScheduleCompile!Q692)))))),"",IF(ScheduleCompile!Q692="Off",0,IF(ScheduleCompile!Q692="On",1,IF(ISNUMBER(ScheduleCompile!Q692),ScheduleCompile!Q692/1,IF(ISTEXT(ScheduleCompile!Q692),IF(OR(ISNUMBER(FIND("5F",ScheduleCompile!Q692)),ISNUMBER(FIND("0F",ScheduleCompile!Q692)),ISNUMBER(FIND("8F",ScheduleCompile!Q692)),ISNUMBER(FIND("1F",ScheduleCompile!Q692)),ISNUMBER(FIND("2F",ScheduleCompile!Q692)),ISNUMBER(FIND("3F",ScheduleCompile!Q692)),ISNUMBER(FIND("6F",ScheduleCompile!Q692)),ISNUMBER(FIND("7F",ScheduleCompile!Q692)),ISNUMBER(FIND("9F",ScheduleCompile!Q692)),ISNUMBER(FIND("4F",ScheduleCompile!Q692))),VALUE(LEFT(ScheduleCompile!Q692,FIND("F",ScheduleCompile!Q692)-1)),ScheduleCompile!Q692)))))))</f>
        <v>60.8</v>
      </c>
      <c r="W699" s="1">
        <f>IF(AND(ISERROR(IF(ScheduleCompile!R692="Off",0,IF(ScheduleCompile!R692="On",1,IF(ISNUMBER(ScheduleCompile!R692),ScheduleCompile!R692/1,IF(ISTEXT(ScheduleCompile!R692),IF(OR(ISNUMBER(FIND("5F",ScheduleCompile!R692)),ISNUMBER(FIND("0F",ScheduleCompile!R692)),ISNUMBER(FIND("8F",ScheduleCompile!R692)),ISNUMBER(FIND("1F",ScheduleCompile!R692)),ISNUMBER(FIND("2F",ScheduleCompile!R692)),ISNUMBER(FIND("3F",ScheduleCompile!R692)),ISNUMBER(FIND("6F",ScheduleCompile!R692)),ISNUMBER(FIND("7F",ScheduleCompile!R692)),ISNUMBER(FIND("9F",ScheduleCompile!R692)),ISNUMBER(FIND("4F",ScheduleCompile!R692))),VALUE(LEFT(ScheduleCompile!R692,FIND("F",ScheduleCompile!R692)-1)),ScheduleCompile!R692)))))),ISTEXT(ScheduleCompile!#REF!)),"ENDTABLE",IF(ISERROR(IF(ScheduleCompile!R692="Off",0,IF(ScheduleCompile!R692="On",1,IF(ISNUMBER(ScheduleCompile!R692),ScheduleCompile!R692/1,IF(ISTEXT(ScheduleCompile!R692),IF(OR(ISNUMBER(FIND("5F",ScheduleCompile!R692)),ISNUMBER(FIND("0F",ScheduleCompile!R692)),ISNUMBER(FIND("8F",ScheduleCompile!R692)),ISNUMBER(FIND("1F",ScheduleCompile!R692)),ISNUMBER(FIND("2F",ScheduleCompile!R692)),ISNUMBER(FIND("3F",ScheduleCompile!R692)),ISNUMBER(FIND("6F",ScheduleCompile!R692)),ISNUMBER(FIND("7F",ScheduleCompile!R692)),ISNUMBER(FIND("9F",ScheduleCompile!R692)),ISNUMBER(FIND("4F",ScheduleCompile!R692))),VALUE(LEFT(ScheduleCompile!R692,FIND("F",ScheduleCompile!R692)-1)),ScheduleCompile!R692)))))),"",IF(ScheduleCompile!R692="Off",0,IF(ScheduleCompile!R692="On",1,IF(ISNUMBER(ScheduleCompile!R692),ScheduleCompile!R692/1,IF(ISTEXT(ScheduleCompile!R692),IF(OR(ISNUMBER(FIND("5F",ScheduleCompile!R692)),ISNUMBER(FIND("0F",ScheduleCompile!R692)),ISNUMBER(FIND("8F",ScheduleCompile!R692)),ISNUMBER(FIND("1F",ScheduleCompile!R692)),ISNUMBER(FIND("2F",ScheduleCompile!R692)),ISNUMBER(FIND("3F",ScheduleCompile!R692)),ISNUMBER(FIND("6F",ScheduleCompile!R692)),ISNUMBER(FIND("7F",ScheduleCompile!R692)),ISNUMBER(FIND("9F",ScheduleCompile!R692)),ISNUMBER(FIND("4F",ScheduleCompile!R692))),VALUE(LEFT(ScheduleCompile!R692,FIND("F",ScheduleCompile!R692)-1)),ScheduleCompile!R692)))))))</f>
        <v>60.8</v>
      </c>
      <c r="X699" s="1">
        <f>IF(AND(ISERROR(IF(ScheduleCompile!S692="Off",0,IF(ScheduleCompile!S692="On",1,IF(ISNUMBER(ScheduleCompile!S692),ScheduleCompile!S692/1,IF(ISTEXT(ScheduleCompile!S692),IF(OR(ISNUMBER(FIND("5F",ScheduleCompile!S692)),ISNUMBER(FIND("0F",ScheduleCompile!S692)),ISNUMBER(FIND("8F",ScheduleCompile!S692)),ISNUMBER(FIND("1F",ScheduleCompile!S692)),ISNUMBER(FIND("2F",ScheduleCompile!S692)),ISNUMBER(FIND("3F",ScheduleCompile!S692)),ISNUMBER(FIND("6F",ScheduleCompile!S692)),ISNUMBER(FIND("7F",ScheduleCompile!S692)),ISNUMBER(FIND("9F",ScheduleCompile!S692)),ISNUMBER(FIND("4F",ScheduleCompile!S692))),VALUE(LEFT(ScheduleCompile!S692,FIND("F",ScheduleCompile!S692)-1)),ScheduleCompile!S692)))))),ISTEXT(ScheduleCompile!#REF!)),"ENDTABLE",IF(ISERROR(IF(ScheduleCompile!S692="Off",0,IF(ScheduleCompile!S692="On",1,IF(ISNUMBER(ScheduleCompile!S692),ScheduleCompile!S692/1,IF(ISTEXT(ScheduleCompile!S692),IF(OR(ISNUMBER(FIND("5F",ScheduleCompile!S692)),ISNUMBER(FIND("0F",ScheduleCompile!S692)),ISNUMBER(FIND("8F",ScheduleCompile!S692)),ISNUMBER(FIND("1F",ScheduleCompile!S692)),ISNUMBER(FIND("2F",ScheduleCompile!S692)),ISNUMBER(FIND("3F",ScheduleCompile!S692)),ISNUMBER(FIND("6F",ScheduleCompile!S692)),ISNUMBER(FIND("7F",ScheduleCompile!S692)),ISNUMBER(FIND("9F",ScheduleCompile!S692)),ISNUMBER(FIND("4F",ScheduleCompile!S692))),VALUE(LEFT(ScheduleCompile!S692,FIND("F",ScheduleCompile!S692)-1)),ScheduleCompile!S692)))))),"",IF(ScheduleCompile!S692="Off",0,IF(ScheduleCompile!S692="On",1,IF(ISNUMBER(ScheduleCompile!S692),ScheduleCompile!S692/1,IF(ISTEXT(ScheduleCompile!S692),IF(OR(ISNUMBER(FIND("5F",ScheduleCompile!S692)),ISNUMBER(FIND("0F",ScheduleCompile!S692)),ISNUMBER(FIND("8F",ScheduleCompile!S692)),ISNUMBER(FIND("1F",ScheduleCompile!S692)),ISNUMBER(FIND("2F",ScheduleCompile!S692)),ISNUMBER(FIND("3F",ScheduleCompile!S692)),ISNUMBER(FIND("6F",ScheduleCompile!S692)),ISNUMBER(FIND("7F",ScheduleCompile!S692)),ISNUMBER(FIND("9F",ScheduleCompile!S692)),ISNUMBER(FIND("4F",ScheduleCompile!S692))),VALUE(LEFT(ScheduleCompile!S692,FIND("F",ScheduleCompile!S692)-1)),ScheduleCompile!S692)))))))</f>
        <v>60.8</v>
      </c>
      <c r="Y699" s="1">
        <f>IF(AND(ISERROR(IF(ScheduleCompile!T692="Off",0,IF(ScheduleCompile!T692="On",1,IF(ISNUMBER(ScheduleCompile!T692),ScheduleCompile!T692/1,IF(ISTEXT(ScheduleCompile!T692),IF(OR(ISNUMBER(FIND("5F",ScheduleCompile!T692)),ISNUMBER(FIND("0F",ScheduleCompile!T692)),ISNUMBER(FIND("8F",ScheduleCompile!T692)),ISNUMBER(FIND("1F",ScheduleCompile!T692)),ISNUMBER(FIND("2F",ScheduleCompile!T692)),ISNUMBER(FIND("3F",ScheduleCompile!T692)),ISNUMBER(FIND("6F",ScheduleCompile!T692)),ISNUMBER(FIND("7F",ScheduleCompile!T692)),ISNUMBER(FIND("9F",ScheduleCompile!T692)),ISNUMBER(FIND("4F",ScheduleCompile!T692))),VALUE(LEFT(ScheduleCompile!T692,FIND("F",ScheduleCompile!T692)-1)),ScheduleCompile!T692)))))),ISTEXT(ScheduleCompile!#REF!)),"ENDTABLE",IF(ISERROR(IF(ScheduleCompile!T692="Off",0,IF(ScheduleCompile!T692="On",1,IF(ISNUMBER(ScheduleCompile!T692),ScheduleCompile!T692/1,IF(ISTEXT(ScheduleCompile!T692),IF(OR(ISNUMBER(FIND("5F",ScheduleCompile!T692)),ISNUMBER(FIND("0F",ScheduleCompile!T692)),ISNUMBER(FIND("8F",ScheduleCompile!T692)),ISNUMBER(FIND("1F",ScheduleCompile!T692)),ISNUMBER(FIND("2F",ScheduleCompile!T692)),ISNUMBER(FIND("3F",ScheduleCompile!T692)),ISNUMBER(FIND("6F",ScheduleCompile!T692)),ISNUMBER(FIND("7F",ScheduleCompile!T692)),ISNUMBER(FIND("9F",ScheduleCompile!T692)),ISNUMBER(FIND("4F",ScheduleCompile!T692))),VALUE(LEFT(ScheduleCompile!T692,FIND("F",ScheduleCompile!T692)-1)),ScheduleCompile!T692)))))),"",IF(ScheduleCompile!T692="Off",0,IF(ScheduleCompile!T692="On",1,IF(ISNUMBER(ScheduleCompile!T692),ScheduleCompile!T692/1,IF(ISTEXT(ScheduleCompile!T692),IF(OR(ISNUMBER(FIND("5F",ScheduleCompile!T692)),ISNUMBER(FIND("0F",ScheduleCompile!T692)),ISNUMBER(FIND("8F",ScheduleCompile!T692)),ISNUMBER(FIND("1F",ScheduleCompile!T692)),ISNUMBER(FIND("2F",ScheduleCompile!T692)),ISNUMBER(FIND("3F",ScheduleCompile!T692)),ISNUMBER(FIND("6F",ScheduleCompile!T692)),ISNUMBER(FIND("7F",ScheduleCompile!T692)),ISNUMBER(FIND("9F",ScheduleCompile!T692)),ISNUMBER(FIND("4F",ScheduleCompile!T692))),VALUE(LEFT(ScheduleCompile!T692,FIND("F",ScheduleCompile!T692)-1)),ScheduleCompile!T692)))))))</f>
        <v>60.8</v>
      </c>
      <c r="Z699" s="1">
        <f>IF(AND(ISERROR(IF(ScheduleCompile!U692="Off",0,IF(ScheduleCompile!U692="On",1,IF(ISNUMBER(ScheduleCompile!U692),ScheduleCompile!U692/1,IF(ISTEXT(ScheduleCompile!U692),IF(OR(ISNUMBER(FIND("5F",ScheduleCompile!U692)),ISNUMBER(FIND("0F",ScheduleCompile!U692)),ISNUMBER(FIND("8F",ScheduleCompile!U692)),ISNUMBER(FIND("1F",ScheduleCompile!U692)),ISNUMBER(FIND("2F",ScheduleCompile!U692)),ISNUMBER(FIND("3F",ScheduleCompile!U692)),ISNUMBER(FIND("6F",ScheduleCompile!U692)),ISNUMBER(FIND("7F",ScheduleCompile!U692)),ISNUMBER(FIND("9F",ScheduleCompile!U692)),ISNUMBER(FIND("4F",ScheduleCompile!U692))),VALUE(LEFT(ScheduleCompile!U692,FIND("F",ScheduleCompile!U692)-1)),ScheduleCompile!U692)))))),ISTEXT(ScheduleCompile!#REF!)),"ENDTABLE",IF(ISERROR(IF(ScheduleCompile!U692="Off",0,IF(ScheduleCompile!U692="On",1,IF(ISNUMBER(ScheduleCompile!U692),ScheduleCompile!U692/1,IF(ISTEXT(ScheduleCompile!U692),IF(OR(ISNUMBER(FIND("5F",ScheduleCompile!U692)),ISNUMBER(FIND("0F",ScheduleCompile!U692)),ISNUMBER(FIND("8F",ScheduleCompile!U692)),ISNUMBER(FIND("1F",ScheduleCompile!U692)),ISNUMBER(FIND("2F",ScheduleCompile!U692)),ISNUMBER(FIND("3F",ScheduleCompile!U692)),ISNUMBER(FIND("6F",ScheduleCompile!U692)),ISNUMBER(FIND("7F",ScheduleCompile!U692)),ISNUMBER(FIND("9F",ScheduleCompile!U692)),ISNUMBER(FIND("4F",ScheduleCompile!U692))),VALUE(LEFT(ScheduleCompile!U692,FIND("F",ScheduleCompile!U692)-1)),ScheduleCompile!U692)))))),"",IF(ScheduleCompile!U692="Off",0,IF(ScheduleCompile!U692="On",1,IF(ISNUMBER(ScheduleCompile!U692),ScheduleCompile!U692/1,IF(ISTEXT(ScheduleCompile!U692),IF(OR(ISNUMBER(FIND("5F",ScheduleCompile!U692)),ISNUMBER(FIND("0F",ScheduleCompile!U692)),ISNUMBER(FIND("8F",ScheduleCompile!U692)),ISNUMBER(FIND("1F",ScheduleCompile!U692)),ISNUMBER(FIND("2F",ScheduleCompile!U692)),ISNUMBER(FIND("3F",ScheduleCompile!U692)),ISNUMBER(FIND("6F",ScheduleCompile!U692)),ISNUMBER(FIND("7F",ScheduleCompile!U692)),ISNUMBER(FIND("9F",ScheduleCompile!U692)),ISNUMBER(FIND("4F",ScheduleCompile!U692))),VALUE(LEFT(ScheduleCompile!U692,FIND("F",ScheduleCompile!U692)-1)),ScheduleCompile!U692)))))))</f>
        <v>60.8</v>
      </c>
      <c r="AA699" s="1">
        <f>IF(AND(ISERROR(IF(ScheduleCompile!V692="Off",0,IF(ScheduleCompile!V692="On",1,IF(ISNUMBER(ScheduleCompile!V692),ScheduleCompile!V692/1,IF(ISTEXT(ScheduleCompile!V692),IF(OR(ISNUMBER(FIND("5F",ScheduleCompile!V692)),ISNUMBER(FIND("0F",ScheduleCompile!V692)),ISNUMBER(FIND("8F",ScheduleCompile!V692)),ISNUMBER(FIND("1F",ScheduleCompile!V692)),ISNUMBER(FIND("2F",ScheduleCompile!V692)),ISNUMBER(FIND("3F",ScheduleCompile!V692)),ISNUMBER(FIND("6F",ScheduleCompile!V692)),ISNUMBER(FIND("7F",ScheduleCompile!V692)),ISNUMBER(FIND("9F",ScheduleCompile!V692)),ISNUMBER(FIND("4F",ScheduleCompile!V692))),VALUE(LEFT(ScheduleCompile!V692,FIND("F",ScheduleCompile!V692)-1)),ScheduleCompile!V692)))))),ISTEXT(ScheduleCompile!#REF!)),"ENDTABLE",IF(ISERROR(IF(ScheduleCompile!V692="Off",0,IF(ScheduleCompile!V692="On",1,IF(ISNUMBER(ScheduleCompile!V692),ScheduleCompile!V692/1,IF(ISTEXT(ScheduleCompile!V692),IF(OR(ISNUMBER(FIND("5F",ScheduleCompile!V692)),ISNUMBER(FIND("0F",ScheduleCompile!V692)),ISNUMBER(FIND("8F",ScheduleCompile!V692)),ISNUMBER(FIND("1F",ScheduleCompile!V692)),ISNUMBER(FIND("2F",ScheduleCompile!V692)),ISNUMBER(FIND("3F",ScheduleCompile!V692)),ISNUMBER(FIND("6F",ScheduleCompile!V692)),ISNUMBER(FIND("7F",ScheduleCompile!V692)),ISNUMBER(FIND("9F",ScheduleCompile!V692)),ISNUMBER(FIND("4F",ScheduleCompile!V692))),VALUE(LEFT(ScheduleCompile!V692,FIND("F",ScheduleCompile!V692)-1)),ScheduleCompile!V692)))))),"",IF(ScheduleCompile!V692="Off",0,IF(ScheduleCompile!V692="On",1,IF(ISNUMBER(ScheduleCompile!V692),ScheduleCompile!V692/1,IF(ISTEXT(ScheduleCompile!V692),IF(OR(ISNUMBER(FIND("5F",ScheduleCompile!V692)),ISNUMBER(FIND("0F",ScheduleCompile!V692)),ISNUMBER(FIND("8F",ScheduleCompile!V692)),ISNUMBER(FIND("1F",ScheduleCompile!V692)),ISNUMBER(FIND("2F",ScheduleCompile!V692)),ISNUMBER(FIND("3F",ScheduleCompile!V692)),ISNUMBER(FIND("6F",ScheduleCompile!V692)),ISNUMBER(FIND("7F",ScheduleCompile!V692)),ISNUMBER(FIND("9F",ScheduleCompile!V692)),ISNUMBER(FIND("4F",ScheduleCompile!V692))),VALUE(LEFT(ScheduleCompile!V692,FIND("F",ScheduleCompile!V692)-1)),ScheduleCompile!V692)))))))</f>
        <v>60.8</v>
      </c>
      <c r="AB699" s="1">
        <f>IF(AND(ISERROR(IF(ScheduleCompile!W692="Off",0,IF(ScheduleCompile!W692="On",1,IF(ISNUMBER(ScheduleCompile!W692),ScheduleCompile!W692/1,IF(ISTEXT(ScheduleCompile!W692),IF(OR(ISNUMBER(FIND("5F",ScheduleCompile!W692)),ISNUMBER(FIND("0F",ScheduleCompile!W692)),ISNUMBER(FIND("8F",ScheduleCompile!W692)),ISNUMBER(FIND("1F",ScheduleCompile!W692)),ISNUMBER(FIND("2F",ScheduleCompile!W692)),ISNUMBER(FIND("3F",ScheduleCompile!W692)),ISNUMBER(FIND("6F",ScheduleCompile!W692)),ISNUMBER(FIND("7F",ScheduleCompile!W692)),ISNUMBER(FIND("9F",ScheduleCompile!W692)),ISNUMBER(FIND("4F",ScheduleCompile!W692))),VALUE(LEFT(ScheduleCompile!W692,FIND("F",ScheduleCompile!W692)-1)),ScheduleCompile!W692)))))),ISTEXT(ScheduleCompile!#REF!)),"ENDTABLE",IF(ISERROR(IF(ScheduleCompile!W692="Off",0,IF(ScheduleCompile!W692="On",1,IF(ISNUMBER(ScheduleCompile!W692),ScheduleCompile!W692/1,IF(ISTEXT(ScheduleCompile!W692),IF(OR(ISNUMBER(FIND("5F",ScheduleCompile!W692)),ISNUMBER(FIND("0F",ScheduleCompile!W692)),ISNUMBER(FIND("8F",ScheduleCompile!W692)),ISNUMBER(FIND("1F",ScheduleCompile!W692)),ISNUMBER(FIND("2F",ScheduleCompile!W692)),ISNUMBER(FIND("3F",ScheduleCompile!W692)),ISNUMBER(FIND("6F",ScheduleCompile!W692)),ISNUMBER(FIND("7F",ScheduleCompile!W692)),ISNUMBER(FIND("9F",ScheduleCompile!W692)),ISNUMBER(FIND("4F",ScheduleCompile!W692))),VALUE(LEFT(ScheduleCompile!W692,FIND("F",ScheduleCompile!W692)-1)),ScheduleCompile!W692)))))),"",IF(ScheduleCompile!W692="Off",0,IF(ScheduleCompile!W692="On",1,IF(ISNUMBER(ScheduleCompile!W692),ScheduleCompile!W692/1,IF(ISTEXT(ScheduleCompile!W692),IF(OR(ISNUMBER(FIND("5F",ScheduleCompile!W692)),ISNUMBER(FIND("0F",ScheduleCompile!W692)),ISNUMBER(FIND("8F",ScheduleCompile!W692)),ISNUMBER(FIND("1F",ScheduleCompile!W692)),ISNUMBER(FIND("2F",ScheduleCompile!W692)),ISNUMBER(FIND("3F",ScheduleCompile!W692)),ISNUMBER(FIND("6F",ScheduleCompile!W692)),ISNUMBER(FIND("7F",ScheduleCompile!W692)),ISNUMBER(FIND("9F",ScheduleCompile!W692)),ISNUMBER(FIND("4F",ScheduleCompile!W692))),VALUE(LEFT(ScheduleCompile!W692,FIND("F",ScheduleCompile!W692)-1)),ScheduleCompile!W692)))))))</f>
        <v>60.8</v>
      </c>
      <c r="AC699" s="1">
        <f>IF(AND(ISERROR(IF(ScheduleCompile!X692="Off",0,IF(ScheduleCompile!X692="On",1,IF(ISNUMBER(ScheduleCompile!X692),ScheduleCompile!X692/1,IF(ISTEXT(ScheduleCompile!X692),IF(OR(ISNUMBER(FIND("5F",ScheduleCompile!X692)),ISNUMBER(FIND("0F",ScheduleCompile!X692)),ISNUMBER(FIND("8F",ScheduleCompile!X692)),ISNUMBER(FIND("1F",ScheduleCompile!X692)),ISNUMBER(FIND("2F",ScheduleCompile!X692)),ISNUMBER(FIND("3F",ScheduleCompile!X692)),ISNUMBER(FIND("6F",ScheduleCompile!X692)),ISNUMBER(FIND("7F",ScheduleCompile!X692)),ISNUMBER(FIND("9F",ScheduleCompile!X692)),ISNUMBER(FIND("4F",ScheduleCompile!X692))),VALUE(LEFT(ScheduleCompile!X692,FIND("F",ScheduleCompile!X692)-1)),ScheduleCompile!X692)))))),ISTEXT(ScheduleCompile!#REF!)),"ENDTABLE",IF(ISERROR(IF(ScheduleCompile!X692="Off",0,IF(ScheduleCompile!X692="On",1,IF(ISNUMBER(ScheduleCompile!X692),ScheduleCompile!X692/1,IF(ISTEXT(ScheduleCompile!X692),IF(OR(ISNUMBER(FIND("5F",ScheduleCompile!X692)),ISNUMBER(FIND("0F",ScheduleCompile!X692)),ISNUMBER(FIND("8F",ScheduleCompile!X692)),ISNUMBER(FIND("1F",ScheduleCompile!X692)),ISNUMBER(FIND("2F",ScheduleCompile!X692)),ISNUMBER(FIND("3F",ScheduleCompile!X692)),ISNUMBER(FIND("6F",ScheduleCompile!X692)),ISNUMBER(FIND("7F",ScheduleCompile!X692)),ISNUMBER(FIND("9F",ScheduleCompile!X692)),ISNUMBER(FIND("4F",ScheduleCompile!X692))),VALUE(LEFT(ScheduleCompile!X692,FIND("F",ScheduleCompile!X692)-1)),ScheduleCompile!X692)))))),"",IF(ScheduleCompile!X692="Off",0,IF(ScheduleCompile!X692="On",1,IF(ISNUMBER(ScheduleCompile!X692),ScheduleCompile!X692/1,IF(ISTEXT(ScheduleCompile!X692),IF(OR(ISNUMBER(FIND("5F",ScheduleCompile!X692)),ISNUMBER(FIND("0F",ScheduleCompile!X692)),ISNUMBER(FIND("8F",ScheduleCompile!X692)),ISNUMBER(FIND("1F",ScheduleCompile!X692)),ISNUMBER(FIND("2F",ScheduleCompile!X692)),ISNUMBER(FIND("3F",ScheduleCompile!X692)),ISNUMBER(FIND("6F",ScheduleCompile!X692)),ISNUMBER(FIND("7F",ScheduleCompile!X692)),ISNUMBER(FIND("9F",ScheduleCompile!X692)),ISNUMBER(FIND("4F",ScheduleCompile!X692))),VALUE(LEFT(ScheduleCompile!X692,FIND("F",ScheduleCompile!X692)-1)),ScheduleCompile!X692)))))))</f>
        <v>60.8</v>
      </c>
      <c r="AD699" s="1">
        <f>IF(AND(ISERROR(IF(ScheduleCompile!Y692="Off",0,IF(ScheduleCompile!Y692="On",1,IF(ISNUMBER(ScheduleCompile!Y692),ScheduleCompile!Y692/1,IF(ISTEXT(ScheduleCompile!Y692),IF(OR(ISNUMBER(FIND("5F",ScheduleCompile!Y692)),ISNUMBER(FIND("0F",ScheduleCompile!Y692)),ISNUMBER(FIND("8F",ScheduleCompile!Y692)),ISNUMBER(FIND("1F",ScheduleCompile!Y692)),ISNUMBER(FIND("2F",ScheduleCompile!Y692)),ISNUMBER(FIND("3F",ScheduleCompile!Y692)),ISNUMBER(FIND("6F",ScheduleCompile!Y692)),ISNUMBER(FIND("7F",ScheduleCompile!Y692)),ISNUMBER(FIND("9F",ScheduleCompile!Y692)),ISNUMBER(FIND("4F",ScheduleCompile!Y692))),VALUE(LEFT(ScheduleCompile!Y692,FIND("F",ScheduleCompile!Y692)-1)),ScheduleCompile!Y692)))))),ISTEXT(ScheduleCompile!#REF!)),"ENDTABLE",IF(ISERROR(IF(ScheduleCompile!Y692="Off",0,IF(ScheduleCompile!Y692="On",1,IF(ISNUMBER(ScheduleCompile!Y692),ScheduleCompile!Y692/1,IF(ISTEXT(ScheduleCompile!Y692),IF(OR(ISNUMBER(FIND("5F",ScheduleCompile!Y692)),ISNUMBER(FIND("0F",ScheduleCompile!Y692)),ISNUMBER(FIND("8F",ScheduleCompile!Y692)),ISNUMBER(FIND("1F",ScheduleCompile!Y692)),ISNUMBER(FIND("2F",ScheduleCompile!Y692)),ISNUMBER(FIND("3F",ScheduleCompile!Y692)),ISNUMBER(FIND("6F",ScheduleCompile!Y692)),ISNUMBER(FIND("7F",ScheduleCompile!Y692)),ISNUMBER(FIND("9F",ScheduleCompile!Y692)),ISNUMBER(FIND("4F",ScheduleCompile!Y692))),VALUE(LEFT(ScheduleCompile!Y692,FIND("F",ScheduleCompile!Y692)-1)),ScheduleCompile!Y692)))))),"",IF(ScheduleCompile!Y692="Off",0,IF(ScheduleCompile!Y692="On",1,IF(ISNUMBER(ScheduleCompile!Y692),ScheduleCompile!Y692/1,IF(ISTEXT(ScheduleCompile!Y692),IF(OR(ISNUMBER(FIND("5F",ScheduleCompile!Y692)),ISNUMBER(FIND("0F",ScheduleCompile!Y692)),ISNUMBER(FIND("8F",ScheduleCompile!Y692)),ISNUMBER(FIND("1F",ScheduleCompile!Y692)),ISNUMBER(FIND("2F",ScheduleCompile!Y692)),ISNUMBER(FIND("3F",ScheduleCompile!Y692)),ISNUMBER(FIND("6F",ScheduleCompile!Y692)),ISNUMBER(FIND("7F",ScheduleCompile!Y692)),ISNUMBER(FIND("9F",ScheduleCompile!Y692)),ISNUMBER(FIND("4F",ScheduleCompile!Y692))),VALUE(LEFT(ScheduleCompile!Y692,FIND("F",ScheduleCompile!Y692)-1)),ScheduleCompile!Y692)))))))</f>
        <v>60.8</v>
      </c>
    </row>
    <row r="700" spans="1:30" x14ac:dyDescent="0.25">
      <c r="A700" t="str">
        <f t="shared" si="59"/>
        <v>SchDay "WaterMainCZ14Aug"  Type = "Temperature" Hr = (63.6, 63.6, 63.6, 63.6, 63.6, 63.6, 63.6, 63.6, 63.6, 63.6, 63.6, 63.6, 63.6, 63.6, 63.6, 63.6, 63.6, 63.6, 63.6, 63.6, 63.6, 63.6, 63.6, 63.6) ..</v>
      </c>
      <c r="B700" s="1" t="s">
        <v>623</v>
      </c>
      <c r="C700" t="str">
        <f t="shared" si="60"/>
        <v xml:space="preserve">SchDay "WaterMainCZ14Aug"  Type = "Temperature" Hr = </v>
      </c>
      <c r="D700" t="str">
        <f t="shared" si="61"/>
        <v>(63.6, 63.6, 63.6, 63.6, 63.6, 63.6, 63.6, 63.6, 63.6, 63.6, 63.6, 63.6, 63.6, 63.6, 63.6, 63.6, 63.6, 63.6, 63.6, 63.6, 63.6, 63.6, 63.6, 63.6) ..</v>
      </c>
      <c r="E700" s="30" t="str">
        <f>ScheduleCompile!A693</f>
        <v>WaterMainCZ14Aug</v>
      </c>
      <c r="F700" t="str">
        <f t="shared" si="46"/>
        <v>Temperature</v>
      </c>
      <c r="G700" s="1">
        <f>IF(AND(ISERROR(IF(ScheduleCompile!B693="Off",0,IF(ScheduleCompile!B693="On",1,IF(ISNUMBER(ScheduleCompile!B693),ScheduleCompile!B693/1,IF(ISTEXT(ScheduleCompile!B693),IF(OR(ISNUMBER(FIND("5F",ScheduleCompile!B693)),ISNUMBER(FIND("0F",ScheduleCompile!B693)),ISNUMBER(FIND("8F",ScheduleCompile!B693)),ISNUMBER(FIND("1F",ScheduleCompile!B693)),ISNUMBER(FIND("2F",ScheduleCompile!B693)),ISNUMBER(FIND("3F",ScheduleCompile!B693)),ISNUMBER(FIND("6F",ScheduleCompile!B693)),ISNUMBER(FIND("7F",ScheduleCompile!B693)),ISNUMBER(FIND("9F",ScheduleCompile!B693)),ISNUMBER(FIND("4F",ScheduleCompile!B693))),VALUE(LEFT(ScheduleCompile!B693,FIND("F",ScheduleCompile!B693)-1)),ScheduleCompile!B693)))))),ISTEXT(ScheduleCompile!#REF!)),"ENDTABLE",IF(ISERROR(IF(ScheduleCompile!B693="Off",0,IF(ScheduleCompile!B693="On",1,IF(ISNUMBER(ScheduleCompile!B693),ScheduleCompile!B693/1,IF(ISTEXT(ScheduleCompile!B693),IF(OR(ISNUMBER(FIND("5F",ScheduleCompile!B693)),ISNUMBER(FIND("0F",ScheduleCompile!B693)),ISNUMBER(FIND("8F",ScheduleCompile!B693)),ISNUMBER(FIND("1F",ScheduleCompile!B693)),ISNUMBER(FIND("2F",ScheduleCompile!B693)),ISNUMBER(FIND("3F",ScheduleCompile!B693)),ISNUMBER(FIND("6F",ScheduleCompile!B693)),ISNUMBER(FIND("7F",ScheduleCompile!B693)),ISNUMBER(FIND("9F",ScheduleCompile!B693)),ISNUMBER(FIND("4F",ScheduleCompile!B693))),VALUE(LEFT(ScheduleCompile!B693,FIND("F",ScheduleCompile!B693)-1)),ScheduleCompile!B693)))))),"",IF(ScheduleCompile!B693="Off",0,IF(ScheduleCompile!B693="On",1,IF(ISNUMBER(ScheduleCompile!B693),ScheduleCompile!B693/1,IF(ISTEXT(ScheduleCompile!B693),IF(OR(ISNUMBER(FIND("5F",ScheduleCompile!B693)),ISNUMBER(FIND("0F",ScheduleCompile!B693)),ISNUMBER(FIND("8F",ScheduleCompile!B693)),ISNUMBER(FIND("1F",ScheduleCompile!B693)),ISNUMBER(FIND("2F",ScheduleCompile!B693)),ISNUMBER(FIND("3F",ScheduleCompile!B693)),ISNUMBER(FIND("6F",ScheduleCompile!B693)),ISNUMBER(FIND("7F",ScheduleCompile!B693)),ISNUMBER(FIND("9F",ScheduleCompile!B693)),ISNUMBER(FIND("4F",ScheduleCompile!B693))),VALUE(LEFT(ScheduleCompile!B693,FIND("F",ScheduleCompile!B693)-1)),ScheduleCompile!B693)))))))</f>
        <v>63.6</v>
      </c>
      <c r="H700" s="1">
        <f>IF(AND(ISERROR(IF(ScheduleCompile!C693="Off",0,IF(ScheduleCompile!C693="On",1,IF(ISNUMBER(ScheduleCompile!C693),ScheduleCompile!C693/1,IF(ISTEXT(ScheduleCompile!C693),IF(OR(ISNUMBER(FIND("5F",ScheduleCompile!C693)),ISNUMBER(FIND("0F",ScheduleCompile!C693)),ISNUMBER(FIND("8F",ScheduleCompile!C693)),ISNUMBER(FIND("1F",ScheduleCompile!C693)),ISNUMBER(FIND("2F",ScheduleCompile!C693)),ISNUMBER(FIND("3F",ScheduleCompile!C693)),ISNUMBER(FIND("6F",ScheduleCompile!C693)),ISNUMBER(FIND("7F",ScheduleCompile!C693)),ISNUMBER(FIND("9F",ScheduleCompile!C693)),ISNUMBER(FIND("4F",ScheduleCompile!C693))),VALUE(LEFT(ScheduleCompile!C693,FIND("F",ScheduleCompile!C693)-1)),ScheduleCompile!C693)))))),ISTEXT(ScheduleCompile!#REF!)),"ENDTABLE",IF(ISERROR(IF(ScheduleCompile!C693="Off",0,IF(ScheduleCompile!C693="On",1,IF(ISNUMBER(ScheduleCompile!C693),ScheduleCompile!C693/1,IF(ISTEXT(ScheduleCompile!C693),IF(OR(ISNUMBER(FIND("5F",ScheduleCompile!C693)),ISNUMBER(FIND("0F",ScheduleCompile!C693)),ISNUMBER(FIND("8F",ScheduleCompile!C693)),ISNUMBER(FIND("1F",ScheduleCompile!C693)),ISNUMBER(FIND("2F",ScheduleCompile!C693)),ISNUMBER(FIND("3F",ScheduleCompile!C693)),ISNUMBER(FIND("6F",ScheduleCompile!C693)),ISNUMBER(FIND("7F",ScheduleCompile!C693)),ISNUMBER(FIND("9F",ScheduleCompile!C693)),ISNUMBER(FIND("4F",ScheduleCompile!C693))),VALUE(LEFT(ScheduleCompile!C693,FIND("F",ScheduleCompile!C693)-1)),ScheduleCompile!C693)))))),"",IF(ScheduleCompile!C693="Off",0,IF(ScheduleCompile!C693="On",1,IF(ISNUMBER(ScheduleCompile!C693),ScheduleCompile!C693/1,IF(ISTEXT(ScheduleCompile!C693),IF(OR(ISNUMBER(FIND("5F",ScheduleCompile!C693)),ISNUMBER(FIND("0F",ScheduleCompile!C693)),ISNUMBER(FIND("8F",ScheduleCompile!C693)),ISNUMBER(FIND("1F",ScheduleCompile!C693)),ISNUMBER(FIND("2F",ScheduleCompile!C693)),ISNUMBER(FIND("3F",ScheduleCompile!C693)),ISNUMBER(FIND("6F",ScheduleCompile!C693)),ISNUMBER(FIND("7F",ScheduleCompile!C693)),ISNUMBER(FIND("9F",ScheduleCompile!C693)),ISNUMBER(FIND("4F",ScheduleCompile!C693))),VALUE(LEFT(ScheduleCompile!C693,FIND("F",ScheduleCompile!C693)-1)),ScheduleCompile!C693)))))))</f>
        <v>63.6</v>
      </c>
      <c r="I700" s="1">
        <f>IF(AND(ISERROR(IF(ScheduleCompile!D693="Off",0,IF(ScheduleCompile!D693="On",1,IF(ISNUMBER(ScheduleCompile!D693),ScheduleCompile!D693/1,IF(ISTEXT(ScheduleCompile!D693),IF(OR(ISNUMBER(FIND("5F",ScheduleCompile!D693)),ISNUMBER(FIND("0F",ScheduleCompile!D693)),ISNUMBER(FIND("8F",ScheduleCompile!D693)),ISNUMBER(FIND("1F",ScheduleCompile!D693)),ISNUMBER(FIND("2F",ScheduleCompile!D693)),ISNUMBER(FIND("3F",ScheduleCompile!D693)),ISNUMBER(FIND("6F",ScheduleCompile!D693)),ISNUMBER(FIND("7F",ScheduleCompile!D693)),ISNUMBER(FIND("9F",ScheduleCompile!D693)),ISNUMBER(FIND("4F",ScheduleCompile!D693))),VALUE(LEFT(ScheduleCompile!D693,FIND("F",ScheduleCompile!D693)-1)),ScheduleCompile!D693)))))),ISTEXT(ScheduleCompile!#REF!)),"ENDTABLE",IF(ISERROR(IF(ScheduleCompile!D693="Off",0,IF(ScheduleCompile!D693="On",1,IF(ISNUMBER(ScheduleCompile!D693),ScheduleCompile!D693/1,IF(ISTEXT(ScheduleCompile!D693),IF(OR(ISNUMBER(FIND("5F",ScheduleCompile!D693)),ISNUMBER(FIND("0F",ScheduleCompile!D693)),ISNUMBER(FIND("8F",ScheduleCompile!D693)),ISNUMBER(FIND("1F",ScheduleCompile!D693)),ISNUMBER(FIND("2F",ScheduleCompile!D693)),ISNUMBER(FIND("3F",ScheduleCompile!D693)),ISNUMBER(FIND("6F",ScheduleCompile!D693)),ISNUMBER(FIND("7F",ScheduleCompile!D693)),ISNUMBER(FIND("9F",ScheduleCompile!D693)),ISNUMBER(FIND("4F",ScheduleCompile!D693))),VALUE(LEFT(ScheduleCompile!D693,FIND("F",ScheduleCompile!D693)-1)),ScheduleCompile!D693)))))),"",IF(ScheduleCompile!D693="Off",0,IF(ScheduleCompile!D693="On",1,IF(ISNUMBER(ScheduleCompile!D693),ScheduleCompile!D693/1,IF(ISTEXT(ScheduleCompile!D693),IF(OR(ISNUMBER(FIND("5F",ScheduleCompile!D693)),ISNUMBER(FIND("0F",ScheduleCompile!D693)),ISNUMBER(FIND("8F",ScheduleCompile!D693)),ISNUMBER(FIND("1F",ScheduleCompile!D693)),ISNUMBER(FIND("2F",ScheduleCompile!D693)),ISNUMBER(FIND("3F",ScheduleCompile!D693)),ISNUMBER(FIND("6F",ScheduleCompile!D693)),ISNUMBER(FIND("7F",ScheduleCompile!D693)),ISNUMBER(FIND("9F",ScheduleCompile!D693)),ISNUMBER(FIND("4F",ScheduleCompile!D693))),VALUE(LEFT(ScheduleCompile!D693,FIND("F",ScheduleCompile!D693)-1)),ScheduleCompile!D693)))))))</f>
        <v>63.6</v>
      </c>
      <c r="J700" s="1">
        <f>IF(AND(ISERROR(IF(ScheduleCompile!E693="Off",0,IF(ScheduleCompile!E693="On",1,IF(ISNUMBER(ScheduleCompile!E693),ScheduleCompile!E693/1,IF(ISTEXT(ScheduleCompile!E693),IF(OR(ISNUMBER(FIND("5F",ScheduleCompile!E693)),ISNUMBER(FIND("0F",ScheduleCompile!E693)),ISNUMBER(FIND("8F",ScheduleCompile!E693)),ISNUMBER(FIND("1F",ScheduleCompile!E693)),ISNUMBER(FIND("2F",ScheduleCompile!E693)),ISNUMBER(FIND("3F",ScheduleCompile!E693)),ISNUMBER(FIND("6F",ScheduleCompile!E693)),ISNUMBER(FIND("7F",ScheduleCompile!E693)),ISNUMBER(FIND("9F",ScheduleCompile!E693)),ISNUMBER(FIND("4F",ScheduleCompile!E693))),VALUE(LEFT(ScheduleCompile!E693,FIND("F",ScheduleCompile!E693)-1)),ScheduleCompile!E693)))))),ISTEXT(ScheduleCompile!#REF!)),"ENDTABLE",IF(ISERROR(IF(ScheduleCompile!E693="Off",0,IF(ScheduleCompile!E693="On",1,IF(ISNUMBER(ScheduleCompile!E693),ScheduleCompile!E693/1,IF(ISTEXT(ScheduleCompile!E693),IF(OR(ISNUMBER(FIND("5F",ScheduleCompile!E693)),ISNUMBER(FIND("0F",ScheduleCompile!E693)),ISNUMBER(FIND("8F",ScheduleCompile!E693)),ISNUMBER(FIND("1F",ScheduleCompile!E693)),ISNUMBER(FIND("2F",ScheduleCompile!E693)),ISNUMBER(FIND("3F",ScheduleCompile!E693)),ISNUMBER(FIND("6F",ScheduleCompile!E693)),ISNUMBER(FIND("7F",ScheduleCompile!E693)),ISNUMBER(FIND("9F",ScheduleCompile!E693)),ISNUMBER(FIND("4F",ScheduleCompile!E693))),VALUE(LEFT(ScheduleCompile!E693,FIND("F",ScheduleCompile!E693)-1)),ScheduleCompile!E693)))))),"",IF(ScheduleCompile!E693="Off",0,IF(ScheduleCompile!E693="On",1,IF(ISNUMBER(ScheduleCompile!E693),ScheduleCompile!E693/1,IF(ISTEXT(ScheduleCompile!E693),IF(OR(ISNUMBER(FIND("5F",ScheduleCompile!E693)),ISNUMBER(FIND("0F",ScheduleCompile!E693)),ISNUMBER(FIND("8F",ScheduleCompile!E693)),ISNUMBER(FIND("1F",ScheduleCompile!E693)),ISNUMBER(FIND("2F",ScheduleCompile!E693)),ISNUMBER(FIND("3F",ScheduleCompile!E693)),ISNUMBER(FIND("6F",ScheduleCompile!E693)),ISNUMBER(FIND("7F",ScheduleCompile!E693)),ISNUMBER(FIND("9F",ScheduleCompile!E693)),ISNUMBER(FIND("4F",ScheduleCompile!E693))),VALUE(LEFT(ScheduleCompile!E693,FIND("F",ScheduleCompile!E693)-1)),ScheduleCompile!E693)))))))</f>
        <v>63.6</v>
      </c>
      <c r="K700" s="1">
        <f>IF(AND(ISERROR(IF(ScheduleCompile!F693="Off",0,IF(ScheduleCompile!F693="On",1,IF(ISNUMBER(ScheduleCompile!F693),ScheduleCompile!F693/1,IF(ISTEXT(ScheduleCompile!F693),IF(OR(ISNUMBER(FIND("5F",ScheduleCompile!F693)),ISNUMBER(FIND("0F",ScheduleCompile!F693)),ISNUMBER(FIND("8F",ScheduleCompile!F693)),ISNUMBER(FIND("1F",ScheduleCompile!F693)),ISNUMBER(FIND("2F",ScheduleCompile!F693)),ISNUMBER(FIND("3F",ScheduleCompile!F693)),ISNUMBER(FIND("6F",ScheduleCompile!F693)),ISNUMBER(FIND("7F",ScheduleCompile!F693)),ISNUMBER(FIND("9F",ScheduleCompile!F693)),ISNUMBER(FIND("4F",ScheduleCompile!F693))),VALUE(LEFT(ScheduleCompile!F693,FIND("F",ScheduleCompile!F693)-1)),ScheduleCompile!F693)))))),ISTEXT(ScheduleCompile!#REF!)),"ENDTABLE",IF(ISERROR(IF(ScheduleCompile!F693="Off",0,IF(ScheduleCompile!F693="On",1,IF(ISNUMBER(ScheduleCompile!F693),ScheduleCompile!F693/1,IF(ISTEXT(ScheduleCompile!F693),IF(OR(ISNUMBER(FIND("5F",ScheduleCompile!F693)),ISNUMBER(FIND("0F",ScheduleCompile!F693)),ISNUMBER(FIND("8F",ScheduleCompile!F693)),ISNUMBER(FIND("1F",ScheduleCompile!F693)),ISNUMBER(FIND("2F",ScheduleCompile!F693)),ISNUMBER(FIND("3F",ScheduleCompile!F693)),ISNUMBER(FIND("6F",ScheduleCompile!F693)),ISNUMBER(FIND("7F",ScheduleCompile!F693)),ISNUMBER(FIND("9F",ScheduleCompile!F693)),ISNUMBER(FIND("4F",ScheduleCompile!F693))),VALUE(LEFT(ScheduleCompile!F693,FIND("F",ScheduleCompile!F693)-1)),ScheduleCompile!F693)))))),"",IF(ScheduleCompile!F693="Off",0,IF(ScheduleCompile!F693="On",1,IF(ISNUMBER(ScheduleCompile!F693),ScheduleCompile!F693/1,IF(ISTEXT(ScheduleCompile!F693),IF(OR(ISNUMBER(FIND("5F",ScheduleCompile!F693)),ISNUMBER(FIND("0F",ScheduleCompile!F693)),ISNUMBER(FIND("8F",ScheduleCompile!F693)),ISNUMBER(FIND("1F",ScheduleCompile!F693)),ISNUMBER(FIND("2F",ScheduleCompile!F693)),ISNUMBER(FIND("3F",ScheduleCompile!F693)),ISNUMBER(FIND("6F",ScheduleCompile!F693)),ISNUMBER(FIND("7F",ScheduleCompile!F693)),ISNUMBER(FIND("9F",ScheduleCompile!F693)),ISNUMBER(FIND("4F",ScheduleCompile!F693))),VALUE(LEFT(ScheduleCompile!F693,FIND("F",ScheduleCompile!F693)-1)),ScheduleCompile!F693)))))))</f>
        <v>63.6</v>
      </c>
      <c r="L700" s="1">
        <f>IF(AND(ISERROR(IF(ScheduleCompile!G693="Off",0,IF(ScheduleCompile!G693="On",1,IF(ISNUMBER(ScheduleCompile!G693),ScheduleCompile!G693/1,IF(ISTEXT(ScheduleCompile!G693),IF(OR(ISNUMBER(FIND("5F",ScheduleCompile!G693)),ISNUMBER(FIND("0F",ScheduleCompile!G693)),ISNUMBER(FIND("8F",ScheduleCompile!G693)),ISNUMBER(FIND("1F",ScheduleCompile!G693)),ISNUMBER(FIND("2F",ScheduleCompile!G693)),ISNUMBER(FIND("3F",ScheduleCompile!G693)),ISNUMBER(FIND("6F",ScheduleCompile!G693)),ISNUMBER(FIND("7F",ScheduleCompile!G693)),ISNUMBER(FIND("9F",ScheduleCompile!G693)),ISNUMBER(FIND("4F",ScheduleCompile!G693))),VALUE(LEFT(ScheduleCompile!G693,FIND("F",ScheduleCompile!G693)-1)),ScheduleCompile!G693)))))),ISTEXT(ScheduleCompile!#REF!)),"ENDTABLE",IF(ISERROR(IF(ScheduleCompile!G693="Off",0,IF(ScheduleCompile!G693="On",1,IF(ISNUMBER(ScheduleCompile!G693),ScheduleCompile!G693/1,IF(ISTEXT(ScheduleCompile!G693),IF(OR(ISNUMBER(FIND("5F",ScheduleCompile!G693)),ISNUMBER(FIND("0F",ScheduleCompile!G693)),ISNUMBER(FIND("8F",ScheduleCompile!G693)),ISNUMBER(FIND("1F",ScheduleCompile!G693)),ISNUMBER(FIND("2F",ScheduleCompile!G693)),ISNUMBER(FIND("3F",ScheduleCompile!G693)),ISNUMBER(FIND("6F",ScheduleCompile!G693)),ISNUMBER(FIND("7F",ScheduleCompile!G693)),ISNUMBER(FIND("9F",ScheduleCompile!G693)),ISNUMBER(FIND("4F",ScheduleCompile!G693))),VALUE(LEFT(ScheduleCompile!G693,FIND("F",ScheduleCompile!G693)-1)),ScheduleCompile!G693)))))),"",IF(ScheduleCompile!G693="Off",0,IF(ScheduleCompile!G693="On",1,IF(ISNUMBER(ScheduleCompile!G693),ScheduleCompile!G693/1,IF(ISTEXT(ScheduleCompile!G693),IF(OR(ISNUMBER(FIND("5F",ScheduleCompile!G693)),ISNUMBER(FIND("0F",ScheduleCompile!G693)),ISNUMBER(FIND("8F",ScheduleCompile!G693)),ISNUMBER(FIND("1F",ScheduleCompile!G693)),ISNUMBER(FIND("2F",ScheduleCompile!G693)),ISNUMBER(FIND("3F",ScheduleCompile!G693)),ISNUMBER(FIND("6F",ScheduleCompile!G693)),ISNUMBER(FIND("7F",ScheduleCompile!G693)),ISNUMBER(FIND("9F",ScheduleCompile!G693)),ISNUMBER(FIND("4F",ScheduleCompile!G693))),VALUE(LEFT(ScheduleCompile!G693,FIND("F",ScheduleCompile!G693)-1)),ScheduleCompile!G693)))))))</f>
        <v>63.6</v>
      </c>
      <c r="M700" s="1">
        <f>IF(AND(ISERROR(IF(ScheduleCompile!H693="Off",0,IF(ScheduleCompile!H693="On",1,IF(ISNUMBER(ScheduleCompile!H693),ScheduleCompile!H693/1,IF(ISTEXT(ScheduleCompile!H693),IF(OR(ISNUMBER(FIND("5F",ScheduleCompile!H693)),ISNUMBER(FIND("0F",ScheduleCompile!H693)),ISNUMBER(FIND("8F",ScheduleCompile!H693)),ISNUMBER(FIND("1F",ScheduleCompile!H693)),ISNUMBER(FIND("2F",ScheduleCompile!H693)),ISNUMBER(FIND("3F",ScheduleCompile!H693)),ISNUMBER(FIND("6F",ScheduleCompile!H693)),ISNUMBER(FIND("7F",ScheduleCompile!H693)),ISNUMBER(FIND("9F",ScheduleCompile!H693)),ISNUMBER(FIND("4F",ScheduleCompile!H693))),VALUE(LEFT(ScheduleCompile!H693,FIND("F",ScheduleCompile!H693)-1)),ScheduleCompile!H693)))))),ISTEXT(ScheduleCompile!#REF!)),"ENDTABLE",IF(ISERROR(IF(ScheduleCompile!H693="Off",0,IF(ScheduleCompile!H693="On",1,IF(ISNUMBER(ScheduleCompile!H693),ScheduleCompile!H693/1,IF(ISTEXT(ScheduleCompile!H693),IF(OR(ISNUMBER(FIND("5F",ScheduleCompile!H693)),ISNUMBER(FIND("0F",ScheduleCompile!H693)),ISNUMBER(FIND("8F",ScheduleCompile!H693)),ISNUMBER(FIND("1F",ScheduleCompile!H693)),ISNUMBER(FIND("2F",ScheduleCompile!H693)),ISNUMBER(FIND("3F",ScheduleCompile!H693)),ISNUMBER(FIND("6F",ScheduleCompile!H693)),ISNUMBER(FIND("7F",ScheduleCompile!H693)),ISNUMBER(FIND("9F",ScheduleCompile!H693)),ISNUMBER(FIND("4F",ScheduleCompile!H693))),VALUE(LEFT(ScheduleCompile!H693,FIND("F",ScheduleCompile!H693)-1)),ScheduleCompile!H693)))))),"",IF(ScheduleCompile!H693="Off",0,IF(ScheduleCompile!H693="On",1,IF(ISNUMBER(ScheduleCompile!H693),ScheduleCompile!H693/1,IF(ISTEXT(ScheduleCompile!H693),IF(OR(ISNUMBER(FIND("5F",ScheduleCompile!H693)),ISNUMBER(FIND("0F",ScheduleCompile!H693)),ISNUMBER(FIND("8F",ScheduleCompile!H693)),ISNUMBER(FIND("1F",ScheduleCompile!H693)),ISNUMBER(FIND("2F",ScheduleCompile!H693)),ISNUMBER(FIND("3F",ScheduleCompile!H693)),ISNUMBER(FIND("6F",ScheduleCompile!H693)),ISNUMBER(FIND("7F",ScheduleCompile!H693)),ISNUMBER(FIND("9F",ScheduleCompile!H693)),ISNUMBER(FIND("4F",ScheduleCompile!H693))),VALUE(LEFT(ScheduleCompile!H693,FIND("F",ScheduleCompile!H693)-1)),ScheduleCompile!H693)))))))</f>
        <v>63.6</v>
      </c>
      <c r="N700" s="1">
        <f>IF(AND(ISERROR(IF(ScheduleCompile!I693="Off",0,IF(ScheduleCompile!I693="On",1,IF(ISNUMBER(ScheduleCompile!I693),ScheduleCompile!I693/1,IF(ISTEXT(ScheduleCompile!I693),IF(OR(ISNUMBER(FIND("5F",ScheduleCompile!I693)),ISNUMBER(FIND("0F",ScheduleCompile!I693)),ISNUMBER(FIND("8F",ScheduleCompile!I693)),ISNUMBER(FIND("1F",ScheduleCompile!I693)),ISNUMBER(FIND("2F",ScheduleCompile!I693)),ISNUMBER(FIND("3F",ScheduleCompile!I693)),ISNUMBER(FIND("6F",ScheduleCompile!I693)),ISNUMBER(FIND("7F",ScheduleCompile!I693)),ISNUMBER(FIND("9F",ScheduleCompile!I693)),ISNUMBER(FIND("4F",ScheduleCompile!I693))),VALUE(LEFT(ScheduleCompile!I693,FIND("F",ScheduleCompile!I693)-1)),ScheduleCompile!I693)))))),ISTEXT(ScheduleCompile!#REF!)),"ENDTABLE",IF(ISERROR(IF(ScheduleCompile!I693="Off",0,IF(ScheduleCompile!I693="On",1,IF(ISNUMBER(ScheduleCompile!I693),ScheduleCompile!I693/1,IF(ISTEXT(ScheduleCompile!I693),IF(OR(ISNUMBER(FIND("5F",ScheduleCompile!I693)),ISNUMBER(FIND("0F",ScheduleCompile!I693)),ISNUMBER(FIND("8F",ScheduleCompile!I693)),ISNUMBER(FIND("1F",ScheduleCompile!I693)),ISNUMBER(FIND("2F",ScheduleCompile!I693)),ISNUMBER(FIND("3F",ScheduleCompile!I693)),ISNUMBER(FIND("6F",ScheduleCompile!I693)),ISNUMBER(FIND("7F",ScheduleCompile!I693)),ISNUMBER(FIND("9F",ScheduleCompile!I693)),ISNUMBER(FIND("4F",ScheduleCompile!I693))),VALUE(LEFT(ScheduleCompile!I693,FIND("F",ScheduleCompile!I693)-1)),ScheduleCompile!I693)))))),"",IF(ScheduleCompile!I693="Off",0,IF(ScheduleCompile!I693="On",1,IF(ISNUMBER(ScheduleCompile!I693),ScheduleCompile!I693/1,IF(ISTEXT(ScheduleCompile!I693),IF(OR(ISNUMBER(FIND("5F",ScheduleCompile!I693)),ISNUMBER(FIND("0F",ScheduleCompile!I693)),ISNUMBER(FIND("8F",ScheduleCompile!I693)),ISNUMBER(FIND("1F",ScheduleCompile!I693)),ISNUMBER(FIND("2F",ScheduleCompile!I693)),ISNUMBER(FIND("3F",ScheduleCompile!I693)),ISNUMBER(FIND("6F",ScheduleCompile!I693)),ISNUMBER(FIND("7F",ScheduleCompile!I693)),ISNUMBER(FIND("9F",ScheduleCompile!I693)),ISNUMBER(FIND("4F",ScheduleCompile!I693))),VALUE(LEFT(ScheduleCompile!I693,FIND("F",ScheduleCompile!I693)-1)),ScheduleCompile!I693)))))))</f>
        <v>63.6</v>
      </c>
      <c r="O700" s="1">
        <f>IF(AND(ISERROR(IF(ScheduleCompile!J693="Off",0,IF(ScheduleCompile!J693="On",1,IF(ISNUMBER(ScheduleCompile!J693),ScheduleCompile!J693/1,IF(ISTEXT(ScheduleCompile!J693),IF(OR(ISNUMBER(FIND("5F",ScheduleCompile!J693)),ISNUMBER(FIND("0F",ScheduleCompile!J693)),ISNUMBER(FIND("8F",ScheduleCompile!J693)),ISNUMBER(FIND("1F",ScheduleCompile!J693)),ISNUMBER(FIND("2F",ScheduleCompile!J693)),ISNUMBER(FIND("3F",ScheduleCompile!J693)),ISNUMBER(FIND("6F",ScheduleCompile!J693)),ISNUMBER(FIND("7F",ScheduleCompile!J693)),ISNUMBER(FIND("9F",ScheduleCompile!J693)),ISNUMBER(FIND("4F",ScheduleCompile!J693))),VALUE(LEFT(ScheduleCompile!J693,FIND("F",ScheduleCompile!J693)-1)),ScheduleCompile!J693)))))),ISTEXT(ScheduleCompile!#REF!)),"ENDTABLE",IF(ISERROR(IF(ScheduleCompile!J693="Off",0,IF(ScheduleCompile!J693="On",1,IF(ISNUMBER(ScheduleCompile!J693),ScheduleCompile!J693/1,IF(ISTEXT(ScheduleCompile!J693),IF(OR(ISNUMBER(FIND("5F",ScheduleCompile!J693)),ISNUMBER(FIND("0F",ScheduleCompile!J693)),ISNUMBER(FIND("8F",ScheduleCompile!J693)),ISNUMBER(FIND("1F",ScheduleCompile!J693)),ISNUMBER(FIND("2F",ScheduleCompile!J693)),ISNUMBER(FIND("3F",ScheduleCompile!J693)),ISNUMBER(FIND("6F",ScheduleCompile!J693)),ISNUMBER(FIND("7F",ScheduleCompile!J693)),ISNUMBER(FIND("9F",ScheduleCompile!J693)),ISNUMBER(FIND("4F",ScheduleCompile!J693))),VALUE(LEFT(ScheduleCompile!J693,FIND("F",ScheduleCompile!J693)-1)),ScheduleCompile!J693)))))),"",IF(ScheduleCompile!J693="Off",0,IF(ScheduleCompile!J693="On",1,IF(ISNUMBER(ScheduleCompile!J693),ScheduleCompile!J693/1,IF(ISTEXT(ScheduleCompile!J693),IF(OR(ISNUMBER(FIND("5F",ScheduleCompile!J693)),ISNUMBER(FIND("0F",ScheduleCompile!J693)),ISNUMBER(FIND("8F",ScheduleCompile!J693)),ISNUMBER(FIND("1F",ScheduleCompile!J693)),ISNUMBER(FIND("2F",ScheduleCompile!J693)),ISNUMBER(FIND("3F",ScheduleCompile!J693)),ISNUMBER(FIND("6F",ScheduleCompile!J693)),ISNUMBER(FIND("7F",ScheduleCompile!J693)),ISNUMBER(FIND("9F",ScheduleCompile!J693)),ISNUMBER(FIND("4F",ScheduleCompile!J693))),VALUE(LEFT(ScheduleCompile!J693,FIND("F",ScheduleCompile!J693)-1)),ScheduleCompile!J693)))))))</f>
        <v>63.6</v>
      </c>
      <c r="P700" s="1">
        <f>IF(AND(ISERROR(IF(ScheduleCompile!K693="Off",0,IF(ScheduleCompile!K693="On",1,IF(ISNUMBER(ScheduleCompile!K693),ScheduleCompile!K693/1,IF(ISTEXT(ScheduleCompile!K693),IF(OR(ISNUMBER(FIND("5F",ScheduleCompile!K693)),ISNUMBER(FIND("0F",ScheduleCompile!K693)),ISNUMBER(FIND("8F",ScheduleCompile!K693)),ISNUMBER(FIND("1F",ScheduleCompile!K693)),ISNUMBER(FIND("2F",ScheduleCompile!K693)),ISNUMBER(FIND("3F",ScheduleCompile!K693)),ISNUMBER(FIND("6F",ScheduleCompile!K693)),ISNUMBER(FIND("7F",ScheduleCompile!K693)),ISNUMBER(FIND("9F",ScheduleCompile!K693)),ISNUMBER(FIND("4F",ScheduleCompile!K693))),VALUE(LEFT(ScheduleCompile!K693,FIND("F",ScheduleCompile!K693)-1)),ScheduleCompile!K693)))))),ISTEXT(ScheduleCompile!#REF!)),"ENDTABLE",IF(ISERROR(IF(ScheduleCompile!K693="Off",0,IF(ScheduleCompile!K693="On",1,IF(ISNUMBER(ScheduleCompile!K693),ScheduleCompile!K693/1,IF(ISTEXT(ScheduleCompile!K693),IF(OR(ISNUMBER(FIND("5F",ScheduleCompile!K693)),ISNUMBER(FIND("0F",ScheduleCompile!K693)),ISNUMBER(FIND("8F",ScheduleCompile!K693)),ISNUMBER(FIND("1F",ScheduleCompile!K693)),ISNUMBER(FIND("2F",ScheduleCompile!K693)),ISNUMBER(FIND("3F",ScheduleCompile!K693)),ISNUMBER(FIND("6F",ScheduleCompile!K693)),ISNUMBER(FIND("7F",ScheduleCompile!K693)),ISNUMBER(FIND("9F",ScheduleCompile!K693)),ISNUMBER(FIND("4F",ScheduleCompile!K693))),VALUE(LEFT(ScheduleCompile!K693,FIND("F",ScheduleCompile!K693)-1)),ScheduleCompile!K693)))))),"",IF(ScheduleCompile!K693="Off",0,IF(ScheduleCompile!K693="On",1,IF(ISNUMBER(ScheduleCompile!K693),ScheduleCompile!K693/1,IF(ISTEXT(ScheduleCompile!K693),IF(OR(ISNUMBER(FIND("5F",ScheduleCompile!K693)),ISNUMBER(FIND("0F",ScheduleCompile!K693)),ISNUMBER(FIND("8F",ScheduleCompile!K693)),ISNUMBER(FIND("1F",ScheduleCompile!K693)),ISNUMBER(FIND("2F",ScheduleCompile!K693)),ISNUMBER(FIND("3F",ScheduleCompile!K693)),ISNUMBER(FIND("6F",ScheduleCompile!K693)),ISNUMBER(FIND("7F",ScheduleCompile!K693)),ISNUMBER(FIND("9F",ScheduleCompile!K693)),ISNUMBER(FIND("4F",ScheduleCompile!K693))),VALUE(LEFT(ScheduleCompile!K693,FIND("F",ScheduleCompile!K693)-1)),ScheduleCompile!K693)))))))</f>
        <v>63.6</v>
      </c>
      <c r="Q700" s="1">
        <f>IF(AND(ISERROR(IF(ScheduleCompile!L693="Off",0,IF(ScheduleCompile!L693="On",1,IF(ISNUMBER(ScheduleCompile!L693),ScheduleCompile!L693/1,IF(ISTEXT(ScheduleCompile!L693),IF(OR(ISNUMBER(FIND("5F",ScheduleCompile!L693)),ISNUMBER(FIND("0F",ScheduleCompile!L693)),ISNUMBER(FIND("8F",ScheduleCompile!L693)),ISNUMBER(FIND("1F",ScheduleCompile!L693)),ISNUMBER(FIND("2F",ScheduleCompile!L693)),ISNUMBER(FIND("3F",ScheduleCompile!L693)),ISNUMBER(FIND("6F",ScheduleCompile!L693)),ISNUMBER(FIND("7F",ScheduleCompile!L693)),ISNUMBER(FIND("9F",ScheduleCompile!L693)),ISNUMBER(FIND("4F",ScheduleCompile!L693))),VALUE(LEFT(ScheduleCompile!L693,FIND("F",ScheduleCompile!L693)-1)),ScheduleCompile!L693)))))),ISTEXT(ScheduleCompile!#REF!)),"ENDTABLE",IF(ISERROR(IF(ScheduleCompile!L693="Off",0,IF(ScheduleCompile!L693="On",1,IF(ISNUMBER(ScheduleCompile!L693),ScheduleCompile!L693/1,IF(ISTEXT(ScheduleCompile!L693),IF(OR(ISNUMBER(FIND("5F",ScheduleCompile!L693)),ISNUMBER(FIND("0F",ScheduleCompile!L693)),ISNUMBER(FIND("8F",ScheduleCompile!L693)),ISNUMBER(FIND("1F",ScheduleCompile!L693)),ISNUMBER(FIND("2F",ScheduleCompile!L693)),ISNUMBER(FIND("3F",ScheduleCompile!L693)),ISNUMBER(FIND("6F",ScheduleCompile!L693)),ISNUMBER(FIND("7F",ScheduleCompile!L693)),ISNUMBER(FIND("9F",ScheduleCompile!L693)),ISNUMBER(FIND("4F",ScheduleCompile!L693))),VALUE(LEFT(ScheduleCompile!L693,FIND("F",ScheduleCompile!L693)-1)),ScheduleCompile!L693)))))),"",IF(ScheduleCompile!L693="Off",0,IF(ScheduleCompile!L693="On",1,IF(ISNUMBER(ScheduleCompile!L693),ScheduleCompile!L693/1,IF(ISTEXT(ScheduleCompile!L693),IF(OR(ISNUMBER(FIND("5F",ScheduleCompile!L693)),ISNUMBER(FIND("0F",ScheduleCompile!L693)),ISNUMBER(FIND("8F",ScheduleCompile!L693)),ISNUMBER(FIND("1F",ScheduleCompile!L693)),ISNUMBER(FIND("2F",ScheduleCompile!L693)),ISNUMBER(FIND("3F",ScheduleCompile!L693)),ISNUMBER(FIND("6F",ScheduleCompile!L693)),ISNUMBER(FIND("7F",ScheduleCompile!L693)),ISNUMBER(FIND("9F",ScheduleCompile!L693)),ISNUMBER(FIND("4F",ScheduleCompile!L693))),VALUE(LEFT(ScheduleCompile!L693,FIND("F",ScheduleCompile!L693)-1)),ScheduleCompile!L693)))))))</f>
        <v>63.6</v>
      </c>
      <c r="R700" s="1">
        <f>IF(AND(ISERROR(IF(ScheduleCompile!M693="Off",0,IF(ScheduleCompile!M693="On",1,IF(ISNUMBER(ScheduleCompile!M693),ScheduleCompile!M693/1,IF(ISTEXT(ScheduleCompile!M693),IF(OR(ISNUMBER(FIND("5F",ScheduleCompile!M693)),ISNUMBER(FIND("0F",ScheduleCompile!M693)),ISNUMBER(FIND("8F",ScheduleCompile!M693)),ISNUMBER(FIND("1F",ScheduleCompile!M693)),ISNUMBER(FIND("2F",ScheduleCompile!M693)),ISNUMBER(FIND("3F",ScheduleCompile!M693)),ISNUMBER(FIND("6F",ScheduleCompile!M693)),ISNUMBER(FIND("7F",ScheduleCompile!M693)),ISNUMBER(FIND("9F",ScheduleCompile!M693)),ISNUMBER(FIND("4F",ScheduleCompile!M693))),VALUE(LEFT(ScheduleCompile!M693,FIND("F",ScheduleCompile!M693)-1)),ScheduleCompile!M693)))))),ISTEXT(ScheduleCompile!#REF!)),"ENDTABLE",IF(ISERROR(IF(ScheduleCompile!M693="Off",0,IF(ScheduleCompile!M693="On",1,IF(ISNUMBER(ScheduleCompile!M693),ScheduleCompile!M693/1,IF(ISTEXT(ScheduleCompile!M693),IF(OR(ISNUMBER(FIND("5F",ScheduleCompile!M693)),ISNUMBER(FIND("0F",ScheduleCompile!M693)),ISNUMBER(FIND("8F",ScheduleCompile!M693)),ISNUMBER(FIND("1F",ScheduleCompile!M693)),ISNUMBER(FIND("2F",ScheduleCompile!M693)),ISNUMBER(FIND("3F",ScheduleCompile!M693)),ISNUMBER(FIND("6F",ScheduleCompile!M693)),ISNUMBER(FIND("7F",ScheduleCompile!M693)),ISNUMBER(FIND("9F",ScheduleCompile!M693)),ISNUMBER(FIND("4F",ScheduleCompile!M693))),VALUE(LEFT(ScheduleCompile!M693,FIND("F",ScheduleCompile!M693)-1)),ScheduleCompile!M693)))))),"",IF(ScheduleCompile!M693="Off",0,IF(ScheduleCompile!M693="On",1,IF(ISNUMBER(ScheduleCompile!M693),ScheduleCompile!M693/1,IF(ISTEXT(ScheduleCompile!M693),IF(OR(ISNUMBER(FIND("5F",ScheduleCompile!M693)),ISNUMBER(FIND("0F",ScheduleCompile!M693)),ISNUMBER(FIND("8F",ScheduleCompile!M693)),ISNUMBER(FIND("1F",ScheduleCompile!M693)),ISNUMBER(FIND("2F",ScheduleCompile!M693)),ISNUMBER(FIND("3F",ScheduleCompile!M693)),ISNUMBER(FIND("6F",ScheduleCompile!M693)),ISNUMBER(FIND("7F",ScheduleCompile!M693)),ISNUMBER(FIND("9F",ScheduleCompile!M693)),ISNUMBER(FIND("4F",ScheduleCompile!M693))),VALUE(LEFT(ScheduleCompile!M693,FIND("F",ScheduleCompile!M693)-1)),ScheduleCompile!M693)))))))</f>
        <v>63.6</v>
      </c>
      <c r="S700" s="1">
        <f>IF(AND(ISERROR(IF(ScheduleCompile!N693="Off",0,IF(ScheduleCompile!N693="On",1,IF(ISNUMBER(ScheduleCompile!N693),ScheduleCompile!N693/1,IF(ISTEXT(ScheduleCompile!N693),IF(OR(ISNUMBER(FIND("5F",ScheduleCompile!N693)),ISNUMBER(FIND("0F",ScheduleCompile!N693)),ISNUMBER(FIND("8F",ScheduleCompile!N693)),ISNUMBER(FIND("1F",ScheduleCompile!N693)),ISNUMBER(FIND("2F",ScheduleCompile!N693)),ISNUMBER(FIND("3F",ScheduleCompile!N693)),ISNUMBER(FIND("6F",ScheduleCompile!N693)),ISNUMBER(FIND("7F",ScheduleCompile!N693)),ISNUMBER(FIND("9F",ScheduleCompile!N693)),ISNUMBER(FIND("4F",ScheduleCompile!N693))),VALUE(LEFT(ScheduleCompile!N693,FIND("F",ScheduleCompile!N693)-1)),ScheduleCompile!N693)))))),ISTEXT(ScheduleCompile!#REF!)),"ENDTABLE",IF(ISERROR(IF(ScheduleCompile!N693="Off",0,IF(ScheduleCompile!N693="On",1,IF(ISNUMBER(ScheduleCompile!N693),ScheduleCompile!N693/1,IF(ISTEXT(ScheduleCompile!N693),IF(OR(ISNUMBER(FIND("5F",ScheduleCompile!N693)),ISNUMBER(FIND("0F",ScheduleCompile!N693)),ISNUMBER(FIND("8F",ScheduleCompile!N693)),ISNUMBER(FIND("1F",ScheduleCompile!N693)),ISNUMBER(FIND("2F",ScheduleCompile!N693)),ISNUMBER(FIND("3F",ScheduleCompile!N693)),ISNUMBER(FIND("6F",ScheduleCompile!N693)),ISNUMBER(FIND("7F",ScheduleCompile!N693)),ISNUMBER(FIND("9F",ScheduleCompile!N693)),ISNUMBER(FIND("4F",ScheduleCompile!N693))),VALUE(LEFT(ScheduleCompile!N693,FIND("F",ScheduleCompile!N693)-1)),ScheduleCompile!N693)))))),"",IF(ScheduleCompile!N693="Off",0,IF(ScheduleCompile!N693="On",1,IF(ISNUMBER(ScheduleCompile!N693),ScheduleCompile!N693/1,IF(ISTEXT(ScheduleCompile!N693),IF(OR(ISNUMBER(FIND("5F",ScheduleCompile!N693)),ISNUMBER(FIND("0F",ScheduleCompile!N693)),ISNUMBER(FIND("8F",ScheduleCompile!N693)),ISNUMBER(FIND("1F",ScheduleCompile!N693)),ISNUMBER(FIND("2F",ScheduleCompile!N693)),ISNUMBER(FIND("3F",ScheduleCompile!N693)),ISNUMBER(FIND("6F",ScheduleCompile!N693)),ISNUMBER(FIND("7F",ScheduleCompile!N693)),ISNUMBER(FIND("9F",ScheduleCompile!N693)),ISNUMBER(FIND("4F",ScheduleCompile!N693))),VALUE(LEFT(ScheduleCompile!N693,FIND("F",ScheduleCompile!N693)-1)),ScheduleCompile!N693)))))))</f>
        <v>63.6</v>
      </c>
      <c r="T700" s="1">
        <f>IF(AND(ISERROR(IF(ScheduleCompile!O693="Off",0,IF(ScheduleCompile!O693="On",1,IF(ISNUMBER(ScheduleCompile!O693),ScheduleCompile!O693/1,IF(ISTEXT(ScheduleCompile!O693),IF(OR(ISNUMBER(FIND("5F",ScheduleCompile!O693)),ISNUMBER(FIND("0F",ScheduleCompile!O693)),ISNUMBER(FIND("8F",ScheduleCompile!O693)),ISNUMBER(FIND("1F",ScheduleCompile!O693)),ISNUMBER(FIND("2F",ScheduleCompile!O693)),ISNUMBER(FIND("3F",ScheduleCompile!O693)),ISNUMBER(FIND("6F",ScheduleCompile!O693)),ISNUMBER(FIND("7F",ScheduleCompile!O693)),ISNUMBER(FIND("9F",ScheduleCompile!O693)),ISNUMBER(FIND("4F",ScheduleCompile!O693))),VALUE(LEFT(ScheduleCompile!O693,FIND("F",ScheduleCompile!O693)-1)),ScheduleCompile!O693)))))),ISTEXT(ScheduleCompile!#REF!)),"ENDTABLE",IF(ISERROR(IF(ScheduleCompile!O693="Off",0,IF(ScheduleCompile!O693="On",1,IF(ISNUMBER(ScheduleCompile!O693),ScheduleCompile!O693/1,IF(ISTEXT(ScheduleCompile!O693),IF(OR(ISNUMBER(FIND("5F",ScheduleCompile!O693)),ISNUMBER(FIND("0F",ScheduleCompile!O693)),ISNUMBER(FIND("8F",ScheduleCompile!O693)),ISNUMBER(FIND("1F",ScheduleCompile!O693)),ISNUMBER(FIND("2F",ScheduleCompile!O693)),ISNUMBER(FIND("3F",ScheduleCompile!O693)),ISNUMBER(FIND("6F",ScheduleCompile!O693)),ISNUMBER(FIND("7F",ScheduleCompile!O693)),ISNUMBER(FIND("9F",ScheduleCompile!O693)),ISNUMBER(FIND("4F",ScheduleCompile!O693))),VALUE(LEFT(ScheduleCompile!O693,FIND("F",ScheduleCompile!O693)-1)),ScheduleCompile!O693)))))),"",IF(ScheduleCompile!O693="Off",0,IF(ScheduleCompile!O693="On",1,IF(ISNUMBER(ScheduleCompile!O693),ScheduleCompile!O693/1,IF(ISTEXT(ScheduleCompile!O693),IF(OR(ISNUMBER(FIND("5F",ScheduleCompile!O693)),ISNUMBER(FIND("0F",ScheduleCompile!O693)),ISNUMBER(FIND("8F",ScheduleCompile!O693)),ISNUMBER(FIND("1F",ScheduleCompile!O693)),ISNUMBER(FIND("2F",ScheduleCompile!O693)),ISNUMBER(FIND("3F",ScheduleCompile!O693)),ISNUMBER(FIND("6F",ScheduleCompile!O693)),ISNUMBER(FIND("7F",ScheduleCompile!O693)),ISNUMBER(FIND("9F",ScheduleCompile!O693)),ISNUMBER(FIND("4F",ScheduleCompile!O693))),VALUE(LEFT(ScheduleCompile!O693,FIND("F",ScheduleCompile!O693)-1)),ScheduleCompile!O693)))))))</f>
        <v>63.6</v>
      </c>
      <c r="U700" s="1">
        <f>IF(AND(ISERROR(IF(ScheduleCompile!P693="Off",0,IF(ScheduleCompile!P693="On",1,IF(ISNUMBER(ScheduleCompile!P693),ScheduleCompile!P693/1,IF(ISTEXT(ScheduleCompile!P693),IF(OR(ISNUMBER(FIND("5F",ScheduleCompile!P693)),ISNUMBER(FIND("0F",ScheduleCompile!P693)),ISNUMBER(FIND("8F",ScheduleCompile!P693)),ISNUMBER(FIND("1F",ScheduleCompile!P693)),ISNUMBER(FIND("2F",ScheduleCompile!P693)),ISNUMBER(FIND("3F",ScheduleCompile!P693)),ISNUMBER(FIND("6F",ScheduleCompile!P693)),ISNUMBER(FIND("7F",ScheduleCompile!P693)),ISNUMBER(FIND("9F",ScheduleCompile!P693)),ISNUMBER(FIND("4F",ScheduleCompile!P693))),VALUE(LEFT(ScheduleCompile!P693,FIND("F",ScheduleCompile!P693)-1)),ScheduleCompile!P693)))))),ISTEXT(ScheduleCompile!#REF!)),"ENDTABLE",IF(ISERROR(IF(ScheduleCompile!P693="Off",0,IF(ScheduleCompile!P693="On",1,IF(ISNUMBER(ScheduleCompile!P693),ScheduleCompile!P693/1,IF(ISTEXT(ScheduleCompile!P693),IF(OR(ISNUMBER(FIND("5F",ScheduleCompile!P693)),ISNUMBER(FIND("0F",ScheduleCompile!P693)),ISNUMBER(FIND("8F",ScheduleCompile!P693)),ISNUMBER(FIND("1F",ScheduleCompile!P693)),ISNUMBER(FIND("2F",ScheduleCompile!P693)),ISNUMBER(FIND("3F",ScheduleCompile!P693)),ISNUMBER(FIND("6F",ScheduleCompile!P693)),ISNUMBER(FIND("7F",ScheduleCompile!P693)),ISNUMBER(FIND("9F",ScheduleCompile!P693)),ISNUMBER(FIND("4F",ScheduleCompile!P693))),VALUE(LEFT(ScheduleCompile!P693,FIND("F",ScheduleCompile!P693)-1)),ScheduleCompile!P693)))))),"",IF(ScheduleCompile!P693="Off",0,IF(ScheduleCompile!P693="On",1,IF(ISNUMBER(ScheduleCompile!P693),ScheduleCompile!P693/1,IF(ISTEXT(ScheduleCompile!P693),IF(OR(ISNUMBER(FIND("5F",ScheduleCompile!P693)),ISNUMBER(FIND("0F",ScheduleCompile!P693)),ISNUMBER(FIND("8F",ScheduleCompile!P693)),ISNUMBER(FIND("1F",ScheduleCompile!P693)),ISNUMBER(FIND("2F",ScheduleCompile!P693)),ISNUMBER(FIND("3F",ScheduleCompile!P693)),ISNUMBER(FIND("6F",ScheduleCompile!P693)),ISNUMBER(FIND("7F",ScheduleCompile!P693)),ISNUMBER(FIND("9F",ScheduleCompile!P693)),ISNUMBER(FIND("4F",ScheduleCompile!P693))),VALUE(LEFT(ScheduleCompile!P693,FIND("F",ScheduleCompile!P693)-1)),ScheduleCompile!P693)))))))</f>
        <v>63.6</v>
      </c>
      <c r="V700" s="1">
        <f>IF(AND(ISERROR(IF(ScheduleCompile!Q693="Off",0,IF(ScheduleCompile!Q693="On",1,IF(ISNUMBER(ScheduleCompile!Q693),ScheduleCompile!Q693/1,IF(ISTEXT(ScheduleCompile!Q693),IF(OR(ISNUMBER(FIND("5F",ScheduleCompile!Q693)),ISNUMBER(FIND("0F",ScheduleCompile!Q693)),ISNUMBER(FIND("8F",ScheduleCompile!Q693)),ISNUMBER(FIND("1F",ScheduleCompile!Q693)),ISNUMBER(FIND("2F",ScheduleCompile!Q693)),ISNUMBER(FIND("3F",ScheduleCompile!Q693)),ISNUMBER(FIND("6F",ScheduleCompile!Q693)),ISNUMBER(FIND("7F",ScheduleCompile!Q693)),ISNUMBER(FIND("9F",ScheduleCompile!Q693)),ISNUMBER(FIND("4F",ScheduleCompile!Q693))),VALUE(LEFT(ScheduleCompile!Q693,FIND("F",ScheduleCompile!Q693)-1)),ScheduleCompile!Q693)))))),ISTEXT(ScheduleCompile!#REF!)),"ENDTABLE",IF(ISERROR(IF(ScheduleCompile!Q693="Off",0,IF(ScheduleCompile!Q693="On",1,IF(ISNUMBER(ScheduleCompile!Q693),ScheduleCompile!Q693/1,IF(ISTEXT(ScheduleCompile!Q693),IF(OR(ISNUMBER(FIND("5F",ScheduleCompile!Q693)),ISNUMBER(FIND("0F",ScheduleCompile!Q693)),ISNUMBER(FIND("8F",ScheduleCompile!Q693)),ISNUMBER(FIND("1F",ScheduleCompile!Q693)),ISNUMBER(FIND("2F",ScheduleCompile!Q693)),ISNUMBER(FIND("3F",ScheduleCompile!Q693)),ISNUMBER(FIND("6F",ScheduleCompile!Q693)),ISNUMBER(FIND("7F",ScheduleCompile!Q693)),ISNUMBER(FIND("9F",ScheduleCompile!Q693)),ISNUMBER(FIND("4F",ScheduleCompile!Q693))),VALUE(LEFT(ScheduleCompile!Q693,FIND("F",ScheduleCompile!Q693)-1)),ScheduleCompile!Q693)))))),"",IF(ScheduleCompile!Q693="Off",0,IF(ScheduleCompile!Q693="On",1,IF(ISNUMBER(ScheduleCompile!Q693),ScheduleCompile!Q693/1,IF(ISTEXT(ScheduleCompile!Q693),IF(OR(ISNUMBER(FIND("5F",ScheduleCompile!Q693)),ISNUMBER(FIND("0F",ScheduleCompile!Q693)),ISNUMBER(FIND("8F",ScheduleCompile!Q693)),ISNUMBER(FIND("1F",ScheduleCompile!Q693)),ISNUMBER(FIND("2F",ScheduleCompile!Q693)),ISNUMBER(FIND("3F",ScheduleCompile!Q693)),ISNUMBER(FIND("6F",ScheduleCompile!Q693)),ISNUMBER(FIND("7F",ScheduleCompile!Q693)),ISNUMBER(FIND("9F",ScheduleCompile!Q693)),ISNUMBER(FIND("4F",ScheduleCompile!Q693))),VALUE(LEFT(ScheduleCompile!Q693,FIND("F",ScheduleCompile!Q693)-1)),ScheduleCompile!Q693)))))))</f>
        <v>63.6</v>
      </c>
      <c r="W700" s="1">
        <f>IF(AND(ISERROR(IF(ScheduleCompile!R693="Off",0,IF(ScheduleCompile!R693="On",1,IF(ISNUMBER(ScheduleCompile!R693),ScheduleCompile!R693/1,IF(ISTEXT(ScheduleCompile!R693),IF(OR(ISNUMBER(FIND("5F",ScheduleCompile!R693)),ISNUMBER(FIND("0F",ScheduleCompile!R693)),ISNUMBER(FIND("8F",ScheduleCompile!R693)),ISNUMBER(FIND("1F",ScheduleCompile!R693)),ISNUMBER(FIND("2F",ScheduleCompile!R693)),ISNUMBER(FIND("3F",ScheduleCompile!R693)),ISNUMBER(FIND("6F",ScheduleCompile!R693)),ISNUMBER(FIND("7F",ScheduleCompile!R693)),ISNUMBER(FIND("9F",ScheduleCompile!R693)),ISNUMBER(FIND("4F",ScheduleCompile!R693))),VALUE(LEFT(ScheduleCompile!R693,FIND("F",ScheduleCompile!R693)-1)),ScheduleCompile!R693)))))),ISTEXT(ScheduleCompile!#REF!)),"ENDTABLE",IF(ISERROR(IF(ScheduleCompile!R693="Off",0,IF(ScheduleCompile!R693="On",1,IF(ISNUMBER(ScheduleCompile!R693),ScheduleCompile!R693/1,IF(ISTEXT(ScheduleCompile!R693),IF(OR(ISNUMBER(FIND("5F",ScheduleCompile!R693)),ISNUMBER(FIND("0F",ScheduleCompile!R693)),ISNUMBER(FIND("8F",ScheduleCompile!R693)),ISNUMBER(FIND("1F",ScheduleCompile!R693)),ISNUMBER(FIND("2F",ScheduleCompile!R693)),ISNUMBER(FIND("3F",ScheduleCompile!R693)),ISNUMBER(FIND("6F",ScheduleCompile!R693)),ISNUMBER(FIND("7F",ScheduleCompile!R693)),ISNUMBER(FIND("9F",ScheduleCompile!R693)),ISNUMBER(FIND("4F",ScheduleCompile!R693))),VALUE(LEFT(ScheduleCompile!R693,FIND("F",ScheduleCompile!R693)-1)),ScheduleCompile!R693)))))),"",IF(ScheduleCompile!R693="Off",0,IF(ScheduleCompile!R693="On",1,IF(ISNUMBER(ScheduleCompile!R693),ScheduleCompile!R693/1,IF(ISTEXT(ScheduleCompile!R693),IF(OR(ISNUMBER(FIND("5F",ScheduleCompile!R693)),ISNUMBER(FIND("0F",ScheduleCompile!R693)),ISNUMBER(FIND("8F",ScheduleCompile!R693)),ISNUMBER(FIND("1F",ScheduleCompile!R693)),ISNUMBER(FIND("2F",ScheduleCompile!R693)),ISNUMBER(FIND("3F",ScheduleCompile!R693)),ISNUMBER(FIND("6F",ScheduleCompile!R693)),ISNUMBER(FIND("7F",ScheduleCompile!R693)),ISNUMBER(FIND("9F",ScheduleCompile!R693)),ISNUMBER(FIND("4F",ScheduleCompile!R693))),VALUE(LEFT(ScheduleCompile!R693,FIND("F",ScheduleCompile!R693)-1)),ScheduleCompile!R693)))))))</f>
        <v>63.6</v>
      </c>
      <c r="X700" s="1">
        <f>IF(AND(ISERROR(IF(ScheduleCompile!S693="Off",0,IF(ScheduleCompile!S693="On",1,IF(ISNUMBER(ScheduleCompile!S693),ScheduleCompile!S693/1,IF(ISTEXT(ScheduleCompile!S693),IF(OR(ISNUMBER(FIND("5F",ScheduleCompile!S693)),ISNUMBER(FIND("0F",ScheduleCompile!S693)),ISNUMBER(FIND("8F",ScheduleCompile!S693)),ISNUMBER(FIND("1F",ScheduleCompile!S693)),ISNUMBER(FIND("2F",ScheduleCompile!S693)),ISNUMBER(FIND("3F",ScheduleCompile!S693)),ISNUMBER(FIND("6F",ScheduleCompile!S693)),ISNUMBER(FIND("7F",ScheduleCompile!S693)),ISNUMBER(FIND("9F",ScheduleCompile!S693)),ISNUMBER(FIND("4F",ScheduleCompile!S693))),VALUE(LEFT(ScheduleCompile!S693,FIND("F",ScheduleCompile!S693)-1)),ScheduleCompile!S693)))))),ISTEXT(ScheduleCompile!#REF!)),"ENDTABLE",IF(ISERROR(IF(ScheduleCompile!S693="Off",0,IF(ScheduleCompile!S693="On",1,IF(ISNUMBER(ScheduleCompile!S693),ScheduleCompile!S693/1,IF(ISTEXT(ScheduleCompile!S693),IF(OR(ISNUMBER(FIND("5F",ScheduleCompile!S693)),ISNUMBER(FIND("0F",ScheduleCompile!S693)),ISNUMBER(FIND("8F",ScheduleCompile!S693)),ISNUMBER(FIND("1F",ScheduleCompile!S693)),ISNUMBER(FIND("2F",ScheduleCompile!S693)),ISNUMBER(FIND("3F",ScheduleCompile!S693)),ISNUMBER(FIND("6F",ScheduleCompile!S693)),ISNUMBER(FIND("7F",ScheduleCompile!S693)),ISNUMBER(FIND("9F",ScheduleCompile!S693)),ISNUMBER(FIND("4F",ScheduleCompile!S693))),VALUE(LEFT(ScheduleCompile!S693,FIND("F",ScheduleCompile!S693)-1)),ScheduleCompile!S693)))))),"",IF(ScheduleCompile!S693="Off",0,IF(ScheduleCompile!S693="On",1,IF(ISNUMBER(ScheduleCompile!S693),ScheduleCompile!S693/1,IF(ISTEXT(ScheduleCompile!S693),IF(OR(ISNUMBER(FIND("5F",ScheduleCompile!S693)),ISNUMBER(FIND("0F",ScheduleCompile!S693)),ISNUMBER(FIND("8F",ScheduleCompile!S693)),ISNUMBER(FIND("1F",ScheduleCompile!S693)),ISNUMBER(FIND("2F",ScheduleCompile!S693)),ISNUMBER(FIND("3F",ScheduleCompile!S693)),ISNUMBER(FIND("6F",ScheduleCompile!S693)),ISNUMBER(FIND("7F",ScheduleCompile!S693)),ISNUMBER(FIND("9F",ScheduleCompile!S693)),ISNUMBER(FIND("4F",ScheduleCompile!S693))),VALUE(LEFT(ScheduleCompile!S693,FIND("F",ScheduleCompile!S693)-1)),ScheduleCompile!S693)))))))</f>
        <v>63.6</v>
      </c>
      <c r="Y700" s="1">
        <f>IF(AND(ISERROR(IF(ScheduleCompile!T693="Off",0,IF(ScheduleCompile!T693="On",1,IF(ISNUMBER(ScheduleCompile!T693),ScheduleCompile!T693/1,IF(ISTEXT(ScheduleCompile!T693),IF(OR(ISNUMBER(FIND("5F",ScheduleCompile!T693)),ISNUMBER(FIND("0F",ScheduleCompile!T693)),ISNUMBER(FIND("8F",ScheduleCompile!T693)),ISNUMBER(FIND("1F",ScheduleCompile!T693)),ISNUMBER(FIND("2F",ScheduleCompile!T693)),ISNUMBER(FIND("3F",ScheduleCompile!T693)),ISNUMBER(FIND("6F",ScheduleCompile!T693)),ISNUMBER(FIND("7F",ScheduleCompile!T693)),ISNUMBER(FIND("9F",ScheduleCompile!T693)),ISNUMBER(FIND("4F",ScheduleCompile!T693))),VALUE(LEFT(ScheduleCompile!T693,FIND("F",ScheduleCompile!T693)-1)),ScheduleCompile!T693)))))),ISTEXT(ScheduleCompile!#REF!)),"ENDTABLE",IF(ISERROR(IF(ScheduleCompile!T693="Off",0,IF(ScheduleCompile!T693="On",1,IF(ISNUMBER(ScheduleCompile!T693),ScheduleCompile!T693/1,IF(ISTEXT(ScheduleCompile!T693),IF(OR(ISNUMBER(FIND("5F",ScheduleCompile!T693)),ISNUMBER(FIND("0F",ScheduleCompile!T693)),ISNUMBER(FIND("8F",ScheduleCompile!T693)),ISNUMBER(FIND("1F",ScheduleCompile!T693)),ISNUMBER(FIND("2F",ScheduleCompile!T693)),ISNUMBER(FIND("3F",ScheduleCompile!T693)),ISNUMBER(FIND("6F",ScheduleCompile!T693)),ISNUMBER(FIND("7F",ScheduleCompile!T693)),ISNUMBER(FIND("9F",ScheduleCompile!T693)),ISNUMBER(FIND("4F",ScheduleCompile!T693))),VALUE(LEFT(ScheduleCompile!T693,FIND("F",ScheduleCompile!T693)-1)),ScheduleCompile!T693)))))),"",IF(ScheduleCompile!T693="Off",0,IF(ScheduleCompile!T693="On",1,IF(ISNUMBER(ScheduleCompile!T693),ScheduleCompile!T693/1,IF(ISTEXT(ScheduleCompile!T693),IF(OR(ISNUMBER(FIND("5F",ScheduleCompile!T693)),ISNUMBER(FIND("0F",ScheduleCompile!T693)),ISNUMBER(FIND("8F",ScheduleCompile!T693)),ISNUMBER(FIND("1F",ScheduleCompile!T693)),ISNUMBER(FIND("2F",ScheduleCompile!T693)),ISNUMBER(FIND("3F",ScheduleCompile!T693)),ISNUMBER(FIND("6F",ScheduleCompile!T693)),ISNUMBER(FIND("7F",ScheduleCompile!T693)),ISNUMBER(FIND("9F",ScheduleCompile!T693)),ISNUMBER(FIND("4F",ScheduleCompile!T693))),VALUE(LEFT(ScheduleCompile!T693,FIND("F",ScheduleCompile!T693)-1)),ScheduleCompile!T693)))))))</f>
        <v>63.6</v>
      </c>
      <c r="Z700" s="1">
        <f>IF(AND(ISERROR(IF(ScheduleCompile!U693="Off",0,IF(ScheduleCompile!U693="On",1,IF(ISNUMBER(ScheduleCompile!U693),ScheduleCompile!U693/1,IF(ISTEXT(ScheduleCompile!U693),IF(OR(ISNUMBER(FIND("5F",ScheduleCompile!U693)),ISNUMBER(FIND("0F",ScheduleCompile!U693)),ISNUMBER(FIND("8F",ScheduleCompile!U693)),ISNUMBER(FIND("1F",ScheduleCompile!U693)),ISNUMBER(FIND("2F",ScheduleCompile!U693)),ISNUMBER(FIND("3F",ScheduleCompile!U693)),ISNUMBER(FIND("6F",ScheduleCompile!U693)),ISNUMBER(FIND("7F",ScheduleCompile!U693)),ISNUMBER(FIND("9F",ScheduleCompile!U693)),ISNUMBER(FIND("4F",ScheduleCompile!U693))),VALUE(LEFT(ScheduleCompile!U693,FIND("F",ScheduleCompile!U693)-1)),ScheduleCompile!U693)))))),ISTEXT(ScheduleCompile!#REF!)),"ENDTABLE",IF(ISERROR(IF(ScheduleCompile!U693="Off",0,IF(ScheduleCompile!U693="On",1,IF(ISNUMBER(ScheduleCompile!U693),ScheduleCompile!U693/1,IF(ISTEXT(ScheduleCompile!U693),IF(OR(ISNUMBER(FIND("5F",ScheduleCompile!U693)),ISNUMBER(FIND("0F",ScheduleCompile!U693)),ISNUMBER(FIND("8F",ScheduleCompile!U693)),ISNUMBER(FIND("1F",ScheduleCompile!U693)),ISNUMBER(FIND("2F",ScheduleCompile!U693)),ISNUMBER(FIND("3F",ScheduleCompile!U693)),ISNUMBER(FIND("6F",ScheduleCompile!U693)),ISNUMBER(FIND("7F",ScheduleCompile!U693)),ISNUMBER(FIND("9F",ScheduleCompile!U693)),ISNUMBER(FIND("4F",ScheduleCompile!U693))),VALUE(LEFT(ScheduleCompile!U693,FIND("F",ScheduleCompile!U693)-1)),ScheduleCompile!U693)))))),"",IF(ScheduleCompile!U693="Off",0,IF(ScheduleCompile!U693="On",1,IF(ISNUMBER(ScheduleCompile!U693),ScheduleCompile!U693/1,IF(ISTEXT(ScheduleCompile!U693),IF(OR(ISNUMBER(FIND("5F",ScheduleCompile!U693)),ISNUMBER(FIND("0F",ScheduleCompile!U693)),ISNUMBER(FIND("8F",ScheduleCompile!U693)),ISNUMBER(FIND("1F",ScheduleCompile!U693)),ISNUMBER(FIND("2F",ScheduleCompile!U693)),ISNUMBER(FIND("3F",ScheduleCompile!U693)),ISNUMBER(FIND("6F",ScheduleCompile!U693)),ISNUMBER(FIND("7F",ScheduleCompile!U693)),ISNUMBER(FIND("9F",ScheduleCompile!U693)),ISNUMBER(FIND("4F",ScheduleCompile!U693))),VALUE(LEFT(ScheduleCompile!U693,FIND("F",ScheduleCompile!U693)-1)),ScheduleCompile!U693)))))))</f>
        <v>63.6</v>
      </c>
      <c r="AA700" s="1">
        <f>IF(AND(ISERROR(IF(ScheduleCompile!V693="Off",0,IF(ScheduleCompile!V693="On",1,IF(ISNUMBER(ScheduleCompile!V693),ScheduleCompile!V693/1,IF(ISTEXT(ScheduleCompile!V693),IF(OR(ISNUMBER(FIND("5F",ScheduleCompile!V693)),ISNUMBER(FIND("0F",ScheduleCompile!V693)),ISNUMBER(FIND("8F",ScheduleCompile!V693)),ISNUMBER(FIND("1F",ScheduleCompile!V693)),ISNUMBER(FIND("2F",ScheduleCompile!V693)),ISNUMBER(FIND("3F",ScheduleCompile!V693)),ISNUMBER(FIND("6F",ScheduleCompile!V693)),ISNUMBER(FIND("7F",ScheduleCompile!V693)),ISNUMBER(FIND("9F",ScheduleCompile!V693)),ISNUMBER(FIND("4F",ScheduleCompile!V693))),VALUE(LEFT(ScheduleCompile!V693,FIND("F",ScheduleCompile!V693)-1)),ScheduleCompile!V693)))))),ISTEXT(ScheduleCompile!#REF!)),"ENDTABLE",IF(ISERROR(IF(ScheduleCompile!V693="Off",0,IF(ScheduleCompile!V693="On",1,IF(ISNUMBER(ScheduleCompile!V693),ScheduleCompile!V693/1,IF(ISTEXT(ScheduleCompile!V693),IF(OR(ISNUMBER(FIND("5F",ScheduleCompile!V693)),ISNUMBER(FIND("0F",ScheduleCompile!V693)),ISNUMBER(FIND("8F",ScheduleCompile!V693)),ISNUMBER(FIND("1F",ScheduleCompile!V693)),ISNUMBER(FIND("2F",ScheduleCompile!V693)),ISNUMBER(FIND("3F",ScheduleCompile!V693)),ISNUMBER(FIND("6F",ScheduleCompile!V693)),ISNUMBER(FIND("7F",ScheduleCompile!V693)),ISNUMBER(FIND("9F",ScheduleCompile!V693)),ISNUMBER(FIND("4F",ScheduleCompile!V693))),VALUE(LEFT(ScheduleCompile!V693,FIND("F",ScheduleCompile!V693)-1)),ScheduleCompile!V693)))))),"",IF(ScheduleCompile!V693="Off",0,IF(ScheduleCompile!V693="On",1,IF(ISNUMBER(ScheduleCompile!V693),ScheduleCompile!V693/1,IF(ISTEXT(ScheduleCompile!V693),IF(OR(ISNUMBER(FIND("5F",ScheduleCompile!V693)),ISNUMBER(FIND("0F",ScheduleCompile!V693)),ISNUMBER(FIND("8F",ScheduleCompile!V693)),ISNUMBER(FIND("1F",ScheduleCompile!V693)),ISNUMBER(FIND("2F",ScheduleCompile!V693)),ISNUMBER(FIND("3F",ScheduleCompile!V693)),ISNUMBER(FIND("6F",ScheduleCompile!V693)),ISNUMBER(FIND("7F",ScheduleCompile!V693)),ISNUMBER(FIND("9F",ScheduleCompile!V693)),ISNUMBER(FIND("4F",ScheduleCompile!V693))),VALUE(LEFT(ScheduleCompile!V693,FIND("F",ScheduleCompile!V693)-1)),ScheduleCompile!V693)))))))</f>
        <v>63.6</v>
      </c>
      <c r="AB700" s="1">
        <f>IF(AND(ISERROR(IF(ScheduleCompile!W693="Off",0,IF(ScheduleCompile!W693="On",1,IF(ISNUMBER(ScheduleCompile!W693),ScheduleCompile!W693/1,IF(ISTEXT(ScheduleCompile!W693),IF(OR(ISNUMBER(FIND("5F",ScheduleCompile!W693)),ISNUMBER(FIND("0F",ScheduleCompile!W693)),ISNUMBER(FIND("8F",ScheduleCompile!W693)),ISNUMBER(FIND("1F",ScheduleCompile!W693)),ISNUMBER(FIND("2F",ScheduleCompile!W693)),ISNUMBER(FIND("3F",ScheduleCompile!W693)),ISNUMBER(FIND("6F",ScheduleCompile!W693)),ISNUMBER(FIND("7F",ScheduleCompile!W693)),ISNUMBER(FIND("9F",ScheduleCompile!W693)),ISNUMBER(FIND("4F",ScheduleCompile!W693))),VALUE(LEFT(ScheduleCompile!W693,FIND("F",ScheduleCompile!W693)-1)),ScheduleCompile!W693)))))),ISTEXT(ScheduleCompile!#REF!)),"ENDTABLE",IF(ISERROR(IF(ScheduleCompile!W693="Off",0,IF(ScheduleCompile!W693="On",1,IF(ISNUMBER(ScheduleCompile!W693),ScheduleCompile!W693/1,IF(ISTEXT(ScheduleCompile!W693),IF(OR(ISNUMBER(FIND("5F",ScheduleCompile!W693)),ISNUMBER(FIND("0F",ScheduleCompile!W693)),ISNUMBER(FIND("8F",ScheduleCompile!W693)),ISNUMBER(FIND("1F",ScheduleCompile!W693)),ISNUMBER(FIND("2F",ScheduleCompile!W693)),ISNUMBER(FIND("3F",ScheduleCompile!W693)),ISNUMBER(FIND("6F",ScheduleCompile!W693)),ISNUMBER(FIND("7F",ScheduleCompile!W693)),ISNUMBER(FIND("9F",ScheduleCompile!W693)),ISNUMBER(FIND("4F",ScheduleCompile!W693))),VALUE(LEFT(ScheduleCompile!W693,FIND("F",ScheduleCompile!W693)-1)),ScheduleCompile!W693)))))),"",IF(ScheduleCompile!W693="Off",0,IF(ScheduleCompile!W693="On",1,IF(ISNUMBER(ScheduleCompile!W693),ScheduleCompile!W693/1,IF(ISTEXT(ScheduleCompile!W693),IF(OR(ISNUMBER(FIND("5F",ScheduleCompile!W693)),ISNUMBER(FIND("0F",ScheduleCompile!W693)),ISNUMBER(FIND("8F",ScheduleCompile!W693)),ISNUMBER(FIND("1F",ScheduleCompile!W693)),ISNUMBER(FIND("2F",ScheduleCompile!W693)),ISNUMBER(FIND("3F",ScheduleCompile!W693)),ISNUMBER(FIND("6F",ScheduleCompile!W693)),ISNUMBER(FIND("7F",ScheduleCompile!W693)),ISNUMBER(FIND("9F",ScheduleCompile!W693)),ISNUMBER(FIND("4F",ScheduleCompile!W693))),VALUE(LEFT(ScheduleCompile!W693,FIND("F",ScheduleCompile!W693)-1)),ScheduleCompile!W693)))))))</f>
        <v>63.6</v>
      </c>
      <c r="AC700" s="1">
        <f>IF(AND(ISERROR(IF(ScheduleCompile!X693="Off",0,IF(ScheduleCompile!X693="On",1,IF(ISNUMBER(ScheduleCompile!X693),ScheduleCompile!X693/1,IF(ISTEXT(ScheduleCompile!X693),IF(OR(ISNUMBER(FIND("5F",ScheduleCompile!X693)),ISNUMBER(FIND("0F",ScheduleCompile!X693)),ISNUMBER(FIND("8F",ScheduleCompile!X693)),ISNUMBER(FIND("1F",ScheduleCompile!X693)),ISNUMBER(FIND("2F",ScheduleCompile!X693)),ISNUMBER(FIND("3F",ScheduleCompile!X693)),ISNUMBER(FIND("6F",ScheduleCompile!X693)),ISNUMBER(FIND("7F",ScheduleCompile!X693)),ISNUMBER(FIND("9F",ScheduleCompile!X693)),ISNUMBER(FIND("4F",ScheduleCompile!X693))),VALUE(LEFT(ScheduleCompile!X693,FIND("F",ScheduleCompile!X693)-1)),ScheduleCompile!X693)))))),ISTEXT(ScheduleCompile!#REF!)),"ENDTABLE",IF(ISERROR(IF(ScheduleCompile!X693="Off",0,IF(ScheduleCompile!X693="On",1,IF(ISNUMBER(ScheduleCompile!X693),ScheduleCompile!X693/1,IF(ISTEXT(ScheduleCompile!X693),IF(OR(ISNUMBER(FIND("5F",ScheduleCompile!X693)),ISNUMBER(FIND("0F",ScheduleCompile!X693)),ISNUMBER(FIND("8F",ScheduleCompile!X693)),ISNUMBER(FIND("1F",ScheduleCompile!X693)),ISNUMBER(FIND("2F",ScheduleCompile!X693)),ISNUMBER(FIND("3F",ScheduleCompile!X693)),ISNUMBER(FIND("6F",ScheduleCompile!X693)),ISNUMBER(FIND("7F",ScheduleCompile!X693)),ISNUMBER(FIND("9F",ScheduleCompile!X693)),ISNUMBER(FIND("4F",ScheduleCompile!X693))),VALUE(LEFT(ScheduleCompile!X693,FIND("F",ScheduleCompile!X693)-1)),ScheduleCompile!X693)))))),"",IF(ScheduleCompile!X693="Off",0,IF(ScheduleCompile!X693="On",1,IF(ISNUMBER(ScheduleCompile!X693),ScheduleCompile!X693/1,IF(ISTEXT(ScheduleCompile!X693),IF(OR(ISNUMBER(FIND("5F",ScheduleCompile!X693)),ISNUMBER(FIND("0F",ScheduleCompile!X693)),ISNUMBER(FIND("8F",ScheduleCompile!X693)),ISNUMBER(FIND("1F",ScheduleCompile!X693)),ISNUMBER(FIND("2F",ScheduleCompile!X693)),ISNUMBER(FIND("3F",ScheduleCompile!X693)),ISNUMBER(FIND("6F",ScheduleCompile!X693)),ISNUMBER(FIND("7F",ScheduleCompile!X693)),ISNUMBER(FIND("9F",ScheduleCompile!X693)),ISNUMBER(FIND("4F",ScheduleCompile!X693))),VALUE(LEFT(ScheduleCompile!X693,FIND("F",ScheduleCompile!X693)-1)),ScheduleCompile!X693)))))))</f>
        <v>63.6</v>
      </c>
      <c r="AD700" s="1">
        <f>IF(AND(ISERROR(IF(ScheduleCompile!Y693="Off",0,IF(ScheduleCompile!Y693="On",1,IF(ISNUMBER(ScheduleCompile!Y693),ScheduleCompile!Y693/1,IF(ISTEXT(ScheduleCompile!Y693),IF(OR(ISNUMBER(FIND("5F",ScheduleCompile!Y693)),ISNUMBER(FIND("0F",ScheduleCompile!Y693)),ISNUMBER(FIND("8F",ScheduleCompile!Y693)),ISNUMBER(FIND("1F",ScheduleCompile!Y693)),ISNUMBER(FIND("2F",ScheduleCompile!Y693)),ISNUMBER(FIND("3F",ScheduleCompile!Y693)),ISNUMBER(FIND("6F",ScheduleCompile!Y693)),ISNUMBER(FIND("7F",ScheduleCompile!Y693)),ISNUMBER(FIND("9F",ScheduleCompile!Y693)),ISNUMBER(FIND("4F",ScheduleCompile!Y693))),VALUE(LEFT(ScheduleCompile!Y693,FIND("F",ScheduleCompile!Y693)-1)),ScheduleCompile!Y693)))))),ISTEXT(ScheduleCompile!#REF!)),"ENDTABLE",IF(ISERROR(IF(ScheduleCompile!Y693="Off",0,IF(ScheduleCompile!Y693="On",1,IF(ISNUMBER(ScheduleCompile!Y693),ScheduleCompile!Y693/1,IF(ISTEXT(ScheduleCompile!Y693),IF(OR(ISNUMBER(FIND("5F",ScheduleCompile!Y693)),ISNUMBER(FIND("0F",ScheduleCompile!Y693)),ISNUMBER(FIND("8F",ScheduleCompile!Y693)),ISNUMBER(FIND("1F",ScheduleCompile!Y693)),ISNUMBER(FIND("2F",ScheduleCompile!Y693)),ISNUMBER(FIND("3F",ScheduleCompile!Y693)),ISNUMBER(FIND("6F",ScheduleCompile!Y693)),ISNUMBER(FIND("7F",ScheduleCompile!Y693)),ISNUMBER(FIND("9F",ScheduleCompile!Y693)),ISNUMBER(FIND("4F",ScheduleCompile!Y693))),VALUE(LEFT(ScheduleCompile!Y693,FIND("F",ScheduleCompile!Y693)-1)),ScheduleCompile!Y693)))))),"",IF(ScheduleCompile!Y693="Off",0,IF(ScheduleCompile!Y693="On",1,IF(ISNUMBER(ScheduleCompile!Y693),ScheduleCompile!Y693/1,IF(ISTEXT(ScheduleCompile!Y693),IF(OR(ISNUMBER(FIND("5F",ScheduleCompile!Y693)),ISNUMBER(FIND("0F",ScheduleCompile!Y693)),ISNUMBER(FIND("8F",ScheduleCompile!Y693)),ISNUMBER(FIND("1F",ScheduleCompile!Y693)),ISNUMBER(FIND("2F",ScheduleCompile!Y693)),ISNUMBER(FIND("3F",ScheduleCompile!Y693)),ISNUMBER(FIND("6F",ScheduleCompile!Y693)),ISNUMBER(FIND("7F",ScheduleCompile!Y693)),ISNUMBER(FIND("9F",ScheduleCompile!Y693)),ISNUMBER(FIND("4F",ScheduleCompile!Y693))),VALUE(LEFT(ScheduleCompile!Y693,FIND("F",ScheduleCompile!Y693)-1)),ScheduleCompile!Y693)))))))</f>
        <v>63.6</v>
      </c>
    </row>
    <row r="701" spans="1:30" x14ac:dyDescent="0.25">
      <c r="A701" t="str">
        <f t="shared" si="59"/>
        <v>SchDay "WaterMainCZ14Sep"  Type = "Temperature" Hr = (64.1, 64.1, 64.1, 64.1, 64.1, 64.1, 64.1, 64.1, 64.1, 64.1, 64.1, 64.1, 64.1, 64.1, 64.1, 64.1, 64.1, 64.1, 64.1, 64.1, 64.1, 64.1, 64.1, 64.1) ..</v>
      </c>
      <c r="B701" s="1" t="s">
        <v>623</v>
      </c>
      <c r="C701" t="str">
        <f t="shared" si="60"/>
        <v xml:space="preserve">SchDay "WaterMainCZ14Sep"  Type = "Temperature" Hr = </v>
      </c>
      <c r="D701" t="str">
        <f t="shared" si="61"/>
        <v>(64.1, 64.1, 64.1, 64.1, 64.1, 64.1, 64.1, 64.1, 64.1, 64.1, 64.1, 64.1, 64.1, 64.1, 64.1, 64.1, 64.1, 64.1, 64.1, 64.1, 64.1, 64.1, 64.1, 64.1) ..</v>
      </c>
      <c r="E701" s="30" t="str">
        <f>ScheduleCompile!A694</f>
        <v>WaterMainCZ14Sep</v>
      </c>
      <c r="F701" t="str">
        <f t="shared" si="46"/>
        <v>Temperature</v>
      </c>
      <c r="G701" s="1">
        <f>IF(AND(ISERROR(IF(ScheduleCompile!B694="Off",0,IF(ScheduleCompile!B694="On",1,IF(ISNUMBER(ScheduleCompile!B694),ScheduleCompile!B694/1,IF(ISTEXT(ScheduleCompile!B694),IF(OR(ISNUMBER(FIND("5F",ScheduleCompile!B694)),ISNUMBER(FIND("0F",ScheduleCompile!B694)),ISNUMBER(FIND("8F",ScheduleCompile!B694)),ISNUMBER(FIND("1F",ScheduleCompile!B694)),ISNUMBER(FIND("2F",ScheduleCompile!B694)),ISNUMBER(FIND("3F",ScheduleCompile!B694)),ISNUMBER(FIND("6F",ScheduleCompile!B694)),ISNUMBER(FIND("7F",ScheduleCompile!B694)),ISNUMBER(FIND("9F",ScheduleCompile!B694)),ISNUMBER(FIND("4F",ScheduleCompile!B694))),VALUE(LEFT(ScheduleCompile!B694,FIND("F",ScheduleCompile!B694)-1)),ScheduleCompile!B694)))))),ISTEXT(ScheduleCompile!#REF!)),"ENDTABLE",IF(ISERROR(IF(ScheduleCompile!B694="Off",0,IF(ScheduleCompile!B694="On",1,IF(ISNUMBER(ScheduleCompile!B694),ScheduleCompile!B694/1,IF(ISTEXT(ScheduleCompile!B694),IF(OR(ISNUMBER(FIND("5F",ScheduleCompile!B694)),ISNUMBER(FIND("0F",ScheduleCompile!B694)),ISNUMBER(FIND("8F",ScheduleCompile!B694)),ISNUMBER(FIND("1F",ScheduleCompile!B694)),ISNUMBER(FIND("2F",ScheduleCompile!B694)),ISNUMBER(FIND("3F",ScheduleCompile!B694)),ISNUMBER(FIND("6F",ScheduleCompile!B694)),ISNUMBER(FIND("7F",ScheduleCompile!B694)),ISNUMBER(FIND("9F",ScheduleCompile!B694)),ISNUMBER(FIND("4F",ScheduleCompile!B694))),VALUE(LEFT(ScheduleCompile!B694,FIND("F",ScheduleCompile!B694)-1)),ScheduleCompile!B694)))))),"",IF(ScheduleCompile!B694="Off",0,IF(ScheduleCompile!B694="On",1,IF(ISNUMBER(ScheduleCompile!B694),ScheduleCompile!B694/1,IF(ISTEXT(ScheduleCompile!B694),IF(OR(ISNUMBER(FIND("5F",ScheduleCompile!B694)),ISNUMBER(FIND("0F",ScheduleCompile!B694)),ISNUMBER(FIND("8F",ScheduleCompile!B694)),ISNUMBER(FIND("1F",ScheduleCompile!B694)),ISNUMBER(FIND("2F",ScheduleCompile!B694)),ISNUMBER(FIND("3F",ScheduleCompile!B694)),ISNUMBER(FIND("6F",ScheduleCompile!B694)),ISNUMBER(FIND("7F",ScheduleCompile!B694)),ISNUMBER(FIND("9F",ScheduleCompile!B694)),ISNUMBER(FIND("4F",ScheduleCompile!B694))),VALUE(LEFT(ScheduleCompile!B694,FIND("F",ScheduleCompile!B694)-1)),ScheduleCompile!B694)))))))</f>
        <v>64.099999999999994</v>
      </c>
      <c r="H701" s="1">
        <f>IF(AND(ISERROR(IF(ScheduleCompile!C694="Off",0,IF(ScheduleCompile!C694="On",1,IF(ISNUMBER(ScheduleCompile!C694),ScheduleCompile!C694/1,IF(ISTEXT(ScheduleCompile!C694),IF(OR(ISNUMBER(FIND("5F",ScheduleCompile!C694)),ISNUMBER(FIND("0F",ScheduleCompile!C694)),ISNUMBER(FIND("8F",ScheduleCompile!C694)),ISNUMBER(FIND("1F",ScheduleCompile!C694)),ISNUMBER(FIND("2F",ScheduleCompile!C694)),ISNUMBER(FIND("3F",ScheduleCompile!C694)),ISNUMBER(FIND("6F",ScheduleCompile!C694)),ISNUMBER(FIND("7F",ScheduleCompile!C694)),ISNUMBER(FIND("9F",ScheduleCompile!C694)),ISNUMBER(FIND("4F",ScheduleCompile!C694))),VALUE(LEFT(ScheduleCompile!C694,FIND("F",ScheduleCompile!C694)-1)),ScheduleCompile!C694)))))),ISTEXT(ScheduleCompile!#REF!)),"ENDTABLE",IF(ISERROR(IF(ScheduleCompile!C694="Off",0,IF(ScheduleCompile!C694="On",1,IF(ISNUMBER(ScheduleCompile!C694),ScheduleCompile!C694/1,IF(ISTEXT(ScheduleCompile!C694),IF(OR(ISNUMBER(FIND("5F",ScheduleCompile!C694)),ISNUMBER(FIND("0F",ScheduleCompile!C694)),ISNUMBER(FIND("8F",ScheduleCompile!C694)),ISNUMBER(FIND("1F",ScheduleCompile!C694)),ISNUMBER(FIND("2F",ScheduleCompile!C694)),ISNUMBER(FIND("3F",ScheduleCompile!C694)),ISNUMBER(FIND("6F",ScheduleCompile!C694)),ISNUMBER(FIND("7F",ScheduleCompile!C694)),ISNUMBER(FIND("9F",ScheduleCompile!C694)),ISNUMBER(FIND("4F",ScheduleCompile!C694))),VALUE(LEFT(ScheduleCompile!C694,FIND("F",ScheduleCompile!C694)-1)),ScheduleCompile!C694)))))),"",IF(ScheduleCompile!C694="Off",0,IF(ScheduleCompile!C694="On",1,IF(ISNUMBER(ScheduleCompile!C694),ScheduleCompile!C694/1,IF(ISTEXT(ScheduleCompile!C694),IF(OR(ISNUMBER(FIND("5F",ScheduleCompile!C694)),ISNUMBER(FIND("0F",ScheduleCompile!C694)),ISNUMBER(FIND("8F",ScheduleCompile!C694)),ISNUMBER(FIND("1F",ScheduleCompile!C694)),ISNUMBER(FIND("2F",ScheduleCompile!C694)),ISNUMBER(FIND("3F",ScheduleCompile!C694)),ISNUMBER(FIND("6F",ScheduleCompile!C694)),ISNUMBER(FIND("7F",ScheduleCompile!C694)),ISNUMBER(FIND("9F",ScheduleCompile!C694)),ISNUMBER(FIND("4F",ScheduleCompile!C694))),VALUE(LEFT(ScheduleCompile!C694,FIND("F",ScheduleCompile!C694)-1)),ScheduleCompile!C694)))))))</f>
        <v>64.099999999999994</v>
      </c>
      <c r="I701" s="1">
        <f>IF(AND(ISERROR(IF(ScheduleCompile!D694="Off",0,IF(ScheduleCompile!D694="On",1,IF(ISNUMBER(ScheduleCompile!D694),ScheduleCompile!D694/1,IF(ISTEXT(ScheduleCompile!D694),IF(OR(ISNUMBER(FIND("5F",ScheduleCompile!D694)),ISNUMBER(FIND("0F",ScheduleCompile!D694)),ISNUMBER(FIND("8F",ScheduleCompile!D694)),ISNUMBER(FIND("1F",ScheduleCompile!D694)),ISNUMBER(FIND("2F",ScheduleCompile!D694)),ISNUMBER(FIND("3F",ScheduleCompile!D694)),ISNUMBER(FIND("6F",ScheduleCompile!D694)),ISNUMBER(FIND("7F",ScheduleCompile!D694)),ISNUMBER(FIND("9F",ScheduleCompile!D694)),ISNUMBER(FIND("4F",ScheduleCompile!D694))),VALUE(LEFT(ScheduleCompile!D694,FIND("F",ScheduleCompile!D694)-1)),ScheduleCompile!D694)))))),ISTEXT(ScheduleCompile!#REF!)),"ENDTABLE",IF(ISERROR(IF(ScheduleCompile!D694="Off",0,IF(ScheduleCompile!D694="On",1,IF(ISNUMBER(ScheduleCompile!D694),ScheduleCompile!D694/1,IF(ISTEXT(ScheduleCompile!D694),IF(OR(ISNUMBER(FIND("5F",ScheduleCompile!D694)),ISNUMBER(FIND("0F",ScheduleCompile!D694)),ISNUMBER(FIND("8F",ScheduleCompile!D694)),ISNUMBER(FIND("1F",ScheduleCompile!D694)),ISNUMBER(FIND("2F",ScheduleCompile!D694)),ISNUMBER(FIND("3F",ScheduleCompile!D694)),ISNUMBER(FIND("6F",ScheduleCompile!D694)),ISNUMBER(FIND("7F",ScheduleCompile!D694)),ISNUMBER(FIND("9F",ScheduleCompile!D694)),ISNUMBER(FIND("4F",ScheduleCompile!D694))),VALUE(LEFT(ScheduleCompile!D694,FIND("F",ScheduleCompile!D694)-1)),ScheduleCompile!D694)))))),"",IF(ScheduleCompile!D694="Off",0,IF(ScheduleCompile!D694="On",1,IF(ISNUMBER(ScheduleCompile!D694),ScheduleCompile!D694/1,IF(ISTEXT(ScheduleCompile!D694),IF(OR(ISNUMBER(FIND("5F",ScheduleCompile!D694)),ISNUMBER(FIND("0F",ScheduleCompile!D694)),ISNUMBER(FIND("8F",ScheduleCompile!D694)),ISNUMBER(FIND("1F",ScheduleCompile!D694)),ISNUMBER(FIND("2F",ScheduleCompile!D694)),ISNUMBER(FIND("3F",ScheduleCompile!D694)),ISNUMBER(FIND("6F",ScheduleCompile!D694)),ISNUMBER(FIND("7F",ScheduleCompile!D694)),ISNUMBER(FIND("9F",ScheduleCompile!D694)),ISNUMBER(FIND("4F",ScheduleCompile!D694))),VALUE(LEFT(ScheduleCompile!D694,FIND("F",ScheduleCompile!D694)-1)),ScheduleCompile!D694)))))))</f>
        <v>64.099999999999994</v>
      </c>
      <c r="J701" s="1">
        <f>IF(AND(ISERROR(IF(ScheduleCompile!E694="Off",0,IF(ScheduleCompile!E694="On",1,IF(ISNUMBER(ScheduleCompile!E694),ScheduleCompile!E694/1,IF(ISTEXT(ScheduleCompile!E694),IF(OR(ISNUMBER(FIND("5F",ScheduleCompile!E694)),ISNUMBER(FIND("0F",ScheduleCompile!E694)),ISNUMBER(FIND("8F",ScheduleCompile!E694)),ISNUMBER(FIND("1F",ScheduleCompile!E694)),ISNUMBER(FIND("2F",ScheduleCompile!E694)),ISNUMBER(FIND("3F",ScheduleCompile!E694)),ISNUMBER(FIND("6F",ScheduleCompile!E694)),ISNUMBER(FIND("7F",ScheduleCompile!E694)),ISNUMBER(FIND("9F",ScheduleCompile!E694)),ISNUMBER(FIND("4F",ScheduleCompile!E694))),VALUE(LEFT(ScheduleCompile!E694,FIND("F",ScheduleCompile!E694)-1)),ScheduleCompile!E694)))))),ISTEXT(ScheduleCompile!#REF!)),"ENDTABLE",IF(ISERROR(IF(ScheduleCompile!E694="Off",0,IF(ScheduleCompile!E694="On",1,IF(ISNUMBER(ScheduleCompile!E694),ScheduleCompile!E694/1,IF(ISTEXT(ScheduleCompile!E694),IF(OR(ISNUMBER(FIND("5F",ScheduleCompile!E694)),ISNUMBER(FIND("0F",ScheduleCompile!E694)),ISNUMBER(FIND("8F",ScheduleCompile!E694)),ISNUMBER(FIND("1F",ScheduleCompile!E694)),ISNUMBER(FIND("2F",ScheduleCompile!E694)),ISNUMBER(FIND("3F",ScheduleCompile!E694)),ISNUMBER(FIND("6F",ScheduleCompile!E694)),ISNUMBER(FIND("7F",ScheduleCompile!E694)),ISNUMBER(FIND("9F",ScheduleCompile!E694)),ISNUMBER(FIND("4F",ScheduleCompile!E694))),VALUE(LEFT(ScheduleCompile!E694,FIND("F",ScheduleCompile!E694)-1)),ScheduleCompile!E694)))))),"",IF(ScheduleCompile!E694="Off",0,IF(ScheduleCompile!E694="On",1,IF(ISNUMBER(ScheduleCompile!E694),ScheduleCompile!E694/1,IF(ISTEXT(ScheduleCompile!E694),IF(OR(ISNUMBER(FIND("5F",ScheduleCompile!E694)),ISNUMBER(FIND("0F",ScheduleCompile!E694)),ISNUMBER(FIND("8F",ScheduleCompile!E694)),ISNUMBER(FIND("1F",ScheduleCompile!E694)),ISNUMBER(FIND("2F",ScheduleCompile!E694)),ISNUMBER(FIND("3F",ScheduleCompile!E694)),ISNUMBER(FIND("6F",ScheduleCompile!E694)),ISNUMBER(FIND("7F",ScheduleCompile!E694)),ISNUMBER(FIND("9F",ScheduleCompile!E694)),ISNUMBER(FIND("4F",ScheduleCompile!E694))),VALUE(LEFT(ScheduleCompile!E694,FIND("F",ScheduleCompile!E694)-1)),ScheduleCompile!E694)))))))</f>
        <v>64.099999999999994</v>
      </c>
      <c r="K701" s="1">
        <f>IF(AND(ISERROR(IF(ScheduleCompile!F694="Off",0,IF(ScheduleCompile!F694="On",1,IF(ISNUMBER(ScheduleCompile!F694),ScheduleCompile!F694/1,IF(ISTEXT(ScheduleCompile!F694),IF(OR(ISNUMBER(FIND("5F",ScheduleCompile!F694)),ISNUMBER(FIND("0F",ScheduleCompile!F694)),ISNUMBER(FIND("8F",ScheduleCompile!F694)),ISNUMBER(FIND("1F",ScheduleCompile!F694)),ISNUMBER(FIND("2F",ScheduleCompile!F694)),ISNUMBER(FIND("3F",ScheduleCompile!F694)),ISNUMBER(FIND("6F",ScheduleCompile!F694)),ISNUMBER(FIND("7F",ScheduleCompile!F694)),ISNUMBER(FIND("9F",ScheduleCompile!F694)),ISNUMBER(FIND("4F",ScheduleCompile!F694))),VALUE(LEFT(ScheduleCompile!F694,FIND("F",ScheduleCompile!F694)-1)),ScheduleCompile!F694)))))),ISTEXT(ScheduleCompile!#REF!)),"ENDTABLE",IF(ISERROR(IF(ScheduleCompile!F694="Off",0,IF(ScheduleCompile!F694="On",1,IF(ISNUMBER(ScheduleCompile!F694),ScheduleCompile!F694/1,IF(ISTEXT(ScheduleCompile!F694),IF(OR(ISNUMBER(FIND("5F",ScheduleCompile!F694)),ISNUMBER(FIND("0F",ScheduleCompile!F694)),ISNUMBER(FIND("8F",ScheduleCompile!F694)),ISNUMBER(FIND("1F",ScheduleCompile!F694)),ISNUMBER(FIND("2F",ScheduleCompile!F694)),ISNUMBER(FIND("3F",ScheduleCompile!F694)),ISNUMBER(FIND("6F",ScheduleCompile!F694)),ISNUMBER(FIND("7F",ScheduleCompile!F694)),ISNUMBER(FIND("9F",ScheduleCompile!F694)),ISNUMBER(FIND("4F",ScheduleCompile!F694))),VALUE(LEFT(ScheduleCompile!F694,FIND("F",ScheduleCompile!F694)-1)),ScheduleCompile!F694)))))),"",IF(ScheduleCompile!F694="Off",0,IF(ScheduleCompile!F694="On",1,IF(ISNUMBER(ScheduleCompile!F694),ScheduleCompile!F694/1,IF(ISTEXT(ScheduleCompile!F694),IF(OR(ISNUMBER(FIND("5F",ScheduleCompile!F694)),ISNUMBER(FIND("0F",ScheduleCompile!F694)),ISNUMBER(FIND("8F",ScheduleCompile!F694)),ISNUMBER(FIND("1F",ScheduleCompile!F694)),ISNUMBER(FIND("2F",ScheduleCompile!F694)),ISNUMBER(FIND("3F",ScheduleCompile!F694)),ISNUMBER(FIND("6F",ScheduleCompile!F694)),ISNUMBER(FIND("7F",ScheduleCompile!F694)),ISNUMBER(FIND("9F",ScheduleCompile!F694)),ISNUMBER(FIND("4F",ScheduleCompile!F694))),VALUE(LEFT(ScheduleCompile!F694,FIND("F",ScheduleCompile!F694)-1)),ScheduleCompile!F694)))))))</f>
        <v>64.099999999999994</v>
      </c>
      <c r="L701" s="1">
        <f>IF(AND(ISERROR(IF(ScheduleCompile!G694="Off",0,IF(ScheduleCompile!G694="On",1,IF(ISNUMBER(ScheduleCompile!G694),ScheduleCompile!G694/1,IF(ISTEXT(ScheduleCompile!G694),IF(OR(ISNUMBER(FIND("5F",ScheduleCompile!G694)),ISNUMBER(FIND("0F",ScheduleCompile!G694)),ISNUMBER(FIND("8F",ScheduleCompile!G694)),ISNUMBER(FIND("1F",ScheduleCompile!G694)),ISNUMBER(FIND("2F",ScheduleCompile!G694)),ISNUMBER(FIND("3F",ScheduleCompile!G694)),ISNUMBER(FIND("6F",ScheduleCompile!G694)),ISNUMBER(FIND("7F",ScheduleCompile!G694)),ISNUMBER(FIND("9F",ScheduleCompile!G694)),ISNUMBER(FIND("4F",ScheduleCompile!G694))),VALUE(LEFT(ScheduleCompile!G694,FIND("F",ScheduleCompile!G694)-1)),ScheduleCompile!G694)))))),ISTEXT(ScheduleCompile!#REF!)),"ENDTABLE",IF(ISERROR(IF(ScheduleCompile!G694="Off",0,IF(ScheduleCompile!G694="On",1,IF(ISNUMBER(ScheduleCompile!G694),ScheduleCompile!G694/1,IF(ISTEXT(ScheduleCompile!G694),IF(OR(ISNUMBER(FIND("5F",ScheduleCompile!G694)),ISNUMBER(FIND("0F",ScheduleCompile!G694)),ISNUMBER(FIND("8F",ScheduleCompile!G694)),ISNUMBER(FIND("1F",ScheduleCompile!G694)),ISNUMBER(FIND("2F",ScheduleCompile!G694)),ISNUMBER(FIND("3F",ScheduleCompile!G694)),ISNUMBER(FIND("6F",ScheduleCompile!G694)),ISNUMBER(FIND("7F",ScheduleCompile!G694)),ISNUMBER(FIND("9F",ScheduleCompile!G694)),ISNUMBER(FIND("4F",ScheduleCompile!G694))),VALUE(LEFT(ScheduleCompile!G694,FIND("F",ScheduleCompile!G694)-1)),ScheduleCompile!G694)))))),"",IF(ScheduleCompile!G694="Off",0,IF(ScheduleCompile!G694="On",1,IF(ISNUMBER(ScheduleCompile!G694),ScheduleCompile!G694/1,IF(ISTEXT(ScheduleCompile!G694),IF(OR(ISNUMBER(FIND("5F",ScheduleCompile!G694)),ISNUMBER(FIND("0F",ScheduleCompile!G694)),ISNUMBER(FIND("8F",ScheduleCompile!G694)),ISNUMBER(FIND("1F",ScheduleCompile!G694)),ISNUMBER(FIND("2F",ScheduleCompile!G694)),ISNUMBER(FIND("3F",ScheduleCompile!G694)),ISNUMBER(FIND("6F",ScheduleCompile!G694)),ISNUMBER(FIND("7F",ScheduleCompile!G694)),ISNUMBER(FIND("9F",ScheduleCompile!G694)),ISNUMBER(FIND("4F",ScheduleCompile!G694))),VALUE(LEFT(ScheduleCompile!G694,FIND("F",ScheduleCompile!G694)-1)),ScheduleCompile!G694)))))))</f>
        <v>64.099999999999994</v>
      </c>
      <c r="M701" s="1">
        <f>IF(AND(ISERROR(IF(ScheduleCompile!H694="Off",0,IF(ScheduleCompile!H694="On",1,IF(ISNUMBER(ScheduleCompile!H694),ScheduleCompile!H694/1,IF(ISTEXT(ScheduleCompile!H694),IF(OR(ISNUMBER(FIND("5F",ScheduleCompile!H694)),ISNUMBER(FIND("0F",ScheduleCompile!H694)),ISNUMBER(FIND("8F",ScheduleCompile!H694)),ISNUMBER(FIND("1F",ScheduleCompile!H694)),ISNUMBER(FIND("2F",ScheduleCompile!H694)),ISNUMBER(FIND("3F",ScheduleCompile!H694)),ISNUMBER(FIND("6F",ScheduleCompile!H694)),ISNUMBER(FIND("7F",ScheduleCompile!H694)),ISNUMBER(FIND("9F",ScheduleCompile!H694)),ISNUMBER(FIND("4F",ScheduleCompile!H694))),VALUE(LEFT(ScheduleCompile!H694,FIND("F",ScheduleCompile!H694)-1)),ScheduleCompile!H694)))))),ISTEXT(ScheduleCompile!#REF!)),"ENDTABLE",IF(ISERROR(IF(ScheduleCompile!H694="Off",0,IF(ScheduleCompile!H694="On",1,IF(ISNUMBER(ScheduleCompile!H694),ScheduleCompile!H694/1,IF(ISTEXT(ScheduleCompile!H694),IF(OR(ISNUMBER(FIND("5F",ScheduleCompile!H694)),ISNUMBER(FIND("0F",ScheduleCompile!H694)),ISNUMBER(FIND("8F",ScheduleCompile!H694)),ISNUMBER(FIND("1F",ScheduleCompile!H694)),ISNUMBER(FIND("2F",ScheduleCompile!H694)),ISNUMBER(FIND("3F",ScheduleCompile!H694)),ISNUMBER(FIND("6F",ScheduleCompile!H694)),ISNUMBER(FIND("7F",ScheduleCompile!H694)),ISNUMBER(FIND("9F",ScheduleCompile!H694)),ISNUMBER(FIND("4F",ScheduleCompile!H694))),VALUE(LEFT(ScheduleCompile!H694,FIND("F",ScheduleCompile!H694)-1)),ScheduleCompile!H694)))))),"",IF(ScheduleCompile!H694="Off",0,IF(ScheduleCompile!H694="On",1,IF(ISNUMBER(ScheduleCompile!H694),ScheduleCompile!H694/1,IF(ISTEXT(ScheduleCompile!H694),IF(OR(ISNUMBER(FIND("5F",ScheduleCompile!H694)),ISNUMBER(FIND("0F",ScheduleCompile!H694)),ISNUMBER(FIND("8F",ScheduleCompile!H694)),ISNUMBER(FIND("1F",ScheduleCompile!H694)),ISNUMBER(FIND("2F",ScheduleCompile!H694)),ISNUMBER(FIND("3F",ScheduleCompile!H694)),ISNUMBER(FIND("6F",ScheduleCompile!H694)),ISNUMBER(FIND("7F",ScheduleCompile!H694)),ISNUMBER(FIND("9F",ScheduleCompile!H694)),ISNUMBER(FIND("4F",ScheduleCompile!H694))),VALUE(LEFT(ScheduleCompile!H694,FIND("F",ScheduleCompile!H694)-1)),ScheduleCompile!H694)))))))</f>
        <v>64.099999999999994</v>
      </c>
      <c r="N701" s="1">
        <f>IF(AND(ISERROR(IF(ScheduleCompile!I694="Off",0,IF(ScheduleCompile!I694="On",1,IF(ISNUMBER(ScheduleCompile!I694),ScheduleCompile!I694/1,IF(ISTEXT(ScheduleCompile!I694),IF(OR(ISNUMBER(FIND("5F",ScheduleCompile!I694)),ISNUMBER(FIND("0F",ScheduleCompile!I694)),ISNUMBER(FIND("8F",ScheduleCompile!I694)),ISNUMBER(FIND("1F",ScheduleCompile!I694)),ISNUMBER(FIND("2F",ScheduleCompile!I694)),ISNUMBER(FIND("3F",ScheduleCompile!I694)),ISNUMBER(FIND("6F",ScheduleCompile!I694)),ISNUMBER(FIND("7F",ScheduleCompile!I694)),ISNUMBER(FIND("9F",ScheduleCompile!I694)),ISNUMBER(FIND("4F",ScheduleCompile!I694))),VALUE(LEFT(ScheduleCompile!I694,FIND("F",ScheduleCompile!I694)-1)),ScheduleCompile!I694)))))),ISTEXT(ScheduleCompile!#REF!)),"ENDTABLE",IF(ISERROR(IF(ScheduleCompile!I694="Off",0,IF(ScheduleCompile!I694="On",1,IF(ISNUMBER(ScheduleCompile!I694),ScheduleCompile!I694/1,IF(ISTEXT(ScheduleCompile!I694),IF(OR(ISNUMBER(FIND("5F",ScheduleCompile!I694)),ISNUMBER(FIND("0F",ScheduleCompile!I694)),ISNUMBER(FIND("8F",ScheduleCompile!I694)),ISNUMBER(FIND("1F",ScheduleCompile!I694)),ISNUMBER(FIND("2F",ScheduleCompile!I694)),ISNUMBER(FIND("3F",ScheduleCompile!I694)),ISNUMBER(FIND("6F",ScheduleCompile!I694)),ISNUMBER(FIND("7F",ScheduleCompile!I694)),ISNUMBER(FIND("9F",ScheduleCompile!I694)),ISNUMBER(FIND("4F",ScheduleCompile!I694))),VALUE(LEFT(ScheduleCompile!I694,FIND("F",ScheduleCompile!I694)-1)),ScheduleCompile!I694)))))),"",IF(ScheduleCompile!I694="Off",0,IF(ScheduleCompile!I694="On",1,IF(ISNUMBER(ScheduleCompile!I694),ScheduleCompile!I694/1,IF(ISTEXT(ScheduleCompile!I694),IF(OR(ISNUMBER(FIND("5F",ScheduleCompile!I694)),ISNUMBER(FIND("0F",ScheduleCompile!I694)),ISNUMBER(FIND("8F",ScheduleCompile!I694)),ISNUMBER(FIND("1F",ScheduleCompile!I694)),ISNUMBER(FIND("2F",ScheduleCompile!I694)),ISNUMBER(FIND("3F",ScheduleCompile!I694)),ISNUMBER(FIND("6F",ScheduleCompile!I694)),ISNUMBER(FIND("7F",ScheduleCompile!I694)),ISNUMBER(FIND("9F",ScheduleCompile!I694)),ISNUMBER(FIND("4F",ScheduleCompile!I694))),VALUE(LEFT(ScheduleCompile!I694,FIND("F",ScheduleCompile!I694)-1)),ScheduleCompile!I694)))))))</f>
        <v>64.099999999999994</v>
      </c>
      <c r="O701" s="1">
        <f>IF(AND(ISERROR(IF(ScheduleCompile!J694="Off",0,IF(ScheduleCompile!J694="On",1,IF(ISNUMBER(ScheduleCompile!J694),ScheduleCompile!J694/1,IF(ISTEXT(ScheduleCompile!J694),IF(OR(ISNUMBER(FIND("5F",ScheduleCompile!J694)),ISNUMBER(FIND("0F",ScheduleCompile!J694)),ISNUMBER(FIND("8F",ScheduleCompile!J694)),ISNUMBER(FIND("1F",ScheduleCompile!J694)),ISNUMBER(FIND("2F",ScheduleCompile!J694)),ISNUMBER(FIND("3F",ScheduleCompile!J694)),ISNUMBER(FIND("6F",ScheduleCompile!J694)),ISNUMBER(FIND("7F",ScheduleCompile!J694)),ISNUMBER(FIND("9F",ScheduleCompile!J694)),ISNUMBER(FIND("4F",ScheduleCompile!J694))),VALUE(LEFT(ScheduleCompile!J694,FIND("F",ScheduleCompile!J694)-1)),ScheduleCompile!J694)))))),ISTEXT(ScheduleCompile!#REF!)),"ENDTABLE",IF(ISERROR(IF(ScheduleCompile!J694="Off",0,IF(ScheduleCompile!J694="On",1,IF(ISNUMBER(ScheduleCompile!J694),ScheduleCompile!J694/1,IF(ISTEXT(ScheduleCompile!J694),IF(OR(ISNUMBER(FIND("5F",ScheduleCompile!J694)),ISNUMBER(FIND("0F",ScheduleCompile!J694)),ISNUMBER(FIND("8F",ScheduleCompile!J694)),ISNUMBER(FIND("1F",ScheduleCompile!J694)),ISNUMBER(FIND("2F",ScheduleCompile!J694)),ISNUMBER(FIND("3F",ScheduleCompile!J694)),ISNUMBER(FIND("6F",ScheduleCompile!J694)),ISNUMBER(FIND("7F",ScheduleCompile!J694)),ISNUMBER(FIND("9F",ScheduleCompile!J694)),ISNUMBER(FIND("4F",ScheduleCompile!J694))),VALUE(LEFT(ScheduleCompile!J694,FIND("F",ScheduleCompile!J694)-1)),ScheduleCompile!J694)))))),"",IF(ScheduleCompile!J694="Off",0,IF(ScheduleCompile!J694="On",1,IF(ISNUMBER(ScheduleCompile!J694),ScheduleCompile!J694/1,IF(ISTEXT(ScheduleCompile!J694),IF(OR(ISNUMBER(FIND("5F",ScheduleCompile!J694)),ISNUMBER(FIND("0F",ScheduleCompile!J694)),ISNUMBER(FIND("8F",ScheduleCompile!J694)),ISNUMBER(FIND("1F",ScheduleCompile!J694)),ISNUMBER(FIND("2F",ScheduleCompile!J694)),ISNUMBER(FIND("3F",ScheduleCompile!J694)),ISNUMBER(FIND("6F",ScheduleCompile!J694)),ISNUMBER(FIND("7F",ScheduleCompile!J694)),ISNUMBER(FIND("9F",ScheduleCompile!J694)),ISNUMBER(FIND("4F",ScheduleCompile!J694))),VALUE(LEFT(ScheduleCompile!J694,FIND("F",ScheduleCompile!J694)-1)),ScheduleCompile!J694)))))))</f>
        <v>64.099999999999994</v>
      </c>
      <c r="P701" s="1">
        <f>IF(AND(ISERROR(IF(ScheduleCompile!K694="Off",0,IF(ScheduleCompile!K694="On",1,IF(ISNUMBER(ScheduleCompile!K694),ScheduleCompile!K694/1,IF(ISTEXT(ScheduleCompile!K694),IF(OR(ISNUMBER(FIND("5F",ScheduleCompile!K694)),ISNUMBER(FIND("0F",ScheduleCompile!K694)),ISNUMBER(FIND("8F",ScheduleCompile!K694)),ISNUMBER(FIND("1F",ScheduleCompile!K694)),ISNUMBER(FIND("2F",ScheduleCompile!K694)),ISNUMBER(FIND("3F",ScheduleCompile!K694)),ISNUMBER(FIND("6F",ScheduleCompile!K694)),ISNUMBER(FIND("7F",ScheduleCompile!K694)),ISNUMBER(FIND("9F",ScheduleCompile!K694)),ISNUMBER(FIND("4F",ScheduleCompile!K694))),VALUE(LEFT(ScheduleCompile!K694,FIND("F",ScheduleCompile!K694)-1)),ScheduleCompile!K694)))))),ISTEXT(ScheduleCompile!#REF!)),"ENDTABLE",IF(ISERROR(IF(ScheduleCompile!K694="Off",0,IF(ScheduleCompile!K694="On",1,IF(ISNUMBER(ScheduleCompile!K694),ScheduleCompile!K694/1,IF(ISTEXT(ScheduleCompile!K694),IF(OR(ISNUMBER(FIND("5F",ScheduleCompile!K694)),ISNUMBER(FIND("0F",ScheduleCompile!K694)),ISNUMBER(FIND("8F",ScheduleCompile!K694)),ISNUMBER(FIND("1F",ScheduleCompile!K694)),ISNUMBER(FIND("2F",ScheduleCompile!K694)),ISNUMBER(FIND("3F",ScheduleCompile!K694)),ISNUMBER(FIND("6F",ScheduleCompile!K694)),ISNUMBER(FIND("7F",ScheduleCompile!K694)),ISNUMBER(FIND("9F",ScheduleCompile!K694)),ISNUMBER(FIND("4F",ScheduleCompile!K694))),VALUE(LEFT(ScheduleCompile!K694,FIND("F",ScheduleCompile!K694)-1)),ScheduleCompile!K694)))))),"",IF(ScheduleCompile!K694="Off",0,IF(ScheduleCompile!K694="On",1,IF(ISNUMBER(ScheduleCompile!K694),ScheduleCompile!K694/1,IF(ISTEXT(ScheduleCompile!K694),IF(OR(ISNUMBER(FIND("5F",ScheduleCompile!K694)),ISNUMBER(FIND("0F",ScheduleCompile!K694)),ISNUMBER(FIND("8F",ScheduleCompile!K694)),ISNUMBER(FIND("1F",ScheduleCompile!K694)),ISNUMBER(FIND("2F",ScheduleCompile!K694)),ISNUMBER(FIND("3F",ScheduleCompile!K694)),ISNUMBER(FIND("6F",ScheduleCompile!K694)),ISNUMBER(FIND("7F",ScheduleCompile!K694)),ISNUMBER(FIND("9F",ScheduleCompile!K694)),ISNUMBER(FIND("4F",ScheduleCompile!K694))),VALUE(LEFT(ScheduleCompile!K694,FIND("F",ScheduleCompile!K694)-1)),ScheduleCompile!K694)))))))</f>
        <v>64.099999999999994</v>
      </c>
      <c r="Q701" s="1">
        <f>IF(AND(ISERROR(IF(ScheduleCompile!L694="Off",0,IF(ScheduleCompile!L694="On",1,IF(ISNUMBER(ScheduleCompile!L694),ScheduleCompile!L694/1,IF(ISTEXT(ScheduleCompile!L694),IF(OR(ISNUMBER(FIND("5F",ScheduleCompile!L694)),ISNUMBER(FIND("0F",ScheduleCompile!L694)),ISNUMBER(FIND("8F",ScheduleCompile!L694)),ISNUMBER(FIND("1F",ScheduleCompile!L694)),ISNUMBER(FIND("2F",ScheduleCompile!L694)),ISNUMBER(FIND("3F",ScheduleCompile!L694)),ISNUMBER(FIND("6F",ScheduleCompile!L694)),ISNUMBER(FIND("7F",ScheduleCompile!L694)),ISNUMBER(FIND("9F",ScheduleCompile!L694)),ISNUMBER(FIND("4F",ScheduleCompile!L694))),VALUE(LEFT(ScheduleCompile!L694,FIND("F",ScheduleCompile!L694)-1)),ScheduleCompile!L694)))))),ISTEXT(ScheduleCompile!#REF!)),"ENDTABLE",IF(ISERROR(IF(ScheduleCompile!L694="Off",0,IF(ScheduleCompile!L694="On",1,IF(ISNUMBER(ScheduleCompile!L694),ScheduleCompile!L694/1,IF(ISTEXT(ScheduleCompile!L694),IF(OR(ISNUMBER(FIND("5F",ScheduleCompile!L694)),ISNUMBER(FIND("0F",ScheduleCompile!L694)),ISNUMBER(FIND("8F",ScheduleCompile!L694)),ISNUMBER(FIND("1F",ScheduleCompile!L694)),ISNUMBER(FIND("2F",ScheduleCompile!L694)),ISNUMBER(FIND("3F",ScheduleCompile!L694)),ISNUMBER(FIND("6F",ScheduleCompile!L694)),ISNUMBER(FIND("7F",ScheduleCompile!L694)),ISNUMBER(FIND("9F",ScheduleCompile!L694)),ISNUMBER(FIND("4F",ScheduleCompile!L694))),VALUE(LEFT(ScheduleCompile!L694,FIND("F",ScheduleCompile!L694)-1)),ScheduleCompile!L694)))))),"",IF(ScheduleCompile!L694="Off",0,IF(ScheduleCompile!L694="On",1,IF(ISNUMBER(ScheduleCompile!L694),ScheduleCompile!L694/1,IF(ISTEXT(ScheduleCompile!L694),IF(OR(ISNUMBER(FIND("5F",ScheduleCompile!L694)),ISNUMBER(FIND("0F",ScheduleCompile!L694)),ISNUMBER(FIND("8F",ScheduleCompile!L694)),ISNUMBER(FIND("1F",ScheduleCompile!L694)),ISNUMBER(FIND("2F",ScheduleCompile!L694)),ISNUMBER(FIND("3F",ScheduleCompile!L694)),ISNUMBER(FIND("6F",ScheduleCompile!L694)),ISNUMBER(FIND("7F",ScheduleCompile!L694)),ISNUMBER(FIND("9F",ScheduleCompile!L694)),ISNUMBER(FIND("4F",ScheduleCompile!L694))),VALUE(LEFT(ScheduleCompile!L694,FIND("F",ScheduleCompile!L694)-1)),ScheduleCompile!L694)))))))</f>
        <v>64.099999999999994</v>
      </c>
      <c r="R701" s="1">
        <f>IF(AND(ISERROR(IF(ScheduleCompile!M694="Off",0,IF(ScheduleCompile!M694="On",1,IF(ISNUMBER(ScheduleCompile!M694),ScheduleCompile!M694/1,IF(ISTEXT(ScheduleCompile!M694),IF(OR(ISNUMBER(FIND("5F",ScheduleCompile!M694)),ISNUMBER(FIND("0F",ScheduleCompile!M694)),ISNUMBER(FIND("8F",ScheduleCompile!M694)),ISNUMBER(FIND("1F",ScheduleCompile!M694)),ISNUMBER(FIND("2F",ScheduleCompile!M694)),ISNUMBER(FIND("3F",ScheduleCompile!M694)),ISNUMBER(FIND("6F",ScheduleCompile!M694)),ISNUMBER(FIND("7F",ScheduleCompile!M694)),ISNUMBER(FIND("9F",ScheduleCompile!M694)),ISNUMBER(FIND("4F",ScheduleCompile!M694))),VALUE(LEFT(ScheduleCompile!M694,FIND("F",ScheduleCompile!M694)-1)),ScheduleCompile!M694)))))),ISTEXT(ScheduleCompile!#REF!)),"ENDTABLE",IF(ISERROR(IF(ScheduleCompile!M694="Off",0,IF(ScheduleCompile!M694="On",1,IF(ISNUMBER(ScheduleCompile!M694),ScheduleCompile!M694/1,IF(ISTEXT(ScheduleCompile!M694),IF(OR(ISNUMBER(FIND("5F",ScheduleCompile!M694)),ISNUMBER(FIND("0F",ScheduleCompile!M694)),ISNUMBER(FIND("8F",ScheduleCompile!M694)),ISNUMBER(FIND("1F",ScheduleCompile!M694)),ISNUMBER(FIND("2F",ScheduleCompile!M694)),ISNUMBER(FIND("3F",ScheduleCompile!M694)),ISNUMBER(FIND("6F",ScheduleCompile!M694)),ISNUMBER(FIND("7F",ScheduleCompile!M694)),ISNUMBER(FIND("9F",ScheduleCompile!M694)),ISNUMBER(FIND("4F",ScheduleCompile!M694))),VALUE(LEFT(ScheduleCompile!M694,FIND("F",ScheduleCompile!M694)-1)),ScheduleCompile!M694)))))),"",IF(ScheduleCompile!M694="Off",0,IF(ScheduleCompile!M694="On",1,IF(ISNUMBER(ScheduleCompile!M694),ScheduleCompile!M694/1,IF(ISTEXT(ScheduleCompile!M694),IF(OR(ISNUMBER(FIND("5F",ScheduleCompile!M694)),ISNUMBER(FIND("0F",ScheduleCompile!M694)),ISNUMBER(FIND("8F",ScheduleCompile!M694)),ISNUMBER(FIND("1F",ScheduleCompile!M694)),ISNUMBER(FIND("2F",ScheduleCompile!M694)),ISNUMBER(FIND("3F",ScheduleCompile!M694)),ISNUMBER(FIND("6F",ScheduleCompile!M694)),ISNUMBER(FIND("7F",ScheduleCompile!M694)),ISNUMBER(FIND("9F",ScheduleCompile!M694)),ISNUMBER(FIND("4F",ScheduleCompile!M694))),VALUE(LEFT(ScheduleCompile!M694,FIND("F",ScheduleCompile!M694)-1)),ScheduleCompile!M694)))))))</f>
        <v>64.099999999999994</v>
      </c>
      <c r="S701" s="1">
        <f>IF(AND(ISERROR(IF(ScheduleCompile!N694="Off",0,IF(ScheduleCompile!N694="On",1,IF(ISNUMBER(ScheduleCompile!N694),ScheduleCompile!N694/1,IF(ISTEXT(ScheduleCompile!N694),IF(OR(ISNUMBER(FIND("5F",ScheduleCompile!N694)),ISNUMBER(FIND("0F",ScheduleCompile!N694)),ISNUMBER(FIND("8F",ScheduleCompile!N694)),ISNUMBER(FIND("1F",ScheduleCompile!N694)),ISNUMBER(FIND("2F",ScheduleCompile!N694)),ISNUMBER(FIND("3F",ScheduleCompile!N694)),ISNUMBER(FIND("6F",ScheduleCompile!N694)),ISNUMBER(FIND("7F",ScheduleCompile!N694)),ISNUMBER(FIND("9F",ScheduleCompile!N694)),ISNUMBER(FIND("4F",ScheduleCompile!N694))),VALUE(LEFT(ScheduleCompile!N694,FIND("F",ScheduleCompile!N694)-1)),ScheduleCompile!N694)))))),ISTEXT(ScheduleCompile!#REF!)),"ENDTABLE",IF(ISERROR(IF(ScheduleCompile!N694="Off",0,IF(ScheduleCompile!N694="On",1,IF(ISNUMBER(ScheduleCompile!N694),ScheduleCompile!N694/1,IF(ISTEXT(ScheduleCompile!N694),IF(OR(ISNUMBER(FIND("5F",ScheduleCompile!N694)),ISNUMBER(FIND("0F",ScheduleCompile!N694)),ISNUMBER(FIND("8F",ScheduleCompile!N694)),ISNUMBER(FIND("1F",ScheduleCompile!N694)),ISNUMBER(FIND("2F",ScheduleCompile!N694)),ISNUMBER(FIND("3F",ScheduleCompile!N694)),ISNUMBER(FIND("6F",ScheduleCompile!N694)),ISNUMBER(FIND("7F",ScheduleCompile!N694)),ISNUMBER(FIND("9F",ScheduleCompile!N694)),ISNUMBER(FIND("4F",ScheduleCompile!N694))),VALUE(LEFT(ScheduleCompile!N694,FIND("F",ScheduleCompile!N694)-1)),ScheduleCompile!N694)))))),"",IF(ScheduleCompile!N694="Off",0,IF(ScheduleCompile!N694="On",1,IF(ISNUMBER(ScheduleCompile!N694),ScheduleCompile!N694/1,IF(ISTEXT(ScheduleCompile!N694),IF(OR(ISNUMBER(FIND("5F",ScheduleCompile!N694)),ISNUMBER(FIND("0F",ScheduleCompile!N694)),ISNUMBER(FIND("8F",ScheduleCompile!N694)),ISNUMBER(FIND("1F",ScheduleCompile!N694)),ISNUMBER(FIND("2F",ScheduleCompile!N694)),ISNUMBER(FIND("3F",ScheduleCompile!N694)),ISNUMBER(FIND("6F",ScheduleCompile!N694)),ISNUMBER(FIND("7F",ScheduleCompile!N694)),ISNUMBER(FIND("9F",ScheduleCompile!N694)),ISNUMBER(FIND("4F",ScheduleCompile!N694))),VALUE(LEFT(ScheduleCompile!N694,FIND("F",ScheduleCompile!N694)-1)),ScheduleCompile!N694)))))))</f>
        <v>64.099999999999994</v>
      </c>
      <c r="T701" s="1">
        <f>IF(AND(ISERROR(IF(ScheduleCompile!O694="Off",0,IF(ScheduleCompile!O694="On",1,IF(ISNUMBER(ScheduleCompile!O694),ScheduleCompile!O694/1,IF(ISTEXT(ScheduleCompile!O694),IF(OR(ISNUMBER(FIND("5F",ScheduleCompile!O694)),ISNUMBER(FIND("0F",ScheduleCompile!O694)),ISNUMBER(FIND("8F",ScheduleCompile!O694)),ISNUMBER(FIND("1F",ScheduleCompile!O694)),ISNUMBER(FIND("2F",ScheduleCompile!O694)),ISNUMBER(FIND("3F",ScheduleCompile!O694)),ISNUMBER(FIND("6F",ScheduleCompile!O694)),ISNUMBER(FIND("7F",ScheduleCompile!O694)),ISNUMBER(FIND("9F",ScheduleCompile!O694)),ISNUMBER(FIND("4F",ScheduleCompile!O694))),VALUE(LEFT(ScheduleCompile!O694,FIND("F",ScheduleCompile!O694)-1)),ScheduleCompile!O694)))))),ISTEXT(ScheduleCompile!#REF!)),"ENDTABLE",IF(ISERROR(IF(ScheduleCompile!O694="Off",0,IF(ScheduleCompile!O694="On",1,IF(ISNUMBER(ScheduleCompile!O694),ScheduleCompile!O694/1,IF(ISTEXT(ScheduleCompile!O694),IF(OR(ISNUMBER(FIND("5F",ScheduleCompile!O694)),ISNUMBER(FIND("0F",ScheduleCompile!O694)),ISNUMBER(FIND("8F",ScheduleCompile!O694)),ISNUMBER(FIND("1F",ScheduleCompile!O694)),ISNUMBER(FIND("2F",ScheduleCompile!O694)),ISNUMBER(FIND("3F",ScheduleCompile!O694)),ISNUMBER(FIND("6F",ScheduleCompile!O694)),ISNUMBER(FIND("7F",ScheduleCompile!O694)),ISNUMBER(FIND("9F",ScheduleCompile!O694)),ISNUMBER(FIND("4F",ScheduleCompile!O694))),VALUE(LEFT(ScheduleCompile!O694,FIND("F",ScheduleCompile!O694)-1)),ScheduleCompile!O694)))))),"",IF(ScheduleCompile!O694="Off",0,IF(ScheduleCompile!O694="On",1,IF(ISNUMBER(ScheduleCompile!O694),ScheduleCompile!O694/1,IF(ISTEXT(ScheduleCompile!O694),IF(OR(ISNUMBER(FIND("5F",ScheduleCompile!O694)),ISNUMBER(FIND("0F",ScheduleCompile!O694)),ISNUMBER(FIND("8F",ScheduleCompile!O694)),ISNUMBER(FIND("1F",ScheduleCompile!O694)),ISNUMBER(FIND("2F",ScheduleCompile!O694)),ISNUMBER(FIND("3F",ScheduleCompile!O694)),ISNUMBER(FIND("6F",ScheduleCompile!O694)),ISNUMBER(FIND("7F",ScheduleCompile!O694)),ISNUMBER(FIND("9F",ScheduleCompile!O694)),ISNUMBER(FIND("4F",ScheduleCompile!O694))),VALUE(LEFT(ScheduleCompile!O694,FIND("F",ScheduleCompile!O694)-1)),ScheduleCompile!O694)))))))</f>
        <v>64.099999999999994</v>
      </c>
      <c r="U701" s="1">
        <f>IF(AND(ISERROR(IF(ScheduleCompile!P694="Off",0,IF(ScheduleCompile!P694="On",1,IF(ISNUMBER(ScheduleCompile!P694),ScheduleCompile!P694/1,IF(ISTEXT(ScheduleCompile!P694),IF(OR(ISNUMBER(FIND("5F",ScheduleCompile!P694)),ISNUMBER(FIND("0F",ScheduleCompile!P694)),ISNUMBER(FIND("8F",ScheduleCompile!P694)),ISNUMBER(FIND("1F",ScheduleCompile!P694)),ISNUMBER(FIND("2F",ScheduleCompile!P694)),ISNUMBER(FIND("3F",ScheduleCompile!P694)),ISNUMBER(FIND("6F",ScheduleCompile!P694)),ISNUMBER(FIND("7F",ScheduleCompile!P694)),ISNUMBER(FIND("9F",ScheduleCompile!P694)),ISNUMBER(FIND("4F",ScheduleCompile!P694))),VALUE(LEFT(ScheduleCompile!P694,FIND("F",ScheduleCompile!P694)-1)),ScheduleCompile!P694)))))),ISTEXT(ScheduleCompile!#REF!)),"ENDTABLE",IF(ISERROR(IF(ScheduleCompile!P694="Off",0,IF(ScheduleCompile!P694="On",1,IF(ISNUMBER(ScheduleCompile!P694),ScheduleCompile!P694/1,IF(ISTEXT(ScheduleCompile!P694),IF(OR(ISNUMBER(FIND("5F",ScheduleCompile!P694)),ISNUMBER(FIND("0F",ScheduleCompile!P694)),ISNUMBER(FIND("8F",ScheduleCompile!P694)),ISNUMBER(FIND("1F",ScheduleCompile!P694)),ISNUMBER(FIND("2F",ScheduleCompile!P694)),ISNUMBER(FIND("3F",ScheduleCompile!P694)),ISNUMBER(FIND("6F",ScheduleCompile!P694)),ISNUMBER(FIND("7F",ScheduleCompile!P694)),ISNUMBER(FIND("9F",ScheduleCompile!P694)),ISNUMBER(FIND("4F",ScheduleCompile!P694))),VALUE(LEFT(ScheduleCompile!P694,FIND("F",ScheduleCompile!P694)-1)),ScheduleCompile!P694)))))),"",IF(ScheduleCompile!P694="Off",0,IF(ScheduleCompile!P694="On",1,IF(ISNUMBER(ScheduleCompile!P694),ScheduleCompile!P694/1,IF(ISTEXT(ScheduleCompile!P694),IF(OR(ISNUMBER(FIND("5F",ScheduleCompile!P694)),ISNUMBER(FIND("0F",ScheduleCompile!P694)),ISNUMBER(FIND("8F",ScheduleCompile!P694)),ISNUMBER(FIND("1F",ScheduleCompile!P694)),ISNUMBER(FIND("2F",ScheduleCompile!P694)),ISNUMBER(FIND("3F",ScheduleCompile!P694)),ISNUMBER(FIND("6F",ScheduleCompile!P694)),ISNUMBER(FIND("7F",ScheduleCompile!P694)),ISNUMBER(FIND("9F",ScheduleCompile!P694)),ISNUMBER(FIND("4F",ScheduleCompile!P694))),VALUE(LEFT(ScheduleCompile!P694,FIND("F",ScheduleCompile!P694)-1)),ScheduleCompile!P694)))))))</f>
        <v>64.099999999999994</v>
      </c>
      <c r="V701" s="1">
        <f>IF(AND(ISERROR(IF(ScheduleCompile!Q694="Off",0,IF(ScheduleCompile!Q694="On",1,IF(ISNUMBER(ScheduleCompile!Q694),ScheduleCompile!Q694/1,IF(ISTEXT(ScheduleCompile!Q694),IF(OR(ISNUMBER(FIND("5F",ScheduleCompile!Q694)),ISNUMBER(FIND("0F",ScheduleCompile!Q694)),ISNUMBER(FIND("8F",ScheduleCompile!Q694)),ISNUMBER(FIND("1F",ScheduleCompile!Q694)),ISNUMBER(FIND("2F",ScheduleCompile!Q694)),ISNUMBER(FIND("3F",ScheduleCompile!Q694)),ISNUMBER(FIND("6F",ScheduleCompile!Q694)),ISNUMBER(FIND("7F",ScheduleCompile!Q694)),ISNUMBER(FIND("9F",ScheduleCompile!Q694)),ISNUMBER(FIND("4F",ScheduleCompile!Q694))),VALUE(LEFT(ScheduleCompile!Q694,FIND("F",ScheduleCompile!Q694)-1)),ScheduleCompile!Q694)))))),ISTEXT(ScheduleCompile!#REF!)),"ENDTABLE",IF(ISERROR(IF(ScheduleCompile!Q694="Off",0,IF(ScheduleCompile!Q694="On",1,IF(ISNUMBER(ScheduleCompile!Q694),ScheduleCompile!Q694/1,IF(ISTEXT(ScheduleCompile!Q694),IF(OR(ISNUMBER(FIND("5F",ScheduleCompile!Q694)),ISNUMBER(FIND("0F",ScheduleCompile!Q694)),ISNUMBER(FIND("8F",ScheduleCompile!Q694)),ISNUMBER(FIND("1F",ScheduleCompile!Q694)),ISNUMBER(FIND("2F",ScheduleCompile!Q694)),ISNUMBER(FIND("3F",ScheduleCompile!Q694)),ISNUMBER(FIND("6F",ScheduleCompile!Q694)),ISNUMBER(FIND("7F",ScheduleCompile!Q694)),ISNUMBER(FIND("9F",ScheduleCompile!Q694)),ISNUMBER(FIND("4F",ScheduleCompile!Q694))),VALUE(LEFT(ScheduleCompile!Q694,FIND("F",ScheduleCompile!Q694)-1)),ScheduleCompile!Q694)))))),"",IF(ScheduleCompile!Q694="Off",0,IF(ScheduleCompile!Q694="On",1,IF(ISNUMBER(ScheduleCompile!Q694),ScheduleCompile!Q694/1,IF(ISTEXT(ScheduleCompile!Q694),IF(OR(ISNUMBER(FIND("5F",ScheduleCompile!Q694)),ISNUMBER(FIND("0F",ScheduleCompile!Q694)),ISNUMBER(FIND("8F",ScheduleCompile!Q694)),ISNUMBER(FIND("1F",ScheduleCompile!Q694)),ISNUMBER(FIND("2F",ScheduleCompile!Q694)),ISNUMBER(FIND("3F",ScheduleCompile!Q694)),ISNUMBER(FIND("6F",ScheduleCompile!Q694)),ISNUMBER(FIND("7F",ScheduleCompile!Q694)),ISNUMBER(FIND("9F",ScheduleCompile!Q694)),ISNUMBER(FIND("4F",ScheduleCompile!Q694))),VALUE(LEFT(ScheduleCompile!Q694,FIND("F",ScheduleCompile!Q694)-1)),ScheduleCompile!Q694)))))))</f>
        <v>64.099999999999994</v>
      </c>
      <c r="W701" s="1">
        <f>IF(AND(ISERROR(IF(ScheduleCompile!R694="Off",0,IF(ScheduleCompile!R694="On",1,IF(ISNUMBER(ScheduleCompile!R694),ScheduleCompile!R694/1,IF(ISTEXT(ScheduleCompile!R694),IF(OR(ISNUMBER(FIND("5F",ScheduleCompile!R694)),ISNUMBER(FIND("0F",ScheduleCompile!R694)),ISNUMBER(FIND("8F",ScheduleCompile!R694)),ISNUMBER(FIND("1F",ScheduleCompile!R694)),ISNUMBER(FIND("2F",ScheduleCompile!R694)),ISNUMBER(FIND("3F",ScheduleCompile!R694)),ISNUMBER(FIND("6F",ScheduleCompile!R694)),ISNUMBER(FIND("7F",ScheduleCompile!R694)),ISNUMBER(FIND("9F",ScheduleCompile!R694)),ISNUMBER(FIND("4F",ScheduleCompile!R694))),VALUE(LEFT(ScheduleCompile!R694,FIND("F",ScheduleCompile!R694)-1)),ScheduleCompile!R694)))))),ISTEXT(ScheduleCompile!#REF!)),"ENDTABLE",IF(ISERROR(IF(ScheduleCompile!R694="Off",0,IF(ScheduleCompile!R694="On",1,IF(ISNUMBER(ScheduleCompile!R694),ScheduleCompile!R694/1,IF(ISTEXT(ScheduleCompile!R694),IF(OR(ISNUMBER(FIND("5F",ScheduleCompile!R694)),ISNUMBER(FIND("0F",ScheduleCompile!R694)),ISNUMBER(FIND("8F",ScheduleCompile!R694)),ISNUMBER(FIND("1F",ScheduleCompile!R694)),ISNUMBER(FIND("2F",ScheduleCompile!R694)),ISNUMBER(FIND("3F",ScheduleCompile!R694)),ISNUMBER(FIND("6F",ScheduleCompile!R694)),ISNUMBER(FIND("7F",ScheduleCompile!R694)),ISNUMBER(FIND("9F",ScheduleCompile!R694)),ISNUMBER(FIND("4F",ScheduleCompile!R694))),VALUE(LEFT(ScheduleCompile!R694,FIND("F",ScheduleCompile!R694)-1)),ScheduleCompile!R694)))))),"",IF(ScheduleCompile!R694="Off",0,IF(ScheduleCompile!R694="On",1,IF(ISNUMBER(ScheduleCompile!R694),ScheduleCompile!R694/1,IF(ISTEXT(ScheduleCompile!R694),IF(OR(ISNUMBER(FIND("5F",ScheduleCompile!R694)),ISNUMBER(FIND("0F",ScheduleCompile!R694)),ISNUMBER(FIND("8F",ScheduleCompile!R694)),ISNUMBER(FIND("1F",ScheduleCompile!R694)),ISNUMBER(FIND("2F",ScheduleCompile!R694)),ISNUMBER(FIND("3F",ScheduleCompile!R694)),ISNUMBER(FIND("6F",ScheduleCompile!R694)),ISNUMBER(FIND("7F",ScheduleCompile!R694)),ISNUMBER(FIND("9F",ScheduleCompile!R694)),ISNUMBER(FIND("4F",ScheduleCompile!R694))),VALUE(LEFT(ScheduleCompile!R694,FIND("F",ScheduleCompile!R694)-1)),ScheduleCompile!R694)))))))</f>
        <v>64.099999999999994</v>
      </c>
      <c r="X701" s="1">
        <f>IF(AND(ISERROR(IF(ScheduleCompile!S694="Off",0,IF(ScheduleCompile!S694="On",1,IF(ISNUMBER(ScheduleCompile!S694),ScheduleCompile!S694/1,IF(ISTEXT(ScheduleCompile!S694),IF(OR(ISNUMBER(FIND("5F",ScheduleCompile!S694)),ISNUMBER(FIND("0F",ScheduleCompile!S694)),ISNUMBER(FIND("8F",ScheduleCompile!S694)),ISNUMBER(FIND("1F",ScheduleCompile!S694)),ISNUMBER(FIND("2F",ScheduleCompile!S694)),ISNUMBER(FIND("3F",ScheduleCompile!S694)),ISNUMBER(FIND("6F",ScheduleCompile!S694)),ISNUMBER(FIND("7F",ScheduleCompile!S694)),ISNUMBER(FIND("9F",ScheduleCompile!S694)),ISNUMBER(FIND("4F",ScheduleCompile!S694))),VALUE(LEFT(ScheduleCompile!S694,FIND("F",ScheduleCompile!S694)-1)),ScheduleCompile!S694)))))),ISTEXT(ScheduleCompile!#REF!)),"ENDTABLE",IF(ISERROR(IF(ScheduleCompile!S694="Off",0,IF(ScheduleCompile!S694="On",1,IF(ISNUMBER(ScheduleCompile!S694),ScheduleCompile!S694/1,IF(ISTEXT(ScheduleCompile!S694),IF(OR(ISNUMBER(FIND("5F",ScheduleCompile!S694)),ISNUMBER(FIND("0F",ScheduleCompile!S694)),ISNUMBER(FIND("8F",ScheduleCompile!S694)),ISNUMBER(FIND("1F",ScheduleCompile!S694)),ISNUMBER(FIND("2F",ScheduleCompile!S694)),ISNUMBER(FIND("3F",ScheduleCompile!S694)),ISNUMBER(FIND("6F",ScheduleCompile!S694)),ISNUMBER(FIND("7F",ScheduleCompile!S694)),ISNUMBER(FIND("9F",ScheduleCompile!S694)),ISNUMBER(FIND("4F",ScheduleCompile!S694))),VALUE(LEFT(ScheduleCompile!S694,FIND("F",ScheduleCompile!S694)-1)),ScheduleCompile!S694)))))),"",IF(ScheduleCompile!S694="Off",0,IF(ScheduleCompile!S694="On",1,IF(ISNUMBER(ScheduleCompile!S694),ScheduleCompile!S694/1,IF(ISTEXT(ScheduleCompile!S694),IF(OR(ISNUMBER(FIND("5F",ScheduleCompile!S694)),ISNUMBER(FIND("0F",ScheduleCompile!S694)),ISNUMBER(FIND("8F",ScheduleCompile!S694)),ISNUMBER(FIND("1F",ScheduleCompile!S694)),ISNUMBER(FIND("2F",ScheduleCompile!S694)),ISNUMBER(FIND("3F",ScheduleCompile!S694)),ISNUMBER(FIND("6F",ScheduleCompile!S694)),ISNUMBER(FIND("7F",ScheduleCompile!S694)),ISNUMBER(FIND("9F",ScheduleCompile!S694)),ISNUMBER(FIND("4F",ScheduleCompile!S694))),VALUE(LEFT(ScheduleCompile!S694,FIND("F",ScheduleCompile!S694)-1)),ScheduleCompile!S694)))))))</f>
        <v>64.099999999999994</v>
      </c>
      <c r="Y701" s="1">
        <f>IF(AND(ISERROR(IF(ScheduleCompile!T694="Off",0,IF(ScheduleCompile!T694="On",1,IF(ISNUMBER(ScheduleCompile!T694),ScheduleCompile!T694/1,IF(ISTEXT(ScheduleCompile!T694),IF(OR(ISNUMBER(FIND("5F",ScheduleCompile!T694)),ISNUMBER(FIND("0F",ScheduleCompile!T694)),ISNUMBER(FIND("8F",ScheduleCompile!T694)),ISNUMBER(FIND("1F",ScheduleCompile!T694)),ISNUMBER(FIND("2F",ScheduleCompile!T694)),ISNUMBER(FIND("3F",ScheduleCompile!T694)),ISNUMBER(FIND("6F",ScheduleCompile!T694)),ISNUMBER(FIND("7F",ScheduleCompile!T694)),ISNUMBER(FIND("9F",ScheduleCompile!T694)),ISNUMBER(FIND("4F",ScheduleCompile!T694))),VALUE(LEFT(ScheduleCompile!T694,FIND("F",ScheduleCompile!T694)-1)),ScheduleCompile!T694)))))),ISTEXT(ScheduleCompile!#REF!)),"ENDTABLE",IF(ISERROR(IF(ScheduleCompile!T694="Off",0,IF(ScheduleCompile!T694="On",1,IF(ISNUMBER(ScheduleCompile!T694),ScheduleCompile!T694/1,IF(ISTEXT(ScheduleCompile!T694),IF(OR(ISNUMBER(FIND("5F",ScheduleCompile!T694)),ISNUMBER(FIND("0F",ScheduleCompile!T694)),ISNUMBER(FIND("8F",ScheduleCompile!T694)),ISNUMBER(FIND("1F",ScheduleCompile!T694)),ISNUMBER(FIND("2F",ScheduleCompile!T694)),ISNUMBER(FIND("3F",ScheduleCompile!T694)),ISNUMBER(FIND("6F",ScheduleCompile!T694)),ISNUMBER(FIND("7F",ScheduleCompile!T694)),ISNUMBER(FIND("9F",ScheduleCompile!T694)),ISNUMBER(FIND("4F",ScheduleCompile!T694))),VALUE(LEFT(ScheduleCompile!T694,FIND("F",ScheduleCompile!T694)-1)),ScheduleCompile!T694)))))),"",IF(ScheduleCompile!T694="Off",0,IF(ScheduleCompile!T694="On",1,IF(ISNUMBER(ScheduleCompile!T694),ScheduleCompile!T694/1,IF(ISTEXT(ScheduleCompile!T694),IF(OR(ISNUMBER(FIND("5F",ScheduleCompile!T694)),ISNUMBER(FIND("0F",ScheduleCompile!T694)),ISNUMBER(FIND("8F",ScheduleCompile!T694)),ISNUMBER(FIND("1F",ScheduleCompile!T694)),ISNUMBER(FIND("2F",ScheduleCompile!T694)),ISNUMBER(FIND("3F",ScheduleCompile!T694)),ISNUMBER(FIND("6F",ScheduleCompile!T694)),ISNUMBER(FIND("7F",ScheduleCompile!T694)),ISNUMBER(FIND("9F",ScheduleCompile!T694)),ISNUMBER(FIND("4F",ScheduleCompile!T694))),VALUE(LEFT(ScheduleCompile!T694,FIND("F",ScheduleCompile!T694)-1)),ScheduleCompile!T694)))))))</f>
        <v>64.099999999999994</v>
      </c>
      <c r="Z701" s="1">
        <f>IF(AND(ISERROR(IF(ScheduleCompile!U694="Off",0,IF(ScheduleCompile!U694="On",1,IF(ISNUMBER(ScheduleCompile!U694),ScheduleCompile!U694/1,IF(ISTEXT(ScheduleCompile!U694),IF(OR(ISNUMBER(FIND("5F",ScheduleCompile!U694)),ISNUMBER(FIND("0F",ScheduleCompile!U694)),ISNUMBER(FIND("8F",ScheduleCompile!U694)),ISNUMBER(FIND("1F",ScheduleCompile!U694)),ISNUMBER(FIND("2F",ScheduleCompile!U694)),ISNUMBER(FIND("3F",ScheduleCompile!U694)),ISNUMBER(FIND("6F",ScheduleCompile!U694)),ISNUMBER(FIND("7F",ScheduleCompile!U694)),ISNUMBER(FIND("9F",ScheduleCompile!U694)),ISNUMBER(FIND("4F",ScheduleCompile!U694))),VALUE(LEFT(ScheduleCompile!U694,FIND("F",ScheduleCompile!U694)-1)),ScheduleCompile!U694)))))),ISTEXT(ScheduleCompile!#REF!)),"ENDTABLE",IF(ISERROR(IF(ScheduleCompile!U694="Off",0,IF(ScheduleCompile!U694="On",1,IF(ISNUMBER(ScheduleCompile!U694),ScheduleCompile!U694/1,IF(ISTEXT(ScheduleCompile!U694),IF(OR(ISNUMBER(FIND("5F",ScheduleCompile!U694)),ISNUMBER(FIND("0F",ScheduleCompile!U694)),ISNUMBER(FIND("8F",ScheduleCompile!U694)),ISNUMBER(FIND("1F",ScheduleCompile!U694)),ISNUMBER(FIND("2F",ScheduleCompile!U694)),ISNUMBER(FIND("3F",ScheduleCompile!U694)),ISNUMBER(FIND("6F",ScheduleCompile!U694)),ISNUMBER(FIND("7F",ScheduleCompile!U694)),ISNUMBER(FIND("9F",ScheduleCompile!U694)),ISNUMBER(FIND("4F",ScheduleCompile!U694))),VALUE(LEFT(ScheduleCompile!U694,FIND("F",ScheduleCompile!U694)-1)),ScheduleCompile!U694)))))),"",IF(ScheduleCompile!U694="Off",0,IF(ScheduleCompile!U694="On",1,IF(ISNUMBER(ScheduleCompile!U694),ScheduleCompile!U694/1,IF(ISTEXT(ScheduleCompile!U694),IF(OR(ISNUMBER(FIND("5F",ScheduleCompile!U694)),ISNUMBER(FIND("0F",ScheduleCompile!U694)),ISNUMBER(FIND("8F",ScheduleCompile!U694)),ISNUMBER(FIND("1F",ScheduleCompile!U694)),ISNUMBER(FIND("2F",ScheduleCompile!U694)),ISNUMBER(FIND("3F",ScheduleCompile!U694)),ISNUMBER(FIND("6F",ScheduleCompile!U694)),ISNUMBER(FIND("7F",ScheduleCompile!U694)),ISNUMBER(FIND("9F",ScheduleCompile!U694)),ISNUMBER(FIND("4F",ScheduleCompile!U694))),VALUE(LEFT(ScheduleCompile!U694,FIND("F",ScheduleCompile!U694)-1)),ScheduleCompile!U694)))))))</f>
        <v>64.099999999999994</v>
      </c>
      <c r="AA701" s="1">
        <f>IF(AND(ISERROR(IF(ScheduleCompile!V694="Off",0,IF(ScheduleCompile!V694="On",1,IF(ISNUMBER(ScheduleCompile!V694),ScheduleCompile!V694/1,IF(ISTEXT(ScheduleCompile!V694),IF(OR(ISNUMBER(FIND("5F",ScheduleCompile!V694)),ISNUMBER(FIND("0F",ScheduleCompile!V694)),ISNUMBER(FIND("8F",ScheduleCompile!V694)),ISNUMBER(FIND("1F",ScheduleCompile!V694)),ISNUMBER(FIND("2F",ScheduleCompile!V694)),ISNUMBER(FIND("3F",ScheduleCompile!V694)),ISNUMBER(FIND("6F",ScheduleCompile!V694)),ISNUMBER(FIND("7F",ScheduleCompile!V694)),ISNUMBER(FIND("9F",ScheduleCompile!V694)),ISNUMBER(FIND("4F",ScheduleCompile!V694))),VALUE(LEFT(ScheduleCompile!V694,FIND("F",ScheduleCompile!V694)-1)),ScheduleCompile!V694)))))),ISTEXT(ScheduleCompile!#REF!)),"ENDTABLE",IF(ISERROR(IF(ScheduleCompile!V694="Off",0,IF(ScheduleCompile!V694="On",1,IF(ISNUMBER(ScheduleCompile!V694),ScheduleCompile!V694/1,IF(ISTEXT(ScheduleCompile!V694),IF(OR(ISNUMBER(FIND("5F",ScheduleCompile!V694)),ISNUMBER(FIND("0F",ScheduleCompile!V694)),ISNUMBER(FIND("8F",ScheduleCompile!V694)),ISNUMBER(FIND("1F",ScheduleCompile!V694)),ISNUMBER(FIND("2F",ScheduleCompile!V694)),ISNUMBER(FIND("3F",ScheduleCompile!V694)),ISNUMBER(FIND("6F",ScheduleCompile!V694)),ISNUMBER(FIND("7F",ScheduleCompile!V694)),ISNUMBER(FIND("9F",ScheduleCompile!V694)),ISNUMBER(FIND("4F",ScheduleCompile!V694))),VALUE(LEFT(ScheduleCompile!V694,FIND("F",ScheduleCompile!V694)-1)),ScheduleCompile!V694)))))),"",IF(ScheduleCompile!V694="Off",0,IF(ScheduleCompile!V694="On",1,IF(ISNUMBER(ScheduleCompile!V694),ScheduleCompile!V694/1,IF(ISTEXT(ScheduleCompile!V694),IF(OR(ISNUMBER(FIND("5F",ScheduleCompile!V694)),ISNUMBER(FIND("0F",ScheduleCompile!V694)),ISNUMBER(FIND("8F",ScheduleCompile!V694)),ISNUMBER(FIND("1F",ScheduleCompile!V694)),ISNUMBER(FIND("2F",ScheduleCompile!V694)),ISNUMBER(FIND("3F",ScheduleCompile!V694)),ISNUMBER(FIND("6F",ScheduleCompile!V694)),ISNUMBER(FIND("7F",ScheduleCompile!V694)),ISNUMBER(FIND("9F",ScheduleCompile!V694)),ISNUMBER(FIND("4F",ScheduleCompile!V694))),VALUE(LEFT(ScheduleCompile!V694,FIND("F",ScheduleCompile!V694)-1)),ScheduleCompile!V694)))))))</f>
        <v>64.099999999999994</v>
      </c>
      <c r="AB701" s="1">
        <f>IF(AND(ISERROR(IF(ScheduleCompile!W694="Off",0,IF(ScheduleCompile!W694="On",1,IF(ISNUMBER(ScheduleCompile!W694),ScheduleCompile!W694/1,IF(ISTEXT(ScheduleCompile!W694),IF(OR(ISNUMBER(FIND("5F",ScheduleCompile!W694)),ISNUMBER(FIND("0F",ScheduleCompile!W694)),ISNUMBER(FIND("8F",ScheduleCompile!W694)),ISNUMBER(FIND("1F",ScheduleCompile!W694)),ISNUMBER(FIND("2F",ScheduleCompile!W694)),ISNUMBER(FIND("3F",ScheduleCompile!W694)),ISNUMBER(FIND("6F",ScheduleCompile!W694)),ISNUMBER(FIND("7F",ScheduleCompile!W694)),ISNUMBER(FIND("9F",ScheduleCompile!W694)),ISNUMBER(FIND("4F",ScheduleCompile!W694))),VALUE(LEFT(ScheduleCompile!W694,FIND("F",ScheduleCompile!W694)-1)),ScheduleCompile!W694)))))),ISTEXT(ScheduleCompile!#REF!)),"ENDTABLE",IF(ISERROR(IF(ScheduleCompile!W694="Off",0,IF(ScheduleCompile!W694="On",1,IF(ISNUMBER(ScheduleCompile!W694),ScheduleCompile!W694/1,IF(ISTEXT(ScheduleCompile!W694),IF(OR(ISNUMBER(FIND("5F",ScheduleCompile!W694)),ISNUMBER(FIND("0F",ScheduleCompile!W694)),ISNUMBER(FIND("8F",ScheduleCompile!W694)),ISNUMBER(FIND("1F",ScheduleCompile!W694)),ISNUMBER(FIND("2F",ScheduleCompile!W694)),ISNUMBER(FIND("3F",ScheduleCompile!W694)),ISNUMBER(FIND("6F",ScheduleCompile!W694)),ISNUMBER(FIND("7F",ScheduleCompile!W694)),ISNUMBER(FIND("9F",ScheduleCompile!W694)),ISNUMBER(FIND("4F",ScheduleCompile!W694))),VALUE(LEFT(ScheduleCompile!W694,FIND("F",ScheduleCompile!W694)-1)),ScheduleCompile!W694)))))),"",IF(ScheduleCompile!W694="Off",0,IF(ScheduleCompile!W694="On",1,IF(ISNUMBER(ScheduleCompile!W694),ScheduleCompile!W694/1,IF(ISTEXT(ScheduleCompile!W694),IF(OR(ISNUMBER(FIND("5F",ScheduleCompile!W694)),ISNUMBER(FIND("0F",ScheduleCompile!W694)),ISNUMBER(FIND("8F",ScheduleCompile!W694)),ISNUMBER(FIND("1F",ScheduleCompile!W694)),ISNUMBER(FIND("2F",ScheduleCompile!W694)),ISNUMBER(FIND("3F",ScheduleCompile!W694)),ISNUMBER(FIND("6F",ScheduleCompile!W694)),ISNUMBER(FIND("7F",ScheduleCompile!W694)),ISNUMBER(FIND("9F",ScheduleCompile!W694)),ISNUMBER(FIND("4F",ScheduleCompile!W694))),VALUE(LEFT(ScheduleCompile!W694,FIND("F",ScheduleCompile!W694)-1)),ScheduleCompile!W694)))))))</f>
        <v>64.099999999999994</v>
      </c>
      <c r="AC701" s="1">
        <f>IF(AND(ISERROR(IF(ScheduleCompile!X694="Off",0,IF(ScheduleCompile!X694="On",1,IF(ISNUMBER(ScheduleCompile!X694),ScheduleCompile!X694/1,IF(ISTEXT(ScheduleCompile!X694),IF(OR(ISNUMBER(FIND("5F",ScheduleCompile!X694)),ISNUMBER(FIND("0F",ScheduleCompile!X694)),ISNUMBER(FIND("8F",ScheduleCompile!X694)),ISNUMBER(FIND("1F",ScheduleCompile!X694)),ISNUMBER(FIND("2F",ScheduleCompile!X694)),ISNUMBER(FIND("3F",ScheduleCompile!X694)),ISNUMBER(FIND("6F",ScheduleCompile!X694)),ISNUMBER(FIND("7F",ScheduleCompile!X694)),ISNUMBER(FIND("9F",ScheduleCompile!X694)),ISNUMBER(FIND("4F",ScheduleCompile!X694))),VALUE(LEFT(ScheduleCompile!X694,FIND("F",ScheduleCompile!X694)-1)),ScheduleCompile!X694)))))),ISTEXT(ScheduleCompile!#REF!)),"ENDTABLE",IF(ISERROR(IF(ScheduleCompile!X694="Off",0,IF(ScheduleCompile!X694="On",1,IF(ISNUMBER(ScheduleCompile!X694),ScheduleCompile!X694/1,IF(ISTEXT(ScheduleCompile!X694),IF(OR(ISNUMBER(FIND("5F",ScheduleCompile!X694)),ISNUMBER(FIND("0F",ScheduleCompile!X694)),ISNUMBER(FIND("8F",ScheduleCompile!X694)),ISNUMBER(FIND("1F",ScheduleCompile!X694)),ISNUMBER(FIND("2F",ScheduleCompile!X694)),ISNUMBER(FIND("3F",ScheduleCompile!X694)),ISNUMBER(FIND("6F",ScheduleCompile!X694)),ISNUMBER(FIND("7F",ScheduleCompile!X694)),ISNUMBER(FIND("9F",ScheduleCompile!X694)),ISNUMBER(FIND("4F",ScheduleCompile!X694))),VALUE(LEFT(ScheduleCompile!X694,FIND("F",ScheduleCompile!X694)-1)),ScheduleCompile!X694)))))),"",IF(ScheduleCompile!X694="Off",0,IF(ScheduleCompile!X694="On",1,IF(ISNUMBER(ScheduleCompile!X694),ScheduleCompile!X694/1,IF(ISTEXT(ScheduleCompile!X694),IF(OR(ISNUMBER(FIND("5F",ScheduleCompile!X694)),ISNUMBER(FIND("0F",ScheduleCompile!X694)),ISNUMBER(FIND("8F",ScheduleCompile!X694)),ISNUMBER(FIND("1F",ScheduleCompile!X694)),ISNUMBER(FIND("2F",ScheduleCompile!X694)),ISNUMBER(FIND("3F",ScheduleCompile!X694)),ISNUMBER(FIND("6F",ScheduleCompile!X694)),ISNUMBER(FIND("7F",ScheduleCompile!X694)),ISNUMBER(FIND("9F",ScheduleCompile!X694)),ISNUMBER(FIND("4F",ScheduleCompile!X694))),VALUE(LEFT(ScheduleCompile!X694,FIND("F",ScheduleCompile!X694)-1)),ScheduleCompile!X694)))))))</f>
        <v>64.099999999999994</v>
      </c>
      <c r="AD701" s="1">
        <f>IF(AND(ISERROR(IF(ScheduleCompile!Y694="Off",0,IF(ScheduleCompile!Y694="On",1,IF(ISNUMBER(ScheduleCompile!Y694),ScheduleCompile!Y694/1,IF(ISTEXT(ScheduleCompile!Y694),IF(OR(ISNUMBER(FIND("5F",ScheduleCompile!Y694)),ISNUMBER(FIND("0F",ScheduleCompile!Y694)),ISNUMBER(FIND("8F",ScheduleCompile!Y694)),ISNUMBER(FIND("1F",ScheduleCompile!Y694)),ISNUMBER(FIND("2F",ScheduleCompile!Y694)),ISNUMBER(FIND("3F",ScheduleCompile!Y694)),ISNUMBER(FIND("6F",ScheduleCompile!Y694)),ISNUMBER(FIND("7F",ScheduleCompile!Y694)),ISNUMBER(FIND("9F",ScheduleCompile!Y694)),ISNUMBER(FIND("4F",ScheduleCompile!Y694))),VALUE(LEFT(ScheduleCompile!Y694,FIND("F",ScheduleCompile!Y694)-1)),ScheduleCompile!Y694)))))),ISTEXT(ScheduleCompile!#REF!)),"ENDTABLE",IF(ISERROR(IF(ScheduleCompile!Y694="Off",0,IF(ScheduleCompile!Y694="On",1,IF(ISNUMBER(ScheduleCompile!Y694),ScheduleCompile!Y694/1,IF(ISTEXT(ScheduleCompile!Y694),IF(OR(ISNUMBER(FIND("5F",ScheduleCompile!Y694)),ISNUMBER(FIND("0F",ScheduleCompile!Y694)),ISNUMBER(FIND("8F",ScheduleCompile!Y694)),ISNUMBER(FIND("1F",ScheduleCompile!Y694)),ISNUMBER(FIND("2F",ScheduleCompile!Y694)),ISNUMBER(FIND("3F",ScheduleCompile!Y694)),ISNUMBER(FIND("6F",ScheduleCompile!Y694)),ISNUMBER(FIND("7F",ScheduleCompile!Y694)),ISNUMBER(FIND("9F",ScheduleCompile!Y694)),ISNUMBER(FIND("4F",ScheduleCompile!Y694))),VALUE(LEFT(ScheduleCompile!Y694,FIND("F",ScheduleCompile!Y694)-1)),ScheduleCompile!Y694)))))),"",IF(ScheduleCompile!Y694="Off",0,IF(ScheduleCompile!Y694="On",1,IF(ISNUMBER(ScheduleCompile!Y694),ScheduleCompile!Y694/1,IF(ISTEXT(ScheduleCompile!Y694),IF(OR(ISNUMBER(FIND("5F",ScheduleCompile!Y694)),ISNUMBER(FIND("0F",ScheduleCompile!Y694)),ISNUMBER(FIND("8F",ScheduleCompile!Y694)),ISNUMBER(FIND("1F",ScheduleCompile!Y694)),ISNUMBER(FIND("2F",ScheduleCompile!Y694)),ISNUMBER(FIND("3F",ScheduleCompile!Y694)),ISNUMBER(FIND("6F",ScheduleCompile!Y694)),ISNUMBER(FIND("7F",ScheduleCompile!Y694)),ISNUMBER(FIND("9F",ScheduleCompile!Y694)),ISNUMBER(FIND("4F",ScheduleCompile!Y694))),VALUE(LEFT(ScheduleCompile!Y694,FIND("F",ScheduleCompile!Y694)-1)),ScheduleCompile!Y694)))))))</f>
        <v>64.099999999999994</v>
      </c>
    </row>
    <row r="702" spans="1:30" x14ac:dyDescent="0.25">
      <c r="A702" t="str">
        <f t="shared" si="59"/>
        <v>SchDay "WaterMainCZ14Oct"  Type = "Temperature" Hr = (61.6, 61.6, 61.6, 61.6, 61.6, 61.6, 61.6, 61.6, 61.6, 61.6, 61.6, 61.6, 61.6, 61.6, 61.6, 61.6, 61.6, 61.6, 61.6, 61.6, 61.6, 61.6, 61.6, 61.6) ..</v>
      </c>
      <c r="B702" s="1" t="s">
        <v>623</v>
      </c>
      <c r="C702" t="str">
        <f t="shared" si="60"/>
        <v xml:space="preserve">SchDay "WaterMainCZ14Oct"  Type = "Temperature" Hr = </v>
      </c>
      <c r="D702" t="str">
        <f t="shared" si="61"/>
        <v>(61.6, 61.6, 61.6, 61.6, 61.6, 61.6, 61.6, 61.6, 61.6, 61.6, 61.6, 61.6, 61.6, 61.6, 61.6, 61.6, 61.6, 61.6, 61.6, 61.6, 61.6, 61.6, 61.6, 61.6) ..</v>
      </c>
      <c r="E702" s="30" t="str">
        <f>ScheduleCompile!A695</f>
        <v>WaterMainCZ14Oct</v>
      </c>
      <c r="F702" t="str">
        <f t="shared" si="46"/>
        <v>Temperature</v>
      </c>
      <c r="G702" s="1">
        <f>IF(AND(ISERROR(IF(ScheduleCompile!B695="Off",0,IF(ScheduleCompile!B695="On",1,IF(ISNUMBER(ScheduleCompile!B695),ScheduleCompile!B695/1,IF(ISTEXT(ScheduleCompile!B695),IF(OR(ISNUMBER(FIND("5F",ScheduleCompile!B695)),ISNUMBER(FIND("0F",ScheduleCompile!B695)),ISNUMBER(FIND("8F",ScheduleCompile!B695)),ISNUMBER(FIND("1F",ScheduleCompile!B695)),ISNUMBER(FIND("2F",ScheduleCompile!B695)),ISNUMBER(FIND("3F",ScheduleCompile!B695)),ISNUMBER(FIND("6F",ScheduleCompile!B695)),ISNUMBER(FIND("7F",ScheduleCompile!B695)),ISNUMBER(FIND("9F",ScheduleCompile!B695)),ISNUMBER(FIND("4F",ScheduleCompile!B695))),VALUE(LEFT(ScheduleCompile!B695,FIND("F",ScheduleCompile!B695)-1)),ScheduleCompile!B695)))))),ISTEXT(ScheduleCompile!#REF!)),"ENDTABLE",IF(ISERROR(IF(ScheduleCompile!B695="Off",0,IF(ScheduleCompile!B695="On",1,IF(ISNUMBER(ScheduleCompile!B695),ScheduleCompile!B695/1,IF(ISTEXT(ScheduleCompile!B695),IF(OR(ISNUMBER(FIND("5F",ScheduleCompile!B695)),ISNUMBER(FIND("0F",ScheduleCompile!B695)),ISNUMBER(FIND("8F",ScheduleCompile!B695)),ISNUMBER(FIND("1F",ScheduleCompile!B695)),ISNUMBER(FIND("2F",ScheduleCompile!B695)),ISNUMBER(FIND("3F",ScheduleCompile!B695)),ISNUMBER(FIND("6F",ScheduleCompile!B695)),ISNUMBER(FIND("7F",ScheduleCompile!B695)),ISNUMBER(FIND("9F",ScheduleCompile!B695)),ISNUMBER(FIND("4F",ScheduleCompile!B695))),VALUE(LEFT(ScheduleCompile!B695,FIND("F",ScheduleCompile!B695)-1)),ScheduleCompile!B695)))))),"",IF(ScheduleCompile!B695="Off",0,IF(ScheduleCompile!B695="On",1,IF(ISNUMBER(ScheduleCompile!B695),ScheduleCompile!B695/1,IF(ISTEXT(ScheduleCompile!B695),IF(OR(ISNUMBER(FIND("5F",ScheduleCompile!B695)),ISNUMBER(FIND("0F",ScheduleCompile!B695)),ISNUMBER(FIND("8F",ScheduleCompile!B695)),ISNUMBER(FIND("1F",ScheduleCompile!B695)),ISNUMBER(FIND("2F",ScheduleCompile!B695)),ISNUMBER(FIND("3F",ScheduleCompile!B695)),ISNUMBER(FIND("6F",ScheduleCompile!B695)),ISNUMBER(FIND("7F",ScheduleCompile!B695)),ISNUMBER(FIND("9F",ScheduleCompile!B695)),ISNUMBER(FIND("4F",ScheduleCompile!B695))),VALUE(LEFT(ScheduleCompile!B695,FIND("F",ScheduleCompile!B695)-1)),ScheduleCompile!B695)))))))</f>
        <v>61.6</v>
      </c>
      <c r="H702" s="1">
        <f>IF(AND(ISERROR(IF(ScheduleCompile!C695="Off",0,IF(ScheduleCompile!C695="On",1,IF(ISNUMBER(ScheduleCompile!C695),ScheduleCompile!C695/1,IF(ISTEXT(ScheduleCompile!C695),IF(OR(ISNUMBER(FIND("5F",ScheduleCompile!C695)),ISNUMBER(FIND("0F",ScheduleCompile!C695)),ISNUMBER(FIND("8F",ScheduleCompile!C695)),ISNUMBER(FIND("1F",ScheduleCompile!C695)),ISNUMBER(FIND("2F",ScheduleCompile!C695)),ISNUMBER(FIND("3F",ScheduleCompile!C695)),ISNUMBER(FIND("6F",ScheduleCompile!C695)),ISNUMBER(FIND("7F",ScheduleCompile!C695)),ISNUMBER(FIND("9F",ScheduleCompile!C695)),ISNUMBER(FIND("4F",ScheduleCompile!C695))),VALUE(LEFT(ScheduleCompile!C695,FIND("F",ScheduleCompile!C695)-1)),ScheduleCompile!C695)))))),ISTEXT(ScheduleCompile!#REF!)),"ENDTABLE",IF(ISERROR(IF(ScheduleCompile!C695="Off",0,IF(ScheduleCompile!C695="On",1,IF(ISNUMBER(ScheduleCompile!C695),ScheduleCompile!C695/1,IF(ISTEXT(ScheduleCompile!C695),IF(OR(ISNUMBER(FIND("5F",ScheduleCompile!C695)),ISNUMBER(FIND("0F",ScheduleCompile!C695)),ISNUMBER(FIND("8F",ScheduleCompile!C695)),ISNUMBER(FIND("1F",ScheduleCompile!C695)),ISNUMBER(FIND("2F",ScheduleCompile!C695)),ISNUMBER(FIND("3F",ScheduleCompile!C695)),ISNUMBER(FIND("6F",ScheduleCompile!C695)),ISNUMBER(FIND("7F",ScheduleCompile!C695)),ISNUMBER(FIND("9F",ScheduleCompile!C695)),ISNUMBER(FIND("4F",ScheduleCompile!C695))),VALUE(LEFT(ScheduleCompile!C695,FIND("F",ScheduleCompile!C695)-1)),ScheduleCompile!C695)))))),"",IF(ScheduleCompile!C695="Off",0,IF(ScheduleCompile!C695="On",1,IF(ISNUMBER(ScheduleCompile!C695),ScheduleCompile!C695/1,IF(ISTEXT(ScheduleCompile!C695),IF(OR(ISNUMBER(FIND("5F",ScheduleCompile!C695)),ISNUMBER(FIND("0F",ScheduleCompile!C695)),ISNUMBER(FIND("8F",ScheduleCompile!C695)),ISNUMBER(FIND("1F",ScheduleCompile!C695)),ISNUMBER(FIND("2F",ScheduleCompile!C695)),ISNUMBER(FIND("3F",ScheduleCompile!C695)),ISNUMBER(FIND("6F",ScheduleCompile!C695)),ISNUMBER(FIND("7F",ScheduleCompile!C695)),ISNUMBER(FIND("9F",ScheduleCompile!C695)),ISNUMBER(FIND("4F",ScheduleCompile!C695))),VALUE(LEFT(ScheduleCompile!C695,FIND("F",ScheduleCompile!C695)-1)),ScheduleCompile!C695)))))))</f>
        <v>61.6</v>
      </c>
      <c r="I702" s="1">
        <f>IF(AND(ISERROR(IF(ScheduleCompile!D695="Off",0,IF(ScheduleCompile!D695="On",1,IF(ISNUMBER(ScheduleCompile!D695),ScheduleCompile!D695/1,IF(ISTEXT(ScheduleCompile!D695),IF(OR(ISNUMBER(FIND("5F",ScheduleCompile!D695)),ISNUMBER(FIND("0F",ScheduleCompile!D695)),ISNUMBER(FIND("8F",ScheduleCompile!D695)),ISNUMBER(FIND("1F",ScheduleCompile!D695)),ISNUMBER(FIND("2F",ScheduleCompile!D695)),ISNUMBER(FIND("3F",ScheduleCompile!D695)),ISNUMBER(FIND("6F",ScheduleCompile!D695)),ISNUMBER(FIND("7F",ScheduleCompile!D695)),ISNUMBER(FIND("9F",ScheduleCompile!D695)),ISNUMBER(FIND("4F",ScheduleCompile!D695))),VALUE(LEFT(ScheduleCompile!D695,FIND("F",ScheduleCompile!D695)-1)),ScheduleCompile!D695)))))),ISTEXT(ScheduleCompile!#REF!)),"ENDTABLE",IF(ISERROR(IF(ScheduleCompile!D695="Off",0,IF(ScheduleCompile!D695="On",1,IF(ISNUMBER(ScheduleCompile!D695),ScheduleCompile!D695/1,IF(ISTEXT(ScheduleCompile!D695),IF(OR(ISNUMBER(FIND("5F",ScheduleCompile!D695)),ISNUMBER(FIND("0F",ScheduleCompile!D695)),ISNUMBER(FIND("8F",ScheduleCompile!D695)),ISNUMBER(FIND("1F",ScheduleCompile!D695)),ISNUMBER(FIND("2F",ScheduleCompile!D695)),ISNUMBER(FIND("3F",ScheduleCompile!D695)),ISNUMBER(FIND("6F",ScheduleCompile!D695)),ISNUMBER(FIND("7F",ScheduleCompile!D695)),ISNUMBER(FIND("9F",ScheduleCompile!D695)),ISNUMBER(FIND("4F",ScheduleCompile!D695))),VALUE(LEFT(ScheduleCompile!D695,FIND("F",ScheduleCompile!D695)-1)),ScheduleCompile!D695)))))),"",IF(ScheduleCompile!D695="Off",0,IF(ScheduleCompile!D695="On",1,IF(ISNUMBER(ScheduleCompile!D695),ScheduleCompile!D695/1,IF(ISTEXT(ScheduleCompile!D695),IF(OR(ISNUMBER(FIND("5F",ScheduleCompile!D695)),ISNUMBER(FIND("0F",ScheduleCompile!D695)),ISNUMBER(FIND("8F",ScheduleCompile!D695)),ISNUMBER(FIND("1F",ScheduleCompile!D695)),ISNUMBER(FIND("2F",ScheduleCompile!D695)),ISNUMBER(FIND("3F",ScheduleCompile!D695)),ISNUMBER(FIND("6F",ScheduleCompile!D695)),ISNUMBER(FIND("7F",ScheduleCompile!D695)),ISNUMBER(FIND("9F",ScheduleCompile!D695)),ISNUMBER(FIND("4F",ScheduleCompile!D695))),VALUE(LEFT(ScheduleCompile!D695,FIND("F",ScheduleCompile!D695)-1)),ScheduleCompile!D695)))))))</f>
        <v>61.6</v>
      </c>
      <c r="J702" s="1">
        <f>IF(AND(ISERROR(IF(ScheduleCompile!E695="Off",0,IF(ScheduleCompile!E695="On",1,IF(ISNUMBER(ScheduleCompile!E695),ScheduleCompile!E695/1,IF(ISTEXT(ScheduleCompile!E695),IF(OR(ISNUMBER(FIND("5F",ScheduleCompile!E695)),ISNUMBER(FIND("0F",ScheduleCompile!E695)),ISNUMBER(FIND("8F",ScheduleCompile!E695)),ISNUMBER(FIND("1F",ScheduleCompile!E695)),ISNUMBER(FIND("2F",ScheduleCompile!E695)),ISNUMBER(FIND("3F",ScheduleCompile!E695)),ISNUMBER(FIND("6F",ScheduleCompile!E695)),ISNUMBER(FIND("7F",ScheduleCompile!E695)),ISNUMBER(FIND("9F",ScheduleCompile!E695)),ISNUMBER(FIND("4F",ScheduleCompile!E695))),VALUE(LEFT(ScheduleCompile!E695,FIND("F",ScheduleCompile!E695)-1)),ScheduleCompile!E695)))))),ISTEXT(ScheduleCompile!#REF!)),"ENDTABLE",IF(ISERROR(IF(ScheduleCompile!E695="Off",0,IF(ScheduleCompile!E695="On",1,IF(ISNUMBER(ScheduleCompile!E695),ScheduleCompile!E695/1,IF(ISTEXT(ScheduleCompile!E695),IF(OR(ISNUMBER(FIND("5F",ScheduleCompile!E695)),ISNUMBER(FIND("0F",ScheduleCompile!E695)),ISNUMBER(FIND("8F",ScheduleCompile!E695)),ISNUMBER(FIND("1F",ScheduleCompile!E695)),ISNUMBER(FIND("2F",ScheduleCompile!E695)),ISNUMBER(FIND("3F",ScheduleCompile!E695)),ISNUMBER(FIND("6F",ScheduleCompile!E695)),ISNUMBER(FIND("7F",ScheduleCompile!E695)),ISNUMBER(FIND("9F",ScheduleCompile!E695)),ISNUMBER(FIND("4F",ScheduleCompile!E695))),VALUE(LEFT(ScheduleCompile!E695,FIND("F",ScheduleCompile!E695)-1)),ScheduleCompile!E695)))))),"",IF(ScheduleCompile!E695="Off",0,IF(ScheduleCompile!E695="On",1,IF(ISNUMBER(ScheduleCompile!E695),ScheduleCompile!E695/1,IF(ISTEXT(ScheduleCompile!E695),IF(OR(ISNUMBER(FIND("5F",ScheduleCompile!E695)),ISNUMBER(FIND("0F",ScheduleCompile!E695)),ISNUMBER(FIND("8F",ScheduleCompile!E695)),ISNUMBER(FIND("1F",ScheduleCompile!E695)),ISNUMBER(FIND("2F",ScheduleCompile!E695)),ISNUMBER(FIND("3F",ScheduleCompile!E695)),ISNUMBER(FIND("6F",ScheduleCompile!E695)),ISNUMBER(FIND("7F",ScheduleCompile!E695)),ISNUMBER(FIND("9F",ScheduleCompile!E695)),ISNUMBER(FIND("4F",ScheduleCompile!E695))),VALUE(LEFT(ScheduleCompile!E695,FIND("F",ScheduleCompile!E695)-1)),ScheduleCompile!E695)))))))</f>
        <v>61.6</v>
      </c>
      <c r="K702" s="1">
        <f>IF(AND(ISERROR(IF(ScheduleCompile!F695="Off",0,IF(ScheduleCompile!F695="On",1,IF(ISNUMBER(ScheduleCompile!F695),ScheduleCompile!F695/1,IF(ISTEXT(ScheduleCompile!F695),IF(OR(ISNUMBER(FIND("5F",ScheduleCompile!F695)),ISNUMBER(FIND("0F",ScheduleCompile!F695)),ISNUMBER(FIND("8F",ScheduleCompile!F695)),ISNUMBER(FIND("1F",ScheduleCompile!F695)),ISNUMBER(FIND("2F",ScheduleCompile!F695)),ISNUMBER(FIND("3F",ScheduleCompile!F695)),ISNUMBER(FIND("6F",ScheduleCompile!F695)),ISNUMBER(FIND("7F",ScheduleCompile!F695)),ISNUMBER(FIND("9F",ScheduleCompile!F695)),ISNUMBER(FIND("4F",ScheduleCompile!F695))),VALUE(LEFT(ScheduleCompile!F695,FIND("F",ScheduleCompile!F695)-1)),ScheduleCompile!F695)))))),ISTEXT(ScheduleCompile!#REF!)),"ENDTABLE",IF(ISERROR(IF(ScheduleCompile!F695="Off",0,IF(ScheduleCompile!F695="On",1,IF(ISNUMBER(ScheduleCompile!F695),ScheduleCompile!F695/1,IF(ISTEXT(ScheduleCompile!F695),IF(OR(ISNUMBER(FIND("5F",ScheduleCompile!F695)),ISNUMBER(FIND("0F",ScheduleCompile!F695)),ISNUMBER(FIND("8F",ScheduleCompile!F695)),ISNUMBER(FIND("1F",ScheduleCompile!F695)),ISNUMBER(FIND("2F",ScheduleCompile!F695)),ISNUMBER(FIND("3F",ScheduleCompile!F695)),ISNUMBER(FIND("6F",ScheduleCompile!F695)),ISNUMBER(FIND("7F",ScheduleCompile!F695)),ISNUMBER(FIND("9F",ScheduleCompile!F695)),ISNUMBER(FIND("4F",ScheduleCompile!F695))),VALUE(LEFT(ScheduleCompile!F695,FIND("F",ScheduleCompile!F695)-1)),ScheduleCompile!F695)))))),"",IF(ScheduleCompile!F695="Off",0,IF(ScheduleCompile!F695="On",1,IF(ISNUMBER(ScheduleCompile!F695),ScheduleCompile!F695/1,IF(ISTEXT(ScheduleCompile!F695),IF(OR(ISNUMBER(FIND("5F",ScheduleCompile!F695)),ISNUMBER(FIND("0F",ScheduleCompile!F695)),ISNUMBER(FIND("8F",ScheduleCompile!F695)),ISNUMBER(FIND("1F",ScheduleCompile!F695)),ISNUMBER(FIND("2F",ScheduleCompile!F695)),ISNUMBER(FIND("3F",ScheduleCompile!F695)),ISNUMBER(FIND("6F",ScheduleCompile!F695)),ISNUMBER(FIND("7F",ScheduleCompile!F695)),ISNUMBER(FIND("9F",ScheduleCompile!F695)),ISNUMBER(FIND("4F",ScheduleCompile!F695))),VALUE(LEFT(ScheduleCompile!F695,FIND("F",ScheduleCompile!F695)-1)),ScheduleCompile!F695)))))))</f>
        <v>61.6</v>
      </c>
      <c r="L702" s="1">
        <f>IF(AND(ISERROR(IF(ScheduleCompile!G695="Off",0,IF(ScheduleCompile!G695="On",1,IF(ISNUMBER(ScheduleCompile!G695),ScheduleCompile!G695/1,IF(ISTEXT(ScheduleCompile!G695),IF(OR(ISNUMBER(FIND("5F",ScheduleCompile!G695)),ISNUMBER(FIND("0F",ScheduleCompile!G695)),ISNUMBER(FIND("8F",ScheduleCompile!G695)),ISNUMBER(FIND("1F",ScheduleCompile!G695)),ISNUMBER(FIND("2F",ScheduleCompile!G695)),ISNUMBER(FIND("3F",ScheduleCompile!G695)),ISNUMBER(FIND("6F",ScheduleCompile!G695)),ISNUMBER(FIND("7F",ScheduleCompile!G695)),ISNUMBER(FIND("9F",ScheduleCompile!G695)),ISNUMBER(FIND("4F",ScheduleCompile!G695))),VALUE(LEFT(ScheduleCompile!G695,FIND("F",ScheduleCompile!G695)-1)),ScheduleCompile!G695)))))),ISTEXT(ScheduleCompile!#REF!)),"ENDTABLE",IF(ISERROR(IF(ScheduleCompile!G695="Off",0,IF(ScheduleCompile!G695="On",1,IF(ISNUMBER(ScheduleCompile!G695),ScheduleCompile!G695/1,IF(ISTEXT(ScheduleCompile!G695),IF(OR(ISNUMBER(FIND("5F",ScheduleCompile!G695)),ISNUMBER(FIND("0F",ScheduleCompile!G695)),ISNUMBER(FIND("8F",ScheduleCompile!G695)),ISNUMBER(FIND("1F",ScheduleCompile!G695)),ISNUMBER(FIND("2F",ScheduleCompile!G695)),ISNUMBER(FIND("3F",ScheduleCompile!G695)),ISNUMBER(FIND("6F",ScheduleCompile!G695)),ISNUMBER(FIND("7F",ScheduleCompile!G695)),ISNUMBER(FIND("9F",ScheduleCompile!G695)),ISNUMBER(FIND("4F",ScheduleCompile!G695))),VALUE(LEFT(ScheduleCompile!G695,FIND("F",ScheduleCompile!G695)-1)),ScheduleCompile!G695)))))),"",IF(ScheduleCompile!G695="Off",0,IF(ScheduleCompile!G695="On",1,IF(ISNUMBER(ScheduleCompile!G695),ScheduleCompile!G695/1,IF(ISTEXT(ScheduleCompile!G695),IF(OR(ISNUMBER(FIND("5F",ScheduleCompile!G695)),ISNUMBER(FIND("0F",ScheduleCompile!G695)),ISNUMBER(FIND("8F",ScheduleCompile!G695)),ISNUMBER(FIND("1F",ScheduleCompile!G695)),ISNUMBER(FIND("2F",ScheduleCompile!G695)),ISNUMBER(FIND("3F",ScheduleCompile!G695)),ISNUMBER(FIND("6F",ScheduleCompile!G695)),ISNUMBER(FIND("7F",ScheduleCompile!G695)),ISNUMBER(FIND("9F",ScheduleCompile!G695)),ISNUMBER(FIND("4F",ScheduleCompile!G695))),VALUE(LEFT(ScheduleCompile!G695,FIND("F",ScheduleCompile!G695)-1)),ScheduleCompile!G695)))))))</f>
        <v>61.6</v>
      </c>
      <c r="M702" s="1">
        <f>IF(AND(ISERROR(IF(ScheduleCompile!H695="Off",0,IF(ScheduleCompile!H695="On",1,IF(ISNUMBER(ScheduleCompile!H695),ScheduleCompile!H695/1,IF(ISTEXT(ScheduleCompile!H695),IF(OR(ISNUMBER(FIND("5F",ScheduleCompile!H695)),ISNUMBER(FIND("0F",ScheduleCompile!H695)),ISNUMBER(FIND("8F",ScheduleCompile!H695)),ISNUMBER(FIND("1F",ScheduleCompile!H695)),ISNUMBER(FIND("2F",ScheduleCompile!H695)),ISNUMBER(FIND("3F",ScheduleCompile!H695)),ISNUMBER(FIND("6F",ScheduleCompile!H695)),ISNUMBER(FIND("7F",ScheduleCompile!H695)),ISNUMBER(FIND("9F",ScheduleCompile!H695)),ISNUMBER(FIND("4F",ScheduleCompile!H695))),VALUE(LEFT(ScheduleCompile!H695,FIND("F",ScheduleCompile!H695)-1)),ScheduleCompile!H695)))))),ISTEXT(ScheduleCompile!#REF!)),"ENDTABLE",IF(ISERROR(IF(ScheduleCompile!H695="Off",0,IF(ScheduleCompile!H695="On",1,IF(ISNUMBER(ScheduleCompile!H695),ScheduleCompile!H695/1,IF(ISTEXT(ScheduleCompile!H695),IF(OR(ISNUMBER(FIND("5F",ScheduleCompile!H695)),ISNUMBER(FIND("0F",ScheduleCompile!H695)),ISNUMBER(FIND("8F",ScheduleCompile!H695)),ISNUMBER(FIND("1F",ScheduleCompile!H695)),ISNUMBER(FIND("2F",ScheduleCompile!H695)),ISNUMBER(FIND("3F",ScheduleCompile!H695)),ISNUMBER(FIND("6F",ScheduleCompile!H695)),ISNUMBER(FIND("7F",ScheduleCompile!H695)),ISNUMBER(FIND("9F",ScheduleCompile!H695)),ISNUMBER(FIND("4F",ScheduleCompile!H695))),VALUE(LEFT(ScheduleCompile!H695,FIND("F",ScheduleCompile!H695)-1)),ScheduleCompile!H695)))))),"",IF(ScheduleCompile!H695="Off",0,IF(ScheduleCompile!H695="On",1,IF(ISNUMBER(ScheduleCompile!H695),ScheduleCompile!H695/1,IF(ISTEXT(ScheduleCompile!H695),IF(OR(ISNUMBER(FIND("5F",ScheduleCompile!H695)),ISNUMBER(FIND("0F",ScheduleCompile!H695)),ISNUMBER(FIND("8F",ScheduleCompile!H695)),ISNUMBER(FIND("1F",ScheduleCompile!H695)),ISNUMBER(FIND("2F",ScheduleCompile!H695)),ISNUMBER(FIND("3F",ScheduleCompile!H695)),ISNUMBER(FIND("6F",ScheduleCompile!H695)),ISNUMBER(FIND("7F",ScheduleCompile!H695)),ISNUMBER(FIND("9F",ScheduleCompile!H695)),ISNUMBER(FIND("4F",ScheduleCompile!H695))),VALUE(LEFT(ScheduleCompile!H695,FIND("F",ScheduleCompile!H695)-1)),ScheduleCompile!H695)))))))</f>
        <v>61.6</v>
      </c>
      <c r="N702" s="1">
        <f>IF(AND(ISERROR(IF(ScheduleCompile!I695="Off",0,IF(ScheduleCompile!I695="On",1,IF(ISNUMBER(ScheduleCompile!I695),ScheduleCompile!I695/1,IF(ISTEXT(ScheduleCompile!I695),IF(OR(ISNUMBER(FIND("5F",ScheduleCompile!I695)),ISNUMBER(FIND("0F",ScheduleCompile!I695)),ISNUMBER(FIND("8F",ScheduleCompile!I695)),ISNUMBER(FIND("1F",ScheduleCompile!I695)),ISNUMBER(FIND("2F",ScheduleCompile!I695)),ISNUMBER(FIND("3F",ScheduleCompile!I695)),ISNUMBER(FIND("6F",ScheduleCompile!I695)),ISNUMBER(FIND("7F",ScheduleCompile!I695)),ISNUMBER(FIND("9F",ScheduleCompile!I695)),ISNUMBER(FIND("4F",ScheduleCompile!I695))),VALUE(LEFT(ScheduleCompile!I695,FIND("F",ScheduleCompile!I695)-1)),ScheduleCompile!I695)))))),ISTEXT(ScheduleCompile!#REF!)),"ENDTABLE",IF(ISERROR(IF(ScheduleCompile!I695="Off",0,IF(ScheduleCompile!I695="On",1,IF(ISNUMBER(ScheduleCompile!I695),ScheduleCompile!I695/1,IF(ISTEXT(ScheduleCompile!I695),IF(OR(ISNUMBER(FIND("5F",ScheduleCompile!I695)),ISNUMBER(FIND("0F",ScheduleCompile!I695)),ISNUMBER(FIND("8F",ScheduleCompile!I695)),ISNUMBER(FIND("1F",ScheduleCompile!I695)),ISNUMBER(FIND("2F",ScheduleCompile!I695)),ISNUMBER(FIND("3F",ScheduleCompile!I695)),ISNUMBER(FIND("6F",ScheduleCompile!I695)),ISNUMBER(FIND("7F",ScheduleCompile!I695)),ISNUMBER(FIND("9F",ScheduleCompile!I695)),ISNUMBER(FIND("4F",ScheduleCompile!I695))),VALUE(LEFT(ScheduleCompile!I695,FIND("F",ScheduleCompile!I695)-1)),ScheduleCompile!I695)))))),"",IF(ScheduleCompile!I695="Off",0,IF(ScheduleCompile!I695="On",1,IF(ISNUMBER(ScheduleCompile!I695),ScheduleCompile!I695/1,IF(ISTEXT(ScheduleCompile!I695),IF(OR(ISNUMBER(FIND("5F",ScheduleCompile!I695)),ISNUMBER(FIND("0F",ScheduleCompile!I695)),ISNUMBER(FIND("8F",ScheduleCompile!I695)),ISNUMBER(FIND("1F",ScheduleCompile!I695)),ISNUMBER(FIND("2F",ScheduleCompile!I695)),ISNUMBER(FIND("3F",ScheduleCompile!I695)),ISNUMBER(FIND("6F",ScheduleCompile!I695)),ISNUMBER(FIND("7F",ScheduleCompile!I695)),ISNUMBER(FIND("9F",ScheduleCompile!I695)),ISNUMBER(FIND("4F",ScheduleCompile!I695))),VALUE(LEFT(ScheduleCompile!I695,FIND("F",ScheduleCompile!I695)-1)),ScheduleCompile!I695)))))))</f>
        <v>61.6</v>
      </c>
      <c r="O702" s="1">
        <f>IF(AND(ISERROR(IF(ScheduleCompile!J695="Off",0,IF(ScheduleCompile!J695="On",1,IF(ISNUMBER(ScheduleCompile!J695),ScheduleCompile!J695/1,IF(ISTEXT(ScheduleCompile!J695),IF(OR(ISNUMBER(FIND("5F",ScheduleCompile!J695)),ISNUMBER(FIND("0F",ScheduleCompile!J695)),ISNUMBER(FIND("8F",ScheduleCompile!J695)),ISNUMBER(FIND("1F",ScheduleCompile!J695)),ISNUMBER(FIND("2F",ScheduleCompile!J695)),ISNUMBER(FIND("3F",ScheduleCompile!J695)),ISNUMBER(FIND("6F",ScheduleCompile!J695)),ISNUMBER(FIND("7F",ScheduleCompile!J695)),ISNUMBER(FIND("9F",ScheduleCompile!J695)),ISNUMBER(FIND("4F",ScheduleCompile!J695))),VALUE(LEFT(ScheduleCompile!J695,FIND("F",ScheduleCompile!J695)-1)),ScheduleCompile!J695)))))),ISTEXT(ScheduleCompile!#REF!)),"ENDTABLE",IF(ISERROR(IF(ScheduleCompile!J695="Off",0,IF(ScheduleCompile!J695="On",1,IF(ISNUMBER(ScheduleCompile!J695),ScheduleCompile!J695/1,IF(ISTEXT(ScheduleCompile!J695),IF(OR(ISNUMBER(FIND("5F",ScheduleCompile!J695)),ISNUMBER(FIND("0F",ScheduleCompile!J695)),ISNUMBER(FIND("8F",ScheduleCompile!J695)),ISNUMBER(FIND("1F",ScheduleCompile!J695)),ISNUMBER(FIND("2F",ScheduleCompile!J695)),ISNUMBER(FIND("3F",ScheduleCompile!J695)),ISNUMBER(FIND("6F",ScheduleCompile!J695)),ISNUMBER(FIND("7F",ScheduleCompile!J695)),ISNUMBER(FIND("9F",ScheduleCompile!J695)),ISNUMBER(FIND("4F",ScheduleCompile!J695))),VALUE(LEFT(ScheduleCompile!J695,FIND("F",ScheduleCompile!J695)-1)),ScheduleCompile!J695)))))),"",IF(ScheduleCompile!J695="Off",0,IF(ScheduleCompile!J695="On",1,IF(ISNUMBER(ScheduleCompile!J695),ScheduleCompile!J695/1,IF(ISTEXT(ScheduleCompile!J695),IF(OR(ISNUMBER(FIND("5F",ScheduleCompile!J695)),ISNUMBER(FIND("0F",ScheduleCompile!J695)),ISNUMBER(FIND("8F",ScheduleCompile!J695)),ISNUMBER(FIND("1F",ScheduleCompile!J695)),ISNUMBER(FIND("2F",ScheduleCompile!J695)),ISNUMBER(FIND("3F",ScheduleCompile!J695)),ISNUMBER(FIND("6F",ScheduleCompile!J695)),ISNUMBER(FIND("7F",ScheduleCompile!J695)),ISNUMBER(FIND("9F",ScheduleCompile!J695)),ISNUMBER(FIND("4F",ScheduleCompile!J695))),VALUE(LEFT(ScheduleCompile!J695,FIND("F",ScheduleCompile!J695)-1)),ScheduleCompile!J695)))))))</f>
        <v>61.6</v>
      </c>
      <c r="P702" s="1">
        <f>IF(AND(ISERROR(IF(ScheduleCompile!K695="Off",0,IF(ScheduleCompile!K695="On",1,IF(ISNUMBER(ScheduleCompile!K695),ScheduleCompile!K695/1,IF(ISTEXT(ScheduleCompile!K695),IF(OR(ISNUMBER(FIND("5F",ScheduleCompile!K695)),ISNUMBER(FIND("0F",ScheduleCompile!K695)),ISNUMBER(FIND("8F",ScheduleCompile!K695)),ISNUMBER(FIND("1F",ScheduleCompile!K695)),ISNUMBER(FIND("2F",ScheduleCompile!K695)),ISNUMBER(FIND("3F",ScheduleCompile!K695)),ISNUMBER(FIND("6F",ScheduleCompile!K695)),ISNUMBER(FIND("7F",ScheduleCompile!K695)),ISNUMBER(FIND("9F",ScheduleCompile!K695)),ISNUMBER(FIND("4F",ScheduleCompile!K695))),VALUE(LEFT(ScheduleCompile!K695,FIND("F",ScheduleCompile!K695)-1)),ScheduleCompile!K695)))))),ISTEXT(ScheduleCompile!#REF!)),"ENDTABLE",IF(ISERROR(IF(ScheduleCompile!K695="Off",0,IF(ScheduleCompile!K695="On",1,IF(ISNUMBER(ScheduleCompile!K695),ScheduleCompile!K695/1,IF(ISTEXT(ScheduleCompile!K695),IF(OR(ISNUMBER(FIND("5F",ScheduleCompile!K695)),ISNUMBER(FIND("0F",ScheduleCompile!K695)),ISNUMBER(FIND("8F",ScheduleCompile!K695)),ISNUMBER(FIND("1F",ScheduleCompile!K695)),ISNUMBER(FIND("2F",ScheduleCompile!K695)),ISNUMBER(FIND("3F",ScheduleCompile!K695)),ISNUMBER(FIND("6F",ScheduleCompile!K695)),ISNUMBER(FIND("7F",ScheduleCompile!K695)),ISNUMBER(FIND("9F",ScheduleCompile!K695)),ISNUMBER(FIND("4F",ScheduleCompile!K695))),VALUE(LEFT(ScheduleCompile!K695,FIND("F",ScheduleCompile!K695)-1)),ScheduleCompile!K695)))))),"",IF(ScheduleCompile!K695="Off",0,IF(ScheduleCompile!K695="On",1,IF(ISNUMBER(ScheduleCompile!K695),ScheduleCompile!K695/1,IF(ISTEXT(ScheduleCompile!K695),IF(OR(ISNUMBER(FIND("5F",ScheduleCompile!K695)),ISNUMBER(FIND("0F",ScheduleCompile!K695)),ISNUMBER(FIND("8F",ScheduleCompile!K695)),ISNUMBER(FIND("1F",ScheduleCompile!K695)),ISNUMBER(FIND("2F",ScheduleCompile!K695)),ISNUMBER(FIND("3F",ScheduleCompile!K695)),ISNUMBER(FIND("6F",ScheduleCompile!K695)),ISNUMBER(FIND("7F",ScheduleCompile!K695)),ISNUMBER(FIND("9F",ScheduleCompile!K695)),ISNUMBER(FIND("4F",ScheduleCompile!K695))),VALUE(LEFT(ScheduleCompile!K695,FIND("F",ScheduleCompile!K695)-1)),ScheduleCompile!K695)))))))</f>
        <v>61.6</v>
      </c>
      <c r="Q702" s="1">
        <f>IF(AND(ISERROR(IF(ScheduleCompile!L695="Off",0,IF(ScheduleCompile!L695="On",1,IF(ISNUMBER(ScheduleCompile!L695),ScheduleCompile!L695/1,IF(ISTEXT(ScheduleCompile!L695),IF(OR(ISNUMBER(FIND("5F",ScheduleCompile!L695)),ISNUMBER(FIND("0F",ScheduleCompile!L695)),ISNUMBER(FIND("8F",ScheduleCompile!L695)),ISNUMBER(FIND("1F",ScheduleCompile!L695)),ISNUMBER(FIND("2F",ScheduleCompile!L695)),ISNUMBER(FIND("3F",ScheduleCompile!L695)),ISNUMBER(FIND("6F",ScheduleCompile!L695)),ISNUMBER(FIND("7F",ScheduleCompile!L695)),ISNUMBER(FIND("9F",ScheduleCompile!L695)),ISNUMBER(FIND("4F",ScheduleCompile!L695))),VALUE(LEFT(ScheduleCompile!L695,FIND("F",ScheduleCompile!L695)-1)),ScheduleCompile!L695)))))),ISTEXT(ScheduleCompile!#REF!)),"ENDTABLE",IF(ISERROR(IF(ScheduleCompile!L695="Off",0,IF(ScheduleCompile!L695="On",1,IF(ISNUMBER(ScheduleCompile!L695),ScheduleCompile!L695/1,IF(ISTEXT(ScheduleCompile!L695),IF(OR(ISNUMBER(FIND("5F",ScheduleCompile!L695)),ISNUMBER(FIND("0F",ScheduleCompile!L695)),ISNUMBER(FIND("8F",ScheduleCompile!L695)),ISNUMBER(FIND("1F",ScheduleCompile!L695)),ISNUMBER(FIND("2F",ScheduleCompile!L695)),ISNUMBER(FIND("3F",ScheduleCompile!L695)),ISNUMBER(FIND("6F",ScheduleCompile!L695)),ISNUMBER(FIND("7F",ScheduleCompile!L695)),ISNUMBER(FIND("9F",ScheduleCompile!L695)),ISNUMBER(FIND("4F",ScheduleCompile!L695))),VALUE(LEFT(ScheduleCompile!L695,FIND("F",ScheduleCompile!L695)-1)),ScheduleCompile!L695)))))),"",IF(ScheduleCompile!L695="Off",0,IF(ScheduleCompile!L695="On",1,IF(ISNUMBER(ScheduleCompile!L695),ScheduleCompile!L695/1,IF(ISTEXT(ScheduleCompile!L695),IF(OR(ISNUMBER(FIND("5F",ScheduleCompile!L695)),ISNUMBER(FIND("0F",ScheduleCompile!L695)),ISNUMBER(FIND("8F",ScheduleCompile!L695)),ISNUMBER(FIND("1F",ScheduleCompile!L695)),ISNUMBER(FIND("2F",ScheduleCompile!L695)),ISNUMBER(FIND("3F",ScheduleCompile!L695)),ISNUMBER(FIND("6F",ScheduleCompile!L695)),ISNUMBER(FIND("7F",ScheduleCompile!L695)),ISNUMBER(FIND("9F",ScheduleCompile!L695)),ISNUMBER(FIND("4F",ScheduleCompile!L695))),VALUE(LEFT(ScheduleCompile!L695,FIND("F",ScheduleCompile!L695)-1)),ScheduleCompile!L695)))))))</f>
        <v>61.6</v>
      </c>
      <c r="R702" s="1">
        <f>IF(AND(ISERROR(IF(ScheduleCompile!M695="Off",0,IF(ScheduleCompile!M695="On",1,IF(ISNUMBER(ScheduleCompile!M695),ScheduleCompile!M695/1,IF(ISTEXT(ScheduleCompile!M695),IF(OR(ISNUMBER(FIND("5F",ScheduleCompile!M695)),ISNUMBER(FIND("0F",ScheduleCompile!M695)),ISNUMBER(FIND("8F",ScheduleCompile!M695)),ISNUMBER(FIND("1F",ScheduleCompile!M695)),ISNUMBER(FIND("2F",ScheduleCompile!M695)),ISNUMBER(FIND("3F",ScheduleCompile!M695)),ISNUMBER(FIND("6F",ScheduleCompile!M695)),ISNUMBER(FIND("7F",ScheduleCompile!M695)),ISNUMBER(FIND("9F",ScheduleCompile!M695)),ISNUMBER(FIND("4F",ScheduleCompile!M695))),VALUE(LEFT(ScheduleCompile!M695,FIND("F",ScheduleCompile!M695)-1)),ScheduleCompile!M695)))))),ISTEXT(ScheduleCompile!#REF!)),"ENDTABLE",IF(ISERROR(IF(ScheduleCompile!M695="Off",0,IF(ScheduleCompile!M695="On",1,IF(ISNUMBER(ScheduleCompile!M695),ScheduleCompile!M695/1,IF(ISTEXT(ScheduleCompile!M695),IF(OR(ISNUMBER(FIND("5F",ScheduleCompile!M695)),ISNUMBER(FIND("0F",ScheduleCompile!M695)),ISNUMBER(FIND("8F",ScheduleCompile!M695)),ISNUMBER(FIND("1F",ScheduleCompile!M695)),ISNUMBER(FIND("2F",ScheduleCompile!M695)),ISNUMBER(FIND("3F",ScheduleCompile!M695)),ISNUMBER(FIND("6F",ScheduleCompile!M695)),ISNUMBER(FIND("7F",ScheduleCompile!M695)),ISNUMBER(FIND("9F",ScheduleCompile!M695)),ISNUMBER(FIND("4F",ScheduleCompile!M695))),VALUE(LEFT(ScheduleCompile!M695,FIND("F",ScheduleCompile!M695)-1)),ScheduleCompile!M695)))))),"",IF(ScheduleCompile!M695="Off",0,IF(ScheduleCompile!M695="On",1,IF(ISNUMBER(ScheduleCompile!M695),ScheduleCompile!M695/1,IF(ISTEXT(ScheduleCompile!M695),IF(OR(ISNUMBER(FIND("5F",ScheduleCompile!M695)),ISNUMBER(FIND("0F",ScheduleCompile!M695)),ISNUMBER(FIND("8F",ScheduleCompile!M695)),ISNUMBER(FIND("1F",ScheduleCompile!M695)),ISNUMBER(FIND("2F",ScheduleCompile!M695)),ISNUMBER(FIND("3F",ScheduleCompile!M695)),ISNUMBER(FIND("6F",ScheduleCompile!M695)),ISNUMBER(FIND("7F",ScheduleCompile!M695)),ISNUMBER(FIND("9F",ScheduleCompile!M695)),ISNUMBER(FIND("4F",ScheduleCompile!M695))),VALUE(LEFT(ScheduleCompile!M695,FIND("F",ScheduleCompile!M695)-1)),ScheduleCompile!M695)))))))</f>
        <v>61.6</v>
      </c>
      <c r="S702" s="1">
        <f>IF(AND(ISERROR(IF(ScheduleCompile!N695="Off",0,IF(ScheduleCompile!N695="On",1,IF(ISNUMBER(ScheduleCompile!N695),ScheduleCompile!N695/1,IF(ISTEXT(ScheduleCompile!N695),IF(OR(ISNUMBER(FIND("5F",ScheduleCompile!N695)),ISNUMBER(FIND("0F",ScheduleCompile!N695)),ISNUMBER(FIND("8F",ScheduleCompile!N695)),ISNUMBER(FIND("1F",ScheduleCompile!N695)),ISNUMBER(FIND("2F",ScheduleCompile!N695)),ISNUMBER(FIND("3F",ScheduleCompile!N695)),ISNUMBER(FIND("6F",ScheduleCompile!N695)),ISNUMBER(FIND("7F",ScheduleCompile!N695)),ISNUMBER(FIND("9F",ScheduleCompile!N695)),ISNUMBER(FIND("4F",ScheduleCompile!N695))),VALUE(LEFT(ScheduleCompile!N695,FIND("F",ScheduleCompile!N695)-1)),ScheduleCompile!N695)))))),ISTEXT(ScheduleCompile!#REF!)),"ENDTABLE",IF(ISERROR(IF(ScheduleCompile!N695="Off",0,IF(ScheduleCompile!N695="On",1,IF(ISNUMBER(ScheduleCompile!N695),ScheduleCompile!N695/1,IF(ISTEXT(ScheduleCompile!N695),IF(OR(ISNUMBER(FIND("5F",ScheduleCompile!N695)),ISNUMBER(FIND("0F",ScheduleCompile!N695)),ISNUMBER(FIND("8F",ScheduleCompile!N695)),ISNUMBER(FIND("1F",ScheduleCompile!N695)),ISNUMBER(FIND("2F",ScheduleCompile!N695)),ISNUMBER(FIND("3F",ScheduleCompile!N695)),ISNUMBER(FIND("6F",ScheduleCompile!N695)),ISNUMBER(FIND("7F",ScheduleCompile!N695)),ISNUMBER(FIND("9F",ScheduleCompile!N695)),ISNUMBER(FIND("4F",ScheduleCompile!N695))),VALUE(LEFT(ScheduleCompile!N695,FIND("F",ScheduleCompile!N695)-1)),ScheduleCompile!N695)))))),"",IF(ScheduleCompile!N695="Off",0,IF(ScheduleCompile!N695="On",1,IF(ISNUMBER(ScheduleCompile!N695),ScheduleCompile!N695/1,IF(ISTEXT(ScheduleCompile!N695),IF(OR(ISNUMBER(FIND("5F",ScheduleCompile!N695)),ISNUMBER(FIND("0F",ScheduleCompile!N695)),ISNUMBER(FIND("8F",ScheduleCompile!N695)),ISNUMBER(FIND("1F",ScheduleCompile!N695)),ISNUMBER(FIND("2F",ScheduleCompile!N695)),ISNUMBER(FIND("3F",ScheduleCompile!N695)),ISNUMBER(FIND("6F",ScheduleCompile!N695)),ISNUMBER(FIND("7F",ScheduleCompile!N695)),ISNUMBER(FIND("9F",ScheduleCompile!N695)),ISNUMBER(FIND("4F",ScheduleCompile!N695))),VALUE(LEFT(ScheduleCompile!N695,FIND("F",ScheduleCompile!N695)-1)),ScheduleCompile!N695)))))))</f>
        <v>61.6</v>
      </c>
      <c r="T702" s="1">
        <f>IF(AND(ISERROR(IF(ScheduleCompile!O695="Off",0,IF(ScheduleCompile!O695="On",1,IF(ISNUMBER(ScheduleCompile!O695),ScheduleCompile!O695/1,IF(ISTEXT(ScheduleCompile!O695),IF(OR(ISNUMBER(FIND("5F",ScheduleCompile!O695)),ISNUMBER(FIND("0F",ScheduleCompile!O695)),ISNUMBER(FIND("8F",ScheduleCompile!O695)),ISNUMBER(FIND("1F",ScheduleCompile!O695)),ISNUMBER(FIND("2F",ScheduleCompile!O695)),ISNUMBER(FIND("3F",ScheduleCompile!O695)),ISNUMBER(FIND("6F",ScheduleCompile!O695)),ISNUMBER(FIND("7F",ScheduleCompile!O695)),ISNUMBER(FIND("9F",ScheduleCompile!O695)),ISNUMBER(FIND("4F",ScheduleCompile!O695))),VALUE(LEFT(ScheduleCompile!O695,FIND("F",ScheduleCompile!O695)-1)),ScheduleCompile!O695)))))),ISTEXT(ScheduleCompile!#REF!)),"ENDTABLE",IF(ISERROR(IF(ScheduleCompile!O695="Off",0,IF(ScheduleCompile!O695="On",1,IF(ISNUMBER(ScheduleCompile!O695),ScheduleCompile!O695/1,IF(ISTEXT(ScheduleCompile!O695),IF(OR(ISNUMBER(FIND("5F",ScheduleCompile!O695)),ISNUMBER(FIND("0F",ScheduleCompile!O695)),ISNUMBER(FIND("8F",ScheduleCompile!O695)),ISNUMBER(FIND("1F",ScheduleCompile!O695)),ISNUMBER(FIND("2F",ScheduleCompile!O695)),ISNUMBER(FIND("3F",ScheduleCompile!O695)),ISNUMBER(FIND("6F",ScheduleCompile!O695)),ISNUMBER(FIND("7F",ScheduleCompile!O695)),ISNUMBER(FIND("9F",ScheduleCompile!O695)),ISNUMBER(FIND("4F",ScheduleCompile!O695))),VALUE(LEFT(ScheduleCompile!O695,FIND("F",ScheduleCompile!O695)-1)),ScheduleCompile!O695)))))),"",IF(ScheduleCompile!O695="Off",0,IF(ScheduleCompile!O695="On",1,IF(ISNUMBER(ScheduleCompile!O695),ScheduleCompile!O695/1,IF(ISTEXT(ScheduleCompile!O695),IF(OR(ISNUMBER(FIND("5F",ScheduleCompile!O695)),ISNUMBER(FIND("0F",ScheduleCompile!O695)),ISNUMBER(FIND("8F",ScheduleCompile!O695)),ISNUMBER(FIND("1F",ScheduleCompile!O695)),ISNUMBER(FIND("2F",ScheduleCompile!O695)),ISNUMBER(FIND("3F",ScheduleCompile!O695)),ISNUMBER(FIND("6F",ScheduleCompile!O695)),ISNUMBER(FIND("7F",ScheduleCompile!O695)),ISNUMBER(FIND("9F",ScheduleCompile!O695)),ISNUMBER(FIND("4F",ScheduleCompile!O695))),VALUE(LEFT(ScheduleCompile!O695,FIND("F",ScheduleCompile!O695)-1)),ScheduleCompile!O695)))))))</f>
        <v>61.6</v>
      </c>
      <c r="U702" s="1">
        <f>IF(AND(ISERROR(IF(ScheduleCompile!P695="Off",0,IF(ScheduleCompile!P695="On",1,IF(ISNUMBER(ScheduleCompile!P695),ScheduleCompile!P695/1,IF(ISTEXT(ScheduleCompile!P695),IF(OR(ISNUMBER(FIND("5F",ScheduleCompile!P695)),ISNUMBER(FIND("0F",ScheduleCompile!P695)),ISNUMBER(FIND("8F",ScheduleCompile!P695)),ISNUMBER(FIND("1F",ScheduleCompile!P695)),ISNUMBER(FIND("2F",ScheduleCompile!P695)),ISNUMBER(FIND("3F",ScheduleCompile!P695)),ISNUMBER(FIND("6F",ScheduleCompile!P695)),ISNUMBER(FIND("7F",ScheduleCompile!P695)),ISNUMBER(FIND("9F",ScheduleCompile!P695)),ISNUMBER(FIND("4F",ScheduleCompile!P695))),VALUE(LEFT(ScheduleCompile!P695,FIND("F",ScheduleCompile!P695)-1)),ScheduleCompile!P695)))))),ISTEXT(ScheduleCompile!#REF!)),"ENDTABLE",IF(ISERROR(IF(ScheduleCompile!P695="Off",0,IF(ScheduleCompile!P695="On",1,IF(ISNUMBER(ScheduleCompile!P695),ScheduleCompile!P695/1,IF(ISTEXT(ScheduleCompile!P695),IF(OR(ISNUMBER(FIND("5F",ScheduleCompile!P695)),ISNUMBER(FIND("0F",ScheduleCompile!P695)),ISNUMBER(FIND("8F",ScheduleCompile!P695)),ISNUMBER(FIND("1F",ScheduleCompile!P695)),ISNUMBER(FIND("2F",ScheduleCompile!P695)),ISNUMBER(FIND("3F",ScheduleCompile!P695)),ISNUMBER(FIND("6F",ScheduleCompile!P695)),ISNUMBER(FIND("7F",ScheduleCompile!P695)),ISNUMBER(FIND("9F",ScheduleCompile!P695)),ISNUMBER(FIND("4F",ScheduleCompile!P695))),VALUE(LEFT(ScheduleCompile!P695,FIND("F",ScheduleCompile!P695)-1)),ScheduleCompile!P695)))))),"",IF(ScheduleCompile!P695="Off",0,IF(ScheduleCompile!P695="On",1,IF(ISNUMBER(ScheduleCompile!P695),ScheduleCompile!P695/1,IF(ISTEXT(ScheduleCompile!P695),IF(OR(ISNUMBER(FIND("5F",ScheduleCompile!P695)),ISNUMBER(FIND("0F",ScheduleCompile!P695)),ISNUMBER(FIND("8F",ScheduleCompile!P695)),ISNUMBER(FIND("1F",ScheduleCompile!P695)),ISNUMBER(FIND("2F",ScheduleCompile!P695)),ISNUMBER(FIND("3F",ScheduleCompile!P695)),ISNUMBER(FIND("6F",ScheduleCompile!P695)),ISNUMBER(FIND("7F",ScheduleCompile!P695)),ISNUMBER(FIND("9F",ScheduleCompile!P695)),ISNUMBER(FIND("4F",ScheduleCompile!P695))),VALUE(LEFT(ScheduleCompile!P695,FIND("F",ScheduleCompile!P695)-1)),ScheduleCompile!P695)))))))</f>
        <v>61.6</v>
      </c>
      <c r="V702" s="1">
        <f>IF(AND(ISERROR(IF(ScheduleCompile!Q695="Off",0,IF(ScheduleCompile!Q695="On",1,IF(ISNUMBER(ScheduleCompile!Q695),ScheduleCompile!Q695/1,IF(ISTEXT(ScheduleCompile!Q695),IF(OR(ISNUMBER(FIND("5F",ScheduleCompile!Q695)),ISNUMBER(FIND("0F",ScheduleCompile!Q695)),ISNUMBER(FIND("8F",ScheduleCompile!Q695)),ISNUMBER(FIND("1F",ScheduleCompile!Q695)),ISNUMBER(FIND("2F",ScheduleCompile!Q695)),ISNUMBER(FIND("3F",ScheduleCompile!Q695)),ISNUMBER(FIND("6F",ScheduleCompile!Q695)),ISNUMBER(FIND("7F",ScheduleCompile!Q695)),ISNUMBER(FIND("9F",ScheduleCompile!Q695)),ISNUMBER(FIND("4F",ScheduleCompile!Q695))),VALUE(LEFT(ScheduleCompile!Q695,FIND("F",ScheduleCompile!Q695)-1)),ScheduleCompile!Q695)))))),ISTEXT(ScheduleCompile!#REF!)),"ENDTABLE",IF(ISERROR(IF(ScheduleCompile!Q695="Off",0,IF(ScheduleCompile!Q695="On",1,IF(ISNUMBER(ScheduleCompile!Q695),ScheduleCompile!Q695/1,IF(ISTEXT(ScheduleCompile!Q695),IF(OR(ISNUMBER(FIND("5F",ScheduleCompile!Q695)),ISNUMBER(FIND("0F",ScheduleCompile!Q695)),ISNUMBER(FIND("8F",ScheduleCompile!Q695)),ISNUMBER(FIND("1F",ScheduleCompile!Q695)),ISNUMBER(FIND("2F",ScheduleCompile!Q695)),ISNUMBER(FIND("3F",ScheduleCompile!Q695)),ISNUMBER(FIND("6F",ScheduleCompile!Q695)),ISNUMBER(FIND("7F",ScheduleCompile!Q695)),ISNUMBER(FIND("9F",ScheduleCompile!Q695)),ISNUMBER(FIND("4F",ScheduleCompile!Q695))),VALUE(LEFT(ScheduleCompile!Q695,FIND("F",ScheduleCompile!Q695)-1)),ScheduleCompile!Q695)))))),"",IF(ScheduleCompile!Q695="Off",0,IF(ScheduleCompile!Q695="On",1,IF(ISNUMBER(ScheduleCompile!Q695),ScheduleCompile!Q695/1,IF(ISTEXT(ScheduleCompile!Q695),IF(OR(ISNUMBER(FIND("5F",ScheduleCompile!Q695)),ISNUMBER(FIND("0F",ScheduleCompile!Q695)),ISNUMBER(FIND("8F",ScheduleCompile!Q695)),ISNUMBER(FIND("1F",ScheduleCompile!Q695)),ISNUMBER(FIND("2F",ScheduleCompile!Q695)),ISNUMBER(FIND("3F",ScheduleCompile!Q695)),ISNUMBER(FIND("6F",ScheduleCompile!Q695)),ISNUMBER(FIND("7F",ScheduleCompile!Q695)),ISNUMBER(FIND("9F",ScheduleCompile!Q695)),ISNUMBER(FIND("4F",ScheduleCompile!Q695))),VALUE(LEFT(ScheduleCompile!Q695,FIND("F",ScheduleCompile!Q695)-1)),ScheduleCompile!Q695)))))))</f>
        <v>61.6</v>
      </c>
      <c r="W702" s="1">
        <f>IF(AND(ISERROR(IF(ScheduleCompile!R695="Off",0,IF(ScheduleCompile!R695="On",1,IF(ISNUMBER(ScheduleCompile!R695),ScheduleCompile!R695/1,IF(ISTEXT(ScheduleCompile!R695),IF(OR(ISNUMBER(FIND("5F",ScheduleCompile!R695)),ISNUMBER(FIND("0F",ScheduleCompile!R695)),ISNUMBER(FIND("8F",ScheduleCompile!R695)),ISNUMBER(FIND("1F",ScheduleCompile!R695)),ISNUMBER(FIND("2F",ScheduleCompile!R695)),ISNUMBER(FIND("3F",ScheduleCompile!R695)),ISNUMBER(FIND("6F",ScheduleCompile!R695)),ISNUMBER(FIND("7F",ScheduleCompile!R695)),ISNUMBER(FIND("9F",ScheduleCompile!R695)),ISNUMBER(FIND("4F",ScheduleCompile!R695))),VALUE(LEFT(ScheduleCompile!R695,FIND("F",ScheduleCompile!R695)-1)),ScheduleCompile!R695)))))),ISTEXT(ScheduleCompile!#REF!)),"ENDTABLE",IF(ISERROR(IF(ScheduleCompile!R695="Off",0,IF(ScheduleCompile!R695="On",1,IF(ISNUMBER(ScheduleCompile!R695),ScheduleCompile!R695/1,IF(ISTEXT(ScheduleCompile!R695),IF(OR(ISNUMBER(FIND("5F",ScheduleCompile!R695)),ISNUMBER(FIND("0F",ScheduleCompile!R695)),ISNUMBER(FIND("8F",ScheduleCompile!R695)),ISNUMBER(FIND("1F",ScheduleCompile!R695)),ISNUMBER(FIND("2F",ScheduleCompile!R695)),ISNUMBER(FIND("3F",ScheduleCompile!R695)),ISNUMBER(FIND("6F",ScheduleCompile!R695)),ISNUMBER(FIND("7F",ScheduleCompile!R695)),ISNUMBER(FIND("9F",ScheduleCompile!R695)),ISNUMBER(FIND("4F",ScheduleCompile!R695))),VALUE(LEFT(ScheduleCompile!R695,FIND("F",ScheduleCompile!R695)-1)),ScheduleCompile!R695)))))),"",IF(ScheduleCompile!R695="Off",0,IF(ScheduleCompile!R695="On",1,IF(ISNUMBER(ScheduleCompile!R695),ScheduleCompile!R695/1,IF(ISTEXT(ScheduleCompile!R695),IF(OR(ISNUMBER(FIND("5F",ScheduleCompile!R695)),ISNUMBER(FIND("0F",ScheduleCompile!R695)),ISNUMBER(FIND("8F",ScheduleCompile!R695)),ISNUMBER(FIND("1F",ScheduleCompile!R695)),ISNUMBER(FIND("2F",ScheduleCompile!R695)),ISNUMBER(FIND("3F",ScheduleCompile!R695)),ISNUMBER(FIND("6F",ScheduleCompile!R695)),ISNUMBER(FIND("7F",ScheduleCompile!R695)),ISNUMBER(FIND("9F",ScheduleCompile!R695)),ISNUMBER(FIND("4F",ScheduleCompile!R695))),VALUE(LEFT(ScheduleCompile!R695,FIND("F",ScheduleCompile!R695)-1)),ScheduleCompile!R695)))))))</f>
        <v>61.6</v>
      </c>
      <c r="X702" s="1">
        <f>IF(AND(ISERROR(IF(ScheduleCompile!S695="Off",0,IF(ScheduleCompile!S695="On",1,IF(ISNUMBER(ScheduleCompile!S695),ScheduleCompile!S695/1,IF(ISTEXT(ScheduleCompile!S695),IF(OR(ISNUMBER(FIND("5F",ScheduleCompile!S695)),ISNUMBER(FIND("0F",ScheduleCompile!S695)),ISNUMBER(FIND("8F",ScheduleCompile!S695)),ISNUMBER(FIND("1F",ScheduleCompile!S695)),ISNUMBER(FIND("2F",ScheduleCompile!S695)),ISNUMBER(FIND("3F",ScheduleCompile!S695)),ISNUMBER(FIND("6F",ScheduleCompile!S695)),ISNUMBER(FIND("7F",ScheduleCompile!S695)),ISNUMBER(FIND("9F",ScheduleCompile!S695)),ISNUMBER(FIND("4F",ScheduleCompile!S695))),VALUE(LEFT(ScheduleCompile!S695,FIND("F",ScheduleCompile!S695)-1)),ScheduleCompile!S695)))))),ISTEXT(ScheduleCompile!#REF!)),"ENDTABLE",IF(ISERROR(IF(ScheduleCompile!S695="Off",0,IF(ScheduleCompile!S695="On",1,IF(ISNUMBER(ScheduleCompile!S695),ScheduleCompile!S695/1,IF(ISTEXT(ScheduleCompile!S695),IF(OR(ISNUMBER(FIND("5F",ScheduleCompile!S695)),ISNUMBER(FIND("0F",ScheduleCompile!S695)),ISNUMBER(FIND("8F",ScheduleCompile!S695)),ISNUMBER(FIND("1F",ScheduleCompile!S695)),ISNUMBER(FIND("2F",ScheduleCompile!S695)),ISNUMBER(FIND("3F",ScheduleCompile!S695)),ISNUMBER(FIND("6F",ScheduleCompile!S695)),ISNUMBER(FIND("7F",ScheduleCompile!S695)),ISNUMBER(FIND("9F",ScheduleCompile!S695)),ISNUMBER(FIND("4F",ScheduleCompile!S695))),VALUE(LEFT(ScheduleCompile!S695,FIND("F",ScheduleCompile!S695)-1)),ScheduleCompile!S695)))))),"",IF(ScheduleCompile!S695="Off",0,IF(ScheduleCompile!S695="On",1,IF(ISNUMBER(ScheduleCompile!S695),ScheduleCompile!S695/1,IF(ISTEXT(ScheduleCompile!S695),IF(OR(ISNUMBER(FIND("5F",ScheduleCompile!S695)),ISNUMBER(FIND("0F",ScheduleCompile!S695)),ISNUMBER(FIND("8F",ScheduleCompile!S695)),ISNUMBER(FIND("1F",ScheduleCompile!S695)),ISNUMBER(FIND("2F",ScheduleCompile!S695)),ISNUMBER(FIND("3F",ScheduleCompile!S695)),ISNUMBER(FIND("6F",ScheduleCompile!S695)),ISNUMBER(FIND("7F",ScheduleCompile!S695)),ISNUMBER(FIND("9F",ScheduleCompile!S695)),ISNUMBER(FIND("4F",ScheduleCompile!S695))),VALUE(LEFT(ScheduleCompile!S695,FIND("F",ScheduleCompile!S695)-1)),ScheduleCompile!S695)))))))</f>
        <v>61.6</v>
      </c>
      <c r="Y702" s="1">
        <f>IF(AND(ISERROR(IF(ScheduleCompile!T695="Off",0,IF(ScheduleCompile!T695="On",1,IF(ISNUMBER(ScheduleCompile!T695),ScheduleCompile!T695/1,IF(ISTEXT(ScheduleCompile!T695),IF(OR(ISNUMBER(FIND("5F",ScheduleCompile!T695)),ISNUMBER(FIND("0F",ScheduleCompile!T695)),ISNUMBER(FIND("8F",ScheduleCompile!T695)),ISNUMBER(FIND("1F",ScheduleCompile!T695)),ISNUMBER(FIND("2F",ScheduleCompile!T695)),ISNUMBER(FIND("3F",ScheduleCompile!T695)),ISNUMBER(FIND("6F",ScheduleCompile!T695)),ISNUMBER(FIND("7F",ScheduleCompile!T695)),ISNUMBER(FIND("9F",ScheduleCompile!T695)),ISNUMBER(FIND("4F",ScheduleCompile!T695))),VALUE(LEFT(ScheduleCompile!T695,FIND("F",ScheduleCompile!T695)-1)),ScheduleCompile!T695)))))),ISTEXT(ScheduleCompile!#REF!)),"ENDTABLE",IF(ISERROR(IF(ScheduleCompile!T695="Off",0,IF(ScheduleCompile!T695="On",1,IF(ISNUMBER(ScheduleCompile!T695),ScheduleCompile!T695/1,IF(ISTEXT(ScheduleCompile!T695),IF(OR(ISNUMBER(FIND("5F",ScheduleCompile!T695)),ISNUMBER(FIND("0F",ScheduleCompile!T695)),ISNUMBER(FIND("8F",ScheduleCompile!T695)),ISNUMBER(FIND("1F",ScheduleCompile!T695)),ISNUMBER(FIND("2F",ScheduleCompile!T695)),ISNUMBER(FIND("3F",ScheduleCompile!T695)),ISNUMBER(FIND("6F",ScheduleCompile!T695)),ISNUMBER(FIND("7F",ScheduleCompile!T695)),ISNUMBER(FIND("9F",ScheduleCompile!T695)),ISNUMBER(FIND("4F",ScheduleCompile!T695))),VALUE(LEFT(ScheduleCompile!T695,FIND("F",ScheduleCompile!T695)-1)),ScheduleCompile!T695)))))),"",IF(ScheduleCompile!T695="Off",0,IF(ScheduleCompile!T695="On",1,IF(ISNUMBER(ScheduleCompile!T695),ScheduleCompile!T695/1,IF(ISTEXT(ScheduleCompile!T695),IF(OR(ISNUMBER(FIND("5F",ScheduleCompile!T695)),ISNUMBER(FIND("0F",ScheduleCompile!T695)),ISNUMBER(FIND("8F",ScheduleCompile!T695)),ISNUMBER(FIND("1F",ScheduleCompile!T695)),ISNUMBER(FIND("2F",ScheduleCompile!T695)),ISNUMBER(FIND("3F",ScheduleCompile!T695)),ISNUMBER(FIND("6F",ScheduleCompile!T695)),ISNUMBER(FIND("7F",ScheduleCompile!T695)),ISNUMBER(FIND("9F",ScheduleCompile!T695)),ISNUMBER(FIND("4F",ScheduleCompile!T695))),VALUE(LEFT(ScheduleCompile!T695,FIND("F",ScheduleCompile!T695)-1)),ScheduleCompile!T695)))))))</f>
        <v>61.6</v>
      </c>
      <c r="Z702" s="1">
        <f>IF(AND(ISERROR(IF(ScheduleCompile!U695="Off",0,IF(ScheduleCompile!U695="On",1,IF(ISNUMBER(ScheduleCompile!U695),ScheduleCompile!U695/1,IF(ISTEXT(ScheduleCompile!U695),IF(OR(ISNUMBER(FIND("5F",ScheduleCompile!U695)),ISNUMBER(FIND("0F",ScheduleCompile!U695)),ISNUMBER(FIND("8F",ScheduleCompile!U695)),ISNUMBER(FIND("1F",ScheduleCompile!U695)),ISNUMBER(FIND("2F",ScheduleCompile!U695)),ISNUMBER(FIND("3F",ScheduleCompile!U695)),ISNUMBER(FIND("6F",ScheduleCompile!U695)),ISNUMBER(FIND("7F",ScheduleCompile!U695)),ISNUMBER(FIND("9F",ScheduleCompile!U695)),ISNUMBER(FIND("4F",ScheduleCompile!U695))),VALUE(LEFT(ScheduleCompile!U695,FIND("F",ScheduleCompile!U695)-1)),ScheduleCompile!U695)))))),ISTEXT(ScheduleCompile!#REF!)),"ENDTABLE",IF(ISERROR(IF(ScheduleCompile!U695="Off",0,IF(ScheduleCompile!U695="On",1,IF(ISNUMBER(ScheduleCompile!U695),ScheduleCompile!U695/1,IF(ISTEXT(ScheduleCompile!U695),IF(OR(ISNUMBER(FIND("5F",ScheduleCompile!U695)),ISNUMBER(FIND("0F",ScheduleCompile!U695)),ISNUMBER(FIND("8F",ScheduleCompile!U695)),ISNUMBER(FIND("1F",ScheduleCompile!U695)),ISNUMBER(FIND("2F",ScheduleCompile!U695)),ISNUMBER(FIND("3F",ScheduleCompile!U695)),ISNUMBER(FIND("6F",ScheduleCompile!U695)),ISNUMBER(FIND("7F",ScheduleCompile!U695)),ISNUMBER(FIND("9F",ScheduleCompile!U695)),ISNUMBER(FIND("4F",ScheduleCompile!U695))),VALUE(LEFT(ScheduleCompile!U695,FIND("F",ScheduleCompile!U695)-1)),ScheduleCompile!U695)))))),"",IF(ScheduleCompile!U695="Off",0,IF(ScheduleCompile!U695="On",1,IF(ISNUMBER(ScheduleCompile!U695),ScheduleCompile!U695/1,IF(ISTEXT(ScheduleCompile!U695),IF(OR(ISNUMBER(FIND("5F",ScheduleCompile!U695)),ISNUMBER(FIND("0F",ScheduleCompile!U695)),ISNUMBER(FIND("8F",ScheduleCompile!U695)),ISNUMBER(FIND("1F",ScheduleCompile!U695)),ISNUMBER(FIND("2F",ScheduleCompile!U695)),ISNUMBER(FIND("3F",ScheduleCompile!U695)),ISNUMBER(FIND("6F",ScheduleCompile!U695)),ISNUMBER(FIND("7F",ScheduleCompile!U695)),ISNUMBER(FIND("9F",ScheduleCompile!U695)),ISNUMBER(FIND("4F",ScheduleCompile!U695))),VALUE(LEFT(ScheduleCompile!U695,FIND("F",ScheduleCompile!U695)-1)),ScheduleCompile!U695)))))))</f>
        <v>61.6</v>
      </c>
      <c r="AA702" s="1">
        <f>IF(AND(ISERROR(IF(ScheduleCompile!V695="Off",0,IF(ScheduleCompile!V695="On",1,IF(ISNUMBER(ScheduleCompile!V695),ScheduleCompile!V695/1,IF(ISTEXT(ScheduleCompile!V695),IF(OR(ISNUMBER(FIND("5F",ScheduleCompile!V695)),ISNUMBER(FIND("0F",ScheduleCompile!V695)),ISNUMBER(FIND("8F",ScheduleCompile!V695)),ISNUMBER(FIND("1F",ScheduleCompile!V695)),ISNUMBER(FIND("2F",ScheduleCompile!V695)),ISNUMBER(FIND("3F",ScheduleCompile!V695)),ISNUMBER(FIND("6F",ScheduleCompile!V695)),ISNUMBER(FIND("7F",ScheduleCompile!V695)),ISNUMBER(FIND("9F",ScheduleCompile!V695)),ISNUMBER(FIND("4F",ScheduleCompile!V695))),VALUE(LEFT(ScheduleCompile!V695,FIND("F",ScheduleCompile!V695)-1)),ScheduleCompile!V695)))))),ISTEXT(ScheduleCompile!#REF!)),"ENDTABLE",IF(ISERROR(IF(ScheduleCompile!V695="Off",0,IF(ScheduleCompile!V695="On",1,IF(ISNUMBER(ScheduleCompile!V695),ScheduleCompile!V695/1,IF(ISTEXT(ScheduleCompile!V695),IF(OR(ISNUMBER(FIND("5F",ScheduleCompile!V695)),ISNUMBER(FIND("0F",ScheduleCompile!V695)),ISNUMBER(FIND("8F",ScheduleCompile!V695)),ISNUMBER(FIND("1F",ScheduleCompile!V695)),ISNUMBER(FIND("2F",ScheduleCompile!V695)),ISNUMBER(FIND("3F",ScheduleCompile!V695)),ISNUMBER(FIND("6F",ScheduleCompile!V695)),ISNUMBER(FIND("7F",ScheduleCompile!V695)),ISNUMBER(FIND("9F",ScheduleCompile!V695)),ISNUMBER(FIND("4F",ScheduleCompile!V695))),VALUE(LEFT(ScheduleCompile!V695,FIND("F",ScheduleCompile!V695)-1)),ScheduleCompile!V695)))))),"",IF(ScheduleCompile!V695="Off",0,IF(ScheduleCompile!V695="On",1,IF(ISNUMBER(ScheduleCompile!V695),ScheduleCompile!V695/1,IF(ISTEXT(ScheduleCompile!V695),IF(OR(ISNUMBER(FIND("5F",ScheduleCompile!V695)),ISNUMBER(FIND("0F",ScheduleCompile!V695)),ISNUMBER(FIND("8F",ScheduleCompile!V695)),ISNUMBER(FIND("1F",ScheduleCompile!V695)),ISNUMBER(FIND("2F",ScheduleCompile!V695)),ISNUMBER(FIND("3F",ScheduleCompile!V695)),ISNUMBER(FIND("6F",ScheduleCompile!V695)),ISNUMBER(FIND("7F",ScheduleCompile!V695)),ISNUMBER(FIND("9F",ScheduleCompile!V695)),ISNUMBER(FIND("4F",ScheduleCompile!V695))),VALUE(LEFT(ScheduleCompile!V695,FIND("F",ScheduleCompile!V695)-1)),ScheduleCompile!V695)))))))</f>
        <v>61.6</v>
      </c>
      <c r="AB702" s="1">
        <f>IF(AND(ISERROR(IF(ScheduleCompile!W695="Off",0,IF(ScheduleCompile!W695="On",1,IF(ISNUMBER(ScheduleCompile!W695),ScheduleCompile!W695/1,IF(ISTEXT(ScheduleCompile!W695),IF(OR(ISNUMBER(FIND("5F",ScheduleCompile!W695)),ISNUMBER(FIND("0F",ScheduleCompile!W695)),ISNUMBER(FIND("8F",ScheduleCompile!W695)),ISNUMBER(FIND("1F",ScheduleCompile!W695)),ISNUMBER(FIND("2F",ScheduleCompile!W695)),ISNUMBER(FIND("3F",ScheduleCompile!W695)),ISNUMBER(FIND("6F",ScheduleCompile!W695)),ISNUMBER(FIND("7F",ScheduleCompile!W695)),ISNUMBER(FIND("9F",ScheduleCompile!W695)),ISNUMBER(FIND("4F",ScheduleCompile!W695))),VALUE(LEFT(ScheduleCompile!W695,FIND("F",ScheduleCompile!W695)-1)),ScheduleCompile!W695)))))),ISTEXT(ScheduleCompile!#REF!)),"ENDTABLE",IF(ISERROR(IF(ScheduleCompile!W695="Off",0,IF(ScheduleCompile!W695="On",1,IF(ISNUMBER(ScheduleCompile!W695),ScheduleCompile!W695/1,IF(ISTEXT(ScheduleCompile!W695),IF(OR(ISNUMBER(FIND("5F",ScheduleCompile!W695)),ISNUMBER(FIND("0F",ScheduleCompile!W695)),ISNUMBER(FIND("8F",ScheduleCompile!W695)),ISNUMBER(FIND("1F",ScheduleCompile!W695)),ISNUMBER(FIND("2F",ScheduleCompile!W695)),ISNUMBER(FIND("3F",ScheduleCompile!W695)),ISNUMBER(FIND("6F",ScheduleCompile!W695)),ISNUMBER(FIND("7F",ScheduleCompile!W695)),ISNUMBER(FIND("9F",ScheduleCompile!W695)),ISNUMBER(FIND("4F",ScheduleCompile!W695))),VALUE(LEFT(ScheduleCompile!W695,FIND("F",ScheduleCompile!W695)-1)),ScheduleCompile!W695)))))),"",IF(ScheduleCompile!W695="Off",0,IF(ScheduleCompile!W695="On",1,IF(ISNUMBER(ScheduleCompile!W695),ScheduleCompile!W695/1,IF(ISTEXT(ScheduleCompile!W695),IF(OR(ISNUMBER(FIND("5F",ScheduleCompile!W695)),ISNUMBER(FIND("0F",ScheduleCompile!W695)),ISNUMBER(FIND("8F",ScheduleCompile!W695)),ISNUMBER(FIND("1F",ScheduleCompile!W695)),ISNUMBER(FIND("2F",ScheduleCompile!W695)),ISNUMBER(FIND("3F",ScheduleCompile!W695)),ISNUMBER(FIND("6F",ScheduleCompile!W695)),ISNUMBER(FIND("7F",ScheduleCompile!W695)),ISNUMBER(FIND("9F",ScheduleCompile!W695)),ISNUMBER(FIND("4F",ScheduleCompile!W695))),VALUE(LEFT(ScheduleCompile!W695,FIND("F",ScheduleCompile!W695)-1)),ScheduleCompile!W695)))))))</f>
        <v>61.6</v>
      </c>
      <c r="AC702" s="1">
        <f>IF(AND(ISERROR(IF(ScheduleCompile!X695="Off",0,IF(ScheduleCompile!X695="On",1,IF(ISNUMBER(ScheduleCompile!X695),ScheduleCompile!X695/1,IF(ISTEXT(ScheduleCompile!X695),IF(OR(ISNUMBER(FIND("5F",ScheduleCompile!X695)),ISNUMBER(FIND("0F",ScheduleCompile!X695)),ISNUMBER(FIND("8F",ScheduleCompile!X695)),ISNUMBER(FIND("1F",ScheduleCompile!X695)),ISNUMBER(FIND("2F",ScheduleCompile!X695)),ISNUMBER(FIND("3F",ScheduleCompile!X695)),ISNUMBER(FIND("6F",ScheduleCompile!X695)),ISNUMBER(FIND("7F",ScheduleCompile!X695)),ISNUMBER(FIND("9F",ScheduleCompile!X695)),ISNUMBER(FIND("4F",ScheduleCompile!X695))),VALUE(LEFT(ScheduleCompile!X695,FIND("F",ScheduleCompile!X695)-1)),ScheduleCompile!X695)))))),ISTEXT(ScheduleCompile!#REF!)),"ENDTABLE",IF(ISERROR(IF(ScheduleCompile!X695="Off",0,IF(ScheduleCompile!X695="On",1,IF(ISNUMBER(ScheduleCompile!X695),ScheduleCompile!X695/1,IF(ISTEXT(ScheduleCompile!X695),IF(OR(ISNUMBER(FIND("5F",ScheduleCompile!X695)),ISNUMBER(FIND("0F",ScheduleCompile!X695)),ISNUMBER(FIND("8F",ScheduleCompile!X695)),ISNUMBER(FIND("1F",ScheduleCompile!X695)),ISNUMBER(FIND("2F",ScheduleCompile!X695)),ISNUMBER(FIND("3F",ScheduleCompile!X695)),ISNUMBER(FIND("6F",ScheduleCompile!X695)),ISNUMBER(FIND("7F",ScheduleCompile!X695)),ISNUMBER(FIND("9F",ScheduleCompile!X695)),ISNUMBER(FIND("4F",ScheduleCompile!X695))),VALUE(LEFT(ScheduleCompile!X695,FIND("F",ScheduleCompile!X695)-1)),ScheduleCompile!X695)))))),"",IF(ScheduleCompile!X695="Off",0,IF(ScheduleCompile!X695="On",1,IF(ISNUMBER(ScheduleCompile!X695),ScheduleCompile!X695/1,IF(ISTEXT(ScheduleCompile!X695),IF(OR(ISNUMBER(FIND("5F",ScheduleCompile!X695)),ISNUMBER(FIND("0F",ScheduleCompile!X695)),ISNUMBER(FIND("8F",ScheduleCompile!X695)),ISNUMBER(FIND("1F",ScheduleCompile!X695)),ISNUMBER(FIND("2F",ScheduleCompile!X695)),ISNUMBER(FIND("3F",ScheduleCompile!X695)),ISNUMBER(FIND("6F",ScheduleCompile!X695)),ISNUMBER(FIND("7F",ScheduleCompile!X695)),ISNUMBER(FIND("9F",ScheduleCompile!X695)),ISNUMBER(FIND("4F",ScheduleCompile!X695))),VALUE(LEFT(ScheduleCompile!X695,FIND("F",ScheduleCompile!X695)-1)),ScheduleCompile!X695)))))))</f>
        <v>61.6</v>
      </c>
      <c r="AD702" s="1">
        <f>IF(AND(ISERROR(IF(ScheduleCompile!Y695="Off",0,IF(ScheduleCompile!Y695="On",1,IF(ISNUMBER(ScheduleCompile!Y695),ScheduleCompile!Y695/1,IF(ISTEXT(ScheduleCompile!Y695),IF(OR(ISNUMBER(FIND("5F",ScheduleCompile!Y695)),ISNUMBER(FIND("0F",ScheduleCompile!Y695)),ISNUMBER(FIND("8F",ScheduleCompile!Y695)),ISNUMBER(FIND("1F",ScheduleCompile!Y695)),ISNUMBER(FIND("2F",ScheduleCompile!Y695)),ISNUMBER(FIND("3F",ScheduleCompile!Y695)),ISNUMBER(FIND("6F",ScheduleCompile!Y695)),ISNUMBER(FIND("7F",ScheduleCompile!Y695)),ISNUMBER(FIND("9F",ScheduleCompile!Y695)),ISNUMBER(FIND("4F",ScheduleCompile!Y695))),VALUE(LEFT(ScheduleCompile!Y695,FIND("F",ScheduleCompile!Y695)-1)),ScheduleCompile!Y695)))))),ISTEXT(ScheduleCompile!#REF!)),"ENDTABLE",IF(ISERROR(IF(ScheduleCompile!Y695="Off",0,IF(ScheduleCompile!Y695="On",1,IF(ISNUMBER(ScheduleCompile!Y695),ScheduleCompile!Y695/1,IF(ISTEXT(ScheduleCompile!Y695),IF(OR(ISNUMBER(FIND("5F",ScheduleCompile!Y695)),ISNUMBER(FIND("0F",ScheduleCompile!Y695)),ISNUMBER(FIND("8F",ScheduleCompile!Y695)),ISNUMBER(FIND("1F",ScheduleCompile!Y695)),ISNUMBER(FIND("2F",ScheduleCompile!Y695)),ISNUMBER(FIND("3F",ScheduleCompile!Y695)),ISNUMBER(FIND("6F",ScheduleCompile!Y695)),ISNUMBER(FIND("7F",ScheduleCompile!Y695)),ISNUMBER(FIND("9F",ScheduleCompile!Y695)),ISNUMBER(FIND("4F",ScheduleCompile!Y695))),VALUE(LEFT(ScheduleCompile!Y695,FIND("F",ScheduleCompile!Y695)-1)),ScheduleCompile!Y695)))))),"",IF(ScheduleCompile!Y695="Off",0,IF(ScheduleCompile!Y695="On",1,IF(ISNUMBER(ScheduleCompile!Y695),ScheduleCompile!Y695/1,IF(ISTEXT(ScheduleCompile!Y695),IF(OR(ISNUMBER(FIND("5F",ScheduleCompile!Y695)),ISNUMBER(FIND("0F",ScheduleCompile!Y695)),ISNUMBER(FIND("8F",ScheduleCompile!Y695)),ISNUMBER(FIND("1F",ScheduleCompile!Y695)),ISNUMBER(FIND("2F",ScheduleCompile!Y695)),ISNUMBER(FIND("3F",ScheduleCompile!Y695)),ISNUMBER(FIND("6F",ScheduleCompile!Y695)),ISNUMBER(FIND("7F",ScheduleCompile!Y695)),ISNUMBER(FIND("9F",ScheduleCompile!Y695)),ISNUMBER(FIND("4F",ScheduleCompile!Y695))),VALUE(LEFT(ScheduleCompile!Y695,FIND("F",ScheduleCompile!Y695)-1)),ScheduleCompile!Y695)))))))</f>
        <v>61.6</v>
      </c>
    </row>
    <row r="703" spans="1:30" x14ac:dyDescent="0.25">
      <c r="A703" t="str">
        <f t="shared" si="59"/>
        <v>SchDay "WaterMainCZ14Nov"  Type = "Temperature" Hr = (56.4, 56.4, 56.4, 56.4, 56.4, 56.4, 56.4, 56.4, 56.4, 56.4, 56.4, 56.4, 56.4, 56.4, 56.4, 56.4, 56.4, 56.4, 56.4, 56.4, 56.4, 56.4, 56.4, 56.4) ..</v>
      </c>
      <c r="B703" s="1" t="s">
        <v>623</v>
      </c>
      <c r="C703" t="str">
        <f t="shared" si="60"/>
        <v xml:space="preserve">SchDay "WaterMainCZ14Nov"  Type = "Temperature" Hr = </v>
      </c>
      <c r="D703" t="str">
        <f t="shared" si="61"/>
        <v>(56.4, 56.4, 56.4, 56.4, 56.4, 56.4, 56.4, 56.4, 56.4, 56.4, 56.4, 56.4, 56.4, 56.4, 56.4, 56.4, 56.4, 56.4, 56.4, 56.4, 56.4, 56.4, 56.4, 56.4) ..</v>
      </c>
      <c r="E703" s="30" t="str">
        <f>ScheduleCompile!A696</f>
        <v>WaterMainCZ14Nov</v>
      </c>
      <c r="F703" t="str">
        <f t="shared" si="46"/>
        <v>Temperature</v>
      </c>
      <c r="G703" s="1">
        <f>IF(AND(ISERROR(IF(ScheduleCompile!B696="Off",0,IF(ScheduleCompile!B696="On",1,IF(ISNUMBER(ScheduleCompile!B696),ScheduleCompile!B696/1,IF(ISTEXT(ScheduleCompile!B696),IF(OR(ISNUMBER(FIND("5F",ScheduleCompile!B696)),ISNUMBER(FIND("0F",ScheduleCompile!B696)),ISNUMBER(FIND("8F",ScheduleCompile!B696)),ISNUMBER(FIND("1F",ScheduleCompile!B696)),ISNUMBER(FIND("2F",ScheduleCompile!B696)),ISNUMBER(FIND("3F",ScheduleCompile!B696)),ISNUMBER(FIND("6F",ScheduleCompile!B696)),ISNUMBER(FIND("7F",ScheduleCompile!B696)),ISNUMBER(FIND("9F",ScheduleCompile!B696)),ISNUMBER(FIND("4F",ScheduleCompile!B696))),VALUE(LEFT(ScheduleCompile!B696,FIND("F",ScheduleCompile!B696)-1)),ScheduleCompile!B696)))))),ISTEXT(ScheduleCompile!#REF!)),"ENDTABLE",IF(ISERROR(IF(ScheduleCompile!B696="Off",0,IF(ScheduleCompile!B696="On",1,IF(ISNUMBER(ScheduleCompile!B696),ScheduleCompile!B696/1,IF(ISTEXT(ScheduleCompile!B696),IF(OR(ISNUMBER(FIND("5F",ScheduleCompile!B696)),ISNUMBER(FIND("0F",ScheduleCompile!B696)),ISNUMBER(FIND("8F",ScheduleCompile!B696)),ISNUMBER(FIND("1F",ScheduleCompile!B696)),ISNUMBER(FIND("2F",ScheduleCompile!B696)),ISNUMBER(FIND("3F",ScheduleCompile!B696)),ISNUMBER(FIND("6F",ScheduleCompile!B696)),ISNUMBER(FIND("7F",ScheduleCompile!B696)),ISNUMBER(FIND("9F",ScheduleCompile!B696)),ISNUMBER(FIND("4F",ScheduleCompile!B696))),VALUE(LEFT(ScheduleCompile!B696,FIND("F",ScheduleCompile!B696)-1)),ScheduleCompile!B696)))))),"",IF(ScheduleCompile!B696="Off",0,IF(ScheduleCompile!B696="On",1,IF(ISNUMBER(ScheduleCompile!B696),ScheduleCompile!B696/1,IF(ISTEXT(ScheduleCompile!B696),IF(OR(ISNUMBER(FIND("5F",ScheduleCompile!B696)),ISNUMBER(FIND("0F",ScheduleCompile!B696)),ISNUMBER(FIND("8F",ScheduleCompile!B696)),ISNUMBER(FIND("1F",ScheduleCompile!B696)),ISNUMBER(FIND("2F",ScheduleCompile!B696)),ISNUMBER(FIND("3F",ScheduleCompile!B696)),ISNUMBER(FIND("6F",ScheduleCompile!B696)),ISNUMBER(FIND("7F",ScheduleCompile!B696)),ISNUMBER(FIND("9F",ScheduleCompile!B696)),ISNUMBER(FIND("4F",ScheduleCompile!B696))),VALUE(LEFT(ScheduleCompile!B696,FIND("F",ScheduleCompile!B696)-1)),ScheduleCompile!B696)))))))</f>
        <v>56.4</v>
      </c>
      <c r="H703" s="1">
        <f>IF(AND(ISERROR(IF(ScheduleCompile!C696="Off",0,IF(ScheduleCompile!C696="On",1,IF(ISNUMBER(ScheduleCompile!C696),ScheduleCompile!C696/1,IF(ISTEXT(ScheduleCompile!C696),IF(OR(ISNUMBER(FIND("5F",ScheduleCompile!C696)),ISNUMBER(FIND("0F",ScheduleCompile!C696)),ISNUMBER(FIND("8F",ScheduleCompile!C696)),ISNUMBER(FIND("1F",ScheduleCompile!C696)),ISNUMBER(FIND("2F",ScheduleCompile!C696)),ISNUMBER(FIND("3F",ScheduleCompile!C696)),ISNUMBER(FIND("6F",ScheduleCompile!C696)),ISNUMBER(FIND("7F",ScheduleCompile!C696)),ISNUMBER(FIND("9F",ScheduleCompile!C696)),ISNUMBER(FIND("4F",ScheduleCompile!C696))),VALUE(LEFT(ScheduleCompile!C696,FIND("F",ScheduleCompile!C696)-1)),ScheduleCompile!C696)))))),ISTEXT(ScheduleCompile!#REF!)),"ENDTABLE",IF(ISERROR(IF(ScheduleCompile!C696="Off",0,IF(ScheduleCompile!C696="On",1,IF(ISNUMBER(ScheduleCompile!C696),ScheduleCompile!C696/1,IF(ISTEXT(ScheduleCompile!C696),IF(OR(ISNUMBER(FIND("5F",ScheduleCompile!C696)),ISNUMBER(FIND("0F",ScheduleCompile!C696)),ISNUMBER(FIND("8F",ScheduleCompile!C696)),ISNUMBER(FIND("1F",ScheduleCompile!C696)),ISNUMBER(FIND("2F",ScheduleCompile!C696)),ISNUMBER(FIND("3F",ScheduleCompile!C696)),ISNUMBER(FIND("6F",ScheduleCompile!C696)),ISNUMBER(FIND("7F",ScheduleCompile!C696)),ISNUMBER(FIND("9F",ScheduleCompile!C696)),ISNUMBER(FIND("4F",ScheduleCompile!C696))),VALUE(LEFT(ScheduleCompile!C696,FIND("F",ScheduleCompile!C696)-1)),ScheduleCompile!C696)))))),"",IF(ScheduleCompile!C696="Off",0,IF(ScheduleCompile!C696="On",1,IF(ISNUMBER(ScheduleCompile!C696),ScheduleCompile!C696/1,IF(ISTEXT(ScheduleCompile!C696),IF(OR(ISNUMBER(FIND("5F",ScheduleCompile!C696)),ISNUMBER(FIND("0F",ScheduleCompile!C696)),ISNUMBER(FIND("8F",ScheduleCompile!C696)),ISNUMBER(FIND("1F",ScheduleCompile!C696)),ISNUMBER(FIND("2F",ScheduleCompile!C696)),ISNUMBER(FIND("3F",ScheduleCompile!C696)),ISNUMBER(FIND("6F",ScheduleCompile!C696)),ISNUMBER(FIND("7F",ScheduleCompile!C696)),ISNUMBER(FIND("9F",ScheduleCompile!C696)),ISNUMBER(FIND("4F",ScheduleCompile!C696))),VALUE(LEFT(ScheduleCompile!C696,FIND("F",ScheduleCompile!C696)-1)),ScheduleCompile!C696)))))))</f>
        <v>56.4</v>
      </c>
      <c r="I703" s="1">
        <f>IF(AND(ISERROR(IF(ScheduleCompile!D696="Off",0,IF(ScheduleCompile!D696="On",1,IF(ISNUMBER(ScheduleCompile!D696),ScheduleCompile!D696/1,IF(ISTEXT(ScheduleCompile!D696),IF(OR(ISNUMBER(FIND("5F",ScheduleCompile!D696)),ISNUMBER(FIND("0F",ScheduleCompile!D696)),ISNUMBER(FIND("8F",ScheduleCompile!D696)),ISNUMBER(FIND("1F",ScheduleCompile!D696)),ISNUMBER(FIND("2F",ScheduleCompile!D696)),ISNUMBER(FIND("3F",ScheduleCompile!D696)),ISNUMBER(FIND("6F",ScheduleCompile!D696)),ISNUMBER(FIND("7F",ScheduleCompile!D696)),ISNUMBER(FIND("9F",ScheduleCompile!D696)),ISNUMBER(FIND("4F",ScheduleCompile!D696))),VALUE(LEFT(ScheduleCompile!D696,FIND("F",ScheduleCompile!D696)-1)),ScheduleCompile!D696)))))),ISTEXT(ScheduleCompile!#REF!)),"ENDTABLE",IF(ISERROR(IF(ScheduleCompile!D696="Off",0,IF(ScheduleCompile!D696="On",1,IF(ISNUMBER(ScheduleCompile!D696),ScheduleCompile!D696/1,IF(ISTEXT(ScheduleCompile!D696),IF(OR(ISNUMBER(FIND("5F",ScheduleCompile!D696)),ISNUMBER(FIND("0F",ScheduleCompile!D696)),ISNUMBER(FIND("8F",ScheduleCompile!D696)),ISNUMBER(FIND("1F",ScheduleCompile!D696)),ISNUMBER(FIND("2F",ScheduleCompile!D696)),ISNUMBER(FIND("3F",ScheduleCompile!D696)),ISNUMBER(FIND("6F",ScheduleCompile!D696)),ISNUMBER(FIND("7F",ScheduleCompile!D696)),ISNUMBER(FIND("9F",ScheduleCompile!D696)),ISNUMBER(FIND("4F",ScheduleCompile!D696))),VALUE(LEFT(ScheduleCompile!D696,FIND("F",ScheduleCompile!D696)-1)),ScheduleCompile!D696)))))),"",IF(ScheduleCompile!D696="Off",0,IF(ScheduleCompile!D696="On",1,IF(ISNUMBER(ScheduleCompile!D696),ScheduleCompile!D696/1,IF(ISTEXT(ScheduleCompile!D696),IF(OR(ISNUMBER(FIND("5F",ScheduleCompile!D696)),ISNUMBER(FIND("0F",ScheduleCompile!D696)),ISNUMBER(FIND("8F",ScheduleCompile!D696)),ISNUMBER(FIND("1F",ScheduleCompile!D696)),ISNUMBER(FIND("2F",ScheduleCompile!D696)),ISNUMBER(FIND("3F",ScheduleCompile!D696)),ISNUMBER(FIND("6F",ScheduleCompile!D696)),ISNUMBER(FIND("7F",ScheduleCompile!D696)),ISNUMBER(FIND("9F",ScheduleCompile!D696)),ISNUMBER(FIND("4F",ScheduleCompile!D696))),VALUE(LEFT(ScheduleCompile!D696,FIND("F",ScheduleCompile!D696)-1)),ScheduleCompile!D696)))))))</f>
        <v>56.4</v>
      </c>
      <c r="J703" s="1">
        <f>IF(AND(ISERROR(IF(ScheduleCompile!E696="Off",0,IF(ScheduleCompile!E696="On",1,IF(ISNUMBER(ScheduleCompile!E696),ScheduleCompile!E696/1,IF(ISTEXT(ScheduleCompile!E696),IF(OR(ISNUMBER(FIND("5F",ScheduleCompile!E696)),ISNUMBER(FIND("0F",ScheduleCompile!E696)),ISNUMBER(FIND("8F",ScheduleCompile!E696)),ISNUMBER(FIND("1F",ScheduleCompile!E696)),ISNUMBER(FIND("2F",ScheduleCompile!E696)),ISNUMBER(FIND("3F",ScheduleCompile!E696)),ISNUMBER(FIND("6F",ScheduleCompile!E696)),ISNUMBER(FIND("7F",ScheduleCompile!E696)),ISNUMBER(FIND("9F",ScheduleCompile!E696)),ISNUMBER(FIND("4F",ScheduleCompile!E696))),VALUE(LEFT(ScheduleCompile!E696,FIND("F",ScheduleCompile!E696)-1)),ScheduleCompile!E696)))))),ISTEXT(ScheduleCompile!#REF!)),"ENDTABLE",IF(ISERROR(IF(ScheduleCompile!E696="Off",0,IF(ScheduleCompile!E696="On",1,IF(ISNUMBER(ScheduleCompile!E696),ScheduleCompile!E696/1,IF(ISTEXT(ScheduleCompile!E696),IF(OR(ISNUMBER(FIND("5F",ScheduleCompile!E696)),ISNUMBER(FIND("0F",ScheduleCompile!E696)),ISNUMBER(FIND("8F",ScheduleCompile!E696)),ISNUMBER(FIND("1F",ScheduleCompile!E696)),ISNUMBER(FIND("2F",ScheduleCompile!E696)),ISNUMBER(FIND("3F",ScheduleCompile!E696)),ISNUMBER(FIND("6F",ScheduleCompile!E696)),ISNUMBER(FIND("7F",ScheduleCompile!E696)),ISNUMBER(FIND("9F",ScheduleCompile!E696)),ISNUMBER(FIND("4F",ScheduleCompile!E696))),VALUE(LEFT(ScheduleCompile!E696,FIND("F",ScheduleCompile!E696)-1)),ScheduleCompile!E696)))))),"",IF(ScheduleCompile!E696="Off",0,IF(ScheduleCompile!E696="On",1,IF(ISNUMBER(ScheduleCompile!E696),ScheduleCompile!E696/1,IF(ISTEXT(ScheduleCompile!E696),IF(OR(ISNUMBER(FIND("5F",ScheduleCompile!E696)),ISNUMBER(FIND("0F",ScheduleCompile!E696)),ISNUMBER(FIND("8F",ScheduleCompile!E696)),ISNUMBER(FIND("1F",ScheduleCompile!E696)),ISNUMBER(FIND("2F",ScheduleCompile!E696)),ISNUMBER(FIND("3F",ScheduleCompile!E696)),ISNUMBER(FIND("6F",ScheduleCompile!E696)),ISNUMBER(FIND("7F",ScheduleCompile!E696)),ISNUMBER(FIND("9F",ScheduleCompile!E696)),ISNUMBER(FIND("4F",ScheduleCompile!E696))),VALUE(LEFT(ScheduleCompile!E696,FIND("F",ScheduleCompile!E696)-1)),ScheduleCompile!E696)))))))</f>
        <v>56.4</v>
      </c>
      <c r="K703" s="1">
        <f>IF(AND(ISERROR(IF(ScheduleCompile!F696="Off",0,IF(ScheduleCompile!F696="On",1,IF(ISNUMBER(ScheduleCompile!F696),ScheduleCompile!F696/1,IF(ISTEXT(ScheduleCompile!F696),IF(OR(ISNUMBER(FIND("5F",ScheduleCompile!F696)),ISNUMBER(FIND("0F",ScheduleCompile!F696)),ISNUMBER(FIND("8F",ScheduleCompile!F696)),ISNUMBER(FIND("1F",ScheduleCompile!F696)),ISNUMBER(FIND("2F",ScheduleCompile!F696)),ISNUMBER(FIND("3F",ScheduleCompile!F696)),ISNUMBER(FIND("6F",ScheduleCompile!F696)),ISNUMBER(FIND("7F",ScheduleCompile!F696)),ISNUMBER(FIND("9F",ScheduleCompile!F696)),ISNUMBER(FIND("4F",ScheduleCompile!F696))),VALUE(LEFT(ScheduleCompile!F696,FIND("F",ScheduleCompile!F696)-1)),ScheduleCompile!F696)))))),ISTEXT(ScheduleCompile!#REF!)),"ENDTABLE",IF(ISERROR(IF(ScheduleCompile!F696="Off",0,IF(ScheduleCompile!F696="On",1,IF(ISNUMBER(ScheduleCompile!F696),ScheduleCompile!F696/1,IF(ISTEXT(ScheduleCompile!F696),IF(OR(ISNUMBER(FIND("5F",ScheduleCompile!F696)),ISNUMBER(FIND("0F",ScheduleCompile!F696)),ISNUMBER(FIND("8F",ScheduleCompile!F696)),ISNUMBER(FIND("1F",ScheduleCompile!F696)),ISNUMBER(FIND("2F",ScheduleCompile!F696)),ISNUMBER(FIND("3F",ScheduleCompile!F696)),ISNUMBER(FIND("6F",ScheduleCompile!F696)),ISNUMBER(FIND("7F",ScheduleCompile!F696)),ISNUMBER(FIND("9F",ScheduleCompile!F696)),ISNUMBER(FIND("4F",ScheduleCompile!F696))),VALUE(LEFT(ScheduleCompile!F696,FIND("F",ScheduleCompile!F696)-1)),ScheduleCompile!F696)))))),"",IF(ScheduleCompile!F696="Off",0,IF(ScheduleCompile!F696="On",1,IF(ISNUMBER(ScheduleCompile!F696),ScheduleCompile!F696/1,IF(ISTEXT(ScheduleCompile!F696),IF(OR(ISNUMBER(FIND("5F",ScheduleCompile!F696)),ISNUMBER(FIND("0F",ScheduleCompile!F696)),ISNUMBER(FIND("8F",ScheduleCompile!F696)),ISNUMBER(FIND("1F",ScheduleCompile!F696)),ISNUMBER(FIND("2F",ScheduleCompile!F696)),ISNUMBER(FIND("3F",ScheduleCompile!F696)),ISNUMBER(FIND("6F",ScheduleCompile!F696)),ISNUMBER(FIND("7F",ScheduleCompile!F696)),ISNUMBER(FIND("9F",ScheduleCompile!F696)),ISNUMBER(FIND("4F",ScheduleCompile!F696))),VALUE(LEFT(ScheduleCompile!F696,FIND("F",ScheduleCompile!F696)-1)),ScheduleCompile!F696)))))))</f>
        <v>56.4</v>
      </c>
      <c r="L703" s="1">
        <f>IF(AND(ISERROR(IF(ScheduleCompile!G696="Off",0,IF(ScheduleCompile!G696="On",1,IF(ISNUMBER(ScheduleCompile!G696),ScheduleCompile!G696/1,IF(ISTEXT(ScheduleCompile!G696),IF(OR(ISNUMBER(FIND("5F",ScheduleCompile!G696)),ISNUMBER(FIND("0F",ScheduleCompile!G696)),ISNUMBER(FIND("8F",ScheduleCompile!G696)),ISNUMBER(FIND("1F",ScheduleCompile!G696)),ISNUMBER(FIND("2F",ScheduleCompile!G696)),ISNUMBER(FIND("3F",ScheduleCompile!G696)),ISNUMBER(FIND("6F",ScheduleCompile!G696)),ISNUMBER(FIND("7F",ScheduleCompile!G696)),ISNUMBER(FIND("9F",ScheduleCompile!G696)),ISNUMBER(FIND("4F",ScheduleCompile!G696))),VALUE(LEFT(ScheduleCompile!G696,FIND("F",ScheduleCompile!G696)-1)),ScheduleCompile!G696)))))),ISTEXT(ScheduleCompile!#REF!)),"ENDTABLE",IF(ISERROR(IF(ScheduleCompile!G696="Off",0,IF(ScheduleCompile!G696="On",1,IF(ISNUMBER(ScheduleCompile!G696),ScheduleCompile!G696/1,IF(ISTEXT(ScheduleCompile!G696),IF(OR(ISNUMBER(FIND("5F",ScheduleCompile!G696)),ISNUMBER(FIND("0F",ScheduleCompile!G696)),ISNUMBER(FIND("8F",ScheduleCompile!G696)),ISNUMBER(FIND("1F",ScheduleCompile!G696)),ISNUMBER(FIND("2F",ScheduleCompile!G696)),ISNUMBER(FIND("3F",ScheduleCompile!G696)),ISNUMBER(FIND("6F",ScheduleCompile!G696)),ISNUMBER(FIND("7F",ScheduleCompile!G696)),ISNUMBER(FIND("9F",ScheduleCompile!G696)),ISNUMBER(FIND("4F",ScheduleCompile!G696))),VALUE(LEFT(ScheduleCompile!G696,FIND("F",ScheduleCompile!G696)-1)),ScheduleCompile!G696)))))),"",IF(ScheduleCompile!G696="Off",0,IF(ScheduleCompile!G696="On",1,IF(ISNUMBER(ScheduleCompile!G696),ScheduleCompile!G696/1,IF(ISTEXT(ScheduleCompile!G696),IF(OR(ISNUMBER(FIND("5F",ScheduleCompile!G696)),ISNUMBER(FIND("0F",ScheduleCompile!G696)),ISNUMBER(FIND("8F",ScheduleCompile!G696)),ISNUMBER(FIND("1F",ScheduleCompile!G696)),ISNUMBER(FIND("2F",ScheduleCompile!G696)),ISNUMBER(FIND("3F",ScheduleCompile!G696)),ISNUMBER(FIND("6F",ScheduleCompile!G696)),ISNUMBER(FIND("7F",ScheduleCompile!G696)),ISNUMBER(FIND("9F",ScheduleCompile!G696)),ISNUMBER(FIND("4F",ScheduleCompile!G696))),VALUE(LEFT(ScheduleCompile!G696,FIND("F",ScheduleCompile!G696)-1)),ScheduleCompile!G696)))))))</f>
        <v>56.4</v>
      </c>
      <c r="M703" s="1">
        <f>IF(AND(ISERROR(IF(ScheduleCompile!H696="Off",0,IF(ScheduleCompile!H696="On",1,IF(ISNUMBER(ScheduleCompile!H696),ScheduleCompile!H696/1,IF(ISTEXT(ScheduleCompile!H696),IF(OR(ISNUMBER(FIND("5F",ScheduleCompile!H696)),ISNUMBER(FIND("0F",ScheduleCompile!H696)),ISNUMBER(FIND("8F",ScheduleCompile!H696)),ISNUMBER(FIND("1F",ScheduleCompile!H696)),ISNUMBER(FIND("2F",ScheduleCompile!H696)),ISNUMBER(FIND("3F",ScheduleCompile!H696)),ISNUMBER(FIND("6F",ScheduleCompile!H696)),ISNUMBER(FIND("7F",ScheduleCompile!H696)),ISNUMBER(FIND("9F",ScheduleCompile!H696)),ISNUMBER(FIND("4F",ScheduleCompile!H696))),VALUE(LEFT(ScheduleCompile!H696,FIND("F",ScheduleCompile!H696)-1)),ScheduleCompile!H696)))))),ISTEXT(ScheduleCompile!#REF!)),"ENDTABLE",IF(ISERROR(IF(ScheduleCompile!H696="Off",0,IF(ScheduleCompile!H696="On",1,IF(ISNUMBER(ScheduleCompile!H696),ScheduleCompile!H696/1,IF(ISTEXT(ScheduleCompile!H696),IF(OR(ISNUMBER(FIND("5F",ScheduleCompile!H696)),ISNUMBER(FIND("0F",ScheduleCompile!H696)),ISNUMBER(FIND("8F",ScheduleCompile!H696)),ISNUMBER(FIND("1F",ScheduleCompile!H696)),ISNUMBER(FIND("2F",ScheduleCompile!H696)),ISNUMBER(FIND("3F",ScheduleCompile!H696)),ISNUMBER(FIND("6F",ScheduleCompile!H696)),ISNUMBER(FIND("7F",ScheduleCompile!H696)),ISNUMBER(FIND("9F",ScheduleCompile!H696)),ISNUMBER(FIND("4F",ScheduleCompile!H696))),VALUE(LEFT(ScheduleCompile!H696,FIND("F",ScheduleCompile!H696)-1)),ScheduleCompile!H696)))))),"",IF(ScheduleCompile!H696="Off",0,IF(ScheduleCompile!H696="On",1,IF(ISNUMBER(ScheduleCompile!H696),ScheduleCompile!H696/1,IF(ISTEXT(ScheduleCompile!H696),IF(OR(ISNUMBER(FIND("5F",ScheduleCompile!H696)),ISNUMBER(FIND("0F",ScheduleCompile!H696)),ISNUMBER(FIND("8F",ScheduleCompile!H696)),ISNUMBER(FIND("1F",ScheduleCompile!H696)),ISNUMBER(FIND("2F",ScheduleCompile!H696)),ISNUMBER(FIND("3F",ScheduleCompile!H696)),ISNUMBER(FIND("6F",ScheduleCompile!H696)),ISNUMBER(FIND("7F",ScheduleCompile!H696)),ISNUMBER(FIND("9F",ScheduleCompile!H696)),ISNUMBER(FIND("4F",ScheduleCompile!H696))),VALUE(LEFT(ScheduleCompile!H696,FIND("F",ScheduleCompile!H696)-1)),ScheduleCompile!H696)))))))</f>
        <v>56.4</v>
      </c>
      <c r="N703" s="1">
        <f>IF(AND(ISERROR(IF(ScheduleCompile!I696="Off",0,IF(ScheduleCompile!I696="On",1,IF(ISNUMBER(ScheduleCompile!I696),ScheduleCompile!I696/1,IF(ISTEXT(ScheduleCompile!I696),IF(OR(ISNUMBER(FIND("5F",ScheduleCompile!I696)),ISNUMBER(FIND("0F",ScheduleCompile!I696)),ISNUMBER(FIND("8F",ScheduleCompile!I696)),ISNUMBER(FIND("1F",ScheduleCompile!I696)),ISNUMBER(FIND("2F",ScheduleCompile!I696)),ISNUMBER(FIND("3F",ScheduleCompile!I696)),ISNUMBER(FIND("6F",ScheduleCompile!I696)),ISNUMBER(FIND("7F",ScheduleCompile!I696)),ISNUMBER(FIND("9F",ScheduleCompile!I696)),ISNUMBER(FIND("4F",ScheduleCompile!I696))),VALUE(LEFT(ScheduleCompile!I696,FIND("F",ScheduleCompile!I696)-1)),ScheduleCompile!I696)))))),ISTEXT(ScheduleCompile!#REF!)),"ENDTABLE",IF(ISERROR(IF(ScheduleCompile!I696="Off",0,IF(ScheduleCompile!I696="On",1,IF(ISNUMBER(ScheduleCompile!I696),ScheduleCompile!I696/1,IF(ISTEXT(ScheduleCompile!I696),IF(OR(ISNUMBER(FIND("5F",ScheduleCompile!I696)),ISNUMBER(FIND("0F",ScheduleCompile!I696)),ISNUMBER(FIND("8F",ScheduleCompile!I696)),ISNUMBER(FIND("1F",ScheduleCompile!I696)),ISNUMBER(FIND("2F",ScheduleCompile!I696)),ISNUMBER(FIND("3F",ScheduleCompile!I696)),ISNUMBER(FIND("6F",ScheduleCompile!I696)),ISNUMBER(FIND("7F",ScheduleCompile!I696)),ISNUMBER(FIND("9F",ScheduleCompile!I696)),ISNUMBER(FIND("4F",ScheduleCompile!I696))),VALUE(LEFT(ScheduleCompile!I696,FIND("F",ScheduleCompile!I696)-1)),ScheduleCompile!I696)))))),"",IF(ScheduleCompile!I696="Off",0,IF(ScheduleCompile!I696="On",1,IF(ISNUMBER(ScheduleCompile!I696),ScheduleCompile!I696/1,IF(ISTEXT(ScheduleCompile!I696),IF(OR(ISNUMBER(FIND("5F",ScheduleCompile!I696)),ISNUMBER(FIND("0F",ScheduleCompile!I696)),ISNUMBER(FIND("8F",ScheduleCompile!I696)),ISNUMBER(FIND("1F",ScheduleCompile!I696)),ISNUMBER(FIND("2F",ScheduleCompile!I696)),ISNUMBER(FIND("3F",ScheduleCompile!I696)),ISNUMBER(FIND("6F",ScheduleCompile!I696)),ISNUMBER(FIND("7F",ScheduleCompile!I696)),ISNUMBER(FIND("9F",ScheduleCompile!I696)),ISNUMBER(FIND("4F",ScheduleCompile!I696))),VALUE(LEFT(ScheduleCompile!I696,FIND("F",ScheduleCompile!I696)-1)),ScheduleCompile!I696)))))))</f>
        <v>56.4</v>
      </c>
      <c r="O703" s="1">
        <f>IF(AND(ISERROR(IF(ScheduleCompile!J696="Off",0,IF(ScheduleCompile!J696="On",1,IF(ISNUMBER(ScheduleCompile!J696),ScheduleCompile!J696/1,IF(ISTEXT(ScheduleCompile!J696),IF(OR(ISNUMBER(FIND("5F",ScheduleCompile!J696)),ISNUMBER(FIND("0F",ScheduleCompile!J696)),ISNUMBER(FIND("8F",ScheduleCompile!J696)),ISNUMBER(FIND("1F",ScheduleCompile!J696)),ISNUMBER(FIND("2F",ScheduleCompile!J696)),ISNUMBER(FIND("3F",ScheduleCompile!J696)),ISNUMBER(FIND("6F",ScheduleCompile!J696)),ISNUMBER(FIND("7F",ScheduleCompile!J696)),ISNUMBER(FIND("9F",ScheduleCompile!J696)),ISNUMBER(FIND("4F",ScheduleCompile!J696))),VALUE(LEFT(ScheduleCompile!J696,FIND("F",ScheduleCompile!J696)-1)),ScheduleCompile!J696)))))),ISTEXT(ScheduleCompile!#REF!)),"ENDTABLE",IF(ISERROR(IF(ScheduleCompile!J696="Off",0,IF(ScheduleCompile!J696="On",1,IF(ISNUMBER(ScheduleCompile!J696),ScheduleCompile!J696/1,IF(ISTEXT(ScheduleCompile!J696),IF(OR(ISNUMBER(FIND("5F",ScheduleCompile!J696)),ISNUMBER(FIND("0F",ScheduleCompile!J696)),ISNUMBER(FIND("8F",ScheduleCompile!J696)),ISNUMBER(FIND("1F",ScheduleCompile!J696)),ISNUMBER(FIND("2F",ScheduleCompile!J696)),ISNUMBER(FIND("3F",ScheduleCompile!J696)),ISNUMBER(FIND("6F",ScheduleCompile!J696)),ISNUMBER(FIND("7F",ScheduleCompile!J696)),ISNUMBER(FIND("9F",ScheduleCompile!J696)),ISNUMBER(FIND("4F",ScheduleCompile!J696))),VALUE(LEFT(ScheduleCompile!J696,FIND("F",ScheduleCompile!J696)-1)),ScheduleCompile!J696)))))),"",IF(ScheduleCompile!J696="Off",0,IF(ScheduleCompile!J696="On",1,IF(ISNUMBER(ScheduleCompile!J696),ScheduleCompile!J696/1,IF(ISTEXT(ScheduleCompile!J696),IF(OR(ISNUMBER(FIND("5F",ScheduleCompile!J696)),ISNUMBER(FIND("0F",ScheduleCompile!J696)),ISNUMBER(FIND("8F",ScheduleCompile!J696)),ISNUMBER(FIND("1F",ScheduleCompile!J696)),ISNUMBER(FIND("2F",ScheduleCompile!J696)),ISNUMBER(FIND("3F",ScheduleCompile!J696)),ISNUMBER(FIND("6F",ScheduleCompile!J696)),ISNUMBER(FIND("7F",ScheduleCompile!J696)),ISNUMBER(FIND("9F",ScheduleCompile!J696)),ISNUMBER(FIND("4F",ScheduleCompile!J696))),VALUE(LEFT(ScheduleCompile!J696,FIND("F",ScheduleCompile!J696)-1)),ScheduleCompile!J696)))))))</f>
        <v>56.4</v>
      </c>
      <c r="P703" s="1">
        <f>IF(AND(ISERROR(IF(ScheduleCompile!K696="Off",0,IF(ScheduleCompile!K696="On",1,IF(ISNUMBER(ScheduleCompile!K696),ScheduleCompile!K696/1,IF(ISTEXT(ScheduleCompile!K696),IF(OR(ISNUMBER(FIND("5F",ScheduleCompile!K696)),ISNUMBER(FIND("0F",ScheduleCompile!K696)),ISNUMBER(FIND("8F",ScheduleCompile!K696)),ISNUMBER(FIND("1F",ScheduleCompile!K696)),ISNUMBER(FIND("2F",ScheduleCompile!K696)),ISNUMBER(FIND("3F",ScheduleCompile!K696)),ISNUMBER(FIND("6F",ScheduleCompile!K696)),ISNUMBER(FIND("7F",ScheduleCompile!K696)),ISNUMBER(FIND("9F",ScheduleCompile!K696)),ISNUMBER(FIND("4F",ScheduleCompile!K696))),VALUE(LEFT(ScheduleCompile!K696,FIND("F",ScheduleCompile!K696)-1)),ScheduleCompile!K696)))))),ISTEXT(ScheduleCompile!#REF!)),"ENDTABLE",IF(ISERROR(IF(ScheduleCompile!K696="Off",0,IF(ScheduleCompile!K696="On",1,IF(ISNUMBER(ScheduleCompile!K696),ScheduleCompile!K696/1,IF(ISTEXT(ScheduleCompile!K696),IF(OR(ISNUMBER(FIND("5F",ScheduleCompile!K696)),ISNUMBER(FIND("0F",ScheduleCompile!K696)),ISNUMBER(FIND("8F",ScheduleCompile!K696)),ISNUMBER(FIND("1F",ScheduleCompile!K696)),ISNUMBER(FIND("2F",ScheduleCompile!K696)),ISNUMBER(FIND("3F",ScheduleCompile!K696)),ISNUMBER(FIND("6F",ScheduleCompile!K696)),ISNUMBER(FIND("7F",ScheduleCompile!K696)),ISNUMBER(FIND("9F",ScheduleCompile!K696)),ISNUMBER(FIND("4F",ScheduleCompile!K696))),VALUE(LEFT(ScheduleCompile!K696,FIND("F",ScheduleCompile!K696)-1)),ScheduleCompile!K696)))))),"",IF(ScheduleCompile!K696="Off",0,IF(ScheduleCompile!K696="On",1,IF(ISNUMBER(ScheduleCompile!K696),ScheduleCompile!K696/1,IF(ISTEXT(ScheduleCompile!K696),IF(OR(ISNUMBER(FIND("5F",ScheduleCompile!K696)),ISNUMBER(FIND("0F",ScheduleCompile!K696)),ISNUMBER(FIND("8F",ScheduleCompile!K696)),ISNUMBER(FIND("1F",ScheduleCompile!K696)),ISNUMBER(FIND("2F",ScheduleCompile!K696)),ISNUMBER(FIND("3F",ScheduleCompile!K696)),ISNUMBER(FIND("6F",ScheduleCompile!K696)),ISNUMBER(FIND("7F",ScheduleCompile!K696)),ISNUMBER(FIND("9F",ScheduleCompile!K696)),ISNUMBER(FIND("4F",ScheduleCompile!K696))),VALUE(LEFT(ScheduleCompile!K696,FIND("F",ScheduleCompile!K696)-1)),ScheduleCompile!K696)))))))</f>
        <v>56.4</v>
      </c>
      <c r="Q703" s="1">
        <f>IF(AND(ISERROR(IF(ScheduleCompile!L696="Off",0,IF(ScheduleCompile!L696="On",1,IF(ISNUMBER(ScheduleCompile!L696),ScheduleCompile!L696/1,IF(ISTEXT(ScheduleCompile!L696),IF(OR(ISNUMBER(FIND("5F",ScheduleCompile!L696)),ISNUMBER(FIND("0F",ScheduleCompile!L696)),ISNUMBER(FIND("8F",ScheduleCompile!L696)),ISNUMBER(FIND("1F",ScheduleCompile!L696)),ISNUMBER(FIND("2F",ScheduleCompile!L696)),ISNUMBER(FIND("3F",ScheduleCompile!L696)),ISNUMBER(FIND("6F",ScheduleCompile!L696)),ISNUMBER(FIND("7F",ScheduleCompile!L696)),ISNUMBER(FIND("9F",ScheduleCompile!L696)),ISNUMBER(FIND("4F",ScheduleCompile!L696))),VALUE(LEFT(ScheduleCompile!L696,FIND("F",ScheduleCompile!L696)-1)),ScheduleCompile!L696)))))),ISTEXT(ScheduleCompile!#REF!)),"ENDTABLE",IF(ISERROR(IF(ScheduleCompile!L696="Off",0,IF(ScheduleCompile!L696="On",1,IF(ISNUMBER(ScheduleCompile!L696),ScheduleCompile!L696/1,IF(ISTEXT(ScheduleCompile!L696),IF(OR(ISNUMBER(FIND("5F",ScheduleCompile!L696)),ISNUMBER(FIND("0F",ScheduleCompile!L696)),ISNUMBER(FIND("8F",ScheduleCompile!L696)),ISNUMBER(FIND("1F",ScheduleCompile!L696)),ISNUMBER(FIND("2F",ScheduleCompile!L696)),ISNUMBER(FIND("3F",ScheduleCompile!L696)),ISNUMBER(FIND("6F",ScheduleCompile!L696)),ISNUMBER(FIND("7F",ScheduleCompile!L696)),ISNUMBER(FIND("9F",ScheduleCompile!L696)),ISNUMBER(FIND("4F",ScheduleCompile!L696))),VALUE(LEFT(ScheduleCompile!L696,FIND("F",ScheduleCompile!L696)-1)),ScheduleCompile!L696)))))),"",IF(ScheduleCompile!L696="Off",0,IF(ScheduleCompile!L696="On",1,IF(ISNUMBER(ScheduleCompile!L696),ScheduleCompile!L696/1,IF(ISTEXT(ScheduleCompile!L696),IF(OR(ISNUMBER(FIND("5F",ScheduleCompile!L696)),ISNUMBER(FIND("0F",ScheduleCompile!L696)),ISNUMBER(FIND("8F",ScheduleCompile!L696)),ISNUMBER(FIND("1F",ScheduleCompile!L696)),ISNUMBER(FIND("2F",ScheduleCompile!L696)),ISNUMBER(FIND("3F",ScheduleCompile!L696)),ISNUMBER(FIND("6F",ScheduleCompile!L696)),ISNUMBER(FIND("7F",ScheduleCompile!L696)),ISNUMBER(FIND("9F",ScheduleCompile!L696)),ISNUMBER(FIND("4F",ScheduleCompile!L696))),VALUE(LEFT(ScheduleCompile!L696,FIND("F",ScheduleCompile!L696)-1)),ScheduleCompile!L696)))))))</f>
        <v>56.4</v>
      </c>
      <c r="R703" s="1">
        <f>IF(AND(ISERROR(IF(ScheduleCompile!M696="Off",0,IF(ScheduleCompile!M696="On",1,IF(ISNUMBER(ScheduleCompile!M696),ScheduleCompile!M696/1,IF(ISTEXT(ScheduleCompile!M696),IF(OR(ISNUMBER(FIND("5F",ScheduleCompile!M696)),ISNUMBER(FIND("0F",ScheduleCompile!M696)),ISNUMBER(FIND("8F",ScheduleCompile!M696)),ISNUMBER(FIND("1F",ScheduleCompile!M696)),ISNUMBER(FIND("2F",ScheduleCompile!M696)),ISNUMBER(FIND("3F",ScheduleCompile!M696)),ISNUMBER(FIND("6F",ScheduleCompile!M696)),ISNUMBER(FIND("7F",ScheduleCompile!M696)),ISNUMBER(FIND("9F",ScheduleCompile!M696)),ISNUMBER(FIND("4F",ScheduleCompile!M696))),VALUE(LEFT(ScheduleCompile!M696,FIND("F",ScheduleCompile!M696)-1)),ScheduleCompile!M696)))))),ISTEXT(ScheduleCompile!#REF!)),"ENDTABLE",IF(ISERROR(IF(ScheduleCompile!M696="Off",0,IF(ScheduleCompile!M696="On",1,IF(ISNUMBER(ScheduleCompile!M696),ScheduleCompile!M696/1,IF(ISTEXT(ScheduleCompile!M696),IF(OR(ISNUMBER(FIND("5F",ScheduleCompile!M696)),ISNUMBER(FIND("0F",ScheduleCompile!M696)),ISNUMBER(FIND("8F",ScheduleCompile!M696)),ISNUMBER(FIND("1F",ScheduleCompile!M696)),ISNUMBER(FIND("2F",ScheduleCompile!M696)),ISNUMBER(FIND("3F",ScheduleCompile!M696)),ISNUMBER(FIND("6F",ScheduleCompile!M696)),ISNUMBER(FIND("7F",ScheduleCompile!M696)),ISNUMBER(FIND("9F",ScheduleCompile!M696)),ISNUMBER(FIND("4F",ScheduleCompile!M696))),VALUE(LEFT(ScheduleCompile!M696,FIND("F",ScheduleCompile!M696)-1)),ScheduleCompile!M696)))))),"",IF(ScheduleCompile!M696="Off",0,IF(ScheduleCompile!M696="On",1,IF(ISNUMBER(ScheduleCompile!M696),ScheduleCompile!M696/1,IF(ISTEXT(ScheduleCompile!M696),IF(OR(ISNUMBER(FIND("5F",ScheduleCompile!M696)),ISNUMBER(FIND("0F",ScheduleCompile!M696)),ISNUMBER(FIND("8F",ScheduleCompile!M696)),ISNUMBER(FIND("1F",ScheduleCompile!M696)),ISNUMBER(FIND("2F",ScheduleCompile!M696)),ISNUMBER(FIND("3F",ScheduleCompile!M696)),ISNUMBER(FIND("6F",ScheduleCompile!M696)),ISNUMBER(FIND("7F",ScheduleCompile!M696)),ISNUMBER(FIND("9F",ScheduleCompile!M696)),ISNUMBER(FIND("4F",ScheduleCompile!M696))),VALUE(LEFT(ScheduleCompile!M696,FIND("F",ScheduleCompile!M696)-1)),ScheduleCompile!M696)))))))</f>
        <v>56.4</v>
      </c>
      <c r="S703" s="1">
        <f>IF(AND(ISERROR(IF(ScheduleCompile!N696="Off",0,IF(ScheduleCompile!N696="On",1,IF(ISNUMBER(ScheduleCompile!N696),ScheduleCompile!N696/1,IF(ISTEXT(ScheduleCompile!N696),IF(OR(ISNUMBER(FIND("5F",ScheduleCompile!N696)),ISNUMBER(FIND("0F",ScheduleCompile!N696)),ISNUMBER(FIND("8F",ScheduleCompile!N696)),ISNUMBER(FIND("1F",ScheduleCompile!N696)),ISNUMBER(FIND("2F",ScheduleCompile!N696)),ISNUMBER(FIND("3F",ScheduleCompile!N696)),ISNUMBER(FIND("6F",ScheduleCompile!N696)),ISNUMBER(FIND("7F",ScheduleCompile!N696)),ISNUMBER(FIND("9F",ScheduleCompile!N696)),ISNUMBER(FIND("4F",ScheduleCompile!N696))),VALUE(LEFT(ScheduleCompile!N696,FIND("F",ScheduleCompile!N696)-1)),ScheduleCompile!N696)))))),ISTEXT(ScheduleCompile!#REF!)),"ENDTABLE",IF(ISERROR(IF(ScheduleCompile!N696="Off",0,IF(ScheduleCompile!N696="On",1,IF(ISNUMBER(ScheduleCompile!N696),ScheduleCompile!N696/1,IF(ISTEXT(ScheduleCompile!N696),IF(OR(ISNUMBER(FIND("5F",ScheduleCompile!N696)),ISNUMBER(FIND("0F",ScheduleCompile!N696)),ISNUMBER(FIND("8F",ScheduleCompile!N696)),ISNUMBER(FIND("1F",ScheduleCompile!N696)),ISNUMBER(FIND("2F",ScheduleCompile!N696)),ISNUMBER(FIND("3F",ScheduleCompile!N696)),ISNUMBER(FIND("6F",ScheduleCompile!N696)),ISNUMBER(FIND("7F",ScheduleCompile!N696)),ISNUMBER(FIND("9F",ScheduleCompile!N696)),ISNUMBER(FIND("4F",ScheduleCompile!N696))),VALUE(LEFT(ScheduleCompile!N696,FIND("F",ScheduleCompile!N696)-1)),ScheduleCompile!N696)))))),"",IF(ScheduleCompile!N696="Off",0,IF(ScheduleCompile!N696="On",1,IF(ISNUMBER(ScheduleCompile!N696),ScheduleCompile!N696/1,IF(ISTEXT(ScheduleCompile!N696),IF(OR(ISNUMBER(FIND("5F",ScheduleCompile!N696)),ISNUMBER(FIND("0F",ScheduleCompile!N696)),ISNUMBER(FIND("8F",ScheduleCompile!N696)),ISNUMBER(FIND("1F",ScheduleCompile!N696)),ISNUMBER(FIND("2F",ScheduleCompile!N696)),ISNUMBER(FIND("3F",ScheduleCompile!N696)),ISNUMBER(FIND("6F",ScheduleCompile!N696)),ISNUMBER(FIND("7F",ScheduleCompile!N696)),ISNUMBER(FIND("9F",ScheduleCompile!N696)),ISNUMBER(FIND("4F",ScheduleCompile!N696))),VALUE(LEFT(ScheduleCompile!N696,FIND("F",ScheduleCompile!N696)-1)),ScheduleCompile!N696)))))))</f>
        <v>56.4</v>
      </c>
      <c r="T703" s="1">
        <f>IF(AND(ISERROR(IF(ScheduleCompile!O696="Off",0,IF(ScheduleCompile!O696="On",1,IF(ISNUMBER(ScheduleCompile!O696),ScheduleCompile!O696/1,IF(ISTEXT(ScheduleCompile!O696),IF(OR(ISNUMBER(FIND("5F",ScheduleCompile!O696)),ISNUMBER(FIND("0F",ScheduleCompile!O696)),ISNUMBER(FIND("8F",ScheduleCompile!O696)),ISNUMBER(FIND("1F",ScheduleCompile!O696)),ISNUMBER(FIND("2F",ScheduleCompile!O696)),ISNUMBER(FIND("3F",ScheduleCompile!O696)),ISNUMBER(FIND("6F",ScheduleCompile!O696)),ISNUMBER(FIND("7F",ScheduleCompile!O696)),ISNUMBER(FIND("9F",ScheduleCompile!O696)),ISNUMBER(FIND("4F",ScheduleCompile!O696))),VALUE(LEFT(ScheduleCompile!O696,FIND("F",ScheduleCompile!O696)-1)),ScheduleCompile!O696)))))),ISTEXT(ScheduleCompile!#REF!)),"ENDTABLE",IF(ISERROR(IF(ScheduleCompile!O696="Off",0,IF(ScheduleCompile!O696="On",1,IF(ISNUMBER(ScheduleCompile!O696),ScheduleCompile!O696/1,IF(ISTEXT(ScheduleCompile!O696),IF(OR(ISNUMBER(FIND("5F",ScheduleCompile!O696)),ISNUMBER(FIND("0F",ScheduleCompile!O696)),ISNUMBER(FIND("8F",ScheduleCompile!O696)),ISNUMBER(FIND("1F",ScheduleCompile!O696)),ISNUMBER(FIND("2F",ScheduleCompile!O696)),ISNUMBER(FIND("3F",ScheduleCompile!O696)),ISNUMBER(FIND("6F",ScheduleCompile!O696)),ISNUMBER(FIND("7F",ScheduleCompile!O696)),ISNUMBER(FIND("9F",ScheduleCompile!O696)),ISNUMBER(FIND("4F",ScheduleCompile!O696))),VALUE(LEFT(ScheduleCompile!O696,FIND("F",ScheduleCompile!O696)-1)),ScheduleCompile!O696)))))),"",IF(ScheduleCompile!O696="Off",0,IF(ScheduleCompile!O696="On",1,IF(ISNUMBER(ScheduleCompile!O696),ScheduleCompile!O696/1,IF(ISTEXT(ScheduleCompile!O696),IF(OR(ISNUMBER(FIND("5F",ScheduleCompile!O696)),ISNUMBER(FIND("0F",ScheduleCompile!O696)),ISNUMBER(FIND("8F",ScheduleCompile!O696)),ISNUMBER(FIND("1F",ScheduleCompile!O696)),ISNUMBER(FIND("2F",ScheduleCompile!O696)),ISNUMBER(FIND("3F",ScheduleCompile!O696)),ISNUMBER(FIND("6F",ScheduleCompile!O696)),ISNUMBER(FIND("7F",ScheduleCompile!O696)),ISNUMBER(FIND("9F",ScheduleCompile!O696)),ISNUMBER(FIND("4F",ScheduleCompile!O696))),VALUE(LEFT(ScheduleCompile!O696,FIND("F",ScheduleCompile!O696)-1)),ScheduleCompile!O696)))))))</f>
        <v>56.4</v>
      </c>
      <c r="U703" s="1">
        <f>IF(AND(ISERROR(IF(ScheduleCompile!P696="Off",0,IF(ScheduleCompile!P696="On",1,IF(ISNUMBER(ScheduleCompile!P696),ScheduleCompile!P696/1,IF(ISTEXT(ScheduleCompile!P696),IF(OR(ISNUMBER(FIND("5F",ScheduleCompile!P696)),ISNUMBER(FIND("0F",ScheduleCompile!P696)),ISNUMBER(FIND("8F",ScheduleCompile!P696)),ISNUMBER(FIND("1F",ScheduleCompile!P696)),ISNUMBER(FIND("2F",ScheduleCompile!P696)),ISNUMBER(FIND("3F",ScheduleCompile!P696)),ISNUMBER(FIND("6F",ScheduleCompile!P696)),ISNUMBER(FIND("7F",ScheduleCompile!P696)),ISNUMBER(FIND("9F",ScheduleCompile!P696)),ISNUMBER(FIND("4F",ScheduleCompile!P696))),VALUE(LEFT(ScheduleCompile!P696,FIND("F",ScheduleCompile!P696)-1)),ScheduleCompile!P696)))))),ISTEXT(ScheduleCompile!#REF!)),"ENDTABLE",IF(ISERROR(IF(ScheduleCompile!P696="Off",0,IF(ScheduleCompile!P696="On",1,IF(ISNUMBER(ScheduleCompile!P696),ScheduleCompile!P696/1,IF(ISTEXT(ScheduleCompile!P696),IF(OR(ISNUMBER(FIND("5F",ScheduleCompile!P696)),ISNUMBER(FIND("0F",ScheduleCompile!P696)),ISNUMBER(FIND("8F",ScheduleCompile!P696)),ISNUMBER(FIND("1F",ScheduleCompile!P696)),ISNUMBER(FIND("2F",ScheduleCompile!P696)),ISNUMBER(FIND("3F",ScheduleCompile!P696)),ISNUMBER(FIND("6F",ScheduleCompile!P696)),ISNUMBER(FIND("7F",ScheduleCompile!P696)),ISNUMBER(FIND("9F",ScheduleCompile!P696)),ISNUMBER(FIND("4F",ScheduleCompile!P696))),VALUE(LEFT(ScheduleCompile!P696,FIND("F",ScheduleCompile!P696)-1)),ScheduleCompile!P696)))))),"",IF(ScheduleCompile!P696="Off",0,IF(ScheduleCompile!P696="On",1,IF(ISNUMBER(ScheduleCompile!P696),ScheduleCompile!P696/1,IF(ISTEXT(ScheduleCompile!P696),IF(OR(ISNUMBER(FIND("5F",ScheduleCompile!P696)),ISNUMBER(FIND("0F",ScheduleCompile!P696)),ISNUMBER(FIND("8F",ScheduleCompile!P696)),ISNUMBER(FIND("1F",ScheduleCompile!P696)),ISNUMBER(FIND("2F",ScheduleCompile!P696)),ISNUMBER(FIND("3F",ScheduleCompile!P696)),ISNUMBER(FIND("6F",ScheduleCompile!P696)),ISNUMBER(FIND("7F",ScheduleCompile!P696)),ISNUMBER(FIND("9F",ScheduleCompile!P696)),ISNUMBER(FIND("4F",ScheduleCompile!P696))),VALUE(LEFT(ScheduleCompile!P696,FIND("F",ScheduleCompile!P696)-1)),ScheduleCompile!P696)))))))</f>
        <v>56.4</v>
      </c>
      <c r="V703" s="1">
        <f>IF(AND(ISERROR(IF(ScheduleCompile!Q696="Off",0,IF(ScheduleCompile!Q696="On",1,IF(ISNUMBER(ScheduleCompile!Q696),ScheduleCompile!Q696/1,IF(ISTEXT(ScheduleCompile!Q696),IF(OR(ISNUMBER(FIND("5F",ScheduleCompile!Q696)),ISNUMBER(FIND("0F",ScheduleCompile!Q696)),ISNUMBER(FIND("8F",ScheduleCompile!Q696)),ISNUMBER(FIND("1F",ScheduleCompile!Q696)),ISNUMBER(FIND("2F",ScheduleCompile!Q696)),ISNUMBER(FIND("3F",ScheduleCompile!Q696)),ISNUMBER(FIND("6F",ScheduleCompile!Q696)),ISNUMBER(FIND("7F",ScheduleCompile!Q696)),ISNUMBER(FIND("9F",ScheduleCompile!Q696)),ISNUMBER(FIND("4F",ScheduleCompile!Q696))),VALUE(LEFT(ScheduleCompile!Q696,FIND("F",ScheduleCompile!Q696)-1)),ScheduleCompile!Q696)))))),ISTEXT(ScheduleCompile!#REF!)),"ENDTABLE",IF(ISERROR(IF(ScheduleCompile!Q696="Off",0,IF(ScheduleCompile!Q696="On",1,IF(ISNUMBER(ScheduleCompile!Q696),ScheduleCompile!Q696/1,IF(ISTEXT(ScheduleCompile!Q696),IF(OR(ISNUMBER(FIND("5F",ScheduleCompile!Q696)),ISNUMBER(FIND("0F",ScheduleCompile!Q696)),ISNUMBER(FIND("8F",ScheduleCompile!Q696)),ISNUMBER(FIND("1F",ScheduleCompile!Q696)),ISNUMBER(FIND("2F",ScheduleCompile!Q696)),ISNUMBER(FIND("3F",ScheduleCompile!Q696)),ISNUMBER(FIND("6F",ScheduleCompile!Q696)),ISNUMBER(FIND("7F",ScheduleCompile!Q696)),ISNUMBER(FIND("9F",ScheduleCompile!Q696)),ISNUMBER(FIND("4F",ScheduleCompile!Q696))),VALUE(LEFT(ScheduleCompile!Q696,FIND("F",ScheduleCompile!Q696)-1)),ScheduleCompile!Q696)))))),"",IF(ScheduleCompile!Q696="Off",0,IF(ScheduleCompile!Q696="On",1,IF(ISNUMBER(ScheduleCompile!Q696),ScheduleCompile!Q696/1,IF(ISTEXT(ScheduleCompile!Q696),IF(OR(ISNUMBER(FIND("5F",ScheduleCompile!Q696)),ISNUMBER(FIND("0F",ScheduleCompile!Q696)),ISNUMBER(FIND("8F",ScheduleCompile!Q696)),ISNUMBER(FIND("1F",ScheduleCompile!Q696)),ISNUMBER(FIND("2F",ScheduleCompile!Q696)),ISNUMBER(FIND("3F",ScheduleCompile!Q696)),ISNUMBER(FIND("6F",ScheduleCompile!Q696)),ISNUMBER(FIND("7F",ScheduleCompile!Q696)),ISNUMBER(FIND("9F",ScheduleCompile!Q696)),ISNUMBER(FIND("4F",ScheduleCompile!Q696))),VALUE(LEFT(ScheduleCompile!Q696,FIND("F",ScheduleCompile!Q696)-1)),ScheduleCompile!Q696)))))))</f>
        <v>56.4</v>
      </c>
      <c r="W703" s="1">
        <f>IF(AND(ISERROR(IF(ScheduleCompile!R696="Off",0,IF(ScheduleCompile!R696="On",1,IF(ISNUMBER(ScheduleCompile!R696),ScheduleCompile!R696/1,IF(ISTEXT(ScheduleCompile!R696),IF(OR(ISNUMBER(FIND("5F",ScheduleCompile!R696)),ISNUMBER(FIND("0F",ScheduleCompile!R696)),ISNUMBER(FIND("8F",ScheduleCompile!R696)),ISNUMBER(FIND("1F",ScheduleCompile!R696)),ISNUMBER(FIND("2F",ScheduleCompile!R696)),ISNUMBER(FIND("3F",ScheduleCompile!R696)),ISNUMBER(FIND("6F",ScheduleCompile!R696)),ISNUMBER(FIND("7F",ScheduleCompile!R696)),ISNUMBER(FIND("9F",ScheduleCompile!R696)),ISNUMBER(FIND("4F",ScheduleCompile!R696))),VALUE(LEFT(ScheduleCompile!R696,FIND("F",ScheduleCompile!R696)-1)),ScheduleCompile!R696)))))),ISTEXT(ScheduleCompile!#REF!)),"ENDTABLE",IF(ISERROR(IF(ScheduleCompile!R696="Off",0,IF(ScheduleCompile!R696="On",1,IF(ISNUMBER(ScheduleCompile!R696),ScheduleCompile!R696/1,IF(ISTEXT(ScheduleCompile!R696),IF(OR(ISNUMBER(FIND("5F",ScheduleCompile!R696)),ISNUMBER(FIND("0F",ScheduleCompile!R696)),ISNUMBER(FIND("8F",ScheduleCompile!R696)),ISNUMBER(FIND("1F",ScheduleCompile!R696)),ISNUMBER(FIND("2F",ScheduleCompile!R696)),ISNUMBER(FIND("3F",ScheduleCompile!R696)),ISNUMBER(FIND("6F",ScheduleCompile!R696)),ISNUMBER(FIND("7F",ScheduleCompile!R696)),ISNUMBER(FIND("9F",ScheduleCompile!R696)),ISNUMBER(FIND("4F",ScheduleCompile!R696))),VALUE(LEFT(ScheduleCompile!R696,FIND("F",ScheduleCompile!R696)-1)),ScheduleCompile!R696)))))),"",IF(ScheduleCompile!R696="Off",0,IF(ScheduleCompile!R696="On",1,IF(ISNUMBER(ScheduleCompile!R696),ScheduleCompile!R696/1,IF(ISTEXT(ScheduleCompile!R696),IF(OR(ISNUMBER(FIND("5F",ScheduleCompile!R696)),ISNUMBER(FIND("0F",ScheduleCompile!R696)),ISNUMBER(FIND("8F",ScheduleCompile!R696)),ISNUMBER(FIND("1F",ScheduleCompile!R696)),ISNUMBER(FIND("2F",ScheduleCompile!R696)),ISNUMBER(FIND("3F",ScheduleCompile!R696)),ISNUMBER(FIND("6F",ScheduleCompile!R696)),ISNUMBER(FIND("7F",ScheduleCompile!R696)),ISNUMBER(FIND("9F",ScheduleCompile!R696)),ISNUMBER(FIND("4F",ScheduleCompile!R696))),VALUE(LEFT(ScheduleCompile!R696,FIND("F",ScheduleCompile!R696)-1)),ScheduleCompile!R696)))))))</f>
        <v>56.4</v>
      </c>
      <c r="X703" s="1">
        <f>IF(AND(ISERROR(IF(ScheduleCompile!S696="Off",0,IF(ScheduleCompile!S696="On",1,IF(ISNUMBER(ScheduleCompile!S696),ScheduleCompile!S696/1,IF(ISTEXT(ScheduleCompile!S696),IF(OR(ISNUMBER(FIND("5F",ScheduleCompile!S696)),ISNUMBER(FIND("0F",ScheduleCompile!S696)),ISNUMBER(FIND("8F",ScheduleCompile!S696)),ISNUMBER(FIND("1F",ScheduleCompile!S696)),ISNUMBER(FIND("2F",ScheduleCompile!S696)),ISNUMBER(FIND("3F",ScheduleCompile!S696)),ISNUMBER(FIND("6F",ScheduleCompile!S696)),ISNUMBER(FIND("7F",ScheduleCompile!S696)),ISNUMBER(FIND("9F",ScheduleCompile!S696)),ISNUMBER(FIND("4F",ScheduleCompile!S696))),VALUE(LEFT(ScheduleCompile!S696,FIND("F",ScheduleCompile!S696)-1)),ScheduleCompile!S696)))))),ISTEXT(ScheduleCompile!#REF!)),"ENDTABLE",IF(ISERROR(IF(ScheduleCompile!S696="Off",0,IF(ScheduleCompile!S696="On",1,IF(ISNUMBER(ScheduleCompile!S696),ScheduleCompile!S696/1,IF(ISTEXT(ScheduleCompile!S696),IF(OR(ISNUMBER(FIND("5F",ScheduleCompile!S696)),ISNUMBER(FIND("0F",ScheduleCompile!S696)),ISNUMBER(FIND("8F",ScheduleCompile!S696)),ISNUMBER(FIND("1F",ScheduleCompile!S696)),ISNUMBER(FIND("2F",ScheduleCompile!S696)),ISNUMBER(FIND("3F",ScheduleCompile!S696)),ISNUMBER(FIND("6F",ScheduleCompile!S696)),ISNUMBER(FIND("7F",ScheduleCompile!S696)),ISNUMBER(FIND("9F",ScheduleCompile!S696)),ISNUMBER(FIND("4F",ScheduleCompile!S696))),VALUE(LEFT(ScheduleCompile!S696,FIND("F",ScheduleCompile!S696)-1)),ScheduleCompile!S696)))))),"",IF(ScheduleCompile!S696="Off",0,IF(ScheduleCompile!S696="On",1,IF(ISNUMBER(ScheduleCompile!S696),ScheduleCompile!S696/1,IF(ISTEXT(ScheduleCompile!S696),IF(OR(ISNUMBER(FIND("5F",ScheduleCompile!S696)),ISNUMBER(FIND("0F",ScheduleCompile!S696)),ISNUMBER(FIND("8F",ScheduleCompile!S696)),ISNUMBER(FIND("1F",ScheduleCompile!S696)),ISNUMBER(FIND("2F",ScheduleCompile!S696)),ISNUMBER(FIND("3F",ScheduleCompile!S696)),ISNUMBER(FIND("6F",ScheduleCompile!S696)),ISNUMBER(FIND("7F",ScheduleCompile!S696)),ISNUMBER(FIND("9F",ScheduleCompile!S696)),ISNUMBER(FIND("4F",ScheduleCompile!S696))),VALUE(LEFT(ScheduleCompile!S696,FIND("F",ScheduleCompile!S696)-1)),ScheduleCompile!S696)))))))</f>
        <v>56.4</v>
      </c>
      <c r="Y703" s="1">
        <f>IF(AND(ISERROR(IF(ScheduleCompile!T696="Off",0,IF(ScheduleCompile!T696="On",1,IF(ISNUMBER(ScheduleCompile!T696),ScheduleCompile!T696/1,IF(ISTEXT(ScheduleCompile!T696),IF(OR(ISNUMBER(FIND("5F",ScheduleCompile!T696)),ISNUMBER(FIND("0F",ScheduleCompile!T696)),ISNUMBER(FIND("8F",ScheduleCompile!T696)),ISNUMBER(FIND("1F",ScheduleCompile!T696)),ISNUMBER(FIND("2F",ScheduleCompile!T696)),ISNUMBER(FIND("3F",ScheduleCompile!T696)),ISNUMBER(FIND("6F",ScheduleCompile!T696)),ISNUMBER(FIND("7F",ScheduleCompile!T696)),ISNUMBER(FIND("9F",ScheduleCompile!T696)),ISNUMBER(FIND("4F",ScheduleCompile!T696))),VALUE(LEFT(ScheduleCompile!T696,FIND("F",ScheduleCompile!T696)-1)),ScheduleCompile!T696)))))),ISTEXT(ScheduleCompile!#REF!)),"ENDTABLE",IF(ISERROR(IF(ScheduleCompile!T696="Off",0,IF(ScheduleCompile!T696="On",1,IF(ISNUMBER(ScheduleCompile!T696),ScheduleCompile!T696/1,IF(ISTEXT(ScheduleCompile!T696),IF(OR(ISNUMBER(FIND("5F",ScheduleCompile!T696)),ISNUMBER(FIND("0F",ScheduleCompile!T696)),ISNUMBER(FIND("8F",ScheduleCompile!T696)),ISNUMBER(FIND("1F",ScheduleCompile!T696)),ISNUMBER(FIND("2F",ScheduleCompile!T696)),ISNUMBER(FIND("3F",ScheduleCompile!T696)),ISNUMBER(FIND("6F",ScheduleCompile!T696)),ISNUMBER(FIND("7F",ScheduleCompile!T696)),ISNUMBER(FIND("9F",ScheduleCompile!T696)),ISNUMBER(FIND("4F",ScheduleCompile!T696))),VALUE(LEFT(ScheduleCompile!T696,FIND("F",ScheduleCompile!T696)-1)),ScheduleCompile!T696)))))),"",IF(ScheduleCompile!T696="Off",0,IF(ScheduleCompile!T696="On",1,IF(ISNUMBER(ScheduleCompile!T696),ScheduleCompile!T696/1,IF(ISTEXT(ScheduleCompile!T696),IF(OR(ISNUMBER(FIND("5F",ScheduleCompile!T696)),ISNUMBER(FIND("0F",ScheduleCompile!T696)),ISNUMBER(FIND("8F",ScheduleCompile!T696)),ISNUMBER(FIND("1F",ScheduleCompile!T696)),ISNUMBER(FIND("2F",ScheduleCompile!T696)),ISNUMBER(FIND("3F",ScheduleCompile!T696)),ISNUMBER(FIND("6F",ScheduleCompile!T696)),ISNUMBER(FIND("7F",ScheduleCompile!T696)),ISNUMBER(FIND("9F",ScheduleCompile!T696)),ISNUMBER(FIND("4F",ScheduleCompile!T696))),VALUE(LEFT(ScheduleCompile!T696,FIND("F",ScheduleCompile!T696)-1)),ScheduleCompile!T696)))))))</f>
        <v>56.4</v>
      </c>
      <c r="Z703" s="1">
        <f>IF(AND(ISERROR(IF(ScheduleCompile!U696="Off",0,IF(ScheduleCompile!U696="On",1,IF(ISNUMBER(ScheduleCompile!U696),ScheduleCompile!U696/1,IF(ISTEXT(ScheduleCompile!U696),IF(OR(ISNUMBER(FIND("5F",ScheduleCompile!U696)),ISNUMBER(FIND("0F",ScheduleCompile!U696)),ISNUMBER(FIND("8F",ScheduleCompile!U696)),ISNUMBER(FIND("1F",ScheduleCompile!U696)),ISNUMBER(FIND("2F",ScheduleCompile!U696)),ISNUMBER(FIND("3F",ScheduleCompile!U696)),ISNUMBER(FIND("6F",ScheduleCompile!U696)),ISNUMBER(FIND("7F",ScheduleCompile!U696)),ISNUMBER(FIND("9F",ScheduleCompile!U696)),ISNUMBER(FIND("4F",ScheduleCompile!U696))),VALUE(LEFT(ScheduleCompile!U696,FIND("F",ScheduleCompile!U696)-1)),ScheduleCompile!U696)))))),ISTEXT(ScheduleCompile!#REF!)),"ENDTABLE",IF(ISERROR(IF(ScheduleCompile!U696="Off",0,IF(ScheduleCompile!U696="On",1,IF(ISNUMBER(ScheduleCompile!U696),ScheduleCompile!U696/1,IF(ISTEXT(ScheduleCompile!U696),IF(OR(ISNUMBER(FIND("5F",ScheduleCompile!U696)),ISNUMBER(FIND("0F",ScheduleCompile!U696)),ISNUMBER(FIND("8F",ScheduleCompile!U696)),ISNUMBER(FIND("1F",ScheduleCompile!U696)),ISNUMBER(FIND("2F",ScheduleCompile!U696)),ISNUMBER(FIND("3F",ScheduleCompile!U696)),ISNUMBER(FIND("6F",ScheduleCompile!U696)),ISNUMBER(FIND("7F",ScheduleCompile!U696)),ISNUMBER(FIND("9F",ScheduleCompile!U696)),ISNUMBER(FIND("4F",ScheduleCompile!U696))),VALUE(LEFT(ScheduleCompile!U696,FIND("F",ScheduleCompile!U696)-1)),ScheduleCompile!U696)))))),"",IF(ScheduleCompile!U696="Off",0,IF(ScheduleCompile!U696="On",1,IF(ISNUMBER(ScheduleCompile!U696),ScheduleCompile!U696/1,IF(ISTEXT(ScheduleCompile!U696),IF(OR(ISNUMBER(FIND("5F",ScheduleCompile!U696)),ISNUMBER(FIND("0F",ScheduleCompile!U696)),ISNUMBER(FIND("8F",ScheduleCompile!U696)),ISNUMBER(FIND("1F",ScheduleCompile!U696)),ISNUMBER(FIND("2F",ScheduleCompile!U696)),ISNUMBER(FIND("3F",ScheduleCompile!U696)),ISNUMBER(FIND("6F",ScheduleCompile!U696)),ISNUMBER(FIND("7F",ScheduleCompile!U696)),ISNUMBER(FIND("9F",ScheduleCompile!U696)),ISNUMBER(FIND("4F",ScheduleCompile!U696))),VALUE(LEFT(ScheduleCompile!U696,FIND("F",ScheduleCompile!U696)-1)),ScheduleCompile!U696)))))))</f>
        <v>56.4</v>
      </c>
      <c r="AA703" s="1">
        <f>IF(AND(ISERROR(IF(ScheduleCompile!V696="Off",0,IF(ScheduleCompile!V696="On",1,IF(ISNUMBER(ScheduleCompile!V696),ScheduleCompile!V696/1,IF(ISTEXT(ScheduleCompile!V696),IF(OR(ISNUMBER(FIND("5F",ScheduleCompile!V696)),ISNUMBER(FIND("0F",ScheduleCompile!V696)),ISNUMBER(FIND("8F",ScheduleCompile!V696)),ISNUMBER(FIND("1F",ScheduleCompile!V696)),ISNUMBER(FIND("2F",ScheduleCompile!V696)),ISNUMBER(FIND("3F",ScheduleCompile!V696)),ISNUMBER(FIND("6F",ScheduleCompile!V696)),ISNUMBER(FIND("7F",ScheduleCompile!V696)),ISNUMBER(FIND("9F",ScheduleCompile!V696)),ISNUMBER(FIND("4F",ScheduleCompile!V696))),VALUE(LEFT(ScheduleCompile!V696,FIND("F",ScheduleCompile!V696)-1)),ScheduleCompile!V696)))))),ISTEXT(ScheduleCompile!#REF!)),"ENDTABLE",IF(ISERROR(IF(ScheduleCompile!V696="Off",0,IF(ScheduleCompile!V696="On",1,IF(ISNUMBER(ScheduleCompile!V696),ScheduleCompile!V696/1,IF(ISTEXT(ScheduleCompile!V696),IF(OR(ISNUMBER(FIND("5F",ScheduleCompile!V696)),ISNUMBER(FIND("0F",ScheduleCompile!V696)),ISNUMBER(FIND("8F",ScheduleCompile!V696)),ISNUMBER(FIND("1F",ScheduleCompile!V696)),ISNUMBER(FIND("2F",ScheduleCompile!V696)),ISNUMBER(FIND("3F",ScheduleCompile!V696)),ISNUMBER(FIND("6F",ScheduleCompile!V696)),ISNUMBER(FIND("7F",ScheduleCompile!V696)),ISNUMBER(FIND("9F",ScheduleCompile!V696)),ISNUMBER(FIND("4F",ScheduleCompile!V696))),VALUE(LEFT(ScheduleCompile!V696,FIND("F",ScheduleCompile!V696)-1)),ScheduleCompile!V696)))))),"",IF(ScheduleCompile!V696="Off",0,IF(ScheduleCompile!V696="On",1,IF(ISNUMBER(ScheduleCompile!V696),ScheduleCompile!V696/1,IF(ISTEXT(ScheduleCompile!V696),IF(OR(ISNUMBER(FIND("5F",ScheduleCompile!V696)),ISNUMBER(FIND("0F",ScheduleCompile!V696)),ISNUMBER(FIND("8F",ScheduleCompile!V696)),ISNUMBER(FIND("1F",ScheduleCompile!V696)),ISNUMBER(FIND("2F",ScheduleCompile!V696)),ISNUMBER(FIND("3F",ScheduleCompile!V696)),ISNUMBER(FIND("6F",ScheduleCompile!V696)),ISNUMBER(FIND("7F",ScheduleCompile!V696)),ISNUMBER(FIND("9F",ScheduleCompile!V696)),ISNUMBER(FIND("4F",ScheduleCompile!V696))),VALUE(LEFT(ScheduleCompile!V696,FIND("F",ScheduleCompile!V696)-1)),ScheduleCompile!V696)))))))</f>
        <v>56.4</v>
      </c>
      <c r="AB703" s="1">
        <f>IF(AND(ISERROR(IF(ScheduleCompile!W696="Off",0,IF(ScheduleCompile!W696="On",1,IF(ISNUMBER(ScheduleCompile!W696),ScheduleCompile!W696/1,IF(ISTEXT(ScheduleCompile!W696),IF(OR(ISNUMBER(FIND("5F",ScheduleCompile!W696)),ISNUMBER(FIND("0F",ScheduleCompile!W696)),ISNUMBER(FIND("8F",ScheduleCompile!W696)),ISNUMBER(FIND("1F",ScheduleCompile!W696)),ISNUMBER(FIND("2F",ScheduleCompile!W696)),ISNUMBER(FIND("3F",ScheduleCompile!W696)),ISNUMBER(FIND("6F",ScheduleCompile!W696)),ISNUMBER(FIND("7F",ScheduleCompile!W696)),ISNUMBER(FIND("9F",ScheduleCompile!W696)),ISNUMBER(FIND("4F",ScheduleCompile!W696))),VALUE(LEFT(ScheduleCompile!W696,FIND("F",ScheduleCompile!W696)-1)),ScheduleCompile!W696)))))),ISTEXT(ScheduleCompile!#REF!)),"ENDTABLE",IF(ISERROR(IF(ScheduleCompile!W696="Off",0,IF(ScheduleCompile!W696="On",1,IF(ISNUMBER(ScheduleCompile!W696),ScheduleCompile!W696/1,IF(ISTEXT(ScheduleCompile!W696),IF(OR(ISNUMBER(FIND("5F",ScheduleCompile!W696)),ISNUMBER(FIND("0F",ScheduleCompile!W696)),ISNUMBER(FIND("8F",ScheduleCompile!W696)),ISNUMBER(FIND("1F",ScheduleCompile!W696)),ISNUMBER(FIND("2F",ScheduleCompile!W696)),ISNUMBER(FIND("3F",ScheduleCompile!W696)),ISNUMBER(FIND("6F",ScheduleCompile!W696)),ISNUMBER(FIND("7F",ScheduleCompile!W696)),ISNUMBER(FIND("9F",ScheduleCompile!W696)),ISNUMBER(FIND("4F",ScheduleCompile!W696))),VALUE(LEFT(ScheduleCompile!W696,FIND("F",ScheduleCompile!W696)-1)),ScheduleCompile!W696)))))),"",IF(ScheduleCompile!W696="Off",0,IF(ScheduleCompile!W696="On",1,IF(ISNUMBER(ScheduleCompile!W696),ScheduleCompile!W696/1,IF(ISTEXT(ScheduleCompile!W696),IF(OR(ISNUMBER(FIND("5F",ScheduleCompile!W696)),ISNUMBER(FIND("0F",ScheduleCompile!W696)),ISNUMBER(FIND("8F",ScheduleCompile!W696)),ISNUMBER(FIND("1F",ScheduleCompile!W696)),ISNUMBER(FIND("2F",ScheduleCompile!W696)),ISNUMBER(FIND("3F",ScheduleCompile!W696)),ISNUMBER(FIND("6F",ScheduleCompile!W696)),ISNUMBER(FIND("7F",ScheduleCompile!W696)),ISNUMBER(FIND("9F",ScheduleCompile!W696)),ISNUMBER(FIND("4F",ScheduleCompile!W696))),VALUE(LEFT(ScheduleCompile!W696,FIND("F",ScheduleCompile!W696)-1)),ScheduleCompile!W696)))))))</f>
        <v>56.4</v>
      </c>
      <c r="AC703" s="1">
        <f>IF(AND(ISERROR(IF(ScheduleCompile!X696="Off",0,IF(ScheduleCompile!X696="On",1,IF(ISNUMBER(ScheduleCompile!X696),ScheduleCompile!X696/1,IF(ISTEXT(ScheduleCompile!X696),IF(OR(ISNUMBER(FIND("5F",ScheduleCompile!X696)),ISNUMBER(FIND("0F",ScheduleCompile!X696)),ISNUMBER(FIND("8F",ScheduleCompile!X696)),ISNUMBER(FIND("1F",ScheduleCompile!X696)),ISNUMBER(FIND("2F",ScheduleCompile!X696)),ISNUMBER(FIND("3F",ScheduleCompile!X696)),ISNUMBER(FIND("6F",ScheduleCompile!X696)),ISNUMBER(FIND("7F",ScheduleCompile!X696)),ISNUMBER(FIND("9F",ScheduleCompile!X696)),ISNUMBER(FIND("4F",ScheduleCompile!X696))),VALUE(LEFT(ScheduleCompile!X696,FIND("F",ScheduleCompile!X696)-1)),ScheduleCompile!X696)))))),ISTEXT(ScheduleCompile!#REF!)),"ENDTABLE",IF(ISERROR(IF(ScheduleCompile!X696="Off",0,IF(ScheduleCompile!X696="On",1,IF(ISNUMBER(ScheduleCompile!X696),ScheduleCompile!X696/1,IF(ISTEXT(ScheduleCompile!X696),IF(OR(ISNUMBER(FIND("5F",ScheduleCompile!X696)),ISNUMBER(FIND("0F",ScheduleCompile!X696)),ISNUMBER(FIND("8F",ScheduleCompile!X696)),ISNUMBER(FIND("1F",ScheduleCompile!X696)),ISNUMBER(FIND("2F",ScheduleCompile!X696)),ISNUMBER(FIND("3F",ScheduleCompile!X696)),ISNUMBER(FIND("6F",ScheduleCompile!X696)),ISNUMBER(FIND("7F",ScheduleCompile!X696)),ISNUMBER(FIND("9F",ScheduleCompile!X696)),ISNUMBER(FIND("4F",ScheduleCompile!X696))),VALUE(LEFT(ScheduleCompile!X696,FIND("F",ScheduleCompile!X696)-1)),ScheduleCompile!X696)))))),"",IF(ScheduleCompile!X696="Off",0,IF(ScheduleCompile!X696="On",1,IF(ISNUMBER(ScheduleCompile!X696),ScheduleCompile!X696/1,IF(ISTEXT(ScheduleCompile!X696),IF(OR(ISNUMBER(FIND("5F",ScheduleCompile!X696)),ISNUMBER(FIND("0F",ScheduleCompile!X696)),ISNUMBER(FIND("8F",ScheduleCompile!X696)),ISNUMBER(FIND("1F",ScheduleCompile!X696)),ISNUMBER(FIND("2F",ScheduleCompile!X696)),ISNUMBER(FIND("3F",ScheduleCompile!X696)),ISNUMBER(FIND("6F",ScheduleCompile!X696)),ISNUMBER(FIND("7F",ScheduleCompile!X696)),ISNUMBER(FIND("9F",ScheduleCompile!X696)),ISNUMBER(FIND("4F",ScheduleCompile!X696))),VALUE(LEFT(ScheduleCompile!X696,FIND("F",ScheduleCompile!X696)-1)),ScheduleCompile!X696)))))))</f>
        <v>56.4</v>
      </c>
      <c r="AD703" s="1">
        <f>IF(AND(ISERROR(IF(ScheduleCompile!Y696="Off",0,IF(ScheduleCompile!Y696="On",1,IF(ISNUMBER(ScheduleCompile!Y696),ScheduleCompile!Y696/1,IF(ISTEXT(ScheduleCompile!Y696),IF(OR(ISNUMBER(FIND("5F",ScheduleCompile!Y696)),ISNUMBER(FIND("0F",ScheduleCompile!Y696)),ISNUMBER(FIND("8F",ScheduleCompile!Y696)),ISNUMBER(FIND("1F",ScheduleCompile!Y696)),ISNUMBER(FIND("2F",ScheduleCompile!Y696)),ISNUMBER(FIND("3F",ScheduleCompile!Y696)),ISNUMBER(FIND("6F",ScheduleCompile!Y696)),ISNUMBER(FIND("7F",ScheduleCompile!Y696)),ISNUMBER(FIND("9F",ScheduleCompile!Y696)),ISNUMBER(FIND("4F",ScheduleCompile!Y696))),VALUE(LEFT(ScheduleCompile!Y696,FIND("F",ScheduleCompile!Y696)-1)),ScheduleCompile!Y696)))))),ISTEXT(ScheduleCompile!#REF!)),"ENDTABLE",IF(ISERROR(IF(ScheduleCompile!Y696="Off",0,IF(ScheduleCompile!Y696="On",1,IF(ISNUMBER(ScheduleCompile!Y696),ScheduleCompile!Y696/1,IF(ISTEXT(ScheduleCompile!Y696),IF(OR(ISNUMBER(FIND("5F",ScheduleCompile!Y696)),ISNUMBER(FIND("0F",ScheduleCompile!Y696)),ISNUMBER(FIND("8F",ScheduleCompile!Y696)),ISNUMBER(FIND("1F",ScheduleCompile!Y696)),ISNUMBER(FIND("2F",ScheduleCompile!Y696)),ISNUMBER(FIND("3F",ScheduleCompile!Y696)),ISNUMBER(FIND("6F",ScheduleCompile!Y696)),ISNUMBER(FIND("7F",ScheduleCompile!Y696)),ISNUMBER(FIND("9F",ScheduleCompile!Y696)),ISNUMBER(FIND("4F",ScheduleCompile!Y696))),VALUE(LEFT(ScheduleCompile!Y696,FIND("F",ScheduleCompile!Y696)-1)),ScheduleCompile!Y696)))))),"",IF(ScheduleCompile!Y696="Off",0,IF(ScheduleCompile!Y696="On",1,IF(ISNUMBER(ScheduleCompile!Y696),ScheduleCompile!Y696/1,IF(ISTEXT(ScheduleCompile!Y696),IF(OR(ISNUMBER(FIND("5F",ScheduleCompile!Y696)),ISNUMBER(FIND("0F",ScheduleCompile!Y696)),ISNUMBER(FIND("8F",ScheduleCompile!Y696)),ISNUMBER(FIND("1F",ScheduleCompile!Y696)),ISNUMBER(FIND("2F",ScheduleCompile!Y696)),ISNUMBER(FIND("3F",ScheduleCompile!Y696)),ISNUMBER(FIND("6F",ScheduleCompile!Y696)),ISNUMBER(FIND("7F",ScheduleCompile!Y696)),ISNUMBER(FIND("9F",ScheduleCompile!Y696)),ISNUMBER(FIND("4F",ScheduleCompile!Y696))),VALUE(LEFT(ScheduleCompile!Y696,FIND("F",ScheduleCompile!Y696)-1)),ScheduleCompile!Y696)))))))</f>
        <v>56.4</v>
      </c>
    </row>
    <row r="704" spans="1:30" x14ac:dyDescent="0.25">
      <c r="A704" t="str">
        <f t="shared" si="59"/>
        <v>SchDay "WaterMainCZ14Dec"  Type = "Temperature" Hr = (51.6, 51.6, 51.6, 51.6, 51.6, 51.6, 51.6, 51.6, 51.6, 51.6, 51.6, 51.6, 51.6, 51.6, 51.6, 51.6, 51.6, 51.6, 51.6, 51.6, 51.6, 51.6, 51.6, 51.6) ..</v>
      </c>
      <c r="B704" s="1" t="s">
        <v>623</v>
      </c>
      <c r="C704" t="str">
        <f t="shared" si="60"/>
        <v xml:space="preserve">SchDay "WaterMainCZ14Dec"  Type = "Temperature" Hr = </v>
      </c>
      <c r="D704" t="str">
        <f t="shared" si="61"/>
        <v>(51.6, 51.6, 51.6, 51.6, 51.6, 51.6, 51.6, 51.6, 51.6, 51.6, 51.6, 51.6, 51.6, 51.6, 51.6, 51.6, 51.6, 51.6, 51.6, 51.6, 51.6, 51.6, 51.6, 51.6) ..</v>
      </c>
      <c r="E704" s="30" t="str">
        <f>ScheduleCompile!A697</f>
        <v>WaterMainCZ14Dec</v>
      </c>
      <c r="F704" t="str">
        <f t="shared" si="46"/>
        <v>Temperature</v>
      </c>
      <c r="G704" s="1">
        <f>IF(AND(ISERROR(IF(ScheduleCompile!B697="Off",0,IF(ScheduleCompile!B697="On",1,IF(ISNUMBER(ScheduleCompile!B697),ScheduleCompile!B697/1,IF(ISTEXT(ScheduleCompile!B697),IF(OR(ISNUMBER(FIND("5F",ScheduleCompile!B697)),ISNUMBER(FIND("0F",ScheduleCompile!B697)),ISNUMBER(FIND("8F",ScheduleCompile!B697)),ISNUMBER(FIND("1F",ScheduleCompile!B697)),ISNUMBER(FIND("2F",ScheduleCompile!B697)),ISNUMBER(FIND("3F",ScheduleCompile!B697)),ISNUMBER(FIND("6F",ScheduleCompile!B697)),ISNUMBER(FIND("7F",ScheduleCompile!B697)),ISNUMBER(FIND("9F",ScheduleCompile!B697)),ISNUMBER(FIND("4F",ScheduleCompile!B697))),VALUE(LEFT(ScheduleCompile!B697,FIND("F",ScheduleCompile!B697)-1)),ScheduleCompile!B697)))))),ISTEXT(ScheduleCompile!#REF!)),"ENDTABLE",IF(ISERROR(IF(ScheduleCompile!B697="Off",0,IF(ScheduleCompile!B697="On",1,IF(ISNUMBER(ScheduleCompile!B697),ScheduleCompile!B697/1,IF(ISTEXT(ScheduleCompile!B697),IF(OR(ISNUMBER(FIND("5F",ScheduleCompile!B697)),ISNUMBER(FIND("0F",ScheduleCompile!B697)),ISNUMBER(FIND("8F",ScheduleCompile!B697)),ISNUMBER(FIND("1F",ScheduleCompile!B697)),ISNUMBER(FIND("2F",ScheduleCompile!B697)),ISNUMBER(FIND("3F",ScheduleCompile!B697)),ISNUMBER(FIND("6F",ScheduleCompile!B697)),ISNUMBER(FIND("7F",ScheduleCompile!B697)),ISNUMBER(FIND("9F",ScheduleCompile!B697)),ISNUMBER(FIND("4F",ScheduleCompile!B697))),VALUE(LEFT(ScheduleCompile!B697,FIND("F",ScheduleCompile!B697)-1)),ScheduleCompile!B697)))))),"",IF(ScheduleCompile!B697="Off",0,IF(ScheduleCompile!B697="On",1,IF(ISNUMBER(ScheduleCompile!B697),ScheduleCompile!B697/1,IF(ISTEXT(ScheduleCompile!B697),IF(OR(ISNUMBER(FIND("5F",ScheduleCompile!B697)),ISNUMBER(FIND("0F",ScheduleCompile!B697)),ISNUMBER(FIND("8F",ScheduleCompile!B697)),ISNUMBER(FIND("1F",ScheduleCompile!B697)),ISNUMBER(FIND("2F",ScheduleCompile!B697)),ISNUMBER(FIND("3F",ScheduleCompile!B697)),ISNUMBER(FIND("6F",ScheduleCompile!B697)),ISNUMBER(FIND("7F",ScheduleCompile!B697)),ISNUMBER(FIND("9F",ScheduleCompile!B697)),ISNUMBER(FIND("4F",ScheduleCompile!B697))),VALUE(LEFT(ScheduleCompile!B697,FIND("F",ScheduleCompile!B697)-1)),ScheduleCompile!B697)))))))</f>
        <v>51.6</v>
      </c>
      <c r="H704" s="1">
        <f>IF(AND(ISERROR(IF(ScheduleCompile!C697="Off",0,IF(ScheduleCompile!C697="On",1,IF(ISNUMBER(ScheduleCompile!C697),ScheduleCompile!C697/1,IF(ISTEXT(ScheduleCompile!C697),IF(OR(ISNUMBER(FIND("5F",ScheduleCompile!C697)),ISNUMBER(FIND("0F",ScheduleCompile!C697)),ISNUMBER(FIND("8F",ScheduleCompile!C697)),ISNUMBER(FIND("1F",ScheduleCompile!C697)),ISNUMBER(FIND("2F",ScheduleCompile!C697)),ISNUMBER(FIND("3F",ScheduleCompile!C697)),ISNUMBER(FIND("6F",ScheduleCompile!C697)),ISNUMBER(FIND("7F",ScheduleCompile!C697)),ISNUMBER(FIND("9F",ScheduleCompile!C697)),ISNUMBER(FIND("4F",ScheduleCompile!C697))),VALUE(LEFT(ScheduleCompile!C697,FIND("F",ScheduleCompile!C697)-1)),ScheduleCompile!C697)))))),ISTEXT(ScheduleCompile!#REF!)),"ENDTABLE",IF(ISERROR(IF(ScheduleCompile!C697="Off",0,IF(ScheduleCompile!C697="On",1,IF(ISNUMBER(ScheduleCompile!C697),ScheduleCompile!C697/1,IF(ISTEXT(ScheduleCompile!C697),IF(OR(ISNUMBER(FIND("5F",ScheduleCompile!C697)),ISNUMBER(FIND("0F",ScheduleCompile!C697)),ISNUMBER(FIND("8F",ScheduleCompile!C697)),ISNUMBER(FIND("1F",ScheduleCompile!C697)),ISNUMBER(FIND("2F",ScheduleCompile!C697)),ISNUMBER(FIND("3F",ScheduleCompile!C697)),ISNUMBER(FIND("6F",ScheduleCompile!C697)),ISNUMBER(FIND("7F",ScheduleCompile!C697)),ISNUMBER(FIND("9F",ScheduleCompile!C697)),ISNUMBER(FIND("4F",ScheduleCompile!C697))),VALUE(LEFT(ScheduleCompile!C697,FIND("F",ScheduleCompile!C697)-1)),ScheduleCompile!C697)))))),"",IF(ScheduleCompile!C697="Off",0,IF(ScheduleCompile!C697="On",1,IF(ISNUMBER(ScheduleCompile!C697),ScheduleCompile!C697/1,IF(ISTEXT(ScheduleCompile!C697),IF(OR(ISNUMBER(FIND("5F",ScheduleCompile!C697)),ISNUMBER(FIND("0F",ScheduleCompile!C697)),ISNUMBER(FIND("8F",ScheduleCompile!C697)),ISNUMBER(FIND("1F",ScheduleCompile!C697)),ISNUMBER(FIND("2F",ScheduleCompile!C697)),ISNUMBER(FIND("3F",ScheduleCompile!C697)),ISNUMBER(FIND("6F",ScheduleCompile!C697)),ISNUMBER(FIND("7F",ScheduleCompile!C697)),ISNUMBER(FIND("9F",ScheduleCompile!C697)),ISNUMBER(FIND("4F",ScheduleCompile!C697))),VALUE(LEFT(ScheduleCompile!C697,FIND("F",ScheduleCompile!C697)-1)),ScheduleCompile!C697)))))))</f>
        <v>51.6</v>
      </c>
      <c r="I704" s="1">
        <f>IF(AND(ISERROR(IF(ScheduleCompile!D697="Off",0,IF(ScheduleCompile!D697="On",1,IF(ISNUMBER(ScheduleCompile!D697),ScheduleCompile!D697/1,IF(ISTEXT(ScheduleCompile!D697),IF(OR(ISNUMBER(FIND("5F",ScheduleCompile!D697)),ISNUMBER(FIND("0F",ScheduleCompile!D697)),ISNUMBER(FIND("8F",ScheduleCompile!D697)),ISNUMBER(FIND("1F",ScheduleCompile!D697)),ISNUMBER(FIND("2F",ScheduleCompile!D697)),ISNUMBER(FIND("3F",ScheduleCompile!D697)),ISNUMBER(FIND("6F",ScheduleCompile!D697)),ISNUMBER(FIND("7F",ScheduleCompile!D697)),ISNUMBER(FIND("9F",ScheduleCompile!D697)),ISNUMBER(FIND("4F",ScheduleCompile!D697))),VALUE(LEFT(ScheduleCompile!D697,FIND("F",ScheduleCompile!D697)-1)),ScheduleCompile!D697)))))),ISTEXT(ScheduleCompile!#REF!)),"ENDTABLE",IF(ISERROR(IF(ScheduleCompile!D697="Off",0,IF(ScheduleCompile!D697="On",1,IF(ISNUMBER(ScheduleCompile!D697),ScheduleCompile!D697/1,IF(ISTEXT(ScheduleCompile!D697),IF(OR(ISNUMBER(FIND("5F",ScheduleCompile!D697)),ISNUMBER(FIND("0F",ScheduleCompile!D697)),ISNUMBER(FIND("8F",ScheduleCompile!D697)),ISNUMBER(FIND("1F",ScheduleCompile!D697)),ISNUMBER(FIND("2F",ScheduleCompile!D697)),ISNUMBER(FIND("3F",ScheduleCompile!D697)),ISNUMBER(FIND("6F",ScheduleCompile!D697)),ISNUMBER(FIND("7F",ScheduleCompile!D697)),ISNUMBER(FIND("9F",ScheduleCompile!D697)),ISNUMBER(FIND("4F",ScheduleCompile!D697))),VALUE(LEFT(ScheduleCompile!D697,FIND("F",ScheduleCompile!D697)-1)),ScheduleCompile!D697)))))),"",IF(ScheduleCompile!D697="Off",0,IF(ScheduleCompile!D697="On",1,IF(ISNUMBER(ScheduleCompile!D697),ScheduleCompile!D697/1,IF(ISTEXT(ScheduleCompile!D697),IF(OR(ISNUMBER(FIND("5F",ScheduleCompile!D697)),ISNUMBER(FIND("0F",ScheduleCompile!D697)),ISNUMBER(FIND("8F",ScheduleCompile!D697)),ISNUMBER(FIND("1F",ScheduleCompile!D697)),ISNUMBER(FIND("2F",ScheduleCompile!D697)),ISNUMBER(FIND("3F",ScheduleCompile!D697)),ISNUMBER(FIND("6F",ScheduleCompile!D697)),ISNUMBER(FIND("7F",ScheduleCompile!D697)),ISNUMBER(FIND("9F",ScheduleCompile!D697)),ISNUMBER(FIND("4F",ScheduleCompile!D697))),VALUE(LEFT(ScheduleCompile!D697,FIND("F",ScheduleCompile!D697)-1)),ScheduleCompile!D697)))))))</f>
        <v>51.6</v>
      </c>
      <c r="J704" s="1">
        <f>IF(AND(ISERROR(IF(ScheduleCompile!E697="Off",0,IF(ScheduleCompile!E697="On",1,IF(ISNUMBER(ScheduleCompile!E697),ScheduleCompile!E697/1,IF(ISTEXT(ScheduleCompile!E697),IF(OR(ISNUMBER(FIND("5F",ScheduleCompile!E697)),ISNUMBER(FIND("0F",ScheduleCompile!E697)),ISNUMBER(FIND("8F",ScheduleCompile!E697)),ISNUMBER(FIND("1F",ScheduleCompile!E697)),ISNUMBER(FIND("2F",ScheduleCompile!E697)),ISNUMBER(FIND("3F",ScheduleCompile!E697)),ISNUMBER(FIND("6F",ScheduleCompile!E697)),ISNUMBER(FIND("7F",ScheduleCompile!E697)),ISNUMBER(FIND("9F",ScheduleCompile!E697)),ISNUMBER(FIND("4F",ScheduleCompile!E697))),VALUE(LEFT(ScheduleCompile!E697,FIND("F",ScheduleCompile!E697)-1)),ScheduleCompile!E697)))))),ISTEXT(ScheduleCompile!#REF!)),"ENDTABLE",IF(ISERROR(IF(ScheduleCompile!E697="Off",0,IF(ScheduleCompile!E697="On",1,IF(ISNUMBER(ScheduleCompile!E697),ScheduleCompile!E697/1,IF(ISTEXT(ScheduleCompile!E697),IF(OR(ISNUMBER(FIND("5F",ScheduleCompile!E697)),ISNUMBER(FIND("0F",ScheduleCompile!E697)),ISNUMBER(FIND("8F",ScheduleCompile!E697)),ISNUMBER(FIND("1F",ScheduleCompile!E697)),ISNUMBER(FIND("2F",ScheduleCompile!E697)),ISNUMBER(FIND("3F",ScheduleCompile!E697)),ISNUMBER(FIND("6F",ScheduleCompile!E697)),ISNUMBER(FIND("7F",ScheduleCompile!E697)),ISNUMBER(FIND("9F",ScheduleCompile!E697)),ISNUMBER(FIND("4F",ScheduleCompile!E697))),VALUE(LEFT(ScheduleCompile!E697,FIND("F",ScheduleCompile!E697)-1)),ScheduleCompile!E697)))))),"",IF(ScheduleCompile!E697="Off",0,IF(ScheduleCompile!E697="On",1,IF(ISNUMBER(ScheduleCompile!E697),ScheduleCompile!E697/1,IF(ISTEXT(ScheduleCompile!E697),IF(OR(ISNUMBER(FIND("5F",ScheduleCompile!E697)),ISNUMBER(FIND("0F",ScheduleCompile!E697)),ISNUMBER(FIND("8F",ScheduleCompile!E697)),ISNUMBER(FIND("1F",ScheduleCompile!E697)),ISNUMBER(FIND("2F",ScheduleCompile!E697)),ISNUMBER(FIND("3F",ScheduleCompile!E697)),ISNUMBER(FIND("6F",ScheduleCompile!E697)),ISNUMBER(FIND("7F",ScheduleCompile!E697)),ISNUMBER(FIND("9F",ScheduleCompile!E697)),ISNUMBER(FIND("4F",ScheduleCompile!E697))),VALUE(LEFT(ScheduleCompile!E697,FIND("F",ScheduleCompile!E697)-1)),ScheduleCompile!E697)))))))</f>
        <v>51.6</v>
      </c>
      <c r="K704" s="1">
        <f>IF(AND(ISERROR(IF(ScheduleCompile!F697="Off",0,IF(ScheduleCompile!F697="On",1,IF(ISNUMBER(ScheduleCompile!F697),ScheduleCompile!F697/1,IF(ISTEXT(ScheduleCompile!F697),IF(OR(ISNUMBER(FIND("5F",ScheduleCompile!F697)),ISNUMBER(FIND("0F",ScheduleCompile!F697)),ISNUMBER(FIND("8F",ScheduleCompile!F697)),ISNUMBER(FIND("1F",ScheduleCompile!F697)),ISNUMBER(FIND("2F",ScheduleCompile!F697)),ISNUMBER(FIND("3F",ScheduleCompile!F697)),ISNUMBER(FIND("6F",ScheduleCompile!F697)),ISNUMBER(FIND("7F",ScheduleCompile!F697)),ISNUMBER(FIND("9F",ScheduleCompile!F697)),ISNUMBER(FIND("4F",ScheduleCompile!F697))),VALUE(LEFT(ScheduleCompile!F697,FIND("F",ScheduleCompile!F697)-1)),ScheduleCompile!F697)))))),ISTEXT(ScheduleCompile!#REF!)),"ENDTABLE",IF(ISERROR(IF(ScheduleCompile!F697="Off",0,IF(ScheduleCompile!F697="On",1,IF(ISNUMBER(ScheduleCompile!F697),ScheduleCompile!F697/1,IF(ISTEXT(ScheduleCompile!F697),IF(OR(ISNUMBER(FIND("5F",ScheduleCompile!F697)),ISNUMBER(FIND("0F",ScheduleCompile!F697)),ISNUMBER(FIND("8F",ScheduleCompile!F697)),ISNUMBER(FIND("1F",ScheduleCompile!F697)),ISNUMBER(FIND("2F",ScheduleCompile!F697)),ISNUMBER(FIND("3F",ScheduleCompile!F697)),ISNUMBER(FIND("6F",ScheduleCompile!F697)),ISNUMBER(FIND("7F",ScheduleCompile!F697)),ISNUMBER(FIND("9F",ScheduleCompile!F697)),ISNUMBER(FIND("4F",ScheduleCompile!F697))),VALUE(LEFT(ScheduleCompile!F697,FIND("F",ScheduleCompile!F697)-1)),ScheduleCompile!F697)))))),"",IF(ScheduleCompile!F697="Off",0,IF(ScheduleCompile!F697="On",1,IF(ISNUMBER(ScheduleCompile!F697),ScheduleCompile!F697/1,IF(ISTEXT(ScheduleCompile!F697),IF(OR(ISNUMBER(FIND("5F",ScheduleCompile!F697)),ISNUMBER(FIND("0F",ScheduleCompile!F697)),ISNUMBER(FIND("8F",ScheduleCompile!F697)),ISNUMBER(FIND("1F",ScheduleCompile!F697)),ISNUMBER(FIND("2F",ScheduleCompile!F697)),ISNUMBER(FIND("3F",ScheduleCompile!F697)),ISNUMBER(FIND("6F",ScheduleCompile!F697)),ISNUMBER(FIND("7F",ScheduleCompile!F697)),ISNUMBER(FIND("9F",ScheduleCompile!F697)),ISNUMBER(FIND("4F",ScheduleCompile!F697))),VALUE(LEFT(ScheduleCompile!F697,FIND("F",ScheduleCompile!F697)-1)),ScheduleCompile!F697)))))))</f>
        <v>51.6</v>
      </c>
      <c r="L704" s="1">
        <f>IF(AND(ISERROR(IF(ScheduleCompile!G697="Off",0,IF(ScheduleCompile!G697="On",1,IF(ISNUMBER(ScheduleCompile!G697),ScheduleCompile!G697/1,IF(ISTEXT(ScheduleCompile!G697),IF(OR(ISNUMBER(FIND("5F",ScheduleCompile!G697)),ISNUMBER(FIND("0F",ScheduleCompile!G697)),ISNUMBER(FIND("8F",ScheduleCompile!G697)),ISNUMBER(FIND("1F",ScheduleCompile!G697)),ISNUMBER(FIND("2F",ScheduleCompile!G697)),ISNUMBER(FIND("3F",ScheduleCompile!G697)),ISNUMBER(FIND("6F",ScheduleCompile!G697)),ISNUMBER(FIND("7F",ScheduleCompile!G697)),ISNUMBER(FIND("9F",ScheduleCompile!G697)),ISNUMBER(FIND("4F",ScheduleCompile!G697))),VALUE(LEFT(ScheduleCompile!G697,FIND("F",ScheduleCompile!G697)-1)),ScheduleCompile!G697)))))),ISTEXT(ScheduleCompile!#REF!)),"ENDTABLE",IF(ISERROR(IF(ScheduleCompile!G697="Off",0,IF(ScheduleCompile!G697="On",1,IF(ISNUMBER(ScheduleCompile!G697),ScheduleCompile!G697/1,IF(ISTEXT(ScheduleCompile!G697),IF(OR(ISNUMBER(FIND("5F",ScheduleCompile!G697)),ISNUMBER(FIND("0F",ScheduleCompile!G697)),ISNUMBER(FIND("8F",ScheduleCompile!G697)),ISNUMBER(FIND("1F",ScheduleCompile!G697)),ISNUMBER(FIND("2F",ScheduleCompile!G697)),ISNUMBER(FIND("3F",ScheduleCompile!G697)),ISNUMBER(FIND("6F",ScheduleCompile!G697)),ISNUMBER(FIND("7F",ScheduleCompile!G697)),ISNUMBER(FIND("9F",ScheduleCompile!G697)),ISNUMBER(FIND("4F",ScheduleCompile!G697))),VALUE(LEFT(ScheduleCompile!G697,FIND("F",ScheduleCompile!G697)-1)),ScheduleCompile!G697)))))),"",IF(ScheduleCompile!G697="Off",0,IF(ScheduleCompile!G697="On",1,IF(ISNUMBER(ScheduleCompile!G697),ScheduleCompile!G697/1,IF(ISTEXT(ScheduleCompile!G697),IF(OR(ISNUMBER(FIND("5F",ScheduleCompile!G697)),ISNUMBER(FIND("0F",ScheduleCompile!G697)),ISNUMBER(FIND("8F",ScheduleCompile!G697)),ISNUMBER(FIND("1F",ScheduleCompile!G697)),ISNUMBER(FIND("2F",ScheduleCompile!G697)),ISNUMBER(FIND("3F",ScheduleCompile!G697)),ISNUMBER(FIND("6F",ScheduleCompile!G697)),ISNUMBER(FIND("7F",ScheduleCompile!G697)),ISNUMBER(FIND("9F",ScheduleCompile!G697)),ISNUMBER(FIND("4F",ScheduleCompile!G697))),VALUE(LEFT(ScheduleCompile!G697,FIND("F",ScheduleCompile!G697)-1)),ScheduleCompile!G697)))))))</f>
        <v>51.6</v>
      </c>
      <c r="M704" s="1">
        <f>IF(AND(ISERROR(IF(ScheduleCompile!H697="Off",0,IF(ScheduleCompile!H697="On",1,IF(ISNUMBER(ScheduleCompile!H697),ScheduleCompile!H697/1,IF(ISTEXT(ScheduleCompile!H697),IF(OR(ISNUMBER(FIND("5F",ScheduleCompile!H697)),ISNUMBER(FIND("0F",ScheduleCompile!H697)),ISNUMBER(FIND("8F",ScheduleCompile!H697)),ISNUMBER(FIND("1F",ScheduleCompile!H697)),ISNUMBER(FIND("2F",ScheduleCompile!H697)),ISNUMBER(FIND("3F",ScheduleCompile!H697)),ISNUMBER(FIND("6F",ScheduleCompile!H697)),ISNUMBER(FIND("7F",ScheduleCompile!H697)),ISNUMBER(FIND("9F",ScheduleCompile!H697)),ISNUMBER(FIND("4F",ScheduleCompile!H697))),VALUE(LEFT(ScheduleCompile!H697,FIND("F",ScheduleCompile!H697)-1)),ScheduleCompile!H697)))))),ISTEXT(ScheduleCompile!#REF!)),"ENDTABLE",IF(ISERROR(IF(ScheduleCompile!H697="Off",0,IF(ScheduleCompile!H697="On",1,IF(ISNUMBER(ScheduleCompile!H697),ScheduleCompile!H697/1,IF(ISTEXT(ScheduleCompile!H697),IF(OR(ISNUMBER(FIND("5F",ScheduleCompile!H697)),ISNUMBER(FIND("0F",ScheduleCompile!H697)),ISNUMBER(FIND("8F",ScheduleCompile!H697)),ISNUMBER(FIND("1F",ScheduleCompile!H697)),ISNUMBER(FIND("2F",ScheduleCompile!H697)),ISNUMBER(FIND("3F",ScheduleCompile!H697)),ISNUMBER(FIND("6F",ScheduleCompile!H697)),ISNUMBER(FIND("7F",ScheduleCompile!H697)),ISNUMBER(FIND("9F",ScheduleCompile!H697)),ISNUMBER(FIND("4F",ScheduleCompile!H697))),VALUE(LEFT(ScheduleCompile!H697,FIND("F",ScheduleCompile!H697)-1)),ScheduleCompile!H697)))))),"",IF(ScheduleCompile!H697="Off",0,IF(ScheduleCompile!H697="On",1,IF(ISNUMBER(ScheduleCompile!H697),ScheduleCompile!H697/1,IF(ISTEXT(ScheduleCompile!H697),IF(OR(ISNUMBER(FIND("5F",ScheduleCompile!H697)),ISNUMBER(FIND("0F",ScheduleCompile!H697)),ISNUMBER(FIND("8F",ScheduleCompile!H697)),ISNUMBER(FIND("1F",ScheduleCompile!H697)),ISNUMBER(FIND("2F",ScheduleCompile!H697)),ISNUMBER(FIND("3F",ScheduleCompile!H697)),ISNUMBER(FIND("6F",ScheduleCompile!H697)),ISNUMBER(FIND("7F",ScheduleCompile!H697)),ISNUMBER(FIND("9F",ScheduleCompile!H697)),ISNUMBER(FIND("4F",ScheduleCompile!H697))),VALUE(LEFT(ScheduleCompile!H697,FIND("F",ScheduleCompile!H697)-1)),ScheduleCompile!H697)))))))</f>
        <v>51.6</v>
      </c>
      <c r="N704" s="1">
        <f>IF(AND(ISERROR(IF(ScheduleCompile!I697="Off",0,IF(ScheduleCompile!I697="On",1,IF(ISNUMBER(ScheduleCompile!I697),ScheduleCompile!I697/1,IF(ISTEXT(ScheduleCompile!I697),IF(OR(ISNUMBER(FIND("5F",ScheduleCompile!I697)),ISNUMBER(FIND("0F",ScheduleCompile!I697)),ISNUMBER(FIND("8F",ScheduleCompile!I697)),ISNUMBER(FIND("1F",ScheduleCompile!I697)),ISNUMBER(FIND("2F",ScheduleCompile!I697)),ISNUMBER(FIND("3F",ScheduleCompile!I697)),ISNUMBER(FIND("6F",ScheduleCompile!I697)),ISNUMBER(FIND("7F",ScheduleCompile!I697)),ISNUMBER(FIND("9F",ScheduleCompile!I697)),ISNUMBER(FIND("4F",ScheduleCompile!I697))),VALUE(LEFT(ScheduleCompile!I697,FIND("F",ScheduleCompile!I697)-1)),ScheduleCompile!I697)))))),ISTEXT(ScheduleCompile!#REF!)),"ENDTABLE",IF(ISERROR(IF(ScheduleCompile!I697="Off",0,IF(ScheduleCompile!I697="On",1,IF(ISNUMBER(ScheduleCompile!I697),ScheduleCompile!I697/1,IF(ISTEXT(ScheduleCompile!I697),IF(OR(ISNUMBER(FIND("5F",ScheduleCompile!I697)),ISNUMBER(FIND("0F",ScheduleCompile!I697)),ISNUMBER(FIND("8F",ScheduleCompile!I697)),ISNUMBER(FIND("1F",ScheduleCompile!I697)),ISNUMBER(FIND("2F",ScheduleCompile!I697)),ISNUMBER(FIND("3F",ScheduleCompile!I697)),ISNUMBER(FIND("6F",ScheduleCompile!I697)),ISNUMBER(FIND("7F",ScheduleCompile!I697)),ISNUMBER(FIND("9F",ScheduleCompile!I697)),ISNUMBER(FIND("4F",ScheduleCompile!I697))),VALUE(LEFT(ScheduleCompile!I697,FIND("F",ScheduleCompile!I697)-1)),ScheduleCompile!I697)))))),"",IF(ScheduleCompile!I697="Off",0,IF(ScheduleCompile!I697="On",1,IF(ISNUMBER(ScheduleCompile!I697),ScheduleCompile!I697/1,IF(ISTEXT(ScheduleCompile!I697),IF(OR(ISNUMBER(FIND("5F",ScheduleCompile!I697)),ISNUMBER(FIND("0F",ScheduleCompile!I697)),ISNUMBER(FIND("8F",ScheduleCompile!I697)),ISNUMBER(FIND("1F",ScheduleCompile!I697)),ISNUMBER(FIND("2F",ScheduleCompile!I697)),ISNUMBER(FIND("3F",ScheduleCompile!I697)),ISNUMBER(FIND("6F",ScheduleCompile!I697)),ISNUMBER(FIND("7F",ScheduleCompile!I697)),ISNUMBER(FIND("9F",ScheduleCompile!I697)),ISNUMBER(FIND("4F",ScheduleCompile!I697))),VALUE(LEFT(ScheduleCompile!I697,FIND("F",ScheduleCompile!I697)-1)),ScheduleCompile!I697)))))))</f>
        <v>51.6</v>
      </c>
      <c r="O704" s="1">
        <f>IF(AND(ISERROR(IF(ScheduleCompile!J697="Off",0,IF(ScheduleCompile!J697="On",1,IF(ISNUMBER(ScheduleCompile!J697),ScheduleCompile!J697/1,IF(ISTEXT(ScheduleCompile!J697),IF(OR(ISNUMBER(FIND("5F",ScheduleCompile!J697)),ISNUMBER(FIND("0F",ScheduleCompile!J697)),ISNUMBER(FIND("8F",ScheduleCompile!J697)),ISNUMBER(FIND("1F",ScheduleCompile!J697)),ISNUMBER(FIND("2F",ScheduleCompile!J697)),ISNUMBER(FIND("3F",ScheduleCompile!J697)),ISNUMBER(FIND("6F",ScheduleCompile!J697)),ISNUMBER(FIND("7F",ScheduleCompile!J697)),ISNUMBER(FIND("9F",ScheduleCompile!J697)),ISNUMBER(FIND("4F",ScheduleCompile!J697))),VALUE(LEFT(ScheduleCompile!J697,FIND("F",ScheduleCompile!J697)-1)),ScheduleCompile!J697)))))),ISTEXT(ScheduleCompile!#REF!)),"ENDTABLE",IF(ISERROR(IF(ScheduleCompile!J697="Off",0,IF(ScheduleCompile!J697="On",1,IF(ISNUMBER(ScheduleCompile!J697),ScheduleCompile!J697/1,IF(ISTEXT(ScheduleCompile!J697),IF(OR(ISNUMBER(FIND("5F",ScheduleCompile!J697)),ISNUMBER(FIND("0F",ScheduleCompile!J697)),ISNUMBER(FIND("8F",ScheduleCompile!J697)),ISNUMBER(FIND("1F",ScheduleCompile!J697)),ISNUMBER(FIND("2F",ScheduleCompile!J697)),ISNUMBER(FIND("3F",ScheduleCompile!J697)),ISNUMBER(FIND("6F",ScheduleCompile!J697)),ISNUMBER(FIND("7F",ScheduleCompile!J697)),ISNUMBER(FIND("9F",ScheduleCompile!J697)),ISNUMBER(FIND("4F",ScheduleCompile!J697))),VALUE(LEFT(ScheduleCompile!J697,FIND("F",ScheduleCompile!J697)-1)),ScheduleCompile!J697)))))),"",IF(ScheduleCompile!J697="Off",0,IF(ScheduleCompile!J697="On",1,IF(ISNUMBER(ScheduleCompile!J697),ScheduleCompile!J697/1,IF(ISTEXT(ScheduleCompile!J697),IF(OR(ISNUMBER(FIND("5F",ScheduleCompile!J697)),ISNUMBER(FIND("0F",ScheduleCompile!J697)),ISNUMBER(FIND("8F",ScheduleCompile!J697)),ISNUMBER(FIND("1F",ScheduleCompile!J697)),ISNUMBER(FIND("2F",ScheduleCompile!J697)),ISNUMBER(FIND("3F",ScheduleCompile!J697)),ISNUMBER(FIND("6F",ScheduleCompile!J697)),ISNUMBER(FIND("7F",ScheduleCompile!J697)),ISNUMBER(FIND("9F",ScheduleCompile!J697)),ISNUMBER(FIND("4F",ScheduleCompile!J697))),VALUE(LEFT(ScheduleCompile!J697,FIND("F",ScheduleCompile!J697)-1)),ScheduleCompile!J697)))))))</f>
        <v>51.6</v>
      </c>
      <c r="P704" s="1">
        <f>IF(AND(ISERROR(IF(ScheduleCompile!K697="Off",0,IF(ScheduleCompile!K697="On",1,IF(ISNUMBER(ScheduleCompile!K697),ScheduleCompile!K697/1,IF(ISTEXT(ScheduleCompile!K697),IF(OR(ISNUMBER(FIND("5F",ScheduleCompile!K697)),ISNUMBER(FIND("0F",ScheduleCompile!K697)),ISNUMBER(FIND("8F",ScheduleCompile!K697)),ISNUMBER(FIND("1F",ScheduleCompile!K697)),ISNUMBER(FIND("2F",ScheduleCompile!K697)),ISNUMBER(FIND("3F",ScheduleCompile!K697)),ISNUMBER(FIND("6F",ScheduleCompile!K697)),ISNUMBER(FIND("7F",ScheduleCompile!K697)),ISNUMBER(FIND("9F",ScheduleCompile!K697)),ISNUMBER(FIND("4F",ScheduleCompile!K697))),VALUE(LEFT(ScheduleCompile!K697,FIND("F",ScheduleCompile!K697)-1)),ScheduleCompile!K697)))))),ISTEXT(ScheduleCompile!#REF!)),"ENDTABLE",IF(ISERROR(IF(ScheduleCompile!K697="Off",0,IF(ScheduleCompile!K697="On",1,IF(ISNUMBER(ScheduleCompile!K697),ScheduleCompile!K697/1,IF(ISTEXT(ScheduleCompile!K697),IF(OR(ISNUMBER(FIND("5F",ScheduleCompile!K697)),ISNUMBER(FIND("0F",ScheduleCompile!K697)),ISNUMBER(FIND("8F",ScheduleCompile!K697)),ISNUMBER(FIND("1F",ScheduleCompile!K697)),ISNUMBER(FIND("2F",ScheduleCompile!K697)),ISNUMBER(FIND("3F",ScheduleCompile!K697)),ISNUMBER(FIND("6F",ScheduleCompile!K697)),ISNUMBER(FIND("7F",ScheduleCompile!K697)),ISNUMBER(FIND("9F",ScheduleCompile!K697)),ISNUMBER(FIND("4F",ScheduleCompile!K697))),VALUE(LEFT(ScheduleCompile!K697,FIND("F",ScheduleCompile!K697)-1)),ScheduleCompile!K697)))))),"",IF(ScheduleCompile!K697="Off",0,IF(ScheduleCompile!K697="On",1,IF(ISNUMBER(ScheduleCompile!K697),ScheduleCompile!K697/1,IF(ISTEXT(ScheduleCompile!K697),IF(OR(ISNUMBER(FIND("5F",ScheduleCompile!K697)),ISNUMBER(FIND("0F",ScheduleCompile!K697)),ISNUMBER(FIND("8F",ScheduleCompile!K697)),ISNUMBER(FIND("1F",ScheduleCompile!K697)),ISNUMBER(FIND("2F",ScheduleCompile!K697)),ISNUMBER(FIND("3F",ScheduleCompile!K697)),ISNUMBER(FIND("6F",ScheduleCompile!K697)),ISNUMBER(FIND("7F",ScheduleCompile!K697)),ISNUMBER(FIND("9F",ScheduleCompile!K697)),ISNUMBER(FIND("4F",ScheduleCompile!K697))),VALUE(LEFT(ScheduleCompile!K697,FIND("F",ScheduleCompile!K697)-1)),ScheduleCompile!K697)))))))</f>
        <v>51.6</v>
      </c>
      <c r="Q704" s="1">
        <f>IF(AND(ISERROR(IF(ScheduleCompile!L697="Off",0,IF(ScheduleCompile!L697="On",1,IF(ISNUMBER(ScheduleCompile!L697),ScheduleCompile!L697/1,IF(ISTEXT(ScheduleCompile!L697),IF(OR(ISNUMBER(FIND("5F",ScheduleCompile!L697)),ISNUMBER(FIND("0F",ScheduleCompile!L697)),ISNUMBER(FIND("8F",ScheduleCompile!L697)),ISNUMBER(FIND("1F",ScheduleCompile!L697)),ISNUMBER(FIND("2F",ScheduleCompile!L697)),ISNUMBER(FIND("3F",ScheduleCompile!L697)),ISNUMBER(FIND("6F",ScheduleCompile!L697)),ISNUMBER(FIND("7F",ScheduleCompile!L697)),ISNUMBER(FIND("9F",ScheduleCompile!L697)),ISNUMBER(FIND("4F",ScheduleCompile!L697))),VALUE(LEFT(ScheduleCompile!L697,FIND("F",ScheduleCompile!L697)-1)),ScheduleCompile!L697)))))),ISTEXT(ScheduleCompile!#REF!)),"ENDTABLE",IF(ISERROR(IF(ScheduleCompile!L697="Off",0,IF(ScheduleCompile!L697="On",1,IF(ISNUMBER(ScheduleCompile!L697),ScheduleCompile!L697/1,IF(ISTEXT(ScheduleCompile!L697),IF(OR(ISNUMBER(FIND("5F",ScheduleCompile!L697)),ISNUMBER(FIND("0F",ScheduleCompile!L697)),ISNUMBER(FIND("8F",ScheduleCompile!L697)),ISNUMBER(FIND("1F",ScheduleCompile!L697)),ISNUMBER(FIND("2F",ScheduleCompile!L697)),ISNUMBER(FIND("3F",ScheduleCompile!L697)),ISNUMBER(FIND("6F",ScheduleCompile!L697)),ISNUMBER(FIND("7F",ScheduleCompile!L697)),ISNUMBER(FIND("9F",ScheduleCompile!L697)),ISNUMBER(FIND("4F",ScheduleCompile!L697))),VALUE(LEFT(ScheduleCompile!L697,FIND("F",ScheduleCompile!L697)-1)),ScheduleCompile!L697)))))),"",IF(ScheduleCompile!L697="Off",0,IF(ScheduleCompile!L697="On",1,IF(ISNUMBER(ScheduleCompile!L697),ScheduleCompile!L697/1,IF(ISTEXT(ScheduleCompile!L697),IF(OR(ISNUMBER(FIND("5F",ScheduleCompile!L697)),ISNUMBER(FIND("0F",ScheduleCompile!L697)),ISNUMBER(FIND("8F",ScheduleCompile!L697)),ISNUMBER(FIND("1F",ScheduleCompile!L697)),ISNUMBER(FIND("2F",ScheduleCompile!L697)),ISNUMBER(FIND("3F",ScheduleCompile!L697)),ISNUMBER(FIND("6F",ScheduleCompile!L697)),ISNUMBER(FIND("7F",ScheduleCompile!L697)),ISNUMBER(FIND("9F",ScheduleCompile!L697)),ISNUMBER(FIND("4F",ScheduleCompile!L697))),VALUE(LEFT(ScheduleCompile!L697,FIND("F",ScheduleCompile!L697)-1)),ScheduleCompile!L697)))))))</f>
        <v>51.6</v>
      </c>
      <c r="R704" s="1">
        <f>IF(AND(ISERROR(IF(ScheduleCompile!M697="Off",0,IF(ScheduleCompile!M697="On",1,IF(ISNUMBER(ScheduleCompile!M697),ScheduleCompile!M697/1,IF(ISTEXT(ScheduleCompile!M697),IF(OR(ISNUMBER(FIND("5F",ScheduleCompile!M697)),ISNUMBER(FIND("0F",ScheduleCompile!M697)),ISNUMBER(FIND("8F",ScheduleCompile!M697)),ISNUMBER(FIND("1F",ScheduleCompile!M697)),ISNUMBER(FIND("2F",ScheduleCompile!M697)),ISNUMBER(FIND("3F",ScheduleCompile!M697)),ISNUMBER(FIND("6F",ScheduleCompile!M697)),ISNUMBER(FIND("7F",ScheduleCompile!M697)),ISNUMBER(FIND("9F",ScheduleCompile!M697)),ISNUMBER(FIND("4F",ScheduleCompile!M697))),VALUE(LEFT(ScheduleCompile!M697,FIND("F",ScheduleCompile!M697)-1)),ScheduleCompile!M697)))))),ISTEXT(ScheduleCompile!#REF!)),"ENDTABLE",IF(ISERROR(IF(ScheduleCompile!M697="Off",0,IF(ScheduleCompile!M697="On",1,IF(ISNUMBER(ScheduleCompile!M697),ScheduleCompile!M697/1,IF(ISTEXT(ScheduleCompile!M697),IF(OR(ISNUMBER(FIND("5F",ScheduleCompile!M697)),ISNUMBER(FIND("0F",ScheduleCompile!M697)),ISNUMBER(FIND("8F",ScheduleCompile!M697)),ISNUMBER(FIND("1F",ScheduleCompile!M697)),ISNUMBER(FIND("2F",ScheduleCompile!M697)),ISNUMBER(FIND("3F",ScheduleCompile!M697)),ISNUMBER(FIND("6F",ScheduleCompile!M697)),ISNUMBER(FIND("7F",ScheduleCompile!M697)),ISNUMBER(FIND("9F",ScheduleCompile!M697)),ISNUMBER(FIND("4F",ScheduleCompile!M697))),VALUE(LEFT(ScheduleCompile!M697,FIND("F",ScheduleCompile!M697)-1)),ScheduleCompile!M697)))))),"",IF(ScheduleCompile!M697="Off",0,IF(ScheduleCompile!M697="On",1,IF(ISNUMBER(ScheduleCompile!M697),ScheduleCompile!M697/1,IF(ISTEXT(ScheduleCompile!M697),IF(OR(ISNUMBER(FIND("5F",ScheduleCompile!M697)),ISNUMBER(FIND("0F",ScheduleCompile!M697)),ISNUMBER(FIND("8F",ScheduleCompile!M697)),ISNUMBER(FIND("1F",ScheduleCompile!M697)),ISNUMBER(FIND("2F",ScheduleCompile!M697)),ISNUMBER(FIND("3F",ScheduleCompile!M697)),ISNUMBER(FIND("6F",ScheduleCompile!M697)),ISNUMBER(FIND("7F",ScheduleCompile!M697)),ISNUMBER(FIND("9F",ScheduleCompile!M697)),ISNUMBER(FIND("4F",ScheduleCompile!M697))),VALUE(LEFT(ScheduleCompile!M697,FIND("F",ScheduleCompile!M697)-1)),ScheduleCompile!M697)))))))</f>
        <v>51.6</v>
      </c>
      <c r="S704" s="1">
        <f>IF(AND(ISERROR(IF(ScheduleCompile!N697="Off",0,IF(ScheduleCompile!N697="On",1,IF(ISNUMBER(ScheduleCompile!N697),ScheduleCompile!N697/1,IF(ISTEXT(ScheduleCompile!N697),IF(OR(ISNUMBER(FIND("5F",ScheduleCompile!N697)),ISNUMBER(FIND("0F",ScheduleCompile!N697)),ISNUMBER(FIND("8F",ScheduleCompile!N697)),ISNUMBER(FIND("1F",ScheduleCompile!N697)),ISNUMBER(FIND("2F",ScheduleCompile!N697)),ISNUMBER(FIND("3F",ScheduleCompile!N697)),ISNUMBER(FIND("6F",ScheduleCompile!N697)),ISNUMBER(FIND("7F",ScheduleCompile!N697)),ISNUMBER(FIND("9F",ScheduleCompile!N697)),ISNUMBER(FIND("4F",ScheduleCompile!N697))),VALUE(LEFT(ScheduleCompile!N697,FIND("F",ScheduleCompile!N697)-1)),ScheduleCompile!N697)))))),ISTEXT(ScheduleCompile!#REF!)),"ENDTABLE",IF(ISERROR(IF(ScheduleCompile!N697="Off",0,IF(ScheduleCompile!N697="On",1,IF(ISNUMBER(ScheduleCompile!N697),ScheduleCompile!N697/1,IF(ISTEXT(ScheduleCompile!N697),IF(OR(ISNUMBER(FIND("5F",ScheduleCompile!N697)),ISNUMBER(FIND("0F",ScheduleCompile!N697)),ISNUMBER(FIND("8F",ScheduleCompile!N697)),ISNUMBER(FIND("1F",ScheduleCompile!N697)),ISNUMBER(FIND("2F",ScheduleCompile!N697)),ISNUMBER(FIND("3F",ScheduleCompile!N697)),ISNUMBER(FIND("6F",ScheduleCompile!N697)),ISNUMBER(FIND("7F",ScheduleCompile!N697)),ISNUMBER(FIND("9F",ScheduleCompile!N697)),ISNUMBER(FIND("4F",ScheduleCompile!N697))),VALUE(LEFT(ScheduleCompile!N697,FIND("F",ScheduleCompile!N697)-1)),ScheduleCompile!N697)))))),"",IF(ScheduleCompile!N697="Off",0,IF(ScheduleCompile!N697="On",1,IF(ISNUMBER(ScheduleCompile!N697),ScheduleCompile!N697/1,IF(ISTEXT(ScheduleCompile!N697),IF(OR(ISNUMBER(FIND("5F",ScheduleCompile!N697)),ISNUMBER(FIND("0F",ScheduleCompile!N697)),ISNUMBER(FIND("8F",ScheduleCompile!N697)),ISNUMBER(FIND("1F",ScheduleCompile!N697)),ISNUMBER(FIND("2F",ScheduleCompile!N697)),ISNUMBER(FIND("3F",ScheduleCompile!N697)),ISNUMBER(FIND("6F",ScheduleCompile!N697)),ISNUMBER(FIND("7F",ScheduleCompile!N697)),ISNUMBER(FIND("9F",ScheduleCompile!N697)),ISNUMBER(FIND("4F",ScheduleCompile!N697))),VALUE(LEFT(ScheduleCompile!N697,FIND("F",ScheduleCompile!N697)-1)),ScheduleCompile!N697)))))))</f>
        <v>51.6</v>
      </c>
      <c r="T704" s="1">
        <f>IF(AND(ISERROR(IF(ScheduleCompile!O697="Off",0,IF(ScheduleCompile!O697="On",1,IF(ISNUMBER(ScheduleCompile!O697),ScheduleCompile!O697/1,IF(ISTEXT(ScheduleCompile!O697),IF(OR(ISNUMBER(FIND("5F",ScheduleCompile!O697)),ISNUMBER(FIND("0F",ScheduleCompile!O697)),ISNUMBER(FIND("8F",ScheduleCompile!O697)),ISNUMBER(FIND("1F",ScheduleCompile!O697)),ISNUMBER(FIND("2F",ScheduleCompile!O697)),ISNUMBER(FIND("3F",ScheduleCompile!O697)),ISNUMBER(FIND("6F",ScheduleCompile!O697)),ISNUMBER(FIND("7F",ScheduleCompile!O697)),ISNUMBER(FIND("9F",ScheduleCompile!O697)),ISNUMBER(FIND("4F",ScheduleCompile!O697))),VALUE(LEFT(ScheduleCompile!O697,FIND("F",ScheduleCompile!O697)-1)),ScheduleCompile!O697)))))),ISTEXT(ScheduleCompile!#REF!)),"ENDTABLE",IF(ISERROR(IF(ScheduleCompile!O697="Off",0,IF(ScheduleCompile!O697="On",1,IF(ISNUMBER(ScheduleCompile!O697),ScheduleCompile!O697/1,IF(ISTEXT(ScheduleCompile!O697),IF(OR(ISNUMBER(FIND("5F",ScheduleCompile!O697)),ISNUMBER(FIND("0F",ScheduleCompile!O697)),ISNUMBER(FIND("8F",ScheduleCompile!O697)),ISNUMBER(FIND("1F",ScheduleCompile!O697)),ISNUMBER(FIND("2F",ScheduleCompile!O697)),ISNUMBER(FIND("3F",ScheduleCompile!O697)),ISNUMBER(FIND("6F",ScheduleCompile!O697)),ISNUMBER(FIND("7F",ScheduleCompile!O697)),ISNUMBER(FIND("9F",ScheduleCompile!O697)),ISNUMBER(FIND("4F",ScheduleCompile!O697))),VALUE(LEFT(ScheduleCompile!O697,FIND("F",ScheduleCompile!O697)-1)),ScheduleCompile!O697)))))),"",IF(ScheduleCompile!O697="Off",0,IF(ScheduleCompile!O697="On",1,IF(ISNUMBER(ScheduleCompile!O697),ScheduleCompile!O697/1,IF(ISTEXT(ScheduleCompile!O697),IF(OR(ISNUMBER(FIND("5F",ScheduleCompile!O697)),ISNUMBER(FIND("0F",ScheduleCompile!O697)),ISNUMBER(FIND("8F",ScheduleCompile!O697)),ISNUMBER(FIND("1F",ScheduleCompile!O697)),ISNUMBER(FIND("2F",ScheduleCompile!O697)),ISNUMBER(FIND("3F",ScheduleCompile!O697)),ISNUMBER(FIND("6F",ScheduleCompile!O697)),ISNUMBER(FIND("7F",ScheduleCompile!O697)),ISNUMBER(FIND("9F",ScheduleCompile!O697)),ISNUMBER(FIND("4F",ScheduleCompile!O697))),VALUE(LEFT(ScheduleCompile!O697,FIND("F",ScheduleCompile!O697)-1)),ScheduleCompile!O697)))))))</f>
        <v>51.6</v>
      </c>
      <c r="U704" s="1">
        <f>IF(AND(ISERROR(IF(ScheduleCompile!P697="Off",0,IF(ScheduleCompile!P697="On",1,IF(ISNUMBER(ScheduleCompile!P697),ScheduleCompile!P697/1,IF(ISTEXT(ScheduleCompile!P697),IF(OR(ISNUMBER(FIND("5F",ScheduleCompile!P697)),ISNUMBER(FIND("0F",ScheduleCompile!P697)),ISNUMBER(FIND("8F",ScheduleCompile!P697)),ISNUMBER(FIND("1F",ScheduleCompile!P697)),ISNUMBER(FIND("2F",ScheduleCompile!P697)),ISNUMBER(FIND("3F",ScheduleCompile!P697)),ISNUMBER(FIND("6F",ScheduleCompile!P697)),ISNUMBER(FIND("7F",ScheduleCompile!P697)),ISNUMBER(FIND("9F",ScheduleCompile!P697)),ISNUMBER(FIND("4F",ScheduleCompile!P697))),VALUE(LEFT(ScheduleCompile!P697,FIND("F",ScheduleCompile!P697)-1)),ScheduleCompile!P697)))))),ISTEXT(ScheduleCompile!#REF!)),"ENDTABLE",IF(ISERROR(IF(ScheduleCompile!P697="Off",0,IF(ScheduleCompile!P697="On",1,IF(ISNUMBER(ScheduleCompile!P697),ScheduleCompile!P697/1,IF(ISTEXT(ScheduleCompile!P697),IF(OR(ISNUMBER(FIND("5F",ScheduleCompile!P697)),ISNUMBER(FIND("0F",ScheduleCompile!P697)),ISNUMBER(FIND("8F",ScheduleCompile!P697)),ISNUMBER(FIND("1F",ScheduleCompile!P697)),ISNUMBER(FIND("2F",ScheduleCompile!P697)),ISNUMBER(FIND("3F",ScheduleCompile!P697)),ISNUMBER(FIND("6F",ScheduleCompile!P697)),ISNUMBER(FIND("7F",ScheduleCompile!P697)),ISNUMBER(FIND("9F",ScheduleCompile!P697)),ISNUMBER(FIND("4F",ScheduleCompile!P697))),VALUE(LEFT(ScheduleCompile!P697,FIND("F",ScheduleCompile!P697)-1)),ScheduleCompile!P697)))))),"",IF(ScheduleCompile!P697="Off",0,IF(ScheduleCompile!P697="On",1,IF(ISNUMBER(ScheduleCompile!P697),ScheduleCompile!P697/1,IF(ISTEXT(ScheduleCompile!P697),IF(OR(ISNUMBER(FIND("5F",ScheduleCompile!P697)),ISNUMBER(FIND("0F",ScheduleCompile!P697)),ISNUMBER(FIND("8F",ScheduleCompile!P697)),ISNUMBER(FIND("1F",ScheduleCompile!P697)),ISNUMBER(FIND("2F",ScheduleCompile!P697)),ISNUMBER(FIND("3F",ScheduleCompile!P697)),ISNUMBER(FIND("6F",ScheduleCompile!P697)),ISNUMBER(FIND("7F",ScheduleCompile!P697)),ISNUMBER(FIND("9F",ScheduleCompile!P697)),ISNUMBER(FIND("4F",ScheduleCompile!P697))),VALUE(LEFT(ScheduleCompile!P697,FIND("F",ScheduleCompile!P697)-1)),ScheduleCompile!P697)))))))</f>
        <v>51.6</v>
      </c>
      <c r="V704" s="1">
        <f>IF(AND(ISERROR(IF(ScheduleCompile!Q697="Off",0,IF(ScheduleCompile!Q697="On",1,IF(ISNUMBER(ScheduleCompile!Q697),ScheduleCompile!Q697/1,IF(ISTEXT(ScheduleCompile!Q697),IF(OR(ISNUMBER(FIND("5F",ScheduleCompile!Q697)),ISNUMBER(FIND("0F",ScheduleCompile!Q697)),ISNUMBER(FIND("8F",ScheduleCompile!Q697)),ISNUMBER(FIND("1F",ScheduleCompile!Q697)),ISNUMBER(FIND("2F",ScheduleCompile!Q697)),ISNUMBER(FIND("3F",ScheduleCompile!Q697)),ISNUMBER(FIND("6F",ScheduleCompile!Q697)),ISNUMBER(FIND("7F",ScheduleCompile!Q697)),ISNUMBER(FIND("9F",ScheduleCompile!Q697)),ISNUMBER(FIND("4F",ScheduleCompile!Q697))),VALUE(LEFT(ScheduleCompile!Q697,FIND("F",ScheduleCompile!Q697)-1)),ScheduleCompile!Q697)))))),ISTEXT(ScheduleCompile!#REF!)),"ENDTABLE",IF(ISERROR(IF(ScheduleCompile!Q697="Off",0,IF(ScheduleCompile!Q697="On",1,IF(ISNUMBER(ScheduleCompile!Q697),ScheduleCompile!Q697/1,IF(ISTEXT(ScheduleCompile!Q697),IF(OR(ISNUMBER(FIND("5F",ScheduleCompile!Q697)),ISNUMBER(FIND("0F",ScheduleCompile!Q697)),ISNUMBER(FIND("8F",ScheduleCompile!Q697)),ISNUMBER(FIND("1F",ScheduleCompile!Q697)),ISNUMBER(FIND("2F",ScheduleCompile!Q697)),ISNUMBER(FIND("3F",ScheduleCompile!Q697)),ISNUMBER(FIND("6F",ScheduleCompile!Q697)),ISNUMBER(FIND("7F",ScheduleCompile!Q697)),ISNUMBER(FIND("9F",ScheduleCompile!Q697)),ISNUMBER(FIND("4F",ScheduleCompile!Q697))),VALUE(LEFT(ScheduleCompile!Q697,FIND("F",ScheduleCompile!Q697)-1)),ScheduleCompile!Q697)))))),"",IF(ScheduleCompile!Q697="Off",0,IF(ScheduleCompile!Q697="On",1,IF(ISNUMBER(ScheduleCompile!Q697),ScheduleCompile!Q697/1,IF(ISTEXT(ScheduleCompile!Q697),IF(OR(ISNUMBER(FIND("5F",ScheduleCompile!Q697)),ISNUMBER(FIND("0F",ScheduleCompile!Q697)),ISNUMBER(FIND("8F",ScheduleCompile!Q697)),ISNUMBER(FIND("1F",ScheduleCompile!Q697)),ISNUMBER(FIND("2F",ScheduleCompile!Q697)),ISNUMBER(FIND("3F",ScheduleCompile!Q697)),ISNUMBER(FIND("6F",ScheduleCompile!Q697)),ISNUMBER(FIND("7F",ScheduleCompile!Q697)),ISNUMBER(FIND("9F",ScheduleCompile!Q697)),ISNUMBER(FIND("4F",ScheduleCompile!Q697))),VALUE(LEFT(ScheduleCompile!Q697,FIND("F",ScheduleCompile!Q697)-1)),ScheduleCompile!Q697)))))))</f>
        <v>51.6</v>
      </c>
      <c r="W704" s="1">
        <f>IF(AND(ISERROR(IF(ScheduleCompile!R697="Off",0,IF(ScheduleCompile!R697="On",1,IF(ISNUMBER(ScheduleCompile!R697),ScheduleCompile!R697/1,IF(ISTEXT(ScheduleCompile!R697),IF(OR(ISNUMBER(FIND("5F",ScheduleCompile!R697)),ISNUMBER(FIND("0F",ScheduleCompile!R697)),ISNUMBER(FIND("8F",ScheduleCompile!R697)),ISNUMBER(FIND("1F",ScheduleCompile!R697)),ISNUMBER(FIND("2F",ScheduleCompile!R697)),ISNUMBER(FIND("3F",ScheduleCompile!R697)),ISNUMBER(FIND("6F",ScheduleCompile!R697)),ISNUMBER(FIND("7F",ScheduleCompile!R697)),ISNUMBER(FIND("9F",ScheduleCompile!R697)),ISNUMBER(FIND("4F",ScheduleCompile!R697))),VALUE(LEFT(ScheduleCompile!R697,FIND("F",ScheduleCompile!R697)-1)),ScheduleCompile!R697)))))),ISTEXT(ScheduleCompile!#REF!)),"ENDTABLE",IF(ISERROR(IF(ScheduleCompile!R697="Off",0,IF(ScheduleCompile!R697="On",1,IF(ISNUMBER(ScheduleCompile!R697),ScheduleCompile!R697/1,IF(ISTEXT(ScheduleCompile!R697),IF(OR(ISNUMBER(FIND("5F",ScheduleCompile!R697)),ISNUMBER(FIND("0F",ScheduleCompile!R697)),ISNUMBER(FIND("8F",ScheduleCompile!R697)),ISNUMBER(FIND("1F",ScheduleCompile!R697)),ISNUMBER(FIND("2F",ScheduleCompile!R697)),ISNUMBER(FIND("3F",ScheduleCompile!R697)),ISNUMBER(FIND("6F",ScheduleCompile!R697)),ISNUMBER(FIND("7F",ScheduleCompile!R697)),ISNUMBER(FIND("9F",ScheduleCompile!R697)),ISNUMBER(FIND("4F",ScheduleCompile!R697))),VALUE(LEFT(ScheduleCompile!R697,FIND("F",ScheduleCompile!R697)-1)),ScheduleCompile!R697)))))),"",IF(ScheduleCompile!R697="Off",0,IF(ScheduleCompile!R697="On",1,IF(ISNUMBER(ScheduleCompile!R697),ScheduleCompile!R697/1,IF(ISTEXT(ScheduleCompile!R697),IF(OR(ISNUMBER(FIND("5F",ScheduleCompile!R697)),ISNUMBER(FIND("0F",ScheduleCompile!R697)),ISNUMBER(FIND("8F",ScheduleCompile!R697)),ISNUMBER(FIND("1F",ScheduleCompile!R697)),ISNUMBER(FIND("2F",ScheduleCompile!R697)),ISNUMBER(FIND("3F",ScheduleCompile!R697)),ISNUMBER(FIND("6F",ScheduleCompile!R697)),ISNUMBER(FIND("7F",ScheduleCompile!R697)),ISNUMBER(FIND("9F",ScheduleCompile!R697)),ISNUMBER(FIND("4F",ScheduleCompile!R697))),VALUE(LEFT(ScheduleCompile!R697,FIND("F",ScheduleCompile!R697)-1)),ScheduleCompile!R697)))))))</f>
        <v>51.6</v>
      </c>
      <c r="X704" s="1">
        <f>IF(AND(ISERROR(IF(ScheduleCompile!S697="Off",0,IF(ScheduleCompile!S697="On",1,IF(ISNUMBER(ScheduleCompile!S697),ScheduleCompile!S697/1,IF(ISTEXT(ScheduleCompile!S697),IF(OR(ISNUMBER(FIND("5F",ScheduleCompile!S697)),ISNUMBER(FIND("0F",ScheduleCompile!S697)),ISNUMBER(FIND("8F",ScheduleCompile!S697)),ISNUMBER(FIND("1F",ScheduleCompile!S697)),ISNUMBER(FIND("2F",ScheduleCompile!S697)),ISNUMBER(FIND("3F",ScheduleCompile!S697)),ISNUMBER(FIND("6F",ScheduleCompile!S697)),ISNUMBER(FIND("7F",ScheduleCompile!S697)),ISNUMBER(FIND("9F",ScheduleCompile!S697)),ISNUMBER(FIND("4F",ScheduleCompile!S697))),VALUE(LEFT(ScheduleCompile!S697,FIND("F",ScheduleCompile!S697)-1)),ScheduleCompile!S697)))))),ISTEXT(ScheduleCompile!#REF!)),"ENDTABLE",IF(ISERROR(IF(ScheduleCompile!S697="Off",0,IF(ScheduleCompile!S697="On",1,IF(ISNUMBER(ScheduleCompile!S697),ScheduleCompile!S697/1,IF(ISTEXT(ScheduleCompile!S697),IF(OR(ISNUMBER(FIND("5F",ScheduleCompile!S697)),ISNUMBER(FIND("0F",ScheduleCompile!S697)),ISNUMBER(FIND("8F",ScheduleCompile!S697)),ISNUMBER(FIND("1F",ScheduleCompile!S697)),ISNUMBER(FIND("2F",ScheduleCompile!S697)),ISNUMBER(FIND("3F",ScheduleCompile!S697)),ISNUMBER(FIND("6F",ScheduleCompile!S697)),ISNUMBER(FIND("7F",ScheduleCompile!S697)),ISNUMBER(FIND("9F",ScheduleCompile!S697)),ISNUMBER(FIND("4F",ScheduleCompile!S697))),VALUE(LEFT(ScheduleCompile!S697,FIND("F",ScheduleCompile!S697)-1)),ScheduleCompile!S697)))))),"",IF(ScheduleCompile!S697="Off",0,IF(ScheduleCompile!S697="On",1,IF(ISNUMBER(ScheduleCompile!S697),ScheduleCompile!S697/1,IF(ISTEXT(ScheduleCompile!S697),IF(OR(ISNUMBER(FIND("5F",ScheduleCompile!S697)),ISNUMBER(FIND("0F",ScheduleCompile!S697)),ISNUMBER(FIND("8F",ScheduleCompile!S697)),ISNUMBER(FIND("1F",ScheduleCompile!S697)),ISNUMBER(FIND("2F",ScheduleCompile!S697)),ISNUMBER(FIND("3F",ScheduleCompile!S697)),ISNUMBER(FIND("6F",ScheduleCompile!S697)),ISNUMBER(FIND("7F",ScheduleCompile!S697)),ISNUMBER(FIND("9F",ScheduleCompile!S697)),ISNUMBER(FIND("4F",ScheduleCompile!S697))),VALUE(LEFT(ScheduleCompile!S697,FIND("F",ScheduleCompile!S697)-1)),ScheduleCompile!S697)))))))</f>
        <v>51.6</v>
      </c>
      <c r="Y704" s="1">
        <f>IF(AND(ISERROR(IF(ScheduleCompile!T697="Off",0,IF(ScheduleCompile!T697="On",1,IF(ISNUMBER(ScheduleCompile!T697),ScheduleCompile!T697/1,IF(ISTEXT(ScheduleCompile!T697),IF(OR(ISNUMBER(FIND("5F",ScheduleCompile!T697)),ISNUMBER(FIND("0F",ScheduleCompile!T697)),ISNUMBER(FIND("8F",ScheduleCompile!T697)),ISNUMBER(FIND("1F",ScheduleCompile!T697)),ISNUMBER(FIND("2F",ScheduleCompile!T697)),ISNUMBER(FIND("3F",ScheduleCompile!T697)),ISNUMBER(FIND("6F",ScheduleCompile!T697)),ISNUMBER(FIND("7F",ScheduleCompile!T697)),ISNUMBER(FIND("9F",ScheduleCompile!T697)),ISNUMBER(FIND("4F",ScheduleCompile!T697))),VALUE(LEFT(ScheduleCompile!T697,FIND("F",ScheduleCompile!T697)-1)),ScheduleCompile!T697)))))),ISTEXT(ScheduleCompile!#REF!)),"ENDTABLE",IF(ISERROR(IF(ScheduleCompile!T697="Off",0,IF(ScheduleCompile!T697="On",1,IF(ISNUMBER(ScheduleCompile!T697),ScheduleCompile!T697/1,IF(ISTEXT(ScheduleCompile!T697),IF(OR(ISNUMBER(FIND("5F",ScheduleCompile!T697)),ISNUMBER(FIND("0F",ScheduleCompile!T697)),ISNUMBER(FIND("8F",ScheduleCompile!T697)),ISNUMBER(FIND("1F",ScheduleCompile!T697)),ISNUMBER(FIND("2F",ScheduleCompile!T697)),ISNUMBER(FIND("3F",ScheduleCompile!T697)),ISNUMBER(FIND("6F",ScheduleCompile!T697)),ISNUMBER(FIND("7F",ScheduleCompile!T697)),ISNUMBER(FIND("9F",ScheduleCompile!T697)),ISNUMBER(FIND("4F",ScheduleCompile!T697))),VALUE(LEFT(ScheduleCompile!T697,FIND("F",ScheduleCompile!T697)-1)),ScheduleCompile!T697)))))),"",IF(ScheduleCompile!T697="Off",0,IF(ScheduleCompile!T697="On",1,IF(ISNUMBER(ScheduleCompile!T697),ScheduleCompile!T697/1,IF(ISTEXT(ScheduleCompile!T697),IF(OR(ISNUMBER(FIND("5F",ScheduleCompile!T697)),ISNUMBER(FIND("0F",ScheduleCompile!T697)),ISNUMBER(FIND("8F",ScheduleCompile!T697)),ISNUMBER(FIND("1F",ScheduleCompile!T697)),ISNUMBER(FIND("2F",ScheduleCompile!T697)),ISNUMBER(FIND("3F",ScheduleCompile!T697)),ISNUMBER(FIND("6F",ScheduleCompile!T697)),ISNUMBER(FIND("7F",ScheduleCompile!T697)),ISNUMBER(FIND("9F",ScheduleCompile!T697)),ISNUMBER(FIND("4F",ScheduleCompile!T697))),VALUE(LEFT(ScheduleCompile!T697,FIND("F",ScheduleCompile!T697)-1)),ScheduleCompile!T697)))))))</f>
        <v>51.6</v>
      </c>
      <c r="Z704" s="1">
        <f>IF(AND(ISERROR(IF(ScheduleCompile!U697="Off",0,IF(ScheduleCompile!U697="On",1,IF(ISNUMBER(ScheduleCompile!U697),ScheduleCompile!U697/1,IF(ISTEXT(ScheduleCompile!U697),IF(OR(ISNUMBER(FIND("5F",ScheduleCompile!U697)),ISNUMBER(FIND("0F",ScheduleCompile!U697)),ISNUMBER(FIND("8F",ScheduleCompile!U697)),ISNUMBER(FIND("1F",ScheduleCompile!U697)),ISNUMBER(FIND("2F",ScheduleCompile!U697)),ISNUMBER(FIND("3F",ScheduleCompile!U697)),ISNUMBER(FIND("6F",ScheduleCompile!U697)),ISNUMBER(FIND("7F",ScheduleCompile!U697)),ISNUMBER(FIND("9F",ScheduleCompile!U697)),ISNUMBER(FIND("4F",ScheduleCompile!U697))),VALUE(LEFT(ScheduleCompile!U697,FIND("F",ScheduleCompile!U697)-1)),ScheduleCompile!U697)))))),ISTEXT(ScheduleCompile!#REF!)),"ENDTABLE",IF(ISERROR(IF(ScheduleCompile!U697="Off",0,IF(ScheduleCompile!U697="On",1,IF(ISNUMBER(ScheduleCompile!U697),ScheduleCompile!U697/1,IF(ISTEXT(ScheduleCompile!U697),IF(OR(ISNUMBER(FIND("5F",ScheduleCompile!U697)),ISNUMBER(FIND("0F",ScheduleCompile!U697)),ISNUMBER(FIND("8F",ScheduleCompile!U697)),ISNUMBER(FIND("1F",ScheduleCompile!U697)),ISNUMBER(FIND("2F",ScheduleCompile!U697)),ISNUMBER(FIND("3F",ScheduleCompile!U697)),ISNUMBER(FIND("6F",ScheduleCompile!U697)),ISNUMBER(FIND("7F",ScheduleCompile!U697)),ISNUMBER(FIND("9F",ScheduleCompile!U697)),ISNUMBER(FIND("4F",ScheduleCompile!U697))),VALUE(LEFT(ScheduleCompile!U697,FIND("F",ScheduleCompile!U697)-1)),ScheduleCompile!U697)))))),"",IF(ScheduleCompile!U697="Off",0,IF(ScheduleCompile!U697="On",1,IF(ISNUMBER(ScheduleCompile!U697),ScheduleCompile!U697/1,IF(ISTEXT(ScheduleCompile!U697),IF(OR(ISNUMBER(FIND("5F",ScheduleCompile!U697)),ISNUMBER(FIND("0F",ScheduleCompile!U697)),ISNUMBER(FIND("8F",ScheduleCompile!U697)),ISNUMBER(FIND("1F",ScheduleCompile!U697)),ISNUMBER(FIND("2F",ScheduleCompile!U697)),ISNUMBER(FIND("3F",ScheduleCompile!U697)),ISNUMBER(FIND("6F",ScheduleCompile!U697)),ISNUMBER(FIND("7F",ScheduleCompile!U697)),ISNUMBER(FIND("9F",ScheduleCompile!U697)),ISNUMBER(FIND("4F",ScheduleCompile!U697))),VALUE(LEFT(ScheduleCompile!U697,FIND("F",ScheduleCompile!U697)-1)),ScheduleCompile!U697)))))))</f>
        <v>51.6</v>
      </c>
      <c r="AA704" s="1">
        <f>IF(AND(ISERROR(IF(ScheduleCompile!V697="Off",0,IF(ScheduleCompile!V697="On",1,IF(ISNUMBER(ScheduleCompile!V697),ScheduleCompile!V697/1,IF(ISTEXT(ScheduleCompile!V697),IF(OR(ISNUMBER(FIND("5F",ScheduleCompile!V697)),ISNUMBER(FIND("0F",ScheduleCompile!V697)),ISNUMBER(FIND("8F",ScheduleCompile!V697)),ISNUMBER(FIND("1F",ScheduleCompile!V697)),ISNUMBER(FIND("2F",ScheduleCompile!V697)),ISNUMBER(FIND("3F",ScheduleCompile!V697)),ISNUMBER(FIND("6F",ScheduleCompile!V697)),ISNUMBER(FIND("7F",ScheduleCompile!V697)),ISNUMBER(FIND("9F",ScheduleCompile!V697)),ISNUMBER(FIND("4F",ScheduleCompile!V697))),VALUE(LEFT(ScheduleCompile!V697,FIND("F",ScheduleCompile!V697)-1)),ScheduleCompile!V697)))))),ISTEXT(ScheduleCompile!#REF!)),"ENDTABLE",IF(ISERROR(IF(ScheduleCompile!V697="Off",0,IF(ScheduleCompile!V697="On",1,IF(ISNUMBER(ScheduleCompile!V697),ScheduleCompile!V697/1,IF(ISTEXT(ScheduleCompile!V697),IF(OR(ISNUMBER(FIND("5F",ScheduleCompile!V697)),ISNUMBER(FIND("0F",ScheduleCompile!V697)),ISNUMBER(FIND("8F",ScheduleCompile!V697)),ISNUMBER(FIND("1F",ScheduleCompile!V697)),ISNUMBER(FIND("2F",ScheduleCompile!V697)),ISNUMBER(FIND("3F",ScheduleCompile!V697)),ISNUMBER(FIND("6F",ScheduleCompile!V697)),ISNUMBER(FIND("7F",ScheduleCompile!V697)),ISNUMBER(FIND("9F",ScheduleCompile!V697)),ISNUMBER(FIND("4F",ScheduleCompile!V697))),VALUE(LEFT(ScheduleCompile!V697,FIND("F",ScheduleCompile!V697)-1)),ScheduleCompile!V697)))))),"",IF(ScheduleCompile!V697="Off",0,IF(ScheduleCompile!V697="On",1,IF(ISNUMBER(ScheduleCompile!V697),ScheduleCompile!V697/1,IF(ISTEXT(ScheduleCompile!V697),IF(OR(ISNUMBER(FIND("5F",ScheduleCompile!V697)),ISNUMBER(FIND("0F",ScheduleCompile!V697)),ISNUMBER(FIND("8F",ScheduleCompile!V697)),ISNUMBER(FIND("1F",ScheduleCompile!V697)),ISNUMBER(FIND("2F",ScheduleCompile!V697)),ISNUMBER(FIND("3F",ScheduleCompile!V697)),ISNUMBER(FIND("6F",ScheduleCompile!V697)),ISNUMBER(FIND("7F",ScheduleCompile!V697)),ISNUMBER(FIND("9F",ScheduleCompile!V697)),ISNUMBER(FIND("4F",ScheduleCompile!V697))),VALUE(LEFT(ScheduleCompile!V697,FIND("F",ScheduleCompile!V697)-1)),ScheduleCompile!V697)))))))</f>
        <v>51.6</v>
      </c>
      <c r="AB704" s="1">
        <f>IF(AND(ISERROR(IF(ScheduleCompile!W697="Off",0,IF(ScheduleCompile!W697="On",1,IF(ISNUMBER(ScheduleCompile!W697),ScheduleCompile!W697/1,IF(ISTEXT(ScheduleCompile!W697),IF(OR(ISNUMBER(FIND("5F",ScheduleCompile!W697)),ISNUMBER(FIND("0F",ScheduleCompile!W697)),ISNUMBER(FIND("8F",ScheduleCompile!W697)),ISNUMBER(FIND("1F",ScheduleCompile!W697)),ISNUMBER(FIND("2F",ScheduleCompile!W697)),ISNUMBER(FIND("3F",ScheduleCompile!W697)),ISNUMBER(FIND("6F",ScheduleCompile!W697)),ISNUMBER(FIND("7F",ScheduleCompile!W697)),ISNUMBER(FIND("9F",ScheduleCompile!W697)),ISNUMBER(FIND("4F",ScheduleCompile!W697))),VALUE(LEFT(ScheduleCompile!W697,FIND("F",ScheduleCompile!W697)-1)),ScheduleCompile!W697)))))),ISTEXT(ScheduleCompile!#REF!)),"ENDTABLE",IF(ISERROR(IF(ScheduleCompile!W697="Off",0,IF(ScheduleCompile!W697="On",1,IF(ISNUMBER(ScheduleCompile!W697),ScheduleCompile!W697/1,IF(ISTEXT(ScheduleCompile!W697),IF(OR(ISNUMBER(FIND("5F",ScheduleCompile!W697)),ISNUMBER(FIND("0F",ScheduleCompile!W697)),ISNUMBER(FIND("8F",ScheduleCompile!W697)),ISNUMBER(FIND("1F",ScheduleCompile!W697)),ISNUMBER(FIND("2F",ScheduleCompile!W697)),ISNUMBER(FIND("3F",ScheduleCompile!W697)),ISNUMBER(FIND("6F",ScheduleCompile!W697)),ISNUMBER(FIND("7F",ScheduleCompile!W697)),ISNUMBER(FIND("9F",ScheduleCompile!W697)),ISNUMBER(FIND("4F",ScheduleCompile!W697))),VALUE(LEFT(ScheduleCompile!W697,FIND("F",ScheduleCompile!W697)-1)),ScheduleCompile!W697)))))),"",IF(ScheduleCompile!W697="Off",0,IF(ScheduleCompile!W697="On",1,IF(ISNUMBER(ScheduleCompile!W697),ScheduleCompile!W697/1,IF(ISTEXT(ScheduleCompile!W697),IF(OR(ISNUMBER(FIND("5F",ScheduleCompile!W697)),ISNUMBER(FIND("0F",ScheduleCompile!W697)),ISNUMBER(FIND("8F",ScheduleCompile!W697)),ISNUMBER(FIND("1F",ScheduleCompile!W697)),ISNUMBER(FIND("2F",ScheduleCompile!W697)),ISNUMBER(FIND("3F",ScheduleCompile!W697)),ISNUMBER(FIND("6F",ScheduleCompile!W697)),ISNUMBER(FIND("7F",ScheduleCompile!W697)),ISNUMBER(FIND("9F",ScheduleCompile!W697)),ISNUMBER(FIND("4F",ScheduleCompile!W697))),VALUE(LEFT(ScheduleCompile!W697,FIND("F",ScheduleCompile!W697)-1)),ScheduleCompile!W697)))))))</f>
        <v>51.6</v>
      </c>
      <c r="AC704" s="1">
        <f>IF(AND(ISERROR(IF(ScheduleCompile!X697="Off",0,IF(ScheduleCompile!X697="On",1,IF(ISNUMBER(ScheduleCompile!X697),ScheduleCompile!X697/1,IF(ISTEXT(ScheduleCompile!X697),IF(OR(ISNUMBER(FIND("5F",ScheduleCompile!X697)),ISNUMBER(FIND("0F",ScheduleCompile!X697)),ISNUMBER(FIND("8F",ScheduleCompile!X697)),ISNUMBER(FIND("1F",ScheduleCompile!X697)),ISNUMBER(FIND("2F",ScheduleCompile!X697)),ISNUMBER(FIND("3F",ScheduleCompile!X697)),ISNUMBER(FIND("6F",ScheduleCompile!X697)),ISNUMBER(FIND("7F",ScheduleCompile!X697)),ISNUMBER(FIND("9F",ScheduleCompile!X697)),ISNUMBER(FIND("4F",ScheduleCompile!X697))),VALUE(LEFT(ScheduleCompile!X697,FIND("F",ScheduleCompile!X697)-1)),ScheduleCompile!X697)))))),ISTEXT(ScheduleCompile!#REF!)),"ENDTABLE",IF(ISERROR(IF(ScheduleCompile!X697="Off",0,IF(ScheduleCompile!X697="On",1,IF(ISNUMBER(ScheduleCompile!X697),ScheduleCompile!X697/1,IF(ISTEXT(ScheduleCompile!X697),IF(OR(ISNUMBER(FIND("5F",ScheduleCompile!X697)),ISNUMBER(FIND("0F",ScheduleCompile!X697)),ISNUMBER(FIND("8F",ScheduleCompile!X697)),ISNUMBER(FIND("1F",ScheduleCompile!X697)),ISNUMBER(FIND("2F",ScheduleCompile!X697)),ISNUMBER(FIND("3F",ScheduleCompile!X697)),ISNUMBER(FIND("6F",ScheduleCompile!X697)),ISNUMBER(FIND("7F",ScheduleCompile!X697)),ISNUMBER(FIND("9F",ScheduleCompile!X697)),ISNUMBER(FIND("4F",ScheduleCompile!X697))),VALUE(LEFT(ScheduleCompile!X697,FIND("F",ScheduleCompile!X697)-1)),ScheduleCompile!X697)))))),"",IF(ScheduleCompile!X697="Off",0,IF(ScheduleCompile!X697="On",1,IF(ISNUMBER(ScheduleCompile!X697),ScheduleCompile!X697/1,IF(ISTEXT(ScheduleCompile!X697),IF(OR(ISNUMBER(FIND("5F",ScheduleCompile!X697)),ISNUMBER(FIND("0F",ScheduleCompile!X697)),ISNUMBER(FIND("8F",ScheduleCompile!X697)),ISNUMBER(FIND("1F",ScheduleCompile!X697)),ISNUMBER(FIND("2F",ScheduleCompile!X697)),ISNUMBER(FIND("3F",ScheduleCompile!X697)),ISNUMBER(FIND("6F",ScheduleCompile!X697)),ISNUMBER(FIND("7F",ScheduleCompile!X697)),ISNUMBER(FIND("9F",ScheduleCompile!X697)),ISNUMBER(FIND("4F",ScheduleCompile!X697))),VALUE(LEFT(ScheduleCompile!X697,FIND("F",ScheduleCompile!X697)-1)),ScheduleCompile!X697)))))))</f>
        <v>51.6</v>
      </c>
      <c r="AD704" s="1">
        <f>IF(AND(ISERROR(IF(ScheduleCompile!Y697="Off",0,IF(ScheduleCompile!Y697="On",1,IF(ISNUMBER(ScheduleCompile!Y697),ScheduleCompile!Y697/1,IF(ISTEXT(ScheduleCompile!Y697),IF(OR(ISNUMBER(FIND("5F",ScheduleCompile!Y697)),ISNUMBER(FIND("0F",ScheduleCompile!Y697)),ISNUMBER(FIND("8F",ScheduleCompile!Y697)),ISNUMBER(FIND("1F",ScheduleCompile!Y697)),ISNUMBER(FIND("2F",ScheduleCompile!Y697)),ISNUMBER(FIND("3F",ScheduleCompile!Y697)),ISNUMBER(FIND("6F",ScheduleCompile!Y697)),ISNUMBER(FIND("7F",ScheduleCompile!Y697)),ISNUMBER(FIND("9F",ScheduleCompile!Y697)),ISNUMBER(FIND("4F",ScheduleCompile!Y697))),VALUE(LEFT(ScheduleCompile!Y697,FIND("F",ScheduleCompile!Y697)-1)),ScheduleCompile!Y697)))))),ISTEXT(ScheduleCompile!#REF!)),"ENDTABLE",IF(ISERROR(IF(ScheduleCompile!Y697="Off",0,IF(ScheduleCompile!Y697="On",1,IF(ISNUMBER(ScheduleCompile!Y697),ScheduleCompile!Y697/1,IF(ISTEXT(ScheduleCompile!Y697),IF(OR(ISNUMBER(FIND("5F",ScheduleCompile!Y697)),ISNUMBER(FIND("0F",ScheduleCompile!Y697)),ISNUMBER(FIND("8F",ScheduleCompile!Y697)),ISNUMBER(FIND("1F",ScheduleCompile!Y697)),ISNUMBER(FIND("2F",ScheduleCompile!Y697)),ISNUMBER(FIND("3F",ScheduleCompile!Y697)),ISNUMBER(FIND("6F",ScheduleCompile!Y697)),ISNUMBER(FIND("7F",ScheduleCompile!Y697)),ISNUMBER(FIND("9F",ScheduleCompile!Y697)),ISNUMBER(FIND("4F",ScheduleCompile!Y697))),VALUE(LEFT(ScheduleCompile!Y697,FIND("F",ScheduleCompile!Y697)-1)),ScheduleCompile!Y697)))))),"",IF(ScheduleCompile!Y697="Off",0,IF(ScheduleCompile!Y697="On",1,IF(ISNUMBER(ScheduleCompile!Y697),ScheduleCompile!Y697/1,IF(ISTEXT(ScheduleCompile!Y697),IF(OR(ISNUMBER(FIND("5F",ScheduleCompile!Y697)),ISNUMBER(FIND("0F",ScheduleCompile!Y697)),ISNUMBER(FIND("8F",ScheduleCompile!Y697)),ISNUMBER(FIND("1F",ScheduleCompile!Y697)),ISNUMBER(FIND("2F",ScheduleCompile!Y697)),ISNUMBER(FIND("3F",ScheduleCompile!Y697)),ISNUMBER(FIND("6F",ScheduleCompile!Y697)),ISNUMBER(FIND("7F",ScheduleCompile!Y697)),ISNUMBER(FIND("9F",ScheduleCompile!Y697)),ISNUMBER(FIND("4F",ScheduleCompile!Y697))),VALUE(LEFT(ScheduleCompile!Y697,FIND("F",ScheduleCompile!Y697)-1)),ScheduleCompile!Y697)))))))</f>
        <v>51.6</v>
      </c>
    </row>
    <row r="705" spans="1:30" x14ac:dyDescent="0.25">
      <c r="A705" t="str">
        <f t="shared" si="59"/>
        <v>SchDay "WaterMainCZ15Jan"  Type = "Temperature" Hr = (63.2, 63.2, 63.2, 63.2, 63.2, 63.2, 63.2, 63.2, 63.2, 63.2, 63.2, 63.2, 63.2, 63.2, 63.2, 63.2, 63.2, 63.2, 63.2, 63.2, 63.2, 63.2, 63.2, 63.2) ..</v>
      </c>
      <c r="B705" s="1" t="s">
        <v>623</v>
      </c>
      <c r="C705" t="str">
        <f t="shared" si="60"/>
        <v xml:space="preserve">SchDay "WaterMainCZ15Jan"  Type = "Temperature" Hr = </v>
      </c>
      <c r="D705" t="str">
        <f t="shared" si="61"/>
        <v>(63.2, 63.2, 63.2, 63.2, 63.2, 63.2, 63.2, 63.2, 63.2, 63.2, 63.2, 63.2, 63.2, 63.2, 63.2, 63.2, 63.2, 63.2, 63.2, 63.2, 63.2, 63.2, 63.2, 63.2) ..</v>
      </c>
      <c r="E705" s="30" t="str">
        <f>ScheduleCompile!A698</f>
        <v>WaterMainCZ15Jan</v>
      </c>
      <c r="F705" t="str">
        <f t="shared" si="46"/>
        <v>Temperature</v>
      </c>
      <c r="G705" s="1">
        <f>IF(AND(ISERROR(IF(ScheduleCompile!B698="Off",0,IF(ScheduleCompile!B698="On",1,IF(ISNUMBER(ScheduleCompile!B698),ScheduleCompile!B698/1,IF(ISTEXT(ScheduleCompile!B698),IF(OR(ISNUMBER(FIND("5F",ScheduleCompile!B698)),ISNUMBER(FIND("0F",ScheduleCompile!B698)),ISNUMBER(FIND("8F",ScheduleCompile!B698)),ISNUMBER(FIND("1F",ScheduleCompile!B698)),ISNUMBER(FIND("2F",ScheduleCompile!B698)),ISNUMBER(FIND("3F",ScheduleCompile!B698)),ISNUMBER(FIND("6F",ScheduleCompile!B698)),ISNUMBER(FIND("7F",ScheduleCompile!B698)),ISNUMBER(FIND("9F",ScheduleCompile!B698)),ISNUMBER(FIND("4F",ScheduleCompile!B698))),VALUE(LEFT(ScheduleCompile!B698,FIND("F",ScheduleCompile!B698)-1)),ScheduleCompile!B698)))))),ISTEXT(ScheduleCompile!#REF!)),"ENDTABLE",IF(ISERROR(IF(ScheduleCompile!B698="Off",0,IF(ScheduleCompile!B698="On",1,IF(ISNUMBER(ScheduleCompile!B698),ScheduleCompile!B698/1,IF(ISTEXT(ScheduleCompile!B698),IF(OR(ISNUMBER(FIND("5F",ScheduleCompile!B698)),ISNUMBER(FIND("0F",ScheduleCompile!B698)),ISNUMBER(FIND("8F",ScheduleCompile!B698)),ISNUMBER(FIND("1F",ScheduleCompile!B698)),ISNUMBER(FIND("2F",ScheduleCompile!B698)),ISNUMBER(FIND("3F",ScheduleCompile!B698)),ISNUMBER(FIND("6F",ScheduleCompile!B698)),ISNUMBER(FIND("7F",ScheduleCompile!B698)),ISNUMBER(FIND("9F",ScheduleCompile!B698)),ISNUMBER(FIND("4F",ScheduleCompile!B698))),VALUE(LEFT(ScheduleCompile!B698,FIND("F",ScheduleCompile!B698)-1)),ScheduleCompile!B698)))))),"",IF(ScheduleCompile!B698="Off",0,IF(ScheduleCompile!B698="On",1,IF(ISNUMBER(ScheduleCompile!B698),ScheduleCompile!B698/1,IF(ISTEXT(ScheduleCompile!B698),IF(OR(ISNUMBER(FIND("5F",ScheduleCompile!B698)),ISNUMBER(FIND("0F",ScheduleCompile!B698)),ISNUMBER(FIND("8F",ScheduleCompile!B698)),ISNUMBER(FIND("1F",ScheduleCompile!B698)),ISNUMBER(FIND("2F",ScheduleCompile!B698)),ISNUMBER(FIND("3F",ScheduleCompile!B698)),ISNUMBER(FIND("6F",ScheduleCompile!B698)),ISNUMBER(FIND("7F",ScheduleCompile!B698)),ISNUMBER(FIND("9F",ScheduleCompile!B698)),ISNUMBER(FIND("4F",ScheduleCompile!B698))),VALUE(LEFT(ScheduleCompile!B698,FIND("F",ScheduleCompile!B698)-1)),ScheduleCompile!B698)))))))</f>
        <v>63.2</v>
      </c>
      <c r="H705" s="1">
        <f>IF(AND(ISERROR(IF(ScheduleCompile!C698="Off",0,IF(ScheduleCompile!C698="On",1,IF(ISNUMBER(ScheduleCompile!C698),ScheduleCompile!C698/1,IF(ISTEXT(ScheduleCompile!C698),IF(OR(ISNUMBER(FIND("5F",ScheduleCompile!C698)),ISNUMBER(FIND("0F",ScheduleCompile!C698)),ISNUMBER(FIND("8F",ScheduleCompile!C698)),ISNUMBER(FIND("1F",ScheduleCompile!C698)),ISNUMBER(FIND("2F",ScheduleCompile!C698)),ISNUMBER(FIND("3F",ScheduleCompile!C698)),ISNUMBER(FIND("6F",ScheduleCompile!C698)),ISNUMBER(FIND("7F",ScheduleCompile!C698)),ISNUMBER(FIND("9F",ScheduleCompile!C698)),ISNUMBER(FIND("4F",ScheduleCompile!C698))),VALUE(LEFT(ScheduleCompile!C698,FIND("F",ScheduleCompile!C698)-1)),ScheduleCompile!C698)))))),ISTEXT(ScheduleCompile!#REF!)),"ENDTABLE",IF(ISERROR(IF(ScheduleCompile!C698="Off",0,IF(ScheduleCompile!C698="On",1,IF(ISNUMBER(ScheduleCompile!C698),ScheduleCompile!C698/1,IF(ISTEXT(ScheduleCompile!C698),IF(OR(ISNUMBER(FIND("5F",ScheduleCompile!C698)),ISNUMBER(FIND("0F",ScheduleCompile!C698)),ISNUMBER(FIND("8F",ScheduleCompile!C698)),ISNUMBER(FIND("1F",ScheduleCompile!C698)),ISNUMBER(FIND("2F",ScheduleCompile!C698)),ISNUMBER(FIND("3F",ScheduleCompile!C698)),ISNUMBER(FIND("6F",ScheduleCompile!C698)),ISNUMBER(FIND("7F",ScheduleCompile!C698)),ISNUMBER(FIND("9F",ScheduleCompile!C698)),ISNUMBER(FIND("4F",ScheduleCompile!C698))),VALUE(LEFT(ScheduleCompile!C698,FIND("F",ScheduleCompile!C698)-1)),ScheduleCompile!C698)))))),"",IF(ScheduleCompile!C698="Off",0,IF(ScheduleCompile!C698="On",1,IF(ISNUMBER(ScheduleCompile!C698),ScheduleCompile!C698/1,IF(ISTEXT(ScheduleCompile!C698),IF(OR(ISNUMBER(FIND("5F",ScheduleCompile!C698)),ISNUMBER(FIND("0F",ScheduleCompile!C698)),ISNUMBER(FIND("8F",ScheduleCompile!C698)),ISNUMBER(FIND("1F",ScheduleCompile!C698)),ISNUMBER(FIND("2F",ScheduleCompile!C698)),ISNUMBER(FIND("3F",ScheduleCompile!C698)),ISNUMBER(FIND("6F",ScheduleCompile!C698)),ISNUMBER(FIND("7F",ScheduleCompile!C698)),ISNUMBER(FIND("9F",ScheduleCompile!C698)),ISNUMBER(FIND("4F",ScheduleCompile!C698))),VALUE(LEFT(ScheduleCompile!C698,FIND("F",ScheduleCompile!C698)-1)),ScheduleCompile!C698)))))))</f>
        <v>63.2</v>
      </c>
      <c r="I705" s="1">
        <f>IF(AND(ISERROR(IF(ScheduleCompile!D698="Off",0,IF(ScheduleCompile!D698="On",1,IF(ISNUMBER(ScheduleCompile!D698),ScheduleCompile!D698/1,IF(ISTEXT(ScheduleCompile!D698),IF(OR(ISNUMBER(FIND("5F",ScheduleCompile!D698)),ISNUMBER(FIND("0F",ScheduleCompile!D698)),ISNUMBER(FIND("8F",ScheduleCompile!D698)),ISNUMBER(FIND("1F",ScheduleCompile!D698)),ISNUMBER(FIND("2F",ScheduleCompile!D698)),ISNUMBER(FIND("3F",ScheduleCompile!D698)),ISNUMBER(FIND("6F",ScheduleCompile!D698)),ISNUMBER(FIND("7F",ScheduleCompile!D698)),ISNUMBER(FIND("9F",ScheduleCompile!D698)),ISNUMBER(FIND("4F",ScheduleCompile!D698))),VALUE(LEFT(ScheduleCompile!D698,FIND("F",ScheduleCompile!D698)-1)),ScheduleCompile!D698)))))),ISTEXT(ScheduleCompile!#REF!)),"ENDTABLE",IF(ISERROR(IF(ScheduleCompile!D698="Off",0,IF(ScheduleCompile!D698="On",1,IF(ISNUMBER(ScheduleCompile!D698),ScheduleCompile!D698/1,IF(ISTEXT(ScheduleCompile!D698),IF(OR(ISNUMBER(FIND("5F",ScheduleCompile!D698)),ISNUMBER(FIND("0F",ScheduleCompile!D698)),ISNUMBER(FIND("8F",ScheduleCompile!D698)),ISNUMBER(FIND("1F",ScheduleCompile!D698)),ISNUMBER(FIND("2F",ScheduleCompile!D698)),ISNUMBER(FIND("3F",ScheduleCompile!D698)),ISNUMBER(FIND("6F",ScheduleCompile!D698)),ISNUMBER(FIND("7F",ScheduleCompile!D698)),ISNUMBER(FIND("9F",ScheduleCompile!D698)),ISNUMBER(FIND("4F",ScheduleCompile!D698))),VALUE(LEFT(ScheduleCompile!D698,FIND("F",ScheduleCompile!D698)-1)),ScheduleCompile!D698)))))),"",IF(ScheduleCompile!D698="Off",0,IF(ScheduleCompile!D698="On",1,IF(ISNUMBER(ScheduleCompile!D698),ScheduleCompile!D698/1,IF(ISTEXT(ScheduleCompile!D698),IF(OR(ISNUMBER(FIND("5F",ScheduleCompile!D698)),ISNUMBER(FIND("0F",ScheduleCompile!D698)),ISNUMBER(FIND("8F",ScheduleCompile!D698)),ISNUMBER(FIND("1F",ScheduleCompile!D698)),ISNUMBER(FIND("2F",ScheduleCompile!D698)),ISNUMBER(FIND("3F",ScheduleCompile!D698)),ISNUMBER(FIND("6F",ScheduleCompile!D698)),ISNUMBER(FIND("7F",ScheduleCompile!D698)),ISNUMBER(FIND("9F",ScheduleCompile!D698)),ISNUMBER(FIND("4F",ScheduleCompile!D698))),VALUE(LEFT(ScheduleCompile!D698,FIND("F",ScheduleCompile!D698)-1)),ScheduleCompile!D698)))))))</f>
        <v>63.2</v>
      </c>
      <c r="J705" s="1">
        <f>IF(AND(ISERROR(IF(ScheduleCompile!E698="Off",0,IF(ScheduleCompile!E698="On",1,IF(ISNUMBER(ScheduleCompile!E698),ScheduleCompile!E698/1,IF(ISTEXT(ScheduleCompile!E698),IF(OR(ISNUMBER(FIND("5F",ScheduleCompile!E698)),ISNUMBER(FIND("0F",ScheduleCompile!E698)),ISNUMBER(FIND("8F",ScheduleCompile!E698)),ISNUMBER(FIND("1F",ScheduleCompile!E698)),ISNUMBER(FIND("2F",ScheduleCompile!E698)),ISNUMBER(FIND("3F",ScheduleCompile!E698)),ISNUMBER(FIND("6F",ScheduleCompile!E698)),ISNUMBER(FIND("7F",ScheduleCompile!E698)),ISNUMBER(FIND("9F",ScheduleCompile!E698)),ISNUMBER(FIND("4F",ScheduleCompile!E698))),VALUE(LEFT(ScheduleCompile!E698,FIND("F",ScheduleCompile!E698)-1)),ScheduleCompile!E698)))))),ISTEXT(ScheduleCompile!#REF!)),"ENDTABLE",IF(ISERROR(IF(ScheduleCompile!E698="Off",0,IF(ScheduleCompile!E698="On",1,IF(ISNUMBER(ScheduleCompile!E698),ScheduleCompile!E698/1,IF(ISTEXT(ScheduleCompile!E698),IF(OR(ISNUMBER(FIND("5F",ScheduleCompile!E698)),ISNUMBER(FIND("0F",ScheduleCompile!E698)),ISNUMBER(FIND("8F",ScheduleCompile!E698)),ISNUMBER(FIND("1F",ScheduleCompile!E698)),ISNUMBER(FIND("2F",ScheduleCompile!E698)),ISNUMBER(FIND("3F",ScheduleCompile!E698)),ISNUMBER(FIND("6F",ScheduleCompile!E698)),ISNUMBER(FIND("7F",ScheduleCompile!E698)),ISNUMBER(FIND("9F",ScheduleCompile!E698)),ISNUMBER(FIND("4F",ScheduleCompile!E698))),VALUE(LEFT(ScheduleCompile!E698,FIND("F",ScheduleCompile!E698)-1)),ScheduleCompile!E698)))))),"",IF(ScheduleCompile!E698="Off",0,IF(ScheduleCompile!E698="On",1,IF(ISNUMBER(ScheduleCompile!E698),ScheduleCompile!E698/1,IF(ISTEXT(ScheduleCompile!E698),IF(OR(ISNUMBER(FIND("5F",ScheduleCompile!E698)),ISNUMBER(FIND("0F",ScheduleCompile!E698)),ISNUMBER(FIND("8F",ScheduleCompile!E698)),ISNUMBER(FIND("1F",ScheduleCompile!E698)),ISNUMBER(FIND("2F",ScheduleCompile!E698)),ISNUMBER(FIND("3F",ScheduleCompile!E698)),ISNUMBER(FIND("6F",ScheduleCompile!E698)),ISNUMBER(FIND("7F",ScheduleCompile!E698)),ISNUMBER(FIND("9F",ScheduleCompile!E698)),ISNUMBER(FIND("4F",ScheduleCompile!E698))),VALUE(LEFT(ScheduleCompile!E698,FIND("F",ScheduleCompile!E698)-1)),ScheduleCompile!E698)))))))</f>
        <v>63.2</v>
      </c>
      <c r="K705" s="1">
        <f>IF(AND(ISERROR(IF(ScheduleCompile!F698="Off",0,IF(ScheduleCompile!F698="On",1,IF(ISNUMBER(ScheduleCompile!F698),ScheduleCompile!F698/1,IF(ISTEXT(ScheduleCompile!F698),IF(OR(ISNUMBER(FIND("5F",ScheduleCompile!F698)),ISNUMBER(FIND("0F",ScheduleCompile!F698)),ISNUMBER(FIND("8F",ScheduleCompile!F698)),ISNUMBER(FIND("1F",ScheduleCompile!F698)),ISNUMBER(FIND("2F",ScheduleCompile!F698)),ISNUMBER(FIND("3F",ScheduleCompile!F698)),ISNUMBER(FIND("6F",ScheduleCompile!F698)),ISNUMBER(FIND("7F",ScheduleCompile!F698)),ISNUMBER(FIND("9F",ScheduleCompile!F698)),ISNUMBER(FIND("4F",ScheduleCompile!F698))),VALUE(LEFT(ScheduleCompile!F698,FIND("F",ScheduleCompile!F698)-1)),ScheduleCompile!F698)))))),ISTEXT(ScheduleCompile!#REF!)),"ENDTABLE",IF(ISERROR(IF(ScheduleCompile!F698="Off",0,IF(ScheduleCompile!F698="On",1,IF(ISNUMBER(ScheduleCompile!F698),ScheduleCompile!F698/1,IF(ISTEXT(ScheduleCompile!F698),IF(OR(ISNUMBER(FIND("5F",ScheduleCompile!F698)),ISNUMBER(FIND("0F",ScheduleCompile!F698)),ISNUMBER(FIND("8F",ScheduleCompile!F698)),ISNUMBER(FIND("1F",ScheduleCompile!F698)),ISNUMBER(FIND("2F",ScheduleCompile!F698)),ISNUMBER(FIND("3F",ScheduleCompile!F698)),ISNUMBER(FIND("6F",ScheduleCompile!F698)),ISNUMBER(FIND("7F",ScheduleCompile!F698)),ISNUMBER(FIND("9F",ScheduleCompile!F698)),ISNUMBER(FIND("4F",ScheduleCompile!F698))),VALUE(LEFT(ScheduleCompile!F698,FIND("F",ScheduleCompile!F698)-1)),ScheduleCompile!F698)))))),"",IF(ScheduleCompile!F698="Off",0,IF(ScheduleCompile!F698="On",1,IF(ISNUMBER(ScheduleCompile!F698),ScheduleCompile!F698/1,IF(ISTEXT(ScheduleCompile!F698),IF(OR(ISNUMBER(FIND("5F",ScheduleCompile!F698)),ISNUMBER(FIND("0F",ScheduleCompile!F698)),ISNUMBER(FIND("8F",ScheduleCompile!F698)),ISNUMBER(FIND("1F",ScheduleCompile!F698)),ISNUMBER(FIND("2F",ScheduleCompile!F698)),ISNUMBER(FIND("3F",ScheduleCompile!F698)),ISNUMBER(FIND("6F",ScheduleCompile!F698)),ISNUMBER(FIND("7F",ScheduleCompile!F698)),ISNUMBER(FIND("9F",ScheduleCompile!F698)),ISNUMBER(FIND("4F",ScheduleCompile!F698))),VALUE(LEFT(ScheduleCompile!F698,FIND("F",ScheduleCompile!F698)-1)),ScheduleCompile!F698)))))))</f>
        <v>63.2</v>
      </c>
      <c r="L705" s="1">
        <f>IF(AND(ISERROR(IF(ScheduleCompile!G698="Off",0,IF(ScheduleCompile!G698="On",1,IF(ISNUMBER(ScheduleCompile!G698),ScheduleCompile!G698/1,IF(ISTEXT(ScheduleCompile!G698),IF(OR(ISNUMBER(FIND("5F",ScheduleCompile!G698)),ISNUMBER(FIND("0F",ScheduleCompile!G698)),ISNUMBER(FIND("8F",ScheduleCompile!G698)),ISNUMBER(FIND("1F",ScheduleCompile!G698)),ISNUMBER(FIND("2F",ScheduleCompile!G698)),ISNUMBER(FIND("3F",ScheduleCompile!G698)),ISNUMBER(FIND("6F",ScheduleCompile!G698)),ISNUMBER(FIND("7F",ScheduleCompile!G698)),ISNUMBER(FIND("9F",ScheduleCompile!G698)),ISNUMBER(FIND("4F",ScheduleCompile!G698))),VALUE(LEFT(ScheduleCompile!G698,FIND("F",ScheduleCompile!G698)-1)),ScheduleCompile!G698)))))),ISTEXT(ScheduleCompile!#REF!)),"ENDTABLE",IF(ISERROR(IF(ScheduleCompile!G698="Off",0,IF(ScheduleCompile!G698="On",1,IF(ISNUMBER(ScheduleCompile!G698),ScheduleCompile!G698/1,IF(ISTEXT(ScheduleCompile!G698),IF(OR(ISNUMBER(FIND("5F",ScheduleCompile!G698)),ISNUMBER(FIND("0F",ScheduleCompile!G698)),ISNUMBER(FIND("8F",ScheduleCompile!G698)),ISNUMBER(FIND("1F",ScheduleCompile!G698)),ISNUMBER(FIND("2F",ScheduleCompile!G698)),ISNUMBER(FIND("3F",ScheduleCompile!G698)),ISNUMBER(FIND("6F",ScheduleCompile!G698)),ISNUMBER(FIND("7F",ScheduleCompile!G698)),ISNUMBER(FIND("9F",ScheduleCompile!G698)),ISNUMBER(FIND("4F",ScheduleCompile!G698))),VALUE(LEFT(ScheduleCompile!G698,FIND("F",ScheduleCompile!G698)-1)),ScheduleCompile!G698)))))),"",IF(ScheduleCompile!G698="Off",0,IF(ScheduleCompile!G698="On",1,IF(ISNUMBER(ScheduleCompile!G698),ScheduleCompile!G698/1,IF(ISTEXT(ScheduleCompile!G698),IF(OR(ISNUMBER(FIND("5F",ScheduleCompile!G698)),ISNUMBER(FIND("0F",ScheduleCompile!G698)),ISNUMBER(FIND("8F",ScheduleCompile!G698)),ISNUMBER(FIND("1F",ScheduleCompile!G698)),ISNUMBER(FIND("2F",ScheduleCompile!G698)),ISNUMBER(FIND("3F",ScheduleCompile!G698)),ISNUMBER(FIND("6F",ScheduleCompile!G698)),ISNUMBER(FIND("7F",ScheduleCompile!G698)),ISNUMBER(FIND("9F",ScheduleCompile!G698)),ISNUMBER(FIND("4F",ScheduleCompile!G698))),VALUE(LEFT(ScheduleCompile!G698,FIND("F",ScheduleCompile!G698)-1)),ScheduleCompile!G698)))))))</f>
        <v>63.2</v>
      </c>
      <c r="M705" s="1">
        <f>IF(AND(ISERROR(IF(ScheduleCompile!H698="Off",0,IF(ScheduleCompile!H698="On",1,IF(ISNUMBER(ScheduleCompile!H698),ScheduleCompile!H698/1,IF(ISTEXT(ScheduleCompile!H698),IF(OR(ISNUMBER(FIND("5F",ScheduleCompile!H698)),ISNUMBER(FIND("0F",ScheduleCompile!H698)),ISNUMBER(FIND("8F",ScheduleCompile!H698)),ISNUMBER(FIND("1F",ScheduleCompile!H698)),ISNUMBER(FIND("2F",ScheduleCompile!H698)),ISNUMBER(FIND("3F",ScheduleCompile!H698)),ISNUMBER(FIND("6F",ScheduleCompile!H698)),ISNUMBER(FIND("7F",ScheduleCompile!H698)),ISNUMBER(FIND("9F",ScheduleCompile!H698)),ISNUMBER(FIND("4F",ScheduleCompile!H698))),VALUE(LEFT(ScheduleCompile!H698,FIND("F",ScheduleCompile!H698)-1)),ScheduleCompile!H698)))))),ISTEXT(ScheduleCompile!#REF!)),"ENDTABLE",IF(ISERROR(IF(ScheduleCompile!H698="Off",0,IF(ScheduleCompile!H698="On",1,IF(ISNUMBER(ScheduleCompile!H698),ScheduleCompile!H698/1,IF(ISTEXT(ScheduleCompile!H698),IF(OR(ISNUMBER(FIND("5F",ScheduleCompile!H698)),ISNUMBER(FIND("0F",ScheduleCompile!H698)),ISNUMBER(FIND("8F",ScheduleCompile!H698)),ISNUMBER(FIND("1F",ScheduleCompile!H698)),ISNUMBER(FIND("2F",ScheduleCompile!H698)),ISNUMBER(FIND("3F",ScheduleCompile!H698)),ISNUMBER(FIND("6F",ScheduleCompile!H698)),ISNUMBER(FIND("7F",ScheduleCompile!H698)),ISNUMBER(FIND("9F",ScheduleCompile!H698)),ISNUMBER(FIND("4F",ScheduleCompile!H698))),VALUE(LEFT(ScheduleCompile!H698,FIND("F",ScheduleCompile!H698)-1)),ScheduleCompile!H698)))))),"",IF(ScheduleCompile!H698="Off",0,IF(ScheduleCompile!H698="On",1,IF(ISNUMBER(ScheduleCompile!H698),ScheduleCompile!H698/1,IF(ISTEXT(ScheduleCompile!H698),IF(OR(ISNUMBER(FIND("5F",ScheduleCompile!H698)),ISNUMBER(FIND("0F",ScheduleCompile!H698)),ISNUMBER(FIND("8F",ScheduleCompile!H698)),ISNUMBER(FIND("1F",ScheduleCompile!H698)),ISNUMBER(FIND("2F",ScheduleCompile!H698)),ISNUMBER(FIND("3F",ScheduleCompile!H698)),ISNUMBER(FIND("6F",ScheduleCompile!H698)),ISNUMBER(FIND("7F",ScheduleCompile!H698)),ISNUMBER(FIND("9F",ScheduleCompile!H698)),ISNUMBER(FIND("4F",ScheduleCompile!H698))),VALUE(LEFT(ScheduleCompile!H698,FIND("F",ScheduleCompile!H698)-1)),ScheduleCompile!H698)))))))</f>
        <v>63.2</v>
      </c>
      <c r="N705" s="1">
        <f>IF(AND(ISERROR(IF(ScheduleCompile!I698="Off",0,IF(ScheduleCompile!I698="On",1,IF(ISNUMBER(ScheduleCompile!I698),ScheduleCompile!I698/1,IF(ISTEXT(ScheduleCompile!I698),IF(OR(ISNUMBER(FIND("5F",ScheduleCompile!I698)),ISNUMBER(FIND("0F",ScheduleCompile!I698)),ISNUMBER(FIND("8F",ScheduleCompile!I698)),ISNUMBER(FIND("1F",ScheduleCompile!I698)),ISNUMBER(FIND("2F",ScheduleCompile!I698)),ISNUMBER(FIND("3F",ScheduleCompile!I698)),ISNUMBER(FIND("6F",ScheduleCompile!I698)),ISNUMBER(FIND("7F",ScheduleCompile!I698)),ISNUMBER(FIND("9F",ScheduleCompile!I698)),ISNUMBER(FIND("4F",ScheduleCompile!I698))),VALUE(LEFT(ScheduleCompile!I698,FIND("F",ScheduleCompile!I698)-1)),ScheduleCompile!I698)))))),ISTEXT(ScheduleCompile!#REF!)),"ENDTABLE",IF(ISERROR(IF(ScheduleCompile!I698="Off",0,IF(ScheduleCompile!I698="On",1,IF(ISNUMBER(ScheduleCompile!I698),ScheduleCompile!I698/1,IF(ISTEXT(ScheduleCompile!I698),IF(OR(ISNUMBER(FIND("5F",ScheduleCompile!I698)),ISNUMBER(FIND("0F",ScheduleCompile!I698)),ISNUMBER(FIND("8F",ScheduleCompile!I698)),ISNUMBER(FIND("1F",ScheduleCompile!I698)),ISNUMBER(FIND("2F",ScheduleCompile!I698)),ISNUMBER(FIND("3F",ScheduleCompile!I698)),ISNUMBER(FIND("6F",ScheduleCompile!I698)),ISNUMBER(FIND("7F",ScheduleCompile!I698)),ISNUMBER(FIND("9F",ScheduleCompile!I698)),ISNUMBER(FIND("4F",ScheduleCompile!I698))),VALUE(LEFT(ScheduleCompile!I698,FIND("F",ScheduleCompile!I698)-1)),ScheduleCompile!I698)))))),"",IF(ScheduleCompile!I698="Off",0,IF(ScheduleCompile!I698="On",1,IF(ISNUMBER(ScheduleCompile!I698),ScheduleCompile!I698/1,IF(ISTEXT(ScheduleCompile!I698),IF(OR(ISNUMBER(FIND("5F",ScheduleCompile!I698)),ISNUMBER(FIND("0F",ScheduleCompile!I698)),ISNUMBER(FIND("8F",ScheduleCompile!I698)),ISNUMBER(FIND("1F",ScheduleCompile!I698)),ISNUMBER(FIND("2F",ScheduleCompile!I698)),ISNUMBER(FIND("3F",ScheduleCompile!I698)),ISNUMBER(FIND("6F",ScheduleCompile!I698)),ISNUMBER(FIND("7F",ScheduleCompile!I698)),ISNUMBER(FIND("9F",ScheduleCompile!I698)),ISNUMBER(FIND("4F",ScheduleCompile!I698))),VALUE(LEFT(ScheduleCompile!I698,FIND("F",ScheduleCompile!I698)-1)),ScheduleCompile!I698)))))))</f>
        <v>63.2</v>
      </c>
      <c r="O705" s="1">
        <f>IF(AND(ISERROR(IF(ScheduleCompile!J698="Off",0,IF(ScheduleCompile!J698="On",1,IF(ISNUMBER(ScheduleCompile!J698),ScheduleCompile!J698/1,IF(ISTEXT(ScheduleCompile!J698),IF(OR(ISNUMBER(FIND("5F",ScheduleCompile!J698)),ISNUMBER(FIND("0F",ScheduleCompile!J698)),ISNUMBER(FIND("8F",ScheduleCompile!J698)),ISNUMBER(FIND("1F",ScheduleCompile!J698)),ISNUMBER(FIND("2F",ScheduleCompile!J698)),ISNUMBER(FIND("3F",ScheduleCompile!J698)),ISNUMBER(FIND("6F",ScheduleCompile!J698)),ISNUMBER(FIND("7F",ScheduleCompile!J698)),ISNUMBER(FIND("9F",ScheduleCompile!J698)),ISNUMBER(FIND("4F",ScheduleCompile!J698))),VALUE(LEFT(ScheduleCompile!J698,FIND("F",ScheduleCompile!J698)-1)),ScheduleCompile!J698)))))),ISTEXT(ScheduleCompile!#REF!)),"ENDTABLE",IF(ISERROR(IF(ScheduleCompile!J698="Off",0,IF(ScheduleCompile!J698="On",1,IF(ISNUMBER(ScheduleCompile!J698),ScheduleCompile!J698/1,IF(ISTEXT(ScheduleCompile!J698),IF(OR(ISNUMBER(FIND("5F",ScheduleCompile!J698)),ISNUMBER(FIND("0F",ScheduleCompile!J698)),ISNUMBER(FIND("8F",ScheduleCompile!J698)),ISNUMBER(FIND("1F",ScheduleCompile!J698)),ISNUMBER(FIND("2F",ScheduleCompile!J698)),ISNUMBER(FIND("3F",ScheduleCompile!J698)),ISNUMBER(FIND("6F",ScheduleCompile!J698)),ISNUMBER(FIND("7F",ScheduleCompile!J698)),ISNUMBER(FIND("9F",ScheduleCompile!J698)),ISNUMBER(FIND("4F",ScheduleCompile!J698))),VALUE(LEFT(ScheduleCompile!J698,FIND("F",ScheduleCompile!J698)-1)),ScheduleCompile!J698)))))),"",IF(ScheduleCompile!J698="Off",0,IF(ScheduleCompile!J698="On",1,IF(ISNUMBER(ScheduleCompile!J698),ScheduleCompile!J698/1,IF(ISTEXT(ScheduleCompile!J698),IF(OR(ISNUMBER(FIND("5F",ScheduleCompile!J698)),ISNUMBER(FIND("0F",ScheduleCompile!J698)),ISNUMBER(FIND("8F",ScheduleCompile!J698)),ISNUMBER(FIND("1F",ScheduleCompile!J698)),ISNUMBER(FIND("2F",ScheduleCompile!J698)),ISNUMBER(FIND("3F",ScheduleCompile!J698)),ISNUMBER(FIND("6F",ScheduleCompile!J698)),ISNUMBER(FIND("7F",ScheduleCompile!J698)),ISNUMBER(FIND("9F",ScheduleCompile!J698)),ISNUMBER(FIND("4F",ScheduleCompile!J698))),VALUE(LEFT(ScheduleCompile!J698,FIND("F",ScheduleCompile!J698)-1)),ScheduleCompile!J698)))))))</f>
        <v>63.2</v>
      </c>
      <c r="P705" s="1">
        <f>IF(AND(ISERROR(IF(ScheduleCompile!K698="Off",0,IF(ScheduleCompile!K698="On",1,IF(ISNUMBER(ScheduleCompile!K698),ScheduleCompile!K698/1,IF(ISTEXT(ScheduleCompile!K698),IF(OR(ISNUMBER(FIND("5F",ScheduleCompile!K698)),ISNUMBER(FIND("0F",ScheduleCompile!K698)),ISNUMBER(FIND("8F",ScheduleCompile!K698)),ISNUMBER(FIND("1F",ScheduleCompile!K698)),ISNUMBER(FIND("2F",ScheduleCompile!K698)),ISNUMBER(FIND("3F",ScheduleCompile!K698)),ISNUMBER(FIND("6F",ScheduleCompile!K698)),ISNUMBER(FIND("7F",ScheduleCompile!K698)),ISNUMBER(FIND("9F",ScheduleCompile!K698)),ISNUMBER(FIND("4F",ScheduleCompile!K698))),VALUE(LEFT(ScheduleCompile!K698,FIND("F",ScheduleCompile!K698)-1)),ScheduleCompile!K698)))))),ISTEXT(ScheduleCompile!#REF!)),"ENDTABLE",IF(ISERROR(IF(ScheduleCompile!K698="Off",0,IF(ScheduleCompile!K698="On",1,IF(ISNUMBER(ScheduleCompile!K698),ScheduleCompile!K698/1,IF(ISTEXT(ScheduleCompile!K698),IF(OR(ISNUMBER(FIND("5F",ScheduleCompile!K698)),ISNUMBER(FIND("0F",ScheduleCompile!K698)),ISNUMBER(FIND("8F",ScheduleCompile!K698)),ISNUMBER(FIND("1F",ScheduleCompile!K698)),ISNUMBER(FIND("2F",ScheduleCompile!K698)),ISNUMBER(FIND("3F",ScheduleCompile!K698)),ISNUMBER(FIND("6F",ScheduleCompile!K698)),ISNUMBER(FIND("7F",ScheduleCompile!K698)),ISNUMBER(FIND("9F",ScheduleCompile!K698)),ISNUMBER(FIND("4F",ScheduleCompile!K698))),VALUE(LEFT(ScheduleCompile!K698,FIND("F",ScheduleCompile!K698)-1)),ScheduleCompile!K698)))))),"",IF(ScheduleCompile!K698="Off",0,IF(ScheduleCompile!K698="On",1,IF(ISNUMBER(ScheduleCompile!K698),ScheduleCompile!K698/1,IF(ISTEXT(ScheduleCompile!K698),IF(OR(ISNUMBER(FIND("5F",ScheduleCompile!K698)),ISNUMBER(FIND("0F",ScheduleCompile!K698)),ISNUMBER(FIND("8F",ScheduleCompile!K698)),ISNUMBER(FIND("1F",ScheduleCompile!K698)),ISNUMBER(FIND("2F",ScheduleCompile!K698)),ISNUMBER(FIND("3F",ScheduleCompile!K698)),ISNUMBER(FIND("6F",ScheduleCompile!K698)),ISNUMBER(FIND("7F",ScheduleCompile!K698)),ISNUMBER(FIND("9F",ScheduleCompile!K698)),ISNUMBER(FIND("4F",ScheduleCompile!K698))),VALUE(LEFT(ScheduleCompile!K698,FIND("F",ScheduleCompile!K698)-1)),ScheduleCompile!K698)))))))</f>
        <v>63.2</v>
      </c>
      <c r="Q705" s="1">
        <f>IF(AND(ISERROR(IF(ScheduleCompile!L698="Off",0,IF(ScheduleCompile!L698="On",1,IF(ISNUMBER(ScheduleCompile!L698),ScheduleCompile!L698/1,IF(ISTEXT(ScheduleCompile!L698),IF(OR(ISNUMBER(FIND("5F",ScheduleCompile!L698)),ISNUMBER(FIND("0F",ScheduleCompile!L698)),ISNUMBER(FIND("8F",ScheduleCompile!L698)),ISNUMBER(FIND("1F",ScheduleCompile!L698)),ISNUMBER(FIND("2F",ScheduleCompile!L698)),ISNUMBER(FIND("3F",ScheduleCompile!L698)),ISNUMBER(FIND("6F",ScheduleCompile!L698)),ISNUMBER(FIND("7F",ScheduleCompile!L698)),ISNUMBER(FIND("9F",ScheduleCompile!L698)),ISNUMBER(FIND("4F",ScheduleCompile!L698))),VALUE(LEFT(ScheduleCompile!L698,FIND("F",ScheduleCompile!L698)-1)),ScheduleCompile!L698)))))),ISTEXT(ScheduleCompile!#REF!)),"ENDTABLE",IF(ISERROR(IF(ScheduleCompile!L698="Off",0,IF(ScheduleCompile!L698="On",1,IF(ISNUMBER(ScheduleCompile!L698),ScheduleCompile!L698/1,IF(ISTEXT(ScheduleCompile!L698),IF(OR(ISNUMBER(FIND("5F",ScheduleCompile!L698)),ISNUMBER(FIND("0F",ScheduleCompile!L698)),ISNUMBER(FIND("8F",ScheduleCompile!L698)),ISNUMBER(FIND("1F",ScheduleCompile!L698)),ISNUMBER(FIND("2F",ScheduleCompile!L698)),ISNUMBER(FIND("3F",ScheduleCompile!L698)),ISNUMBER(FIND("6F",ScheduleCompile!L698)),ISNUMBER(FIND("7F",ScheduleCompile!L698)),ISNUMBER(FIND("9F",ScheduleCompile!L698)),ISNUMBER(FIND("4F",ScheduleCompile!L698))),VALUE(LEFT(ScheduleCompile!L698,FIND("F",ScheduleCompile!L698)-1)),ScheduleCompile!L698)))))),"",IF(ScheduleCompile!L698="Off",0,IF(ScheduleCompile!L698="On",1,IF(ISNUMBER(ScheduleCompile!L698),ScheduleCompile!L698/1,IF(ISTEXT(ScheduleCompile!L698),IF(OR(ISNUMBER(FIND("5F",ScheduleCompile!L698)),ISNUMBER(FIND("0F",ScheduleCompile!L698)),ISNUMBER(FIND("8F",ScheduleCompile!L698)),ISNUMBER(FIND("1F",ScheduleCompile!L698)),ISNUMBER(FIND("2F",ScheduleCompile!L698)),ISNUMBER(FIND("3F",ScheduleCompile!L698)),ISNUMBER(FIND("6F",ScheduleCompile!L698)),ISNUMBER(FIND("7F",ScheduleCompile!L698)),ISNUMBER(FIND("9F",ScheduleCompile!L698)),ISNUMBER(FIND("4F",ScheduleCompile!L698))),VALUE(LEFT(ScheduleCompile!L698,FIND("F",ScheduleCompile!L698)-1)),ScheduleCompile!L698)))))))</f>
        <v>63.2</v>
      </c>
      <c r="R705" s="1">
        <f>IF(AND(ISERROR(IF(ScheduleCompile!M698="Off",0,IF(ScheduleCompile!M698="On",1,IF(ISNUMBER(ScheduleCompile!M698),ScheduleCompile!M698/1,IF(ISTEXT(ScheduleCompile!M698),IF(OR(ISNUMBER(FIND("5F",ScheduleCompile!M698)),ISNUMBER(FIND("0F",ScheduleCompile!M698)),ISNUMBER(FIND("8F",ScheduleCompile!M698)),ISNUMBER(FIND("1F",ScheduleCompile!M698)),ISNUMBER(FIND("2F",ScheduleCompile!M698)),ISNUMBER(FIND("3F",ScheduleCompile!M698)),ISNUMBER(FIND("6F",ScheduleCompile!M698)),ISNUMBER(FIND("7F",ScheduleCompile!M698)),ISNUMBER(FIND("9F",ScheduleCompile!M698)),ISNUMBER(FIND("4F",ScheduleCompile!M698))),VALUE(LEFT(ScheduleCompile!M698,FIND("F",ScheduleCompile!M698)-1)),ScheduleCompile!M698)))))),ISTEXT(ScheduleCompile!#REF!)),"ENDTABLE",IF(ISERROR(IF(ScheduleCompile!M698="Off",0,IF(ScheduleCompile!M698="On",1,IF(ISNUMBER(ScheduleCompile!M698),ScheduleCompile!M698/1,IF(ISTEXT(ScheduleCompile!M698),IF(OR(ISNUMBER(FIND("5F",ScheduleCompile!M698)),ISNUMBER(FIND("0F",ScheduleCompile!M698)),ISNUMBER(FIND("8F",ScheduleCompile!M698)),ISNUMBER(FIND("1F",ScheduleCompile!M698)),ISNUMBER(FIND("2F",ScheduleCompile!M698)),ISNUMBER(FIND("3F",ScheduleCompile!M698)),ISNUMBER(FIND("6F",ScheduleCompile!M698)),ISNUMBER(FIND("7F",ScheduleCompile!M698)),ISNUMBER(FIND("9F",ScheduleCompile!M698)),ISNUMBER(FIND("4F",ScheduleCompile!M698))),VALUE(LEFT(ScheduleCompile!M698,FIND("F",ScheduleCompile!M698)-1)),ScheduleCompile!M698)))))),"",IF(ScheduleCompile!M698="Off",0,IF(ScheduleCompile!M698="On",1,IF(ISNUMBER(ScheduleCompile!M698),ScheduleCompile!M698/1,IF(ISTEXT(ScheduleCompile!M698),IF(OR(ISNUMBER(FIND("5F",ScheduleCompile!M698)),ISNUMBER(FIND("0F",ScheduleCompile!M698)),ISNUMBER(FIND("8F",ScheduleCompile!M698)),ISNUMBER(FIND("1F",ScheduleCompile!M698)),ISNUMBER(FIND("2F",ScheduleCompile!M698)),ISNUMBER(FIND("3F",ScheduleCompile!M698)),ISNUMBER(FIND("6F",ScheduleCompile!M698)),ISNUMBER(FIND("7F",ScheduleCompile!M698)),ISNUMBER(FIND("9F",ScheduleCompile!M698)),ISNUMBER(FIND("4F",ScheduleCompile!M698))),VALUE(LEFT(ScheduleCompile!M698,FIND("F",ScheduleCompile!M698)-1)),ScheduleCompile!M698)))))))</f>
        <v>63.2</v>
      </c>
      <c r="S705" s="1">
        <f>IF(AND(ISERROR(IF(ScheduleCompile!N698="Off",0,IF(ScheduleCompile!N698="On",1,IF(ISNUMBER(ScheduleCompile!N698),ScheduleCompile!N698/1,IF(ISTEXT(ScheduleCompile!N698),IF(OR(ISNUMBER(FIND("5F",ScheduleCompile!N698)),ISNUMBER(FIND("0F",ScheduleCompile!N698)),ISNUMBER(FIND("8F",ScheduleCompile!N698)),ISNUMBER(FIND("1F",ScheduleCompile!N698)),ISNUMBER(FIND("2F",ScheduleCompile!N698)),ISNUMBER(FIND("3F",ScheduleCompile!N698)),ISNUMBER(FIND("6F",ScheduleCompile!N698)),ISNUMBER(FIND("7F",ScheduleCompile!N698)),ISNUMBER(FIND("9F",ScheduleCompile!N698)),ISNUMBER(FIND("4F",ScheduleCompile!N698))),VALUE(LEFT(ScheduleCompile!N698,FIND("F",ScheduleCompile!N698)-1)),ScheduleCompile!N698)))))),ISTEXT(ScheduleCompile!#REF!)),"ENDTABLE",IF(ISERROR(IF(ScheduleCompile!N698="Off",0,IF(ScheduleCompile!N698="On",1,IF(ISNUMBER(ScheduleCompile!N698),ScheduleCompile!N698/1,IF(ISTEXT(ScheduleCompile!N698),IF(OR(ISNUMBER(FIND("5F",ScheduleCompile!N698)),ISNUMBER(FIND("0F",ScheduleCompile!N698)),ISNUMBER(FIND("8F",ScheduleCompile!N698)),ISNUMBER(FIND("1F",ScheduleCompile!N698)),ISNUMBER(FIND("2F",ScheduleCompile!N698)),ISNUMBER(FIND("3F",ScheduleCompile!N698)),ISNUMBER(FIND("6F",ScheduleCompile!N698)),ISNUMBER(FIND("7F",ScheduleCompile!N698)),ISNUMBER(FIND("9F",ScheduleCompile!N698)),ISNUMBER(FIND("4F",ScheduleCompile!N698))),VALUE(LEFT(ScheduleCompile!N698,FIND("F",ScheduleCompile!N698)-1)),ScheduleCompile!N698)))))),"",IF(ScheduleCompile!N698="Off",0,IF(ScheduleCompile!N698="On",1,IF(ISNUMBER(ScheduleCompile!N698),ScheduleCompile!N698/1,IF(ISTEXT(ScheduleCompile!N698),IF(OR(ISNUMBER(FIND("5F",ScheduleCompile!N698)),ISNUMBER(FIND("0F",ScheduleCompile!N698)),ISNUMBER(FIND("8F",ScheduleCompile!N698)),ISNUMBER(FIND("1F",ScheduleCompile!N698)),ISNUMBER(FIND("2F",ScheduleCompile!N698)),ISNUMBER(FIND("3F",ScheduleCompile!N698)),ISNUMBER(FIND("6F",ScheduleCompile!N698)),ISNUMBER(FIND("7F",ScheduleCompile!N698)),ISNUMBER(FIND("9F",ScheduleCompile!N698)),ISNUMBER(FIND("4F",ScheduleCompile!N698))),VALUE(LEFT(ScheduleCompile!N698,FIND("F",ScheduleCompile!N698)-1)),ScheduleCompile!N698)))))))</f>
        <v>63.2</v>
      </c>
      <c r="T705" s="1">
        <f>IF(AND(ISERROR(IF(ScheduleCompile!O698="Off",0,IF(ScheduleCompile!O698="On",1,IF(ISNUMBER(ScheduleCompile!O698),ScheduleCompile!O698/1,IF(ISTEXT(ScheduleCompile!O698),IF(OR(ISNUMBER(FIND("5F",ScheduleCompile!O698)),ISNUMBER(FIND("0F",ScheduleCompile!O698)),ISNUMBER(FIND("8F",ScheduleCompile!O698)),ISNUMBER(FIND("1F",ScheduleCompile!O698)),ISNUMBER(FIND("2F",ScheduleCompile!O698)),ISNUMBER(FIND("3F",ScheduleCompile!O698)),ISNUMBER(FIND("6F",ScheduleCompile!O698)),ISNUMBER(FIND("7F",ScheduleCompile!O698)),ISNUMBER(FIND("9F",ScheduleCompile!O698)),ISNUMBER(FIND("4F",ScheduleCompile!O698))),VALUE(LEFT(ScheduleCompile!O698,FIND("F",ScheduleCompile!O698)-1)),ScheduleCompile!O698)))))),ISTEXT(ScheduleCompile!#REF!)),"ENDTABLE",IF(ISERROR(IF(ScheduleCompile!O698="Off",0,IF(ScheduleCompile!O698="On",1,IF(ISNUMBER(ScheduleCompile!O698),ScheduleCompile!O698/1,IF(ISTEXT(ScheduleCompile!O698),IF(OR(ISNUMBER(FIND("5F",ScheduleCompile!O698)),ISNUMBER(FIND("0F",ScheduleCompile!O698)),ISNUMBER(FIND("8F",ScheduleCompile!O698)),ISNUMBER(FIND("1F",ScheduleCompile!O698)),ISNUMBER(FIND("2F",ScheduleCompile!O698)),ISNUMBER(FIND("3F",ScheduleCompile!O698)),ISNUMBER(FIND("6F",ScheduleCompile!O698)),ISNUMBER(FIND("7F",ScheduleCompile!O698)),ISNUMBER(FIND("9F",ScheduleCompile!O698)),ISNUMBER(FIND("4F",ScheduleCompile!O698))),VALUE(LEFT(ScheduleCompile!O698,FIND("F",ScheduleCompile!O698)-1)),ScheduleCompile!O698)))))),"",IF(ScheduleCompile!O698="Off",0,IF(ScheduleCompile!O698="On",1,IF(ISNUMBER(ScheduleCompile!O698),ScheduleCompile!O698/1,IF(ISTEXT(ScheduleCompile!O698),IF(OR(ISNUMBER(FIND("5F",ScheduleCompile!O698)),ISNUMBER(FIND("0F",ScheduleCompile!O698)),ISNUMBER(FIND("8F",ScheduleCompile!O698)),ISNUMBER(FIND("1F",ScheduleCompile!O698)),ISNUMBER(FIND("2F",ScheduleCompile!O698)),ISNUMBER(FIND("3F",ScheduleCompile!O698)),ISNUMBER(FIND("6F",ScheduleCompile!O698)),ISNUMBER(FIND("7F",ScheduleCompile!O698)),ISNUMBER(FIND("9F",ScheduleCompile!O698)),ISNUMBER(FIND("4F",ScheduleCompile!O698))),VALUE(LEFT(ScheduleCompile!O698,FIND("F",ScheduleCompile!O698)-1)),ScheduleCompile!O698)))))))</f>
        <v>63.2</v>
      </c>
      <c r="U705" s="1">
        <f>IF(AND(ISERROR(IF(ScheduleCompile!P698="Off",0,IF(ScheduleCompile!P698="On",1,IF(ISNUMBER(ScheduleCompile!P698),ScheduleCompile!P698/1,IF(ISTEXT(ScheduleCompile!P698),IF(OR(ISNUMBER(FIND("5F",ScheduleCompile!P698)),ISNUMBER(FIND("0F",ScheduleCompile!P698)),ISNUMBER(FIND("8F",ScheduleCompile!P698)),ISNUMBER(FIND("1F",ScheduleCompile!P698)),ISNUMBER(FIND("2F",ScheduleCompile!P698)),ISNUMBER(FIND("3F",ScheduleCompile!P698)),ISNUMBER(FIND("6F",ScheduleCompile!P698)),ISNUMBER(FIND("7F",ScheduleCompile!P698)),ISNUMBER(FIND("9F",ScheduleCompile!P698)),ISNUMBER(FIND("4F",ScheduleCompile!P698))),VALUE(LEFT(ScheduleCompile!P698,FIND("F",ScheduleCompile!P698)-1)),ScheduleCompile!P698)))))),ISTEXT(ScheduleCompile!#REF!)),"ENDTABLE",IF(ISERROR(IF(ScheduleCompile!P698="Off",0,IF(ScheduleCompile!P698="On",1,IF(ISNUMBER(ScheduleCompile!P698),ScheduleCompile!P698/1,IF(ISTEXT(ScheduleCompile!P698),IF(OR(ISNUMBER(FIND("5F",ScheduleCompile!P698)),ISNUMBER(FIND("0F",ScheduleCompile!P698)),ISNUMBER(FIND("8F",ScheduleCompile!P698)),ISNUMBER(FIND("1F",ScheduleCompile!P698)),ISNUMBER(FIND("2F",ScheduleCompile!P698)),ISNUMBER(FIND("3F",ScheduleCompile!P698)),ISNUMBER(FIND("6F",ScheduleCompile!P698)),ISNUMBER(FIND("7F",ScheduleCompile!P698)),ISNUMBER(FIND("9F",ScheduleCompile!P698)),ISNUMBER(FIND("4F",ScheduleCompile!P698))),VALUE(LEFT(ScheduleCompile!P698,FIND("F",ScheduleCompile!P698)-1)),ScheduleCompile!P698)))))),"",IF(ScheduleCompile!P698="Off",0,IF(ScheduleCompile!P698="On",1,IF(ISNUMBER(ScheduleCompile!P698),ScheduleCompile!P698/1,IF(ISTEXT(ScheduleCompile!P698),IF(OR(ISNUMBER(FIND("5F",ScheduleCompile!P698)),ISNUMBER(FIND("0F",ScheduleCompile!P698)),ISNUMBER(FIND("8F",ScheduleCompile!P698)),ISNUMBER(FIND("1F",ScheduleCompile!P698)),ISNUMBER(FIND("2F",ScheduleCompile!P698)),ISNUMBER(FIND("3F",ScheduleCompile!P698)),ISNUMBER(FIND("6F",ScheduleCompile!P698)),ISNUMBER(FIND("7F",ScheduleCompile!P698)),ISNUMBER(FIND("9F",ScheduleCompile!P698)),ISNUMBER(FIND("4F",ScheduleCompile!P698))),VALUE(LEFT(ScheduleCompile!P698,FIND("F",ScheduleCompile!P698)-1)),ScheduleCompile!P698)))))))</f>
        <v>63.2</v>
      </c>
      <c r="V705" s="1">
        <f>IF(AND(ISERROR(IF(ScheduleCompile!Q698="Off",0,IF(ScheduleCompile!Q698="On",1,IF(ISNUMBER(ScheduleCompile!Q698),ScheduleCompile!Q698/1,IF(ISTEXT(ScheduleCompile!Q698),IF(OR(ISNUMBER(FIND("5F",ScheduleCompile!Q698)),ISNUMBER(FIND("0F",ScheduleCompile!Q698)),ISNUMBER(FIND("8F",ScheduleCompile!Q698)),ISNUMBER(FIND("1F",ScheduleCompile!Q698)),ISNUMBER(FIND("2F",ScheduleCompile!Q698)),ISNUMBER(FIND("3F",ScheduleCompile!Q698)),ISNUMBER(FIND("6F",ScheduleCompile!Q698)),ISNUMBER(FIND("7F",ScheduleCompile!Q698)),ISNUMBER(FIND("9F",ScheduleCompile!Q698)),ISNUMBER(FIND("4F",ScheduleCompile!Q698))),VALUE(LEFT(ScheduleCompile!Q698,FIND("F",ScheduleCompile!Q698)-1)),ScheduleCompile!Q698)))))),ISTEXT(ScheduleCompile!#REF!)),"ENDTABLE",IF(ISERROR(IF(ScheduleCompile!Q698="Off",0,IF(ScheduleCompile!Q698="On",1,IF(ISNUMBER(ScheduleCompile!Q698),ScheduleCompile!Q698/1,IF(ISTEXT(ScheduleCompile!Q698),IF(OR(ISNUMBER(FIND("5F",ScheduleCompile!Q698)),ISNUMBER(FIND("0F",ScheduleCompile!Q698)),ISNUMBER(FIND("8F",ScheduleCompile!Q698)),ISNUMBER(FIND("1F",ScheduleCompile!Q698)),ISNUMBER(FIND("2F",ScheduleCompile!Q698)),ISNUMBER(FIND("3F",ScheduleCompile!Q698)),ISNUMBER(FIND("6F",ScheduleCompile!Q698)),ISNUMBER(FIND("7F",ScheduleCompile!Q698)),ISNUMBER(FIND("9F",ScheduleCompile!Q698)),ISNUMBER(FIND("4F",ScheduleCompile!Q698))),VALUE(LEFT(ScheduleCompile!Q698,FIND("F",ScheduleCompile!Q698)-1)),ScheduleCompile!Q698)))))),"",IF(ScheduleCompile!Q698="Off",0,IF(ScheduleCompile!Q698="On",1,IF(ISNUMBER(ScheduleCompile!Q698),ScheduleCompile!Q698/1,IF(ISTEXT(ScheduleCompile!Q698),IF(OR(ISNUMBER(FIND("5F",ScheduleCompile!Q698)),ISNUMBER(FIND("0F",ScheduleCompile!Q698)),ISNUMBER(FIND("8F",ScheduleCompile!Q698)),ISNUMBER(FIND("1F",ScheduleCompile!Q698)),ISNUMBER(FIND("2F",ScheduleCompile!Q698)),ISNUMBER(FIND("3F",ScheduleCompile!Q698)),ISNUMBER(FIND("6F",ScheduleCompile!Q698)),ISNUMBER(FIND("7F",ScheduleCompile!Q698)),ISNUMBER(FIND("9F",ScheduleCompile!Q698)),ISNUMBER(FIND("4F",ScheduleCompile!Q698))),VALUE(LEFT(ScheduleCompile!Q698,FIND("F",ScheduleCompile!Q698)-1)),ScheduleCompile!Q698)))))))</f>
        <v>63.2</v>
      </c>
      <c r="W705" s="1">
        <f>IF(AND(ISERROR(IF(ScheduleCompile!R698="Off",0,IF(ScheduleCompile!R698="On",1,IF(ISNUMBER(ScheduleCompile!R698),ScheduleCompile!R698/1,IF(ISTEXT(ScheduleCompile!R698),IF(OR(ISNUMBER(FIND("5F",ScheduleCompile!R698)),ISNUMBER(FIND("0F",ScheduleCompile!R698)),ISNUMBER(FIND("8F",ScheduleCompile!R698)),ISNUMBER(FIND("1F",ScheduleCompile!R698)),ISNUMBER(FIND("2F",ScheduleCompile!R698)),ISNUMBER(FIND("3F",ScheduleCompile!R698)),ISNUMBER(FIND("6F",ScheduleCompile!R698)),ISNUMBER(FIND("7F",ScheduleCompile!R698)),ISNUMBER(FIND("9F",ScheduleCompile!R698)),ISNUMBER(FIND("4F",ScheduleCompile!R698))),VALUE(LEFT(ScheduleCompile!R698,FIND("F",ScheduleCompile!R698)-1)),ScheduleCompile!R698)))))),ISTEXT(ScheduleCompile!#REF!)),"ENDTABLE",IF(ISERROR(IF(ScheduleCompile!R698="Off",0,IF(ScheduleCompile!R698="On",1,IF(ISNUMBER(ScheduleCompile!R698),ScheduleCompile!R698/1,IF(ISTEXT(ScheduleCompile!R698),IF(OR(ISNUMBER(FIND("5F",ScheduleCompile!R698)),ISNUMBER(FIND("0F",ScheduleCompile!R698)),ISNUMBER(FIND("8F",ScheduleCompile!R698)),ISNUMBER(FIND("1F",ScheduleCompile!R698)),ISNUMBER(FIND("2F",ScheduleCompile!R698)),ISNUMBER(FIND("3F",ScheduleCompile!R698)),ISNUMBER(FIND("6F",ScheduleCompile!R698)),ISNUMBER(FIND("7F",ScheduleCompile!R698)),ISNUMBER(FIND("9F",ScheduleCompile!R698)),ISNUMBER(FIND("4F",ScheduleCompile!R698))),VALUE(LEFT(ScheduleCompile!R698,FIND("F",ScheduleCompile!R698)-1)),ScheduleCompile!R698)))))),"",IF(ScheduleCompile!R698="Off",0,IF(ScheduleCompile!R698="On",1,IF(ISNUMBER(ScheduleCompile!R698),ScheduleCompile!R698/1,IF(ISTEXT(ScheduleCompile!R698),IF(OR(ISNUMBER(FIND("5F",ScheduleCompile!R698)),ISNUMBER(FIND("0F",ScheduleCompile!R698)),ISNUMBER(FIND("8F",ScheduleCompile!R698)),ISNUMBER(FIND("1F",ScheduleCompile!R698)),ISNUMBER(FIND("2F",ScheduleCompile!R698)),ISNUMBER(FIND("3F",ScheduleCompile!R698)),ISNUMBER(FIND("6F",ScheduleCompile!R698)),ISNUMBER(FIND("7F",ScheduleCompile!R698)),ISNUMBER(FIND("9F",ScheduleCompile!R698)),ISNUMBER(FIND("4F",ScheduleCompile!R698))),VALUE(LEFT(ScheduleCompile!R698,FIND("F",ScheduleCompile!R698)-1)),ScheduleCompile!R698)))))))</f>
        <v>63.2</v>
      </c>
      <c r="X705" s="1">
        <f>IF(AND(ISERROR(IF(ScheduleCompile!S698="Off",0,IF(ScheduleCompile!S698="On",1,IF(ISNUMBER(ScheduleCompile!S698),ScheduleCompile!S698/1,IF(ISTEXT(ScheduleCompile!S698),IF(OR(ISNUMBER(FIND("5F",ScheduleCompile!S698)),ISNUMBER(FIND("0F",ScheduleCompile!S698)),ISNUMBER(FIND("8F",ScheduleCompile!S698)),ISNUMBER(FIND("1F",ScheduleCompile!S698)),ISNUMBER(FIND("2F",ScheduleCompile!S698)),ISNUMBER(FIND("3F",ScheduleCompile!S698)),ISNUMBER(FIND("6F",ScheduleCompile!S698)),ISNUMBER(FIND("7F",ScheduleCompile!S698)),ISNUMBER(FIND("9F",ScheduleCompile!S698)),ISNUMBER(FIND("4F",ScheduleCompile!S698))),VALUE(LEFT(ScheduleCompile!S698,FIND("F",ScheduleCompile!S698)-1)),ScheduleCompile!S698)))))),ISTEXT(ScheduleCompile!#REF!)),"ENDTABLE",IF(ISERROR(IF(ScheduleCompile!S698="Off",0,IF(ScheduleCompile!S698="On",1,IF(ISNUMBER(ScheduleCompile!S698),ScheduleCompile!S698/1,IF(ISTEXT(ScheduleCompile!S698),IF(OR(ISNUMBER(FIND("5F",ScheduleCompile!S698)),ISNUMBER(FIND("0F",ScheduleCompile!S698)),ISNUMBER(FIND("8F",ScheduleCompile!S698)),ISNUMBER(FIND("1F",ScheduleCompile!S698)),ISNUMBER(FIND("2F",ScheduleCompile!S698)),ISNUMBER(FIND("3F",ScheduleCompile!S698)),ISNUMBER(FIND("6F",ScheduleCompile!S698)),ISNUMBER(FIND("7F",ScheduleCompile!S698)),ISNUMBER(FIND("9F",ScheduleCompile!S698)),ISNUMBER(FIND("4F",ScheduleCompile!S698))),VALUE(LEFT(ScheduleCompile!S698,FIND("F",ScheduleCompile!S698)-1)),ScheduleCompile!S698)))))),"",IF(ScheduleCompile!S698="Off",0,IF(ScheduleCompile!S698="On",1,IF(ISNUMBER(ScheduleCompile!S698),ScheduleCompile!S698/1,IF(ISTEXT(ScheduleCompile!S698),IF(OR(ISNUMBER(FIND("5F",ScheduleCompile!S698)),ISNUMBER(FIND("0F",ScheduleCompile!S698)),ISNUMBER(FIND("8F",ScheduleCompile!S698)),ISNUMBER(FIND("1F",ScheduleCompile!S698)),ISNUMBER(FIND("2F",ScheduleCompile!S698)),ISNUMBER(FIND("3F",ScheduleCompile!S698)),ISNUMBER(FIND("6F",ScheduleCompile!S698)),ISNUMBER(FIND("7F",ScheduleCompile!S698)),ISNUMBER(FIND("9F",ScheduleCompile!S698)),ISNUMBER(FIND("4F",ScheduleCompile!S698))),VALUE(LEFT(ScheduleCompile!S698,FIND("F",ScheduleCompile!S698)-1)),ScheduleCompile!S698)))))))</f>
        <v>63.2</v>
      </c>
      <c r="Y705" s="1">
        <f>IF(AND(ISERROR(IF(ScheduleCompile!T698="Off",0,IF(ScheduleCompile!T698="On",1,IF(ISNUMBER(ScheduleCompile!T698),ScheduleCompile!T698/1,IF(ISTEXT(ScheduleCompile!T698),IF(OR(ISNUMBER(FIND("5F",ScheduleCompile!T698)),ISNUMBER(FIND("0F",ScheduleCompile!T698)),ISNUMBER(FIND("8F",ScheduleCompile!T698)),ISNUMBER(FIND("1F",ScheduleCompile!T698)),ISNUMBER(FIND("2F",ScheduleCompile!T698)),ISNUMBER(FIND("3F",ScheduleCompile!T698)),ISNUMBER(FIND("6F",ScheduleCompile!T698)),ISNUMBER(FIND("7F",ScheduleCompile!T698)),ISNUMBER(FIND("9F",ScheduleCompile!T698)),ISNUMBER(FIND("4F",ScheduleCompile!T698))),VALUE(LEFT(ScheduleCompile!T698,FIND("F",ScheduleCompile!T698)-1)),ScheduleCompile!T698)))))),ISTEXT(ScheduleCompile!#REF!)),"ENDTABLE",IF(ISERROR(IF(ScheduleCompile!T698="Off",0,IF(ScheduleCompile!T698="On",1,IF(ISNUMBER(ScheduleCompile!T698),ScheduleCompile!T698/1,IF(ISTEXT(ScheduleCompile!T698),IF(OR(ISNUMBER(FIND("5F",ScheduleCompile!T698)),ISNUMBER(FIND("0F",ScheduleCompile!T698)),ISNUMBER(FIND("8F",ScheduleCompile!T698)),ISNUMBER(FIND("1F",ScheduleCompile!T698)),ISNUMBER(FIND("2F",ScheduleCompile!T698)),ISNUMBER(FIND("3F",ScheduleCompile!T698)),ISNUMBER(FIND("6F",ScheduleCompile!T698)),ISNUMBER(FIND("7F",ScheduleCompile!T698)),ISNUMBER(FIND("9F",ScheduleCompile!T698)),ISNUMBER(FIND("4F",ScheduleCompile!T698))),VALUE(LEFT(ScheduleCompile!T698,FIND("F",ScheduleCompile!T698)-1)),ScheduleCompile!T698)))))),"",IF(ScheduleCompile!T698="Off",0,IF(ScheduleCompile!T698="On",1,IF(ISNUMBER(ScheduleCompile!T698),ScheduleCompile!T698/1,IF(ISTEXT(ScheduleCompile!T698),IF(OR(ISNUMBER(FIND("5F",ScheduleCompile!T698)),ISNUMBER(FIND("0F",ScheduleCompile!T698)),ISNUMBER(FIND("8F",ScheduleCompile!T698)),ISNUMBER(FIND("1F",ScheduleCompile!T698)),ISNUMBER(FIND("2F",ScheduleCompile!T698)),ISNUMBER(FIND("3F",ScheduleCompile!T698)),ISNUMBER(FIND("6F",ScheduleCompile!T698)),ISNUMBER(FIND("7F",ScheduleCompile!T698)),ISNUMBER(FIND("9F",ScheduleCompile!T698)),ISNUMBER(FIND("4F",ScheduleCompile!T698))),VALUE(LEFT(ScheduleCompile!T698,FIND("F",ScheduleCompile!T698)-1)),ScheduleCompile!T698)))))))</f>
        <v>63.2</v>
      </c>
      <c r="Z705" s="1">
        <f>IF(AND(ISERROR(IF(ScheduleCompile!U698="Off",0,IF(ScheduleCompile!U698="On",1,IF(ISNUMBER(ScheduleCompile!U698),ScheduleCompile!U698/1,IF(ISTEXT(ScheduleCompile!U698),IF(OR(ISNUMBER(FIND("5F",ScheduleCompile!U698)),ISNUMBER(FIND("0F",ScheduleCompile!U698)),ISNUMBER(FIND("8F",ScheduleCompile!U698)),ISNUMBER(FIND("1F",ScheduleCompile!U698)),ISNUMBER(FIND("2F",ScheduleCompile!U698)),ISNUMBER(FIND("3F",ScheduleCompile!U698)),ISNUMBER(FIND("6F",ScheduleCompile!U698)),ISNUMBER(FIND("7F",ScheduleCompile!U698)),ISNUMBER(FIND("9F",ScheduleCompile!U698)),ISNUMBER(FIND("4F",ScheduleCompile!U698))),VALUE(LEFT(ScheduleCompile!U698,FIND("F",ScheduleCompile!U698)-1)),ScheduleCompile!U698)))))),ISTEXT(ScheduleCompile!#REF!)),"ENDTABLE",IF(ISERROR(IF(ScheduleCompile!U698="Off",0,IF(ScheduleCompile!U698="On",1,IF(ISNUMBER(ScheduleCompile!U698),ScheduleCompile!U698/1,IF(ISTEXT(ScheduleCompile!U698),IF(OR(ISNUMBER(FIND("5F",ScheduleCompile!U698)),ISNUMBER(FIND("0F",ScheduleCompile!U698)),ISNUMBER(FIND("8F",ScheduleCompile!U698)),ISNUMBER(FIND("1F",ScheduleCompile!U698)),ISNUMBER(FIND("2F",ScheduleCompile!U698)),ISNUMBER(FIND("3F",ScheduleCompile!U698)),ISNUMBER(FIND("6F",ScheduleCompile!U698)),ISNUMBER(FIND("7F",ScheduleCompile!U698)),ISNUMBER(FIND("9F",ScheduleCompile!U698)),ISNUMBER(FIND("4F",ScheduleCompile!U698))),VALUE(LEFT(ScheduleCompile!U698,FIND("F",ScheduleCompile!U698)-1)),ScheduleCompile!U698)))))),"",IF(ScheduleCompile!U698="Off",0,IF(ScheduleCompile!U698="On",1,IF(ISNUMBER(ScheduleCompile!U698),ScheduleCompile!U698/1,IF(ISTEXT(ScheduleCompile!U698),IF(OR(ISNUMBER(FIND("5F",ScheduleCompile!U698)),ISNUMBER(FIND("0F",ScheduleCompile!U698)),ISNUMBER(FIND("8F",ScheduleCompile!U698)),ISNUMBER(FIND("1F",ScheduleCompile!U698)),ISNUMBER(FIND("2F",ScheduleCompile!U698)),ISNUMBER(FIND("3F",ScheduleCompile!U698)),ISNUMBER(FIND("6F",ScheduleCompile!U698)),ISNUMBER(FIND("7F",ScheduleCompile!U698)),ISNUMBER(FIND("9F",ScheduleCompile!U698)),ISNUMBER(FIND("4F",ScheduleCompile!U698))),VALUE(LEFT(ScheduleCompile!U698,FIND("F",ScheduleCompile!U698)-1)),ScheduleCompile!U698)))))))</f>
        <v>63.2</v>
      </c>
      <c r="AA705" s="1">
        <f>IF(AND(ISERROR(IF(ScheduleCompile!V698="Off",0,IF(ScheduleCompile!V698="On",1,IF(ISNUMBER(ScheduleCompile!V698),ScheduleCompile!V698/1,IF(ISTEXT(ScheduleCompile!V698),IF(OR(ISNUMBER(FIND("5F",ScheduleCompile!V698)),ISNUMBER(FIND("0F",ScheduleCompile!V698)),ISNUMBER(FIND("8F",ScheduleCompile!V698)),ISNUMBER(FIND("1F",ScheduleCompile!V698)),ISNUMBER(FIND("2F",ScheduleCompile!V698)),ISNUMBER(FIND("3F",ScheduleCompile!V698)),ISNUMBER(FIND("6F",ScheduleCompile!V698)),ISNUMBER(FIND("7F",ScheduleCompile!V698)),ISNUMBER(FIND("9F",ScheduleCompile!V698)),ISNUMBER(FIND("4F",ScheduleCompile!V698))),VALUE(LEFT(ScheduleCompile!V698,FIND("F",ScheduleCompile!V698)-1)),ScheduleCompile!V698)))))),ISTEXT(ScheduleCompile!#REF!)),"ENDTABLE",IF(ISERROR(IF(ScheduleCompile!V698="Off",0,IF(ScheduleCompile!V698="On",1,IF(ISNUMBER(ScheduleCompile!V698),ScheduleCompile!V698/1,IF(ISTEXT(ScheduleCompile!V698),IF(OR(ISNUMBER(FIND("5F",ScheduleCompile!V698)),ISNUMBER(FIND("0F",ScheduleCompile!V698)),ISNUMBER(FIND("8F",ScheduleCompile!V698)),ISNUMBER(FIND("1F",ScheduleCompile!V698)),ISNUMBER(FIND("2F",ScheduleCompile!V698)),ISNUMBER(FIND("3F",ScheduleCompile!V698)),ISNUMBER(FIND("6F",ScheduleCompile!V698)),ISNUMBER(FIND("7F",ScheduleCompile!V698)),ISNUMBER(FIND("9F",ScheduleCompile!V698)),ISNUMBER(FIND("4F",ScheduleCompile!V698))),VALUE(LEFT(ScheduleCompile!V698,FIND("F",ScheduleCompile!V698)-1)),ScheduleCompile!V698)))))),"",IF(ScheduleCompile!V698="Off",0,IF(ScheduleCompile!V698="On",1,IF(ISNUMBER(ScheduleCompile!V698),ScheduleCompile!V698/1,IF(ISTEXT(ScheduleCompile!V698),IF(OR(ISNUMBER(FIND("5F",ScheduleCompile!V698)),ISNUMBER(FIND("0F",ScheduleCompile!V698)),ISNUMBER(FIND("8F",ScheduleCompile!V698)),ISNUMBER(FIND("1F",ScheduleCompile!V698)),ISNUMBER(FIND("2F",ScheduleCompile!V698)),ISNUMBER(FIND("3F",ScheduleCompile!V698)),ISNUMBER(FIND("6F",ScheduleCompile!V698)),ISNUMBER(FIND("7F",ScheduleCompile!V698)),ISNUMBER(FIND("9F",ScheduleCompile!V698)),ISNUMBER(FIND("4F",ScheduleCompile!V698))),VALUE(LEFT(ScheduleCompile!V698,FIND("F",ScheduleCompile!V698)-1)),ScheduleCompile!V698)))))))</f>
        <v>63.2</v>
      </c>
      <c r="AB705" s="1">
        <f>IF(AND(ISERROR(IF(ScheduleCompile!W698="Off",0,IF(ScheduleCompile!W698="On",1,IF(ISNUMBER(ScheduleCompile!W698),ScheduleCompile!W698/1,IF(ISTEXT(ScheduleCompile!W698),IF(OR(ISNUMBER(FIND("5F",ScheduleCompile!W698)),ISNUMBER(FIND("0F",ScheduleCompile!W698)),ISNUMBER(FIND("8F",ScheduleCompile!W698)),ISNUMBER(FIND("1F",ScheduleCompile!W698)),ISNUMBER(FIND("2F",ScheduleCompile!W698)),ISNUMBER(FIND("3F",ScheduleCompile!W698)),ISNUMBER(FIND("6F",ScheduleCompile!W698)),ISNUMBER(FIND("7F",ScheduleCompile!W698)),ISNUMBER(FIND("9F",ScheduleCompile!W698)),ISNUMBER(FIND("4F",ScheduleCompile!W698))),VALUE(LEFT(ScheduleCompile!W698,FIND("F",ScheduleCompile!W698)-1)),ScheduleCompile!W698)))))),ISTEXT(ScheduleCompile!#REF!)),"ENDTABLE",IF(ISERROR(IF(ScheduleCompile!W698="Off",0,IF(ScheduleCompile!W698="On",1,IF(ISNUMBER(ScheduleCompile!W698),ScheduleCompile!W698/1,IF(ISTEXT(ScheduleCompile!W698),IF(OR(ISNUMBER(FIND("5F",ScheduleCompile!W698)),ISNUMBER(FIND("0F",ScheduleCompile!W698)),ISNUMBER(FIND("8F",ScheduleCompile!W698)),ISNUMBER(FIND("1F",ScheduleCompile!W698)),ISNUMBER(FIND("2F",ScheduleCompile!W698)),ISNUMBER(FIND("3F",ScheduleCompile!W698)),ISNUMBER(FIND("6F",ScheduleCompile!W698)),ISNUMBER(FIND("7F",ScheduleCompile!W698)),ISNUMBER(FIND("9F",ScheduleCompile!W698)),ISNUMBER(FIND("4F",ScheduleCompile!W698))),VALUE(LEFT(ScheduleCompile!W698,FIND("F",ScheduleCompile!W698)-1)),ScheduleCompile!W698)))))),"",IF(ScheduleCompile!W698="Off",0,IF(ScheduleCompile!W698="On",1,IF(ISNUMBER(ScheduleCompile!W698),ScheduleCompile!W698/1,IF(ISTEXT(ScheduleCompile!W698),IF(OR(ISNUMBER(FIND("5F",ScheduleCompile!W698)),ISNUMBER(FIND("0F",ScheduleCompile!W698)),ISNUMBER(FIND("8F",ScheduleCompile!W698)),ISNUMBER(FIND("1F",ScheduleCompile!W698)),ISNUMBER(FIND("2F",ScheduleCompile!W698)),ISNUMBER(FIND("3F",ScheduleCompile!W698)),ISNUMBER(FIND("6F",ScheduleCompile!W698)),ISNUMBER(FIND("7F",ScheduleCompile!W698)),ISNUMBER(FIND("9F",ScheduleCompile!W698)),ISNUMBER(FIND("4F",ScheduleCompile!W698))),VALUE(LEFT(ScheduleCompile!W698,FIND("F",ScheduleCompile!W698)-1)),ScheduleCompile!W698)))))))</f>
        <v>63.2</v>
      </c>
      <c r="AC705" s="1">
        <f>IF(AND(ISERROR(IF(ScheduleCompile!X698="Off",0,IF(ScheduleCompile!X698="On",1,IF(ISNUMBER(ScheduleCompile!X698),ScheduleCompile!X698/1,IF(ISTEXT(ScheduleCompile!X698),IF(OR(ISNUMBER(FIND("5F",ScheduleCompile!X698)),ISNUMBER(FIND("0F",ScheduleCompile!X698)),ISNUMBER(FIND("8F",ScheduleCompile!X698)),ISNUMBER(FIND("1F",ScheduleCompile!X698)),ISNUMBER(FIND("2F",ScheduleCompile!X698)),ISNUMBER(FIND("3F",ScheduleCompile!X698)),ISNUMBER(FIND("6F",ScheduleCompile!X698)),ISNUMBER(FIND("7F",ScheduleCompile!X698)),ISNUMBER(FIND("9F",ScheduleCompile!X698)),ISNUMBER(FIND("4F",ScheduleCompile!X698))),VALUE(LEFT(ScheduleCompile!X698,FIND("F",ScheduleCompile!X698)-1)),ScheduleCompile!X698)))))),ISTEXT(ScheduleCompile!#REF!)),"ENDTABLE",IF(ISERROR(IF(ScheduleCompile!X698="Off",0,IF(ScheduleCompile!X698="On",1,IF(ISNUMBER(ScheduleCompile!X698),ScheduleCompile!X698/1,IF(ISTEXT(ScheduleCompile!X698),IF(OR(ISNUMBER(FIND("5F",ScheduleCompile!X698)),ISNUMBER(FIND("0F",ScheduleCompile!X698)),ISNUMBER(FIND("8F",ScheduleCompile!X698)),ISNUMBER(FIND("1F",ScheduleCompile!X698)),ISNUMBER(FIND("2F",ScheduleCompile!X698)),ISNUMBER(FIND("3F",ScheduleCompile!X698)),ISNUMBER(FIND("6F",ScheduleCompile!X698)),ISNUMBER(FIND("7F",ScheduleCompile!X698)),ISNUMBER(FIND("9F",ScheduleCompile!X698)),ISNUMBER(FIND("4F",ScheduleCompile!X698))),VALUE(LEFT(ScheduleCompile!X698,FIND("F",ScheduleCompile!X698)-1)),ScheduleCompile!X698)))))),"",IF(ScheduleCompile!X698="Off",0,IF(ScheduleCompile!X698="On",1,IF(ISNUMBER(ScheduleCompile!X698),ScheduleCompile!X698/1,IF(ISTEXT(ScheduleCompile!X698),IF(OR(ISNUMBER(FIND("5F",ScheduleCompile!X698)),ISNUMBER(FIND("0F",ScheduleCompile!X698)),ISNUMBER(FIND("8F",ScheduleCompile!X698)),ISNUMBER(FIND("1F",ScheduleCompile!X698)),ISNUMBER(FIND("2F",ScheduleCompile!X698)),ISNUMBER(FIND("3F",ScheduleCompile!X698)),ISNUMBER(FIND("6F",ScheduleCompile!X698)),ISNUMBER(FIND("7F",ScheduleCompile!X698)),ISNUMBER(FIND("9F",ScheduleCompile!X698)),ISNUMBER(FIND("4F",ScheduleCompile!X698))),VALUE(LEFT(ScheduleCompile!X698,FIND("F",ScheduleCompile!X698)-1)),ScheduleCompile!X698)))))))</f>
        <v>63.2</v>
      </c>
      <c r="AD705" s="1">
        <f>IF(AND(ISERROR(IF(ScheduleCompile!Y698="Off",0,IF(ScheduleCompile!Y698="On",1,IF(ISNUMBER(ScheduleCompile!Y698),ScheduleCompile!Y698/1,IF(ISTEXT(ScheduleCompile!Y698),IF(OR(ISNUMBER(FIND("5F",ScheduleCompile!Y698)),ISNUMBER(FIND("0F",ScheduleCompile!Y698)),ISNUMBER(FIND("8F",ScheduleCompile!Y698)),ISNUMBER(FIND("1F",ScheduleCompile!Y698)),ISNUMBER(FIND("2F",ScheduleCompile!Y698)),ISNUMBER(FIND("3F",ScheduleCompile!Y698)),ISNUMBER(FIND("6F",ScheduleCompile!Y698)),ISNUMBER(FIND("7F",ScheduleCompile!Y698)),ISNUMBER(FIND("9F",ScheduleCompile!Y698)),ISNUMBER(FIND("4F",ScheduleCompile!Y698))),VALUE(LEFT(ScheduleCompile!Y698,FIND("F",ScheduleCompile!Y698)-1)),ScheduleCompile!Y698)))))),ISTEXT(ScheduleCompile!#REF!)),"ENDTABLE",IF(ISERROR(IF(ScheduleCompile!Y698="Off",0,IF(ScheduleCompile!Y698="On",1,IF(ISNUMBER(ScheduleCompile!Y698),ScheduleCompile!Y698/1,IF(ISTEXT(ScheduleCompile!Y698),IF(OR(ISNUMBER(FIND("5F",ScheduleCompile!Y698)),ISNUMBER(FIND("0F",ScheduleCompile!Y698)),ISNUMBER(FIND("8F",ScheduleCompile!Y698)),ISNUMBER(FIND("1F",ScheduleCompile!Y698)),ISNUMBER(FIND("2F",ScheduleCompile!Y698)),ISNUMBER(FIND("3F",ScheduleCompile!Y698)),ISNUMBER(FIND("6F",ScheduleCompile!Y698)),ISNUMBER(FIND("7F",ScheduleCompile!Y698)),ISNUMBER(FIND("9F",ScheduleCompile!Y698)),ISNUMBER(FIND("4F",ScheduleCompile!Y698))),VALUE(LEFT(ScheduleCompile!Y698,FIND("F",ScheduleCompile!Y698)-1)),ScheduleCompile!Y698)))))),"",IF(ScheduleCompile!Y698="Off",0,IF(ScheduleCompile!Y698="On",1,IF(ISNUMBER(ScheduleCompile!Y698),ScheduleCompile!Y698/1,IF(ISTEXT(ScheduleCompile!Y698),IF(OR(ISNUMBER(FIND("5F",ScheduleCompile!Y698)),ISNUMBER(FIND("0F",ScheduleCompile!Y698)),ISNUMBER(FIND("8F",ScheduleCompile!Y698)),ISNUMBER(FIND("1F",ScheduleCompile!Y698)),ISNUMBER(FIND("2F",ScheduleCompile!Y698)),ISNUMBER(FIND("3F",ScheduleCompile!Y698)),ISNUMBER(FIND("6F",ScheduleCompile!Y698)),ISNUMBER(FIND("7F",ScheduleCompile!Y698)),ISNUMBER(FIND("9F",ScheduleCompile!Y698)),ISNUMBER(FIND("4F",ScheduleCompile!Y698))),VALUE(LEFT(ScheduleCompile!Y698,FIND("F",ScheduleCompile!Y698)-1)),ScheduleCompile!Y698)))))))</f>
        <v>63.2</v>
      </c>
    </row>
    <row r="706" spans="1:30" x14ac:dyDescent="0.25">
      <c r="A706" t="str">
        <f t="shared" si="59"/>
        <v>SchDay "WaterMainCZ15Feb"  Type = "Temperature" Hr = (63.6, 63.6, 63.6, 63.6, 63.6, 63.6, 63.6, 63.6, 63.6, 63.6, 63.6, 63.6, 63.6, 63.6, 63.6, 63.6, 63.6, 63.6, 63.6, 63.6, 63.6, 63.6, 63.6, 63.6) ..</v>
      </c>
      <c r="B706" s="1" t="s">
        <v>623</v>
      </c>
      <c r="C706" t="str">
        <f t="shared" si="60"/>
        <v xml:space="preserve">SchDay "WaterMainCZ15Feb"  Type = "Temperature" Hr = </v>
      </c>
      <c r="D706" t="str">
        <f t="shared" si="61"/>
        <v>(63.6, 63.6, 63.6, 63.6, 63.6, 63.6, 63.6, 63.6, 63.6, 63.6, 63.6, 63.6, 63.6, 63.6, 63.6, 63.6, 63.6, 63.6, 63.6, 63.6, 63.6, 63.6, 63.6, 63.6) ..</v>
      </c>
      <c r="E706" s="30" t="str">
        <f>ScheduleCompile!A699</f>
        <v>WaterMainCZ15Feb</v>
      </c>
      <c r="F706" t="str">
        <f t="shared" si="46"/>
        <v>Temperature</v>
      </c>
      <c r="G706" s="1">
        <f>IF(AND(ISERROR(IF(ScheduleCompile!B699="Off",0,IF(ScheduleCompile!B699="On",1,IF(ISNUMBER(ScheduleCompile!B699),ScheduleCompile!B699/1,IF(ISTEXT(ScheduleCompile!B699),IF(OR(ISNUMBER(FIND("5F",ScheduleCompile!B699)),ISNUMBER(FIND("0F",ScheduleCompile!B699)),ISNUMBER(FIND("8F",ScheduleCompile!B699)),ISNUMBER(FIND("1F",ScheduleCompile!B699)),ISNUMBER(FIND("2F",ScheduleCompile!B699)),ISNUMBER(FIND("3F",ScheduleCompile!B699)),ISNUMBER(FIND("6F",ScheduleCompile!B699)),ISNUMBER(FIND("7F",ScheduleCompile!B699)),ISNUMBER(FIND("9F",ScheduleCompile!B699)),ISNUMBER(FIND("4F",ScheduleCompile!B699))),VALUE(LEFT(ScheduleCompile!B699,FIND("F",ScheduleCompile!B699)-1)),ScheduleCompile!B699)))))),ISTEXT(ScheduleCompile!#REF!)),"ENDTABLE",IF(ISERROR(IF(ScheduleCompile!B699="Off",0,IF(ScheduleCompile!B699="On",1,IF(ISNUMBER(ScheduleCompile!B699),ScheduleCompile!B699/1,IF(ISTEXT(ScheduleCompile!B699),IF(OR(ISNUMBER(FIND("5F",ScheduleCompile!B699)),ISNUMBER(FIND("0F",ScheduleCompile!B699)),ISNUMBER(FIND("8F",ScheduleCompile!B699)),ISNUMBER(FIND("1F",ScheduleCompile!B699)),ISNUMBER(FIND("2F",ScheduleCompile!B699)),ISNUMBER(FIND("3F",ScheduleCompile!B699)),ISNUMBER(FIND("6F",ScheduleCompile!B699)),ISNUMBER(FIND("7F",ScheduleCompile!B699)),ISNUMBER(FIND("9F",ScheduleCompile!B699)),ISNUMBER(FIND("4F",ScheduleCompile!B699))),VALUE(LEFT(ScheduleCompile!B699,FIND("F",ScheduleCompile!B699)-1)),ScheduleCompile!B699)))))),"",IF(ScheduleCompile!B699="Off",0,IF(ScheduleCompile!B699="On",1,IF(ISNUMBER(ScheduleCompile!B699),ScheduleCompile!B699/1,IF(ISTEXT(ScheduleCompile!B699),IF(OR(ISNUMBER(FIND("5F",ScheduleCompile!B699)),ISNUMBER(FIND("0F",ScheduleCompile!B699)),ISNUMBER(FIND("8F",ScheduleCompile!B699)),ISNUMBER(FIND("1F",ScheduleCompile!B699)),ISNUMBER(FIND("2F",ScheduleCompile!B699)),ISNUMBER(FIND("3F",ScheduleCompile!B699)),ISNUMBER(FIND("6F",ScheduleCompile!B699)),ISNUMBER(FIND("7F",ScheduleCompile!B699)),ISNUMBER(FIND("9F",ScheduleCompile!B699)),ISNUMBER(FIND("4F",ScheduleCompile!B699))),VALUE(LEFT(ScheduleCompile!B699,FIND("F",ScheduleCompile!B699)-1)),ScheduleCompile!B699)))))))</f>
        <v>63.6</v>
      </c>
      <c r="H706" s="1">
        <f>IF(AND(ISERROR(IF(ScheduleCompile!C699="Off",0,IF(ScheduleCompile!C699="On",1,IF(ISNUMBER(ScheduleCompile!C699),ScheduleCompile!C699/1,IF(ISTEXT(ScheduleCompile!C699),IF(OR(ISNUMBER(FIND("5F",ScheduleCompile!C699)),ISNUMBER(FIND("0F",ScheduleCompile!C699)),ISNUMBER(FIND("8F",ScheduleCompile!C699)),ISNUMBER(FIND("1F",ScheduleCompile!C699)),ISNUMBER(FIND("2F",ScheduleCompile!C699)),ISNUMBER(FIND("3F",ScheduleCompile!C699)),ISNUMBER(FIND("6F",ScheduleCompile!C699)),ISNUMBER(FIND("7F",ScheduleCompile!C699)),ISNUMBER(FIND("9F",ScheduleCompile!C699)),ISNUMBER(FIND("4F",ScheduleCompile!C699))),VALUE(LEFT(ScheduleCompile!C699,FIND("F",ScheduleCompile!C699)-1)),ScheduleCompile!C699)))))),ISTEXT(ScheduleCompile!#REF!)),"ENDTABLE",IF(ISERROR(IF(ScheduleCompile!C699="Off",0,IF(ScheduleCompile!C699="On",1,IF(ISNUMBER(ScheduleCompile!C699),ScheduleCompile!C699/1,IF(ISTEXT(ScheduleCompile!C699),IF(OR(ISNUMBER(FIND("5F",ScheduleCompile!C699)),ISNUMBER(FIND("0F",ScheduleCompile!C699)),ISNUMBER(FIND("8F",ScheduleCompile!C699)),ISNUMBER(FIND("1F",ScheduleCompile!C699)),ISNUMBER(FIND("2F",ScheduleCompile!C699)),ISNUMBER(FIND("3F",ScheduleCompile!C699)),ISNUMBER(FIND("6F",ScheduleCompile!C699)),ISNUMBER(FIND("7F",ScheduleCompile!C699)),ISNUMBER(FIND("9F",ScheduleCompile!C699)),ISNUMBER(FIND("4F",ScheduleCompile!C699))),VALUE(LEFT(ScheduleCompile!C699,FIND("F",ScheduleCompile!C699)-1)),ScheduleCompile!C699)))))),"",IF(ScheduleCompile!C699="Off",0,IF(ScheduleCompile!C699="On",1,IF(ISNUMBER(ScheduleCompile!C699),ScheduleCompile!C699/1,IF(ISTEXT(ScheduleCompile!C699),IF(OR(ISNUMBER(FIND("5F",ScheduleCompile!C699)),ISNUMBER(FIND("0F",ScheduleCompile!C699)),ISNUMBER(FIND("8F",ScheduleCompile!C699)),ISNUMBER(FIND("1F",ScheduleCompile!C699)),ISNUMBER(FIND("2F",ScheduleCompile!C699)),ISNUMBER(FIND("3F",ScheduleCompile!C699)),ISNUMBER(FIND("6F",ScheduleCompile!C699)),ISNUMBER(FIND("7F",ScheduleCompile!C699)),ISNUMBER(FIND("9F",ScheduleCompile!C699)),ISNUMBER(FIND("4F",ScheduleCompile!C699))),VALUE(LEFT(ScheduleCompile!C699,FIND("F",ScheduleCompile!C699)-1)),ScheduleCompile!C699)))))))</f>
        <v>63.6</v>
      </c>
      <c r="I706" s="1">
        <f>IF(AND(ISERROR(IF(ScheduleCompile!D699="Off",0,IF(ScheduleCompile!D699="On",1,IF(ISNUMBER(ScheduleCompile!D699),ScheduleCompile!D699/1,IF(ISTEXT(ScheduleCompile!D699),IF(OR(ISNUMBER(FIND("5F",ScheduleCompile!D699)),ISNUMBER(FIND("0F",ScheduleCompile!D699)),ISNUMBER(FIND("8F",ScheduleCompile!D699)),ISNUMBER(FIND("1F",ScheduleCompile!D699)),ISNUMBER(FIND("2F",ScheduleCompile!D699)),ISNUMBER(FIND("3F",ScheduleCompile!D699)),ISNUMBER(FIND("6F",ScheduleCompile!D699)),ISNUMBER(FIND("7F",ScheduleCompile!D699)),ISNUMBER(FIND("9F",ScheduleCompile!D699)),ISNUMBER(FIND("4F",ScheduleCompile!D699))),VALUE(LEFT(ScheduleCompile!D699,FIND("F",ScheduleCompile!D699)-1)),ScheduleCompile!D699)))))),ISTEXT(ScheduleCompile!#REF!)),"ENDTABLE",IF(ISERROR(IF(ScheduleCompile!D699="Off",0,IF(ScheduleCompile!D699="On",1,IF(ISNUMBER(ScheduleCompile!D699),ScheduleCompile!D699/1,IF(ISTEXT(ScheduleCompile!D699),IF(OR(ISNUMBER(FIND("5F",ScheduleCompile!D699)),ISNUMBER(FIND("0F",ScheduleCompile!D699)),ISNUMBER(FIND("8F",ScheduleCompile!D699)),ISNUMBER(FIND("1F",ScheduleCompile!D699)),ISNUMBER(FIND("2F",ScheduleCompile!D699)),ISNUMBER(FIND("3F",ScheduleCompile!D699)),ISNUMBER(FIND("6F",ScheduleCompile!D699)),ISNUMBER(FIND("7F",ScheduleCompile!D699)),ISNUMBER(FIND("9F",ScheduleCompile!D699)),ISNUMBER(FIND("4F",ScheduleCompile!D699))),VALUE(LEFT(ScheduleCompile!D699,FIND("F",ScheduleCompile!D699)-1)),ScheduleCompile!D699)))))),"",IF(ScheduleCompile!D699="Off",0,IF(ScheduleCompile!D699="On",1,IF(ISNUMBER(ScheduleCompile!D699),ScheduleCompile!D699/1,IF(ISTEXT(ScheduleCompile!D699),IF(OR(ISNUMBER(FIND("5F",ScheduleCompile!D699)),ISNUMBER(FIND("0F",ScheduleCompile!D699)),ISNUMBER(FIND("8F",ScheduleCompile!D699)),ISNUMBER(FIND("1F",ScheduleCompile!D699)),ISNUMBER(FIND("2F",ScheduleCompile!D699)),ISNUMBER(FIND("3F",ScheduleCompile!D699)),ISNUMBER(FIND("6F",ScheduleCompile!D699)),ISNUMBER(FIND("7F",ScheduleCompile!D699)),ISNUMBER(FIND("9F",ScheduleCompile!D699)),ISNUMBER(FIND("4F",ScheduleCompile!D699))),VALUE(LEFT(ScheduleCompile!D699,FIND("F",ScheduleCompile!D699)-1)),ScheduleCompile!D699)))))))</f>
        <v>63.6</v>
      </c>
      <c r="J706" s="1">
        <f>IF(AND(ISERROR(IF(ScheduleCompile!E699="Off",0,IF(ScheduleCompile!E699="On",1,IF(ISNUMBER(ScheduleCompile!E699),ScheduleCompile!E699/1,IF(ISTEXT(ScheduleCompile!E699),IF(OR(ISNUMBER(FIND("5F",ScheduleCompile!E699)),ISNUMBER(FIND("0F",ScheduleCompile!E699)),ISNUMBER(FIND("8F",ScheduleCompile!E699)),ISNUMBER(FIND("1F",ScheduleCompile!E699)),ISNUMBER(FIND("2F",ScheduleCompile!E699)),ISNUMBER(FIND("3F",ScheduleCompile!E699)),ISNUMBER(FIND("6F",ScheduleCompile!E699)),ISNUMBER(FIND("7F",ScheduleCompile!E699)),ISNUMBER(FIND("9F",ScheduleCompile!E699)),ISNUMBER(FIND("4F",ScheduleCompile!E699))),VALUE(LEFT(ScheduleCompile!E699,FIND("F",ScheduleCompile!E699)-1)),ScheduleCompile!E699)))))),ISTEXT(ScheduleCompile!#REF!)),"ENDTABLE",IF(ISERROR(IF(ScheduleCompile!E699="Off",0,IF(ScheduleCompile!E699="On",1,IF(ISNUMBER(ScheduleCompile!E699),ScheduleCompile!E699/1,IF(ISTEXT(ScheduleCompile!E699),IF(OR(ISNUMBER(FIND("5F",ScheduleCompile!E699)),ISNUMBER(FIND("0F",ScheduleCompile!E699)),ISNUMBER(FIND("8F",ScheduleCompile!E699)),ISNUMBER(FIND("1F",ScheduleCompile!E699)),ISNUMBER(FIND("2F",ScheduleCompile!E699)),ISNUMBER(FIND("3F",ScheduleCompile!E699)),ISNUMBER(FIND("6F",ScheduleCompile!E699)),ISNUMBER(FIND("7F",ScheduleCompile!E699)),ISNUMBER(FIND("9F",ScheduleCompile!E699)),ISNUMBER(FIND("4F",ScheduleCompile!E699))),VALUE(LEFT(ScheduleCompile!E699,FIND("F",ScheduleCompile!E699)-1)),ScheduleCompile!E699)))))),"",IF(ScheduleCompile!E699="Off",0,IF(ScheduleCompile!E699="On",1,IF(ISNUMBER(ScheduleCompile!E699),ScheduleCompile!E699/1,IF(ISTEXT(ScheduleCompile!E699),IF(OR(ISNUMBER(FIND("5F",ScheduleCompile!E699)),ISNUMBER(FIND("0F",ScheduleCompile!E699)),ISNUMBER(FIND("8F",ScheduleCompile!E699)),ISNUMBER(FIND("1F",ScheduleCompile!E699)),ISNUMBER(FIND("2F",ScheduleCompile!E699)),ISNUMBER(FIND("3F",ScheduleCompile!E699)),ISNUMBER(FIND("6F",ScheduleCompile!E699)),ISNUMBER(FIND("7F",ScheduleCompile!E699)),ISNUMBER(FIND("9F",ScheduleCompile!E699)),ISNUMBER(FIND("4F",ScheduleCompile!E699))),VALUE(LEFT(ScheduleCompile!E699,FIND("F",ScheduleCompile!E699)-1)),ScheduleCompile!E699)))))))</f>
        <v>63.6</v>
      </c>
      <c r="K706" s="1">
        <f>IF(AND(ISERROR(IF(ScheduleCompile!F699="Off",0,IF(ScheduleCompile!F699="On",1,IF(ISNUMBER(ScheduleCompile!F699),ScheduleCompile!F699/1,IF(ISTEXT(ScheduleCompile!F699),IF(OR(ISNUMBER(FIND("5F",ScheduleCompile!F699)),ISNUMBER(FIND("0F",ScheduleCompile!F699)),ISNUMBER(FIND("8F",ScheduleCompile!F699)),ISNUMBER(FIND("1F",ScheduleCompile!F699)),ISNUMBER(FIND("2F",ScheduleCompile!F699)),ISNUMBER(FIND("3F",ScheduleCompile!F699)),ISNUMBER(FIND("6F",ScheduleCompile!F699)),ISNUMBER(FIND("7F",ScheduleCompile!F699)),ISNUMBER(FIND("9F",ScheduleCompile!F699)),ISNUMBER(FIND("4F",ScheduleCompile!F699))),VALUE(LEFT(ScheduleCompile!F699,FIND("F",ScheduleCompile!F699)-1)),ScheduleCompile!F699)))))),ISTEXT(ScheduleCompile!#REF!)),"ENDTABLE",IF(ISERROR(IF(ScheduleCompile!F699="Off",0,IF(ScheduleCompile!F699="On",1,IF(ISNUMBER(ScheduleCompile!F699),ScheduleCompile!F699/1,IF(ISTEXT(ScheduleCompile!F699),IF(OR(ISNUMBER(FIND("5F",ScheduleCompile!F699)),ISNUMBER(FIND("0F",ScheduleCompile!F699)),ISNUMBER(FIND("8F",ScheduleCompile!F699)),ISNUMBER(FIND("1F",ScheduleCompile!F699)),ISNUMBER(FIND("2F",ScheduleCompile!F699)),ISNUMBER(FIND("3F",ScheduleCompile!F699)),ISNUMBER(FIND("6F",ScheduleCompile!F699)),ISNUMBER(FIND("7F",ScheduleCompile!F699)),ISNUMBER(FIND("9F",ScheduleCompile!F699)),ISNUMBER(FIND("4F",ScheduleCompile!F699))),VALUE(LEFT(ScheduleCompile!F699,FIND("F",ScheduleCompile!F699)-1)),ScheduleCompile!F699)))))),"",IF(ScheduleCompile!F699="Off",0,IF(ScheduleCompile!F699="On",1,IF(ISNUMBER(ScheduleCompile!F699),ScheduleCompile!F699/1,IF(ISTEXT(ScheduleCompile!F699),IF(OR(ISNUMBER(FIND("5F",ScheduleCompile!F699)),ISNUMBER(FIND("0F",ScheduleCompile!F699)),ISNUMBER(FIND("8F",ScheduleCompile!F699)),ISNUMBER(FIND("1F",ScheduleCompile!F699)),ISNUMBER(FIND("2F",ScheduleCompile!F699)),ISNUMBER(FIND("3F",ScheduleCompile!F699)),ISNUMBER(FIND("6F",ScheduleCompile!F699)),ISNUMBER(FIND("7F",ScheduleCompile!F699)),ISNUMBER(FIND("9F",ScheduleCompile!F699)),ISNUMBER(FIND("4F",ScheduleCompile!F699))),VALUE(LEFT(ScheduleCompile!F699,FIND("F",ScheduleCompile!F699)-1)),ScheduleCompile!F699)))))))</f>
        <v>63.6</v>
      </c>
      <c r="L706" s="1">
        <f>IF(AND(ISERROR(IF(ScheduleCompile!G699="Off",0,IF(ScheduleCompile!G699="On",1,IF(ISNUMBER(ScheduleCompile!G699),ScheduleCompile!G699/1,IF(ISTEXT(ScheduleCompile!G699),IF(OR(ISNUMBER(FIND("5F",ScheduleCompile!G699)),ISNUMBER(FIND("0F",ScheduleCompile!G699)),ISNUMBER(FIND("8F",ScheduleCompile!G699)),ISNUMBER(FIND("1F",ScheduleCompile!G699)),ISNUMBER(FIND("2F",ScheduleCompile!G699)),ISNUMBER(FIND("3F",ScheduleCompile!G699)),ISNUMBER(FIND("6F",ScheduleCompile!G699)),ISNUMBER(FIND("7F",ScheduleCompile!G699)),ISNUMBER(FIND("9F",ScheduleCompile!G699)),ISNUMBER(FIND("4F",ScheduleCompile!G699))),VALUE(LEFT(ScheduleCompile!G699,FIND("F",ScheduleCompile!G699)-1)),ScheduleCompile!G699)))))),ISTEXT(ScheduleCompile!#REF!)),"ENDTABLE",IF(ISERROR(IF(ScheduleCompile!G699="Off",0,IF(ScheduleCompile!G699="On",1,IF(ISNUMBER(ScheduleCompile!G699),ScheduleCompile!G699/1,IF(ISTEXT(ScheduleCompile!G699),IF(OR(ISNUMBER(FIND("5F",ScheduleCompile!G699)),ISNUMBER(FIND("0F",ScheduleCompile!G699)),ISNUMBER(FIND("8F",ScheduleCompile!G699)),ISNUMBER(FIND("1F",ScheduleCompile!G699)),ISNUMBER(FIND("2F",ScheduleCompile!G699)),ISNUMBER(FIND("3F",ScheduleCompile!G699)),ISNUMBER(FIND("6F",ScheduleCompile!G699)),ISNUMBER(FIND("7F",ScheduleCompile!G699)),ISNUMBER(FIND("9F",ScheduleCompile!G699)),ISNUMBER(FIND("4F",ScheduleCompile!G699))),VALUE(LEFT(ScheduleCompile!G699,FIND("F",ScheduleCompile!G699)-1)),ScheduleCompile!G699)))))),"",IF(ScheduleCompile!G699="Off",0,IF(ScheduleCompile!G699="On",1,IF(ISNUMBER(ScheduleCompile!G699),ScheduleCompile!G699/1,IF(ISTEXT(ScheduleCompile!G699),IF(OR(ISNUMBER(FIND("5F",ScheduleCompile!G699)),ISNUMBER(FIND("0F",ScheduleCompile!G699)),ISNUMBER(FIND("8F",ScheduleCompile!G699)),ISNUMBER(FIND("1F",ScheduleCompile!G699)),ISNUMBER(FIND("2F",ScheduleCompile!G699)),ISNUMBER(FIND("3F",ScheduleCompile!G699)),ISNUMBER(FIND("6F",ScheduleCompile!G699)),ISNUMBER(FIND("7F",ScheduleCompile!G699)),ISNUMBER(FIND("9F",ScheduleCompile!G699)),ISNUMBER(FIND("4F",ScheduleCompile!G699))),VALUE(LEFT(ScheduleCompile!G699,FIND("F",ScheduleCompile!G699)-1)),ScheduleCompile!G699)))))))</f>
        <v>63.6</v>
      </c>
      <c r="M706" s="1">
        <f>IF(AND(ISERROR(IF(ScheduleCompile!H699="Off",0,IF(ScheduleCompile!H699="On",1,IF(ISNUMBER(ScheduleCompile!H699),ScheduleCompile!H699/1,IF(ISTEXT(ScheduleCompile!H699),IF(OR(ISNUMBER(FIND("5F",ScheduleCompile!H699)),ISNUMBER(FIND("0F",ScheduleCompile!H699)),ISNUMBER(FIND("8F",ScheduleCompile!H699)),ISNUMBER(FIND("1F",ScheduleCompile!H699)),ISNUMBER(FIND("2F",ScheduleCompile!H699)),ISNUMBER(FIND("3F",ScheduleCompile!H699)),ISNUMBER(FIND("6F",ScheduleCompile!H699)),ISNUMBER(FIND("7F",ScheduleCompile!H699)),ISNUMBER(FIND("9F",ScheduleCompile!H699)),ISNUMBER(FIND("4F",ScheduleCompile!H699))),VALUE(LEFT(ScheduleCompile!H699,FIND("F",ScheduleCompile!H699)-1)),ScheduleCompile!H699)))))),ISTEXT(ScheduleCompile!#REF!)),"ENDTABLE",IF(ISERROR(IF(ScheduleCompile!H699="Off",0,IF(ScheduleCompile!H699="On",1,IF(ISNUMBER(ScheduleCompile!H699),ScheduleCompile!H699/1,IF(ISTEXT(ScheduleCompile!H699),IF(OR(ISNUMBER(FIND("5F",ScheduleCompile!H699)),ISNUMBER(FIND("0F",ScheduleCompile!H699)),ISNUMBER(FIND("8F",ScheduleCompile!H699)),ISNUMBER(FIND("1F",ScheduleCompile!H699)),ISNUMBER(FIND("2F",ScheduleCompile!H699)),ISNUMBER(FIND("3F",ScheduleCompile!H699)),ISNUMBER(FIND("6F",ScheduleCompile!H699)),ISNUMBER(FIND("7F",ScheduleCompile!H699)),ISNUMBER(FIND("9F",ScheduleCompile!H699)),ISNUMBER(FIND("4F",ScheduleCompile!H699))),VALUE(LEFT(ScheduleCompile!H699,FIND("F",ScheduleCompile!H699)-1)),ScheduleCompile!H699)))))),"",IF(ScheduleCompile!H699="Off",0,IF(ScheduleCompile!H699="On",1,IF(ISNUMBER(ScheduleCompile!H699),ScheduleCompile!H699/1,IF(ISTEXT(ScheduleCompile!H699),IF(OR(ISNUMBER(FIND("5F",ScheduleCompile!H699)),ISNUMBER(FIND("0F",ScheduleCompile!H699)),ISNUMBER(FIND("8F",ScheduleCompile!H699)),ISNUMBER(FIND("1F",ScheduleCompile!H699)),ISNUMBER(FIND("2F",ScheduleCompile!H699)),ISNUMBER(FIND("3F",ScheduleCompile!H699)),ISNUMBER(FIND("6F",ScheduleCompile!H699)),ISNUMBER(FIND("7F",ScheduleCompile!H699)),ISNUMBER(FIND("9F",ScheduleCompile!H699)),ISNUMBER(FIND("4F",ScheduleCompile!H699))),VALUE(LEFT(ScheduleCompile!H699,FIND("F",ScheduleCompile!H699)-1)),ScheduleCompile!H699)))))))</f>
        <v>63.6</v>
      </c>
      <c r="N706" s="1">
        <f>IF(AND(ISERROR(IF(ScheduleCompile!I699="Off",0,IF(ScheduleCompile!I699="On",1,IF(ISNUMBER(ScheduleCompile!I699),ScheduleCompile!I699/1,IF(ISTEXT(ScheduleCompile!I699),IF(OR(ISNUMBER(FIND("5F",ScheduleCompile!I699)),ISNUMBER(FIND("0F",ScheduleCompile!I699)),ISNUMBER(FIND("8F",ScheduleCompile!I699)),ISNUMBER(FIND("1F",ScheduleCompile!I699)),ISNUMBER(FIND("2F",ScheduleCompile!I699)),ISNUMBER(FIND("3F",ScheduleCompile!I699)),ISNUMBER(FIND("6F",ScheduleCompile!I699)),ISNUMBER(FIND("7F",ScheduleCompile!I699)),ISNUMBER(FIND("9F",ScheduleCompile!I699)),ISNUMBER(FIND("4F",ScheduleCompile!I699))),VALUE(LEFT(ScheduleCompile!I699,FIND("F",ScheduleCompile!I699)-1)),ScheduleCompile!I699)))))),ISTEXT(ScheduleCompile!#REF!)),"ENDTABLE",IF(ISERROR(IF(ScheduleCompile!I699="Off",0,IF(ScheduleCompile!I699="On",1,IF(ISNUMBER(ScheduleCompile!I699),ScheduleCompile!I699/1,IF(ISTEXT(ScheduleCompile!I699),IF(OR(ISNUMBER(FIND("5F",ScheduleCompile!I699)),ISNUMBER(FIND("0F",ScheduleCompile!I699)),ISNUMBER(FIND("8F",ScheduleCompile!I699)),ISNUMBER(FIND("1F",ScheduleCompile!I699)),ISNUMBER(FIND("2F",ScheduleCompile!I699)),ISNUMBER(FIND("3F",ScheduleCompile!I699)),ISNUMBER(FIND("6F",ScheduleCompile!I699)),ISNUMBER(FIND("7F",ScheduleCompile!I699)),ISNUMBER(FIND("9F",ScheduleCompile!I699)),ISNUMBER(FIND("4F",ScheduleCompile!I699))),VALUE(LEFT(ScheduleCompile!I699,FIND("F",ScheduleCompile!I699)-1)),ScheduleCompile!I699)))))),"",IF(ScheduleCompile!I699="Off",0,IF(ScheduleCompile!I699="On",1,IF(ISNUMBER(ScheduleCompile!I699),ScheduleCompile!I699/1,IF(ISTEXT(ScheduleCompile!I699),IF(OR(ISNUMBER(FIND("5F",ScheduleCompile!I699)),ISNUMBER(FIND("0F",ScheduleCompile!I699)),ISNUMBER(FIND("8F",ScheduleCompile!I699)),ISNUMBER(FIND("1F",ScheduleCompile!I699)),ISNUMBER(FIND("2F",ScheduleCompile!I699)),ISNUMBER(FIND("3F",ScheduleCompile!I699)),ISNUMBER(FIND("6F",ScheduleCompile!I699)),ISNUMBER(FIND("7F",ScheduleCompile!I699)),ISNUMBER(FIND("9F",ScheduleCompile!I699)),ISNUMBER(FIND("4F",ScheduleCompile!I699))),VALUE(LEFT(ScheduleCompile!I699,FIND("F",ScheduleCompile!I699)-1)),ScheduleCompile!I699)))))))</f>
        <v>63.6</v>
      </c>
      <c r="O706" s="1">
        <f>IF(AND(ISERROR(IF(ScheduleCompile!J699="Off",0,IF(ScheduleCompile!J699="On",1,IF(ISNUMBER(ScheduleCompile!J699),ScheduleCompile!J699/1,IF(ISTEXT(ScheduleCompile!J699),IF(OR(ISNUMBER(FIND("5F",ScheduleCompile!J699)),ISNUMBER(FIND("0F",ScheduleCompile!J699)),ISNUMBER(FIND("8F",ScheduleCompile!J699)),ISNUMBER(FIND("1F",ScheduleCompile!J699)),ISNUMBER(FIND("2F",ScheduleCompile!J699)),ISNUMBER(FIND("3F",ScheduleCompile!J699)),ISNUMBER(FIND("6F",ScheduleCompile!J699)),ISNUMBER(FIND("7F",ScheduleCompile!J699)),ISNUMBER(FIND("9F",ScheduleCompile!J699)),ISNUMBER(FIND("4F",ScheduleCompile!J699))),VALUE(LEFT(ScheduleCompile!J699,FIND("F",ScheduleCompile!J699)-1)),ScheduleCompile!J699)))))),ISTEXT(ScheduleCompile!#REF!)),"ENDTABLE",IF(ISERROR(IF(ScheduleCompile!J699="Off",0,IF(ScheduleCompile!J699="On",1,IF(ISNUMBER(ScheduleCompile!J699),ScheduleCompile!J699/1,IF(ISTEXT(ScheduleCompile!J699),IF(OR(ISNUMBER(FIND("5F",ScheduleCompile!J699)),ISNUMBER(FIND("0F",ScheduleCompile!J699)),ISNUMBER(FIND("8F",ScheduleCompile!J699)),ISNUMBER(FIND("1F",ScheduleCompile!J699)),ISNUMBER(FIND("2F",ScheduleCompile!J699)),ISNUMBER(FIND("3F",ScheduleCompile!J699)),ISNUMBER(FIND("6F",ScheduleCompile!J699)),ISNUMBER(FIND("7F",ScheduleCompile!J699)),ISNUMBER(FIND("9F",ScheduleCompile!J699)),ISNUMBER(FIND("4F",ScheduleCompile!J699))),VALUE(LEFT(ScheduleCompile!J699,FIND("F",ScheduleCompile!J699)-1)),ScheduleCompile!J699)))))),"",IF(ScheduleCompile!J699="Off",0,IF(ScheduleCompile!J699="On",1,IF(ISNUMBER(ScheduleCompile!J699),ScheduleCompile!J699/1,IF(ISTEXT(ScheduleCompile!J699),IF(OR(ISNUMBER(FIND("5F",ScheduleCompile!J699)),ISNUMBER(FIND("0F",ScheduleCompile!J699)),ISNUMBER(FIND("8F",ScheduleCompile!J699)),ISNUMBER(FIND("1F",ScheduleCompile!J699)),ISNUMBER(FIND("2F",ScheduleCompile!J699)),ISNUMBER(FIND("3F",ScheduleCompile!J699)),ISNUMBER(FIND("6F",ScheduleCompile!J699)),ISNUMBER(FIND("7F",ScheduleCompile!J699)),ISNUMBER(FIND("9F",ScheduleCompile!J699)),ISNUMBER(FIND("4F",ScheduleCompile!J699))),VALUE(LEFT(ScheduleCompile!J699,FIND("F",ScheduleCompile!J699)-1)),ScheduleCompile!J699)))))))</f>
        <v>63.6</v>
      </c>
      <c r="P706" s="1">
        <f>IF(AND(ISERROR(IF(ScheduleCompile!K699="Off",0,IF(ScheduleCompile!K699="On",1,IF(ISNUMBER(ScheduleCompile!K699),ScheduleCompile!K699/1,IF(ISTEXT(ScheduleCompile!K699),IF(OR(ISNUMBER(FIND("5F",ScheduleCompile!K699)),ISNUMBER(FIND("0F",ScheduleCompile!K699)),ISNUMBER(FIND("8F",ScheduleCompile!K699)),ISNUMBER(FIND("1F",ScheduleCompile!K699)),ISNUMBER(FIND("2F",ScheduleCompile!K699)),ISNUMBER(FIND("3F",ScheduleCompile!K699)),ISNUMBER(FIND("6F",ScheduleCompile!K699)),ISNUMBER(FIND("7F",ScheduleCompile!K699)),ISNUMBER(FIND("9F",ScheduleCompile!K699)),ISNUMBER(FIND("4F",ScheduleCompile!K699))),VALUE(LEFT(ScheduleCompile!K699,FIND("F",ScheduleCompile!K699)-1)),ScheduleCompile!K699)))))),ISTEXT(ScheduleCompile!#REF!)),"ENDTABLE",IF(ISERROR(IF(ScheduleCompile!K699="Off",0,IF(ScheduleCompile!K699="On",1,IF(ISNUMBER(ScheduleCompile!K699),ScheduleCompile!K699/1,IF(ISTEXT(ScheduleCompile!K699),IF(OR(ISNUMBER(FIND("5F",ScheduleCompile!K699)),ISNUMBER(FIND("0F",ScheduleCompile!K699)),ISNUMBER(FIND("8F",ScheduleCompile!K699)),ISNUMBER(FIND("1F",ScheduleCompile!K699)),ISNUMBER(FIND("2F",ScheduleCompile!K699)),ISNUMBER(FIND("3F",ScheduleCompile!K699)),ISNUMBER(FIND("6F",ScheduleCompile!K699)),ISNUMBER(FIND("7F",ScheduleCompile!K699)),ISNUMBER(FIND("9F",ScheduleCompile!K699)),ISNUMBER(FIND("4F",ScheduleCompile!K699))),VALUE(LEFT(ScheduleCompile!K699,FIND("F",ScheduleCompile!K699)-1)),ScheduleCompile!K699)))))),"",IF(ScheduleCompile!K699="Off",0,IF(ScheduleCompile!K699="On",1,IF(ISNUMBER(ScheduleCompile!K699),ScheduleCompile!K699/1,IF(ISTEXT(ScheduleCompile!K699),IF(OR(ISNUMBER(FIND("5F",ScheduleCompile!K699)),ISNUMBER(FIND("0F",ScheduleCompile!K699)),ISNUMBER(FIND("8F",ScheduleCompile!K699)),ISNUMBER(FIND("1F",ScheduleCompile!K699)),ISNUMBER(FIND("2F",ScheduleCompile!K699)),ISNUMBER(FIND("3F",ScheduleCompile!K699)),ISNUMBER(FIND("6F",ScheduleCompile!K699)),ISNUMBER(FIND("7F",ScheduleCompile!K699)),ISNUMBER(FIND("9F",ScheduleCompile!K699)),ISNUMBER(FIND("4F",ScheduleCompile!K699))),VALUE(LEFT(ScheduleCompile!K699,FIND("F",ScheduleCompile!K699)-1)),ScheduleCompile!K699)))))))</f>
        <v>63.6</v>
      </c>
      <c r="Q706" s="1">
        <f>IF(AND(ISERROR(IF(ScheduleCompile!L699="Off",0,IF(ScheduleCompile!L699="On",1,IF(ISNUMBER(ScheduleCompile!L699),ScheduleCompile!L699/1,IF(ISTEXT(ScheduleCompile!L699),IF(OR(ISNUMBER(FIND("5F",ScheduleCompile!L699)),ISNUMBER(FIND("0F",ScheduleCompile!L699)),ISNUMBER(FIND("8F",ScheduleCompile!L699)),ISNUMBER(FIND("1F",ScheduleCompile!L699)),ISNUMBER(FIND("2F",ScheduleCompile!L699)),ISNUMBER(FIND("3F",ScheduleCompile!L699)),ISNUMBER(FIND("6F",ScheduleCompile!L699)),ISNUMBER(FIND("7F",ScheduleCompile!L699)),ISNUMBER(FIND("9F",ScheduleCompile!L699)),ISNUMBER(FIND("4F",ScheduleCompile!L699))),VALUE(LEFT(ScheduleCompile!L699,FIND("F",ScheduleCompile!L699)-1)),ScheduleCompile!L699)))))),ISTEXT(ScheduleCompile!#REF!)),"ENDTABLE",IF(ISERROR(IF(ScheduleCompile!L699="Off",0,IF(ScheduleCompile!L699="On",1,IF(ISNUMBER(ScheduleCompile!L699),ScheduleCompile!L699/1,IF(ISTEXT(ScheduleCompile!L699),IF(OR(ISNUMBER(FIND("5F",ScheduleCompile!L699)),ISNUMBER(FIND("0F",ScheduleCompile!L699)),ISNUMBER(FIND("8F",ScheduleCompile!L699)),ISNUMBER(FIND("1F",ScheduleCompile!L699)),ISNUMBER(FIND("2F",ScheduleCompile!L699)),ISNUMBER(FIND("3F",ScheduleCompile!L699)),ISNUMBER(FIND("6F",ScheduleCompile!L699)),ISNUMBER(FIND("7F",ScheduleCompile!L699)),ISNUMBER(FIND("9F",ScheduleCompile!L699)),ISNUMBER(FIND("4F",ScheduleCompile!L699))),VALUE(LEFT(ScheduleCompile!L699,FIND("F",ScheduleCompile!L699)-1)),ScheduleCompile!L699)))))),"",IF(ScheduleCompile!L699="Off",0,IF(ScheduleCompile!L699="On",1,IF(ISNUMBER(ScheduleCompile!L699),ScheduleCompile!L699/1,IF(ISTEXT(ScheduleCompile!L699),IF(OR(ISNUMBER(FIND("5F",ScheduleCompile!L699)),ISNUMBER(FIND("0F",ScheduleCompile!L699)),ISNUMBER(FIND("8F",ScheduleCompile!L699)),ISNUMBER(FIND("1F",ScheduleCompile!L699)),ISNUMBER(FIND("2F",ScheduleCompile!L699)),ISNUMBER(FIND("3F",ScheduleCompile!L699)),ISNUMBER(FIND("6F",ScheduleCompile!L699)),ISNUMBER(FIND("7F",ScheduleCompile!L699)),ISNUMBER(FIND("9F",ScheduleCompile!L699)),ISNUMBER(FIND("4F",ScheduleCompile!L699))),VALUE(LEFT(ScheduleCompile!L699,FIND("F",ScheduleCompile!L699)-1)),ScheduleCompile!L699)))))))</f>
        <v>63.6</v>
      </c>
      <c r="R706" s="1">
        <f>IF(AND(ISERROR(IF(ScheduleCompile!M699="Off",0,IF(ScheduleCompile!M699="On",1,IF(ISNUMBER(ScheduleCompile!M699),ScheduleCompile!M699/1,IF(ISTEXT(ScheduleCompile!M699),IF(OR(ISNUMBER(FIND("5F",ScheduleCompile!M699)),ISNUMBER(FIND("0F",ScheduleCompile!M699)),ISNUMBER(FIND("8F",ScheduleCompile!M699)),ISNUMBER(FIND("1F",ScheduleCompile!M699)),ISNUMBER(FIND("2F",ScheduleCompile!M699)),ISNUMBER(FIND("3F",ScheduleCompile!M699)),ISNUMBER(FIND("6F",ScheduleCompile!M699)),ISNUMBER(FIND("7F",ScheduleCompile!M699)),ISNUMBER(FIND("9F",ScheduleCompile!M699)),ISNUMBER(FIND("4F",ScheduleCompile!M699))),VALUE(LEFT(ScheduleCompile!M699,FIND("F",ScheduleCompile!M699)-1)),ScheduleCompile!M699)))))),ISTEXT(ScheduleCompile!#REF!)),"ENDTABLE",IF(ISERROR(IF(ScheduleCompile!M699="Off",0,IF(ScheduleCompile!M699="On",1,IF(ISNUMBER(ScheduleCompile!M699),ScheduleCompile!M699/1,IF(ISTEXT(ScheduleCompile!M699),IF(OR(ISNUMBER(FIND("5F",ScheduleCompile!M699)),ISNUMBER(FIND("0F",ScheduleCompile!M699)),ISNUMBER(FIND("8F",ScheduleCompile!M699)),ISNUMBER(FIND("1F",ScheduleCompile!M699)),ISNUMBER(FIND("2F",ScheduleCompile!M699)),ISNUMBER(FIND("3F",ScheduleCompile!M699)),ISNUMBER(FIND("6F",ScheduleCompile!M699)),ISNUMBER(FIND("7F",ScheduleCompile!M699)),ISNUMBER(FIND("9F",ScheduleCompile!M699)),ISNUMBER(FIND("4F",ScheduleCompile!M699))),VALUE(LEFT(ScheduleCompile!M699,FIND("F",ScheduleCompile!M699)-1)),ScheduleCompile!M699)))))),"",IF(ScheduleCompile!M699="Off",0,IF(ScheduleCompile!M699="On",1,IF(ISNUMBER(ScheduleCompile!M699),ScheduleCompile!M699/1,IF(ISTEXT(ScheduleCompile!M699),IF(OR(ISNUMBER(FIND("5F",ScheduleCompile!M699)),ISNUMBER(FIND("0F",ScheduleCompile!M699)),ISNUMBER(FIND("8F",ScheduleCompile!M699)),ISNUMBER(FIND("1F",ScheduleCompile!M699)),ISNUMBER(FIND("2F",ScheduleCompile!M699)),ISNUMBER(FIND("3F",ScheduleCompile!M699)),ISNUMBER(FIND("6F",ScheduleCompile!M699)),ISNUMBER(FIND("7F",ScheduleCompile!M699)),ISNUMBER(FIND("9F",ScheduleCompile!M699)),ISNUMBER(FIND("4F",ScheduleCompile!M699))),VALUE(LEFT(ScheduleCompile!M699,FIND("F",ScheduleCompile!M699)-1)),ScheduleCompile!M699)))))))</f>
        <v>63.6</v>
      </c>
      <c r="S706" s="1">
        <f>IF(AND(ISERROR(IF(ScheduleCompile!N699="Off",0,IF(ScheduleCompile!N699="On",1,IF(ISNUMBER(ScheduleCompile!N699),ScheduleCompile!N699/1,IF(ISTEXT(ScheduleCompile!N699),IF(OR(ISNUMBER(FIND("5F",ScheduleCompile!N699)),ISNUMBER(FIND("0F",ScheduleCompile!N699)),ISNUMBER(FIND("8F",ScheduleCompile!N699)),ISNUMBER(FIND("1F",ScheduleCompile!N699)),ISNUMBER(FIND("2F",ScheduleCompile!N699)),ISNUMBER(FIND("3F",ScheduleCompile!N699)),ISNUMBER(FIND("6F",ScheduleCompile!N699)),ISNUMBER(FIND("7F",ScheduleCompile!N699)),ISNUMBER(FIND("9F",ScheduleCompile!N699)),ISNUMBER(FIND("4F",ScheduleCompile!N699))),VALUE(LEFT(ScheduleCompile!N699,FIND("F",ScheduleCompile!N699)-1)),ScheduleCompile!N699)))))),ISTEXT(ScheduleCompile!#REF!)),"ENDTABLE",IF(ISERROR(IF(ScheduleCompile!N699="Off",0,IF(ScheduleCompile!N699="On",1,IF(ISNUMBER(ScheduleCompile!N699),ScheduleCompile!N699/1,IF(ISTEXT(ScheduleCompile!N699),IF(OR(ISNUMBER(FIND("5F",ScheduleCompile!N699)),ISNUMBER(FIND("0F",ScheduleCompile!N699)),ISNUMBER(FIND("8F",ScheduleCompile!N699)),ISNUMBER(FIND("1F",ScheduleCompile!N699)),ISNUMBER(FIND("2F",ScheduleCompile!N699)),ISNUMBER(FIND("3F",ScheduleCompile!N699)),ISNUMBER(FIND("6F",ScheduleCompile!N699)),ISNUMBER(FIND("7F",ScheduleCompile!N699)),ISNUMBER(FIND("9F",ScheduleCompile!N699)),ISNUMBER(FIND("4F",ScheduleCompile!N699))),VALUE(LEFT(ScheduleCompile!N699,FIND("F",ScheduleCompile!N699)-1)),ScheduleCompile!N699)))))),"",IF(ScheduleCompile!N699="Off",0,IF(ScheduleCompile!N699="On",1,IF(ISNUMBER(ScheduleCompile!N699),ScheduleCompile!N699/1,IF(ISTEXT(ScheduleCompile!N699),IF(OR(ISNUMBER(FIND("5F",ScheduleCompile!N699)),ISNUMBER(FIND("0F",ScheduleCompile!N699)),ISNUMBER(FIND("8F",ScheduleCompile!N699)),ISNUMBER(FIND("1F",ScheduleCompile!N699)),ISNUMBER(FIND("2F",ScheduleCompile!N699)),ISNUMBER(FIND("3F",ScheduleCompile!N699)),ISNUMBER(FIND("6F",ScheduleCompile!N699)),ISNUMBER(FIND("7F",ScheduleCompile!N699)),ISNUMBER(FIND("9F",ScheduleCompile!N699)),ISNUMBER(FIND("4F",ScheduleCompile!N699))),VALUE(LEFT(ScheduleCompile!N699,FIND("F",ScheduleCompile!N699)-1)),ScheduleCompile!N699)))))))</f>
        <v>63.6</v>
      </c>
      <c r="T706" s="1">
        <f>IF(AND(ISERROR(IF(ScheduleCompile!O699="Off",0,IF(ScheduleCompile!O699="On",1,IF(ISNUMBER(ScheduleCompile!O699),ScheduleCompile!O699/1,IF(ISTEXT(ScheduleCompile!O699),IF(OR(ISNUMBER(FIND("5F",ScheduleCompile!O699)),ISNUMBER(FIND("0F",ScheduleCompile!O699)),ISNUMBER(FIND("8F",ScheduleCompile!O699)),ISNUMBER(FIND("1F",ScheduleCompile!O699)),ISNUMBER(FIND("2F",ScheduleCompile!O699)),ISNUMBER(FIND("3F",ScheduleCompile!O699)),ISNUMBER(FIND("6F",ScheduleCompile!O699)),ISNUMBER(FIND("7F",ScheduleCompile!O699)),ISNUMBER(FIND("9F",ScheduleCompile!O699)),ISNUMBER(FIND("4F",ScheduleCompile!O699))),VALUE(LEFT(ScheduleCompile!O699,FIND("F",ScheduleCompile!O699)-1)),ScheduleCompile!O699)))))),ISTEXT(ScheduleCompile!#REF!)),"ENDTABLE",IF(ISERROR(IF(ScheduleCompile!O699="Off",0,IF(ScheduleCompile!O699="On",1,IF(ISNUMBER(ScheduleCompile!O699),ScheduleCompile!O699/1,IF(ISTEXT(ScheduleCompile!O699),IF(OR(ISNUMBER(FIND("5F",ScheduleCompile!O699)),ISNUMBER(FIND("0F",ScheduleCompile!O699)),ISNUMBER(FIND("8F",ScheduleCompile!O699)),ISNUMBER(FIND("1F",ScheduleCompile!O699)),ISNUMBER(FIND("2F",ScheduleCompile!O699)),ISNUMBER(FIND("3F",ScheduleCompile!O699)),ISNUMBER(FIND("6F",ScheduleCompile!O699)),ISNUMBER(FIND("7F",ScheduleCompile!O699)),ISNUMBER(FIND("9F",ScheduleCompile!O699)),ISNUMBER(FIND("4F",ScheduleCompile!O699))),VALUE(LEFT(ScheduleCompile!O699,FIND("F",ScheduleCompile!O699)-1)),ScheduleCompile!O699)))))),"",IF(ScheduleCompile!O699="Off",0,IF(ScheduleCompile!O699="On",1,IF(ISNUMBER(ScheduleCompile!O699),ScheduleCompile!O699/1,IF(ISTEXT(ScheduleCompile!O699),IF(OR(ISNUMBER(FIND("5F",ScheduleCompile!O699)),ISNUMBER(FIND("0F",ScheduleCompile!O699)),ISNUMBER(FIND("8F",ScheduleCompile!O699)),ISNUMBER(FIND("1F",ScheduleCompile!O699)),ISNUMBER(FIND("2F",ScheduleCompile!O699)),ISNUMBER(FIND("3F",ScheduleCompile!O699)),ISNUMBER(FIND("6F",ScheduleCompile!O699)),ISNUMBER(FIND("7F",ScheduleCompile!O699)),ISNUMBER(FIND("9F",ScheduleCompile!O699)),ISNUMBER(FIND("4F",ScheduleCompile!O699))),VALUE(LEFT(ScheduleCompile!O699,FIND("F",ScheduleCompile!O699)-1)),ScheduleCompile!O699)))))))</f>
        <v>63.6</v>
      </c>
      <c r="U706" s="1">
        <f>IF(AND(ISERROR(IF(ScheduleCompile!P699="Off",0,IF(ScheduleCompile!P699="On",1,IF(ISNUMBER(ScheduleCompile!P699),ScheduleCompile!P699/1,IF(ISTEXT(ScheduleCompile!P699),IF(OR(ISNUMBER(FIND("5F",ScheduleCompile!P699)),ISNUMBER(FIND("0F",ScheduleCompile!P699)),ISNUMBER(FIND("8F",ScheduleCompile!P699)),ISNUMBER(FIND("1F",ScheduleCompile!P699)),ISNUMBER(FIND("2F",ScheduleCompile!P699)),ISNUMBER(FIND("3F",ScheduleCompile!P699)),ISNUMBER(FIND("6F",ScheduleCompile!P699)),ISNUMBER(FIND("7F",ScheduleCompile!P699)),ISNUMBER(FIND("9F",ScheduleCompile!P699)),ISNUMBER(FIND("4F",ScheduleCompile!P699))),VALUE(LEFT(ScheduleCompile!P699,FIND("F",ScheduleCompile!P699)-1)),ScheduleCompile!P699)))))),ISTEXT(ScheduleCompile!#REF!)),"ENDTABLE",IF(ISERROR(IF(ScheduleCompile!P699="Off",0,IF(ScheduleCompile!P699="On",1,IF(ISNUMBER(ScheduleCompile!P699),ScheduleCompile!P699/1,IF(ISTEXT(ScheduleCompile!P699),IF(OR(ISNUMBER(FIND("5F",ScheduleCompile!P699)),ISNUMBER(FIND("0F",ScheduleCompile!P699)),ISNUMBER(FIND("8F",ScheduleCompile!P699)),ISNUMBER(FIND("1F",ScheduleCompile!P699)),ISNUMBER(FIND("2F",ScheduleCompile!P699)),ISNUMBER(FIND("3F",ScheduleCompile!P699)),ISNUMBER(FIND("6F",ScheduleCompile!P699)),ISNUMBER(FIND("7F",ScheduleCompile!P699)),ISNUMBER(FIND("9F",ScheduleCompile!P699)),ISNUMBER(FIND("4F",ScheduleCompile!P699))),VALUE(LEFT(ScheduleCompile!P699,FIND("F",ScheduleCompile!P699)-1)),ScheduleCompile!P699)))))),"",IF(ScheduleCompile!P699="Off",0,IF(ScheduleCompile!P699="On",1,IF(ISNUMBER(ScheduleCompile!P699),ScheduleCompile!P699/1,IF(ISTEXT(ScheduleCompile!P699),IF(OR(ISNUMBER(FIND("5F",ScheduleCompile!P699)),ISNUMBER(FIND("0F",ScheduleCompile!P699)),ISNUMBER(FIND("8F",ScheduleCompile!P699)),ISNUMBER(FIND("1F",ScheduleCompile!P699)),ISNUMBER(FIND("2F",ScheduleCompile!P699)),ISNUMBER(FIND("3F",ScheduleCompile!P699)),ISNUMBER(FIND("6F",ScheduleCompile!P699)),ISNUMBER(FIND("7F",ScheduleCompile!P699)),ISNUMBER(FIND("9F",ScheduleCompile!P699)),ISNUMBER(FIND("4F",ScheduleCompile!P699))),VALUE(LEFT(ScheduleCompile!P699,FIND("F",ScheduleCompile!P699)-1)),ScheduleCompile!P699)))))))</f>
        <v>63.6</v>
      </c>
      <c r="V706" s="1">
        <f>IF(AND(ISERROR(IF(ScheduleCompile!Q699="Off",0,IF(ScheduleCompile!Q699="On",1,IF(ISNUMBER(ScheduleCompile!Q699),ScheduleCompile!Q699/1,IF(ISTEXT(ScheduleCompile!Q699),IF(OR(ISNUMBER(FIND("5F",ScheduleCompile!Q699)),ISNUMBER(FIND("0F",ScheduleCompile!Q699)),ISNUMBER(FIND("8F",ScheduleCompile!Q699)),ISNUMBER(FIND("1F",ScheduleCompile!Q699)),ISNUMBER(FIND("2F",ScheduleCompile!Q699)),ISNUMBER(FIND("3F",ScheduleCompile!Q699)),ISNUMBER(FIND("6F",ScheduleCompile!Q699)),ISNUMBER(FIND("7F",ScheduleCompile!Q699)),ISNUMBER(FIND("9F",ScheduleCompile!Q699)),ISNUMBER(FIND("4F",ScheduleCompile!Q699))),VALUE(LEFT(ScheduleCompile!Q699,FIND("F",ScheduleCompile!Q699)-1)),ScheduleCompile!Q699)))))),ISTEXT(ScheduleCompile!#REF!)),"ENDTABLE",IF(ISERROR(IF(ScheduleCompile!Q699="Off",0,IF(ScheduleCompile!Q699="On",1,IF(ISNUMBER(ScheduleCompile!Q699),ScheduleCompile!Q699/1,IF(ISTEXT(ScheduleCompile!Q699),IF(OR(ISNUMBER(FIND("5F",ScheduleCompile!Q699)),ISNUMBER(FIND("0F",ScheduleCompile!Q699)),ISNUMBER(FIND("8F",ScheduleCompile!Q699)),ISNUMBER(FIND("1F",ScheduleCompile!Q699)),ISNUMBER(FIND("2F",ScheduleCompile!Q699)),ISNUMBER(FIND("3F",ScheduleCompile!Q699)),ISNUMBER(FIND("6F",ScheduleCompile!Q699)),ISNUMBER(FIND("7F",ScheduleCompile!Q699)),ISNUMBER(FIND("9F",ScheduleCompile!Q699)),ISNUMBER(FIND("4F",ScheduleCompile!Q699))),VALUE(LEFT(ScheduleCompile!Q699,FIND("F",ScheduleCompile!Q699)-1)),ScheduleCompile!Q699)))))),"",IF(ScheduleCompile!Q699="Off",0,IF(ScheduleCompile!Q699="On",1,IF(ISNUMBER(ScheduleCompile!Q699),ScheduleCompile!Q699/1,IF(ISTEXT(ScheduleCompile!Q699),IF(OR(ISNUMBER(FIND("5F",ScheduleCompile!Q699)),ISNUMBER(FIND("0F",ScheduleCompile!Q699)),ISNUMBER(FIND("8F",ScheduleCompile!Q699)),ISNUMBER(FIND("1F",ScheduleCompile!Q699)),ISNUMBER(FIND("2F",ScheduleCompile!Q699)),ISNUMBER(FIND("3F",ScheduleCompile!Q699)),ISNUMBER(FIND("6F",ScheduleCompile!Q699)),ISNUMBER(FIND("7F",ScheduleCompile!Q699)),ISNUMBER(FIND("9F",ScheduleCompile!Q699)),ISNUMBER(FIND("4F",ScheduleCompile!Q699))),VALUE(LEFT(ScheduleCompile!Q699,FIND("F",ScheduleCompile!Q699)-1)),ScheduleCompile!Q699)))))))</f>
        <v>63.6</v>
      </c>
      <c r="W706" s="1">
        <f>IF(AND(ISERROR(IF(ScheduleCompile!R699="Off",0,IF(ScheduleCompile!R699="On",1,IF(ISNUMBER(ScheduleCompile!R699),ScheduleCompile!R699/1,IF(ISTEXT(ScheduleCompile!R699),IF(OR(ISNUMBER(FIND("5F",ScheduleCompile!R699)),ISNUMBER(FIND("0F",ScheduleCompile!R699)),ISNUMBER(FIND("8F",ScheduleCompile!R699)),ISNUMBER(FIND("1F",ScheduleCompile!R699)),ISNUMBER(FIND("2F",ScheduleCompile!R699)),ISNUMBER(FIND("3F",ScheduleCompile!R699)),ISNUMBER(FIND("6F",ScheduleCompile!R699)),ISNUMBER(FIND("7F",ScheduleCompile!R699)),ISNUMBER(FIND("9F",ScheduleCompile!R699)),ISNUMBER(FIND("4F",ScheduleCompile!R699))),VALUE(LEFT(ScheduleCompile!R699,FIND("F",ScheduleCompile!R699)-1)),ScheduleCompile!R699)))))),ISTEXT(ScheduleCompile!#REF!)),"ENDTABLE",IF(ISERROR(IF(ScheduleCompile!R699="Off",0,IF(ScheduleCompile!R699="On",1,IF(ISNUMBER(ScheduleCompile!R699),ScheduleCompile!R699/1,IF(ISTEXT(ScheduleCompile!R699),IF(OR(ISNUMBER(FIND("5F",ScheduleCompile!R699)),ISNUMBER(FIND("0F",ScheduleCompile!R699)),ISNUMBER(FIND("8F",ScheduleCompile!R699)),ISNUMBER(FIND("1F",ScheduleCompile!R699)),ISNUMBER(FIND("2F",ScheduleCompile!R699)),ISNUMBER(FIND("3F",ScheduleCompile!R699)),ISNUMBER(FIND("6F",ScheduleCompile!R699)),ISNUMBER(FIND("7F",ScheduleCompile!R699)),ISNUMBER(FIND("9F",ScheduleCompile!R699)),ISNUMBER(FIND("4F",ScheduleCompile!R699))),VALUE(LEFT(ScheduleCompile!R699,FIND("F",ScheduleCompile!R699)-1)),ScheduleCompile!R699)))))),"",IF(ScheduleCompile!R699="Off",0,IF(ScheduleCompile!R699="On",1,IF(ISNUMBER(ScheduleCompile!R699),ScheduleCompile!R699/1,IF(ISTEXT(ScheduleCompile!R699),IF(OR(ISNUMBER(FIND("5F",ScheduleCompile!R699)),ISNUMBER(FIND("0F",ScheduleCompile!R699)),ISNUMBER(FIND("8F",ScheduleCompile!R699)),ISNUMBER(FIND("1F",ScheduleCompile!R699)),ISNUMBER(FIND("2F",ScheduleCompile!R699)),ISNUMBER(FIND("3F",ScheduleCompile!R699)),ISNUMBER(FIND("6F",ScheduleCompile!R699)),ISNUMBER(FIND("7F",ScheduleCompile!R699)),ISNUMBER(FIND("9F",ScheduleCompile!R699)),ISNUMBER(FIND("4F",ScheduleCompile!R699))),VALUE(LEFT(ScheduleCompile!R699,FIND("F",ScheduleCompile!R699)-1)),ScheduleCompile!R699)))))))</f>
        <v>63.6</v>
      </c>
      <c r="X706" s="1">
        <f>IF(AND(ISERROR(IF(ScheduleCompile!S699="Off",0,IF(ScheduleCompile!S699="On",1,IF(ISNUMBER(ScheduleCompile!S699),ScheduleCompile!S699/1,IF(ISTEXT(ScheduleCompile!S699),IF(OR(ISNUMBER(FIND("5F",ScheduleCompile!S699)),ISNUMBER(FIND("0F",ScheduleCompile!S699)),ISNUMBER(FIND("8F",ScheduleCompile!S699)),ISNUMBER(FIND("1F",ScheduleCompile!S699)),ISNUMBER(FIND("2F",ScheduleCompile!S699)),ISNUMBER(FIND("3F",ScheduleCompile!S699)),ISNUMBER(FIND("6F",ScheduleCompile!S699)),ISNUMBER(FIND("7F",ScheduleCompile!S699)),ISNUMBER(FIND("9F",ScheduleCompile!S699)),ISNUMBER(FIND("4F",ScheduleCompile!S699))),VALUE(LEFT(ScheduleCompile!S699,FIND("F",ScheduleCompile!S699)-1)),ScheduleCompile!S699)))))),ISTEXT(ScheduleCompile!#REF!)),"ENDTABLE",IF(ISERROR(IF(ScheduleCompile!S699="Off",0,IF(ScheduleCompile!S699="On",1,IF(ISNUMBER(ScheduleCompile!S699),ScheduleCompile!S699/1,IF(ISTEXT(ScheduleCompile!S699),IF(OR(ISNUMBER(FIND("5F",ScheduleCompile!S699)),ISNUMBER(FIND("0F",ScheduleCompile!S699)),ISNUMBER(FIND("8F",ScheduleCompile!S699)),ISNUMBER(FIND("1F",ScheduleCompile!S699)),ISNUMBER(FIND("2F",ScheduleCompile!S699)),ISNUMBER(FIND("3F",ScheduleCompile!S699)),ISNUMBER(FIND("6F",ScheduleCompile!S699)),ISNUMBER(FIND("7F",ScheduleCompile!S699)),ISNUMBER(FIND("9F",ScheduleCompile!S699)),ISNUMBER(FIND("4F",ScheduleCompile!S699))),VALUE(LEFT(ScheduleCompile!S699,FIND("F",ScheduleCompile!S699)-1)),ScheduleCompile!S699)))))),"",IF(ScheduleCompile!S699="Off",0,IF(ScheduleCompile!S699="On",1,IF(ISNUMBER(ScheduleCompile!S699),ScheduleCompile!S699/1,IF(ISTEXT(ScheduleCompile!S699),IF(OR(ISNUMBER(FIND("5F",ScheduleCompile!S699)),ISNUMBER(FIND("0F",ScheduleCompile!S699)),ISNUMBER(FIND("8F",ScheduleCompile!S699)),ISNUMBER(FIND("1F",ScheduleCompile!S699)),ISNUMBER(FIND("2F",ScheduleCompile!S699)),ISNUMBER(FIND("3F",ScheduleCompile!S699)),ISNUMBER(FIND("6F",ScheduleCompile!S699)),ISNUMBER(FIND("7F",ScheduleCompile!S699)),ISNUMBER(FIND("9F",ScheduleCompile!S699)),ISNUMBER(FIND("4F",ScheduleCompile!S699))),VALUE(LEFT(ScheduleCompile!S699,FIND("F",ScheduleCompile!S699)-1)),ScheduleCompile!S699)))))))</f>
        <v>63.6</v>
      </c>
      <c r="Y706" s="1">
        <f>IF(AND(ISERROR(IF(ScheduleCompile!T699="Off",0,IF(ScheduleCompile!T699="On",1,IF(ISNUMBER(ScheduleCompile!T699),ScheduleCompile!T699/1,IF(ISTEXT(ScheduleCompile!T699),IF(OR(ISNUMBER(FIND("5F",ScheduleCompile!T699)),ISNUMBER(FIND("0F",ScheduleCompile!T699)),ISNUMBER(FIND("8F",ScheduleCompile!T699)),ISNUMBER(FIND("1F",ScheduleCompile!T699)),ISNUMBER(FIND("2F",ScheduleCompile!T699)),ISNUMBER(FIND("3F",ScheduleCompile!T699)),ISNUMBER(FIND("6F",ScheduleCompile!T699)),ISNUMBER(FIND("7F",ScheduleCompile!T699)),ISNUMBER(FIND("9F",ScheduleCompile!T699)),ISNUMBER(FIND("4F",ScheduleCompile!T699))),VALUE(LEFT(ScheduleCompile!T699,FIND("F",ScheduleCompile!T699)-1)),ScheduleCompile!T699)))))),ISTEXT(ScheduleCompile!#REF!)),"ENDTABLE",IF(ISERROR(IF(ScheduleCompile!T699="Off",0,IF(ScheduleCompile!T699="On",1,IF(ISNUMBER(ScheduleCompile!T699),ScheduleCompile!T699/1,IF(ISTEXT(ScheduleCompile!T699),IF(OR(ISNUMBER(FIND("5F",ScheduleCompile!T699)),ISNUMBER(FIND("0F",ScheduleCompile!T699)),ISNUMBER(FIND("8F",ScheduleCompile!T699)),ISNUMBER(FIND("1F",ScheduleCompile!T699)),ISNUMBER(FIND("2F",ScheduleCompile!T699)),ISNUMBER(FIND("3F",ScheduleCompile!T699)),ISNUMBER(FIND("6F",ScheduleCompile!T699)),ISNUMBER(FIND("7F",ScheduleCompile!T699)),ISNUMBER(FIND("9F",ScheduleCompile!T699)),ISNUMBER(FIND("4F",ScheduleCompile!T699))),VALUE(LEFT(ScheduleCompile!T699,FIND("F",ScheduleCompile!T699)-1)),ScheduleCompile!T699)))))),"",IF(ScheduleCompile!T699="Off",0,IF(ScheduleCompile!T699="On",1,IF(ISNUMBER(ScheduleCompile!T699),ScheduleCompile!T699/1,IF(ISTEXT(ScheduleCompile!T699),IF(OR(ISNUMBER(FIND("5F",ScheduleCompile!T699)),ISNUMBER(FIND("0F",ScheduleCompile!T699)),ISNUMBER(FIND("8F",ScheduleCompile!T699)),ISNUMBER(FIND("1F",ScheduleCompile!T699)),ISNUMBER(FIND("2F",ScheduleCompile!T699)),ISNUMBER(FIND("3F",ScheduleCompile!T699)),ISNUMBER(FIND("6F",ScheduleCompile!T699)),ISNUMBER(FIND("7F",ScheduleCompile!T699)),ISNUMBER(FIND("9F",ScheduleCompile!T699)),ISNUMBER(FIND("4F",ScheduleCompile!T699))),VALUE(LEFT(ScheduleCompile!T699,FIND("F",ScheduleCompile!T699)-1)),ScheduleCompile!T699)))))))</f>
        <v>63.6</v>
      </c>
      <c r="Z706" s="1">
        <f>IF(AND(ISERROR(IF(ScheduleCompile!U699="Off",0,IF(ScheduleCompile!U699="On",1,IF(ISNUMBER(ScheduleCompile!U699),ScheduleCompile!U699/1,IF(ISTEXT(ScheduleCompile!U699),IF(OR(ISNUMBER(FIND("5F",ScheduleCompile!U699)),ISNUMBER(FIND("0F",ScheduleCompile!U699)),ISNUMBER(FIND("8F",ScheduleCompile!U699)),ISNUMBER(FIND("1F",ScheduleCompile!U699)),ISNUMBER(FIND("2F",ScheduleCompile!U699)),ISNUMBER(FIND("3F",ScheduleCompile!U699)),ISNUMBER(FIND("6F",ScheduleCompile!U699)),ISNUMBER(FIND("7F",ScheduleCompile!U699)),ISNUMBER(FIND("9F",ScheduleCompile!U699)),ISNUMBER(FIND("4F",ScheduleCompile!U699))),VALUE(LEFT(ScheduleCompile!U699,FIND("F",ScheduleCompile!U699)-1)),ScheduleCompile!U699)))))),ISTEXT(ScheduleCompile!#REF!)),"ENDTABLE",IF(ISERROR(IF(ScheduleCompile!U699="Off",0,IF(ScheduleCompile!U699="On",1,IF(ISNUMBER(ScheduleCompile!U699),ScheduleCompile!U699/1,IF(ISTEXT(ScheduleCompile!U699),IF(OR(ISNUMBER(FIND("5F",ScheduleCompile!U699)),ISNUMBER(FIND("0F",ScheduleCompile!U699)),ISNUMBER(FIND("8F",ScheduleCompile!U699)),ISNUMBER(FIND("1F",ScheduleCompile!U699)),ISNUMBER(FIND("2F",ScheduleCompile!U699)),ISNUMBER(FIND("3F",ScheduleCompile!U699)),ISNUMBER(FIND("6F",ScheduleCompile!U699)),ISNUMBER(FIND("7F",ScheduleCompile!U699)),ISNUMBER(FIND("9F",ScheduleCompile!U699)),ISNUMBER(FIND("4F",ScheduleCompile!U699))),VALUE(LEFT(ScheduleCompile!U699,FIND("F",ScheduleCompile!U699)-1)),ScheduleCompile!U699)))))),"",IF(ScheduleCompile!U699="Off",0,IF(ScheduleCompile!U699="On",1,IF(ISNUMBER(ScheduleCompile!U699),ScheduleCompile!U699/1,IF(ISTEXT(ScheduleCompile!U699),IF(OR(ISNUMBER(FIND("5F",ScheduleCompile!U699)),ISNUMBER(FIND("0F",ScheduleCompile!U699)),ISNUMBER(FIND("8F",ScheduleCompile!U699)),ISNUMBER(FIND("1F",ScheduleCompile!U699)),ISNUMBER(FIND("2F",ScheduleCompile!U699)),ISNUMBER(FIND("3F",ScheduleCompile!U699)),ISNUMBER(FIND("6F",ScheduleCompile!U699)),ISNUMBER(FIND("7F",ScheduleCompile!U699)),ISNUMBER(FIND("9F",ScheduleCompile!U699)),ISNUMBER(FIND("4F",ScheduleCompile!U699))),VALUE(LEFT(ScheduleCompile!U699,FIND("F",ScheduleCompile!U699)-1)),ScheduleCompile!U699)))))))</f>
        <v>63.6</v>
      </c>
      <c r="AA706" s="1">
        <f>IF(AND(ISERROR(IF(ScheduleCompile!V699="Off",0,IF(ScheduleCompile!V699="On",1,IF(ISNUMBER(ScheduleCompile!V699),ScheduleCompile!V699/1,IF(ISTEXT(ScheduleCompile!V699),IF(OR(ISNUMBER(FIND("5F",ScheduleCompile!V699)),ISNUMBER(FIND("0F",ScheduleCompile!V699)),ISNUMBER(FIND("8F",ScheduleCompile!V699)),ISNUMBER(FIND("1F",ScheduleCompile!V699)),ISNUMBER(FIND("2F",ScheduleCompile!V699)),ISNUMBER(FIND("3F",ScheduleCompile!V699)),ISNUMBER(FIND("6F",ScheduleCompile!V699)),ISNUMBER(FIND("7F",ScheduleCompile!V699)),ISNUMBER(FIND("9F",ScheduleCompile!V699)),ISNUMBER(FIND("4F",ScheduleCompile!V699))),VALUE(LEFT(ScheduleCompile!V699,FIND("F",ScheduleCompile!V699)-1)),ScheduleCompile!V699)))))),ISTEXT(ScheduleCompile!#REF!)),"ENDTABLE",IF(ISERROR(IF(ScheduleCompile!V699="Off",0,IF(ScheduleCompile!V699="On",1,IF(ISNUMBER(ScheduleCompile!V699),ScheduleCompile!V699/1,IF(ISTEXT(ScheduleCompile!V699),IF(OR(ISNUMBER(FIND("5F",ScheduleCompile!V699)),ISNUMBER(FIND("0F",ScheduleCompile!V699)),ISNUMBER(FIND("8F",ScheduleCompile!V699)),ISNUMBER(FIND("1F",ScheduleCompile!V699)),ISNUMBER(FIND("2F",ScheduleCompile!V699)),ISNUMBER(FIND("3F",ScheduleCompile!V699)),ISNUMBER(FIND("6F",ScheduleCompile!V699)),ISNUMBER(FIND("7F",ScheduleCompile!V699)),ISNUMBER(FIND("9F",ScheduleCompile!V699)),ISNUMBER(FIND("4F",ScheduleCompile!V699))),VALUE(LEFT(ScheduleCompile!V699,FIND("F",ScheduleCompile!V699)-1)),ScheduleCompile!V699)))))),"",IF(ScheduleCompile!V699="Off",0,IF(ScheduleCompile!V699="On",1,IF(ISNUMBER(ScheduleCompile!V699),ScheduleCompile!V699/1,IF(ISTEXT(ScheduleCompile!V699),IF(OR(ISNUMBER(FIND("5F",ScheduleCompile!V699)),ISNUMBER(FIND("0F",ScheduleCompile!V699)),ISNUMBER(FIND("8F",ScheduleCompile!V699)),ISNUMBER(FIND("1F",ScheduleCompile!V699)),ISNUMBER(FIND("2F",ScheduleCompile!V699)),ISNUMBER(FIND("3F",ScheduleCompile!V699)),ISNUMBER(FIND("6F",ScheduleCompile!V699)),ISNUMBER(FIND("7F",ScheduleCompile!V699)),ISNUMBER(FIND("9F",ScheduleCompile!V699)),ISNUMBER(FIND("4F",ScheduleCompile!V699))),VALUE(LEFT(ScheduleCompile!V699,FIND("F",ScheduleCompile!V699)-1)),ScheduleCompile!V699)))))))</f>
        <v>63.6</v>
      </c>
      <c r="AB706" s="1">
        <f>IF(AND(ISERROR(IF(ScheduleCompile!W699="Off",0,IF(ScheduleCompile!W699="On",1,IF(ISNUMBER(ScheduleCompile!W699),ScheduleCompile!W699/1,IF(ISTEXT(ScheduleCompile!W699),IF(OR(ISNUMBER(FIND("5F",ScheduleCompile!W699)),ISNUMBER(FIND("0F",ScheduleCompile!W699)),ISNUMBER(FIND("8F",ScheduleCompile!W699)),ISNUMBER(FIND("1F",ScheduleCompile!W699)),ISNUMBER(FIND("2F",ScheduleCompile!W699)),ISNUMBER(FIND("3F",ScheduleCompile!W699)),ISNUMBER(FIND("6F",ScheduleCompile!W699)),ISNUMBER(FIND("7F",ScheduleCompile!W699)),ISNUMBER(FIND("9F",ScheduleCompile!W699)),ISNUMBER(FIND("4F",ScheduleCompile!W699))),VALUE(LEFT(ScheduleCompile!W699,FIND("F",ScheduleCompile!W699)-1)),ScheduleCompile!W699)))))),ISTEXT(ScheduleCompile!#REF!)),"ENDTABLE",IF(ISERROR(IF(ScheduleCompile!W699="Off",0,IF(ScheduleCompile!W699="On",1,IF(ISNUMBER(ScheduleCompile!W699),ScheduleCompile!W699/1,IF(ISTEXT(ScheduleCompile!W699),IF(OR(ISNUMBER(FIND("5F",ScheduleCompile!W699)),ISNUMBER(FIND("0F",ScheduleCompile!W699)),ISNUMBER(FIND("8F",ScheduleCompile!W699)),ISNUMBER(FIND("1F",ScheduleCompile!W699)),ISNUMBER(FIND("2F",ScheduleCompile!W699)),ISNUMBER(FIND("3F",ScheduleCompile!W699)),ISNUMBER(FIND("6F",ScheduleCompile!W699)),ISNUMBER(FIND("7F",ScheduleCompile!W699)),ISNUMBER(FIND("9F",ScheduleCompile!W699)),ISNUMBER(FIND("4F",ScheduleCompile!W699))),VALUE(LEFT(ScheduleCompile!W699,FIND("F",ScheduleCompile!W699)-1)),ScheduleCompile!W699)))))),"",IF(ScheduleCompile!W699="Off",0,IF(ScheduleCompile!W699="On",1,IF(ISNUMBER(ScheduleCompile!W699),ScheduleCompile!W699/1,IF(ISTEXT(ScheduleCompile!W699),IF(OR(ISNUMBER(FIND("5F",ScheduleCompile!W699)),ISNUMBER(FIND("0F",ScheduleCompile!W699)),ISNUMBER(FIND("8F",ScheduleCompile!W699)),ISNUMBER(FIND("1F",ScheduleCompile!W699)),ISNUMBER(FIND("2F",ScheduleCompile!W699)),ISNUMBER(FIND("3F",ScheduleCompile!W699)),ISNUMBER(FIND("6F",ScheduleCompile!W699)),ISNUMBER(FIND("7F",ScheduleCompile!W699)),ISNUMBER(FIND("9F",ScheduleCompile!W699)),ISNUMBER(FIND("4F",ScheduleCompile!W699))),VALUE(LEFT(ScheduleCompile!W699,FIND("F",ScheduleCompile!W699)-1)),ScheduleCompile!W699)))))))</f>
        <v>63.6</v>
      </c>
      <c r="AC706" s="1">
        <f>IF(AND(ISERROR(IF(ScheduleCompile!X699="Off",0,IF(ScheduleCompile!X699="On",1,IF(ISNUMBER(ScheduleCompile!X699),ScheduleCompile!X699/1,IF(ISTEXT(ScheduleCompile!X699),IF(OR(ISNUMBER(FIND("5F",ScheduleCompile!X699)),ISNUMBER(FIND("0F",ScheduleCompile!X699)),ISNUMBER(FIND("8F",ScheduleCompile!X699)),ISNUMBER(FIND("1F",ScheduleCompile!X699)),ISNUMBER(FIND("2F",ScheduleCompile!X699)),ISNUMBER(FIND("3F",ScheduleCompile!X699)),ISNUMBER(FIND("6F",ScheduleCompile!X699)),ISNUMBER(FIND("7F",ScheduleCompile!X699)),ISNUMBER(FIND("9F",ScheduleCompile!X699)),ISNUMBER(FIND("4F",ScheduleCompile!X699))),VALUE(LEFT(ScheduleCompile!X699,FIND("F",ScheduleCompile!X699)-1)),ScheduleCompile!X699)))))),ISTEXT(ScheduleCompile!#REF!)),"ENDTABLE",IF(ISERROR(IF(ScheduleCompile!X699="Off",0,IF(ScheduleCompile!X699="On",1,IF(ISNUMBER(ScheduleCompile!X699),ScheduleCompile!X699/1,IF(ISTEXT(ScheduleCompile!X699),IF(OR(ISNUMBER(FIND("5F",ScheduleCompile!X699)),ISNUMBER(FIND("0F",ScheduleCompile!X699)),ISNUMBER(FIND("8F",ScheduleCompile!X699)),ISNUMBER(FIND("1F",ScheduleCompile!X699)),ISNUMBER(FIND("2F",ScheduleCompile!X699)),ISNUMBER(FIND("3F",ScheduleCompile!X699)),ISNUMBER(FIND("6F",ScheduleCompile!X699)),ISNUMBER(FIND("7F",ScheduleCompile!X699)),ISNUMBER(FIND("9F",ScheduleCompile!X699)),ISNUMBER(FIND("4F",ScheduleCompile!X699))),VALUE(LEFT(ScheduleCompile!X699,FIND("F",ScheduleCompile!X699)-1)),ScheduleCompile!X699)))))),"",IF(ScheduleCompile!X699="Off",0,IF(ScheduleCompile!X699="On",1,IF(ISNUMBER(ScheduleCompile!X699),ScheduleCompile!X699/1,IF(ISTEXT(ScheduleCompile!X699),IF(OR(ISNUMBER(FIND("5F",ScheduleCompile!X699)),ISNUMBER(FIND("0F",ScheduleCompile!X699)),ISNUMBER(FIND("8F",ScheduleCompile!X699)),ISNUMBER(FIND("1F",ScheduleCompile!X699)),ISNUMBER(FIND("2F",ScheduleCompile!X699)),ISNUMBER(FIND("3F",ScheduleCompile!X699)),ISNUMBER(FIND("6F",ScheduleCompile!X699)),ISNUMBER(FIND("7F",ScheduleCompile!X699)),ISNUMBER(FIND("9F",ScheduleCompile!X699)),ISNUMBER(FIND("4F",ScheduleCompile!X699))),VALUE(LEFT(ScheduleCompile!X699,FIND("F",ScheduleCompile!X699)-1)),ScheduleCompile!X699)))))))</f>
        <v>63.6</v>
      </c>
      <c r="AD706" s="1">
        <f>IF(AND(ISERROR(IF(ScheduleCompile!Y699="Off",0,IF(ScheduleCompile!Y699="On",1,IF(ISNUMBER(ScheduleCompile!Y699),ScheduleCompile!Y699/1,IF(ISTEXT(ScheduleCompile!Y699),IF(OR(ISNUMBER(FIND("5F",ScheduleCompile!Y699)),ISNUMBER(FIND("0F",ScheduleCompile!Y699)),ISNUMBER(FIND("8F",ScheduleCompile!Y699)),ISNUMBER(FIND("1F",ScheduleCompile!Y699)),ISNUMBER(FIND("2F",ScheduleCompile!Y699)),ISNUMBER(FIND("3F",ScheduleCompile!Y699)),ISNUMBER(FIND("6F",ScheduleCompile!Y699)),ISNUMBER(FIND("7F",ScheduleCompile!Y699)),ISNUMBER(FIND("9F",ScheduleCompile!Y699)),ISNUMBER(FIND("4F",ScheduleCompile!Y699))),VALUE(LEFT(ScheduleCompile!Y699,FIND("F",ScheduleCompile!Y699)-1)),ScheduleCompile!Y699)))))),ISTEXT(ScheduleCompile!#REF!)),"ENDTABLE",IF(ISERROR(IF(ScheduleCompile!Y699="Off",0,IF(ScheduleCompile!Y699="On",1,IF(ISNUMBER(ScheduleCompile!Y699),ScheduleCompile!Y699/1,IF(ISTEXT(ScheduleCompile!Y699),IF(OR(ISNUMBER(FIND("5F",ScheduleCompile!Y699)),ISNUMBER(FIND("0F",ScheduleCompile!Y699)),ISNUMBER(FIND("8F",ScheduleCompile!Y699)),ISNUMBER(FIND("1F",ScheduleCompile!Y699)),ISNUMBER(FIND("2F",ScheduleCompile!Y699)),ISNUMBER(FIND("3F",ScheduleCompile!Y699)),ISNUMBER(FIND("6F",ScheduleCompile!Y699)),ISNUMBER(FIND("7F",ScheduleCompile!Y699)),ISNUMBER(FIND("9F",ScheduleCompile!Y699)),ISNUMBER(FIND("4F",ScheduleCompile!Y699))),VALUE(LEFT(ScheduleCompile!Y699,FIND("F",ScheduleCompile!Y699)-1)),ScheduleCompile!Y699)))))),"",IF(ScheduleCompile!Y699="Off",0,IF(ScheduleCompile!Y699="On",1,IF(ISNUMBER(ScheduleCompile!Y699),ScheduleCompile!Y699/1,IF(ISTEXT(ScheduleCompile!Y699),IF(OR(ISNUMBER(FIND("5F",ScheduleCompile!Y699)),ISNUMBER(FIND("0F",ScheduleCompile!Y699)),ISNUMBER(FIND("8F",ScheduleCompile!Y699)),ISNUMBER(FIND("1F",ScheduleCompile!Y699)),ISNUMBER(FIND("2F",ScheduleCompile!Y699)),ISNUMBER(FIND("3F",ScheduleCompile!Y699)),ISNUMBER(FIND("6F",ScheduleCompile!Y699)),ISNUMBER(FIND("7F",ScheduleCompile!Y699)),ISNUMBER(FIND("9F",ScheduleCompile!Y699)),ISNUMBER(FIND("4F",ScheduleCompile!Y699))),VALUE(LEFT(ScheduleCompile!Y699,FIND("F",ScheduleCompile!Y699)-1)),ScheduleCompile!Y699)))))))</f>
        <v>63.6</v>
      </c>
    </row>
    <row r="707" spans="1:30" x14ac:dyDescent="0.25">
      <c r="A707" t="str">
        <f t="shared" si="59"/>
        <v>SchDay "WaterMainCZ15Mar"  Type = "Temperature" Hr = (64.2, 64.2, 64.2, 64.2, 64.2, 64.2, 64.2, 64.2, 64.2, 64.2, 64.2, 64.2, 64.2, 64.2, 64.2, 64.2, 64.2, 64.2, 64.2, 64.2, 64.2, 64.2, 64.2, 64.2) ..</v>
      </c>
      <c r="B707" s="1" t="s">
        <v>623</v>
      </c>
      <c r="C707" t="str">
        <f t="shared" si="60"/>
        <v xml:space="preserve">SchDay "WaterMainCZ15Mar"  Type = "Temperature" Hr = </v>
      </c>
      <c r="D707" t="str">
        <f t="shared" si="61"/>
        <v>(64.2, 64.2, 64.2, 64.2, 64.2, 64.2, 64.2, 64.2, 64.2, 64.2, 64.2, 64.2, 64.2, 64.2, 64.2, 64.2, 64.2, 64.2, 64.2, 64.2, 64.2, 64.2, 64.2, 64.2) ..</v>
      </c>
      <c r="E707" s="30" t="str">
        <f>ScheduleCompile!A700</f>
        <v>WaterMainCZ15Mar</v>
      </c>
      <c r="F707" t="str">
        <f t="shared" si="46"/>
        <v>Temperature</v>
      </c>
      <c r="G707" s="1">
        <f>IF(AND(ISERROR(IF(ScheduleCompile!B700="Off",0,IF(ScheduleCompile!B700="On",1,IF(ISNUMBER(ScheduleCompile!B700),ScheduleCompile!B700/1,IF(ISTEXT(ScheduleCompile!B700),IF(OR(ISNUMBER(FIND("5F",ScheduleCompile!B700)),ISNUMBER(FIND("0F",ScheduleCompile!B700)),ISNUMBER(FIND("8F",ScheduleCompile!B700)),ISNUMBER(FIND("1F",ScheduleCompile!B700)),ISNUMBER(FIND("2F",ScheduleCompile!B700)),ISNUMBER(FIND("3F",ScheduleCompile!B700)),ISNUMBER(FIND("6F",ScheduleCompile!B700)),ISNUMBER(FIND("7F",ScheduleCompile!B700)),ISNUMBER(FIND("9F",ScheduleCompile!B700)),ISNUMBER(FIND("4F",ScheduleCompile!B700))),VALUE(LEFT(ScheduleCompile!B700,FIND("F",ScheduleCompile!B700)-1)),ScheduleCompile!B700)))))),ISTEXT(ScheduleCompile!#REF!)),"ENDTABLE",IF(ISERROR(IF(ScheduleCompile!B700="Off",0,IF(ScheduleCompile!B700="On",1,IF(ISNUMBER(ScheduleCompile!B700),ScheduleCompile!B700/1,IF(ISTEXT(ScheduleCompile!B700),IF(OR(ISNUMBER(FIND("5F",ScheduleCompile!B700)),ISNUMBER(FIND("0F",ScheduleCompile!B700)),ISNUMBER(FIND("8F",ScheduleCompile!B700)),ISNUMBER(FIND("1F",ScheduleCompile!B700)),ISNUMBER(FIND("2F",ScheduleCompile!B700)),ISNUMBER(FIND("3F",ScheduleCompile!B700)),ISNUMBER(FIND("6F",ScheduleCompile!B700)),ISNUMBER(FIND("7F",ScheduleCompile!B700)),ISNUMBER(FIND("9F",ScheduleCompile!B700)),ISNUMBER(FIND("4F",ScheduleCompile!B700))),VALUE(LEFT(ScheduleCompile!B700,FIND("F",ScheduleCompile!B700)-1)),ScheduleCompile!B700)))))),"",IF(ScheduleCompile!B700="Off",0,IF(ScheduleCompile!B700="On",1,IF(ISNUMBER(ScheduleCompile!B700),ScheduleCompile!B700/1,IF(ISTEXT(ScheduleCompile!B700),IF(OR(ISNUMBER(FIND("5F",ScheduleCompile!B700)),ISNUMBER(FIND("0F",ScheduleCompile!B700)),ISNUMBER(FIND("8F",ScheduleCompile!B700)),ISNUMBER(FIND("1F",ScheduleCompile!B700)),ISNUMBER(FIND("2F",ScheduleCompile!B700)),ISNUMBER(FIND("3F",ScheduleCompile!B700)),ISNUMBER(FIND("6F",ScheduleCompile!B700)),ISNUMBER(FIND("7F",ScheduleCompile!B700)),ISNUMBER(FIND("9F",ScheduleCompile!B700)),ISNUMBER(FIND("4F",ScheduleCompile!B700))),VALUE(LEFT(ScheduleCompile!B700,FIND("F",ScheduleCompile!B700)-1)),ScheduleCompile!B700)))))))</f>
        <v>64.2</v>
      </c>
      <c r="H707" s="1">
        <f>IF(AND(ISERROR(IF(ScheduleCompile!C700="Off",0,IF(ScheduleCompile!C700="On",1,IF(ISNUMBER(ScheduleCompile!C700),ScheduleCompile!C700/1,IF(ISTEXT(ScheduleCompile!C700),IF(OR(ISNUMBER(FIND("5F",ScheduleCompile!C700)),ISNUMBER(FIND("0F",ScheduleCompile!C700)),ISNUMBER(FIND("8F",ScheduleCompile!C700)),ISNUMBER(FIND("1F",ScheduleCompile!C700)),ISNUMBER(FIND("2F",ScheduleCompile!C700)),ISNUMBER(FIND("3F",ScheduleCompile!C700)),ISNUMBER(FIND("6F",ScheduleCompile!C700)),ISNUMBER(FIND("7F",ScheduleCompile!C700)),ISNUMBER(FIND("9F",ScheduleCompile!C700)),ISNUMBER(FIND("4F",ScheduleCompile!C700))),VALUE(LEFT(ScheduleCompile!C700,FIND("F",ScheduleCompile!C700)-1)),ScheduleCompile!C700)))))),ISTEXT(ScheduleCompile!#REF!)),"ENDTABLE",IF(ISERROR(IF(ScheduleCompile!C700="Off",0,IF(ScheduleCompile!C700="On",1,IF(ISNUMBER(ScheduleCompile!C700),ScheduleCompile!C700/1,IF(ISTEXT(ScheduleCompile!C700),IF(OR(ISNUMBER(FIND("5F",ScheduleCompile!C700)),ISNUMBER(FIND("0F",ScheduleCompile!C700)),ISNUMBER(FIND("8F",ScheduleCompile!C700)),ISNUMBER(FIND("1F",ScheduleCompile!C700)),ISNUMBER(FIND("2F",ScheduleCompile!C700)),ISNUMBER(FIND("3F",ScheduleCompile!C700)),ISNUMBER(FIND("6F",ScheduleCompile!C700)),ISNUMBER(FIND("7F",ScheduleCompile!C700)),ISNUMBER(FIND("9F",ScheduleCompile!C700)),ISNUMBER(FIND("4F",ScheduleCompile!C700))),VALUE(LEFT(ScheduleCompile!C700,FIND("F",ScheduleCompile!C700)-1)),ScheduleCompile!C700)))))),"",IF(ScheduleCompile!C700="Off",0,IF(ScheduleCompile!C700="On",1,IF(ISNUMBER(ScheduleCompile!C700),ScheduleCompile!C700/1,IF(ISTEXT(ScheduleCompile!C700),IF(OR(ISNUMBER(FIND("5F",ScheduleCompile!C700)),ISNUMBER(FIND("0F",ScheduleCompile!C700)),ISNUMBER(FIND("8F",ScheduleCompile!C700)),ISNUMBER(FIND("1F",ScheduleCompile!C700)),ISNUMBER(FIND("2F",ScheduleCompile!C700)),ISNUMBER(FIND("3F",ScheduleCompile!C700)),ISNUMBER(FIND("6F",ScheduleCompile!C700)),ISNUMBER(FIND("7F",ScheduleCompile!C700)),ISNUMBER(FIND("9F",ScheduleCompile!C700)),ISNUMBER(FIND("4F",ScheduleCompile!C700))),VALUE(LEFT(ScheduleCompile!C700,FIND("F",ScheduleCompile!C700)-1)),ScheduleCompile!C700)))))))</f>
        <v>64.2</v>
      </c>
      <c r="I707" s="1">
        <f>IF(AND(ISERROR(IF(ScheduleCompile!D700="Off",0,IF(ScheduleCompile!D700="On",1,IF(ISNUMBER(ScheduleCompile!D700),ScheduleCompile!D700/1,IF(ISTEXT(ScheduleCompile!D700),IF(OR(ISNUMBER(FIND("5F",ScheduleCompile!D700)),ISNUMBER(FIND("0F",ScheduleCompile!D700)),ISNUMBER(FIND("8F",ScheduleCompile!D700)),ISNUMBER(FIND("1F",ScheduleCompile!D700)),ISNUMBER(FIND("2F",ScheduleCompile!D700)),ISNUMBER(FIND("3F",ScheduleCompile!D700)),ISNUMBER(FIND("6F",ScheduleCompile!D700)),ISNUMBER(FIND("7F",ScheduleCompile!D700)),ISNUMBER(FIND("9F",ScheduleCompile!D700)),ISNUMBER(FIND("4F",ScheduleCompile!D700))),VALUE(LEFT(ScheduleCompile!D700,FIND("F",ScheduleCompile!D700)-1)),ScheduleCompile!D700)))))),ISTEXT(ScheduleCompile!#REF!)),"ENDTABLE",IF(ISERROR(IF(ScheduleCompile!D700="Off",0,IF(ScheduleCompile!D700="On",1,IF(ISNUMBER(ScheduleCompile!D700),ScheduleCompile!D700/1,IF(ISTEXT(ScheduleCompile!D700),IF(OR(ISNUMBER(FIND("5F",ScheduleCompile!D700)),ISNUMBER(FIND("0F",ScheduleCompile!D700)),ISNUMBER(FIND("8F",ScheduleCompile!D700)),ISNUMBER(FIND("1F",ScheduleCompile!D700)),ISNUMBER(FIND("2F",ScheduleCompile!D700)),ISNUMBER(FIND("3F",ScheduleCompile!D700)),ISNUMBER(FIND("6F",ScheduleCompile!D700)),ISNUMBER(FIND("7F",ScheduleCompile!D700)),ISNUMBER(FIND("9F",ScheduleCompile!D700)),ISNUMBER(FIND("4F",ScheduleCompile!D700))),VALUE(LEFT(ScheduleCompile!D700,FIND("F",ScheduleCompile!D700)-1)),ScheduleCompile!D700)))))),"",IF(ScheduleCompile!D700="Off",0,IF(ScheduleCompile!D700="On",1,IF(ISNUMBER(ScheduleCompile!D700),ScheduleCompile!D700/1,IF(ISTEXT(ScheduleCompile!D700),IF(OR(ISNUMBER(FIND("5F",ScheduleCompile!D700)),ISNUMBER(FIND("0F",ScheduleCompile!D700)),ISNUMBER(FIND("8F",ScheduleCompile!D700)),ISNUMBER(FIND("1F",ScheduleCompile!D700)),ISNUMBER(FIND("2F",ScheduleCompile!D700)),ISNUMBER(FIND("3F",ScheduleCompile!D700)),ISNUMBER(FIND("6F",ScheduleCompile!D700)),ISNUMBER(FIND("7F",ScheduleCompile!D700)),ISNUMBER(FIND("9F",ScheduleCompile!D700)),ISNUMBER(FIND("4F",ScheduleCompile!D700))),VALUE(LEFT(ScheduleCompile!D700,FIND("F",ScheduleCompile!D700)-1)),ScheduleCompile!D700)))))))</f>
        <v>64.2</v>
      </c>
      <c r="J707" s="1">
        <f>IF(AND(ISERROR(IF(ScheduleCompile!E700="Off",0,IF(ScheduleCompile!E700="On",1,IF(ISNUMBER(ScheduleCompile!E700),ScheduleCompile!E700/1,IF(ISTEXT(ScheduleCompile!E700),IF(OR(ISNUMBER(FIND("5F",ScheduleCompile!E700)),ISNUMBER(FIND("0F",ScheduleCompile!E700)),ISNUMBER(FIND("8F",ScheduleCompile!E700)),ISNUMBER(FIND("1F",ScheduleCompile!E700)),ISNUMBER(FIND("2F",ScheduleCompile!E700)),ISNUMBER(FIND("3F",ScheduleCompile!E700)),ISNUMBER(FIND("6F",ScheduleCompile!E700)),ISNUMBER(FIND("7F",ScheduleCompile!E700)),ISNUMBER(FIND("9F",ScheduleCompile!E700)),ISNUMBER(FIND("4F",ScheduleCompile!E700))),VALUE(LEFT(ScheduleCompile!E700,FIND("F",ScheduleCompile!E700)-1)),ScheduleCompile!E700)))))),ISTEXT(ScheduleCompile!#REF!)),"ENDTABLE",IF(ISERROR(IF(ScheduleCompile!E700="Off",0,IF(ScheduleCompile!E700="On",1,IF(ISNUMBER(ScheduleCompile!E700),ScheduleCompile!E700/1,IF(ISTEXT(ScheduleCompile!E700),IF(OR(ISNUMBER(FIND("5F",ScheduleCompile!E700)),ISNUMBER(FIND("0F",ScheduleCompile!E700)),ISNUMBER(FIND("8F",ScheduleCompile!E700)),ISNUMBER(FIND("1F",ScheduleCompile!E700)),ISNUMBER(FIND("2F",ScheduleCompile!E700)),ISNUMBER(FIND("3F",ScheduleCompile!E700)),ISNUMBER(FIND("6F",ScheduleCompile!E700)),ISNUMBER(FIND("7F",ScheduleCompile!E700)),ISNUMBER(FIND("9F",ScheduleCompile!E700)),ISNUMBER(FIND("4F",ScheduleCompile!E700))),VALUE(LEFT(ScheduleCompile!E700,FIND("F",ScheduleCompile!E700)-1)),ScheduleCompile!E700)))))),"",IF(ScheduleCompile!E700="Off",0,IF(ScheduleCompile!E700="On",1,IF(ISNUMBER(ScheduleCompile!E700),ScheduleCompile!E700/1,IF(ISTEXT(ScheduleCompile!E700),IF(OR(ISNUMBER(FIND("5F",ScheduleCompile!E700)),ISNUMBER(FIND("0F",ScheduleCompile!E700)),ISNUMBER(FIND("8F",ScheduleCompile!E700)),ISNUMBER(FIND("1F",ScheduleCompile!E700)),ISNUMBER(FIND("2F",ScheduleCompile!E700)),ISNUMBER(FIND("3F",ScheduleCompile!E700)),ISNUMBER(FIND("6F",ScheduleCompile!E700)),ISNUMBER(FIND("7F",ScheduleCompile!E700)),ISNUMBER(FIND("9F",ScheduleCompile!E700)),ISNUMBER(FIND("4F",ScheduleCompile!E700))),VALUE(LEFT(ScheduleCompile!E700,FIND("F",ScheduleCompile!E700)-1)),ScheduleCompile!E700)))))))</f>
        <v>64.2</v>
      </c>
      <c r="K707" s="1">
        <f>IF(AND(ISERROR(IF(ScheduleCompile!F700="Off",0,IF(ScheduleCompile!F700="On",1,IF(ISNUMBER(ScheduleCompile!F700),ScheduleCompile!F700/1,IF(ISTEXT(ScheduleCompile!F700),IF(OR(ISNUMBER(FIND("5F",ScheduleCompile!F700)),ISNUMBER(FIND("0F",ScheduleCompile!F700)),ISNUMBER(FIND("8F",ScheduleCompile!F700)),ISNUMBER(FIND("1F",ScheduleCompile!F700)),ISNUMBER(FIND("2F",ScheduleCompile!F700)),ISNUMBER(FIND("3F",ScheduleCompile!F700)),ISNUMBER(FIND("6F",ScheduleCompile!F700)),ISNUMBER(FIND("7F",ScheduleCompile!F700)),ISNUMBER(FIND("9F",ScheduleCompile!F700)),ISNUMBER(FIND("4F",ScheduleCompile!F700))),VALUE(LEFT(ScheduleCompile!F700,FIND("F",ScheduleCompile!F700)-1)),ScheduleCompile!F700)))))),ISTEXT(ScheduleCompile!#REF!)),"ENDTABLE",IF(ISERROR(IF(ScheduleCompile!F700="Off",0,IF(ScheduleCompile!F700="On",1,IF(ISNUMBER(ScheduleCompile!F700),ScheduleCompile!F700/1,IF(ISTEXT(ScheduleCompile!F700),IF(OR(ISNUMBER(FIND("5F",ScheduleCompile!F700)),ISNUMBER(FIND("0F",ScheduleCompile!F700)),ISNUMBER(FIND("8F",ScheduleCompile!F700)),ISNUMBER(FIND("1F",ScheduleCompile!F700)),ISNUMBER(FIND("2F",ScheduleCompile!F700)),ISNUMBER(FIND("3F",ScheduleCompile!F700)),ISNUMBER(FIND("6F",ScheduleCompile!F700)),ISNUMBER(FIND("7F",ScheduleCompile!F700)),ISNUMBER(FIND("9F",ScheduleCompile!F700)),ISNUMBER(FIND("4F",ScheduleCompile!F700))),VALUE(LEFT(ScheduleCompile!F700,FIND("F",ScheduleCompile!F700)-1)),ScheduleCompile!F700)))))),"",IF(ScheduleCompile!F700="Off",0,IF(ScheduleCompile!F700="On",1,IF(ISNUMBER(ScheduleCompile!F700),ScheduleCompile!F700/1,IF(ISTEXT(ScheduleCompile!F700),IF(OR(ISNUMBER(FIND("5F",ScheduleCompile!F700)),ISNUMBER(FIND("0F",ScheduleCompile!F700)),ISNUMBER(FIND("8F",ScheduleCompile!F700)),ISNUMBER(FIND("1F",ScheduleCompile!F700)),ISNUMBER(FIND("2F",ScheduleCompile!F700)),ISNUMBER(FIND("3F",ScheduleCompile!F700)),ISNUMBER(FIND("6F",ScheduleCompile!F700)),ISNUMBER(FIND("7F",ScheduleCompile!F700)),ISNUMBER(FIND("9F",ScheduleCompile!F700)),ISNUMBER(FIND("4F",ScheduleCompile!F700))),VALUE(LEFT(ScheduleCompile!F700,FIND("F",ScheduleCompile!F700)-1)),ScheduleCompile!F700)))))))</f>
        <v>64.2</v>
      </c>
      <c r="L707" s="1">
        <f>IF(AND(ISERROR(IF(ScheduleCompile!G700="Off",0,IF(ScheduleCompile!G700="On",1,IF(ISNUMBER(ScheduleCompile!G700),ScheduleCompile!G700/1,IF(ISTEXT(ScheduleCompile!G700),IF(OR(ISNUMBER(FIND("5F",ScheduleCompile!G700)),ISNUMBER(FIND("0F",ScheduleCompile!G700)),ISNUMBER(FIND("8F",ScheduleCompile!G700)),ISNUMBER(FIND("1F",ScheduleCompile!G700)),ISNUMBER(FIND("2F",ScheduleCompile!G700)),ISNUMBER(FIND("3F",ScheduleCompile!G700)),ISNUMBER(FIND("6F",ScheduleCompile!G700)),ISNUMBER(FIND("7F",ScheduleCompile!G700)),ISNUMBER(FIND("9F",ScheduleCompile!G700)),ISNUMBER(FIND("4F",ScheduleCompile!G700))),VALUE(LEFT(ScheduleCompile!G700,FIND("F",ScheduleCompile!G700)-1)),ScheduleCompile!G700)))))),ISTEXT(ScheduleCompile!#REF!)),"ENDTABLE",IF(ISERROR(IF(ScheduleCompile!G700="Off",0,IF(ScheduleCompile!G700="On",1,IF(ISNUMBER(ScheduleCompile!G700),ScheduleCompile!G700/1,IF(ISTEXT(ScheduleCompile!G700),IF(OR(ISNUMBER(FIND("5F",ScheduleCompile!G700)),ISNUMBER(FIND("0F",ScheduleCompile!G700)),ISNUMBER(FIND("8F",ScheduleCompile!G700)),ISNUMBER(FIND("1F",ScheduleCompile!G700)),ISNUMBER(FIND("2F",ScheduleCompile!G700)),ISNUMBER(FIND("3F",ScheduleCompile!G700)),ISNUMBER(FIND("6F",ScheduleCompile!G700)),ISNUMBER(FIND("7F",ScheduleCompile!G700)),ISNUMBER(FIND("9F",ScheduleCompile!G700)),ISNUMBER(FIND("4F",ScheduleCompile!G700))),VALUE(LEFT(ScheduleCompile!G700,FIND("F",ScheduleCompile!G700)-1)),ScheduleCompile!G700)))))),"",IF(ScheduleCompile!G700="Off",0,IF(ScheduleCompile!G700="On",1,IF(ISNUMBER(ScheduleCompile!G700),ScheduleCompile!G700/1,IF(ISTEXT(ScheduleCompile!G700),IF(OR(ISNUMBER(FIND("5F",ScheduleCompile!G700)),ISNUMBER(FIND("0F",ScheduleCompile!G700)),ISNUMBER(FIND("8F",ScheduleCompile!G700)),ISNUMBER(FIND("1F",ScheduleCompile!G700)),ISNUMBER(FIND("2F",ScheduleCompile!G700)),ISNUMBER(FIND("3F",ScheduleCompile!G700)),ISNUMBER(FIND("6F",ScheduleCompile!G700)),ISNUMBER(FIND("7F",ScheduleCompile!G700)),ISNUMBER(FIND("9F",ScheduleCompile!G700)),ISNUMBER(FIND("4F",ScheduleCompile!G700))),VALUE(LEFT(ScheduleCompile!G700,FIND("F",ScheduleCompile!G700)-1)),ScheduleCompile!G700)))))))</f>
        <v>64.2</v>
      </c>
      <c r="M707" s="1">
        <f>IF(AND(ISERROR(IF(ScheduleCompile!H700="Off",0,IF(ScheduleCompile!H700="On",1,IF(ISNUMBER(ScheduleCompile!H700),ScheduleCompile!H700/1,IF(ISTEXT(ScheduleCompile!H700),IF(OR(ISNUMBER(FIND("5F",ScheduleCompile!H700)),ISNUMBER(FIND("0F",ScheduleCompile!H700)),ISNUMBER(FIND("8F",ScheduleCompile!H700)),ISNUMBER(FIND("1F",ScheduleCompile!H700)),ISNUMBER(FIND("2F",ScheduleCompile!H700)),ISNUMBER(FIND("3F",ScheduleCompile!H700)),ISNUMBER(FIND("6F",ScheduleCompile!H700)),ISNUMBER(FIND("7F",ScheduleCompile!H700)),ISNUMBER(FIND("9F",ScheduleCompile!H700)),ISNUMBER(FIND("4F",ScheduleCompile!H700))),VALUE(LEFT(ScheduleCompile!H700,FIND("F",ScheduleCompile!H700)-1)),ScheduleCompile!H700)))))),ISTEXT(ScheduleCompile!#REF!)),"ENDTABLE",IF(ISERROR(IF(ScheduleCompile!H700="Off",0,IF(ScheduleCompile!H700="On",1,IF(ISNUMBER(ScheduleCompile!H700),ScheduleCompile!H700/1,IF(ISTEXT(ScheduleCompile!H700),IF(OR(ISNUMBER(FIND("5F",ScheduleCompile!H700)),ISNUMBER(FIND("0F",ScheduleCompile!H700)),ISNUMBER(FIND("8F",ScheduleCompile!H700)),ISNUMBER(FIND("1F",ScheduleCompile!H700)),ISNUMBER(FIND("2F",ScheduleCompile!H700)),ISNUMBER(FIND("3F",ScheduleCompile!H700)),ISNUMBER(FIND("6F",ScheduleCompile!H700)),ISNUMBER(FIND("7F",ScheduleCompile!H700)),ISNUMBER(FIND("9F",ScheduleCompile!H700)),ISNUMBER(FIND("4F",ScheduleCompile!H700))),VALUE(LEFT(ScheduleCompile!H700,FIND("F",ScheduleCompile!H700)-1)),ScheduleCompile!H700)))))),"",IF(ScheduleCompile!H700="Off",0,IF(ScheduleCompile!H700="On",1,IF(ISNUMBER(ScheduleCompile!H700),ScheduleCompile!H700/1,IF(ISTEXT(ScheduleCompile!H700),IF(OR(ISNUMBER(FIND("5F",ScheduleCompile!H700)),ISNUMBER(FIND("0F",ScheduleCompile!H700)),ISNUMBER(FIND("8F",ScheduleCompile!H700)),ISNUMBER(FIND("1F",ScheduleCompile!H700)),ISNUMBER(FIND("2F",ScheduleCompile!H700)),ISNUMBER(FIND("3F",ScheduleCompile!H700)),ISNUMBER(FIND("6F",ScheduleCompile!H700)),ISNUMBER(FIND("7F",ScheduleCompile!H700)),ISNUMBER(FIND("9F",ScheduleCompile!H700)),ISNUMBER(FIND("4F",ScheduleCompile!H700))),VALUE(LEFT(ScheduleCompile!H700,FIND("F",ScheduleCompile!H700)-1)),ScheduleCompile!H700)))))))</f>
        <v>64.2</v>
      </c>
      <c r="N707" s="1">
        <f>IF(AND(ISERROR(IF(ScheduleCompile!I700="Off",0,IF(ScheduleCompile!I700="On",1,IF(ISNUMBER(ScheduleCompile!I700),ScheduleCompile!I700/1,IF(ISTEXT(ScheduleCompile!I700),IF(OR(ISNUMBER(FIND("5F",ScheduleCompile!I700)),ISNUMBER(FIND("0F",ScheduleCompile!I700)),ISNUMBER(FIND("8F",ScheduleCompile!I700)),ISNUMBER(FIND("1F",ScheduleCompile!I700)),ISNUMBER(FIND("2F",ScheduleCompile!I700)),ISNUMBER(FIND("3F",ScheduleCompile!I700)),ISNUMBER(FIND("6F",ScheduleCompile!I700)),ISNUMBER(FIND("7F",ScheduleCompile!I700)),ISNUMBER(FIND("9F",ScheduleCompile!I700)),ISNUMBER(FIND("4F",ScheduleCompile!I700))),VALUE(LEFT(ScheduleCompile!I700,FIND("F",ScheduleCompile!I700)-1)),ScheduleCompile!I700)))))),ISTEXT(ScheduleCompile!#REF!)),"ENDTABLE",IF(ISERROR(IF(ScheduleCompile!I700="Off",0,IF(ScheduleCompile!I700="On",1,IF(ISNUMBER(ScheduleCompile!I700),ScheduleCompile!I700/1,IF(ISTEXT(ScheduleCompile!I700),IF(OR(ISNUMBER(FIND("5F",ScheduleCompile!I700)),ISNUMBER(FIND("0F",ScheduleCompile!I700)),ISNUMBER(FIND("8F",ScheduleCompile!I700)),ISNUMBER(FIND("1F",ScheduleCompile!I700)),ISNUMBER(FIND("2F",ScheduleCompile!I700)),ISNUMBER(FIND("3F",ScheduleCompile!I700)),ISNUMBER(FIND("6F",ScheduleCompile!I700)),ISNUMBER(FIND("7F",ScheduleCompile!I700)),ISNUMBER(FIND("9F",ScheduleCompile!I700)),ISNUMBER(FIND("4F",ScheduleCompile!I700))),VALUE(LEFT(ScheduleCompile!I700,FIND("F",ScheduleCompile!I700)-1)),ScheduleCompile!I700)))))),"",IF(ScheduleCompile!I700="Off",0,IF(ScheduleCompile!I700="On",1,IF(ISNUMBER(ScheduleCompile!I700),ScheduleCompile!I700/1,IF(ISTEXT(ScheduleCompile!I700),IF(OR(ISNUMBER(FIND("5F",ScheduleCompile!I700)),ISNUMBER(FIND("0F",ScheduleCompile!I700)),ISNUMBER(FIND("8F",ScheduleCompile!I700)),ISNUMBER(FIND("1F",ScheduleCompile!I700)),ISNUMBER(FIND("2F",ScheduleCompile!I700)),ISNUMBER(FIND("3F",ScheduleCompile!I700)),ISNUMBER(FIND("6F",ScheduleCompile!I700)),ISNUMBER(FIND("7F",ScheduleCompile!I700)),ISNUMBER(FIND("9F",ScheduleCompile!I700)),ISNUMBER(FIND("4F",ScheduleCompile!I700))),VALUE(LEFT(ScheduleCompile!I700,FIND("F",ScheduleCompile!I700)-1)),ScheduleCompile!I700)))))))</f>
        <v>64.2</v>
      </c>
      <c r="O707" s="1">
        <f>IF(AND(ISERROR(IF(ScheduleCompile!J700="Off",0,IF(ScheduleCompile!J700="On",1,IF(ISNUMBER(ScheduleCompile!J700),ScheduleCompile!J700/1,IF(ISTEXT(ScheduleCompile!J700),IF(OR(ISNUMBER(FIND("5F",ScheduleCompile!J700)),ISNUMBER(FIND("0F",ScheduleCompile!J700)),ISNUMBER(FIND("8F",ScheduleCompile!J700)),ISNUMBER(FIND("1F",ScheduleCompile!J700)),ISNUMBER(FIND("2F",ScheduleCompile!J700)),ISNUMBER(FIND("3F",ScheduleCompile!J700)),ISNUMBER(FIND("6F",ScheduleCompile!J700)),ISNUMBER(FIND("7F",ScheduleCompile!J700)),ISNUMBER(FIND("9F",ScheduleCompile!J700)),ISNUMBER(FIND("4F",ScheduleCompile!J700))),VALUE(LEFT(ScheduleCompile!J700,FIND("F",ScheduleCompile!J700)-1)),ScheduleCompile!J700)))))),ISTEXT(ScheduleCompile!#REF!)),"ENDTABLE",IF(ISERROR(IF(ScheduleCompile!J700="Off",0,IF(ScheduleCompile!J700="On",1,IF(ISNUMBER(ScheduleCompile!J700),ScheduleCompile!J700/1,IF(ISTEXT(ScheduleCompile!J700),IF(OR(ISNUMBER(FIND("5F",ScheduleCompile!J700)),ISNUMBER(FIND("0F",ScheduleCompile!J700)),ISNUMBER(FIND("8F",ScheduleCompile!J700)),ISNUMBER(FIND("1F",ScheduleCompile!J700)),ISNUMBER(FIND("2F",ScheduleCompile!J700)),ISNUMBER(FIND("3F",ScheduleCompile!J700)),ISNUMBER(FIND("6F",ScheduleCompile!J700)),ISNUMBER(FIND("7F",ScheduleCompile!J700)),ISNUMBER(FIND("9F",ScheduleCompile!J700)),ISNUMBER(FIND("4F",ScheduleCompile!J700))),VALUE(LEFT(ScheduleCompile!J700,FIND("F",ScheduleCompile!J700)-1)),ScheduleCompile!J700)))))),"",IF(ScheduleCompile!J700="Off",0,IF(ScheduleCompile!J700="On",1,IF(ISNUMBER(ScheduleCompile!J700),ScheduleCompile!J700/1,IF(ISTEXT(ScheduleCompile!J700),IF(OR(ISNUMBER(FIND("5F",ScheduleCompile!J700)),ISNUMBER(FIND("0F",ScheduleCompile!J700)),ISNUMBER(FIND("8F",ScheduleCompile!J700)),ISNUMBER(FIND("1F",ScheduleCompile!J700)),ISNUMBER(FIND("2F",ScheduleCompile!J700)),ISNUMBER(FIND("3F",ScheduleCompile!J700)),ISNUMBER(FIND("6F",ScheduleCompile!J700)),ISNUMBER(FIND("7F",ScheduleCompile!J700)),ISNUMBER(FIND("9F",ScheduleCompile!J700)),ISNUMBER(FIND("4F",ScheduleCompile!J700))),VALUE(LEFT(ScheduleCompile!J700,FIND("F",ScheduleCompile!J700)-1)),ScheduleCompile!J700)))))))</f>
        <v>64.2</v>
      </c>
      <c r="P707" s="1">
        <f>IF(AND(ISERROR(IF(ScheduleCompile!K700="Off",0,IF(ScheduleCompile!K700="On",1,IF(ISNUMBER(ScheduleCompile!K700),ScheduleCompile!K700/1,IF(ISTEXT(ScheduleCompile!K700),IF(OR(ISNUMBER(FIND("5F",ScheduleCompile!K700)),ISNUMBER(FIND("0F",ScheduleCompile!K700)),ISNUMBER(FIND("8F",ScheduleCompile!K700)),ISNUMBER(FIND("1F",ScheduleCompile!K700)),ISNUMBER(FIND("2F",ScheduleCompile!K700)),ISNUMBER(FIND("3F",ScheduleCompile!K700)),ISNUMBER(FIND("6F",ScheduleCompile!K700)),ISNUMBER(FIND("7F",ScheduleCompile!K700)),ISNUMBER(FIND("9F",ScheduleCompile!K700)),ISNUMBER(FIND("4F",ScheduleCompile!K700))),VALUE(LEFT(ScheduleCompile!K700,FIND("F",ScheduleCompile!K700)-1)),ScheduleCompile!K700)))))),ISTEXT(ScheduleCompile!#REF!)),"ENDTABLE",IF(ISERROR(IF(ScheduleCompile!K700="Off",0,IF(ScheduleCompile!K700="On",1,IF(ISNUMBER(ScheduleCompile!K700),ScheduleCompile!K700/1,IF(ISTEXT(ScheduleCompile!K700),IF(OR(ISNUMBER(FIND("5F",ScheduleCompile!K700)),ISNUMBER(FIND("0F",ScheduleCompile!K700)),ISNUMBER(FIND("8F",ScheduleCompile!K700)),ISNUMBER(FIND("1F",ScheduleCompile!K700)),ISNUMBER(FIND("2F",ScheduleCompile!K700)),ISNUMBER(FIND("3F",ScheduleCompile!K700)),ISNUMBER(FIND("6F",ScheduleCompile!K700)),ISNUMBER(FIND("7F",ScheduleCompile!K700)),ISNUMBER(FIND("9F",ScheduleCompile!K700)),ISNUMBER(FIND("4F",ScheduleCompile!K700))),VALUE(LEFT(ScheduleCompile!K700,FIND("F",ScheduleCompile!K700)-1)),ScheduleCompile!K700)))))),"",IF(ScheduleCompile!K700="Off",0,IF(ScheduleCompile!K700="On",1,IF(ISNUMBER(ScheduleCompile!K700),ScheduleCompile!K700/1,IF(ISTEXT(ScheduleCompile!K700),IF(OR(ISNUMBER(FIND("5F",ScheduleCompile!K700)),ISNUMBER(FIND("0F",ScheduleCompile!K700)),ISNUMBER(FIND("8F",ScheduleCompile!K700)),ISNUMBER(FIND("1F",ScheduleCompile!K700)),ISNUMBER(FIND("2F",ScheduleCompile!K700)),ISNUMBER(FIND("3F",ScheduleCompile!K700)),ISNUMBER(FIND("6F",ScheduleCompile!K700)),ISNUMBER(FIND("7F",ScheduleCompile!K700)),ISNUMBER(FIND("9F",ScheduleCompile!K700)),ISNUMBER(FIND("4F",ScheduleCompile!K700))),VALUE(LEFT(ScheduleCompile!K700,FIND("F",ScheduleCompile!K700)-1)),ScheduleCompile!K700)))))))</f>
        <v>64.2</v>
      </c>
      <c r="Q707" s="1">
        <f>IF(AND(ISERROR(IF(ScheduleCompile!L700="Off",0,IF(ScheduleCompile!L700="On",1,IF(ISNUMBER(ScheduleCompile!L700),ScheduleCompile!L700/1,IF(ISTEXT(ScheduleCompile!L700),IF(OR(ISNUMBER(FIND("5F",ScheduleCompile!L700)),ISNUMBER(FIND("0F",ScheduleCompile!L700)),ISNUMBER(FIND("8F",ScheduleCompile!L700)),ISNUMBER(FIND("1F",ScheduleCompile!L700)),ISNUMBER(FIND("2F",ScheduleCompile!L700)),ISNUMBER(FIND("3F",ScheduleCompile!L700)),ISNUMBER(FIND("6F",ScheduleCompile!L700)),ISNUMBER(FIND("7F",ScheduleCompile!L700)),ISNUMBER(FIND("9F",ScheduleCompile!L700)),ISNUMBER(FIND("4F",ScheduleCompile!L700))),VALUE(LEFT(ScheduleCompile!L700,FIND("F",ScheduleCompile!L700)-1)),ScheduleCompile!L700)))))),ISTEXT(ScheduleCompile!#REF!)),"ENDTABLE",IF(ISERROR(IF(ScheduleCompile!L700="Off",0,IF(ScheduleCompile!L700="On",1,IF(ISNUMBER(ScheduleCompile!L700),ScheduleCompile!L700/1,IF(ISTEXT(ScheduleCompile!L700),IF(OR(ISNUMBER(FIND("5F",ScheduleCompile!L700)),ISNUMBER(FIND("0F",ScheduleCompile!L700)),ISNUMBER(FIND("8F",ScheduleCompile!L700)),ISNUMBER(FIND("1F",ScheduleCompile!L700)),ISNUMBER(FIND("2F",ScheduleCompile!L700)),ISNUMBER(FIND("3F",ScheduleCompile!L700)),ISNUMBER(FIND("6F",ScheduleCompile!L700)),ISNUMBER(FIND("7F",ScheduleCompile!L700)),ISNUMBER(FIND("9F",ScheduleCompile!L700)),ISNUMBER(FIND("4F",ScheduleCompile!L700))),VALUE(LEFT(ScheduleCompile!L700,FIND("F",ScheduleCompile!L700)-1)),ScheduleCompile!L700)))))),"",IF(ScheduleCompile!L700="Off",0,IF(ScheduleCompile!L700="On",1,IF(ISNUMBER(ScheduleCompile!L700),ScheduleCompile!L700/1,IF(ISTEXT(ScheduleCompile!L700),IF(OR(ISNUMBER(FIND("5F",ScheduleCompile!L700)),ISNUMBER(FIND("0F",ScheduleCompile!L700)),ISNUMBER(FIND("8F",ScheduleCompile!L700)),ISNUMBER(FIND("1F",ScheduleCompile!L700)),ISNUMBER(FIND("2F",ScheduleCompile!L700)),ISNUMBER(FIND("3F",ScheduleCompile!L700)),ISNUMBER(FIND("6F",ScheduleCompile!L700)),ISNUMBER(FIND("7F",ScheduleCompile!L700)),ISNUMBER(FIND("9F",ScheduleCompile!L700)),ISNUMBER(FIND("4F",ScheduleCompile!L700))),VALUE(LEFT(ScheduleCompile!L700,FIND("F",ScheduleCompile!L700)-1)),ScheduleCompile!L700)))))))</f>
        <v>64.2</v>
      </c>
      <c r="R707" s="1">
        <f>IF(AND(ISERROR(IF(ScheduleCompile!M700="Off",0,IF(ScheduleCompile!M700="On",1,IF(ISNUMBER(ScheduleCompile!M700),ScheduleCompile!M700/1,IF(ISTEXT(ScheduleCompile!M700),IF(OR(ISNUMBER(FIND("5F",ScheduleCompile!M700)),ISNUMBER(FIND("0F",ScheduleCompile!M700)),ISNUMBER(FIND("8F",ScheduleCompile!M700)),ISNUMBER(FIND("1F",ScheduleCompile!M700)),ISNUMBER(FIND("2F",ScheduleCompile!M700)),ISNUMBER(FIND("3F",ScheduleCompile!M700)),ISNUMBER(FIND("6F",ScheduleCompile!M700)),ISNUMBER(FIND("7F",ScheduleCompile!M700)),ISNUMBER(FIND("9F",ScheduleCompile!M700)),ISNUMBER(FIND("4F",ScheduleCompile!M700))),VALUE(LEFT(ScheduleCompile!M700,FIND("F",ScheduleCompile!M700)-1)),ScheduleCompile!M700)))))),ISTEXT(ScheduleCompile!#REF!)),"ENDTABLE",IF(ISERROR(IF(ScheduleCompile!M700="Off",0,IF(ScheduleCompile!M700="On",1,IF(ISNUMBER(ScheduleCompile!M700),ScheduleCompile!M700/1,IF(ISTEXT(ScheduleCompile!M700),IF(OR(ISNUMBER(FIND("5F",ScheduleCompile!M700)),ISNUMBER(FIND("0F",ScheduleCompile!M700)),ISNUMBER(FIND("8F",ScheduleCompile!M700)),ISNUMBER(FIND("1F",ScheduleCompile!M700)),ISNUMBER(FIND("2F",ScheduleCompile!M700)),ISNUMBER(FIND("3F",ScheduleCompile!M700)),ISNUMBER(FIND("6F",ScheduleCompile!M700)),ISNUMBER(FIND("7F",ScheduleCompile!M700)),ISNUMBER(FIND("9F",ScheduleCompile!M700)),ISNUMBER(FIND("4F",ScheduleCompile!M700))),VALUE(LEFT(ScheduleCompile!M700,FIND("F",ScheduleCompile!M700)-1)),ScheduleCompile!M700)))))),"",IF(ScheduleCompile!M700="Off",0,IF(ScheduleCompile!M700="On",1,IF(ISNUMBER(ScheduleCompile!M700),ScheduleCompile!M700/1,IF(ISTEXT(ScheduleCompile!M700),IF(OR(ISNUMBER(FIND("5F",ScheduleCompile!M700)),ISNUMBER(FIND("0F",ScheduleCompile!M700)),ISNUMBER(FIND("8F",ScheduleCompile!M700)),ISNUMBER(FIND("1F",ScheduleCompile!M700)),ISNUMBER(FIND("2F",ScheduleCompile!M700)),ISNUMBER(FIND("3F",ScheduleCompile!M700)),ISNUMBER(FIND("6F",ScheduleCompile!M700)),ISNUMBER(FIND("7F",ScheduleCompile!M700)),ISNUMBER(FIND("9F",ScheduleCompile!M700)),ISNUMBER(FIND("4F",ScheduleCompile!M700))),VALUE(LEFT(ScheduleCompile!M700,FIND("F",ScheduleCompile!M700)-1)),ScheduleCompile!M700)))))))</f>
        <v>64.2</v>
      </c>
      <c r="S707" s="1">
        <f>IF(AND(ISERROR(IF(ScheduleCompile!N700="Off",0,IF(ScheduleCompile!N700="On",1,IF(ISNUMBER(ScheduleCompile!N700),ScheduleCompile!N700/1,IF(ISTEXT(ScheduleCompile!N700),IF(OR(ISNUMBER(FIND("5F",ScheduleCompile!N700)),ISNUMBER(FIND("0F",ScheduleCompile!N700)),ISNUMBER(FIND("8F",ScheduleCompile!N700)),ISNUMBER(FIND("1F",ScheduleCompile!N700)),ISNUMBER(FIND("2F",ScheduleCompile!N700)),ISNUMBER(FIND("3F",ScheduleCompile!N700)),ISNUMBER(FIND("6F",ScheduleCompile!N700)),ISNUMBER(FIND("7F",ScheduleCompile!N700)),ISNUMBER(FIND("9F",ScheduleCompile!N700)),ISNUMBER(FIND("4F",ScheduleCompile!N700))),VALUE(LEFT(ScheduleCompile!N700,FIND("F",ScheduleCompile!N700)-1)),ScheduleCompile!N700)))))),ISTEXT(ScheduleCompile!#REF!)),"ENDTABLE",IF(ISERROR(IF(ScheduleCompile!N700="Off",0,IF(ScheduleCompile!N700="On",1,IF(ISNUMBER(ScheduleCompile!N700),ScheduleCompile!N700/1,IF(ISTEXT(ScheduleCompile!N700),IF(OR(ISNUMBER(FIND("5F",ScheduleCompile!N700)),ISNUMBER(FIND("0F",ScheduleCompile!N700)),ISNUMBER(FIND("8F",ScheduleCompile!N700)),ISNUMBER(FIND("1F",ScheduleCompile!N700)),ISNUMBER(FIND("2F",ScheduleCompile!N700)),ISNUMBER(FIND("3F",ScheduleCompile!N700)),ISNUMBER(FIND("6F",ScheduleCompile!N700)),ISNUMBER(FIND("7F",ScheduleCompile!N700)),ISNUMBER(FIND("9F",ScheduleCompile!N700)),ISNUMBER(FIND("4F",ScheduleCompile!N700))),VALUE(LEFT(ScheduleCompile!N700,FIND("F",ScheduleCompile!N700)-1)),ScheduleCompile!N700)))))),"",IF(ScheduleCompile!N700="Off",0,IF(ScheduleCompile!N700="On",1,IF(ISNUMBER(ScheduleCompile!N700),ScheduleCompile!N700/1,IF(ISTEXT(ScheduleCompile!N700),IF(OR(ISNUMBER(FIND("5F",ScheduleCompile!N700)),ISNUMBER(FIND("0F",ScheduleCompile!N700)),ISNUMBER(FIND("8F",ScheduleCompile!N700)),ISNUMBER(FIND("1F",ScheduleCompile!N700)),ISNUMBER(FIND("2F",ScheduleCompile!N700)),ISNUMBER(FIND("3F",ScheduleCompile!N700)),ISNUMBER(FIND("6F",ScheduleCompile!N700)),ISNUMBER(FIND("7F",ScheduleCompile!N700)),ISNUMBER(FIND("9F",ScheduleCompile!N700)),ISNUMBER(FIND("4F",ScheduleCompile!N700))),VALUE(LEFT(ScheduleCompile!N700,FIND("F",ScheduleCompile!N700)-1)),ScheduleCompile!N700)))))))</f>
        <v>64.2</v>
      </c>
      <c r="T707" s="1">
        <f>IF(AND(ISERROR(IF(ScheduleCompile!O700="Off",0,IF(ScheduleCompile!O700="On",1,IF(ISNUMBER(ScheduleCompile!O700),ScheduleCompile!O700/1,IF(ISTEXT(ScheduleCompile!O700),IF(OR(ISNUMBER(FIND("5F",ScheduleCompile!O700)),ISNUMBER(FIND("0F",ScheduleCompile!O700)),ISNUMBER(FIND("8F",ScheduleCompile!O700)),ISNUMBER(FIND("1F",ScheduleCompile!O700)),ISNUMBER(FIND("2F",ScheduleCompile!O700)),ISNUMBER(FIND("3F",ScheduleCompile!O700)),ISNUMBER(FIND("6F",ScheduleCompile!O700)),ISNUMBER(FIND("7F",ScheduleCompile!O700)),ISNUMBER(FIND("9F",ScheduleCompile!O700)),ISNUMBER(FIND("4F",ScheduleCompile!O700))),VALUE(LEFT(ScheduleCompile!O700,FIND("F",ScheduleCompile!O700)-1)),ScheduleCompile!O700)))))),ISTEXT(ScheduleCompile!#REF!)),"ENDTABLE",IF(ISERROR(IF(ScheduleCompile!O700="Off",0,IF(ScheduleCompile!O700="On",1,IF(ISNUMBER(ScheduleCompile!O700),ScheduleCompile!O700/1,IF(ISTEXT(ScheduleCompile!O700),IF(OR(ISNUMBER(FIND("5F",ScheduleCompile!O700)),ISNUMBER(FIND("0F",ScheduleCompile!O700)),ISNUMBER(FIND("8F",ScheduleCompile!O700)),ISNUMBER(FIND("1F",ScheduleCompile!O700)),ISNUMBER(FIND("2F",ScheduleCompile!O700)),ISNUMBER(FIND("3F",ScheduleCompile!O700)),ISNUMBER(FIND("6F",ScheduleCompile!O700)),ISNUMBER(FIND("7F",ScheduleCompile!O700)),ISNUMBER(FIND("9F",ScheduleCompile!O700)),ISNUMBER(FIND("4F",ScheduleCompile!O700))),VALUE(LEFT(ScheduleCompile!O700,FIND("F",ScheduleCompile!O700)-1)),ScheduleCompile!O700)))))),"",IF(ScheduleCompile!O700="Off",0,IF(ScheduleCompile!O700="On",1,IF(ISNUMBER(ScheduleCompile!O700),ScheduleCompile!O700/1,IF(ISTEXT(ScheduleCompile!O700),IF(OR(ISNUMBER(FIND("5F",ScheduleCompile!O700)),ISNUMBER(FIND("0F",ScheduleCompile!O700)),ISNUMBER(FIND("8F",ScheduleCompile!O700)),ISNUMBER(FIND("1F",ScheduleCompile!O700)),ISNUMBER(FIND("2F",ScheduleCompile!O700)),ISNUMBER(FIND("3F",ScheduleCompile!O700)),ISNUMBER(FIND("6F",ScheduleCompile!O700)),ISNUMBER(FIND("7F",ScheduleCompile!O700)),ISNUMBER(FIND("9F",ScheduleCompile!O700)),ISNUMBER(FIND("4F",ScheduleCompile!O700))),VALUE(LEFT(ScheduleCompile!O700,FIND("F",ScheduleCompile!O700)-1)),ScheduleCompile!O700)))))))</f>
        <v>64.2</v>
      </c>
      <c r="U707" s="1">
        <f>IF(AND(ISERROR(IF(ScheduleCompile!P700="Off",0,IF(ScheduleCompile!P700="On",1,IF(ISNUMBER(ScheduleCompile!P700),ScheduleCompile!P700/1,IF(ISTEXT(ScheduleCompile!P700),IF(OR(ISNUMBER(FIND("5F",ScheduleCompile!P700)),ISNUMBER(FIND("0F",ScheduleCompile!P700)),ISNUMBER(FIND("8F",ScheduleCompile!P700)),ISNUMBER(FIND("1F",ScheduleCompile!P700)),ISNUMBER(FIND("2F",ScheduleCompile!P700)),ISNUMBER(FIND("3F",ScheduleCompile!P700)),ISNUMBER(FIND("6F",ScheduleCompile!P700)),ISNUMBER(FIND("7F",ScheduleCompile!P700)),ISNUMBER(FIND("9F",ScheduleCompile!P700)),ISNUMBER(FIND("4F",ScheduleCompile!P700))),VALUE(LEFT(ScheduleCompile!P700,FIND("F",ScheduleCompile!P700)-1)),ScheduleCompile!P700)))))),ISTEXT(ScheduleCompile!#REF!)),"ENDTABLE",IF(ISERROR(IF(ScheduleCompile!P700="Off",0,IF(ScheduleCompile!P700="On",1,IF(ISNUMBER(ScheduleCompile!P700),ScheduleCompile!P700/1,IF(ISTEXT(ScheduleCompile!P700),IF(OR(ISNUMBER(FIND("5F",ScheduleCompile!P700)),ISNUMBER(FIND("0F",ScheduleCompile!P700)),ISNUMBER(FIND("8F",ScheduleCompile!P700)),ISNUMBER(FIND("1F",ScheduleCompile!P700)),ISNUMBER(FIND("2F",ScheduleCompile!P700)),ISNUMBER(FIND("3F",ScheduleCompile!P700)),ISNUMBER(FIND("6F",ScheduleCompile!P700)),ISNUMBER(FIND("7F",ScheduleCompile!P700)),ISNUMBER(FIND("9F",ScheduleCompile!P700)),ISNUMBER(FIND("4F",ScheduleCompile!P700))),VALUE(LEFT(ScheduleCompile!P700,FIND("F",ScheduleCompile!P700)-1)),ScheduleCompile!P700)))))),"",IF(ScheduleCompile!P700="Off",0,IF(ScheduleCompile!P700="On",1,IF(ISNUMBER(ScheduleCompile!P700),ScheduleCompile!P700/1,IF(ISTEXT(ScheduleCompile!P700),IF(OR(ISNUMBER(FIND("5F",ScheduleCompile!P700)),ISNUMBER(FIND("0F",ScheduleCompile!P700)),ISNUMBER(FIND("8F",ScheduleCompile!P700)),ISNUMBER(FIND("1F",ScheduleCompile!P700)),ISNUMBER(FIND("2F",ScheduleCompile!P700)),ISNUMBER(FIND("3F",ScheduleCompile!P700)),ISNUMBER(FIND("6F",ScheduleCompile!P700)),ISNUMBER(FIND("7F",ScheduleCompile!P700)),ISNUMBER(FIND("9F",ScheduleCompile!P700)),ISNUMBER(FIND("4F",ScheduleCompile!P700))),VALUE(LEFT(ScheduleCompile!P700,FIND("F",ScheduleCompile!P700)-1)),ScheduleCompile!P700)))))))</f>
        <v>64.2</v>
      </c>
      <c r="V707" s="1">
        <f>IF(AND(ISERROR(IF(ScheduleCompile!Q700="Off",0,IF(ScheduleCompile!Q700="On",1,IF(ISNUMBER(ScheduleCompile!Q700),ScheduleCompile!Q700/1,IF(ISTEXT(ScheduleCompile!Q700),IF(OR(ISNUMBER(FIND("5F",ScheduleCompile!Q700)),ISNUMBER(FIND("0F",ScheduleCompile!Q700)),ISNUMBER(FIND("8F",ScheduleCompile!Q700)),ISNUMBER(FIND("1F",ScheduleCompile!Q700)),ISNUMBER(FIND("2F",ScheduleCompile!Q700)),ISNUMBER(FIND("3F",ScheduleCompile!Q700)),ISNUMBER(FIND("6F",ScheduleCompile!Q700)),ISNUMBER(FIND("7F",ScheduleCompile!Q700)),ISNUMBER(FIND("9F",ScheduleCompile!Q700)),ISNUMBER(FIND("4F",ScheduleCompile!Q700))),VALUE(LEFT(ScheduleCompile!Q700,FIND("F",ScheduleCompile!Q700)-1)),ScheduleCompile!Q700)))))),ISTEXT(ScheduleCompile!#REF!)),"ENDTABLE",IF(ISERROR(IF(ScheduleCompile!Q700="Off",0,IF(ScheduleCompile!Q700="On",1,IF(ISNUMBER(ScheduleCompile!Q700),ScheduleCompile!Q700/1,IF(ISTEXT(ScheduleCompile!Q700),IF(OR(ISNUMBER(FIND("5F",ScheduleCompile!Q700)),ISNUMBER(FIND("0F",ScheduleCompile!Q700)),ISNUMBER(FIND("8F",ScheduleCompile!Q700)),ISNUMBER(FIND("1F",ScheduleCompile!Q700)),ISNUMBER(FIND("2F",ScheduleCompile!Q700)),ISNUMBER(FIND("3F",ScheduleCompile!Q700)),ISNUMBER(FIND("6F",ScheduleCompile!Q700)),ISNUMBER(FIND("7F",ScheduleCompile!Q700)),ISNUMBER(FIND("9F",ScheduleCompile!Q700)),ISNUMBER(FIND("4F",ScheduleCompile!Q700))),VALUE(LEFT(ScheduleCompile!Q700,FIND("F",ScheduleCompile!Q700)-1)),ScheduleCompile!Q700)))))),"",IF(ScheduleCompile!Q700="Off",0,IF(ScheduleCompile!Q700="On",1,IF(ISNUMBER(ScheduleCompile!Q700),ScheduleCompile!Q700/1,IF(ISTEXT(ScheduleCompile!Q700),IF(OR(ISNUMBER(FIND("5F",ScheduleCompile!Q700)),ISNUMBER(FIND("0F",ScheduleCompile!Q700)),ISNUMBER(FIND("8F",ScheduleCompile!Q700)),ISNUMBER(FIND("1F",ScheduleCompile!Q700)),ISNUMBER(FIND("2F",ScheduleCompile!Q700)),ISNUMBER(FIND("3F",ScheduleCompile!Q700)),ISNUMBER(FIND("6F",ScheduleCompile!Q700)),ISNUMBER(FIND("7F",ScheduleCompile!Q700)),ISNUMBER(FIND("9F",ScheduleCompile!Q700)),ISNUMBER(FIND("4F",ScheduleCompile!Q700))),VALUE(LEFT(ScheduleCompile!Q700,FIND("F",ScheduleCompile!Q700)-1)),ScheduleCompile!Q700)))))))</f>
        <v>64.2</v>
      </c>
      <c r="W707" s="1">
        <f>IF(AND(ISERROR(IF(ScheduleCompile!R700="Off",0,IF(ScheduleCompile!R700="On",1,IF(ISNUMBER(ScheduleCompile!R700),ScheduleCompile!R700/1,IF(ISTEXT(ScheduleCompile!R700),IF(OR(ISNUMBER(FIND("5F",ScheduleCompile!R700)),ISNUMBER(FIND("0F",ScheduleCompile!R700)),ISNUMBER(FIND("8F",ScheduleCompile!R700)),ISNUMBER(FIND("1F",ScheduleCompile!R700)),ISNUMBER(FIND("2F",ScheduleCompile!R700)),ISNUMBER(FIND("3F",ScheduleCompile!R700)),ISNUMBER(FIND("6F",ScheduleCompile!R700)),ISNUMBER(FIND("7F",ScheduleCompile!R700)),ISNUMBER(FIND("9F",ScheduleCompile!R700)),ISNUMBER(FIND("4F",ScheduleCompile!R700))),VALUE(LEFT(ScheduleCompile!R700,FIND("F",ScheduleCompile!R700)-1)),ScheduleCompile!R700)))))),ISTEXT(ScheduleCompile!#REF!)),"ENDTABLE",IF(ISERROR(IF(ScheduleCompile!R700="Off",0,IF(ScheduleCompile!R700="On",1,IF(ISNUMBER(ScheduleCompile!R700),ScheduleCompile!R700/1,IF(ISTEXT(ScheduleCompile!R700),IF(OR(ISNUMBER(FIND("5F",ScheduleCompile!R700)),ISNUMBER(FIND("0F",ScheduleCompile!R700)),ISNUMBER(FIND("8F",ScheduleCompile!R700)),ISNUMBER(FIND("1F",ScheduleCompile!R700)),ISNUMBER(FIND("2F",ScheduleCompile!R700)),ISNUMBER(FIND("3F",ScheduleCompile!R700)),ISNUMBER(FIND("6F",ScheduleCompile!R700)),ISNUMBER(FIND("7F",ScheduleCompile!R700)),ISNUMBER(FIND("9F",ScheduleCompile!R700)),ISNUMBER(FIND("4F",ScheduleCompile!R700))),VALUE(LEFT(ScheduleCompile!R700,FIND("F",ScheduleCompile!R700)-1)),ScheduleCompile!R700)))))),"",IF(ScheduleCompile!R700="Off",0,IF(ScheduleCompile!R700="On",1,IF(ISNUMBER(ScheduleCompile!R700),ScheduleCompile!R700/1,IF(ISTEXT(ScheduleCompile!R700),IF(OR(ISNUMBER(FIND("5F",ScheduleCompile!R700)),ISNUMBER(FIND("0F",ScheduleCompile!R700)),ISNUMBER(FIND("8F",ScheduleCompile!R700)),ISNUMBER(FIND("1F",ScheduleCompile!R700)),ISNUMBER(FIND("2F",ScheduleCompile!R700)),ISNUMBER(FIND("3F",ScheduleCompile!R700)),ISNUMBER(FIND("6F",ScheduleCompile!R700)),ISNUMBER(FIND("7F",ScheduleCompile!R700)),ISNUMBER(FIND("9F",ScheduleCompile!R700)),ISNUMBER(FIND("4F",ScheduleCompile!R700))),VALUE(LEFT(ScheduleCompile!R700,FIND("F",ScheduleCompile!R700)-1)),ScheduleCompile!R700)))))))</f>
        <v>64.2</v>
      </c>
      <c r="X707" s="1">
        <f>IF(AND(ISERROR(IF(ScheduleCompile!S700="Off",0,IF(ScheduleCompile!S700="On",1,IF(ISNUMBER(ScheduleCompile!S700),ScheduleCompile!S700/1,IF(ISTEXT(ScheduleCompile!S700),IF(OR(ISNUMBER(FIND("5F",ScheduleCompile!S700)),ISNUMBER(FIND("0F",ScheduleCompile!S700)),ISNUMBER(FIND("8F",ScheduleCompile!S700)),ISNUMBER(FIND("1F",ScheduleCompile!S700)),ISNUMBER(FIND("2F",ScheduleCompile!S700)),ISNUMBER(FIND("3F",ScheduleCompile!S700)),ISNUMBER(FIND("6F",ScheduleCompile!S700)),ISNUMBER(FIND("7F",ScheduleCompile!S700)),ISNUMBER(FIND("9F",ScheduleCompile!S700)),ISNUMBER(FIND("4F",ScheduleCompile!S700))),VALUE(LEFT(ScheduleCompile!S700,FIND("F",ScheduleCompile!S700)-1)),ScheduleCompile!S700)))))),ISTEXT(ScheduleCompile!#REF!)),"ENDTABLE",IF(ISERROR(IF(ScheduleCompile!S700="Off",0,IF(ScheduleCompile!S700="On",1,IF(ISNUMBER(ScheduleCompile!S700),ScheduleCompile!S700/1,IF(ISTEXT(ScheduleCompile!S700),IF(OR(ISNUMBER(FIND("5F",ScheduleCompile!S700)),ISNUMBER(FIND("0F",ScheduleCompile!S700)),ISNUMBER(FIND("8F",ScheduleCompile!S700)),ISNUMBER(FIND("1F",ScheduleCompile!S700)),ISNUMBER(FIND("2F",ScheduleCompile!S700)),ISNUMBER(FIND("3F",ScheduleCompile!S700)),ISNUMBER(FIND("6F",ScheduleCompile!S700)),ISNUMBER(FIND("7F",ScheduleCompile!S700)),ISNUMBER(FIND("9F",ScheduleCompile!S700)),ISNUMBER(FIND("4F",ScheduleCompile!S700))),VALUE(LEFT(ScheduleCompile!S700,FIND("F",ScheduleCompile!S700)-1)),ScheduleCompile!S700)))))),"",IF(ScheduleCompile!S700="Off",0,IF(ScheduleCompile!S700="On",1,IF(ISNUMBER(ScheduleCompile!S700),ScheduleCompile!S700/1,IF(ISTEXT(ScheduleCompile!S700),IF(OR(ISNUMBER(FIND("5F",ScheduleCompile!S700)),ISNUMBER(FIND("0F",ScheduleCompile!S700)),ISNUMBER(FIND("8F",ScheduleCompile!S700)),ISNUMBER(FIND("1F",ScheduleCompile!S700)),ISNUMBER(FIND("2F",ScheduleCompile!S700)),ISNUMBER(FIND("3F",ScheduleCompile!S700)),ISNUMBER(FIND("6F",ScheduleCompile!S700)),ISNUMBER(FIND("7F",ScheduleCompile!S700)),ISNUMBER(FIND("9F",ScheduleCompile!S700)),ISNUMBER(FIND("4F",ScheduleCompile!S700))),VALUE(LEFT(ScheduleCompile!S700,FIND("F",ScheduleCompile!S700)-1)),ScheduleCompile!S700)))))))</f>
        <v>64.2</v>
      </c>
      <c r="Y707" s="1">
        <f>IF(AND(ISERROR(IF(ScheduleCompile!T700="Off",0,IF(ScheduleCompile!T700="On",1,IF(ISNUMBER(ScheduleCompile!T700),ScheduleCompile!T700/1,IF(ISTEXT(ScheduleCompile!T700),IF(OR(ISNUMBER(FIND("5F",ScheduleCompile!T700)),ISNUMBER(FIND("0F",ScheduleCompile!T700)),ISNUMBER(FIND("8F",ScheduleCompile!T700)),ISNUMBER(FIND("1F",ScheduleCompile!T700)),ISNUMBER(FIND("2F",ScheduleCompile!T700)),ISNUMBER(FIND("3F",ScheduleCompile!T700)),ISNUMBER(FIND("6F",ScheduleCompile!T700)),ISNUMBER(FIND("7F",ScheduleCompile!T700)),ISNUMBER(FIND("9F",ScheduleCompile!T700)),ISNUMBER(FIND("4F",ScheduleCompile!T700))),VALUE(LEFT(ScheduleCompile!T700,FIND("F",ScheduleCompile!T700)-1)),ScheduleCompile!T700)))))),ISTEXT(ScheduleCompile!#REF!)),"ENDTABLE",IF(ISERROR(IF(ScheduleCompile!T700="Off",0,IF(ScheduleCompile!T700="On",1,IF(ISNUMBER(ScheduleCompile!T700),ScheduleCompile!T700/1,IF(ISTEXT(ScheduleCompile!T700),IF(OR(ISNUMBER(FIND("5F",ScheduleCompile!T700)),ISNUMBER(FIND("0F",ScheduleCompile!T700)),ISNUMBER(FIND("8F",ScheduleCompile!T700)),ISNUMBER(FIND("1F",ScheduleCompile!T700)),ISNUMBER(FIND("2F",ScheduleCompile!T700)),ISNUMBER(FIND("3F",ScheduleCompile!T700)),ISNUMBER(FIND("6F",ScheduleCompile!T700)),ISNUMBER(FIND("7F",ScheduleCompile!T700)),ISNUMBER(FIND("9F",ScheduleCompile!T700)),ISNUMBER(FIND("4F",ScheduleCompile!T700))),VALUE(LEFT(ScheduleCompile!T700,FIND("F",ScheduleCompile!T700)-1)),ScheduleCompile!T700)))))),"",IF(ScheduleCompile!T700="Off",0,IF(ScheduleCompile!T700="On",1,IF(ISNUMBER(ScheduleCompile!T700),ScheduleCompile!T700/1,IF(ISTEXT(ScheduleCompile!T700),IF(OR(ISNUMBER(FIND("5F",ScheduleCompile!T700)),ISNUMBER(FIND("0F",ScheduleCompile!T700)),ISNUMBER(FIND("8F",ScheduleCompile!T700)),ISNUMBER(FIND("1F",ScheduleCompile!T700)),ISNUMBER(FIND("2F",ScheduleCompile!T700)),ISNUMBER(FIND("3F",ScheduleCompile!T700)),ISNUMBER(FIND("6F",ScheduleCompile!T700)),ISNUMBER(FIND("7F",ScheduleCompile!T700)),ISNUMBER(FIND("9F",ScheduleCompile!T700)),ISNUMBER(FIND("4F",ScheduleCompile!T700))),VALUE(LEFT(ScheduleCompile!T700,FIND("F",ScheduleCompile!T700)-1)),ScheduleCompile!T700)))))))</f>
        <v>64.2</v>
      </c>
      <c r="Z707" s="1">
        <f>IF(AND(ISERROR(IF(ScheduleCompile!U700="Off",0,IF(ScheduleCompile!U700="On",1,IF(ISNUMBER(ScheduleCompile!U700),ScheduleCompile!U700/1,IF(ISTEXT(ScheduleCompile!U700),IF(OR(ISNUMBER(FIND("5F",ScheduleCompile!U700)),ISNUMBER(FIND("0F",ScheduleCompile!U700)),ISNUMBER(FIND("8F",ScheduleCompile!U700)),ISNUMBER(FIND("1F",ScheduleCompile!U700)),ISNUMBER(FIND("2F",ScheduleCompile!U700)),ISNUMBER(FIND("3F",ScheduleCompile!U700)),ISNUMBER(FIND("6F",ScheduleCompile!U700)),ISNUMBER(FIND("7F",ScheduleCompile!U700)),ISNUMBER(FIND("9F",ScheduleCompile!U700)),ISNUMBER(FIND("4F",ScheduleCompile!U700))),VALUE(LEFT(ScheduleCompile!U700,FIND("F",ScheduleCompile!U700)-1)),ScheduleCompile!U700)))))),ISTEXT(ScheduleCompile!#REF!)),"ENDTABLE",IF(ISERROR(IF(ScheduleCompile!U700="Off",0,IF(ScheduleCompile!U700="On",1,IF(ISNUMBER(ScheduleCompile!U700),ScheduleCompile!U700/1,IF(ISTEXT(ScheduleCompile!U700),IF(OR(ISNUMBER(FIND("5F",ScheduleCompile!U700)),ISNUMBER(FIND("0F",ScheduleCompile!U700)),ISNUMBER(FIND("8F",ScheduleCompile!U700)),ISNUMBER(FIND("1F",ScheduleCompile!U700)),ISNUMBER(FIND("2F",ScheduleCompile!U700)),ISNUMBER(FIND("3F",ScheduleCompile!U700)),ISNUMBER(FIND("6F",ScheduleCompile!U700)),ISNUMBER(FIND("7F",ScheduleCompile!U700)),ISNUMBER(FIND("9F",ScheduleCompile!U700)),ISNUMBER(FIND("4F",ScheduleCompile!U700))),VALUE(LEFT(ScheduleCompile!U700,FIND("F",ScheduleCompile!U700)-1)),ScheduleCompile!U700)))))),"",IF(ScheduleCompile!U700="Off",0,IF(ScheduleCompile!U700="On",1,IF(ISNUMBER(ScheduleCompile!U700),ScheduleCompile!U700/1,IF(ISTEXT(ScheduleCompile!U700),IF(OR(ISNUMBER(FIND("5F",ScheduleCompile!U700)),ISNUMBER(FIND("0F",ScheduleCompile!U700)),ISNUMBER(FIND("8F",ScheduleCompile!U700)),ISNUMBER(FIND("1F",ScheduleCompile!U700)),ISNUMBER(FIND("2F",ScheduleCompile!U700)),ISNUMBER(FIND("3F",ScheduleCompile!U700)),ISNUMBER(FIND("6F",ScheduleCompile!U700)),ISNUMBER(FIND("7F",ScheduleCompile!U700)),ISNUMBER(FIND("9F",ScheduleCompile!U700)),ISNUMBER(FIND("4F",ScheduleCompile!U700))),VALUE(LEFT(ScheduleCompile!U700,FIND("F",ScheduleCompile!U700)-1)),ScheduleCompile!U700)))))))</f>
        <v>64.2</v>
      </c>
      <c r="AA707" s="1">
        <f>IF(AND(ISERROR(IF(ScheduleCompile!V700="Off",0,IF(ScheduleCompile!V700="On",1,IF(ISNUMBER(ScheduleCompile!V700),ScheduleCompile!V700/1,IF(ISTEXT(ScheduleCompile!V700),IF(OR(ISNUMBER(FIND("5F",ScheduleCompile!V700)),ISNUMBER(FIND("0F",ScheduleCompile!V700)),ISNUMBER(FIND("8F",ScheduleCompile!V700)),ISNUMBER(FIND("1F",ScheduleCompile!V700)),ISNUMBER(FIND("2F",ScheduleCompile!V700)),ISNUMBER(FIND("3F",ScheduleCompile!V700)),ISNUMBER(FIND("6F",ScheduleCompile!V700)),ISNUMBER(FIND("7F",ScheduleCompile!V700)),ISNUMBER(FIND("9F",ScheduleCompile!V700)),ISNUMBER(FIND("4F",ScheduleCompile!V700))),VALUE(LEFT(ScheduleCompile!V700,FIND("F",ScheduleCompile!V700)-1)),ScheduleCompile!V700)))))),ISTEXT(ScheduleCompile!#REF!)),"ENDTABLE",IF(ISERROR(IF(ScheduleCompile!V700="Off",0,IF(ScheduleCompile!V700="On",1,IF(ISNUMBER(ScheduleCompile!V700),ScheduleCompile!V700/1,IF(ISTEXT(ScheduleCompile!V700),IF(OR(ISNUMBER(FIND("5F",ScheduleCompile!V700)),ISNUMBER(FIND("0F",ScheduleCompile!V700)),ISNUMBER(FIND("8F",ScheduleCompile!V700)),ISNUMBER(FIND("1F",ScheduleCompile!V700)),ISNUMBER(FIND("2F",ScheduleCompile!V700)),ISNUMBER(FIND("3F",ScheduleCompile!V700)),ISNUMBER(FIND("6F",ScheduleCompile!V700)),ISNUMBER(FIND("7F",ScheduleCompile!V700)),ISNUMBER(FIND("9F",ScheduleCompile!V700)),ISNUMBER(FIND("4F",ScheduleCompile!V700))),VALUE(LEFT(ScheduleCompile!V700,FIND("F",ScheduleCompile!V700)-1)),ScheduleCompile!V700)))))),"",IF(ScheduleCompile!V700="Off",0,IF(ScheduleCompile!V700="On",1,IF(ISNUMBER(ScheduleCompile!V700),ScheduleCompile!V700/1,IF(ISTEXT(ScheduleCompile!V700),IF(OR(ISNUMBER(FIND("5F",ScheduleCompile!V700)),ISNUMBER(FIND("0F",ScheduleCompile!V700)),ISNUMBER(FIND("8F",ScheduleCompile!V700)),ISNUMBER(FIND("1F",ScheduleCompile!V700)),ISNUMBER(FIND("2F",ScheduleCompile!V700)),ISNUMBER(FIND("3F",ScheduleCompile!V700)),ISNUMBER(FIND("6F",ScheduleCompile!V700)),ISNUMBER(FIND("7F",ScheduleCompile!V700)),ISNUMBER(FIND("9F",ScheduleCompile!V700)),ISNUMBER(FIND("4F",ScheduleCompile!V700))),VALUE(LEFT(ScheduleCompile!V700,FIND("F",ScheduleCompile!V700)-1)),ScheduleCompile!V700)))))))</f>
        <v>64.2</v>
      </c>
      <c r="AB707" s="1">
        <f>IF(AND(ISERROR(IF(ScheduleCompile!W700="Off",0,IF(ScheduleCompile!W700="On",1,IF(ISNUMBER(ScheduleCompile!W700),ScheduleCompile!W700/1,IF(ISTEXT(ScheduleCompile!W700),IF(OR(ISNUMBER(FIND("5F",ScheduleCompile!W700)),ISNUMBER(FIND("0F",ScheduleCompile!W700)),ISNUMBER(FIND("8F",ScheduleCompile!W700)),ISNUMBER(FIND("1F",ScheduleCompile!W700)),ISNUMBER(FIND("2F",ScheduleCompile!W700)),ISNUMBER(FIND("3F",ScheduleCompile!W700)),ISNUMBER(FIND("6F",ScheduleCompile!W700)),ISNUMBER(FIND("7F",ScheduleCompile!W700)),ISNUMBER(FIND("9F",ScheduleCompile!W700)),ISNUMBER(FIND("4F",ScheduleCompile!W700))),VALUE(LEFT(ScheduleCompile!W700,FIND("F",ScheduleCompile!W700)-1)),ScheduleCompile!W700)))))),ISTEXT(ScheduleCompile!#REF!)),"ENDTABLE",IF(ISERROR(IF(ScheduleCompile!W700="Off",0,IF(ScheduleCompile!W700="On",1,IF(ISNUMBER(ScheduleCompile!W700),ScheduleCompile!W700/1,IF(ISTEXT(ScheduleCompile!W700),IF(OR(ISNUMBER(FIND("5F",ScheduleCompile!W700)),ISNUMBER(FIND("0F",ScheduleCompile!W700)),ISNUMBER(FIND("8F",ScheduleCompile!W700)),ISNUMBER(FIND("1F",ScheduleCompile!W700)),ISNUMBER(FIND("2F",ScheduleCompile!W700)),ISNUMBER(FIND("3F",ScheduleCompile!W700)),ISNUMBER(FIND("6F",ScheduleCompile!W700)),ISNUMBER(FIND("7F",ScheduleCompile!W700)),ISNUMBER(FIND("9F",ScheduleCompile!W700)),ISNUMBER(FIND("4F",ScheduleCompile!W700))),VALUE(LEFT(ScheduleCompile!W700,FIND("F",ScheduleCompile!W700)-1)),ScheduleCompile!W700)))))),"",IF(ScheduleCompile!W700="Off",0,IF(ScheduleCompile!W700="On",1,IF(ISNUMBER(ScheduleCompile!W700),ScheduleCompile!W700/1,IF(ISTEXT(ScheduleCompile!W700),IF(OR(ISNUMBER(FIND("5F",ScheduleCompile!W700)),ISNUMBER(FIND("0F",ScheduleCompile!W700)),ISNUMBER(FIND("8F",ScheduleCompile!W700)),ISNUMBER(FIND("1F",ScheduleCompile!W700)),ISNUMBER(FIND("2F",ScheduleCompile!W700)),ISNUMBER(FIND("3F",ScheduleCompile!W700)),ISNUMBER(FIND("6F",ScheduleCompile!W700)),ISNUMBER(FIND("7F",ScheduleCompile!W700)),ISNUMBER(FIND("9F",ScheduleCompile!W700)),ISNUMBER(FIND("4F",ScheduleCompile!W700))),VALUE(LEFT(ScheduleCompile!W700,FIND("F",ScheduleCompile!W700)-1)),ScheduleCompile!W700)))))))</f>
        <v>64.2</v>
      </c>
      <c r="AC707" s="1">
        <f>IF(AND(ISERROR(IF(ScheduleCompile!X700="Off",0,IF(ScheduleCompile!X700="On",1,IF(ISNUMBER(ScheduleCompile!X700),ScheduleCompile!X700/1,IF(ISTEXT(ScheduleCompile!X700),IF(OR(ISNUMBER(FIND("5F",ScheduleCompile!X700)),ISNUMBER(FIND("0F",ScheduleCompile!X700)),ISNUMBER(FIND("8F",ScheduleCompile!X700)),ISNUMBER(FIND("1F",ScheduleCompile!X700)),ISNUMBER(FIND("2F",ScheduleCompile!X700)),ISNUMBER(FIND("3F",ScheduleCompile!X700)),ISNUMBER(FIND("6F",ScheduleCompile!X700)),ISNUMBER(FIND("7F",ScheduleCompile!X700)),ISNUMBER(FIND("9F",ScheduleCompile!X700)),ISNUMBER(FIND("4F",ScheduleCompile!X700))),VALUE(LEFT(ScheduleCompile!X700,FIND("F",ScheduleCompile!X700)-1)),ScheduleCompile!X700)))))),ISTEXT(ScheduleCompile!#REF!)),"ENDTABLE",IF(ISERROR(IF(ScheduleCompile!X700="Off",0,IF(ScheduleCompile!X700="On",1,IF(ISNUMBER(ScheduleCompile!X700),ScheduleCompile!X700/1,IF(ISTEXT(ScheduleCompile!X700),IF(OR(ISNUMBER(FIND("5F",ScheduleCompile!X700)),ISNUMBER(FIND("0F",ScheduleCompile!X700)),ISNUMBER(FIND("8F",ScheduleCompile!X700)),ISNUMBER(FIND("1F",ScheduleCompile!X700)),ISNUMBER(FIND("2F",ScheduleCompile!X700)),ISNUMBER(FIND("3F",ScheduleCompile!X700)),ISNUMBER(FIND("6F",ScheduleCompile!X700)),ISNUMBER(FIND("7F",ScheduleCompile!X700)),ISNUMBER(FIND("9F",ScheduleCompile!X700)),ISNUMBER(FIND("4F",ScheduleCompile!X700))),VALUE(LEFT(ScheduleCompile!X700,FIND("F",ScheduleCompile!X700)-1)),ScheduleCompile!X700)))))),"",IF(ScheduleCompile!X700="Off",0,IF(ScheduleCompile!X700="On",1,IF(ISNUMBER(ScheduleCompile!X700),ScheduleCompile!X700/1,IF(ISTEXT(ScheduleCompile!X700),IF(OR(ISNUMBER(FIND("5F",ScheduleCompile!X700)),ISNUMBER(FIND("0F",ScheduleCompile!X700)),ISNUMBER(FIND("8F",ScheduleCompile!X700)),ISNUMBER(FIND("1F",ScheduleCompile!X700)),ISNUMBER(FIND("2F",ScheduleCompile!X700)),ISNUMBER(FIND("3F",ScheduleCompile!X700)),ISNUMBER(FIND("6F",ScheduleCompile!X700)),ISNUMBER(FIND("7F",ScheduleCompile!X700)),ISNUMBER(FIND("9F",ScheduleCompile!X700)),ISNUMBER(FIND("4F",ScheduleCompile!X700))),VALUE(LEFT(ScheduleCompile!X700,FIND("F",ScheduleCompile!X700)-1)),ScheduleCompile!X700)))))))</f>
        <v>64.2</v>
      </c>
      <c r="AD707" s="1">
        <f>IF(AND(ISERROR(IF(ScheduleCompile!Y700="Off",0,IF(ScheduleCompile!Y700="On",1,IF(ISNUMBER(ScheduleCompile!Y700),ScheduleCompile!Y700/1,IF(ISTEXT(ScheduleCompile!Y700),IF(OR(ISNUMBER(FIND("5F",ScheduleCompile!Y700)),ISNUMBER(FIND("0F",ScheduleCompile!Y700)),ISNUMBER(FIND("8F",ScheduleCompile!Y700)),ISNUMBER(FIND("1F",ScheduleCompile!Y700)),ISNUMBER(FIND("2F",ScheduleCompile!Y700)),ISNUMBER(FIND("3F",ScheduleCompile!Y700)),ISNUMBER(FIND("6F",ScheduleCompile!Y700)),ISNUMBER(FIND("7F",ScheduleCompile!Y700)),ISNUMBER(FIND("9F",ScheduleCompile!Y700)),ISNUMBER(FIND("4F",ScheduleCompile!Y700))),VALUE(LEFT(ScheduleCompile!Y700,FIND("F",ScheduleCompile!Y700)-1)),ScheduleCompile!Y700)))))),ISTEXT(ScheduleCompile!#REF!)),"ENDTABLE",IF(ISERROR(IF(ScheduleCompile!Y700="Off",0,IF(ScheduleCompile!Y700="On",1,IF(ISNUMBER(ScheduleCompile!Y700),ScheduleCompile!Y700/1,IF(ISTEXT(ScheduleCompile!Y700),IF(OR(ISNUMBER(FIND("5F",ScheduleCompile!Y700)),ISNUMBER(FIND("0F",ScheduleCompile!Y700)),ISNUMBER(FIND("8F",ScheduleCompile!Y700)),ISNUMBER(FIND("1F",ScheduleCompile!Y700)),ISNUMBER(FIND("2F",ScheduleCompile!Y700)),ISNUMBER(FIND("3F",ScheduleCompile!Y700)),ISNUMBER(FIND("6F",ScheduleCompile!Y700)),ISNUMBER(FIND("7F",ScheduleCompile!Y700)),ISNUMBER(FIND("9F",ScheduleCompile!Y700)),ISNUMBER(FIND("4F",ScheduleCompile!Y700))),VALUE(LEFT(ScheduleCompile!Y700,FIND("F",ScheduleCompile!Y700)-1)),ScheduleCompile!Y700)))))),"",IF(ScheduleCompile!Y700="Off",0,IF(ScheduleCompile!Y700="On",1,IF(ISNUMBER(ScheduleCompile!Y700),ScheduleCompile!Y700/1,IF(ISTEXT(ScheduleCompile!Y700),IF(OR(ISNUMBER(FIND("5F",ScheduleCompile!Y700)),ISNUMBER(FIND("0F",ScheduleCompile!Y700)),ISNUMBER(FIND("8F",ScheduleCompile!Y700)),ISNUMBER(FIND("1F",ScheduleCompile!Y700)),ISNUMBER(FIND("2F",ScheduleCompile!Y700)),ISNUMBER(FIND("3F",ScheduleCompile!Y700)),ISNUMBER(FIND("6F",ScheduleCompile!Y700)),ISNUMBER(FIND("7F",ScheduleCompile!Y700)),ISNUMBER(FIND("9F",ScheduleCompile!Y700)),ISNUMBER(FIND("4F",ScheduleCompile!Y700))),VALUE(LEFT(ScheduleCompile!Y700,FIND("F",ScheduleCompile!Y700)-1)),ScheduleCompile!Y700)))))))</f>
        <v>64.2</v>
      </c>
    </row>
    <row r="708" spans="1:30" x14ac:dyDescent="0.25">
      <c r="A708" t="str">
        <f t="shared" si="59"/>
        <v>SchDay "WaterMainCZ15Apr"  Type = "Temperature" Hr = (66.5, 66.5, 66.5, 66.5, 66.5, 66.5, 66.5, 66.5, 66.5, 66.5, 66.5, 66.5, 66.5, 66.5, 66.5, 66.5, 66.5, 66.5, 66.5, 66.5, 66.5, 66.5, 66.5, 66.5) ..</v>
      </c>
      <c r="B708" s="1" t="s">
        <v>623</v>
      </c>
      <c r="C708" t="str">
        <f t="shared" si="60"/>
        <v xml:space="preserve">SchDay "WaterMainCZ15Apr"  Type = "Temperature" Hr = </v>
      </c>
      <c r="D708" t="str">
        <f t="shared" si="61"/>
        <v>(66.5, 66.5, 66.5, 66.5, 66.5, 66.5, 66.5, 66.5, 66.5, 66.5, 66.5, 66.5, 66.5, 66.5, 66.5, 66.5, 66.5, 66.5, 66.5, 66.5, 66.5, 66.5, 66.5, 66.5) ..</v>
      </c>
      <c r="E708" s="30" t="str">
        <f>ScheduleCompile!A701</f>
        <v>WaterMainCZ15Apr</v>
      </c>
      <c r="F708" t="str">
        <f t="shared" si="46"/>
        <v>Temperature</v>
      </c>
      <c r="G708" s="1">
        <f>IF(AND(ISERROR(IF(ScheduleCompile!B701="Off",0,IF(ScheduleCompile!B701="On",1,IF(ISNUMBER(ScheduleCompile!B701),ScheduleCompile!B701/1,IF(ISTEXT(ScheduleCompile!B701),IF(OR(ISNUMBER(FIND("5F",ScheduleCompile!B701)),ISNUMBER(FIND("0F",ScheduleCompile!B701)),ISNUMBER(FIND("8F",ScheduleCompile!B701)),ISNUMBER(FIND("1F",ScheduleCompile!B701)),ISNUMBER(FIND("2F",ScheduleCompile!B701)),ISNUMBER(FIND("3F",ScheduleCompile!B701)),ISNUMBER(FIND("6F",ScheduleCompile!B701)),ISNUMBER(FIND("7F",ScheduleCompile!B701)),ISNUMBER(FIND("9F",ScheduleCompile!B701)),ISNUMBER(FIND("4F",ScheduleCompile!B701))),VALUE(LEFT(ScheduleCompile!B701,FIND("F",ScheduleCompile!B701)-1)),ScheduleCompile!B701)))))),ISTEXT(ScheduleCompile!#REF!)),"ENDTABLE",IF(ISERROR(IF(ScheduleCompile!B701="Off",0,IF(ScheduleCompile!B701="On",1,IF(ISNUMBER(ScheduleCompile!B701),ScheduleCompile!B701/1,IF(ISTEXT(ScheduleCompile!B701),IF(OR(ISNUMBER(FIND("5F",ScheduleCompile!B701)),ISNUMBER(FIND("0F",ScheduleCompile!B701)),ISNUMBER(FIND("8F",ScheduleCompile!B701)),ISNUMBER(FIND("1F",ScheduleCompile!B701)),ISNUMBER(FIND("2F",ScheduleCompile!B701)),ISNUMBER(FIND("3F",ScheduleCompile!B701)),ISNUMBER(FIND("6F",ScheduleCompile!B701)),ISNUMBER(FIND("7F",ScheduleCompile!B701)),ISNUMBER(FIND("9F",ScheduleCompile!B701)),ISNUMBER(FIND("4F",ScheduleCompile!B701))),VALUE(LEFT(ScheduleCompile!B701,FIND("F",ScheduleCompile!B701)-1)),ScheduleCompile!B701)))))),"",IF(ScheduleCompile!B701="Off",0,IF(ScheduleCompile!B701="On",1,IF(ISNUMBER(ScheduleCompile!B701),ScheduleCompile!B701/1,IF(ISTEXT(ScheduleCompile!B701),IF(OR(ISNUMBER(FIND("5F",ScheduleCompile!B701)),ISNUMBER(FIND("0F",ScheduleCompile!B701)),ISNUMBER(FIND("8F",ScheduleCompile!B701)),ISNUMBER(FIND("1F",ScheduleCompile!B701)),ISNUMBER(FIND("2F",ScheduleCompile!B701)),ISNUMBER(FIND("3F",ScheduleCompile!B701)),ISNUMBER(FIND("6F",ScheduleCompile!B701)),ISNUMBER(FIND("7F",ScheduleCompile!B701)),ISNUMBER(FIND("9F",ScheduleCompile!B701)),ISNUMBER(FIND("4F",ScheduleCompile!B701))),VALUE(LEFT(ScheduleCompile!B701,FIND("F",ScheduleCompile!B701)-1)),ScheduleCompile!B701)))))))</f>
        <v>66.5</v>
      </c>
      <c r="H708" s="1">
        <f>IF(AND(ISERROR(IF(ScheduleCompile!C701="Off",0,IF(ScheduleCompile!C701="On",1,IF(ISNUMBER(ScheduleCompile!C701),ScheduleCompile!C701/1,IF(ISTEXT(ScheduleCompile!C701),IF(OR(ISNUMBER(FIND("5F",ScheduleCompile!C701)),ISNUMBER(FIND("0F",ScheduleCompile!C701)),ISNUMBER(FIND("8F",ScheduleCompile!C701)),ISNUMBER(FIND("1F",ScheduleCompile!C701)),ISNUMBER(FIND("2F",ScheduleCompile!C701)),ISNUMBER(FIND("3F",ScheduleCompile!C701)),ISNUMBER(FIND("6F",ScheduleCompile!C701)),ISNUMBER(FIND("7F",ScheduleCompile!C701)),ISNUMBER(FIND("9F",ScheduleCompile!C701)),ISNUMBER(FIND("4F",ScheduleCompile!C701))),VALUE(LEFT(ScheduleCompile!C701,FIND("F",ScheduleCompile!C701)-1)),ScheduleCompile!C701)))))),ISTEXT(ScheduleCompile!#REF!)),"ENDTABLE",IF(ISERROR(IF(ScheduleCompile!C701="Off",0,IF(ScheduleCompile!C701="On",1,IF(ISNUMBER(ScheduleCompile!C701),ScheduleCompile!C701/1,IF(ISTEXT(ScheduleCompile!C701),IF(OR(ISNUMBER(FIND("5F",ScheduleCompile!C701)),ISNUMBER(FIND("0F",ScheduleCompile!C701)),ISNUMBER(FIND("8F",ScheduleCompile!C701)),ISNUMBER(FIND("1F",ScheduleCompile!C701)),ISNUMBER(FIND("2F",ScheduleCompile!C701)),ISNUMBER(FIND("3F",ScheduleCompile!C701)),ISNUMBER(FIND("6F",ScheduleCompile!C701)),ISNUMBER(FIND("7F",ScheduleCompile!C701)),ISNUMBER(FIND("9F",ScheduleCompile!C701)),ISNUMBER(FIND("4F",ScheduleCompile!C701))),VALUE(LEFT(ScheduleCompile!C701,FIND("F",ScheduleCompile!C701)-1)),ScheduleCompile!C701)))))),"",IF(ScheduleCompile!C701="Off",0,IF(ScheduleCompile!C701="On",1,IF(ISNUMBER(ScheduleCompile!C701),ScheduleCompile!C701/1,IF(ISTEXT(ScheduleCompile!C701),IF(OR(ISNUMBER(FIND("5F",ScheduleCompile!C701)),ISNUMBER(FIND("0F",ScheduleCompile!C701)),ISNUMBER(FIND("8F",ScheduleCompile!C701)),ISNUMBER(FIND("1F",ScheduleCompile!C701)),ISNUMBER(FIND("2F",ScheduleCompile!C701)),ISNUMBER(FIND("3F",ScheduleCompile!C701)),ISNUMBER(FIND("6F",ScheduleCompile!C701)),ISNUMBER(FIND("7F",ScheduleCompile!C701)),ISNUMBER(FIND("9F",ScheduleCompile!C701)),ISNUMBER(FIND("4F",ScheduleCompile!C701))),VALUE(LEFT(ScheduleCompile!C701,FIND("F",ScheduleCompile!C701)-1)),ScheduleCompile!C701)))))))</f>
        <v>66.5</v>
      </c>
      <c r="I708" s="1">
        <f>IF(AND(ISERROR(IF(ScheduleCompile!D701="Off",0,IF(ScheduleCompile!D701="On",1,IF(ISNUMBER(ScheduleCompile!D701),ScheduleCompile!D701/1,IF(ISTEXT(ScheduleCompile!D701),IF(OR(ISNUMBER(FIND("5F",ScheduleCompile!D701)),ISNUMBER(FIND("0F",ScheduleCompile!D701)),ISNUMBER(FIND("8F",ScheduleCompile!D701)),ISNUMBER(FIND("1F",ScheduleCompile!D701)),ISNUMBER(FIND("2F",ScheduleCompile!D701)),ISNUMBER(FIND("3F",ScheduleCompile!D701)),ISNUMBER(FIND("6F",ScheduleCompile!D701)),ISNUMBER(FIND("7F",ScheduleCompile!D701)),ISNUMBER(FIND("9F",ScheduleCompile!D701)),ISNUMBER(FIND("4F",ScheduleCompile!D701))),VALUE(LEFT(ScheduleCompile!D701,FIND("F",ScheduleCompile!D701)-1)),ScheduleCompile!D701)))))),ISTEXT(ScheduleCompile!#REF!)),"ENDTABLE",IF(ISERROR(IF(ScheduleCompile!D701="Off",0,IF(ScheduleCompile!D701="On",1,IF(ISNUMBER(ScheduleCompile!D701),ScheduleCompile!D701/1,IF(ISTEXT(ScheduleCompile!D701),IF(OR(ISNUMBER(FIND("5F",ScheduleCompile!D701)),ISNUMBER(FIND("0F",ScheduleCompile!D701)),ISNUMBER(FIND("8F",ScheduleCompile!D701)),ISNUMBER(FIND("1F",ScheduleCompile!D701)),ISNUMBER(FIND("2F",ScheduleCompile!D701)),ISNUMBER(FIND("3F",ScheduleCompile!D701)),ISNUMBER(FIND("6F",ScheduleCompile!D701)),ISNUMBER(FIND("7F",ScheduleCompile!D701)),ISNUMBER(FIND("9F",ScheduleCompile!D701)),ISNUMBER(FIND("4F",ScheduleCompile!D701))),VALUE(LEFT(ScheduleCompile!D701,FIND("F",ScheduleCompile!D701)-1)),ScheduleCompile!D701)))))),"",IF(ScheduleCompile!D701="Off",0,IF(ScheduleCompile!D701="On",1,IF(ISNUMBER(ScheduleCompile!D701),ScheduleCompile!D701/1,IF(ISTEXT(ScheduleCompile!D701),IF(OR(ISNUMBER(FIND("5F",ScheduleCompile!D701)),ISNUMBER(FIND("0F",ScheduleCompile!D701)),ISNUMBER(FIND("8F",ScheduleCompile!D701)),ISNUMBER(FIND("1F",ScheduleCompile!D701)),ISNUMBER(FIND("2F",ScheduleCompile!D701)),ISNUMBER(FIND("3F",ScheduleCompile!D701)),ISNUMBER(FIND("6F",ScheduleCompile!D701)),ISNUMBER(FIND("7F",ScheduleCompile!D701)),ISNUMBER(FIND("9F",ScheduleCompile!D701)),ISNUMBER(FIND("4F",ScheduleCompile!D701))),VALUE(LEFT(ScheduleCompile!D701,FIND("F",ScheduleCompile!D701)-1)),ScheduleCompile!D701)))))))</f>
        <v>66.5</v>
      </c>
      <c r="J708" s="1">
        <f>IF(AND(ISERROR(IF(ScheduleCompile!E701="Off",0,IF(ScheduleCompile!E701="On",1,IF(ISNUMBER(ScheduleCompile!E701),ScheduleCompile!E701/1,IF(ISTEXT(ScheduleCompile!E701),IF(OR(ISNUMBER(FIND("5F",ScheduleCompile!E701)),ISNUMBER(FIND("0F",ScheduleCompile!E701)),ISNUMBER(FIND("8F",ScheduleCompile!E701)),ISNUMBER(FIND("1F",ScheduleCompile!E701)),ISNUMBER(FIND("2F",ScheduleCompile!E701)),ISNUMBER(FIND("3F",ScheduleCompile!E701)),ISNUMBER(FIND("6F",ScheduleCompile!E701)),ISNUMBER(FIND("7F",ScheduleCompile!E701)),ISNUMBER(FIND("9F",ScheduleCompile!E701)),ISNUMBER(FIND("4F",ScheduleCompile!E701))),VALUE(LEFT(ScheduleCompile!E701,FIND("F",ScheduleCompile!E701)-1)),ScheduleCompile!E701)))))),ISTEXT(ScheduleCompile!#REF!)),"ENDTABLE",IF(ISERROR(IF(ScheduleCompile!E701="Off",0,IF(ScheduleCompile!E701="On",1,IF(ISNUMBER(ScheduleCompile!E701),ScheduleCompile!E701/1,IF(ISTEXT(ScheduleCompile!E701),IF(OR(ISNUMBER(FIND("5F",ScheduleCompile!E701)),ISNUMBER(FIND("0F",ScheduleCompile!E701)),ISNUMBER(FIND("8F",ScheduleCompile!E701)),ISNUMBER(FIND("1F",ScheduleCompile!E701)),ISNUMBER(FIND("2F",ScheduleCompile!E701)),ISNUMBER(FIND("3F",ScheduleCompile!E701)),ISNUMBER(FIND("6F",ScheduleCompile!E701)),ISNUMBER(FIND("7F",ScheduleCompile!E701)),ISNUMBER(FIND("9F",ScheduleCompile!E701)),ISNUMBER(FIND("4F",ScheduleCompile!E701))),VALUE(LEFT(ScheduleCompile!E701,FIND("F",ScheduleCompile!E701)-1)),ScheduleCompile!E701)))))),"",IF(ScheduleCompile!E701="Off",0,IF(ScheduleCompile!E701="On",1,IF(ISNUMBER(ScheduleCompile!E701),ScheduleCompile!E701/1,IF(ISTEXT(ScheduleCompile!E701),IF(OR(ISNUMBER(FIND("5F",ScheduleCompile!E701)),ISNUMBER(FIND("0F",ScheduleCompile!E701)),ISNUMBER(FIND("8F",ScheduleCompile!E701)),ISNUMBER(FIND("1F",ScheduleCompile!E701)),ISNUMBER(FIND("2F",ScheduleCompile!E701)),ISNUMBER(FIND("3F",ScheduleCompile!E701)),ISNUMBER(FIND("6F",ScheduleCompile!E701)),ISNUMBER(FIND("7F",ScheduleCompile!E701)),ISNUMBER(FIND("9F",ScheduleCompile!E701)),ISNUMBER(FIND("4F",ScheduleCompile!E701))),VALUE(LEFT(ScheduleCompile!E701,FIND("F",ScheduleCompile!E701)-1)),ScheduleCompile!E701)))))))</f>
        <v>66.5</v>
      </c>
      <c r="K708" s="1">
        <f>IF(AND(ISERROR(IF(ScheduleCompile!F701="Off",0,IF(ScheduleCompile!F701="On",1,IF(ISNUMBER(ScheduleCompile!F701),ScheduleCompile!F701/1,IF(ISTEXT(ScheduleCompile!F701),IF(OR(ISNUMBER(FIND("5F",ScheduleCompile!F701)),ISNUMBER(FIND("0F",ScheduleCompile!F701)),ISNUMBER(FIND("8F",ScheduleCompile!F701)),ISNUMBER(FIND("1F",ScheduleCompile!F701)),ISNUMBER(FIND("2F",ScheduleCompile!F701)),ISNUMBER(FIND("3F",ScheduleCompile!F701)),ISNUMBER(FIND("6F",ScheduleCompile!F701)),ISNUMBER(FIND("7F",ScheduleCompile!F701)),ISNUMBER(FIND("9F",ScheduleCompile!F701)),ISNUMBER(FIND("4F",ScheduleCompile!F701))),VALUE(LEFT(ScheduleCompile!F701,FIND("F",ScheduleCompile!F701)-1)),ScheduleCompile!F701)))))),ISTEXT(ScheduleCompile!#REF!)),"ENDTABLE",IF(ISERROR(IF(ScheduleCompile!F701="Off",0,IF(ScheduleCompile!F701="On",1,IF(ISNUMBER(ScheduleCompile!F701),ScheduleCompile!F701/1,IF(ISTEXT(ScheduleCompile!F701),IF(OR(ISNUMBER(FIND("5F",ScheduleCompile!F701)),ISNUMBER(FIND("0F",ScheduleCompile!F701)),ISNUMBER(FIND("8F",ScheduleCompile!F701)),ISNUMBER(FIND("1F",ScheduleCompile!F701)),ISNUMBER(FIND("2F",ScheduleCompile!F701)),ISNUMBER(FIND("3F",ScheduleCompile!F701)),ISNUMBER(FIND("6F",ScheduleCompile!F701)),ISNUMBER(FIND("7F",ScheduleCompile!F701)),ISNUMBER(FIND("9F",ScheduleCompile!F701)),ISNUMBER(FIND("4F",ScheduleCompile!F701))),VALUE(LEFT(ScheduleCompile!F701,FIND("F",ScheduleCompile!F701)-1)),ScheduleCompile!F701)))))),"",IF(ScheduleCompile!F701="Off",0,IF(ScheduleCompile!F701="On",1,IF(ISNUMBER(ScheduleCompile!F701),ScheduleCompile!F701/1,IF(ISTEXT(ScheduleCompile!F701),IF(OR(ISNUMBER(FIND("5F",ScheduleCompile!F701)),ISNUMBER(FIND("0F",ScheduleCompile!F701)),ISNUMBER(FIND("8F",ScheduleCompile!F701)),ISNUMBER(FIND("1F",ScheduleCompile!F701)),ISNUMBER(FIND("2F",ScheduleCompile!F701)),ISNUMBER(FIND("3F",ScheduleCompile!F701)),ISNUMBER(FIND("6F",ScheduleCompile!F701)),ISNUMBER(FIND("7F",ScheduleCompile!F701)),ISNUMBER(FIND("9F",ScheduleCompile!F701)),ISNUMBER(FIND("4F",ScheduleCompile!F701))),VALUE(LEFT(ScheduleCompile!F701,FIND("F",ScheduleCompile!F701)-1)),ScheduleCompile!F701)))))))</f>
        <v>66.5</v>
      </c>
      <c r="L708" s="1">
        <f>IF(AND(ISERROR(IF(ScheduleCompile!G701="Off",0,IF(ScheduleCompile!G701="On",1,IF(ISNUMBER(ScheduleCompile!G701),ScheduleCompile!G701/1,IF(ISTEXT(ScheduleCompile!G701),IF(OR(ISNUMBER(FIND("5F",ScheduleCompile!G701)),ISNUMBER(FIND("0F",ScheduleCompile!G701)),ISNUMBER(FIND("8F",ScheduleCompile!G701)),ISNUMBER(FIND("1F",ScheduleCompile!G701)),ISNUMBER(FIND("2F",ScheduleCompile!G701)),ISNUMBER(FIND("3F",ScheduleCompile!G701)),ISNUMBER(FIND("6F",ScheduleCompile!G701)),ISNUMBER(FIND("7F",ScheduleCompile!G701)),ISNUMBER(FIND("9F",ScheduleCompile!G701)),ISNUMBER(FIND("4F",ScheduleCompile!G701))),VALUE(LEFT(ScheduleCompile!G701,FIND("F",ScheduleCompile!G701)-1)),ScheduleCompile!G701)))))),ISTEXT(ScheduleCompile!#REF!)),"ENDTABLE",IF(ISERROR(IF(ScheduleCompile!G701="Off",0,IF(ScheduleCompile!G701="On",1,IF(ISNUMBER(ScheduleCompile!G701),ScheduleCompile!G701/1,IF(ISTEXT(ScheduleCompile!G701),IF(OR(ISNUMBER(FIND("5F",ScheduleCompile!G701)),ISNUMBER(FIND("0F",ScheduleCompile!G701)),ISNUMBER(FIND("8F",ScheduleCompile!G701)),ISNUMBER(FIND("1F",ScheduleCompile!G701)),ISNUMBER(FIND("2F",ScheduleCompile!G701)),ISNUMBER(FIND("3F",ScheduleCompile!G701)),ISNUMBER(FIND("6F",ScheduleCompile!G701)),ISNUMBER(FIND("7F",ScheduleCompile!G701)),ISNUMBER(FIND("9F",ScheduleCompile!G701)),ISNUMBER(FIND("4F",ScheduleCompile!G701))),VALUE(LEFT(ScheduleCompile!G701,FIND("F",ScheduleCompile!G701)-1)),ScheduleCompile!G701)))))),"",IF(ScheduleCompile!G701="Off",0,IF(ScheduleCompile!G701="On",1,IF(ISNUMBER(ScheduleCompile!G701),ScheduleCompile!G701/1,IF(ISTEXT(ScheduleCompile!G701),IF(OR(ISNUMBER(FIND("5F",ScheduleCompile!G701)),ISNUMBER(FIND("0F",ScheduleCompile!G701)),ISNUMBER(FIND("8F",ScheduleCompile!G701)),ISNUMBER(FIND("1F",ScheduleCompile!G701)),ISNUMBER(FIND("2F",ScheduleCompile!G701)),ISNUMBER(FIND("3F",ScheduleCompile!G701)),ISNUMBER(FIND("6F",ScheduleCompile!G701)),ISNUMBER(FIND("7F",ScheduleCompile!G701)),ISNUMBER(FIND("9F",ScheduleCompile!G701)),ISNUMBER(FIND("4F",ScheduleCompile!G701))),VALUE(LEFT(ScheduleCompile!G701,FIND("F",ScheduleCompile!G701)-1)),ScheduleCompile!G701)))))))</f>
        <v>66.5</v>
      </c>
      <c r="M708" s="1">
        <f>IF(AND(ISERROR(IF(ScheduleCompile!H701="Off",0,IF(ScheduleCompile!H701="On",1,IF(ISNUMBER(ScheduleCompile!H701),ScheduleCompile!H701/1,IF(ISTEXT(ScheduleCompile!H701),IF(OR(ISNUMBER(FIND("5F",ScheduleCompile!H701)),ISNUMBER(FIND("0F",ScheduleCompile!H701)),ISNUMBER(FIND("8F",ScheduleCompile!H701)),ISNUMBER(FIND("1F",ScheduleCompile!H701)),ISNUMBER(FIND("2F",ScheduleCompile!H701)),ISNUMBER(FIND("3F",ScheduleCompile!H701)),ISNUMBER(FIND("6F",ScheduleCompile!H701)),ISNUMBER(FIND("7F",ScheduleCompile!H701)),ISNUMBER(FIND("9F",ScheduleCompile!H701)),ISNUMBER(FIND("4F",ScheduleCompile!H701))),VALUE(LEFT(ScheduleCompile!H701,FIND("F",ScheduleCompile!H701)-1)),ScheduleCompile!H701)))))),ISTEXT(ScheduleCompile!#REF!)),"ENDTABLE",IF(ISERROR(IF(ScheduleCompile!H701="Off",0,IF(ScheduleCompile!H701="On",1,IF(ISNUMBER(ScheduleCompile!H701),ScheduleCompile!H701/1,IF(ISTEXT(ScheduleCompile!H701),IF(OR(ISNUMBER(FIND("5F",ScheduleCompile!H701)),ISNUMBER(FIND("0F",ScheduleCompile!H701)),ISNUMBER(FIND("8F",ScheduleCompile!H701)),ISNUMBER(FIND("1F",ScheduleCompile!H701)),ISNUMBER(FIND("2F",ScheduleCompile!H701)),ISNUMBER(FIND("3F",ScheduleCompile!H701)),ISNUMBER(FIND("6F",ScheduleCompile!H701)),ISNUMBER(FIND("7F",ScheduleCompile!H701)),ISNUMBER(FIND("9F",ScheduleCompile!H701)),ISNUMBER(FIND("4F",ScheduleCompile!H701))),VALUE(LEFT(ScheduleCompile!H701,FIND("F",ScheduleCompile!H701)-1)),ScheduleCompile!H701)))))),"",IF(ScheduleCompile!H701="Off",0,IF(ScheduleCompile!H701="On",1,IF(ISNUMBER(ScheduleCompile!H701),ScheduleCompile!H701/1,IF(ISTEXT(ScheduleCompile!H701),IF(OR(ISNUMBER(FIND("5F",ScheduleCompile!H701)),ISNUMBER(FIND("0F",ScheduleCompile!H701)),ISNUMBER(FIND("8F",ScheduleCompile!H701)),ISNUMBER(FIND("1F",ScheduleCompile!H701)),ISNUMBER(FIND("2F",ScheduleCompile!H701)),ISNUMBER(FIND("3F",ScheduleCompile!H701)),ISNUMBER(FIND("6F",ScheduleCompile!H701)),ISNUMBER(FIND("7F",ScheduleCompile!H701)),ISNUMBER(FIND("9F",ScheduleCompile!H701)),ISNUMBER(FIND("4F",ScheduleCompile!H701))),VALUE(LEFT(ScheduleCompile!H701,FIND("F",ScheduleCompile!H701)-1)),ScheduleCompile!H701)))))))</f>
        <v>66.5</v>
      </c>
      <c r="N708" s="1">
        <f>IF(AND(ISERROR(IF(ScheduleCompile!I701="Off",0,IF(ScheduleCompile!I701="On",1,IF(ISNUMBER(ScheduleCompile!I701),ScheduleCompile!I701/1,IF(ISTEXT(ScheduleCompile!I701),IF(OR(ISNUMBER(FIND("5F",ScheduleCompile!I701)),ISNUMBER(FIND("0F",ScheduleCompile!I701)),ISNUMBER(FIND("8F",ScheduleCompile!I701)),ISNUMBER(FIND("1F",ScheduleCompile!I701)),ISNUMBER(FIND("2F",ScheduleCompile!I701)),ISNUMBER(FIND("3F",ScheduleCompile!I701)),ISNUMBER(FIND("6F",ScheduleCompile!I701)),ISNUMBER(FIND("7F",ScheduleCompile!I701)),ISNUMBER(FIND("9F",ScheduleCompile!I701)),ISNUMBER(FIND("4F",ScheduleCompile!I701))),VALUE(LEFT(ScheduleCompile!I701,FIND("F",ScheduleCompile!I701)-1)),ScheduleCompile!I701)))))),ISTEXT(ScheduleCompile!#REF!)),"ENDTABLE",IF(ISERROR(IF(ScheduleCompile!I701="Off",0,IF(ScheduleCompile!I701="On",1,IF(ISNUMBER(ScheduleCompile!I701),ScheduleCompile!I701/1,IF(ISTEXT(ScheduleCompile!I701),IF(OR(ISNUMBER(FIND("5F",ScheduleCompile!I701)),ISNUMBER(FIND("0F",ScheduleCompile!I701)),ISNUMBER(FIND("8F",ScheduleCompile!I701)),ISNUMBER(FIND("1F",ScheduleCompile!I701)),ISNUMBER(FIND("2F",ScheduleCompile!I701)),ISNUMBER(FIND("3F",ScheduleCompile!I701)),ISNUMBER(FIND("6F",ScheduleCompile!I701)),ISNUMBER(FIND("7F",ScheduleCompile!I701)),ISNUMBER(FIND("9F",ScheduleCompile!I701)),ISNUMBER(FIND("4F",ScheduleCompile!I701))),VALUE(LEFT(ScheduleCompile!I701,FIND("F",ScheduleCompile!I701)-1)),ScheduleCompile!I701)))))),"",IF(ScheduleCompile!I701="Off",0,IF(ScheduleCompile!I701="On",1,IF(ISNUMBER(ScheduleCompile!I701),ScheduleCompile!I701/1,IF(ISTEXT(ScheduleCompile!I701),IF(OR(ISNUMBER(FIND("5F",ScheduleCompile!I701)),ISNUMBER(FIND("0F",ScheduleCompile!I701)),ISNUMBER(FIND("8F",ScheduleCompile!I701)),ISNUMBER(FIND("1F",ScheduleCompile!I701)),ISNUMBER(FIND("2F",ScheduleCompile!I701)),ISNUMBER(FIND("3F",ScheduleCompile!I701)),ISNUMBER(FIND("6F",ScheduleCompile!I701)),ISNUMBER(FIND("7F",ScheduleCompile!I701)),ISNUMBER(FIND("9F",ScheduleCompile!I701)),ISNUMBER(FIND("4F",ScheduleCompile!I701))),VALUE(LEFT(ScheduleCompile!I701,FIND("F",ScheduleCompile!I701)-1)),ScheduleCompile!I701)))))))</f>
        <v>66.5</v>
      </c>
      <c r="O708" s="1">
        <f>IF(AND(ISERROR(IF(ScheduleCompile!J701="Off",0,IF(ScheduleCompile!J701="On",1,IF(ISNUMBER(ScheduleCompile!J701),ScheduleCompile!J701/1,IF(ISTEXT(ScheduleCompile!J701),IF(OR(ISNUMBER(FIND("5F",ScheduleCompile!J701)),ISNUMBER(FIND("0F",ScheduleCompile!J701)),ISNUMBER(FIND("8F",ScheduleCompile!J701)),ISNUMBER(FIND("1F",ScheduleCompile!J701)),ISNUMBER(FIND("2F",ScheduleCompile!J701)),ISNUMBER(FIND("3F",ScheduleCompile!J701)),ISNUMBER(FIND("6F",ScheduleCompile!J701)),ISNUMBER(FIND("7F",ScheduleCompile!J701)),ISNUMBER(FIND("9F",ScheduleCompile!J701)),ISNUMBER(FIND("4F",ScheduleCompile!J701))),VALUE(LEFT(ScheduleCompile!J701,FIND("F",ScheduleCompile!J701)-1)),ScheduleCompile!J701)))))),ISTEXT(ScheduleCompile!#REF!)),"ENDTABLE",IF(ISERROR(IF(ScheduleCompile!J701="Off",0,IF(ScheduleCompile!J701="On",1,IF(ISNUMBER(ScheduleCompile!J701),ScheduleCompile!J701/1,IF(ISTEXT(ScheduleCompile!J701),IF(OR(ISNUMBER(FIND("5F",ScheduleCompile!J701)),ISNUMBER(FIND("0F",ScheduleCompile!J701)),ISNUMBER(FIND("8F",ScheduleCompile!J701)),ISNUMBER(FIND("1F",ScheduleCompile!J701)),ISNUMBER(FIND("2F",ScheduleCompile!J701)),ISNUMBER(FIND("3F",ScheduleCompile!J701)),ISNUMBER(FIND("6F",ScheduleCompile!J701)),ISNUMBER(FIND("7F",ScheduleCompile!J701)),ISNUMBER(FIND("9F",ScheduleCompile!J701)),ISNUMBER(FIND("4F",ScheduleCompile!J701))),VALUE(LEFT(ScheduleCompile!J701,FIND("F",ScheduleCompile!J701)-1)),ScheduleCompile!J701)))))),"",IF(ScheduleCompile!J701="Off",0,IF(ScheduleCompile!J701="On",1,IF(ISNUMBER(ScheduleCompile!J701),ScheduleCompile!J701/1,IF(ISTEXT(ScheduleCompile!J701),IF(OR(ISNUMBER(FIND("5F",ScheduleCompile!J701)),ISNUMBER(FIND("0F",ScheduleCompile!J701)),ISNUMBER(FIND("8F",ScheduleCompile!J701)),ISNUMBER(FIND("1F",ScheduleCompile!J701)),ISNUMBER(FIND("2F",ScheduleCompile!J701)),ISNUMBER(FIND("3F",ScheduleCompile!J701)),ISNUMBER(FIND("6F",ScheduleCompile!J701)),ISNUMBER(FIND("7F",ScheduleCompile!J701)),ISNUMBER(FIND("9F",ScheduleCompile!J701)),ISNUMBER(FIND("4F",ScheduleCompile!J701))),VALUE(LEFT(ScheduleCompile!J701,FIND("F",ScheduleCompile!J701)-1)),ScheduleCompile!J701)))))))</f>
        <v>66.5</v>
      </c>
      <c r="P708" s="1">
        <f>IF(AND(ISERROR(IF(ScheduleCompile!K701="Off",0,IF(ScheduleCompile!K701="On",1,IF(ISNUMBER(ScheduleCompile!K701),ScheduleCompile!K701/1,IF(ISTEXT(ScheduleCompile!K701),IF(OR(ISNUMBER(FIND("5F",ScheduleCompile!K701)),ISNUMBER(FIND("0F",ScheduleCompile!K701)),ISNUMBER(FIND("8F",ScheduleCompile!K701)),ISNUMBER(FIND("1F",ScheduleCompile!K701)),ISNUMBER(FIND("2F",ScheduleCompile!K701)),ISNUMBER(FIND("3F",ScheduleCompile!K701)),ISNUMBER(FIND("6F",ScheduleCompile!K701)),ISNUMBER(FIND("7F",ScheduleCompile!K701)),ISNUMBER(FIND("9F",ScheduleCompile!K701)),ISNUMBER(FIND("4F",ScheduleCompile!K701))),VALUE(LEFT(ScheduleCompile!K701,FIND("F",ScheduleCompile!K701)-1)),ScheduleCompile!K701)))))),ISTEXT(ScheduleCompile!#REF!)),"ENDTABLE",IF(ISERROR(IF(ScheduleCompile!K701="Off",0,IF(ScheduleCompile!K701="On",1,IF(ISNUMBER(ScheduleCompile!K701),ScheduleCompile!K701/1,IF(ISTEXT(ScheduleCompile!K701),IF(OR(ISNUMBER(FIND("5F",ScheduleCompile!K701)),ISNUMBER(FIND("0F",ScheduleCompile!K701)),ISNUMBER(FIND("8F",ScheduleCompile!K701)),ISNUMBER(FIND("1F",ScheduleCompile!K701)),ISNUMBER(FIND("2F",ScheduleCompile!K701)),ISNUMBER(FIND("3F",ScheduleCompile!K701)),ISNUMBER(FIND("6F",ScheduleCompile!K701)),ISNUMBER(FIND("7F",ScheduleCompile!K701)),ISNUMBER(FIND("9F",ScheduleCompile!K701)),ISNUMBER(FIND("4F",ScheduleCompile!K701))),VALUE(LEFT(ScheduleCompile!K701,FIND("F",ScheduleCompile!K701)-1)),ScheduleCompile!K701)))))),"",IF(ScheduleCompile!K701="Off",0,IF(ScheduleCompile!K701="On",1,IF(ISNUMBER(ScheduleCompile!K701),ScheduleCompile!K701/1,IF(ISTEXT(ScheduleCompile!K701),IF(OR(ISNUMBER(FIND("5F",ScheduleCompile!K701)),ISNUMBER(FIND("0F",ScheduleCompile!K701)),ISNUMBER(FIND("8F",ScheduleCompile!K701)),ISNUMBER(FIND("1F",ScheduleCompile!K701)),ISNUMBER(FIND("2F",ScheduleCompile!K701)),ISNUMBER(FIND("3F",ScheduleCompile!K701)),ISNUMBER(FIND("6F",ScheduleCompile!K701)),ISNUMBER(FIND("7F",ScheduleCompile!K701)),ISNUMBER(FIND("9F",ScheduleCompile!K701)),ISNUMBER(FIND("4F",ScheduleCompile!K701))),VALUE(LEFT(ScheduleCompile!K701,FIND("F",ScheduleCompile!K701)-1)),ScheduleCompile!K701)))))))</f>
        <v>66.5</v>
      </c>
      <c r="Q708" s="1">
        <f>IF(AND(ISERROR(IF(ScheduleCompile!L701="Off",0,IF(ScheduleCompile!L701="On",1,IF(ISNUMBER(ScheduleCompile!L701),ScheduleCompile!L701/1,IF(ISTEXT(ScheduleCompile!L701),IF(OR(ISNUMBER(FIND("5F",ScheduleCompile!L701)),ISNUMBER(FIND("0F",ScheduleCompile!L701)),ISNUMBER(FIND("8F",ScheduleCompile!L701)),ISNUMBER(FIND("1F",ScheduleCompile!L701)),ISNUMBER(FIND("2F",ScheduleCompile!L701)),ISNUMBER(FIND("3F",ScheduleCompile!L701)),ISNUMBER(FIND("6F",ScheduleCompile!L701)),ISNUMBER(FIND("7F",ScheduleCompile!L701)),ISNUMBER(FIND("9F",ScheduleCompile!L701)),ISNUMBER(FIND("4F",ScheduleCompile!L701))),VALUE(LEFT(ScheduleCompile!L701,FIND("F",ScheduleCompile!L701)-1)),ScheduleCompile!L701)))))),ISTEXT(ScheduleCompile!#REF!)),"ENDTABLE",IF(ISERROR(IF(ScheduleCompile!L701="Off",0,IF(ScheduleCompile!L701="On",1,IF(ISNUMBER(ScheduleCompile!L701),ScheduleCompile!L701/1,IF(ISTEXT(ScheduleCompile!L701),IF(OR(ISNUMBER(FIND("5F",ScheduleCompile!L701)),ISNUMBER(FIND("0F",ScheduleCompile!L701)),ISNUMBER(FIND("8F",ScheduleCompile!L701)),ISNUMBER(FIND("1F",ScheduleCompile!L701)),ISNUMBER(FIND("2F",ScheduleCompile!L701)),ISNUMBER(FIND("3F",ScheduleCompile!L701)),ISNUMBER(FIND("6F",ScheduleCompile!L701)),ISNUMBER(FIND("7F",ScheduleCompile!L701)),ISNUMBER(FIND("9F",ScheduleCompile!L701)),ISNUMBER(FIND("4F",ScheduleCompile!L701))),VALUE(LEFT(ScheduleCompile!L701,FIND("F",ScheduleCompile!L701)-1)),ScheduleCompile!L701)))))),"",IF(ScheduleCompile!L701="Off",0,IF(ScheduleCompile!L701="On",1,IF(ISNUMBER(ScheduleCompile!L701),ScheduleCompile!L701/1,IF(ISTEXT(ScheduleCompile!L701),IF(OR(ISNUMBER(FIND("5F",ScheduleCompile!L701)),ISNUMBER(FIND("0F",ScheduleCompile!L701)),ISNUMBER(FIND("8F",ScheduleCompile!L701)),ISNUMBER(FIND("1F",ScheduleCompile!L701)),ISNUMBER(FIND("2F",ScheduleCompile!L701)),ISNUMBER(FIND("3F",ScheduleCompile!L701)),ISNUMBER(FIND("6F",ScheduleCompile!L701)),ISNUMBER(FIND("7F",ScheduleCompile!L701)),ISNUMBER(FIND("9F",ScheduleCompile!L701)),ISNUMBER(FIND("4F",ScheduleCompile!L701))),VALUE(LEFT(ScheduleCompile!L701,FIND("F",ScheduleCompile!L701)-1)),ScheduleCompile!L701)))))))</f>
        <v>66.5</v>
      </c>
      <c r="R708" s="1">
        <f>IF(AND(ISERROR(IF(ScheduleCompile!M701="Off",0,IF(ScheduleCompile!M701="On",1,IF(ISNUMBER(ScheduleCompile!M701),ScheduleCompile!M701/1,IF(ISTEXT(ScheduleCompile!M701),IF(OR(ISNUMBER(FIND("5F",ScheduleCompile!M701)),ISNUMBER(FIND("0F",ScheduleCompile!M701)),ISNUMBER(FIND("8F",ScheduleCompile!M701)),ISNUMBER(FIND("1F",ScheduleCompile!M701)),ISNUMBER(FIND("2F",ScheduleCompile!M701)),ISNUMBER(FIND("3F",ScheduleCompile!M701)),ISNUMBER(FIND("6F",ScheduleCompile!M701)),ISNUMBER(FIND("7F",ScheduleCompile!M701)),ISNUMBER(FIND("9F",ScheduleCompile!M701)),ISNUMBER(FIND("4F",ScheduleCompile!M701))),VALUE(LEFT(ScheduleCompile!M701,FIND("F",ScheduleCompile!M701)-1)),ScheduleCompile!M701)))))),ISTEXT(ScheduleCompile!#REF!)),"ENDTABLE",IF(ISERROR(IF(ScheduleCompile!M701="Off",0,IF(ScheduleCompile!M701="On",1,IF(ISNUMBER(ScheduleCompile!M701),ScheduleCompile!M701/1,IF(ISTEXT(ScheduleCompile!M701),IF(OR(ISNUMBER(FIND("5F",ScheduleCompile!M701)),ISNUMBER(FIND("0F",ScheduleCompile!M701)),ISNUMBER(FIND("8F",ScheduleCompile!M701)),ISNUMBER(FIND("1F",ScheduleCompile!M701)),ISNUMBER(FIND("2F",ScheduleCompile!M701)),ISNUMBER(FIND("3F",ScheduleCompile!M701)),ISNUMBER(FIND("6F",ScheduleCompile!M701)),ISNUMBER(FIND("7F",ScheduleCompile!M701)),ISNUMBER(FIND("9F",ScheduleCompile!M701)),ISNUMBER(FIND("4F",ScheduleCompile!M701))),VALUE(LEFT(ScheduleCompile!M701,FIND("F",ScheduleCompile!M701)-1)),ScheduleCompile!M701)))))),"",IF(ScheduleCompile!M701="Off",0,IF(ScheduleCompile!M701="On",1,IF(ISNUMBER(ScheduleCompile!M701),ScheduleCompile!M701/1,IF(ISTEXT(ScheduleCompile!M701),IF(OR(ISNUMBER(FIND("5F",ScheduleCompile!M701)),ISNUMBER(FIND("0F",ScheduleCompile!M701)),ISNUMBER(FIND("8F",ScheduleCompile!M701)),ISNUMBER(FIND("1F",ScheduleCompile!M701)),ISNUMBER(FIND("2F",ScheduleCompile!M701)),ISNUMBER(FIND("3F",ScheduleCompile!M701)),ISNUMBER(FIND("6F",ScheduleCompile!M701)),ISNUMBER(FIND("7F",ScheduleCompile!M701)),ISNUMBER(FIND("9F",ScheduleCompile!M701)),ISNUMBER(FIND("4F",ScheduleCompile!M701))),VALUE(LEFT(ScheduleCompile!M701,FIND("F",ScheduleCompile!M701)-1)),ScheduleCompile!M701)))))))</f>
        <v>66.5</v>
      </c>
      <c r="S708" s="1">
        <f>IF(AND(ISERROR(IF(ScheduleCompile!N701="Off",0,IF(ScheduleCompile!N701="On",1,IF(ISNUMBER(ScheduleCompile!N701),ScheduleCompile!N701/1,IF(ISTEXT(ScheduleCompile!N701),IF(OR(ISNUMBER(FIND("5F",ScheduleCompile!N701)),ISNUMBER(FIND("0F",ScheduleCompile!N701)),ISNUMBER(FIND("8F",ScheduleCompile!N701)),ISNUMBER(FIND("1F",ScheduleCompile!N701)),ISNUMBER(FIND("2F",ScheduleCompile!N701)),ISNUMBER(FIND("3F",ScheduleCompile!N701)),ISNUMBER(FIND("6F",ScheduleCompile!N701)),ISNUMBER(FIND("7F",ScheduleCompile!N701)),ISNUMBER(FIND("9F",ScheduleCompile!N701)),ISNUMBER(FIND("4F",ScheduleCompile!N701))),VALUE(LEFT(ScheduleCompile!N701,FIND("F",ScheduleCompile!N701)-1)),ScheduleCompile!N701)))))),ISTEXT(ScheduleCompile!#REF!)),"ENDTABLE",IF(ISERROR(IF(ScheduleCompile!N701="Off",0,IF(ScheduleCompile!N701="On",1,IF(ISNUMBER(ScheduleCompile!N701),ScheduleCompile!N701/1,IF(ISTEXT(ScheduleCompile!N701),IF(OR(ISNUMBER(FIND("5F",ScheduleCompile!N701)),ISNUMBER(FIND("0F",ScheduleCompile!N701)),ISNUMBER(FIND("8F",ScheduleCompile!N701)),ISNUMBER(FIND("1F",ScheduleCompile!N701)),ISNUMBER(FIND("2F",ScheduleCompile!N701)),ISNUMBER(FIND("3F",ScheduleCompile!N701)),ISNUMBER(FIND("6F",ScheduleCompile!N701)),ISNUMBER(FIND("7F",ScheduleCompile!N701)),ISNUMBER(FIND("9F",ScheduleCompile!N701)),ISNUMBER(FIND("4F",ScheduleCompile!N701))),VALUE(LEFT(ScheduleCompile!N701,FIND("F",ScheduleCompile!N701)-1)),ScheduleCompile!N701)))))),"",IF(ScheduleCompile!N701="Off",0,IF(ScheduleCompile!N701="On",1,IF(ISNUMBER(ScheduleCompile!N701),ScheduleCompile!N701/1,IF(ISTEXT(ScheduleCompile!N701),IF(OR(ISNUMBER(FIND("5F",ScheduleCompile!N701)),ISNUMBER(FIND("0F",ScheduleCompile!N701)),ISNUMBER(FIND("8F",ScheduleCompile!N701)),ISNUMBER(FIND("1F",ScheduleCompile!N701)),ISNUMBER(FIND("2F",ScheduleCompile!N701)),ISNUMBER(FIND("3F",ScheduleCompile!N701)),ISNUMBER(FIND("6F",ScheduleCompile!N701)),ISNUMBER(FIND("7F",ScheduleCompile!N701)),ISNUMBER(FIND("9F",ScheduleCompile!N701)),ISNUMBER(FIND("4F",ScheduleCompile!N701))),VALUE(LEFT(ScheduleCompile!N701,FIND("F",ScheduleCompile!N701)-1)),ScheduleCompile!N701)))))))</f>
        <v>66.5</v>
      </c>
      <c r="T708" s="1">
        <f>IF(AND(ISERROR(IF(ScheduleCompile!O701="Off",0,IF(ScheduleCompile!O701="On",1,IF(ISNUMBER(ScheduleCompile!O701),ScheduleCompile!O701/1,IF(ISTEXT(ScheduleCompile!O701),IF(OR(ISNUMBER(FIND("5F",ScheduleCompile!O701)),ISNUMBER(FIND("0F",ScheduleCompile!O701)),ISNUMBER(FIND("8F",ScheduleCompile!O701)),ISNUMBER(FIND("1F",ScheduleCompile!O701)),ISNUMBER(FIND("2F",ScheduleCompile!O701)),ISNUMBER(FIND("3F",ScheduleCompile!O701)),ISNUMBER(FIND("6F",ScheduleCompile!O701)),ISNUMBER(FIND("7F",ScheduleCompile!O701)),ISNUMBER(FIND("9F",ScheduleCompile!O701)),ISNUMBER(FIND("4F",ScheduleCompile!O701))),VALUE(LEFT(ScheduleCompile!O701,FIND("F",ScheduleCompile!O701)-1)),ScheduleCompile!O701)))))),ISTEXT(ScheduleCompile!#REF!)),"ENDTABLE",IF(ISERROR(IF(ScheduleCompile!O701="Off",0,IF(ScheduleCompile!O701="On",1,IF(ISNUMBER(ScheduleCompile!O701),ScheduleCompile!O701/1,IF(ISTEXT(ScheduleCompile!O701),IF(OR(ISNUMBER(FIND("5F",ScheduleCompile!O701)),ISNUMBER(FIND("0F",ScheduleCompile!O701)),ISNUMBER(FIND("8F",ScheduleCompile!O701)),ISNUMBER(FIND("1F",ScheduleCompile!O701)),ISNUMBER(FIND("2F",ScheduleCompile!O701)),ISNUMBER(FIND("3F",ScheduleCompile!O701)),ISNUMBER(FIND("6F",ScheduleCompile!O701)),ISNUMBER(FIND("7F",ScheduleCompile!O701)),ISNUMBER(FIND("9F",ScheduleCompile!O701)),ISNUMBER(FIND("4F",ScheduleCompile!O701))),VALUE(LEFT(ScheduleCompile!O701,FIND("F",ScheduleCompile!O701)-1)),ScheduleCompile!O701)))))),"",IF(ScheduleCompile!O701="Off",0,IF(ScheduleCompile!O701="On",1,IF(ISNUMBER(ScheduleCompile!O701),ScheduleCompile!O701/1,IF(ISTEXT(ScheduleCompile!O701),IF(OR(ISNUMBER(FIND("5F",ScheduleCompile!O701)),ISNUMBER(FIND("0F",ScheduleCompile!O701)),ISNUMBER(FIND("8F",ScheduleCompile!O701)),ISNUMBER(FIND("1F",ScheduleCompile!O701)),ISNUMBER(FIND("2F",ScheduleCompile!O701)),ISNUMBER(FIND("3F",ScheduleCompile!O701)),ISNUMBER(FIND("6F",ScheduleCompile!O701)),ISNUMBER(FIND("7F",ScheduleCompile!O701)),ISNUMBER(FIND("9F",ScheduleCompile!O701)),ISNUMBER(FIND("4F",ScheduleCompile!O701))),VALUE(LEFT(ScheduleCompile!O701,FIND("F",ScheduleCompile!O701)-1)),ScheduleCompile!O701)))))))</f>
        <v>66.5</v>
      </c>
      <c r="U708" s="1">
        <f>IF(AND(ISERROR(IF(ScheduleCompile!P701="Off",0,IF(ScheduleCompile!P701="On",1,IF(ISNUMBER(ScheduleCompile!P701),ScheduleCompile!P701/1,IF(ISTEXT(ScheduleCompile!P701),IF(OR(ISNUMBER(FIND("5F",ScheduleCompile!P701)),ISNUMBER(FIND("0F",ScheduleCompile!P701)),ISNUMBER(FIND("8F",ScheduleCompile!P701)),ISNUMBER(FIND("1F",ScheduleCompile!P701)),ISNUMBER(FIND("2F",ScheduleCompile!P701)),ISNUMBER(FIND("3F",ScheduleCompile!P701)),ISNUMBER(FIND("6F",ScheduleCompile!P701)),ISNUMBER(FIND("7F",ScheduleCompile!P701)),ISNUMBER(FIND("9F",ScheduleCompile!P701)),ISNUMBER(FIND("4F",ScheduleCompile!P701))),VALUE(LEFT(ScheduleCompile!P701,FIND("F",ScheduleCompile!P701)-1)),ScheduleCompile!P701)))))),ISTEXT(ScheduleCompile!#REF!)),"ENDTABLE",IF(ISERROR(IF(ScheduleCompile!P701="Off",0,IF(ScheduleCompile!P701="On",1,IF(ISNUMBER(ScheduleCompile!P701),ScheduleCompile!P701/1,IF(ISTEXT(ScheduleCompile!P701),IF(OR(ISNUMBER(FIND("5F",ScheduleCompile!P701)),ISNUMBER(FIND("0F",ScheduleCompile!P701)),ISNUMBER(FIND("8F",ScheduleCompile!P701)),ISNUMBER(FIND("1F",ScheduleCompile!P701)),ISNUMBER(FIND("2F",ScheduleCompile!P701)),ISNUMBER(FIND("3F",ScheduleCompile!P701)),ISNUMBER(FIND("6F",ScheduleCompile!P701)),ISNUMBER(FIND("7F",ScheduleCompile!P701)),ISNUMBER(FIND("9F",ScheduleCompile!P701)),ISNUMBER(FIND("4F",ScheduleCompile!P701))),VALUE(LEFT(ScheduleCompile!P701,FIND("F",ScheduleCompile!P701)-1)),ScheduleCompile!P701)))))),"",IF(ScheduleCompile!P701="Off",0,IF(ScheduleCompile!P701="On",1,IF(ISNUMBER(ScheduleCompile!P701),ScheduleCompile!P701/1,IF(ISTEXT(ScheduleCompile!P701),IF(OR(ISNUMBER(FIND("5F",ScheduleCompile!P701)),ISNUMBER(FIND("0F",ScheduleCompile!P701)),ISNUMBER(FIND("8F",ScheduleCompile!P701)),ISNUMBER(FIND("1F",ScheduleCompile!P701)),ISNUMBER(FIND("2F",ScheduleCompile!P701)),ISNUMBER(FIND("3F",ScheduleCompile!P701)),ISNUMBER(FIND("6F",ScheduleCompile!P701)),ISNUMBER(FIND("7F",ScheduleCompile!P701)),ISNUMBER(FIND("9F",ScheduleCompile!P701)),ISNUMBER(FIND("4F",ScheduleCompile!P701))),VALUE(LEFT(ScheduleCompile!P701,FIND("F",ScheduleCompile!P701)-1)),ScheduleCompile!P701)))))))</f>
        <v>66.5</v>
      </c>
      <c r="V708" s="1">
        <f>IF(AND(ISERROR(IF(ScheduleCompile!Q701="Off",0,IF(ScheduleCompile!Q701="On",1,IF(ISNUMBER(ScheduleCompile!Q701),ScheduleCompile!Q701/1,IF(ISTEXT(ScheduleCompile!Q701),IF(OR(ISNUMBER(FIND("5F",ScheduleCompile!Q701)),ISNUMBER(FIND("0F",ScheduleCompile!Q701)),ISNUMBER(FIND("8F",ScheduleCompile!Q701)),ISNUMBER(FIND("1F",ScheduleCompile!Q701)),ISNUMBER(FIND("2F",ScheduleCompile!Q701)),ISNUMBER(FIND("3F",ScheduleCompile!Q701)),ISNUMBER(FIND("6F",ScheduleCompile!Q701)),ISNUMBER(FIND("7F",ScheduleCompile!Q701)),ISNUMBER(FIND("9F",ScheduleCompile!Q701)),ISNUMBER(FIND("4F",ScheduleCompile!Q701))),VALUE(LEFT(ScheduleCompile!Q701,FIND("F",ScheduleCompile!Q701)-1)),ScheduleCompile!Q701)))))),ISTEXT(ScheduleCompile!#REF!)),"ENDTABLE",IF(ISERROR(IF(ScheduleCompile!Q701="Off",0,IF(ScheduleCompile!Q701="On",1,IF(ISNUMBER(ScheduleCompile!Q701),ScheduleCompile!Q701/1,IF(ISTEXT(ScheduleCompile!Q701),IF(OR(ISNUMBER(FIND("5F",ScheduleCompile!Q701)),ISNUMBER(FIND("0F",ScheduleCompile!Q701)),ISNUMBER(FIND("8F",ScheduleCompile!Q701)),ISNUMBER(FIND("1F",ScheduleCompile!Q701)),ISNUMBER(FIND("2F",ScheduleCompile!Q701)),ISNUMBER(FIND("3F",ScheduleCompile!Q701)),ISNUMBER(FIND("6F",ScheduleCompile!Q701)),ISNUMBER(FIND("7F",ScheduleCompile!Q701)),ISNUMBER(FIND("9F",ScheduleCompile!Q701)),ISNUMBER(FIND("4F",ScheduleCompile!Q701))),VALUE(LEFT(ScheduleCompile!Q701,FIND("F",ScheduleCompile!Q701)-1)),ScheduleCompile!Q701)))))),"",IF(ScheduleCompile!Q701="Off",0,IF(ScheduleCompile!Q701="On",1,IF(ISNUMBER(ScheduleCompile!Q701),ScheduleCompile!Q701/1,IF(ISTEXT(ScheduleCompile!Q701),IF(OR(ISNUMBER(FIND("5F",ScheduleCompile!Q701)),ISNUMBER(FIND("0F",ScheduleCompile!Q701)),ISNUMBER(FIND("8F",ScheduleCompile!Q701)),ISNUMBER(FIND("1F",ScheduleCompile!Q701)),ISNUMBER(FIND("2F",ScheduleCompile!Q701)),ISNUMBER(FIND("3F",ScheduleCompile!Q701)),ISNUMBER(FIND("6F",ScheduleCompile!Q701)),ISNUMBER(FIND("7F",ScheduleCompile!Q701)),ISNUMBER(FIND("9F",ScheduleCompile!Q701)),ISNUMBER(FIND("4F",ScheduleCompile!Q701))),VALUE(LEFT(ScheduleCompile!Q701,FIND("F",ScheduleCompile!Q701)-1)),ScheduleCompile!Q701)))))))</f>
        <v>66.5</v>
      </c>
      <c r="W708" s="1">
        <f>IF(AND(ISERROR(IF(ScheduleCompile!R701="Off",0,IF(ScheduleCompile!R701="On",1,IF(ISNUMBER(ScheduleCompile!R701),ScheduleCompile!R701/1,IF(ISTEXT(ScheduleCompile!R701),IF(OR(ISNUMBER(FIND("5F",ScheduleCompile!R701)),ISNUMBER(FIND("0F",ScheduleCompile!R701)),ISNUMBER(FIND("8F",ScheduleCompile!R701)),ISNUMBER(FIND("1F",ScheduleCompile!R701)),ISNUMBER(FIND("2F",ScheduleCompile!R701)),ISNUMBER(FIND("3F",ScheduleCompile!R701)),ISNUMBER(FIND("6F",ScheduleCompile!R701)),ISNUMBER(FIND("7F",ScheduleCompile!R701)),ISNUMBER(FIND("9F",ScheduleCompile!R701)),ISNUMBER(FIND("4F",ScheduleCompile!R701))),VALUE(LEFT(ScheduleCompile!R701,FIND("F",ScheduleCompile!R701)-1)),ScheduleCompile!R701)))))),ISTEXT(ScheduleCompile!#REF!)),"ENDTABLE",IF(ISERROR(IF(ScheduleCompile!R701="Off",0,IF(ScheduleCompile!R701="On",1,IF(ISNUMBER(ScheduleCompile!R701),ScheduleCompile!R701/1,IF(ISTEXT(ScheduleCompile!R701),IF(OR(ISNUMBER(FIND("5F",ScheduleCompile!R701)),ISNUMBER(FIND("0F",ScheduleCompile!R701)),ISNUMBER(FIND("8F",ScheduleCompile!R701)),ISNUMBER(FIND("1F",ScheduleCompile!R701)),ISNUMBER(FIND("2F",ScheduleCompile!R701)),ISNUMBER(FIND("3F",ScheduleCompile!R701)),ISNUMBER(FIND("6F",ScheduleCompile!R701)),ISNUMBER(FIND("7F",ScheduleCompile!R701)),ISNUMBER(FIND("9F",ScheduleCompile!R701)),ISNUMBER(FIND("4F",ScheduleCompile!R701))),VALUE(LEFT(ScheduleCompile!R701,FIND("F",ScheduleCompile!R701)-1)),ScheduleCompile!R701)))))),"",IF(ScheduleCompile!R701="Off",0,IF(ScheduleCompile!R701="On",1,IF(ISNUMBER(ScheduleCompile!R701),ScheduleCompile!R701/1,IF(ISTEXT(ScheduleCompile!R701),IF(OR(ISNUMBER(FIND("5F",ScheduleCompile!R701)),ISNUMBER(FIND("0F",ScheduleCompile!R701)),ISNUMBER(FIND("8F",ScheduleCompile!R701)),ISNUMBER(FIND("1F",ScheduleCompile!R701)),ISNUMBER(FIND("2F",ScheduleCompile!R701)),ISNUMBER(FIND("3F",ScheduleCompile!R701)),ISNUMBER(FIND("6F",ScheduleCompile!R701)),ISNUMBER(FIND("7F",ScheduleCompile!R701)),ISNUMBER(FIND("9F",ScheduleCompile!R701)),ISNUMBER(FIND("4F",ScheduleCompile!R701))),VALUE(LEFT(ScheduleCompile!R701,FIND("F",ScheduleCompile!R701)-1)),ScheduleCompile!R701)))))))</f>
        <v>66.5</v>
      </c>
      <c r="X708" s="1">
        <f>IF(AND(ISERROR(IF(ScheduleCompile!S701="Off",0,IF(ScheduleCompile!S701="On",1,IF(ISNUMBER(ScheduleCompile!S701),ScheduleCompile!S701/1,IF(ISTEXT(ScheduleCompile!S701),IF(OR(ISNUMBER(FIND("5F",ScheduleCompile!S701)),ISNUMBER(FIND("0F",ScheduleCompile!S701)),ISNUMBER(FIND("8F",ScheduleCompile!S701)),ISNUMBER(FIND("1F",ScheduleCompile!S701)),ISNUMBER(FIND("2F",ScheduleCompile!S701)),ISNUMBER(FIND("3F",ScheduleCompile!S701)),ISNUMBER(FIND("6F",ScheduleCompile!S701)),ISNUMBER(FIND("7F",ScheduleCompile!S701)),ISNUMBER(FIND("9F",ScheduleCompile!S701)),ISNUMBER(FIND("4F",ScheduleCompile!S701))),VALUE(LEFT(ScheduleCompile!S701,FIND("F",ScheduleCompile!S701)-1)),ScheduleCompile!S701)))))),ISTEXT(ScheduleCompile!#REF!)),"ENDTABLE",IF(ISERROR(IF(ScheduleCompile!S701="Off",0,IF(ScheduleCompile!S701="On",1,IF(ISNUMBER(ScheduleCompile!S701),ScheduleCompile!S701/1,IF(ISTEXT(ScheduleCompile!S701),IF(OR(ISNUMBER(FIND("5F",ScheduleCompile!S701)),ISNUMBER(FIND("0F",ScheduleCompile!S701)),ISNUMBER(FIND("8F",ScheduleCompile!S701)),ISNUMBER(FIND("1F",ScheduleCompile!S701)),ISNUMBER(FIND("2F",ScheduleCompile!S701)),ISNUMBER(FIND("3F",ScheduleCompile!S701)),ISNUMBER(FIND("6F",ScheduleCompile!S701)),ISNUMBER(FIND("7F",ScheduleCompile!S701)),ISNUMBER(FIND("9F",ScheduleCompile!S701)),ISNUMBER(FIND("4F",ScheduleCompile!S701))),VALUE(LEFT(ScheduleCompile!S701,FIND("F",ScheduleCompile!S701)-1)),ScheduleCompile!S701)))))),"",IF(ScheduleCompile!S701="Off",0,IF(ScheduleCompile!S701="On",1,IF(ISNUMBER(ScheduleCompile!S701),ScheduleCompile!S701/1,IF(ISTEXT(ScheduleCompile!S701),IF(OR(ISNUMBER(FIND("5F",ScheduleCompile!S701)),ISNUMBER(FIND("0F",ScheduleCompile!S701)),ISNUMBER(FIND("8F",ScheduleCompile!S701)),ISNUMBER(FIND("1F",ScheduleCompile!S701)),ISNUMBER(FIND("2F",ScheduleCompile!S701)),ISNUMBER(FIND("3F",ScheduleCompile!S701)),ISNUMBER(FIND("6F",ScheduleCompile!S701)),ISNUMBER(FIND("7F",ScheduleCompile!S701)),ISNUMBER(FIND("9F",ScheduleCompile!S701)),ISNUMBER(FIND("4F",ScheduleCompile!S701))),VALUE(LEFT(ScheduleCompile!S701,FIND("F",ScheduleCompile!S701)-1)),ScheduleCompile!S701)))))))</f>
        <v>66.5</v>
      </c>
      <c r="Y708" s="1">
        <f>IF(AND(ISERROR(IF(ScheduleCompile!T701="Off",0,IF(ScheduleCompile!T701="On",1,IF(ISNUMBER(ScheduleCompile!T701),ScheduleCompile!T701/1,IF(ISTEXT(ScheduleCompile!T701),IF(OR(ISNUMBER(FIND("5F",ScheduleCompile!T701)),ISNUMBER(FIND("0F",ScheduleCompile!T701)),ISNUMBER(FIND("8F",ScheduleCompile!T701)),ISNUMBER(FIND("1F",ScheduleCompile!T701)),ISNUMBER(FIND("2F",ScheduleCompile!T701)),ISNUMBER(FIND("3F",ScheduleCompile!T701)),ISNUMBER(FIND("6F",ScheduleCompile!T701)),ISNUMBER(FIND("7F",ScheduleCompile!T701)),ISNUMBER(FIND("9F",ScheduleCompile!T701)),ISNUMBER(FIND("4F",ScheduleCompile!T701))),VALUE(LEFT(ScheduleCompile!T701,FIND("F",ScheduleCompile!T701)-1)),ScheduleCompile!T701)))))),ISTEXT(ScheduleCompile!#REF!)),"ENDTABLE",IF(ISERROR(IF(ScheduleCompile!T701="Off",0,IF(ScheduleCompile!T701="On",1,IF(ISNUMBER(ScheduleCompile!T701),ScheduleCompile!T701/1,IF(ISTEXT(ScheduleCompile!T701),IF(OR(ISNUMBER(FIND("5F",ScheduleCompile!T701)),ISNUMBER(FIND("0F",ScheduleCompile!T701)),ISNUMBER(FIND("8F",ScheduleCompile!T701)),ISNUMBER(FIND("1F",ScheduleCompile!T701)),ISNUMBER(FIND("2F",ScheduleCompile!T701)),ISNUMBER(FIND("3F",ScheduleCompile!T701)),ISNUMBER(FIND("6F",ScheduleCompile!T701)),ISNUMBER(FIND("7F",ScheduleCompile!T701)),ISNUMBER(FIND("9F",ScheduleCompile!T701)),ISNUMBER(FIND("4F",ScheduleCompile!T701))),VALUE(LEFT(ScheduleCompile!T701,FIND("F",ScheduleCompile!T701)-1)),ScheduleCompile!T701)))))),"",IF(ScheduleCompile!T701="Off",0,IF(ScheduleCompile!T701="On",1,IF(ISNUMBER(ScheduleCompile!T701),ScheduleCompile!T701/1,IF(ISTEXT(ScheduleCompile!T701),IF(OR(ISNUMBER(FIND("5F",ScheduleCompile!T701)),ISNUMBER(FIND("0F",ScheduleCompile!T701)),ISNUMBER(FIND("8F",ScheduleCompile!T701)),ISNUMBER(FIND("1F",ScheduleCompile!T701)),ISNUMBER(FIND("2F",ScheduleCompile!T701)),ISNUMBER(FIND("3F",ScheduleCompile!T701)),ISNUMBER(FIND("6F",ScheduleCompile!T701)),ISNUMBER(FIND("7F",ScheduleCompile!T701)),ISNUMBER(FIND("9F",ScheduleCompile!T701)),ISNUMBER(FIND("4F",ScheduleCompile!T701))),VALUE(LEFT(ScheduleCompile!T701,FIND("F",ScheduleCompile!T701)-1)),ScheduleCompile!T701)))))))</f>
        <v>66.5</v>
      </c>
      <c r="Z708" s="1">
        <f>IF(AND(ISERROR(IF(ScheduleCompile!U701="Off",0,IF(ScheduleCompile!U701="On",1,IF(ISNUMBER(ScheduleCompile!U701),ScheduleCompile!U701/1,IF(ISTEXT(ScheduleCompile!U701),IF(OR(ISNUMBER(FIND("5F",ScheduleCompile!U701)),ISNUMBER(FIND("0F",ScheduleCompile!U701)),ISNUMBER(FIND("8F",ScheduleCompile!U701)),ISNUMBER(FIND("1F",ScheduleCompile!U701)),ISNUMBER(FIND("2F",ScheduleCompile!U701)),ISNUMBER(FIND("3F",ScheduleCompile!U701)),ISNUMBER(FIND("6F",ScheduleCompile!U701)),ISNUMBER(FIND("7F",ScheduleCompile!U701)),ISNUMBER(FIND("9F",ScheduleCompile!U701)),ISNUMBER(FIND("4F",ScheduleCompile!U701))),VALUE(LEFT(ScheduleCompile!U701,FIND("F",ScheduleCompile!U701)-1)),ScheduleCompile!U701)))))),ISTEXT(ScheduleCompile!#REF!)),"ENDTABLE",IF(ISERROR(IF(ScheduleCompile!U701="Off",0,IF(ScheduleCompile!U701="On",1,IF(ISNUMBER(ScheduleCompile!U701),ScheduleCompile!U701/1,IF(ISTEXT(ScheduleCompile!U701),IF(OR(ISNUMBER(FIND("5F",ScheduleCompile!U701)),ISNUMBER(FIND("0F",ScheduleCompile!U701)),ISNUMBER(FIND("8F",ScheduleCompile!U701)),ISNUMBER(FIND("1F",ScheduleCompile!U701)),ISNUMBER(FIND("2F",ScheduleCompile!U701)),ISNUMBER(FIND("3F",ScheduleCompile!U701)),ISNUMBER(FIND("6F",ScheduleCompile!U701)),ISNUMBER(FIND("7F",ScheduleCompile!U701)),ISNUMBER(FIND("9F",ScheduleCompile!U701)),ISNUMBER(FIND("4F",ScheduleCompile!U701))),VALUE(LEFT(ScheduleCompile!U701,FIND("F",ScheduleCompile!U701)-1)),ScheduleCompile!U701)))))),"",IF(ScheduleCompile!U701="Off",0,IF(ScheduleCompile!U701="On",1,IF(ISNUMBER(ScheduleCompile!U701),ScheduleCompile!U701/1,IF(ISTEXT(ScheduleCompile!U701),IF(OR(ISNUMBER(FIND("5F",ScheduleCompile!U701)),ISNUMBER(FIND("0F",ScheduleCompile!U701)),ISNUMBER(FIND("8F",ScheduleCompile!U701)),ISNUMBER(FIND("1F",ScheduleCompile!U701)),ISNUMBER(FIND("2F",ScheduleCompile!U701)),ISNUMBER(FIND("3F",ScheduleCompile!U701)),ISNUMBER(FIND("6F",ScheduleCompile!U701)),ISNUMBER(FIND("7F",ScheduleCompile!U701)),ISNUMBER(FIND("9F",ScheduleCompile!U701)),ISNUMBER(FIND("4F",ScheduleCompile!U701))),VALUE(LEFT(ScheduleCompile!U701,FIND("F",ScheduleCompile!U701)-1)),ScheduleCompile!U701)))))))</f>
        <v>66.5</v>
      </c>
      <c r="AA708" s="1">
        <f>IF(AND(ISERROR(IF(ScheduleCompile!V701="Off",0,IF(ScheduleCompile!V701="On",1,IF(ISNUMBER(ScheduleCompile!V701),ScheduleCompile!V701/1,IF(ISTEXT(ScheduleCompile!V701),IF(OR(ISNUMBER(FIND("5F",ScheduleCompile!V701)),ISNUMBER(FIND("0F",ScheduleCompile!V701)),ISNUMBER(FIND("8F",ScheduleCompile!V701)),ISNUMBER(FIND("1F",ScheduleCompile!V701)),ISNUMBER(FIND("2F",ScheduleCompile!V701)),ISNUMBER(FIND("3F",ScheduleCompile!V701)),ISNUMBER(FIND("6F",ScheduleCompile!V701)),ISNUMBER(FIND("7F",ScheduleCompile!V701)),ISNUMBER(FIND("9F",ScheduleCompile!V701)),ISNUMBER(FIND("4F",ScheduleCompile!V701))),VALUE(LEFT(ScheduleCompile!V701,FIND("F",ScheduleCompile!V701)-1)),ScheduleCompile!V701)))))),ISTEXT(ScheduleCompile!#REF!)),"ENDTABLE",IF(ISERROR(IF(ScheduleCompile!V701="Off",0,IF(ScheduleCompile!V701="On",1,IF(ISNUMBER(ScheduleCompile!V701),ScheduleCompile!V701/1,IF(ISTEXT(ScheduleCompile!V701),IF(OR(ISNUMBER(FIND("5F",ScheduleCompile!V701)),ISNUMBER(FIND("0F",ScheduleCompile!V701)),ISNUMBER(FIND("8F",ScheduleCompile!V701)),ISNUMBER(FIND("1F",ScheduleCompile!V701)),ISNUMBER(FIND("2F",ScheduleCompile!V701)),ISNUMBER(FIND("3F",ScheduleCompile!V701)),ISNUMBER(FIND("6F",ScheduleCompile!V701)),ISNUMBER(FIND("7F",ScheduleCompile!V701)),ISNUMBER(FIND("9F",ScheduleCompile!V701)),ISNUMBER(FIND("4F",ScheduleCompile!V701))),VALUE(LEFT(ScheduleCompile!V701,FIND("F",ScheduleCompile!V701)-1)),ScheduleCompile!V701)))))),"",IF(ScheduleCompile!V701="Off",0,IF(ScheduleCompile!V701="On",1,IF(ISNUMBER(ScheduleCompile!V701),ScheduleCompile!V701/1,IF(ISTEXT(ScheduleCompile!V701),IF(OR(ISNUMBER(FIND("5F",ScheduleCompile!V701)),ISNUMBER(FIND("0F",ScheduleCompile!V701)),ISNUMBER(FIND("8F",ScheduleCompile!V701)),ISNUMBER(FIND("1F",ScheduleCompile!V701)),ISNUMBER(FIND("2F",ScheduleCompile!V701)),ISNUMBER(FIND("3F",ScheduleCompile!V701)),ISNUMBER(FIND("6F",ScheduleCompile!V701)),ISNUMBER(FIND("7F",ScheduleCompile!V701)),ISNUMBER(FIND("9F",ScheduleCompile!V701)),ISNUMBER(FIND("4F",ScheduleCompile!V701))),VALUE(LEFT(ScheduleCompile!V701,FIND("F",ScheduleCompile!V701)-1)),ScheduleCompile!V701)))))))</f>
        <v>66.5</v>
      </c>
      <c r="AB708" s="1">
        <f>IF(AND(ISERROR(IF(ScheduleCompile!W701="Off",0,IF(ScheduleCompile!W701="On",1,IF(ISNUMBER(ScheduleCompile!W701),ScheduleCompile!W701/1,IF(ISTEXT(ScheduleCompile!W701),IF(OR(ISNUMBER(FIND("5F",ScheduleCompile!W701)),ISNUMBER(FIND("0F",ScheduleCompile!W701)),ISNUMBER(FIND("8F",ScheduleCompile!W701)),ISNUMBER(FIND("1F",ScheduleCompile!W701)),ISNUMBER(FIND("2F",ScheduleCompile!W701)),ISNUMBER(FIND("3F",ScheduleCompile!W701)),ISNUMBER(FIND("6F",ScheduleCompile!W701)),ISNUMBER(FIND("7F",ScheduleCompile!W701)),ISNUMBER(FIND("9F",ScheduleCompile!W701)),ISNUMBER(FIND("4F",ScheduleCompile!W701))),VALUE(LEFT(ScheduleCompile!W701,FIND("F",ScheduleCompile!W701)-1)),ScheduleCompile!W701)))))),ISTEXT(ScheduleCompile!#REF!)),"ENDTABLE",IF(ISERROR(IF(ScheduleCompile!W701="Off",0,IF(ScheduleCompile!W701="On",1,IF(ISNUMBER(ScheduleCompile!W701),ScheduleCompile!W701/1,IF(ISTEXT(ScheduleCompile!W701),IF(OR(ISNUMBER(FIND("5F",ScheduleCompile!W701)),ISNUMBER(FIND("0F",ScheduleCompile!W701)),ISNUMBER(FIND("8F",ScheduleCompile!W701)),ISNUMBER(FIND("1F",ScheduleCompile!W701)),ISNUMBER(FIND("2F",ScheduleCompile!W701)),ISNUMBER(FIND("3F",ScheduleCompile!W701)),ISNUMBER(FIND("6F",ScheduleCompile!W701)),ISNUMBER(FIND("7F",ScheduleCompile!W701)),ISNUMBER(FIND("9F",ScheduleCompile!W701)),ISNUMBER(FIND("4F",ScheduleCompile!W701))),VALUE(LEFT(ScheduleCompile!W701,FIND("F",ScheduleCompile!W701)-1)),ScheduleCompile!W701)))))),"",IF(ScheduleCompile!W701="Off",0,IF(ScheduleCompile!W701="On",1,IF(ISNUMBER(ScheduleCompile!W701),ScheduleCompile!W701/1,IF(ISTEXT(ScheduleCompile!W701),IF(OR(ISNUMBER(FIND("5F",ScheduleCompile!W701)),ISNUMBER(FIND("0F",ScheduleCompile!W701)),ISNUMBER(FIND("8F",ScheduleCompile!W701)),ISNUMBER(FIND("1F",ScheduleCompile!W701)),ISNUMBER(FIND("2F",ScheduleCompile!W701)),ISNUMBER(FIND("3F",ScheduleCompile!W701)),ISNUMBER(FIND("6F",ScheduleCompile!W701)),ISNUMBER(FIND("7F",ScheduleCompile!W701)),ISNUMBER(FIND("9F",ScheduleCompile!W701)),ISNUMBER(FIND("4F",ScheduleCompile!W701))),VALUE(LEFT(ScheduleCompile!W701,FIND("F",ScheduleCompile!W701)-1)),ScheduleCompile!W701)))))))</f>
        <v>66.5</v>
      </c>
      <c r="AC708" s="1">
        <f>IF(AND(ISERROR(IF(ScheduleCompile!X701="Off",0,IF(ScheduleCompile!X701="On",1,IF(ISNUMBER(ScheduleCompile!X701),ScheduleCompile!X701/1,IF(ISTEXT(ScheduleCompile!X701),IF(OR(ISNUMBER(FIND("5F",ScheduleCompile!X701)),ISNUMBER(FIND("0F",ScheduleCompile!X701)),ISNUMBER(FIND("8F",ScheduleCompile!X701)),ISNUMBER(FIND("1F",ScheduleCompile!X701)),ISNUMBER(FIND("2F",ScheduleCompile!X701)),ISNUMBER(FIND("3F",ScheduleCompile!X701)),ISNUMBER(FIND("6F",ScheduleCompile!X701)),ISNUMBER(FIND("7F",ScheduleCompile!X701)),ISNUMBER(FIND("9F",ScheduleCompile!X701)),ISNUMBER(FIND("4F",ScheduleCompile!X701))),VALUE(LEFT(ScheduleCompile!X701,FIND("F",ScheduleCompile!X701)-1)),ScheduleCompile!X701)))))),ISTEXT(ScheduleCompile!#REF!)),"ENDTABLE",IF(ISERROR(IF(ScheduleCompile!X701="Off",0,IF(ScheduleCompile!X701="On",1,IF(ISNUMBER(ScheduleCompile!X701),ScheduleCompile!X701/1,IF(ISTEXT(ScheduleCompile!X701),IF(OR(ISNUMBER(FIND("5F",ScheduleCompile!X701)),ISNUMBER(FIND("0F",ScheduleCompile!X701)),ISNUMBER(FIND("8F",ScheduleCompile!X701)),ISNUMBER(FIND("1F",ScheduleCompile!X701)),ISNUMBER(FIND("2F",ScheduleCompile!X701)),ISNUMBER(FIND("3F",ScheduleCompile!X701)),ISNUMBER(FIND("6F",ScheduleCompile!X701)),ISNUMBER(FIND("7F",ScheduleCompile!X701)),ISNUMBER(FIND("9F",ScheduleCompile!X701)),ISNUMBER(FIND("4F",ScheduleCompile!X701))),VALUE(LEFT(ScheduleCompile!X701,FIND("F",ScheduleCompile!X701)-1)),ScheduleCompile!X701)))))),"",IF(ScheduleCompile!X701="Off",0,IF(ScheduleCompile!X701="On",1,IF(ISNUMBER(ScheduleCompile!X701),ScheduleCompile!X701/1,IF(ISTEXT(ScheduleCompile!X701),IF(OR(ISNUMBER(FIND("5F",ScheduleCompile!X701)),ISNUMBER(FIND("0F",ScheduleCompile!X701)),ISNUMBER(FIND("8F",ScheduleCompile!X701)),ISNUMBER(FIND("1F",ScheduleCompile!X701)),ISNUMBER(FIND("2F",ScheduleCompile!X701)),ISNUMBER(FIND("3F",ScheduleCompile!X701)),ISNUMBER(FIND("6F",ScheduleCompile!X701)),ISNUMBER(FIND("7F",ScheduleCompile!X701)),ISNUMBER(FIND("9F",ScheduleCompile!X701)),ISNUMBER(FIND("4F",ScheduleCompile!X701))),VALUE(LEFT(ScheduleCompile!X701,FIND("F",ScheduleCompile!X701)-1)),ScheduleCompile!X701)))))))</f>
        <v>66.5</v>
      </c>
      <c r="AD708" s="1">
        <f>IF(AND(ISERROR(IF(ScheduleCompile!Y701="Off",0,IF(ScheduleCompile!Y701="On",1,IF(ISNUMBER(ScheduleCompile!Y701),ScheduleCompile!Y701/1,IF(ISTEXT(ScheduleCompile!Y701),IF(OR(ISNUMBER(FIND("5F",ScheduleCompile!Y701)),ISNUMBER(FIND("0F",ScheduleCompile!Y701)),ISNUMBER(FIND("8F",ScheduleCompile!Y701)),ISNUMBER(FIND("1F",ScheduleCompile!Y701)),ISNUMBER(FIND("2F",ScheduleCompile!Y701)),ISNUMBER(FIND("3F",ScheduleCompile!Y701)),ISNUMBER(FIND("6F",ScheduleCompile!Y701)),ISNUMBER(FIND("7F",ScheduleCompile!Y701)),ISNUMBER(FIND("9F",ScheduleCompile!Y701)),ISNUMBER(FIND("4F",ScheduleCompile!Y701))),VALUE(LEFT(ScheduleCompile!Y701,FIND("F",ScheduleCompile!Y701)-1)),ScheduleCompile!Y701)))))),ISTEXT(ScheduleCompile!#REF!)),"ENDTABLE",IF(ISERROR(IF(ScheduleCompile!Y701="Off",0,IF(ScheduleCompile!Y701="On",1,IF(ISNUMBER(ScheduleCompile!Y701),ScheduleCompile!Y701/1,IF(ISTEXT(ScheduleCompile!Y701),IF(OR(ISNUMBER(FIND("5F",ScheduleCompile!Y701)),ISNUMBER(FIND("0F",ScheduleCompile!Y701)),ISNUMBER(FIND("8F",ScheduleCompile!Y701)),ISNUMBER(FIND("1F",ScheduleCompile!Y701)),ISNUMBER(FIND("2F",ScheduleCompile!Y701)),ISNUMBER(FIND("3F",ScheduleCompile!Y701)),ISNUMBER(FIND("6F",ScheduleCompile!Y701)),ISNUMBER(FIND("7F",ScheduleCompile!Y701)),ISNUMBER(FIND("9F",ScheduleCompile!Y701)),ISNUMBER(FIND("4F",ScheduleCompile!Y701))),VALUE(LEFT(ScheduleCompile!Y701,FIND("F",ScheduleCompile!Y701)-1)),ScheduleCompile!Y701)))))),"",IF(ScheduleCompile!Y701="Off",0,IF(ScheduleCompile!Y701="On",1,IF(ISNUMBER(ScheduleCompile!Y701),ScheduleCompile!Y701/1,IF(ISTEXT(ScheduleCompile!Y701),IF(OR(ISNUMBER(FIND("5F",ScheduleCompile!Y701)),ISNUMBER(FIND("0F",ScheduleCompile!Y701)),ISNUMBER(FIND("8F",ScheduleCompile!Y701)),ISNUMBER(FIND("1F",ScheduleCompile!Y701)),ISNUMBER(FIND("2F",ScheduleCompile!Y701)),ISNUMBER(FIND("3F",ScheduleCompile!Y701)),ISNUMBER(FIND("6F",ScheduleCompile!Y701)),ISNUMBER(FIND("7F",ScheduleCompile!Y701)),ISNUMBER(FIND("9F",ScheduleCompile!Y701)),ISNUMBER(FIND("4F",ScheduleCompile!Y701))),VALUE(LEFT(ScheduleCompile!Y701,FIND("F",ScheduleCompile!Y701)-1)),ScheduleCompile!Y701)))))))</f>
        <v>66.5</v>
      </c>
    </row>
    <row r="709" spans="1:30" x14ac:dyDescent="0.25">
      <c r="A709" t="str">
        <f t="shared" si="59"/>
        <v>SchDay "WaterMainCZ15May"  Type = "Temperature" Hr = (67.9, 67.9, 67.9, 67.9, 67.9, 67.9, 67.9, 67.9, 67.9, 67.9, 67.9, 67.9, 67.9, 67.9, 67.9, 67.9, 67.9, 67.9, 67.9, 67.9, 67.9, 67.9, 67.9, 67.9) ..</v>
      </c>
      <c r="B709" s="1" t="s">
        <v>623</v>
      </c>
      <c r="C709" t="str">
        <f t="shared" si="60"/>
        <v xml:space="preserve">SchDay "WaterMainCZ15May"  Type = "Temperature" Hr = </v>
      </c>
      <c r="D709" t="str">
        <f t="shared" si="61"/>
        <v>(67.9, 67.9, 67.9, 67.9, 67.9, 67.9, 67.9, 67.9, 67.9, 67.9, 67.9, 67.9, 67.9, 67.9, 67.9, 67.9, 67.9, 67.9, 67.9, 67.9, 67.9, 67.9, 67.9, 67.9) ..</v>
      </c>
      <c r="E709" s="30" t="str">
        <f>ScheduleCompile!A702</f>
        <v>WaterMainCZ15May</v>
      </c>
      <c r="F709" t="str">
        <f t="shared" si="46"/>
        <v>Temperature</v>
      </c>
      <c r="G709" s="1">
        <f>IF(AND(ISERROR(IF(ScheduleCompile!B702="Off",0,IF(ScheduleCompile!B702="On",1,IF(ISNUMBER(ScheduleCompile!B702),ScheduleCompile!B702/1,IF(ISTEXT(ScheduleCompile!B702),IF(OR(ISNUMBER(FIND("5F",ScheduleCompile!B702)),ISNUMBER(FIND("0F",ScheduleCompile!B702)),ISNUMBER(FIND("8F",ScheduleCompile!B702)),ISNUMBER(FIND("1F",ScheduleCompile!B702)),ISNUMBER(FIND("2F",ScheduleCompile!B702)),ISNUMBER(FIND("3F",ScheduleCompile!B702)),ISNUMBER(FIND("6F",ScheduleCompile!B702)),ISNUMBER(FIND("7F",ScheduleCompile!B702)),ISNUMBER(FIND("9F",ScheduleCompile!B702)),ISNUMBER(FIND("4F",ScheduleCompile!B702))),VALUE(LEFT(ScheduleCompile!B702,FIND("F",ScheduleCompile!B702)-1)),ScheduleCompile!B702)))))),ISTEXT(ScheduleCompile!#REF!)),"ENDTABLE",IF(ISERROR(IF(ScheduleCompile!B702="Off",0,IF(ScheduleCompile!B702="On",1,IF(ISNUMBER(ScheduleCompile!B702),ScheduleCompile!B702/1,IF(ISTEXT(ScheduleCompile!B702),IF(OR(ISNUMBER(FIND("5F",ScheduleCompile!B702)),ISNUMBER(FIND("0F",ScheduleCompile!B702)),ISNUMBER(FIND("8F",ScheduleCompile!B702)),ISNUMBER(FIND("1F",ScheduleCompile!B702)),ISNUMBER(FIND("2F",ScheduleCompile!B702)),ISNUMBER(FIND("3F",ScheduleCompile!B702)),ISNUMBER(FIND("6F",ScheduleCompile!B702)),ISNUMBER(FIND("7F",ScheduleCompile!B702)),ISNUMBER(FIND("9F",ScheduleCompile!B702)),ISNUMBER(FIND("4F",ScheduleCompile!B702))),VALUE(LEFT(ScheduleCompile!B702,FIND("F",ScheduleCompile!B702)-1)),ScheduleCompile!B702)))))),"",IF(ScheduleCompile!B702="Off",0,IF(ScheduleCompile!B702="On",1,IF(ISNUMBER(ScheduleCompile!B702),ScheduleCompile!B702/1,IF(ISTEXT(ScheduleCompile!B702),IF(OR(ISNUMBER(FIND("5F",ScheduleCompile!B702)),ISNUMBER(FIND("0F",ScheduleCompile!B702)),ISNUMBER(FIND("8F",ScheduleCompile!B702)),ISNUMBER(FIND("1F",ScheduleCompile!B702)),ISNUMBER(FIND("2F",ScheduleCompile!B702)),ISNUMBER(FIND("3F",ScheduleCompile!B702)),ISNUMBER(FIND("6F",ScheduleCompile!B702)),ISNUMBER(FIND("7F",ScheduleCompile!B702)),ISNUMBER(FIND("9F",ScheduleCompile!B702)),ISNUMBER(FIND("4F",ScheduleCompile!B702))),VALUE(LEFT(ScheduleCompile!B702,FIND("F",ScheduleCompile!B702)-1)),ScheduleCompile!B702)))))))</f>
        <v>67.900000000000006</v>
      </c>
      <c r="H709" s="1">
        <f>IF(AND(ISERROR(IF(ScheduleCompile!C702="Off",0,IF(ScheduleCompile!C702="On",1,IF(ISNUMBER(ScheduleCompile!C702),ScheduleCompile!C702/1,IF(ISTEXT(ScheduleCompile!C702),IF(OR(ISNUMBER(FIND("5F",ScheduleCompile!C702)),ISNUMBER(FIND("0F",ScheduleCompile!C702)),ISNUMBER(FIND("8F",ScheduleCompile!C702)),ISNUMBER(FIND("1F",ScheduleCompile!C702)),ISNUMBER(FIND("2F",ScheduleCompile!C702)),ISNUMBER(FIND("3F",ScheduleCompile!C702)),ISNUMBER(FIND("6F",ScheduleCompile!C702)),ISNUMBER(FIND("7F",ScheduleCompile!C702)),ISNUMBER(FIND("9F",ScheduleCompile!C702)),ISNUMBER(FIND("4F",ScheduleCompile!C702))),VALUE(LEFT(ScheduleCompile!C702,FIND("F",ScheduleCompile!C702)-1)),ScheduleCompile!C702)))))),ISTEXT(ScheduleCompile!#REF!)),"ENDTABLE",IF(ISERROR(IF(ScheduleCompile!C702="Off",0,IF(ScheduleCompile!C702="On",1,IF(ISNUMBER(ScheduleCompile!C702),ScheduleCompile!C702/1,IF(ISTEXT(ScheduleCompile!C702),IF(OR(ISNUMBER(FIND("5F",ScheduleCompile!C702)),ISNUMBER(FIND("0F",ScheduleCompile!C702)),ISNUMBER(FIND("8F",ScheduleCompile!C702)),ISNUMBER(FIND("1F",ScheduleCompile!C702)),ISNUMBER(FIND("2F",ScheduleCompile!C702)),ISNUMBER(FIND("3F",ScheduleCompile!C702)),ISNUMBER(FIND("6F",ScheduleCompile!C702)),ISNUMBER(FIND("7F",ScheduleCompile!C702)),ISNUMBER(FIND("9F",ScheduleCompile!C702)),ISNUMBER(FIND("4F",ScheduleCompile!C702))),VALUE(LEFT(ScheduleCompile!C702,FIND("F",ScheduleCompile!C702)-1)),ScheduleCompile!C702)))))),"",IF(ScheduleCompile!C702="Off",0,IF(ScheduleCompile!C702="On",1,IF(ISNUMBER(ScheduleCompile!C702),ScheduleCompile!C702/1,IF(ISTEXT(ScheduleCompile!C702),IF(OR(ISNUMBER(FIND("5F",ScheduleCompile!C702)),ISNUMBER(FIND("0F",ScheduleCompile!C702)),ISNUMBER(FIND("8F",ScheduleCompile!C702)),ISNUMBER(FIND("1F",ScheduleCompile!C702)),ISNUMBER(FIND("2F",ScheduleCompile!C702)),ISNUMBER(FIND("3F",ScheduleCompile!C702)),ISNUMBER(FIND("6F",ScheduleCompile!C702)),ISNUMBER(FIND("7F",ScheduleCompile!C702)),ISNUMBER(FIND("9F",ScheduleCompile!C702)),ISNUMBER(FIND("4F",ScheduleCompile!C702))),VALUE(LEFT(ScheduleCompile!C702,FIND("F",ScheduleCompile!C702)-1)),ScheduleCompile!C702)))))))</f>
        <v>67.900000000000006</v>
      </c>
      <c r="I709" s="1">
        <f>IF(AND(ISERROR(IF(ScheduleCompile!D702="Off",0,IF(ScheduleCompile!D702="On",1,IF(ISNUMBER(ScheduleCompile!D702),ScheduleCompile!D702/1,IF(ISTEXT(ScheduleCompile!D702),IF(OR(ISNUMBER(FIND("5F",ScheduleCompile!D702)),ISNUMBER(FIND("0F",ScheduleCompile!D702)),ISNUMBER(FIND("8F",ScheduleCompile!D702)),ISNUMBER(FIND("1F",ScheduleCompile!D702)),ISNUMBER(FIND("2F",ScheduleCompile!D702)),ISNUMBER(FIND("3F",ScheduleCompile!D702)),ISNUMBER(FIND("6F",ScheduleCompile!D702)),ISNUMBER(FIND("7F",ScheduleCompile!D702)),ISNUMBER(FIND("9F",ScheduleCompile!D702)),ISNUMBER(FIND("4F",ScheduleCompile!D702))),VALUE(LEFT(ScheduleCompile!D702,FIND("F",ScheduleCompile!D702)-1)),ScheduleCompile!D702)))))),ISTEXT(ScheduleCompile!#REF!)),"ENDTABLE",IF(ISERROR(IF(ScheduleCompile!D702="Off",0,IF(ScheduleCompile!D702="On",1,IF(ISNUMBER(ScheduleCompile!D702),ScheduleCompile!D702/1,IF(ISTEXT(ScheduleCompile!D702),IF(OR(ISNUMBER(FIND("5F",ScheduleCompile!D702)),ISNUMBER(FIND("0F",ScheduleCompile!D702)),ISNUMBER(FIND("8F",ScheduleCompile!D702)),ISNUMBER(FIND("1F",ScheduleCompile!D702)),ISNUMBER(FIND("2F",ScheduleCompile!D702)),ISNUMBER(FIND("3F",ScheduleCompile!D702)),ISNUMBER(FIND("6F",ScheduleCompile!D702)),ISNUMBER(FIND("7F",ScheduleCompile!D702)),ISNUMBER(FIND("9F",ScheduleCompile!D702)),ISNUMBER(FIND("4F",ScheduleCompile!D702))),VALUE(LEFT(ScheduleCompile!D702,FIND("F",ScheduleCompile!D702)-1)),ScheduleCompile!D702)))))),"",IF(ScheduleCompile!D702="Off",0,IF(ScheduleCompile!D702="On",1,IF(ISNUMBER(ScheduleCompile!D702),ScheduleCompile!D702/1,IF(ISTEXT(ScheduleCompile!D702),IF(OR(ISNUMBER(FIND("5F",ScheduleCompile!D702)),ISNUMBER(FIND("0F",ScheduleCompile!D702)),ISNUMBER(FIND("8F",ScheduleCompile!D702)),ISNUMBER(FIND("1F",ScheduleCompile!D702)),ISNUMBER(FIND("2F",ScheduleCompile!D702)),ISNUMBER(FIND("3F",ScheduleCompile!D702)),ISNUMBER(FIND("6F",ScheduleCompile!D702)),ISNUMBER(FIND("7F",ScheduleCompile!D702)),ISNUMBER(FIND("9F",ScheduleCompile!D702)),ISNUMBER(FIND("4F",ScheduleCompile!D702))),VALUE(LEFT(ScheduleCompile!D702,FIND("F",ScheduleCompile!D702)-1)),ScheduleCompile!D702)))))))</f>
        <v>67.900000000000006</v>
      </c>
      <c r="J709" s="1">
        <f>IF(AND(ISERROR(IF(ScheduleCompile!E702="Off",0,IF(ScheduleCompile!E702="On",1,IF(ISNUMBER(ScheduleCompile!E702),ScheduleCompile!E702/1,IF(ISTEXT(ScheduleCompile!E702),IF(OR(ISNUMBER(FIND("5F",ScheduleCompile!E702)),ISNUMBER(FIND("0F",ScheduleCompile!E702)),ISNUMBER(FIND("8F",ScheduleCompile!E702)),ISNUMBER(FIND("1F",ScheduleCompile!E702)),ISNUMBER(FIND("2F",ScheduleCompile!E702)),ISNUMBER(FIND("3F",ScheduleCompile!E702)),ISNUMBER(FIND("6F",ScheduleCompile!E702)),ISNUMBER(FIND("7F",ScheduleCompile!E702)),ISNUMBER(FIND("9F",ScheduleCompile!E702)),ISNUMBER(FIND("4F",ScheduleCompile!E702))),VALUE(LEFT(ScheduleCompile!E702,FIND("F",ScheduleCompile!E702)-1)),ScheduleCompile!E702)))))),ISTEXT(ScheduleCompile!#REF!)),"ENDTABLE",IF(ISERROR(IF(ScheduleCompile!E702="Off",0,IF(ScheduleCompile!E702="On",1,IF(ISNUMBER(ScheduleCompile!E702),ScheduleCompile!E702/1,IF(ISTEXT(ScheduleCompile!E702),IF(OR(ISNUMBER(FIND("5F",ScheduleCompile!E702)),ISNUMBER(FIND("0F",ScheduleCompile!E702)),ISNUMBER(FIND("8F",ScheduleCompile!E702)),ISNUMBER(FIND("1F",ScheduleCompile!E702)),ISNUMBER(FIND("2F",ScheduleCompile!E702)),ISNUMBER(FIND("3F",ScheduleCompile!E702)),ISNUMBER(FIND("6F",ScheduleCompile!E702)),ISNUMBER(FIND("7F",ScheduleCompile!E702)),ISNUMBER(FIND("9F",ScheduleCompile!E702)),ISNUMBER(FIND("4F",ScheduleCompile!E702))),VALUE(LEFT(ScheduleCompile!E702,FIND("F",ScheduleCompile!E702)-1)),ScheduleCompile!E702)))))),"",IF(ScheduleCompile!E702="Off",0,IF(ScheduleCompile!E702="On",1,IF(ISNUMBER(ScheduleCompile!E702),ScheduleCompile!E702/1,IF(ISTEXT(ScheduleCompile!E702),IF(OR(ISNUMBER(FIND("5F",ScheduleCompile!E702)),ISNUMBER(FIND("0F",ScheduleCompile!E702)),ISNUMBER(FIND("8F",ScheduleCompile!E702)),ISNUMBER(FIND("1F",ScheduleCompile!E702)),ISNUMBER(FIND("2F",ScheduleCompile!E702)),ISNUMBER(FIND("3F",ScheduleCompile!E702)),ISNUMBER(FIND("6F",ScheduleCompile!E702)),ISNUMBER(FIND("7F",ScheduleCompile!E702)),ISNUMBER(FIND("9F",ScheduleCompile!E702)),ISNUMBER(FIND("4F",ScheduleCompile!E702))),VALUE(LEFT(ScheduleCompile!E702,FIND("F",ScheduleCompile!E702)-1)),ScheduleCompile!E702)))))))</f>
        <v>67.900000000000006</v>
      </c>
      <c r="K709" s="1">
        <f>IF(AND(ISERROR(IF(ScheduleCompile!F702="Off",0,IF(ScheduleCompile!F702="On",1,IF(ISNUMBER(ScheduleCompile!F702),ScheduleCompile!F702/1,IF(ISTEXT(ScheduleCompile!F702),IF(OR(ISNUMBER(FIND("5F",ScheduleCompile!F702)),ISNUMBER(FIND("0F",ScheduleCompile!F702)),ISNUMBER(FIND("8F",ScheduleCompile!F702)),ISNUMBER(FIND("1F",ScheduleCompile!F702)),ISNUMBER(FIND("2F",ScheduleCompile!F702)),ISNUMBER(FIND("3F",ScheduleCompile!F702)),ISNUMBER(FIND("6F",ScheduleCompile!F702)),ISNUMBER(FIND("7F",ScheduleCompile!F702)),ISNUMBER(FIND("9F",ScheduleCompile!F702)),ISNUMBER(FIND("4F",ScheduleCompile!F702))),VALUE(LEFT(ScheduleCompile!F702,FIND("F",ScheduleCompile!F702)-1)),ScheduleCompile!F702)))))),ISTEXT(ScheduleCompile!#REF!)),"ENDTABLE",IF(ISERROR(IF(ScheduleCompile!F702="Off",0,IF(ScheduleCompile!F702="On",1,IF(ISNUMBER(ScheduleCompile!F702),ScheduleCompile!F702/1,IF(ISTEXT(ScheduleCompile!F702),IF(OR(ISNUMBER(FIND("5F",ScheduleCompile!F702)),ISNUMBER(FIND("0F",ScheduleCompile!F702)),ISNUMBER(FIND("8F",ScheduleCompile!F702)),ISNUMBER(FIND("1F",ScheduleCompile!F702)),ISNUMBER(FIND("2F",ScheduleCompile!F702)),ISNUMBER(FIND("3F",ScheduleCompile!F702)),ISNUMBER(FIND("6F",ScheduleCompile!F702)),ISNUMBER(FIND("7F",ScheduleCompile!F702)),ISNUMBER(FIND("9F",ScheduleCompile!F702)),ISNUMBER(FIND("4F",ScheduleCompile!F702))),VALUE(LEFT(ScheduleCompile!F702,FIND("F",ScheduleCompile!F702)-1)),ScheduleCompile!F702)))))),"",IF(ScheduleCompile!F702="Off",0,IF(ScheduleCompile!F702="On",1,IF(ISNUMBER(ScheduleCompile!F702),ScheduleCompile!F702/1,IF(ISTEXT(ScheduleCompile!F702),IF(OR(ISNUMBER(FIND("5F",ScheduleCompile!F702)),ISNUMBER(FIND("0F",ScheduleCompile!F702)),ISNUMBER(FIND("8F",ScheduleCompile!F702)),ISNUMBER(FIND("1F",ScheduleCompile!F702)),ISNUMBER(FIND("2F",ScheduleCompile!F702)),ISNUMBER(FIND("3F",ScheduleCompile!F702)),ISNUMBER(FIND("6F",ScheduleCompile!F702)),ISNUMBER(FIND("7F",ScheduleCompile!F702)),ISNUMBER(FIND("9F",ScheduleCompile!F702)),ISNUMBER(FIND("4F",ScheduleCompile!F702))),VALUE(LEFT(ScheduleCompile!F702,FIND("F",ScheduleCompile!F702)-1)),ScheduleCompile!F702)))))))</f>
        <v>67.900000000000006</v>
      </c>
      <c r="L709" s="1">
        <f>IF(AND(ISERROR(IF(ScheduleCompile!G702="Off",0,IF(ScheduleCompile!G702="On",1,IF(ISNUMBER(ScheduleCompile!G702),ScheduleCompile!G702/1,IF(ISTEXT(ScheduleCompile!G702),IF(OR(ISNUMBER(FIND("5F",ScheduleCompile!G702)),ISNUMBER(FIND("0F",ScheduleCompile!G702)),ISNUMBER(FIND("8F",ScheduleCompile!G702)),ISNUMBER(FIND("1F",ScheduleCompile!G702)),ISNUMBER(FIND("2F",ScheduleCompile!G702)),ISNUMBER(FIND("3F",ScheduleCompile!G702)),ISNUMBER(FIND("6F",ScheduleCompile!G702)),ISNUMBER(FIND("7F",ScheduleCompile!G702)),ISNUMBER(FIND("9F",ScheduleCompile!G702)),ISNUMBER(FIND("4F",ScheduleCompile!G702))),VALUE(LEFT(ScheduleCompile!G702,FIND("F",ScheduleCompile!G702)-1)),ScheduleCompile!G702)))))),ISTEXT(ScheduleCompile!#REF!)),"ENDTABLE",IF(ISERROR(IF(ScheduleCompile!G702="Off",0,IF(ScheduleCompile!G702="On",1,IF(ISNUMBER(ScheduleCompile!G702),ScheduleCompile!G702/1,IF(ISTEXT(ScheduleCompile!G702),IF(OR(ISNUMBER(FIND("5F",ScheduleCompile!G702)),ISNUMBER(FIND("0F",ScheduleCompile!G702)),ISNUMBER(FIND("8F",ScheduleCompile!G702)),ISNUMBER(FIND("1F",ScheduleCompile!G702)),ISNUMBER(FIND("2F",ScheduleCompile!G702)),ISNUMBER(FIND("3F",ScheduleCompile!G702)),ISNUMBER(FIND("6F",ScheduleCompile!G702)),ISNUMBER(FIND("7F",ScheduleCompile!G702)),ISNUMBER(FIND("9F",ScheduleCompile!G702)),ISNUMBER(FIND("4F",ScheduleCompile!G702))),VALUE(LEFT(ScheduleCompile!G702,FIND("F",ScheduleCompile!G702)-1)),ScheduleCompile!G702)))))),"",IF(ScheduleCompile!G702="Off",0,IF(ScheduleCompile!G702="On",1,IF(ISNUMBER(ScheduleCompile!G702),ScheduleCompile!G702/1,IF(ISTEXT(ScheduleCompile!G702),IF(OR(ISNUMBER(FIND("5F",ScheduleCompile!G702)),ISNUMBER(FIND("0F",ScheduleCompile!G702)),ISNUMBER(FIND("8F",ScheduleCompile!G702)),ISNUMBER(FIND("1F",ScheduleCompile!G702)),ISNUMBER(FIND("2F",ScheduleCompile!G702)),ISNUMBER(FIND("3F",ScheduleCompile!G702)),ISNUMBER(FIND("6F",ScheduleCompile!G702)),ISNUMBER(FIND("7F",ScheduleCompile!G702)),ISNUMBER(FIND("9F",ScheduleCompile!G702)),ISNUMBER(FIND("4F",ScheduleCompile!G702))),VALUE(LEFT(ScheduleCompile!G702,FIND("F",ScheduleCompile!G702)-1)),ScheduleCompile!G702)))))))</f>
        <v>67.900000000000006</v>
      </c>
      <c r="M709" s="1">
        <f>IF(AND(ISERROR(IF(ScheduleCompile!H702="Off",0,IF(ScheduleCompile!H702="On",1,IF(ISNUMBER(ScheduleCompile!H702),ScheduleCompile!H702/1,IF(ISTEXT(ScheduleCompile!H702),IF(OR(ISNUMBER(FIND("5F",ScheduleCompile!H702)),ISNUMBER(FIND("0F",ScheduleCompile!H702)),ISNUMBER(FIND("8F",ScheduleCompile!H702)),ISNUMBER(FIND("1F",ScheduleCompile!H702)),ISNUMBER(FIND("2F",ScheduleCompile!H702)),ISNUMBER(FIND("3F",ScheduleCompile!H702)),ISNUMBER(FIND("6F",ScheduleCompile!H702)),ISNUMBER(FIND("7F",ScheduleCompile!H702)),ISNUMBER(FIND("9F",ScheduleCompile!H702)),ISNUMBER(FIND("4F",ScheduleCompile!H702))),VALUE(LEFT(ScheduleCompile!H702,FIND("F",ScheduleCompile!H702)-1)),ScheduleCompile!H702)))))),ISTEXT(ScheduleCompile!#REF!)),"ENDTABLE",IF(ISERROR(IF(ScheduleCompile!H702="Off",0,IF(ScheduleCompile!H702="On",1,IF(ISNUMBER(ScheduleCompile!H702),ScheduleCompile!H702/1,IF(ISTEXT(ScheduleCompile!H702),IF(OR(ISNUMBER(FIND("5F",ScheduleCompile!H702)),ISNUMBER(FIND("0F",ScheduleCompile!H702)),ISNUMBER(FIND("8F",ScheduleCompile!H702)),ISNUMBER(FIND("1F",ScheduleCompile!H702)),ISNUMBER(FIND("2F",ScheduleCompile!H702)),ISNUMBER(FIND("3F",ScheduleCompile!H702)),ISNUMBER(FIND("6F",ScheduleCompile!H702)),ISNUMBER(FIND("7F",ScheduleCompile!H702)),ISNUMBER(FIND("9F",ScheduleCompile!H702)),ISNUMBER(FIND("4F",ScheduleCompile!H702))),VALUE(LEFT(ScheduleCompile!H702,FIND("F",ScheduleCompile!H702)-1)),ScheduleCompile!H702)))))),"",IF(ScheduleCompile!H702="Off",0,IF(ScheduleCompile!H702="On",1,IF(ISNUMBER(ScheduleCompile!H702),ScheduleCompile!H702/1,IF(ISTEXT(ScheduleCompile!H702),IF(OR(ISNUMBER(FIND("5F",ScheduleCompile!H702)),ISNUMBER(FIND("0F",ScheduleCompile!H702)),ISNUMBER(FIND("8F",ScheduleCompile!H702)),ISNUMBER(FIND("1F",ScheduleCompile!H702)),ISNUMBER(FIND("2F",ScheduleCompile!H702)),ISNUMBER(FIND("3F",ScheduleCompile!H702)),ISNUMBER(FIND("6F",ScheduleCompile!H702)),ISNUMBER(FIND("7F",ScheduleCompile!H702)),ISNUMBER(FIND("9F",ScheduleCompile!H702)),ISNUMBER(FIND("4F",ScheduleCompile!H702))),VALUE(LEFT(ScheduleCompile!H702,FIND("F",ScheduleCompile!H702)-1)),ScheduleCompile!H702)))))))</f>
        <v>67.900000000000006</v>
      </c>
      <c r="N709" s="1">
        <f>IF(AND(ISERROR(IF(ScheduleCompile!I702="Off",0,IF(ScheduleCompile!I702="On",1,IF(ISNUMBER(ScheduleCompile!I702),ScheduleCompile!I702/1,IF(ISTEXT(ScheduleCompile!I702),IF(OR(ISNUMBER(FIND("5F",ScheduleCompile!I702)),ISNUMBER(FIND("0F",ScheduleCompile!I702)),ISNUMBER(FIND("8F",ScheduleCompile!I702)),ISNUMBER(FIND("1F",ScheduleCompile!I702)),ISNUMBER(FIND("2F",ScheduleCompile!I702)),ISNUMBER(FIND("3F",ScheduleCompile!I702)),ISNUMBER(FIND("6F",ScheduleCompile!I702)),ISNUMBER(FIND("7F",ScheduleCompile!I702)),ISNUMBER(FIND("9F",ScheduleCompile!I702)),ISNUMBER(FIND("4F",ScheduleCompile!I702))),VALUE(LEFT(ScheduleCompile!I702,FIND("F",ScheduleCompile!I702)-1)),ScheduleCompile!I702)))))),ISTEXT(ScheduleCompile!#REF!)),"ENDTABLE",IF(ISERROR(IF(ScheduleCompile!I702="Off",0,IF(ScheduleCompile!I702="On",1,IF(ISNUMBER(ScheduleCompile!I702),ScheduleCompile!I702/1,IF(ISTEXT(ScheduleCompile!I702),IF(OR(ISNUMBER(FIND("5F",ScheduleCompile!I702)),ISNUMBER(FIND("0F",ScheduleCompile!I702)),ISNUMBER(FIND("8F",ScheduleCompile!I702)),ISNUMBER(FIND("1F",ScheduleCompile!I702)),ISNUMBER(FIND("2F",ScheduleCompile!I702)),ISNUMBER(FIND("3F",ScheduleCompile!I702)),ISNUMBER(FIND("6F",ScheduleCompile!I702)),ISNUMBER(FIND("7F",ScheduleCompile!I702)),ISNUMBER(FIND("9F",ScheduleCompile!I702)),ISNUMBER(FIND("4F",ScheduleCompile!I702))),VALUE(LEFT(ScheduleCompile!I702,FIND("F",ScheduleCompile!I702)-1)),ScheduleCompile!I702)))))),"",IF(ScheduleCompile!I702="Off",0,IF(ScheduleCompile!I702="On",1,IF(ISNUMBER(ScheduleCompile!I702),ScheduleCompile!I702/1,IF(ISTEXT(ScheduleCompile!I702),IF(OR(ISNUMBER(FIND("5F",ScheduleCompile!I702)),ISNUMBER(FIND("0F",ScheduleCompile!I702)),ISNUMBER(FIND("8F",ScheduleCompile!I702)),ISNUMBER(FIND("1F",ScheduleCompile!I702)),ISNUMBER(FIND("2F",ScheduleCompile!I702)),ISNUMBER(FIND("3F",ScheduleCompile!I702)),ISNUMBER(FIND("6F",ScheduleCompile!I702)),ISNUMBER(FIND("7F",ScheduleCompile!I702)),ISNUMBER(FIND("9F",ScheduleCompile!I702)),ISNUMBER(FIND("4F",ScheduleCompile!I702))),VALUE(LEFT(ScheduleCompile!I702,FIND("F",ScheduleCompile!I702)-1)),ScheduleCompile!I702)))))))</f>
        <v>67.900000000000006</v>
      </c>
      <c r="O709" s="1">
        <f>IF(AND(ISERROR(IF(ScheduleCompile!J702="Off",0,IF(ScheduleCompile!J702="On",1,IF(ISNUMBER(ScheduleCompile!J702),ScheduleCompile!J702/1,IF(ISTEXT(ScheduleCompile!J702),IF(OR(ISNUMBER(FIND("5F",ScheduleCompile!J702)),ISNUMBER(FIND("0F",ScheduleCompile!J702)),ISNUMBER(FIND("8F",ScheduleCompile!J702)),ISNUMBER(FIND("1F",ScheduleCompile!J702)),ISNUMBER(FIND("2F",ScheduleCompile!J702)),ISNUMBER(FIND("3F",ScheduleCompile!J702)),ISNUMBER(FIND("6F",ScheduleCompile!J702)),ISNUMBER(FIND("7F",ScheduleCompile!J702)),ISNUMBER(FIND("9F",ScheduleCompile!J702)),ISNUMBER(FIND("4F",ScheduleCompile!J702))),VALUE(LEFT(ScheduleCompile!J702,FIND("F",ScheduleCompile!J702)-1)),ScheduleCompile!J702)))))),ISTEXT(ScheduleCompile!#REF!)),"ENDTABLE",IF(ISERROR(IF(ScheduleCompile!J702="Off",0,IF(ScheduleCompile!J702="On",1,IF(ISNUMBER(ScheduleCompile!J702),ScheduleCompile!J702/1,IF(ISTEXT(ScheduleCompile!J702),IF(OR(ISNUMBER(FIND("5F",ScheduleCompile!J702)),ISNUMBER(FIND("0F",ScheduleCompile!J702)),ISNUMBER(FIND("8F",ScheduleCompile!J702)),ISNUMBER(FIND("1F",ScheduleCompile!J702)),ISNUMBER(FIND("2F",ScheduleCompile!J702)),ISNUMBER(FIND("3F",ScheduleCompile!J702)),ISNUMBER(FIND("6F",ScheduleCompile!J702)),ISNUMBER(FIND("7F",ScheduleCompile!J702)),ISNUMBER(FIND("9F",ScheduleCompile!J702)),ISNUMBER(FIND("4F",ScheduleCompile!J702))),VALUE(LEFT(ScheduleCompile!J702,FIND("F",ScheduleCompile!J702)-1)),ScheduleCompile!J702)))))),"",IF(ScheduleCompile!J702="Off",0,IF(ScheduleCompile!J702="On",1,IF(ISNUMBER(ScheduleCompile!J702),ScheduleCompile!J702/1,IF(ISTEXT(ScheduleCompile!J702),IF(OR(ISNUMBER(FIND("5F",ScheduleCompile!J702)),ISNUMBER(FIND("0F",ScheduleCompile!J702)),ISNUMBER(FIND("8F",ScheduleCompile!J702)),ISNUMBER(FIND("1F",ScheduleCompile!J702)),ISNUMBER(FIND("2F",ScheduleCompile!J702)),ISNUMBER(FIND("3F",ScheduleCompile!J702)),ISNUMBER(FIND("6F",ScheduleCompile!J702)),ISNUMBER(FIND("7F",ScheduleCompile!J702)),ISNUMBER(FIND("9F",ScheduleCompile!J702)),ISNUMBER(FIND("4F",ScheduleCompile!J702))),VALUE(LEFT(ScheduleCompile!J702,FIND("F",ScheduleCompile!J702)-1)),ScheduleCompile!J702)))))))</f>
        <v>67.900000000000006</v>
      </c>
      <c r="P709" s="1">
        <f>IF(AND(ISERROR(IF(ScheduleCompile!K702="Off",0,IF(ScheduleCompile!K702="On",1,IF(ISNUMBER(ScheduleCompile!K702),ScheduleCompile!K702/1,IF(ISTEXT(ScheduleCompile!K702),IF(OR(ISNUMBER(FIND("5F",ScheduleCompile!K702)),ISNUMBER(FIND("0F",ScheduleCompile!K702)),ISNUMBER(FIND("8F",ScheduleCompile!K702)),ISNUMBER(FIND("1F",ScheduleCompile!K702)),ISNUMBER(FIND("2F",ScheduleCompile!K702)),ISNUMBER(FIND("3F",ScheduleCompile!K702)),ISNUMBER(FIND("6F",ScheduleCompile!K702)),ISNUMBER(FIND("7F",ScheduleCompile!K702)),ISNUMBER(FIND("9F",ScheduleCompile!K702)),ISNUMBER(FIND("4F",ScheduleCompile!K702))),VALUE(LEFT(ScheduleCompile!K702,FIND("F",ScheduleCompile!K702)-1)),ScheduleCompile!K702)))))),ISTEXT(ScheduleCompile!#REF!)),"ENDTABLE",IF(ISERROR(IF(ScheduleCompile!K702="Off",0,IF(ScheduleCompile!K702="On",1,IF(ISNUMBER(ScheduleCompile!K702),ScheduleCompile!K702/1,IF(ISTEXT(ScheduleCompile!K702),IF(OR(ISNUMBER(FIND("5F",ScheduleCompile!K702)),ISNUMBER(FIND("0F",ScheduleCompile!K702)),ISNUMBER(FIND("8F",ScheduleCompile!K702)),ISNUMBER(FIND("1F",ScheduleCompile!K702)),ISNUMBER(FIND("2F",ScheduleCompile!K702)),ISNUMBER(FIND("3F",ScheduleCompile!K702)),ISNUMBER(FIND("6F",ScheduleCompile!K702)),ISNUMBER(FIND("7F",ScheduleCompile!K702)),ISNUMBER(FIND("9F",ScheduleCompile!K702)),ISNUMBER(FIND("4F",ScheduleCompile!K702))),VALUE(LEFT(ScheduleCompile!K702,FIND("F",ScheduleCompile!K702)-1)),ScheduleCompile!K702)))))),"",IF(ScheduleCompile!K702="Off",0,IF(ScheduleCompile!K702="On",1,IF(ISNUMBER(ScheduleCompile!K702),ScheduleCompile!K702/1,IF(ISTEXT(ScheduleCompile!K702),IF(OR(ISNUMBER(FIND("5F",ScheduleCompile!K702)),ISNUMBER(FIND("0F",ScheduleCompile!K702)),ISNUMBER(FIND("8F",ScheduleCompile!K702)),ISNUMBER(FIND("1F",ScheduleCompile!K702)),ISNUMBER(FIND("2F",ScheduleCompile!K702)),ISNUMBER(FIND("3F",ScheduleCompile!K702)),ISNUMBER(FIND("6F",ScheduleCompile!K702)),ISNUMBER(FIND("7F",ScheduleCompile!K702)),ISNUMBER(FIND("9F",ScheduleCompile!K702)),ISNUMBER(FIND("4F",ScheduleCompile!K702))),VALUE(LEFT(ScheduleCompile!K702,FIND("F",ScheduleCompile!K702)-1)),ScheduleCompile!K702)))))))</f>
        <v>67.900000000000006</v>
      </c>
      <c r="Q709" s="1">
        <f>IF(AND(ISERROR(IF(ScheduleCompile!L702="Off",0,IF(ScheduleCompile!L702="On",1,IF(ISNUMBER(ScheduleCompile!L702),ScheduleCompile!L702/1,IF(ISTEXT(ScheduleCompile!L702),IF(OR(ISNUMBER(FIND("5F",ScheduleCompile!L702)),ISNUMBER(FIND("0F",ScheduleCompile!L702)),ISNUMBER(FIND("8F",ScheduleCompile!L702)),ISNUMBER(FIND("1F",ScheduleCompile!L702)),ISNUMBER(FIND("2F",ScheduleCompile!L702)),ISNUMBER(FIND("3F",ScheduleCompile!L702)),ISNUMBER(FIND("6F",ScheduleCompile!L702)),ISNUMBER(FIND("7F",ScheduleCompile!L702)),ISNUMBER(FIND("9F",ScheduleCompile!L702)),ISNUMBER(FIND("4F",ScheduleCompile!L702))),VALUE(LEFT(ScheduleCompile!L702,FIND("F",ScheduleCompile!L702)-1)),ScheduleCompile!L702)))))),ISTEXT(ScheduleCompile!#REF!)),"ENDTABLE",IF(ISERROR(IF(ScheduleCompile!L702="Off",0,IF(ScheduleCompile!L702="On",1,IF(ISNUMBER(ScheduleCompile!L702),ScheduleCompile!L702/1,IF(ISTEXT(ScheduleCompile!L702),IF(OR(ISNUMBER(FIND("5F",ScheduleCompile!L702)),ISNUMBER(FIND("0F",ScheduleCompile!L702)),ISNUMBER(FIND("8F",ScheduleCompile!L702)),ISNUMBER(FIND("1F",ScheduleCompile!L702)),ISNUMBER(FIND("2F",ScheduleCompile!L702)),ISNUMBER(FIND("3F",ScheduleCompile!L702)),ISNUMBER(FIND("6F",ScheduleCompile!L702)),ISNUMBER(FIND("7F",ScheduleCompile!L702)),ISNUMBER(FIND("9F",ScheduleCompile!L702)),ISNUMBER(FIND("4F",ScheduleCompile!L702))),VALUE(LEFT(ScheduleCompile!L702,FIND("F",ScheduleCompile!L702)-1)),ScheduleCompile!L702)))))),"",IF(ScheduleCompile!L702="Off",0,IF(ScheduleCompile!L702="On",1,IF(ISNUMBER(ScheduleCompile!L702),ScheduleCompile!L702/1,IF(ISTEXT(ScheduleCompile!L702),IF(OR(ISNUMBER(FIND("5F",ScheduleCompile!L702)),ISNUMBER(FIND("0F",ScheduleCompile!L702)),ISNUMBER(FIND("8F",ScheduleCompile!L702)),ISNUMBER(FIND("1F",ScheduleCompile!L702)),ISNUMBER(FIND("2F",ScheduleCompile!L702)),ISNUMBER(FIND("3F",ScheduleCompile!L702)),ISNUMBER(FIND("6F",ScheduleCompile!L702)),ISNUMBER(FIND("7F",ScheduleCompile!L702)),ISNUMBER(FIND("9F",ScheduleCompile!L702)),ISNUMBER(FIND("4F",ScheduleCompile!L702))),VALUE(LEFT(ScheduleCompile!L702,FIND("F",ScheduleCompile!L702)-1)),ScheduleCompile!L702)))))))</f>
        <v>67.900000000000006</v>
      </c>
      <c r="R709" s="1">
        <f>IF(AND(ISERROR(IF(ScheduleCompile!M702="Off",0,IF(ScheduleCompile!M702="On",1,IF(ISNUMBER(ScheduleCompile!M702),ScheduleCompile!M702/1,IF(ISTEXT(ScheduleCompile!M702),IF(OR(ISNUMBER(FIND("5F",ScheduleCompile!M702)),ISNUMBER(FIND("0F",ScheduleCompile!M702)),ISNUMBER(FIND("8F",ScheduleCompile!M702)),ISNUMBER(FIND("1F",ScheduleCompile!M702)),ISNUMBER(FIND("2F",ScheduleCompile!M702)),ISNUMBER(FIND("3F",ScheduleCompile!M702)),ISNUMBER(FIND("6F",ScheduleCompile!M702)),ISNUMBER(FIND("7F",ScheduleCompile!M702)),ISNUMBER(FIND("9F",ScheduleCompile!M702)),ISNUMBER(FIND("4F",ScheduleCompile!M702))),VALUE(LEFT(ScheduleCompile!M702,FIND("F",ScheduleCompile!M702)-1)),ScheduleCompile!M702)))))),ISTEXT(ScheduleCompile!#REF!)),"ENDTABLE",IF(ISERROR(IF(ScheduleCompile!M702="Off",0,IF(ScheduleCompile!M702="On",1,IF(ISNUMBER(ScheduleCompile!M702),ScheduleCompile!M702/1,IF(ISTEXT(ScheduleCompile!M702),IF(OR(ISNUMBER(FIND("5F",ScheduleCompile!M702)),ISNUMBER(FIND("0F",ScheduleCompile!M702)),ISNUMBER(FIND("8F",ScheduleCompile!M702)),ISNUMBER(FIND("1F",ScheduleCompile!M702)),ISNUMBER(FIND("2F",ScheduleCompile!M702)),ISNUMBER(FIND("3F",ScheduleCompile!M702)),ISNUMBER(FIND("6F",ScheduleCompile!M702)),ISNUMBER(FIND("7F",ScheduleCompile!M702)),ISNUMBER(FIND("9F",ScheduleCompile!M702)),ISNUMBER(FIND("4F",ScheduleCompile!M702))),VALUE(LEFT(ScheduleCompile!M702,FIND("F",ScheduleCompile!M702)-1)),ScheduleCompile!M702)))))),"",IF(ScheduleCompile!M702="Off",0,IF(ScheduleCompile!M702="On",1,IF(ISNUMBER(ScheduleCompile!M702),ScheduleCompile!M702/1,IF(ISTEXT(ScheduleCompile!M702),IF(OR(ISNUMBER(FIND("5F",ScheduleCompile!M702)),ISNUMBER(FIND("0F",ScheduleCompile!M702)),ISNUMBER(FIND("8F",ScheduleCompile!M702)),ISNUMBER(FIND("1F",ScheduleCompile!M702)),ISNUMBER(FIND("2F",ScheduleCompile!M702)),ISNUMBER(FIND("3F",ScheduleCompile!M702)),ISNUMBER(FIND("6F",ScheduleCompile!M702)),ISNUMBER(FIND("7F",ScheduleCompile!M702)),ISNUMBER(FIND("9F",ScheduleCompile!M702)),ISNUMBER(FIND("4F",ScheduleCompile!M702))),VALUE(LEFT(ScheduleCompile!M702,FIND("F",ScheduleCompile!M702)-1)),ScheduleCompile!M702)))))))</f>
        <v>67.900000000000006</v>
      </c>
      <c r="S709" s="1">
        <f>IF(AND(ISERROR(IF(ScheduleCompile!N702="Off",0,IF(ScheduleCompile!N702="On",1,IF(ISNUMBER(ScheduleCompile!N702),ScheduleCompile!N702/1,IF(ISTEXT(ScheduleCompile!N702),IF(OR(ISNUMBER(FIND("5F",ScheduleCompile!N702)),ISNUMBER(FIND("0F",ScheduleCompile!N702)),ISNUMBER(FIND("8F",ScheduleCompile!N702)),ISNUMBER(FIND("1F",ScheduleCompile!N702)),ISNUMBER(FIND("2F",ScheduleCompile!N702)),ISNUMBER(FIND("3F",ScheduleCompile!N702)),ISNUMBER(FIND("6F",ScheduleCompile!N702)),ISNUMBER(FIND("7F",ScheduleCompile!N702)),ISNUMBER(FIND("9F",ScheduleCompile!N702)),ISNUMBER(FIND("4F",ScheduleCompile!N702))),VALUE(LEFT(ScheduleCompile!N702,FIND("F",ScheduleCompile!N702)-1)),ScheduleCompile!N702)))))),ISTEXT(ScheduleCompile!#REF!)),"ENDTABLE",IF(ISERROR(IF(ScheduleCompile!N702="Off",0,IF(ScheduleCompile!N702="On",1,IF(ISNUMBER(ScheduleCompile!N702),ScheduleCompile!N702/1,IF(ISTEXT(ScheduleCompile!N702),IF(OR(ISNUMBER(FIND("5F",ScheduleCompile!N702)),ISNUMBER(FIND("0F",ScheduleCompile!N702)),ISNUMBER(FIND("8F",ScheduleCompile!N702)),ISNUMBER(FIND("1F",ScheduleCompile!N702)),ISNUMBER(FIND("2F",ScheduleCompile!N702)),ISNUMBER(FIND("3F",ScheduleCompile!N702)),ISNUMBER(FIND("6F",ScheduleCompile!N702)),ISNUMBER(FIND("7F",ScheduleCompile!N702)),ISNUMBER(FIND("9F",ScheduleCompile!N702)),ISNUMBER(FIND("4F",ScheduleCompile!N702))),VALUE(LEFT(ScheduleCompile!N702,FIND("F",ScheduleCompile!N702)-1)),ScheduleCompile!N702)))))),"",IF(ScheduleCompile!N702="Off",0,IF(ScheduleCompile!N702="On",1,IF(ISNUMBER(ScheduleCompile!N702),ScheduleCompile!N702/1,IF(ISTEXT(ScheduleCompile!N702),IF(OR(ISNUMBER(FIND("5F",ScheduleCompile!N702)),ISNUMBER(FIND("0F",ScheduleCompile!N702)),ISNUMBER(FIND("8F",ScheduleCompile!N702)),ISNUMBER(FIND("1F",ScheduleCompile!N702)),ISNUMBER(FIND("2F",ScheduleCompile!N702)),ISNUMBER(FIND("3F",ScheduleCompile!N702)),ISNUMBER(FIND("6F",ScheduleCompile!N702)),ISNUMBER(FIND("7F",ScheduleCompile!N702)),ISNUMBER(FIND("9F",ScheduleCompile!N702)),ISNUMBER(FIND("4F",ScheduleCompile!N702))),VALUE(LEFT(ScheduleCompile!N702,FIND("F",ScheduleCompile!N702)-1)),ScheduleCompile!N702)))))))</f>
        <v>67.900000000000006</v>
      </c>
      <c r="T709" s="1">
        <f>IF(AND(ISERROR(IF(ScheduleCompile!O702="Off",0,IF(ScheduleCompile!O702="On",1,IF(ISNUMBER(ScheduleCompile!O702),ScheduleCompile!O702/1,IF(ISTEXT(ScheduleCompile!O702),IF(OR(ISNUMBER(FIND("5F",ScheduleCompile!O702)),ISNUMBER(FIND("0F",ScheduleCompile!O702)),ISNUMBER(FIND("8F",ScheduleCompile!O702)),ISNUMBER(FIND("1F",ScheduleCompile!O702)),ISNUMBER(FIND("2F",ScheduleCompile!O702)),ISNUMBER(FIND("3F",ScheduleCompile!O702)),ISNUMBER(FIND("6F",ScheduleCompile!O702)),ISNUMBER(FIND("7F",ScheduleCompile!O702)),ISNUMBER(FIND("9F",ScheduleCompile!O702)),ISNUMBER(FIND("4F",ScheduleCompile!O702))),VALUE(LEFT(ScheduleCompile!O702,FIND("F",ScheduleCompile!O702)-1)),ScheduleCompile!O702)))))),ISTEXT(ScheduleCompile!#REF!)),"ENDTABLE",IF(ISERROR(IF(ScheduleCompile!O702="Off",0,IF(ScheduleCompile!O702="On",1,IF(ISNUMBER(ScheduleCompile!O702),ScheduleCompile!O702/1,IF(ISTEXT(ScheduleCompile!O702),IF(OR(ISNUMBER(FIND("5F",ScheduleCompile!O702)),ISNUMBER(FIND("0F",ScheduleCompile!O702)),ISNUMBER(FIND("8F",ScheduleCompile!O702)),ISNUMBER(FIND("1F",ScheduleCompile!O702)),ISNUMBER(FIND("2F",ScheduleCompile!O702)),ISNUMBER(FIND("3F",ScheduleCompile!O702)),ISNUMBER(FIND("6F",ScheduleCompile!O702)),ISNUMBER(FIND("7F",ScheduleCompile!O702)),ISNUMBER(FIND("9F",ScheduleCompile!O702)),ISNUMBER(FIND("4F",ScheduleCompile!O702))),VALUE(LEFT(ScheduleCompile!O702,FIND("F",ScheduleCompile!O702)-1)),ScheduleCompile!O702)))))),"",IF(ScheduleCompile!O702="Off",0,IF(ScheduleCompile!O702="On",1,IF(ISNUMBER(ScheduleCompile!O702),ScheduleCompile!O702/1,IF(ISTEXT(ScheduleCompile!O702),IF(OR(ISNUMBER(FIND("5F",ScheduleCompile!O702)),ISNUMBER(FIND("0F",ScheduleCompile!O702)),ISNUMBER(FIND("8F",ScheduleCompile!O702)),ISNUMBER(FIND("1F",ScheduleCompile!O702)),ISNUMBER(FIND("2F",ScheduleCompile!O702)),ISNUMBER(FIND("3F",ScheduleCompile!O702)),ISNUMBER(FIND("6F",ScheduleCompile!O702)),ISNUMBER(FIND("7F",ScheduleCompile!O702)),ISNUMBER(FIND("9F",ScheduleCompile!O702)),ISNUMBER(FIND("4F",ScheduleCompile!O702))),VALUE(LEFT(ScheduleCompile!O702,FIND("F",ScheduleCompile!O702)-1)),ScheduleCompile!O702)))))))</f>
        <v>67.900000000000006</v>
      </c>
      <c r="U709" s="1">
        <f>IF(AND(ISERROR(IF(ScheduleCompile!P702="Off",0,IF(ScheduleCompile!P702="On",1,IF(ISNUMBER(ScheduleCompile!P702),ScheduleCompile!P702/1,IF(ISTEXT(ScheduleCompile!P702),IF(OR(ISNUMBER(FIND("5F",ScheduleCompile!P702)),ISNUMBER(FIND("0F",ScheduleCompile!P702)),ISNUMBER(FIND("8F",ScheduleCompile!P702)),ISNUMBER(FIND("1F",ScheduleCompile!P702)),ISNUMBER(FIND("2F",ScheduleCompile!P702)),ISNUMBER(FIND("3F",ScheduleCompile!P702)),ISNUMBER(FIND("6F",ScheduleCompile!P702)),ISNUMBER(FIND("7F",ScheduleCompile!P702)),ISNUMBER(FIND("9F",ScheduleCompile!P702)),ISNUMBER(FIND("4F",ScheduleCompile!P702))),VALUE(LEFT(ScheduleCompile!P702,FIND("F",ScheduleCompile!P702)-1)),ScheduleCompile!P702)))))),ISTEXT(ScheduleCompile!#REF!)),"ENDTABLE",IF(ISERROR(IF(ScheduleCompile!P702="Off",0,IF(ScheduleCompile!P702="On",1,IF(ISNUMBER(ScheduleCompile!P702),ScheduleCompile!P702/1,IF(ISTEXT(ScheduleCompile!P702),IF(OR(ISNUMBER(FIND("5F",ScheduleCompile!P702)),ISNUMBER(FIND("0F",ScheduleCompile!P702)),ISNUMBER(FIND("8F",ScheduleCompile!P702)),ISNUMBER(FIND("1F",ScheduleCompile!P702)),ISNUMBER(FIND("2F",ScheduleCompile!P702)),ISNUMBER(FIND("3F",ScheduleCompile!P702)),ISNUMBER(FIND("6F",ScheduleCompile!P702)),ISNUMBER(FIND("7F",ScheduleCompile!P702)),ISNUMBER(FIND("9F",ScheduleCompile!P702)),ISNUMBER(FIND("4F",ScheduleCompile!P702))),VALUE(LEFT(ScheduleCompile!P702,FIND("F",ScheduleCompile!P702)-1)),ScheduleCompile!P702)))))),"",IF(ScheduleCompile!P702="Off",0,IF(ScheduleCompile!P702="On",1,IF(ISNUMBER(ScheduleCompile!P702),ScheduleCompile!P702/1,IF(ISTEXT(ScheduleCompile!P702),IF(OR(ISNUMBER(FIND("5F",ScheduleCompile!P702)),ISNUMBER(FIND("0F",ScheduleCompile!P702)),ISNUMBER(FIND("8F",ScheduleCompile!P702)),ISNUMBER(FIND("1F",ScheduleCompile!P702)),ISNUMBER(FIND("2F",ScheduleCompile!P702)),ISNUMBER(FIND("3F",ScheduleCompile!P702)),ISNUMBER(FIND("6F",ScheduleCompile!P702)),ISNUMBER(FIND("7F",ScheduleCompile!P702)),ISNUMBER(FIND("9F",ScheduleCompile!P702)),ISNUMBER(FIND("4F",ScheduleCompile!P702))),VALUE(LEFT(ScheduleCompile!P702,FIND("F",ScheduleCompile!P702)-1)),ScheduleCompile!P702)))))))</f>
        <v>67.900000000000006</v>
      </c>
      <c r="V709" s="1">
        <f>IF(AND(ISERROR(IF(ScheduleCompile!Q702="Off",0,IF(ScheduleCompile!Q702="On",1,IF(ISNUMBER(ScheduleCompile!Q702),ScheduleCompile!Q702/1,IF(ISTEXT(ScheduleCompile!Q702),IF(OR(ISNUMBER(FIND("5F",ScheduleCompile!Q702)),ISNUMBER(FIND("0F",ScheduleCompile!Q702)),ISNUMBER(FIND("8F",ScheduleCompile!Q702)),ISNUMBER(FIND("1F",ScheduleCompile!Q702)),ISNUMBER(FIND("2F",ScheduleCompile!Q702)),ISNUMBER(FIND("3F",ScheduleCompile!Q702)),ISNUMBER(FIND("6F",ScheduleCompile!Q702)),ISNUMBER(FIND("7F",ScheduleCompile!Q702)),ISNUMBER(FIND("9F",ScheduleCompile!Q702)),ISNUMBER(FIND("4F",ScheduleCompile!Q702))),VALUE(LEFT(ScheduleCompile!Q702,FIND("F",ScheduleCompile!Q702)-1)),ScheduleCompile!Q702)))))),ISTEXT(ScheduleCompile!#REF!)),"ENDTABLE",IF(ISERROR(IF(ScheduleCompile!Q702="Off",0,IF(ScheduleCompile!Q702="On",1,IF(ISNUMBER(ScheduleCompile!Q702),ScheduleCompile!Q702/1,IF(ISTEXT(ScheduleCompile!Q702),IF(OR(ISNUMBER(FIND("5F",ScheduleCompile!Q702)),ISNUMBER(FIND("0F",ScheduleCompile!Q702)),ISNUMBER(FIND("8F",ScheduleCompile!Q702)),ISNUMBER(FIND("1F",ScheduleCompile!Q702)),ISNUMBER(FIND("2F",ScheduleCompile!Q702)),ISNUMBER(FIND("3F",ScheduleCompile!Q702)),ISNUMBER(FIND("6F",ScheduleCompile!Q702)),ISNUMBER(FIND("7F",ScheduleCompile!Q702)),ISNUMBER(FIND("9F",ScheduleCompile!Q702)),ISNUMBER(FIND("4F",ScheduleCompile!Q702))),VALUE(LEFT(ScheduleCompile!Q702,FIND("F",ScheduleCompile!Q702)-1)),ScheduleCompile!Q702)))))),"",IF(ScheduleCompile!Q702="Off",0,IF(ScheduleCompile!Q702="On",1,IF(ISNUMBER(ScheduleCompile!Q702),ScheduleCompile!Q702/1,IF(ISTEXT(ScheduleCompile!Q702),IF(OR(ISNUMBER(FIND("5F",ScheduleCompile!Q702)),ISNUMBER(FIND("0F",ScheduleCompile!Q702)),ISNUMBER(FIND("8F",ScheduleCompile!Q702)),ISNUMBER(FIND("1F",ScheduleCompile!Q702)),ISNUMBER(FIND("2F",ScheduleCompile!Q702)),ISNUMBER(FIND("3F",ScheduleCompile!Q702)),ISNUMBER(FIND("6F",ScheduleCompile!Q702)),ISNUMBER(FIND("7F",ScheduleCompile!Q702)),ISNUMBER(FIND("9F",ScheduleCompile!Q702)),ISNUMBER(FIND("4F",ScheduleCompile!Q702))),VALUE(LEFT(ScheduleCompile!Q702,FIND("F",ScheduleCompile!Q702)-1)),ScheduleCompile!Q702)))))))</f>
        <v>67.900000000000006</v>
      </c>
      <c r="W709" s="1">
        <f>IF(AND(ISERROR(IF(ScheduleCompile!R702="Off",0,IF(ScheduleCompile!R702="On",1,IF(ISNUMBER(ScheduleCompile!R702),ScheduleCompile!R702/1,IF(ISTEXT(ScheduleCompile!R702),IF(OR(ISNUMBER(FIND("5F",ScheduleCompile!R702)),ISNUMBER(FIND("0F",ScheduleCompile!R702)),ISNUMBER(FIND("8F",ScheduleCompile!R702)),ISNUMBER(FIND("1F",ScheduleCompile!R702)),ISNUMBER(FIND("2F",ScheduleCompile!R702)),ISNUMBER(FIND("3F",ScheduleCompile!R702)),ISNUMBER(FIND("6F",ScheduleCompile!R702)),ISNUMBER(FIND("7F",ScheduleCompile!R702)),ISNUMBER(FIND("9F",ScheduleCompile!R702)),ISNUMBER(FIND("4F",ScheduleCompile!R702))),VALUE(LEFT(ScheduleCompile!R702,FIND("F",ScheduleCompile!R702)-1)),ScheduleCompile!R702)))))),ISTEXT(ScheduleCompile!#REF!)),"ENDTABLE",IF(ISERROR(IF(ScheduleCompile!R702="Off",0,IF(ScheduleCompile!R702="On",1,IF(ISNUMBER(ScheduleCompile!R702),ScheduleCompile!R702/1,IF(ISTEXT(ScheduleCompile!R702),IF(OR(ISNUMBER(FIND("5F",ScheduleCompile!R702)),ISNUMBER(FIND("0F",ScheduleCompile!R702)),ISNUMBER(FIND("8F",ScheduleCompile!R702)),ISNUMBER(FIND("1F",ScheduleCompile!R702)),ISNUMBER(FIND("2F",ScheduleCompile!R702)),ISNUMBER(FIND("3F",ScheduleCompile!R702)),ISNUMBER(FIND("6F",ScheduleCompile!R702)),ISNUMBER(FIND("7F",ScheduleCompile!R702)),ISNUMBER(FIND("9F",ScheduleCompile!R702)),ISNUMBER(FIND("4F",ScheduleCompile!R702))),VALUE(LEFT(ScheduleCompile!R702,FIND("F",ScheduleCompile!R702)-1)),ScheduleCompile!R702)))))),"",IF(ScheduleCompile!R702="Off",0,IF(ScheduleCompile!R702="On",1,IF(ISNUMBER(ScheduleCompile!R702),ScheduleCompile!R702/1,IF(ISTEXT(ScheduleCompile!R702),IF(OR(ISNUMBER(FIND("5F",ScheduleCompile!R702)),ISNUMBER(FIND("0F",ScheduleCompile!R702)),ISNUMBER(FIND("8F",ScheduleCompile!R702)),ISNUMBER(FIND("1F",ScheduleCompile!R702)),ISNUMBER(FIND("2F",ScheduleCompile!R702)),ISNUMBER(FIND("3F",ScheduleCompile!R702)),ISNUMBER(FIND("6F",ScheduleCompile!R702)),ISNUMBER(FIND("7F",ScheduleCompile!R702)),ISNUMBER(FIND("9F",ScheduleCompile!R702)),ISNUMBER(FIND("4F",ScheduleCompile!R702))),VALUE(LEFT(ScheduleCompile!R702,FIND("F",ScheduleCompile!R702)-1)),ScheduleCompile!R702)))))))</f>
        <v>67.900000000000006</v>
      </c>
      <c r="X709" s="1">
        <f>IF(AND(ISERROR(IF(ScheduleCompile!S702="Off",0,IF(ScheduleCompile!S702="On",1,IF(ISNUMBER(ScheduleCompile!S702),ScheduleCompile!S702/1,IF(ISTEXT(ScheduleCompile!S702),IF(OR(ISNUMBER(FIND("5F",ScheduleCompile!S702)),ISNUMBER(FIND("0F",ScheduleCompile!S702)),ISNUMBER(FIND("8F",ScheduleCompile!S702)),ISNUMBER(FIND("1F",ScheduleCompile!S702)),ISNUMBER(FIND("2F",ScheduleCompile!S702)),ISNUMBER(FIND("3F",ScheduleCompile!S702)),ISNUMBER(FIND("6F",ScheduleCompile!S702)),ISNUMBER(FIND("7F",ScheduleCompile!S702)),ISNUMBER(FIND("9F",ScheduleCompile!S702)),ISNUMBER(FIND("4F",ScheduleCompile!S702))),VALUE(LEFT(ScheduleCompile!S702,FIND("F",ScheduleCompile!S702)-1)),ScheduleCompile!S702)))))),ISTEXT(ScheduleCompile!#REF!)),"ENDTABLE",IF(ISERROR(IF(ScheduleCompile!S702="Off",0,IF(ScheduleCompile!S702="On",1,IF(ISNUMBER(ScheduleCompile!S702),ScheduleCompile!S702/1,IF(ISTEXT(ScheduleCompile!S702),IF(OR(ISNUMBER(FIND("5F",ScheduleCompile!S702)),ISNUMBER(FIND("0F",ScheduleCompile!S702)),ISNUMBER(FIND("8F",ScheduleCompile!S702)),ISNUMBER(FIND("1F",ScheduleCompile!S702)),ISNUMBER(FIND("2F",ScheduleCompile!S702)),ISNUMBER(FIND("3F",ScheduleCompile!S702)),ISNUMBER(FIND("6F",ScheduleCompile!S702)),ISNUMBER(FIND("7F",ScheduleCompile!S702)),ISNUMBER(FIND("9F",ScheduleCompile!S702)),ISNUMBER(FIND("4F",ScheduleCompile!S702))),VALUE(LEFT(ScheduleCompile!S702,FIND("F",ScheduleCompile!S702)-1)),ScheduleCompile!S702)))))),"",IF(ScheduleCompile!S702="Off",0,IF(ScheduleCompile!S702="On",1,IF(ISNUMBER(ScheduleCompile!S702),ScheduleCompile!S702/1,IF(ISTEXT(ScheduleCompile!S702),IF(OR(ISNUMBER(FIND("5F",ScheduleCompile!S702)),ISNUMBER(FIND("0F",ScheduleCompile!S702)),ISNUMBER(FIND("8F",ScheduleCompile!S702)),ISNUMBER(FIND("1F",ScheduleCompile!S702)),ISNUMBER(FIND("2F",ScheduleCompile!S702)),ISNUMBER(FIND("3F",ScheduleCompile!S702)),ISNUMBER(FIND("6F",ScheduleCompile!S702)),ISNUMBER(FIND("7F",ScheduleCompile!S702)),ISNUMBER(FIND("9F",ScheduleCompile!S702)),ISNUMBER(FIND("4F",ScheduleCompile!S702))),VALUE(LEFT(ScheduleCompile!S702,FIND("F",ScheduleCompile!S702)-1)),ScheduleCompile!S702)))))))</f>
        <v>67.900000000000006</v>
      </c>
      <c r="Y709" s="1">
        <f>IF(AND(ISERROR(IF(ScheduleCompile!T702="Off",0,IF(ScheduleCompile!T702="On",1,IF(ISNUMBER(ScheduleCompile!T702),ScheduleCompile!T702/1,IF(ISTEXT(ScheduleCompile!T702),IF(OR(ISNUMBER(FIND("5F",ScheduleCompile!T702)),ISNUMBER(FIND("0F",ScheduleCompile!T702)),ISNUMBER(FIND("8F",ScheduleCompile!T702)),ISNUMBER(FIND("1F",ScheduleCompile!T702)),ISNUMBER(FIND("2F",ScheduleCompile!T702)),ISNUMBER(FIND("3F",ScheduleCompile!T702)),ISNUMBER(FIND("6F",ScheduleCompile!T702)),ISNUMBER(FIND("7F",ScheduleCompile!T702)),ISNUMBER(FIND("9F",ScheduleCompile!T702)),ISNUMBER(FIND("4F",ScheduleCompile!T702))),VALUE(LEFT(ScheduleCompile!T702,FIND("F",ScheduleCompile!T702)-1)),ScheduleCompile!T702)))))),ISTEXT(ScheduleCompile!#REF!)),"ENDTABLE",IF(ISERROR(IF(ScheduleCompile!T702="Off",0,IF(ScheduleCompile!T702="On",1,IF(ISNUMBER(ScheduleCompile!T702),ScheduleCompile!T702/1,IF(ISTEXT(ScheduleCompile!T702),IF(OR(ISNUMBER(FIND("5F",ScheduleCompile!T702)),ISNUMBER(FIND("0F",ScheduleCompile!T702)),ISNUMBER(FIND("8F",ScheduleCompile!T702)),ISNUMBER(FIND("1F",ScheduleCompile!T702)),ISNUMBER(FIND("2F",ScheduleCompile!T702)),ISNUMBER(FIND("3F",ScheduleCompile!T702)),ISNUMBER(FIND("6F",ScheduleCompile!T702)),ISNUMBER(FIND("7F",ScheduleCompile!T702)),ISNUMBER(FIND("9F",ScheduleCompile!T702)),ISNUMBER(FIND("4F",ScheduleCompile!T702))),VALUE(LEFT(ScheduleCompile!T702,FIND("F",ScheduleCompile!T702)-1)),ScheduleCompile!T702)))))),"",IF(ScheduleCompile!T702="Off",0,IF(ScheduleCompile!T702="On",1,IF(ISNUMBER(ScheduleCompile!T702),ScheduleCompile!T702/1,IF(ISTEXT(ScheduleCompile!T702),IF(OR(ISNUMBER(FIND("5F",ScheduleCompile!T702)),ISNUMBER(FIND("0F",ScheduleCompile!T702)),ISNUMBER(FIND("8F",ScheduleCompile!T702)),ISNUMBER(FIND("1F",ScheduleCompile!T702)),ISNUMBER(FIND("2F",ScheduleCompile!T702)),ISNUMBER(FIND("3F",ScheduleCompile!T702)),ISNUMBER(FIND("6F",ScheduleCompile!T702)),ISNUMBER(FIND("7F",ScheduleCompile!T702)),ISNUMBER(FIND("9F",ScheduleCompile!T702)),ISNUMBER(FIND("4F",ScheduleCompile!T702))),VALUE(LEFT(ScheduleCompile!T702,FIND("F",ScheduleCompile!T702)-1)),ScheduleCompile!T702)))))))</f>
        <v>67.900000000000006</v>
      </c>
      <c r="Z709" s="1">
        <f>IF(AND(ISERROR(IF(ScheduleCompile!U702="Off",0,IF(ScheduleCompile!U702="On",1,IF(ISNUMBER(ScheduleCompile!U702),ScheduleCompile!U702/1,IF(ISTEXT(ScheduleCompile!U702),IF(OR(ISNUMBER(FIND("5F",ScheduleCompile!U702)),ISNUMBER(FIND("0F",ScheduleCompile!U702)),ISNUMBER(FIND("8F",ScheduleCompile!U702)),ISNUMBER(FIND("1F",ScheduleCompile!U702)),ISNUMBER(FIND("2F",ScheduleCompile!U702)),ISNUMBER(FIND("3F",ScheduleCompile!U702)),ISNUMBER(FIND("6F",ScheduleCompile!U702)),ISNUMBER(FIND("7F",ScheduleCompile!U702)),ISNUMBER(FIND("9F",ScheduleCompile!U702)),ISNUMBER(FIND("4F",ScheduleCompile!U702))),VALUE(LEFT(ScheduleCompile!U702,FIND("F",ScheduleCompile!U702)-1)),ScheduleCompile!U702)))))),ISTEXT(ScheduleCompile!#REF!)),"ENDTABLE",IF(ISERROR(IF(ScheduleCompile!U702="Off",0,IF(ScheduleCompile!U702="On",1,IF(ISNUMBER(ScheduleCompile!U702),ScheduleCompile!U702/1,IF(ISTEXT(ScheduleCompile!U702),IF(OR(ISNUMBER(FIND("5F",ScheduleCompile!U702)),ISNUMBER(FIND("0F",ScheduleCompile!U702)),ISNUMBER(FIND("8F",ScheduleCompile!U702)),ISNUMBER(FIND("1F",ScheduleCompile!U702)),ISNUMBER(FIND("2F",ScheduleCompile!U702)),ISNUMBER(FIND("3F",ScheduleCompile!U702)),ISNUMBER(FIND("6F",ScheduleCompile!U702)),ISNUMBER(FIND("7F",ScheduleCompile!U702)),ISNUMBER(FIND("9F",ScheduleCompile!U702)),ISNUMBER(FIND("4F",ScheduleCompile!U702))),VALUE(LEFT(ScheduleCompile!U702,FIND("F",ScheduleCompile!U702)-1)),ScheduleCompile!U702)))))),"",IF(ScheduleCompile!U702="Off",0,IF(ScheduleCompile!U702="On",1,IF(ISNUMBER(ScheduleCompile!U702),ScheduleCompile!U702/1,IF(ISTEXT(ScheduleCompile!U702),IF(OR(ISNUMBER(FIND("5F",ScheduleCompile!U702)),ISNUMBER(FIND("0F",ScheduleCompile!U702)),ISNUMBER(FIND("8F",ScheduleCompile!U702)),ISNUMBER(FIND("1F",ScheduleCompile!U702)),ISNUMBER(FIND("2F",ScheduleCompile!U702)),ISNUMBER(FIND("3F",ScheduleCompile!U702)),ISNUMBER(FIND("6F",ScheduleCompile!U702)),ISNUMBER(FIND("7F",ScheduleCompile!U702)),ISNUMBER(FIND("9F",ScheduleCompile!U702)),ISNUMBER(FIND("4F",ScheduleCompile!U702))),VALUE(LEFT(ScheduleCompile!U702,FIND("F",ScheduleCompile!U702)-1)),ScheduleCompile!U702)))))))</f>
        <v>67.900000000000006</v>
      </c>
      <c r="AA709" s="1">
        <f>IF(AND(ISERROR(IF(ScheduleCompile!V702="Off",0,IF(ScheduleCompile!V702="On",1,IF(ISNUMBER(ScheduleCompile!V702),ScheduleCompile!V702/1,IF(ISTEXT(ScheduleCompile!V702),IF(OR(ISNUMBER(FIND("5F",ScheduleCompile!V702)),ISNUMBER(FIND("0F",ScheduleCompile!V702)),ISNUMBER(FIND("8F",ScheduleCompile!V702)),ISNUMBER(FIND("1F",ScheduleCompile!V702)),ISNUMBER(FIND("2F",ScheduleCompile!V702)),ISNUMBER(FIND("3F",ScheduleCompile!V702)),ISNUMBER(FIND("6F",ScheduleCompile!V702)),ISNUMBER(FIND("7F",ScheduleCompile!V702)),ISNUMBER(FIND("9F",ScheduleCompile!V702)),ISNUMBER(FIND("4F",ScheduleCompile!V702))),VALUE(LEFT(ScheduleCompile!V702,FIND("F",ScheduleCompile!V702)-1)),ScheduleCompile!V702)))))),ISTEXT(ScheduleCompile!#REF!)),"ENDTABLE",IF(ISERROR(IF(ScheduleCompile!V702="Off",0,IF(ScheduleCompile!V702="On",1,IF(ISNUMBER(ScheduleCompile!V702),ScheduleCompile!V702/1,IF(ISTEXT(ScheduleCompile!V702),IF(OR(ISNUMBER(FIND("5F",ScheduleCompile!V702)),ISNUMBER(FIND("0F",ScheduleCompile!V702)),ISNUMBER(FIND("8F",ScheduleCompile!V702)),ISNUMBER(FIND("1F",ScheduleCompile!V702)),ISNUMBER(FIND("2F",ScheduleCompile!V702)),ISNUMBER(FIND("3F",ScheduleCompile!V702)),ISNUMBER(FIND("6F",ScheduleCompile!V702)),ISNUMBER(FIND("7F",ScheduleCompile!V702)),ISNUMBER(FIND("9F",ScheduleCompile!V702)),ISNUMBER(FIND("4F",ScheduleCompile!V702))),VALUE(LEFT(ScheduleCompile!V702,FIND("F",ScheduleCompile!V702)-1)),ScheduleCompile!V702)))))),"",IF(ScheduleCompile!V702="Off",0,IF(ScheduleCompile!V702="On",1,IF(ISNUMBER(ScheduleCompile!V702),ScheduleCompile!V702/1,IF(ISTEXT(ScheduleCompile!V702),IF(OR(ISNUMBER(FIND("5F",ScheduleCompile!V702)),ISNUMBER(FIND("0F",ScheduleCompile!V702)),ISNUMBER(FIND("8F",ScheduleCompile!V702)),ISNUMBER(FIND("1F",ScheduleCompile!V702)),ISNUMBER(FIND("2F",ScheduleCompile!V702)),ISNUMBER(FIND("3F",ScheduleCompile!V702)),ISNUMBER(FIND("6F",ScheduleCompile!V702)),ISNUMBER(FIND("7F",ScheduleCompile!V702)),ISNUMBER(FIND("9F",ScheduleCompile!V702)),ISNUMBER(FIND("4F",ScheduleCompile!V702))),VALUE(LEFT(ScheduleCompile!V702,FIND("F",ScheduleCompile!V702)-1)),ScheduleCompile!V702)))))))</f>
        <v>67.900000000000006</v>
      </c>
      <c r="AB709" s="1">
        <f>IF(AND(ISERROR(IF(ScheduleCompile!W702="Off",0,IF(ScheduleCompile!W702="On",1,IF(ISNUMBER(ScheduleCompile!W702),ScheduleCompile!W702/1,IF(ISTEXT(ScheduleCompile!W702),IF(OR(ISNUMBER(FIND("5F",ScheduleCompile!W702)),ISNUMBER(FIND("0F",ScheduleCompile!W702)),ISNUMBER(FIND("8F",ScheduleCompile!W702)),ISNUMBER(FIND("1F",ScheduleCompile!W702)),ISNUMBER(FIND("2F",ScheduleCompile!W702)),ISNUMBER(FIND("3F",ScheduleCompile!W702)),ISNUMBER(FIND("6F",ScheduleCompile!W702)),ISNUMBER(FIND("7F",ScheduleCompile!W702)),ISNUMBER(FIND("9F",ScheduleCompile!W702)),ISNUMBER(FIND("4F",ScheduleCompile!W702))),VALUE(LEFT(ScheduleCompile!W702,FIND("F",ScheduleCompile!W702)-1)),ScheduleCompile!W702)))))),ISTEXT(ScheduleCompile!#REF!)),"ENDTABLE",IF(ISERROR(IF(ScheduleCompile!W702="Off",0,IF(ScheduleCompile!W702="On",1,IF(ISNUMBER(ScheduleCompile!W702),ScheduleCompile!W702/1,IF(ISTEXT(ScheduleCompile!W702),IF(OR(ISNUMBER(FIND("5F",ScheduleCompile!W702)),ISNUMBER(FIND("0F",ScheduleCompile!W702)),ISNUMBER(FIND("8F",ScheduleCompile!W702)),ISNUMBER(FIND("1F",ScheduleCompile!W702)),ISNUMBER(FIND("2F",ScheduleCompile!W702)),ISNUMBER(FIND("3F",ScheduleCompile!W702)),ISNUMBER(FIND("6F",ScheduleCompile!W702)),ISNUMBER(FIND("7F",ScheduleCompile!W702)),ISNUMBER(FIND("9F",ScheduleCompile!W702)),ISNUMBER(FIND("4F",ScheduleCompile!W702))),VALUE(LEFT(ScheduleCompile!W702,FIND("F",ScheduleCompile!W702)-1)),ScheduleCompile!W702)))))),"",IF(ScheduleCompile!W702="Off",0,IF(ScheduleCompile!W702="On",1,IF(ISNUMBER(ScheduleCompile!W702),ScheduleCompile!W702/1,IF(ISTEXT(ScheduleCompile!W702),IF(OR(ISNUMBER(FIND("5F",ScheduleCompile!W702)),ISNUMBER(FIND("0F",ScheduleCompile!W702)),ISNUMBER(FIND("8F",ScheduleCompile!W702)),ISNUMBER(FIND("1F",ScheduleCompile!W702)),ISNUMBER(FIND("2F",ScheduleCompile!W702)),ISNUMBER(FIND("3F",ScheduleCompile!W702)),ISNUMBER(FIND("6F",ScheduleCompile!W702)),ISNUMBER(FIND("7F",ScheduleCompile!W702)),ISNUMBER(FIND("9F",ScheduleCompile!W702)),ISNUMBER(FIND("4F",ScheduleCompile!W702))),VALUE(LEFT(ScheduleCompile!W702,FIND("F",ScheduleCompile!W702)-1)),ScheduleCompile!W702)))))))</f>
        <v>67.900000000000006</v>
      </c>
      <c r="AC709" s="1">
        <f>IF(AND(ISERROR(IF(ScheduleCompile!X702="Off",0,IF(ScheduleCompile!X702="On",1,IF(ISNUMBER(ScheduleCompile!X702),ScheduleCompile!X702/1,IF(ISTEXT(ScheduleCompile!X702),IF(OR(ISNUMBER(FIND("5F",ScheduleCompile!X702)),ISNUMBER(FIND("0F",ScheduleCompile!X702)),ISNUMBER(FIND("8F",ScheduleCompile!X702)),ISNUMBER(FIND("1F",ScheduleCompile!X702)),ISNUMBER(FIND("2F",ScheduleCompile!X702)),ISNUMBER(FIND("3F",ScheduleCompile!X702)),ISNUMBER(FIND("6F",ScheduleCompile!X702)),ISNUMBER(FIND("7F",ScheduleCompile!X702)),ISNUMBER(FIND("9F",ScheduleCompile!X702)),ISNUMBER(FIND("4F",ScheduleCompile!X702))),VALUE(LEFT(ScheduleCompile!X702,FIND("F",ScheduleCompile!X702)-1)),ScheduleCompile!X702)))))),ISTEXT(ScheduleCompile!#REF!)),"ENDTABLE",IF(ISERROR(IF(ScheduleCompile!X702="Off",0,IF(ScheduleCompile!X702="On",1,IF(ISNUMBER(ScheduleCompile!X702),ScheduleCompile!X702/1,IF(ISTEXT(ScheduleCompile!X702),IF(OR(ISNUMBER(FIND("5F",ScheduleCompile!X702)),ISNUMBER(FIND("0F",ScheduleCompile!X702)),ISNUMBER(FIND("8F",ScheduleCompile!X702)),ISNUMBER(FIND("1F",ScheduleCompile!X702)),ISNUMBER(FIND("2F",ScheduleCompile!X702)),ISNUMBER(FIND("3F",ScheduleCompile!X702)),ISNUMBER(FIND("6F",ScheduleCompile!X702)),ISNUMBER(FIND("7F",ScheduleCompile!X702)),ISNUMBER(FIND("9F",ScheduleCompile!X702)),ISNUMBER(FIND("4F",ScheduleCompile!X702))),VALUE(LEFT(ScheduleCompile!X702,FIND("F",ScheduleCompile!X702)-1)),ScheduleCompile!X702)))))),"",IF(ScheduleCompile!X702="Off",0,IF(ScheduleCompile!X702="On",1,IF(ISNUMBER(ScheduleCompile!X702),ScheduleCompile!X702/1,IF(ISTEXT(ScheduleCompile!X702),IF(OR(ISNUMBER(FIND("5F",ScheduleCompile!X702)),ISNUMBER(FIND("0F",ScheduleCompile!X702)),ISNUMBER(FIND("8F",ScheduleCompile!X702)),ISNUMBER(FIND("1F",ScheduleCompile!X702)),ISNUMBER(FIND("2F",ScheduleCompile!X702)),ISNUMBER(FIND("3F",ScheduleCompile!X702)),ISNUMBER(FIND("6F",ScheduleCompile!X702)),ISNUMBER(FIND("7F",ScheduleCompile!X702)),ISNUMBER(FIND("9F",ScheduleCompile!X702)),ISNUMBER(FIND("4F",ScheduleCompile!X702))),VALUE(LEFT(ScheduleCompile!X702,FIND("F",ScheduleCompile!X702)-1)),ScheduleCompile!X702)))))))</f>
        <v>67.900000000000006</v>
      </c>
      <c r="AD709" s="1">
        <f>IF(AND(ISERROR(IF(ScheduleCompile!Y702="Off",0,IF(ScheduleCompile!Y702="On",1,IF(ISNUMBER(ScheduleCompile!Y702),ScheduleCompile!Y702/1,IF(ISTEXT(ScheduleCompile!Y702),IF(OR(ISNUMBER(FIND("5F",ScheduleCompile!Y702)),ISNUMBER(FIND("0F",ScheduleCompile!Y702)),ISNUMBER(FIND("8F",ScheduleCompile!Y702)),ISNUMBER(FIND("1F",ScheduleCompile!Y702)),ISNUMBER(FIND("2F",ScheduleCompile!Y702)),ISNUMBER(FIND("3F",ScheduleCompile!Y702)),ISNUMBER(FIND("6F",ScheduleCompile!Y702)),ISNUMBER(FIND("7F",ScheduleCompile!Y702)),ISNUMBER(FIND("9F",ScheduleCompile!Y702)),ISNUMBER(FIND("4F",ScheduleCompile!Y702))),VALUE(LEFT(ScheduleCompile!Y702,FIND("F",ScheduleCompile!Y702)-1)),ScheduleCompile!Y702)))))),ISTEXT(ScheduleCompile!#REF!)),"ENDTABLE",IF(ISERROR(IF(ScheduleCompile!Y702="Off",0,IF(ScheduleCompile!Y702="On",1,IF(ISNUMBER(ScheduleCompile!Y702),ScheduleCompile!Y702/1,IF(ISTEXT(ScheduleCompile!Y702),IF(OR(ISNUMBER(FIND("5F",ScheduleCompile!Y702)),ISNUMBER(FIND("0F",ScheduleCompile!Y702)),ISNUMBER(FIND("8F",ScheduleCompile!Y702)),ISNUMBER(FIND("1F",ScheduleCompile!Y702)),ISNUMBER(FIND("2F",ScheduleCompile!Y702)),ISNUMBER(FIND("3F",ScheduleCompile!Y702)),ISNUMBER(FIND("6F",ScheduleCompile!Y702)),ISNUMBER(FIND("7F",ScheduleCompile!Y702)),ISNUMBER(FIND("9F",ScheduleCompile!Y702)),ISNUMBER(FIND("4F",ScheduleCompile!Y702))),VALUE(LEFT(ScheduleCompile!Y702,FIND("F",ScheduleCompile!Y702)-1)),ScheduleCompile!Y702)))))),"",IF(ScheduleCompile!Y702="Off",0,IF(ScheduleCompile!Y702="On",1,IF(ISNUMBER(ScheduleCompile!Y702),ScheduleCompile!Y702/1,IF(ISTEXT(ScheduleCompile!Y702),IF(OR(ISNUMBER(FIND("5F",ScheduleCompile!Y702)),ISNUMBER(FIND("0F",ScheduleCompile!Y702)),ISNUMBER(FIND("8F",ScheduleCompile!Y702)),ISNUMBER(FIND("1F",ScheduleCompile!Y702)),ISNUMBER(FIND("2F",ScheduleCompile!Y702)),ISNUMBER(FIND("3F",ScheduleCompile!Y702)),ISNUMBER(FIND("6F",ScheduleCompile!Y702)),ISNUMBER(FIND("7F",ScheduleCompile!Y702)),ISNUMBER(FIND("9F",ScheduleCompile!Y702)),ISNUMBER(FIND("4F",ScheduleCompile!Y702))),VALUE(LEFT(ScheduleCompile!Y702,FIND("F",ScheduleCompile!Y702)-1)),ScheduleCompile!Y702)))))))</f>
        <v>67.900000000000006</v>
      </c>
    </row>
    <row r="710" spans="1:30" x14ac:dyDescent="0.25">
      <c r="A710" t="str">
        <f t="shared" si="59"/>
        <v>SchDay "WaterMainCZ15Jun"  Type = "Temperature" Hr = (71.6, 71.6, 71.6, 71.6, 71.6, 71.6, 71.6, 71.6, 71.6, 71.6, 71.6, 71.6, 71.6, 71.6, 71.6, 71.6, 71.6, 71.6, 71.6, 71.6, 71.6, 71.6, 71.6, 71.6) ..</v>
      </c>
      <c r="B710" s="1" t="s">
        <v>623</v>
      </c>
      <c r="C710" t="str">
        <f t="shared" si="60"/>
        <v xml:space="preserve">SchDay "WaterMainCZ15Jun"  Type = "Temperature" Hr = </v>
      </c>
      <c r="D710" t="str">
        <f t="shared" si="61"/>
        <v>(71.6, 71.6, 71.6, 71.6, 71.6, 71.6, 71.6, 71.6, 71.6, 71.6, 71.6, 71.6, 71.6, 71.6, 71.6, 71.6, 71.6, 71.6, 71.6, 71.6, 71.6, 71.6, 71.6, 71.6) ..</v>
      </c>
      <c r="E710" s="30" t="str">
        <f>ScheduleCompile!A703</f>
        <v>WaterMainCZ15Jun</v>
      </c>
      <c r="F710" t="str">
        <f t="shared" si="46"/>
        <v>Temperature</v>
      </c>
      <c r="G710" s="1">
        <f>IF(AND(ISERROR(IF(ScheduleCompile!B703="Off",0,IF(ScheduleCompile!B703="On",1,IF(ISNUMBER(ScheduleCompile!B703),ScheduleCompile!B703/1,IF(ISTEXT(ScheduleCompile!B703),IF(OR(ISNUMBER(FIND("5F",ScheduleCompile!B703)),ISNUMBER(FIND("0F",ScheduleCompile!B703)),ISNUMBER(FIND("8F",ScheduleCompile!B703)),ISNUMBER(FIND("1F",ScheduleCompile!B703)),ISNUMBER(FIND("2F",ScheduleCompile!B703)),ISNUMBER(FIND("3F",ScheduleCompile!B703)),ISNUMBER(FIND("6F",ScheduleCompile!B703)),ISNUMBER(FIND("7F",ScheduleCompile!B703)),ISNUMBER(FIND("9F",ScheduleCompile!B703)),ISNUMBER(FIND("4F",ScheduleCompile!B703))),VALUE(LEFT(ScheduleCompile!B703,FIND("F",ScheduleCompile!B703)-1)),ScheduleCompile!B703)))))),ISTEXT(ScheduleCompile!#REF!)),"ENDTABLE",IF(ISERROR(IF(ScheduleCompile!B703="Off",0,IF(ScheduleCompile!B703="On",1,IF(ISNUMBER(ScheduleCompile!B703),ScheduleCompile!B703/1,IF(ISTEXT(ScheduleCompile!B703),IF(OR(ISNUMBER(FIND("5F",ScheduleCompile!B703)),ISNUMBER(FIND("0F",ScheduleCompile!B703)),ISNUMBER(FIND("8F",ScheduleCompile!B703)),ISNUMBER(FIND("1F",ScheduleCompile!B703)),ISNUMBER(FIND("2F",ScheduleCompile!B703)),ISNUMBER(FIND("3F",ScheduleCompile!B703)),ISNUMBER(FIND("6F",ScheduleCompile!B703)),ISNUMBER(FIND("7F",ScheduleCompile!B703)),ISNUMBER(FIND("9F",ScheduleCompile!B703)),ISNUMBER(FIND("4F",ScheduleCompile!B703))),VALUE(LEFT(ScheduleCompile!B703,FIND("F",ScheduleCompile!B703)-1)),ScheduleCompile!B703)))))),"",IF(ScheduleCompile!B703="Off",0,IF(ScheduleCompile!B703="On",1,IF(ISNUMBER(ScheduleCompile!B703),ScheduleCompile!B703/1,IF(ISTEXT(ScheduleCompile!B703),IF(OR(ISNUMBER(FIND("5F",ScheduleCompile!B703)),ISNUMBER(FIND("0F",ScheduleCompile!B703)),ISNUMBER(FIND("8F",ScheduleCompile!B703)),ISNUMBER(FIND("1F",ScheduleCompile!B703)),ISNUMBER(FIND("2F",ScheduleCompile!B703)),ISNUMBER(FIND("3F",ScheduleCompile!B703)),ISNUMBER(FIND("6F",ScheduleCompile!B703)),ISNUMBER(FIND("7F",ScheduleCompile!B703)),ISNUMBER(FIND("9F",ScheduleCompile!B703)),ISNUMBER(FIND("4F",ScheduleCompile!B703))),VALUE(LEFT(ScheduleCompile!B703,FIND("F",ScheduleCompile!B703)-1)),ScheduleCompile!B703)))))))</f>
        <v>71.599999999999994</v>
      </c>
      <c r="H710" s="1">
        <f>IF(AND(ISERROR(IF(ScheduleCompile!C703="Off",0,IF(ScheduleCompile!C703="On",1,IF(ISNUMBER(ScheduleCompile!C703),ScheduleCompile!C703/1,IF(ISTEXT(ScheduleCompile!C703),IF(OR(ISNUMBER(FIND("5F",ScheduleCompile!C703)),ISNUMBER(FIND("0F",ScheduleCompile!C703)),ISNUMBER(FIND("8F",ScheduleCompile!C703)),ISNUMBER(FIND("1F",ScheduleCompile!C703)),ISNUMBER(FIND("2F",ScheduleCompile!C703)),ISNUMBER(FIND("3F",ScheduleCompile!C703)),ISNUMBER(FIND("6F",ScheduleCompile!C703)),ISNUMBER(FIND("7F",ScheduleCompile!C703)),ISNUMBER(FIND("9F",ScheduleCompile!C703)),ISNUMBER(FIND("4F",ScheduleCompile!C703))),VALUE(LEFT(ScheduleCompile!C703,FIND("F",ScheduleCompile!C703)-1)),ScheduleCompile!C703)))))),ISTEXT(ScheduleCompile!#REF!)),"ENDTABLE",IF(ISERROR(IF(ScheduleCompile!C703="Off",0,IF(ScheduleCompile!C703="On",1,IF(ISNUMBER(ScheduleCompile!C703),ScheduleCompile!C703/1,IF(ISTEXT(ScheduleCompile!C703),IF(OR(ISNUMBER(FIND("5F",ScheduleCompile!C703)),ISNUMBER(FIND("0F",ScheduleCompile!C703)),ISNUMBER(FIND("8F",ScheduleCompile!C703)),ISNUMBER(FIND("1F",ScheduleCompile!C703)),ISNUMBER(FIND("2F",ScheduleCompile!C703)),ISNUMBER(FIND("3F",ScheduleCompile!C703)),ISNUMBER(FIND("6F",ScheduleCompile!C703)),ISNUMBER(FIND("7F",ScheduleCompile!C703)),ISNUMBER(FIND("9F",ScheduleCompile!C703)),ISNUMBER(FIND("4F",ScheduleCompile!C703))),VALUE(LEFT(ScheduleCompile!C703,FIND("F",ScheduleCompile!C703)-1)),ScheduleCompile!C703)))))),"",IF(ScheduleCompile!C703="Off",0,IF(ScheduleCompile!C703="On",1,IF(ISNUMBER(ScheduleCompile!C703),ScheduleCompile!C703/1,IF(ISTEXT(ScheduleCompile!C703),IF(OR(ISNUMBER(FIND("5F",ScheduleCompile!C703)),ISNUMBER(FIND("0F",ScheduleCompile!C703)),ISNUMBER(FIND("8F",ScheduleCompile!C703)),ISNUMBER(FIND("1F",ScheduleCompile!C703)),ISNUMBER(FIND("2F",ScheduleCompile!C703)),ISNUMBER(FIND("3F",ScheduleCompile!C703)),ISNUMBER(FIND("6F",ScheduleCompile!C703)),ISNUMBER(FIND("7F",ScheduleCompile!C703)),ISNUMBER(FIND("9F",ScheduleCompile!C703)),ISNUMBER(FIND("4F",ScheduleCompile!C703))),VALUE(LEFT(ScheduleCompile!C703,FIND("F",ScheduleCompile!C703)-1)),ScheduleCompile!C703)))))))</f>
        <v>71.599999999999994</v>
      </c>
      <c r="I710" s="1">
        <f>IF(AND(ISERROR(IF(ScheduleCompile!D703="Off",0,IF(ScheduleCompile!D703="On",1,IF(ISNUMBER(ScheduleCompile!D703),ScheduleCompile!D703/1,IF(ISTEXT(ScheduleCompile!D703),IF(OR(ISNUMBER(FIND("5F",ScheduleCompile!D703)),ISNUMBER(FIND("0F",ScheduleCompile!D703)),ISNUMBER(FIND("8F",ScheduleCompile!D703)),ISNUMBER(FIND("1F",ScheduleCompile!D703)),ISNUMBER(FIND("2F",ScheduleCompile!D703)),ISNUMBER(FIND("3F",ScheduleCompile!D703)),ISNUMBER(FIND("6F",ScheduleCompile!D703)),ISNUMBER(FIND("7F",ScheduleCompile!D703)),ISNUMBER(FIND("9F",ScheduleCompile!D703)),ISNUMBER(FIND("4F",ScheduleCompile!D703))),VALUE(LEFT(ScheduleCompile!D703,FIND("F",ScheduleCompile!D703)-1)),ScheduleCompile!D703)))))),ISTEXT(ScheduleCompile!#REF!)),"ENDTABLE",IF(ISERROR(IF(ScheduleCompile!D703="Off",0,IF(ScheduleCompile!D703="On",1,IF(ISNUMBER(ScheduleCompile!D703),ScheduleCompile!D703/1,IF(ISTEXT(ScheduleCompile!D703),IF(OR(ISNUMBER(FIND("5F",ScheduleCompile!D703)),ISNUMBER(FIND("0F",ScheduleCompile!D703)),ISNUMBER(FIND("8F",ScheduleCompile!D703)),ISNUMBER(FIND("1F",ScheduleCompile!D703)),ISNUMBER(FIND("2F",ScheduleCompile!D703)),ISNUMBER(FIND("3F",ScheduleCompile!D703)),ISNUMBER(FIND("6F",ScheduleCompile!D703)),ISNUMBER(FIND("7F",ScheduleCompile!D703)),ISNUMBER(FIND("9F",ScheduleCompile!D703)),ISNUMBER(FIND("4F",ScheduleCompile!D703))),VALUE(LEFT(ScheduleCompile!D703,FIND("F",ScheduleCompile!D703)-1)),ScheduleCompile!D703)))))),"",IF(ScheduleCompile!D703="Off",0,IF(ScheduleCompile!D703="On",1,IF(ISNUMBER(ScheduleCompile!D703),ScheduleCompile!D703/1,IF(ISTEXT(ScheduleCompile!D703),IF(OR(ISNUMBER(FIND("5F",ScheduleCompile!D703)),ISNUMBER(FIND("0F",ScheduleCompile!D703)),ISNUMBER(FIND("8F",ScheduleCompile!D703)),ISNUMBER(FIND("1F",ScheduleCompile!D703)),ISNUMBER(FIND("2F",ScheduleCompile!D703)),ISNUMBER(FIND("3F",ScheduleCompile!D703)),ISNUMBER(FIND("6F",ScheduleCompile!D703)),ISNUMBER(FIND("7F",ScheduleCompile!D703)),ISNUMBER(FIND("9F",ScheduleCompile!D703)),ISNUMBER(FIND("4F",ScheduleCompile!D703))),VALUE(LEFT(ScheduleCompile!D703,FIND("F",ScheduleCompile!D703)-1)),ScheduleCompile!D703)))))))</f>
        <v>71.599999999999994</v>
      </c>
      <c r="J710" s="1">
        <f>IF(AND(ISERROR(IF(ScheduleCompile!E703="Off",0,IF(ScheduleCompile!E703="On",1,IF(ISNUMBER(ScheduleCompile!E703),ScheduleCompile!E703/1,IF(ISTEXT(ScheduleCompile!E703),IF(OR(ISNUMBER(FIND("5F",ScheduleCompile!E703)),ISNUMBER(FIND("0F",ScheduleCompile!E703)),ISNUMBER(FIND("8F",ScheduleCompile!E703)),ISNUMBER(FIND("1F",ScheduleCompile!E703)),ISNUMBER(FIND("2F",ScheduleCompile!E703)),ISNUMBER(FIND("3F",ScheduleCompile!E703)),ISNUMBER(FIND("6F",ScheduleCompile!E703)),ISNUMBER(FIND("7F",ScheduleCompile!E703)),ISNUMBER(FIND("9F",ScheduleCompile!E703)),ISNUMBER(FIND("4F",ScheduleCompile!E703))),VALUE(LEFT(ScheduleCompile!E703,FIND("F",ScheduleCompile!E703)-1)),ScheduleCompile!E703)))))),ISTEXT(ScheduleCompile!#REF!)),"ENDTABLE",IF(ISERROR(IF(ScheduleCompile!E703="Off",0,IF(ScheduleCompile!E703="On",1,IF(ISNUMBER(ScheduleCompile!E703),ScheduleCompile!E703/1,IF(ISTEXT(ScheduleCompile!E703),IF(OR(ISNUMBER(FIND("5F",ScheduleCompile!E703)),ISNUMBER(FIND("0F",ScheduleCompile!E703)),ISNUMBER(FIND("8F",ScheduleCompile!E703)),ISNUMBER(FIND("1F",ScheduleCompile!E703)),ISNUMBER(FIND("2F",ScheduleCompile!E703)),ISNUMBER(FIND("3F",ScheduleCompile!E703)),ISNUMBER(FIND("6F",ScheduleCompile!E703)),ISNUMBER(FIND("7F",ScheduleCompile!E703)),ISNUMBER(FIND("9F",ScheduleCompile!E703)),ISNUMBER(FIND("4F",ScheduleCompile!E703))),VALUE(LEFT(ScheduleCompile!E703,FIND("F",ScheduleCompile!E703)-1)),ScheduleCompile!E703)))))),"",IF(ScheduleCompile!E703="Off",0,IF(ScheduleCompile!E703="On",1,IF(ISNUMBER(ScheduleCompile!E703),ScheduleCompile!E703/1,IF(ISTEXT(ScheduleCompile!E703),IF(OR(ISNUMBER(FIND("5F",ScheduleCompile!E703)),ISNUMBER(FIND("0F",ScheduleCompile!E703)),ISNUMBER(FIND("8F",ScheduleCompile!E703)),ISNUMBER(FIND("1F",ScheduleCompile!E703)),ISNUMBER(FIND("2F",ScheduleCompile!E703)),ISNUMBER(FIND("3F",ScheduleCompile!E703)),ISNUMBER(FIND("6F",ScheduleCompile!E703)),ISNUMBER(FIND("7F",ScheduleCompile!E703)),ISNUMBER(FIND("9F",ScheduleCompile!E703)),ISNUMBER(FIND("4F",ScheduleCompile!E703))),VALUE(LEFT(ScheduleCompile!E703,FIND("F",ScheduleCompile!E703)-1)),ScheduleCompile!E703)))))))</f>
        <v>71.599999999999994</v>
      </c>
      <c r="K710" s="1">
        <f>IF(AND(ISERROR(IF(ScheduleCompile!F703="Off",0,IF(ScheduleCompile!F703="On",1,IF(ISNUMBER(ScheduleCompile!F703),ScheduleCompile!F703/1,IF(ISTEXT(ScheduleCompile!F703),IF(OR(ISNUMBER(FIND("5F",ScheduleCompile!F703)),ISNUMBER(FIND("0F",ScheduleCompile!F703)),ISNUMBER(FIND("8F",ScheduleCompile!F703)),ISNUMBER(FIND("1F",ScheduleCompile!F703)),ISNUMBER(FIND("2F",ScheduleCompile!F703)),ISNUMBER(FIND("3F",ScheduleCompile!F703)),ISNUMBER(FIND("6F",ScheduleCompile!F703)),ISNUMBER(FIND("7F",ScheduleCompile!F703)),ISNUMBER(FIND("9F",ScheduleCompile!F703)),ISNUMBER(FIND("4F",ScheduleCompile!F703))),VALUE(LEFT(ScheduleCompile!F703,FIND("F",ScheduleCompile!F703)-1)),ScheduleCompile!F703)))))),ISTEXT(ScheduleCompile!#REF!)),"ENDTABLE",IF(ISERROR(IF(ScheduleCompile!F703="Off",0,IF(ScheduleCompile!F703="On",1,IF(ISNUMBER(ScheduleCompile!F703),ScheduleCompile!F703/1,IF(ISTEXT(ScheduleCompile!F703),IF(OR(ISNUMBER(FIND("5F",ScheduleCompile!F703)),ISNUMBER(FIND("0F",ScheduleCompile!F703)),ISNUMBER(FIND("8F",ScheduleCompile!F703)),ISNUMBER(FIND("1F",ScheduleCompile!F703)),ISNUMBER(FIND("2F",ScheduleCompile!F703)),ISNUMBER(FIND("3F",ScheduleCompile!F703)),ISNUMBER(FIND("6F",ScheduleCompile!F703)),ISNUMBER(FIND("7F",ScheduleCompile!F703)),ISNUMBER(FIND("9F",ScheduleCompile!F703)),ISNUMBER(FIND("4F",ScheduleCompile!F703))),VALUE(LEFT(ScheduleCompile!F703,FIND("F",ScheduleCompile!F703)-1)),ScheduleCompile!F703)))))),"",IF(ScheduleCompile!F703="Off",0,IF(ScheduleCompile!F703="On",1,IF(ISNUMBER(ScheduleCompile!F703),ScheduleCompile!F703/1,IF(ISTEXT(ScheduleCompile!F703),IF(OR(ISNUMBER(FIND("5F",ScheduleCompile!F703)),ISNUMBER(FIND("0F",ScheduleCompile!F703)),ISNUMBER(FIND("8F",ScheduleCompile!F703)),ISNUMBER(FIND("1F",ScheduleCompile!F703)),ISNUMBER(FIND("2F",ScheduleCompile!F703)),ISNUMBER(FIND("3F",ScheduleCompile!F703)),ISNUMBER(FIND("6F",ScheduleCompile!F703)),ISNUMBER(FIND("7F",ScheduleCompile!F703)),ISNUMBER(FIND("9F",ScheduleCompile!F703)),ISNUMBER(FIND("4F",ScheduleCompile!F703))),VALUE(LEFT(ScheduleCompile!F703,FIND("F",ScheduleCompile!F703)-1)),ScheduleCompile!F703)))))))</f>
        <v>71.599999999999994</v>
      </c>
      <c r="L710" s="1">
        <f>IF(AND(ISERROR(IF(ScheduleCompile!G703="Off",0,IF(ScheduleCompile!G703="On",1,IF(ISNUMBER(ScheduleCompile!G703),ScheduleCompile!G703/1,IF(ISTEXT(ScheduleCompile!G703),IF(OR(ISNUMBER(FIND("5F",ScheduleCompile!G703)),ISNUMBER(FIND("0F",ScheduleCompile!G703)),ISNUMBER(FIND("8F",ScheduleCompile!G703)),ISNUMBER(FIND("1F",ScheduleCompile!G703)),ISNUMBER(FIND("2F",ScheduleCompile!G703)),ISNUMBER(FIND("3F",ScheduleCompile!G703)),ISNUMBER(FIND("6F",ScheduleCompile!G703)),ISNUMBER(FIND("7F",ScheduleCompile!G703)),ISNUMBER(FIND("9F",ScheduleCompile!G703)),ISNUMBER(FIND("4F",ScheduleCompile!G703))),VALUE(LEFT(ScheduleCompile!G703,FIND("F",ScheduleCompile!G703)-1)),ScheduleCompile!G703)))))),ISTEXT(ScheduleCompile!#REF!)),"ENDTABLE",IF(ISERROR(IF(ScheduleCompile!G703="Off",0,IF(ScheduleCompile!G703="On",1,IF(ISNUMBER(ScheduleCompile!G703),ScheduleCompile!G703/1,IF(ISTEXT(ScheduleCompile!G703),IF(OR(ISNUMBER(FIND("5F",ScheduleCompile!G703)),ISNUMBER(FIND("0F",ScheduleCompile!G703)),ISNUMBER(FIND("8F",ScheduleCompile!G703)),ISNUMBER(FIND("1F",ScheduleCompile!G703)),ISNUMBER(FIND("2F",ScheduleCompile!G703)),ISNUMBER(FIND("3F",ScheduleCompile!G703)),ISNUMBER(FIND("6F",ScheduleCompile!G703)),ISNUMBER(FIND("7F",ScheduleCompile!G703)),ISNUMBER(FIND("9F",ScheduleCompile!G703)),ISNUMBER(FIND("4F",ScheduleCompile!G703))),VALUE(LEFT(ScheduleCompile!G703,FIND("F",ScheduleCompile!G703)-1)),ScheduleCompile!G703)))))),"",IF(ScheduleCompile!G703="Off",0,IF(ScheduleCompile!G703="On",1,IF(ISNUMBER(ScheduleCompile!G703),ScheduleCompile!G703/1,IF(ISTEXT(ScheduleCompile!G703),IF(OR(ISNUMBER(FIND("5F",ScheduleCompile!G703)),ISNUMBER(FIND("0F",ScheduleCompile!G703)),ISNUMBER(FIND("8F",ScheduleCompile!G703)),ISNUMBER(FIND("1F",ScheduleCompile!G703)),ISNUMBER(FIND("2F",ScheduleCompile!G703)),ISNUMBER(FIND("3F",ScheduleCompile!G703)),ISNUMBER(FIND("6F",ScheduleCompile!G703)),ISNUMBER(FIND("7F",ScheduleCompile!G703)),ISNUMBER(FIND("9F",ScheduleCompile!G703)),ISNUMBER(FIND("4F",ScheduleCompile!G703))),VALUE(LEFT(ScheduleCompile!G703,FIND("F",ScheduleCompile!G703)-1)),ScheduleCompile!G703)))))))</f>
        <v>71.599999999999994</v>
      </c>
      <c r="M710" s="1">
        <f>IF(AND(ISERROR(IF(ScheduleCompile!H703="Off",0,IF(ScheduleCompile!H703="On",1,IF(ISNUMBER(ScheduleCompile!H703),ScheduleCompile!H703/1,IF(ISTEXT(ScheduleCompile!H703),IF(OR(ISNUMBER(FIND("5F",ScheduleCompile!H703)),ISNUMBER(FIND("0F",ScheduleCompile!H703)),ISNUMBER(FIND("8F",ScheduleCompile!H703)),ISNUMBER(FIND("1F",ScheduleCompile!H703)),ISNUMBER(FIND("2F",ScheduleCompile!H703)),ISNUMBER(FIND("3F",ScheduleCompile!H703)),ISNUMBER(FIND("6F",ScheduleCompile!H703)),ISNUMBER(FIND("7F",ScheduleCompile!H703)),ISNUMBER(FIND("9F",ScheduleCompile!H703)),ISNUMBER(FIND("4F",ScheduleCompile!H703))),VALUE(LEFT(ScheduleCompile!H703,FIND("F",ScheduleCompile!H703)-1)),ScheduleCompile!H703)))))),ISTEXT(ScheduleCompile!#REF!)),"ENDTABLE",IF(ISERROR(IF(ScheduleCompile!H703="Off",0,IF(ScheduleCompile!H703="On",1,IF(ISNUMBER(ScheduleCompile!H703),ScheduleCompile!H703/1,IF(ISTEXT(ScheduleCompile!H703),IF(OR(ISNUMBER(FIND("5F",ScheduleCompile!H703)),ISNUMBER(FIND("0F",ScheduleCompile!H703)),ISNUMBER(FIND("8F",ScheduleCompile!H703)),ISNUMBER(FIND("1F",ScheduleCompile!H703)),ISNUMBER(FIND("2F",ScheduleCompile!H703)),ISNUMBER(FIND("3F",ScheduleCompile!H703)),ISNUMBER(FIND("6F",ScheduleCompile!H703)),ISNUMBER(FIND("7F",ScheduleCompile!H703)),ISNUMBER(FIND("9F",ScheduleCompile!H703)),ISNUMBER(FIND("4F",ScheduleCompile!H703))),VALUE(LEFT(ScheduleCompile!H703,FIND("F",ScheduleCompile!H703)-1)),ScheduleCompile!H703)))))),"",IF(ScheduleCompile!H703="Off",0,IF(ScheduleCompile!H703="On",1,IF(ISNUMBER(ScheduleCompile!H703),ScheduleCompile!H703/1,IF(ISTEXT(ScheduleCompile!H703),IF(OR(ISNUMBER(FIND("5F",ScheduleCompile!H703)),ISNUMBER(FIND("0F",ScheduleCompile!H703)),ISNUMBER(FIND("8F",ScheduleCompile!H703)),ISNUMBER(FIND("1F",ScheduleCompile!H703)),ISNUMBER(FIND("2F",ScheduleCompile!H703)),ISNUMBER(FIND("3F",ScheduleCompile!H703)),ISNUMBER(FIND("6F",ScheduleCompile!H703)),ISNUMBER(FIND("7F",ScheduleCompile!H703)),ISNUMBER(FIND("9F",ScheduleCompile!H703)),ISNUMBER(FIND("4F",ScheduleCompile!H703))),VALUE(LEFT(ScheduleCompile!H703,FIND("F",ScheduleCompile!H703)-1)),ScheduleCompile!H703)))))))</f>
        <v>71.599999999999994</v>
      </c>
      <c r="N710" s="1">
        <f>IF(AND(ISERROR(IF(ScheduleCompile!I703="Off",0,IF(ScheduleCompile!I703="On",1,IF(ISNUMBER(ScheduleCompile!I703),ScheduleCompile!I703/1,IF(ISTEXT(ScheduleCompile!I703),IF(OR(ISNUMBER(FIND("5F",ScheduleCompile!I703)),ISNUMBER(FIND("0F",ScheduleCompile!I703)),ISNUMBER(FIND("8F",ScheduleCompile!I703)),ISNUMBER(FIND("1F",ScheduleCompile!I703)),ISNUMBER(FIND("2F",ScheduleCompile!I703)),ISNUMBER(FIND("3F",ScheduleCompile!I703)),ISNUMBER(FIND("6F",ScheduleCompile!I703)),ISNUMBER(FIND("7F",ScheduleCompile!I703)),ISNUMBER(FIND("9F",ScheduleCompile!I703)),ISNUMBER(FIND("4F",ScheduleCompile!I703))),VALUE(LEFT(ScheduleCompile!I703,FIND("F",ScheduleCompile!I703)-1)),ScheduleCompile!I703)))))),ISTEXT(ScheduleCompile!#REF!)),"ENDTABLE",IF(ISERROR(IF(ScheduleCompile!I703="Off",0,IF(ScheduleCompile!I703="On",1,IF(ISNUMBER(ScheduleCompile!I703),ScheduleCompile!I703/1,IF(ISTEXT(ScheduleCompile!I703),IF(OR(ISNUMBER(FIND("5F",ScheduleCompile!I703)),ISNUMBER(FIND("0F",ScheduleCompile!I703)),ISNUMBER(FIND("8F",ScheduleCompile!I703)),ISNUMBER(FIND("1F",ScheduleCompile!I703)),ISNUMBER(FIND("2F",ScheduleCompile!I703)),ISNUMBER(FIND("3F",ScheduleCompile!I703)),ISNUMBER(FIND("6F",ScheduleCompile!I703)),ISNUMBER(FIND("7F",ScheduleCompile!I703)),ISNUMBER(FIND("9F",ScheduleCompile!I703)),ISNUMBER(FIND("4F",ScheduleCompile!I703))),VALUE(LEFT(ScheduleCompile!I703,FIND("F",ScheduleCompile!I703)-1)),ScheduleCompile!I703)))))),"",IF(ScheduleCompile!I703="Off",0,IF(ScheduleCompile!I703="On",1,IF(ISNUMBER(ScheduleCompile!I703),ScheduleCompile!I703/1,IF(ISTEXT(ScheduleCompile!I703),IF(OR(ISNUMBER(FIND("5F",ScheduleCompile!I703)),ISNUMBER(FIND("0F",ScheduleCompile!I703)),ISNUMBER(FIND("8F",ScheduleCompile!I703)),ISNUMBER(FIND("1F",ScheduleCompile!I703)),ISNUMBER(FIND("2F",ScheduleCompile!I703)),ISNUMBER(FIND("3F",ScheduleCompile!I703)),ISNUMBER(FIND("6F",ScheduleCompile!I703)),ISNUMBER(FIND("7F",ScheduleCompile!I703)),ISNUMBER(FIND("9F",ScheduleCompile!I703)),ISNUMBER(FIND("4F",ScheduleCompile!I703))),VALUE(LEFT(ScheduleCompile!I703,FIND("F",ScheduleCompile!I703)-1)),ScheduleCompile!I703)))))))</f>
        <v>71.599999999999994</v>
      </c>
      <c r="O710" s="1">
        <f>IF(AND(ISERROR(IF(ScheduleCompile!J703="Off",0,IF(ScheduleCompile!J703="On",1,IF(ISNUMBER(ScheduleCompile!J703),ScheduleCompile!J703/1,IF(ISTEXT(ScheduleCompile!J703),IF(OR(ISNUMBER(FIND("5F",ScheduleCompile!J703)),ISNUMBER(FIND("0F",ScheduleCompile!J703)),ISNUMBER(FIND("8F",ScheduleCompile!J703)),ISNUMBER(FIND("1F",ScheduleCompile!J703)),ISNUMBER(FIND("2F",ScheduleCompile!J703)),ISNUMBER(FIND("3F",ScheduleCompile!J703)),ISNUMBER(FIND("6F",ScheduleCompile!J703)),ISNUMBER(FIND("7F",ScheduleCompile!J703)),ISNUMBER(FIND("9F",ScheduleCompile!J703)),ISNUMBER(FIND("4F",ScheduleCompile!J703))),VALUE(LEFT(ScheduleCompile!J703,FIND("F",ScheduleCompile!J703)-1)),ScheduleCompile!J703)))))),ISTEXT(ScheduleCompile!#REF!)),"ENDTABLE",IF(ISERROR(IF(ScheduleCompile!J703="Off",0,IF(ScheduleCompile!J703="On",1,IF(ISNUMBER(ScheduleCompile!J703),ScheduleCompile!J703/1,IF(ISTEXT(ScheduleCompile!J703),IF(OR(ISNUMBER(FIND("5F",ScheduleCompile!J703)),ISNUMBER(FIND("0F",ScheduleCompile!J703)),ISNUMBER(FIND("8F",ScheduleCompile!J703)),ISNUMBER(FIND("1F",ScheduleCompile!J703)),ISNUMBER(FIND("2F",ScheduleCompile!J703)),ISNUMBER(FIND("3F",ScheduleCompile!J703)),ISNUMBER(FIND("6F",ScheduleCompile!J703)),ISNUMBER(FIND("7F",ScheduleCompile!J703)),ISNUMBER(FIND("9F",ScheduleCompile!J703)),ISNUMBER(FIND("4F",ScheduleCompile!J703))),VALUE(LEFT(ScheduleCompile!J703,FIND("F",ScheduleCompile!J703)-1)),ScheduleCompile!J703)))))),"",IF(ScheduleCompile!J703="Off",0,IF(ScheduleCompile!J703="On",1,IF(ISNUMBER(ScheduleCompile!J703),ScheduleCompile!J703/1,IF(ISTEXT(ScheduleCompile!J703),IF(OR(ISNUMBER(FIND("5F",ScheduleCompile!J703)),ISNUMBER(FIND("0F",ScheduleCompile!J703)),ISNUMBER(FIND("8F",ScheduleCompile!J703)),ISNUMBER(FIND("1F",ScheduleCompile!J703)),ISNUMBER(FIND("2F",ScheduleCompile!J703)),ISNUMBER(FIND("3F",ScheduleCompile!J703)),ISNUMBER(FIND("6F",ScheduleCompile!J703)),ISNUMBER(FIND("7F",ScheduleCompile!J703)),ISNUMBER(FIND("9F",ScheduleCompile!J703)),ISNUMBER(FIND("4F",ScheduleCompile!J703))),VALUE(LEFT(ScheduleCompile!J703,FIND("F",ScheduleCompile!J703)-1)),ScheduleCompile!J703)))))))</f>
        <v>71.599999999999994</v>
      </c>
      <c r="P710" s="1">
        <f>IF(AND(ISERROR(IF(ScheduleCompile!K703="Off",0,IF(ScheduleCompile!K703="On",1,IF(ISNUMBER(ScheduleCompile!K703),ScheduleCompile!K703/1,IF(ISTEXT(ScheduleCompile!K703),IF(OR(ISNUMBER(FIND("5F",ScheduleCompile!K703)),ISNUMBER(FIND("0F",ScheduleCompile!K703)),ISNUMBER(FIND("8F",ScheduleCompile!K703)),ISNUMBER(FIND("1F",ScheduleCompile!K703)),ISNUMBER(FIND("2F",ScheduleCompile!K703)),ISNUMBER(FIND("3F",ScheduleCompile!K703)),ISNUMBER(FIND("6F",ScheduleCompile!K703)),ISNUMBER(FIND("7F",ScheduleCompile!K703)),ISNUMBER(FIND("9F",ScheduleCompile!K703)),ISNUMBER(FIND("4F",ScheduleCompile!K703))),VALUE(LEFT(ScheduleCompile!K703,FIND("F",ScheduleCompile!K703)-1)),ScheduleCompile!K703)))))),ISTEXT(ScheduleCompile!#REF!)),"ENDTABLE",IF(ISERROR(IF(ScheduleCompile!K703="Off",0,IF(ScheduleCompile!K703="On",1,IF(ISNUMBER(ScheduleCompile!K703),ScheduleCompile!K703/1,IF(ISTEXT(ScheduleCompile!K703),IF(OR(ISNUMBER(FIND("5F",ScheduleCompile!K703)),ISNUMBER(FIND("0F",ScheduleCompile!K703)),ISNUMBER(FIND("8F",ScheduleCompile!K703)),ISNUMBER(FIND("1F",ScheduleCompile!K703)),ISNUMBER(FIND("2F",ScheduleCompile!K703)),ISNUMBER(FIND("3F",ScheduleCompile!K703)),ISNUMBER(FIND("6F",ScheduleCompile!K703)),ISNUMBER(FIND("7F",ScheduleCompile!K703)),ISNUMBER(FIND("9F",ScheduleCompile!K703)),ISNUMBER(FIND("4F",ScheduleCompile!K703))),VALUE(LEFT(ScheduleCompile!K703,FIND("F",ScheduleCompile!K703)-1)),ScheduleCompile!K703)))))),"",IF(ScheduleCompile!K703="Off",0,IF(ScheduleCompile!K703="On",1,IF(ISNUMBER(ScheduleCompile!K703),ScheduleCompile!K703/1,IF(ISTEXT(ScheduleCompile!K703),IF(OR(ISNUMBER(FIND("5F",ScheduleCompile!K703)),ISNUMBER(FIND("0F",ScheduleCompile!K703)),ISNUMBER(FIND("8F",ScheduleCompile!K703)),ISNUMBER(FIND("1F",ScheduleCompile!K703)),ISNUMBER(FIND("2F",ScheduleCompile!K703)),ISNUMBER(FIND("3F",ScheduleCompile!K703)),ISNUMBER(FIND("6F",ScheduleCompile!K703)),ISNUMBER(FIND("7F",ScheduleCompile!K703)),ISNUMBER(FIND("9F",ScheduleCompile!K703)),ISNUMBER(FIND("4F",ScheduleCompile!K703))),VALUE(LEFT(ScheduleCompile!K703,FIND("F",ScheduleCompile!K703)-1)),ScheduleCompile!K703)))))))</f>
        <v>71.599999999999994</v>
      </c>
      <c r="Q710" s="1">
        <f>IF(AND(ISERROR(IF(ScheduleCompile!L703="Off",0,IF(ScheduleCompile!L703="On",1,IF(ISNUMBER(ScheduleCompile!L703),ScheduleCompile!L703/1,IF(ISTEXT(ScheduleCompile!L703),IF(OR(ISNUMBER(FIND("5F",ScheduleCompile!L703)),ISNUMBER(FIND("0F",ScheduleCompile!L703)),ISNUMBER(FIND("8F",ScheduleCompile!L703)),ISNUMBER(FIND("1F",ScheduleCompile!L703)),ISNUMBER(FIND("2F",ScheduleCompile!L703)),ISNUMBER(FIND("3F",ScheduleCompile!L703)),ISNUMBER(FIND("6F",ScheduleCompile!L703)),ISNUMBER(FIND("7F",ScheduleCompile!L703)),ISNUMBER(FIND("9F",ScheduleCompile!L703)),ISNUMBER(FIND("4F",ScheduleCompile!L703))),VALUE(LEFT(ScheduleCompile!L703,FIND("F",ScheduleCompile!L703)-1)),ScheduleCompile!L703)))))),ISTEXT(ScheduleCompile!#REF!)),"ENDTABLE",IF(ISERROR(IF(ScheduleCompile!L703="Off",0,IF(ScheduleCompile!L703="On",1,IF(ISNUMBER(ScheduleCompile!L703),ScheduleCompile!L703/1,IF(ISTEXT(ScheduleCompile!L703),IF(OR(ISNUMBER(FIND("5F",ScheduleCompile!L703)),ISNUMBER(FIND("0F",ScheduleCompile!L703)),ISNUMBER(FIND("8F",ScheduleCompile!L703)),ISNUMBER(FIND("1F",ScheduleCompile!L703)),ISNUMBER(FIND("2F",ScheduleCompile!L703)),ISNUMBER(FIND("3F",ScheduleCompile!L703)),ISNUMBER(FIND("6F",ScheduleCompile!L703)),ISNUMBER(FIND("7F",ScheduleCompile!L703)),ISNUMBER(FIND("9F",ScheduleCompile!L703)),ISNUMBER(FIND("4F",ScheduleCompile!L703))),VALUE(LEFT(ScheduleCompile!L703,FIND("F",ScheduleCompile!L703)-1)),ScheduleCompile!L703)))))),"",IF(ScheduleCompile!L703="Off",0,IF(ScheduleCompile!L703="On",1,IF(ISNUMBER(ScheduleCompile!L703),ScheduleCompile!L703/1,IF(ISTEXT(ScheduleCompile!L703),IF(OR(ISNUMBER(FIND("5F",ScheduleCompile!L703)),ISNUMBER(FIND("0F",ScheduleCompile!L703)),ISNUMBER(FIND("8F",ScheduleCompile!L703)),ISNUMBER(FIND("1F",ScheduleCompile!L703)),ISNUMBER(FIND("2F",ScheduleCompile!L703)),ISNUMBER(FIND("3F",ScheduleCompile!L703)),ISNUMBER(FIND("6F",ScheduleCompile!L703)),ISNUMBER(FIND("7F",ScheduleCompile!L703)),ISNUMBER(FIND("9F",ScheduleCompile!L703)),ISNUMBER(FIND("4F",ScheduleCompile!L703))),VALUE(LEFT(ScheduleCompile!L703,FIND("F",ScheduleCompile!L703)-1)),ScheduleCompile!L703)))))))</f>
        <v>71.599999999999994</v>
      </c>
      <c r="R710" s="1">
        <f>IF(AND(ISERROR(IF(ScheduleCompile!M703="Off",0,IF(ScheduleCompile!M703="On",1,IF(ISNUMBER(ScheduleCompile!M703),ScheduleCompile!M703/1,IF(ISTEXT(ScheduleCompile!M703),IF(OR(ISNUMBER(FIND("5F",ScheduleCompile!M703)),ISNUMBER(FIND("0F",ScheduleCompile!M703)),ISNUMBER(FIND("8F",ScheduleCompile!M703)),ISNUMBER(FIND("1F",ScheduleCompile!M703)),ISNUMBER(FIND("2F",ScheduleCompile!M703)),ISNUMBER(FIND("3F",ScheduleCompile!M703)),ISNUMBER(FIND("6F",ScheduleCompile!M703)),ISNUMBER(FIND("7F",ScheduleCompile!M703)),ISNUMBER(FIND("9F",ScheduleCompile!M703)),ISNUMBER(FIND("4F",ScheduleCompile!M703))),VALUE(LEFT(ScheduleCompile!M703,FIND("F",ScheduleCompile!M703)-1)),ScheduleCompile!M703)))))),ISTEXT(ScheduleCompile!#REF!)),"ENDTABLE",IF(ISERROR(IF(ScheduleCompile!M703="Off",0,IF(ScheduleCompile!M703="On",1,IF(ISNUMBER(ScheduleCompile!M703),ScheduleCompile!M703/1,IF(ISTEXT(ScheduleCompile!M703),IF(OR(ISNUMBER(FIND("5F",ScheduleCompile!M703)),ISNUMBER(FIND("0F",ScheduleCompile!M703)),ISNUMBER(FIND("8F",ScheduleCompile!M703)),ISNUMBER(FIND("1F",ScheduleCompile!M703)),ISNUMBER(FIND("2F",ScheduleCompile!M703)),ISNUMBER(FIND("3F",ScheduleCompile!M703)),ISNUMBER(FIND("6F",ScheduleCompile!M703)),ISNUMBER(FIND("7F",ScheduleCompile!M703)),ISNUMBER(FIND("9F",ScheduleCompile!M703)),ISNUMBER(FIND("4F",ScheduleCompile!M703))),VALUE(LEFT(ScheduleCompile!M703,FIND("F",ScheduleCompile!M703)-1)),ScheduleCompile!M703)))))),"",IF(ScheduleCompile!M703="Off",0,IF(ScheduleCompile!M703="On",1,IF(ISNUMBER(ScheduleCompile!M703),ScheduleCompile!M703/1,IF(ISTEXT(ScheduleCompile!M703),IF(OR(ISNUMBER(FIND("5F",ScheduleCompile!M703)),ISNUMBER(FIND("0F",ScheduleCompile!M703)),ISNUMBER(FIND("8F",ScheduleCompile!M703)),ISNUMBER(FIND("1F",ScheduleCompile!M703)),ISNUMBER(FIND("2F",ScheduleCompile!M703)),ISNUMBER(FIND("3F",ScheduleCompile!M703)),ISNUMBER(FIND("6F",ScheduleCompile!M703)),ISNUMBER(FIND("7F",ScheduleCompile!M703)),ISNUMBER(FIND("9F",ScheduleCompile!M703)),ISNUMBER(FIND("4F",ScheduleCompile!M703))),VALUE(LEFT(ScheduleCompile!M703,FIND("F",ScheduleCompile!M703)-1)),ScheduleCompile!M703)))))))</f>
        <v>71.599999999999994</v>
      </c>
      <c r="S710" s="1">
        <f>IF(AND(ISERROR(IF(ScheduleCompile!N703="Off",0,IF(ScheduleCompile!N703="On",1,IF(ISNUMBER(ScheduleCompile!N703),ScheduleCompile!N703/1,IF(ISTEXT(ScheduleCompile!N703),IF(OR(ISNUMBER(FIND("5F",ScheduleCompile!N703)),ISNUMBER(FIND("0F",ScheduleCompile!N703)),ISNUMBER(FIND("8F",ScheduleCompile!N703)),ISNUMBER(FIND("1F",ScheduleCompile!N703)),ISNUMBER(FIND("2F",ScheduleCompile!N703)),ISNUMBER(FIND("3F",ScheduleCompile!N703)),ISNUMBER(FIND("6F",ScheduleCompile!N703)),ISNUMBER(FIND("7F",ScheduleCompile!N703)),ISNUMBER(FIND("9F",ScheduleCompile!N703)),ISNUMBER(FIND("4F",ScheduleCompile!N703))),VALUE(LEFT(ScheduleCompile!N703,FIND("F",ScheduleCompile!N703)-1)),ScheduleCompile!N703)))))),ISTEXT(ScheduleCompile!#REF!)),"ENDTABLE",IF(ISERROR(IF(ScheduleCompile!N703="Off",0,IF(ScheduleCompile!N703="On",1,IF(ISNUMBER(ScheduleCompile!N703),ScheduleCompile!N703/1,IF(ISTEXT(ScheduleCompile!N703),IF(OR(ISNUMBER(FIND("5F",ScheduleCompile!N703)),ISNUMBER(FIND("0F",ScheduleCompile!N703)),ISNUMBER(FIND("8F",ScheduleCompile!N703)),ISNUMBER(FIND("1F",ScheduleCompile!N703)),ISNUMBER(FIND("2F",ScheduleCompile!N703)),ISNUMBER(FIND("3F",ScheduleCompile!N703)),ISNUMBER(FIND("6F",ScheduleCompile!N703)),ISNUMBER(FIND("7F",ScheduleCompile!N703)),ISNUMBER(FIND("9F",ScheduleCompile!N703)),ISNUMBER(FIND("4F",ScheduleCompile!N703))),VALUE(LEFT(ScheduleCompile!N703,FIND("F",ScheduleCompile!N703)-1)),ScheduleCompile!N703)))))),"",IF(ScheduleCompile!N703="Off",0,IF(ScheduleCompile!N703="On",1,IF(ISNUMBER(ScheduleCompile!N703),ScheduleCompile!N703/1,IF(ISTEXT(ScheduleCompile!N703),IF(OR(ISNUMBER(FIND("5F",ScheduleCompile!N703)),ISNUMBER(FIND("0F",ScheduleCompile!N703)),ISNUMBER(FIND("8F",ScheduleCompile!N703)),ISNUMBER(FIND("1F",ScheduleCompile!N703)),ISNUMBER(FIND("2F",ScheduleCompile!N703)),ISNUMBER(FIND("3F",ScheduleCompile!N703)),ISNUMBER(FIND("6F",ScheduleCompile!N703)),ISNUMBER(FIND("7F",ScheduleCompile!N703)),ISNUMBER(FIND("9F",ScheduleCompile!N703)),ISNUMBER(FIND("4F",ScheduleCompile!N703))),VALUE(LEFT(ScheduleCompile!N703,FIND("F",ScheduleCompile!N703)-1)),ScheduleCompile!N703)))))))</f>
        <v>71.599999999999994</v>
      </c>
      <c r="T710" s="1">
        <f>IF(AND(ISERROR(IF(ScheduleCompile!O703="Off",0,IF(ScheduleCompile!O703="On",1,IF(ISNUMBER(ScheduleCompile!O703),ScheduleCompile!O703/1,IF(ISTEXT(ScheduleCompile!O703),IF(OR(ISNUMBER(FIND("5F",ScheduleCompile!O703)),ISNUMBER(FIND("0F",ScheduleCompile!O703)),ISNUMBER(FIND("8F",ScheduleCompile!O703)),ISNUMBER(FIND("1F",ScheduleCompile!O703)),ISNUMBER(FIND("2F",ScheduleCompile!O703)),ISNUMBER(FIND("3F",ScheduleCompile!O703)),ISNUMBER(FIND("6F",ScheduleCompile!O703)),ISNUMBER(FIND("7F",ScheduleCompile!O703)),ISNUMBER(FIND("9F",ScheduleCompile!O703)),ISNUMBER(FIND("4F",ScheduleCompile!O703))),VALUE(LEFT(ScheduleCompile!O703,FIND("F",ScheduleCompile!O703)-1)),ScheduleCompile!O703)))))),ISTEXT(ScheduleCompile!#REF!)),"ENDTABLE",IF(ISERROR(IF(ScheduleCompile!O703="Off",0,IF(ScheduleCompile!O703="On",1,IF(ISNUMBER(ScheduleCompile!O703),ScheduleCompile!O703/1,IF(ISTEXT(ScheduleCompile!O703),IF(OR(ISNUMBER(FIND("5F",ScheduleCompile!O703)),ISNUMBER(FIND("0F",ScheduleCompile!O703)),ISNUMBER(FIND("8F",ScheduleCompile!O703)),ISNUMBER(FIND("1F",ScheduleCompile!O703)),ISNUMBER(FIND("2F",ScheduleCompile!O703)),ISNUMBER(FIND("3F",ScheduleCompile!O703)),ISNUMBER(FIND("6F",ScheduleCompile!O703)),ISNUMBER(FIND("7F",ScheduleCompile!O703)),ISNUMBER(FIND("9F",ScheduleCompile!O703)),ISNUMBER(FIND("4F",ScheduleCompile!O703))),VALUE(LEFT(ScheduleCompile!O703,FIND("F",ScheduleCompile!O703)-1)),ScheduleCompile!O703)))))),"",IF(ScheduleCompile!O703="Off",0,IF(ScheduleCompile!O703="On",1,IF(ISNUMBER(ScheduleCompile!O703),ScheduleCompile!O703/1,IF(ISTEXT(ScheduleCompile!O703),IF(OR(ISNUMBER(FIND("5F",ScheduleCompile!O703)),ISNUMBER(FIND("0F",ScheduleCompile!O703)),ISNUMBER(FIND("8F",ScheduleCompile!O703)),ISNUMBER(FIND("1F",ScheduleCompile!O703)),ISNUMBER(FIND("2F",ScheduleCompile!O703)),ISNUMBER(FIND("3F",ScheduleCompile!O703)),ISNUMBER(FIND("6F",ScheduleCompile!O703)),ISNUMBER(FIND("7F",ScheduleCompile!O703)),ISNUMBER(FIND("9F",ScheduleCompile!O703)),ISNUMBER(FIND("4F",ScheduleCompile!O703))),VALUE(LEFT(ScheduleCompile!O703,FIND("F",ScheduleCompile!O703)-1)),ScheduleCompile!O703)))))))</f>
        <v>71.599999999999994</v>
      </c>
      <c r="U710" s="1">
        <f>IF(AND(ISERROR(IF(ScheduleCompile!P703="Off",0,IF(ScheduleCompile!P703="On",1,IF(ISNUMBER(ScheduleCompile!P703),ScheduleCompile!P703/1,IF(ISTEXT(ScheduleCompile!P703),IF(OR(ISNUMBER(FIND("5F",ScheduleCompile!P703)),ISNUMBER(FIND("0F",ScheduleCompile!P703)),ISNUMBER(FIND("8F",ScheduleCompile!P703)),ISNUMBER(FIND("1F",ScheduleCompile!P703)),ISNUMBER(FIND("2F",ScheduleCompile!P703)),ISNUMBER(FIND("3F",ScheduleCompile!P703)),ISNUMBER(FIND("6F",ScheduleCompile!P703)),ISNUMBER(FIND("7F",ScheduleCompile!P703)),ISNUMBER(FIND("9F",ScheduleCompile!P703)),ISNUMBER(FIND("4F",ScheduleCompile!P703))),VALUE(LEFT(ScheduleCompile!P703,FIND("F",ScheduleCompile!P703)-1)),ScheduleCompile!P703)))))),ISTEXT(ScheduleCompile!#REF!)),"ENDTABLE",IF(ISERROR(IF(ScheduleCompile!P703="Off",0,IF(ScheduleCompile!P703="On",1,IF(ISNUMBER(ScheduleCompile!P703),ScheduleCompile!P703/1,IF(ISTEXT(ScheduleCompile!P703),IF(OR(ISNUMBER(FIND("5F",ScheduleCompile!P703)),ISNUMBER(FIND("0F",ScheduleCompile!P703)),ISNUMBER(FIND("8F",ScheduleCompile!P703)),ISNUMBER(FIND("1F",ScheduleCompile!P703)),ISNUMBER(FIND("2F",ScheduleCompile!P703)),ISNUMBER(FIND("3F",ScheduleCompile!P703)),ISNUMBER(FIND("6F",ScheduleCompile!P703)),ISNUMBER(FIND("7F",ScheduleCompile!P703)),ISNUMBER(FIND("9F",ScheduleCompile!P703)),ISNUMBER(FIND("4F",ScheduleCompile!P703))),VALUE(LEFT(ScheduleCompile!P703,FIND("F",ScheduleCompile!P703)-1)),ScheduleCompile!P703)))))),"",IF(ScheduleCompile!P703="Off",0,IF(ScheduleCompile!P703="On",1,IF(ISNUMBER(ScheduleCompile!P703),ScheduleCompile!P703/1,IF(ISTEXT(ScheduleCompile!P703),IF(OR(ISNUMBER(FIND("5F",ScheduleCompile!P703)),ISNUMBER(FIND("0F",ScheduleCompile!P703)),ISNUMBER(FIND("8F",ScheduleCompile!P703)),ISNUMBER(FIND("1F",ScheduleCompile!P703)),ISNUMBER(FIND("2F",ScheduleCompile!P703)),ISNUMBER(FIND("3F",ScheduleCompile!P703)),ISNUMBER(FIND("6F",ScheduleCompile!P703)),ISNUMBER(FIND("7F",ScheduleCompile!P703)),ISNUMBER(FIND("9F",ScheduleCompile!P703)),ISNUMBER(FIND("4F",ScheduleCompile!P703))),VALUE(LEFT(ScheduleCompile!P703,FIND("F",ScheduleCompile!P703)-1)),ScheduleCompile!P703)))))))</f>
        <v>71.599999999999994</v>
      </c>
      <c r="V710" s="1">
        <f>IF(AND(ISERROR(IF(ScheduleCompile!Q703="Off",0,IF(ScheduleCompile!Q703="On",1,IF(ISNUMBER(ScheduleCompile!Q703),ScheduleCompile!Q703/1,IF(ISTEXT(ScheduleCompile!Q703),IF(OR(ISNUMBER(FIND("5F",ScheduleCompile!Q703)),ISNUMBER(FIND("0F",ScheduleCompile!Q703)),ISNUMBER(FIND("8F",ScheduleCompile!Q703)),ISNUMBER(FIND("1F",ScheduleCompile!Q703)),ISNUMBER(FIND("2F",ScheduleCompile!Q703)),ISNUMBER(FIND("3F",ScheduleCompile!Q703)),ISNUMBER(FIND("6F",ScheduleCompile!Q703)),ISNUMBER(FIND("7F",ScheduleCompile!Q703)),ISNUMBER(FIND("9F",ScheduleCompile!Q703)),ISNUMBER(FIND("4F",ScheduleCompile!Q703))),VALUE(LEFT(ScheduleCompile!Q703,FIND("F",ScheduleCompile!Q703)-1)),ScheduleCompile!Q703)))))),ISTEXT(ScheduleCompile!#REF!)),"ENDTABLE",IF(ISERROR(IF(ScheduleCompile!Q703="Off",0,IF(ScheduleCompile!Q703="On",1,IF(ISNUMBER(ScheduleCompile!Q703),ScheduleCompile!Q703/1,IF(ISTEXT(ScheduleCompile!Q703),IF(OR(ISNUMBER(FIND("5F",ScheduleCompile!Q703)),ISNUMBER(FIND("0F",ScheduleCompile!Q703)),ISNUMBER(FIND("8F",ScheduleCompile!Q703)),ISNUMBER(FIND("1F",ScheduleCompile!Q703)),ISNUMBER(FIND("2F",ScheduleCompile!Q703)),ISNUMBER(FIND("3F",ScheduleCompile!Q703)),ISNUMBER(FIND("6F",ScheduleCompile!Q703)),ISNUMBER(FIND("7F",ScheduleCompile!Q703)),ISNUMBER(FIND("9F",ScheduleCompile!Q703)),ISNUMBER(FIND("4F",ScheduleCompile!Q703))),VALUE(LEFT(ScheduleCompile!Q703,FIND("F",ScheduleCompile!Q703)-1)),ScheduleCompile!Q703)))))),"",IF(ScheduleCompile!Q703="Off",0,IF(ScheduleCompile!Q703="On",1,IF(ISNUMBER(ScheduleCompile!Q703),ScheduleCompile!Q703/1,IF(ISTEXT(ScheduleCompile!Q703),IF(OR(ISNUMBER(FIND("5F",ScheduleCompile!Q703)),ISNUMBER(FIND("0F",ScheduleCompile!Q703)),ISNUMBER(FIND("8F",ScheduleCompile!Q703)),ISNUMBER(FIND("1F",ScheduleCompile!Q703)),ISNUMBER(FIND("2F",ScheduleCompile!Q703)),ISNUMBER(FIND("3F",ScheduleCompile!Q703)),ISNUMBER(FIND("6F",ScheduleCompile!Q703)),ISNUMBER(FIND("7F",ScheduleCompile!Q703)),ISNUMBER(FIND("9F",ScheduleCompile!Q703)),ISNUMBER(FIND("4F",ScheduleCompile!Q703))),VALUE(LEFT(ScheduleCompile!Q703,FIND("F",ScheduleCompile!Q703)-1)),ScheduleCompile!Q703)))))))</f>
        <v>71.599999999999994</v>
      </c>
      <c r="W710" s="1">
        <f>IF(AND(ISERROR(IF(ScheduleCompile!R703="Off",0,IF(ScheduleCompile!R703="On",1,IF(ISNUMBER(ScheduleCompile!R703),ScheduleCompile!R703/1,IF(ISTEXT(ScheduleCompile!R703),IF(OR(ISNUMBER(FIND("5F",ScheduleCompile!R703)),ISNUMBER(FIND("0F",ScheduleCompile!R703)),ISNUMBER(FIND("8F",ScheduleCompile!R703)),ISNUMBER(FIND("1F",ScheduleCompile!R703)),ISNUMBER(FIND("2F",ScheduleCompile!R703)),ISNUMBER(FIND("3F",ScheduleCompile!R703)),ISNUMBER(FIND("6F",ScheduleCompile!R703)),ISNUMBER(FIND("7F",ScheduleCompile!R703)),ISNUMBER(FIND("9F",ScheduleCompile!R703)),ISNUMBER(FIND("4F",ScheduleCompile!R703))),VALUE(LEFT(ScheduleCompile!R703,FIND("F",ScheduleCompile!R703)-1)),ScheduleCompile!R703)))))),ISTEXT(ScheduleCompile!#REF!)),"ENDTABLE",IF(ISERROR(IF(ScheduleCompile!R703="Off",0,IF(ScheduleCompile!R703="On",1,IF(ISNUMBER(ScheduleCompile!R703),ScheduleCompile!R703/1,IF(ISTEXT(ScheduleCompile!R703),IF(OR(ISNUMBER(FIND("5F",ScheduleCompile!R703)),ISNUMBER(FIND("0F",ScheduleCompile!R703)),ISNUMBER(FIND("8F",ScheduleCompile!R703)),ISNUMBER(FIND("1F",ScheduleCompile!R703)),ISNUMBER(FIND("2F",ScheduleCompile!R703)),ISNUMBER(FIND("3F",ScheduleCompile!R703)),ISNUMBER(FIND("6F",ScheduleCompile!R703)),ISNUMBER(FIND("7F",ScheduleCompile!R703)),ISNUMBER(FIND("9F",ScheduleCompile!R703)),ISNUMBER(FIND("4F",ScheduleCompile!R703))),VALUE(LEFT(ScheduleCompile!R703,FIND("F",ScheduleCompile!R703)-1)),ScheduleCompile!R703)))))),"",IF(ScheduleCompile!R703="Off",0,IF(ScheduleCompile!R703="On",1,IF(ISNUMBER(ScheduleCompile!R703),ScheduleCompile!R703/1,IF(ISTEXT(ScheduleCompile!R703),IF(OR(ISNUMBER(FIND("5F",ScheduleCompile!R703)),ISNUMBER(FIND("0F",ScheduleCompile!R703)),ISNUMBER(FIND("8F",ScheduleCompile!R703)),ISNUMBER(FIND("1F",ScheduleCompile!R703)),ISNUMBER(FIND("2F",ScheduleCompile!R703)),ISNUMBER(FIND("3F",ScheduleCompile!R703)),ISNUMBER(FIND("6F",ScheduleCompile!R703)),ISNUMBER(FIND("7F",ScheduleCompile!R703)),ISNUMBER(FIND("9F",ScheduleCompile!R703)),ISNUMBER(FIND("4F",ScheduleCompile!R703))),VALUE(LEFT(ScheduleCompile!R703,FIND("F",ScheduleCompile!R703)-1)),ScheduleCompile!R703)))))))</f>
        <v>71.599999999999994</v>
      </c>
      <c r="X710" s="1">
        <f>IF(AND(ISERROR(IF(ScheduleCompile!S703="Off",0,IF(ScheduleCompile!S703="On",1,IF(ISNUMBER(ScheduleCompile!S703),ScheduleCompile!S703/1,IF(ISTEXT(ScheduleCompile!S703),IF(OR(ISNUMBER(FIND("5F",ScheduleCompile!S703)),ISNUMBER(FIND("0F",ScheduleCompile!S703)),ISNUMBER(FIND("8F",ScheduleCompile!S703)),ISNUMBER(FIND("1F",ScheduleCompile!S703)),ISNUMBER(FIND("2F",ScheduleCompile!S703)),ISNUMBER(FIND("3F",ScheduleCompile!S703)),ISNUMBER(FIND("6F",ScheduleCompile!S703)),ISNUMBER(FIND("7F",ScheduleCompile!S703)),ISNUMBER(FIND("9F",ScheduleCompile!S703)),ISNUMBER(FIND("4F",ScheduleCompile!S703))),VALUE(LEFT(ScheduleCompile!S703,FIND("F",ScheduleCompile!S703)-1)),ScheduleCompile!S703)))))),ISTEXT(ScheduleCompile!#REF!)),"ENDTABLE",IF(ISERROR(IF(ScheduleCompile!S703="Off",0,IF(ScheduleCompile!S703="On",1,IF(ISNUMBER(ScheduleCompile!S703),ScheduleCompile!S703/1,IF(ISTEXT(ScheduleCompile!S703),IF(OR(ISNUMBER(FIND("5F",ScheduleCompile!S703)),ISNUMBER(FIND("0F",ScheduleCompile!S703)),ISNUMBER(FIND("8F",ScheduleCompile!S703)),ISNUMBER(FIND("1F",ScheduleCompile!S703)),ISNUMBER(FIND("2F",ScheduleCompile!S703)),ISNUMBER(FIND("3F",ScheduleCompile!S703)),ISNUMBER(FIND("6F",ScheduleCompile!S703)),ISNUMBER(FIND("7F",ScheduleCompile!S703)),ISNUMBER(FIND("9F",ScheduleCompile!S703)),ISNUMBER(FIND("4F",ScheduleCompile!S703))),VALUE(LEFT(ScheduleCompile!S703,FIND("F",ScheduleCompile!S703)-1)),ScheduleCompile!S703)))))),"",IF(ScheduleCompile!S703="Off",0,IF(ScheduleCompile!S703="On",1,IF(ISNUMBER(ScheduleCompile!S703),ScheduleCompile!S703/1,IF(ISTEXT(ScheduleCompile!S703),IF(OR(ISNUMBER(FIND("5F",ScheduleCompile!S703)),ISNUMBER(FIND("0F",ScheduleCompile!S703)),ISNUMBER(FIND("8F",ScheduleCompile!S703)),ISNUMBER(FIND("1F",ScheduleCompile!S703)),ISNUMBER(FIND("2F",ScheduleCompile!S703)),ISNUMBER(FIND("3F",ScheduleCompile!S703)),ISNUMBER(FIND("6F",ScheduleCompile!S703)),ISNUMBER(FIND("7F",ScheduleCompile!S703)),ISNUMBER(FIND("9F",ScheduleCompile!S703)),ISNUMBER(FIND("4F",ScheduleCompile!S703))),VALUE(LEFT(ScheduleCompile!S703,FIND("F",ScheduleCompile!S703)-1)),ScheduleCompile!S703)))))))</f>
        <v>71.599999999999994</v>
      </c>
      <c r="Y710" s="1">
        <f>IF(AND(ISERROR(IF(ScheduleCompile!T703="Off",0,IF(ScheduleCompile!T703="On",1,IF(ISNUMBER(ScheduleCompile!T703),ScheduleCompile!T703/1,IF(ISTEXT(ScheduleCompile!T703),IF(OR(ISNUMBER(FIND("5F",ScheduleCompile!T703)),ISNUMBER(FIND("0F",ScheduleCompile!T703)),ISNUMBER(FIND("8F",ScheduleCompile!T703)),ISNUMBER(FIND("1F",ScheduleCompile!T703)),ISNUMBER(FIND("2F",ScheduleCompile!T703)),ISNUMBER(FIND("3F",ScheduleCompile!T703)),ISNUMBER(FIND("6F",ScheduleCompile!T703)),ISNUMBER(FIND("7F",ScheduleCompile!T703)),ISNUMBER(FIND("9F",ScheduleCompile!T703)),ISNUMBER(FIND("4F",ScheduleCompile!T703))),VALUE(LEFT(ScheduleCompile!T703,FIND("F",ScheduleCompile!T703)-1)),ScheduleCompile!T703)))))),ISTEXT(ScheduleCompile!#REF!)),"ENDTABLE",IF(ISERROR(IF(ScheduleCompile!T703="Off",0,IF(ScheduleCompile!T703="On",1,IF(ISNUMBER(ScheduleCompile!T703),ScheduleCompile!T703/1,IF(ISTEXT(ScheduleCompile!T703),IF(OR(ISNUMBER(FIND("5F",ScheduleCompile!T703)),ISNUMBER(FIND("0F",ScheduleCompile!T703)),ISNUMBER(FIND("8F",ScheduleCompile!T703)),ISNUMBER(FIND("1F",ScheduleCompile!T703)),ISNUMBER(FIND("2F",ScheduleCompile!T703)),ISNUMBER(FIND("3F",ScheduleCompile!T703)),ISNUMBER(FIND("6F",ScheduleCompile!T703)),ISNUMBER(FIND("7F",ScheduleCompile!T703)),ISNUMBER(FIND("9F",ScheduleCompile!T703)),ISNUMBER(FIND("4F",ScheduleCompile!T703))),VALUE(LEFT(ScheduleCompile!T703,FIND("F",ScheduleCompile!T703)-1)),ScheduleCompile!T703)))))),"",IF(ScheduleCompile!T703="Off",0,IF(ScheduleCompile!T703="On",1,IF(ISNUMBER(ScheduleCompile!T703),ScheduleCompile!T703/1,IF(ISTEXT(ScheduleCompile!T703),IF(OR(ISNUMBER(FIND("5F",ScheduleCompile!T703)),ISNUMBER(FIND("0F",ScheduleCompile!T703)),ISNUMBER(FIND("8F",ScheduleCompile!T703)),ISNUMBER(FIND("1F",ScheduleCompile!T703)),ISNUMBER(FIND("2F",ScheduleCompile!T703)),ISNUMBER(FIND("3F",ScheduleCompile!T703)),ISNUMBER(FIND("6F",ScheduleCompile!T703)),ISNUMBER(FIND("7F",ScheduleCompile!T703)),ISNUMBER(FIND("9F",ScheduleCompile!T703)),ISNUMBER(FIND("4F",ScheduleCompile!T703))),VALUE(LEFT(ScheduleCompile!T703,FIND("F",ScheduleCompile!T703)-1)),ScheduleCompile!T703)))))))</f>
        <v>71.599999999999994</v>
      </c>
      <c r="Z710" s="1">
        <f>IF(AND(ISERROR(IF(ScheduleCompile!U703="Off",0,IF(ScheduleCompile!U703="On",1,IF(ISNUMBER(ScheduleCompile!U703),ScheduleCompile!U703/1,IF(ISTEXT(ScheduleCompile!U703),IF(OR(ISNUMBER(FIND("5F",ScheduleCompile!U703)),ISNUMBER(FIND("0F",ScheduleCompile!U703)),ISNUMBER(FIND("8F",ScheduleCompile!U703)),ISNUMBER(FIND("1F",ScheduleCompile!U703)),ISNUMBER(FIND("2F",ScheduleCompile!U703)),ISNUMBER(FIND("3F",ScheduleCompile!U703)),ISNUMBER(FIND("6F",ScheduleCompile!U703)),ISNUMBER(FIND("7F",ScheduleCompile!U703)),ISNUMBER(FIND("9F",ScheduleCompile!U703)),ISNUMBER(FIND("4F",ScheduleCompile!U703))),VALUE(LEFT(ScheduleCompile!U703,FIND("F",ScheduleCompile!U703)-1)),ScheduleCompile!U703)))))),ISTEXT(ScheduleCompile!#REF!)),"ENDTABLE",IF(ISERROR(IF(ScheduleCompile!U703="Off",0,IF(ScheduleCompile!U703="On",1,IF(ISNUMBER(ScheduleCompile!U703),ScheduleCompile!U703/1,IF(ISTEXT(ScheduleCompile!U703),IF(OR(ISNUMBER(FIND("5F",ScheduleCompile!U703)),ISNUMBER(FIND("0F",ScheduleCompile!U703)),ISNUMBER(FIND("8F",ScheduleCompile!U703)),ISNUMBER(FIND("1F",ScheduleCompile!U703)),ISNUMBER(FIND("2F",ScheduleCompile!U703)),ISNUMBER(FIND("3F",ScheduleCompile!U703)),ISNUMBER(FIND("6F",ScheduleCompile!U703)),ISNUMBER(FIND("7F",ScheduleCompile!U703)),ISNUMBER(FIND("9F",ScheduleCompile!U703)),ISNUMBER(FIND("4F",ScheduleCompile!U703))),VALUE(LEFT(ScheduleCompile!U703,FIND("F",ScheduleCompile!U703)-1)),ScheduleCompile!U703)))))),"",IF(ScheduleCompile!U703="Off",0,IF(ScheduleCompile!U703="On",1,IF(ISNUMBER(ScheduleCompile!U703),ScheduleCompile!U703/1,IF(ISTEXT(ScheduleCompile!U703),IF(OR(ISNUMBER(FIND("5F",ScheduleCompile!U703)),ISNUMBER(FIND("0F",ScheduleCompile!U703)),ISNUMBER(FIND("8F",ScheduleCompile!U703)),ISNUMBER(FIND("1F",ScheduleCompile!U703)),ISNUMBER(FIND("2F",ScheduleCompile!U703)),ISNUMBER(FIND("3F",ScheduleCompile!U703)),ISNUMBER(FIND("6F",ScheduleCompile!U703)),ISNUMBER(FIND("7F",ScheduleCompile!U703)),ISNUMBER(FIND("9F",ScheduleCompile!U703)),ISNUMBER(FIND("4F",ScheduleCompile!U703))),VALUE(LEFT(ScheduleCompile!U703,FIND("F",ScheduleCompile!U703)-1)),ScheduleCompile!U703)))))))</f>
        <v>71.599999999999994</v>
      </c>
      <c r="AA710" s="1">
        <f>IF(AND(ISERROR(IF(ScheduleCompile!V703="Off",0,IF(ScheduleCompile!V703="On",1,IF(ISNUMBER(ScheduleCompile!V703),ScheduleCompile!V703/1,IF(ISTEXT(ScheduleCompile!V703),IF(OR(ISNUMBER(FIND("5F",ScheduleCompile!V703)),ISNUMBER(FIND("0F",ScheduleCompile!V703)),ISNUMBER(FIND("8F",ScheduleCompile!V703)),ISNUMBER(FIND("1F",ScheduleCompile!V703)),ISNUMBER(FIND("2F",ScheduleCompile!V703)),ISNUMBER(FIND("3F",ScheduleCompile!V703)),ISNUMBER(FIND("6F",ScheduleCompile!V703)),ISNUMBER(FIND("7F",ScheduleCompile!V703)),ISNUMBER(FIND("9F",ScheduleCompile!V703)),ISNUMBER(FIND("4F",ScheduleCompile!V703))),VALUE(LEFT(ScheduleCompile!V703,FIND("F",ScheduleCompile!V703)-1)),ScheduleCompile!V703)))))),ISTEXT(ScheduleCompile!#REF!)),"ENDTABLE",IF(ISERROR(IF(ScheduleCompile!V703="Off",0,IF(ScheduleCompile!V703="On",1,IF(ISNUMBER(ScheduleCompile!V703),ScheduleCompile!V703/1,IF(ISTEXT(ScheduleCompile!V703),IF(OR(ISNUMBER(FIND("5F",ScheduleCompile!V703)),ISNUMBER(FIND("0F",ScheduleCompile!V703)),ISNUMBER(FIND("8F",ScheduleCompile!V703)),ISNUMBER(FIND("1F",ScheduleCompile!V703)),ISNUMBER(FIND("2F",ScheduleCompile!V703)),ISNUMBER(FIND("3F",ScheduleCompile!V703)),ISNUMBER(FIND("6F",ScheduleCompile!V703)),ISNUMBER(FIND("7F",ScheduleCompile!V703)),ISNUMBER(FIND("9F",ScheduleCompile!V703)),ISNUMBER(FIND("4F",ScheduleCompile!V703))),VALUE(LEFT(ScheduleCompile!V703,FIND("F",ScheduleCompile!V703)-1)),ScheduleCompile!V703)))))),"",IF(ScheduleCompile!V703="Off",0,IF(ScheduleCompile!V703="On",1,IF(ISNUMBER(ScheduleCompile!V703),ScheduleCompile!V703/1,IF(ISTEXT(ScheduleCompile!V703),IF(OR(ISNUMBER(FIND("5F",ScheduleCompile!V703)),ISNUMBER(FIND("0F",ScheduleCompile!V703)),ISNUMBER(FIND("8F",ScheduleCompile!V703)),ISNUMBER(FIND("1F",ScheduleCompile!V703)),ISNUMBER(FIND("2F",ScheduleCompile!V703)),ISNUMBER(FIND("3F",ScheduleCompile!V703)),ISNUMBER(FIND("6F",ScheduleCompile!V703)),ISNUMBER(FIND("7F",ScheduleCompile!V703)),ISNUMBER(FIND("9F",ScheduleCompile!V703)),ISNUMBER(FIND("4F",ScheduleCompile!V703))),VALUE(LEFT(ScheduleCompile!V703,FIND("F",ScheduleCompile!V703)-1)),ScheduleCompile!V703)))))))</f>
        <v>71.599999999999994</v>
      </c>
      <c r="AB710" s="1">
        <f>IF(AND(ISERROR(IF(ScheduleCompile!W703="Off",0,IF(ScheduleCompile!W703="On",1,IF(ISNUMBER(ScheduleCompile!W703),ScheduleCompile!W703/1,IF(ISTEXT(ScheduleCompile!W703),IF(OR(ISNUMBER(FIND("5F",ScheduleCompile!W703)),ISNUMBER(FIND("0F",ScheduleCompile!W703)),ISNUMBER(FIND("8F",ScheduleCompile!W703)),ISNUMBER(FIND("1F",ScheduleCompile!W703)),ISNUMBER(FIND("2F",ScheduleCompile!W703)),ISNUMBER(FIND("3F",ScheduleCompile!W703)),ISNUMBER(FIND("6F",ScheduleCompile!W703)),ISNUMBER(FIND("7F",ScheduleCompile!W703)),ISNUMBER(FIND("9F",ScheduleCompile!W703)),ISNUMBER(FIND("4F",ScheduleCompile!W703))),VALUE(LEFT(ScheduleCompile!W703,FIND("F",ScheduleCompile!W703)-1)),ScheduleCompile!W703)))))),ISTEXT(ScheduleCompile!#REF!)),"ENDTABLE",IF(ISERROR(IF(ScheduleCompile!W703="Off",0,IF(ScheduleCompile!W703="On",1,IF(ISNUMBER(ScheduleCompile!W703),ScheduleCompile!W703/1,IF(ISTEXT(ScheduleCompile!W703),IF(OR(ISNUMBER(FIND("5F",ScheduleCompile!W703)),ISNUMBER(FIND("0F",ScheduleCompile!W703)),ISNUMBER(FIND("8F",ScheduleCompile!W703)),ISNUMBER(FIND("1F",ScheduleCompile!W703)),ISNUMBER(FIND("2F",ScheduleCompile!W703)),ISNUMBER(FIND("3F",ScheduleCompile!W703)),ISNUMBER(FIND("6F",ScheduleCompile!W703)),ISNUMBER(FIND("7F",ScheduleCompile!W703)),ISNUMBER(FIND("9F",ScheduleCompile!W703)),ISNUMBER(FIND("4F",ScheduleCompile!W703))),VALUE(LEFT(ScheduleCompile!W703,FIND("F",ScheduleCompile!W703)-1)),ScheduleCompile!W703)))))),"",IF(ScheduleCompile!W703="Off",0,IF(ScheduleCompile!W703="On",1,IF(ISNUMBER(ScheduleCompile!W703),ScheduleCompile!W703/1,IF(ISTEXT(ScheduleCompile!W703),IF(OR(ISNUMBER(FIND("5F",ScheduleCompile!W703)),ISNUMBER(FIND("0F",ScheduleCompile!W703)),ISNUMBER(FIND("8F",ScheduleCompile!W703)),ISNUMBER(FIND("1F",ScheduleCompile!W703)),ISNUMBER(FIND("2F",ScheduleCompile!W703)),ISNUMBER(FIND("3F",ScheduleCompile!W703)),ISNUMBER(FIND("6F",ScheduleCompile!W703)),ISNUMBER(FIND("7F",ScheduleCompile!W703)),ISNUMBER(FIND("9F",ScheduleCompile!W703)),ISNUMBER(FIND("4F",ScheduleCompile!W703))),VALUE(LEFT(ScheduleCompile!W703,FIND("F",ScheduleCompile!W703)-1)),ScheduleCompile!W703)))))))</f>
        <v>71.599999999999994</v>
      </c>
      <c r="AC710" s="1">
        <f>IF(AND(ISERROR(IF(ScheduleCompile!X703="Off",0,IF(ScheduleCompile!X703="On",1,IF(ISNUMBER(ScheduleCompile!X703),ScheduleCompile!X703/1,IF(ISTEXT(ScheduleCompile!X703),IF(OR(ISNUMBER(FIND("5F",ScheduleCompile!X703)),ISNUMBER(FIND("0F",ScheduleCompile!X703)),ISNUMBER(FIND("8F",ScheduleCompile!X703)),ISNUMBER(FIND("1F",ScheduleCompile!X703)),ISNUMBER(FIND("2F",ScheduleCompile!X703)),ISNUMBER(FIND("3F",ScheduleCompile!X703)),ISNUMBER(FIND("6F",ScheduleCompile!X703)),ISNUMBER(FIND("7F",ScheduleCompile!X703)),ISNUMBER(FIND("9F",ScheduleCompile!X703)),ISNUMBER(FIND("4F",ScheduleCompile!X703))),VALUE(LEFT(ScheduleCompile!X703,FIND("F",ScheduleCompile!X703)-1)),ScheduleCompile!X703)))))),ISTEXT(ScheduleCompile!#REF!)),"ENDTABLE",IF(ISERROR(IF(ScheduleCompile!X703="Off",0,IF(ScheduleCompile!X703="On",1,IF(ISNUMBER(ScheduleCompile!X703),ScheduleCompile!X703/1,IF(ISTEXT(ScheduleCompile!X703),IF(OR(ISNUMBER(FIND("5F",ScheduleCompile!X703)),ISNUMBER(FIND("0F",ScheduleCompile!X703)),ISNUMBER(FIND("8F",ScheduleCompile!X703)),ISNUMBER(FIND("1F",ScheduleCompile!X703)),ISNUMBER(FIND("2F",ScheduleCompile!X703)),ISNUMBER(FIND("3F",ScheduleCompile!X703)),ISNUMBER(FIND("6F",ScheduleCompile!X703)),ISNUMBER(FIND("7F",ScheduleCompile!X703)),ISNUMBER(FIND("9F",ScheduleCompile!X703)),ISNUMBER(FIND("4F",ScheduleCompile!X703))),VALUE(LEFT(ScheduleCompile!X703,FIND("F",ScheduleCompile!X703)-1)),ScheduleCompile!X703)))))),"",IF(ScheduleCompile!X703="Off",0,IF(ScheduleCompile!X703="On",1,IF(ISNUMBER(ScheduleCompile!X703),ScheduleCompile!X703/1,IF(ISTEXT(ScheduleCompile!X703),IF(OR(ISNUMBER(FIND("5F",ScheduleCompile!X703)),ISNUMBER(FIND("0F",ScheduleCompile!X703)),ISNUMBER(FIND("8F",ScheduleCompile!X703)),ISNUMBER(FIND("1F",ScheduleCompile!X703)),ISNUMBER(FIND("2F",ScheduleCompile!X703)),ISNUMBER(FIND("3F",ScheduleCompile!X703)),ISNUMBER(FIND("6F",ScheduleCompile!X703)),ISNUMBER(FIND("7F",ScheduleCompile!X703)),ISNUMBER(FIND("9F",ScheduleCompile!X703)),ISNUMBER(FIND("4F",ScheduleCompile!X703))),VALUE(LEFT(ScheduleCompile!X703,FIND("F",ScheduleCompile!X703)-1)),ScheduleCompile!X703)))))))</f>
        <v>71.599999999999994</v>
      </c>
      <c r="AD710" s="1">
        <f>IF(AND(ISERROR(IF(ScheduleCompile!Y703="Off",0,IF(ScheduleCompile!Y703="On",1,IF(ISNUMBER(ScheduleCompile!Y703),ScheduleCompile!Y703/1,IF(ISTEXT(ScheduleCompile!Y703),IF(OR(ISNUMBER(FIND("5F",ScheduleCompile!Y703)),ISNUMBER(FIND("0F",ScheduleCompile!Y703)),ISNUMBER(FIND("8F",ScheduleCompile!Y703)),ISNUMBER(FIND("1F",ScheduleCompile!Y703)),ISNUMBER(FIND("2F",ScheduleCompile!Y703)),ISNUMBER(FIND("3F",ScheduleCompile!Y703)),ISNUMBER(FIND("6F",ScheduleCompile!Y703)),ISNUMBER(FIND("7F",ScheduleCompile!Y703)),ISNUMBER(FIND("9F",ScheduleCompile!Y703)),ISNUMBER(FIND("4F",ScheduleCompile!Y703))),VALUE(LEFT(ScheduleCompile!Y703,FIND("F",ScheduleCompile!Y703)-1)),ScheduleCompile!Y703)))))),ISTEXT(ScheduleCompile!#REF!)),"ENDTABLE",IF(ISERROR(IF(ScheduleCompile!Y703="Off",0,IF(ScheduleCompile!Y703="On",1,IF(ISNUMBER(ScheduleCompile!Y703),ScheduleCompile!Y703/1,IF(ISTEXT(ScheduleCompile!Y703),IF(OR(ISNUMBER(FIND("5F",ScheduleCompile!Y703)),ISNUMBER(FIND("0F",ScheduleCompile!Y703)),ISNUMBER(FIND("8F",ScheduleCompile!Y703)),ISNUMBER(FIND("1F",ScheduleCompile!Y703)),ISNUMBER(FIND("2F",ScheduleCompile!Y703)),ISNUMBER(FIND("3F",ScheduleCompile!Y703)),ISNUMBER(FIND("6F",ScheduleCompile!Y703)),ISNUMBER(FIND("7F",ScheduleCompile!Y703)),ISNUMBER(FIND("9F",ScheduleCompile!Y703)),ISNUMBER(FIND("4F",ScheduleCompile!Y703))),VALUE(LEFT(ScheduleCompile!Y703,FIND("F",ScheduleCompile!Y703)-1)),ScheduleCompile!Y703)))))),"",IF(ScheduleCompile!Y703="Off",0,IF(ScheduleCompile!Y703="On",1,IF(ISNUMBER(ScheduleCompile!Y703),ScheduleCompile!Y703/1,IF(ISTEXT(ScheduleCompile!Y703),IF(OR(ISNUMBER(FIND("5F",ScheduleCompile!Y703)),ISNUMBER(FIND("0F",ScheduleCompile!Y703)),ISNUMBER(FIND("8F",ScheduleCompile!Y703)),ISNUMBER(FIND("1F",ScheduleCompile!Y703)),ISNUMBER(FIND("2F",ScheduleCompile!Y703)),ISNUMBER(FIND("3F",ScheduleCompile!Y703)),ISNUMBER(FIND("6F",ScheduleCompile!Y703)),ISNUMBER(FIND("7F",ScheduleCompile!Y703)),ISNUMBER(FIND("9F",ScheduleCompile!Y703)),ISNUMBER(FIND("4F",ScheduleCompile!Y703))),VALUE(LEFT(ScheduleCompile!Y703,FIND("F",ScheduleCompile!Y703)-1)),ScheduleCompile!Y703)))))))</f>
        <v>71.599999999999994</v>
      </c>
    </row>
    <row r="711" spans="1:30" x14ac:dyDescent="0.25">
      <c r="A711" t="str">
        <f t="shared" si="59"/>
        <v>SchDay "WaterMainCZ15Jul"  Type = "Temperature" Hr = (74.7, 74.7, 74.7, 74.7, 74.7, 74.7, 74.7, 74.7, 74.7, 74.7, 74.7, 74.7, 74.7, 74.7, 74.7, 74.7, 74.7, 74.7, 74.7, 74.7, 74.7, 74.7, 74.7, 74.7) ..</v>
      </c>
      <c r="B711" s="1" t="s">
        <v>623</v>
      </c>
      <c r="C711" t="str">
        <f t="shared" si="60"/>
        <v xml:space="preserve">SchDay "WaterMainCZ15Jul"  Type = "Temperature" Hr = </v>
      </c>
      <c r="D711" t="str">
        <f t="shared" si="61"/>
        <v>(74.7, 74.7, 74.7, 74.7, 74.7, 74.7, 74.7, 74.7, 74.7, 74.7, 74.7, 74.7, 74.7, 74.7, 74.7, 74.7, 74.7, 74.7, 74.7, 74.7, 74.7, 74.7, 74.7, 74.7) ..</v>
      </c>
      <c r="E711" s="30" t="str">
        <f>ScheduleCompile!A704</f>
        <v>WaterMainCZ15Jul</v>
      </c>
      <c r="F711" t="str">
        <f t="shared" si="46"/>
        <v>Temperature</v>
      </c>
      <c r="G711" s="1">
        <f>IF(AND(ISERROR(IF(ScheduleCompile!B704="Off",0,IF(ScheduleCompile!B704="On",1,IF(ISNUMBER(ScheduleCompile!B704),ScheduleCompile!B704/1,IF(ISTEXT(ScheduleCompile!B704),IF(OR(ISNUMBER(FIND("5F",ScheduleCompile!B704)),ISNUMBER(FIND("0F",ScheduleCompile!B704)),ISNUMBER(FIND("8F",ScheduleCompile!B704)),ISNUMBER(FIND("1F",ScheduleCompile!B704)),ISNUMBER(FIND("2F",ScheduleCompile!B704)),ISNUMBER(FIND("3F",ScheduleCompile!B704)),ISNUMBER(FIND("6F",ScheduleCompile!B704)),ISNUMBER(FIND("7F",ScheduleCompile!B704)),ISNUMBER(FIND("9F",ScheduleCompile!B704)),ISNUMBER(FIND("4F",ScheduleCompile!B704))),VALUE(LEFT(ScheduleCompile!B704,FIND("F",ScheduleCompile!B704)-1)),ScheduleCompile!B704)))))),ISTEXT(ScheduleCompile!#REF!)),"ENDTABLE",IF(ISERROR(IF(ScheduleCompile!B704="Off",0,IF(ScheduleCompile!B704="On",1,IF(ISNUMBER(ScheduleCompile!B704),ScheduleCompile!B704/1,IF(ISTEXT(ScheduleCompile!B704),IF(OR(ISNUMBER(FIND("5F",ScheduleCompile!B704)),ISNUMBER(FIND("0F",ScheduleCompile!B704)),ISNUMBER(FIND("8F",ScheduleCompile!B704)),ISNUMBER(FIND("1F",ScheduleCompile!B704)),ISNUMBER(FIND("2F",ScheduleCompile!B704)),ISNUMBER(FIND("3F",ScheduleCompile!B704)),ISNUMBER(FIND("6F",ScheduleCompile!B704)),ISNUMBER(FIND("7F",ScheduleCompile!B704)),ISNUMBER(FIND("9F",ScheduleCompile!B704)),ISNUMBER(FIND("4F",ScheduleCompile!B704))),VALUE(LEFT(ScheduleCompile!B704,FIND("F",ScheduleCompile!B704)-1)),ScheduleCompile!B704)))))),"",IF(ScheduleCompile!B704="Off",0,IF(ScheduleCompile!B704="On",1,IF(ISNUMBER(ScheduleCompile!B704),ScheduleCompile!B704/1,IF(ISTEXT(ScheduleCompile!B704),IF(OR(ISNUMBER(FIND("5F",ScheduleCompile!B704)),ISNUMBER(FIND("0F",ScheduleCompile!B704)),ISNUMBER(FIND("8F",ScheduleCompile!B704)),ISNUMBER(FIND("1F",ScheduleCompile!B704)),ISNUMBER(FIND("2F",ScheduleCompile!B704)),ISNUMBER(FIND("3F",ScheduleCompile!B704)),ISNUMBER(FIND("6F",ScheduleCompile!B704)),ISNUMBER(FIND("7F",ScheduleCompile!B704)),ISNUMBER(FIND("9F",ScheduleCompile!B704)),ISNUMBER(FIND("4F",ScheduleCompile!B704))),VALUE(LEFT(ScheduleCompile!B704,FIND("F",ScheduleCompile!B704)-1)),ScheduleCompile!B704)))))))</f>
        <v>74.7</v>
      </c>
      <c r="H711" s="1">
        <f>IF(AND(ISERROR(IF(ScheduleCompile!C704="Off",0,IF(ScheduleCompile!C704="On",1,IF(ISNUMBER(ScheduleCompile!C704),ScheduleCompile!C704/1,IF(ISTEXT(ScheduleCompile!C704),IF(OR(ISNUMBER(FIND("5F",ScheduleCompile!C704)),ISNUMBER(FIND("0F",ScheduleCompile!C704)),ISNUMBER(FIND("8F",ScheduleCompile!C704)),ISNUMBER(FIND("1F",ScheduleCompile!C704)),ISNUMBER(FIND("2F",ScheduleCompile!C704)),ISNUMBER(FIND("3F",ScheduleCompile!C704)),ISNUMBER(FIND("6F",ScheduleCompile!C704)),ISNUMBER(FIND("7F",ScheduleCompile!C704)),ISNUMBER(FIND("9F",ScheduleCompile!C704)),ISNUMBER(FIND("4F",ScheduleCompile!C704))),VALUE(LEFT(ScheduleCompile!C704,FIND("F",ScheduleCompile!C704)-1)),ScheduleCompile!C704)))))),ISTEXT(ScheduleCompile!#REF!)),"ENDTABLE",IF(ISERROR(IF(ScheduleCompile!C704="Off",0,IF(ScheduleCompile!C704="On",1,IF(ISNUMBER(ScheduleCompile!C704),ScheduleCompile!C704/1,IF(ISTEXT(ScheduleCompile!C704),IF(OR(ISNUMBER(FIND("5F",ScheduleCompile!C704)),ISNUMBER(FIND("0F",ScheduleCompile!C704)),ISNUMBER(FIND("8F",ScheduleCompile!C704)),ISNUMBER(FIND("1F",ScheduleCompile!C704)),ISNUMBER(FIND("2F",ScheduleCompile!C704)),ISNUMBER(FIND("3F",ScheduleCompile!C704)),ISNUMBER(FIND("6F",ScheduleCompile!C704)),ISNUMBER(FIND("7F",ScheduleCompile!C704)),ISNUMBER(FIND("9F",ScheduleCompile!C704)),ISNUMBER(FIND("4F",ScheduleCompile!C704))),VALUE(LEFT(ScheduleCompile!C704,FIND("F",ScheduleCompile!C704)-1)),ScheduleCompile!C704)))))),"",IF(ScheduleCompile!C704="Off",0,IF(ScheduleCompile!C704="On",1,IF(ISNUMBER(ScheduleCompile!C704),ScheduleCompile!C704/1,IF(ISTEXT(ScheduleCompile!C704),IF(OR(ISNUMBER(FIND("5F",ScheduleCompile!C704)),ISNUMBER(FIND("0F",ScheduleCompile!C704)),ISNUMBER(FIND("8F",ScheduleCompile!C704)),ISNUMBER(FIND("1F",ScheduleCompile!C704)),ISNUMBER(FIND("2F",ScheduleCompile!C704)),ISNUMBER(FIND("3F",ScheduleCompile!C704)),ISNUMBER(FIND("6F",ScheduleCompile!C704)),ISNUMBER(FIND("7F",ScheduleCompile!C704)),ISNUMBER(FIND("9F",ScheduleCompile!C704)),ISNUMBER(FIND("4F",ScheduleCompile!C704))),VALUE(LEFT(ScheduleCompile!C704,FIND("F",ScheduleCompile!C704)-1)),ScheduleCompile!C704)))))))</f>
        <v>74.7</v>
      </c>
      <c r="I711" s="1">
        <f>IF(AND(ISERROR(IF(ScheduleCompile!D704="Off",0,IF(ScheduleCompile!D704="On",1,IF(ISNUMBER(ScheduleCompile!D704),ScheduleCompile!D704/1,IF(ISTEXT(ScheduleCompile!D704),IF(OR(ISNUMBER(FIND("5F",ScheduleCompile!D704)),ISNUMBER(FIND("0F",ScheduleCompile!D704)),ISNUMBER(FIND("8F",ScheduleCompile!D704)),ISNUMBER(FIND("1F",ScheduleCompile!D704)),ISNUMBER(FIND("2F",ScheduleCompile!D704)),ISNUMBER(FIND("3F",ScheduleCompile!D704)),ISNUMBER(FIND("6F",ScheduleCompile!D704)),ISNUMBER(FIND("7F",ScheduleCompile!D704)),ISNUMBER(FIND("9F",ScheduleCompile!D704)),ISNUMBER(FIND("4F",ScheduleCompile!D704))),VALUE(LEFT(ScheduleCompile!D704,FIND("F",ScheduleCompile!D704)-1)),ScheduleCompile!D704)))))),ISTEXT(ScheduleCompile!#REF!)),"ENDTABLE",IF(ISERROR(IF(ScheduleCompile!D704="Off",0,IF(ScheduleCompile!D704="On",1,IF(ISNUMBER(ScheduleCompile!D704),ScheduleCompile!D704/1,IF(ISTEXT(ScheduleCompile!D704),IF(OR(ISNUMBER(FIND("5F",ScheduleCompile!D704)),ISNUMBER(FIND("0F",ScheduleCompile!D704)),ISNUMBER(FIND("8F",ScheduleCompile!D704)),ISNUMBER(FIND("1F",ScheduleCompile!D704)),ISNUMBER(FIND("2F",ScheduleCompile!D704)),ISNUMBER(FIND("3F",ScheduleCompile!D704)),ISNUMBER(FIND("6F",ScheduleCompile!D704)),ISNUMBER(FIND("7F",ScheduleCompile!D704)),ISNUMBER(FIND("9F",ScheduleCompile!D704)),ISNUMBER(FIND("4F",ScheduleCompile!D704))),VALUE(LEFT(ScheduleCompile!D704,FIND("F",ScheduleCompile!D704)-1)),ScheduleCompile!D704)))))),"",IF(ScheduleCompile!D704="Off",0,IF(ScheduleCompile!D704="On",1,IF(ISNUMBER(ScheduleCompile!D704),ScheduleCompile!D704/1,IF(ISTEXT(ScheduleCompile!D704),IF(OR(ISNUMBER(FIND("5F",ScheduleCompile!D704)),ISNUMBER(FIND("0F",ScheduleCompile!D704)),ISNUMBER(FIND("8F",ScheduleCompile!D704)),ISNUMBER(FIND("1F",ScheduleCompile!D704)),ISNUMBER(FIND("2F",ScheduleCompile!D704)),ISNUMBER(FIND("3F",ScheduleCompile!D704)),ISNUMBER(FIND("6F",ScheduleCompile!D704)),ISNUMBER(FIND("7F",ScheduleCompile!D704)),ISNUMBER(FIND("9F",ScheduleCompile!D704)),ISNUMBER(FIND("4F",ScheduleCompile!D704))),VALUE(LEFT(ScheduleCompile!D704,FIND("F",ScheduleCompile!D704)-1)),ScheduleCompile!D704)))))))</f>
        <v>74.7</v>
      </c>
      <c r="J711" s="1">
        <f>IF(AND(ISERROR(IF(ScheduleCompile!E704="Off",0,IF(ScheduleCompile!E704="On",1,IF(ISNUMBER(ScheduleCompile!E704),ScheduleCompile!E704/1,IF(ISTEXT(ScheduleCompile!E704),IF(OR(ISNUMBER(FIND("5F",ScheduleCompile!E704)),ISNUMBER(FIND("0F",ScheduleCompile!E704)),ISNUMBER(FIND("8F",ScheduleCompile!E704)),ISNUMBER(FIND("1F",ScheduleCompile!E704)),ISNUMBER(FIND("2F",ScheduleCompile!E704)),ISNUMBER(FIND("3F",ScheduleCompile!E704)),ISNUMBER(FIND("6F",ScheduleCompile!E704)),ISNUMBER(FIND("7F",ScheduleCompile!E704)),ISNUMBER(FIND("9F",ScheduleCompile!E704)),ISNUMBER(FIND("4F",ScheduleCompile!E704))),VALUE(LEFT(ScheduleCompile!E704,FIND("F",ScheduleCompile!E704)-1)),ScheduleCompile!E704)))))),ISTEXT(ScheduleCompile!#REF!)),"ENDTABLE",IF(ISERROR(IF(ScheduleCompile!E704="Off",0,IF(ScheduleCompile!E704="On",1,IF(ISNUMBER(ScheduleCompile!E704),ScheduleCompile!E704/1,IF(ISTEXT(ScheduleCompile!E704),IF(OR(ISNUMBER(FIND("5F",ScheduleCompile!E704)),ISNUMBER(FIND("0F",ScheduleCompile!E704)),ISNUMBER(FIND("8F",ScheduleCompile!E704)),ISNUMBER(FIND("1F",ScheduleCompile!E704)),ISNUMBER(FIND("2F",ScheduleCompile!E704)),ISNUMBER(FIND("3F",ScheduleCompile!E704)),ISNUMBER(FIND("6F",ScheduleCompile!E704)),ISNUMBER(FIND("7F",ScheduleCompile!E704)),ISNUMBER(FIND("9F",ScheduleCompile!E704)),ISNUMBER(FIND("4F",ScheduleCompile!E704))),VALUE(LEFT(ScheduleCompile!E704,FIND("F",ScheduleCompile!E704)-1)),ScheduleCompile!E704)))))),"",IF(ScheduleCompile!E704="Off",0,IF(ScheduleCompile!E704="On",1,IF(ISNUMBER(ScheduleCompile!E704),ScheduleCompile!E704/1,IF(ISTEXT(ScheduleCompile!E704),IF(OR(ISNUMBER(FIND("5F",ScheduleCompile!E704)),ISNUMBER(FIND("0F",ScheduleCompile!E704)),ISNUMBER(FIND("8F",ScheduleCompile!E704)),ISNUMBER(FIND("1F",ScheduleCompile!E704)),ISNUMBER(FIND("2F",ScheduleCompile!E704)),ISNUMBER(FIND("3F",ScheduleCompile!E704)),ISNUMBER(FIND("6F",ScheduleCompile!E704)),ISNUMBER(FIND("7F",ScheduleCompile!E704)),ISNUMBER(FIND("9F",ScheduleCompile!E704)),ISNUMBER(FIND("4F",ScheduleCompile!E704))),VALUE(LEFT(ScheduleCompile!E704,FIND("F",ScheduleCompile!E704)-1)),ScheduleCompile!E704)))))))</f>
        <v>74.7</v>
      </c>
      <c r="K711" s="1">
        <f>IF(AND(ISERROR(IF(ScheduleCompile!F704="Off",0,IF(ScheduleCompile!F704="On",1,IF(ISNUMBER(ScheduleCompile!F704),ScheduleCompile!F704/1,IF(ISTEXT(ScheduleCompile!F704),IF(OR(ISNUMBER(FIND("5F",ScheduleCompile!F704)),ISNUMBER(FIND("0F",ScheduleCompile!F704)),ISNUMBER(FIND("8F",ScheduleCompile!F704)),ISNUMBER(FIND("1F",ScheduleCompile!F704)),ISNUMBER(FIND("2F",ScheduleCompile!F704)),ISNUMBER(FIND("3F",ScheduleCompile!F704)),ISNUMBER(FIND("6F",ScheduleCompile!F704)),ISNUMBER(FIND("7F",ScheduleCompile!F704)),ISNUMBER(FIND("9F",ScheduleCompile!F704)),ISNUMBER(FIND("4F",ScheduleCompile!F704))),VALUE(LEFT(ScheduleCompile!F704,FIND("F",ScheduleCompile!F704)-1)),ScheduleCompile!F704)))))),ISTEXT(ScheduleCompile!#REF!)),"ENDTABLE",IF(ISERROR(IF(ScheduleCompile!F704="Off",0,IF(ScheduleCompile!F704="On",1,IF(ISNUMBER(ScheduleCompile!F704),ScheduleCompile!F704/1,IF(ISTEXT(ScheduleCompile!F704),IF(OR(ISNUMBER(FIND("5F",ScheduleCompile!F704)),ISNUMBER(FIND("0F",ScheduleCompile!F704)),ISNUMBER(FIND("8F",ScheduleCompile!F704)),ISNUMBER(FIND("1F",ScheduleCompile!F704)),ISNUMBER(FIND("2F",ScheduleCompile!F704)),ISNUMBER(FIND("3F",ScheduleCompile!F704)),ISNUMBER(FIND("6F",ScheduleCompile!F704)),ISNUMBER(FIND("7F",ScheduleCompile!F704)),ISNUMBER(FIND("9F",ScheduleCompile!F704)),ISNUMBER(FIND("4F",ScheduleCompile!F704))),VALUE(LEFT(ScheduleCompile!F704,FIND("F",ScheduleCompile!F704)-1)),ScheduleCompile!F704)))))),"",IF(ScheduleCompile!F704="Off",0,IF(ScheduleCompile!F704="On",1,IF(ISNUMBER(ScheduleCompile!F704),ScheduleCompile!F704/1,IF(ISTEXT(ScheduleCompile!F704),IF(OR(ISNUMBER(FIND("5F",ScheduleCompile!F704)),ISNUMBER(FIND("0F",ScheduleCompile!F704)),ISNUMBER(FIND("8F",ScheduleCompile!F704)),ISNUMBER(FIND("1F",ScheduleCompile!F704)),ISNUMBER(FIND("2F",ScheduleCompile!F704)),ISNUMBER(FIND("3F",ScheduleCompile!F704)),ISNUMBER(FIND("6F",ScheduleCompile!F704)),ISNUMBER(FIND("7F",ScheduleCompile!F704)),ISNUMBER(FIND("9F",ScheduleCompile!F704)),ISNUMBER(FIND("4F",ScheduleCompile!F704))),VALUE(LEFT(ScheduleCompile!F704,FIND("F",ScheduleCompile!F704)-1)),ScheduleCompile!F704)))))))</f>
        <v>74.7</v>
      </c>
      <c r="L711" s="1">
        <f>IF(AND(ISERROR(IF(ScheduleCompile!G704="Off",0,IF(ScheduleCompile!G704="On",1,IF(ISNUMBER(ScheduleCompile!G704),ScheduleCompile!G704/1,IF(ISTEXT(ScheduleCompile!G704),IF(OR(ISNUMBER(FIND("5F",ScheduleCompile!G704)),ISNUMBER(FIND("0F",ScheduleCompile!G704)),ISNUMBER(FIND("8F",ScheduleCompile!G704)),ISNUMBER(FIND("1F",ScheduleCompile!G704)),ISNUMBER(FIND("2F",ScheduleCompile!G704)),ISNUMBER(FIND("3F",ScheduleCompile!G704)),ISNUMBER(FIND("6F",ScheduleCompile!G704)),ISNUMBER(FIND("7F",ScheduleCompile!G704)),ISNUMBER(FIND("9F",ScheduleCompile!G704)),ISNUMBER(FIND("4F",ScheduleCompile!G704))),VALUE(LEFT(ScheduleCompile!G704,FIND("F",ScheduleCompile!G704)-1)),ScheduleCompile!G704)))))),ISTEXT(ScheduleCompile!#REF!)),"ENDTABLE",IF(ISERROR(IF(ScheduleCompile!G704="Off",0,IF(ScheduleCompile!G704="On",1,IF(ISNUMBER(ScheduleCompile!G704),ScheduleCompile!G704/1,IF(ISTEXT(ScheduleCompile!G704),IF(OR(ISNUMBER(FIND("5F",ScheduleCompile!G704)),ISNUMBER(FIND("0F",ScheduleCompile!G704)),ISNUMBER(FIND("8F",ScheduleCompile!G704)),ISNUMBER(FIND("1F",ScheduleCompile!G704)),ISNUMBER(FIND("2F",ScheduleCompile!G704)),ISNUMBER(FIND("3F",ScheduleCompile!G704)),ISNUMBER(FIND("6F",ScheduleCompile!G704)),ISNUMBER(FIND("7F",ScheduleCompile!G704)),ISNUMBER(FIND("9F",ScheduleCompile!G704)),ISNUMBER(FIND("4F",ScheduleCompile!G704))),VALUE(LEFT(ScheduleCompile!G704,FIND("F",ScheduleCompile!G704)-1)),ScheduleCompile!G704)))))),"",IF(ScheduleCompile!G704="Off",0,IF(ScheduleCompile!G704="On",1,IF(ISNUMBER(ScheduleCompile!G704),ScheduleCompile!G704/1,IF(ISTEXT(ScheduleCompile!G704),IF(OR(ISNUMBER(FIND("5F",ScheduleCompile!G704)),ISNUMBER(FIND("0F",ScheduleCompile!G704)),ISNUMBER(FIND("8F",ScheduleCompile!G704)),ISNUMBER(FIND("1F",ScheduleCompile!G704)),ISNUMBER(FIND("2F",ScheduleCompile!G704)),ISNUMBER(FIND("3F",ScheduleCompile!G704)),ISNUMBER(FIND("6F",ScheduleCompile!G704)),ISNUMBER(FIND("7F",ScheduleCompile!G704)),ISNUMBER(FIND("9F",ScheduleCompile!G704)),ISNUMBER(FIND("4F",ScheduleCompile!G704))),VALUE(LEFT(ScheduleCompile!G704,FIND("F",ScheduleCompile!G704)-1)),ScheduleCompile!G704)))))))</f>
        <v>74.7</v>
      </c>
      <c r="M711" s="1">
        <f>IF(AND(ISERROR(IF(ScheduleCompile!H704="Off",0,IF(ScheduleCompile!H704="On",1,IF(ISNUMBER(ScheduleCompile!H704),ScheduleCompile!H704/1,IF(ISTEXT(ScheduleCompile!H704),IF(OR(ISNUMBER(FIND("5F",ScheduleCompile!H704)),ISNUMBER(FIND("0F",ScheduleCompile!H704)),ISNUMBER(FIND("8F",ScheduleCompile!H704)),ISNUMBER(FIND("1F",ScheduleCompile!H704)),ISNUMBER(FIND("2F",ScheduleCompile!H704)),ISNUMBER(FIND("3F",ScheduleCompile!H704)),ISNUMBER(FIND("6F",ScheduleCompile!H704)),ISNUMBER(FIND("7F",ScheduleCompile!H704)),ISNUMBER(FIND("9F",ScheduleCompile!H704)),ISNUMBER(FIND("4F",ScheduleCompile!H704))),VALUE(LEFT(ScheduleCompile!H704,FIND("F",ScheduleCompile!H704)-1)),ScheduleCompile!H704)))))),ISTEXT(ScheduleCompile!#REF!)),"ENDTABLE",IF(ISERROR(IF(ScheduleCompile!H704="Off",0,IF(ScheduleCompile!H704="On",1,IF(ISNUMBER(ScheduleCompile!H704),ScheduleCompile!H704/1,IF(ISTEXT(ScheduleCompile!H704),IF(OR(ISNUMBER(FIND("5F",ScheduleCompile!H704)),ISNUMBER(FIND("0F",ScheduleCompile!H704)),ISNUMBER(FIND("8F",ScheduleCompile!H704)),ISNUMBER(FIND("1F",ScheduleCompile!H704)),ISNUMBER(FIND("2F",ScheduleCompile!H704)),ISNUMBER(FIND("3F",ScheduleCompile!H704)),ISNUMBER(FIND("6F",ScheduleCompile!H704)),ISNUMBER(FIND("7F",ScheduleCompile!H704)),ISNUMBER(FIND("9F",ScheduleCompile!H704)),ISNUMBER(FIND("4F",ScheduleCompile!H704))),VALUE(LEFT(ScheduleCompile!H704,FIND("F",ScheduleCompile!H704)-1)),ScheduleCompile!H704)))))),"",IF(ScheduleCompile!H704="Off",0,IF(ScheduleCompile!H704="On",1,IF(ISNUMBER(ScheduleCompile!H704),ScheduleCompile!H704/1,IF(ISTEXT(ScheduleCompile!H704),IF(OR(ISNUMBER(FIND("5F",ScheduleCompile!H704)),ISNUMBER(FIND("0F",ScheduleCompile!H704)),ISNUMBER(FIND("8F",ScheduleCompile!H704)),ISNUMBER(FIND("1F",ScheduleCompile!H704)),ISNUMBER(FIND("2F",ScheduleCompile!H704)),ISNUMBER(FIND("3F",ScheduleCompile!H704)),ISNUMBER(FIND("6F",ScheduleCompile!H704)),ISNUMBER(FIND("7F",ScheduleCompile!H704)),ISNUMBER(FIND("9F",ScheduleCompile!H704)),ISNUMBER(FIND("4F",ScheduleCompile!H704))),VALUE(LEFT(ScheduleCompile!H704,FIND("F",ScheduleCompile!H704)-1)),ScheduleCompile!H704)))))))</f>
        <v>74.7</v>
      </c>
      <c r="N711" s="1">
        <f>IF(AND(ISERROR(IF(ScheduleCompile!I704="Off",0,IF(ScheduleCompile!I704="On",1,IF(ISNUMBER(ScheduleCompile!I704),ScheduleCompile!I704/1,IF(ISTEXT(ScheduleCompile!I704),IF(OR(ISNUMBER(FIND("5F",ScheduleCompile!I704)),ISNUMBER(FIND("0F",ScheduleCompile!I704)),ISNUMBER(FIND("8F",ScheduleCompile!I704)),ISNUMBER(FIND("1F",ScheduleCompile!I704)),ISNUMBER(FIND("2F",ScheduleCompile!I704)),ISNUMBER(FIND("3F",ScheduleCompile!I704)),ISNUMBER(FIND("6F",ScheduleCompile!I704)),ISNUMBER(FIND("7F",ScheduleCompile!I704)),ISNUMBER(FIND("9F",ScheduleCompile!I704)),ISNUMBER(FIND("4F",ScheduleCompile!I704))),VALUE(LEFT(ScheduleCompile!I704,FIND("F",ScheduleCompile!I704)-1)),ScheduleCompile!I704)))))),ISTEXT(ScheduleCompile!#REF!)),"ENDTABLE",IF(ISERROR(IF(ScheduleCompile!I704="Off",0,IF(ScheduleCompile!I704="On",1,IF(ISNUMBER(ScheduleCompile!I704),ScheduleCompile!I704/1,IF(ISTEXT(ScheduleCompile!I704),IF(OR(ISNUMBER(FIND("5F",ScheduleCompile!I704)),ISNUMBER(FIND("0F",ScheduleCompile!I704)),ISNUMBER(FIND("8F",ScheduleCompile!I704)),ISNUMBER(FIND("1F",ScheduleCompile!I704)),ISNUMBER(FIND("2F",ScheduleCompile!I704)),ISNUMBER(FIND("3F",ScheduleCompile!I704)),ISNUMBER(FIND("6F",ScheduleCompile!I704)),ISNUMBER(FIND("7F",ScheduleCompile!I704)),ISNUMBER(FIND("9F",ScheduleCompile!I704)),ISNUMBER(FIND("4F",ScheduleCompile!I704))),VALUE(LEFT(ScheduleCompile!I704,FIND("F",ScheduleCompile!I704)-1)),ScheduleCompile!I704)))))),"",IF(ScheduleCompile!I704="Off",0,IF(ScheduleCompile!I704="On",1,IF(ISNUMBER(ScheduleCompile!I704),ScheduleCompile!I704/1,IF(ISTEXT(ScheduleCompile!I704),IF(OR(ISNUMBER(FIND("5F",ScheduleCompile!I704)),ISNUMBER(FIND("0F",ScheduleCompile!I704)),ISNUMBER(FIND("8F",ScheduleCompile!I704)),ISNUMBER(FIND("1F",ScheduleCompile!I704)),ISNUMBER(FIND("2F",ScheduleCompile!I704)),ISNUMBER(FIND("3F",ScheduleCompile!I704)),ISNUMBER(FIND("6F",ScheduleCompile!I704)),ISNUMBER(FIND("7F",ScheduleCompile!I704)),ISNUMBER(FIND("9F",ScheduleCompile!I704)),ISNUMBER(FIND("4F",ScheduleCompile!I704))),VALUE(LEFT(ScheduleCompile!I704,FIND("F",ScheduleCompile!I704)-1)),ScheduleCompile!I704)))))))</f>
        <v>74.7</v>
      </c>
      <c r="O711" s="1">
        <f>IF(AND(ISERROR(IF(ScheduleCompile!J704="Off",0,IF(ScheduleCompile!J704="On",1,IF(ISNUMBER(ScheduleCompile!J704),ScheduleCompile!J704/1,IF(ISTEXT(ScheduleCompile!J704),IF(OR(ISNUMBER(FIND("5F",ScheduleCompile!J704)),ISNUMBER(FIND("0F",ScheduleCompile!J704)),ISNUMBER(FIND("8F",ScheduleCompile!J704)),ISNUMBER(FIND("1F",ScheduleCompile!J704)),ISNUMBER(FIND("2F",ScheduleCompile!J704)),ISNUMBER(FIND("3F",ScheduleCompile!J704)),ISNUMBER(FIND("6F",ScheduleCompile!J704)),ISNUMBER(FIND("7F",ScheduleCompile!J704)),ISNUMBER(FIND("9F",ScheduleCompile!J704)),ISNUMBER(FIND("4F",ScheduleCompile!J704))),VALUE(LEFT(ScheduleCompile!J704,FIND("F",ScheduleCompile!J704)-1)),ScheduleCompile!J704)))))),ISTEXT(ScheduleCompile!#REF!)),"ENDTABLE",IF(ISERROR(IF(ScheduleCompile!J704="Off",0,IF(ScheduleCompile!J704="On",1,IF(ISNUMBER(ScheduleCompile!J704),ScheduleCompile!J704/1,IF(ISTEXT(ScheduleCompile!J704),IF(OR(ISNUMBER(FIND("5F",ScheduleCompile!J704)),ISNUMBER(FIND("0F",ScheduleCompile!J704)),ISNUMBER(FIND("8F",ScheduleCompile!J704)),ISNUMBER(FIND("1F",ScheduleCompile!J704)),ISNUMBER(FIND("2F",ScheduleCompile!J704)),ISNUMBER(FIND("3F",ScheduleCompile!J704)),ISNUMBER(FIND("6F",ScheduleCompile!J704)),ISNUMBER(FIND("7F",ScheduleCompile!J704)),ISNUMBER(FIND("9F",ScheduleCompile!J704)),ISNUMBER(FIND("4F",ScheduleCompile!J704))),VALUE(LEFT(ScheduleCompile!J704,FIND("F",ScheduleCompile!J704)-1)),ScheduleCompile!J704)))))),"",IF(ScheduleCompile!J704="Off",0,IF(ScheduleCompile!J704="On",1,IF(ISNUMBER(ScheduleCompile!J704),ScheduleCompile!J704/1,IF(ISTEXT(ScheduleCompile!J704),IF(OR(ISNUMBER(FIND("5F",ScheduleCompile!J704)),ISNUMBER(FIND("0F",ScheduleCompile!J704)),ISNUMBER(FIND("8F",ScheduleCompile!J704)),ISNUMBER(FIND("1F",ScheduleCompile!J704)),ISNUMBER(FIND("2F",ScheduleCompile!J704)),ISNUMBER(FIND("3F",ScheduleCompile!J704)),ISNUMBER(FIND("6F",ScheduleCompile!J704)),ISNUMBER(FIND("7F",ScheduleCompile!J704)),ISNUMBER(FIND("9F",ScheduleCompile!J704)),ISNUMBER(FIND("4F",ScheduleCompile!J704))),VALUE(LEFT(ScheduleCompile!J704,FIND("F",ScheduleCompile!J704)-1)),ScheduleCompile!J704)))))))</f>
        <v>74.7</v>
      </c>
      <c r="P711" s="1">
        <f>IF(AND(ISERROR(IF(ScheduleCompile!K704="Off",0,IF(ScheduleCompile!K704="On",1,IF(ISNUMBER(ScheduleCompile!K704),ScheduleCompile!K704/1,IF(ISTEXT(ScheduleCompile!K704),IF(OR(ISNUMBER(FIND("5F",ScheduleCompile!K704)),ISNUMBER(FIND("0F",ScheduleCompile!K704)),ISNUMBER(FIND("8F",ScheduleCompile!K704)),ISNUMBER(FIND("1F",ScheduleCompile!K704)),ISNUMBER(FIND("2F",ScheduleCompile!K704)),ISNUMBER(FIND("3F",ScheduleCompile!K704)),ISNUMBER(FIND("6F",ScheduleCompile!K704)),ISNUMBER(FIND("7F",ScheduleCompile!K704)),ISNUMBER(FIND("9F",ScheduleCompile!K704)),ISNUMBER(FIND("4F",ScheduleCompile!K704))),VALUE(LEFT(ScheduleCompile!K704,FIND("F",ScheduleCompile!K704)-1)),ScheduleCompile!K704)))))),ISTEXT(ScheduleCompile!#REF!)),"ENDTABLE",IF(ISERROR(IF(ScheduleCompile!K704="Off",0,IF(ScheduleCompile!K704="On",1,IF(ISNUMBER(ScheduleCompile!K704),ScheduleCompile!K704/1,IF(ISTEXT(ScheduleCompile!K704),IF(OR(ISNUMBER(FIND("5F",ScheduleCompile!K704)),ISNUMBER(FIND("0F",ScheduleCompile!K704)),ISNUMBER(FIND("8F",ScheduleCompile!K704)),ISNUMBER(FIND("1F",ScheduleCompile!K704)),ISNUMBER(FIND("2F",ScheduleCompile!K704)),ISNUMBER(FIND("3F",ScheduleCompile!K704)),ISNUMBER(FIND("6F",ScheduleCompile!K704)),ISNUMBER(FIND("7F",ScheduleCompile!K704)),ISNUMBER(FIND("9F",ScheduleCompile!K704)),ISNUMBER(FIND("4F",ScheduleCompile!K704))),VALUE(LEFT(ScheduleCompile!K704,FIND("F",ScheduleCompile!K704)-1)),ScheduleCompile!K704)))))),"",IF(ScheduleCompile!K704="Off",0,IF(ScheduleCompile!K704="On",1,IF(ISNUMBER(ScheduleCompile!K704),ScheduleCompile!K704/1,IF(ISTEXT(ScheduleCompile!K704),IF(OR(ISNUMBER(FIND("5F",ScheduleCompile!K704)),ISNUMBER(FIND("0F",ScheduleCompile!K704)),ISNUMBER(FIND("8F",ScheduleCompile!K704)),ISNUMBER(FIND("1F",ScheduleCompile!K704)),ISNUMBER(FIND("2F",ScheduleCompile!K704)),ISNUMBER(FIND("3F",ScheduleCompile!K704)),ISNUMBER(FIND("6F",ScheduleCompile!K704)),ISNUMBER(FIND("7F",ScheduleCompile!K704)),ISNUMBER(FIND("9F",ScheduleCompile!K704)),ISNUMBER(FIND("4F",ScheduleCompile!K704))),VALUE(LEFT(ScheduleCompile!K704,FIND("F",ScheduleCompile!K704)-1)),ScheduleCompile!K704)))))))</f>
        <v>74.7</v>
      </c>
      <c r="Q711" s="1">
        <f>IF(AND(ISERROR(IF(ScheduleCompile!L704="Off",0,IF(ScheduleCompile!L704="On",1,IF(ISNUMBER(ScheduleCompile!L704),ScheduleCompile!L704/1,IF(ISTEXT(ScheduleCompile!L704),IF(OR(ISNUMBER(FIND("5F",ScheduleCompile!L704)),ISNUMBER(FIND("0F",ScheduleCompile!L704)),ISNUMBER(FIND("8F",ScheduleCompile!L704)),ISNUMBER(FIND("1F",ScheduleCompile!L704)),ISNUMBER(FIND("2F",ScheduleCompile!L704)),ISNUMBER(FIND("3F",ScheduleCompile!L704)),ISNUMBER(FIND("6F",ScheduleCompile!L704)),ISNUMBER(FIND("7F",ScheduleCompile!L704)),ISNUMBER(FIND("9F",ScheduleCompile!L704)),ISNUMBER(FIND("4F",ScheduleCompile!L704))),VALUE(LEFT(ScheduleCompile!L704,FIND("F",ScheduleCompile!L704)-1)),ScheduleCompile!L704)))))),ISTEXT(ScheduleCompile!#REF!)),"ENDTABLE",IF(ISERROR(IF(ScheduleCompile!L704="Off",0,IF(ScheduleCompile!L704="On",1,IF(ISNUMBER(ScheduleCompile!L704),ScheduleCompile!L704/1,IF(ISTEXT(ScheduleCompile!L704),IF(OR(ISNUMBER(FIND("5F",ScheduleCompile!L704)),ISNUMBER(FIND("0F",ScheduleCompile!L704)),ISNUMBER(FIND("8F",ScheduleCompile!L704)),ISNUMBER(FIND("1F",ScheduleCompile!L704)),ISNUMBER(FIND("2F",ScheduleCompile!L704)),ISNUMBER(FIND("3F",ScheduleCompile!L704)),ISNUMBER(FIND("6F",ScheduleCompile!L704)),ISNUMBER(FIND("7F",ScheduleCompile!L704)),ISNUMBER(FIND("9F",ScheduleCompile!L704)),ISNUMBER(FIND("4F",ScheduleCompile!L704))),VALUE(LEFT(ScheduleCompile!L704,FIND("F",ScheduleCompile!L704)-1)),ScheduleCompile!L704)))))),"",IF(ScheduleCompile!L704="Off",0,IF(ScheduleCompile!L704="On",1,IF(ISNUMBER(ScheduleCompile!L704),ScheduleCompile!L704/1,IF(ISTEXT(ScheduleCompile!L704),IF(OR(ISNUMBER(FIND("5F",ScheduleCompile!L704)),ISNUMBER(FIND("0F",ScheduleCompile!L704)),ISNUMBER(FIND("8F",ScheduleCompile!L704)),ISNUMBER(FIND("1F",ScheduleCompile!L704)),ISNUMBER(FIND("2F",ScheduleCompile!L704)),ISNUMBER(FIND("3F",ScheduleCompile!L704)),ISNUMBER(FIND("6F",ScheduleCompile!L704)),ISNUMBER(FIND("7F",ScheduleCompile!L704)),ISNUMBER(FIND("9F",ScheduleCompile!L704)),ISNUMBER(FIND("4F",ScheduleCompile!L704))),VALUE(LEFT(ScheduleCompile!L704,FIND("F",ScheduleCompile!L704)-1)),ScheduleCompile!L704)))))))</f>
        <v>74.7</v>
      </c>
      <c r="R711" s="1">
        <f>IF(AND(ISERROR(IF(ScheduleCompile!M704="Off",0,IF(ScheduleCompile!M704="On",1,IF(ISNUMBER(ScheduleCompile!M704),ScheduleCompile!M704/1,IF(ISTEXT(ScheduleCompile!M704),IF(OR(ISNUMBER(FIND("5F",ScheduleCompile!M704)),ISNUMBER(FIND("0F",ScheduleCompile!M704)),ISNUMBER(FIND("8F",ScheduleCompile!M704)),ISNUMBER(FIND("1F",ScheduleCompile!M704)),ISNUMBER(FIND("2F",ScheduleCompile!M704)),ISNUMBER(FIND("3F",ScheduleCompile!M704)),ISNUMBER(FIND("6F",ScheduleCompile!M704)),ISNUMBER(FIND("7F",ScheduleCompile!M704)),ISNUMBER(FIND("9F",ScheduleCompile!M704)),ISNUMBER(FIND("4F",ScheduleCompile!M704))),VALUE(LEFT(ScheduleCompile!M704,FIND("F",ScheduleCompile!M704)-1)),ScheduleCompile!M704)))))),ISTEXT(ScheduleCompile!#REF!)),"ENDTABLE",IF(ISERROR(IF(ScheduleCompile!M704="Off",0,IF(ScheduleCompile!M704="On",1,IF(ISNUMBER(ScheduleCompile!M704),ScheduleCompile!M704/1,IF(ISTEXT(ScheduleCompile!M704),IF(OR(ISNUMBER(FIND("5F",ScheduleCompile!M704)),ISNUMBER(FIND("0F",ScheduleCompile!M704)),ISNUMBER(FIND("8F",ScheduleCompile!M704)),ISNUMBER(FIND("1F",ScheduleCompile!M704)),ISNUMBER(FIND("2F",ScheduleCompile!M704)),ISNUMBER(FIND("3F",ScheduleCompile!M704)),ISNUMBER(FIND("6F",ScheduleCompile!M704)),ISNUMBER(FIND("7F",ScheduleCompile!M704)),ISNUMBER(FIND("9F",ScheduleCompile!M704)),ISNUMBER(FIND("4F",ScheduleCompile!M704))),VALUE(LEFT(ScheduleCompile!M704,FIND("F",ScheduleCompile!M704)-1)),ScheduleCompile!M704)))))),"",IF(ScheduleCompile!M704="Off",0,IF(ScheduleCompile!M704="On",1,IF(ISNUMBER(ScheduleCompile!M704),ScheduleCompile!M704/1,IF(ISTEXT(ScheduleCompile!M704),IF(OR(ISNUMBER(FIND("5F",ScheduleCompile!M704)),ISNUMBER(FIND("0F",ScheduleCompile!M704)),ISNUMBER(FIND("8F",ScheduleCompile!M704)),ISNUMBER(FIND("1F",ScheduleCompile!M704)),ISNUMBER(FIND("2F",ScheduleCompile!M704)),ISNUMBER(FIND("3F",ScheduleCompile!M704)),ISNUMBER(FIND("6F",ScheduleCompile!M704)),ISNUMBER(FIND("7F",ScheduleCompile!M704)),ISNUMBER(FIND("9F",ScheduleCompile!M704)),ISNUMBER(FIND("4F",ScheduleCompile!M704))),VALUE(LEFT(ScheduleCompile!M704,FIND("F",ScheduleCompile!M704)-1)),ScheduleCompile!M704)))))))</f>
        <v>74.7</v>
      </c>
      <c r="S711" s="1">
        <f>IF(AND(ISERROR(IF(ScheduleCompile!N704="Off",0,IF(ScheduleCompile!N704="On",1,IF(ISNUMBER(ScheduleCompile!N704),ScheduleCompile!N704/1,IF(ISTEXT(ScheduleCompile!N704),IF(OR(ISNUMBER(FIND("5F",ScheduleCompile!N704)),ISNUMBER(FIND("0F",ScheduleCompile!N704)),ISNUMBER(FIND("8F",ScheduleCompile!N704)),ISNUMBER(FIND("1F",ScheduleCompile!N704)),ISNUMBER(FIND("2F",ScheduleCompile!N704)),ISNUMBER(FIND("3F",ScheduleCompile!N704)),ISNUMBER(FIND("6F",ScheduleCompile!N704)),ISNUMBER(FIND("7F",ScheduleCompile!N704)),ISNUMBER(FIND("9F",ScheduleCompile!N704)),ISNUMBER(FIND("4F",ScheduleCompile!N704))),VALUE(LEFT(ScheduleCompile!N704,FIND("F",ScheduleCompile!N704)-1)),ScheduleCompile!N704)))))),ISTEXT(ScheduleCompile!#REF!)),"ENDTABLE",IF(ISERROR(IF(ScheduleCompile!N704="Off",0,IF(ScheduleCompile!N704="On",1,IF(ISNUMBER(ScheduleCompile!N704),ScheduleCompile!N704/1,IF(ISTEXT(ScheduleCompile!N704),IF(OR(ISNUMBER(FIND("5F",ScheduleCompile!N704)),ISNUMBER(FIND("0F",ScheduleCompile!N704)),ISNUMBER(FIND("8F",ScheduleCompile!N704)),ISNUMBER(FIND("1F",ScheduleCompile!N704)),ISNUMBER(FIND("2F",ScheduleCompile!N704)),ISNUMBER(FIND("3F",ScheduleCompile!N704)),ISNUMBER(FIND("6F",ScheduleCompile!N704)),ISNUMBER(FIND("7F",ScheduleCompile!N704)),ISNUMBER(FIND("9F",ScheduleCompile!N704)),ISNUMBER(FIND("4F",ScheduleCompile!N704))),VALUE(LEFT(ScheduleCompile!N704,FIND("F",ScheduleCompile!N704)-1)),ScheduleCompile!N704)))))),"",IF(ScheduleCompile!N704="Off",0,IF(ScheduleCompile!N704="On",1,IF(ISNUMBER(ScheduleCompile!N704),ScheduleCompile!N704/1,IF(ISTEXT(ScheduleCompile!N704),IF(OR(ISNUMBER(FIND("5F",ScheduleCompile!N704)),ISNUMBER(FIND("0F",ScheduleCompile!N704)),ISNUMBER(FIND("8F",ScheduleCompile!N704)),ISNUMBER(FIND("1F",ScheduleCompile!N704)),ISNUMBER(FIND("2F",ScheduleCompile!N704)),ISNUMBER(FIND("3F",ScheduleCompile!N704)),ISNUMBER(FIND("6F",ScheduleCompile!N704)),ISNUMBER(FIND("7F",ScheduleCompile!N704)),ISNUMBER(FIND("9F",ScheduleCompile!N704)),ISNUMBER(FIND("4F",ScheduleCompile!N704))),VALUE(LEFT(ScheduleCompile!N704,FIND("F",ScheduleCompile!N704)-1)),ScheduleCompile!N704)))))))</f>
        <v>74.7</v>
      </c>
      <c r="T711" s="1">
        <f>IF(AND(ISERROR(IF(ScheduleCompile!O704="Off",0,IF(ScheduleCompile!O704="On",1,IF(ISNUMBER(ScheduleCompile!O704),ScheduleCompile!O704/1,IF(ISTEXT(ScheduleCompile!O704),IF(OR(ISNUMBER(FIND("5F",ScheduleCompile!O704)),ISNUMBER(FIND("0F",ScheduleCompile!O704)),ISNUMBER(FIND("8F",ScheduleCompile!O704)),ISNUMBER(FIND("1F",ScheduleCompile!O704)),ISNUMBER(FIND("2F",ScheduleCompile!O704)),ISNUMBER(FIND("3F",ScheduleCompile!O704)),ISNUMBER(FIND("6F",ScheduleCompile!O704)),ISNUMBER(FIND("7F",ScheduleCompile!O704)),ISNUMBER(FIND("9F",ScheduleCompile!O704)),ISNUMBER(FIND("4F",ScheduleCompile!O704))),VALUE(LEFT(ScheduleCompile!O704,FIND("F",ScheduleCompile!O704)-1)),ScheduleCompile!O704)))))),ISTEXT(ScheduleCompile!#REF!)),"ENDTABLE",IF(ISERROR(IF(ScheduleCompile!O704="Off",0,IF(ScheduleCompile!O704="On",1,IF(ISNUMBER(ScheduleCompile!O704),ScheduleCompile!O704/1,IF(ISTEXT(ScheduleCompile!O704),IF(OR(ISNUMBER(FIND("5F",ScheduleCompile!O704)),ISNUMBER(FIND("0F",ScheduleCompile!O704)),ISNUMBER(FIND("8F",ScheduleCompile!O704)),ISNUMBER(FIND("1F",ScheduleCompile!O704)),ISNUMBER(FIND("2F",ScheduleCompile!O704)),ISNUMBER(FIND("3F",ScheduleCompile!O704)),ISNUMBER(FIND("6F",ScheduleCompile!O704)),ISNUMBER(FIND("7F",ScheduleCompile!O704)),ISNUMBER(FIND("9F",ScheduleCompile!O704)),ISNUMBER(FIND("4F",ScheduleCompile!O704))),VALUE(LEFT(ScheduleCompile!O704,FIND("F",ScheduleCompile!O704)-1)),ScheduleCompile!O704)))))),"",IF(ScheduleCompile!O704="Off",0,IF(ScheduleCompile!O704="On",1,IF(ISNUMBER(ScheduleCompile!O704),ScheduleCompile!O704/1,IF(ISTEXT(ScheduleCompile!O704),IF(OR(ISNUMBER(FIND("5F",ScheduleCompile!O704)),ISNUMBER(FIND("0F",ScheduleCompile!O704)),ISNUMBER(FIND("8F",ScheduleCompile!O704)),ISNUMBER(FIND("1F",ScheduleCompile!O704)),ISNUMBER(FIND("2F",ScheduleCompile!O704)),ISNUMBER(FIND("3F",ScheduleCompile!O704)),ISNUMBER(FIND("6F",ScheduleCompile!O704)),ISNUMBER(FIND("7F",ScheduleCompile!O704)),ISNUMBER(FIND("9F",ScheduleCompile!O704)),ISNUMBER(FIND("4F",ScheduleCompile!O704))),VALUE(LEFT(ScheduleCompile!O704,FIND("F",ScheduleCompile!O704)-1)),ScheduleCompile!O704)))))))</f>
        <v>74.7</v>
      </c>
      <c r="U711" s="1">
        <f>IF(AND(ISERROR(IF(ScheduleCompile!P704="Off",0,IF(ScheduleCompile!P704="On",1,IF(ISNUMBER(ScheduleCompile!P704),ScheduleCompile!P704/1,IF(ISTEXT(ScheduleCompile!P704),IF(OR(ISNUMBER(FIND("5F",ScheduleCompile!P704)),ISNUMBER(FIND("0F",ScheduleCompile!P704)),ISNUMBER(FIND("8F",ScheduleCompile!P704)),ISNUMBER(FIND("1F",ScheduleCompile!P704)),ISNUMBER(FIND("2F",ScheduleCompile!P704)),ISNUMBER(FIND("3F",ScheduleCompile!P704)),ISNUMBER(FIND("6F",ScheduleCompile!P704)),ISNUMBER(FIND("7F",ScheduleCompile!P704)),ISNUMBER(FIND("9F",ScheduleCompile!P704)),ISNUMBER(FIND("4F",ScheduleCompile!P704))),VALUE(LEFT(ScheduleCompile!P704,FIND("F",ScheduleCompile!P704)-1)),ScheduleCompile!P704)))))),ISTEXT(ScheduleCompile!#REF!)),"ENDTABLE",IF(ISERROR(IF(ScheduleCompile!P704="Off",0,IF(ScheduleCompile!P704="On",1,IF(ISNUMBER(ScheduleCompile!P704),ScheduleCompile!P704/1,IF(ISTEXT(ScheduleCompile!P704),IF(OR(ISNUMBER(FIND("5F",ScheduleCompile!P704)),ISNUMBER(FIND("0F",ScheduleCompile!P704)),ISNUMBER(FIND("8F",ScheduleCompile!P704)),ISNUMBER(FIND("1F",ScheduleCompile!P704)),ISNUMBER(FIND("2F",ScheduleCompile!P704)),ISNUMBER(FIND("3F",ScheduleCompile!P704)),ISNUMBER(FIND("6F",ScheduleCompile!P704)),ISNUMBER(FIND("7F",ScheduleCompile!P704)),ISNUMBER(FIND("9F",ScheduleCompile!P704)),ISNUMBER(FIND("4F",ScheduleCompile!P704))),VALUE(LEFT(ScheduleCompile!P704,FIND("F",ScheduleCompile!P704)-1)),ScheduleCompile!P704)))))),"",IF(ScheduleCompile!P704="Off",0,IF(ScheduleCompile!P704="On",1,IF(ISNUMBER(ScheduleCompile!P704),ScheduleCompile!P704/1,IF(ISTEXT(ScheduleCompile!P704),IF(OR(ISNUMBER(FIND("5F",ScheduleCompile!P704)),ISNUMBER(FIND("0F",ScheduleCompile!P704)),ISNUMBER(FIND("8F",ScheduleCompile!P704)),ISNUMBER(FIND("1F",ScheduleCompile!P704)),ISNUMBER(FIND("2F",ScheduleCompile!P704)),ISNUMBER(FIND("3F",ScheduleCompile!P704)),ISNUMBER(FIND("6F",ScheduleCompile!P704)),ISNUMBER(FIND("7F",ScheduleCompile!P704)),ISNUMBER(FIND("9F",ScheduleCompile!P704)),ISNUMBER(FIND("4F",ScheduleCompile!P704))),VALUE(LEFT(ScheduleCompile!P704,FIND("F",ScheduleCompile!P704)-1)),ScheduleCompile!P704)))))))</f>
        <v>74.7</v>
      </c>
      <c r="V711" s="1">
        <f>IF(AND(ISERROR(IF(ScheduleCompile!Q704="Off",0,IF(ScheduleCompile!Q704="On",1,IF(ISNUMBER(ScheduleCompile!Q704),ScheduleCompile!Q704/1,IF(ISTEXT(ScheduleCompile!Q704),IF(OR(ISNUMBER(FIND("5F",ScheduleCompile!Q704)),ISNUMBER(FIND("0F",ScheduleCompile!Q704)),ISNUMBER(FIND("8F",ScheduleCompile!Q704)),ISNUMBER(FIND("1F",ScheduleCompile!Q704)),ISNUMBER(FIND("2F",ScheduleCompile!Q704)),ISNUMBER(FIND("3F",ScheduleCompile!Q704)),ISNUMBER(FIND("6F",ScheduleCompile!Q704)),ISNUMBER(FIND("7F",ScheduleCompile!Q704)),ISNUMBER(FIND("9F",ScheduleCompile!Q704)),ISNUMBER(FIND("4F",ScheduleCompile!Q704))),VALUE(LEFT(ScheduleCompile!Q704,FIND("F",ScheduleCompile!Q704)-1)),ScheduleCompile!Q704)))))),ISTEXT(ScheduleCompile!#REF!)),"ENDTABLE",IF(ISERROR(IF(ScheduleCompile!Q704="Off",0,IF(ScheduleCompile!Q704="On",1,IF(ISNUMBER(ScheduleCompile!Q704),ScheduleCompile!Q704/1,IF(ISTEXT(ScheduleCompile!Q704),IF(OR(ISNUMBER(FIND("5F",ScheduleCompile!Q704)),ISNUMBER(FIND("0F",ScheduleCompile!Q704)),ISNUMBER(FIND("8F",ScheduleCompile!Q704)),ISNUMBER(FIND("1F",ScheduleCompile!Q704)),ISNUMBER(FIND("2F",ScheduleCompile!Q704)),ISNUMBER(FIND("3F",ScheduleCompile!Q704)),ISNUMBER(FIND("6F",ScheduleCompile!Q704)),ISNUMBER(FIND("7F",ScheduleCompile!Q704)),ISNUMBER(FIND("9F",ScheduleCompile!Q704)),ISNUMBER(FIND("4F",ScheduleCompile!Q704))),VALUE(LEFT(ScheduleCompile!Q704,FIND("F",ScheduleCompile!Q704)-1)),ScheduleCompile!Q704)))))),"",IF(ScheduleCompile!Q704="Off",0,IF(ScheduleCompile!Q704="On",1,IF(ISNUMBER(ScheduleCompile!Q704),ScheduleCompile!Q704/1,IF(ISTEXT(ScheduleCompile!Q704),IF(OR(ISNUMBER(FIND("5F",ScheduleCompile!Q704)),ISNUMBER(FIND("0F",ScheduleCompile!Q704)),ISNUMBER(FIND("8F",ScheduleCompile!Q704)),ISNUMBER(FIND("1F",ScheduleCompile!Q704)),ISNUMBER(FIND("2F",ScheduleCompile!Q704)),ISNUMBER(FIND("3F",ScheduleCompile!Q704)),ISNUMBER(FIND("6F",ScheduleCompile!Q704)),ISNUMBER(FIND("7F",ScheduleCompile!Q704)),ISNUMBER(FIND("9F",ScheduleCompile!Q704)),ISNUMBER(FIND("4F",ScheduleCompile!Q704))),VALUE(LEFT(ScheduleCompile!Q704,FIND("F",ScheduleCompile!Q704)-1)),ScheduleCompile!Q704)))))))</f>
        <v>74.7</v>
      </c>
      <c r="W711" s="1">
        <f>IF(AND(ISERROR(IF(ScheduleCompile!R704="Off",0,IF(ScheduleCompile!R704="On",1,IF(ISNUMBER(ScheduleCompile!R704),ScheduleCompile!R704/1,IF(ISTEXT(ScheduleCompile!R704),IF(OR(ISNUMBER(FIND("5F",ScheduleCompile!R704)),ISNUMBER(FIND("0F",ScheduleCompile!R704)),ISNUMBER(FIND("8F",ScheduleCompile!R704)),ISNUMBER(FIND("1F",ScheduleCompile!R704)),ISNUMBER(FIND("2F",ScheduleCompile!R704)),ISNUMBER(FIND("3F",ScheduleCompile!R704)),ISNUMBER(FIND("6F",ScheduleCompile!R704)),ISNUMBER(FIND("7F",ScheduleCompile!R704)),ISNUMBER(FIND("9F",ScheduleCompile!R704)),ISNUMBER(FIND("4F",ScheduleCompile!R704))),VALUE(LEFT(ScheduleCompile!R704,FIND("F",ScheduleCompile!R704)-1)),ScheduleCompile!R704)))))),ISTEXT(ScheduleCompile!#REF!)),"ENDTABLE",IF(ISERROR(IF(ScheduleCompile!R704="Off",0,IF(ScheduleCompile!R704="On",1,IF(ISNUMBER(ScheduleCompile!R704),ScheduleCompile!R704/1,IF(ISTEXT(ScheduleCompile!R704),IF(OR(ISNUMBER(FIND("5F",ScheduleCompile!R704)),ISNUMBER(FIND("0F",ScheduleCompile!R704)),ISNUMBER(FIND("8F",ScheduleCompile!R704)),ISNUMBER(FIND("1F",ScheduleCompile!R704)),ISNUMBER(FIND("2F",ScheduleCompile!R704)),ISNUMBER(FIND("3F",ScheduleCompile!R704)),ISNUMBER(FIND("6F",ScheduleCompile!R704)),ISNUMBER(FIND("7F",ScheduleCompile!R704)),ISNUMBER(FIND("9F",ScheduleCompile!R704)),ISNUMBER(FIND("4F",ScheduleCompile!R704))),VALUE(LEFT(ScheduleCompile!R704,FIND("F",ScheduleCompile!R704)-1)),ScheduleCompile!R704)))))),"",IF(ScheduleCompile!R704="Off",0,IF(ScheduleCompile!R704="On",1,IF(ISNUMBER(ScheduleCompile!R704),ScheduleCompile!R704/1,IF(ISTEXT(ScheduleCompile!R704),IF(OR(ISNUMBER(FIND("5F",ScheduleCompile!R704)),ISNUMBER(FIND("0F",ScheduleCompile!R704)),ISNUMBER(FIND("8F",ScheduleCompile!R704)),ISNUMBER(FIND("1F",ScheduleCompile!R704)),ISNUMBER(FIND("2F",ScheduleCompile!R704)),ISNUMBER(FIND("3F",ScheduleCompile!R704)),ISNUMBER(FIND("6F",ScheduleCompile!R704)),ISNUMBER(FIND("7F",ScheduleCompile!R704)),ISNUMBER(FIND("9F",ScheduleCompile!R704)),ISNUMBER(FIND("4F",ScheduleCompile!R704))),VALUE(LEFT(ScheduleCompile!R704,FIND("F",ScheduleCompile!R704)-1)),ScheduleCompile!R704)))))))</f>
        <v>74.7</v>
      </c>
      <c r="X711" s="1">
        <f>IF(AND(ISERROR(IF(ScheduleCompile!S704="Off",0,IF(ScheduleCompile!S704="On",1,IF(ISNUMBER(ScheduleCompile!S704),ScheduleCompile!S704/1,IF(ISTEXT(ScheduleCompile!S704),IF(OR(ISNUMBER(FIND("5F",ScheduleCompile!S704)),ISNUMBER(FIND("0F",ScheduleCompile!S704)),ISNUMBER(FIND("8F",ScheduleCompile!S704)),ISNUMBER(FIND("1F",ScheduleCompile!S704)),ISNUMBER(FIND("2F",ScheduleCompile!S704)),ISNUMBER(FIND("3F",ScheduleCompile!S704)),ISNUMBER(FIND("6F",ScheduleCompile!S704)),ISNUMBER(FIND("7F",ScheduleCompile!S704)),ISNUMBER(FIND("9F",ScheduleCompile!S704)),ISNUMBER(FIND("4F",ScheduleCompile!S704))),VALUE(LEFT(ScheduleCompile!S704,FIND("F",ScheduleCompile!S704)-1)),ScheduleCompile!S704)))))),ISTEXT(ScheduleCompile!#REF!)),"ENDTABLE",IF(ISERROR(IF(ScheduleCompile!S704="Off",0,IF(ScheduleCompile!S704="On",1,IF(ISNUMBER(ScheduleCompile!S704),ScheduleCompile!S704/1,IF(ISTEXT(ScheduleCompile!S704),IF(OR(ISNUMBER(FIND("5F",ScheduleCompile!S704)),ISNUMBER(FIND("0F",ScheduleCompile!S704)),ISNUMBER(FIND("8F",ScheduleCompile!S704)),ISNUMBER(FIND("1F",ScheduleCompile!S704)),ISNUMBER(FIND("2F",ScheduleCompile!S704)),ISNUMBER(FIND("3F",ScheduleCompile!S704)),ISNUMBER(FIND("6F",ScheduleCompile!S704)),ISNUMBER(FIND("7F",ScheduleCompile!S704)),ISNUMBER(FIND("9F",ScheduleCompile!S704)),ISNUMBER(FIND("4F",ScheduleCompile!S704))),VALUE(LEFT(ScheduleCompile!S704,FIND("F",ScheduleCompile!S704)-1)),ScheduleCompile!S704)))))),"",IF(ScheduleCompile!S704="Off",0,IF(ScheduleCompile!S704="On",1,IF(ISNUMBER(ScheduleCompile!S704),ScheduleCompile!S704/1,IF(ISTEXT(ScheduleCompile!S704),IF(OR(ISNUMBER(FIND("5F",ScheduleCompile!S704)),ISNUMBER(FIND("0F",ScheduleCompile!S704)),ISNUMBER(FIND("8F",ScheduleCompile!S704)),ISNUMBER(FIND("1F",ScheduleCompile!S704)),ISNUMBER(FIND("2F",ScheduleCompile!S704)),ISNUMBER(FIND("3F",ScheduleCompile!S704)),ISNUMBER(FIND("6F",ScheduleCompile!S704)),ISNUMBER(FIND("7F",ScheduleCompile!S704)),ISNUMBER(FIND("9F",ScheduleCompile!S704)),ISNUMBER(FIND("4F",ScheduleCompile!S704))),VALUE(LEFT(ScheduleCompile!S704,FIND("F",ScheduleCompile!S704)-1)),ScheduleCompile!S704)))))))</f>
        <v>74.7</v>
      </c>
      <c r="Y711" s="1">
        <f>IF(AND(ISERROR(IF(ScheduleCompile!T704="Off",0,IF(ScheduleCompile!T704="On",1,IF(ISNUMBER(ScheduleCompile!T704),ScheduleCompile!T704/1,IF(ISTEXT(ScheduleCompile!T704),IF(OR(ISNUMBER(FIND("5F",ScheduleCompile!T704)),ISNUMBER(FIND("0F",ScheduleCompile!T704)),ISNUMBER(FIND("8F",ScheduleCompile!T704)),ISNUMBER(FIND("1F",ScheduleCompile!T704)),ISNUMBER(FIND("2F",ScheduleCompile!T704)),ISNUMBER(FIND("3F",ScheduleCompile!T704)),ISNUMBER(FIND("6F",ScheduleCompile!T704)),ISNUMBER(FIND("7F",ScheduleCompile!T704)),ISNUMBER(FIND("9F",ScheduleCompile!T704)),ISNUMBER(FIND("4F",ScheduleCompile!T704))),VALUE(LEFT(ScheduleCompile!T704,FIND("F",ScheduleCompile!T704)-1)),ScheduleCompile!T704)))))),ISTEXT(ScheduleCompile!#REF!)),"ENDTABLE",IF(ISERROR(IF(ScheduleCompile!T704="Off",0,IF(ScheduleCompile!T704="On",1,IF(ISNUMBER(ScheduleCompile!T704),ScheduleCompile!T704/1,IF(ISTEXT(ScheduleCompile!T704),IF(OR(ISNUMBER(FIND("5F",ScheduleCompile!T704)),ISNUMBER(FIND("0F",ScheduleCompile!T704)),ISNUMBER(FIND("8F",ScheduleCompile!T704)),ISNUMBER(FIND("1F",ScheduleCompile!T704)),ISNUMBER(FIND("2F",ScheduleCompile!T704)),ISNUMBER(FIND("3F",ScheduleCompile!T704)),ISNUMBER(FIND("6F",ScheduleCompile!T704)),ISNUMBER(FIND("7F",ScheduleCompile!T704)),ISNUMBER(FIND("9F",ScheduleCompile!T704)),ISNUMBER(FIND("4F",ScheduleCompile!T704))),VALUE(LEFT(ScheduleCompile!T704,FIND("F",ScheduleCompile!T704)-1)),ScheduleCompile!T704)))))),"",IF(ScheduleCompile!T704="Off",0,IF(ScheduleCompile!T704="On",1,IF(ISNUMBER(ScheduleCompile!T704),ScheduleCompile!T704/1,IF(ISTEXT(ScheduleCompile!T704),IF(OR(ISNUMBER(FIND("5F",ScheduleCompile!T704)),ISNUMBER(FIND("0F",ScheduleCompile!T704)),ISNUMBER(FIND("8F",ScheduleCompile!T704)),ISNUMBER(FIND("1F",ScheduleCompile!T704)),ISNUMBER(FIND("2F",ScheduleCompile!T704)),ISNUMBER(FIND("3F",ScheduleCompile!T704)),ISNUMBER(FIND("6F",ScheduleCompile!T704)),ISNUMBER(FIND("7F",ScheduleCompile!T704)),ISNUMBER(FIND("9F",ScheduleCompile!T704)),ISNUMBER(FIND("4F",ScheduleCompile!T704))),VALUE(LEFT(ScheduleCompile!T704,FIND("F",ScheduleCompile!T704)-1)),ScheduleCompile!T704)))))))</f>
        <v>74.7</v>
      </c>
      <c r="Z711" s="1">
        <f>IF(AND(ISERROR(IF(ScheduleCompile!U704="Off",0,IF(ScheduleCompile!U704="On",1,IF(ISNUMBER(ScheduleCompile!U704),ScheduleCompile!U704/1,IF(ISTEXT(ScheduleCompile!U704),IF(OR(ISNUMBER(FIND("5F",ScheduleCompile!U704)),ISNUMBER(FIND("0F",ScheduleCompile!U704)),ISNUMBER(FIND("8F",ScheduleCompile!U704)),ISNUMBER(FIND("1F",ScheduleCompile!U704)),ISNUMBER(FIND("2F",ScheduleCompile!U704)),ISNUMBER(FIND("3F",ScheduleCompile!U704)),ISNUMBER(FIND("6F",ScheduleCompile!U704)),ISNUMBER(FIND("7F",ScheduleCompile!U704)),ISNUMBER(FIND("9F",ScheduleCompile!U704)),ISNUMBER(FIND("4F",ScheduleCompile!U704))),VALUE(LEFT(ScheduleCompile!U704,FIND("F",ScheduleCompile!U704)-1)),ScheduleCompile!U704)))))),ISTEXT(ScheduleCompile!#REF!)),"ENDTABLE",IF(ISERROR(IF(ScheduleCompile!U704="Off",0,IF(ScheduleCompile!U704="On",1,IF(ISNUMBER(ScheduleCompile!U704),ScheduleCompile!U704/1,IF(ISTEXT(ScheduleCompile!U704),IF(OR(ISNUMBER(FIND("5F",ScheduleCompile!U704)),ISNUMBER(FIND("0F",ScheduleCompile!U704)),ISNUMBER(FIND("8F",ScheduleCompile!U704)),ISNUMBER(FIND("1F",ScheduleCompile!U704)),ISNUMBER(FIND("2F",ScheduleCompile!U704)),ISNUMBER(FIND("3F",ScheduleCompile!U704)),ISNUMBER(FIND("6F",ScheduleCompile!U704)),ISNUMBER(FIND("7F",ScheduleCompile!U704)),ISNUMBER(FIND("9F",ScheduleCompile!U704)),ISNUMBER(FIND("4F",ScheduleCompile!U704))),VALUE(LEFT(ScheduleCompile!U704,FIND("F",ScheduleCompile!U704)-1)),ScheduleCompile!U704)))))),"",IF(ScheduleCompile!U704="Off",0,IF(ScheduleCompile!U704="On",1,IF(ISNUMBER(ScheduleCompile!U704),ScheduleCompile!U704/1,IF(ISTEXT(ScheduleCompile!U704),IF(OR(ISNUMBER(FIND("5F",ScheduleCompile!U704)),ISNUMBER(FIND("0F",ScheduleCompile!U704)),ISNUMBER(FIND("8F",ScheduleCompile!U704)),ISNUMBER(FIND("1F",ScheduleCompile!U704)),ISNUMBER(FIND("2F",ScheduleCompile!U704)),ISNUMBER(FIND("3F",ScheduleCompile!U704)),ISNUMBER(FIND("6F",ScheduleCompile!U704)),ISNUMBER(FIND("7F",ScheduleCompile!U704)),ISNUMBER(FIND("9F",ScheduleCompile!U704)),ISNUMBER(FIND("4F",ScheduleCompile!U704))),VALUE(LEFT(ScheduleCompile!U704,FIND("F",ScheduleCompile!U704)-1)),ScheduleCompile!U704)))))))</f>
        <v>74.7</v>
      </c>
      <c r="AA711" s="1">
        <f>IF(AND(ISERROR(IF(ScheduleCompile!V704="Off",0,IF(ScheduleCompile!V704="On",1,IF(ISNUMBER(ScheduleCompile!V704),ScheduleCompile!V704/1,IF(ISTEXT(ScheduleCompile!V704),IF(OR(ISNUMBER(FIND("5F",ScheduleCompile!V704)),ISNUMBER(FIND("0F",ScheduleCompile!V704)),ISNUMBER(FIND("8F",ScheduleCompile!V704)),ISNUMBER(FIND("1F",ScheduleCompile!V704)),ISNUMBER(FIND("2F",ScheduleCompile!V704)),ISNUMBER(FIND("3F",ScheduleCompile!V704)),ISNUMBER(FIND("6F",ScheduleCompile!V704)),ISNUMBER(FIND("7F",ScheduleCompile!V704)),ISNUMBER(FIND("9F",ScheduleCompile!V704)),ISNUMBER(FIND("4F",ScheduleCompile!V704))),VALUE(LEFT(ScheduleCompile!V704,FIND("F",ScheduleCompile!V704)-1)),ScheduleCompile!V704)))))),ISTEXT(ScheduleCompile!#REF!)),"ENDTABLE",IF(ISERROR(IF(ScheduleCompile!V704="Off",0,IF(ScheduleCompile!V704="On",1,IF(ISNUMBER(ScheduleCompile!V704),ScheduleCompile!V704/1,IF(ISTEXT(ScheduleCompile!V704),IF(OR(ISNUMBER(FIND("5F",ScheduleCompile!V704)),ISNUMBER(FIND("0F",ScheduleCompile!V704)),ISNUMBER(FIND("8F",ScheduleCompile!V704)),ISNUMBER(FIND("1F",ScheduleCompile!V704)),ISNUMBER(FIND("2F",ScheduleCompile!V704)),ISNUMBER(FIND("3F",ScheduleCompile!V704)),ISNUMBER(FIND("6F",ScheduleCompile!V704)),ISNUMBER(FIND("7F",ScheduleCompile!V704)),ISNUMBER(FIND("9F",ScheduleCompile!V704)),ISNUMBER(FIND("4F",ScheduleCompile!V704))),VALUE(LEFT(ScheduleCompile!V704,FIND("F",ScheduleCompile!V704)-1)),ScheduleCompile!V704)))))),"",IF(ScheduleCompile!V704="Off",0,IF(ScheduleCompile!V704="On",1,IF(ISNUMBER(ScheduleCompile!V704),ScheduleCompile!V704/1,IF(ISTEXT(ScheduleCompile!V704),IF(OR(ISNUMBER(FIND("5F",ScheduleCompile!V704)),ISNUMBER(FIND("0F",ScheduleCompile!V704)),ISNUMBER(FIND("8F",ScheduleCompile!V704)),ISNUMBER(FIND("1F",ScheduleCompile!V704)),ISNUMBER(FIND("2F",ScheduleCompile!V704)),ISNUMBER(FIND("3F",ScheduleCompile!V704)),ISNUMBER(FIND("6F",ScheduleCompile!V704)),ISNUMBER(FIND("7F",ScheduleCompile!V704)),ISNUMBER(FIND("9F",ScheduleCompile!V704)),ISNUMBER(FIND("4F",ScheduleCompile!V704))),VALUE(LEFT(ScheduleCompile!V704,FIND("F",ScheduleCompile!V704)-1)),ScheduleCompile!V704)))))))</f>
        <v>74.7</v>
      </c>
      <c r="AB711" s="1">
        <f>IF(AND(ISERROR(IF(ScheduleCompile!W704="Off",0,IF(ScheduleCompile!W704="On",1,IF(ISNUMBER(ScheduleCompile!W704),ScheduleCompile!W704/1,IF(ISTEXT(ScheduleCompile!W704),IF(OR(ISNUMBER(FIND("5F",ScheduleCompile!W704)),ISNUMBER(FIND("0F",ScheduleCompile!W704)),ISNUMBER(FIND("8F",ScheduleCompile!W704)),ISNUMBER(FIND("1F",ScheduleCompile!W704)),ISNUMBER(FIND("2F",ScheduleCompile!W704)),ISNUMBER(FIND("3F",ScheduleCompile!W704)),ISNUMBER(FIND("6F",ScheduleCompile!W704)),ISNUMBER(FIND("7F",ScheduleCompile!W704)),ISNUMBER(FIND("9F",ScheduleCompile!W704)),ISNUMBER(FIND("4F",ScheduleCompile!W704))),VALUE(LEFT(ScheduleCompile!W704,FIND("F",ScheduleCompile!W704)-1)),ScheduleCompile!W704)))))),ISTEXT(ScheduleCompile!#REF!)),"ENDTABLE",IF(ISERROR(IF(ScheduleCompile!W704="Off",0,IF(ScheduleCompile!W704="On",1,IF(ISNUMBER(ScheduleCompile!W704),ScheduleCompile!W704/1,IF(ISTEXT(ScheduleCompile!W704),IF(OR(ISNUMBER(FIND("5F",ScheduleCompile!W704)),ISNUMBER(FIND("0F",ScheduleCompile!W704)),ISNUMBER(FIND("8F",ScheduleCompile!W704)),ISNUMBER(FIND("1F",ScheduleCompile!W704)),ISNUMBER(FIND("2F",ScheduleCompile!W704)),ISNUMBER(FIND("3F",ScheduleCompile!W704)),ISNUMBER(FIND("6F",ScheduleCompile!W704)),ISNUMBER(FIND("7F",ScheduleCompile!W704)),ISNUMBER(FIND("9F",ScheduleCompile!W704)),ISNUMBER(FIND("4F",ScheduleCompile!W704))),VALUE(LEFT(ScheduleCompile!W704,FIND("F",ScheduleCompile!W704)-1)),ScheduleCompile!W704)))))),"",IF(ScheduleCompile!W704="Off",0,IF(ScheduleCompile!W704="On",1,IF(ISNUMBER(ScheduleCompile!W704),ScheduleCompile!W704/1,IF(ISTEXT(ScheduleCompile!W704),IF(OR(ISNUMBER(FIND("5F",ScheduleCompile!W704)),ISNUMBER(FIND("0F",ScheduleCompile!W704)),ISNUMBER(FIND("8F",ScheduleCompile!W704)),ISNUMBER(FIND("1F",ScheduleCompile!W704)),ISNUMBER(FIND("2F",ScheduleCompile!W704)),ISNUMBER(FIND("3F",ScheduleCompile!W704)),ISNUMBER(FIND("6F",ScheduleCompile!W704)),ISNUMBER(FIND("7F",ScheduleCompile!W704)),ISNUMBER(FIND("9F",ScheduleCompile!W704)),ISNUMBER(FIND("4F",ScheduleCompile!W704))),VALUE(LEFT(ScheduleCompile!W704,FIND("F",ScheduleCompile!W704)-1)),ScheduleCompile!W704)))))))</f>
        <v>74.7</v>
      </c>
      <c r="AC711" s="1">
        <f>IF(AND(ISERROR(IF(ScheduleCompile!X704="Off",0,IF(ScheduleCompile!X704="On",1,IF(ISNUMBER(ScheduleCompile!X704),ScheduleCompile!X704/1,IF(ISTEXT(ScheduleCompile!X704),IF(OR(ISNUMBER(FIND("5F",ScheduleCompile!X704)),ISNUMBER(FIND("0F",ScheduleCompile!X704)),ISNUMBER(FIND("8F",ScheduleCompile!X704)),ISNUMBER(FIND("1F",ScheduleCompile!X704)),ISNUMBER(FIND("2F",ScheduleCompile!X704)),ISNUMBER(FIND("3F",ScheduleCompile!X704)),ISNUMBER(FIND("6F",ScheduleCompile!X704)),ISNUMBER(FIND("7F",ScheduleCompile!X704)),ISNUMBER(FIND("9F",ScheduleCompile!X704)),ISNUMBER(FIND("4F",ScheduleCompile!X704))),VALUE(LEFT(ScheduleCompile!X704,FIND("F",ScheduleCompile!X704)-1)),ScheduleCompile!X704)))))),ISTEXT(ScheduleCompile!#REF!)),"ENDTABLE",IF(ISERROR(IF(ScheduleCompile!X704="Off",0,IF(ScheduleCompile!X704="On",1,IF(ISNUMBER(ScheduleCompile!X704),ScheduleCompile!X704/1,IF(ISTEXT(ScheduleCompile!X704),IF(OR(ISNUMBER(FIND("5F",ScheduleCompile!X704)),ISNUMBER(FIND("0F",ScheduleCompile!X704)),ISNUMBER(FIND("8F",ScheduleCompile!X704)),ISNUMBER(FIND("1F",ScheduleCompile!X704)),ISNUMBER(FIND("2F",ScheduleCompile!X704)),ISNUMBER(FIND("3F",ScheduleCompile!X704)),ISNUMBER(FIND("6F",ScheduleCompile!X704)),ISNUMBER(FIND("7F",ScheduleCompile!X704)),ISNUMBER(FIND("9F",ScheduleCompile!X704)),ISNUMBER(FIND("4F",ScheduleCompile!X704))),VALUE(LEFT(ScheduleCompile!X704,FIND("F",ScheduleCompile!X704)-1)),ScheduleCompile!X704)))))),"",IF(ScheduleCompile!X704="Off",0,IF(ScheduleCompile!X704="On",1,IF(ISNUMBER(ScheduleCompile!X704),ScheduleCompile!X704/1,IF(ISTEXT(ScheduleCompile!X704),IF(OR(ISNUMBER(FIND("5F",ScheduleCompile!X704)),ISNUMBER(FIND("0F",ScheduleCompile!X704)),ISNUMBER(FIND("8F",ScheduleCompile!X704)),ISNUMBER(FIND("1F",ScheduleCompile!X704)),ISNUMBER(FIND("2F",ScheduleCompile!X704)),ISNUMBER(FIND("3F",ScheduleCompile!X704)),ISNUMBER(FIND("6F",ScheduleCompile!X704)),ISNUMBER(FIND("7F",ScheduleCompile!X704)),ISNUMBER(FIND("9F",ScheduleCompile!X704)),ISNUMBER(FIND("4F",ScheduleCompile!X704))),VALUE(LEFT(ScheduleCompile!X704,FIND("F",ScheduleCompile!X704)-1)),ScheduleCompile!X704)))))))</f>
        <v>74.7</v>
      </c>
      <c r="AD711" s="1">
        <f>IF(AND(ISERROR(IF(ScheduleCompile!Y704="Off",0,IF(ScheduleCompile!Y704="On",1,IF(ISNUMBER(ScheduleCompile!Y704),ScheduleCompile!Y704/1,IF(ISTEXT(ScheduleCompile!Y704),IF(OR(ISNUMBER(FIND("5F",ScheduleCompile!Y704)),ISNUMBER(FIND("0F",ScheduleCompile!Y704)),ISNUMBER(FIND("8F",ScheduleCompile!Y704)),ISNUMBER(FIND("1F",ScheduleCompile!Y704)),ISNUMBER(FIND("2F",ScheduleCompile!Y704)),ISNUMBER(FIND("3F",ScheduleCompile!Y704)),ISNUMBER(FIND("6F",ScheduleCompile!Y704)),ISNUMBER(FIND("7F",ScheduleCompile!Y704)),ISNUMBER(FIND("9F",ScheduleCompile!Y704)),ISNUMBER(FIND("4F",ScheduleCompile!Y704))),VALUE(LEFT(ScheduleCompile!Y704,FIND("F",ScheduleCompile!Y704)-1)),ScheduleCompile!Y704)))))),ISTEXT(ScheduleCompile!#REF!)),"ENDTABLE",IF(ISERROR(IF(ScheduleCompile!Y704="Off",0,IF(ScheduleCompile!Y704="On",1,IF(ISNUMBER(ScheduleCompile!Y704),ScheduleCompile!Y704/1,IF(ISTEXT(ScheduleCompile!Y704),IF(OR(ISNUMBER(FIND("5F",ScheduleCompile!Y704)),ISNUMBER(FIND("0F",ScheduleCompile!Y704)),ISNUMBER(FIND("8F",ScheduleCompile!Y704)),ISNUMBER(FIND("1F",ScheduleCompile!Y704)),ISNUMBER(FIND("2F",ScheduleCompile!Y704)),ISNUMBER(FIND("3F",ScheduleCompile!Y704)),ISNUMBER(FIND("6F",ScheduleCompile!Y704)),ISNUMBER(FIND("7F",ScheduleCompile!Y704)),ISNUMBER(FIND("9F",ScheduleCompile!Y704)),ISNUMBER(FIND("4F",ScheduleCompile!Y704))),VALUE(LEFT(ScheduleCompile!Y704,FIND("F",ScheduleCompile!Y704)-1)),ScheduleCompile!Y704)))))),"",IF(ScheduleCompile!Y704="Off",0,IF(ScheduleCompile!Y704="On",1,IF(ISNUMBER(ScheduleCompile!Y704),ScheduleCompile!Y704/1,IF(ISTEXT(ScheduleCompile!Y704),IF(OR(ISNUMBER(FIND("5F",ScheduleCompile!Y704)),ISNUMBER(FIND("0F",ScheduleCompile!Y704)),ISNUMBER(FIND("8F",ScheduleCompile!Y704)),ISNUMBER(FIND("1F",ScheduleCompile!Y704)),ISNUMBER(FIND("2F",ScheduleCompile!Y704)),ISNUMBER(FIND("3F",ScheduleCompile!Y704)),ISNUMBER(FIND("6F",ScheduleCompile!Y704)),ISNUMBER(FIND("7F",ScheduleCompile!Y704)),ISNUMBER(FIND("9F",ScheduleCompile!Y704)),ISNUMBER(FIND("4F",ScheduleCompile!Y704))),VALUE(LEFT(ScheduleCompile!Y704,FIND("F",ScheduleCompile!Y704)-1)),ScheduleCompile!Y704)))))))</f>
        <v>74.7</v>
      </c>
    </row>
    <row r="712" spans="1:30" x14ac:dyDescent="0.25">
      <c r="A712" t="str">
        <f t="shared" si="59"/>
        <v>SchDay "WaterMainCZ15Aug"  Type = "Temperature" Hr = (76.4, 76.4, 76.4, 76.4, 76.4, 76.4, 76.4, 76.4, 76.4, 76.4, 76.4, 76.4, 76.4, 76.4, 76.4, 76.4, 76.4, 76.4, 76.4, 76.4, 76.4, 76.4, 76.4, 76.4) ..</v>
      </c>
      <c r="B712" s="1" t="s">
        <v>623</v>
      </c>
      <c r="C712" t="str">
        <f t="shared" si="60"/>
        <v xml:space="preserve">SchDay "WaterMainCZ15Aug"  Type = "Temperature" Hr = </v>
      </c>
      <c r="D712" t="str">
        <f t="shared" si="61"/>
        <v>(76.4, 76.4, 76.4, 76.4, 76.4, 76.4, 76.4, 76.4, 76.4, 76.4, 76.4, 76.4, 76.4, 76.4, 76.4, 76.4, 76.4, 76.4, 76.4, 76.4, 76.4, 76.4, 76.4, 76.4) ..</v>
      </c>
      <c r="E712" s="30" t="str">
        <f>ScheduleCompile!A705</f>
        <v>WaterMainCZ15Aug</v>
      </c>
      <c r="F712" t="str">
        <f t="shared" ref="F712:F722" si="62">IF(ISNUMBER(FIND("HVAC",E712)),"OnOff",IF(ISNUMBER(FIND("ClgSetpt",E712)),"Temperature",IF(ISNUMBER(FIND("HtgSetpt",E712)),"Temperature",IF(ISNUMBER(FIND("WaterMain",E712)),"Temperature",IF(ISNUMBER(FIND("WtrHtrSetpt",E712)),"Temperature","Fraction")))))</f>
        <v>Temperature</v>
      </c>
      <c r="G712" s="1">
        <f>IF(AND(ISERROR(IF(ScheduleCompile!B705="Off",0,IF(ScheduleCompile!B705="On",1,IF(ISNUMBER(ScheduleCompile!B705),ScheduleCompile!B705/1,IF(ISTEXT(ScheduleCompile!B705),IF(OR(ISNUMBER(FIND("5F",ScheduleCompile!B705)),ISNUMBER(FIND("0F",ScheduleCompile!B705)),ISNUMBER(FIND("8F",ScheduleCompile!B705)),ISNUMBER(FIND("1F",ScheduleCompile!B705)),ISNUMBER(FIND("2F",ScheduleCompile!B705)),ISNUMBER(FIND("3F",ScheduleCompile!B705)),ISNUMBER(FIND("6F",ScheduleCompile!B705)),ISNUMBER(FIND("7F",ScheduleCompile!B705)),ISNUMBER(FIND("9F",ScheduleCompile!B705)),ISNUMBER(FIND("4F",ScheduleCompile!B705))),VALUE(LEFT(ScheduleCompile!B705,FIND("F",ScheduleCompile!B705)-1)),ScheduleCompile!B705)))))),ISTEXT(ScheduleCompile!#REF!)),"ENDTABLE",IF(ISERROR(IF(ScheduleCompile!B705="Off",0,IF(ScheduleCompile!B705="On",1,IF(ISNUMBER(ScheduleCompile!B705),ScheduleCompile!B705/1,IF(ISTEXT(ScheduleCompile!B705),IF(OR(ISNUMBER(FIND("5F",ScheduleCompile!B705)),ISNUMBER(FIND("0F",ScheduleCompile!B705)),ISNUMBER(FIND("8F",ScheduleCompile!B705)),ISNUMBER(FIND("1F",ScheduleCompile!B705)),ISNUMBER(FIND("2F",ScheduleCompile!B705)),ISNUMBER(FIND("3F",ScheduleCompile!B705)),ISNUMBER(FIND("6F",ScheduleCompile!B705)),ISNUMBER(FIND("7F",ScheduleCompile!B705)),ISNUMBER(FIND("9F",ScheduleCompile!B705)),ISNUMBER(FIND("4F",ScheduleCompile!B705))),VALUE(LEFT(ScheduleCompile!B705,FIND("F",ScheduleCompile!B705)-1)),ScheduleCompile!B705)))))),"",IF(ScheduleCompile!B705="Off",0,IF(ScheduleCompile!B705="On",1,IF(ISNUMBER(ScheduleCompile!B705),ScheduleCompile!B705/1,IF(ISTEXT(ScheduleCompile!B705),IF(OR(ISNUMBER(FIND("5F",ScheduleCompile!B705)),ISNUMBER(FIND("0F",ScheduleCompile!B705)),ISNUMBER(FIND("8F",ScheduleCompile!B705)),ISNUMBER(FIND("1F",ScheduleCompile!B705)),ISNUMBER(FIND("2F",ScheduleCompile!B705)),ISNUMBER(FIND("3F",ScheduleCompile!B705)),ISNUMBER(FIND("6F",ScheduleCompile!B705)),ISNUMBER(FIND("7F",ScheduleCompile!B705)),ISNUMBER(FIND("9F",ScheduleCompile!B705)),ISNUMBER(FIND("4F",ScheduleCompile!B705))),VALUE(LEFT(ScheduleCompile!B705,FIND("F",ScheduleCompile!B705)-1)),ScheduleCompile!B705)))))))</f>
        <v>76.400000000000006</v>
      </c>
      <c r="H712" s="1">
        <f>IF(AND(ISERROR(IF(ScheduleCompile!C705="Off",0,IF(ScheduleCompile!C705="On",1,IF(ISNUMBER(ScheduleCompile!C705),ScheduleCompile!C705/1,IF(ISTEXT(ScheduleCompile!C705),IF(OR(ISNUMBER(FIND("5F",ScheduleCompile!C705)),ISNUMBER(FIND("0F",ScheduleCompile!C705)),ISNUMBER(FIND("8F",ScheduleCompile!C705)),ISNUMBER(FIND("1F",ScheduleCompile!C705)),ISNUMBER(FIND("2F",ScheduleCompile!C705)),ISNUMBER(FIND("3F",ScheduleCompile!C705)),ISNUMBER(FIND("6F",ScheduleCompile!C705)),ISNUMBER(FIND("7F",ScheduleCompile!C705)),ISNUMBER(FIND("9F",ScheduleCompile!C705)),ISNUMBER(FIND("4F",ScheduleCompile!C705))),VALUE(LEFT(ScheduleCompile!C705,FIND("F",ScheduleCompile!C705)-1)),ScheduleCompile!C705)))))),ISTEXT(ScheduleCompile!#REF!)),"ENDTABLE",IF(ISERROR(IF(ScheduleCompile!C705="Off",0,IF(ScheduleCompile!C705="On",1,IF(ISNUMBER(ScheduleCompile!C705),ScheduleCompile!C705/1,IF(ISTEXT(ScheduleCompile!C705),IF(OR(ISNUMBER(FIND("5F",ScheduleCompile!C705)),ISNUMBER(FIND("0F",ScheduleCompile!C705)),ISNUMBER(FIND("8F",ScheduleCompile!C705)),ISNUMBER(FIND("1F",ScheduleCompile!C705)),ISNUMBER(FIND("2F",ScheduleCompile!C705)),ISNUMBER(FIND("3F",ScheduleCompile!C705)),ISNUMBER(FIND("6F",ScheduleCompile!C705)),ISNUMBER(FIND("7F",ScheduleCompile!C705)),ISNUMBER(FIND("9F",ScheduleCompile!C705)),ISNUMBER(FIND("4F",ScheduleCompile!C705))),VALUE(LEFT(ScheduleCompile!C705,FIND("F",ScheduleCompile!C705)-1)),ScheduleCompile!C705)))))),"",IF(ScheduleCompile!C705="Off",0,IF(ScheduleCompile!C705="On",1,IF(ISNUMBER(ScheduleCompile!C705),ScheduleCompile!C705/1,IF(ISTEXT(ScheduleCompile!C705),IF(OR(ISNUMBER(FIND("5F",ScheduleCompile!C705)),ISNUMBER(FIND("0F",ScheduleCompile!C705)),ISNUMBER(FIND("8F",ScheduleCompile!C705)),ISNUMBER(FIND("1F",ScheduleCompile!C705)),ISNUMBER(FIND("2F",ScheduleCompile!C705)),ISNUMBER(FIND("3F",ScheduleCompile!C705)),ISNUMBER(FIND("6F",ScheduleCompile!C705)),ISNUMBER(FIND("7F",ScheduleCompile!C705)),ISNUMBER(FIND("9F",ScheduleCompile!C705)),ISNUMBER(FIND("4F",ScheduleCompile!C705))),VALUE(LEFT(ScheduleCompile!C705,FIND("F",ScheduleCompile!C705)-1)),ScheduleCompile!C705)))))))</f>
        <v>76.400000000000006</v>
      </c>
      <c r="I712" s="1">
        <f>IF(AND(ISERROR(IF(ScheduleCompile!D705="Off",0,IF(ScheduleCompile!D705="On",1,IF(ISNUMBER(ScheduleCompile!D705),ScheduleCompile!D705/1,IF(ISTEXT(ScheduleCompile!D705),IF(OR(ISNUMBER(FIND("5F",ScheduleCompile!D705)),ISNUMBER(FIND("0F",ScheduleCompile!D705)),ISNUMBER(FIND("8F",ScheduleCompile!D705)),ISNUMBER(FIND("1F",ScheduleCompile!D705)),ISNUMBER(FIND("2F",ScheduleCompile!D705)),ISNUMBER(FIND("3F",ScheduleCompile!D705)),ISNUMBER(FIND("6F",ScheduleCompile!D705)),ISNUMBER(FIND("7F",ScheduleCompile!D705)),ISNUMBER(FIND("9F",ScheduleCompile!D705)),ISNUMBER(FIND("4F",ScheduleCompile!D705))),VALUE(LEFT(ScheduleCompile!D705,FIND("F",ScheduleCompile!D705)-1)),ScheduleCompile!D705)))))),ISTEXT(ScheduleCompile!#REF!)),"ENDTABLE",IF(ISERROR(IF(ScheduleCompile!D705="Off",0,IF(ScheduleCompile!D705="On",1,IF(ISNUMBER(ScheduleCompile!D705),ScheduleCompile!D705/1,IF(ISTEXT(ScheduleCompile!D705),IF(OR(ISNUMBER(FIND("5F",ScheduleCompile!D705)),ISNUMBER(FIND("0F",ScheduleCompile!D705)),ISNUMBER(FIND("8F",ScheduleCompile!D705)),ISNUMBER(FIND("1F",ScheduleCompile!D705)),ISNUMBER(FIND("2F",ScheduleCompile!D705)),ISNUMBER(FIND("3F",ScheduleCompile!D705)),ISNUMBER(FIND("6F",ScheduleCompile!D705)),ISNUMBER(FIND("7F",ScheduleCompile!D705)),ISNUMBER(FIND("9F",ScheduleCompile!D705)),ISNUMBER(FIND("4F",ScheduleCompile!D705))),VALUE(LEFT(ScheduleCompile!D705,FIND("F",ScheduleCompile!D705)-1)),ScheduleCompile!D705)))))),"",IF(ScheduleCompile!D705="Off",0,IF(ScheduleCompile!D705="On",1,IF(ISNUMBER(ScheduleCompile!D705),ScheduleCompile!D705/1,IF(ISTEXT(ScheduleCompile!D705),IF(OR(ISNUMBER(FIND("5F",ScheduleCompile!D705)),ISNUMBER(FIND("0F",ScheduleCompile!D705)),ISNUMBER(FIND("8F",ScheduleCompile!D705)),ISNUMBER(FIND("1F",ScheduleCompile!D705)),ISNUMBER(FIND("2F",ScheduleCompile!D705)),ISNUMBER(FIND("3F",ScheduleCompile!D705)),ISNUMBER(FIND("6F",ScheduleCompile!D705)),ISNUMBER(FIND("7F",ScheduleCompile!D705)),ISNUMBER(FIND("9F",ScheduleCompile!D705)),ISNUMBER(FIND("4F",ScheduleCompile!D705))),VALUE(LEFT(ScheduleCompile!D705,FIND("F",ScheduleCompile!D705)-1)),ScheduleCompile!D705)))))))</f>
        <v>76.400000000000006</v>
      </c>
      <c r="J712" s="1">
        <f>IF(AND(ISERROR(IF(ScheduleCompile!E705="Off",0,IF(ScheduleCompile!E705="On",1,IF(ISNUMBER(ScheduleCompile!E705),ScheduleCompile!E705/1,IF(ISTEXT(ScheduleCompile!E705),IF(OR(ISNUMBER(FIND("5F",ScheduleCompile!E705)),ISNUMBER(FIND("0F",ScheduleCompile!E705)),ISNUMBER(FIND("8F",ScheduleCompile!E705)),ISNUMBER(FIND("1F",ScheduleCompile!E705)),ISNUMBER(FIND("2F",ScheduleCompile!E705)),ISNUMBER(FIND("3F",ScheduleCompile!E705)),ISNUMBER(FIND("6F",ScheduleCompile!E705)),ISNUMBER(FIND("7F",ScheduleCompile!E705)),ISNUMBER(FIND("9F",ScheduleCompile!E705)),ISNUMBER(FIND("4F",ScheduleCompile!E705))),VALUE(LEFT(ScheduleCompile!E705,FIND("F",ScheduleCompile!E705)-1)),ScheduleCompile!E705)))))),ISTEXT(ScheduleCompile!#REF!)),"ENDTABLE",IF(ISERROR(IF(ScheduleCompile!E705="Off",0,IF(ScheduleCompile!E705="On",1,IF(ISNUMBER(ScheduleCompile!E705),ScheduleCompile!E705/1,IF(ISTEXT(ScheduleCompile!E705),IF(OR(ISNUMBER(FIND("5F",ScheduleCompile!E705)),ISNUMBER(FIND("0F",ScheduleCompile!E705)),ISNUMBER(FIND("8F",ScheduleCompile!E705)),ISNUMBER(FIND("1F",ScheduleCompile!E705)),ISNUMBER(FIND("2F",ScheduleCompile!E705)),ISNUMBER(FIND("3F",ScheduleCompile!E705)),ISNUMBER(FIND("6F",ScheduleCompile!E705)),ISNUMBER(FIND("7F",ScheduleCompile!E705)),ISNUMBER(FIND("9F",ScheduleCompile!E705)),ISNUMBER(FIND("4F",ScheduleCompile!E705))),VALUE(LEFT(ScheduleCompile!E705,FIND("F",ScheduleCompile!E705)-1)),ScheduleCompile!E705)))))),"",IF(ScheduleCompile!E705="Off",0,IF(ScheduleCompile!E705="On",1,IF(ISNUMBER(ScheduleCompile!E705),ScheduleCompile!E705/1,IF(ISTEXT(ScheduleCompile!E705),IF(OR(ISNUMBER(FIND("5F",ScheduleCompile!E705)),ISNUMBER(FIND("0F",ScheduleCompile!E705)),ISNUMBER(FIND("8F",ScheduleCompile!E705)),ISNUMBER(FIND("1F",ScheduleCompile!E705)),ISNUMBER(FIND("2F",ScheduleCompile!E705)),ISNUMBER(FIND("3F",ScheduleCompile!E705)),ISNUMBER(FIND("6F",ScheduleCompile!E705)),ISNUMBER(FIND("7F",ScheduleCompile!E705)),ISNUMBER(FIND("9F",ScheduleCompile!E705)),ISNUMBER(FIND("4F",ScheduleCompile!E705))),VALUE(LEFT(ScheduleCompile!E705,FIND("F",ScheduleCompile!E705)-1)),ScheduleCompile!E705)))))))</f>
        <v>76.400000000000006</v>
      </c>
      <c r="K712" s="1">
        <f>IF(AND(ISERROR(IF(ScheduleCompile!F705="Off",0,IF(ScheduleCompile!F705="On",1,IF(ISNUMBER(ScheduleCompile!F705),ScheduleCompile!F705/1,IF(ISTEXT(ScheduleCompile!F705),IF(OR(ISNUMBER(FIND("5F",ScheduleCompile!F705)),ISNUMBER(FIND("0F",ScheduleCompile!F705)),ISNUMBER(FIND("8F",ScheduleCompile!F705)),ISNUMBER(FIND("1F",ScheduleCompile!F705)),ISNUMBER(FIND("2F",ScheduleCompile!F705)),ISNUMBER(FIND("3F",ScheduleCompile!F705)),ISNUMBER(FIND("6F",ScheduleCompile!F705)),ISNUMBER(FIND("7F",ScheduleCompile!F705)),ISNUMBER(FIND("9F",ScheduleCompile!F705)),ISNUMBER(FIND("4F",ScheduleCompile!F705))),VALUE(LEFT(ScheduleCompile!F705,FIND("F",ScheduleCompile!F705)-1)),ScheduleCompile!F705)))))),ISTEXT(ScheduleCompile!#REF!)),"ENDTABLE",IF(ISERROR(IF(ScheduleCompile!F705="Off",0,IF(ScheduleCompile!F705="On",1,IF(ISNUMBER(ScheduleCompile!F705),ScheduleCompile!F705/1,IF(ISTEXT(ScheduleCompile!F705),IF(OR(ISNUMBER(FIND("5F",ScheduleCompile!F705)),ISNUMBER(FIND("0F",ScheduleCompile!F705)),ISNUMBER(FIND("8F",ScheduleCompile!F705)),ISNUMBER(FIND("1F",ScheduleCompile!F705)),ISNUMBER(FIND("2F",ScheduleCompile!F705)),ISNUMBER(FIND("3F",ScheduleCompile!F705)),ISNUMBER(FIND("6F",ScheduleCompile!F705)),ISNUMBER(FIND("7F",ScheduleCompile!F705)),ISNUMBER(FIND("9F",ScheduleCompile!F705)),ISNUMBER(FIND("4F",ScheduleCompile!F705))),VALUE(LEFT(ScheduleCompile!F705,FIND("F",ScheduleCompile!F705)-1)),ScheduleCompile!F705)))))),"",IF(ScheduleCompile!F705="Off",0,IF(ScheduleCompile!F705="On",1,IF(ISNUMBER(ScheduleCompile!F705),ScheduleCompile!F705/1,IF(ISTEXT(ScheduleCompile!F705),IF(OR(ISNUMBER(FIND("5F",ScheduleCompile!F705)),ISNUMBER(FIND("0F",ScheduleCompile!F705)),ISNUMBER(FIND("8F",ScheduleCompile!F705)),ISNUMBER(FIND("1F",ScheduleCompile!F705)),ISNUMBER(FIND("2F",ScheduleCompile!F705)),ISNUMBER(FIND("3F",ScheduleCompile!F705)),ISNUMBER(FIND("6F",ScheduleCompile!F705)),ISNUMBER(FIND("7F",ScheduleCompile!F705)),ISNUMBER(FIND("9F",ScheduleCompile!F705)),ISNUMBER(FIND("4F",ScheduleCompile!F705))),VALUE(LEFT(ScheduleCompile!F705,FIND("F",ScheduleCompile!F705)-1)),ScheduleCompile!F705)))))))</f>
        <v>76.400000000000006</v>
      </c>
      <c r="L712" s="1">
        <f>IF(AND(ISERROR(IF(ScheduleCompile!G705="Off",0,IF(ScheduleCompile!G705="On",1,IF(ISNUMBER(ScheduleCompile!G705),ScheduleCompile!G705/1,IF(ISTEXT(ScheduleCompile!G705),IF(OR(ISNUMBER(FIND("5F",ScheduleCompile!G705)),ISNUMBER(FIND("0F",ScheduleCompile!G705)),ISNUMBER(FIND("8F",ScheduleCompile!G705)),ISNUMBER(FIND("1F",ScheduleCompile!G705)),ISNUMBER(FIND("2F",ScheduleCompile!G705)),ISNUMBER(FIND("3F",ScheduleCompile!G705)),ISNUMBER(FIND("6F",ScheduleCompile!G705)),ISNUMBER(FIND("7F",ScheduleCompile!G705)),ISNUMBER(FIND("9F",ScheduleCompile!G705)),ISNUMBER(FIND("4F",ScheduleCompile!G705))),VALUE(LEFT(ScheduleCompile!G705,FIND("F",ScheduleCompile!G705)-1)),ScheduleCompile!G705)))))),ISTEXT(ScheduleCompile!#REF!)),"ENDTABLE",IF(ISERROR(IF(ScheduleCompile!G705="Off",0,IF(ScheduleCompile!G705="On",1,IF(ISNUMBER(ScheduleCompile!G705),ScheduleCompile!G705/1,IF(ISTEXT(ScheduleCompile!G705),IF(OR(ISNUMBER(FIND("5F",ScheduleCompile!G705)),ISNUMBER(FIND("0F",ScheduleCompile!G705)),ISNUMBER(FIND("8F",ScheduleCompile!G705)),ISNUMBER(FIND("1F",ScheduleCompile!G705)),ISNUMBER(FIND("2F",ScheduleCompile!G705)),ISNUMBER(FIND("3F",ScheduleCompile!G705)),ISNUMBER(FIND("6F",ScheduleCompile!G705)),ISNUMBER(FIND("7F",ScheduleCompile!G705)),ISNUMBER(FIND("9F",ScheduleCompile!G705)),ISNUMBER(FIND("4F",ScheduleCompile!G705))),VALUE(LEFT(ScheduleCompile!G705,FIND("F",ScheduleCompile!G705)-1)),ScheduleCompile!G705)))))),"",IF(ScheduleCompile!G705="Off",0,IF(ScheduleCompile!G705="On",1,IF(ISNUMBER(ScheduleCompile!G705),ScheduleCompile!G705/1,IF(ISTEXT(ScheduleCompile!G705),IF(OR(ISNUMBER(FIND("5F",ScheduleCompile!G705)),ISNUMBER(FIND("0F",ScheduleCompile!G705)),ISNUMBER(FIND("8F",ScheduleCompile!G705)),ISNUMBER(FIND("1F",ScheduleCompile!G705)),ISNUMBER(FIND("2F",ScheduleCompile!G705)),ISNUMBER(FIND("3F",ScheduleCompile!G705)),ISNUMBER(FIND("6F",ScheduleCompile!G705)),ISNUMBER(FIND("7F",ScheduleCompile!G705)),ISNUMBER(FIND("9F",ScheduleCompile!G705)),ISNUMBER(FIND("4F",ScheduleCompile!G705))),VALUE(LEFT(ScheduleCompile!G705,FIND("F",ScheduleCompile!G705)-1)),ScheduleCompile!G705)))))))</f>
        <v>76.400000000000006</v>
      </c>
      <c r="M712" s="1">
        <f>IF(AND(ISERROR(IF(ScheduleCompile!H705="Off",0,IF(ScheduleCompile!H705="On",1,IF(ISNUMBER(ScheduleCompile!H705),ScheduleCompile!H705/1,IF(ISTEXT(ScheduleCompile!H705),IF(OR(ISNUMBER(FIND("5F",ScheduleCompile!H705)),ISNUMBER(FIND("0F",ScheduleCompile!H705)),ISNUMBER(FIND("8F",ScheduleCompile!H705)),ISNUMBER(FIND("1F",ScheduleCompile!H705)),ISNUMBER(FIND("2F",ScheduleCompile!H705)),ISNUMBER(FIND("3F",ScheduleCompile!H705)),ISNUMBER(FIND("6F",ScheduleCompile!H705)),ISNUMBER(FIND("7F",ScheduleCompile!H705)),ISNUMBER(FIND("9F",ScheduleCompile!H705)),ISNUMBER(FIND("4F",ScheduleCompile!H705))),VALUE(LEFT(ScheduleCompile!H705,FIND("F",ScheduleCompile!H705)-1)),ScheduleCompile!H705)))))),ISTEXT(ScheduleCompile!#REF!)),"ENDTABLE",IF(ISERROR(IF(ScheduleCompile!H705="Off",0,IF(ScheduleCompile!H705="On",1,IF(ISNUMBER(ScheduleCompile!H705),ScheduleCompile!H705/1,IF(ISTEXT(ScheduleCompile!H705),IF(OR(ISNUMBER(FIND("5F",ScheduleCompile!H705)),ISNUMBER(FIND("0F",ScheduleCompile!H705)),ISNUMBER(FIND("8F",ScheduleCompile!H705)),ISNUMBER(FIND("1F",ScheduleCompile!H705)),ISNUMBER(FIND("2F",ScheduleCompile!H705)),ISNUMBER(FIND("3F",ScheduleCompile!H705)),ISNUMBER(FIND("6F",ScheduleCompile!H705)),ISNUMBER(FIND("7F",ScheduleCompile!H705)),ISNUMBER(FIND("9F",ScheduleCompile!H705)),ISNUMBER(FIND("4F",ScheduleCompile!H705))),VALUE(LEFT(ScheduleCompile!H705,FIND("F",ScheduleCompile!H705)-1)),ScheduleCompile!H705)))))),"",IF(ScheduleCompile!H705="Off",0,IF(ScheduleCompile!H705="On",1,IF(ISNUMBER(ScheduleCompile!H705),ScheduleCompile!H705/1,IF(ISTEXT(ScheduleCompile!H705),IF(OR(ISNUMBER(FIND("5F",ScheduleCompile!H705)),ISNUMBER(FIND("0F",ScheduleCompile!H705)),ISNUMBER(FIND("8F",ScheduleCompile!H705)),ISNUMBER(FIND("1F",ScheduleCompile!H705)),ISNUMBER(FIND("2F",ScheduleCompile!H705)),ISNUMBER(FIND("3F",ScheduleCompile!H705)),ISNUMBER(FIND("6F",ScheduleCompile!H705)),ISNUMBER(FIND("7F",ScheduleCompile!H705)),ISNUMBER(FIND("9F",ScheduleCompile!H705)),ISNUMBER(FIND("4F",ScheduleCompile!H705))),VALUE(LEFT(ScheduleCompile!H705,FIND("F",ScheduleCompile!H705)-1)),ScheduleCompile!H705)))))))</f>
        <v>76.400000000000006</v>
      </c>
      <c r="N712" s="1">
        <f>IF(AND(ISERROR(IF(ScheduleCompile!I705="Off",0,IF(ScheduleCompile!I705="On",1,IF(ISNUMBER(ScheduleCompile!I705),ScheduleCompile!I705/1,IF(ISTEXT(ScheduleCompile!I705),IF(OR(ISNUMBER(FIND("5F",ScheduleCompile!I705)),ISNUMBER(FIND("0F",ScheduleCompile!I705)),ISNUMBER(FIND("8F",ScheduleCompile!I705)),ISNUMBER(FIND("1F",ScheduleCompile!I705)),ISNUMBER(FIND("2F",ScheduleCompile!I705)),ISNUMBER(FIND("3F",ScheduleCompile!I705)),ISNUMBER(FIND("6F",ScheduleCompile!I705)),ISNUMBER(FIND("7F",ScheduleCompile!I705)),ISNUMBER(FIND("9F",ScheduleCompile!I705)),ISNUMBER(FIND("4F",ScheduleCompile!I705))),VALUE(LEFT(ScheduleCompile!I705,FIND("F",ScheduleCompile!I705)-1)),ScheduleCompile!I705)))))),ISTEXT(ScheduleCompile!#REF!)),"ENDTABLE",IF(ISERROR(IF(ScheduleCompile!I705="Off",0,IF(ScheduleCompile!I705="On",1,IF(ISNUMBER(ScheduleCompile!I705),ScheduleCompile!I705/1,IF(ISTEXT(ScheduleCompile!I705),IF(OR(ISNUMBER(FIND("5F",ScheduleCompile!I705)),ISNUMBER(FIND("0F",ScheduleCompile!I705)),ISNUMBER(FIND("8F",ScheduleCompile!I705)),ISNUMBER(FIND("1F",ScheduleCompile!I705)),ISNUMBER(FIND("2F",ScheduleCompile!I705)),ISNUMBER(FIND("3F",ScheduleCompile!I705)),ISNUMBER(FIND("6F",ScheduleCompile!I705)),ISNUMBER(FIND("7F",ScheduleCompile!I705)),ISNUMBER(FIND("9F",ScheduleCompile!I705)),ISNUMBER(FIND("4F",ScheduleCompile!I705))),VALUE(LEFT(ScheduleCompile!I705,FIND("F",ScheduleCompile!I705)-1)),ScheduleCompile!I705)))))),"",IF(ScheduleCompile!I705="Off",0,IF(ScheduleCompile!I705="On",1,IF(ISNUMBER(ScheduleCompile!I705),ScheduleCompile!I705/1,IF(ISTEXT(ScheduleCompile!I705),IF(OR(ISNUMBER(FIND("5F",ScheduleCompile!I705)),ISNUMBER(FIND("0F",ScheduleCompile!I705)),ISNUMBER(FIND("8F",ScheduleCompile!I705)),ISNUMBER(FIND("1F",ScheduleCompile!I705)),ISNUMBER(FIND("2F",ScheduleCompile!I705)),ISNUMBER(FIND("3F",ScheduleCompile!I705)),ISNUMBER(FIND("6F",ScheduleCompile!I705)),ISNUMBER(FIND("7F",ScheduleCompile!I705)),ISNUMBER(FIND("9F",ScheduleCompile!I705)),ISNUMBER(FIND("4F",ScheduleCompile!I705))),VALUE(LEFT(ScheduleCompile!I705,FIND("F",ScheduleCompile!I705)-1)),ScheduleCompile!I705)))))))</f>
        <v>76.400000000000006</v>
      </c>
      <c r="O712" s="1">
        <f>IF(AND(ISERROR(IF(ScheduleCompile!J705="Off",0,IF(ScheduleCompile!J705="On",1,IF(ISNUMBER(ScheduleCompile!J705),ScheduleCompile!J705/1,IF(ISTEXT(ScheduleCompile!J705),IF(OR(ISNUMBER(FIND("5F",ScheduleCompile!J705)),ISNUMBER(FIND("0F",ScheduleCompile!J705)),ISNUMBER(FIND("8F",ScheduleCompile!J705)),ISNUMBER(FIND("1F",ScheduleCompile!J705)),ISNUMBER(FIND("2F",ScheduleCompile!J705)),ISNUMBER(FIND("3F",ScheduleCompile!J705)),ISNUMBER(FIND("6F",ScheduleCompile!J705)),ISNUMBER(FIND("7F",ScheduleCompile!J705)),ISNUMBER(FIND("9F",ScheduleCompile!J705)),ISNUMBER(FIND("4F",ScheduleCompile!J705))),VALUE(LEFT(ScheduleCompile!J705,FIND("F",ScheduleCompile!J705)-1)),ScheduleCompile!J705)))))),ISTEXT(ScheduleCompile!#REF!)),"ENDTABLE",IF(ISERROR(IF(ScheduleCompile!J705="Off",0,IF(ScheduleCompile!J705="On",1,IF(ISNUMBER(ScheduleCompile!J705),ScheduleCompile!J705/1,IF(ISTEXT(ScheduleCompile!J705),IF(OR(ISNUMBER(FIND("5F",ScheduleCompile!J705)),ISNUMBER(FIND("0F",ScheduleCompile!J705)),ISNUMBER(FIND("8F",ScheduleCompile!J705)),ISNUMBER(FIND("1F",ScheduleCompile!J705)),ISNUMBER(FIND("2F",ScheduleCompile!J705)),ISNUMBER(FIND("3F",ScheduleCompile!J705)),ISNUMBER(FIND("6F",ScheduleCompile!J705)),ISNUMBER(FIND("7F",ScheduleCompile!J705)),ISNUMBER(FIND("9F",ScheduleCompile!J705)),ISNUMBER(FIND("4F",ScheduleCompile!J705))),VALUE(LEFT(ScheduleCompile!J705,FIND("F",ScheduleCompile!J705)-1)),ScheduleCompile!J705)))))),"",IF(ScheduleCompile!J705="Off",0,IF(ScheduleCompile!J705="On",1,IF(ISNUMBER(ScheduleCompile!J705),ScheduleCompile!J705/1,IF(ISTEXT(ScheduleCompile!J705),IF(OR(ISNUMBER(FIND("5F",ScheduleCompile!J705)),ISNUMBER(FIND("0F",ScheduleCompile!J705)),ISNUMBER(FIND("8F",ScheduleCompile!J705)),ISNUMBER(FIND("1F",ScheduleCompile!J705)),ISNUMBER(FIND("2F",ScheduleCompile!J705)),ISNUMBER(FIND("3F",ScheduleCompile!J705)),ISNUMBER(FIND("6F",ScheduleCompile!J705)),ISNUMBER(FIND("7F",ScheduleCompile!J705)),ISNUMBER(FIND("9F",ScheduleCompile!J705)),ISNUMBER(FIND("4F",ScheduleCompile!J705))),VALUE(LEFT(ScheduleCompile!J705,FIND("F",ScheduleCompile!J705)-1)),ScheduleCompile!J705)))))))</f>
        <v>76.400000000000006</v>
      </c>
      <c r="P712" s="1">
        <f>IF(AND(ISERROR(IF(ScheduleCompile!K705="Off",0,IF(ScheduleCompile!K705="On",1,IF(ISNUMBER(ScheduleCompile!K705),ScheduleCompile!K705/1,IF(ISTEXT(ScheduleCompile!K705),IF(OR(ISNUMBER(FIND("5F",ScheduleCompile!K705)),ISNUMBER(FIND("0F",ScheduleCompile!K705)),ISNUMBER(FIND("8F",ScheduleCompile!K705)),ISNUMBER(FIND("1F",ScheduleCompile!K705)),ISNUMBER(FIND("2F",ScheduleCompile!K705)),ISNUMBER(FIND("3F",ScheduleCompile!K705)),ISNUMBER(FIND("6F",ScheduleCompile!K705)),ISNUMBER(FIND("7F",ScheduleCompile!K705)),ISNUMBER(FIND("9F",ScheduleCompile!K705)),ISNUMBER(FIND("4F",ScheduleCompile!K705))),VALUE(LEFT(ScheduleCompile!K705,FIND("F",ScheduleCompile!K705)-1)),ScheduleCompile!K705)))))),ISTEXT(ScheduleCompile!#REF!)),"ENDTABLE",IF(ISERROR(IF(ScheduleCompile!K705="Off",0,IF(ScheduleCompile!K705="On",1,IF(ISNUMBER(ScheduleCompile!K705),ScheduleCompile!K705/1,IF(ISTEXT(ScheduleCompile!K705),IF(OR(ISNUMBER(FIND("5F",ScheduleCompile!K705)),ISNUMBER(FIND("0F",ScheduleCompile!K705)),ISNUMBER(FIND("8F",ScheduleCompile!K705)),ISNUMBER(FIND("1F",ScheduleCompile!K705)),ISNUMBER(FIND("2F",ScheduleCompile!K705)),ISNUMBER(FIND("3F",ScheduleCompile!K705)),ISNUMBER(FIND("6F",ScheduleCompile!K705)),ISNUMBER(FIND("7F",ScheduleCompile!K705)),ISNUMBER(FIND("9F",ScheduleCompile!K705)),ISNUMBER(FIND("4F",ScheduleCompile!K705))),VALUE(LEFT(ScheduleCompile!K705,FIND("F",ScheduleCompile!K705)-1)),ScheduleCompile!K705)))))),"",IF(ScheduleCompile!K705="Off",0,IF(ScheduleCompile!K705="On",1,IF(ISNUMBER(ScheduleCompile!K705),ScheduleCompile!K705/1,IF(ISTEXT(ScheduleCompile!K705),IF(OR(ISNUMBER(FIND("5F",ScheduleCompile!K705)),ISNUMBER(FIND("0F",ScheduleCompile!K705)),ISNUMBER(FIND("8F",ScheduleCompile!K705)),ISNUMBER(FIND("1F",ScheduleCompile!K705)),ISNUMBER(FIND("2F",ScheduleCompile!K705)),ISNUMBER(FIND("3F",ScheduleCompile!K705)),ISNUMBER(FIND("6F",ScheduleCompile!K705)),ISNUMBER(FIND("7F",ScheduleCompile!K705)),ISNUMBER(FIND("9F",ScheduleCompile!K705)),ISNUMBER(FIND("4F",ScheduleCompile!K705))),VALUE(LEFT(ScheduleCompile!K705,FIND("F",ScheduleCompile!K705)-1)),ScheduleCompile!K705)))))))</f>
        <v>76.400000000000006</v>
      </c>
      <c r="Q712" s="1">
        <f>IF(AND(ISERROR(IF(ScheduleCompile!L705="Off",0,IF(ScheduleCompile!L705="On",1,IF(ISNUMBER(ScheduleCompile!L705),ScheduleCompile!L705/1,IF(ISTEXT(ScheduleCompile!L705),IF(OR(ISNUMBER(FIND("5F",ScheduleCompile!L705)),ISNUMBER(FIND("0F",ScheduleCompile!L705)),ISNUMBER(FIND("8F",ScheduleCompile!L705)),ISNUMBER(FIND("1F",ScheduleCompile!L705)),ISNUMBER(FIND("2F",ScheduleCompile!L705)),ISNUMBER(FIND("3F",ScheduleCompile!L705)),ISNUMBER(FIND("6F",ScheduleCompile!L705)),ISNUMBER(FIND("7F",ScheduleCompile!L705)),ISNUMBER(FIND("9F",ScheduleCompile!L705)),ISNUMBER(FIND("4F",ScheduleCompile!L705))),VALUE(LEFT(ScheduleCompile!L705,FIND("F",ScheduleCompile!L705)-1)),ScheduleCompile!L705)))))),ISTEXT(ScheduleCompile!#REF!)),"ENDTABLE",IF(ISERROR(IF(ScheduleCompile!L705="Off",0,IF(ScheduleCompile!L705="On",1,IF(ISNUMBER(ScheduleCompile!L705),ScheduleCompile!L705/1,IF(ISTEXT(ScheduleCompile!L705),IF(OR(ISNUMBER(FIND("5F",ScheduleCompile!L705)),ISNUMBER(FIND("0F",ScheduleCompile!L705)),ISNUMBER(FIND("8F",ScheduleCompile!L705)),ISNUMBER(FIND("1F",ScheduleCompile!L705)),ISNUMBER(FIND("2F",ScheduleCompile!L705)),ISNUMBER(FIND("3F",ScheduleCompile!L705)),ISNUMBER(FIND("6F",ScheduleCompile!L705)),ISNUMBER(FIND("7F",ScheduleCompile!L705)),ISNUMBER(FIND("9F",ScheduleCompile!L705)),ISNUMBER(FIND("4F",ScheduleCompile!L705))),VALUE(LEFT(ScheduleCompile!L705,FIND("F",ScheduleCompile!L705)-1)),ScheduleCompile!L705)))))),"",IF(ScheduleCompile!L705="Off",0,IF(ScheduleCompile!L705="On",1,IF(ISNUMBER(ScheduleCompile!L705),ScheduleCompile!L705/1,IF(ISTEXT(ScheduleCompile!L705),IF(OR(ISNUMBER(FIND("5F",ScheduleCompile!L705)),ISNUMBER(FIND("0F",ScheduleCompile!L705)),ISNUMBER(FIND("8F",ScheduleCompile!L705)),ISNUMBER(FIND("1F",ScheduleCompile!L705)),ISNUMBER(FIND("2F",ScheduleCompile!L705)),ISNUMBER(FIND("3F",ScheduleCompile!L705)),ISNUMBER(FIND("6F",ScheduleCompile!L705)),ISNUMBER(FIND("7F",ScheduleCompile!L705)),ISNUMBER(FIND("9F",ScheduleCompile!L705)),ISNUMBER(FIND("4F",ScheduleCompile!L705))),VALUE(LEFT(ScheduleCompile!L705,FIND("F",ScheduleCompile!L705)-1)),ScheduleCompile!L705)))))))</f>
        <v>76.400000000000006</v>
      </c>
      <c r="R712" s="1">
        <f>IF(AND(ISERROR(IF(ScheduleCompile!M705="Off",0,IF(ScheduleCompile!M705="On",1,IF(ISNUMBER(ScheduleCompile!M705),ScheduleCompile!M705/1,IF(ISTEXT(ScheduleCompile!M705),IF(OR(ISNUMBER(FIND("5F",ScheduleCompile!M705)),ISNUMBER(FIND("0F",ScheduleCompile!M705)),ISNUMBER(FIND("8F",ScheduleCompile!M705)),ISNUMBER(FIND("1F",ScheduleCompile!M705)),ISNUMBER(FIND("2F",ScheduleCompile!M705)),ISNUMBER(FIND("3F",ScheduleCompile!M705)),ISNUMBER(FIND("6F",ScheduleCompile!M705)),ISNUMBER(FIND("7F",ScheduleCompile!M705)),ISNUMBER(FIND("9F",ScheduleCompile!M705)),ISNUMBER(FIND("4F",ScheduleCompile!M705))),VALUE(LEFT(ScheduleCompile!M705,FIND("F",ScheduleCompile!M705)-1)),ScheduleCompile!M705)))))),ISTEXT(ScheduleCompile!#REF!)),"ENDTABLE",IF(ISERROR(IF(ScheduleCompile!M705="Off",0,IF(ScheduleCompile!M705="On",1,IF(ISNUMBER(ScheduleCompile!M705),ScheduleCompile!M705/1,IF(ISTEXT(ScheduleCompile!M705),IF(OR(ISNUMBER(FIND("5F",ScheduleCompile!M705)),ISNUMBER(FIND("0F",ScheduleCompile!M705)),ISNUMBER(FIND("8F",ScheduleCompile!M705)),ISNUMBER(FIND("1F",ScheduleCompile!M705)),ISNUMBER(FIND("2F",ScheduleCompile!M705)),ISNUMBER(FIND("3F",ScheduleCompile!M705)),ISNUMBER(FIND("6F",ScheduleCompile!M705)),ISNUMBER(FIND("7F",ScheduleCompile!M705)),ISNUMBER(FIND("9F",ScheduleCompile!M705)),ISNUMBER(FIND("4F",ScheduleCompile!M705))),VALUE(LEFT(ScheduleCompile!M705,FIND("F",ScheduleCompile!M705)-1)),ScheduleCompile!M705)))))),"",IF(ScheduleCompile!M705="Off",0,IF(ScheduleCompile!M705="On",1,IF(ISNUMBER(ScheduleCompile!M705),ScheduleCompile!M705/1,IF(ISTEXT(ScheduleCompile!M705),IF(OR(ISNUMBER(FIND("5F",ScheduleCompile!M705)),ISNUMBER(FIND("0F",ScheduleCompile!M705)),ISNUMBER(FIND("8F",ScheduleCompile!M705)),ISNUMBER(FIND("1F",ScheduleCompile!M705)),ISNUMBER(FIND("2F",ScheduleCompile!M705)),ISNUMBER(FIND("3F",ScheduleCompile!M705)),ISNUMBER(FIND("6F",ScheduleCompile!M705)),ISNUMBER(FIND("7F",ScheduleCompile!M705)),ISNUMBER(FIND("9F",ScheduleCompile!M705)),ISNUMBER(FIND("4F",ScheduleCompile!M705))),VALUE(LEFT(ScheduleCompile!M705,FIND("F",ScheduleCompile!M705)-1)),ScheduleCompile!M705)))))))</f>
        <v>76.400000000000006</v>
      </c>
      <c r="S712" s="1">
        <f>IF(AND(ISERROR(IF(ScheduleCompile!N705="Off",0,IF(ScheduleCompile!N705="On",1,IF(ISNUMBER(ScheduleCompile!N705),ScheduleCompile!N705/1,IF(ISTEXT(ScheduleCompile!N705),IF(OR(ISNUMBER(FIND("5F",ScheduleCompile!N705)),ISNUMBER(FIND("0F",ScheduleCompile!N705)),ISNUMBER(FIND("8F",ScheduleCompile!N705)),ISNUMBER(FIND("1F",ScheduleCompile!N705)),ISNUMBER(FIND("2F",ScheduleCompile!N705)),ISNUMBER(FIND("3F",ScheduleCompile!N705)),ISNUMBER(FIND("6F",ScheduleCompile!N705)),ISNUMBER(FIND("7F",ScheduleCompile!N705)),ISNUMBER(FIND("9F",ScheduleCompile!N705)),ISNUMBER(FIND("4F",ScheduleCompile!N705))),VALUE(LEFT(ScheduleCompile!N705,FIND("F",ScheduleCompile!N705)-1)),ScheduleCompile!N705)))))),ISTEXT(ScheduleCompile!#REF!)),"ENDTABLE",IF(ISERROR(IF(ScheduleCompile!N705="Off",0,IF(ScheduleCompile!N705="On",1,IF(ISNUMBER(ScheduleCompile!N705),ScheduleCompile!N705/1,IF(ISTEXT(ScheduleCompile!N705),IF(OR(ISNUMBER(FIND("5F",ScheduleCompile!N705)),ISNUMBER(FIND("0F",ScheduleCompile!N705)),ISNUMBER(FIND("8F",ScheduleCompile!N705)),ISNUMBER(FIND("1F",ScheduleCompile!N705)),ISNUMBER(FIND("2F",ScheduleCompile!N705)),ISNUMBER(FIND("3F",ScheduleCompile!N705)),ISNUMBER(FIND("6F",ScheduleCompile!N705)),ISNUMBER(FIND("7F",ScheduleCompile!N705)),ISNUMBER(FIND("9F",ScheduleCompile!N705)),ISNUMBER(FIND("4F",ScheduleCompile!N705))),VALUE(LEFT(ScheduleCompile!N705,FIND("F",ScheduleCompile!N705)-1)),ScheduleCompile!N705)))))),"",IF(ScheduleCompile!N705="Off",0,IF(ScheduleCompile!N705="On",1,IF(ISNUMBER(ScheduleCompile!N705),ScheduleCompile!N705/1,IF(ISTEXT(ScheduleCompile!N705),IF(OR(ISNUMBER(FIND("5F",ScheduleCompile!N705)),ISNUMBER(FIND("0F",ScheduleCompile!N705)),ISNUMBER(FIND("8F",ScheduleCompile!N705)),ISNUMBER(FIND("1F",ScheduleCompile!N705)),ISNUMBER(FIND("2F",ScheduleCompile!N705)),ISNUMBER(FIND("3F",ScheduleCompile!N705)),ISNUMBER(FIND("6F",ScheduleCompile!N705)),ISNUMBER(FIND("7F",ScheduleCompile!N705)),ISNUMBER(FIND("9F",ScheduleCompile!N705)),ISNUMBER(FIND("4F",ScheduleCompile!N705))),VALUE(LEFT(ScheduleCompile!N705,FIND("F",ScheduleCompile!N705)-1)),ScheduleCompile!N705)))))))</f>
        <v>76.400000000000006</v>
      </c>
      <c r="T712" s="1">
        <f>IF(AND(ISERROR(IF(ScheduleCompile!O705="Off",0,IF(ScheduleCompile!O705="On",1,IF(ISNUMBER(ScheduleCompile!O705),ScheduleCompile!O705/1,IF(ISTEXT(ScheduleCompile!O705),IF(OR(ISNUMBER(FIND("5F",ScheduleCompile!O705)),ISNUMBER(FIND("0F",ScheduleCompile!O705)),ISNUMBER(FIND("8F",ScheduleCompile!O705)),ISNUMBER(FIND("1F",ScheduleCompile!O705)),ISNUMBER(FIND("2F",ScheduleCompile!O705)),ISNUMBER(FIND("3F",ScheduleCompile!O705)),ISNUMBER(FIND("6F",ScheduleCompile!O705)),ISNUMBER(FIND("7F",ScheduleCompile!O705)),ISNUMBER(FIND("9F",ScheduleCompile!O705)),ISNUMBER(FIND("4F",ScheduleCompile!O705))),VALUE(LEFT(ScheduleCompile!O705,FIND("F",ScheduleCompile!O705)-1)),ScheduleCompile!O705)))))),ISTEXT(ScheduleCompile!#REF!)),"ENDTABLE",IF(ISERROR(IF(ScheduleCompile!O705="Off",0,IF(ScheduleCompile!O705="On",1,IF(ISNUMBER(ScheduleCompile!O705),ScheduleCompile!O705/1,IF(ISTEXT(ScheduleCompile!O705),IF(OR(ISNUMBER(FIND("5F",ScheduleCompile!O705)),ISNUMBER(FIND("0F",ScheduleCompile!O705)),ISNUMBER(FIND("8F",ScheduleCompile!O705)),ISNUMBER(FIND("1F",ScheduleCompile!O705)),ISNUMBER(FIND("2F",ScheduleCompile!O705)),ISNUMBER(FIND("3F",ScheduleCompile!O705)),ISNUMBER(FIND("6F",ScheduleCompile!O705)),ISNUMBER(FIND("7F",ScheduleCompile!O705)),ISNUMBER(FIND("9F",ScheduleCompile!O705)),ISNUMBER(FIND("4F",ScheduleCompile!O705))),VALUE(LEFT(ScheduleCompile!O705,FIND("F",ScheduleCompile!O705)-1)),ScheduleCompile!O705)))))),"",IF(ScheduleCompile!O705="Off",0,IF(ScheduleCompile!O705="On",1,IF(ISNUMBER(ScheduleCompile!O705),ScheduleCompile!O705/1,IF(ISTEXT(ScheduleCompile!O705),IF(OR(ISNUMBER(FIND("5F",ScheduleCompile!O705)),ISNUMBER(FIND("0F",ScheduleCompile!O705)),ISNUMBER(FIND("8F",ScheduleCompile!O705)),ISNUMBER(FIND("1F",ScheduleCompile!O705)),ISNUMBER(FIND("2F",ScheduleCompile!O705)),ISNUMBER(FIND("3F",ScheduleCompile!O705)),ISNUMBER(FIND("6F",ScheduleCompile!O705)),ISNUMBER(FIND("7F",ScheduleCompile!O705)),ISNUMBER(FIND("9F",ScheduleCompile!O705)),ISNUMBER(FIND("4F",ScheduleCompile!O705))),VALUE(LEFT(ScheduleCompile!O705,FIND("F",ScheduleCompile!O705)-1)),ScheduleCompile!O705)))))))</f>
        <v>76.400000000000006</v>
      </c>
      <c r="U712" s="1">
        <f>IF(AND(ISERROR(IF(ScheduleCompile!P705="Off",0,IF(ScheduleCompile!P705="On",1,IF(ISNUMBER(ScheduleCompile!P705),ScheduleCompile!P705/1,IF(ISTEXT(ScheduleCompile!P705),IF(OR(ISNUMBER(FIND("5F",ScheduleCompile!P705)),ISNUMBER(FIND("0F",ScheduleCompile!P705)),ISNUMBER(FIND("8F",ScheduleCompile!P705)),ISNUMBER(FIND("1F",ScheduleCompile!P705)),ISNUMBER(FIND("2F",ScheduleCompile!P705)),ISNUMBER(FIND("3F",ScheduleCompile!P705)),ISNUMBER(FIND("6F",ScheduleCompile!P705)),ISNUMBER(FIND("7F",ScheduleCompile!P705)),ISNUMBER(FIND("9F",ScheduleCompile!P705)),ISNUMBER(FIND("4F",ScheduleCompile!P705))),VALUE(LEFT(ScheduleCompile!P705,FIND("F",ScheduleCompile!P705)-1)),ScheduleCompile!P705)))))),ISTEXT(ScheduleCompile!#REF!)),"ENDTABLE",IF(ISERROR(IF(ScheduleCompile!P705="Off",0,IF(ScheduleCompile!P705="On",1,IF(ISNUMBER(ScheduleCompile!P705),ScheduleCompile!P705/1,IF(ISTEXT(ScheduleCompile!P705),IF(OR(ISNUMBER(FIND("5F",ScheduleCompile!P705)),ISNUMBER(FIND("0F",ScheduleCompile!P705)),ISNUMBER(FIND("8F",ScheduleCompile!P705)),ISNUMBER(FIND("1F",ScheduleCompile!P705)),ISNUMBER(FIND("2F",ScheduleCompile!P705)),ISNUMBER(FIND("3F",ScheduleCompile!P705)),ISNUMBER(FIND("6F",ScheduleCompile!P705)),ISNUMBER(FIND("7F",ScheduleCompile!P705)),ISNUMBER(FIND("9F",ScheduleCompile!P705)),ISNUMBER(FIND("4F",ScheduleCompile!P705))),VALUE(LEFT(ScheduleCompile!P705,FIND("F",ScheduleCompile!P705)-1)),ScheduleCompile!P705)))))),"",IF(ScheduleCompile!P705="Off",0,IF(ScheduleCompile!P705="On",1,IF(ISNUMBER(ScheduleCompile!P705),ScheduleCompile!P705/1,IF(ISTEXT(ScheduleCompile!P705),IF(OR(ISNUMBER(FIND("5F",ScheduleCompile!P705)),ISNUMBER(FIND("0F",ScheduleCompile!P705)),ISNUMBER(FIND("8F",ScheduleCompile!P705)),ISNUMBER(FIND("1F",ScheduleCompile!P705)),ISNUMBER(FIND("2F",ScheduleCompile!P705)),ISNUMBER(FIND("3F",ScheduleCompile!P705)),ISNUMBER(FIND("6F",ScheduleCompile!P705)),ISNUMBER(FIND("7F",ScheduleCompile!P705)),ISNUMBER(FIND("9F",ScheduleCompile!P705)),ISNUMBER(FIND("4F",ScheduleCompile!P705))),VALUE(LEFT(ScheduleCompile!P705,FIND("F",ScheduleCompile!P705)-1)),ScheduleCompile!P705)))))))</f>
        <v>76.400000000000006</v>
      </c>
      <c r="V712" s="1">
        <f>IF(AND(ISERROR(IF(ScheduleCompile!Q705="Off",0,IF(ScheduleCompile!Q705="On",1,IF(ISNUMBER(ScheduleCompile!Q705),ScheduleCompile!Q705/1,IF(ISTEXT(ScheduleCompile!Q705),IF(OR(ISNUMBER(FIND("5F",ScheduleCompile!Q705)),ISNUMBER(FIND("0F",ScheduleCompile!Q705)),ISNUMBER(FIND("8F",ScheduleCompile!Q705)),ISNUMBER(FIND("1F",ScheduleCompile!Q705)),ISNUMBER(FIND("2F",ScheduleCompile!Q705)),ISNUMBER(FIND("3F",ScheduleCompile!Q705)),ISNUMBER(FIND("6F",ScheduleCompile!Q705)),ISNUMBER(FIND("7F",ScheduleCompile!Q705)),ISNUMBER(FIND("9F",ScheduleCompile!Q705)),ISNUMBER(FIND("4F",ScheduleCompile!Q705))),VALUE(LEFT(ScheduleCompile!Q705,FIND("F",ScheduleCompile!Q705)-1)),ScheduleCompile!Q705)))))),ISTEXT(ScheduleCompile!#REF!)),"ENDTABLE",IF(ISERROR(IF(ScheduleCompile!Q705="Off",0,IF(ScheduleCompile!Q705="On",1,IF(ISNUMBER(ScheduleCompile!Q705),ScheduleCompile!Q705/1,IF(ISTEXT(ScheduleCompile!Q705),IF(OR(ISNUMBER(FIND("5F",ScheduleCompile!Q705)),ISNUMBER(FIND("0F",ScheduleCompile!Q705)),ISNUMBER(FIND("8F",ScheduleCompile!Q705)),ISNUMBER(FIND("1F",ScheduleCompile!Q705)),ISNUMBER(FIND("2F",ScheduleCompile!Q705)),ISNUMBER(FIND("3F",ScheduleCompile!Q705)),ISNUMBER(FIND("6F",ScheduleCompile!Q705)),ISNUMBER(FIND("7F",ScheduleCompile!Q705)),ISNUMBER(FIND("9F",ScheduleCompile!Q705)),ISNUMBER(FIND("4F",ScheduleCompile!Q705))),VALUE(LEFT(ScheduleCompile!Q705,FIND("F",ScheduleCompile!Q705)-1)),ScheduleCompile!Q705)))))),"",IF(ScheduleCompile!Q705="Off",0,IF(ScheduleCompile!Q705="On",1,IF(ISNUMBER(ScheduleCompile!Q705),ScheduleCompile!Q705/1,IF(ISTEXT(ScheduleCompile!Q705),IF(OR(ISNUMBER(FIND("5F",ScheduleCompile!Q705)),ISNUMBER(FIND("0F",ScheduleCompile!Q705)),ISNUMBER(FIND("8F",ScheduleCompile!Q705)),ISNUMBER(FIND("1F",ScheduleCompile!Q705)),ISNUMBER(FIND("2F",ScheduleCompile!Q705)),ISNUMBER(FIND("3F",ScheduleCompile!Q705)),ISNUMBER(FIND("6F",ScheduleCompile!Q705)),ISNUMBER(FIND("7F",ScheduleCompile!Q705)),ISNUMBER(FIND("9F",ScheduleCompile!Q705)),ISNUMBER(FIND("4F",ScheduleCompile!Q705))),VALUE(LEFT(ScheduleCompile!Q705,FIND("F",ScheduleCompile!Q705)-1)),ScheduleCompile!Q705)))))))</f>
        <v>76.400000000000006</v>
      </c>
      <c r="W712" s="1">
        <f>IF(AND(ISERROR(IF(ScheduleCompile!R705="Off",0,IF(ScheduleCompile!R705="On",1,IF(ISNUMBER(ScheduleCompile!R705),ScheduleCompile!R705/1,IF(ISTEXT(ScheduleCompile!R705),IF(OR(ISNUMBER(FIND("5F",ScheduleCompile!R705)),ISNUMBER(FIND("0F",ScheduleCompile!R705)),ISNUMBER(FIND("8F",ScheduleCompile!R705)),ISNUMBER(FIND("1F",ScheduleCompile!R705)),ISNUMBER(FIND("2F",ScheduleCompile!R705)),ISNUMBER(FIND("3F",ScheduleCompile!R705)),ISNUMBER(FIND("6F",ScheduleCompile!R705)),ISNUMBER(FIND("7F",ScheduleCompile!R705)),ISNUMBER(FIND("9F",ScheduleCompile!R705)),ISNUMBER(FIND("4F",ScheduleCompile!R705))),VALUE(LEFT(ScheduleCompile!R705,FIND("F",ScheduleCompile!R705)-1)),ScheduleCompile!R705)))))),ISTEXT(ScheduleCompile!#REF!)),"ENDTABLE",IF(ISERROR(IF(ScheduleCompile!R705="Off",0,IF(ScheduleCompile!R705="On",1,IF(ISNUMBER(ScheduleCompile!R705),ScheduleCompile!R705/1,IF(ISTEXT(ScheduleCompile!R705),IF(OR(ISNUMBER(FIND("5F",ScheduleCompile!R705)),ISNUMBER(FIND("0F",ScheduleCompile!R705)),ISNUMBER(FIND("8F",ScheduleCompile!R705)),ISNUMBER(FIND("1F",ScheduleCompile!R705)),ISNUMBER(FIND("2F",ScheduleCompile!R705)),ISNUMBER(FIND("3F",ScheduleCompile!R705)),ISNUMBER(FIND("6F",ScheduleCompile!R705)),ISNUMBER(FIND("7F",ScheduleCompile!R705)),ISNUMBER(FIND("9F",ScheduleCompile!R705)),ISNUMBER(FIND("4F",ScheduleCompile!R705))),VALUE(LEFT(ScheduleCompile!R705,FIND("F",ScheduleCompile!R705)-1)),ScheduleCompile!R705)))))),"",IF(ScheduleCompile!R705="Off",0,IF(ScheduleCompile!R705="On",1,IF(ISNUMBER(ScheduleCompile!R705),ScheduleCompile!R705/1,IF(ISTEXT(ScheduleCompile!R705),IF(OR(ISNUMBER(FIND("5F",ScheduleCompile!R705)),ISNUMBER(FIND("0F",ScheduleCompile!R705)),ISNUMBER(FIND("8F",ScheduleCompile!R705)),ISNUMBER(FIND("1F",ScheduleCompile!R705)),ISNUMBER(FIND("2F",ScheduleCompile!R705)),ISNUMBER(FIND("3F",ScheduleCompile!R705)),ISNUMBER(FIND("6F",ScheduleCompile!R705)),ISNUMBER(FIND("7F",ScheduleCompile!R705)),ISNUMBER(FIND("9F",ScheduleCompile!R705)),ISNUMBER(FIND("4F",ScheduleCompile!R705))),VALUE(LEFT(ScheduleCompile!R705,FIND("F",ScheduleCompile!R705)-1)),ScheduleCompile!R705)))))))</f>
        <v>76.400000000000006</v>
      </c>
      <c r="X712" s="1">
        <f>IF(AND(ISERROR(IF(ScheduleCompile!S705="Off",0,IF(ScheduleCompile!S705="On",1,IF(ISNUMBER(ScheduleCompile!S705),ScheduleCompile!S705/1,IF(ISTEXT(ScheduleCompile!S705),IF(OR(ISNUMBER(FIND("5F",ScheduleCompile!S705)),ISNUMBER(FIND("0F",ScheduleCompile!S705)),ISNUMBER(FIND("8F",ScheduleCompile!S705)),ISNUMBER(FIND("1F",ScheduleCompile!S705)),ISNUMBER(FIND("2F",ScheduleCompile!S705)),ISNUMBER(FIND("3F",ScheduleCompile!S705)),ISNUMBER(FIND("6F",ScheduleCompile!S705)),ISNUMBER(FIND("7F",ScheduleCompile!S705)),ISNUMBER(FIND("9F",ScheduleCompile!S705)),ISNUMBER(FIND("4F",ScheduleCompile!S705))),VALUE(LEFT(ScheduleCompile!S705,FIND("F",ScheduleCompile!S705)-1)),ScheduleCompile!S705)))))),ISTEXT(ScheduleCompile!#REF!)),"ENDTABLE",IF(ISERROR(IF(ScheduleCompile!S705="Off",0,IF(ScheduleCompile!S705="On",1,IF(ISNUMBER(ScheduleCompile!S705),ScheduleCompile!S705/1,IF(ISTEXT(ScheduleCompile!S705),IF(OR(ISNUMBER(FIND("5F",ScheduleCompile!S705)),ISNUMBER(FIND("0F",ScheduleCompile!S705)),ISNUMBER(FIND("8F",ScheduleCompile!S705)),ISNUMBER(FIND("1F",ScheduleCompile!S705)),ISNUMBER(FIND("2F",ScheduleCompile!S705)),ISNUMBER(FIND("3F",ScheduleCompile!S705)),ISNUMBER(FIND("6F",ScheduleCompile!S705)),ISNUMBER(FIND("7F",ScheduleCompile!S705)),ISNUMBER(FIND("9F",ScheduleCompile!S705)),ISNUMBER(FIND("4F",ScheduleCompile!S705))),VALUE(LEFT(ScheduleCompile!S705,FIND("F",ScheduleCompile!S705)-1)),ScheduleCompile!S705)))))),"",IF(ScheduleCompile!S705="Off",0,IF(ScheduleCompile!S705="On",1,IF(ISNUMBER(ScheduleCompile!S705),ScheduleCompile!S705/1,IF(ISTEXT(ScheduleCompile!S705),IF(OR(ISNUMBER(FIND("5F",ScheduleCompile!S705)),ISNUMBER(FIND("0F",ScheduleCompile!S705)),ISNUMBER(FIND("8F",ScheduleCompile!S705)),ISNUMBER(FIND("1F",ScheduleCompile!S705)),ISNUMBER(FIND("2F",ScheduleCompile!S705)),ISNUMBER(FIND("3F",ScheduleCompile!S705)),ISNUMBER(FIND("6F",ScheduleCompile!S705)),ISNUMBER(FIND("7F",ScheduleCompile!S705)),ISNUMBER(FIND("9F",ScheduleCompile!S705)),ISNUMBER(FIND("4F",ScheduleCompile!S705))),VALUE(LEFT(ScheduleCompile!S705,FIND("F",ScheduleCompile!S705)-1)),ScheduleCompile!S705)))))))</f>
        <v>76.400000000000006</v>
      </c>
      <c r="Y712" s="1">
        <f>IF(AND(ISERROR(IF(ScheduleCompile!T705="Off",0,IF(ScheduleCompile!T705="On",1,IF(ISNUMBER(ScheduleCompile!T705),ScheduleCompile!T705/1,IF(ISTEXT(ScheduleCompile!T705),IF(OR(ISNUMBER(FIND("5F",ScheduleCompile!T705)),ISNUMBER(FIND("0F",ScheduleCompile!T705)),ISNUMBER(FIND("8F",ScheduleCompile!T705)),ISNUMBER(FIND("1F",ScheduleCompile!T705)),ISNUMBER(FIND("2F",ScheduleCompile!T705)),ISNUMBER(FIND("3F",ScheduleCompile!T705)),ISNUMBER(FIND("6F",ScheduleCompile!T705)),ISNUMBER(FIND("7F",ScheduleCompile!T705)),ISNUMBER(FIND("9F",ScheduleCompile!T705)),ISNUMBER(FIND("4F",ScheduleCompile!T705))),VALUE(LEFT(ScheduleCompile!T705,FIND("F",ScheduleCompile!T705)-1)),ScheduleCompile!T705)))))),ISTEXT(ScheduleCompile!#REF!)),"ENDTABLE",IF(ISERROR(IF(ScheduleCompile!T705="Off",0,IF(ScheduleCompile!T705="On",1,IF(ISNUMBER(ScheduleCompile!T705),ScheduleCompile!T705/1,IF(ISTEXT(ScheduleCompile!T705),IF(OR(ISNUMBER(FIND("5F",ScheduleCompile!T705)),ISNUMBER(FIND("0F",ScheduleCompile!T705)),ISNUMBER(FIND("8F",ScheduleCompile!T705)),ISNUMBER(FIND("1F",ScheduleCompile!T705)),ISNUMBER(FIND("2F",ScheduleCompile!T705)),ISNUMBER(FIND("3F",ScheduleCompile!T705)),ISNUMBER(FIND("6F",ScheduleCompile!T705)),ISNUMBER(FIND("7F",ScheduleCompile!T705)),ISNUMBER(FIND("9F",ScheduleCompile!T705)),ISNUMBER(FIND("4F",ScheduleCompile!T705))),VALUE(LEFT(ScheduleCompile!T705,FIND("F",ScheduleCompile!T705)-1)),ScheduleCompile!T705)))))),"",IF(ScheduleCompile!T705="Off",0,IF(ScheduleCompile!T705="On",1,IF(ISNUMBER(ScheduleCompile!T705),ScheduleCompile!T705/1,IF(ISTEXT(ScheduleCompile!T705),IF(OR(ISNUMBER(FIND("5F",ScheduleCompile!T705)),ISNUMBER(FIND("0F",ScheduleCompile!T705)),ISNUMBER(FIND("8F",ScheduleCompile!T705)),ISNUMBER(FIND("1F",ScheduleCompile!T705)),ISNUMBER(FIND("2F",ScheduleCompile!T705)),ISNUMBER(FIND("3F",ScheduleCompile!T705)),ISNUMBER(FIND("6F",ScheduleCompile!T705)),ISNUMBER(FIND("7F",ScheduleCompile!T705)),ISNUMBER(FIND("9F",ScheduleCompile!T705)),ISNUMBER(FIND("4F",ScheduleCompile!T705))),VALUE(LEFT(ScheduleCompile!T705,FIND("F",ScheduleCompile!T705)-1)),ScheduleCompile!T705)))))))</f>
        <v>76.400000000000006</v>
      </c>
      <c r="Z712" s="1">
        <f>IF(AND(ISERROR(IF(ScheduleCompile!U705="Off",0,IF(ScheduleCompile!U705="On",1,IF(ISNUMBER(ScheduleCompile!U705),ScheduleCompile!U705/1,IF(ISTEXT(ScheduleCompile!U705),IF(OR(ISNUMBER(FIND("5F",ScheduleCompile!U705)),ISNUMBER(FIND("0F",ScheduleCompile!U705)),ISNUMBER(FIND("8F",ScheduleCompile!U705)),ISNUMBER(FIND("1F",ScheduleCompile!U705)),ISNUMBER(FIND("2F",ScheduleCompile!U705)),ISNUMBER(FIND("3F",ScheduleCompile!U705)),ISNUMBER(FIND("6F",ScheduleCompile!U705)),ISNUMBER(FIND("7F",ScheduleCompile!U705)),ISNUMBER(FIND("9F",ScheduleCompile!U705)),ISNUMBER(FIND("4F",ScheduleCompile!U705))),VALUE(LEFT(ScheduleCompile!U705,FIND("F",ScheduleCompile!U705)-1)),ScheduleCompile!U705)))))),ISTEXT(ScheduleCompile!#REF!)),"ENDTABLE",IF(ISERROR(IF(ScheduleCompile!U705="Off",0,IF(ScheduleCompile!U705="On",1,IF(ISNUMBER(ScheduleCompile!U705),ScheduleCompile!U705/1,IF(ISTEXT(ScheduleCompile!U705),IF(OR(ISNUMBER(FIND("5F",ScheduleCompile!U705)),ISNUMBER(FIND("0F",ScheduleCompile!U705)),ISNUMBER(FIND("8F",ScheduleCompile!U705)),ISNUMBER(FIND("1F",ScheduleCompile!U705)),ISNUMBER(FIND("2F",ScheduleCompile!U705)),ISNUMBER(FIND("3F",ScheduleCompile!U705)),ISNUMBER(FIND("6F",ScheduleCompile!U705)),ISNUMBER(FIND("7F",ScheduleCompile!U705)),ISNUMBER(FIND("9F",ScheduleCompile!U705)),ISNUMBER(FIND("4F",ScheduleCompile!U705))),VALUE(LEFT(ScheduleCompile!U705,FIND("F",ScheduleCompile!U705)-1)),ScheduleCompile!U705)))))),"",IF(ScheduleCompile!U705="Off",0,IF(ScheduleCompile!U705="On",1,IF(ISNUMBER(ScheduleCompile!U705),ScheduleCompile!U705/1,IF(ISTEXT(ScheduleCompile!U705),IF(OR(ISNUMBER(FIND("5F",ScheduleCompile!U705)),ISNUMBER(FIND("0F",ScheduleCompile!U705)),ISNUMBER(FIND("8F",ScheduleCompile!U705)),ISNUMBER(FIND("1F",ScheduleCompile!U705)),ISNUMBER(FIND("2F",ScheduleCompile!U705)),ISNUMBER(FIND("3F",ScheduleCompile!U705)),ISNUMBER(FIND("6F",ScheduleCompile!U705)),ISNUMBER(FIND("7F",ScheduleCompile!U705)),ISNUMBER(FIND("9F",ScheduleCompile!U705)),ISNUMBER(FIND("4F",ScheduleCompile!U705))),VALUE(LEFT(ScheduleCompile!U705,FIND("F",ScheduleCompile!U705)-1)),ScheduleCompile!U705)))))))</f>
        <v>76.400000000000006</v>
      </c>
      <c r="AA712" s="1">
        <f>IF(AND(ISERROR(IF(ScheduleCompile!V705="Off",0,IF(ScheduleCompile!V705="On",1,IF(ISNUMBER(ScheduleCompile!V705),ScheduleCompile!V705/1,IF(ISTEXT(ScheduleCompile!V705),IF(OR(ISNUMBER(FIND("5F",ScheduleCompile!V705)),ISNUMBER(FIND("0F",ScheduleCompile!V705)),ISNUMBER(FIND("8F",ScheduleCompile!V705)),ISNUMBER(FIND("1F",ScheduleCompile!V705)),ISNUMBER(FIND("2F",ScheduleCompile!V705)),ISNUMBER(FIND("3F",ScheduleCompile!V705)),ISNUMBER(FIND("6F",ScheduleCompile!V705)),ISNUMBER(FIND("7F",ScheduleCompile!V705)),ISNUMBER(FIND("9F",ScheduleCompile!V705)),ISNUMBER(FIND("4F",ScheduleCompile!V705))),VALUE(LEFT(ScheduleCompile!V705,FIND("F",ScheduleCompile!V705)-1)),ScheduleCompile!V705)))))),ISTEXT(ScheduleCompile!#REF!)),"ENDTABLE",IF(ISERROR(IF(ScheduleCompile!V705="Off",0,IF(ScheduleCompile!V705="On",1,IF(ISNUMBER(ScheduleCompile!V705),ScheduleCompile!V705/1,IF(ISTEXT(ScheduleCompile!V705),IF(OR(ISNUMBER(FIND("5F",ScheduleCompile!V705)),ISNUMBER(FIND("0F",ScheduleCompile!V705)),ISNUMBER(FIND("8F",ScheduleCompile!V705)),ISNUMBER(FIND("1F",ScheduleCompile!V705)),ISNUMBER(FIND("2F",ScheduleCompile!V705)),ISNUMBER(FIND("3F",ScheduleCompile!V705)),ISNUMBER(FIND("6F",ScheduleCompile!V705)),ISNUMBER(FIND("7F",ScheduleCompile!V705)),ISNUMBER(FIND("9F",ScheduleCompile!V705)),ISNUMBER(FIND("4F",ScheduleCompile!V705))),VALUE(LEFT(ScheduleCompile!V705,FIND("F",ScheduleCompile!V705)-1)),ScheduleCompile!V705)))))),"",IF(ScheduleCompile!V705="Off",0,IF(ScheduleCompile!V705="On",1,IF(ISNUMBER(ScheduleCompile!V705),ScheduleCompile!V705/1,IF(ISTEXT(ScheduleCompile!V705),IF(OR(ISNUMBER(FIND("5F",ScheduleCompile!V705)),ISNUMBER(FIND("0F",ScheduleCompile!V705)),ISNUMBER(FIND("8F",ScheduleCompile!V705)),ISNUMBER(FIND("1F",ScheduleCompile!V705)),ISNUMBER(FIND("2F",ScheduleCompile!V705)),ISNUMBER(FIND("3F",ScheduleCompile!V705)),ISNUMBER(FIND("6F",ScheduleCompile!V705)),ISNUMBER(FIND("7F",ScheduleCompile!V705)),ISNUMBER(FIND("9F",ScheduleCompile!V705)),ISNUMBER(FIND("4F",ScheduleCompile!V705))),VALUE(LEFT(ScheduleCompile!V705,FIND("F",ScheduleCompile!V705)-1)),ScheduleCompile!V705)))))))</f>
        <v>76.400000000000006</v>
      </c>
      <c r="AB712" s="1">
        <f>IF(AND(ISERROR(IF(ScheduleCompile!W705="Off",0,IF(ScheduleCompile!W705="On",1,IF(ISNUMBER(ScheduleCompile!W705),ScheduleCompile!W705/1,IF(ISTEXT(ScheduleCompile!W705),IF(OR(ISNUMBER(FIND("5F",ScheduleCompile!W705)),ISNUMBER(FIND("0F",ScheduleCompile!W705)),ISNUMBER(FIND("8F",ScheduleCompile!W705)),ISNUMBER(FIND("1F",ScheduleCompile!W705)),ISNUMBER(FIND("2F",ScheduleCompile!W705)),ISNUMBER(FIND("3F",ScheduleCompile!W705)),ISNUMBER(FIND("6F",ScheduleCompile!W705)),ISNUMBER(FIND("7F",ScheduleCompile!W705)),ISNUMBER(FIND("9F",ScheduleCompile!W705)),ISNUMBER(FIND("4F",ScheduleCompile!W705))),VALUE(LEFT(ScheduleCompile!W705,FIND("F",ScheduleCompile!W705)-1)),ScheduleCompile!W705)))))),ISTEXT(ScheduleCompile!#REF!)),"ENDTABLE",IF(ISERROR(IF(ScheduleCompile!W705="Off",0,IF(ScheduleCompile!W705="On",1,IF(ISNUMBER(ScheduleCompile!W705),ScheduleCompile!W705/1,IF(ISTEXT(ScheduleCompile!W705),IF(OR(ISNUMBER(FIND("5F",ScheduleCompile!W705)),ISNUMBER(FIND("0F",ScheduleCompile!W705)),ISNUMBER(FIND("8F",ScheduleCompile!W705)),ISNUMBER(FIND("1F",ScheduleCompile!W705)),ISNUMBER(FIND("2F",ScheduleCompile!W705)),ISNUMBER(FIND("3F",ScheduleCompile!W705)),ISNUMBER(FIND("6F",ScheduleCompile!W705)),ISNUMBER(FIND("7F",ScheduleCompile!W705)),ISNUMBER(FIND("9F",ScheduleCompile!W705)),ISNUMBER(FIND("4F",ScheduleCompile!W705))),VALUE(LEFT(ScheduleCompile!W705,FIND("F",ScheduleCompile!W705)-1)),ScheduleCompile!W705)))))),"",IF(ScheduleCompile!W705="Off",0,IF(ScheduleCompile!W705="On",1,IF(ISNUMBER(ScheduleCompile!W705),ScheduleCompile!W705/1,IF(ISTEXT(ScheduleCompile!W705),IF(OR(ISNUMBER(FIND("5F",ScheduleCompile!W705)),ISNUMBER(FIND("0F",ScheduleCompile!W705)),ISNUMBER(FIND("8F",ScheduleCompile!W705)),ISNUMBER(FIND("1F",ScheduleCompile!W705)),ISNUMBER(FIND("2F",ScheduleCompile!W705)),ISNUMBER(FIND("3F",ScheduleCompile!W705)),ISNUMBER(FIND("6F",ScheduleCompile!W705)),ISNUMBER(FIND("7F",ScheduleCompile!W705)),ISNUMBER(FIND("9F",ScheduleCompile!W705)),ISNUMBER(FIND("4F",ScheduleCompile!W705))),VALUE(LEFT(ScheduleCompile!W705,FIND("F",ScheduleCompile!W705)-1)),ScheduleCompile!W705)))))))</f>
        <v>76.400000000000006</v>
      </c>
      <c r="AC712" s="1">
        <f>IF(AND(ISERROR(IF(ScheduleCompile!X705="Off",0,IF(ScheduleCompile!X705="On",1,IF(ISNUMBER(ScheduleCompile!X705),ScheduleCompile!X705/1,IF(ISTEXT(ScheduleCompile!X705),IF(OR(ISNUMBER(FIND("5F",ScheduleCompile!X705)),ISNUMBER(FIND("0F",ScheduleCompile!X705)),ISNUMBER(FIND("8F",ScheduleCompile!X705)),ISNUMBER(FIND("1F",ScheduleCompile!X705)),ISNUMBER(FIND("2F",ScheduleCompile!X705)),ISNUMBER(FIND("3F",ScheduleCompile!X705)),ISNUMBER(FIND("6F",ScheduleCompile!X705)),ISNUMBER(FIND("7F",ScheduleCompile!X705)),ISNUMBER(FIND("9F",ScheduleCompile!X705)),ISNUMBER(FIND("4F",ScheduleCompile!X705))),VALUE(LEFT(ScheduleCompile!X705,FIND("F",ScheduleCompile!X705)-1)),ScheduleCompile!X705)))))),ISTEXT(ScheduleCompile!#REF!)),"ENDTABLE",IF(ISERROR(IF(ScheduleCompile!X705="Off",0,IF(ScheduleCompile!X705="On",1,IF(ISNUMBER(ScheduleCompile!X705),ScheduleCompile!X705/1,IF(ISTEXT(ScheduleCompile!X705),IF(OR(ISNUMBER(FIND("5F",ScheduleCompile!X705)),ISNUMBER(FIND("0F",ScheduleCompile!X705)),ISNUMBER(FIND("8F",ScheduleCompile!X705)),ISNUMBER(FIND("1F",ScheduleCompile!X705)),ISNUMBER(FIND("2F",ScheduleCompile!X705)),ISNUMBER(FIND("3F",ScheduleCompile!X705)),ISNUMBER(FIND("6F",ScheduleCompile!X705)),ISNUMBER(FIND("7F",ScheduleCompile!X705)),ISNUMBER(FIND("9F",ScheduleCompile!X705)),ISNUMBER(FIND("4F",ScheduleCompile!X705))),VALUE(LEFT(ScheduleCompile!X705,FIND("F",ScheduleCompile!X705)-1)),ScheduleCompile!X705)))))),"",IF(ScheduleCompile!X705="Off",0,IF(ScheduleCompile!X705="On",1,IF(ISNUMBER(ScheduleCompile!X705),ScheduleCompile!X705/1,IF(ISTEXT(ScheduleCompile!X705),IF(OR(ISNUMBER(FIND("5F",ScheduleCompile!X705)),ISNUMBER(FIND("0F",ScheduleCompile!X705)),ISNUMBER(FIND("8F",ScheduleCompile!X705)),ISNUMBER(FIND("1F",ScheduleCompile!X705)),ISNUMBER(FIND("2F",ScheduleCompile!X705)),ISNUMBER(FIND("3F",ScheduleCompile!X705)),ISNUMBER(FIND("6F",ScheduleCompile!X705)),ISNUMBER(FIND("7F",ScheduleCompile!X705)),ISNUMBER(FIND("9F",ScheduleCompile!X705)),ISNUMBER(FIND("4F",ScheduleCompile!X705))),VALUE(LEFT(ScheduleCompile!X705,FIND("F",ScheduleCompile!X705)-1)),ScheduleCompile!X705)))))))</f>
        <v>76.400000000000006</v>
      </c>
      <c r="AD712" s="1">
        <f>IF(AND(ISERROR(IF(ScheduleCompile!Y705="Off",0,IF(ScheduleCompile!Y705="On",1,IF(ISNUMBER(ScheduleCompile!Y705),ScheduleCompile!Y705/1,IF(ISTEXT(ScheduleCompile!Y705),IF(OR(ISNUMBER(FIND("5F",ScheduleCompile!Y705)),ISNUMBER(FIND("0F",ScheduleCompile!Y705)),ISNUMBER(FIND("8F",ScheduleCompile!Y705)),ISNUMBER(FIND("1F",ScheduleCompile!Y705)),ISNUMBER(FIND("2F",ScheduleCompile!Y705)),ISNUMBER(FIND("3F",ScheduleCompile!Y705)),ISNUMBER(FIND("6F",ScheduleCompile!Y705)),ISNUMBER(FIND("7F",ScheduleCompile!Y705)),ISNUMBER(FIND("9F",ScheduleCompile!Y705)),ISNUMBER(FIND("4F",ScheduleCompile!Y705))),VALUE(LEFT(ScheduleCompile!Y705,FIND("F",ScheduleCompile!Y705)-1)),ScheduleCompile!Y705)))))),ISTEXT(ScheduleCompile!#REF!)),"ENDTABLE",IF(ISERROR(IF(ScheduleCompile!Y705="Off",0,IF(ScheduleCompile!Y705="On",1,IF(ISNUMBER(ScheduleCompile!Y705),ScheduleCompile!Y705/1,IF(ISTEXT(ScheduleCompile!Y705),IF(OR(ISNUMBER(FIND("5F",ScheduleCompile!Y705)),ISNUMBER(FIND("0F",ScheduleCompile!Y705)),ISNUMBER(FIND("8F",ScheduleCompile!Y705)),ISNUMBER(FIND("1F",ScheduleCompile!Y705)),ISNUMBER(FIND("2F",ScheduleCompile!Y705)),ISNUMBER(FIND("3F",ScheduleCompile!Y705)),ISNUMBER(FIND("6F",ScheduleCompile!Y705)),ISNUMBER(FIND("7F",ScheduleCompile!Y705)),ISNUMBER(FIND("9F",ScheduleCompile!Y705)),ISNUMBER(FIND("4F",ScheduleCompile!Y705))),VALUE(LEFT(ScheduleCompile!Y705,FIND("F",ScheduleCompile!Y705)-1)),ScheduleCompile!Y705)))))),"",IF(ScheduleCompile!Y705="Off",0,IF(ScheduleCompile!Y705="On",1,IF(ISNUMBER(ScheduleCompile!Y705),ScheduleCompile!Y705/1,IF(ISTEXT(ScheduleCompile!Y705),IF(OR(ISNUMBER(FIND("5F",ScheduleCompile!Y705)),ISNUMBER(FIND("0F",ScheduleCompile!Y705)),ISNUMBER(FIND("8F",ScheduleCompile!Y705)),ISNUMBER(FIND("1F",ScheduleCompile!Y705)),ISNUMBER(FIND("2F",ScheduleCompile!Y705)),ISNUMBER(FIND("3F",ScheduleCompile!Y705)),ISNUMBER(FIND("6F",ScheduleCompile!Y705)),ISNUMBER(FIND("7F",ScheduleCompile!Y705)),ISNUMBER(FIND("9F",ScheduleCompile!Y705)),ISNUMBER(FIND("4F",ScheduleCompile!Y705))),VALUE(LEFT(ScheduleCompile!Y705,FIND("F",ScheduleCompile!Y705)-1)),ScheduleCompile!Y705)))))))</f>
        <v>76.400000000000006</v>
      </c>
    </row>
    <row r="713" spans="1:30" x14ac:dyDescent="0.25">
      <c r="A713" t="str">
        <f t="shared" si="59"/>
        <v>SchDay "WaterMainCZ15Sep"  Type = "Temperature" Hr = (76.4, 76.4, 76.4, 76.4, 76.4, 76.4, 76.4, 76.4, 76.4, 76.4, 76.4, 76.4, 76.4, 76.4, 76.4, 76.4, 76.4, 76.4, 76.4, 76.4, 76.4, 76.4, 76.4, 76.4) ..</v>
      </c>
      <c r="B713" s="1" t="s">
        <v>623</v>
      </c>
      <c r="C713" t="str">
        <f t="shared" si="60"/>
        <v xml:space="preserve">SchDay "WaterMainCZ15Sep"  Type = "Temperature" Hr = </v>
      </c>
      <c r="D713" t="str">
        <f t="shared" si="61"/>
        <v>(76.4, 76.4, 76.4, 76.4, 76.4, 76.4, 76.4, 76.4, 76.4, 76.4, 76.4, 76.4, 76.4, 76.4, 76.4, 76.4, 76.4, 76.4, 76.4, 76.4, 76.4, 76.4, 76.4, 76.4) ..</v>
      </c>
      <c r="E713" s="30" t="str">
        <f>ScheduleCompile!A706</f>
        <v>WaterMainCZ15Sep</v>
      </c>
      <c r="F713" t="str">
        <f t="shared" si="62"/>
        <v>Temperature</v>
      </c>
      <c r="G713" s="1">
        <f>IF(AND(ISERROR(IF(ScheduleCompile!B706="Off",0,IF(ScheduleCompile!B706="On",1,IF(ISNUMBER(ScheduleCompile!B706),ScheduleCompile!B706/1,IF(ISTEXT(ScheduleCompile!B706),IF(OR(ISNUMBER(FIND("5F",ScheduleCompile!B706)),ISNUMBER(FIND("0F",ScheduleCompile!B706)),ISNUMBER(FIND("8F",ScheduleCompile!B706)),ISNUMBER(FIND("1F",ScheduleCompile!B706)),ISNUMBER(FIND("2F",ScheduleCompile!B706)),ISNUMBER(FIND("3F",ScheduleCompile!B706)),ISNUMBER(FIND("6F",ScheduleCompile!B706)),ISNUMBER(FIND("7F",ScheduleCompile!B706)),ISNUMBER(FIND("9F",ScheduleCompile!B706)),ISNUMBER(FIND("4F",ScheduleCompile!B706))),VALUE(LEFT(ScheduleCompile!B706,FIND("F",ScheduleCompile!B706)-1)),ScheduleCompile!B706)))))),ISTEXT(ScheduleCompile!#REF!)),"ENDTABLE",IF(ISERROR(IF(ScheduleCompile!B706="Off",0,IF(ScheduleCompile!B706="On",1,IF(ISNUMBER(ScheduleCompile!B706),ScheduleCompile!B706/1,IF(ISTEXT(ScheduleCompile!B706),IF(OR(ISNUMBER(FIND("5F",ScheduleCompile!B706)),ISNUMBER(FIND("0F",ScheduleCompile!B706)),ISNUMBER(FIND("8F",ScheduleCompile!B706)),ISNUMBER(FIND("1F",ScheduleCompile!B706)),ISNUMBER(FIND("2F",ScheduleCompile!B706)),ISNUMBER(FIND("3F",ScheduleCompile!B706)),ISNUMBER(FIND("6F",ScheduleCompile!B706)),ISNUMBER(FIND("7F",ScheduleCompile!B706)),ISNUMBER(FIND("9F",ScheduleCompile!B706)),ISNUMBER(FIND("4F",ScheduleCompile!B706))),VALUE(LEFT(ScheduleCompile!B706,FIND("F",ScheduleCompile!B706)-1)),ScheduleCompile!B706)))))),"",IF(ScheduleCompile!B706="Off",0,IF(ScheduleCompile!B706="On",1,IF(ISNUMBER(ScheduleCompile!B706),ScheduleCompile!B706/1,IF(ISTEXT(ScheduleCompile!B706),IF(OR(ISNUMBER(FIND("5F",ScheduleCompile!B706)),ISNUMBER(FIND("0F",ScheduleCompile!B706)),ISNUMBER(FIND("8F",ScheduleCompile!B706)),ISNUMBER(FIND("1F",ScheduleCompile!B706)),ISNUMBER(FIND("2F",ScheduleCompile!B706)),ISNUMBER(FIND("3F",ScheduleCompile!B706)),ISNUMBER(FIND("6F",ScheduleCompile!B706)),ISNUMBER(FIND("7F",ScheduleCompile!B706)),ISNUMBER(FIND("9F",ScheduleCompile!B706)),ISNUMBER(FIND("4F",ScheduleCompile!B706))),VALUE(LEFT(ScheduleCompile!B706,FIND("F",ScheduleCompile!B706)-1)),ScheduleCompile!B706)))))))</f>
        <v>76.400000000000006</v>
      </c>
      <c r="H713" s="1">
        <f>IF(AND(ISERROR(IF(ScheduleCompile!C706="Off",0,IF(ScheduleCompile!C706="On",1,IF(ISNUMBER(ScheduleCompile!C706),ScheduleCompile!C706/1,IF(ISTEXT(ScheduleCompile!C706),IF(OR(ISNUMBER(FIND("5F",ScheduleCompile!C706)),ISNUMBER(FIND("0F",ScheduleCompile!C706)),ISNUMBER(FIND("8F",ScheduleCompile!C706)),ISNUMBER(FIND("1F",ScheduleCompile!C706)),ISNUMBER(FIND("2F",ScheduleCompile!C706)),ISNUMBER(FIND("3F",ScheduleCompile!C706)),ISNUMBER(FIND("6F",ScheduleCompile!C706)),ISNUMBER(FIND("7F",ScheduleCompile!C706)),ISNUMBER(FIND("9F",ScheduleCompile!C706)),ISNUMBER(FIND("4F",ScheduleCompile!C706))),VALUE(LEFT(ScheduleCompile!C706,FIND("F",ScheduleCompile!C706)-1)),ScheduleCompile!C706)))))),ISTEXT(ScheduleCompile!#REF!)),"ENDTABLE",IF(ISERROR(IF(ScheduleCompile!C706="Off",0,IF(ScheduleCompile!C706="On",1,IF(ISNUMBER(ScheduleCompile!C706),ScheduleCompile!C706/1,IF(ISTEXT(ScheduleCompile!C706),IF(OR(ISNUMBER(FIND("5F",ScheduleCompile!C706)),ISNUMBER(FIND("0F",ScheduleCompile!C706)),ISNUMBER(FIND("8F",ScheduleCompile!C706)),ISNUMBER(FIND("1F",ScheduleCompile!C706)),ISNUMBER(FIND("2F",ScheduleCompile!C706)),ISNUMBER(FIND("3F",ScheduleCompile!C706)),ISNUMBER(FIND("6F",ScheduleCompile!C706)),ISNUMBER(FIND("7F",ScheduleCompile!C706)),ISNUMBER(FIND("9F",ScheduleCompile!C706)),ISNUMBER(FIND("4F",ScheduleCompile!C706))),VALUE(LEFT(ScheduleCompile!C706,FIND("F",ScheduleCompile!C706)-1)),ScheduleCompile!C706)))))),"",IF(ScheduleCompile!C706="Off",0,IF(ScheduleCompile!C706="On",1,IF(ISNUMBER(ScheduleCompile!C706),ScheduleCompile!C706/1,IF(ISTEXT(ScheduleCompile!C706),IF(OR(ISNUMBER(FIND("5F",ScheduleCompile!C706)),ISNUMBER(FIND("0F",ScheduleCompile!C706)),ISNUMBER(FIND("8F",ScheduleCompile!C706)),ISNUMBER(FIND("1F",ScheduleCompile!C706)),ISNUMBER(FIND("2F",ScheduleCompile!C706)),ISNUMBER(FIND("3F",ScheduleCompile!C706)),ISNUMBER(FIND("6F",ScheduleCompile!C706)),ISNUMBER(FIND("7F",ScheduleCompile!C706)),ISNUMBER(FIND("9F",ScheduleCompile!C706)),ISNUMBER(FIND("4F",ScheduleCompile!C706))),VALUE(LEFT(ScheduleCompile!C706,FIND("F",ScheduleCompile!C706)-1)),ScheduleCompile!C706)))))))</f>
        <v>76.400000000000006</v>
      </c>
      <c r="I713" s="1">
        <f>IF(AND(ISERROR(IF(ScheduleCompile!D706="Off",0,IF(ScheduleCompile!D706="On",1,IF(ISNUMBER(ScheduleCompile!D706),ScheduleCompile!D706/1,IF(ISTEXT(ScheduleCompile!D706),IF(OR(ISNUMBER(FIND("5F",ScheduleCompile!D706)),ISNUMBER(FIND("0F",ScheduleCompile!D706)),ISNUMBER(FIND("8F",ScheduleCompile!D706)),ISNUMBER(FIND("1F",ScheduleCompile!D706)),ISNUMBER(FIND("2F",ScheduleCompile!D706)),ISNUMBER(FIND("3F",ScheduleCompile!D706)),ISNUMBER(FIND("6F",ScheduleCompile!D706)),ISNUMBER(FIND("7F",ScheduleCompile!D706)),ISNUMBER(FIND("9F",ScheduleCompile!D706)),ISNUMBER(FIND("4F",ScheduleCompile!D706))),VALUE(LEFT(ScheduleCompile!D706,FIND("F",ScheduleCompile!D706)-1)),ScheduleCompile!D706)))))),ISTEXT(ScheduleCompile!#REF!)),"ENDTABLE",IF(ISERROR(IF(ScheduleCompile!D706="Off",0,IF(ScheduleCompile!D706="On",1,IF(ISNUMBER(ScheduleCompile!D706),ScheduleCompile!D706/1,IF(ISTEXT(ScheduleCompile!D706),IF(OR(ISNUMBER(FIND("5F",ScheduleCompile!D706)),ISNUMBER(FIND("0F",ScheduleCompile!D706)),ISNUMBER(FIND("8F",ScheduleCompile!D706)),ISNUMBER(FIND("1F",ScheduleCompile!D706)),ISNUMBER(FIND("2F",ScheduleCompile!D706)),ISNUMBER(FIND("3F",ScheduleCompile!D706)),ISNUMBER(FIND("6F",ScheduleCompile!D706)),ISNUMBER(FIND("7F",ScheduleCompile!D706)),ISNUMBER(FIND("9F",ScheduleCompile!D706)),ISNUMBER(FIND("4F",ScheduleCompile!D706))),VALUE(LEFT(ScheduleCompile!D706,FIND("F",ScheduleCompile!D706)-1)),ScheduleCompile!D706)))))),"",IF(ScheduleCompile!D706="Off",0,IF(ScheduleCompile!D706="On",1,IF(ISNUMBER(ScheduleCompile!D706),ScheduleCompile!D706/1,IF(ISTEXT(ScheduleCompile!D706),IF(OR(ISNUMBER(FIND("5F",ScheduleCompile!D706)),ISNUMBER(FIND("0F",ScheduleCompile!D706)),ISNUMBER(FIND("8F",ScheduleCompile!D706)),ISNUMBER(FIND("1F",ScheduleCompile!D706)),ISNUMBER(FIND("2F",ScheduleCompile!D706)),ISNUMBER(FIND("3F",ScheduleCompile!D706)),ISNUMBER(FIND("6F",ScheduleCompile!D706)),ISNUMBER(FIND("7F",ScheduleCompile!D706)),ISNUMBER(FIND("9F",ScheduleCompile!D706)),ISNUMBER(FIND("4F",ScheduleCompile!D706))),VALUE(LEFT(ScheduleCompile!D706,FIND("F",ScheduleCompile!D706)-1)),ScheduleCompile!D706)))))))</f>
        <v>76.400000000000006</v>
      </c>
      <c r="J713" s="1">
        <f>IF(AND(ISERROR(IF(ScheduleCompile!E706="Off",0,IF(ScheduleCompile!E706="On",1,IF(ISNUMBER(ScheduleCompile!E706),ScheduleCompile!E706/1,IF(ISTEXT(ScheduleCompile!E706),IF(OR(ISNUMBER(FIND("5F",ScheduleCompile!E706)),ISNUMBER(FIND("0F",ScheduleCompile!E706)),ISNUMBER(FIND("8F",ScheduleCompile!E706)),ISNUMBER(FIND("1F",ScheduleCompile!E706)),ISNUMBER(FIND("2F",ScheduleCompile!E706)),ISNUMBER(FIND("3F",ScheduleCompile!E706)),ISNUMBER(FIND("6F",ScheduleCompile!E706)),ISNUMBER(FIND("7F",ScheduleCompile!E706)),ISNUMBER(FIND("9F",ScheduleCompile!E706)),ISNUMBER(FIND("4F",ScheduleCompile!E706))),VALUE(LEFT(ScheduleCompile!E706,FIND("F",ScheduleCompile!E706)-1)),ScheduleCompile!E706)))))),ISTEXT(ScheduleCompile!#REF!)),"ENDTABLE",IF(ISERROR(IF(ScheduleCompile!E706="Off",0,IF(ScheduleCompile!E706="On",1,IF(ISNUMBER(ScheduleCompile!E706),ScheduleCompile!E706/1,IF(ISTEXT(ScheduleCompile!E706),IF(OR(ISNUMBER(FIND("5F",ScheduleCompile!E706)),ISNUMBER(FIND("0F",ScheduleCompile!E706)),ISNUMBER(FIND("8F",ScheduleCompile!E706)),ISNUMBER(FIND("1F",ScheduleCompile!E706)),ISNUMBER(FIND("2F",ScheduleCompile!E706)),ISNUMBER(FIND("3F",ScheduleCompile!E706)),ISNUMBER(FIND("6F",ScheduleCompile!E706)),ISNUMBER(FIND("7F",ScheduleCompile!E706)),ISNUMBER(FIND("9F",ScheduleCompile!E706)),ISNUMBER(FIND("4F",ScheduleCompile!E706))),VALUE(LEFT(ScheduleCompile!E706,FIND("F",ScheduleCompile!E706)-1)),ScheduleCompile!E706)))))),"",IF(ScheduleCompile!E706="Off",0,IF(ScheduleCompile!E706="On",1,IF(ISNUMBER(ScheduleCompile!E706),ScheduleCompile!E706/1,IF(ISTEXT(ScheduleCompile!E706),IF(OR(ISNUMBER(FIND("5F",ScheduleCompile!E706)),ISNUMBER(FIND("0F",ScheduleCompile!E706)),ISNUMBER(FIND("8F",ScheduleCompile!E706)),ISNUMBER(FIND("1F",ScheduleCompile!E706)),ISNUMBER(FIND("2F",ScheduleCompile!E706)),ISNUMBER(FIND("3F",ScheduleCompile!E706)),ISNUMBER(FIND("6F",ScheduleCompile!E706)),ISNUMBER(FIND("7F",ScheduleCompile!E706)),ISNUMBER(FIND("9F",ScheduleCompile!E706)),ISNUMBER(FIND("4F",ScheduleCompile!E706))),VALUE(LEFT(ScheduleCompile!E706,FIND("F",ScheduleCompile!E706)-1)),ScheduleCompile!E706)))))))</f>
        <v>76.400000000000006</v>
      </c>
      <c r="K713" s="1">
        <f>IF(AND(ISERROR(IF(ScheduleCompile!F706="Off",0,IF(ScheduleCompile!F706="On",1,IF(ISNUMBER(ScheduleCompile!F706),ScheduleCompile!F706/1,IF(ISTEXT(ScheduleCompile!F706),IF(OR(ISNUMBER(FIND("5F",ScheduleCompile!F706)),ISNUMBER(FIND("0F",ScheduleCompile!F706)),ISNUMBER(FIND("8F",ScheduleCompile!F706)),ISNUMBER(FIND("1F",ScheduleCompile!F706)),ISNUMBER(FIND("2F",ScheduleCompile!F706)),ISNUMBER(FIND("3F",ScheduleCompile!F706)),ISNUMBER(FIND("6F",ScheduleCompile!F706)),ISNUMBER(FIND("7F",ScheduleCompile!F706)),ISNUMBER(FIND("9F",ScheduleCompile!F706)),ISNUMBER(FIND("4F",ScheduleCompile!F706))),VALUE(LEFT(ScheduleCompile!F706,FIND("F",ScheduleCompile!F706)-1)),ScheduleCompile!F706)))))),ISTEXT(ScheduleCompile!#REF!)),"ENDTABLE",IF(ISERROR(IF(ScheduleCompile!F706="Off",0,IF(ScheduleCompile!F706="On",1,IF(ISNUMBER(ScheduleCompile!F706),ScheduleCompile!F706/1,IF(ISTEXT(ScheduleCompile!F706),IF(OR(ISNUMBER(FIND("5F",ScheduleCompile!F706)),ISNUMBER(FIND("0F",ScheduleCompile!F706)),ISNUMBER(FIND("8F",ScheduleCompile!F706)),ISNUMBER(FIND("1F",ScheduleCompile!F706)),ISNUMBER(FIND("2F",ScheduleCompile!F706)),ISNUMBER(FIND("3F",ScheduleCompile!F706)),ISNUMBER(FIND("6F",ScheduleCompile!F706)),ISNUMBER(FIND("7F",ScheduleCompile!F706)),ISNUMBER(FIND("9F",ScheduleCompile!F706)),ISNUMBER(FIND("4F",ScheduleCompile!F706))),VALUE(LEFT(ScheduleCompile!F706,FIND("F",ScheduleCompile!F706)-1)),ScheduleCompile!F706)))))),"",IF(ScheduleCompile!F706="Off",0,IF(ScheduleCompile!F706="On",1,IF(ISNUMBER(ScheduleCompile!F706),ScheduleCompile!F706/1,IF(ISTEXT(ScheduleCompile!F706),IF(OR(ISNUMBER(FIND("5F",ScheduleCompile!F706)),ISNUMBER(FIND("0F",ScheduleCompile!F706)),ISNUMBER(FIND("8F",ScheduleCompile!F706)),ISNUMBER(FIND("1F",ScheduleCompile!F706)),ISNUMBER(FIND("2F",ScheduleCompile!F706)),ISNUMBER(FIND("3F",ScheduleCompile!F706)),ISNUMBER(FIND("6F",ScheduleCompile!F706)),ISNUMBER(FIND("7F",ScheduleCompile!F706)),ISNUMBER(FIND("9F",ScheduleCompile!F706)),ISNUMBER(FIND("4F",ScheduleCompile!F706))),VALUE(LEFT(ScheduleCompile!F706,FIND("F",ScheduleCompile!F706)-1)),ScheduleCompile!F706)))))))</f>
        <v>76.400000000000006</v>
      </c>
      <c r="L713" s="1">
        <f>IF(AND(ISERROR(IF(ScheduleCompile!G706="Off",0,IF(ScheduleCompile!G706="On",1,IF(ISNUMBER(ScheduleCompile!G706),ScheduleCompile!G706/1,IF(ISTEXT(ScheduleCompile!G706),IF(OR(ISNUMBER(FIND("5F",ScheduleCompile!G706)),ISNUMBER(FIND("0F",ScheduleCompile!G706)),ISNUMBER(FIND("8F",ScheduleCompile!G706)),ISNUMBER(FIND("1F",ScheduleCompile!G706)),ISNUMBER(FIND("2F",ScheduleCompile!G706)),ISNUMBER(FIND("3F",ScheduleCompile!G706)),ISNUMBER(FIND("6F",ScheduleCompile!G706)),ISNUMBER(FIND("7F",ScheduleCompile!G706)),ISNUMBER(FIND("9F",ScheduleCompile!G706)),ISNUMBER(FIND("4F",ScheduleCompile!G706))),VALUE(LEFT(ScheduleCompile!G706,FIND("F",ScheduleCompile!G706)-1)),ScheduleCompile!G706)))))),ISTEXT(ScheduleCompile!#REF!)),"ENDTABLE",IF(ISERROR(IF(ScheduleCompile!G706="Off",0,IF(ScheduleCompile!G706="On",1,IF(ISNUMBER(ScheduleCompile!G706),ScheduleCompile!G706/1,IF(ISTEXT(ScheduleCompile!G706),IF(OR(ISNUMBER(FIND("5F",ScheduleCompile!G706)),ISNUMBER(FIND("0F",ScheduleCompile!G706)),ISNUMBER(FIND("8F",ScheduleCompile!G706)),ISNUMBER(FIND("1F",ScheduleCompile!G706)),ISNUMBER(FIND("2F",ScheduleCompile!G706)),ISNUMBER(FIND("3F",ScheduleCompile!G706)),ISNUMBER(FIND("6F",ScheduleCompile!G706)),ISNUMBER(FIND("7F",ScheduleCompile!G706)),ISNUMBER(FIND("9F",ScheduleCompile!G706)),ISNUMBER(FIND("4F",ScheduleCompile!G706))),VALUE(LEFT(ScheduleCompile!G706,FIND("F",ScheduleCompile!G706)-1)),ScheduleCompile!G706)))))),"",IF(ScheduleCompile!G706="Off",0,IF(ScheduleCompile!G706="On",1,IF(ISNUMBER(ScheduleCompile!G706),ScheduleCompile!G706/1,IF(ISTEXT(ScheduleCompile!G706),IF(OR(ISNUMBER(FIND("5F",ScheduleCompile!G706)),ISNUMBER(FIND("0F",ScheduleCompile!G706)),ISNUMBER(FIND("8F",ScheduleCompile!G706)),ISNUMBER(FIND("1F",ScheduleCompile!G706)),ISNUMBER(FIND("2F",ScheduleCompile!G706)),ISNUMBER(FIND("3F",ScheduleCompile!G706)),ISNUMBER(FIND("6F",ScheduleCompile!G706)),ISNUMBER(FIND("7F",ScheduleCompile!G706)),ISNUMBER(FIND("9F",ScheduleCompile!G706)),ISNUMBER(FIND("4F",ScheduleCompile!G706))),VALUE(LEFT(ScheduleCompile!G706,FIND("F",ScheduleCompile!G706)-1)),ScheduleCompile!G706)))))))</f>
        <v>76.400000000000006</v>
      </c>
      <c r="M713" s="1">
        <f>IF(AND(ISERROR(IF(ScheduleCompile!H706="Off",0,IF(ScheduleCompile!H706="On",1,IF(ISNUMBER(ScheduleCompile!H706),ScheduleCompile!H706/1,IF(ISTEXT(ScheduleCompile!H706),IF(OR(ISNUMBER(FIND("5F",ScheduleCompile!H706)),ISNUMBER(FIND("0F",ScheduleCompile!H706)),ISNUMBER(FIND("8F",ScheduleCompile!H706)),ISNUMBER(FIND("1F",ScheduleCompile!H706)),ISNUMBER(FIND("2F",ScheduleCompile!H706)),ISNUMBER(FIND("3F",ScheduleCompile!H706)),ISNUMBER(FIND("6F",ScheduleCompile!H706)),ISNUMBER(FIND("7F",ScheduleCompile!H706)),ISNUMBER(FIND("9F",ScheduleCompile!H706)),ISNUMBER(FIND("4F",ScheduleCompile!H706))),VALUE(LEFT(ScheduleCompile!H706,FIND("F",ScheduleCompile!H706)-1)),ScheduleCompile!H706)))))),ISTEXT(ScheduleCompile!#REF!)),"ENDTABLE",IF(ISERROR(IF(ScheduleCompile!H706="Off",0,IF(ScheduleCompile!H706="On",1,IF(ISNUMBER(ScheduleCompile!H706),ScheduleCompile!H706/1,IF(ISTEXT(ScheduleCompile!H706),IF(OR(ISNUMBER(FIND("5F",ScheduleCompile!H706)),ISNUMBER(FIND("0F",ScheduleCompile!H706)),ISNUMBER(FIND("8F",ScheduleCompile!H706)),ISNUMBER(FIND("1F",ScheduleCompile!H706)),ISNUMBER(FIND("2F",ScheduleCompile!H706)),ISNUMBER(FIND("3F",ScheduleCompile!H706)),ISNUMBER(FIND("6F",ScheduleCompile!H706)),ISNUMBER(FIND("7F",ScheduleCompile!H706)),ISNUMBER(FIND("9F",ScheduleCompile!H706)),ISNUMBER(FIND("4F",ScheduleCompile!H706))),VALUE(LEFT(ScheduleCompile!H706,FIND("F",ScheduleCompile!H706)-1)),ScheduleCompile!H706)))))),"",IF(ScheduleCompile!H706="Off",0,IF(ScheduleCompile!H706="On",1,IF(ISNUMBER(ScheduleCompile!H706),ScheduleCompile!H706/1,IF(ISTEXT(ScheduleCompile!H706),IF(OR(ISNUMBER(FIND("5F",ScheduleCompile!H706)),ISNUMBER(FIND("0F",ScheduleCompile!H706)),ISNUMBER(FIND("8F",ScheduleCompile!H706)),ISNUMBER(FIND("1F",ScheduleCompile!H706)),ISNUMBER(FIND("2F",ScheduleCompile!H706)),ISNUMBER(FIND("3F",ScheduleCompile!H706)),ISNUMBER(FIND("6F",ScheduleCompile!H706)),ISNUMBER(FIND("7F",ScheduleCompile!H706)),ISNUMBER(FIND("9F",ScheduleCompile!H706)),ISNUMBER(FIND("4F",ScheduleCompile!H706))),VALUE(LEFT(ScheduleCompile!H706,FIND("F",ScheduleCompile!H706)-1)),ScheduleCompile!H706)))))))</f>
        <v>76.400000000000006</v>
      </c>
      <c r="N713" s="1">
        <f>IF(AND(ISERROR(IF(ScheduleCompile!I706="Off",0,IF(ScheduleCompile!I706="On",1,IF(ISNUMBER(ScheduleCompile!I706),ScheduleCompile!I706/1,IF(ISTEXT(ScheduleCompile!I706),IF(OR(ISNUMBER(FIND("5F",ScheduleCompile!I706)),ISNUMBER(FIND("0F",ScheduleCompile!I706)),ISNUMBER(FIND("8F",ScheduleCompile!I706)),ISNUMBER(FIND("1F",ScheduleCompile!I706)),ISNUMBER(FIND("2F",ScheduleCompile!I706)),ISNUMBER(FIND("3F",ScheduleCompile!I706)),ISNUMBER(FIND("6F",ScheduleCompile!I706)),ISNUMBER(FIND("7F",ScheduleCompile!I706)),ISNUMBER(FIND("9F",ScheduleCompile!I706)),ISNUMBER(FIND("4F",ScheduleCompile!I706))),VALUE(LEFT(ScheduleCompile!I706,FIND("F",ScheduleCompile!I706)-1)),ScheduleCompile!I706)))))),ISTEXT(ScheduleCompile!#REF!)),"ENDTABLE",IF(ISERROR(IF(ScheduleCompile!I706="Off",0,IF(ScheduleCompile!I706="On",1,IF(ISNUMBER(ScheduleCompile!I706),ScheduleCompile!I706/1,IF(ISTEXT(ScheduleCompile!I706),IF(OR(ISNUMBER(FIND("5F",ScheduleCompile!I706)),ISNUMBER(FIND("0F",ScheduleCompile!I706)),ISNUMBER(FIND("8F",ScheduleCompile!I706)),ISNUMBER(FIND("1F",ScheduleCompile!I706)),ISNUMBER(FIND("2F",ScheduleCompile!I706)),ISNUMBER(FIND("3F",ScheduleCompile!I706)),ISNUMBER(FIND("6F",ScheduleCompile!I706)),ISNUMBER(FIND("7F",ScheduleCompile!I706)),ISNUMBER(FIND("9F",ScheduleCompile!I706)),ISNUMBER(FIND("4F",ScheduleCompile!I706))),VALUE(LEFT(ScheduleCompile!I706,FIND("F",ScheduleCompile!I706)-1)),ScheduleCompile!I706)))))),"",IF(ScheduleCompile!I706="Off",0,IF(ScheduleCompile!I706="On",1,IF(ISNUMBER(ScheduleCompile!I706),ScheduleCompile!I706/1,IF(ISTEXT(ScheduleCompile!I706),IF(OR(ISNUMBER(FIND("5F",ScheduleCompile!I706)),ISNUMBER(FIND("0F",ScheduleCompile!I706)),ISNUMBER(FIND("8F",ScheduleCompile!I706)),ISNUMBER(FIND("1F",ScheduleCompile!I706)),ISNUMBER(FIND("2F",ScheduleCompile!I706)),ISNUMBER(FIND("3F",ScheduleCompile!I706)),ISNUMBER(FIND("6F",ScheduleCompile!I706)),ISNUMBER(FIND("7F",ScheduleCompile!I706)),ISNUMBER(FIND("9F",ScheduleCompile!I706)),ISNUMBER(FIND("4F",ScheduleCompile!I706))),VALUE(LEFT(ScheduleCompile!I706,FIND("F",ScheduleCompile!I706)-1)),ScheduleCompile!I706)))))))</f>
        <v>76.400000000000006</v>
      </c>
      <c r="O713" s="1">
        <f>IF(AND(ISERROR(IF(ScheduleCompile!J706="Off",0,IF(ScheduleCompile!J706="On",1,IF(ISNUMBER(ScheduleCompile!J706),ScheduleCompile!J706/1,IF(ISTEXT(ScheduleCompile!J706),IF(OR(ISNUMBER(FIND("5F",ScheduleCompile!J706)),ISNUMBER(FIND("0F",ScheduleCompile!J706)),ISNUMBER(FIND("8F",ScheduleCompile!J706)),ISNUMBER(FIND("1F",ScheduleCompile!J706)),ISNUMBER(FIND("2F",ScheduleCompile!J706)),ISNUMBER(FIND("3F",ScheduleCompile!J706)),ISNUMBER(FIND("6F",ScheduleCompile!J706)),ISNUMBER(FIND("7F",ScheduleCompile!J706)),ISNUMBER(FIND("9F",ScheduleCompile!J706)),ISNUMBER(FIND("4F",ScheduleCompile!J706))),VALUE(LEFT(ScheduleCompile!J706,FIND("F",ScheduleCompile!J706)-1)),ScheduleCompile!J706)))))),ISTEXT(ScheduleCompile!#REF!)),"ENDTABLE",IF(ISERROR(IF(ScheduleCompile!J706="Off",0,IF(ScheduleCompile!J706="On",1,IF(ISNUMBER(ScheduleCompile!J706),ScheduleCompile!J706/1,IF(ISTEXT(ScheduleCompile!J706),IF(OR(ISNUMBER(FIND("5F",ScheduleCompile!J706)),ISNUMBER(FIND("0F",ScheduleCompile!J706)),ISNUMBER(FIND("8F",ScheduleCompile!J706)),ISNUMBER(FIND("1F",ScheduleCompile!J706)),ISNUMBER(FIND("2F",ScheduleCompile!J706)),ISNUMBER(FIND("3F",ScheduleCompile!J706)),ISNUMBER(FIND("6F",ScheduleCompile!J706)),ISNUMBER(FIND("7F",ScheduleCompile!J706)),ISNUMBER(FIND("9F",ScheduleCompile!J706)),ISNUMBER(FIND("4F",ScheduleCompile!J706))),VALUE(LEFT(ScheduleCompile!J706,FIND("F",ScheduleCompile!J706)-1)),ScheduleCompile!J706)))))),"",IF(ScheduleCompile!J706="Off",0,IF(ScheduleCompile!J706="On",1,IF(ISNUMBER(ScheduleCompile!J706),ScheduleCompile!J706/1,IF(ISTEXT(ScheduleCompile!J706),IF(OR(ISNUMBER(FIND("5F",ScheduleCompile!J706)),ISNUMBER(FIND("0F",ScheduleCompile!J706)),ISNUMBER(FIND("8F",ScheduleCompile!J706)),ISNUMBER(FIND("1F",ScheduleCompile!J706)),ISNUMBER(FIND("2F",ScheduleCompile!J706)),ISNUMBER(FIND("3F",ScheduleCompile!J706)),ISNUMBER(FIND("6F",ScheduleCompile!J706)),ISNUMBER(FIND("7F",ScheduleCompile!J706)),ISNUMBER(FIND("9F",ScheduleCompile!J706)),ISNUMBER(FIND("4F",ScheduleCompile!J706))),VALUE(LEFT(ScheduleCompile!J706,FIND("F",ScheduleCompile!J706)-1)),ScheduleCompile!J706)))))))</f>
        <v>76.400000000000006</v>
      </c>
      <c r="P713" s="1">
        <f>IF(AND(ISERROR(IF(ScheduleCompile!K706="Off",0,IF(ScheduleCompile!K706="On",1,IF(ISNUMBER(ScheduleCompile!K706),ScheduleCompile!K706/1,IF(ISTEXT(ScheduleCompile!K706),IF(OR(ISNUMBER(FIND("5F",ScheduleCompile!K706)),ISNUMBER(FIND("0F",ScheduleCompile!K706)),ISNUMBER(FIND("8F",ScheduleCompile!K706)),ISNUMBER(FIND("1F",ScheduleCompile!K706)),ISNUMBER(FIND("2F",ScheduleCompile!K706)),ISNUMBER(FIND("3F",ScheduleCompile!K706)),ISNUMBER(FIND("6F",ScheduleCompile!K706)),ISNUMBER(FIND("7F",ScheduleCompile!K706)),ISNUMBER(FIND("9F",ScheduleCompile!K706)),ISNUMBER(FIND("4F",ScheduleCompile!K706))),VALUE(LEFT(ScheduleCompile!K706,FIND("F",ScheduleCompile!K706)-1)),ScheduleCompile!K706)))))),ISTEXT(ScheduleCompile!#REF!)),"ENDTABLE",IF(ISERROR(IF(ScheduleCompile!K706="Off",0,IF(ScheduleCompile!K706="On",1,IF(ISNUMBER(ScheduleCompile!K706),ScheduleCompile!K706/1,IF(ISTEXT(ScheduleCompile!K706),IF(OR(ISNUMBER(FIND("5F",ScheduleCompile!K706)),ISNUMBER(FIND("0F",ScheduleCompile!K706)),ISNUMBER(FIND("8F",ScheduleCompile!K706)),ISNUMBER(FIND("1F",ScheduleCompile!K706)),ISNUMBER(FIND("2F",ScheduleCompile!K706)),ISNUMBER(FIND("3F",ScheduleCompile!K706)),ISNUMBER(FIND("6F",ScheduleCompile!K706)),ISNUMBER(FIND("7F",ScheduleCompile!K706)),ISNUMBER(FIND("9F",ScheduleCompile!K706)),ISNUMBER(FIND("4F",ScheduleCompile!K706))),VALUE(LEFT(ScheduleCompile!K706,FIND("F",ScheduleCompile!K706)-1)),ScheduleCompile!K706)))))),"",IF(ScheduleCompile!K706="Off",0,IF(ScheduleCompile!K706="On",1,IF(ISNUMBER(ScheduleCompile!K706),ScheduleCompile!K706/1,IF(ISTEXT(ScheduleCompile!K706),IF(OR(ISNUMBER(FIND("5F",ScheduleCompile!K706)),ISNUMBER(FIND("0F",ScheduleCompile!K706)),ISNUMBER(FIND("8F",ScheduleCompile!K706)),ISNUMBER(FIND("1F",ScheduleCompile!K706)),ISNUMBER(FIND("2F",ScheduleCompile!K706)),ISNUMBER(FIND("3F",ScheduleCompile!K706)),ISNUMBER(FIND("6F",ScheduleCompile!K706)),ISNUMBER(FIND("7F",ScheduleCompile!K706)),ISNUMBER(FIND("9F",ScheduleCompile!K706)),ISNUMBER(FIND("4F",ScheduleCompile!K706))),VALUE(LEFT(ScheduleCompile!K706,FIND("F",ScheduleCompile!K706)-1)),ScheduleCompile!K706)))))))</f>
        <v>76.400000000000006</v>
      </c>
      <c r="Q713" s="1">
        <f>IF(AND(ISERROR(IF(ScheduleCompile!L706="Off",0,IF(ScheduleCompile!L706="On",1,IF(ISNUMBER(ScheduleCompile!L706),ScheduleCompile!L706/1,IF(ISTEXT(ScheduleCompile!L706),IF(OR(ISNUMBER(FIND("5F",ScheduleCompile!L706)),ISNUMBER(FIND("0F",ScheduleCompile!L706)),ISNUMBER(FIND("8F",ScheduleCompile!L706)),ISNUMBER(FIND("1F",ScheduleCompile!L706)),ISNUMBER(FIND("2F",ScheduleCompile!L706)),ISNUMBER(FIND("3F",ScheduleCompile!L706)),ISNUMBER(FIND("6F",ScheduleCompile!L706)),ISNUMBER(FIND("7F",ScheduleCompile!L706)),ISNUMBER(FIND("9F",ScheduleCompile!L706)),ISNUMBER(FIND("4F",ScheduleCompile!L706))),VALUE(LEFT(ScheduleCompile!L706,FIND("F",ScheduleCompile!L706)-1)),ScheduleCompile!L706)))))),ISTEXT(ScheduleCompile!#REF!)),"ENDTABLE",IF(ISERROR(IF(ScheduleCompile!L706="Off",0,IF(ScheduleCompile!L706="On",1,IF(ISNUMBER(ScheduleCompile!L706),ScheduleCompile!L706/1,IF(ISTEXT(ScheduleCompile!L706),IF(OR(ISNUMBER(FIND("5F",ScheduleCompile!L706)),ISNUMBER(FIND("0F",ScheduleCompile!L706)),ISNUMBER(FIND("8F",ScheduleCompile!L706)),ISNUMBER(FIND("1F",ScheduleCompile!L706)),ISNUMBER(FIND("2F",ScheduleCompile!L706)),ISNUMBER(FIND("3F",ScheduleCompile!L706)),ISNUMBER(FIND("6F",ScheduleCompile!L706)),ISNUMBER(FIND("7F",ScheduleCompile!L706)),ISNUMBER(FIND("9F",ScheduleCompile!L706)),ISNUMBER(FIND("4F",ScheduleCompile!L706))),VALUE(LEFT(ScheduleCompile!L706,FIND("F",ScheduleCompile!L706)-1)),ScheduleCompile!L706)))))),"",IF(ScheduleCompile!L706="Off",0,IF(ScheduleCompile!L706="On",1,IF(ISNUMBER(ScheduleCompile!L706),ScheduleCompile!L706/1,IF(ISTEXT(ScheduleCompile!L706),IF(OR(ISNUMBER(FIND("5F",ScheduleCompile!L706)),ISNUMBER(FIND("0F",ScheduleCompile!L706)),ISNUMBER(FIND("8F",ScheduleCompile!L706)),ISNUMBER(FIND("1F",ScheduleCompile!L706)),ISNUMBER(FIND("2F",ScheduleCompile!L706)),ISNUMBER(FIND("3F",ScheduleCompile!L706)),ISNUMBER(FIND("6F",ScheduleCompile!L706)),ISNUMBER(FIND("7F",ScheduleCompile!L706)),ISNUMBER(FIND("9F",ScheduleCompile!L706)),ISNUMBER(FIND("4F",ScheduleCompile!L706))),VALUE(LEFT(ScheduleCompile!L706,FIND("F",ScheduleCompile!L706)-1)),ScheduleCompile!L706)))))))</f>
        <v>76.400000000000006</v>
      </c>
      <c r="R713" s="1">
        <f>IF(AND(ISERROR(IF(ScheduleCompile!M706="Off",0,IF(ScheduleCompile!M706="On",1,IF(ISNUMBER(ScheduleCompile!M706),ScheduleCompile!M706/1,IF(ISTEXT(ScheduleCompile!M706),IF(OR(ISNUMBER(FIND("5F",ScheduleCompile!M706)),ISNUMBER(FIND("0F",ScheduleCompile!M706)),ISNUMBER(FIND("8F",ScheduleCompile!M706)),ISNUMBER(FIND("1F",ScheduleCompile!M706)),ISNUMBER(FIND("2F",ScheduleCompile!M706)),ISNUMBER(FIND("3F",ScheduleCompile!M706)),ISNUMBER(FIND("6F",ScheduleCompile!M706)),ISNUMBER(FIND("7F",ScheduleCompile!M706)),ISNUMBER(FIND("9F",ScheduleCompile!M706)),ISNUMBER(FIND("4F",ScheduleCompile!M706))),VALUE(LEFT(ScheduleCompile!M706,FIND("F",ScheduleCompile!M706)-1)),ScheduleCompile!M706)))))),ISTEXT(ScheduleCompile!#REF!)),"ENDTABLE",IF(ISERROR(IF(ScheduleCompile!M706="Off",0,IF(ScheduleCompile!M706="On",1,IF(ISNUMBER(ScheduleCompile!M706),ScheduleCompile!M706/1,IF(ISTEXT(ScheduleCompile!M706),IF(OR(ISNUMBER(FIND("5F",ScheduleCompile!M706)),ISNUMBER(FIND("0F",ScheduleCompile!M706)),ISNUMBER(FIND("8F",ScheduleCompile!M706)),ISNUMBER(FIND("1F",ScheduleCompile!M706)),ISNUMBER(FIND("2F",ScheduleCompile!M706)),ISNUMBER(FIND("3F",ScheduleCompile!M706)),ISNUMBER(FIND("6F",ScheduleCompile!M706)),ISNUMBER(FIND("7F",ScheduleCompile!M706)),ISNUMBER(FIND("9F",ScheduleCompile!M706)),ISNUMBER(FIND("4F",ScheduleCompile!M706))),VALUE(LEFT(ScheduleCompile!M706,FIND("F",ScheduleCompile!M706)-1)),ScheduleCompile!M706)))))),"",IF(ScheduleCompile!M706="Off",0,IF(ScheduleCompile!M706="On",1,IF(ISNUMBER(ScheduleCompile!M706),ScheduleCompile!M706/1,IF(ISTEXT(ScheduleCompile!M706),IF(OR(ISNUMBER(FIND("5F",ScheduleCompile!M706)),ISNUMBER(FIND("0F",ScheduleCompile!M706)),ISNUMBER(FIND("8F",ScheduleCompile!M706)),ISNUMBER(FIND("1F",ScheduleCompile!M706)),ISNUMBER(FIND("2F",ScheduleCompile!M706)),ISNUMBER(FIND("3F",ScheduleCompile!M706)),ISNUMBER(FIND("6F",ScheduleCompile!M706)),ISNUMBER(FIND("7F",ScheduleCompile!M706)),ISNUMBER(FIND("9F",ScheduleCompile!M706)),ISNUMBER(FIND("4F",ScheduleCompile!M706))),VALUE(LEFT(ScheduleCompile!M706,FIND("F",ScheduleCompile!M706)-1)),ScheduleCompile!M706)))))))</f>
        <v>76.400000000000006</v>
      </c>
      <c r="S713" s="1">
        <f>IF(AND(ISERROR(IF(ScheduleCompile!N706="Off",0,IF(ScheduleCompile!N706="On",1,IF(ISNUMBER(ScheduleCompile!N706),ScheduleCompile!N706/1,IF(ISTEXT(ScheduleCompile!N706),IF(OR(ISNUMBER(FIND("5F",ScheduleCompile!N706)),ISNUMBER(FIND("0F",ScheduleCompile!N706)),ISNUMBER(FIND("8F",ScheduleCompile!N706)),ISNUMBER(FIND("1F",ScheduleCompile!N706)),ISNUMBER(FIND("2F",ScheduleCompile!N706)),ISNUMBER(FIND("3F",ScheduleCompile!N706)),ISNUMBER(FIND("6F",ScheduleCompile!N706)),ISNUMBER(FIND("7F",ScheduleCompile!N706)),ISNUMBER(FIND("9F",ScheduleCompile!N706)),ISNUMBER(FIND("4F",ScheduleCompile!N706))),VALUE(LEFT(ScheduleCompile!N706,FIND("F",ScheduleCompile!N706)-1)),ScheduleCompile!N706)))))),ISTEXT(ScheduleCompile!#REF!)),"ENDTABLE",IF(ISERROR(IF(ScheduleCompile!N706="Off",0,IF(ScheduleCompile!N706="On",1,IF(ISNUMBER(ScheduleCompile!N706),ScheduleCompile!N706/1,IF(ISTEXT(ScheduleCompile!N706),IF(OR(ISNUMBER(FIND("5F",ScheduleCompile!N706)),ISNUMBER(FIND("0F",ScheduleCompile!N706)),ISNUMBER(FIND("8F",ScheduleCompile!N706)),ISNUMBER(FIND("1F",ScheduleCompile!N706)),ISNUMBER(FIND("2F",ScheduleCompile!N706)),ISNUMBER(FIND("3F",ScheduleCompile!N706)),ISNUMBER(FIND("6F",ScheduleCompile!N706)),ISNUMBER(FIND("7F",ScheduleCompile!N706)),ISNUMBER(FIND("9F",ScheduleCompile!N706)),ISNUMBER(FIND("4F",ScheduleCompile!N706))),VALUE(LEFT(ScheduleCompile!N706,FIND("F",ScheduleCompile!N706)-1)),ScheduleCompile!N706)))))),"",IF(ScheduleCompile!N706="Off",0,IF(ScheduleCompile!N706="On",1,IF(ISNUMBER(ScheduleCompile!N706),ScheduleCompile!N706/1,IF(ISTEXT(ScheduleCompile!N706),IF(OR(ISNUMBER(FIND("5F",ScheduleCompile!N706)),ISNUMBER(FIND("0F",ScheduleCompile!N706)),ISNUMBER(FIND("8F",ScheduleCompile!N706)),ISNUMBER(FIND("1F",ScheduleCompile!N706)),ISNUMBER(FIND("2F",ScheduleCompile!N706)),ISNUMBER(FIND("3F",ScheduleCompile!N706)),ISNUMBER(FIND("6F",ScheduleCompile!N706)),ISNUMBER(FIND("7F",ScheduleCompile!N706)),ISNUMBER(FIND("9F",ScheduleCompile!N706)),ISNUMBER(FIND("4F",ScheduleCompile!N706))),VALUE(LEFT(ScheduleCompile!N706,FIND("F",ScheduleCompile!N706)-1)),ScheduleCompile!N706)))))))</f>
        <v>76.400000000000006</v>
      </c>
      <c r="T713" s="1">
        <f>IF(AND(ISERROR(IF(ScheduleCompile!O706="Off",0,IF(ScheduleCompile!O706="On",1,IF(ISNUMBER(ScheduleCompile!O706),ScheduleCompile!O706/1,IF(ISTEXT(ScheduleCompile!O706),IF(OR(ISNUMBER(FIND("5F",ScheduleCompile!O706)),ISNUMBER(FIND("0F",ScheduleCompile!O706)),ISNUMBER(FIND("8F",ScheduleCompile!O706)),ISNUMBER(FIND("1F",ScheduleCompile!O706)),ISNUMBER(FIND("2F",ScheduleCompile!O706)),ISNUMBER(FIND("3F",ScheduleCompile!O706)),ISNUMBER(FIND("6F",ScheduleCompile!O706)),ISNUMBER(FIND("7F",ScheduleCompile!O706)),ISNUMBER(FIND("9F",ScheduleCompile!O706)),ISNUMBER(FIND("4F",ScheduleCompile!O706))),VALUE(LEFT(ScheduleCompile!O706,FIND("F",ScheduleCompile!O706)-1)),ScheduleCompile!O706)))))),ISTEXT(ScheduleCompile!#REF!)),"ENDTABLE",IF(ISERROR(IF(ScheduleCompile!O706="Off",0,IF(ScheduleCompile!O706="On",1,IF(ISNUMBER(ScheduleCompile!O706),ScheduleCompile!O706/1,IF(ISTEXT(ScheduleCompile!O706),IF(OR(ISNUMBER(FIND("5F",ScheduleCompile!O706)),ISNUMBER(FIND("0F",ScheduleCompile!O706)),ISNUMBER(FIND("8F",ScheduleCompile!O706)),ISNUMBER(FIND("1F",ScheduleCompile!O706)),ISNUMBER(FIND("2F",ScheduleCompile!O706)),ISNUMBER(FIND("3F",ScheduleCompile!O706)),ISNUMBER(FIND("6F",ScheduleCompile!O706)),ISNUMBER(FIND("7F",ScheduleCompile!O706)),ISNUMBER(FIND("9F",ScheduleCompile!O706)),ISNUMBER(FIND("4F",ScheduleCompile!O706))),VALUE(LEFT(ScheduleCompile!O706,FIND("F",ScheduleCompile!O706)-1)),ScheduleCompile!O706)))))),"",IF(ScheduleCompile!O706="Off",0,IF(ScheduleCompile!O706="On",1,IF(ISNUMBER(ScheduleCompile!O706),ScheduleCompile!O706/1,IF(ISTEXT(ScheduleCompile!O706),IF(OR(ISNUMBER(FIND("5F",ScheduleCompile!O706)),ISNUMBER(FIND("0F",ScheduleCompile!O706)),ISNUMBER(FIND("8F",ScheduleCompile!O706)),ISNUMBER(FIND("1F",ScheduleCompile!O706)),ISNUMBER(FIND("2F",ScheduleCompile!O706)),ISNUMBER(FIND("3F",ScheduleCompile!O706)),ISNUMBER(FIND("6F",ScheduleCompile!O706)),ISNUMBER(FIND("7F",ScheduleCompile!O706)),ISNUMBER(FIND("9F",ScheduleCompile!O706)),ISNUMBER(FIND("4F",ScheduleCompile!O706))),VALUE(LEFT(ScheduleCompile!O706,FIND("F",ScheduleCompile!O706)-1)),ScheduleCompile!O706)))))))</f>
        <v>76.400000000000006</v>
      </c>
      <c r="U713" s="1">
        <f>IF(AND(ISERROR(IF(ScheduleCompile!P706="Off",0,IF(ScheduleCompile!P706="On",1,IF(ISNUMBER(ScheduleCompile!P706),ScheduleCompile!P706/1,IF(ISTEXT(ScheduleCompile!P706),IF(OR(ISNUMBER(FIND("5F",ScheduleCompile!P706)),ISNUMBER(FIND("0F",ScheduleCompile!P706)),ISNUMBER(FIND("8F",ScheduleCompile!P706)),ISNUMBER(FIND("1F",ScheduleCompile!P706)),ISNUMBER(FIND("2F",ScheduleCompile!P706)),ISNUMBER(FIND("3F",ScheduleCompile!P706)),ISNUMBER(FIND("6F",ScheduleCompile!P706)),ISNUMBER(FIND("7F",ScheduleCompile!P706)),ISNUMBER(FIND("9F",ScheduleCompile!P706)),ISNUMBER(FIND("4F",ScheduleCompile!P706))),VALUE(LEFT(ScheduleCompile!P706,FIND("F",ScheduleCompile!P706)-1)),ScheduleCompile!P706)))))),ISTEXT(ScheduleCompile!#REF!)),"ENDTABLE",IF(ISERROR(IF(ScheduleCompile!P706="Off",0,IF(ScheduleCompile!P706="On",1,IF(ISNUMBER(ScheduleCompile!P706),ScheduleCompile!P706/1,IF(ISTEXT(ScheduleCompile!P706),IF(OR(ISNUMBER(FIND("5F",ScheduleCompile!P706)),ISNUMBER(FIND("0F",ScheduleCompile!P706)),ISNUMBER(FIND("8F",ScheduleCompile!P706)),ISNUMBER(FIND("1F",ScheduleCompile!P706)),ISNUMBER(FIND("2F",ScheduleCompile!P706)),ISNUMBER(FIND("3F",ScheduleCompile!P706)),ISNUMBER(FIND("6F",ScheduleCompile!P706)),ISNUMBER(FIND("7F",ScheduleCompile!P706)),ISNUMBER(FIND("9F",ScheduleCompile!P706)),ISNUMBER(FIND("4F",ScheduleCompile!P706))),VALUE(LEFT(ScheduleCompile!P706,FIND("F",ScheduleCompile!P706)-1)),ScheduleCompile!P706)))))),"",IF(ScheduleCompile!P706="Off",0,IF(ScheduleCompile!P706="On",1,IF(ISNUMBER(ScheduleCompile!P706),ScheduleCompile!P706/1,IF(ISTEXT(ScheduleCompile!P706),IF(OR(ISNUMBER(FIND("5F",ScheduleCompile!P706)),ISNUMBER(FIND("0F",ScheduleCompile!P706)),ISNUMBER(FIND("8F",ScheduleCompile!P706)),ISNUMBER(FIND("1F",ScheduleCompile!P706)),ISNUMBER(FIND("2F",ScheduleCompile!P706)),ISNUMBER(FIND("3F",ScheduleCompile!P706)),ISNUMBER(FIND("6F",ScheduleCompile!P706)),ISNUMBER(FIND("7F",ScheduleCompile!P706)),ISNUMBER(FIND("9F",ScheduleCompile!P706)),ISNUMBER(FIND("4F",ScheduleCompile!P706))),VALUE(LEFT(ScheduleCompile!P706,FIND("F",ScheduleCompile!P706)-1)),ScheduleCompile!P706)))))))</f>
        <v>76.400000000000006</v>
      </c>
      <c r="V713" s="1">
        <f>IF(AND(ISERROR(IF(ScheduleCompile!Q706="Off",0,IF(ScheduleCompile!Q706="On",1,IF(ISNUMBER(ScheduleCompile!Q706),ScheduleCompile!Q706/1,IF(ISTEXT(ScheduleCompile!Q706),IF(OR(ISNUMBER(FIND("5F",ScheduleCompile!Q706)),ISNUMBER(FIND("0F",ScheduleCompile!Q706)),ISNUMBER(FIND("8F",ScheduleCompile!Q706)),ISNUMBER(FIND("1F",ScheduleCompile!Q706)),ISNUMBER(FIND("2F",ScheduleCompile!Q706)),ISNUMBER(FIND("3F",ScheduleCompile!Q706)),ISNUMBER(FIND("6F",ScheduleCompile!Q706)),ISNUMBER(FIND("7F",ScheduleCompile!Q706)),ISNUMBER(FIND("9F",ScheduleCompile!Q706)),ISNUMBER(FIND("4F",ScheduleCompile!Q706))),VALUE(LEFT(ScheduleCompile!Q706,FIND("F",ScheduleCompile!Q706)-1)),ScheduleCompile!Q706)))))),ISTEXT(ScheduleCompile!#REF!)),"ENDTABLE",IF(ISERROR(IF(ScheduleCompile!Q706="Off",0,IF(ScheduleCompile!Q706="On",1,IF(ISNUMBER(ScheduleCompile!Q706),ScheduleCompile!Q706/1,IF(ISTEXT(ScheduleCompile!Q706),IF(OR(ISNUMBER(FIND("5F",ScheduleCompile!Q706)),ISNUMBER(FIND("0F",ScheduleCompile!Q706)),ISNUMBER(FIND("8F",ScheduleCompile!Q706)),ISNUMBER(FIND("1F",ScheduleCompile!Q706)),ISNUMBER(FIND("2F",ScheduleCompile!Q706)),ISNUMBER(FIND("3F",ScheduleCompile!Q706)),ISNUMBER(FIND("6F",ScheduleCompile!Q706)),ISNUMBER(FIND("7F",ScheduleCompile!Q706)),ISNUMBER(FIND("9F",ScheduleCompile!Q706)),ISNUMBER(FIND("4F",ScheduleCompile!Q706))),VALUE(LEFT(ScheduleCompile!Q706,FIND("F",ScheduleCompile!Q706)-1)),ScheduleCompile!Q706)))))),"",IF(ScheduleCompile!Q706="Off",0,IF(ScheduleCompile!Q706="On",1,IF(ISNUMBER(ScheduleCompile!Q706),ScheduleCompile!Q706/1,IF(ISTEXT(ScheduleCompile!Q706),IF(OR(ISNUMBER(FIND("5F",ScheduleCompile!Q706)),ISNUMBER(FIND("0F",ScheduleCompile!Q706)),ISNUMBER(FIND("8F",ScheduleCompile!Q706)),ISNUMBER(FIND("1F",ScheduleCompile!Q706)),ISNUMBER(FIND("2F",ScheduleCompile!Q706)),ISNUMBER(FIND("3F",ScheduleCompile!Q706)),ISNUMBER(FIND("6F",ScheduleCompile!Q706)),ISNUMBER(FIND("7F",ScheduleCompile!Q706)),ISNUMBER(FIND("9F",ScheduleCompile!Q706)),ISNUMBER(FIND("4F",ScheduleCompile!Q706))),VALUE(LEFT(ScheduleCompile!Q706,FIND("F",ScheduleCompile!Q706)-1)),ScheduleCompile!Q706)))))))</f>
        <v>76.400000000000006</v>
      </c>
      <c r="W713" s="1">
        <f>IF(AND(ISERROR(IF(ScheduleCompile!R706="Off",0,IF(ScheduleCompile!R706="On",1,IF(ISNUMBER(ScheduleCompile!R706),ScheduleCompile!R706/1,IF(ISTEXT(ScheduleCompile!R706),IF(OR(ISNUMBER(FIND("5F",ScheduleCompile!R706)),ISNUMBER(FIND("0F",ScheduleCompile!R706)),ISNUMBER(FIND("8F",ScheduleCompile!R706)),ISNUMBER(FIND("1F",ScheduleCompile!R706)),ISNUMBER(FIND("2F",ScheduleCompile!R706)),ISNUMBER(FIND("3F",ScheduleCompile!R706)),ISNUMBER(FIND("6F",ScheduleCompile!R706)),ISNUMBER(FIND("7F",ScheduleCompile!R706)),ISNUMBER(FIND("9F",ScheduleCompile!R706)),ISNUMBER(FIND("4F",ScheduleCompile!R706))),VALUE(LEFT(ScheduleCompile!R706,FIND("F",ScheduleCompile!R706)-1)),ScheduleCompile!R706)))))),ISTEXT(ScheduleCompile!#REF!)),"ENDTABLE",IF(ISERROR(IF(ScheduleCompile!R706="Off",0,IF(ScheduleCompile!R706="On",1,IF(ISNUMBER(ScheduleCompile!R706),ScheduleCompile!R706/1,IF(ISTEXT(ScheduleCompile!R706),IF(OR(ISNUMBER(FIND("5F",ScheduleCompile!R706)),ISNUMBER(FIND("0F",ScheduleCompile!R706)),ISNUMBER(FIND("8F",ScheduleCompile!R706)),ISNUMBER(FIND("1F",ScheduleCompile!R706)),ISNUMBER(FIND("2F",ScheduleCompile!R706)),ISNUMBER(FIND("3F",ScheduleCompile!R706)),ISNUMBER(FIND("6F",ScheduleCompile!R706)),ISNUMBER(FIND("7F",ScheduleCompile!R706)),ISNUMBER(FIND("9F",ScheduleCompile!R706)),ISNUMBER(FIND("4F",ScheduleCompile!R706))),VALUE(LEFT(ScheduleCompile!R706,FIND("F",ScheduleCompile!R706)-1)),ScheduleCompile!R706)))))),"",IF(ScheduleCompile!R706="Off",0,IF(ScheduleCompile!R706="On",1,IF(ISNUMBER(ScheduleCompile!R706),ScheduleCompile!R706/1,IF(ISTEXT(ScheduleCompile!R706),IF(OR(ISNUMBER(FIND("5F",ScheduleCompile!R706)),ISNUMBER(FIND("0F",ScheduleCompile!R706)),ISNUMBER(FIND("8F",ScheduleCompile!R706)),ISNUMBER(FIND("1F",ScheduleCompile!R706)),ISNUMBER(FIND("2F",ScheduleCompile!R706)),ISNUMBER(FIND("3F",ScheduleCompile!R706)),ISNUMBER(FIND("6F",ScheduleCompile!R706)),ISNUMBER(FIND("7F",ScheduleCompile!R706)),ISNUMBER(FIND("9F",ScheduleCompile!R706)),ISNUMBER(FIND("4F",ScheduleCompile!R706))),VALUE(LEFT(ScheduleCompile!R706,FIND("F",ScheduleCompile!R706)-1)),ScheduleCompile!R706)))))))</f>
        <v>76.400000000000006</v>
      </c>
      <c r="X713" s="1">
        <f>IF(AND(ISERROR(IF(ScheduleCompile!S706="Off",0,IF(ScheduleCompile!S706="On",1,IF(ISNUMBER(ScheduleCompile!S706),ScheduleCompile!S706/1,IF(ISTEXT(ScheduleCompile!S706),IF(OR(ISNUMBER(FIND("5F",ScheduleCompile!S706)),ISNUMBER(FIND("0F",ScheduleCompile!S706)),ISNUMBER(FIND("8F",ScheduleCompile!S706)),ISNUMBER(FIND("1F",ScheduleCompile!S706)),ISNUMBER(FIND("2F",ScheduleCompile!S706)),ISNUMBER(FIND("3F",ScheduleCompile!S706)),ISNUMBER(FIND("6F",ScheduleCompile!S706)),ISNUMBER(FIND("7F",ScheduleCompile!S706)),ISNUMBER(FIND("9F",ScheduleCompile!S706)),ISNUMBER(FIND("4F",ScheduleCompile!S706))),VALUE(LEFT(ScheduleCompile!S706,FIND("F",ScheduleCompile!S706)-1)),ScheduleCompile!S706)))))),ISTEXT(ScheduleCompile!#REF!)),"ENDTABLE",IF(ISERROR(IF(ScheduleCompile!S706="Off",0,IF(ScheduleCompile!S706="On",1,IF(ISNUMBER(ScheduleCompile!S706),ScheduleCompile!S706/1,IF(ISTEXT(ScheduleCompile!S706),IF(OR(ISNUMBER(FIND("5F",ScheduleCompile!S706)),ISNUMBER(FIND("0F",ScheduleCompile!S706)),ISNUMBER(FIND("8F",ScheduleCompile!S706)),ISNUMBER(FIND("1F",ScheduleCompile!S706)),ISNUMBER(FIND("2F",ScheduleCompile!S706)),ISNUMBER(FIND("3F",ScheduleCompile!S706)),ISNUMBER(FIND("6F",ScheduleCompile!S706)),ISNUMBER(FIND("7F",ScheduleCompile!S706)),ISNUMBER(FIND("9F",ScheduleCompile!S706)),ISNUMBER(FIND("4F",ScheduleCompile!S706))),VALUE(LEFT(ScheduleCompile!S706,FIND("F",ScheduleCompile!S706)-1)),ScheduleCompile!S706)))))),"",IF(ScheduleCompile!S706="Off",0,IF(ScheduleCompile!S706="On",1,IF(ISNUMBER(ScheduleCompile!S706),ScheduleCompile!S706/1,IF(ISTEXT(ScheduleCompile!S706),IF(OR(ISNUMBER(FIND("5F",ScheduleCompile!S706)),ISNUMBER(FIND("0F",ScheduleCompile!S706)),ISNUMBER(FIND("8F",ScheduleCompile!S706)),ISNUMBER(FIND("1F",ScheduleCompile!S706)),ISNUMBER(FIND("2F",ScheduleCompile!S706)),ISNUMBER(FIND("3F",ScheduleCompile!S706)),ISNUMBER(FIND("6F",ScheduleCompile!S706)),ISNUMBER(FIND("7F",ScheduleCompile!S706)),ISNUMBER(FIND("9F",ScheduleCompile!S706)),ISNUMBER(FIND("4F",ScheduleCompile!S706))),VALUE(LEFT(ScheduleCompile!S706,FIND("F",ScheduleCompile!S706)-1)),ScheduleCompile!S706)))))))</f>
        <v>76.400000000000006</v>
      </c>
      <c r="Y713" s="1">
        <f>IF(AND(ISERROR(IF(ScheduleCompile!T706="Off",0,IF(ScheduleCompile!T706="On",1,IF(ISNUMBER(ScheduleCompile!T706),ScheduleCompile!T706/1,IF(ISTEXT(ScheduleCompile!T706),IF(OR(ISNUMBER(FIND("5F",ScheduleCompile!T706)),ISNUMBER(FIND("0F",ScheduleCompile!T706)),ISNUMBER(FIND("8F",ScheduleCompile!T706)),ISNUMBER(FIND("1F",ScheduleCompile!T706)),ISNUMBER(FIND("2F",ScheduleCompile!T706)),ISNUMBER(FIND("3F",ScheduleCompile!T706)),ISNUMBER(FIND("6F",ScheduleCompile!T706)),ISNUMBER(FIND("7F",ScheduleCompile!T706)),ISNUMBER(FIND("9F",ScheduleCompile!T706)),ISNUMBER(FIND("4F",ScheduleCompile!T706))),VALUE(LEFT(ScheduleCompile!T706,FIND("F",ScheduleCompile!T706)-1)),ScheduleCompile!T706)))))),ISTEXT(ScheduleCompile!#REF!)),"ENDTABLE",IF(ISERROR(IF(ScheduleCompile!T706="Off",0,IF(ScheduleCompile!T706="On",1,IF(ISNUMBER(ScheduleCompile!T706),ScheduleCompile!T706/1,IF(ISTEXT(ScheduleCompile!T706),IF(OR(ISNUMBER(FIND("5F",ScheduleCompile!T706)),ISNUMBER(FIND("0F",ScheduleCompile!T706)),ISNUMBER(FIND("8F",ScheduleCompile!T706)),ISNUMBER(FIND("1F",ScheduleCompile!T706)),ISNUMBER(FIND("2F",ScheduleCompile!T706)),ISNUMBER(FIND("3F",ScheduleCompile!T706)),ISNUMBER(FIND("6F",ScheduleCompile!T706)),ISNUMBER(FIND("7F",ScheduleCompile!T706)),ISNUMBER(FIND("9F",ScheduleCompile!T706)),ISNUMBER(FIND("4F",ScheduleCompile!T706))),VALUE(LEFT(ScheduleCompile!T706,FIND("F",ScheduleCompile!T706)-1)),ScheduleCompile!T706)))))),"",IF(ScheduleCompile!T706="Off",0,IF(ScheduleCompile!T706="On",1,IF(ISNUMBER(ScheduleCompile!T706),ScheduleCompile!T706/1,IF(ISTEXT(ScheduleCompile!T706),IF(OR(ISNUMBER(FIND("5F",ScheduleCompile!T706)),ISNUMBER(FIND("0F",ScheduleCompile!T706)),ISNUMBER(FIND("8F",ScheduleCompile!T706)),ISNUMBER(FIND("1F",ScheduleCompile!T706)),ISNUMBER(FIND("2F",ScheduleCompile!T706)),ISNUMBER(FIND("3F",ScheduleCompile!T706)),ISNUMBER(FIND("6F",ScheduleCompile!T706)),ISNUMBER(FIND("7F",ScheduleCompile!T706)),ISNUMBER(FIND("9F",ScheduleCompile!T706)),ISNUMBER(FIND("4F",ScheduleCompile!T706))),VALUE(LEFT(ScheduleCompile!T706,FIND("F",ScheduleCompile!T706)-1)),ScheduleCompile!T706)))))))</f>
        <v>76.400000000000006</v>
      </c>
      <c r="Z713" s="1">
        <f>IF(AND(ISERROR(IF(ScheduleCompile!U706="Off",0,IF(ScheduleCompile!U706="On",1,IF(ISNUMBER(ScheduleCompile!U706),ScheduleCompile!U706/1,IF(ISTEXT(ScheduleCompile!U706),IF(OR(ISNUMBER(FIND("5F",ScheduleCompile!U706)),ISNUMBER(FIND("0F",ScheduleCompile!U706)),ISNUMBER(FIND("8F",ScheduleCompile!U706)),ISNUMBER(FIND("1F",ScheduleCompile!U706)),ISNUMBER(FIND("2F",ScheduleCompile!U706)),ISNUMBER(FIND("3F",ScheduleCompile!U706)),ISNUMBER(FIND("6F",ScheduleCompile!U706)),ISNUMBER(FIND("7F",ScheduleCompile!U706)),ISNUMBER(FIND("9F",ScheduleCompile!U706)),ISNUMBER(FIND("4F",ScheduleCompile!U706))),VALUE(LEFT(ScheduleCompile!U706,FIND("F",ScheduleCompile!U706)-1)),ScheduleCompile!U706)))))),ISTEXT(ScheduleCompile!#REF!)),"ENDTABLE",IF(ISERROR(IF(ScheduleCompile!U706="Off",0,IF(ScheduleCompile!U706="On",1,IF(ISNUMBER(ScheduleCompile!U706),ScheduleCompile!U706/1,IF(ISTEXT(ScheduleCompile!U706),IF(OR(ISNUMBER(FIND("5F",ScheduleCompile!U706)),ISNUMBER(FIND("0F",ScheduleCompile!U706)),ISNUMBER(FIND("8F",ScheduleCompile!U706)),ISNUMBER(FIND("1F",ScheduleCompile!U706)),ISNUMBER(FIND("2F",ScheduleCompile!U706)),ISNUMBER(FIND("3F",ScheduleCompile!U706)),ISNUMBER(FIND("6F",ScheduleCompile!U706)),ISNUMBER(FIND("7F",ScheduleCompile!U706)),ISNUMBER(FIND("9F",ScheduleCompile!U706)),ISNUMBER(FIND("4F",ScheduleCompile!U706))),VALUE(LEFT(ScheduleCompile!U706,FIND("F",ScheduleCompile!U706)-1)),ScheduleCompile!U706)))))),"",IF(ScheduleCompile!U706="Off",0,IF(ScheduleCompile!U706="On",1,IF(ISNUMBER(ScheduleCompile!U706),ScheduleCompile!U706/1,IF(ISTEXT(ScheduleCompile!U706),IF(OR(ISNUMBER(FIND("5F",ScheduleCompile!U706)),ISNUMBER(FIND("0F",ScheduleCompile!U706)),ISNUMBER(FIND("8F",ScheduleCompile!U706)),ISNUMBER(FIND("1F",ScheduleCompile!U706)),ISNUMBER(FIND("2F",ScheduleCompile!U706)),ISNUMBER(FIND("3F",ScheduleCompile!U706)),ISNUMBER(FIND("6F",ScheduleCompile!U706)),ISNUMBER(FIND("7F",ScheduleCompile!U706)),ISNUMBER(FIND("9F",ScheduleCompile!U706)),ISNUMBER(FIND("4F",ScheduleCompile!U706))),VALUE(LEFT(ScheduleCompile!U706,FIND("F",ScheduleCompile!U706)-1)),ScheduleCompile!U706)))))))</f>
        <v>76.400000000000006</v>
      </c>
      <c r="AA713" s="1">
        <f>IF(AND(ISERROR(IF(ScheduleCompile!V706="Off",0,IF(ScheduleCompile!V706="On",1,IF(ISNUMBER(ScheduleCompile!V706),ScheduleCompile!V706/1,IF(ISTEXT(ScheduleCompile!V706),IF(OR(ISNUMBER(FIND("5F",ScheduleCompile!V706)),ISNUMBER(FIND("0F",ScheduleCompile!V706)),ISNUMBER(FIND("8F",ScheduleCompile!V706)),ISNUMBER(FIND("1F",ScheduleCompile!V706)),ISNUMBER(FIND("2F",ScheduleCompile!V706)),ISNUMBER(FIND("3F",ScheduleCompile!V706)),ISNUMBER(FIND("6F",ScheduleCompile!V706)),ISNUMBER(FIND("7F",ScheduleCompile!V706)),ISNUMBER(FIND("9F",ScheduleCompile!V706)),ISNUMBER(FIND("4F",ScheduleCompile!V706))),VALUE(LEFT(ScheduleCompile!V706,FIND("F",ScheduleCompile!V706)-1)),ScheduleCompile!V706)))))),ISTEXT(ScheduleCompile!#REF!)),"ENDTABLE",IF(ISERROR(IF(ScheduleCompile!V706="Off",0,IF(ScheduleCompile!V706="On",1,IF(ISNUMBER(ScheduleCompile!V706),ScheduleCompile!V706/1,IF(ISTEXT(ScheduleCompile!V706),IF(OR(ISNUMBER(FIND("5F",ScheduleCompile!V706)),ISNUMBER(FIND("0F",ScheduleCompile!V706)),ISNUMBER(FIND("8F",ScheduleCompile!V706)),ISNUMBER(FIND("1F",ScheduleCompile!V706)),ISNUMBER(FIND("2F",ScheduleCompile!V706)),ISNUMBER(FIND("3F",ScheduleCompile!V706)),ISNUMBER(FIND("6F",ScheduleCompile!V706)),ISNUMBER(FIND("7F",ScheduleCompile!V706)),ISNUMBER(FIND("9F",ScheduleCompile!V706)),ISNUMBER(FIND("4F",ScheduleCompile!V706))),VALUE(LEFT(ScheduleCompile!V706,FIND("F",ScheduleCompile!V706)-1)),ScheduleCompile!V706)))))),"",IF(ScheduleCompile!V706="Off",0,IF(ScheduleCompile!V706="On",1,IF(ISNUMBER(ScheduleCompile!V706),ScheduleCompile!V706/1,IF(ISTEXT(ScheduleCompile!V706),IF(OR(ISNUMBER(FIND("5F",ScheduleCompile!V706)),ISNUMBER(FIND("0F",ScheduleCompile!V706)),ISNUMBER(FIND("8F",ScheduleCompile!V706)),ISNUMBER(FIND("1F",ScheduleCompile!V706)),ISNUMBER(FIND("2F",ScheduleCompile!V706)),ISNUMBER(FIND("3F",ScheduleCompile!V706)),ISNUMBER(FIND("6F",ScheduleCompile!V706)),ISNUMBER(FIND("7F",ScheduleCompile!V706)),ISNUMBER(FIND("9F",ScheduleCompile!V706)),ISNUMBER(FIND("4F",ScheduleCompile!V706))),VALUE(LEFT(ScheduleCompile!V706,FIND("F",ScheduleCompile!V706)-1)),ScheduleCompile!V706)))))))</f>
        <v>76.400000000000006</v>
      </c>
      <c r="AB713" s="1">
        <f>IF(AND(ISERROR(IF(ScheduleCompile!W706="Off",0,IF(ScheduleCompile!W706="On",1,IF(ISNUMBER(ScheduleCompile!W706),ScheduleCompile!W706/1,IF(ISTEXT(ScheduleCompile!W706),IF(OR(ISNUMBER(FIND("5F",ScheduleCompile!W706)),ISNUMBER(FIND("0F",ScheduleCompile!W706)),ISNUMBER(FIND("8F",ScheduleCompile!W706)),ISNUMBER(FIND("1F",ScheduleCompile!W706)),ISNUMBER(FIND("2F",ScheduleCompile!W706)),ISNUMBER(FIND("3F",ScheduleCompile!W706)),ISNUMBER(FIND("6F",ScheduleCompile!W706)),ISNUMBER(FIND("7F",ScheduleCompile!W706)),ISNUMBER(FIND("9F",ScheduleCompile!W706)),ISNUMBER(FIND("4F",ScheduleCompile!W706))),VALUE(LEFT(ScheduleCompile!W706,FIND("F",ScheduleCompile!W706)-1)),ScheduleCompile!W706)))))),ISTEXT(ScheduleCompile!#REF!)),"ENDTABLE",IF(ISERROR(IF(ScheduleCompile!W706="Off",0,IF(ScheduleCompile!W706="On",1,IF(ISNUMBER(ScheduleCompile!W706),ScheduleCompile!W706/1,IF(ISTEXT(ScheduleCompile!W706),IF(OR(ISNUMBER(FIND("5F",ScheduleCompile!W706)),ISNUMBER(FIND("0F",ScheduleCompile!W706)),ISNUMBER(FIND("8F",ScheduleCompile!W706)),ISNUMBER(FIND("1F",ScheduleCompile!W706)),ISNUMBER(FIND("2F",ScheduleCompile!W706)),ISNUMBER(FIND("3F",ScheduleCompile!W706)),ISNUMBER(FIND("6F",ScheduleCompile!W706)),ISNUMBER(FIND("7F",ScheduleCompile!W706)),ISNUMBER(FIND("9F",ScheduleCompile!W706)),ISNUMBER(FIND("4F",ScheduleCompile!W706))),VALUE(LEFT(ScheduleCompile!W706,FIND("F",ScheduleCompile!W706)-1)),ScheduleCompile!W706)))))),"",IF(ScheduleCompile!W706="Off",0,IF(ScheduleCompile!W706="On",1,IF(ISNUMBER(ScheduleCompile!W706),ScheduleCompile!W706/1,IF(ISTEXT(ScheduleCompile!W706),IF(OR(ISNUMBER(FIND("5F",ScheduleCompile!W706)),ISNUMBER(FIND("0F",ScheduleCompile!W706)),ISNUMBER(FIND("8F",ScheduleCompile!W706)),ISNUMBER(FIND("1F",ScheduleCompile!W706)),ISNUMBER(FIND("2F",ScheduleCompile!W706)),ISNUMBER(FIND("3F",ScheduleCompile!W706)),ISNUMBER(FIND("6F",ScheduleCompile!W706)),ISNUMBER(FIND("7F",ScheduleCompile!W706)),ISNUMBER(FIND("9F",ScheduleCompile!W706)),ISNUMBER(FIND("4F",ScheduleCompile!W706))),VALUE(LEFT(ScheduleCompile!W706,FIND("F",ScheduleCompile!W706)-1)),ScheduleCompile!W706)))))))</f>
        <v>76.400000000000006</v>
      </c>
      <c r="AC713" s="1">
        <f>IF(AND(ISERROR(IF(ScheduleCompile!X706="Off",0,IF(ScheduleCompile!X706="On",1,IF(ISNUMBER(ScheduleCompile!X706),ScheduleCompile!X706/1,IF(ISTEXT(ScheduleCompile!X706),IF(OR(ISNUMBER(FIND("5F",ScheduleCompile!X706)),ISNUMBER(FIND("0F",ScheduleCompile!X706)),ISNUMBER(FIND("8F",ScheduleCompile!X706)),ISNUMBER(FIND("1F",ScheduleCompile!X706)),ISNUMBER(FIND("2F",ScheduleCompile!X706)),ISNUMBER(FIND("3F",ScheduleCompile!X706)),ISNUMBER(FIND("6F",ScheduleCompile!X706)),ISNUMBER(FIND("7F",ScheduleCompile!X706)),ISNUMBER(FIND("9F",ScheduleCompile!X706)),ISNUMBER(FIND("4F",ScheduleCompile!X706))),VALUE(LEFT(ScheduleCompile!X706,FIND("F",ScheduleCompile!X706)-1)),ScheduleCompile!X706)))))),ISTEXT(ScheduleCompile!#REF!)),"ENDTABLE",IF(ISERROR(IF(ScheduleCompile!X706="Off",0,IF(ScheduleCompile!X706="On",1,IF(ISNUMBER(ScheduleCompile!X706),ScheduleCompile!X706/1,IF(ISTEXT(ScheduleCompile!X706),IF(OR(ISNUMBER(FIND("5F",ScheduleCompile!X706)),ISNUMBER(FIND("0F",ScheduleCompile!X706)),ISNUMBER(FIND("8F",ScheduleCompile!X706)),ISNUMBER(FIND("1F",ScheduleCompile!X706)),ISNUMBER(FIND("2F",ScheduleCompile!X706)),ISNUMBER(FIND("3F",ScheduleCompile!X706)),ISNUMBER(FIND("6F",ScheduleCompile!X706)),ISNUMBER(FIND("7F",ScheduleCompile!X706)),ISNUMBER(FIND("9F",ScheduleCompile!X706)),ISNUMBER(FIND("4F",ScheduleCompile!X706))),VALUE(LEFT(ScheduleCompile!X706,FIND("F",ScheduleCompile!X706)-1)),ScheduleCompile!X706)))))),"",IF(ScheduleCompile!X706="Off",0,IF(ScheduleCompile!X706="On",1,IF(ISNUMBER(ScheduleCompile!X706),ScheduleCompile!X706/1,IF(ISTEXT(ScheduleCompile!X706),IF(OR(ISNUMBER(FIND("5F",ScheduleCompile!X706)),ISNUMBER(FIND("0F",ScheduleCompile!X706)),ISNUMBER(FIND("8F",ScheduleCompile!X706)),ISNUMBER(FIND("1F",ScheduleCompile!X706)),ISNUMBER(FIND("2F",ScheduleCompile!X706)),ISNUMBER(FIND("3F",ScheduleCompile!X706)),ISNUMBER(FIND("6F",ScheduleCompile!X706)),ISNUMBER(FIND("7F",ScheduleCompile!X706)),ISNUMBER(FIND("9F",ScheduleCompile!X706)),ISNUMBER(FIND("4F",ScheduleCompile!X706))),VALUE(LEFT(ScheduleCompile!X706,FIND("F",ScheduleCompile!X706)-1)),ScheduleCompile!X706)))))))</f>
        <v>76.400000000000006</v>
      </c>
      <c r="AD713" s="1">
        <f>IF(AND(ISERROR(IF(ScheduleCompile!Y706="Off",0,IF(ScheduleCompile!Y706="On",1,IF(ISNUMBER(ScheduleCompile!Y706),ScheduleCompile!Y706/1,IF(ISTEXT(ScheduleCompile!Y706),IF(OR(ISNUMBER(FIND("5F",ScheduleCompile!Y706)),ISNUMBER(FIND("0F",ScheduleCompile!Y706)),ISNUMBER(FIND("8F",ScheduleCompile!Y706)),ISNUMBER(FIND("1F",ScheduleCompile!Y706)),ISNUMBER(FIND("2F",ScheduleCompile!Y706)),ISNUMBER(FIND("3F",ScheduleCompile!Y706)),ISNUMBER(FIND("6F",ScheduleCompile!Y706)),ISNUMBER(FIND("7F",ScheduleCompile!Y706)),ISNUMBER(FIND("9F",ScheduleCompile!Y706)),ISNUMBER(FIND("4F",ScheduleCompile!Y706))),VALUE(LEFT(ScheduleCompile!Y706,FIND("F",ScheduleCompile!Y706)-1)),ScheduleCompile!Y706)))))),ISTEXT(ScheduleCompile!#REF!)),"ENDTABLE",IF(ISERROR(IF(ScheduleCompile!Y706="Off",0,IF(ScheduleCompile!Y706="On",1,IF(ISNUMBER(ScheduleCompile!Y706),ScheduleCompile!Y706/1,IF(ISTEXT(ScheduleCompile!Y706),IF(OR(ISNUMBER(FIND("5F",ScheduleCompile!Y706)),ISNUMBER(FIND("0F",ScheduleCompile!Y706)),ISNUMBER(FIND("8F",ScheduleCompile!Y706)),ISNUMBER(FIND("1F",ScheduleCompile!Y706)),ISNUMBER(FIND("2F",ScheduleCompile!Y706)),ISNUMBER(FIND("3F",ScheduleCompile!Y706)),ISNUMBER(FIND("6F",ScheduleCompile!Y706)),ISNUMBER(FIND("7F",ScheduleCompile!Y706)),ISNUMBER(FIND("9F",ScheduleCompile!Y706)),ISNUMBER(FIND("4F",ScheduleCompile!Y706))),VALUE(LEFT(ScheduleCompile!Y706,FIND("F",ScheduleCompile!Y706)-1)),ScheduleCompile!Y706)))))),"",IF(ScheduleCompile!Y706="Off",0,IF(ScheduleCompile!Y706="On",1,IF(ISNUMBER(ScheduleCompile!Y706),ScheduleCompile!Y706/1,IF(ISTEXT(ScheduleCompile!Y706),IF(OR(ISNUMBER(FIND("5F",ScheduleCompile!Y706)),ISNUMBER(FIND("0F",ScheduleCompile!Y706)),ISNUMBER(FIND("8F",ScheduleCompile!Y706)),ISNUMBER(FIND("1F",ScheduleCompile!Y706)),ISNUMBER(FIND("2F",ScheduleCompile!Y706)),ISNUMBER(FIND("3F",ScheduleCompile!Y706)),ISNUMBER(FIND("6F",ScheduleCompile!Y706)),ISNUMBER(FIND("7F",ScheduleCompile!Y706)),ISNUMBER(FIND("9F",ScheduleCompile!Y706)),ISNUMBER(FIND("4F",ScheduleCompile!Y706))),VALUE(LEFT(ScheduleCompile!Y706,FIND("F",ScheduleCompile!Y706)-1)),ScheduleCompile!Y706)))))))</f>
        <v>76.400000000000006</v>
      </c>
    </row>
    <row r="714" spans="1:30" x14ac:dyDescent="0.25">
      <c r="A714" t="str">
        <f t="shared" si="59"/>
        <v>SchDay "WaterMainCZ15Oct"  Type = "Temperature" Hr = (74.5, 74.5, 74.5, 74.5, 74.5, 74.5, 74.5, 74.5, 74.5, 74.5, 74.5, 74.5, 74.5, 74.5, 74.5, 74.5, 74.5, 74.5, 74.5, 74.5, 74.5, 74.5, 74.5, 74.5) ..</v>
      </c>
      <c r="B714" s="1" t="s">
        <v>623</v>
      </c>
      <c r="C714" t="str">
        <f t="shared" si="60"/>
        <v xml:space="preserve">SchDay "WaterMainCZ15Oct"  Type = "Temperature" Hr = </v>
      </c>
      <c r="D714" t="str">
        <f t="shared" si="61"/>
        <v>(74.5, 74.5, 74.5, 74.5, 74.5, 74.5, 74.5, 74.5, 74.5, 74.5, 74.5, 74.5, 74.5, 74.5, 74.5, 74.5, 74.5, 74.5, 74.5, 74.5, 74.5, 74.5, 74.5, 74.5) ..</v>
      </c>
      <c r="E714" s="30" t="str">
        <f>ScheduleCompile!A707</f>
        <v>WaterMainCZ15Oct</v>
      </c>
      <c r="F714" t="str">
        <f t="shared" si="62"/>
        <v>Temperature</v>
      </c>
      <c r="G714" s="1">
        <f>IF(AND(ISERROR(IF(ScheduleCompile!B707="Off",0,IF(ScheduleCompile!B707="On",1,IF(ISNUMBER(ScheduleCompile!B707),ScheduleCompile!B707/1,IF(ISTEXT(ScheduleCompile!B707),IF(OR(ISNUMBER(FIND("5F",ScheduleCompile!B707)),ISNUMBER(FIND("0F",ScheduleCompile!B707)),ISNUMBER(FIND("8F",ScheduleCompile!B707)),ISNUMBER(FIND("1F",ScheduleCompile!B707)),ISNUMBER(FIND("2F",ScheduleCompile!B707)),ISNUMBER(FIND("3F",ScheduleCompile!B707)),ISNUMBER(FIND("6F",ScheduleCompile!B707)),ISNUMBER(FIND("7F",ScheduleCompile!B707)),ISNUMBER(FIND("9F",ScheduleCompile!B707)),ISNUMBER(FIND("4F",ScheduleCompile!B707))),VALUE(LEFT(ScheduleCompile!B707,FIND("F",ScheduleCompile!B707)-1)),ScheduleCompile!B707)))))),ISTEXT(ScheduleCompile!#REF!)),"ENDTABLE",IF(ISERROR(IF(ScheduleCompile!B707="Off",0,IF(ScheduleCompile!B707="On",1,IF(ISNUMBER(ScheduleCompile!B707),ScheduleCompile!B707/1,IF(ISTEXT(ScheduleCompile!B707),IF(OR(ISNUMBER(FIND("5F",ScheduleCompile!B707)),ISNUMBER(FIND("0F",ScheduleCompile!B707)),ISNUMBER(FIND("8F",ScheduleCompile!B707)),ISNUMBER(FIND("1F",ScheduleCompile!B707)),ISNUMBER(FIND("2F",ScheduleCompile!B707)),ISNUMBER(FIND("3F",ScheduleCompile!B707)),ISNUMBER(FIND("6F",ScheduleCompile!B707)),ISNUMBER(FIND("7F",ScheduleCompile!B707)),ISNUMBER(FIND("9F",ScheduleCompile!B707)),ISNUMBER(FIND("4F",ScheduleCompile!B707))),VALUE(LEFT(ScheduleCompile!B707,FIND("F",ScheduleCompile!B707)-1)),ScheduleCompile!B707)))))),"",IF(ScheduleCompile!B707="Off",0,IF(ScheduleCompile!B707="On",1,IF(ISNUMBER(ScheduleCompile!B707),ScheduleCompile!B707/1,IF(ISTEXT(ScheduleCompile!B707),IF(OR(ISNUMBER(FIND("5F",ScheduleCompile!B707)),ISNUMBER(FIND("0F",ScheduleCompile!B707)),ISNUMBER(FIND("8F",ScheduleCompile!B707)),ISNUMBER(FIND("1F",ScheduleCompile!B707)),ISNUMBER(FIND("2F",ScheduleCompile!B707)),ISNUMBER(FIND("3F",ScheduleCompile!B707)),ISNUMBER(FIND("6F",ScheduleCompile!B707)),ISNUMBER(FIND("7F",ScheduleCompile!B707)),ISNUMBER(FIND("9F",ScheduleCompile!B707)),ISNUMBER(FIND("4F",ScheduleCompile!B707))),VALUE(LEFT(ScheduleCompile!B707,FIND("F",ScheduleCompile!B707)-1)),ScheduleCompile!B707)))))))</f>
        <v>74.5</v>
      </c>
      <c r="H714" s="1">
        <f>IF(AND(ISERROR(IF(ScheduleCompile!C707="Off",0,IF(ScheduleCompile!C707="On",1,IF(ISNUMBER(ScheduleCompile!C707),ScheduleCompile!C707/1,IF(ISTEXT(ScheduleCompile!C707),IF(OR(ISNUMBER(FIND("5F",ScheduleCompile!C707)),ISNUMBER(FIND("0F",ScheduleCompile!C707)),ISNUMBER(FIND("8F",ScheduleCompile!C707)),ISNUMBER(FIND("1F",ScheduleCompile!C707)),ISNUMBER(FIND("2F",ScheduleCompile!C707)),ISNUMBER(FIND("3F",ScheduleCompile!C707)),ISNUMBER(FIND("6F",ScheduleCompile!C707)),ISNUMBER(FIND("7F",ScheduleCompile!C707)),ISNUMBER(FIND("9F",ScheduleCompile!C707)),ISNUMBER(FIND("4F",ScheduleCompile!C707))),VALUE(LEFT(ScheduleCompile!C707,FIND("F",ScheduleCompile!C707)-1)),ScheduleCompile!C707)))))),ISTEXT(ScheduleCompile!#REF!)),"ENDTABLE",IF(ISERROR(IF(ScheduleCompile!C707="Off",0,IF(ScheduleCompile!C707="On",1,IF(ISNUMBER(ScheduleCompile!C707),ScheduleCompile!C707/1,IF(ISTEXT(ScheduleCompile!C707),IF(OR(ISNUMBER(FIND("5F",ScheduleCompile!C707)),ISNUMBER(FIND("0F",ScheduleCompile!C707)),ISNUMBER(FIND("8F",ScheduleCompile!C707)),ISNUMBER(FIND("1F",ScheduleCompile!C707)),ISNUMBER(FIND("2F",ScheduleCompile!C707)),ISNUMBER(FIND("3F",ScheduleCompile!C707)),ISNUMBER(FIND("6F",ScheduleCompile!C707)),ISNUMBER(FIND("7F",ScheduleCompile!C707)),ISNUMBER(FIND("9F",ScheduleCompile!C707)),ISNUMBER(FIND("4F",ScheduleCompile!C707))),VALUE(LEFT(ScheduleCompile!C707,FIND("F",ScheduleCompile!C707)-1)),ScheduleCompile!C707)))))),"",IF(ScheduleCompile!C707="Off",0,IF(ScheduleCompile!C707="On",1,IF(ISNUMBER(ScheduleCompile!C707),ScheduleCompile!C707/1,IF(ISTEXT(ScheduleCompile!C707),IF(OR(ISNUMBER(FIND("5F",ScheduleCompile!C707)),ISNUMBER(FIND("0F",ScheduleCompile!C707)),ISNUMBER(FIND("8F",ScheduleCompile!C707)),ISNUMBER(FIND("1F",ScheduleCompile!C707)),ISNUMBER(FIND("2F",ScheduleCompile!C707)),ISNUMBER(FIND("3F",ScheduleCompile!C707)),ISNUMBER(FIND("6F",ScheduleCompile!C707)),ISNUMBER(FIND("7F",ScheduleCompile!C707)),ISNUMBER(FIND("9F",ScheduleCompile!C707)),ISNUMBER(FIND("4F",ScheduleCompile!C707))),VALUE(LEFT(ScheduleCompile!C707,FIND("F",ScheduleCompile!C707)-1)),ScheduleCompile!C707)))))))</f>
        <v>74.5</v>
      </c>
      <c r="I714" s="1">
        <f>IF(AND(ISERROR(IF(ScheduleCompile!D707="Off",0,IF(ScheduleCompile!D707="On",1,IF(ISNUMBER(ScheduleCompile!D707),ScheduleCompile!D707/1,IF(ISTEXT(ScheduleCompile!D707),IF(OR(ISNUMBER(FIND("5F",ScheduleCompile!D707)),ISNUMBER(FIND("0F",ScheduleCompile!D707)),ISNUMBER(FIND("8F",ScheduleCompile!D707)),ISNUMBER(FIND("1F",ScheduleCompile!D707)),ISNUMBER(FIND("2F",ScheduleCompile!D707)),ISNUMBER(FIND("3F",ScheduleCompile!D707)),ISNUMBER(FIND("6F",ScheduleCompile!D707)),ISNUMBER(FIND("7F",ScheduleCompile!D707)),ISNUMBER(FIND("9F",ScheduleCompile!D707)),ISNUMBER(FIND("4F",ScheduleCompile!D707))),VALUE(LEFT(ScheduleCompile!D707,FIND("F",ScheduleCompile!D707)-1)),ScheduleCompile!D707)))))),ISTEXT(ScheduleCompile!#REF!)),"ENDTABLE",IF(ISERROR(IF(ScheduleCompile!D707="Off",0,IF(ScheduleCompile!D707="On",1,IF(ISNUMBER(ScheduleCompile!D707),ScheduleCompile!D707/1,IF(ISTEXT(ScheduleCompile!D707),IF(OR(ISNUMBER(FIND("5F",ScheduleCompile!D707)),ISNUMBER(FIND("0F",ScheduleCompile!D707)),ISNUMBER(FIND("8F",ScheduleCompile!D707)),ISNUMBER(FIND("1F",ScheduleCompile!D707)),ISNUMBER(FIND("2F",ScheduleCompile!D707)),ISNUMBER(FIND("3F",ScheduleCompile!D707)),ISNUMBER(FIND("6F",ScheduleCompile!D707)),ISNUMBER(FIND("7F",ScheduleCompile!D707)),ISNUMBER(FIND("9F",ScheduleCompile!D707)),ISNUMBER(FIND("4F",ScheduleCompile!D707))),VALUE(LEFT(ScheduleCompile!D707,FIND("F",ScheduleCompile!D707)-1)),ScheduleCompile!D707)))))),"",IF(ScheduleCompile!D707="Off",0,IF(ScheduleCompile!D707="On",1,IF(ISNUMBER(ScheduleCompile!D707),ScheduleCompile!D707/1,IF(ISTEXT(ScheduleCompile!D707),IF(OR(ISNUMBER(FIND("5F",ScheduleCompile!D707)),ISNUMBER(FIND("0F",ScheduleCompile!D707)),ISNUMBER(FIND("8F",ScheduleCompile!D707)),ISNUMBER(FIND("1F",ScheduleCompile!D707)),ISNUMBER(FIND("2F",ScheduleCompile!D707)),ISNUMBER(FIND("3F",ScheduleCompile!D707)),ISNUMBER(FIND("6F",ScheduleCompile!D707)),ISNUMBER(FIND("7F",ScheduleCompile!D707)),ISNUMBER(FIND("9F",ScheduleCompile!D707)),ISNUMBER(FIND("4F",ScheduleCompile!D707))),VALUE(LEFT(ScheduleCompile!D707,FIND("F",ScheduleCompile!D707)-1)),ScheduleCompile!D707)))))))</f>
        <v>74.5</v>
      </c>
      <c r="J714" s="1">
        <f>IF(AND(ISERROR(IF(ScheduleCompile!E707="Off",0,IF(ScheduleCompile!E707="On",1,IF(ISNUMBER(ScheduleCompile!E707),ScheduleCompile!E707/1,IF(ISTEXT(ScheduleCompile!E707),IF(OR(ISNUMBER(FIND("5F",ScheduleCompile!E707)),ISNUMBER(FIND("0F",ScheduleCompile!E707)),ISNUMBER(FIND("8F",ScheduleCompile!E707)),ISNUMBER(FIND("1F",ScheduleCompile!E707)),ISNUMBER(FIND("2F",ScheduleCompile!E707)),ISNUMBER(FIND("3F",ScheduleCompile!E707)),ISNUMBER(FIND("6F",ScheduleCompile!E707)),ISNUMBER(FIND("7F",ScheduleCompile!E707)),ISNUMBER(FIND("9F",ScheduleCompile!E707)),ISNUMBER(FIND("4F",ScheduleCompile!E707))),VALUE(LEFT(ScheduleCompile!E707,FIND("F",ScheduleCompile!E707)-1)),ScheduleCompile!E707)))))),ISTEXT(ScheduleCompile!#REF!)),"ENDTABLE",IF(ISERROR(IF(ScheduleCompile!E707="Off",0,IF(ScheduleCompile!E707="On",1,IF(ISNUMBER(ScheduleCompile!E707),ScheduleCompile!E707/1,IF(ISTEXT(ScheduleCompile!E707),IF(OR(ISNUMBER(FIND("5F",ScheduleCompile!E707)),ISNUMBER(FIND("0F",ScheduleCompile!E707)),ISNUMBER(FIND("8F",ScheduleCompile!E707)),ISNUMBER(FIND("1F",ScheduleCompile!E707)),ISNUMBER(FIND("2F",ScheduleCompile!E707)),ISNUMBER(FIND("3F",ScheduleCompile!E707)),ISNUMBER(FIND("6F",ScheduleCompile!E707)),ISNUMBER(FIND("7F",ScheduleCompile!E707)),ISNUMBER(FIND("9F",ScheduleCompile!E707)),ISNUMBER(FIND("4F",ScheduleCompile!E707))),VALUE(LEFT(ScheduleCompile!E707,FIND("F",ScheduleCompile!E707)-1)),ScheduleCompile!E707)))))),"",IF(ScheduleCompile!E707="Off",0,IF(ScheduleCompile!E707="On",1,IF(ISNUMBER(ScheduleCompile!E707),ScheduleCompile!E707/1,IF(ISTEXT(ScheduleCompile!E707),IF(OR(ISNUMBER(FIND("5F",ScheduleCompile!E707)),ISNUMBER(FIND("0F",ScheduleCompile!E707)),ISNUMBER(FIND("8F",ScheduleCompile!E707)),ISNUMBER(FIND("1F",ScheduleCompile!E707)),ISNUMBER(FIND("2F",ScheduleCompile!E707)),ISNUMBER(FIND("3F",ScheduleCompile!E707)),ISNUMBER(FIND("6F",ScheduleCompile!E707)),ISNUMBER(FIND("7F",ScheduleCompile!E707)),ISNUMBER(FIND("9F",ScheduleCompile!E707)),ISNUMBER(FIND("4F",ScheduleCompile!E707))),VALUE(LEFT(ScheduleCompile!E707,FIND("F",ScheduleCompile!E707)-1)),ScheduleCompile!E707)))))))</f>
        <v>74.5</v>
      </c>
      <c r="K714" s="1">
        <f>IF(AND(ISERROR(IF(ScheduleCompile!F707="Off",0,IF(ScheduleCompile!F707="On",1,IF(ISNUMBER(ScheduleCompile!F707),ScheduleCompile!F707/1,IF(ISTEXT(ScheduleCompile!F707),IF(OR(ISNUMBER(FIND("5F",ScheduleCompile!F707)),ISNUMBER(FIND("0F",ScheduleCompile!F707)),ISNUMBER(FIND("8F",ScheduleCompile!F707)),ISNUMBER(FIND("1F",ScheduleCompile!F707)),ISNUMBER(FIND("2F",ScheduleCompile!F707)),ISNUMBER(FIND("3F",ScheduleCompile!F707)),ISNUMBER(FIND("6F",ScheduleCompile!F707)),ISNUMBER(FIND("7F",ScheduleCompile!F707)),ISNUMBER(FIND("9F",ScheduleCompile!F707)),ISNUMBER(FIND("4F",ScheduleCompile!F707))),VALUE(LEFT(ScheduleCompile!F707,FIND("F",ScheduleCompile!F707)-1)),ScheduleCompile!F707)))))),ISTEXT(ScheduleCompile!#REF!)),"ENDTABLE",IF(ISERROR(IF(ScheduleCompile!F707="Off",0,IF(ScheduleCompile!F707="On",1,IF(ISNUMBER(ScheduleCompile!F707),ScheduleCompile!F707/1,IF(ISTEXT(ScheduleCompile!F707),IF(OR(ISNUMBER(FIND("5F",ScheduleCompile!F707)),ISNUMBER(FIND("0F",ScheduleCompile!F707)),ISNUMBER(FIND("8F",ScheduleCompile!F707)),ISNUMBER(FIND("1F",ScheduleCompile!F707)),ISNUMBER(FIND("2F",ScheduleCompile!F707)),ISNUMBER(FIND("3F",ScheduleCompile!F707)),ISNUMBER(FIND("6F",ScheduleCompile!F707)),ISNUMBER(FIND("7F",ScheduleCompile!F707)),ISNUMBER(FIND("9F",ScheduleCompile!F707)),ISNUMBER(FIND("4F",ScheduleCompile!F707))),VALUE(LEFT(ScheduleCompile!F707,FIND("F",ScheduleCompile!F707)-1)),ScheduleCompile!F707)))))),"",IF(ScheduleCompile!F707="Off",0,IF(ScheduleCompile!F707="On",1,IF(ISNUMBER(ScheduleCompile!F707),ScheduleCompile!F707/1,IF(ISTEXT(ScheduleCompile!F707),IF(OR(ISNUMBER(FIND("5F",ScheduleCompile!F707)),ISNUMBER(FIND("0F",ScheduleCompile!F707)),ISNUMBER(FIND("8F",ScheduleCompile!F707)),ISNUMBER(FIND("1F",ScheduleCompile!F707)),ISNUMBER(FIND("2F",ScheduleCompile!F707)),ISNUMBER(FIND("3F",ScheduleCompile!F707)),ISNUMBER(FIND("6F",ScheduleCompile!F707)),ISNUMBER(FIND("7F",ScheduleCompile!F707)),ISNUMBER(FIND("9F",ScheduleCompile!F707)),ISNUMBER(FIND("4F",ScheduleCompile!F707))),VALUE(LEFT(ScheduleCompile!F707,FIND("F",ScheduleCompile!F707)-1)),ScheduleCompile!F707)))))))</f>
        <v>74.5</v>
      </c>
      <c r="L714" s="1">
        <f>IF(AND(ISERROR(IF(ScheduleCompile!G707="Off",0,IF(ScheduleCompile!G707="On",1,IF(ISNUMBER(ScheduleCompile!G707),ScheduleCompile!G707/1,IF(ISTEXT(ScheduleCompile!G707),IF(OR(ISNUMBER(FIND("5F",ScheduleCompile!G707)),ISNUMBER(FIND("0F",ScheduleCompile!G707)),ISNUMBER(FIND("8F",ScheduleCompile!G707)),ISNUMBER(FIND("1F",ScheduleCompile!G707)),ISNUMBER(FIND("2F",ScheduleCompile!G707)),ISNUMBER(FIND("3F",ScheduleCompile!G707)),ISNUMBER(FIND("6F",ScheduleCompile!G707)),ISNUMBER(FIND("7F",ScheduleCompile!G707)),ISNUMBER(FIND("9F",ScheduleCompile!G707)),ISNUMBER(FIND("4F",ScheduleCompile!G707))),VALUE(LEFT(ScheduleCompile!G707,FIND("F",ScheduleCompile!G707)-1)),ScheduleCompile!G707)))))),ISTEXT(ScheduleCompile!#REF!)),"ENDTABLE",IF(ISERROR(IF(ScheduleCompile!G707="Off",0,IF(ScheduleCompile!G707="On",1,IF(ISNUMBER(ScheduleCompile!G707),ScheduleCompile!G707/1,IF(ISTEXT(ScheduleCompile!G707),IF(OR(ISNUMBER(FIND("5F",ScheduleCompile!G707)),ISNUMBER(FIND("0F",ScheduleCompile!G707)),ISNUMBER(FIND("8F",ScheduleCompile!G707)),ISNUMBER(FIND("1F",ScheduleCompile!G707)),ISNUMBER(FIND("2F",ScheduleCompile!G707)),ISNUMBER(FIND("3F",ScheduleCompile!G707)),ISNUMBER(FIND("6F",ScheduleCompile!G707)),ISNUMBER(FIND("7F",ScheduleCompile!G707)),ISNUMBER(FIND("9F",ScheduleCompile!G707)),ISNUMBER(FIND("4F",ScheduleCompile!G707))),VALUE(LEFT(ScheduleCompile!G707,FIND("F",ScheduleCompile!G707)-1)),ScheduleCompile!G707)))))),"",IF(ScheduleCompile!G707="Off",0,IF(ScheduleCompile!G707="On",1,IF(ISNUMBER(ScheduleCompile!G707),ScheduleCompile!G707/1,IF(ISTEXT(ScheduleCompile!G707),IF(OR(ISNUMBER(FIND("5F",ScheduleCompile!G707)),ISNUMBER(FIND("0F",ScheduleCompile!G707)),ISNUMBER(FIND("8F",ScheduleCompile!G707)),ISNUMBER(FIND("1F",ScheduleCompile!G707)),ISNUMBER(FIND("2F",ScheduleCompile!G707)),ISNUMBER(FIND("3F",ScheduleCompile!G707)),ISNUMBER(FIND("6F",ScheduleCompile!G707)),ISNUMBER(FIND("7F",ScheduleCompile!G707)),ISNUMBER(FIND("9F",ScheduleCompile!G707)),ISNUMBER(FIND("4F",ScheduleCompile!G707))),VALUE(LEFT(ScheduleCompile!G707,FIND("F",ScheduleCompile!G707)-1)),ScheduleCompile!G707)))))))</f>
        <v>74.5</v>
      </c>
      <c r="M714" s="1">
        <f>IF(AND(ISERROR(IF(ScheduleCompile!H707="Off",0,IF(ScheduleCompile!H707="On",1,IF(ISNUMBER(ScheduleCompile!H707),ScheduleCompile!H707/1,IF(ISTEXT(ScheduleCompile!H707),IF(OR(ISNUMBER(FIND("5F",ScheduleCompile!H707)),ISNUMBER(FIND("0F",ScheduleCompile!H707)),ISNUMBER(FIND("8F",ScheduleCompile!H707)),ISNUMBER(FIND("1F",ScheduleCompile!H707)),ISNUMBER(FIND("2F",ScheduleCompile!H707)),ISNUMBER(FIND("3F",ScheduleCompile!H707)),ISNUMBER(FIND("6F",ScheduleCompile!H707)),ISNUMBER(FIND("7F",ScheduleCompile!H707)),ISNUMBER(FIND("9F",ScheduleCompile!H707)),ISNUMBER(FIND("4F",ScheduleCompile!H707))),VALUE(LEFT(ScheduleCompile!H707,FIND("F",ScheduleCompile!H707)-1)),ScheduleCompile!H707)))))),ISTEXT(ScheduleCompile!#REF!)),"ENDTABLE",IF(ISERROR(IF(ScheduleCompile!H707="Off",0,IF(ScheduleCompile!H707="On",1,IF(ISNUMBER(ScheduleCompile!H707),ScheduleCompile!H707/1,IF(ISTEXT(ScheduleCompile!H707),IF(OR(ISNUMBER(FIND("5F",ScheduleCompile!H707)),ISNUMBER(FIND("0F",ScheduleCompile!H707)),ISNUMBER(FIND("8F",ScheduleCompile!H707)),ISNUMBER(FIND("1F",ScheduleCompile!H707)),ISNUMBER(FIND("2F",ScheduleCompile!H707)),ISNUMBER(FIND("3F",ScheduleCompile!H707)),ISNUMBER(FIND("6F",ScheduleCompile!H707)),ISNUMBER(FIND("7F",ScheduleCompile!H707)),ISNUMBER(FIND("9F",ScheduleCompile!H707)),ISNUMBER(FIND("4F",ScheduleCompile!H707))),VALUE(LEFT(ScheduleCompile!H707,FIND("F",ScheduleCompile!H707)-1)),ScheduleCompile!H707)))))),"",IF(ScheduleCompile!H707="Off",0,IF(ScheduleCompile!H707="On",1,IF(ISNUMBER(ScheduleCompile!H707),ScheduleCompile!H707/1,IF(ISTEXT(ScheduleCompile!H707),IF(OR(ISNUMBER(FIND("5F",ScheduleCompile!H707)),ISNUMBER(FIND("0F",ScheduleCompile!H707)),ISNUMBER(FIND("8F",ScheduleCompile!H707)),ISNUMBER(FIND("1F",ScheduleCompile!H707)),ISNUMBER(FIND("2F",ScheduleCompile!H707)),ISNUMBER(FIND("3F",ScheduleCompile!H707)),ISNUMBER(FIND("6F",ScheduleCompile!H707)),ISNUMBER(FIND("7F",ScheduleCompile!H707)),ISNUMBER(FIND("9F",ScheduleCompile!H707)),ISNUMBER(FIND("4F",ScheduleCompile!H707))),VALUE(LEFT(ScheduleCompile!H707,FIND("F",ScheduleCompile!H707)-1)),ScheduleCompile!H707)))))))</f>
        <v>74.5</v>
      </c>
      <c r="N714" s="1">
        <f>IF(AND(ISERROR(IF(ScheduleCompile!I707="Off",0,IF(ScheduleCompile!I707="On",1,IF(ISNUMBER(ScheduleCompile!I707),ScheduleCompile!I707/1,IF(ISTEXT(ScheduleCompile!I707),IF(OR(ISNUMBER(FIND("5F",ScheduleCompile!I707)),ISNUMBER(FIND("0F",ScheduleCompile!I707)),ISNUMBER(FIND("8F",ScheduleCompile!I707)),ISNUMBER(FIND("1F",ScheduleCompile!I707)),ISNUMBER(FIND("2F",ScheduleCompile!I707)),ISNUMBER(FIND("3F",ScheduleCompile!I707)),ISNUMBER(FIND("6F",ScheduleCompile!I707)),ISNUMBER(FIND("7F",ScheduleCompile!I707)),ISNUMBER(FIND("9F",ScheduleCompile!I707)),ISNUMBER(FIND("4F",ScheduleCompile!I707))),VALUE(LEFT(ScheduleCompile!I707,FIND("F",ScheduleCompile!I707)-1)),ScheduleCompile!I707)))))),ISTEXT(ScheduleCompile!#REF!)),"ENDTABLE",IF(ISERROR(IF(ScheduleCompile!I707="Off",0,IF(ScheduleCompile!I707="On",1,IF(ISNUMBER(ScheduleCompile!I707),ScheduleCompile!I707/1,IF(ISTEXT(ScheduleCompile!I707),IF(OR(ISNUMBER(FIND("5F",ScheduleCompile!I707)),ISNUMBER(FIND("0F",ScheduleCompile!I707)),ISNUMBER(FIND("8F",ScheduleCompile!I707)),ISNUMBER(FIND("1F",ScheduleCompile!I707)),ISNUMBER(FIND("2F",ScheduleCompile!I707)),ISNUMBER(FIND("3F",ScheduleCompile!I707)),ISNUMBER(FIND("6F",ScheduleCompile!I707)),ISNUMBER(FIND("7F",ScheduleCompile!I707)),ISNUMBER(FIND("9F",ScheduleCompile!I707)),ISNUMBER(FIND("4F",ScheduleCompile!I707))),VALUE(LEFT(ScheduleCompile!I707,FIND("F",ScheduleCompile!I707)-1)),ScheduleCompile!I707)))))),"",IF(ScheduleCompile!I707="Off",0,IF(ScheduleCompile!I707="On",1,IF(ISNUMBER(ScheduleCompile!I707),ScheduleCompile!I707/1,IF(ISTEXT(ScheduleCompile!I707),IF(OR(ISNUMBER(FIND("5F",ScheduleCompile!I707)),ISNUMBER(FIND("0F",ScheduleCompile!I707)),ISNUMBER(FIND("8F",ScheduleCompile!I707)),ISNUMBER(FIND("1F",ScheduleCompile!I707)),ISNUMBER(FIND("2F",ScheduleCompile!I707)),ISNUMBER(FIND("3F",ScheduleCompile!I707)),ISNUMBER(FIND("6F",ScheduleCompile!I707)),ISNUMBER(FIND("7F",ScheduleCompile!I707)),ISNUMBER(FIND("9F",ScheduleCompile!I707)),ISNUMBER(FIND("4F",ScheduleCompile!I707))),VALUE(LEFT(ScheduleCompile!I707,FIND("F",ScheduleCompile!I707)-1)),ScheduleCompile!I707)))))))</f>
        <v>74.5</v>
      </c>
      <c r="O714" s="1">
        <f>IF(AND(ISERROR(IF(ScheduleCompile!J707="Off",0,IF(ScheduleCompile!J707="On",1,IF(ISNUMBER(ScheduleCompile!J707),ScheduleCompile!J707/1,IF(ISTEXT(ScheduleCompile!J707),IF(OR(ISNUMBER(FIND("5F",ScheduleCompile!J707)),ISNUMBER(FIND("0F",ScheduleCompile!J707)),ISNUMBER(FIND("8F",ScheduleCompile!J707)),ISNUMBER(FIND("1F",ScheduleCompile!J707)),ISNUMBER(FIND("2F",ScheduleCompile!J707)),ISNUMBER(FIND("3F",ScheduleCompile!J707)),ISNUMBER(FIND("6F",ScheduleCompile!J707)),ISNUMBER(FIND("7F",ScheduleCompile!J707)),ISNUMBER(FIND("9F",ScheduleCompile!J707)),ISNUMBER(FIND("4F",ScheduleCompile!J707))),VALUE(LEFT(ScheduleCompile!J707,FIND("F",ScheduleCompile!J707)-1)),ScheduleCompile!J707)))))),ISTEXT(ScheduleCompile!#REF!)),"ENDTABLE",IF(ISERROR(IF(ScheduleCompile!J707="Off",0,IF(ScheduleCompile!J707="On",1,IF(ISNUMBER(ScheduleCompile!J707),ScheduleCompile!J707/1,IF(ISTEXT(ScheduleCompile!J707),IF(OR(ISNUMBER(FIND("5F",ScheduleCompile!J707)),ISNUMBER(FIND("0F",ScheduleCompile!J707)),ISNUMBER(FIND("8F",ScheduleCompile!J707)),ISNUMBER(FIND("1F",ScheduleCompile!J707)),ISNUMBER(FIND("2F",ScheduleCompile!J707)),ISNUMBER(FIND("3F",ScheduleCompile!J707)),ISNUMBER(FIND("6F",ScheduleCompile!J707)),ISNUMBER(FIND("7F",ScheduleCompile!J707)),ISNUMBER(FIND("9F",ScheduleCompile!J707)),ISNUMBER(FIND("4F",ScheduleCompile!J707))),VALUE(LEFT(ScheduleCompile!J707,FIND("F",ScheduleCompile!J707)-1)),ScheduleCompile!J707)))))),"",IF(ScheduleCompile!J707="Off",0,IF(ScheduleCompile!J707="On",1,IF(ISNUMBER(ScheduleCompile!J707),ScheduleCompile!J707/1,IF(ISTEXT(ScheduleCompile!J707),IF(OR(ISNUMBER(FIND("5F",ScheduleCompile!J707)),ISNUMBER(FIND("0F",ScheduleCompile!J707)),ISNUMBER(FIND("8F",ScheduleCompile!J707)),ISNUMBER(FIND("1F",ScheduleCompile!J707)),ISNUMBER(FIND("2F",ScheduleCompile!J707)),ISNUMBER(FIND("3F",ScheduleCompile!J707)),ISNUMBER(FIND("6F",ScheduleCompile!J707)),ISNUMBER(FIND("7F",ScheduleCompile!J707)),ISNUMBER(FIND("9F",ScheduleCompile!J707)),ISNUMBER(FIND("4F",ScheduleCompile!J707))),VALUE(LEFT(ScheduleCompile!J707,FIND("F",ScheduleCompile!J707)-1)),ScheduleCompile!J707)))))))</f>
        <v>74.5</v>
      </c>
      <c r="P714" s="1">
        <f>IF(AND(ISERROR(IF(ScheduleCompile!K707="Off",0,IF(ScheduleCompile!K707="On",1,IF(ISNUMBER(ScheduleCompile!K707),ScheduleCompile!K707/1,IF(ISTEXT(ScheduleCompile!K707),IF(OR(ISNUMBER(FIND("5F",ScheduleCompile!K707)),ISNUMBER(FIND("0F",ScheduleCompile!K707)),ISNUMBER(FIND("8F",ScheduleCompile!K707)),ISNUMBER(FIND("1F",ScheduleCompile!K707)),ISNUMBER(FIND("2F",ScheduleCompile!K707)),ISNUMBER(FIND("3F",ScheduleCompile!K707)),ISNUMBER(FIND("6F",ScheduleCompile!K707)),ISNUMBER(FIND("7F",ScheduleCompile!K707)),ISNUMBER(FIND("9F",ScheduleCompile!K707)),ISNUMBER(FIND("4F",ScheduleCompile!K707))),VALUE(LEFT(ScheduleCompile!K707,FIND("F",ScheduleCompile!K707)-1)),ScheduleCompile!K707)))))),ISTEXT(ScheduleCompile!#REF!)),"ENDTABLE",IF(ISERROR(IF(ScheduleCompile!K707="Off",0,IF(ScheduleCompile!K707="On",1,IF(ISNUMBER(ScheduleCompile!K707),ScheduleCompile!K707/1,IF(ISTEXT(ScheduleCompile!K707),IF(OR(ISNUMBER(FIND("5F",ScheduleCompile!K707)),ISNUMBER(FIND("0F",ScheduleCompile!K707)),ISNUMBER(FIND("8F",ScheduleCompile!K707)),ISNUMBER(FIND("1F",ScheduleCompile!K707)),ISNUMBER(FIND("2F",ScheduleCompile!K707)),ISNUMBER(FIND("3F",ScheduleCompile!K707)),ISNUMBER(FIND("6F",ScheduleCompile!K707)),ISNUMBER(FIND("7F",ScheduleCompile!K707)),ISNUMBER(FIND("9F",ScheduleCompile!K707)),ISNUMBER(FIND("4F",ScheduleCompile!K707))),VALUE(LEFT(ScheduleCompile!K707,FIND("F",ScheduleCompile!K707)-1)),ScheduleCompile!K707)))))),"",IF(ScheduleCompile!K707="Off",0,IF(ScheduleCompile!K707="On",1,IF(ISNUMBER(ScheduleCompile!K707),ScheduleCompile!K707/1,IF(ISTEXT(ScheduleCompile!K707),IF(OR(ISNUMBER(FIND("5F",ScheduleCompile!K707)),ISNUMBER(FIND("0F",ScheduleCompile!K707)),ISNUMBER(FIND("8F",ScheduleCompile!K707)),ISNUMBER(FIND("1F",ScheduleCompile!K707)),ISNUMBER(FIND("2F",ScheduleCompile!K707)),ISNUMBER(FIND("3F",ScheduleCompile!K707)),ISNUMBER(FIND("6F",ScheduleCompile!K707)),ISNUMBER(FIND("7F",ScheduleCompile!K707)),ISNUMBER(FIND("9F",ScheduleCompile!K707)),ISNUMBER(FIND("4F",ScheduleCompile!K707))),VALUE(LEFT(ScheduleCompile!K707,FIND("F",ScheduleCompile!K707)-1)),ScheduleCompile!K707)))))))</f>
        <v>74.5</v>
      </c>
      <c r="Q714" s="1">
        <f>IF(AND(ISERROR(IF(ScheduleCompile!L707="Off",0,IF(ScheduleCompile!L707="On",1,IF(ISNUMBER(ScheduleCompile!L707),ScheduleCompile!L707/1,IF(ISTEXT(ScheduleCompile!L707),IF(OR(ISNUMBER(FIND("5F",ScheduleCompile!L707)),ISNUMBER(FIND("0F",ScheduleCompile!L707)),ISNUMBER(FIND("8F",ScheduleCompile!L707)),ISNUMBER(FIND("1F",ScheduleCompile!L707)),ISNUMBER(FIND("2F",ScheduleCompile!L707)),ISNUMBER(FIND("3F",ScheduleCompile!L707)),ISNUMBER(FIND("6F",ScheduleCompile!L707)),ISNUMBER(FIND("7F",ScheduleCompile!L707)),ISNUMBER(FIND("9F",ScheduleCompile!L707)),ISNUMBER(FIND("4F",ScheduleCompile!L707))),VALUE(LEFT(ScheduleCompile!L707,FIND("F",ScheduleCompile!L707)-1)),ScheduleCompile!L707)))))),ISTEXT(ScheduleCompile!#REF!)),"ENDTABLE",IF(ISERROR(IF(ScheduleCompile!L707="Off",0,IF(ScheduleCompile!L707="On",1,IF(ISNUMBER(ScheduleCompile!L707),ScheduleCompile!L707/1,IF(ISTEXT(ScheduleCompile!L707),IF(OR(ISNUMBER(FIND("5F",ScheduleCompile!L707)),ISNUMBER(FIND("0F",ScheduleCompile!L707)),ISNUMBER(FIND("8F",ScheduleCompile!L707)),ISNUMBER(FIND("1F",ScheduleCompile!L707)),ISNUMBER(FIND("2F",ScheduleCompile!L707)),ISNUMBER(FIND("3F",ScheduleCompile!L707)),ISNUMBER(FIND("6F",ScheduleCompile!L707)),ISNUMBER(FIND("7F",ScheduleCompile!L707)),ISNUMBER(FIND("9F",ScheduleCompile!L707)),ISNUMBER(FIND("4F",ScheduleCompile!L707))),VALUE(LEFT(ScheduleCompile!L707,FIND("F",ScheduleCompile!L707)-1)),ScheduleCompile!L707)))))),"",IF(ScheduleCompile!L707="Off",0,IF(ScheduleCompile!L707="On",1,IF(ISNUMBER(ScheduleCompile!L707),ScheduleCompile!L707/1,IF(ISTEXT(ScheduleCompile!L707),IF(OR(ISNUMBER(FIND("5F",ScheduleCompile!L707)),ISNUMBER(FIND("0F",ScheduleCompile!L707)),ISNUMBER(FIND("8F",ScheduleCompile!L707)),ISNUMBER(FIND("1F",ScheduleCompile!L707)),ISNUMBER(FIND("2F",ScheduleCompile!L707)),ISNUMBER(FIND("3F",ScheduleCompile!L707)),ISNUMBER(FIND("6F",ScheduleCompile!L707)),ISNUMBER(FIND("7F",ScheduleCompile!L707)),ISNUMBER(FIND("9F",ScheduleCompile!L707)),ISNUMBER(FIND("4F",ScheduleCompile!L707))),VALUE(LEFT(ScheduleCompile!L707,FIND("F",ScheduleCompile!L707)-1)),ScheduleCompile!L707)))))))</f>
        <v>74.5</v>
      </c>
      <c r="R714" s="1">
        <f>IF(AND(ISERROR(IF(ScheduleCompile!M707="Off",0,IF(ScheduleCompile!M707="On",1,IF(ISNUMBER(ScheduleCompile!M707),ScheduleCompile!M707/1,IF(ISTEXT(ScheduleCompile!M707),IF(OR(ISNUMBER(FIND("5F",ScheduleCompile!M707)),ISNUMBER(FIND("0F",ScheduleCompile!M707)),ISNUMBER(FIND("8F",ScheduleCompile!M707)),ISNUMBER(FIND("1F",ScheduleCompile!M707)),ISNUMBER(FIND("2F",ScheduleCompile!M707)),ISNUMBER(FIND("3F",ScheduleCompile!M707)),ISNUMBER(FIND("6F",ScheduleCompile!M707)),ISNUMBER(FIND("7F",ScheduleCompile!M707)),ISNUMBER(FIND("9F",ScheduleCompile!M707)),ISNUMBER(FIND("4F",ScheduleCompile!M707))),VALUE(LEFT(ScheduleCompile!M707,FIND("F",ScheduleCompile!M707)-1)),ScheduleCompile!M707)))))),ISTEXT(ScheduleCompile!#REF!)),"ENDTABLE",IF(ISERROR(IF(ScheduleCompile!M707="Off",0,IF(ScheduleCompile!M707="On",1,IF(ISNUMBER(ScheduleCompile!M707),ScheduleCompile!M707/1,IF(ISTEXT(ScheduleCompile!M707),IF(OR(ISNUMBER(FIND("5F",ScheduleCompile!M707)),ISNUMBER(FIND("0F",ScheduleCompile!M707)),ISNUMBER(FIND("8F",ScheduleCompile!M707)),ISNUMBER(FIND("1F",ScheduleCompile!M707)),ISNUMBER(FIND("2F",ScheduleCompile!M707)),ISNUMBER(FIND("3F",ScheduleCompile!M707)),ISNUMBER(FIND("6F",ScheduleCompile!M707)),ISNUMBER(FIND("7F",ScheduleCompile!M707)),ISNUMBER(FIND("9F",ScheduleCompile!M707)),ISNUMBER(FIND("4F",ScheduleCompile!M707))),VALUE(LEFT(ScheduleCompile!M707,FIND("F",ScheduleCompile!M707)-1)),ScheduleCompile!M707)))))),"",IF(ScheduleCompile!M707="Off",0,IF(ScheduleCompile!M707="On",1,IF(ISNUMBER(ScheduleCompile!M707),ScheduleCompile!M707/1,IF(ISTEXT(ScheduleCompile!M707),IF(OR(ISNUMBER(FIND("5F",ScheduleCompile!M707)),ISNUMBER(FIND("0F",ScheduleCompile!M707)),ISNUMBER(FIND("8F",ScheduleCompile!M707)),ISNUMBER(FIND("1F",ScheduleCompile!M707)),ISNUMBER(FIND("2F",ScheduleCompile!M707)),ISNUMBER(FIND("3F",ScheduleCompile!M707)),ISNUMBER(FIND("6F",ScheduleCompile!M707)),ISNUMBER(FIND("7F",ScheduleCompile!M707)),ISNUMBER(FIND("9F",ScheduleCompile!M707)),ISNUMBER(FIND("4F",ScheduleCompile!M707))),VALUE(LEFT(ScheduleCompile!M707,FIND("F",ScheduleCompile!M707)-1)),ScheduleCompile!M707)))))))</f>
        <v>74.5</v>
      </c>
      <c r="S714" s="1">
        <f>IF(AND(ISERROR(IF(ScheduleCompile!N707="Off",0,IF(ScheduleCompile!N707="On",1,IF(ISNUMBER(ScheduleCompile!N707),ScheduleCompile!N707/1,IF(ISTEXT(ScheduleCompile!N707),IF(OR(ISNUMBER(FIND("5F",ScheduleCompile!N707)),ISNUMBER(FIND("0F",ScheduleCompile!N707)),ISNUMBER(FIND("8F",ScheduleCompile!N707)),ISNUMBER(FIND("1F",ScheduleCompile!N707)),ISNUMBER(FIND("2F",ScheduleCompile!N707)),ISNUMBER(FIND("3F",ScheduleCompile!N707)),ISNUMBER(FIND("6F",ScheduleCompile!N707)),ISNUMBER(FIND("7F",ScheduleCompile!N707)),ISNUMBER(FIND("9F",ScheduleCompile!N707)),ISNUMBER(FIND("4F",ScheduleCompile!N707))),VALUE(LEFT(ScheduleCompile!N707,FIND("F",ScheduleCompile!N707)-1)),ScheduleCompile!N707)))))),ISTEXT(ScheduleCompile!#REF!)),"ENDTABLE",IF(ISERROR(IF(ScheduleCompile!N707="Off",0,IF(ScheduleCompile!N707="On",1,IF(ISNUMBER(ScheduleCompile!N707),ScheduleCompile!N707/1,IF(ISTEXT(ScheduleCompile!N707),IF(OR(ISNUMBER(FIND("5F",ScheduleCompile!N707)),ISNUMBER(FIND("0F",ScheduleCompile!N707)),ISNUMBER(FIND("8F",ScheduleCompile!N707)),ISNUMBER(FIND("1F",ScheduleCompile!N707)),ISNUMBER(FIND("2F",ScheduleCompile!N707)),ISNUMBER(FIND("3F",ScheduleCompile!N707)),ISNUMBER(FIND("6F",ScheduleCompile!N707)),ISNUMBER(FIND("7F",ScheduleCompile!N707)),ISNUMBER(FIND("9F",ScheduleCompile!N707)),ISNUMBER(FIND("4F",ScheduleCompile!N707))),VALUE(LEFT(ScheduleCompile!N707,FIND("F",ScheduleCompile!N707)-1)),ScheduleCompile!N707)))))),"",IF(ScheduleCompile!N707="Off",0,IF(ScheduleCompile!N707="On",1,IF(ISNUMBER(ScheduleCompile!N707),ScheduleCompile!N707/1,IF(ISTEXT(ScheduleCompile!N707),IF(OR(ISNUMBER(FIND("5F",ScheduleCompile!N707)),ISNUMBER(FIND("0F",ScheduleCompile!N707)),ISNUMBER(FIND("8F",ScheduleCompile!N707)),ISNUMBER(FIND("1F",ScheduleCompile!N707)),ISNUMBER(FIND("2F",ScheduleCompile!N707)),ISNUMBER(FIND("3F",ScheduleCompile!N707)),ISNUMBER(FIND("6F",ScheduleCompile!N707)),ISNUMBER(FIND("7F",ScheduleCompile!N707)),ISNUMBER(FIND("9F",ScheduleCompile!N707)),ISNUMBER(FIND("4F",ScheduleCompile!N707))),VALUE(LEFT(ScheduleCompile!N707,FIND("F",ScheduleCompile!N707)-1)),ScheduleCompile!N707)))))))</f>
        <v>74.5</v>
      </c>
      <c r="T714" s="1">
        <f>IF(AND(ISERROR(IF(ScheduleCompile!O707="Off",0,IF(ScheduleCompile!O707="On",1,IF(ISNUMBER(ScheduleCompile!O707),ScheduleCompile!O707/1,IF(ISTEXT(ScheduleCompile!O707),IF(OR(ISNUMBER(FIND("5F",ScheduleCompile!O707)),ISNUMBER(FIND("0F",ScheduleCompile!O707)),ISNUMBER(FIND("8F",ScheduleCompile!O707)),ISNUMBER(FIND("1F",ScheduleCompile!O707)),ISNUMBER(FIND("2F",ScheduleCompile!O707)),ISNUMBER(FIND("3F",ScheduleCompile!O707)),ISNUMBER(FIND("6F",ScheduleCompile!O707)),ISNUMBER(FIND("7F",ScheduleCompile!O707)),ISNUMBER(FIND("9F",ScheduleCompile!O707)),ISNUMBER(FIND("4F",ScheduleCompile!O707))),VALUE(LEFT(ScheduleCompile!O707,FIND("F",ScheduleCompile!O707)-1)),ScheduleCompile!O707)))))),ISTEXT(ScheduleCompile!#REF!)),"ENDTABLE",IF(ISERROR(IF(ScheduleCompile!O707="Off",0,IF(ScheduleCompile!O707="On",1,IF(ISNUMBER(ScheduleCompile!O707),ScheduleCompile!O707/1,IF(ISTEXT(ScheduleCompile!O707),IF(OR(ISNUMBER(FIND("5F",ScheduleCompile!O707)),ISNUMBER(FIND("0F",ScheduleCompile!O707)),ISNUMBER(FIND("8F",ScheduleCompile!O707)),ISNUMBER(FIND("1F",ScheduleCompile!O707)),ISNUMBER(FIND("2F",ScheduleCompile!O707)),ISNUMBER(FIND("3F",ScheduleCompile!O707)),ISNUMBER(FIND("6F",ScheduleCompile!O707)),ISNUMBER(FIND("7F",ScheduleCompile!O707)),ISNUMBER(FIND("9F",ScheduleCompile!O707)),ISNUMBER(FIND("4F",ScheduleCompile!O707))),VALUE(LEFT(ScheduleCompile!O707,FIND("F",ScheduleCompile!O707)-1)),ScheduleCompile!O707)))))),"",IF(ScheduleCompile!O707="Off",0,IF(ScheduleCompile!O707="On",1,IF(ISNUMBER(ScheduleCompile!O707),ScheduleCompile!O707/1,IF(ISTEXT(ScheduleCompile!O707),IF(OR(ISNUMBER(FIND("5F",ScheduleCompile!O707)),ISNUMBER(FIND("0F",ScheduleCompile!O707)),ISNUMBER(FIND("8F",ScheduleCompile!O707)),ISNUMBER(FIND("1F",ScheduleCompile!O707)),ISNUMBER(FIND("2F",ScheduleCompile!O707)),ISNUMBER(FIND("3F",ScheduleCompile!O707)),ISNUMBER(FIND("6F",ScheduleCompile!O707)),ISNUMBER(FIND("7F",ScheduleCompile!O707)),ISNUMBER(FIND("9F",ScheduleCompile!O707)),ISNUMBER(FIND("4F",ScheduleCompile!O707))),VALUE(LEFT(ScheduleCompile!O707,FIND("F",ScheduleCompile!O707)-1)),ScheduleCompile!O707)))))))</f>
        <v>74.5</v>
      </c>
      <c r="U714" s="1">
        <f>IF(AND(ISERROR(IF(ScheduleCompile!P707="Off",0,IF(ScheduleCompile!P707="On",1,IF(ISNUMBER(ScheduleCompile!P707),ScheduleCompile!P707/1,IF(ISTEXT(ScheduleCompile!P707),IF(OR(ISNUMBER(FIND("5F",ScheduleCompile!P707)),ISNUMBER(FIND("0F",ScheduleCompile!P707)),ISNUMBER(FIND("8F",ScheduleCompile!P707)),ISNUMBER(FIND("1F",ScheduleCompile!P707)),ISNUMBER(FIND("2F",ScheduleCompile!P707)),ISNUMBER(FIND("3F",ScheduleCompile!P707)),ISNUMBER(FIND("6F",ScheduleCompile!P707)),ISNUMBER(FIND("7F",ScheduleCompile!P707)),ISNUMBER(FIND("9F",ScheduleCompile!P707)),ISNUMBER(FIND("4F",ScheduleCompile!P707))),VALUE(LEFT(ScheduleCompile!P707,FIND("F",ScheduleCompile!P707)-1)),ScheduleCompile!P707)))))),ISTEXT(ScheduleCompile!#REF!)),"ENDTABLE",IF(ISERROR(IF(ScheduleCompile!P707="Off",0,IF(ScheduleCompile!P707="On",1,IF(ISNUMBER(ScheduleCompile!P707),ScheduleCompile!P707/1,IF(ISTEXT(ScheduleCompile!P707),IF(OR(ISNUMBER(FIND("5F",ScheduleCompile!P707)),ISNUMBER(FIND("0F",ScheduleCompile!P707)),ISNUMBER(FIND("8F",ScheduleCompile!P707)),ISNUMBER(FIND("1F",ScheduleCompile!P707)),ISNUMBER(FIND("2F",ScheduleCompile!P707)),ISNUMBER(FIND("3F",ScheduleCompile!P707)),ISNUMBER(FIND("6F",ScheduleCompile!P707)),ISNUMBER(FIND("7F",ScheduleCompile!P707)),ISNUMBER(FIND("9F",ScheduleCompile!P707)),ISNUMBER(FIND("4F",ScheduleCompile!P707))),VALUE(LEFT(ScheduleCompile!P707,FIND("F",ScheduleCompile!P707)-1)),ScheduleCompile!P707)))))),"",IF(ScheduleCompile!P707="Off",0,IF(ScheduleCompile!P707="On",1,IF(ISNUMBER(ScheduleCompile!P707),ScheduleCompile!P707/1,IF(ISTEXT(ScheduleCompile!P707),IF(OR(ISNUMBER(FIND("5F",ScheduleCompile!P707)),ISNUMBER(FIND("0F",ScheduleCompile!P707)),ISNUMBER(FIND("8F",ScheduleCompile!P707)),ISNUMBER(FIND("1F",ScheduleCompile!P707)),ISNUMBER(FIND("2F",ScheduleCompile!P707)),ISNUMBER(FIND("3F",ScheduleCompile!P707)),ISNUMBER(FIND("6F",ScheduleCompile!P707)),ISNUMBER(FIND("7F",ScheduleCompile!P707)),ISNUMBER(FIND("9F",ScheduleCompile!P707)),ISNUMBER(FIND("4F",ScheduleCompile!P707))),VALUE(LEFT(ScheduleCompile!P707,FIND("F",ScheduleCompile!P707)-1)),ScheduleCompile!P707)))))))</f>
        <v>74.5</v>
      </c>
      <c r="V714" s="1">
        <f>IF(AND(ISERROR(IF(ScheduleCompile!Q707="Off",0,IF(ScheduleCompile!Q707="On",1,IF(ISNUMBER(ScheduleCompile!Q707),ScheduleCompile!Q707/1,IF(ISTEXT(ScheduleCompile!Q707),IF(OR(ISNUMBER(FIND("5F",ScheduleCompile!Q707)),ISNUMBER(FIND("0F",ScheduleCompile!Q707)),ISNUMBER(FIND("8F",ScheduleCompile!Q707)),ISNUMBER(FIND("1F",ScheduleCompile!Q707)),ISNUMBER(FIND("2F",ScheduleCompile!Q707)),ISNUMBER(FIND("3F",ScheduleCompile!Q707)),ISNUMBER(FIND("6F",ScheduleCompile!Q707)),ISNUMBER(FIND("7F",ScheduleCompile!Q707)),ISNUMBER(FIND("9F",ScheduleCompile!Q707)),ISNUMBER(FIND("4F",ScheduleCompile!Q707))),VALUE(LEFT(ScheduleCompile!Q707,FIND("F",ScheduleCompile!Q707)-1)),ScheduleCompile!Q707)))))),ISTEXT(ScheduleCompile!#REF!)),"ENDTABLE",IF(ISERROR(IF(ScheduleCompile!Q707="Off",0,IF(ScheduleCompile!Q707="On",1,IF(ISNUMBER(ScheduleCompile!Q707),ScheduleCompile!Q707/1,IF(ISTEXT(ScheduleCompile!Q707),IF(OR(ISNUMBER(FIND("5F",ScheduleCompile!Q707)),ISNUMBER(FIND("0F",ScheduleCompile!Q707)),ISNUMBER(FIND("8F",ScheduleCompile!Q707)),ISNUMBER(FIND("1F",ScheduleCompile!Q707)),ISNUMBER(FIND("2F",ScheduleCompile!Q707)),ISNUMBER(FIND("3F",ScheduleCompile!Q707)),ISNUMBER(FIND("6F",ScheduleCompile!Q707)),ISNUMBER(FIND("7F",ScheduleCompile!Q707)),ISNUMBER(FIND("9F",ScheduleCompile!Q707)),ISNUMBER(FIND("4F",ScheduleCompile!Q707))),VALUE(LEFT(ScheduleCompile!Q707,FIND("F",ScheduleCompile!Q707)-1)),ScheduleCompile!Q707)))))),"",IF(ScheduleCompile!Q707="Off",0,IF(ScheduleCompile!Q707="On",1,IF(ISNUMBER(ScheduleCompile!Q707),ScheduleCompile!Q707/1,IF(ISTEXT(ScheduleCompile!Q707),IF(OR(ISNUMBER(FIND("5F",ScheduleCompile!Q707)),ISNUMBER(FIND("0F",ScheduleCompile!Q707)),ISNUMBER(FIND("8F",ScheduleCompile!Q707)),ISNUMBER(FIND("1F",ScheduleCompile!Q707)),ISNUMBER(FIND("2F",ScheduleCompile!Q707)),ISNUMBER(FIND("3F",ScheduleCompile!Q707)),ISNUMBER(FIND("6F",ScheduleCompile!Q707)),ISNUMBER(FIND("7F",ScheduleCompile!Q707)),ISNUMBER(FIND("9F",ScheduleCompile!Q707)),ISNUMBER(FIND("4F",ScheduleCompile!Q707))),VALUE(LEFT(ScheduleCompile!Q707,FIND("F",ScheduleCompile!Q707)-1)),ScheduleCompile!Q707)))))))</f>
        <v>74.5</v>
      </c>
      <c r="W714" s="1">
        <f>IF(AND(ISERROR(IF(ScheduleCompile!R707="Off",0,IF(ScheduleCompile!R707="On",1,IF(ISNUMBER(ScheduleCompile!R707),ScheduleCompile!R707/1,IF(ISTEXT(ScheduleCompile!R707),IF(OR(ISNUMBER(FIND("5F",ScheduleCompile!R707)),ISNUMBER(FIND("0F",ScheduleCompile!R707)),ISNUMBER(FIND("8F",ScheduleCompile!R707)),ISNUMBER(FIND("1F",ScheduleCompile!R707)),ISNUMBER(FIND("2F",ScheduleCompile!R707)),ISNUMBER(FIND("3F",ScheduleCompile!R707)),ISNUMBER(FIND("6F",ScheduleCompile!R707)),ISNUMBER(FIND("7F",ScheduleCompile!R707)),ISNUMBER(FIND("9F",ScheduleCompile!R707)),ISNUMBER(FIND("4F",ScheduleCompile!R707))),VALUE(LEFT(ScheduleCompile!R707,FIND("F",ScheduleCompile!R707)-1)),ScheduleCompile!R707)))))),ISTEXT(ScheduleCompile!#REF!)),"ENDTABLE",IF(ISERROR(IF(ScheduleCompile!R707="Off",0,IF(ScheduleCompile!R707="On",1,IF(ISNUMBER(ScheduleCompile!R707),ScheduleCompile!R707/1,IF(ISTEXT(ScheduleCompile!R707),IF(OR(ISNUMBER(FIND("5F",ScheduleCompile!R707)),ISNUMBER(FIND("0F",ScheduleCompile!R707)),ISNUMBER(FIND("8F",ScheduleCompile!R707)),ISNUMBER(FIND("1F",ScheduleCompile!R707)),ISNUMBER(FIND("2F",ScheduleCompile!R707)),ISNUMBER(FIND("3F",ScheduleCompile!R707)),ISNUMBER(FIND("6F",ScheduleCompile!R707)),ISNUMBER(FIND("7F",ScheduleCompile!R707)),ISNUMBER(FIND("9F",ScheduleCompile!R707)),ISNUMBER(FIND("4F",ScheduleCompile!R707))),VALUE(LEFT(ScheduleCompile!R707,FIND("F",ScheduleCompile!R707)-1)),ScheduleCompile!R707)))))),"",IF(ScheduleCompile!R707="Off",0,IF(ScheduleCompile!R707="On",1,IF(ISNUMBER(ScheduleCompile!R707),ScheduleCompile!R707/1,IF(ISTEXT(ScheduleCompile!R707),IF(OR(ISNUMBER(FIND("5F",ScheduleCompile!R707)),ISNUMBER(FIND("0F",ScheduleCompile!R707)),ISNUMBER(FIND("8F",ScheduleCompile!R707)),ISNUMBER(FIND("1F",ScheduleCompile!R707)),ISNUMBER(FIND("2F",ScheduleCompile!R707)),ISNUMBER(FIND("3F",ScheduleCompile!R707)),ISNUMBER(FIND("6F",ScheduleCompile!R707)),ISNUMBER(FIND("7F",ScheduleCompile!R707)),ISNUMBER(FIND("9F",ScheduleCompile!R707)),ISNUMBER(FIND("4F",ScheduleCompile!R707))),VALUE(LEFT(ScheduleCompile!R707,FIND("F",ScheduleCompile!R707)-1)),ScheduleCompile!R707)))))))</f>
        <v>74.5</v>
      </c>
      <c r="X714" s="1">
        <f>IF(AND(ISERROR(IF(ScheduleCompile!S707="Off",0,IF(ScheduleCompile!S707="On",1,IF(ISNUMBER(ScheduleCompile!S707),ScheduleCompile!S707/1,IF(ISTEXT(ScheduleCompile!S707),IF(OR(ISNUMBER(FIND("5F",ScheduleCompile!S707)),ISNUMBER(FIND("0F",ScheduleCompile!S707)),ISNUMBER(FIND("8F",ScheduleCompile!S707)),ISNUMBER(FIND("1F",ScheduleCompile!S707)),ISNUMBER(FIND("2F",ScheduleCompile!S707)),ISNUMBER(FIND("3F",ScheduleCompile!S707)),ISNUMBER(FIND("6F",ScheduleCompile!S707)),ISNUMBER(FIND("7F",ScheduleCompile!S707)),ISNUMBER(FIND("9F",ScheduleCompile!S707)),ISNUMBER(FIND("4F",ScheduleCompile!S707))),VALUE(LEFT(ScheduleCompile!S707,FIND("F",ScheduleCompile!S707)-1)),ScheduleCompile!S707)))))),ISTEXT(ScheduleCompile!#REF!)),"ENDTABLE",IF(ISERROR(IF(ScheduleCompile!S707="Off",0,IF(ScheduleCompile!S707="On",1,IF(ISNUMBER(ScheduleCompile!S707),ScheduleCompile!S707/1,IF(ISTEXT(ScheduleCompile!S707),IF(OR(ISNUMBER(FIND("5F",ScheduleCompile!S707)),ISNUMBER(FIND("0F",ScheduleCompile!S707)),ISNUMBER(FIND("8F",ScheduleCompile!S707)),ISNUMBER(FIND("1F",ScheduleCompile!S707)),ISNUMBER(FIND("2F",ScheduleCompile!S707)),ISNUMBER(FIND("3F",ScheduleCompile!S707)),ISNUMBER(FIND("6F",ScheduleCompile!S707)),ISNUMBER(FIND("7F",ScheduleCompile!S707)),ISNUMBER(FIND("9F",ScheduleCompile!S707)),ISNUMBER(FIND("4F",ScheduleCompile!S707))),VALUE(LEFT(ScheduleCompile!S707,FIND("F",ScheduleCompile!S707)-1)),ScheduleCompile!S707)))))),"",IF(ScheduleCompile!S707="Off",0,IF(ScheduleCompile!S707="On",1,IF(ISNUMBER(ScheduleCompile!S707),ScheduleCompile!S707/1,IF(ISTEXT(ScheduleCompile!S707),IF(OR(ISNUMBER(FIND("5F",ScheduleCompile!S707)),ISNUMBER(FIND("0F",ScheduleCompile!S707)),ISNUMBER(FIND("8F",ScheduleCompile!S707)),ISNUMBER(FIND("1F",ScheduleCompile!S707)),ISNUMBER(FIND("2F",ScheduleCompile!S707)),ISNUMBER(FIND("3F",ScheduleCompile!S707)),ISNUMBER(FIND("6F",ScheduleCompile!S707)),ISNUMBER(FIND("7F",ScheduleCompile!S707)),ISNUMBER(FIND("9F",ScheduleCompile!S707)),ISNUMBER(FIND("4F",ScheduleCompile!S707))),VALUE(LEFT(ScheduleCompile!S707,FIND("F",ScheduleCompile!S707)-1)),ScheduleCompile!S707)))))))</f>
        <v>74.5</v>
      </c>
      <c r="Y714" s="1">
        <f>IF(AND(ISERROR(IF(ScheduleCompile!T707="Off",0,IF(ScheduleCompile!T707="On",1,IF(ISNUMBER(ScheduleCompile!T707),ScheduleCompile!T707/1,IF(ISTEXT(ScheduleCompile!T707),IF(OR(ISNUMBER(FIND("5F",ScheduleCompile!T707)),ISNUMBER(FIND("0F",ScheduleCompile!T707)),ISNUMBER(FIND("8F",ScheduleCompile!T707)),ISNUMBER(FIND("1F",ScheduleCompile!T707)),ISNUMBER(FIND("2F",ScheduleCompile!T707)),ISNUMBER(FIND("3F",ScheduleCompile!T707)),ISNUMBER(FIND("6F",ScheduleCompile!T707)),ISNUMBER(FIND("7F",ScheduleCompile!T707)),ISNUMBER(FIND("9F",ScheduleCompile!T707)),ISNUMBER(FIND("4F",ScheduleCompile!T707))),VALUE(LEFT(ScheduleCompile!T707,FIND("F",ScheduleCompile!T707)-1)),ScheduleCompile!T707)))))),ISTEXT(ScheduleCompile!#REF!)),"ENDTABLE",IF(ISERROR(IF(ScheduleCompile!T707="Off",0,IF(ScheduleCompile!T707="On",1,IF(ISNUMBER(ScheduleCompile!T707),ScheduleCompile!T707/1,IF(ISTEXT(ScheduleCompile!T707),IF(OR(ISNUMBER(FIND("5F",ScheduleCompile!T707)),ISNUMBER(FIND("0F",ScheduleCompile!T707)),ISNUMBER(FIND("8F",ScheduleCompile!T707)),ISNUMBER(FIND("1F",ScheduleCompile!T707)),ISNUMBER(FIND("2F",ScheduleCompile!T707)),ISNUMBER(FIND("3F",ScheduleCompile!T707)),ISNUMBER(FIND("6F",ScheduleCompile!T707)),ISNUMBER(FIND("7F",ScheduleCompile!T707)),ISNUMBER(FIND("9F",ScheduleCompile!T707)),ISNUMBER(FIND("4F",ScheduleCompile!T707))),VALUE(LEFT(ScheduleCompile!T707,FIND("F",ScheduleCompile!T707)-1)),ScheduleCompile!T707)))))),"",IF(ScheduleCompile!T707="Off",0,IF(ScheduleCompile!T707="On",1,IF(ISNUMBER(ScheduleCompile!T707),ScheduleCompile!T707/1,IF(ISTEXT(ScheduleCompile!T707),IF(OR(ISNUMBER(FIND("5F",ScheduleCompile!T707)),ISNUMBER(FIND("0F",ScheduleCompile!T707)),ISNUMBER(FIND("8F",ScheduleCompile!T707)),ISNUMBER(FIND("1F",ScheduleCompile!T707)),ISNUMBER(FIND("2F",ScheduleCompile!T707)),ISNUMBER(FIND("3F",ScheduleCompile!T707)),ISNUMBER(FIND("6F",ScheduleCompile!T707)),ISNUMBER(FIND("7F",ScheduleCompile!T707)),ISNUMBER(FIND("9F",ScheduleCompile!T707)),ISNUMBER(FIND("4F",ScheduleCompile!T707))),VALUE(LEFT(ScheduleCompile!T707,FIND("F",ScheduleCompile!T707)-1)),ScheduleCompile!T707)))))))</f>
        <v>74.5</v>
      </c>
      <c r="Z714" s="1">
        <f>IF(AND(ISERROR(IF(ScheduleCompile!U707="Off",0,IF(ScheduleCompile!U707="On",1,IF(ISNUMBER(ScheduleCompile!U707),ScheduleCompile!U707/1,IF(ISTEXT(ScheduleCompile!U707),IF(OR(ISNUMBER(FIND("5F",ScheduleCompile!U707)),ISNUMBER(FIND("0F",ScheduleCompile!U707)),ISNUMBER(FIND("8F",ScheduleCompile!U707)),ISNUMBER(FIND("1F",ScheduleCompile!U707)),ISNUMBER(FIND("2F",ScheduleCompile!U707)),ISNUMBER(FIND("3F",ScheduleCompile!U707)),ISNUMBER(FIND("6F",ScheduleCompile!U707)),ISNUMBER(FIND("7F",ScheduleCompile!U707)),ISNUMBER(FIND("9F",ScheduleCompile!U707)),ISNUMBER(FIND("4F",ScheduleCompile!U707))),VALUE(LEFT(ScheduleCompile!U707,FIND("F",ScheduleCompile!U707)-1)),ScheduleCompile!U707)))))),ISTEXT(ScheduleCompile!#REF!)),"ENDTABLE",IF(ISERROR(IF(ScheduleCompile!U707="Off",0,IF(ScheduleCompile!U707="On",1,IF(ISNUMBER(ScheduleCompile!U707),ScheduleCompile!U707/1,IF(ISTEXT(ScheduleCompile!U707),IF(OR(ISNUMBER(FIND("5F",ScheduleCompile!U707)),ISNUMBER(FIND("0F",ScheduleCompile!U707)),ISNUMBER(FIND("8F",ScheduleCompile!U707)),ISNUMBER(FIND("1F",ScheduleCompile!U707)),ISNUMBER(FIND("2F",ScheduleCompile!U707)),ISNUMBER(FIND("3F",ScheduleCompile!U707)),ISNUMBER(FIND("6F",ScheduleCompile!U707)),ISNUMBER(FIND("7F",ScheduleCompile!U707)),ISNUMBER(FIND("9F",ScheduleCompile!U707)),ISNUMBER(FIND("4F",ScheduleCompile!U707))),VALUE(LEFT(ScheduleCompile!U707,FIND("F",ScheduleCompile!U707)-1)),ScheduleCompile!U707)))))),"",IF(ScheduleCompile!U707="Off",0,IF(ScheduleCompile!U707="On",1,IF(ISNUMBER(ScheduleCompile!U707),ScheduleCompile!U707/1,IF(ISTEXT(ScheduleCompile!U707),IF(OR(ISNUMBER(FIND("5F",ScheduleCompile!U707)),ISNUMBER(FIND("0F",ScheduleCompile!U707)),ISNUMBER(FIND("8F",ScheduleCompile!U707)),ISNUMBER(FIND("1F",ScheduleCompile!U707)),ISNUMBER(FIND("2F",ScheduleCompile!U707)),ISNUMBER(FIND("3F",ScheduleCompile!U707)),ISNUMBER(FIND("6F",ScheduleCompile!U707)),ISNUMBER(FIND("7F",ScheduleCompile!U707)),ISNUMBER(FIND("9F",ScheduleCompile!U707)),ISNUMBER(FIND("4F",ScheduleCompile!U707))),VALUE(LEFT(ScheduleCompile!U707,FIND("F",ScheduleCompile!U707)-1)),ScheduleCompile!U707)))))))</f>
        <v>74.5</v>
      </c>
      <c r="AA714" s="1">
        <f>IF(AND(ISERROR(IF(ScheduleCompile!V707="Off",0,IF(ScheduleCompile!V707="On",1,IF(ISNUMBER(ScheduleCompile!V707),ScheduleCompile!V707/1,IF(ISTEXT(ScheduleCompile!V707),IF(OR(ISNUMBER(FIND("5F",ScheduleCompile!V707)),ISNUMBER(FIND("0F",ScheduleCompile!V707)),ISNUMBER(FIND("8F",ScheduleCompile!V707)),ISNUMBER(FIND("1F",ScheduleCompile!V707)),ISNUMBER(FIND("2F",ScheduleCompile!V707)),ISNUMBER(FIND("3F",ScheduleCompile!V707)),ISNUMBER(FIND("6F",ScheduleCompile!V707)),ISNUMBER(FIND("7F",ScheduleCompile!V707)),ISNUMBER(FIND("9F",ScheduleCompile!V707)),ISNUMBER(FIND("4F",ScheduleCompile!V707))),VALUE(LEFT(ScheduleCompile!V707,FIND("F",ScheduleCompile!V707)-1)),ScheduleCompile!V707)))))),ISTEXT(ScheduleCompile!#REF!)),"ENDTABLE",IF(ISERROR(IF(ScheduleCompile!V707="Off",0,IF(ScheduleCompile!V707="On",1,IF(ISNUMBER(ScheduleCompile!V707),ScheduleCompile!V707/1,IF(ISTEXT(ScheduleCompile!V707),IF(OR(ISNUMBER(FIND("5F",ScheduleCompile!V707)),ISNUMBER(FIND("0F",ScheduleCompile!V707)),ISNUMBER(FIND("8F",ScheduleCompile!V707)),ISNUMBER(FIND("1F",ScheduleCompile!V707)),ISNUMBER(FIND("2F",ScheduleCompile!V707)),ISNUMBER(FIND("3F",ScheduleCompile!V707)),ISNUMBER(FIND("6F",ScheduleCompile!V707)),ISNUMBER(FIND("7F",ScheduleCompile!V707)),ISNUMBER(FIND("9F",ScheduleCompile!V707)),ISNUMBER(FIND("4F",ScheduleCompile!V707))),VALUE(LEFT(ScheduleCompile!V707,FIND("F",ScheduleCompile!V707)-1)),ScheduleCompile!V707)))))),"",IF(ScheduleCompile!V707="Off",0,IF(ScheduleCompile!V707="On",1,IF(ISNUMBER(ScheduleCompile!V707),ScheduleCompile!V707/1,IF(ISTEXT(ScheduleCompile!V707),IF(OR(ISNUMBER(FIND("5F",ScheduleCompile!V707)),ISNUMBER(FIND("0F",ScheduleCompile!V707)),ISNUMBER(FIND("8F",ScheduleCompile!V707)),ISNUMBER(FIND("1F",ScheduleCompile!V707)),ISNUMBER(FIND("2F",ScheduleCompile!V707)),ISNUMBER(FIND("3F",ScheduleCompile!V707)),ISNUMBER(FIND("6F",ScheduleCompile!V707)),ISNUMBER(FIND("7F",ScheduleCompile!V707)),ISNUMBER(FIND("9F",ScheduleCompile!V707)),ISNUMBER(FIND("4F",ScheduleCompile!V707))),VALUE(LEFT(ScheduleCompile!V707,FIND("F",ScheduleCompile!V707)-1)),ScheduleCompile!V707)))))))</f>
        <v>74.5</v>
      </c>
      <c r="AB714" s="1">
        <f>IF(AND(ISERROR(IF(ScheduleCompile!W707="Off",0,IF(ScheduleCompile!W707="On",1,IF(ISNUMBER(ScheduleCompile!W707),ScheduleCompile!W707/1,IF(ISTEXT(ScheduleCompile!W707),IF(OR(ISNUMBER(FIND("5F",ScheduleCompile!W707)),ISNUMBER(FIND("0F",ScheduleCompile!W707)),ISNUMBER(FIND("8F",ScheduleCompile!W707)),ISNUMBER(FIND("1F",ScheduleCompile!W707)),ISNUMBER(FIND("2F",ScheduleCompile!W707)),ISNUMBER(FIND("3F",ScheduleCompile!W707)),ISNUMBER(FIND("6F",ScheduleCompile!W707)),ISNUMBER(FIND("7F",ScheduleCompile!W707)),ISNUMBER(FIND("9F",ScheduleCompile!W707)),ISNUMBER(FIND("4F",ScheduleCompile!W707))),VALUE(LEFT(ScheduleCompile!W707,FIND("F",ScheduleCompile!W707)-1)),ScheduleCompile!W707)))))),ISTEXT(ScheduleCompile!#REF!)),"ENDTABLE",IF(ISERROR(IF(ScheduleCompile!W707="Off",0,IF(ScheduleCompile!W707="On",1,IF(ISNUMBER(ScheduleCompile!W707),ScheduleCompile!W707/1,IF(ISTEXT(ScheduleCompile!W707),IF(OR(ISNUMBER(FIND("5F",ScheduleCompile!W707)),ISNUMBER(FIND("0F",ScheduleCompile!W707)),ISNUMBER(FIND("8F",ScheduleCompile!W707)),ISNUMBER(FIND("1F",ScheduleCompile!W707)),ISNUMBER(FIND("2F",ScheduleCompile!W707)),ISNUMBER(FIND("3F",ScheduleCompile!W707)),ISNUMBER(FIND("6F",ScheduleCompile!W707)),ISNUMBER(FIND("7F",ScheduleCompile!W707)),ISNUMBER(FIND("9F",ScheduleCompile!W707)),ISNUMBER(FIND("4F",ScheduleCompile!W707))),VALUE(LEFT(ScheduleCompile!W707,FIND("F",ScheduleCompile!W707)-1)),ScheduleCompile!W707)))))),"",IF(ScheduleCompile!W707="Off",0,IF(ScheduleCompile!W707="On",1,IF(ISNUMBER(ScheduleCompile!W707),ScheduleCompile!W707/1,IF(ISTEXT(ScheduleCompile!W707),IF(OR(ISNUMBER(FIND("5F",ScheduleCompile!W707)),ISNUMBER(FIND("0F",ScheduleCompile!W707)),ISNUMBER(FIND("8F",ScheduleCompile!W707)),ISNUMBER(FIND("1F",ScheduleCompile!W707)),ISNUMBER(FIND("2F",ScheduleCompile!W707)),ISNUMBER(FIND("3F",ScheduleCompile!W707)),ISNUMBER(FIND("6F",ScheduleCompile!W707)),ISNUMBER(FIND("7F",ScheduleCompile!W707)),ISNUMBER(FIND("9F",ScheduleCompile!W707)),ISNUMBER(FIND("4F",ScheduleCompile!W707))),VALUE(LEFT(ScheduleCompile!W707,FIND("F",ScheduleCompile!W707)-1)),ScheduleCompile!W707)))))))</f>
        <v>74.5</v>
      </c>
      <c r="AC714" s="1">
        <f>IF(AND(ISERROR(IF(ScheduleCompile!X707="Off",0,IF(ScheduleCompile!X707="On",1,IF(ISNUMBER(ScheduleCompile!X707),ScheduleCompile!X707/1,IF(ISTEXT(ScheduleCompile!X707),IF(OR(ISNUMBER(FIND("5F",ScheduleCompile!X707)),ISNUMBER(FIND("0F",ScheduleCompile!X707)),ISNUMBER(FIND("8F",ScheduleCompile!X707)),ISNUMBER(FIND("1F",ScheduleCompile!X707)),ISNUMBER(FIND("2F",ScheduleCompile!X707)),ISNUMBER(FIND("3F",ScheduleCompile!X707)),ISNUMBER(FIND("6F",ScheduleCompile!X707)),ISNUMBER(FIND("7F",ScheduleCompile!X707)),ISNUMBER(FIND("9F",ScheduleCompile!X707)),ISNUMBER(FIND("4F",ScheduleCompile!X707))),VALUE(LEFT(ScheduleCompile!X707,FIND("F",ScheduleCompile!X707)-1)),ScheduleCompile!X707)))))),ISTEXT(ScheduleCompile!#REF!)),"ENDTABLE",IF(ISERROR(IF(ScheduleCompile!X707="Off",0,IF(ScheduleCompile!X707="On",1,IF(ISNUMBER(ScheduleCompile!X707),ScheduleCompile!X707/1,IF(ISTEXT(ScheduleCompile!X707),IF(OR(ISNUMBER(FIND("5F",ScheduleCompile!X707)),ISNUMBER(FIND("0F",ScheduleCompile!X707)),ISNUMBER(FIND("8F",ScheduleCompile!X707)),ISNUMBER(FIND("1F",ScheduleCompile!X707)),ISNUMBER(FIND("2F",ScheduleCompile!X707)),ISNUMBER(FIND("3F",ScheduleCompile!X707)),ISNUMBER(FIND("6F",ScheduleCompile!X707)),ISNUMBER(FIND("7F",ScheduleCompile!X707)),ISNUMBER(FIND("9F",ScheduleCompile!X707)),ISNUMBER(FIND("4F",ScheduleCompile!X707))),VALUE(LEFT(ScheduleCompile!X707,FIND("F",ScheduleCompile!X707)-1)),ScheduleCompile!X707)))))),"",IF(ScheduleCompile!X707="Off",0,IF(ScheduleCompile!X707="On",1,IF(ISNUMBER(ScheduleCompile!X707),ScheduleCompile!X707/1,IF(ISTEXT(ScheduleCompile!X707),IF(OR(ISNUMBER(FIND("5F",ScheduleCompile!X707)),ISNUMBER(FIND("0F",ScheduleCompile!X707)),ISNUMBER(FIND("8F",ScheduleCompile!X707)),ISNUMBER(FIND("1F",ScheduleCompile!X707)),ISNUMBER(FIND("2F",ScheduleCompile!X707)),ISNUMBER(FIND("3F",ScheduleCompile!X707)),ISNUMBER(FIND("6F",ScheduleCompile!X707)),ISNUMBER(FIND("7F",ScheduleCompile!X707)),ISNUMBER(FIND("9F",ScheduleCompile!X707)),ISNUMBER(FIND("4F",ScheduleCompile!X707))),VALUE(LEFT(ScheduleCompile!X707,FIND("F",ScheduleCompile!X707)-1)),ScheduleCompile!X707)))))))</f>
        <v>74.5</v>
      </c>
      <c r="AD714" s="1">
        <f>IF(AND(ISERROR(IF(ScheduleCompile!Y707="Off",0,IF(ScheduleCompile!Y707="On",1,IF(ISNUMBER(ScheduleCompile!Y707),ScheduleCompile!Y707/1,IF(ISTEXT(ScheduleCompile!Y707),IF(OR(ISNUMBER(FIND("5F",ScheduleCompile!Y707)),ISNUMBER(FIND("0F",ScheduleCompile!Y707)),ISNUMBER(FIND("8F",ScheduleCompile!Y707)),ISNUMBER(FIND("1F",ScheduleCompile!Y707)),ISNUMBER(FIND("2F",ScheduleCompile!Y707)),ISNUMBER(FIND("3F",ScheduleCompile!Y707)),ISNUMBER(FIND("6F",ScheduleCompile!Y707)),ISNUMBER(FIND("7F",ScheduleCompile!Y707)),ISNUMBER(FIND("9F",ScheduleCompile!Y707)),ISNUMBER(FIND("4F",ScheduleCompile!Y707))),VALUE(LEFT(ScheduleCompile!Y707,FIND("F",ScheduleCompile!Y707)-1)),ScheduleCompile!Y707)))))),ISTEXT(ScheduleCompile!#REF!)),"ENDTABLE",IF(ISERROR(IF(ScheduleCompile!Y707="Off",0,IF(ScheduleCompile!Y707="On",1,IF(ISNUMBER(ScheduleCompile!Y707),ScheduleCompile!Y707/1,IF(ISTEXT(ScheduleCompile!Y707),IF(OR(ISNUMBER(FIND("5F",ScheduleCompile!Y707)),ISNUMBER(FIND("0F",ScheduleCompile!Y707)),ISNUMBER(FIND("8F",ScheduleCompile!Y707)),ISNUMBER(FIND("1F",ScheduleCompile!Y707)),ISNUMBER(FIND("2F",ScheduleCompile!Y707)),ISNUMBER(FIND("3F",ScheduleCompile!Y707)),ISNUMBER(FIND("6F",ScheduleCompile!Y707)),ISNUMBER(FIND("7F",ScheduleCompile!Y707)),ISNUMBER(FIND("9F",ScheduleCompile!Y707)),ISNUMBER(FIND("4F",ScheduleCompile!Y707))),VALUE(LEFT(ScheduleCompile!Y707,FIND("F",ScheduleCompile!Y707)-1)),ScheduleCompile!Y707)))))),"",IF(ScheduleCompile!Y707="Off",0,IF(ScheduleCompile!Y707="On",1,IF(ISNUMBER(ScheduleCompile!Y707),ScheduleCompile!Y707/1,IF(ISTEXT(ScheduleCompile!Y707),IF(OR(ISNUMBER(FIND("5F",ScheduleCompile!Y707)),ISNUMBER(FIND("0F",ScheduleCompile!Y707)),ISNUMBER(FIND("8F",ScheduleCompile!Y707)),ISNUMBER(FIND("1F",ScheduleCompile!Y707)),ISNUMBER(FIND("2F",ScheduleCompile!Y707)),ISNUMBER(FIND("3F",ScheduleCompile!Y707)),ISNUMBER(FIND("6F",ScheduleCompile!Y707)),ISNUMBER(FIND("7F",ScheduleCompile!Y707)),ISNUMBER(FIND("9F",ScheduleCompile!Y707)),ISNUMBER(FIND("4F",ScheduleCompile!Y707))),VALUE(LEFT(ScheduleCompile!Y707,FIND("F",ScheduleCompile!Y707)-1)),ScheduleCompile!Y707)))))))</f>
        <v>74.5</v>
      </c>
    </row>
    <row r="715" spans="1:30" x14ac:dyDescent="0.25">
      <c r="A715" t="str">
        <f t="shared" si="59"/>
        <v>SchDay "WaterMainCZ15Nov"  Type = "Temperature" Hr = (69.9, 69.9, 69.9, 69.9, 69.9, 69.9, 69.9, 69.9, 69.9, 69.9, 69.9, 69.9, 69.9, 69.9, 69.9, 69.9, 69.9, 69.9, 69.9, 69.9, 69.9, 69.9, 69.9, 69.9) ..</v>
      </c>
      <c r="B715" s="1" t="s">
        <v>623</v>
      </c>
      <c r="C715" t="str">
        <f t="shared" si="60"/>
        <v xml:space="preserve">SchDay "WaterMainCZ15Nov"  Type = "Temperature" Hr = </v>
      </c>
      <c r="D715" t="str">
        <f t="shared" si="61"/>
        <v>(69.9, 69.9, 69.9, 69.9, 69.9, 69.9, 69.9, 69.9, 69.9, 69.9, 69.9, 69.9, 69.9, 69.9, 69.9, 69.9, 69.9, 69.9, 69.9, 69.9, 69.9, 69.9, 69.9, 69.9) ..</v>
      </c>
      <c r="E715" s="30" t="str">
        <f>ScheduleCompile!A708</f>
        <v>WaterMainCZ15Nov</v>
      </c>
      <c r="F715" t="str">
        <f t="shared" si="62"/>
        <v>Temperature</v>
      </c>
      <c r="G715" s="1">
        <f>IF(AND(ISERROR(IF(ScheduleCompile!B708="Off",0,IF(ScheduleCompile!B708="On",1,IF(ISNUMBER(ScheduleCompile!B708),ScheduleCompile!B708/1,IF(ISTEXT(ScheduleCompile!B708),IF(OR(ISNUMBER(FIND("5F",ScheduleCompile!B708)),ISNUMBER(FIND("0F",ScheduleCompile!B708)),ISNUMBER(FIND("8F",ScheduleCompile!B708)),ISNUMBER(FIND("1F",ScheduleCompile!B708)),ISNUMBER(FIND("2F",ScheduleCompile!B708)),ISNUMBER(FIND("3F",ScheduleCompile!B708)),ISNUMBER(FIND("6F",ScheduleCompile!B708)),ISNUMBER(FIND("7F",ScheduleCompile!B708)),ISNUMBER(FIND("9F",ScheduleCompile!B708)),ISNUMBER(FIND("4F",ScheduleCompile!B708))),VALUE(LEFT(ScheduleCompile!B708,FIND("F",ScheduleCompile!B708)-1)),ScheduleCompile!B708)))))),ISTEXT(ScheduleCompile!#REF!)),"ENDTABLE",IF(ISERROR(IF(ScheduleCompile!B708="Off",0,IF(ScheduleCompile!B708="On",1,IF(ISNUMBER(ScheduleCompile!B708),ScheduleCompile!B708/1,IF(ISTEXT(ScheduleCompile!B708),IF(OR(ISNUMBER(FIND("5F",ScheduleCompile!B708)),ISNUMBER(FIND("0F",ScheduleCompile!B708)),ISNUMBER(FIND("8F",ScheduleCompile!B708)),ISNUMBER(FIND("1F",ScheduleCompile!B708)),ISNUMBER(FIND("2F",ScheduleCompile!B708)),ISNUMBER(FIND("3F",ScheduleCompile!B708)),ISNUMBER(FIND("6F",ScheduleCompile!B708)),ISNUMBER(FIND("7F",ScheduleCompile!B708)),ISNUMBER(FIND("9F",ScheduleCompile!B708)),ISNUMBER(FIND("4F",ScheduleCompile!B708))),VALUE(LEFT(ScheduleCompile!B708,FIND("F",ScheduleCompile!B708)-1)),ScheduleCompile!B708)))))),"",IF(ScheduleCompile!B708="Off",0,IF(ScheduleCompile!B708="On",1,IF(ISNUMBER(ScheduleCompile!B708),ScheduleCompile!B708/1,IF(ISTEXT(ScheduleCompile!B708),IF(OR(ISNUMBER(FIND("5F",ScheduleCompile!B708)),ISNUMBER(FIND("0F",ScheduleCompile!B708)),ISNUMBER(FIND("8F",ScheduleCompile!B708)),ISNUMBER(FIND("1F",ScheduleCompile!B708)),ISNUMBER(FIND("2F",ScheduleCompile!B708)),ISNUMBER(FIND("3F",ScheduleCompile!B708)),ISNUMBER(FIND("6F",ScheduleCompile!B708)),ISNUMBER(FIND("7F",ScheduleCompile!B708)),ISNUMBER(FIND("9F",ScheduleCompile!B708)),ISNUMBER(FIND("4F",ScheduleCompile!B708))),VALUE(LEFT(ScheduleCompile!B708,FIND("F",ScheduleCompile!B708)-1)),ScheduleCompile!B708)))))))</f>
        <v>69.900000000000006</v>
      </c>
      <c r="H715" s="1">
        <f>IF(AND(ISERROR(IF(ScheduleCompile!C708="Off",0,IF(ScheduleCompile!C708="On",1,IF(ISNUMBER(ScheduleCompile!C708),ScheduleCompile!C708/1,IF(ISTEXT(ScheduleCompile!C708),IF(OR(ISNUMBER(FIND("5F",ScheduleCompile!C708)),ISNUMBER(FIND("0F",ScheduleCompile!C708)),ISNUMBER(FIND("8F",ScheduleCompile!C708)),ISNUMBER(FIND("1F",ScheduleCompile!C708)),ISNUMBER(FIND("2F",ScheduleCompile!C708)),ISNUMBER(FIND("3F",ScheduleCompile!C708)),ISNUMBER(FIND("6F",ScheduleCompile!C708)),ISNUMBER(FIND("7F",ScheduleCompile!C708)),ISNUMBER(FIND("9F",ScheduleCompile!C708)),ISNUMBER(FIND("4F",ScheduleCompile!C708))),VALUE(LEFT(ScheduleCompile!C708,FIND("F",ScheduleCompile!C708)-1)),ScheduleCompile!C708)))))),ISTEXT(ScheduleCompile!#REF!)),"ENDTABLE",IF(ISERROR(IF(ScheduleCompile!C708="Off",0,IF(ScheduleCompile!C708="On",1,IF(ISNUMBER(ScheduleCompile!C708),ScheduleCompile!C708/1,IF(ISTEXT(ScheduleCompile!C708),IF(OR(ISNUMBER(FIND("5F",ScheduleCompile!C708)),ISNUMBER(FIND("0F",ScheduleCompile!C708)),ISNUMBER(FIND("8F",ScheduleCompile!C708)),ISNUMBER(FIND("1F",ScheduleCompile!C708)),ISNUMBER(FIND("2F",ScheduleCompile!C708)),ISNUMBER(FIND("3F",ScheduleCompile!C708)),ISNUMBER(FIND("6F",ScheduleCompile!C708)),ISNUMBER(FIND("7F",ScheduleCompile!C708)),ISNUMBER(FIND("9F",ScheduleCompile!C708)),ISNUMBER(FIND("4F",ScheduleCompile!C708))),VALUE(LEFT(ScheduleCompile!C708,FIND("F",ScheduleCompile!C708)-1)),ScheduleCompile!C708)))))),"",IF(ScheduleCompile!C708="Off",0,IF(ScheduleCompile!C708="On",1,IF(ISNUMBER(ScheduleCompile!C708),ScheduleCompile!C708/1,IF(ISTEXT(ScheduleCompile!C708),IF(OR(ISNUMBER(FIND("5F",ScheduleCompile!C708)),ISNUMBER(FIND("0F",ScheduleCompile!C708)),ISNUMBER(FIND("8F",ScheduleCompile!C708)),ISNUMBER(FIND("1F",ScheduleCompile!C708)),ISNUMBER(FIND("2F",ScheduleCompile!C708)),ISNUMBER(FIND("3F",ScheduleCompile!C708)),ISNUMBER(FIND("6F",ScheduleCompile!C708)),ISNUMBER(FIND("7F",ScheduleCompile!C708)),ISNUMBER(FIND("9F",ScheduleCompile!C708)),ISNUMBER(FIND("4F",ScheduleCompile!C708))),VALUE(LEFT(ScheduleCompile!C708,FIND("F",ScheduleCompile!C708)-1)),ScheduleCompile!C708)))))))</f>
        <v>69.900000000000006</v>
      </c>
      <c r="I715" s="1">
        <f>IF(AND(ISERROR(IF(ScheduleCompile!D708="Off",0,IF(ScheduleCompile!D708="On",1,IF(ISNUMBER(ScheduleCompile!D708),ScheduleCompile!D708/1,IF(ISTEXT(ScheduleCompile!D708),IF(OR(ISNUMBER(FIND("5F",ScheduleCompile!D708)),ISNUMBER(FIND("0F",ScheduleCompile!D708)),ISNUMBER(FIND("8F",ScheduleCompile!D708)),ISNUMBER(FIND("1F",ScheduleCompile!D708)),ISNUMBER(FIND("2F",ScheduleCompile!D708)),ISNUMBER(FIND("3F",ScheduleCompile!D708)),ISNUMBER(FIND("6F",ScheduleCompile!D708)),ISNUMBER(FIND("7F",ScheduleCompile!D708)),ISNUMBER(FIND("9F",ScheduleCompile!D708)),ISNUMBER(FIND("4F",ScheduleCompile!D708))),VALUE(LEFT(ScheduleCompile!D708,FIND("F",ScheduleCompile!D708)-1)),ScheduleCompile!D708)))))),ISTEXT(ScheduleCompile!#REF!)),"ENDTABLE",IF(ISERROR(IF(ScheduleCompile!D708="Off",0,IF(ScheduleCompile!D708="On",1,IF(ISNUMBER(ScheduleCompile!D708),ScheduleCompile!D708/1,IF(ISTEXT(ScheduleCompile!D708),IF(OR(ISNUMBER(FIND("5F",ScheduleCompile!D708)),ISNUMBER(FIND("0F",ScheduleCompile!D708)),ISNUMBER(FIND("8F",ScheduleCompile!D708)),ISNUMBER(FIND("1F",ScheduleCompile!D708)),ISNUMBER(FIND("2F",ScheduleCompile!D708)),ISNUMBER(FIND("3F",ScheduleCompile!D708)),ISNUMBER(FIND("6F",ScheduleCompile!D708)),ISNUMBER(FIND("7F",ScheduleCompile!D708)),ISNUMBER(FIND("9F",ScheduleCompile!D708)),ISNUMBER(FIND("4F",ScheduleCompile!D708))),VALUE(LEFT(ScheduleCompile!D708,FIND("F",ScheduleCompile!D708)-1)),ScheduleCompile!D708)))))),"",IF(ScheduleCompile!D708="Off",0,IF(ScheduleCompile!D708="On",1,IF(ISNUMBER(ScheduleCompile!D708),ScheduleCompile!D708/1,IF(ISTEXT(ScheduleCompile!D708),IF(OR(ISNUMBER(FIND("5F",ScheduleCompile!D708)),ISNUMBER(FIND("0F",ScheduleCompile!D708)),ISNUMBER(FIND("8F",ScheduleCompile!D708)),ISNUMBER(FIND("1F",ScheduleCompile!D708)),ISNUMBER(FIND("2F",ScheduleCompile!D708)),ISNUMBER(FIND("3F",ScheduleCompile!D708)),ISNUMBER(FIND("6F",ScheduleCompile!D708)),ISNUMBER(FIND("7F",ScheduleCompile!D708)),ISNUMBER(FIND("9F",ScheduleCompile!D708)),ISNUMBER(FIND("4F",ScheduleCompile!D708))),VALUE(LEFT(ScheduleCompile!D708,FIND("F",ScheduleCompile!D708)-1)),ScheduleCompile!D708)))))))</f>
        <v>69.900000000000006</v>
      </c>
      <c r="J715" s="1">
        <f>IF(AND(ISERROR(IF(ScheduleCompile!E708="Off",0,IF(ScheduleCompile!E708="On",1,IF(ISNUMBER(ScheduleCompile!E708),ScheduleCompile!E708/1,IF(ISTEXT(ScheduleCompile!E708),IF(OR(ISNUMBER(FIND("5F",ScheduleCompile!E708)),ISNUMBER(FIND("0F",ScheduleCompile!E708)),ISNUMBER(FIND("8F",ScheduleCompile!E708)),ISNUMBER(FIND("1F",ScheduleCompile!E708)),ISNUMBER(FIND("2F",ScheduleCompile!E708)),ISNUMBER(FIND("3F",ScheduleCompile!E708)),ISNUMBER(FIND("6F",ScheduleCompile!E708)),ISNUMBER(FIND("7F",ScheduleCompile!E708)),ISNUMBER(FIND("9F",ScheduleCompile!E708)),ISNUMBER(FIND("4F",ScheduleCompile!E708))),VALUE(LEFT(ScheduleCompile!E708,FIND("F",ScheduleCompile!E708)-1)),ScheduleCompile!E708)))))),ISTEXT(ScheduleCompile!#REF!)),"ENDTABLE",IF(ISERROR(IF(ScheduleCompile!E708="Off",0,IF(ScheduleCompile!E708="On",1,IF(ISNUMBER(ScheduleCompile!E708),ScheduleCompile!E708/1,IF(ISTEXT(ScheduleCompile!E708),IF(OR(ISNUMBER(FIND("5F",ScheduleCompile!E708)),ISNUMBER(FIND("0F",ScheduleCompile!E708)),ISNUMBER(FIND("8F",ScheduleCompile!E708)),ISNUMBER(FIND("1F",ScheduleCompile!E708)),ISNUMBER(FIND("2F",ScheduleCompile!E708)),ISNUMBER(FIND("3F",ScheduleCompile!E708)),ISNUMBER(FIND("6F",ScheduleCompile!E708)),ISNUMBER(FIND("7F",ScheduleCompile!E708)),ISNUMBER(FIND("9F",ScheduleCompile!E708)),ISNUMBER(FIND("4F",ScheduleCompile!E708))),VALUE(LEFT(ScheduleCompile!E708,FIND("F",ScheduleCompile!E708)-1)),ScheduleCompile!E708)))))),"",IF(ScheduleCompile!E708="Off",0,IF(ScheduleCompile!E708="On",1,IF(ISNUMBER(ScheduleCompile!E708),ScheduleCompile!E708/1,IF(ISTEXT(ScheduleCompile!E708),IF(OR(ISNUMBER(FIND("5F",ScheduleCompile!E708)),ISNUMBER(FIND("0F",ScheduleCompile!E708)),ISNUMBER(FIND("8F",ScheduleCompile!E708)),ISNUMBER(FIND("1F",ScheduleCompile!E708)),ISNUMBER(FIND("2F",ScheduleCompile!E708)),ISNUMBER(FIND("3F",ScheduleCompile!E708)),ISNUMBER(FIND("6F",ScheduleCompile!E708)),ISNUMBER(FIND("7F",ScheduleCompile!E708)),ISNUMBER(FIND("9F",ScheduleCompile!E708)),ISNUMBER(FIND("4F",ScheduleCompile!E708))),VALUE(LEFT(ScheduleCompile!E708,FIND("F",ScheduleCompile!E708)-1)),ScheduleCompile!E708)))))))</f>
        <v>69.900000000000006</v>
      </c>
      <c r="K715" s="1">
        <f>IF(AND(ISERROR(IF(ScheduleCompile!F708="Off",0,IF(ScheduleCompile!F708="On",1,IF(ISNUMBER(ScheduleCompile!F708),ScheduleCompile!F708/1,IF(ISTEXT(ScheduleCompile!F708),IF(OR(ISNUMBER(FIND("5F",ScheduleCompile!F708)),ISNUMBER(FIND("0F",ScheduleCompile!F708)),ISNUMBER(FIND("8F",ScheduleCompile!F708)),ISNUMBER(FIND("1F",ScheduleCompile!F708)),ISNUMBER(FIND("2F",ScheduleCompile!F708)),ISNUMBER(FIND("3F",ScheduleCompile!F708)),ISNUMBER(FIND("6F",ScheduleCompile!F708)),ISNUMBER(FIND("7F",ScheduleCompile!F708)),ISNUMBER(FIND("9F",ScheduleCompile!F708)),ISNUMBER(FIND("4F",ScheduleCompile!F708))),VALUE(LEFT(ScheduleCompile!F708,FIND("F",ScheduleCompile!F708)-1)),ScheduleCompile!F708)))))),ISTEXT(ScheduleCompile!#REF!)),"ENDTABLE",IF(ISERROR(IF(ScheduleCompile!F708="Off",0,IF(ScheduleCompile!F708="On",1,IF(ISNUMBER(ScheduleCompile!F708),ScheduleCompile!F708/1,IF(ISTEXT(ScheduleCompile!F708),IF(OR(ISNUMBER(FIND("5F",ScheduleCompile!F708)),ISNUMBER(FIND("0F",ScheduleCompile!F708)),ISNUMBER(FIND("8F",ScheduleCompile!F708)),ISNUMBER(FIND("1F",ScheduleCompile!F708)),ISNUMBER(FIND("2F",ScheduleCompile!F708)),ISNUMBER(FIND("3F",ScheduleCompile!F708)),ISNUMBER(FIND("6F",ScheduleCompile!F708)),ISNUMBER(FIND("7F",ScheduleCompile!F708)),ISNUMBER(FIND("9F",ScheduleCompile!F708)),ISNUMBER(FIND("4F",ScheduleCompile!F708))),VALUE(LEFT(ScheduleCompile!F708,FIND("F",ScheduleCompile!F708)-1)),ScheduleCompile!F708)))))),"",IF(ScheduleCompile!F708="Off",0,IF(ScheduleCompile!F708="On",1,IF(ISNUMBER(ScheduleCompile!F708),ScheduleCompile!F708/1,IF(ISTEXT(ScheduleCompile!F708),IF(OR(ISNUMBER(FIND("5F",ScheduleCompile!F708)),ISNUMBER(FIND("0F",ScheduleCompile!F708)),ISNUMBER(FIND("8F",ScheduleCompile!F708)),ISNUMBER(FIND("1F",ScheduleCompile!F708)),ISNUMBER(FIND("2F",ScheduleCompile!F708)),ISNUMBER(FIND("3F",ScheduleCompile!F708)),ISNUMBER(FIND("6F",ScheduleCompile!F708)),ISNUMBER(FIND("7F",ScheduleCompile!F708)),ISNUMBER(FIND("9F",ScheduleCompile!F708)),ISNUMBER(FIND("4F",ScheduleCompile!F708))),VALUE(LEFT(ScheduleCompile!F708,FIND("F",ScheduleCompile!F708)-1)),ScheduleCompile!F708)))))))</f>
        <v>69.900000000000006</v>
      </c>
      <c r="L715" s="1">
        <f>IF(AND(ISERROR(IF(ScheduleCompile!G708="Off",0,IF(ScheduleCompile!G708="On",1,IF(ISNUMBER(ScheduleCompile!G708),ScheduleCompile!G708/1,IF(ISTEXT(ScheduleCompile!G708),IF(OR(ISNUMBER(FIND("5F",ScheduleCompile!G708)),ISNUMBER(FIND("0F",ScheduleCompile!G708)),ISNUMBER(FIND("8F",ScheduleCompile!G708)),ISNUMBER(FIND("1F",ScheduleCompile!G708)),ISNUMBER(FIND("2F",ScheduleCompile!G708)),ISNUMBER(FIND("3F",ScheduleCompile!G708)),ISNUMBER(FIND("6F",ScheduleCompile!G708)),ISNUMBER(FIND("7F",ScheduleCompile!G708)),ISNUMBER(FIND("9F",ScheduleCompile!G708)),ISNUMBER(FIND("4F",ScheduleCompile!G708))),VALUE(LEFT(ScheduleCompile!G708,FIND("F",ScheduleCompile!G708)-1)),ScheduleCompile!G708)))))),ISTEXT(ScheduleCompile!#REF!)),"ENDTABLE",IF(ISERROR(IF(ScheduleCompile!G708="Off",0,IF(ScheduleCompile!G708="On",1,IF(ISNUMBER(ScheduleCompile!G708),ScheduleCompile!G708/1,IF(ISTEXT(ScheduleCompile!G708),IF(OR(ISNUMBER(FIND("5F",ScheduleCompile!G708)),ISNUMBER(FIND("0F",ScheduleCompile!G708)),ISNUMBER(FIND("8F",ScheduleCompile!G708)),ISNUMBER(FIND("1F",ScheduleCompile!G708)),ISNUMBER(FIND("2F",ScheduleCompile!G708)),ISNUMBER(FIND("3F",ScheduleCompile!G708)),ISNUMBER(FIND("6F",ScheduleCompile!G708)),ISNUMBER(FIND("7F",ScheduleCompile!G708)),ISNUMBER(FIND("9F",ScheduleCompile!G708)),ISNUMBER(FIND("4F",ScheduleCompile!G708))),VALUE(LEFT(ScheduleCompile!G708,FIND("F",ScheduleCompile!G708)-1)),ScheduleCompile!G708)))))),"",IF(ScheduleCompile!G708="Off",0,IF(ScheduleCompile!G708="On",1,IF(ISNUMBER(ScheduleCompile!G708),ScheduleCompile!G708/1,IF(ISTEXT(ScheduleCompile!G708),IF(OR(ISNUMBER(FIND("5F",ScheduleCompile!G708)),ISNUMBER(FIND("0F",ScheduleCompile!G708)),ISNUMBER(FIND("8F",ScheduleCompile!G708)),ISNUMBER(FIND("1F",ScheduleCompile!G708)),ISNUMBER(FIND("2F",ScheduleCompile!G708)),ISNUMBER(FIND("3F",ScheduleCompile!G708)),ISNUMBER(FIND("6F",ScheduleCompile!G708)),ISNUMBER(FIND("7F",ScheduleCompile!G708)),ISNUMBER(FIND("9F",ScheduleCompile!G708)),ISNUMBER(FIND("4F",ScheduleCompile!G708))),VALUE(LEFT(ScheduleCompile!G708,FIND("F",ScheduleCompile!G708)-1)),ScheduleCompile!G708)))))))</f>
        <v>69.900000000000006</v>
      </c>
      <c r="M715" s="1">
        <f>IF(AND(ISERROR(IF(ScheduleCompile!H708="Off",0,IF(ScheduleCompile!H708="On",1,IF(ISNUMBER(ScheduleCompile!H708),ScheduleCompile!H708/1,IF(ISTEXT(ScheduleCompile!H708),IF(OR(ISNUMBER(FIND("5F",ScheduleCompile!H708)),ISNUMBER(FIND("0F",ScheduleCompile!H708)),ISNUMBER(FIND("8F",ScheduleCompile!H708)),ISNUMBER(FIND("1F",ScheduleCompile!H708)),ISNUMBER(FIND("2F",ScheduleCompile!H708)),ISNUMBER(FIND("3F",ScheduleCompile!H708)),ISNUMBER(FIND("6F",ScheduleCompile!H708)),ISNUMBER(FIND("7F",ScheduleCompile!H708)),ISNUMBER(FIND("9F",ScheduleCompile!H708)),ISNUMBER(FIND("4F",ScheduleCompile!H708))),VALUE(LEFT(ScheduleCompile!H708,FIND("F",ScheduleCompile!H708)-1)),ScheduleCompile!H708)))))),ISTEXT(ScheduleCompile!#REF!)),"ENDTABLE",IF(ISERROR(IF(ScheduleCompile!H708="Off",0,IF(ScheduleCompile!H708="On",1,IF(ISNUMBER(ScheduleCompile!H708),ScheduleCompile!H708/1,IF(ISTEXT(ScheduleCompile!H708),IF(OR(ISNUMBER(FIND("5F",ScheduleCompile!H708)),ISNUMBER(FIND("0F",ScheduleCompile!H708)),ISNUMBER(FIND("8F",ScheduleCompile!H708)),ISNUMBER(FIND("1F",ScheduleCompile!H708)),ISNUMBER(FIND("2F",ScheduleCompile!H708)),ISNUMBER(FIND("3F",ScheduleCompile!H708)),ISNUMBER(FIND("6F",ScheduleCompile!H708)),ISNUMBER(FIND("7F",ScheduleCompile!H708)),ISNUMBER(FIND("9F",ScheduleCompile!H708)),ISNUMBER(FIND("4F",ScheduleCompile!H708))),VALUE(LEFT(ScheduleCompile!H708,FIND("F",ScheduleCompile!H708)-1)),ScheduleCompile!H708)))))),"",IF(ScheduleCompile!H708="Off",0,IF(ScheduleCompile!H708="On",1,IF(ISNUMBER(ScheduleCompile!H708),ScheduleCompile!H708/1,IF(ISTEXT(ScheduleCompile!H708),IF(OR(ISNUMBER(FIND("5F",ScheduleCompile!H708)),ISNUMBER(FIND("0F",ScheduleCompile!H708)),ISNUMBER(FIND("8F",ScheduleCompile!H708)),ISNUMBER(FIND("1F",ScheduleCompile!H708)),ISNUMBER(FIND("2F",ScheduleCompile!H708)),ISNUMBER(FIND("3F",ScheduleCompile!H708)),ISNUMBER(FIND("6F",ScheduleCompile!H708)),ISNUMBER(FIND("7F",ScheduleCompile!H708)),ISNUMBER(FIND("9F",ScheduleCompile!H708)),ISNUMBER(FIND("4F",ScheduleCompile!H708))),VALUE(LEFT(ScheduleCompile!H708,FIND("F",ScheduleCompile!H708)-1)),ScheduleCompile!H708)))))))</f>
        <v>69.900000000000006</v>
      </c>
      <c r="N715" s="1">
        <f>IF(AND(ISERROR(IF(ScheduleCompile!I708="Off",0,IF(ScheduleCompile!I708="On",1,IF(ISNUMBER(ScheduleCompile!I708),ScheduleCompile!I708/1,IF(ISTEXT(ScheduleCompile!I708),IF(OR(ISNUMBER(FIND("5F",ScheduleCompile!I708)),ISNUMBER(FIND("0F",ScheduleCompile!I708)),ISNUMBER(FIND("8F",ScheduleCompile!I708)),ISNUMBER(FIND("1F",ScheduleCompile!I708)),ISNUMBER(FIND("2F",ScheduleCompile!I708)),ISNUMBER(FIND("3F",ScheduleCompile!I708)),ISNUMBER(FIND("6F",ScheduleCompile!I708)),ISNUMBER(FIND("7F",ScheduleCompile!I708)),ISNUMBER(FIND("9F",ScheduleCompile!I708)),ISNUMBER(FIND("4F",ScheduleCompile!I708))),VALUE(LEFT(ScheduleCompile!I708,FIND("F",ScheduleCompile!I708)-1)),ScheduleCompile!I708)))))),ISTEXT(ScheduleCompile!#REF!)),"ENDTABLE",IF(ISERROR(IF(ScheduleCompile!I708="Off",0,IF(ScheduleCompile!I708="On",1,IF(ISNUMBER(ScheduleCompile!I708),ScheduleCompile!I708/1,IF(ISTEXT(ScheduleCompile!I708),IF(OR(ISNUMBER(FIND("5F",ScheduleCompile!I708)),ISNUMBER(FIND("0F",ScheduleCompile!I708)),ISNUMBER(FIND("8F",ScheduleCompile!I708)),ISNUMBER(FIND("1F",ScheduleCompile!I708)),ISNUMBER(FIND("2F",ScheduleCompile!I708)),ISNUMBER(FIND("3F",ScheduleCompile!I708)),ISNUMBER(FIND("6F",ScheduleCompile!I708)),ISNUMBER(FIND("7F",ScheduleCompile!I708)),ISNUMBER(FIND("9F",ScheduleCompile!I708)),ISNUMBER(FIND("4F",ScheduleCompile!I708))),VALUE(LEFT(ScheduleCompile!I708,FIND("F",ScheduleCompile!I708)-1)),ScheduleCompile!I708)))))),"",IF(ScheduleCompile!I708="Off",0,IF(ScheduleCompile!I708="On",1,IF(ISNUMBER(ScheduleCompile!I708),ScheduleCompile!I708/1,IF(ISTEXT(ScheduleCompile!I708),IF(OR(ISNUMBER(FIND("5F",ScheduleCompile!I708)),ISNUMBER(FIND("0F",ScheduleCompile!I708)),ISNUMBER(FIND("8F",ScheduleCompile!I708)),ISNUMBER(FIND("1F",ScheduleCompile!I708)),ISNUMBER(FIND("2F",ScheduleCompile!I708)),ISNUMBER(FIND("3F",ScheduleCompile!I708)),ISNUMBER(FIND("6F",ScheduleCompile!I708)),ISNUMBER(FIND("7F",ScheduleCompile!I708)),ISNUMBER(FIND("9F",ScheduleCompile!I708)),ISNUMBER(FIND("4F",ScheduleCompile!I708))),VALUE(LEFT(ScheduleCompile!I708,FIND("F",ScheduleCompile!I708)-1)),ScheduleCompile!I708)))))))</f>
        <v>69.900000000000006</v>
      </c>
      <c r="O715" s="1">
        <f>IF(AND(ISERROR(IF(ScheduleCompile!J708="Off",0,IF(ScheduleCompile!J708="On",1,IF(ISNUMBER(ScheduleCompile!J708),ScheduleCompile!J708/1,IF(ISTEXT(ScheduleCompile!J708),IF(OR(ISNUMBER(FIND("5F",ScheduleCompile!J708)),ISNUMBER(FIND("0F",ScheduleCompile!J708)),ISNUMBER(FIND("8F",ScheduleCompile!J708)),ISNUMBER(FIND("1F",ScheduleCompile!J708)),ISNUMBER(FIND("2F",ScheduleCompile!J708)),ISNUMBER(FIND("3F",ScheduleCompile!J708)),ISNUMBER(FIND("6F",ScheduleCompile!J708)),ISNUMBER(FIND("7F",ScheduleCompile!J708)),ISNUMBER(FIND("9F",ScheduleCompile!J708)),ISNUMBER(FIND("4F",ScheduleCompile!J708))),VALUE(LEFT(ScheduleCompile!J708,FIND("F",ScheduleCompile!J708)-1)),ScheduleCompile!J708)))))),ISTEXT(ScheduleCompile!#REF!)),"ENDTABLE",IF(ISERROR(IF(ScheduleCompile!J708="Off",0,IF(ScheduleCompile!J708="On",1,IF(ISNUMBER(ScheduleCompile!J708),ScheduleCompile!J708/1,IF(ISTEXT(ScheduleCompile!J708),IF(OR(ISNUMBER(FIND("5F",ScheduleCompile!J708)),ISNUMBER(FIND("0F",ScheduleCompile!J708)),ISNUMBER(FIND("8F",ScheduleCompile!J708)),ISNUMBER(FIND("1F",ScheduleCompile!J708)),ISNUMBER(FIND("2F",ScheduleCompile!J708)),ISNUMBER(FIND("3F",ScheduleCompile!J708)),ISNUMBER(FIND("6F",ScheduleCompile!J708)),ISNUMBER(FIND("7F",ScheduleCompile!J708)),ISNUMBER(FIND("9F",ScheduleCompile!J708)),ISNUMBER(FIND("4F",ScheduleCompile!J708))),VALUE(LEFT(ScheduleCompile!J708,FIND("F",ScheduleCompile!J708)-1)),ScheduleCompile!J708)))))),"",IF(ScheduleCompile!J708="Off",0,IF(ScheduleCompile!J708="On",1,IF(ISNUMBER(ScheduleCompile!J708),ScheduleCompile!J708/1,IF(ISTEXT(ScheduleCompile!J708),IF(OR(ISNUMBER(FIND("5F",ScheduleCompile!J708)),ISNUMBER(FIND("0F",ScheduleCompile!J708)),ISNUMBER(FIND("8F",ScheduleCompile!J708)),ISNUMBER(FIND("1F",ScheduleCompile!J708)),ISNUMBER(FIND("2F",ScheduleCompile!J708)),ISNUMBER(FIND("3F",ScheduleCompile!J708)),ISNUMBER(FIND("6F",ScheduleCompile!J708)),ISNUMBER(FIND("7F",ScheduleCompile!J708)),ISNUMBER(FIND("9F",ScheduleCompile!J708)),ISNUMBER(FIND("4F",ScheduleCompile!J708))),VALUE(LEFT(ScheduleCompile!J708,FIND("F",ScheduleCompile!J708)-1)),ScheduleCompile!J708)))))))</f>
        <v>69.900000000000006</v>
      </c>
      <c r="P715" s="1">
        <f>IF(AND(ISERROR(IF(ScheduleCompile!K708="Off",0,IF(ScheduleCompile!K708="On",1,IF(ISNUMBER(ScheduleCompile!K708),ScheduleCompile!K708/1,IF(ISTEXT(ScheduleCompile!K708),IF(OR(ISNUMBER(FIND("5F",ScheduleCompile!K708)),ISNUMBER(FIND("0F",ScheduleCompile!K708)),ISNUMBER(FIND("8F",ScheduleCompile!K708)),ISNUMBER(FIND("1F",ScheduleCompile!K708)),ISNUMBER(FIND("2F",ScheduleCompile!K708)),ISNUMBER(FIND("3F",ScheduleCompile!K708)),ISNUMBER(FIND("6F",ScheduleCompile!K708)),ISNUMBER(FIND("7F",ScheduleCompile!K708)),ISNUMBER(FIND("9F",ScheduleCompile!K708)),ISNUMBER(FIND("4F",ScheduleCompile!K708))),VALUE(LEFT(ScheduleCompile!K708,FIND("F",ScheduleCompile!K708)-1)),ScheduleCompile!K708)))))),ISTEXT(ScheduleCompile!#REF!)),"ENDTABLE",IF(ISERROR(IF(ScheduleCompile!K708="Off",0,IF(ScheduleCompile!K708="On",1,IF(ISNUMBER(ScheduleCompile!K708),ScheduleCompile!K708/1,IF(ISTEXT(ScheduleCompile!K708),IF(OR(ISNUMBER(FIND("5F",ScheduleCompile!K708)),ISNUMBER(FIND("0F",ScheduleCompile!K708)),ISNUMBER(FIND("8F",ScheduleCompile!K708)),ISNUMBER(FIND("1F",ScheduleCompile!K708)),ISNUMBER(FIND("2F",ScheduleCompile!K708)),ISNUMBER(FIND("3F",ScheduleCompile!K708)),ISNUMBER(FIND("6F",ScheduleCompile!K708)),ISNUMBER(FIND("7F",ScheduleCompile!K708)),ISNUMBER(FIND("9F",ScheduleCompile!K708)),ISNUMBER(FIND("4F",ScheduleCompile!K708))),VALUE(LEFT(ScheduleCompile!K708,FIND("F",ScheduleCompile!K708)-1)),ScheduleCompile!K708)))))),"",IF(ScheduleCompile!K708="Off",0,IF(ScheduleCompile!K708="On",1,IF(ISNUMBER(ScheduleCompile!K708),ScheduleCompile!K708/1,IF(ISTEXT(ScheduleCompile!K708),IF(OR(ISNUMBER(FIND("5F",ScheduleCompile!K708)),ISNUMBER(FIND("0F",ScheduleCompile!K708)),ISNUMBER(FIND("8F",ScheduleCompile!K708)),ISNUMBER(FIND("1F",ScheduleCompile!K708)),ISNUMBER(FIND("2F",ScheduleCompile!K708)),ISNUMBER(FIND("3F",ScheduleCompile!K708)),ISNUMBER(FIND("6F",ScheduleCompile!K708)),ISNUMBER(FIND("7F",ScheduleCompile!K708)),ISNUMBER(FIND("9F",ScheduleCompile!K708)),ISNUMBER(FIND("4F",ScheduleCompile!K708))),VALUE(LEFT(ScheduleCompile!K708,FIND("F",ScheduleCompile!K708)-1)),ScheduleCompile!K708)))))))</f>
        <v>69.900000000000006</v>
      </c>
      <c r="Q715" s="1">
        <f>IF(AND(ISERROR(IF(ScheduleCompile!L708="Off",0,IF(ScheduleCompile!L708="On",1,IF(ISNUMBER(ScheduleCompile!L708),ScheduleCompile!L708/1,IF(ISTEXT(ScheduleCompile!L708),IF(OR(ISNUMBER(FIND("5F",ScheduleCompile!L708)),ISNUMBER(FIND("0F",ScheduleCompile!L708)),ISNUMBER(FIND("8F",ScheduleCompile!L708)),ISNUMBER(FIND("1F",ScheduleCompile!L708)),ISNUMBER(FIND("2F",ScheduleCompile!L708)),ISNUMBER(FIND("3F",ScheduleCompile!L708)),ISNUMBER(FIND("6F",ScheduleCompile!L708)),ISNUMBER(FIND("7F",ScheduleCompile!L708)),ISNUMBER(FIND("9F",ScheduleCompile!L708)),ISNUMBER(FIND("4F",ScheduleCompile!L708))),VALUE(LEFT(ScheduleCompile!L708,FIND("F",ScheduleCompile!L708)-1)),ScheduleCompile!L708)))))),ISTEXT(ScheduleCompile!#REF!)),"ENDTABLE",IF(ISERROR(IF(ScheduleCompile!L708="Off",0,IF(ScheduleCompile!L708="On",1,IF(ISNUMBER(ScheduleCompile!L708),ScheduleCompile!L708/1,IF(ISTEXT(ScheduleCompile!L708),IF(OR(ISNUMBER(FIND("5F",ScheduleCompile!L708)),ISNUMBER(FIND("0F",ScheduleCompile!L708)),ISNUMBER(FIND("8F",ScheduleCompile!L708)),ISNUMBER(FIND("1F",ScheduleCompile!L708)),ISNUMBER(FIND("2F",ScheduleCompile!L708)),ISNUMBER(FIND("3F",ScheduleCompile!L708)),ISNUMBER(FIND("6F",ScheduleCompile!L708)),ISNUMBER(FIND("7F",ScheduleCompile!L708)),ISNUMBER(FIND("9F",ScheduleCompile!L708)),ISNUMBER(FIND("4F",ScheduleCompile!L708))),VALUE(LEFT(ScheduleCompile!L708,FIND("F",ScheduleCompile!L708)-1)),ScheduleCompile!L708)))))),"",IF(ScheduleCompile!L708="Off",0,IF(ScheduleCompile!L708="On",1,IF(ISNUMBER(ScheduleCompile!L708),ScheduleCompile!L708/1,IF(ISTEXT(ScheduleCompile!L708),IF(OR(ISNUMBER(FIND("5F",ScheduleCompile!L708)),ISNUMBER(FIND("0F",ScheduleCompile!L708)),ISNUMBER(FIND("8F",ScheduleCompile!L708)),ISNUMBER(FIND("1F",ScheduleCompile!L708)),ISNUMBER(FIND("2F",ScheduleCompile!L708)),ISNUMBER(FIND("3F",ScheduleCompile!L708)),ISNUMBER(FIND("6F",ScheduleCompile!L708)),ISNUMBER(FIND("7F",ScheduleCompile!L708)),ISNUMBER(FIND("9F",ScheduleCompile!L708)),ISNUMBER(FIND("4F",ScheduleCompile!L708))),VALUE(LEFT(ScheduleCompile!L708,FIND("F",ScheduleCompile!L708)-1)),ScheduleCompile!L708)))))))</f>
        <v>69.900000000000006</v>
      </c>
      <c r="R715" s="1">
        <f>IF(AND(ISERROR(IF(ScheduleCompile!M708="Off",0,IF(ScheduleCompile!M708="On",1,IF(ISNUMBER(ScheduleCompile!M708),ScheduleCompile!M708/1,IF(ISTEXT(ScheduleCompile!M708),IF(OR(ISNUMBER(FIND("5F",ScheduleCompile!M708)),ISNUMBER(FIND("0F",ScheduleCompile!M708)),ISNUMBER(FIND("8F",ScheduleCompile!M708)),ISNUMBER(FIND("1F",ScheduleCompile!M708)),ISNUMBER(FIND("2F",ScheduleCompile!M708)),ISNUMBER(FIND("3F",ScheduleCompile!M708)),ISNUMBER(FIND("6F",ScheduleCompile!M708)),ISNUMBER(FIND("7F",ScheduleCompile!M708)),ISNUMBER(FIND("9F",ScheduleCompile!M708)),ISNUMBER(FIND("4F",ScheduleCompile!M708))),VALUE(LEFT(ScheduleCompile!M708,FIND("F",ScheduleCompile!M708)-1)),ScheduleCompile!M708)))))),ISTEXT(ScheduleCompile!#REF!)),"ENDTABLE",IF(ISERROR(IF(ScheduleCompile!M708="Off",0,IF(ScheduleCompile!M708="On",1,IF(ISNUMBER(ScheduleCompile!M708),ScheduleCompile!M708/1,IF(ISTEXT(ScheduleCompile!M708),IF(OR(ISNUMBER(FIND("5F",ScheduleCompile!M708)),ISNUMBER(FIND("0F",ScheduleCompile!M708)),ISNUMBER(FIND("8F",ScheduleCompile!M708)),ISNUMBER(FIND("1F",ScheduleCompile!M708)),ISNUMBER(FIND("2F",ScheduleCompile!M708)),ISNUMBER(FIND("3F",ScheduleCompile!M708)),ISNUMBER(FIND("6F",ScheduleCompile!M708)),ISNUMBER(FIND("7F",ScheduleCompile!M708)),ISNUMBER(FIND("9F",ScheduleCompile!M708)),ISNUMBER(FIND("4F",ScheduleCompile!M708))),VALUE(LEFT(ScheduleCompile!M708,FIND("F",ScheduleCompile!M708)-1)),ScheduleCompile!M708)))))),"",IF(ScheduleCompile!M708="Off",0,IF(ScheduleCompile!M708="On",1,IF(ISNUMBER(ScheduleCompile!M708),ScheduleCompile!M708/1,IF(ISTEXT(ScheduleCompile!M708),IF(OR(ISNUMBER(FIND("5F",ScheduleCompile!M708)),ISNUMBER(FIND("0F",ScheduleCompile!M708)),ISNUMBER(FIND("8F",ScheduleCompile!M708)),ISNUMBER(FIND("1F",ScheduleCompile!M708)),ISNUMBER(FIND("2F",ScheduleCompile!M708)),ISNUMBER(FIND("3F",ScheduleCompile!M708)),ISNUMBER(FIND("6F",ScheduleCompile!M708)),ISNUMBER(FIND("7F",ScheduleCompile!M708)),ISNUMBER(FIND("9F",ScheduleCompile!M708)),ISNUMBER(FIND("4F",ScheduleCompile!M708))),VALUE(LEFT(ScheduleCompile!M708,FIND("F",ScheduleCompile!M708)-1)),ScheduleCompile!M708)))))))</f>
        <v>69.900000000000006</v>
      </c>
      <c r="S715" s="1">
        <f>IF(AND(ISERROR(IF(ScheduleCompile!N708="Off",0,IF(ScheduleCompile!N708="On",1,IF(ISNUMBER(ScheduleCompile!N708),ScheduleCompile!N708/1,IF(ISTEXT(ScheduleCompile!N708),IF(OR(ISNUMBER(FIND("5F",ScheduleCompile!N708)),ISNUMBER(FIND("0F",ScheduleCompile!N708)),ISNUMBER(FIND("8F",ScheduleCompile!N708)),ISNUMBER(FIND("1F",ScheduleCompile!N708)),ISNUMBER(FIND("2F",ScheduleCompile!N708)),ISNUMBER(FIND("3F",ScheduleCompile!N708)),ISNUMBER(FIND("6F",ScheduleCompile!N708)),ISNUMBER(FIND("7F",ScheduleCompile!N708)),ISNUMBER(FIND("9F",ScheduleCompile!N708)),ISNUMBER(FIND("4F",ScheduleCompile!N708))),VALUE(LEFT(ScheduleCompile!N708,FIND("F",ScheduleCompile!N708)-1)),ScheduleCompile!N708)))))),ISTEXT(ScheduleCompile!#REF!)),"ENDTABLE",IF(ISERROR(IF(ScheduleCompile!N708="Off",0,IF(ScheduleCompile!N708="On",1,IF(ISNUMBER(ScheduleCompile!N708),ScheduleCompile!N708/1,IF(ISTEXT(ScheduleCompile!N708),IF(OR(ISNUMBER(FIND("5F",ScheduleCompile!N708)),ISNUMBER(FIND("0F",ScheduleCompile!N708)),ISNUMBER(FIND("8F",ScheduleCompile!N708)),ISNUMBER(FIND("1F",ScheduleCompile!N708)),ISNUMBER(FIND("2F",ScheduleCompile!N708)),ISNUMBER(FIND("3F",ScheduleCompile!N708)),ISNUMBER(FIND("6F",ScheduleCompile!N708)),ISNUMBER(FIND("7F",ScheduleCompile!N708)),ISNUMBER(FIND("9F",ScheduleCompile!N708)),ISNUMBER(FIND("4F",ScheduleCompile!N708))),VALUE(LEFT(ScheduleCompile!N708,FIND("F",ScheduleCompile!N708)-1)),ScheduleCompile!N708)))))),"",IF(ScheduleCompile!N708="Off",0,IF(ScheduleCompile!N708="On",1,IF(ISNUMBER(ScheduleCompile!N708),ScheduleCompile!N708/1,IF(ISTEXT(ScheduleCompile!N708),IF(OR(ISNUMBER(FIND("5F",ScheduleCompile!N708)),ISNUMBER(FIND("0F",ScheduleCompile!N708)),ISNUMBER(FIND("8F",ScheduleCompile!N708)),ISNUMBER(FIND("1F",ScheduleCompile!N708)),ISNUMBER(FIND("2F",ScheduleCompile!N708)),ISNUMBER(FIND("3F",ScheduleCompile!N708)),ISNUMBER(FIND("6F",ScheduleCompile!N708)),ISNUMBER(FIND("7F",ScheduleCompile!N708)),ISNUMBER(FIND("9F",ScheduleCompile!N708)),ISNUMBER(FIND("4F",ScheduleCompile!N708))),VALUE(LEFT(ScheduleCompile!N708,FIND("F",ScheduleCompile!N708)-1)),ScheduleCompile!N708)))))))</f>
        <v>69.900000000000006</v>
      </c>
      <c r="T715" s="1">
        <f>IF(AND(ISERROR(IF(ScheduleCompile!O708="Off",0,IF(ScheduleCompile!O708="On",1,IF(ISNUMBER(ScheduleCompile!O708),ScheduleCompile!O708/1,IF(ISTEXT(ScheduleCompile!O708),IF(OR(ISNUMBER(FIND("5F",ScheduleCompile!O708)),ISNUMBER(FIND("0F",ScheduleCompile!O708)),ISNUMBER(FIND("8F",ScheduleCompile!O708)),ISNUMBER(FIND("1F",ScheduleCompile!O708)),ISNUMBER(FIND("2F",ScheduleCompile!O708)),ISNUMBER(FIND("3F",ScheduleCompile!O708)),ISNUMBER(FIND("6F",ScheduleCompile!O708)),ISNUMBER(FIND("7F",ScheduleCompile!O708)),ISNUMBER(FIND("9F",ScheduleCompile!O708)),ISNUMBER(FIND("4F",ScheduleCompile!O708))),VALUE(LEFT(ScheduleCompile!O708,FIND("F",ScheduleCompile!O708)-1)),ScheduleCompile!O708)))))),ISTEXT(ScheduleCompile!#REF!)),"ENDTABLE",IF(ISERROR(IF(ScheduleCompile!O708="Off",0,IF(ScheduleCompile!O708="On",1,IF(ISNUMBER(ScheduleCompile!O708),ScheduleCompile!O708/1,IF(ISTEXT(ScheduleCompile!O708),IF(OR(ISNUMBER(FIND("5F",ScheduleCompile!O708)),ISNUMBER(FIND("0F",ScheduleCompile!O708)),ISNUMBER(FIND("8F",ScheduleCompile!O708)),ISNUMBER(FIND("1F",ScheduleCompile!O708)),ISNUMBER(FIND("2F",ScheduleCompile!O708)),ISNUMBER(FIND("3F",ScheduleCompile!O708)),ISNUMBER(FIND("6F",ScheduleCompile!O708)),ISNUMBER(FIND("7F",ScheduleCompile!O708)),ISNUMBER(FIND("9F",ScheduleCompile!O708)),ISNUMBER(FIND("4F",ScheduleCompile!O708))),VALUE(LEFT(ScheduleCompile!O708,FIND("F",ScheduleCompile!O708)-1)),ScheduleCompile!O708)))))),"",IF(ScheduleCompile!O708="Off",0,IF(ScheduleCompile!O708="On",1,IF(ISNUMBER(ScheduleCompile!O708),ScheduleCompile!O708/1,IF(ISTEXT(ScheduleCompile!O708),IF(OR(ISNUMBER(FIND("5F",ScheduleCompile!O708)),ISNUMBER(FIND("0F",ScheduleCompile!O708)),ISNUMBER(FIND("8F",ScheduleCompile!O708)),ISNUMBER(FIND("1F",ScheduleCompile!O708)),ISNUMBER(FIND("2F",ScheduleCompile!O708)),ISNUMBER(FIND("3F",ScheduleCompile!O708)),ISNUMBER(FIND("6F",ScheduleCompile!O708)),ISNUMBER(FIND("7F",ScheduleCompile!O708)),ISNUMBER(FIND("9F",ScheduleCompile!O708)),ISNUMBER(FIND("4F",ScheduleCompile!O708))),VALUE(LEFT(ScheduleCompile!O708,FIND("F",ScheduleCompile!O708)-1)),ScheduleCompile!O708)))))))</f>
        <v>69.900000000000006</v>
      </c>
      <c r="U715" s="1">
        <f>IF(AND(ISERROR(IF(ScheduleCompile!P708="Off",0,IF(ScheduleCompile!P708="On",1,IF(ISNUMBER(ScheduleCompile!P708),ScheduleCompile!P708/1,IF(ISTEXT(ScheduleCompile!P708),IF(OR(ISNUMBER(FIND("5F",ScheduleCompile!P708)),ISNUMBER(FIND("0F",ScheduleCompile!P708)),ISNUMBER(FIND("8F",ScheduleCompile!P708)),ISNUMBER(FIND("1F",ScheduleCompile!P708)),ISNUMBER(FIND("2F",ScheduleCompile!P708)),ISNUMBER(FIND("3F",ScheduleCompile!P708)),ISNUMBER(FIND("6F",ScheduleCompile!P708)),ISNUMBER(FIND("7F",ScheduleCompile!P708)),ISNUMBER(FIND("9F",ScheduleCompile!P708)),ISNUMBER(FIND("4F",ScheduleCompile!P708))),VALUE(LEFT(ScheduleCompile!P708,FIND("F",ScheduleCompile!P708)-1)),ScheduleCompile!P708)))))),ISTEXT(ScheduleCompile!#REF!)),"ENDTABLE",IF(ISERROR(IF(ScheduleCompile!P708="Off",0,IF(ScheduleCompile!P708="On",1,IF(ISNUMBER(ScheduleCompile!P708),ScheduleCompile!P708/1,IF(ISTEXT(ScheduleCompile!P708),IF(OR(ISNUMBER(FIND("5F",ScheduleCompile!P708)),ISNUMBER(FIND("0F",ScheduleCompile!P708)),ISNUMBER(FIND("8F",ScheduleCompile!P708)),ISNUMBER(FIND("1F",ScheduleCompile!P708)),ISNUMBER(FIND("2F",ScheduleCompile!P708)),ISNUMBER(FIND("3F",ScheduleCompile!P708)),ISNUMBER(FIND("6F",ScheduleCompile!P708)),ISNUMBER(FIND("7F",ScheduleCompile!P708)),ISNUMBER(FIND("9F",ScheduleCompile!P708)),ISNUMBER(FIND("4F",ScheduleCompile!P708))),VALUE(LEFT(ScheduleCompile!P708,FIND("F",ScheduleCompile!P708)-1)),ScheduleCompile!P708)))))),"",IF(ScheduleCompile!P708="Off",0,IF(ScheduleCompile!P708="On",1,IF(ISNUMBER(ScheduleCompile!P708),ScheduleCompile!P708/1,IF(ISTEXT(ScheduleCompile!P708),IF(OR(ISNUMBER(FIND("5F",ScheduleCompile!P708)),ISNUMBER(FIND("0F",ScheduleCompile!P708)),ISNUMBER(FIND("8F",ScheduleCompile!P708)),ISNUMBER(FIND("1F",ScheduleCompile!P708)),ISNUMBER(FIND("2F",ScheduleCompile!P708)),ISNUMBER(FIND("3F",ScheduleCompile!P708)),ISNUMBER(FIND("6F",ScheduleCompile!P708)),ISNUMBER(FIND("7F",ScheduleCompile!P708)),ISNUMBER(FIND("9F",ScheduleCompile!P708)),ISNUMBER(FIND("4F",ScheduleCompile!P708))),VALUE(LEFT(ScheduleCompile!P708,FIND("F",ScheduleCompile!P708)-1)),ScheduleCompile!P708)))))))</f>
        <v>69.900000000000006</v>
      </c>
      <c r="V715" s="1">
        <f>IF(AND(ISERROR(IF(ScheduleCompile!Q708="Off",0,IF(ScheduleCompile!Q708="On",1,IF(ISNUMBER(ScheduleCompile!Q708),ScheduleCompile!Q708/1,IF(ISTEXT(ScheduleCompile!Q708),IF(OR(ISNUMBER(FIND("5F",ScheduleCompile!Q708)),ISNUMBER(FIND("0F",ScheduleCompile!Q708)),ISNUMBER(FIND("8F",ScheduleCompile!Q708)),ISNUMBER(FIND("1F",ScheduleCompile!Q708)),ISNUMBER(FIND("2F",ScheduleCompile!Q708)),ISNUMBER(FIND("3F",ScheduleCompile!Q708)),ISNUMBER(FIND("6F",ScheduleCompile!Q708)),ISNUMBER(FIND("7F",ScheduleCompile!Q708)),ISNUMBER(FIND("9F",ScheduleCompile!Q708)),ISNUMBER(FIND("4F",ScheduleCompile!Q708))),VALUE(LEFT(ScheduleCompile!Q708,FIND("F",ScheduleCompile!Q708)-1)),ScheduleCompile!Q708)))))),ISTEXT(ScheduleCompile!#REF!)),"ENDTABLE",IF(ISERROR(IF(ScheduleCompile!Q708="Off",0,IF(ScheduleCompile!Q708="On",1,IF(ISNUMBER(ScheduleCompile!Q708),ScheduleCompile!Q708/1,IF(ISTEXT(ScheduleCompile!Q708),IF(OR(ISNUMBER(FIND("5F",ScheduleCompile!Q708)),ISNUMBER(FIND("0F",ScheduleCompile!Q708)),ISNUMBER(FIND("8F",ScheduleCompile!Q708)),ISNUMBER(FIND("1F",ScheduleCompile!Q708)),ISNUMBER(FIND("2F",ScheduleCompile!Q708)),ISNUMBER(FIND("3F",ScheduleCompile!Q708)),ISNUMBER(FIND("6F",ScheduleCompile!Q708)),ISNUMBER(FIND("7F",ScheduleCompile!Q708)),ISNUMBER(FIND("9F",ScheduleCompile!Q708)),ISNUMBER(FIND("4F",ScheduleCompile!Q708))),VALUE(LEFT(ScheduleCompile!Q708,FIND("F",ScheduleCompile!Q708)-1)),ScheduleCompile!Q708)))))),"",IF(ScheduleCompile!Q708="Off",0,IF(ScheduleCompile!Q708="On",1,IF(ISNUMBER(ScheduleCompile!Q708),ScheduleCompile!Q708/1,IF(ISTEXT(ScheduleCompile!Q708),IF(OR(ISNUMBER(FIND("5F",ScheduleCompile!Q708)),ISNUMBER(FIND("0F",ScheduleCompile!Q708)),ISNUMBER(FIND("8F",ScheduleCompile!Q708)),ISNUMBER(FIND("1F",ScheduleCompile!Q708)),ISNUMBER(FIND("2F",ScheduleCompile!Q708)),ISNUMBER(FIND("3F",ScheduleCompile!Q708)),ISNUMBER(FIND("6F",ScheduleCompile!Q708)),ISNUMBER(FIND("7F",ScheduleCompile!Q708)),ISNUMBER(FIND("9F",ScheduleCompile!Q708)),ISNUMBER(FIND("4F",ScheduleCompile!Q708))),VALUE(LEFT(ScheduleCompile!Q708,FIND("F",ScheduleCompile!Q708)-1)),ScheduleCompile!Q708)))))))</f>
        <v>69.900000000000006</v>
      </c>
      <c r="W715" s="1">
        <f>IF(AND(ISERROR(IF(ScheduleCompile!R708="Off",0,IF(ScheduleCompile!R708="On",1,IF(ISNUMBER(ScheduleCompile!R708),ScheduleCompile!R708/1,IF(ISTEXT(ScheduleCompile!R708),IF(OR(ISNUMBER(FIND("5F",ScheduleCompile!R708)),ISNUMBER(FIND("0F",ScheduleCompile!R708)),ISNUMBER(FIND("8F",ScheduleCompile!R708)),ISNUMBER(FIND("1F",ScheduleCompile!R708)),ISNUMBER(FIND("2F",ScheduleCompile!R708)),ISNUMBER(FIND("3F",ScheduleCompile!R708)),ISNUMBER(FIND("6F",ScheduleCompile!R708)),ISNUMBER(FIND("7F",ScheduleCompile!R708)),ISNUMBER(FIND("9F",ScheduleCompile!R708)),ISNUMBER(FIND("4F",ScheduleCompile!R708))),VALUE(LEFT(ScheduleCompile!R708,FIND("F",ScheduleCompile!R708)-1)),ScheduleCompile!R708)))))),ISTEXT(ScheduleCompile!#REF!)),"ENDTABLE",IF(ISERROR(IF(ScheduleCompile!R708="Off",0,IF(ScheduleCompile!R708="On",1,IF(ISNUMBER(ScheduleCompile!R708),ScheduleCompile!R708/1,IF(ISTEXT(ScheduleCompile!R708),IF(OR(ISNUMBER(FIND("5F",ScheduleCompile!R708)),ISNUMBER(FIND("0F",ScheduleCompile!R708)),ISNUMBER(FIND("8F",ScheduleCompile!R708)),ISNUMBER(FIND("1F",ScheduleCompile!R708)),ISNUMBER(FIND("2F",ScheduleCompile!R708)),ISNUMBER(FIND("3F",ScheduleCompile!R708)),ISNUMBER(FIND("6F",ScheduleCompile!R708)),ISNUMBER(FIND("7F",ScheduleCompile!R708)),ISNUMBER(FIND("9F",ScheduleCompile!R708)),ISNUMBER(FIND("4F",ScheduleCompile!R708))),VALUE(LEFT(ScheduleCompile!R708,FIND("F",ScheduleCompile!R708)-1)),ScheduleCompile!R708)))))),"",IF(ScheduleCompile!R708="Off",0,IF(ScheduleCompile!R708="On",1,IF(ISNUMBER(ScheduleCompile!R708),ScheduleCompile!R708/1,IF(ISTEXT(ScheduleCompile!R708),IF(OR(ISNUMBER(FIND("5F",ScheduleCompile!R708)),ISNUMBER(FIND("0F",ScheduleCompile!R708)),ISNUMBER(FIND("8F",ScheduleCompile!R708)),ISNUMBER(FIND("1F",ScheduleCompile!R708)),ISNUMBER(FIND("2F",ScheduleCompile!R708)),ISNUMBER(FIND("3F",ScheduleCompile!R708)),ISNUMBER(FIND("6F",ScheduleCompile!R708)),ISNUMBER(FIND("7F",ScheduleCompile!R708)),ISNUMBER(FIND("9F",ScheduleCompile!R708)),ISNUMBER(FIND("4F",ScheduleCompile!R708))),VALUE(LEFT(ScheduleCompile!R708,FIND("F",ScheduleCompile!R708)-1)),ScheduleCompile!R708)))))))</f>
        <v>69.900000000000006</v>
      </c>
      <c r="X715" s="1">
        <f>IF(AND(ISERROR(IF(ScheduleCompile!S708="Off",0,IF(ScheduleCompile!S708="On",1,IF(ISNUMBER(ScheduleCompile!S708),ScheduleCompile!S708/1,IF(ISTEXT(ScheduleCompile!S708),IF(OR(ISNUMBER(FIND("5F",ScheduleCompile!S708)),ISNUMBER(FIND("0F",ScheduleCompile!S708)),ISNUMBER(FIND("8F",ScheduleCompile!S708)),ISNUMBER(FIND("1F",ScheduleCompile!S708)),ISNUMBER(FIND("2F",ScheduleCompile!S708)),ISNUMBER(FIND("3F",ScheduleCompile!S708)),ISNUMBER(FIND("6F",ScheduleCompile!S708)),ISNUMBER(FIND("7F",ScheduleCompile!S708)),ISNUMBER(FIND("9F",ScheduleCompile!S708)),ISNUMBER(FIND("4F",ScheduleCompile!S708))),VALUE(LEFT(ScheduleCompile!S708,FIND("F",ScheduleCompile!S708)-1)),ScheduleCompile!S708)))))),ISTEXT(ScheduleCompile!#REF!)),"ENDTABLE",IF(ISERROR(IF(ScheduleCompile!S708="Off",0,IF(ScheduleCompile!S708="On",1,IF(ISNUMBER(ScheduleCompile!S708),ScheduleCompile!S708/1,IF(ISTEXT(ScheduleCompile!S708),IF(OR(ISNUMBER(FIND("5F",ScheduleCompile!S708)),ISNUMBER(FIND("0F",ScheduleCompile!S708)),ISNUMBER(FIND("8F",ScheduleCompile!S708)),ISNUMBER(FIND("1F",ScheduleCompile!S708)),ISNUMBER(FIND("2F",ScheduleCompile!S708)),ISNUMBER(FIND("3F",ScheduleCompile!S708)),ISNUMBER(FIND("6F",ScheduleCompile!S708)),ISNUMBER(FIND("7F",ScheduleCompile!S708)),ISNUMBER(FIND("9F",ScheduleCompile!S708)),ISNUMBER(FIND("4F",ScheduleCompile!S708))),VALUE(LEFT(ScheduleCompile!S708,FIND("F",ScheduleCompile!S708)-1)),ScheduleCompile!S708)))))),"",IF(ScheduleCompile!S708="Off",0,IF(ScheduleCompile!S708="On",1,IF(ISNUMBER(ScheduleCompile!S708),ScheduleCompile!S708/1,IF(ISTEXT(ScheduleCompile!S708),IF(OR(ISNUMBER(FIND("5F",ScheduleCompile!S708)),ISNUMBER(FIND("0F",ScheduleCompile!S708)),ISNUMBER(FIND("8F",ScheduleCompile!S708)),ISNUMBER(FIND("1F",ScheduleCompile!S708)),ISNUMBER(FIND("2F",ScheduleCompile!S708)),ISNUMBER(FIND("3F",ScheduleCompile!S708)),ISNUMBER(FIND("6F",ScheduleCompile!S708)),ISNUMBER(FIND("7F",ScheduleCompile!S708)),ISNUMBER(FIND("9F",ScheduleCompile!S708)),ISNUMBER(FIND("4F",ScheduleCompile!S708))),VALUE(LEFT(ScheduleCompile!S708,FIND("F",ScheduleCompile!S708)-1)),ScheduleCompile!S708)))))))</f>
        <v>69.900000000000006</v>
      </c>
      <c r="Y715" s="1">
        <f>IF(AND(ISERROR(IF(ScheduleCompile!T708="Off",0,IF(ScheduleCompile!T708="On",1,IF(ISNUMBER(ScheduleCompile!T708),ScheduleCompile!T708/1,IF(ISTEXT(ScheduleCompile!T708),IF(OR(ISNUMBER(FIND("5F",ScheduleCompile!T708)),ISNUMBER(FIND("0F",ScheduleCompile!T708)),ISNUMBER(FIND("8F",ScheduleCompile!T708)),ISNUMBER(FIND("1F",ScheduleCompile!T708)),ISNUMBER(FIND("2F",ScheduleCompile!T708)),ISNUMBER(FIND("3F",ScheduleCompile!T708)),ISNUMBER(FIND("6F",ScheduleCompile!T708)),ISNUMBER(FIND("7F",ScheduleCompile!T708)),ISNUMBER(FIND("9F",ScheduleCompile!T708)),ISNUMBER(FIND("4F",ScheduleCompile!T708))),VALUE(LEFT(ScheduleCompile!T708,FIND("F",ScheduleCompile!T708)-1)),ScheduleCompile!T708)))))),ISTEXT(ScheduleCompile!#REF!)),"ENDTABLE",IF(ISERROR(IF(ScheduleCompile!T708="Off",0,IF(ScheduleCompile!T708="On",1,IF(ISNUMBER(ScheduleCompile!T708),ScheduleCompile!T708/1,IF(ISTEXT(ScheduleCompile!T708),IF(OR(ISNUMBER(FIND("5F",ScheduleCompile!T708)),ISNUMBER(FIND("0F",ScheduleCompile!T708)),ISNUMBER(FIND("8F",ScheduleCompile!T708)),ISNUMBER(FIND("1F",ScheduleCompile!T708)),ISNUMBER(FIND("2F",ScheduleCompile!T708)),ISNUMBER(FIND("3F",ScheduleCompile!T708)),ISNUMBER(FIND("6F",ScheduleCompile!T708)),ISNUMBER(FIND("7F",ScheduleCompile!T708)),ISNUMBER(FIND("9F",ScheduleCompile!T708)),ISNUMBER(FIND("4F",ScheduleCompile!T708))),VALUE(LEFT(ScheduleCompile!T708,FIND("F",ScheduleCompile!T708)-1)),ScheduleCompile!T708)))))),"",IF(ScheduleCompile!T708="Off",0,IF(ScheduleCompile!T708="On",1,IF(ISNUMBER(ScheduleCompile!T708),ScheduleCompile!T708/1,IF(ISTEXT(ScheduleCompile!T708),IF(OR(ISNUMBER(FIND("5F",ScheduleCompile!T708)),ISNUMBER(FIND("0F",ScheduleCompile!T708)),ISNUMBER(FIND("8F",ScheduleCompile!T708)),ISNUMBER(FIND("1F",ScheduleCompile!T708)),ISNUMBER(FIND("2F",ScheduleCompile!T708)),ISNUMBER(FIND("3F",ScheduleCompile!T708)),ISNUMBER(FIND("6F",ScheduleCompile!T708)),ISNUMBER(FIND("7F",ScheduleCompile!T708)),ISNUMBER(FIND("9F",ScheduleCompile!T708)),ISNUMBER(FIND("4F",ScheduleCompile!T708))),VALUE(LEFT(ScheduleCompile!T708,FIND("F",ScheduleCompile!T708)-1)),ScheduleCompile!T708)))))))</f>
        <v>69.900000000000006</v>
      </c>
      <c r="Z715" s="1">
        <f>IF(AND(ISERROR(IF(ScheduleCompile!U708="Off",0,IF(ScheduleCompile!U708="On",1,IF(ISNUMBER(ScheduleCompile!U708),ScheduleCompile!U708/1,IF(ISTEXT(ScheduleCompile!U708),IF(OR(ISNUMBER(FIND("5F",ScheduleCompile!U708)),ISNUMBER(FIND("0F",ScheduleCompile!U708)),ISNUMBER(FIND("8F",ScheduleCompile!U708)),ISNUMBER(FIND("1F",ScheduleCompile!U708)),ISNUMBER(FIND("2F",ScheduleCompile!U708)),ISNUMBER(FIND("3F",ScheduleCompile!U708)),ISNUMBER(FIND("6F",ScheduleCompile!U708)),ISNUMBER(FIND("7F",ScheduleCompile!U708)),ISNUMBER(FIND("9F",ScheduleCompile!U708)),ISNUMBER(FIND("4F",ScheduleCompile!U708))),VALUE(LEFT(ScheduleCompile!U708,FIND("F",ScheduleCompile!U708)-1)),ScheduleCompile!U708)))))),ISTEXT(ScheduleCompile!#REF!)),"ENDTABLE",IF(ISERROR(IF(ScheduleCompile!U708="Off",0,IF(ScheduleCompile!U708="On",1,IF(ISNUMBER(ScheduleCompile!U708),ScheduleCompile!U708/1,IF(ISTEXT(ScheduleCompile!U708),IF(OR(ISNUMBER(FIND("5F",ScheduleCompile!U708)),ISNUMBER(FIND("0F",ScheduleCompile!U708)),ISNUMBER(FIND("8F",ScheduleCompile!U708)),ISNUMBER(FIND("1F",ScheduleCompile!U708)),ISNUMBER(FIND("2F",ScheduleCompile!U708)),ISNUMBER(FIND("3F",ScheduleCompile!U708)),ISNUMBER(FIND("6F",ScheduleCompile!U708)),ISNUMBER(FIND("7F",ScheduleCompile!U708)),ISNUMBER(FIND("9F",ScheduleCompile!U708)),ISNUMBER(FIND("4F",ScheduleCompile!U708))),VALUE(LEFT(ScheduleCompile!U708,FIND("F",ScheduleCompile!U708)-1)),ScheduleCompile!U708)))))),"",IF(ScheduleCompile!U708="Off",0,IF(ScheduleCompile!U708="On",1,IF(ISNUMBER(ScheduleCompile!U708),ScheduleCompile!U708/1,IF(ISTEXT(ScheduleCompile!U708),IF(OR(ISNUMBER(FIND("5F",ScheduleCompile!U708)),ISNUMBER(FIND("0F",ScheduleCompile!U708)),ISNUMBER(FIND("8F",ScheduleCompile!U708)),ISNUMBER(FIND("1F",ScheduleCompile!U708)),ISNUMBER(FIND("2F",ScheduleCompile!U708)),ISNUMBER(FIND("3F",ScheduleCompile!U708)),ISNUMBER(FIND("6F",ScheduleCompile!U708)),ISNUMBER(FIND("7F",ScheduleCompile!U708)),ISNUMBER(FIND("9F",ScheduleCompile!U708)),ISNUMBER(FIND("4F",ScheduleCompile!U708))),VALUE(LEFT(ScheduleCompile!U708,FIND("F",ScheduleCompile!U708)-1)),ScheduleCompile!U708)))))))</f>
        <v>69.900000000000006</v>
      </c>
      <c r="AA715" s="1">
        <f>IF(AND(ISERROR(IF(ScheduleCompile!V708="Off",0,IF(ScheduleCompile!V708="On",1,IF(ISNUMBER(ScheduleCompile!V708),ScheduleCompile!V708/1,IF(ISTEXT(ScheduleCompile!V708),IF(OR(ISNUMBER(FIND("5F",ScheduleCompile!V708)),ISNUMBER(FIND("0F",ScheduleCompile!V708)),ISNUMBER(FIND("8F",ScheduleCompile!V708)),ISNUMBER(FIND("1F",ScheduleCompile!V708)),ISNUMBER(FIND("2F",ScheduleCompile!V708)),ISNUMBER(FIND("3F",ScheduleCompile!V708)),ISNUMBER(FIND("6F",ScheduleCompile!V708)),ISNUMBER(FIND("7F",ScheduleCompile!V708)),ISNUMBER(FIND("9F",ScheduleCompile!V708)),ISNUMBER(FIND("4F",ScheduleCompile!V708))),VALUE(LEFT(ScheduleCompile!V708,FIND("F",ScheduleCompile!V708)-1)),ScheduleCompile!V708)))))),ISTEXT(ScheduleCompile!#REF!)),"ENDTABLE",IF(ISERROR(IF(ScheduleCompile!V708="Off",0,IF(ScheduleCompile!V708="On",1,IF(ISNUMBER(ScheduleCompile!V708),ScheduleCompile!V708/1,IF(ISTEXT(ScheduleCompile!V708),IF(OR(ISNUMBER(FIND("5F",ScheduleCompile!V708)),ISNUMBER(FIND("0F",ScheduleCompile!V708)),ISNUMBER(FIND("8F",ScheduleCompile!V708)),ISNUMBER(FIND("1F",ScheduleCompile!V708)),ISNUMBER(FIND("2F",ScheduleCompile!V708)),ISNUMBER(FIND("3F",ScheduleCompile!V708)),ISNUMBER(FIND("6F",ScheduleCompile!V708)),ISNUMBER(FIND("7F",ScheduleCompile!V708)),ISNUMBER(FIND("9F",ScheduleCompile!V708)),ISNUMBER(FIND("4F",ScheduleCompile!V708))),VALUE(LEFT(ScheduleCompile!V708,FIND("F",ScheduleCompile!V708)-1)),ScheduleCompile!V708)))))),"",IF(ScheduleCompile!V708="Off",0,IF(ScheduleCompile!V708="On",1,IF(ISNUMBER(ScheduleCompile!V708),ScheduleCompile!V708/1,IF(ISTEXT(ScheduleCompile!V708),IF(OR(ISNUMBER(FIND("5F",ScheduleCompile!V708)),ISNUMBER(FIND("0F",ScheduleCompile!V708)),ISNUMBER(FIND("8F",ScheduleCompile!V708)),ISNUMBER(FIND("1F",ScheduleCompile!V708)),ISNUMBER(FIND("2F",ScheduleCompile!V708)),ISNUMBER(FIND("3F",ScheduleCompile!V708)),ISNUMBER(FIND("6F",ScheduleCompile!V708)),ISNUMBER(FIND("7F",ScheduleCompile!V708)),ISNUMBER(FIND("9F",ScheduleCompile!V708)),ISNUMBER(FIND("4F",ScheduleCompile!V708))),VALUE(LEFT(ScheduleCompile!V708,FIND("F",ScheduleCompile!V708)-1)),ScheduleCompile!V708)))))))</f>
        <v>69.900000000000006</v>
      </c>
      <c r="AB715" s="1">
        <f>IF(AND(ISERROR(IF(ScheduleCompile!W708="Off",0,IF(ScheduleCompile!W708="On",1,IF(ISNUMBER(ScheduleCompile!W708),ScheduleCompile!W708/1,IF(ISTEXT(ScheduleCompile!W708),IF(OR(ISNUMBER(FIND("5F",ScheduleCompile!W708)),ISNUMBER(FIND("0F",ScheduleCompile!W708)),ISNUMBER(FIND("8F",ScheduleCompile!W708)),ISNUMBER(FIND("1F",ScheduleCompile!W708)),ISNUMBER(FIND("2F",ScheduleCompile!W708)),ISNUMBER(FIND("3F",ScheduleCompile!W708)),ISNUMBER(FIND("6F",ScheduleCompile!W708)),ISNUMBER(FIND("7F",ScheduleCompile!W708)),ISNUMBER(FIND("9F",ScheduleCompile!W708)),ISNUMBER(FIND("4F",ScheduleCompile!W708))),VALUE(LEFT(ScheduleCompile!W708,FIND("F",ScheduleCompile!W708)-1)),ScheduleCompile!W708)))))),ISTEXT(ScheduleCompile!#REF!)),"ENDTABLE",IF(ISERROR(IF(ScheduleCompile!W708="Off",0,IF(ScheduleCompile!W708="On",1,IF(ISNUMBER(ScheduleCompile!W708),ScheduleCompile!W708/1,IF(ISTEXT(ScheduleCompile!W708),IF(OR(ISNUMBER(FIND("5F",ScheduleCompile!W708)),ISNUMBER(FIND("0F",ScheduleCompile!W708)),ISNUMBER(FIND("8F",ScheduleCompile!W708)),ISNUMBER(FIND("1F",ScheduleCompile!W708)),ISNUMBER(FIND("2F",ScheduleCompile!W708)),ISNUMBER(FIND("3F",ScheduleCompile!W708)),ISNUMBER(FIND("6F",ScheduleCompile!W708)),ISNUMBER(FIND("7F",ScheduleCompile!W708)),ISNUMBER(FIND("9F",ScheduleCompile!W708)),ISNUMBER(FIND("4F",ScheduleCompile!W708))),VALUE(LEFT(ScheduleCompile!W708,FIND("F",ScheduleCompile!W708)-1)),ScheduleCompile!W708)))))),"",IF(ScheduleCompile!W708="Off",0,IF(ScheduleCompile!W708="On",1,IF(ISNUMBER(ScheduleCompile!W708),ScheduleCompile!W708/1,IF(ISTEXT(ScheduleCompile!W708),IF(OR(ISNUMBER(FIND("5F",ScheduleCompile!W708)),ISNUMBER(FIND("0F",ScheduleCompile!W708)),ISNUMBER(FIND("8F",ScheduleCompile!W708)),ISNUMBER(FIND("1F",ScheduleCompile!W708)),ISNUMBER(FIND("2F",ScheduleCompile!W708)),ISNUMBER(FIND("3F",ScheduleCompile!W708)),ISNUMBER(FIND("6F",ScheduleCompile!W708)),ISNUMBER(FIND("7F",ScheduleCompile!W708)),ISNUMBER(FIND("9F",ScheduleCompile!W708)),ISNUMBER(FIND("4F",ScheduleCompile!W708))),VALUE(LEFT(ScheduleCompile!W708,FIND("F",ScheduleCompile!W708)-1)),ScheduleCompile!W708)))))))</f>
        <v>69.900000000000006</v>
      </c>
      <c r="AC715" s="1">
        <f>IF(AND(ISERROR(IF(ScheduleCompile!X708="Off",0,IF(ScheduleCompile!X708="On",1,IF(ISNUMBER(ScheduleCompile!X708),ScheduleCompile!X708/1,IF(ISTEXT(ScheduleCompile!X708),IF(OR(ISNUMBER(FIND("5F",ScheduleCompile!X708)),ISNUMBER(FIND("0F",ScheduleCompile!X708)),ISNUMBER(FIND("8F",ScheduleCompile!X708)),ISNUMBER(FIND("1F",ScheduleCompile!X708)),ISNUMBER(FIND("2F",ScheduleCompile!X708)),ISNUMBER(FIND("3F",ScheduleCompile!X708)),ISNUMBER(FIND("6F",ScheduleCompile!X708)),ISNUMBER(FIND("7F",ScheduleCompile!X708)),ISNUMBER(FIND("9F",ScheduleCompile!X708)),ISNUMBER(FIND("4F",ScheduleCompile!X708))),VALUE(LEFT(ScheduleCompile!X708,FIND("F",ScheduleCompile!X708)-1)),ScheduleCompile!X708)))))),ISTEXT(ScheduleCompile!#REF!)),"ENDTABLE",IF(ISERROR(IF(ScheduleCompile!X708="Off",0,IF(ScheduleCompile!X708="On",1,IF(ISNUMBER(ScheduleCompile!X708),ScheduleCompile!X708/1,IF(ISTEXT(ScheduleCompile!X708),IF(OR(ISNUMBER(FIND("5F",ScheduleCompile!X708)),ISNUMBER(FIND("0F",ScheduleCompile!X708)),ISNUMBER(FIND("8F",ScheduleCompile!X708)),ISNUMBER(FIND("1F",ScheduleCompile!X708)),ISNUMBER(FIND("2F",ScheduleCompile!X708)),ISNUMBER(FIND("3F",ScheduleCompile!X708)),ISNUMBER(FIND("6F",ScheduleCompile!X708)),ISNUMBER(FIND("7F",ScheduleCompile!X708)),ISNUMBER(FIND("9F",ScheduleCompile!X708)),ISNUMBER(FIND("4F",ScheduleCompile!X708))),VALUE(LEFT(ScheduleCompile!X708,FIND("F",ScheduleCompile!X708)-1)),ScheduleCompile!X708)))))),"",IF(ScheduleCompile!X708="Off",0,IF(ScheduleCompile!X708="On",1,IF(ISNUMBER(ScheduleCompile!X708),ScheduleCompile!X708/1,IF(ISTEXT(ScheduleCompile!X708),IF(OR(ISNUMBER(FIND("5F",ScheduleCompile!X708)),ISNUMBER(FIND("0F",ScheduleCompile!X708)),ISNUMBER(FIND("8F",ScheduleCompile!X708)),ISNUMBER(FIND("1F",ScheduleCompile!X708)),ISNUMBER(FIND("2F",ScheduleCompile!X708)),ISNUMBER(FIND("3F",ScheduleCompile!X708)),ISNUMBER(FIND("6F",ScheduleCompile!X708)),ISNUMBER(FIND("7F",ScheduleCompile!X708)),ISNUMBER(FIND("9F",ScheduleCompile!X708)),ISNUMBER(FIND("4F",ScheduleCompile!X708))),VALUE(LEFT(ScheduleCompile!X708,FIND("F",ScheduleCompile!X708)-1)),ScheduleCompile!X708)))))))</f>
        <v>69.900000000000006</v>
      </c>
      <c r="AD715" s="1">
        <f>IF(AND(ISERROR(IF(ScheduleCompile!Y708="Off",0,IF(ScheduleCompile!Y708="On",1,IF(ISNUMBER(ScheduleCompile!Y708),ScheduleCompile!Y708/1,IF(ISTEXT(ScheduleCompile!Y708),IF(OR(ISNUMBER(FIND("5F",ScheduleCompile!Y708)),ISNUMBER(FIND("0F",ScheduleCompile!Y708)),ISNUMBER(FIND("8F",ScheduleCompile!Y708)),ISNUMBER(FIND("1F",ScheduleCompile!Y708)),ISNUMBER(FIND("2F",ScheduleCompile!Y708)),ISNUMBER(FIND("3F",ScheduleCompile!Y708)),ISNUMBER(FIND("6F",ScheduleCompile!Y708)),ISNUMBER(FIND("7F",ScheduleCompile!Y708)),ISNUMBER(FIND("9F",ScheduleCompile!Y708)),ISNUMBER(FIND("4F",ScheduleCompile!Y708))),VALUE(LEFT(ScheduleCompile!Y708,FIND("F",ScheduleCompile!Y708)-1)),ScheduleCompile!Y708)))))),ISTEXT(ScheduleCompile!#REF!)),"ENDTABLE",IF(ISERROR(IF(ScheduleCompile!Y708="Off",0,IF(ScheduleCompile!Y708="On",1,IF(ISNUMBER(ScheduleCompile!Y708),ScheduleCompile!Y708/1,IF(ISTEXT(ScheduleCompile!Y708),IF(OR(ISNUMBER(FIND("5F",ScheduleCompile!Y708)),ISNUMBER(FIND("0F",ScheduleCompile!Y708)),ISNUMBER(FIND("8F",ScheduleCompile!Y708)),ISNUMBER(FIND("1F",ScheduleCompile!Y708)),ISNUMBER(FIND("2F",ScheduleCompile!Y708)),ISNUMBER(FIND("3F",ScheduleCompile!Y708)),ISNUMBER(FIND("6F",ScheduleCompile!Y708)),ISNUMBER(FIND("7F",ScheduleCompile!Y708)),ISNUMBER(FIND("9F",ScheduleCompile!Y708)),ISNUMBER(FIND("4F",ScheduleCompile!Y708))),VALUE(LEFT(ScheduleCompile!Y708,FIND("F",ScheduleCompile!Y708)-1)),ScheduleCompile!Y708)))))),"",IF(ScheduleCompile!Y708="Off",0,IF(ScheduleCompile!Y708="On",1,IF(ISNUMBER(ScheduleCompile!Y708),ScheduleCompile!Y708/1,IF(ISTEXT(ScheduleCompile!Y708),IF(OR(ISNUMBER(FIND("5F",ScheduleCompile!Y708)),ISNUMBER(FIND("0F",ScheduleCompile!Y708)),ISNUMBER(FIND("8F",ScheduleCompile!Y708)),ISNUMBER(FIND("1F",ScheduleCompile!Y708)),ISNUMBER(FIND("2F",ScheduleCompile!Y708)),ISNUMBER(FIND("3F",ScheduleCompile!Y708)),ISNUMBER(FIND("6F",ScheduleCompile!Y708)),ISNUMBER(FIND("7F",ScheduleCompile!Y708)),ISNUMBER(FIND("9F",ScheduleCompile!Y708)),ISNUMBER(FIND("4F",ScheduleCompile!Y708))),VALUE(LEFT(ScheduleCompile!Y708,FIND("F",ScheduleCompile!Y708)-1)),ScheduleCompile!Y708)))))))</f>
        <v>69.900000000000006</v>
      </c>
    </row>
    <row r="716" spans="1:30" x14ac:dyDescent="0.25">
      <c r="A716" t="str">
        <f t="shared" si="59"/>
        <v>SchDay "WaterMainCZ15Dec"  Type = "Temperature" Hr = (64.5, 64.5, 64.5, 64.5, 64.5, 64.5, 64.5, 64.5, 64.5, 64.5, 64.5, 64.5, 64.5, 64.5, 64.5, 64.5, 64.5, 64.5, 64.5, 64.5, 64.5, 64.5, 64.5, 64.5) ..</v>
      </c>
      <c r="B716" s="1" t="s">
        <v>623</v>
      </c>
      <c r="C716" t="str">
        <f t="shared" si="60"/>
        <v xml:space="preserve">SchDay "WaterMainCZ15Dec"  Type = "Temperature" Hr = </v>
      </c>
      <c r="D716" t="str">
        <f t="shared" si="61"/>
        <v>(64.5, 64.5, 64.5, 64.5, 64.5, 64.5, 64.5, 64.5, 64.5, 64.5, 64.5, 64.5, 64.5, 64.5, 64.5, 64.5, 64.5, 64.5, 64.5, 64.5, 64.5, 64.5, 64.5, 64.5) ..</v>
      </c>
      <c r="E716" s="30" t="str">
        <f>ScheduleCompile!A709</f>
        <v>WaterMainCZ15Dec</v>
      </c>
      <c r="F716" t="str">
        <f t="shared" si="62"/>
        <v>Temperature</v>
      </c>
      <c r="G716" s="1">
        <f>IF(AND(ISERROR(IF(ScheduleCompile!B709="Off",0,IF(ScheduleCompile!B709="On",1,IF(ISNUMBER(ScheduleCompile!B709),ScheduleCompile!B709/1,IF(ISTEXT(ScheduleCompile!B709),IF(OR(ISNUMBER(FIND("5F",ScheduleCompile!B709)),ISNUMBER(FIND("0F",ScheduleCompile!B709)),ISNUMBER(FIND("8F",ScheduleCompile!B709)),ISNUMBER(FIND("1F",ScheduleCompile!B709)),ISNUMBER(FIND("2F",ScheduleCompile!B709)),ISNUMBER(FIND("3F",ScheduleCompile!B709)),ISNUMBER(FIND("6F",ScheduleCompile!B709)),ISNUMBER(FIND("7F",ScheduleCompile!B709)),ISNUMBER(FIND("9F",ScheduleCompile!B709)),ISNUMBER(FIND("4F",ScheduleCompile!B709))),VALUE(LEFT(ScheduleCompile!B709,FIND("F",ScheduleCompile!B709)-1)),ScheduleCompile!B709)))))),ISTEXT(ScheduleCompile!#REF!)),"ENDTABLE",IF(ISERROR(IF(ScheduleCompile!B709="Off",0,IF(ScheduleCompile!B709="On",1,IF(ISNUMBER(ScheduleCompile!B709),ScheduleCompile!B709/1,IF(ISTEXT(ScheduleCompile!B709),IF(OR(ISNUMBER(FIND("5F",ScheduleCompile!B709)),ISNUMBER(FIND("0F",ScheduleCompile!B709)),ISNUMBER(FIND("8F",ScheduleCompile!B709)),ISNUMBER(FIND("1F",ScheduleCompile!B709)),ISNUMBER(FIND("2F",ScheduleCompile!B709)),ISNUMBER(FIND("3F",ScheduleCompile!B709)),ISNUMBER(FIND("6F",ScheduleCompile!B709)),ISNUMBER(FIND("7F",ScheduleCompile!B709)),ISNUMBER(FIND("9F",ScheduleCompile!B709)),ISNUMBER(FIND("4F",ScheduleCompile!B709))),VALUE(LEFT(ScheduleCompile!B709,FIND("F",ScheduleCompile!B709)-1)),ScheduleCompile!B709)))))),"",IF(ScheduleCompile!B709="Off",0,IF(ScheduleCompile!B709="On",1,IF(ISNUMBER(ScheduleCompile!B709),ScheduleCompile!B709/1,IF(ISTEXT(ScheduleCompile!B709),IF(OR(ISNUMBER(FIND("5F",ScheduleCompile!B709)),ISNUMBER(FIND("0F",ScheduleCompile!B709)),ISNUMBER(FIND("8F",ScheduleCompile!B709)),ISNUMBER(FIND("1F",ScheduleCompile!B709)),ISNUMBER(FIND("2F",ScheduleCompile!B709)),ISNUMBER(FIND("3F",ScheduleCompile!B709)),ISNUMBER(FIND("6F",ScheduleCompile!B709)),ISNUMBER(FIND("7F",ScheduleCompile!B709)),ISNUMBER(FIND("9F",ScheduleCompile!B709)),ISNUMBER(FIND("4F",ScheduleCompile!B709))),VALUE(LEFT(ScheduleCompile!B709,FIND("F",ScheduleCompile!B709)-1)),ScheduleCompile!B709)))))))</f>
        <v>64.5</v>
      </c>
      <c r="H716" s="1">
        <f>IF(AND(ISERROR(IF(ScheduleCompile!C709="Off",0,IF(ScheduleCompile!C709="On",1,IF(ISNUMBER(ScheduleCompile!C709),ScheduleCompile!C709/1,IF(ISTEXT(ScheduleCompile!C709),IF(OR(ISNUMBER(FIND("5F",ScheduleCompile!C709)),ISNUMBER(FIND("0F",ScheduleCompile!C709)),ISNUMBER(FIND("8F",ScheduleCompile!C709)),ISNUMBER(FIND("1F",ScheduleCompile!C709)),ISNUMBER(FIND("2F",ScheduleCompile!C709)),ISNUMBER(FIND("3F",ScheduleCompile!C709)),ISNUMBER(FIND("6F",ScheduleCompile!C709)),ISNUMBER(FIND("7F",ScheduleCompile!C709)),ISNUMBER(FIND("9F",ScheduleCompile!C709)),ISNUMBER(FIND("4F",ScheduleCompile!C709))),VALUE(LEFT(ScheduleCompile!C709,FIND("F",ScheduleCompile!C709)-1)),ScheduleCompile!C709)))))),ISTEXT(ScheduleCompile!#REF!)),"ENDTABLE",IF(ISERROR(IF(ScheduleCompile!C709="Off",0,IF(ScheduleCompile!C709="On",1,IF(ISNUMBER(ScheduleCompile!C709),ScheduleCompile!C709/1,IF(ISTEXT(ScheduleCompile!C709),IF(OR(ISNUMBER(FIND("5F",ScheduleCompile!C709)),ISNUMBER(FIND("0F",ScheduleCompile!C709)),ISNUMBER(FIND("8F",ScheduleCompile!C709)),ISNUMBER(FIND("1F",ScheduleCompile!C709)),ISNUMBER(FIND("2F",ScheduleCompile!C709)),ISNUMBER(FIND("3F",ScheduleCompile!C709)),ISNUMBER(FIND("6F",ScheduleCompile!C709)),ISNUMBER(FIND("7F",ScheduleCompile!C709)),ISNUMBER(FIND("9F",ScheduleCompile!C709)),ISNUMBER(FIND("4F",ScheduleCompile!C709))),VALUE(LEFT(ScheduleCompile!C709,FIND("F",ScheduleCompile!C709)-1)),ScheduleCompile!C709)))))),"",IF(ScheduleCompile!C709="Off",0,IF(ScheduleCompile!C709="On",1,IF(ISNUMBER(ScheduleCompile!C709),ScheduleCompile!C709/1,IF(ISTEXT(ScheduleCompile!C709),IF(OR(ISNUMBER(FIND("5F",ScheduleCompile!C709)),ISNUMBER(FIND("0F",ScheduleCompile!C709)),ISNUMBER(FIND("8F",ScheduleCompile!C709)),ISNUMBER(FIND("1F",ScheduleCompile!C709)),ISNUMBER(FIND("2F",ScheduleCompile!C709)),ISNUMBER(FIND("3F",ScheduleCompile!C709)),ISNUMBER(FIND("6F",ScheduleCompile!C709)),ISNUMBER(FIND("7F",ScheduleCompile!C709)),ISNUMBER(FIND("9F",ScheduleCompile!C709)),ISNUMBER(FIND("4F",ScheduleCompile!C709))),VALUE(LEFT(ScheduleCompile!C709,FIND("F",ScheduleCompile!C709)-1)),ScheduleCompile!C709)))))))</f>
        <v>64.5</v>
      </c>
      <c r="I716" s="1">
        <f>IF(AND(ISERROR(IF(ScheduleCompile!D709="Off",0,IF(ScheduleCompile!D709="On",1,IF(ISNUMBER(ScheduleCompile!D709),ScheduleCompile!D709/1,IF(ISTEXT(ScheduleCompile!D709),IF(OR(ISNUMBER(FIND("5F",ScheduleCompile!D709)),ISNUMBER(FIND("0F",ScheduleCompile!D709)),ISNUMBER(FIND("8F",ScheduleCompile!D709)),ISNUMBER(FIND("1F",ScheduleCompile!D709)),ISNUMBER(FIND("2F",ScheduleCompile!D709)),ISNUMBER(FIND("3F",ScheduleCompile!D709)),ISNUMBER(FIND("6F",ScheduleCompile!D709)),ISNUMBER(FIND("7F",ScheduleCompile!D709)),ISNUMBER(FIND("9F",ScheduleCompile!D709)),ISNUMBER(FIND("4F",ScheduleCompile!D709))),VALUE(LEFT(ScheduleCompile!D709,FIND("F",ScheduleCompile!D709)-1)),ScheduleCompile!D709)))))),ISTEXT(ScheduleCompile!#REF!)),"ENDTABLE",IF(ISERROR(IF(ScheduleCompile!D709="Off",0,IF(ScheduleCompile!D709="On",1,IF(ISNUMBER(ScheduleCompile!D709),ScheduleCompile!D709/1,IF(ISTEXT(ScheduleCompile!D709),IF(OR(ISNUMBER(FIND("5F",ScheduleCompile!D709)),ISNUMBER(FIND("0F",ScheduleCompile!D709)),ISNUMBER(FIND("8F",ScheduleCompile!D709)),ISNUMBER(FIND("1F",ScheduleCompile!D709)),ISNUMBER(FIND("2F",ScheduleCompile!D709)),ISNUMBER(FIND("3F",ScheduleCompile!D709)),ISNUMBER(FIND("6F",ScheduleCompile!D709)),ISNUMBER(FIND("7F",ScheduleCompile!D709)),ISNUMBER(FIND("9F",ScheduleCompile!D709)),ISNUMBER(FIND("4F",ScheduleCompile!D709))),VALUE(LEFT(ScheduleCompile!D709,FIND("F",ScheduleCompile!D709)-1)),ScheduleCompile!D709)))))),"",IF(ScheduleCompile!D709="Off",0,IF(ScheduleCompile!D709="On",1,IF(ISNUMBER(ScheduleCompile!D709),ScheduleCompile!D709/1,IF(ISTEXT(ScheduleCompile!D709),IF(OR(ISNUMBER(FIND("5F",ScheduleCompile!D709)),ISNUMBER(FIND("0F",ScheduleCompile!D709)),ISNUMBER(FIND("8F",ScheduleCompile!D709)),ISNUMBER(FIND("1F",ScheduleCompile!D709)),ISNUMBER(FIND("2F",ScheduleCompile!D709)),ISNUMBER(FIND("3F",ScheduleCompile!D709)),ISNUMBER(FIND("6F",ScheduleCompile!D709)),ISNUMBER(FIND("7F",ScheduleCompile!D709)),ISNUMBER(FIND("9F",ScheduleCompile!D709)),ISNUMBER(FIND("4F",ScheduleCompile!D709))),VALUE(LEFT(ScheduleCompile!D709,FIND("F",ScheduleCompile!D709)-1)),ScheduleCompile!D709)))))))</f>
        <v>64.5</v>
      </c>
      <c r="J716" s="1">
        <f>IF(AND(ISERROR(IF(ScheduleCompile!E709="Off",0,IF(ScheduleCompile!E709="On",1,IF(ISNUMBER(ScheduleCompile!E709),ScheduleCompile!E709/1,IF(ISTEXT(ScheduleCompile!E709),IF(OR(ISNUMBER(FIND("5F",ScheduleCompile!E709)),ISNUMBER(FIND("0F",ScheduleCompile!E709)),ISNUMBER(FIND("8F",ScheduleCompile!E709)),ISNUMBER(FIND("1F",ScheduleCompile!E709)),ISNUMBER(FIND("2F",ScheduleCompile!E709)),ISNUMBER(FIND("3F",ScheduleCompile!E709)),ISNUMBER(FIND("6F",ScheduleCompile!E709)),ISNUMBER(FIND("7F",ScheduleCompile!E709)),ISNUMBER(FIND("9F",ScheduleCompile!E709)),ISNUMBER(FIND("4F",ScheduleCompile!E709))),VALUE(LEFT(ScheduleCompile!E709,FIND("F",ScheduleCompile!E709)-1)),ScheduleCompile!E709)))))),ISTEXT(ScheduleCompile!#REF!)),"ENDTABLE",IF(ISERROR(IF(ScheduleCompile!E709="Off",0,IF(ScheduleCompile!E709="On",1,IF(ISNUMBER(ScheduleCompile!E709),ScheduleCompile!E709/1,IF(ISTEXT(ScheduleCompile!E709),IF(OR(ISNUMBER(FIND("5F",ScheduleCompile!E709)),ISNUMBER(FIND("0F",ScheduleCompile!E709)),ISNUMBER(FIND("8F",ScheduleCompile!E709)),ISNUMBER(FIND("1F",ScheduleCompile!E709)),ISNUMBER(FIND("2F",ScheduleCompile!E709)),ISNUMBER(FIND("3F",ScheduleCompile!E709)),ISNUMBER(FIND("6F",ScheduleCompile!E709)),ISNUMBER(FIND("7F",ScheduleCompile!E709)),ISNUMBER(FIND("9F",ScheduleCompile!E709)),ISNUMBER(FIND("4F",ScheduleCompile!E709))),VALUE(LEFT(ScheduleCompile!E709,FIND("F",ScheduleCompile!E709)-1)),ScheduleCompile!E709)))))),"",IF(ScheduleCompile!E709="Off",0,IF(ScheduleCompile!E709="On",1,IF(ISNUMBER(ScheduleCompile!E709),ScheduleCompile!E709/1,IF(ISTEXT(ScheduleCompile!E709),IF(OR(ISNUMBER(FIND("5F",ScheduleCompile!E709)),ISNUMBER(FIND("0F",ScheduleCompile!E709)),ISNUMBER(FIND("8F",ScheduleCompile!E709)),ISNUMBER(FIND("1F",ScheduleCompile!E709)),ISNUMBER(FIND("2F",ScheduleCompile!E709)),ISNUMBER(FIND("3F",ScheduleCompile!E709)),ISNUMBER(FIND("6F",ScheduleCompile!E709)),ISNUMBER(FIND("7F",ScheduleCompile!E709)),ISNUMBER(FIND("9F",ScheduleCompile!E709)),ISNUMBER(FIND("4F",ScheduleCompile!E709))),VALUE(LEFT(ScheduleCompile!E709,FIND("F",ScheduleCompile!E709)-1)),ScheduleCompile!E709)))))))</f>
        <v>64.5</v>
      </c>
      <c r="K716" s="1">
        <f>IF(AND(ISERROR(IF(ScheduleCompile!F709="Off",0,IF(ScheduleCompile!F709="On",1,IF(ISNUMBER(ScheduleCompile!F709),ScheduleCompile!F709/1,IF(ISTEXT(ScheduleCompile!F709),IF(OR(ISNUMBER(FIND("5F",ScheduleCompile!F709)),ISNUMBER(FIND("0F",ScheduleCompile!F709)),ISNUMBER(FIND("8F",ScheduleCompile!F709)),ISNUMBER(FIND("1F",ScheduleCompile!F709)),ISNUMBER(FIND("2F",ScheduleCompile!F709)),ISNUMBER(FIND("3F",ScheduleCompile!F709)),ISNUMBER(FIND("6F",ScheduleCompile!F709)),ISNUMBER(FIND("7F",ScheduleCompile!F709)),ISNUMBER(FIND("9F",ScheduleCompile!F709)),ISNUMBER(FIND("4F",ScheduleCompile!F709))),VALUE(LEFT(ScheduleCompile!F709,FIND("F",ScheduleCompile!F709)-1)),ScheduleCompile!F709)))))),ISTEXT(ScheduleCompile!#REF!)),"ENDTABLE",IF(ISERROR(IF(ScheduleCompile!F709="Off",0,IF(ScheduleCompile!F709="On",1,IF(ISNUMBER(ScheduleCompile!F709),ScheduleCompile!F709/1,IF(ISTEXT(ScheduleCompile!F709),IF(OR(ISNUMBER(FIND("5F",ScheduleCompile!F709)),ISNUMBER(FIND("0F",ScheduleCompile!F709)),ISNUMBER(FIND("8F",ScheduleCompile!F709)),ISNUMBER(FIND("1F",ScheduleCompile!F709)),ISNUMBER(FIND("2F",ScheduleCompile!F709)),ISNUMBER(FIND("3F",ScheduleCompile!F709)),ISNUMBER(FIND("6F",ScheduleCompile!F709)),ISNUMBER(FIND("7F",ScheduleCompile!F709)),ISNUMBER(FIND("9F",ScheduleCompile!F709)),ISNUMBER(FIND("4F",ScheduleCompile!F709))),VALUE(LEFT(ScheduleCompile!F709,FIND("F",ScheduleCompile!F709)-1)),ScheduleCompile!F709)))))),"",IF(ScheduleCompile!F709="Off",0,IF(ScheduleCompile!F709="On",1,IF(ISNUMBER(ScheduleCompile!F709),ScheduleCompile!F709/1,IF(ISTEXT(ScheduleCompile!F709),IF(OR(ISNUMBER(FIND("5F",ScheduleCompile!F709)),ISNUMBER(FIND("0F",ScheduleCompile!F709)),ISNUMBER(FIND("8F",ScheduleCompile!F709)),ISNUMBER(FIND("1F",ScheduleCompile!F709)),ISNUMBER(FIND("2F",ScheduleCompile!F709)),ISNUMBER(FIND("3F",ScheduleCompile!F709)),ISNUMBER(FIND("6F",ScheduleCompile!F709)),ISNUMBER(FIND("7F",ScheduleCompile!F709)),ISNUMBER(FIND("9F",ScheduleCompile!F709)),ISNUMBER(FIND("4F",ScheduleCompile!F709))),VALUE(LEFT(ScheduleCompile!F709,FIND("F",ScheduleCompile!F709)-1)),ScheduleCompile!F709)))))))</f>
        <v>64.5</v>
      </c>
      <c r="L716" s="1">
        <f>IF(AND(ISERROR(IF(ScheduleCompile!G709="Off",0,IF(ScheduleCompile!G709="On",1,IF(ISNUMBER(ScheduleCompile!G709),ScheduleCompile!G709/1,IF(ISTEXT(ScheduleCompile!G709),IF(OR(ISNUMBER(FIND("5F",ScheduleCompile!G709)),ISNUMBER(FIND("0F",ScheduleCompile!G709)),ISNUMBER(FIND("8F",ScheduleCompile!G709)),ISNUMBER(FIND("1F",ScheduleCompile!G709)),ISNUMBER(FIND("2F",ScheduleCompile!G709)),ISNUMBER(FIND("3F",ScheduleCompile!G709)),ISNUMBER(FIND("6F",ScheduleCompile!G709)),ISNUMBER(FIND("7F",ScheduleCompile!G709)),ISNUMBER(FIND("9F",ScheduleCompile!G709)),ISNUMBER(FIND("4F",ScheduleCompile!G709))),VALUE(LEFT(ScheduleCompile!G709,FIND("F",ScheduleCompile!G709)-1)),ScheduleCompile!G709)))))),ISTEXT(ScheduleCompile!#REF!)),"ENDTABLE",IF(ISERROR(IF(ScheduleCompile!G709="Off",0,IF(ScheduleCompile!G709="On",1,IF(ISNUMBER(ScheduleCompile!G709),ScheduleCompile!G709/1,IF(ISTEXT(ScheduleCompile!G709),IF(OR(ISNUMBER(FIND("5F",ScheduleCompile!G709)),ISNUMBER(FIND("0F",ScheduleCompile!G709)),ISNUMBER(FIND("8F",ScheduleCompile!G709)),ISNUMBER(FIND("1F",ScheduleCompile!G709)),ISNUMBER(FIND("2F",ScheduleCompile!G709)),ISNUMBER(FIND("3F",ScheduleCompile!G709)),ISNUMBER(FIND("6F",ScheduleCompile!G709)),ISNUMBER(FIND("7F",ScheduleCompile!G709)),ISNUMBER(FIND("9F",ScheduleCompile!G709)),ISNUMBER(FIND("4F",ScheduleCompile!G709))),VALUE(LEFT(ScheduleCompile!G709,FIND("F",ScheduleCompile!G709)-1)),ScheduleCompile!G709)))))),"",IF(ScheduleCompile!G709="Off",0,IF(ScheduleCompile!G709="On",1,IF(ISNUMBER(ScheduleCompile!G709),ScheduleCompile!G709/1,IF(ISTEXT(ScheduleCompile!G709),IF(OR(ISNUMBER(FIND("5F",ScheduleCompile!G709)),ISNUMBER(FIND("0F",ScheduleCompile!G709)),ISNUMBER(FIND("8F",ScheduleCompile!G709)),ISNUMBER(FIND("1F",ScheduleCompile!G709)),ISNUMBER(FIND("2F",ScheduleCompile!G709)),ISNUMBER(FIND("3F",ScheduleCompile!G709)),ISNUMBER(FIND("6F",ScheduleCompile!G709)),ISNUMBER(FIND("7F",ScheduleCompile!G709)),ISNUMBER(FIND("9F",ScheduleCompile!G709)),ISNUMBER(FIND("4F",ScheduleCompile!G709))),VALUE(LEFT(ScheduleCompile!G709,FIND("F",ScheduleCompile!G709)-1)),ScheduleCompile!G709)))))))</f>
        <v>64.5</v>
      </c>
      <c r="M716" s="1">
        <f>IF(AND(ISERROR(IF(ScheduleCompile!H709="Off",0,IF(ScheduleCompile!H709="On",1,IF(ISNUMBER(ScheduleCompile!H709),ScheduleCompile!H709/1,IF(ISTEXT(ScheduleCompile!H709),IF(OR(ISNUMBER(FIND("5F",ScheduleCompile!H709)),ISNUMBER(FIND("0F",ScheduleCompile!H709)),ISNUMBER(FIND("8F",ScheduleCompile!H709)),ISNUMBER(FIND("1F",ScheduleCompile!H709)),ISNUMBER(FIND("2F",ScheduleCompile!H709)),ISNUMBER(FIND("3F",ScheduleCompile!H709)),ISNUMBER(FIND("6F",ScheduleCompile!H709)),ISNUMBER(FIND("7F",ScheduleCompile!H709)),ISNUMBER(FIND("9F",ScheduleCompile!H709)),ISNUMBER(FIND("4F",ScheduleCompile!H709))),VALUE(LEFT(ScheduleCompile!H709,FIND("F",ScheduleCompile!H709)-1)),ScheduleCompile!H709)))))),ISTEXT(ScheduleCompile!#REF!)),"ENDTABLE",IF(ISERROR(IF(ScheduleCompile!H709="Off",0,IF(ScheduleCompile!H709="On",1,IF(ISNUMBER(ScheduleCompile!H709),ScheduleCompile!H709/1,IF(ISTEXT(ScheduleCompile!H709),IF(OR(ISNUMBER(FIND("5F",ScheduleCompile!H709)),ISNUMBER(FIND("0F",ScheduleCompile!H709)),ISNUMBER(FIND("8F",ScheduleCompile!H709)),ISNUMBER(FIND("1F",ScheduleCompile!H709)),ISNUMBER(FIND("2F",ScheduleCompile!H709)),ISNUMBER(FIND("3F",ScheduleCompile!H709)),ISNUMBER(FIND("6F",ScheduleCompile!H709)),ISNUMBER(FIND("7F",ScheduleCompile!H709)),ISNUMBER(FIND("9F",ScheduleCompile!H709)),ISNUMBER(FIND("4F",ScheduleCompile!H709))),VALUE(LEFT(ScheduleCompile!H709,FIND("F",ScheduleCompile!H709)-1)),ScheduleCompile!H709)))))),"",IF(ScheduleCompile!H709="Off",0,IF(ScheduleCompile!H709="On",1,IF(ISNUMBER(ScheduleCompile!H709),ScheduleCompile!H709/1,IF(ISTEXT(ScheduleCompile!H709),IF(OR(ISNUMBER(FIND("5F",ScheduleCompile!H709)),ISNUMBER(FIND("0F",ScheduleCompile!H709)),ISNUMBER(FIND("8F",ScheduleCompile!H709)),ISNUMBER(FIND("1F",ScheduleCompile!H709)),ISNUMBER(FIND("2F",ScheduleCompile!H709)),ISNUMBER(FIND("3F",ScheduleCompile!H709)),ISNUMBER(FIND("6F",ScheduleCompile!H709)),ISNUMBER(FIND("7F",ScheduleCompile!H709)),ISNUMBER(FIND("9F",ScheduleCompile!H709)),ISNUMBER(FIND("4F",ScheduleCompile!H709))),VALUE(LEFT(ScheduleCompile!H709,FIND("F",ScheduleCompile!H709)-1)),ScheduleCompile!H709)))))))</f>
        <v>64.5</v>
      </c>
      <c r="N716" s="1">
        <f>IF(AND(ISERROR(IF(ScheduleCompile!I709="Off",0,IF(ScheduleCompile!I709="On",1,IF(ISNUMBER(ScheduleCompile!I709),ScheduleCompile!I709/1,IF(ISTEXT(ScheduleCompile!I709),IF(OR(ISNUMBER(FIND("5F",ScheduleCompile!I709)),ISNUMBER(FIND("0F",ScheduleCompile!I709)),ISNUMBER(FIND("8F",ScheduleCompile!I709)),ISNUMBER(FIND("1F",ScheduleCompile!I709)),ISNUMBER(FIND("2F",ScheduleCompile!I709)),ISNUMBER(FIND("3F",ScheduleCompile!I709)),ISNUMBER(FIND("6F",ScheduleCompile!I709)),ISNUMBER(FIND("7F",ScheduleCompile!I709)),ISNUMBER(FIND("9F",ScheduleCompile!I709)),ISNUMBER(FIND("4F",ScheduleCompile!I709))),VALUE(LEFT(ScheduleCompile!I709,FIND("F",ScheduleCompile!I709)-1)),ScheduleCompile!I709)))))),ISTEXT(ScheduleCompile!#REF!)),"ENDTABLE",IF(ISERROR(IF(ScheduleCompile!I709="Off",0,IF(ScheduleCompile!I709="On",1,IF(ISNUMBER(ScheduleCompile!I709),ScheduleCompile!I709/1,IF(ISTEXT(ScheduleCompile!I709),IF(OR(ISNUMBER(FIND("5F",ScheduleCompile!I709)),ISNUMBER(FIND("0F",ScheduleCompile!I709)),ISNUMBER(FIND("8F",ScheduleCompile!I709)),ISNUMBER(FIND("1F",ScheduleCompile!I709)),ISNUMBER(FIND("2F",ScheduleCompile!I709)),ISNUMBER(FIND("3F",ScheduleCompile!I709)),ISNUMBER(FIND("6F",ScheduleCompile!I709)),ISNUMBER(FIND("7F",ScheduleCompile!I709)),ISNUMBER(FIND("9F",ScheduleCompile!I709)),ISNUMBER(FIND("4F",ScheduleCompile!I709))),VALUE(LEFT(ScheduleCompile!I709,FIND("F",ScheduleCompile!I709)-1)),ScheduleCompile!I709)))))),"",IF(ScheduleCompile!I709="Off",0,IF(ScheduleCompile!I709="On",1,IF(ISNUMBER(ScheduleCompile!I709),ScheduleCompile!I709/1,IF(ISTEXT(ScheduleCompile!I709),IF(OR(ISNUMBER(FIND("5F",ScheduleCompile!I709)),ISNUMBER(FIND("0F",ScheduleCompile!I709)),ISNUMBER(FIND("8F",ScheduleCompile!I709)),ISNUMBER(FIND("1F",ScheduleCompile!I709)),ISNUMBER(FIND("2F",ScheduleCompile!I709)),ISNUMBER(FIND("3F",ScheduleCompile!I709)),ISNUMBER(FIND("6F",ScheduleCompile!I709)),ISNUMBER(FIND("7F",ScheduleCompile!I709)),ISNUMBER(FIND("9F",ScheduleCompile!I709)),ISNUMBER(FIND("4F",ScheduleCompile!I709))),VALUE(LEFT(ScheduleCompile!I709,FIND("F",ScheduleCompile!I709)-1)),ScheduleCompile!I709)))))))</f>
        <v>64.5</v>
      </c>
      <c r="O716" s="1">
        <f>IF(AND(ISERROR(IF(ScheduleCompile!J709="Off",0,IF(ScheduleCompile!J709="On",1,IF(ISNUMBER(ScheduleCompile!J709),ScheduleCompile!J709/1,IF(ISTEXT(ScheduleCompile!J709),IF(OR(ISNUMBER(FIND("5F",ScheduleCompile!J709)),ISNUMBER(FIND("0F",ScheduleCompile!J709)),ISNUMBER(FIND("8F",ScheduleCompile!J709)),ISNUMBER(FIND("1F",ScheduleCompile!J709)),ISNUMBER(FIND("2F",ScheduleCompile!J709)),ISNUMBER(FIND("3F",ScheduleCompile!J709)),ISNUMBER(FIND("6F",ScheduleCompile!J709)),ISNUMBER(FIND("7F",ScheduleCompile!J709)),ISNUMBER(FIND("9F",ScheduleCompile!J709)),ISNUMBER(FIND("4F",ScheduleCompile!J709))),VALUE(LEFT(ScheduleCompile!J709,FIND("F",ScheduleCompile!J709)-1)),ScheduleCompile!J709)))))),ISTEXT(ScheduleCompile!#REF!)),"ENDTABLE",IF(ISERROR(IF(ScheduleCompile!J709="Off",0,IF(ScheduleCompile!J709="On",1,IF(ISNUMBER(ScheduleCompile!J709),ScheduleCompile!J709/1,IF(ISTEXT(ScheduleCompile!J709),IF(OR(ISNUMBER(FIND("5F",ScheduleCompile!J709)),ISNUMBER(FIND("0F",ScheduleCompile!J709)),ISNUMBER(FIND("8F",ScheduleCompile!J709)),ISNUMBER(FIND("1F",ScheduleCompile!J709)),ISNUMBER(FIND("2F",ScheduleCompile!J709)),ISNUMBER(FIND("3F",ScheduleCompile!J709)),ISNUMBER(FIND("6F",ScheduleCompile!J709)),ISNUMBER(FIND("7F",ScheduleCompile!J709)),ISNUMBER(FIND("9F",ScheduleCompile!J709)),ISNUMBER(FIND("4F",ScheduleCompile!J709))),VALUE(LEFT(ScheduleCompile!J709,FIND("F",ScheduleCompile!J709)-1)),ScheduleCompile!J709)))))),"",IF(ScheduleCompile!J709="Off",0,IF(ScheduleCompile!J709="On",1,IF(ISNUMBER(ScheduleCompile!J709),ScheduleCompile!J709/1,IF(ISTEXT(ScheduleCompile!J709),IF(OR(ISNUMBER(FIND("5F",ScheduleCompile!J709)),ISNUMBER(FIND("0F",ScheduleCompile!J709)),ISNUMBER(FIND("8F",ScheduleCompile!J709)),ISNUMBER(FIND("1F",ScheduleCompile!J709)),ISNUMBER(FIND("2F",ScheduleCompile!J709)),ISNUMBER(FIND("3F",ScheduleCompile!J709)),ISNUMBER(FIND("6F",ScheduleCompile!J709)),ISNUMBER(FIND("7F",ScheduleCompile!J709)),ISNUMBER(FIND("9F",ScheduleCompile!J709)),ISNUMBER(FIND("4F",ScheduleCompile!J709))),VALUE(LEFT(ScheduleCompile!J709,FIND("F",ScheduleCompile!J709)-1)),ScheduleCompile!J709)))))))</f>
        <v>64.5</v>
      </c>
      <c r="P716" s="1">
        <f>IF(AND(ISERROR(IF(ScheduleCompile!K709="Off",0,IF(ScheduleCompile!K709="On",1,IF(ISNUMBER(ScheduleCompile!K709),ScheduleCompile!K709/1,IF(ISTEXT(ScheduleCompile!K709),IF(OR(ISNUMBER(FIND("5F",ScheduleCompile!K709)),ISNUMBER(FIND("0F",ScheduleCompile!K709)),ISNUMBER(FIND("8F",ScheduleCompile!K709)),ISNUMBER(FIND("1F",ScheduleCompile!K709)),ISNUMBER(FIND("2F",ScheduleCompile!K709)),ISNUMBER(FIND("3F",ScheduleCompile!K709)),ISNUMBER(FIND("6F",ScheduleCompile!K709)),ISNUMBER(FIND("7F",ScheduleCompile!K709)),ISNUMBER(FIND("9F",ScheduleCompile!K709)),ISNUMBER(FIND("4F",ScheduleCompile!K709))),VALUE(LEFT(ScheduleCompile!K709,FIND("F",ScheduleCompile!K709)-1)),ScheduleCompile!K709)))))),ISTEXT(ScheduleCompile!#REF!)),"ENDTABLE",IF(ISERROR(IF(ScheduleCompile!K709="Off",0,IF(ScheduleCompile!K709="On",1,IF(ISNUMBER(ScheduleCompile!K709),ScheduleCompile!K709/1,IF(ISTEXT(ScheduleCompile!K709),IF(OR(ISNUMBER(FIND("5F",ScheduleCompile!K709)),ISNUMBER(FIND("0F",ScheduleCompile!K709)),ISNUMBER(FIND("8F",ScheduleCompile!K709)),ISNUMBER(FIND("1F",ScheduleCompile!K709)),ISNUMBER(FIND("2F",ScheduleCompile!K709)),ISNUMBER(FIND("3F",ScheduleCompile!K709)),ISNUMBER(FIND("6F",ScheduleCompile!K709)),ISNUMBER(FIND("7F",ScheduleCompile!K709)),ISNUMBER(FIND("9F",ScheduleCompile!K709)),ISNUMBER(FIND("4F",ScheduleCompile!K709))),VALUE(LEFT(ScheduleCompile!K709,FIND("F",ScheduleCompile!K709)-1)),ScheduleCompile!K709)))))),"",IF(ScheduleCompile!K709="Off",0,IF(ScheduleCompile!K709="On",1,IF(ISNUMBER(ScheduleCompile!K709),ScheduleCompile!K709/1,IF(ISTEXT(ScheduleCompile!K709),IF(OR(ISNUMBER(FIND("5F",ScheduleCompile!K709)),ISNUMBER(FIND("0F",ScheduleCompile!K709)),ISNUMBER(FIND("8F",ScheduleCompile!K709)),ISNUMBER(FIND("1F",ScheduleCompile!K709)),ISNUMBER(FIND("2F",ScheduleCompile!K709)),ISNUMBER(FIND("3F",ScheduleCompile!K709)),ISNUMBER(FIND("6F",ScheduleCompile!K709)),ISNUMBER(FIND("7F",ScheduleCompile!K709)),ISNUMBER(FIND("9F",ScheduleCompile!K709)),ISNUMBER(FIND("4F",ScheduleCompile!K709))),VALUE(LEFT(ScheduleCompile!K709,FIND("F",ScheduleCompile!K709)-1)),ScheduleCompile!K709)))))))</f>
        <v>64.5</v>
      </c>
      <c r="Q716" s="1">
        <f>IF(AND(ISERROR(IF(ScheduleCompile!L709="Off",0,IF(ScheduleCompile!L709="On",1,IF(ISNUMBER(ScheduleCompile!L709),ScheduleCompile!L709/1,IF(ISTEXT(ScheduleCompile!L709),IF(OR(ISNUMBER(FIND("5F",ScheduleCompile!L709)),ISNUMBER(FIND("0F",ScheduleCompile!L709)),ISNUMBER(FIND("8F",ScheduleCompile!L709)),ISNUMBER(FIND("1F",ScheduleCompile!L709)),ISNUMBER(FIND("2F",ScheduleCompile!L709)),ISNUMBER(FIND("3F",ScheduleCompile!L709)),ISNUMBER(FIND("6F",ScheduleCompile!L709)),ISNUMBER(FIND("7F",ScheduleCompile!L709)),ISNUMBER(FIND("9F",ScheduleCompile!L709)),ISNUMBER(FIND("4F",ScheduleCompile!L709))),VALUE(LEFT(ScheduleCompile!L709,FIND("F",ScheduleCompile!L709)-1)),ScheduleCompile!L709)))))),ISTEXT(ScheduleCompile!#REF!)),"ENDTABLE",IF(ISERROR(IF(ScheduleCompile!L709="Off",0,IF(ScheduleCompile!L709="On",1,IF(ISNUMBER(ScheduleCompile!L709),ScheduleCompile!L709/1,IF(ISTEXT(ScheduleCompile!L709),IF(OR(ISNUMBER(FIND("5F",ScheduleCompile!L709)),ISNUMBER(FIND("0F",ScheduleCompile!L709)),ISNUMBER(FIND("8F",ScheduleCompile!L709)),ISNUMBER(FIND("1F",ScheduleCompile!L709)),ISNUMBER(FIND("2F",ScheduleCompile!L709)),ISNUMBER(FIND("3F",ScheduleCompile!L709)),ISNUMBER(FIND("6F",ScheduleCompile!L709)),ISNUMBER(FIND("7F",ScheduleCompile!L709)),ISNUMBER(FIND("9F",ScheduleCompile!L709)),ISNUMBER(FIND("4F",ScheduleCompile!L709))),VALUE(LEFT(ScheduleCompile!L709,FIND("F",ScheduleCompile!L709)-1)),ScheduleCompile!L709)))))),"",IF(ScheduleCompile!L709="Off",0,IF(ScheduleCompile!L709="On",1,IF(ISNUMBER(ScheduleCompile!L709),ScheduleCompile!L709/1,IF(ISTEXT(ScheduleCompile!L709),IF(OR(ISNUMBER(FIND("5F",ScheduleCompile!L709)),ISNUMBER(FIND("0F",ScheduleCompile!L709)),ISNUMBER(FIND("8F",ScheduleCompile!L709)),ISNUMBER(FIND("1F",ScheduleCompile!L709)),ISNUMBER(FIND("2F",ScheduleCompile!L709)),ISNUMBER(FIND("3F",ScheduleCompile!L709)),ISNUMBER(FIND("6F",ScheduleCompile!L709)),ISNUMBER(FIND("7F",ScheduleCompile!L709)),ISNUMBER(FIND("9F",ScheduleCompile!L709)),ISNUMBER(FIND("4F",ScheduleCompile!L709))),VALUE(LEFT(ScheduleCompile!L709,FIND("F",ScheduleCompile!L709)-1)),ScheduleCompile!L709)))))))</f>
        <v>64.5</v>
      </c>
      <c r="R716" s="1">
        <f>IF(AND(ISERROR(IF(ScheduleCompile!M709="Off",0,IF(ScheduleCompile!M709="On",1,IF(ISNUMBER(ScheduleCompile!M709),ScheduleCompile!M709/1,IF(ISTEXT(ScheduleCompile!M709),IF(OR(ISNUMBER(FIND("5F",ScheduleCompile!M709)),ISNUMBER(FIND("0F",ScheduleCompile!M709)),ISNUMBER(FIND("8F",ScheduleCompile!M709)),ISNUMBER(FIND("1F",ScheduleCompile!M709)),ISNUMBER(FIND("2F",ScheduleCompile!M709)),ISNUMBER(FIND("3F",ScheduleCompile!M709)),ISNUMBER(FIND("6F",ScheduleCompile!M709)),ISNUMBER(FIND("7F",ScheduleCompile!M709)),ISNUMBER(FIND("9F",ScheduleCompile!M709)),ISNUMBER(FIND("4F",ScheduleCompile!M709))),VALUE(LEFT(ScheduleCompile!M709,FIND("F",ScheduleCompile!M709)-1)),ScheduleCompile!M709)))))),ISTEXT(ScheduleCompile!#REF!)),"ENDTABLE",IF(ISERROR(IF(ScheduleCompile!M709="Off",0,IF(ScheduleCompile!M709="On",1,IF(ISNUMBER(ScheduleCompile!M709),ScheduleCompile!M709/1,IF(ISTEXT(ScheduleCompile!M709),IF(OR(ISNUMBER(FIND("5F",ScheduleCompile!M709)),ISNUMBER(FIND("0F",ScheduleCompile!M709)),ISNUMBER(FIND("8F",ScheduleCompile!M709)),ISNUMBER(FIND("1F",ScheduleCompile!M709)),ISNUMBER(FIND("2F",ScheduleCompile!M709)),ISNUMBER(FIND("3F",ScheduleCompile!M709)),ISNUMBER(FIND("6F",ScheduleCompile!M709)),ISNUMBER(FIND("7F",ScheduleCompile!M709)),ISNUMBER(FIND("9F",ScheduleCompile!M709)),ISNUMBER(FIND("4F",ScheduleCompile!M709))),VALUE(LEFT(ScheduleCompile!M709,FIND("F",ScheduleCompile!M709)-1)),ScheduleCompile!M709)))))),"",IF(ScheduleCompile!M709="Off",0,IF(ScheduleCompile!M709="On",1,IF(ISNUMBER(ScheduleCompile!M709),ScheduleCompile!M709/1,IF(ISTEXT(ScheduleCompile!M709),IF(OR(ISNUMBER(FIND("5F",ScheduleCompile!M709)),ISNUMBER(FIND("0F",ScheduleCompile!M709)),ISNUMBER(FIND("8F",ScheduleCompile!M709)),ISNUMBER(FIND("1F",ScheduleCompile!M709)),ISNUMBER(FIND("2F",ScheduleCompile!M709)),ISNUMBER(FIND("3F",ScheduleCompile!M709)),ISNUMBER(FIND("6F",ScheduleCompile!M709)),ISNUMBER(FIND("7F",ScheduleCompile!M709)),ISNUMBER(FIND("9F",ScheduleCompile!M709)),ISNUMBER(FIND("4F",ScheduleCompile!M709))),VALUE(LEFT(ScheduleCompile!M709,FIND("F",ScheduleCompile!M709)-1)),ScheduleCompile!M709)))))))</f>
        <v>64.5</v>
      </c>
      <c r="S716" s="1">
        <f>IF(AND(ISERROR(IF(ScheduleCompile!N709="Off",0,IF(ScheduleCompile!N709="On",1,IF(ISNUMBER(ScheduleCompile!N709),ScheduleCompile!N709/1,IF(ISTEXT(ScheduleCompile!N709),IF(OR(ISNUMBER(FIND("5F",ScheduleCompile!N709)),ISNUMBER(FIND("0F",ScheduleCompile!N709)),ISNUMBER(FIND("8F",ScheduleCompile!N709)),ISNUMBER(FIND("1F",ScheduleCompile!N709)),ISNUMBER(FIND("2F",ScheduleCompile!N709)),ISNUMBER(FIND("3F",ScheduleCompile!N709)),ISNUMBER(FIND("6F",ScheduleCompile!N709)),ISNUMBER(FIND("7F",ScheduleCompile!N709)),ISNUMBER(FIND("9F",ScheduleCompile!N709)),ISNUMBER(FIND("4F",ScheduleCompile!N709))),VALUE(LEFT(ScheduleCompile!N709,FIND("F",ScheduleCompile!N709)-1)),ScheduleCompile!N709)))))),ISTEXT(ScheduleCompile!#REF!)),"ENDTABLE",IF(ISERROR(IF(ScheduleCompile!N709="Off",0,IF(ScheduleCompile!N709="On",1,IF(ISNUMBER(ScheduleCompile!N709),ScheduleCompile!N709/1,IF(ISTEXT(ScheduleCompile!N709),IF(OR(ISNUMBER(FIND("5F",ScheduleCompile!N709)),ISNUMBER(FIND("0F",ScheduleCompile!N709)),ISNUMBER(FIND("8F",ScheduleCompile!N709)),ISNUMBER(FIND("1F",ScheduleCompile!N709)),ISNUMBER(FIND("2F",ScheduleCompile!N709)),ISNUMBER(FIND("3F",ScheduleCompile!N709)),ISNUMBER(FIND("6F",ScheduleCompile!N709)),ISNUMBER(FIND("7F",ScheduleCompile!N709)),ISNUMBER(FIND("9F",ScheduleCompile!N709)),ISNUMBER(FIND("4F",ScheduleCompile!N709))),VALUE(LEFT(ScheduleCompile!N709,FIND("F",ScheduleCompile!N709)-1)),ScheduleCompile!N709)))))),"",IF(ScheduleCompile!N709="Off",0,IF(ScheduleCompile!N709="On",1,IF(ISNUMBER(ScheduleCompile!N709),ScheduleCompile!N709/1,IF(ISTEXT(ScheduleCompile!N709),IF(OR(ISNUMBER(FIND("5F",ScheduleCompile!N709)),ISNUMBER(FIND("0F",ScheduleCompile!N709)),ISNUMBER(FIND("8F",ScheduleCompile!N709)),ISNUMBER(FIND("1F",ScheduleCompile!N709)),ISNUMBER(FIND("2F",ScheduleCompile!N709)),ISNUMBER(FIND("3F",ScheduleCompile!N709)),ISNUMBER(FIND("6F",ScheduleCompile!N709)),ISNUMBER(FIND("7F",ScheduleCompile!N709)),ISNUMBER(FIND("9F",ScheduleCompile!N709)),ISNUMBER(FIND("4F",ScheduleCompile!N709))),VALUE(LEFT(ScheduleCompile!N709,FIND("F",ScheduleCompile!N709)-1)),ScheduleCompile!N709)))))))</f>
        <v>64.5</v>
      </c>
      <c r="T716" s="1">
        <f>IF(AND(ISERROR(IF(ScheduleCompile!O709="Off",0,IF(ScheduleCompile!O709="On",1,IF(ISNUMBER(ScheduleCompile!O709),ScheduleCompile!O709/1,IF(ISTEXT(ScheduleCompile!O709),IF(OR(ISNUMBER(FIND("5F",ScheduleCompile!O709)),ISNUMBER(FIND("0F",ScheduleCompile!O709)),ISNUMBER(FIND("8F",ScheduleCompile!O709)),ISNUMBER(FIND("1F",ScheduleCompile!O709)),ISNUMBER(FIND("2F",ScheduleCompile!O709)),ISNUMBER(FIND("3F",ScheduleCompile!O709)),ISNUMBER(FIND("6F",ScheduleCompile!O709)),ISNUMBER(FIND("7F",ScheduleCompile!O709)),ISNUMBER(FIND("9F",ScheduleCompile!O709)),ISNUMBER(FIND("4F",ScheduleCompile!O709))),VALUE(LEFT(ScheduleCompile!O709,FIND("F",ScheduleCompile!O709)-1)),ScheduleCompile!O709)))))),ISTEXT(ScheduleCompile!#REF!)),"ENDTABLE",IF(ISERROR(IF(ScheduleCompile!O709="Off",0,IF(ScheduleCompile!O709="On",1,IF(ISNUMBER(ScheduleCompile!O709),ScheduleCompile!O709/1,IF(ISTEXT(ScheduleCompile!O709),IF(OR(ISNUMBER(FIND("5F",ScheduleCompile!O709)),ISNUMBER(FIND("0F",ScheduleCompile!O709)),ISNUMBER(FIND("8F",ScheduleCompile!O709)),ISNUMBER(FIND("1F",ScheduleCompile!O709)),ISNUMBER(FIND("2F",ScheduleCompile!O709)),ISNUMBER(FIND("3F",ScheduleCompile!O709)),ISNUMBER(FIND("6F",ScheduleCompile!O709)),ISNUMBER(FIND("7F",ScheduleCompile!O709)),ISNUMBER(FIND("9F",ScheduleCompile!O709)),ISNUMBER(FIND("4F",ScheduleCompile!O709))),VALUE(LEFT(ScheduleCompile!O709,FIND("F",ScheduleCompile!O709)-1)),ScheduleCompile!O709)))))),"",IF(ScheduleCompile!O709="Off",0,IF(ScheduleCompile!O709="On",1,IF(ISNUMBER(ScheduleCompile!O709),ScheduleCompile!O709/1,IF(ISTEXT(ScheduleCompile!O709),IF(OR(ISNUMBER(FIND("5F",ScheduleCompile!O709)),ISNUMBER(FIND("0F",ScheduleCompile!O709)),ISNUMBER(FIND("8F",ScheduleCompile!O709)),ISNUMBER(FIND("1F",ScheduleCompile!O709)),ISNUMBER(FIND("2F",ScheduleCompile!O709)),ISNUMBER(FIND("3F",ScheduleCompile!O709)),ISNUMBER(FIND("6F",ScheduleCompile!O709)),ISNUMBER(FIND("7F",ScheduleCompile!O709)),ISNUMBER(FIND("9F",ScheduleCompile!O709)),ISNUMBER(FIND("4F",ScheduleCompile!O709))),VALUE(LEFT(ScheduleCompile!O709,FIND("F",ScheduleCompile!O709)-1)),ScheduleCompile!O709)))))))</f>
        <v>64.5</v>
      </c>
      <c r="U716" s="1">
        <f>IF(AND(ISERROR(IF(ScheduleCompile!P709="Off",0,IF(ScheduleCompile!P709="On",1,IF(ISNUMBER(ScheduleCompile!P709),ScheduleCompile!P709/1,IF(ISTEXT(ScheduleCompile!P709),IF(OR(ISNUMBER(FIND("5F",ScheduleCompile!P709)),ISNUMBER(FIND("0F",ScheduleCompile!P709)),ISNUMBER(FIND("8F",ScheduleCompile!P709)),ISNUMBER(FIND("1F",ScheduleCompile!P709)),ISNUMBER(FIND("2F",ScheduleCompile!P709)),ISNUMBER(FIND("3F",ScheduleCompile!P709)),ISNUMBER(FIND("6F",ScheduleCompile!P709)),ISNUMBER(FIND("7F",ScheduleCompile!P709)),ISNUMBER(FIND("9F",ScheduleCompile!P709)),ISNUMBER(FIND("4F",ScheduleCompile!P709))),VALUE(LEFT(ScheduleCompile!P709,FIND("F",ScheduleCompile!P709)-1)),ScheduleCompile!P709)))))),ISTEXT(ScheduleCompile!#REF!)),"ENDTABLE",IF(ISERROR(IF(ScheduleCompile!P709="Off",0,IF(ScheduleCompile!P709="On",1,IF(ISNUMBER(ScheduleCompile!P709),ScheduleCompile!P709/1,IF(ISTEXT(ScheduleCompile!P709),IF(OR(ISNUMBER(FIND("5F",ScheduleCompile!P709)),ISNUMBER(FIND("0F",ScheduleCompile!P709)),ISNUMBER(FIND("8F",ScheduleCompile!P709)),ISNUMBER(FIND("1F",ScheduleCompile!P709)),ISNUMBER(FIND("2F",ScheduleCompile!P709)),ISNUMBER(FIND("3F",ScheduleCompile!P709)),ISNUMBER(FIND("6F",ScheduleCompile!P709)),ISNUMBER(FIND("7F",ScheduleCompile!P709)),ISNUMBER(FIND("9F",ScheduleCompile!P709)),ISNUMBER(FIND("4F",ScheduleCompile!P709))),VALUE(LEFT(ScheduleCompile!P709,FIND("F",ScheduleCompile!P709)-1)),ScheduleCompile!P709)))))),"",IF(ScheduleCompile!P709="Off",0,IF(ScheduleCompile!P709="On",1,IF(ISNUMBER(ScheduleCompile!P709),ScheduleCompile!P709/1,IF(ISTEXT(ScheduleCompile!P709),IF(OR(ISNUMBER(FIND("5F",ScheduleCompile!P709)),ISNUMBER(FIND("0F",ScheduleCompile!P709)),ISNUMBER(FIND("8F",ScheduleCompile!P709)),ISNUMBER(FIND("1F",ScheduleCompile!P709)),ISNUMBER(FIND("2F",ScheduleCompile!P709)),ISNUMBER(FIND("3F",ScheduleCompile!P709)),ISNUMBER(FIND("6F",ScheduleCompile!P709)),ISNUMBER(FIND("7F",ScheduleCompile!P709)),ISNUMBER(FIND("9F",ScheduleCompile!P709)),ISNUMBER(FIND("4F",ScheduleCompile!P709))),VALUE(LEFT(ScheduleCompile!P709,FIND("F",ScheduleCompile!P709)-1)),ScheduleCompile!P709)))))))</f>
        <v>64.5</v>
      </c>
      <c r="V716" s="1">
        <f>IF(AND(ISERROR(IF(ScheduleCompile!Q709="Off",0,IF(ScheduleCompile!Q709="On",1,IF(ISNUMBER(ScheduleCompile!Q709),ScheduleCompile!Q709/1,IF(ISTEXT(ScheduleCompile!Q709),IF(OR(ISNUMBER(FIND("5F",ScheduleCompile!Q709)),ISNUMBER(FIND("0F",ScheduleCompile!Q709)),ISNUMBER(FIND("8F",ScheduleCompile!Q709)),ISNUMBER(FIND("1F",ScheduleCompile!Q709)),ISNUMBER(FIND("2F",ScheduleCompile!Q709)),ISNUMBER(FIND("3F",ScheduleCompile!Q709)),ISNUMBER(FIND("6F",ScheduleCompile!Q709)),ISNUMBER(FIND("7F",ScheduleCompile!Q709)),ISNUMBER(FIND("9F",ScheduleCompile!Q709)),ISNUMBER(FIND("4F",ScheduleCompile!Q709))),VALUE(LEFT(ScheduleCompile!Q709,FIND("F",ScheduleCompile!Q709)-1)),ScheduleCompile!Q709)))))),ISTEXT(ScheduleCompile!#REF!)),"ENDTABLE",IF(ISERROR(IF(ScheduleCompile!Q709="Off",0,IF(ScheduleCompile!Q709="On",1,IF(ISNUMBER(ScheduleCompile!Q709),ScheduleCompile!Q709/1,IF(ISTEXT(ScheduleCompile!Q709),IF(OR(ISNUMBER(FIND("5F",ScheduleCompile!Q709)),ISNUMBER(FIND("0F",ScheduleCompile!Q709)),ISNUMBER(FIND("8F",ScheduleCompile!Q709)),ISNUMBER(FIND("1F",ScheduleCompile!Q709)),ISNUMBER(FIND("2F",ScheduleCompile!Q709)),ISNUMBER(FIND("3F",ScheduleCompile!Q709)),ISNUMBER(FIND("6F",ScheduleCompile!Q709)),ISNUMBER(FIND("7F",ScheduleCompile!Q709)),ISNUMBER(FIND("9F",ScheduleCompile!Q709)),ISNUMBER(FIND("4F",ScheduleCompile!Q709))),VALUE(LEFT(ScheduleCompile!Q709,FIND("F",ScheduleCompile!Q709)-1)),ScheduleCompile!Q709)))))),"",IF(ScheduleCompile!Q709="Off",0,IF(ScheduleCompile!Q709="On",1,IF(ISNUMBER(ScheduleCompile!Q709),ScheduleCompile!Q709/1,IF(ISTEXT(ScheduleCompile!Q709),IF(OR(ISNUMBER(FIND("5F",ScheduleCompile!Q709)),ISNUMBER(FIND("0F",ScheduleCompile!Q709)),ISNUMBER(FIND("8F",ScheduleCompile!Q709)),ISNUMBER(FIND("1F",ScheduleCompile!Q709)),ISNUMBER(FIND("2F",ScheduleCompile!Q709)),ISNUMBER(FIND("3F",ScheduleCompile!Q709)),ISNUMBER(FIND("6F",ScheduleCompile!Q709)),ISNUMBER(FIND("7F",ScheduleCompile!Q709)),ISNUMBER(FIND("9F",ScheduleCompile!Q709)),ISNUMBER(FIND("4F",ScheduleCompile!Q709))),VALUE(LEFT(ScheduleCompile!Q709,FIND("F",ScheduleCompile!Q709)-1)),ScheduleCompile!Q709)))))))</f>
        <v>64.5</v>
      </c>
      <c r="W716" s="1">
        <f>IF(AND(ISERROR(IF(ScheduleCompile!R709="Off",0,IF(ScheduleCompile!R709="On",1,IF(ISNUMBER(ScheduleCompile!R709),ScheduleCompile!R709/1,IF(ISTEXT(ScheduleCompile!R709),IF(OR(ISNUMBER(FIND("5F",ScheduleCompile!R709)),ISNUMBER(FIND("0F",ScheduleCompile!R709)),ISNUMBER(FIND("8F",ScheduleCompile!R709)),ISNUMBER(FIND("1F",ScheduleCompile!R709)),ISNUMBER(FIND("2F",ScheduleCompile!R709)),ISNUMBER(FIND("3F",ScheduleCompile!R709)),ISNUMBER(FIND("6F",ScheduleCompile!R709)),ISNUMBER(FIND("7F",ScheduleCompile!R709)),ISNUMBER(FIND("9F",ScheduleCompile!R709)),ISNUMBER(FIND("4F",ScheduleCompile!R709))),VALUE(LEFT(ScheduleCompile!R709,FIND("F",ScheduleCompile!R709)-1)),ScheduleCompile!R709)))))),ISTEXT(ScheduleCompile!#REF!)),"ENDTABLE",IF(ISERROR(IF(ScheduleCompile!R709="Off",0,IF(ScheduleCompile!R709="On",1,IF(ISNUMBER(ScheduleCompile!R709),ScheduleCompile!R709/1,IF(ISTEXT(ScheduleCompile!R709),IF(OR(ISNUMBER(FIND("5F",ScheduleCompile!R709)),ISNUMBER(FIND("0F",ScheduleCompile!R709)),ISNUMBER(FIND("8F",ScheduleCompile!R709)),ISNUMBER(FIND("1F",ScheduleCompile!R709)),ISNUMBER(FIND("2F",ScheduleCompile!R709)),ISNUMBER(FIND("3F",ScheduleCompile!R709)),ISNUMBER(FIND("6F",ScheduleCompile!R709)),ISNUMBER(FIND("7F",ScheduleCompile!R709)),ISNUMBER(FIND("9F",ScheduleCompile!R709)),ISNUMBER(FIND("4F",ScheduleCompile!R709))),VALUE(LEFT(ScheduleCompile!R709,FIND("F",ScheduleCompile!R709)-1)),ScheduleCompile!R709)))))),"",IF(ScheduleCompile!R709="Off",0,IF(ScheduleCompile!R709="On",1,IF(ISNUMBER(ScheduleCompile!R709),ScheduleCompile!R709/1,IF(ISTEXT(ScheduleCompile!R709),IF(OR(ISNUMBER(FIND("5F",ScheduleCompile!R709)),ISNUMBER(FIND("0F",ScheduleCompile!R709)),ISNUMBER(FIND("8F",ScheduleCompile!R709)),ISNUMBER(FIND("1F",ScheduleCompile!R709)),ISNUMBER(FIND("2F",ScheduleCompile!R709)),ISNUMBER(FIND("3F",ScheduleCompile!R709)),ISNUMBER(FIND("6F",ScheduleCompile!R709)),ISNUMBER(FIND("7F",ScheduleCompile!R709)),ISNUMBER(FIND("9F",ScheduleCompile!R709)),ISNUMBER(FIND("4F",ScheduleCompile!R709))),VALUE(LEFT(ScheduleCompile!R709,FIND("F",ScheduleCompile!R709)-1)),ScheduleCompile!R709)))))))</f>
        <v>64.5</v>
      </c>
      <c r="X716" s="1">
        <f>IF(AND(ISERROR(IF(ScheduleCompile!S709="Off",0,IF(ScheduleCompile!S709="On",1,IF(ISNUMBER(ScheduleCompile!S709),ScheduleCompile!S709/1,IF(ISTEXT(ScheduleCompile!S709),IF(OR(ISNUMBER(FIND("5F",ScheduleCompile!S709)),ISNUMBER(FIND("0F",ScheduleCompile!S709)),ISNUMBER(FIND("8F",ScheduleCompile!S709)),ISNUMBER(FIND("1F",ScheduleCompile!S709)),ISNUMBER(FIND("2F",ScheduleCompile!S709)),ISNUMBER(FIND("3F",ScheduleCompile!S709)),ISNUMBER(FIND("6F",ScheduleCompile!S709)),ISNUMBER(FIND("7F",ScheduleCompile!S709)),ISNUMBER(FIND("9F",ScheduleCompile!S709)),ISNUMBER(FIND("4F",ScheduleCompile!S709))),VALUE(LEFT(ScheduleCompile!S709,FIND("F",ScheduleCompile!S709)-1)),ScheduleCompile!S709)))))),ISTEXT(ScheduleCompile!#REF!)),"ENDTABLE",IF(ISERROR(IF(ScheduleCompile!S709="Off",0,IF(ScheduleCompile!S709="On",1,IF(ISNUMBER(ScheduleCompile!S709),ScheduleCompile!S709/1,IF(ISTEXT(ScheduleCompile!S709),IF(OR(ISNUMBER(FIND("5F",ScheduleCompile!S709)),ISNUMBER(FIND("0F",ScheduleCompile!S709)),ISNUMBER(FIND("8F",ScheduleCompile!S709)),ISNUMBER(FIND("1F",ScheduleCompile!S709)),ISNUMBER(FIND("2F",ScheduleCompile!S709)),ISNUMBER(FIND("3F",ScheduleCompile!S709)),ISNUMBER(FIND("6F",ScheduleCompile!S709)),ISNUMBER(FIND("7F",ScheduleCompile!S709)),ISNUMBER(FIND("9F",ScheduleCompile!S709)),ISNUMBER(FIND("4F",ScheduleCompile!S709))),VALUE(LEFT(ScheduleCompile!S709,FIND("F",ScheduleCompile!S709)-1)),ScheduleCompile!S709)))))),"",IF(ScheduleCompile!S709="Off",0,IF(ScheduleCompile!S709="On",1,IF(ISNUMBER(ScheduleCompile!S709),ScheduleCompile!S709/1,IF(ISTEXT(ScheduleCompile!S709),IF(OR(ISNUMBER(FIND("5F",ScheduleCompile!S709)),ISNUMBER(FIND("0F",ScheduleCompile!S709)),ISNUMBER(FIND("8F",ScheduleCompile!S709)),ISNUMBER(FIND("1F",ScheduleCompile!S709)),ISNUMBER(FIND("2F",ScheduleCompile!S709)),ISNUMBER(FIND("3F",ScheduleCompile!S709)),ISNUMBER(FIND("6F",ScheduleCompile!S709)),ISNUMBER(FIND("7F",ScheduleCompile!S709)),ISNUMBER(FIND("9F",ScheduleCompile!S709)),ISNUMBER(FIND("4F",ScheduleCompile!S709))),VALUE(LEFT(ScheduleCompile!S709,FIND("F",ScheduleCompile!S709)-1)),ScheduleCompile!S709)))))))</f>
        <v>64.5</v>
      </c>
      <c r="Y716" s="1">
        <f>IF(AND(ISERROR(IF(ScheduleCompile!T709="Off",0,IF(ScheduleCompile!T709="On",1,IF(ISNUMBER(ScheduleCompile!T709),ScheduleCompile!T709/1,IF(ISTEXT(ScheduleCompile!T709),IF(OR(ISNUMBER(FIND("5F",ScheduleCompile!T709)),ISNUMBER(FIND("0F",ScheduleCompile!T709)),ISNUMBER(FIND("8F",ScheduleCompile!T709)),ISNUMBER(FIND("1F",ScheduleCompile!T709)),ISNUMBER(FIND("2F",ScheduleCompile!T709)),ISNUMBER(FIND("3F",ScheduleCompile!T709)),ISNUMBER(FIND("6F",ScheduleCompile!T709)),ISNUMBER(FIND("7F",ScheduleCompile!T709)),ISNUMBER(FIND("9F",ScheduleCompile!T709)),ISNUMBER(FIND("4F",ScheduleCompile!T709))),VALUE(LEFT(ScheduleCompile!T709,FIND("F",ScheduleCompile!T709)-1)),ScheduleCompile!T709)))))),ISTEXT(ScheduleCompile!#REF!)),"ENDTABLE",IF(ISERROR(IF(ScheduleCompile!T709="Off",0,IF(ScheduleCompile!T709="On",1,IF(ISNUMBER(ScheduleCompile!T709),ScheduleCompile!T709/1,IF(ISTEXT(ScheduleCompile!T709),IF(OR(ISNUMBER(FIND("5F",ScheduleCompile!T709)),ISNUMBER(FIND("0F",ScheduleCompile!T709)),ISNUMBER(FIND("8F",ScheduleCompile!T709)),ISNUMBER(FIND("1F",ScheduleCompile!T709)),ISNUMBER(FIND("2F",ScheduleCompile!T709)),ISNUMBER(FIND("3F",ScheduleCompile!T709)),ISNUMBER(FIND("6F",ScheduleCompile!T709)),ISNUMBER(FIND("7F",ScheduleCompile!T709)),ISNUMBER(FIND("9F",ScheduleCompile!T709)),ISNUMBER(FIND("4F",ScheduleCompile!T709))),VALUE(LEFT(ScheduleCompile!T709,FIND("F",ScheduleCompile!T709)-1)),ScheduleCompile!T709)))))),"",IF(ScheduleCompile!T709="Off",0,IF(ScheduleCompile!T709="On",1,IF(ISNUMBER(ScheduleCompile!T709),ScheduleCompile!T709/1,IF(ISTEXT(ScheduleCompile!T709),IF(OR(ISNUMBER(FIND("5F",ScheduleCompile!T709)),ISNUMBER(FIND("0F",ScheduleCompile!T709)),ISNUMBER(FIND("8F",ScheduleCompile!T709)),ISNUMBER(FIND("1F",ScheduleCompile!T709)),ISNUMBER(FIND("2F",ScheduleCompile!T709)),ISNUMBER(FIND("3F",ScheduleCompile!T709)),ISNUMBER(FIND("6F",ScheduleCompile!T709)),ISNUMBER(FIND("7F",ScheduleCompile!T709)),ISNUMBER(FIND("9F",ScheduleCompile!T709)),ISNUMBER(FIND("4F",ScheduleCompile!T709))),VALUE(LEFT(ScheduleCompile!T709,FIND("F",ScheduleCompile!T709)-1)),ScheduleCompile!T709)))))))</f>
        <v>64.5</v>
      </c>
      <c r="Z716" s="1">
        <f>IF(AND(ISERROR(IF(ScheduleCompile!U709="Off",0,IF(ScheduleCompile!U709="On",1,IF(ISNUMBER(ScheduleCompile!U709),ScheduleCompile!U709/1,IF(ISTEXT(ScheduleCompile!U709),IF(OR(ISNUMBER(FIND("5F",ScheduleCompile!U709)),ISNUMBER(FIND("0F",ScheduleCompile!U709)),ISNUMBER(FIND("8F",ScheduleCompile!U709)),ISNUMBER(FIND("1F",ScheduleCompile!U709)),ISNUMBER(FIND("2F",ScheduleCompile!U709)),ISNUMBER(FIND("3F",ScheduleCompile!U709)),ISNUMBER(FIND("6F",ScheduleCompile!U709)),ISNUMBER(FIND("7F",ScheduleCompile!U709)),ISNUMBER(FIND("9F",ScheduleCompile!U709)),ISNUMBER(FIND("4F",ScheduleCompile!U709))),VALUE(LEFT(ScheduleCompile!U709,FIND("F",ScheduleCompile!U709)-1)),ScheduleCompile!U709)))))),ISTEXT(ScheduleCompile!#REF!)),"ENDTABLE",IF(ISERROR(IF(ScheduleCompile!U709="Off",0,IF(ScheduleCompile!U709="On",1,IF(ISNUMBER(ScheduleCompile!U709),ScheduleCompile!U709/1,IF(ISTEXT(ScheduleCompile!U709),IF(OR(ISNUMBER(FIND("5F",ScheduleCompile!U709)),ISNUMBER(FIND("0F",ScheduleCompile!U709)),ISNUMBER(FIND("8F",ScheduleCompile!U709)),ISNUMBER(FIND("1F",ScheduleCompile!U709)),ISNUMBER(FIND("2F",ScheduleCompile!U709)),ISNUMBER(FIND("3F",ScheduleCompile!U709)),ISNUMBER(FIND("6F",ScheduleCompile!U709)),ISNUMBER(FIND("7F",ScheduleCompile!U709)),ISNUMBER(FIND("9F",ScheduleCompile!U709)),ISNUMBER(FIND("4F",ScheduleCompile!U709))),VALUE(LEFT(ScheduleCompile!U709,FIND("F",ScheduleCompile!U709)-1)),ScheduleCompile!U709)))))),"",IF(ScheduleCompile!U709="Off",0,IF(ScheduleCompile!U709="On",1,IF(ISNUMBER(ScheduleCompile!U709),ScheduleCompile!U709/1,IF(ISTEXT(ScheduleCompile!U709),IF(OR(ISNUMBER(FIND("5F",ScheduleCompile!U709)),ISNUMBER(FIND("0F",ScheduleCompile!U709)),ISNUMBER(FIND("8F",ScheduleCompile!U709)),ISNUMBER(FIND("1F",ScheduleCompile!U709)),ISNUMBER(FIND("2F",ScheduleCompile!U709)),ISNUMBER(FIND("3F",ScheduleCompile!U709)),ISNUMBER(FIND("6F",ScheduleCompile!U709)),ISNUMBER(FIND("7F",ScheduleCompile!U709)),ISNUMBER(FIND("9F",ScheduleCompile!U709)),ISNUMBER(FIND("4F",ScheduleCompile!U709))),VALUE(LEFT(ScheduleCompile!U709,FIND("F",ScheduleCompile!U709)-1)),ScheduleCompile!U709)))))))</f>
        <v>64.5</v>
      </c>
      <c r="AA716" s="1">
        <f>IF(AND(ISERROR(IF(ScheduleCompile!V709="Off",0,IF(ScheduleCompile!V709="On",1,IF(ISNUMBER(ScheduleCompile!V709),ScheduleCompile!V709/1,IF(ISTEXT(ScheduleCompile!V709),IF(OR(ISNUMBER(FIND("5F",ScheduleCompile!V709)),ISNUMBER(FIND("0F",ScheduleCompile!V709)),ISNUMBER(FIND("8F",ScheduleCompile!V709)),ISNUMBER(FIND("1F",ScheduleCompile!V709)),ISNUMBER(FIND("2F",ScheduleCompile!V709)),ISNUMBER(FIND("3F",ScheduleCompile!V709)),ISNUMBER(FIND("6F",ScheduleCompile!V709)),ISNUMBER(FIND("7F",ScheduleCompile!V709)),ISNUMBER(FIND("9F",ScheduleCompile!V709)),ISNUMBER(FIND("4F",ScheduleCompile!V709))),VALUE(LEFT(ScheduleCompile!V709,FIND("F",ScheduleCompile!V709)-1)),ScheduleCompile!V709)))))),ISTEXT(ScheduleCompile!#REF!)),"ENDTABLE",IF(ISERROR(IF(ScheduleCompile!V709="Off",0,IF(ScheduleCompile!V709="On",1,IF(ISNUMBER(ScheduleCompile!V709),ScheduleCompile!V709/1,IF(ISTEXT(ScheduleCompile!V709),IF(OR(ISNUMBER(FIND("5F",ScheduleCompile!V709)),ISNUMBER(FIND("0F",ScheduleCompile!V709)),ISNUMBER(FIND("8F",ScheduleCompile!V709)),ISNUMBER(FIND("1F",ScheduleCompile!V709)),ISNUMBER(FIND("2F",ScheduleCompile!V709)),ISNUMBER(FIND("3F",ScheduleCompile!V709)),ISNUMBER(FIND("6F",ScheduleCompile!V709)),ISNUMBER(FIND("7F",ScheduleCompile!V709)),ISNUMBER(FIND("9F",ScheduleCompile!V709)),ISNUMBER(FIND("4F",ScheduleCompile!V709))),VALUE(LEFT(ScheduleCompile!V709,FIND("F",ScheduleCompile!V709)-1)),ScheduleCompile!V709)))))),"",IF(ScheduleCompile!V709="Off",0,IF(ScheduleCompile!V709="On",1,IF(ISNUMBER(ScheduleCompile!V709),ScheduleCompile!V709/1,IF(ISTEXT(ScheduleCompile!V709),IF(OR(ISNUMBER(FIND("5F",ScheduleCompile!V709)),ISNUMBER(FIND("0F",ScheduleCompile!V709)),ISNUMBER(FIND("8F",ScheduleCompile!V709)),ISNUMBER(FIND("1F",ScheduleCompile!V709)),ISNUMBER(FIND("2F",ScheduleCompile!V709)),ISNUMBER(FIND("3F",ScheduleCompile!V709)),ISNUMBER(FIND("6F",ScheduleCompile!V709)),ISNUMBER(FIND("7F",ScheduleCompile!V709)),ISNUMBER(FIND("9F",ScheduleCompile!V709)),ISNUMBER(FIND("4F",ScheduleCompile!V709))),VALUE(LEFT(ScheduleCompile!V709,FIND("F",ScheduleCompile!V709)-1)),ScheduleCompile!V709)))))))</f>
        <v>64.5</v>
      </c>
      <c r="AB716" s="1">
        <f>IF(AND(ISERROR(IF(ScheduleCompile!W709="Off",0,IF(ScheduleCompile!W709="On",1,IF(ISNUMBER(ScheduleCompile!W709),ScheduleCompile!W709/1,IF(ISTEXT(ScheduleCompile!W709),IF(OR(ISNUMBER(FIND("5F",ScheduleCompile!W709)),ISNUMBER(FIND("0F",ScheduleCompile!W709)),ISNUMBER(FIND("8F",ScheduleCompile!W709)),ISNUMBER(FIND("1F",ScheduleCompile!W709)),ISNUMBER(FIND("2F",ScheduleCompile!W709)),ISNUMBER(FIND("3F",ScheduleCompile!W709)),ISNUMBER(FIND("6F",ScheduleCompile!W709)),ISNUMBER(FIND("7F",ScheduleCompile!W709)),ISNUMBER(FIND("9F",ScheduleCompile!W709)),ISNUMBER(FIND("4F",ScheduleCompile!W709))),VALUE(LEFT(ScheduleCompile!W709,FIND("F",ScheduleCompile!W709)-1)),ScheduleCompile!W709)))))),ISTEXT(ScheduleCompile!#REF!)),"ENDTABLE",IF(ISERROR(IF(ScheduleCompile!W709="Off",0,IF(ScheduleCompile!W709="On",1,IF(ISNUMBER(ScheduleCompile!W709),ScheduleCompile!W709/1,IF(ISTEXT(ScheduleCompile!W709),IF(OR(ISNUMBER(FIND("5F",ScheduleCompile!W709)),ISNUMBER(FIND("0F",ScheduleCompile!W709)),ISNUMBER(FIND("8F",ScheduleCompile!W709)),ISNUMBER(FIND("1F",ScheduleCompile!W709)),ISNUMBER(FIND("2F",ScheduleCompile!W709)),ISNUMBER(FIND("3F",ScheduleCompile!W709)),ISNUMBER(FIND("6F",ScheduleCompile!W709)),ISNUMBER(FIND("7F",ScheduleCompile!W709)),ISNUMBER(FIND("9F",ScheduleCompile!W709)),ISNUMBER(FIND("4F",ScheduleCompile!W709))),VALUE(LEFT(ScheduleCompile!W709,FIND("F",ScheduleCompile!W709)-1)),ScheduleCompile!W709)))))),"",IF(ScheduleCompile!W709="Off",0,IF(ScheduleCompile!W709="On",1,IF(ISNUMBER(ScheduleCompile!W709),ScheduleCompile!W709/1,IF(ISTEXT(ScheduleCompile!W709),IF(OR(ISNUMBER(FIND("5F",ScheduleCompile!W709)),ISNUMBER(FIND("0F",ScheduleCompile!W709)),ISNUMBER(FIND("8F",ScheduleCompile!W709)),ISNUMBER(FIND("1F",ScheduleCompile!W709)),ISNUMBER(FIND("2F",ScheduleCompile!W709)),ISNUMBER(FIND("3F",ScheduleCompile!W709)),ISNUMBER(FIND("6F",ScheduleCompile!W709)),ISNUMBER(FIND("7F",ScheduleCompile!W709)),ISNUMBER(FIND("9F",ScheduleCompile!W709)),ISNUMBER(FIND("4F",ScheduleCompile!W709))),VALUE(LEFT(ScheduleCompile!W709,FIND("F",ScheduleCompile!W709)-1)),ScheduleCompile!W709)))))))</f>
        <v>64.5</v>
      </c>
      <c r="AC716" s="1">
        <f>IF(AND(ISERROR(IF(ScheduleCompile!X709="Off",0,IF(ScheduleCompile!X709="On",1,IF(ISNUMBER(ScheduleCompile!X709),ScheduleCompile!X709/1,IF(ISTEXT(ScheduleCompile!X709),IF(OR(ISNUMBER(FIND("5F",ScheduleCompile!X709)),ISNUMBER(FIND("0F",ScheduleCompile!X709)),ISNUMBER(FIND("8F",ScheduleCompile!X709)),ISNUMBER(FIND("1F",ScheduleCompile!X709)),ISNUMBER(FIND("2F",ScheduleCompile!X709)),ISNUMBER(FIND("3F",ScheduleCompile!X709)),ISNUMBER(FIND("6F",ScheduleCompile!X709)),ISNUMBER(FIND("7F",ScheduleCompile!X709)),ISNUMBER(FIND("9F",ScheduleCompile!X709)),ISNUMBER(FIND("4F",ScheduleCompile!X709))),VALUE(LEFT(ScheduleCompile!X709,FIND("F",ScheduleCompile!X709)-1)),ScheduleCompile!X709)))))),ISTEXT(ScheduleCompile!#REF!)),"ENDTABLE",IF(ISERROR(IF(ScheduleCompile!X709="Off",0,IF(ScheduleCompile!X709="On",1,IF(ISNUMBER(ScheduleCompile!X709),ScheduleCompile!X709/1,IF(ISTEXT(ScheduleCompile!X709),IF(OR(ISNUMBER(FIND("5F",ScheduleCompile!X709)),ISNUMBER(FIND("0F",ScheduleCompile!X709)),ISNUMBER(FIND("8F",ScheduleCompile!X709)),ISNUMBER(FIND("1F",ScheduleCompile!X709)),ISNUMBER(FIND("2F",ScheduleCompile!X709)),ISNUMBER(FIND("3F",ScheduleCompile!X709)),ISNUMBER(FIND("6F",ScheduleCompile!X709)),ISNUMBER(FIND("7F",ScheduleCompile!X709)),ISNUMBER(FIND("9F",ScheduleCompile!X709)),ISNUMBER(FIND("4F",ScheduleCompile!X709))),VALUE(LEFT(ScheduleCompile!X709,FIND("F",ScheduleCompile!X709)-1)),ScheduleCompile!X709)))))),"",IF(ScheduleCompile!X709="Off",0,IF(ScheduleCompile!X709="On",1,IF(ISNUMBER(ScheduleCompile!X709),ScheduleCompile!X709/1,IF(ISTEXT(ScheduleCompile!X709),IF(OR(ISNUMBER(FIND("5F",ScheduleCompile!X709)),ISNUMBER(FIND("0F",ScheduleCompile!X709)),ISNUMBER(FIND("8F",ScheduleCompile!X709)),ISNUMBER(FIND("1F",ScheduleCompile!X709)),ISNUMBER(FIND("2F",ScheduleCompile!X709)),ISNUMBER(FIND("3F",ScheduleCompile!X709)),ISNUMBER(FIND("6F",ScheduleCompile!X709)),ISNUMBER(FIND("7F",ScheduleCompile!X709)),ISNUMBER(FIND("9F",ScheduleCompile!X709)),ISNUMBER(FIND("4F",ScheduleCompile!X709))),VALUE(LEFT(ScheduleCompile!X709,FIND("F",ScheduleCompile!X709)-1)),ScheduleCompile!X709)))))))</f>
        <v>64.5</v>
      </c>
      <c r="AD716" s="1">
        <f>IF(AND(ISERROR(IF(ScheduleCompile!Y709="Off",0,IF(ScheduleCompile!Y709="On",1,IF(ISNUMBER(ScheduleCompile!Y709),ScheduleCompile!Y709/1,IF(ISTEXT(ScheduleCompile!Y709),IF(OR(ISNUMBER(FIND("5F",ScheduleCompile!Y709)),ISNUMBER(FIND("0F",ScheduleCompile!Y709)),ISNUMBER(FIND("8F",ScheduleCompile!Y709)),ISNUMBER(FIND("1F",ScheduleCompile!Y709)),ISNUMBER(FIND("2F",ScheduleCompile!Y709)),ISNUMBER(FIND("3F",ScheduleCompile!Y709)),ISNUMBER(FIND("6F",ScheduleCompile!Y709)),ISNUMBER(FIND("7F",ScheduleCompile!Y709)),ISNUMBER(FIND("9F",ScheduleCompile!Y709)),ISNUMBER(FIND("4F",ScheduleCompile!Y709))),VALUE(LEFT(ScheduleCompile!Y709,FIND("F",ScheduleCompile!Y709)-1)),ScheduleCompile!Y709)))))),ISTEXT(ScheduleCompile!#REF!)),"ENDTABLE",IF(ISERROR(IF(ScheduleCompile!Y709="Off",0,IF(ScheduleCompile!Y709="On",1,IF(ISNUMBER(ScheduleCompile!Y709),ScheduleCompile!Y709/1,IF(ISTEXT(ScheduleCompile!Y709),IF(OR(ISNUMBER(FIND("5F",ScheduleCompile!Y709)),ISNUMBER(FIND("0F",ScheduleCompile!Y709)),ISNUMBER(FIND("8F",ScheduleCompile!Y709)),ISNUMBER(FIND("1F",ScheduleCompile!Y709)),ISNUMBER(FIND("2F",ScheduleCompile!Y709)),ISNUMBER(FIND("3F",ScheduleCompile!Y709)),ISNUMBER(FIND("6F",ScheduleCompile!Y709)),ISNUMBER(FIND("7F",ScheduleCompile!Y709)),ISNUMBER(FIND("9F",ScheduleCompile!Y709)),ISNUMBER(FIND("4F",ScheduleCompile!Y709))),VALUE(LEFT(ScheduleCompile!Y709,FIND("F",ScheduleCompile!Y709)-1)),ScheduleCompile!Y709)))))),"",IF(ScheduleCompile!Y709="Off",0,IF(ScheduleCompile!Y709="On",1,IF(ISNUMBER(ScheduleCompile!Y709),ScheduleCompile!Y709/1,IF(ISTEXT(ScheduleCompile!Y709),IF(OR(ISNUMBER(FIND("5F",ScheduleCompile!Y709)),ISNUMBER(FIND("0F",ScheduleCompile!Y709)),ISNUMBER(FIND("8F",ScheduleCompile!Y709)),ISNUMBER(FIND("1F",ScheduleCompile!Y709)),ISNUMBER(FIND("2F",ScheduleCompile!Y709)),ISNUMBER(FIND("3F",ScheduleCompile!Y709)),ISNUMBER(FIND("6F",ScheduleCompile!Y709)),ISNUMBER(FIND("7F",ScheduleCompile!Y709)),ISNUMBER(FIND("9F",ScheduleCompile!Y709)),ISNUMBER(FIND("4F",ScheduleCompile!Y709))),VALUE(LEFT(ScheduleCompile!Y709,FIND("F",ScheduleCompile!Y709)-1)),ScheduleCompile!Y709)))))))</f>
        <v>64.5</v>
      </c>
    </row>
    <row r="717" spans="1:30" x14ac:dyDescent="0.25">
      <c r="A717" t="str">
        <f t="shared" si="59"/>
        <v>SchDay "WaterMainCZ16Jan"  Type = "Temperature" Hr = (42.6, 42.6, 42.6, 42.6, 42.6, 42.6, 42.6, 42.6, 42.6, 42.6, 42.6, 42.6, 42.6, 42.6, 42.6, 42.6, 42.6, 42.6, 42.6, 42.6, 42.6, 42.6, 42.6, 42.6) ..</v>
      </c>
      <c r="B717" s="1" t="s">
        <v>623</v>
      </c>
      <c r="C717" t="str">
        <f t="shared" si="60"/>
        <v xml:space="preserve">SchDay "WaterMainCZ16Jan"  Type = "Temperature" Hr = </v>
      </c>
      <c r="D717" t="str">
        <f t="shared" si="61"/>
        <v>(42.6, 42.6, 42.6, 42.6, 42.6, 42.6, 42.6, 42.6, 42.6, 42.6, 42.6, 42.6, 42.6, 42.6, 42.6, 42.6, 42.6, 42.6, 42.6, 42.6, 42.6, 42.6, 42.6, 42.6) ..</v>
      </c>
      <c r="E717" s="30" t="str">
        <f>ScheduleCompile!A710</f>
        <v>WaterMainCZ16Jan</v>
      </c>
      <c r="F717" t="str">
        <f t="shared" si="62"/>
        <v>Temperature</v>
      </c>
      <c r="G717" s="1">
        <f>IF(AND(ISERROR(IF(ScheduleCompile!B710="Off",0,IF(ScheduleCompile!B710="On",1,IF(ISNUMBER(ScheduleCompile!B710),ScheduleCompile!B710/1,IF(ISTEXT(ScheduleCompile!B710),IF(OR(ISNUMBER(FIND("5F",ScheduleCompile!B710)),ISNUMBER(FIND("0F",ScheduleCompile!B710)),ISNUMBER(FIND("8F",ScheduleCompile!B710)),ISNUMBER(FIND("1F",ScheduleCompile!B710)),ISNUMBER(FIND("2F",ScheduleCompile!B710)),ISNUMBER(FIND("3F",ScheduleCompile!B710)),ISNUMBER(FIND("6F",ScheduleCompile!B710)),ISNUMBER(FIND("7F",ScheduleCompile!B710)),ISNUMBER(FIND("9F",ScheduleCompile!B710)),ISNUMBER(FIND("4F",ScheduleCompile!B710))),VALUE(LEFT(ScheduleCompile!B710,FIND("F",ScheduleCompile!B710)-1)),ScheduleCompile!B710)))))),ISTEXT(ScheduleCompile!#REF!)),"ENDTABLE",IF(ISERROR(IF(ScheduleCompile!B710="Off",0,IF(ScheduleCompile!B710="On",1,IF(ISNUMBER(ScheduleCompile!B710),ScheduleCompile!B710/1,IF(ISTEXT(ScheduleCompile!B710),IF(OR(ISNUMBER(FIND("5F",ScheduleCompile!B710)),ISNUMBER(FIND("0F",ScheduleCompile!B710)),ISNUMBER(FIND("8F",ScheduleCompile!B710)),ISNUMBER(FIND("1F",ScheduleCompile!B710)),ISNUMBER(FIND("2F",ScheduleCompile!B710)),ISNUMBER(FIND("3F",ScheduleCompile!B710)),ISNUMBER(FIND("6F",ScheduleCompile!B710)),ISNUMBER(FIND("7F",ScheduleCompile!B710)),ISNUMBER(FIND("9F",ScheduleCompile!B710)),ISNUMBER(FIND("4F",ScheduleCompile!B710))),VALUE(LEFT(ScheduleCompile!B710,FIND("F",ScheduleCompile!B710)-1)),ScheduleCompile!B710)))))),"",IF(ScheduleCompile!B710="Off",0,IF(ScheduleCompile!B710="On",1,IF(ISNUMBER(ScheduleCompile!B710),ScheduleCompile!B710/1,IF(ISTEXT(ScheduleCompile!B710),IF(OR(ISNUMBER(FIND("5F",ScheduleCompile!B710)),ISNUMBER(FIND("0F",ScheduleCompile!B710)),ISNUMBER(FIND("8F",ScheduleCompile!B710)),ISNUMBER(FIND("1F",ScheduleCompile!B710)),ISNUMBER(FIND("2F",ScheduleCompile!B710)),ISNUMBER(FIND("3F",ScheduleCompile!B710)),ISNUMBER(FIND("6F",ScheduleCompile!B710)),ISNUMBER(FIND("7F",ScheduleCompile!B710)),ISNUMBER(FIND("9F",ScheduleCompile!B710)),ISNUMBER(FIND("4F",ScheduleCompile!B710))),VALUE(LEFT(ScheduleCompile!B710,FIND("F",ScheduleCompile!B710)-1)),ScheduleCompile!B710)))))))</f>
        <v>42.6</v>
      </c>
      <c r="H717" s="1">
        <f>IF(AND(ISERROR(IF(ScheduleCompile!C710="Off",0,IF(ScheduleCompile!C710="On",1,IF(ISNUMBER(ScheduleCompile!C710),ScheduleCompile!C710/1,IF(ISTEXT(ScheduleCompile!C710),IF(OR(ISNUMBER(FIND("5F",ScheduleCompile!C710)),ISNUMBER(FIND("0F",ScheduleCompile!C710)),ISNUMBER(FIND("8F",ScheduleCompile!C710)),ISNUMBER(FIND("1F",ScheduleCompile!C710)),ISNUMBER(FIND("2F",ScheduleCompile!C710)),ISNUMBER(FIND("3F",ScheduleCompile!C710)),ISNUMBER(FIND("6F",ScheduleCompile!C710)),ISNUMBER(FIND("7F",ScheduleCompile!C710)),ISNUMBER(FIND("9F",ScheduleCompile!C710)),ISNUMBER(FIND("4F",ScheduleCompile!C710))),VALUE(LEFT(ScheduleCompile!C710,FIND("F",ScheduleCompile!C710)-1)),ScheduleCompile!C710)))))),ISTEXT(ScheduleCompile!#REF!)),"ENDTABLE",IF(ISERROR(IF(ScheduleCompile!C710="Off",0,IF(ScheduleCompile!C710="On",1,IF(ISNUMBER(ScheduleCompile!C710),ScheduleCompile!C710/1,IF(ISTEXT(ScheduleCompile!C710),IF(OR(ISNUMBER(FIND("5F",ScheduleCompile!C710)),ISNUMBER(FIND("0F",ScheduleCompile!C710)),ISNUMBER(FIND("8F",ScheduleCompile!C710)),ISNUMBER(FIND("1F",ScheduleCompile!C710)),ISNUMBER(FIND("2F",ScheduleCompile!C710)),ISNUMBER(FIND("3F",ScheduleCompile!C710)),ISNUMBER(FIND("6F",ScheduleCompile!C710)),ISNUMBER(FIND("7F",ScheduleCompile!C710)),ISNUMBER(FIND("9F",ScheduleCompile!C710)),ISNUMBER(FIND("4F",ScheduleCompile!C710))),VALUE(LEFT(ScheduleCompile!C710,FIND("F",ScheduleCompile!C710)-1)),ScheduleCompile!C710)))))),"",IF(ScheduleCompile!C710="Off",0,IF(ScheduleCompile!C710="On",1,IF(ISNUMBER(ScheduleCompile!C710),ScheduleCompile!C710/1,IF(ISTEXT(ScheduleCompile!C710),IF(OR(ISNUMBER(FIND("5F",ScheduleCompile!C710)),ISNUMBER(FIND("0F",ScheduleCompile!C710)),ISNUMBER(FIND("8F",ScheduleCompile!C710)),ISNUMBER(FIND("1F",ScheduleCompile!C710)),ISNUMBER(FIND("2F",ScheduleCompile!C710)),ISNUMBER(FIND("3F",ScheduleCompile!C710)),ISNUMBER(FIND("6F",ScheduleCompile!C710)),ISNUMBER(FIND("7F",ScheduleCompile!C710)),ISNUMBER(FIND("9F",ScheduleCompile!C710)),ISNUMBER(FIND("4F",ScheduleCompile!C710))),VALUE(LEFT(ScheduleCompile!C710,FIND("F",ScheduleCompile!C710)-1)),ScheduleCompile!C710)))))))</f>
        <v>42.6</v>
      </c>
      <c r="I717" s="1">
        <f>IF(AND(ISERROR(IF(ScheduleCompile!D710="Off",0,IF(ScheduleCompile!D710="On",1,IF(ISNUMBER(ScheduleCompile!D710),ScheduleCompile!D710/1,IF(ISTEXT(ScheduleCompile!D710),IF(OR(ISNUMBER(FIND("5F",ScheduleCompile!D710)),ISNUMBER(FIND("0F",ScheduleCompile!D710)),ISNUMBER(FIND("8F",ScheduleCompile!D710)),ISNUMBER(FIND("1F",ScheduleCompile!D710)),ISNUMBER(FIND("2F",ScheduleCompile!D710)),ISNUMBER(FIND("3F",ScheduleCompile!D710)),ISNUMBER(FIND("6F",ScheduleCompile!D710)),ISNUMBER(FIND("7F",ScheduleCompile!D710)),ISNUMBER(FIND("9F",ScheduleCompile!D710)),ISNUMBER(FIND("4F",ScheduleCompile!D710))),VALUE(LEFT(ScheduleCompile!D710,FIND("F",ScheduleCompile!D710)-1)),ScheduleCompile!D710)))))),ISTEXT(ScheduleCompile!#REF!)),"ENDTABLE",IF(ISERROR(IF(ScheduleCompile!D710="Off",0,IF(ScheduleCompile!D710="On",1,IF(ISNUMBER(ScheduleCompile!D710),ScheduleCompile!D710/1,IF(ISTEXT(ScheduleCompile!D710),IF(OR(ISNUMBER(FIND("5F",ScheduleCompile!D710)),ISNUMBER(FIND("0F",ScheduleCompile!D710)),ISNUMBER(FIND("8F",ScheduleCompile!D710)),ISNUMBER(FIND("1F",ScheduleCompile!D710)),ISNUMBER(FIND("2F",ScheduleCompile!D710)),ISNUMBER(FIND("3F",ScheduleCompile!D710)),ISNUMBER(FIND("6F",ScheduleCompile!D710)),ISNUMBER(FIND("7F",ScheduleCompile!D710)),ISNUMBER(FIND("9F",ScheduleCompile!D710)),ISNUMBER(FIND("4F",ScheduleCompile!D710))),VALUE(LEFT(ScheduleCompile!D710,FIND("F",ScheduleCompile!D710)-1)),ScheduleCompile!D710)))))),"",IF(ScheduleCompile!D710="Off",0,IF(ScheduleCompile!D710="On",1,IF(ISNUMBER(ScheduleCompile!D710),ScheduleCompile!D710/1,IF(ISTEXT(ScheduleCompile!D710),IF(OR(ISNUMBER(FIND("5F",ScheduleCompile!D710)),ISNUMBER(FIND("0F",ScheduleCompile!D710)),ISNUMBER(FIND("8F",ScheduleCompile!D710)),ISNUMBER(FIND("1F",ScheduleCompile!D710)),ISNUMBER(FIND("2F",ScheduleCompile!D710)),ISNUMBER(FIND("3F",ScheduleCompile!D710)),ISNUMBER(FIND("6F",ScheduleCompile!D710)),ISNUMBER(FIND("7F",ScheduleCompile!D710)),ISNUMBER(FIND("9F",ScheduleCompile!D710)),ISNUMBER(FIND("4F",ScheduleCompile!D710))),VALUE(LEFT(ScheduleCompile!D710,FIND("F",ScheduleCompile!D710)-1)),ScheduleCompile!D710)))))))</f>
        <v>42.6</v>
      </c>
      <c r="J717" s="1">
        <f>IF(AND(ISERROR(IF(ScheduleCompile!E710="Off",0,IF(ScheduleCompile!E710="On",1,IF(ISNUMBER(ScheduleCompile!E710),ScheduleCompile!E710/1,IF(ISTEXT(ScheduleCompile!E710),IF(OR(ISNUMBER(FIND("5F",ScheduleCompile!E710)),ISNUMBER(FIND("0F",ScheduleCompile!E710)),ISNUMBER(FIND("8F",ScheduleCompile!E710)),ISNUMBER(FIND("1F",ScheduleCompile!E710)),ISNUMBER(FIND("2F",ScheduleCompile!E710)),ISNUMBER(FIND("3F",ScheduleCompile!E710)),ISNUMBER(FIND("6F",ScheduleCompile!E710)),ISNUMBER(FIND("7F",ScheduleCompile!E710)),ISNUMBER(FIND("9F",ScheduleCompile!E710)),ISNUMBER(FIND("4F",ScheduleCompile!E710))),VALUE(LEFT(ScheduleCompile!E710,FIND("F",ScheduleCompile!E710)-1)),ScheduleCompile!E710)))))),ISTEXT(ScheduleCompile!#REF!)),"ENDTABLE",IF(ISERROR(IF(ScheduleCompile!E710="Off",0,IF(ScheduleCompile!E710="On",1,IF(ISNUMBER(ScheduleCompile!E710),ScheduleCompile!E710/1,IF(ISTEXT(ScheduleCompile!E710),IF(OR(ISNUMBER(FIND("5F",ScheduleCompile!E710)),ISNUMBER(FIND("0F",ScheduleCompile!E710)),ISNUMBER(FIND("8F",ScheduleCompile!E710)),ISNUMBER(FIND("1F",ScheduleCompile!E710)),ISNUMBER(FIND("2F",ScheduleCompile!E710)),ISNUMBER(FIND("3F",ScheduleCompile!E710)),ISNUMBER(FIND("6F",ScheduleCompile!E710)),ISNUMBER(FIND("7F",ScheduleCompile!E710)),ISNUMBER(FIND("9F",ScheduleCompile!E710)),ISNUMBER(FIND("4F",ScheduleCompile!E710))),VALUE(LEFT(ScheduleCompile!E710,FIND("F",ScheduleCompile!E710)-1)),ScheduleCompile!E710)))))),"",IF(ScheduleCompile!E710="Off",0,IF(ScheduleCompile!E710="On",1,IF(ISNUMBER(ScheduleCompile!E710),ScheduleCompile!E710/1,IF(ISTEXT(ScheduleCompile!E710),IF(OR(ISNUMBER(FIND("5F",ScheduleCompile!E710)),ISNUMBER(FIND("0F",ScheduleCompile!E710)),ISNUMBER(FIND("8F",ScheduleCompile!E710)),ISNUMBER(FIND("1F",ScheduleCompile!E710)),ISNUMBER(FIND("2F",ScheduleCompile!E710)),ISNUMBER(FIND("3F",ScheduleCompile!E710)),ISNUMBER(FIND("6F",ScheduleCompile!E710)),ISNUMBER(FIND("7F",ScheduleCompile!E710)),ISNUMBER(FIND("9F",ScheduleCompile!E710)),ISNUMBER(FIND("4F",ScheduleCompile!E710))),VALUE(LEFT(ScheduleCompile!E710,FIND("F",ScheduleCompile!E710)-1)),ScheduleCompile!E710)))))))</f>
        <v>42.6</v>
      </c>
      <c r="K717" s="1">
        <f>IF(AND(ISERROR(IF(ScheduleCompile!F710="Off",0,IF(ScheduleCompile!F710="On",1,IF(ISNUMBER(ScheduleCompile!F710),ScheduleCompile!F710/1,IF(ISTEXT(ScheduleCompile!F710),IF(OR(ISNUMBER(FIND("5F",ScheduleCompile!F710)),ISNUMBER(FIND("0F",ScheduleCompile!F710)),ISNUMBER(FIND("8F",ScheduleCompile!F710)),ISNUMBER(FIND("1F",ScheduleCompile!F710)),ISNUMBER(FIND("2F",ScheduleCompile!F710)),ISNUMBER(FIND("3F",ScheduleCompile!F710)),ISNUMBER(FIND("6F",ScheduleCompile!F710)),ISNUMBER(FIND("7F",ScheduleCompile!F710)),ISNUMBER(FIND("9F",ScheduleCompile!F710)),ISNUMBER(FIND("4F",ScheduleCompile!F710))),VALUE(LEFT(ScheduleCompile!F710,FIND("F",ScheduleCompile!F710)-1)),ScheduleCompile!F710)))))),ISTEXT(ScheduleCompile!#REF!)),"ENDTABLE",IF(ISERROR(IF(ScheduleCompile!F710="Off",0,IF(ScheduleCompile!F710="On",1,IF(ISNUMBER(ScheduleCompile!F710),ScheduleCompile!F710/1,IF(ISTEXT(ScheduleCompile!F710),IF(OR(ISNUMBER(FIND("5F",ScheduleCompile!F710)),ISNUMBER(FIND("0F",ScheduleCompile!F710)),ISNUMBER(FIND("8F",ScheduleCompile!F710)),ISNUMBER(FIND("1F",ScheduleCompile!F710)),ISNUMBER(FIND("2F",ScheduleCompile!F710)),ISNUMBER(FIND("3F",ScheduleCompile!F710)),ISNUMBER(FIND("6F",ScheduleCompile!F710)),ISNUMBER(FIND("7F",ScheduleCompile!F710)),ISNUMBER(FIND("9F",ScheduleCompile!F710)),ISNUMBER(FIND("4F",ScheduleCompile!F710))),VALUE(LEFT(ScheduleCompile!F710,FIND("F",ScheduleCompile!F710)-1)),ScheduleCompile!F710)))))),"",IF(ScheduleCompile!F710="Off",0,IF(ScheduleCompile!F710="On",1,IF(ISNUMBER(ScheduleCompile!F710),ScheduleCompile!F710/1,IF(ISTEXT(ScheduleCompile!F710),IF(OR(ISNUMBER(FIND("5F",ScheduleCompile!F710)),ISNUMBER(FIND("0F",ScheduleCompile!F710)),ISNUMBER(FIND("8F",ScheduleCompile!F710)),ISNUMBER(FIND("1F",ScheduleCompile!F710)),ISNUMBER(FIND("2F",ScheduleCompile!F710)),ISNUMBER(FIND("3F",ScheduleCompile!F710)),ISNUMBER(FIND("6F",ScheduleCompile!F710)),ISNUMBER(FIND("7F",ScheduleCompile!F710)),ISNUMBER(FIND("9F",ScheduleCompile!F710)),ISNUMBER(FIND("4F",ScheduleCompile!F710))),VALUE(LEFT(ScheduleCompile!F710,FIND("F",ScheduleCompile!F710)-1)),ScheduleCompile!F710)))))))</f>
        <v>42.6</v>
      </c>
      <c r="L717" s="1">
        <f>IF(AND(ISERROR(IF(ScheduleCompile!G710="Off",0,IF(ScheduleCompile!G710="On",1,IF(ISNUMBER(ScheduleCompile!G710),ScheduleCompile!G710/1,IF(ISTEXT(ScheduleCompile!G710),IF(OR(ISNUMBER(FIND("5F",ScheduleCompile!G710)),ISNUMBER(FIND("0F",ScheduleCompile!G710)),ISNUMBER(FIND("8F",ScheduleCompile!G710)),ISNUMBER(FIND("1F",ScheduleCompile!G710)),ISNUMBER(FIND("2F",ScheduleCompile!G710)),ISNUMBER(FIND("3F",ScheduleCompile!G710)),ISNUMBER(FIND("6F",ScheduleCompile!G710)),ISNUMBER(FIND("7F",ScheduleCompile!G710)),ISNUMBER(FIND("9F",ScheduleCompile!G710)),ISNUMBER(FIND("4F",ScheduleCompile!G710))),VALUE(LEFT(ScheduleCompile!G710,FIND("F",ScheduleCompile!G710)-1)),ScheduleCompile!G710)))))),ISTEXT(ScheduleCompile!#REF!)),"ENDTABLE",IF(ISERROR(IF(ScheduleCompile!G710="Off",0,IF(ScheduleCompile!G710="On",1,IF(ISNUMBER(ScheduleCompile!G710),ScheduleCompile!G710/1,IF(ISTEXT(ScheduleCompile!G710),IF(OR(ISNUMBER(FIND("5F",ScheduleCompile!G710)),ISNUMBER(FIND("0F",ScheduleCompile!G710)),ISNUMBER(FIND("8F",ScheduleCompile!G710)),ISNUMBER(FIND("1F",ScheduleCompile!G710)),ISNUMBER(FIND("2F",ScheduleCompile!G710)),ISNUMBER(FIND("3F",ScheduleCompile!G710)),ISNUMBER(FIND("6F",ScheduleCompile!G710)),ISNUMBER(FIND("7F",ScheduleCompile!G710)),ISNUMBER(FIND("9F",ScheduleCompile!G710)),ISNUMBER(FIND("4F",ScheduleCompile!G710))),VALUE(LEFT(ScheduleCompile!G710,FIND("F",ScheduleCompile!G710)-1)),ScheduleCompile!G710)))))),"",IF(ScheduleCompile!G710="Off",0,IF(ScheduleCompile!G710="On",1,IF(ISNUMBER(ScheduleCompile!G710),ScheduleCompile!G710/1,IF(ISTEXT(ScheduleCompile!G710),IF(OR(ISNUMBER(FIND("5F",ScheduleCompile!G710)),ISNUMBER(FIND("0F",ScheduleCompile!G710)),ISNUMBER(FIND("8F",ScheduleCompile!G710)),ISNUMBER(FIND("1F",ScheduleCompile!G710)),ISNUMBER(FIND("2F",ScheduleCompile!G710)),ISNUMBER(FIND("3F",ScheduleCompile!G710)),ISNUMBER(FIND("6F",ScheduleCompile!G710)),ISNUMBER(FIND("7F",ScheduleCompile!G710)),ISNUMBER(FIND("9F",ScheduleCompile!G710)),ISNUMBER(FIND("4F",ScheduleCompile!G710))),VALUE(LEFT(ScheduleCompile!G710,FIND("F",ScheduleCompile!G710)-1)),ScheduleCompile!G710)))))))</f>
        <v>42.6</v>
      </c>
      <c r="M717" s="1">
        <f>IF(AND(ISERROR(IF(ScheduleCompile!H710="Off",0,IF(ScheduleCompile!H710="On",1,IF(ISNUMBER(ScheduleCompile!H710),ScheduleCompile!H710/1,IF(ISTEXT(ScheduleCompile!H710),IF(OR(ISNUMBER(FIND("5F",ScheduleCompile!H710)),ISNUMBER(FIND("0F",ScheduleCompile!H710)),ISNUMBER(FIND("8F",ScheduleCompile!H710)),ISNUMBER(FIND("1F",ScheduleCompile!H710)),ISNUMBER(FIND("2F",ScheduleCompile!H710)),ISNUMBER(FIND("3F",ScheduleCompile!H710)),ISNUMBER(FIND("6F",ScheduleCompile!H710)),ISNUMBER(FIND("7F",ScheduleCompile!H710)),ISNUMBER(FIND("9F",ScheduleCompile!H710)),ISNUMBER(FIND("4F",ScheduleCompile!H710))),VALUE(LEFT(ScheduleCompile!H710,FIND("F",ScheduleCompile!H710)-1)),ScheduleCompile!H710)))))),ISTEXT(ScheduleCompile!#REF!)),"ENDTABLE",IF(ISERROR(IF(ScheduleCompile!H710="Off",0,IF(ScheduleCompile!H710="On",1,IF(ISNUMBER(ScheduleCompile!H710),ScheduleCompile!H710/1,IF(ISTEXT(ScheduleCompile!H710),IF(OR(ISNUMBER(FIND("5F",ScheduleCompile!H710)),ISNUMBER(FIND("0F",ScheduleCompile!H710)),ISNUMBER(FIND("8F",ScheduleCompile!H710)),ISNUMBER(FIND("1F",ScheduleCompile!H710)),ISNUMBER(FIND("2F",ScheduleCompile!H710)),ISNUMBER(FIND("3F",ScheduleCompile!H710)),ISNUMBER(FIND("6F",ScheduleCompile!H710)),ISNUMBER(FIND("7F",ScheduleCompile!H710)),ISNUMBER(FIND("9F",ScheduleCompile!H710)),ISNUMBER(FIND("4F",ScheduleCompile!H710))),VALUE(LEFT(ScheduleCompile!H710,FIND("F",ScheduleCompile!H710)-1)),ScheduleCompile!H710)))))),"",IF(ScheduleCompile!H710="Off",0,IF(ScheduleCompile!H710="On",1,IF(ISNUMBER(ScheduleCompile!H710),ScheduleCompile!H710/1,IF(ISTEXT(ScheduleCompile!H710),IF(OR(ISNUMBER(FIND("5F",ScheduleCompile!H710)),ISNUMBER(FIND("0F",ScheduleCompile!H710)),ISNUMBER(FIND("8F",ScheduleCompile!H710)),ISNUMBER(FIND("1F",ScheduleCompile!H710)),ISNUMBER(FIND("2F",ScheduleCompile!H710)),ISNUMBER(FIND("3F",ScheduleCompile!H710)),ISNUMBER(FIND("6F",ScheduleCompile!H710)),ISNUMBER(FIND("7F",ScheduleCompile!H710)),ISNUMBER(FIND("9F",ScheduleCompile!H710)),ISNUMBER(FIND("4F",ScheduleCompile!H710))),VALUE(LEFT(ScheduleCompile!H710,FIND("F",ScheduleCompile!H710)-1)),ScheduleCompile!H710)))))))</f>
        <v>42.6</v>
      </c>
      <c r="N717" s="1">
        <f>IF(AND(ISERROR(IF(ScheduleCompile!I710="Off",0,IF(ScheduleCompile!I710="On",1,IF(ISNUMBER(ScheduleCompile!I710),ScheduleCompile!I710/1,IF(ISTEXT(ScheduleCompile!I710),IF(OR(ISNUMBER(FIND("5F",ScheduleCompile!I710)),ISNUMBER(FIND("0F",ScheduleCompile!I710)),ISNUMBER(FIND("8F",ScheduleCompile!I710)),ISNUMBER(FIND("1F",ScheduleCompile!I710)),ISNUMBER(FIND("2F",ScheduleCompile!I710)),ISNUMBER(FIND("3F",ScheduleCompile!I710)),ISNUMBER(FIND("6F",ScheduleCompile!I710)),ISNUMBER(FIND("7F",ScheduleCompile!I710)),ISNUMBER(FIND("9F",ScheduleCompile!I710)),ISNUMBER(FIND("4F",ScheduleCompile!I710))),VALUE(LEFT(ScheduleCompile!I710,FIND("F",ScheduleCompile!I710)-1)),ScheduleCompile!I710)))))),ISTEXT(ScheduleCompile!#REF!)),"ENDTABLE",IF(ISERROR(IF(ScheduleCompile!I710="Off",0,IF(ScheduleCompile!I710="On",1,IF(ISNUMBER(ScheduleCompile!I710),ScheduleCompile!I710/1,IF(ISTEXT(ScheduleCompile!I710),IF(OR(ISNUMBER(FIND("5F",ScheduleCompile!I710)),ISNUMBER(FIND("0F",ScheduleCompile!I710)),ISNUMBER(FIND("8F",ScheduleCompile!I710)),ISNUMBER(FIND("1F",ScheduleCompile!I710)),ISNUMBER(FIND("2F",ScheduleCompile!I710)),ISNUMBER(FIND("3F",ScheduleCompile!I710)),ISNUMBER(FIND("6F",ScheduleCompile!I710)),ISNUMBER(FIND("7F",ScheduleCompile!I710)),ISNUMBER(FIND("9F",ScheduleCompile!I710)),ISNUMBER(FIND("4F",ScheduleCompile!I710))),VALUE(LEFT(ScheduleCompile!I710,FIND("F",ScheduleCompile!I710)-1)),ScheduleCompile!I710)))))),"",IF(ScheduleCompile!I710="Off",0,IF(ScheduleCompile!I710="On",1,IF(ISNUMBER(ScheduleCompile!I710),ScheduleCompile!I710/1,IF(ISTEXT(ScheduleCompile!I710),IF(OR(ISNUMBER(FIND("5F",ScheduleCompile!I710)),ISNUMBER(FIND("0F",ScheduleCompile!I710)),ISNUMBER(FIND("8F",ScheduleCompile!I710)),ISNUMBER(FIND("1F",ScheduleCompile!I710)),ISNUMBER(FIND("2F",ScheduleCompile!I710)),ISNUMBER(FIND("3F",ScheduleCompile!I710)),ISNUMBER(FIND("6F",ScheduleCompile!I710)),ISNUMBER(FIND("7F",ScheduleCompile!I710)),ISNUMBER(FIND("9F",ScheduleCompile!I710)),ISNUMBER(FIND("4F",ScheduleCompile!I710))),VALUE(LEFT(ScheduleCompile!I710,FIND("F",ScheduleCompile!I710)-1)),ScheduleCompile!I710)))))))</f>
        <v>42.6</v>
      </c>
      <c r="O717" s="1">
        <f>IF(AND(ISERROR(IF(ScheduleCompile!J710="Off",0,IF(ScheduleCompile!J710="On",1,IF(ISNUMBER(ScheduleCompile!J710),ScheduleCompile!J710/1,IF(ISTEXT(ScheduleCompile!J710),IF(OR(ISNUMBER(FIND("5F",ScheduleCompile!J710)),ISNUMBER(FIND("0F",ScheduleCompile!J710)),ISNUMBER(FIND("8F",ScheduleCompile!J710)),ISNUMBER(FIND("1F",ScheduleCompile!J710)),ISNUMBER(FIND("2F",ScheduleCompile!J710)),ISNUMBER(FIND("3F",ScheduleCompile!J710)),ISNUMBER(FIND("6F",ScheduleCompile!J710)),ISNUMBER(FIND("7F",ScheduleCompile!J710)),ISNUMBER(FIND("9F",ScheduleCompile!J710)),ISNUMBER(FIND("4F",ScheduleCompile!J710))),VALUE(LEFT(ScheduleCompile!J710,FIND("F",ScheduleCompile!J710)-1)),ScheduleCompile!J710)))))),ISTEXT(ScheduleCompile!#REF!)),"ENDTABLE",IF(ISERROR(IF(ScheduleCompile!J710="Off",0,IF(ScheduleCompile!J710="On",1,IF(ISNUMBER(ScheduleCompile!J710),ScheduleCompile!J710/1,IF(ISTEXT(ScheduleCompile!J710),IF(OR(ISNUMBER(FIND("5F",ScheduleCompile!J710)),ISNUMBER(FIND("0F",ScheduleCompile!J710)),ISNUMBER(FIND("8F",ScheduleCompile!J710)),ISNUMBER(FIND("1F",ScheduleCompile!J710)),ISNUMBER(FIND("2F",ScheduleCompile!J710)),ISNUMBER(FIND("3F",ScheduleCompile!J710)),ISNUMBER(FIND("6F",ScheduleCompile!J710)),ISNUMBER(FIND("7F",ScheduleCompile!J710)),ISNUMBER(FIND("9F",ScheduleCompile!J710)),ISNUMBER(FIND("4F",ScheduleCompile!J710))),VALUE(LEFT(ScheduleCompile!J710,FIND("F",ScheduleCompile!J710)-1)),ScheduleCompile!J710)))))),"",IF(ScheduleCompile!J710="Off",0,IF(ScheduleCompile!J710="On",1,IF(ISNUMBER(ScheduleCompile!J710),ScheduleCompile!J710/1,IF(ISTEXT(ScheduleCompile!J710),IF(OR(ISNUMBER(FIND("5F",ScheduleCompile!J710)),ISNUMBER(FIND("0F",ScheduleCompile!J710)),ISNUMBER(FIND("8F",ScheduleCompile!J710)),ISNUMBER(FIND("1F",ScheduleCompile!J710)),ISNUMBER(FIND("2F",ScheduleCompile!J710)),ISNUMBER(FIND("3F",ScheduleCompile!J710)),ISNUMBER(FIND("6F",ScheduleCompile!J710)),ISNUMBER(FIND("7F",ScheduleCompile!J710)),ISNUMBER(FIND("9F",ScheduleCompile!J710)),ISNUMBER(FIND("4F",ScheduleCompile!J710))),VALUE(LEFT(ScheduleCompile!J710,FIND("F",ScheduleCompile!J710)-1)),ScheduleCompile!J710)))))))</f>
        <v>42.6</v>
      </c>
      <c r="P717" s="1">
        <f>IF(AND(ISERROR(IF(ScheduleCompile!K710="Off",0,IF(ScheduleCompile!K710="On",1,IF(ISNUMBER(ScheduleCompile!K710),ScheduleCompile!K710/1,IF(ISTEXT(ScheduleCompile!K710),IF(OR(ISNUMBER(FIND("5F",ScheduleCompile!K710)),ISNUMBER(FIND("0F",ScheduleCompile!K710)),ISNUMBER(FIND("8F",ScheduleCompile!K710)),ISNUMBER(FIND("1F",ScheduleCompile!K710)),ISNUMBER(FIND("2F",ScheduleCompile!K710)),ISNUMBER(FIND("3F",ScheduleCompile!K710)),ISNUMBER(FIND("6F",ScheduleCompile!K710)),ISNUMBER(FIND("7F",ScheduleCompile!K710)),ISNUMBER(FIND("9F",ScheduleCompile!K710)),ISNUMBER(FIND("4F",ScheduleCompile!K710))),VALUE(LEFT(ScheduleCompile!K710,FIND("F",ScheduleCompile!K710)-1)),ScheduleCompile!K710)))))),ISTEXT(ScheduleCompile!#REF!)),"ENDTABLE",IF(ISERROR(IF(ScheduleCompile!K710="Off",0,IF(ScheduleCompile!K710="On",1,IF(ISNUMBER(ScheduleCompile!K710),ScheduleCompile!K710/1,IF(ISTEXT(ScheduleCompile!K710),IF(OR(ISNUMBER(FIND("5F",ScheduleCompile!K710)),ISNUMBER(FIND("0F",ScheduleCompile!K710)),ISNUMBER(FIND("8F",ScheduleCompile!K710)),ISNUMBER(FIND("1F",ScheduleCompile!K710)),ISNUMBER(FIND("2F",ScheduleCompile!K710)),ISNUMBER(FIND("3F",ScheduleCompile!K710)),ISNUMBER(FIND("6F",ScheduleCompile!K710)),ISNUMBER(FIND("7F",ScheduleCompile!K710)),ISNUMBER(FIND("9F",ScheduleCompile!K710)),ISNUMBER(FIND("4F",ScheduleCompile!K710))),VALUE(LEFT(ScheduleCompile!K710,FIND("F",ScheduleCompile!K710)-1)),ScheduleCompile!K710)))))),"",IF(ScheduleCompile!K710="Off",0,IF(ScheduleCompile!K710="On",1,IF(ISNUMBER(ScheduleCompile!K710),ScheduleCompile!K710/1,IF(ISTEXT(ScheduleCompile!K710),IF(OR(ISNUMBER(FIND("5F",ScheduleCompile!K710)),ISNUMBER(FIND("0F",ScheduleCompile!K710)),ISNUMBER(FIND("8F",ScheduleCompile!K710)),ISNUMBER(FIND("1F",ScheduleCompile!K710)),ISNUMBER(FIND("2F",ScheduleCompile!K710)),ISNUMBER(FIND("3F",ScheduleCompile!K710)),ISNUMBER(FIND("6F",ScheduleCompile!K710)),ISNUMBER(FIND("7F",ScheduleCompile!K710)),ISNUMBER(FIND("9F",ScheduleCompile!K710)),ISNUMBER(FIND("4F",ScheduleCompile!K710))),VALUE(LEFT(ScheduleCompile!K710,FIND("F",ScheduleCompile!K710)-1)),ScheduleCompile!K710)))))))</f>
        <v>42.6</v>
      </c>
      <c r="Q717" s="1">
        <f>IF(AND(ISERROR(IF(ScheduleCompile!L710="Off",0,IF(ScheduleCompile!L710="On",1,IF(ISNUMBER(ScheduleCompile!L710),ScheduleCompile!L710/1,IF(ISTEXT(ScheduleCompile!L710),IF(OR(ISNUMBER(FIND("5F",ScheduleCompile!L710)),ISNUMBER(FIND("0F",ScheduleCompile!L710)),ISNUMBER(FIND("8F",ScheduleCompile!L710)),ISNUMBER(FIND("1F",ScheduleCompile!L710)),ISNUMBER(FIND("2F",ScheduleCompile!L710)),ISNUMBER(FIND("3F",ScheduleCompile!L710)),ISNUMBER(FIND("6F",ScheduleCompile!L710)),ISNUMBER(FIND("7F",ScheduleCompile!L710)),ISNUMBER(FIND("9F",ScheduleCompile!L710)),ISNUMBER(FIND("4F",ScheduleCompile!L710))),VALUE(LEFT(ScheduleCompile!L710,FIND("F",ScheduleCompile!L710)-1)),ScheduleCompile!L710)))))),ISTEXT(ScheduleCompile!#REF!)),"ENDTABLE",IF(ISERROR(IF(ScheduleCompile!L710="Off",0,IF(ScheduleCompile!L710="On",1,IF(ISNUMBER(ScheduleCompile!L710),ScheduleCompile!L710/1,IF(ISTEXT(ScheduleCompile!L710),IF(OR(ISNUMBER(FIND("5F",ScheduleCompile!L710)),ISNUMBER(FIND("0F",ScheduleCompile!L710)),ISNUMBER(FIND("8F",ScheduleCompile!L710)),ISNUMBER(FIND("1F",ScheduleCompile!L710)),ISNUMBER(FIND("2F",ScheduleCompile!L710)),ISNUMBER(FIND("3F",ScheduleCompile!L710)),ISNUMBER(FIND("6F",ScheduleCompile!L710)),ISNUMBER(FIND("7F",ScheduleCompile!L710)),ISNUMBER(FIND("9F",ScheduleCompile!L710)),ISNUMBER(FIND("4F",ScheduleCompile!L710))),VALUE(LEFT(ScheduleCompile!L710,FIND("F",ScheduleCompile!L710)-1)),ScheduleCompile!L710)))))),"",IF(ScheduleCompile!L710="Off",0,IF(ScheduleCompile!L710="On",1,IF(ISNUMBER(ScheduleCompile!L710),ScheduleCompile!L710/1,IF(ISTEXT(ScheduleCompile!L710),IF(OR(ISNUMBER(FIND("5F",ScheduleCompile!L710)),ISNUMBER(FIND("0F",ScheduleCompile!L710)),ISNUMBER(FIND("8F",ScheduleCompile!L710)),ISNUMBER(FIND("1F",ScheduleCompile!L710)),ISNUMBER(FIND("2F",ScheduleCompile!L710)),ISNUMBER(FIND("3F",ScheduleCompile!L710)),ISNUMBER(FIND("6F",ScheduleCompile!L710)),ISNUMBER(FIND("7F",ScheduleCompile!L710)),ISNUMBER(FIND("9F",ScheduleCompile!L710)),ISNUMBER(FIND("4F",ScheduleCompile!L710))),VALUE(LEFT(ScheduleCompile!L710,FIND("F",ScheduleCompile!L710)-1)),ScheduleCompile!L710)))))))</f>
        <v>42.6</v>
      </c>
      <c r="R717" s="1">
        <f>IF(AND(ISERROR(IF(ScheduleCompile!M710="Off",0,IF(ScheduleCompile!M710="On",1,IF(ISNUMBER(ScheduleCompile!M710),ScheduleCompile!M710/1,IF(ISTEXT(ScheduleCompile!M710),IF(OR(ISNUMBER(FIND("5F",ScheduleCompile!M710)),ISNUMBER(FIND("0F",ScheduleCompile!M710)),ISNUMBER(FIND("8F",ScheduleCompile!M710)),ISNUMBER(FIND("1F",ScheduleCompile!M710)),ISNUMBER(FIND("2F",ScheduleCompile!M710)),ISNUMBER(FIND("3F",ScheduleCompile!M710)),ISNUMBER(FIND("6F",ScheduleCompile!M710)),ISNUMBER(FIND("7F",ScheduleCompile!M710)),ISNUMBER(FIND("9F",ScheduleCompile!M710)),ISNUMBER(FIND("4F",ScheduleCompile!M710))),VALUE(LEFT(ScheduleCompile!M710,FIND("F",ScheduleCompile!M710)-1)),ScheduleCompile!M710)))))),ISTEXT(ScheduleCompile!#REF!)),"ENDTABLE",IF(ISERROR(IF(ScheduleCompile!M710="Off",0,IF(ScheduleCompile!M710="On",1,IF(ISNUMBER(ScheduleCompile!M710),ScheduleCompile!M710/1,IF(ISTEXT(ScheduleCompile!M710),IF(OR(ISNUMBER(FIND("5F",ScheduleCompile!M710)),ISNUMBER(FIND("0F",ScheduleCompile!M710)),ISNUMBER(FIND("8F",ScheduleCompile!M710)),ISNUMBER(FIND("1F",ScheduleCompile!M710)),ISNUMBER(FIND("2F",ScheduleCompile!M710)),ISNUMBER(FIND("3F",ScheduleCompile!M710)),ISNUMBER(FIND("6F",ScheduleCompile!M710)),ISNUMBER(FIND("7F",ScheduleCompile!M710)),ISNUMBER(FIND("9F",ScheduleCompile!M710)),ISNUMBER(FIND("4F",ScheduleCompile!M710))),VALUE(LEFT(ScheduleCompile!M710,FIND("F",ScheduleCompile!M710)-1)),ScheduleCompile!M710)))))),"",IF(ScheduleCompile!M710="Off",0,IF(ScheduleCompile!M710="On",1,IF(ISNUMBER(ScheduleCompile!M710),ScheduleCompile!M710/1,IF(ISTEXT(ScheduleCompile!M710),IF(OR(ISNUMBER(FIND("5F",ScheduleCompile!M710)),ISNUMBER(FIND("0F",ScheduleCompile!M710)),ISNUMBER(FIND("8F",ScheduleCompile!M710)),ISNUMBER(FIND("1F",ScheduleCompile!M710)),ISNUMBER(FIND("2F",ScheduleCompile!M710)),ISNUMBER(FIND("3F",ScheduleCompile!M710)),ISNUMBER(FIND("6F",ScheduleCompile!M710)),ISNUMBER(FIND("7F",ScheduleCompile!M710)),ISNUMBER(FIND("9F",ScheduleCompile!M710)),ISNUMBER(FIND("4F",ScheduleCompile!M710))),VALUE(LEFT(ScheduleCompile!M710,FIND("F",ScheduleCompile!M710)-1)),ScheduleCompile!M710)))))))</f>
        <v>42.6</v>
      </c>
      <c r="S717" s="1">
        <f>IF(AND(ISERROR(IF(ScheduleCompile!N710="Off",0,IF(ScheduleCompile!N710="On",1,IF(ISNUMBER(ScheduleCompile!N710),ScheduleCompile!N710/1,IF(ISTEXT(ScheduleCompile!N710),IF(OR(ISNUMBER(FIND("5F",ScheduleCompile!N710)),ISNUMBER(FIND("0F",ScheduleCompile!N710)),ISNUMBER(FIND("8F",ScheduleCompile!N710)),ISNUMBER(FIND("1F",ScheduleCompile!N710)),ISNUMBER(FIND("2F",ScheduleCompile!N710)),ISNUMBER(FIND("3F",ScheduleCompile!N710)),ISNUMBER(FIND("6F",ScheduleCompile!N710)),ISNUMBER(FIND("7F",ScheduleCompile!N710)),ISNUMBER(FIND("9F",ScheduleCompile!N710)),ISNUMBER(FIND("4F",ScheduleCompile!N710))),VALUE(LEFT(ScheduleCompile!N710,FIND("F",ScheduleCompile!N710)-1)),ScheduleCompile!N710)))))),ISTEXT(ScheduleCompile!#REF!)),"ENDTABLE",IF(ISERROR(IF(ScheduleCompile!N710="Off",0,IF(ScheduleCompile!N710="On",1,IF(ISNUMBER(ScheduleCompile!N710),ScheduleCompile!N710/1,IF(ISTEXT(ScheduleCompile!N710),IF(OR(ISNUMBER(FIND("5F",ScheduleCompile!N710)),ISNUMBER(FIND("0F",ScheduleCompile!N710)),ISNUMBER(FIND("8F",ScheduleCompile!N710)),ISNUMBER(FIND("1F",ScheduleCompile!N710)),ISNUMBER(FIND("2F",ScheduleCompile!N710)),ISNUMBER(FIND("3F",ScheduleCompile!N710)),ISNUMBER(FIND("6F",ScheduleCompile!N710)),ISNUMBER(FIND("7F",ScheduleCompile!N710)),ISNUMBER(FIND("9F",ScheduleCompile!N710)),ISNUMBER(FIND("4F",ScheduleCompile!N710))),VALUE(LEFT(ScheduleCompile!N710,FIND("F",ScheduleCompile!N710)-1)),ScheduleCompile!N710)))))),"",IF(ScheduleCompile!N710="Off",0,IF(ScheduleCompile!N710="On",1,IF(ISNUMBER(ScheduleCompile!N710),ScheduleCompile!N710/1,IF(ISTEXT(ScheduleCompile!N710),IF(OR(ISNUMBER(FIND("5F",ScheduleCompile!N710)),ISNUMBER(FIND("0F",ScheduleCompile!N710)),ISNUMBER(FIND("8F",ScheduleCompile!N710)),ISNUMBER(FIND("1F",ScheduleCompile!N710)),ISNUMBER(FIND("2F",ScheduleCompile!N710)),ISNUMBER(FIND("3F",ScheduleCompile!N710)),ISNUMBER(FIND("6F",ScheduleCompile!N710)),ISNUMBER(FIND("7F",ScheduleCompile!N710)),ISNUMBER(FIND("9F",ScheduleCompile!N710)),ISNUMBER(FIND("4F",ScheduleCompile!N710))),VALUE(LEFT(ScheduleCompile!N710,FIND("F",ScheduleCompile!N710)-1)),ScheduleCompile!N710)))))))</f>
        <v>42.6</v>
      </c>
      <c r="T717" s="1">
        <f>IF(AND(ISERROR(IF(ScheduleCompile!O710="Off",0,IF(ScheduleCompile!O710="On",1,IF(ISNUMBER(ScheduleCompile!O710),ScheduleCompile!O710/1,IF(ISTEXT(ScheduleCompile!O710),IF(OR(ISNUMBER(FIND("5F",ScheduleCompile!O710)),ISNUMBER(FIND("0F",ScheduleCompile!O710)),ISNUMBER(FIND("8F",ScheduleCompile!O710)),ISNUMBER(FIND("1F",ScheduleCompile!O710)),ISNUMBER(FIND("2F",ScheduleCompile!O710)),ISNUMBER(FIND("3F",ScheduleCompile!O710)),ISNUMBER(FIND("6F",ScheduleCompile!O710)),ISNUMBER(FIND("7F",ScheduleCompile!O710)),ISNUMBER(FIND("9F",ScheduleCompile!O710)),ISNUMBER(FIND("4F",ScheduleCompile!O710))),VALUE(LEFT(ScheduleCompile!O710,FIND("F",ScheduleCompile!O710)-1)),ScheduleCompile!O710)))))),ISTEXT(ScheduleCompile!#REF!)),"ENDTABLE",IF(ISERROR(IF(ScheduleCompile!O710="Off",0,IF(ScheduleCompile!O710="On",1,IF(ISNUMBER(ScheduleCompile!O710),ScheduleCompile!O710/1,IF(ISTEXT(ScheduleCompile!O710),IF(OR(ISNUMBER(FIND("5F",ScheduleCompile!O710)),ISNUMBER(FIND("0F",ScheduleCompile!O710)),ISNUMBER(FIND("8F",ScheduleCompile!O710)),ISNUMBER(FIND("1F",ScheduleCompile!O710)),ISNUMBER(FIND("2F",ScheduleCompile!O710)),ISNUMBER(FIND("3F",ScheduleCompile!O710)),ISNUMBER(FIND("6F",ScheduleCompile!O710)),ISNUMBER(FIND("7F",ScheduleCompile!O710)),ISNUMBER(FIND("9F",ScheduleCompile!O710)),ISNUMBER(FIND("4F",ScheduleCompile!O710))),VALUE(LEFT(ScheduleCompile!O710,FIND("F",ScheduleCompile!O710)-1)),ScheduleCompile!O710)))))),"",IF(ScheduleCompile!O710="Off",0,IF(ScheduleCompile!O710="On",1,IF(ISNUMBER(ScheduleCompile!O710),ScheduleCompile!O710/1,IF(ISTEXT(ScheduleCompile!O710),IF(OR(ISNUMBER(FIND("5F",ScheduleCompile!O710)),ISNUMBER(FIND("0F",ScheduleCompile!O710)),ISNUMBER(FIND("8F",ScheduleCompile!O710)),ISNUMBER(FIND("1F",ScheduleCompile!O710)),ISNUMBER(FIND("2F",ScheduleCompile!O710)),ISNUMBER(FIND("3F",ScheduleCompile!O710)),ISNUMBER(FIND("6F",ScheduleCompile!O710)),ISNUMBER(FIND("7F",ScheduleCompile!O710)),ISNUMBER(FIND("9F",ScheduleCompile!O710)),ISNUMBER(FIND("4F",ScheduleCompile!O710))),VALUE(LEFT(ScheduleCompile!O710,FIND("F",ScheduleCompile!O710)-1)),ScheduleCompile!O710)))))))</f>
        <v>42.6</v>
      </c>
      <c r="U717" s="1">
        <f>IF(AND(ISERROR(IF(ScheduleCompile!P710="Off",0,IF(ScheduleCompile!P710="On",1,IF(ISNUMBER(ScheduleCompile!P710),ScheduleCompile!P710/1,IF(ISTEXT(ScheduleCompile!P710),IF(OR(ISNUMBER(FIND("5F",ScheduleCompile!P710)),ISNUMBER(FIND("0F",ScheduleCompile!P710)),ISNUMBER(FIND("8F",ScheduleCompile!P710)),ISNUMBER(FIND("1F",ScheduleCompile!P710)),ISNUMBER(FIND("2F",ScheduleCompile!P710)),ISNUMBER(FIND("3F",ScheduleCompile!P710)),ISNUMBER(FIND("6F",ScheduleCompile!P710)),ISNUMBER(FIND("7F",ScheduleCompile!P710)),ISNUMBER(FIND("9F",ScheduleCompile!P710)),ISNUMBER(FIND("4F",ScheduleCompile!P710))),VALUE(LEFT(ScheduleCompile!P710,FIND("F",ScheduleCompile!P710)-1)),ScheduleCompile!P710)))))),ISTEXT(ScheduleCompile!#REF!)),"ENDTABLE",IF(ISERROR(IF(ScheduleCompile!P710="Off",0,IF(ScheduleCompile!P710="On",1,IF(ISNUMBER(ScheduleCompile!P710),ScheduleCompile!P710/1,IF(ISTEXT(ScheduleCompile!P710),IF(OR(ISNUMBER(FIND("5F",ScheduleCompile!P710)),ISNUMBER(FIND("0F",ScheduleCompile!P710)),ISNUMBER(FIND("8F",ScheduleCompile!P710)),ISNUMBER(FIND("1F",ScheduleCompile!P710)),ISNUMBER(FIND("2F",ScheduleCompile!P710)),ISNUMBER(FIND("3F",ScheduleCompile!P710)),ISNUMBER(FIND("6F",ScheduleCompile!P710)),ISNUMBER(FIND("7F",ScheduleCompile!P710)),ISNUMBER(FIND("9F",ScheduleCompile!P710)),ISNUMBER(FIND("4F",ScheduleCompile!P710))),VALUE(LEFT(ScheduleCompile!P710,FIND("F",ScheduleCompile!P710)-1)),ScheduleCompile!P710)))))),"",IF(ScheduleCompile!P710="Off",0,IF(ScheduleCompile!P710="On",1,IF(ISNUMBER(ScheduleCompile!P710),ScheduleCompile!P710/1,IF(ISTEXT(ScheduleCompile!P710),IF(OR(ISNUMBER(FIND("5F",ScheduleCompile!P710)),ISNUMBER(FIND("0F",ScheduleCompile!P710)),ISNUMBER(FIND("8F",ScheduleCompile!P710)),ISNUMBER(FIND("1F",ScheduleCompile!P710)),ISNUMBER(FIND("2F",ScheduleCompile!P710)),ISNUMBER(FIND("3F",ScheduleCompile!P710)),ISNUMBER(FIND("6F",ScheduleCompile!P710)),ISNUMBER(FIND("7F",ScheduleCompile!P710)),ISNUMBER(FIND("9F",ScheduleCompile!P710)),ISNUMBER(FIND("4F",ScheduleCompile!P710))),VALUE(LEFT(ScheduleCompile!P710,FIND("F",ScheduleCompile!P710)-1)),ScheduleCompile!P710)))))))</f>
        <v>42.6</v>
      </c>
      <c r="V717" s="1">
        <f>IF(AND(ISERROR(IF(ScheduleCompile!Q710="Off",0,IF(ScheduleCompile!Q710="On",1,IF(ISNUMBER(ScheduleCompile!Q710),ScheduleCompile!Q710/1,IF(ISTEXT(ScheduleCompile!Q710),IF(OR(ISNUMBER(FIND("5F",ScheduleCompile!Q710)),ISNUMBER(FIND("0F",ScheduleCompile!Q710)),ISNUMBER(FIND("8F",ScheduleCompile!Q710)),ISNUMBER(FIND("1F",ScheduleCompile!Q710)),ISNUMBER(FIND("2F",ScheduleCompile!Q710)),ISNUMBER(FIND("3F",ScheduleCompile!Q710)),ISNUMBER(FIND("6F",ScheduleCompile!Q710)),ISNUMBER(FIND("7F",ScheduleCompile!Q710)),ISNUMBER(FIND("9F",ScheduleCompile!Q710)),ISNUMBER(FIND("4F",ScheduleCompile!Q710))),VALUE(LEFT(ScheduleCompile!Q710,FIND("F",ScheduleCompile!Q710)-1)),ScheduleCompile!Q710)))))),ISTEXT(ScheduleCompile!#REF!)),"ENDTABLE",IF(ISERROR(IF(ScheduleCompile!Q710="Off",0,IF(ScheduleCompile!Q710="On",1,IF(ISNUMBER(ScheduleCompile!Q710),ScheduleCompile!Q710/1,IF(ISTEXT(ScheduleCompile!Q710),IF(OR(ISNUMBER(FIND("5F",ScheduleCompile!Q710)),ISNUMBER(FIND("0F",ScheduleCompile!Q710)),ISNUMBER(FIND("8F",ScheduleCompile!Q710)),ISNUMBER(FIND("1F",ScheduleCompile!Q710)),ISNUMBER(FIND("2F",ScheduleCompile!Q710)),ISNUMBER(FIND("3F",ScheduleCompile!Q710)),ISNUMBER(FIND("6F",ScheduleCompile!Q710)),ISNUMBER(FIND("7F",ScheduleCompile!Q710)),ISNUMBER(FIND("9F",ScheduleCompile!Q710)),ISNUMBER(FIND("4F",ScheduleCompile!Q710))),VALUE(LEFT(ScheduleCompile!Q710,FIND("F",ScheduleCompile!Q710)-1)),ScheduleCompile!Q710)))))),"",IF(ScheduleCompile!Q710="Off",0,IF(ScheduleCompile!Q710="On",1,IF(ISNUMBER(ScheduleCompile!Q710),ScheduleCompile!Q710/1,IF(ISTEXT(ScheduleCompile!Q710),IF(OR(ISNUMBER(FIND("5F",ScheduleCompile!Q710)),ISNUMBER(FIND("0F",ScheduleCompile!Q710)),ISNUMBER(FIND("8F",ScheduleCompile!Q710)),ISNUMBER(FIND("1F",ScheduleCompile!Q710)),ISNUMBER(FIND("2F",ScheduleCompile!Q710)),ISNUMBER(FIND("3F",ScheduleCompile!Q710)),ISNUMBER(FIND("6F",ScheduleCompile!Q710)),ISNUMBER(FIND("7F",ScheduleCompile!Q710)),ISNUMBER(FIND("9F",ScheduleCompile!Q710)),ISNUMBER(FIND("4F",ScheduleCompile!Q710))),VALUE(LEFT(ScheduleCompile!Q710,FIND("F",ScheduleCompile!Q710)-1)),ScheduleCompile!Q710)))))))</f>
        <v>42.6</v>
      </c>
      <c r="W717" s="1">
        <f>IF(AND(ISERROR(IF(ScheduleCompile!R710="Off",0,IF(ScheduleCompile!R710="On",1,IF(ISNUMBER(ScheduleCompile!R710),ScheduleCompile!R710/1,IF(ISTEXT(ScheduleCompile!R710),IF(OR(ISNUMBER(FIND("5F",ScheduleCompile!R710)),ISNUMBER(FIND("0F",ScheduleCompile!R710)),ISNUMBER(FIND("8F",ScheduleCompile!R710)),ISNUMBER(FIND("1F",ScheduleCompile!R710)),ISNUMBER(FIND("2F",ScheduleCompile!R710)),ISNUMBER(FIND("3F",ScheduleCompile!R710)),ISNUMBER(FIND("6F",ScheduleCompile!R710)),ISNUMBER(FIND("7F",ScheduleCompile!R710)),ISNUMBER(FIND("9F",ScheduleCompile!R710)),ISNUMBER(FIND("4F",ScheduleCompile!R710))),VALUE(LEFT(ScheduleCompile!R710,FIND("F",ScheduleCompile!R710)-1)),ScheduleCompile!R710)))))),ISTEXT(ScheduleCompile!#REF!)),"ENDTABLE",IF(ISERROR(IF(ScheduleCompile!R710="Off",0,IF(ScheduleCompile!R710="On",1,IF(ISNUMBER(ScheduleCompile!R710),ScheduleCompile!R710/1,IF(ISTEXT(ScheduleCompile!R710),IF(OR(ISNUMBER(FIND("5F",ScheduleCompile!R710)),ISNUMBER(FIND("0F",ScheduleCompile!R710)),ISNUMBER(FIND("8F",ScheduleCompile!R710)),ISNUMBER(FIND("1F",ScheduleCompile!R710)),ISNUMBER(FIND("2F",ScheduleCompile!R710)),ISNUMBER(FIND("3F",ScheduleCompile!R710)),ISNUMBER(FIND("6F",ScheduleCompile!R710)),ISNUMBER(FIND("7F",ScheduleCompile!R710)),ISNUMBER(FIND("9F",ScheduleCompile!R710)),ISNUMBER(FIND("4F",ScheduleCompile!R710))),VALUE(LEFT(ScheduleCompile!R710,FIND("F",ScheduleCompile!R710)-1)),ScheduleCompile!R710)))))),"",IF(ScheduleCompile!R710="Off",0,IF(ScheduleCompile!R710="On",1,IF(ISNUMBER(ScheduleCompile!R710),ScheduleCompile!R710/1,IF(ISTEXT(ScheduleCompile!R710),IF(OR(ISNUMBER(FIND("5F",ScheduleCompile!R710)),ISNUMBER(FIND("0F",ScheduleCompile!R710)),ISNUMBER(FIND("8F",ScheduleCompile!R710)),ISNUMBER(FIND("1F",ScheduleCompile!R710)),ISNUMBER(FIND("2F",ScheduleCompile!R710)),ISNUMBER(FIND("3F",ScheduleCompile!R710)),ISNUMBER(FIND("6F",ScheduleCompile!R710)),ISNUMBER(FIND("7F",ScheduleCompile!R710)),ISNUMBER(FIND("9F",ScheduleCompile!R710)),ISNUMBER(FIND("4F",ScheduleCompile!R710))),VALUE(LEFT(ScheduleCompile!R710,FIND("F",ScheduleCompile!R710)-1)),ScheduleCompile!R710)))))))</f>
        <v>42.6</v>
      </c>
      <c r="X717" s="1">
        <f>IF(AND(ISERROR(IF(ScheduleCompile!S710="Off",0,IF(ScheduleCompile!S710="On",1,IF(ISNUMBER(ScheduleCompile!S710),ScheduleCompile!S710/1,IF(ISTEXT(ScheduleCompile!S710),IF(OR(ISNUMBER(FIND("5F",ScheduleCompile!S710)),ISNUMBER(FIND("0F",ScheduleCompile!S710)),ISNUMBER(FIND("8F",ScheduleCompile!S710)),ISNUMBER(FIND("1F",ScheduleCompile!S710)),ISNUMBER(FIND("2F",ScheduleCompile!S710)),ISNUMBER(FIND("3F",ScheduleCompile!S710)),ISNUMBER(FIND("6F",ScheduleCompile!S710)),ISNUMBER(FIND("7F",ScheduleCompile!S710)),ISNUMBER(FIND("9F",ScheduleCompile!S710)),ISNUMBER(FIND("4F",ScheduleCompile!S710))),VALUE(LEFT(ScheduleCompile!S710,FIND("F",ScheduleCompile!S710)-1)),ScheduleCompile!S710)))))),ISTEXT(ScheduleCompile!#REF!)),"ENDTABLE",IF(ISERROR(IF(ScheduleCompile!S710="Off",0,IF(ScheduleCompile!S710="On",1,IF(ISNUMBER(ScheduleCompile!S710),ScheduleCompile!S710/1,IF(ISTEXT(ScheduleCompile!S710),IF(OR(ISNUMBER(FIND("5F",ScheduleCompile!S710)),ISNUMBER(FIND("0F",ScheduleCompile!S710)),ISNUMBER(FIND("8F",ScheduleCompile!S710)),ISNUMBER(FIND("1F",ScheduleCompile!S710)),ISNUMBER(FIND("2F",ScheduleCompile!S710)),ISNUMBER(FIND("3F",ScheduleCompile!S710)),ISNUMBER(FIND("6F",ScheduleCompile!S710)),ISNUMBER(FIND("7F",ScheduleCompile!S710)),ISNUMBER(FIND("9F",ScheduleCompile!S710)),ISNUMBER(FIND("4F",ScheduleCompile!S710))),VALUE(LEFT(ScheduleCompile!S710,FIND("F",ScheduleCompile!S710)-1)),ScheduleCompile!S710)))))),"",IF(ScheduleCompile!S710="Off",0,IF(ScheduleCompile!S710="On",1,IF(ISNUMBER(ScheduleCompile!S710),ScheduleCompile!S710/1,IF(ISTEXT(ScheduleCompile!S710),IF(OR(ISNUMBER(FIND("5F",ScheduleCompile!S710)),ISNUMBER(FIND("0F",ScheduleCompile!S710)),ISNUMBER(FIND("8F",ScheduleCompile!S710)),ISNUMBER(FIND("1F",ScheduleCompile!S710)),ISNUMBER(FIND("2F",ScheduleCompile!S710)),ISNUMBER(FIND("3F",ScheduleCompile!S710)),ISNUMBER(FIND("6F",ScheduleCompile!S710)),ISNUMBER(FIND("7F",ScheduleCompile!S710)),ISNUMBER(FIND("9F",ScheduleCompile!S710)),ISNUMBER(FIND("4F",ScheduleCompile!S710))),VALUE(LEFT(ScheduleCompile!S710,FIND("F",ScheduleCompile!S710)-1)),ScheduleCompile!S710)))))))</f>
        <v>42.6</v>
      </c>
      <c r="Y717" s="1">
        <f>IF(AND(ISERROR(IF(ScheduleCompile!T710="Off",0,IF(ScheduleCompile!T710="On",1,IF(ISNUMBER(ScheduleCompile!T710),ScheduleCompile!T710/1,IF(ISTEXT(ScheduleCompile!T710),IF(OR(ISNUMBER(FIND("5F",ScheduleCompile!T710)),ISNUMBER(FIND("0F",ScheduleCompile!T710)),ISNUMBER(FIND("8F",ScheduleCompile!T710)),ISNUMBER(FIND("1F",ScheduleCompile!T710)),ISNUMBER(FIND("2F",ScheduleCompile!T710)),ISNUMBER(FIND("3F",ScheduleCompile!T710)),ISNUMBER(FIND("6F",ScheduleCompile!T710)),ISNUMBER(FIND("7F",ScheduleCompile!T710)),ISNUMBER(FIND("9F",ScheduleCompile!T710)),ISNUMBER(FIND("4F",ScheduleCompile!T710))),VALUE(LEFT(ScheduleCompile!T710,FIND("F",ScheduleCompile!T710)-1)),ScheduleCompile!T710)))))),ISTEXT(ScheduleCompile!#REF!)),"ENDTABLE",IF(ISERROR(IF(ScheduleCompile!T710="Off",0,IF(ScheduleCompile!T710="On",1,IF(ISNUMBER(ScheduleCompile!T710),ScheduleCompile!T710/1,IF(ISTEXT(ScheduleCompile!T710),IF(OR(ISNUMBER(FIND("5F",ScheduleCompile!T710)),ISNUMBER(FIND("0F",ScheduleCompile!T710)),ISNUMBER(FIND("8F",ScheduleCompile!T710)),ISNUMBER(FIND("1F",ScheduleCompile!T710)),ISNUMBER(FIND("2F",ScheduleCompile!T710)),ISNUMBER(FIND("3F",ScheduleCompile!T710)),ISNUMBER(FIND("6F",ScheduleCompile!T710)),ISNUMBER(FIND("7F",ScheduleCompile!T710)),ISNUMBER(FIND("9F",ScheduleCompile!T710)),ISNUMBER(FIND("4F",ScheduleCompile!T710))),VALUE(LEFT(ScheduleCompile!T710,FIND("F",ScheduleCompile!T710)-1)),ScheduleCompile!T710)))))),"",IF(ScheduleCompile!T710="Off",0,IF(ScheduleCompile!T710="On",1,IF(ISNUMBER(ScheduleCompile!T710),ScheduleCompile!T710/1,IF(ISTEXT(ScheduleCompile!T710),IF(OR(ISNUMBER(FIND("5F",ScheduleCompile!T710)),ISNUMBER(FIND("0F",ScheduleCompile!T710)),ISNUMBER(FIND("8F",ScheduleCompile!T710)),ISNUMBER(FIND("1F",ScheduleCompile!T710)),ISNUMBER(FIND("2F",ScheduleCompile!T710)),ISNUMBER(FIND("3F",ScheduleCompile!T710)),ISNUMBER(FIND("6F",ScheduleCompile!T710)),ISNUMBER(FIND("7F",ScheduleCompile!T710)),ISNUMBER(FIND("9F",ScheduleCompile!T710)),ISNUMBER(FIND("4F",ScheduleCompile!T710))),VALUE(LEFT(ScheduleCompile!T710,FIND("F",ScheduleCompile!T710)-1)),ScheduleCompile!T710)))))))</f>
        <v>42.6</v>
      </c>
      <c r="Z717" s="1">
        <f>IF(AND(ISERROR(IF(ScheduleCompile!U710="Off",0,IF(ScheduleCompile!U710="On",1,IF(ISNUMBER(ScheduleCompile!U710),ScheduleCompile!U710/1,IF(ISTEXT(ScheduleCompile!U710),IF(OR(ISNUMBER(FIND("5F",ScheduleCompile!U710)),ISNUMBER(FIND("0F",ScheduleCompile!U710)),ISNUMBER(FIND("8F",ScheduleCompile!U710)),ISNUMBER(FIND("1F",ScheduleCompile!U710)),ISNUMBER(FIND("2F",ScheduleCompile!U710)),ISNUMBER(FIND("3F",ScheduleCompile!U710)),ISNUMBER(FIND("6F",ScheduleCompile!U710)),ISNUMBER(FIND("7F",ScheduleCompile!U710)),ISNUMBER(FIND("9F",ScheduleCompile!U710)),ISNUMBER(FIND("4F",ScheduleCompile!U710))),VALUE(LEFT(ScheduleCompile!U710,FIND("F",ScheduleCompile!U710)-1)),ScheduleCompile!U710)))))),ISTEXT(ScheduleCompile!#REF!)),"ENDTABLE",IF(ISERROR(IF(ScheduleCompile!U710="Off",0,IF(ScheduleCompile!U710="On",1,IF(ISNUMBER(ScheduleCompile!U710),ScheduleCompile!U710/1,IF(ISTEXT(ScheduleCompile!U710),IF(OR(ISNUMBER(FIND("5F",ScheduleCompile!U710)),ISNUMBER(FIND("0F",ScheduleCompile!U710)),ISNUMBER(FIND("8F",ScheduleCompile!U710)),ISNUMBER(FIND("1F",ScheduleCompile!U710)),ISNUMBER(FIND("2F",ScheduleCompile!U710)),ISNUMBER(FIND("3F",ScheduleCompile!U710)),ISNUMBER(FIND("6F",ScheduleCompile!U710)),ISNUMBER(FIND("7F",ScheduleCompile!U710)),ISNUMBER(FIND("9F",ScheduleCompile!U710)),ISNUMBER(FIND("4F",ScheduleCompile!U710))),VALUE(LEFT(ScheduleCompile!U710,FIND("F",ScheduleCompile!U710)-1)),ScheduleCompile!U710)))))),"",IF(ScheduleCompile!U710="Off",0,IF(ScheduleCompile!U710="On",1,IF(ISNUMBER(ScheduleCompile!U710),ScheduleCompile!U710/1,IF(ISTEXT(ScheduleCompile!U710),IF(OR(ISNUMBER(FIND("5F",ScheduleCompile!U710)),ISNUMBER(FIND("0F",ScheduleCompile!U710)),ISNUMBER(FIND("8F",ScheduleCompile!U710)),ISNUMBER(FIND("1F",ScheduleCompile!U710)),ISNUMBER(FIND("2F",ScheduleCompile!U710)),ISNUMBER(FIND("3F",ScheduleCompile!U710)),ISNUMBER(FIND("6F",ScheduleCompile!U710)),ISNUMBER(FIND("7F",ScheduleCompile!U710)),ISNUMBER(FIND("9F",ScheduleCompile!U710)),ISNUMBER(FIND("4F",ScheduleCompile!U710))),VALUE(LEFT(ScheduleCompile!U710,FIND("F",ScheduleCompile!U710)-1)),ScheduleCompile!U710)))))))</f>
        <v>42.6</v>
      </c>
      <c r="AA717" s="1">
        <f>IF(AND(ISERROR(IF(ScheduleCompile!V710="Off",0,IF(ScheduleCompile!V710="On",1,IF(ISNUMBER(ScheduleCompile!V710),ScheduleCompile!V710/1,IF(ISTEXT(ScheduleCompile!V710),IF(OR(ISNUMBER(FIND("5F",ScheduleCompile!V710)),ISNUMBER(FIND("0F",ScheduleCompile!V710)),ISNUMBER(FIND("8F",ScheduleCompile!V710)),ISNUMBER(FIND("1F",ScheduleCompile!V710)),ISNUMBER(FIND("2F",ScheduleCompile!V710)),ISNUMBER(FIND("3F",ScheduleCompile!V710)),ISNUMBER(FIND("6F",ScheduleCompile!V710)),ISNUMBER(FIND("7F",ScheduleCompile!V710)),ISNUMBER(FIND("9F",ScheduleCompile!V710)),ISNUMBER(FIND("4F",ScheduleCompile!V710))),VALUE(LEFT(ScheduleCompile!V710,FIND("F",ScheduleCompile!V710)-1)),ScheduleCompile!V710)))))),ISTEXT(ScheduleCompile!#REF!)),"ENDTABLE",IF(ISERROR(IF(ScheduleCompile!V710="Off",0,IF(ScheduleCompile!V710="On",1,IF(ISNUMBER(ScheduleCompile!V710),ScheduleCompile!V710/1,IF(ISTEXT(ScheduleCompile!V710),IF(OR(ISNUMBER(FIND("5F",ScheduleCompile!V710)),ISNUMBER(FIND("0F",ScheduleCompile!V710)),ISNUMBER(FIND("8F",ScheduleCompile!V710)),ISNUMBER(FIND("1F",ScheduleCompile!V710)),ISNUMBER(FIND("2F",ScheduleCompile!V710)),ISNUMBER(FIND("3F",ScheduleCompile!V710)),ISNUMBER(FIND("6F",ScheduleCompile!V710)),ISNUMBER(FIND("7F",ScheduleCompile!V710)),ISNUMBER(FIND("9F",ScheduleCompile!V710)),ISNUMBER(FIND("4F",ScheduleCompile!V710))),VALUE(LEFT(ScheduleCompile!V710,FIND("F",ScheduleCompile!V710)-1)),ScheduleCompile!V710)))))),"",IF(ScheduleCompile!V710="Off",0,IF(ScheduleCompile!V710="On",1,IF(ISNUMBER(ScheduleCompile!V710),ScheduleCompile!V710/1,IF(ISTEXT(ScheduleCompile!V710),IF(OR(ISNUMBER(FIND("5F",ScheduleCompile!V710)),ISNUMBER(FIND("0F",ScheduleCompile!V710)),ISNUMBER(FIND("8F",ScheduleCompile!V710)),ISNUMBER(FIND("1F",ScheduleCompile!V710)),ISNUMBER(FIND("2F",ScheduleCompile!V710)),ISNUMBER(FIND("3F",ScheduleCompile!V710)),ISNUMBER(FIND("6F",ScheduleCompile!V710)),ISNUMBER(FIND("7F",ScheduleCompile!V710)),ISNUMBER(FIND("9F",ScheduleCompile!V710)),ISNUMBER(FIND("4F",ScheduleCompile!V710))),VALUE(LEFT(ScheduleCompile!V710,FIND("F",ScheduleCompile!V710)-1)),ScheduleCompile!V710)))))))</f>
        <v>42.6</v>
      </c>
      <c r="AB717" s="1">
        <f>IF(AND(ISERROR(IF(ScheduleCompile!W710="Off",0,IF(ScheduleCompile!W710="On",1,IF(ISNUMBER(ScheduleCompile!W710),ScheduleCompile!W710/1,IF(ISTEXT(ScheduleCompile!W710),IF(OR(ISNUMBER(FIND("5F",ScheduleCompile!W710)),ISNUMBER(FIND("0F",ScheduleCompile!W710)),ISNUMBER(FIND("8F",ScheduleCompile!W710)),ISNUMBER(FIND("1F",ScheduleCompile!W710)),ISNUMBER(FIND("2F",ScheduleCompile!W710)),ISNUMBER(FIND("3F",ScheduleCompile!W710)),ISNUMBER(FIND("6F",ScheduleCompile!W710)),ISNUMBER(FIND("7F",ScheduleCompile!W710)),ISNUMBER(FIND("9F",ScheduleCompile!W710)),ISNUMBER(FIND("4F",ScheduleCompile!W710))),VALUE(LEFT(ScheduleCompile!W710,FIND("F",ScheduleCompile!W710)-1)),ScheduleCompile!W710)))))),ISTEXT(ScheduleCompile!#REF!)),"ENDTABLE",IF(ISERROR(IF(ScheduleCompile!W710="Off",0,IF(ScheduleCompile!W710="On",1,IF(ISNUMBER(ScheduleCompile!W710),ScheduleCompile!W710/1,IF(ISTEXT(ScheduleCompile!W710),IF(OR(ISNUMBER(FIND("5F",ScheduleCompile!W710)),ISNUMBER(FIND("0F",ScheduleCompile!W710)),ISNUMBER(FIND("8F",ScheduleCompile!W710)),ISNUMBER(FIND("1F",ScheduleCompile!W710)),ISNUMBER(FIND("2F",ScheduleCompile!W710)),ISNUMBER(FIND("3F",ScheduleCompile!W710)),ISNUMBER(FIND("6F",ScheduleCompile!W710)),ISNUMBER(FIND("7F",ScheduleCompile!W710)),ISNUMBER(FIND("9F",ScheduleCompile!W710)),ISNUMBER(FIND("4F",ScheduleCompile!W710))),VALUE(LEFT(ScheduleCompile!W710,FIND("F",ScheduleCompile!W710)-1)),ScheduleCompile!W710)))))),"",IF(ScheduleCompile!W710="Off",0,IF(ScheduleCompile!W710="On",1,IF(ISNUMBER(ScheduleCompile!W710),ScheduleCompile!W710/1,IF(ISTEXT(ScheduleCompile!W710),IF(OR(ISNUMBER(FIND("5F",ScheduleCompile!W710)),ISNUMBER(FIND("0F",ScheduleCompile!W710)),ISNUMBER(FIND("8F",ScheduleCompile!W710)),ISNUMBER(FIND("1F",ScheduleCompile!W710)),ISNUMBER(FIND("2F",ScheduleCompile!W710)),ISNUMBER(FIND("3F",ScheduleCompile!W710)),ISNUMBER(FIND("6F",ScheduleCompile!W710)),ISNUMBER(FIND("7F",ScheduleCompile!W710)),ISNUMBER(FIND("9F",ScheduleCompile!W710)),ISNUMBER(FIND("4F",ScheduleCompile!W710))),VALUE(LEFT(ScheduleCompile!W710,FIND("F",ScheduleCompile!W710)-1)),ScheduleCompile!W710)))))))</f>
        <v>42.6</v>
      </c>
      <c r="AC717" s="1">
        <f>IF(AND(ISERROR(IF(ScheduleCompile!X710="Off",0,IF(ScheduleCompile!X710="On",1,IF(ISNUMBER(ScheduleCompile!X710),ScheduleCompile!X710/1,IF(ISTEXT(ScheduleCompile!X710),IF(OR(ISNUMBER(FIND("5F",ScheduleCompile!X710)),ISNUMBER(FIND("0F",ScheduleCompile!X710)),ISNUMBER(FIND("8F",ScheduleCompile!X710)),ISNUMBER(FIND("1F",ScheduleCompile!X710)),ISNUMBER(FIND("2F",ScheduleCompile!X710)),ISNUMBER(FIND("3F",ScheduleCompile!X710)),ISNUMBER(FIND("6F",ScheduleCompile!X710)),ISNUMBER(FIND("7F",ScheduleCompile!X710)),ISNUMBER(FIND("9F",ScheduleCompile!X710)),ISNUMBER(FIND("4F",ScheduleCompile!X710))),VALUE(LEFT(ScheduleCompile!X710,FIND("F",ScheduleCompile!X710)-1)),ScheduleCompile!X710)))))),ISTEXT(ScheduleCompile!#REF!)),"ENDTABLE",IF(ISERROR(IF(ScheduleCompile!X710="Off",0,IF(ScheduleCompile!X710="On",1,IF(ISNUMBER(ScheduleCompile!X710),ScheduleCompile!X710/1,IF(ISTEXT(ScheduleCompile!X710),IF(OR(ISNUMBER(FIND("5F",ScheduleCompile!X710)),ISNUMBER(FIND("0F",ScheduleCompile!X710)),ISNUMBER(FIND("8F",ScheduleCompile!X710)),ISNUMBER(FIND("1F",ScheduleCompile!X710)),ISNUMBER(FIND("2F",ScheduleCompile!X710)),ISNUMBER(FIND("3F",ScheduleCompile!X710)),ISNUMBER(FIND("6F",ScheduleCompile!X710)),ISNUMBER(FIND("7F",ScheduleCompile!X710)),ISNUMBER(FIND("9F",ScheduleCompile!X710)),ISNUMBER(FIND("4F",ScheduleCompile!X710))),VALUE(LEFT(ScheduleCompile!X710,FIND("F",ScheduleCompile!X710)-1)),ScheduleCompile!X710)))))),"",IF(ScheduleCompile!X710="Off",0,IF(ScheduleCompile!X710="On",1,IF(ISNUMBER(ScheduleCompile!X710),ScheduleCompile!X710/1,IF(ISTEXT(ScheduleCompile!X710),IF(OR(ISNUMBER(FIND("5F",ScheduleCompile!X710)),ISNUMBER(FIND("0F",ScheduleCompile!X710)),ISNUMBER(FIND("8F",ScheduleCompile!X710)),ISNUMBER(FIND("1F",ScheduleCompile!X710)),ISNUMBER(FIND("2F",ScheduleCompile!X710)),ISNUMBER(FIND("3F",ScheduleCompile!X710)),ISNUMBER(FIND("6F",ScheduleCompile!X710)),ISNUMBER(FIND("7F",ScheduleCompile!X710)),ISNUMBER(FIND("9F",ScheduleCompile!X710)),ISNUMBER(FIND("4F",ScheduleCompile!X710))),VALUE(LEFT(ScheduleCompile!X710,FIND("F",ScheduleCompile!X710)-1)),ScheduleCompile!X710)))))))</f>
        <v>42.6</v>
      </c>
      <c r="AD717" s="1">
        <f>IF(AND(ISERROR(IF(ScheduleCompile!Y710="Off",0,IF(ScheduleCompile!Y710="On",1,IF(ISNUMBER(ScheduleCompile!Y710),ScheduleCompile!Y710/1,IF(ISTEXT(ScheduleCompile!Y710),IF(OR(ISNUMBER(FIND("5F",ScheduleCompile!Y710)),ISNUMBER(FIND("0F",ScheduleCompile!Y710)),ISNUMBER(FIND("8F",ScheduleCompile!Y710)),ISNUMBER(FIND("1F",ScheduleCompile!Y710)),ISNUMBER(FIND("2F",ScheduleCompile!Y710)),ISNUMBER(FIND("3F",ScheduleCompile!Y710)),ISNUMBER(FIND("6F",ScheduleCompile!Y710)),ISNUMBER(FIND("7F",ScheduleCompile!Y710)),ISNUMBER(FIND("9F",ScheduleCompile!Y710)),ISNUMBER(FIND("4F",ScheduleCompile!Y710))),VALUE(LEFT(ScheduleCompile!Y710,FIND("F",ScheduleCompile!Y710)-1)),ScheduleCompile!Y710)))))),ISTEXT(ScheduleCompile!#REF!)),"ENDTABLE",IF(ISERROR(IF(ScheduleCompile!Y710="Off",0,IF(ScheduleCompile!Y710="On",1,IF(ISNUMBER(ScheduleCompile!Y710),ScheduleCompile!Y710/1,IF(ISTEXT(ScheduleCompile!Y710),IF(OR(ISNUMBER(FIND("5F",ScheduleCompile!Y710)),ISNUMBER(FIND("0F",ScheduleCompile!Y710)),ISNUMBER(FIND("8F",ScheduleCompile!Y710)),ISNUMBER(FIND("1F",ScheduleCompile!Y710)),ISNUMBER(FIND("2F",ScheduleCompile!Y710)),ISNUMBER(FIND("3F",ScheduleCompile!Y710)),ISNUMBER(FIND("6F",ScheduleCompile!Y710)),ISNUMBER(FIND("7F",ScheduleCompile!Y710)),ISNUMBER(FIND("9F",ScheduleCompile!Y710)),ISNUMBER(FIND("4F",ScheduleCompile!Y710))),VALUE(LEFT(ScheduleCompile!Y710,FIND("F",ScheduleCompile!Y710)-1)),ScheduleCompile!Y710)))))),"",IF(ScheduleCompile!Y710="Off",0,IF(ScheduleCompile!Y710="On",1,IF(ISNUMBER(ScheduleCompile!Y710),ScheduleCompile!Y710/1,IF(ISTEXT(ScheduleCompile!Y710),IF(OR(ISNUMBER(FIND("5F",ScheduleCompile!Y710)),ISNUMBER(FIND("0F",ScheduleCompile!Y710)),ISNUMBER(FIND("8F",ScheduleCompile!Y710)),ISNUMBER(FIND("1F",ScheduleCompile!Y710)),ISNUMBER(FIND("2F",ScheduleCompile!Y710)),ISNUMBER(FIND("3F",ScheduleCompile!Y710)),ISNUMBER(FIND("6F",ScheduleCompile!Y710)),ISNUMBER(FIND("7F",ScheduleCompile!Y710)),ISNUMBER(FIND("9F",ScheduleCompile!Y710)),ISNUMBER(FIND("4F",ScheduleCompile!Y710))),VALUE(LEFT(ScheduleCompile!Y710,FIND("F",ScheduleCompile!Y710)-1)),ScheduleCompile!Y710)))))))</f>
        <v>42.6</v>
      </c>
    </row>
    <row r="718" spans="1:30" x14ac:dyDescent="0.25">
      <c r="A718" t="str">
        <f t="shared" si="59"/>
        <v>SchDay "WaterMainCZ16Feb"  Type = "Temperature" Hr = (41.4, 41.4, 41.4, 41.4, 41.4, 41.4, 41.4, 41.4, 41.4, 41.4, 41.4, 41.4, 41.4, 41.4, 41.4, 41.4, 41.4, 41.4, 41.4, 41.4, 41.4, 41.4, 41.4, 41.4) ..</v>
      </c>
      <c r="B718" s="1" t="s">
        <v>623</v>
      </c>
      <c r="C718" t="str">
        <f t="shared" si="60"/>
        <v xml:space="preserve">SchDay "WaterMainCZ16Feb"  Type = "Temperature" Hr = </v>
      </c>
      <c r="D718" t="str">
        <f t="shared" si="61"/>
        <v>(41.4, 41.4, 41.4, 41.4, 41.4, 41.4, 41.4, 41.4, 41.4, 41.4, 41.4, 41.4, 41.4, 41.4, 41.4, 41.4, 41.4, 41.4, 41.4, 41.4, 41.4, 41.4, 41.4, 41.4) ..</v>
      </c>
      <c r="E718" s="30" t="str">
        <f>ScheduleCompile!A711</f>
        <v>WaterMainCZ16Feb</v>
      </c>
      <c r="F718" t="str">
        <f t="shared" si="62"/>
        <v>Temperature</v>
      </c>
      <c r="G718" s="1">
        <f>IF(AND(ISERROR(IF(ScheduleCompile!B711="Off",0,IF(ScheduleCompile!B711="On",1,IF(ISNUMBER(ScheduleCompile!B711),ScheduleCompile!B711/1,IF(ISTEXT(ScheduleCompile!B711),IF(OR(ISNUMBER(FIND("5F",ScheduleCompile!B711)),ISNUMBER(FIND("0F",ScheduleCompile!B711)),ISNUMBER(FIND("8F",ScheduleCompile!B711)),ISNUMBER(FIND("1F",ScheduleCompile!B711)),ISNUMBER(FIND("2F",ScheduleCompile!B711)),ISNUMBER(FIND("3F",ScheduleCompile!B711)),ISNUMBER(FIND("6F",ScheduleCompile!B711)),ISNUMBER(FIND("7F",ScheduleCompile!B711)),ISNUMBER(FIND("9F",ScheduleCompile!B711)),ISNUMBER(FIND("4F",ScheduleCompile!B711))),VALUE(LEFT(ScheduleCompile!B711,FIND("F",ScheduleCompile!B711)-1)),ScheduleCompile!B711)))))),ISTEXT(ScheduleCompile!#REF!)),"ENDTABLE",IF(ISERROR(IF(ScheduleCompile!B711="Off",0,IF(ScheduleCompile!B711="On",1,IF(ISNUMBER(ScheduleCompile!B711),ScheduleCompile!B711/1,IF(ISTEXT(ScheduleCompile!B711),IF(OR(ISNUMBER(FIND("5F",ScheduleCompile!B711)),ISNUMBER(FIND("0F",ScheduleCompile!B711)),ISNUMBER(FIND("8F",ScheduleCompile!B711)),ISNUMBER(FIND("1F",ScheduleCompile!B711)),ISNUMBER(FIND("2F",ScheduleCompile!B711)),ISNUMBER(FIND("3F",ScheduleCompile!B711)),ISNUMBER(FIND("6F",ScheduleCompile!B711)),ISNUMBER(FIND("7F",ScheduleCompile!B711)),ISNUMBER(FIND("9F",ScheduleCompile!B711)),ISNUMBER(FIND("4F",ScheduleCompile!B711))),VALUE(LEFT(ScheduleCompile!B711,FIND("F",ScheduleCompile!B711)-1)),ScheduleCompile!B711)))))),"",IF(ScheduleCompile!B711="Off",0,IF(ScheduleCompile!B711="On",1,IF(ISNUMBER(ScheduleCompile!B711),ScheduleCompile!B711/1,IF(ISTEXT(ScheduleCompile!B711),IF(OR(ISNUMBER(FIND("5F",ScheduleCompile!B711)),ISNUMBER(FIND("0F",ScheduleCompile!B711)),ISNUMBER(FIND("8F",ScheduleCompile!B711)),ISNUMBER(FIND("1F",ScheduleCompile!B711)),ISNUMBER(FIND("2F",ScheduleCompile!B711)),ISNUMBER(FIND("3F",ScheduleCompile!B711)),ISNUMBER(FIND("6F",ScheduleCompile!B711)),ISNUMBER(FIND("7F",ScheduleCompile!B711)),ISNUMBER(FIND("9F",ScheduleCompile!B711)),ISNUMBER(FIND("4F",ScheduleCompile!B711))),VALUE(LEFT(ScheduleCompile!B711,FIND("F",ScheduleCompile!B711)-1)),ScheduleCompile!B711)))))))</f>
        <v>41.4</v>
      </c>
      <c r="H718" s="1">
        <f>IF(AND(ISERROR(IF(ScheduleCompile!C711="Off",0,IF(ScheduleCompile!C711="On",1,IF(ISNUMBER(ScheduleCompile!C711),ScheduleCompile!C711/1,IF(ISTEXT(ScheduleCompile!C711),IF(OR(ISNUMBER(FIND("5F",ScheduleCompile!C711)),ISNUMBER(FIND("0F",ScheduleCompile!C711)),ISNUMBER(FIND("8F",ScheduleCompile!C711)),ISNUMBER(FIND("1F",ScheduleCompile!C711)),ISNUMBER(FIND("2F",ScheduleCompile!C711)),ISNUMBER(FIND("3F",ScheduleCompile!C711)),ISNUMBER(FIND("6F",ScheduleCompile!C711)),ISNUMBER(FIND("7F",ScheduleCompile!C711)),ISNUMBER(FIND("9F",ScheduleCompile!C711)),ISNUMBER(FIND("4F",ScheduleCompile!C711))),VALUE(LEFT(ScheduleCompile!C711,FIND("F",ScheduleCompile!C711)-1)),ScheduleCompile!C711)))))),ISTEXT(ScheduleCompile!#REF!)),"ENDTABLE",IF(ISERROR(IF(ScheduleCompile!C711="Off",0,IF(ScheduleCompile!C711="On",1,IF(ISNUMBER(ScheduleCompile!C711),ScheduleCompile!C711/1,IF(ISTEXT(ScheduleCompile!C711),IF(OR(ISNUMBER(FIND("5F",ScheduleCompile!C711)),ISNUMBER(FIND("0F",ScheduleCompile!C711)),ISNUMBER(FIND("8F",ScheduleCompile!C711)),ISNUMBER(FIND("1F",ScheduleCompile!C711)),ISNUMBER(FIND("2F",ScheduleCompile!C711)),ISNUMBER(FIND("3F",ScheduleCompile!C711)),ISNUMBER(FIND("6F",ScheduleCompile!C711)),ISNUMBER(FIND("7F",ScheduleCompile!C711)),ISNUMBER(FIND("9F",ScheduleCompile!C711)),ISNUMBER(FIND("4F",ScheduleCompile!C711))),VALUE(LEFT(ScheduleCompile!C711,FIND("F",ScheduleCompile!C711)-1)),ScheduleCompile!C711)))))),"",IF(ScheduleCompile!C711="Off",0,IF(ScheduleCompile!C711="On",1,IF(ISNUMBER(ScheduleCompile!C711),ScheduleCompile!C711/1,IF(ISTEXT(ScheduleCompile!C711),IF(OR(ISNUMBER(FIND("5F",ScheduleCompile!C711)),ISNUMBER(FIND("0F",ScheduleCompile!C711)),ISNUMBER(FIND("8F",ScheduleCompile!C711)),ISNUMBER(FIND("1F",ScheduleCompile!C711)),ISNUMBER(FIND("2F",ScheduleCompile!C711)),ISNUMBER(FIND("3F",ScheduleCompile!C711)),ISNUMBER(FIND("6F",ScheduleCompile!C711)),ISNUMBER(FIND("7F",ScheduleCompile!C711)),ISNUMBER(FIND("9F",ScheduleCompile!C711)),ISNUMBER(FIND("4F",ScheduleCompile!C711))),VALUE(LEFT(ScheduleCompile!C711,FIND("F",ScheduleCompile!C711)-1)),ScheduleCompile!C711)))))))</f>
        <v>41.4</v>
      </c>
      <c r="I718" s="1">
        <f>IF(AND(ISERROR(IF(ScheduleCompile!D711="Off",0,IF(ScheduleCompile!D711="On",1,IF(ISNUMBER(ScheduleCompile!D711),ScheduleCompile!D711/1,IF(ISTEXT(ScheduleCompile!D711),IF(OR(ISNUMBER(FIND("5F",ScheduleCompile!D711)),ISNUMBER(FIND("0F",ScheduleCompile!D711)),ISNUMBER(FIND("8F",ScheduleCompile!D711)),ISNUMBER(FIND("1F",ScheduleCompile!D711)),ISNUMBER(FIND("2F",ScheduleCompile!D711)),ISNUMBER(FIND("3F",ScheduleCompile!D711)),ISNUMBER(FIND("6F",ScheduleCompile!D711)),ISNUMBER(FIND("7F",ScheduleCompile!D711)),ISNUMBER(FIND("9F",ScheduleCompile!D711)),ISNUMBER(FIND("4F",ScheduleCompile!D711))),VALUE(LEFT(ScheduleCompile!D711,FIND("F",ScheduleCompile!D711)-1)),ScheduleCompile!D711)))))),ISTEXT(ScheduleCompile!#REF!)),"ENDTABLE",IF(ISERROR(IF(ScheduleCompile!D711="Off",0,IF(ScheduleCompile!D711="On",1,IF(ISNUMBER(ScheduleCompile!D711),ScheduleCompile!D711/1,IF(ISTEXT(ScheduleCompile!D711),IF(OR(ISNUMBER(FIND("5F",ScheduleCompile!D711)),ISNUMBER(FIND("0F",ScheduleCompile!D711)),ISNUMBER(FIND("8F",ScheduleCompile!D711)),ISNUMBER(FIND("1F",ScheduleCompile!D711)),ISNUMBER(FIND("2F",ScheduleCompile!D711)),ISNUMBER(FIND("3F",ScheduleCompile!D711)),ISNUMBER(FIND("6F",ScheduleCompile!D711)),ISNUMBER(FIND("7F",ScheduleCompile!D711)),ISNUMBER(FIND("9F",ScheduleCompile!D711)),ISNUMBER(FIND("4F",ScheduleCompile!D711))),VALUE(LEFT(ScheduleCompile!D711,FIND("F",ScheduleCompile!D711)-1)),ScheduleCompile!D711)))))),"",IF(ScheduleCompile!D711="Off",0,IF(ScheduleCompile!D711="On",1,IF(ISNUMBER(ScheduleCompile!D711),ScheduleCompile!D711/1,IF(ISTEXT(ScheduleCompile!D711),IF(OR(ISNUMBER(FIND("5F",ScheduleCompile!D711)),ISNUMBER(FIND("0F",ScheduleCompile!D711)),ISNUMBER(FIND("8F",ScheduleCompile!D711)),ISNUMBER(FIND("1F",ScheduleCompile!D711)),ISNUMBER(FIND("2F",ScheduleCompile!D711)),ISNUMBER(FIND("3F",ScheduleCompile!D711)),ISNUMBER(FIND("6F",ScheduleCompile!D711)),ISNUMBER(FIND("7F",ScheduleCompile!D711)),ISNUMBER(FIND("9F",ScheduleCompile!D711)),ISNUMBER(FIND("4F",ScheduleCompile!D711))),VALUE(LEFT(ScheduleCompile!D711,FIND("F",ScheduleCompile!D711)-1)),ScheduleCompile!D711)))))))</f>
        <v>41.4</v>
      </c>
      <c r="J718" s="1">
        <f>IF(AND(ISERROR(IF(ScheduleCompile!E711="Off",0,IF(ScheduleCompile!E711="On",1,IF(ISNUMBER(ScheduleCompile!E711),ScheduleCompile!E711/1,IF(ISTEXT(ScheduleCompile!E711),IF(OR(ISNUMBER(FIND("5F",ScheduleCompile!E711)),ISNUMBER(FIND("0F",ScheduleCompile!E711)),ISNUMBER(FIND("8F",ScheduleCompile!E711)),ISNUMBER(FIND("1F",ScheduleCompile!E711)),ISNUMBER(FIND("2F",ScheduleCompile!E711)),ISNUMBER(FIND("3F",ScheduleCompile!E711)),ISNUMBER(FIND("6F",ScheduleCompile!E711)),ISNUMBER(FIND("7F",ScheduleCompile!E711)),ISNUMBER(FIND("9F",ScheduleCompile!E711)),ISNUMBER(FIND("4F",ScheduleCompile!E711))),VALUE(LEFT(ScheduleCompile!E711,FIND("F",ScheduleCompile!E711)-1)),ScheduleCompile!E711)))))),ISTEXT(ScheduleCompile!#REF!)),"ENDTABLE",IF(ISERROR(IF(ScheduleCompile!E711="Off",0,IF(ScheduleCompile!E711="On",1,IF(ISNUMBER(ScheduleCompile!E711),ScheduleCompile!E711/1,IF(ISTEXT(ScheduleCompile!E711),IF(OR(ISNUMBER(FIND("5F",ScheduleCompile!E711)),ISNUMBER(FIND("0F",ScheduleCompile!E711)),ISNUMBER(FIND("8F",ScheduleCompile!E711)),ISNUMBER(FIND("1F",ScheduleCompile!E711)),ISNUMBER(FIND("2F",ScheduleCompile!E711)),ISNUMBER(FIND("3F",ScheduleCompile!E711)),ISNUMBER(FIND("6F",ScheduleCompile!E711)),ISNUMBER(FIND("7F",ScheduleCompile!E711)),ISNUMBER(FIND("9F",ScheduleCompile!E711)),ISNUMBER(FIND("4F",ScheduleCompile!E711))),VALUE(LEFT(ScheduleCompile!E711,FIND("F",ScheduleCompile!E711)-1)),ScheduleCompile!E711)))))),"",IF(ScheduleCompile!E711="Off",0,IF(ScheduleCompile!E711="On",1,IF(ISNUMBER(ScheduleCompile!E711),ScheduleCompile!E711/1,IF(ISTEXT(ScheduleCompile!E711),IF(OR(ISNUMBER(FIND("5F",ScheduleCompile!E711)),ISNUMBER(FIND("0F",ScheduleCompile!E711)),ISNUMBER(FIND("8F",ScheduleCompile!E711)),ISNUMBER(FIND("1F",ScheduleCompile!E711)),ISNUMBER(FIND("2F",ScheduleCompile!E711)),ISNUMBER(FIND("3F",ScheduleCompile!E711)),ISNUMBER(FIND("6F",ScheduleCompile!E711)),ISNUMBER(FIND("7F",ScheduleCompile!E711)),ISNUMBER(FIND("9F",ScheduleCompile!E711)),ISNUMBER(FIND("4F",ScheduleCompile!E711))),VALUE(LEFT(ScheduleCompile!E711,FIND("F",ScheduleCompile!E711)-1)),ScheduleCompile!E711)))))))</f>
        <v>41.4</v>
      </c>
      <c r="K718" s="1">
        <f>IF(AND(ISERROR(IF(ScheduleCompile!F711="Off",0,IF(ScheduleCompile!F711="On",1,IF(ISNUMBER(ScheduleCompile!F711),ScheduleCompile!F711/1,IF(ISTEXT(ScheduleCompile!F711),IF(OR(ISNUMBER(FIND("5F",ScheduleCompile!F711)),ISNUMBER(FIND("0F",ScheduleCompile!F711)),ISNUMBER(FIND("8F",ScheduleCompile!F711)),ISNUMBER(FIND("1F",ScheduleCompile!F711)),ISNUMBER(FIND("2F",ScheduleCompile!F711)),ISNUMBER(FIND("3F",ScheduleCompile!F711)),ISNUMBER(FIND("6F",ScheduleCompile!F711)),ISNUMBER(FIND("7F",ScheduleCompile!F711)),ISNUMBER(FIND("9F",ScheduleCompile!F711)),ISNUMBER(FIND("4F",ScheduleCompile!F711))),VALUE(LEFT(ScheduleCompile!F711,FIND("F",ScheduleCompile!F711)-1)),ScheduleCompile!F711)))))),ISTEXT(ScheduleCompile!#REF!)),"ENDTABLE",IF(ISERROR(IF(ScheduleCompile!F711="Off",0,IF(ScheduleCompile!F711="On",1,IF(ISNUMBER(ScheduleCompile!F711),ScheduleCompile!F711/1,IF(ISTEXT(ScheduleCompile!F711),IF(OR(ISNUMBER(FIND("5F",ScheduleCompile!F711)),ISNUMBER(FIND("0F",ScheduleCompile!F711)),ISNUMBER(FIND("8F",ScheduleCompile!F711)),ISNUMBER(FIND("1F",ScheduleCompile!F711)),ISNUMBER(FIND("2F",ScheduleCompile!F711)),ISNUMBER(FIND("3F",ScheduleCompile!F711)),ISNUMBER(FIND("6F",ScheduleCompile!F711)),ISNUMBER(FIND("7F",ScheduleCompile!F711)),ISNUMBER(FIND("9F",ScheduleCompile!F711)),ISNUMBER(FIND("4F",ScheduleCompile!F711))),VALUE(LEFT(ScheduleCompile!F711,FIND("F",ScheduleCompile!F711)-1)),ScheduleCompile!F711)))))),"",IF(ScheduleCompile!F711="Off",0,IF(ScheduleCompile!F711="On",1,IF(ISNUMBER(ScheduleCompile!F711),ScheduleCompile!F711/1,IF(ISTEXT(ScheduleCompile!F711),IF(OR(ISNUMBER(FIND("5F",ScheduleCompile!F711)),ISNUMBER(FIND("0F",ScheduleCompile!F711)),ISNUMBER(FIND("8F",ScheduleCompile!F711)),ISNUMBER(FIND("1F",ScheduleCompile!F711)),ISNUMBER(FIND("2F",ScheduleCompile!F711)),ISNUMBER(FIND("3F",ScheduleCompile!F711)),ISNUMBER(FIND("6F",ScheduleCompile!F711)),ISNUMBER(FIND("7F",ScheduleCompile!F711)),ISNUMBER(FIND("9F",ScheduleCompile!F711)),ISNUMBER(FIND("4F",ScheduleCompile!F711))),VALUE(LEFT(ScheduleCompile!F711,FIND("F",ScheduleCompile!F711)-1)),ScheduleCompile!F711)))))))</f>
        <v>41.4</v>
      </c>
      <c r="L718" s="1">
        <f>IF(AND(ISERROR(IF(ScheduleCompile!G711="Off",0,IF(ScheduleCompile!G711="On",1,IF(ISNUMBER(ScheduleCompile!G711),ScheduleCompile!G711/1,IF(ISTEXT(ScheduleCompile!G711),IF(OR(ISNUMBER(FIND("5F",ScheduleCompile!G711)),ISNUMBER(FIND("0F",ScheduleCompile!G711)),ISNUMBER(FIND("8F",ScheduleCompile!G711)),ISNUMBER(FIND("1F",ScheduleCompile!G711)),ISNUMBER(FIND("2F",ScheduleCompile!G711)),ISNUMBER(FIND("3F",ScheduleCompile!G711)),ISNUMBER(FIND("6F",ScheduleCompile!G711)),ISNUMBER(FIND("7F",ScheduleCompile!G711)),ISNUMBER(FIND("9F",ScheduleCompile!G711)),ISNUMBER(FIND("4F",ScheduleCompile!G711))),VALUE(LEFT(ScheduleCompile!G711,FIND("F",ScheduleCompile!G711)-1)),ScheduleCompile!G711)))))),ISTEXT(ScheduleCompile!#REF!)),"ENDTABLE",IF(ISERROR(IF(ScheduleCompile!G711="Off",0,IF(ScheduleCompile!G711="On",1,IF(ISNUMBER(ScheduleCompile!G711),ScheduleCompile!G711/1,IF(ISTEXT(ScheduleCompile!G711),IF(OR(ISNUMBER(FIND("5F",ScheduleCompile!G711)),ISNUMBER(FIND("0F",ScheduleCompile!G711)),ISNUMBER(FIND("8F",ScheduleCompile!G711)),ISNUMBER(FIND("1F",ScheduleCompile!G711)),ISNUMBER(FIND("2F",ScheduleCompile!G711)),ISNUMBER(FIND("3F",ScheduleCompile!G711)),ISNUMBER(FIND("6F",ScheduleCompile!G711)),ISNUMBER(FIND("7F",ScheduleCompile!G711)),ISNUMBER(FIND("9F",ScheduleCompile!G711)),ISNUMBER(FIND("4F",ScheduleCompile!G711))),VALUE(LEFT(ScheduleCompile!G711,FIND("F",ScheduleCompile!G711)-1)),ScheduleCompile!G711)))))),"",IF(ScheduleCompile!G711="Off",0,IF(ScheduleCompile!G711="On",1,IF(ISNUMBER(ScheduleCompile!G711),ScheduleCompile!G711/1,IF(ISTEXT(ScheduleCompile!G711),IF(OR(ISNUMBER(FIND("5F",ScheduleCompile!G711)),ISNUMBER(FIND("0F",ScheduleCompile!G711)),ISNUMBER(FIND("8F",ScheduleCompile!G711)),ISNUMBER(FIND("1F",ScheduleCompile!G711)),ISNUMBER(FIND("2F",ScheduleCompile!G711)),ISNUMBER(FIND("3F",ScheduleCompile!G711)),ISNUMBER(FIND("6F",ScheduleCompile!G711)),ISNUMBER(FIND("7F",ScheduleCompile!G711)),ISNUMBER(FIND("9F",ScheduleCompile!G711)),ISNUMBER(FIND("4F",ScheduleCompile!G711))),VALUE(LEFT(ScheduleCompile!G711,FIND("F",ScheduleCompile!G711)-1)),ScheduleCompile!G711)))))))</f>
        <v>41.4</v>
      </c>
      <c r="M718" s="1">
        <f>IF(AND(ISERROR(IF(ScheduleCompile!H711="Off",0,IF(ScheduleCompile!H711="On",1,IF(ISNUMBER(ScheduleCompile!H711),ScheduleCompile!H711/1,IF(ISTEXT(ScheduleCompile!H711),IF(OR(ISNUMBER(FIND("5F",ScheduleCompile!H711)),ISNUMBER(FIND("0F",ScheduleCompile!H711)),ISNUMBER(FIND("8F",ScheduleCompile!H711)),ISNUMBER(FIND("1F",ScheduleCompile!H711)),ISNUMBER(FIND("2F",ScheduleCompile!H711)),ISNUMBER(FIND("3F",ScheduleCompile!H711)),ISNUMBER(FIND("6F",ScheduleCompile!H711)),ISNUMBER(FIND("7F",ScheduleCompile!H711)),ISNUMBER(FIND("9F",ScheduleCompile!H711)),ISNUMBER(FIND("4F",ScheduleCompile!H711))),VALUE(LEFT(ScheduleCompile!H711,FIND("F",ScheduleCompile!H711)-1)),ScheduleCompile!H711)))))),ISTEXT(ScheduleCompile!#REF!)),"ENDTABLE",IF(ISERROR(IF(ScheduleCompile!H711="Off",0,IF(ScheduleCompile!H711="On",1,IF(ISNUMBER(ScheduleCompile!H711),ScheduleCompile!H711/1,IF(ISTEXT(ScheduleCompile!H711),IF(OR(ISNUMBER(FIND("5F",ScheduleCompile!H711)),ISNUMBER(FIND("0F",ScheduleCompile!H711)),ISNUMBER(FIND("8F",ScheduleCompile!H711)),ISNUMBER(FIND("1F",ScheduleCompile!H711)),ISNUMBER(FIND("2F",ScheduleCompile!H711)),ISNUMBER(FIND("3F",ScheduleCompile!H711)),ISNUMBER(FIND("6F",ScheduleCompile!H711)),ISNUMBER(FIND("7F",ScheduleCompile!H711)),ISNUMBER(FIND("9F",ScheduleCompile!H711)),ISNUMBER(FIND("4F",ScheduleCompile!H711))),VALUE(LEFT(ScheduleCompile!H711,FIND("F",ScheduleCompile!H711)-1)),ScheduleCompile!H711)))))),"",IF(ScheduleCompile!H711="Off",0,IF(ScheduleCompile!H711="On",1,IF(ISNUMBER(ScheduleCompile!H711),ScheduleCompile!H711/1,IF(ISTEXT(ScheduleCompile!H711),IF(OR(ISNUMBER(FIND("5F",ScheduleCompile!H711)),ISNUMBER(FIND("0F",ScheduleCompile!H711)),ISNUMBER(FIND("8F",ScheduleCompile!H711)),ISNUMBER(FIND("1F",ScheduleCompile!H711)),ISNUMBER(FIND("2F",ScheduleCompile!H711)),ISNUMBER(FIND("3F",ScheduleCompile!H711)),ISNUMBER(FIND("6F",ScheduleCompile!H711)),ISNUMBER(FIND("7F",ScheduleCompile!H711)),ISNUMBER(FIND("9F",ScheduleCompile!H711)),ISNUMBER(FIND("4F",ScheduleCompile!H711))),VALUE(LEFT(ScheduleCompile!H711,FIND("F",ScheduleCompile!H711)-1)),ScheduleCompile!H711)))))))</f>
        <v>41.4</v>
      </c>
      <c r="N718" s="1">
        <f>IF(AND(ISERROR(IF(ScheduleCompile!I711="Off",0,IF(ScheduleCompile!I711="On",1,IF(ISNUMBER(ScheduleCompile!I711),ScheduleCompile!I711/1,IF(ISTEXT(ScheduleCompile!I711),IF(OR(ISNUMBER(FIND("5F",ScheduleCompile!I711)),ISNUMBER(FIND("0F",ScheduleCompile!I711)),ISNUMBER(FIND("8F",ScheduleCompile!I711)),ISNUMBER(FIND("1F",ScheduleCompile!I711)),ISNUMBER(FIND("2F",ScheduleCompile!I711)),ISNUMBER(FIND("3F",ScheduleCompile!I711)),ISNUMBER(FIND("6F",ScheduleCompile!I711)),ISNUMBER(FIND("7F",ScheduleCompile!I711)),ISNUMBER(FIND("9F",ScheduleCompile!I711)),ISNUMBER(FIND("4F",ScheduleCompile!I711))),VALUE(LEFT(ScheduleCompile!I711,FIND("F",ScheduleCompile!I711)-1)),ScheduleCompile!I711)))))),ISTEXT(ScheduleCompile!#REF!)),"ENDTABLE",IF(ISERROR(IF(ScheduleCompile!I711="Off",0,IF(ScheduleCompile!I711="On",1,IF(ISNUMBER(ScheduleCompile!I711),ScheduleCompile!I711/1,IF(ISTEXT(ScheduleCompile!I711),IF(OR(ISNUMBER(FIND("5F",ScheduleCompile!I711)),ISNUMBER(FIND("0F",ScheduleCompile!I711)),ISNUMBER(FIND("8F",ScheduleCompile!I711)),ISNUMBER(FIND("1F",ScheduleCompile!I711)),ISNUMBER(FIND("2F",ScheduleCompile!I711)),ISNUMBER(FIND("3F",ScheduleCompile!I711)),ISNUMBER(FIND("6F",ScheduleCompile!I711)),ISNUMBER(FIND("7F",ScheduleCompile!I711)),ISNUMBER(FIND("9F",ScheduleCompile!I711)),ISNUMBER(FIND("4F",ScheduleCompile!I711))),VALUE(LEFT(ScheduleCompile!I711,FIND("F",ScheduleCompile!I711)-1)),ScheduleCompile!I711)))))),"",IF(ScheduleCompile!I711="Off",0,IF(ScheduleCompile!I711="On",1,IF(ISNUMBER(ScheduleCompile!I711),ScheduleCompile!I711/1,IF(ISTEXT(ScheduleCompile!I711),IF(OR(ISNUMBER(FIND("5F",ScheduleCompile!I711)),ISNUMBER(FIND("0F",ScheduleCompile!I711)),ISNUMBER(FIND("8F",ScheduleCompile!I711)),ISNUMBER(FIND("1F",ScheduleCompile!I711)),ISNUMBER(FIND("2F",ScheduleCompile!I711)),ISNUMBER(FIND("3F",ScheduleCompile!I711)),ISNUMBER(FIND("6F",ScheduleCompile!I711)),ISNUMBER(FIND("7F",ScheduleCompile!I711)),ISNUMBER(FIND("9F",ScheduleCompile!I711)),ISNUMBER(FIND("4F",ScheduleCompile!I711))),VALUE(LEFT(ScheduleCompile!I711,FIND("F",ScheduleCompile!I711)-1)),ScheduleCompile!I711)))))))</f>
        <v>41.4</v>
      </c>
      <c r="O718" s="1">
        <f>IF(AND(ISERROR(IF(ScheduleCompile!J711="Off",0,IF(ScheduleCompile!J711="On",1,IF(ISNUMBER(ScheduleCompile!J711),ScheduleCompile!J711/1,IF(ISTEXT(ScheduleCompile!J711),IF(OR(ISNUMBER(FIND("5F",ScheduleCompile!J711)),ISNUMBER(FIND("0F",ScheduleCompile!J711)),ISNUMBER(FIND("8F",ScheduleCompile!J711)),ISNUMBER(FIND("1F",ScheduleCompile!J711)),ISNUMBER(FIND("2F",ScheduleCompile!J711)),ISNUMBER(FIND("3F",ScheduleCompile!J711)),ISNUMBER(FIND("6F",ScheduleCompile!J711)),ISNUMBER(FIND("7F",ScheduleCompile!J711)),ISNUMBER(FIND("9F",ScheduleCompile!J711)),ISNUMBER(FIND("4F",ScheduleCompile!J711))),VALUE(LEFT(ScheduleCompile!J711,FIND("F",ScheduleCompile!J711)-1)),ScheduleCompile!J711)))))),ISTEXT(ScheduleCompile!#REF!)),"ENDTABLE",IF(ISERROR(IF(ScheduleCompile!J711="Off",0,IF(ScheduleCompile!J711="On",1,IF(ISNUMBER(ScheduleCompile!J711),ScheduleCompile!J711/1,IF(ISTEXT(ScheduleCompile!J711),IF(OR(ISNUMBER(FIND("5F",ScheduleCompile!J711)),ISNUMBER(FIND("0F",ScheduleCompile!J711)),ISNUMBER(FIND("8F",ScheduleCompile!J711)),ISNUMBER(FIND("1F",ScheduleCompile!J711)),ISNUMBER(FIND("2F",ScheduleCompile!J711)),ISNUMBER(FIND("3F",ScheduleCompile!J711)),ISNUMBER(FIND("6F",ScheduleCompile!J711)),ISNUMBER(FIND("7F",ScheduleCompile!J711)),ISNUMBER(FIND("9F",ScheduleCompile!J711)),ISNUMBER(FIND("4F",ScheduleCompile!J711))),VALUE(LEFT(ScheduleCompile!J711,FIND("F",ScheduleCompile!J711)-1)),ScheduleCompile!J711)))))),"",IF(ScheduleCompile!J711="Off",0,IF(ScheduleCompile!J711="On",1,IF(ISNUMBER(ScheduleCompile!J711),ScheduleCompile!J711/1,IF(ISTEXT(ScheduleCompile!J711),IF(OR(ISNUMBER(FIND("5F",ScheduleCompile!J711)),ISNUMBER(FIND("0F",ScheduleCompile!J711)),ISNUMBER(FIND("8F",ScheduleCompile!J711)),ISNUMBER(FIND("1F",ScheduleCompile!J711)),ISNUMBER(FIND("2F",ScheduleCompile!J711)),ISNUMBER(FIND("3F",ScheduleCompile!J711)),ISNUMBER(FIND("6F",ScheduleCompile!J711)),ISNUMBER(FIND("7F",ScheduleCompile!J711)),ISNUMBER(FIND("9F",ScheduleCompile!J711)),ISNUMBER(FIND("4F",ScheduleCompile!J711))),VALUE(LEFT(ScheduleCompile!J711,FIND("F",ScheduleCompile!J711)-1)),ScheduleCompile!J711)))))))</f>
        <v>41.4</v>
      </c>
      <c r="P718" s="1">
        <f>IF(AND(ISERROR(IF(ScheduleCompile!K711="Off",0,IF(ScheduleCompile!K711="On",1,IF(ISNUMBER(ScheduleCompile!K711),ScheduleCompile!K711/1,IF(ISTEXT(ScheduleCompile!K711),IF(OR(ISNUMBER(FIND("5F",ScheduleCompile!K711)),ISNUMBER(FIND("0F",ScheduleCompile!K711)),ISNUMBER(FIND("8F",ScheduleCompile!K711)),ISNUMBER(FIND("1F",ScheduleCompile!K711)),ISNUMBER(FIND("2F",ScheduleCompile!K711)),ISNUMBER(FIND("3F",ScheduleCompile!K711)),ISNUMBER(FIND("6F",ScheduleCompile!K711)),ISNUMBER(FIND("7F",ScheduleCompile!K711)),ISNUMBER(FIND("9F",ScheduleCompile!K711)),ISNUMBER(FIND("4F",ScheduleCompile!K711))),VALUE(LEFT(ScheduleCompile!K711,FIND("F",ScheduleCompile!K711)-1)),ScheduleCompile!K711)))))),ISTEXT(ScheduleCompile!#REF!)),"ENDTABLE",IF(ISERROR(IF(ScheduleCompile!K711="Off",0,IF(ScheduleCompile!K711="On",1,IF(ISNUMBER(ScheduleCompile!K711),ScheduleCompile!K711/1,IF(ISTEXT(ScheduleCompile!K711),IF(OR(ISNUMBER(FIND("5F",ScheduleCompile!K711)),ISNUMBER(FIND("0F",ScheduleCompile!K711)),ISNUMBER(FIND("8F",ScheduleCompile!K711)),ISNUMBER(FIND("1F",ScheduleCompile!K711)),ISNUMBER(FIND("2F",ScheduleCompile!K711)),ISNUMBER(FIND("3F",ScheduleCompile!K711)),ISNUMBER(FIND("6F",ScheduleCompile!K711)),ISNUMBER(FIND("7F",ScheduleCompile!K711)),ISNUMBER(FIND("9F",ScheduleCompile!K711)),ISNUMBER(FIND("4F",ScheduleCompile!K711))),VALUE(LEFT(ScheduleCompile!K711,FIND("F",ScheduleCompile!K711)-1)),ScheduleCompile!K711)))))),"",IF(ScheduleCompile!K711="Off",0,IF(ScheduleCompile!K711="On",1,IF(ISNUMBER(ScheduleCompile!K711),ScheduleCompile!K711/1,IF(ISTEXT(ScheduleCompile!K711),IF(OR(ISNUMBER(FIND("5F",ScheduleCompile!K711)),ISNUMBER(FIND("0F",ScheduleCompile!K711)),ISNUMBER(FIND("8F",ScheduleCompile!K711)),ISNUMBER(FIND("1F",ScheduleCompile!K711)),ISNUMBER(FIND("2F",ScheduleCompile!K711)),ISNUMBER(FIND("3F",ScheduleCompile!K711)),ISNUMBER(FIND("6F",ScheduleCompile!K711)),ISNUMBER(FIND("7F",ScheduleCompile!K711)),ISNUMBER(FIND("9F",ScheduleCompile!K711)),ISNUMBER(FIND("4F",ScheduleCompile!K711))),VALUE(LEFT(ScheduleCompile!K711,FIND("F",ScheduleCompile!K711)-1)),ScheduleCompile!K711)))))))</f>
        <v>41.4</v>
      </c>
      <c r="Q718" s="1">
        <f>IF(AND(ISERROR(IF(ScheduleCompile!L711="Off",0,IF(ScheduleCompile!L711="On",1,IF(ISNUMBER(ScheduleCompile!L711),ScheduleCompile!L711/1,IF(ISTEXT(ScheduleCompile!L711),IF(OR(ISNUMBER(FIND("5F",ScheduleCompile!L711)),ISNUMBER(FIND("0F",ScheduleCompile!L711)),ISNUMBER(FIND("8F",ScheduleCompile!L711)),ISNUMBER(FIND("1F",ScheduleCompile!L711)),ISNUMBER(FIND("2F",ScheduleCompile!L711)),ISNUMBER(FIND("3F",ScheduleCompile!L711)),ISNUMBER(FIND("6F",ScheduleCompile!L711)),ISNUMBER(FIND("7F",ScheduleCompile!L711)),ISNUMBER(FIND("9F",ScheduleCompile!L711)),ISNUMBER(FIND("4F",ScheduleCompile!L711))),VALUE(LEFT(ScheduleCompile!L711,FIND("F",ScheduleCompile!L711)-1)),ScheduleCompile!L711)))))),ISTEXT(ScheduleCompile!#REF!)),"ENDTABLE",IF(ISERROR(IF(ScheduleCompile!L711="Off",0,IF(ScheduleCompile!L711="On",1,IF(ISNUMBER(ScheduleCompile!L711),ScheduleCompile!L711/1,IF(ISTEXT(ScheduleCompile!L711),IF(OR(ISNUMBER(FIND("5F",ScheduleCompile!L711)),ISNUMBER(FIND("0F",ScheduleCompile!L711)),ISNUMBER(FIND("8F",ScheduleCompile!L711)),ISNUMBER(FIND("1F",ScheduleCompile!L711)),ISNUMBER(FIND("2F",ScheduleCompile!L711)),ISNUMBER(FIND("3F",ScheduleCompile!L711)),ISNUMBER(FIND("6F",ScheduleCompile!L711)),ISNUMBER(FIND("7F",ScheduleCompile!L711)),ISNUMBER(FIND("9F",ScheduleCompile!L711)),ISNUMBER(FIND("4F",ScheduleCompile!L711))),VALUE(LEFT(ScheduleCompile!L711,FIND("F",ScheduleCompile!L711)-1)),ScheduleCompile!L711)))))),"",IF(ScheduleCompile!L711="Off",0,IF(ScheduleCompile!L711="On",1,IF(ISNUMBER(ScheduleCompile!L711),ScheduleCompile!L711/1,IF(ISTEXT(ScheduleCompile!L711),IF(OR(ISNUMBER(FIND("5F",ScheduleCompile!L711)),ISNUMBER(FIND("0F",ScheduleCompile!L711)),ISNUMBER(FIND("8F",ScheduleCompile!L711)),ISNUMBER(FIND("1F",ScheduleCompile!L711)),ISNUMBER(FIND("2F",ScheduleCompile!L711)),ISNUMBER(FIND("3F",ScheduleCompile!L711)),ISNUMBER(FIND("6F",ScheduleCompile!L711)),ISNUMBER(FIND("7F",ScheduleCompile!L711)),ISNUMBER(FIND("9F",ScheduleCompile!L711)),ISNUMBER(FIND("4F",ScheduleCompile!L711))),VALUE(LEFT(ScheduleCompile!L711,FIND("F",ScheduleCompile!L711)-1)),ScheduleCompile!L711)))))))</f>
        <v>41.4</v>
      </c>
      <c r="R718" s="1">
        <f>IF(AND(ISERROR(IF(ScheduleCompile!M711="Off",0,IF(ScheduleCompile!M711="On",1,IF(ISNUMBER(ScheduleCompile!M711),ScheduleCompile!M711/1,IF(ISTEXT(ScheduleCompile!M711),IF(OR(ISNUMBER(FIND("5F",ScheduleCompile!M711)),ISNUMBER(FIND("0F",ScheduleCompile!M711)),ISNUMBER(FIND("8F",ScheduleCompile!M711)),ISNUMBER(FIND("1F",ScheduleCompile!M711)),ISNUMBER(FIND("2F",ScheduleCompile!M711)),ISNUMBER(FIND("3F",ScheduleCompile!M711)),ISNUMBER(FIND("6F",ScheduleCompile!M711)),ISNUMBER(FIND("7F",ScheduleCompile!M711)),ISNUMBER(FIND("9F",ScheduleCompile!M711)),ISNUMBER(FIND("4F",ScheduleCompile!M711))),VALUE(LEFT(ScheduleCompile!M711,FIND("F",ScheduleCompile!M711)-1)),ScheduleCompile!M711)))))),ISTEXT(ScheduleCompile!#REF!)),"ENDTABLE",IF(ISERROR(IF(ScheduleCompile!M711="Off",0,IF(ScheduleCompile!M711="On",1,IF(ISNUMBER(ScheduleCompile!M711),ScheduleCompile!M711/1,IF(ISTEXT(ScheduleCompile!M711),IF(OR(ISNUMBER(FIND("5F",ScheduleCompile!M711)),ISNUMBER(FIND("0F",ScheduleCompile!M711)),ISNUMBER(FIND("8F",ScheduleCompile!M711)),ISNUMBER(FIND("1F",ScheduleCompile!M711)),ISNUMBER(FIND("2F",ScheduleCompile!M711)),ISNUMBER(FIND("3F",ScheduleCompile!M711)),ISNUMBER(FIND("6F",ScheduleCompile!M711)),ISNUMBER(FIND("7F",ScheduleCompile!M711)),ISNUMBER(FIND("9F",ScheduleCompile!M711)),ISNUMBER(FIND("4F",ScheduleCompile!M711))),VALUE(LEFT(ScheduleCompile!M711,FIND("F",ScheduleCompile!M711)-1)),ScheduleCompile!M711)))))),"",IF(ScheduleCompile!M711="Off",0,IF(ScheduleCompile!M711="On",1,IF(ISNUMBER(ScheduleCompile!M711),ScheduleCompile!M711/1,IF(ISTEXT(ScheduleCompile!M711),IF(OR(ISNUMBER(FIND("5F",ScheduleCompile!M711)),ISNUMBER(FIND("0F",ScheduleCompile!M711)),ISNUMBER(FIND("8F",ScheduleCompile!M711)),ISNUMBER(FIND("1F",ScheduleCompile!M711)),ISNUMBER(FIND("2F",ScheduleCompile!M711)),ISNUMBER(FIND("3F",ScheduleCompile!M711)),ISNUMBER(FIND("6F",ScheduleCompile!M711)),ISNUMBER(FIND("7F",ScheduleCompile!M711)),ISNUMBER(FIND("9F",ScheduleCompile!M711)),ISNUMBER(FIND("4F",ScheduleCompile!M711))),VALUE(LEFT(ScheduleCompile!M711,FIND("F",ScheduleCompile!M711)-1)),ScheduleCompile!M711)))))))</f>
        <v>41.4</v>
      </c>
      <c r="S718" s="1">
        <f>IF(AND(ISERROR(IF(ScheduleCompile!N711="Off",0,IF(ScheduleCompile!N711="On",1,IF(ISNUMBER(ScheduleCompile!N711),ScheduleCompile!N711/1,IF(ISTEXT(ScheduleCompile!N711),IF(OR(ISNUMBER(FIND("5F",ScheduleCompile!N711)),ISNUMBER(FIND("0F",ScheduleCompile!N711)),ISNUMBER(FIND("8F",ScheduleCompile!N711)),ISNUMBER(FIND("1F",ScheduleCompile!N711)),ISNUMBER(FIND("2F",ScheduleCompile!N711)),ISNUMBER(FIND("3F",ScheduleCompile!N711)),ISNUMBER(FIND("6F",ScheduleCompile!N711)),ISNUMBER(FIND("7F",ScheduleCompile!N711)),ISNUMBER(FIND("9F",ScheduleCompile!N711)),ISNUMBER(FIND("4F",ScheduleCompile!N711))),VALUE(LEFT(ScheduleCompile!N711,FIND("F",ScheduleCompile!N711)-1)),ScheduleCompile!N711)))))),ISTEXT(ScheduleCompile!#REF!)),"ENDTABLE",IF(ISERROR(IF(ScheduleCompile!N711="Off",0,IF(ScheduleCompile!N711="On",1,IF(ISNUMBER(ScheduleCompile!N711),ScheduleCompile!N711/1,IF(ISTEXT(ScheduleCompile!N711),IF(OR(ISNUMBER(FIND("5F",ScheduleCompile!N711)),ISNUMBER(FIND("0F",ScheduleCompile!N711)),ISNUMBER(FIND("8F",ScheduleCompile!N711)),ISNUMBER(FIND("1F",ScheduleCompile!N711)),ISNUMBER(FIND("2F",ScheduleCompile!N711)),ISNUMBER(FIND("3F",ScheduleCompile!N711)),ISNUMBER(FIND("6F",ScheduleCompile!N711)),ISNUMBER(FIND("7F",ScheduleCompile!N711)),ISNUMBER(FIND("9F",ScheduleCompile!N711)),ISNUMBER(FIND("4F",ScheduleCompile!N711))),VALUE(LEFT(ScheduleCompile!N711,FIND("F",ScheduleCompile!N711)-1)),ScheduleCompile!N711)))))),"",IF(ScheduleCompile!N711="Off",0,IF(ScheduleCompile!N711="On",1,IF(ISNUMBER(ScheduleCompile!N711),ScheduleCompile!N711/1,IF(ISTEXT(ScheduleCompile!N711),IF(OR(ISNUMBER(FIND("5F",ScheduleCompile!N711)),ISNUMBER(FIND("0F",ScheduleCompile!N711)),ISNUMBER(FIND("8F",ScheduleCompile!N711)),ISNUMBER(FIND("1F",ScheduleCompile!N711)),ISNUMBER(FIND("2F",ScheduleCompile!N711)),ISNUMBER(FIND("3F",ScheduleCompile!N711)),ISNUMBER(FIND("6F",ScheduleCompile!N711)),ISNUMBER(FIND("7F",ScheduleCompile!N711)),ISNUMBER(FIND("9F",ScheduleCompile!N711)),ISNUMBER(FIND("4F",ScheduleCompile!N711))),VALUE(LEFT(ScheduleCompile!N711,FIND("F",ScheduleCompile!N711)-1)),ScheduleCompile!N711)))))))</f>
        <v>41.4</v>
      </c>
      <c r="T718" s="1">
        <f>IF(AND(ISERROR(IF(ScheduleCompile!O711="Off",0,IF(ScheduleCompile!O711="On",1,IF(ISNUMBER(ScheduleCompile!O711),ScheduleCompile!O711/1,IF(ISTEXT(ScheduleCompile!O711),IF(OR(ISNUMBER(FIND("5F",ScheduleCompile!O711)),ISNUMBER(FIND("0F",ScheduleCompile!O711)),ISNUMBER(FIND("8F",ScheduleCompile!O711)),ISNUMBER(FIND("1F",ScheduleCompile!O711)),ISNUMBER(FIND("2F",ScheduleCompile!O711)),ISNUMBER(FIND("3F",ScheduleCompile!O711)),ISNUMBER(FIND("6F",ScheduleCompile!O711)),ISNUMBER(FIND("7F",ScheduleCompile!O711)),ISNUMBER(FIND("9F",ScheduleCompile!O711)),ISNUMBER(FIND("4F",ScheduleCompile!O711))),VALUE(LEFT(ScheduleCompile!O711,FIND("F",ScheduleCompile!O711)-1)),ScheduleCompile!O711)))))),ISTEXT(ScheduleCompile!#REF!)),"ENDTABLE",IF(ISERROR(IF(ScheduleCompile!O711="Off",0,IF(ScheduleCompile!O711="On",1,IF(ISNUMBER(ScheduleCompile!O711),ScheduleCompile!O711/1,IF(ISTEXT(ScheduleCompile!O711),IF(OR(ISNUMBER(FIND("5F",ScheduleCompile!O711)),ISNUMBER(FIND("0F",ScheduleCompile!O711)),ISNUMBER(FIND("8F",ScheduleCompile!O711)),ISNUMBER(FIND("1F",ScheduleCompile!O711)),ISNUMBER(FIND("2F",ScheduleCompile!O711)),ISNUMBER(FIND("3F",ScheduleCompile!O711)),ISNUMBER(FIND("6F",ScheduleCompile!O711)),ISNUMBER(FIND("7F",ScheduleCompile!O711)),ISNUMBER(FIND("9F",ScheduleCompile!O711)),ISNUMBER(FIND("4F",ScheduleCompile!O711))),VALUE(LEFT(ScheduleCompile!O711,FIND("F",ScheduleCompile!O711)-1)),ScheduleCompile!O711)))))),"",IF(ScheduleCompile!O711="Off",0,IF(ScheduleCompile!O711="On",1,IF(ISNUMBER(ScheduleCompile!O711),ScheduleCompile!O711/1,IF(ISTEXT(ScheduleCompile!O711),IF(OR(ISNUMBER(FIND("5F",ScheduleCompile!O711)),ISNUMBER(FIND("0F",ScheduleCompile!O711)),ISNUMBER(FIND("8F",ScheduleCompile!O711)),ISNUMBER(FIND("1F",ScheduleCompile!O711)),ISNUMBER(FIND("2F",ScheduleCompile!O711)),ISNUMBER(FIND("3F",ScheduleCompile!O711)),ISNUMBER(FIND("6F",ScheduleCompile!O711)),ISNUMBER(FIND("7F",ScheduleCompile!O711)),ISNUMBER(FIND("9F",ScheduleCompile!O711)),ISNUMBER(FIND("4F",ScheduleCompile!O711))),VALUE(LEFT(ScheduleCompile!O711,FIND("F",ScheduleCompile!O711)-1)),ScheduleCompile!O711)))))))</f>
        <v>41.4</v>
      </c>
      <c r="U718" s="1">
        <f>IF(AND(ISERROR(IF(ScheduleCompile!P711="Off",0,IF(ScheduleCompile!P711="On",1,IF(ISNUMBER(ScheduleCompile!P711),ScheduleCompile!P711/1,IF(ISTEXT(ScheduleCompile!P711),IF(OR(ISNUMBER(FIND("5F",ScheduleCompile!P711)),ISNUMBER(FIND("0F",ScheduleCompile!P711)),ISNUMBER(FIND("8F",ScheduleCompile!P711)),ISNUMBER(FIND("1F",ScheduleCompile!P711)),ISNUMBER(FIND("2F",ScheduleCompile!P711)),ISNUMBER(FIND("3F",ScheduleCompile!P711)),ISNUMBER(FIND("6F",ScheduleCompile!P711)),ISNUMBER(FIND("7F",ScheduleCompile!P711)),ISNUMBER(FIND("9F",ScheduleCompile!P711)),ISNUMBER(FIND("4F",ScheduleCompile!P711))),VALUE(LEFT(ScheduleCompile!P711,FIND("F",ScheduleCompile!P711)-1)),ScheduleCompile!P711)))))),ISTEXT(ScheduleCompile!#REF!)),"ENDTABLE",IF(ISERROR(IF(ScheduleCompile!P711="Off",0,IF(ScheduleCompile!P711="On",1,IF(ISNUMBER(ScheduleCompile!P711),ScheduleCompile!P711/1,IF(ISTEXT(ScheduleCompile!P711),IF(OR(ISNUMBER(FIND("5F",ScheduleCompile!P711)),ISNUMBER(FIND("0F",ScheduleCompile!P711)),ISNUMBER(FIND("8F",ScheduleCompile!P711)),ISNUMBER(FIND("1F",ScheduleCompile!P711)),ISNUMBER(FIND("2F",ScheduleCompile!P711)),ISNUMBER(FIND("3F",ScheduleCompile!P711)),ISNUMBER(FIND("6F",ScheduleCompile!P711)),ISNUMBER(FIND("7F",ScheduleCompile!P711)),ISNUMBER(FIND("9F",ScheduleCompile!P711)),ISNUMBER(FIND("4F",ScheduleCompile!P711))),VALUE(LEFT(ScheduleCompile!P711,FIND("F",ScheduleCompile!P711)-1)),ScheduleCompile!P711)))))),"",IF(ScheduleCompile!P711="Off",0,IF(ScheduleCompile!P711="On",1,IF(ISNUMBER(ScheduleCompile!P711),ScheduleCompile!P711/1,IF(ISTEXT(ScheduleCompile!P711),IF(OR(ISNUMBER(FIND("5F",ScheduleCompile!P711)),ISNUMBER(FIND("0F",ScheduleCompile!P711)),ISNUMBER(FIND("8F",ScheduleCompile!P711)),ISNUMBER(FIND("1F",ScheduleCompile!P711)),ISNUMBER(FIND("2F",ScheduleCompile!P711)),ISNUMBER(FIND("3F",ScheduleCompile!P711)),ISNUMBER(FIND("6F",ScheduleCompile!P711)),ISNUMBER(FIND("7F",ScheduleCompile!P711)),ISNUMBER(FIND("9F",ScheduleCompile!P711)),ISNUMBER(FIND("4F",ScheduleCompile!P711))),VALUE(LEFT(ScheduleCompile!P711,FIND("F",ScheduleCompile!P711)-1)),ScheduleCompile!P711)))))))</f>
        <v>41.4</v>
      </c>
      <c r="V718" s="1">
        <f>IF(AND(ISERROR(IF(ScheduleCompile!Q711="Off",0,IF(ScheduleCompile!Q711="On",1,IF(ISNUMBER(ScheduleCompile!Q711),ScheduleCompile!Q711/1,IF(ISTEXT(ScheduleCompile!Q711),IF(OR(ISNUMBER(FIND("5F",ScheduleCompile!Q711)),ISNUMBER(FIND("0F",ScheduleCompile!Q711)),ISNUMBER(FIND("8F",ScheduleCompile!Q711)),ISNUMBER(FIND("1F",ScheduleCompile!Q711)),ISNUMBER(FIND("2F",ScheduleCompile!Q711)),ISNUMBER(FIND("3F",ScheduleCompile!Q711)),ISNUMBER(FIND("6F",ScheduleCompile!Q711)),ISNUMBER(FIND("7F",ScheduleCompile!Q711)),ISNUMBER(FIND("9F",ScheduleCompile!Q711)),ISNUMBER(FIND("4F",ScheduleCompile!Q711))),VALUE(LEFT(ScheduleCompile!Q711,FIND("F",ScheduleCompile!Q711)-1)),ScheduleCompile!Q711)))))),ISTEXT(ScheduleCompile!#REF!)),"ENDTABLE",IF(ISERROR(IF(ScheduleCompile!Q711="Off",0,IF(ScheduleCompile!Q711="On",1,IF(ISNUMBER(ScheduleCompile!Q711),ScheduleCompile!Q711/1,IF(ISTEXT(ScheduleCompile!Q711),IF(OR(ISNUMBER(FIND("5F",ScheduleCompile!Q711)),ISNUMBER(FIND("0F",ScheduleCompile!Q711)),ISNUMBER(FIND("8F",ScheduleCompile!Q711)),ISNUMBER(FIND("1F",ScheduleCompile!Q711)),ISNUMBER(FIND("2F",ScheduleCompile!Q711)),ISNUMBER(FIND("3F",ScheduleCompile!Q711)),ISNUMBER(FIND("6F",ScheduleCompile!Q711)),ISNUMBER(FIND("7F",ScheduleCompile!Q711)),ISNUMBER(FIND("9F",ScheduleCompile!Q711)),ISNUMBER(FIND("4F",ScheduleCompile!Q711))),VALUE(LEFT(ScheduleCompile!Q711,FIND("F",ScheduleCompile!Q711)-1)),ScheduleCompile!Q711)))))),"",IF(ScheduleCompile!Q711="Off",0,IF(ScheduleCompile!Q711="On",1,IF(ISNUMBER(ScheduleCompile!Q711),ScheduleCompile!Q711/1,IF(ISTEXT(ScheduleCompile!Q711),IF(OR(ISNUMBER(FIND("5F",ScheduleCompile!Q711)),ISNUMBER(FIND("0F",ScheduleCompile!Q711)),ISNUMBER(FIND("8F",ScheduleCompile!Q711)),ISNUMBER(FIND("1F",ScheduleCompile!Q711)),ISNUMBER(FIND("2F",ScheduleCompile!Q711)),ISNUMBER(FIND("3F",ScheduleCompile!Q711)),ISNUMBER(FIND("6F",ScheduleCompile!Q711)),ISNUMBER(FIND("7F",ScheduleCompile!Q711)),ISNUMBER(FIND("9F",ScheduleCompile!Q711)),ISNUMBER(FIND("4F",ScheduleCompile!Q711))),VALUE(LEFT(ScheduleCompile!Q711,FIND("F",ScheduleCompile!Q711)-1)),ScheduleCompile!Q711)))))))</f>
        <v>41.4</v>
      </c>
      <c r="W718" s="1">
        <f>IF(AND(ISERROR(IF(ScheduleCompile!R711="Off",0,IF(ScheduleCompile!R711="On",1,IF(ISNUMBER(ScheduleCompile!R711),ScheduleCompile!R711/1,IF(ISTEXT(ScheduleCompile!R711),IF(OR(ISNUMBER(FIND("5F",ScheduleCompile!R711)),ISNUMBER(FIND("0F",ScheduleCompile!R711)),ISNUMBER(FIND("8F",ScheduleCompile!R711)),ISNUMBER(FIND("1F",ScheduleCompile!R711)),ISNUMBER(FIND("2F",ScheduleCompile!R711)),ISNUMBER(FIND("3F",ScheduleCompile!R711)),ISNUMBER(FIND("6F",ScheduleCompile!R711)),ISNUMBER(FIND("7F",ScheduleCompile!R711)),ISNUMBER(FIND("9F",ScheduleCompile!R711)),ISNUMBER(FIND("4F",ScheduleCompile!R711))),VALUE(LEFT(ScheduleCompile!R711,FIND("F",ScheduleCompile!R711)-1)),ScheduleCompile!R711)))))),ISTEXT(ScheduleCompile!#REF!)),"ENDTABLE",IF(ISERROR(IF(ScheduleCompile!R711="Off",0,IF(ScheduleCompile!R711="On",1,IF(ISNUMBER(ScheduleCompile!R711),ScheduleCompile!R711/1,IF(ISTEXT(ScheduleCompile!R711),IF(OR(ISNUMBER(FIND("5F",ScheduleCompile!R711)),ISNUMBER(FIND("0F",ScheduleCompile!R711)),ISNUMBER(FIND("8F",ScheduleCompile!R711)),ISNUMBER(FIND("1F",ScheduleCompile!R711)),ISNUMBER(FIND("2F",ScheduleCompile!R711)),ISNUMBER(FIND("3F",ScheduleCompile!R711)),ISNUMBER(FIND("6F",ScheduleCompile!R711)),ISNUMBER(FIND("7F",ScheduleCompile!R711)),ISNUMBER(FIND("9F",ScheduleCompile!R711)),ISNUMBER(FIND("4F",ScheduleCompile!R711))),VALUE(LEFT(ScheduleCompile!R711,FIND("F",ScheduleCompile!R711)-1)),ScheduleCompile!R711)))))),"",IF(ScheduleCompile!R711="Off",0,IF(ScheduleCompile!R711="On",1,IF(ISNUMBER(ScheduleCompile!R711),ScheduleCompile!R711/1,IF(ISTEXT(ScheduleCompile!R711),IF(OR(ISNUMBER(FIND("5F",ScheduleCompile!R711)),ISNUMBER(FIND("0F",ScheduleCompile!R711)),ISNUMBER(FIND("8F",ScheduleCompile!R711)),ISNUMBER(FIND("1F",ScheduleCompile!R711)),ISNUMBER(FIND("2F",ScheduleCompile!R711)),ISNUMBER(FIND("3F",ScheduleCompile!R711)),ISNUMBER(FIND("6F",ScheduleCompile!R711)),ISNUMBER(FIND("7F",ScheduleCompile!R711)),ISNUMBER(FIND("9F",ScheduleCompile!R711)),ISNUMBER(FIND("4F",ScheduleCompile!R711))),VALUE(LEFT(ScheduleCompile!R711,FIND("F",ScheduleCompile!R711)-1)),ScheduleCompile!R711)))))))</f>
        <v>41.4</v>
      </c>
      <c r="X718" s="1">
        <f>IF(AND(ISERROR(IF(ScheduleCompile!S711="Off",0,IF(ScheduleCompile!S711="On",1,IF(ISNUMBER(ScheduleCompile!S711),ScheduleCompile!S711/1,IF(ISTEXT(ScheduleCompile!S711),IF(OR(ISNUMBER(FIND("5F",ScheduleCompile!S711)),ISNUMBER(FIND("0F",ScheduleCompile!S711)),ISNUMBER(FIND("8F",ScheduleCompile!S711)),ISNUMBER(FIND("1F",ScheduleCompile!S711)),ISNUMBER(FIND("2F",ScheduleCompile!S711)),ISNUMBER(FIND("3F",ScheduleCompile!S711)),ISNUMBER(FIND("6F",ScheduleCompile!S711)),ISNUMBER(FIND("7F",ScheduleCompile!S711)),ISNUMBER(FIND("9F",ScheduleCompile!S711)),ISNUMBER(FIND("4F",ScheduleCompile!S711))),VALUE(LEFT(ScheduleCompile!S711,FIND("F",ScheduleCompile!S711)-1)),ScheduleCompile!S711)))))),ISTEXT(ScheduleCompile!#REF!)),"ENDTABLE",IF(ISERROR(IF(ScheduleCompile!S711="Off",0,IF(ScheduleCompile!S711="On",1,IF(ISNUMBER(ScheduleCompile!S711),ScheduleCompile!S711/1,IF(ISTEXT(ScheduleCompile!S711),IF(OR(ISNUMBER(FIND("5F",ScheduleCompile!S711)),ISNUMBER(FIND("0F",ScheduleCompile!S711)),ISNUMBER(FIND("8F",ScheduleCompile!S711)),ISNUMBER(FIND("1F",ScheduleCompile!S711)),ISNUMBER(FIND("2F",ScheduleCompile!S711)),ISNUMBER(FIND("3F",ScheduleCompile!S711)),ISNUMBER(FIND("6F",ScheduleCompile!S711)),ISNUMBER(FIND("7F",ScheduleCompile!S711)),ISNUMBER(FIND("9F",ScheduleCompile!S711)),ISNUMBER(FIND("4F",ScheduleCompile!S711))),VALUE(LEFT(ScheduleCompile!S711,FIND("F",ScheduleCompile!S711)-1)),ScheduleCompile!S711)))))),"",IF(ScheduleCompile!S711="Off",0,IF(ScheduleCompile!S711="On",1,IF(ISNUMBER(ScheduleCompile!S711),ScheduleCompile!S711/1,IF(ISTEXT(ScheduleCompile!S711),IF(OR(ISNUMBER(FIND("5F",ScheduleCompile!S711)),ISNUMBER(FIND("0F",ScheduleCompile!S711)),ISNUMBER(FIND("8F",ScheduleCompile!S711)),ISNUMBER(FIND("1F",ScheduleCompile!S711)),ISNUMBER(FIND("2F",ScheduleCompile!S711)),ISNUMBER(FIND("3F",ScheduleCompile!S711)),ISNUMBER(FIND("6F",ScheduleCompile!S711)),ISNUMBER(FIND("7F",ScheduleCompile!S711)),ISNUMBER(FIND("9F",ScheduleCompile!S711)),ISNUMBER(FIND("4F",ScheduleCompile!S711))),VALUE(LEFT(ScheduleCompile!S711,FIND("F",ScheduleCompile!S711)-1)),ScheduleCompile!S711)))))))</f>
        <v>41.4</v>
      </c>
      <c r="Y718" s="1">
        <f>IF(AND(ISERROR(IF(ScheduleCompile!T711="Off",0,IF(ScheduleCompile!T711="On",1,IF(ISNUMBER(ScheduleCompile!T711),ScheduleCompile!T711/1,IF(ISTEXT(ScheduleCompile!T711),IF(OR(ISNUMBER(FIND("5F",ScheduleCompile!T711)),ISNUMBER(FIND("0F",ScheduleCompile!T711)),ISNUMBER(FIND("8F",ScheduleCompile!T711)),ISNUMBER(FIND("1F",ScheduleCompile!T711)),ISNUMBER(FIND("2F",ScheduleCompile!T711)),ISNUMBER(FIND("3F",ScheduleCompile!T711)),ISNUMBER(FIND("6F",ScheduleCompile!T711)),ISNUMBER(FIND("7F",ScheduleCompile!T711)),ISNUMBER(FIND("9F",ScheduleCompile!T711)),ISNUMBER(FIND("4F",ScheduleCompile!T711))),VALUE(LEFT(ScheduleCompile!T711,FIND("F",ScheduleCompile!T711)-1)),ScheduleCompile!T711)))))),ISTEXT(ScheduleCompile!#REF!)),"ENDTABLE",IF(ISERROR(IF(ScheduleCompile!T711="Off",0,IF(ScheduleCompile!T711="On",1,IF(ISNUMBER(ScheduleCompile!T711),ScheduleCompile!T711/1,IF(ISTEXT(ScheduleCompile!T711),IF(OR(ISNUMBER(FIND("5F",ScheduleCompile!T711)),ISNUMBER(FIND("0F",ScheduleCompile!T711)),ISNUMBER(FIND("8F",ScheduleCompile!T711)),ISNUMBER(FIND("1F",ScheduleCompile!T711)),ISNUMBER(FIND("2F",ScheduleCompile!T711)),ISNUMBER(FIND("3F",ScheduleCompile!T711)),ISNUMBER(FIND("6F",ScheduleCompile!T711)),ISNUMBER(FIND("7F",ScheduleCompile!T711)),ISNUMBER(FIND("9F",ScheduleCompile!T711)),ISNUMBER(FIND("4F",ScheduleCompile!T711))),VALUE(LEFT(ScheduleCompile!T711,FIND("F",ScheduleCompile!T711)-1)),ScheduleCompile!T711)))))),"",IF(ScheduleCompile!T711="Off",0,IF(ScheduleCompile!T711="On",1,IF(ISNUMBER(ScheduleCompile!T711),ScheduleCompile!T711/1,IF(ISTEXT(ScheduleCompile!T711),IF(OR(ISNUMBER(FIND("5F",ScheduleCompile!T711)),ISNUMBER(FIND("0F",ScheduleCompile!T711)),ISNUMBER(FIND("8F",ScheduleCompile!T711)),ISNUMBER(FIND("1F",ScheduleCompile!T711)),ISNUMBER(FIND("2F",ScheduleCompile!T711)),ISNUMBER(FIND("3F",ScheduleCompile!T711)),ISNUMBER(FIND("6F",ScheduleCompile!T711)),ISNUMBER(FIND("7F",ScheduleCompile!T711)),ISNUMBER(FIND("9F",ScheduleCompile!T711)),ISNUMBER(FIND("4F",ScheduleCompile!T711))),VALUE(LEFT(ScheduleCompile!T711,FIND("F",ScheduleCompile!T711)-1)),ScheduleCompile!T711)))))))</f>
        <v>41.4</v>
      </c>
      <c r="Z718" s="1">
        <f>IF(AND(ISERROR(IF(ScheduleCompile!U711="Off",0,IF(ScheduleCompile!U711="On",1,IF(ISNUMBER(ScheduleCompile!U711),ScheduleCompile!U711/1,IF(ISTEXT(ScheduleCompile!U711),IF(OR(ISNUMBER(FIND("5F",ScheduleCompile!U711)),ISNUMBER(FIND("0F",ScheduleCompile!U711)),ISNUMBER(FIND("8F",ScheduleCompile!U711)),ISNUMBER(FIND("1F",ScheduleCompile!U711)),ISNUMBER(FIND("2F",ScheduleCompile!U711)),ISNUMBER(FIND("3F",ScheduleCompile!U711)),ISNUMBER(FIND("6F",ScheduleCompile!U711)),ISNUMBER(FIND("7F",ScheduleCompile!U711)),ISNUMBER(FIND("9F",ScheduleCompile!U711)),ISNUMBER(FIND("4F",ScheduleCompile!U711))),VALUE(LEFT(ScheduleCompile!U711,FIND("F",ScheduleCompile!U711)-1)),ScheduleCompile!U711)))))),ISTEXT(ScheduleCompile!#REF!)),"ENDTABLE",IF(ISERROR(IF(ScheduleCompile!U711="Off",0,IF(ScheduleCompile!U711="On",1,IF(ISNUMBER(ScheduleCompile!U711),ScheduleCompile!U711/1,IF(ISTEXT(ScheduleCompile!U711),IF(OR(ISNUMBER(FIND("5F",ScheduleCompile!U711)),ISNUMBER(FIND("0F",ScheduleCompile!U711)),ISNUMBER(FIND("8F",ScheduleCompile!U711)),ISNUMBER(FIND("1F",ScheduleCompile!U711)),ISNUMBER(FIND("2F",ScheduleCompile!U711)),ISNUMBER(FIND("3F",ScheduleCompile!U711)),ISNUMBER(FIND("6F",ScheduleCompile!U711)),ISNUMBER(FIND("7F",ScheduleCompile!U711)),ISNUMBER(FIND("9F",ScheduleCompile!U711)),ISNUMBER(FIND("4F",ScheduleCompile!U711))),VALUE(LEFT(ScheduleCompile!U711,FIND("F",ScheduleCompile!U711)-1)),ScheduleCompile!U711)))))),"",IF(ScheduleCompile!U711="Off",0,IF(ScheduleCompile!U711="On",1,IF(ISNUMBER(ScheduleCompile!U711),ScheduleCompile!U711/1,IF(ISTEXT(ScheduleCompile!U711),IF(OR(ISNUMBER(FIND("5F",ScheduleCompile!U711)),ISNUMBER(FIND("0F",ScheduleCompile!U711)),ISNUMBER(FIND("8F",ScheduleCompile!U711)),ISNUMBER(FIND("1F",ScheduleCompile!U711)),ISNUMBER(FIND("2F",ScheduleCompile!U711)),ISNUMBER(FIND("3F",ScheduleCompile!U711)),ISNUMBER(FIND("6F",ScheduleCompile!U711)),ISNUMBER(FIND("7F",ScheduleCompile!U711)),ISNUMBER(FIND("9F",ScheduleCompile!U711)),ISNUMBER(FIND("4F",ScheduleCompile!U711))),VALUE(LEFT(ScheduleCompile!U711,FIND("F",ScheduleCompile!U711)-1)),ScheduleCompile!U711)))))))</f>
        <v>41.4</v>
      </c>
      <c r="AA718" s="1">
        <f>IF(AND(ISERROR(IF(ScheduleCompile!V711="Off",0,IF(ScheduleCompile!V711="On",1,IF(ISNUMBER(ScheduleCompile!V711),ScheduleCompile!V711/1,IF(ISTEXT(ScheduleCompile!V711),IF(OR(ISNUMBER(FIND("5F",ScheduleCompile!V711)),ISNUMBER(FIND("0F",ScheduleCompile!V711)),ISNUMBER(FIND("8F",ScheduleCompile!V711)),ISNUMBER(FIND("1F",ScheduleCompile!V711)),ISNUMBER(FIND("2F",ScheduleCompile!V711)),ISNUMBER(FIND("3F",ScheduleCompile!V711)),ISNUMBER(FIND("6F",ScheduleCompile!V711)),ISNUMBER(FIND("7F",ScheduleCompile!V711)),ISNUMBER(FIND("9F",ScheduleCompile!V711)),ISNUMBER(FIND("4F",ScheduleCompile!V711))),VALUE(LEFT(ScheduleCompile!V711,FIND("F",ScheduleCompile!V711)-1)),ScheduleCompile!V711)))))),ISTEXT(ScheduleCompile!#REF!)),"ENDTABLE",IF(ISERROR(IF(ScheduleCompile!V711="Off",0,IF(ScheduleCompile!V711="On",1,IF(ISNUMBER(ScheduleCompile!V711),ScheduleCompile!V711/1,IF(ISTEXT(ScheduleCompile!V711),IF(OR(ISNUMBER(FIND("5F",ScheduleCompile!V711)),ISNUMBER(FIND("0F",ScheduleCompile!V711)),ISNUMBER(FIND("8F",ScheduleCompile!V711)),ISNUMBER(FIND("1F",ScheduleCompile!V711)),ISNUMBER(FIND("2F",ScheduleCompile!V711)),ISNUMBER(FIND("3F",ScheduleCompile!V711)),ISNUMBER(FIND("6F",ScheduleCompile!V711)),ISNUMBER(FIND("7F",ScheduleCompile!V711)),ISNUMBER(FIND("9F",ScheduleCompile!V711)),ISNUMBER(FIND("4F",ScheduleCompile!V711))),VALUE(LEFT(ScheduleCompile!V711,FIND("F",ScheduleCompile!V711)-1)),ScheduleCompile!V711)))))),"",IF(ScheduleCompile!V711="Off",0,IF(ScheduleCompile!V711="On",1,IF(ISNUMBER(ScheduleCompile!V711),ScheduleCompile!V711/1,IF(ISTEXT(ScheduleCompile!V711),IF(OR(ISNUMBER(FIND("5F",ScheduleCompile!V711)),ISNUMBER(FIND("0F",ScheduleCompile!V711)),ISNUMBER(FIND("8F",ScheduleCompile!V711)),ISNUMBER(FIND("1F",ScheduleCompile!V711)),ISNUMBER(FIND("2F",ScheduleCompile!V711)),ISNUMBER(FIND("3F",ScheduleCompile!V711)),ISNUMBER(FIND("6F",ScheduleCompile!V711)),ISNUMBER(FIND("7F",ScheduleCompile!V711)),ISNUMBER(FIND("9F",ScheduleCompile!V711)),ISNUMBER(FIND("4F",ScheduleCompile!V711))),VALUE(LEFT(ScheduleCompile!V711,FIND("F",ScheduleCompile!V711)-1)),ScheduleCompile!V711)))))))</f>
        <v>41.4</v>
      </c>
      <c r="AB718" s="1">
        <f>IF(AND(ISERROR(IF(ScheduleCompile!W711="Off",0,IF(ScheduleCompile!W711="On",1,IF(ISNUMBER(ScheduleCompile!W711),ScheduleCompile!W711/1,IF(ISTEXT(ScheduleCompile!W711),IF(OR(ISNUMBER(FIND("5F",ScheduleCompile!W711)),ISNUMBER(FIND("0F",ScheduleCompile!W711)),ISNUMBER(FIND("8F",ScheduleCompile!W711)),ISNUMBER(FIND("1F",ScheduleCompile!W711)),ISNUMBER(FIND("2F",ScheduleCompile!W711)),ISNUMBER(FIND("3F",ScheduleCompile!W711)),ISNUMBER(FIND("6F",ScheduleCompile!W711)),ISNUMBER(FIND("7F",ScheduleCompile!W711)),ISNUMBER(FIND("9F",ScheduleCompile!W711)),ISNUMBER(FIND("4F",ScheduleCompile!W711))),VALUE(LEFT(ScheduleCompile!W711,FIND("F",ScheduleCompile!W711)-1)),ScheduleCompile!W711)))))),ISTEXT(ScheduleCompile!#REF!)),"ENDTABLE",IF(ISERROR(IF(ScheduleCompile!W711="Off",0,IF(ScheduleCompile!W711="On",1,IF(ISNUMBER(ScheduleCompile!W711),ScheduleCompile!W711/1,IF(ISTEXT(ScheduleCompile!W711),IF(OR(ISNUMBER(FIND("5F",ScheduleCompile!W711)),ISNUMBER(FIND("0F",ScheduleCompile!W711)),ISNUMBER(FIND("8F",ScheduleCompile!W711)),ISNUMBER(FIND("1F",ScheduleCompile!W711)),ISNUMBER(FIND("2F",ScheduleCompile!W711)),ISNUMBER(FIND("3F",ScheduleCompile!W711)),ISNUMBER(FIND("6F",ScheduleCompile!W711)),ISNUMBER(FIND("7F",ScheduleCompile!W711)),ISNUMBER(FIND("9F",ScheduleCompile!W711)),ISNUMBER(FIND("4F",ScheduleCompile!W711))),VALUE(LEFT(ScheduleCompile!W711,FIND("F",ScheduleCompile!W711)-1)),ScheduleCompile!W711)))))),"",IF(ScheduleCompile!W711="Off",0,IF(ScheduleCompile!W711="On",1,IF(ISNUMBER(ScheduleCompile!W711),ScheduleCompile!W711/1,IF(ISTEXT(ScheduleCompile!W711),IF(OR(ISNUMBER(FIND("5F",ScheduleCompile!W711)),ISNUMBER(FIND("0F",ScheduleCompile!W711)),ISNUMBER(FIND("8F",ScheduleCompile!W711)),ISNUMBER(FIND("1F",ScheduleCompile!W711)),ISNUMBER(FIND("2F",ScheduleCompile!W711)),ISNUMBER(FIND("3F",ScheduleCompile!W711)),ISNUMBER(FIND("6F",ScheduleCompile!W711)),ISNUMBER(FIND("7F",ScheduleCompile!W711)),ISNUMBER(FIND("9F",ScheduleCompile!W711)),ISNUMBER(FIND("4F",ScheduleCompile!W711))),VALUE(LEFT(ScheduleCompile!W711,FIND("F",ScheduleCompile!W711)-1)),ScheduleCompile!W711)))))))</f>
        <v>41.4</v>
      </c>
      <c r="AC718" s="1">
        <f>IF(AND(ISERROR(IF(ScheduleCompile!X711="Off",0,IF(ScheduleCompile!X711="On",1,IF(ISNUMBER(ScheduleCompile!X711),ScheduleCompile!X711/1,IF(ISTEXT(ScheduleCompile!X711),IF(OR(ISNUMBER(FIND("5F",ScheduleCompile!X711)),ISNUMBER(FIND("0F",ScheduleCompile!X711)),ISNUMBER(FIND("8F",ScheduleCompile!X711)),ISNUMBER(FIND("1F",ScheduleCompile!X711)),ISNUMBER(FIND("2F",ScheduleCompile!X711)),ISNUMBER(FIND("3F",ScheduleCompile!X711)),ISNUMBER(FIND("6F",ScheduleCompile!X711)),ISNUMBER(FIND("7F",ScheduleCompile!X711)),ISNUMBER(FIND("9F",ScheduleCompile!X711)),ISNUMBER(FIND("4F",ScheduleCompile!X711))),VALUE(LEFT(ScheduleCompile!X711,FIND("F",ScheduleCompile!X711)-1)),ScheduleCompile!X711)))))),ISTEXT(ScheduleCompile!#REF!)),"ENDTABLE",IF(ISERROR(IF(ScheduleCompile!X711="Off",0,IF(ScheduleCompile!X711="On",1,IF(ISNUMBER(ScheduleCompile!X711),ScheduleCompile!X711/1,IF(ISTEXT(ScheduleCompile!X711),IF(OR(ISNUMBER(FIND("5F",ScheduleCompile!X711)),ISNUMBER(FIND("0F",ScheduleCompile!X711)),ISNUMBER(FIND("8F",ScheduleCompile!X711)),ISNUMBER(FIND("1F",ScheduleCompile!X711)),ISNUMBER(FIND("2F",ScheduleCompile!X711)),ISNUMBER(FIND("3F",ScheduleCompile!X711)),ISNUMBER(FIND("6F",ScheduleCompile!X711)),ISNUMBER(FIND("7F",ScheduleCompile!X711)),ISNUMBER(FIND("9F",ScheduleCompile!X711)),ISNUMBER(FIND("4F",ScheduleCompile!X711))),VALUE(LEFT(ScheduleCompile!X711,FIND("F",ScheduleCompile!X711)-1)),ScheduleCompile!X711)))))),"",IF(ScheduleCompile!X711="Off",0,IF(ScheduleCompile!X711="On",1,IF(ISNUMBER(ScheduleCompile!X711),ScheduleCompile!X711/1,IF(ISTEXT(ScheduleCompile!X711),IF(OR(ISNUMBER(FIND("5F",ScheduleCompile!X711)),ISNUMBER(FIND("0F",ScheduleCompile!X711)),ISNUMBER(FIND("8F",ScheduleCompile!X711)),ISNUMBER(FIND("1F",ScheduleCompile!X711)),ISNUMBER(FIND("2F",ScheduleCompile!X711)),ISNUMBER(FIND("3F",ScheduleCompile!X711)),ISNUMBER(FIND("6F",ScheduleCompile!X711)),ISNUMBER(FIND("7F",ScheduleCompile!X711)),ISNUMBER(FIND("9F",ScheduleCompile!X711)),ISNUMBER(FIND("4F",ScheduleCompile!X711))),VALUE(LEFT(ScheduleCompile!X711,FIND("F",ScheduleCompile!X711)-1)),ScheduleCompile!X711)))))))</f>
        <v>41.4</v>
      </c>
      <c r="AD718" s="1">
        <f>IF(AND(ISERROR(IF(ScheduleCompile!Y711="Off",0,IF(ScheduleCompile!Y711="On",1,IF(ISNUMBER(ScheduleCompile!Y711),ScheduleCompile!Y711/1,IF(ISTEXT(ScheduleCompile!Y711),IF(OR(ISNUMBER(FIND("5F",ScheduleCompile!Y711)),ISNUMBER(FIND("0F",ScheduleCompile!Y711)),ISNUMBER(FIND("8F",ScheduleCompile!Y711)),ISNUMBER(FIND("1F",ScheduleCompile!Y711)),ISNUMBER(FIND("2F",ScheduleCompile!Y711)),ISNUMBER(FIND("3F",ScheduleCompile!Y711)),ISNUMBER(FIND("6F",ScheduleCompile!Y711)),ISNUMBER(FIND("7F",ScheduleCompile!Y711)),ISNUMBER(FIND("9F",ScheduleCompile!Y711)),ISNUMBER(FIND("4F",ScheduleCompile!Y711))),VALUE(LEFT(ScheduleCompile!Y711,FIND("F",ScheduleCompile!Y711)-1)),ScheduleCompile!Y711)))))),ISTEXT(ScheduleCompile!#REF!)),"ENDTABLE",IF(ISERROR(IF(ScheduleCompile!Y711="Off",0,IF(ScheduleCompile!Y711="On",1,IF(ISNUMBER(ScheduleCompile!Y711),ScheduleCompile!Y711/1,IF(ISTEXT(ScheduleCompile!Y711),IF(OR(ISNUMBER(FIND("5F",ScheduleCompile!Y711)),ISNUMBER(FIND("0F",ScheduleCompile!Y711)),ISNUMBER(FIND("8F",ScheduleCompile!Y711)),ISNUMBER(FIND("1F",ScheduleCompile!Y711)),ISNUMBER(FIND("2F",ScheduleCompile!Y711)),ISNUMBER(FIND("3F",ScheduleCompile!Y711)),ISNUMBER(FIND("6F",ScheduleCompile!Y711)),ISNUMBER(FIND("7F",ScheduleCompile!Y711)),ISNUMBER(FIND("9F",ScheduleCompile!Y711)),ISNUMBER(FIND("4F",ScheduleCompile!Y711))),VALUE(LEFT(ScheduleCompile!Y711,FIND("F",ScheduleCompile!Y711)-1)),ScheduleCompile!Y711)))))),"",IF(ScheduleCompile!Y711="Off",0,IF(ScheduleCompile!Y711="On",1,IF(ISNUMBER(ScheduleCompile!Y711),ScheduleCompile!Y711/1,IF(ISTEXT(ScheduleCompile!Y711),IF(OR(ISNUMBER(FIND("5F",ScheduleCompile!Y711)),ISNUMBER(FIND("0F",ScheduleCompile!Y711)),ISNUMBER(FIND("8F",ScheduleCompile!Y711)),ISNUMBER(FIND("1F",ScheduleCompile!Y711)),ISNUMBER(FIND("2F",ScheduleCompile!Y711)),ISNUMBER(FIND("3F",ScheduleCompile!Y711)),ISNUMBER(FIND("6F",ScheduleCompile!Y711)),ISNUMBER(FIND("7F",ScheduleCompile!Y711)),ISNUMBER(FIND("9F",ScheduleCompile!Y711)),ISNUMBER(FIND("4F",ScheduleCompile!Y711))),VALUE(LEFT(ScheduleCompile!Y711,FIND("F",ScheduleCompile!Y711)-1)),ScheduleCompile!Y711)))))))</f>
        <v>41.4</v>
      </c>
    </row>
    <row r="719" spans="1:30" x14ac:dyDescent="0.25">
      <c r="A719" t="str">
        <f t="shared" si="59"/>
        <v>SchDay "WaterMainCZ16Mar"  Type = "Temperature" Hr = (41.5, 41.5, 41.5, 41.5, 41.5, 41.5, 41.5, 41.5, 41.5, 41.5, 41.5, 41.5, 41.5, 41.5, 41.5, 41.5, 41.5, 41.5, 41.5, 41.5, 41.5, 41.5, 41.5, 41.5) ..</v>
      </c>
      <c r="B719" s="1" t="s">
        <v>623</v>
      </c>
      <c r="C719" t="str">
        <f t="shared" si="60"/>
        <v xml:space="preserve">SchDay "WaterMainCZ16Mar"  Type = "Temperature" Hr = </v>
      </c>
      <c r="D719" t="str">
        <f t="shared" si="61"/>
        <v>(41.5, 41.5, 41.5, 41.5, 41.5, 41.5, 41.5, 41.5, 41.5, 41.5, 41.5, 41.5, 41.5, 41.5, 41.5, 41.5, 41.5, 41.5, 41.5, 41.5, 41.5, 41.5, 41.5, 41.5) ..</v>
      </c>
      <c r="E719" s="30" t="str">
        <f>ScheduleCompile!A712</f>
        <v>WaterMainCZ16Mar</v>
      </c>
      <c r="F719" t="str">
        <f t="shared" si="62"/>
        <v>Temperature</v>
      </c>
      <c r="G719" s="1">
        <f>IF(AND(ISERROR(IF(ScheduleCompile!B712="Off",0,IF(ScheduleCompile!B712="On",1,IF(ISNUMBER(ScheduleCompile!B712),ScheduleCompile!B712/1,IF(ISTEXT(ScheduleCompile!B712),IF(OR(ISNUMBER(FIND("5F",ScheduleCompile!B712)),ISNUMBER(FIND("0F",ScheduleCompile!B712)),ISNUMBER(FIND("8F",ScheduleCompile!B712)),ISNUMBER(FIND("1F",ScheduleCompile!B712)),ISNUMBER(FIND("2F",ScheduleCompile!B712)),ISNUMBER(FIND("3F",ScheduleCompile!B712)),ISNUMBER(FIND("6F",ScheduleCompile!B712)),ISNUMBER(FIND("7F",ScheduleCompile!B712)),ISNUMBER(FIND("9F",ScheduleCompile!B712)),ISNUMBER(FIND("4F",ScheduleCompile!B712))),VALUE(LEFT(ScheduleCompile!B712,FIND("F",ScheduleCompile!B712)-1)),ScheduleCompile!B712)))))),ISTEXT(ScheduleCompile!#REF!)),"ENDTABLE",IF(ISERROR(IF(ScheduleCompile!B712="Off",0,IF(ScheduleCompile!B712="On",1,IF(ISNUMBER(ScheduleCompile!B712),ScheduleCompile!B712/1,IF(ISTEXT(ScheduleCompile!B712),IF(OR(ISNUMBER(FIND("5F",ScheduleCompile!B712)),ISNUMBER(FIND("0F",ScheduleCompile!B712)),ISNUMBER(FIND("8F",ScheduleCompile!B712)),ISNUMBER(FIND("1F",ScheduleCompile!B712)),ISNUMBER(FIND("2F",ScheduleCompile!B712)),ISNUMBER(FIND("3F",ScheduleCompile!B712)),ISNUMBER(FIND("6F",ScheduleCompile!B712)),ISNUMBER(FIND("7F",ScheduleCompile!B712)),ISNUMBER(FIND("9F",ScheduleCompile!B712)),ISNUMBER(FIND("4F",ScheduleCompile!B712))),VALUE(LEFT(ScheduleCompile!B712,FIND("F",ScheduleCompile!B712)-1)),ScheduleCompile!B712)))))),"",IF(ScheduleCompile!B712="Off",0,IF(ScheduleCompile!B712="On",1,IF(ISNUMBER(ScheduleCompile!B712),ScheduleCompile!B712/1,IF(ISTEXT(ScheduleCompile!B712),IF(OR(ISNUMBER(FIND("5F",ScheduleCompile!B712)),ISNUMBER(FIND("0F",ScheduleCompile!B712)),ISNUMBER(FIND("8F",ScheduleCompile!B712)),ISNUMBER(FIND("1F",ScheduleCompile!B712)),ISNUMBER(FIND("2F",ScheduleCompile!B712)),ISNUMBER(FIND("3F",ScheduleCompile!B712)),ISNUMBER(FIND("6F",ScheduleCompile!B712)),ISNUMBER(FIND("7F",ScheduleCompile!B712)),ISNUMBER(FIND("9F",ScheduleCompile!B712)),ISNUMBER(FIND("4F",ScheduleCompile!B712))),VALUE(LEFT(ScheduleCompile!B712,FIND("F",ScheduleCompile!B712)-1)),ScheduleCompile!B712)))))))</f>
        <v>41.5</v>
      </c>
      <c r="H719" s="1">
        <f>IF(AND(ISERROR(IF(ScheduleCompile!C712="Off",0,IF(ScheduleCompile!C712="On",1,IF(ISNUMBER(ScheduleCompile!C712),ScheduleCompile!C712/1,IF(ISTEXT(ScheduleCompile!C712),IF(OR(ISNUMBER(FIND("5F",ScheduleCompile!C712)),ISNUMBER(FIND("0F",ScheduleCompile!C712)),ISNUMBER(FIND("8F",ScheduleCompile!C712)),ISNUMBER(FIND("1F",ScheduleCompile!C712)),ISNUMBER(FIND("2F",ScheduleCompile!C712)),ISNUMBER(FIND("3F",ScheduleCompile!C712)),ISNUMBER(FIND("6F",ScheduleCompile!C712)),ISNUMBER(FIND("7F",ScheduleCompile!C712)),ISNUMBER(FIND("9F",ScheduleCompile!C712)),ISNUMBER(FIND("4F",ScheduleCompile!C712))),VALUE(LEFT(ScheduleCompile!C712,FIND("F",ScheduleCompile!C712)-1)),ScheduleCompile!C712)))))),ISTEXT(ScheduleCompile!#REF!)),"ENDTABLE",IF(ISERROR(IF(ScheduleCompile!C712="Off",0,IF(ScheduleCompile!C712="On",1,IF(ISNUMBER(ScheduleCompile!C712),ScheduleCompile!C712/1,IF(ISTEXT(ScheduleCompile!C712),IF(OR(ISNUMBER(FIND("5F",ScheduleCompile!C712)),ISNUMBER(FIND("0F",ScheduleCompile!C712)),ISNUMBER(FIND("8F",ScheduleCompile!C712)),ISNUMBER(FIND("1F",ScheduleCompile!C712)),ISNUMBER(FIND("2F",ScheduleCompile!C712)),ISNUMBER(FIND("3F",ScheduleCompile!C712)),ISNUMBER(FIND("6F",ScheduleCompile!C712)),ISNUMBER(FIND("7F",ScheduleCompile!C712)),ISNUMBER(FIND("9F",ScheduleCompile!C712)),ISNUMBER(FIND("4F",ScheduleCompile!C712))),VALUE(LEFT(ScheduleCompile!C712,FIND("F",ScheduleCompile!C712)-1)),ScheduleCompile!C712)))))),"",IF(ScheduleCompile!C712="Off",0,IF(ScheduleCompile!C712="On",1,IF(ISNUMBER(ScheduleCompile!C712),ScheduleCompile!C712/1,IF(ISTEXT(ScheduleCompile!C712),IF(OR(ISNUMBER(FIND("5F",ScheduleCompile!C712)),ISNUMBER(FIND("0F",ScheduleCompile!C712)),ISNUMBER(FIND("8F",ScheduleCompile!C712)),ISNUMBER(FIND("1F",ScheduleCompile!C712)),ISNUMBER(FIND("2F",ScheduleCompile!C712)),ISNUMBER(FIND("3F",ScheduleCompile!C712)),ISNUMBER(FIND("6F",ScheduleCompile!C712)),ISNUMBER(FIND("7F",ScheduleCompile!C712)),ISNUMBER(FIND("9F",ScheduleCompile!C712)),ISNUMBER(FIND("4F",ScheduleCompile!C712))),VALUE(LEFT(ScheduleCompile!C712,FIND("F",ScheduleCompile!C712)-1)),ScheduleCompile!C712)))))))</f>
        <v>41.5</v>
      </c>
      <c r="I719" s="1">
        <f>IF(AND(ISERROR(IF(ScheduleCompile!D712="Off",0,IF(ScheduleCompile!D712="On",1,IF(ISNUMBER(ScheduleCompile!D712),ScheduleCompile!D712/1,IF(ISTEXT(ScheduleCompile!D712),IF(OR(ISNUMBER(FIND("5F",ScheduleCompile!D712)),ISNUMBER(FIND("0F",ScheduleCompile!D712)),ISNUMBER(FIND("8F",ScheduleCompile!D712)),ISNUMBER(FIND("1F",ScheduleCompile!D712)),ISNUMBER(FIND("2F",ScheduleCompile!D712)),ISNUMBER(FIND("3F",ScheduleCompile!D712)),ISNUMBER(FIND("6F",ScheduleCompile!D712)),ISNUMBER(FIND("7F",ScheduleCompile!D712)),ISNUMBER(FIND("9F",ScheduleCompile!D712)),ISNUMBER(FIND("4F",ScheduleCompile!D712))),VALUE(LEFT(ScheduleCompile!D712,FIND("F",ScheduleCompile!D712)-1)),ScheduleCompile!D712)))))),ISTEXT(ScheduleCompile!#REF!)),"ENDTABLE",IF(ISERROR(IF(ScheduleCompile!D712="Off",0,IF(ScheduleCompile!D712="On",1,IF(ISNUMBER(ScheduleCompile!D712),ScheduleCompile!D712/1,IF(ISTEXT(ScheduleCompile!D712),IF(OR(ISNUMBER(FIND("5F",ScheduleCompile!D712)),ISNUMBER(FIND("0F",ScheduleCompile!D712)),ISNUMBER(FIND("8F",ScheduleCompile!D712)),ISNUMBER(FIND("1F",ScheduleCompile!D712)),ISNUMBER(FIND("2F",ScheduleCompile!D712)),ISNUMBER(FIND("3F",ScheduleCompile!D712)),ISNUMBER(FIND("6F",ScheduleCompile!D712)),ISNUMBER(FIND("7F",ScheduleCompile!D712)),ISNUMBER(FIND("9F",ScheduleCompile!D712)),ISNUMBER(FIND("4F",ScheduleCompile!D712))),VALUE(LEFT(ScheduleCompile!D712,FIND("F",ScheduleCompile!D712)-1)),ScheduleCompile!D712)))))),"",IF(ScheduleCompile!D712="Off",0,IF(ScheduleCompile!D712="On",1,IF(ISNUMBER(ScheduleCompile!D712),ScheduleCompile!D712/1,IF(ISTEXT(ScheduleCompile!D712),IF(OR(ISNUMBER(FIND("5F",ScheduleCompile!D712)),ISNUMBER(FIND("0F",ScheduleCompile!D712)),ISNUMBER(FIND("8F",ScheduleCompile!D712)),ISNUMBER(FIND("1F",ScheduleCompile!D712)),ISNUMBER(FIND("2F",ScheduleCompile!D712)),ISNUMBER(FIND("3F",ScheduleCompile!D712)),ISNUMBER(FIND("6F",ScheduleCompile!D712)),ISNUMBER(FIND("7F",ScheduleCompile!D712)),ISNUMBER(FIND("9F",ScheduleCompile!D712)),ISNUMBER(FIND("4F",ScheduleCompile!D712))),VALUE(LEFT(ScheduleCompile!D712,FIND("F",ScheduleCompile!D712)-1)),ScheduleCompile!D712)))))))</f>
        <v>41.5</v>
      </c>
      <c r="J719" s="1">
        <f>IF(AND(ISERROR(IF(ScheduleCompile!E712="Off",0,IF(ScheduleCompile!E712="On",1,IF(ISNUMBER(ScheduleCompile!E712),ScheduleCompile!E712/1,IF(ISTEXT(ScheduleCompile!E712),IF(OR(ISNUMBER(FIND("5F",ScheduleCompile!E712)),ISNUMBER(FIND("0F",ScheduleCompile!E712)),ISNUMBER(FIND("8F",ScheduleCompile!E712)),ISNUMBER(FIND("1F",ScheduleCompile!E712)),ISNUMBER(FIND("2F",ScheduleCompile!E712)),ISNUMBER(FIND("3F",ScheduleCompile!E712)),ISNUMBER(FIND("6F",ScheduleCompile!E712)),ISNUMBER(FIND("7F",ScheduleCompile!E712)),ISNUMBER(FIND("9F",ScheduleCompile!E712)),ISNUMBER(FIND("4F",ScheduleCompile!E712))),VALUE(LEFT(ScheduleCompile!E712,FIND("F",ScheduleCompile!E712)-1)),ScheduleCompile!E712)))))),ISTEXT(ScheduleCompile!#REF!)),"ENDTABLE",IF(ISERROR(IF(ScheduleCompile!E712="Off",0,IF(ScheduleCompile!E712="On",1,IF(ISNUMBER(ScheduleCompile!E712),ScheduleCompile!E712/1,IF(ISTEXT(ScheduleCompile!E712),IF(OR(ISNUMBER(FIND("5F",ScheduleCompile!E712)),ISNUMBER(FIND("0F",ScheduleCompile!E712)),ISNUMBER(FIND("8F",ScheduleCompile!E712)),ISNUMBER(FIND("1F",ScheduleCompile!E712)),ISNUMBER(FIND("2F",ScheduleCompile!E712)),ISNUMBER(FIND("3F",ScheduleCompile!E712)),ISNUMBER(FIND("6F",ScheduleCompile!E712)),ISNUMBER(FIND("7F",ScheduleCompile!E712)),ISNUMBER(FIND("9F",ScheduleCompile!E712)),ISNUMBER(FIND("4F",ScheduleCompile!E712))),VALUE(LEFT(ScheduleCompile!E712,FIND("F",ScheduleCompile!E712)-1)),ScheduleCompile!E712)))))),"",IF(ScheduleCompile!E712="Off",0,IF(ScheduleCompile!E712="On",1,IF(ISNUMBER(ScheduleCompile!E712),ScheduleCompile!E712/1,IF(ISTEXT(ScheduleCompile!E712),IF(OR(ISNUMBER(FIND("5F",ScheduleCompile!E712)),ISNUMBER(FIND("0F",ScheduleCompile!E712)),ISNUMBER(FIND("8F",ScheduleCompile!E712)),ISNUMBER(FIND("1F",ScheduleCompile!E712)),ISNUMBER(FIND("2F",ScheduleCompile!E712)),ISNUMBER(FIND("3F",ScheduleCompile!E712)),ISNUMBER(FIND("6F",ScheduleCompile!E712)),ISNUMBER(FIND("7F",ScheduleCompile!E712)),ISNUMBER(FIND("9F",ScheduleCompile!E712)),ISNUMBER(FIND("4F",ScheduleCompile!E712))),VALUE(LEFT(ScheduleCompile!E712,FIND("F",ScheduleCompile!E712)-1)),ScheduleCompile!E712)))))))</f>
        <v>41.5</v>
      </c>
      <c r="K719" s="1">
        <f>IF(AND(ISERROR(IF(ScheduleCompile!F712="Off",0,IF(ScheduleCompile!F712="On",1,IF(ISNUMBER(ScheduleCompile!F712),ScheduleCompile!F712/1,IF(ISTEXT(ScheduleCompile!F712),IF(OR(ISNUMBER(FIND("5F",ScheduleCompile!F712)),ISNUMBER(FIND("0F",ScheduleCompile!F712)),ISNUMBER(FIND("8F",ScheduleCompile!F712)),ISNUMBER(FIND("1F",ScheduleCompile!F712)),ISNUMBER(FIND("2F",ScheduleCompile!F712)),ISNUMBER(FIND("3F",ScheduleCompile!F712)),ISNUMBER(FIND("6F",ScheduleCompile!F712)),ISNUMBER(FIND("7F",ScheduleCompile!F712)),ISNUMBER(FIND("9F",ScheduleCompile!F712)),ISNUMBER(FIND("4F",ScheduleCompile!F712))),VALUE(LEFT(ScheduleCompile!F712,FIND("F",ScheduleCompile!F712)-1)),ScheduleCompile!F712)))))),ISTEXT(ScheduleCompile!#REF!)),"ENDTABLE",IF(ISERROR(IF(ScheduleCompile!F712="Off",0,IF(ScheduleCompile!F712="On",1,IF(ISNUMBER(ScheduleCompile!F712),ScheduleCompile!F712/1,IF(ISTEXT(ScheduleCompile!F712),IF(OR(ISNUMBER(FIND("5F",ScheduleCompile!F712)),ISNUMBER(FIND("0F",ScheduleCompile!F712)),ISNUMBER(FIND("8F",ScheduleCompile!F712)),ISNUMBER(FIND("1F",ScheduleCompile!F712)),ISNUMBER(FIND("2F",ScheduleCompile!F712)),ISNUMBER(FIND("3F",ScheduleCompile!F712)),ISNUMBER(FIND("6F",ScheduleCompile!F712)),ISNUMBER(FIND("7F",ScheduleCompile!F712)),ISNUMBER(FIND("9F",ScheduleCompile!F712)),ISNUMBER(FIND("4F",ScheduleCompile!F712))),VALUE(LEFT(ScheduleCompile!F712,FIND("F",ScheduleCompile!F712)-1)),ScheduleCompile!F712)))))),"",IF(ScheduleCompile!F712="Off",0,IF(ScheduleCompile!F712="On",1,IF(ISNUMBER(ScheduleCompile!F712),ScheduleCompile!F712/1,IF(ISTEXT(ScheduleCompile!F712),IF(OR(ISNUMBER(FIND("5F",ScheduleCompile!F712)),ISNUMBER(FIND("0F",ScheduleCompile!F712)),ISNUMBER(FIND("8F",ScheduleCompile!F712)),ISNUMBER(FIND("1F",ScheduleCompile!F712)),ISNUMBER(FIND("2F",ScheduleCompile!F712)),ISNUMBER(FIND("3F",ScheduleCompile!F712)),ISNUMBER(FIND("6F",ScheduleCompile!F712)),ISNUMBER(FIND("7F",ScheduleCompile!F712)),ISNUMBER(FIND("9F",ScheduleCompile!F712)),ISNUMBER(FIND("4F",ScheduleCompile!F712))),VALUE(LEFT(ScheduleCompile!F712,FIND("F",ScheduleCompile!F712)-1)),ScheduleCompile!F712)))))))</f>
        <v>41.5</v>
      </c>
      <c r="L719" s="1">
        <f>IF(AND(ISERROR(IF(ScheduleCompile!G712="Off",0,IF(ScheduleCompile!G712="On",1,IF(ISNUMBER(ScheduleCompile!G712),ScheduleCompile!G712/1,IF(ISTEXT(ScheduleCompile!G712),IF(OR(ISNUMBER(FIND("5F",ScheduleCompile!G712)),ISNUMBER(FIND("0F",ScheduleCompile!G712)),ISNUMBER(FIND("8F",ScheduleCompile!G712)),ISNUMBER(FIND("1F",ScheduleCompile!G712)),ISNUMBER(FIND("2F",ScheduleCompile!G712)),ISNUMBER(FIND("3F",ScheduleCompile!G712)),ISNUMBER(FIND("6F",ScheduleCompile!G712)),ISNUMBER(FIND("7F",ScheduleCompile!G712)),ISNUMBER(FIND("9F",ScheduleCompile!G712)),ISNUMBER(FIND("4F",ScheduleCompile!G712))),VALUE(LEFT(ScheduleCompile!G712,FIND("F",ScheduleCompile!G712)-1)),ScheduleCompile!G712)))))),ISTEXT(ScheduleCompile!#REF!)),"ENDTABLE",IF(ISERROR(IF(ScheduleCompile!G712="Off",0,IF(ScheduleCompile!G712="On",1,IF(ISNUMBER(ScheduleCompile!G712),ScheduleCompile!G712/1,IF(ISTEXT(ScheduleCompile!G712),IF(OR(ISNUMBER(FIND("5F",ScheduleCompile!G712)),ISNUMBER(FIND("0F",ScheduleCompile!G712)),ISNUMBER(FIND("8F",ScheduleCompile!G712)),ISNUMBER(FIND("1F",ScheduleCompile!G712)),ISNUMBER(FIND("2F",ScheduleCompile!G712)),ISNUMBER(FIND("3F",ScheduleCompile!G712)),ISNUMBER(FIND("6F",ScheduleCompile!G712)),ISNUMBER(FIND("7F",ScheduleCompile!G712)),ISNUMBER(FIND("9F",ScheduleCompile!G712)),ISNUMBER(FIND("4F",ScheduleCompile!G712))),VALUE(LEFT(ScheduleCompile!G712,FIND("F",ScheduleCompile!G712)-1)),ScheduleCompile!G712)))))),"",IF(ScheduleCompile!G712="Off",0,IF(ScheduleCompile!G712="On",1,IF(ISNUMBER(ScheduleCompile!G712),ScheduleCompile!G712/1,IF(ISTEXT(ScheduleCompile!G712),IF(OR(ISNUMBER(FIND("5F",ScheduleCompile!G712)),ISNUMBER(FIND("0F",ScheduleCompile!G712)),ISNUMBER(FIND("8F",ScheduleCompile!G712)),ISNUMBER(FIND("1F",ScheduleCompile!G712)),ISNUMBER(FIND("2F",ScheduleCompile!G712)),ISNUMBER(FIND("3F",ScheduleCompile!G712)),ISNUMBER(FIND("6F",ScheduleCompile!G712)),ISNUMBER(FIND("7F",ScheduleCompile!G712)),ISNUMBER(FIND("9F",ScheduleCompile!G712)),ISNUMBER(FIND("4F",ScheduleCompile!G712))),VALUE(LEFT(ScheduleCompile!G712,FIND("F",ScheduleCompile!G712)-1)),ScheduleCompile!G712)))))))</f>
        <v>41.5</v>
      </c>
      <c r="M719" s="1">
        <f>IF(AND(ISERROR(IF(ScheduleCompile!H712="Off",0,IF(ScheduleCompile!H712="On",1,IF(ISNUMBER(ScheduleCompile!H712),ScheduleCompile!H712/1,IF(ISTEXT(ScheduleCompile!H712),IF(OR(ISNUMBER(FIND("5F",ScheduleCompile!H712)),ISNUMBER(FIND("0F",ScheduleCompile!H712)),ISNUMBER(FIND("8F",ScheduleCompile!H712)),ISNUMBER(FIND("1F",ScheduleCompile!H712)),ISNUMBER(FIND("2F",ScheduleCompile!H712)),ISNUMBER(FIND("3F",ScheduleCompile!H712)),ISNUMBER(FIND("6F",ScheduleCompile!H712)),ISNUMBER(FIND("7F",ScheduleCompile!H712)),ISNUMBER(FIND("9F",ScheduleCompile!H712)),ISNUMBER(FIND("4F",ScheduleCompile!H712))),VALUE(LEFT(ScheduleCompile!H712,FIND("F",ScheduleCompile!H712)-1)),ScheduleCompile!H712)))))),ISTEXT(ScheduleCompile!#REF!)),"ENDTABLE",IF(ISERROR(IF(ScheduleCompile!H712="Off",0,IF(ScheduleCompile!H712="On",1,IF(ISNUMBER(ScheduleCompile!H712),ScheduleCompile!H712/1,IF(ISTEXT(ScheduleCompile!H712),IF(OR(ISNUMBER(FIND("5F",ScheduleCompile!H712)),ISNUMBER(FIND("0F",ScheduleCompile!H712)),ISNUMBER(FIND("8F",ScheduleCompile!H712)),ISNUMBER(FIND("1F",ScheduleCompile!H712)),ISNUMBER(FIND("2F",ScheduleCompile!H712)),ISNUMBER(FIND("3F",ScheduleCompile!H712)),ISNUMBER(FIND("6F",ScheduleCompile!H712)),ISNUMBER(FIND("7F",ScheduleCompile!H712)),ISNUMBER(FIND("9F",ScheduleCompile!H712)),ISNUMBER(FIND("4F",ScheduleCompile!H712))),VALUE(LEFT(ScheduleCompile!H712,FIND("F",ScheduleCompile!H712)-1)),ScheduleCompile!H712)))))),"",IF(ScheduleCompile!H712="Off",0,IF(ScheduleCompile!H712="On",1,IF(ISNUMBER(ScheduleCompile!H712),ScheduleCompile!H712/1,IF(ISTEXT(ScheduleCompile!H712),IF(OR(ISNUMBER(FIND("5F",ScheduleCompile!H712)),ISNUMBER(FIND("0F",ScheduleCompile!H712)),ISNUMBER(FIND("8F",ScheduleCompile!H712)),ISNUMBER(FIND("1F",ScheduleCompile!H712)),ISNUMBER(FIND("2F",ScheduleCompile!H712)),ISNUMBER(FIND("3F",ScheduleCompile!H712)),ISNUMBER(FIND("6F",ScheduleCompile!H712)),ISNUMBER(FIND("7F",ScheduleCompile!H712)),ISNUMBER(FIND("9F",ScheduleCompile!H712)),ISNUMBER(FIND("4F",ScheduleCompile!H712))),VALUE(LEFT(ScheduleCompile!H712,FIND("F",ScheduleCompile!H712)-1)),ScheduleCompile!H712)))))))</f>
        <v>41.5</v>
      </c>
      <c r="N719" s="1">
        <f>IF(AND(ISERROR(IF(ScheduleCompile!I712="Off",0,IF(ScheduleCompile!I712="On",1,IF(ISNUMBER(ScheduleCompile!I712),ScheduleCompile!I712/1,IF(ISTEXT(ScheduleCompile!I712),IF(OR(ISNUMBER(FIND("5F",ScheduleCompile!I712)),ISNUMBER(FIND("0F",ScheduleCompile!I712)),ISNUMBER(FIND("8F",ScheduleCompile!I712)),ISNUMBER(FIND("1F",ScheduleCompile!I712)),ISNUMBER(FIND("2F",ScheduleCompile!I712)),ISNUMBER(FIND("3F",ScheduleCompile!I712)),ISNUMBER(FIND("6F",ScheduleCompile!I712)),ISNUMBER(FIND("7F",ScheduleCompile!I712)),ISNUMBER(FIND("9F",ScheduleCompile!I712)),ISNUMBER(FIND("4F",ScheduleCompile!I712))),VALUE(LEFT(ScheduleCompile!I712,FIND("F",ScheduleCompile!I712)-1)),ScheduleCompile!I712)))))),ISTEXT(ScheduleCompile!#REF!)),"ENDTABLE",IF(ISERROR(IF(ScheduleCompile!I712="Off",0,IF(ScheduleCompile!I712="On",1,IF(ISNUMBER(ScheduleCompile!I712),ScheduleCompile!I712/1,IF(ISTEXT(ScheduleCompile!I712),IF(OR(ISNUMBER(FIND("5F",ScheduleCompile!I712)),ISNUMBER(FIND("0F",ScheduleCompile!I712)),ISNUMBER(FIND("8F",ScheduleCompile!I712)),ISNUMBER(FIND("1F",ScheduleCompile!I712)),ISNUMBER(FIND("2F",ScheduleCompile!I712)),ISNUMBER(FIND("3F",ScheduleCompile!I712)),ISNUMBER(FIND("6F",ScheduleCompile!I712)),ISNUMBER(FIND("7F",ScheduleCompile!I712)),ISNUMBER(FIND("9F",ScheduleCompile!I712)),ISNUMBER(FIND("4F",ScheduleCompile!I712))),VALUE(LEFT(ScheduleCompile!I712,FIND("F",ScheduleCompile!I712)-1)),ScheduleCompile!I712)))))),"",IF(ScheduleCompile!I712="Off",0,IF(ScheduleCompile!I712="On",1,IF(ISNUMBER(ScheduleCompile!I712),ScheduleCompile!I712/1,IF(ISTEXT(ScheduleCompile!I712),IF(OR(ISNUMBER(FIND("5F",ScheduleCompile!I712)),ISNUMBER(FIND("0F",ScheduleCompile!I712)),ISNUMBER(FIND("8F",ScheduleCompile!I712)),ISNUMBER(FIND("1F",ScheduleCompile!I712)),ISNUMBER(FIND("2F",ScheduleCompile!I712)),ISNUMBER(FIND("3F",ScheduleCompile!I712)),ISNUMBER(FIND("6F",ScheduleCompile!I712)),ISNUMBER(FIND("7F",ScheduleCompile!I712)),ISNUMBER(FIND("9F",ScheduleCompile!I712)),ISNUMBER(FIND("4F",ScheduleCompile!I712))),VALUE(LEFT(ScheduleCompile!I712,FIND("F",ScheduleCompile!I712)-1)),ScheduleCompile!I712)))))))</f>
        <v>41.5</v>
      </c>
      <c r="O719" s="1">
        <f>IF(AND(ISERROR(IF(ScheduleCompile!J712="Off",0,IF(ScheduleCompile!J712="On",1,IF(ISNUMBER(ScheduleCompile!J712),ScheduleCompile!J712/1,IF(ISTEXT(ScheduleCompile!J712),IF(OR(ISNUMBER(FIND("5F",ScheduleCompile!J712)),ISNUMBER(FIND("0F",ScheduleCompile!J712)),ISNUMBER(FIND("8F",ScheduleCompile!J712)),ISNUMBER(FIND("1F",ScheduleCompile!J712)),ISNUMBER(FIND("2F",ScheduleCompile!J712)),ISNUMBER(FIND("3F",ScheduleCompile!J712)),ISNUMBER(FIND("6F",ScheduleCompile!J712)),ISNUMBER(FIND("7F",ScheduleCompile!J712)),ISNUMBER(FIND("9F",ScheduleCompile!J712)),ISNUMBER(FIND("4F",ScheduleCompile!J712))),VALUE(LEFT(ScheduleCompile!J712,FIND("F",ScheduleCompile!J712)-1)),ScheduleCompile!J712)))))),ISTEXT(ScheduleCompile!#REF!)),"ENDTABLE",IF(ISERROR(IF(ScheduleCompile!J712="Off",0,IF(ScheduleCompile!J712="On",1,IF(ISNUMBER(ScheduleCompile!J712),ScheduleCompile!J712/1,IF(ISTEXT(ScheduleCompile!J712),IF(OR(ISNUMBER(FIND("5F",ScheduleCompile!J712)),ISNUMBER(FIND("0F",ScheduleCompile!J712)),ISNUMBER(FIND("8F",ScheduleCompile!J712)),ISNUMBER(FIND("1F",ScheduleCompile!J712)),ISNUMBER(FIND("2F",ScheduleCompile!J712)),ISNUMBER(FIND("3F",ScheduleCompile!J712)),ISNUMBER(FIND("6F",ScheduleCompile!J712)),ISNUMBER(FIND("7F",ScheduleCompile!J712)),ISNUMBER(FIND("9F",ScheduleCompile!J712)),ISNUMBER(FIND("4F",ScheduleCompile!J712))),VALUE(LEFT(ScheduleCompile!J712,FIND("F",ScheduleCompile!J712)-1)),ScheduleCompile!J712)))))),"",IF(ScheduleCompile!J712="Off",0,IF(ScheduleCompile!J712="On",1,IF(ISNUMBER(ScheduleCompile!J712),ScheduleCompile!J712/1,IF(ISTEXT(ScheduleCompile!J712),IF(OR(ISNUMBER(FIND("5F",ScheduleCompile!J712)),ISNUMBER(FIND("0F",ScheduleCompile!J712)),ISNUMBER(FIND("8F",ScheduleCompile!J712)),ISNUMBER(FIND("1F",ScheduleCompile!J712)),ISNUMBER(FIND("2F",ScheduleCompile!J712)),ISNUMBER(FIND("3F",ScheduleCompile!J712)),ISNUMBER(FIND("6F",ScheduleCompile!J712)),ISNUMBER(FIND("7F",ScheduleCompile!J712)),ISNUMBER(FIND("9F",ScheduleCompile!J712)),ISNUMBER(FIND("4F",ScheduleCompile!J712))),VALUE(LEFT(ScheduleCompile!J712,FIND("F",ScheduleCompile!J712)-1)),ScheduleCompile!J712)))))))</f>
        <v>41.5</v>
      </c>
      <c r="P719" s="1">
        <f>IF(AND(ISERROR(IF(ScheduleCompile!K712="Off",0,IF(ScheduleCompile!K712="On",1,IF(ISNUMBER(ScheduleCompile!K712),ScheduleCompile!K712/1,IF(ISTEXT(ScheduleCompile!K712),IF(OR(ISNUMBER(FIND("5F",ScheduleCompile!K712)),ISNUMBER(FIND("0F",ScheduleCompile!K712)),ISNUMBER(FIND("8F",ScheduleCompile!K712)),ISNUMBER(FIND("1F",ScheduleCompile!K712)),ISNUMBER(FIND("2F",ScheduleCompile!K712)),ISNUMBER(FIND("3F",ScheduleCompile!K712)),ISNUMBER(FIND("6F",ScheduleCompile!K712)),ISNUMBER(FIND("7F",ScheduleCompile!K712)),ISNUMBER(FIND("9F",ScheduleCompile!K712)),ISNUMBER(FIND("4F",ScheduleCompile!K712))),VALUE(LEFT(ScheduleCompile!K712,FIND("F",ScheduleCompile!K712)-1)),ScheduleCompile!K712)))))),ISTEXT(ScheduleCompile!#REF!)),"ENDTABLE",IF(ISERROR(IF(ScheduleCompile!K712="Off",0,IF(ScheduleCompile!K712="On",1,IF(ISNUMBER(ScheduleCompile!K712),ScheduleCompile!K712/1,IF(ISTEXT(ScheduleCompile!K712),IF(OR(ISNUMBER(FIND("5F",ScheduleCompile!K712)),ISNUMBER(FIND("0F",ScheduleCompile!K712)),ISNUMBER(FIND("8F",ScheduleCompile!K712)),ISNUMBER(FIND("1F",ScheduleCompile!K712)),ISNUMBER(FIND("2F",ScheduleCompile!K712)),ISNUMBER(FIND("3F",ScheduleCompile!K712)),ISNUMBER(FIND("6F",ScheduleCompile!K712)),ISNUMBER(FIND("7F",ScheduleCompile!K712)),ISNUMBER(FIND("9F",ScheduleCompile!K712)),ISNUMBER(FIND("4F",ScheduleCompile!K712))),VALUE(LEFT(ScheduleCompile!K712,FIND("F",ScheduleCompile!K712)-1)),ScheduleCompile!K712)))))),"",IF(ScheduleCompile!K712="Off",0,IF(ScheduleCompile!K712="On",1,IF(ISNUMBER(ScheduleCompile!K712),ScheduleCompile!K712/1,IF(ISTEXT(ScheduleCompile!K712),IF(OR(ISNUMBER(FIND("5F",ScheduleCompile!K712)),ISNUMBER(FIND("0F",ScheduleCompile!K712)),ISNUMBER(FIND("8F",ScheduleCompile!K712)),ISNUMBER(FIND("1F",ScheduleCompile!K712)),ISNUMBER(FIND("2F",ScheduleCompile!K712)),ISNUMBER(FIND("3F",ScheduleCompile!K712)),ISNUMBER(FIND("6F",ScheduleCompile!K712)),ISNUMBER(FIND("7F",ScheduleCompile!K712)),ISNUMBER(FIND("9F",ScheduleCompile!K712)),ISNUMBER(FIND("4F",ScheduleCompile!K712))),VALUE(LEFT(ScheduleCompile!K712,FIND("F",ScheduleCompile!K712)-1)),ScheduleCompile!K712)))))))</f>
        <v>41.5</v>
      </c>
      <c r="Q719" s="1">
        <f>IF(AND(ISERROR(IF(ScheduleCompile!L712="Off",0,IF(ScheduleCompile!L712="On",1,IF(ISNUMBER(ScheduleCompile!L712),ScheduleCompile!L712/1,IF(ISTEXT(ScheduleCompile!L712),IF(OR(ISNUMBER(FIND("5F",ScheduleCompile!L712)),ISNUMBER(FIND("0F",ScheduleCompile!L712)),ISNUMBER(FIND("8F",ScheduleCompile!L712)),ISNUMBER(FIND("1F",ScheduleCompile!L712)),ISNUMBER(FIND("2F",ScheduleCompile!L712)),ISNUMBER(FIND("3F",ScheduleCompile!L712)),ISNUMBER(FIND("6F",ScheduleCompile!L712)),ISNUMBER(FIND("7F",ScheduleCompile!L712)),ISNUMBER(FIND("9F",ScheduleCompile!L712)),ISNUMBER(FIND("4F",ScheduleCompile!L712))),VALUE(LEFT(ScheduleCompile!L712,FIND("F",ScheduleCompile!L712)-1)),ScheduleCompile!L712)))))),ISTEXT(ScheduleCompile!#REF!)),"ENDTABLE",IF(ISERROR(IF(ScheduleCompile!L712="Off",0,IF(ScheduleCompile!L712="On",1,IF(ISNUMBER(ScheduleCompile!L712),ScheduleCompile!L712/1,IF(ISTEXT(ScheduleCompile!L712),IF(OR(ISNUMBER(FIND("5F",ScheduleCompile!L712)),ISNUMBER(FIND("0F",ScheduleCompile!L712)),ISNUMBER(FIND("8F",ScheduleCompile!L712)),ISNUMBER(FIND("1F",ScheduleCompile!L712)),ISNUMBER(FIND("2F",ScheduleCompile!L712)),ISNUMBER(FIND("3F",ScheduleCompile!L712)),ISNUMBER(FIND("6F",ScheduleCompile!L712)),ISNUMBER(FIND("7F",ScheduleCompile!L712)),ISNUMBER(FIND("9F",ScheduleCompile!L712)),ISNUMBER(FIND("4F",ScheduleCompile!L712))),VALUE(LEFT(ScheduleCompile!L712,FIND("F",ScheduleCompile!L712)-1)),ScheduleCompile!L712)))))),"",IF(ScheduleCompile!L712="Off",0,IF(ScheduleCompile!L712="On",1,IF(ISNUMBER(ScheduleCompile!L712),ScheduleCompile!L712/1,IF(ISTEXT(ScheduleCompile!L712),IF(OR(ISNUMBER(FIND("5F",ScheduleCompile!L712)),ISNUMBER(FIND("0F",ScheduleCompile!L712)),ISNUMBER(FIND("8F",ScheduleCompile!L712)),ISNUMBER(FIND("1F",ScheduleCompile!L712)),ISNUMBER(FIND("2F",ScheduleCompile!L712)),ISNUMBER(FIND("3F",ScheduleCompile!L712)),ISNUMBER(FIND("6F",ScheduleCompile!L712)),ISNUMBER(FIND("7F",ScheduleCompile!L712)),ISNUMBER(FIND("9F",ScheduleCompile!L712)),ISNUMBER(FIND("4F",ScheduleCompile!L712))),VALUE(LEFT(ScheduleCompile!L712,FIND("F",ScheduleCompile!L712)-1)),ScheduleCompile!L712)))))))</f>
        <v>41.5</v>
      </c>
      <c r="R719" s="1">
        <f>IF(AND(ISERROR(IF(ScheduleCompile!M712="Off",0,IF(ScheduleCompile!M712="On",1,IF(ISNUMBER(ScheduleCompile!M712),ScheduleCompile!M712/1,IF(ISTEXT(ScheduleCompile!M712),IF(OR(ISNUMBER(FIND("5F",ScheduleCompile!M712)),ISNUMBER(FIND("0F",ScheduleCompile!M712)),ISNUMBER(FIND("8F",ScheduleCompile!M712)),ISNUMBER(FIND("1F",ScheduleCompile!M712)),ISNUMBER(FIND("2F",ScheduleCompile!M712)),ISNUMBER(FIND("3F",ScheduleCompile!M712)),ISNUMBER(FIND("6F",ScheduleCompile!M712)),ISNUMBER(FIND("7F",ScheduleCompile!M712)),ISNUMBER(FIND("9F",ScheduleCompile!M712)),ISNUMBER(FIND("4F",ScheduleCompile!M712))),VALUE(LEFT(ScheduleCompile!M712,FIND("F",ScheduleCompile!M712)-1)),ScheduleCompile!M712)))))),ISTEXT(ScheduleCompile!#REF!)),"ENDTABLE",IF(ISERROR(IF(ScheduleCompile!M712="Off",0,IF(ScheduleCompile!M712="On",1,IF(ISNUMBER(ScheduleCompile!M712),ScheduleCompile!M712/1,IF(ISTEXT(ScheduleCompile!M712),IF(OR(ISNUMBER(FIND("5F",ScheduleCompile!M712)),ISNUMBER(FIND("0F",ScheduleCompile!M712)),ISNUMBER(FIND("8F",ScheduleCompile!M712)),ISNUMBER(FIND("1F",ScheduleCompile!M712)),ISNUMBER(FIND("2F",ScheduleCompile!M712)),ISNUMBER(FIND("3F",ScheduleCompile!M712)),ISNUMBER(FIND("6F",ScheduleCompile!M712)),ISNUMBER(FIND("7F",ScheduleCompile!M712)),ISNUMBER(FIND("9F",ScheduleCompile!M712)),ISNUMBER(FIND("4F",ScheduleCompile!M712))),VALUE(LEFT(ScheduleCompile!M712,FIND("F",ScheduleCompile!M712)-1)),ScheduleCompile!M712)))))),"",IF(ScheduleCompile!M712="Off",0,IF(ScheduleCompile!M712="On",1,IF(ISNUMBER(ScheduleCompile!M712),ScheduleCompile!M712/1,IF(ISTEXT(ScheduleCompile!M712),IF(OR(ISNUMBER(FIND("5F",ScheduleCompile!M712)),ISNUMBER(FIND("0F",ScheduleCompile!M712)),ISNUMBER(FIND("8F",ScheduleCompile!M712)),ISNUMBER(FIND("1F",ScheduleCompile!M712)),ISNUMBER(FIND("2F",ScheduleCompile!M712)),ISNUMBER(FIND("3F",ScheduleCompile!M712)),ISNUMBER(FIND("6F",ScheduleCompile!M712)),ISNUMBER(FIND("7F",ScheduleCompile!M712)),ISNUMBER(FIND("9F",ScheduleCompile!M712)),ISNUMBER(FIND("4F",ScheduleCompile!M712))),VALUE(LEFT(ScheduleCompile!M712,FIND("F",ScheduleCompile!M712)-1)),ScheduleCompile!M712)))))))</f>
        <v>41.5</v>
      </c>
      <c r="S719" s="1">
        <f>IF(AND(ISERROR(IF(ScheduleCompile!N712="Off",0,IF(ScheduleCompile!N712="On",1,IF(ISNUMBER(ScheduleCompile!N712),ScheduleCompile!N712/1,IF(ISTEXT(ScheduleCompile!N712),IF(OR(ISNUMBER(FIND("5F",ScheduleCompile!N712)),ISNUMBER(FIND("0F",ScheduleCompile!N712)),ISNUMBER(FIND("8F",ScheduleCompile!N712)),ISNUMBER(FIND("1F",ScheduleCompile!N712)),ISNUMBER(FIND("2F",ScheduleCompile!N712)),ISNUMBER(FIND("3F",ScheduleCompile!N712)),ISNUMBER(FIND("6F",ScheduleCompile!N712)),ISNUMBER(FIND("7F",ScheduleCompile!N712)),ISNUMBER(FIND("9F",ScheduleCompile!N712)),ISNUMBER(FIND("4F",ScheduleCompile!N712))),VALUE(LEFT(ScheduleCompile!N712,FIND("F",ScheduleCompile!N712)-1)),ScheduleCompile!N712)))))),ISTEXT(ScheduleCompile!#REF!)),"ENDTABLE",IF(ISERROR(IF(ScheduleCompile!N712="Off",0,IF(ScheduleCompile!N712="On",1,IF(ISNUMBER(ScheduleCompile!N712),ScheduleCompile!N712/1,IF(ISTEXT(ScheduleCompile!N712),IF(OR(ISNUMBER(FIND("5F",ScheduleCompile!N712)),ISNUMBER(FIND("0F",ScheduleCompile!N712)),ISNUMBER(FIND("8F",ScheduleCompile!N712)),ISNUMBER(FIND("1F",ScheduleCompile!N712)),ISNUMBER(FIND("2F",ScheduleCompile!N712)),ISNUMBER(FIND("3F",ScheduleCompile!N712)),ISNUMBER(FIND("6F",ScheduleCompile!N712)),ISNUMBER(FIND("7F",ScheduleCompile!N712)),ISNUMBER(FIND("9F",ScheduleCompile!N712)),ISNUMBER(FIND("4F",ScheduleCompile!N712))),VALUE(LEFT(ScheduleCompile!N712,FIND("F",ScheduleCompile!N712)-1)),ScheduleCompile!N712)))))),"",IF(ScheduleCompile!N712="Off",0,IF(ScheduleCompile!N712="On",1,IF(ISNUMBER(ScheduleCompile!N712),ScheduleCompile!N712/1,IF(ISTEXT(ScheduleCompile!N712),IF(OR(ISNUMBER(FIND("5F",ScheduleCompile!N712)),ISNUMBER(FIND("0F",ScheduleCompile!N712)),ISNUMBER(FIND("8F",ScheduleCompile!N712)),ISNUMBER(FIND("1F",ScheduleCompile!N712)),ISNUMBER(FIND("2F",ScheduleCompile!N712)),ISNUMBER(FIND("3F",ScheduleCompile!N712)),ISNUMBER(FIND("6F",ScheduleCompile!N712)),ISNUMBER(FIND("7F",ScheduleCompile!N712)),ISNUMBER(FIND("9F",ScheduleCompile!N712)),ISNUMBER(FIND("4F",ScheduleCompile!N712))),VALUE(LEFT(ScheduleCompile!N712,FIND("F",ScheduleCompile!N712)-1)),ScheduleCompile!N712)))))))</f>
        <v>41.5</v>
      </c>
      <c r="T719" s="1">
        <f>IF(AND(ISERROR(IF(ScheduleCompile!O712="Off",0,IF(ScheduleCompile!O712="On",1,IF(ISNUMBER(ScheduleCompile!O712),ScheduleCompile!O712/1,IF(ISTEXT(ScheduleCompile!O712),IF(OR(ISNUMBER(FIND("5F",ScheduleCompile!O712)),ISNUMBER(FIND("0F",ScheduleCompile!O712)),ISNUMBER(FIND("8F",ScheduleCompile!O712)),ISNUMBER(FIND("1F",ScheduleCompile!O712)),ISNUMBER(FIND("2F",ScheduleCompile!O712)),ISNUMBER(FIND("3F",ScheduleCompile!O712)),ISNUMBER(FIND("6F",ScheduleCompile!O712)),ISNUMBER(FIND("7F",ScheduleCompile!O712)),ISNUMBER(FIND("9F",ScheduleCompile!O712)),ISNUMBER(FIND("4F",ScheduleCompile!O712))),VALUE(LEFT(ScheduleCompile!O712,FIND("F",ScheduleCompile!O712)-1)),ScheduleCompile!O712)))))),ISTEXT(ScheduleCompile!#REF!)),"ENDTABLE",IF(ISERROR(IF(ScheduleCompile!O712="Off",0,IF(ScheduleCompile!O712="On",1,IF(ISNUMBER(ScheduleCompile!O712),ScheduleCompile!O712/1,IF(ISTEXT(ScheduleCompile!O712),IF(OR(ISNUMBER(FIND("5F",ScheduleCompile!O712)),ISNUMBER(FIND("0F",ScheduleCompile!O712)),ISNUMBER(FIND("8F",ScheduleCompile!O712)),ISNUMBER(FIND("1F",ScheduleCompile!O712)),ISNUMBER(FIND("2F",ScheduleCompile!O712)),ISNUMBER(FIND("3F",ScheduleCompile!O712)),ISNUMBER(FIND("6F",ScheduleCompile!O712)),ISNUMBER(FIND("7F",ScheduleCompile!O712)),ISNUMBER(FIND("9F",ScheduleCompile!O712)),ISNUMBER(FIND("4F",ScheduleCompile!O712))),VALUE(LEFT(ScheduleCompile!O712,FIND("F",ScheduleCompile!O712)-1)),ScheduleCompile!O712)))))),"",IF(ScheduleCompile!O712="Off",0,IF(ScheduleCompile!O712="On",1,IF(ISNUMBER(ScheduleCompile!O712),ScheduleCompile!O712/1,IF(ISTEXT(ScheduleCompile!O712),IF(OR(ISNUMBER(FIND("5F",ScheduleCompile!O712)),ISNUMBER(FIND("0F",ScheduleCompile!O712)),ISNUMBER(FIND("8F",ScheduleCompile!O712)),ISNUMBER(FIND("1F",ScheduleCompile!O712)),ISNUMBER(FIND("2F",ScheduleCompile!O712)),ISNUMBER(FIND("3F",ScheduleCompile!O712)),ISNUMBER(FIND("6F",ScheduleCompile!O712)),ISNUMBER(FIND("7F",ScheduleCompile!O712)),ISNUMBER(FIND("9F",ScheduleCompile!O712)),ISNUMBER(FIND("4F",ScheduleCompile!O712))),VALUE(LEFT(ScheduleCompile!O712,FIND("F",ScheduleCompile!O712)-1)),ScheduleCompile!O712)))))))</f>
        <v>41.5</v>
      </c>
      <c r="U719" s="1">
        <f>IF(AND(ISERROR(IF(ScheduleCompile!P712="Off",0,IF(ScheduleCompile!P712="On",1,IF(ISNUMBER(ScheduleCompile!P712),ScheduleCompile!P712/1,IF(ISTEXT(ScheduleCompile!P712),IF(OR(ISNUMBER(FIND("5F",ScheduleCompile!P712)),ISNUMBER(FIND("0F",ScheduleCompile!P712)),ISNUMBER(FIND("8F",ScheduleCompile!P712)),ISNUMBER(FIND("1F",ScheduleCompile!P712)),ISNUMBER(FIND("2F",ScheduleCompile!P712)),ISNUMBER(FIND("3F",ScheduleCompile!P712)),ISNUMBER(FIND("6F",ScheduleCompile!P712)),ISNUMBER(FIND("7F",ScheduleCompile!P712)),ISNUMBER(FIND("9F",ScheduleCompile!P712)),ISNUMBER(FIND("4F",ScheduleCompile!P712))),VALUE(LEFT(ScheduleCompile!P712,FIND("F",ScheduleCompile!P712)-1)),ScheduleCompile!P712)))))),ISTEXT(ScheduleCompile!#REF!)),"ENDTABLE",IF(ISERROR(IF(ScheduleCompile!P712="Off",0,IF(ScheduleCompile!P712="On",1,IF(ISNUMBER(ScheduleCompile!P712),ScheduleCompile!P712/1,IF(ISTEXT(ScheduleCompile!P712),IF(OR(ISNUMBER(FIND("5F",ScheduleCompile!P712)),ISNUMBER(FIND("0F",ScheduleCompile!P712)),ISNUMBER(FIND("8F",ScheduleCompile!P712)),ISNUMBER(FIND("1F",ScheduleCompile!P712)),ISNUMBER(FIND("2F",ScheduleCompile!P712)),ISNUMBER(FIND("3F",ScheduleCompile!P712)),ISNUMBER(FIND("6F",ScheduleCompile!P712)),ISNUMBER(FIND("7F",ScheduleCompile!P712)),ISNUMBER(FIND("9F",ScheduleCompile!P712)),ISNUMBER(FIND("4F",ScheduleCompile!P712))),VALUE(LEFT(ScheduleCompile!P712,FIND("F",ScheduleCompile!P712)-1)),ScheduleCompile!P712)))))),"",IF(ScheduleCompile!P712="Off",0,IF(ScheduleCompile!P712="On",1,IF(ISNUMBER(ScheduleCompile!P712),ScheduleCompile!P712/1,IF(ISTEXT(ScheduleCompile!P712),IF(OR(ISNUMBER(FIND("5F",ScheduleCompile!P712)),ISNUMBER(FIND("0F",ScheduleCompile!P712)),ISNUMBER(FIND("8F",ScheduleCompile!P712)),ISNUMBER(FIND("1F",ScheduleCompile!P712)),ISNUMBER(FIND("2F",ScheduleCompile!P712)),ISNUMBER(FIND("3F",ScheduleCompile!P712)),ISNUMBER(FIND("6F",ScheduleCompile!P712)),ISNUMBER(FIND("7F",ScheduleCompile!P712)),ISNUMBER(FIND("9F",ScheduleCompile!P712)),ISNUMBER(FIND("4F",ScheduleCompile!P712))),VALUE(LEFT(ScheduleCompile!P712,FIND("F",ScheduleCompile!P712)-1)),ScheduleCompile!P712)))))))</f>
        <v>41.5</v>
      </c>
      <c r="V719" s="1">
        <f>IF(AND(ISERROR(IF(ScheduleCompile!Q712="Off",0,IF(ScheduleCompile!Q712="On",1,IF(ISNUMBER(ScheduleCompile!Q712),ScheduleCompile!Q712/1,IF(ISTEXT(ScheduleCompile!Q712),IF(OR(ISNUMBER(FIND("5F",ScheduleCompile!Q712)),ISNUMBER(FIND("0F",ScheduleCompile!Q712)),ISNUMBER(FIND("8F",ScheduleCompile!Q712)),ISNUMBER(FIND("1F",ScheduleCompile!Q712)),ISNUMBER(FIND("2F",ScheduleCompile!Q712)),ISNUMBER(FIND("3F",ScheduleCompile!Q712)),ISNUMBER(FIND("6F",ScheduleCompile!Q712)),ISNUMBER(FIND("7F",ScheduleCompile!Q712)),ISNUMBER(FIND("9F",ScheduleCompile!Q712)),ISNUMBER(FIND("4F",ScheduleCompile!Q712))),VALUE(LEFT(ScheduleCompile!Q712,FIND("F",ScheduleCompile!Q712)-1)),ScheduleCompile!Q712)))))),ISTEXT(ScheduleCompile!#REF!)),"ENDTABLE",IF(ISERROR(IF(ScheduleCompile!Q712="Off",0,IF(ScheduleCompile!Q712="On",1,IF(ISNUMBER(ScheduleCompile!Q712),ScheduleCompile!Q712/1,IF(ISTEXT(ScheduleCompile!Q712),IF(OR(ISNUMBER(FIND("5F",ScheduleCompile!Q712)),ISNUMBER(FIND("0F",ScheduleCompile!Q712)),ISNUMBER(FIND("8F",ScheduleCompile!Q712)),ISNUMBER(FIND("1F",ScheduleCompile!Q712)),ISNUMBER(FIND("2F",ScheduleCompile!Q712)),ISNUMBER(FIND("3F",ScheduleCompile!Q712)),ISNUMBER(FIND("6F",ScheduleCompile!Q712)),ISNUMBER(FIND("7F",ScheduleCompile!Q712)),ISNUMBER(FIND("9F",ScheduleCompile!Q712)),ISNUMBER(FIND("4F",ScheduleCompile!Q712))),VALUE(LEFT(ScheduleCompile!Q712,FIND("F",ScheduleCompile!Q712)-1)),ScheduleCompile!Q712)))))),"",IF(ScheduleCompile!Q712="Off",0,IF(ScheduleCompile!Q712="On",1,IF(ISNUMBER(ScheduleCompile!Q712),ScheduleCompile!Q712/1,IF(ISTEXT(ScheduleCompile!Q712),IF(OR(ISNUMBER(FIND("5F",ScheduleCompile!Q712)),ISNUMBER(FIND("0F",ScheduleCompile!Q712)),ISNUMBER(FIND("8F",ScheduleCompile!Q712)),ISNUMBER(FIND("1F",ScheduleCompile!Q712)),ISNUMBER(FIND("2F",ScheduleCompile!Q712)),ISNUMBER(FIND("3F",ScheduleCompile!Q712)),ISNUMBER(FIND("6F",ScheduleCompile!Q712)),ISNUMBER(FIND("7F",ScheduleCompile!Q712)),ISNUMBER(FIND("9F",ScheduleCompile!Q712)),ISNUMBER(FIND("4F",ScheduleCompile!Q712))),VALUE(LEFT(ScheduleCompile!Q712,FIND("F",ScheduleCompile!Q712)-1)),ScheduleCompile!Q712)))))))</f>
        <v>41.5</v>
      </c>
      <c r="W719" s="1">
        <f>IF(AND(ISERROR(IF(ScheduleCompile!R712="Off",0,IF(ScheduleCompile!R712="On",1,IF(ISNUMBER(ScheduleCompile!R712),ScheduleCompile!R712/1,IF(ISTEXT(ScheduleCompile!R712),IF(OR(ISNUMBER(FIND("5F",ScheduleCompile!R712)),ISNUMBER(FIND("0F",ScheduleCompile!R712)),ISNUMBER(FIND("8F",ScheduleCompile!R712)),ISNUMBER(FIND("1F",ScheduleCompile!R712)),ISNUMBER(FIND("2F",ScheduleCompile!R712)),ISNUMBER(FIND("3F",ScheduleCompile!R712)),ISNUMBER(FIND("6F",ScheduleCompile!R712)),ISNUMBER(FIND("7F",ScheduleCompile!R712)),ISNUMBER(FIND("9F",ScheduleCompile!R712)),ISNUMBER(FIND("4F",ScheduleCompile!R712))),VALUE(LEFT(ScheduleCompile!R712,FIND("F",ScheduleCompile!R712)-1)),ScheduleCompile!R712)))))),ISTEXT(ScheduleCompile!#REF!)),"ENDTABLE",IF(ISERROR(IF(ScheduleCompile!R712="Off",0,IF(ScheduleCompile!R712="On",1,IF(ISNUMBER(ScheduleCompile!R712),ScheduleCompile!R712/1,IF(ISTEXT(ScheduleCompile!R712),IF(OR(ISNUMBER(FIND("5F",ScheduleCompile!R712)),ISNUMBER(FIND("0F",ScheduleCompile!R712)),ISNUMBER(FIND("8F",ScheduleCompile!R712)),ISNUMBER(FIND("1F",ScheduleCompile!R712)),ISNUMBER(FIND("2F",ScheduleCompile!R712)),ISNUMBER(FIND("3F",ScheduleCompile!R712)),ISNUMBER(FIND("6F",ScheduleCompile!R712)),ISNUMBER(FIND("7F",ScheduleCompile!R712)),ISNUMBER(FIND("9F",ScheduleCompile!R712)),ISNUMBER(FIND("4F",ScheduleCompile!R712))),VALUE(LEFT(ScheduleCompile!R712,FIND("F",ScheduleCompile!R712)-1)),ScheduleCompile!R712)))))),"",IF(ScheduleCompile!R712="Off",0,IF(ScheduleCompile!R712="On",1,IF(ISNUMBER(ScheduleCompile!R712),ScheduleCompile!R712/1,IF(ISTEXT(ScheduleCompile!R712),IF(OR(ISNUMBER(FIND("5F",ScheduleCompile!R712)),ISNUMBER(FIND("0F",ScheduleCompile!R712)),ISNUMBER(FIND("8F",ScheduleCompile!R712)),ISNUMBER(FIND("1F",ScheduleCompile!R712)),ISNUMBER(FIND("2F",ScheduleCompile!R712)),ISNUMBER(FIND("3F",ScheduleCompile!R712)),ISNUMBER(FIND("6F",ScheduleCompile!R712)),ISNUMBER(FIND("7F",ScheduleCompile!R712)),ISNUMBER(FIND("9F",ScheduleCompile!R712)),ISNUMBER(FIND("4F",ScheduleCompile!R712))),VALUE(LEFT(ScheduleCompile!R712,FIND("F",ScheduleCompile!R712)-1)),ScheduleCompile!R712)))))))</f>
        <v>41.5</v>
      </c>
      <c r="X719" s="1">
        <f>IF(AND(ISERROR(IF(ScheduleCompile!S712="Off",0,IF(ScheduleCompile!S712="On",1,IF(ISNUMBER(ScheduleCompile!S712),ScheduleCompile!S712/1,IF(ISTEXT(ScheduleCompile!S712),IF(OR(ISNUMBER(FIND("5F",ScheduleCompile!S712)),ISNUMBER(FIND("0F",ScheduleCompile!S712)),ISNUMBER(FIND("8F",ScheduleCompile!S712)),ISNUMBER(FIND("1F",ScheduleCompile!S712)),ISNUMBER(FIND("2F",ScheduleCompile!S712)),ISNUMBER(FIND("3F",ScheduleCompile!S712)),ISNUMBER(FIND("6F",ScheduleCompile!S712)),ISNUMBER(FIND("7F",ScheduleCompile!S712)),ISNUMBER(FIND("9F",ScheduleCompile!S712)),ISNUMBER(FIND("4F",ScheduleCompile!S712))),VALUE(LEFT(ScheduleCompile!S712,FIND("F",ScheduleCompile!S712)-1)),ScheduleCompile!S712)))))),ISTEXT(ScheduleCompile!#REF!)),"ENDTABLE",IF(ISERROR(IF(ScheduleCompile!S712="Off",0,IF(ScheduleCompile!S712="On",1,IF(ISNUMBER(ScheduleCompile!S712),ScheduleCompile!S712/1,IF(ISTEXT(ScheduleCompile!S712),IF(OR(ISNUMBER(FIND("5F",ScheduleCompile!S712)),ISNUMBER(FIND("0F",ScheduleCompile!S712)),ISNUMBER(FIND("8F",ScheduleCompile!S712)),ISNUMBER(FIND("1F",ScheduleCompile!S712)),ISNUMBER(FIND("2F",ScheduleCompile!S712)),ISNUMBER(FIND("3F",ScheduleCompile!S712)),ISNUMBER(FIND("6F",ScheduleCompile!S712)),ISNUMBER(FIND("7F",ScheduleCompile!S712)),ISNUMBER(FIND("9F",ScheduleCompile!S712)),ISNUMBER(FIND("4F",ScheduleCompile!S712))),VALUE(LEFT(ScheduleCompile!S712,FIND("F",ScheduleCompile!S712)-1)),ScheduleCompile!S712)))))),"",IF(ScheduleCompile!S712="Off",0,IF(ScheduleCompile!S712="On",1,IF(ISNUMBER(ScheduleCompile!S712),ScheduleCompile!S712/1,IF(ISTEXT(ScheduleCompile!S712),IF(OR(ISNUMBER(FIND("5F",ScheduleCompile!S712)),ISNUMBER(FIND("0F",ScheduleCompile!S712)),ISNUMBER(FIND("8F",ScheduleCompile!S712)),ISNUMBER(FIND("1F",ScheduleCompile!S712)),ISNUMBER(FIND("2F",ScheduleCompile!S712)),ISNUMBER(FIND("3F",ScheduleCompile!S712)),ISNUMBER(FIND("6F",ScheduleCompile!S712)),ISNUMBER(FIND("7F",ScheduleCompile!S712)),ISNUMBER(FIND("9F",ScheduleCompile!S712)),ISNUMBER(FIND("4F",ScheduleCompile!S712))),VALUE(LEFT(ScheduleCompile!S712,FIND("F",ScheduleCompile!S712)-1)),ScheduleCompile!S712)))))))</f>
        <v>41.5</v>
      </c>
      <c r="Y719" s="1">
        <f>IF(AND(ISERROR(IF(ScheduleCompile!T712="Off",0,IF(ScheduleCompile!T712="On",1,IF(ISNUMBER(ScheduleCompile!T712),ScheduleCompile!T712/1,IF(ISTEXT(ScheduleCompile!T712),IF(OR(ISNUMBER(FIND("5F",ScheduleCompile!T712)),ISNUMBER(FIND("0F",ScheduleCompile!T712)),ISNUMBER(FIND("8F",ScheduleCompile!T712)),ISNUMBER(FIND("1F",ScheduleCompile!T712)),ISNUMBER(FIND("2F",ScheduleCompile!T712)),ISNUMBER(FIND("3F",ScheduleCompile!T712)),ISNUMBER(FIND("6F",ScheduleCompile!T712)),ISNUMBER(FIND("7F",ScheduleCompile!T712)),ISNUMBER(FIND("9F",ScheduleCompile!T712)),ISNUMBER(FIND("4F",ScheduleCompile!T712))),VALUE(LEFT(ScheduleCompile!T712,FIND("F",ScheduleCompile!T712)-1)),ScheduleCompile!T712)))))),ISTEXT(ScheduleCompile!#REF!)),"ENDTABLE",IF(ISERROR(IF(ScheduleCompile!T712="Off",0,IF(ScheduleCompile!T712="On",1,IF(ISNUMBER(ScheduleCompile!T712),ScheduleCompile!T712/1,IF(ISTEXT(ScheduleCompile!T712),IF(OR(ISNUMBER(FIND("5F",ScheduleCompile!T712)),ISNUMBER(FIND("0F",ScheduleCompile!T712)),ISNUMBER(FIND("8F",ScheduleCompile!T712)),ISNUMBER(FIND("1F",ScheduleCompile!T712)),ISNUMBER(FIND("2F",ScheduleCompile!T712)),ISNUMBER(FIND("3F",ScheduleCompile!T712)),ISNUMBER(FIND("6F",ScheduleCompile!T712)),ISNUMBER(FIND("7F",ScheduleCompile!T712)),ISNUMBER(FIND("9F",ScheduleCompile!T712)),ISNUMBER(FIND("4F",ScheduleCompile!T712))),VALUE(LEFT(ScheduleCompile!T712,FIND("F",ScheduleCompile!T712)-1)),ScheduleCompile!T712)))))),"",IF(ScheduleCompile!T712="Off",0,IF(ScheduleCompile!T712="On",1,IF(ISNUMBER(ScheduleCompile!T712),ScheduleCompile!T712/1,IF(ISTEXT(ScheduleCompile!T712),IF(OR(ISNUMBER(FIND("5F",ScheduleCompile!T712)),ISNUMBER(FIND("0F",ScheduleCompile!T712)),ISNUMBER(FIND("8F",ScheduleCompile!T712)),ISNUMBER(FIND("1F",ScheduleCompile!T712)),ISNUMBER(FIND("2F",ScheduleCompile!T712)),ISNUMBER(FIND("3F",ScheduleCompile!T712)),ISNUMBER(FIND("6F",ScheduleCompile!T712)),ISNUMBER(FIND("7F",ScheduleCompile!T712)),ISNUMBER(FIND("9F",ScheduleCompile!T712)),ISNUMBER(FIND("4F",ScheduleCompile!T712))),VALUE(LEFT(ScheduleCompile!T712,FIND("F",ScheduleCompile!T712)-1)),ScheduleCompile!T712)))))))</f>
        <v>41.5</v>
      </c>
      <c r="Z719" s="1">
        <f>IF(AND(ISERROR(IF(ScheduleCompile!U712="Off",0,IF(ScheduleCompile!U712="On",1,IF(ISNUMBER(ScheduleCompile!U712),ScheduleCompile!U712/1,IF(ISTEXT(ScheduleCompile!U712),IF(OR(ISNUMBER(FIND("5F",ScheduleCompile!U712)),ISNUMBER(FIND("0F",ScheduleCompile!U712)),ISNUMBER(FIND("8F",ScheduleCompile!U712)),ISNUMBER(FIND("1F",ScheduleCompile!U712)),ISNUMBER(FIND("2F",ScheduleCompile!U712)),ISNUMBER(FIND("3F",ScheduleCompile!U712)),ISNUMBER(FIND("6F",ScheduleCompile!U712)),ISNUMBER(FIND("7F",ScheduleCompile!U712)),ISNUMBER(FIND("9F",ScheduleCompile!U712)),ISNUMBER(FIND("4F",ScheduleCompile!U712))),VALUE(LEFT(ScheduleCompile!U712,FIND("F",ScheduleCompile!U712)-1)),ScheduleCompile!U712)))))),ISTEXT(ScheduleCompile!#REF!)),"ENDTABLE",IF(ISERROR(IF(ScheduleCompile!U712="Off",0,IF(ScheduleCompile!U712="On",1,IF(ISNUMBER(ScheduleCompile!U712),ScheduleCompile!U712/1,IF(ISTEXT(ScheduleCompile!U712),IF(OR(ISNUMBER(FIND("5F",ScheduleCompile!U712)),ISNUMBER(FIND("0F",ScheduleCompile!U712)),ISNUMBER(FIND("8F",ScheduleCompile!U712)),ISNUMBER(FIND("1F",ScheduleCompile!U712)),ISNUMBER(FIND("2F",ScheduleCompile!U712)),ISNUMBER(FIND("3F",ScheduleCompile!U712)),ISNUMBER(FIND("6F",ScheduleCompile!U712)),ISNUMBER(FIND("7F",ScheduleCompile!U712)),ISNUMBER(FIND("9F",ScheduleCompile!U712)),ISNUMBER(FIND("4F",ScheduleCompile!U712))),VALUE(LEFT(ScheduleCompile!U712,FIND("F",ScheduleCompile!U712)-1)),ScheduleCompile!U712)))))),"",IF(ScheduleCompile!U712="Off",0,IF(ScheduleCompile!U712="On",1,IF(ISNUMBER(ScheduleCompile!U712),ScheduleCompile!U712/1,IF(ISTEXT(ScheduleCompile!U712),IF(OR(ISNUMBER(FIND("5F",ScheduleCompile!U712)),ISNUMBER(FIND("0F",ScheduleCompile!U712)),ISNUMBER(FIND("8F",ScheduleCompile!U712)),ISNUMBER(FIND("1F",ScheduleCompile!U712)),ISNUMBER(FIND("2F",ScheduleCompile!U712)),ISNUMBER(FIND("3F",ScheduleCompile!U712)),ISNUMBER(FIND("6F",ScheduleCompile!U712)),ISNUMBER(FIND("7F",ScheduleCompile!U712)),ISNUMBER(FIND("9F",ScheduleCompile!U712)),ISNUMBER(FIND("4F",ScheduleCompile!U712))),VALUE(LEFT(ScheduleCompile!U712,FIND("F",ScheduleCompile!U712)-1)),ScheduleCompile!U712)))))))</f>
        <v>41.5</v>
      </c>
      <c r="AA719" s="1">
        <f>IF(AND(ISERROR(IF(ScheduleCompile!V712="Off",0,IF(ScheduleCompile!V712="On",1,IF(ISNUMBER(ScheduleCompile!V712),ScheduleCompile!V712/1,IF(ISTEXT(ScheduleCompile!V712),IF(OR(ISNUMBER(FIND("5F",ScheduleCompile!V712)),ISNUMBER(FIND("0F",ScheduleCompile!V712)),ISNUMBER(FIND("8F",ScheduleCompile!V712)),ISNUMBER(FIND("1F",ScheduleCompile!V712)),ISNUMBER(FIND("2F",ScheduleCompile!V712)),ISNUMBER(FIND("3F",ScheduleCompile!V712)),ISNUMBER(FIND("6F",ScheduleCompile!V712)),ISNUMBER(FIND("7F",ScheduleCompile!V712)),ISNUMBER(FIND("9F",ScheduleCompile!V712)),ISNUMBER(FIND("4F",ScheduleCompile!V712))),VALUE(LEFT(ScheduleCompile!V712,FIND("F",ScheduleCompile!V712)-1)),ScheduleCompile!V712)))))),ISTEXT(ScheduleCompile!#REF!)),"ENDTABLE",IF(ISERROR(IF(ScheduleCompile!V712="Off",0,IF(ScheduleCompile!V712="On",1,IF(ISNUMBER(ScheduleCompile!V712),ScheduleCompile!V712/1,IF(ISTEXT(ScheduleCompile!V712),IF(OR(ISNUMBER(FIND("5F",ScheduleCompile!V712)),ISNUMBER(FIND("0F",ScheduleCompile!V712)),ISNUMBER(FIND("8F",ScheduleCompile!V712)),ISNUMBER(FIND("1F",ScheduleCompile!V712)),ISNUMBER(FIND("2F",ScheduleCompile!V712)),ISNUMBER(FIND("3F",ScheduleCompile!V712)),ISNUMBER(FIND("6F",ScheduleCompile!V712)),ISNUMBER(FIND("7F",ScheduleCompile!V712)),ISNUMBER(FIND("9F",ScheduleCompile!V712)),ISNUMBER(FIND("4F",ScheduleCompile!V712))),VALUE(LEFT(ScheduleCompile!V712,FIND("F",ScheduleCompile!V712)-1)),ScheduleCompile!V712)))))),"",IF(ScheduleCompile!V712="Off",0,IF(ScheduleCompile!V712="On",1,IF(ISNUMBER(ScheduleCompile!V712),ScheduleCompile!V712/1,IF(ISTEXT(ScheduleCompile!V712),IF(OR(ISNUMBER(FIND("5F",ScheduleCompile!V712)),ISNUMBER(FIND("0F",ScheduleCompile!V712)),ISNUMBER(FIND("8F",ScheduleCompile!V712)),ISNUMBER(FIND("1F",ScheduleCompile!V712)),ISNUMBER(FIND("2F",ScheduleCompile!V712)),ISNUMBER(FIND("3F",ScheduleCompile!V712)),ISNUMBER(FIND("6F",ScheduleCompile!V712)),ISNUMBER(FIND("7F",ScheduleCompile!V712)),ISNUMBER(FIND("9F",ScheduleCompile!V712)),ISNUMBER(FIND("4F",ScheduleCompile!V712))),VALUE(LEFT(ScheduleCompile!V712,FIND("F",ScheduleCompile!V712)-1)),ScheduleCompile!V712)))))))</f>
        <v>41.5</v>
      </c>
      <c r="AB719" s="1">
        <f>IF(AND(ISERROR(IF(ScheduleCompile!W712="Off",0,IF(ScheduleCompile!W712="On",1,IF(ISNUMBER(ScheduleCompile!W712),ScheduleCompile!W712/1,IF(ISTEXT(ScheduleCompile!W712),IF(OR(ISNUMBER(FIND("5F",ScheduleCompile!W712)),ISNUMBER(FIND("0F",ScheduleCompile!W712)),ISNUMBER(FIND("8F",ScheduleCompile!W712)),ISNUMBER(FIND("1F",ScheduleCompile!W712)),ISNUMBER(FIND("2F",ScheduleCompile!W712)),ISNUMBER(FIND("3F",ScheduleCompile!W712)),ISNUMBER(FIND("6F",ScheduleCompile!W712)),ISNUMBER(FIND("7F",ScheduleCompile!W712)),ISNUMBER(FIND("9F",ScheduleCompile!W712)),ISNUMBER(FIND("4F",ScheduleCompile!W712))),VALUE(LEFT(ScheduleCompile!W712,FIND("F",ScheduleCompile!W712)-1)),ScheduleCompile!W712)))))),ISTEXT(ScheduleCompile!#REF!)),"ENDTABLE",IF(ISERROR(IF(ScheduleCompile!W712="Off",0,IF(ScheduleCompile!W712="On",1,IF(ISNUMBER(ScheduleCompile!W712),ScheduleCompile!W712/1,IF(ISTEXT(ScheduleCompile!W712),IF(OR(ISNUMBER(FIND("5F",ScheduleCompile!W712)),ISNUMBER(FIND("0F",ScheduleCompile!W712)),ISNUMBER(FIND("8F",ScheduleCompile!W712)),ISNUMBER(FIND("1F",ScheduleCompile!W712)),ISNUMBER(FIND("2F",ScheduleCompile!W712)),ISNUMBER(FIND("3F",ScheduleCompile!W712)),ISNUMBER(FIND("6F",ScheduleCompile!W712)),ISNUMBER(FIND("7F",ScheduleCompile!W712)),ISNUMBER(FIND("9F",ScheduleCompile!W712)),ISNUMBER(FIND("4F",ScheduleCompile!W712))),VALUE(LEFT(ScheduleCompile!W712,FIND("F",ScheduleCompile!W712)-1)),ScheduleCompile!W712)))))),"",IF(ScheduleCompile!W712="Off",0,IF(ScheduleCompile!W712="On",1,IF(ISNUMBER(ScheduleCompile!W712),ScheduleCompile!W712/1,IF(ISTEXT(ScheduleCompile!W712),IF(OR(ISNUMBER(FIND("5F",ScheduleCompile!W712)),ISNUMBER(FIND("0F",ScheduleCompile!W712)),ISNUMBER(FIND("8F",ScheduleCompile!W712)),ISNUMBER(FIND("1F",ScheduleCompile!W712)),ISNUMBER(FIND("2F",ScheduleCompile!W712)),ISNUMBER(FIND("3F",ScheduleCompile!W712)),ISNUMBER(FIND("6F",ScheduleCompile!W712)),ISNUMBER(FIND("7F",ScheduleCompile!W712)),ISNUMBER(FIND("9F",ScheduleCompile!W712)),ISNUMBER(FIND("4F",ScheduleCompile!W712))),VALUE(LEFT(ScheduleCompile!W712,FIND("F",ScheduleCompile!W712)-1)),ScheduleCompile!W712)))))))</f>
        <v>41.5</v>
      </c>
      <c r="AC719" s="1">
        <f>IF(AND(ISERROR(IF(ScheduleCompile!X712="Off",0,IF(ScheduleCompile!X712="On",1,IF(ISNUMBER(ScheduleCompile!X712),ScheduleCompile!X712/1,IF(ISTEXT(ScheduleCompile!X712),IF(OR(ISNUMBER(FIND("5F",ScheduleCompile!X712)),ISNUMBER(FIND("0F",ScheduleCompile!X712)),ISNUMBER(FIND("8F",ScheduleCompile!X712)),ISNUMBER(FIND("1F",ScheduleCompile!X712)),ISNUMBER(FIND("2F",ScheduleCompile!X712)),ISNUMBER(FIND("3F",ScheduleCompile!X712)),ISNUMBER(FIND("6F",ScheduleCompile!X712)),ISNUMBER(FIND("7F",ScheduleCompile!X712)),ISNUMBER(FIND("9F",ScheduleCompile!X712)),ISNUMBER(FIND("4F",ScheduleCompile!X712))),VALUE(LEFT(ScheduleCompile!X712,FIND("F",ScheduleCompile!X712)-1)),ScheduleCompile!X712)))))),ISTEXT(ScheduleCompile!#REF!)),"ENDTABLE",IF(ISERROR(IF(ScheduleCompile!X712="Off",0,IF(ScheduleCompile!X712="On",1,IF(ISNUMBER(ScheduleCompile!X712),ScheduleCompile!X712/1,IF(ISTEXT(ScheduleCompile!X712),IF(OR(ISNUMBER(FIND("5F",ScheduleCompile!X712)),ISNUMBER(FIND("0F",ScheduleCompile!X712)),ISNUMBER(FIND("8F",ScheduleCompile!X712)),ISNUMBER(FIND("1F",ScheduleCompile!X712)),ISNUMBER(FIND("2F",ScheduleCompile!X712)),ISNUMBER(FIND("3F",ScheduleCompile!X712)),ISNUMBER(FIND("6F",ScheduleCompile!X712)),ISNUMBER(FIND("7F",ScheduleCompile!X712)),ISNUMBER(FIND("9F",ScheduleCompile!X712)),ISNUMBER(FIND("4F",ScheduleCompile!X712))),VALUE(LEFT(ScheduleCompile!X712,FIND("F",ScheduleCompile!X712)-1)),ScheduleCompile!X712)))))),"",IF(ScheduleCompile!X712="Off",0,IF(ScheduleCompile!X712="On",1,IF(ISNUMBER(ScheduleCompile!X712),ScheduleCompile!X712/1,IF(ISTEXT(ScheduleCompile!X712),IF(OR(ISNUMBER(FIND("5F",ScheduleCompile!X712)),ISNUMBER(FIND("0F",ScheduleCompile!X712)),ISNUMBER(FIND("8F",ScheduleCompile!X712)),ISNUMBER(FIND("1F",ScheduleCompile!X712)),ISNUMBER(FIND("2F",ScheduleCompile!X712)),ISNUMBER(FIND("3F",ScheduleCompile!X712)),ISNUMBER(FIND("6F",ScheduleCompile!X712)),ISNUMBER(FIND("7F",ScheduleCompile!X712)),ISNUMBER(FIND("9F",ScheduleCompile!X712)),ISNUMBER(FIND("4F",ScheduleCompile!X712))),VALUE(LEFT(ScheduleCompile!X712,FIND("F",ScheduleCompile!X712)-1)),ScheduleCompile!X712)))))))</f>
        <v>41.5</v>
      </c>
      <c r="AD719" s="1">
        <f>IF(AND(ISERROR(IF(ScheduleCompile!Y712="Off",0,IF(ScheduleCompile!Y712="On",1,IF(ISNUMBER(ScheduleCompile!Y712),ScheduleCompile!Y712/1,IF(ISTEXT(ScheduleCompile!Y712),IF(OR(ISNUMBER(FIND("5F",ScheduleCompile!Y712)),ISNUMBER(FIND("0F",ScheduleCompile!Y712)),ISNUMBER(FIND("8F",ScheduleCompile!Y712)),ISNUMBER(FIND("1F",ScheduleCompile!Y712)),ISNUMBER(FIND("2F",ScheduleCompile!Y712)),ISNUMBER(FIND("3F",ScheduleCompile!Y712)),ISNUMBER(FIND("6F",ScheduleCompile!Y712)),ISNUMBER(FIND("7F",ScheduleCompile!Y712)),ISNUMBER(FIND("9F",ScheduleCompile!Y712)),ISNUMBER(FIND("4F",ScheduleCompile!Y712))),VALUE(LEFT(ScheduleCompile!Y712,FIND("F",ScheduleCompile!Y712)-1)),ScheduleCompile!Y712)))))),ISTEXT(ScheduleCompile!#REF!)),"ENDTABLE",IF(ISERROR(IF(ScheduleCompile!Y712="Off",0,IF(ScheduleCompile!Y712="On",1,IF(ISNUMBER(ScheduleCompile!Y712),ScheduleCompile!Y712/1,IF(ISTEXT(ScheduleCompile!Y712),IF(OR(ISNUMBER(FIND("5F",ScheduleCompile!Y712)),ISNUMBER(FIND("0F",ScheduleCompile!Y712)),ISNUMBER(FIND("8F",ScheduleCompile!Y712)),ISNUMBER(FIND("1F",ScheduleCompile!Y712)),ISNUMBER(FIND("2F",ScheduleCompile!Y712)),ISNUMBER(FIND("3F",ScheduleCompile!Y712)),ISNUMBER(FIND("6F",ScheduleCompile!Y712)),ISNUMBER(FIND("7F",ScheduleCompile!Y712)),ISNUMBER(FIND("9F",ScheduleCompile!Y712)),ISNUMBER(FIND("4F",ScheduleCompile!Y712))),VALUE(LEFT(ScheduleCompile!Y712,FIND("F",ScheduleCompile!Y712)-1)),ScheduleCompile!Y712)))))),"",IF(ScheduleCompile!Y712="Off",0,IF(ScheduleCompile!Y712="On",1,IF(ISNUMBER(ScheduleCompile!Y712),ScheduleCompile!Y712/1,IF(ISTEXT(ScheduleCompile!Y712),IF(OR(ISNUMBER(FIND("5F",ScheduleCompile!Y712)),ISNUMBER(FIND("0F",ScheduleCompile!Y712)),ISNUMBER(FIND("8F",ScheduleCompile!Y712)),ISNUMBER(FIND("1F",ScheduleCompile!Y712)),ISNUMBER(FIND("2F",ScheduleCompile!Y712)),ISNUMBER(FIND("3F",ScheduleCompile!Y712)),ISNUMBER(FIND("6F",ScheduleCompile!Y712)),ISNUMBER(FIND("7F",ScheduleCompile!Y712)),ISNUMBER(FIND("9F",ScheduleCompile!Y712)),ISNUMBER(FIND("4F",ScheduleCompile!Y712))),VALUE(LEFT(ScheduleCompile!Y712,FIND("F",ScheduleCompile!Y712)-1)),ScheduleCompile!Y712)))))))</f>
        <v>41.5</v>
      </c>
    </row>
    <row r="720" spans="1:30" x14ac:dyDescent="0.25">
      <c r="A720" t="str">
        <f t="shared" ref="A720:A722" si="63">CONCATENATE(C720,D720)</f>
        <v>SchDay "WaterMainCZ16Apr"  Type = "Temperature" Hr = (42.7, 42.7, 42.7, 42.7, 42.7, 42.7, 42.7, 42.7, 42.7, 42.7, 42.7, 42.7, 42.7, 42.7, 42.7, 42.7, 42.7, 42.7, 42.7, 42.7, 42.7, 42.7, 42.7, 42.7) ..</v>
      </c>
      <c r="B720" s="1" t="s">
        <v>623</v>
      </c>
      <c r="C720" t="str">
        <f t="shared" ref="C720:C722" si="64">CONCATENATE("SchDay """,E720,"""  Type = """,F720,""" Hr = ")</f>
        <v xml:space="preserve">SchDay "WaterMainCZ16Apr"  Type = "Temperature" Hr = </v>
      </c>
      <c r="D720" t="str">
        <f t="shared" ref="D720:D722" si="65">CONCATENATE("(",G720,", ",H720,", ",I720,", ",J720,", ",K720,", ",L720,", ",M720,", ",N720,", ",O720,", ",P720,", ",Q720,", ",R720,", ",S720,", ",T720,", ",U720,", ",V720,", ",W720,", ",X720,", ",Y720,", ",Z720,", ",AA720,", ",AB720,", ",AC720,", ",AD720,") ..")</f>
        <v>(42.7, 42.7, 42.7, 42.7, 42.7, 42.7, 42.7, 42.7, 42.7, 42.7, 42.7, 42.7, 42.7, 42.7, 42.7, 42.7, 42.7, 42.7, 42.7, 42.7, 42.7, 42.7, 42.7, 42.7) ..</v>
      </c>
      <c r="E720" s="30" t="str">
        <f>ScheduleCompile!A713</f>
        <v>WaterMainCZ16Apr</v>
      </c>
      <c r="F720" t="str">
        <f t="shared" si="62"/>
        <v>Temperature</v>
      </c>
      <c r="G720" s="1">
        <f>IF(AND(ISERROR(IF(ScheduleCompile!B713="Off",0,IF(ScheduleCompile!B713="On",1,IF(ISNUMBER(ScheduleCompile!B713),ScheduleCompile!B713/1,IF(ISTEXT(ScheduleCompile!B713),IF(OR(ISNUMBER(FIND("5F",ScheduleCompile!B713)),ISNUMBER(FIND("0F",ScheduleCompile!B713)),ISNUMBER(FIND("8F",ScheduleCompile!B713)),ISNUMBER(FIND("1F",ScheduleCompile!B713)),ISNUMBER(FIND("2F",ScheduleCompile!B713)),ISNUMBER(FIND("3F",ScheduleCompile!B713)),ISNUMBER(FIND("6F",ScheduleCompile!B713)),ISNUMBER(FIND("7F",ScheduleCompile!B713)),ISNUMBER(FIND("9F",ScheduleCompile!B713)),ISNUMBER(FIND("4F",ScheduleCompile!B713))),VALUE(LEFT(ScheduleCompile!B713,FIND("F",ScheduleCompile!B713)-1)),ScheduleCompile!B713)))))),ISTEXT(ScheduleCompile!#REF!)),"ENDTABLE",IF(ISERROR(IF(ScheduleCompile!B713="Off",0,IF(ScheduleCompile!B713="On",1,IF(ISNUMBER(ScheduleCompile!B713),ScheduleCompile!B713/1,IF(ISTEXT(ScheduleCompile!B713),IF(OR(ISNUMBER(FIND("5F",ScheduleCompile!B713)),ISNUMBER(FIND("0F",ScheduleCompile!B713)),ISNUMBER(FIND("8F",ScheduleCompile!B713)),ISNUMBER(FIND("1F",ScheduleCompile!B713)),ISNUMBER(FIND("2F",ScheduleCompile!B713)),ISNUMBER(FIND("3F",ScheduleCompile!B713)),ISNUMBER(FIND("6F",ScheduleCompile!B713)),ISNUMBER(FIND("7F",ScheduleCompile!B713)),ISNUMBER(FIND("9F",ScheduleCompile!B713)),ISNUMBER(FIND("4F",ScheduleCompile!B713))),VALUE(LEFT(ScheduleCompile!B713,FIND("F",ScheduleCompile!B713)-1)),ScheduleCompile!B713)))))),"",IF(ScheduleCompile!B713="Off",0,IF(ScheduleCompile!B713="On",1,IF(ISNUMBER(ScheduleCompile!B713),ScheduleCompile!B713/1,IF(ISTEXT(ScheduleCompile!B713),IF(OR(ISNUMBER(FIND("5F",ScheduleCompile!B713)),ISNUMBER(FIND("0F",ScheduleCompile!B713)),ISNUMBER(FIND("8F",ScheduleCompile!B713)),ISNUMBER(FIND("1F",ScheduleCompile!B713)),ISNUMBER(FIND("2F",ScheduleCompile!B713)),ISNUMBER(FIND("3F",ScheduleCompile!B713)),ISNUMBER(FIND("6F",ScheduleCompile!B713)),ISNUMBER(FIND("7F",ScheduleCompile!B713)),ISNUMBER(FIND("9F",ScheduleCompile!B713)),ISNUMBER(FIND("4F",ScheduleCompile!B713))),VALUE(LEFT(ScheduleCompile!B713,FIND("F",ScheduleCompile!B713)-1)),ScheduleCompile!B713)))))))</f>
        <v>42.7</v>
      </c>
      <c r="H720" s="1">
        <f>IF(AND(ISERROR(IF(ScheduleCompile!C713="Off",0,IF(ScheduleCompile!C713="On",1,IF(ISNUMBER(ScheduleCompile!C713),ScheduleCompile!C713/1,IF(ISTEXT(ScheduleCompile!C713),IF(OR(ISNUMBER(FIND("5F",ScheduleCompile!C713)),ISNUMBER(FIND("0F",ScheduleCompile!C713)),ISNUMBER(FIND("8F",ScheduleCompile!C713)),ISNUMBER(FIND("1F",ScheduleCompile!C713)),ISNUMBER(FIND("2F",ScheduleCompile!C713)),ISNUMBER(FIND("3F",ScheduleCompile!C713)),ISNUMBER(FIND("6F",ScheduleCompile!C713)),ISNUMBER(FIND("7F",ScheduleCompile!C713)),ISNUMBER(FIND("9F",ScheduleCompile!C713)),ISNUMBER(FIND("4F",ScheduleCompile!C713))),VALUE(LEFT(ScheduleCompile!C713,FIND("F",ScheduleCompile!C713)-1)),ScheduleCompile!C713)))))),ISTEXT(ScheduleCompile!#REF!)),"ENDTABLE",IF(ISERROR(IF(ScheduleCompile!C713="Off",0,IF(ScheduleCompile!C713="On",1,IF(ISNUMBER(ScheduleCompile!C713),ScheduleCompile!C713/1,IF(ISTEXT(ScheduleCompile!C713),IF(OR(ISNUMBER(FIND("5F",ScheduleCompile!C713)),ISNUMBER(FIND("0F",ScheduleCompile!C713)),ISNUMBER(FIND("8F",ScheduleCompile!C713)),ISNUMBER(FIND("1F",ScheduleCompile!C713)),ISNUMBER(FIND("2F",ScheduleCompile!C713)),ISNUMBER(FIND("3F",ScheduleCompile!C713)),ISNUMBER(FIND("6F",ScheduleCompile!C713)),ISNUMBER(FIND("7F",ScheduleCompile!C713)),ISNUMBER(FIND("9F",ScheduleCompile!C713)),ISNUMBER(FIND("4F",ScheduleCompile!C713))),VALUE(LEFT(ScheduleCompile!C713,FIND("F",ScheduleCompile!C713)-1)),ScheduleCompile!C713)))))),"",IF(ScheduleCompile!C713="Off",0,IF(ScheduleCompile!C713="On",1,IF(ISNUMBER(ScheduleCompile!C713),ScheduleCompile!C713/1,IF(ISTEXT(ScheduleCompile!C713),IF(OR(ISNUMBER(FIND("5F",ScheduleCompile!C713)),ISNUMBER(FIND("0F",ScheduleCompile!C713)),ISNUMBER(FIND("8F",ScheduleCompile!C713)),ISNUMBER(FIND("1F",ScheduleCompile!C713)),ISNUMBER(FIND("2F",ScheduleCompile!C713)),ISNUMBER(FIND("3F",ScheduleCompile!C713)),ISNUMBER(FIND("6F",ScheduleCompile!C713)),ISNUMBER(FIND("7F",ScheduleCompile!C713)),ISNUMBER(FIND("9F",ScheduleCompile!C713)),ISNUMBER(FIND("4F",ScheduleCompile!C713))),VALUE(LEFT(ScheduleCompile!C713,FIND("F",ScheduleCompile!C713)-1)),ScheduleCompile!C713)))))))</f>
        <v>42.7</v>
      </c>
      <c r="I720" s="1">
        <f>IF(AND(ISERROR(IF(ScheduleCompile!D713="Off",0,IF(ScheduleCompile!D713="On",1,IF(ISNUMBER(ScheduleCompile!D713),ScheduleCompile!D713/1,IF(ISTEXT(ScheduleCompile!D713),IF(OR(ISNUMBER(FIND("5F",ScheduleCompile!D713)),ISNUMBER(FIND("0F",ScheduleCompile!D713)),ISNUMBER(FIND("8F",ScheduleCompile!D713)),ISNUMBER(FIND("1F",ScheduleCompile!D713)),ISNUMBER(FIND("2F",ScheduleCompile!D713)),ISNUMBER(FIND("3F",ScheduleCompile!D713)),ISNUMBER(FIND("6F",ScheduleCompile!D713)),ISNUMBER(FIND("7F",ScheduleCompile!D713)),ISNUMBER(FIND("9F",ScheduleCompile!D713)),ISNUMBER(FIND("4F",ScheduleCompile!D713))),VALUE(LEFT(ScheduleCompile!D713,FIND("F",ScheduleCompile!D713)-1)),ScheduleCompile!D713)))))),ISTEXT(ScheduleCompile!#REF!)),"ENDTABLE",IF(ISERROR(IF(ScheduleCompile!D713="Off",0,IF(ScheduleCompile!D713="On",1,IF(ISNUMBER(ScheduleCompile!D713),ScheduleCompile!D713/1,IF(ISTEXT(ScheduleCompile!D713),IF(OR(ISNUMBER(FIND("5F",ScheduleCompile!D713)),ISNUMBER(FIND("0F",ScheduleCompile!D713)),ISNUMBER(FIND("8F",ScheduleCompile!D713)),ISNUMBER(FIND("1F",ScheduleCompile!D713)),ISNUMBER(FIND("2F",ScheduleCompile!D713)),ISNUMBER(FIND("3F",ScheduleCompile!D713)),ISNUMBER(FIND("6F",ScheduleCompile!D713)),ISNUMBER(FIND("7F",ScheduleCompile!D713)),ISNUMBER(FIND("9F",ScheduleCompile!D713)),ISNUMBER(FIND("4F",ScheduleCompile!D713))),VALUE(LEFT(ScheduleCompile!D713,FIND("F",ScheduleCompile!D713)-1)),ScheduleCompile!D713)))))),"",IF(ScheduleCompile!D713="Off",0,IF(ScheduleCompile!D713="On",1,IF(ISNUMBER(ScheduleCompile!D713),ScheduleCompile!D713/1,IF(ISTEXT(ScheduleCompile!D713),IF(OR(ISNUMBER(FIND("5F",ScheduleCompile!D713)),ISNUMBER(FIND("0F",ScheduleCompile!D713)),ISNUMBER(FIND("8F",ScheduleCompile!D713)),ISNUMBER(FIND("1F",ScheduleCompile!D713)),ISNUMBER(FIND("2F",ScheduleCompile!D713)),ISNUMBER(FIND("3F",ScheduleCompile!D713)),ISNUMBER(FIND("6F",ScheduleCompile!D713)),ISNUMBER(FIND("7F",ScheduleCompile!D713)),ISNUMBER(FIND("9F",ScheduleCompile!D713)),ISNUMBER(FIND("4F",ScheduleCompile!D713))),VALUE(LEFT(ScheduleCompile!D713,FIND("F",ScheduleCompile!D713)-1)),ScheduleCompile!D713)))))))</f>
        <v>42.7</v>
      </c>
      <c r="J720" s="1">
        <f>IF(AND(ISERROR(IF(ScheduleCompile!E713="Off",0,IF(ScheduleCompile!E713="On",1,IF(ISNUMBER(ScheduleCompile!E713),ScheduleCompile!E713/1,IF(ISTEXT(ScheduleCompile!E713),IF(OR(ISNUMBER(FIND("5F",ScheduleCompile!E713)),ISNUMBER(FIND("0F",ScheduleCompile!E713)),ISNUMBER(FIND("8F",ScheduleCompile!E713)),ISNUMBER(FIND("1F",ScheduleCompile!E713)),ISNUMBER(FIND("2F",ScheduleCompile!E713)),ISNUMBER(FIND("3F",ScheduleCompile!E713)),ISNUMBER(FIND("6F",ScheduleCompile!E713)),ISNUMBER(FIND("7F",ScheduleCompile!E713)),ISNUMBER(FIND("9F",ScheduleCompile!E713)),ISNUMBER(FIND("4F",ScheduleCompile!E713))),VALUE(LEFT(ScheduleCompile!E713,FIND("F",ScheduleCompile!E713)-1)),ScheduleCompile!E713)))))),ISTEXT(ScheduleCompile!#REF!)),"ENDTABLE",IF(ISERROR(IF(ScheduleCompile!E713="Off",0,IF(ScheduleCompile!E713="On",1,IF(ISNUMBER(ScheduleCompile!E713),ScheduleCompile!E713/1,IF(ISTEXT(ScheduleCompile!E713),IF(OR(ISNUMBER(FIND("5F",ScheduleCompile!E713)),ISNUMBER(FIND("0F",ScheduleCompile!E713)),ISNUMBER(FIND("8F",ScheduleCompile!E713)),ISNUMBER(FIND("1F",ScheduleCompile!E713)),ISNUMBER(FIND("2F",ScheduleCompile!E713)),ISNUMBER(FIND("3F",ScheduleCompile!E713)),ISNUMBER(FIND("6F",ScheduleCompile!E713)),ISNUMBER(FIND("7F",ScheduleCompile!E713)),ISNUMBER(FIND("9F",ScheduleCompile!E713)),ISNUMBER(FIND("4F",ScheduleCompile!E713))),VALUE(LEFT(ScheduleCompile!E713,FIND("F",ScheduleCompile!E713)-1)),ScheduleCompile!E713)))))),"",IF(ScheduleCompile!E713="Off",0,IF(ScheduleCompile!E713="On",1,IF(ISNUMBER(ScheduleCompile!E713),ScheduleCompile!E713/1,IF(ISTEXT(ScheduleCompile!E713),IF(OR(ISNUMBER(FIND("5F",ScheduleCompile!E713)),ISNUMBER(FIND("0F",ScheduleCompile!E713)),ISNUMBER(FIND("8F",ScheduleCompile!E713)),ISNUMBER(FIND("1F",ScheduleCompile!E713)),ISNUMBER(FIND("2F",ScheduleCompile!E713)),ISNUMBER(FIND("3F",ScheduleCompile!E713)),ISNUMBER(FIND("6F",ScheduleCompile!E713)),ISNUMBER(FIND("7F",ScheduleCompile!E713)),ISNUMBER(FIND("9F",ScheduleCompile!E713)),ISNUMBER(FIND("4F",ScheduleCompile!E713))),VALUE(LEFT(ScheduleCompile!E713,FIND("F",ScheduleCompile!E713)-1)),ScheduleCompile!E713)))))))</f>
        <v>42.7</v>
      </c>
      <c r="K720" s="1">
        <f>IF(AND(ISERROR(IF(ScheduleCompile!F713="Off",0,IF(ScheduleCompile!F713="On",1,IF(ISNUMBER(ScheduleCompile!F713),ScheduleCompile!F713/1,IF(ISTEXT(ScheduleCompile!F713),IF(OR(ISNUMBER(FIND("5F",ScheduleCompile!F713)),ISNUMBER(FIND("0F",ScheduleCompile!F713)),ISNUMBER(FIND("8F",ScheduleCompile!F713)),ISNUMBER(FIND("1F",ScheduleCompile!F713)),ISNUMBER(FIND("2F",ScheduleCompile!F713)),ISNUMBER(FIND("3F",ScheduleCompile!F713)),ISNUMBER(FIND("6F",ScheduleCompile!F713)),ISNUMBER(FIND("7F",ScheduleCompile!F713)),ISNUMBER(FIND("9F",ScheduleCompile!F713)),ISNUMBER(FIND("4F",ScheduleCompile!F713))),VALUE(LEFT(ScheduleCompile!F713,FIND("F",ScheduleCompile!F713)-1)),ScheduleCompile!F713)))))),ISTEXT(ScheduleCompile!#REF!)),"ENDTABLE",IF(ISERROR(IF(ScheduleCompile!F713="Off",0,IF(ScheduleCompile!F713="On",1,IF(ISNUMBER(ScheduleCompile!F713),ScheduleCompile!F713/1,IF(ISTEXT(ScheduleCompile!F713),IF(OR(ISNUMBER(FIND("5F",ScheduleCompile!F713)),ISNUMBER(FIND("0F",ScheduleCompile!F713)),ISNUMBER(FIND("8F",ScheduleCompile!F713)),ISNUMBER(FIND("1F",ScheduleCompile!F713)),ISNUMBER(FIND("2F",ScheduleCompile!F713)),ISNUMBER(FIND("3F",ScheduleCompile!F713)),ISNUMBER(FIND("6F",ScheduleCompile!F713)),ISNUMBER(FIND("7F",ScheduleCompile!F713)),ISNUMBER(FIND("9F",ScheduleCompile!F713)),ISNUMBER(FIND("4F",ScheduleCompile!F713))),VALUE(LEFT(ScheduleCompile!F713,FIND("F",ScheduleCompile!F713)-1)),ScheduleCompile!F713)))))),"",IF(ScheduleCompile!F713="Off",0,IF(ScheduleCompile!F713="On",1,IF(ISNUMBER(ScheduleCompile!F713),ScheduleCompile!F713/1,IF(ISTEXT(ScheduleCompile!F713),IF(OR(ISNUMBER(FIND("5F",ScheduleCompile!F713)),ISNUMBER(FIND("0F",ScheduleCompile!F713)),ISNUMBER(FIND("8F",ScheduleCompile!F713)),ISNUMBER(FIND("1F",ScheduleCompile!F713)),ISNUMBER(FIND("2F",ScheduleCompile!F713)),ISNUMBER(FIND("3F",ScheduleCompile!F713)),ISNUMBER(FIND("6F",ScheduleCompile!F713)),ISNUMBER(FIND("7F",ScheduleCompile!F713)),ISNUMBER(FIND("9F",ScheduleCompile!F713)),ISNUMBER(FIND("4F",ScheduleCompile!F713))),VALUE(LEFT(ScheduleCompile!F713,FIND("F",ScheduleCompile!F713)-1)),ScheduleCompile!F713)))))))</f>
        <v>42.7</v>
      </c>
      <c r="L720" s="1">
        <f>IF(AND(ISERROR(IF(ScheduleCompile!G713="Off",0,IF(ScheduleCompile!G713="On",1,IF(ISNUMBER(ScheduleCompile!G713),ScheduleCompile!G713/1,IF(ISTEXT(ScheduleCompile!G713),IF(OR(ISNUMBER(FIND("5F",ScheduleCompile!G713)),ISNUMBER(FIND("0F",ScheduleCompile!G713)),ISNUMBER(FIND("8F",ScheduleCompile!G713)),ISNUMBER(FIND("1F",ScheduleCompile!G713)),ISNUMBER(FIND("2F",ScheduleCompile!G713)),ISNUMBER(FIND("3F",ScheduleCompile!G713)),ISNUMBER(FIND("6F",ScheduleCompile!G713)),ISNUMBER(FIND("7F",ScheduleCompile!G713)),ISNUMBER(FIND("9F",ScheduleCompile!G713)),ISNUMBER(FIND("4F",ScheduleCompile!G713))),VALUE(LEFT(ScheduleCompile!G713,FIND("F",ScheduleCompile!G713)-1)),ScheduleCompile!G713)))))),ISTEXT(ScheduleCompile!#REF!)),"ENDTABLE",IF(ISERROR(IF(ScheduleCompile!G713="Off",0,IF(ScheduleCompile!G713="On",1,IF(ISNUMBER(ScheduleCompile!G713),ScheduleCompile!G713/1,IF(ISTEXT(ScheduleCompile!G713),IF(OR(ISNUMBER(FIND("5F",ScheduleCompile!G713)),ISNUMBER(FIND("0F",ScheduleCompile!G713)),ISNUMBER(FIND("8F",ScheduleCompile!G713)),ISNUMBER(FIND("1F",ScheduleCompile!G713)),ISNUMBER(FIND("2F",ScheduleCompile!G713)),ISNUMBER(FIND("3F",ScheduleCompile!G713)),ISNUMBER(FIND("6F",ScheduleCompile!G713)),ISNUMBER(FIND("7F",ScheduleCompile!G713)),ISNUMBER(FIND("9F",ScheduleCompile!G713)),ISNUMBER(FIND("4F",ScheduleCompile!G713))),VALUE(LEFT(ScheduleCompile!G713,FIND("F",ScheduleCompile!G713)-1)),ScheduleCompile!G713)))))),"",IF(ScheduleCompile!G713="Off",0,IF(ScheduleCompile!G713="On",1,IF(ISNUMBER(ScheduleCompile!G713),ScheduleCompile!G713/1,IF(ISTEXT(ScheduleCompile!G713),IF(OR(ISNUMBER(FIND("5F",ScheduleCompile!G713)),ISNUMBER(FIND("0F",ScheduleCompile!G713)),ISNUMBER(FIND("8F",ScheduleCompile!G713)),ISNUMBER(FIND("1F",ScheduleCompile!G713)),ISNUMBER(FIND("2F",ScheduleCompile!G713)),ISNUMBER(FIND("3F",ScheduleCompile!G713)),ISNUMBER(FIND("6F",ScheduleCompile!G713)),ISNUMBER(FIND("7F",ScheduleCompile!G713)),ISNUMBER(FIND("9F",ScheduleCompile!G713)),ISNUMBER(FIND("4F",ScheduleCompile!G713))),VALUE(LEFT(ScheduleCompile!G713,FIND("F",ScheduleCompile!G713)-1)),ScheduleCompile!G713)))))))</f>
        <v>42.7</v>
      </c>
      <c r="M720" s="1">
        <f>IF(AND(ISERROR(IF(ScheduleCompile!H713="Off",0,IF(ScheduleCompile!H713="On",1,IF(ISNUMBER(ScheduleCompile!H713),ScheduleCompile!H713/1,IF(ISTEXT(ScheduleCompile!H713),IF(OR(ISNUMBER(FIND("5F",ScheduleCompile!H713)),ISNUMBER(FIND("0F",ScheduleCompile!H713)),ISNUMBER(FIND("8F",ScheduleCompile!H713)),ISNUMBER(FIND("1F",ScheduleCompile!H713)),ISNUMBER(FIND("2F",ScheduleCompile!H713)),ISNUMBER(FIND("3F",ScheduleCompile!H713)),ISNUMBER(FIND("6F",ScheduleCompile!H713)),ISNUMBER(FIND("7F",ScheduleCompile!H713)),ISNUMBER(FIND("9F",ScheduleCompile!H713)),ISNUMBER(FIND("4F",ScheduleCompile!H713))),VALUE(LEFT(ScheduleCompile!H713,FIND("F",ScheduleCompile!H713)-1)),ScheduleCompile!H713)))))),ISTEXT(ScheduleCompile!#REF!)),"ENDTABLE",IF(ISERROR(IF(ScheduleCompile!H713="Off",0,IF(ScheduleCompile!H713="On",1,IF(ISNUMBER(ScheduleCompile!H713),ScheduleCompile!H713/1,IF(ISTEXT(ScheduleCompile!H713),IF(OR(ISNUMBER(FIND("5F",ScheduleCompile!H713)),ISNUMBER(FIND("0F",ScheduleCompile!H713)),ISNUMBER(FIND("8F",ScheduleCompile!H713)),ISNUMBER(FIND("1F",ScheduleCompile!H713)),ISNUMBER(FIND("2F",ScheduleCompile!H713)),ISNUMBER(FIND("3F",ScheduleCompile!H713)),ISNUMBER(FIND("6F",ScheduleCompile!H713)),ISNUMBER(FIND("7F",ScheduleCompile!H713)),ISNUMBER(FIND("9F",ScheduleCompile!H713)),ISNUMBER(FIND("4F",ScheduleCompile!H713))),VALUE(LEFT(ScheduleCompile!H713,FIND("F",ScheduleCompile!H713)-1)),ScheduleCompile!H713)))))),"",IF(ScheduleCompile!H713="Off",0,IF(ScheduleCompile!H713="On",1,IF(ISNUMBER(ScheduleCompile!H713),ScheduleCompile!H713/1,IF(ISTEXT(ScheduleCompile!H713),IF(OR(ISNUMBER(FIND("5F",ScheduleCompile!H713)),ISNUMBER(FIND("0F",ScheduleCompile!H713)),ISNUMBER(FIND("8F",ScheduleCompile!H713)),ISNUMBER(FIND("1F",ScheduleCompile!H713)),ISNUMBER(FIND("2F",ScheduleCompile!H713)),ISNUMBER(FIND("3F",ScheduleCompile!H713)),ISNUMBER(FIND("6F",ScheduleCompile!H713)),ISNUMBER(FIND("7F",ScheduleCompile!H713)),ISNUMBER(FIND("9F",ScheduleCompile!H713)),ISNUMBER(FIND("4F",ScheduleCompile!H713))),VALUE(LEFT(ScheduleCompile!H713,FIND("F",ScheduleCompile!H713)-1)),ScheduleCompile!H713)))))))</f>
        <v>42.7</v>
      </c>
      <c r="N720" s="1">
        <f>IF(AND(ISERROR(IF(ScheduleCompile!I713="Off",0,IF(ScheduleCompile!I713="On",1,IF(ISNUMBER(ScheduleCompile!I713),ScheduleCompile!I713/1,IF(ISTEXT(ScheduleCompile!I713),IF(OR(ISNUMBER(FIND("5F",ScheduleCompile!I713)),ISNUMBER(FIND("0F",ScheduleCompile!I713)),ISNUMBER(FIND("8F",ScheduleCompile!I713)),ISNUMBER(FIND("1F",ScheduleCompile!I713)),ISNUMBER(FIND("2F",ScheduleCompile!I713)),ISNUMBER(FIND("3F",ScheduleCompile!I713)),ISNUMBER(FIND("6F",ScheduleCompile!I713)),ISNUMBER(FIND("7F",ScheduleCompile!I713)),ISNUMBER(FIND("9F",ScheduleCompile!I713)),ISNUMBER(FIND("4F",ScheduleCompile!I713))),VALUE(LEFT(ScheduleCompile!I713,FIND("F",ScheduleCompile!I713)-1)),ScheduleCompile!I713)))))),ISTEXT(ScheduleCompile!#REF!)),"ENDTABLE",IF(ISERROR(IF(ScheduleCompile!I713="Off",0,IF(ScheduleCompile!I713="On",1,IF(ISNUMBER(ScheduleCompile!I713),ScheduleCompile!I713/1,IF(ISTEXT(ScheduleCompile!I713),IF(OR(ISNUMBER(FIND("5F",ScheduleCompile!I713)),ISNUMBER(FIND("0F",ScheduleCompile!I713)),ISNUMBER(FIND("8F",ScheduleCompile!I713)),ISNUMBER(FIND("1F",ScheduleCompile!I713)),ISNUMBER(FIND("2F",ScheduleCompile!I713)),ISNUMBER(FIND("3F",ScheduleCompile!I713)),ISNUMBER(FIND("6F",ScheduleCompile!I713)),ISNUMBER(FIND("7F",ScheduleCompile!I713)),ISNUMBER(FIND("9F",ScheduleCompile!I713)),ISNUMBER(FIND("4F",ScheduleCompile!I713))),VALUE(LEFT(ScheduleCompile!I713,FIND("F",ScheduleCompile!I713)-1)),ScheduleCompile!I713)))))),"",IF(ScheduleCompile!I713="Off",0,IF(ScheduleCompile!I713="On",1,IF(ISNUMBER(ScheduleCompile!I713),ScheduleCompile!I713/1,IF(ISTEXT(ScheduleCompile!I713),IF(OR(ISNUMBER(FIND("5F",ScheduleCompile!I713)),ISNUMBER(FIND("0F",ScheduleCompile!I713)),ISNUMBER(FIND("8F",ScheduleCompile!I713)),ISNUMBER(FIND("1F",ScheduleCompile!I713)),ISNUMBER(FIND("2F",ScheduleCompile!I713)),ISNUMBER(FIND("3F",ScheduleCompile!I713)),ISNUMBER(FIND("6F",ScheduleCompile!I713)),ISNUMBER(FIND("7F",ScheduleCompile!I713)),ISNUMBER(FIND("9F",ScheduleCompile!I713)),ISNUMBER(FIND("4F",ScheduleCompile!I713))),VALUE(LEFT(ScheduleCompile!I713,FIND("F",ScheduleCompile!I713)-1)),ScheduleCompile!I713)))))))</f>
        <v>42.7</v>
      </c>
      <c r="O720" s="1">
        <f>IF(AND(ISERROR(IF(ScheduleCompile!J713="Off",0,IF(ScheduleCompile!J713="On",1,IF(ISNUMBER(ScheduleCompile!J713),ScheduleCompile!J713/1,IF(ISTEXT(ScheduleCompile!J713),IF(OR(ISNUMBER(FIND("5F",ScheduleCompile!J713)),ISNUMBER(FIND("0F",ScheduleCompile!J713)),ISNUMBER(FIND("8F",ScheduleCompile!J713)),ISNUMBER(FIND("1F",ScheduleCompile!J713)),ISNUMBER(FIND("2F",ScheduleCompile!J713)),ISNUMBER(FIND("3F",ScheduleCompile!J713)),ISNUMBER(FIND("6F",ScheduleCompile!J713)),ISNUMBER(FIND("7F",ScheduleCompile!J713)),ISNUMBER(FIND("9F",ScheduleCompile!J713)),ISNUMBER(FIND("4F",ScheduleCompile!J713))),VALUE(LEFT(ScheduleCompile!J713,FIND("F",ScheduleCompile!J713)-1)),ScheduleCompile!J713)))))),ISTEXT(ScheduleCompile!#REF!)),"ENDTABLE",IF(ISERROR(IF(ScheduleCompile!J713="Off",0,IF(ScheduleCompile!J713="On",1,IF(ISNUMBER(ScheduleCompile!J713),ScheduleCompile!J713/1,IF(ISTEXT(ScheduleCompile!J713),IF(OR(ISNUMBER(FIND("5F",ScheduleCompile!J713)),ISNUMBER(FIND("0F",ScheduleCompile!J713)),ISNUMBER(FIND("8F",ScheduleCompile!J713)),ISNUMBER(FIND("1F",ScheduleCompile!J713)),ISNUMBER(FIND("2F",ScheduleCompile!J713)),ISNUMBER(FIND("3F",ScheduleCompile!J713)),ISNUMBER(FIND("6F",ScheduleCompile!J713)),ISNUMBER(FIND("7F",ScheduleCompile!J713)),ISNUMBER(FIND("9F",ScheduleCompile!J713)),ISNUMBER(FIND("4F",ScheduleCompile!J713))),VALUE(LEFT(ScheduleCompile!J713,FIND("F",ScheduleCompile!J713)-1)),ScheduleCompile!J713)))))),"",IF(ScheduleCompile!J713="Off",0,IF(ScheduleCompile!J713="On",1,IF(ISNUMBER(ScheduleCompile!J713),ScheduleCompile!J713/1,IF(ISTEXT(ScheduleCompile!J713),IF(OR(ISNUMBER(FIND("5F",ScheduleCompile!J713)),ISNUMBER(FIND("0F",ScheduleCompile!J713)),ISNUMBER(FIND("8F",ScheduleCompile!J713)),ISNUMBER(FIND("1F",ScheduleCompile!J713)),ISNUMBER(FIND("2F",ScheduleCompile!J713)),ISNUMBER(FIND("3F",ScheduleCompile!J713)),ISNUMBER(FIND("6F",ScheduleCompile!J713)),ISNUMBER(FIND("7F",ScheduleCompile!J713)),ISNUMBER(FIND("9F",ScheduleCompile!J713)),ISNUMBER(FIND("4F",ScheduleCompile!J713))),VALUE(LEFT(ScheduleCompile!J713,FIND("F",ScheduleCompile!J713)-1)),ScheduleCompile!J713)))))))</f>
        <v>42.7</v>
      </c>
      <c r="P720" s="1">
        <f>IF(AND(ISERROR(IF(ScheduleCompile!K713="Off",0,IF(ScheduleCompile!K713="On",1,IF(ISNUMBER(ScheduleCompile!K713),ScheduleCompile!K713/1,IF(ISTEXT(ScheduleCompile!K713),IF(OR(ISNUMBER(FIND("5F",ScheduleCompile!K713)),ISNUMBER(FIND("0F",ScheduleCompile!K713)),ISNUMBER(FIND("8F",ScheduleCompile!K713)),ISNUMBER(FIND("1F",ScheduleCompile!K713)),ISNUMBER(FIND("2F",ScheduleCompile!K713)),ISNUMBER(FIND("3F",ScheduleCompile!K713)),ISNUMBER(FIND("6F",ScheduleCompile!K713)),ISNUMBER(FIND("7F",ScheduleCompile!K713)),ISNUMBER(FIND("9F",ScheduleCompile!K713)),ISNUMBER(FIND("4F",ScheduleCompile!K713))),VALUE(LEFT(ScheduleCompile!K713,FIND("F",ScheduleCompile!K713)-1)),ScheduleCompile!K713)))))),ISTEXT(ScheduleCompile!#REF!)),"ENDTABLE",IF(ISERROR(IF(ScheduleCompile!K713="Off",0,IF(ScheduleCompile!K713="On",1,IF(ISNUMBER(ScheduleCompile!K713),ScheduleCompile!K713/1,IF(ISTEXT(ScheduleCompile!K713),IF(OR(ISNUMBER(FIND("5F",ScheduleCompile!K713)),ISNUMBER(FIND("0F",ScheduleCompile!K713)),ISNUMBER(FIND("8F",ScheduleCompile!K713)),ISNUMBER(FIND("1F",ScheduleCompile!K713)),ISNUMBER(FIND("2F",ScheduleCompile!K713)),ISNUMBER(FIND("3F",ScheduleCompile!K713)),ISNUMBER(FIND("6F",ScheduleCompile!K713)),ISNUMBER(FIND("7F",ScheduleCompile!K713)),ISNUMBER(FIND("9F",ScheduleCompile!K713)),ISNUMBER(FIND("4F",ScheduleCompile!K713))),VALUE(LEFT(ScheduleCompile!K713,FIND("F",ScheduleCompile!K713)-1)),ScheduleCompile!K713)))))),"",IF(ScheduleCompile!K713="Off",0,IF(ScheduleCompile!K713="On",1,IF(ISNUMBER(ScheduleCompile!K713),ScheduleCompile!K713/1,IF(ISTEXT(ScheduleCompile!K713),IF(OR(ISNUMBER(FIND("5F",ScheduleCompile!K713)),ISNUMBER(FIND("0F",ScheduleCompile!K713)),ISNUMBER(FIND("8F",ScheduleCompile!K713)),ISNUMBER(FIND("1F",ScheduleCompile!K713)),ISNUMBER(FIND("2F",ScheduleCompile!K713)),ISNUMBER(FIND("3F",ScheduleCompile!K713)),ISNUMBER(FIND("6F",ScheduleCompile!K713)),ISNUMBER(FIND("7F",ScheduleCompile!K713)),ISNUMBER(FIND("9F",ScheduleCompile!K713)),ISNUMBER(FIND("4F",ScheduleCompile!K713))),VALUE(LEFT(ScheduleCompile!K713,FIND("F",ScheduleCompile!K713)-1)),ScheduleCompile!K713)))))))</f>
        <v>42.7</v>
      </c>
      <c r="Q720" s="1">
        <f>IF(AND(ISERROR(IF(ScheduleCompile!L713="Off",0,IF(ScheduleCompile!L713="On",1,IF(ISNUMBER(ScheduleCompile!L713),ScheduleCompile!L713/1,IF(ISTEXT(ScheduleCompile!L713),IF(OR(ISNUMBER(FIND("5F",ScheduleCompile!L713)),ISNUMBER(FIND("0F",ScheduleCompile!L713)),ISNUMBER(FIND("8F",ScheduleCompile!L713)),ISNUMBER(FIND("1F",ScheduleCompile!L713)),ISNUMBER(FIND("2F",ScheduleCompile!L713)),ISNUMBER(FIND("3F",ScheduleCompile!L713)),ISNUMBER(FIND("6F",ScheduleCompile!L713)),ISNUMBER(FIND("7F",ScheduleCompile!L713)),ISNUMBER(FIND("9F",ScheduleCompile!L713)),ISNUMBER(FIND("4F",ScheduleCompile!L713))),VALUE(LEFT(ScheduleCompile!L713,FIND("F",ScheduleCompile!L713)-1)),ScheduleCompile!L713)))))),ISTEXT(ScheduleCompile!#REF!)),"ENDTABLE",IF(ISERROR(IF(ScheduleCompile!L713="Off",0,IF(ScheduleCompile!L713="On",1,IF(ISNUMBER(ScheduleCompile!L713),ScheduleCompile!L713/1,IF(ISTEXT(ScheduleCompile!L713),IF(OR(ISNUMBER(FIND("5F",ScheduleCompile!L713)),ISNUMBER(FIND("0F",ScheduleCompile!L713)),ISNUMBER(FIND("8F",ScheduleCompile!L713)),ISNUMBER(FIND("1F",ScheduleCompile!L713)),ISNUMBER(FIND("2F",ScheduleCompile!L713)),ISNUMBER(FIND("3F",ScheduleCompile!L713)),ISNUMBER(FIND("6F",ScheduleCompile!L713)),ISNUMBER(FIND("7F",ScheduleCompile!L713)),ISNUMBER(FIND("9F",ScheduleCompile!L713)),ISNUMBER(FIND("4F",ScheduleCompile!L713))),VALUE(LEFT(ScheduleCompile!L713,FIND("F",ScheduleCompile!L713)-1)),ScheduleCompile!L713)))))),"",IF(ScheduleCompile!L713="Off",0,IF(ScheduleCompile!L713="On",1,IF(ISNUMBER(ScheduleCompile!L713),ScheduleCompile!L713/1,IF(ISTEXT(ScheduleCompile!L713),IF(OR(ISNUMBER(FIND("5F",ScheduleCompile!L713)),ISNUMBER(FIND("0F",ScheduleCompile!L713)),ISNUMBER(FIND("8F",ScheduleCompile!L713)),ISNUMBER(FIND("1F",ScheduleCompile!L713)),ISNUMBER(FIND("2F",ScheduleCompile!L713)),ISNUMBER(FIND("3F",ScheduleCompile!L713)),ISNUMBER(FIND("6F",ScheduleCompile!L713)),ISNUMBER(FIND("7F",ScheduleCompile!L713)),ISNUMBER(FIND("9F",ScheduleCompile!L713)),ISNUMBER(FIND("4F",ScheduleCompile!L713))),VALUE(LEFT(ScheduleCompile!L713,FIND("F",ScheduleCompile!L713)-1)),ScheduleCompile!L713)))))))</f>
        <v>42.7</v>
      </c>
      <c r="R720" s="1">
        <f>IF(AND(ISERROR(IF(ScheduleCompile!M713="Off",0,IF(ScheduleCompile!M713="On",1,IF(ISNUMBER(ScheduleCompile!M713),ScheduleCompile!M713/1,IF(ISTEXT(ScheduleCompile!M713),IF(OR(ISNUMBER(FIND("5F",ScheduleCompile!M713)),ISNUMBER(FIND("0F",ScheduleCompile!M713)),ISNUMBER(FIND("8F",ScheduleCompile!M713)),ISNUMBER(FIND("1F",ScheduleCompile!M713)),ISNUMBER(FIND("2F",ScheduleCompile!M713)),ISNUMBER(FIND("3F",ScheduleCompile!M713)),ISNUMBER(FIND("6F",ScheduleCompile!M713)),ISNUMBER(FIND("7F",ScheduleCompile!M713)),ISNUMBER(FIND("9F",ScheduleCompile!M713)),ISNUMBER(FIND("4F",ScheduleCompile!M713))),VALUE(LEFT(ScheduleCompile!M713,FIND("F",ScheduleCompile!M713)-1)),ScheduleCompile!M713)))))),ISTEXT(ScheduleCompile!#REF!)),"ENDTABLE",IF(ISERROR(IF(ScheduleCompile!M713="Off",0,IF(ScheduleCompile!M713="On",1,IF(ISNUMBER(ScheduleCompile!M713),ScheduleCompile!M713/1,IF(ISTEXT(ScheduleCompile!M713),IF(OR(ISNUMBER(FIND("5F",ScheduleCompile!M713)),ISNUMBER(FIND("0F",ScheduleCompile!M713)),ISNUMBER(FIND("8F",ScheduleCompile!M713)),ISNUMBER(FIND("1F",ScheduleCompile!M713)),ISNUMBER(FIND("2F",ScheduleCompile!M713)),ISNUMBER(FIND("3F",ScheduleCompile!M713)),ISNUMBER(FIND("6F",ScheduleCompile!M713)),ISNUMBER(FIND("7F",ScheduleCompile!M713)),ISNUMBER(FIND("9F",ScheduleCompile!M713)),ISNUMBER(FIND("4F",ScheduleCompile!M713))),VALUE(LEFT(ScheduleCompile!M713,FIND("F",ScheduleCompile!M713)-1)),ScheduleCompile!M713)))))),"",IF(ScheduleCompile!M713="Off",0,IF(ScheduleCompile!M713="On",1,IF(ISNUMBER(ScheduleCompile!M713),ScheduleCompile!M713/1,IF(ISTEXT(ScheduleCompile!M713),IF(OR(ISNUMBER(FIND("5F",ScheduleCompile!M713)),ISNUMBER(FIND("0F",ScheduleCompile!M713)),ISNUMBER(FIND("8F",ScheduleCompile!M713)),ISNUMBER(FIND("1F",ScheduleCompile!M713)),ISNUMBER(FIND("2F",ScheduleCompile!M713)),ISNUMBER(FIND("3F",ScheduleCompile!M713)),ISNUMBER(FIND("6F",ScheduleCompile!M713)),ISNUMBER(FIND("7F",ScheduleCompile!M713)),ISNUMBER(FIND("9F",ScheduleCompile!M713)),ISNUMBER(FIND("4F",ScheduleCompile!M713))),VALUE(LEFT(ScheduleCompile!M713,FIND("F",ScheduleCompile!M713)-1)),ScheduleCompile!M713)))))))</f>
        <v>42.7</v>
      </c>
      <c r="S720" s="1">
        <f>IF(AND(ISERROR(IF(ScheduleCompile!N713="Off",0,IF(ScheduleCompile!N713="On",1,IF(ISNUMBER(ScheduleCompile!N713),ScheduleCompile!N713/1,IF(ISTEXT(ScheduleCompile!N713),IF(OR(ISNUMBER(FIND("5F",ScheduleCompile!N713)),ISNUMBER(FIND("0F",ScheduleCompile!N713)),ISNUMBER(FIND("8F",ScheduleCompile!N713)),ISNUMBER(FIND("1F",ScheduleCompile!N713)),ISNUMBER(FIND("2F",ScheduleCompile!N713)),ISNUMBER(FIND("3F",ScheduleCompile!N713)),ISNUMBER(FIND("6F",ScheduleCompile!N713)),ISNUMBER(FIND("7F",ScheduleCompile!N713)),ISNUMBER(FIND("9F",ScheduleCompile!N713)),ISNUMBER(FIND("4F",ScheduleCompile!N713))),VALUE(LEFT(ScheduleCompile!N713,FIND("F",ScheduleCompile!N713)-1)),ScheduleCompile!N713)))))),ISTEXT(ScheduleCompile!#REF!)),"ENDTABLE",IF(ISERROR(IF(ScheduleCompile!N713="Off",0,IF(ScheduleCompile!N713="On",1,IF(ISNUMBER(ScheduleCompile!N713),ScheduleCompile!N713/1,IF(ISTEXT(ScheduleCompile!N713),IF(OR(ISNUMBER(FIND("5F",ScheduleCompile!N713)),ISNUMBER(FIND("0F",ScheduleCompile!N713)),ISNUMBER(FIND("8F",ScheduleCompile!N713)),ISNUMBER(FIND("1F",ScheduleCompile!N713)),ISNUMBER(FIND("2F",ScheduleCompile!N713)),ISNUMBER(FIND("3F",ScheduleCompile!N713)),ISNUMBER(FIND("6F",ScheduleCompile!N713)),ISNUMBER(FIND("7F",ScheduleCompile!N713)),ISNUMBER(FIND("9F",ScheduleCompile!N713)),ISNUMBER(FIND("4F",ScheduleCompile!N713))),VALUE(LEFT(ScheduleCompile!N713,FIND("F",ScheduleCompile!N713)-1)),ScheduleCompile!N713)))))),"",IF(ScheduleCompile!N713="Off",0,IF(ScheduleCompile!N713="On",1,IF(ISNUMBER(ScheduleCompile!N713),ScheduleCompile!N713/1,IF(ISTEXT(ScheduleCompile!N713),IF(OR(ISNUMBER(FIND("5F",ScheduleCompile!N713)),ISNUMBER(FIND("0F",ScheduleCompile!N713)),ISNUMBER(FIND("8F",ScheduleCompile!N713)),ISNUMBER(FIND("1F",ScheduleCompile!N713)),ISNUMBER(FIND("2F",ScheduleCompile!N713)),ISNUMBER(FIND("3F",ScheduleCompile!N713)),ISNUMBER(FIND("6F",ScheduleCompile!N713)),ISNUMBER(FIND("7F",ScheduleCompile!N713)),ISNUMBER(FIND("9F",ScheduleCompile!N713)),ISNUMBER(FIND("4F",ScheduleCompile!N713))),VALUE(LEFT(ScheduleCompile!N713,FIND("F",ScheduleCompile!N713)-1)),ScheduleCompile!N713)))))))</f>
        <v>42.7</v>
      </c>
      <c r="T720" s="1">
        <f>IF(AND(ISERROR(IF(ScheduleCompile!O713="Off",0,IF(ScheduleCompile!O713="On",1,IF(ISNUMBER(ScheduleCompile!O713),ScheduleCompile!O713/1,IF(ISTEXT(ScheduleCompile!O713),IF(OR(ISNUMBER(FIND("5F",ScheduleCompile!O713)),ISNUMBER(FIND("0F",ScheduleCompile!O713)),ISNUMBER(FIND("8F",ScheduleCompile!O713)),ISNUMBER(FIND("1F",ScheduleCompile!O713)),ISNUMBER(FIND("2F",ScheduleCompile!O713)),ISNUMBER(FIND("3F",ScheduleCompile!O713)),ISNUMBER(FIND("6F",ScheduleCompile!O713)),ISNUMBER(FIND("7F",ScheduleCompile!O713)),ISNUMBER(FIND("9F",ScheduleCompile!O713)),ISNUMBER(FIND("4F",ScheduleCompile!O713))),VALUE(LEFT(ScheduleCompile!O713,FIND("F",ScheduleCompile!O713)-1)),ScheduleCompile!O713)))))),ISTEXT(ScheduleCompile!#REF!)),"ENDTABLE",IF(ISERROR(IF(ScheduleCompile!O713="Off",0,IF(ScheduleCompile!O713="On",1,IF(ISNUMBER(ScheduleCompile!O713),ScheduleCompile!O713/1,IF(ISTEXT(ScheduleCompile!O713),IF(OR(ISNUMBER(FIND("5F",ScheduleCompile!O713)),ISNUMBER(FIND("0F",ScheduleCompile!O713)),ISNUMBER(FIND("8F",ScheduleCompile!O713)),ISNUMBER(FIND("1F",ScheduleCompile!O713)),ISNUMBER(FIND("2F",ScheduleCompile!O713)),ISNUMBER(FIND("3F",ScheduleCompile!O713)),ISNUMBER(FIND("6F",ScheduleCompile!O713)),ISNUMBER(FIND("7F",ScheduleCompile!O713)),ISNUMBER(FIND("9F",ScheduleCompile!O713)),ISNUMBER(FIND("4F",ScheduleCompile!O713))),VALUE(LEFT(ScheduleCompile!O713,FIND("F",ScheduleCompile!O713)-1)),ScheduleCompile!O713)))))),"",IF(ScheduleCompile!O713="Off",0,IF(ScheduleCompile!O713="On",1,IF(ISNUMBER(ScheduleCompile!O713),ScheduleCompile!O713/1,IF(ISTEXT(ScheduleCompile!O713),IF(OR(ISNUMBER(FIND("5F",ScheduleCompile!O713)),ISNUMBER(FIND("0F",ScheduleCompile!O713)),ISNUMBER(FIND("8F",ScheduleCompile!O713)),ISNUMBER(FIND("1F",ScheduleCompile!O713)),ISNUMBER(FIND("2F",ScheduleCompile!O713)),ISNUMBER(FIND("3F",ScheduleCompile!O713)),ISNUMBER(FIND("6F",ScheduleCompile!O713)),ISNUMBER(FIND("7F",ScheduleCompile!O713)),ISNUMBER(FIND("9F",ScheduleCompile!O713)),ISNUMBER(FIND("4F",ScheduleCompile!O713))),VALUE(LEFT(ScheduleCompile!O713,FIND("F",ScheduleCompile!O713)-1)),ScheduleCompile!O713)))))))</f>
        <v>42.7</v>
      </c>
      <c r="U720" s="1">
        <f>IF(AND(ISERROR(IF(ScheduleCompile!P713="Off",0,IF(ScheduleCompile!P713="On",1,IF(ISNUMBER(ScheduleCompile!P713),ScheduleCompile!P713/1,IF(ISTEXT(ScheduleCompile!P713),IF(OR(ISNUMBER(FIND("5F",ScheduleCompile!P713)),ISNUMBER(FIND("0F",ScheduleCompile!P713)),ISNUMBER(FIND("8F",ScheduleCompile!P713)),ISNUMBER(FIND("1F",ScheduleCompile!P713)),ISNUMBER(FIND("2F",ScheduleCompile!P713)),ISNUMBER(FIND("3F",ScheduleCompile!P713)),ISNUMBER(FIND("6F",ScheduleCompile!P713)),ISNUMBER(FIND("7F",ScheduleCompile!P713)),ISNUMBER(FIND("9F",ScheduleCompile!P713)),ISNUMBER(FIND("4F",ScheduleCompile!P713))),VALUE(LEFT(ScheduleCompile!P713,FIND("F",ScheduleCompile!P713)-1)),ScheduleCompile!P713)))))),ISTEXT(ScheduleCompile!#REF!)),"ENDTABLE",IF(ISERROR(IF(ScheduleCompile!P713="Off",0,IF(ScheduleCompile!P713="On",1,IF(ISNUMBER(ScheduleCompile!P713),ScheduleCompile!P713/1,IF(ISTEXT(ScheduleCompile!P713),IF(OR(ISNUMBER(FIND("5F",ScheduleCompile!P713)),ISNUMBER(FIND("0F",ScheduleCompile!P713)),ISNUMBER(FIND("8F",ScheduleCompile!P713)),ISNUMBER(FIND("1F",ScheduleCompile!P713)),ISNUMBER(FIND("2F",ScheduleCompile!P713)),ISNUMBER(FIND("3F",ScheduleCompile!P713)),ISNUMBER(FIND("6F",ScheduleCompile!P713)),ISNUMBER(FIND("7F",ScheduleCompile!P713)),ISNUMBER(FIND("9F",ScheduleCompile!P713)),ISNUMBER(FIND("4F",ScheduleCompile!P713))),VALUE(LEFT(ScheduleCompile!P713,FIND("F",ScheduleCompile!P713)-1)),ScheduleCompile!P713)))))),"",IF(ScheduleCompile!P713="Off",0,IF(ScheduleCompile!P713="On",1,IF(ISNUMBER(ScheduleCompile!P713),ScheduleCompile!P713/1,IF(ISTEXT(ScheduleCompile!P713),IF(OR(ISNUMBER(FIND("5F",ScheduleCompile!P713)),ISNUMBER(FIND("0F",ScheduleCompile!P713)),ISNUMBER(FIND("8F",ScheduleCompile!P713)),ISNUMBER(FIND("1F",ScheduleCompile!P713)),ISNUMBER(FIND("2F",ScheduleCompile!P713)),ISNUMBER(FIND("3F",ScheduleCompile!P713)),ISNUMBER(FIND("6F",ScheduleCompile!P713)),ISNUMBER(FIND("7F",ScheduleCompile!P713)),ISNUMBER(FIND("9F",ScheduleCompile!P713)),ISNUMBER(FIND("4F",ScheduleCompile!P713))),VALUE(LEFT(ScheduleCompile!P713,FIND("F",ScheduleCompile!P713)-1)),ScheduleCompile!P713)))))))</f>
        <v>42.7</v>
      </c>
      <c r="V720" s="1">
        <f>IF(AND(ISERROR(IF(ScheduleCompile!Q713="Off",0,IF(ScheduleCompile!Q713="On",1,IF(ISNUMBER(ScheduleCompile!Q713),ScheduleCompile!Q713/1,IF(ISTEXT(ScheduleCompile!Q713),IF(OR(ISNUMBER(FIND("5F",ScheduleCompile!Q713)),ISNUMBER(FIND("0F",ScheduleCompile!Q713)),ISNUMBER(FIND("8F",ScheduleCompile!Q713)),ISNUMBER(FIND("1F",ScheduleCompile!Q713)),ISNUMBER(FIND("2F",ScheduleCompile!Q713)),ISNUMBER(FIND("3F",ScheduleCompile!Q713)),ISNUMBER(FIND("6F",ScheduleCompile!Q713)),ISNUMBER(FIND("7F",ScheduleCompile!Q713)),ISNUMBER(FIND("9F",ScheduleCompile!Q713)),ISNUMBER(FIND("4F",ScheduleCompile!Q713))),VALUE(LEFT(ScheduleCompile!Q713,FIND("F",ScheduleCompile!Q713)-1)),ScheduleCompile!Q713)))))),ISTEXT(ScheduleCompile!#REF!)),"ENDTABLE",IF(ISERROR(IF(ScheduleCompile!Q713="Off",0,IF(ScheduleCompile!Q713="On",1,IF(ISNUMBER(ScheduleCompile!Q713),ScheduleCompile!Q713/1,IF(ISTEXT(ScheduleCompile!Q713),IF(OR(ISNUMBER(FIND("5F",ScheduleCompile!Q713)),ISNUMBER(FIND("0F",ScheduleCompile!Q713)),ISNUMBER(FIND("8F",ScheduleCompile!Q713)),ISNUMBER(FIND("1F",ScheduleCompile!Q713)),ISNUMBER(FIND("2F",ScheduleCompile!Q713)),ISNUMBER(FIND("3F",ScheduleCompile!Q713)),ISNUMBER(FIND("6F",ScheduleCompile!Q713)),ISNUMBER(FIND("7F",ScheduleCompile!Q713)),ISNUMBER(FIND("9F",ScheduleCompile!Q713)),ISNUMBER(FIND("4F",ScheduleCompile!Q713))),VALUE(LEFT(ScheduleCompile!Q713,FIND("F",ScheduleCompile!Q713)-1)),ScheduleCompile!Q713)))))),"",IF(ScheduleCompile!Q713="Off",0,IF(ScheduleCompile!Q713="On",1,IF(ISNUMBER(ScheduleCompile!Q713),ScheduleCompile!Q713/1,IF(ISTEXT(ScheduleCompile!Q713),IF(OR(ISNUMBER(FIND("5F",ScheduleCompile!Q713)),ISNUMBER(FIND("0F",ScheduleCompile!Q713)),ISNUMBER(FIND("8F",ScheduleCompile!Q713)),ISNUMBER(FIND("1F",ScheduleCompile!Q713)),ISNUMBER(FIND("2F",ScheduleCompile!Q713)),ISNUMBER(FIND("3F",ScheduleCompile!Q713)),ISNUMBER(FIND("6F",ScheduleCompile!Q713)),ISNUMBER(FIND("7F",ScheduleCompile!Q713)),ISNUMBER(FIND("9F",ScheduleCompile!Q713)),ISNUMBER(FIND("4F",ScheduleCompile!Q713))),VALUE(LEFT(ScheduleCompile!Q713,FIND("F",ScheduleCompile!Q713)-1)),ScheduleCompile!Q713)))))))</f>
        <v>42.7</v>
      </c>
      <c r="W720" s="1">
        <f>IF(AND(ISERROR(IF(ScheduleCompile!R713="Off",0,IF(ScheduleCompile!R713="On",1,IF(ISNUMBER(ScheduleCompile!R713),ScheduleCompile!R713/1,IF(ISTEXT(ScheduleCompile!R713),IF(OR(ISNUMBER(FIND("5F",ScheduleCompile!R713)),ISNUMBER(FIND("0F",ScheduleCompile!R713)),ISNUMBER(FIND("8F",ScheduleCompile!R713)),ISNUMBER(FIND("1F",ScheduleCompile!R713)),ISNUMBER(FIND("2F",ScheduleCompile!R713)),ISNUMBER(FIND("3F",ScheduleCompile!R713)),ISNUMBER(FIND("6F",ScheduleCompile!R713)),ISNUMBER(FIND("7F",ScheduleCompile!R713)),ISNUMBER(FIND("9F",ScheduleCompile!R713)),ISNUMBER(FIND("4F",ScheduleCompile!R713))),VALUE(LEFT(ScheduleCompile!R713,FIND("F",ScheduleCompile!R713)-1)),ScheduleCompile!R713)))))),ISTEXT(ScheduleCompile!#REF!)),"ENDTABLE",IF(ISERROR(IF(ScheduleCompile!R713="Off",0,IF(ScheduleCompile!R713="On",1,IF(ISNUMBER(ScheduleCompile!R713),ScheduleCompile!R713/1,IF(ISTEXT(ScheduleCompile!R713),IF(OR(ISNUMBER(FIND("5F",ScheduleCompile!R713)),ISNUMBER(FIND("0F",ScheduleCompile!R713)),ISNUMBER(FIND("8F",ScheduleCompile!R713)),ISNUMBER(FIND("1F",ScheduleCompile!R713)),ISNUMBER(FIND("2F",ScheduleCompile!R713)),ISNUMBER(FIND("3F",ScheduleCompile!R713)),ISNUMBER(FIND("6F",ScheduleCompile!R713)),ISNUMBER(FIND("7F",ScheduleCompile!R713)),ISNUMBER(FIND("9F",ScheduleCompile!R713)),ISNUMBER(FIND("4F",ScheduleCompile!R713))),VALUE(LEFT(ScheduleCompile!R713,FIND("F",ScheduleCompile!R713)-1)),ScheduleCompile!R713)))))),"",IF(ScheduleCompile!R713="Off",0,IF(ScheduleCompile!R713="On",1,IF(ISNUMBER(ScheduleCompile!R713),ScheduleCompile!R713/1,IF(ISTEXT(ScheduleCompile!R713),IF(OR(ISNUMBER(FIND("5F",ScheduleCompile!R713)),ISNUMBER(FIND("0F",ScheduleCompile!R713)),ISNUMBER(FIND("8F",ScheduleCompile!R713)),ISNUMBER(FIND("1F",ScheduleCompile!R713)),ISNUMBER(FIND("2F",ScheduleCompile!R713)),ISNUMBER(FIND("3F",ScheduleCompile!R713)),ISNUMBER(FIND("6F",ScheduleCompile!R713)),ISNUMBER(FIND("7F",ScheduleCompile!R713)),ISNUMBER(FIND("9F",ScheduleCompile!R713)),ISNUMBER(FIND("4F",ScheduleCompile!R713))),VALUE(LEFT(ScheduleCompile!R713,FIND("F",ScheduleCompile!R713)-1)),ScheduleCompile!R713)))))))</f>
        <v>42.7</v>
      </c>
      <c r="X720" s="1">
        <f>IF(AND(ISERROR(IF(ScheduleCompile!S713="Off",0,IF(ScheduleCompile!S713="On",1,IF(ISNUMBER(ScheduleCompile!S713),ScheduleCompile!S713/1,IF(ISTEXT(ScheduleCompile!S713),IF(OR(ISNUMBER(FIND("5F",ScheduleCompile!S713)),ISNUMBER(FIND("0F",ScheduleCompile!S713)),ISNUMBER(FIND("8F",ScheduleCompile!S713)),ISNUMBER(FIND("1F",ScheduleCompile!S713)),ISNUMBER(FIND("2F",ScheduleCompile!S713)),ISNUMBER(FIND("3F",ScheduleCompile!S713)),ISNUMBER(FIND("6F",ScheduleCompile!S713)),ISNUMBER(FIND("7F",ScheduleCompile!S713)),ISNUMBER(FIND("9F",ScheduleCompile!S713)),ISNUMBER(FIND("4F",ScheduleCompile!S713))),VALUE(LEFT(ScheduleCompile!S713,FIND("F",ScheduleCompile!S713)-1)),ScheduleCompile!S713)))))),ISTEXT(ScheduleCompile!#REF!)),"ENDTABLE",IF(ISERROR(IF(ScheduleCompile!S713="Off",0,IF(ScheduleCompile!S713="On",1,IF(ISNUMBER(ScheduleCompile!S713),ScheduleCompile!S713/1,IF(ISTEXT(ScheduleCompile!S713),IF(OR(ISNUMBER(FIND("5F",ScheduleCompile!S713)),ISNUMBER(FIND("0F",ScheduleCompile!S713)),ISNUMBER(FIND("8F",ScheduleCompile!S713)),ISNUMBER(FIND("1F",ScheduleCompile!S713)),ISNUMBER(FIND("2F",ScheduleCompile!S713)),ISNUMBER(FIND("3F",ScheduleCompile!S713)),ISNUMBER(FIND("6F",ScheduleCompile!S713)),ISNUMBER(FIND("7F",ScheduleCompile!S713)),ISNUMBER(FIND("9F",ScheduleCompile!S713)),ISNUMBER(FIND("4F",ScheduleCompile!S713))),VALUE(LEFT(ScheduleCompile!S713,FIND("F",ScheduleCompile!S713)-1)),ScheduleCompile!S713)))))),"",IF(ScheduleCompile!S713="Off",0,IF(ScheduleCompile!S713="On",1,IF(ISNUMBER(ScheduleCompile!S713),ScheduleCompile!S713/1,IF(ISTEXT(ScheduleCompile!S713),IF(OR(ISNUMBER(FIND("5F",ScheduleCompile!S713)),ISNUMBER(FIND("0F",ScheduleCompile!S713)),ISNUMBER(FIND("8F",ScheduleCompile!S713)),ISNUMBER(FIND("1F",ScheduleCompile!S713)),ISNUMBER(FIND("2F",ScheduleCompile!S713)),ISNUMBER(FIND("3F",ScheduleCompile!S713)),ISNUMBER(FIND("6F",ScheduleCompile!S713)),ISNUMBER(FIND("7F",ScheduleCompile!S713)),ISNUMBER(FIND("9F",ScheduleCompile!S713)),ISNUMBER(FIND("4F",ScheduleCompile!S713))),VALUE(LEFT(ScheduleCompile!S713,FIND("F",ScheduleCompile!S713)-1)),ScheduleCompile!S713)))))))</f>
        <v>42.7</v>
      </c>
      <c r="Y720" s="1">
        <f>IF(AND(ISERROR(IF(ScheduleCompile!T713="Off",0,IF(ScheduleCompile!T713="On",1,IF(ISNUMBER(ScheduleCompile!T713),ScheduleCompile!T713/1,IF(ISTEXT(ScheduleCompile!T713),IF(OR(ISNUMBER(FIND("5F",ScheduleCompile!T713)),ISNUMBER(FIND("0F",ScheduleCompile!T713)),ISNUMBER(FIND("8F",ScheduleCompile!T713)),ISNUMBER(FIND("1F",ScheduleCompile!T713)),ISNUMBER(FIND("2F",ScheduleCompile!T713)),ISNUMBER(FIND("3F",ScheduleCompile!T713)),ISNUMBER(FIND("6F",ScheduleCompile!T713)),ISNUMBER(FIND("7F",ScheduleCompile!T713)),ISNUMBER(FIND("9F",ScheduleCompile!T713)),ISNUMBER(FIND("4F",ScheduleCompile!T713))),VALUE(LEFT(ScheduleCompile!T713,FIND("F",ScheduleCompile!T713)-1)),ScheduleCompile!T713)))))),ISTEXT(ScheduleCompile!#REF!)),"ENDTABLE",IF(ISERROR(IF(ScheduleCompile!T713="Off",0,IF(ScheduleCompile!T713="On",1,IF(ISNUMBER(ScheduleCompile!T713),ScheduleCompile!T713/1,IF(ISTEXT(ScheduleCompile!T713),IF(OR(ISNUMBER(FIND("5F",ScheduleCompile!T713)),ISNUMBER(FIND("0F",ScheduleCompile!T713)),ISNUMBER(FIND("8F",ScheduleCompile!T713)),ISNUMBER(FIND("1F",ScheduleCompile!T713)),ISNUMBER(FIND("2F",ScheduleCompile!T713)),ISNUMBER(FIND("3F",ScheduleCompile!T713)),ISNUMBER(FIND("6F",ScheduleCompile!T713)),ISNUMBER(FIND("7F",ScheduleCompile!T713)),ISNUMBER(FIND("9F",ScheduleCompile!T713)),ISNUMBER(FIND("4F",ScheduleCompile!T713))),VALUE(LEFT(ScheduleCompile!T713,FIND("F",ScheduleCompile!T713)-1)),ScheduleCompile!T713)))))),"",IF(ScheduleCompile!T713="Off",0,IF(ScheduleCompile!T713="On",1,IF(ISNUMBER(ScheduleCompile!T713),ScheduleCompile!T713/1,IF(ISTEXT(ScheduleCompile!T713),IF(OR(ISNUMBER(FIND("5F",ScheduleCompile!T713)),ISNUMBER(FIND("0F",ScheduleCompile!T713)),ISNUMBER(FIND("8F",ScheduleCompile!T713)),ISNUMBER(FIND("1F",ScheduleCompile!T713)),ISNUMBER(FIND("2F",ScheduleCompile!T713)),ISNUMBER(FIND("3F",ScheduleCompile!T713)),ISNUMBER(FIND("6F",ScheduleCompile!T713)),ISNUMBER(FIND("7F",ScheduleCompile!T713)),ISNUMBER(FIND("9F",ScheduleCompile!T713)),ISNUMBER(FIND("4F",ScheduleCompile!T713))),VALUE(LEFT(ScheduleCompile!T713,FIND("F",ScheduleCompile!T713)-1)),ScheduleCompile!T713)))))))</f>
        <v>42.7</v>
      </c>
      <c r="Z720" s="1">
        <f>IF(AND(ISERROR(IF(ScheduleCompile!U713="Off",0,IF(ScheduleCompile!U713="On",1,IF(ISNUMBER(ScheduleCompile!U713),ScheduleCompile!U713/1,IF(ISTEXT(ScheduleCompile!U713),IF(OR(ISNUMBER(FIND("5F",ScheduleCompile!U713)),ISNUMBER(FIND("0F",ScheduleCompile!U713)),ISNUMBER(FIND("8F",ScheduleCompile!U713)),ISNUMBER(FIND("1F",ScheduleCompile!U713)),ISNUMBER(FIND("2F",ScheduleCompile!U713)),ISNUMBER(FIND("3F",ScheduleCompile!U713)),ISNUMBER(FIND("6F",ScheduleCompile!U713)),ISNUMBER(FIND("7F",ScheduleCompile!U713)),ISNUMBER(FIND("9F",ScheduleCompile!U713)),ISNUMBER(FIND("4F",ScheduleCompile!U713))),VALUE(LEFT(ScheduleCompile!U713,FIND("F",ScheduleCompile!U713)-1)),ScheduleCompile!U713)))))),ISTEXT(ScheduleCompile!#REF!)),"ENDTABLE",IF(ISERROR(IF(ScheduleCompile!U713="Off",0,IF(ScheduleCompile!U713="On",1,IF(ISNUMBER(ScheduleCompile!U713),ScheduleCompile!U713/1,IF(ISTEXT(ScheduleCompile!U713),IF(OR(ISNUMBER(FIND("5F",ScheduleCompile!U713)),ISNUMBER(FIND("0F",ScheduleCompile!U713)),ISNUMBER(FIND("8F",ScheduleCompile!U713)),ISNUMBER(FIND("1F",ScheduleCompile!U713)),ISNUMBER(FIND("2F",ScheduleCompile!U713)),ISNUMBER(FIND("3F",ScheduleCompile!U713)),ISNUMBER(FIND("6F",ScheduleCompile!U713)),ISNUMBER(FIND("7F",ScheduleCompile!U713)),ISNUMBER(FIND("9F",ScheduleCompile!U713)),ISNUMBER(FIND("4F",ScheduleCompile!U713))),VALUE(LEFT(ScheduleCompile!U713,FIND("F",ScheduleCompile!U713)-1)),ScheduleCompile!U713)))))),"",IF(ScheduleCompile!U713="Off",0,IF(ScheduleCompile!U713="On",1,IF(ISNUMBER(ScheduleCompile!U713),ScheduleCompile!U713/1,IF(ISTEXT(ScheduleCompile!U713),IF(OR(ISNUMBER(FIND("5F",ScheduleCompile!U713)),ISNUMBER(FIND("0F",ScheduleCompile!U713)),ISNUMBER(FIND("8F",ScheduleCompile!U713)),ISNUMBER(FIND("1F",ScheduleCompile!U713)),ISNUMBER(FIND("2F",ScheduleCompile!U713)),ISNUMBER(FIND("3F",ScheduleCompile!U713)),ISNUMBER(FIND("6F",ScheduleCompile!U713)),ISNUMBER(FIND("7F",ScheduleCompile!U713)),ISNUMBER(FIND("9F",ScheduleCompile!U713)),ISNUMBER(FIND("4F",ScheduleCompile!U713))),VALUE(LEFT(ScheduleCompile!U713,FIND("F",ScheduleCompile!U713)-1)),ScheduleCompile!U713)))))))</f>
        <v>42.7</v>
      </c>
      <c r="AA720" s="1">
        <f>IF(AND(ISERROR(IF(ScheduleCompile!V713="Off",0,IF(ScheduleCompile!V713="On",1,IF(ISNUMBER(ScheduleCompile!V713),ScheduleCompile!V713/1,IF(ISTEXT(ScheduleCompile!V713),IF(OR(ISNUMBER(FIND("5F",ScheduleCompile!V713)),ISNUMBER(FIND("0F",ScheduleCompile!V713)),ISNUMBER(FIND("8F",ScheduleCompile!V713)),ISNUMBER(FIND("1F",ScheduleCompile!V713)),ISNUMBER(FIND("2F",ScheduleCompile!V713)),ISNUMBER(FIND("3F",ScheduleCompile!V713)),ISNUMBER(FIND("6F",ScheduleCompile!V713)),ISNUMBER(FIND("7F",ScheduleCompile!V713)),ISNUMBER(FIND("9F",ScheduleCompile!V713)),ISNUMBER(FIND("4F",ScheduleCompile!V713))),VALUE(LEFT(ScheduleCompile!V713,FIND("F",ScheduleCompile!V713)-1)),ScheduleCompile!V713)))))),ISTEXT(ScheduleCompile!#REF!)),"ENDTABLE",IF(ISERROR(IF(ScheduleCompile!V713="Off",0,IF(ScheduleCompile!V713="On",1,IF(ISNUMBER(ScheduleCompile!V713),ScheduleCompile!V713/1,IF(ISTEXT(ScheduleCompile!V713),IF(OR(ISNUMBER(FIND("5F",ScheduleCompile!V713)),ISNUMBER(FIND("0F",ScheduleCompile!V713)),ISNUMBER(FIND("8F",ScheduleCompile!V713)),ISNUMBER(FIND("1F",ScheduleCompile!V713)),ISNUMBER(FIND("2F",ScheduleCompile!V713)),ISNUMBER(FIND("3F",ScheduleCompile!V713)),ISNUMBER(FIND("6F",ScheduleCompile!V713)),ISNUMBER(FIND("7F",ScheduleCompile!V713)),ISNUMBER(FIND("9F",ScheduleCompile!V713)),ISNUMBER(FIND("4F",ScheduleCompile!V713))),VALUE(LEFT(ScheduleCompile!V713,FIND("F",ScheduleCompile!V713)-1)),ScheduleCompile!V713)))))),"",IF(ScheduleCompile!V713="Off",0,IF(ScheduleCompile!V713="On",1,IF(ISNUMBER(ScheduleCompile!V713),ScheduleCompile!V713/1,IF(ISTEXT(ScheduleCompile!V713),IF(OR(ISNUMBER(FIND("5F",ScheduleCompile!V713)),ISNUMBER(FIND("0F",ScheduleCompile!V713)),ISNUMBER(FIND("8F",ScheduleCompile!V713)),ISNUMBER(FIND("1F",ScheduleCompile!V713)),ISNUMBER(FIND("2F",ScheduleCompile!V713)),ISNUMBER(FIND("3F",ScheduleCompile!V713)),ISNUMBER(FIND("6F",ScheduleCompile!V713)),ISNUMBER(FIND("7F",ScheduleCompile!V713)),ISNUMBER(FIND("9F",ScheduleCompile!V713)),ISNUMBER(FIND("4F",ScheduleCompile!V713))),VALUE(LEFT(ScheduleCompile!V713,FIND("F",ScheduleCompile!V713)-1)),ScheduleCompile!V713)))))))</f>
        <v>42.7</v>
      </c>
      <c r="AB720" s="1">
        <f>IF(AND(ISERROR(IF(ScheduleCompile!W713="Off",0,IF(ScheduleCompile!W713="On",1,IF(ISNUMBER(ScheduleCompile!W713),ScheduleCompile!W713/1,IF(ISTEXT(ScheduleCompile!W713),IF(OR(ISNUMBER(FIND("5F",ScheduleCompile!W713)),ISNUMBER(FIND("0F",ScheduleCompile!W713)),ISNUMBER(FIND("8F",ScheduleCompile!W713)),ISNUMBER(FIND("1F",ScheduleCompile!W713)),ISNUMBER(FIND("2F",ScheduleCompile!W713)),ISNUMBER(FIND("3F",ScheduleCompile!W713)),ISNUMBER(FIND("6F",ScheduleCompile!W713)),ISNUMBER(FIND("7F",ScheduleCompile!W713)),ISNUMBER(FIND("9F",ScheduleCompile!W713)),ISNUMBER(FIND("4F",ScheduleCompile!W713))),VALUE(LEFT(ScheduleCompile!W713,FIND("F",ScheduleCompile!W713)-1)),ScheduleCompile!W713)))))),ISTEXT(ScheduleCompile!#REF!)),"ENDTABLE",IF(ISERROR(IF(ScheduleCompile!W713="Off",0,IF(ScheduleCompile!W713="On",1,IF(ISNUMBER(ScheduleCompile!W713),ScheduleCompile!W713/1,IF(ISTEXT(ScheduleCompile!W713),IF(OR(ISNUMBER(FIND("5F",ScheduleCompile!W713)),ISNUMBER(FIND("0F",ScheduleCompile!W713)),ISNUMBER(FIND("8F",ScheduleCompile!W713)),ISNUMBER(FIND("1F",ScheduleCompile!W713)),ISNUMBER(FIND("2F",ScheduleCompile!W713)),ISNUMBER(FIND("3F",ScheduleCompile!W713)),ISNUMBER(FIND("6F",ScheduleCompile!W713)),ISNUMBER(FIND("7F",ScheduleCompile!W713)),ISNUMBER(FIND("9F",ScheduleCompile!W713)),ISNUMBER(FIND("4F",ScheduleCompile!W713))),VALUE(LEFT(ScheduleCompile!W713,FIND("F",ScheduleCompile!W713)-1)),ScheduleCompile!W713)))))),"",IF(ScheduleCompile!W713="Off",0,IF(ScheduleCompile!W713="On",1,IF(ISNUMBER(ScheduleCompile!W713),ScheduleCompile!W713/1,IF(ISTEXT(ScheduleCompile!W713),IF(OR(ISNUMBER(FIND("5F",ScheduleCompile!W713)),ISNUMBER(FIND("0F",ScheduleCompile!W713)),ISNUMBER(FIND("8F",ScheduleCompile!W713)),ISNUMBER(FIND("1F",ScheduleCompile!W713)),ISNUMBER(FIND("2F",ScheduleCompile!W713)),ISNUMBER(FIND("3F",ScheduleCompile!W713)),ISNUMBER(FIND("6F",ScheduleCompile!W713)),ISNUMBER(FIND("7F",ScheduleCompile!W713)),ISNUMBER(FIND("9F",ScheduleCompile!W713)),ISNUMBER(FIND("4F",ScheduleCompile!W713))),VALUE(LEFT(ScheduleCompile!W713,FIND("F",ScheduleCompile!W713)-1)),ScheduleCompile!W713)))))))</f>
        <v>42.7</v>
      </c>
      <c r="AC720" s="1">
        <f>IF(AND(ISERROR(IF(ScheduleCompile!X713="Off",0,IF(ScheduleCompile!X713="On",1,IF(ISNUMBER(ScheduleCompile!X713),ScheduleCompile!X713/1,IF(ISTEXT(ScheduleCompile!X713),IF(OR(ISNUMBER(FIND("5F",ScheduleCompile!X713)),ISNUMBER(FIND("0F",ScheduleCompile!X713)),ISNUMBER(FIND("8F",ScheduleCompile!X713)),ISNUMBER(FIND("1F",ScheduleCompile!X713)),ISNUMBER(FIND("2F",ScheduleCompile!X713)),ISNUMBER(FIND("3F",ScheduleCompile!X713)),ISNUMBER(FIND("6F",ScheduleCompile!X713)),ISNUMBER(FIND("7F",ScheduleCompile!X713)),ISNUMBER(FIND("9F",ScheduleCompile!X713)),ISNUMBER(FIND("4F",ScheduleCompile!X713))),VALUE(LEFT(ScheduleCompile!X713,FIND("F",ScheduleCompile!X713)-1)),ScheduleCompile!X713)))))),ISTEXT(ScheduleCompile!#REF!)),"ENDTABLE",IF(ISERROR(IF(ScheduleCompile!X713="Off",0,IF(ScheduleCompile!X713="On",1,IF(ISNUMBER(ScheduleCompile!X713),ScheduleCompile!X713/1,IF(ISTEXT(ScheduleCompile!X713),IF(OR(ISNUMBER(FIND("5F",ScheduleCompile!X713)),ISNUMBER(FIND("0F",ScheduleCompile!X713)),ISNUMBER(FIND("8F",ScheduleCompile!X713)),ISNUMBER(FIND("1F",ScheduleCompile!X713)),ISNUMBER(FIND("2F",ScheduleCompile!X713)),ISNUMBER(FIND("3F",ScheduleCompile!X713)),ISNUMBER(FIND("6F",ScheduleCompile!X713)),ISNUMBER(FIND("7F",ScheduleCompile!X713)),ISNUMBER(FIND("9F",ScheduleCompile!X713)),ISNUMBER(FIND("4F",ScheduleCompile!X713))),VALUE(LEFT(ScheduleCompile!X713,FIND("F",ScheduleCompile!X713)-1)),ScheduleCompile!X713)))))),"",IF(ScheduleCompile!X713="Off",0,IF(ScheduleCompile!X713="On",1,IF(ISNUMBER(ScheduleCompile!X713),ScheduleCompile!X713/1,IF(ISTEXT(ScheduleCompile!X713),IF(OR(ISNUMBER(FIND("5F",ScheduleCompile!X713)),ISNUMBER(FIND("0F",ScheduleCompile!X713)),ISNUMBER(FIND("8F",ScheduleCompile!X713)),ISNUMBER(FIND("1F",ScheduleCompile!X713)),ISNUMBER(FIND("2F",ScheduleCompile!X713)),ISNUMBER(FIND("3F",ScheduleCompile!X713)),ISNUMBER(FIND("6F",ScheduleCompile!X713)),ISNUMBER(FIND("7F",ScheduleCompile!X713)),ISNUMBER(FIND("9F",ScheduleCompile!X713)),ISNUMBER(FIND("4F",ScheduleCompile!X713))),VALUE(LEFT(ScheduleCompile!X713,FIND("F",ScheduleCompile!X713)-1)),ScheduleCompile!X713)))))))</f>
        <v>42.7</v>
      </c>
      <c r="AD720" s="1">
        <f>IF(AND(ISERROR(IF(ScheduleCompile!Y713="Off",0,IF(ScheduleCompile!Y713="On",1,IF(ISNUMBER(ScheduleCompile!Y713),ScheduleCompile!Y713/1,IF(ISTEXT(ScheduleCompile!Y713),IF(OR(ISNUMBER(FIND("5F",ScheduleCompile!Y713)),ISNUMBER(FIND("0F",ScheduleCompile!Y713)),ISNUMBER(FIND("8F",ScheduleCompile!Y713)),ISNUMBER(FIND("1F",ScheduleCompile!Y713)),ISNUMBER(FIND("2F",ScheduleCompile!Y713)),ISNUMBER(FIND("3F",ScheduleCompile!Y713)),ISNUMBER(FIND("6F",ScheduleCompile!Y713)),ISNUMBER(FIND("7F",ScheduleCompile!Y713)),ISNUMBER(FIND("9F",ScheduleCompile!Y713)),ISNUMBER(FIND("4F",ScheduleCompile!Y713))),VALUE(LEFT(ScheduleCompile!Y713,FIND("F",ScheduleCompile!Y713)-1)),ScheduleCompile!Y713)))))),ISTEXT(ScheduleCompile!#REF!)),"ENDTABLE",IF(ISERROR(IF(ScheduleCompile!Y713="Off",0,IF(ScheduleCompile!Y713="On",1,IF(ISNUMBER(ScheduleCompile!Y713),ScheduleCompile!Y713/1,IF(ISTEXT(ScheduleCompile!Y713),IF(OR(ISNUMBER(FIND("5F",ScheduleCompile!Y713)),ISNUMBER(FIND("0F",ScheduleCompile!Y713)),ISNUMBER(FIND("8F",ScheduleCompile!Y713)),ISNUMBER(FIND("1F",ScheduleCompile!Y713)),ISNUMBER(FIND("2F",ScheduleCompile!Y713)),ISNUMBER(FIND("3F",ScheduleCompile!Y713)),ISNUMBER(FIND("6F",ScheduleCompile!Y713)),ISNUMBER(FIND("7F",ScheduleCompile!Y713)),ISNUMBER(FIND("9F",ScheduleCompile!Y713)),ISNUMBER(FIND("4F",ScheduleCompile!Y713))),VALUE(LEFT(ScheduleCompile!Y713,FIND("F",ScheduleCompile!Y713)-1)),ScheduleCompile!Y713)))))),"",IF(ScheduleCompile!Y713="Off",0,IF(ScheduleCompile!Y713="On",1,IF(ISNUMBER(ScheduleCompile!Y713),ScheduleCompile!Y713/1,IF(ISTEXT(ScheduleCompile!Y713),IF(OR(ISNUMBER(FIND("5F",ScheduleCompile!Y713)),ISNUMBER(FIND("0F",ScheduleCompile!Y713)),ISNUMBER(FIND("8F",ScheduleCompile!Y713)),ISNUMBER(FIND("1F",ScheduleCompile!Y713)),ISNUMBER(FIND("2F",ScheduleCompile!Y713)),ISNUMBER(FIND("3F",ScheduleCompile!Y713)),ISNUMBER(FIND("6F",ScheduleCompile!Y713)),ISNUMBER(FIND("7F",ScheduleCompile!Y713)),ISNUMBER(FIND("9F",ScheduleCompile!Y713)),ISNUMBER(FIND("4F",ScheduleCompile!Y713))),VALUE(LEFT(ScheduleCompile!Y713,FIND("F",ScheduleCompile!Y713)-1)),ScheduleCompile!Y713)))))))</f>
        <v>42.7</v>
      </c>
    </row>
    <row r="721" spans="1:30" x14ac:dyDescent="0.25">
      <c r="A721" t="str">
        <f t="shared" si="63"/>
        <v>SchDay "WaterMainCZ16May"  Type = "Temperature" Hr = (42.6, 42.6, 42.6, 42.6, 42.6, 42.6, 42.6, 42.6, 42.6, 42.6, 42.6, 42.6, 42.6, 42.6, 42.6, 42.6, 42.6, 42.6, 42.6, 42.6, 42.6, 42.6, 42.6, 42.6) ..</v>
      </c>
      <c r="B721" s="1" t="s">
        <v>623</v>
      </c>
      <c r="C721" t="str">
        <f t="shared" si="64"/>
        <v xml:space="preserve">SchDay "WaterMainCZ16May"  Type = "Temperature" Hr = </v>
      </c>
      <c r="D721" t="str">
        <f t="shared" si="65"/>
        <v>(42.6, 42.6, 42.6, 42.6, 42.6, 42.6, 42.6, 42.6, 42.6, 42.6, 42.6, 42.6, 42.6, 42.6, 42.6, 42.6, 42.6, 42.6, 42.6, 42.6, 42.6, 42.6, 42.6, 42.6) ..</v>
      </c>
      <c r="E721" s="30" t="str">
        <f>ScheduleCompile!A714</f>
        <v>WaterMainCZ16May</v>
      </c>
      <c r="F721" t="str">
        <f t="shared" si="62"/>
        <v>Temperature</v>
      </c>
      <c r="G721" s="1">
        <f>IF(AND(ISERROR(IF(ScheduleCompile!B714="Off",0,IF(ScheduleCompile!B714="On",1,IF(ISNUMBER(ScheduleCompile!B714),ScheduleCompile!B714/1,IF(ISTEXT(ScheduleCompile!B714),IF(OR(ISNUMBER(FIND("5F",ScheduleCompile!B714)),ISNUMBER(FIND("0F",ScheduleCompile!B714)),ISNUMBER(FIND("8F",ScheduleCompile!B714)),ISNUMBER(FIND("1F",ScheduleCompile!B714)),ISNUMBER(FIND("2F",ScheduleCompile!B714)),ISNUMBER(FIND("3F",ScheduleCompile!B714)),ISNUMBER(FIND("6F",ScheduleCompile!B714)),ISNUMBER(FIND("7F",ScheduleCompile!B714)),ISNUMBER(FIND("9F",ScheduleCompile!B714)),ISNUMBER(FIND("4F",ScheduleCompile!B714))),VALUE(LEFT(ScheduleCompile!B714,FIND("F",ScheduleCompile!B714)-1)),ScheduleCompile!B714)))))),ISTEXT(ScheduleCompile!#REF!)),"ENDTABLE",IF(ISERROR(IF(ScheduleCompile!B714="Off",0,IF(ScheduleCompile!B714="On",1,IF(ISNUMBER(ScheduleCompile!B714),ScheduleCompile!B714/1,IF(ISTEXT(ScheduleCompile!B714),IF(OR(ISNUMBER(FIND("5F",ScheduleCompile!B714)),ISNUMBER(FIND("0F",ScheduleCompile!B714)),ISNUMBER(FIND("8F",ScheduleCompile!B714)),ISNUMBER(FIND("1F",ScheduleCompile!B714)),ISNUMBER(FIND("2F",ScheduleCompile!B714)),ISNUMBER(FIND("3F",ScheduleCompile!B714)),ISNUMBER(FIND("6F",ScheduleCompile!B714)),ISNUMBER(FIND("7F",ScheduleCompile!B714)),ISNUMBER(FIND("9F",ScheduleCompile!B714)),ISNUMBER(FIND("4F",ScheduleCompile!B714))),VALUE(LEFT(ScheduleCompile!B714,FIND("F",ScheduleCompile!B714)-1)),ScheduleCompile!B714)))))),"",IF(ScheduleCompile!B714="Off",0,IF(ScheduleCompile!B714="On",1,IF(ISNUMBER(ScheduleCompile!B714),ScheduleCompile!B714/1,IF(ISTEXT(ScheduleCompile!B714),IF(OR(ISNUMBER(FIND("5F",ScheduleCompile!B714)),ISNUMBER(FIND("0F",ScheduleCompile!B714)),ISNUMBER(FIND("8F",ScheduleCompile!B714)),ISNUMBER(FIND("1F",ScheduleCompile!B714)),ISNUMBER(FIND("2F",ScheduleCompile!B714)),ISNUMBER(FIND("3F",ScheduleCompile!B714)),ISNUMBER(FIND("6F",ScheduleCompile!B714)),ISNUMBER(FIND("7F",ScheduleCompile!B714)),ISNUMBER(FIND("9F",ScheduleCompile!B714)),ISNUMBER(FIND("4F",ScheduleCompile!B714))),VALUE(LEFT(ScheduleCompile!B714,FIND("F",ScheduleCompile!B714)-1)),ScheduleCompile!B714)))))))</f>
        <v>42.6</v>
      </c>
      <c r="H721" s="1">
        <f>IF(AND(ISERROR(IF(ScheduleCompile!C714="Off",0,IF(ScheduleCompile!C714="On",1,IF(ISNUMBER(ScheduleCompile!C714),ScheduleCompile!C714/1,IF(ISTEXT(ScheduleCompile!C714),IF(OR(ISNUMBER(FIND("5F",ScheduleCompile!C714)),ISNUMBER(FIND("0F",ScheduleCompile!C714)),ISNUMBER(FIND("8F",ScheduleCompile!C714)),ISNUMBER(FIND("1F",ScheduleCompile!C714)),ISNUMBER(FIND("2F",ScheduleCompile!C714)),ISNUMBER(FIND("3F",ScheduleCompile!C714)),ISNUMBER(FIND("6F",ScheduleCompile!C714)),ISNUMBER(FIND("7F",ScheduleCompile!C714)),ISNUMBER(FIND("9F",ScheduleCompile!C714)),ISNUMBER(FIND("4F",ScheduleCompile!C714))),VALUE(LEFT(ScheduleCompile!C714,FIND("F",ScheduleCompile!C714)-1)),ScheduleCompile!C714)))))),ISTEXT(ScheduleCompile!#REF!)),"ENDTABLE",IF(ISERROR(IF(ScheduleCompile!C714="Off",0,IF(ScheduleCompile!C714="On",1,IF(ISNUMBER(ScheduleCompile!C714),ScheduleCompile!C714/1,IF(ISTEXT(ScheduleCompile!C714),IF(OR(ISNUMBER(FIND("5F",ScheduleCompile!C714)),ISNUMBER(FIND("0F",ScheduleCompile!C714)),ISNUMBER(FIND("8F",ScheduleCompile!C714)),ISNUMBER(FIND("1F",ScheduleCompile!C714)),ISNUMBER(FIND("2F",ScheduleCompile!C714)),ISNUMBER(FIND("3F",ScheduleCompile!C714)),ISNUMBER(FIND("6F",ScheduleCompile!C714)),ISNUMBER(FIND("7F",ScheduleCompile!C714)),ISNUMBER(FIND("9F",ScheduleCompile!C714)),ISNUMBER(FIND("4F",ScheduleCompile!C714))),VALUE(LEFT(ScheduleCompile!C714,FIND("F",ScheduleCompile!C714)-1)),ScheduleCompile!C714)))))),"",IF(ScheduleCompile!C714="Off",0,IF(ScheduleCompile!C714="On",1,IF(ISNUMBER(ScheduleCompile!C714),ScheduleCompile!C714/1,IF(ISTEXT(ScheduleCompile!C714),IF(OR(ISNUMBER(FIND("5F",ScheduleCompile!C714)),ISNUMBER(FIND("0F",ScheduleCompile!C714)),ISNUMBER(FIND("8F",ScheduleCompile!C714)),ISNUMBER(FIND("1F",ScheduleCompile!C714)),ISNUMBER(FIND("2F",ScheduleCompile!C714)),ISNUMBER(FIND("3F",ScheduleCompile!C714)),ISNUMBER(FIND("6F",ScheduleCompile!C714)),ISNUMBER(FIND("7F",ScheduleCompile!C714)),ISNUMBER(FIND("9F",ScheduleCompile!C714)),ISNUMBER(FIND("4F",ScheduleCompile!C714))),VALUE(LEFT(ScheduleCompile!C714,FIND("F",ScheduleCompile!C714)-1)),ScheduleCompile!C714)))))))</f>
        <v>42.6</v>
      </c>
      <c r="I721" s="1">
        <f>IF(AND(ISERROR(IF(ScheduleCompile!D714="Off",0,IF(ScheduleCompile!D714="On",1,IF(ISNUMBER(ScheduleCompile!D714),ScheduleCompile!D714/1,IF(ISTEXT(ScheduleCompile!D714),IF(OR(ISNUMBER(FIND("5F",ScheduleCompile!D714)),ISNUMBER(FIND("0F",ScheduleCompile!D714)),ISNUMBER(FIND("8F",ScheduleCompile!D714)),ISNUMBER(FIND("1F",ScheduleCompile!D714)),ISNUMBER(FIND("2F",ScheduleCompile!D714)),ISNUMBER(FIND("3F",ScheduleCompile!D714)),ISNUMBER(FIND("6F",ScheduleCompile!D714)),ISNUMBER(FIND("7F",ScheduleCompile!D714)),ISNUMBER(FIND("9F",ScheduleCompile!D714)),ISNUMBER(FIND("4F",ScheduleCompile!D714))),VALUE(LEFT(ScheduleCompile!D714,FIND("F",ScheduleCompile!D714)-1)),ScheduleCompile!D714)))))),ISTEXT(ScheduleCompile!#REF!)),"ENDTABLE",IF(ISERROR(IF(ScheduleCompile!D714="Off",0,IF(ScheduleCompile!D714="On",1,IF(ISNUMBER(ScheduleCompile!D714),ScheduleCompile!D714/1,IF(ISTEXT(ScheduleCompile!D714),IF(OR(ISNUMBER(FIND("5F",ScheduleCompile!D714)),ISNUMBER(FIND("0F",ScheduleCompile!D714)),ISNUMBER(FIND("8F",ScheduleCompile!D714)),ISNUMBER(FIND("1F",ScheduleCompile!D714)),ISNUMBER(FIND("2F",ScheduleCompile!D714)),ISNUMBER(FIND("3F",ScheduleCompile!D714)),ISNUMBER(FIND("6F",ScheduleCompile!D714)),ISNUMBER(FIND("7F",ScheduleCompile!D714)),ISNUMBER(FIND("9F",ScheduleCompile!D714)),ISNUMBER(FIND("4F",ScheduleCompile!D714))),VALUE(LEFT(ScheduleCompile!D714,FIND("F",ScheduleCompile!D714)-1)),ScheduleCompile!D714)))))),"",IF(ScheduleCompile!D714="Off",0,IF(ScheduleCompile!D714="On",1,IF(ISNUMBER(ScheduleCompile!D714),ScheduleCompile!D714/1,IF(ISTEXT(ScheduleCompile!D714),IF(OR(ISNUMBER(FIND("5F",ScheduleCompile!D714)),ISNUMBER(FIND("0F",ScheduleCompile!D714)),ISNUMBER(FIND("8F",ScheduleCompile!D714)),ISNUMBER(FIND("1F",ScheduleCompile!D714)),ISNUMBER(FIND("2F",ScheduleCompile!D714)),ISNUMBER(FIND("3F",ScheduleCompile!D714)),ISNUMBER(FIND("6F",ScheduleCompile!D714)),ISNUMBER(FIND("7F",ScheduleCompile!D714)),ISNUMBER(FIND("9F",ScheduleCompile!D714)),ISNUMBER(FIND("4F",ScheduleCompile!D714))),VALUE(LEFT(ScheduleCompile!D714,FIND("F",ScheduleCompile!D714)-1)),ScheduleCompile!D714)))))))</f>
        <v>42.6</v>
      </c>
      <c r="J721" s="1">
        <f>IF(AND(ISERROR(IF(ScheduleCompile!E714="Off",0,IF(ScheduleCompile!E714="On",1,IF(ISNUMBER(ScheduleCompile!E714),ScheduleCompile!E714/1,IF(ISTEXT(ScheduleCompile!E714),IF(OR(ISNUMBER(FIND("5F",ScheduleCompile!E714)),ISNUMBER(FIND("0F",ScheduleCompile!E714)),ISNUMBER(FIND("8F",ScheduleCompile!E714)),ISNUMBER(FIND("1F",ScheduleCompile!E714)),ISNUMBER(FIND("2F",ScheduleCompile!E714)),ISNUMBER(FIND("3F",ScheduleCompile!E714)),ISNUMBER(FIND("6F",ScheduleCompile!E714)),ISNUMBER(FIND("7F",ScheduleCompile!E714)),ISNUMBER(FIND("9F",ScheduleCompile!E714)),ISNUMBER(FIND("4F",ScheduleCompile!E714))),VALUE(LEFT(ScheduleCompile!E714,FIND("F",ScheduleCompile!E714)-1)),ScheduleCompile!E714)))))),ISTEXT(ScheduleCompile!#REF!)),"ENDTABLE",IF(ISERROR(IF(ScheduleCompile!E714="Off",0,IF(ScheduleCompile!E714="On",1,IF(ISNUMBER(ScheduleCompile!E714),ScheduleCompile!E714/1,IF(ISTEXT(ScheduleCompile!E714),IF(OR(ISNUMBER(FIND("5F",ScheduleCompile!E714)),ISNUMBER(FIND("0F",ScheduleCompile!E714)),ISNUMBER(FIND("8F",ScheduleCompile!E714)),ISNUMBER(FIND("1F",ScheduleCompile!E714)),ISNUMBER(FIND("2F",ScheduleCompile!E714)),ISNUMBER(FIND("3F",ScheduleCompile!E714)),ISNUMBER(FIND("6F",ScheduleCompile!E714)),ISNUMBER(FIND("7F",ScheduleCompile!E714)),ISNUMBER(FIND("9F",ScheduleCompile!E714)),ISNUMBER(FIND("4F",ScheduleCompile!E714))),VALUE(LEFT(ScheduleCompile!E714,FIND("F",ScheduleCompile!E714)-1)),ScheduleCompile!E714)))))),"",IF(ScheduleCompile!E714="Off",0,IF(ScheduleCompile!E714="On",1,IF(ISNUMBER(ScheduleCompile!E714),ScheduleCompile!E714/1,IF(ISTEXT(ScheduleCompile!E714),IF(OR(ISNUMBER(FIND("5F",ScheduleCompile!E714)),ISNUMBER(FIND("0F",ScheduleCompile!E714)),ISNUMBER(FIND("8F",ScheduleCompile!E714)),ISNUMBER(FIND("1F",ScheduleCompile!E714)),ISNUMBER(FIND("2F",ScheduleCompile!E714)),ISNUMBER(FIND("3F",ScheduleCompile!E714)),ISNUMBER(FIND("6F",ScheduleCompile!E714)),ISNUMBER(FIND("7F",ScheduleCompile!E714)),ISNUMBER(FIND("9F",ScheduleCompile!E714)),ISNUMBER(FIND("4F",ScheduleCompile!E714))),VALUE(LEFT(ScheduleCompile!E714,FIND("F",ScheduleCompile!E714)-1)),ScheduleCompile!E714)))))))</f>
        <v>42.6</v>
      </c>
      <c r="K721" s="1">
        <f>IF(AND(ISERROR(IF(ScheduleCompile!F714="Off",0,IF(ScheduleCompile!F714="On",1,IF(ISNUMBER(ScheduleCompile!F714),ScheduleCompile!F714/1,IF(ISTEXT(ScheduleCompile!F714),IF(OR(ISNUMBER(FIND("5F",ScheduleCompile!F714)),ISNUMBER(FIND("0F",ScheduleCompile!F714)),ISNUMBER(FIND("8F",ScheduleCompile!F714)),ISNUMBER(FIND("1F",ScheduleCompile!F714)),ISNUMBER(FIND("2F",ScheduleCompile!F714)),ISNUMBER(FIND("3F",ScheduleCompile!F714)),ISNUMBER(FIND("6F",ScheduleCompile!F714)),ISNUMBER(FIND("7F",ScheduleCompile!F714)),ISNUMBER(FIND("9F",ScheduleCompile!F714)),ISNUMBER(FIND("4F",ScheduleCompile!F714))),VALUE(LEFT(ScheduleCompile!F714,FIND("F",ScheduleCompile!F714)-1)),ScheduleCompile!F714)))))),ISTEXT(ScheduleCompile!#REF!)),"ENDTABLE",IF(ISERROR(IF(ScheduleCompile!F714="Off",0,IF(ScheduleCompile!F714="On",1,IF(ISNUMBER(ScheduleCompile!F714),ScheduleCompile!F714/1,IF(ISTEXT(ScheduleCompile!F714),IF(OR(ISNUMBER(FIND("5F",ScheduleCompile!F714)),ISNUMBER(FIND("0F",ScheduleCompile!F714)),ISNUMBER(FIND("8F",ScheduleCompile!F714)),ISNUMBER(FIND("1F",ScheduleCompile!F714)),ISNUMBER(FIND("2F",ScheduleCompile!F714)),ISNUMBER(FIND("3F",ScheduleCompile!F714)),ISNUMBER(FIND("6F",ScheduleCompile!F714)),ISNUMBER(FIND("7F",ScheduleCompile!F714)),ISNUMBER(FIND("9F",ScheduleCompile!F714)),ISNUMBER(FIND("4F",ScheduleCompile!F714))),VALUE(LEFT(ScheduleCompile!F714,FIND("F",ScheduleCompile!F714)-1)),ScheduleCompile!F714)))))),"",IF(ScheduleCompile!F714="Off",0,IF(ScheduleCompile!F714="On",1,IF(ISNUMBER(ScheduleCompile!F714),ScheduleCompile!F714/1,IF(ISTEXT(ScheduleCompile!F714),IF(OR(ISNUMBER(FIND("5F",ScheduleCompile!F714)),ISNUMBER(FIND("0F",ScheduleCompile!F714)),ISNUMBER(FIND("8F",ScheduleCompile!F714)),ISNUMBER(FIND("1F",ScheduleCompile!F714)),ISNUMBER(FIND("2F",ScheduleCompile!F714)),ISNUMBER(FIND("3F",ScheduleCompile!F714)),ISNUMBER(FIND("6F",ScheduleCompile!F714)),ISNUMBER(FIND("7F",ScheduleCompile!F714)),ISNUMBER(FIND("9F",ScheduleCompile!F714)),ISNUMBER(FIND("4F",ScheduleCompile!F714))),VALUE(LEFT(ScheduleCompile!F714,FIND("F",ScheduleCompile!F714)-1)),ScheduleCompile!F714)))))))</f>
        <v>42.6</v>
      </c>
      <c r="L721" s="1">
        <f>IF(AND(ISERROR(IF(ScheduleCompile!G714="Off",0,IF(ScheduleCompile!G714="On",1,IF(ISNUMBER(ScheduleCompile!G714),ScheduleCompile!G714/1,IF(ISTEXT(ScheduleCompile!G714),IF(OR(ISNUMBER(FIND("5F",ScheduleCompile!G714)),ISNUMBER(FIND("0F",ScheduleCompile!G714)),ISNUMBER(FIND("8F",ScheduleCompile!G714)),ISNUMBER(FIND("1F",ScheduleCompile!G714)),ISNUMBER(FIND("2F",ScheduleCompile!G714)),ISNUMBER(FIND("3F",ScheduleCompile!G714)),ISNUMBER(FIND("6F",ScheduleCompile!G714)),ISNUMBER(FIND("7F",ScheduleCompile!G714)),ISNUMBER(FIND("9F",ScheduleCompile!G714)),ISNUMBER(FIND("4F",ScheduleCompile!G714))),VALUE(LEFT(ScheduleCompile!G714,FIND("F",ScheduleCompile!G714)-1)),ScheduleCompile!G714)))))),ISTEXT(ScheduleCompile!#REF!)),"ENDTABLE",IF(ISERROR(IF(ScheduleCompile!G714="Off",0,IF(ScheduleCompile!G714="On",1,IF(ISNUMBER(ScheduleCompile!G714),ScheduleCompile!G714/1,IF(ISTEXT(ScheduleCompile!G714),IF(OR(ISNUMBER(FIND("5F",ScheduleCompile!G714)),ISNUMBER(FIND("0F",ScheduleCompile!G714)),ISNUMBER(FIND("8F",ScheduleCompile!G714)),ISNUMBER(FIND("1F",ScheduleCompile!G714)),ISNUMBER(FIND("2F",ScheduleCompile!G714)),ISNUMBER(FIND("3F",ScheduleCompile!G714)),ISNUMBER(FIND("6F",ScheduleCompile!G714)),ISNUMBER(FIND("7F",ScheduleCompile!G714)),ISNUMBER(FIND("9F",ScheduleCompile!G714)),ISNUMBER(FIND("4F",ScheduleCompile!G714))),VALUE(LEFT(ScheduleCompile!G714,FIND("F",ScheduleCompile!G714)-1)),ScheduleCompile!G714)))))),"",IF(ScheduleCompile!G714="Off",0,IF(ScheduleCompile!G714="On",1,IF(ISNUMBER(ScheduleCompile!G714),ScheduleCompile!G714/1,IF(ISTEXT(ScheduleCompile!G714),IF(OR(ISNUMBER(FIND("5F",ScheduleCompile!G714)),ISNUMBER(FIND("0F",ScheduleCompile!G714)),ISNUMBER(FIND("8F",ScheduleCompile!G714)),ISNUMBER(FIND("1F",ScheduleCompile!G714)),ISNUMBER(FIND("2F",ScheduleCompile!G714)),ISNUMBER(FIND("3F",ScheduleCompile!G714)),ISNUMBER(FIND("6F",ScheduleCompile!G714)),ISNUMBER(FIND("7F",ScheduleCompile!G714)),ISNUMBER(FIND("9F",ScheduleCompile!G714)),ISNUMBER(FIND("4F",ScheduleCompile!G714))),VALUE(LEFT(ScheduleCompile!G714,FIND("F",ScheduleCompile!G714)-1)),ScheduleCompile!G714)))))))</f>
        <v>42.6</v>
      </c>
      <c r="M721" s="1">
        <f>IF(AND(ISERROR(IF(ScheduleCompile!H714="Off",0,IF(ScheduleCompile!H714="On",1,IF(ISNUMBER(ScheduleCompile!H714),ScheduleCompile!H714/1,IF(ISTEXT(ScheduleCompile!H714),IF(OR(ISNUMBER(FIND("5F",ScheduleCompile!H714)),ISNUMBER(FIND("0F",ScheduleCompile!H714)),ISNUMBER(FIND("8F",ScheduleCompile!H714)),ISNUMBER(FIND("1F",ScheduleCompile!H714)),ISNUMBER(FIND("2F",ScheduleCompile!H714)),ISNUMBER(FIND("3F",ScheduleCompile!H714)),ISNUMBER(FIND("6F",ScheduleCompile!H714)),ISNUMBER(FIND("7F",ScheduleCompile!H714)),ISNUMBER(FIND("9F",ScheduleCompile!H714)),ISNUMBER(FIND("4F",ScheduleCompile!H714))),VALUE(LEFT(ScheduleCompile!H714,FIND("F",ScheduleCompile!H714)-1)),ScheduleCompile!H714)))))),ISTEXT(ScheduleCompile!#REF!)),"ENDTABLE",IF(ISERROR(IF(ScheduleCompile!H714="Off",0,IF(ScheduleCompile!H714="On",1,IF(ISNUMBER(ScheduleCompile!H714),ScheduleCompile!H714/1,IF(ISTEXT(ScheduleCompile!H714),IF(OR(ISNUMBER(FIND("5F",ScheduleCompile!H714)),ISNUMBER(FIND("0F",ScheduleCompile!H714)),ISNUMBER(FIND("8F",ScheduleCompile!H714)),ISNUMBER(FIND("1F",ScheduleCompile!H714)),ISNUMBER(FIND("2F",ScheduleCompile!H714)),ISNUMBER(FIND("3F",ScheduleCompile!H714)),ISNUMBER(FIND("6F",ScheduleCompile!H714)),ISNUMBER(FIND("7F",ScheduleCompile!H714)),ISNUMBER(FIND("9F",ScheduleCompile!H714)),ISNUMBER(FIND("4F",ScheduleCompile!H714))),VALUE(LEFT(ScheduleCompile!H714,FIND("F",ScheduleCompile!H714)-1)),ScheduleCompile!H714)))))),"",IF(ScheduleCompile!H714="Off",0,IF(ScheduleCompile!H714="On",1,IF(ISNUMBER(ScheduleCompile!H714),ScheduleCompile!H714/1,IF(ISTEXT(ScheduleCompile!H714),IF(OR(ISNUMBER(FIND("5F",ScheduleCompile!H714)),ISNUMBER(FIND("0F",ScheduleCompile!H714)),ISNUMBER(FIND("8F",ScheduleCompile!H714)),ISNUMBER(FIND("1F",ScheduleCompile!H714)),ISNUMBER(FIND("2F",ScheduleCompile!H714)),ISNUMBER(FIND("3F",ScheduleCompile!H714)),ISNUMBER(FIND("6F",ScheduleCompile!H714)),ISNUMBER(FIND("7F",ScheduleCompile!H714)),ISNUMBER(FIND("9F",ScheduleCompile!H714)),ISNUMBER(FIND("4F",ScheduleCompile!H714))),VALUE(LEFT(ScheduleCompile!H714,FIND("F",ScheduleCompile!H714)-1)),ScheduleCompile!H714)))))))</f>
        <v>42.6</v>
      </c>
      <c r="N721" s="1">
        <f>IF(AND(ISERROR(IF(ScheduleCompile!I714="Off",0,IF(ScheduleCompile!I714="On",1,IF(ISNUMBER(ScheduleCompile!I714),ScheduleCompile!I714/1,IF(ISTEXT(ScheduleCompile!I714),IF(OR(ISNUMBER(FIND("5F",ScheduleCompile!I714)),ISNUMBER(FIND("0F",ScheduleCompile!I714)),ISNUMBER(FIND("8F",ScheduleCompile!I714)),ISNUMBER(FIND("1F",ScheduleCompile!I714)),ISNUMBER(FIND("2F",ScheduleCompile!I714)),ISNUMBER(FIND("3F",ScheduleCompile!I714)),ISNUMBER(FIND("6F",ScheduleCompile!I714)),ISNUMBER(FIND("7F",ScheduleCompile!I714)),ISNUMBER(FIND("9F",ScheduleCompile!I714)),ISNUMBER(FIND("4F",ScheduleCompile!I714))),VALUE(LEFT(ScheduleCompile!I714,FIND("F",ScheduleCompile!I714)-1)),ScheduleCompile!I714)))))),ISTEXT(ScheduleCompile!#REF!)),"ENDTABLE",IF(ISERROR(IF(ScheduleCompile!I714="Off",0,IF(ScheduleCompile!I714="On",1,IF(ISNUMBER(ScheduleCompile!I714),ScheduleCompile!I714/1,IF(ISTEXT(ScheduleCompile!I714),IF(OR(ISNUMBER(FIND("5F",ScheduleCompile!I714)),ISNUMBER(FIND("0F",ScheduleCompile!I714)),ISNUMBER(FIND("8F",ScheduleCompile!I714)),ISNUMBER(FIND("1F",ScheduleCompile!I714)),ISNUMBER(FIND("2F",ScheduleCompile!I714)),ISNUMBER(FIND("3F",ScheduleCompile!I714)),ISNUMBER(FIND("6F",ScheduleCompile!I714)),ISNUMBER(FIND("7F",ScheduleCompile!I714)),ISNUMBER(FIND("9F",ScheduleCompile!I714)),ISNUMBER(FIND("4F",ScheduleCompile!I714))),VALUE(LEFT(ScheduleCompile!I714,FIND("F",ScheduleCompile!I714)-1)),ScheduleCompile!I714)))))),"",IF(ScheduleCompile!I714="Off",0,IF(ScheduleCompile!I714="On",1,IF(ISNUMBER(ScheduleCompile!I714),ScheduleCompile!I714/1,IF(ISTEXT(ScheduleCompile!I714),IF(OR(ISNUMBER(FIND("5F",ScheduleCompile!I714)),ISNUMBER(FIND("0F",ScheduleCompile!I714)),ISNUMBER(FIND("8F",ScheduleCompile!I714)),ISNUMBER(FIND("1F",ScheduleCompile!I714)),ISNUMBER(FIND("2F",ScheduleCompile!I714)),ISNUMBER(FIND("3F",ScheduleCompile!I714)),ISNUMBER(FIND("6F",ScheduleCompile!I714)),ISNUMBER(FIND("7F",ScheduleCompile!I714)),ISNUMBER(FIND("9F",ScheduleCompile!I714)),ISNUMBER(FIND("4F",ScheduleCompile!I714))),VALUE(LEFT(ScheduleCompile!I714,FIND("F",ScheduleCompile!I714)-1)),ScheduleCompile!I714)))))))</f>
        <v>42.6</v>
      </c>
      <c r="O721" s="1">
        <f>IF(AND(ISERROR(IF(ScheduleCompile!J714="Off",0,IF(ScheduleCompile!J714="On",1,IF(ISNUMBER(ScheduleCompile!J714),ScheduleCompile!J714/1,IF(ISTEXT(ScheduleCompile!J714),IF(OR(ISNUMBER(FIND("5F",ScheduleCompile!J714)),ISNUMBER(FIND("0F",ScheduleCompile!J714)),ISNUMBER(FIND("8F",ScheduleCompile!J714)),ISNUMBER(FIND("1F",ScheduleCompile!J714)),ISNUMBER(FIND("2F",ScheduleCompile!J714)),ISNUMBER(FIND("3F",ScheduleCompile!J714)),ISNUMBER(FIND("6F",ScheduleCompile!J714)),ISNUMBER(FIND("7F",ScheduleCompile!J714)),ISNUMBER(FIND("9F",ScheduleCompile!J714)),ISNUMBER(FIND("4F",ScheduleCompile!J714))),VALUE(LEFT(ScheduleCompile!J714,FIND("F",ScheduleCompile!J714)-1)),ScheduleCompile!J714)))))),ISTEXT(ScheduleCompile!#REF!)),"ENDTABLE",IF(ISERROR(IF(ScheduleCompile!J714="Off",0,IF(ScheduleCompile!J714="On",1,IF(ISNUMBER(ScheduleCompile!J714),ScheduleCompile!J714/1,IF(ISTEXT(ScheduleCompile!J714),IF(OR(ISNUMBER(FIND("5F",ScheduleCompile!J714)),ISNUMBER(FIND("0F",ScheduleCompile!J714)),ISNUMBER(FIND("8F",ScheduleCompile!J714)),ISNUMBER(FIND("1F",ScheduleCompile!J714)),ISNUMBER(FIND("2F",ScheduleCompile!J714)),ISNUMBER(FIND("3F",ScheduleCompile!J714)),ISNUMBER(FIND("6F",ScheduleCompile!J714)),ISNUMBER(FIND("7F",ScheduleCompile!J714)),ISNUMBER(FIND("9F",ScheduleCompile!J714)),ISNUMBER(FIND("4F",ScheduleCompile!J714))),VALUE(LEFT(ScheduleCompile!J714,FIND("F",ScheduleCompile!J714)-1)),ScheduleCompile!J714)))))),"",IF(ScheduleCompile!J714="Off",0,IF(ScheduleCompile!J714="On",1,IF(ISNUMBER(ScheduleCompile!J714),ScheduleCompile!J714/1,IF(ISTEXT(ScheduleCompile!J714),IF(OR(ISNUMBER(FIND("5F",ScheduleCompile!J714)),ISNUMBER(FIND("0F",ScheduleCompile!J714)),ISNUMBER(FIND("8F",ScheduleCompile!J714)),ISNUMBER(FIND("1F",ScheduleCompile!J714)),ISNUMBER(FIND("2F",ScheduleCompile!J714)),ISNUMBER(FIND("3F",ScheduleCompile!J714)),ISNUMBER(FIND("6F",ScheduleCompile!J714)),ISNUMBER(FIND("7F",ScheduleCompile!J714)),ISNUMBER(FIND("9F",ScheduleCompile!J714)),ISNUMBER(FIND("4F",ScheduleCompile!J714))),VALUE(LEFT(ScheduleCompile!J714,FIND("F",ScheduleCompile!J714)-1)),ScheduleCompile!J714)))))))</f>
        <v>42.6</v>
      </c>
      <c r="P721" s="1">
        <f>IF(AND(ISERROR(IF(ScheduleCompile!K714="Off",0,IF(ScheduleCompile!K714="On",1,IF(ISNUMBER(ScheduleCompile!K714),ScheduleCompile!K714/1,IF(ISTEXT(ScheduleCompile!K714),IF(OR(ISNUMBER(FIND("5F",ScheduleCompile!K714)),ISNUMBER(FIND("0F",ScheduleCompile!K714)),ISNUMBER(FIND("8F",ScheduleCompile!K714)),ISNUMBER(FIND("1F",ScheduleCompile!K714)),ISNUMBER(FIND("2F",ScheduleCompile!K714)),ISNUMBER(FIND("3F",ScheduleCompile!K714)),ISNUMBER(FIND("6F",ScheduleCompile!K714)),ISNUMBER(FIND("7F",ScheduleCompile!K714)),ISNUMBER(FIND("9F",ScheduleCompile!K714)),ISNUMBER(FIND("4F",ScheduleCompile!K714))),VALUE(LEFT(ScheduleCompile!K714,FIND("F",ScheduleCompile!K714)-1)),ScheduleCompile!K714)))))),ISTEXT(ScheduleCompile!#REF!)),"ENDTABLE",IF(ISERROR(IF(ScheduleCompile!K714="Off",0,IF(ScheduleCompile!K714="On",1,IF(ISNUMBER(ScheduleCompile!K714),ScheduleCompile!K714/1,IF(ISTEXT(ScheduleCompile!K714),IF(OR(ISNUMBER(FIND("5F",ScheduleCompile!K714)),ISNUMBER(FIND("0F",ScheduleCompile!K714)),ISNUMBER(FIND("8F",ScheduleCompile!K714)),ISNUMBER(FIND("1F",ScheduleCompile!K714)),ISNUMBER(FIND("2F",ScheduleCompile!K714)),ISNUMBER(FIND("3F",ScheduleCompile!K714)),ISNUMBER(FIND("6F",ScheduleCompile!K714)),ISNUMBER(FIND("7F",ScheduleCompile!K714)),ISNUMBER(FIND("9F",ScheduleCompile!K714)),ISNUMBER(FIND("4F",ScheduleCompile!K714))),VALUE(LEFT(ScheduleCompile!K714,FIND("F",ScheduleCompile!K714)-1)),ScheduleCompile!K714)))))),"",IF(ScheduleCompile!K714="Off",0,IF(ScheduleCompile!K714="On",1,IF(ISNUMBER(ScheduleCompile!K714),ScheduleCompile!K714/1,IF(ISTEXT(ScheduleCompile!K714),IF(OR(ISNUMBER(FIND("5F",ScheduleCompile!K714)),ISNUMBER(FIND("0F",ScheduleCompile!K714)),ISNUMBER(FIND("8F",ScheduleCompile!K714)),ISNUMBER(FIND("1F",ScheduleCompile!K714)),ISNUMBER(FIND("2F",ScheduleCompile!K714)),ISNUMBER(FIND("3F",ScheduleCompile!K714)),ISNUMBER(FIND("6F",ScheduleCompile!K714)),ISNUMBER(FIND("7F",ScheduleCompile!K714)),ISNUMBER(FIND("9F",ScheduleCompile!K714)),ISNUMBER(FIND("4F",ScheduleCompile!K714))),VALUE(LEFT(ScheduleCompile!K714,FIND("F",ScheduleCompile!K714)-1)),ScheduleCompile!K714)))))))</f>
        <v>42.6</v>
      </c>
      <c r="Q721" s="1">
        <f>IF(AND(ISERROR(IF(ScheduleCompile!L714="Off",0,IF(ScheduleCompile!L714="On",1,IF(ISNUMBER(ScheduleCompile!L714),ScheduleCompile!L714/1,IF(ISTEXT(ScheduleCompile!L714),IF(OR(ISNUMBER(FIND("5F",ScheduleCompile!L714)),ISNUMBER(FIND("0F",ScheduleCompile!L714)),ISNUMBER(FIND("8F",ScheduleCompile!L714)),ISNUMBER(FIND("1F",ScheduleCompile!L714)),ISNUMBER(FIND("2F",ScheduleCompile!L714)),ISNUMBER(FIND("3F",ScheduleCompile!L714)),ISNUMBER(FIND("6F",ScheduleCompile!L714)),ISNUMBER(FIND("7F",ScheduleCompile!L714)),ISNUMBER(FIND("9F",ScheduleCompile!L714)),ISNUMBER(FIND("4F",ScheduleCompile!L714))),VALUE(LEFT(ScheduleCompile!L714,FIND("F",ScheduleCompile!L714)-1)),ScheduleCompile!L714)))))),ISTEXT(ScheduleCompile!#REF!)),"ENDTABLE",IF(ISERROR(IF(ScheduleCompile!L714="Off",0,IF(ScheduleCompile!L714="On",1,IF(ISNUMBER(ScheduleCompile!L714),ScheduleCompile!L714/1,IF(ISTEXT(ScheduleCompile!L714),IF(OR(ISNUMBER(FIND("5F",ScheduleCompile!L714)),ISNUMBER(FIND("0F",ScheduleCompile!L714)),ISNUMBER(FIND("8F",ScheduleCompile!L714)),ISNUMBER(FIND("1F",ScheduleCompile!L714)),ISNUMBER(FIND("2F",ScheduleCompile!L714)),ISNUMBER(FIND("3F",ScheduleCompile!L714)),ISNUMBER(FIND("6F",ScheduleCompile!L714)),ISNUMBER(FIND("7F",ScheduleCompile!L714)),ISNUMBER(FIND("9F",ScheduleCompile!L714)),ISNUMBER(FIND("4F",ScheduleCompile!L714))),VALUE(LEFT(ScheduleCompile!L714,FIND("F",ScheduleCompile!L714)-1)),ScheduleCompile!L714)))))),"",IF(ScheduleCompile!L714="Off",0,IF(ScheduleCompile!L714="On",1,IF(ISNUMBER(ScheduleCompile!L714),ScheduleCompile!L714/1,IF(ISTEXT(ScheduleCompile!L714),IF(OR(ISNUMBER(FIND("5F",ScheduleCompile!L714)),ISNUMBER(FIND("0F",ScheduleCompile!L714)),ISNUMBER(FIND("8F",ScheduleCompile!L714)),ISNUMBER(FIND("1F",ScheduleCompile!L714)),ISNUMBER(FIND("2F",ScheduleCompile!L714)),ISNUMBER(FIND("3F",ScheduleCompile!L714)),ISNUMBER(FIND("6F",ScheduleCompile!L714)),ISNUMBER(FIND("7F",ScheduleCompile!L714)),ISNUMBER(FIND("9F",ScheduleCompile!L714)),ISNUMBER(FIND("4F",ScheduleCompile!L714))),VALUE(LEFT(ScheduleCompile!L714,FIND("F",ScheduleCompile!L714)-1)),ScheduleCompile!L714)))))))</f>
        <v>42.6</v>
      </c>
      <c r="R721" s="1">
        <f>IF(AND(ISERROR(IF(ScheduleCompile!M714="Off",0,IF(ScheduleCompile!M714="On",1,IF(ISNUMBER(ScheduleCompile!M714),ScheduleCompile!M714/1,IF(ISTEXT(ScheduleCompile!M714),IF(OR(ISNUMBER(FIND("5F",ScheduleCompile!M714)),ISNUMBER(FIND("0F",ScheduleCompile!M714)),ISNUMBER(FIND("8F",ScheduleCompile!M714)),ISNUMBER(FIND("1F",ScheduleCompile!M714)),ISNUMBER(FIND("2F",ScheduleCompile!M714)),ISNUMBER(FIND("3F",ScheduleCompile!M714)),ISNUMBER(FIND("6F",ScheduleCompile!M714)),ISNUMBER(FIND("7F",ScheduleCompile!M714)),ISNUMBER(FIND("9F",ScheduleCompile!M714)),ISNUMBER(FIND("4F",ScheduleCompile!M714))),VALUE(LEFT(ScheduleCompile!M714,FIND("F",ScheduleCompile!M714)-1)),ScheduleCompile!M714)))))),ISTEXT(ScheduleCompile!#REF!)),"ENDTABLE",IF(ISERROR(IF(ScheduleCompile!M714="Off",0,IF(ScheduleCompile!M714="On",1,IF(ISNUMBER(ScheduleCompile!M714),ScheduleCompile!M714/1,IF(ISTEXT(ScheduleCompile!M714),IF(OR(ISNUMBER(FIND("5F",ScheduleCompile!M714)),ISNUMBER(FIND("0F",ScheduleCompile!M714)),ISNUMBER(FIND("8F",ScheduleCompile!M714)),ISNUMBER(FIND("1F",ScheduleCompile!M714)),ISNUMBER(FIND("2F",ScheduleCompile!M714)),ISNUMBER(FIND("3F",ScheduleCompile!M714)),ISNUMBER(FIND("6F",ScheduleCompile!M714)),ISNUMBER(FIND("7F",ScheduleCompile!M714)),ISNUMBER(FIND("9F",ScheduleCompile!M714)),ISNUMBER(FIND("4F",ScheduleCompile!M714))),VALUE(LEFT(ScheduleCompile!M714,FIND("F",ScheduleCompile!M714)-1)),ScheduleCompile!M714)))))),"",IF(ScheduleCompile!M714="Off",0,IF(ScheduleCompile!M714="On",1,IF(ISNUMBER(ScheduleCompile!M714),ScheduleCompile!M714/1,IF(ISTEXT(ScheduleCompile!M714),IF(OR(ISNUMBER(FIND("5F",ScheduleCompile!M714)),ISNUMBER(FIND("0F",ScheduleCompile!M714)),ISNUMBER(FIND("8F",ScheduleCompile!M714)),ISNUMBER(FIND("1F",ScheduleCompile!M714)),ISNUMBER(FIND("2F",ScheduleCompile!M714)),ISNUMBER(FIND("3F",ScheduleCompile!M714)),ISNUMBER(FIND("6F",ScheduleCompile!M714)),ISNUMBER(FIND("7F",ScheduleCompile!M714)),ISNUMBER(FIND("9F",ScheduleCompile!M714)),ISNUMBER(FIND("4F",ScheduleCompile!M714))),VALUE(LEFT(ScheduleCompile!M714,FIND("F",ScheduleCompile!M714)-1)),ScheduleCompile!M714)))))))</f>
        <v>42.6</v>
      </c>
      <c r="S721" s="1">
        <f>IF(AND(ISERROR(IF(ScheduleCompile!N714="Off",0,IF(ScheduleCompile!N714="On",1,IF(ISNUMBER(ScheduleCompile!N714),ScheduleCompile!N714/1,IF(ISTEXT(ScheduleCompile!N714),IF(OR(ISNUMBER(FIND("5F",ScheduleCompile!N714)),ISNUMBER(FIND("0F",ScheduleCompile!N714)),ISNUMBER(FIND("8F",ScheduleCompile!N714)),ISNUMBER(FIND("1F",ScheduleCompile!N714)),ISNUMBER(FIND("2F",ScheduleCompile!N714)),ISNUMBER(FIND("3F",ScheduleCompile!N714)),ISNUMBER(FIND("6F",ScheduleCompile!N714)),ISNUMBER(FIND("7F",ScheduleCompile!N714)),ISNUMBER(FIND("9F",ScheduleCompile!N714)),ISNUMBER(FIND("4F",ScheduleCompile!N714))),VALUE(LEFT(ScheduleCompile!N714,FIND("F",ScheduleCompile!N714)-1)),ScheduleCompile!N714)))))),ISTEXT(ScheduleCompile!#REF!)),"ENDTABLE",IF(ISERROR(IF(ScheduleCompile!N714="Off",0,IF(ScheduleCompile!N714="On",1,IF(ISNUMBER(ScheduleCompile!N714),ScheduleCompile!N714/1,IF(ISTEXT(ScheduleCompile!N714),IF(OR(ISNUMBER(FIND("5F",ScheduleCompile!N714)),ISNUMBER(FIND("0F",ScheduleCompile!N714)),ISNUMBER(FIND("8F",ScheduleCompile!N714)),ISNUMBER(FIND("1F",ScheduleCompile!N714)),ISNUMBER(FIND("2F",ScheduleCompile!N714)),ISNUMBER(FIND("3F",ScheduleCompile!N714)),ISNUMBER(FIND("6F",ScheduleCompile!N714)),ISNUMBER(FIND("7F",ScheduleCompile!N714)),ISNUMBER(FIND("9F",ScheduleCompile!N714)),ISNUMBER(FIND("4F",ScheduleCompile!N714))),VALUE(LEFT(ScheduleCompile!N714,FIND("F",ScheduleCompile!N714)-1)),ScheduleCompile!N714)))))),"",IF(ScheduleCompile!N714="Off",0,IF(ScheduleCompile!N714="On",1,IF(ISNUMBER(ScheduleCompile!N714),ScheduleCompile!N714/1,IF(ISTEXT(ScheduleCompile!N714),IF(OR(ISNUMBER(FIND("5F",ScheduleCompile!N714)),ISNUMBER(FIND("0F",ScheduleCompile!N714)),ISNUMBER(FIND("8F",ScheduleCompile!N714)),ISNUMBER(FIND("1F",ScheduleCompile!N714)),ISNUMBER(FIND("2F",ScheduleCompile!N714)),ISNUMBER(FIND("3F",ScheduleCompile!N714)),ISNUMBER(FIND("6F",ScheduleCompile!N714)),ISNUMBER(FIND("7F",ScheduleCompile!N714)),ISNUMBER(FIND("9F",ScheduleCompile!N714)),ISNUMBER(FIND("4F",ScheduleCompile!N714))),VALUE(LEFT(ScheduleCompile!N714,FIND("F",ScheduleCompile!N714)-1)),ScheduleCompile!N714)))))))</f>
        <v>42.6</v>
      </c>
      <c r="T721" s="1">
        <f>IF(AND(ISERROR(IF(ScheduleCompile!O714="Off",0,IF(ScheduleCompile!O714="On",1,IF(ISNUMBER(ScheduleCompile!O714),ScheduleCompile!O714/1,IF(ISTEXT(ScheduleCompile!O714),IF(OR(ISNUMBER(FIND("5F",ScheduleCompile!O714)),ISNUMBER(FIND("0F",ScheduleCompile!O714)),ISNUMBER(FIND("8F",ScheduleCompile!O714)),ISNUMBER(FIND("1F",ScheduleCompile!O714)),ISNUMBER(FIND("2F",ScheduleCompile!O714)),ISNUMBER(FIND("3F",ScheduleCompile!O714)),ISNUMBER(FIND("6F",ScheduleCompile!O714)),ISNUMBER(FIND("7F",ScheduleCompile!O714)),ISNUMBER(FIND("9F",ScheduleCompile!O714)),ISNUMBER(FIND("4F",ScheduleCompile!O714))),VALUE(LEFT(ScheduleCompile!O714,FIND("F",ScheduleCompile!O714)-1)),ScheduleCompile!O714)))))),ISTEXT(ScheduleCompile!#REF!)),"ENDTABLE",IF(ISERROR(IF(ScheduleCompile!O714="Off",0,IF(ScheduleCompile!O714="On",1,IF(ISNUMBER(ScheduleCompile!O714),ScheduleCompile!O714/1,IF(ISTEXT(ScheduleCompile!O714),IF(OR(ISNUMBER(FIND("5F",ScheduleCompile!O714)),ISNUMBER(FIND("0F",ScheduleCompile!O714)),ISNUMBER(FIND("8F",ScheduleCompile!O714)),ISNUMBER(FIND("1F",ScheduleCompile!O714)),ISNUMBER(FIND("2F",ScheduleCompile!O714)),ISNUMBER(FIND("3F",ScheduleCompile!O714)),ISNUMBER(FIND("6F",ScheduleCompile!O714)),ISNUMBER(FIND("7F",ScheduleCompile!O714)),ISNUMBER(FIND("9F",ScheduleCompile!O714)),ISNUMBER(FIND("4F",ScheduleCompile!O714))),VALUE(LEFT(ScheduleCompile!O714,FIND("F",ScheduleCompile!O714)-1)),ScheduleCompile!O714)))))),"",IF(ScheduleCompile!O714="Off",0,IF(ScheduleCompile!O714="On",1,IF(ISNUMBER(ScheduleCompile!O714),ScheduleCompile!O714/1,IF(ISTEXT(ScheduleCompile!O714),IF(OR(ISNUMBER(FIND("5F",ScheduleCompile!O714)),ISNUMBER(FIND("0F",ScheduleCompile!O714)),ISNUMBER(FIND("8F",ScheduleCompile!O714)),ISNUMBER(FIND("1F",ScheduleCompile!O714)),ISNUMBER(FIND("2F",ScheduleCompile!O714)),ISNUMBER(FIND("3F",ScheduleCompile!O714)),ISNUMBER(FIND("6F",ScheduleCompile!O714)),ISNUMBER(FIND("7F",ScheduleCompile!O714)),ISNUMBER(FIND("9F",ScheduleCompile!O714)),ISNUMBER(FIND("4F",ScheduleCompile!O714))),VALUE(LEFT(ScheduleCompile!O714,FIND("F",ScheduleCompile!O714)-1)),ScheduleCompile!O714)))))))</f>
        <v>42.6</v>
      </c>
      <c r="U721" s="1">
        <f>IF(AND(ISERROR(IF(ScheduleCompile!P714="Off",0,IF(ScheduleCompile!P714="On",1,IF(ISNUMBER(ScheduleCompile!P714),ScheduleCompile!P714/1,IF(ISTEXT(ScheduleCompile!P714),IF(OR(ISNUMBER(FIND("5F",ScheduleCompile!P714)),ISNUMBER(FIND("0F",ScheduleCompile!P714)),ISNUMBER(FIND("8F",ScheduleCompile!P714)),ISNUMBER(FIND("1F",ScheduleCompile!P714)),ISNUMBER(FIND("2F",ScheduleCompile!P714)),ISNUMBER(FIND("3F",ScheduleCompile!P714)),ISNUMBER(FIND("6F",ScheduleCompile!P714)),ISNUMBER(FIND("7F",ScheduleCompile!P714)),ISNUMBER(FIND("9F",ScheduleCompile!P714)),ISNUMBER(FIND("4F",ScheduleCompile!P714))),VALUE(LEFT(ScheduleCompile!P714,FIND("F",ScheduleCompile!P714)-1)),ScheduleCompile!P714)))))),ISTEXT(ScheduleCompile!#REF!)),"ENDTABLE",IF(ISERROR(IF(ScheduleCompile!P714="Off",0,IF(ScheduleCompile!P714="On",1,IF(ISNUMBER(ScheduleCompile!P714),ScheduleCompile!P714/1,IF(ISTEXT(ScheduleCompile!P714),IF(OR(ISNUMBER(FIND("5F",ScheduleCompile!P714)),ISNUMBER(FIND("0F",ScheduleCompile!P714)),ISNUMBER(FIND("8F",ScheduleCompile!P714)),ISNUMBER(FIND("1F",ScheduleCompile!P714)),ISNUMBER(FIND("2F",ScheduleCompile!P714)),ISNUMBER(FIND("3F",ScheduleCompile!P714)),ISNUMBER(FIND("6F",ScheduleCompile!P714)),ISNUMBER(FIND("7F",ScheduleCompile!P714)),ISNUMBER(FIND("9F",ScheduleCompile!P714)),ISNUMBER(FIND("4F",ScheduleCompile!P714))),VALUE(LEFT(ScheduleCompile!P714,FIND("F",ScheduleCompile!P714)-1)),ScheduleCompile!P714)))))),"",IF(ScheduleCompile!P714="Off",0,IF(ScheduleCompile!P714="On",1,IF(ISNUMBER(ScheduleCompile!P714),ScheduleCompile!P714/1,IF(ISTEXT(ScheduleCompile!P714),IF(OR(ISNUMBER(FIND("5F",ScheduleCompile!P714)),ISNUMBER(FIND("0F",ScheduleCompile!P714)),ISNUMBER(FIND("8F",ScheduleCompile!P714)),ISNUMBER(FIND("1F",ScheduleCompile!P714)),ISNUMBER(FIND("2F",ScheduleCompile!P714)),ISNUMBER(FIND("3F",ScheduleCompile!P714)),ISNUMBER(FIND("6F",ScheduleCompile!P714)),ISNUMBER(FIND("7F",ScheduleCompile!P714)),ISNUMBER(FIND("9F",ScheduleCompile!P714)),ISNUMBER(FIND("4F",ScheduleCompile!P714))),VALUE(LEFT(ScheduleCompile!P714,FIND("F",ScheduleCompile!P714)-1)),ScheduleCompile!P714)))))))</f>
        <v>42.6</v>
      </c>
      <c r="V721" s="1">
        <f>IF(AND(ISERROR(IF(ScheduleCompile!Q714="Off",0,IF(ScheduleCompile!Q714="On",1,IF(ISNUMBER(ScheduleCompile!Q714),ScheduleCompile!Q714/1,IF(ISTEXT(ScheduleCompile!Q714),IF(OR(ISNUMBER(FIND("5F",ScheduleCompile!Q714)),ISNUMBER(FIND("0F",ScheduleCompile!Q714)),ISNUMBER(FIND("8F",ScheduleCompile!Q714)),ISNUMBER(FIND("1F",ScheduleCompile!Q714)),ISNUMBER(FIND("2F",ScheduleCompile!Q714)),ISNUMBER(FIND("3F",ScheduleCompile!Q714)),ISNUMBER(FIND("6F",ScheduleCompile!Q714)),ISNUMBER(FIND("7F",ScheduleCompile!Q714)),ISNUMBER(FIND("9F",ScheduleCompile!Q714)),ISNUMBER(FIND("4F",ScheduleCompile!Q714))),VALUE(LEFT(ScheduleCompile!Q714,FIND("F",ScheduleCompile!Q714)-1)),ScheduleCompile!Q714)))))),ISTEXT(ScheduleCompile!#REF!)),"ENDTABLE",IF(ISERROR(IF(ScheduleCompile!Q714="Off",0,IF(ScheduleCompile!Q714="On",1,IF(ISNUMBER(ScheduleCompile!Q714),ScheduleCompile!Q714/1,IF(ISTEXT(ScheduleCompile!Q714),IF(OR(ISNUMBER(FIND("5F",ScheduleCompile!Q714)),ISNUMBER(FIND("0F",ScheduleCompile!Q714)),ISNUMBER(FIND("8F",ScheduleCompile!Q714)),ISNUMBER(FIND("1F",ScheduleCompile!Q714)),ISNUMBER(FIND("2F",ScheduleCompile!Q714)),ISNUMBER(FIND("3F",ScheduleCompile!Q714)),ISNUMBER(FIND("6F",ScheduleCompile!Q714)),ISNUMBER(FIND("7F",ScheduleCompile!Q714)),ISNUMBER(FIND("9F",ScheduleCompile!Q714)),ISNUMBER(FIND("4F",ScheduleCompile!Q714))),VALUE(LEFT(ScheduleCompile!Q714,FIND("F",ScheduleCompile!Q714)-1)),ScheduleCompile!Q714)))))),"",IF(ScheduleCompile!Q714="Off",0,IF(ScheduleCompile!Q714="On",1,IF(ISNUMBER(ScheduleCompile!Q714),ScheduleCompile!Q714/1,IF(ISTEXT(ScheduleCompile!Q714),IF(OR(ISNUMBER(FIND("5F",ScheduleCompile!Q714)),ISNUMBER(FIND("0F",ScheduleCompile!Q714)),ISNUMBER(FIND("8F",ScheduleCompile!Q714)),ISNUMBER(FIND("1F",ScheduleCompile!Q714)),ISNUMBER(FIND("2F",ScheduleCompile!Q714)),ISNUMBER(FIND("3F",ScheduleCompile!Q714)),ISNUMBER(FIND("6F",ScheduleCompile!Q714)),ISNUMBER(FIND("7F",ScheduleCompile!Q714)),ISNUMBER(FIND("9F",ScheduleCompile!Q714)),ISNUMBER(FIND("4F",ScheduleCompile!Q714))),VALUE(LEFT(ScheduleCompile!Q714,FIND("F",ScheduleCompile!Q714)-1)),ScheduleCompile!Q714)))))))</f>
        <v>42.6</v>
      </c>
      <c r="W721" s="1">
        <f>IF(AND(ISERROR(IF(ScheduleCompile!R714="Off",0,IF(ScheduleCompile!R714="On",1,IF(ISNUMBER(ScheduleCompile!R714),ScheduleCompile!R714/1,IF(ISTEXT(ScheduleCompile!R714),IF(OR(ISNUMBER(FIND("5F",ScheduleCompile!R714)),ISNUMBER(FIND("0F",ScheduleCompile!R714)),ISNUMBER(FIND("8F",ScheduleCompile!R714)),ISNUMBER(FIND("1F",ScheduleCompile!R714)),ISNUMBER(FIND("2F",ScheduleCompile!R714)),ISNUMBER(FIND("3F",ScheduleCompile!R714)),ISNUMBER(FIND("6F",ScheduleCompile!R714)),ISNUMBER(FIND("7F",ScheduleCompile!R714)),ISNUMBER(FIND("9F",ScheduleCompile!R714)),ISNUMBER(FIND("4F",ScheduleCompile!R714))),VALUE(LEFT(ScheduleCompile!R714,FIND("F",ScheduleCompile!R714)-1)),ScheduleCompile!R714)))))),ISTEXT(ScheduleCompile!#REF!)),"ENDTABLE",IF(ISERROR(IF(ScheduleCompile!R714="Off",0,IF(ScheduleCompile!R714="On",1,IF(ISNUMBER(ScheduleCompile!R714),ScheduleCompile!R714/1,IF(ISTEXT(ScheduleCompile!R714),IF(OR(ISNUMBER(FIND("5F",ScheduleCompile!R714)),ISNUMBER(FIND("0F",ScheduleCompile!R714)),ISNUMBER(FIND("8F",ScheduleCompile!R714)),ISNUMBER(FIND("1F",ScheduleCompile!R714)),ISNUMBER(FIND("2F",ScheduleCompile!R714)),ISNUMBER(FIND("3F",ScheduleCompile!R714)),ISNUMBER(FIND("6F",ScheduleCompile!R714)),ISNUMBER(FIND("7F",ScheduleCompile!R714)),ISNUMBER(FIND("9F",ScheduleCompile!R714)),ISNUMBER(FIND("4F",ScheduleCompile!R714))),VALUE(LEFT(ScheduleCompile!R714,FIND("F",ScheduleCompile!R714)-1)),ScheduleCompile!R714)))))),"",IF(ScheduleCompile!R714="Off",0,IF(ScheduleCompile!R714="On",1,IF(ISNUMBER(ScheduleCompile!R714),ScheduleCompile!R714/1,IF(ISTEXT(ScheduleCompile!R714),IF(OR(ISNUMBER(FIND("5F",ScheduleCompile!R714)),ISNUMBER(FIND("0F",ScheduleCompile!R714)),ISNUMBER(FIND("8F",ScheduleCompile!R714)),ISNUMBER(FIND("1F",ScheduleCompile!R714)),ISNUMBER(FIND("2F",ScheduleCompile!R714)),ISNUMBER(FIND("3F",ScheduleCompile!R714)),ISNUMBER(FIND("6F",ScheduleCompile!R714)),ISNUMBER(FIND("7F",ScheduleCompile!R714)),ISNUMBER(FIND("9F",ScheduleCompile!R714)),ISNUMBER(FIND("4F",ScheduleCompile!R714))),VALUE(LEFT(ScheduleCompile!R714,FIND("F",ScheduleCompile!R714)-1)),ScheduleCompile!R714)))))))</f>
        <v>42.6</v>
      </c>
      <c r="X721" s="1">
        <f>IF(AND(ISERROR(IF(ScheduleCompile!S714="Off",0,IF(ScheduleCompile!S714="On",1,IF(ISNUMBER(ScheduleCompile!S714),ScheduleCompile!S714/1,IF(ISTEXT(ScheduleCompile!S714),IF(OR(ISNUMBER(FIND("5F",ScheduleCompile!S714)),ISNUMBER(FIND("0F",ScheduleCompile!S714)),ISNUMBER(FIND("8F",ScheduleCompile!S714)),ISNUMBER(FIND("1F",ScheduleCompile!S714)),ISNUMBER(FIND("2F",ScheduleCompile!S714)),ISNUMBER(FIND("3F",ScheduleCompile!S714)),ISNUMBER(FIND("6F",ScheduleCompile!S714)),ISNUMBER(FIND("7F",ScheduleCompile!S714)),ISNUMBER(FIND("9F",ScheduleCompile!S714)),ISNUMBER(FIND("4F",ScheduleCompile!S714))),VALUE(LEFT(ScheduleCompile!S714,FIND("F",ScheduleCompile!S714)-1)),ScheduleCompile!S714)))))),ISTEXT(ScheduleCompile!#REF!)),"ENDTABLE",IF(ISERROR(IF(ScheduleCompile!S714="Off",0,IF(ScheduleCompile!S714="On",1,IF(ISNUMBER(ScheduleCompile!S714),ScheduleCompile!S714/1,IF(ISTEXT(ScheduleCompile!S714),IF(OR(ISNUMBER(FIND("5F",ScheduleCompile!S714)),ISNUMBER(FIND("0F",ScheduleCompile!S714)),ISNUMBER(FIND("8F",ScheduleCompile!S714)),ISNUMBER(FIND("1F",ScheduleCompile!S714)),ISNUMBER(FIND("2F",ScheduleCompile!S714)),ISNUMBER(FIND("3F",ScheduleCompile!S714)),ISNUMBER(FIND("6F",ScheduleCompile!S714)),ISNUMBER(FIND("7F",ScheduleCompile!S714)),ISNUMBER(FIND("9F",ScheduleCompile!S714)),ISNUMBER(FIND("4F",ScheduleCompile!S714))),VALUE(LEFT(ScheduleCompile!S714,FIND("F",ScheduleCompile!S714)-1)),ScheduleCompile!S714)))))),"",IF(ScheduleCompile!S714="Off",0,IF(ScheduleCompile!S714="On",1,IF(ISNUMBER(ScheduleCompile!S714),ScheduleCompile!S714/1,IF(ISTEXT(ScheduleCompile!S714),IF(OR(ISNUMBER(FIND("5F",ScheduleCompile!S714)),ISNUMBER(FIND("0F",ScheduleCompile!S714)),ISNUMBER(FIND("8F",ScheduleCompile!S714)),ISNUMBER(FIND("1F",ScheduleCompile!S714)),ISNUMBER(FIND("2F",ScheduleCompile!S714)),ISNUMBER(FIND("3F",ScheduleCompile!S714)),ISNUMBER(FIND("6F",ScheduleCompile!S714)),ISNUMBER(FIND("7F",ScheduleCompile!S714)),ISNUMBER(FIND("9F",ScheduleCompile!S714)),ISNUMBER(FIND("4F",ScheduleCompile!S714))),VALUE(LEFT(ScheduleCompile!S714,FIND("F",ScheduleCompile!S714)-1)),ScheduleCompile!S714)))))))</f>
        <v>42.6</v>
      </c>
      <c r="Y721" s="1">
        <f>IF(AND(ISERROR(IF(ScheduleCompile!T714="Off",0,IF(ScheduleCompile!T714="On",1,IF(ISNUMBER(ScheduleCompile!T714),ScheduleCompile!T714/1,IF(ISTEXT(ScheduleCompile!T714),IF(OR(ISNUMBER(FIND("5F",ScheduleCompile!T714)),ISNUMBER(FIND("0F",ScheduleCompile!T714)),ISNUMBER(FIND("8F",ScheduleCompile!T714)),ISNUMBER(FIND("1F",ScheduleCompile!T714)),ISNUMBER(FIND("2F",ScheduleCompile!T714)),ISNUMBER(FIND("3F",ScheduleCompile!T714)),ISNUMBER(FIND("6F",ScheduleCompile!T714)),ISNUMBER(FIND("7F",ScheduleCompile!T714)),ISNUMBER(FIND("9F",ScheduleCompile!T714)),ISNUMBER(FIND("4F",ScheduleCompile!T714))),VALUE(LEFT(ScheduleCompile!T714,FIND("F",ScheduleCompile!T714)-1)),ScheduleCompile!T714)))))),ISTEXT(ScheduleCompile!#REF!)),"ENDTABLE",IF(ISERROR(IF(ScheduleCompile!T714="Off",0,IF(ScheduleCompile!T714="On",1,IF(ISNUMBER(ScheduleCompile!T714),ScheduleCompile!T714/1,IF(ISTEXT(ScheduleCompile!T714),IF(OR(ISNUMBER(FIND("5F",ScheduleCompile!T714)),ISNUMBER(FIND("0F",ScheduleCompile!T714)),ISNUMBER(FIND("8F",ScheduleCompile!T714)),ISNUMBER(FIND("1F",ScheduleCompile!T714)),ISNUMBER(FIND("2F",ScheduleCompile!T714)),ISNUMBER(FIND("3F",ScheduleCompile!T714)),ISNUMBER(FIND("6F",ScheduleCompile!T714)),ISNUMBER(FIND("7F",ScheduleCompile!T714)),ISNUMBER(FIND("9F",ScheduleCompile!T714)),ISNUMBER(FIND("4F",ScheduleCompile!T714))),VALUE(LEFT(ScheduleCompile!T714,FIND("F",ScheduleCompile!T714)-1)),ScheduleCompile!T714)))))),"",IF(ScheduleCompile!T714="Off",0,IF(ScheduleCompile!T714="On",1,IF(ISNUMBER(ScheduleCompile!T714),ScheduleCompile!T714/1,IF(ISTEXT(ScheduleCompile!T714),IF(OR(ISNUMBER(FIND("5F",ScheduleCompile!T714)),ISNUMBER(FIND("0F",ScheduleCompile!T714)),ISNUMBER(FIND("8F",ScheduleCompile!T714)),ISNUMBER(FIND("1F",ScheduleCompile!T714)),ISNUMBER(FIND("2F",ScheduleCompile!T714)),ISNUMBER(FIND("3F",ScheduleCompile!T714)),ISNUMBER(FIND("6F",ScheduleCompile!T714)),ISNUMBER(FIND("7F",ScheduleCompile!T714)),ISNUMBER(FIND("9F",ScheduleCompile!T714)),ISNUMBER(FIND("4F",ScheduleCompile!T714))),VALUE(LEFT(ScheduleCompile!T714,FIND("F",ScheduleCompile!T714)-1)),ScheduleCompile!T714)))))))</f>
        <v>42.6</v>
      </c>
      <c r="Z721" s="1">
        <f>IF(AND(ISERROR(IF(ScheduleCompile!U714="Off",0,IF(ScheduleCompile!U714="On",1,IF(ISNUMBER(ScheduleCompile!U714),ScheduleCompile!U714/1,IF(ISTEXT(ScheduleCompile!U714),IF(OR(ISNUMBER(FIND("5F",ScheduleCompile!U714)),ISNUMBER(FIND("0F",ScheduleCompile!U714)),ISNUMBER(FIND("8F",ScheduleCompile!U714)),ISNUMBER(FIND("1F",ScheduleCompile!U714)),ISNUMBER(FIND("2F",ScheduleCompile!U714)),ISNUMBER(FIND("3F",ScheduleCompile!U714)),ISNUMBER(FIND("6F",ScheduleCompile!U714)),ISNUMBER(FIND("7F",ScheduleCompile!U714)),ISNUMBER(FIND("9F",ScheduleCompile!U714)),ISNUMBER(FIND("4F",ScheduleCompile!U714))),VALUE(LEFT(ScheduleCompile!U714,FIND("F",ScheduleCompile!U714)-1)),ScheduleCompile!U714)))))),ISTEXT(ScheduleCompile!#REF!)),"ENDTABLE",IF(ISERROR(IF(ScheduleCompile!U714="Off",0,IF(ScheduleCompile!U714="On",1,IF(ISNUMBER(ScheduleCompile!U714),ScheduleCompile!U714/1,IF(ISTEXT(ScheduleCompile!U714),IF(OR(ISNUMBER(FIND("5F",ScheduleCompile!U714)),ISNUMBER(FIND("0F",ScheduleCompile!U714)),ISNUMBER(FIND("8F",ScheduleCompile!U714)),ISNUMBER(FIND("1F",ScheduleCompile!U714)),ISNUMBER(FIND("2F",ScheduleCompile!U714)),ISNUMBER(FIND("3F",ScheduleCompile!U714)),ISNUMBER(FIND("6F",ScheduleCompile!U714)),ISNUMBER(FIND("7F",ScheduleCompile!U714)),ISNUMBER(FIND("9F",ScheduleCompile!U714)),ISNUMBER(FIND("4F",ScheduleCompile!U714))),VALUE(LEFT(ScheduleCompile!U714,FIND("F",ScheduleCompile!U714)-1)),ScheduleCompile!U714)))))),"",IF(ScheduleCompile!U714="Off",0,IF(ScheduleCompile!U714="On",1,IF(ISNUMBER(ScheduleCompile!U714),ScheduleCompile!U714/1,IF(ISTEXT(ScheduleCompile!U714),IF(OR(ISNUMBER(FIND("5F",ScheduleCompile!U714)),ISNUMBER(FIND("0F",ScheduleCompile!U714)),ISNUMBER(FIND("8F",ScheduleCompile!U714)),ISNUMBER(FIND("1F",ScheduleCompile!U714)),ISNUMBER(FIND("2F",ScheduleCompile!U714)),ISNUMBER(FIND("3F",ScheduleCompile!U714)),ISNUMBER(FIND("6F",ScheduleCompile!U714)),ISNUMBER(FIND("7F",ScheduleCompile!U714)),ISNUMBER(FIND("9F",ScheduleCompile!U714)),ISNUMBER(FIND("4F",ScheduleCompile!U714))),VALUE(LEFT(ScheduleCompile!U714,FIND("F",ScheduleCompile!U714)-1)),ScheduleCompile!U714)))))))</f>
        <v>42.6</v>
      </c>
      <c r="AA721" s="1">
        <f>IF(AND(ISERROR(IF(ScheduleCompile!V714="Off",0,IF(ScheduleCompile!V714="On",1,IF(ISNUMBER(ScheduleCompile!V714),ScheduleCompile!V714/1,IF(ISTEXT(ScheduleCompile!V714),IF(OR(ISNUMBER(FIND("5F",ScheduleCompile!V714)),ISNUMBER(FIND("0F",ScheduleCompile!V714)),ISNUMBER(FIND("8F",ScheduleCompile!V714)),ISNUMBER(FIND("1F",ScheduleCompile!V714)),ISNUMBER(FIND("2F",ScheduleCompile!V714)),ISNUMBER(FIND("3F",ScheduleCompile!V714)),ISNUMBER(FIND("6F",ScheduleCompile!V714)),ISNUMBER(FIND("7F",ScheduleCompile!V714)),ISNUMBER(FIND("9F",ScheduleCompile!V714)),ISNUMBER(FIND("4F",ScheduleCompile!V714))),VALUE(LEFT(ScheduleCompile!V714,FIND("F",ScheduleCompile!V714)-1)),ScheduleCompile!V714)))))),ISTEXT(ScheduleCompile!#REF!)),"ENDTABLE",IF(ISERROR(IF(ScheduleCompile!V714="Off",0,IF(ScheduleCompile!V714="On",1,IF(ISNUMBER(ScheduleCompile!V714),ScheduleCompile!V714/1,IF(ISTEXT(ScheduleCompile!V714),IF(OR(ISNUMBER(FIND("5F",ScheduleCompile!V714)),ISNUMBER(FIND("0F",ScheduleCompile!V714)),ISNUMBER(FIND("8F",ScheduleCompile!V714)),ISNUMBER(FIND("1F",ScheduleCompile!V714)),ISNUMBER(FIND("2F",ScheduleCompile!V714)),ISNUMBER(FIND("3F",ScheduleCompile!V714)),ISNUMBER(FIND("6F",ScheduleCompile!V714)),ISNUMBER(FIND("7F",ScheduleCompile!V714)),ISNUMBER(FIND("9F",ScheduleCompile!V714)),ISNUMBER(FIND("4F",ScheduleCompile!V714))),VALUE(LEFT(ScheduleCompile!V714,FIND("F",ScheduleCompile!V714)-1)),ScheduleCompile!V714)))))),"",IF(ScheduleCompile!V714="Off",0,IF(ScheduleCompile!V714="On",1,IF(ISNUMBER(ScheduleCompile!V714),ScheduleCompile!V714/1,IF(ISTEXT(ScheduleCompile!V714),IF(OR(ISNUMBER(FIND("5F",ScheduleCompile!V714)),ISNUMBER(FIND("0F",ScheduleCompile!V714)),ISNUMBER(FIND("8F",ScheduleCompile!V714)),ISNUMBER(FIND("1F",ScheduleCompile!V714)),ISNUMBER(FIND("2F",ScheduleCompile!V714)),ISNUMBER(FIND("3F",ScheduleCompile!V714)),ISNUMBER(FIND("6F",ScheduleCompile!V714)),ISNUMBER(FIND("7F",ScheduleCompile!V714)),ISNUMBER(FIND("9F",ScheduleCompile!V714)),ISNUMBER(FIND("4F",ScheduleCompile!V714))),VALUE(LEFT(ScheduleCompile!V714,FIND("F",ScheduleCompile!V714)-1)),ScheduleCompile!V714)))))))</f>
        <v>42.6</v>
      </c>
      <c r="AB721" s="1">
        <f>IF(AND(ISERROR(IF(ScheduleCompile!W714="Off",0,IF(ScheduleCompile!W714="On",1,IF(ISNUMBER(ScheduleCompile!W714),ScheduleCompile!W714/1,IF(ISTEXT(ScheduleCompile!W714),IF(OR(ISNUMBER(FIND("5F",ScheduleCompile!W714)),ISNUMBER(FIND("0F",ScheduleCompile!W714)),ISNUMBER(FIND("8F",ScheduleCompile!W714)),ISNUMBER(FIND("1F",ScheduleCompile!W714)),ISNUMBER(FIND("2F",ScheduleCompile!W714)),ISNUMBER(FIND("3F",ScheduleCompile!W714)),ISNUMBER(FIND("6F",ScheduleCompile!W714)),ISNUMBER(FIND("7F",ScheduleCompile!W714)),ISNUMBER(FIND("9F",ScheduleCompile!W714)),ISNUMBER(FIND("4F",ScheduleCompile!W714))),VALUE(LEFT(ScheduleCompile!W714,FIND("F",ScheduleCompile!W714)-1)),ScheduleCompile!W714)))))),ISTEXT(ScheduleCompile!#REF!)),"ENDTABLE",IF(ISERROR(IF(ScheduleCompile!W714="Off",0,IF(ScheduleCompile!W714="On",1,IF(ISNUMBER(ScheduleCompile!W714),ScheduleCompile!W714/1,IF(ISTEXT(ScheduleCompile!W714),IF(OR(ISNUMBER(FIND("5F",ScheduleCompile!W714)),ISNUMBER(FIND("0F",ScheduleCompile!W714)),ISNUMBER(FIND("8F",ScheduleCompile!W714)),ISNUMBER(FIND("1F",ScheduleCompile!W714)),ISNUMBER(FIND("2F",ScheduleCompile!W714)),ISNUMBER(FIND("3F",ScheduleCompile!W714)),ISNUMBER(FIND("6F",ScheduleCompile!W714)),ISNUMBER(FIND("7F",ScheduleCompile!W714)),ISNUMBER(FIND("9F",ScheduleCompile!W714)),ISNUMBER(FIND("4F",ScheduleCompile!W714))),VALUE(LEFT(ScheduleCompile!W714,FIND("F",ScheduleCompile!W714)-1)),ScheduleCompile!W714)))))),"",IF(ScheduleCompile!W714="Off",0,IF(ScheduleCompile!W714="On",1,IF(ISNUMBER(ScheduleCompile!W714),ScheduleCompile!W714/1,IF(ISTEXT(ScheduleCompile!W714),IF(OR(ISNUMBER(FIND("5F",ScheduleCompile!W714)),ISNUMBER(FIND("0F",ScheduleCompile!W714)),ISNUMBER(FIND("8F",ScheduleCompile!W714)),ISNUMBER(FIND("1F",ScheduleCompile!W714)),ISNUMBER(FIND("2F",ScheduleCompile!W714)),ISNUMBER(FIND("3F",ScheduleCompile!W714)),ISNUMBER(FIND("6F",ScheduleCompile!W714)),ISNUMBER(FIND("7F",ScheduleCompile!W714)),ISNUMBER(FIND("9F",ScheduleCompile!W714)),ISNUMBER(FIND("4F",ScheduleCompile!W714))),VALUE(LEFT(ScheduleCompile!W714,FIND("F",ScheduleCompile!W714)-1)),ScheduleCompile!W714)))))))</f>
        <v>42.6</v>
      </c>
      <c r="AC721" s="1">
        <f>IF(AND(ISERROR(IF(ScheduleCompile!X714="Off",0,IF(ScheduleCompile!X714="On",1,IF(ISNUMBER(ScheduleCompile!X714),ScheduleCompile!X714/1,IF(ISTEXT(ScheduleCompile!X714),IF(OR(ISNUMBER(FIND("5F",ScheduleCompile!X714)),ISNUMBER(FIND("0F",ScheduleCompile!X714)),ISNUMBER(FIND("8F",ScheduleCompile!X714)),ISNUMBER(FIND("1F",ScheduleCompile!X714)),ISNUMBER(FIND("2F",ScheduleCompile!X714)),ISNUMBER(FIND("3F",ScheduleCompile!X714)),ISNUMBER(FIND("6F",ScheduleCompile!X714)),ISNUMBER(FIND("7F",ScheduleCompile!X714)),ISNUMBER(FIND("9F",ScheduleCompile!X714)),ISNUMBER(FIND("4F",ScheduleCompile!X714))),VALUE(LEFT(ScheduleCompile!X714,FIND("F",ScheduleCompile!X714)-1)),ScheduleCompile!X714)))))),ISTEXT(ScheduleCompile!#REF!)),"ENDTABLE",IF(ISERROR(IF(ScheduleCompile!X714="Off",0,IF(ScheduleCompile!X714="On",1,IF(ISNUMBER(ScheduleCompile!X714),ScheduleCompile!X714/1,IF(ISTEXT(ScheduleCompile!X714),IF(OR(ISNUMBER(FIND("5F",ScheduleCompile!X714)),ISNUMBER(FIND("0F",ScheduleCompile!X714)),ISNUMBER(FIND("8F",ScheduleCompile!X714)),ISNUMBER(FIND("1F",ScheduleCompile!X714)),ISNUMBER(FIND("2F",ScheduleCompile!X714)),ISNUMBER(FIND("3F",ScheduleCompile!X714)),ISNUMBER(FIND("6F",ScheduleCompile!X714)),ISNUMBER(FIND("7F",ScheduleCompile!X714)),ISNUMBER(FIND("9F",ScheduleCompile!X714)),ISNUMBER(FIND("4F",ScheduleCompile!X714))),VALUE(LEFT(ScheduleCompile!X714,FIND("F",ScheduleCompile!X714)-1)),ScheduleCompile!X714)))))),"",IF(ScheduleCompile!X714="Off",0,IF(ScheduleCompile!X714="On",1,IF(ISNUMBER(ScheduleCompile!X714),ScheduleCompile!X714/1,IF(ISTEXT(ScheduleCompile!X714),IF(OR(ISNUMBER(FIND("5F",ScheduleCompile!X714)),ISNUMBER(FIND("0F",ScheduleCompile!X714)),ISNUMBER(FIND("8F",ScheduleCompile!X714)),ISNUMBER(FIND("1F",ScheduleCompile!X714)),ISNUMBER(FIND("2F",ScheduleCompile!X714)),ISNUMBER(FIND("3F",ScheduleCompile!X714)),ISNUMBER(FIND("6F",ScheduleCompile!X714)),ISNUMBER(FIND("7F",ScheduleCompile!X714)),ISNUMBER(FIND("9F",ScheduleCompile!X714)),ISNUMBER(FIND("4F",ScheduleCompile!X714))),VALUE(LEFT(ScheduleCompile!X714,FIND("F",ScheduleCompile!X714)-1)),ScheduleCompile!X714)))))))</f>
        <v>42.6</v>
      </c>
      <c r="AD721" s="1">
        <f>IF(AND(ISERROR(IF(ScheduleCompile!Y714="Off",0,IF(ScheduleCompile!Y714="On",1,IF(ISNUMBER(ScheduleCompile!Y714),ScheduleCompile!Y714/1,IF(ISTEXT(ScheduleCompile!Y714),IF(OR(ISNUMBER(FIND("5F",ScheduleCompile!Y714)),ISNUMBER(FIND("0F",ScheduleCompile!Y714)),ISNUMBER(FIND("8F",ScheduleCompile!Y714)),ISNUMBER(FIND("1F",ScheduleCompile!Y714)),ISNUMBER(FIND("2F",ScheduleCompile!Y714)),ISNUMBER(FIND("3F",ScheduleCompile!Y714)),ISNUMBER(FIND("6F",ScheduleCompile!Y714)),ISNUMBER(FIND("7F",ScheduleCompile!Y714)),ISNUMBER(FIND("9F",ScheduleCompile!Y714)),ISNUMBER(FIND("4F",ScheduleCompile!Y714))),VALUE(LEFT(ScheduleCompile!Y714,FIND("F",ScheduleCompile!Y714)-1)),ScheduleCompile!Y714)))))),ISTEXT(ScheduleCompile!#REF!)),"ENDTABLE",IF(ISERROR(IF(ScheduleCompile!Y714="Off",0,IF(ScheduleCompile!Y714="On",1,IF(ISNUMBER(ScheduleCompile!Y714),ScheduleCompile!Y714/1,IF(ISTEXT(ScheduleCompile!Y714),IF(OR(ISNUMBER(FIND("5F",ScheduleCompile!Y714)),ISNUMBER(FIND("0F",ScheduleCompile!Y714)),ISNUMBER(FIND("8F",ScheduleCompile!Y714)),ISNUMBER(FIND("1F",ScheduleCompile!Y714)),ISNUMBER(FIND("2F",ScheduleCompile!Y714)),ISNUMBER(FIND("3F",ScheduleCompile!Y714)),ISNUMBER(FIND("6F",ScheduleCompile!Y714)),ISNUMBER(FIND("7F",ScheduleCompile!Y714)),ISNUMBER(FIND("9F",ScheduleCompile!Y714)),ISNUMBER(FIND("4F",ScheduleCompile!Y714))),VALUE(LEFT(ScheduleCompile!Y714,FIND("F",ScheduleCompile!Y714)-1)),ScheduleCompile!Y714)))))),"",IF(ScheduleCompile!Y714="Off",0,IF(ScheduleCompile!Y714="On",1,IF(ISNUMBER(ScheduleCompile!Y714),ScheduleCompile!Y714/1,IF(ISTEXT(ScheduleCompile!Y714),IF(OR(ISNUMBER(FIND("5F",ScheduleCompile!Y714)),ISNUMBER(FIND("0F",ScheduleCompile!Y714)),ISNUMBER(FIND("8F",ScheduleCompile!Y714)),ISNUMBER(FIND("1F",ScheduleCompile!Y714)),ISNUMBER(FIND("2F",ScheduleCompile!Y714)),ISNUMBER(FIND("3F",ScheduleCompile!Y714)),ISNUMBER(FIND("6F",ScheduleCompile!Y714)),ISNUMBER(FIND("7F",ScheduleCompile!Y714)),ISNUMBER(FIND("9F",ScheduleCompile!Y714)),ISNUMBER(FIND("4F",ScheduleCompile!Y714))),VALUE(LEFT(ScheduleCompile!Y714,FIND("F",ScheduleCompile!Y714)-1)),ScheduleCompile!Y714)))))))</f>
        <v>42.6</v>
      </c>
    </row>
    <row r="722" spans="1:30" x14ac:dyDescent="0.25">
      <c r="A722" t="str">
        <f t="shared" si="63"/>
        <v>SchDay "WaterMainCZ16Jun"  Type = "Temperature" Hr = (47, 47, 47, 47, 47, 47, 47, 47, 47, 47, 47, 47, 47, 47, 47, 47, 47, 47, 47, 47, 47, 47, 47, 47) ..</v>
      </c>
      <c r="B722" s="1" t="s">
        <v>623</v>
      </c>
      <c r="C722" t="str">
        <f t="shared" si="64"/>
        <v xml:space="preserve">SchDay "WaterMainCZ16Jun"  Type = "Temperature" Hr = </v>
      </c>
      <c r="D722" t="str">
        <f t="shared" si="65"/>
        <v>(47, 47, 47, 47, 47, 47, 47, 47, 47, 47, 47, 47, 47, 47, 47, 47, 47, 47, 47, 47, 47, 47, 47, 47) ..</v>
      </c>
      <c r="E722" s="30" t="str">
        <f>ScheduleCompile!A715</f>
        <v>WaterMainCZ16Jun</v>
      </c>
      <c r="F722" t="str">
        <f t="shared" si="62"/>
        <v>Temperature</v>
      </c>
      <c r="G722" s="1">
        <f>IF(AND(ISERROR(IF(ScheduleCompile!B715="Off",0,IF(ScheduleCompile!B715="On",1,IF(ISNUMBER(ScheduleCompile!B715),ScheduleCompile!B715/1,IF(ISTEXT(ScheduleCompile!B715),IF(OR(ISNUMBER(FIND("5F",ScheduleCompile!B715)),ISNUMBER(FIND("0F",ScheduleCompile!B715)),ISNUMBER(FIND("8F",ScheduleCompile!B715)),ISNUMBER(FIND("1F",ScheduleCompile!B715)),ISNUMBER(FIND("2F",ScheduleCompile!B715)),ISNUMBER(FIND("3F",ScheduleCompile!B715)),ISNUMBER(FIND("6F",ScheduleCompile!B715)),ISNUMBER(FIND("7F",ScheduleCompile!B715)),ISNUMBER(FIND("9F",ScheduleCompile!B715)),ISNUMBER(FIND("4F",ScheduleCompile!B715))),VALUE(LEFT(ScheduleCompile!B715,FIND("F",ScheduleCompile!B715)-1)),ScheduleCompile!B715)))))),ISTEXT(ScheduleCompile!#REF!)),"ENDTABLE",IF(ISERROR(IF(ScheduleCompile!B715="Off",0,IF(ScheduleCompile!B715="On",1,IF(ISNUMBER(ScheduleCompile!B715),ScheduleCompile!B715/1,IF(ISTEXT(ScheduleCompile!B715),IF(OR(ISNUMBER(FIND("5F",ScheduleCompile!B715)),ISNUMBER(FIND("0F",ScheduleCompile!B715)),ISNUMBER(FIND("8F",ScheduleCompile!B715)),ISNUMBER(FIND("1F",ScheduleCompile!B715)),ISNUMBER(FIND("2F",ScheduleCompile!B715)),ISNUMBER(FIND("3F",ScheduleCompile!B715)),ISNUMBER(FIND("6F",ScheduleCompile!B715)),ISNUMBER(FIND("7F",ScheduleCompile!B715)),ISNUMBER(FIND("9F",ScheduleCompile!B715)),ISNUMBER(FIND("4F",ScheduleCompile!B715))),VALUE(LEFT(ScheduleCompile!B715,FIND("F",ScheduleCompile!B715)-1)),ScheduleCompile!B715)))))),"",IF(ScheduleCompile!B715="Off",0,IF(ScheduleCompile!B715="On",1,IF(ISNUMBER(ScheduleCompile!B715),ScheduleCompile!B715/1,IF(ISTEXT(ScheduleCompile!B715),IF(OR(ISNUMBER(FIND("5F",ScheduleCompile!B715)),ISNUMBER(FIND("0F",ScheduleCompile!B715)),ISNUMBER(FIND("8F",ScheduleCompile!B715)),ISNUMBER(FIND("1F",ScheduleCompile!B715)),ISNUMBER(FIND("2F",ScheduleCompile!B715)),ISNUMBER(FIND("3F",ScheduleCompile!B715)),ISNUMBER(FIND("6F",ScheduleCompile!B715)),ISNUMBER(FIND("7F",ScheduleCompile!B715)),ISNUMBER(FIND("9F",ScheduleCompile!B715)),ISNUMBER(FIND("4F",ScheduleCompile!B715))),VALUE(LEFT(ScheduleCompile!B715,FIND("F",ScheduleCompile!B715)-1)),ScheduleCompile!B715)))))))</f>
        <v>47</v>
      </c>
      <c r="H722" s="1">
        <f>IF(AND(ISERROR(IF(ScheduleCompile!C715="Off",0,IF(ScheduleCompile!C715="On",1,IF(ISNUMBER(ScheduleCompile!C715),ScheduleCompile!C715/1,IF(ISTEXT(ScheduleCompile!C715),IF(OR(ISNUMBER(FIND("5F",ScheduleCompile!C715)),ISNUMBER(FIND("0F",ScheduleCompile!C715)),ISNUMBER(FIND("8F",ScheduleCompile!C715)),ISNUMBER(FIND("1F",ScheduleCompile!C715)),ISNUMBER(FIND("2F",ScheduleCompile!C715)),ISNUMBER(FIND("3F",ScheduleCompile!C715)),ISNUMBER(FIND("6F",ScheduleCompile!C715)),ISNUMBER(FIND("7F",ScheduleCompile!C715)),ISNUMBER(FIND("9F",ScheduleCompile!C715)),ISNUMBER(FIND("4F",ScheduleCompile!C715))),VALUE(LEFT(ScheduleCompile!C715,FIND("F",ScheduleCompile!C715)-1)),ScheduleCompile!C715)))))),ISTEXT(ScheduleCompile!#REF!)),"ENDTABLE",IF(ISERROR(IF(ScheduleCompile!C715="Off",0,IF(ScheduleCompile!C715="On",1,IF(ISNUMBER(ScheduleCompile!C715),ScheduleCompile!C715/1,IF(ISTEXT(ScheduleCompile!C715),IF(OR(ISNUMBER(FIND("5F",ScheduleCompile!C715)),ISNUMBER(FIND("0F",ScheduleCompile!C715)),ISNUMBER(FIND("8F",ScheduleCompile!C715)),ISNUMBER(FIND("1F",ScheduleCompile!C715)),ISNUMBER(FIND("2F",ScheduleCompile!C715)),ISNUMBER(FIND("3F",ScheduleCompile!C715)),ISNUMBER(FIND("6F",ScheduleCompile!C715)),ISNUMBER(FIND("7F",ScheduleCompile!C715)),ISNUMBER(FIND("9F",ScheduleCompile!C715)),ISNUMBER(FIND("4F",ScheduleCompile!C715))),VALUE(LEFT(ScheduleCompile!C715,FIND("F",ScheduleCompile!C715)-1)),ScheduleCompile!C715)))))),"",IF(ScheduleCompile!C715="Off",0,IF(ScheduleCompile!C715="On",1,IF(ISNUMBER(ScheduleCompile!C715),ScheduleCompile!C715/1,IF(ISTEXT(ScheduleCompile!C715),IF(OR(ISNUMBER(FIND("5F",ScheduleCompile!C715)),ISNUMBER(FIND("0F",ScheduleCompile!C715)),ISNUMBER(FIND("8F",ScheduleCompile!C715)),ISNUMBER(FIND("1F",ScheduleCompile!C715)),ISNUMBER(FIND("2F",ScheduleCompile!C715)),ISNUMBER(FIND("3F",ScheduleCompile!C715)),ISNUMBER(FIND("6F",ScheduleCompile!C715)),ISNUMBER(FIND("7F",ScheduleCompile!C715)),ISNUMBER(FIND("9F",ScheduleCompile!C715)),ISNUMBER(FIND("4F",ScheduleCompile!C715))),VALUE(LEFT(ScheduleCompile!C715,FIND("F",ScheduleCompile!C715)-1)),ScheduleCompile!C715)))))))</f>
        <v>47</v>
      </c>
      <c r="I722" s="1">
        <f>IF(AND(ISERROR(IF(ScheduleCompile!D715="Off",0,IF(ScheduleCompile!D715="On",1,IF(ISNUMBER(ScheduleCompile!D715),ScheduleCompile!D715/1,IF(ISTEXT(ScheduleCompile!D715),IF(OR(ISNUMBER(FIND("5F",ScheduleCompile!D715)),ISNUMBER(FIND("0F",ScheduleCompile!D715)),ISNUMBER(FIND("8F",ScheduleCompile!D715)),ISNUMBER(FIND("1F",ScheduleCompile!D715)),ISNUMBER(FIND("2F",ScheduleCompile!D715)),ISNUMBER(FIND("3F",ScheduleCompile!D715)),ISNUMBER(FIND("6F",ScheduleCompile!D715)),ISNUMBER(FIND("7F",ScheduleCompile!D715)),ISNUMBER(FIND("9F",ScheduleCompile!D715)),ISNUMBER(FIND("4F",ScheduleCompile!D715))),VALUE(LEFT(ScheduleCompile!D715,FIND("F",ScheduleCompile!D715)-1)),ScheduleCompile!D715)))))),ISTEXT(ScheduleCompile!#REF!)),"ENDTABLE",IF(ISERROR(IF(ScheduleCompile!D715="Off",0,IF(ScheduleCompile!D715="On",1,IF(ISNUMBER(ScheduleCompile!D715),ScheduleCompile!D715/1,IF(ISTEXT(ScheduleCompile!D715),IF(OR(ISNUMBER(FIND("5F",ScheduleCompile!D715)),ISNUMBER(FIND("0F",ScheduleCompile!D715)),ISNUMBER(FIND("8F",ScheduleCompile!D715)),ISNUMBER(FIND("1F",ScheduleCompile!D715)),ISNUMBER(FIND("2F",ScheduleCompile!D715)),ISNUMBER(FIND("3F",ScheduleCompile!D715)),ISNUMBER(FIND("6F",ScheduleCompile!D715)),ISNUMBER(FIND("7F",ScheduleCompile!D715)),ISNUMBER(FIND("9F",ScheduleCompile!D715)),ISNUMBER(FIND("4F",ScheduleCompile!D715))),VALUE(LEFT(ScheduleCompile!D715,FIND("F",ScheduleCompile!D715)-1)),ScheduleCompile!D715)))))),"",IF(ScheduleCompile!D715="Off",0,IF(ScheduleCompile!D715="On",1,IF(ISNUMBER(ScheduleCompile!D715),ScheduleCompile!D715/1,IF(ISTEXT(ScheduleCompile!D715),IF(OR(ISNUMBER(FIND("5F",ScheduleCompile!D715)),ISNUMBER(FIND("0F",ScheduleCompile!D715)),ISNUMBER(FIND("8F",ScheduleCompile!D715)),ISNUMBER(FIND("1F",ScheduleCompile!D715)),ISNUMBER(FIND("2F",ScheduleCompile!D715)),ISNUMBER(FIND("3F",ScheduleCompile!D715)),ISNUMBER(FIND("6F",ScheduleCompile!D715)),ISNUMBER(FIND("7F",ScheduleCompile!D715)),ISNUMBER(FIND("9F",ScheduleCompile!D715)),ISNUMBER(FIND("4F",ScheduleCompile!D715))),VALUE(LEFT(ScheduleCompile!D715,FIND("F",ScheduleCompile!D715)-1)),ScheduleCompile!D715)))))))</f>
        <v>47</v>
      </c>
      <c r="J722" s="1">
        <f>IF(AND(ISERROR(IF(ScheduleCompile!E715="Off",0,IF(ScheduleCompile!E715="On",1,IF(ISNUMBER(ScheduleCompile!E715),ScheduleCompile!E715/1,IF(ISTEXT(ScheduleCompile!E715),IF(OR(ISNUMBER(FIND("5F",ScheduleCompile!E715)),ISNUMBER(FIND("0F",ScheduleCompile!E715)),ISNUMBER(FIND("8F",ScheduleCompile!E715)),ISNUMBER(FIND("1F",ScheduleCompile!E715)),ISNUMBER(FIND("2F",ScheduleCompile!E715)),ISNUMBER(FIND("3F",ScheduleCompile!E715)),ISNUMBER(FIND("6F",ScheduleCompile!E715)),ISNUMBER(FIND("7F",ScheduleCompile!E715)),ISNUMBER(FIND("9F",ScheduleCompile!E715)),ISNUMBER(FIND("4F",ScheduleCompile!E715))),VALUE(LEFT(ScheduleCompile!E715,FIND("F",ScheduleCompile!E715)-1)),ScheduleCompile!E715)))))),ISTEXT(ScheduleCompile!#REF!)),"ENDTABLE",IF(ISERROR(IF(ScheduleCompile!E715="Off",0,IF(ScheduleCompile!E715="On",1,IF(ISNUMBER(ScheduleCompile!E715),ScheduleCompile!E715/1,IF(ISTEXT(ScheduleCompile!E715),IF(OR(ISNUMBER(FIND("5F",ScheduleCompile!E715)),ISNUMBER(FIND("0F",ScheduleCompile!E715)),ISNUMBER(FIND("8F",ScheduleCompile!E715)),ISNUMBER(FIND("1F",ScheduleCompile!E715)),ISNUMBER(FIND("2F",ScheduleCompile!E715)),ISNUMBER(FIND("3F",ScheduleCompile!E715)),ISNUMBER(FIND("6F",ScheduleCompile!E715)),ISNUMBER(FIND("7F",ScheduleCompile!E715)),ISNUMBER(FIND("9F",ScheduleCompile!E715)),ISNUMBER(FIND("4F",ScheduleCompile!E715))),VALUE(LEFT(ScheduleCompile!E715,FIND("F",ScheduleCompile!E715)-1)),ScheduleCompile!E715)))))),"",IF(ScheduleCompile!E715="Off",0,IF(ScheduleCompile!E715="On",1,IF(ISNUMBER(ScheduleCompile!E715),ScheduleCompile!E715/1,IF(ISTEXT(ScheduleCompile!E715),IF(OR(ISNUMBER(FIND("5F",ScheduleCompile!E715)),ISNUMBER(FIND("0F",ScheduleCompile!E715)),ISNUMBER(FIND("8F",ScheduleCompile!E715)),ISNUMBER(FIND("1F",ScheduleCompile!E715)),ISNUMBER(FIND("2F",ScheduleCompile!E715)),ISNUMBER(FIND("3F",ScheduleCompile!E715)),ISNUMBER(FIND("6F",ScheduleCompile!E715)),ISNUMBER(FIND("7F",ScheduleCompile!E715)),ISNUMBER(FIND("9F",ScheduleCompile!E715)),ISNUMBER(FIND("4F",ScheduleCompile!E715))),VALUE(LEFT(ScheduleCompile!E715,FIND("F",ScheduleCompile!E715)-1)),ScheduleCompile!E715)))))))</f>
        <v>47</v>
      </c>
      <c r="K722" s="1">
        <f>IF(AND(ISERROR(IF(ScheduleCompile!F715="Off",0,IF(ScheduleCompile!F715="On",1,IF(ISNUMBER(ScheduleCompile!F715),ScheduleCompile!F715/1,IF(ISTEXT(ScheduleCompile!F715),IF(OR(ISNUMBER(FIND("5F",ScheduleCompile!F715)),ISNUMBER(FIND("0F",ScheduleCompile!F715)),ISNUMBER(FIND("8F",ScheduleCompile!F715)),ISNUMBER(FIND("1F",ScheduleCompile!F715)),ISNUMBER(FIND("2F",ScheduleCompile!F715)),ISNUMBER(FIND("3F",ScheduleCompile!F715)),ISNUMBER(FIND("6F",ScheduleCompile!F715)),ISNUMBER(FIND("7F",ScheduleCompile!F715)),ISNUMBER(FIND("9F",ScheduleCompile!F715)),ISNUMBER(FIND("4F",ScheduleCompile!F715))),VALUE(LEFT(ScheduleCompile!F715,FIND("F",ScheduleCompile!F715)-1)),ScheduleCompile!F715)))))),ISTEXT(ScheduleCompile!#REF!)),"ENDTABLE",IF(ISERROR(IF(ScheduleCompile!F715="Off",0,IF(ScheduleCompile!F715="On",1,IF(ISNUMBER(ScheduleCompile!F715),ScheduleCompile!F715/1,IF(ISTEXT(ScheduleCompile!F715),IF(OR(ISNUMBER(FIND("5F",ScheduleCompile!F715)),ISNUMBER(FIND("0F",ScheduleCompile!F715)),ISNUMBER(FIND("8F",ScheduleCompile!F715)),ISNUMBER(FIND("1F",ScheduleCompile!F715)),ISNUMBER(FIND("2F",ScheduleCompile!F715)),ISNUMBER(FIND("3F",ScheduleCompile!F715)),ISNUMBER(FIND("6F",ScheduleCompile!F715)),ISNUMBER(FIND("7F",ScheduleCompile!F715)),ISNUMBER(FIND("9F",ScheduleCompile!F715)),ISNUMBER(FIND("4F",ScheduleCompile!F715))),VALUE(LEFT(ScheduleCompile!F715,FIND("F",ScheduleCompile!F715)-1)),ScheduleCompile!F715)))))),"",IF(ScheduleCompile!F715="Off",0,IF(ScheduleCompile!F715="On",1,IF(ISNUMBER(ScheduleCompile!F715),ScheduleCompile!F715/1,IF(ISTEXT(ScheduleCompile!F715),IF(OR(ISNUMBER(FIND("5F",ScheduleCompile!F715)),ISNUMBER(FIND("0F",ScheduleCompile!F715)),ISNUMBER(FIND("8F",ScheduleCompile!F715)),ISNUMBER(FIND("1F",ScheduleCompile!F715)),ISNUMBER(FIND("2F",ScheduleCompile!F715)),ISNUMBER(FIND("3F",ScheduleCompile!F715)),ISNUMBER(FIND("6F",ScheduleCompile!F715)),ISNUMBER(FIND("7F",ScheduleCompile!F715)),ISNUMBER(FIND("9F",ScheduleCompile!F715)),ISNUMBER(FIND("4F",ScheduleCompile!F715))),VALUE(LEFT(ScheduleCompile!F715,FIND("F",ScheduleCompile!F715)-1)),ScheduleCompile!F715)))))))</f>
        <v>47</v>
      </c>
      <c r="L722" s="1">
        <f>IF(AND(ISERROR(IF(ScheduleCompile!G715="Off",0,IF(ScheduleCompile!G715="On",1,IF(ISNUMBER(ScheduleCompile!G715),ScheduleCompile!G715/1,IF(ISTEXT(ScheduleCompile!G715),IF(OR(ISNUMBER(FIND("5F",ScheduleCompile!G715)),ISNUMBER(FIND("0F",ScheduleCompile!G715)),ISNUMBER(FIND("8F",ScheduleCompile!G715)),ISNUMBER(FIND("1F",ScheduleCompile!G715)),ISNUMBER(FIND("2F",ScheduleCompile!G715)),ISNUMBER(FIND("3F",ScheduleCompile!G715)),ISNUMBER(FIND("6F",ScheduleCompile!G715)),ISNUMBER(FIND("7F",ScheduleCompile!G715)),ISNUMBER(FIND("9F",ScheduleCompile!G715)),ISNUMBER(FIND("4F",ScheduleCompile!G715))),VALUE(LEFT(ScheduleCompile!G715,FIND("F",ScheduleCompile!G715)-1)),ScheduleCompile!G715)))))),ISTEXT(ScheduleCompile!#REF!)),"ENDTABLE",IF(ISERROR(IF(ScheduleCompile!G715="Off",0,IF(ScheduleCompile!G715="On",1,IF(ISNUMBER(ScheduleCompile!G715),ScheduleCompile!G715/1,IF(ISTEXT(ScheduleCompile!G715),IF(OR(ISNUMBER(FIND("5F",ScheduleCompile!G715)),ISNUMBER(FIND("0F",ScheduleCompile!G715)),ISNUMBER(FIND("8F",ScheduleCompile!G715)),ISNUMBER(FIND("1F",ScheduleCompile!G715)),ISNUMBER(FIND("2F",ScheduleCompile!G715)),ISNUMBER(FIND("3F",ScheduleCompile!G715)),ISNUMBER(FIND("6F",ScheduleCompile!G715)),ISNUMBER(FIND("7F",ScheduleCompile!G715)),ISNUMBER(FIND("9F",ScheduleCompile!G715)),ISNUMBER(FIND("4F",ScheduleCompile!G715))),VALUE(LEFT(ScheduleCompile!G715,FIND("F",ScheduleCompile!G715)-1)),ScheduleCompile!G715)))))),"",IF(ScheduleCompile!G715="Off",0,IF(ScheduleCompile!G715="On",1,IF(ISNUMBER(ScheduleCompile!G715),ScheduleCompile!G715/1,IF(ISTEXT(ScheduleCompile!G715),IF(OR(ISNUMBER(FIND("5F",ScheduleCompile!G715)),ISNUMBER(FIND("0F",ScheduleCompile!G715)),ISNUMBER(FIND("8F",ScheduleCompile!G715)),ISNUMBER(FIND("1F",ScheduleCompile!G715)),ISNUMBER(FIND("2F",ScheduleCompile!G715)),ISNUMBER(FIND("3F",ScheduleCompile!G715)),ISNUMBER(FIND("6F",ScheduleCompile!G715)),ISNUMBER(FIND("7F",ScheduleCompile!G715)),ISNUMBER(FIND("9F",ScheduleCompile!G715)),ISNUMBER(FIND("4F",ScheduleCompile!G715))),VALUE(LEFT(ScheduleCompile!G715,FIND("F",ScheduleCompile!G715)-1)),ScheduleCompile!G715)))))))</f>
        <v>47</v>
      </c>
      <c r="M722" s="1">
        <f>IF(AND(ISERROR(IF(ScheduleCompile!H715="Off",0,IF(ScheduleCompile!H715="On",1,IF(ISNUMBER(ScheduleCompile!H715),ScheduleCompile!H715/1,IF(ISTEXT(ScheduleCompile!H715),IF(OR(ISNUMBER(FIND("5F",ScheduleCompile!H715)),ISNUMBER(FIND("0F",ScheduleCompile!H715)),ISNUMBER(FIND("8F",ScheduleCompile!H715)),ISNUMBER(FIND("1F",ScheduleCompile!H715)),ISNUMBER(FIND("2F",ScheduleCompile!H715)),ISNUMBER(FIND("3F",ScheduleCompile!H715)),ISNUMBER(FIND("6F",ScheduleCompile!H715)),ISNUMBER(FIND("7F",ScheduleCompile!H715)),ISNUMBER(FIND("9F",ScheduleCompile!H715)),ISNUMBER(FIND("4F",ScheduleCompile!H715))),VALUE(LEFT(ScheduleCompile!H715,FIND("F",ScheduleCompile!H715)-1)),ScheduleCompile!H715)))))),ISTEXT(ScheduleCompile!#REF!)),"ENDTABLE",IF(ISERROR(IF(ScheduleCompile!H715="Off",0,IF(ScheduleCompile!H715="On",1,IF(ISNUMBER(ScheduleCompile!H715),ScheduleCompile!H715/1,IF(ISTEXT(ScheduleCompile!H715),IF(OR(ISNUMBER(FIND("5F",ScheduleCompile!H715)),ISNUMBER(FIND("0F",ScheduleCompile!H715)),ISNUMBER(FIND("8F",ScheduleCompile!H715)),ISNUMBER(FIND("1F",ScheduleCompile!H715)),ISNUMBER(FIND("2F",ScheduleCompile!H715)),ISNUMBER(FIND("3F",ScheduleCompile!H715)),ISNUMBER(FIND("6F",ScheduleCompile!H715)),ISNUMBER(FIND("7F",ScheduleCompile!H715)),ISNUMBER(FIND("9F",ScheduleCompile!H715)),ISNUMBER(FIND("4F",ScheduleCompile!H715))),VALUE(LEFT(ScheduleCompile!H715,FIND("F",ScheduleCompile!H715)-1)),ScheduleCompile!H715)))))),"",IF(ScheduleCompile!H715="Off",0,IF(ScheduleCompile!H715="On",1,IF(ISNUMBER(ScheduleCompile!H715),ScheduleCompile!H715/1,IF(ISTEXT(ScheduleCompile!H715),IF(OR(ISNUMBER(FIND("5F",ScheduleCompile!H715)),ISNUMBER(FIND("0F",ScheduleCompile!H715)),ISNUMBER(FIND("8F",ScheduleCompile!H715)),ISNUMBER(FIND("1F",ScheduleCompile!H715)),ISNUMBER(FIND("2F",ScheduleCompile!H715)),ISNUMBER(FIND("3F",ScheduleCompile!H715)),ISNUMBER(FIND("6F",ScheduleCompile!H715)),ISNUMBER(FIND("7F",ScheduleCompile!H715)),ISNUMBER(FIND("9F",ScheduleCompile!H715)),ISNUMBER(FIND("4F",ScheduleCompile!H715))),VALUE(LEFT(ScheduleCompile!H715,FIND("F",ScheduleCompile!H715)-1)),ScheduleCompile!H715)))))))</f>
        <v>47</v>
      </c>
      <c r="N722" s="1">
        <f>IF(AND(ISERROR(IF(ScheduleCompile!I715="Off",0,IF(ScheduleCompile!I715="On",1,IF(ISNUMBER(ScheduleCompile!I715),ScheduleCompile!I715/1,IF(ISTEXT(ScheduleCompile!I715),IF(OR(ISNUMBER(FIND("5F",ScheduleCompile!I715)),ISNUMBER(FIND("0F",ScheduleCompile!I715)),ISNUMBER(FIND("8F",ScheduleCompile!I715)),ISNUMBER(FIND("1F",ScheduleCompile!I715)),ISNUMBER(FIND("2F",ScheduleCompile!I715)),ISNUMBER(FIND("3F",ScheduleCompile!I715)),ISNUMBER(FIND("6F",ScheduleCompile!I715)),ISNUMBER(FIND("7F",ScheduleCompile!I715)),ISNUMBER(FIND("9F",ScheduleCompile!I715)),ISNUMBER(FIND("4F",ScheduleCompile!I715))),VALUE(LEFT(ScheduleCompile!I715,FIND("F",ScheduleCompile!I715)-1)),ScheduleCompile!I715)))))),ISTEXT(ScheduleCompile!#REF!)),"ENDTABLE",IF(ISERROR(IF(ScheduleCompile!I715="Off",0,IF(ScheduleCompile!I715="On",1,IF(ISNUMBER(ScheduleCompile!I715),ScheduleCompile!I715/1,IF(ISTEXT(ScheduleCompile!I715),IF(OR(ISNUMBER(FIND("5F",ScheduleCompile!I715)),ISNUMBER(FIND("0F",ScheduleCompile!I715)),ISNUMBER(FIND("8F",ScheduleCompile!I715)),ISNUMBER(FIND("1F",ScheduleCompile!I715)),ISNUMBER(FIND("2F",ScheduleCompile!I715)),ISNUMBER(FIND("3F",ScheduleCompile!I715)),ISNUMBER(FIND("6F",ScheduleCompile!I715)),ISNUMBER(FIND("7F",ScheduleCompile!I715)),ISNUMBER(FIND("9F",ScheduleCompile!I715)),ISNUMBER(FIND("4F",ScheduleCompile!I715))),VALUE(LEFT(ScheduleCompile!I715,FIND("F",ScheduleCompile!I715)-1)),ScheduleCompile!I715)))))),"",IF(ScheduleCompile!I715="Off",0,IF(ScheduleCompile!I715="On",1,IF(ISNUMBER(ScheduleCompile!I715),ScheduleCompile!I715/1,IF(ISTEXT(ScheduleCompile!I715),IF(OR(ISNUMBER(FIND("5F",ScheduleCompile!I715)),ISNUMBER(FIND("0F",ScheduleCompile!I715)),ISNUMBER(FIND("8F",ScheduleCompile!I715)),ISNUMBER(FIND("1F",ScheduleCompile!I715)),ISNUMBER(FIND("2F",ScheduleCompile!I715)),ISNUMBER(FIND("3F",ScheduleCompile!I715)),ISNUMBER(FIND("6F",ScheduleCompile!I715)),ISNUMBER(FIND("7F",ScheduleCompile!I715)),ISNUMBER(FIND("9F",ScheduleCompile!I715)),ISNUMBER(FIND("4F",ScheduleCompile!I715))),VALUE(LEFT(ScheduleCompile!I715,FIND("F",ScheduleCompile!I715)-1)),ScheduleCompile!I715)))))))</f>
        <v>47</v>
      </c>
      <c r="O722" s="1">
        <f>IF(AND(ISERROR(IF(ScheduleCompile!J715="Off",0,IF(ScheduleCompile!J715="On",1,IF(ISNUMBER(ScheduleCompile!J715),ScheduleCompile!J715/1,IF(ISTEXT(ScheduleCompile!J715),IF(OR(ISNUMBER(FIND("5F",ScheduleCompile!J715)),ISNUMBER(FIND("0F",ScheduleCompile!J715)),ISNUMBER(FIND("8F",ScheduleCompile!J715)),ISNUMBER(FIND("1F",ScheduleCompile!J715)),ISNUMBER(FIND("2F",ScheduleCompile!J715)),ISNUMBER(FIND("3F",ScheduleCompile!J715)),ISNUMBER(FIND("6F",ScheduleCompile!J715)),ISNUMBER(FIND("7F",ScheduleCompile!J715)),ISNUMBER(FIND("9F",ScheduleCompile!J715)),ISNUMBER(FIND("4F",ScheduleCompile!J715))),VALUE(LEFT(ScheduleCompile!J715,FIND("F",ScheduleCompile!J715)-1)),ScheduleCompile!J715)))))),ISTEXT(ScheduleCompile!#REF!)),"ENDTABLE",IF(ISERROR(IF(ScheduleCompile!J715="Off",0,IF(ScheduleCompile!J715="On",1,IF(ISNUMBER(ScheduleCompile!J715),ScheduleCompile!J715/1,IF(ISTEXT(ScheduleCompile!J715),IF(OR(ISNUMBER(FIND("5F",ScheduleCompile!J715)),ISNUMBER(FIND("0F",ScheduleCompile!J715)),ISNUMBER(FIND("8F",ScheduleCompile!J715)),ISNUMBER(FIND("1F",ScheduleCompile!J715)),ISNUMBER(FIND("2F",ScheduleCompile!J715)),ISNUMBER(FIND("3F",ScheduleCompile!J715)),ISNUMBER(FIND("6F",ScheduleCompile!J715)),ISNUMBER(FIND("7F",ScheduleCompile!J715)),ISNUMBER(FIND("9F",ScheduleCompile!J715)),ISNUMBER(FIND("4F",ScheduleCompile!J715))),VALUE(LEFT(ScheduleCompile!J715,FIND("F",ScheduleCompile!J715)-1)),ScheduleCompile!J715)))))),"",IF(ScheduleCompile!J715="Off",0,IF(ScheduleCompile!J715="On",1,IF(ISNUMBER(ScheduleCompile!J715),ScheduleCompile!J715/1,IF(ISTEXT(ScheduleCompile!J715),IF(OR(ISNUMBER(FIND("5F",ScheduleCompile!J715)),ISNUMBER(FIND("0F",ScheduleCompile!J715)),ISNUMBER(FIND("8F",ScheduleCompile!J715)),ISNUMBER(FIND("1F",ScheduleCompile!J715)),ISNUMBER(FIND("2F",ScheduleCompile!J715)),ISNUMBER(FIND("3F",ScheduleCompile!J715)),ISNUMBER(FIND("6F",ScheduleCompile!J715)),ISNUMBER(FIND("7F",ScheduleCompile!J715)),ISNUMBER(FIND("9F",ScheduleCompile!J715)),ISNUMBER(FIND("4F",ScheduleCompile!J715))),VALUE(LEFT(ScheduleCompile!J715,FIND("F",ScheduleCompile!J715)-1)),ScheduleCompile!J715)))))))</f>
        <v>47</v>
      </c>
      <c r="P722" s="1">
        <f>IF(AND(ISERROR(IF(ScheduleCompile!K715="Off",0,IF(ScheduleCompile!K715="On",1,IF(ISNUMBER(ScheduleCompile!K715),ScheduleCompile!K715/1,IF(ISTEXT(ScheduleCompile!K715),IF(OR(ISNUMBER(FIND("5F",ScheduleCompile!K715)),ISNUMBER(FIND("0F",ScheduleCompile!K715)),ISNUMBER(FIND("8F",ScheduleCompile!K715)),ISNUMBER(FIND("1F",ScheduleCompile!K715)),ISNUMBER(FIND("2F",ScheduleCompile!K715)),ISNUMBER(FIND("3F",ScheduleCompile!K715)),ISNUMBER(FIND("6F",ScheduleCompile!K715)),ISNUMBER(FIND("7F",ScheduleCompile!K715)),ISNUMBER(FIND("9F",ScheduleCompile!K715)),ISNUMBER(FIND("4F",ScheduleCompile!K715))),VALUE(LEFT(ScheduleCompile!K715,FIND("F",ScheduleCompile!K715)-1)),ScheduleCompile!K715)))))),ISTEXT(ScheduleCompile!#REF!)),"ENDTABLE",IF(ISERROR(IF(ScheduleCompile!K715="Off",0,IF(ScheduleCompile!K715="On",1,IF(ISNUMBER(ScheduleCompile!K715),ScheduleCompile!K715/1,IF(ISTEXT(ScheduleCompile!K715),IF(OR(ISNUMBER(FIND("5F",ScheduleCompile!K715)),ISNUMBER(FIND("0F",ScheduleCompile!K715)),ISNUMBER(FIND("8F",ScheduleCompile!K715)),ISNUMBER(FIND("1F",ScheduleCompile!K715)),ISNUMBER(FIND("2F",ScheduleCompile!K715)),ISNUMBER(FIND("3F",ScheduleCompile!K715)),ISNUMBER(FIND("6F",ScheduleCompile!K715)),ISNUMBER(FIND("7F",ScheduleCompile!K715)),ISNUMBER(FIND("9F",ScheduleCompile!K715)),ISNUMBER(FIND("4F",ScheduleCompile!K715))),VALUE(LEFT(ScheduleCompile!K715,FIND("F",ScheduleCompile!K715)-1)),ScheduleCompile!K715)))))),"",IF(ScheduleCompile!K715="Off",0,IF(ScheduleCompile!K715="On",1,IF(ISNUMBER(ScheduleCompile!K715),ScheduleCompile!K715/1,IF(ISTEXT(ScheduleCompile!K715),IF(OR(ISNUMBER(FIND("5F",ScheduleCompile!K715)),ISNUMBER(FIND("0F",ScheduleCompile!K715)),ISNUMBER(FIND("8F",ScheduleCompile!K715)),ISNUMBER(FIND("1F",ScheduleCompile!K715)),ISNUMBER(FIND("2F",ScheduleCompile!K715)),ISNUMBER(FIND("3F",ScheduleCompile!K715)),ISNUMBER(FIND("6F",ScheduleCompile!K715)),ISNUMBER(FIND("7F",ScheduleCompile!K715)),ISNUMBER(FIND("9F",ScheduleCompile!K715)),ISNUMBER(FIND("4F",ScheduleCompile!K715))),VALUE(LEFT(ScheduleCompile!K715,FIND("F",ScheduleCompile!K715)-1)),ScheduleCompile!K715)))))))</f>
        <v>47</v>
      </c>
      <c r="Q722" s="1">
        <f>IF(AND(ISERROR(IF(ScheduleCompile!L715="Off",0,IF(ScheduleCompile!L715="On",1,IF(ISNUMBER(ScheduleCompile!L715),ScheduleCompile!L715/1,IF(ISTEXT(ScheduleCompile!L715),IF(OR(ISNUMBER(FIND("5F",ScheduleCompile!L715)),ISNUMBER(FIND("0F",ScheduleCompile!L715)),ISNUMBER(FIND("8F",ScheduleCompile!L715)),ISNUMBER(FIND("1F",ScheduleCompile!L715)),ISNUMBER(FIND("2F",ScheduleCompile!L715)),ISNUMBER(FIND("3F",ScheduleCompile!L715)),ISNUMBER(FIND("6F",ScheduleCompile!L715)),ISNUMBER(FIND("7F",ScheduleCompile!L715)),ISNUMBER(FIND("9F",ScheduleCompile!L715)),ISNUMBER(FIND("4F",ScheduleCompile!L715))),VALUE(LEFT(ScheduleCompile!L715,FIND("F",ScheduleCompile!L715)-1)),ScheduleCompile!L715)))))),ISTEXT(ScheduleCompile!#REF!)),"ENDTABLE",IF(ISERROR(IF(ScheduleCompile!L715="Off",0,IF(ScheduleCompile!L715="On",1,IF(ISNUMBER(ScheduleCompile!L715),ScheduleCompile!L715/1,IF(ISTEXT(ScheduleCompile!L715),IF(OR(ISNUMBER(FIND("5F",ScheduleCompile!L715)),ISNUMBER(FIND("0F",ScheduleCompile!L715)),ISNUMBER(FIND("8F",ScheduleCompile!L715)),ISNUMBER(FIND("1F",ScheduleCompile!L715)),ISNUMBER(FIND("2F",ScheduleCompile!L715)),ISNUMBER(FIND("3F",ScheduleCompile!L715)),ISNUMBER(FIND("6F",ScheduleCompile!L715)),ISNUMBER(FIND("7F",ScheduleCompile!L715)),ISNUMBER(FIND("9F",ScheduleCompile!L715)),ISNUMBER(FIND("4F",ScheduleCompile!L715))),VALUE(LEFT(ScheduleCompile!L715,FIND("F",ScheduleCompile!L715)-1)),ScheduleCompile!L715)))))),"",IF(ScheduleCompile!L715="Off",0,IF(ScheduleCompile!L715="On",1,IF(ISNUMBER(ScheduleCompile!L715),ScheduleCompile!L715/1,IF(ISTEXT(ScheduleCompile!L715),IF(OR(ISNUMBER(FIND("5F",ScheduleCompile!L715)),ISNUMBER(FIND("0F",ScheduleCompile!L715)),ISNUMBER(FIND("8F",ScheduleCompile!L715)),ISNUMBER(FIND("1F",ScheduleCompile!L715)),ISNUMBER(FIND("2F",ScheduleCompile!L715)),ISNUMBER(FIND("3F",ScheduleCompile!L715)),ISNUMBER(FIND("6F",ScheduleCompile!L715)),ISNUMBER(FIND("7F",ScheduleCompile!L715)),ISNUMBER(FIND("9F",ScheduleCompile!L715)),ISNUMBER(FIND("4F",ScheduleCompile!L715))),VALUE(LEFT(ScheduleCompile!L715,FIND("F",ScheduleCompile!L715)-1)),ScheduleCompile!L715)))))))</f>
        <v>47</v>
      </c>
      <c r="R722" s="1">
        <f>IF(AND(ISERROR(IF(ScheduleCompile!M715="Off",0,IF(ScheduleCompile!M715="On",1,IF(ISNUMBER(ScheduleCompile!M715),ScheduleCompile!M715/1,IF(ISTEXT(ScheduleCompile!M715),IF(OR(ISNUMBER(FIND("5F",ScheduleCompile!M715)),ISNUMBER(FIND("0F",ScheduleCompile!M715)),ISNUMBER(FIND("8F",ScheduleCompile!M715)),ISNUMBER(FIND("1F",ScheduleCompile!M715)),ISNUMBER(FIND("2F",ScheduleCompile!M715)),ISNUMBER(FIND("3F",ScheduleCompile!M715)),ISNUMBER(FIND("6F",ScheduleCompile!M715)),ISNUMBER(FIND("7F",ScheduleCompile!M715)),ISNUMBER(FIND("9F",ScheduleCompile!M715)),ISNUMBER(FIND("4F",ScheduleCompile!M715))),VALUE(LEFT(ScheduleCompile!M715,FIND("F",ScheduleCompile!M715)-1)),ScheduleCompile!M715)))))),ISTEXT(ScheduleCompile!#REF!)),"ENDTABLE",IF(ISERROR(IF(ScheduleCompile!M715="Off",0,IF(ScheduleCompile!M715="On",1,IF(ISNUMBER(ScheduleCompile!M715),ScheduleCompile!M715/1,IF(ISTEXT(ScheduleCompile!M715),IF(OR(ISNUMBER(FIND("5F",ScheduleCompile!M715)),ISNUMBER(FIND("0F",ScheduleCompile!M715)),ISNUMBER(FIND("8F",ScheduleCompile!M715)),ISNUMBER(FIND("1F",ScheduleCompile!M715)),ISNUMBER(FIND("2F",ScheduleCompile!M715)),ISNUMBER(FIND("3F",ScheduleCompile!M715)),ISNUMBER(FIND("6F",ScheduleCompile!M715)),ISNUMBER(FIND("7F",ScheduleCompile!M715)),ISNUMBER(FIND("9F",ScheduleCompile!M715)),ISNUMBER(FIND("4F",ScheduleCompile!M715))),VALUE(LEFT(ScheduleCompile!M715,FIND("F",ScheduleCompile!M715)-1)),ScheduleCompile!M715)))))),"",IF(ScheduleCompile!M715="Off",0,IF(ScheduleCompile!M715="On",1,IF(ISNUMBER(ScheduleCompile!M715),ScheduleCompile!M715/1,IF(ISTEXT(ScheduleCompile!M715),IF(OR(ISNUMBER(FIND("5F",ScheduleCompile!M715)),ISNUMBER(FIND("0F",ScheduleCompile!M715)),ISNUMBER(FIND("8F",ScheduleCompile!M715)),ISNUMBER(FIND("1F",ScheduleCompile!M715)),ISNUMBER(FIND("2F",ScheduleCompile!M715)),ISNUMBER(FIND("3F",ScheduleCompile!M715)),ISNUMBER(FIND("6F",ScheduleCompile!M715)),ISNUMBER(FIND("7F",ScheduleCompile!M715)),ISNUMBER(FIND("9F",ScheduleCompile!M715)),ISNUMBER(FIND("4F",ScheduleCompile!M715))),VALUE(LEFT(ScheduleCompile!M715,FIND("F",ScheduleCompile!M715)-1)),ScheduleCompile!M715)))))))</f>
        <v>47</v>
      </c>
      <c r="S722" s="1">
        <f>IF(AND(ISERROR(IF(ScheduleCompile!N715="Off",0,IF(ScheduleCompile!N715="On",1,IF(ISNUMBER(ScheduleCompile!N715),ScheduleCompile!N715/1,IF(ISTEXT(ScheduleCompile!N715),IF(OR(ISNUMBER(FIND("5F",ScheduleCompile!N715)),ISNUMBER(FIND("0F",ScheduleCompile!N715)),ISNUMBER(FIND("8F",ScheduleCompile!N715)),ISNUMBER(FIND("1F",ScheduleCompile!N715)),ISNUMBER(FIND("2F",ScheduleCompile!N715)),ISNUMBER(FIND("3F",ScheduleCompile!N715)),ISNUMBER(FIND("6F",ScheduleCompile!N715)),ISNUMBER(FIND("7F",ScheduleCompile!N715)),ISNUMBER(FIND("9F",ScheduleCompile!N715)),ISNUMBER(FIND("4F",ScheduleCompile!N715))),VALUE(LEFT(ScheduleCompile!N715,FIND("F",ScheduleCompile!N715)-1)),ScheduleCompile!N715)))))),ISTEXT(ScheduleCompile!#REF!)),"ENDTABLE",IF(ISERROR(IF(ScheduleCompile!N715="Off",0,IF(ScheduleCompile!N715="On",1,IF(ISNUMBER(ScheduleCompile!N715),ScheduleCompile!N715/1,IF(ISTEXT(ScheduleCompile!N715),IF(OR(ISNUMBER(FIND("5F",ScheduleCompile!N715)),ISNUMBER(FIND("0F",ScheduleCompile!N715)),ISNUMBER(FIND("8F",ScheduleCompile!N715)),ISNUMBER(FIND("1F",ScheduleCompile!N715)),ISNUMBER(FIND("2F",ScheduleCompile!N715)),ISNUMBER(FIND("3F",ScheduleCompile!N715)),ISNUMBER(FIND("6F",ScheduleCompile!N715)),ISNUMBER(FIND("7F",ScheduleCompile!N715)),ISNUMBER(FIND("9F",ScheduleCompile!N715)),ISNUMBER(FIND("4F",ScheduleCompile!N715))),VALUE(LEFT(ScheduleCompile!N715,FIND("F",ScheduleCompile!N715)-1)),ScheduleCompile!N715)))))),"",IF(ScheduleCompile!N715="Off",0,IF(ScheduleCompile!N715="On",1,IF(ISNUMBER(ScheduleCompile!N715),ScheduleCompile!N715/1,IF(ISTEXT(ScheduleCompile!N715),IF(OR(ISNUMBER(FIND("5F",ScheduleCompile!N715)),ISNUMBER(FIND("0F",ScheduleCompile!N715)),ISNUMBER(FIND("8F",ScheduleCompile!N715)),ISNUMBER(FIND("1F",ScheduleCompile!N715)),ISNUMBER(FIND("2F",ScheduleCompile!N715)),ISNUMBER(FIND("3F",ScheduleCompile!N715)),ISNUMBER(FIND("6F",ScheduleCompile!N715)),ISNUMBER(FIND("7F",ScheduleCompile!N715)),ISNUMBER(FIND("9F",ScheduleCompile!N715)),ISNUMBER(FIND("4F",ScheduleCompile!N715))),VALUE(LEFT(ScheduleCompile!N715,FIND("F",ScheduleCompile!N715)-1)),ScheduleCompile!N715)))))))</f>
        <v>47</v>
      </c>
      <c r="T722" s="1">
        <f>IF(AND(ISERROR(IF(ScheduleCompile!O715="Off",0,IF(ScheduleCompile!O715="On",1,IF(ISNUMBER(ScheduleCompile!O715),ScheduleCompile!O715/1,IF(ISTEXT(ScheduleCompile!O715),IF(OR(ISNUMBER(FIND("5F",ScheduleCompile!O715)),ISNUMBER(FIND("0F",ScheduleCompile!O715)),ISNUMBER(FIND("8F",ScheduleCompile!O715)),ISNUMBER(FIND("1F",ScheduleCompile!O715)),ISNUMBER(FIND("2F",ScheduleCompile!O715)),ISNUMBER(FIND("3F",ScheduleCompile!O715)),ISNUMBER(FIND("6F",ScheduleCompile!O715)),ISNUMBER(FIND("7F",ScheduleCompile!O715)),ISNUMBER(FIND("9F",ScheduleCompile!O715)),ISNUMBER(FIND("4F",ScheduleCompile!O715))),VALUE(LEFT(ScheduleCompile!O715,FIND("F",ScheduleCompile!O715)-1)),ScheduleCompile!O715)))))),ISTEXT(ScheduleCompile!#REF!)),"ENDTABLE",IF(ISERROR(IF(ScheduleCompile!O715="Off",0,IF(ScheduleCompile!O715="On",1,IF(ISNUMBER(ScheduleCompile!O715),ScheduleCompile!O715/1,IF(ISTEXT(ScheduleCompile!O715),IF(OR(ISNUMBER(FIND("5F",ScheduleCompile!O715)),ISNUMBER(FIND("0F",ScheduleCompile!O715)),ISNUMBER(FIND("8F",ScheduleCompile!O715)),ISNUMBER(FIND("1F",ScheduleCompile!O715)),ISNUMBER(FIND("2F",ScheduleCompile!O715)),ISNUMBER(FIND("3F",ScheduleCompile!O715)),ISNUMBER(FIND("6F",ScheduleCompile!O715)),ISNUMBER(FIND("7F",ScheduleCompile!O715)),ISNUMBER(FIND("9F",ScheduleCompile!O715)),ISNUMBER(FIND("4F",ScheduleCompile!O715))),VALUE(LEFT(ScheduleCompile!O715,FIND("F",ScheduleCompile!O715)-1)),ScheduleCompile!O715)))))),"",IF(ScheduleCompile!O715="Off",0,IF(ScheduleCompile!O715="On",1,IF(ISNUMBER(ScheduleCompile!O715),ScheduleCompile!O715/1,IF(ISTEXT(ScheduleCompile!O715),IF(OR(ISNUMBER(FIND("5F",ScheduleCompile!O715)),ISNUMBER(FIND("0F",ScheduleCompile!O715)),ISNUMBER(FIND("8F",ScheduleCompile!O715)),ISNUMBER(FIND("1F",ScheduleCompile!O715)),ISNUMBER(FIND("2F",ScheduleCompile!O715)),ISNUMBER(FIND("3F",ScheduleCompile!O715)),ISNUMBER(FIND("6F",ScheduleCompile!O715)),ISNUMBER(FIND("7F",ScheduleCompile!O715)),ISNUMBER(FIND("9F",ScheduleCompile!O715)),ISNUMBER(FIND("4F",ScheduleCompile!O715))),VALUE(LEFT(ScheduleCompile!O715,FIND("F",ScheduleCompile!O715)-1)),ScheduleCompile!O715)))))))</f>
        <v>47</v>
      </c>
      <c r="U722" s="1">
        <f>IF(AND(ISERROR(IF(ScheduleCompile!P715="Off",0,IF(ScheduleCompile!P715="On",1,IF(ISNUMBER(ScheduleCompile!P715),ScheduleCompile!P715/1,IF(ISTEXT(ScheduleCompile!P715),IF(OR(ISNUMBER(FIND("5F",ScheduleCompile!P715)),ISNUMBER(FIND("0F",ScheduleCompile!P715)),ISNUMBER(FIND("8F",ScheduleCompile!P715)),ISNUMBER(FIND("1F",ScheduleCompile!P715)),ISNUMBER(FIND("2F",ScheduleCompile!P715)),ISNUMBER(FIND("3F",ScheduleCompile!P715)),ISNUMBER(FIND("6F",ScheduleCompile!P715)),ISNUMBER(FIND("7F",ScheduleCompile!P715)),ISNUMBER(FIND("9F",ScheduleCompile!P715)),ISNUMBER(FIND("4F",ScheduleCompile!P715))),VALUE(LEFT(ScheduleCompile!P715,FIND("F",ScheduleCompile!P715)-1)),ScheduleCompile!P715)))))),ISTEXT(ScheduleCompile!#REF!)),"ENDTABLE",IF(ISERROR(IF(ScheduleCompile!P715="Off",0,IF(ScheduleCompile!P715="On",1,IF(ISNUMBER(ScheduleCompile!P715),ScheduleCompile!P715/1,IF(ISTEXT(ScheduleCompile!P715),IF(OR(ISNUMBER(FIND("5F",ScheduleCompile!P715)),ISNUMBER(FIND("0F",ScheduleCompile!P715)),ISNUMBER(FIND("8F",ScheduleCompile!P715)),ISNUMBER(FIND("1F",ScheduleCompile!P715)),ISNUMBER(FIND("2F",ScheduleCompile!P715)),ISNUMBER(FIND("3F",ScheduleCompile!P715)),ISNUMBER(FIND("6F",ScheduleCompile!P715)),ISNUMBER(FIND("7F",ScheduleCompile!P715)),ISNUMBER(FIND("9F",ScheduleCompile!P715)),ISNUMBER(FIND("4F",ScheduleCompile!P715))),VALUE(LEFT(ScheduleCompile!P715,FIND("F",ScheduleCompile!P715)-1)),ScheduleCompile!P715)))))),"",IF(ScheduleCompile!P715="Off",0,IF(ScheduleCompile!P715="On",1,IF(ISNUMBER(ScheduleCompile!P715),ScheduleCompile!P715/1,IF(ISTEXT(ScheduleCompile!P715),IF(OR(ISNUMBER(FIND("5F",ScheduleCompile!P715)),ISNUMBER(FIND("0F",ScheduleCompile!P715)),ISNUMBER(FIND("8F",ScheduleCompile!P715)),ISNUMBER(FIND("1F",ScheduleCompile!P715)),ISNUMBER(FIND("2F",ScheduleCompile!P715)),ISNUMBER(FIND("3F",ScheduleCompile!P715)),ISNUMBER(FIND("6F",ScheduleCompile!P715)),ISNUMBER(FIND("7F",ScheduleCompile!P715)),ISNUMBER(FIND("9F",ScheduleCompile!P715)),ISNUMBER(FIND("4F",ScheduleCompile!P715))),VALUE(LEFT(ScheduleCompile!P715,FIND("F",ScheduleCompile!P715)-1)),ScheduleCompile!P715)))))))</f>
        <v>47</v>
      </c>
      <c r="V722" s="1">
        <f>IF(AND(ISERROR(IF(ScheduleCompile!Q715="Off",0,IF(ScheduleCompile!Q715="On",1,IF(ISNUMBER(ScheduleCompile!Q715),ScheduleCompile!Q715/1,IF(ISTEXT(ScheduleCompile!Q715),IF(OR(ISNUMBER(FIND("5F",ScheduleCompile!Q715)),ISNUMBER(FIND("0F",ScheduleCompile!Q715)),ISNUMBER(FIND("8F",ScheduleCompile!Q715)),ISNUMBER(FIND("1F",ScheduleCompile!Q715)),ISNUMBER(FIND("2F",ScheduleCompile!Q715)),ISNUMBER(FIND("3F",ScheduleCompile!Q715)),ISNUMBER(FIND("6F",ScheduleCompile!Q715)),ISNUMBER(FIND("7F",ScheduleCompile!Q715)),ISNUMBER(FIND("9F",ScheduleCompile!Q715)),ISNUMBER(FIND("4F",ScheduleCompile!Q715))),VALUE(LEFT(ScheduleCompile!Q715,FIND("F",ScheduleCompile!Q715)-1)),ScheduleCompile!Q715)))))),ISTEXT(ScheduleCompile!#REF!)),"ENDTABLE",IF(ISERROR(IF(ScheduleCompile!Q715="Off",0,IF(ScheduleCompile!Q715="On",1,IF(ISNUMBER(ScheduleCompile!Q715),ScheduleCompile!Q715/1,IF(ISTEXT(ScheduleCompile!Q715),IF(OR(ISNUMBER(FIND("5F",ScheduleCompile!Q715)),ISNUMBER(FIND("0F",ScheduleCompile!Q715)),ISNUMBER(FIND("8F",ScheduleCompile!Q715)),ISNUMBER(FIND("1F",ScheduleCompile!Q715)),ISNUMBER(FIND("2F",ScheduleCompile!Q715)),ISNUMBER(FIND("3F",ScheduleCompile!Q715)),ISNUMBER(FIND("6F",ScheduleCompile!Q715)),ISNUMBER(FIND("7F",ScheduleCompile!Q715)),ISNUMBER(FIND("9F",ScheduleCompile!Q715)),ISNUMBER(FIND("4F",ScheduleCompile!Q715))),VALUE(LEFT(ScheduleCompile!Q715,FIND("F",ScheduleCompile!Q715)-1)),ScheduleCompile!Q715)))))),"",IF(ScheduleCompile!Q715="Off",0,IF(ScheduleCompile!Q715="On",1,IF(ISNUMBER(ScheduleCompile!Q715),ScheduleCompile!Q715/1,IF(ISTEXT(ScheduleCompile!Q715),IF(OR(ISNUMBER(FIND("5F",ScheduleCompile!Q715)),ISNUMBER(FIND("0F",ScheduleCompile!Q715)),ISNUMBER(FIND("8F",ScheduleCompile!Q715)),ISNUMBER(FIND("1F",ScheduleCompile!Q715)),ISNUMBER(FIND("2F",ScheduleCompile!Q715)),ISNUMBER(FIND("3F",ScheduleCompile!Q715)),ISNUMBER(FIND("6F",ScheduleCompile!Q715)),ISNUMBER(FIND("7F",ScheduleCompile!Q715)),ISNUMBER(FIND("9F",ScheduleCompile!Q715)),ISNUMBER(FIND("4F",ScheduleCompile!Q715))),VALUE(LEFT(ScheduleCompile!Q715,FIND("F",ScheduleCompile!Q715)-1)),ScheduleCompile!Q715)))))))</f>
        <v>47</v>
      </c>
      <c r="W722" s="1">
        <f>IF(AND(ISERROR(IF(ScheduleCompile!R715="Off",0,IF(ScheduleCompile!R715="On",1,IF(ISNUMBER(ScheduleCompile!R715),ScheduleCompile!R715/1,IF(ISTEXT(ScheduleCompile!R715),IF(OR(ISNUMBER(FIND("5F",ScheduleCompile!R715)),ISNUMBER(FIND("0F",ScheduleCompile!R715)),ISNUMBER(FIND("8F",ScheduleCompile!R715)),ISNUMBER(FIND("1F",ScheduleCompile!R715)),ISNUMBER(FIND("2F",ScheduleCompile!R715)),ISNUMBER(FIND("3F",ScheduleCompile!R715)),ISNUMBER(FIND("6F",ScheduleCompile!R715)),ISNUMBER(FIND("7F",ScheduleCompile!R715)),ISNUMBER(FIND("9F",ScheduleCompile!R715)),ISNUMBER(FIND("4F",ScheduleCompile!R715))),VALUE(LEFT(ScheduleCompile!R715,FIND("F",ScheduleCompile!R715)-1)),ScheduleCompile!R715)))))),ISTEXT(ScheduleCompile!#REF!)),"ENDTABLE",IF(ISERROR(IF(ScheduleCompile!R715="Off",0,IF(ScheduleCompile!R715="On",1,IF(ISNUMBER(ScheduleCompile!R715),ScheduleCompile!R715/1,IF(ISTEXT(ScheduleCompile!R715),IF(OR(ISNUMBER(FIND("5F",ScheduleCompile!R715)),ISNUMBER(FIND("0F",ScheduleCompile!R715)),ISNUMBER(FIND("8F",ScheduleCompile!R715)),ISNUMBER(FIND("1F",ScheduleCompile!R715)),ISNUMBER(FIND("2F",ScheduleCompile!R715)),ISNUMBER(FIND("3F",ScheduleCompile!R715)),ISNUMBER(FIND("6F",ScheduleCompile!R715)),ISNUMBER(FIND("7F",ScheduleCompile!R715)),ISNUMBER(FIND("9F",ScheduleCompile!R715)),ISNUMBER(FIND("4F",ScheduleCompile!R715))),VALUE(LEFT(ScheduleCompile!R715,FIND("F",ScheduleCompile!R715)-1)),ScheduleCompile!R715)))))),"",IF(ScheduleCompile!R715="Off",0,IF(ScheduleCompile!R715="On",1,IF(ISNUMBER(ScheduleCompile!R715),ScheduleCompile!R715/1,IF(ISTEXT(ScheduleCompile!R715),IF(OR(ISNUMBER(FIND("5F",ScheduleCompile!R715)),ISNUMBER(FIND("0F",ScheduleCompile!R715)),ISNUMBER(FIND("8F",ScheduleCompile!R715)),ISNUMBER(FIND("1F",ScheduleCompile!R715)),ISNUMBER(FIND("2F",ScheduleCompile!R715)),ISNUMBER(FIND("3F",ScheduleCompile!R715)),ISNUMBER(FIND("6F",ScheduleCompile!R715)),ISNUMBER(FIND("7F",ScheduleCompile!R715)),ISNUMBER(FIND("9F",ScheduleCompile!R715)),ISNUMBER(FIND("4F",ScheduleCompile!R715))),VALUE(LEFT(ScheduleCompile!R715,FIND("F",ScheduleCompile!R715)-1)),ScheduleCompile!R715)))))))</f>
        <v>47</v>
      </c>
      <c r="X722" s="1">
        <f>IF(AND(ISERROR(IF(ScheduleCompile!S715="Off",0,IF(ScheduleCompile!S715="On",1,IF(ISNUMBER(ScheduleCompile!S715),ScheduleCompile!S715/1,IF(ISTEXT(ScheduleCompile!S715),IF(OR(ISNUMBER(FIND("5F",ScheduleCompile!S715)),ISNUMBER(FIND("0F",ScheduleCompile!S715)),ISNUMBER(FIND("8F",ScheduleCompile!S715)),ISNUMBER(FIND("1F",ScheduleCompile!S715)),ISNUMBER(FIND("2F",ScheduleCompile!S715)),ISNUMBER(FIND("3F",ScheduleCompile!S715)),ISNUMBER(FIND("6F",ScheduleCompile!S715)),ISNUMBER(FIND("7F",ScheduleCompile!S715)),ISNUMBER(FIND("9F",ScheduleCompile!S715)),ISNUMBER(FIND("4F",ScheduleCompile!S715))),VALUE(LEFT(ScheduleCompile!S715,FIND("F",ScheduleCompile!S715)-1)),ScheduleCompile!S715)))))),ISTEXT(ScheduleCompile!#REF!)),"ENDTABLE",IF(ISERROR(IF(ScheduleCompile!S715="Off",0,IF(ScheduleCompile!S715="On",1,IF(ISNUMBER(ScheduleCompile!S715),ScheduleCompile!S715/1,IF(ISTEXT(ScheduleCompile!S715),IF(OR(ISNUMBER(FIND("5F",ScheduleCompile!S715)),ISNUMBER(FIND("0F",ScheduleCompile!S715)),ISNUMBER(FIND("8F",ScheduleCompile!S715)),ISNUMBER(FIND("1F",ScheduleCompile!S715)),ISNUMBER(FIND("2F",ScheduleCompile!S715)),ISNUMBER(FIND("3F",ScheduleCompile!S715)),ISNUMBER(FIND("6F",ScheduleCompile!S715)),ISNUMBER(FIND("7F",ScheduleCompile!S715)),ISNUMBER(FIND("9F",ScheduleCompile!S715)),ISNUMBER(FIND("4F",ScheduleCompile!S715))),VALUE(LEFT(ScheduleCompile!S715,FIND("F",ScheduleCompile!S715)-1)),ScheduleCompile!S715)))))),"",IF(ScheduleCompile!S715="Off",0,IF(ScheduleCompile!S715="On",1,IF(ISNUMBER(ScheduleCompile!S715),ScheduleCompile!S715/1,IF(ISTEXT(ScheduleCompile!S715),IF(OR(ISNUMBER(FIND("5F",ScheduleCompile!S715)),ISNUMBER(FIND("0F",ScheduleCompile!S715)),ISNUMBER(FIND("8F",ScheduleCompile!S715)),ISNUMBER(FIND("1F",ScheduleCompile!S715)),ISNUMBER(FIND("2F",ScheduleCompile!S715)),ISNUMBER(FIND("3F",ScheduleCompile!S715)),ISNUMBER(FIND("6F",ScheduleCompile!S715)),ISNUMBER(FIND("7F",ScheduleCompile!S715)),ISNUMBER(FIND("9F",ScheduleCompile!S715)),ISNUMBER(FIND("4F",ScheduleCompile!S715))),VALUE(LEFT(ScheduleCompile!S715,FIND("F",ScheduleCompile!S715)-1)),ScheduleCompile!S715)))))))</f>
        <v>47</v>
      </c>
      <c r="Y722" s="1">
        <f>IF(AND(ISERROR(IF(ScheduleCompile!T715="Off",0,IF(ScheduleCompile!T715="On",1,IF(ISNUMBER(ScheduleCompile!T715),ScheduleCompile!T715/1,IF(ISTEXT(ScheduleCompile!T715),IF(OR(ISNUMBER(FIND("5F",ScheduleCompile!T715)),ISNUMBER(FIND("0F",ScheduleCompile!T715)),ISNUMBER(FIND("8F",ScheduleCompile!T715)),ISNUMBER(FIND("1F",ScheduleCompile!T715)),ISNUMBER(FIND("2F",ScheduleCompile!T715)),ISNUMBER(FIND("3F",ScheduleCompile!T715)),ISNUMBER(FIND("6F",ScheduleCompile!T715)),ISNUMBER(FIND("7F",ScheduleCompile!T715)),ISNUMBER(FIND("9F",ScheduleCompile!T715)),ISNUMBER(FIND("4F",ScheduleCompile!T715))),VALUE(LEFT(ScheduleCompile!T715,FIND("F",ScheduleCompile!T715)-1)),ScheduleCompile!T715)))))),ISTEXT(ScheduleCompile!#REF!)),"ENDTABLE",IF(ISERROR(IF(ScheduleCompile!T715="Off",0,IF(ScheduleCompile!T715="On",1,IF(ISNUMBER(ScheduleCompile!T715),ScheduleCompile!T715/1,IF(ISTEXT(ScheduleCompile!T715),IF(OR(ISNUMBER(FIND("5F",ScheduleCompile!T715)),ISNUMBER(FIND("0F",ScheduleCompile!T715)),ISNUMBER(FIND("8F",ScheduleCompile!T715)),ISNUMBER(FIND("1F",ScheduleCompile!T715)),ISNUMBER(FIND("2F",ScheduleCompile!T715)),ISNUMBER(FIND("3F",ScheduleCompile!T715)),ISNUMBER(FIND("6F",ScheduleCompile!T715)),ISNUMBER(FIND("7F",ScheduleCompile!T715)),ISNUMBER(FIND("9F",ScheduleCompile!T715)),ISNUMBER(FIND("4F",ScheduleCompile!T715))),VALUE(LEFT(ScheduleCompile!T715,FIND("F",ScheduleCompile!T715)-1)),ScheduleCompile!T715)))))),"",IF(ScheduleCompile!T715="Off",0,IF(ScheduleCompile!T715="On",1,IF(ISNUMBER(ScheduleCompile!T715),ScheduleCompile!T715/1,IF(ISTEXT(ScheduleCompile!T715),IF(OR(ISNUMBER(FIND("5F",ScheduleCompile!T715)),ISNUMBER(FIND("0F",ScheduleCompile!T715)),ISNUMBER(FIND("8F",ScheduleCompile!T715)),ISNUMBER(FIND("1F",ScheduleCompile!T715)),ISNUMBER(FIND("2F",ScheduleCompile!T715)),ISNUMBER(FIND("3F",ScheduleCompile!T715)),ISNUMBER(FIND("6F",ScheduleCompile!T715)),ISNUMBER(FIND("7F",ScheduleCompile!T715)),ISNUMBER(FIND("9F",ScheduleCompile!T715)),ISNUMBER(FIND("4F",ScheduleCompile!T715))),VALUE(LEFT(ScheduleCompile!T715,FIND("F",ScheduleCompile!T715)-1)),ScheduleCompile!T715)))))))</f>
        <v>47</v>
      </c>
      <c r="Z722" s="1">
        <f>IF(AND(ISERROR(IF(ScheduleCompile!U715="Off",0,IF(ScheduleCompile!U715="On",1,IF(ISNUMBER(ScheduleCompile!U715),ScheduleCompile!U715/1,IF(ISTEXT(ScheduleCompile!U715),IF(OR(ISNUMBER(FIND("5F",ScheduleCompile!U715)),ISNUMBER(FIND("0F",ScheduleCompile!U715)),ISNUMBER(FIND("8F",ScheduleCompile!U715)),ISNUMBER(FIND("1F",ScheduleCompile!U715)),ISNUMBER(FIND("2F",ScheduleCompile!U715)),ISNUMBER(FIND("3F",ScheduleCompile!U715)),ISNUMBER(FIND("6F",ScheduleCompile!U715)),ISNUMBER(FIND("7F",ScheduleCompile!U715)),ISNUMBER(FIND("9F",ScheduleCompile!U715)),ISNUMBER(FIND("4F",ScheduleCompile!U715))),VALUE(LEFT(ScheduleCompile!U715,FIND("F",ScheduleCompile!U715)-1)),ScheduleCompile!U715)))))),ISTEXT(ScheduleCompile!#REF!)),"ENDTABLE",IF(ISERROR(IF(ScheduleCompile!U715="Off",0,IF(ScheduleCompile!U715="On",1,IF(ISNUMBER(ScheduleCompile!U715),ScheduleCompile!U715/1,IF(ISTEXT(ScheduleCompile!U715),IF(OR(ISNUMBER(FIND("5F",ScheduleCompile!U715)),ISNUMBER(FIND("0F",ScheduleCompile!U715)),ISNUMBER(FIND("8F",ScheduleCompile!U715)),ISNUMBER(FIND("1F",ScheduleCompile!U715)),ISNUMBER(FIND("2F",ScheduleCompile!U715)),ISNUMBER(FIND("3F",ScheduleCompile!U715)),ISNUMBER(FIND("6F",ScheduleCompile!U715)),ISNUMBER(FIND("7F",ScheduleCompile!U715)),ISNUMBER(FIND("9F",ScheduleCompile!U715)),ISNUMBER(FIND("4F",ScheduleCompile!U715))),VALUE(LEFT(ScheduleCompile!U715,FIND("F",ScheduleCompile!U715)-1)),ScheduleCompile!U715)))))),"",IF(ScheduleCompile!U715="Off",0,IF(ScheduleCompile!U715="On",1,IF(ISNUMBER(ScheduleCompile!U715),ScheduleCompile!U715/1,IF(ISTEXT(ScheduleCompile!U715),IF(OR(ISNUMBER(FIND("5F",ScheduleCompile!U715)),ISNUMBER(FIND("0F",ScheduleCompile!U715)),ISNUMBER(FIND("8F",ScheduleCompile!U715)),ISNUMBER(FIND("1F",ScheduleCompile!U715)),ISNUMBER(FIND("2F",ScheduleCompile!U715)),ISNUMBER(FIND("3F",ScheduleCompile!U715)),ISNUMBER(FIND("6F",ScheduleCompile!U715)),ISNUMBER(FIND("7F",ScheduleCompile!U715)),ISNUMBER(FIND("9F",ScheduleCompile!U715)),ISNUMBER(FIND("4F",ScheduleCompile!U715))),VALUE(LEFT(ScheduleCompile!U715,FIND("F",ScheduleCompile!U715)-1)),ScheduleCompile!U715)))))))</f>
        <v>47</v>
      </c>
      <c r="AA722" s="1">
        <f>IF(AND(ISERROR(IF(ScheduleCompile!V715="Off",0,IF(ScheduleCompile!V715="On",1,IF(ISNUMBER(ScheduleCompile!V715),ScheduleCompile!V715/1,IF(ISTEXT(ScheduleCompile!V715),IF(OR(ISNUMBER(FIND("5F",ScheduleCompile!V715)),ISNUMBER(FIND("0F",ScheduleCompile!V715)),ISNUMBER(FIND("8F",ScheduleCompile!V715)),ISNUMBER(FIND("1F",ScheduleCompile!V715)),ISNUMBER(FIND("2F",ScheduleCompile!V715)),ISNUMBER(FIND("3F",ScheduleCompile!V715)),ISNUMBER(FIND("6F",ScheduleCompile!V715)),ISNUMBER(FIND("7F",ScheduleCompile!V715)),ISNUMBER(FIND("9F",ScheduleCompile!V715)),ISNUMBER(FIND("4F",ScheduleCompile!V715))),VALUE(LEFT(ScheduleCompile!V715,FIND("F",ScheduleCompile!V715)-1)),ScheduleCompile!V715)))))),ISTEXT(ScheduleCompile!#REF!)),"ENDTABLE",IF(ISERROR(IF(ScheduleCompile!V715="Off",0,IF(ScheduleCompile!V715="On",1,IF(ISNUMBER(ScheduleCompile!V715),ScheduleCompile!V715/1,IF(ISTEXT(ScheduleCompile!V715),IF(OR(ISNUMBER(FIND("5F",ScheduleCompile!V715)),ISNUMBER(FIND("0F",ScheduleCompile!V715)),ISNUMBER(FIND("8F",ScheduleCompile!V715)),ISNUMBER(FIND("1F",ScheduleCompile!V715)),ISNUMBER(FIND("2F",ScheduleCompile!V715)),ISNUMBER(FIND("3F",ScheduleCompile!V715)),ISNUMBER(FIND("6F",ScheduleCompile!V715)),ISNUMBER(FIND("7F",ScheduleCompile!V715)),ISNUMBER(FIND("9F",ScheduleCompile!V715)),ISNUMBER(FIND("4F",ScheduleCompile!V715))),VALUE(LEFT(ScheduleCompile!V715,FIND("F",ScheduleCompile!V715)-1)),ScheduleCompile!V715)))))),"",IF(ScheduleCompile!V715="Off",0,IF(ScheduleCompile!V715="On",1,IF(ISNUMBER(ScheduleCompile!V715),ScheduleCompile!V715/1,IF(ISTEXT(ScheduleCompile!V715),IF(OR(ISNUMBER(FIND("5F",ScheduleCompile!V715)),ISNUMBER(FIND("0F",ScheduleCompile!V715)),ISNUMBER(FIND("8F",ScheduleCompile!V715)),ISNUMBER(FIND("1F",ScheduleCompile!V715)),ISNUMBER(FIND("2F",ScheduleCompile!V715)),ISNUMBER(FIND("3F",ScheduleCompile!V715)),ISNUMBER(FIND("6F",ScheduleCompile!V715)),ISNUMBER(FIND("7F",ScheduleCompile!V715)),ISNUMBER(FIND("9F",ScheduleCompile!V715)),ISNUMBER(FIND("4F",ScheduleCompile!V715))),VALUE(LEFT(ScheduleCompile!V715,FIND("F",ScheduleCompile!V715)-1)),ScheduleCompile!V715)))))))</f>
        <v>47</v>
      </c>
      <c r="AB722" s="1">
        <f>IF(AND(ISERROR(IF(ScheduleCompile!W715="Off",0,IF(ScheduleCompile!W715="On",1,IF(ISNUMBER(ScheduleCompile!W715),ScheduleCompile!W715/1,IF(ISTEXT(ScheduleCompile!W715),IF(OR(ISNUMBER(FIND("5F",ScheduleCompile!W715)),ISNUMBER(FIND("0F",ScheduleCompile!W715)),ISNUMBER(FIND("8F",ScheduleCompile!W715)),ISNUMBER(FIND("1F",ScheduleCompile!W715)),ISNUMBER(FIND("2F",ScheduleCompile!W715)),ISNUMBER(FIND("3F",ScheduleCompile!W715)),ISNUMBER(FIND("6F",ScheduleCompile!W715)),ISNUMBER(FIND("7F",ScheduleCompile!W715)),ISNUMBER(FIND("9F",ScheduleCompile!W715)),ISNUMBER(FIND("4F",ScheduleCompile!W715))),VALUE(LEFT(ScheduleCompile!W715,FIND("F",ScheduleCompile!W715)-1)),ScheduleCompile!W715)))))),ISTEXT(ScheduleCompile!#REF!)),"ENDTABLE",IF(ISERROR(IF(ScheduleCompile!W715="Off",0,IF(ScheduleCompile!W715="On",1,IF(ISNUMBER(ScheduleCompile!W715),ScheduleCompile!W715/1,IF(ISTEXT(ScheduleCompile!W715),IF(OR(ISNUMBER(FIND("5F",ScheduleCompile!W715)),ISNUMBER(FIND("0F",ScheduleCompile!W715)),ISNUMBER(FIND("8F",ScheduleCompile!W715)),ISNUMBER(FIND("1F",ScheduleCompile!W715)),ISNUMBER(FIND("2F",ScheduleCompile!W715)),ISNUMBER(FIND("3F",ScheduleCompile!W715)),ISNUMBER(FIND("6F",ScheduleCompile!W715)),ISNUMBER(FIND("7F",ScheduleCompile!W715)),ISNUMBER(FIND("9F",ScheduleCompile!W715)),ISNUMBER(FIND("4F",ScheduleCompile!W715))),VALUE(LEFT(ScheduleCompile!W715,FIND("F",ScheduleCompile!W715)-1)),ScheduleCompile!W715)))))),"",IF(ScheduleCompile!W715="Off",0,IF(ScheduleCompile!W715="On",1,IF(ISNUMBER(ScheduleCompile!W715),ScheduleCompile!W715/1,IF(ISTEXT(ScheduleCompile!W715),IF(OR(ISNUMBER(FIND("5F",ScheduleCompile!W715)),ISNUMBER(FIND("0F",ScheduleCompile!W715)),ISNUMBER(FIND("8F",ScheduleCompile!W715)),ISNUMBER(FIND("1F",ScheduleCompile!W715)),ISNUMBER(FIND("2F",ScheduleCompile!W715)),ISNUMBER(FIND("3F",ScheduleCompile!W715)),ISNUMBER(FIND("6F",ScheduleCompile!W715)),ISNUMBER(FIND("7F",ScheduleCompile!W715)),ISNUMBER(FIND("9F",ScheduleCompile!W715)),ISNUMBER(FIND("4F",ScheduleCompile!W715))),VALUE(LEFT(ScheduleCompile!W715,FIND("F",ScheduleCompile!W715)-1)),ScheduleCompile!W715)))))))</f>
        <v>47</v>
      </c>
      <c r="AC722" s="1">
        <f>IF(AND(ISERROR(IF(ScheduleCompile!X715="Off",0,IF(ScheduleCompile!X715="On",1,IF(ISNUMBER(ScheduleCompile!X715),ScheduleCompile!X715/1,IF(ISTEXT(ScheduleCompile!X715),IF(OR(ISNUMBER(FIND("5F",ScheduleCompile!X715)),ISNUMBER(FIND("0F",ScheduleCompile!X715)),ISNUMBER(FIND("8F",ScheduleCompile!X715)),ISNUMBER(FIND("1F",ScheduleCompile!X715)),ISNUMBER(FIND("2F",ScheduleCompile!X715)),ISNUMBER(FIND("3F",ScheduleCompile!X715)),ISNUMBER(FIND("6F",ScheduleCompile!X715)),ISNUMBER(FIND("7F",ScheduleCompile!X715)),ISNUMBER(FIND("9F",ScheduleCompile!X715)),ISNUMBER(FIND("4F",ScheduleCompile!X715))),VALUE(LEFT(ScheduleCompile!X715,FIND("F",ScheduleCompile!X715)-1)),ScheduleCompile!X715)))))),ISTEXT(ScheduleCompile!#REF!)),"ENDTABLE",IF(ISERROR(IF(ScheduleCompile!X715="Off",0,IF(ScheduleCompile!X715="On",1,IF(ISNUMBER(ScheduleCompile!X715),ScheduleCompile!X715/1,IF(ISTEXT(ScheduleCompile!X715),IF(OR(ISNUMBER(FIND("5F",ScheduleCompile!X715)),ISNUMBER(FIND("0F",ScheduleCompile!X715)),ISNUMBER(FIND("8F",ScheduleCompile!X715)),ISNUMBER(FIND("1F",ScheduleCompile!X715)),ISNUMBER(FIND("2F",ScheduleCompile!X715)),ISNUMBER(FIND("3F",ScheduleCompile!X715)),ISNUMBER(FIND("6F",ScheduleCompile!X715)),ISNUMBER(FIND("7F",ScheduleCompile!X715)),ISNUMBER(FIND("9F",ScheduleCompile!X715)),ISNUMBER(FIND("4F",ScheduleCompile!X715))),VALUE(LEFT(ScheduleCompile!X715,FIND("F",ScheduleCompile!X715)-1)),ScheduleCompile!X715)))))),"",IF(ScheduleCompile!X715="Off",0,IF(ScheduleCompile!X715="On",1,IF(ISNUMBER(ScheduleCompile!X715),ScheduleCompile!X715/1,IF(ISTEXT(ScheduleCompile!X715),IF(OR(ISNUMBER(FIND("5F",ScheduleCompile!X715)),ISNUMBER(FIND("0F",ScheduleCompile!X715)),ISNUMBER(FIND("8F",ScheduleCompile!X715)),ISNUMBER(FIND("1F",ScheduleCompile!X715)),ISNUMBER(FIND("2F",ScheduleCompile!X715)),ISNUMBER(FIND("3F",ScheduleCompile!X715)),ISNUMBER(FIND("6F",ScheduleCompile!X715)),ISNUMBER(FIND("7F",ScheduleCompile!X715)),ISNUMBER(FIND("9F",ScheduleCompile!X715)),ISNUMBER(FIND("4F",ScheduleCompile!X715))),VALUE(LEFT(ScheduleCompile!X715,FIND("F",ScheduleCompile!X715)-1)),ScheduleCompile!X715)))))))</f>
        <v>47</v>
      </c>
      <c r="AD722" s="1">
        <f>IF(AND(ISERROR(IF(ScheduleCompile!Y715="Off",0,IF(ScheduleCompile!Y715="On",1,IF(ISNUMBER(ScheduleCompile!Y715),ScheduleCompile!Y715/1,IF(ISTEXT(ScheduleCompile!Y715),IF(OR(ISNUMBER(FIND("5F",ScheduleCompile!Y715)),ISNUMBER(FIND("0F",ScheduleCompile!Y715)),ISNUMBER(FIND("8F",ScheduleCompile!Y715)),ISNUMBER(FIND("1F",ScheduleCompile!Y715)),ISNUMBER(FIND("2F",ScheduleCompile!Y715)),ISNUMBER(FIND("3F",ScheduleCompile!Y715)),ISNUMBER(FIND("6F",ScheduleCompile!Y715)),ISNUMBER(FIND("7F",ScheduleCompile!Y715)),ISNUMBER(FIND("9F",ScheduleCompile!Y715)),ISNUMBER(FIND("4F",ScheduleCompile!Y715))),VALUE(LEFT(ScheduleCompile!Y715,FIND("F",ScheduleCompile!Y715)-1)),ScheduleCompile!Y715)))))),ISTEXT(ScheduleCompile!#REF!)),"ENDTABLE",IF(ISERROR(IF(ScheduleCompile!Y715="Off",0,IF(ScheduleCompile!Y715="On",1,IF(ISNUMBER(ScheduleCompile!Y715),ScheduleCompile!Y715/1,IF(ISTEXT(ScheduleCompile!Y715),IF(OR(ISNUMBER(FIND("5F",ScheduleCompile!Y715)),ISNUMBER(FIND("0F",ScheduleCompile!Y715)),ISNUMBER(FIND("8F",ScheduleCompile!Y715)),ISNUMBER(FIND("1F",ScheduleCompile!Y715)),ISNUMBER(FIND("2F",ScheduleCompile!Y715)),ISNUMBER(FIND("3F",ScheduleCompile!Y715)),ISNUMBER(FIND("6F",ScheduleCompile!Y715)),ISNUMBER(FIND("7F",ScheduleCompile!Y715)),ISNUMBER(FIND("9F",ScheduleCompile!Y715)),ISNUMBER(FIND("4F",ScheduleCompile!Y715))),VALUE(LEFT(ScheduleCompile!Y715,FIND("F",ScheduleCompile!Y715)-1)),ScheduleCompile!Y715)))))),"",IF(ScheduleCompile!Y715="Off",0,IF(ScheduleCompile!Y715="On",1,IF(ISNUMBER(ScheduleCompile!Y715),ScheduleCompile!Y715/1,IF(ISTEXT(ScheduleCompile!Y715),IF(OR(ISNUMBER(FIND("5F",ScheduleCompile!Y715)),ISNUMBER(FIND("0F",ScheduleCompile!Y715)),ISNUMBER(FIND("8F",ScheduleCompile!Y715)),ISNUMBER(FIND("1F",ScheduleCompile!Y715)),ISNUMBER(FIND("2F",ScheduleCompile!Y715)),ISNUMBER(FIND("3F",ScheduleCompile!Y715)),ISNUMBER(FIND("6F",ScheduleCompile!Y715)),ISNUMBER(FIND("7F",ScheduleCompile!Y715)),ISNUMBER(FIND("9F",ScheduleCompile!Y715)),ISNUMBER(FIND("4F",ScheduleCompile!Y715))),VALUE(LEFT(ScheduleCompile!Y715,FIND("F",ScheduleCompile!Y715)-1)),ScheduleCompile!Y715)))))))</f>
        <v>47</v>
      </c>
    </row>
    <row r="723" spans="1:30" x14ac:dyDescent="0.25">
      <c r="E723" s="30"/>
    </row>
    <row r="724" spans="1:30" x14ac:dyDescent="0.25">
      <c r="E724" s="30"/>
    </row>
    <row r="725" spans="1:30" x14ac:dyDescent="0.25">
      <c r="E725" s="30"/>
    </row>
    <row r="726" spans="1:30" x14ac:dyDescent="0.25">
      <c r="E726" s="30"/>
    </row>
    <row r="727" spans="1:30" x14ac:dyDescent="0.25">
      <c r="E727" s="30"/>
    </row>
    <row r="728" spans="1:30" x14ac:dyDescent="0.25">
      <c r="E728" s="30"/>
    </row>
    <row r="729" spans="1:30" x14ac:dyDescent="0.25">
      <c r="E729" s="30"/>
    </row>
    <row r="730" spans="1:30" x14ac:dyDescent="0.25">
      <c r="E730" s="30"/>
    </row>
    <row r="731" spans="1:30" x14ac:dyDescent="0.25">
      <c r="E731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44"/>
  <sheetViews>
    <sheetView zoomScale="70" zoomScaleNormal="70" workbookViewId="0">
      <selection activeCell="C52" sqref="C52"/>
    </sheetView>
  </sheetViews>
  <sheetFormatPr defaultRowHeight="15" x14ac:dyDescent="0.25"/>
  <cols>
    <col min="1" max="1" width="22" customWidth="1"/>
    <col min="2" max="2" width="12.7109375" customWidth="1"/>
    <col min="3" max="3" width="10.7109375" customWidth="1"/>
    <col min="4" max="27" width="5.7109375" customWidth="1"/>
  </cols>
  <sheetData>
    <row r="1" spans="1:33" x14ac:dyDescent="0.25">
      <c r="A1" t="s">
        <v>27</v>
      </c>
      <c r="AC1" s="3"/>
      <c r="AD1" s="104" t="s">
        <v>1098</v>
      </c>
      <c r="AE1" s="104">
        <v>2013</v>
      </c>
      <c r="AF1" s="104" t="s">
        <v>2</v>
      </c>
      <c r="AG1" s="138">
        <f>NETWORKDAYS(DATE(AE1,1,1),DATE(AE1,12,31))-10</f>
        <v>251</v>
      </c>
    </row>
    <row r="2" spans="1:33" x14ac:dyDescent="0.25">
      <c r="A2" t="s">
        <v>28</v>
      </c>
      <c r="C2" t="s">
        <v>34</v>
      </c>
      <c r="AC2" s="4"/>
      <c r="AF2" t="s">
        <v>3</v>
      </c>
      <c r="AG2" s="139">
        <f>FLOOR((365-AG1-AG4)/2,1)</f>
        <v>52</v>
      </c>
    </row>
    <row r="3" spans="1:33" x14ac:dyDescent="0.25"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 t="s">
        <v>7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C3" s="4"/>
      <c r="AF3" t="s">
        <v>4</v>
      </c>
      <c r="AG3" s="139">
        <f>365-AG1-AG2-AG4</f>
        <v>52</v>
      </c>
    </row>
    <row r="4" spans="1:33" x14ac:dyDescent="0.25">
      <c r="A4" s="7" t="s">
        <v>5</v>
      </c>
      <c r="B4" s="8"/>
      <c r="C4" s="9" t="s">
        <v>6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C4" s="119" t="s">
        <v>1095</v>
      </c>
      <c r="AD4" s="123" t="s">
        <v>1096</v>
      </c>
      <c r="AE4" s="123" t="s">
        <v>1097</v>
      </c>
      <c r="AF4" s="16" t="s">
        <v>51</v>
      </c>
      <c r="AG4" s="140">
        <v>10</v>
      </c>
    </row>
    <row r="5" spans="1:33" x14ac:dyDescent="0.25">
      <c r="A5" s="3" t="s">
        <v>1082</v>
      </c>
      <c r="B5" s="104" t="s">
        <v>1079</v>
      </c>
      <c r="C5" s="12" t="s">
        <v>2</v>
      </c>
      <c r="D5" s="62">
        <v>0</v>
      </c>
      <c r="E5" s="59">
        <v>0</v>
      </c>
      <c r="F5" s="59">
        <v>0</v>
      </c>
      <c r="G5" s="59">
        <v>0</v>
      </c>
      <c r="H5" s="59">
        <v>0.05</v>
      </c>
      <c r="I5" s="59">
        <v>0.1</v>
      </c>
      <c r="J5" s="59">
        <v>0.25</v>
      </c>
      <c r="K5" s="59">
        <v>0.65</v>
      </c>
      <c r="L5" s="59">
        <v>0.65</v>
      </c>
      <c r="M5" s="59">
        <v>0.65</v>
      </c>
      <c r="N5" s="59">
        <v>0.65</v>
      </c>
      <c r="O5" s="59">
        <v>0.6</v>
      </c>
      <c r="P5" s="59">
        <v>0.6</v>
      </c>
      <c r="Q5" s="59">
        <v>0.65</v>
      </c>
      <c r="R5" s="59">
        <v>0.65</v>
      </c>
      <c r="S5" s="59">
        <v>0.65</v>
      </c>
      <c r="T5" s="59">
        <v>0.65</v>
      </c>
      <c r="U5" s="59">
        <v>0.4</v>
      </c>
      <c r="V5" s="59">
        <v>0.25</v>
      </c>
      <c r="W5" s="59">
        <v>0.1</v>
      </c>
      <c r="X5" s="59">
        <v>0.05</v>
      </c>
      <c r="Y5" s="59">
        <v>0.05</v>
      </c>
      <c r="Z5" s="59">
        <v>0.05</v>
      </c>
      <c r="AA5" s="65">
        <v>0</v>
      </c>
      <c r="AB5" s="56"/>
      <c r="AC5" s="118">
        <f>MAX(D5:AA5)</f>
        <v>0.65</v>
      </c>
      <c r="AD5" s="112">
        <f>MIN(D5:AA5)</f>
        <v>0</v>
      </c>
      <c r="AF5" s="116">
        <f>IF(OR(B3="Fraction",B3="OnOff",B4="Fraction",B4="OnOff",B5="Fraction",B5="OnOff"),SUM(D5:AA5)/1,"-")</f>
        <v>7.7000000000000011</v>
      </c>
      <c r="AG5" s="117">
        <f>IF(B5="Fraction",(AF5*$AG$1)+(AF6*$AG$2)+(SUM($AG$3:$AG$4)*AF7),"-")</f>
        <v>2061.4000000000005</v>
      </c>
    </row>
    <row r="6" spans="1:33" x14ac:dyDescent="0.25">
      <c r="A6" s="4"/>
      <c r="C6" s="10" t="s">
        <v>3</v>
      </c>
      <c r="D6" s="60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0.05</v>
      </c>
      <c r="K6" s="57">
        <v>0.15</v>
      </c>
      <c r="L6" s="57">
        <v>0.15</v>
      </c>
      <c r="M6" s="57">
        <v>0.15</v>
      </c>
      <c r="N6" s="57">
        <v>0.15</v>
      </c>
      <c r="O6" s="57">
        <v>0.15</v>
      </c>
      <c r="P6" s="57">
        <v>0.15</v>
      </c>
      <c r="Q6" s="57">
        <v>0.15</v>
      </c>
      <c r="R6" s="57">
        <v>0.15</v>
      </c>
      <c r="S6" s="57">
        <v>0.15</v>
      </c>
      <c r="T6" s="57">
        <v>0.15</v>
      </c>
      <c r="U6" s="57">
        <v>0.05</v>
      </c>
      <c r="V6" s="57">
        <v>0.05</v>
      </c>
      <c r="W6" s="57">
        <v>0.05</v>
      </c>
      <c r="X6" s="57">
        <v>0</v>
      </c>
      <c r="Y6" s="57">
        <v>0</v>
      </c>
      <c r="Z6" s="57">
        <v>0</v>
      </c>
      <c r="AA6" s="58">
        <v>0</v>
      </c>
      <c r="AB6" s="56"/>
      <c r="AC6" s="118">
        <f t="shared" ref="AC6:AC35" si="0">MAX(D6:AA6)</f>
        <v>0.15</v>
      </c>
      <c r="AD6" s="112">
        <f t="shared" ref="AD6:AD35" si="1">MIN(D6:AA6)</f>
        <v>0</v>
      </c>
      <c r="AF6" s="116">
        <f t="shared" ref="AF6:AF35" si="2">IF(OR(B4="Fraction",B4="OnOff",B5="Fraction",B5="OnOff",B6="Fraction",B6="OnOff"),SUM(D6:AA6)/1,"-")</f>
        <v>1.7</v>
      </c>
      <c r="AG6" s="117" t="str">
        <f t="shared" ref="AG6:AG35" si="3">IF(B6="Fraction",(AF6*$AG$1)+(AF7*$AG$2)+(SUM($AG$3:$AG$4)*AF8),"-")</f>
        <v>-</v>
      </c>
    </row>
    <row r="7" spans="1:33" x14ac:dyDescent="0.25">
      <c r="A7" s="5"/>
      <c r="B7" s="16"/>
      <c r="C7" s="11" t="s">
        <v>4</v>
      </c>
      <c r="D7" s="63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0.05</v>
      </c>
      <c r="L7" s="64">
        <v>0.05</v>
      </c>
      <c r="M7" s="64">
        <v>0.05</v>
      </c>
      <c r="N7" s="64">
        <v>0.05</v>
      </c>
      <c r="O7" s="64">
        <v>0.05</v>
      </c>
      <c r="P7" s="64">
        <v>0.05</v>
      </c>
      <c r="Q7" s="64">
        <v>0.05</v>
      </c>
      <c r="R7" s="64">
        <v>0.05</v>
      </c>
      <c r="S7" s="64">
        <v>0.05</v>
      </c>
      <c r="T7" s="64">
        <v>0.05</v>
      </c>
      <c r="U7" s="64">
        <v>0.05</v>
      </c>
      <c r="V7" s="64">
        <v>0.05</v>
      </c>
      <c r="W7" s="64">
        <v>0.05</v>
      </c>
      <c r="X7" s="64">
        <v>0</v>
      </c>
      <c r="Y7" s="64">
        <v>0</v>
      </c>
      <c r="Z7" s="64">
        <v>0</v>
      </c>
      <c r="AA7" s="61">
        <v>0</v>
      </c>
      <c r="AB7" s="56"/>
      <c r="AC7" s="118">
        <f t="shared" si="0"/>
        <v>0.05</v>
      </c>
      <c r="AD7" s="112">
        <f t="shared" si="1"/>
        <v>0</v>
      </c>
      <c r="AF7" s="116">
        <f t="shared" si="2"/>
        <v>0.65</v>
      </c>
      <c r="AG7" s="117" t="str">
        <f t="shared" si="3"/>
        <v>-</v>
      </c>
    </row>
    <row r="8" spans="1:33" x14ac:dyDescent="0.25">
      <c r="A8" s="4" t="s">
        <v>1083</v>
      </c>
      <c r="B8" t="s">
        <v>1079</v>
      </c>
      <c r="C8" s="10" t="s">
        <v>2</v>
      </c>
      <c r="D8" s="62">
        <v>0.05</v>
      </c>
      <c r="E8" s="59">
        <v>0.05</v>
      </c>
      <c r="F8" s="59">
        <v>0.05</v>
      </c>
      <c r="G8" s="59">
        <v>0.05</v>
      </c>
      <c r="H8" s="59">
        <v>0.1</v>
      </c>
      <c r="I8" s="59">
        <v>0.2</v>
      </c>
      <c r="J8" s="59">
        <v>0.4</v>
      </c>
      <c r="K8" s="59">
        <v>0.7</v>
      </c>
      <c r="L8" s="59">
        <v>0.8</v>
      </c>
      <c r="M8" s="59">
        <v>0.85</v>
      </c>
      <c r="N8" s="59">
        <v>0.85</v>
      </c>
      <c r="O8" s="59">
        <v>0.85</v>
      </c>
      <c r="P8" s="59">
        <v>0.85</v>
      </c>
      <c r="Q8" s="59">
        <v>0.85</v>
      </c>
      <c r="R8" s="59">
        <v>0.85</v>
      </c>
      <c r="S8" s="59">
        <v>0.85</v>
      </c>
      <c r="T8" s="59">
        <v>0.85</v>
      </c>
      <c r="U8" s="59">
        <v>0.8</v>
      </c>
      <c r="V8" s="59">
        <v>0.35</v>
      </c>
      <c r="W8" s="59">
        <v>0.1</v>
      </c>
      <c r="X8" s="59">
        <v>0.1</v>
      </c>
      <c r="Y8" s="59">
        <v>0.1</v>
      </c>
      <c r="Z8" s="59">
        <v>0.1</v>
      </c>
      <c r="AA8" s="65">
        <v>0.1</v>
      </c>
      <c r="AB8" s="56"/>
      <c r="AC8" s="118">
        <f t="shared" si="0"/>
        <v>0.85</v>
      </c>
      <c r="AD8" s="112">
        <f t="shared" si="1"/>
        <v>0.05</v>
      </c>
      <c r="AF8" s="116">
        <f t="shared" si="2"/>
        <v>10.849999999999998</v>
      </c>
      <c r="AG8" s="117">
        <f t="shared" si="3"/>
        <v>3062.4499999999994</v>
      </c>
    </row>
    <row r="9" spans="1:33" x14ac:dyDescent="0.25">
      <c r="A9" s="4"/>
      <c r="C9" s="10" t="s">
        <v>3</v>
      </c>
      <c r="D9" s="60">
        <v>0.05</v>
      </c>
      <c r="E9" s="57">
        <v>0.05</v>
      </c>
      <c r="F9" s="57">
        <v>0.05</v>
      </c>
      <c r="G9" s="57">
        <v>0.05</v>
      </c>
      <c r="H9" s="57">
        <v>0.05</v>
      </c>
      <c r="I9" s="57">
        <v>0.1</v>
      </c>
      <c r="J9" s="57">
        <v>0.15</v>
      </c>
      <c r="K9" s="57">
        <v>0.25</v>
      </c>
      <c r="L9" s="57">
        <v>0.25</v>
      </c>
      <c r="M9" s="57">
        <v>0.25</v>
      </c>
      <c r="N9" s="57">
        <v>0.25</v>
      </c>
      <c r="O9" s="57">
        <v>0.25</v>
      </c>
      <c r="P9" s="57">
        <v>0.25</v>
      </c>
      <c r="Q9" s="57">
        <v>0.25</v>
      </c>
      <c r="R9" s="57">
        <v>0.2</v>
      </c>
      <c r="S9" s="57">
        <v>0.2</v>
      </c>
      <c r="T9" s="57">
        <v>0.2</v>
      </c>
      <c r="U9" s="57">
        <v>0.15</v>
      </c>
      <c r="V9" s="57">
        <v>0.1</v>
      </c>
      <c r="W9" s="57">
        <v>0.1</v>
      </c>
      <c r="X9" s="57">
        <v>0.1</v>
      </c>
      <c r="Y9" s="57">
        <v>0.1</v>
      </c>
      <c r="Z9" s="57">
        <v>0.1</v>
      </c>
      <c r="AA9" s="58">
        <v>0.1</v>
      </c>
      <c r="AB9" s="56"/>
      <c r="AC9" s="118">
        <f t="shared" si="0"/>
        <v>0.25</v>
      </c>
      <c r="AD9" s="112">
        <f t="shared" si="1"/>
        <v>0.05</v>
      </c>
      <c r="AF9" s="116">
        <f t="shared" si="2"/>
        <v>3.600000000000001</v>
      </c>
      <c r="AG9" s="117" t="str">
        <f t="shared" si="3"/>
        <v>-</v>
      </c>
    </row>
    <row r="10" spans="1:33" x14ac:dyDescent="0.25">
      <c r="A10" s="5"/>
      <c r="B10" s="16"/>
      <c r="C10" s="11" t="s">
        <v>4</v>
      </c>
      <c r="D10" s="63">
        <v>0.05</v>
      </c>
      <c r="E10" s="64">
        <v>0.05</v>
      </c>
      <c r="F10" s="64">
        <v>0.05</v>
      </c>
      <c r="G10" s="64">
        <v>0.05</v>
      </c>
      <c r="H10" s="64">
        <v>0.05</v>
      </c>
      <c r="I10" s="64">
        <v>0.1</v>
      </c>
      <c r="J10" s="64">
        <v>0.1</v>
      </c>
      <c r="K10" s="64">
        <v>0.15</v>
      </c>
      <c r="L10" s="64">
        <v>0.15</v>
      </c>
      <c r="M10" s="64">
        <v>0.15</v>
      </c>
      <c r="N10" s="64">
        <v>0.15</v>
      </c>
      <c r="O10" s="64">
        <v>0.15</v>
      </c>
      <c r="P10" s="64">
        <v>0.15</v>
      </c>
      <c r="Q10" s="64">
        <v>0.15</v>
      </c>
      <c r="R10" s="64">
        <v>0.15</v>
      </c>
      <c r="S10" s="64">
        <v>0.15</v>
      </c>
      <c r="T10" s="64">
        <v>0.15</v>
      </c>
      <c r="U10" s="64">
        <v>0.1</v>
      </c>
      <c r="V10" s="64">
        <v>0.1</v>
      </c>
      <c r="W10" s="64">
        <v>0.1</v>
      </c>
      <c r="X10" s="64">
        <v>0.05</v>
      </c>
      <c r="Y10" s="64">
        <v>0.05</v>
      </c>
      <c r="Z10" s="64">
        <v>0.05</v>
      </c>
      <c r="AA10" s="61">
        <v>0.05</v>
      </c>
      <c r="AB10" s="56"/>
      <c r="AC10" s="118">
        <f t="shared" si="0"/>
        <v>0.15</v>
      </c>
      <c r="AD10" s="112">
        <f t="shared" si="1"/>
        <v>0.05</v>
      </c>
      <c r="AF10" s="116">
        <f t="shared" si="2"/>
        <v>2.4499999999999988</v>
      </c>
      <c r="AG10" s="117" t="str">
        <f t="shared" si="3"/>
        <v>-</v>
      </c>
    </row>
    <row r="11" spans="1:33" x14ac:dyDescent="0.25">
      <c r="A11" s="4" t="s">
        <v>1084</v>
      </c>
      <c r="B11" t="s">
        <v>1079</v>
      </c>
      <c r="C11" s="14" t="s">
        <v>35</v>
      </c>
      <c r="D11" s="62">
        <v>0.25</v>
      </c>
      <c r="E11" s="59">
        <v>0.25</v>
      </c>
      <c r="F11" s="59">
        <v>0.25</v>
      </c>
      <c r="G11" s="59">
        <v>0.25</v>
      </c>
      <c r="H11" s="59">
        <v>0.25</v>
      </c>
      <c r="I11" s="59">
        <v>0.25</v>
      </c>
      <c r="J11" s="59">
        <v>0.25</v>
      </c>
      <c r="K11" s="59">
        <v>0.25</v>
      </c>
      <c r="L11" s="59">
        <v>0.25</v>
      </c>
      <c r="M11" s="59">
        <v>0.25</v>
      </c>
      <c r="N11" s="59">
        <v>0.25</v>
      </c>
      <c r="O11" s="59">
        <v>0.25</v>
      </c>
      <c r="P11" s="59">
        <v>0.25</v>
      </c>
      <c r="Q11" s="59">
        <v>0.25</v>
      </c>
      <c r="R11" s="59">
        <v>0.25</v>
      </c>
      <c r="S11" s="59">
        <v>0.25</v>
      </c>
      <c r="T11" s="59">
        <v>0.25</v>
      </c>
      <c r="U11" s="59">
        <v>0.25</v>
      </c>
      <c r="V11" s="59">
        <v>0.25</v>
      </c>
      <c r="W11" s="59">
        <v>0.25</v>
      </c>
      <c r="X11" s="59">
        <v>0.25</v>
      </c>
      <c r="Y11" s="59">
        <v>0.25</v>
      </c>
      <c r="Z11" s="59">
        <v>0.25</v>
      </c>
      <c r="AA11" s="65">
        <v>0.25</v>
      </c>
      <c r="AB11" s="56"/>
      <c r="AC11" s="137">
        <f t="shared" si="0"/>
        <v>0.25</v>
      </c>
      <c r="AD11" s="128">
        <f t="shared" si="1"/>
        <v>0.25</v>
      </c>
      <c r="AE11" s="26"/>
      <c r="AF11" s="127">
        <f t="shared" si="2"/>
        <v>6</v>
      </c>
      <c r="AG11" s="124">
        <f t="shared" si="3"/>
        <v>3246</v>
      </c>
    </row>
    <row r="12" spans="1:33" x14ac:dyDescent="0.25">
      <c r="A12" s="4"/>
      <c r="C12" s="14" t="s">
        <v>36</v>
      </c>
      <c r="D12" s="60">
        <v>0.5</v>
      </c>
      <c r="E12" s="57">
        <v>0.5</v>
      </c>
      <c r="F12" s="57">
        <v>0.5</v>
      </c>
      <c r="G12" s="57">
        <v>0.5</v>
      </c>
      <c r="H12" s="57">
        <v>0.5</v>
      </c>
      <c r="I12" s="57">
        <v>0.5</v>
      </c>
      <c r="J12" s="57">
        <v>0.5</v>
      </c>
      <c r="K12" s="57">
        <v>0.5</v>
      </c>
      <c r="L12" s="57">
        <v>0.5</v>
      </c>
      <c r="M12" s="57">
        <v>0.5</v>
      </c>
      <c r="N12" s="57">
        <v>0.5</v>
      </c>
      <c r="O12" s="57">
        <v>0.5</v>
      </c>
      <c r="P12" s="57">
        <v>0.5</v>
      </c>
      <c r="Q12" s="57">
        <v>0.5</v>
      </c>
      <c r="R12" s="57">
        <v>0.5</v>
      </c>
      <c r="S12" s="57">
        <v>0.5</v>
      </c>
      <c r="T12" s="57">
        <v>0.5</v>
      </c>
      <c r="U12" s="57">
        <v>0.5</v>
      </c>
      <c r="V12" s="57">
        <v>0.5</v>
      </c>
      <c r="W12" s="57">
        <v>0.5</v>
      </c>
      <c r="X12" s="57">
        <v>0.5</v>
      </c>
      <c r="Y12" s="57">
        <v>0.5</v>
      </c>
      <c r="Z12" s="57">
        <v>0.5</v>
      </c>
      <c r="AA12" s="58">
        <v>0.5</v>
      </c>
      <c r="AB12" s="56"/>
      <c r="AC12" s="137">
        <f t="shared" si="0"/>
        <v>0.5</v>
      </c>
      <c r="AD12" s="128">
        <f t="shared" si="1"/>
        <v>0.5</v>
      </c>
      <c r="AE12" s="26"/>
      <c r="AF12" s="127">
        <f t="shared" si="2"/>
        <v>12</v>
      </c>
      <c r="AG12" s="124" t="str">
        <f t="shared" si="3"/>
        <v>-</v>
      </c>
    </row>
    <row r="13" spans="1:33" x14ac:dyDescent="0.25">
      <c r="A13" s="4"/>
      <c r="C13" s="14" t="s">
        <v>37</v>
      </c>
      <c r="D13" s="60">
        <v>0.75</v>
      </c>
      <c r="E13" s="57">
        <v>0.75</v>
      </c>
      <c r="F13" s="57">
        <v>0.75</v>
      </c>
      <c r="G13" s="57">
        <v>0.75</v>
      </c>
      <c r="H13" s="57">
        <v>0.75</v>
      </c>
      <c r="I13" s="57">
        <v>0.75</v>
      </c>
      <c r="J13" s="57">
        <v>0.75</v>
      </c>
      <c r="K13" s="57">
        <v>0.75</v>
      </c>
      <c r="L13" s="57">
        <v>0.75</v>
      </c>
      <c r="M13" s="57">
        <v>0.75</v>
      </c>
      <c r="N13" s="57">
        <v>0.75</v>
      </c>
      <c r="O13" s="57">
        <v>0.75</v>
      </c>
      <c r="P13" s="57">
        <v>0.75</v>
      </c>
      <c r="Q13" s="57">
        <v>0.75</v>
      </c>
      <c r="R13" s="57">
        <v>0.75</v>
      </c>
      <c r="S13" s="57">
        <v>0.75</v>
      </c>
      <c r="T13" s="57">
        <v>0.75</v>
      </c>
      <c r="U13" s="57">
        <v>0.75</v>
      </c>
      <c r="V13" s="57">
        <v>0.75</v>
      </c>
      <c r="W13" s="57">
        <v>0.75</v>
      </c>
      <c r="X13" s="57">
        <v>0.75</v>
      </c>
      <c r="Y13" s="57">
        <v>0.75</v>
      </c>
      <c r="Z13" s="57">
        <v>0.75</v>
      </c>
      <c r="AA13" s="58">
        <v>0.75</v>
      </c>
      <c r="AB13" s="56"/>
      <c r="AC13" s="137">
        <f t="shared" si="0"/>
        <v>0.75</v>
      </c>
      <c r="AD13" s="128">
        <f t="shared" si="1"/>
        <v>0.75</v>
      </c>
      <c r="AE13" s="26"/>
      <c r="AF13" s="127">
        <f t="shared" si="2"/>
        <v>18</v>
      </c>
      <c r="AG13" s="124" t="str">
        <f t="shared" si="3"/>
        <v>-</v>
      </c>
    </row>
    <row r="14" spans="1:33" x14ac:dyDescent="0.25">
      <c r="A14" s="4"/>
      <c r="C14" s="14" t="s">
        <v>38</v>
      </c>
      <c r="D14" s="63">
        <v>1</v>
      </c>
      <c r="E14" s="64">
        <v>1</v>
      </c>
      <c r="F14" s="64">
        <v>1</v>
      </c>
      <c r="G14" s="64">
        <v>1</v>
      </c>
      <c r="H14" s="64">
        <v>1</v>
      </c>
      <c r="I14" s="64">
        <v>1</v>
      </c>
      <c r="J14" s="64">
        <v>1</v>
      </c>
      <c r="K14" s="64">
        <v>1</v>
      </c>
      <c r="L14" s="64">
        <v>1</v>
      </c>
      <c r="M14" s="64">
        <v>1</v>
      </c>
      <c r="N14" s="64">
        <v>1</v>
      </c>
      <c r="O14" s="64">
        <v>1</v>
      </c>
      <c r="P14" s="64">
        <v>1</v>
      </c>
      <c r="Q14" s="64">
        <v>1</v>
      </c>
      <c r="R14" s="64">
        <v>1</v>
      </c>
      <c r="S14" s="64">
        <v>1</v>
      </c>
      <c r="T14" s="64">
        <v>1</v>
      </c>
      <c r="U14" s="64">
        <v>1</v>
      </c>
      <c r="V14" s="64">
        <v>1</v>
      </c>
      <c r="W14" s="64">
        <v>1</v>
      </c>
      <c r="X14" s="64">
        <v>1</v>
      </c>
      <c r="Y14" s="64">
        <v>1</v>
      </c>
      <c r="Z14" s="64">
        <v>1</v>
      </c>
      <c r="AA14" s="61">
        <v>1</v>
      </c>
      <c r="AB14" s="56"/>
      <c r="AC14" s="137">
        <f t="shared" si="0"/>
        <v>1</v>
      </c>
      <c r="AD14" s="128">
        <f t="shared" si="1"/>
        <v>1</v>
      </c>
      <c r="AE14" s="26"/>
      <c r="AF14" s="127" t="str">
        <f t="shared" si="2"/>
        <v>-</v>
      </c>
      <c r="AG14" s="124" t="str">
        <f t="shared" si="3"/>
        <v>-</v>
      </c>
    </row>
    <row r="15" spans="1:33" x14ac:dyDescent="0.25">
      <c r="A15" s="3" t="s">
        <v>427</v>
      </c>
      <c r="B15" s="104" t="s">
        <v>1089</v>
      </c>
      <c r="C15" s="12" t="s">
        <v>2</v>
      </c>
      <c r="D15" s="76">
        <v>1</v>
      </c>
      <c r="E15" s="94">
        <v>1</v>
      </c>
      <c r="F15" s="94">
        <v>1</v>
      </c>
      <c r="G15" s="94">
        <v>1</v>
      </c>
      <c r="H15" s="94">
        <v>1</v>
      </c>
      <c r="I15" s="94">
        <v>1</v>
      </c>
      <c r="J15" s="94">
        <v>1</v>
      </c>
      <c r="K15" s="94">
        <v>1</v>
      </c>
      <c r="L15" s="94">
        <v>1</v>
      </c>
      <c r="M15" s="94">
        <v>1</v>
      </c>
      <c r="N15" s="94">
        <v>1</v>
      </c>
      <c r="O15" s="94">
        <v>1</v>
      </c>
      <c r="P15" s="94">
        <v>1</v>
      </c>
      <c r="Q15" s="94">
        <v>1</v>
      </c>
      <c r="R15" s="94">
        <v>1</v>
      </c>
      <c r="S15" s="94">
        <v>1</v>
      </c>
      <c r="T15" s="94">
        <v>1</v>
      </c>
      <c r="U15" s="94">
        <v>1</v>
      </c>
      <c r="V15" s="94">
        <v>1</v>
      </c>
      <c r="W15" s="94">
        <v>1</v>
      </c>
      <c r="X15" s="94">
        <v>1</v>
      </c>
      <c r="Y15" s="94">
        <v>1</v>
      </c>
      <c r="Z15" s="94">
        <v>1</v>
      </c>
      <c r="AA15" s="68">
        <v>1</v>
      </c>
      <c r="AB15" s="56"/>
      <c r="AC15" s="125">
        <f t="shared" si="0"/>
        <v>1</v>
      </c>
      <c r="AD15" s="115">
        <f t="shared" si="1"/>
        <v>1</v>
      </c>
      <c r="AF15" s="116">
        <f t="shared" si="2"/>
        <v>24</v>
      </c>
      <c r="AG15" s="117" t="str">
        <f t="shared" si="3"/>
        <v>-</v>
      </c>
    </row>
    <row r="16" spans="1:33" x14ac:dyDescent="0.25">
      <c r="A16" s="4"/>
      <c r="C16" s="10" t="s">
        <v>3</v>
      </c>
      <c r="D16" s="73">
        <v>1</v>
      </c>
      <c r="E16" s="70">
        <v>1</v>
      </c>
      <c r="F16" s="70">
        <v>1</v>
      </c>
      <c r="G16" s="70">
        <v>1</v>
      </c>
      <c r="H16" s="70">
        <v>1</v>
      </c>
      <c r="I16" s="70">
        <v>1</v>
      </c>
      <c r="J16" s="70">
        <v>1</v>
      </c>
      <c r="K16" s="70">
        <v>1</v>
      </c>
      <c r="L16" s="70">
        <v>1</v>
      </c>
      <c r="M16" s="70">
        <v>1</v>
      </c>
      <c r="N16" s="70">
        <v>1</v>
      </c>
      <c r="O16" s="70">
        <v>1</v>
      </c>
      <c r="P16" s="70">
        <v>1</v>
      </c>
      <c r="Q16" s="70">
        <v>1</v>
      </c>
      <c r="R16" s="70">
        <v>1</v>
      </c>
      <c r="S16" s="70">
        <v>1</v>
      </c>
      <c r="T16" s="70">
        <v>1</v>
      </c>
      <c r="U16" s="70">
        <v>1</v>
      </c>
      <c r="V16" s="70">
        <v>1</v>
      </c>
      <c r="W16" s="70">
        <v>1</v>
      </c>
      <c r="X16" s="70">
        <v>1</v>
      </c>
      <c r="Y16" s="70">
        <v>1</v>
      </c>
      <c r="Z16" s="70">
        <v>1</v>
      </c>
      <c r="AA16" s="78">
        <v>1</v>
      </c>
      <c r="AB16" s="56"/>
      <c r="AC16" s="125">
        <f t="shared" si="0"/>
        <v>1</v>
      </c>
      <c r="AD16" s="115">
        <f t="shared" si="1"/>
        <v>1</v>
      </c>
      <c r="AF16" s="116">
        <f t="shared" si="2"/>
        <v>24</v>
      </c>
      <c r="AG16" s="117" t="str">
        <f t="shared" si="3"/>
        <v>-</v>
      </c>
    </row>
    <row r="17" spans="1:33" x14ac:dyDescent="0.25">
      <c r="A17" s="5"/>
      <c r="B17" s="16"/>
      <c r="C17" s="11" t="s">
        <v>4</v>
      </c>
      <c r="D17" s="108">
        <v>1</v>
      </c>
      <c r="E17" s="109">
        <v>1</v>
      </c>
      <c r="F17" s="109">
        <v>1</v>
      </c>
      <c r="G17" s="109">
        <v>1</v>
      </c>
      <c r="H17" s="109">
        <v>1</v>
      </c>
      <c r="I17" s="109">
        <v>1</v>
      </c>
      <c r="J17" s="109">
        <v>1</v>
      </c>
      <c r="K17" s="109">
        <v>1</v>
      </c>
      <c r="L17" s="109">
        <v>1</v>
      </c>
      <c r="M17" s="109">
        <v>1</v>
      </c>
      <c r="N17" s="109">
        <v>1</v>
      </c>
      <c r="O17" s="109">
        <v>1</v>
      </c>
      <c r="P17" s="109">
        <v>1</v>
      </c>
      <c r="Q17" s="109">
        <v>1</v>
      </c>
      <c r="R17" s="109">
        <v>1</v>
      </c>
      <c r="S17" s="109">
        <v>1</v>
      </c>
      <c r="T17" s="109">
        <v>1</v>
      </c>
      <c r="U17" s="109">
        <v>1</v>
      </c>
      <c r="V17" s="109">
        <v>1</v>
      </c>
      <c r="W17" s="109">
        <v>1</v>
      </c>
      <c r="X17" s="109">
        <v>1</v>
      </c>
      <c r="Y17" s="109">
        <v>1</v>
      </c>
      <c r="Z17" s="109">
        <v>1</v>
      </c>
      <c r="AA17" s="110">
        <v>1</v>
      </c>
      <c r="AB17" s="56"/>
      <c r="AC17" s="125">
        <f t="shared" si="0"/>
        <v>1</v>
      </c>
      <c r="AD17" s="115">
        <f t="shared" si="1"/>
        <v>1</v>
      </c>
      <c r="AF17" s="116">
        <f t="shared" si="2"/>
        <v>24</v>
      </c>
      <c r="AG17" s="117" t="str">
        <f t="shared" si="3"/>
        <v>-</v>
      </c>
    </row>
    <row r="18" spans="1:33" x14ac:dyDescent="0.25">
      <c r="A18" s="4" t="s">
        <v>1085</v>
      </c>
      <c r="B18" t="s">
        <v>1079</v>
      </c>
      <c r="C18" s="10" t="s">
        <v>2</v>
      </c>
      <c r="D18" s="62">
        <v>0</v>
      </c>
      <c r="E18" s="59">
        <v>0</v>
      </c>
      <c r="F18" s="59">
        <v>0</v>
      </c>
      <c r="G18" s="59">
        <v>0</v>
      </c>
      <c r="H18" s="59">
        <v>0.1</v>
      </c>
      <c r="I18" s="59">
        <v>0.1</v>
      </c>
      <c r="J18" s="59">
        <v>0.5</v>
      </c>
      <c r="K18" s="59">
        <v>0.5</v>
      </c>
      <c r="L18" s="59">
        <v>0.5</v>
      </c>
      <c r="M18" s="59">
        <v>0.5</v>
      </c>
      <c r="N18" s="59">
        <v>0.7</v>
      </c>
      <c r="O18" s="59">
        <v>0.9</v>
      </c>
      <c r="P18" s="59">
        <v>0.9</v>
      </c>
      <c r="Q18" s="59">
        <v>0.5</v>
      </c>
      <c r="R18" s="59">
        <v>0.5</v>
      </c>
      <c r="S18" s="59">
        <v>0.7</v>
      </c>
      <c r="T18" s="59">
        <v>0.5</v>
      </c>
      <c r="U18" s="59">
        <v>0.5</v>
      </c>
      <c r="V18" s="59">
        <v>0.5</v>
      </c>
      <c r="W18" s="59">
        <v>0.1</v>
      </c>
      <c r="X18" s="59">
        <v>0.1</v>
      </c>
      <c r="Y18" s="59">
        <v>0.1</v>
      </c>
      <c r="Z18" s="59">
        <v>0.1</v>
      </c>
      <c r="AA18" s="65">
        <v>0</v>
      </c>
      <c r="AB18" s="56"/>
      <c r="AC18" s="118">
        <f t="shared" si="0"/>
        <v>0.9</v>
      </c>
      <c r="AD18" s="112">
        <f t="shared" si="1"/>
        <v>0</v>
      </c>
      <c r="AF18" s="116">
        <f t="shared" si="2"/>
        <v>8.2999999999999989</v>
      </c>
      <c r="AG18" s="117">
        <f t="shared" si="3"/>
        <v>2083.2999999999997</v>
      </c>
    </row>
    <row r="19" spans="1:33" x14ac:dyDescent="0.25">
      <c r="A19" s="4"/>
      <c r="C19" s="10" t="s">
        <v>3</v>
      </c>
      <c r="D19" s="60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57">
        <v>0</v>
      </c>
      <c r="U19" s="57">
        <v>0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8">
        <v>0</v>
      </c>
      <c r="AB19" s="56"/>
      <c r="AC19" s="118">
        <f t="shared" si="0"/>
        <v>0</v>
      </c>
      <c r="AD19" s="112">
        <f t="shared" si="1"/>
        <v>0</v>
      </c>
      <c r="AF19" s="116">
        <f t="shared" si="2"/>
        <v>0</v>
      </c>
      <c r="AG19" s="117" t="str">
        <f t="shared" si="3"/>
        <v>-</v>
      </c>
    </row>
    <row r="20" spans="1:33" x14ac:dyDescent="0.25">
      <c r="A20" s="4"/>
      <c r="C20" s="10" t="s">
        <v>4</v>
      </c>
      <c r="D20" s="63">
        <v>0</v>
      </c>
      <c r="E20" s="64">
        <v>0</v>
      </c>
      <c r="F20" s="64">
        <v>0</v>
      </c>
      <c r="G20" s="64">
        <v>0</v>
      </c>
      <c r="H20" s="64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64">
        <v>0</v>
      </c>
      <c r="P20" s="64">
        <v>0</v>
      </c>
      <c r="Q20" s="64">
        <v>0</v>
      </c>
      <c r="R20" s="64">
        <v>0</v>
      </c>
      <c r="S20" s="64">
        <v>0</v>
      </c>
      <c r="T20" s="64">
        <v>0</v>
      </c>
      <c r="U20" s="64">
        <v>0</v>
      </c>
      <c r="V20" s="64">
        <v>0</v>
      </c>
      <c r="W20" s="64">
        <v>0</v>
      </c>
      <c r="X20" s="64">
        <v>0</v>
      </c>
      <c r="Y20" s="64">
        <v>0</v>
      </c>
      <c r="Z20" s="64">
        <v>0</v>
      </c>
      <c r="AA20" s="61">
        <v>0</v>
      </c>
      <c r="AB20" s="56"/>
      <c r="AC20" s="118">
        <f t="shared" si="0"/>
        <v>0</v>
      </c>
      <c r="AD20" s="112">
        <f t="shared" si="1"/>
        <v>0</v>
      </c>
      <c r="AF20" s="116">
        <f t="shared" si="2"/>
        <v>0</v>
      </c>
      <c r="AG20" s="117" t="str">
        <f t="shared" si="3"/>
        <v>-</v>
      </c>
    </row>
    <row r="21" spans="1:33" x14ac:dyDescent="0.25">
      <c r="A21" s="3" t="s">
        <v>1086</v>
      </c>
      <c r="B21" s="104" t="s">
        <v>1079</v>
      </c>
      <c r="C21" s="12" t="s">
        <v>2</v>
      </c>
      <c r="D21" s="62">
        <v>0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  <c r="U21" s="59">
        <v>0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65">
        <v>0</v>
      </c>
      <c r="AB21" s="56"/>
      <c r="AC21" s="118">
        <f t="shared" si="0"/>
        <v>0</v>
      </c>
      <c r="AD21" s="112">
        <f t="shared" si="1"/>
        <v>0</v>
      </c>
      <c r="AF21" s="116">
        <f t="shared" si="2"/>
        <v>0</v>
      </c>
      <c r="AG21" s="117">
        <f t="shared" si="3"/>
        <v>0</v>
      </c>
    </row>
    <row r="22" spans="1:33" x14ac:dyDescent="0.25">
      <c r="A22" s="4"/>
      <c r="C22" s="10" t="s">
        <v>3</v>
      </c>
      <c r="D22" s="60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8">
        <v>0</v>
      </c>
      <c r="AB22" s="56"/>
      <c r="AC22" s="118">
        <f t="shared" si="0"/>
        <v>0</v>
      </c>
      <c r="AD22" s="112">
        <f t="shared" si="1"/>
        <v>0</v>
      </c>
      <c r="AF22" s="116">
        <f t="shared" si="2"/>
        <v>0</v>
      </c>
      <c r="AG22" s="117" t="str">
        <f t="shared" si="3"/>
        <v>-</v>
      </c>
    </row>
    <row r="23" spans="1:33" x14ac:dyDescent="0.25">
      <c r="A23" s="5"/>
      <c r="B23" s="16"/>
      <c r="C23" s="11" t="s">
        <v>4</v>
      </c>
      <c r="D23" s="63">
        <v>0</v>
      </c>
      <c r="E23" s="64">
        <v>0</v>
      </c>
      <c r="F23" s="64">
        <v>0</v>
      </c>
      <c r="G23" s="64">
        <v>0</v>
      </c>
      <c r="H23" s="64">
        <v>0</v>
      </c>
      <c r="I23" s="64">
        <v>0</v>
      </c>
      <c r="J23" s="64">
        <v>0</v>
      </c>
      <c r="K23" s="64">
        <v>0</v>
      </c>
      <c r="L23" s="64">
        <v>0</v>
      </c>
      <c r="M23" s="64">
        <v>0</v>
      </c>
      <c r="N23" s="64">
        <v>0</v>
      </c>
      <c r="O23" s="64">
        <v>0</v>
      </c>
      <c r="P23" s="64">
        <v>0</v>
      </c>
      <c r="Q23" s="64">
        <v>0</v>
      </c>
      <c r="R23" s="64">
        <v>0</v>
      </c>
      <c r="S23" s="64">
        <v>0</v>
      </c>
      <c r="T23" s="64">
        <v>0</v>
      </c>
      <c r="U23" s="64">
        <v>0</v>
      </c>
      <c r="V23" s="64">
        <v>0</v>
      </c>
      <c r="W23" s="64">
        <v>0</v>
      </c>
      <c r="X23" s="64">
        <v>0</v>
      </c>
      <c r="Y23" s="64">
        <v>0</v>
      </c>
      <c r="Z23" s="64">
        <v>0</v>
      </c>
      <c r="AA23" s="61">
        <v>0</v>
      </c>
      <c r="AB23" s="56"/>
      <c r="AC23" s="118">
        <f t="shared" si="0"/>
        <v>0</v>
      </c>
      <c r="AD23" s="112">
        <f t="shared" si="1"/>
        <v>0</v>
      </c>
      <c r="AF23" s="116">
        <f t="shared" si="2"/>
        <v>0</v>
      </c>
      <c r="AG23" s="117" t="str">
        <f t="shared" si="3"/>
        <v>-</v>
      </c>
    </row>
    <row r="24" spans="1:33" x14ac:dyDescent="0.25">
      <c r="A24" s="3" t="s">
        <v>1206</v>
      </c>
      <c r="B24" s="104" t="s">
        <v>1088</v>
      </c>
      <c r="C24" s="12" t="s">
        <v>2</v>
      </c>
      <c r="D24" s="102">
        <v>60</v>
      </c>
      <c r="E24" s="96">
        <v>60</v>
      </c>
      <c r="F24" s="96">
        <v>60</v>
      </c>
      <c r="G24" s="96">
        <v>60</v>
      </c>
      <c r="H24" s="96">
        <v>60</v>
      </c>
      <c r="I24" s="96">
        <v>60</v>
      </c>
      <c r="J24" s="96">
        <v>60</v>
      </c>
      <c r="K24" s="96">
        <v>60</v>
      </c>
      <c r="L24" s="96">
        <v>60</v>
      </c>
      <c r="M24" s="96">
        <v>60</v>
      </c>
      <c r="N24" s="96">
        <v>60</v>
      </c>
      <c r="O24" s="96">
        <v>60</v>
      </c>
      <c r="P24" s="96">
        <v>60</v>
      </c>
      <c r="Q24" s="96">
        <v>60</v>
      </c>
      <c r="R24" s="96">
        <v>60</v>
      </c>
      <c r="S24" s="96">
        <v>60</v>
      </c>
      <c r="T24" s="96">
        <v>60</v>
      </c>
      <c r="U24" s="96">
        <v>60</v>
      </c>
      <c r="V24" s="96">
        <v>60</v>
      </c>
      <c r="W24" s="96">
        <v>60</v>
      </c>
      <c r="X24" s="96">
        <v>60</v>
      </c>
      <c r="Y24" s="96">
        <v>60</v>
      </c>
      <c r="Z24" s="96">
        <v>60</v>
      </c>
      <c r="AA24" s="97">
        <v>60</v>
      </c>
      <c r="AB24" s="56"/>
      <c r="AC24" s="125">
        <f t="shared" si="0"/>
        <v>60</v>
      </c>
      <c r="AD24" s="115">
        <f t="shared" si="1"/>
        <v>60</v>
      </c>
      <c r="AF24" s="116" t="str">
        <f t="shared" si="2"/>
        <v>-</v>
      </c>
      <c r="AG24" s="117" t="str">
        <f t="shared" si="3"/>
        <v>-</v>
      </c>
    </row>
    <row r="25" spans="1:33" x14ac:dyDescent="0.25">
      <c r="C25" s="10" t="s">
        <v>3</v>
      </c>
      <c r="D25" s="103">
        <v>60</v>
      </c>
      <c r="E25" s="1">
        <v>60</v>
      </c>
      <c r="F25" s="1">
        <v>60</v>
      </c>
      <c r="G25" s="1">
        <v>60</v>
      </c>
      <c r="H25" s="1">
        <v>60</v>
      </c>
      <c r="I25" s="1">
        <v>60</v>
      </c>
      <c r="J25" s="1">
        <v>60</v>
      </c>
      <c r="K25" s="1">
        <v>60</v>
      </c>
      <c r="L25" s="1">
        <v>60</v>
      </c>
      <c r="M25" s="1">
        <v>60</v>
      </c>
      <c r="N25" s="1">
        <v>60</v>
      </c>
      <c r="O25" s="1">
        <v>60</v>
      </c>
      <c r="P25" s="1">
        <v>60</v>
      </c>
      <c r="Q25" s="1">
        <v>60</v>
      </c>
      <c r="R25" s="1">
        <v>60</v>
      </c>
      <c r="S25" s="1">
        <v>60</v>
      </c>
      <c r="T25" s="1">
        <v>60</v>
      </c>
      <c r="U25" s="1">
        <v>60</v>
      </c>
      <c r="V25" s="1">
        <v>60</v>
      </c>
      <c r="W25" s="1">
        <v>60</v>
      </c>
      <c r="X25" s="1">
        <v>60</v>
      </c>
      <c r="Y25" s="1">
        <v>60</v>
      </c>
      <c r="Z25" s="1">
        <v>60</v>
      </c>
      <c r="AA25" s="98">
        <v>60</v>
      </c>
      <c r="AB25" s="56"/>
      <c r="AC25" s="125">
        <f t="shared" si="0"/>
        <v>60</v>
      </c>
      <c r="AD25" s="115">
        <f t="shared" si="1"/>
        <v>60</v>
      </c>
      <c r="AF25" s="116" t="str">
        <f t="shared" si="2"/>
        <v>-</v>
      </c>
      <c r="AG25" s="117" t="str">
        <f t="shared" si="3"/>
        <v>-</v>
      </c>
    </row>
    <row r="26" spans="1:33" x14ac:dyDescent="0.25">
      <c r="C26" s="11" t="s">
        <v>4</v>
      </c>
      <c r="D26" s="101">
        <v>60</v>
      </c>
      <c r="E26" s="99">
        <v>60</v>
      </c>
      <c r="F26" s="99">
        <v>60</v>
      </c>
      <c r="G26" s="99">
        <v>60</v>
      </c>
      <c r="H26" s="99">
        <v>60</v>
      </c>
      <c r="I26" s="99">
        <v>60</v>
      </c>
      <c r="J26" s="99">
        <v>60</v>
      </c>
      <c r="K26" s="99">
        <v>60</v>
      </c>
      <c r="L26" s="99">
        <v>60</v>
      </c>
      <c r="M26" s="99">
        <v>60</v>
      </c>
      <c r="N26" s="99">
        <v>60</v>
      </c>
      <c r="O26" s="99">
        <v>60</v>
      </c>
      <c r="P26" s="99">
        <v>60</v>
      </c>
      <c r="Q26" s="99">
        <v>60</v>
      </c>
      <c r="R26" s="99">
        <v>60</v>
      </c>
      <c r="S26" s="99">
        <v>60</v>
      </c>
      <c r="T26" s="99">
        <v>60</v>
      </c>
      <c r="U26" s="99">
        <v>60</v>
      </c>
      <c r="V26" s="99">
        <v>60</v>
      </c>
      <c r="W26" s="99">
        <v>60</v>
      </c>
      <c r="X26" s="99">
        <v>60</v>
      </c>
      <c r="Y26" s="99">
        <v>60</v>
      </c>
      <c r="Z26" s="99">
        <v>60</v>
      </c>
      <c r="AA26" s="100">
        <v>60</v>
      </c>
      <c r="AB26" s="56"/>
      <c r="AC26" s="125">
        <f t="shared" si="0"/>
        <v>60</v>
      </c>
      <c r="AD26" s="115">
        <f t="shared" si="1"/>
        <v>60</v>
      </c>
      <c r="AF26" s="116" t="str">
        <f t="shared" si="2"/>
        <v>-</v>
      </c>
      <c r="AG26" s="117" t="str">
        <f t="shared" si="3"/>
        <v>-</v>
      </c>
    </row>
    <row r="27" spans="1:33" x14ac:dyDescent="0.25">
      <c r="A27" s="3" t="s">
        <v>1207</v>
      </c>
      <c r="B27" s="104" t="s">
        <v>1088</v>
      </c>
      <c r="C27" s="12" t="s">
        <v>2</v>
      </c>
      <c r="D27" s="102">
        <v>80</v>
      </c>
      <c r="E27" s="96">
        <v>80</v>
      </c>
      <c r="F27" s="96">
        <v>80</v>
      </c>
      <c r="G27" s="96">
        <v>80</v>
      </c>
      <c r="H27" s="96">
        <v>80</v>
      </c>
      <c r="I27" s="96">
        <v>80</v>
      </c>
      <c r="J27" s="96">
        <v>80</v>
      </c>
      <c r="K27" s="96">
        <v>80</v>
      </c>
      <c r="L27" s="96">
        <v>80</v>
      </c>
      <c r="M27" s="96">
        <v>80</v>
      </c>
      <c r="N27" s="96">
        <v>80</v>
      </c>
      <c r="O27" s="96">
        <v>80</v>
      </c>
      <c r="P27" s="96">
        <v>80</v>
      </c>
      <c r="Q27" s="96">
        <v>80</v>
      </c>
      <c r="R27" s="96">
        <v>80</v>
      </c>
      <c r="S27" s="96">
        <v>80</v>
      </c>
      <c r="T27" s="96">
        <v>80</v>
      </c>
      <c r="U27" s="96">
        <v>80</v>
      </c>
      <c r="V27" s="96">
        <v>80</v>
      </c>
      <c r="W27" s="96">
        <v>80</v>
      </c>
      <c r="X27" s="96">
        <v>80</v>
      </c>
      <c r="Y27" s="96">
        <v>80</v>
      </c>
      <c r="Z27" s="96">
        <v>80</v>
      </c>
      <c r="AA27" s="97">
        <v>80</v>
      </c>
      <c r="AB27" s="56"/>
      <c r="AC27" s="125">
        <f t="shared" si="0"/>
        <v>80</v>
      </c>
      <c r="AD27" s="115">
        <f t="shared" si="1"/>
        <v>80</v>
      </c>
      <c r="AF27" s="116" t="str">
        <f t="shared" si="2"/>
        <v>-</v>
      </c>
      <c r="AG27" s="117" t="str">
        <f t="shared" si="3"/>
        <v>-</v>
      </c>
    </row>
    <row r="28" spans="1:33" x14ac:dyDescent="0.25">
      <c r="C28" s="10" t="s">
        <v>3</v>
      </c>
      <c r="D28" s="103">
        <v>80</v>
      </c>
      <c r="E28" s="1">
        <v>80</v>
      </c>
      <c r="F28" s="1">
        <v>80</v>
      </c>
      <c r="G28" s="1">
        <v>80</v>
      </c>
      <c r="H28" s="1">
        <v>80</v>
      </c>
      <c r="I28" s="1">
        <v>80</v>
      </c>
      <c r="J28" s="1">
        <v>80</v>
      </c>
      <c r="K28" s="1">
        <v>80</v>
      </c>
      <c r="L28" s="1">
        <v>80</v>
      </c>
      <c r="M28" s="1">
        <v>80</v>
      </c>
      <c r="N28" s="1">
        <v>80</v>
      </c>
      <c r="O28" s="1">
        <v>80</v>
      </c>
      <c r="P28" s="1">
        <v>80</v>
      </c>
      <c r="Q28" s="1">
        <v>80</v>
      </c>
      <c r="R28" s="1">
        <v>80</v>
      </c>
      <c r="S28" s="1">
        <v>80</v>
      </c>
      <c r="T28" s="1">
        <v>80</v>
      </c>
      <c r="U28" s="1">
        <v>80</v>
      </c>
      <c r="V28" s="1">
        <v>80</v>
      </c>
      <c r="W28" s="1">
        <v>80</v>
      </c>
      <c r="X28" s="1">
        <v>80</v>
      </c>
      <c r="Y28" s="1">
        <v>80</v>
      </c>
      <c r="Z28" s="1">
        <v>80</v>
      </c>
      <c r="AA28" s="98">
        <v>80</v>
      </c>
      <c r="AB28" s="56"/>
      <c r="AC28" s="125">
        <f t="shared" si="0"/>
        <v>80</v>
      </c>
      <c r="AD28" s="115">
        <f t="shared" si="1"/>
        <v>80</v>
      </c>
      <c r="AF28" s="116" t="str">
        <f t="shared" si="2"/>
        <v>-</v>
      </c>
      <c r="AG28" s="117" t="str">
        <f t="shared" si="3"/>
        <v>-</v>
      </c>
    </row>
    <row r="29" spans="1:33" x14ac:dyDescent="0.25">
      <c r="A29" s="16"/>
      <c r="B29" s="16"/>
      <c r="C29" s="11" t="s">
        <v>4</v>
      </c>
      <c r="D29" s="101">
        <v>80</v>
      </c>
      <c r="E29" s="99">
        <v>80</v>
      </c>
      <c r="F29" s="99">
        <v>80</v>
      </c>
      <c r="G29" s="99">
        <v>80</v>
      </c>
      <c r="H29" s="99">
        <v>80</v>
      </c>
      <c r="I29" s="99">
        <v>80</v>
      </c>
      <c r="J29" s="99">
        <v>80</v>
      </c>
      <c r="K29" s="99">
        <v>80</v>
      </c>
      <c r="L29" s="99">
        <v>80</v>
      </c>
      <c r="M29" s="99">
        <v>80</v>
      </c>
      <c r="N29" s="99">
        <v>80</v>
      </c>
      <c r="O29" s="99">
        <v>80</v>
      </c>
      <c r="P29" s="99">
        <v>80</v>
      </c>
      <c r="Q29" s="99">
        <v>80</v>
      </c>
      <c r="R29" s="99">
        <v>80</v>
      </c>
      <c r="S29" s="99">
        <v>80</v>
      </c>
      <c r="T29" s="99">
        <v>80</v>
      </c>
      <c r="U29" s="99">
        <v>80</v>
      </c>
      <c r="V29" s="99">
        <v>80</v>
      </c>
      <c r="W29" s="99">
        <v>80</v>
      </c>
      <c r="X29" s="99">
        <v>80</v>
      </c>
      <c r="Y29" s="99">
        <v>80</v>
      </c>
      <c r="Z29" s="99">
        <v>80</v>
      </c>
      <c r="AA29" s="100">
        <v>80</v>
      </c>
      <c r="AB29" s="56"/>
      <c r="AC29" s="125">
        <f t="shared" si="0"/>
        <v>80</v>
      </c>
      <c r="AD29" s="115">
        <f t="shared" si="1"/>
        <v>80</v>
      </c>
      <c r="AF29" s="116" t="str">
        <f t="shared" si="2"/>
        <v>-</v>
      </c>
      <c r="AG29" s="117" t="str">
        <f t="shared" si="3"/>
        <v>-</v>
      </c>
    </row>
    <row r="30" spans="1:33" x14ac:dyDescent="0.25">
      <c r="A30" s="3" t="s">
        <v>1087</v>
      </c>
      <c r="B30" t="s">
        <v>1079</v>
      </c>
      <c r="C30" s="17" t="s">
        <v>2</v>
      </c>
      <c r="D30" s="62">
        <v>0.25</v>
      </c>
      <c r="E30" s="59">
        <v>0.25</v>
      </c>
      <c r="F30" s="59">
        <v>0.25</v>
      </c>
      <c r="G30" s="59">
        <v>0.25</v>
      </c>
      <c r="H30" s="59">
        <v>0.25</v>
      </c>
      <c r="I30" s="59">
        <v>0.25</v>
      </c>
      <c r="J30" s="59">
        <v>0.25</v>
      </c>
      <c r="K30" s="59">
        <v>0.25</v>
      </c>
      <c r="L30" s="59">
        <v>0.25</v>
      </c>
      <c r="M30" s="59">
        <v>0.25</v>
      </c>
      <c r="N30" s="59">
        <v>0.25</v>
      </c>
      <c r="O30" s="59">
        <v>0.25</v>
      </c>
      <c r="P30" s="59">
        <v>0.25</v>
      </c>
      <c r="Q30" s="59">
        <v>0.25</v>
      </c>
      <c r="R30" s="59">
        <v>0.25</v>
      </c>
      <c r="S30" s="59">
        <v>0.25</v>
      </c>
      <c r="T30" s="59">
        <v>0.25</v>
      </c>
      <c r="U30" s="59">
        <v>0.25</v>
      </c>
      <c r="V30" s="59">
        <v>0.25</v>
      </c>
      <c r="W30" s="59">
        <v>0.25</v>
      </c>
      <c r="X30" s="59">
        <v>0.25</v>
      </c>
      <c r="Y30" s="59">
        <v>0.25</v>
      </c>
      <c r="Z30" s="59">
        <v>0.25</v>
      </c>
      <c r="AA30" s="65">
        <v>0.25</v>
      </c>
      <c r="AB30" s="56"/>
      <c r="AC30" s="118">
        <f t="shared" si="0"/>
        <v>0.25</v>
      </c>
      <c r="AD30" s="112">
        <f t="shared" si="1"/>
        <v>0.25</v>
      </c>
      <c r="AF30" s="116">
        <f t="shared" si="2"/>
        <v>6</v>
      </c>
      <c r="AG30" s="117">
        <f t="shared" si="3"/>
        <v>2190</v>
      </c>
    </row>
    <row r="31" spans="1:33" x14ac:dyDescent="0.25">
      <c r="A31" s="4"/>
      <c r="C31" s="2" t="s">
        <v>3</v>
      </c>
      <c r="D31" s="60">
        <v>0.25</v>
      </c>
      <c r="E31" s="57">
        <v>0.25</v>
      </c>
      <c r="F31" s="57">
        <v>0.25</v>
      </c>
      <c r="G31" s="57">
        <v>0.25</v>
      </c>
      <c r="H31" s="57">
        <v>0.25</v>
      </c>
      <c r="I31" s="57">
        <v>0.25</v>
      </c>
      <c r="J31" s="57">
        <v>0.25</v>
      </c>
      <c r="K31" s="57">
        <v>0.25</v>
      </c>
      <c r="L31" s="57">
        <v>0.25</v>
      </c>
      <c r="M31" s="57">
        <v>0.25</v>
      </c>
      <c r="N31" s="57">
        <v>0.25</v>
      </c>
      <c r="O31" s="57">
        <v>0.25</v>
      </c>
      <c r="P31" s="57">
        <v>0.25</v>
      </c>
      <c r="Q31" s="57">
        <v>0.25</v>
      </c>
      <c r="R31" s="57">
        <v>0.25</v>
      </c>
      <c r="S31" s="57">
        <v>0.25</v>
      </c>
      <c r="T31" s="57">
        <v>0.25</v>
      </c>
      <c r="U31" s="57">
        <v>0.25</v>
      </c>
      <c r="V31" s="57">
        <v>0.25</v>
      </c>
      <c r="W31" s="57">
        <v>0.25</v>
      </c>
      <c r="X31" s="57">
        <v>0.25</v>
      </c>
      <c r="Y31" s="57">
        <v>0.25</v>
      </c>
      <c r="Z31" s="57">
        <v>0.25</v>
      </c>
      <c r="AA31" s="58">
        <v>0.25</v>
      </c>
      <c r="AB31" s="56"/>
      <c r="AC31" s="118">
        <f t="shared" si="0"/>
        <v>0.25</v>
      </c>
      <c r="AD31" s="112">
        <f t="shared" si="1"/>
        <v>0.25</v>
      </c>
      <c r="AF31" s="116">
        <f t="shared" si="2"/>
        <v>6</v>
      </c>
      <c r="AG31" s="117" t="str">
        <f t="shared" si="3"/>
        <v>-</v>
      </c>
    </row>
    <row r="32" spans="1:33" x14ac:dyDescent="0.25">
      <c r="A32" s="5"/>
      <c r="B32" s="16"/>
      <c r="C32" s="18" t="s">
        <v>4</v>
      </c>
      <c r="D32" s="63">
        <v>0.25</v>
      </c>
      <c r="E32" s="64">
        <v>0.25</v>
      </c>
      <c r="F32" s="64">
        <v>0.25</v>
      </c>
      <c r="G32" s="64">
        <v>0.25</v>
      </c>
      <c r="H32" s="64">
        <v>0.25</v>
      </c>
      <c r="I32" s="64">
        <v>0.25</v>
      </c>
      <c r="J32" s="64">
        <v>0.25</v>
      </c>
      <c r="K32" s="64">
        <v>0.25</v>
      </c>
      <c r="L32" s="64">
        <v>0.25</v>
      </c>
      <c r="M32" s="64">
        <v>0.25</v>
      </c>
      <c r="N32" s="64">
        <v>0.25</v>
      </c>
      <c r="O32" s="64">
        <v>0.25</v>
      </c>
      <c r="P32" s="64">
        <v>0.25</v>
      </c>
      <c r="Q32" s="64">
        <v>0.25</v>
      </c>
      <c r="R32" s="64">
        <v>0.25</v>
      </c>
      <c r="S32" s="64">
        <v>0.25</v>
      </c>
      <c r="T32" s="64">
        <v>0.25</v>
      </c>
      <c r="U32" s="64">
        <v>0.25</v>
      </c>
      <c r="V32" s="64">
        <v>0.25</v>
      </c>
      <c r="W32" s="64">
        <v>0.25</v>
      </c>
      <c r="X32" s="64">
        <v>0.25</v>
      </c>
      <c r="Y32" s="64">
        <v>0.25</v>
      </c>
      <c r="Z32" s="64">
        <v>0.25</v>
      </c>
      <c r="AA32" s="61">
        <v>0.25</v>
      </c>
      <c r="AB32" s="56"/>
      <c r="AC32" s="118">
        <f t="shared" si="0"/>
        <v>0.25</v>
      </c>
      <c r="AD32" s="112">
        <f t="shared" si="1"/>
        <v>0.25</v>
      </c>
      <c r="AF32" s="116">
        <f t="shared" si="2"/>
        <v>6</v>
      </c>
      <c r="AG32" s="117" t="str">
        <f t="shared" si="3"/>
        <v>-</v>
      </c>
    </row>
    <row r="33" spans="1:33" x14ac:dyDescent="0.25">
      <c r="A33" s="3" t="s">
        <v>1208</v>
      </c>
      <c r="B33" s="104" t="s">
        <v>1088</v>
      </c>
      <c r="C33" s="17" t="s">
        <v>2</v>
      </c>
      <c r="D33" s="79">
        <v>135</v>
      </c>
      <c r="E33" s="80">
        <v>135</v>
      </c>
      <c r="F33" s="80">
        <v>135</v>
      </c>
      <c r="G33" s="80">
        <v>135</v>
      </c>
      <c r="H33" s="80">
        <v>135</v>
      </c>
      <c r="I33" s="80">
        <v>135</v>
      </c>
      <c r="J33" s="80">
        <v>135</v>
      </c>
      <c r="K33" s="80">
        <v>135</v>
      </c>
      <c r="L33" s="80">
        <v>135</v>
      </c>
      <c r="M33" s="80">
        <v>135</v>
      </c>
      <c r="N33" s="80">
        <v>135</v>
      </c>
      <c r="O33" s="80">
        <v>135</v>
      </c>
      <c r="P33" s="80">
        <v>135</v>
      </c>
      <c r="Q33" s="80">
        <v>135</v>
      </c>
      <c r="R33" s="80">
        <v>135</v>
      </c>
      <c r="S33" s="80">
        <v>135</v>
      </c>
      <c r="T33" s="80">
        <v>135</v>
      </c>
      <c r="U33" s="80">
        <v>135</v>
      </c>
      <c r="V33" s="80">
        <v>135</v>
      </c>
      <c r="W33" s="80">
        <v>135</v>
      </c>
      <c r="X33" s="80">
        <v>135</v>
      </c>
      <c r="Y33" s="80">
        <v>135</v>
      </c>
      <c r="Z33" s="80">
        <v>135</v>
      </c>
      <c r="AA33" s="84">
        <v>135</v>
      </c>
      <c r="AB33" s="56"/>
      <c r="AC33" s="125">
        <f t="shared" si="0"/>
        <v>135</v>
      </c>
      <c r="AD33" s="115">
        <f t="shared" si="1"/>
        <v>135</v>
      </c>
      <c r="AF33" s="116" t="str">
        <f t="shared" si="2"/>
        <v>-</v>
      </c>
      <c r="AG33" s="117" t="str">
        <f t="shared" si="3"/>
        <v>-</v>
      </c>
    </row>
    <row r="34" spans="1:33" x14ac:dyDescent="0.25">
      <c r="C34" s="2" t="s">
        <v>3</v>
      </c>
      <c r="D34" s="89">
        <v>135</v>
      </c>
      <c r="E34" s="92">
        <v>135</v>
      </c>
      <c r="F34" s="92">
        <v>135</v>
      </c>
      <c r="G34" s="92">
        <v>135</v>
      </c>
      <c r="H34" s="92">
        <v>135</v>
      </c>
      <c r="I34" s="92">
        <v>135</v>
      </c>
      <c r="J34" s="92">
        <v>135</v>
      </c>
      <c r="K34" s="92">
        <v>135</v>
      </c>
      <c r="L34" s="92">
        <v>135</v>
      </c>
      <c r="M34" s="92">
        <v>135</v>
      </c>
      <c r="N34" s="92">
        <v>135</v>
      </c>
      <c r="O34" s="92">
        <v>135</v>
      </c>
      <c r="P34" s="92">
        <v>135</v>
      </c>
      <c r="Q34" s="92">
        <v>135</v>
      </c>
      <c r="R34" s="92">
        <v>135</v>
      </c>
      <c r="S34" s="92">
        <v>135</v>
      </c>
      <c r="T34" s="92">
        <v>135</v>
      </c>
      <c r="U34" s="92">
        <v>135</v>
      </c>
      <c r="V34" s="92">
        <v>135</v>
      </c>
      <c r="W34" s="92">
        <v>135</v>
      </c>
      <c r="X34" s="92">
        <v>135</v>
      </c>
      <c r="Y34" s="92">
        <v>135</v>
      </c>
      <c r="Z34" s="92">
        <v>135</v>
      </c>
      <c r="AA34" s="82">
        <v>135</v>
      </c>
      <c r="AB34" s="56"/>
      <c r="AC34" s="125">
        <f t="shared" si="0"/>
        <v>135</v>
      </c>
      <c r="AD34" s="115">
        <f t="shared" si="1"/>
        <v>135</v>
      </c>
      <c r="AF34" s="116" t="str">
        <f t="shared" si="2"/>
        <v>-</v>
      </c>
      <c r="AG34" s="117" t="str">
        <f t="shared" si="3"/>
        <v>-</v>
      </c>
    </row>
    <row r="35" spans="1:33" x14ac:dyDescent="0.25">
      <c r="A35" s="16"/>
      <c r="B35" s="16"/>
      <c r="C35" s="18" t="s">
        <v>4</v>
      </c>
      <c r="D35" s="77">
        <v>135</v>
      </c>
      <c r="E35" s="66">
        <v>135</v>
      </c>
      <c r="F35" s="66">
        <v>135</v>
      </c>
      <c r="G35" s="66">
        <v>135</v>
      </c>
      <c r="H35" s="66">
        <v>135</v>
      </c>
      <c r="I35" s="66">
        <v>135</v>
      </c>
      <c r="J35" s="66">
        <v>135</v>
      </c>
      <c r="K35" s="66">
        <v>135</v>
      </c>
      <c r="L35" s="66">
        <v>135</v>
      </c>
      <c r="M35" s="66">
        <v>135</v>
      </c>
      <c r="N35" s="66">
        <v>135</v>
      </c>
      <c r="O35" s="66">
        <v>135</v>
      </c>
      <c r="P35" s="66">
        <v>135</v>
      </c>
      <c r="Q35" s="66">
        <v>135</v>
      </c>
      <c r="R35" s="66">
        <v>135</v>
      </c>
      <c r="S35" s="66">
        <v>135</v>
      </c>
      <c r="T35" s="66">
        <v>135</v>
      </c>
      <c r="U35" s="66">
        <v>135</v>
      </c>
      <c r="V35" s="66">
        <v>135</v>
      </c>
      <c r="W35" s="66">
        <v>135</v>
      </c>
      <c r="X35" s="66">
        <v>135</v>
      </c>
      <c r="Y35" s="66">
        <v>135</v>
      </c>
      <c r="Z35" s="66">
        <v>135</v>
      </c>
      <c r="AA35" s="85">
        <v>135</v>
      </c>
      <c r="AB35" s="56"/>
      <c r="AC35" s="126">
        <f t="shared" si="0"/>
        <v>135</v>
      </c>
      <c r="AD35" s="122">
        <f t="shared" si="1"/>
        <v>135</v>
      </c>
      <c r="AE35" s="16"/>
      <c r="AF35" s="121" t="str">
        <f t="shared" si="2"/>
        <v>-</v>
      </c>
      <c r="AG35" s="120" t="str">
        <f t="shared" si="3"/>
        <v>-</v>
      </c>
    </row>
    <row r="36" spans="1:33" x14ac:dyDescent="0.25">
      <c r="A36" s="3" t="s">
        <v>1090</v>
      </c>
      <c r="B36" s="104" t="s">
        <v>1079</v>
      </c>
      <c r="C36" s="12" t="s">
        <v>2</v>
      </c>
      <c r="D36" s="62">
        <v>0</v>
      </c>
      <c r="E36" s="59">
        <v>0</v>
      </c>
      <c r="F36" s="59">
        <v>0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  <c r="P36" s="59">
        <v>1</v>
      </c>
      <c r="Q36" s="59">
        <v>1</v>
      </c>
      <c r="R36" s="59">
        <v>1</v>
      </c>
      <c r="S36" s="59">
        <v>1</v>
      </c>
      <c r="T36" s="59">
        <v>1</v>
      </c>
      <c r="U36" s="59">
        <v>1</v>
      </c>
      <c r="V36" s="59">
        <v>1</v>
      </c>
      <c r="W36" s="59">
        <v>1</v>
      </c>
      <c r="X36" s="59">
        <v>1</v>
      </c>
      <c r="Y36" s="59">
        <v>1</v>
      </c>
      <c r="Z36" s="59">
        <v>1</v>
      </c>
      <c r="AA36" s="65">
        <v>0</v>
      </c>
      <c r="AB36" s="56"/>
      <c r="AC36" s="113"/>
      <c r="AD36" s="112"/>
      <c r="AF36" s="116"/>
      <c r="AG36" s="116"/>
    </row>
    <row r="37" spans="1:33" x14ac:dyDescent="0.25">
      <c r="A37" s="4"/>
      <c r="C37" s="10" t="s">
        <v>3</v>
      </c>
      <c r="D37" s="60">
        <v>0</v>
      </c>
      <c r="E37" s="57">
        <v>0</v>
      </c>
      <c r="F37" s="57">
        <v>0</v>
      </c>
      <c r="G37" s="57">
        <v>0</v>
      </c>
      <c r="H37" s="57">
        <v>0</v>
      </c>
      <c r="I37" s="57">
        <v>1</v>
      </c>
      <c r="J37" s="57">
        <v>1</v>
      </c>
      <c r="K37" s="57">
        <v>1</v>
      </c>
      <c r="L37" s="57">
        <v>1</v>
      </c>
      <c r="M37" s="57">
        <v>1</v>
      </c>
      <c r="N37" s="57">
        <v>1</v>
      </c>
      <c r="O37" s="57">
        <v>1</v>
      </c>
      <c r="P37" s="57">
        <v>1</v>
      </c>
      <c r="Q37" s="57">
        <v>1</v>
      </c>
      <c r="R37" s="57">
        <v>1</v>
      </c>
      <c r="S37" s="57">
        <v>1</v>
      </c>
      <c r="T37" s="57">
        <v>1</v>
      </c>
      <c r="U37" s="57">
        <v>1</v>
      </c>
      <c r="V37" s="57">
        <v>1</v>
      </c>
      <c r="W37" s="57">
        <v>1</v>
      </c>
      <c r="X37" s="57">
        <v>0</v>
      </c>
      <c r="Y37" s="57">
        <v>0</v>
      </c>
      <c r="Z37" s="57">
        <v>0</v>
      </c>
      <c r="AA37" s="58">
        <v>0</v>
      </c>
      <c r="AB37" s="56"/>
      <c r="AC37" s="113"/>
      <c r="AD37" s="112"/>
      <c r="AF37" s="116"/>
      <c r="AG37" s="116"/>
    </row>
    <row r="38" spans="1:33" x14ac:dyDescent="0.25">
      <c r="A38" s="5"/>
      <c r="B38" s="16"/>
      <c r="C38" s="11" t="s">
        <v>4</v>
      </c>
      <c r="D38" s="63">
        <v>0</v>
      </c>
      <c r="E38" s="64">
        <v>0</v>
      </c>
      <c r="F38" s="64">
        <v>0</v>
      </c>
      <c r="G38" s="64">
        <v>0</v>
      </c>
      <c r="H38" s="64">
        <v>0</v>
      </c>
      <c r="I38" s="64">
        <v>0</v>
      </c>
      <c r="J38" s="64">
        <v>1</v>
      </c>
      <c r="K38" s="64">
        <v>1</v>
      </c>
      <c r="L38" s="64">
        <v>1</v>
      </c>
      <c r="M38" s="64">
        <v>1</v>
      </c>
      <c r="N38" s="64">
        <v>1</v>
      </c>
      <c r="O38" s="64">
        <v>1</v>
      </c>
      <c r="P38" s="64">
        <v>1</v>
      </c>
      <c r="Q38" s="64">
        <v>1</v>
      </c>
      <c r="R38" s="64">
        <v>1</v>
      </c>
      <c r="S38" s="64">
        <v>1</v>
      </c>
      <c r="T38" s="64">
        <v>1</v>
      </c>
      <c r="U38" s="64">
        <v>1</v>
      </c>
      <c r="V38" s="64">
        <v>1</v>
      </c>
      <c r="W38" s="64">
        <v>1</v>
      </c>
      <c r="X38" s="64">
        <v>0</v>
      </c>
      <c r="Y38" s="64">
        <v>0</v>
      </c>
      <c r="Z38" s="64">
        <v>0</v>
      </c>
      <c r="AA38" s="61">
        <v>0</v>
      </c>
      <c r="AC38" s="113"/>
      <c r="AD38" s="112"/>
      <c r="AF38" s="116"/>
      <c r="AG38" s="116"/>
    </row>
    <row r="39" spans="1:33" x14ac:dyDescent="0.25">
      <c r="A39" s="3" t="s">
        <v>1091</v>
      </c>
      <c r="B39" s="104" t="s">
        <v>1079</v>
      </c>
      <c r="C39" s="17" t="s">
        <v>2</v>
      </c>
      <c r="D39" s="62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0.5</v>
      </c>
      <c r="L39" s="59">
        <v>0.5</v>
      </c>
      <c r="M39" s="59">
        <v>0.5</v>
      </c>
      <c r="N39" s="59">
        <v>0.9</v>
      </c>
      <c r="O39" s="59">
        <v>0.9</v>
      </c>
      <c r="P39" s="59">
        <v>0.9</v>
      </c>
      <c r="Q39" s="59">
        <v>0.9</v>
      </c>
      <c r="R39" s="59">
        <v>0.75</v>
      </c>
      <c r="S39" s="59">
        <v>0.75</v>
      </c>
      <c r="T39" s="59">
        <v>0.75</v>
      </c>
      <c r="U39" s="59">
        <v>0.75</v>
      </c>
      <c r="V39" s="59">
        <v>0</v>
      </c>
      <c r="W39" s="59">
        <v>0</v>
      </c>
      <c r="X39" s="59">
        <v>0</v>
      </c>
      <c r="Y39" s="59">
        <v>0</v>
      </c>
      <c r="Z39" s="59">
        <v>0</v>
      </c>
      <c r="AA39" s="65">
        <v>0</v>
      </c>
      <c r="AC39" s="113"/>
      <c r="AD39" s="112"/>
      <c r="AF39" s="116"/>
      <c r="AG39" s="116"/>
    </row>
    <row r="40" spans="1:33" x14ac:dyDescent="0.25">
      <c r="A40" s="4"/>
      <c r="C40" s="2" t="s">
        <v>3</v>
      </c>
      <c r="D40" s="60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0.5</v>
      </c>
      <c r="M40" s="57">
        <v>0.5</v>
      </c>
      <c r="N40" s="57">
        <v>0.9</v>
      </c>
      <c r="O40" s="57">
        <v>0.9</v>
      </c>
      <c r="P40" s="57">
        <v>0.9</v>
      </c>
      <c r="Q40" s="57">
        <v>0.9</v>
      </c>
      <c r="R40" s="57">
        <v>0.75</v>
      </c>
      <c r="S40" s="57">
        <v>0.75</v>
      </c>
      <c r="T40" s="57">
        <v>0.75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8">
        <v>0</v>
      </c>
      <c r="AC40" s="113"/>
      <c r="AD40" s="112"/>
      <c r="AF40" s="116"/>
      <c r="AG40" s="116"/>
    </row>
    <row r="41" spans="1:33" x14ac:dyDescent="0.25">
      <c r="A41" s="5"/>
      <c r="B41" s="16"/>
      <c r="C41" s="18" t="s">
        <v>4</v>
      </c>
      <c r="D41" s="63">
        <v>0</v>
      </c>
      <c r="E41" s="64">
        <v>0</v>
      </c>
      <c r="F41" s="64">
        <v>0</v>
      </c>
      <c r="G41" s="64">
        <v>0</v>
      </c>
      <c r="H41" s="64">
        <v>0</v>
      </c>
      <c r="I41" s="64">
        <v>0</v>
      </c>
      <c r="J41" s="64">
        <v>0</v>
      </c>
      <c r="K41" s="64">
        <v>0</v>
      </c>
      <c r="L41" s="64">
        <v>0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64">
        <v>0</v>
      </c>
      <c r="S41" s="64">
        <v>0</v>
      </c>
      <c r="T41" s="64">
        <v>0</v>
      </c>
      <c r="U41" s="64">
        <v>0</v>
      </c>
      <c r="V41" s="64">
        <v>0</v>
      </c>
      <c r="W41" s="64">
        <v>0</v>
      </c>
      <c r="X41" s="64">
        <v>0</v>
      </c>
      <c r="Y41" s="64">
        <v>0</v>
      </c>
      <c r="Z41" s="64">
        <v>0</v>
      </c>
      <c r="AA41" s="61">
        <v>0</v>
      </c>
      <c r="AC41" s="114"/>
      <c r="AD41" s="115"/>
      <c r="AF41" s="116"/>
      <c r="AG41" s="116"/>
    </row>
    <row r="42" spans="1:33" x14ac:dyDescent="0.25">
      <c r="A42" s="3" t="s">
        <v>1092</v>
      </c>
      <c r="B42" s="104" t="s">
        <v>1079</v>
      </c>
      <c r="C42" s="17" t="s">
        <v>2</v>
      </c>
      <c r="D42" s="62">
        <v>0.9</v>
      </c>
      <c r="E42" s="59">
        <v>0.9</v>
      </c>
      <c r="F42" s="59">
        <v>0.9</v>
      </c>
      <c r="G42" s="59">
        <v>0.9</v>
      </c>
      <c r="H42" s="59">
        <v>0.9</v>
      </c>
      <c r="I42" s="59">
        <v>0.9</v>
      </c>
      <c r="J42" s="59">
        <v>0.9</v>
      </c>
      <c r="K42" s="59">
        <v>0.9</v>
      </c>
      <c r="L42" s="59">
        <v>0.9</v>
      </c>
      <c r="M42" s="59">
        <v>0.9</v>
      </c>
      <c r="N42" s="59">
        <v>0.9</v>
      </c>
      <c r="O42" s="59">
        <v>0.9</v>
      </c>
      <c r="P42" s="59">
        <v>0.9</v>
      </c>
      <c r="Q42" s="59">
        <v>0.9</v>
      </c>
      <c r="R42" s="59">
        <v>0.9</v>
      </c>
      <c r="S42" s="59">
        <v>0.9</v>
      </c>
      <c r="T42" s="59">
        <v>0.9</v>
      </c>
      <c r="U42" s="59">
        <v>0.9</v>
      </c>
      <c r="V42" s="59">
        <v>0.9</v>
      </c>
      <c r="W42" s="59">
        <v>0.9</v>
      </c>
      <c r="X42" s="59">
        <v>0.9</v>
      </c>
      <c r="Y42" s="59">
        <v>0.9</v>
      </c>
      <c r="Z42" s="59">
        <v>0.9</v>
      </c>
      <c r="AA42" s="65">
        <v>0.9</v>
      </c>
      <c r="AC42" s="114"/>
      <c r="AD42" s="115"/>
      <c r="AF42" s="116"/>
      <c r="AG42" s="116"/>
    </row>
    <row r="43" spans="1:33" x14ac:dyDescent="0.25">
      <c r="A43" s="4"/>
      <c r="C43" s="2" t="s">
        <v>3</v>
      </c>
      <c r="D43" s="60">
        <v>0.9</v>
      </c>
      <c r="E43" s="57">
        <v>0.9</v>
      </c>
      <c r="F43" s="57">
        <v>0.9</v>
      </c>
      <c r="G43" s="57">
        <v>0.9</v>
      </c>
      <c r="H43" s="57">
        <v>0.9</v>
      </c>
      <c r="I43" s="57">
        <v>0.9</v>
      </c>
      <c r="J43" s="57">
        <v>0.9</v>
      </c>
      <c r="K43" s="57">
        <v>0.9</v>
      </c>
      <c r="L43" s="57">
        <v>0.9</v>
      </c>
      <c r="M43" s="57">
        <v>0.9</v>
      </c>
      <c r="N43" s="57">
        <v>0.9</v>
      </c>
      <c r="O43" s="57">
        <v>0.9</v>
      </c>
      <c r="P43" s="57">
        <v>0.9</v>
      </c>
      <c r="Q43" s="57">
        <v>0.9</v>
      </c>
      <c r="R43" s="57">
        <v>0.9</v>
      </c>
      <c r="S43" s="57">
        <v>0.9</v>
      </c>
      <c r="T43" s="57">
        <v>0.9</v>
      </c>
      <c r="U43" s="57">
        <v>0.9</v>
      </c>
      <c r="V43" s="57">
        <v>0.9</v>
      </c>
      <c r="W43" s="57">
        <v>0.9</v>
      </c>
      <c r="X43" s="57">
        <v>0.9</v>
      </c>
      <c r="Y43" s="57">
        <v>0.9</v>
      </c>
      <c r="Z43" s="57">
        <v>0.9</v>
      </c>
      <c r="AA43" s="58">
        <v>0.9</v>
      </c>
      <c r="AC43" s="114"/>
      <c r="AD43" s="115"/>
      <c r="AF43" s="116"/>
      <c r="AG43" s="116"/>
    </row>
    <row r="44" spans="1:33" x14ac:dyDescent="0.25">
      <c r="A44" s="5"/>
      <c r="B44" s="16"/>
      <c r="C44" s="18" t="s">
        <v>4</v>
      </c>
      <c r="D44" s="63">
        <v>0.9</v>
      </c>
      <c r="E44" s="64">
        <v>0.9</v>
      </c>
      <c r="F44" s="64">
        <v>0.9</v>
      </c>
      <c r="G44" s="64">
        <v>0.9</v>
      </c>
      <c r="H44" s="64">
        <v>0.9</v>
      </c>
      <c r="I44" s="64">
        <v>0.9</v>
      </c>
      <c r="J44" s="64">
        <v>0.9</v>
      </c>
      <c r="K44" s="64">
        <v>0.9</v>
      </c>
      <c r="L44" s="64">
        <v>0.9</v>
      </c>
      <c r="M44" s="64">
        <v>0.9</v>
      </c>
      <c r="N44" s="64">
        <v>0.9</v>
      </c>
      <c r="O44" s="64">
        <v>0.9</v>
      </c>
      <c r="P44" s="64">
        <v>0.9</v>
      </c>
      <c r="Q44" s="64">
        <v>0.9</v>
      </c>
      <c r="R44" s="64">
        <v>0.9</v>
      </c>
      <c r="S44" s="64">
        <v>0.9</v>
      </c>
      <c r="T44" s="64">
        <v>0.9</v>
      </c>
      <c r="U44" s="64">
        <v>0.9</v>
      </c>
      <c r="V44" s="64">
        <v>0.9</v>
      </c>
      <c r="W44" s="64">
        <v>0.9</v>
      </c>
      <c r="X44" s="64">
        <v>0.9</v>
      </c>
      <c r="Y44" s="64">
        <v>0.9</v>
      </c>
      <c r="Z44" s="64">
        <v>0.9</v>
      </c>
      <c r="AA44" s="61">
        <v>0.9</v>
      </c>
    </row>
  </sheetData>
  <pageMargins left="0.25" right="0.25" top="0.75" bottom="0.75" header="0.3" footer="0.3"/>
  <pageSetup scale="62" fitToHeight="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76"/>
  <sheetViews>
    <sheetView zoomScale="55" zoomScaleNormal="55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A54" sqref="A54:A57"/>
    </sheetView>
  </sheetViews>
  <sheetFormatPr defaultColWidth="9.140625" defaultRowHeight="15" x14ac:dyDescent="0.25"/>
  <cols>
    <col min="1" max="1" width="113" customWidth="1"/>
    <col min="2" max="2" width="9.140625" style="1"/>
    <col min="3" max="3" width="29.5703125" customWidth="1"/>
    <col min="4" max="4" width="46.5703125" customWidth="1"/>
    <col min="5" max="6" width="40.5703125" customWidth="1"/>
    <col min="7" max="7" width="33.42578125" customWidth="1"/>
    <col min="8" max="8" width="29.140625" customWidth="1"/>
    <col min="9" max="9" width="28.42578125" customWidth="1"/>
    <col min="10" max="10" width="37.140625" customWidth="1"/>
    <col min="11" max="11" width="34" customWidth="1"/>
    <col min="12" max="12" width="35.5703125" customWidth="1"/>
    <col min="13" max="13" width="29.5703125" customWidth="1"/>
    <col min="14" max="14" width="34.28515625" customWidth="1"/>
    <col min="15" max="15" width="31.7109375" customWidth="1"/>
    <col min="16" max="16" width="32.42578125" customWidth="1"/>
  </cols>
  <sheetData>
    <row r="1" spans="1:16" x14ac:dyDescent="0.25">
      <c r="A1" s="31" t="s">
        <v>627</v>
      </c>
      <c r="B1" s="1" t="s">
        <v>623</v>
      </c>
      <c r="F1" t="s">
        <v>626</v>
      </c>
      <c r="G1" t="str">
        <f>"SchDay"&amp;G2&amp;"Ref = """</f>
        <v>SchDayMonRef = "</v>
      </c>
      <c r="H1" t="str">
        <f t="shared" ref="H1:P1" si="0">""" SchDay"&amp;H2&amp;"Ref = """</f>
        <v>" SchDayTueRef = "</v>
      </c>
      <c r="I1" t="str">
        <f t="shared" si="0"/>
        <v>" SchDayWedRef = "</v>
      </c>
      <c r="J1" t="str">
        <f t="shared" si="0"/>
        <v>" SchDayThuRef = "</v>
      </c>
      <c r="K1" t="str">
        <f t="shared" si="0"/>
        <v>" SchDayFriRef = "</v>
      </c>
      <c r="L1" t="str">
        <f t="shared" si="0"/>
        <v>" SchDaySatRef = "</v>
      </c>
      <c r="M1" t="str">
        <f t="shared" si="0"/>
        <v>" SchDaySunRef = "</v>
      </c>
      <c r="N1" t="str">
        <f t="shared" si="0"/>
        <v>" SchDayHolRef = "</v>
      </c>
      <c r="O1" t="str">
        <f t="shared" si="0"/>
        <v>" SchDayHtgDDRef = "</v>
      </c>
      <c r="P1" t="str">
        <f t="shared" si="0"/>
        <v>" SchDayClgDDRef = "</v>
      </c>
    </row>
    <row r="2" spans="1:16" x14ac:dyDescent="0.25">
      <c r="A2" t="s">
        <v>623</v>
      </c>
      <c r="B2" s="1" t="s">
        <v>623</v>
      </c>
      <c r="E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3</v>
      </c>
      <c r="M2" t="s">
        <v>4</v>
      </c>
      <c r="N2" t="s">
        <v>51</v>
      </c>
      <c r="O2" t="s">
        <v>624</v>
      </c>
      <c r="P2" t="s">
        <v>625</v>
      </c>
    </row>
    <row r="3" spans="1:16" x14ac:dyDescent="0.25">
      <c r="A3" t="str">
        <f t="shared" ref="A3:A5" si="1">CONCATENATE(C3,D3)</f>
        <v>SchWeek "OnWk"  Type = "Fraction" SchDayMonRef = "OnDay" SchDayTueRef = "OnDay" SchDayWedRef = "OnDay" SchDayThuRef = "OnDay" SchDayFriRef = "OnDay" SchDaySatRef = "OnDay" SchDaySunRef = "OnDay" SchDayHolRef = "OnDay" SchDayHtgDDRef = "OnDay" SchDayClgDDRef = "OnDay"..</v>
      </c>
      <c r="B3" s="1" t="s">
        <v>623</v>
      </c>
      <c r="C3" t="str">
        <f t="shared" ref="C3:C5" si="2">CONCATENATE("SchWeek """,E3,"""  Type = """,F3,""" ")</f>
        <v xml:space="preserve">SchWeek "OnWk"  Type = "Fraction" </v>
      </c>
      <c r="D3" t="str">
        <f>CONCATENATE(G$1,G3,H$1,H3,I$1,I3,J$1,J3,K$1,K3,L$1,L3,M$1,M3,N$1,N3,O$1,O3,P$1,P3,"""..")</f>
        <v>SchDayMonRef = "OnDay" SchDayTueRef = "OnDay" SchDayWedRef = "OnDay" SchDayThuRef = "OnDay" SchDayFriRef = "OnDay" SchDaySatRef = "OnDay" SchDaySunRef = "OnDay" SchDayHolRef = "OnDay" SchDayHtgDDRef = "OnDay" SchDayClgDDRef = "OnDay"..</v>
      </c>
      <c r="E3" t="s">
        <v>350</v>
      </c>
      <c r="F3" t="str">
        <f t="shared" ref="F3:F68" si="3">IF(ISNUMBER(FIND("HVAC",E3)),"OnOff",IF(ISNUMBER(FIND("HtgSetpt",E3)),"Temperature",IF(ISNUMBER(FIND("ClgSetpt",E3)),"Temperature",IF(ISNUMBER(FIND("WaterMain",E3)),"Temperature",IF(ISNUMBER(FIND("WtrHtrSetpt",E3)),"Temperature","Fraction")))))</f>
        <v>Fraction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</row>
    <row r="4" spans="1:16" x14ac:dyDescent="0.25">
      <c r="A4" t="str">
        <f t="shared" si="1"/>
        <v>SchWeek "OffWk"  Type = "Fraction" SchDayMonRef = "OffDay" SchDayTueRef = "OffDay" SchDayWedRef = "OffDay" SchDayThuRef = "OffDay" SchDayFriRef = "OffDay" SchDaySatRef = "OffDay" SchDaySunRef = "OffDay" SchDayHolRef = "OffDay" SchDayHtgDDRef = "OffDay" SchDayClgDDRef = "OffDay"..</v>
      </c>
      <c r="B4" s="1" t="s">
        <v>623</v>
      </c>
      <c r="C4" t="str">
        <f t="shared" si="2"/>
        <v xml:space="preserve">SchWeek "OffWk"  Type = "Fraction" </v>
      </c>
      <c r="D4" t="str">
        <f>CONCATENATE(G$1,G4,H$1,H4,I$1,I4,J$1,J4,K$1,K4,L$1,L4,M$1,M4,N$1,N4,O$1,O4,P$1,P4,"""..")</f>
        <v>SchDayMonRef = "OffDay" SchDayTueRef = "OffDay" SchDayWedRef = "OffDay" SchDayThuRef = "OffDay" SchDayFriRef = "OffDay" SchDaySatRef = "OffDay" SchDaySunRef = "OffDay" SchDayHolRef = "OffDay" SchDayHtgDDRef = "OffDay" SchDayClgDDRef = "OffDay"..</v>
      </c>
      <c r="E4" t="s">
        <v>351</v>
      </c>
      <c r="F4" t="str">
        <f t="shared" si="3"/>
        <v>Fraction</v>
      </c>
      <c r="G4" t="s">
        <v>43</v>
      </c>
      <c r="H4" t="s">
        <v>43</v>
      </c>
      <c r="I4" t="s">
        <v>43</v>
      </c>
      <c r="J4" t="s">
        <v>43</v>
      </c>
      <c r="K4" t="s">
        <v>43</v>
      </c>
      <c r="L4" t="s">
        <v>43</v>
      </c>
      <c r="M4" t="s">
        <v>43</v>
      </c>
      <c r="N4" t="s">
        <v>43</v>
      </c>
      <c r="O4" t="s">
        <v>43</v>
      </c>
      <c r="P4" t="s">
        <v>43</v>
      </c>
    </row>
    <row r="5" spans="1:16" x14ac:dyDescent="0.25">
      <c r="A5" t="str">
        <f t="shared" si="1"/>
        <v>SchWeek "AverageServiceHotWaterWk"  Type = "Fraction" SchDayMonRef = "AverageServiceHotWaterWD" SchDayTueRef = "AverageServiceHotWaterWD" SchDayWedRef = "AverageServiceHotWaterWD" SchDayThuRef = "AverageServiceHotWaterWD" SchDayFriRef = "AverageServiceHotWaterWD" SchDaySatRef = "AverageServiceHotWaterSat" SchDaySunRef = "AverageServiceHotWaterSun" SchDayHolRef = "AverageServiceHotWaterSun" SchDayHtgDDRef = "AverageServiceHotWaterWD" SchDayClgDDRef = "AverageServiceHotWaterWD"..</v>
      </c>
      <c r="B5" s="1" t="s">
        <v>623</v>
      </c>
      <c r="C5" t="str">
        <f t="shared" si="2"/>
        <v xml:space="preserve">SchWeek "AverageServiceHotWaterWk"  Type = "Fraction" </v>
      </c>
      <c r="D5" t="str">
        <f>CONCATENATE(G$1,G5,H$1,H5,I$1,I5,J$1,J5,K$1,K5,L$1,L5,M$1,M5,N$1,N5,O$1,O5,P$1,P5,"""..")</f>
        <v>SchDayMonRef = "AverageServiceHotWaterWD" SchDayTueRef = "AverageServiceHotWaterWD" SchDayWedRef = "AverageServiceHotWaterWD" SchDayThuRef = "AverageServiceHotWaterWD" SchDayFriRef = "AverageServiceHotWaterWD" SchDaySatRef = "AverageServiceHotWaterSat" SchDaySunRef = "AverageServiceHotWaterSun" SchDayHolRef = "AverageServiceHotWaterSun" SchDayHtgDDRef = "AverageServiceHotWaterWD" SchDayClgDDRef = "AverageServiceHotWaterWD"..</v>
      </c>
      <c r="E5" t="s">
        <v>1080</v>
      </c>
      <c r="F5" t="str">
        <f t="shared" si="3"/>
        <v>Fraction</v>
      </c>
      <c r="G5" s="28" t="s">
        <v>1076</v>
      </c>
      <c r="H5" s="28" t="s">
        <v>1076</v>
      </c>
      <c r="I5" s="28" t="s">
        <v>1076</v>
      </c>
      <c r="J5" s="28" t="s">
        <v>1076</v>
      </c>
      <c r="K5" s="28" t="s">
        <v>1076</v>
      </c>
      <c r="L5" s="28" t="s">
        <v>1077</v>
      </c>
      <c r="M5" s="28" t="s">
        <v>1078</v>
      </c>
      <c r="N5" s="28" t="s">
        <v>1078</v>
      </c>
      <c r="O5" s="28" t="s">
        <v>1076</v>
      </c>
      <c r="P5" s="28" t="s">
        <v>1076</v>
      </c>
    </row>
    <row r="6" spans="1:16" ht="17.25" customHeight="1" x14ac:dyDescent="0.25">
      <c r="A6" t="str">
        <f>CONCATENATE(C6,D6)</f>
        <v>SchWeek "AssemblyOccupancyWk"  Type = "Fraction" SchDayMonRef = "AssemblyOccupancyWD" SchDayTueRef = "AssemblyOccupancyWD" SchDayWedRef = "AssemblyOccupancyWD" SchDayThuRef = "AssemblyOccupancyWD" SchDayFriRef = "AssemblyOccupancyWD" SchDaySatRef = "AssemblyOccupancySat" SchDaySunRef = "AssemblyOccupancySun" SchDayHolRef = "AssemblyOccupancySun" SchDayHtgDDRef = "OffDay" SchDayClgDDRef = "OnDay"..</v>
      </c>
      <c r="B6" s="1" t="s">
        <v>623</v>
      </c>
      <c r="C6" t="str">
        <f>CONCATENATE("SchWeek """,E6,"""  Type = """,F6,""" ")</f>
        <v xml:space="preserve">SchWeek "AssemblyOccupancyWk"  Type = "Fraction" </v>
      </c>
      <c r="D6" t="str">
        <f t="shared" ref="D6:D81" si="4">CONCATENATE(G$1,G6,H$1,H6,I$1,I6,J$1,J6,K$1,K6,L$1,L6,M$1,M6,N$1,N6,O$1,O6,P$1,P6,"""..")</f>
        <v>SchDayMonRef = "AssemblyOccupancyWD" SchDayTueRef = "AssemblyOccupancyWD" SchDayWedRef = "AssemblyOccupancyWD" SchDayThuRef = "AssemblyOccupancyWD" SchDayFriRef = "AssemblyOccupancyWD" SchDaySatRef = "AssemblyOccupancySat" SchDaySunRef = "AssemblyOccupancySun" SchDayHolRef = "AssemblyOccupancySun" SchDayHtgDDRef = "OffDay" SchDayClgDDRef = "OnDay"..</v>
      </c>
      <c r="E6" t="s">
        <v>268</v>
      </c>
      <c r="F6" t="str">
        <f t="shared" si="3"/>
        <v>Fraction</v>
      </c>
      <c r="G6" t="s">
        <v>52</v>
      </c>
      <c r="H6" t="s">
        <v>52</v>
      </c>
      <c r="I6" t="s">
        <v>52</v>
      </c>
      <c r="J6" t="s">
        <v>52</v>
      </c>
      <c r="K6" t="s">
        <v>52</v>
      </c>
      <c r="L6" t="s">
        <v>53</v>
      </c>
      <c r="M6" t="s">
        <v>54</v>
      </c>
      <c r="N6" t="s">
        <v>54</v>
      </c>
      <c r="O6" t="s">
        <v>43</v>
      </c>
      <c r="P6" t="s">
        <v>42</v>
      </c>
    </row>
    <row r="7" spans="1:16" x14ac:dyDescent="0.25">
      <c r="A7" t="str">
        <f t="shared" ref="A7:A82" si="5">CONCATENATE(C7,D7)</f>
        <v>SchWeek "AssemblyLightsWk"  Type = "Fraction" SchDayMonRef = "AssemblyLightsWD" SchDayTueRef = "AssemblyLightsWD" SchDayWedRef = "AssemblyLightsWD" SchDayThuRef = "AssemblyLightsWD" SchDayFriRef = "AssemblyLightsWD" SchDaySatRef = "AssemblyLightsSat" SchDaySunRef = "AssemblyLightsSun" SchDayHolRef = "AssemblyLightsSun" SchDayHtgDDRef = "OffDay" SchDayClgDDRef = "OnDay"..</v>
      </c>
      <c r="B7" s="1" t="s">
        <v>623</v>
      </c>
      <c r="C7" t="str">
        <f t="shared" ref="C7:C82" si="6">CONCATENATE("SchWeek """,E7,"""  Type = """,F7,""" ")</f>
        <v xml:space="preserve">SchWeek "AssemblyLightsWk"  Type = "Fraction" </v>
      </c>
      <c r="D7" t="str">
        <f t="shared" si="4"/>
        <v>SchDayMonRef = "AssemblyLightsWD" SchDayTueRef = "AssemblyLightsWD" SchDayWedRef = "AssemblyLightsWD" SchDayThuRef = "AssemblyLightsWD" SchDayFriRef = "AssemblyLightsWD" SchDaySatRef = "AssemblyLightsSat" SchDaySunRef = "AssemblyLightsSun" SchDayHolRef = "AssemblyLightsSun" SchDayHtgDDRef = "OffDay" SchDayClgDDRef = "OnDay"..</v>
      </c>
      <c r="E7" t="s">
        <v>464</v>
      </c>
      <c r="F7" t="str">
        <f t="shared" si="3"/>
        <v>Fraction</v>
      </c>
      <c r="G7" t="s">
        <v>465</v>
      </c>
      <c r="H7" t="s">
        <v>465</v>
      </c>
      <c r="I7" t="s">
        <v>465</v>
      </c>
      <c r="J7" t="s">
        <v>465</v>
      </c>
      <c r="K7" t="s">
        <v>465</v>
      </c>
      <c r="L7" t="s">
        <v>466</v>
      </c>
      <c r="M7" t="s">
        <v>467</v>
      </c>
      <c r="N7" t="s">
        <v>467</v>
      </c>
      <c r="O7" t="s">
        <v>43</v>
      </c>
      <c r="P7" t="s">
        <v>42</v>
      </c>
    </row>
    <row r="8" spans="1:16" x14ac:dyDescent="0.25">
      <c r="A8" t="str">
        <f t="shared" si="5"/>
        <v>SchWeek "AssemblyReceptacleWk"  Type = "Fraction" SchDayMonRef = "AssemblyReceptacleWD" SchDayTueRef = "AssemblyReceptacleWD" SchDayWedRef = "AssemblyReceptacleWD" SchDayThuRef = "AssemblyReceptacleWD" SchDayFriRef = "AssemblyReceptacleWD" SchDaySatRef = "AssemblyReceptacleSat" SchDaySunRef = "AssemblyReceptacleSun" SchDayHolRef = "AssemblyReceptacleSun" SchDayHtgDDRef = "OffDay" SchDayClgDDRef = "OnDay"..</v>
      </c>
      <c r="B8" s="1" t="s">
        <v>623</v>
      </c>
      <c r="C8" t="str">
        <f t="shared" si="6"/>
        <v xml:space="preserve">SchWeek "AssemblyReceptacleWk"  Type = "Fraction" </v>
      </c>
      <c r="D8" t="str">
        <f t="shared" si="4"/>
        <v>SchDayMonRef = "AssemblyReceptacleWD" SchDayTueRef = "AssemblyReceptacleWD" SchDayWedRef = "AssemblyReceptacleWD" SchDayThuRef = "AssemblyReceptacleWD" SchDayFriRef = "AssemblyReceptacleWD" SchDaySatRef = "AssemblyReceptacleSat" SchDaySunRef = "AssemblyReceptacleSun" SchDayHolRef = "AssemblyReceptacleSun" SchDayHtgDDRef = "OffDay" SchDayClgDDRef = "OnDay"..</v>
      </c>
      <c r="E8" t="s">
        <v>269</v>
      </c>
      <c r="F8" t="str">
        <f t="shared" si="3"/>
        <v>Fraction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56</v>
      </c>
      <c r="M8" t="s">
        <v>57</v>
      </c>
      <c r="N8" t="s">
        <v>57</v>
      </c>
      <c r="O8" t="s">
        <v>43</v>
      </c>
      <c r="P8" t="s">
        <v>42</v>
      </c>
    </row>
    <row r="9" spans="1:16" x14ac:dyDescent="0.25">
      <c r="A9" t="str">
        <f t="shared" si="5"/>
        <v>SchWeek "AssemblyHVACAvailWk"  Type = "OnOff" SchDayMonRef = "AssemblyHVACAvailWD" SchDayTueRef = "AssemblyHVACAvailWD" SchDayWedRef = "AssemblyHVACAvailWD" SchDayThuRef = "AssemblyHVACAvailWD" SchDayFriRef = "AssemblyHVACAvailWD" SchDaySatRef = "AssemblyHVACAvailSat" SchDaySunRef = "AssemblyHVACAvailSun" SchDayHolRef = "AssemblyHVACAvailSun" SchDayHtgDDRef = "OnDay" SchDayClgDDRef = "OnDay"..</v>
      </c>
      <c r="B9" s="1" t="s">
        <v>623</v>
      </c>
      <c r="C9" t="str">
        <f t="shared" si="6"/>
        <v xml:space="preserve">SchWeek "AssemblyHVACAvailWk"  Type = "OnOff" </v>
      </c>
      <c r="D9" t="str">
        <f t="shared" si="4"/>
        <v>SchDayMonRef = "AssemblyHVACAvailWD" SchDayTueRef = "AssemblyHVACAvailWD" SchDayWedRef = "AssemblyHVACAvailWD" SchDayThuRef = "AssemblyHVACAvailWD" SchDayFriRef = "AssemblyHVACAvailWD" SchDaySatRef = "AssemblyHVACAvailSat" SchDaySunRef = "AssemblyHVACAvailSun" SchDayHolRef = "AssemblyHVACAvailSun" SchDayHtgDDRef = "OnDay" SchDayClgDDRef = "OnDay"..</v>
      </c>
      <c r="E9" t="s">
        <v>516</v>
      </c>
      <c r="F9" t="str">
        <f t="shared" si="3"/>
        <v>OnOff</v>
      </c>
      <c r="G9" t="s">
        <v>517</v>
      </c>
      <c r="H9" t="s">
        <v>517</v>
      </c>
      <c r="I9" t="s">
        <v>517</v>
      </c>
      <c r="J9" t="s">
        <v>517</v>
      </c>
      <c r="K9" t="s">
        <v>517</v>
      </c>
      <c r="L9" t="s">
        <v>518</v>
      </c>
      <c r="M9" t="s">
        <v>519</v>
      </c>
      <c r="N9" t="s">
        <v>519</v>
      </c>
      <c r="O9" t="s">
        <v>42</v>
      </c>
      <c r="P9" t="s">
        <v>42</v>
      </c>
    </row>
    <row r="10" spans="1:16" x14ac:dyDescent="0.25">
      <c r="A10" t="str">
        <f t="shared" si="5"/>
        <v>SchWeek "AssemblyServiceHotWaterWk"  Type = "Fraction" SchDayMonRef = "AssemblyServiceHotWaterWD" SchDayTueRef = "AssemblyServiceHotWaterWD" SchDayWedRef = "AssemblyServiceHotWaterWD" SchDayThuRef = "AssemblyServiceHotWaterWD" SchDayFriRef = "AssemblyServiceHotWaterWD" SchDaySatRef = "AssemblyServiceHotWaterSat" SchDaySunRef = "AssemblyServiceHotWaterSun" SchDayHolRef = "AssemblyServiceHotWaterSun" SchDayHtgDDRef = "OffDay" SchDayClgDDRef = "OnDay"..</v>
      </c>
      <c r="B10" s="1" t="s">
        <v>623</v>
      </c>
      <c r="C10" t="str">
        <f t="shared" si="6"/>
        <v xml:space="preserve">SchWeek "AssemblyServiceHotWaterWk"  Type = "Fraction" </v>
      </c>
      <c r="D10" t="str">
        <f t="shared" si="4"/>
        <v>SchDayMonRef = "AssemblyServiceHotWaterWD" SchDayTueRef = "AssemblyServiceHotWaterWD" SchDayWedRef = "AssemblyServiceHotWaterWD" SchDayThuRef = "AssemblyServiceHotWaterWD" SchDayFriRef = "AssemblyServiceHotWaterWD" SchDaySatRef = "AssemblyServiceHotWaterSat" SchDaySunRef = "AssemblyServiceHotWaterSun" SchDayHolRef = "AssemblyServiceHotWaterSun" SchDayHtgDDRef = "OffDay" SchDayClgDDRef = "OnDay"..</v>
      </c>
      <c r="E10" t="s">
        <v>270</v>
      </c>
      <c r="F10" t="str">
        <f t="shared" si="3"/>
        <v>Fraction</v>
      </c>
      <c r="G10" t="s">
        <v>58</v>
      </c>
      <c r="H10" t="s">
        <v>58</v>
      </c>
      <c r="I10" t="s">
        <v>58</v>
      </c>
      <c r="J10" t="s">
        <v>58</v>
      </c>
      <c r="K10" t="s">
        <v>58</v>
      </c>
      <c r="L10" t="s">
        <v>59</v>
      </c>
      <c r="M10" t="s">
        <v>60</v>
      </c>
      <c r="N10" t="s">
        <v>60</v>
      </c>
      <c r="O10" t="s">
        <v>43</v>
      </c>
      <c r="P10" t="s">
        <v>42</v>
      </c>
    </row>
    <row r="11" spans="1:16" x14ac:dyDescent="0.25">
      <c r="A11" t="str">
        <f t="shared" si="5"/>
        <v>SchWeek "AssemblyElevatorWk"  Type = "Fraction" SchDayMonRef = "AssemblyElevatorWD" SchDayTueRef = "AssemblyElevatorWD" SchDayWedRef = "AssemblyElevatorWD" SchDayThuRef = "AssemblyElevatorWD" SchDayFriRef = "AssemblyElevatorWD" SchDaySatRef = "AssemblyElevatorSat" SchDaySunRef = "AssemblyElevatorSun" SchDayHolRef = "AssemblyElevatorSun" SchDayHtgDDRef = "OffDay" SchDayClgDDRef = "OnDay"..</v>
      </c>
      <c r="B11" s="1" t="s">
        <v>623</v>
      </c>
      <c r="C11" t="str">
        <f t="shared" si="6"/>
        <v xml:space="preserve">SchWeek "AssemblyElevatorWk"  Type = "Fraction" </v>
      </c>
      <c r="D11" t="str">
        <f t="shared" si="4"/>
        <v>SchDayMonRef = "AssemblyElevatorWD" SchDayTueRef = "AssemblyElevatorWD" SchDayWedRef = "AssemblyElevatorWD" SchDayThuRef = "AssemblyElevatorWD" SchDayFriRef = "AssemblyElevatorWD" SchDaySatRef = "AssemblyElevatorSat" SchDaySunRef = "AssemblyElevatorSun" SchDayHolRef = "AssemblyElevatorSun" SchDayHtgDDRef = "OffDay" SchDayClgDDRef = "OnDay"..</v>
      </c>
      <c r="E11" t="s">
        <v>271</v>
      </c>
      <c r="F11" t="str">
        <f t="shared" si="3"/>
        <v>Fraction</v>
      </c>
      <c r="G11" t="s">
        <v>61</v>
      </c>
      <c r="H11" t="s">
        <v>61</v>
      </c>
      <c r="I11" t="s">
        <v>61</v>
      </c>
      <c r="J11" t="s">
        <v>61</v>
      </c>
      <c r="K11" t="s">
        <v>61</v>
      </c>
      <c r="L11" t="s">
        <v>62</v>
      </c>
      <c r="M11" t="s">
        <v>63</v>
      </c>
      <c r="N11" t="s">
        <v>63</v>
      </c>
      <c r="O11" t="s">
        <v>43</v>
      </c>
      <c r="P11" t="s">
        <v>42</v>
      </c>
    </row>
    <row r="12" spans="1:16" x14ac:dyDescent="0.25">
      <c r="A12" t="str">
        <f t="shared" si="5"/>
        <v>SchWeek "AssemblyRefrigerationWk"  Type = "Fraction" SchDayMonRef = "AssemblyRefrigerationWD" SchDayTueRef = "AssemblyRefrigerationWD" SchDayWedRef = "AssemblyRefrigerationWD" SchDayThuRef = "AssemblyRefrigerationWD" SchDayFriRef = "AssemblyRefrigerationWD" SchDaySatRef = "AssemblyRefrigerationSat" SchDaySunRef = "AssemblyRefrigerationSun" SchDayHolRef = "AssemblyRefrigerationSun" SchDayHtgDDRef = "AssemblyRefrigerationSun" SchDayClgDDRef = "AssemblyRefrigerationWD"..</v>
      </c>
      <c r="B12" s="1" t="s">
        <v>623</v>
      </c>
      <c r="C12" t="str">
        <f t="shared" si="6"/>
        <v xml:space="preserve">SchWeek "AssemblyRefrigerationWk"  Type = "Fraction" </v>
      </c>
      <c r="D12" t="str">
        <f t="shared" si="4"/>
        <v>SchDayMonRef = "AssemblyRefrigerationWD" SchDayTueRef = "AssemblyRefrigerationWD" SchDayWedRef = "AssemblyRefrigerationWD" SchDayThuRef = "AssemblyRefrigerationWD" SchDayFriRef = "AssemblyRefrigerationWD" SchDaySatRef = "AssemblyRefrigerationSat" SchDaySunRef = "AssemblyRefrigerationSun" SchDayHolRef = "AssemblyRefrigerationSun" SchDayHtgDDRef = "AssemblyRefrigerationSun" SchDayClgDDRef = "AssemblyRefrigerationWD"..</v>
      </c>
      <c r="E12" t="s">
        <v>272</v>
      </c>
      <c r="F12" t="str">
        <f t="shared" si="3"/>
        <v>Fraction</v>
      </c>
      <c r="G12" t="s">
        <v>64</v>
      </c>
      <c r="H12" t="s">
        <v>64</v>
      </c>
      <c r="I12" t="s">
        <v>64</v>
      </c>
      <c r="J12" t="s">
        <v>64</v>
      </c>
      <c r="K12" t="s">
        <v>64</v>
      </c>
      <c r="L12" t="s">
        <v>65</v>
      </c>
      <c r="M12" t="s">
        <v>66</v>
      </c>
      <c r="N12" t="s">
        <v>66</v>
      </c>
      <c r="O12" t="s">
        <v>66</v>
      </c>
      <c r="P12" t="s">
        <v>64</v>
      </c>
    </row>
    <row r="13" spans="1:16" x14ac:dyDescent="0.25">
      <c r="A13" t="str">
        <f t="shared" si="5"/>
        <v>SchWeek "AssemblyGasEquipWk"  Type = "Fraction" SchDayMonRef = "AssemblyGasEquipWD" SchDayTueRef = "AssemblyGasEquipWD" SchDayWedRef = "AssemblyGasEquipWD" SchDayThuRef = "AssemblyGasEquipWD" SchDayFriRef = "AssemblyGasEquipWD" SchDaySatRef = "AssemblyGasEquipSat" SchDaySunRef = "AssemblyGasEquipSun" SchDayHolRef = "AssemblyGasEquipSun" SchDayHtgDDRef = "OffDay" SchDayClgDDRef = "OnDay"..</v>
      </c>
      <c r="B13" s="1" t="s">
        <v>623</v>
      </c>
      <c r="C13" t="str">
        <f t="shared" si="6"/>
        <v xml:space="preserve">SchWeek "AssemblyGasEquipWk"  Type = "Fraction" </v>
      </c>
      <c r="D13" t="str">
        <f t="shared" si="4"/>
        <v>SchDayMonRef = "AssemblyGasEquipWD" SchDayTueRef = "AssemblyGasEquipWD" SchDayWedRef = "AssemblyGasEquipWD" SchDayThuRef = "AssemblyGasEquipWD" SchDayFriRef = "AssemblyGasEquipWD" SchDaySatRef = "AssemblyGasEquipSat" SchDaySunRef = "AssemblyGasEquipSun" SchDayHolRef = "AssemblyGasEquipSun" SchDayHtgDDRef = "OffDay" SchDayClgDDRef = "OnDay"..</v>
      </c>
      <c r="E13" t="s">
        <v>428</v>
      </c>
      <c r="F13" t="str">
        <f t="shared" si="3"/>
        <v>Fraction</v>
      </c>
      <c r="G13" t="s">
        <v>429</v>
      </c>
      <c r="H13" t="s">
        <v>429</v>
      </c>
      <c r="I13" t="s">
        <v>429</v>
      </c>
      <c r="J13" t="s">
        <v>429</v>
      </c>
      <c r="K13" t="s">
        <v>429</v>
      </c>
      <c r="L13" t="s">
        <v>430</v>
      </c>
      <c r="M13" t="s">
        <v>431</v>
      </c>
      <c r="N13" t="s">
        <v>431</v>
      </c>
      <c r="O13" t="s">
        <v>43</v>
      </c>
      <c r="P13" t="s">
        <v>42</v>
      </c>
    </row>
    <row r="14" spans="1:16" x14ac:dyDescent="0.25">
      <c r="A14" t="str">
        <f t="shared" si="5"/>
        <v>SchWeek "AssemblyHtgSetptWk"  Type = "Temperature" SchDayMonRef = "AssemblyHtgSetptWD" SchDayTueRef = "AssemblyHtgSetptWD" SchDayWedRef = "AssemblyHtgSetptWD" SchDayThuRef = "AssemblyHtgSetptWD" SchDayFriRef = "AssemblyHtgSetptWD" SchDaySatRef = "AssemblyHtgSetptSat" SchDaySunRef = "AssemblyHtgSetptSun" SchDayHolRef = "AssemblyHtgSetptSun" SchDayHtgDDRef = "AssemblyHtgSetptWD" SchDayClgDDRef = "AssemblyHtgSetptWD"..</v>
      </c>
      <c r="B14" s="1" t="s">
        <v>623</v>
      </c>
      <c r="C14" t="str">
        <f>CONCATENATE("SchWeek """,E14,"""  Type = """,F14,""" ")</f>
        <v xml:space="preserve">SchWeek "AssemblyHtgSetptWk"  Type = "Temperature" </v>
      </c>
      <c r="D14" t="str">
        <f t="shared" si="4"/>
        <v>SchDayMonRef = "AssemblyHtgSetptWD" SchDayTueRef = "AssemblyHtgSetptWD" SchDayWedRef = "AssemblyHtgSetptWD" SchDayThuRef = "AssemblyHtgSetptWD" SchDayFriRef = "AssemblyHtgSetptWD" SchDaySatRef = "AssemblyHtgSetptSat" SchDaySunRef = "AssemblyHtgSetptSun" SchDayHolRef = "AssemblyHtgSetptSun" SchDayHtgDDRef = "AssemblyHtgSetptWD" SchDayClgDDRef = "AssemblyHtgSetptWD"..</v>
      </c>
      <c r="E14" t="s">
        <v>1209</v>
      </c>
      <c r="F14" t="str">
        <f t="shared" si="3"/>
        <v>Temperature</v>
      </c>
      <c r="G14" t="s">
        <v>1210</v>
      </c>
      <c r="H14" t="s">
        <v>1210</v>
      </c>
      <c r="I14" t="s">
        <v>1210</v>
      </c>
      <c r="J14" t="s">
        <v>1210</v>
      </c>
      <c r="K14" t="s">
        <v>1210</v>
      </c>
      <c r="L14" t="s">
        <v>1211</v>
      </c>
      <c r="M14" t="s">
        <v>1212</v>
      </c>
      <c r="N14" t="s">
        <v>1212</v>
      </c>
      <c r="O14" t="s">
        <v>1210</v>
      </c>
      <c r="P14" t="s">
        <v>1210</v>
      </c>
    </row>
    <row r="15" spans="1:16" x14ac:dyDescent="0.25">
      <c r="A15" t="str">
        <f t="shared" si="5"/>
        <v>SchWeek "AssemblyClgSetptWk"  Type = "Temperature" SchDayMonRef = "AssemblyClgSetptWD" SchDayTueRef = "AssemblyClgSetptWD" SchDayWedRef = "AssemblyClgSetptWD" SchDayThuRef = "AssemblyClgSetptWD" SchDayFriRef = "AssemblyClgSetptWD" SchDaySatRef = "AssemblyClgSetptSat" SchDaySunRef = "AssemblyClgSetptSun" SchDayHolRef = "AssemblyClgSetptSun" SchDayHtgDDRef = "AssemblyClgSetptWD" SchDayClgDDRef = "AssemblyClgSetptWD"..</v>
      </c>
      <c r="B15" s="1" t="s">
        <v>623</v>
      </c>
      <c r="C15" t="str">
        <f t="shared" si="6"/>
        <v xml:space="preserve">SchWeek "AssemblyClgSetptWk"  Type = "Temperature" </v>
      </c>
      <c r="D15" t="str">
        <f t="shared" si="4"/>
        <v>SchDayMonRef = "AssemblyClgSetptWD" SchDayTueRef = "AssemblyClgSetptWD" SchDayWedRef = "AssemblyClgSetptWD" SchDayThuRef = "AssemblyClgSetptWD" SchDayFriRef = "AssemblyClgSetptWD" SchDaySatRef = "AssemblyClgSetptSat" SchDaySunRef = "AssemblyClgSetptSun" SchDayHolRef = "AssemblyClgSetptSun" SchDayHtgDDRef = "AssemblyClgSetptWD" SchDayClgDDRef = "AssemblyClgSetptWD"..</v>
      </c>
      <c r="E15" t="s">
        <v>1213</v>
      </c>
      <c r="F15" t="str">
        <f t="shared" si="3"/>
        <v>Temperature</v>
      </c>
      <c r="G15" t="s">
        <v>1214</v>
      </c>
      <c r="H15" t="s">
        <v>1214</v>
      </c>
      <c r="I15" t="s">
        <v>1214</v>
      </c>
      <c r="J15" t="s">
        <v>1214</v>
      </c>
      <c r="K15" t="s">
        <v>1214</v>
      </c>
      <c r="L15" t="s">
        <v>1215</v>
      </c>
      <c r="M15" t="s">
        <v>1216</v>
      </c>
      <c r="N15" t="s">
        <v>1216</v>
      </c>
      <c r="O15" t="s">
        <v>1214</v>
      </c>
      <c r="P15" t="s">
        <v>1214</v>
      </c>
    </row>
    <row r="16" spans="1:16" x14ac:dyDescent="0.25">
      <c r="A16" t="str">
        <f t="shared" si="5"/>
        <v>SchWeek "AssemblyInfiltrationWk"  Type = "Fraction" SchDayMonRef = "AssemblyInfiltrationWD" SchDayTueRef = "AssemblyInfiltrationWD" SchDayWedRef = "AssemblyInfiltrationWD" SchDayThuRef = "AssemblyInfiltrationWD" SchDayFriRef = "AssemblyInfiltrationWD" SchDaySatRef = "AssemblyInfiltrationSat" SchDaySunRef = "AssemblyInfiltrationSun" SchDayHolRef = "AssemblyInfiltrationSun" SchDayHtgDDRef = "AssemblyInfiltrationWD" SchDayClgDDRef = "AssemblyInfiltrationWD"..</v>
      </c>
      <c r="B16" s="1" t="s">
        <v>623</v>
      </c>
      <c r="C16" t="str">
        <f t="shared" si="6"/>
        <v xml:space="preserve">SchWeek "AssemblyInfiltrationWk"  Type = "Fraction" </v>
      </c>
      <c r="D16" t="str">
        <f t="shared" si="4"/>
        <v>SchDayMonRef = "AssemblyInfiltrationWD" SchDayTueRef = "AssemblyInfiltrationWD" SchDayWedRef = "AssemblyInfiltrationWD" SchDayThuRef = "AssemblyInfiltrationWD" SchDayFriRef = "AssemblyInfiltrationWD" SchDaySatRef = "AssemblyInfiltrationSat" SchDaySunRef = "AssemblyInfiltrationSun" SchDayHolRef = "AssemblyInfiltrationSun" SchDayHtgDDRef = "AssemblyInfiltrationWD" SchDayClgDDRef = "AssemblyInfiltrationWD"..</v>
      </c>
      <c r="E16" t="s">
        <v>273</v>
      </c>
      <c r="F16" t="str">
        <f t="shared" si="3"/>
        <v>Fraction</v>
      </c>
      <c r="G16" t="s">
        <v>67</v>
      </c>
      <c r="H16" t="s">
        <v>67</v>
      </c>
      <c r="I16" t="s">
        <v>67</v>
      </c>
      <c r="J16" t="s">
        <v>67</v>
      </c>
      <c r="K16" t="s">
        <v>67</v>
      </c>
      <c r="L16" t="s">
        <v>68</v>
      </c>
      <c r="M16" t="s">
        <v>69</v>
      </c>
      <c r="N16" t="s">
        <v>69</v>
      </c>
      <c r="O16" t="s">
        <v>67</v>
      </c>
      <c r="P16" t="s">
        <v>67</v>
      </c>
    </row>
    <row r="17" spans="1:16" x14ac:dyDescent="0.25">
      <c r="A17" t="str">
        <f t="shared" si="5"/>
        <v>SchWeek "AssemblyEscalatorWk"  Type = "Fraction" SchDayMonRef = "AssemblyEscalatorWD" SchDayTueRef = "AssemblyEscalatorWD" SchDayWedRef = "AssemblyEscalatorWD" SchDayThuRef = "AssemblyEscalatorWD" SchDayFriRef = "AssemblyEscalatorWD" SchDaySatRef = "AssemblyEscalatorSat" SchDaySunRef = "AssemblyEscalatorSun" SchDayHolRef = "AssemblyEscalatorSun" SchDayHtgDDRef = "OffDay" SchDayClgDDRef = "OnDay"..</v>
      </c>
      <c r="B17" s="1" t="s">
        <v>623</v>
      </c>
      <c r="C17" t="str">
        <f t="shared" si="6"/>
        <v xml:space="preserve">SchWeek "AssemblyEscalatorWk"  Type = "Fraction" </v>
      </c>
      <c r="D17" t="str">
        <f t="shared" si="4"/>
        <v>SchDayMonRef = "AssemblyEscalatorWD" SchDayTueRef = "AssemblyEscalatorWD" SchDayWedRef = "AssemblyEscalatorWD" SchDayThuRef = "AssemblyEscalatorWD" SchDayFriRef = "AssemblyEscalatorWD" SchDaySatRef = "AssemblyEscalatorSat" SchDaySunRef = "AssemblyEscalatorSun" SchDayHolRef = "AssemblyEscalatorSun" SchDayHtgDDRef = "OffDay" SchDayClgDDRef = "OnDay"..</v>
      </c>
      <c r="E17" t="s">
        <v>604</v>
      </c>
      <c r="F17" t="str">
        <f t="shared" si="3"/>
        <v>Fraction</v>
      </c>
      <c r="G17" t="s">
        <v>603</v>
      </c>
      <c r="H17" t="s">
        <v>603</v>
      </c>
      <c r="I17" t="s">
        <v>603</v>
      </c>
      <c r="J17" t="s">
        <v>603</v>
      </c>
      <c r="K17" t="s">
        <v>603</v>
      </c>
      <c r="L17" t="s">
        <v>605</v>
      </c>
      <c r="M17" t="s">
        <v>606</v>
      </c>
      <c r="N17" t="s">
        <v>606</v>
      </c>
      <c r="O17" t="s">
        <v>43</v>
      </c>
      <c r="P17" t="s">
        <v>42</v>
      </c>
    </row>
    <row r="18" spans="1:16" x14ac:dyDescent="0.25">
      <c r="A18" t="str">
        <f t="shared" si="5"/>
        <v>SchWeek "AssemblyWtrHtrSetptWk"  Type = "Temperature" SchDayMonRef = "AssemblyWtrHtrSetptWD" SchDayTueRef = "AssemblyWtrHtrSetptWD" SchDayWedRef = "AssemblyWtrHtrSetptWD" SchDayThuRef = "AssemblyWtrHtrSetptWD" SchDayFriRef = "AssemblyWtrHtrSetptWD" SchDaySatRef = "AssemblyWtrHtrSetptSat" SchDaySunRef = "AssemblyWtrHtrSetptSun" SchDayHolRef = "AssemblyWtrHtrSetptSun" SchDayHtgDDRef = "AssemblyWtrHtrSetptWD" SchDayClgDDRef = "AssemblyWtrHtrSetptWD"..</v>
      </c>
      <c r="B18" s="1" t="s">
        <v>623</v>
      </c>
      <c r="C18" t="str">
        <f t="shared" si="6"/>
        <v xml:space="preserve">SchWeek "AssemblyWtrHtrSetptWk"  Type = "Temperature" </v>
      </c>
      <c r="D18" t="str">
        <f t="shared" si="4"/>
        <v>SchDayMonRef = "AssemblyWtrHtrSetptWD" SchDayTueRef = "AssemblyWtrHtrSetptWD" SchDayWedRef = "AssemblyWtrHtrSetptWD" SchDayThuRef = "AssemblyWtrHtrSetptWD" SchDayFriRef = "AssemblyWtrHtrSetptWD" SchDaySatRef = "AssemblyWtrHtrSetptSat" SchDaySunRef = "AssemblyWtrHtrSetptSun" SchDayHolRef = "AssemblyWtrHtrSetptSun" SchDayHtgDDRef = "AssemblyWtrHtrSetptWD" SchDayClgDDRef = "AssemblyWtrHtrSetptWD"..</v>
      </c>
      <c r="E18" t="s">
        <v>1217</v>
      </c>
      <c r="F18" t="str">
        <f t="shared" si="3"/>
        <v>Temperature</v>
      </c>
      <c r="G18" t="s">
        <v>1218</v>
      </c>
      <c r="H18" t="s">
        <v>1218</v>
      </c>
      <c r="I18" t="s">
        <v>1218</v>
      </c>
      <c r="J18" t="s">
        <v>1218</v>
      </c>
      <c r="K18" t="s">
        <v>1218</v>
      </c>
      <c r="L18" t="s">
        <v>1219</v>
      </c>
      <c r="M18" t="s">
        <v>1220</v>
      </c>
      <c r="N18" t="s">
        <v>1220</v>
      </c>
      <c r="O18" t="s">
        <v>1218</v>
      </c>
      <c r="P18" t="s">
        <v>1218</v>
      </c>
    </row>
    <row r="19" spans="1:16" x14ac:dyDescent="0.25">
      <c r="A19" t="str">
        <f t="shared" si="5"/>
        <v>SchWeek "DataOccupancyWk"  Type = "Fraction" SchDayMonRef = "DataOccupancyWD" SchDayTueRef = "DataOccupancyWD" SchDayWedRef = "DataOccupancyWD" SchDayThuRef = "DataOccupancyWD" SchDayFriRef = "DataOccupancyWD" SchDaySatRef = "DataOccupancySat" SchDaySunRef = "DataOccupancySun" SchDayHolRef = "DataOccupancySun" SchDayHtgDDRef = "OffDay" SchDayClgDDRef = "OnDay"..</v>
      </c>
      <c r="B19" s="1" t="s">
        <v>623</v>
      </c>
      <c r="C19" t="str">
        <f t="shared" si="6"/>
        <v xml:space="preserve">SchWeek "DataOccupancyWk"  Type = "Fraction" </v>
      </c>
      <c r="D19" t="str">
        <f t="shared" si="4"/>
        <v>SchDayMonRef = "DataOccupancyWD" SchDayTueRef = "DataOccupancyWD" SchDayWedRef = "DataOccupancyWD" SchDayThuRef = "DataOccupancyWD" SchDayFriRef = "DataOccupancyWD" SchDaySatRef = "DataOccupancySat" SchDaySunRef = "DataOccupancySun" SchDayHolRef = "DataOccupancySun" SchDayHtgDDRef = "OffDay" SchDayClgDDRef = "OnDay"..</v>
      </c>
      <c r="E19" t="s">
        <v>274</v>
      </c>
      <c r="F19" t="str">
        <f t="shared" si="3"/>
        <v>Fraction</v>
      </c>
      <c r="G19" t="s">
        <v>70</v>
      </c>
      <c r="H19" t="s">
        <v>70</v>
      </c>
      <c r="I19" t="s">
        <v>70</v>
      </c>
      <c r="J19" t="s">
        <v>70</v>
      </c>
      <c r="K19" t="s">
        <v>70</v>
      </c>
      <c r="L19" t="s">
        <v>71</v>
      </c>
      <c r="M19" t="s">
        <v>72</v>
      </c>
      <c r="N19" t="s">
        <v>72</v>
      </c>
      <c r="O19" t="s">
        <v>43</v>
      </c>
      <c r="P19" t="s">
        <v>42</v>
      </c>
    </row>
    <row r="20" spans="1:16" x14ac:dyDescent="0.25">
      <c r="A20" t="str">
        <f t="shared" si="5"/>
        <v>SchWeek "DataLightsWk"  Type = "Fraction" SchDayMonRef = "DataLightsWD" SchDayTueRef = "DataLightsWD" SchDayWedRef = "DataLightsWD" SchDayThuRef = "DataLightsWD" SchDayFriRef = "DataLightsWD" SchDaySatRef = "DataLightsSat" SchDaySunRef = "DataLightsSun" SchDayHolRef = "DataLightsSun" SchDayHtgDDRef = "OffDay" SchDayClgDDRef = "OnDay"..</v>
      </c>
      <c r="B20" s="1" t="s">
        <v>623</v>
      </c>
      <c r="C20" t="str">
        <f t="shared" si="6"/>
        <v xml:space="preserve">SchWeek "DataLightsWk"  Type = "Fraction" </v>
      </c>
      <c r="D20" t="str">
        <f t="shared" si="4"/>
        <v>SchDayMonRef = "DataLightsWD" SchDayTueRef = "DataLightsWD" SchDayWedRef = "DataLightsWD" SchDayThuRef = "DataLightsWD" SchDayFriRef = "DataLightsWD" SchDaySatRef = "DataLightsSat" SchDaySunRef = "DataLightsSun" SchDayHolRef = "DataLightsSun" SchDayHtgDDRef = "OffDay" SchDayClgDDRef = "OnDay"..</v>
      </c>
      <c r="E20" t="s">
        <v>468</v>
      </c>
      <c r="F20" t="str">
        <f t="shared" si="3"/>
        <v>Fraction</v>
      </c>
      <c r="G20" t="s">
        <v>469</v>
      </c>
      <c r="H20" t="s">
        <v>469</v>
      </c>
      <c r="I20" t="s">
        <v>469</v>
      </c>
      <c r="J20" t="s">
        <v>469</v>
      </c>
      <c r="K20" t="s">
        <v>469</v>
      </c>
      <c r="L20" t="s">
        <v>470</v>
      </c>
      <c r="M20" t="s">
        <v>471</v>
      </c>
      <c r="N20" t="s">
        <v>471</v>
      </c>
      <c r="O20" t="s">
        <v>43</v>
      </c>
      <c r="P20" t="s">
        <v>42</v>
      </c>
    </row>
    <row r="21" spans="1:16" x14ac:dyDescent="0.25">
      <c r="A21" t="str">
        <f t="shared" si="5"/>
        <v>SchWeek "DataReceptacleJanMaySepWk"  Type = "Fraction" SchDayMonRef = "DataReceptacleJanMaySep" SchDayTueRef = "DataReceptacleJanMaySep" SchDayWedRef = "DataReceptacleJanMaySep" SchDayThuRef = "DataReceptacleJanMaySep" SchDayFriRef = "DataReceptacleJanMaySep" SchDaySatRef = "DataReceptacleJanMaySep" SchDaySunRef = "DataReceptacleJanMaySep" SchDayHolRef = "DataReceptacleJanMaySep" SchDayHtgDDRef = "OffDay" SchDayClgDDRef = "OnDay"..</v>
      </c>
      <c r="B21" s="1" t="s">
        <v>623</v>
      </c>
      <c r="C21" t="str">
        <f t="shared" si="6"/>
        <v xml:space="preserve">SchWeek "DataReceptacleJanMaySepWk"  Type = "Fraction" </v>
      </c>
      <c r="D21" t="str">
        <f t="shared" si="4"/>
        <v>SchDayMonRef = "DataReceptacleJanMaySep" SchDayTueRef = "DataReceptacleJanMaySep" SchDayWedRef = "DataReceptacleJanMaySep" SchDayThuRef = "DataReceptacleJanMaySep" SchDayFriRef = "DataReceptacleJanMaySep" SchDaySatRef = "DataReceptacleJanMaySep" SchDaySunRef = "DataReceptacleJanMaySep" SchDayHolRef = "DataReceptacleJanMaySep" SchDayHtgDDRef = "OffDay" SchDayClgDDRef = "OnDay"..</v>
      </c>
      <c r="E21" t="s">
        <v>341</v>
      </c>
      <c r="F21" t="str">
        <f t="shared" si="3"/>
        <v>Fraction</v>
      </c>
      <c r="G21" t="s">
        <v>628</v>
      </c>
      <c r="H21" t="s">
        <v>628</v>
      </c>
      <c r="I21" t="s">
        <v>628</v>
      </c>
      <c r="J21" t="s">
        <v>628</v>
      </c>
      <c r="K21" t="s">
        <v>628</v>
      </c>
      <c r="L21" t="s">
        <v>628</v>
      </c>
      <c r="M21" t="s">
        <v>628</v>
      </c>
      <c r="N21" t="s">
        <v>628</v>
      </c>
      <c r="O21" t="s">
        <v>43</v>
      </c>
      <c r="P21" t="s">
        <v>42</v>
      </c>
    </row>
    <row r="22" spans="1:16" x14ac:dyDescent="0.25">
      <c r="A22" t="str">
        <f t="shared" si="5"/>
        <v>SchWeek "DataReceptacleFebJunOctWk"  Type = "Fraction" SchDayMonRef = "DataReceptacleFebJunOct" SchDayTueRef = "DataReceptacleFebJunOct" SchDayWedRef = "DataReceptacleFebJunOct" SchDayThuRef = "DataReceptacleFebJunOct" SchDayFriRef = "DataReceptacleFebJunOct" SchDaySatRef = "DataReceptacleFebJunOct" SchDaySunRef = "DataReceptacleFebJunOct" SchDayHolRef = "DataReceptacleFebJunOct" SchDayHtgDDRef = "OffDay" SchDayClgDDRef = "OnDay"..</v>
      </c>
      <c r="B22" s="1" t="s">
        <v>623</v>
      </c>
      <c r="C22" t="str">
        <f t="shared" si="6"/>
        <v xml:space="preserve">SchWeek "DataReceptacleFebJunOctWk"  Type = "Fraction" </v>
      </c>
      <c r="D22" t="str">
        <f t="shared" si="4"/>
        <v>SchDayMonRef = "DataReceptacleFebJunOct" SchDayTueRef = "DataReceptacleFebJunOct" SchDayWedRef = "DataReceptacleFebJunOct" SchDayThuRef = "DataReceptacleFebJunOct" SchDayFriRef = "DataReceptacleFebJunOct" SchDaySatRef = "DataReceptacleFebJunOct" SchDaySunRef = "DataReceptacleFebJunOct" SchDayHolRef = "DataReceptacleFebJunOct" SchDayHtgDDRef = "OffDay" SchDayClgDDRef = "OnDay"..</v>
      </c>
      <c r="E22" t="s">
        <v>342</v>
      </c>
      <c r="F22" t="str">
        <f t="shared" si="3"/>
        <v>Fraction</v>
      </c>
      <c r="G22" t="s">
        <v>629</v>
      </c>
      <c r="H22" t="s">
        <v>629</v>
      </c>
      <c r="I22" t="s">
        <v>629</v>
      </c>
      <c r="J22" t="s">
        <v>629</v>
      </c>
      <c r="K22" t="s">
        <v>629</v>
      </c>
      <c r="L22" t="s">
        <v>629</v>
      </c>
      <c r="M22" t="s">
        <v>629</v>
      </c>
      <c r="N22" t="s">
        <v>629</v>
      </c>
      <c r="O22" t="s">
        <v>43</v>
      </c>
      <c r="P22" t="s">
        <v>42</v>
      </c>
    </row>
    <row r="23" spans="1:16" x14ac:dyDescent="0.25">
      <c r="A23" t="str">
        <f t="shared" si="5"/>
        <v>SchWeek "DataReceptacleMarJulNovWk"  Type = "Fraction" SchDayMonRef = "DataReceptacleMarJulNov" SchDayTueRef = "DataReceptacleMarJulNov" SchDayWedRef = "DataReceptacleMarJulNov" SchDayThuRef = "DataReceptacleMarJulNov" SchDayFriRef = "DataReceptacleMarJulNov" SchDaySatRef = "DataReceptacleMarJulNov" SchDaySunRef = "DataReceptacleMarJulNov" SchDayHolRef = "DataReceptacleMarJulNov" SchDayHtgDDRef = "OffDay" SchDayClgDDRef = "OnDay"..</v>
      </c>
      <c r="B23" s="1" t="s">
        <v>623</v>
      </c>
      <c r="C23" t="str">
        <f t="shared" si="6"/>
        <v xml:space="preserve">SchWeek "DataReceptacleMarJulNovWk"  Type = "Fraction" </v>
      </c>
      <c r="D23" t="str">
        <f t="shared" si="4"/>
        <v>SchDayMonRef = "DataReceptacleMarJulNov" SchDayTueRef = "DataReceptacleMarJulNov" SchDayWedRef = "DataReceptacleMarJulNov" SchDayThuRef = "DataReceptacleMarJulNov" SchDayFriRef = "DataReceptacleMarJulNov" SchDaySatRef = "DataReceptacleMarJulNov" SchDaySunRef = "DataReceptacleMarJulNov" SchDayHolRef = "DataReceptacleMarJulNov" SchDayHtgDDRef = "OffDay" SchDayClgDDRef = "OnDay"..</v>
      </c>
      <c r="E23" t="s">
        <v>343</v>
      </c>
      <c r="F23" t="str">
        <f t="shared" si="3"/>
        <v>Fraction</v>
      </c>
      <c r="G23" t="s">
        <v>630</v>
      </c>
      <c r="H23" t="s">
        <v>630</v>
      </c>
      <c r="I23" t="s">
        <v>630</v>
      </c>
      <c r="J23" t="s">
        <v>630</v>
      </c>
      <c r="K23" t="s">
        <v>630</v>
      </c>
      <c r="L23" t="s">
        <v>630</v>
      </c>
      <c r="M23" t="s">
        <v>630</v>
      </c>
      <c r="N23" t="s">
        <v>630</v>
      </c>
      <c r="O23" t="s">
        <v>43</v>
      </c>
      <c r="P23" t="s">
        <v>42</v>
      </c>
    </row>
    <row r="24" spans="1:16" x14ac:dyDescent="0.25">
      <c r="A24" t="str">
        <f t="shared" si="5"/>
        <v>SchWeek "DataReceptacleAprAugDecWk"  Type = "Fraction" SchDayMonRef = "DataReceptacleAprAugDec" SchDayTueRef = "DataReceptacleAprAugDec" SchDayWedRef = "DataReceptacleAprAugDec" SchDayThuRef = "DataReceptacleAprAugDec" SchDayFriRef = "DataReceptacleAprAugDec" SchDaySatRef = "DataReceptacleAprAugDec" SchDaySunRef = "DataReceptacleAprAugDec" SchDayHolRef = "DataReceptacleAprAugDec" SchDayHtgDDRef = "OffDay" SchDayClgDDRef = "OnDay"..</v>
      </c>
      <c r="B24" s="1" t="s">
        <v>623</v>
      </c>
      <c r="C24" t="str">
        <f t="shared" si="6"/>
        <v xml:space="preserve">SchWeek "DataReceptacleAprAugDecWk"  Type = "Fraction" </v>
      </c>
      <c r="D24" t="str">
        <f t="shared" si="4"/>
        <v>SchDayMonRef = "DataReceptacleAprAugDec" SchDayTueRef = "DataReceptacleAprAugDec" SchDayWedRef = "DataReceptacleAprAugDec" SchDayThuRef = "DataReceptacleAprAugDec" SchDayFriRef = "DataReceptacleAprAugDec" SchDaySatRef = "DataReceptacleAprAugDec" SchDaySunRef = "DataReceptacleAprAugDec" SchDayHolRef = "DataReceptacleAprAugDec" SchDayHtgDDRef = "OffDay" SchDayClgDDRef = "OnDay"..</v>
      </c>
      <c r="E24" t="s">
        <v>344</v>
      </c>
      <c r="F24" t="str">
        <f t="shared" si="3"/>
        <v>Fraction</v>
      </c>
      <c r="G24" t="s">
        <v>631</v>
      </c>
      <c r="H24" t="s">
        <v>631</v>
      </c>
      <c r="I24" t="s">
        <v>631</v>
      </c>
      <c r="J24" t="s">
        <v>631</v>
      </c>
      <c r="K24" t="s">
        <v>631</v>
      </c>
      <c r="L24" t="s">
        <v>631</v>
      </c>
      <c r="M24" t="s">
        <v>631</v>
      </c>
      <c r="N24" t="s">
        <v>631</v>
      </c>
      <c r="O24" t="s">
        <v>43</v>
      </c>
      <c r="P24" t="s">
        <v>42</v>
      </c>
    </row>
    <row r="25" spans="1:16" x14ac:dyDescent="0.25">
      <c r="A25" t="str">
        <f t="shared" si="5"/>
        <v>SchWeek "DataHVACAvailWk"  Type = "OnOff" SchDayMonRef = "DataHVACAvailWD" SchDayTueRef = "DataHVACAvailWD" SchDayWedRef = "DataHVACAvailWD" SchDayThuRef = "DataHVACAvailWD" SchDayFriRef = "DataHVACAvailWD" SchDaySatRef = "DataHVACAvailSat" SchDaySunRef = "DataHVACAvailSun" SchDayHolRef = "DataHVACAvailSun" SchDayHtgDDRef = "OnDay" SchDayClgDDRef = "OnDay"..</v>
      </c>
      <c r="B25" s="1" t="s">
        <v>623</v>
      </c>
      <c r="C25" t="str">
        <f t="shared" si="6"/>
        <v xml:space="preserve">SchWeek "DataHVACAvailWk"  Type = "OnOff" </v>
      </c>
      <c r="D25" t="str">
        <f t="shared" si="4"/>
        <v>SchDayMonRef = "DataHVACAvailWD" SchDayTueRef = "DataHVACAvailWD" SchDayWedRef = "DataHVACAvailWD" SchDayThuRef = "DataHVACAvailWD" SchDayFriRef = "DataHVACAvailWD" SchDaySatRef = "DataHVACAvailSat" SchDaySunRef = "DataHVACAvailSun" SchDayHolRef = "DataHVACAvailSun" SchDayHtgDDRef = "OnDay" SchDayClgDDRef = "OnDay"..</v>
      </c>
      <c r="E25" t="s">
        <v>520</v>
      </c>
      <c r="F25" t="str">
        <f t="shared" si="3"/>
        <v>OnOff</v>
      </c>
      <c r="G25" t="s">
        <v>521</v>
      </c>
      <c r="H25" t="s">
        <v>521</v>
      </c>
      <c r="I25" t="s">
        <v>521</v>
      </c>
      <c r="J25" t="s">
        <v>521</v>
      </c>
      <c r="K25" t="s">
        <v>521</v>
      </c>
      <c r="L25" t="s">
        <v>522</v>
      </c>
      <c r="M25" t="s">
        <v>523</v>
      </c>
      <c r="N25" t="s">
        <v>523</v>
      </c>
      <c r="O25" t="s">
        <v>42</v>
      </c>
      <c r="P25" t="s">
        <v>42</v>
      </c>
    </row>
    <row r="26" spans="1:16" x14ac:dyDescent="0.25">
      <c r="A26" t="str">
        <f t="shared" si="5"/>
        <v>SchWeek "DataServiceHotWaterWk"  Type = "Fraction" SchDayMonRef = "DataServiceHotWaterWD" SchDayTueRef = "DataServiceHotWaterWD" SchDayWedRef = "DataServiceHotWaterWD" SchDayThuRef = "DataServiceHotWaterWD" SchDayFriRef = "DataServiceHotWaterWD" SchDaySatRef = "DataServiceHotWaterSat" SchDaySunRef = "DataServiceHotWaterSun" SchDayHolRef = "DataServiceHotWaterSun" SchDayHtgDDRef = "OffDay" SchDayClgDDRef = "OnDay"..</v>
      </c>
      <c r="B26" s="1" t="s">
        <v>623</v>
      </c>
      <c r="C26" t="str">
        <f t="shared" si="6"/>
        <v xml:space="preserve">SchWeek "DataServiceHotWaterWk"  Type = "Fraction" </v>
      </c>
      <c r="D26" t="str">
        <f t="shared" si="4"/>
        <v>SchDayMonRef = "DataServiceHotWaterWD" SchDayTueRef = "DataServiceHotWaterWD" SchDayWedRef = "DataServiceHotWaterWD" SchDayThuRef = "DataServiceHotWaterWD" SchDayFriRef = "DataServiceHotWaterWD" SchDaySatRef = "DataServiceHotWaterSat" SchDaySunRef = "DataServiceHotWaterSun" SchDayHolRef = "DataServiceHotWaterSun" SchDayHtgDDRef = "OffDay" SchDayClgDDRef = "OnDay"..</v>
      </c>
      <c r="E26" t="s">
        <v>275</v>
      </c>
      <c r="F26" t="str">
        <f t="shared" si="3"/>
        <v>Fraction</v>
      </c>
      <c r="G26" t="s">
        <v>73</v>
      </c>
      <c r="H26" t="s">
        <v>73</v>
      </c>
      <c r="I26" t="s">
        <v>73</v>
      </c>
      <c r="J26" t="s">
        <v>73</v>
      </c>
      <c r="K26" t="s">
        <v>73</v>
      </c>
      <c r="L26" t="s">
        <v>74</v>
      </c>
      <c r="M26" t="s">
        <v>75</v>
      </c>
      <c r="N26" t="s">
        <v>75</v>
      </c>
      <c r="O26" t="s">
        <v>43</v>
      </c>
      <c r="P26" t="s">
        <v>42</v>
      </c>
    </row>
    <row r="27" spans="1:16" x14ac:dyDescent="0.25">
      <c r="A27" t="str">
        <f t="shared" si="5"/>
        <v>SchWeek "DataElevatorWk"  Type = "Fraction" SchDayMonRef = "DataElevatorWD" SchDayTueRef = "DataElevatorWD" SchDayWedRef = "DataElevatorWD" SchDayThuRef = "DataElevatorWD" SchDayFriRef = "DataElevatorWD" SchDaySatRef = "DataElevatorSat" SchDaySunRef = "DataElevatorSun" SchDayHolRef = "DataElevatorSun" SchDayHtgDDRef = "OffDay" SchDayClgDDRef = "OnDay"..</v>
      </c>
      <c r="B27" s="1" t="s">
        <v>623</v>
      </c>
      <c r="C27" t="str">
        <f t="shared" si="6"/>
        <v xml:space="preserve">SchWeek "DataElevatorWk"  Type = "Fraction" </v>
      </c>
      <c r="D27" t="str">
        <f t="shared" si="4"/>
        <v>SchDayMonRef = "DataElevatorWD" SchDayTueRef = "DataElevatorWD" SchDayWedRef = "DataElevatorWD" SchDayThuRef = "DataElevatorWD" SchDayFriRef = "DataElevatorWD" SchDaySatRef = "DataElevatorSat" SchDaySunRef = "DataElevatorSun" SchDayHolRef = "DataElevatorSun" SchDayHtgDDRef = "OffDay" SchDayClgDDRef = "OnDay"..</v>
      </c>
      <c r="E27" t="s">
        <v>276</v>
      </c>
      <c r="F27" t="str">
        <f t="shared" si="3"/>
        <v>Fraction</v>
      </c>
      <c r="G27" t="s">
        <v>76</v>
      </c>
      <c r="H27" t="s">
        <v>76</v>
      </c>
      <c r="I27" t="s">
        <v>76</v>
      </c>
      <c r="J27" t="s">
        <v>76</v>
      </c>
      <c r="K27" t="s">
        <v>76</v>
      </c>
      <c r="L27" t="s">
        <v>77</v>
      </c>
      <c r="M27" t="s">
        <v>78</v>
      </c>
      <c r="N27" t="s">
        <v>78</v>
      </c>
      <c r="O27" t="s">
        <v>43</v>
      </c>
      <c r="P27" t="s">
        <v>42</v>
      </c>
    </row>
    <row r="28" spans="1:16" x14ac:dyDescent="0.25">
      <c r="A28" t="str">
        <f t="shared" si="5"/>
        <v>SchWeek "DataHtgSetptWk"  Type = "Temperature" SchDayMonRef = "DataHtgSetptWD" SchDayTueRef = "DataHtgSetptWD" SchDayWedRef = "DataHtgSetptWD" SchDayThuRef = "DataHtgSetptWD" SchDayFriRef = "DataHtgSetptWD" SchDaySatRef = "DataHtgSetptSat" SchDaySunRef = "DataHtgSetptSun" SchDayHolRef = "DataHtgSetptSun" SchDayHtgDDRef = "DataHtgSetptWD" SchDayClgDDRef = "DataHtgSetptWD"..</v>
      </c>
      <c r="B28" s="1" t="s">
        <v>623</v>
      </c>
      <c r="C28" t="str">
        <f t="shared" si="6"/>
        <v xml:space="preserve">SchWeek "DataHtgSetptWk"  Type = "Temperature" </v>
      </c>
      <c r="D28" t="str">
        <f t="shared" si="4"/>
        <v>SchDayMonRef = "DataHtgSetptWD" SchDayTueRef = "DataHtgSetptWD" SchDayWedRef = "DataHtgSetptWD" SchDayThuRef = "DataHtgSetptWD" SchDayFriRef = "DataHtgSetptWD" SchDaySatRef = "DataHtgSetptSat" SchDaySunRef = "DataHtgSetptSun" SchDayHolRef = "DataHtgSetptSun" SchDayHtgDDRef = "DataHtgSetptWD" SchDayClgDDRef = "DataHtgSetptWD"..</v>
      </c>
      <c r="E28" t="s">
        <v>1221</v>
      </c>
      <c r="F28" t="str">
        <f t="shared" si="3"/>
        <v>Temperature</v>
      </c>
      <c r="G28" t="s">
        <v>1222</v>
      </c>
      <c r="H28" t="s">
        <v>1222</v>
      </c>
      <c r="I28" t="s">
        <v>1222</v>
      </c>
      <c r="J28" t="s">
        <v>1222</v>
      </c>
      <c r="K28" t="s">
        <v>1222</v>
      </c>
      <c r="L28" t="s">
        <v>1223</v>
      </c>
      <c r="M28" t="s">
        <v>1224</v>
      </c>
      <c r="N28" t="s">
        <v>1224</v>
      </c>
      <c r="O28" t="s">
        <v>1222</v>
      </c>
      <c r="P28" t="s">
        <v>1222</v>
      </c>
    </row>
    <row r="29" spans="1:16" x14ac:dyDescent="0.25">
      <c r="A29" t="str">
        <f t="shared" si="5"/>
        <v>SchWeek "DataClgSetptWk"  Type = "Temperature" SchDayMonRef = "DataClgSetptWD" SchDayTueRef = "DataClgSetptWD" SchDayWedRef = "DataClgSetptWD" SchDayThuRef = "DataClgSetptWD" SchDayFriRef = "DataClgSetptWD" SchDaySatRef = "DataClgSetptSat" SchDaySunRef = "DataClgSetptSun" SchDayHolRef = "DataClgSetptSun" SchDayHtgDDRef = "DataClgSetptWD" SchDayClgDDRef = "DataClgSetptWD"..</v>
      </c>
      <c r="B29" s="1" t="s">
        <v>623</v>
      </c>
      <c r="C29" t="str">
        <f t="shared" si="6"/>
        <v xml:space="preserve">SchWeek "DataClgSetptWk"  Type = "Temperature" </v>
      </c>
      <c r="D29" t="str">
        <f t="shared" si="4"/>
        <v>SchDayMonRef = "DataClgSetptWD" SchDayTueRef = "DataClgSetptWD" SchDayWedRef = "DataClgSetptWD" SchDayThuRef = "DataClgSetptWD" SchDayFriRef = "DataClgSetptWD" SchDaySatRef = "DataClgSetptSat" SchDaySunRef = "DataClgSetptSun" SchDayHolRef = "DataClgSetptSun" SchDayHtgDDRef = "DataClgSetptWD" SchDayClgDDRef = "DataClgSetptWD"..</v>
      </c>
      <c r="E29" t="s">
        <v>1225</v>
      </c>
      <c r="F29" t="str">
        <f t="shared" si="3"/>
        <v>Temperature</v>
      </c>
      <c r="G29" t="s">
        <v>1226</v>
      </c>
      <c r="H29" t="s">
        <v>1226</v>
      </c>
      <c r="I29" t="s">
        <v>1226</v>
      </c>
      <c r="J29" t="s">
        <v>1226</v>
      </c>
      <c r="K29" t="s">
        <v>1226</v>
      </c>
      <c r="L29" t="s">
        <v>1227</v>
      </c>
      <c r="M29" t="s">
        <v>1228</v>
      </c>
      <c r="N29" t="s">
        <v>1228</v>
      </c>
      <c r="O29" t="s">
        <v>1226</v>
      </c>
      <c r="P29" t="s">
        <v>1226</v>
      </c>
    </row>
    <row r="30" spans="1:16" x14ac:dyDescent="0.25">
      <c r="A30" t="str">
        <f t="shared" si="5"/>
        <v>SchWeek "DataInfiltrationWk"  Type = "Fraction" SchDayMonRef = "DataInfiltrationWD" SchDayTueRef = "DataInfiltrationWD" SchDayWedRef = "DataInfiltrationWD" SchDayThuRef = "DataInfiltrationWD" SchDayFriRef = "DataInfiltrationWD" SchDaySatRef = "DataInfiltrationSat" SchDaySunRef = "DataInfiltrationSun" SchDayHolRef = "DataInfiltrationSun" SchDayHtgDDRef = "DataInfiltrationWD" SchDayClgDDRef = "DataInfiltrationWD"..</v>
      </c>
      <c r="B30" s="1" t="s">
        <v>623</v>
      </c>
      <c r="C30" t="str">
        <f t="shared" si="6"/>
        <v xml:space="preserve">SchWeek "DataInfiltrationWk"  Type = "Fraction" </v>
      </c>
      <c r="D30" t="str">
        <f t="shared" si="4"/>
        <v>SchDayMonRef = "DataInfiltrationWD" SchDayTueRef = "DataInfiltrationWD" SchDayWedRef = "DataInfiltrationWD" SchDayThuRef = "DataInfiltrationWD" SchDayFriRef = "DataInfiltrationWD" SchDaySatRef = "DataInfiltrationSat" SchDaySunRef = "DataInfiltrationSun" SchDayHolRef = "DataInfiltrationSun" SchDayHtgDDRef = "DataInfiltrationWD" SchDayClgDDRef = "DataInfiltrationWD"..</v>
      </c>
      <c r="E30" t="s">
        <v>277</v>
      </c>
      <c r="F30" t="str">
        <f t="shared" si="3"/>
        <v>Fraction</v>
      </c>
      <c r="G30" t="s">
        <v>79</v>
      </c>
      <c r="H30" t="s">
        <v>79</v>
      </c>
      <c r="I30" t="s">
        <v>79</v>
      </c>
      <c r="J30" t="s">
        <v>79</v>
      </c>
      <c r="K30" t="s">
        <v>79</v>
      </c>
      <c r="L30" t="s">
        <v>80</v>
      </c>
      <c r="M30" t="s">
        <v>81</v>
      </c>
      <c r="N30" t="s">
        <v>81</v>
      </c>
      <c r="O30" t="s">
        <v>79</v>
      </c>
      <c r="P30" t="s">
        <v>79</v>
      </c>
    </row>
    <row r="31" spans="1:16" x14ac:dyDescent="0.25">
      <c r="A31" t="str">
        <f t="shared" si="5"/>
        <v>SchWeek "DataWtrHtrSetptWk"  Type = "Temperature" SchDayMonRef = "DataWtrHtrSetptWD" SchDayTueRef = "DataWtrHtrSetptWD" SchDayWedRef = "DataWtrHtrSetptWD" SchDayThuRef = "DataWtrHtrSetptWD" SchDayFriRef = "DataWtrHtrSetptWD" SchDaySatRef = "DataWtrHtrSetptSat" SchDaySunRef = "DataWtrHtrSetptSun" SchDayHolRef = "DataWtrHtrSetptSun" SchDayHtgDDRef = "DataWtrHtrSetptWD" SchDayClgDDRef = "DataWtrHtrSetptWD"..</v>
      </c>
      <c r="B31" s="1" t="s">
        <v>623</v>
      </c>
      <c r="C31" t="str">
        <f t="shared" si="6"/>
        <v xml:space="preserve">SchWeek "DataWtrHtrSetptWk"  Type = "Temperature" </v>
      </c>
      <c r="D31" t="str">
        <f t="shared" si="4"/>
        <v>SchDayMonRef = "DataWtrHtrSetptWD" SchDayTueRef = "DataWtrHtrSetptWD" SchDayWedRef = "DataWtrHtrSetptWD" SchDayThuRef = "DataWtrHtrSetptWD" SchDayFriRef = "DataWtrHtrSetptWD" SchDaySatRef = "DataWtrHtrSetptSat" SchDaySunRef = "DataWtrHtrSetptSun" SchDayHolRef = "DataWtrHtrSetptSun" SchDayHtgDDRef = "DataWtrHtrSetptWD" SchDayClgDDRef = "DataWtrHtrSetptWD"..</v>
      </c>
      <c r="E31" t="s">
        <v>1229</v>
      </c>
      <c r="F31" t="str">
        <f t="shared" si="3"/>
        <v>Temperature</v>
      </c>
      <c r="G31" t="s">
        <v>1230</v>
      </c>
      <c r="H31" t="s">
        <v>1230</v>
      </c>
      <c r="I31" t="s">
        <v>1230</v>
      </c>
      <c r="J31" t="s">
        <v>1230</v>
      </c>
      <c r="K31" t="s">
        <v>1230</v>
      </c>
      <c r="L31" t="s">
        <v>1231</v>
      </c>
      <c r="M31" t="s">
        <v>1232</v>
      </c>
      <c r="N31" t="s">
        <v>1232</v>
      </c>
      <c r="O31" t="s">
        <v>1230</v>
      </c>
      <c r="P31" t="s">
        <v>1230</v>
      </c>
    </row>
    <row r="32" spans="1:16" x14ac:dyDescent="0.25">
      <c r="A32" t="str">
        <f>CONCATENATE(C32,D32)</f>
        <v>SchWeek "DataEscalatorWk"  Type = "Fraction" SchDayMonRef = "DataEscalatorWD" SchDayTueRef = "DataEscalatorWD" SchDayWedRef = "DataEscalatorWD" SchDayThuRef = "DataEscalatorWD" SchDayFriRef = "DataEscalatorWD" SchDaySatRef = "DataEscalatorSat" SchDaySunRef = "DataEscalatorSun" SchDayHolRef = "DataEscalatorSun" SchDayHtgDDRef = "OffDay" SchDayClgDDRef = "OnDay"..</v>
      </c>
      <c r="B32" s="1" t="s">
        <v>623</v>
      </c>
      <c r="C32" t="str">
        <f t="shared" si="6"/>
        <v xml:space="preserve">SchWeek "DataEscalatorWk"  Type = "Fraction" </v>
      </c>
      <c r="D32" t="str">
        <f t="shared" si="4"/>
        <v>SchDayMonRef = "DataEscalatorWD" SchDayTueRef = "DataEscalatorWD" SchDayWedRef = "DataEscalatorWD" SchDayThuRef = "DataEscalatorWD" SchDayFriRef = "DataEscalatorWD" SchDaySatRef = "DataEscalatorSat" SchDaySunRef = "DataEscalatorSun" SchDayHolRef = "DataEscalatorSun" SchDayHtgDDRef = "OffDay" SchDayClgDDRef = "OnDay"..</v>
      </c>
      <c r="E32" t="s">
        <v>1109</v>
      </c>
      <c r="F32" t="str">
        <f t="shared" si="3"/>
        <v>Fraction</v>
      </c>
      <c r="G32" t="s">
        <v>1110</v>
      </c>
      <c r="H32" t="s">
        <v>1110</v>
      </c>
      <c r="I32" t="s">
        <v>1110</v>
      </c>
      <c r="J32" t="s">
        <v>1110</v>
      </c>
      <c r="K32" t="s">
        <v>1110</v>
      </c>
      <c r="L32" t="s">
        <v>1111</v>
      </c>
      <c r="M32" t="s">
        <v>1112</v>
      </c>
      <c r="N32" t="s">
        <v>1112</v>
      </c>
      <c r="O32" t="s">
        <v>43</v>
      </c>
      <c r="P32" t="s">
        <v>42</v>
      </c>
    </row>
    <row r="33" spans="1:16" x14ac:dyDescent="0.25">
      <c r="A33" t="str">
        <f t="shared" ref="A33:A34" si="7">CONCATENATE(C33,D33)</f>
        <v>SchWeek "DataGasEquipWk"  Type = "Fraction" SchDayMonRef = "DataGasEquipWD" SchDayTueRef = "DataGasEquipWD" SchDayWedRef = "DataGasEquipWD" SchDayThuRef = "DataGasEquipWD" SchDayFriRef = "DataGasEquipWD" SchDaySatRef = "DataGasEquipSat" SchDaySunRef = "DataGasEquipSun" SchDayHolRef = "DataGasEquipSun" SchDayHtgDDRef = "OffDay" SchDayClgDDRef = "OnDay"..</v>
      </c>
      <c r="B33" s="1" t="s">
        <v>623</v>
      </c>
      <c r="C33" t="str">
        <f t="shared" si="6"/>
        <v xml:space="preserve">SchWeek "DataGasEquipWk"  Type = "Fraction" </v>
      </c>
      <c r="D33" t="str">
        <f t="shared" si="4"/>
        <v>SchDayMonRef = "DataGasEquipWD" SchDayTueRef = "DataGasEquipWD" SchDayWedRef = "DataGasEquipWD" SchDayThuRef = "DataGasEquipWD" SchDayFriRef = "DataGasEquipWD" SchDaySatRef = "DataGasEquipSat" SchDaySunRef = "DataGasEquipSun" SchDayHolRef = "DataGasEquipSun" SchDayHtgDDRef = "OffDay" SchDayClgDDRef = "OnDay"..</v>
      </c>
      <c r="E33" t="s">
        <v>1160</v>
      </c>
      <c r="F33" t="str">
        <f t="shared" si="3"/>
        <v>Fraction</v>
      </c>
      <c r="G33" t="s">
        <v>1161</v>
      </c>
      <c r="H33" t="s">
        <v>1161</v>
      </c>
      <c r="I33" t="s">
        <v>1161</v>
      </c>
      <c r="J33" t="s">
        <v>1161</v>
      </c>
      <c r="K33" t="s">
        <v>1161</v>
      </c>
      <c r="L33" t="s">
        <v>1163</v>
      </c>
      <c r="M33" t="s">
        <v>1166</v>
      </c>
      <c r="N33" t="s">
        <v>1166</v>
      </c>
      <c r="O33" t="s">
        <v>43</v>
      </c>
      <c r="P33" t="s">
        <v>42</v>
      </c>
    </row>
    <row r="34" spans="1:16" x14ac:dyDescent="0.25">
      <c r="A34" t="str">
        <f t="shared" si="7"/>
        <v>SchWeek "DataRefrigerationWk"  Type = "Fraction" SchDayMonRef = "DataRefrigerationWD" SchDayTueRef = "DataRefrigerationWD" SchDayWedRef = "DataRefrigerationWD" SchDayThuRef = "DataRefrigerationWD" SchDayFriRef = "DataRefrigerationWD" SchDaySatRef = "DataRefrigerationSat" SchDaySunRef = "DataRefrigerationSun" SchDayHolRef = "DataRefrigerationSun" SchDayHtgDDRef = "DataRefrigerationSun" SchDayClgDDRef = "DataRefrigerationWD"..</v>
      </c>
      <c r="B34" s="1" t="s">
        <v>623</v>
      </c>
      <c r="C34" t="str">
        <f t="shared" si="6"/>
        <v xml:space="preserve">SchWeek "DataRefrigerationWk"  Type = "Fraction" </v>
      </c>
      <c r="D34" t="str">
        <f t="shared" si="4"/>
        <v>SchDayMonRef = "DataRefrigerationWD" SchDayTueRef = "DataRefrigerationWD" SchDayWedRef = "DataRefrigerationWD" SchDayThuRef = "DataRefrigerationWD" SchDayFriRef = "DataRefrigerationWD" SchDaySatRef = "DataRefrigerationSat" SchDaySunRef = "DataRefrigerationSun" SchDayHolRef = "DataRefrigerationSun" SchDayHtgDDRef = "DataRefrigerationSun" SchDayClgDDRef = "DataRefrigerationWD"..</v>
      </c>
      <c r="E34" t="s">
        <v>1159</v>
      </c>
      <c r="F34" t="str">
        <f t="shared" si="3"/>
        <v>Fraction</v>
      </c>
      <c r="G34" t="s">
        <v>1162</v>
      </c>
      <c r="H34" t="s">
        <v>1162</v>
      </c>
      <c r="I34" t="s">
        <v>1162</v>
      </c>
      <c r="J34" t="s">
        <v>1162</v>
      </c>
      <c r="K34" t="s">
        <v>1162</v>
      </c>
      <c r="L34" t="s">
        <v>1164</v>
      </c>
      <c r="M34" t="s">
        <v>1165</v>
      </c>
      <c r="N34" t="s">
        <v>1165</v>
      </c>
      <c r="O34" t="s">
        <v>1165</v>
      </c>
      <c r="P34" t="s">
        <v>1162</v>
      </c>
    </row>
    <row r="35" spans="1:16" x14ac:dyDescent="0.25">
      <c r="A35" t="str">
        <f t="shared" si="5"/>
        <v>SchWeek "HealthOccupancyWk"  Type = "Fraction" SchDayMonRef = "HealthOccupancyWD" SchDayTueRef = "HealthOccupancyWD" SchDayWedRef = "HealthOccupancyWD" SchDayThuRef = "HealthOccupancyWD" SchDayFriRef = "HealthOccupancyWD" SchDaySatRef = "HealthOccupancySat" SchDaySunRef = "HealthOccupancySun" SchDayHolRef = "HealthOccupancySun" SchDayHtgDDRef = "OffDay" SchDayClgDDRef = "OnDay"..</v>
      </c>
      <c r="B35" s="1" t="s">
        <v>623</v>
      </c>
      <c r="C35" t="str">
        <f t="shared" si="6"/>
        <v xml:space="preserve">SchWeek "HealthOccupancyWk"  Type = "Fraction" </v>
      </c>
      <c r="D35" t="str">
        <f t="shared" si="4"/>
        <v>SchDayMonRef = "HealthOccupancyWD" SchDayTueRef = "HealthOccupancyWD" SchDayWedRef = "HealthOccupancyWD" SchDayThuRef = "HealthOccupancyWD" SchDayFriRef = "HealthOccupancyWD" SchDaySatRef = "HealthOccupancySat" SchDaySunRef = "HealthOccupancySun" SchDayHolRef = "HealthOccupancySun" SchDayHtgDDRef = "OffDay" SchDayClgDDRef = "OnDay"..</v>
      </c>
      <c r="E35" t="s">
        <v>278</v>
      </c>
      <c r="F35" t="str">
        <f t="shared" si="3"/>
        <v>Fraction</v>
      </c>
      <c r="G35" t="s">
        <v>82</v>
      </c>
      <c r="H35" t="s">
        <v>82</v>
      </c>
      <c r="I35" t="s">
        <v>82</v>
      </c>
      <c r="J35" t="s">
        <v>82</v>
      </c>
      <c r="K35" t="s">
        <v>82</v>
      </c>
      <c r="L35" t="s">
        <v>83</v>
      </c>
      <c r="M35" t="s">
        <v>84</v>
      </c>
      <c r="N35" t="s">
        <v>84</v>
      </c>
      <c r="O35" t="s">
        <v>43</v>
      </c>
      <c r="P35" t="s">
        <v>42</v>
      </c>
    </row>
    <row r="36" spans="1:16" x14ac:dyDescent="0.25">
      <c r="A36" t="str">
        <f t="shared" si="5"/>
        <v>SchWeek "HealthLightsWk"  Type = "Fraction" SchDayMonRef = "HealthLightsWD" SchDayTueRef = "HealthLightsWD" SchDayWedRef = "HealthLightsWD" SchDayThuRef = "HealthLightsWD" SchDayFriRef = "HealthLightsWD" SchDaySatRef = "HealthLightsSat" SchDaySunRef = "HealthLightsSun" SchDayHolRef = "HealthLightsSun" SchDayHtgDDRef = "OffDay" SchDayClgDDRef = "OnDay"..</v>
      </c>
      <c r="B36" s="1" t="s">
        <v>623</v>
      </c>
      <c r="C36" t="str">
        <f t="shared" si="6"/>
        <v xml:space="preserve">SchWeek "HealthLightsWk"  Type = "Fraction" </v>
      </c>
      <c r="D36" t="str">
        <f t="shared" si="4"/>
        <v>SchDayMonRef = "HealthLightsWD" SchDayTueRef = "HealthLightsWD" SchDayWedRef = "HealthLightsWD" SchDayThuRef = "HealthLightsWD" SchDayFriRef = "HealthLightsWD" SchDaySatRef = "HealthLightsSat" SchDaySunRef = "HealthLightsSun" SchDayHolRef = "HealthLightsSun" SchDayHtgDDRef = "OffDay" SchDayClgDDRef = "OnDay"..</v>
      </c>
      <c r="E36" t="s">
        <v>472</v>
      </c>
      <c r="F36" t="str">
        <f t="shared" si="3"/>
        <v>Fraction</v>
      </c>
      <c r="G36" t="s">
        <v>473</v>
      </c>
      <c r="H36" t="s">
        <v>473</v>
      </c>
      <c r="I36" t="s">
        <v>473</v>
      </c>
      <c r="J36" t="s">
        <v>473</v>
      </c>
      <c r="K36" t="s">
        <v>473</v>
      </c>
      <c r="L36" t="s">
        <v>474</v>
      </c>
      <c r="M36" t="s">
        <v>475</v>
      </c>
      <c r="N36" t="s">
        <v>475</v>
      </c>
      <c r="O36" t="s">
        <v>43</v>
      </c>
      <c r="P36" t="s">
        <v>42</v>
      </c>
    </row>
    <row r="37" spans="1:16" x14ac:dyDescent="0.25">
      <c r="A37" t="str">
        <f t="shared" si="5"/>
        <v>SchWeek "HealthReceptacleWk"  Type = "Fraction" SchDayMonRef = "HealthReceptacleWD" SchDayTueRef = "HealthReceptacleWD" SchDayWedRef = "HealthReceptacleWD" SchDayThuRef = "HealthReceptacleWD" SchDayFriRef = "HealthReceptacleWD" SchDaySatRef = "HealthReceptacleSat" SchDaySunRef = "HealthReceptacleSun" SchDayHolRef = "HealthReceptacleSun" SchDayHtgDDRef = "OffDay" SchDayClgDDRef = "OnDay"..</v>
      </c>
      <c r="B37" s="1" t="s">
        <v>623</v>
      </c>
      <c r="C37" t="str">
        <f t="shared" si="6"/>
        <v xml:space="preserve">SchWeek "HealthReceptacleWk"  Type = "Fraction" </v>
      </c>
      <c r="D37" t="str">
        <f t="shared" si="4"/>
        <v>SchDayMonRef = "HealthReceptacleWD" SchDayTueRef = "HealthReceptacleWD" SchDayWedRef = "HealthReceptacleWD" SchDayThuRef = "HealthReceptacleWD" SchDayFriRef = "HealthReceptacleWD" SchDaySatRef = "HealthReceptacleSat" SchDaySunRef = "HealthReceptacleSun" SchDayHolRef = "HealthReceptacleSun" SchDayHtgDDRef = "OffDay" SchDayClgDDRef = "OnDay"..</v>
      </c>
      <c r="E37" t="s">
        <v>279</v>
      </c>
      <c r="F37" t="str">
        <f t="shared" si="3"/>
        <v>Fraction</v>
      </c>
      <c r="G37" t="s">
        <v>85</v>
      </c>
      <c r="H37" t="s">
        <v>85</v>
      </c>
      <c r="I37" t="s">
        <v>85</v>
      </c>
      <c r="J37" t="s">
        <v>85</v>
      </c>
      <c r="K37" t="s">
        <v>85</v>
      </c>
      <c r="L37" t="s">
        <v>86</v>
      </c>
      <c r="M37" t="s">
        <v>87</v>
      </c>
      <c r="N37" t="s">
        <v>87</v>
      </c>
      <c r="O37" t="s">
        <v>43</v>
      </c>
      <c r="P37" t="s">
        <v>42</v>
      </c>
    </row>
    <row r="38" spans="1:16" x14ac:dyDescent="0.25">
      <c r="A38" t="str">
        <f t="shared" si="5"/>
        <v>SchWeek "HealthHVACAvailWk"  Type = "OnOff" SchDayMonRef = "HealthHVACAvailWD" SchDayTueRef = "HealthHVACAvailWD" SchDayWedRef = "HealthHVACAvailWD" SchDayThuRef = "HealthHVACAvailWD" SchDayFriRef = "HealthHVACAvailWD" SchDaySatRef = "HealthHVACAvailSat" SchDaySunRef = "HealthHVACAvailSun" SchDayHolRef = "HealthHVACAvailSun" SchDayHtgDDRef = "OnDay" SchDayClgDDRef = "OnDay"..</v>
      </c>
      <c r="B38" s="1" t="s">
        <v>623</v>
      </c>
      <c r="C38" t="str">
        <f t="shared" si="6"/>
        <v xml:space="preserve">SchWeek "HealthHVACAvailWk"  Type = "OnOff" </v>
      </c>
      <c r="D38" t="str">
        <f t="shared" si="4"/>
        <v>SchDayMonRef = "HealthHVACAvailWD" SchDayTueRef = "HealthHVACAvailWD" SchDayWedRef = "HealthHVACAvailWD" SchDayThuRef = "HealthHVACAvailWD" SchDayFriRef = "HealthHVACAvailWD" SchDaySatRef = "HealthHVACAvailSat" SchDaySunRef = "HealthHVACAvailSun" SchDayHolRef = "HealthHVACAvailSun" SchDayHtgDDRef = "OnDay" SchDayClgDDRef = "OnDay"..</v>
      </c>
      <c r="E38" t="s">
        <v>524</v>
      </c>
      <c r="F38" t="str">
        <f t="shared" si="3"/>
        <v>OnOff</v>
      </c>
      <c r="G38" t="s">
        <v>525</v>
      </c>
      <c r="H38" t="s">
        <v>525</v>
      </c>
      <c r="I38" t="s">
        <v>525</v>
      </c>
      <c r="J38" t="s">
        <v>525</v>
      </c>
      <c r="K38" t="s">
        <v>525</v>
      </c>
      <c r="L38" t="s">
        <v>526</v>
      </c>
      <c r="M38" t="s">
        <v>527</v>
      </c>
      <c r="N38" t="s">
        <v>527</v>
      </c>
      <c r="O38" t="s">
        <v>42</v>
      </c>
      <c r="P38" t="s">
        <v>42</v>
      </c>
    </row>
    <row r="39" spans="1:16" x14ac:dyDescent="0.25">
      <c r="A39" t="str">
        <f t="shared" si="5"/>
        <v>SchWeek "HealthServiceHotWaterWk"  Type = "Fraction" SchDayMonRef = "HealthServiceHotWaterWD" SchDayTueRef = "HealthServiceHotWaterWD" SchDayWedRef = "HealthServiceHotWaterWD" SchDayThuRef = "HealthServiceHotWaterWD" SchDayFriRef = "HealthServiceHotWaterWD" SchDaySatRef = "HealthServiceHotWaterSat" SchDaySunRef = "HealthServiceHotWaterSun" SchDayHolRef = "HealthServiceHotWaterSun" SchDayHtgDDRef = "OffDay" SchDayClgDDRef = "OnDay"..</v>
      </c>
      <c r="B39" s="1" t="s">
        <v>623</v>
      </c>
      <c r="C39" t="str">
        <f t="shared" si="6"/>
        <v xml:space="preserve">SchWeek "HealthServiceHotWaterWk"  Type = "Fraction" </v>
      </c>
      <c r="D39" t="str">
        <f t="shared" si="4"/>
        <v>SchDayMonRef = "HealthServiceHotWaterWD" SchDayTueRef = "HealthServiceHotWaterWD" SchDayWedRef = "HealthServiceHotWaterWD" SchDayThuRef = "HealthServiceHotWaterWD" SchDayFriRef = "HealthServiceHotWaterWD" SchDaySatRef = "HealthServiceHotWaterSat" SchDaySunRef = "HealthServiceHotWaterSun" SchDayHolRef = "HealthServiceHotWaterSun" SchDayHtgDDRef = "OffDay" SchDayClgDDRef = "OnDay"..</v>
      </c>
      <c r="E39" t="s">
        <v>280</v>
      </c>
      <c r="F39" t="str">
        <f t="shared" si="3"/>
        <v>Fraction</v>
      </c>
      <c r="G39" t="s">
        <v>88</v>
      </c>
      <c r="H39" t="s">
        <v>88</v>
      </c>
      <c r="I39" t="s">
        <v>88</v>
      </c>
      <c r="J39" t="s">
        <v>88</v>
      </c>
      <c r="K39" t="s">
        <v>88</v>
      </c>
      <c r="L39" t="s">
        <v>89</v>
      </c>
      <c r="M39" t="s">
        <v>90</v>
      </c>
      <c r="N39" t="s">
        <v>90</v>
      </c>
      <c r="O39" t="s">
        <v>43</v>
      </c>
      <c r="P39" t="s">
        <v>42</v>
      </c>
    </row>
    <row r="40" spans="1:16" x14ac:dyDescent="0.25">
      <c r="A40" t="str">
        <f t="shared" si="5"/>
        <v>SchWeek "HealthElevatorWk"  Type = "Fraction" SchDayMonRef = "HealthElevatorWD" SchDayTueRef = "HealthElevatorWD" SchDayWedRef = "HealthElevatorWD" SchDayThuRef = "HealthElevatorWD" SchDayFriRef = "HealthElevatorWD" SchDaySatRef = "HealthElevatorSat" SchDaySunRef = "HealthElevatorSun" SchDayHolRef = "HealthElevatorSun" SchDayHtgDDRef = "OffDay" SchDayClgDDRef = "OnDay"..</v>
      </c>
      <c r="B40" s="1" t="s">
        <v>623</v>
      </c>
      <c r="C40" t="str">
        <f t="shared" si="6"/>
        <v xml:space="preserve">SchWeek "HealthElevatorWk"  Type = "Fraction" </v>
      </c>
      <c r="D40" t="str">
        <f t="shared" si="4"/>
        <v>SchDayMonRef = "HealthElevatorWD" SchDayTueRef = "HealthElevatorWD" SchDayWedRef = "HealthElevatorWD" SchDayThuRef = "HealthElevatorWD" SchDayFriRef = "HealthElevatorWD" SchDaySatRef = "HealthElevatorSat" SchDaySunRef = "HealthElevatorSun" SchDayHolRef = "HealthElevatorSun" SchDayHtgDDRef = "OffDay" SchDayClgDDRef = "OnDay"..</v>
      </c>
      <c r="E40" t="s">
        <v>281</v>
      </c>
      <c r="F40" t="str">
        <f t="shared" si="3"/>
        <v>Fraction</v>
      </c>
      <c r="G40" t="s">
        <v>91</v>
      </c>
      <c r="H40" t="s">
        <v>91</v>
      </c>
      <c r="I40" t="s">
        <v>91</v>
      </c>
      <c r="J40" t="s">
        <v>91</v>
      </c>
      <c r="K40" t="s">
        <v>91</v>
      </c>
      <c r="L40" t="s">
        <v>92</v>
      </c>
      <c r="M40" t="s">
        <v>93</v>
      </c>
      <c r="N40" t="s">
        <v>93</v>
      </c>
      <c r="O40" t="s">
        <v>43</v>
      </c>
      <c r="P40" t="s">
        <v>42</v>
      </c>
    </row>
    <row r="41" spans="1:16" x14ac:dyDescent="0.25">
      <c r="A41" t="str">
        <f t="shared" si="5"/>
        <v>SchWeek "HealthRefrigerationWk"  Type = "Fraction" SchDayMonRef = "HealthRefrigerationWD" SchDayTueRef = "HealthRefrigerationWD" SchDayWedRef = "HealthRefrigerationWD" SchDayThuRef = "HealthRefrigerationWD" SchDayFriRef = "HealthRefrigerationWD" SchDaySatRef = "HealthRefrigerationSat" SchDaySunRef = "HealthRefrigerationSun" SchDayHolRef = "HealthRefrigerationSun" SchDayHtgDDRef = "HealthRefrigerationSun" SchDayClgDDRef = "HealthRefrigerationWD"..</v>
      </c>
      <c r="B41" s="1" t="s">
        <v>623</v>
      </c>
      <c r="C41" t="str">
        <f t="shared" si="6"/>
        <v xml:space="preserve">SchWeek "HealthRefrigerationWk"  Type = "Fraction" </v>
      </c>
      <c r="D41" t="str">
        <f t="shared" si="4"/>
        <v>SchDayMonRef = "HealthRefrigerationWD" SchDayTueRef = "HealthRefrigerationWD" SchDayWedRef = "HealthRefrigerationWD" SchDayThuRef = "HealthRefrigerationWD" SchDayFriRef = "HealthRefrigerationWD" SchDaySatRef = "HealthRefrigerationSat" SchDaySunRef = "HealthRefrigerationSun" SchDayHolRef = "HealthRefrigerationSun" SchDayHtgDDRef = "HealthRefrigerationSun" SchDayClgDDRef = "HealthRefrigerationWD"..</v>
      </c>
      <c r="E41" t="s">
        <v>282</v>
      </c>
      <c r="F41" t="str">
        <f t="shared" si="3"/>
        <v>Fraction</v>
      </c>
      <c r="G41" t="s">
        <v>94</v>
      </c>
      <c r="H41" t="s">
        <v>94</v>
      </c>
      <c r="I41" t="s">
        <v>94</v>
      </c>
      <c r="J41" t="s">
        <v>94</v>
      </c>
      <c r="K41" t="s">
        <v>94</v>
      </c>
      <c r="L41" t="s">
        <v>95</v>
      </c>
      <c r="M41" t="s">
        <v>96</v>
      </c>
      <c r="N41" t="s">
        <v>96</v>
      </c>
      <c r="O41" t="s">
        <v>96</v>
      </c>
      <c r="P41" t="s">
        <v>94</v>
      </c>
    </row>
    <row r="42" spans="1:16" x14ac:dyDescent="0.25">
      <c r="A42" t="str">
        <f t="shared" si="5"/>
        <v>SchWeek "HealthGasEquipWk"  Type = "Fraction" SchDayMonRef = "HealthGasEquipWD" SchDayTueRef = "HealthGasEquipWD" SchDayWedRef = "HealthGasEquipWD" SchDayThuRef = "HealthGasEquipWD" SchDayFriRef = "HealthGasEquipWD" SchDaySatRef = "HealthGasEquipSat" SchDaySunRef = "HealthGasEquipSun" SchDayHolRef = "HealthGasEquipSun" SchDayHtgDDRef = "OffDay" SchDayClgDDRef = "OnDay"..</v>
      </c>
      <c r="B42" s="1" t="s">
        <v>623</v>
      </c>
      <c r="C42" t="str">
        <f t="shared" si="6"/>
        <v xml:space="preserve">SchWeek "HealthGasEquipWk"  Type = "Fraction" </v>
      </c>
      <c r="D42" t="str">
        <f t="shared" si="4"/>
        <v>SchDayMonRef = "HealthGasEquipWD" SchDayTueRef = "HealthGasEquipWD" SchDayWedRef = "HealthGasEquipWD" SchDayThuRef = "HealthGasEquipWD" SchDayFriRef = "HealthGasEquipWD" SchDaySatRef = "HealthGasEquipSat" SchDaySunRef = "HealthGasEquipSun" SchDayHolRef = "HealthGasEquipSun" SchDayHtgDDRef = "OffDay" SchDayClgDDRef = "OnDay"..</v>
      </c>
      <c r="E42" t="s">
        <v>432</v>
      </c>
      <c r="F42" t="str">
        <f t="shared" si="3"/>
        <v>Fraction</v>
      </c>
      <c r="G42" t="s">
        <v>433</v>
      </c>
      <c r="H42" t="s">
        <v>433</v>
      </c>
      <c r="I42" t="s">
        <v>433</v>
      </c>
      <c r="J42" t="s">
        <v>433</v>
      </c>
      <c r="K42" t="s">
        <v>433</v>
      </c>
      <c r="L42" t="s">
        <v>434</v>
      </c>
      <c r="M42" t="s">
        <v>435</v>
      </c>
      <c r="N42" t="s">
        <v>435</v>
      </c>
      <c r="O42" t="s">
        <v>43</v>
      </c>
      <c r="P42" t="s">
        <v>42</v>
      </c>
    </row>
    <row r="43" spans="1:16" x14ac:dyDescent="0.25">
      <c r="A43" t="str">
        <f t="shared" si="5"/>
        <v>SchWeek "HealthHtgSetptWk"  Type = "Temperature" SchDayMonRef = "HealthHtgSetptWD" SchDayTueRef = "HealthHtgSetptWD" SchDayWedRef = "HealthHtgSetptWD" SchDayThuRef = "HealthHtgSetptWD" SchDayFriRef = "HealthHtgSetptWD" SchDaySatRef = "HealthHtgSetptSat" SchDaySunRef = "HealthHtgSetptSun" SchDayHolRef = "HealthHtgSetptSun" SchDayHtgDDRef = "HealthHtgSetptWD" SchDayClgDDRef = "HealthHtgSetptWD"..</v>
      </c>
      <c r="B43" s="1" t="s">
        <v>623</v>
      </c>
      <c r="C43" t="str">
        <f t="shared" si="6"/>
        <v xml:space="preserve">SchWeek "HealthHtgSetptWk"  Type = "Temperature" </v>
      </c>
      <c r="D43" t="str">
        <f t="shared" si="4"/>
        <v>SchDayMonRef = "HealthHtgSetptWD" SchDayTueRef = "HealthHtgSetptWD" SchDayWedRef = "HealthHtgSetptWD" SchDayThuRef = "HealthHtgSetptWD" SchDayFriRef = "HealthHtgSetptWD" SchDaySatRef = "HealthHtgSetptSat" SchDaySunRef = "HealthHtgSetptSun" SchDayHolRef = "HealthHtgSetptSun" SchDayHtgDDRef = "HealthHtgSetptWD" SchDayClgDDRef = "HealthHtgSetptWD"..</v>
      </c>
      <c r="E43" t="s">
        <v>1233</v>
      </c>
      <c r="F43" t="str">
        <f t="shared" si="3"/>
        <v>Temperature</v>
      </c>
      <c r="G43" t="s">
        <v>1234</v>
      </c>
      <c r="H43" t="s">
        <v>1234</v>
      </c>
      <c r="I43" t="s">
        <v>1234</v>
      </c>
      <c r="J43" t="s">
        <v>1234</v>
      </c>
      <c r="K43" t="s">
        <v>1234</v>
      </c>
      <c r="L43" t="s">
        <v>1235</v>
      </c>
      <c r="M43" t="s">
        <v>1236</v>
      </c>
      <c r="N43" t="s">
        <v>1236</v>
      </c>
      <c r="O43" t="s">
        <v>1234</v>
      </c>
      <c r="P43" t="s">
        <v>1234</v>
      </c>
    </row>
    <row r="44" spans="1:16" x14ac:dyDescent="0.25">
      <c r="A44" t="str">
        <f t="shared" si="5"/>
        <v>SchWeek "HealthClgSetptWk"  Type = "Temperature" SchDayMonRef = "HealthClgSetptWD" SchDayTueRef = "HealthClgSetptWD" SchDayWedRef = "HealthClgSetptWD" SchDayThuRef = "HealthClgSetptWD" SchDayFriRef = "HealthClgSetptWD" SchDaySatRef = "HealthClgSetptSat" SchDaySunRef = "HealthClgSetptSun" SchDayHolRef = "HealthClgSetptSun" SchDayHtgDDRef = "HealthClgSetptWD" SchDayClgDDRef = "HealthClgSetptWD"..</v>
      </c>
      <c r="B44" s="1" t="s">
        <v>623</v>
      </c>
      <c r="C44" t="str">
        <f t="shared" si="6"/>
        <v xml:space="preserve">SchWeek "HealthClgSetptWk"  Type = "Temperature" </v>
      </c>
      <c r="D44" t="str">
        <f t="shared" si="4"/>
        <v>SchDayMonRef = "HealthClgSetptWD" SchDayTueRef = "HealthClgSetptWD" SchDayWedRef = "HealthClgSetptWD" SchDayThuRef = "HealthClgSetptWD" SchDayFriRef = "HealthClgSetptWD" SchDaySatRef = "HealthClgSetptSat" SchDaySunRef = "HealthClgSetptSun" SchDayHolRef = "HealthClgSetptSun" SchDayHtgDDRef = "HealthClgSetptWD" SchDayClgDDRef = "HealthClgSetptWD"..</v>
      </c>
      <c r="E44" t="s">
        <v>1237</v>
      </c>
      <c r="F44" t="str">
        <f t="shared" si="3"/>
        <v>Temperature</v>
      </c>
      <c r="G44" t="s">
        <v>1238</v>
      </c>
      <c r="H44" t="s">
        <v>1238</v>
      </c>
      <c r="I44" t="s">
        <v>1238</v>
      </c>
      <c r="J44" t="s">
        <v>1238</v>
      </c>
      <c r="K44" t="s">
        <v>1238</v>
      </c>
      <c r="L44" t="s">
        <v>1239</v>
      </c>
      <c r="M44" t="s">
        <v>1240</v>
      </c>
      <c r="N44" t="s">
        <v>1240</v>
      </c>
      <c r="O44" t="s">
        <v>1238</v>
      </c>
      <c r="P44" t="s">
        <v>1238</v>
      </c>
    </row>
    <row r="45" spans="1:16" x14ac:dyDescent="0.25">
      <c r="A45" t="str">
        <f t="shared" si="5"/>
        <v>SchWeek "HealthInfiltrationWk"  Type = "Fraction" SchDayMonRef = "HealthInfiltrationWD" SchDayTueRef = "HealthInfiltrationWD" SchDayWedRef = "HealthInfiltrationWD" SchDayThuRef = "HealthInfiltrationWD" SchDayFriRef = "HealthInfiltrationWD" SchDaySatRef = "HealthInfiltrationSat" SchDaySunRef = "HealthInfiltrationSun" SchDayHolRef = "HealthInfiltrationSun" SchDayHtgDDRef = "HealthInfiltrationWD" SchDayClgDDRef = "HealthInfiltrationWD"..</v>
      </c>
      <c r="B45" s="1" t="s">
        <v>623</v>
      </c>
      <c r="C45" t="str">
        <f t="shared" si="6"/>
        <v xml:space="preserve">SchWeek "HealthInfiltrationWk"  Type = "Fraction" </v>
      </c>
      <c r="D45" t="str">
        <f t="shared" si="4"/>
        <v>SchDayMonRef = "HealthInfiltrationWD" SchDayTueRef = "HealthInfiltrationWD" SchDayWedRef = "HealthInfiltrationWD" SchDayThuRef = "HealthInfiltrationWD" SchDayFriRef = "HealthInfiltrationWD" SchDaySatRef = "HealthInfiltrationSat" SchDaySunRef = "HealthInfiltrationSun" SchDayHolRef = "HealthInfiltrationSun" SchDayHtgDDRef = "HealthInfiltrationWD" SchDayClgDDRef = "HealthInfiltrationWD"..</v>
      </c>
      <c r="E45" t="s">
        <v>283</v>
      </c>
      <c r="F45" t="str">
        <f t="shared" si="3"/>
        <v>Fraction</v>
      </c>
      <c r="G45" t="s">
        <v>97</v>
      </c>
      <c r="H45" t="s">
        <v>97</v>
      </c>
      <c r="I45" t="s">
        <v>97</v>
      </c>
      <c r="J45" t="s">
        <v>97</v>
      </c>
      <c r="K45" t="s">
        <v>97</v>
      </c>
      <c r="L45" t="s">
        <v>98</v>
      </c>
      <c r="M45" t="s">
        <v>99</v>
      </c>
      <c r="N45" t="s">
        <v>99</v>
      </c>
      <c r="O45" t="s">
        <v>97</v>
      </c>
      <c r="P45" t="s">
        <v>97</v>
      </c>
    </row>
    <row r="46" spans="1:16" x14ac:dyDescent="0.25">
      <c r="A46" t="str">
        <f t="shared" si="5"/>
        <v>SchWeek "HealthWtrHtrSetptWk"  Type = "Temperature" SchDayMonRef = "HealthWtrHtrSetptWD" SchDayTueRef = "HealthWtrHtrSetptWD" SchDayWedRef = "HealthWtrHtrSetptWD" SchDayThuRef = "HealthWtrHtrSetptWD" SchDayFriRef = "HealthWtrHtrSetptWD" SchDaySatRef = "HealthWtrHtrSetptSat" SchDaySunRef = "HealthWtrHtrSetptSun" SchDayHolRef = "HealthWtrHtrSetptSun" SchDayHtgDDRef = "HealthWtrHtrSetptWD" SchDayClgDDRef = "HealthWtrHtrSetptWD"..</v>
      </c>
      <c r="B46" s="1" t="s">
        <v>623</v>
      </c>
      <c r="C46" t="str">
        <f t="shared" si="6"/>
        <v xml:space="preserve">SchWeek "HealthWtrHtrSetptWk"  Type = "Temperature" </v>
      </c>
      <c r="D46" t="str">
        <f t="shared" si="4"/>
        <v>SchDayMonRef = "HealthWtrHtrSetptWD" SchDayTueRef = "HealthWtrHtrSetptWD" SchDayWedRef = "HealthWtrHtrSetptWD" SchDayThuRef = "HealthWtrHtrSetptWD" SchDayFriRef = "HealthWtrHtrSetptWD" SchDaySatRef = "HealthWtrHtrSetptSat" SchDaySunRef = "HealthWtrHtrSetptSun" SchDayHolRef = "HealthWtrHtrSetptSun" SchDayHtgDDRef = "HealthWtrHtrSetptWD" SchDayClgDDRef = "HealthWtrHtrSetptWD"..</v>
      </c>
      <c r="E46" t="s">
        <v>1241</v>
      </c>
      <c r="F46" t="str">
        <f t="shared" si="3"/>
        <v>Temperature</v>
      </c>
      <c r="G46" t="s">
        <v>1242</v>
      </c>
      <c r="H46" t="s">
        <v>1242</v>
      </c>
      <c r="I46" t="s">
        <v>1242</v>
      </c>
      <c r="J46" t="s">
        <v>1242</v>
      </c>
      <c r="K46" t="s">
        <v>1242</v>
      </c>
      <c r="L46" t="s">
        <v>1243</v>
      </c>
      <c r="M46" t="s">
        <v>1244</v>
      </c>
      <c r="N46" t="s">
        <v>1244</v>
      </c>
      <c r="O46" t="s">
        <v>1242</v>
      </c>
      <c r="P46" t="s">
        <v>1242</v>
      </c>
    </row>
    <row r="47" spans="1:16" x14ac:dyDescent="0.25">
      <c r="A47" t="str">
        <f t="shared" si="5"/>
        <v>SchWeek "HealthEscalatorWk"  Type = "Fraction" SchDayMonRef = "HealthEscalatorWD" SchDayTueRef = "HealthEscalatorWD" SchDayWedRef = "HealthEscalatorWD" SchDayThuRef = "HealthEscalatorWD" SchDayFriRef = "HealthEscalatorWD" SchDaySatRef = "HealthEscalatorSat" SchDaySunRef = "HealthEscalatorSun" SchDayHolRef = "HealthEscalatorSun" SchDayHtgDDRef = "OffDay" SchDayClgDDRef = "OnDay"..</v>
      </c>
      <c r="B47" s="1" t="s">
        <v>623</v>
      </c>
      <c r="C47" t="str">
        <f t="shared" si="6"/>
        <v xml:space="preserve">SchWeek "HealthEscalatorWk"  Type = "Fraction" </v>
      </c>
      <c r="D47" t="str">
        <f t="shared" si="4"/>
        <v>SchDayMonRef = "HealthEscalatorWD" SchDayTueRef = "HealthEscalatorWD" SchDayWedRef = "HealthEscalatorWD" SchDayThuRef = "HealthEscalatorWD" SchDayFriRef = "HealthEscalatorWD" SchDaySatRef = "HealthEscalatorSat" SchDaySunRef = "HealthEscalatorSun" SchDayHolRef = "HealthEscalatorSun" SchDayHtgDDRef = "OffDay" SchDayClgDDRef = "OnDay"..</v>
      </c>
      <c r="E47" t="s">
        <v>1113</v>
      </c>
      <c r="F47" t="str">
        <f t="shared" si="3"/>
        <v>Fraction</v>
      </c>
      <c r="G47" t="s">
        <v>1114</v>
      </c>
      <c r="H47" t="s">
        <v>1114</v>
      </c>
      <c r="I47" t="s">
        <v>1114</v>
      </c>
      <c r="J47" t="s">
        <v>1114</v>
      </c>
      <c r="K47" t="s">
        <v>1114</v>
      </c>
      <c r="L47" t="s">
        <v>1115</v>
      </c>
      <c r="M47" t="s">
        <v>1116</v>
      </c>
      <c r="N47" t="s">
        <v>1116</v>
      </c>
      <c r="O47" t="s">
        <v>43</v>
      </c>
      <c r="P47" t="s">
        <v>42</v>
      </c>
    </row>
    <row r="48" spans="1:16" x14ac:dyDescent="0.25">
      <c r="A48" t="str">
        <f t="shared" si="5"/>
        <v>SchWeek "LabOccupancyWk"  Type = "Fraction" SchDayMonRef = "LabOccupancyWD" SchDayTueRef = "LabOccupancyWD" SchDayWedRef = "LabOccupancyWD" SchDayThuRef = "LabOccupancyWD" SchDayFriRef = "LabOccupancyWD" SchDaySatRef = "LabOccupancySat" SchDaySunRef = "LabOccupancySun" SchDayHolRef = "LabOccupancySun" SchDayHtgDDRef = "OffDay" SchDayClgDDRef = "OnDay"..</v>
      </c>
      <c r="B48" s="1" t="s">
        <v>623</v>
      </c>
      <c r="C48" t="str">
        <f t="shared" si="6"/>
        <v xml:space="preserve">SchWeek "LabOccupancyWk"  Type = "Fraction" </v>
      </c>
      <c r="D48" t="str">
        <f t="shared" si="4"/>
        <v>SchDayMonRef = "LabOccupancyWD" SchDayTueRef = "LabOccupancyWD" SchDayWedRef = "LabOccupancyWD" SchDayThuRef = "LabOccupancyWD" SchDayFriRef = "LabOccupancyWD" SchDaySatRef = "LabOccupancySat" SchDaySunRef = "LabOccupancySun" SchDayHolRef = "LabOccupancySun" SchDayHtgDDRef = "OffDay" SchDayClgDDRef = "OnDay"..</v>
      </c>
      <c r="E48" t="s">
        <v>284</v>
      </c>
      <c r="F48" t="str">
        <f t="shared" si="3"/>
        <v>Fraction</v>
      </c>
      <c r="G48" t="s">
        <v>100</v>
      </c>
      <c r="H48" t="s">
        <v>100</v>
      </c>
      <c r="I48" t="s">
        <v>100</v>
      </c>
      <c r="J48" t="s">
        <v>100</v>
      </c>
      <c r="K48" t="s">
        <v>100</v>
      </c>
      <c r="L48" t="s">
        <v>101</v>
      </c>
      <c r="M48" t="s">
        <v>102</v>
      </c>
      <c r="N48" t="s">
        <v>102</v>
      </c>
      <c r="O48" t="s">
        <v>43</v>
      </c>
      <c r="P48" t="s">
        <v>42</v>
      </c>
    </row>
    <row r="49" spans="1:16" x14ac:dyDescent="0.25">
      <c r="A49" t="str">
        <f t="shared" si="5"/>
        <v>SchWeek "LabLightsWk"  Type = "Fraction" SchDayMonRef = "LabLightsWD" SchDayTueRef = "LabLightsWD" SchDayWedRef = "LabLightsWD" SchDayThuRef = "LabLightsWD" SchDayFriRef = "LabLightsWD" SchDaySatRef = "LabLightsSat" SchDaySunRef = "LabLightsSun" SchDayHolRef = "LabLightsSun" SchDayHtgDDRef = "OffDay" SchDayClgDDRef = "OnDay"..</v>
      </c>
      <c r="B49" s="1" t="s">
        <v>623</v>
      </c>
      <c r="C49" t="str">
        <f t="shared" si="6"/>
        <v xml:space="preserve">SchWeek "LabLightsWk"  Type = "Fraction" </v>
      </c>
      <c r="D49" t="str">
        <f t="shared" si="4"/>
        <v>SchDayMonRef = "LabLightsWD" SchDayTueRef = "LabLightsWD" SchDayWedRef = "LabLightsWD" SchDayThuRef = "LabLightsWD" SchDayFriRef = "LabLightsWD" SchDaySatRef = "LabLightsSat" SchDaySunRef = "LabLightsSun" SchDayHolRef = "LabLightsSun" SchDayHtgDDRef = "OffDay" SchDayClgDDRef = "OnDay"..</v>
      </c>
      <c r="E49" t="s">
        <v>476</v>
      </c>
      <c r="F49" t="str">
        <f t="shared" si="3"/>
        <v>Fraction</v>
      </c>
      <c r="G49" t="s">
        <v>477</v>
      </c>
      <c r="H49" t="s">
        <v>477</v>
      </c>
      <c r="I49" t="s">
        <v>477</v>
      </c>
      <c r="J49" t="s">
        <v>477</v>
      </c>
      <c r="K49" t="s">
        <v>477</v>
      </c>
      <c r="L49" t="s">
        <v>478</v>
      </c>
      <c r="M49" t="s">
        <v>479</v>
      </c>
      <c r="N49" t="s">
        <v>479</v>
      </c>
      <c r="O49" t="s">
        <v>43</v>
      </c>
      <c r="P49" t="s">
        <v>42</v>
      </c>
    </row>
    <row r="50" spans="1:16" x14ac:dyDescent="0.25">
      <c r="A50" t="str">
        <f t="shared" si="5"/>
        <v>SchWeek "LabReceptacleWk"  Type = "Fraction" SchDayMonRef = "LabReceptacleWD" SchDayTueRef = "LabReceptacleWD" SchDayWedRef = "LabReceptacleWD" SchDayThuRef = "LabReceptacleWD" SchDayFriRef = "LabReceptacleWD" SchDaySatRef = "LabReceptacleSat" SchDaySunRef = "LabReceptacleSun" SchDayHolRef = "LabReceptacleSun" SchDayHtgDDRef = "OffDay" SchDayClgDDRef = "OnDay"..</v>
      </c>
      <c r="B50" s="1" t="s">
        <v>623</v>
      </c>
      <c r="C50" t="str">
        <f t="shared" si="6"/>
        <v xml:space="preserve">SchWeek "LabReceptacleWk"  Type = "Fraction" </v>
      </c>
      <c r="D50" t="str">
        <f t="shared" si="4"/>
        <v>SchDayMonRef = "LabReceptacleWD" SchDayTueRef = "LabReceptacleWD" SchDayWedRef = "LabReceptacleWD" SchDayThuRef = "LabReceptacleWD" SchDayFriRef = "LabReceptacleWD" SchDaySatRef = "LabReceptacleSat" SchDaySunRef = "LabReceptacleSun" SchDayHolRef = "LabReceptacleSun" SchDayHtgDDRef = "OffDay" SchDayClgDDRef = "OnDay"..</v>
      </c>
      <c r="E50" t="s">
        <v>285</v>
      </c>
      <c r="F50" t="str">
        <f t="shared" si="3"/>
        <v>Fraction</v>
      </c>
      <c r="G50" t="s">
        <v>103</v>
      </c>
      <c r="H50" t="s">
        <v>103</v>
      </c>
      <c r="I50" t="s">
        <v>103</v>
      </c>
      <c r="J50" t="s">
        <v>103</v>
      </c>
      <c r="K50" t="s">
        <v>103</v>
      </c>
      <c r="L50" t="s">
        <v>104</v>
      </c>
      <c r="M50" t="s">
        <v>105</v>
      </c>
      <c r="N50" t="s">
        <v>105</v>
      </c>
      <c r="O50" t="s">
        <v>43</v>
      </c>
      <c r="P50" t="s">
        <v>42</v>
      </c>
    </row>
    <row r="51" spans="1:16" x14ac:dyDescent="0.25">
      <c r="A51" t="str">
        <f t="shared" si="5"/>
        <v>SchWeek "LabHVACAvailWk"  Type = "OnOff" SchDayMonRef = "LabHVACAvailWD" SchDayTueRef = "LabHVACAvailWD" SchDayWedRef = "LabHVACAvailWD" SchDayThuRef = "LabHVACAvailWD" SchDayFriRef = "LabHVACAvailWD" SchDaySatRef = "LabHVACAvailSat" SchDaySunRef = "LabHVACAvailSun" SchDayHolRef = "LabHVACAvailSun" SchDayHtgDDRef = "OnDay" SchDayClgDDRef = "OnDay"..</v>
      </c>
      <c r="B51" s="1" t="s">
        <v>623</v>
      </c>
      <c r="C51" t="str">
        <f t="shared" si="6"/>
        <v xml:space="preserve">SchWeek "LabHVACAvailWk"  Type = "OnOff" </v>
      </c>
      <c r="D51" t="str">
        <f t="shared" si="4"/>
        <v>SchDayMonRef = "LabHVACAvailWD" SchDayTueRef = "LabHVACAvailWD" SchDayWedRef = "LabHVACAvailWD" SchDayThuRef = "LabHVACAvailWD" SchDayFriRef = "LabHVACAvailWD" SchDaySatRef = "LabHVACAvailSat" SchDaySunRef = "LabHVACAvailSun" SchDayHolRef = "LabHVACAvailSun" SchDayHtgDDRef = "OnDay" SchDayClgDDRef = "OnDay"..</v>
      </c>
      <c r="E51" t="s">
        <v>528</v>
      </c>
      <c r="F51" t="str">
        <f t="shared" si="3"/>
        <v>OnOff</v>
      </c>
      <c r="G51" t="s">
        <v>529</v>
      </c>
      <c r="H51" t="s">
        <v>529</v>
      </c>
      <c r="I51" t="s">
        <v>529</v>
      </c>
      <c r="J51" t="s">
        <v>529</v>
      </c>
      <c r="K51" t="s">
        <v>529</v>
      </c>
      <c r="L51" t="s">
        <v>530</v>
      </c>
      <c r="M51" t="s">
        <v>531</v>
      </c>
      <c r="N51" t="s">
        <v>531</v>
      </c>
      <c r="O51" t="s">
        <v>42</v>
      </c>
      <c r="P51" t="s">
        <v>42</v>
      </c>
    </row>
    <row r="52" spans="1:16" x14ac:dyDescent="0.25">
      <c r="A52" t="str">
        <f t="shared" si="5"/>
        <v>SchWeek "LabServiceHotWaterWk"  Type = "Fraction" SchDayMonRef = "LabServiceHotWaterWD" SchDayTueRef = "LabServiceHotWaterWD" SchDayWedRef = "LabServiceHotWaterWD" SchDayThuRef = "LabServiceHotWaterWD" SchDayFriRef = "LabServiceHotWaterWD" SchDaySatRef = "LabServiceHotWaterSat" SchDaySunRef = "LabServiceHotWaterSun" SchDayHolRef = "LabServiceHotWaterSun" SchDayHtgDDRef = "OffDay" SchDayClgDDRef = "OnDay"..</v>
      </c>
      <c r="B52" s="1" t="s">
        <v>623</v>
      </c>
      <c r="C52" t="str">
        <f t="shared" si="6"/>
        <v xml:space="preserve">SchWeek "LabServiceHotWaterWk"  Type = "Fraction" </v>
      </c>
      <c r="D52" t="str">
        <f t="shared" si="4"/>
        <v>SchDayMonRef = "LabServiceHotWaterWD" SchDayTueRef = "LabServiceHotWaterWD" SchDayWedRef = "LabServiceHotWaterWD" SchDayThuRef = "LabServiceHotWaterWD" SchDayFriRef = "LabServiceHotWaterWD" SchDaySatRef = "LabServiceHotWaterSat" SchDaySunRef = "LabServiceHotWaterSun" SchDayHolRef = "LabServiceHotWaterSun" SchDayHtgDDRef = "OffDay" SchDayClgDDRef = "OnDay"..</v>
      </c>
      <c r="E52" t="s">
        <v>286</v>
      </c>
      <c r="F52" t="str">
        <f t="shared" si="3"/>
        <v>Fraction</v>
      </c>
      <c r="G52" t="s">
        <v>106</v>
      </c>
      <c r="H52" t="s">
        <v>106</v>
      </c>
      <c r="I52" t="s">
        <v>106</v>
      </c>
      <c r="J52" t="s">
        <v>106</v>
      </c>
      <c r="K52" t="s">
        <v>106</v>
      </c>
      <c r="L52" t="s">
        <v>107</v>
      </c>
      <c r="M52" t="s">
        <v>108</v>
      </c>
      <c r="N52" t="s">
        <v>108</v>
      </c>
      <c r="O52" t="s">
        <v>43</v>
      </c>
      <c r="P52" t="s">
        <v>42</v>
      </c>
    </row>
    <row r="53" spans="1:16" x14ac:dyDescent="0.25">
      <c r="A53" t="str">
        <f t="shared" si="5"/>
        <v>SchWeek "LabElevatorWk"  Type = "Fraction" SchDayMonRef = "LabElevatorWD" SchDayTueRef = "LabElevatorWD" SchDayWedRef = "LabElevatorWD" SchDayThuRef = "LabElevatorWD" SchDayFriRef = "LabElevatorWD" SchDaySatRef = "LabElevatorSat" SchDaySunRef = "LabElevatorSun" SchDayHolRef = "LabElevatorSun" SchDayHtgDDRef = "OffDay" SchDayClgDDRef = "OnDay"..</v>
      </c>
      <c r="B53" s="1" t="s">
        <v>623</v>
      </c>
      <c r="C53" t="str">
        <f t="shared" si="6"/>
        <v xml:space="preserve">SchWeek "LabElevatorWk"  Type = "Fraction" </v>
      </c>
      <c r="D53" t="str">
        <f t="shared" si="4"/>
        <v>SchDayMonRef = "LabElevatorWD" SchDayTueRef = "LabElevatorWD" SchDayWedRef = "LabElevatorWD" SchDayThuRef = "LabElevatorWD" SchDayFriRef = "LabElevatorWD" SchDaySatRef = "LabElevatorSat" SchDaySunRef = "LabElevatorSun" SchDayHolRef = "LabElevatorSun" SchDayHtgDDRef = "OffDay" SchDayClgDDRef = "OnDay"..</v>
      </c>
      <c r="E53" t="s">
        <v>287</v>
      </c>
      <c r="F53" t="str">
        <f t="shared" si="3"/>
        <v>Fraction</v>
      </c>
      <c r="G53" t="s">
        <v>109</v>
      </c>
      <c r="H53" t="s">
        <v>109</v>
      </c>
      <c r="I53" t="s">
        <v>109</v>
      </c>
      <c r="J53" t="s">
        <v>109</v>
      </c>
      <c r="K53" t="s">
        <v>109</v>
      </c>
      <c r="L53" t="s">
        <v>110</v>
      </c>
      <c r="M53" t="s">
        <v>111</v>
      </c>
      <c r="N53" t="s">
        <v>111</v>
      </c>
      <c r="O53" t="s">
        <v>43</v>
      </c>
      <c r="P53" t="s">
        <v>42</v>
      </c>
    </row>
    <row r="54" spans="1:16" x14ac:dyDescent="0.25">
      <c r="A54" t="str">
        <f t="shared" si="5"/>
        <v>SchWeek "LabExhaustCAVWk"  Type = "Fraction" SchDayMonRef = "LabExhaustCAVWD" SchDayTueRef = "LabExhaustCAVWD" SchDayWedRef = "LabExhaustCAVWD" SchDayThuRef = "LabExhaustCAVWD" SchDayFriRef = "LabExhaustCAVWD" SchDaySatRef = "LabExhaustCAVSat" SchDaySunRef = "LabExhaustCAVSun" SchDayHolRef = "LabExhaustCAVSun" SchDayHtgDDRef = "LabExhaustCAVSun" SchDayClgDDRef = "LabExhaustCAVWD"..</v>
      </c>
      <c r="B54" s="1" t="s">
        <v>623</v>
      </c>
      <c r="C54" t="str">
        <f t="shared" si="6"/>
        <v xml:space="preserve">SchWeek "LabExhaustCAVWk"  Type = "Fraction" </v>
      </c>
      <c r="D54" t="str">
        <f t="shared" si="4"/>
        <v>SchDayMonRef = "LabExhaustCAVWD" SchDayTueRef = "LabExhaustCAVWD" SchDayWedRef = "LabExhaustCAVWD" SchDayThuRef = "LabExhaustCAVWD" SchDayFriRef = "LabExhaustCAVWD" SchDaySatRef = "LabExhaustCAVSat" SchDaySunRef = "LabExhaustCAVSun" SchDayHolRef = "LabExhaustCAVSun" SchDayHtgDDRef = "LabExhaustCAVSun" SchDayClgDDRef = "LabExhaustCAVWD"..</v>
      </c>
      <c r="E54" t="s">
        <v>1418</v>
      </c>
      <c r="F54" t="str">
        <f t="shared" si="3"/>
        <v>Fraction</v>
      </c>
      <c r="G54" t="s">
        <v>1419</v>
      </c>
      <c r="H54" t="s">
        <v>1419</v>
      </c>
      <c r="I54" t="s">
        <v>1419</v>
      </c>
      <c r="J54" t="s">
        <v>1419</v>
      </c>
      <c r="K54" t="s">
        <v>1419</v>
      </c>
      <c r="L54" t="s">
        <v>1420</v>
      </c>
      <c r="M54" t="s">
        <v>1421</v>
      </c>
      <c r="N54" t="s">
        <v>1421</v>
      </c>
      <c r="O54" t="s">
        <v>1421</v>
      </c>
      <c r="P54" t="s">
        <v>1419</v>
      </c>
    </row>
    <row r="55" spans="1:16" x14ac:dyDescent="0.25">
      <c r="A55" t="str">
        <f t="shared" si="5"/>
        <v>SchWeek "LabExhaustVAVWk"  Type = "Fraction" SchDayMonRef = "LabExhaustVAVWD" SchDayTueRef = "LabExhaustVAVWD" SchDayWedRef = "LabExhaustVAVWD" SchDayThuRef = "LabExhaustVAVWD" SchDayFriRef = "LabExhaustVAVWD" SchDaySatRef = "LabExhaustVAVSat" SchDaySunRef = "LabExhaustVAVSun" SchDayHolRef = "LabExhaustVAVSun" SchDayHtgDDRef = "LabExhaustVAVSun" SchDayClgDDRef = "LabExhaustVAVWD"..</v>
      </c>
      <c r="B55" s="1" t="s">
        <v>623</v>
      </c>
      <c r="C55" t="str">
        <f t="shared" si="6"/>
        <v xml:space="preserve">SchWeek "LabExhaustVAVWk"  Type = "Fraction" </v>
      </c>
      <c r="D55" t="str">
        <f t="shared" si="4"/>
        <v>SchDayMonRef = "LabExhaustVAVWD" SchDayTueRef = "LabExhaustVAVWD" SchDayWedRef = "LabExhaustVAVWD" SchDayThuRef = "LabExhaustVAVWD" SchDayFriRef = "LabExhaustVAVWD" SchDaySatRef = "LabExhaustVAVSat" SchDaySunRef = "LabExhaustVAVSun" SchDayHolRef = "LabExhaustVAVSun" SchDayHtgDDRef = "LabExhaustVAVSun" SchDayClgDDRef = "LabExhaustVAVWD"..</v>
      </c>
      <c r="E55" t="s">
        <v>1422</v>
      </c>
      <c r="F55" t="str">
        <f t="shared" si="3"/>
        <v>Fraction</v>
      </c>
      <c r="G55" t="s">
        <v>1423</v>
      </c>
      <c r="H55" t="s">
        <v>1423</v>
      </c>
      <c r="I55" t="s">
        <v>1423</v>
      </c>
      <c r="J55" t="s">
        <v>1423</v>
      </c>
      <c r="K55" t="s">
        <v>1423</v>
      </c>
      <c r="L55" t="s">
        <v>1424</v>
      </c>
      <c r="M55" t="s">
        <v>1425</v>
      </c>
      <c r="N55" t="s">
        <v>1425</v>
      </c>
      <c r="O55" t="s">
        <v>1425</v>
      </c>
      <c r="P55" t="s">
        <v>1423</v>
      </c>
    </row>
    <row r="56" spans="1:16" x14ac:dyDescent="0.25">
      <c r="A56" t="str">
        <f t="shared" ref="A56" si="8">CONCATENATE(C56,D56)</f>
        <v>SchWeek "LabExhaustVAVManualSashCtrlWk"  Type = "Fraction" SchDayMonRef = "LabExhaustVAVManualSashCtrlWD" SchDayTueRef = "LabExhaustVAVManualSashCtrlWD" SchDayWedRef = "LabExhaustVAVManualSashCtrlWD" SchDayThuRef = "LabExhaustVAVManualSashCtrlWD" SchDayFriRef = "LabExhaustVAVManualSashCtrlWD" SchDaySatRef = "LabExhaustVAVManualSashCtrlSat" SchDaySunRef = "LabExhaustVAVManualSashCtrlSun" SchDayHolRef = "LabExhaustVAVManualSashCtrlSun" SchDayHtgDDRef = "LabExhaustVAVManualSashCtrlSun" SchDayClgDDRef = "LabExhaustVAVManualSashCtrlWD"..</v>
      </c>
      <c r="B56" s="1" t="s">
        <v>623</v>
      </c>
      <c r="C56" t="str">
        <f t="shared" ref="C56" si="9">CONCATENATE("SchWeek """,E56,"""  Type = """,F56,""" ")</f>
        <v xml:space="preserve">SchWeek "LabExhaustVAVManualSashCtrlWk"  Type = "Fraction" </v>
      </c>
      <c r="D56" t="str">
        <f t="shared" ref="D56" si="10">CONCATENATE(G$1,G56,H$1,H56,I$1,I56,J$1,J56,K$1,K56,L$1,L56,M$1,M56,N$1,N56,O$1,O56,P$1,P56,"""..")</f>
        <v>SchDayMonRef = "LabExhaustVAVManualSashCtrlWD" SchDayTueRef = "LabExhaustVAVManualSashCtrlWD" SchDayWedRef = "LabExhaustVAVManualSashCtrlWD" SchDayThuRef = "LabExhaustVAVManualSashCtrlWD" SchDayFriRef = "LabExhaustVAVManualSashCtrlWD" SchDaySatRef = "LabExhaustVAVManualSashCtrlSat" SchDaySunRef = "LabExhaustVAVManualSashCtrlSun" SchDayHolRef = "LabExhaustVAVManualSashCtrlSun" SchDayHtgDDRef = "LabExhaustVAVManualSashCtrlSun" SchDayClgDDRef = "LabExhaustVAVManualSashCtrlWD"..</v>
      </c>
      <c r="E56" t="s">
        <v>1408</v>
      </c>
      <c r="F56" t="str">
        <f t="shared" ref="F56" si="11">IF(ISNUMBER(FIND("HVAC",E56)),"OnOff",IF(ISNUMBER(FIND("HtgSetpt",E56)),"Temperature",IF(ISNUMBER(FIND("ClgSetpt",E56)),"Temperature",IF(ISNUMBER(FIND("WaterMain",E56)),"Temperature",IF(ISNUMBER(FIND("WtrHtrSetpt",E56)),"Temperature","Fraction")))))</f>
        <v>Fraction</v>
      </c>
      <c r="G56" t="s">
        <v>1409</v>
      </c>
      <c r="H56" t="s">
        <v>1409</v>
      </c>
      <c r="I56" t="s">
        <v>1409</v>
      </c>
      <c r="J56" t="s">
        <v>1409</v>
      </c>
      <c r="K56" t="s">
        <v>1409</v>
      </c>
      <c r="L56" t="s">
        <v>1410</v>
      </c>
      <c r="M56" t="s">
        <v>1411</v>
      </c>
      <c r="N56" t="s">
        <v>1411</v>
      </c>
      <c r="O56" t="s">
        <v>1411</v>
      </c>
      <c r="P56" t="s">
        <v>1409</v>
      </c>
    </row>
    <row r="57" spans="1:16" x14ac:dyDescent="0.25">
      <c r="A57" t="str">
        <f t="shared" ref="A57" si="12">CONCATENATE(C57,D57)</f>
        <v>SchWeek "LabExhaustVAVAutoSashCtrlWk"  Type = "Fraction" SchDayMonRef = "LabExhaustVAVAutoSashCtrlWD" SchDayTueRef = "LabExhaustVAVAutoSashCtrlWD" SchDayWedRef = "LabExhaustVAVAutoSashCtrlWD" SchDayThuRef = "LabExhaustVAVAutoSashCtrlWD" SchDayFriRef = "LabExhaustVAVAutoSashCtrlWD" SchDaySatRef = "LabExhaustVAVAutoSashCtrlSat" SchDaySunRef = "LabExhaustVAVAutoSashCtrlSun" SchDayHolRef = "LabExhaustVAVAutoSashCtrlSun" SchDayHtgDDRef = "LabExhaustVAVAutoSashCtrlSun" SchDayClgDDRef = "LabExhaustVAVAutoSashCtrlWD"..</v>
      </c>
      <c r="B57" s="1" t="s">
        <v>623</v>
      </c>
      <c r="C57" t="str">
        <f t="shared" ref="C57" si="13">CONCATENATE("SchWeek """,E57,"""  Type = """,F57,""" ")</f>
        <v xml:space="preserve">SchWeek "LabExhaustVAVAutoSashCtrlWk"  Type = "Fraction" </v>
      </c>
      <c r="D57" t="str">
        <f t="shared" ref="D57" si="14">CONCATENATE(G$1,G57,H$1,H57,I$1,I57,J$1,J57,K$1,K57,L$1,L57,M$1,M57,N$1,N57,O$1,O57,P$1,P57,"""..")</f>
        <v>SchDayMonRef = "LabExhaustVAVAutoSashCtrlWD" SchDayTueRef = "LabExhaustVAVAutoSashCtrlWD" SchDayWedRef = "LabExhaustVAVAutoSashCtrlWD" SchDayThuRef = "LabExhaustVAVAutoSashCtrlWD" SchDayFriRef = "LabExhaustVAVAutoSashCtrlWD" SchDaySatRef = "LabExhaustVAVAutoSashCtrlSat" SchDaySunRef = "LabExhaustVAVAutoSashCtrlSun" SchDayHolRef = "LabExhaustVAVAutoSashCtrlSun" SchDayHtgDDRef = "LabExhaustVAVAutoSashCtrlSun" SchDayClgDDRef = "LabExhaustVAVAutoSashCtrlWD"..</v>
      </c>
      <c r="E57" t="s">
        <v>1413</v>
      </c>
      <c r="F57" t="str">
        <f t="shared" ref="F57" si="15">IF(ISNUMBER(FIND("HVAC",E57)),"OnOff",IF(ISNUMBER(FIND("HtgSetpt",E57)),"Temperature",IF(ISNUMBER(FIND("ClgSetpt",E57)),"Temperature",IF(ISNUMBER(FIND("WaterMain",E57)),"Temperature",IF(ISNUMBER(FIND("WtrHtrSetpt",E57)),"Temperature","Fraction")))))</f>
        <v>Fraction</v>
      </c>
      <c r="G57" t="s">
        <v>1414</v>
      </c>
      <c r="H57" t="s">
        <v>1414</v>
      </c>
      <c r="I57" t="s">
        <v>1414</v>
      </c>
      <c r="J57" t="s">
        <v>1414</v>
      </c>
      <c r="K57" t="s">
        <v>1414</v>
      </c>
      <c r="L57" t="s">
        <v>1415</v>
      </c>
      <c r="M57" t="s">
        <v>1416</v>
      </c>
      <c r="N57" t="s">
        <v>1416</v>
      </c>
      <c r="O57" t="s">
        <v>1416</v>
      </c>
      <c r="P57" t="s">
        <v>1414</v>
      </c>
    </row>
    <row r="58" spans="1:16" x14ac:dyDescent="0.25">
      <c r="A58" t="str">
        <f t="shared" si="5"/>
        <v>SchWeek "LabProcessEquipmentTypicalUseWk"  Type = "Fraction" SchDayMonRef = "LabProcessEquipmentTypicalUseWD" SchDayTueRef = "LabProcessEquipmentTypicalUseWD" SchDayWedRef = "LabProcessEquipmentTypicalUseWD" SchDayThuRef = "LabProcessEquipmentTypicalUseWD" SchDayFriRef = "LabProcessEquipmentTypicalUseWD" SchDaySatRef = "LabProcessEquipmentTypicalUseSat" SchDaySunRef = "LabProcessEquipmentTypicalUseSun" SchDayHolRef = "LabProcessEquipmentTypicalUseSun" SchDayHtgDDRef = "LabProcessEquipmentTypicalUseSun" SchDayClgDDRef = "LabProcessEquipmentTypicalUseWD"..</v>
      </c>
      <c r="B58" s="1" t="s">
        <v>623</v>
      </c>
      <c r="C58" t="str">
        <f t="shared" si="6"/>
        <v xml:space="preserve">SchWeek "LabProcessEquipmentTypicalUseWk"  Type = "Fraction" </v>
      </c>
      <c r="D58" t="str">
        <f t="shared" si="4"/>
        <v>SchDayMonRef = "LabProcessEquipmentTypicalUseWD" SchDayTueRef = "LabProcessEquipmentTypicalUseWD" SchDayWedRef = "LabProcessEquipmentTypicalUseWD" SchDayThuRef = "LabProcessEquipmentTypicalUseWD" SchDayFriRef = "LabProcessEquipmentTypicalUseWD" SchDaySatRef = "LabProcessEquipmentTypicalUseSat" SchDaySunRef = "LabProcessEquipmentTypicalUseSun" SchDayHolRef = "LabProcessEquipmentTypicalUseSun" SchDayHtgDDRef = "LabProcessEquipmentTypicalUseSun" SchDayClgDDRef = "LabProcessEquipmentTypicalUseWD"..</v>
      </c>
      <c r="E58" t="s">
        <v>1196</v>
      </c>
      <c r="F58" t="str">
        <f t="shared" si="3"/>
        <v>Fraction</v>
      </c>
      <c r="G58" t="s">
        <v>1198</v>
      </c>
      <c r="H58" t="s">
        <v>1198</v>
      </c>
      <c r="I58" t="s">
        <v>1198</v>
      </c>
      <c r="J58" t="s">
        <v>1198</v>
      </c>
      <c r="K58" t="s">
        <v>1198</v>
      </c>
      <c r="L58" t="s">
        <v>1199</v>
      </c>
      <c r="M58" t="s">
        <v>1200</v>
      </c>
      <c r="N58" t="s">
        <v>1200</v>
      </c>
      <c r="O58" t="s">
        <v>1200</v>
      </c>
      <c r="P58" t="s">
        <v>1198</v>
      </c>
    </row>
    <row r="59" spans="1:16" x14ac:dyDescent="0.25">
      <c r="A59" t="str">
        <f t="shared" si="5"/>
        <v>SchWeek "LabProcessEquipmentHighUseWk"  Type = "Fraction" SchDayMonRef = "LabProcessEquipmentHighUseWD" SchDayTueRef = "LabProcessEquipmentHighUseWD" SchDayWedRef = "LabProcessEquipmentHighUseWD" SchDayThuRef = "LabProcessEquipmentHighUseWD" SchDayFriRef = "LabProcessEquipmentHighUseWD" SchDaySatRef = "LabProcessEquipmentHighUseSat" SchDaySunRef = "LabProcessEquipmentHighUseSun" SchDayHolRef = "LabProcessEquipmentHighUseSun" SchDayHtgDDRef = "LabProcessEquipmentHighUseSun" SchDayClgDDRef = "LabProcessEquipmentHighUseWD"..</v>
      </c>
      <c r="B59" s="1" t="s">
        <v>623</v>
      </c>
      <c r="C59" t="str">
        <f t="shared" si="6"/>
        <v xml:space="preserve">SchWeek "LabProcessEquipmentHighUseWk"  Type = "Fraction" </v>
      </c>
      <c r="D59" t="str">
        <f t="shared" si="4"/>
        <v>SchDayMonRef = "LabProcessEquipmentHighUseWD" SchDayTueRef = "LabProcessEquipmentHighUseWD" SchDayWedRef = "LabProcessEquipmentHighUseWD" SchDayThuRef = "LabProcessEquipmentHighUseWD" SchDayFriRef = "LabProcessEquipmentHighUseWD" SchDaySatRef = "LabProcessEquipmentHighUseSat" SchDaySunRef = "LabProcessEquipmentHighUseSun" SchDayHolRef = "LabProcessEquipmentHighUseSun" SchDayHtgDDRef = "LabProcessEquipmentHighUseSun" SchDayClgDDRef = "LabProcessEquipmentHighUseWD"..</v>
      </c>
      <c r="E59" t="s">
        <v>1197</v>
      </c>
      <c r="F59" t="str">
        <f t="shared" si="3"/>
        <v>Fraction</v>
      </c>
      <c r="G59" t="s">
        <v>1201</v>
      </c>
      <c r="H59" t="s">
        <v>1201</v>
      </c>
      <c r="I59" t="s">
        <v>1201</v>
      </c>
      <c r="J59" t="s">
        <v>1201</v>
      </c>
      <c r="K59" t="s">
        <v>1201</v>
      </c>
      <c r="L59" t="s">
        <v>1203</v>
      </c>
      <c r="M59" t="s">
        <v>1202</v>
      </c>
      <c r="N59" t="s">
        <v>1202</v>
      </c>
      <c r="O59" t="s">
        <v>1202</v>
      </c>
      <c r="P59" t="s">
        <v>1201</v>
      </c>
    </row>
    <row r="60" spans="1:16" x14ac:dyDescent="0.25">
      <c r="A60" t="str">
        <f t="shared" si="5"/>
        <v>SchWeek "LabRefrigerationWk"  Type = "Fraction" SchDayMonRef = "LabRefrigerationWD" SchDayTueRef = "LabRefrigerationWD" SchDayWedRef = "LabRefrigerationWD" SchDayThuRef = "LabRefrigerationWD" SchDayFriRef = "LabRefrigerationWD" SchDaySatRef = "LabRefrigerationSat" SchDaySunRef = "LabRefrigerationSun" SchDayHolRef = "LabRefrigerationSun" SchDayHtgDDRef = "LabRefrigerationSun" SchDayClgDDRef = "LabRefrigerationWD"..</v>
      </c>
      <c r="B60" s="1" t="s">
        <v>623</v>
      </c>
      <c r="C60" t="str">
        <f t="shared" si="6"/>
        <v xml:space="preserve">SchWeek "LabRefrigerationWk"  Type = "Fraction" </v>
      </c>
      <c r="D60" t="str">
        <f t="shared" si="4"/>
        <v>SchDayMonRef = "LabRefrigerationWD" SchDayTueRef = "LabRefrigerationWD" SchDayWedRef = "LabRefrigerationWD" SchDayThuRef = "LabRefrigerationWD" SchDayFriRef = "LabRefrigerationWD" SchDaySatRef = "LabRefrigerationSat" SchDaySunRef = "LabRefrigerationSun" SchDayHolRef = "LabRefrigerationSun" SchDayHtgDDRef = "LabRefrigerationSun" SchDayClgDDRef = "LabRefrigerationWD"..</v>
      </c>
      <c r="E60" t="s">
        <v>288</v>
      </c>
      <c r="F60" t="str">
        <f t="shared" si="3"/>
        <v>Fraction</v>
      </c>
      <c r="G60" t="s">
        <v>112</v>
      </c>
      <c r="H60" t="s">
        <v>112</v>
      </c>
      <c r="I60" t="s">
        <v>112</v>
      </c>
      <c r="J60" t="s">
        <v>112</v>
      </c>
      <c r="K60" t="s">
        <v>112</v>
      </c>
      <c r="L60" t="s">
        <v>113</v>
      </c>
      <c r="M60" t="s">
        <v>114</v>
      </c>
      <c r="N60" t="s">
        <v>114</v>
      </c>
      <c r="O60" t="s">
        <v>114</v>
      </c>
      <c r="P60" t="s">
        <v>112</v>
      </c>
    </row>
    <row r="61" spans="1:16" x14ac:dyDescent="0.25">
      <c r="A61" t="str">
        <f t="shared" si="5"/>
        <v>SchWeek "LabGasEquipWk"  Type = "Fraction" SchDayMonRef = "LabGasEquipWD" SchDayTueRef = "LabGasEquipWD" SchDayWedRef = "LabGasEquipWD" SchDayThuRef = "LabGasEquipWD" SchDayFriRef = "LabGasEquipWD" SchDaySatRef = "LabGasEquipSat" SchDaySunRef = "LabGasEquipSun" SchDayHolRef = "LabGasEquipSun" SchDayHtgDDRef = "OffDay" SchDayClgDDRef = "OnDay"..</v>
      </c>
      <c r="B61" s="1" t="s">
        <v>623</v>
      </c>
      <c r="C61" t="str">
        <f t="shared" si="6"/>
        <v xml:space="preserve">SchWeek "LabGasEquipWk"  Type = "Fraction" </v>
      </c>
      <c r="D61" t="str">
        <f t="shared" si="4"/>
        <v>SchDayMonRef = "LabGasEquipWD" SchDayTueRef = "LabGasEquipWD" SchDayWedRef = "LabGasEquipWD" SchDayThuRef = "LabGasEquipWD" SchDayFriRef = "LabGasEquipWD" SchDaySatRef = "LabGasEquipSat" SchDaySunRef = "LabGasEquipSun" SchDayHolRef = "LabGasEquipSun" SchDayHtgDDRef = "OffDay" SchDayClgDDRef = "OnDay"..</v>
      </c>
      <c r="E61" t="s">
        <v>436</v>
      </c>
      <c r="F61" t="str">
        <f t="shared" si="3"/>
        <v>Fraction</v>
      </c>
      <c r="G61" t="s">
        <v>437</v>
      </c>
      <c r="H61" t="s">
        <v>437</v>
      </c>
      <c r="I61" t="s">
        <v>437</v>
      </c>
      <c r="J61" t="s">
        <v>437</v>
      </c>
      <c r="K61" t="s">
        <v>437</v>
      </c>
      <c r="L61" t="s">
        <v>438</v>
      </c>
      <c r="M61" t="s">
        <v>439</v>
      </c>
      <c r="N61" t="s">
        <v>439</v>
      </c>
      <c r="O61" t="s">
        <v>43</v>
      </c>
      <c r="P61" t="s">
        <v>42</v>
      </c>
    </row>
    <row r="62" spans="1:16" x14ac:dyDescent="0.25">
      <c r="A62" t="str">
        <f t="shared" si="5"/>
        <v>SchWeek "LabHtgSetptWk"  Type = "Temperature" SchDayMonRef = "LabHtgSetptWD" SchDayTueRef = "LabHtgSetptWD" SchDayWedRef = "LabHtgSetptWD" SchDayThuRef = "LabHtgSetptWD" SchDayFriRef = "LabHtgSetptWD" SchDaySatRef = "LabHtgSetptSat" SchDaySunRef = "LabHtgSetptSun" SchDayHolRef = "LabHtgSetptSun" SchDayHtgDDRef = "LabHtgSetptWD" SchDayClgDDRef = "LabHtgSetptWD"..</v>
      </c>
      <c r="B62" s="1" t="s">
        <v>623</v>
      </c>
      <c r="C62" t="str">
        <f t="shared" si="6"/>
        <v xml:space="preserve">SchWeek "LabHtgSetptWk"  Type = "Temperature" </v>
      </c>
      <c r="D62" t="str">
        <f t="shared" si="4"/>
        <v>SchDayMonRef = "LabHtgSetptWD" SchDayTueRef = "LabHtgSetptWD" SchDayWedRef = "LabHtgSetptWD" SchDayThuRef = "LabHtgSetptWD" SchDayFriRef = "LabHtgSetptWD" SchDaySatRef = "LabHtgSetptSat" SchDaySunRef = "LabHtgSetptSun" SchDayHolRef = "LabHtgSetptSun" SchDayHtgDDRef = "LabHtgSetptWD" SchDayClgDDRef = "LabHtgSetptWD"..</v>
      </c>
      <c r="E62" t="s">
        <v>1245</v>
      </c>
      <c r="F62" t="str">
        <f t="shared" si="3"/>
        <v>Temperature</v>
      </c>
      <c r="G62" t="s">
        <v>1246</v>
      </c>
      <c r="H62" t="s">
        <v>1246</v>
      </c>
      <c r="I62" t="s">
        <v>1246</v>
      </c>
      <c r="J62" t="s">
        <v>1246</v>
      </c>
      <c r="K62" t="s">
        <v>1246</v>
      </c>
      <c r="L62" t="s">
        <v>1247</v>
      </c>
      <c r="M62" t="s">
        <v>1248</v>
      </c>
      <c r="N62" t="s">
        <v>1248</v>
      </c>
      <c r="O62" t="s">
        <v>1246</v>
      </c>
      <c r="P62" t="s">
        <v>1246</v>
      </c>
    </row>
    <row r="63" spans="1:16" x14ac:dyDescent="0.25">
      <c r="A63" t="str">
        <f t="shared" si="5"/>
        <v>SchWeek "LabClgSetptWk"  Type = "Temperature" SchDayMonRef = "LabClgSetptWD" SchDayTueRef = "LabClgSetptWD" SchDayWedRef = "LabClgSetptWD" SchDayThuRef = "LabClgSetptWD" SchDayFriRef = "LabClgSetptWD" SchDaySatRef = "LabClgSetptSat" SchDaySunRef = "LabClgSetptSun" SchDayHolRef = "LabClgSetptSun" SchDayHtgDDRef = "LabClgSetptWD" SchDayClgDDRef = "LabClgSetptWD"..</v>
      </c>
      <c r="B63" s="1" t="s">
        <v>623</v>
      </c>
      <c r="C63" t="str">
        <f t="shared" si="6"/>
        <v xml:space="preserve">SchWeek "LabClgSetptWk"  Type = "Temperature" </v>
      </c>
      <c r="D63" t="str">
        <f t="shared" si="4"/>
        <v>SchDayMonRef = "LabClgSetptWD" SchDayTueRef = "LabClgSetptWD" SchDayWedRef = "LabClgSetptWD" SchDayThuRef = "LabClgSetptWD" SchDayFriRef = "LabClgSetptWD" SchDaySatRef = "LabClgSetptSat" SchDaySunRef = "LabClgSetptSun" SchDayHolRef = "LabClgSetptSun" SchDayHtgDDRef = "LabClgSetptWD" SchDayClgDDRef = "LabClgSetptWD"..</v>
      </c>
      <c r="E63" t="s">
        <v>1249</v>
      </c>
      <c r="F63" t="str">
        <f t="shared" si="3"/>
        <v>Temperature</v>
      </c>
      <c r="G63" t="s">
        <v>1250</v>
      </c>
      <c r="H63" t="s">
        <v>1250</v>
      </c>
      <c r="I63" t="s">
        <v>1250</v>
      </c>
      <c r="J63" t="s">
        <v>1250</v>
      </c>
      <c r="K63" t="s">
        <v>1250</v>
      </c>
      <c r="L63" t="s">
        <v>1251</v>
      </c>
      <c r="M63" t="s">
        <v>1252</v>
      </c>
      <c r="N63" t="s">
        <v>1252</v>
      </c>
      <c r="O63" t="s">
        <v>1250</v>
      </c>
      <c r="P63" t="s">
        <v>1250</v>
      </c>
    </row>
    <row r="64" spans="1:16" x14ac:dyDescent="0.25">
      <c r="A64" t="str">
        <f t="shared" si="5"/>
        <v>SchWeek "LabInfiltrationWk"  Type = "Fraction" SchDayMonRef = "LabInfiltrationWD" SchDayTueRef = "LabInfiltrationWD" SchDayWedRef = "LabInfiltrationWD" SchDayThuRef = "LabInfiltrationWD" SchDayFriRef = "LabInfiltrationWD" SchDaySatRef = "LabInfiltrationSat" SchDaySunRef = "LabInfiltrationSun" SchDayHolRef = "LabInfiltrationSun" SchDayHtgDDRef = "LabInfiltrationWD" SchDayClgDDRef = "LabInfiltrationWD"..</v>
      </c>
      <c r="B64" s="1" t="s">
        <v>623</v>
      </c>
      <c r="C64" t="str">
        <f t="shared" si="6"/>
        <v xml:space="preserve">SchWeek "LabInfiltrationWk"  Type = "Fraction" </v>
      </c>
      <c r="D64" t="str">
        <f t="shared" si="4"/>
        <v>SchDayMonRef = "LabInfiltrationWD" SchDayTueRef = "LabInfiltrationWD" SchDayWedRef = "LabInfiltrationWD" SchDayThuRef = "LabInfiltrationWD" SchDayFriRef = "LabInfiltrationWD" SchDaySatRef = "LabInfiltrationSat" SchDaySunRef = "LabInfiltrationSun" SchDayHolRef = "LabInfiltrationSun" SchDayHtgDDRef = "LabInfiltrationWD" SchDayClgDDRef = "LabInfiltrationWD"..</v>
      </c>
      <c r="E64" t="s">
        <v>289</v>
      </c>
      <c r="F64" t="str">
        <f t="shared" si="3"/>
        <v>Fraction</v>
      </c>
      <c r="G64" t="s">
        <v>115</v>
      </c>
      <c r="H64" t="s">
        <v>115</v>
      </c>
      <c r="I64" t="s">
        <v>115</v>
      </c>
      <c r="J64" t="s">
        <v>115</v>
      </c>
      <c r="K64" t="s">
        <v>115</v>
      </c>
      <c r="L64" t="s">
        <v>116</v>
      </c>
      <c r="M64" t="s">
        <v>117</v>
      </c>
      <c r="N64" t="s">
        <v>117</v>
      </c>
      <c r="O64" t="s">
        <v>115</v>
      </c>
      <c r="P64" t="s">
        <v>115</v>
      </c>
    </row>
    <row r="65" spans="1:16" x14ac:dyDescent="0.25">
      <c r="A65" t="str">
        <f t="shared" si="5"/>
        <v>SchWeek "LabWtrHtrSetptWk"  Type = "Temperature" SchDayMonRef = "LabWtrHtrSetptWD" SchDayTueRef = "LabWtrHtrSetptWD" SchDayWedRef = "LabWtrHtrSetptWD" SchDayThuRef = "LabWtrHtrSetptWD" SchDayFriRef = "LabWtrHtrSetptWD" SchDaySatRef = "LabWtrHtrSetptSat" SchDaySunRef = "LabWtrHtrSetptSun" SchDayHolRef = "LabWtrHtrSetptSun" SchDayHtgDDRef = "LabWtrHtrSetptWD" SchDayClgDDRef = "LabWtrHtrSetptWD"..</v>
      </c>
      <c r="B65" s="1" t="s">
        <v>623</v>
      </c>
      <c r="C65" t="str">
        <f t="shared" si="6"/>
        <v xml:space="preserve">SchWeek "LabWtrHtrSetptWk"  Type = "Temperature" </v>
      </c>
      <c r="D65" t="str">
        <f t="shared" si="4"/>
        <v>SchDayMonRef = "LabWtrHtrSetptWD" SchDayTueRef = "LabWtrHtrSetptWD" SchDayWedRef = "LabWtrHtrSetptWD" SchDayThuRef = "LabWtrHtrSetptWD" SchDayFriRef = "LabWtrHtrSetptWD" SchDaySatRef = "LabWtrHtrSetptSat" SchDaySunRef = "LabWtrHtrSetptSun" SchDayHolRef = "LabWtrHtrSetptSun" SchDayHtgDDRef = "LabWtrHtrSetptWD" SchDayClgDDRef = "LabWtrHtrSetptWD"..</v>
      </c>
      <c r="E65" t="s">
        <v>1253</v>
      </c>
      <c r="F65" t="str">
        <f t="shared" si="3"/>
        <v>Temperature</v>
      </c>
      <c r="G65" t="s">
        <v>1254</v>
      </c>
      <c r="H65" t="s">
        <v>1254</v>
      </c>
      <c r="I65" t="s">
        <v>1254</v>
      </c>
      <c r="J65" t="s">
        <v>1254</v>
      </c>
      <c r="K65" t="s">
        <v>1254</v>
      </c>
      <c r="L65" t="s">
        <v>1255</v>
      </c>
      <c r="M65" t="s">
        <v>1256</v>
      </c>
      <c r="N65" t="s">
        <v>1256</v>
      </c>
      <c r="O65" t="s">
        <v>1254</v>
      </c>
      <c r="P65" t="s">
        <v>1254</v>
      </c>
    </row>
    <row r="66" spans="1:16" x14ac:dyDescent="0.25">
      <c r="A66" t="str">
        <f t="shared" si="5"/>
        <v>SchWeek "ManufacturingOccupancyWk"  Type = "Fraction" SchDayMonRef = "ManufacturingOccupancyWD" SchDayTueRef = "ManufacturingOccupancyWD" SchDayWedRef = "ManufacturingOccupancyWD" SchDayThuRef = "ManufacturingOccupancyWD" SchDayFriRef = "ManufacturingOccupancyWD" SchDaySatRef = "ManufacturingOccupancySat" SchDaySunRef = "ManufacturingOccupancySun" SchDayHolRef = "ManufacturingOccupancySun" SchDayHtgDDRef = "OffDay" SchDayClgDDRef = "OnDay"..</v>
      </c>
      <c r="B66" s="1" t="s">
        <v>623</v>
      </c>
      <c r="C66" t="str">
        <f t="shared" si="6"/>
        <v xml:space="preserve">SchWeek "ManufacturingOccupancyWk"  Type = "Fraction" </v>
      </c>
      <c r="D66" t="str">
        <f t="shared" si="4"/>
        <v>SchDayMonRef = "ManufacturingOccupancyWD" SchDayTueRef = "ManufacturingOccupancyWD" SchDayWedRef = "ManufacturingOccupancyWD" SchDayThuRef = "ManufacturingOccupancyWD" SchDayFriRef = "ManufacturingOccupancyWD" SchDaySatRef = "ManufacturingOccupancySat" SchDaySunRef = "ManufacturingOccupancySun" SchDayHolRef = "ManufacturingOccupancySun" SchDayHtgDDRef = "OffDay" SchDayClgDDRef = "OnDay"..</v>
      </c>
      <c r="E66" t="s">
        <v>290</v>
      </c>
      <c r="F66" t="str">
        <f t="shared" si="3"/>
        <v>Fraction</v>
      </c>
      <c r="G66" t="s">
        <v>118</v>
      </c>
      <c r="H66" t="s">
        <v>118</v>
      </c>
      <c r="I66" t="s">
        <v>118</v>
      </c>
      <c r="J66" t="s">
        <v>118</v>
      </c>
      <c r="K66" t="s">
        <v>118</v>
      </c>
      <c r="L66" t="s">
        <v>119</v>
      </c>
      <c r="M66" t="s">
        <v>120</v>
      </c>
      <c r="N66" t="s">
        <v>120</v>
      </c>
      <c r="O66" t="s">
        <v>43</v>
      </c>
      <c r="P66" t="s">
        <v>42</v>
      </c>
    </row>
    <row r="67" spans="1:16" x14ac:dyDescent="0.25">
      <c r="A67" t="str">
        <f t="shared" si="5"/>
        <v>SchWeek "ManufacturingLightsWk"  Type = "Fraction" SchDayMonRef = "ManufacturingLightsWD" SchDayTueRef = "ManufacturingLightsWD" SchDayWedRef = "ManufacturingLightsWD" SchDayThuRef = "ManufacturingLightsWD" SchDayFriRef = "ManufacturingLightsWD" SchDaySatRef = "ManufacturingLightsSat" SchDaySunRef = "ManufacturingLightsSun" SchDayHolRef = "ManufacturingLightsSun" SchDayHtgDDRef = "OffDay" SchDayClgDDRef = "OnDay"..</v>
      </c>
      <c r="B67" s="1" t="s">
        <v>623</v>
      </c>
      <c r="C67" t="str">
        <f t="shared" si="6"/>
        <v xml:space="preserve">SchWeek "ManufacturingLightsWk"  Type = "Fraction" </v>
      </c>
      <c r="D67" t="str">
        <f t="shared" si="4"/>
        <v>SchDayMonRef = "ManufacturingLightsWD" SchDayTueRef = "ManufacturingLightsWD" SchDayWedRef = "ManufacturingLightsWD" SchDayThuRef = "ManufacturingLightsWD" SchDayFriRef = "ManufacturingLightsWD" SchDaySatRef = "ManufacturingLightsSat" SchDaySunRef = "ManufacturingLightsSun" SchDayHolRef = "ManufacturingLightsSun" SchDayHtgDDRef = "OffDay" SchDayClgDDRef = "OnDay"..</v>
      </c>
      <c r="E67" t="s">
        <v>480</v>
      </c>
      <c r="F67" t="str">
        <f t="shared" si="3"/>
        <v>Fraction</v>
      </c>
      <c r="G67" t="s">
        <v>481</v>
      </c>
      <c r="H67" t="s">
        <v>481</v>
      </c>
      <c r="I67" t="s">
        <v>481</v>
      </c>
      <c r="J67" t="s">
        <v>481</v>
      </c>
      <c r="K67" t="s">
        <v>481</v>
      </c>
      <c r="L67" t="s">
        <v>482</v>
      </c>
      <c r="M67" t="s">
        <v>483</v>
      </c>
      <c r="N67" t="s">
        <v>483</v>
      </c>
      <c r="O67" t="s">
        <v>43</v>
      </c>
      <c r="P67" t="s">
        <v>42</v>
      </c>
    </row>
    <row r="68" spans="1:16" x14ac:dyDescent="0.25">
      <c r="A68" t="str">
        <f t="shared" si="5"/>
        <v>SchWeek "ManufacturingReceptacleWk"  Type = "Fraction" SchDayMonRef = "ManufacturingReceptacleWD" SchDayTueRef = "ManufacturingReceptacleWD" SchDayWedRef = "ManufacturingReceptacleWD" SchDayThuRef = "ManufacturingReceptacleWD" SchDayFriRef = "ManufacturingReceptacleWD" SchDaySatRef = "ManufacturingReceptacleSat" SchDaySunRef = "ManufacturingReceptacleSun" SchDayHolRef = "ManufacturingReceptacleSun" SchDayHtgDDRef = "OffDay" SchDayClgDDRef = "OnDay"..</v>
      </c>
      <c r="B68" s="1" t="s">
        <v>623</v>
      </c>
      <c r="C68" t="str">
        <f t="shared" si="6"/>
        <v xml:space="preserve">SchWeek "ManufacturingReceptacleWk"  Type = "Fraction" </v>
      </c>
      <c r="D68" t="str">
        <f t="shared" si="4"/>
        <v>SchDayMonRef = "ManufacturingReceptacleWD" SchDayTueRef = "ManufacturingReceptacleWD" SchDayWedRef = "ManufacturingReceptacleWD" SchDayThuRef = "ManufacturingReceptacleWD" SchDayFriRef = "ManufacturingReceptacleWD" SchDaySatRef = "ManufacturingReceptacleSat" SchDaySunRef = "ManufacturingReceptacleSun" SchDayHolRef = "ManufacturingReceptacleSun" SchDayHtgDDRef = "OffDay" SchDayClgDDRef = "OnDay"..</v>
      </c>
      <c r="E68" t="s">
        <v>291</v>
      </c>
      <c r="F68" t="str">
        <f t="shared" si="3"/>
        <v>Fraction</v>
      </c>
      <c r="G68" t="s">
        <v>121</v>
      </c>
      <c r="H68" t="s">
        <v>121</v>
      </c>
      <c r="I68" t="s">
        <v>121</v>
      </c>
      <c r="J68" t="s">
        <v>121</v>
      </c>
      <c r="K68" t="s">
        <v>121</v>
      </c>
      <c r="L68" t="s">
        <v>122</v>
      </c>
      <c r="M68" t="s">
        <v>123</v>
      </c>
      <c r="N68" t="s">
        <v>123</v>
      </c>
      <c r="O68" t="s">
        <v>43</v>
      </c>
      <c r="P68" t="s">
        <v>42</v>
      </c>
    </row>
    <row r="69" spans="1:16" x14ac:dyDescent="0.25">
      <c r="A69" t="str">
        <f t="shared" si="5"/>
        <v>SchWeek "ManufacturingHVACAvailWk"  Type = "OnOff" SchDayMonRef = "ManufacturingHVACAvailWD" SchDayTueRef = "ManufacturingHVACAvailWD" SchDayWedRef = "ManufacturingHVACAvailWD" SchDayThuRef = "ManufacturingHVACAvailWD" SchDayFriRef = "ManufacturingHVACAvailWD" SchDaySatRef = "ManufacturingHVACAvailSat" SchDaySunRef = "ManufacturingHVACAvailSun" SchDayHolRef = "ManufacturingHVACAvailSun" SchDayHtgDDRef = "OnDay" SchDayClgDDRef = "OnDay"..</v>
      </c>
      <c r="B69" s="1" t="s">
        <v>623</v>
      </c>
      <c r="C69" t="str">
        <f t="shared" si="6"/>
        <v xml:space="preserve">SchWeek "ManufacturingHVACAvailWk"  Type = "OnOff" </v>
      </c>
      <c r="D69" t="str">
        <f t="shared" si="4"/>
        <v>SchDayMonRef = "ManufacturingHVACAvailWD" SchDayTueRef = "ManufacturingHVACAvailWD" SchDayWedRef = "ManufacturingHVACAvailWD" SchDayThuRef = "ManufacturingHVACAvailWD" SchDayFriRef = "ManufacturingHVACAvailWD" SchDaySatRef = "ManufacturingHVACAvailSat" SchDaySunRef = "ManufacturingHVACAvailSun" SchDayHolRef = "ManufacturingHVACAvailSun" SchDayHtgDDRef = "OnDay" SchDayClgDDRef = "OnDay"..</v>
      </c>
      <c r="E69" t="s">
        <v>532</v>
      </c>
      <c r="F69" t="str">
        <f t="shared" ref="F69:F132" si="16">IF(ISNUMBER(FIND("HVAC",E69)),"OnOff",IF(ISNUMBER(FIND("HtgSetpt",E69)),"Temperature",IF(ISNUMBER(FIND("ClgSetpt",E69)),"Temperature",IF(ISNUMBER(FIND("WaterMain",E69)),"Temperature",IF(ISNUMBER(FIND("WtrHtrSetpt",E69)),"Temperature","Fraction")))))</f>
        <v>OnOff</v>
      </c>
      <c r="G69" t="s">
        <v>533</v>
      </c>
      <c r="H69" t="s">
        <v>533</v>
      </c>
      <c r="I69" t="s">
        <v>533</v>
      </c>
      <c r="J69" t="s">
        <v>533</v>
      </c>
      <c r="K69" t="s">
        <v>533</v>
      </c>
      <c r="L69" t="s">
        <v>534</v>
      </c>
      <c r="M69" t="s">
        <v>535</v>
      </c>
      <c r="N69" t="s">
        <v>535</v>
      </c>
      <c r="O69" t="s">
        <v>42</v>
      </c>
      <c r="P69" t="s">
        <v>42</v>
      </c>
    </row>
    <row r="70" spans="1:16" x14ac:dyDescent="0.25">
      <c r="A70" t="str">
        <f t="shared" si="5"/>
        <v>SchWeek "ManufacturingServiceHotWaterWk"  Type = "Fraction" SchDayMonRef = "ManufacturingServiceHotWaterWD" SchDayTueRef = "ManufacturingServiceHotWaterWD" SchDayWedRef = "ManufacturingServiceHotWaterWD" SchDayThuRef = "ManufacturingServiceHotWaterWD" SchDayFriRef = "ManufacturingServiceHotWaterWD" SchDaySatRef = "ManufacturingServiceHotWaterSat" SchDaySunRef = "ManufacturingServiceHotWaterSun" SchDayHolRef = "ManufacturingServiceHotWaterSun" SchDayHtgDDRef = "OffDay" SchDayClgDDRef = "OnDay"..</v>
      </c>
      <c r="B70" s="1" t="s">
        <v>623</v>
      </c>
      <c r="C70" t="str">
        <f t="shared" si="6"/>
        <v xml:space="preserve">SchWeek "ManufacturingServiceHotWaterWk"  Type = "Fraction" </v>
      </c>
      <c r="D70" t="str">
        <f t="shared" si="4"/>
        <v>SchDayMonRef = "ManufacturingServiceHotWaterWD" SchDayTueRef = "ManufacturingServiceHotWaterWD" SchDayWedRef = "ManufacturingServiceHotWaterWD" SchDayThuRef = "ManufacturingServiceHotWaterWD" SchDayFriRef = "ManufacturingServiceHotWaterWD" SchDaySatRef = "ManufacturingServiceHotWaterSat" SchDaySunRef = "ManufacturingServiceHotWaterSun" SchDayHolRef = "ManufacturingServiceHotWaterSun" SchDayHtgDDRef = "OffDay" SchDayClgDDRef = "OnDay"..</v>
      </c>
      <c r="E70" t="s">
        <v>292</v>
      </c>
      <c r="F70" t="str">
        <f t="shared" si="16"/>
        <v>Fraction</v>
      </c>
      <c r="G70" t="s">
        <v>124</v>
      </c>
      <c r="H70" t="s">
        <v>124</v>
      </c>
      <c r="I70" t="s">
        <v>124</v>
      </c>
      <c r="J70" t="s">
        <v>124</v>
      </c>
      <c r="K70" t="s">
        <v>124</v>
      </c>
      <c r="L70" t="s">
        <v>125</v>
      </c>
      <c r="M70" t="s">
        <v>126</v>
      </c>
      <c r="N70" t="s">
        <v>126</v>
      </c>
      <c r="O70" t="s">
        <v>43</v>
      </c>
      <c r="P70" t="s">
        <v>42</v>
      </c>
    </row>
    <row r="71" spans="1:16" x14ac:dyDescent="0.25">
      <c r="A71" t="str">
        <f t="shared" si="5"/>
        <v>SchWeek "ManufacturingElevatorWk"  Type = "Fraction" SchDayMonRef = "ManufacturingElevatorWD" SchDayTueRef = "ManufacturingElevatorWD" SchDayWedRef = "ManufacturingElevatorWD" SchDayThuRef = "ManufacturingElevatorWD" SchDayFriRef = "ManufacturingElevatorWD" SchDaySatRef = "ManufacturingElevatorSat" SchDaySunRef = "ManufacturingElevatorSun" SchDayHolRef = "ManufacturingElevatorSun" SchDayHtgDDRef = "OffDay" SchDayClgDDRef = "OnDay"..</v>
      </c>
      <c r="B71" s="1" t="s">
        <v>623</v>
      </c>
      <c r="C71" t="str">
        <f t="shared" si="6"/>
        <v xml:space="preserve">SchWeek "ManufacturingElevatorWk"  Type = "Fraction" </v>
      </c>
      <c r="D71" t="str">
        <f t="shared" si="4"/>
        <v>SchDayMonRef = "ManufacturingElevatorWD" SchDayTueRef = "ManufacturingElevatorWD" SchDayWedRef = "ManufacturingElevatorWD" SchDayThuRef = "ManufacturingElevatorWD" SchDayFriRef = "ManufacturingElevatorWD" SchDaySatRef = "ManufacturingElevatorSat" SchDaySunRef = "ManufacturingElevatorSun" SchDayHolRef = "ManufacturingElevatorSun" SchDayHtgDDRef = "OffDay" SchDayClgDDRef = "OnDay"..</v>
      </c>
      <c r="E71" t="s">
        <v>293</v>
      </c>
      <c r="F71" t="str">
        <f t="shared" si="16"/>
        <v>Fraction</v>
      </c>
      <c r="G71" t="s">
        <v>127</v>
      </c>
      <c r="H71" t="s">
        <v>127</v>
      </c>
      <c r="I71" t="s">
        <v>127</v>
      </c>
      <c r="J71" t="s">
        <v>127</v>
      </c>
      <c r="K71" t="s">
        <v>127</v>
      </c>
      <c r="L71" t="s">
        <v>128</v>
      </c>
      <c r="M71" t="s">
        <v>129</v>
      </c>
      <c r="N71" t="s">
        <v>129</v>
      </c>
      <c r="O71" t="s">
        <v>43</v>
      </c>
      <c r="P71" t="s">
        <v>42</v>
      </c>
    </row>
    <row r="72" spans="1:16" x14ac:dyDescent="0.25">
      <c r="A72" t="str">
        <f t="shared" si="5"/>
        <v>SchWeek "ManufacturingRefrigerationWk"  Type = "Fraction" SchDayMonRef = "ManufacturingRefrigerationWD" SchDayTueRef = "ManufacturingRefrigerationWD" SchDayWedRef = "ManufacturingRefrigerationWD" SchDayThuRef = "ManufacturingRefrigerationWD" SchDayFriRef = "ManufacturingRefrigerationWD" SchDaySatRef = "ManufacturingRefrigerationSat" SchDaySunRef = "ManufacturingRefrigerationSun" SchDayHolRef = "ManufacturingRefrigerationSun" SchDayHtgDDRef = "ManufacturingRefrigerationSun" SchDayClgDDRef = "ManufacturingRefrigerationWD"..</v>
      </c>
      <c r="B72" s="1" t="s">
        <v>623</v>
      </c>
      <c r="C72" t="str">
        <f t="shared" si="6"/>
        <v xml:space="preserve">SchWeek "ManufacturingRefrigerationWk"  Type = "Fraction" </v>
      </c>
      <c r="D72" t="str">
        <f t="shared" si="4"/>
        <v>SchDayMonRef = "ManufacturingRefrigerationWD" SchDayTueRef = "ManufacturingRefrigerationWD" SchDayWedRef = "ManufacturingRefrigerationWD" SchDayThuRef = "ManufacturingRefrigerationWD" SchDayFriRef = "ManufacturingRefrigerationWD" SchDaySatRef = "ManufacturingRefrigerationSat" SchDaySunRef = "ManufacturingRefrigerationSun" SchDayHolRef = "ManufacturingRefrigerationSun" SchDayHtgDDRef = "ManufacturingRefrigerationSun" SchDayClgDDRef = "ManufacturingRefrigerationWD"..</v>
      </c>
      <c r="E72" t="s">
        <v>294</v>
      </c>
      <c r="F72" t="str">
        <f t="shared" si="16"/>
        <v>Fraction</v>
      </c>
      <c r="G72" t="s">
        <v>130</v>
      </c>
      <c r="H72" t="s">
        <v>130</v>
      </c>
      <c r="I72" t="s">
        <v>130</v>
      </c>
      <c r="J72" t="s">
        <v>130</v>
      </c>
      <c r="K72" t="s">
        <v>130</v>
      </c>
      <c r="L72" t="s">
        <v>131</v>
      </c>
      <c r="M72" t="s">
        <v>132</v>
      </c>
      <c r="N72" t="s">
        <v>132</v>
      </c>
      <c r="O72" t="s">
        <v>132</v>
      </c>
      <c r="P72" t="s">
        <v>130</v>
      </c>
    </row>
    <row r="73" spans="1:16" x14ac:dyDescent="0.25">
      <c r="A73" t="str">
        <f t="shared" si="5"/>
        <v>SchWeek "ManufacturingGasEquipWk"  Type = "Fraction" SchDayMonRef = "ManufacturingGasEquipWD" SchDayTueRef = "ManufacturingGasEquipWD" SchDayWedRef = "ManufacturingGasEquipWD" SchDayThuRef = "ManufacturingGasEquipWD" SchDayFriRef = "ManufacturingGasEquipWD" SchDaySatRef = "ManufacturingGasEquipSat" SchDaySunRef = "ManufacturingGasEquipSun" SchDayHolRef = "ManufacturingGasEquipSun" SchDayHtgDDRef = "OffDay" SchDayClgDDRef = "OnDay"..</v>
      </c>
      <c r="B73" s="1" t="s">
        <v>623</v>
      </c>
      <c r="C73" t="str">
        <f t="shared" si="6"/>
        <v xml:space="preserve">SchWeek "ManufacturingGasEquipWk"  Type = "Fraction" </v>
      </c>
      <c r="D73" t="str">
        <f t="shared" si="4"/>
        <v>SchDayMonRef = "ManufacturingGasEquipWD" SchDayTueRef = "ManufacturingGasEquipWD" SchDayWedRef = "ManufacturingGasEquipWD" SchDayThuRef = "ManufacturingGasEquipWD" SchDayFriRef = "ManufacturingGasEquipWD" SchDaySatRef = "ManufacturingGasEquipSat" SchDaySunRef = "ManufacturingGasEquipSun" SchDayHolRef = "ManufacturingGasEquipSun" SchDayHtgDDRef = "OffDay" SchDayClgDDRef = "OnDay"..</v>
      </c>
      <c r="E73" t="s">
        <v>440</v>
      </c>
      <c r="F73" t="str">
        <f t="shared" si="16"/>
        <v>Fraction</v>
      </c>
      <c r="G73" t="s">
        <v>441</v>
      </c>
      <c r="H73" t="s">
        <v>441</v>
      </c>
      <c r="I73" t="s">
        <v>441</v>
      </c>
      <c r="J73" t="s">
        <v>441</v>
      </c>
      <c r="K73" t="s">
        <v>441</v>
      </c>
      <c r="L73" t="s">
        <v>442</v>
      </c>
      <c r="M73" t="s">
        <v>443</v>
      </c>
      <c r="N73" t="s">
        <v>443</v>
      </c>
      <c r="O73" t="s">
        <v>43</v>
      </c>
      <c r="P73" t="s">
        <v>42</v>
      </c>
    </row>
    <row r="74" spans="1:16" x14ac:dyDescent="0.25">
      <c r="A74" t="str">
        <f t="shared" si="5"/>
        <v>SchWeek "ManufacturingHtgSetptWk"  Type = "Temperature" SchDayMonRef = "ManufacturingHtgSetptWD" SchDayTueRef = "ManufacturingHtgSetptWD" SchDayWedRef = "ManufacturingHtgSetptWD" SchDayThuRef = "ManufacturingHtgSetptWD" SchDayFriRef = "ManufacturingHtgSetptWD" SchDaySatRef = "ManufacturingHtgSetptSat" SchDaySunRef = "ManufacturingHtgSetptSun" SchDayHolRef = "ManufacturingHtgSetptSun" SchDayHtgDDRef = "ManufacturingHtgSetptWD" SchDayClgDDRef = "ManufacturingHtgSetptWD"..</v>
      </c>
      <c r="B74" s="1" t="s">
        <v>623</v>
      </c>
      <c r="C74" t="str">
        <f t="shared" si="6"/>
        <v xml:space="preserve">SchWeek "ManufacturingHtgSetptWk"  Type = "Temperature" </v>
      </c>
      <c r="D74" t="str">
        <f t="shared" si="4"/>
        <v>SchDayMonRef = "ManufacturingHtgSetptWD" SchDayTueRef = "ManufacturingHtgSetptWD" SchDayWedRef = "ManufacturingHtgSetptWD" SchDayThuRef = "ManufacturingHtgSetptWD" SchDayFriRef = "ManufacturingHtgSetptWD" SchDaySatRef = "ManufacturingHtgSetptSat" SchDaySunRef = "ManufacturingHtgSetptSun" SchDayHolRef = "ManufacturingHtgSetptSun" SchDayHtgDDRef = "ManufacturingHtgSetptWD" SchDayClgDDRef = "ManufacturingHtgSetptWD"..</v>
      </c>
      <c r="E74" t="s">
        <v>1257</v>
      </c>
      <c r="F74" t="str">
        <f t="shared" si="16"/>
        <v>Temperature</v>
      </c>
      <c r="G74" t="s">
        <v>1258</v>
      </c>
      <c r="H74" t="s">
        <v>1258</v>
      </c>
      <c r="I74" t="s">
        <v>1258</v>
      </c>
      <c r="J74" t="s">
        <v>1258</v>
      </c>
      <c r="K74" t="s">
        <v>1258</v>
      </c>
      <c r="L74" t="s">
        <v>1259</v>
      </c>
      <c r="M74" t="s">
        <v>1260</v>
      </c>
      <c r="N74" t="s">
        <v>1260</v>
      </c>
      <c r="O74" t="s">
        <v>1258</v>
      </c>
      <c r="P74" t="s">
        <v>1258</v>
      </c>
    </row>
    <row r="75" spans="1:16" x14ac:dyDescent="0.25">
      <c r="A75" t="str">
        <f t="shared" si="5"/>
        <v>SchWeek "ManufacturingClgSetptWk"  Type = "Temperature" SchDayMonRef = "ManufacturingClgSetptWD" SchDayTueRef = "ManufacturingClgSetptWD" SchDayWedRef = "ManufacturingClgSetptWD" SchDayThuRef = "ManufacturingClgSetptWD" SchDayFriRef = "ManufacturingClgSetptWD" SchDaySatRef = "ManufacturingClgSetptSat" SchDaySunRef = "ManufacturingClgSetptSun" SchDayHolRef = "ManufacturingClgSetptSun" SchDayHtgDDRef = "ManufacturingClgSetptWD" SchDayClgDDRef = "ManufacturingClgSetptWD"..</v>
      </c>
      <c r="B75" s="1" t="s">
        <v>623</v>
      </c>
      <c r="C75" t="str">
        <f t="shared" si="6"/>
        <v xml:space="preserve">SchWeek "ManufacturingClgSetptWk"  Type = "Temperature" </v>
      </c>
      <c r="D75" t="str">
        <f t="shared" si="4"/>
        <v>SchDayMonRef = "ManufacturingClgSetptWD" SchDayTueRef = "ManufacturingClgSetptWD" SchDayWedRef = "ManufacturingClgSetptWD" SchDayThuRef = "ManufacturingClgSetptWD" SchDayFriRef = "ManufacturingClgSetptWD" SchDaySatRef = "ManufacturingClgSetptSat" SchDaySunRef = "ManufacturingClgSetptSun" SchDayHolRef = "ManufacturingClgSetptSun" SchDayHtgDDRef = "ManufacturingClgSetptWD" SchDayClgDDRef = "ManufacturingClgSetptWD"..</v>
      </c>
      <c r="E75" t="s">
        <v>1261</v>
      </c>
      <c r="F75" t="str">
        <f t="shared" si="16"/>
        <v>Temperature</v>
      </c>
      <c r="G75" t="s">
        <v>1262</v>
      </c>
      <c r="H75" t="s">
        <v>1262</v>
      </c>
      <c r="I75" t="s">
        <v>1262</v>
      </c>
      <c r="J75" t="s">
        <v>1262</v>
      </c>
      <c r="K75" t="s">
        <v>1262</v>
      </c>
      <c r="L75" t="s">
        <v>1263</v>
      </c>
      <c r="M75" t="s">
        <v>1264</v>
      </c>
      <c r="N75" t="s">
        <v>1264</v>
      </c>
      <c r="O75" t="s">
        <v>1262</v>
      </c>
      <c r="P75" t="s">
        <v>1262</v>
      </c>
    </row>
    <row r="76" spans="1:16" x14ac:dyDescent="0.25">
      <c r="A76" t="str">
        <f t="shared" si="5"/>
        <v>SchWeek "ManufacturingInfiltrationWk"  Type = "Fraction" SchDayMonRef = "ManufacturingInfiltrationWD" SchDayTueRef = "ManufacturingInfiltrationWD" SchDayWedRef = "ManufacturingInfiltrationWD" SchDayThuRef = "ManufacturingInfiltrationWD" SchDayFriRef = "ManufacturingInfiltrationWD" SchDaySatRef = "ManufacturingInfiltrationSat" SchDaySunRef = "ManufacturingInfiltrationSun" SchDayHolRef = "ManufacturingInfiltrationSun" SchDayHtgDDRef = "ManufacturingInfiltrationWD" SchDayClgDDRef = "ManufacturingInfiltrationWD"..</v>
      </c>
      <c r="B76" s="1" t="s">
        <v>623</v>
      </c>
      <c r="C76" t="str">
        <f t="shared" si="6"/>
        <v xml:space="preserve">SchWeek "ManufacturingInfiltrationWk"  Type = "Fraction" </v>
      </c>
      <c r="D76" t="str">
        <f t="shared" si="4"/>
        <v>SchDayMonRef = "ManufacturingInfiltrationWD" SchDayTueRef = "ManufacturingInfiltrationWD" SchDayWedRef = "ManufacturingInfiltrationWD" SchDayThuRef = "ManufacturingInfiltrationWD" SchDayFriRef = "ManufacturingInfiltrationWD" SchDaySatRef = "ManufacturingInfiltrationSat" SchDaySunRef = "ManufacturingInfiltrationSun" SchDayHolRef = "ManufacturingInfiltrationSun" SchDayHtgDDRef = "ManufacturingInfiltrationWD" SchDayClgDDRef = "ManufacturingInfiltrationWD"..</v>
      </c>
      <c r="E76" t="s">
        <v>295</v>
      </c>
      <c r="F76" t="str">
        <f t="shared" si="16"/>
        <v>Fraction</v>
      </c>
      <c r="G76" t="s">
        <v>133</v>
      </c>
      <c r="H76" t="s">
        <v>133</v>
      </c>
      <c r="I76" t="s">
        <v>133</v>
      </c>
      <c r="J76" t="s">
        <v>133</v>
      </c>
      <c r="K76" t="s">
        <v>133</v>
      </c>
      <c r="L76" t="s">
        <v>134</v>
      </c>
      <c r="M76" t="s">
        <v>135</v>
      </c>
      <c r="N76" t="s">
        <v>135</v>
      </c>
      <c r="O76" t="s">
        <v>133</v>
      </c>
      <c r="P76" t="s">
        <v>133</v>
      </c>
    </row>
    <row r="77" spans="1:16" x14ac:dyDescent="0.25">
      <c r="A77" t="str">
        <f t="shared" si="5"/>
        <v>SchWeek "ManufacturingWtrHtrSetptWk"  Type = "Temperature" SchDayMonRef = "ManufacturingWtrHtrSetptWD" SchDayTueRef = "ManufacturingWtrHtrSetptWD" SchDayWedRef = "ManufacturingWtrHtrSetptWD" SchDayThuRef = "ManufacturingWtrHtrSetptWD" SchDayFriRef = "ManufacturingWtrHtrSetptWD" SchDaySatRef = "ManufacturingWtrHtrSetptSat" SchDaySunRef = "ManufacturingWtrHtrSetptSun" SchDayHolRef = "ManufacturingWtrHtrSetptSun" SchDayHtgDDRef = "ManufacturingWtrHtrSetptWD" SchDayClgDDRef = "ManufacturingWtrHtrSetptWD"..</v>
      </c>
      <c r="B77" s="1" t="s">
        <v>623</v>
      </c>
      <c r="C77" t="str">
        <f t="shared" si="6"/>
        <v xml:space="preserve">SchWeek "ManufacturingWtrHtrSetptWk"  Type = "Temperature" </v>
      </c>
      <c r="D77" t="str">
        <f t="shared" si="4"/>
        <v>SchDayMonRef = "ManufacturingWtrHtrSetptWD" SchDayTueRef = "ManufacturingWtrHtrSetptWD" SchDayWedRef = "ManufacturingWtrHtrSetptWD" SchDayThuRef = "ManufacturingWtrHtrSetptWD" SchDayFriRef = "ManufacturingWtrHtrSetptWD" SchDaySatRef = "ManufacturingWtrHtrSetptSat" SchDaySunRef = "ManufacturingWtrHtrSetptSun" SchDayHolRef = "ManufacturingWtrHtrSetptSun" SchDayHtgDDRef = "ManufacturingWtrHtrSetptWD" SchDayClgDDRef = "ManufacturingWtrHtrSetptWD"..</v>
      </c>
      <c r="E77" t="s">
        <v>1265</v>
      </c>
      <c r="F77" t="str">
        <f t="shared" si="16"/>
        <v>Temperature</v>
      </c>
      <c r="G77" t="s">
        <v>1266</v>
      </c>
      <c r="H77" t="s">
        <v>1266</v>
      </c>
      <c r="I77" t="s">
        <v>1266</v>
      </c>
      <c r="J77" t="s">
        <v>1266</v>
      </c>
      <c r="K77" t="s">
        <v>1266</v>
      </c>
      <c r="L77" t="s">
        <v>1267</v>
      </c>
      <c r="M77" t="s">
        <v>1268</v>
      </c>
      <c r="N77" t="s">
        <v>1268</v>
      </c>
      <c r="O77" t="s">
        <v>1266</v>
      </c>
      <c r="P77" t="s">
        <v>1266</v>
      </c>
    </row>
    <row r="78" spans="1:16" x14ac:dyDescent="0.25">
      <c r="A78" t="str">
        <f t="shared" si="5"/>
        <v>SchWeek "ManufacturingEscalatorWk"  Type = "Fraction" SchDayMonRef = "ManufacturingEscalatorWD" SchDayTueRef = "ManufacturingEscalatorWD" SchDayWedRef = "ManufacturingEscalatorWD" SchDayThuRef = "ManufacturingEscalatorWD" SchDayFriRef = "ManufacturingEscalatorWD" SchDaySatRef = "ManufacturingEscalatorSat" SchDaySunRef = "ManufacturingEscalatorSun" SchDayHolRef = "ManufacturingEscalatorSun" SchDayHtgDDRef = "OffDay" SchDayClgDDRef = "OnDay"..</v>
      </c>
      <c r="B78" s="1" t="s">
        <v>623</v>
      </c>
      <c r="C78" t="str">
        <f t="shared" si="6"/>
        <v xml:space="preserve">SchWeek "ManufacturingEscalatorWk"  Type = "Fraction" </v>
      </c>
      <c r="D78" t="str">
        <f t="shared" si="4"/>
        <v>SchDayMonRef = "ManufacturingEscalatorWD" SchDayTueRef = "ManufacturingEscalatorWD" SchDayWedRef = "ManufacturingEscalatorWD" SchDayThuRef = "ManufacturingEscalatorWD" SchDayFriRef = "ManufacturingEscalatorWD" SchDaySatRef = "ManufacturingEscalatorSat" SchDaySunRef = "ManufacturingEscalatorSun" SchDayHolRef = "ManufacturingEscalatorSun" SchDayHtgDDRef = "OffDay" SchDayClgDDRef = "OnDay"..</v>
      </c>
      <c r="E78" t="s">
        <v>1117</v>
      </c>
      <c r="F78" t="str">
        <f t="shared" si="16"/>
        <v>Fraction</v>
      </c>
      <c r="G78" t="s">
        <v>1118</v>
      </c>
      <c r="H78" t="s">
        <v>1118</v>
      </c>
      <c r="I78" t="s">
        <v>1118</v>
      </c>
      <c r="J78" t="s">
        <v>1118</v>
      </c>
      <c r="K78" t="s">
        <v>1118</v>
      </c>
      <c r="L78" t="s">
        <v>1119</v>
      </c>
      <c r="M78" t="s">
        <v>1120</v>
      </c>
      <c r="N78" t="s">
        <v>1120</v>
      </c>
      <c r="O78" t="s">
        <v>43</v>
      </c>
      <c r="P78" t="s">
        <v>42</v>
      </c>
    </row>
    <row r="79" spans="1:16" x14ac:dyDescent="0.25">
      <c r="A79" t="str">
        <f t="shared" si="5"/>
        <v>SchWeek "OfficeOccupancyWk"  Type = "Fraction" SchDayMonRef = "OfficeOccupancyWD" SchDayTueRef = "OfficeOccupancyWD" SchDayWedRef = "OfficeOccupancyWD" SchDayThuRef = "OfficeOccupancyWD" SchDayFriRef = "OfficeOccupancyWD" SchDaySatRef = "OfficeOccupancySat" SchDaySunRef = "OfficeOccupancySun" SchDayHolRef = "OfficeOccupancySun" SchDayHtgDDRef = "OffDay" SchDayClgDDRef = "OnDay"..</v>
      </c>
      <c r="B79" s="1" t="s">
        <v>623</v>
      </c>
      <c r="C79" t="str">
        <f t="shared" si="6"/>
        <v xml:space="preserve">SchWeek "OfficeOccupancyWk"  Type = "Fraction" </v>
      </c>
      <c r="D79" t="str">
        <f t="shared" si="4"/>
        <v>SchDayMonRef = "OfficeOccupancyWD" SchDayTueRef = "OfficeOccupancyWD" SchDayWedRef = "OfficeOccupancyWD" SchDayThuRef = "OfficeOccupancyWD" SchDayFriRef = "OfficeOccupancyWD" SchDaySatRef = "OfficeOccupancySat" SchDaySunRef = "OfficeOccupancySun" SchDayHolRef = "OfficeOccupancySun" SchDayHtgDDRef = "OffDay" SchDayClgDDRef = "OnDay"..</v>
      </c>
      <c r="E79" t="s">
        <v>296</v>
      </c>
      <c r="F79" t="str">
        <f t="shared" si="16"/>
        <v>Fraction</v>
      </c>
      <c r="G79" t="s">
        <v>136</v>
      </c>
      <c r="H79" t="s">
        <v>136</v>
      </c>
      <c r="I79" t="s">
        <v>136</v>
      </c>
      <c r="J79" t="s">
        <v>136</v>
      </c>
      <c r="K79" t="s">
        <v>136</v>
      </c>
      <c r="L79" t="s">
        <v>137</v>
      </c>
      <c r="M79" t="s">
        <v>138</v>
      </c>
      <c r="N79" t="s">
        <v>138</v>
      </c>
      <c r="O79" t="s">
        <v>43</v>
      </c>
      <c r="P79" t="s">
        <v>42</v>
      </c>
    </row>
    <row r="80" spans="1:16" x14ac:dyDescent="0.25">
      <c r="A80" t="str">
        <f t="shared" si="5"/>
        <v>SchWeek "OfficeLightsWk"  Type = "Fraction" SchDayMonRef = "OfficeLightsWD" SchDayTueRef = "OfficeLightsWD" SchDayWedRef = "OfficeLightsWD" SchDayThuRef = "OfficeLightsWD" SchDayFriRef = "OfficeLightsWD" SchDaySatRef = "OfficeLightsSat" SchDaySunRef = "OfficeLightsSun" SchDayHolRef = "OfficeLightsSun" SchDayHtgDDRef = "OffDay" SchDayClgDDRef = "OnDay"..</v>
      </c>
      <c r="B80" s="1" t="s">
        <v>623</v>
      </c>
      <c r="C80" t="str">
        <f t="shared" si="6"/>
        <v xml:space="preserve">SchWeek "OfficeLightsWk"  Type = "Fraction" </v>
      </c>
      <c r="D80" t="str">
        <f t="shared" si="4"/>
        <v>SchDayMonRef = "OfficeLightsWD" SchDayTueRef = "OfficeLightsWD" SchDayWedRef = "OfficeLightsWD" SchDayThuRef = "OfficeLightsWD" SchDayFriRef = "OfficeLightsWD" SchDaySatRef = "OfficeLightsSat" SchDaySunRef = "OfficeLightsSun" SchDayHolRef = "OfficeLightsSun" SchDayHtgDDRef = "OffDay" SchDayClgDDRef = "OnDay"..</v>
      </c>
      <c r="E80" t="s">
        <v>484</v>
      </c>
      <c r="F80" t="str">
        <f t="shared" si="16"/>
        <v>Fraction</v>
      </c>
      <c r="G80" t="s">
        <v>485</v>
      </c>
      <c r="H80" t="s">
        <v>485</v>
      </c>
      <c r="I80" t="s">
        <v>485</v>
      </c>
      <c r="J80" t="s">
        <v>485</v>
      </c>
      <c r="K80" t="s">
        <v>485</v>
      </c>
      <c r="L80" t="s">
        <v>486</v>
      </c>
      <c r="M80" t="s">
        <v>487</v>
      </c>
      <c r="N80" t="s">
        <v>487</v>
      </c>
      <c r="O80" t="s">
        <v>43</v>
      </c>
      <c r="P80" t="s">
        <v>42</v>
      </c>
    </row>
    <row r="81" spans="1:16" x14ac:dyDescent="0.25">
      <c r="A81" t="str">
        <f t="shared" si="5"/>
        <v>SchWeek "OfficeReceptacleWk"  Type = "Fraction" SchDayMonRef = "OfficeReceptacleWD" SchDayTueRef = "OfficeReceptacleWD" SchDayWedRef = "OfficeReceptacleWD" SchDayThuRef = "OfficeReceptacleWD" SchDayFriRef = "OfficeReceptacleWD" SchDaySatRef = "OfficeReceptacleSat" SchDaySunRef = "OfficeReceptacleSun" SchDayHolRef = "OfficeReceptacleSun" SchDayHtgDDRef = "OffDay" SchDayClgDDRef = "OnDay"..</v>
      </c>
      <c r="B81" s="1" t="s">
        <v>623</v>
      </c>
      <c r="C81" t="str">
        <f t="shared" si="6"/>
        <v xml:space="preserve">SchWeek "OfficeReceptacleWk"  Type = "Fraction" </v>
      </c>
      <c r="D81" t="str">
        <f t="shared" si="4"/>
        <v>SchDayMonRef = "OfficeReceptacleWD" SchDayTueRef = "OfficeReceptacleWD" SchDayWedRef = "OfficeReceptacleWD" SchDayThuRef = "OfficeReceptacleWD" SchDayFriRef = "OfficeReceptacleWD" SchDaySatRef = "OfficeReceptacleSat" SchDaySunRef = "OfficeReceptacleSun" SchDayHolRef = "OfficeReceptacleSun" SchDayHtgDDRef = "OffDay" SchDayClgDDRef = "OnDay"..</v>
      </c>
      <c r="E81" t="s">
        <v>297</v>
      </c>
      <c r="F81" t="str">
        <f t="shared" si="16"/>
        <v>Fraction</v>
      </c>
      <c r="G81" t="s">
        <v>139</v>
      </c>
      <c r="H81" t="s">
        <v>139</v>
      </c>
      <c r="I81" t="s">
        <v>139</v>
      </c>
      <c r="J81" t="s">
        <v>139</v>
      </c>
      <c r="K81" t="s">
        <v>139</v>
      </c>
      <c r="L81" t="s">
        <v>140</v>
      </c>
      <c r="M81" t="s">
        <v>141</v>
      </c>
      <c r="N81" t="s">
        <v>141</v>
      </c>
      <c r="O81" t="s">
        <v>43</v>
      </c>
      <c r="P81" t="s">
        <v>42</v>
      </c>
    </row>
    <row r="82" spans="1:16" x14ac:dyDescent="0.25">
      <c r="A82" t="str">
        <f t="shared" si="5"/>
        <v>SchWeek "OfficeHVACAvailWk"  Type = "OnOff" SchDayMonRef = "OfficeHVACAvailWD" SchDayTueRef = "OfficeHVACAvailWD" SchDayWedRef = "OfficeHVACAvailWD" SchDayThuRef = "OfficeHVACAvailWD" SchDayFriRef = "OfficeHVACAvailWD" SchDaySatRef = "OfficeHVACAvailSat" SchDaySunRef = "OfficeHVACAvailSun" SchDayHolRef = "OfficeHVACAvailSun" SchDayHtgDDRef = "OnDay" SchDayClgDDRef = "OnDay"..</v>
      </c>
      <c r="B82" s="1" t="s">
        <v>623</v>
      </c>
      <c r="C82" t="str">
        <f t="shared" si="6"/>
        <v xml:space="preserve">SchWeek "OfficeHVACAvailWk"  Type = "OnOff" </v>
      </c>
      <c r="D82" t="str">
        <f t="shared" ref="D82:D162" si="17">CONCATENATE(G$1,G82,H$1,H82,I$1,I82,J$1,J82,K$1,K82,L$1,L82,M$1,M82,N$1,N82,O$1,O82,P$1,P82,"""..")</f>
        <v>SchDayMonRef = "OfficeHVACAvailWD" SchDayTueRef = "OfficeHVACAvailWD" SchDayWedRef = "OfficeHVACAvailWD" SchDayThuRef = "OfficeHVACAvailWD" SchDayFriRef = "OfficeHVACAvailWD" SchDaySatRef = "OfficeHVACAvailSat" SchDaySunRef = "OfficeHVACAvailSun" SchDayHolRef = "OfficeHVACAvailSun" SchDayHtgDDRef = "OnDay" SchDayClgDDRef = "OnDay"..</v>
      </c>
      <c r="E82" t="s">
        <v>536</v>
      </c>
      <c r="F82" t="str">
        <f t="shared" si="16"/>
        <v>OnOff</v>
      </c>
      <c r="G82" t="s">
        <v>537</v>
      </c>
      <c r="H82" t="s">
        <v>537</v>
      </c>
      <c r="I82" t="s">
        <v>537</v>
      </c>
      <c r="J82" t="s">
        <v>537</v>
      </c>
      <c r="K82" t="s">
        <v>537</v>
      </c>
      <c r="L82" t="s">
        <v>538</v>
      </c>
      <c r="M82" t="s">
        <v>539</v>
      </c>
      <c r="N82" t="s">
        <v>539</v>
      </c>
      <c r="O82" t="s">
        <v>42</v>
      </c>
      <c r="P82" t="s">
        <v>42</v>
      </c>
    </row>
    <row r="83" spans="1:16" x14ac:dyDescent="0.25">
      <c r="A83" t="str">
        <f t="shared" ref="A83:A163" si="18">CONCATENATE(C83,D83)</f>
        <v>SchWeek "OfficeServiceHotWaterWk"  Type = "Fraction" SchDayMonRef = "OfficeServiceHotWaterWD" SchDayTueRef = "OfficeServiceHotWaterWD" SchDayWedRef = "OfficeServiceHotWaterWD" SchDayThuRef = "OfficeServiceHotWaterWD" SchDayFriRef = "OfficeServiceHotWaterWD" SchDaySatRef = "OfficeServiceHotWaterSat" SchDaySunRef = "OfficeServiceHotWaterSun" SchDayHolRef = "OfficeServiceHotWaterSun" SchDayHtgDDRef = "OffDay" SchDayClgDDRef = "OnDay"..</v>
      </c>
      <c r="B83" s="1" t="s">
        <v>623</v>
      </c>
      <c r="C83" t="str">
        <f t="shared" ref="C83:C163" si="19">CONCATENATE("SchWeek """,E83,"""  Type = """,F83,""" ")</f>
        <v xml:space="preserve">SchWeek "OfficeServiceHotWaterWk"  Type = "Fraction" </v>
      </c>
      <c r="D83" t="str">
        <f t="shared" si="17"/>
        <v>SchDayMonRef = "OfficeServiceHotWaterWD" SchDayTueRef = "OfficeServiceHotWaterWD" SchDayWedRef = "OfficeServiceHotWaterWD" SchDayThuRef = "OfficeServiceHotWaterWD" SchDayFriRef = "OfficeServiceHotWaterWD" SchDaySatRef = "OfficeServiceHotWaterSat" SchDaySunRef = "OfficeServiceHotWaterSun" SchDayHolRef = "OfficeServiceHotWaterSun" SchDayHtgDDRef = "OffDay" SchDayClgDDRef = "OnDay"..</v>
      </c>
      <c r="E83" t="s">
        <v>298</v>
      </c>
      <c r="F83" t="str">
        <f t="shared" si="16"/>
        <v>Fraction</v>
      </c>
      <c r="G83" t="s">
        <v>142</v>
      </c>
      <c r="H83" t="s">
        <v>142</v>
      </c>
      <c r="I83" t="s">
        <v>142</v>
      </c>
      <c r="J83" t="s">
        <v>142</v>
      </c>
      <c r="K83" t="s">
        <v>142</v>
      </c>
      <c r="L83" t="s">
        <v>143</v>
      </c>
      <c r="M83" t="s">
        <v>144</v>
      </c>
      <c r="N83" t="s">
        <v>144</v>
      </c>
      <c r="O83" t="s">
        <v>43</v>
      </c>
      <c r="P83" t="s">
        <v>42</v>
      </c>
    </row>
    <row r="84" spans="1:16" x14ac:dyDescent="0.25">
      <c r="A84" t="str">
        <f t="shared" si="18"/>
        <v>SchWeek "OfficeElevatorWk"  Type = "Fraction" SchDayMonRef = "OfficeElevatorWD" SchDayTueRef = "OfficeElevatorWD" SchDayWedRef = "OfficeElevatorWD" SchDayThuRef = "OfficeElevatorWD" SchDayFriRef = "OfficeElevatorWD" SchDaySatRef = "OfficeElevatorSat" SchDaySunRef = "OfficeElevatorSun" SchDayHolRef = "OfficeElevatorSun" SchDayHtgDDRef = "OffDay" SchDayClgDDRef = "OnDay"..</v>
      </c>
      <c r="B84" s="1" t="s">
        <v>623</v>
      </c>
      <c r="C84" t="str">
        <f t="shared" si="19"/>
        <v xml:space="preserve">SchWeek "OfficeElevatorWk"  Type = "Fraction" </v>
      </c>
      <c r="D84" t="str">
        <f t="shared" si="17"/>
        <v>SchDayMonRef = "OfficeElevatorWD" SchDayTueRef = "OfficeElevatorWD" SchDayWedRef = "OfficeElevatorWD" SchDayThuRef = "OfficeElevatorWD" SchDayFriRef = "OfficeElevatorWD" SchDaySatRef = "OfficeElevatorSat" SchDaySunRef = "OfficeElevatorSun" SchDayHolRef = "OfficeElevatorSun" SchDayHtgDDRef = "OffDay" SchDayClgDDRef = "OnDay"..</v>
      </c>
      <c r="E84" t="s">
        <v>299</v>
      </c>
      <c r="F84" t="str">
        <f t="shared" si="16"/>
        <v>Fraction</v>
      </c>
      <c r="G84" t="s">
        <v>145</v>
      </c>
      <c r="H84" t="s">
        <v>145</v>
      </c>
      <c r="I84" t="s">
        <v>145</v>
      </c>
      <c r="J84" t="s">
        <v>145</v>
      </c>
      <c r="K84" t="s">
        <v>145</v>
      </c>
      <c r="L84" t="s">
        <v>146</v>
      </c>
      <c r="M84" t="s">
        <v>147</v>
      </c>
      <c r="N84" t="s">
        <v>147</v>
      </c>
      <c r="O84" t="s">
        <v>43</v>
      </c>
      <c r="P84" t="s">
        <v>42</v>
      </c>
    </row>
    <row r="85" spans="1:16" x14ac:dyDescent="0.25">
      <c r="A85" t="str">
        <f t="shared" si="18"/>
        <v>SchWeek "OfficeRefrigerationWk"  Type = "Fraction" SchDayMonRef = "OfficeRefrigerationWD" SchDayTueRef = "OfficeRefrigerationWD" SchDayWedRef = "OfficeRefrigerationWD" SchDayThuRef = "OfficeRefrigerationWD" SchDayFriRef = "OfficeRefrigerationWD" SchDaySatRef = "OfficeRefrigerationSat" SchDaySunRef = "OfficeRefrigerationSun" SchDayHolRef = "OfficeRefrigerationSun" SchDayHtgDDRef = "OfficeRefrigerationSun" SchDayClgDDRef = "OfficeRefrigerationWD"..</v>
      </c>
      <c r="B85" s="1" t="s">
        <v>623</v>
      </c>
      <c r="C85" t="str">
        <f t="shared" si="19"/>
        <v xml:space="preserve">SchWeek "OfficeRefrigerationWk"  Type = "Fraction" </v>
      </c>
      <c r="D85" t="str">
        <f t="shared" si="17"/>
        <v>SchDayMonRef = "OfficeRefrigerationWD" SchDayTueRef = "OfficeRefrigerationWD" SchDayWedRef = "OfficeRefrigerationWD" SchDayThuRef = "OfficeRefrigerationWD" SchDayFriRef = "OfficeRefrigerationWD" SchDaySatRef = "OfficeRefrigerationSat" SchDaySunRef = "OfficeRefrigerationSun" SchDayHolRef = "OfficeRefrigerationSun" SchDayHtgDDRef = "OfficeRefrigerationSun" SchDayClgDDRef = "OfficeRefrigerationWD"..</v>
      </c>
      <c r="E85" t="s">
        <v>300</v>
      </c>
      <c r="F85" t="str">
        <f t="shared" si="16"/>
        <v>Fraction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149</v>
      </c>
      <c r="M85" t="s">
        <v>150</v>
      </c>
      <c r="N85" t="s">
        <v>150</v>
      </c>
      <c r="O85" t="s">
        <v>150</v>
      </c>
      <c r="P85" t="s">
        <v>148</v>
      </c>
    </row>
    <row r="86" spans="1:16" x14ac:dyDescent="0.25">
      <c r="A86" t="str">
        <f t="shared" si="18"/>
        <v>SchWeek "OfficeHtgSetptWk"  Type = "Temperature" SchDayMonRef = "OfficeHtgSetptWD" SchDayTueRef = "OfficeHtgSetptWD" SchDayWedRef = "OfficeHtgSetptWD" SchDayThuRef = "OfficeHtgSetptWD" SchDayFriRef = "OfficeHtgSetptWD" SchDaySatRef = "OfficeHtgSetptSat" SchDaySunRef = "OfficeHtgSetptSun" SchDayHolRef = "OfficeHtgSetptSun" SchDayHtgDDRef = "OfficeHtgSetptWD" SchDayClgDDRef = "OfficeHtgSetptWD"..</v>
      </c>
      <c r="B86" s="1" t="s">
        <v>623</v>
      </c>
      <c r="C86" t="str">
        <f t="shared" si="19"/>
        <v xml:space="preserve">SchWeek "OfficeHtgSetptWk"  Type = "Temperature" </v>
      </c>
      <c r="D86" t="str">
        <f t="shared" si="17"/>
        <v>SchDayMonRef = "OfficeHtgSetptWD" SchDayTueRef = "OfficeHtgSetptWD" SchDayWedRef = "OfficeHtgSetptWD" SchDayThuRef = "OfficeHtgSetptWD" SchDayFriRef = "OfficeHtgSetptWD" SchDaySatRef = "OfficeHtgSetptSat" SchDaySunRef = "OfficeHtgSetptSun" SchDayHolRef = "OfficeHtgSetptSun" SchDayHtgDDRef = "OfficeHtgSetptWD" SchDayClgDDRef = "OfficeHtgSetptWD"..</v>
      </c>
      <c r="E86" t="s">
        <v>1269</v>
      </c>
      <c r="F86" t="str">
        <f t="shared" si="16"/>
        <v>Temperature</v>
      </c>
      <c r="G86" t="s">
        <v>1270</v>
      </c>
      <c r="H86" t="s">
        <v>1270</v>
      </c>
      <c r="I86" t="s">
        <v>1270</v>
      </c>
      <c r="J86" t="s">
        <v>1270</v>
      </c>
      <c r="K86" t="s">
        <v>1270</v>
      </c>
      <c r="L86" t="s">
        <v>1271</v>
      </c>
      <c r="M86" t="s">
        <v>1272</v>
      </c>
      <c r="N86" t="s">
        <v>1272</v>
      </c>
      <c r="O86" t="s">
        <v>1270</v>
      </c>
      <c r="P86" t="s">
        <v>1270</v>
      </c>
    </row>
    <row r="87" spans="1:16" x14ac:dyDescent="0.25">
      <c r="A87" t="str">
        <f t="shared" si="18"/>
        <v>SchWeek "OfficeClgSetptWk"  Type = "Temperature" SchDayMonRef = "OfficeClgSetptWD" SchDayTueRef = "OfficeClgSetptWD" SchDayWedRef = "OfficeClgSetptWD" SchDayThuRef = "OfficeClgSetptWD" SchDayFriRef = "OfficeClgSetptWD" SchDaySatRef = "OfficeClgSetptSat" SchDaySunRef = "OfficeClgSetptSun" SchDayHolRef = "OfficeClgSetptSun" SchDayHtgDDRef = "OfficeClgSetptWD" SchDayClgDDRef = "OfficeClgSetptWD"..</v>
      </c>
      <c r="B87" s="1" t="s">
        <v>623</v>
      </c>
      <c r="C87" t="str">
        <f t="shared" si="19"/>
        <v xml:space="preserve">SchWeek "OfficeClgSetptWk"  Type = "Temperature" </v>
      </c>
      <c r="D87" t="str">
        <f t="shared" si="17"/>
        <v>SchDayMonRef = "OfficeClgSetptWD" SchDayTueRef = "OfficeClgSetptWD" SchDayWedRef = "OfficeClgSetptWD" SchDayThuRef = "OfficeClgSetptWD" SchDayFriRef = "OfficeClgSetptWD" SchDaySatRef = "OfficeClgSetptSat" SchDaySunRef = "OfficeClgSetptSun" SchDayHolRef = "OfficeClgSetptSun" SchDayHtgDDRef = "OfficeClgSetptWD" SchDayClgDDRef = "OfficeClgSetptWD"..</v>
      </c>
      <c r="E87" t="s">
        <v>1273</v>
      </c>
      <c r="F87" t="str">
        <f t="shared" si="16"/>
        <v>Temperature</v>
      </c>
      <c r="G87" t="s">
        <v>1274</v>
      </c>
      <c r="H87" t="s">
        <v>1274</v>
      </c>
      <c r="I87" t="s">
        <v>1274</v>
      </c>
      <c r="J87" t="s">
        <v>1274</v>
      </c>
      <c r="K87" t="s">
        <v>1274</v>
      </c>
      <c r="L87" t="s">
        <v>1275</v>
      </c>
      <c r="M87" t="s">
        <v>1276</v>
      </c>
      <c r="N87" t="s">
        <v>1276</v>
      </c>
      <c r="O87" t="s">
        <v>1274</v>
      </c>
      <c r="P87" t="s">
        <v>1274</v>
      </c>
    </row>
    <row r="88" spans="1:16" x14ac:dyDescent="0.25">
      <c r="A88" t="str">
        <f t="shared" si="18"/>
        <v>SchWeek "OfficeInfiltrationWk"  Type = "Fraction" SchDayMonRef = "OfficeInfiltrationWD" SchDayTueRef = "OfficeInfiltrationWD" SchDayWedRef = "OfficeInfiltrationWD" SchDayThuRef = "OfficeInfiltrationWD" SchDayFriRef = "OfficeInfiltrationWD" SchDaySatRef = "OfficeInfiltrationSat" SchDaySunRef = "OfficeInfiltrationSun" SchDayHolRef = "OfficeInfiltrationSun" SchDayHtgDDRef = "OfficeInfiltrationWD" SchDayClgDDRef = "OfficeInfiltrationWD"..</v>
      </c>
      <c r="B88" s="1" t="s">
        <v>623</v>
      </c>
      <c r="C88" t="str">
        <f t="shared" si="19"/>
        <v xml:space="preserve">SchWeek "OfficeInfiltrationWk"  Type = "Fraction" </v>
      </c>
      <c r="D88" t="str">
        <f t="shared" si="17"/>
        <v>SchDayMonRef = "OfficeInfiltrationWD" SchDayTueRef = "OfficeInfiltrationWD" SchDayWedRef = "OfficeInfiltrationWD" SchDayThuRef = "OfficeInfiltrationWD" SchDayFriRef = "OfficeInfiltrationWD" SchDaySatRef = "OfficeInfiltrationSat" SchDaySunRef = "OfficeInfiltrationSun" SchDayHolRef = "OfficeInfiltrationSun" SchDayHtgDDRef = "OfficeInfiltrationWD" SchDayClgDDRef = "OfficeInfiltrationWD"..</v>
      </c>
      <c r="E88" t="s">
        <v>301</v>
      </c>
      <c r="F88" t="str">
        <f t="shared" si="16"/>
        <v>Fraction</v>
      </c>
      <c r="G88" t="s">
        <v>151</v>
      </c>
      <c r="H88" t="s">
        <v>151</v>
      </c>
      <c r="I88" t="s">
        <v>151</v>
      </c>
      <c r="J88" t="s">
        <v>151</v>
      </c>
      <c r="K88" t="s">
        <v>151</v>
      </c>
      <c r="L88" t="s">
        <v>152</v>
      </c>
      <c r="M88" t="s">
        <v>153</v>
      </c>
      <c r="N88" t="s">
        <v>153</v>
      </c>
      <c r="O88" t="s">
        <v>151</v>
      </c>
      <c r="P88" t="s">
        <v>151</v>
      </c>
    </row>
    <row r="89" spans="1:16" x14ac:dyDescent="0.25">
      <c r="A89" t="str">
        <f t="shared" si="18"/>
        <v>SchWeek "OfficeEscalatorWk"  Type = "Fraction" SchDayMonRef = "OfficeEscalatorWD" SchDayTueRef = "OfficeEscalatorWD" SchDayWedRef = "OfficeEscalatorWD" SchDayThuRef = "OfficeEscalatorWD" SchDayFriRef = "OfficeEscalatorWD" SchDaySatRef = "OfficeEscalatorSat" SchDaySunRef = "OfficeEscalatorSun" SchDayHolRef = "OfficeEscalatorSun" SchDayHtgDDRef = "OffDay" SchDayClgDDRef = "OnDay"..</v>
      </c>
      <c r="B89" s="1" t="s">
        <v>623</v>
      </c>
      <c r="C89" t="str">
        <f t="shared" si="19"/>
        <v xml:space="preserve">SchWeek "OfficeEscalatorWk"  Type = "Fraction" </v>
      </c>
      <c r="D89" t="str">
        <f t="shared" si="17"/>
        <v>SchDayMonRef = "OfficeEscalatorWD" SchDayTueRef = "OfficeEscalatorWD" SchDayWedRef = "OfficeEscalatorWD" SchDayThuRef = "OfficeEscalatorWD" SchDayFriRef = "OfficeEscalatorWD" SchDaySatRef = "OfficeEscalatorSat" SchDaySunRef = "OfficeEscalatorSun" SchDayHolRef = "OfficeEscalatorSun" SchDayHtgDDRef = "OffDay" SchDayClgDDRef = "OnDay"..</v>
      </c>
      <c r="E89" t="s">
        <v>608</v>
      </c>
      <c r="F89" t="str">
        <f t="shared" si="16"/>
        <v>Fraction</v>
      </c>
      <c r="G89" t="s">
        <v>607</v>
      </c>
      <c r="H89" t="s">
        <v>607</v>
      </c>
      <c r="I89" t="s">
        <v>607</v>
      </c>
      <c r="J89" t="s">
        <v>607</v>
      </c>
      <c r="K89" t="s">
        <v>607</v>
      </c>
      <c r="L89" t="s">
        <v>609</v>
      </c>
      <c r="M89" t="s">
        <v>610</v>
      </c>
      <c r="N89" t="s">
        <v>610</v>
      </c>
      <c r="O89" t="s">
        <v>43</v>
      </c>
      <c r="P89" t="s">
        <v>42</v>
      </c>
    </row>
    <row r="90" spans="1:16" x14ac:dyDescent="0.25">
      <c r="A90" t="str">
        <f t="shared" si="18"/>
        <v>SchWeek "OfficeWtrHtrSetptWk"  Type = "Temperature" SchDayMonRef = "OfficeWtrHtrSetptWD" SchDayTueRef = "OfficeWtrHtrSetptWD" SchDayWedRef = "OfficeWtrHtrSetptWD" SchDayThuRef = "OfficeWtrHtrSetptWD" SchDayFriRef = "OfficeWtrHtrSetptWD" SchDaySatRef = "OfficeWtrHtrSetptSat" SchDaySunRef = "OfficeWtrHtrSetptSun" SchDayHolRef = "OfficeWtrHtrSetptSun" SchDayHtgDDRef = "OfficeWtrHtrSetptWD" SchDayClgDDRef = "OfficeWtrHtrSetptWD"..</v>
      </c>
      <c r="B90" s="1" t="s">
        <v>623</v>
      </c>
      <c r="C90" t="str">
        <f t="shared" si="19"/>
        <v xml:space="preserve">SchWeek "OfficeWtrHtrSetptWk"  Type = "Temperature" </v>
      </c>
      <c r="D90" t="str">
        <f t="shared" si="17"/>
        <v>SchDayMonRef = "OfficeWtrHtrSetptWD" SchDayTueRef = "OfficeWtrHtrSetptWD" SchDayWedRef = "OfficeWtrHtrSetptWD" SchDayThuRef = "OfficeWtrHtrSetptWD" SchDayFriRef = "OfficeWtrHtrSetptWD" SchDaySatRef = "OfficeWtrHtrSetptSat" SchDaySunRef = "OfficeWtrHtrSetptSun" SchDayHolRef = "OfficeWtrHtrSetptSun" SchDayHtgDDRef = "OfficeWtrHtrSetptWD" SchDayClgDDRef = "OfficeWtrHtrSetptWD"..</v>
      </c>
      <c r="E90" t="s">
        <v>1277</v>
      </c>
      <c r="F90" t="str">
        <f t="shared" si="16"/>
        <v>Temperature</v>
      </c>
      <c r="G90" t="s">
        <v>1278</v>
      </c>
      <c r="H90" t="s">
        <v>1278</v>
      </c>
      <c r="I90" t="s">
        <v>1278</v>
      </c>
      <c r="J90" t="s">
        <v>1278</v>
      </c>
      <c r="K90" t="s">
        <v>1278</v>
      </c>
      <c r="L90" t="s">
        <v>1279</v>
      </c>
      <c r="M90" t="s">
        <v>1280</v>
      </c>
      <c r="N90" t="s">
        <v>1280</v>
      </c>
      <c r="O90" t="s">
        <v>1278</v>
      </c>
      <c r="P90" t="s">
        <v>1278</v>
      </c>
    </row>
    <row r="91" spans="1:16" x14ac:dyDescent="0.25">
      <c r="A91" t="str">
        <f t="shared" si="18"/>
        <v>SchWeek "OfficeGasEquipWk"  Type = "Fraction" SchDayMonRef = "OfficeGasEquipWD" SchDayTueRef = "OfficeGasEquipWD" SchDayWedRef = "OfficeGasEquipWD" SchDayThuRef = "OfficeGasEquipWD" SchDayFriRef = "OfficeGasEquipWD" SchDaySatRef = "OfficeGasEquipSat" SchDaySunRef = "OfficeGasEquipSun" SchDayHolRef = "OfficeGasEquipSun" SchDayHtgDDRef = "OffDay" SchDayClgDDRef = "OnDay"..</v>
      </c>
      <c r="B91" s="1" t="s">
        <v>623</v>
      </c>
      <c r="C91" t="str">
        <f t="shared" si="19"/>
        <v xml:space="preserve">SchWeek "OfficeGasEquipWk"  Type = "Fraction" </v>
      </c>
      <c r="D91" t="str">
        <f t="shared" si="17"/>
        <v>SchDayMonRef = "OfficeGasEquipWD" SchDayTueRef = "OfficeGasEquipWD" SchDayWedRef = "OfficeGasEquipWD" SchDayThuRef = "OfficeGasEquipWD" SchDayFriRef = "OfficeGasEquipWD" SchDaySatRef = "OfficeGasEquipSat" SchDaySunRef = "OfficeGasEquipSun" SchDayHolRef = "OfficeGasEquipSun" SchDayHtgDDRef = "OffDay" SchDayClgDDRef = "OnDay"..</v>
      </c>
      <c r="E91" t="s">
        <v>1107</v>
      </c>
      <c r="F91" t="str">
        <f t="shared" si="16"/>
        <v>Fraction</v>
      </c>
      <c r="G91" t="s">
        <v>1104</v>
      </c>
      <c r="H91" t="s">
        <v>1104</v>
      </c>
      <c r="I91" t="s">
        <v>1104</v>
      </c>
      <c r="J91" t="s">
        <v>1104</v>
      </c>
      <c r="K91" t="s">
        <v>1104</v>
      </c>
      <c r="L91" t="s">
        <v>1105</v>
      </c>
      <c r="M91" t="s">
        <v>1106</v>
      </c>
      <c r="N91" t="s">
        <v>1106</v>
      </c>
      <c r="O91" t="s">
        <v>43</v>
      </c>
      <c r="P91" t="s">
        <v>42</v>
      </c>
    </row>
    <row r="92" spans="1:16" x14ac:dyDescent="0.25">
      <c r="A92" t="str">
        <f t="shared" si="18"/>
        <v>SchWeek "ParkingOccupancyWk"  Type = "Fraction" SchDayMonRef = "ParkingOccupancyWD" SchDayTueRef = "ParkingOccupancyWD" SchDayWedRef = "ParkingOccupancyWD" SchDayThuRef = "ParkingOccupancyWD" SchDayFriRef = "ParkingOccupancyWD" SchDaySatRef = "ParkingOccupancySat" SchDaySunRef = "ParkingOccupancySun" SchDayHolRef = "ParkingOccupancySun" SchDayHtgDDRef = "OffDay" SchDayClgDDRef = "OnDay"..</v>
      </c>
      <c r="B92" s="1" t="s">
        <v>623</v>
      </c>
      <c r="C92" t="str">
        <f t="shared" si="19"/>
        <v xml:space="preserve">SchWeek "ParkingOccupancyWk"  Type = "Fraction" </v>
      </c>
      <c r="D92" t="str">
        <f t="shared" si="17"/>
        <v>SchDayMonRef = "ParkingOccupancyWD" SchDayTueRef = "ParkingOccupancyWD" SchDayWedRef = "ParkingOccupancyWD" SchDayThuRef = "ParkingOccupancyWD" SchDayFriRef = "ParkingOccupancyWD" SchDaySatRef = "ParkingOccupancySat" SchDaySunRef = "ParkingOccupancySun" SchDayHolRef = "ParkingOccupancySun" SchDayHtgDDRef = "OffDay" SchDayClgDDRef = "OnDay"..</v>
      </c>
      <c r="E92" t="s">
        <v>302</v>
      </c>
      <c r="F92" t="str">
        <f t="shared" si="16"/>
        <v>Fraction</v>
      </c>
      <c r="G92" t="s">
        <v>154</v>
      </c>
      <c r="H92" t="s">
        <v>154</v>
      </c>
      <c r="I92" t="s">
        <v>154</v>
      </c>
      <c r="J92" t="s">
        <v>154</v>
      </c>
      <c r="K92" t="s">
        <v>154</v>
      </c>
      <c r="L92" t="s">
        <v>155</v>
      </c>
      <c r="M92" t="s">
        <v>156</v>
      </c>
      <c r="N92" t="s">
        <v>156</v>
      </c>
      <c r="O92" t="s">
        <v>43</v>
      </c>
      <c r="P92" t="s">
        <v>42</v>
      </c>
    </row>
    <row r="93" spans="1:16" x14ac:dyDescent="0.25">
      <c r="A93" t="str">
        <f t="shared" si="18"/>
        <v>SchWeek "ParkingLightsWk"  Type = "Fraction" SchDayMonRef = "ParkingLightsWD" SchDayTueRef = "ParkingLightsWD" SchDayWedRef = "ParkingLightsWD" SchDayThuRef = "ParkingLightsWD" SchDayFriRef = "ParkingLightsWD" SchDaySatRef = "ParkingLightsSat" SchDaySunRef = "ParkingLightsSun" SchDayHolRef = "ParkingLightsSun" SchDayHtgDDRef = "OffDay" SchDayClgDDRef = "OnDay"..</v>
      </c>
      <c r="B93" s="1" t="s">
        <v>623</v>
      </c>
      <c r="C93" t="str">
        <f t="shared" si="19"/>
        <v xml:space="preserve">SchWeek "ParkingLightsWk"  Type = "Fraction" </v>
      </c>
      <c r="D93" t="str">
        <f t="shared" si="17"/>
        <v>SchDayMonRef = "ParkingLightsWD" SchDayTueRef = "ParkingLightsWD" SchDayWedRef = "ParkingLightsWD" SchDayThuRef = "ParkingLightsWD" SchDayFriRef = "ParkingLightsWD" SchDaySatRef = "ParkingLightsSat" SchDaySunRef = "ParkingLightsSun" SchDayHolRef = "ParkingLightsSun" SchDayHtgDDRef = "OffDay" SchDayClgDDRef = "OnDay"..</v>
      </c>
      <c r="E93" t="s">
        <v>488</v>
      </c>
      <c r="F93" t="str">
        <f t="shared" si="16"/>
        <v>Fraction</v>
      </c>
      <c r="G93" t="s">
        <v>489</v>
      </c>
      <c r="H93" t="s">
        <v>489</v>
      </c>
      <c r="I93" t="s">
        <v>489</v>
      </c>
      <c r="J93" t="s">
        <v>489</v>
      </c>
      <c r="K93" t="s">
        <v>489</v>
      </c>
      <c r="L93" t="s">
        <v>490</v>
      </c>
      <c r="M93" t="s">
        <v>491</v>
      </c>
      <c r="N93" t="s">
        <v>491</v>
      </c>
      <c r="O93" t="s">
        <v>43</v>
      </c>
      <c r="P93" t="s">
        <v>42</v>
      </c>
    </row>
    <row r="94" spans="1:16" x14ac:dyDescent="0.25">
      <c r="A94" t="str">
        <f t="shared" si="18"/>
        <v>SchWeek "ParkingReceptacleWk"  Type = "Fraction" SchDayMonRef = "ParkingReceptacleWD" SchDayTueRef = "ParkingReceptacleWD" SchDayWedRef = "ParkingReceptacleWD" SchDayThuRef = "ParkingReceptacleWD" SchDayFriRef = "ParkingReceptacleWD" SchDaySatRef = "ParkingReceptacleSat" SchDaySunRef = "ParkingReceptacleSun" SchDayHolRef = "ParkingReceptacleSun" SchDayHtgDDRef = "OffDay" SchDayClgDDRef = "OnDay"..</v>
      </c>
      <c r="B94" s="1" t="s">
        <v>623</v>
      </c>
      <c r="C94" t="str">
        <f t="shared" si="19"/>
        <v xml:space="preserve">SchWeek "ParkingReceptacleWk"  Type = "Fraction" </v>
      </c>
      <c r="D94" t="str">
        <f t="shared" si="17"/>
        <v>SchDayMonRef = "ParkingReceptacleWD" SchDayTueRef = "ParkingReceptacleWD" SchDayWedRef = "ParkingReceptacleWD" SchDayThuRef = "ParkingReceptacleWD" SchDayFriRef = "ParkingReceptacleWD" SchDaySatRef = "ParkingReceptacleSat" SchDaySunRef = "ParkingReceptacleSun" SchDayHolRef = "ParkingReceptacleSun" SchDayHtgDDRef = "OffDay" SchDayClgDDRef = "OnDay"..</v>
      </c>
      <c r="E94" t="s">
        <v>303</v>
      </c>
      <c r="F94" t="str">
        <f t="shared" si="16"/>
        <v>Fraction</v>
      </c>
      <c r="G94" t="s">
        <v>157</v>
      </c>
      <c r="H94" t="s">
        <v>157</v>
      </c>
      <c r="I94" t="s">
        <v>157</v>
      </c>
      <c r="J94" t="s">
        <v>157</v>
      </c>
      <c r="K94" t="s">
        <v>157</v>
      </c>
      <c r="L94" t="s">
        <v>158</v>
      </c>
      <c r="M94" t="s">
        <v>159</v>
      </c>
      <c r="N94" t="s">
        <v>159</v>
      </c>
      <c r="O94" t="s">
        <v>43</v>
      </c>
      <c r="P94" t="s">
        <v>42</v>
      </c>
    </row>
    <row r="95" spans="1:16" x14ac:dyDescent="0.25">
      <c r="A95" t="str">
        <f t="shared" si="18"/>
        <v>SchWeek "ParkingHVACAvailWk"  Type = "OnOff" SchDayMonRef = "ParkingHVACAvailWD" SchDayTueRef = "ParkingHVACAvailWD" SchDayWedRef = "ParkingHVACAvailWD" SchDayThuRef = "ParkingHVACAvailWD" SchDayFriRef = "ParkingHVACAvailWD" SchDaySatRef = "ParkingHVACAvailSat" SchDaySunRef = "ParkingHVACAvailSun" SchDayHolRef = "ParkingHVACAvailSun" SchDayHtgDDRef = "OnDay" SchDayClgDDRef = "OnDay"..</v>
      </c>
      <c r="B95" s="1" t="s">
        <v>623</v>
      </c>
      <c r="C95" t="str">
        <f t="shared" si="19"/>
        <v xml:space="preserve">SchWeek "ParkingHVACAvailWk"  Type = "OnOff" </v>
      </c>
      <c r="D95" t="str">
        <f t="shared" si="17"/>
        <v>SchDayMonRef = "ParkingHVACAvailWD" SchDayTueRef = "ParkingHVACAvailWD" SchDayWedRef = "ParkingHVACAvailWD" SchDayThuRef = "ParkingHVACAvailWD" SchDayFriRef = "ParkingHVACAvailWD" SchDaySatRef = "ParkingHVACAvailSat" SchDaySunRef = "ParkingHVACAvailSun" SchDayHolRef = "ParkingHVACAvailSun" SchDayHtgDDRef = "OnDay" SchDayClgDDRef = "OnDay"..</v>
      </c>
      <c r="E95" t="s">
        <v>540</v>
      </c>
      <c r="F95" t="str">
        <f t="shared" si="16"/>
        <v>OnOff</v>
      </c>
      <c r="G95" t="s">
        <v>541</v>
      </c>
      <c r="H95" t="s">
        <v>541</v>
      </c>
      <c r="I95" t="s">
        <v>541</v>
      </c>
      <c r="J95" t="s">
        <v>541</v>
      </c>
      <c r="K95" t="s">
        <v>541</v>
      </c>
      <c r="L95" t="s">
        <v>542</v>
      </c>
      <c r="M95" t="s">
        <v>543</v>
      </c>
      <c r="N95" t="s">
        <v>543</v>
      </c>
      <c r="O95" t="s">
        <v>42</v>
      </c>
      <c r="P95" t="s">
        <v>42</v>
      </c>
    </row>
    <row r="96" spans="1:16" x14ac:dyDescent="0.25">
      <c r="A96" t="str">
        <f t="shared" si="18"/>
        <v>SchWeek "ParkingServiceHotWaterWk"  Type = "Fraction" SchDayMonRef = "ParkingServiceHotWaterWD" SchDayTueRef = "ParkingServiceHotWaterWD" SchDayWedRef = "ParkingServiceHotWaterWD" SchDayThuRef = "ParkingServiceHotWaterWD" SchDayFriRef = "ParkingServiceHotWaterWD" SchDaySatRef = "ParkingServiceHotWaterSat" SchDaySunRef = "ParkingServiceHotWaterSun" SchDayHolRef = "ParkingServiceHotWaterSun" SchDayHtgDDRef = "OffDay" SchDayClgDDRef = "OnDay"..</v>
      </c>
      <c r="B96" s="1" t="s">
        <v>623</v>
      </c>
      <c r="C96" t="str">
        <f t="shared" si="19"/>
        <v xml:space="preserve">SchWeek "ParkingServiceHotWaterWk"  Type = "Fraction" </v>
      </c>
      <c r="D96" t="str">
        <f t="shared" si="17"/>
        <v>SchDayMonRef = "ParkingServiceHotWaterWD" SchDayTueRef = "ParkingServiceHotWaterWD" SchDayWedRef = "ParkingServiceHotWaterWD" SchDayThuRef = "ParkingServiceHotWaterWD" SchDayFriRef = "ParkingServiceHotWaterWD" SchDaySatRef = "ParkingServiceHotWaterSat" SchDaySunRef = "ParkingServiceHotWaterSun" SchDayHolRef = "ParkingServiceHotWaterSun" SchDayHtgDDRef = "OffDay" SchDayClgDDRef = "OnDay"..</v>
      </c>
      <c r="E96" t="s">
        <v>304</v>
      </c>
      <c r="F96" t="str">
        <f t="shared" si="16"/>
        <v>Fraction</v>
      </c>
      <c r="G96" t="s">
        <v>160</v>
      </c>
      <c r="H96" t="s">
        <v>160</v>
      </c>
      <c r="I96" t="s">
        <v>160</v>
      </c>
      <c r="J96" t="s">
        <v>160</v>
      </c>
      <c r="K96" t="s">
        <v>160</v>
      </c>
      <c r="L96" t="s">
        <v>161</v>
      </c>
      <c r="M96" t="s">
        <v>162</v>
      </c>
      <c r="N96" t="s">
        <v>162</v>
      </c>
      <c r="O96" t="s">
        <v>43</v>
      </c>
      <c r="P96" t="s">
        <v>42</v>
      </c>
    </row>
    <row r="97" spans="1:16" x14ac:dyDescent="0.25">
      <c r="A97" t="str">
        <f t="shared" si="18"/>
        <v>SchWeek "ParkingElevatorWk"  Type = "Fraction" SchDayMonRef = "ParkingElevatorWD" SchDayTueRef = "ParkingElevatorWD" SchDayWedRef = "ParkingElevatorWD" SchDayThuRef = "ParkingElevatorWD" SchDayFriRef = "ParkingElevatorWD" SchDaySatRef = "ParkingElevatorSat" SchDaySunRef = "ParkingElevatorSun" SchDayHolRef = "ParkingElevatorSun" SchDayHtgDDRef = "OffDay" SchDayClgDDRef = "OnDay"..</v>
      </c>
      <c r="B97" s="1" t="s">
        <v>623</v>
      </c>
      <c r="C97" t="str">
        <f t="shared" si="19"/>
        <v xml:space="preserve">SchWeek "ParkingElevatorWk"  Type = "Fraction" </v>
      </c>
      <c r="D97" t="str">
        <f t="shared" si="17"/>
        <v>SchDayMonRef = "ParkingElevatorWD" SchDayTueRef = "ParkingElevatorWD" SchDayWedRef = "ParkingElevatorWD" SchDayThuRef = "ParkingElevatorWD" SchDayFriRef = "ParkingElevatorWD" SchDaySatRef = "ParkingElevatorSat" SchDaySunRef = "ParkingElevatorSun" SchDayHolRef = "ParkingElevatorSun" SchDayHtgDDRef = "OffDay" SchDayClgDDRef = "OnDay"..</v>
      </c>
      <c r="E97" t="s">
        <v>305</v>
      </c>
      <c r="F97" t="str">
        <f t="shared" si="16"/>
        <v>Fraction</v>
      </c>
      <c r="G97" t="s">
        <v>163</v>
      </c>
      <c r="H97" t="s">
        <v>163</v>
      </c>
      <c r="I97" t="s">
        <v>163</v>
      </c>
      <c r="J97" t="s">
        <v>163</v>
      </c>
      <c r="K97" t="s">
        <v>163</v>
      </c>
      <c r="L97" t="s">
        <v>164</v>
      </c>
      <c r="M97" t="s">
        <v>165</v>
      </c>
      <c r="N97" t="s">
        <v>165</v>
      </c>
      <c r="O97" t="s">
        <v>43</v>
      </c>
      <c r="P97" t="s">
        <v>42</v>
      </c>
    </row>
    <row r="98" spans="1:16" x14ac:dyDescent="0.25">
      <c r="A98" t="str">
        <f t="shared" si="18"/>
        <v>SchWeek "ParkingHtgSetptWk"  Type = "Temperature" SchDayMonRef = "ParkingHtgSetptWD" SchDayTueRef = "ParkingHtgSetptWD" SchDayWedRef = "ParkingHtgSetptWD" SchDayThuRef = "ParkingHtgSetptWD" SchDayFriRef = "ParkingHtgSetptWD" SchDaySatRef = "ParkingHtgSetptSat" SchDaySunRef = "ParkingHtgSetptSun" SchDayHolRef = "ParkingHtgSetptSun" SchDayHtgDDRef = "ParkingHtgSetptWD" SchDayClgDDRef = "ParkingHtgSetptWD"..</v>
      </c>
      <c r="B98" s="1" t="s">
        <v>623</v>
      </c>
      <c r="C98" t="str">
        <f t="shared" si="19"/>
        <v xml:space="preserve">SchWeek "ParkingHtgSetptWk"  Type = "Temperature" </v>
      </c>
      <c r="D98" t="str">
        <f t="shared" si="17"/>
        <v>SchDayMonRef = "ParkingHtgSetptWD" SchDayTueRef = "ParkingHtgSetptWD" SchDayWedRef = "ParkingHtgSetptWD" SchDayThuRef = "ParkingHtgSetptWD" SchDayFriRef = "ParkingHtgSetptWD" SchDaySatRef = "ParkingHtgSetptSat" SchDaySunRef = "ParkingHtgSetptSun" SchDayHolRef = "ParkingHtgSetptSun" SchDayHtgDDRef = "ParkingHtgSetptWD" SchDayClgDDRef = "ParkingHtgSetptWD"..</v>
      </c>
      <c r="E98" t="s">
        <v>1281</v>
      </c>
      <c r="F98" t="str">
        <f t="shared" si="16"/>
        <v>Temperature</v>
      </c>
      <c r="G98" t="s">
        <v>1282</v>
      </c>
      <c r="H98" t="s">
        <v>1282</v>
      </c>
      <c r="I98" t="s">
        <v>1282</v>
      </c>
      <c r="J98" t="s">
        <v>1282</v>
      </c>
      <c r="K98" t="s">
        <v>1282</v>
      </c>
      <c r="L98" t="s">
        <v>1283</v>
      </c>
      <c r="M98" t="s">
        <v>1284</v>
      </c>
      <c r="N98" t="s">
        <v>1284</v>
      </c>
      <c r="O98" t="s">
        <v>1282</v>
      </c>
      <c r="P98" t="s">
        <v>1282</v>
      </c>
    </row>
    <row r="99" spans="1:16" x14ac:dyDescent="0.25">
      <c r="A99" t="str">
        <f t="shared" si="18"/>
        <v>SchWeek "ParkingClgSetptWk"  Type = "Temperature" SchDayMonRef = "ParkingClgSetptWD" SchDayTueRef = "ParkingClgSetptWD" SchDayWedRef = "ParkingClgSetptWD" SchDayThuRef = "ParkingClgSetptWD" SchDayFriRef = "ParkingClgSetptWD" SchDaySatRef = "ParkingClgSetptSat" SchDaySunRef = "ParkingClgSetptSun" SchDayHolRef = "ParkingClgSetptSun" SchDayHtgDDRef = "ParkingClgSetptWD" SchDayClgDDRef = "ParkingClgSetptWD"..</v>
      </c>
      <c r="B99" s="1" t="s">
        <v>623</v>
      </c>
      <c r="C99" t="str">
        <f t="shared" si="19"/>
        <v xml:space="preserve">SchWeek "ParkingClgSetptWk"  Type = "Temperature" </v>
      </c>
      <c r="D99" t="str">
        <f t="shared" si="17"/>
        <v>SchDayMonRef = "ParkingClgSetptWD" SchDayTueRef = "ParkingClgSetptWD" SchDayWedRef = "ParkingClgSetptWD" SchDayThuRef = "ParkingClgSetptWD" SchDayFriRef = "ParkingClgSetptWD" SchDaySatRef = "ParkingClgSetptSat" SchDaySunRef = "ParkingClgSetptSun" SchDayHolRef = "ParkingClgSetptSun" SchDayHtgDDRef = "ParkingClgSetptWD" SchDayClgDDRef = "ParkingClgSetptWD"..</v>
      </c>
      <c r="E99" t="s">
        <v>1285</v>
      </c>
      <c r="F99" t="str">
        <f t="shared" si="16"/>
        <v>Temperature</v>
      </c>
      <c r="G99" t="s">
        <v>1286</v>
      </c>
      <c r="H99" t="s">
        <v>1286</v>
      </c>
      <c r="I99" t="s">
        <v>1286</v>
      </c>
      <c r="J99" t="s">
        <v>1286</v>
      </c>
      <c r="K99" t="s">
        <v>1286</v>
      </c>
      <c r="L99" t="s">
        <v>1287</v>
      </c>
      <c r="M99" t="s">
        <v>1288</v>
      </c>
      <c r="N99" t="s">
        <v>1288</v>
      </c>
      <c r="O99" t="s">
        <v>1286</v>
      </c>
      <c r="P99" t="s">
        <v>1286</v>
      </c>
    </row>
    <row r="100" spans="1:16" x14ac:dyDescent="0.25">
      <c r="A100" t="str">
        <f t="shared" si="18"/>
        <v>SchWeek "ParkingInfiltrationWk"  Type = "Fraction" SchDayMonRef = "ParkingInfiltrationWD" SchDayTueRef = "ParkingInfiltrationWD" SchDayWedRef = "ParkingInfiltrationWD" SchDayThuRef = "ParkingInfiltrationWD" SchDayFriRef = "ParkingInfiltrationWD" SchDaySatRef = "ParkingInfiltrationSat" SchDaySunRef = "ParkingInfiltrationSun" SchDayHolRef = "ParkingInfiltrationSun" SchDayHtgDDRef = "ParkingInfiltrationWD" SchDayClgDDRef = "ParkingInfiltrationWD"..</v>
      </c>
      <c r="B100" s="1" t="s">
        <v>623</v>
      </c>
      <c r="C100" t="str">
        <f t="shared" si="19"/>
        <v xml:space="preserve">SchWeek "ParkingInfiltrationWk"  Type = "Fraction" </v>
      </c>
      <c r="D100" t="str">
        <f t="shared" si="17"/>
        <v>SchDayMonRef = "ParkingInfiltrationWD" SchDayTueRef = "ParkingInfiltrationWD" SchDayWedRef = "ParkingInfiltrationWD" SchDayThuRef = "ParkingInfiltrationWD" SchDayFriRef = "ParkingInfiltrationWD" SchDaySatRef = "ParkingInfiltrationSat" SchDaySunRef = "ParkingInfiltrationSun" SchDayHolRef = "ParkingInfiltrationSun" SchDayHtgDDRef = "ParkingInfiltrationWD" SchDayClgDDRef = "ParkingInfiltrationWD"..</v>
      </c>
      <c r="E100" t="s">
        <v>306</v>
      </c>
      <c r="F100" t="str">
        <f t="shared" si="16"/>
        <v>Fraction</v>
      </c>
      <c r="G100" t="s">
        <v>166</v>
      </c>
      <c r="H100" t="s">
        <v>166</v>
      </c>
      <c r="I100" t="s">
        <v>166</v>
      </c>
      <c r="J100" t="s">
        <v>166</v>
      </c>
      <c r="K100" t="s">
        <v>166</v>
      </c>
      <c r="L100" t="s">
        <v>167</v>
      </c>
      <c r="M100" t="s">
        <v>168</v>
      </c>
      <c r="N100" t="s">
        <v>168</v>
      </c>
      <c r="O100" t="s">
        <v>166</v>
      </c>
      <c r="P100" t="s">
        <v>166</v>
      </c>
    </row>
    <row r="101" spans="1:16" x14ac:dyDescent="0.25">
      <c r="A101" t="str">
        <f>CONCATENATE(C101,D101)</f>
        <v>SchWeek "ParkingEscalatorWk"  Type = "Fraction" SchDayMonRef = "ParkingEscalatorWD" SchDayTueRef = "ParkingEscalatorWD" SchDayWedRef = "ParkingEscalatorWD" SchDayThuRef = "ParkingEscalatorWD" SchDayFriRef = "ParkingEscalatorWD" SchDaySatRef = "ParkingEscalatorSat" SchDaySunRef = "ParkingEscalatorSun" SchDayHolRef = "ParkingEscalatorSun" SchDayHtgDDRef = "OffDay" SchDayClgDDRef = "OnDay"..</v>
      </c>
      <c r="B101" s="1" t="s">
        <v>623</v>
      </c>
      <c r="C101" t="str">
        <f t="shared" si="19"/>
        <v xml:space="preserve">SchWeek "ParkingEscalatorWk"  Type = "Fraction" </v>
      </c>
      <c r="D101" t="str">
        <f t="shared" si="17"/>
        <v>SchDayMonRef = "ParkingEscalatorWD" SchDayTueRef = "ParkingEscalatorWD" SchDayWedRef = "ParkingEscalatorWD" SchDayThuRef = "ParkingEscalatorWD" SchDayFriRef = "ParkingEscalatorWD" SchDaySatRef = "ParkingEscalatorSat" SchDaySunRef = "ParkingEscalatorSun" SchDayHolRef = "ParkingEscalatorSun" SchDayHtgDDRef = "OffDay" SchDayClgDDRef = "OnDay"..</v>
      </c>
      <c r="E101" t="s">
        <v>1121</v>
      </c>
      <c r="F101" t="str">
        <f t="shared" si="16"/>
        <v>Fraction</v>
      </c>
      <c r="G101" t="s">
        <v>1122</v>
      </c>
      <c r="H101" t="s">
        <v>1122</v>
      </c>
      <c r="I101" t="s">
        <v>1122</v>
      </c>
      <c r="J101" t="s">
        <v>1122</v>
      </c>
      <c r="K101" t="s">
        <v>1122</v>
      </c>
      <c r="L101" t="s">
        <v>1123</v>
      </c>
      <c r="M101" t="s">
        <v>1124</v>
      </c>
      <c r="N101" t="s">
        <v>1124</v>
      </c>
      <c r="O101" t="s">
        <v>43</v>
      </c>
      <c r="P101" t="s">
        <v>42</v>
      </c>
    </row>
    <row r="102" spans="1:16" x14ac:dyDescent="0.25">
      <c r="A102" t="str">
        <f t="shared" ref="A102:A104" si="20">CONCATENATE(C102,D102)</f>
        <v>SchWeek "ParkingGasEquipWk"  Type = "Fraction" SchDayMonRef = "ParkingGasEquipWD" SchDayTueRef = "ParkingGasEquipWD" SchDayWedRef = "ParkingGasEquipWD" SchDayThuRef = "ParkingGasEquipWD" SchDayFriRef = "ParkingGasEquipWD" SchDaySatRef = "ParkingGasEquipSat" SchDaySunRef = "ParkingGasEquipSun" SchDayHolRef = "ParkingGasEquipSun" SchDayHtgDDRef = "OffDay" SchDayClgDDRef = "OnDay"..</v>
      </c>
      <c r="B102" s="1" t="s">
        <v>623</v>
      </c>
      <c r="C102" t="str">
        <f t="shared" si="19"/>
        <v xml:space="preserve">SchWeek "ParkingGasEquipWk"  Type = "Fraction" </v>
      </c>
      <c r="D102" t="str">
        <f t="shared" si="17"/>
        <v>SchDayMonRef = "ParkingGasEquipWD" SchDayTueRef = "ParkingGasEquipWD" SchDayWedRef = "ParkingGasEquipWD" SchDayThuRef = "ParkingGasEquipWD" SchDayFriRef = "ParkingGasEquipWD" SchDaySatRef = "ParkingGasEquipSat" SchDaySunRef = "ParkingGasEquipSun" SchDayHolRef = "ParkingGasEquipSun" SchDayHtgDDRef = "OffDay" SchDayClgDDRef = "OnDay"..</v>
      </c>
      <c r="E102" t="s">
        <v>1169</v>
      </c>
      <c r="F102" t="str">
        <f t="shared" si="16"/>
        <v>Fraction</v>
      </c>
      <c r="G102" t="s">
        <v>1171</v>
      </c>
      <c r="H102" t="s">
        <v>1171</v>
      </c>
      <c r="I102" t="s">
        <v>1171</v>
      </c>
      <c r="J102" t="s">
        <v>1171</v>
      </c>
      <c r="K102" t="s">
        <v>1171</v>
      </c>
      <c r="L102" t="s">
        <v>1172</v>
      </c>
      <c r="M102" t="s">
        <v>1173</v>
      </c>
      <c r="N102" t="s">
        <v>1173</v>
      </c>
      <c r="O102" t="s">
        <v>43</v>
      </c>
      <c r="P102" t="s">
        <v>42</v>
      </c>
    </row>
    <row r="103" spans="1:16" x14ac:dyDescent="0.25">
      <c r="A103" t="str">
        <f t="shared" si="20"/>
        <v>SchWeek "ParkingRefrigerationWk"  Type = "Fraction" SchDayMonRef = "ParkingRefrigerationWD" SchDayTueRef = "ParkingRefrigerationWD" SchDayWedRef = "ParkingRefrigerationWD" SchDayThuRef = "ParkingRefrigerationWD" SchDayFriRef = "ParkingRefrigerationWD" SchDaySatRef = "ParkingRefrigerationSat" SchDaySunRef = "ParkingRefrigerationSun" SchDayHolRef = "ParkingRefrigerationSun" SchDayHtgDDRef = "ParkingRefrigerationSun" SchDayClgDDRef = "ParkingRefrigerationWD"..</v>
      </c>
      <c r="B103" s="1" t="s">
        <v>623</v>
      </c>
      <c r="C103" t="str">
        <f t="shared" si="19"/>
        <v xml:space="preserve">SchWeek "ParkingRefrigerationWk"  Type = "Fraction" </v>
      </c>
      <c r="D103" t="str">
        <f t="shared" si="17"/>
        <v>SchDayMonRef = "ParkingRefrigerationWD" SchDayTueRef = "ParkingRefrigerationWD" SchDayWedRef = "ParkingRefrigerationWD" SchDayThuRef = "ParkingRefrigerationWD" SchDayFriRef = "ParkingRefrigerationWD" SchDaySatRef = "ParkingRefrigerationSat" SchDaySunRef = "ParkingRefrigerationSun" SchDayHolRef = "ParkingRefrigerationSun" SchDayHtgDDRef = "ParkingRefrigerationSun" SchDayClgDDRef = "ParkingRefrigerationWD"..</v>
      </c>
      <c r="E103" t="s">
        <v>1170</v>
      </c>
      <c r="F103" t="str">
        <f t="shared" si="16"/>
        <v>Fraction</v>
      </c>
      <c r="G103" t="s">
        <v>1174</v>
      </c>
      <c r="H103" t="s">
        <v>1174</v>
      </c>
      <c r="I103" t="s">
        <v>1174</v>
      </c>
      <c r="J103" t="s">
        <v>1174</v>
      </c>
      <c r="K103" t="s">
        <v>1174</v>
      </c>
      <c r="L103" t="s">
        <v>1175</v>
      </c>
      <c r="M103" t="s">
        <v>1176</v>
      </c>
      <c r="N103" t="s">
        <v>1176</v>
      </c>
      <c r="O103" t="s">
        <v>1176</v>
      </c>
      <c r="P103" t="s">
        <v>1174</v>
      </c>
    </row>
    <row r="104" spans="1:16" x14ac:dyDescent="0.25">
      <c r="A104" t="str">
        <f t="shared" si="20"/>
        <v>SchWeek "ParkingWtrHtrSetptWk"  Type = "Temperature" SchDayMonRef = "ParkingWtrHtrSetptWD" SchDayTueRef = "ParkingWtrHtrSetptWD" SchDayWedRef = "ParkingWtrHtrSetptWD" SchDayThuRef = "ParkingWtrHtrSetptWD" SchDayFriRef = "ParkingWtrHtrSetptWD" SchDaySatRef = "ParkingWtrHtrSetptSat" SchDaySunRef = "ParkingWtrHtrSetptSun" SchDayHolRef = "ParkingWtrHtrSetptSun" SchDayHtgDDRef = "ParkingWtrHtrSetptWD" SchDayClgDDRef = "ParkingWtrHtrSetptWD"..</v>
      </c>
      <c r="B104" s="1" t="s">
        <v>623</v>
      </c>
      <c r="C104" t="str">
        <f t="shared" si="19"/>
        <v xml:space="preserve">SchWeek "ParkingWtrHtrSetptWk"  Type = "Temperature" </v>
      </c>
      <c r="D104" t="str">
        <f t="shared" si="17"/>
        <v>SchDayMonRef = "ParkingWtrHtrSetptWD" SchDayTueRef = "ParkingWtrHtrSetptWD" SchDayWedRef = "ParkingWtrHtrSetptWD" SchDayThuRef = "ParkingWtrHtrSetptWD" SchDayFriRef = "ParkingWtrHtrSetptWD" SchDaySatRef = "ParkingWtrHtrSetptSat" SchDaySunRef = "ParkingWtrHtrSetptSun" SchDayHolRef = "ParkingWtrHtrSetptSun" SchDayHtgDDRef = "ParkingWtrHtrSetptWD" SchDayClgDDRef = "ParkingWtrHtrSetptWD"..</v>
      </c>
      <c r="E104" t="s">
        <v>1289</v>
      </c>
      <c r="F104" t="str">
        <f t="shared" si="16"/>
        <v>Temperature</v>
      </c>
      <c r="G104" t="s">
        <v>1290</v>
      </c>
      <c r="H104" t="s">
        <v>1290</v>
      </c>
      <c r="I104" t="s">
        <v>1290</v>
      </c>
      <c r="J104" t="s">
        <v>1290</v>
      </c>
      <c r="K104" t="s">
        <v>1290</v>
      </c>
      <c r="L104" t="s">
        <v>1291</v>
      </c>
      <c r="M104" t="s">
        <v>1292</v>
      </c>
      <c r="N104" t="s">
        <v>1292</v>
      </c>
      <c r="O104" t="s">
        <v>1290</v>
      </c>
      <c r="P104" t="s">
        <v>1290</v>
      </c>
    </row>
    <row r="105" spans="1:16" x14ac:dyDescent="0.25">
      <c r="A105" t="str">
        <f t="shared" si="18"/>
        <v>SchWeek "ResidentialCommonOccupancyWk"  Type = "Fraction" SchDayMonRef = "ResidentialCommonOccupancyWD" SchDayTueRef = "ResidentialCommonOccupancyWD" SchDayWedRef = "ResidentialCommonOccupancyWD" SchDayThuRef = "ResidentialCommonOccupancyWD" SchDayFriRef = "ResidentialCommonOccupancyWD" SchDaySatRef = "ResidentialCommonOccupancySat" SchDaySunRef = "ResidentialCommonOccupancySun" SchDayHolRef = "ResidentialCommonOccupancySun" SchDayHtgDDRef = "OffDay" SchDayClgDDRef = "OnDay"..</v>
      </c>
      <c r="B105" s="1" t="s">
        <v>623</v>
      </c>
      <c r="C105" t="str">
        <f t="shared" si="19"/>
        <v xml:space="preserve">SchWeek "ResidentialCommonOccupancyWk"  Type = "Fraction" </v>
      </c>
      <c r="D105" t="str">
        <f t="shared" si="17"/>
        <v>SchDayMonRef = "ResidentialCommonOccupancyWD" SchDayTueRef = "ResidentialCommonOccupancyWD" SchDayWedRef = "ResidentialCommonOccupancyWD" SchDayThuRef = "ResidentialCommonOccupancyWD" SchDayFriRef = "ResidentialCommonOccupancyWD" SchDaySatRef = "ResidentialCommonOccupancySat" SchDaySunRef = "ResidentialCommonOccupancySun" SchDayHolRef = "ResidentialCommonOccupancySun" SchDayHtgDDRef = "OffDay" SchDayClgDDRef = "OnDay"..</v>
      </c>
      <c r="E105" t="s">
        <v>307</v>
      </c>
      <c r="F105" t="str">
        <f t="shared" si="16"/>
        <v>Fraction</v>
      </c>
      <c r="G105" t="s">
        <v>169</v>
      </c>
      <c r="H105" t="s">
        <v>169</v>
      </c>
      <c r="I105" t="s">
        <v>169</v>
      </c>
      <c r="J105" t="s">
        <v>169</v>
      </c>
      <c r="K105" t="s">
        <v>169</v>
      </c>
      <c r="L105" t="s">
        <v>170</v>
      </c>
      <c r="M105" t="s">
        <v>171</v>
      </c>
      <c r="N105" t="s">
        <v>171</v>
      </c>
      <c r="O105" t="s">
        <v>43</v>
      </c>
      <c r="P105" t="s">
        <v>42</v>
      </c>
    </row>
    <row r="106" spans="1:16" x14ac:dyDescent="0.25">
      <c r="A106" t="str">
        <f t="shared" si="18"/>
        <v>SchWeek "ResidentialCommonLightsWk"  Type = "Fraction" SchDayMonRef = "ResidentialCommonLightsWD" SchDayTueRef = "ResidentialCommonLightsWD" SchDayWedRef = "ResidentialCommonLightsWD" SchDayThuRef = "ResidentialCommonLightsWD" SchDayFriRef = "ResidentialCommonLightsWD" SchDaySatRef = "ResidentialCommonLightsSat" SchDaySunRef = "ResidentialCommonLightsSun" SchDayHolRef = "ResidentialCommonLightsSun" SchDayHtgDDRef = "OffDay" SchDayClgDDRef = "OnDay"..</v>
      </c>
      <c r="B106" s="1" t="s">
        <v>623</v>
      </c>
      <c r="C106" t="str">
        <f t="shared" si="19"/>
        <v xml:space="preserve">SchWeek "ResidentialCommonLightsWk"  Type = "Fraction" </v>
      </c>
      <c r="D106" t="str">
        <f t="shared" si="17"/>
        <v>SchDayMonRef = "ResidentialCommonLightsWD" SchDayTueRef = "ResidentialCommonLightsWD" SchDayWedRef = "ResidentialCommonLightsWD" SchDayThuRef = "ResidentialCommonLightsWD" SchDayFriRef = "ResidentialCommonLightsWD" SchDaySatRef = "ResidentialCommonLightsSat" SchDaySunRef = "ResidentialCommonLightsSun" SchDayHolRef = "ResidentialCommonLightsSun" SchDayHtgDDRef = "OffDay" SchDayClgDDRef = "OnDay"..</v>
      </c>
      <c r="E106" t="s">
        <v>492</v>
      </c>
      <c r="F106" t="str">
        <f t="shared" si="16"/>
        <v>Fraction</v>
      </c>
      <c r="G106" t="s">
        <v>493</v>
      </c>
      <c r="H106" t="s">
        <v>493</v>
      </c>
      <c r="I106" t="s">
        <v>493</v>
      </c>
      <c r="J106" t="s">
        <v>493</v>
      </c>
      <c r="K106" t="s">
        <v>493</v>
      </c>
      <c r="L106" t="s">
        <v>494</v>
      </c>
      <c r="M106" t="s">
        <v>495</v>
      </c>
      <c r="N106" t="s">
        <v>495</v>
      </c>
      <c r="O106" t="s">
        <v>43</v>
      </c>
      <c r="P106" t="s">
        <v>42</v>
      </c>
    </row>
    <row r="107" spans="1:16" x14ac:dyDescent="0.25">
      <c r="A107" t="str">
        <f t="shared" si="18"/>
        <v>SchWeek "ResidentialCommonReceptacleWk"  Type = "Fraction" SchDayMonRef = "ResidentialCommonReceptacleWD" SchDayTueRef = "ResidentialCommonReceptacleWD" SchDayWedRef = "ResidentialCommonReceptacleWD" SchDayThuRef = "ResidentialCommonReceptacleWD" SchDayFriRef = "ResidentialCommonReceptacleWD" SchDaySatRef = "ResidentialCommonReceptacleSat" SchDaySunRef = "ResidentialCommonReceptacleSun" SchDayHolRef = "ResidentialCommonReceptacleSun" SchDayHtgDDRef = "OffDay" SchDayClgDDRef = "OnDay"..</v>
      </c>
      <c r="B107" s="1" t="s">
        <v>623</v>
      </c>
      <c r="C107" t="str">
        <f t="shared" si="19"/>
        <v xml:space="preserve">SchWeek "ResidentialCommonReceptacleWk"  Type = "Fraction" </v>
      </c>
      <c r="D107" t="str">
        <f t="shared" si="17"/>
        <v>SchDayMonRef = "ResidentialCommonReceptacleWD" SchDayTueRef = "ResidentialCommonReceptacleWD" SchDayWedRef = "ResidentialCommonReceptacleWD" SchDayThuRef = "ResidentialCommonReceptacleWD" SchDayFriRef = "ResidentialCommonReceptacleWD" SchDaySatRef = "ResidentialCommonReceptacleSat" SchDaySunRef = "ResidentialCommonReceptacleSun" SchDayHolRef = "ResidentialCommonReceptacleSun" SchDayHtgDDRef = "OffDay" SchDayClgDDRef = "OnDay"..</v>
      </c>
      <c r="E107" t="s">
        <v>308</v>
      </c>
      <c r="F107" t="str">
        <f t="shared" si="16"/>
        <v>Fraction</v>
      </c>
      <c r="G107" t="s">
        <v>172</v>
      </c>
      <c r="H107" t="s">
        <v>172</v>
      </c>
      <c r="I107" t="s">
        <v>172</v>
      </c>
      <c r="J107" t="s">
        <v>172</v>
      </c>
      <c r="K107" t="s">
        <v>172</v>
      </c>
      <c r="L107" t="s">
        <v>173</v>
      </c>
      <c r="M107" t="s">
        <v>174</v>
      </c>
      <c r="N107" t="s">
        <v>174</v>
      </c>
      <c r="O107" t="s">
        <v>43</v>
      </c>
      <c r="P107" t="s">
        <v>42</v>
      </c>
    </row>
    <row r="108" spans="1:16" x14ac:dyDescent="0.25">
      <c r="A108" t="str">
        <f t="shared" si="18"/>
        <v>SchWeek "ResidentialCommonHVACAvailWk"  Type = "OnOff" SchDayMonRef = "ResidentialCommonHVACAvailWD" SchDayTueRef = "ResidentialCommonHVACAvailWD" SchDayWedRef = "ResidentialCommonHVACAvailWD" SchDayThuRef = "ResidentialCommonHVACAvailWD" SchDayFriRef = "ResidentialCommonHVACAvailWD" SchDaySatRef = "ResidentialCommonHVACAvailSat" SchDaySunRef = "ResidentialCommonHVACAvailSun" SchDayHolRef = "ResidentialCommonHVACAvailSun" SchDayHtgDDRef = "OnDay" SchDayClgDDRef = "OnDay"..</v>
      </c>
      <c r="B108" s="1" t="s">
        <v>623</v>
      </c>
      <c r="C108" t="str">
        <f t="shared" si="19"/>
        <v xml:space="preserve">SchWeek "ResidentialCommonHVACAvailWk"  Type = "OnOff" </v>
      </c>
      <c r="D108" t="str">
        <f t="shared" si="17"/>
        <v>SchDayMonRef = "ResidentialCommonHVACAvailWD" SchDayTueRef = "ResidentialCommonHVACAvailWD" SchDayWedRef = "ResidentialCommonHVACAvailWD" SchDayThuRef = "ResidentialCommonHVACAvailWD" SchDayFriRef = "ResidentialCommonHVACAvailWD" SchDaySatRef = "ResidentialCommonHVACAvailSat" SchDaySunRef = "ResidentialCommonHVACAvailSun" SchDayHolRef = "ResidentialCommonHVACAvailSun" SchDayHtgDDRef = "OnDay" SchDayClgDDRef = "OnDay"..</v>
      </c>
      <c r="E108" t="s">
        <v>544</v>
      </c>
      <c r="F108" t="str">
        <f t="shared" si="16"/>
        <v>OnOff</v>
      </c>
      <c r="G108" t="s">
        <v>545</v>
      </c>
      <c r="H108" t="s">
        <v>545</v>
      </c>
      <c r="I108" t="s">
        <v>545</v>
      </c>
      <c r="J108" t="s">
        <v>545</v>
      </c>
      <c r="K108" t="s">
        <v>545</v>
      </c>
      <c r="L108" t="s">
        <v>546</v>
      </c>
      <c r="M108" t="s">
        <v>547</v>
      </c>
      <c r="N108" t="s">
        <v>547</v>
      </c>
      <c r="O108" t="s">
        <v>42</v>
      </c>
      <c r="P108" t="s">
        <v>42</v>
      </c>
    </row>
    <row r="109" spans="1:16" x14ac:dyDescent="0.25">
      <c r="A109" t="str">
        <f t="shared" si="18"/>
        <v>SchWeek "ResidentialCommonServiceHotWaterWk"  Type = "Fraction" SchDayMonRef = "ResidentialCommonServiceHotWaterWD" SchDayTueRef = "ResidentialCommonServiceHotWaterWD" SchDayWedRef = "ResidentialCommonServiceHotWaterWD" SchDayThuRef = "ResidentialCommonServiceHotWaterWD" SchDayFriRef = "ResidentialCommonServiceHotWaterWD" SchDaySatRef = "ResidentialCommonServiceHotWaterSat" SchDaySunRef = "ResidentialCommonServiceHotWaterSun" SchDayHolRef = "ResidentialCommonServiceHotWaterSun" SchDayHtgDDRef = "OffDay" SchDayClgDDRef = "OnDay"..</v>
      </c>
      <c r="B109" s="1" t="s">
        <v>623</v>
      </c>
      <c r="C109" t="str">
        <f t="shared" si="19"/>
        <v xml:space="preserve">SchWeek "ResidentialCommonServiceHotWaterWk"  Type = "Fraction" </v>
      </c>
      <c r="D109" t="str">
        <f t="shared" si="17"/>
        <v>SchDayMonRef = "ResidentialCommonServiceHotWaterWD" SchDayTueRef = "ResidentialCommonServiceHotWaterWD" SchDayWedRef = "ResidentialCommonServiceHotWaterWD" SchDayThuRef = "ResidentialCommonServiceHotWaterWD" SchDayFriRef = "ResidentialCommonServiceHotWaterWD" SchDaySatRef = "ResidentialCommonServiceHotWaterSat" SchDaySunRef = "ResidentialCommonServiceHotWaterSun" SchDayHolRef = "ResidentialCommonServiceHotWaterSun" SchDayHtgDDRef = "OffDay" SchDayClgDDRef = "OnDay"..</v>
      </c>
      <c r="E109" t="s">
        <v>309</v>
      </c>
      <c r="F109" t="str">
        <f t="shared" si="16"/>
        <v>Fraction</v>
      </c>
      <c r="G109" t="s">
        <v>175</v>
      </c>
      <c r="H109" t="s">
        <v>175</v>
      </c>
      <c r="I109" t="s">
        <v>175</v>
      </c>
      <c r="J109" t="s">
        <v>175</v>
      </c>
      <c r="K109" t="s">
        <v>175</v>
      </c>
      <c r="L109" t="s">
        <v>176</v>
      </c>
      <c r="M109" t="s">
        <v>177</v>
      </c>
      <c r="N109" t="s">
        <v>177</v>
      </c>
      <c r="O109" t="s">
        <v>43</v>
      </c>
      <c r="P109" t="s">
        <v>42</v>
      </c>
    </row>
    <row r="110" spans="1:16" x14ac:dyDescent="0.25">
      <c r="A110" t="str">
        <f t="shared" si="18"/>
        <v>SchWeek "ResidentialCommonGasEquipWk"  Type = "Fraction" SchDayMonRef = "ResidentialCommonGasEquipWD" SchDayTueRef = "ResidentialCommonGasEquipWD" SchDayWedRef = "ResidentialCommonGasEquipWD" SchDayThuRef = "ResidentialCommonGasEquipWD" SchDayFriRef = "ResidentialCommonGasEquipWD" SchDaySatRef = "ResidentialCommonGasEquipSat" SchDaySunRef = "ResidentialCommonGasEquipSun" SchDayHolRef = "ResidentialCommonGasEquipSun" SchDayHtgDDRef = "OffDay" SchDayClgDDRef = "OnDay"..</v>
      </c>
      <c r="B110" s="1" t="s">
        <v>623</v>
      </c>
      <c r="C110" t="str">
        <f t="shared" si="19"/>
        <v xml:space="preserve">SchWeek "ResidentialCommonGasEquipWk"  Type = "Fraction" </v>
      </c>
      <c r="D110" t="str">
        <f t="shared" si="17"/>
        <v>SchDayMonRef = "ResidentialCommonGasEquipWD" SchDayTueRef = "ResidentialCommonGasEquipWD" SchDayWedRef = "ResidentialCommonGasEquipWD" SchDayThuRef = "ResidentialCommonGasEquipWD" SchDayFriRef = "ResidentialCommonGasEquipWD" SchDaySatRef = "ResidentialCommonGasEquipSat" SchDaySunRef = "ResidentialCommonGasEquipSun" SchDayHolRef = "ResidentialCommonGasEquipSun" SchDayHtgDDRef = "OffDay" SchDayClgDDRef = "OnDay"..</v>
      </c>
      <c r="E110" t="s">
        <v>444</v>
      </c>
      <c r="F110" t="str">
        <f t="shared" si="16"/>
        <v>Fraction</v>
      </c>
      <c r="G110" t="s">
        <v>445</v>
      </c>
      <c r="H110" t="s">
        <v>445</v>
      </c>
      <c r="I110" t="s">
        <v>445</v>
      </c>
      <c r="J110" t="s">
        <v>445</v>
      </c>
      <c r="K110" t="s">
        <v>445</v>
      </c>
      <c r="L110" t="s">
        <v>446</v>
      </c>
      <c r="M110" t="s">
        <v>447</v>
      </c>
      <c r="N110" t="s">
        <v>447</v>
      </c>
      <c r="O110" t="s">
        <v>43</v>
      </c>
      <c r="P110" t="s">
        <v>42</v>
      </c>
    </row>
    <row r="111" spans="1:16" x14ac:dyDescent="0.25">
      <c r="A111" t="str">
        <f t="shared" si="18"/>
        <v>SchWeek "ResidentialCommonHtgSetptWk"  Type = "Temperature" SchDayMonRef = "ResidentialCommonHtgSetptWD" SchDayTueRef = "ResidentialCommonHtgSetptWD" SchDayWedRef = "ResidentialCommonHtgSetptWD" SchDayThuRef = "ResidentialCommonHtgSetptWD" SchDayFriRef = "ResidentialCommonHtgSetptWD" SchDaySatRef = "ResidentialCommonHtgSetptSat" SchDaySunRef = "ResidentialCommonHtgSetptSun" SchDayHolRef = "ResidentialCommonHtgSetptSun" SchDayHtgDDRef = "ResidentialCommonHtgSetptWD" SchDayClgDDRef = "ResidentialCommonHtgSetptWD"..</v>
      </c>
      <c r="B111" s="1" t="s">
        <v>623</v>
      </c>
      <c r="C111" t="str">
        <f t="shared" si="19"/>
        <v xml:space="preserve">SchWeek "ResidentialCommonHtgSetptWk"  Type = "Temperature" </v>
      </c>
      <c r="D111" t="str">
        <f t="shared" si="17"/>
        <v>SchDayMonRef = "ResidentialCommonHtgSetptWD" SchDayTueRef = "ResidentialCommonHtgSetptWD" SchDayWedRef = "ResidentialCommonHtgSetptWD" SchDayThuRef = "ResidentialCommonHtgSetptWD" SchDayFriRef = "ResidentialCommonHtgSetptWD" SchDaySatRef = "ResidentialCommonHtgSetptSat" SchDaySunRef = "ResidentialCommonHtgSetptSun" SchDayHolRef = "ResidentialCommonHtgSetptSun" SchDayHtgDDRef = "ResidentialCommonHtgSetptWD" SchDayClgDDRef = "ResidentialCommonHtgSetptWD"..</v>
      </c>
      <c r="E111" t="s">
        <v>1293</v>
      </c>
      <c r="F111" t="str">
        <f t="shared" si="16"/>
        <v>Temperature</v>
      </c>
      <c r="G111" t="s">
        <v>1294</v>
      </c>
      <c r="H111" t="s">
        <v>1294</v>
      </c>
      <c r="I111" t="s">
        <v>1294</v>
      </c>
      <c r="J111" t="s">
        <v>1294</v>
      </c>
      <c r="K111" t="s">
        <v>1294</v>
      </c>
      <c r="L111" t="s">
        <v>1295</v>
      </c>
      <c r="M111" t="s">
        <v>1296</v>
      </c>
      <c r="N111" t="s">
        <v>1296</v>
      </c>
      <c r="O111" t="s">
        <v>1294</v>
      </c>
      <c r="P111" t="s">
        <v>1294</v>
      </c>
    </row>
    <row r="112" spans="1:16" x14ac:dyDescent="0.25">
      <c r="A112" t="str">
        <f t="shared" si="18"/>
        <v>SchWeek "ResidentialCommonClgSetptWk"  Type = "Temperature" SchDayMonRef = "ResidentialCommonClgSetptWD" SchDayTueRef = "ResidentialCommonClgSetptWD" SchDayWedRef = "ResidentialCommonClgSetptWD" SchDayThuRef = "ResidentialCommonClgSetptWD" SchDayFriRef = "ResidentialCommonClgSetptWD" SchDaySatRef = "ResidentialCommonClgSetptSat" SchDaySunRef = "ResidentialCommonClgSetptSun" SchDayHolRef = "ResidentialCommonClgSetptSun" SchDayHtgDDRef = "ResidentialCommonClgSetptWD" SchDayClgDDRef = "ResidentialCommonClgSetptWD"..</v>
      </c>
      <c r="B112" s="1" t="s">
        <v>623</v>
      </c>
      <c r="C112" t="str">
        <f t="shared" si="19"/>
        <v xml:space="preserve">SchWeek "ResidentialCommonClgSetptWk"  Type = "Temperature" </v>
      </c>
      <c r="D112" t="str">
        <f t="shared" si="17"/>
        <v>SchDayMonRef = "ResidentialCommonClgSetptWD" SchDayTueRef = "ResidentialCommonClgSetptWD" SchDayWedRef = "ResidentialCommonClgSetptWD" SchDayThuRef = "ResidentialCommonClgSetptWD" SchDayFriRef = "ResidentialCommonClgSetptWD" SchDaySatRef = "ResidentialCommonClgSetptSat" SchDaySunRef = "ResidentialCommonClgSetptSun" SchDayHolRef = "ResidentialCommonClgSetptSun" SchDayHtgDDRef = "ResidentialCommonClgSetptWD" SchDayClgDDRef = "ResidentialCommonClgSetptWD"..</v>
      </c>
      <c r="E112" t="s">
        <v>1297</v>
      </c>
      <c r="F112" t="str">
        <f t="shared" si="16"/>
        <v>Temperature</v>
      </c>
      <c r="G112" t="s">
        <v>1298</v>
      </c>
      <c r="H112" t="s">
        <v>1298</v>
      </c>
      <c r="I112" t="s">
        <v>1298</v>
      </c>
      <c r="J112" t="s">
        <v>1298</v>
      </c>
      <c r="K112" t="s">
        <v>1298</v>
      </c>
      <c r="L112" t="s">
        <v>1299</v>
      </c>
      <c r="M112" t="s">
        <v>1300</v>
      </c>
      <c r="N112" t="s">
        <v>1300</v>
      </c>
      <c r="O112" t="s">
        <v>1298</v>
      </c>
      <c r="P112" t="s">
        <v>1298</v>
      </c>
    </row>
    <row r="113" spans="1:16" x14ac:dyDescent="0.25">
      <c r="A113" t="str">
        <f t="shared" si="18"/>
        <v>SchWeek "ResidentialCommonInfiltrationWk"  Type = "Fraction" SchDayMonRef = "ResidentialCommonInfiltrationWD" SchDayTueRef = "ResidentialCommonInfiltrationWD" SchDayWedRef = "ResidentialCommonInfiltrationWD" SchDayThuRef = "ResidentialCommonInfiltrationWD" SchDayFriRef = "ResidentialCommonInfiltrationWD" SchDaySatRef = "ResidentialCommonInfiltrationSat" SchDaySunRef = "ResidentialCommonInfiltrationSun" SchDayHolRef = "ResidentialCommonInfiltrationSun" SchDayHtgDDRef = "ResidentialCommonInfiltrationWD" SchDayClgDDRef = "ResidentialCommonInfiltrationWD"..</v>
      </c>
      <c r="B113" s="1" t="s">
        <v>623</v>
      </c>
      <c r="C113" t="str">
        <f t="shared" si="19"/>
        <v xml:space="preserve">SchWeek "ResidentialCommonInfiltrationWk"  Type = "Fraction" </v>
      </c>
      <c r="D113" t="str">
        <f t="shared" si="17"/>
        <v>SchDayMonRef = "ResidentialCommonInfiltrationWD" SchDayTueRef = "ResidentialCommonInfiltrationWD" SchDayWedRef = "ResidentialCommonInfiltrationWD" SchDayThuRef = "ResidentialCommonInfiltrationWD" SchDayFriRef = "ResidentialCommonInfiltrationWD" SchDaySatRef = "ResidentialCommonInfiltrationSat" SchDaySunRef = "ResidentialCommonInfiltrationSun" SchDayHolRef = "ResidentialCommonInfiltrationSun" SchDayHtgDDRef = "ResidentialCommonInfiltrationWD" SchDayClgDDRef = "ResidentialCommonInfiltrationWD"..</v>
      </c>
      <c r="E113" t="s">
        <v>310</v>
      </c>
      <c r="F113" t="str">
        <f t="shared" si="16"/>
        <v>Fraction</v>
      </c>
      <c r="G113" t="s">
        <v>178</v>
      </c>
      <c r="H113" t="s">
        <v>178</v>
      </c>
      <c r="I113" t="s">
        <v>178</v>
      </c>
      <c r="J113" t="s">
        <v>178</v>
      </c>
      <c r="K113" t="s">
        <v>178</v>
      </c>
      <c r="L113" t="s">
        <v>179</v>
      </c>
      <c r="M113" t="s">
        <v>180</v>
      </c>
      <c r="N113" t="s">
        <v>180</v>
      </c>
      <c r="O113" t="s">
        <v>178</v>
      </c>
      <c r="P113" t="s">
        <v>178</v>
      </c>
    </row>
    <row r="114" spans="1:16" x14ac:dyDescent="0.25">
      <c r="A114" t="str">
        <f t="shared" si="18"/>
        <v>SchWeek "ResidentialCommonWtrHtrSetptWk"  Type = "Temperature" SchDayMonRef = "ResidentialCommonWtrHtrSetptWD" SchDayTueRef = "ResidentialCommonWtrHtrSetptWD" SchDayWedRef = "ResidentialCommonWtrHtrSetptWD" SchDayThuRef = "ResidentialCommonWtrHtrSetptWD" SchDayFriRef = "ResidentialCommonWtrHtrSetptWD" SchDaySatRef = "ResidentialCommonWtrHtrSetptSat" SchDaySunRef = "ResidentialCommonWtrHtrSetptSun" SchDayHolRef = "ResidentialCommonWtrHtrSetptSun" SchDayHtgDDRef = "ResidentialCommonWtrHtrSetptWD" SchDayClgDDRef = "ResidentialCommonWtrHtrSetptWD"..</v>
      </c>
      <c r="B114" s="1" t="s">
        <v>623</v>
      </c>
      <c r="C114" t="str">
        <f t="shared" si="19"/>
        <v xml:space="preserve">SchWeek "ResidentialCommonWtrHtrSetptWk"  Type = "Temperature" </v>
      </c>
      <c r="D114" t="str">
        <f t="shared" si="17"/>
        <v>SchDayMonRef = "ResidentialCommonWtrHtrSetptWD" SchDayTueRef = "ResidentialCommonWtrHtrSetptWD" SchDayWedRef = "ResidentialCommonWtrHtrSetptWD" SchDayThuRef = "ResidentialCommonWtrHtrSetptWD" SchDayFriRef = "ResidentialCommonWtrHtrSetptWD" SchDaySatRef = "ResidentialCommonWtrHtrSetptSat" SchDaySunRef = "ResidentialCommonWtrHtrSetptSun" SchDayHolRef = "ResidentialCommonWtrHtrSetptSun" SchDayHtgDDRef = "ResidentialCommonWtrHtrSetptWD" SchDayClgDDRef = "ResidentialCommonWtrHtrSetptWD"..</v>
      </c>
      <c r="E114" t="s">
        <v>1301</v>
      </c>
      <c r="F114" t="str">
        <f t="shared" si="16"/>
        <v>Temperature</v>
      </c>
      <c r="G114" t="s">
        <v>1302</v>
      </c>
      <c r="H114" t="s">
        <v>1302</v>
      </c>
      <c r="I114" t="s">
        <v>1302</v>
      </c>
      <c r="J114" t="s">
        <v>1302</v>
      </c>
      <c r="K114" t="s">
        <v>1302</v>
      </c>
      <c r="L114" t="s">
        <v>1303</v>
      </c>
      <c r="M114" t="s">
        <v>1304</v>
      </c>
      <c r="N114" t="s">
        <v>1304</v>
      </c>
      <c r="O114" t="s">
        <v>1302</v>
      </c>
      <c r="P114" t="s">
        <v>1302</v>
      </c>
    </row>
    <row r="115" spans="1:16" x14ac:dyDescent="0.25">
      <c r="A115" t="str">
        <f t="shared" si="18"/>
        <v>SchWeek "ResidentialCommonElevatorWk"  Type = "Fraction" SchDayMonRef = "ResidentialCommonElevatorWD" SchDayTueRef = "ResidentialCommonElevatorWD" SchDayWedRef = "ResidentialCommonElevatorWD" SchDayThuRef = "ResidentialCommonElevatorWD" SchDayFriRef = "ResidentialCommonElevatorWD" SchDaySatRef = "ResidentialCommonElevatorSat" SchDaySunRef = "ResidentialCommonElevatorSun" SchDayHolRef = "ResidentialCommonElevatorSun" SchDayHtgDDRef = "OffDay" SchDayClgDDRef = "OnDay"..</v>
      </c>
      <c r="B115" s="1" t="s">
        <v>623</v>
      </c>
      <c r="C115" t="str">
        <f t="shared" si="19"/>
        <v xml:space="preserve">SchWeek "ResidentialCommonElevatorWk"  Type = "Fraction" </v>
      </c>
      <c r="D115" t="str">
        <f t="shared" si="17"/>
        <v>SchDayMonRef = "ResidentialCommonElevatorWD" SchDayTueRef = "ResidentialCommonElevatorWD" SchDayWedRef = "ResidentialCommonElevatorWD" SchDayThuRef = "ResidentialCommonElevatorWD" SchDayFriRef = "ResidentialCommonElevatorWD" SchDaySatRef = "ResidentialCommonElevatorSat" SchDaySunRef = "ResidentialCommonElevatorSun" SchDayHolRef = "ResidentialCommonElevatorSun" SchDayHtgDDRef = "OffDay" SchDayClgDDRef = "OnDay"..</v>
      </c>
      <c r="E115" t="s">
        <v>1125</v>
      </c>
      <c r="F115" t="str">
        <f t="shared" si="16"/>
        <v>Fraction</v>
      </c>
      <c r="G115" t="s">
        <v>1127</v>
      </c>
      <c r="H115" t="s">
        <v>1127</v>
      </c>
      <c r="I115" t="s">
        <v>1127</v>
      </c>
      <c r="J115" t="s">
        <v>1127</v>
      </c>
      <c r="K115" t="s">
        <v>1127</v>
      </c>
      <c r="L115" t="s">
        <v>1129</v>
      </c>
      <c r="M115" t="s">
        <v>1131</v>
      </c>
      <c r="N115" t="s">
        <v>1131</v>
      </c>
      <c r="O115" t="s">
        <v>43</v>
      </c>
      <c r="P115" t="s">
        <v>42</v>
      </c>
    </row>
    <row r="116" spans="1:16" x14ac:dyDescent="0.25">
      <c r="A116" t="str">
        <f t="shared" si="18"/>
        <v>SchWeek "ResidentialCommonEscalatorWk"  Type = "Fraction" SchDayMonRef = "ResidentialCommonEscalatorWD" SchDayTueRef = "ResidentialCommonEscalatorWD" SchDayWedRef = "ResidentialCommonEscalatorWD" SchDayThuRef = "ResidentialCommonEscalatorWD" SchDayFriRef = "ResidentialCommonEscalatorWD" SchDaySatRef = "ResidentialCommonEscalatorSat" SchDaySunRef = "ResidentialCommonEscalatorSun" SchDayHolRef = "ResidentialCommonEscalatorSun" SchDayHtgDDRef = "OffDay" SchDayClgDDRef = "OnDay"..</v>
      </c>
      <c r="B116" s="1" t="s">
        <v>623</v>
      </c>
      <c r="C116" t="str">
        <f t="shared" si="19"/>
        <v xml:space="preserve">SchWeek "ResidentialCommonEscalatorWk"  Type = "Fraction" </v>
      </c>
      <c r="D116" t="str">
        <f t="shared" si="17"/>
        <v>SchDayMonRef = "ResidentialCommonEscalatorWD" SchDayTueRef = "ResidentialCommonEscalatorWD" SchDayWedRef = "ResidentialCommonEscalatorWD" SchDayThuRef = "ResidentialCommonEscalatorWD" SchDayFriRef = "ResidentialCommonEscalatorWD" SchDaySatRef = "ResidentialCommonEscalatorSat" SchDaySunRef = "ResidentialCommonEscalatorSun" SchDayHolRef = "ResidentialCommonEscalatorSun" SchDayHtgDDRef = "OffDay" SchDayClgDDRef = "OnDay"..</v>
      </c>
      <c r="E116" t="s">
        <v>1126</v>
      </c>
      <c r="F116" t="str">
        <f t="shared" si="16"/>
        <v>Fraction</v>
      </c>
      <c r="G116" t="s">
        <v>1128</v>
      </c>
      <c r="H116" t="s">
        <v>1128</v>
      </c>
      <c r="I116" t="s">
        <v>1128</v>
      </c>
      <c r="J116" t="s">
        <v>1128</v>
      </c>
      <c r="K116" t="s">
        <v>1128</v>
      </c>
      <c r="L116" t="s">
        <v>1130</v>
      </c>
      <c r="M116" t="s">
        <v>1132</v>
      </c>
      <c r="N116" t="s">
        <v>1132</v>
      </c>
      <c r="O116" t="s">
        <v>43</v>
      </c>
      <c r="P116" t="s">
        <v>42</v>
      </c>
    </row>
    <row r="117" spans="1:16" x14ac:dyDescent="0.25">
      <c r="A117" t="str">
        <f t="shared" si="18"/>
        <v>SchWeek "ResidentialCommonRefrigerationWk"  Type = "Fraction" SchDayMonRef = "ResidentialCommonRefrigerationWD" SchDayTueRef = "ResidentialCommonRefrigerationWD" SchDayWedRef = "ResidentialCommonRefrigerationWD" SchDayThuRef = "ResidentialCommonRefrigerationWD" SchDayFriRef = "ResidentialCommonRefrigerationWD" SchDaySatRef = "ResidentialCommonRefrigerationSat" SchDaySunRef = "ResidentialCommonRefrigerationSun" SchDayHolRef = "ResidentialCommonRefrigerationSun" SchDayHtgDDRef = "ResidentialCommonRefrigerationSun" SchDayClgDDRef = "ResidentialCommonRefrigerationWD"..</v>
      </c>
      <c r="B117" s="1" t="s">
        <v>623</v>
      </c>
      <c r="C117" t="str">
        <f t="shared" si="19"/>
        <v xml:space="preserve">SchWeek "ResidentialCommonRefrigerationWk"  Type = "Fraction" </v>
      </c>
      <c r="D117" t="str">
        <f t="shared" si="17"/>
        <v>SchDayMonRef = "ResidentialCommonRefrigerationWD" SchDayTueRef = "ResidentialCommonRefrigerationWD" SchDayWedRef = "ResidentialCommonRefrigerationWD" SchDayThuRef = "ResidentialCommonRefrigerationWD" SchDayFriRef = "ResidentialCommonRefrigerationWD" SchDaySatRef = "ResidentialCommonRefrigerationSat" SchDaySunRef = "ResidentialCommonRefrigerationSun" SchDayHolRef = "ResidentialCommonRefrigerationSun" SchDayHtgDDRef = "ResidentialCommonRefrigerationSun" SchDayClgDDRef = "ResidentialCommonRefrigerationWD"..</v>
      </c>
      <c r="E117" t="s">
        <v>1179</v>
      </c>
      <c r="F117" t="str">
        <f t="shared" si="16"/>
        <v>Fraction</v>
      </c>
      <c r="G117" t="s">
        <v>1180</v>
      </c>
      <c r="H117" t="s">
        <v>1180</v>
      </c>
      <c r="I117" t="s">
        <v>1180</v>
      </c>
      <c r="J117" t="s">
        <v>1180</v>
      </c>
      <c r="K117" t="s">
        <v>1180</v>
      </c>
      <c r="L117" t="s">
        <v>1181</v>
      </c>
      <c r="M117" t="s">
        <v>1182</v>
      </c>
      <c r="N117" t="s">
        <v>1182</v>
      </c>
      <c r="O117" t="s">
        <v>1182</v>
      </c>
      <c r="P117" t="s">
        <v>1180</v>
      </c>
    </row>
    <row r="118" spans="1:16" x14ac:dyDescent="0.25">
      <c r="A118" t="str">
        <f t="shared" si="18"/>
        <v>SchWeek "ResidentialLivingOccupancyWk"  Type = "Fraction" SchDayMonRef = "ResidentialLivingOccupancyWD" SchDayTueRef = "ResidentialLivingOccupancyWD" SchDayWedRef = "ResidentialLivingOccupancyWD" SchDayThuRef = "ResidentialLivingOccupancyWD" SchDayFriRef = "ResidentialLivingOccupancyWD" SchDaySatRef = "ResidentialLivingOccupancySat" SchDaySunRef = "ResidentialLivingOccupancySun" SchDayHolRef = "ResidentialLivingOccupancySun" SchDayHtgDDRef = "OffDay" SchDayClgDDRef = "OnDay"..</v>
      </c>
      <c r="B118" s="1" t="s">
        <v>623</v>
      </c>
      <c r="C118" t="str">
        <f t="shared" si="19"/>
        <v xml:space="preserve">SchWeek "ResidentialLivingOccupancyWk"  Type = "Fraction" </v>
      </c>
      <c r="D118" t="str">
        <f t="shared" si="17"/>
        <v>SchDayMonRef = "ResidentialLivingOccupancyWD" SchDayTueRef = "ResidentialLivingOccupancyWD" SchDayWedRef = "ResidentialLivingOccupancyWD" SchDayThuRef = "ResidentialLivingOccupancyWD" SchDayFriRef = "ResidentialLivingOccupancyWD" SchDaySatRef = "ResidentialLivingOccupancySat" SchDaySunRef = "ResidentialLivingOccupancySun" SchDayHolRef = "ResidentialLivingOccupancySun" SchDayHtgDDRef = "OffDay" SchDayClgDDRef = "OnDay"..</v>
      </c>
      <c r="E118" t="s">
        <v>311</v>
      </c>
      <c r="F118" t="str">
        <f t="shared" si="16"/>
        <v>Fraction</v>
      </c>
      <c r="G118" t="s">
        <v>181</v>
      </c>
      <c r="H118" t="s">
        <v>181</v>
      </c>
      <c r="I118" t="s">
        <v>181</v>
      </c>
      <c r="J118" t="s">
        <v>181</v>
      </c>
      <c r="K118" t="s">
        <v>181</v>
      </c>
      <c r="L118" t="s">
        <v>182</v>
      </c>
      <c r="M118" t="s">
        <v>183</v>
      </c>
      <c r="N118" t="s">
        <v>183</v>
      </c>
      <c r="O118" t="s">
        <v>43</v>
      </c>
      <c r="P118" t="s">
        <v>42</v>
      </c>
    </row>
    <row r="119" spans="1:16" x14ac:dyDescent="0.25">
      <c r="A119" t="str">
        <f t="shared" si="18"/>
        <v>SchWeek "ResidentialLivingLightsWk"  Type = "Fraction" SchDayMonRef = "ResidentialLivingLightsWD" SchDayTueRef = "ResidentialLivingLightsWD" SchDayWedRef = "ResidentialLivingLightsWD" SchDayThuRef = "ResidentialLivingLightsWD" SchDayFriRef = "ResidentialLivingLightsWD" SchDaySatRef = "ResidentialLivingLightsSat" SchDaySunRef = "ResidentialLivingLightsSun" SchDayHolRef = "ResidentialLivingLightsSun" SchDayHtgDDRef = "OffDay" SchDayClgDDRef = "OnDay"..</v>
      </c>
      <c r="B119" s="1" t="s">
        <v>623</v>
      </c>
      <c r="C119" t="str">
        <f t="shared" si="19"/>
        <v xml:space="preserve">SchWeek "ResidentialLivingLightsWk"  Type = "Fraction" </v>
      </c>
      <c r="D119" t="str">
        <f t="shared" si="17"/>
        <v>SchDayMonRef = "ResidentialLivingLightsWD" SchDayTueRef = "ResidentialLivingLightsWD" SchDayWedRef = "ResidentialLivingLightsWD" SchDayThuRef = "ResidentialLivingLightsWD" SchDayFriRef = "ResidentialLivingLightsWD" SchDaySatRef = "ResidentialLivingLightsSat" SchDaySunRef = "ResidentialLivingLightsSun" SchDayHolRef = "ResidentialLivingLightsSun" SchDayHtgDDRef = "OffDay" SchDayClgDDRef = "OnDay"..</v>
      </c>
      <c r="E119" t="s">
        <v>496</v>
      </c>
      <c r="F119" t="str">
        <f t="shared" si="16"/>
        <v>Fraction</v>
      </c>
      <c r="G119" t="s">
        <v>497</v>
      </c>
      <c r="H119" t="s">
        <v>497</v>
      </c>
      <c r="I119" t="s">
        <v>497</v>
      </c>
      <c r="J119" t="s">
        <v>497</v>
      </c>
      <c r="K119" t="s">
        <v>497</v>
      </c>
      <c r="L119" t="s">
        <v>498</v>
      </c>
      <c r="M119" t="s">
        <v>499</v>
      </c>
      <c r="N119" t="s">
        <v>499</v>
      </c>
      <c r="O119" t="s">
        <v>43</v>
      </c>
      <c r="P119" t="s">
        <v>42</v>
      </c>
    </row>
    <row r="120" spans="1:16" x14ac:dyDescent="0.25">
      <c r="A120" t="str">
        <f t="shared" si="18"/>
        <v>SchWeek "ResidentialLivingReceptacleWk"  Type = "Fraction" SchDayMonRef = "ResidentialLivingReceptacleWD" SchDayTueRef = "ResidentialLivingReceptacleWD" SchDayWedRef = "ResidentialLivingReceptacleWD" SchDayThuRef = "ResidentialLivingReceptacleWD" SchDayFriRef = "ResidentialLivingReceptacleWD" SchDaySatRef = "ResidentialLivingReceptacleSat" SchDaySunRef = "ResidentialLivingReceptacleSun" SchDayHolRef = "ResidentialLivingReceptacleSun" SchDayHtgDDRef = "OffDay" SchDayClgDDRef = "OnDay"..</v>
      </c>
      <c r="B120" s="1" t="s">
        <v>623</v>
      </c>
      <c r="C120" t="str">
        <f t="shared" si="19"/>
        <v xml:space="preserve">SchWeek "ResidentialLivingReceptacleWk"  Type = "Fraction" </v>
      </c>
      <c r="D120" t="str">
        <f t="shared" si="17"/>
        <v>SchDayMonRef = "ResidentialLivingReceptacleWD" SchDayTueRef = "ResidentialLivingReceptacleWD" SchDayWedRef = "ResidentialLivingReceptacleWD" SchDayThuRef = "ResidentialLivingReceptacleWD" SchDayFriRef = "ResidentialLivingReceptacleWD" SchDaySatRef = "ResidentialLivingReceptacleSat" SchDaySunRef = "ResidentialLivingReceptacleSun" SchDayHolRef = "ResidentialLivingReceptacleSun" SchDayHtgDDRef = "OffDay" SchDayClgDDRef = "OnDay"..</v>
      </c>
      <c r="E120" t="s">
        <v>312</v>
      </c>
      <c r="F120" t="str">
        <f t="shared" si="16"/>
        <v>Fraction</v>
      </c>
      <c r="G120" t="s">
        <v>184</v>
      </c>
      <c r="H120" t="s">
        <v>184</v>
      </c>
      <c r="I120" t="s">
        <v>184</v>
      </c>
      <c r="J120" t="s">
        <v>184</v>
      </c>
      <c r="K120" t="s">
        <v>184</v>
      </c>
      <c r="L120" t="s">
        <v>185</v>
      </c>
      <c r="M120" t="s">
        <v>186</v>
      </c>
      <c r="N120" t="s">
        <v>186</v>
      </c>
      <c r="O120" t="s">
        <v>43</v>
      </c>
      <c r="P120" t="s">
        <v>42</v>
      </c>
    </row>
    <row r="121" spans="1:16" x14ac:dyDescent="0.25">
      <c r="A121" t="str">
        <f t="shared" si="18"/>
        <v>SchWeek "ResidentialLivingHVACAvailWk"  Type = "OnOff" SchDayMonRef = "ResidentialLivingHVACAvailWD" SchDayTueRef = "ResidentialLivingHVACAvailWD" SchDayWedRef = "ResidentialLivingHVACAvailWD" SchDayThuRef = "ResidentialLivingHVACAvailWD" SchDayFriRef = "ResidentialLivingHVACAvailWD" SchDaySatRef = "ResidentialLivingHVACAvailSat" SchDaySunRef = "ResidentialLivingHVACAvailSun" SchDayHolRef = "ResidentialLivingHVACAvailSun" SchDayHtgDDRef = "OnDay" SchDayClgDDRef = "OnDay"..</v>
      </c>
      <c r="B121" s="1" t="s">
        <v>623</v>
      </c>
      <c r="C121" t="str">
        <f t="shared" si="19"/>
        <v xml:space="preserve">SchWeek "ResidentialLivingHVACAvailWk"  Type = "OnOff" </v>
      </c>
      <c r="D121" t="str">
        <f t="shared" si="17"/>
        <v>SchDayMonRef = "ResidentialLivingHVACAvailWD" SchDayTueRef = "ResidentialLivingHVACAvailWD" SchDayWedRef = "ResidentialLivingHVACAvailWD" SchDayThuRef = "ResidentialLivingHVACAvailWD" SchDayFriRef = "ResidentialLivingHVACAvailWD" SchDaySatRef = "ResidentialLivingHVACAvailSat" SchDaySunRef = "ResidentialLivingHVACAvailSun" SchDayHolRef = "ResidentialLivingHVACAvailSun" SchDayHtgDDRef = "OnDay" SchDayClgDDRef = "OnDay"..</v>
      </c>
      <c r="E121" t="s">
        <v>548</v>
      </c>
      <c r="F121" t="str">
        <f t="shared" si="16"/>
        <v>OnOff</v>
      </c>
      <c r="G121" t="s">
        <v>549</v>
      </c>
      <c r="H121" t="s">
        <v>549</v>
      </c>
      <c r="I121" t="s">
        <v>549</v>
      </c>
      <c r="J121" t="s">
        <v>549</v>
      </c>
      <c r="K121" t="s">
        <v>549</v>
      </c>
      <c r="L121" t="s">
        <v>550</v>
      </c>
      <c r="M121" t="s">
        <v>551</v>
      </c>
      <c r="N121" t="s">
        <v>551</v>
      </c>
      <c r="O121" t="s">
        <v>42</v>
      </c>
      <c r="P121" t="s">
        <v>42</v>
      </c>
    </row>
    <row r="122" spans="1:16" x14ac:dyDescent="0.25">
      <c r="A122" t="str">
        <f t="shared" si="18"/>
        <v>SchWeek "ResidentialLivingServiceHotWaterWk"  Type = "Fraction" SchDayMonRef = "ResidentialLivingServiceHotWaterWD" SchDayTueRef = "ResidentialLivingServiceHotWaterWD" SchDayWedRef = "ResidentialLivingServiceHotWaterWD" SchDayThuRef = "ResidentialLivingServiceHotWaterWD" SchDayFriRef = "ResidentialLivingServiceHotWaterWD" SchDaySatRef = "ResidentialLivingServiceHotWaterSat" SchDaySunRef = "ResidentialLivingServiceHotWaterSun" SchDayHolRef = "ResidentialLivingServiceHotWaterSun" SchDayHtgDDRef = "OffDay" SchDayClgDDRef = "OnDay"..</v>
      </c>
      <c r="B122" s="1" t="s">
        <v>623</v>
      </c>
      <c r="C122" t="str">
        <f t="shared" si="19"/>
        <v xml:space="preserve">SchWeek "ResidentialLivingServiceHotWaterWk"  Type = "Fraction" </v>
      </c>
      <c r="D122" t="str">
        <f t="shared" si="17"/>
        <v>SchDayMonRef = "ResidentialLivingServiceHotWaterWD" SchDayTueRef = "ResidentialLivingServiceHotWaterWD" SchDayWedRef = "ResidentialLivingServiceHotWaterWD" SchDayThuRef = "ResidentialLivingServiceHotWaterWD" SchDayFriRef = "ResidentialLivingServiceHotWaterWD" SchDaySatRef = "ResidentialLivingServiceHotWaterSat" SchDaySunRef = "ResidentialLivingServiceHotWaterSun" SchDayHolRef = "ResidentialLivingServiceHotWaterSun" SchDayHtgDDRef = "OffDay" SchDayClgDDRef = "OnDay"..</v>
      </c>
      <c r="E122" t="s">
        <v>313</v>
      </c>
      <c r="F122" t="str">
        <f t="shared" si="16"/>
        <v>Fraction</v>
      </c>
      <c r="G122" t="s">
        <v>187</v>
      </c>
      <c r="H122" t="s">
        <v>187</v>
      </c>
      <c r="I122" t="s">
        <v>187</v>
      </c>
      <c r="J122" t="s">
        <v>187</v>
      </c>
      <c r="K122" t="s">
        <v>187</v>
      </c>
      <c r="L122" t="s">
        <v>188</v>
      </c>
      <c r="M122" t="s">
        <v>189</v>
      </c>
      <c r="N122" t="s">
        <v>189</v>
      </c>
      <c r="O122" t="s">
        <v>43</v>
      </c>
      <c r="P122" t="s">
        <v>42</v>
      </c>
    </row>
    <row r="123" spans="1:16" x14ac:dyDescent="0.25">
      <c r="A123" t="str">
        <f t="shared" si="18"/>
        <v>SchWeek "ResidentialLivingGasEquipWk"  Type = "Fraction" SchDayMonRef = "ResidentialLivingGasEquipWD" SchDayTueRef = "ResidentialLivingGasEquipWD" SchDayWedRef = "ResidentialLivingGasEquipWD" SchDayThuRef = "ResidentialLivingGasEquipWD" SchDayFriRef = "ResidentialLivingGasEquipWD" SchDaySatRef = "ResidentialLivingGasEquipSat" SchDaySunRef = "ResidentialLivingGasEquipSun" SchDayHolRef = "ResidentialLivingGasEquipSun" SchDayHtgDDRef = "OffDay" SchDayClgDDRef = "OnDay"..</v>
      </c>
      <c r="B123" s="1" t="s">
        <v>623</v>
      </c>
      <c r="C123" t="str">
        <f t="shared" si="19"/>
        <v xml:space="preserve">SchWeek "ResidentialLivingGasEquipWk"  Type = "Fraction" </v>
      </c>
      <c r="D123" t="str">
        <f t="shared" si="17"/>
        <v>SchDayMonRef = "ResidentialLivingGasEquipWD" SchDayTueRef = "ResidentialLivingGasEquipWD" SchDayWedRef = "ResidentialLivingGasEquipWD" SchDayThuRef = "ResidentialLivingGasEquipWD" SchDayFriRef = "ResidentialLivingGasEquipWD" SchDaySatRef = "ResidentialLivingGasEquipSat" SchDaySunRef = "ResidentialLivingGasEquipSun" SchDayHolRef = "ResidentialLivingGasEquipSun" SchDayHtgDDRef = "OffDay" SchDayClgDDRef = "OnDay"..</v>
      </c>
      <c r="E123" t="s">
        <v>448</v>
      </c>
      <c r="F123" t="str">
        <f t="shared" si="16"/>
        <v>Fraction</v>
      </c>
      <c r="G123" t="s">
        <v>449</v>
      </c>
      <c r="H123" t="s">
        <v>449</v>
      </c>
      <c r="I123" t="s">
        <v>449</v>
      </c>
      <c r="J123" t="s">
        <v>449</v>
      </c>
      <c r="K123" t="s">
        <v>449</v>
      </c>
      <c r="L123" t="s">
        <v>450</v>
      </c>
      <c r="M123" t="s">
        <v>451</v>
      </c>
      <c r="N123" t="s">
        <v>451</v>
      </c>
      <c r="O123" t="s">
        <v>43</v>
      </c>
      <c r="P123" t="s">
        <v>42</v>
      </c>
    </row>
    <row r="124" spans="1:16" x14ac:dyDescent="0.25">
      <c r="A124" t="str">
        <f t="shared" si="18"/>
        <v>SchWeek "ResidentialLivingHtgSetptWk"  Type = "Temperature" SchDayMonRef = "ResidentialLivingHtgSetptWD" SchDayTueRef = "ResidentialLivingHtgSetptWD" SchDayWedRef = "ResidentialLivingHtgSetptWD" SchDayThuRef = "ResidentialLivingHtgSetptWD" SchDayFriRef = "ResidentialLivingHtgSetptWD" SchDaySatRef = "ResidentialLivingHtgSetptSat" SchDaySunRef = "ResidentialLivingHtgSetptSun" SchDayHolRef = "ResidentialLivingHtgSetptSun" SchDayHtgDDRef = "ResidentialLivingHtgSetptWD" SchDayClgDDRef = "ResidentialLivingHtgSetptWD"..</v>
      </c>
      <c r="B124" s="1" t="s">
        <v>623</v>
      </c>
      <c r="C124" t="str">
        <f t="shared" si="19"/>
        <v xml:space="preserve">SchWeek "ResidentialLivingHtgSetptWk"  Type = "Temperature" </v>
      </c>
      <c r="D124" t="str">
        <f t="shared" si="17"/>
        <v>SchDayMonRef = "ResidentialLivingHtgSetptWD" SchDayTueRef = "ResidentialLivingHtgSetptWD" SchDayWedRef = "ResidentialLivingHtgSetptWD" SchDayThuRef = "ResidentialLivingHtgSetptWD" SchDayFriRef = "ResidentialLivingHtgSetptWD" SchDaySatRef = "ResidentialLivingHtgSetptSat" SchDaySunRef = "ResidentialLivingHtgSetptSun" SchDayHolRef = "ResidentialLivingHtgSetptSun" SchDayHtgDDRef = "ResidentialLivingHtgSetptWD" SchDayClgDDRef = "ResidentialLivingHtgSetptWD"..</v>
      </c>
      <c r="E124" t="s">
        <v>1305</v>
      </c>
      <c r="F124" t="str">
        <f t="shared" si="16"/>
        <v>Temperature</v>
      </c>
      <c r="G124" t="s">
        <v>1306</v>
      </c>
      <c r="H124" t="s">
        <v>1306</v>
      </c>
      <c r="I124" t="s">
        <v>1306</v>
      </c>
      <c r="J124" t="s">
        <v>1306</v>
      </c>
      <c r="K124" t="s">
        <v>1306</v>
      </c>
      <c r="L124" t="s">
        <v>1307</v>
      </c>
      <c r="M124" t="s">
        <v>1308</v>
      </c>
      <c r="N124" t="s">
        <v>1308</v>
      </c>
      <c r="O124" t="s">
        <v>1306</v>
      </c>
      <c r="P124" t="s">
        <v>1306</v>
      </c>
    </row>
    <row r="125" spans="1:16" x14ac:dyDescent="0.25">
      <c r="A125" t="str">
        <f t="shared" si="18"/>
        <v>SchWeek "ResidentialLivingClgSetptWk"  Type = "Temperature" SchDayMonRef = "ResidentialLivingClgSetptWD" SchDayTueRef = "ResidentialLivingClgSetptWD" SchDayWedRef = "ResidentialLivingClgSetptWD" SchDayThuRef = "ResidentialLivingClgSetptWD" SchDayFriRef = "ResidentialLivingClgSetptWD" SchDaySatRef = "ResidentialLivingClgSetptSat" SchDaySunRef = "ResidentialLivingClgSetptSun" SchDayHolRef = "ResidentialLivingClgSetptSun" SchDayHtgDDRef = "ResidentialLivingClgSetptWD" SchDayClgDDRef = "ResidentialLivingClgSetptWD"..</v>
      </c>
      <c r="B125" s="1" t="s">
        <v>623</v>
      </c>
      <c r="C125" t="str">
        <f t="shared" si="19"/>
        <v xml:space="preserve">SchWeek "ResidentialLivingClgSetptWk"  Type = "Temperature" </v>
      </c>
      <c r="D125" t="str">
        <f t="shared" si="17"/>
        <v>SchDayMonRef = "ResidentialLivingClgSetptWD" SchDayTueRef = "ResidentialLivingClgSetptWD" SchDayWedRef = "ResidentialLivingClgSetptWD" SchDayThuRef = "ResidentialLivingClgSetptWD" SchDayFriRef = "ResidentialLivingClgSetptWD" SchDaySatRef = "ResidentialLivingClgSetptSat" SchDaySunRef = "ResidentialLivingClgSetptSun" SchDayHolRef = "ResidentialLivingClgSetptSun" SchDayHtgDDRef = "ResidentialLivingClgSetptWD" SchDayClgDDRef = "ResidentialLivingClgSetptWD"..</v>
      </c>
      <c r="E125" t="s">
        <v>1309</v>
      </c>
      <c r="F125" t="str">
        <f t="shared" si="16"/>
        <v>Temperature</v>
      </c>
      <c r="G125" t="s">
        <v>1310</v>
      </c>
      <c r="H125" t="s">
        <v>1310</v>
      </c>
      <c r="I125" t="s">
        <v>1310</v>
      </c>
      <c r="J125" t="s">
        <v>1310</v>
      </c>
      <c r="K125" t="s">
        <v>1310</v>
      </c>
      <c r="L125" t="s">
        <v>1311</v>
      </c>
      <c r="M125" t="s">
        <v>1312</v>
      </c>
      <c r="N125" t="s">
        <v>1312</v>
      </c>
      <c r="O125" t="s">
        <v>1310</v>
      </c>
      <c r="P125" t="s">
        <v>1310</v>
      </c>
    </row>
    <row r="126" spans="1:16" x14ac:dyDescent="0.25">
      <c r="A126" t="str">
        <f t="shared" si="18"/>
        <v>SchWeek "ResidentialLivingInfiltrationWk"  Type = "Fraction" SchDayMonRef = "ResidentialLivingInfiltrationWD" SchDayTueRef = "ResidentialLivingInfiltrationWD" SchDayWedRef = "ResidentialLivingInfiltrationWD" SchDayThuRef = "ResidentialLivingInfiltrationWD" SchDayFriRef = "ResidentialLivingInfiltrationWD" SchDaySatRef = "ResidentialLivingInfiltrationSat" SchDaySunRef = "ResidentialLivingInfiltrationSun" SchDayHolRef = "ResidentialLivingInfiltrationSun" SchDayHtgDDRef = "ResidentialLivingInfiltrationWD" SchDayClgDDRef = "ResidentialLivingInfiltrationWD"..</v>
      </c>
      <c r="B126" s="1" t="s">
        <v>623</v>
      </c>
      <c r="C126" t="str">
        <f t="shared" si="19"/>
        <v xml:space="preserve">SchWeek "ResidentialLivingInfiltrationWk"  Type = "Fraction" </v>
      </c>
      <c r="D126" t="str">
        <f t="shared" si="17"/>
        <v>SchDayMonRef = "ResidentialLivingInfiltrationWD" SchDayTueRef = "ResidentialLivingInfiltrationWD" SchDayWedRef = "ResidentialLivingInfiltrationWD" SchDayThuRef = "ResidentialLivingInfiltrationWD" SchDayFriRef = "ResidentialLivingInfiltrationWD" SchDaySatRef = "ResidentialLivingInfiltrationSat" SchDaySunRef = "ResidentialLivingInfiltrationSun" SchDayHolRef = "ResidentialLivingInfiltrationSun" SchDayHtgDDRef = "ResidentialLivingInfiltrationWD" SchDayClgDDRef = "ResidentialLivingInfiltrationWD"..</v>
      </c>
      <c r="E126" t="s">
        <v>314</v>
      </c>
      <c r="F126" t="str">
        <f t="shared" si="16"/>
        <v>Fraction</v>
      </c>
      <c r="G126" t="s">
        <v>190</v>
      </c>
      <c r="H126" t="s">
        <v>190</v>
      </c>
      <c r="I126" t="s">
        <v>190</v>
      </c>
      <c r="J126" t="s">
        <v>190</v>
      </c>
      <c r="K126" t="s">
        <v>190</v>
      </c>
      <c r="L126" t="s">
        <v>191</v>
      </c>
      <c r="M126" t="s">
        <v>192</v>
      </c>
      <c r="N126" t="s">
        <v>192</v>
      </c>
      <c r="O126" t="s">
        <v>190</v>
      </c>
      <c r="P126" t="s">
        <v>190</v>
      </c>
    </row>
    <row r="127" spans="1:16" x14ac:dyDescent="0.25">
      <c r="A127" t="str">
        <f t="shared" si="18"/>
        <v>SchWeek "ResidentialLivingWtrHtrSetptWk"  Type = "Temperature" SchDayMonRef = "ResidentialLivingWtrHtrSetptWD" SchDayTueRef = "ResidentialLivingWtrHtrSetptWD" SchDayWedRef = "ResidentialLivingWtrHtrSetptWD" SchDayThuRef = "ResidentialLivingWtrHtrSetptWD" SchDayFriRef = "ResidentialLivingWtrHtrSetptWD" SchDaySatRef = "ResidentialLivingWtrHtrSetptSat" SchDaySunRef = "ResidentialLivingWtrHtrSetptSun" SchDayHolRef = "ResidentialLivingWtrHtrSetptSun" SchDayHtgDDRef = "ResidentialLivingWtrHtrSetptWD" SchDayClgDDRef = "ResidentialLivingWtrHtrSetptWD"..</v>
      </c>
      <c r="B127" s="1" t="s">
        <v>623</v>
      </c>
      <c r="C127" t="str">
        <f t="shared" si="19"/>
        <v xml:space="preserve">SchWeek "ResidentialLivingWtrHtrSetptWk"  Type = "Temperature" </v>
      </c>
      <c r="D127" t="str">
        <f t="shared" si="17"/>
        <v>SchDayMonRef = "ResidentialLivingWtrHtrSetptWD" SchDayTueRef = "ResidentialLivingWtrHtrSetptWD" SchDayWedRef = "ResidentialLivingWtrHtrSetptWD" SchDayThuRef = "ResidentialLivingWtrHtrSetptWD" SchDayFriRef = "ResidentialLivingWtrHtrSetptWD" SchDaySatRef = "ResidentialLivingWtrHtrSetptSat" SchDaySunRef = "ResidentialLivingWtrHtrSetptSun" SchDayHolRef = "ResidentialLivingWtrHtrSetptSun" SchDayHtgDDRef = "ResidentialLivingWtrHtrSetptWD" SchDayClgDDRef = "ResidentialLivingWtrHtrSetptWD"..</v>
      </c>
      <c r="E127" t="s">
        <v>1313</v>
      </c>
      <c r="F127" t="str">
        <f t="shared" si="16"/>
        <v>Temperature</v>
      </c>
      <c r="G127" t="s">
        <v>1314</v>
      </c>
      <c r="H127" t="s">
        <v>1314</v>
      </c>
      <c r="I127" t="s">
        <v>1314</v>
      </c>
      <c r="J127" t="s">
        <v>1314</v>
      </c>
      <c r="K127" t="s">
        <v>1314</v>
      </c>
      <c r="L127" t="s">
        <v>1315</v>
      </c>
      <c r="M127" t="s">
        <v>1316</v>
      </c>
      <c r="N127" t="s">
        <v>1316</v>
      </c>
      <c r="O127" t="s">
        <v>1314</v>
      </c>
      <c r="P127" t="s">
        <v>1314</v>
      </c>
    </row>
    <row r="128" spans="1:16" x14ac:dyDescent="0.25">
      <c r="A128" t="str">
        <f t="shared" si="18"/>
        <v>SchWeek "ResidentialLivingElevatorWk"  Type = "Fraction" SchDayMonRef = "ResidentialLivingElevatorWD" SchDayTueRef = "ResidentialLivingElevatorWD" SchDayWedRef = "ResidentialLivingElevatorWD" SchDayThuRef = "ResidentialLivingElevatorWD" SchDayFriRef = "ResidentialLivingElevatorWD" SchDaySatRef = "ResidentialLivingElevatorSat" SchDaySunRef = "ResidentialLivingElevatorSun" SchDayHolRef = "ResidentialLivingElevatorSun" SchDayHtgDDRef = "OffDay" SchDayClgDDRef = "OnDay"..</v>
      </c>
      <c r="B128" s="1" t="s">
        <v>623</v>
      </c>
      <c r="C128" t="str">
        <f t="shared" si="19"/>
        <v xml:space="preserve">SchWeek "ResidentialLivingElevatorWk"  Type = "Fraction" </v>
      </c>
      <c r="D128" t="str">
        <f t="shared" si="17"/>
        <v>SchDayMonRef = "ResidentialLivingElevatorWD" SchDayTueRef = "ResidentialLivingElevatorWD" SchDayWedRef = "ResidentialLivingElevatorWD" SchDayThuRef = "ResidentialLivingElevatorWD" SchDayFriRef = "ResidentialLivingElevatorWD" SchDaySatRef = "ResidentialLivingElevatorSat" SchDaySunRef = "ResidentialLivingElevatorSun" SchDayHolRef = "ResidentialLivingElevatorSun" SchDayHtgDDRef = "OffDay" SchDayClgDDRef = "OnDay"..</v>
      </c>
      <c r="E128" t="s">
        <v>1133</v>
      </c>
      <c r="F128" t="str">
        <f t="shared" si="16"/>
        <v>Fraction</v>
      </c>
      <c r="G128" t="s">
        <v>1135</v>
      </c>
      <c r="H128" t="s">
        <v>1135</v>
      </c>
      <c r="I128" t="s">
        <v>1135</v>
      </c>
      <c r="J128" t="s">
        <v>1135</v>
      </c>
      <c r="K128" t="s">
        <v>1135</v>
      </c>
      <c r="L128" t="s">
        <v>1137</v>
      </c>
      <c r="M128" t="s">
        <v>1139</v>
      </c>
      <c r="N128" t="s">
        <v>1139</v>
      </c>
      <c r="O128" t="s">
        <v>43</v>
      </c>
      <c r="P128" t="s">
        <v>42</v>
      </c>
    </row>
    <row r="129" spans="1:16" x14ac:dyDescent="0.25">
      <c r="A129" t="str">
        <f t="shared" si="18"/>
        <v>SchWeek "ResidentialLivingEscalatorWk"  Type = "Fraction" SchDayMonRef = "ResidentialLivingEscalatorWD" SchDayTueRef = "ResidentialLivingEscalatorWD" SchDayWedRef = "ResidentialLivingEscalatorWD" SchDayThuRef = "ResidentialLivingEscalatorWD" SchDayFriRef = "ResidentialLivingEscalatorWD" SchDaySatRef = "ResidentialLivingEscalatorSat" SchDaySunRef = "ResidentialLivingEscalatorSun" SchDayHolRef = "ResidentialLivingEscalatorSun" SchDayHtgDDRef = "OffDay" SchDayClgDDRef = "OnDay"..</v>
      </c>
      <c r="B129" s="1" t="s">
        <v>623</v>
      </c>
      <c r="C129" t="str">
        <f t="shared" si="19"/>
        <v xml:space="preserve">SchWeek "ResidentialLivingEscalatorWk"  Type = "Fraction" </v>
      </c>
      <c r="D129" t="str">
        <f t="shared" si="17"/>
        <v>SchDayMonRef = "ResidentialLivingEscalatorWD" SchDayTueRef = "ResidentialLivingEscalatorWD" SchDayWedRef = "ResidentialLivingEscalatorWD" SchDayThuRef = "ResidentialLivingEscalatorWD" SchDayFriRef = "ResidentialLivingEscalatorWD" SchDaySatRef = "ResidentialLivingEscalatorSat" SchDaySunRef = "ResidentialLivingEscalatorSun" SchDayHolRef = "ResidentialLivingEscalatorSun" SchDayHtgDDRef = "OffDay" SchDayClgDDRef = "OnDay"..</v>
      </c>
      <c r="E129" t="s">
        <v>1134</v>
      </c>
      <c r="F129" t="str">
        <f t="shared" si="16"/>
        <v>Fraction</v>
      </c>
      <c r="G129" t="s">
        <v>1136</v>
      </c>
      <c r="H129" t="s">
        <v>1136</v>
      </c>
      <c r="I129" t="s">
        <v>1136</v>
      </c>
      <c r="J129" t="s">
        <v>1136</v>
      </c>
      <c r="K129" t="s">
        <v>1136</v>
      </c>
      <c r="L129" t="s">
        <v>1138</v>
      </c>
      <c r="M129" t="s">
        <v>1140</v>
      </c>
      <c r="N129" t="s">
        <v>1140</v>
      </c>
      <c r="O129" t="s">
        <v>43</v>
      </c>
      <c r="P129" t="s">
        <v>42</v>
      </c>
    </row>
    <row r="130" spans="1:16" x14ac:dyDescent="0.25">
      <c r="A130" t="str">
        <f t="shared" si="18"/>
        <v>SchWeek "ResidentialLivingRefrigerationWk"  Type = "Fraction" SchDayMonRef = "ResidentialLivingRefrigerationWD" SchDayTueRef = "ResidentialLivingRefrigerationWD" SchDayWedRef = "ResidentialLivingRefrigerationWD" SchDayThuRef = "ResidentialLivingRefrigerationWD" SchDayFriRef = "ResidentialLivingRefrigerationWD" SchDaySatRef = "ResidentialLivingRefrigerationSat" SchDaySunRef = "ResidentialLivingRefrigerationSun" SchDayHolRef = "ResidentialLivingRefrigerationSun" SchDayHtgDDRef = "ResidentialLivingRefrigerationSun" SchDayClgDDRef = "ResidentialLivingRefrigerationWD"..</v>
      </c>
      <c r="B130" s="1" t="s">
        <v>623</v>
      </c>
      <c r="C130" t="str">
        <f t="shared" si="19"/>
        <v xml:space="preserve">SchWeek "ResidentialLivingRefrigerationWk"  Type = "Fraction" </v>
      </c>
      <c r="D130" t="str">
        <f t="shared" si="17"/>
        <v>SchDayMonRef = "ResidentialLivingRefrigerationWD" SchDayTueRef = "ResidentialLivingRefrigerationWD" SchDayWedRef = "ResidentialLivingRefrigerationWD" SchDayThuRef = "ResidentialLivingRefrigerationWD" SchDayFriRef = "ResidentialLivingRefrigerationWD" SchDaySatRef = "ResidentialLivingRefrigerationSat" SchDaySunRef = "ResidentialLivingRefrigerationSun" SchDayHolRef = "ResidentialLivingRefrigerationSun" SchDayHtgDDRef = "ResidentialLivingRefrigerationSun" SchDayClgDDRef = "ResidentialLivingRefrigerationWD"..</v>
      </c>
      <c r="E130" t="s">
        <v>1183</v>
      </c>
      <c r="F130" t="str">
        <f t="shared" si="16"/>
        <v>Fraction</v>
      </c>
      <c r="G130" t="s">
        <v>1184</v>
      </c>
      <c r="H130" t="s">
        <v>1184</v>
      </c>
      <c r="I130" t="s">
        <v>1184</v>
      </c>
      <c r="J130" t="s">
        <v>1184</v>
      </c>
      <c r="K130" t="s">
        <v>1184</v>
      </c>
      <c r="L130" t="s">
        <v>1185</v>
      </c>
      <c r="M130" t="s">
        <v>1186</v>
      </c>
      <c r="N130" t="s">
        <v>1186</v>
      </c>
      <c r="O130" t="s">
        <v>1186</v>
      </c>
      <c r="P130" t="s">
        <v>1184</v>
      </c>
    </row>
    <row r="131" spans="1:16" x14ac:dyDescent="0.25">
      <c r="A131" t="str">
        <f t="shared" si="18"/>
        <v>SchWeek "RestaurantOccupancyWk"  Type = "Fraction" SchDayMonRef = "RestaurantOccupancyWD" SchDayTueRef = "RestaurantOccupancyWD" SchDayWedRef = "RestaurantOccupancyWD" SchDayThuRef = "RestaurantOccupancyWD" SchDayFriRef = "RestaurantOccupancyWD" SchDaySatRef = "RestaurantOccupancySat" SchDaySunRef = "RestaurantOccupancySun" SchDayHolRef = "RestaurantOccupancySun" SchDayHtgDDRef = "OffDay" SchDayClgDDRef = "OnDay"..</v>
      </c>
      <c r="B131" s="1" t="s">
        <v>623</v>
      </c>
      <c r="C131" t="str">
        <f t="shared" si="19"/>
        <v xml:space="preserve">SchWeek "RestaurantOccupancyWk"  Type = "Fraction" </v>
      </c>
      <c r="D131" t="str">
        <f t="shared" si="17"/>
        <v>SchDayMonRef = "RestaurantOccupancyWD" SchDayTueRef = "RestaurantOccupancyWD" SchDayWedRef = "RestaurantOccupancyWD" SchDayThuRef = "RestaurantOccupancyWD" SchDayFriRef = "RestaurantOccupancyWD" SchDaySatRef = "RestaurantOccupancySat" SchDaySunRef = "RestaurantOccupancySun" SchDayHolRef = "RestaurantOccupancySun" SchDayHtgDDRef = "OffDay" SchDayClgDDRef = "OnDay"..</v>
      </c>
      <c r="E131" t="s">
        <v>315</v>
      </c>
      <c r="F131" t="str">
        <f t="shared" si="16"/>
        <v>Fraction</v>
      </c>
      <c r="G131" t="s">
        <v>193</v>
      </c>
      <c r="H131" t="s">
        <v>193</v>
      </c>
      <c r="I131" t="s">
        <v>193</v>
      </c>
      <c r="J131" t="s">
        <v>193</v>
      </c>
      <c r="K131" t="s">
        <v>193</v>
      </c>
      <c r="L131" t="s">
        <v>194</v>
      </c>
      <c r="M131" t="s">
        <v>195</v>
      </c>
      <c r="N131" t="s">
        <v>195</v>
      </c>
      <c r="O131" t="s">
        <v>43</v>
      </c>
      <c r="P131" t="s">
        <v>42</v>
      </c>
    </row>
    <row r="132" spans="1:16" x14ac:dyDescent="0.25">
      <c r="A132" t="str">
        <f t="shared" si="18"/>
        <v>SchWeek "RestaurantLightsWk"  Type = "Fraction" SchDayMonRef = "RestaurantLightsWD" SchDayTueRef = "RestaurantLightsWD" SchDayWedRef = "RestaurantLightsWD" SchDayThuRef = "RestaurantLightsWD" SchDayFriRef = "RestaurantLightsWD" SchDaySatRef = "RestaurantLightsSat" SchDaySunRef = "RestaurantLightsSun" SchDayHolRef = "RestaurantLightsSun" SchDayHtgDDRef = "OffDay" SchDayClgDDRef = "OnDay"..</v>
      </c>
      <c r="B132" s="1" t="s">
        <v>623</v>
      </c>
      <c r="C132" t="str">
        <f t="shared" si="19"/>
        <v xml:space="preserve">SchWeek "RestaurantLightsWk"  Type = "Fraction" </v>
      </c>
      <c r="D132" t="str">
        <f t="shared" si="17"/>
        <v>SchDayMonRef = "RestaurantLightsWD" SchDayTueRef = "RestaurantLightsWD" SchDayWedRef = "RestaurantLightsWD" SchDayThuRef = "RestaurantLightsWD" SchDayFriRef = "RestaurantLightsWD" SchDaySatRef = "RestaurantLightsSat" SchDaySunRef = "RestaurantLightsSun" SchDayHolRef = "RestaurantLightsSun" SchDayHtgDDRef = "OffDay" SchDayClgDDRef = "OnDay"..</v>
      </c>
      <c r="E132" t="s">
        <v>500</v>
      </c>
      <c r="F132" t="str">
        <f t="shared" si="16"/>
        <v>Fraction</v>
      </c>
      <c r="G132" t="s">
        <v>501</v>
      </c>
      <c r="H132" t="s">
        <v>501</v>
      </c>
      <c r="I132" t="s">
        <v>501</v>
      </c>
      <c r="J132" t="s">
        <v>501</v>
      </c>
      <c r="K132" t="s">
        <v>501</v>
      </c>
      <c r="L132" t="s">
        <v>502</v>
      </c>
      <c r="M132" t="s">
        <v>503</v>
      </c>
      <c r="N132" t="s">
        <v>503</v>
      </c>
      <c r="O132" t="s">
        <v>43</v>
      </c>
      <c r="P132" t="s">
        <v>42</v>
      </c>
    </row>
    <row r="133" spans="1:16" x14ac:dyDescent="0.25">
      <c r="A133" t="str">
        <f t="shared" si="18"/>
        <v>SchWeek "RestaurantReceptacleWk"  Type = "Fraction" SchDayMonRef = "RestaurantReceptacleWD" SchDayTueRef = "RestaurantReceptacleWD" SchDayWedRef = "RestaurantReceptacleWD" SchDayThuRef = "RestaurantReceptacleWD" SchDayFriRef = "RestaurantReceptacleWD" SchDaySatRef = "RestaurantReceptacleSat" SchDaySunRef = "RestaurantReceptacleSun" SchDayHolRef = "RestaurantReceptacleSun" SchDayHtgDDRef = "OffDay" SchDayClgDDRef = "OnDay"..</v>
      </c>
      <c r="B133" s="1" t="s">
        <v>623</v>
      </c>
      <c r="C133" t="str">
        <f t="shared" si="19"/>
        <v xml:space="preserve">SchWeek "RestaurantReceptacleWk"  Type = "Fraction" </v>
      </c>
      <c r="D133" t="str">
        <f t="shared" si="17"/>
        <v>SchDayMonRef = "RestaurantReceptacleWD" SchDayTueRef = "RestaurantReceptacleWD" SchDayWedRef = "RestaurantReceptacleWD" SchDayThuRef = "RestaurantReceptacleWD" SchDayFriRef = "RestaurantReceptacleWD" SchDaySatRef = "RestaurantReceptacleSat" SchDaySunRef = "RestaurantReceptacleSun" SchDayHolRef = "RestaurantReceptacleSun" SchDayHtgDDRef = "OffDay" SchDayClgDDRef = "OnDay"..</v>
      </c>
      <c r="E133" t="s">
        <v>316</v>
      </c>
      <c r="F133" t="str">
        <f t="shared" ref="F133:F196" si="21">IF(ISNUMBER(FIND("HVAC",E133)),"OnOff",IF(ISNUMBER(FIND("HtgSetpt",E133)),"Temperature",IF(ISNUMBER(FIND("ClgSetpt",E133)),"Temperature",IF(ISNUMBER(FIND("WaterMain",E133)),"Temperature",IF(ISNUMBER(FIND("WtrHtrSetpt",E133)),"Temperature","Fraction")))))</f>
        <v>Fraction</v>
      </c>
      <c r="G133" t="s">
        <v>196</v>
      </c>
      <c r="H133" t="s">
        <v>196</v>
      </c>
      <c r="I133" t="s">
        <v>196</v>
      </c>
      <c r="J133" t="s">
        <v>196</v>
      </c>
      <c r="K133" t="s">
        <v>196</v>
      </c>
      <c r="L133" t="s">
        <v>197</v>
      </c>
      <c r="M133" t="s">
        <v>198</v>
      </c>
      <c r="N133" t="s">
        <v>198</v>
      </c>
      <c r="O133" t="s">
        <v>43</v>
      </c>
      <c r="P133" t="s">
        <v>42</v>
      </c>
    </row>
    <row r="134" spans="1:16" x14ac:dyDescent="0.25">
      <c r="A134" t="str">
        <f t="shared" si="18"/>
        <v>SchWeek "RestaurantHVACAvailWk"  Type = "OnOff" SchDayMonRef = "RestaurantHVACAvailWD" SchDayTueRef = "RestaurantHVACAvailWD" SchDayWedRef = "RestaurantHVACAvailWD" SchDayThuRef = "RestaurantHVACAvailWD" SchDayFriRef = "RestaurantHVACAvailWD" SchDaySatRef = "RestaurantHVACAvailSat" SchDaySunRef = "RestaurantHVACAvailSun" SchDayHolRef = "RestaurantHVACAvailSun" SchDayHtgDDRef = "OnDay" SchDayClgDDRef = "OnDay"..</v>
      </c>
      <c r="B134" s="1" t="s">
        <v>623</v>
      </c>
      <c r="C134" t="str">
        <f t="shared" si="19"/>
        <v xml:space="preserve">SchWeek "RestaurantHVACAvailWk"  Type = "OnOff" </v>
      </c>
      <c r="D134" t="str">
        <f t="shared" si="17"/>
        <v>SchDayMonRef = "RestaurantHVACAvailWD" SchDayTueRef = "RestaurantHVACAvailWD" SchDayWedRef = "RestaurantHVACAvailWD" SchDayThuRef = "RestaurantHVACAvailWD" SchDayFriRef = "RestaurantHVACAvailWD" SchDaySatRef = "RestaurantHVACAvailSat" SchDaySunRef = "RestaurantHVACAvailSun" SchDayHolRef = "RestaurantHVACAvailSun" SchDayHtgDDRef = "OnDay" SchDayClgDDRef = "OnDay"..</v>
      </c>
      <c r="E134" t="s">
        <v>552</v>
      </c>
      <c r="F134" t="str">
        <f t="shared" si="21"/>
        <v>OnOff</v>
      </c>
      <c r="G134" t="s">
        <v>553</v>
      </c>
      <c r="H134" t="s">
        <v>553</v>
      </c>
      <c r="I134" t="s">
        <v>553</v>
      </c>
      <c r="J134" t="s">
        <v>553</v>
      </c>
      <c r="K134" t="s">
        <v>553</v>
      </c>
      <c r="L134" t="s">
        <v>554</v>
      </c>
      <c r="M134" t="s">
        <v>555</v>
      </c>
      <c r="N134" t="s">
        <v>555</v>
      </c>
      <c r="O134" t="s">
        <v>42</v>
      </c>
      <c r="P134" t="s">
        <v>42</v>
      </c>
    </row>
    <row r="135" spans="1:16" x14ac:dyDescent="0.25">
      <c r="A135" t="str">
        <f t="shared" si="18"/>
        <v>SchWeek "RestaurantServiceHotWaterWk"  Type = "Fraction" SchDayMonRef = "RestaurantServiceHotWaterWD" SchDayTueRef = "RestaurantServiceHotWaterWD" SchDayWedRef = "RestaurantServiceHotWaterWD" SchDayThuRef = "RestaurantServiceHotWaterWD" SchDayFriRef = "RestaurantServiceHotWaterWD" SchDaySatRef = "RestaurantServiceHotWaterSat" SchDaySunRef = "RestaurantServiceHotWaterSun" SchDayHolRef = "RestaurantServiceHotWaterSun" SchDayHtgDDRef = "OffDay" SchDayClgDDRef = "OnDay"..</v>
      </c>
      <c r="B135" s="1" t="s">
        <v>623</v>
      </c>
      <c r="C135" t="str">
        <f t="shared" si="19"/>
        <v xml:space="preserve">SchWeek "RestaurantServiceHotWaterWk"  Type = "Fraction" </v>
      </c>
      <c r="D135" t="str">
        <f t="shared" si="17"/>
        <v>SchDayMonRef = "RestaurantServiceHotWaterWD" SchDayTueRef = "RestaurantServiceHotWaterWD" SchDayWedRef = "RestaurantServiceHotWaterWD" SchDayThuRef = "RestaurantServiceHotWaterWD" SchDayFriRef = "RestaurantServiceHotWaterWD" SchDaySatRef = "RestaurantServiceHotWaterSat" SchDaySunRef = "RestaurantServiceHotWaterSun" SchDayHolRef = "RestaurantServiceHotWaterSun" SchDayHtgDDRef = "OffDay" SchDayClgDDRef = "OnDay"..</v>
      </c>
      <c r="E135" t="s">
        <v>317</v>
      </c>
      <c r="F135" t="str">
        <f t="shared" si="21"/>
        <v>Fraction</v>
      </c>
      <c r="G135" t="s">
        <v>199</v>
      </c>
      <c r="H135" t="s">
        <v>199</v>
      </c>
      <c r="I135" t="s">
        <v>199</v>
      </c>
      <c r="J135" t="s">
        <v>199</v>
      </c>
      <c r="K135" t="s">
        <v>199</v>
      </c>
      <c r="L135" t="s">
        <v>200</v>
      </c>
      <c r="M135" t="s">
        <v>201</v>
      </c>
      <c r="N135" t="s">
        <v>201</v>
      </c>
      <c r="O135" t="s">
        <v>43</v>
      </c>
      <c r="P135" t="s">
        <v>42</v>
      </c>
    </row>
    <row r="136" spans="1:16" x14ac:dyDescent="0.25">
      <c r="A136" t="str">
        <f t="shared" si="18"/>
        <v>SchWeek "RestaurantElevatorWk"  Type = "Fraction" SchDayMonRef = "RestaurantElevatorWD" SchDayTueRef = "RestaurantElevatorWD" SchDayWedRef = "RestaurantElevatorWD" SchDayThuRef = "RestaurantElevatorWD" SchDayFriRef = "RestaurantElevatorWD" SchDaySatRef = "RestaurantElevatorSat" SchDaySunRef = "RestaurantElevatorSun" SchDayHolRef = "RestaurantElevatorSun" SchDayHtgDDRef = "OffDay" SchDayClgDDRef = "OnDay"..</v>
      </c>
      <c r="B136" s="1" t="s">
        <v>623</v>
      </c>
      <c r="C136" t="str">
        <f t="shared" si="19"/>
        <v xml:space="preserve">SchWeek "RestaurantElevatorWk"  Type = "Fraction" </v>
      </c>
      <c r="D136" t="str">
        <f t="shared" si="17"/>
        <v>SchDayMonRef = "RestaurantElevatorWD" SchDayTueRef = "RestaurantElevatorWD" SchDayWedRef = "RestaurantElevatorWD" SchDayThuRef = "RestaurantElevatorWD" SchDayFriRef = "RestaurantElevatorWD" SchDaySatRef = "RestaurantElevatorSat" SchDaySunRef = "RestaurantElevatorSun" SchDayHolRef = "RestaurantElevatorSun" SchDayHtgDDRef = "OffDay" SchDayClgDDRef = "OnDay"..</v>
      </c>
      <c r="E136" t="s">
        <v>318</v>
      </c>
      <c r="F136" t="str">
        <f t="shared" si="21"/>
        <v>Fraction</v>
      </c>
      <c r="G136" t="s">
        <v>202</v>
      </c>
      <c r="H136" t="s">
        <v>202</v>
      </c>
      <c r="I136" t="s">
        <v>202</v>
      </c>
      <c r="J136" t="s">
        <v>202</v>
      </c>
      <c r="K136" t="s">
        <v>202</v>
      </c>
      <c r="L136" t="s">
        <v>203</v>
      </c>
      <c r="M136" t="s">
        <v>204</v>
      </c>
      <c r="N136" t="s">
        <v>204</v>
      </c>
      <c r="O136" t="s">
        <v>43</v>
      </c>
      <c r="P136" t="s">
        <v>42</v>
      </c>
    </row>
    <row r="137" spans="1:16" x14ac:dyDescent="0.25">
      <c r="A137" t="str">
        <f t="shared" si="18"/>
        <v>SchWeek "RestaurantExhaustHoodEqualOrLessThan5000cfmWk"  Type = "Fraction" SchDayMonRef = "RestaurantExhaustHoodEqualOrLessThan5000cfmWD" SchDayTueRef = "RestaurantExhaustHoodEqualOrLessThan5000cfmWD" SchDayWedRef = "RestaurantExhaustHoodEqualOrLessThan5000cfmWD" SchDayThuRef = "RestaurantExhaustHoodEqualOrLessThan5000cfmWD" SchDayFriRef = "RestaurantExhaustHoodEqualOrLessThan5000cfmWD" SchDaySatRef = "RestaurantExhaustHoodEqualOrLessThan5000cfmSat" SchDaySunRef = "RestaurantExhaustHoodEqualOrLessThan5000cfmSun" SchDayHolRef = "RestaurantExhaustHoodEqualOrLessThan5000cfmSun" SchDayHtgDDRef = "RestaurantExhaustHoodEqualOrLessThan5000cfmSun" SchDayClgDDRef = "RestaurantExhaustHoodEqualOrLessThan5000cfmWD"..</v>
      </c>
      <c r="B137" s="1" t="s">
        <v>623</v>
      </c>
      <c r="C137" t="str">
        <f t="shared" si="19"/>
        <v xml:space="preserve">SchWeek "RestaurantExhaustHoodEqualOrLessThan5000cfmWk"  Type = "Fraction" </v>
      </c>
      <c r="D137" t="str">
        <f t="shared" si="17"/>
        <v>SchDayMonRef = "RestaurantExhaustHoodEqualOrLessThan5000cfmWD" SchDayTueRef = "RestaurantExhaustHoodEqualOrLessThan5000cfmWD" SchDayWedRef = "RestaurantExhaustHoodEqualOrLessThan5000cfmWD" SchDayThuRef = "RestaurantExhaustHoodEqualOrLessThan5000cfmWD" SchDayFriRef = "RestaurantExhaustHoodEqualOrLessThan5000cfmWD" SchDaySatRef = "RestaurantExhaustHoodEqualOrLessThan5000cfmSat" SchDaySunRef = "RestaurantExhaustHoodEqualOrLessThan5000cfmSun" SchDayHolRef = "RestaurantExhaustHoodEqualOrLessThan5000cfmSun" SchDayHtgDDRef = "RestaurantExhaustHoodEqualOrLessThan5000cfmSun" SchDayClgDDRef = "RestaurantExhaustHoodEqualOrLessThan5000cfmWD"..</v>
      </c>
      <c r="E137" t="s">
        <v>319</v>
      </c>
      <c r="F137" t="str">
        <f t="shared" si="21"/>
        <v>Fraction</v>
      </c>
      <c r="G137" t="s">
        <v>205</v>
      </c>
      <c r="H137" t="s">
        <v>205</v>
      </c>
      <c r="I137" t="s">
        <v>205</v>
      </c>
      <c r="J137" t="s">
        <v>205</v>
      </c>
      <c r="K137" t="s">
        <v>205</v>
      </c>
      <c r="L137" t="s">
        <v>206</v>
      </c>
      <c r="M137" t="s">
        <v>207</v>
      </c>
      <c r="N137" t="s">
        <v>207</v>
      </c>
      <c r="O137" t="s">
        <v>207</v>
      </c>
      <c r="P137" t="s">
        <v>205</v>
      </c>
    </row>
    <row r="138" spans="1:16" x14ac:dyDescent="0.25">
      <c r="A138" t="str">
        <f t="shared" si="18"/>
        <v>SchWeek "RestaurantExhaustHoodGreaterThan5000cfmWk"  Type = "Fraction" SchDayMonRef = "RestaurantExhaustHoodGreaterThan5000cfmWD" SchDayTueRef = "RestaurantExhaustHoodGreaterThan5000cfmWD" SchDayWedRef = "RestaurantExhaustHoodGreaterThan5000cfmWD" SchDayThuRef = "RestaurantExhaustHoodGreaterThan5000cfmWD" SchDayFriRef = "RestaurantExhaustHoodGreaterThan5000cfmWD" SchDaySatRef = "RestaurantExhaustHoodGreaterThan5000cfmSat" SchDaySunRef = "RestaurantExhaustHoodGreaterThan5000cfmSun" SchDayHolRef = "RestaurantExhaustHoodGreaterThan5000cfmSun" SchDayHtgDDRef = "RestaurantExhaustHoodGreaterThan5000cfmSun" SchDayClgDDRef = "RestaurantExhaustHoodGreaterThan5000cfmWD"..</v>
      </c>
      <c r="B138" s="1" t="s">
        <v>623</v>
      </c>
      <c r="C138" t="str">
        <f t="shared" si="19"/>
        <v xml:space="preserve">SchWeek "RestaurantExhaustHoodGreaterThan5000cfmWk"  Type = "Fraction" </v>
      </c>
      <c r="D138" t="str">
        <f t="shared" si="17"/>
        <v>SchDayMonRef = "RestaurantExhaustHoodGreaterThan5000cfmWD" SchDayTueRef = "RestaurantExhaustHoodGreaterThan5000cfmWD" SchDayWedRef = "RestaurantExhaustHoodGreaterThan5000cfmWD" SchDayThuRef = "RestaurantExhaustHoodGreaterThan5000cfmWD" SchDayFriRef = "RestaurantExhaustHoodGreaterThan5000cfmWD" SchDaySatRef = "RestaurantExhaustHoodGreaterThan5000cfmSat" SchDaySunRef = "RestaurantExhaustHoodGreaterThan5000cfmSun" SchDayHolRef = "RestaurantExhaustHoodGreaterThan5000cfmSun" SchDayHtgDDRef = "RestaurantExhaustHoodGreaterThan5000cfmSun" SchDayClgDDRef = "RestaurantExhaustHoodGreaterThan5000cfmWD"..</v>
      </c>
      <c r="E138" t="s">
        <v>320</v>
      </c>
      <c r="F138" t="str">
        <f t="shared" si="21"/>
        <v>Fraction</v>
      </c>
      <c r="G138" t="s">
        <v>208</v>
      </c>
      <c r="H138" t="s">
        <v>208</v>
      </c>
      <c r="I138" t="s">
        <v>208</v>
      </c>
      <c r="J138" t="s">
        <v>208</v>
      </c>
      <c r="K138" t="s">
        <v>208</v>
      </c>
      <c r="L138" t="s">
        <v>209</v>
      </c>
      <c r="M138" t="s">
        <v>210</v>
      </c>
      <c r="N138" t="s">
        <v>210</v>
      </c>
      <c r="O138" t="s">
        <v>210</v>
      </c>
      <c r="P138" t="s">
        <v>208</v>
      </c>
    </row>
    <row r="139" spans="1:16" x14ac:dyDescent="0.25">
      <c r="A139" t="str">
        <f t="shared" si="18"/>
        <v>SchWeek "RestaurantRefrigerationWk"  Type = "Fraction" SchDayMonRef = "RestaurantRefrigerationWD" SchDayTueRef = "RestaurantRefrigerationWD" SchDayWedRef = "RestaurantRefrigerationWD" SchDayThuRef = "RestaurantRefrigerationWD" SchDayFriRef = "RestaurantRefrigerationWD" SchDaySatRef = "RestaurantRefrigerationSat" SchDaySunRef = "RestaurantRefrigerationSun" SchDayHolRef = "RestaurantRefrigerationSun" SchDayHtgDDRef = "RestaurantRefrigerationSun" SchDayClgDDRef = "RestaurantRefrigerationWD"..</v>
      </c>
      <c r="B139" s="1" t="s">
        <v>623</v>
      </c>
      <c r="C139" t="str">
        <f t="shared" si="19"/>
        <v xml:space="preserve">SchWeek "RestaurantRefrigerationWk"  Type = "Fraction" </v>
      </c>
      <c r="D139" t="str">
        <f t="shared" si="17"/>
        <v>SchDayMonRef = "RestaurantRefrigerationWD" SchDayTueRef = "RestaurantRefrigerationWD" SchDayWedRef = "RestaurantRefrigerationWD" SchDayThuRef = "RestaurantRefrigerationWD" SchDayFriRef = "RestaurantRefrigerationWD" SchDaySatRef = "RestaurantRefrigerationSat" SchDaySunRef = "RestaurantRefrigerationSun" SchDayHolRef = "RestaurantRefrigerationSun" SchDayHtgDDRef = "RestaurantRefrigerationSun" SchDayClgDDRef = "RestaurantRefrigerationWD"..</v>
      </c>
      <c r="E139" t="s">
        <v>321</v>
      </c>
      <c r="F139" t="str">
        <f t="shared" si="21"/>
        <v>Fraction</v>
      </c>
      <c r="G139" t="s">
        <v>211</v>
      </c>
      <c r="H139" t="s">
        <v>211</v>
      </c>
      <c r="I139" t="s">
        <v>211</v>
      </c>
      <c r="J139" t="s">
        <v>211</v>
      </c>
      <c r="K139" t="s">
        <v>211</v>
      </c>
      <c r="L139" t="s">
        <v>212</v>
      </c>
      <c r="M139" t="s">
        <v>213</v>
      </c>
      <c r="N139" t="s">
        <v>213</v>
      </c>
      <c r="O139" t="s">
        <v>213</v>
      </c>
      <c r="P139" t="s">
        <v>211</v>
      </c>
    </row>
    <row r="140" spans="1:16" x14ac:dyDescent="0.25">
      <c r="A140" t="str">
        <f t="shared" si="18"/>
        <v>SchWeek "RestaurantGasEquipWk"  Type = "Fraction" SchDayMonRef = "RestaurantGasEquipWD" SchDayTueRef = "RestaurantGasEquipWD" SchDayWedRef = "RestaurantGasEquipWD" SchDayThuRef = "RestaurantGasEquipWD" SchDayFriRef = "RestaurantGasEquipWD" SchDaySatRef = "RestaurantGasEquipSat" SchDaySunRef = "RestaurantGasEquipSun" SchDayHolRef = "RestaurantGasEquipSun" SchDayHtgDDRef = "OffDay" SchDayClgDDRef = "OnDay"..</v>
      </c>
      <c r="B140" s="1" t="s">
        <v>623</v>
      </c>
      <c r="C140" t="str">
        <f t="shared" si="19"/>
        <v xml:space="preserve">SchWeek "RestaurantGasEquipWk"  Type = "Fraction" </v>
      </c>
      <c r="D140" t="str">
        <f t="shared" si="17"/>
        <v>SchDayMonRef = "RestaurantGasEquipWD" SchDayTueRef = "RestaurantGasEquipWD" SchDayWedRef = "RestaurantGasEquipWD" SchDayThuRef = "RestaurantGasEquipWD" SchDayFriRef = "RestaurantGasEquipWD" SchDaySatRef = "RestaurantGasEquipSat" SchDaySunRef = "RestaurantGasEquipSun" SchDayHolRef = "RestaurantGasEquipSun" SchDayHtgDDRef = "OffDay" SchDayClgDDRef = "OnDay"..</v>
      </c>
      <c r="E140" t="s">
        <v>452</v>
      </c>
      <c r="F140" t="str">
        <f t="shared" si="21"/>
        <v>Fraction</v>
      </c>
      <c r="G140" t="s">
        <v>453</v>
      </c>
      <c r="H140" t="s">
        <v>453</v>
      </c>
      <c r="I140" t="s">
        <v>453</v>
      </c>
      <c r="J140" t="s">
        <v>453</v>
      </c>
      <c r="K140" t="s">
        <v>453</v>
      </c>
      <c r="L140" t="s">
        <v>454</v>
      </c>
      <c r="M140" t="s">
        <v>455</v>
      </c>
      <c r="N140" t="s">
        <v>455</v>
      </c>
      <c r="O140" t="s">
        <v>43</v>
      </c>
      <c r="P140" t="s">
        <v>42</v>
      </c>
    </row>
    <row r="141" spans="1:16" x14ac:dyDescent="0.25">
      <c r="A141" t="str">
        <f t="shared" si="18"/>
        <v>SchWeek "RestaurantHtgSetptWk"  Type = "Temperature" SchDayMonRef = "RestaurantHtgSetptWD" SchDayTueRef = "RestaurantHtgSetptWD" SchDayWedRef = "RestaurantHtgSetptWD" SchDayThuRef = "RestaurantHtgSetptWD" SchDayFriRef = "RestaurantHtgSetptWD" SchDaySatRef = "RestaurantHtgSetptSat" SchDaySunRef = "RestaurantHtgSetptSun" SchDayHolRef = "RestaurantHtgSetptSun" SchDayHtgDDRef = "RestaurantHtgSetptWD" SchDayClgDDRef = "RestaurantHtgSetptWD"..</v>
      </c>
      <c r="B141" s="1" t="s">
        <v>623</v>
      </c>
      <c r="C141" t="str">
        <f t="shared" si="19"/>
        <v xml:space="preserve">SchWeek "RestaurantHtgSetptWk"  Type = "Temperature" </v>
      </c>
      <c r="D141" t="str">
        <f t="shared" si="17"/>
        <v>SchDayMonRef = "RestaurantHtgSetptWD" SchDayTueRef = "RestaurantHtgSetptWD" SchDayWedRef = "RestaurantHtgSetptWD" SchDayThuRef = "RestaurantHtgSetptWD" SchDayFriRef = "RestaurantHtgSetptWD" SchDaySatRef = "RestaurantHtgSetptSat" SchDaySunRef = "RestaurantHtgSetptSun" SchDayHolRef = "RestaurantHtgSetptSun" SchDayHtgDDRef = "RestaurantHtgSetptWD" SchDayClgDDRef = "RestaurantHtgSetptWD"..</v>
      </c>
      <c r="E141" t="s">
        <v>1317</v>
      </c>
      <c r="F141" t="str">
        <f t="shared" si="21"/>
        <v>Temperature</v>
      </c>
      <c r="G141" t="s">
        <v>1318</v>
      </c>
      <c r="H141" t="s">
        <v>1318</v>
      </c>
      <c r="I141" t="s">
        <v>1318</v>
      </c>
      <c r="J141" t="s">
        <v>1318</v>
      </c>
      <c r="K141" t="s">
        <v>1318</v>
      </c>
      <c r="L141" t="s">
        <v>1319</v>
      </c>
      <c r="M141" t="s">
        <v>1320</v>
      </c>
      <c r="N141" t="s">
        <v>1320</v>
      </c>
      <c r="O141" t="s">
        <v>1318</v>
      </c>
      <c r="P141" t="s">
        <v>1318</v>
      </c>
    </row>
    <row r="142" spans="1:16" x14ac:dyDescent="0.25">
      <c r="A142" t="str">
        <f t="shared" si="18"/>
        <v>SchWeek "RestaurantClgSetptWk"  Type = "Temperature" SchDayMonRef = "RestaurantClgSetptWD" SchDayTueRef = "RestaurantClgSetptWD" SchDayWedRef = "RestaurantClgSetptWD" SchDayThuRef = "RestaurantClgSetptWD" SchDayFriRef = "RestaurantClgSetptWD" SchDaySatRef = "RestaurantClgSetptSat" SchDaySunRef = "RestaurantClgSetptSun" SchDayHolRef = "RestaurantClgSetptSun" SchDayHtgDDRef = "RestaurantClgSetptWD" SchDayClgDDRef = "RestaurantClgSetptWD"..</v>
      </c>
      <c r="B142" s="1" t="s">
        <v>623</v>
      </c>
      <c r="C142" t="str">
        <f t="shared" si="19"/>
        <v xml:space="preserve">SchWeek "RestaurantClgSetptWk"  Type = "Temperature" </v>
      </c>
      <c r="D142" t="str">
        <f t="shared" si="17"/>
        <v>SchDayMonRef = "RestaurantClgSetptWD" SchDayTueRef = "RestaurantClgSetptWD" SchDayWedRef = "RestaurantClgSetptWD" SchDayThuRef = "RestaurantClgSetptWD" SchDayFriRef = "RestaurantClgSetptWD" SchDaySatRef = "RestaurantClgSetptSat" SchDaySunRef = "RestaurantClgSetptSun" SchDayHolRef = "RestaurantClgSetptSun" SchDayHtgDDRef = "RestaurantClgSetptWD" SchDayClgDDRef = "RestaurantClgSetptWD"..</v>
      </c>
      <c r="E142" t="s">
        <v>1321</v>
      </c>
      <c r="F142" t="str">
        <f t="shared" si="21"/>
        <v>Temperature</v>
      </c>
      <c r="G142" t="s">
        <v>1322</v>
      </c>
      <c r="H142" t="s">
        <v>1322</v>
      </c>
      <c r="I142" t="s">
        <v>1322</v>
      </c>
      <c r="J142" t="s">
        <v>1322</v>
      </c>
      <c r="K142" t="s">
        <v>1322</v>
      </c>
      <c r="L142" t="s">
        <v>1323</v>
      </c>
      <c r="M142" t="s">
        <v>1324</v>
      </c>
      <c r="N142" t="s">
        <v>1324</v>
      </c>
      <c r="O142" t="s">
        <v>1322</v>
      </c>
      <c r="P142" t="s">
        <v>1322</v>
      </c>
    </row>
    <row r="143" spans="1:16" x14ac:dyDescent="0.25">
      <c r="A143" t="str">
        <f t="shared" si="18"/>
        <v>SchWeek "RestaurantInfiltrationWk"  Type = "Fraction" SchDayMonRef = "RestaurantInfiltrationWD" SchDayTueRef = "RestaurantInfiltrationWD" SchDayWedRef = "RestaurantInfiltrationWD" SchDayThuRef = "RestaurantInfiltrationWD" SchDayFriRef = "RestaurantInfiltrationWD" SchDaySatRef = "RestaurantInfiltrationSat" SchDaySunRef = "RestaurantInfiltrationSun" SchDayHolRef = "RestaurantInfiltrationSun" SchDayHtgDDRef = "RestaurantInfiltrationWD" SchDayClgDDRef = "RestaurantInfiltrationWD"..</v>
      </c>
      <c r="B143" s="1" t="s">
        <v>623</v>
      </c>
      <c r="C143" t="str">
        <f t="shared" si="19"/>
        <v xml:space="preserve">SchWeek "RestaurantInfiltrationWk"  Type = "Fraction" </v>
      </c>
      <c r="D143" t="str">
        <f t="shared" si="17"/>
        <v>SchDayMonRef = "RestaurantInfiltrationWD" SchDayTueRef = "RestaurantInfiltrationWD" SchDayWedRef = "RestaurantInfiltrationWD" SchDayThuRef = "RestaurantInfiltrationWD" SchDayFriRef = "RestaurantInfiltrationWD" SchDaySatRef = "RestaurantInfiltrationSat" SchDaySunRef = "RestaurantInfiltrationSun" SchDayHolRef = "RestaurantInfiltrationSun" SchDayHtgDDRef = "RestaurantInfiltrationWD" SchDayClgDDRef = "RestaurantInfiltrationWD"..</v>
      </c>
      <c r="E143" t="s">
        <v>322</v>
      </c>
      <c r="F143" t="str">
        <f t="shared" si="21"/>
        <v>Fraction</v>
      </c>
      <c r="G143" t="s">
        <v>214</v>
      </c>
      <c r="H143" t="s">
        <v>214</v>
      </c>
      <c r="I143" t="s">
        <v>214</v>
      </c>
      <c r="J143" t="s">
        <v>214</v>
      </c>
      <c r="K143" t="s">
        <v>214</v>
      </c>
      <c r="L143" t="s">
        <v>215</v>
      </c>
      <c r="M143" t="s">
        <v>216</v>
      </c>
      <c r="N143" t="s">
        <v>216</v>
      </c>
      <c r="O143" t="s">
        <v>214</v>
      </c>
      <c r="P143" t="s">
        <v>214</v>
      </c>
    </row>
    <row r="144" spans="1:16" x14ac:dyDescent="0.25">
      <c r="A144" t="str">
        <f t="shared" si="18"/>
        <v>SchWeek "RestaurantWtrHtrSetptWk"  Type = "Temperature" SchDayMonRef = "RestaurantWtrHtrSetptWD" SchDayTueRef = "RestaurantWtrHtrSetptWD" SchDayWedRef = "RestaurantWtrHtrSetptWD" SchDayThuRef = "RestaurantWtrHtrSetptWD" SchDayFriRef = "RestaurantWtrHtrSetptWD" SchDaySatRef = "RestaurantWtrHtrSetptSat" SchDaySunRef = "RestaurantWtrHtrSetptSun" SchDayHolRef = "RestaurantWtrHtrSetptSun" SchDayHtgDDRef = "RestaurantWtrHtrSetptWD" SchDayClgDDRef = "RestaurantWtrHtrSetptWD"..</v>
      </c>
      <c r="B144" s="1" t="s">
        <v>623</v>
      </c>
      <c r="C144" t="str">
        <f t="shared" si="19"/>
        <v xml:space="preserve">SchWeek "RestaurantWtrHtrSetptWk"  Type = "Temperature" </v>
      </c>
      <c r="D144" t="str">
        <f t="shared" si="17"/>
        <v>SchDayMonRef = "RestaurantWtrHtrSetptWD" SchDayTueRef = "RestaurantWtrHtrSetptWD" SchDayWedRef = "RestaurantWtrHtrSetptWD" SchDayThuRef = "RestaurantWtrHtrSetptWD" SchDayFriRef = "RestaurantWtrHtrSetptWD" SchDaySatRef = "RestaurantWtrHtrSetptSat" SchDaySunRef = "RestaurantWtrHtrSetptSun" SchDayHolRef = "RestaurantWtrHtrSetptSun" SchDayHtgDDRef = "RestaurantWtrHtrSetptWD" SchDayClgDDRef = "RestaurantWtrHtrSetptWD"..</v>
      </c>
      <c r="E144" t="s">
        <v>1325</v>
      </c>
      <c r="F144" t="str">
        <f t="shared" si="21"/>
        <v>Temperature</v>
      </c>
      <c r="G144" t="s">
        <v>1326</v>
      </c>
      <c r="H144" t="s">
        <v>1326</v>
      </c>
      <c r="I144" t="s">
        <v>1326</v>
      </c>
      <c r="J144" t="s">
        <v>1326</v>
      </c>
      <c r="K144" t="s">
        <v>1326</v>
      </c>
      <c r="L144" t="s">
        <v>1327</v>
      </c>
      <c r="M144" t="s">
        <v>1328</v>
      </c>
      <c r="N144" t="s">
        <v>1328</v>
      </c>
      <c r="O144" t="s">
        <v>1326</v>
      </c>
      <c r="P144" t="s">
        <v>1326</v>
      </c>
    </row>
    <row r="145" spans="1:16" x14ac:dyDescent="0.25">
      <c r="A145" t="str">
        <f t="shared" si="18"/>
        <v>SchWeek "RestaurantEscalatorWk"  Type = "Fraction" SchDayMonRef = "RestaurantEscalatorWD" SchDayTueRef = "RestaurantEscalatorWD" SchDayWedRef = "RestaurantEscalatorWD" SchDayThuRef = "RestaurantEscalatorWD" SchDayFriRef = "RestaurantEscalatorWD" SchDaySatRef = "RestaurantEscalatorSat" SchDaySunRef = "RestaurantEscalatorSun" SchDayHolRef = "RestaurantEscalatorSun" SchDayHtgDDRef = "OffDay" SchDayClgDDRef = "OnDay"..</v>
      </c>
      <c r="B145" s="1" t="s">
        <v>623</v>
      </c>
      <c r="C145" t="str">
        <f t="shared" si="19"/>
        <v xml:space="preserve">SchWeek "RestaurantEscalatorWk"  Type = "Fraction" </v>
      </c>
      <c r="D145" t="str">
        <f t="shared" si="17"/>
        <v>SchDayMonRef = "RestaurantEscalatorWD" SchDayTueRef = "RestaurantEscalatorWD" SchDayWedRef = "RestaurantEscalatorWD" SchDayThuRef = "RestaurantEscalatorWD" SchDayFriRef = "RestaurantEscalatorWD" SchDaySatRef = "RestaurantEscalatorSat" SchDaySunRef = "RestaurantEscalatorSun" SchDayHolRef = "RestaurantEscalatorSun" SchDayHtgDDRef = "OffDay" SchDayClgDDRef = "OnDay"..</v>
      </c>
      <c r="E145" t="s">
        <v>1141</v>
      </c>
      <c r="F145" t="str">
        <f t="shared" si="21"/>
        <v>Fraction</v>
      </c>
      <c r="G145" t="s">
        <v>1142</v>
      </c>
      <c r="H145" t="s">
        <v>1142</v>
      </c>
      <c r="I145" t="s">
        <v>1142</v>
      </c>
      <c r="J145" t="s">
        <v>1142</v>
      </c>
      <c r="K145" t="s">
        <v>1142</v>
      </c>
      <c r="L145" t="s">
        <v>1143</v>
      </c>
      <c r="M145" t="s">
        <v>1144</v>
      </c>
      <c r="N145" t="s">
        <v>1144</v>
      </c>
      <c r="O145" t="s">
        <v>43</v>
      </c>
      <c r="P145" t="s">
        <v>42</v>
      </c>
    </row>
    <row r="146" spans="1:16" x14ac:dyDescent="0.25">
      <c r="A146" t="str">
        <f t="shared" si="18"/>
        <v>SchWeek "RetailOccupancyWk"  Type = "Fraction" SchDayMonRef = "RetailOccupancyWD" SchDayTueRef = "RetailOccupancyWD" SchDayWedRef = "RetailOccupancyWD" SchDayThuRef = "RetailOccupancyWD" SchDayFriRef = "RetailOccupancyWD" SchDaySatRef = "RetailOccupancySat" SchDaySunRef = "RetailOccupancySun" SchDayHolRef = "RetailOccupancySun" SchDayHtgDDRef = "OffDay" SchDayClgDDRef = "OnDay"..</v>
      </c>
      <c r="B146" s="1" t="s">
        <v>623</v>
      </c>
      <c r="C146" t="str">
        <f t="shared" si="19"/>
        <v xml:space="preserve">SchWeek "RetailOccupancyWk"  Type = "Fraction" </v>
      </c>
      <c r="D146" t="str">
        <f t="shared" si="17"/>
        <v>SchDayMonRef = "RetailOccupancyWD" SchDayTueRef = "RetailOccupancyWD" SchDayWedRef = "RetailOccupancyWD" SchDayThuRef = "RetailOccupancyWD" SchDayFriRef = "RetailOccupancyWD" SchDaySatRef = "RetailOccupancySat" SchDaySunRef = "RetailOccupancySun" SchDayHolRef = "RetailOccupancySun" SchDayHtgDDRef = "OffDay" SchDayClgDDRef = "OnDay"..</v>
      </c>
      <c r="E146" t="s">
        <v>323</v>
      </c>
      <c r="F146" t="str">
        <f t="shared" si="21"/>
        <v>Fraction</v>
      </c>
      <c r="G146" t="s">
        <v>217</v>
      </c>
      <c r="H146" t="s">
        <v>217</v>
      </c>
      <c r="I146" t="s">
        <v>217</v>
      </c>
      <c r="J146" t="s">
        <v>217</v>
      </c>
      <c r="K146" t="s">
        <v>217</v>
      </c>
      <c r="L146" t="s">
        <v>218</v>
      </c>
      <c r="M146" t="s">
        <v>219</v>
      </c>
      <c r="N146" t="s">
        <v>219</v>
      </c>
      <c r="O146" t="s">
        <v>43</v>
      </c>
      <c r="P146" t="s">
        <v>42</v>
      </c>
    </row>
    <row r="147" spans="1:16" x14ac:dyDescent="0.25">
      <c r="A147" t="str">
        <f t="shared" si="18"/>
        <v>SchWeek "RetailLightsWk"  Type = "Fraction" SchDayMonRef = "RetailLightsWD" SchDayTueRef = "RetailLightsWD" SchDayWedRef = "RetailLightsWD" SchDayThuRef = "RetailLightsWD" SchDayFriRef = "RetailLightsWD" SchDaySatRef = "RetailLightsSat" SchDaySunRef = "RetailLightsSun" SchDayHolRef = "RetailLightsSun" SchDayHtgDDRef = "OffDay" SchDayClgDDRef = "OnDay"..</v>
      </c>
      <c r="B147" s="1" t="s">
        <v>623</v>
      </c>
      <c r="C147" t="str">
        <f t="shared" si="19"/>
        <v xml:space="preserve">SchWeek "RetailLightsWk"  Type = "Fraction" </v>
      </c>
      <c r="D147" t="str">
        <f t="shared" si="17"/>
        <v>SchDayMonRef = "RetailLightsWD" SchDayTueRef = "RetailLightsWD" SchDayWedRef = "RetailLightsWD" SchDayThuRef = "RetailLightsWD" SchDayFriRef = "RetailLightsWD" SchDaySatRef = "RetailLightsSat" SchDaySunRef = "RetailLightsSun" SchDayHolRef = "RetailLightsSun" SchDayHtgDDRef = "OffDay" SchDayClgDDRef = "OnDay"..</v>
      </c>
      <c r="E147" t="s">
        <v>504</v>
      </c>
      <c r="F147" t="str">
        <f t="shared" si="21"/>
        <v>Fraction</v>
      </c>
      <c r="G147" t="s">
        <v>505</v>
      </c>
      <c r="H147" t="s">
        <v>505</v>
      </c>
      <c r="I147" t="s">
        <v>505</v>
      </c>
      <c r="J147" t="s">
        <v>505</v>
      </c>
      <c r="K147" t="s">
        <v>505</v>
      </c>
      <c r="L147" t="s">
        <v>506</v>
      </c>
      <c r="M147" t="s">
        <v>507</v>
      </c>
      <c r="N147" t="s">
        <v>507</v>
      </c>
      <c r="O147" t="s">
        <v>43</v>
      </c>
      <c r="P147" t="s">
        <v>42</v>
      </c>
    </row>
    <row r="148" spans="1:16" x14ac:dyDescent="0.25">
      <c r="A148" t="str">
        <f t="shared" si="18"/>
        <v>SchWeek "RetailReceptacleWk"  Type = "Fraction" SchDayMonRef = "RetailReceptacleWD" SchDayTueRef = "RetailReceptacleWD" SchDayWedRef = "RetailReceptacleWD" SchDayThuRef = "RetailReceptacleWD" SchDayFriRef = "RetailReceptacleWD" SchDaySatRef = "RetailReceptacleSat" SchDaySunRef = "RetailReceptacleSun" SchDayHolRef = "RetailReceptacleSun" SchDayHtgDDRef = "OffDay" SchDayClgDDRef = "OnDay"..</v>
      </c>
      <c r="B148" s="1" t="s">
        <v>623</v>
      </c>
      <c r="C148" t="str">
        <f t="shared" si="19"/>
        <v xml:space="preserve">SchWeek "RetailReceptacleWk"  Type = "Fraction" </v>
      </c>
      <c r="D148" t="str">
        <f t="shared" si="17"/>
        <v>SchDayMonRef = "RetailReceptacleWD" SchDayTueRef = "RetailReceptacleWD" SchDayWedRef = "RetailReceptacleWD" SchDayThuRef = "RetailReceptacleWD" SchDayFriRef = "RetailReceptacleWD" SchDaySatRef = "RetailReceptacleSat" SchDaySunRef = "RetailReceptacleSun" SchDayHolRef = "RetailReceptacleSun" SchDayHtgDDRef = "OffDay" SchDayClgDDRef = "OnDay"..</v>
      </c>
      <c r="E148" t="s">
        <v>324</v>
      </c>
      <c r="F148" t="str">
        <f t="shared" si="21"/>
        <v>Fraction</v>
      </c>
      <c r="G148" t="s">
        <v>220</v>
      </c>
      <c r="H148" t="s">
        <v>220</v>
      </c>
      <c r="I148" t="s">
        <v>220</v>
      </c>
      <c r="J148" t="s">
        <v>220</v>
      </c>
      <c r="K148" t="s">
        <v>220</v>
      </c>
      <c r="L148" t="s">
        <v>221</v>
      </c>
      <c r="M148" t="s">
        <v>222</v>
      </c>
      <c r="N148" t="s">
        <v>222</v>
      </c>
      <c r="O148" t="s">
        <v>43</v>
      </c>
      <c r="P148" t="s">
        <v>42</v>
      </c>
    </row>
    <row r="149" spans="1:16" x14ac:dyDescent="0.25">
      <c r="A149" t="str">
        <f t="shared" si="18"/>
        <v>SchWeek "RetailHVACAvailWk"  Type = "OnOff" SchDayMonRef = "RetailHVACAvailWD" SchDayTueRef = "RetailHVACAvailWD" SchDayWedRef = "RetailHVACAvailWD" SchDayThuRef = "RetailHVACAvailWD" SchDayFriRef = "RetailHVACAvailWD" SchDaySatRef = "RetailHVACAvailSat" SchDaySunRef = "RetailHVACAvailSun" SchDayHolRef = "RetailHVACAvailSun" SchDayHtgDDRef = "OnDay" SchDayClgDDRef = "OnDay"..</v>
      </c>
      <c r="B149" s="1" t="s">
        <v>623</v>
      </c>
      <c r="C149" t="str">
        <f t="shared" si="19"/>
        <v xml:space="preserve">SchWeek "RetailHVACAvailWk"  Type = "OnOff" </v>
      </c>
      <c r="D149" t="str">
        <f t="shared" si="17"/>
        <v>SchDayMonRef = "RetailHVACAvailWD" SchDayTueRef = "RetailHVACAvailWD" SchDayWedRef = "RetailHVACAvailWD" SchDayThuRef = "RetailHVACAvailWD" SchDayFriRef = "RetailHVACAvailWD" SchDaySatRef = "RetailHVACAvailSat" SchDaySunRef = "RetailHVACAvailSun" SchDayHolRef = "RetailHVACAvailSun" SchDayHtgDDRef = "OnDay" SchDayClgDDRef = "OnDay"..</v>
      </c>
      <c r="E149" t="s">
        <v>556</v>
      </c>
      <c r="F149" t="str">
        <f t="shared" si="21"/>
        <v>OnOff</v>
      </c>
      <c r="G149" t="s">
        <v>557</v>
      </c>
      <c r="H149" t="s">
        <v>557</v>
      </c>
      <c r="I149" t="s">
        <v>557</v>
      </c>
      <c r="J149" t="s">
        <v>557</v>
      </c>
      <c r="K149" t="s">
        <v>557</v>
      </c>
      <c r="L149" t="s">
        <v>558</v>
      </c>
      <c r="M149" t="s">
        <v>559</v>
      </c>
      <c r="N149" t="s">
        <v>559</v>
      </c>
      <c r="O149" t="s">
        <v>42</v>
      </c>
      <c r="P149" t="s">
        <v>42</v>
      </c>
    </row>
    <row r="150" spans="1:16" x14ac:dyDescent="0.25">
      <c r="A150" t="str">
        <f t="shared" si="18"/>
        <v>SchWeek "RetailServiceHotWaterWk"  Type = "Fraction" SchDayMonRef = "RetailServiceHotWaterWD" SchDayTueRef = "RetailServiceHotWaterWD" SchDayWedRef = "RetailServiceHotWaterWD" SchDayThuRef = "RetailServiceHotWaterWD" SchDayFriRef = "RetailServiceHotWaterWD" SchDaySatRef = "RetailServiceHotWaterSat" SchDaySunRef = "RetailServiceHotWaterSun" SchDayHolRef = "RetailServiceHotWaterSun" SchDayHtgDDRef = "OffDay" SchDayClgDDRef = "OnDay"..</v>
      </c>
      <c r="B150" s="1" t="s">
        <v>623</v>
      </c>
      <c r="C150" t="str">
        <f t="shared" si="19"/>
        <v xml:space="preserve">SchWeek "RetailServiceHotWaterWk"  Type = "Fraction" </v>
      </c>
      <c r="D150" t="str">
        <f t="shared" si="17"/>
        <v>SchDayMonRef = "RetailServiceHotWaterWD" SchDayTueRef = "RetailServiceHotWaterWD" SchDayWedRef = "RetailServiceHotWaterWD" SchDayThuRef = "RetailServiceHotWaterWD" SchDayFriRef = "RetailServiceHotWaterWD" SchDaySatRef = "RetailServiceHotWaterSat" SchDaySunRef = "RetailServiceHotWaterSun" SchDayHolRef = "RetailServiceHotWaterSun" SchDayHtgDDRef = "OffDay" SchDayClgDDRef = "OnDay"..</v>
      </c>
      <c r="E150" t="s">
        <v>325</v>
      </c>
      <c r="F150" t="str">
        <f t="shared" si="21"/>
        <v>Fraction</v>
      </c>
      <c r="G150" t="s">
        <v>223</v>
      </c>
      <c r="H150" t="s">
        <v>223</v>
      </c>
      <c r="I150" t="s">
        <v>223</v>
      </c>
      <c r="J150" t="s">
        <v>223</v>
      </c>
      <c r="K150" t="s">
        <v>223</v>
      </c>
      <c r="L150" t="s">
        <v>224</v>
      </c>
      <c r="M150" t="s">
        <v>225</v>
      </c>
      <c r="N150" t="s">
        <v>225</v>
      </c>
      <c r="O150" t="s">
        <v>43</v>
      </c>
      <c r="P150" t="s">
        <v>42</v>
      </c>
    </row>
    <row r="151" spans="1:16" x14ac:dyDescent="0.25">
      <c r="A151" t="str">
        <f t="shared" si="18"/>
        <v>SchWeek "RetailElevatorWk"  Type = "Fraction" SchDayMonRef = "RetailElevatorWD" SchDayTueRef = "RetailElevatorWD" SchDayWedRef = "RetailElevatorWD" SchDayThuRef = "RetailElevatorWD" SchDayFriRef = "RetailElevatorWD" SchDaySatRef = "RetailElevatorSat" SchDaySunRef = "RetailElevatorSun" SchDayHolRef = "RetailElevatorSun" SchDayHtgDDRef = "OffDay" SchDayClgDDRef = "OnDay"..</v>
      </c>
      <c r="B151" s="1" t="s">
        <v>623</v>
      </c>
      <c r="C151" t="str">
        <f t="shared" si="19"/>
        <v xml:space="preserve">SchWeek "RetailElevatorWk"  Type = "Fraction" </v>
      </c>
      <c r="D151" t="str">
        <f t="shared" si="17"/>
        <v>SchDayMonRef = "RetailElevatorWD" SchDayTueRef = "RetailElevatorWD" SchDayWedRef = "RetailElevatorWD" SchDayThuRef = "RetailElevatorWD" SchDayFriRef = "RetailElevatorWD" SchDaySatRef = "RetailElevatorSat" SchDaySunRef = "RetailElevatorSun" SchDayHolRef = "RetailElevatorSun" SchDayHtgDDRef = "OffDay" SchDayClgDDRef = "OnDay"..</v>
      </c>
      <c r="E151" t="s">
        <v>326</v>
      </c>
      <c r="F151" t="str">
        <f t="shared" si="21"/>
        <v>Fraction</v>
      </c>
      <c r="G151" t="s">
        <v>226</v>
      </c>
      <c r="H151" t="s">
        <v>226</v>
      </c>
      <c r="I151" t="s">
        <v>226</v>
      </c>
      <c r="J151" t="s">
        <v>226</v>
      </c>
      <c r="K151" t="s">
        <v>226</v>
      </c>
      <c r="L151" t="s">
        <v>227</v>
      </c>
      <c r="M151" t="s">
        <v>228</v>
      </c>
      <c r="N151" t="s">
        <v>228</v>
      </c>
      <c r="O151" t="s">
        <v>43</v>
      </c>
      <c r="P151" t="s">
        <v>42</v>
      </c>
    </row>
    <row r="152" spans="1:16" x14ac:dyDescent="0.25">
      <c r="A152" t="str">
        <f t="shared" si="18"/>
        <v>SchWeek "RetailRefrigerationWk"  Type = "Fraction" SchDayMonRef = "RetailRefrigerationWD" SchDayTueRef = "RetailRefrigerationWD" SchDayWedRef = "RetailRefrigerationWD" SchDayThuRef = "RetailRefrigerationWD" SchDayFriRef = "RetailRefrigerationWD" SchDaySatRef = "RetailRefrigerationSat" SchDaySunRef = "RetailRefrigerationSun" SchDayHolRef = "RetailRefrigerationSun" SchDayHtgDDRef = "RetailRefrigerationSun" SchDayClgDDRef = "RetailRefrigerationWD"..</v>
      </c>
      <c r="B152" s="1" t="s">
        <v>623</v>
      </c>
      <c r="C152" t="str">
        <f t="shared" si="19"/>
        <v xml:space="preserve">SchWeek "RetailRefrigerationWk"  Type = "Fraction" </v>
      </c>
      <c r="D152" t="str">
        <f t="shared" si="17"/>
        <v>SchDayMonRef = "RetailRefrigerationWD" SchDayTueRef = "RetailRefrigerationWD" SchDayWedRef = "RetailRefrigerationWD" SchDayThuRef = "RetailRefrigerationWD" SchDayFriRef = "RetailRefrigerationWD" SchDaySatRef = "RetailRefrigerationSat" SchDaySunRef = "RetailRefrigerationSun" SchDayHolRef = "RetailRefrigerationSun" SchDayHtgDDRef = "RetailRefrigerationSun" SchDayClgDDRef = "RetailRefrigerationWD"..</v>
      </c>
      <c r="E152" t="s">
        <v>327</v>
      </c>
      <c r="F152" t="str">
        <f t="shared" si="21"/>
        <v>Fraction</v>
      </c>
      <c r="G152" t="s">
        <v>229</v>
      </c>
      <c r="H152" t="s">
        <v>229</v>
      </c>
      <c r="I152" t="s">
        <v>229</v>
      </c>
      <c r="J152" t="s">
        <v>229</v>
      </c>
      <c r="K152" t="s">
        <v>229</v>
      </c>
      <c r="L152" t="s">
        <v>230</v>
      </c>
      <c r="M152" t="s">
        <v>231</v>
      </c>
      <c r="N152" t="s">
        <v>231</v>
      </c>
      <c r="O152" t="s">
        <v>231</v>
      </c>
      <c r="P152" t="s">
        <v>229</v>
      </c>
    </row>
    <row r="153" spans="1:16" x14ac:dyDescent="0.25">
      <c r="A153" t="str">
        <f t="shared" si="18"/>
        <v>SchWeek "RetailGasEquipWk"  Type = "Fraction" SchDayMonRef = "RetailGasEquipWD" SchDayTueRef = "RetailGasEquipWD" SchDayWedRef = "RetailGasEquipWD" SchDayThuRef = "RetailGasEquipWD" SchDayFriRef = "RetailGasEquipWD" SchDaySatRef = "RetailGasEquipSat" SchDaySunRef = "RetailGasEquipSun" SchDayHolRef = "RetailGasEquipSun" SchDayHtgDDRef = "OffDay" SchDayClgDDRef = "OnDay"..</v>
      </c>
      <c r="B153" s="1" t="s">
        <v>623</v>
      </c>
      <c r="C153" t="str">
        <f t="shared" si="19"/>
        <v xml:space="preserve">SchWeek "RetailGasEquipWk"  Type = "Fraction" </v>
      </c>
      <c r="D153" t="str">
        <f t="shared" si="17"/>
        <v>SchDayMonRef = "RetailGasEquipWD" SchDayTueRef = "RetailGasEquipWD" SchDayWedRef = "RetailGasEquipWD" SchDayThuRef = "RetailGasEquipWD" SchDayFriRef = "RetailGasEquipWD" SchDaySatRef = "RetailGasEquipSat" SchDaySunRef = "RetailGasEquipSun" SchDayHolRef = "RetailGasEquipSun" SchDayHtgDDRef = "OffDay" SchDayClgDDRef = "OnDay"..</v>
      </c>
      <c r="E153" t="s">
        <v>456</v>
      </c>
      <c r="F153" t="str">
        <f t="shared" si="21"/>
        <v>Fraction</v>
      </c>
      <c r="G153" t="s">
        <v>457</v>
      </c>
      <c r="H153" t="s">
        <v>457</v>
      </c>
      <c r="I153" t="s">
        <v>457</v>
      </c>
      <c r="J153" t="s">
        <v>457</v>
      </c>
      <c r="K153" t="s">
        <v>457</v>
      </c>
      <c r="L153" t="s">
        <v>458</v>
      </c>
      <c r="M153" t="s">
        <v>459</v>
      </c>
      <c r="N153" t="s">
        <v>459</v>
      </c>
      <c r="O153" t="s">
        <v>43</v>
      </c>
      <c r="P153" t="s">
        <v>42</v>
      </c>
    </row>
    <row r="154" spans="1:16" x14ac:dyDescent="0.25">
      <c r="A154" t="str">
        <f t="shared" si="18"/>
        <v>SchWeek "RetailHtgSetptWk"  Type = "Temperature" SchDayMonRef = "RetailHtgSetptWD" SchDayTueRef = "RetailHtgSetptWD" SchDayWedRef = "RetailHtgSetptWD" SchDayThuRef = "RetailHtgSetptWD" SchDayFriRef = "RetailHtgSetptWD" SchDaySatRef = "RetailHtgSetptSat" SchDaySunRef = "RetailHtgSetptSun" SchDayHolRef = "RetailHtgSetptSun" SchDayHtgDDRef = "RetailHtgSetptWD" SchDayClgDDRef = "RetailHtgSetptWD"..</v>
      </c>
      <c r="B154" s="1" t="s">
        <v>623</v>
      </c>
      <c r="C154" t="str">
        <f t="shared" si="19"/>
        <v xml:space="preserve">SchWeek "RetailHtgSetptWk"  Type = "Temperature" </v>
      </c>
      <c r="D154" t="str">
        <f t="shared" si="17"/>
        <v>SchDayMonRef = "RetailHtgSetptWD" SchDayTueRef = "RetailHtgSetptWD" SchDayWedRef = "RetailHtgSetptWD" SchDayThuRef = "RetailHtgSetptWD" SchDayFriRef = "RetailHtgSetptWD" SchDaySatRef = "RetailHtgSetptSat" SchDaySunRef = "RetailHtgSetptSun" SchDayHolRef = "RetailHtgSetptSun" SchDayHtgDDRef = "RetailHtgSetptWD" SchDayClgDDRef = "RetailHtgSetptWD"..</v>
      </c>
      <c r="E154" t="s">
        <v>1329</v>
      </c>
      <c r="F154" t="str">
        <f t="shared" si="21"/>
        <v>Temperature</v>
      </c>
      <c r="G154" t="s">
        <v>1330</v>
      </c>
      <c r="H154" t="s">
        <v>1330</v>
      </c>
      <c r="I154" t="s">
        <v>1330</v>
      </c>
      <c r="J154" t="s">
        <v>1330</v>
      </c>
      <c r="K154" t="s">
        <v>1330</v>
      </c>
      <c r="L154" t="s">
        <v>1331</v>
      </c>
      <c r="M154" t="s">
        <v>1332</v>
      </c>
      <c r="N154" t="s">
        <v>1332</v>
      </c>
      <c r="O154" t="s">
        <v>1330</v>
      </c>
      <c r="P154" t="s">
        <v>1330</v>
      </c>
    </row>
    <row r="155" spans="1:16" x14ac:dyDescent="0.25">
      <c r="A155" t="str">
        <f t="shared" si="18"/>
        <v>SchWeek "RetailClgSetptWk"  Type = "Temperature" SchDayMonRef = "RetailClgSetptWD" SchDayTueRef = "RetailClgSetptWD" SchDayWedRef = "RetailClgSetptWD" SchDayThuRef = "RetailClgSetptWD" SchDayFriRef = "RetailClgSetptWD" SchDaySatRef = "RetailClgSetptSat" SchDaySunRef = "RetailClgSetptSun" SchDayHolRef = "RetailClgSetptSun" SchDayHtgDDRef = "RetailClgSetptWD" SchDayClgDDRef = "RetailClgSetptWD"..</v>
      </c>
      <c r="B155" s="1" t="s">
        <v>623</v>
      </c>
      <c r="C155" t="str">
        <f t="shared" si="19"/>
        <v xml:space="preserve">SchWeek "RetailClgSetptWk"  Type = "Temperature" </v>
      </c>
      <c r="D155" t="str">
        <f t="shared" si="17"/>
        <v>SchDayMonRef = "RetailClgSetptWD" SchDayTueRef = "RetailClgSetptWD" SchDayWedRef = "RetailClgSetptWD" SchDayThuRef = "RetailClgSetptWD" SchDayFriRef = "RetailClgSetptWD" SchDaySatRef = "RetailClgSetptSat" SchDaySunRef = "RetailClgSetptSun" SchDayHolRef = "RetailClgSetptSun" SchDayHtgDDRef = "RetailClgSetptWD" SchDayClgDDRef = "RetailClgSetptWD"..</v>
      </c>
      <c r="E155" t="s">
        <v>1333</v>
      </c>
      <c r="F155" t="str">
        <f t="shared" si="21"/>
        <v>Temperature</v>
      </c>
      <c r="G155" t="s">
        <v>1334</v>
      </c>
      <c r="H155" t="s">
        <v>1334</v>
      </c>
      <c r="I155" t="s">
        <v>1334</v>
      </c>
      <c r="J155" t="s">
        <v>1334</v>
      </c>
      <c r="K155" t="s">
        <v>1334</v>
      </c>
      <c r="L155" t="s">
        <v>1335</v>
      </c>
      <c r="M155" t="s">
        <v>1336</v>
      </c>
      <c r="N155" t="s">
        <v>1336</v>
      </c>
      <c r="O155" t="s">
        <v>1334</v>
      </c>
      <c r="P155" t="s">
        <v>1334</v>
      </c>
    </row>
    <row r="156" spans="1:16" x14ac:dyDescent="0.25">
      <c r="A156" t="str">
        <f t="shared" si="18"/>
        <v>SchWeek "RetailInfiltrationWk"  Type = "Fraction" SchDayMonRef = "RetailInfiltrationWD" SchDayTueRef = "RetailInfiltrationWD" SchDayWedRef = "RetailInfiltrationWD" SchDayThuRef = "RetailInfiltrationWD" SchDayFriRef = "RetailInfiltrationWD" SchDaySatRef = "RetailInfiltrationSat" SchDaySunRef = "RetailInfiltrationSun" SchDayHolRef = "RetailInfiltrationSun" SchDayHtgDDRef = "RetailInfiltrationWD" SchDayClgDDRef = "RetailInfiltrationWD"..</v>
      </c>
      <c r="B156" s="1" t="s">
        <v>623</v>
      </c>
      <c r="C156" t="str">
        <f t="shared" si="19"/>
        <v xml:space="preserve">SchWeek "RetailInfiltrationWk"  Type = "Fraction" </v>
      </c>
      <c r="D156" t="str">
        <f t="shared" si="17"/>
        <v>SchDayMonRef = "RetailInfiltrationWD" SchDayTueRef = "RetailInfiltrationWD" SchDayWedRef = "RetailInfiltrationWD" SchDayThuRef = "RetailInfiltrationWD" SchDayFriRef = "RetailInfiltrationWD" SchDaySatRef = "RetailInfiltrationSat" SchDaySunRef = "RetailInfiltrationSun" SchDayHolRef = "RetailInfiltrationSun" SchDayHtgDDRef = "RetailInfiltrationWD" SchDayClgDDRef = "RetailInfiltrationWD"..</v>
      </c>
      <c r="E156" t="s">
        <v>328</v>
      </c>
      <c r="F156" t="str">
        <f t="shared" si="21"/>
        <v>Fraction</v>
      </c>
      <c r="G156" t="s">
        <v>232</v>
      </c>
      <c r="H156" t="s">
        <v>232</v>
      </c>
      <c r="I156" t="s">
        <v>232</v>
      </c>
      <c r="J156" t="s">
        <v>232</v>
      </c>
      <c r="K156" t="s">
        <v>232</v>
      </c>
      <c r="L156" t="s">
        <v>233</v>
      </c>
      <c r="M156" t="s">
        <v>234</v>
      </c>
      <c r="N156" t="s">
        <v>234</v>
      </c>
      <c r="O156" t="s">
        <v>232</v>
      </c>
      <c r="P156" t="s">
        <v>232</v>
      </c>
    </row>
    <row r="157" spans="1:16" x14ac:dyDescent="0.25">
      <c r="A157" t="str">
        <f t="shared" si="18"/>
        <v>SchWeek "RetailEscalatorWk"  Type = "Fraction" SchDayMonRef = "RetailEscalatorWD" SchDayTueRef = "RetailEscalatorWD" SchDayWedRef = "RetailEscalatorWD" SchDayThuRef = "RetailEscalatorWD" SchDayFriRef = "RetailEscalatorWD" SchDaySatRef = "RetailEscalatorSat" SchDaySunRef = "RetailEscalatorSun" SchDayHolRef = "RetailEscalatorSun" SchDayHtgDDRef = "OffDay" SchDayClgDDRef = "OnDay"..</v>
      </c>
      <c r="B157" s="1" t="s">
        <v>623</v>
      </c>
      <c r="C157" t="str">
        <f t="shared" si="19"/>
        <v xml:space="preserve">SchWeek "RetailEscalatorWk"  Type = "Fraction" </v>
      </c>
      <c r="D157" t="str">
        <f t="shared" si="17"/>
        <v>SchDayMonRef = "RetailEscalatorWD" SchDayTueRef = "RetailEscalatorWD" SchDayWedRef = "RetailEscalatorWD" SchDayThuRef = "RetailEscalatorWD" SchDayFriRef = "RetailEscalatorWD" SchDaySatRef = "RetailEscalatorSat" SchDaySunRef = "RetailEscalatorSun" SchDayHolRef = "RetailEscalatorSun" SchDayHtgDDRef = "OffDay" SchDayClgDDRef = "OnDay"..</v>
      </c>
      <c r="E157" t="s">
        <v>612</v>
      </c>
      <c r="F157" t="str">
        <f t="shared" si="21"/>
        <v>Fraction</v>
      </c>
      <c r="G157" t="s">
        <v>611</v>
      </c>
      <c r="H157" t="s">
        <v>611</v>
      </c>
      <c r="I157" t="s">
        <v>611</v>
      </c>
      <c r="J157" t="s">
        <v>611</v>
      </c>
      <c r="K157" t="s">
        <v>611</v>
      </c>
      <c r="L157" t="s">
        <v>613</v>
      </c>
      <c r="M157" t="s">
        <v>614</v>
      </c>
      <c r="N157" t="s">
        <v>614</v>
      </c>
      <c r="O157" t="s">
        <v>43</v>
      </c>
      <c r="P157" t="s">
        <v>42</v>
      </c>
    </row>
    <row r="158" spans="1:16" x14ac:dyDescent="0.25">
      <c r="A158" t="str">
        <f t="shared" si="18"/>
        <v>SchWeek "RetailWtrHtrSetptWk"  Type = "Temperature" SchDayMonRef = "RetailWtrHtrSetptWD" SchDayTueRef = "RetailWtrHtrSetptWD" SchDayWedRef = "RetailWtrHtrSetptWD" SchDayThuRef = "RetailWtrHtrSetptWD" SchDayFriRef = "RetailWtrHtrSetptWD" SchDaySatRef = "RetailWtrHtrSetptSat" SchDaySunRef = "RetailWtrHtrSetptSun" SchDayHolRef = "RetailWtrHtrSetptSun" SchDayHtgDDRef = "RetailWtrHtrSetptWD" SchDayClgDDRef = "RetailWtrHtrSetptWD"..</v>
      </c>
      <c r="B158" s="1" t="s">
        <v>623</v>
      </c>
      <c r="C158" t="str">
        <f t="shared" si="19"/>
        <v xml:space="preserve">SchWeek "RetailWtrHtrSetptWk"  Type = "Temperature" </v>
      </c>
      <c r="D158" t="str">
        <f t="shared" si="17"/>
        <v>SchDayMonRef = "RetailWtrHtrSetptWD" SchDayTueRef = "RetailWtrHtrSetptWD" SchDayWedRef = "RetailWtrHtrSetptWD" SchDayThuRef = "RetailWtrHtrSetptWD" SchDayFriRef = "RetailWtrHtrSetptWD" SchDaySatRef = "RetailWtrHtrSetptSat" SchDaySunRef = "RetailWtrHtrSetptSun" SchDayHolRef = "RetailWtrHtrSetptSun" SchDayHtgDDRef = "RetailWtrHtrSetptWD" SchDayClgDDRef = "RetailWtrHtrSetptWD"..</v>
      </c>
      <c r="E158" t="s">
        <v>1337</v>
      </c>
      <c r="F158" t="str">
        <f t="shared" si="21"/>
        <v>Temperature</v>
      </c>
      <c r="G158" t="s">
        <v>1338</v>
      </c>
      <c r="H158" t="s">
        <v>1338</v>
      </c>
      <c r="I158" t="s">
        <v>1338</v>
      </c>
      <c r="J158" t="s">
        <v>1338</v>
      </c>
      <c r="K158" t="s">
        <v>1338</v>
      </c>
      <c r="L158" t="s">
        <v>1339</v>
      </c>
      <c r="M158" t="s">
        <v>1340</v>
      </c>
      <c r="N158" t="s">
        <v>1340</v>
      </c>
      <c r="O158" t="s">
        <v>1338</v>
      </c>
      <c r="P158" t="s">
        <v>1338</v>
      </c>
    </row>
    <row r="159" spans="1:16" x14ac:dyDescent="0.25">
      <c r="A159" t="str">
        <f t="shared" si="18"/>
        <v>SchWeek "SchoolOccupancyWk"  Type = "Fraction" SchDayMonRef = "SchoolOccupancyWD" SchDayTueRef = "SchoolOccupancyWD" SchDayWedRef = "SchoolOccupancyWD" SchDayThuRef = "SchoolOccupancyWD" SchDayFriRef = "SchoolOccupancyWD" SchDaySatRef = "SchoolOccupancySat" SchDaySunRef = "SchoolOccupancySun" SchDayHolRef = "SchoolOccupancySun" SchDayHtgDDRef = "OffDay" SchDayClgDDRef = "OnDay"..</v>
      </c>
      <c r="B159" s="1" t="s">
        <v>623</v>
      </c>
      <c r="C159" t="str">
        <f t="shared" si="19"/>
        <v xml:space="preserve">SchWeek "SchoolOccupancyWk"  Type = "Fraction" </v>
      </c>
      <c r="D159" t="str">
        <f t="shared" si="17"/>
        <v>SchDayMonRef = "SchoolOccupancyWD" SchDayTueRef = "SchoolOccupancyWD" SchDayWedRef = "SchoolOccupancyWD" SchDayThuRef = "SchoolOccupancyWD" SchDayFriRef = "SchoolOccupancyWD" SchDaySatRef = "SchoolOccupancySat" SchDaySunRef = "SchoolOccupancySun" SchDayHolRef = "SchoolOccupancySun" SchDayHtgDDRef = "OffDay" SchDayClgDDRef = "OnDay"..</v>
      </c>
      <c r="E159" t="s">
        <v>329</v>
      </c>
      <c r="F159" t="str">
        <f t="shared" si="21"/>
        <v>Fraction</v>
      </c>
      <c r="G159" t="s">
        <v>235</v>
      </c>
      <c r="H159" t="s">
        <v>235</v>
      </c>
      <c r="I159" t="s">
        <v>235</v>
      </c>
      <c r="J159" t="s">
        <v>235</v>
      </c>
      <c r="K159" t="s">
        <v>235</v>
      </c>
      <c r="L159" t="s">
        <v>236</v>
      </c>
      <c r="M159" t="s">
        <v>237</v>
      </c>
      <c r="N159" t="s">
        <v>237</v>
      </c>
      <c r="O159" t="s">
        <v>43</v>
      </c>
      <c r="P159" t="s">
        <v>42</v>
      </c>
    </row>
    <row r="160" spans="1:16" x14ac:dyDescent="0.25">
      <c r="A160" t="str">
        <f t="shared" si="18"/>
        <v>SchWeek "SchoolLightsWk"  Type = "Fraction" SchDayMonRef = "SchoolLightsWD" SchDayTueRef = "SchoolLightsWD" SchDayWedRef = "SchoolLightsWD" SchDayThuRef = "SchoolLightsWD" SchDayFriRef = "SchoolLightsWD" SchDaySatRef = "SchoolLightsSat" SchDaySunRef = "SchoolLightsSun" SchDayHolRef = "SchoolLightsSun" SchDayHtgDDRef = "OffDay" SchDayClgDDRef = "OnDay"..</v>
      </c>
      <c r="B160" s="1" t="s">
        <v>623</v>
      </c>
      <c r="C160" t="str">
        <f t="shared" si="19"/>
        <v xml:space="preserve">SchWeek "SchoolLightsWk"  Type = "Fraction" </v>
      </c>
      <c r="D160" t="str">
        <f t="shared" si="17"/>
        <v>SchDayMonRef = "SchoolLightsWD" SchDayTueRef = "SchoolLightsWD" SchDayWedRef = "SchoolLightsWD" SchDayThuRef = "SchoolLightsWD" SchDayFriRef = "SchoolLightsWD" SchDaySatRef = "SchoolLightsSat" SchDaySunRef = "SchoolLightsSun" SchDayHolRef = "SchoolLightsSun" SchDayHtgDDRef = "OffDay" SchDayClgDDRef = "OnDay"..</v>
      </c>
      <c r="E160" t="s">
        <v>508</v>
      </c>
      <c r="F160" t="str">
        <f t="shared" si="21"/>
        <v>Fraction</v>
      </c>
      <c r="G160" t="s">
        <v>509</v>
      </c>
      <c r="H160" t="s">
        <v>509</v>
      </c>
      <c r="I160" t="s">
        <v>509</v>
      </c>
      <c r="J160" t="s">
        <v>509</v>
      </c>
      <c r="K160" t="s">
        <v>509</v>
      </c>
      <c r="L160" t="s">
        <v>510</v>
      </c>
      <c r="M160" t="s">
        <v>511</v>
      </c>
      <c r="N160" t="s">
        <v>511</v>
      </c>
      <c r="O160" t="s">
        <v>43</v>
      </c>
      <c r="P160" t="s">
        <v>42</v>
      </c>
    </row>
    <row r="161" spans="1:16" x14ac:dyDescent="0.25">
      <c r="A161" t="str">
        <f t="shared" si="18"/>
        <v>SchWeek "SchoolReceptacleWk"  Type = "Fraction" SchDayMonRef = "SchoolReceptacleWD" SchDayTueRef = "SchoolReceptacleWD" SchDayWedRef = "SchoolReceptacleWD" SchDayThuRef = "SchoolReceptacleWD" SchDayFriRef = "SchoolReceptacleWD" SchDaySatRef = "SchoolReceptacleSat" SchDaySunRef = "SchoolReceptacleSun" SchDayHolRef = "SchoolReceptacleSun" SchDayHtgDDRef = "OffDay" SchDayClgDDRef = "OnDay"..</v>
      </c>
      <c r="B161" s="1" t="s">
        <v>623</v>
      </c>
      <c r="C161" t="str">
        <f t="shared" si="19"/>
        <v xml:space="preserve">SchWeek "SchoolReceptacleWk"  Type = "Fraction" </v>
      </c>
      <c r="D161" t="str">
        <f t="shared" si="17"/>
        <v>SchDayMonRef = "SchoolReceptacleWD" SchDayTueRef = "SchoolReceptacleWD" SchDayWedRef = "SchoolReceptacleWD" SchDayThuRef = "SchoolReceptacleWD" SchDayFriRef = "SchoolReceptacleWD" SchDaySatRef = "SchoolReceptacleSat" SchDaySunRef = "SchoolReceptacleSun" SchDayHolRef = "SchoolReceptacleSun" SchDayHtgDDRef = "OffDay" SchDayClgDDRef = "OnDay"..</v>
      </c>
      <c r="E161" t="s">
        <v>330</v>
      </c>
      <c r="F161" t="str">
        <f t="shared" si="21"/>
        <v>Fraction</v>
      </c>
      <c r="G161" t="s">
        <v>238</v>
      </c>
      <c r="H161" t="s">
        <v>238</v>
      </c>
      <c r="I161" t="s">
        <v>238</v>
      </c>
      <c r="J161" t="s">
        <v>238</v>
      </c>
      <c r="K161" t="s">
        <v>238</v>
      </c>
      <c r="L161" t="s">
        <v>239</v>
      </c>
      <c r="M161" t="s">
        <v>240</v>
      </c>
      <c r="N161" t="s">
        <v>240</v>
      </c>
      <c r="O161" t="s">
        <v>43</v>
      </c>
      <c r="P161" t="s">
        <v>42</v>
      </c>
    </row>
    <row r="162" spans="1:16" x14ac:dyDescent="0.25">
      <c r="A162" t="str">
        <f t="shared" si="18"/>
        <v>SchWeek "SchoolHVACAvailWk"  Type = "OnOff" SchDayMonRef = "SchoolHVACAvailWD" SchDayTueRef = "SchoolHVACAvailWD" SchDayWedRef = "SchoolHVACAvailWD" SchDayThuRef = "SchoolHVACAvailWD" SchDayFriRef = "SchoolHVACAvailWD" SchDaySatRef = "SchoolHVACAvailSat" SchDaySunRef = "SchoolHVACAvailSun" SchDayHolRef = "SchoolHVACAvailSun" SchDayHtgDDRef = "OnDay" SchDayClgDDRef = "OnDay"..</v>
      </c>
      <c r="B162" s="1" t="s">
        <v>623</v>
      </c>
      <c r="C162" t="str">
        <f t="shared" si="19"/>
        <v xml:space="preserve">SchWeek "SchoolHVACAvailWk"  Type = "OnOff" </v>
      </c>
      <c r="D162" t="str">
        <f t="shared" si="17"/>
        <v>SchDayMonRef = "SchoolHVACAvailWD" SchDayTueRef = "SchoolHVACAvailWD" SchDayWedRef = "SchoolHVACAvailWD" SchDayThuRef = "SchoolHVACAvailWD" SchDayFriRef = "SchoolHVACAvailWD" SchDaySatRef = "SchoolHVACAvailSat" SchDaySunRef = "SchoolHVACAvailSun" SchDayHolRef = "SchoolHVACAvailSun" SchDayHtgDDRef = "OnDay" SchDayClgDDRef = "OnDay"..</v>
      </c>
      <c r="E162" t="s">
        <v>560</v>
      </c>
      <c r="F162" t="str">
        <f t="shared" si="21"/>
        <v>OnOff</v>
      </c>
      <c r="G162" t="s">
        <v>561</v>
      </c>
      <c r="H162" t="s">
        <v>561</v>
      </c>
      <c r="I162" t="s">
        <v>561</v>
      </c>
      <c r="J162" t="s">
        <v>561</v>
      </c>
      <c r="K162" t="s">
        <v>561</v>
      </c>
      <c r="L162" t="s">
        <v>562</v>
      </c>
      <c r="M162" t="s">
        <v>563</v>
      </c>
      <c r="N162" t="s">
        <v>563</v>
      </c>
      <c r="O162" t="s">
        <v>42</v>
      </c>
      <c r="P162" t="s">
        <v>42</v>
      </c>
    </row>
    <row r="163" spans="1:16" x14ac:dyDescent="0.25">
      <c r="A163" t="str">
        <f t="shared" si="18"/>
        <v>SchWeek "SchoolServiceHotWaterWk"  Type = "Fraction" SchDayMonRef = "SchoolServiceHotWaterWD" SchDayTueRef = "SchoolServiceHotWaterWD" SchDayWedRef = "SchoolServiceHotWaterWD" SchDayThuRef = "SchoolServiceHotWaterWD" SchDayFriRef = "SchoolServiceHotWaterWD" SchDaySatRef = "SchoolServiceHotWaterSat" SchDaySunRef = "SchoolServiceHotWaterSun" SchDayHolRef = "SchoolServiceHotWaterSun" SchDayHtgDDRef = "OffDay" SchDayClgDDRef = "OnDay"..</v>
      </c>
      <c r="B163" s="1" t="s">
        <v>623</v>
      </c>
      <c r="C163" t="str">
        <f t="shared" si="19"/>
        <v xml:space="preserve">SchWeek "SchoolServiceHotWaterWk"  Type = "Fraction" </v>
      </c>
      <c r="D163" t="str">
        <f t="shared" ref="D163:D230" si="22">CONCATENATE(G$1,G163,H$1,H163,I$1,I163,J$1,J163,K$1,K163,L$1,L163,M$1,M163,N$1,N163,O$1,O163,P$1,P163,"""..")</f>
        <v>SchDayMonRef = "SchoolServiceHotWaterWD" SchDayTueRef = "SchoolServiceHotWaterWD" SchDayWedRef = "SchoolServiceHotWaterWD" SchDayThuRef = "SchoolServiceHotWaterWD" SchDayFriRef = "SchoolServiceHotWaterWD" SchDaySatRef = "SchoolServiceHotWaterSat" SchDaySunRef = "SchoolServiceHotWaterSun" SchDayHolRef = "SchoolServiceHotWaterSun" SchDayHtgDDRef = "OffDay" SchDayClgDDRef = "OnDay"..</v>
      </c>
      <c r="E163" t="s">
        <v>331</v>
      </c>
      <c r="F163" t="str">
        <f t="shared" si="21"/>
        <v>Fraction</v>
      </c>
      <c r="G163" t="s">
        <v>241</v>
      </c>
      <c r="H163" t="s">
        <v>241</v>
      </c>
      <c r="I163" t="s">
        <v>241</v>
      </c>
      <c r="J163" t="s">
        <v>241</v>
      </c>
      <c r="K163" t="s">
        <v>241</v>
      </c>
      <c r="L163" t="s">
        <v>242</v>
      </c>
      <c r="M163" t="s">
        <v>243</v>
      </c>
      <c r="N163" t="s">
        <v>243</v>
      </c>
      <c r="O163" t="s">
        <v>43</v>
      </c>
      <c r="P163" t="s">
        <v>42</v>
      </c>
    </row>
    <row r="164" spans="1:16" x14ac:dyDescent="0.25">
      <c r="A164" t="str">
        <f t="shared" ref="A164:A231" si="23">CONCATENATE(C164,D164)</f>
        <v>SchWeek "SchoolElevatorWk"  Type = "Fraction" SchDayMonRef = "SchoolElevatorWD" SchDayTueRef = "SchoolElevatorWD" SchDayWedRef = "SchoolElevatorWD" SchDayThuRef = "SchoolElevatorWD" SchDayFriRef = "SchoolElevatorWD" SchDaySatRef = "SchoolElevatorSat" SchDaySunRef = "SchoolElevatorSun" SchDayHolRef = "SchoolElevatorSun" SchDayHtgDDRef = "OffDay" SchDayClgDDRef = "OnDay"..</v>
      </c>
      <c r="B164" s="1" t="s">
        <v>623</v>
      </c>
      <c r="C164" t="str">
        <f t="shared" ref="C164:C231" si="24">CONCATENATE("SchWeek """,E164,"""  Type = """,F164,""" ")</f>
        <v xml:space="preserve">SchWeek "SchoolElevatorWk"  Type = "Fraction" </v>
      </c>
      <c r="D164" t="str">
        <f t="shared" si="22"/>
        <v>SchDayMonRef = "SchoolElevatorWD" SchDayTueRef = "SchoolElevatorWD" SchDayWedRef = "SchoolElevatorWD" SchDayThuRef = "SchoolElevatorWD" SchDayFriRef = "SchoolElevatorWD" SchDaySatRef = "SchoolElevatorSat" SchDaySunRef = "SchoolElevatorSun" SchDayHolRef = "SchoolElevatorSun" SchDayHtgDDRef = "OffDay" SchDayClgDDRef = "OnDay"..</v>
      </c>
      <c r="E164" t="s">
        <v>332</v>
      </c>
      <c r="F164" t="str">
        <f t="shared" si="21"/>
        <v>Fraction</v>
      </c>
      <c r="G164" t="s">
        <v>244</v>
      </c>
      <c r="H164" t="s">
        <v>244</v>
      </c>
      <c r="I164" t="s">
        <v>244</v>
      </c>
      <c r="J164" t="s">
        <v>244</v>
      </c>
      <c r="K164" t="s">
        <v>244</v>
      </c>
      <c r="L164" t="s">
        <v>245</v>
      </c>
      <c r="M164" t="s">
        <v>246</v>
      </c>
      <c r="N164" t="s">
        <v>246</v>
      </c>
      <c r="O164" t="s">
        <v>43</v>
      </c>
      <c r="P164" t="s">
        <v>42</v>
      </c>
    </row>
    <row r="165" spans="1:16" x14ac:dyDescent="0.25">
      <c r="A165" t="str">
        <f t="shared" si="23"/>
        <v>SchWeek "SchoolRefrigerationWk"  Type = "Fraction" SchDayMonRef = "SchoolRefrigerationWD" SchDayTueRef = "SchoolRefrigerationWD" SchDayWedRef = "SchoolRefrigerationWD" SchDayThuRef = "SchoolRefrigerationWD" SchDayFriRef = "SchoolRefrigerationWD" SchDaySatRef = "SchoolRefrigerationSat" SchDaySunRef = "SchoolRefrigerationSun" SchDayHolRef = "SchoolRefrigerationSun" SchDayHtgDDRef = "SchoolRefrigerationSun" SchDayClgDDRef = "SchoolRefrigerationWD"..</v>
      </c>
      <c r="B165" s="1" t="s">
        <v>623</v>
      </c>
      <c r="C165" t="str">
        <f t="shared" si="24"/>
        <v xml:space="preserve">SchWeek "SchoolRefrigerationWk"  Type = "Fraction" </v>
      </c>
      <c r="D165" t="str">
        <f t="shared" si="22"/>
        <v>SchDayMonRef = "SchoolRefrigerationWD" SchDayTueRef = "SchoolRefrigerationWD" SchDayWedRef = "SchoolRefrigerationWD" SchDayThuRef = "SchoolRefrigerationWD" SchDayFriRef = "SchoolRefrigerationWD" SchDaySatRef = "SchoolRefrigerationSat" SchDaySunRef = "SchoolRefrigerationSun" SchDayHolRef = "SchoolRefrigerationSun" SchDayHtgDDRef = "SchoolRefrigerationSun" SchDayClgDDRef = "SchoolRefrigerationWD"..</v>
      </c>
      <c r="E165" t="s">
        <v>333</v>
      </c>
      <c r="F165" t="str">
        <f t="shared" si="21"/>
        <v>Fraction</v>
      </c>
      <c r="G165" t="s">
        <v>247</v>
      </c>
      <c r="H165" t="s">
        <v>247</v>
      </c>
      <c r="I165" t="s">
        <v>247</v>
      </c>
      <c r="J165" t="s">
        <v>247</v>
      </c>
      <c r="K165" t="s">
        <v>247</v>
      </c>
      <c r="L165" t="s">
        <v>248</v>
      </c>
      <c r="M165" t="s">
        <v>249</v>
      </c>
      <c r="N165" t="s">
        <v>249</v>
      </c>
      <c r="O165" t="s">
        <v>249</v>
      </c>
      <c r="P165" t="s">
        <v>247</v>
      </c>
    </row>
    <row r="166" spans="1:16" x14ac:dyDescent="0.25">
      <c r="A166" t="str">
        <f t="shared" si="23"/>
        <v>SchWeek "SchoolGasEquipWk"  Type = "Fraction" SchDayMonRef = "SchoolGasEquipWD" SchDayTueRef = "SchoolGasEquipWD" SchDayWedRef = "SchoolGasEquipWD" SchDayThuRef = "SchoolGasEquipWD" SchDayFriRef = "SchoolGasEquipWD" SchDaySatRef = "SchoolGasEquipSat" SchDaySunRef = "SchoolGasEquipSun" SchDayHolRef = "SchoolGasEquipSun" SchDayHtgDDRef = "OffDay" SchDayClgDDRef = "OnDay"..</v>
      </c>
      <c r="B166" s="1" t="s">
        <v>623</v>
      </c>
      <c r="C166" t="str">
        <f t="shared" si="24"/>
        <v xml:space="preserve">SchWeek "SchoolGasEquipWk"  Type = "Fraction" </v>
      </c>
      <c r="D166" t="str">
        <f t="shared" si="22"/>
        <v>SchDayMonRef = "SchoolGasEquipWD" SchDayTueRef = "SchoolGasEquipWD" SchDayWedRef = "SchoolGasEquipWD" SchDayThuRef = "SchoolGasEquipWD" SchDayFriRef = "SchoolGasEquipWD" SchDaySatRef = "SchoolGasEquipSat" SchDaySunRef = "SchoolGasEquipSun" SchDayHolRef = "SchoolGasEquipSun" SchDayHtgDDRef = "OffDay" SchDayClgDDRef = "OnDay"..</v>
      </c>
      <c r="E166" t="s">
        <v>460</v>
      </c>
      <c r="F166" t="str">
        <f t="shared" si="21"/>
        <v>Fraction</v>
      </c>
      <c r="G166" t="s">
        <v>461</v>
      </c>
      <c r="H166" t="s">
        <v>461</v>
      </c>
      <c r="I166" t="s">
        <v>461</v>
      </c>
      <c r="J166" t="s">
        <v>461</v>
      </c>
      <c r="K166" t="s">
        <v>461</v>
      </c>
      <c r="L166" t="s">
        <v>462</v>
      </c>
      <c r="M166" t="s">
        <v>463</v>
      </c>
      <c r="N166" t="s">
        <v>463</v>
      </c>
      <c r="O166" t="s">
        <v>43</v>
      </c>
      <c r="P166" t="s">
        <v>42</v>
      </c>
    </row>
    <row r="167" spans="1:16" x14ac:dyDescent="0.25">
      <c r="A167" t="str">
        <f t="shared" si="23"/>
        <v>SchWeek "SchoolHtgSetptWk"  Type = "Temperature" SchDayMonRef = "SchoolHtgSetptWD" SchDayTueRef = "SchoolHtgSetptWD" SchDayWedRef = "SchoolHtgSetptWD" SchDayThuRef = "SchoolHtgSetptWD" SchDayFriRef = "SchoolHtgSetptWD" SchDaySatRef = "SchoolHtgSetptSat" SchDaySunRef = "SchoolHtgSetptSun" SchDayHolRef = "SchoolHtgSetptSun" SchDayHtgDDRef = "SchoolHtgSetptWD" SchDayClgDDRef = "SchoolHtgSetptWD"..</v>
      </c>
      <c r="B167" s="1" t="s">
        <v>623</v>
      </c>
      <c r="C167" t="str">
        <f t="shared" si="24"/>
        <v xml:space="preserve">SchWeek "SchoolHtgSetptWk"  Type = "Temperature" </v>
      </c>
      <c r="D167" t="str">
        <f t="shared" si="22"/>
        <v>SchDayMonRef = "SchoolHtgSetptWD" SchDayTueRef = "SchoolHtgSetptWD" SchDayWedRef = "SchoolHtgSetptWD" SchDayThuRef = "SchoolHtgSetptWD" SchDayFriRef = "SchoolHtgSetptWD" SchDaySatRef = "SchoolHtgSetptSat" SchDaySunRef = "SchoolHtgSetptSun" SchDayHolRef = "SchoolHtgSetptSun" SchDayHtgDDRef = "SchoolHtgSetptWD" SchDayClgDDRef = "SchoolHtgSetptWD"..</v>
      </c>
      <c r="E167" t="s">
        <v>1341</v>
      </c>
      <c r="F167" t="str">
        <f t="shared" si="21"/>
        <v>Temperature</v>
      </c>
      <c r="G167" t="s">
        <v>1342</v>
      </c>
      <c r="H167" t="s">
        <v>1342</v>
      </c>
      <c r="I167" t="s">
        <v>1342</v>
      </c>
      <c r="J167" t="s">
        <v>1342</v>
      </c>
      <c r="K167" t="s">
        <v>1342</v>
      </c>
      <c r="L167" t="s">
        <v>1343</v>
      </c>
      <c r="M167" t="s">
        <v>1344</v>
      </c>
      <c r="N167" t="s">
        <v>1344</v>
      </c>
      <c r="O167" t="s">
        <v>1342</v>
      </c>
      <c r="P167" t="s">
        <v>1342</v>
      </c>
    </row>
    <row r="168" spans="1:16" x14ac:dyDescent="0.25">
      <c r="A168" t="str">
        <f t="shared" si="23"/>
        <v>SchWeek "SchoolClgSetptWk"  Type = "Temperature" SchDayMonRef = "SchoolClgSetptWD" SchDayTueRef = "SchoolClgSetptWD" SchDayWedRef = "SchoolClgSetptWD" SchDayThuRef = "SchoolClgSetptWD" SchDayFriRef = "SchoolClgSetptWD" SchDaySatRef = "SchoolClgSetptSat" SchDaySunRef = "SchoolClgSetptSun" SchDayHolRef = "SchoolClgSetptSun" SchDayHtgDDRef = "SchoolClgSetptWD" SchDayClgDDRef = "SchoolClgSetptWD"..</v>
      </c>
      <c r="B168" s="1" t="s">
        <v>623</v>
      </c>
      <c r="C168" t="str">
        <f t="shared" si="24"/>
        <v xml:space="preserve">SchWeek "SchoolClgSetptWk"  Type = "Temperature" </v>
      </c>
      <c r="D168" t="str">
        <f t="shared" si="22"/>
        <v>SchDayMonRef = "SchoolClgSetptWD" SchDayTueRef = "SchoolClgSetptWD" SchDayWedRef = "SchoolClgSetptWD" SchDayThuRef = "SchoolClgSetptWD" SchDayFriRef = "SchoolClgSetptWD" SchDaySatRef = "SchoolClgSetptSat" SchDaySunRef = "SchoolClgSetptSun" SchDayHolRef = "SchoolClgSetptSun" SchDayHtgDDRef = "SchoolClgSetptWD" SchDayClgDDRef = "SchoolClgSetptWD"..</v>
      </c>
      <c r="E168" t="s">
        <v>1345</v>
      </c>
      <c r="F168" t="str">
        <f t="shared" si="21"/>
        <v>Temperature</v>
      </c>
      <c r="G168" t="s">
        <v>1346</v>
      </c>
      <c r="H168" t="s">
        <v>1346</v>
      </c>
      <c r="I168" t="s">
        <v>1346</v>
      </c>
      <c r="J168" t="s">
        <v>1346</v>
      </c>
      <c r="K168" t="s">
        <v>1346</v>
      </c>
      <c r="L168" t="s">
        <v>1347</v>
      </c>
      <c r="M168" t="s">
        <v>1348</v>
      </c>
      <c r="N168" t="s">
        <v>1348</v>
      </c>
      <c r="O168" t="s">
        <v>1346</v>
      </c>
      <c r="P168" t="s">
        <v>1346</v>
      </c>
    </row>
    <row r="169" spans="1:16" x14ac:dyDescent="0.25">
      <c r="A169" t="str">
        <f t="shared" si="23"/>
        <v>SchWeek "SchoolInfiltrationWk"  Type = "Fraction" SchDayMonRef = "SchoolInfiltrationWD" SchDayTueRef = "SchoolInfiltrationWD" SchDayWedRef = "SchoolInfiltrationWD" SchDayThuRef = "SchoolInfiltrationWD" SchDayFriRef = "SchoolInfiltrationWD" SchDaySatRef = "SchoolInfiltrationSat" SchDaySunRef = "SchoolInfiltrationSun" SchDayHolRef = "SchoolInfiltrationSun" SchDayHtgDDRef = "SchoolInfiltrationWD" SchDayClgDDRef = "SchoolInfiltrationWD"..</v>
      </c>
      <c r="B169" s="1" t="s">
        <v>623</v>
      </c>
      <c r="C169" t="str">
        <f t="shared" si="24"/>
        <v xml:space="preserve">SchWeek "SchoolInfiltrationWk"  Type = "Fraction" </v>
      </c>
      <c r="D169" t="str">
        <f t="shared" si="22"/>
        <v>SchDayMonRef = "SchoolInfiltrationWD" SchDayTueRef = "SchoolInfiltrationWD" SchDayWedRef = "SchoolInfiltrationWD" SchDayThuRef = "SchoolInfiltrationWD" SchDayFriRef = "SchoolInfiltrationWD" SchDaySatRef = "SchoolInfiltrationSat" SchDaySunRef = "SchoolInfiltrationSun" SchDayHolRef = "SchoolInfiltrationSun" SchDayHtgDDRef = "SchoolInfiltrationWD" SchDayClgDDRef = "SchoolInfiltrationWD"..</v>
      </c>
      <c r="E169" t="s">
        <v>334</v>
      </c>
      <c r="F169" t="str">
        <f t="shared" si="21"/>
        <v>Fraction</v>
      </c>
      <c r="G169" t="s">
        <v>250</v>
      </c>
      <c r="H169" t="s">
        <v>250</v>
      </c>
      <c r="I169" t="s">
        <v>250</v>
      </c>
      <c r="J169" t="s">
        <v>250</v>
      </c>
      <c r="K169" t="s">
        <v>250</v>
      </c>
      <c r="L169" t="s">
        <v>251</v>
      </c>
      <c r="M169" t="s">
        <v>252</v>
      </c>
      <c r="N169" t="s">
        <v>252</v>
      </c>
      <c r="O169" t="s">
        <v>250</v>
      </c>
      <c r="P169" t="s">
        <v>250</v>
      </c>
    </row>
    <row r="170" spans="1:16" x14ac:dyDescent="0.25">
      <c r="A170" t="str">
        <f t="shared" si="23"/>
        <v>SchWeek "SchoolWtrHtrSetptWk"  Type = "Temperature" SchDayMonRef = "SchoolWtrHtrSetptWD" SchDayTueRef = "SchoolWtrHtrSetptWD" SchDayWedRef = "SchoolWtrHtrSetptWD" SchDayThuRef = "SchoolWtrHtrSetptWD" SchDayFriRef = "SchoolWtrHtrSetptWD" SchDaySatRef = "SchoolWtrHtrSetptSat" SchDaySunRef = "SchoolWtrHtrSetptSun" SchDayHolRef = "SchoolWtrHtrSetptSun" SchDayHtgDDRef = "SchoolWtrHtrSetptWD" SchDayClgDDRef = "SchoolWtrHtrSetptWD"..</v>
      </c>
      <c r="B170" s="1" t="s">
        <v>623</v>
      </c>
      <c r="C170" t="str">
        <f t="shared" si="24"/>
        <v xml:space="preserve">SchWeek "SchoolWtrHtrSetptWk"  Type = "Temperature" </v>
      </c>
      <c r="D170" t="str">
        <f t="shared" si="22"/>
        <v>SchDayMonRef = "SchoolWtrHtrSetptWD" SchDayTueRef = "SchoolWtrHtrSetptWD" SchDayWedRef = "SchoolWtrHtrSetptWD" SchDayThuRef = "SchoolWtrHtrSetptWD" SchDayFriRef = "SchoolWtrHtrSetptWD" SchDaySatRef = "SchoolWtrHtrSetptSat" SchDaySunRef = "SchoolWtrHtrSetptSun" SchDayHolRef = "SchoolWtrHtrSetptSun" SchDayHtgDDRef = "SchoolWtrHtrSetptWD" SchDayClgDDRef = "SchoolWtrHtrSetptWD"..</v>
      </c>
      <c r="E170" t="s">
        <v>1349</v>
      </c>
      <c r="F170" t="str">
        <f t="shared" si="21"/>
        <v>Temperature</v>
      </c>
      <c r="G170" t="s">
        <v>1350</v>
      </c>
      <c r="H170" t="s">
        <v>1350</v>
      </c>
      <c r="I170" t="s">
        <v>1350</v>
      </c>
      <c r="J170" t="s">
        <v>1350</v>
      </c>
      <c r="K170" t="s">
        <v>1350</v>
      </c>
      <c r="L170" t="s">
        <v>1351</v>
      </c>
      <c r="M170" t="s">
        <v>1352</v>
      </c>
      <c r="N170" t="s">
        <v>1352</v>
      </c>
      <c r="O170" t="s">
        <v>1350</v>
      </c>
      <c r="P170" t="s">
        <v>1350</v>
      </c>
    </row>
    <row r="171" spans="1:16" x14ac:dyDescent="0.25">
      <c r="A171" t="str">
        <f t="shared" si="23"/>
        <v>SchWeek "SchoolEscalatorWk"  Type = "Fraction" SchDayMonRef = "SchoolEscalatorWD" SchDayTueRef = "SchoolEscalatorWD" SchDayWedRef = "SchoolEscalatorWD" SchDayThuRef = "SchoolEscalatorWD" SchDayFriRef = "SchoolEscalatorWD" SchDaySatRef = "SchoolEscalatorSat" SchDaySunRef = "SchoolEscalatorSun" SchDayHolRef = "SchoolEscalatorSun" SchDayHtgDDRef = "OffDay" SchDayClgDDRef = "OnDay"..</v>
      </c>
      <c r="B171" s="1" t="s">
        <v>623</v>
      </c>
      <c r="C171" t="str">
        <f t="shared" si="24"/>
        <v xml:space="preserve">SchWeek "SchoolEscalatorWk"  Type = "Fraction" </v>
      </c>
      <c r="D171" t="str">
        <f t="shared" si="22"/>
        <v>SchDayMonRef = "SchoolEscalatorWD" SchDayTueRef = "SchoolEscalatorWD" SchDayWedRef = "SchoolEscalatorWD" SchDayThuRef = "SchoolEscalatorWD" SchDayFriRef = "SchoolEscalatorWD" SchDaySatRef = "SchoolEscalatorSat" SchDaySunRef = "SchoolEscalatorSun" SchDayHolRef = "SchoolEscalatorSun" SchDayHtgDDRef = "OffDay" SchDayClgDDRef = "OnDay"..</v>
      </c>
      <c r="E171" t="s">
        <v>1145</v>
      </c>
      <c r="F171" t="str">
        <f t="shared" si="21"/>
        <v>Fraction</v>
      </c>
      <c r="G171" t="s">
        <v>1146</v>
      </c>
      <c r="H171" t="s">
        <v>1146</v>
      </c>
      <c r="I171" t="s">
        <v>1146</v>
      </c>
      <c r="J171" t="s">
        <v>1146</v>
      </c>
      <c r="K171" t="s">
        <v>1146</v>
      </c>
      <c r="L171" t="s">
        <v>1147</v>
      </c>
      <c r="M171" t="s">
        <v>1148</v>
      </c>
      <c r="N171" t="s">
        <v>1148</v>
      </c>
      <c r="O171" t="s">
        <v>43</v>
      </c>
      <c r="P171" t="s">
        <v>42</v>
      </c>
    </row>
    <row r="172" spans="1:16" x14ac:dyDescent="0.25">
      <c r="A172" t="str">
        <f t="shared" si="23"/>
        <v>SchWeek "WarehouseOccupancyWk"  Type = "Fraction" SchDayMonRef = "WarehouseOccupancyWD" SchDayTueRef = "WarehouseOccupancyWD" SchDayWedRef = "WarehouseOccupancyWD" SchDayThuRef = "WarehouseOccupancyWD" SchDayFriRef = "WarehouseOccupancyWD" SchDaySatRef = "WarehouseOccupancySat" SchDaySunRef = "WarehouseOccupancySun" SchDayHolRef = "WarehouseOccupancySun" SchDayHtgDDRef = "OffDay" SchDayClgDDRef = "OnDay"..</v>
      </c>
      <c r="B172" s="1" t="s">
        <v>623</v>
      </c>
      <c r="C172" t="str">
        <f t="shared" si="24"/>
        <v xml:space="preserve">SchWeek "WarehouseOccupancyWk"  Type = "Fraction" </v>
      </c>
      <c r="D172" t="str">
        <f t="shared" si="22"/>
        <v>SchDayMonRef = "WarehouseOccupancyWD" SchDayTueRef = "WarehouseOccupancyWD" SchDayWedRef = "WarehouseOccupancyWD" SchDayThuRef = "WarehouseOccupancyWD" SchDayFriRef = "WarehouseOccupancyWD" SchDaySatRef = "WarehouseOccupancySat" SchDaySunRef = "WarehouseOccupancySun" SchDayHolRef = "WarehouseOccupancySun" SchDayHtgDDRef = "OffDay" SchDayClgDDRef = "OnDay"..</v>
      </c>
      <c r="E172" t="s">
        <v>335</v>
      </c>
      <c r="F172" t="str">
        <f t="shared" si="21"/>
        <v>Fraction</v>
      </c>
      <c r="G172" t="s">
        <v>253</v>
      </c>
      <c r="H172" t="s">
        <v>253</v>
      </c>
      <c r="I172" t="s">
        <v>253</v>
      </c>
      <c r="J172" t="s">
        <v>253</v>
      </c>
      <c r="K172" t="s">
        <v>253</v>
      </c>
      <c r="L172" t="s">
        <v>254</v>
      </c>
      <c r="M172" t="s">
        <v>255</v>
      </c>
      <c r="N172" t="s">
        <v>255</v>
      </c>
      <c r="O172" t="s">
        <v>43</v>
      </c>
      <c r="P172" t="s">
        <v>42</v>
      </c>
    </row>
    <row r="173" spans="1:16" x14ac:dyDescent="0.25">
      <c r="A173" t="str">
        <f t="shared" si="23"/>
        <v>SchWeek "WarehouseLightsWk"  Type = "Fraction" SchDayMonRef = "WarehouseLightsWD" SchDayTueRef = "WarehouseLightsWD" SchDayWedRef = "WarehouseLightsWD" SchDayThuRef = "WarehouseLightsWD" SchDayFriRef = "WarehouseLightsWD" SchDaySatRef = "WarehouseLightsSat" SchDaySunRef = "WarehouseLightsSun" SchDayHolRef = "WarehouseLightsSun" SchDayHtgDDRef = "OffDay" SchDayClgDDRef = "OnDay"..</v>
      </c>
      <c r="B173" s="1" t="s">
        <v>623</v>
      </c>
      <c r="C173" t="str">
        <f t="shared" si="24"/>
        <v xml:space="preserve">SchWeek "WarehouseLightsWk"  Type = "Fraction" </v>
      </c>
      <c r="D173" t="str">
        <f t="shared" si="22"/>
        <v>SchDayMonRef = "WarehouseLightsWD" SchDayTueRef = "WarehouseLightsWD" SchDayWedRef = "WarehouseLightsWD" SchDayThuRef = "WarehouseLightsWD" SchDayFriRef = "WarehouseLightsWD" SchDaySatRef = "WarehouseLightsSat" SchDaySunRef = "WarehouseLightsSun" SchDayHolRef = "WarehouseLightsSun" SchDayHtgDDRef = "OffDay" SchDayClgDDRef = "OnDay"..</v>
      </c>
      <c r="E173" t="s">
        <v>512</v>
      </c>
      <c r="F173" t="str">
        <f t="shared" si="21"/>
        <v>Fraction</v>
      </c>
      <c r="G173" t="s">
        <v>513</v>
      </c>
      <c r="H173" t="s">
        <v>513</v>
      </c>
      <c r="I173" t="s">
        <v>513</v>
      </c>
      <c r="J173" t="s">
        <v>513</v>
      </c>
      <c r="K173" t="s">
        <v>513</v>
      </c>
      <c r="L173" t="s">
        <v>514</v>
      </c>
      <c r="M173" t="s">
        <v>515</v>
      </c>
      <c r="N173" t="s">
        <v>515</v>
      </c>
      <c r="O173" t="s">
        <v>43</v>
      </c>
      <c r="P173" t="s">
        <v>42</v>
      </c>
    </row>
    <row r="174" spans="1:16" x14ac:dyDescent="0.25">
      <c r="A174" t="str">
        <f t="shared" si="23"/>
        <v>SchWeek "WarehouseReceptacleWk"  Type = "Fraction" SchDayMonRef = "WarehouseReceptacleWD" SchDayTueRef = "WarehouseReceptacleWD" SchDayWedRef = "WarehouseReceptacleWD" SchDayThuRef = "WarehouseReceptacleWD" SchDayFriRef = "WarehouseReceptacleWD" SchDaySatRef = "WarehouseReceptacleSat" SchDaySunRef = "WarehouseReceptacleSun" SchDayHolRef = "WarehouseReceptacleSun" SchDayHtgDDRef = "OffDay" SchDayClgDDRef = "OnDay"..</v>
      </c>
      <c r="B174" s="1" t="s">
        <v>623</v>
      </c>
      <c r="C174" t="str">
        <f t="shared" si="24"/>
        <v xml:space="preserve">SchWeek "WarehouseReceptacleWk"  Type = "Fraction" </v>
      </c>
      <c r="D174" t="str">
        <f t="shared" si="22"/>
        <v>SchDayMonRef = "WarehouseReceptacleWD" SchDayTueRef = "WarehouseReceptacleWD" SchDayWedRef = "WarehouseReceptacleWD" SchDayThuRef = "WarehouseReceptacleWD" SchDayFriRef = "WarehouseReceptacleWD" SchDaySatRef = "WarehouseReceptacleSat" SchDaySunRef = "WarehouseReceptacleSun" SchDayHolRef = "WarehouseReceptacleSun" SchDayHtgDDRef = "OffDay" SchDayClgDDRef = "OnDay"..</v>
      </c>
      <c r="E174" t="s">
        <v>336</v>
      </c>
      <c r="F174" t="str">
        <f t="shared" si="21"/>
        <v>Fraction</v>
      </c>
      <c r="G174" t="s">
        <v>256</v>
      </c>
      <c r="H174" t="s">
        <v>256</v>
      </c>
      <c r="I174" t="s">
        <v>256</v>
      </c>
      <c r="J174" t="s">
        <v>256</v>
      </c>
      <c r="K174" t="s">
        <v>256</v>
      </c>
      <c r="L174" t="s">
        <v>257</v>
      </c>
      <c r="M174" t="s">
        <v>258</v>
      </c>
      <c r="N174" t="s">
        <v>258</v>
      </c>
      <c r="O174" t="s">
        <v>43</v>
      </c>
      <c r="P174" t="s">
        <v>42</v>
      </c>
    </row>
    <row r="175" spans="1:16" x14ac:dyDescent="0.25">
      <c r="A175" t="str">
        <f t="shared" si="23"/>
        <v>SchWeek "WarehouseHVACAvailWk"  Type = "OnOff" SchDayMonRef = "WarehouseHVACAvailWD" SchDayTueRef = "WarehouseHVACAvailWD" SchDayWedRef = "WarehouseHVACAvailWD" SchDayThuRef = "WarehouseHVACAvailWD" SchDayFriRef = "WarehouseHVACAvailWD" SchDaySatRef = "WarehouseHVACAvailSat" SchDaySunRef = "WarehouseHVACAvailSun" SchDayHolRef = "WarehouseHVACAvailSun" SchDayHtgDDRef = "OnDay" SchDayClgDDRef = "OnDay"..</v>
      </c>
      <c r="B175" s="1" t="s">
        <v>623</v>
      </c>
      <c r="C175" t="str">
        <f t="shared" si="24"/>
        <v xml:space="preserve">SchWeek "WarehouseHVACAvailWk"  Type = "OnOff" </v>
      </c>
      <c r="D175" t="str">
        <f t="shared" si="22"/>
        <v>SchDayMonRef = "WarehouseHVACAvailWD" SchDayTueRef = "WarehouseHVACAvailWD" SchDayWedRef = "WarehouseHVACAvailWD" SchDayThuRef = "WarehouseHVACAvailWD" SchDayFriRef = "WarehouseHVACAvailWD" SchDaySatRef = "WarehouseHVACAvailSat" SchDaySunRef = "WarehouseHVACAvailSun" SchDayHolRef = "WarehouseHVACAvailSun" SchDayHtgDDRef = "OnDay" SchDayClgDDRef = "OnDay"..</v>
      </c>
      <c r="E175" t="s">
        <v>564</v>
      </c>
      <c r="F175" t="str">
        <f t="shared" si="21"/>
        <v>OnOff</v>
      </c>
      <c r="G175" t="s">
        <v>565</v>
      </c>
      <c r="H175" t="s">
        <v>565</v>
      </c>
      <c r="I175" t="s">
        <v>565</v>
      </c>
      <c r="J175" t="s">
        <v>565</v>
      </c>
      <c r="K175" t="s">
        <v>565</v>
      </c>
      <c r="L175" t="s">
        <v>566</v>
      </c>
      <c r="M175" t="s">
        <v>567</v>
      </c>
      <c r="N175" t="s">
        <v>567</v>
      </c>
      <c r="O175" t="s">
        <v>42</v>
      </c>
      <c r="P175" t="s">
        <v>42</v>
      </c>
    </row>
    <row r="176" spans="1:16" x14ac:dyDescent="0.25">
      <c r="A176" t="str">
        <f t="shared" si="23"/>
        <v>SchWeek "WarehouseServiceHotWaterWk"  Type = "Fraction" SchDayMonRef = "WarehouseServiceHotWaterWD" SchDayTueRef = "WarehouseServiceHotWaterWD" SchDayWedRef = "WarehouseServiceHotWaterWD" SchDayThuRef = "WarehouseServiceHotWaterWD" SchDayFriRef = "WarehouseServiceHotWaterWD" SchDaySatRef = "WarehouseServiceHotWaterSat" SchDaySunRef = "WarehouseServiceHotWaterSun" SchDayHolRef = "WarehouseServiceHotWaterSun" SchDayHtgDDRef = "OffDay" SchDayClgDDRef = "OnDay"..</v>
      </c>
      <c r="B176" s="1" t="s">
        <v>623</v>
      </c>
      <c r="C176" t="str">
        <f t="shared" si="24"/>
        <v xml:space="preserve">SchWeek "WarehouseServiceHotWaterWk"  Type = "Fraction" </v>
      </c>
      <c r="D176" t="str">
        <f t="shared" si="22"/>
        <v>SchDayMonRef = "WarehouseServiceHotWaterWD" SchDayTueRef = "WarehouseServiceHotWaterWD" SchDayWedRef = "WarehouseServiceHotWaterWD" SchDayThuRef = "WarehouseServiceHotWaterWD" SchDayFriRef = "WarehouseServiceHotWaterWD" SchDaySatRef = "WarehouseServiceHotWaterSat" SchDaySunRef = "WarehouseServiceHotWaterSun" SchDayHolRef = "WarehouseServiceHotWaterSun" SchDayHtgDDRef = "OffDay" SchDayClgDDRef = "OnDay"..</v>
      </c>
      <c r="E176" t="s">
        <v>337</v>
      </c>
      <c r="F176" t="str">
        <f t="shared" si="21"/>
        <v>Fraction</v>
      </c>
      <c r="G176" t="s">
        <v>259</v>
      </c>
      <c r="H176" t="s">
        <v>259</v>
      </c>
      <c r="I176" t="s">
        <v>259</v>
      </c>
      <c r="J176" t="s">
        <v>259</v>
      </c>
      <c r="K176" t="s">
        <v>259</v>
      </c>
      <c r="L176" t="s">
        <v>260</v>
      </c>
      <c r="M176" t="s">
        <v>261</v>
      </c>
      <c r="N176" t="s">
        <v>261</v>
      </c>
      <c r="O176" t="s">
        <v>43</v>
      </c>
      <c r="P176" t="s">
        <v>42</v>
      </c>
    </row>
    <row r="177" spans="1:16" x14ac:dyDescent="0.25">
      <c r="A177" t="str">
        <f t="shared" si="23"/>
        <v>SchWeek "WarehouseElevatorWk"  Type = "Fraction" SchDayMonRef = "WarehouseElevatorWD" SchDayTueRef = "WarehouseElevatorWD" SchDayWedRef = "WarehouseElevatorWD" SchDayThuRef = "WarehouseElevatorWD" SchDayFriRef = "WarehouseElevatorWD" SchDaySatRef = "WarehouseElevatorSat" SchDaySunRef = "WarehouseElevatorSun" SchDayHolRef = "WarehouseElevatorSun" SchDayHtgDDRef = "OffDay" SchDayClgDDRef = "OnDay"..</v>
      </c>
      <c r="B177" s="1" t="s">
        <v>623</v>
      </c>
      <c r="C177" t="str">
        <f t="shared" si="24"/>
        <v xml:space="preserve">SchWeek "WarehouseElevatorWk"  Type = "Fraction" </v>
      </c>
      <c r="D177" t="str">
        <f t="shared" si="22"/>
        <v>SchDayMonRef = "WarehouseElevatorWD" SchDayTueRef = "WarehouseElevatorWD" SchDayWedRef = "WarehouseElevatorWD" SchDayThuRef = "WarehouseElevatorWD" SchDayFriRef = "WarehouseElevatorWD" SchDaySatRef = "WarehouseElevatorSat" SchDaySunRef = "WarehouseElevatorSun" SchDayHolRef = "WarehouseElevatorSun" SchDayHtgDDRef = "OffDay" SchDayClgDDRef = "OnDay"..</v>
      </c>
      <c r="E177" t="s">
        <v>338</v>
      </c>
      <c r="F177" t="str">
        <f t="shared" si="21"/>
        <v>Fraction</v>
      </c>
      <c r="G177" t="s">
        <v>262</v>
      </c>
      <c r="H177" t="s">
        <v>262</v>
      </c>
      <c r="I177" t="s">
        <v>262</v>
      </c>
      <c r="J177" t="s">
        <v>262</v>
      </c>
      <c r="K177" t="s">
        <v>262</v>
      </c>
      <c r="L177" t="s">
        <v>263</v>
      </c>
      <c r="M177" t="s">
        <v>264</v>
      </c>
      <c r="N177" t="s">
        <v>264</v>
      </c>
      <c r="O177" t="s">
        <v>43</v>
      </c>
      <c r="P177" t="s">
        <v>42</v>
      </c>
    </row>
    <row r="178" spans="1:16" x14ac:dyDescent="0.25">
      <c r="A178" t="str">
        <f t="shared" si="23"/>
        <v>SchWeek "WarehouseRefrigerationWk"  Type = "Fraction" SchDayMonRef = "WarehouseRefrigerationWD" SchDayTueRef = "WarehouseRefrigerationWD" SchDayWedRef = "WarehouseRefrigerationWD" SchDayThuRef = "WarehouseRefrigerationWD" SchDayFriRef = "WarehouseRefrigerationWD" SchDaySatRef = "WarehouseRefrigerationSat" SchDaySunRef = "WarehouseRefrigerationSun" SchDayHolRef = "WarehouseRefrigerationSun" SchDayHtgDDRef = "WarehouseRefrigerationSun" SchDayClgDDRef = "WarehouseRefrigerationWD"..</v>
      </c>
      <c r="B178" s="1" t="s">
        <v>623</v>
      </c>
      <c r="C178" t="str">
        <f t="shared" si="24"/>
        <v xml:space="preserve">SchWeek "WarehouseRefrigerationWk"  Type = "Fraction" </v>
      </c>
      <c r="D178" t="str">
        <f t="shared" si="22"/>
        <v>SchDayMonRef = "WarehouseRefrigerationWD" SchDayTueRef = "WarehouseRefrigerationWD" SchDayWedRef = "WarehouseRefrigerationWD" SchDayThuRef = "WarehouseRefrigerationWD" SchDayFriRef = "WarehouseRefrigerationWD" SchDaySatRef = "WarehouseRefrigerationSat" SchDaySunRef = "WarehouseRefrigerationSun" SchDayHolRef = "WarehouseRefrigerationSun" SchDayHtgDDRef = "WarehouseRefrigerationSun" SchDayClgDDRef = "WarehouseRefrigerationWD"..</v>
      </c>
      <c r="E178" t="s">
        <v>339</v>
      </c>
      <c r="F178" t="str">
        <f t="shared" si="21"/>
        <v>Fraction</v>
      </c>
      <c r="G178" t="s">
        <v>265</v>
      </c>
      <c r="H178" t="s">
        <v>265</v>
      </c>
      <c r="I178" t="s">
        <v>265</v>
      </c>
      <c r="J178" t="s">
        <v>265</v>
      </c>
      <c r="K178" t="s">
        <v>265</v>
      </c>
      <c r="L178" t="s">
        <v>266</v>
      </c>
      <c r="M178" t="s">
        <v>267</v>
      </c>
      <c r="N178" t="s">
        <v>267</v>
      </c>
      <c r="O178" t="s">
        <v>267</v>
      </c>
      <c r="P178" t="s">
        <v>265</v>
      </c>
    </row>
    <row r="179" spans="1:16" x14ac:dyDescent="0.25">
      <c r="A179" t="str">
        <f t="shared" si="23"/>
        <v>SchWeek "WarehouseHtgSetptWk"  Type = "Temperature" SchDayMonRef = "WarehouseHtgSetptWD" SchDayTueRef = "WarehouseHtgSetptWD" SchDayWedRef = "WarehouseHtgSetptWD" SchDayThuRef = "WarehouseHtgSetptWD" SchDayFriRef = "WarehouseHtgSetptWD" SchDaySatRef = "WarehouseHtgSetptSat" SchDaySunRef = "WarehouseHtgSetptSun" SchDayHolRef = "WarehouseHtgSetptSun" SchDayHtgDDRef = "WarehouseHtgSetptWD" SchDayClgDDRef = "WarehouseHtgSetptWD"..</v>
      </c>
      <c r="B179" s="1" t="s">
        <v>623</v>
      </c>
      <c r="C179" t="str">
        <f t="shared" si="24"/>
        <v xml:space="preserve">SchWeek "WarehouseHtgSetptWk"  Type = "Temperature" </v>
      </c>
      <c r="D179" t="str">
        <f t="shared" si="22"/>
        <v>SchDayMonRef = "WarehouseHtgSetptWD" SchDayTueRef = "WarehouseHtgSetptWD" SchDayWedRef = "WarehouseHtgSetptWD" SchDayThuRef = "WarehouseHtgSetptWD" SchDayFriRef = "WarehouseHtgSetptWD" SchDaySatRef = "WarehouseHtgSetptSat" SchDaySunRef = "WarehouseHtgSetptSun" SchDayHolRef = "WarehouseHtgSetptSun" SchDayHtgDDRef = "WarehouseHtgSetptWD" SchDayClgDDRef = "WarehouseHtgSetptWD"..</v>
      </c>
      <c r="E179" t="s">
        <v>1353</v>
      </c>
      <c r="F179" t="str">
        <f t="shared" si="21"/>
        <v>Temperature</v>
      </c>
      <c r="G179" t="s">
        <v>1354</v>
      </c>
      <c r="H179" t="s">
        <v>1354</v>
      </c>
      <c r="I179" t="s">
        <v>1354</v>
      </c>
      <c r="J179" t="s">
        <v>1354</v>
      </c>
      <c r="K179" t="s">
        <v>1354</v>
      </c>
      <c r="L179" t="s">
        <v>1355</v>
      </c>
      <c r="M179" t="s">
        <v>1356</v>
      </c>
      <c r="N179" t="s">
        <v>1356</v>
      </c>
      <c r="O179" t="s">
        <v>1354</v>
      </c>
      <c r="P179" t="s">
        <v>1354</v>
      </c>
    </row>
    <row r="180" spans="1:16" x14ac:dyDescent="0.25">
      <c r="A180" t="str">
        <f t="shared" si="23"/>
        <v>SchWeek "WarehouseClgSetptWk"  Type = "Temperature" SchDayMonRef = "WarehouseClgSetptWD" SchDayTueRef = "WarehouseClgSetptWD" SchDayWedRef = "WarehouseClgSetptWD" SchDayThuRef = "WarehouseClgSetptWD" SchDayFriRef = "WarehouseClgSetptWD" SchDaySatRef = "WarehouseClgSetptSat" SchDaySunRef = "WarehouseClgSetptSun" SchDayHolRef = "WarehouseClgSetptSun" SchDayHtgDDRef = "WarehouseClgSetptWD" SchDayClgDDRef = "WarehouseClgSetptWD"..</v>
      </c>
      <c r="B180" s="1" t="s">
        <v>623</v>
      </c>
      <c r="C180" t="str">
        <f t="shared" si="24"/>
        <v xml:space="preserve">SchWeek "WarehouseClgSetptWk"  Type = "Temperature" </v>
      </c>
      <c r="D180" t="str">
        <f t="shared" si="22"/>
        <v>SchDayMonRef = "WarehouseClgSetptWD" SchDayTueRef = "WarehouseClgSetptWD" SchDayWedRef = "WarehouseClgSetptWD" SchDayThuRef = "WarehouseClgSetptWD" SchDayFriRef = "WarehouseClgSetptWD" SchDaySatRef = "WarehouseClgSetptSat" SchDaySunRef = "WarehouseClgSetptSun" SchDayHolRef = "WarehouseClgSetptSun" SchDayHtgDDRef = "WarehouseClgSetptWD" SchDayClgDDRef = "WarehouseClgSetptWD"..</v>
      </c>
      <c r="E180" t="s">
        <v>1357</v>
      </c>
      <c r="F180" t="str">
        <f t="shared" si="21"/>
        <v>Temperature</v>
      </c>
      <c r="G180" t="s">
        <v>1358</v>
      </c>
      <c r="H180" t="s">
        <v>1358</v>
      </c>
      <c r="I180" t="s">
        <v>1358</v>
      </c>
      <c r="J180" t="s">
        <v>1358</v>
      </c>
      <c r="K180" t="s">
        <v>1358</v>
      </c>
      <c r="L180" t="s">
        <v>1359</v>
      </c>
      <c r="M180" t="s">
        <v>1360</v>
      </c>
      <c r="N180" t="s">
        <v>1360</v>
      </c>
      <c r="O180" t="s">
        <v>1358</v>
      </c>
      <c r="P180" t="s">
        <v>1358</v>
      </c>
    </row>
    <row r="181" spans="1:16" x14ac:dyDescent="0.25">
      <c r="A181" t="str">
        <f t="shared" si="23"/>
        <v>SchWeek "WarehouseInfiltrationWk"  Type = "Fraction" SchDayMonRef = "WarehouseInfiltrationWD" SchDayTueRef = "WarehouseInfiltrationWD" SchDayWedRef = "WarehouseInfiltrationWD" SchDayThuRef = "WarehouseInfiltrationWD" SchDayFriRef = "WarehouseInfiltrationWD" SchDaySatRef = "WarehouseInfiltrationSat" SchDaySunRef = "WarehouseInfiltrationSun" SchDayHolRef = "WarehouseInfiltrationSun" SchDayHtgDDRef = "WarehouseInfiltrationWD" SchDayClgDDRef = "WarehouseInfiltrationWD"..</v>
      </c>
      <c r="B181" s="1" t="s">
        <v>623</v>
      </c>
      <c r="C181" t="str">
        <f t="shared" si="24"/>
        <v xml:space="preserve">SchWeek "WarehouseInfiltrationWk"  Type = "Fraction" </v>
      </c>
      <c r="D181" t="str">
        <f t="shared" si="22"/>
        <v>SchDayMonRef = "WarehouseInfiltrationWD" SchDayTueRef = "WarehouseInfiltrationWD" SchDayWedRef = "WarehouseInfiltrationWD" SchDayThuRef = "WarehouseInfiltrationWD" SchDayFriRef = "WarehouseInfiltrationWD" SchDaySatRef = "WarehouseInfiltrationSat" SchDaySunRef = "WarehouseInfiltrationSun" SchDayHolRef = "WarehouseInfiltrationSun" SchDayHtgDDRef = "WarehouseInfiltrationWD" SchDayClgDDRef = "WarehouseInfiltrationWD"..</v>
      </c>
      <c r="E181" t="s">
        <v>340</v>
      </c>
      <c r="F181" t="str">
        <f t="shared" si="21"/>
        <v>Fraction</v>
      </c>
      <c r="G181" t="s">
        <v>39</v>
      </c>
      <c r="H181" t="s">
        <v>39</v>
      </c>
      <c r="I181" t="s">
        <v>39</v>
      </c>
      <c r="J181" t="s">
        <v>39</v>
      </c>
      <c r="K181" t="s">
        <v>39</v>
      </c>
      <c r="L181" t="s">
        <v>40</v>
      </c>
      <c r="M181" t="s">
        <v>41</v>
      </c>
      <c r="N181" t="s">
        <v>41</v>
      </c>
      <c r="O181" t="s">
        <v>39</v>
      </c>
      <c r="P181" t="s">
        <v>39</v>
      </c>
    </row>
    <row r="182" spans="1:16" x14ac:dyDescent="0.25">
      <c r="A182" t="str">
        <f t="shared" si="23"/>
        <v>SchWeek "WarehouseEscalatorWk"  Type = "Fraction" SchDayMonRef = "WarehouseEscalatorWD" SchDayTueRef = "WarehouseEscalatorWD" SchDayWedRef = "WarehouseEscalatorWD" SchDayThuRef = "WarehouseEscalatorWD" SchDayFriRef = "WarehouseEscalatorWD" SchDaySatRef = "WarehouseEscalatorSat" SchDaySunRef = "WarehouseEscalatorSun" SchDayHolRef = "WarehouseEscalatorSun" SchDayHtgDDRef = "OffDay" SchDayClgDDRef = "OnDay"..</v>
      </c>
      <c r="B182" s="1" t="s">
        <v>623</v>
      </c>
      <c r="C182" t="str">
        <f t="shared" si="24"/>
        <v xml:space="preserve">SchWeek "WarehouseEscalatorWk"  Type = "Fraction" </v>
      </c>
      <c r="D182" t="str">
        <f t="shared" si="22"/>
        <v>SchDayMonRef = "WarehouseEscalatorWD" SchDayTueRef = "WarehouseEscalatorWD" SchDayWedRef = "WarehouseEscalatorWD" SchDayThuRef = "WarehouseEscalatorWD" SchDayFriRef = "WarehouseEscalatorWD" SchDaySatRef = "WarehouseEscalatorSat" SchDaySunRef = "WarehouseEscalatorSun" SchDayHolRef = "WarehouseEscalatorSun" SchDayHtgDDRef = "OffDay" SchDayClgDDRef = "OnDay"..</v>
      </c>
      <c r="E182" t="s">
        <v>616</v>
      </c>
      <c r="F182" t="str">
        <f t="shared" si="21"/>
        <v>Fraction</v>
      </c>
      <c r="G182" t="s">
        <v>615</v>
      </c>
      <c r="H182" t="s">
        <v>615</v>
      </c>
      <c r="I182" t="s">
        <v>615</v>
      </c>
      <c r="J182" t="s">
        <v>615</v>
      </c>
      <c r="K182" t="s">
        <v>615</v>
      </c>
      <c r="L182" t="s">
        <v>617</v>
      </c>
      <c r="M182" t="s">
        <v>618</v>
      </c>
      <c r="N182" t="s">
        <v>618</v>
      </c>
      <c r="O182" t="s">
        <v>43</v>
      </c>
      <c r="P182" t="s">
        <v>42</v>
      </c>
    </row>
    <row r="183" spans="1:16" x14ac:dyDescent="0.25">
      <c r="A183" t="str">
        <f t="shared" si="23"/>
        <v>SchWeek "WarehouseWtrHtrSetptWk"  Type = "Temperature" SchDayMonRef = "WarehouseWtrHtrSetptWD" SchDayTueRef = "WarehouseWtrHtrSetptWD" SchDayWedRef = "WarehouseWtrHtrSetptWD" SchDayThuRef = "WarehouseWtrHtrSetptWD" SchDayFriRef = "WarehouseWtrHtrSetptWD" SchDaySatRef = "WarehouseWtrHtrSetptSat" SchDaySunRef = "WarehouseWtrHtrSetptSun" SchDayHolRef = "WarehouseWtrHtrSetptSun" SchDayHtgDDRef = "WarehouseWtrHtrSetptWD" SchDayClgDDRef = "WarehouseWtrHtrSetptWD"..</v>
      </c>
      <c r="B183" s="1" t="s">
        <v>623</v>
      </c>
      <c r="C183" t="str">
        <f t="shared" si="24"/>
        <v xml:space="preserve">SchWeek "WarehouseWtrHtrSetptWk"  Type = "Temperature" </v>
      </c>
      <c r="D183" t="str">
        <f t="shared" si="22"/>
        <v>SchDayMonRef = "WarehouseWtrHtrSetptWD" SchDayTueRef = "WarehouseWtrHtrSetptWD" SchDayWedRef = "WarehouseWtrHtrSetptWD" SchDayThuRef = "WarehouseWtrHtrSetptWD" SchDayFriRef = "WarehouseWtrHtrSetptWD" SchDaySatRef = "WarehouseWtrHtrSetptSat" SchDaySunRef = "WarehouseWtrHtrSetptSun" SchDayHolRef = "WarehouseWtrHtrSetptSun" SchDayHtgDDRef = "WarehouseWtrHtrSetptWD" SchDayClgDDRef = "WarehouseWtrHtrSetptWD"..</v>
      </c>
      <c r="E183" t="s">
        <v>1361</v>
      </c>
      <c r="F183" t="str">
        <f t="shared" si="21"/>
        <v>Temperature</v>
      </c>
      <c r="G183" t="s">
        <v>1362</v>
      </c>
      <c r="H183" t="s">
        <v>1362</v>
      </c>
      <c r="I183" t="s">
        <v>1362</v>
      </c>
      <c r="J183" t="s">
        <v>1362</v>
      </c>
      <c r="K183" t="s">
        <v>1362</v>
      </c>
      <c r="L183" t="s">
        <v>1363</v>
      </c>
      <c r="M183" t="s">
        <v>1364</v>
      </c>
      <c r="N183" t="s">
        <v>1364</v>
      </c>
      <c r="O183" t="s">
        <v>1362</v>
      </c>
      <c r="P183" t="s">
        <v>1362</v>
      </c>
    </row>
    <row r="184" spans="1:16" x14ac:dyDescent="0.25">
      <c r="A184" t="str">
        <f t="shared" si="23"/>
        <v>SchWeek "WarehouseGasEquipWk"  Type = "Fraction" SchDayMonRef = "WarehouseGasEquipWD" SchDayTueRef = "WarehouseGasEquipWD" SchDayWedRef = "WarehouseGasEquipWD" SchDayThuRef = "WarehouseGasEquipWD" SchDayFriRef = "WarehouseGasEquipWD" SchDaySatRef = "WarehouseGasEquipSat" SchDaySunRef = "WarehouseGasEquipSun" SchDayHolRef = "WarehouseGasEquipSun" SchDayHtgDDRef = "OffDay" SchDayClgDDRef = "OnDay"..</v>
      </c>
      <c r="B184" s="1" t="s">
        <v>623</v>
      </c>
      <c r="C184" t="str">
        <f t="shared" si="24"/>
        <v xml:space="preserve">SchWeek "WarehouseGasEquipWk"  Type = "Fraction" </v>
      </c>
      <c r="D184" t="str">
        <f t="shared" si="22"/>
        <v>SchDayMonRef = "WarehouseGasEquipWD" SchDayTueRef = "WarehouseGasEquipWD" SchDayWedRef = "WarehouseGasEquipWD" SchDayThuRef = "WarehouseGasEquipWD" SchDayFriRef = "WarehouseGasEquipWD" SchDaySatRef = "WarehouseGasEquipSat" SchDaySunRef = "WarehouseGasEquipSun" SchDayHolRef = "WarehouseGasEquipSun" SchDayHtgDDRef = "OffDay" SchDayClgDDRef = "OnDay"..</v>
      </c>
      <c r="E184" t="s">
        <v>1192</v>
      </c>
      <c r="F184" t="str">
        <f t="shared" si="21"/>
        <v>Fraction</v>
      </c>
      <c r="G184" t="s">
        <v>1189</v>
      </c>
      <c r="H184" t="s">
        <v>1189</v>
      </c>
      <c r="I184" t="s">
        <v>1189</v>
      </c>
      <c r="J184" t="s">
        <v>1189</v>
      </c>
      <c r="K184" t="s">
        <v>1189</v>
      </c>
      <c r="L184" t="s">
        <v>1190</v>
      </c>
      <c r="M184" t="s">
        <v>1191</v>
      </c>
      <c r="N184" t="s">
        <v>1191</v>
      </c>
      <c r="O184" t="s">
        <v>43</v>
      </c>
      <c r="P184" t="s">
        <v>42</v>
      </c>
    </row>
    <row r="185" spans="1:16" x14ac:dyDescent="0.25">
      <c r="A185" t="str">
        <f t="shared" si="23"/>
        <v>SchWeek "WaterMainCZ01JanWk"  Type = "Temperature" SchDayMonRef = "WaterMainCZ01Jan" SchDayTueRef = "WaterMainCZ01Jan" SchDayWedRef = "WaterMainCZ01Jan" SchDayThuRef = "WaterMainCZ01Jan" SchDayFriRef = "WaterMainCZ01Jan" SchDaySatRef = "WaterMainCZ01Jan" SchDaySunRef = "WaterMainCZ01Jan" SchDayHolRef = "WaterMainCZ01Jan" SchDayHtgDDRef = "WaterMainCZ01Jan" SchDayClgDDRef = "WaterMainCZ01Jan"..</v>
      </c>
      <c r="B185" s="1" t="s">
        <v>623</v>
      </c>
      <c r="C185" t="str">
        <f t="shared" si="24"/>
        <v xml:space="preserve">SchWeek "WaterMainCZ01JanWk"  Type = "Temperature" </v>
      </c>
      <c r="D185" t="str">
        <f t="shared" si="22"/>
        <v>SchDayMonRef = "WaterMainCZ01Jan" SchDayTueRef = "WaterMainCZ01Jan" SchDayWedRef = "WaterMainCZ01Jan" SchDayThuRef = "WaterMainCZ01Jan" SchDayFriRef = "WaterMainCZ01Jan" SchDaySatRef = "WaterMainCZ01Jan" SchDaySunRef = "WaterMainCZ01Jan" SchDayHolRef = "WaterMainCZ01Jan" SchDayHtgDDRef = "WaterMainCZ01Jan" SchDayClgDDRef = "WaterMainCZ01Jan"..</v>
      </c>
      <c r="E185" t="s">
        <v>884</v>
      </c>
      <c r="F185" t="str">
        <f t="shared" si="21"/>
        <v>Temperature</v>
      </c>
      <c r="G185" t="s">
        <v>692</v>
      </c>
      <c r="H185" t="s">
        <v>692</v>
      </c>
      <c r="I185" t="s">
        <v>692</v>
      </c>
      <c r="J185" t="s">
        <v>692</v>
      </c>
      <c r="K185" t="s">
        <v>692</v>
      </c>
      <c r="L185" t="s">
        <v>692</v>
      </c>
      <c r="M185" t="s">
        <v>692</v>
      </c>
      <c r="N185" t="s">
        <v>692</v>
      </c>
      <c r="O185" t="s">
        <v>692</v>
      </c>
      <c r="P185" t="s">
        <v>692</v>
      </c>
    </row>
    <row r="186" spans="1:16" x14ac:dyDescent="0.25">
      <c r="A186" t="str">
        <f t="shared" si="23"/>
        <v>SchWeek "WaterMainCZ01FebWk"  Type = "Temperature" SchDayMonRef = "WaterMainCZ01Feb" SchDayTueRef = "WaterMainCZ01Feb" SchDayWedRef = "WaterMainCZ01Feb" SchDayThuRef = "WaterMainCZ01Feb" SchDayFriRef = "WaterMainCZ01Feb" SchDaySatRef = "WaterMainCZ01Feb" SchDaySunRef = "WaterMainCZ01Feb" SchDayHolRef = "WaterMainCZ01Feb" SchDayHtgDDRef = "WaterMainCZ01Feb" SchDayClgDDRef = "WaterMainCZ01Feb"..</v>
      </c>
      <c r="B186" s="1" t="s">
        <v>623</v>
      </c>
      <c r="C186" t="str">
        <f t="shared" si="24"/>
        <v xml:space="preserve">SchWeek "WaterMainCZ01FebWk"  Type = "Temperature" </v>
      </c>
      <c r="D186" t="str">
        <f t="shared" si="22"/>
        <v>SchDayMonRef = "WaterMainCZ01Feb" SchDayTueRef = "WaterMainCZ01Feb" SchDayWedRef = "WaterMainCZ01Feb" SchDayThuRef = "WaterMainCZ01Feb" SchDayFriRef = "WaterMainCZ01Feb" SchDaySatRef = "WaterMainCZ01Feb" SchDaySunRef = "WaterMainCZ01Feb" SchDayHolRef = "WaterMainCZ01Feb" SchDayHtgDDRef = "WaterMainCZ01Feb" SchDayClgDDRef = "WaterMainCZ01Feb"..</v>
      </c>
      <c r="E186" t="s">
        <v>885</v>
      </c>
      <c r="F186" t="str">
        <f t="shared" si="21"/>
        <v>Temperature</v>
      </c>
      <c r="G186" t="s">
        <v>693</v>
      </c>
      <c r="H186" t="s">
        <v>693</v>
      </c>
      <c r="I186" t="s">
        <v>693</v>
      </c>
      <c r="J186" t="s">
        <v>693</v>
      </c>
      <c r="K186" t="s">
        <v>693</v>
      </c>
      <c r="L186" t="s">
        <v>693</v>
      </c>
      <c r="M186" t="s">
        <v>693</v>
      </c>
      <c r="N186" t="s">
        <v>693</v>
      </c>
      <c r="O186" t="s">
        <v>693</v>
      </c>
      <c r="P186" t="s">
        <v>693</v>
      </c>
    </row>
    <row r="187" spans="1:16" x14ac:dyDescent="0.25">
      <c r="A187" t="str">
        <f t="shared" si="23"/>
        <v>SchWeek "WaterMainCZ01MarWk"  Type = "Temperature" SchDayMonRef = "WaterMainCZ01Mar" SchDayTueRef = "WaterMainCZ01Mar" SchDayWedRef = "WaterMainCZ01Mar" SchDayThuRef = "WaterMainCZ01Mar" SchDayFriRef = "WaterMainCZ01Mar" SchDaySatRef = "WaterMainCZ01Mar" SchDaySunRef = "WaterMainCZ01Mar" SchDayHolRef = "WaterMainCZ01Mar" SchDayHtgDDRef = "WaterMainCZ01Mar" SchDayClgDDRef = "WaterMainCZ01Mar"..</v>
      </c>
      <c r="B187" s="1" t="s">
        <v>623</v>
      </c>
      <c r="C187" t="str">
        <f t="shared" si="24"/>
        <v xml:space="preserve">SchWeek "WaterMainCZ01MarWk"  Type = "Temperature" </v>
      </c>
      <c r="D187" t="str">
        <f t="shared" si="22"/>
        <v>SchDayMonRef = "WaterMainCZ01Mar" SchDayTueRef = "WaterMainCZ01Mar" SchDayWedRef = "WaterMainCZ01Mar" SchDayThuRef = "WaterMainCZ01Mar" SchDayFriRef = "WaterMainCZ01Mar" SchDaySatRef = "WaterMainCZ01Mar" SchDaySunRef = "WaterMainCZ01Mar" SchDayHolRef = "WaterMainCZ01Mar" SchDayHtgDDRef = "WaterMainCZ01Mar" SchDayClgDDRef = "WaterMainCZ01Mar"..</v>
      </c>
      <c r="E187" t="s">
        <v>886</v>
      </c>
      <c r="F187" t="str">
        <f t="shared" si="21"/>
        <v>Temperature</v>
      </c>
      <c r="G187" t="s">
        <v>694</v>
      </c>
      <c r="H187" t="s">
        <v>694</v>
      </c>
      <c r="I187" t="s">
        <v>694</v>
      </c>
      <c r="J187" t="s">
        <v>694</v>
      </c>
      <c r="K187" t="s">
        <v>694</v>
      </c>
      <c r="L187" t="s">
        <v>694</v>
      </c>
      <c r="M187" t="s">
        <v>694</v>
      </c>
      <c r="N187" t="s">
        <v>694</v>
      </c>
      <c r="O187" t="s">
        <v>694</v>
      </c>
      <c r="P187" t="s">
        <v>694</v>
      </c>
    </row>
    <row r="188" spans="1:16" x14ac:dyDescent="0.25">
      <c r="A188" t="str">
        <f t="shared" si="23"/>
        <v>SchWeek "WaterMainCZ01AprWk"  Type = "Temperature" SchDayMonRef = "WaterMainCZ01Apr" SchDayTueRef = "WaterMainCZ01Apr" SchDayWedRef = "WaterMainCZ01Apr" SchDayThuRef = "WaterMainCZ01Apr" SchDayFriRef = "WaterMainCZ01Apr" SchDaySatRef = "WaterMainCZ01Apr" SchDaySunRef = "WaterMainCZ01Apr" SchDayHolRef = "WaterMainCZ01Apr" SchDayHtgDDRef = "WaterMainCZ01Apr" SchDayClgDDRef = "WaterMainCZ01Apr"..</v>
      </c>
      <c r="B188" s="1" t="s">
        <v>623</v>
      </c>
      <c r="C188" t="str">
        <f t="shared" si="24"/>
        <v xml:space="preserve">SchWeek "WaterMainCZ01AprWk"  Type = "Temperature" </v>
      </c>
      <c r="D188" t="str">
        <f t="shared" si="22"/>
        <v>SchDayMonRef = "WaterMainCZ01Apr" SchDayTueRef = "WaterMainCZ01Apr" SchDayWedRef = "WaterMainCZ01Apr" SchDayThuRef = "WaterMainCZ01Apr" SchDayFriRef = "WaterMainCZ01Apr" SchDaySatRef = "WaterMainCZ01Apr" SchDaySunRef = "WaterMainCZ01Apr" SchDayHolRef = "WaterMainCZ01Apr" SchDayHtgDDRef = "WaterMainCZ01Apr" SchDayClgDDRef = "WaterMainCZ01Apr"..</v>
      </c>
      <c r="E188" t="s">
        <v>887</v>
      </c>
      <c r="F188" t="str">
        <f t="shared" si="21"/>
        <v>Temperature</v>
      </c>
      <c r="G188" t="s">
        <v>695</v>
      </c>
      <c r="H188" t="s">
        <v>695</v>
      </c>
      <c r="I188" t="s">
        <v>695</v>
      </c>
      <c r="J188" t="s">
        <v>695</v>
      </c>
      <c r="K188" t="s">
        <v>695</v>
      </c>
      <c r="L188" t="s">
        <v>695</v>
      </c>
      <c r="M188" t="s">
        <v>695</v>
      </c>
      <c r="N188" t="s">
        <v>695</v>
      </c>
      <c r="O188" t="s">
        <v>695</v>
      </c>
      <c r="P188" t="s">
        <v>695</v>
      </c>
    </row>
    <row r="189" spans="1:16" x14ac:dyDescent="0.25">
      <c r="A189" t="str">
        <f t="shared" si="23"/>
        <v>SchWeek "WaterMainCZ01MayWk"  Type = "Temperature" SchDayMonRef = "WaterMainCZ01May" SchDayTueRef = "WaterMainCZ01May" SchDayWedRef = "WaterMainCZ01May" SchDayThuRef = "WaterMainCZ01May" SchDayFriRef = "WaterMainCZ01May" SchDaySatRef = "WaterMainCZ01May" SchDaySunRef = "WaterMainCZ01May" SchDayHolRef = "WaterMainCZ01May" SchDayHtgDDRef = "WaterMainCZ01May" SchDayClgDDRef = "WaterMainCZ01May"..</v>
      </c>
      <c r="B189" s="1" t="s">
        <v>623</v>
      </c>
      <c r="C189" t="str">
        <f t="shared" si="24"/>
        <v xml:space="preserve">SchWeek "WaterMainCZ01MayWk"  Type = "Temperature" </v>
      </c>
      <c r="D189" t="str">
        <f t="shared" si="22"/>
        <v>SchDayMonRef = "WaterMainCZ01May" SchDayTueRef = "WaterMainCZ01May" SchDayWedRef = "WaterMainCZ01May" SchDayThuRef = "WaterMainCZ01May" SchDayFriRef = "WaterMainCZ01May" SchDaySatRef = "WaterMainCZ01May" SchDaySunRef = "WaterMainCZ01May" SchDayHolRef = "WaterMainCZ01May" SchDayHtgDDRef = "WaterMainCZ01May" SchDayClgDDRef = "WaterMainCZ01May"..</v>
      </c>
      <c r="E189" t="s">
        <v>888</v>
      </c>
      <c r="F189" t="str">
        <f t="shared" si="21"/>
        <v>Temperature</v>
      </c>
      <c r="G189" t="s">
        <v>696</v>
      </c>
      <c r="H189" t="s">
        <v>696</v>
      </c>
      <c r="I189" t="s">
        <v>696</v>
      </c>
      <c r="J189" t="s">
        <v>696</v>
      </c>
      <c r="K189" t="s">
        <v>696</v>
      </c>
      <c r="L189" t="s">
        <v>696</v>
      </c>
      <c r="M189" t="s">
        <v>696</v>
      </c>
      <c r="N189" t="s">
        <v>696</v>
      </c>
      <c r="O189" t="s">
        <v>696</v>
      </c>
      <c r="P189" t="s">
        <v>696</v>
      </c>
    </row>
    <row r="190" spans="1:16" x14ac:dyDescent="0.25">
      <c r="A190" t="str">
        <f t="shared" si="23"/>
        <v>SchWeek "WaterMainCZ01JunWk"  Type = "Temperature" SchDayMonRef = "WaterMainCZ01Jun" SchDayTueRef = "WaterMainCZ01Jun" SchDayWedRef = "WaterMainCZ01Jun" SchDayThuRef = "WaterMainCZ01Jun" SchDayFriRef = "WaterMainCZ01Jun" SchDaySatRef = "WaterMainCZ01Jun" SchDaySunRef = "WaterMainCZ01Jun" SchDayHolRef = "WaterMainCZ01Jun" SchDayHtgDDRef = "WaterMainCZ01Jun" SchDayClgDDRef = "WaterMainCZ01Jun"..</v>
      </c>
      <c r="B190" s="1" t="s">
        <v>623</v>
      </c>
      <c r="C190" t="str">
        <f t="shared" si="24"/>
        <v xml:space="preserve">SchWeek "WaterMainCZ01JunWk"  Type = "Temperature" </v>
      </c>
      <c r="D190" t="str">
        <f t="shared" si="22"/>
        <v>SchDayMonRef = "WaterMainCZ01Jun" SchDayTueRef = "WaterMainCZ01Jun" SchDayWedRef = "WaterMainCZ01Jun" SchDayThuRef = "WaterMainCZ01Jun" SchDayFriRef = "WaterMainCZ01Jun" SchDaySatRef = "WaterMainCZ01Jun" SchDaySunRef = "WaterMainCZ01Jun" SchDayHolRef = "WaterMainCZ01Jun" SchDayHtgDDRef = "WaterMainCZ01Jun" SchDayClgDDRef = "WaterMainCZ01Jun"..</v>
      </c>
      <c r="E190" t="s">
        <v>889</v>
      </c>
      <c r="F190" t="str">
        <f t="shared" si="21"/>
        <v>Temperature</v>
      </c>
      <c r="G190" t="s">
        <v>697</v>
      </c>
      <c r="H190" t="s">
        <v>697</v>
      </c>
      <c r="I190" t="s">
        <v>697</v>
      </c>
      <c r="J190" t="s">
        <v>697</v>
      </c>
      <c r="K190" t="s">
        <v>697</v>
      </c>
      <c r="L190" t="s">
        <v>697</v>
      </c>
      <c r="M190" t="s">
        <v>697</v>
      </c>
      <c r="N190" t="s">
        <v>697</v>
      </c>
      <c r="O190" t="s">
        <v>697</v>
      </c>
      <c r="P190" t="s">
        <v>697</v>
      </c>
    </row>
    <row r="191" spans="1:16" x14ac:dyDescent="0.25">
      <c r="A191" t="str">
        <f t="shared" si="23"/>
        <v>SchWeek "WaterMainCZ01JulWk"  Type = "Temperature" SchDayMonRef = "WaterMainCZ01Jul" SchDayTueRef = "WaterMainCZ01Jul" SchDayWedRef = "WaterMainCZ01Jul" SchDayThuRef = "WaterMainCZ01Jul" SchDayFriRef = "WaterMainCZ01Jul" SchDaySatRef = "WaterMainCZ01Jul" SchDaySunRef = "WaterMainCZ01Jul" SchDayHolRef = "WaterMainCZ01Jul" SchDayHtgDDRef = "WaterMainCZ01Jul" SchDayClgDDRef = "WaterMainCZ01Jul"..</v>
      </c>
      <c r="B191" s="1" t="s">
        <v>623</v>
      </c>
      <c r="C191" t="str">
        <f t="shared" si="24"/>
        <v xml:space="preserve">SchWeek "WaterMainCZ01JulWk"  Type = "Temperature" </v>
      </c>
      <c r="D191" t="str">
        <f t="shared" si="22"/>
        <v>SchDayMonRef = "WaterMainCZ01Jul" SchDayTueRef = "WaterMainCZ01Jul" SchDayWedRef = "WaterMainCZ01Jul" SchDayThuRef = "WaterMainCZ01Jul" SchDayFriRef = "WaterMainCZ01Jul" SchDaySatRef = "WaterMainCZ01Jul" SchDaySunRef = "WaterMainCZ01Jul" SchDayHolRef = "WaterMainCZ01Jul" SchDayHtgDDRef = "WaterMainCZ01Jul" SchDayClgDDRef = "WaterMainCZ01Jul"..</v>
      </c>
      <c r="E191" t="s">
        <v>890</v>
      </c>
      <c r="F191" t="str">
        <f t="shared" si="21"/>
        <v>Temperature</v>
      </c>
      <c r="G191" t="s">
        <v>698</v>
      </c>
      <c r="H191" t="s">
        <v>698</v>
      </c>
      <c r="I191" t="s">
        <v>698</v>
      </c>
      <c r="J191" t="s">
        <v>698</v>
      </c>
      <c r="K191" t="s">
        <v>698</v>
      </c>
      <c r="L191" t="s">
        <v>698</v>
      </c>
      <c r="M191" t="s">
        <v>698</v>
      </c>
      <c r="N191" t="s">
        <v>698</v>
      </c>
      <c r="O191" t="s">
        <v>698</v>
      </c>
      <c r="P191" t="s">
        <v>698</v>
      </c>
    </row>
    <row r="192" spans="1:16" x14ac:dyDescent="0.25">
      <c r="A192" t="str">
        <f t="shared" si="23"/>
        <v>SchWeek "WaterMainCZ01AugWk"  Type = "Temperature" SchDayMonRef = "WaterMainCZ01Aug" SchDayTueRef = "WaterMainCZ01Aug" SchDayWedRef = "WaterMainCZ01Aug" SchDayThuRef = "WaterMainCZ01Aug" SchDayFriRef = "WaterMainCZ01Aug" SchDaySatRef = "WaterMainCZ01Aug" SchDaySunRef = "WaterMainCZ01Aug" SchDayHolRef = "WaterMainCZ01Aug" SchDayHtgDDRef = "WaterMainCZ01Aug" SchDayClgDDRef = "WaterMainCZ01Aug"..</v>
      </c>
      <c r="B192" s="1" t="s">
        <v>623</v>
      </c>
      <c r="C192" t="str">
        <f t="shared" si="24"/>
        <v xml:space="preserve">SchWeek "WaterMainCZ01AugWk"  Type = "Temperature" </v>
      </c>
      <c r="D192" t="str">
        <f t="shared" si="22"/>
        <v>SchDayMonRef = "WaterMainCZ01Aug" SchDayTueRef = "WaterMainCZ01Aug" SchDayWedRef = "WaterMainCZ01Aug" SchDayThuRef = "WaterMainCZ01Aug" SchDayFriRef = "WaterMainCZ01Aug" SchDaySatRef = "WaterMainCZ01Aug" SchDaySunRef = "WaterMainCZ01Aug" SchDayHolRef = "WaterMainCZ01Aug" SchDayHtgDDRef = "WaterMainCZ01Aug" SchDayClgDDRef = "WaterMainCZ01Aug"..</v>
      </c>
      <c r="E192" t="s">
        <v>891</v>
      </c>
      <c r="F192" t="str">
        <f t="shared" si="21"/>
        <v>Temperature</v>
      </c>
      <c r="G192" t="s">
        <v>699</v>
      </c>
      <c r="H192" t="s">
        <v>699</v>
      </c>
      <c r="I192" t="s">
        <v>699</v>
      </c>
      <c r="J192" t="s">
        <v>699</v>
      </c>
      <c r="K192" t="s">
        <v>699</v>
      </c>
      <c r="L192" t="s">
        <v>699</v>
      </c>
      <c r="M192" t="s">
        <v>699</v>
      </c>
      <c r="N192" t="s">
        <v>699</v>
      </c>
      <c r="O192" t="s">
        <v>699</v>
      </c>
      <c r="P192" t="s">
        <v>699</v>
      </c>
    </row>
    <row r="193" spans="1:16" x14ac:dyDescent="0.25">
      <c r="A193" t="str">
        <f t="shared" si="23"/>
        <v>SchWeek "WaterMainCZ01SepWk"  Type = "Temperature" SchDayMonRef = "WaterMainCZ01Sep" SchDayTueRef = "WaterMainCZ01Sep" SchDayWedRef = "WaterMainCZ01Sep" SchDayThuRef = "WaterMainCZ01Sep" SchDayFriRef = "WaterMainCZ01Sep" SchDaySatRef = "WaterMainCZ01Sep" SchDaySunRef = "WaterMainCZ01Sep" SchDayHolRef = "WaterMainCZ01Sep" SchDayHtgDDRef = "WaterMainCZ01Sep" SchDayClgDDRef = "WaterMainCZ01Sep"..</v>
      </c>
      <c r="B193" s="1" t="s">
        <v>623</v>
      </c>
      <c r="C193" t="str">
        <f t="shared" si="24"/>
        <v xml:space="preserve">SchWeek "WaterMainCZ01SepWk"  Type = "Temperature" </v>
      </c>
      <c r="D193" t="str">
        <f t="shared" si="22"/>
        <v>SchDayMonRef = "WaterMainCZ01Sep" SchDayTueRef = "WaterMainCZ01Sep" SchDayWedRef = "WaterMainCZ01Sep" SchDayThuRef = "WaterMainCZ01Sep" SchDayFriRef = "WaterMainCZ01Sep" SchDaySatRef = "WaterMainCZ01Sep" SchDaySunRef = "WaterMainCZ01Sep" SchDayHolRef = "WaterMainCZ01Sep" SchDayHtgDDRef = "WaterMainCZ01Sep" SchDayClgDDRef = "WaterMainCZ01Sep"..</v>
      </c>
      <c r="E193" t="s">
        <v>892</v>
      </c>
      <c r="F193" t="str">
        <f t="shared" si="21"/>
        <v>Temperature</v>
      </c>
      <c r="G193" t="s">
        <v>700</v>
      </c>
      <c r="H193" t="s">
        <v>700</v>
      </c>
      <c r="I193" t="s">
        <v>700</v>
      </c>
      <c r="J193" t="s">
        <v>700</v>
      </c>
      <c r="K193" t="s">
        <v>700</v>
      </c>
      <c r="L193" t="s">
        <v>700</v>
      </c>
      <c r="M193" t="s">
        <v>700</v>
      </c>
      <c r="N193" t="s">
        <v>700</v>
      </c>
      <c r="O193" t="s">
        <v>700</v>
      </c>
      <c r="P193" t="s">
        <v>700</v>
      </c>
    </row>
    <row r="194" spans="1:16" x14ac:dyDescent="0.25">
      <c r="A194" t="str">
        <f t="shared" si="23"/>
        <v>SchWeek "WaterMainCZ01OctWk"  Type = "Temperature" SchDayMonRef = "WaterMainCZ01Oct" SchDayTueRef = "WaterMainCZ01Oct" SchDayWedRef = "WaterMainCZ01Oct" SchDayThuRef = "WaterMainCZ01Oct" SchDayFriRef = "WaterMainCZ01Oct" SchDaySatRef = "WaterMainCZ01Oct" SchDaySunRef = "WaterMainCZ01Oct" SchDayHolRef = "WaterMainCZ01Oct" SchDayHtgDDRef = "WaterMainCZ01Oct" SchDayClgDDRef = "WaterMainCZ01Oct"..</v>
      </c>
      <c r="B194" s="1" t="s">
        <v>623</v>
      </c>
      <c r="C194" t="str">
        <f t="shared" si="24"/>
        <v xml:space="preserve">SchWeek "WaterMainCZ01OctWk"  Type = "Temperature" </v>
      </c>
      <c r="D194" t="str">
        <f t="shared" si="22"/>
        <v>SchDayMonRef = "WaterMainCZ01Oct" SchDayTueRef = "WaterMainCZ01Oct" SchDayWedRef = "WaterMainCZ01Oct" SchDayThuRef = "WaterMainCZ01Oct" SchDayFriRef = "WaterMainCZ01Oct" SchDaySatRef = "WaterMainCZ01Oct" SchDaySunRef = "WaterMainCZ01Oct" SchDayHolRef = "WaterMainCZ01Oct" SchDayHtgDDRef = "WaterMainCZ01Oct" SchDayClgDDRef = "WaterMainCZ01Oct"..</v>
      </c>
      <c r="E194" t="s">
        <v>893</v>
      </c>
      <c r="F194" t="str">
        <f t="shared" si="21"/>
        <v>Temperature</v>
      </c>
      <c r="G194" t="s">
        <v>701</v>
      </c>
      <c r="H194" t="s">
        <v>701</v>
      </c>
      <c r="I194" t="s">
        <v>701</v>
      </c>
      <c r="J194" t="s">
        <v>701</v>
      </c>
      <c r="K194" t="s">
        <v>701</v>
      </c>
      <c r="L194" t="s">
        <v>701</v>
      </c>
      <c r="M194" t="s">
        <v>701</v>
      </c>
      <c r="N194" t="s">
        <v>701</v>
      </c>
      <c r="O194" t="s">
        <v>701</v>
      </c>
      <c r="P194" t="s">
        <v>701</v>
      </c>
    </row>
    <row r="195" spans="1:16" x14ac:dyDescent="0.25">
      <c r="A195" t="str">
        <f t="shared" si="23"/>
        <v>SchWeek "WaterMainCZ01NovWk"  Type = "Temperature" SchDayMonRef = "WaterMainCZ01Nov" SchDayTueRef = "WaterMainCZ01Nov" SchDayWedRef = "WaterMainCZ01Nov" SchDayThuRef = "WaterMainCZ01Nov" SchDayFriRef = "WaterMainCZ01Nov" SchDaySatRef = "WaterMainCZ01Nov" SchDaySunRef = "WaterMainCZ01Nov" SchDayHolRef = "WaterMainCZ01Nov" SchDayHtgDDRef = "WaterMainCZ01Nov" SchDayClgDDRef = "WaterMainCZ01Nov"..</v>
      </c>
      <c r="B195" s="1" t="s">
        <v>623</v>
      </c>
      <c r="C195" t="str">
        <f t="shared" si="24"/>
        <v xml:space="preserve">SchWeek "WaterMainCZ01NovWk"  Type = "Temperature" </v>
      </c>
      <c r="D195" t="str">
        <f t="shared" si="22"/>
        <v>SchDayMonRef = "WaterMainCZ01Nov" SchDayTueRef = "WaterMainCZ01Nov" SchDayWedRef = "WaterMainCZ01Nov" SchDayThuRef = "WaterMainCZ01Nov" SchDayFriRef = "WaterMainCZ01Nov" SchDaySatRef = "WaterMainCZ01Nov" SchDaySunRef = "WaterMainCZ01Nov" SchDayHolRef = "WaterMainCZ01Nov" SchDayHtgDDRef = "WaterMainCZ01Nov" SchDayClgDDRef = "WaterMainCZ01Nov"..</v>
      </c>
      <c r="E195" t="s">
        <v>894</v>
      </c>
      <c r="F195" t="str">
        <f t="shared" si="21"/>
        <v>Temperature</v>
      </c>
      <c r="G195" t="s">
        <v>702</v>
      </c>
      <c r="H195" t="s">
        <v>702</v>
      </c>
      <c r="I195" t="s">
        <v>702</v>
      </c>
      <c r="J195" t="s">
        <v>702</v>
      </c>
      <c r="K195" t="s">
        <v>702</v>
      </c>
      <c r="L195" t="s">
        <v>702</v>
      </c>
      <c r="M195" t="s">
        <v>702</v>
      </c>
      <c r="N195" t="s">
        <v>702</v>
      </c>
      <c r="O195" t="s">
        <v>702</v>
      </c>
      <c r="P195" t="s">
        <v>702</v>
      </c>
    </row>
    <row r="196" spans="1:16" x14ac:dyDescent="0.25">
      <c r="A196" t="str">
        <f t="shared" si="23"/>
        <v>SchWeek "WaterMainCZ01DecWk"  Type = "Temperature" SchDayMonRef = "WaterMainCZ01Dec" SchDayTueRef = "WaterMainCZ01Dec" SchDayWedRef = "WaterMainCZ01Dec" SchDayThuRef = "WaterMainCZ01Dec" SchDayFriRef = "WaterMainCZ01Dec" SchDaySatRef = "WaterMainCZ01Dec" SchDaySunRef = "WaterMainCZ01Dec" SchDayHolRef = "WaterMainCZ01Dec" SchDayHtgDDRef = "WaterMainCZ01Dec" SchDayClgDDRef = "WaterMainCZ01Dec"..</v>
      </c>
      <c r="B196" s="1" t="s">
        <v>623</v>
      </c>
      <c r="C196" t="str">
        <f t="shared" si="24"/>
        <v xml:space="preserve">SchWeek "WaterMainCZ01DecWk"  Type = "Temperature" </v>
      </c>
      <c r="D196" t="str">
        <f t="shared" si="22"/>
        <v>SchDayMonRef = "WaterMainCZ01Dec" SchDayTueRef = "WaterMainCZ01Dec" SchDayWedRef = "WaterMainCZ01Dec" SchDayThuRef = "WaterMainCZ01Dec" SchDayFriRef = "WaterMainCZ01Dec" SchDaySatRef = "WaterMainCZ01Dec" SchDaySunRef = "WaterMainCZ01Dec" SchDayHolRef = "WaterMainCZ01Dec" SchDayHtgDDRef = "WaterMainCZ01Dec" SchDayClgDDRef = "WaterMainCZ01Dec"..</v>
      </c>
      <c r="E196" t="s">
        <v>895</v>
      </c>
      <c r="F196" t="str">
        <f t="shared" si="21"/>
        <v>Temperature</v>
      </c>
      <c r="G196" t="s">
        <v>703</v>
      </c>
      <c r="H196" t="s">
        <v>703</v>
      </c>
      <c r="I196" t="s">
        <v>703</v>
      </c>
      <c r="J196" t="s">
        <v>703</v>
      </c>
      <c r="K196" t="s">
        <v>703</v>
      </c>
      <c r="L196" t="s">
        <v>703</v>
      </c>
      <c r="M196" t="s">
        <v>703</v>
      </c>
      <c r="N196" t="s">
        <v>703</v>
      </c>
      <c r="O196" t="s">
        <v>703</v>
      </c>
      <c r="P196" t="s">
        <v>703</v>
      </c>
    </row>
    <row r="197" spans="1:16" x14ac:dyDescent="0.25">
      <c r="A197" t="str">
        <f t="shared" si="23"/>
        <v>SchWeek "WaterMainCZ02JanWk"  Type = "Temperature" SchDayMonRef = "WaterMainCZ02Jan" SchDayTueRef = "WaterMainCZ02Jan" SchDayWedRef = "WaterMainCZ02Jan" SchDayThuRef = "WaterMainCZ02Jan" SchDayFriRef = "WaterMainCZ02Jan" SchDaySatRef = "WaterMainCZ02Jan" SchDaySunRef = "WaterMainCZ02Jan" SchDayHolRef = "WaterMainCZ02Jan" SchDayHtgDDRef = "WaterMainCZ02Jan" SchDayClgDDRef = "WaterMainCZ02Jan"..</v>
      </c>
      <c r="B197" s="1" t="s">
        <v>623</v>
      </c>
      <c r="C197" t="str">
        <f t="shared" si="24"/>
        <v xml:space="preserve">SchWeek "WaterMainCZ02JanWk"  Type = "Temperature" </v>
      </c>
      <c r="D197" t="str">
        <f t="shared" si="22"/>
        <v>SchDayMonRef = "WaterMainCZ02Jan" SchDayTueRef = "WaterMainCZ02Jan" SchDayWedRef = "WaterMainCZ02Jan" SchDayThuRef = "WaterMainCZ02Jan" SchDayFriRef = "WaterMainCZ02Jan" SchDaySatRef = "WaterMainCZ02Jan" SchDaySunRef = "WaterMainCZ02Jan" SchDayHolRef = "WaterMainCZ02Jan" SchDayHtgDDRef = "WaterMainCZ02Jan" SchDayClgDDRef = "WaterMainCZ02Jan"..</v>
      </c>
      <c r="E197" t="s">
        <v>896</v>
      </c>
      <c r="F197" t="str">
        <f t="shared" ref="F197:F260" si="25">IF(ISNUMBER(FIND("HVAC",E197)),"OnOff",IF(ISNUMBER(FIND("HtgSetpt",E197)),"Temperature",IF(ISNUMBER(FIND("ClgSetpt",E197)),"Temperature",IF(ISNUMBER(FIND("WaterMain",E197)),"Temperature",IF(ISNUMBER(FIND("WtrHtrSetpt",E197)),"Temperature","Fraction")))))</f>
        <v>Temperature</v>
      </c>
      <c r="G197" t="s">
        <v>704</v>
      </c>
      <c r="H197" t="s">
        <v>704</v>
      </c>
      <c r="I197" t="s">
        <v>704</v>
      </c>
      <c r="J197" t="s">
        <v>704</v>
      </c>
      <c r="K197" t="s">
        <v>704</v>
      </c>
      <c r="L197" t="s">
        <v>704</v>
      </c>
      <c r="M197" t="s">
        <v>704</v>
      </c>
      <c r="N197" t="s">
        <v>704</v>
      </c>
      <c r="O197" t="s">
        <v>704</v>
      </c>
      <c r="P197" t="s">
        <v>704</v>
      </c>
    </row>
    <row r="198" spans="1:16" x14ac:dyDescent="0.25">
      <c r="A198" t="str">
        <f t="shared" si="23"/>
        <v>SchWeek "WaterMainCZ02FebWk"  Type = "Temperature" SchDayMonRef = "WaterMainCZ02Feb" SchDayTueRef = "WaterMainCZ02Feb" SchDayWedRef = "WaterMainCZ02Feb" SchDayThuRef = "WaterMainCZ02Feb" SchDayFriRef = "WaterMainCZ02Feb" SchDaySatRef = "WaterMainCZ02Feb" SchDaySunRef = "WaterMainCZ02Feb" SchDayHolRef = "WaterMainCZ02Feb" SchDayHtgDDRef = "WaterMainCZ02Feb" SchDayClgDDRef = "WaterMainCZ02Feb"..</v>
      </c>
      <c r="B198" s="1" t="s">
        <v>623</v>
      </c>
      <c r="C198" t="str">
        <f t="shared" si="24"/>
        <v xml:space="preserve">SchWeek "WaterMainCZ02FebWk"  Type = "Temperature" </v>
      </c>
      <c r="D198" t="str">
        <f t="shared" si="22"/>
        <v>SchDayMonRef = "WaterMainCZ02Feb" SchDayTueRef = "WaterMainCZ02Feb" SchDayWedRef = "WaterMainCZ02Feb" SchDayThuRef = "WaterMainCZ02Feb" SchDayFriRef = "WaterMainCZ02Feb" SchDaySatRef = "WaterMainCZ02Feb" SchDaySunRef = "WaterMainCZ02Feb" SchDayHolRef = "WaterMainCZ02Feb" SchDayHtgDDRef = "WaterMainCZ02Feb" SchDayClgDDRef = "WaterMainCZ02Feb"..</v>
      </c>
      <c r="E198" t="s">
        <v>897</v>
      </c>
      <c r="F198" t="str">
        <f t="shared" si="25"/>
        <v>Temperature</v>
      </c>
      <c r="G198" t="s">
        <v>705</v>
      </c>
      <c r="H198" t="s">
        <v>705</v>
      </c>
      <c r="I198" t="s">
        <v>705</v>
      </c>
      <c r="J198" t="s">
        <v>705</v>
      </c>
      <c r="K198" t="s">
        <v>705</v>
      </c>
      <c r="L198" t="s">
        <v>705</v>
      </c>
      <c r="M198" t="s">
        <v>705</v>
      </c>
      <c r="N198" t="s">
        <v>705</v>
      </c>
      <c r="O198" t="s">
        <v>705</v>
      </c>
      <c r="P198" t="s">
        <v>705</v>
      </c>
    </row>
    <row r="199" spans="1:16" x14ac:dyDescent="0.25">
      <c r="A199" t="str">
        <f t="shared" si="23"/>
        <v>SchWeek "WaterMainCZ02MarWk"  Type = "Temperature" SchDayMonRef = "WaterMainCZ02Mar" SchDayTueRef = "WaterMainCZ02Mar" SchDayWedRef = "WaterMainCZ02Mar" SchDayThuRef = "WaterMainCZ02Mar" SchDayFriRef = "WaterMainCZ02Mar" SchDaySatRef = "WaterMainCZ02Mar" SchDaySunRef = "WaterMainCZ02Mar" SchDayHolRef = "WaterMainCZ02Mar" SchDayHtgDDRef = "WaterMainCZ02Mar" SchDayClgDDRef = "WaterMainCZ02Mar"..</v>
      </c>
      <c r="B199" s="1" t="s">
        <v>623</v>
      </c>
      <c r="C199" t="str">
        <f t="shared" si="24"/>
        <v xml:space="preserve">SchWeek "WaterMainCZ02MarWk"  Type = "Temperature" </v>
      </c>
      <c r="D199" t="str">
        <f t="shared" si="22"/>
        <v>SchDayMonRef = "WaterMainCZ02Mar" SchDayTueRef = "WaterMainCZ02Mar" SchDayWedRef = "WaterMainCZ02Mar" SchDayThuRef = "WaterMainCZ02Mar" SchDayFriRef = "WaterMainCZ02Mar" SchDaySatRef = "WaterMainCZ02Mar" SchDaySunRef = "WaterMainCZ02Mar" SchDayHolRef = "WaterMainCZ02Mar" SchDayHtgDDRef = "WaterMainCZ02Mar" SchDayClgDDRef = "WaterMainCZ02Mar"..</v>
      </c>
      <c r="E199" t="s">
        <v>898</v>
      </c>
      <c r="F199" t="str">
        <f t="shared" si="25"/>
        <v>Temperature</v>
      </c>
      <c r="G199" t="s">
        <v>706</v>
      </c>
      <c r="H199" t="s">
        <v>706</v>
      </c>
      <c r="I199" t="s">
        <v>706</v>
      </c>
      <c r="J199" t="s">
        <v>706</v>
      </c>
      <c r="K199" t="s">
        <v>706</v>
      </c>
      <c r="L199" t="s">
        <v>706</v>
      </c>
      <c r="M199" t="s">
        <v>706</v>
      </c>
      <c r="N199" t="s">
        <v>706</v>
      </c>
      <c r="O199" t="s">
        <v>706</v>
      </c>
      <c r="P199" t="s">
        <v>706</v>
      </c>
    </row>
    <row r="200" spans="1:16" x14ac:dyDescent="0.25">
      <c r="A200" t="str">
        <f t="shared" si="23"/>
        <v>SchWeek "WaterMainCZ02AprWk"  Type = "Temperature" SchDayMonRef = "WaterMainCZ02Apr" SchDayTueRef = "WaterMainCZ02Apr" SchDayWedRef = "WaterMainCZ02Apr" SchDayThuRef = "WaterMainCZ02Apr" SchDayFriRef = "WaterMainCZ02Apr" SchDaySatRef = "WaterMainCZ02Apr" SchDaySunRef = "WaterMainCZ02Apr" SchDayHolRef = "WaterMainCZ02Apr" SchDayHtgDDRef = "WaterMainCZ02Apr" SchDayClgDDRef = "WaterMainCZ02Apr"..</v>
      </c>
      <c r="B200" s="1" t="s">
        <v>623</v>
      </c>
      <c r="C200" t="str">
        <f t="shared" si="24"/>
        <v xml:space="preserve">SchWeek "WaterMainCZ02AprWk"  Type = "Temperature" </v>
      </c>
      <c r="D200" t="str">
        <f t="shared" si="22"/>
        <v>SchDayMonRef = "WaterMainCZ02Apr" SchDayTueRef = "WaterMainCZ02Apr" SchDayWedRef = "WaterMainCZ02Apr" SchDayThuRef = "WaterMainCZ02Apr" SchDayFriRef = "WaterMainCZ02Apr" SchDaySatRef = "WaterMainCZ02Apr" SchDaySunRef = "WaterMainCZ02Apr" SchDayHolRef = "WaterMainCZ02Apr" SchDayHtgDDRef = "WaterMainCZ02Apr" SchDayClgDDRef = "WaterMainCZ02Apr"..</v>
      </c>
      <c r="E200" t="s">
        <v>899</v>
      </c>
      <c r="F200" t="str">
        <f t="shared" si="25"/>
        <v>Temperature</v>
      </c>
      <c r="G200" t="s">
        <v>707</v>
      </c>
      <c r="H200" t="s">
        <v>707</v>
      </c>
      <c r="I200" t="s">
        <v>707</v>
      </c>
      <c r="J200" t="s">
        <v>707</v>
      </c>
      <c r="K200" t="s">
        <v>707</v>
      </c>
      <c r="L200" t="s">
        <v>707</v>
      </c>
      <c r="M200" t="s">
        <v>707</v>
      </c>
      <c r="N200" t="s">
        <v>707</v>
      </c>
      <c r="O200" t="s">
        <v>707</v>
      </c>
      <c r="P200" t="s">
        <v>707</v>
      </c>
    </row>
    <row r="201" spans="1:16" x14ac:dyDescent="0.25">
      <c r="A201" t="str">
        <f t="shared" si="23"/>
        <v>SchWeek "WaterMainCZ02MayWk"  Type = "Temperature" SchDayMonRef = "WaterMainCZ02May" SchDayTueRef = "WaterMainCZ02May" SchDayWedRef = "WaterMainCZ02May" SchDayThuRef = "WaterMainCZ02May" SchDayFriRef = "WaterMainCZ02May" SchDaySatRef = "WaterMainCZ02May" SchDaySunRef = "WaterMainCZ02May" SchDayHolRef = "WaterMainCZ02May" SchDayHtgDDRef = "WaterMainCZ02May" SchDayClgDDRef = "WaterMainCZ02May"..</v>
      </c>
      <c r="B201" s="1" t="s">
        <v>623</v>
      </c>
      <c r="C201" t="str">
        <f t="shared" si="24"/>
        <v xml:space="preserve">SchWeek "WaterMainCZ02MayWk"  Type = "Temperature" </v>
      </c>
      <c r="D201" t="str">
        <f t="shared" si="22"/>
        <v>SchDayMonRef = "WaterMainCZ02May" SchDayTueRef = "WaterMainCZ02May" SchDayWedRef = "WaterMainCZ02May" SchDayThuRef = "WaterMainCZ02May" SchDayFriRef = "WaterMainCZ02May" SchDaySatRef = "WaterMainCZ02May" SchDaySunRef = "WaterMainCZ02May" SchDayHolRef = "WaterMainCZ02May" SchDayHtgDDRef = "WaterMainCZ02May" SchDayClgDDRef = "WaterMainCZ02May"..</v>
      </c>
      <c r="E201" t="s">
        <v>900</v>
      </c>
      <c r="F201" t="str">
        <f t="shared" si="25"/>
        <v>Temperature</v>
      </c>
      <c r="G201" t="s">
        <v>708</v>
      </c>
      <c r="H201" t="s">
        <v>708</v>
      </c>
      <c r="I201" t="s">
        <v>708</v>
      </c>
      <c r="J201" t="s">
        <v>708</v>
      </c>
      <c r="K201" t="s">
        <v>708</v>
      </c>
      <c r="L201" t="s">
        <v>708</v>
      </c>
      <c r="M201" t="s">
        <v>708</v>
      </c>
      <c r="N201" t="s">
        <v>708</v>
      </c>
      <c r="O201" t="s">
        <v>708</v>
      </c>
      <c r="P201" t="s">
        <v>708</v>
      </c>
    </row>
    <row r="202" spans="1:16" x14ac:dyDescent="0.25">
      <c r="A202" t="str">
        <f t="shared" si="23"/>
        <v>SchWeek "WaterMainCZ02JunWk"  Type = "Temperature" SchDayMonRef = "WaterMainCZ02Jun" SchDayTueRef = "WaterMainCZ02Jun" SchDayWedRef = "WaterMainCZ02Jun" SchDayThuRef = "WaterMainCZ02Jun" SchDayFriRef = "WaterMainCZ02Jun" SchDaySatRef = "WaterMainCZ02Jun" SchDaySunRef = "WaterMainCZ02Jun" SchDayHolRef = "WaterMainCZ02Jun" SchDayHtgDDRef = "WaterMainCZ02Jun" SchDayClgDDRef = "WaterMainCZ02Jun"..</v>
      </c>
      <c r="B202" s="1" t="s">
        <v>623</v>
      </c>
      <c r="C202" t="str">
        <f t="shared" si="24"/>
        <v xml:space="preserve">SchWeek "WaterMainCZ02JunWk"  Type = "Temperature" </v>
      </c>
      <c r="D202" t="str">
        <f t="shared" si="22"/>
        <v>SchDayMonRef = "WaterMainCZ02Jun" SchDayTueRef = "WaterMainCZ02Jun" SchDayWedRef = "WaterMainCZ02Jun" SchDayThuRef = "WaterMainCZ02Jun" SchDayFriRef = "WaterMainCZ02Jun" SchDaySatRef = "WaterMainCZ02Jun" SchDaySunRef = "WaterMainCZ02Jun" SchDayHolRef = "WaterMainCZ02Jun" SchDayHtgDDRef = "WaterMainCZ02Jun" SchDayClgDDRef = "WaterMainCZ02Jun"..</v>
      </c>
      <c r="E202" t="s">
        <v>901</v>
      </c>
      <c r="F202" t="str">
        <f t="shared" si="25"/>
        <v>Temperature</v>
      </c>
      <c r="G202" t="s">
        <v>709</v>
      </c>
      <c r="H202" t="s">
        <v>709</v>
      </c>
      <c r="I202" t="s">
        <v>709</v>
      </c>
      <c r="J202" t="s">
        <v>709</v>
      </c>
      <c r="K202" t="s">
        <v>709</v>
      </c>
      <c r="L202" t="s">
        <v>709</v>
      </c>
      <c r="M202" t="s">
        <v>709</v>
      </c>
      <c r="N202" t="s">
        <v>709</v>
      </c>
      <c r="O202" t="s">
        <v>709</v>
      </c>
      <c r="P202" t="s">
        <v>709</v>
      </c>
    </row>
    <row r="203" spans="1:16" x14ac:dyDescent="0.25">
      <c r="A203" t="str">
        <f t="shared" si="23"/>
        <v>SchWeek "WaterMainCZ02JulWk"  Type = "Temperature" SchDayMonRef = "WaterMainCZ02Jul" SchDayTueRef = "WaterMainCZ02Jul" SchDayWedRef = "WaterMainCZ02Jul" SchDayThuRef = "WaterMainCZ02Jul" SchDayFriRef = "WaterMainCZ02Jul" SchDaySatRef = "WaterMainCZ02Jul" SchDaySunRef = "WaterMainCZ02Jul" SchDayHolRef = "WaterMainCZ02Jul" SchDayHtgDDRef = "WaterMainCZ02Jul" SchDayClgDDRef = "WaterMainCZ02Jul"..</v>
      </c>
      <c r="B203" s="1" t="s">
        <v>623</v>
      </c>
      <c r="C203" t="str">
        <f t="shared" si="24"/>
        <v xml:space="preserve">SchWeek "WaterMainCZ02JulWk"  Type = "Temperature" </v>
      </c>
      <c r="D203" t="str">
        <f t="shared" si="22"/>
        <v>SchDayMonRef = "WaterMainCZ02Jul" SchDayTueRef = "WaterMainCZ02Jul" SchDayWedRef = "WaterMainCZ02Jul" SchDayThuRef = "WaterMainCZ02Jul" SchDayFriRef = "WaterMainCZ02Jul" SchDaySatRef = "WaterMainCZ02Jul" SchDaySunRef = "WaterMainCZ02Jul" SchDayHolRef = "WaterMainCZ02Jul" SchDayHtgDDRef = "WaterMainCZ02Jul" SchDayClgDDRef = "WaterMainCZ02Jul"..</v>
      </c>
      <c r="E203" t="s">
        <v>902</v>
      </c>
      <c r="F203" t="str">
        <f t="shared" si="25"/>
        <v>Temperature</v>
      </c>
      <c r="G203" t="s">
        <v>710</v>
      </c>
      <c r="H203" t="s">
        <v>710</v>
      </c>
      <c r="I203" t="s">
        <v>710</v>
      </c>
      <c r="J203" t="s">
        <v>710</v>
      </c>
      <c r="K203" t="s">
        <v>710</v>
      </c>
      <c r="L203" t="s">
        <v>710</v>
      </c>
      <c r="M203" t="s">
        <v>710</v>
      </c>
      <c r="N203" t="s">
        <v>710</v>
      </c>
      <c r="O203" t="s">
        <v>710</v>
      </c>
      <c r="P203" t="s">
        <v>710</v>
      </c>
    </row>
    <row r="204" spans="1:16" x14ac:dyDescent="0.25">
      <c r="A204" t="str">
        <f t="shared" si="23"/>
        <v>SchWeek "WaterMainCZ02AugWk"  Type = "Temperature" SchDayMonRef = "WaterMainCZ02Aug" SchDayTueRef = "WaterMainCZ02Aug" SchDayWedRef = "WaterMainCZ02Aug" SchDayThuRef = "WaterMainCZ02Aug" SchDayFriRef = "WaterMainCZ02Aug" SchDaySatRef = "WaterMainCZ02Aug" SchDaySunRef = "WaterMainCZ02Aug" SchDayHolRef = "WaterMainCZ02Aug" SchDayHtgDDRef = "WaterMainCZ02Aug" SchDayClgDDRef = "WaterMainCZ02Aug"..</v>
      </c>
      <c r="B204" s="1" t="s">
        <v>623</v>
      </c>
      <c r="C204" t="str">
        <f t="shared" si="24"/>
        <v xml:space="preserve">SchWeek "WaterMainCZ02AugWk"  Type = "Temperature" </v>
      </c>
      <c r="D204" t="str">
        <f t="shared" si="22"/>
        <v>SchDayMonRef = "WaterMainCZ02Aug" SchDayTueRef = "WaterMainCZ02Aug" SchDayWedRef = "WaterMainCZ02Aug" SchDayThuRef = "WaterMainCZ02Aug" SchDayFriRef = "WaterMainCZ02Aug" SchDaySatRef = "WaterMainCZ02Aug" SchDaySunRef = "WaterMainCZ02Aug" SchDayHolRef = "WaterMainCZ02Aug" SchDayHtgDDRef = "WaterMainCZ02Aug" SchDayClgDDRef = "WaterMainCZ02Aug"..</v>
      </c>
      <c r="E204" t="s">
        <v>903</v>
      </c>
      <c r="F204" t="str">
        <f t="shared" si="25"/>
        <v>Temperature</v>
      </c>
      <c r="G204" t="s">
        <v>711</v>
      </c>
      <c r="H204" t="s">
        <v>711</v>
      </c>
      <c r="I204" t="s">
        <v>711</v>
      </c>
      <c r="J204" t="s">
        <v>711</v>
      </c>
      <c r="K204" t="s">
        <v>711</v>
      </c>
      <c r="L204" t="s">
        <v>711</v>
      </c>
      <c r="M204" t="s">
        <v>711</v>
      </c>
      <c r="N204" t="s">
        <v>711</v>
      </c>
      <c r="O204" t="s">
        <v>711</v>
      </c>
      <c r="P204" t="s">
        <v>711</v>
      </c>
    </row>
    <row r="205" spans="1:16" x14ac:dyDescent="0.25">
      <c r="A205" t="str">
        <f t="shared" si="23"/>
        <v>SchWeek "WaterMainCZ02SepWk"  Type = "Temperature" SchDayMonRef = "WaterMainCZ02Sep" SchDayTueRef = "WaterMainCZ02Sep" SchDayWedRef = "WaterMainCZ02Sep" SchDayThuRef = "WaterMainCZ02Sep" SchDayFriRef = "WaterMainCZ02Sep" SchDaySatRef = "WaterMainCZ02Sep" SchDaySunRef = "WaterMainCZ02Sep" SchDayHolRef = "WaterMainCZ02Sep" SchDayHtgDDRef = "WaterMainCZ02Sep" SchDayClgDDRef = "WaterMainCZ02Sep"..</v>
      </c>
      <c r="B205" s="1" t="s">
        <v>623</v>
      </c>
      <c r="C205" t="str">
        <f t="shared" si="24"/>
        <v xml:space="preserve">SchWeek "WaterMainCZ02SepWk"  Type = "Temperature" </v>
      </c>
      <c r="D205" t="str">
        <f t="shared" si="22"/>
        <v>SchDayMonRef = "WaterMainCZ02Sep" SchDayTueRef = "WaterMainCZ02Sep" SchDayWedRef = "WaterMainCZ02Sep" SchDayThuRef = "WaterMainCZ02Sep" SchDayFriRef = "WaterMainCZ02Sep" SchDaySatRef = "WaterMainCZ02Sep" SchDaySunRef = "WaterMainCZ02Sep" SchDayHolRef = "WaterMainCZ02Sep" SchDayHtgDDRef = "WaterMainCZ02Sep" SchDayClgDDRef = "WaterMainCZ02Sep"..</v>
      </c>
      <c r="E205" t="s">
        <v>904</v>
      </c>
      <c r="F205" t="str">
        <f t="shared" si="25"/>
        <v>Temperature</v>
      </c>
      <c r="G205" t="s">
        <v>712</v>
      </c>
      <c r="H205" t="s">
        <v>712</v>
      </c>
      <c r="I205" t="s">
        <v>712</v>
      </c>
      <c r="J205" t="s">
        <v>712</v>
      </c>
      <c r="K205" t="s">
        <v>712</v>
      </c>
      <c r="L205" t="s">
        <v>712</v>
      </c>
      <c r="M205" t="s">
        <v>712</v>
      </c>
      <c r="N205" t="s">
        <v>712</v>
      </c>
      <c r="O205" t="s">
        <v>712</v>
      </c>
      <c r="P205" t="s">
        <v>712</v>
      </c>
    </row>
    <row r="206" spans="1:16" x14ac:dyDescent="0.25">
      <c r="A206" t="str">
        <f t="shared" si="23"/>
        <v>SchWeek "WaterMainCZ02OctWk"  Type = "Temperature" SchDayMonRef = "WaterMainCZ02Oct" SchDayTueRef = "WaterMainCZ02Oct" SchDayWedRef = "WaterMainCZ02Oct" SchDayThuRef = "WaterMainCZ02Oct" SchDayFriRef = "WaterMainCZ02Oct" SchDaySatRef = "WaterMainCZ02Oct" SchDaySunRef = "WaterMainCZ02Oct" SchDayHolRef = "WaterMainCZ02Oct" SchDayHtgDDRef = "WaterMainCZ02Oct" SchDayClgDDRef = "WaterMainCZ02Oct"..</v>
      </c>
      <c r="B206" s="1" t="s">
        <v>623</v>
      </c>
      <c r="C206" t="str">
        <f t="shared" si="24"/>
        <v xml:space="preserve">SchWeek "WaterMainCZ02OctWk"  Type = "Temperature" </v>
      </c>
      <c r="D206" t="str">
        <f t="shared" si="22"/>
        <v>SchDayMonRef = "WaterMainCZ02Oct" SchDayTueRef = "WaterMainCZ02Oct" SchDayWedRef = "WaterMainCZ02Oct" SchDayThuRef = "WaterMainCZ02Oct" SchDayFriRef = "WaterMainCZ02Oct" SchDaySatRef = "WaterMainCZ02Oct" SchDaySunRef = "WaterMainCZ02Oct" SchDayHolRef = "WaterMainCZ02Oct" SchDayHtgDDRef = "WaterMainCZ02Oct" SchDayClgDDRef = "WaterMainCZ02Oct"..</v>
      </c>
      <c r="E206" t="s">
        <v>905</v>
      </c>
      <c r="F206" t="str">
        <f t="shared" si="25"/>
        <v>Temperature</v>
      </c>
      <c r="G206" t="s">
        <v>713</v>
      </c>
      <c r="H206" t="s">
        <v>713</v>
      </c>
      <c r="I206" t="s">
        <v>713</v>
      </c>
      <c r="J206" t="s">
        <v>713</v>
      </c>
      <c r="K206" t="s">
        <v>713</v>
      </c>
      <c r="L206" t="s">
        <v>713</v>
      </c>
      <c r="M206" t="s">
        <v>713</v>
      </c>
      <c r="N206" t="s">
        <v>713</v>
      </c>
      <c r="O206" t="s">
        <v>713</v>
      </c>
      <c r="P206" t="s">
        <v>713</v>
      </c>
    </row>
    <row r="207" spans="1:16" x14ac:dyDescent="0.25">
      <c r="A207" t="str">
        <f t="shared" si="23"/>
        <v>SchWeek "WaterMainCZ02NovWk"  Type = "Temperature" SchDayMonRef = "WaterMainCZ02Nov" SchDayTueRef = "WaterMainCZ02Nov" SchDayWedRef = "WaterMainCZ02Nov" SchDayThuRef = "WaterMainCZ02Nov" SchDayFriRef = "WaterMainCZ02Nov" SchDaySatRef = "WaterMainCZ02Nov" SchDaySunRef = "WaterMainCZ02Nov" SchDayHolRef = "WaterMainCZ02Nov" SchDayHtgDDRef = "WaterMainCZ02Nov" SchDayClgDDRef = "WaterMainCZ02Nov"..</v>
      </c>
      <c r="B207" s="1" t="s">
        <v>623</v>
      </c>
      <c r="C207" t="str">
        <f t="shared" si="24"/>
        <v xml:space="preserve">SchWeek "WaterMainCZ02NovWk"  Type = "Temperature" </v>
      </c>
      <c r="D207" t="str">
        <f t="shared" si="22"/>
        <v>SchDayMonRef = "WaterMainCZ02Nov" SchDayTueRef = "WaterMainCZ02Nov" SchDayWedRef = "WaterMainCZ02Nov" SchDayThuRef = "WaterMainCZ02Nov" SchDayFriRef = "WaterMainCZ02Nov" SchDaySatRef = "WaterMainCZ02Nov" SchDaySunRef = "WaterMainCZ02Nov" SchDayHolRef = "WaterMainCZ02Nov" SchDayHtgDDRef = "WaterMainCZ02Nov" SchDayClgDDRef = "WaterMainCZ02Nov"..</v>
      </c>
      <c r="E207" t="s">
        <v>906</v>
      </c>
      <c r="F207" t="str">
        <f t="shared" si="25"/>
        <v>Temperature</v>
      </c>
      <c r="G207" t="s">
        <v>714</v>
      </c>
      <c r="H207" t="s">
        <v>714</v>
      </c>
      <c r="I207" t="s">
        <v>714</v>
      </c>
      <c r="J207" t="s">
        <v>714</v>
      </c>
      <c r="K207" t="s">
        <v>714</v>
      </c>
      <c r="L207" t="s">
        <v>714</v>
      </c>
      <c r="M207" t="s">
        <v>714</v>
      </c>
      <c r="N207" t="s">
        <v>714</v>
      </c>
      <c r="O207" t="s">
        <v>714</v>
      </c>
      <c r="P207" t="s">
        <v>714</v>
      </c>
    </row>
    <row r="208" spans="1:16" x14ac:dyDescent="0.25">
      <c r="A208" t="str">
        <f t="shared" si="23"/>
        <v>SchWeek "WaterMainCZ02DecWk"  Type = "Temperature" SchDayMonRef = "WaterMainCZ02Dec" SchDayTueRef = "WaterMainCZ02Dec" SchDayWedRef = "WaterMainCZ02Dec" SchDayThuRef = "WaterMainCZ02Dec" SchDayFriRef = "WaterMainCZ02Dec" SchDaySatRef = "WaterMainCZ02Dec" SchDaySunRef = "WaterMainCZ02Dec" SchDayHolRef = "WaterMainCZ02Dec" SchDayHtgDDRef = "WaterMainCZ02Dec" SchDayClgDDRef = "WaterMainCZ02Dec"..</v>
      </c>
      <c r="B208" s="1" t="s">
        <v>623</v>
      </c>
      <c r="C208" t="str">
        <f t="shared" si="24"/>
        <v xml:space="preserve">SchWeek "WaterMainCZ02DecWk"  Type = "Temperature" </v>
      </c>
      <c r="D208" t="str">
        <f t="shared" si="22"/>
        <v>SchDayMonRef = "WaterMainCZ02Dec" SchDayTueRef = "WaterMainCZ02Dec" SchDayWedRef = "WaterMainCZ02Dec" SchDayThuRef = "WaterMainCZ02Dec" SchDayFriRef = "WaterMainCZ02Dec" SchDaySatRef = "WaterMainCZ02Dec" SchDaySunRef = "WaterMainCZ02Dec" SchDayHolRef = "WaterMainCZ02Dec" SchDayHtgDDRef = "WaterMainCZ02Dec" SchDayClgDDRef = "WaterMainCZ02Dec"..</v>
      </c>
      <c r="E208" t="s">
        <v>907</v>
      </c>
      <c r="F208" t="str">
        <f t="shared" si="25"/>
        <v>Temperature</v>
      </c>
      <c r="G208" t="s">
        <v>715</v>
      </c>
      <c r="H208" t="s">
        <v>715</v>
      </c>
      <c r="I208" t="s">
        <v>715</v>
      </c>
      <c r="J208" t="s">
        <v>715</v>
      </c>
      <c r="K208" t="s">
        <v>715</v>
      </c>
      <c r="L208" t="s">
        <v>715</v>
      </c>
      <c r="M208" t="s">
        <v>715</v>
      </c>
      <c r="N208" t="s">
        <v>715</v>
      </c>
      <c r="O208" t="s">
        <v>715</v>
      </c>
      <c r="P208" t="s">
        <v>715</v>
      </c>
    </row>
    <row r="209" spans="1:16" x14ac:dyDescent="0.25">
      <c r="A209" t="str">
        <f t="shared" si="23"/>
        <v>SchWeek "WaterMainCZ03JanWk"  Type = "Temperature" SchDayMonRef = "WaterMainCZ03Jan" SchDayTueRef = "WaterMainCZ03Jan" SchDayWedRef = "WaterMainCZ03Jan" SchDayThuRef = "WaterMainCZ03Jan" SchDayFriRef = "WaterMainCZ03Jan" SchDaySatRef = "WaterMainCZ03Jan" SchDaySunRef = "WaterMainCZ03Jan" SchDayHolRef = "WaterMainCZ03Jan" SchDayHtgDDRef = "WaterMainCZ03Jan" SchDayClgDDRef = "WaterMainCZ03Jan"..</v>
      </c>
      <c r="B209" s="1" t="s">
        <v>623</v>
      </c>
      <c r="C209" t="str">
        <f t="shared" si="24"/>
        <v xml:space="preserve">SchWeek "WaterMainCZ03JanWk"  Type = "Temperature" </v>
      </c>
      <c r="D209" t="str">
        <f t="shared" si="22"/>
        <v>SchDayMonRef = "WaterMainCZ03Jan" SchDayTueRef = "WaterMainCZ03Jan" SchDayWedRef = "WaterMainCZ03Jan" SchDayThuRef = "WaterMainCZ03Jan" SchDayFriRef = "WaterMainCZ03Jan" SchDaySatRef = "WaterMainCZ03Jan" SchDaySunRef = "WaterMainCZ03Jan" SchDayHolRef = "WaterMainCZ03Jan" SchDayHtgDDRef = "WaterMainCZ03Jan" SchDayClgDDRef = "WaterMainCZ03Jan"..</v>
      </c>
      <c r="E209" t="s">
        <v>908</v>
      </c>
      <c r="F209" t="str">
        <f t="shared" si="25"/>
        <v>Temperature</v>
      </c>
      <c r="G209" t="s">
        <v>716</v>
      </c>
      <c r="H209" t="s">
        <v>716</v>
      </c>
      <c r="I209" t="s">
        <v>716</v>
      </c>
      <c r="J209" t="s">
        <v>716</v>
      </c>
      <c r="K209" t="s">
        <v>716</v>
      </c>
      <c r="L209" t="s">
        <v>716</v>
      </c>
      <c r="M209" t="s">
        <v>716</v>
      </c>
      <c r="N209" t="s">
        <v>716</v>
      </c>
      <c r="O209" t="s">
        <v>716</v>
      </c>
      <c r="P209" t="s">
        <v>716</v>
      </c>
    </row>
    <row r="210" spans="1:16" x14ac:dyDescent="0.25">
      <c r="A210" t="str">
        <f t="shared" si="23"/>
        <v>SchWeek "WaterMainCZ03FebWk"  Type = "Temperature" SchDayMonRef = "WaterMainCZ03Feb" SchDayTueRef = "WaterMainCZ03Feb" SchDayWedRef = "WaterMainCZ03Feb" SchDayThuRef = "WaterMainCZ03Feb" SchDayFriRef = "WaterMainCZ03Feb" SchDaySatRef = "WaterMainCZ03Feb" SchDaySunRef = "WaterMainCZ03Feb" SchDayHolRef = "WaterMainCZ03Feb" SchDayHtgDDRef = "WaterMainCZ03Feb" SchDayClgDDRef = "WaterMainCZ03Feb"..</v>
      </c>
      <c r="B210" s="1" t="s">
        <v>623</v>
      </c>
      <c r="C210" t="str">
        <f t="shared" si="24"/>
        <v xml:space="preserve">SchWeek "WaterMainCZ03FebWk"  Type = "Temperature" </v>
      </c>
      <c r="D210" t="str">
        <f t="shared" si="22"/>
        <v>SchDayMonRef = "WaterMainCZ03Feb" SchDayTueRef = "WaterMainCZ03Feb" SchDayWedRef = "WaterMainCZ03Feb" SchDayThuRef = "WaterMainCZ03Feb" SchDayFriRef = "WaterMainCZ03Feb" SchDaySatRef = "WaterMainCZ03Feb" SchDaySunRef = "WaterMainCZ03Feb" SchDayHolRef = "WaterMainCZ03Feb" SchDayHtgDDRef = "WaterMainCZ03Feb" SchDayClgDDRef = "WaterMainCZ03Feb"..</v>
      </c>
      <c r="E210" t="s">
        <v>909</v>
      </c>
      <c r="F210" t="str">
        <f t="shared" si="25"/>
        <v>Temperature</v>
      </c>
      <c r="G210" t="s">
        <v>717</v>
      </c>
      <c r="H210" t="s">
        <v>717</v>
      </c>
      <c r="I210" t="s">
        <v>717</v>
      </c>
      <c r="J210" t="s">
        <v>717</v>
      </c>
      <c r="K210" t="s">
        <v>717</v>
      </c>
      <c r="L210" t="s">
        <v>717</v>
      </c>
      <c r="M210" t="s">
        <v>717</v>
      </c>
      <c r="N210" t="s">
        <v>717</v>
      </c>
      <c r="O210" t="s">
        <v>717</v>
      </c>
      <c r="P210" t="s">
        <v>717</v>
      </c>
    </row>
    <row r="211" spans="1:16" x14ac:dyDescent="0.25">
      <c r="A211" t="str">
        <f t="shared" si="23"/>
        <v>SchWeek "WaterMainCZ03MarWk"  Type = "Temperature" SchDayMonRef = "WaterMainCZ03Mar" SchDayTueRef = "WaterMainCZ03Mar" SchDayWedRef = "WaterMainCZ03Mar" SchDayThuRef = "WaterMainCZ03Mar" SchDayFriRef = "WaterMainCZ03Mar" SchDaySatRef = "WaterMainCZ03Mar" SchDaySunRef = "WaterMainCZ03Mar" SchDayHolRef = "WaterMainCZ03Mar" SchDayHtgDDRef = "WaterMainCZ03Mar" SchDayClgDDRef = "WaterMainCZ03Mar"..</v>
      </c>
      <c r="B211" s="1" t="s">
        <v>623</v>
      </c>
      <c r="C211" t="str">
        <f t="shared" si="24"/>
        <v xml:space="preserve">SchWeek "WaterMainCZ03MarWk"  Type = "Temperature" </v>
      </c>
      <c r="D211" t="str">
        <f t="shared" si="22"/>
        <v>SchDayMonRef = "WaterMainCZ03Mar" SchDayTueRef = "WaterMainCZ03Mar" SchDayWedRef = "WaterMainCZ03Mar" SchDayThuRef = "WaterMainCZ03Mar" SchDayFriRef = "WaterMainCZ03Mar" SchDaySatRef = "WaterMainCZ03Mar" SchDaySunRef = "WaterMainCZ03Mar" SchDayHolRef = "WaterMainCZ03Mar" SchDayHtgDDRef = "WaterMainCZ03Mar" SchDayClgDDRef = "WaterMainCZ03Mar"..</v>
      </c>
      <c r="E211" t="s">
        <v>910</v>
      </c>
      <c r="F211" t="str">
        <f t="shared" si="25"/>
        <v>Temperature</v>
      </c>
      <c r="G211" t="s">
        <v>718</v>
      </c>
      <c r="H211" t="s">
        <v>718</v>
      </c>
      <c r="I211" t="s">
        <v>718</v>
      </c>
      <c r="J211" t="s">
        <v>718</v>
      </c>
      <c r="K211" t="s">
        <v>718</v>
      </c>
      <c r="L211" t="s">
        <v>718</v>
      </c>
      <c r="M211" t="s">
        <v>718</v>
      </c>
      <c r="N211" t="s">
        <v>718</v>
      </c>
      <c r="O211" t="s">
        <v>718</v>
      </c>
      <c r="P211" t="s">
        <v>718</v>
      </c>
    </row>
    <row r="212" spans="1:16" x14ac:dyDescent="0.25">
      <c r="A212" t="str">
        <f t="shared" si="23"/>
        <v>SchWeek "WaterMainCZ03AprWk"  Type = "Temperature" SchDayMonRef = "WaterMainCZ03Apr" SchDayTueRef = "WaterMainCZ03Apr" SchDayWedRef = "WaterMainCZ03Apr" SchDayThuRef = "WaterMainCZ03Apr" SchDayFriRef = "WaterMainCZ03Apr" SchDaySatRef = "WaterMainCZ03Apr" SchDaySunRef = "WaterMainCZ03Apr" SchDayHolRef = "WaterMainCZ03Apr" SchDayHtgDDRef = "WaterMainCZ03Apr" SchDayClgDDRef = "WaterMainCZ03Apr"..</v>
      </c>
      <c r="B212" s="1" t="s">
        <v>623</v>
      </c>
      <c r="C212" t="str">
        <f t="shared" si="24"/>
        <v xml:space="preserve">SchWeek "WaterMainCZ03AprWk"  Type = "Temperature" </v>
      </c>
      <c r="D212" t="str">
        <f t="shared" si="22"/>
        <v>SchDayMonRef = "WaterMainCZ03Apr" SchDayTueRef = "WaterMainCZ03Apr" SchDayWedRef = "WaterMainCZ03Apr" SchDayThuRef = "WaterMainCZ03Apr" SchDayFriRef = "WaterMainCZ03Apr" SchDaySatRef = "WaterMainCZ03Apr" SchDaySunRef = "WaterMainCZ03Apr" SchDayHolRef = "WaterMainCZ03Apr" SchDayHtgDDRef = "WaterMainCZ03Apr" SchDayClgDDRef = "WaterMainCZ03Apr"..</v>
      </c>
      <c r="E212" t="s">
        <v>911</v>
      </c>
      <c r="F212" t="str">
        <f t="shared" si="25"/>
        <v>Temperature</v>
      </c>
      <c r="G212" t="s">
        <v>719</v>
      </c>
      <c r="H212" t="s">
        <v>719</v>
      </c>
      <c r="I212" t="s">
        <v>719</v>
      </c>
      <c r="J212" t="s">
        <v>719</v>
      </c>
      <c r="K212" t="s">
        <v>719</v>
      </c>
      <c r="L212" t="s">
        <v>719</v>
      </c>
      <c r="M212" t="s">
        <v>719</v>
      </c>
      <c r="N212" t="s">
        <v>719</v>
      </c>
      <c r="O212" t="s">
        <v>719</v>
      </c>
      <c r="P212" t="s">
        <v>719</v>
      </c>
    </row>
    <row r="213" spans="1:16" x14ac:dyDescent="0.25">
      <c r="A213" t="str">
        <f t="shared" si="23"/>
        <v>SchWeek "WaterMainCZ03MayWk"  Type = "Temperature" SchDayMonRef = "WaterMainCZ03May" SchDayTueRef = "WaterMainCZ03May" SchDayWedRef = "WaterMainCZ03May" SchDayThuRef = "WaterMainCZ03May" SchDayFriRef = "WaterMainCZ03May" SchDaySatRef = "WaterMainCZ03May" SchDaySunRef = "WaterMainCZ03May" SchDayHolRef = "WaterMainCZ03May" SchDayHtgDDRef = "WaterMainCZ03May" SchDayClgDDRef = "WaterMainCZ03May"..</v>
      </c>
      <c r="B213" s="1" t="s">
        <v>623</v>
      </c>
      <c r="C213" t="str">
        <f t="shared" si="24"/>
        <v xml:space="preserve">SchWeek "WaterMainCZ03MayWk"  Type = "Temperature" </v>
      </c>
      <c r="D213" t="str">
        <f t="shared" si="22"/>
        <v>SchDayMonRef = "WaterMainCZ03May" SchDayTueRef = "WaterMainCZ03May" SchDayWedRef = "WaterMainCZ03May" SchDayThuRef = "WaterMainCZ03May" SchDayFriRef = "WaterMainCZ03May" SchDaySatRef = "WaterMainCZ03May" SchDaySunRef = "WaterMainCZ03May" SchDayHolRef = "WaterMainCZ03May" SchDayHtgDDRef = "WaterMainCZ03May" SchDayClgDDRef = "WaterMainCZ03May"..</v>
      </c>
      <c r="E213" t="s">
        <v>912</v>
      </c>
      <c r="F213" t="str">
        <f t="shared" si="25"/>
        <v>Temperature</v>
      </c>
      <c r="G213" t="s">
        <v>720</v>
      </c>
      <c r="H213" t="s">
        <v>720</v>
      </c>
      <c r="I213" t="s">
        <v>720</v>
      </c>
      <c r="J213" t="s">
        <v>720</v>
      </c>
      <c r="K213" t="s">
        <v>720</v>
      </c>
      <c r="L213" t="s">
        <v>720</v>
      </c>
      <c r="M213" t="s">
        <v>720</v>
      </c>
      <c r="N213" t="s">
        <v>720</v>
      </c>
      <c r="O213" t="s">
        <v>720</v>
      </c>
      <c r="P213" t="s">
        <v>720</v>
      </c>
    </row>
    <row r="214" spans="1:16" x14ac:dyDescent="0.25">
      <c r="A214" t="str">
        <f t="shared" si="23"/>
        <v>SchWeek "WaterMainCZ03JunWk"  Type = "Temperature" SchDayMonRef = "WaterMainCZ03Jun" SchDayTueRef = "WaterMainCZ03Jun" SchDayWedRef = "WaterMainCZ03Jun" SchDayThuRef = "WaterMainCZ03Jun" SchDayFriRef = "WaterMainCZ03Jun" SchDaySatRef = "WaterMainCZ03Jun" SchDaySunRef = "WaterMainCZ03Jun" SchDayHolRef = "WaterMainCZ03Jun" SchDayHtgDDRef = "WaterMainCZ03Jun" SchDayClgDDRef = "WaterMainCZ03Jun"..</v>
      </c>
      <c r="B214" s="1" t="s">
        <v>623</v>
      </c>
      <c r="C214" t="str">
        <f t="shared" si="24"/>
        <v xml:space="preserve">SchWeek "WaterMainCZ03JunWk"  Type = "Temperature" </v>
      </c>
      <c r="D214" t="str">
        <f t="shared" si="22"/>
        <v>SchDayMonRef = "WaterMainCZ03Jun" SchDayTueRef = "WaterMainCZ03Jun" SchDayWedRef = "WaterMainCZ03Jun" SchDayThuRef = "WaterMainCZ03Jun" SchDayFriRef = "WaterMainCZ03Jun" SchDaySatRef = "WaterMainCZ03Jun" SchDaySunRef = "WaterMainCZ03Jun" SchDayHolRef = "WaterMainCZ03Jun" SchDayHtgDDRef = "WaterMainCZ03Jun" SchDayClgDDRef = "WaterMainCZ03Jun"..</v>
      </c>
      <c r="E214" t="s">
        <v>913</v>
      </c>
      <c r="F214" t="str">
        <f t="shared" si="25"/>
        <v>Temperature</v>
      </c>
      <c r="G214" t="s">
        <v>721</v>
      </c>
      <c r="H214" t="s">
        <v>721</v>
      </c>
      <c r="I214" t="s">
        <v>721</v>
      </c>
      <c r="J214" t="s">
        <v>721</v>
      </c>
      <c r="K214" t="s">
        <v>721</v>
      </c>
      <c r="L214" t="s">
        <v>721</v>
      </c>
      <c r="M214" t="s">
        <v>721</v>
      </c>
      <c r="N214" t="s">
        <v>721</v>
      </c>
      <c r="O214" t="s">
        <v>721</v>
      </c>
      <c r="P214" t="s">
        <v>721</v>
      </c>
    </row>
    <row r="215" spans="1:16" x14ac:dyDescent="0.25">
      <c r="A215" t="str">
        <f t="shared" si="23"/>
        <v>SchWeek "WaterMainCZ03JulWk"  Type = "Temperature" SchDayMonRef = "WaterMainCZ03Jul" SchDayTueRef = "WaterMainCZ03Jul" SchDayWedRef = "WaterMainCZ03Jul" SchDayThuRef = "WaterMainCZ03Jul" SchDayFriRef = "WaterMainCZ03Jul" SchDaySatRef = "WaterMainCZ03Jul" SchDaySunRef = "WaterMainCZ03Jul" SchDayHolRef = "WaterMainCZ03Jul" SchDayHtgDDRef = "WaterMainCZ03Jul" SchDayClgDDRef = "WaterMainCZ03Jul"..</v>
      </c>
      <c r="B215" s="1" t="s">
        <v>623</v>
      </c>
      <c r="C215" t="str">
        <f t="shared" si="24"/>
        <v xml:space="preserve">SchWeek "WaterMainCZ03JulWk"  Type = "Temperature" </v>
      </c>
      <c r="D215" t="str">
        <f t="shared" si="22"/>
        <v>SchDayMonRef = "WaterMainCZ03Jul" SchDayTueRef = "WaterMainCZ03Jul" SchDayWedRef = "WaterMainCZ03Jul" SchDayThuRef = "WaterMainCZ03Jul" SchDayFriRef = "WaterMainCZ03Jul" SchDaySatRef = "WaterMainCZ03Jul" SchDaySunRef = "WaterMainCZ03Jul" SchDayHolRef = "WaterMainCZ03Jul" SchDayHtgDDRef = "WaterMainCZ03Jul" SchDayClgDDRef = "WaterMainCZ03Jul"..</v>
      </c>
      <c r="E215" t="s">
        <v>914</v>
      </c>
      <c r="F215" t="str">
        <f t="shared" si="25"/>
        <v>Temperature</v>
      </c>
      <c r="G215" t="s">
        <v>722</v>
      </c>
      <c r="H215" t="s">
        <v>722</v>
      </c>
      <c r="I215" t="s">
        <v>722</v>
      </c>
      <c r="J215" t="s">
        <v>722</v>
      </c>
      <c r="K215" t="s">
        <v>722</v>
      </c>
      <c r="L215" t="s">
        <v>722</v>
      </c>
      <c r="M215" t="s">
        <v>722</v>
      </c>
      <c r="N215" t="s">
        <v>722</v>
      </c>
      <c r="O215" t="s">
        <v>722</v>
      </c>
      <c r="P215" t="s">
        <v>722</v>
      </c>
    </row>
    <row r="216" spans="1:16" x14ac:dyDescent="0.25">
      <c r="A216" t="str">
        <f t="shared" si="23"/>
        <v>SchWeek "WaterMainCZ03AugWk"  Type = "Temperature" SchDayMonRef = "WaterMainCZ03Aug" SchDayTueRef = "WaterMainCZ03Aug" SchDayWedRef = "WaterMainCZ03Aug" SchDayThuRef = "WaterMainCZ03Aug" SchDayFriRef = "WaterMainCZ03Aug" SchDaySatRef = "WaterMainCZ03Aug" SchDaySunRef = "WaterMainCZ03Aug" SchDayHolRef = "WaterMainCZ03Aug" SchDayHtgDDRef = "WaterMainCZ03Aug" SchDayClgDDRef = "WaterMainCZ03Aug"..</v>
      </c>
      <c r="B216" s="1" t="s">
        <v>623</v>
      </c>
      <c r="C216" t="str">
        <f t="shared" si="24"/>
        <v xml:space="preserve">SchWeek "WaterMainCZ03AugWk"  Type = "Temperature" </v>
      </c>
      <c r="D216" t="str">
        <f t="shared" si="22"/>
        <v>SchDayMonRef = "WaterMainCZ03Aug" SchDayTueRef = "WaterMainCZ03Aug" SchDayWedRef = "WaterMainCZ03Aug" SchDayThuRef = "WaterMainCZ03Aug" SchDayFriRef = "WaterMainCZ03Aug" SchDaySatRef = "WaterMainCZ03Aug" SchDaySunRef = "WaterMainCZ03Aug" SchDayHolRef = "WaterMainCZ03Aug" SchDayHtgDDRef = "WaterMainCZ03Aug" SchDayClgDDRef = "WaterMainCZ03Aug"..</v>
      </c>
      <c r="E216" t="s">
        <v>915</v>
      </c>
      <c r="F216" t="str">
        <f t="shared" si="25"/>
        <v>Temperature</v>
      </c>
      <c r="G216" t="s">
        <v>723</v>
      </c>
      <c r="H216" t="s">
        <v>723</v>
      </c>
      <c r="I216" t="s">
        <v>723</v>
      </c>
      <c r="J216" t="s">
        <v>723</v>
      </c>
      <c r="K216" t="s">
        <v>723</v>
      </c>
      <c r="L216" t="s">
        <v>723</v>
      </c>
      <c r="M216" t="s">
        <v>723</v>
      </c>
      <c r="N216" t="s">
        <v>723</v>
      </c>
      <c r="O216" t="s">
        <v>723</v>
      </c>
      <c r="P216" t="s">
        <v>723</v>
      </c>
    </row>
    <row r="217" spans="1:16" x14ac:dyDescent="0.25">
      <c r="A217" t="str">
        <f t="shared" si="23"/>
        <v>SchWeek "WaterMainCZ03SepWk"  Type = "Temperature" SchDayMonRef = "WaterMainCZ03Sep" SchDayTueRef = "WaterMainCZ03Sep" SchDayWedRef = "WaterMainCZ03Sep" SchDayThuRef = "WaterMainCZ03Sep" SchDayFriRef = "WaterMainCZ03Sep" SchDaySatRef = "WaterMainCZ03Sep" SchDaySunRef = "WaterMainCZ03Sep" SchDayHolRef = "WaterMainCZ03Sep" SchDayHtgDDRef = "WaterMainCZ03Sep" SchDayClgDDRef = "WaterMainCZ03Sep"..</v>
      </c>
      <c r="B217" s="1" t="s">
        <v>623</v>
      </c>
      <c r="C217" t="str">
        <f t="shared" si="24"/>
        <v xml:space="preserve">SchWeek "WaterMainCZ03SepWk"  Type = "Temperature" </v>
      </c>
      <c r="D217" t="str">
        <f t="shared" si="22"/>
        <v>SchDayMonRef = "WaterMainCZ03Sep" SchDayTueRef = "WaterMainCZ03Sep" SchDayWedRef = "WaterMainCZ03Sep" SchDayThuRef = "WaterMainCZ03Sep" SchDayFriRef = "WaterMainCZ03Sep" SchDaySatRef = "WaterMainCZ03Sep" SchDaySunRef = "WaterMainCZ03Sep" SchDayHolRef = "WaterMainCZ03Sep" SchDayHtgDDRef = "WaterMainCZ03Sep" SchDayClgDDRef = "WaterMainCZ03Sep"..</v>
      </c>
      <c r="E217" t="s">
        <v>916</v>
      </c>
      <c r="F217" t="str">
        <f t="shared" si="25"/>
        <v>Temperature</v>
      </c>
      <c r="G217" t="s">
        <v>724</v>
      </c>
      <c r="H217" t="s">
        <v>724</v>
      </c>
      <c r="I217" t="s">
        <v>724</v>
      </c>
      <c r="J217" t="s">
        <v>724</v>
      </c>
      <c r="K217" t="s">
        <v>724</v>
      </c>
      <c r="L217" t="s">
        <v>724</v>
      </c>
      <c r="M217" t="s">
        <v>724</v>
      </c>
      <c r="N217" t="s">
        <v>724</v>
      </c>
      <c r="O217" t="s">
        <v>724</v>
      </c>
      <c r="P217" t="s">
        <v>724</v>
      </c>
    </row>
    <row r="218" spans="1:16" x14ac:dyDescent="0.25">
      <c r="A218" t="str">
        <f t="shared" si="23"/>
        <v>SchWeek "WaterMainCZ03OctWk"  Type = "Temperature" SchDayMonRef = "WaterMainCZ03Oct" SchDayTueRef = "WaterMainCZ03Oct" SchDayWedRef = "WaterMainCZ03Oct" SchDayThuRef = "WaterMainCZ03Oct" SchDayFriRef = "WaterMainCZ03Oct" SchDaySatRef = "WaterMainCZ03Oct" SchDaySunRef = "WaterMainCZ03Oct" SchDayHolRef = "WaterMainCZ03Oct" SchDayHtgDDRef = "WaterMainCZ03Oct" SchDayClgDDRef = "WaterMainCZ03Oct"..</v>
      </c>
      <c r="B218" s="1" t="s">
        <v>623</v>
      </c>
      <c r="C218" t="str">
        <f t="shared" si="24"/>
        <v xml:space="preserve">SchWeek "WaterMainCZ03OctWk"  Type = "Temperature" </v>
      </c>
      <c r="D218" t="str">
        <f t="shared" si="22"/>
        <v>SchDayMonRef = "WaterMainCZ03Oct" SchDayTueRef = "WaterMainCZ03Oct" SchDayWedRef = "WaterMainCZ03Oct" SchDayThuRef = "WaterMainCZ03Oct" SchDayFriRef = "WaterMainCZ03Oct" SchDaySatRef = "WaterMainCZ03Oct" SchDaySunRef = "WaterMainCZ03Oct" SchDayHolRef = "WaterMainCZ03Oct" SchDayHtgDDRef = "WaterMainCZ03Oct" SchDayClgDDRef = "WaterMainCZ03Oct"..</v>
      </c>
      <c r="E218" t="s">
        <v>917</v>
      </c>
      <c r="F218" t="str">
        <f t="shared" si="25"/>
        <v>Temperature</v>
      </c>
      <c r="G218" t="s">
        <v>725</v>
      </c>
      <c r="H218" t="s">
        <v>725</v>
      </c>
      <c r="I218" t="s">
        <v>725</v>
      </c>
      <c r="J218" t="s">
        <v>725</v>
      </c>
      <c r="K218" t="s">
        <v>725</v>
      </c>
      <c r="L218" t="s">
        <v>725</v>
      </c>
      <c r="M218" t="s">
        <v>725</v>
      </c>
      <c r="N218" t="s">
        <v>725</v>
      </c>
      <c r="O218" t="s">
        <v>725</v>
      </c>
      <c r="P218" t="s">
        <v>725</v>
      </c>
    </row>
    <row r="219" spans="1:16" x14ac:dyDescent="0.25">
      <c r="A219" t="str">
        <f t="shared" si="23"/>
        <v>SchWeek "WaterMainCZ03NovWk"  Type = "Temperature" SchDayMonRef = "WaterMainCZ03Nov" SchDayTueRef = "WaterMainCZ03Nov" SchDayWedRef = "WaterMainCZ03Nov" SchDayThuRef = "WaterMainCZ03Nov" SchDayFriRef = "WaterMainCZ03Nov" SchDaySatRef = "WaterMainCZ03Nov" SchDaySunRef = "WaterMainCZ03Nov" SchDayHolRef = "WaterMainCZ03Nov" SchDayHtgDDRef = "WaterMainCZ03Nov" SchDayClgDDRef = "WaterMainCZ03Nov"..</v>
      </c>
      <c r="B219" s="1" t="s">
        <v>623</v>
      </c>
      <c r="C219" t="str">
        <f t="shared" si="24"/>
        <v xml:space="preserve">SchWeek "WaterMainCZ03NovWk"  Type = "Temperature" </v>
      </c>
      <c r="D219" t="str">
        <f t="shared" si="22"/>
        <v>SchDayMonRef = "WaterMainCZ03Nov" SchDayTueRef = "WaterMainCZ03Nov" SchDayWedRef = "WaterMainCZ03Nov" SchDayThuRef = "WaterMainCZ03Nov" SchDayFriRef = "WaterMainCZ03Nov" SchDaySatRef = "WaterMainCZ03Nov" SchDaySunRef = "WaterMainCZ03Nov" SchDayHolRef = "WaterMainCZ03Nov" SchDayHtgDDRef = "WaterMainCZ03Nov" SchDayClgDDRef = "WaterMainCZ03Nov"..</v>
      </c>
      <c r="E219" t="s">
        <v>918</v>
      </c>
      <c r="F219" t="str">
        <f t="shared" si="25"/>
        <v>Temperature</v>
      </c>
      <c r="G219" t="s">
        <v>726</v>
      </c>
      <c r="H219" t="s">
        <v>726</v>
      </c>
      <c r="I219" t="s">
        <v>726</v>
      </c>
      <c r="J219" t="s">
        <v>726</v>
      </c>
      <c r="K219" t="s">
        <v>726</v>
      </c>
      <c r="L219" t="s">
        <v>726</v>
      </c>
      <c r="M219" t="s">
        <v>726</v>
      </c>
      <c r="N219" t="s">
        <v>726</v>
      </c>
      <c r="O219" t="s">
        <v>726</v>
      </c>
      <c r="P219" t="s">
        <v>726</v>
      </c>
    </row>
    <row r="220" spans="1:16" x14ac:dyDescent="0.25">
      <c r="A220" t="str">
        <f t="shared" si="23"/>
        <v>SchWeek "WaterMainCZ03DecWk"  Type = "Temperature" SchDayMonRef = "WaterMainCZ03Dec" SchDayTueRef = "WaterMainCZ03Dec" SchDayWedRef = "WaterMainCZ03Dec" SchDayThuRef = "WaterMainCZ03Dec" SchDayFriRef = "WaterMainCZ03Dec" SchDaySatRef = "WaterMainCZ03Dec" SchDaySunRef = "WaterMainCZ03Dec" SchDayHolRef = "WaterMainCZ03Dec" SchDayHtgDDRef = "WaterMainCZ03Dec" SchDayClgDDRef = "WaterMainCZ03Dec"..</v>
      </c>
      <c r="B220" s="1" t="s">
        <v>623</v>
      </c>
      <c r="C220" t="str">
        <f t="shared" si="24"/>
        <v xml:space="preserve">SchWeek "WaterMainCZ03DecWk"  Type = "Temperature" </v>
      </c>
      <c r="D220" t="str">
        <f t="shared" si="22"/>
        <v>SchDayMonRef = "WaterMainCZ03Dec" SchDayTueRef = "WaterMainCZ03Dec" SchDayWedRef = "WaterMainCZ03Dec" SchDayThuRef = "WaterMainCZ03Dec" SchDayFriRef = "WaterMainCZ03Dec" SchDaySatRef = "WaterMainCZ03Dec" SchDaySunRef = "WaterMainCZ03Dec" SchDayHolRef = "WaterMainCZ03Dec" SchDayHtgDDRef = "WaterMainCZ03Dec" SchDayClgDDRef = "WaterMainCZ03Dec"..</v>
      </c>
      <c r="E220" t="s">
        <v>919</v>
      </c>
      <c r="F220" t="str">
        <f t="shared" si="25"/>
        <v>Temperature</v>
      </c>
      <c r="G220" t="s">
        <v>727</v>
      </c>
      <c r="H220" t="s">
        <v>727</v>
      </c>
      <c r="I220" t="s">
        <v>727</v>
      </c>
      <c r="J220" t="s">
        <v>727</v>
      </c>
      <c r="K220" t="s">
        <v>727</v>
      </c>
      <c r="L220" t="s">
        <v>727</v>
      </c>
      <c r="M220" t="s">
        <v>727</v>
      </c>
      <c r="N220" t="s">
        <v>727</v>
      </c>
      <c r="O220" t="s">
        <v>727</v>
      </c>
      <c r="P220" t="s">
        <v>727</v>
      </c>
    </row>
    <row r="221" spans="1:16" x14ac:dyDescent="0.25">
      <c r="A221" t="str">
        <f t="shared" si="23"/>
        <v>SchWeek "WaterMainCZ04JanWk"  Type = "Temperature" SchDayMonRef = "WaterMainCZ04Jan" SchDayTueRef = "WaterMainCZ04Jan" SchDayWedRef = "WaterMainCZ04Jan" SchDayThuRef = "WaterMainCZ04Jan" SchDayFriRef = "WaterMainCZ04Jan" SchDaySatRef = "WaterMainCZ04Jan" SchDaySunRef = "WaterMainCZ04Jan" SchDayHolRef = "WaterMainCZ04Jan" SchDayHtgDDRef = "WaterMainCZ04Jan" SchDayClgDDRef = "WaterMainCZ04Jan"..</v>
      </c>
      <c r="B221" s="1" t="s">
        <v>623</v>
      </c>
      <c r="C221" t="str">
        <f t="shared" si="24"/>
        <v xml:space="preserve">SchWeek "WaterMainCZ04JanWk"  Type = "Temperature" </v>
      </c>
      <c r="D221" t="str">
        <f t="shared" si="22"/>
        <v>SchDayMonRef = "WaterMainCZ04Jan" SchDayTueRef = "WaterMainCZ04Jan" SchDayWedRef = "WaterMainCZ04Jan" SchDayThuRef = "WaterMainCZ04Jan" SchDayFriRef = "WaterMainCZ04Jan" SchDaySatRef = "WaterMainCZ04Jan" SchDaySunRef = "WaterMainCZ04Jan" SchDayHolRef = "WaterMainCZ04Jan" SchDayHtgDDRef = "WaterMainCZ04Jan" SchDayClgDDRef = "WaterMainCZ04Jan"..</v>
      </c>
      <c r="E221" t="s">
        <v>920</v>
      </c>
      <c r="F221" t="str">
        <f t="shared" si="25"/>
        <v>Temperature</v>
      </c>
      <c r="G221" t="s">
        <v>728</v>
      </c>
      <c r="H221" t="s">
        <v>728</v>
      </c>
      <c r="I221" t="s">
        <v>728</v>
      </c>
      <c r="J221" t="s">
        <v>728</v>
      </c>
      <c r="K221" t="s">
        <v>728</v>
      </c>
      <c r="L221" t="s">
        <v>728</v>
      </c>
      <c r="M221" t="s">
        <v>728</v>
      </c>
      <c r="N221" t="s">
        <v>728</v>
      </c>
      <c r="O221" t="s">
        <v>728</v>
      </c>
      <c r="P221" t="s">
        <v>728</v>
      </c>
    </row>
    <row r="222" spans="1:16" x14ac:dyDescent="0.25">
      <c r="A222" t="str">
        <f t="shared" si="23"/>
        <v>SchWeek "WaterMainCZ04FebWk"  Type = "Temperature" SchDayMonRef = "WaterMainCZ04Feb" SchDayTueRef = "WaterMainCZ04Feb" SchDayWedRef = "WaterMainCZ04Feb" SchDayThuRef = "WaterMainCZ04Feb" SchDayFriRef = "WaterMainCZ04Feb" SchDaySatRef = "WaterMainCZ04Feb" SchDaySunRef = "WaterMainCZ04Feb" SchDayHolRef = "WaterMainCZ04Feb" SchDayHtgDDRef = "WaterMainCZ04Feb" SchDayClgDDRef = "WaterMainCZ04Feb"..</v>
      </c>
      <c r="B222" s="1" t="s">
        <v>623</v>
      </c>
      <c r="C222" t="str">
        <f t="shared" si="24"/>
        <v xml:space="preserve">SchWeek "WaterMainCZ04FebWk"  Type = "Temperature" </v>
      </c>
      <c r="D222" t="str">
        <f t="shared" si="22"/>
        <v>SchDayMonRef = "WaterMainCZ04Feb" SchDayTueRef = "WaterMainCZ04Feb" SchDayWedRef = "WaterMainCZ04Feb" SchDayThuRef = "WaterMainCZ04Feb" SchDayFriRef = "WaterMainCZ04Feb" SchDaySatRef = "WaterMainCZ04Feb" SchDaySunRef = "WaterMainCZ04Feb" SchDayHolRef = "WaterMainCZ04Feb" SchDayHtgDDRef = "WaterMainCZ04Feb" SchDayClgDDRef = "WaterMainCZ04Feb"..</v>
      </c>
      <c r="E222" t="s">
        <v>921</v>
      </c>
      <c r="F222" t="str">
        <f t="shared" si="25"/>
        <v>Temperature</v>
      </c>
      <c r="G222" t="s">
        <v>729</v>
      </c>
      <c r="H222" t="s">
        <v>729</v>
      </c>
      <c r="I222" t="s">
        <v>729</v>
      </c>
      <c r="J222" t="s">
        <v>729</v>
      </c>
      <c r="K222" t="s">
        <v>729</v>
      </c>
      <c r="L222" t="s">
        <v>729</v>
      </c>
      <c r="M222" t="s">
        <v>729</v>
      </c>
      <c r="N222" t="s">
        <v>729</v>
      </c>
      <c r="O222" t="s">
        <v>729</v>
      </c>
      <c r="P222" t="s">
        <v>729</v>
      </c>
    </row>
    <row r="223" spans="1:16" x14ac:dyDescent="0.25">
      <c r="A223" t="str">
        <f t="shared" si="23"/>
        <v>SchWeek "WaterMainCZ04MarWk"  Type = "Temperature" SchDayMonRef = "WaterMainCZ04Mar" SchDayTueRef = "WaterMainCZ04Mar" SchDayWedRef = "WaterMainCZ04Mar" SchDayThuRef = "WaterMainCZ04Mar" SchDayFriRef = "WaterMainCZ04Mar" SchDaySatRef = "WaterMainCZ04Mar" SchDaySunRef = "WaterMainCZ04Mar" SchDayHolRef = "WaterMainCZ04Mar" SchDayHtgDDRef = "WaterMainCZ04Mar" SchDayClgDDRef = "WaterMainCZ04Mar"..</v>
      </c>
      <c r="B223" s="1" t="s">
        <v>623</v>
      </c>
      <c r="C223" t="str">
        <f t="shared" si="24"/>
        <v xml:space="preserve">SchWeek "WaterMainCZ04MarWk"  Type = "Temperature" </v>
      </c>
      <c r="D223" t="str">
        <f t="shared" si="22"/>
        <v>SchDayMonRef = "WaterMainCZ04Mar" SchDayTueRef = "WaterMainCZ04Mar" SchDayWedRef = "WaterMainCZ04Mar" SchDayThuRef = "WaterMainCZ04Mar" SchDayFriRef = "WaterMainCZ04Mar" SchDaySatRef = "WaterMainCZ04Mar" SchDaySunRef = "WaterMainCZ04Mar" SchDayHolRef = "WaterMainCZ04Mar" SchDayHtgDDRef = "WaterMainCZ04Mar" SchDayClgDDRef = "WaterMainCZ04Mar"..</v>
      </c>
      <c r="E223" t="s">
        <v>922</v>
      </c>
      <c r="F223" t="str">
        <f t="shared" si="25"/>
        <v>Temperature</v>
      </c>
      <c r="G223" t="s">
        <v>730</v>
      </c>
      <c r="H223" t="s">
        <v>730</v>
      </c>
      <c r="I223" t="s">
        <v>730</v>
      </c>
      <c r="J223" t="s">
        <v>730</v>
      </c>
      <c r="K223" t="s">
        <v>730</v>
      </c>
      <c r="L223" t="s">
        <v>730</v>
      </c>
      <c r="M223" t="s">
        <v>730</v>
      </c>
      <c r="N223" t="s">
        <v>730</v>
      </c>
      <c r="O223" t="s">
        <v>730</v>
      </c>
      <c r="P223" t="s">
        <v>730</v>
      </c>
    </row>
    <row r="224" spans="1:16" x14ac:dyDescent="0.25">
      <c r="A224" t="str">
        <f t="shared" si="23"/>
        <v>SchWeek "WaterMainCZ04AprWk"  Type = "Temperature" SchDayMonRef = "WaterMainCZ04Apr" SchDayTueRef = "WaterMainCZ04Apr" SchDayWedRef = "WaterMainCZ04Apr" SchDayThuRef = "WaterMainCZ04Apr" SchDayFriRef = "WaterMainCZ04Apr" SchDaySatRef = "WaterMainCZ04Apr" SchDaySunRef = "WaterMainCZ04Apr" SchDayHolRef = "WaterMainCZ04Apr" SchDayHtgDDRef = "WaterMainCZ04Apr" SchDayClgDDRef = "WaterMainCZ04Apr"..</v>
      </c>
      <c r="B224" s="1" t="s">
        <v>623</v>
      </c>
      <c r="C224" t="str">
        <f t="shared" si="24"/>
        <v xml:space="preserve">SchWeek "WaterMainCZ04AprWk"  Type = "Temperature" </v>
      </c>
      <c r="D224" t="str">
        <f t="shared" si="22"/>
        <v>SchDayMonRef = "WaterMainCZ04Apr" SchDayTueRef = "WaterMainCZ04Apr" SchDayWedRef = "WaterMainCZ04Apr" SchDayThuRef = "WaterMainCZ04Apr" SchDayFriRef = "WaterMainCZ04Apr" SchDaySatRef = "WaterMainCZ04Apr" SchDaySunRef = "WaterMainCZ04Apr" SchDayHolRef = "WaterMainCZ04Apr" SchDayHtgDDRef = "WaterMainCZ04Apr" SchDayClgDDRef = "WaterMainCZ04Apr"..</v>
      </c>
      <c r="E224" t="s">
        <v>923</v>
      </c>
      <c r="F224" t="str">
        <f t="shared" si="25"/>
        <v>Temperature</v>
      </c>
      <c r="G224" t="s">
        <v>731</v>
      </c>
      <c r="H224" t="s">
        <v>731</v>
      </c>
      <c r="I224" t="s">
        <v>731</v>
      </c>
      <c r="J224" t="s">
        <v>731</v>
      </c>
      <c r="K224" t="s">
        <v>731</v>
      </c>
      <c r="L224" t="s">
        <v>731</v>
      </c>
      <c r="M224" t="s">
        <v>731</v>
      </c>
      <c r="N224" t="s">
        <v>731</v>
      </c>
      <c r="O224" t="s">
        <v>731</v>
      </c>
      <c r="P224" t="s">
        <v>731</v>
      </c>
    </row>
    <row r="225" spans="1:16" x14ac:dyDescent="0.25">
      <c r="A225" t="str">
        <f t="shared" si="23"/>
        <v>SchWeek "WaterMainCZ04MayWk"  Type = "Temperature" SchDayMonRef = "WaterMainCZ04May" SchDayTueRef = "WaterMainCZ04May" SchDayWedRef = "WaterMainCZ04May" SchDayThuRef = "WaterMainCZ04May" SchDayFriRef = "WaterMainCZ04May" SchDaySatRef = "WaterMainCZ04May" SchDaySunRef = "WaterMainCZ04May" SchDayHolRef = "WaterMainCZ04May" SchDayHtgDDRef = "WaterMainCZ04May" SchDayClgDDRef = "WaterMainCZ04May"..</v>
      </c>
      <c r="B225" s="1" t="s">
        <v>623</v>
      </c>
      <c r="C225" t="str">
        <f t="shared" si="24"/>
        <v xml:space="preserve">SchWeek "WaterMainCZ04MayWk"  Type = "Temperature" </v>
      </c>
      <c r="D225" t="str">
        <f t="shared" si="22"/>
        <v>SchDayMonRef = "WaterMainCZ04May" SchDayTueRef = "WaterMainCZ04May" SchDayWedRef = "WaterMainCZ04May" SchDayThuRef = "WaterMainCZ04May" SchDayFriRef = "WaterMainCZ04May" SchDaySatRef = "WaterMainCZ04May" SchDaySunRef = "WaterMainCZ04May" SchDayHolRef = "WaterMainCZ04May" SchDayHtgDDRef = "WaterMainCZ04May" SchDayClgDDRef = "WaterMainCZ04May"..</v>
      </c>
      <c r="E225" t="s">
        <v>924</v>
      </c>
      <c r="F225" t="str">
        <f t="shared" si="25"/>
        <v>Temperature</v>
      </c>
      <c r="G225" t="s">
        <v>732</v>
      </c>
      <c r="H225" t="s">
        <v>732</v>
      </c>
      <c r="I225" t="s">
        <v>732</v>
      </c>
      <c r="J225" t="s">
        <v>732</v>
      </c>
      <c r="K225" t="s">
        <v>732</v>
      </c>
      <c r="L225" t="s">
        <v>732</v>
      </c>
      <c r="M225" t="s">
        <v>732</v>
      </c>
      <c r="N225" t="s">
        <v>732</v>
      </c>
      <c r="O225" t="s">
        <v>732</v>
      </c>
      <c r="P225" t="s">
        <v>732</v>
      </c>
    </row>
    <row r="226" spans="1:16" x14ac:dyDescent="0.25">
      <c r="A226" t="str">
        <f t="shared" si="23"/>
        <v>SchWeek "WaterMainCZ04JunWk"  Type = "Temperature" SchDayMonRef = "WaterMainCZ04Jun" SchDayTueRef = "WaterMainCZ04Jun" SchDayWedRef = "WaterMainCZ04Jun" SchDayThuRef = "WaterMainCZ04Jun" SchDayFriRef = "WaterMainCZ04Jun" SchDaySatRef = "WaterMainCZ04Jun" SchDaySunRef = "WaterMainCZ04Jun" SchDayHolRef = "WaterMainCZ04Jun" SchDayHtgDDRef = "WaterMainCZ04Jun" SchDayClgDDRef = "WaterMainCZ04Jun"..</v>
      </c>
      <c r="B226" s="1" t="s">
        <v>623</v>
      </c>
      <c r="C226" t="str">
        <f t="shared" si="24"/>
        <v xml:space="preserve">SchWeek "WaterMainCZ04JunWk"  Type = "Temperature" </v>
      </c>
      <c r="D226" t="str">
        <f t="shared" si="22"/>
        <v>SchDayMonRef = "WaterMainCZ04Jun" SchDayTueRef = "WaterMainCZ04Jun" SchDayWedRef = "WaterMainCZ04Jun" SchDayThuRef = "WaterMainCZ04Jun" SchDayFriRef = "WaterMainCZ04Jun" SchDaySatRef = "WaterMainCZ04Jun" SchDaySunRef = "WaterMainCZ04Jun" SchDayHolRef = "WaterMainCZ04Jun" SchDayHtgDDRef = "WaterMainCZ04Jun" SchDayClgDDRef = "WaterMainCZ04Jun"..</v>
      </c>
      <c r="E226" t="s">
        <v>925</v>
      </c>
      <c r="F226" t="str">
        <f t="shared" si="25"/>
        <v>Temperature</v>
      </c>
      <c r="G226" t="s">
        <v>733</v>
      </c>
      <c r="H226" t="s">
        <v>733</v>
      </c>
      <c r="I226" t="s">
        <v>733</v>
      </c>
      <c r="J226" t="s">
        <v>733</v>
      </c>
      <c r="K226" t="s">
        <v>733</v>
      </c>
      <c r="L226" t="s">
        <v>733</v>
      </c>
      <c r="M226" t="s">
        <v>733</v>
      </c>
      <c r="N226" t="s">
        <v>733</v>
      </c>
      <c r="O226" t="s">
        <v>733</v>
      </c>
      <c r="P226" t="s">
        <v>733</v>
      </c>
    </row>
    <row r="227" spans="1:16" x14ac:dyDescent="0.25">
      <c r="A227" t="str">
        <f t="shared" si="23"/>
        <v>SchWeek "WaterMainCZ04JulWk"  Type = "Temperature" SchDayMonRef = "WaterMainCZ04Jul" SchDayTueRef = "WaterMainCZ04Jul" SchDayWedRef = "WaterMainCZ04Jul" SchDayThuRef = "WaterMainCZ04Jul" SchDayFriRef = "WaterMainCZ04Jul" SchDaySatRef = "WaterMainCZ04Jul" SchDaySunRef = "WaterMainCZ04Jul" SchDayHolRef = "WaterMainCZ04Jul" SchDayHtgDDRef = "WaterMainCZ04Jul" SchDayClgDDRef = "WaterMainCZ04Jul"..</v>
      </c>
      <c r="B227" s="1" t="s">
        <v>623</v>
      </c>
      <c r="C227" t="str">
        <f t="shared" si="24"/>
        <v xml:space="preserve">SchWeek "WaterMainCZ04JulWk"  Type = "Temperature" </v>
      </c>
      <c r="D227" t="str">
        <f t="shared" si="22"/>
        <v>SchDayMonRef = "WaterMainCZ04Jul" SchDayTueRef = "WaterMainCZ04Jul" SchDayWedRef = "WaterMainCZ04Jul" SchDayThuRef = "WaterMainCZ04Jul" SchDayFriRef = "WaterMainCZ04Jul" SchDaySatRef = "WaterMainCZ04Jul" SchDaySunRef = "WaterMainCZ04Jul" SchDayHolRef = "WaterMainCZ04Jul" SchDayHtgDDRef = "WaterMainCZ04Jul" SchDayClgDDRef = "WaterMainCZ04Jul"..</v>
      </c>
      <c r="E227" t="s">
        <v>926</v>
      </c>
      <c r="F227" t="str">
        <f t="shared" si="25"/>
        <v>Temperature</v>
      </c>
      <c r="G227" t="s">
        <v>734</v>
      </c>
      <c r="H227" t="s">
        <v>734</v>
      </c>
      <c r="I227" t="s">
        <v>734</v>
      </c>
      <c r="J227" t="s">
        <v>734</v>
      </c>
      <c r="K227" t="s">
        <v>734</v>
      </c>
      <c r="L227" t="s">
        <v>734</v>
      </c>
      <c r="M227" t="s">
        <v>734</v>
      </c>
      <c r="N227" t="s">
        <v>734</v>
      </c>
      <c r="O227" t="s">
        <v>734</v>
      </c>
      <c r="P227" t="s">
        <v>734</v>
      </c>
    </row>
    <row r="228" spans="1:16" x14ac:dyDescent="0.25">
      <c r="A228" t="str">
        <f t="shared" si="23"/>
        <v>SchWeek "WaterMainCZ04AugWk"  Type = "Temperature" SchDayMonRef = "WaterMainCZ04Aug" SchDayTueRef = "WaterMainCZ04Aug" SchDayWedRef = "WaterMainCZ04Aug" SchDayThuRef = "WaterMainCZ04Aug" SchDayFriRef = "WaterMainCZ04Aug" SchDaySatRef = "WaterMainCZ04Aug" SchDaySunRef = "WaterMainCZ04Aug" SchDayHolRef = "WaterMainCZ04Aug" SchDayHtgDDRef = "WaterMainCZ04Aug" SchDayClgDDRef = "WaterMainCZ04Aug"..</v>
      </c>
      <c r="B228" s="1" t="s">
        <v>623</v>
      </c>
      <c r="C228" t="str">
        <f t="shared" si="24"/>
        <v xml:space="preserve">SchWeek "WaterMainCZ04AugWk"  Type = "Temperature" </v>
      </c>
      <c r="D228" t="str">
        <f t="shared" si="22"/>
        <v>SchDayMonRef = "WaterMainCZ04Aug" SchDayTueRef = "WaterMainCZ04Aug" SchDayWedRef = "WaterMainCZ04Aug" SchDayThuRef = "WaterMainCZ04Aug" SchDayFriRef = "WaterMainCZ04Aug" SchDaySatRef = "WaterMainCZ04Aug" SchDaySunRef = "WaterMainCZ04Aug" SchDayHolRef = "WaterMainCZ04Aug" SchDayHtgDDRef = "WaterMainCZ04Aug" SchDayClgDDRef = "WaterMainCZ04Aug"..</v>
      </c>
      <c r="E228" t="s">
        <v>927</v>
      </c>
      <c r="F228" t="str">
        <f t="shared" si="25"/>
        <v>Temperature</v>
      </c>
      <c r="G228" t="s">
        <v>735</v>
      </c>
      <c r="H228" t="s">
        <v>735</v>
      </c>
      <c r="I228" t="s">
        <v>735</v>
      </c>
      <c r="J228" t="s">
        <v>735</v>
      </c>
      <c r="K228" t="s">
        <v>735</v>
      </c>
      <c r="L228" t="s">
        <v>735</v>
      </c>
      <c r="M228" t="s">
        <v>735</v>
      </c>
      <c r="N228" t="s">
        <v>735</v>
      </c>
      <c r="O228" t="s">
        <v>735</v>
      </c>
      <c r="P228" t="s">
        <v>735</v>
      </c>
    </row>
    <row r="229" spans="1:16" x14ac:dyDescent="0.25">
      <c r="A229" t="str">
        <f t="shared" si="23"/>
        <v>SchWeek "WaterMainCZ04SepWk"  Type = "Temperature" SchDayMonRef = "WaterMainCZ04Sep" SchDayTueRef = "WaterMainCZ04Sep" SchDayWedRef = "WaterMainCZ04Sep" SchDayThuRef = "WaterMainCZ04Sep" SchDayFriRef = "WaterMainCZ04Sep" SchDaySatRef = "WaterMainCZ04Sep" SchDaySunRef = "WaterMainCZ04Sep" SchDayHolRef = "WaterMainCZ04Sep" SchDayHtgDDRef = "WaterMainCZ04Sep" SchDayClgDDRef = "WaterMainCZ04Sep"..</v>
      </c>
      <c r="B229" s="1" t="s">
        <v>623</v>
      </c>
      <c r="C229" t="str">
        <f t="shared" si="24"/>
        <v xml:space="preserve">SchWeek "WaterMainCZ04SepWk"  Type = "Temperature" </v>
      </c>
      <c r="D229" t="str">
        <f t="shared" si="22"/>
        <v>SchDayMonRef = "WaterMainCZ04Sep" SchDayTueRef = "WaterMainCZ04Sep" SchDayWedRef = "WaterMainCZ04Sep" SchDayThuRef = "WaterMainCZ04Sep" SchDayFriRef = "WaterMainCZ04Sep" SchDaySatRef = "WaterMainCZ04Sep" SchDaySunRef = "WaterMainCZ04Sep" SchDayHolRef = "WaterMainCZ04Sep" SchDayHtgDDRef = "WaterMainCZ04Sep" SchDayClgDDRef = "WaterMainCZ04Sep"..</v>
      </c>
      <c r="E229" t="s">
        <v>928</v>
      </c>
      <c r="F229" t="str">
        <f t="shared" si="25"/>
        <v>Temperature</v>
      </c>
      <c r="G229" t="s">
        <v>736</v>
      </c>
      <c r="H229" t="s">
        <v>736</v>
      </c>
      <c r="I229" t="s">
        <v>736</v>
      </c>
      <c r="J229" t="s">
        <v>736</v>
      </c>
      <c r="K229" t="s">
        <v>736</v>
      </c>
      <c r="L229" t="s">
        <v>736</v>
      </c>
      <c r="M229" t="s">
        <v>736</v>
      </c>
      <c r="N229" t="s">
        <v>736</v>
      </c>
      <c r="O229" t="s">
        <v>736</v>
      </c>
      <c r="P229" t="s">
        <v>736</v>
      </c>
    </row>
    <row r="230" spans="1:16" x14ac:dyDescent="0.25">
      <c r="A230" t="str">
        <f t="shared" si="23"/>
        <v>SchWeek "WaterMainCZ04OctWk"  Type = "Temperature" SchDayMonRef = "WaterMainCZ04Oct" SchDayTueRef = "WaterMainCZ04Oct" SchDayWedRef = "WaterMainCZ04Oct" SchDayThuRef = "WaterMainCZ04Oct" SchDayFriRef = "WaterMainCZ04Oct" SchDaySatRef = "WaterMainCZ04Oct" SchDaySunRef = "WaterMainCZ04Oct" SchDayHolRef = "WaterMainCZ04Oct" SchDayHtgDDRef = "WaterMainCZ04Oct" SchDayClgDDRef = "WaterMainCZ04Oct"..</v>
      </c>
      <c r="B230" s="1" t="s">
        <v>623</v>
      </c>
      <c r="C230" t="str">
        <f t="shared" si="24"/>
        <v xml:space="preserve">SchWeek "WaterMainCZ04OctWk"  Type = "Temperature" </v>
      </c>
      <c r="D230" t="str">
        <f t="shared" si="22"/>
        <v>SchDayMonRef = "WaterMainCZ04Oct" SchDayTueRef = "WaterMainCZ04Oct" SchDayWedRef = "WaterMainCZ04Oct" SchDayThuRef = "WaterMainCZ04Oct" SchDayFriRef = "WaterMainCZ04Oct" SchDaySatRef = "WaterMainCZ04Oct" SchDaySunRef = "WaterMainCZ04Oct" SchDayHolRef = "WaterMainCZ04Oct" SchDayHtgDDRef = "WaterMainCZ04Oct" SchDayClgDDRef = "WaterMainCZ04Oct"..</v>
      </c>
      <c r="E230" t="s">
        <v>929</v>
      </c>
      <c r="F230" t="str">
        <f t="shared" si="25"/>
        <v>Temperature</v>
      </c>
      <c r="G230" t="s">
        <v>737</v>
      </c>
      <c r="H230" t="s">
        <v>737</v>
      </c>
      <c r="I230" t="s">
        <v>737</v>
      </c>
      <c r="J230" t="s">
        <v>737</v>
      </c>
      <c r="K230" t="s">
        <v>737</v>
      </c>
      <c r="L230" t="s">
        <v>737</v>
      </c>
      <c r="M230" t="s">
        <v>737</v>
      </c>
      <c r="N230" t="s">
        <v>737</v>
      </c>
      <c r="O230" t="s">
        <v>737</v>
      </c>
      <c r="P230" t="s">
        <v>737</v>
      </c>
    </row>
    <row r="231" spans="1:16" x14ac:dyDescent="0.25">
      <c r="A231" t="str">
        <f t="shared" si="23"/>
        <v>SchWeek "WaterMainCZ04NovWk"  Type = "Temperature" SchDayMonRef = "WaterMainCZ04Nov" SchDayTueRef = "WaterMainCZ04Nov" SchDayWedRef = "WaterMainCZ04Nov" SchDayThuRef = "WaterMainCZ04Nov" SchDayFriRef = "WaterMainCZ04Nov" SchDaySatRef = "WaterMainCZ04Nov" SchDaySunRef = "WaterMainCZ04Nov" SchDayHolRef = "WaterMainCZ04Nov" SchDayHtgDDRef = "WaterMainCZ04Nov" SchDayClgDDRef = "WaterMainCZ04Nov"..</v>
      </c>
      <c r="B231" s="1" t="s">
        <v>623</v>
      </c>
      <c r="C231" t="str">
        <f t="shared" si="24"/>
        <v xml:space="preserve">SchWeek "WaterMainCZ04NovWk"  Type = "Temperature" </v>
      </c>
      <c r="D231" t="str">
        <f t="shared" ref="D231:D294" si="26">CONCATENATE(G$1,G231,H$1,H231,I$1,I231,J$1,J231,K$1,K231,L$1,L231,M$1,M231,N$1,N231,O$1,O231,P$1,P231,"""..")</f>
        <v>SchDayMonRef = "WaterMainCZ04Nov" SchDayTueRef = "WaterMainCZ04Nov" SchDayWedRef = "WaterMainCZ04Nov" SchDayThuRef = "WaterMainCZ04Nov" SchDayFriRef = "WaterMainCZ04Nov" SchDaySatRef = "WaterMainCZ04Nov" SchDaySunRef = "WaterMainCZ04Nov" SchDayHolRef = "WaterMainCZ04Nov" SchDayHtgDDRef = "WaterMainCZ04Nov" SchDayClgDDRef = "WaterMainCZ04Nov"..</v>
      </c>
      <c r="E231" t="s">
        <v>930</v>
      </c>
      <c r="F231" t="str">
        <f t="shared" si="25"/>
        <v>Temperature</v>
      </c>
      <c r="G231" t="s">
        <v>738</v>
      </c>
      <c r="H231" t="s">
        <v>738</v>
      </c>
      <c r="I231" t="s">
        <v>738</v>
      </c>
      <c r="J231" t="s">
        <v>738</v>
      </c>
      <c r="K231" t="s">
        <v>738</v>
      </c>
      <c r="L231" t="s">
        <v>738</v>
      </c>
      <c r="M231" t="s">
        <v>738</v>
      </c>
      <c r="N231" t="s">
        <v>738</v>
      </c>
      <c r="O231" t="s">
        <v>738</v>
      </c>
      <c r="P231" t="s">
        <v>738</v>
      </c>
    </row>
    <row r="232" spans="1:16" x14ac:dyDescent="0.25">
      <c r="A232" t="str">
        <f t="shared" ref="A232:A295" si="27">CONCATENATE(C232,D232)</f>
        <v>SchWeek "WaterMainCZ04DecWk"  Type = "Temperature" SchDayMonRef = "WaterMainCZ04Dec" SchDayTueRef = "WaterMainCZ04Dec" SchDayWedRef = "WaterMainCZ04Dec" SchDayThuRef = "WaterMainCZ04Dec" SchDayFriRef = "WaterMainCZ04Dec" SchDaySatRef = "WaterMainCZ04Dec" SchDaySunRef = "WaterMainCZ04Dec" SchDayHolRef = "WaterMainCZ04Dec" SchDayHtgDDRef = "WaterMainCZ04Dec" SchDayClgDDRef = "WaterMainCZ04Dec"..</v>
      </c>
      <c r="B232" s="1" t="s">
        <v>623</v>
      </c>
      <c r="C232" t="str">
        <f t="shared" ref="C232:C295" si="28">CONCATENATE("SchWeek """,E232,"""  Type = """,F232,""" ")</f>
        <v xml:space="preserve">SchWeek "WaterMainCZ04DecWk"  Type = "Temperature" </v>
      </c>
      <c r="D232" t="str">
        <f t="shared" si="26"/>
        <v>SchDayMonRef = "WaterMainCZ04Dec" SchDayTueRef = "WaterMainCZ04Dec" SchDayWedRef = "WaterMainCZ04Dec" SchDayThuRef = "WaterMainCZ04Dec" SchDayFriRef = "WaterMainCZ04Dec" SchDaySatRef = "WaterMainCZ04Dec" SchDaySunRef = "WaterMainCZ04Dec" SchDayHolRef = "WaterMainCZ04Dec" SchDayHtgDDRef = "WaterMainCZ04Dec" SchDayClgDDRef = "WaterMainCZ04Dec"..</v>
      </c>
      <c r="E232" t="s">
        <v>931</v>
      </c>
      <c r="F232" t="str">
        <f t="shared" si="25"/>
        <v>Temperature</v>
      </c>
      <c r="G232" t="s">
        <v>739</v>
      </c>
      <c r="H232" t="s">
        <v>739</v>
      </c>
      <c r="I232" t="s">
        <v>739</v>
      </c>
      <c r="J232" t="s">
        <v>739</v>
      </c>
      <c r="K232" t="s">
        <v>739</v>
      </c>
      <c r="L232" t="s">
        <v>739</v>
      </c>
      <c r="M232" t="s">
        <v>739</v>
      </c>
      <c r="N232" t="s">
        <v>739</v>
      </c>
      <c r="O232" t="s">
        <v>739</v>
      </c>
      <c r="P232" t="s">
        <v>739</v>
      </c>
    </row>
    <row r="233" spans="1:16" x14ac:dyDescent="0.25">
      <c r="A233" t="str">
        <f t="shared" si="27"/>
        <v>SchWeek "WaterMainCZ05JanWk"  Type = "Temperature" SchDayMonRef = "WaterMainCZ05Jan" SchDayTueRef = "WaterMainCZ05Jan" SchDayWedRef = "WaterMainCZ05Jan" SchDayThuRef = "WaterMainCZ05Jan" SchDayFriRef = "WaterMainCZ05Jan" SchDaySatRef = "WaterMainCZ05Jan" SchDaySunRef = "WaterMainCZ05Jan" SchDayHolRef = "WaterMainCZ05Jan" SchDayHtgDDRef = "WaterMainCZ05Jan" SchDayClgDDRef = "WaterMainCZ05Jan"..</v>
      </c>
      <c r="B233" s="1" t="s">
        <v>623</v>
      </c>
      <c r="C233" t="str">
        <f t="shared" si="28"/>
        <v xml:space="preserve">SchWeek "WaterMainCZ05JanWk"  Type = "Temperature" </v>
      </c>
      <c r="D233" t="str">
        <f t="shared" si="26"/>
        <v>SchDayMonRef = "WaterMainCZ05Jan" SchDayTueRef = "WaterMainCZ05Jan" SchDayWedRef = "WaterMainCZ05Jan" SchDayThuRef = "WaterMainCZ05Jan" SchDayFriRef = "WaterMainCZ05Jan" SchDaySatRef = "WaterMainCZ05Jan" SchDaySunRef = "WaterMainCZ05Jan" SchDayHolRef = "WaterMainCZ05Jan" SchDayHtgDDRef = "WaterMainCZ05Jan" SchDayClgDDRef = "WaterMainCZ05Jan"..</v>
      </c>
      <c r="E233" t="s">
        <v>932</v>
      </c>
      <c r="F233" t="str">
        <f t="shared" si="25"/>
        <v>Temperature</v>
      </c>
      <c r="G233" t="s">
        <v>740</v>
      </c>
      <c r="H233" t="s">
        <v>740</v>
      </c>
      <c r="I233" t="s">
        <v>740</v>
      </c>
      <c r="J233" t="s">
        <v>740</v>
      </c>
      <c r="K233" t="s">
        <v>740</v>
      </c>
      <c r="L233" t="s">
        <v>740</v>
      </c>
      <c r="M233" t="s">
        <v>740</v>
      </c>
      <c r="N233" t="s">
        <v>740</v>
      </c>
      <c r="O233" t="s">
        <v>740</v>
      </c>
      <c r="P233" t="s">
        <v>740</v>
      </c>
    </row>
    <row r="234" spans="1:16" x14ac:dyDescent="0.25">
      <c r="A234" t="str">
        <f t="shared" si="27"/>
        <v>SchWeek "WaterMainCZ05FebWk"  Type = "Temperature" SchDayMonRef = "WaterMainCZ05Feb" SchDayTueRef = "WaterMainCZ05Feb" SchDayWedRef = "WaterMainCZ05Feb" SchDayThuRef = "WaterMainCZ05Feb" SchDayFriRef = "WaterMainCZ05Feb" SchDaySatRef = "WaterMainCZ05Feb" SchDaySunRef = "WaterMainCZ05Feb" SchDayHolRef = "WaterMainCZ05Feb" SchDayHtgDDRef = "WaterMainCZ05Feb" SchDayClgDDRef = "WaterMainCZ05Feb"..</v>
      </c>
      <c r="B234" s="1" t="s">
        <v>623</v>
      </c>
      <c r="C234" t="str">
        <f t="shared" si="28"/>
        <v xml:space="preserve">SchWeek "WaterMainCZ05FebWk"  Type = "Temperature" </v>
      </c>
      <c r="D234" t="str">
        <f t="shared" si="26"/>
        <v>SchDayMonRef = "WaterMainCZ05Feb" SchDayTueRef = "WaterMainCZ05Feb" SchDayWedRef = "WaterMainCZ05Feb" SchDayThuRef = "WaterMainCZ05Feb" SchDayFriRef = "WaterMainCZ05Feb" SchDaySatRef = "WaterMainCZ05Feb" SchDaySunRef = "WaterMainCZ05Feb" SchDayHolRef = "WaterMainCZ05Feb" SchDayHtgDDRef = "WaterMainCZ05Feb" SchDayClgDDRef = "WaterMainCZ05Feb"..</v>
      </c>
      <c r="E234" t="s">
        <v>933</v>
      </c>
      <c r="F234" t="str">
        <f t="shared" si="25"/>
        <v>Temperature</v>
      </c>
      <c r="G234" t="s">
        <v>741</v>
      </c>
      <c r="H234" t="s">
        <v>741</v>
      </c>
      <c r="I234" t="s">
        <v>741</v>
      </c>
      <c r="J234" t="s">
        <v>741</v>
      </c>
      <c r="K234" t="s">
        <v>741</v>
      </c>
      <c r="L234" t="s">
        <v>741</v>
      </c>
      <c r="M234" t="s">
        <v>741</v>
      </c>
      <c r="N234" t="s">
        <v>741</v>
      </c>
      <c r="O234" t="s">
        <v>741</v>
      </c>
      <c r="P234" t="s">
        <v>741</v>
      </c>
    </row>
    <row r="235" spans="1:16" x14ac:dyDescent="0.25">
      <c r="A235" t="str">
        <f t="shared" si="27"/>
        <v>SchWeek "WaterMainCZ05MarWk"  Type = "Temperature" SchDayMonRef = "WaterMainCZ05Mar" SchDayTueRef = "WaterMainCZ05Mar" SchDayWedRef = "WaterMainCZ05Mar" SchDayThuRef = "WaterMainCZ05Mar" SchDayFriRef = "WaterMainCZ05Mar" SchDaySatRef = "WaterMainCZ05Mar" SchDaySunRef = "WaterMainCZ05Mar" SchDayHolRef = "WaterMainCZ05Mar" SchDayHtgDDRef = "WaterMainCZ05Mar" SchDayClgDDRef = "WaterMainCZ05Mar"..</v>
      </c>
      <c r="B235" s="1" t="s">
        <v>623</v>
      </c>
      <c r="C235" t="str">
        <f t="shared" si="28"/>
        <v xml:space="preserve">SchWeek "WaterMainCZ05MarWk"  Type = "Temperature" </v>
      </c>
      <c r="D235" t="str">
        <f t="shared" si="26"/>
        <v>SchDayMonRef = "WaterMainCZ05Mar" SchDayTueRef = "WaterMainCZ05Mar" SchDayWedRef = "WaterMainCZ05Mar" SchDayThuRef = "WaterMainCZ05Mar" SchDayFriRef = "WaterMainCZ05Mar" SchDaySatRef = "WaterMainCZ05Mar" SchDaySunRef = "WaterMainCZ05Mar" SchDayHolRef = "WaterMainCZ05Mar" SchDayHtgDDRef = "WaterMainCZ05Mar" SchDayClgDDRef = "WaterMainCZ05Mar"..</v>
      </c>
      <c r="E235" t="s">
        <v>934</v>
      </c>
      <c r="F235" t="str">
        <f t="shared" si="25"/>
        <v>Temperature</v>
      </c>
      <c r="G235" t="s">
        <v>742</v>
      </c>
      <c r="H235" t="s">
        <v>742</v>
      </c>
      <c r="I235" t="s">
        <v>742</v>
      </c>
      <c r="J235" t="s">
        <v>742</v>
      </c>
      <c r="K235" t="s">
        <v>742</v>
      </c>
      <c r="L235" t="s">
        <v>742</v>
      </c>
      <c r="M235" t="s">
        <v>742</v>
      </c>
      <c r="N235" t="s">
        <v>742</v>
      </c>
      <c r="O235" t="s">
        <v>742</v>
      </c>
      <c r="P235" t="s">
        <v>742</v>
      </c>
    </row>
    <row r="236" spans="1:16" x14ac:dyDescent="0.25">
      <c r="A236" t="str">
        <f t="shared" si="27"/>
        <v>SchWeek "WaterMainCZ05AprWk"  Type = "Temperature" SchDayMonRef = "WaterMainCZ05Apr" SchDayTueRef = "WaterMainCZ05Apr" SchDayWedRef = "WaterMainCZ05Apr" SchDayThuRef = "WaterMainCZ05Apr" SchDayFriRef = "WaterMainCZ05Apr" SchDaySatRef = "WaterMainCZ05Apr" SchDaySunRef = "WaterMainCZ05Apr" SchDayHolRef = "WaterMainCZ05Apr" SchDayHtgDDRef = "WaterMainCZ05Apr" SchDayClgDDRef = "WaterMainCZ05Apr"..</v>
      </c>
      <c r="B236" s="1" t="s">
        <v>623</v>
      </c>
      <c r="C236" t="str">
        <f t="shared" si="28"/>
        <v xml:space="preserve">SchWeek "WaterMainCZ05AprWk"  Type = "Temperature" </v>
      </c>
      <c r="D236" t="str">
        <f t="shared" si="26"/>
        <v>SchDayMonRef = "WaterMainCZ05Apr" SchDayTueRef = "WaterMainCZ05Apr" SchDayWedRef = "WaterMainCZ05Apr" SchDayThuRef = "WaterMainCZ05Apr" SchDayFriRef = "WaterMainCZ05Apr" SchDaySatRef = "WaterMainCZ05Apr" SchDaySunRef = "WaterMainCZ05Apr" SchDayHolRef = "WaterMainCZ05Apr" SchDayHtgDDRef = "WaterMainCZ05Apr" SchDayClgDDRef = "WaterMainCZ05Apr"..</v>
      </c>
      <c r="E236" t="s">
        <v>935</v>
      </c>
      <c r="F236" t="str">
        <f t="shared" si="25"/>
        <v>Temperature</v>
      </c>
      <c r="G236" t="s">
        <v>743</v>
      </c>
      <c r="H236" t="s">
        <v>743</v>
      </c>
      <c r="I236" t="s">
        <v>743</v>
      </c>
      <c r="J236" t="s">
        <v>743</v>
      </c>
      <c r="K236" t="s">
        <v>743</v>
      </c>
      <c r="L236" t="s">
        <v>743</v>
      </c>
      <c r="M236" t="s">
        <v>743</v>
      </c>
      <c r="N236" t="s">
        <v>743</v>
      </c>
      <c r="O236" t="s">
        <v>743</v>
      </c>
      <c r="P236" t="s">
        <v>743</v>
      </c>
    </row>
    <row r="237" spans="1:16" x14ac:dyDescent="0.25">
      <c r="A237" t="str">
        <f t="shared" si="27"/>
        <v>SchWeek "WaterMainCZ05MayWk"  Type = "Temperature" SchDayMonRef = "WaterMainCZ05May" SchDayTueRef = "WaterMainCZ05May" SchDayWedRef = "WaterMainCZ05May" SchDayThuRef = "WaterMainCZ05May" SchDayFriRef = "WaterMainCZ05May" SchDaySatRef = "WaterMainCZ05May" SchDaySunRef = "WaterMainCZ05May" SchDayHolRef = "WaterMainCZ05May" SchDayHtgDDRef = "WaterMainCZ05May" SchDayClgDDRef = "WaterMainCZ05May"..</v>
      </c>
      <c r="B237" s="1" t="s">
        <v>623</v>
      </c>
      <c r="C237" t="str">
        <f t="shared" si="28"/>
        <v xml:space="preserve">SchWeek "WaterMainCZ05MayWk"  Type = "Temperature" </v>
      </c>
      <c r="D237" t="str">
        <f t="shared" si="26"/>
        <v>SchDayMonRef = "WaterMainCZ05May" SchDayTueRef = "WaterMainCZ05May" SchDayWedRef = "WaterMainCZ05May" SchDayThuRef = "WaterMainCZ05May" SchDayFriRef = "WaterMainCZ05May" SchDaySatRef = "WaterMainCZ05May" SchDaySunRef = "WaterMainCZ05May" SchDayHolRef = "WaterMainCZ05May" SchDayHtgDDRef = "WaterMainCZ05May" SchDayClgDDRef = "WaterMainCZ05May"..</v>
      </c>
      <c r="E237" t="s">
        <v>936</v>
      </c>
      <c r="F237" t="str">
        <f t="shared" si="25"/>
        <v>Temperature</v>
      </c>
      <c r="G237" t="s">
        <v>744</v>
      </c>
      <c r="H237" t="s">
        <v>744</v>
      </c>
      <c r="I237" t="s">
        <v>744</v>
      </c>
      <c r="J237" t="s">
        <v>744</v>
      </c>
      <c r="K237" t="s">
        <v>744</v>
      </c>
      <c r="L237" t="s">
        <v>744</v>
      </c>
      <c r="M237" t="s">
        <v>744</v>
      </c>
      <c r="N237" t="s">
        <v>744</v>
      </c>
      <c r="O237" t="s">
        <v>744</v>
      </c>
      <c r="P237" t="s">
        <v>744</v>
      </c>
    </row>
    <row r="238" spans="1:16" x14ac:dyDescent="0.25">
      <c r="A238" t="str">
        <f t="shared" si="27"/>
        <v>SchWeek "WaterMainCZ05JunWk"  Type = "Temperature" SchDayMonRef = "WaterMainCZ05Jun" SchDayTueRef = "WaterMainCZ05Jun" SchDayWedRef = "WaterMainCZ05Jun" SchDayThuRef = "WaterMainCZ05Jun" SchDayFriRef = "WaterMainCZ05Jun" SchDaySatRef = "WaterMainCZ05Jun" SchDaySunRef = "WaterMainCZ05Jun" SchDayHolRef = "WaterMainCZ05Jun" SchDayHtgDDRef = "WaterMainCZ05Jun" SchDayClgDDRef = "WaterMainCZ05Jun"..</v>
      </c>
      <c r="B238" s="1" t="s">
        <v>623</v>
      </c>
      <c r="C238" t="str">
        <f t="shared" si="28"/>
        <v xml:space="preserve">SchWeek "WaterMainCZ05JunWk"  Type = "Temperature" </v>
      </c>
      <c r="D238" t="str">
        <f t="shared" si="26"/>
        <v>SchDayMonRef = "WaterMainCZ05Jun" SchDayTueRef = "WaterMainCZ05Jun" SchDayWedRef = "WaterMainCZ05Jun" SchDayThuRef = "WaterMainCZ05Jun" SchDayFriRef = "WaterMainCZ05Jun" SchDaySatRef = "WaterMainCZ05Jun" SchDaySunRef = "WaterMainCZ05Jun" SchDayHolRef = "WaterMainCZ05Jun" SchDayHtgDDRef = "WaterMainCZ05Jun" SchDayClgDDRef = "WaterMainCZ05Jun"..</v>
      </c>
      <c r="E238" t="s">
        <v>937</v>
      </c>
      <c r="F238" t="str">
        <f t="shared" si="25"/>
        <v>Temperature</v>
      </c>
      <c r="G238" t="s">
        <v>745</v>
      </c>
      <c r="H238" t="s">
        <v>745</v>
      </c>
      <c r="I238" t="s">
        <v>745</v>
      </c>
      <c r="J238" t="s">
        <v>745</v>
      </c>
      <c r="K238" t="s">
        <v>745</v>
      </c>
      <c r="L238" t="s">
        <v>745</v>
      </c>
      <c r="M238" t="s">
        <v>745</v>
      </c>
      <c r="N238" t="s">
        <v>745</v>
      </c>
      <c r="O238" t="s">
        <v>745</v>
      </c>
      <c r="P238" t="s">
        <v>745</v>
      </c>
    </row>
    <row r="239" spans="1:16" x14ac:dyDescent="0.25">
      <c r="A239" t="str">
        <f t="shared" si="27"/>
        <v>SchWeek "WaterMainCZ05JulWk"  Type = "Temperature" SchDayMonRef = "WaterMainCZ05Jul" SchDayTueRef = "WaterMainCZ05Jul" SchDayWedRef = "WaterMainCZ05Jul" SchDayThuRef = "WaterMainCZ05Jul" SchDayFriRef = "WaterMainCZ05Jul" SchDaySatRef = "WaterMainCZ05Jul" SchDaySunRef = "WaterMainCZ05Jul" SchDayHolRef = "WaterMainCZ05Jul" SchDayHtgDDRef = "WaterMainCZ05Jul" SchDayClgDDRef = "WaterMainCZ05Jul"..</v>
      </c>
      <c r="B239" s="1" t="s">
        <v>623</v>
      </c>
      <c r="C239" t="str">
        <f t="shared" si="28"/>
        <v xml:space="preserve">SchWeek "WaterMainCZ05JulWk"  Type = "Temperature" </v>
      </c>
      <c r="D239" t="str">
        <f t="shared" si="26"/>
        <v>SchDayMonRef = "WaterMainCZ05Jul" SchDayTueRef = "WaterMainCZ05Jul" SchDayWedRef = "WaterMainCZ05Jul" SchDayThuRef = "WaterMainCZ05Jul" SchDayFriRef = "WaterMainCZ05Jul" SchDaySatRef = "WaterMainCZ05Jul" SchDaySunRef = "WaterMainCZ05Jul" SchDayHolRef = "WaterMainCZ05Jul" SchDayHtgDDRef = "WaterMainCZ05Jul" SchDayClgDDRef = "WaterMainCZ05Jul"..</v>
      </c>
      <c r="E239" t="s">
        <v>938</v>
      </c>
      <c r="F239" t="str">
        <f t="shared" si="25"/>
        <v>Temperature</v>
      </c>
      <c r="G239" t="s">
        <v>746</v>
      </c>
      <c r="H239" t="s">
        <v>746</v>
      </c>
      <c r="I239" t="s">
        <v>746</v>
      </c>
      <c r="J239" t="s">
        <v>746</v>
      </c>
      <c r="K239" t="s">
        <v>746</v>
      </c>
      <c r="L239" t="s">
        <v>746</v>
      </c>
      <c r="M239" t="s">
        <v>746</v>
      </c>
      <c r="N239" t="s">
        <v>746</v>
      </c>
      <c r="O239" t="s">
        <v>746</v>
      </c>
      <c r="P239" t="s">
        <v>746</v>
      </c>
    </row>
    <row r="240" spans="1:16" x14ac:dyDescent="0.25">
      <c r="A240" t="str">
        <f t="shared" si="27"/>
        <v>SchWeek "WaterMainCZ05AugWk"  Type = "Temperature" SchDayMonRef = "WaterMainCZ05Aug" SchDayTueRef = "WaterMainCZ05Aug" SchDayWedRef = "WaterMainCZ05Aug" SchDayThuRef = "WaterMainCZ05Aug" SchDayFriRef = "WaterMainCZ05Aug" SchDaySatRef = "WaterMainCZ05Aug" SchDaySunRef = "WaterMainCZ05Aug" SchDayHolRef = "WaterMainCZ05Aug" SchDayHtgDDRef = "WaterMainCZ05Aug" SchDayClgDDRef = "WaterMainCZ05Aug"..</v>
      </c>
      <c r="B240" s="1" t="s">
        <v>623</v>
      </c>
      <c r="C240" t="str">
        <f t="shared" si="28"/>
        <v xml:space="preserve">SchWeek "WaterMainCZ05AugWk"  Type = "Temperature" </v>
      </c>
      <c r="D240" t="str">
        <f t="shared" si="26"/>
        <v>SchDayMonRef = "WaterMainCZ05Aug" SchDayTueRef = "WaterMainCZ05Aug" SchDayWedRef = "WaterMainCZ05Aug" SchDayThuRef = "WaterMainCZ05Aug" SchDayFriRef = "WaterMainCZ05Aug" SchDaySatRef = "WaterMainCZ05Aug" SchDaySunRef = "WaterMainCZ05Aug" SchDayHolRef = "WaterMainCZ05Aug" SchDayHtgDDRef = "WaterMainCZ05Aug" SchDayClgDDRef = "WaterMainCZ05Aug"..</v>
      </c>
      <c r="E240" t="s">
        <v>939</v>
      </c>
      <c r="F240" t="str">
        <f t="shared" si="25"/>
        <v>Temperature</v>
      </c>
      <c r="G240" t="s">
        <v>747</v>
      </c>
      <c r="H240" t="s">
        <v>747</v>
      </c>
      <c r="I240" t="s">
        <v>747</v>
      </c>
      <c r="J240" t="s">
        <v>747</v>
      </c>
      <c r="K240" t="s">
        <v>747</v>
      </c>
      <c r="L240" t="s">
        <v>747</v>
      </c>
      <c r="M240" t="s">
        <v>747</v>
      </c>
      <c r="N240" t="s">
        <v>747</v>
      </c>
      <c r="O240" t="s">
        <v>747</v>
      </c>
      <c r="P240" t="s">
        <v>747</v>
      </c>
    </row>
    <row r="241" spans="1:16" x14ac:dyDescent="0.25">
      <c r="A241" t="str">
        <f t="shared" si="27"/>
        <v>SchWeek "WaterMainCZ05SepWk"  Type = "Temperature" SchDayMonRef = "WaterMainCZ05Sep" SchDayTueRef = "WaterMainCZ05Sep" SchDayWedRef = "WaterMainCZ05Sep" SchDayThuRef = "WaterMainCZ05Sep" SchDayFriRef = "WaterMainCZ05Sep" SchDaySatRef = "WaterMainCZ05Sep" SchDaySunRef = "WaterMainCZ05Sep" SchDayHolRef = "WaterMainCZ05Sep" SchDayHtgDDRef = "WaterMainCZ05Sep" SchDayClgDDRef = "WaterMainCZ05Sep"..</v>
      </c>
      <c r="B241" s="1" t="s">
        <v>623</v>
      </c>
      <c r="C241" t="str">
        <f t="shared" si="28"/>
        <v xml:space="preserve">SchWeek "WaterMainCZ05SepWk"  Type = "Temperature" </v>
      </c>
      <c r="D241" t="str">
        <f t="shared" si="26"/>
        <v>SchDayMonRef = "WaterMainCZ05Sep" SchDayTueRef = "WaterMainCZ05Sep" SchDayWedRef = "WaterMainCZ05Sep" SchDayThuRef = "WaterMainCZ05Sep" SchDayFriRef = "WaterMainCZ05Sep" SchDaySatRef = "WaterMainCZ05Sep" SchDaySunRef = "WaterMainCZ05Sep" SchDayHolRef = "WaterMainCZ05Sep" SchDayHtgDDRef = "WaterMainCZ05Sep" SchDayClgDDRef = "WaterMainCZ05Sep"..</v>
      </c>
      <c r="E241" t="s">
        <v>940</v>
      </c>
      <c r="F241" t="str">
        <f t="shared" si="25"/>
        <v>Temperature</v>
      </c>
      <c r="G241" t="s">
        <v>748</v>
      </c>
      <c r="H241" t="s">
        <v>748</v>
      </c>
      <c r="I241" t="s">
        <v>748</v>
      </c>
      <c r="J241" t="s">
        <v>748</v>
      </c>
      <c r="K241" t="s">
        <v>748</v>
      </c>
      <c r="L241" t="s">
        <v>748</v>
      </c>
      <c r="M241" t="s">
        <v>748</v>
      </c>
      <c r="N241" t="s">
        <v>748</v>
      </c>
      <c r="O241" t="s">
        <v>748</v>
      </c>
      <c r="P241" t="s">
        <v>748</v>
      </c>
    </row>
    <row r="242" spans="1:16" x14ac:dyDescent="0.25">
      <c r="A242" t="str">
        <f t="shared" si="27"/>
        <v>SchWeek "WaterMainCZ05OctWk"  Type = "Temperature" SchDayMonRef = "WaterMainCZ05Oct" SchDayTueRef = "WaterMainCZ05Oct" SchDayWedRef = "WaterMainCZ05Oct" SchDayThuRef = "WaterMainCZ05Oct" SchDayFriRef = "WaterMainCZ05Oct" SchDaySatRef = "WaterMainCZ05Oct" SchDaySunRef = "WaterMainCZ05Oct" SchDayHolRef = "WaterMainCZ05Oct" SchDayHtgDDRef = "WaterMainCZ05Oct" SchDayClgDDRef = "WaterMainCZ05Oct"..</v>
      </c>
      <c r="B242" s="1" t="s">
        <v>623</v>
      </c>
      <c r="C242" t="str">
        <f t="shared" si="28"/>
        <v xml:space="preserve">SchWeek "WaterMainCZ05OctWk"  Type = "Temperature" </v>
      </c>
      <c r="D242" t="str">
        <f t="shared" si="26"/>
        <v>SchDayMonRef = "WaterMainCZ05Oct" SchDayTueRef = "WaterMainCZ05Oct" SchDayWedRef = "WaterMainCZ05Oct" SchDayThuRef = "WaterMainCZ05Oct" SchDayFriRef = "WaterMainCZ05Oct" SchDaySatRef = "WaterMainCZ05Oct" SchDaySunRef = "WaterMainCZ05Oct" SchDayHolRef = "WaterMainCZ05Oct" SchDayHtgDDRef = "WaterMainCZ05Oct" SchDayClgDDRef = "WaterMainCZ05Oct"..</v>
      </c>
      <c r="E242" t="s">
        <v>941</v>
      </c>
      <c r="F242" t="str">
        <f t="shared" si="25"/>
        <v>Temperature</v>
      </c>
      <c r="G242" t="s">
        <v>749</v>
      </c>
      <c r="H242" t="s">
        <v>749</v>
      </c>
      <c r="I242" t="s">
        <v>749</v>
      </c>
      <c r="J242" t="s">
        <v>749</v>
      </c>
      <c r="K242" t="s">
        <v>749</v>
      </c>
      <c r="L242" t="s">
        <v>749</v>
      </c>
      <c r="M242" t="s">
        <v>749</v>
      </c>
      <c r="N242" t="s">
        <v>749</v>
      </c>
      <c r="O242" t="s">
        <v>749</v>
      </c>
      <c r="P242" t="s">
        <v>749</v>
      </c>
    </row>
    <row r="243" spans="1:16" x14ac:dyDescent="0.25">
      <c r="A243" t="str">
        <f t="shared" si="27"/>
        <v>SchWeek "WaterMainCZ05NovWk"  Type = "Temperature" SchDayMonRef = "WaterMainCZ05Nov" SchDayTueRef = "WaterMainCZ05Nov" SchDayWedRef = "WaterMainCZ05Nov" SchDayThuRef = "WaterMainCZ05Nov" SchDayFriRef = "WaterMainCZ05Nov" SchDaySatRef = "WaterMainCZ05Nov" SchDaySunRef = "WaterMainCZ05Nov" SchDayHolRef = "WaterMainCZ05Nov" SchDayHtgDDRef = "WaterMainCZ05Nov" SchDayClgDDRef = "WaterMainCZ05Nov"..</v>
      </c>
      <c r="B243" s="1" t="s">
        <v>623</v>
      </c>
      <c r="C243" t="str">
        <f t="shared" si="28"/>
        <v xml:space="preserve">SchWeek "WaterMainCZ05NovWk"  Type = "Temperature" </v>
      </c>
      <c r="D243" t="str">
        <f t="shared" si="26"/>
        <v>SchDayMonRef = "WaterMainCZ05Nov" SchDayTueRef = "WaterMainCZ05Nov" SchDayWedRef = "WaterMainCZ05Nov" SchDayThuRef = "WaterMainCZ05Nov" SchDayFriRef = "WaterMainCZ05Nov" SchDaySatRef = "WaterMainCZ05Nov" SchDaySunRef = "WaterMainCZ05Nov" SchDayHolRef = "WaterMainCZ05Nov" SchDayHtgDDRef = "WaterMainCZ05Nov" SchDayClgDDRef = "WaterMainCZ05Nov"..</v>
      </c>
      <c r="E243" t="s">
        <v>942</v>
      </c>
      <c r="F243" t="str">
        <f t="shared" si="25"/>
        <v>Temperature</v>
      </c>
      <c r="G243" t="s">
        <v>750</v>
      </c>
      <c r="H243" t="s">
        <v>750</v>
      </c>
      <c r="I243" t="s">
        <v>750</v>
      </c>
      <c r="J243" t="s">
        <v>750</v>
      </c>
      <c r="K243" t="s">
        <v>750</v>
      </c>
      <c r="L243" t="s">
        <v>750</v>
      </c>
      <c r="M243" t="s">
        <v>750</v>
      </c>
      <c r="N243" t="s">
        <v>750</v>
      </c>
      <c r="O243" t="s">
        <v>750</v>
      </c>
      <c r="P243" t="s">
        <v>750</v>
      </c>
    </row>
    <row r="244" spans="1:16" x14ac:dyDescent="0.25">
      <c r="A244" t="str">
        <f t="shared" si="27"/>
        <v>SchWeek "WaterMainCZ05DecWk"  Type = "Temperature" SchDayMonRef = "WaterMainCZ05Dec" SchDayTueRef = "WaterMainCZ05Dec" SchDayWedRef = "WaterMainCZ05Dec" SchDayThuRef = "WaterMainCZ05Dec" SchDayFriRef = "WaterMainCZ05Dec" SchDaySatRef = "WaterMainCZ05Dec" SchDaySunRef = "WaterMainCZ05Dec" SchDayHolRef = "WaterMainCZ05Dec" SchDayHtgDDRef = "WaterMainCZ05Dec" SchDayClgDDRef = "WaterMainCZ05Dec"..</v>
      </c>
      <c r="B244" s="1" t="s">
        <v>623</v>
      </c>
      <c r="C244" t="str">
        <f t="shared" si="28"/>
        <v xml:space="preserve">SchWeek "WaterMainCZ05DecWk"  Type = "Temperature" </v>
      </c>
      <c r="D244" t="str">
        <f t="shared" si="26"/>
        <v>SchDayMonRef = "WaterMainCZ05Dec" SchDayTueRef = "WaterMainCZ05Dec" SchDayWedRef = "WaterMainCZ05Dec" SchDayThuRef = "WaterMainCZ05Dec" SchDayFriRef = "WaterMainCZ05Dec" SchDaySatRef = "WaterMainCZ05Dec" SchDaySunRef = "WaterMainCZ05Dec" SchDayHolRef = "WaterMainCZ05Dec" SchDayHtgDDRef = "WaterMainCZ05Dec" SchDayClgDDRef = "WaterMainCZ05Dec"..</v>
      </c>
      <c r="E244" t="s">
        <v>943</v>
      </c>
      <c r="F244" t="str">
        <f t="shared" si="25"/>
        <v>Temperature</v>
      </c>
      <c r="G244" t="s">
        <v>751</v>
      </c>
      <c r="H244" t="s">
        <v>751</v>
      </c>
      <c r="I244" t="s">
        <v>751</v>
      </c>
      <c r="J244" t="s">
        <v>751</v>
      </c>
      <c r="K244" t="s">
        <v>751</v>
      </c>
      <c r="L244" t="s">
        <v>751</v>
      </c>
      <c r="M244" t="s">
        <v>751</v>
      </c>
      <c r="N244" t="s">
        <v>751</v>
      </c>
      <c r="O244" t="s">
        <v>751</v>
      </c>
      <c r="P244" t="s">
        <v>751</v>
      </c>
    </row>
    <row r="245" spans="1:16" x14ac:dyDescent="0.25">
      <c r="A245" t="str">
        <f t="shared" si="27"/>
        <v>SchWeek "WaterMainCZ06JanWk"  Type = "Temperature" SchDayMonRef = "WaterMainCZ06Jan" SchDayTueRef = "WaterMainCZ06Jan" SchDayWedRef = "WaterMainCZ06Jan" SchDayThuRef = "WaterMainCZ06Jan" SchDayFriRef = "WaterMainCZ06Jan" SchDaySatRef = "WaterMainCZ06Jan" SchDaySunRef = "WaterMainCZ06Jan" SchDayHolRef = "WaterMainCZ06Jan" SchDayHtgDDRef = "WaterMainCZ06Jan" SchDayClgDDRef = "WaterMainCZ06Jan"..</v>
      </c>
      <c r="B245" s="1" t="s">
        <v>623</v>
      </c>
      <c r="C245" t="str">
        <f t="shared" si="28"/>
        <v xml:space="preserve">SchWeek "WaterMainCZ06JanWk"  Type = "Temperature" </v>
      </c>
      <c r="D245" t="str">
        <f t="shared" si="26"/>
        <v>SchDayMonRef = "WaterMainCZ06Jan" SchDayTueRef = "WaterMainCZ06Jan" SchDayWedRef = "WaterMainCZ06Jan" SchDayThuRef = "WaterMainCZ06Jan" SchDayFriRef = "WaterMainCZ06Jan" SchDaySatRef = "WaterMainCZ06Jan" SchDaySunRef = "WaterMainCZ06Jan" SchDayHolRef = "WaterMainCZ06Jan" SchDayHtgDDRef = "WaterMainCZ06Jan" SchDayClgDDRef = "WaterMainCZ06Jan"..</v>
      </c>
      <c r="E245" t="s">
        <v>944</v>
      </c>
      <c r="F245" t="str">
        <f t="shared" si="25"/>
        <v>Temperature</v>
      </c>
      <c r="G245" t="s">
        <v>752</v>
      </c>
      <c r="H245" t="s">
        <v>752</v>
      </c>
      <c r="I245" t="s">
        <v>752</v>
      </c>
      <c r="J245" t="s">
        <v>752</v>
      </c>
      <c r="K245" t="s">
        <v>752</v>
      </c>
      <c r="L245" t="s">
        <v>752</v>
      </c>
      <c r="M245" t="s">
        <v>752</v>
      </c>
      <c r="N245" t="s">
        <v>752</v>
      </c>
      <c r="O245" t="s">
        <v>752</v>
      </c>
      <c r="P245" t="s">
        <v>752</v>
      </c>
    </row>
    <row r="246" spans="1:16" x14ac:dyDescent="0.25">
      <c r="A246" t="str">
        <f t="shared" si="27"/>
        <v>SchWeek "WaterMainCZ06FebWk"  Type = "Temperature" SchDayMonRef = "WaterMainCZ06Feb" SchDayTueRef = "WaterMainCZ06Feb" SchDayWedRef = "WaterMainCZ06Feb" SchDayThuRef = "WaterMainCZ06Feb" SchDayFriRef = "WaterMainCZ06Feb" SchDaySatRef = "WaterMainCZ06Feb" SchDaySunRef = "WaterMainCZ06Feb" SchDayHolRef = "WaterMainCZ06Feb" SchDayHtgDDRef = "WaterMainCZ06Feb" SchDayClgDDRef = "WaterMainCZ06Feb"..</v>
      </c>
      <c r="B246" s="1" t="s">
        <v>623</v>
      </c>
      <c r="C246" t="str">
        <f t="shared" si="28"/>
        <v xml:space="preserve">SchWeek "WaterMainCZ06FebWk"  Type = "Temperature" </v>
      </c>
      <c r="D246" t="str">
        <f t="shared" si="26"/>
        <v>SchDayMonRef = "WaterMainCZ06Feb" SchDayTueRef = "WaterMainCZ06Feb" SchDayWedRef = "WaterMainCZ06Feb" SchDayThuRef = "WaterMainCZ06Feb" SchDayFriRef = "WaterMainCZ06Feb" SchDaySatRef = "WaterMainCZ06Feb" SchDaySunRef = "WaterMainCZ06Feb" SchDayHolRef = "WaterMainCZ06Feb" SchDayHtgDDRef = "WaterMainCZ06Feb" SchDayClgDDRef = "WaterMainCZ06Feb"..</v>
      </c>
      <c r="E246" t="s">
        <v>945</v>
      </c>
      <c r="F246" t="str">
        <f t="shared" si="25"/>
        <v>Temperature</v>
      </c>
      <c r="G246" t="s">
        <v>753</v>
      </c>
      <c r="H246" t="s">
        <v>753</v>
      </c>
      <c r="I246" t="s">
        <v>753</v>
      </c>
      <c r="J246" t="s">
        <v>753</v>
      </c>
      <c r="K246" t="s">
        <v>753</v>
      </c>
      <c r="L246" t="s">
        <v>753</v>
      </c>
      <c r="M246" t="s">
        <v>753</v>
      </c>
      <c r="N246" t="s">
        <v>753</v>
      </c>
      <c r="O246" t="s">
        <v>753</v>
      </c>
      <c r="P246" t="s">
        <v>753</v>
      </c>
    </row>
    <row r="247" spans="1:16" x14ac:dyDescent="0.25">
      <c r="A247" t="str">
        <f t="shared" si="27"/>
        <v>SchWeek "WaterMainCZ06MarWk"  Type = "Temperature" SchDayMonRef = "WaterMainCZ06Mar" SchDayTueRef = "WaterMainCZ06Mar" SchDayWedRef = "WaterMainCZ06Mar" SchDayThuRef = "WaterMainCZ06Mar" SchDayFriRef = "WaterMainCZ06Mar" SchDaySatRef = "WaterMainCZ06Mar" SchDaySunRef = "WaterMainCZ06Mar" SchDayHolRef = "WaterMainCZ06Mar" SchDayHtgDDRef = "WaterMainCZ06Mar" SchDayClgDDRef = "WaterMainCZ06Mar"..</v>
      </c>
      <c r="B247" s="1" t="s">
        <v>623</v>
      </c>
      <c r="C247" t="str">
        <f t="shared" si="28"/>
        <v xml:space="preserve">SchWeek "WaterMainCZ06MarWk"  Type = "Temperature" </v>
      </c>
      <c r="D247" t="str">
        <f t="shared" si="26"/>
        <v>SchDayMonRef = "WaterMainCZ06Mar" SchDayTueRef = "WaterMainCZ06Mar" SchDayWedRef = "WaterMainCZ06Mar" SchDayThuRef = "WaterMainCZ06Mar" SchDayFriRef = "WaterMainCZ06Mar" SchDaySatRef = "WaterMainCZ06Mar" SchDaySunRef = "WaterMainCZ06Mar" SchDayHolRef = "WaterMainCZ06Mar" SchDayHtgDDRef = "WaterMainCZ06Mar" SchDayClgDDRef = "WaterMainCZ06Mar"..</v>
      </c>
      <c r="E247" t="s">
        <v>946</v>
      </c>
      <c r="F247" t="str">
        <f t="shared" si="25"/>
        <v>Temperature</v>
      </c>
      <c r="G247" t="s">
        <v>754</v>
      </c>
      <c r="H247" t="s">
        <v>754</v>
      </c>
      <c r="I247" t="s">
        <v>754</v>
      </c>
      <c r="J247" t="s">
        <v>754</v>
      </c>
      <c r="K247" t="s">
        <v>754</v>
      </c>
      <c r="L247" t="s">
        <v>754</v>
      </c>
      <c r="M247" t="s">
        <v>754</v>
      </c>
      <c r="N247" t="s">
        <v>754</v>
      </c>
      <c r="O247" t="s">
        <v>754</v>
      </c>
      <c r="P247" t="s">
        <v>754</v>
      </c>
    </row>
    <row r="248" spans="1:16" x14ac:dyDescent="0.25">
      <c r="A248" t="str">
        <f t="shared" si="27"/>
        <v>SchWeek "WaterMainCZ06AprWk"  Type = "Temperature" SchDayMonRef = "WaterMainCZ06Apr" SchDayTueRef = "WaterMainCZ06Apr" SchDayWedRef = "WaterMainCZ06Apr" SchDayThuRef = "WaterMainCZ06Apr" SchDayFriRef = "WaterMainCZ06Apr" SchDaySatRef = "WaterMainCZ06Apr" SchDaySunRef = "WaterMainCZ06Apr" SchDayHolRef = "WaterMainCZ06Apr" SchDayHtgDDRef = "WaterMainCZ06Apr" SchDayClgDDRef = "WaterMainCZ06Apr"..</v>
      </c>
      <c r="B248" s="1" t="s">
        <v>623</v>
      </c>
      <c r="C248" t="str">
        <f t="shared" si="28"/>
        <v xml:space="preserve">SchWeek "WaterMainCZ06AprWk"  Type = "Temperature" </v>
      </c>
      <c r="D248" t="str">
        <f t="shared" si="26"/>
        <v>SchDayMonRef = "WaterMainCZ06Apr" SchDayTueRef = "WaterMainCZ06Apr" SchDayWedRef = "WaterMainCZ06Apr" SchDayThuRef = "WaterMainCZ06Apr" SchDayFriRef = "WaterMainCZ06Apr" SchDaySatRef = "WaterMainCZ06Apr" SchDaySunRef = "WaterMainCZ06Apr" SchDayHolRef = "WaterMainCZ06Apr" SchDayHtgDDRef = "WaterMainCZ06Apr" SchDayClgDDRef = "WaterMainCZ06Apr"..</v>
      </c>
      <c r="E248" t="s">
        <v>947</v>
      </c>
      <c r="F248" t="str">
        <f t="shared" si="25"/>
        <v>Temperature</v>
      </c>
      <c r="G248" t="s">
        <v>755</v>
      </c>
      <c r="H248" t="s">
        <v>755</v>
      </c>
      <c r="I248" t="s">
        <v>755</v>
      </c>
      <c r="J248" t="s">
        <v>755</v>
      </c>
      <c r="K248" t="s">
        <v>755</v>
      </c>
      <c r="L248" t="s">
        <v>755</v>
      </c>
      <c r="M248" t="s">
        <v>755</v>
      </c>
      <c r="N248" t="s">
        <v>755</v>
      </c>
      <c r="O248" t="s">
        <v>755</v>
      </c>
      <c r="P248" t="s">
        <v>755</v>
      </c>
    </row>
    <row r="249" spans="1:16" x14ac:dyDescent="0.25">
      <c r="A249" t="str">
        <f t="shared" si="27"/>
        <v>SchWeek "WaterMainCZ06MayWk"  Type = "Temperature" SchDayMonRef = "WaterMainCZ06May" SchDayTueRef = "WaterMainCZ06May" SchDayWedRef = "WaterMainCZ06May" SchDayThuRef = "WaterMainCZ06May" SchDayFriRef = "WaterMainCZ06May" SchDaySatRef = "WaterMainCZ06May" SchDaySunRef = "WaterMainCZ06May" SchDayHolRef = "WaterMainCZ06May" SchDayHtgDDRef = "WaterMainCZ06May" SchDayClgDDRef = "WaterMainCZ06May"..</v>
      </c>
      <c r="B249" s="1" t="s">
        <v>623</v>
      </c>
      <c r="C249" t="str">
        <f t="shared" si="28"/>
        <v xml:space="preserve">SchWeek "WaterMainCZ06MayWk"  Type = "Temperature" </v>
      </c>
      <c r="D249" t="str">
        <f t="shared" si="26"/>
        <v>SchDayMonRef = "WaterMainCZ06May" SchDayTueRef = "WaterMainCZ06May" SchDayWedRef = "WaterMainCZ06May" SchDayThuRef = "WaterMainCZ06May" SchDayFriRef = "WaterMainCZ06May" SchDaySatRef = "WaterMainCZ06May" SchDaySunRef = "WaterMainCZ06May" SchDayHolRef = "WaterMainCZ06May" SchDayHtgDDRef = "WaterMainCZ06May" SchDayClgDDRef = "WaterMainCZ06May"..</v>
      </c>
      <c r="E249" t="s">
        <v>948</v>
      </c>
      <c r="F249" t="str">
        <f t="shared" si="25"/>
        <v>Temperature</v>
      </c>
      <c r="G249" t="s">
        <v>756</v>
      </c>
      <c r="H249" t="s">
        <v>756</v>
      </c>
      <c r="I249" t="s">
        <v>756</v>
      </c>
      <c r="J249" t="s">
        <v>756</v>
      </c>
      <c r="K249" t="s">
        <v>756</v>
      </c>
      <c r="L249" t="s">
        <v>756</v>
      </c>
      <c r="M249" t="s">
        <v>756</v>
      </c>
      <c r="N249" t="s">
        <v>756</v>
      </c>
      <c r="O249" t="s">
        <v>756</v>
      </c>
      <c r="P249" t="s">
        <v>756</v>
      </c>
    </row>
    <row r="250" spans="1:16" x14ac:dyDescent="0.25">
      <c r="A250" t="str">
        <f t="shared" si="27"/>
        <v>SchWeek "WaterMainCZ06JunWk"  Type = "Temperature" SchDayMonRef = "WaterMainCZ06Jun" SchDayTueRef = "WaterMainCZ06Jun" SchDayWedRef = "WaterMainCZ06Jun" SchDayThuRef = "WaterMainCZ06Jun" SchDayFriRef = "WaterMainCZ06Jun" SchDaySatRef = "WaterMainCZ06Jun" SchDaySunRef = "WaterMainCZ06Jun" SchDayHolRef = "WaterMainCZ06Jun" SchDayHtgDDRef = "WaterMainCZ06Jun" SchDayClgDDRef = "WaterMainCZ06Jun"..</v>
      </c>
      <c r="B250" s="1" t="s">
        <v>623</v>
      </c>
      <c r="C250" t="str">
        <f t="shared" si="28"/>
        <v xml:space="preserve">SchWeek "WaterMainCZ06JunWk"  Type = "Temperature" </v>
      </c>
      <c r="D250" t="str">
        <f t="shared" si="26"/>
        <v>SchDayMonRef = "WaterMainCZ06Jun" SchDayTueRef = "WaterMainCZ06Jun" SchDayWedRef = "WaterMainCZ06Jun" SchDayThuRef = "WaterMainCZ06Jun" SchDayFriRef = "WaterMainCZ06Jun" SchDaySatRef = "WaterMainCZ06Jun" SchDaySunRef = "WaterMainCZ06Jun" SchDayHolRef = "WaterMainCZ06Jun" SchDayHtgDDRef = "WaterMainCZ06Jun" SchDayClgDDRef = "WaterMainCZ06Jun"..</v>
      </c>
      <c r="E250" t="s">
        <v>949</v>
      </c>
      <c r="F250" t="str">
        <f t="shared" si="25"/>
        <v>Temperature</v>
      </c>
      <c r="G250" t="s">
        <v>757</v>
      </c>
      <c r="H250" t="s">
        <v>757</v>
      </c>
      <c r="I250" t="s">
        <v>757</v>
      </c>
      <c r="J250" t="s">
        <v>757</v>
      </c>
      <c r="K250" t="s">
        <v>757</v>
      </c>
      <c r="L250" t="s">
        <v>757</v>
      </c>
      <c r="M250" t="s">
        <v>757</v>
      </c>
      <c r="N250" t="s">
        <v>757</v>
      </c>
      <c r="O250" t="s">
        <v>757</v>
      </c>
      <c r="P250" t="s">
        <v>757</v>
      </c>
    </row>
    <row r="251" spans="1:16" x14ac:dyDescent="0.25">
      <c r="A251" t="str">
        <f t="shared" si="27"/>
        <v>SchWeek "WaterMainCZ06JulWk"  Type = "Temperature" SchDayMonRef = "WaterMainCZ06Jul" SchDayTueRef = "WaterMainCZ06Jul" SchDayWedRef = "WaterMainCZ06Jul" SchDayThuRef = "WaterMainCZ06Jul" SchDayFriRef = "WaterMainCZ06Jul" SchDaySatRef = "WaterMainCZ06Jul" SchDaySunRef = "WaterMainCZ06Jul" SchDayHolRef = "WaterMainCZ06Jul" SchDayHtgDDRef = "WaterMainCZ06Jul" SchDayClgDDRef = "WaterMainCZ06Jul"..</v>
      </c>
      <c r="B251" s="1" t="s">
        <v>623</v>
      </c>
      <c r="C251" t="str">
        <f t="shared" si="28"/>
        <v xml:space="preserve">SchWeek "WaterMainCZ06JulWk"  Type = "Temperature" </v>
      </c>
      <c r="D251" t="str">
        <f t="shared" si="26"/>
        <v>SchDayMonRef = "WaterMainCZ06Jul" SchDayTueRef = "WaterMainCZ06Jul" SchDayWedRef = "WaterMainCZ06Jul" SchDayThuRef = "WaterMainCZ06Jul" SchDayFriRef = "WaterMainCZ06Jul" SchDaySatRef = "WaterMainCZ06Jul" SchDaySunRef = "WaterMainCZ06Jul" SchDayHolRef = "WaterMainCZ06Jul" SchDayHtgDDRef = "WaterMainCZ06Jul" SchDayClgDDRef = "WaterMainCZ06Jul"..</v>
      </c>
      <c r="E251" t="s">
        <v>950</v>
      </c>
      <c r="F251" t="str">
        <f t="shared" si="25"/>
        <v>Temperature</v>
      </c>
      <c r="G251" t="s">
        <v>758</v>
      </c>
      <c r="H251" t="s">
        <v>758</v>
      </c>
      <c r="I251" t="s">
        <v>758</v>
      </c>
      <c r="J251" t="s">
        <v>758</v>
      </c>
      <c r="K251" t="s">
        <v>758</v>
      </c>
      <c r="L251" t="s">
        <v>758</v>
      </c>
      <c r="M251" t="s">
        <v>758</v>
      </c>
      <c r="N251" t="s">
        <v>758</v>
      </c>
      <c r="O251" t="s">
        <v>758</v>
      </c>
      <c r="P251" t="s">
        <v>758</v>
      </c>
    </row>
    <row r="252" spans="1:16" x14ac:dyDescent="0.25">
      <c r="A252" t="str">
        <f t="shared" si="27"/>
        <v>SchWeek "WaterMainCZ06AugWk"  Type = "Temperature" SchDayMonRef = "WaterMainCZ06Aug" SchDayTueRef = "WaterMainCZ06Aug" SchDayWedRef = "WaterMainCZ06Aug" SchDayThuRef = "WaterMainCZ06Aug" SchDayFriRef = "WaterMainCZ06Aug" SchDaySatRef = "WaterMainCZ06Aug" SchDaySunRef = "WaterMainCZ06Aug" SchDayHolRef = "WaterMainCZ06Aug" SchDayHtgDDRef = "WaterMainCZ06Aug" SchDayClgDDRef = "WaterMainCZ06Aug"..</v>
      </c>
      <c r="B252" s="1" t="s">
        <v>623</v>
      </c>
      <c r="C252" t="str">
        <f t="shared" si="28"/>
        <v xml:space="preserve">SchWeek "WaterMainCZ06AugWk"  Type = "Temperature" </v>
      </c>
      <c r="D252" t="str">
        <f t="shared" si="26"/>
        <v>SchDayMonRef = "WaterMainCZ06Aug" SchDayTueRef = "WaterMainCZ06Aug" SchDayWedRef = "WaterMainCZ06Aug" SchDayThuRef = "WaterMainCZ06Aug" SchDayFriRef = "WaterMainCZ06Aug" SchDaySatRef = "WaterMainCZ06Aug" SchDaySunRef = "WaterMainCZ06Aug" SchDayHolRef = "WaterMainCZ06Aug" SchDayHtgDDRef = "WaterMainCZ06Aug" SchDayClgDDRef = "WaterMainCZ06Aug"..</v>
      </c>
      <c r="E252" t="s">
        <v>951</v>
      </c>
      <c r="F252" t="str">
        <f t="shared" si="25"/>
        <v>Temperature</v>
      </c>
      <c r="G252" t="s">
        <v>759</v>
      </c>
      <c r="H252" t="s">
        <v>759</v>
      </c>
      <c r="I252" t="s">
        <v>759</v>
      </c>
      <c r="J252" t="s">
        <v>759</v>
      </c>
      <c r="K252" t="s">
        <v>759</v>
      </c>
      <c r="L252" t="s">
        <v>759</v>
      </c>
      <c r="M252" t="s">
        <v>759</v>
      </c>
      <c r="N252" t="s">
        <v>759</v>
      </c>
      <c r="O252" t="s">
        <v>759</v>
      </c>
      <c r="P252" t="s">
        <v>759</v>
      </c>
    </row>
    <row r="253" spans="1:16" x14ac:dyDescent="0.25">
      <c r="A253" t="str">
        <f t="shared" si="27"/>
        <v>SchWeek "WaterMainCZ06SepWk"  Type = "Temperature" SchDayMonRef = "WaterMainCZ06Sep" SchDayTueRef = "WaterMainCZ06Sep" SchDayWedRef = "WaterMainCZ06Sep" SchDayThuRef = "WaterMainCZ06Sep" SchDayFriRef = "WaterMainCZ06Sep" SchDaySatRef = "WaterMainCZ06Sep" SchDaySunRef = "WaterMainCZ06Sep" SchDayHolRef = "WaterMainCZ06Sep" SchDayHtgDDRef = "WaterMainCZ06Sep" SchDayClgDDRef = "WaterMainCZ06Sep"..</v>
      </c>
      <c r="B253" s="1" t="s">
        <v>623</v>
      </c>
      <c r="C253" t="str">
        <f t="shared" si="28"/>
        <v xml:space="preserve">SchWeek "WaterMainCZ06SepWk"  Type = "Temperature" </v>
      </c>
      <c r="D253" t="str">
        <f t="shared" si="26"/>
        <v>SchDayMonRef = "WaterMainCZ06Sep" SchDayTueRef = "WaterMainCZ06Sep" SchDayWedRef = "WaterMainCZ06Sep" SchDayThuRef = "WaterMainCZ06Sep" SchDayFriRef = "WaterMainCZ06Sep" SchDaySatRef = "WaterMainCZ06Sep" SchDaySunRef = "WaterMainCZ06Sep" SchDayHolRef = "WaterMainCZ06Sep" SchDayHtgDDRef = "WaterMainCZ06Sep" SchDayClgDDRef = "WaterMainCZ06Sep"..</v>
      </c>
      <c r="E253" t="s">
        <v>952</v>
      </c>
      <c r="F253" t="str">
        <f t="shared" si="25"/>
        <v>Temperature</v>
      </c>
      <c r="G253" t="s">
        <v>760</v>
      </c>
      <c r="H253" t="s">
        <v>760</v>
      </c>
      <c r="I253" t="s">
        <v>760</v>
      </c>
      <c r="J253" t="s">
        <v>760</v>
      </c>
      <c r="K253" t="s">
        <v>760</v>
      </c>
      <c r="L253" t="s">
        <v>760</v>
      </c>
      <c r="M253" t="s">
        <v>760</v>
      </c>
      <c r="N253" t="s">
        <v>760</v>
      </c>
      <c r="O253" t="s">
        <v>760</v>
      </c>
      <c r="P253" t="s">
        <v>760</v>
      </c>
    </row>
    <row r="254" spans="1:16" x14ac:dyDescent="0.25">
      <c r="A254" t="str">
        <f t="shared" si="27"/>
        <v>SchWeek "WaterMainCZ06OctWk"  Type = "Temperature" SchDayMonRef = "WaterMainCZ06Oct" SchDayTueRef = "WaterMainCZ06Oct" SchDayWedRef = "WaterMainCZ06Oct" SchDayThuRef = "WaterMainCZ06Oct" SchDayFriRef = "WaterMainCZ06Oct" SchDaySatRef = "WaterMainCZ06Oct" SchDaySunRef = "WaterMainCZ06Oct" SchDayHolRef = "WaterMainCZ06Oct" SchDayHtgDDRef = "WaterMainCZ06Oct" SchDayClgDDRef = "WaterMainCZ06Oct"..</v>
      </c>
      <c r="B254" s="1" t="s">
        <v>623</v>
      </c>
      <c r="C254" t="str">
        <f t="shared" si="28"/>
        <v xml:space="preserve">SchWeek "WaterMainCZ06OctWk"  Type = "Temperature" </v>
      </c>
      <c r="D254" t="str">
        <f t="shared" si="26"/>
        <v>SchDayMonRef = "WaterMainCZ06Oct" SchDayTueRef = "WaterMainCZ06Oct" SchDayWedRef = "WaterMainCZ06Oct" SchDayThuRef = "WaterMainCZ06Oct" SchDayFriRef = "WaterMainCZ06Oct" SchDaySatRef = "WaterMainCZ06Oct" SchDaySunRef = "WaterMainCZ06Oct" SchDayHolRef = "WaterMainCZ06Oct" SchDayHtgDDRef = "WaterMainCZ06Oct" SchDayClgDDRef = "WaterMainCZ06Oct"..</v>
      </c>
      <c r="E254" t="s">
        <v>953</v>
      </c>
      <c r="F254" t="str">
        <f t="shared" si="25"/>
        <v>Temperature</v>
      </c>
      <c r="G254" t="s">
        <v>761</v>
      </c>
      <c r="H254" t="s">
        <v>761</v>
      </c>
      <c r="I254" t="s">
        <v>761</v>
      </c>
      <c r="J254" t="s">
        <v>761</v>
      </c>
      <c r="K254" t="s">
        <v>761</v>
      </c>
      <c r="L254" t="s">
        <v>761</v>
      </c>
      <c r="M254" t="s">
        <v>761</v>
      </c>
      <c r="N254" t="s">
        <v>761</v>
      </c>
      <c r="O254" t="s">
        <v>761</v>
      </c>
      <c r="P254" t="s">
        <v>761</v>
      </c>
    </row>
    <row r="255" spans="1:16" x14ac:dyDescent="0.25">
      <c r="A255" t="str">
        <f t="shared" si="27"/>
        <v>SchWeek "WaterMainCZ06NovWk"  Type = "Temperature" SchDayMonRef = "WaterMainCZ06Nov" SchDayTueRef = "WaterMainCZ06Nov" SchDayWedRef = "WaterMainCZ06Nov" SchDayThuRef = "WaterMainCZ06Nov" SchDayFriRef = "WaterMainCZ06Nov" SchDaySatRef = "WaterMainCZ06Nov" SchDaySunRef = "WaterMainCZ06Nov" SchDayHolRef = "WaterMainCZ06Nov" SchDayHtgDDRef = "WaterMainCZ06Nov" SchDayClgDDRef = "WaterMainCZ06Nov"..</v>
      </c>
      <c r="B255" s="1" t="s">
        <v>623</v>
      </c>
      <c r="C255" t="str">
        <f t="shared" si="28"/>
        <v xml:space="preserve">SchWeek "WaterMainCZ06NovWk"  Type = "Temperature" </v>
      </c>
      <c r="D255" t="str">
        <f t="shared" si="26"/>
        <v>SchDayMonRef = "WaterMainCZ06Nov" SchDayTueRef = "WaterMainCZ06Nov" SchDayWedRef = "WaterMainCZ06Nov" SchDayThuRef = "WaterMainCZ06Nov" SchDayFriRef = "WaterMainCZ06Nov" SchDaySatRef = "WaterMainCZ06Nov" SchDaySunRef = "WaterMainCZ06Nov" SchDayHolRef = "WaterMainCZ06Nov" SchDayHtgDDRef = "WaterMainCZ06Nov" SchDayClgDDRef = "WaterMainCZ06Nov"..</v>
      </c>
      <c r="E255" t="s">
        <v>954</v>
      </c>
      <c r="F255" t="str">
        <f t="shared" si="25"/>
        <v>Temperature</v>
      </c>
      <c r="G255" t="s">
        <v>762</v>
      </c>
      <c r="H255" t="s">
        <v>762</v>
      </c>
      <c r="I255" t="s">
        <v>762</v>
      </c>
      <c r="J255" t="s">
        <v>762</v>
      </c>
      <c r="K255" t="s">
        <v>762</v>
      </c>
      <c r="L255" t="s">
        <v>762</v>
      </c>
      <c r="M255" t="s">
        <v>762</v>
      </c>
      <c r="N255" t="s">
        <v>762</v>
      </c>
      <c r="O255" t="s">
        <v>762</v>
      </c>
      <c r="P255" t="s">
        <v>762</v>
      </c>
    </row>
    <row r="256" spans="1:16" x14ac:dyDescent="0.25">
      <c r="A256" t="str">
        <f t="shared" si="27"/>
        <v>SchWeek "WaterMainCZ06DecWk"  Type = "Temperature" SchDayMonRef = "WaterMainCZ06Dec" SchDayTueRef = "WaterMainCZ06Dec" SchDayWedRef = "WaterMainCZ06Dec" SchDayThuRef = "WaterMainCZ06Dec" SchDayFriRef = "WaterMainCZ06Dec" SchDaySatRef = "WaterMainCZ06Dec" SchDaySunRef = "WaterMainCZ06Dec" SchDayHolRef = "WaterMainCZ06Dec" SchDayHtgDDRef = "WaterMainCZ06Dec" SchDayClgDDRef = "WaterMainCZ06Dec"..</v>
      </c>
      <c r="B256" s="1" t="s">
        <v>623</v>
      </c>
      <c r="C256" t="str">
        <f t="shared" si="28"/>
        <v xml:space="preserve">SchWeek "WaterMainCZ06DecWk"  Type = "Temperature" </v>
      </c>
      <c r="D256" t="str">
        <f t="shared" si="26"/>
        <v>SchDayMonRef = "WaterMainCZ06Dec" SchDayTueRef = "WaterMainCZ06Dec" SchDayWedRef = "WaterMainCZ06Dec" SchDayThuRef = "WaterMainCZ06Dec" SchDayFriRef = "WaterMainCZ06Dec" SchDaySatRef = "WaterMainCZ06Dec" SchDaySunRef = "WaterMainCZ06Dec" SchDayHolRef = "WaterMainCZ06Dec" SchDayHtgDDRef = "WaterMainCZ06Dec" SchDayClgDDRef = "WaterMainCZ06Dec"..</v>
      </c>
      <c r="E256" t="s">
        <v>955</v>
      </c>
      <c r="F256" t="str">
        <f t="shared" si="25"/>
        <v>Temperature</v>
      </c>
      <c r="G256" t="s">
        <v>763</v>
      </c>
      <c r="H256" t="s">
        <v>763</v>
      </c>
      <c r="I256" t="s">
        <v>763</v>
      </c>
      <c r="J256" t="s">
        <v>763</v>
      </c>
      <c r="K256" t="s">
        <v>763</v>
      </c>
      <c r="L256" t="s">
        <v>763</v>
      </c>
      <c r="M256" t="s">
        <v>763</v>
      </c>
      <c r="N256" t="s">
        <v>763</v>
      </c>
      <c r="O256" t="s">
        <v>763</v>
      </c>
      <c r="P256" t="s">
        <v>763</v>
      </c>
    </row>
    <row r="257" spans="1:16" x14ac:dyDescent="0.25">
      <c r="A257" t="str">
        <f t="shared" si="27"/>
        <v>SchWeek "WaterMainCZ07JanWk"  Type = "Temperature" SchDayMonRef = "WaterMainCZ07Jan" SchDayTueRef = "WaterMainCZ07Jan" SchDayWedRef = "WaterMainCZ07Jan" SchDayThuRef = "WaterMainCZ07Jan" SchDayFriRef = "WaterMainCZ07Jan" SchDaySatRef = "WaterMainCZ07Jan" SchDaySunRef = "WaterMainCZ07Jan" SchDayHolRef = "WaterMainCZ07Jan" SchDayHtgDDRef = "WaterMainCZ07Jan" SchDayClgDDRef = "WaterMainCZ07Jan"..</v>
      </c>
      <c r="B257" s="1" t="s">
        <v>623</v>
      </c>
      <c r="C257" t="str">
        <f t="shared" si="28"/>
        <v xml:space="preserve">SchWeek "WaterMainCZ07JanWk"  Type = "Temperature" </v>
      </c>
      <c r="D257" t="str">
        <f t="shared" si="26"/>
        <v>SchDayMonRef = "WaterMainCZ07Jan" SchDayTueRef = "WaterMainCZ07Jan" SchDayWedRef = "WaterMainCZ07Jan" SchDayThuRef = "WaterMainCZ07Jan" SchDayFriRef = "WaterMainCZ07Jan" SchDaySatRef = "WaterMainCZ07Jan" SchDaySunRef = "WaterMainCZ07Jan" SchDayHolRef = "WaterMainCZ07Jan" SchDayHtgDDRef = "WaterMainCZ07Jan" SchDayClgDDRef = "WaterMainCZ07Jan"..</v>
      </c>
      <c r="E257" t="s">
        <v>956</v>
      </c>
      <c r="F257" t="str">
        <f t="shared" si="25"/>
        <v>Temperature</v>
      </c>
      <c r="G257" t="s">
        <v>764</v>
      </c>
      <c r="H257" t="s">
        <v>764</v>
      </c>
      <c r="I257" t="s">
        <v>764</v>
      </c>
      <c r="J257" t="s">
        <v>764</v>
      </c>
      <c r="K257" t="s">
        <v>764</v>
      </c>
      <c r="L257" t="s">
        <v>764</v>
      </c>
      <c r="M257" t="s">
        <v>764</v>
      </c>
      <c r="N257" t="s">
        <v>764</v>
      </c>
      <c r="O257" t="s">
        <v>764</v>
      </c>
      <c r="P257" t="s">
        <v>764</v>
      </c>
    </row>
    <row r="258" spans="1:16" x14ac:dyDescent="0.25">
      <c r="A258" t="str">
        <f t="shared" si="27"/>
        <v>SchWeek "WaterMainCZ07FebWk"  Type = "Temperature" SchDayMonRef = "WaterMainCZ07Feb" SchDayTueRef = "WaterMainCZ07Feb" SchDayWedRef = "WaterMainCZ07Feb" SchDayThuRef = "WaterMainCZ07Feb" SchDayFriRef = "WaterMainCZ07Feb" SchDaySatRef = "WaterMainCZ07Feb" SchDaySunRef = "WaterMainCZ07Feb" SchDayHolRef = "WaterMainCZ07Feb" SchDayHtgDDRef = "WaterMainCZ07Feb" SchDayClgDDRef = "WaterMainCZ07Feb"..</v>
      </c>
      <c r="B258" s="1" t="s">
        <v>623</v>
      </c>
      <c r="C258" t="str">
        <f t="shared" si="28"/>
        <v xml:space="preserve">SchWeek "WaterMainCZ07FebWk"  Type = "Temperature" </v>
      </c>
      <c r="D258" t="str">
        <f t="shared" si="26"/>
        <v>SchDayMonRef = "WaterMainCZ07Feb" SchDayTueRef = "WaterMainCZ07Feb" SchDayWedRef = "WaterMainCZ07Feb" SchDayThuRef = "WaterMainCZ07Feb" SchDayFriRef = "WaterMainCZ07Feb" SchDaySatRef = "WaterMainCZ07Feb" SchDaySunRef = "WaterMainCZ07Feb" SchDayHolRef = "WaterMainCZ07Feb" SchDayHtgDDRef = "WaterMainCZ07Feb" SchDayClgDDRef = "WaterMainCZ07Feb"..</v>
      </c>
      <c r="E258" t="s">
        <v>957</v>
      </c>
      <c r="F258" t="str">
        <f t="shared" si="25"/>
        <v>Temperature</v>
      </c>
      <c r="G258" t="s">
        <v>765</v>
      </c>
      <c r="H258" t="s">
        <v>765</v>
      </c>
      <c r="I258" t="s">
        <v>765</v>
      </c>
      <c r="J258" t="s">
        <v>765</v>
      </c>
      <c r="K258" t="s">
        <v>765</v>
      </c>
      <c r="L258" t="s">
        <v>765</v>
      </c>
      <c r="M258" t="s">
        <v>765</v>
      </c>
      <c r="N258" t="s">
        <v>765</v>
      </c>
      <c r="O258" t="s">
        <v>765</v>
      </c>
      <c r="P258" t="s">
        <v>765</v>
      </c>
    </row>
    <row r="259" spans="1:16" x14ac:dyDescent="0.25">
      <c r="A259" t="str">
        <f t="shared" si="27"/>
        <v>SchWeek "WaterMainCZ07MarWk"  Type = "Temperature" SchDayMonRef = "WaterMainCZ07Mar" SchDayTueRef = "WaterMainCZ07Mar" SchDayWedRef = "WaterMainCZ07Mar" SchDayThuRef = "WaterMainCZ07Mar" SchDayFriRef = "WaterMainCZ07Mar" SchDaySatRef = "WaterMainCZ07Mar" SchDaySunRef = "WaterMainCZ07Mar" SchDayHolRef = "WaterMainCZ07Mar" SchDayHtgDDRef = "WaterMainCZ07Mar" SchDayClgDDRef = "WaterMainCZ07Mar"..</v>
      </c>
      <c r="B259" s="1" t="s">
        <v>623</v>
      </c>
      <c r="C259" t="str">
        <f t="shared" si="28"/>
        <v xml:space="preserve">SchWeek "WaterMainCZ07MarWk"  Type = "Temperature" </v>
      </c>
      <c r="D259" t="str">
        <f t="shared" si="26"/>
        <v>SchDayMonRef = "WaterMainCZ07Mar" SchDayTueRef = "WaterMainCZ07Mar" SchDayWedRef = "WaterMainCZ07Mar" SchDayThuRef = "WaterMainCZ07Mar" SchDayFriRef = "WaterMainCZ07Mar" SchDaySatRef = "WaterMainCZ07Mar" SchDaySunRef = "WaterMainCZ07Mar" SchDayHolRef = "WaterMainCZ07Mar" SchDayHtgDDRef = "WaterMainCZ07Mar" SchDayClgDDRef = "WaterMainCZ07Mar"..</v>
      </c>
      <c r="E259" t="s">
        <v>958</v>
      </c>
      <c r="F259" t="str">
        <f t="shared" si="25"/>
        <v>Temperature</v>
      </c>
      <c r="G259" t="s">
        <v>766</v>
      </c>
      <c r="H259" t="s">
        <v>766</v>
      </c>
      <c r="I259" t="s">
        <v>766</v>
      </c>
      <c r="J259" t="s">
        <v>766</v>
      </c>
      <c r="K259" t="s">
        <v>766</v>
      </c>
      <c r="L259" t="s">
        <v>766</v>
      </c>
      <c r="M259" t="s">
        <v>766</v>
      </c>
      <c r="N259" t="s">
        <v>766</v>
      </c>
      <c r="O259" t="s">
        <v>766</v>
      </c>
      <c r="P259" t="s">
        <v>766</v>
      </c>
    </row>
    <row r="260" spans="1:16" x14ac:dyDescent="0.25">
      <c r="A260" t="str">
        <f t="shared" si="27"/>
        <v>SchWeek "WaterMainCZ07AprWk"  Type = "Temperature" SchDayMonRef = "WaterMainCZ07Apr" SchDayTueRef = "WaterMainCZ07Apr" SchDayWedRef = "WaterMainCZ07Apr" SchDayThuRef = "WaterMainCZ07Apr" SchDayFriRef = "WaterMainCZ07Apr" SchDaySatRef = "WaterMainCZ07Apr" SchDaySunRef = "WaterMainCZ07Apr" SchDayHolRef = "WaterMainCZ07Apr" SchDayHtgDDRef = "WaterMainCZ07Apr" SchDayClgDDRef = "WaterMainCZ07Apr"..</v>
      </c>
      <c r="B260" s="1" t="s">
        <v>623</v>
      </c>
      <c r="C260" t="str">
        <f t="shared" si="28"/>
        <v xml:space="preserve">SchWeek "WaterMainCZ07AprWk"  Type = "Temperature" </v>
      </c>
      <c r="D260" t="str">
        <f t="shared" si="26"/>
        <v>SchDayMonRef = "WaterMainCZ07Apr" SchDayTueRef = "WaterMainCZ07Apr" SchDayWedRef = "WaterMainCZ07Apr" SchDayThuRef = "WaterMainCZ07Apr" SchDayFriRef = "WaterMainCZ07Apr" SchDaySatRef = "WaterMainCZ07Apr" SchDaySunRef = "WaterMainCZ07Apr" SchDayHolRef = "WaterMainCZ07Apr" SchDayHtgDDRef = "WaterMainCZ07Apr" SchDayClgDDRef = "WaterMainCZ07Apr"..</v>
      </c>
      <c r="E260" t="s">
        <v>959</v>
      </c>
      <c r="F260" t="str">
        <f t="shared" si="25"/>
        <v>Temperature</v>
      </c>
      <c r="G260" t="s">
        <v>767</v>
      </c>
      <c r="H260" t="s">
        <v>767</v>
      </c>
      <c r="I260" t="s">
        <v>767</v>
      </c>
      <c r="J260" t="s">
        <v>767</v>
      </c>
      <c r="K260" t="s">
        <v>767</v>
      </c>
      <c r="L260" t="s">
        <v>767</v>
      </c>
      <c r="M260" t="s">
        <v>767</v>
      </c>
      <c r="N260" t="s">
        <v>767</v>
      </c>
      <c r="O260" t="s">
        <v>767</v>
      </c>
      <c r="P260" t="s">
        <v>767</v>
      </c>
    </row>
    <row r="261" spans="1:16" x14ac:dyDescent="0.25">
      <c r="A261" t="str">
        <f t="shared" si="27"/>
        <v>SchWeek "WaterMainCZ07MayWk"  Type = "Temperature" SchDayMonRef = "WaterMainCZ07May" SchDayTueRef = "WaterMainCZ07May" SchDayWedRef = "WaterMainCZ07May" SchDayThuRef = "WaterMainCZ07May" SchDayFriRef = "WaterMainCZ07May" SchDaySatRef = "WaterMainCZ07May" SchDaySunRef = "WaterMainCZ07May" SchDayHolRef = "WaterMainCZ07May" SchDayHtgDDRef = "WaterMainCZ07May" SchDayClgDDRef = "WaterMainCZ07May"..</v>
      </c>
      <c r="B261" s="1" t="s">
        <v>623</v>
      </c>
      <c r="C261" t="str">
        <f t="shared" si="28"/>
        <v xml:space="preserve">SchWeek "WaterMainCZ07MayWk"  Type = "Temperature" </v>
      </c>
      <c r="D261" t="str">
        <f t="shared" si="26"/>
        <v>SchDayMonRef = "WaterMainCZ07May" SchDayTueRef = "WaterMainCZ07May" SchDayWedRef = "WaterMainCZ07May" SchDayThuRef = "WaterMainCZ07May" SchDayFriRef = "WaterMainCZ07May" SchDaySatRef = "WaterMainCZ07May" SchDaySunRef = "WaterMainCZ07May" SchDayHolRef = "WaterMainCZ07May" SchDayHtgDDRef = "WaterMainCZ07May" SchDayClgDDRef = "WaterMainCZ07May"..</v>
      </c>
      <c r="E261" t="s">
        <v>960</v>
      </c>
      <c r="F261" t="str">
        <f t="shared" ref="F261:F324" si="29">IF(ISNUMBER(FIND("HVAC",E261)),"OnOff",IF(ISNUMBER(FIND("HtgSetpt",E261)),"Temperature",IF(ISNUMBER(FIND("ClgSetpt",E261)),"Temperature",IF(ISNUMBER(FIND("WaterMain",E261)),"Temperature",IF(ISNUMBER(FIND("WtrHtrSetpt",E261)),"Temperature","Fraction")))))</f>
        <v>Temperature</v>
      </c>
      <c r="G261" t="s">
        <v>768</v>
      </c>
      <c r="H261" t="s">
        <v>768</v>
      </c>
      <c r="I261" t="s">
        <v>768</v>
      </c>
      <c r="J261" t="s">
        <v>768</v>
      </c>
      <c r="K261" t="s">
        <v>768</v>
      </c>
      <c r="L261" t="s">
        <v>768</v>
      </c>
      <c r="M261" t="s">
        <v>768</v>
      </c>
      <c r="N261" t="s">
        <v>768</v>
      </c>
      <c r="O261" t="s">
        <v>768</v>
      </c>
      <c r="P261" t="s">
        <v>768</v>
      </c>
    </row>
    <row r="262" spans="1:16" x14ac:dyDescent="0.25">
      <c r="A262" t="str">
        <f t="shared" si="27"/>
        <v>SchWeek "WaterMainCZ07JunWk"  Type = "Temperature" SchDayMonRef = "WaterMainCZ07Jun" SchDayTueRef = "WaterMainCZ07Jun" SchDayWedRef = "WaterMainCZ07Jun" SchDayThuRef = "WaterMainCZ07Jun" SchDayFriRef = "WaterMainCZ07Jun" SchDaySatRef = "WaterMainCZ07Jun" SchDaySunRef = "WaterMainCZ07Jun" SchDayHolRef = "WaterMainCZ07Jun" SchDayHtgDDRef = "WaterMainCZ07Jun" SchDayClgDDRef = "WaterMainCZ07Jun"..</v>
      </c>
      <c r="B262" s="1" t="s">
        <v>623</v>
      </c>
      <c r="C262" t="str">
        <f t="shared" si="28"/>
        <v xml:space="preserve">SchWeek "WaterMainCZ07JunWk"  Type = "Temperature" </v>
      </c>
      <c r="D262" t="str">
        <f t="shared" si="26"/>
        <v>SchDayMonRef = "WaterMainCZ07Jun" SchDayTueRef = "WaterMainCZ07Jun" SchDayWedRef = "WaterMainCZ07Jun" SchDayThuRef = "WaterMainCZ07Jun" SchDayFriRef = "WaterMainCZ07Jun" SchDaySatRef = "WaterMainCZ07Jun" SchDaySunRef = "WaterMainCZ07Jun" SchDayHolRef = "WaterMainCZ07Jun" SchDayHtgDDRef = "WaterMainCZ07Jun" SchDayClgDDRef = "WaterMainCZ07Jun"..</v>
      </c>
      <c r="E262" t="s">
        <v>961</v>
      </c>
      <c r="F262" t="str">
        <f t="shared" si="29"/>
        <v>Temperature</v>
      </c>
      <c r="G262" t="s">
        <v>769</v>
      </c>
      <c r="H262" t="s">
        <v>769</v>
      </c>
      <c r="I262" t="s">
        <v>769</v>
      </c>
      <c r="J262" t="s">
        <v>769</v>
      </c>
      <c r="K262" t="s">
        <v>769</v>
      </c>
      <c r="L262" t="s">
        <v>769</v>
      </c>
      <c r="M262" t="s">
        <v>769</v>
      </c>
      <c r="N262" t="s">
        <v>769</v>
      </c>
      <c r="O262" t="s">
        <v>769</v>
      </c>
      <c r="P262" t="s">
        <v>769</v>
      </c>
    </row>
    <row r="263" spans="1:16" x14ac:dyDescent="0.25">
      <c r="A263" t="str">
        <f t="shared" si="27"/>
        <v>SchWeek "WaterMainCZ07JulWk"  Type = "Temperature" SchDayMonRef = "WaterMainCZ07Jul" SchDayTueRef = "WaterMainCZ07Jul" SchDayWedRef = "WaterMainCZ07Jul" SchDayThuRef = "WaterMainCZ07Jul" SchDayFriRef = "WaterMainCZ07Jul" SchDaySatRef = "WaterMainCZ07Jul" SchDaySunRef = "WaterMainCZ07Jul" SchDayHolRef = "WaterMainCZ07Jul" SchDayHtgDDRef = "WaterMainCZ07Jul" SchDayClgDDRef = "WaterMainCZ07Jul"..</v>
      </c>
      <c r="B263" s="1" t="s">
        <v>623</v>
      </c>
      <c r="C263" t="str">
        <f t="shared" si="28"/>
        <v xml:space="preserve">SchWeek "WaterMainCZ07JulWk"  Type = "Temperature" </v>
      </c>
      <c r="D263" t="str">
        <f t="shared" si="26"/>
        <v>SchDayMonRef = "WaterMainCZ07Jul" SchDayTueRef = "WaterMainCZ07Jul" SchDayWedRef = "WaterMainCZ07Jul" SchDayThuRef = "WaterMainCZ07Jul" SchDayFriRef = "WaterMainCZ07Jul" SchDaySatRef = "WaterMainCZ07Jul" SchDaySunRef = "WaterMainCZ07Jul" SchDayHolRef = "WaterMainCZ07Jul" SchDayHtgDDRef = "WaterMainCZ07Jul" SchDayClgDDRef = "WaterMainCZ07Jul"..</v>
      </c>
      <c r="E263" t="s">
        <v>962</v>
      </c>
      <c r="F263" t="str">
        <f t="shared" si="29"/>
        <v>Temperature</v>
      </c>
      <c r="G263" t="s">
        <v>770</v>
      </c>
      <c r="H263" t="s">
        <v>770</v>
      </c>
      <c r="I263" t="s">
        <v>770</v>
      </c>
      <c r="J263" t="s">
        <v>770</v>
      </c>
      <c r="K263" t="s">
        <v>770</v>
      </c>
      <c r="L263" t="s">
        <v>770</v>
      </c>
      <c r="M263" t="s">
        <v>770</v>
      </c>
      <c r="N263" t="s">
        <v>770</v>
      </c>
      <c r="O263" t="s">
        <v>770</v>
      </c>
      <c r="P263" t="s">
        <v>770</v>
      </c>
    </row>
    <row r="264" spans="1:16" x14ac:dyDescent="0.25">
      <c r="A264" t="str">
        <f t="shared" si="27"/>
        <v>SchWeek "WaterMainCZ07AugWk"  Type = "Temperature" SchDayMonRef = "WaterMainCZ07Aug" SchDayTueRef = "WaterMainCZ07Aug" SchDayWedRef = "WaterMainCZ07Aug" SchDayThuRef = "WaterMainCZ07Aug" SchDayFriRef = "WaterMainCZ07Aug" SchDaySatRef = "WaterMainCZ07Aug" SchDaySunRef = "WaterMainCZ07Aug" SchDayHolRef = "WaterMainCZ07Aug" SchDayHtgDDRef = "WaterMainCZ07Aug" SchDayClgDDRef = "WaterMainCZ07Aug"..</v>
      </c>
      <c r="B264" s="1" t="s">
        <v>623</v>
      </c>
      <c r="C264" t="str">
        <f t="shared" si="28"/>
        <v xml:space="preserve">SchWeek "WaterMainCZ07AugWk"  Type = "Temperature" </v>
      </c>
      <c r="D264" t="str">
        <f t="shared" si="26"/>
        <v>SchDayMonRef = "WaterMainCZ07Aug" SchDayTueRef = "WaterMainCZ07Aug" SchDayWedRef = "WaterMainCZ07Aug" SchDayThuRef = "WaterMainCZ07Aug" SchDayFriRef = "WaterMainCZ07Aug" SchDaySatRef = "WaterMainCZ07Aug" SchDaySunRef = "WaterMainCZ07Aug" SchDayHolRef = "WaterMainCZ07Aug" SchDayHtgDDRef = "WaterMainCZ07Aug" SchDayClgDDRef = "WaterMainCZ07Aug"..</v>
      </c>
      <c r="E264" t="s">
        <v>963</v>
      </c>
      <c r="F264" t="str">
        <f t="shared" si="29"/>
        <v>Temperature</v>
      </c>
      <c r="G264" t="s">
        <v>771</v>
      </c>
      <c r="H264" t="s">
        <v>771</v>
      </c>
      <c r="I264" t="s">
        <v>771</v>
      </c>
      <c r="J264" t="s">
        <v>771</v>
      </c>
      <c r="K264" t="s">
        <v>771</v>
      </c>
      <c r="L264" t="s">
        <v>771</v>
      </c>
      <c r="M264" t="s">
        <v>771</v>
      </c>
      <c r="N264" t="s">
        <v>771</v>
      </c>
      <c r="O264" t="s">
        <v>771</v>
      </c>
      <c r="P264" t="s">
        <v>771</v>
      </c>
    </row>
    <row r="265" spans="1:16" x14ac:dyDescent="0.25">
      <c r="A265" t="str">
        <f t="shared" si="27"/>
        <v>SchWeek "WaterMainCZ07SepWk"  Type = "Temperature" SchDayMonRef = "WaterMainCZ07Sep" SchDayTueRef = "WaterMainCZ07Sep" SchDayWedRef = "WaterMainCZ07Sep" SchDayThuRef = "WaterMainCZ07Sep" SchDayFriRef = "WaterMainCZ07Sep" SchDaySatRef = "WaterMainCZ07Sep" SchDaySunRef = "WaterMainCZ07Sep" SchDayHolRef = "WaterMainCZ07Sep" SchDayHtgDDRef = "WaterMainCZ07Sep" SchDayClgDDRef = "WaterMainCZ07Sep"..</v>
      </c>
      <c r="B265" s="1" t="s">
        <v>623</v>
      </c>
      <c r="C265" t="str">
        <f t="shared" si="28"/>
        <v xml:space="preserve">SchWeek "WaterMainCZ07SepWk"  Type = "Temperature" </v>
      </c>
      <c r="D265" t="str">
        <f t="shared" si="26"/>
        <v>SchDayMonRef = "WaterMainCZ07Sep" SchDayTueRef = "WaterMainCZ07Sep" SchDayWedRef = "WaterMainCZ07Sep" SchDayThuRef = "WaterMainCZ07Sep" SchDayFriRef = "WaterMainCZ07Sep" SchDaySatRef = "WaterMainCZ07Sep" SchDaySunRef = "WaterMainCZ07Sep" SchDayHolRef = "WaterMainCZ07Sep" SchDayHtgDDRef = "WaterMainCZ07Sep" SchDayClgDDRef = "WaterMainCZ07Sep"..</v>
      </c>
      <c r="E265" t="s">
        <v>964</v>
      </c>
      <c r="F265" t="str">
        <f t="shared" si="29"/>
        <v>Temperature</v>
      </c>
      <c r="G265" t="s">
        <v>772</v>
      </c>
      <c r="H265" t="s">
        <v>772</v>
      </c>
      <c r="I265" t="s">
        <v>772</v>
      </c>
      <c r="J265" t="s">
        <v>772</v>
      </c>
      <c r="K265" t="s">
        <v>772</v>
      </c>
      <c r="L265" t="s">
        <v>772</v>
      </c>
      <c r="M265" t="s">
        <v>772</v>
      </c>
      <c r="N265" t="s">
        <v>772</v>
      </c>
      <c r="O265" t="s">
        <v>772</v>
      </c>
      <c r="P265" t="s">
        <v>772</v>
      </c>
    </row>
    <row r="266" spans="1:16" x14ac:dyDescent="0.25">
      <c r="A266" t="str">
        <f t="shared" si="27"/>
        <v>SchWeek "WaterMainCZ07OctWk"  Type = "Temperature" SchDayMonRef = "WaterMainCZ07Oct" SchDayTueRef = "WaterMainCZ07Oct" SchDayWedRef = "WaterMainCZ07Oct" SchDayThuRef = "WaterMainCZ07Oct" SchDayFriRef = "WaterMainCZ07Oct" SchDaySatRef = "WaterMainCZ07Oct" SchDaySunRef = "WaterMainCZ07Oct" SchDayHolRef = "WaterMainCZ07Oct" SchDayHtgDDRef = "WaterMainCZ07Oct" SchDayClgDDRef = "WaterMainCZ07Oct"..</v>
      </c>
      <c r="B266" s="1" t="s">
        <v>623</v>
      </c>
      <c r="C266" t="str">
        <f t="shared" si="28"/>
        <v xml:space="preserve">SchWeek "WaterMainCZ07OctWk"  Type = "Temperature" </v>
      </c>
      <c r="D266" t="str">
        <f t="shared" si="26"/>
        <v>SchDayMonRef = "WaterMainCZ07Oct" SchDayTueRef = "WaterMainCZ07Oct" SchDayWedRef = "WaterMainCZ07Oct" SchDayThuRef = "WaterMainCZ07Oct" SchDayFriRef = "WaterMainCZ07Oct" SchDaySatRef = "WaterMainCZ07Oct" SchDaySunRef = "WaterMainCZ07Oct" SchDayHolRef = "WaterMainCZ07Oct" SchDayHtgDDRef = "WaterMainCZ07Oct" SchDayClgDDRef = "WaterMainCZ07Oct"..</v>
      </c>
      <c r="E266" t="s">
        <v>965</v>
      </c>
      <c r="F266" t="str">
        <f t="shared" si="29"/>
        <v>Temperature</v>
      </c>
      <c r="G266" t="s">
        <v>773</v>
      </c>
      <c r="H266" t="s">
        <v>773</v>
      </c>
      <c r="I266" t="s">
        <v>773</v>
      </c>
      <c r="J266" t="s">
        <v>773</v>
      </c>
      <c r="K266" t="s">
        <v>773</v>
      </c>
      <c r="L266" t="s">
        <v>773</v>
      </c>
      <c r="M266" t="s">
        <v>773</v>
      </c>
      <c r="N266" t="s">
        <v>773</v>
      </c>
      <c r="O266" t="s">
        <v>773</v>
      </c>
      <c r="P266" t="s">
        <v>773</v>
      </c>
    </row>
    <row r="267" spans="1:16" x14ac:dyDescent="0.25">
      <c r="A267" t="str">
        <f t="shared" si="27"/>
        <v>SchWeek "WaterMainCZ07NovWk"  Type = "Temperature" SchDayMonRef = "WaterMainCZ07Nov" SchDayTueRef = "WaterMainCZ07Nov" SchDayWedRef = "WaterMainCZ07Nov" SchDayThuRef = "WaterMainCZ07Nov" SchDayFriRef = "WaterMainCZ07Nov" SchDaySatRef = "WaterMainCZ07Nov" SchDaySunRef = "WaterMainCZ07Nov" SchDayHolRef = "WaterMainCZ07Nov" SchDayHtgDDRef = "WaterMainCZ07Nov" SchDayClgDDRef = "WaterMainCZ07Nov"..</v>
      </c>
      <c r="B267" s="1" t="s">
        <v>623</v>
      </c>
      <c r="C267" t="str">
        <f t="shared" si="28"/>
        <v xml:space="preserve">SchWeek "WaterMainCZ07NovWk"  Type = "Temperature" </v>
      </c>
      <c r="D267" t="str">
        <f t="shared" si="26"/>
        <v>SchDayMonRef = "WaterMainCZ07Nov" SchDayTueRef = "WaterMainCZ07Nov" SchDayWedRef = "WaterMainCZ07Nov" SchDayThuRef = "WaterMainCZ07Nov" SchDayFriRef = "WaterMainCZ07Nov" SchDaySatRef = "WaterMainCZ07Nov" SchDaySunRef = "WaterMainCZ07Nov" SchDayHolRef = "WaterMainCZ07Nov" SchDayHtgDDRef = "WaterMainCZ07Nov" SchDayClgDDRef = "WaterMainCZ07Nov"..</v>
      </c>
      <c r="E267" t="s">
        <v>966</v>
      </c>
      <c r="F267" t="str">
        <f t="shared" si="29"/>
        <v>Temperature</v>
      </c>
      <c r="G267" t="s">
        <v>774</v>
      </c>
      <c r="H267" t="s">
        <v>774</v>
      </c>
      <c r="I267" t="s">
        <v>774</v>
      </c>
      <c r="J267" t="s">
        <v>774</v>
      </c>
      <c r="K267" t="s">
        <v>774</v>
      </c>
      <c r="L267" t="s">
        <v>774</v>
      </c>
      <c r="M267" t="s">
        <v>774</v>
      </c>
      <c r="N267" t="s">
        <v>774</v>
      </c>
      <c r="O267" t="s">
        <v>774</v>
      </c>
      <c r="P267" t="s">
        <v>774</v>
      </c>
    </row>
    <row r="268" spans="1:16" x14ac:dyDescent="0.25">
      <c r="A268" t="str">
        <f t="shared" si="27"/>
        <v>SchWeek "WaterMainCZ07DecWk"  Type = "Temperature" SchDayMonRef = "WaterMainCZ07Dec" SchDayTueRef = "WaterMainCZ07Dec" SchDayWedRef = "WaterMainCZ07Dec" SchDayThuRef = "WaterMainCZ07Dec" SchDayFriRef = "WaterMainCZ07Dec" SchDaySatRef = "WaterMainCZ07Dec" SchDaySunRef = "WaterMainCZ07Dec" SchDayHolRef = "WaterMainCZ07Dec" SchDayHtgDDRef = "WaterMainCZ07Dec" SchDayClgDDRef = "WaterMainCZ07Dec"..</v>
      </c>
      <c r="B268" s="1" t="s">
        <v>623</v>
      </c>
      <c r="C268" t="str">
        <f t="shared" si="28"/>
        <v xml:space="preserve">SchWeek "WaterMainCZ07DecWk"  Type = "Temperature" </v>
      </c>
      <c r="D268" t="str">
        <f t="shared" si="26"/>
        <v>SchDayMonRef = "WaterMainCZ07Dec" SchDayTueRef = "WaterMainCZ07Dec" SchDayWedRef = "WaterMainCZ07Dec" SchDayThuRef = "WaterMainCZ07Dec" SchDayFriRef = "WaterMainCZ07Dec" SchDaySatRef = "WaterMainCZ07Dec" SchDaySunRef = "WaterMainCZ07Dec" SchDayHolRef = "WaterMainCZ07Dec" SchDayHtgDDRef = "WaterMainCZ07Dec" SchDayClgDDRef = "WaterMainCZ07Dec"..</v>
      </c>
      <c r="E268" t="s">
        <v>967</v>
      </c>
      <c r="F268" t="str">
        <f t="shared" si="29"/>
        <v>Temperature</v>
      </c>
      <c r="G268" t="s">
        <v>775</v>
      </c>
      <c r="H268" t="s">
        <v>775</v>
      </c>
      <c r="I268" t="s">
        <v>775</v>
      </c>
      <c r="J268" t="s">
        <v>775</v>
      </c>
      <c r="K268" t="s">
        <v>775</v>
      </c>
      <c r="L268" t="s">
        <v>775</v>
      </c>
      <c r="M268" t="s">
        <v>775</v>
      </c>
      <c r="N268" t="s">
        <v>775</v>
      </c>
      <c r="O268" t="s">
        <v>775</v>
      </c>
      <c r="P268" t="s">
        <v>775</v>
      </c>
    </row>
    <row r="269" spans="1:16" x14ac:dyDescent="0.25">
      <c r="A269" t="str">
        <f t="shared" si="27"/>
        <v>SchWeek "WaterMainCZ08JanWk"  Type = "Temperature" SchDayMonRef = "WaterMainCZ08Jan" SchDayTueRef = "WaterMainCZ08Jan" SchDayWedRef = "WaterMainCZ08Jan" SchDayThuRef = "WaterMainCZ08Jan" SchDayFriRef = "WaterMainCZ08Jan" SchDaySatRef = "WaterMainCZ08Jan" SchDaySunRef = "WaterMainCZ08Jan" SchDayHolRef = "WaterMainCZ08Jan" SchDayHtgDDRef = "WaterMainCZ08Jan" SchDayClgDDRef = "WaterMainCZ08Jan"..</v>
      </c>
      <c r="B269" s="1" t="s">
        <v>623</v>
      </c>
      <c r="C269" t="str">
        <f t="shared" si="28"/>
        <v xml:space="preserve">SchWeek "WaterMainCZ08JanWk"  Type = "Temperature" </v>
      </c>
      <c r="D269" t="str">
        <f t="shared" si="26"/>
        <v>SchDayMonRef = "WaterMainCZ08Jan" SchDayTueRef = "WaterMainCZ08Jan" SchDayWedRef = "WaterMainCZ08Jan" SchDayThuRef = "WaterMainCZ08Jan" SchDayFriRef = "WaterMainCZ08Jan" SchDaySatRef = "WaterMainCZ08Jan" SchDaySunRef = "WaterMainCZ08Jan" SchDayHolRef = "WaterMainCZ08Jan" SchDayHtgDDRef = "WaterMainCZ08Jan" SchDayClgDDRef = "WaterMainCZ08Jan"..</v>
      </c>
      <c r="E269" t="s">
        <v>968</v>
      </c>
      <c r="F269" t="str">
        <f t="shared" si="29"/>
        <v>Temperature</v>
      </c>
      <c r="G269" t="s">
        <v>776</v>
      </c>
      <c r="H269" t="s">
        <v>776</v>
      </c>
      <c r="I269" t="s">
        <v>776</v>
      </c>
      <c r="J269" t="s">
        <v>776</v>
      </c>
      <c r="K269" t="s">
        <v>776</v>
      </c>
      <c r="L269" t="s">
        <v>776</v>
      </c>
      <c r="M269" t="s">
        <v>776</v>
      </c>
      <c r="N269" t="s">
        <v>776</v>
      </c>
      <c r="O269" t="s">
        <v>776</v>
      </c>
      <c r="P269" t="s">
        <v>776</v>
      </c>
    </row>
    <row r="270" spans="1:16" x14ac:dyDescent="0.25">
      <c r="A270" t="str">
        <f t="shared" si="27"/>
        <v>SchWeek "WaterMainCZ08FebWk"  Type = "Temperature" SchDayMonRef = "WaterMainCZ08Feb" SchDayTueRef = "WaterMainCZ08Feb" SchDayWedRef = "WaterMainCZ08Feb" SchDayThuRef = "WaterMainCZ08Feb" SchDayFriRef = "WaterMainCZ08Feb" SchDaySatRef = "WaterMainCZ08Feb" SchDaySunRef = "WaterMainCZ08Feb" SchDayHolRef = "WaterMainCZ08Feb" SchDayHtgDDRef = "WaterMainCZ08Feb" SchDayClgDDRef = "WaterMainCZ08Feb"..</v>
      </c>
      <c r="B270" s="1" t="s">
        <v>623</v>
      </c>
      <c r="C270" t="str">
        <f t="shared" si="28"/>
        <v xml:space="preserve">SchWeek "WaterMainCZ08FebWk"  Type = "Temperature" </v>
      </c>
      <c r="D270" t="str">
        <f t="shared" si="26"/>
        <v>SchDayMonRef = "WaterMainCZ08Feb" SchDayTueRef = "WaterMainCZ08Feb" SchDayWedRef = "WaterMainCZ08Feb" SchDayThuRef = "WaterMainCZ08Feb" SchDayFriRef = "WaterMainCZ08Feb" SchDaySatRef = "WaterMainCZ08Feb" SchDaySunRef = "WaterMainCZ08Feb" SchDayHolRef = "WaterMainCZ08Feb" SchDayHtgDDRef = "WaterMainCZ08Feb" SchDayClgDDRef = "WaterMainCZ08Feb"..</v>
      </c>
      <c r="E270" t="s">
        <v>969</v>
      </c>
      <c r="F270" t="str">
        <f t="shared" si="29"/>
        <v>Temperature</v>
      </c>
      <c r="G270" t="s">
        <v>777</v>
      </c>
      <c r="H270" t="s">
        <v>777</v>
      </c>
      <c r="I270" t="s">
        <v>777</v>
      </c>
      <c r="J270" t="s">
        <v>777</v>
      </c>
      <c r="K270" t="s">
        <v>777</v>
      </c>
      <c r="L270" t="s">
        <v>777</v>
      </c>
      <c r="M270" t="s">
        <v>777</v>
      </c>
      <c r="N270" t="s">
        <v>777</v>
      </c>
      <c r="O270" t="s">
        <v>777</v>
      </c>
      <c r="P270" t="s">
        <v>777</v>
      </c>
    </row>
    <row r="271" spans="1:16" x14ac:dyDescent="0.25">
      <c r="A271" t="str">
        <f t="shared" si="27"/>
        <v>SchWeek "WaterMainCZ08MarWk"  Type = "Temperature" SchDayMonRef = "WaterMainCZ08Mar" SchDayTueRef = "WaterMainCZ08Mar" SchDayWedRef = "WaterMainCZ08Mar" SchDayThuRef = "WaterMainCZ08Mar" SchDayFriRef = "WaterMainCZ08Mar" SchDaySatRef = "WaterMainCZ08Mar" SchDaySunRef = "WaterMainCZ08Mar" SchDayHolRef = "WaterMainCZ08Mar" SchDayHtgDDRef = "WaterMainCZ08Mar" SchDayClgDDRef = "WaterMainCZ08Mar"..</v>
      </c>
      <c r="B271" s="1" t="s">
        <v>623</v>
      </c>
      <c r="C271" t="str">
        <f t="shared" si="28"/>
        <v xml:space="preserve">SchWeek "WaterMainCZ08MarWk"  Type = "Temperature" </v>
      </c>
      <c r="D271" t="str">
        <f t="shared" si="26"/>
        <v>SchDayMonRef = "WaterMainCZ08Mar" SchDayTueRef = "WaterMainCZ08Mar" SchDayWedRef = "WaterMainCZ08Mar" SchDayThuRef = "WaterMainCZ08Mar" SchDayFriRef = "WaterMainCZ08Mar" SchDaySatRef = "WaterMainCZ08Mar" SchDaySunRef = "WaterMainCZ08Mar" SchDayHolRef = "WaterMainCZ08Mar" SchDayHtgDDRef = "WaterMainCZ08Mar" SchDayClgDDRef = "WaterMainCZ08Mar"..</v>
      </c>
      <c r="E271" t="s">
        <v>970</v>
      </c>
      <c r="F271" t="str">
        <f t="shared" si="29"/>
        <v>Temperature</v>
      </c>
      <c r="G271" t="s">
        <v>778</v>
      </c>
      <c r="H271" t="s">
        <v>778</v>
      </c>
      <c r="I271" t="s">
        <v>778</v>
      </c>
      <c r="J271" t="s">
        <v>778</v>
      </c>
      <c r="K271" t="s">
        <v>778</v>
      </c>
      <c r="L271" t="s">
        <v>778</v>
      </c>
      <c r="M271" t="s">
        <v>778</v>
      </c>
      <c r="N271" t="s">
        <v>778</v>
      </c>
      <c r="O271" t="s">
        <v>778</v>
      </c>
      <c r="P271" t="s">
        <v>778</v>
      </c>
    </row>
    <row r="272" spans="1:16" x14ac:dyDescent="0.25">
      <c r="A272" t="str">
        <f t="shared" si="27"/>
        <v>SchWeek "WaterMainCZ08AprWk"  Type = "Temperature" SchDayMonRef = "WaterMainCZ08Apr" SchDayTueRef = "WaterMainCZ08Apr" SchDayWedRef = "WaterMainCZ08Apr" SchDayThuRef = "WaterMainCZ08Apr" SchDayFriRef = "WaterMainCZ08Apr" SchDaySatRef = "WaterMainCZ08Apr" SchDaySunRef = "WaterMainCZ08Apr" SchDayHolRef = "WaterMainCZ08Apr" SchDayHtgDDRef = "WaterMainCZ08Apr" SchDayClgDDRef = "WaterMainCZ08Apr"..</v>
      </c>
      <c r="B272" s="1" t="s">
        <v>623</v>
      </c>
      <c r="C272" t="str">
        <f t="shared" si="28"/>
        <v xml:space="preserve">SchWeek "WaterMainCZ08AprWk"  Type = "Temperature" </v>
      </c>
      <c r="D272" t="str">
        <f t="shared" si="26"/>
        <v>SchDayMonRef = "WaterMainCZ08Apr" SchDayTueRef = "WaterMainCZ08Apr" SchDayWedRef = "WaterMainCZ08Apr" SchDayThuRef = "WaterMainCZ08Apr" SchDayFriRef = "WaterMainCZ08Apr" SchDaySatRef = "WaterMainCZ08Apr" SchDaySunRef = "WaterMainCZ08Apr" SchDayHolRef = "WaterMainCZ08Apr" SchDayHtgDDRef = "WaterMainCZ08Apr" SchDayClgDDRef = "WaterMainCZ08Apr"..</v>
      </c>
      <c r="E272" t="s">
        <v>971</v>
      </c>
      <c r="F272" t="str">
        <f t="shared" si="29"/>
        <v>Temperature</v>
      </c>
      <c r="G272" t="s">
        <v>779</v>
      </c>
      <c r="H272" t="s">
        <v>779</v>
      </c>
      <c r="I272" t="s">
        <v>779</v>
      </c>
      <c r="J272" t="s">
        <v>779</v>
      </c>
      <c r="K272" t="s">
        <v>779</v>
      </c>
      <c r="L272" t="s">
        <v>779</v>
      </c>
      <c r="M272" t="s">
        <v>779</v>
      </c>
      <c r="N272" t="s">
        <v>779</v>
      </c>
      <c r="O272" t="s">
        <v>779</v>
      </c>
      <c r="P272" t="s">
        <v>779</v>
      </c>
    </row>
    <row r="273" spans="1:16" x14ac:dyDescent="0.25">
      <c r="A273" t="str">
        <f t="shared" si="27"/>
        <v>SchWeek "WaterMainCZ08MayWk"  Type = "Temperature" SchDayMonRef = "WaterMainCZ08May" SchDayTueRef = "WaterMainCZ08May" SchDayWedRef = "WaterMainCZ08May" SchDayThuRef = "WaterMainCZ08May" SchDayFriRef = "WaterMainCZ08May" SchDaySatRef = "WaterMainCZ08May" SchDaySunRef = "WaterMainCZ08May" SchDayHolRef = "WaterMainCZ08May" SchDayHtgDDRef = "WaterMainCZ08May" SchDayClgDDRef = "WaterMainCZ08May"..</v>
      </c>
      <c r="B273" s="1" t="s">
        <v>623</v>
      </c>
      <c r="C273" t="str">
        <f t="shared" si="28"/>
        <v xml:space="preserve">SchWeek "WaterMainCZ08MayWk"  Type = "Temperature" </v>
      </c>
      <c r="D273" t="str">
        <f t="shared" si="26"/>
        <v>SchDayMonRef = "WaterMainCZ08May" SchDayTueRef = "WaterMainCZ08May" SchDayWedRef = "WaterMainCZ08May" SchDayThuRef = "WaterMainCZ08May" SchDayFriRef = "WaterMainCZ08May" SchDaySatRef = "WaterMainCZ08May" SchDaySunRef = "WaterMainCZ08May" SchDayHolRef = "WaterMainCZ08May" SchDayHtgDDRef = "WaterMainCZ08May" SchDayClgDDRef = "WaterMainCZ08May"..</v>
      </c>
      <c r="E273" t="s">
        <v>972</v>
      </c>
      <c r="F273" t="str">
        <f t="shared" si="29"/>
        <v>Temperature</v>
      </c>
      <c r="G273" t="s">
        <v>780</v>
      </c>
      <c r="H273" t="s">
        <v>780</v>
      </c>
      <c r="I273" t="s">
        <v>780</v>
      </c>
      <c r="J273" t="s">
        <v>780</v>
      </c>
      <c r="K273" t="s">
        <v>780</v>
      </c>
      <c r="L273" t="s">
        <v>780</v>
      </c>
      <c r="M273" t="s">
        <v>780</v>
      </c>
      <c r="N273" t="s">
        <v>780</v>
      </c>
      <c r="O273" t="s">
        <v>780</v>
      </c>
      <c r="P273" t="s">
        <v>780</v>
      </c>
    </row>
    <row r="274" spans="1:16" x14ac:dyDescent="0.25">
      <c r="A274" t="str">
        <f t="shared" si="27"/>
        <v>SchWeek "WaterMainCZ08JunWk"  Type = "Temperature" SchDayMonRef = "WaterMainCZ08Jun" SchDayTueRef = "WaterMainCZ08Jun" SchDayWedRef = "WaterMainCZ08Jun" SchDayThuRef = "WaterMainCZ08Jun" SchDayFriRef = "WaterMainCZ08Jun" SchDaySatRef = "WaterMainCZ08Jun" SchDaySunRef = "WaterMainCZ08Jun" SchDayHolRef = "WaterMainCZ08Jun" SchDayHtgDDRef = "WaterMainCZ08Jun" SchDayClgDDRef = "WaterMainCZ08Jun"..</v>
      </c>
      <c r="B274" s="1" t="s">
        <v>623</v>
      </c>
      <c r="C274" t="str">
        <f t="shared" si="28"/>
        <v xml:space="preserve">SchWeek "WaterMainCZ08JunWk"  Type = "Temperature" </v>
      </c>
      <c r="D274" t="str">
        <f t="shared" si="26"/>
        <v>SchDayMonRef = "WaterMainCZ08Jun" SchDayTueRef = "WaterMainCZ08Jun" SchDayWedRef = "WaterMainCZ08Jun" SchDayThuRef = "WaterMainCZ08Jun" SchDayFriRef = "WaterMainCZ08Jun" SchDaySatRef = "WaterMainCZ08Jun" SchDaySunRef = "WaterMainCZ08Jun" SchDayHolRef = "WaterMainCZ08Jun" SchDayHtgDDRef = "WaterMainCZ08Jun" SchDayClgDDRef = "WaterMainCZ08Jun"..</v>
      </c>
      <c r="E274" t="s">
        <v>973</v>
      </c>
      <c r="F274" t="str">
        <f t="shared" si="29"/>
        <v>Temperature</v>
      </c>
      <c r="G274" t="s">
        <v>781</v>
      </c>
      <c r="H274" t="s">
        <v>781</v>
      </c>
      <c r="I274" t="s">
        <v>781</v>
      </c>
      <c r="J274" t="s">
        <v>781</v>
      </c>
      <c r="K274" t="s">
        <v>781</v>
      </c>
      <c r="L274" t="s">
        <v>781</v>
      </c>
      <c r="M274" t="s">
        <v>781</v>
      </c>
      <c r="N274" t="s">
        <v>781</v>
      </c>
      <c r="O274" t="s">
        <v>781</v>
      </c>
      <c r="P274" t="s">
        <v>781</v>
      </c>
    </row>
    <row r="275" spans="1:16" x14ac:dyDescent="0.25">
      <c r="A275" t="str">
        <f t="shared" si="27"/>
        <v>SchWeek "WaterMainCZ08JulWk"  Type = "Temperature" SchDayMonRef = "WaterMainCZ08Jul" SchDayTueRef = "WaterMainCZ08Jul" SchDayWedRef = "WaterMainCZ08Jul" SchDayThuRef = "WaterMainCZ08Jul" SchDayFriRef = "WaterMainCZ08Jul" SchDaySatRef = "WaterMainCZ08Jul" SchDaySunRef = "WaterMainCZ08Jul" SchDayHolRef = "WaterMainCZ08Jul" SchDayHtgDDRef = "WaterMainCZ08Jul" SchDayClgDDRef = "WaterMainCZ08Jul"..</v>
      </c>
      <c r="B275" s="1" t="s">
        <v>623</v>
      </c>
      <c r="C275" t="str">
        <f t="shared" si="28"/>
        <v xml:space="preserve">SchWeek "WaterMainCZ08JulWk"  Type = "Temperature" </v>
      </c>
      <c r="D275" t="str">
        <f t="shared" si="26"/>
        <v>SchDayMonRef = "WaterMainCZ08Jul" SchDayTueRef = "WaterMainCZ08Jul" SchDayWedRef = "WaterMainCZ08Jul" SchDayThuRef = "WaterMainCZ08Jul" SchDayFriRef = "WaterMainCZ08Jul" SchDaySatRef = "WaterMainCZ08Jul" SchDaySunRef = "WaterMainCZ08Jul" SchDayHolRef = "WaterMainCZ08Jul" SchDayHtgDDRef = "WaterMainCZ08Jul" SchDayClgDDRef = "WaterMainCZ08Jul"..</v>
      </c>
      <c r="E275" t="s">
        <v>974</v>
      </c>
      <c r="F275" t="str">
        <f t="shared" si="29"/>
        <v>Temperature</v>
      </c>
      <c r="G275" t="s">
        <v>782</v>
      </c>
      <c r="H275" t="s">
        <v>782</v>
      </c>
      <c r="I275" t="s">
        <v>782</v>
      </c>
      <c r="J275" t="s">
        <v>782</v>
      </c>
      <c r="K275" t="s">
        <v>782</v>
      </c>
      <c r="L275" t="s">
        <v>782</v>
      </c>
      <c r="M275" t="s">
        <v>782</v>
      </c>
      <c r="N275" t="s">
        <v>782</v>
      </c>
      <c r="O275" t="s">
        <v>782</v>
      </c>
      <c r="P275" t="s">
        <v>782</v>
      </c>
    </row>
    <row r="276" spans="1:16" x14ac:dyDescent="0.25">
      <c r="A276" t="str">
        <f t="shared" si="27"/>
        <v>SchWeek "WaterMainCZ08AugWk"  Type = "Temperature" SchDayMonRef = "WaterMainCZ08Aug" SchDayTueRef = "WaterMainCZ08Aug" SchDayWedRef = "WaterMainCZ08Aug" SchDayThuRef = "WaterMainCZ08Aug" SchDayFriRef = "WaterMainCZ08Aug" SchDaySatRef = "WaterMainCZ08Aug" SchDaySunRef = "WaterMainCZ08Aug" SchDayHolRef = "WaterMainCZ08Aug" SchDayHtgDDRef = "WaterMainCZ08Aug" SchDayClgDDRef = "WaterMainCZ08Aug"..</v>
      </c>
      <c r="B276" s="1" t="s">
        <v>623</v>
      </c>
      <c r="C276" t="str">
        <f t="shared" si="28"/>
        <v xml:space="preserve">SchWeek "WaterMainCZ08AugWk"  Type = "Temperature" </v>
      </c>
      <c r="D276" t="str">
        <f t="shared" si="26"/>
        <v>SchDayMonRef = "WaterMainCZ08Aug" SchDayTueRef = "WaterMainCZ08Aug" SchDayWedRef = "WaterMainCZ08Aug" SchDayThuRef = "WaterMainCZ08Aug" SchDayFriRef = "WaterMainCZ08Aug" SchDaySatRef = "WaterMainCZ08Aug" SchDaySunRef = "WaterMainCZ08Aug" SchDayHolRef = "WaterMainCZ08Aug" SchDayHtgDDRef = "WaterMainCZ08Aug" SchDayClgDDRef = "WaterMainCZ08Aug"..</v>
      </c>
      <c r="E276" t="s">
        <v>975</v>
      </c>
      <c r="F276" t="str">
        <f t="shared" si="29"/>
        <v>Temperature</v>
      </c>
      <c r="G276" t="s">
        <v>783</v>
      </c>
      <c r="H276" t="s">
        <v>783</v>
      </c>
      <c r="I276" t="s">
        <v>783</v>
      </c>
      <c r="J276" t="s">
        <v>783</v>
      </c>
      <c r="K276" t="s">
        <v>783</v>
      </c>
      <c r="L276" t="s">
        <v>783</v>
      </c>
      <c r="M276" t="s">
        <v>783</v>
      </c>
      <c r="N276" t="s">
        <v>783</v>
      </c>
      <c r="O276" t="s">
        <v>783</v>
      </c>
      <c r="P276" t="s">
        <v>783</v>
      </c>
    </row>
    <row r="277" spans="1:16" x14ac:dyDescent="0.25">
      <c r="A277" t="str">
        <f t="shared" si="27"/>
        <v>SchWeek "WaterMainCZ08SepWk"  Type = "Temperature" SchDayMonRef = "WaterMainCZ08Sep" SchDayTueRef = "WaterMainCZ08Sep" SchDayWedRef = "WaterMainCZ08Sep" SchDayThuRef = "WaterMainCZ08Sep" SchDayFriRef = "WaterMainCZ08Sep" SchDaySatRef = "WaterMainCZ08Sep" SchDaySunRef = "WaterMainCZ08Sep" SchDayHolRef = "WaterMainCZ08Sep" SchDayHtgDDRef = "WaterMainCZ08Sep" SchDayClgDDRef = "WaterMainCZ08Sep"..</v>
      </c>
      <c r="B277" s="1" t="s">
        <v>623</v>
      </c>
      <c r="C277" t="str">
        <f t="shared" si="28"/>
        <v xml:space="preserve">SchWeek "WaterMainCZ08SepWk"  Type = "Temperature" </v>
      </c>
      <c r="D277" t="str">
        <f t="shared" si="26"/>
        <v>SchDayMonRef = "WaterMainCZ08Sep" SchDayTueRef = "WaterMainCZ08Sep" SchDayWedRef = "WaterMainCZ08Sep" SchDayThuRef = "WaterMainCZ08Sep" SchDayFriRef = "WaterMainCZ08Sep" SchDaySatRef = "WaterMainCZ08Sep" SchDaySunRef = "WaterMainCZ08Sep" SchDayHolRef = "WaterMainCZ08Sep" SchDayHtgDDRef = "WaterMainCZ08Sep" SchDayClgDDRef = "WaterMainCZ08Sep"..</v>
      </c>
      <c r="E277" t="s">
        <v>976</v>
      </c>
      <c r="F277" t="str">
        <f t="shared" si="29"/>
        <v>Temperature</v>
      </c>
      <c r="G277" t="s">
        <v>784</v>
      </c>
      <c r="H277" t="s">
        <v>784</v>
      </c>
      <c r="I277" t="s">
        <v>784</v>
      </c>
      <c r="J277" t="s">
        <v>784</v>
      </c>
      <c r="K277" t="s">
        <v>784</v>
      </c>
      <c r="L277" t="s">
        <v>784</v>
      </c>
      <c r="M277" t="s">
        <v>784</v>
      </c>
      <c r="N277" t="s">
        <v>784</v>
      </c>
      <c r="O277" t="s">
        <v>784</v>
      </c>
      <c r="P277" t="s">
        <v>784</v>
      </c>
    </row>
    <row r="278" spans="1:16" x14ac:dyDescent="0.25">
      <c r="A278" t="str">
        <f t="shared" si="27"/>
        <v>SchWeek "WaterMainCZ08OctWk"  Type = "Temperature" SchDayMonRef = "WaterMainCZ08Oct" SchDayTueRef = "WaterMainCZ08Oct" SchDayWedRef = "WaterMainCZ08Oct" SchDayThuRef = "WaterMainCZ08Oct" SchDayFriRef = "WaterMainCZ08Oct" SchDaySatRef = "WaterMainCZ08Oct" SchDaySunRef = "WaterMainCZ08Oct" SchDayHolRef = "WaterMainCZ08Oct" SchDayHtgDDRef = "WaterMainCZ08Oct" SchDayClgDDRef = "WaterMainCZ08Oct"..</v>
      </c>
      <c r="B278" s="1" t="s">
        <v>623</v>
      </c>
      <c r="C278" t="str">
        <f t="shared" si="28"/>
        <v xml:space="preserve">SchWeek "WaterMainCZ08OctWk"  Type = "Temperature" </v>
      </c>
      <c r="D278" t="str">
        <f t="shared" si="26"/>
        <v>SchDayMonRef = "WaterMainCZ08Oct" SchDayTueRef = "WaterMainCZ08Oct" SchDayWedRef = "WaterMainCZ08Oct" SchDayThuRef = "WaterMainCZ08Oct" SchDayFriRef = "WaterMainCZ08Oct" SchDaySatRef = "WaterMainCZ08Oct" SchDaySunRef = "WaterMainCZ08Oct" SchDayHolRef = "WaterMainCZ08Oct" SchDayHtgDDRef = "WaterMainCZ08Oct" SchDayClgDDRef = "WaterMainCZ08Oct"..</v>
      </c>
      <c r="E278" t="s">
        <v>977</v>
      </c>
      <c r="F278" t="str">
        <f t="shared" si="29"/>
        <v>Temperature</v>
      </c>
      <c r="G278" t="s">
        <v>785</v>
      </c>
      <c r="H278" t="s">
        <v>785</v>
      </c>
      <c r="I278" t="s">
        <v>785</v>
      </c>
      <c r="J278" t="s">
        <v>785</v>
      </c>
      <c r="K278" t="s">
        <v>785</v>
      </c>
      <c r="L278" t="s">
        <v>785</v>
      </c>
      <c r="M278" t="s">
        <v>785</v>
      </c>
      <c r="N278" t="s">
        <v>785</v>
      </c>
      <c r="O278" t="s">
        <v>785</v>
      </c>
      <c r="P278" t="s">
        <v>785</v>
      </c>
    </row>
    <row r="279" spans="1:16" x14ac:dyDescent="0.25">
      <c r="A279" t="str">
        <f t="shared" si="27"/>
        <v>SchWeek "WaterMainCZ08NovWk"  Type = "Temperature" SchDayMonRef = "WaterMainCZ08Nov" SchDayTueRef = "WaterMainCZ08Nov" SchDayWedRef = "WaterMainCZ08Nov" SchDayThuRef = "WaterMainCZ08Nov" SchDayFriRef = "WaterMainCZ08Nov" SchDaySatRef = "WaterMainCZ08Nov" SchDaySunRef = "WaterMainCZ08Nov" SchDayHolRef = "WaterMainCZ08Nov" SchDayHtgDDRef = "WaterMainCZ08Nov" SchDayClgDDRef = "WaterMainCZ08Nov"..</v>
      </c>
      <c r="B279" s="1" t="s">
        <v>623</v>
      </c>
      <c r="C279" t="str">
        <f t="shared" si="28"/>
        <v xml:space="preserve">SchWeek "WaterMainCZ08NovWk"  Type = "Temperature" </v>
      </c>
      <c r="D279" t="str">
        <f t="shared" si="26"/>
        <v>SchDayMonRef = "WaterMainCZ08Nov" SchDayTueRef = "WaterMainCZ08Nov" SchDayWedRef = "WaterMainCZ08Nov" SchDayThuRef = "WaterMainCZ08Nov" SchDayFriRef = "WaterMainCZ08Nov" SchDaySatRef = "WaterMainCZ08Nov" SchDaySunRef = "WaterMainCZ08Nov" SchDayHolRef = "WaterMainCZ08Nov" SchDayHtgDDRef = "WaterMainCZ08Nov" SchDayClgDDRef = "WaterMainCZ08Nov"..</v>
      </c>
      <c r="E279" t="s">
        <v>978</v>
      </c>
      <c r="F279" t="str">
        <f t="shared" si="29"/>
        <v>Temperature</v>
      </c>
      <c r="G279" t="s">
        <v>786</v>
      </c>
      <c r="H279" t="s">
        <v>786</v>
      </c>
      <c r="I279" t="s">
        <v>786</v>
      </c>
      <c r="J279" t="s">
        <v>786</v>
      </c>
      <c r="K279" t="s">
        <v>786</v>
      </c>
      <c r="L279" t="s">
        <v>786</v>
      </c>
      <c r="M279" t="s">
        <v>786</v>
      </c>
      <c r="N279" t="s">
        <v>786</v>
      </c>
      <c r="O279" t="s">
        <v>786</v>
      </c>
      <c r="P279" t="s">
        <v>786</v>
      </c>
    </row>
    <row r="280" spans="1:16" x14ac:dyDescent="0.25">
      <c r="A280" t="str">
        <f t="shared" si="27"/>
        <v>SchWeek "WaterMainCZ08DecWk"  Type = "Temperature" SchDayMonRef = "WaterMainCZ08Dec" SchDayTueRef = "WaterMainCZ08Dec" SchDayWedRef = "WaterMainCZ08Dec" SchDayThuRef = "WaterMainCZ08Dec" SchDayFriRef = "WaterMainCZ08Dec" SchDaySatRef = "WaterMainCZ08Dec" SchDaySunRef = "WaterMainCZ08Dec" SchDayHolRef = "WaterMainCZ08Dec" SchDayHtgDDRef = "WaterMainCZ08Dec" SchDayClgDDRef = "WaterMainCZ08Dec"..</v>
      </c>
      <c r="B280" s="1" t="s">
        <v>623</v>
      </c>
      <c r="C280" t="str">
        <f t="shared" si="28"/>
        <v xml:space="preserve">SchWeek "WaterMainCZ08DecWk"  Type = "Temperature" </v>
      </c>
      <c r="D280" t="str">
        <f t="shared" si="26"/>
        <v>SchDayMonRef = "WaterMainCZ08Dec" SchDayTueRef = "WaterMainCZ08Dec" SchDayWedRef = "WaterMainCZ08Dec" SchDayThuRef = "WaterMainCZ08Dec" SchDayFriRef = "WaterMainCZ08Dec" SchDaySatRef = "WaterMainCZ08Dec" SchDaySunRef = "WaterMainCZ08Dec" SchDayHolRef = "WaterMainCZ08Dec" SchDayHtgDDRef = "WaterMainCZ08Dec" SchDayClgDDRef = "WaterMainCZ08Dec"..</v>
      </c>
      <c r="E280" t="s">
        <v>979</v>
      </c>
      <c r="F280" t="str">
        <f t="shared" si="29"/>
        <v>Temperature</v>
      </c>
      <c r="G280" t="s">
        <v>787</v>
      </c>
      <c r="H280" t="s">
        <v>787</v>
      </c>
      <c r="I280" t="s">
        <v>787</v>
      </c>
      <c r="J280" t="s">
        <v>787</v>
      </c>
      <c r="K280" t="s">
        <v>787</v>
      </c>
      <c r="L280" t="s">
        <v>787</v>
      </c>
      <c r="M280" t="s">
        <v>787</v>
      </c>
      <c r="N280" t="s">
        <v>787</v>
      </c>
      <c r="O280" t="s">
        <v>787</v>
      </c>
      <c r="P280" t="s">
        <v>787</v>
      </c>
    </row>
    <row r="281" spans="1:16" x14ac:dyDescent="0.25">
      <c r="A281" t="str">
        <f t="shared" si="27"/>
        <v>SchWeek "WaterMainCZ09JanWk"  Type = "Temperature" SchDayMonRef = "WaterMainCZ09Jan" SchDayTueRef = "WaterMainCZ09Jan" SchDayWedRef = "WaterMainCZ09Jan" SchDayThuRef = "WaterMainCZ09Jan" SchDayFriRef = "WaterMainCZ09Jan" SchDaySatRef = "WaterMainCZ09Jan" SchDaySunRef = "WaterMainCZ09Jan" SchDayHolRef = "WaterMainCZ09Jan" SchDayHtgDDRef = "WaterMainCZ09Jan" SchDayClgDDRef = "WaterMainCZ09Jan"..</v>
      </c>
      <c r="B281" s="1" t="s">
        <v>623</v>
      </c>
      <c r="C281" t="str">
        <f t="shared" si="28"/>
        <v xml:space="preserve">SchWeek "WaterMainCZ09JanWk"  Type = "Temperature" </v>
      </c>
      <c r="D281" t="str">
        <f t="shared" si="26"/>
        <v>SchDayMonRef = "WaterMainCZ09Jan" SchDayTueRef = "WaterMainCZ09Jan" SchDayWedRef = "WaterMainCZ09Jan" SchDayThuRef = "WaterMainCZ09Jan" SchDayFriRef = "WaterMainCZ09Jan" SchDaySatRef = "WaterMainCZ09Jan" SchDaySunRef = "WaterMainCZ09Jan" SchDayHolRef = "WaterMainCZ09Jan" SchDayHtgDDRef = "WaterMainCZ09Jan" SchDayClgDDRef = "WaterMainCZ09Jan"..</v>
      </c>
      <c r="E281" t="s">
        <v>980</v>
      </c>
      <c r="F281" t="str">
        <f t="shared" si="29"/>
        <v>Temperature</v>
      </c>
      <c r="G281" t="s">
        <v>788</v>
      </c>
      <c r="H281" t="s">
        <v>788</v>
      </c>
      <c r="I281" t="s">
        <v>788</v>
      </c>
      <c r="J281" t="s">
        <v>788</v>
      </c>
      <c r="K281" t="s">
        <v>788</v>
      </c>
      <c r="L281" t="s">
        <v>788</v>
      </c>
      <c r="M281" t="s">
        <v>788</v>
      </c>
      <c r="N281" t="s">
        <v>788</v>
      </c>
      <c r="O281" t="s">
        <v>788</v>
      </c>
      <c r="P281" t="s">
        <v>788</v>
      </c>
    </row>
    <row r="282" spans="1:16" x14ac:dyDescent="0.25">
      <c r="A282" t="str">
        <f t="shared" si="27"/>
        <v>SchWeek "WaterMainCZ09FebWk"  Type = "Temperature" SchDayMonRef = "WaterMainCZ09Feb" SchDayTueRef = "WaterMainCZ09Feb" SchDayWedRef = "WaterMainCZ09Feb" SchDayThuRef = "WaterMainCZ09Feb" SchDayFriRef = "WaterMainCZ09Feb" SchDaySatRef = "WaterMainCZ09Feb" SchDaySunRef = "WaterMainCZ09Feb" SchDayHolRef = "WaterMainCZ09Feb" SchDayHtgDDRef = "WaterMainCZ09Feb" SchDayClgDDRef = "WaterMainCZ09Feb"..</v>
      </c>
      <c r="B282" s="1" t="s">
        <v>623</v>
      </c>
      <c r="C282" t="str">
        <f t="shared" si="28"/>
        <v xml:space="preserve">SchWeek "WaterMainCZ09FebWk"  Type = "Temperature" </v>
      </c>
      <c r="D282" t="str">
        <f t="shared" si="26"/>
        <v>SchDayMonRef = "WaterMainCZ09Feb" SchDayTueRef = "WaterMainCZ09Feb" SchDayWedRef = "WaterMainCZ09Feb" SchDayThuRef = "WaterMainCZ09Feb" SchDayFriRef = "WaterMainCZ09Feb" SchDaySatRef = "WaterMainCZ09Feb" SchDaySunRef = "WaterMainCZ09Feb" SchDayHolRef = "WaterMainCZ09Feb" SchDayHtgDDRef = "WaterMainCZ09Feb" SchDayClgDDRef = "WaterMainCZ09Feb"..</v>
      </c>
      <c r="E282" t="s">
        <v>981</v>
      </c>
      <c r="F282" t="str">
        <f t="shared" si="29"/>
        <v>Temperature</v>
      </c>
      <c r="G282" t="s">
        <v>789</v>
      </c>
      <c r="H282" t="s">
        <v>789</v>
      </c>
      <c r="I282" t="s">
        <v>789</v>
      </c>
      <c r="J282" t="s">
        <v>789</v>
      </c>
      <c r="K282" t="s">
        <v>789</v>
      </c>
      <c r="L282" t="s">
        <v>789</v>
      </c>
      <c r="M282" t="s">
        <v>789</v>
      </c>
      <c r="N282" t="s">
        <v>789</v>
      </c>
      <c r="O282" t="s">
        <v>789</v>
      </c>
      <c r="P282" t="s">
        <v>789</v>
      </c>
    </row>
    <row r="283" spans="1:16" x14ac:dyDescent="0.25">
      <c r="A283" t="str">
        <f t="shared" si="27"/>
        <v>SchWeek "WaterMainCZ09MarWk"  Type = "Temperature" SchDayMonRef = "WaterMainCZ09Mar" SchDayTueRef = "WaterMainCZ09Mar" SchDayWedRef = "WaterMainCZ09Mar" SchDayThuRef = "WaterMainCZ09Mar" SchDayFriRef = "WaterMainCZ09Mar" SchDaySatRef = "WaterMainCZ09Mar" SchDaySunRef = "WaterMainCZ09Mar" SchDayHolRef = "WaterMainCZ09Mar" SchDayHtgDDRef = "WaterMainCZ09Mar" SchDayClgDDRef = "WaterMainCZ09Mar"..</v>
      </c>
      <c r="B283" s="1" t="s">
        <v>623</v>
      </c>
      <c r="C283" t="str">
        <f t="shared" si="28"/>
        <v xml:space="preserve">SchWeek "WaterMainCZ09MarWk"  Type = "Temperature" </v>
      </c>
      <c r="D283" t="str">
        <f t="shared" si="26"/>
        <v>SchDayMonRef = "WaterMainCZ09Mar" SchDayTueRef = "WaterMainCZ09Mar" SchDayWedRef = "WaterMainCZ09Mar" SchDayThuRef = "WaterMainCZ09Mar" SchDayFriRef = "WaterMainCZ09Mar" SchDaySatRef = "WaterMainCZ09Mar" SchDaySunRef = "WaterMainCZ09Mar" SchDayHolRef = "WaterMainCZ09Mar" SchDayHtgDDRef = "WaterMainCZ09Mar" SchDayClgDDRef = "WaterMainCZ09Mar"..</v>
      </c>
      <c r="E283" t="s">
        <v>982</v>
      </c>
      <c r="F283" t="str">
        <f t="shared" si="29"/>
        <v>Temperature</v>
      </c>
      <c r="G283" t="s">
        <v>790</v>
      </c>
      <c r="H283" t="s">
        <v>790</v>
      </c>
      <c r="I283" t="s">
        <v>790</v>
      </c>
      <c r="J283" t="s">
        <v>790</v>
      </c>
      <c r="K283" t="s">
        <v>790</v>
      </c>
      <c r="L283" t="s">
        <v>790</v>
      </c>
      <c r="M283" t="s">
        <v>790</v>
      </c>
      <c r="N283" t="s">
        <v>790</v>
      </c>
      <c r="O283" t="s">
        <v>790</v>
      </c>
      <c r="P283" t="s">
        <v>790</v>
      </c>
    </row>
    <row r="284" spans="1:16" x14ac:dyDescent="0.25">
      <c r="A284" t="str">
        <f t="shared" si="27"/>
        <v>SchWeek "WaterMainCZ09AprWk"  Type = "Temperature" SchDayMonRef = "WaterMainCZ09Apr" SchDayTueRef = "WaterMainCZ09Apr" SchDayWedRef = "WaterMainCZ09Apr" SchDayThuRef = "WaterMainCZ09Apr" SchDayFriRef = "WaterMainCZ09Apr" SchDaySatRef = "WaterMainCZ09Apr" SchDaySunRef = "WaterMainCZ09Apr" SchDayHolRef = "WaterMainCZ09Apr" SchDayHtgDDRef = "WaterMainCZ09Apr" SchDayClgDDRef = "WaterMainCZ09Apr"..</v>
      </c>
      <c r="B284" s="1" t="s">
        <v>623</v>
      </c>
      <c r="C284" t="str">
        <f t="shared" si="28"/>
        <v xml:space="preserve">SchWeek "WaterMainCZ09AprWk"  Type = "Temperature" </v>
      </c>
      <c r="D284" t="str">
        <f t="shared" si="26"/>
        <v>SchDayMonRef = "WaterMainCZ09Apr" SchDayTueRef = "WaterMainCZ09Apr" SchDayWedRef = "WaterMainCZ09Apr" SchDayThuRef = "WaterMainCZ09Apr" SchDayFriRef = "WaterMainCZ09Apr" SchDaySatRef = "WaterMainCZ09Apr" SchDaySunRef = "WaterMainCZ09Apr" SchDayHolRef = "WaterMainCZ09Apr" SchDayHtgDDRef = "WaterMainCZ09Apr" SchDayClgDDRef = "WaterMainCZ09Apr"..</v>
      </c>
      <c r="E284" t="s">
        <v>983</v>
      </c>
      <c r="F284" t="str">
        <f t="shared" si="29"/>
        <v>Temperature</v>
      </c>
      <c r="G284" t="s">
        <v>791</v>
      </c>
      <c r="H284" t="s">
        <v>791</v>
      </c>
      <c r="I284" t="s">
        <v>791</v>
      </c>
      <c r="J284" t="s">
        <v>791</v>
      </c>
      <c r="K284" t="s">
        <v>791</v>
      </c>
      <c r="L284" t="s">
        <v>791</v>
      </c>
      <c r="M284" t="s">
        <v>791</v>
      </c>
      <c r="N284" t="s">
        <v>791</v>
      </c>
      <c r="O284" t="s">
        <v>791</v>
      </c>
      <c r="P284" t="s">
        <v>791</v>
      </c>
    </row>
    <row r="285" spans="1:16" x14ac:dyDescent="0.25">
      <c r="A285" t="str">
        <f t="shared" si="27"/>
        <v>SchWeek "WaterMainCZ09MayWk"  Type = "Temperature" SchDayMonRef = "WaterMainCZ09May" SchDayTueRef = "WaterMainCZ09May" SchDayWedRef = "WaterMainCZ09May" SchDayThuRef = "WaterMainCZ09May" SchDayFriRef = "WaterMainCZ09May" SchDaySatRef = "WaterMainCZ09May" SchDaySunRef = "WaterMainCZ09May" SchDayHolRef = "WaterMainCZ09May" SchDayHtgDDRef = "WaterMainCZ09May" SchDayClgDDRef = "WaterMainCZ09May"..</v>
      </c>
      <c r="B285" s="1" t="s">
        <v>623</v>
      </c>
      <c r="C285" t="str">
        <f t="shared" si="28"/>
        <v xml:space="preserve">SchWeek "WaterMainCZ09MayWk"  Type = "Temperature" </v>
      </c>
      <c r="D285" t="str">
        <f t="shared" si="26"/>
        <v>SchDayMonRef = "WaterMainCZ09May" SchDayTueRef = "WaterMainCZ09May" SchDayWedRef = "WaterMainCZ09May" SchDayThuRef = "WaterMainCZ09May" SchDayFriRef = "WaterMainCZ09May" SchDaySatRef = "WaterMainCZ09May" SchDaySunRef = "WaterMainCZ09May" SchDayHolRef = "WaterMainCZ09May" SchDayHtgDDRef = "WaterMainCZ09May" SchDayClgDDRef = "WaterMainCZ09May"..</v>
      </c>
      <c r="E285" t="s">
        <v>984</v>
      </c>
      <c r="F285" t="str">
        <f t="shared" si="29"/>
        <v>Temperature</v>
      </c>
      <c r="G285" t="s">
        <v>792</v>
      </c>
      <c r="H285" t="s">
        <v>792</v>
      </c>
      <c r="I285" t="s">
        <v>792</v>
      </c>
      <c r="J285" t="s">
        <v>792</v>
      </c>
      <c r="K285" t="s">
        <v>792</v>
      </c>
      <c r="L285" t="s">
        <v>792</v>
      </c>
      <c r="M285" t="s">
        <v>792</v>
      </c>
      <c r="N285" t="s">
        <v>792</v>
      </c>
      <c r="O285" t="s">
        <v>792</v>
      </c>
      <c r="P285" t="s">
        <v>792</v>
      </c>
    </row>
    <row r="286" spans="1:16" x14ac:dyDescent="0.25">
      <c r="A286" t="str">
        <f t="shared" si="27"/>
        <v>SchWeek "WaterMainCZ09JunWk"  Type = "Temperature" SchDayMonRef = "WaterMainCZ09Jun" SchDayTueRef = "WaterMainCZ09Jun" SchDayWedRef = "WaterMainCZ09Jun" SchDayThuRef = "WaterMainCZ09Jun" SchDayFriRef = "WaterMainCZ09Jun" SchDaySatRef = "WaterMainCZ09Jun" SchDaySunRef = "WaterMainCZ09Jun" SchDayHolRef = "WaterMainCZ09Jun" SchDayHtgDDRef = "WaterMainCZ09Jun" SchDayClgDDRef = "WaterMainCZ09Jun"..</v>
      </c>
      <c r="B286" s="1" t="s">
        <v>623</v>
      </c>
      <c r="C286" t="str">
        <f t="shared" si="28"/>
        <v xml:space="preserve">SchWeek "WaterMainCZ09JunWk"  Type = "Temperature" </v>
      </c>
      <c r="D286" t="str">
        <f t="shared" si="26"/>
        <v>SchDayMonRef = "WaterMainCZ09Jun" SchDayTueRef = "WaterMainCZ09Jun" SchDayWedRef = "WaterMainCZ09Jun" SchDayThuRef = "WaterMainCZ09Jun" SchDayFriRef = "WaterMainCZ09Jun" SchDaySatRef = "WaterMainCZ09Jun" SchDaySunRef = "WaterMainCZ09Jun" SchDayHolRef = "WaterMainCZ09Jun" SchDayHtgDDRef = "WaterMainCZ09Jun" SchDayClgDDRef = "WaterMainCZ09Jun"..</v>
      </c>
      <c r="E286" t="s">
        <v>985</v>
      </c>
      <c r="F286" t="str">
        <f t="shared" si="29"/>
        <v>Temperature</v>
      </c>
      <c r="G286" t="s">
        <v>793</v>
      </c>
      <c r="H286" t="s">
        <v>793</v>
      </c>
      <c r="I286" t="s">
        <v>793</v>
      </c>
      <c r="J286" t="s">
        <v>793</v>
      </c>
      <c r="K286" t="s">
        <v>793</v>
      </c>
      <c r="L286" t="s">
        <v>793</v>
      </c>
      <c r="M286" t="s">
        <v>793</v>
      </c>
      <c r="N286" t="s">
        <v>793</v>
      </c>
      <c r="O286" t="s">
        <v>793</v>
      </c>
      <c r="P286" t="s">
        <v>793</v>
      </c>
    </row>
    <row r="287" spans="1:16" x14ac:dyDescent="0.25">
      <c r="A287" t="str">
        <f t="shared" si="27"/>
        <v>SchWeek "WaterMainCZ09JulWk"  Type = "Temperature" SchDayMonRef = "WaterMainCZ09Jul" SchDayTueRef = "WaterMainCZ09Jul" SchDayWedRef = "WaterMainCZ09Jul" SchDayThuRef = "WaterMainCZ09Jul" SchDayFriRef = "WaterMainCZ09Jul" SchDaySatRef = "WaterMainCZ09Jul" SchDaySunRef = "WaterMainCZ09Jul" SchDayHolRef = "WaterMainCZ09Jul" SchDayHtgDDRef = "WaterMainCZ09Jul" SchDayClgDDRef = "WaterMainCZ09Jul"..</v>
      </c>
      <c r="B287" s="1" t="s">
        <v>623</v>
      </c>
      <c r="C287" t="str">
        <f t="shared" si="28"/>
        <v xml:space="preserve">SchWeek "WaterMainCZ09JulWk"  Type = "Temperature" </v>
      </c>
      <c r="D287" t="str">
        <f t="shared" si="26"/>
        <v>SchDayMonRef = "WaterMainCZ09Jul" SchDayTueRef = "WaterMainCZ09Jul" SchDayWedRef = "WaterMainCZ09Jul" SchDayThuRef = "WaterMainCZ09Jul" SchDayFriRef = "WaterMainCZ09Jul" SchDaySatRef = "WaterMainCZ09Jul" SchDaySunRef = "WaterMainCZ09Jul" SchDayHolRef = "WaterMainCZ09Jul" SchDayHtgDDRef = "WaterMainCZ09Jul" SchDayClgDDRef = "WaterMainCZ09Jul"..</v>
      </c>
      <c r="E287" t="s">
        <v>986</v>
      </c>
      <c r="F287" t="str">
        <f t="shared" si="29"/>
        <v>Temperature</v>
      </c>
      <c r="G287" t="s">
        <v>794</v>
      </c>
      <c r="H287" t="s">
        <v>794</v>
      </c>
      <c r="I287" t="s">
        <v>794</v>
      </c>
      <c r="J287" t="s">
        <v>794</v>
      </c>
      <c r="K287" t="s">
        <v>794</v>
      </c>
      <c r="L287" t="s">
        <v>794</v>
      </c>
      <c r="M287" t="s">
        <v>794</v>
      </c>
      <c r="N287" t="s">
        <v>794</v>
      </c>
      <c r="O287" t="s">
        <v>794</v>
      </c>
      <c r="P287" t="s">
        <v>794</v>
      </c>
    </row>
    <row r="288" spans="1:16" x14ac:dyDescent="0.25">
      <c r="A288" t="str">
        <f t="shared" si="27"/>
        <v>SchWeek "WaterMainCZ09AugWk"  Type = "Temperature" SchDayMonRef = "WaterMainCZ09Aug" SchDayTueRef = "WaterMainCZ09Aug" SchDayWedRef = "WaterMainCZ09Aug" SchDayThuRef = "WaterMainCZ09Aug" SchDayFriRef = "WaterMainCZ09Aug" SchDaySatRef = "WaterMainCZ09Aug" SchDaySunRef = "WaterMainCZ09Aug" SchDayHolRef = "WaterMainCZ09Aug" SchDayHtgDDRef = "WaterMainCZ09Aug" SchDayClgDDRef = "WaterMainCZ09Aug"..</v>
      </c>
      <c r="B288" s="1" t="s">
        <v>623</v>
      </c>
      <c r="C288" t="str">
        <f t="shared" si="28"/>
        <v xml:space="preserve">SchWeek "WaterMainCZ09AugWk"  Type = "Temperature" </v>
      </c>
      <c r="D288" t="str">
        <f t="shared" si="26"/>
        <v>SchDayMonRef = "WaterMainCZ09Aug" SchDayTueRef = "WaterMainCZ09Aug" SchDayWedRef = "WaterMainCZ09Aug" SchDayThuRef = "WaterMainCZ09Aug" SchDayFriRef = "WaterMainCZ09Aug" SchDaySatRef = "WaterMainCZ09Aug" SchDaySunRef = "WaterMainCZ09Aug" SchDayHolRef = "WaterMainCZ09Aug" SchDayHtgDDRef = "WaterMainCZ09Aug" SchDayClgDDRef = "WaterMainCZ09Aug"..</v>
      </c>
      <c r="E288" t="s">
        <v>987</v>
      </c>
      <c r="F288" t="str">
        <f t="shared" si="29"/>
        <v>Temperature</v>
      </c>
      <c r="G288" t="s">
        <v>795</v>
      </c>
      <c r="H288" t="s">
        <v>795</v>
      </c>
      <c r="I288" t="s">
        <v>795</v>
      </c>
      <c r="J288" t="s">
        <v>795</v>
      </c>
      <c r="K288" t="s">
        <v>795</v>
      </c>
      <c r="L288" t="s">
        <v>795</v>
      </c>
      <c r="M288" t="s">
        <v>795</v>
      </c>
      <c r="N288" t="s">
        <v>795</v>
      </c>
      <c r="O288" t="s">
        <v>795</v>
      </c>
      <c r="P288" t="s">
        <v>795</v>
      </c>
    </row>
    <row r="289" spans="1:16" x14ac:dyDescent="0.25">
      <c r="A289" t="str">
        <f t="shared" si="27"/>
        <v>SchWeek "WaterMainCZ09SepWk"  Type = "Temperature" SchDayMonRef = "WaterMainCZ09Sep" SchDayTueRef = "WaterMainCZ09Sep" SchDayWedRef = "WaterMainCZ09Sep" SchDayThuRef = "WaterMainCZ09Sep" SchDayFriRef = "WaterMainCZ09Sep" SchDaySatRef = "WaterMainCZ09Sep" SchDaySunRef = "WaterMainCZ09Sep" SchDayHolRef = "WaterMainCZ09Sep" SchDayHtgDDRef = "WaterMainCZ09Sep" SchDayClgDDRef = "WaterMainCZ09Sep"..</v>
      </c>
      <c r="B289" s="1" t="s">
        <v>623</v>
      </c>
      <c r="C289" t="str">
        <f t="shared" si="28"/>
        <v xml:space="preserve">SchWeek "WaterMainCZ09SepWk"  Type = "Temperature" </v>
      </c>
      <c r="D289" t="str">
        <f t="shared" si="26"/>
        <v>SchDayMonRef = "WaterMainCZ09Sep" SchDayTueRef = "WaterMainCZ09Sep" SchDayWedRef = "WaterMainCZ09Sep" SchDayThuRef = "WaterMainCZ09Sep" SchDayFriRef = "WaterMainCZ09Sep" SchDaySatRef = "WaterMainCZ09Sep" SchDaySunRef = "WaterMainCZ09Sep" SchDayHolRef = "WaterMainCZ09Sep" SchDayHtgDDRef = "WaterMainCZ09Sep" SchDayClgDDRef = "WaterMainCZ09Sep"..</v>
      </c>
      <c r="E289" t="s">
        <v>988</v>
      </c>
      <c r="F289" t="str">
        <f t="shared" si="29"/>
        <v>Temperature</v>
      </c>
      <c r="G289" t="s">
        <v>796</v>
      </c>
      <c r="H289" t="s">
        <v>796</v>
      </c>
      <c r="I289" t="s">
        <v>796</v>
      </c>
      <c r="J289" t="s">
        <v>796</v>
      </c>
      <c r="K289" t="s">
        <v>796</v>
      </c>
      <c r="L289" t="s">
        <v>796</v>
      </c>
      <c r="M289" t="s">
        <v>796</v>
      </c>
      <c r="N289" t="s">
        <v>796</v>
      </c>
      <c r="O289" t="s">
        <v>796</v>
      </c>
      <c r="P289" t="s">
        <v>796</v>
      </c>
    </row>
    <row r="290" spans="1:16" x14ac:dyDescent="0.25">
      <c r="A290" t="str">
        <f t="shared" si="27"/>
        <v>SchWeek "WaterMainCZ09OctWk"  Type = "Temperature" SchDayMonRef = "WaterMainCZ09Oct" SchDayTueRef = "WaterMainCZ09Oct" SchDayWedRef = "WaterMainCZ09Oct" SchDayThuRef = "WaterMainCZ09Oct" SchDayFriRef = "WaterMainCZ09Oct" SchDaySatRef = "WaterMainCZ09Oct" SchDaySunRef = "WaterMainCZ09Oct" SchDayHolRef = "WaterMainCZ09Oct" SchDayHtgDDRef = "WaterMainCZ09Oct" SchDayClgDDRef = "WaterMainCZ09Oct"..</v>
      </c>
      <c r="B290" s="1" t="s">
        <v>623</v>
      </c>
      <c r="C290" t="str">
        <f t="shared" si="28"/>
        <v xml:space="preserve">SchWeek "WaterMainCZ09OctWk"  Type = "Temperature" </v>
      </c>
      <c r="D290" t="str">
        <f t="shared" si="26"/>
        <v>SchDayMonRef = "WaterMainCZ09Oct" SchDayTueRef = "WaterMainCZ09Oct" SchDayWedRef = "WaterMainCZ09Oct" SchDayThuRef = "WaterMainCZ09Oct" SchDayFriRef = "WaterMainCZ09Oct" SchDaySatRef = "WaterMainCZ09Oct" SchDaySunRef = "WaterMainCZ09Oct" SchDayHolRef = "WaterMainCZ09Oct" SchDayHtgDDRef = "WaterMainCZ09Oct" SchDayClgDDRef = "WaterMainCZ09Oct"..</v>
      </c>
      <c r="E290" t="s">
        <v>989</v>
      </c>
      <c r="F290" t="str">
        <f t="shared" si="29"/>
        <v>Temperature</v>
      </c>
      <c r="G290" t="s">
        <v>797</v>
      </c>
      <c r="H290" t="s">
        <v>797</v>
      </c>
      <c r="I290" t="s">
        <v>797</v>
      </c>
      <c r="J290" t="s">
        <v>797</v>
      </c>
      <c r="K290" t="s">
        <v>797</v>
      </c>
      <c r="L290" t="s">
        <v>797</v>
      </c>
      <c r="M290" t="s">
        <v>797</v>
      </c>
      <c r="N290" t="s">
        <v>797</v>
      </c>
      <c r="O290" t="s">
        <v>797</v>
      </c>
      <c r="P290" t="s">
        <v>797</v>
      </c>
    </row>
    <row r="291" spans="1:16" x14ac:dyDescent="0.25">
      <c r="A291" t="str">
        <f t="shared" si="27"/>
        <v>SchWeek "WaterMainCZ09NovWk"  Type = "Temperature" SchDayMonRef = "WaterMainCZ09Nov" SchDayTueRef = "WaterMainCZ09Nov" SchDayWedRef = "WaterMainCZ09Nov" SchDayThuRef = "WaterMainCZ09Nov" SchDayFriRef = "WaterMainCZ09Nov" SchDaySatRef = "WaterMainCZ09Nov" SchDaySunRef = "WaterMainCZ09Nov" SchDayHolRef = "WaterMainCZ09Nov" SchDayHtgDDRef = "WaterMainCZ09Nov" SchDayClgDDRef = "WaterMainCZ09Nov"..</v>
      </c>
      <c r="B291" s="1" t="s">
        <v>623</v>
      </c>
      <c r="C291" t="str">
        <f t="shared" si="28"/>
        <v xml:space="preserve">SchWeek "WaterMainCZ09NovWk"  Type = "Temperature" </v>
      </c>
      <c r="D291" t="str">
        <f t="shared" si="26"/>
        <v>SchDayMonRef = "WaterMainCZ09Nov" SchDayTueRef = "WaterMainCZ09Nov" SchDayWedRef = "WaterMainCZ09Nov" SchDayThuRef = "WaterMainCZ09Nov" SchDayFriRef = "WaterMainCZ09Nov" SchDaySatRef = "WaterMainCZ09Nov" SchDaySunRef = "WaterMainCZ09Nov" SchDayHolRef = "WaterMainCZ09Nov" SchDayHtgDDRef = "WaterMainCZ09Nov" SchDayClgDDRef = "WaterMainCZ09Nov"..</v>
      </c>
      <c r="E291" t="s">
        <v>990</v>
      </c>
      <c r="F291" t="str">
        <f t="shared" si="29"/>
        <v>Temperature</v>
      </c>
      <c r="G291" t="s">
        <v>798</v>
      </c>
      <c r="H291" t="s">
        <v>798</v>
      </c>
      <c r="I291" t="s">
        <v>798</v>
      </c>
      <c r="J291" t="s">
        <v>798</v>
      </c>
      <c r="K291" t="s">
        <v>798</v>
      </c>
      <c r="L291" t="s">
        <v>798</v>
      </c>
      <c r="M291" t="s">
        <v>798</v>
      </c>
      <c r="N291" t="s">
        <v>798</v>
      </c>
      <c r="O291" t="s">
        <v>798</v>
      </c>
      <c r="P291" t="s">
        <v>798</v>
      </c>
    </row>
    <row r="292" spans="1:16" x14ac:dyDescent="0.25">
      <c r="A292" t="str">
        <f t="shared" si="27"/>
        <v>SchWeek "WaterMainCZ09DecWk"  Type = "Temperature" SchDayMonRef = "WaterMainCZ09Dec" SchDayTueRef = "WaterMainCZ09Dec" SchDayWedRef = "WaterMainCZ09Dec" SchDayThuRef = "WaterMainCZ09Dec" SchDayFriRef = "WaterMainCZ09Dec" SchDaySatRef = "WaterMainCZ09Dec" SchDaySunRef = "WaterMainCZ09Dec" SchDayHolRef = "WaterMainCZ09Dec" SchDayHtgDDRef = "WaterMainCZ09Dec" SchDayClgDDRef = "WaterMainCZ09Dec"..</v>
      </c>
      <c r="B292" s="1" t="s">
        <v>623</v>
      </c>
      <c r="C292" t="str">
        <f t="shared" si="28"/>
        <v xml:space="preserve">SchWeek "WaterMainCZ09DecWk"  Type = "Temperature" </v>
      </c>
      <c r="D292" t="str">
        <f t="shared" si="26"/>
        <v>SchDayMonRef = "WaterMainCZ09Dec" SchDayTueRef = "WaterMainCZ09Dec" SchDayWedRef = "WaterMainCZ09Dec" SchDayThuRef = "WaterMainCZ09Dec" SchDayFriRef = "WaterMainCZ09Dec" SchDaySatRef = "WaterMainCZ09Dec" SchDaySunRef = "WaterMainCZ09Dec" SchDayHolRef = "WaterMainCZ09Dec" SchDayHtgDDRef = "WaterMainCZ09Dec" SchDayClgDDRef = "WaterMainCZ09Dec"..</v>
      </c>
      <c r="E292" t="s">
        <v>991</v>
      </c>
      <c r="F292" t="str">
        <f t="shared" si="29"/>
        <v>Temperature</v>
      </c>
      <c r="G292" t="s">
        <v>799</v>
      </c>
      <c r="H292" t="s">
        <v>799</v>
      </c>
      <c r="I292" t="s">
        <v>799</v>
      </c>
      <c r="J292" t="s">
        <v>799</v>
      </c>
      <c r="K292" t="s">
        <v>799</v>
      </c>
      <c r="L292" t="s">
        <v>799</v>
      </c>
      <c r="M292" t="s">
        <v>799</v>
      </c>
      <c r="N292" t="s">
        <v>799</v>
      </c>
      <c r="O292" t="s">
        <v>799</v>
      </c>
      <c r="P292" t="s">
        <v>799</v>
      </c>
    </row>
    <row r="293" spans="1:16" x14ac:dyDescent="0.25">
      <c r="A293" t="str">
        <f t="shared" si="27"/>
        <v>SchWeek "WaterMainCZ10JanWk"  Type = "Temperature" SchDayMonRef = "WaterMainCZ10Jan" SchDayTueRef = "WaterMainCZ10Jan" SchDayWedRef = "WaterMainCZ10Jan" SchDayThuRef = "WaterMainCZ10Jan" SchDayFriRef = "WaterMainCZ10Jan" SchDaySatRef = "WaterMainCZ10Jan" SchDaySunRef = "WaterMainCZ10Jan" SchDayHolRef = "WaterMainCZ10Jan" SchDayHtgDDRef = "WaterMainCZ10Jan" SchDayClgDDRef = "WaterMainCZ10Jan"..</v>
      </c>
      <c r="B293" s="1" t="s">
        <v>623</v>
      </c>
      <c r="C293" t="str">
        <f t="shared" si="28"/>
        <v xml:space="preserve">SchWeek "WaterMainCZ10JanWk"  Type = "Temperature" </v>
      </c>
      <c r="D293" t="str">
        <f t="shared" si="26"/>
        <v>SchDayMonRef = "WaterMainCZ10Jan" SchDayTueRef = "WaterMainCZ10Jan" SchDayWedRef = "WaterMainCZ10Jan" SchDayThuRef = "WaterMainCZ10Jan" SchDayFriRef = "WaterMainCZ10Jan" SchDaySatRef = "WaterMainCZ10Jan" SchDaySunRef = "WaterMainCZ10Jan" SchDayHolRef = "WaterMainCZ10Jan" SchDayHtgDDRef = "WaterMainCZ10Jan" SchDayClgDDRef = "WaterMainCZ10Jan"..</v>
      </c>
      <c r="E293" t="s">
        <v>992</v>
      </c>
      <c r="F293" t="str">
        <f t="shared" si="29"/>
        <v>Temperature</v>
      </c>
      <c r="G293" t="s">
        <v>800</v>
      </c>
      <c r="H293" t="s">
        <v>800</v>
      </c>
      <c r="I293" t="s">
        <v>800</v>
      </c>
      <c r="J293" t="s">
        <v>800</v>
      </c>
      <c r="K293" t="s">
        <v>800</v>
      </c>
      <c r="L293" t="s">
        <v>800</v>
      </c>
      <c r="M293" t="s">
        <v>800</v>
      </c>
      <c r="N293" t="s">
        <v>800</v>
      </c>
      <c r="O293" t="s">
        <v>800</v>
      </c>
      <c r="P293" t="s">
        <v>800</v>
      </c>
    </row>
    <row r="294" spans="1:16" x14ac:dyDescent="0.25">
      <c r="A294" t="str">
        <f t="shared" si="27"/>
        <v>SchWeek "WaterMainCZ10FebWk"  Type = "Temperature" SchDayMonRef = "WaterMainCZ10Feb" SchDayTueRef = "WaterMainCZ10Feb" SchDayWedRef = "WaterMainCZ10Feb" SchDayThuRef = "WaterMainCZ10Feb" SchDayFriRef = "WaterMainCZ10Feb" SchDaySatRef = "WaterMainCZ10Feb" SchDaySunRef = "WaterMainCZ10Feb" SchDayHolRef = "WaterMainCZ10Feb" SchDayHtgDDRef = "WaterMainCZ10Feb" SchDayClgDDRef = "WaterMainCZ10Feb"..</v>
      </c>
      <c r="B294" s="1" t="s">
        <v>623</v>
      </c>
      <c r="C294" t="str">
        <f t="shared" si="28"/>
        <v xml:space="preserve">SchWeek "WaterMainCZ10FebWk"  Type = "Temperature" </v>
      </c>
      <c r="D294" t="str">
        <f t="shared" si="26"/>
        <v>SchDayMonRef = "WaterMainCZ10Feb" SchDayTueRef = "WaterMainCZ10Feb" SchDayWedRef = "WaterMainCZ10Feb" SchDayThuRef = "WaterMainCZ10Feb" SchDayFriRef = "WaterMainCZ10Feb" SchDaySatRef = "WaterMainCZ10Feb" SchDaySunRef = "WaterMainCZ10Feb" SchDayHolRef = "WaterMainCZ10Feb" SchDayHtgDDRef = "WaterMainCZ10Feb" SchDayClgDDRef = "WaterMainCZ10Feb"..</v>
      </c>
      <c r="E294" t="s">
        <v>993</v>
      </c>
      <c r="F294" t="str">
        <f t="shared" si="29"/>
        <v>Temperature</v>
      </c>
      <c r="G294" t="s">
        <v>801</v>
      </c>
      <c r="H294" t="s">
        <v>801</v>
      </c>
      <c r="I294" t="s">
        <v>801</v>
      </c>
      <c r="J294" t="s">
        <v>801</v>
      </c>
      <c r="K294" t="s">
        <v>801</v>
      </c>
      <c r="L294" t="s">
        <v>801</v>
      </c>
      <c r="M294" t="s">
        <v>801</v>
      </c>
      <c r="N294" t="s">
        <v>801</v>
      </c>
      <c r="O294" t="s">
        <v>801</v>
      </c>
      <c r="P294" t="s">
        <v>801</v>
      </c>
    </row>
    <row r="295" spans="1:16" x14ac:dyDescent="0.25">
      <c r="A295" t="str">
        <f t="shared" si="27"/>
        <v>SchWeek "WaterMainCZ10MarWk"  Type = "Temperature" SchDayMonRef = "WaterMainCZ10Mar" SchDayTueRef = "WaterMainCZ10Mar" SchDayWedRef = "WaterMainCZ10Mar" SchDayThuRef = "WaterMainCZ10Mar" SchDayFriRef = "WaterMainCZ10Mar" SchDaySatRef = "WaterMainCZ10Mar" SchDaySunRef = "WaterMainCZ10Mar" SchDayHolRef = "WaterMainCZ10Mar" SchDayHtgDDRef = "WaterMainCZ10Mar" SchDayClgDDRef = "WaterMainCZ10Mar"..</v>
      </c>
      <c r="B295" s="1" t="s">
        <v>623</v>
      </c>
      <c r="C295" t="str">
        <f t="shared" si="28"/>
        <v xml:space="preserve">SchWeek "WaterMainCZ10MarWk"  Type = "Temperature" </v>
      </c>
      <c r="D295" t="str">
        <f t="shared" ref="D295:D358" si="30">CONCATENATE(G$1,G295,H$1,H295,I$1,I295,J$1,J295,K$1,K295,L$1,L295,M$1,M295,N$1,N295,O$1,O295,P$1,P295,"""..")</f>
        <v>SchDayMonRef = "WaterMainCZ10Mar" SchDayTueRef = "WaterMainCZ10Mar" SchDayWedRef = "WaterMainCZ10Mar" SchDayThuRef = "WaterMainCZ10Mar" SchDayFriRef = "WaterMainCZ10Mar" SchDaySatRef = "WaterMainCZ10Mar" SchDaySunRef = "WaterMainCZ10Mar" SchDayHolRef = "WaterMainCZ10Mar" SchDayHtgDDRef = "WaterMainCZ10Mar" SchDayClgDDRef = "WaterMainCZ10Mar"..</v>
      </c>
      <c r="E295" t="s">
        <v>994</v>
      </c>
      <c r="F295" t="str">
        <f t="shared" si="29"/>
        <v>Temperature</v>
      </c>
      <c r="G295" t="s">
        <v>802</v>
      </c>
      <c r="H295" t="s">
        <v>802</v>
      </c>
      <c r="I295" t="s">
        <v>802</v>
      </c>
      <c r="J295" t="s">
        <v>802</v>
      </c>
      <c r="K295" t="s">
        <v>802</v>
      </c>
      <c r="L295" t="s">
        <v>802</v>
      </c>
      <c r="M295" t="s">
        <v>802</v>
      </c>
      <c r="N295" t="s">
        <v>802</v>
      </c>
      <c r="O295" t="s">
        <v>802</v>
      </c>
      <c r="P295" t="s">
        <v>802</v>
      </c>
    </row>
    <row r="296" spans="1:16" x14ac:dyDescent="0.25">
      <c r="A296" t="str">
        <f t="shared" ref="A296:A359" si="31">CONCATENATE(C296,D296)</f>
        <v>SchWeek "WaterMainCZ10AprWk"  Type = "Temperature" SchDayMonRef = "WaterMainCZ10Apr" SchDayTueRef = "WaterMainCZ10Apr" SchDayWedRef = "WaterMainCZ10Apr" SchDayThuRef = "WaterMainCZ10Apr" SchDayFriRef = "WaterMainCZ10Apr" SchDaySatRef = "WaterMainCZ10Apr" SchDaySunRef = "WaterMainCZ10Apr" SchDayHolRef = "WaterMainCZ10Apr" SchDayHtgDDRef = "WaterMainCZ10Apr" SchDayClgDDRef = "WaterMainCZ10Apr"..</v>
      </c>
      <c r="B296" s="1" t="s">
        <v>623</v>
      </c>
      <c r="C296" t="str">
        <f t="shared" ref="C296:C359" si="32">CONCATENATE("SchWeek """,E296,"""  Type = """,F296,""" ")</f>
        <v xml:space="preserve">SchWeek "WaterMainCZ10AprWk"  Type = "Temperature" </v>
      </c>
      <c r="D296" t="str">
        <f t="shared" si="30"/>
        <v>SchDayMonRef = "WaterMainCZ10Apr" SchDayTueRef = "WaterMainCZ10Apr" SchDayWedRef = "WaterMainCZ10Apr" SchDayThuRef = "WaterMainCZ10Apr" SchDayFriRef = "WaterMainCZ10Apr" SchDaySatRef = "WaterMainCZ10Apr" SchDaySunRef = "WaterMainCZ10Apr" SchDayHolRef = "WaterMainCZ10Apr" SchDayHtgDDRef = "WaterMainCZ10Apr" SchDayClgDDRef = "WaterMainCZ10Apr"..</v>
      </c>
      <c r="E296" t="s">
        <v>995</v>
      </c>
      <c r="F296" t="str">
        <f t="shared" si="29"/>
        <v>Temperature</v>
      </c>
      <c r="G296" t="s">
        <v>803</v>
      </c>
      <c r="H296" t="s">
        <v>803</v>
      </c>
      <c r="I296" t="s">
        <v>803</v>
      </c>
      <c r="J296" t="s">
        <v>803</v>
      </c>
      <c r="K296" t="s">
        <v>803</v>
      </c>
      <c r="L296" t="s">
        <v>803</v>
      </c>
      <c r="M296" t="s">
        <v>803</v>
      </c>
      <c r="N296" t="s">
        <v>803</v>
      </c>
      <c r="O296" t="s">
        <v>803</v>
      </c>
      <c r="P296" t="s">
        <v>803</v>
      </c>
    </row>
    <row r="297" spans="1:16" x14ac:dyDescent="0.25">
      <c r="A297" t="str">
        <f t="shared" si="31"/>
        <v>SchWeek "WaterMainCZ10MayWk"  Type = "Temperature" SchDayMonRef = "WaterMainCZ10May" SchDayTueRef = "WaterMainCZ10May" SchDayWedRef = "WaterMainCZ10May" SchDayThuRef = "WaterMainCZ10May" SchDayFriRef = "WaterMainCZ10May" SchDaySatRef = "WaterMainCZ10May" SchDaySunRef = "WaterMainCZ10May" SchDayHolRef = "WaterMainCZ10May" SchDayHtgDDRef = "WaterMainCZ10May" SchDayClgDDRef = "WaterMainCZ10May"..</v>
      </c>
      <c r="B297" s="1" t="s">
        <v>623</v>
      </c>
      <c r="C297" t="str">
        <f t="shared" si="32"/>
        <v xml:space="preserve">SchWeek "WaterMainCZ10MayWk"  Type = "Temperature" </v>
      </c>
      <c r="D297" t="str">
        <f t="shared" si="30"/>
        <v>SchDayMonRef = "WaterMainCZ10May" SchDayTueRef = "WaterMainCZ10May" SchDayWedRef = "WaterMainCZ10May" SchDayThuRef = "WaterMainCZ10May" SchDayFriRef = "WaterMainCZ10May" SchDaySatRef = "WaterMainCZ10May" SchDaySunRef = "WaterMainCZ10May" SchDayHolRef = "WaterMainCZ10May" SchDayHtgDDRef = "WaterMainCZ10May" SchDayClgDDRef = "WaterMainCZ10May"..</v>
      </c>
      <c r="E297" t="s">
        <v>996</v>
      </c>
      <c r="F297" t="str">
        <f t="shared" si="29"/>
        <v>Temperature</v>
      </c>
      <c r="G297" t="s">
        <v>804</v>
      </c>
      <c r="H297" t="s">
        <v>804</v>
      </c>
      <c r="I297" t="s">
        <v>804</v>
      </c>
      <c r="J297" t="s">
        <v>804</v>
      </c>
      <c r="K297" t="s">
        <v>804</v>
      </c>
      <c r="L297" t="s">
        <v>804</v>
      </c>
      <c r="M297" t="s">
        <v>804</v>
      </c>
      <c r="N297" t="s">
        <v>804</v>
      </c>
      <c r="O297" t="s">
        <v>804</v>
      </c>
      <c r="P297" t="s">
        <v>804</v>
      </c>
    </row>
    <row r="298" spans="1:16" x14ac:dyDescent="0.25">
      <c r="A298" t="str">
        <f t="shared" si="31"/>
        <v>SchWeek "WaterMainCZ10JunWk"  Type = "Temperature" SchDayMonRef = "WaterMainCZ10Jun" SchDayTueRef = "WaterMainCZ10Jun" SchDayWedRef = "WaterMainCZ10Jun" SchDayThuRef = "WaterMainCZ10Jun" SchDayFriRef = "WaterMainCZ10Jun" SchDaySatRef = "WaterMainCZ10Jun" SchDaySunRef = "WaterMainCZ10Jun" SchDayHolRef = "WaterMainCZ10Jun" SchDayHtgDDRef = "WaterMainCZ10Jun" SchDayClgDDRef = "WaterMainCZ10Jun"..</v>
      </c>
      <c r="B298" s="1" t="s">
        <v>623</v>
      </c>
      <c r="C298" t="str">
        <f t="shared" si="32"/>
        <v xml:space="preserve">SchWeek "WaterMainCZ10JunWk"  Type = "Temperature" </v>
      </c>
      <c r="D298" t="str">
        <f t="shared" si="30"/>
        <v>SchDayMonRef = "WaterMainCZ10Jun" SchDayTueRef = "WaterMainCZ10Jun" SchDayWedRef = "WaterMainCZ10Jun" SchDayThuRef = "WaterMainCZ10Jun" SchDayFriRef = "WaterMainCZ10Jun" SchDaySatRef = "WaterMainCZ10Jun" SchDaySunRef = "WaterMainCZ10Jun" SchDayHolRef = "WaterMainCZ10Jun" SchDayHtgDDRef = "WaterMainCZ10Jun" SchDayClgDDRef = "WaterMainCZ10Jun"..</v>
      </c>
      <c r="E298" t="s">
        <v>997</v>
      </c>
      <c r="F298" t="str">
        <f t="shared" si="29"/>
        <v>Temperature</v>
      </c>
      <c r="G298" t="s">
        <v>805</v>
      </c>
      <c r="H298" t="s">
        <v>805</v>
      </c>
      <c r="I298" t="s">
        <v>805</v>
      </c>
      <c r="J298" t="s">
        <v>805</v>
      </c>
      <c r="K298" t="s">
        <v>805</v>
      </c>
      <c r="L298" t="s">
        <v>805</v>
      </c>
      <c r="M298" t="s">
        <v>805</v>
      </c>
      <c r="N298" t="s">
        <v>805</v>
      </c>
      <c r="O298" t="s">
        <v>805</v>
      </c>
      <c r="P298" t="s">
        <v>805</v>
      </c>
    </row>
    <row r="299" spans="1:16" x14ac:dyDescent="0.25">
      <c r="A299" t="str">
        <f t="shared" si="31"/>
        <v>SchWeek "WaterMainCZ10JulWk"  Type = "Temperature" SchDayMonRef = "WaterMainCZ10Jul" SchDayTueRef = "WaterMainCZ10Jul" SchDayWedRef = "WaterMainCZ10Jul" SchDayThuRef = "WaterMainCZ10Jul" SchDayFriRef = "WaterMainCZ10Jul" SchDaySatRef = "WaterMainCZ10Jul" SchDaySunRef = "WaterMainCZ10Jul" SchDayHolRef = "WaterMainCZ10Jul" SchDayHtgDDRef = "WaterMainCZ10Jul" SchDayClgDDRef = "WaterMainCZ10Jul"..</v>
      </c>
      <c r="B299" s="1" t="s">
        <v>623</v>
      </c>
      <c r="C299" t="str">
        <f t="shared" si="32"/>
        <v xml:space="preserve">SchWeek "WaterMainCZ10JulWk"  Type = "Temperature" </v>
      </c>
      <c r="D299" t="str">
        <f t="shared" si="30"/>
        <v>SchDayMonRef = "WaterMainCZ10Jul" SchDayTueRef = "WaterMainCZ10Jul" SchDayWedRef = "WaterMainCZ10Jul" SchDayThuRef = "WaterMainCZ10Jul" SchDayFriRef = "WaterMainCZ10Jul" SchDaySatRef = "WaterMainCZ10Jul" SchDaySunRef = "WaterMainCZ10Jul" SchDayHolRef = "WaterMainCZ10Jul" SchDayHtgDDRef = "WaterMainCZ10Jul" SchDayClgDDRef = "WaterMainCZ10Jul"..</v>
      </c>
      <c r="E299" t="s">
        <v>998</v>
      </c>
      <c r="F299" t="str">
        <f t="shared" si="29"/>
        <v>Temperature</v>
      </c>
      <c r="G299" t="s">
        <v>806</v>
      </c>
      <c r="H299" t="s">
        <v>806</v>
      </c>
      <c r="I299" t="s">
        <v>806</v>
      </c>
      <c r="J299" t="s">
        <v>806</v>
      </c>
      <c r="K299" t="s">
        <v>806</v>
      </c>
      <c r="L299" t="s">
        <v>806</v>
      </c>
      <c r="M299" t="s">
        <v>806</v>
      </c>
      <c r="N299" t="s">
        <v>806</v>
      </c>
      <c r="O299" t="s">
        <v>806</v>
      </c>
      <c r="P299" t="s">
        <v>806</v>
      </c>
    </row>
    <row r="300" spans="1:16" x14ac:dyDescent="0.25">
      <c r="A300" t="str">
        <f t="shared" si="31"/>
        <v>SchWeek "WaterMainCZ10AugWk"  Type = "Temperature" SchDayMonRef = "WaterMainCZ10Aug" SchDayTueRef = "WaterMainCZ10Aug" SchDayWedRef = "WaterMainCZ10Aug" SchDayThuRef = "WaterMainCZ10Aug" SchDayFriRef = "WaterMainCZ10Aug" SchDaySatRef = "WaterMainCZ10Aug" SchDaySunRef = "WaterMainCZ10Aug" SchDayHolRef = "WaterMainCZ10Aug" SchDayHtgDDRef = "WaterMainCZ10Aug" SchDayClgDDRef = "WaterMainCZ10Aug"..</v>
      </c>
      <c r="B300" s="1" t="s">
        <v>623</v>
      </c>
      <c r="C300" t="str">
        <f t="shared" si="32"/>
        <v xml:space="preserve">SchWeek "WaterMainCZ10AugWk"  Type = "Temperature" </v>
      </c>
      <c r="D300" t="str">
        <f t="shared" si="30"/>
        <v>SchDayMonRef = "WaterMainCZ10Aug" SchDayTueRef = "WaterMainCZ10Aug" SchDayWedRef = "WaterMainCZ10Aug" SchDayThuRef = "WaterMainCZ10Aug" SchDayFriRef = "WaterMainCZ10Aug" SchDaySatRef = "WaterMainCZ10Aug" SchDaySunRef = "WaterMainCZ10Aug" SchDayHolRef = "WaterMainCZ10Aug" SchDayHtgDDRef = "WaterMainCZ10Aug" SchDayClgDDRef = "WaterMainCZ10Aug"..</v>
      </c>
      <c r="E300" t="s">
        <v>999</v>
      </c>
      <c r="F300" t="str">
        <f t="shared" si="29"/>
        <v>Temperature</v>
      </c>
      <c r="G300" t="s">
        <v>807</v>
      </c>
      <c r="H300" t="s">
        <v>807</v>
      </c>
      <c r="I300" t="s">
        <v>807</v>
      </c>
      <c r="J300" t="s">
        <v>807</v>
      </c>
      <c r="K300" t="s">
        <v>807</v>
      </c>
      <c r="L300" t="s">
        <v>807</v>
      </c>
      <c r="M300" t="s">
        <v>807</v>
      </c>
      <c r="N300" t="s">
        <v>807</v>
      </c>
      <c r="O300" t="s">
        <v>807</v>
      </c>
      <c r="P300" t="s">
        <v>807</v>
      </c>
    </row>
    <row r="301" spans="1:16" x14ac:dyDescent="0.25">
      <c r="A301" t="str">
        <f t="shared" si="31"/>
        <v>SchWeek "WaterMainCZ10SepWk"  Type = "Temperature" SchDayMonRef = "WaterMainCZ10Sep" SchDayTueRef = "WaterMainCZ10Sep" SchDayWedRef = "WaterMainCZ10Sep" SchDayThuRef = "WaterMainCZ10Sep" SchDayFriRef = "WaterMainCZ10Sep" SchDaySatRef = "WaterMainCZ10Sep" SchDaySunRef = "WaterMainCZ10Sep" SchDayHolRef = "WaterMainCZ10Sep" SchDayHtgDDRef = "WaterMainCZ10Sep" SchDayClgDDRef = "WaterMainCZ10Sep"..</v>
      </c>
      <c r="B301" s="1" t="s">
        <v>623</v>
      </c>
      <c r="C301" t="str">
        <f t="shared" si="32"/>
        <v xml:space="preserve">SchWeek "WaterMainCZ10SepWk"  Type = "Temperature" </v>
      </c>
      <c r="D301" t="str">
        <f t="shared" si="30"/>
        <v>SchDayMonRef = "WaterMainCZ10Sep" SchDayTueRef = "WaterMainCZ10Sep" SchDayWedRef = "WaterMainCZ10Sep" SchDayThuRef = "WaterMainCZ10Sep" SchDayFriRef = "WaterMainCZ10Sep" SchDaySatRef = "WaterMainCZ10Sep" SchDaySunRef = "WaterMainCZ10Sep" SchDayHolRef = "WaterMainCZ10Sep" SchDayHtgDDRef = "WaterMainCZ10Sep" SchDayClgDDRef = "WaterMainCZ10Sep"..</v>
      </c>
      <c r="E301" t="s">
        <v>1000</v>
      </c>
      <c r="F301" t="str">
        <f t="shared" si="29"/>
        <v>Temperature</v>
      </c>
      <c r="G301" t="s">
        <v>808</v>
      </c>
      <c r="H301" t="s">
        <v>808</v>
      </c>
      <c r="I301" t="s">
        <v>808</v>
      </c>
      <c r="J301" t="s">
        <v>808</v>
      </c>
      <c r="K301" t="s">
        <v>808</v>
      </c>
      <c r="L301" t="s">
        <v>808</v>
      </c>
      <c r="M301" t="s">
        <v>808</v>
      </c>
      <c r="N301" t="s">
        <v>808</v>
      </c>
      <c r="O301" t="s">
        <v>808</v>
      </c>
      <c r="P301" t="s">
        <v>808</v>
      </c>
    </row>
    <row r="302" spans="1:16" x14ac:dyDescent="0.25">
      <c r="A302" t="str">
        <f t="shared" si="31"/>
        <v>SchWeek "WaterMainCZ10OctWk"  Type = "Temperature" SchDayMonRef = "WaterMainCZ10Oct" SchDayTueRef = "WaterMainCZ10Oct" SchDayWedRef = "WaterMainCZ10Oct" SchDayThuRef = "WaterMainCZ10Oct" SchDayFriRef = "WaterMainCZ10Oct" SchDaySatRef = "WaterMainCZ10Oct" SchDaySunRef = "WaterMainCZ10Oct" SchDayHolRef = "WaterMainCZ10Oct" SchDayHtgDDRef = "WaterMainCZ10Oct" SchDayClgDDRef = "WaterMainCZ10Oct"..</v>
      </c>
      <c r="B302" s="1" t="s">
        <v>623</v>
      </c>
      <c r="C302" t="str">
        <f t="shared" si="32"/>
        <v xml:space="preserve">SchWeek "WaterMainCZ10OctWk"  Type = "Temperature" </v>
      </c>
      <c r="D302" t="str">
        <f t="shared" si="30"/>
        <v>SchDayMonRef = "WaterMainCZ10Oct" SchDayTueRef = "WaterMainCZ10Oct" SchDayWedRef = "WaterMainCZ10Oct" SchDayThuRef = "WaterMainCZ10Oct" SchDayFriRef = "WaterMainCZ10Oct" SchDaySatRef = "WaterMainCZ10Oct" SchDaySunRef = "WaterMainCZ10Oct" SchDayHolRef = "WaterMainCZ10Oct" SchDayHtgDDRef = "WaterMainCZ10Oct" SchDayClgDDRef = "WaterMainCZ10Oct"..</v>
      </c>
      <c r="E302" t="s">
        <v>1001</v>
      </c>
      <c r="F302" t="str">
        <f t="shared" si="29"/>
        <v>Temperature</v>
      </c>
      <c r="G302" t="s">
        <v>809</v>
      </c>
      <c r="H302" t="s">
        <v>809</v>
      </c>
      <c r="I302" t="s">
        <v>809</v>
      </c>
      <c r="J302" t="s">
        <v>809</v>
      </c>
      <c r="K302" t="s">
        <v>809</v>
      </c>
      <c r="L302" t="s">
        <v>809</v>
      </c>
      <c r="M302" t="s">
        <v>809</v>
      </c>
      <c r="N302" t="s">
        <v>809</v>
      </c>
      <c r="O302" t="s">
        <v>809</v>
      </c>
      <c r="P302" t="s">
        <v>809</v>
      </c>
    </row>
    <row r="303" spans="1:16" x14ac:dyDescent="0.25">
      <c r="A303" t="str">
        <f t="shared" si="31"/>
        <v>SchWeek "WaterMainCZ10NovWk"  Type = "Temperature" SchDayMonRef = "WaterMainCZ10Nov" SchDayTueRef = "WaterMainCZ10Nov" SchDayWedRef = "WaterMainCZ10Nov" SchDayThuRef = "WaterMainCZ10Nov" SchDayFriRef = "WaterMainCZ10Nov" SchDaySatRef = "WaterMainCZ10Nov" SchDaySunRef = "WaterMainCZ10Nov" SchDayHolRef = "WaterMainCZ10Nov" SchDayHtgDDRef = "WaterMainCZ10Nov" SchDayClgDDRef = "WaterMainCZ10Nov"..</v>
      </c>
      <c r="B303" s="1" t="s">
        <v>623</v>
      </c>
      <c r="C303" t="str">
        <f t="shared" si="32"/>
        <v xml:space="preserve">SchWeek "WaterMainCZ10NovWk"  Type = "Temperature" </v>
      </c>
      <c r="D303" t="str">
        <f t="shared" si="30"/>
        <v>SchDayMonRef = "WaterMainCZ10Nov" SchDayTueRef = "WaterMainCZ10Nov" SchDayWedRef = "WaterMainCZ10Nov" SchDayThuRef = "WaterMainCZ10Nov" SchDayFriRef = "WaterMainCZ10Nov" SchDaySatRef = "WaterMainCZ10Nov" SchDaySunRef = "WaterMainCZ10Nov" SchDayHolRef = "WaterMainCZ10Nov" SchDayHtgDDRef = "WaterMainCZ10Nov" SchDayClgDDRef = "WaterMainCZ10Nov"..</v>
      </c>
      <c r="E303" t="s">
        <v>1002</v>
      </c>
      <c r="F303" t="str">
        <f t="shared" si="29"/>
        <v>Temperature</v>
      </c>
      <c r="G303" t="s">
        <v>810</v>
      </c>
      <c r="H303" t="s">
        <v>810</v>
      </c>
      <c r="I303" t="s">
        <v>810</v>
      </c>
      <c r="J303" t="s">
        <v>810</v>
      </c>
      <c r="K303" t="s">
        <v>810</v>
      </c>
      <c r="L303" t="s">
        <v>810</v>
      </c>
      <c r="M303" t="s">
        <v>810</v>
      </c>
      <c r="N303" t="s">
        <v>810</v>
      </c>
      <c r="O303" t="s">
        <v>810</v>
      </c>
      <c r="P303" t="s">
        <v>810</v>
      </c>
    </row>
    <row r="304" spans="1:16" x14ac:dyDescent="0.25">
      <c r="A304" t="str">
        <f t="shared" si="31"/>
        <v>SchWeek "WaterMainCZ10DecWk"  Type = "Temperature" SchDayMonRef = "WaterMainCZ10Dec" SchDayTueRef = "WaterMainCZ10Dec" SchDayWedRef = "WaterMainCZ10Dec" SchDayThuRef = "WaterMainCZ10Dec" SchDayFriRef = "WaterMainCZ10Dec" SchDaySatRef = "WaterMainCZ10Dec" SchDaySunRef = "WaterMainCZ10Dec" SchDayHolRef = "WaterMainCZ10Dec" SchDayHtgDDRef = "WaterMainCZ10Dec" SchDayClgDDRef = "WaterMainCZ10Dec"..</v>
      </c>
      <c r="B304" s="1" t="s">
        <v>623</v>
      </c>
      <c r="C304" t="str">
        <f t="shared" si="32"/>
        <v xml:space="preserve">SchWeek "WaterMainCZ10DecWk"  Type = "Temperature" </v>
      </c>
      <c r="D304" t="str">
        <f t="shared" si="30"/>
        <v>SchDayMonRef = "WaterMainCZ10Dec" SchDayTueRef = "WaterMainCZ10Dec" SchDayWedRef = "WaterMainCZ10Dec" SchDayThuRef = "WaterMainCZ10Dec" SchDayFriRef = "WaterMainCZ10Dec" SchDaySatRef = "WaterMainCZ10Dec" SchDaySunRef = "WaterMainCZ10Dec" SchDayHolRef = "WaterMainCZ10Dec" SchDayHtgDDRef = "WaterMainCZ10Dec" SchDayClgDDRef = "WaterMainCZ10Dec"..</v>
      </c>
      <c r="E304" t="s">
        <v>1003</v>
      </c>
      <c r="F304" t="str">
        <f t="shared" si="29"/>
        <v>Temperature</v>
      </c>
      <c r="G304" t="s">
        <v>811</v>
      </c>
      <c r="H304" t="s">
        <v>811</v>
      </c>
      <c r="I304" t="s">
        <v>811</v>
      </c>
      <c r="J304" t="s">
        <v>811</v>
      </c>
      <c r="K304" t="s">
        <v>811</v>
      </c>
      <c r="L304" t="s">
        <v>811</v>
      </c>
      <c r="M304" t="s">
        <v>811</v>
      </c>
      <c r="N304" t="s">
        <v>811</v>
      </c>
      <c r="O304" t="s">
        <v>811</v>
      </c>
      <c r="P304" t="s">
        <v>811</v>
      </c>
    </row>
    <row r="305" spans="1:16" x14ac:dyDescent="0.25">
      <c r="A305" t="str">
        <f t="shared" si="31"/>
        <v>SchWeek "WaterMainCZ11JanWk"  Type = "Temperature" SchDayMonRef = "WaterMainCZ11Jan" SchDayTueRef = "WaterMainCZ11Jan" SchDayWedRef = "WaterMainCZ11Jan" SchDayThuRef = "WaterMainCZ11Jan" SchDayFriRef = "WaterMainCZ11Jan" SchDaySatRef = "WaterMainCZ11Jan" SchDaySunRef = "WaterMainCZ11Jan" SchDayHolRef = "WaterMainCZ11Jan" SchDayHtgDDRef = "WaterMainCZ11Jan" SchDayClgDDRef = "WaterMainCZ11Jan"..</v>
      </c>
      <c r="B305" s="1" t="s">
        <v>623</v>
      </c>
      <c r="C305" t="str">
        <f t="shared" si="32"/>
        <v xml:space="preserve">SchWeek "WaterMainCZ11JanWk"  Type = "Temperature" </v>
      </c>
      <c r="D305" t="str">
        <f t="shared" si="30"/>
        <v>SchDayMonRef = "WaterMainCZ11Jan" SchDayTueRef = "WaterMainCZ11Jan" SchDayWedRef = "WaterMainCZ11Jan" SchDayThuRef = "WaterMainCZ11Jan" SchDayFriRef = "WaterMainCZ11Jan" SchDaySatRef = "WaterMainCZ11Jan" SchDaySunRef = "WaterMainCZ11Jan" SchDayHolRef = "WaterMainCZ11Jan" SchDayHtgDDRef = "WaterMainCZ11Jan" SchDayClgDDRef = "WaterMainCZ11Jan"..</v>
      </c>
      <c r="E305" t="s">
        <v>1004</v>
      </c>
      <c r="F305" t="str">
        <f t="shared" si="29"/>
        <v>Temperature</v>
      </c>
      <c r="G305" t="s">
        <v>812</v>
      </c>
      <c r="H305" t="s">
        <v>812</v>
      </c>
      <c r="I305" t="s">
        <v>812</v>
      </c>
      <c r="J305" t="s">
        <v>812</v>
      </c>
      <c r="K305" t="s">
        <v>812</v>
      </c>
      <c r="L305" t="s">
        <v>812</v>
      </c>
      <c r="M305" t="s">
        <v>812</v>
      </c>
      <c r="N305" t="s">
        <v>812</v>
      </c>
      <c r="O305" t="s">
        <v>812</v>
      </c>
      <c r="P305" t="s">
        <v>812</v>
      </c>
    </row>
    <row r="306" spans="1:16" x14ac:dyDescent="0.25">
      <c r="A306" t="str">
        <f t="shared" si="31"/>
        <v>SchWeek "WaterMainCZ11FebWk"  Type = "Temperature" SchDayMonRef = "WaterMainCZ11Feb" SchDayTueRef = "WaterMainCZ11Feb" SchDayWedRef = "WaterMainCZ11Feb" SchDayThuRef = "WaterMainCZ11Feb" SchDayFriRef = "WaterMainCZ11Feb" SchDaySatRef = "WaterMainCZ11Feb" SchDaySunRef = "WaterMainCZ11Feb" SchDayHolRef = "WaterMainCZ11Feb" SchDayHtgDDRef = "WaterMainCZ11Feb" SchDayClgDDRef = "WaterMainCZ11Feb"..</v>
      </c>
      <c r="B306" s="1" t="s">
        <v>623</v>
      </c>
      <c r="C306" t="str">
        <f t="shared" si="32"/>
        <v xml:space="preserve">SchWeek "WaterMainCZ11FebWk"  Type = "Temperature" </v>
      </c>
      <c r="D306" t="str">
        <f t="shared" si="30"/>
        <v>SchDayMonRef = "WaterMainCZ11Feb" SchDayTueRef = "WaterMainCZ11Feb" SchDayWedRef = "WaterMainCZ11Feb" SchDayThuRef = "WaterMainCZ11Feb" SchDayFriRef = "WaterMainCZ11Feb" SchDaySatRef = "WaterMainCZ11Feb" SchDaySunRef = "WaterMainCZ11Feb" SchDayHolRef = "WaterMainCZ11Feb" SchDayHtgDDRef = "WaterMainCZ11Feb" SchDayClgDDRef = "WaterMainCZ11Feb"..</v>
      </c>
      <c r="E306" t="s">
        <v>1005</v>
      </c>
      <c r="F306" t="str">
        <f t="shared" si="29"/>
        <v>Temperature</v>
      </c>
      <c r="G306" t="s">
        <v>813</v>
      </c>
      <c r="H306" t="s">
        <v>813</v>
      </c>
      <c r="I306" t="s">
        <v>813</v>
      </c>
      <c r="J306" t="s">
        <v>813</v>
      </c>
      <c r="K306" t="s">
        <v>813</v>
      </c>
      <c r="L306" t="s">
        <v>813</v>
      </c>
      <c r="M306" t="s">
        <v>813</v>
      </c>
      <c r="N306" t="s">
        <v>813</v>
      </c>
      <c r="O306" t="s">
        <v>813</v>
      </c>
      <c r="P306" t="s">
        <v>813</v>
      </c>
    </row>
    <row r="307" spans="1:16" x14ac:dyDescent="0.25">
      <c r="A307" t="str">
        <f t="shared" si="31"/>
        <v>SchWeek "WaterMainCZ11MarWk"  Type = "Temperature" SchDayMonRef = "WaterMainCZ11Mar" SchDayTueRef = "WaterMainCZ11Mar" SchDayWedRef = "WaterMainCZ11Mar" SchDayThuRef = "WaterMainCZ11Mar" SchDayFriRef = "WaterMainCZ11Mar" SchDaySatRef = "WaterMainCZ11Mar" SchDaySunRef = "WaterMainCZ11Mar" SchDayHolRef = "WaterMainCZ11Mar" SchDayHtgDDRef = "WaterMainCZ11Mar" SchDayClgDDRef = "WaterMainCZ11Mar"..</v>
      </c>
      <c r="B307" s="1" t="s">
        <v>623</v>
      </c>
      <c r="C307" t="str">
        <f t="shared" si="32"/>
        <v xml:space="preserve">SchWeek "WaterMainCZ11MarWk"  Type = "Temperature" </v>
      </c>
      <c r="D307" t="str">
        <f t="shared" si="30"/>
        <v>SchDayMonRef = "WaterMainCZ11Mar" SchDayTueRef = "WaterMainCZ11Mar" SchDayWedRef = "WaterMainCZ11Mar" SchDayThuRef = "WaterMainCZ11Mar" SchDayFriRef = "WaterMainCZ11Mar" SchDaySatRef = "WaterMainCZ11Mar" SchDaySunRef = "WaterMainCZ11Mar" SchDayHolRef = "WaterMainCZ11Mar" SchDayHtgDDRef = "WaterMainCZ11Mar" SchDayClgDDRef = "WaterMainCZ11Mar"..</v>
      </c>
      <c r="E307" t="s">
        <v>1006</v>
      </c>
      <c r="F307" t="str">
        <f t="shared" si="29"/>
        <v>Temperature</v>
      </c>
      <c r="G307" t="s">
        <v>814</v>
      </c>
      <c r="H307" t="s">
        <v>814</v>
      </c>
      <c r="I307" t="s">
        <v>814</v>
      </c>
      <c r="J307" t="s">
        <v>814</v>
      </c>
      <c r="K307" t="s">
        <v>814</v>
      </c>
      <c r="L307" t="s">
        <v>814</v>
      </c>
      <c r="M307" t="s">
        <v>814</v>
      </c>
      <c r="N307" t="s">
        <v>814</v>
      </c>
      <c r="O307" t="s">
        <v>814</v>
      </c>
      <c r="P307" t="s">
        <v>814</v>
      </c>
    </row>
    <row r="308" spans="1:16" x14ac:dyDescent="0.25">
      <c r="A308" t="str">
        <f t="shared" si="31"/>
        <v>SchWeek "WaterMainCZ11AprWk"  Type = "Temperature" SchDayMonRef = "WaterMainCZ11Apr" SchDayTueRef = "WaterMainCZ11Apr" SchDayWedRef = "WaterMainCZ11Apr" SchDayThuRef = "WaterMainCZ11Apr" SchDayFriRef = "WaterMainCZ11Apr" SchDaySatRef = "WaterMainCZ11Apr" SchDaySunRef = "WaterMainCZ11Apr" SchDayHolRef = "WaterMainCZ11Apr" SchDayHtgDDRef = "WaterMainCZ11Apr" SchDayClgDDRef = "WaterMainCZ11Apr"..</v>
      </c>
      <c r="B308" s="1" t="s">
        <v>623</v>
      </c>
      <c r="C308" t="str">
        <f t="shared" si="32"/>
        <v xml:space="preserve">SchWeek "WaterMainCZ11AprWk"  Type = "Temperature" </v>
      </c>
      <c r="D308" t="str">
        <f t="shared" si="30"/>
        <v>SchDayMonRef = "WaterMainCZ11Apr" SchDayTueRef = "WaterMainCZ11Apr" SchDayWedRef = "WaterMainCZ11Apr" SchDayThuRef = "WaterMainCZ11Apr" SchDayFriRef = "WaterMainCZ11Apr" SchDaySatRef = "WaterMainCZ11Apr" SchDaySunRef = "WaterMainCZ11Apr" SchDayHolRef = "WaterMainCZ11Apr" SchDayHtgDDRef = "WaterMainCZ11Apr" SchDayClgDDRef = "WaterMainCZ11Apr"..</v>
      </c>
      <c r="E308" t="s">
        <v>1007</v>
      </c>
      <c r="F308" t="str">
        <f t="shared" si="29"/>
        <v>Temperature</v>
      </c>
      <c r="G308" t="s">
        <v>815</v>
      </c>
      <c r="H308" t="s">
        <v>815</v>
      </c>
      <c r="I308" t="s">
        <v>815</v>
      </c>
      <c r="J308" t="s">
        <v>815</v>
      </c>
      <c r="K308" t="s">
        <v>815</v>
      </c>
      <c r="L308" t="s">
        <v>815</v>
      </c>
      <c r="M308" t="s">
        <v>815</v>
      </c>
      <c r="N308" t="s">
        <v>815</v>
      </c>
      <c r="O308" t="s">
        <v>815</v>
      </c>
      <c r="P308" t="s">
        <v>815</v>
      </c>
    </row>
    <row r="309" spans="1:16" x14ac:dyDescent="0.25">
      <c r="A309" t="str">
        <f t="shared" si="31"/>
        <v>SchWeek "WaterMainCZ11MayWk"  Type = "Temperature" SchDayMonRef = "WaterMainCZ11May" SchDayTueRef = "WaterMainCZ11May" SchDayWedRef = "WaterMainCZ11May" SchDayThuRef = "WaterMainCZ11May" SchDayFriRef = "WaterMainCZ11May" SchDaySatRef = "WaterMainCZ11May" SchDaySunRef = "WaterMainCZ11May" SchDayHolRef = "WaterMainCZ11May" SchDayHtgDDRef = "WaterMainCZ11May" SchDayClgDDRef = "WaterMainCZ11May"..</v>
      </c>
      <c r="B309" s="1" t="s">
        <v>623</v>
      </c>
      <c r="C309" t="str">
        <f t="shared" si="32"/>
        <v xml:space="preserve">SchWeek "WaterMainCZ11MayWk"  Type = "Temperature" </v>
      </c>
      <c r="D309" t="str">
        <f t="shared" si="30"/>
        <v>SchDayMonRef = "WaterMainCZ11May" SchDayTueRef = "WaterMainCZ11May" SchDayWedRef = "WaterMainCZ11May" SchDayThuRef = "WaterMainCZ11May" SchDayFriRef = "WaterMainCZ11May" SchDaySatRef = "WaterMainCZ11May" SchDaySunRef = "WaterMainCZ11May" SchDayHolRef = "WaterMainCZ11May" SchDayHtgDDRef = "WaterMainCZ11May" SchDayClgDDRef = "WaterMainCZ11May"..</v>
      </c>
      <c r="E309" t="s">
        <v>1008</v>
      </c>
      <c r="F309" t="str">
        <f t="shared" si="29"/>
        <v>Temperature</v>
      </c>
      <c r="G309" t="s">
        <v>816</v>
      </c>
      <c r="H309" t="s">
        <v>816</v>
      </c>
      <c r="I309" t="s">
        <v>816</v>
      </c>
      <c r="J309" t="s">
        <v>816</v>
      </c>
      <c r="K309" t="s">
        <v>816</v>
      </c>
      <c r="L309" t="s">
        <v>816</v>
      </c>
      <c r="M309" t="s">
        <v>816</v>
      </c>
      <c r="N309" t="s">
        <v>816</v>
      </c>
      <c r="O309" t="s">
        <v>816</v>
      </c>
      <c r="P309" t="s">
        <v>816</v>
      </c>
    </row>
    <row r="310" spans="1:16" x14ac:dyDescent="0.25">
      <c r="A310" t="str">
        <f t="shared" si="31"/>
        <v>SchWeek "WaterMainCZ11JunWk"  Type = "Temperature" SchDayMonRef = "WaterMainCZ11Jun" SchDayTueRef = "WaterMainCZ11Jun" SchDayWedRef = "WaterMainCZ11Jun" SchDayThuRef = "WaterMainCZ11Jun" SchDayFriRef = "WaterMainCZ11Jun" SchDaySatRef = "WaterMainCZ11Jun" SchDaySunRef = "WaterMainCZ11Jun" SchDayHolRef = "WaterMainCZ11Jun" SchDayHtgDDRef = "WaterMainCZ11Jun" SchDayClgDDRef = "WaterMainCZ11Jun"..</v>
      </c>
      <c r="B310" s="1" t="s">
        <v>623</v>
      </c>
      <c r="C310" t="str">
        <f t="shared" si="32"/>
        <v xml:space="preserve">SchWeek "WaterMainCZ11JunWk"  Type = "Temperature" </v>
      </c>
      <c r="D310" t="str">
        <f t="shared" si="30"/>
        <v>SchDayMonRef = "WaterMainCZ11Jun" SchDayTueRef = "WaterMainCZ11Jun" SchDayWedRef = "WaterMainCZ11Jun" SchDayThuRef = "WaterMainCZ11Jun" SchDayFriRef = "WaterMainCZ11Jun" SchDaySatRef = "WaterMainCZ11Jun" SchDaySunRef = "WaterMainCZ11Jun" SchDayHolRef = "WaterMainCZ11Jun" SchDayHtgDDRef = "WaterMainCZ11Jun" SchDayClgDDRef = "WaterMainCZ11Jun"..</v>
      </c>
      <c r="E310" t="s">
        <v>1009</v>
      </c>
      <c r="F310" t="str">
        <f t="shared" si="29"/>
        <v>Temperature</v>
      </c>
      <c r="G310" t="s">
        <v>817</v>
      </c>
      <c r="H310" t="s">
        <v>817</v>
      </c>
      <c r="I310" t="s">
        <v>817</v>
      </c>
      <c r="J310" t="s">
        <v>817</v>
      </c>
      <c r="K310" t="s">
        <v>817</v>
      </c>
      <c r="L310" t="s">
        <v>817</v>
      </c>
      <c r="M310" t="s">
        <v>817</v>
      </c>
      <c r="N310" t="s">
        <v>817</v>
      </c>
      <c r="O310" t="s">
        <v>817</v>
      </c>
      <c r="P310" t="s">
        <v>817</v>
      </c>
    </row>
    <row r="311" spans="1:16" x14ac:dyDescent="0.25">
      <c r="A311" t="str">
        <f t="shared" si="31"/>
        <v>SchWeek "WaterMainCZ11JulWk"  Type = "Temperature" SchDayMonRef = "WaterMainCZ11Jul" SchDayTueRef = "WaterMainCZ11Jul" SchDayWedRef = "WaterMainCZ11Jul" SchDayThuRef = "WaterMainCZ11Jul" SchDayFriRef = "WaterMainCZ11Jul" SchDaySatRef = "WaterMainCZ11Jul" SchDaySunRef = "WaterMainCZ11Jul" SchDayHolRef = "WaterMainCZ11Jul" SchDayHtgDDRef = "WaterMainCZ11Jul" SchDayClgDDRef = "WaterMainCZ11Jul"..</v>
      </c>
      <c r="B311" s="1" t="s">
        <v>623</v>
      </c>
      <c r="C311" t="str">
        <f t="shared" si="32"/>
        <v xml:space="preserve">SchWeek "WaterMainCZ11JulWk"  Type = "Temperature" </v>
      </c>
      <c r="D311" t="str">
        <f t="shared" si="30"/>
        <v>SchDayMonRef = "WaterMainCZ11Jul" SchDayTueRef = "WaterMainCZ11Jul" SchDayWedRef = "WaterMainCZ11Jul" SchDayThuRef = "WaterMainCZ11Jul" SchDayFriRef = "WaterMainCZ11Jul" SchDaySatRef = "WaterMainCZ11Jul" SchDaySunRef = "WaterMainCZ11Jul" SchDayHolRef = "WaterMainCZ11Jul" SchDayHtgDDRef = "WaterMainCZ11Jul" SchDayClgDDRef = "WaterMainCZ11Jul"..</v>
      </c>
      <c r="E311" t="s">
        <v>1010</v>
      </c>
      <c r="F311" t="str">
        <f t="shared" si="29"/>
        <v>Temperature</v>
      </c>
      <c r="G311" t="s">
        <v>818</v>
      </c>
      <c r="H311" t="s">
        <v>818</v>
      </c>
      <c r="I311" t="s">
        <v>818</v>
      </c>
      <c r="J311" t="s">
        <v>818</v>
      </c>
      <c r="K311" t="s">
        <v>818</v>
      </c>
      <c r="L311" t="s">
        <v>818</v>
      </c>
      <c r="M311" t="s">
        <v>818</v>
      </c>
      <c r="N311" t="s">
        <v>818</v>
      </c>
      <c r="O311" t="s">
        <v>818</v>
      </c>
      <c r="P311" t="s">
        <v>818</v>
      </c>
    </row>
    <row r="312" spans="1:16" x14ac:dyDescent="0.25">
      <c r="A312" t="str">
        <f t="shared" si="31"/>
        <v>SchWeek "WaterMainCZ11AugWk"  Type = "Temperature" SchDayMonRef = "WaterMainCZ11Aug" SchDayTueRef = "WaterMainCZ11Aug" SchDayWedRef = "WaterMainCZ11Aug" SchDayThuRef = "WaterMainCZ11Aug" SchDayFriRef = "WaterMainCZ11Aug" SchDaySatRef = "WaterMainCZ11Aug" SchDaySunRef = "WaterMainCZ11Aug" SchDayHolRef = "WaterMainCZ11Aug" SchDayHtgDDRef = "WaterMainCZ11Aug" SchDayClgDDRef = "WaterMainCZ11Aug"..</v>
      </c>
      <c r="B312" s="1" t="s">
        <v>623</v>
      </c>
      <c r="C312" t="str">
        <f t="shared" si="32"/>
        <v xml:space="preserve">SchWeek "WaterMainCZ11AugWk"  Type = "Temperature" </v>
      </c>
      <c r="D312" t="str">
        <f t="shared" si="30"/>
        <v>SchDayMonRef = "WaterMainCZ11Aug" SchDayTueRef = "WaterMainCZ11Aug" SchDayWedRef = "WaterMainCZ11Aug" SchDayThuRef = "WaterMainCZ11Aug" SchDayFriRef = "WaterMainCZ11Aug" SchDaySatRef = "WaterMainCZ11Aug" SchDaySunRef = "WaterMainCZ11Aug" SchDayHolRef = "WaterMainCZ11Aug" SchDayHtgDDRef = "WaterMainCZ11Aug" SchDayClgDDRef = "WaterMainCZ11Aug"..</v>
      </c>
      <c r="E312" t="s">
        <v>1011</v>
      </c>
      <c r="F312" t="str">
        <f t="shared" si="29"/>
        <v>Temperature</v>
      </c>
      <c r="G312" t="s">
        <v>819</v>
      </c>
      <c r="H312" t="s">
        <v>819</v>
      </c>
      <c r="I312" t="s">
        <v>819</v>
      </c>
      <c r="J312" t="s">
        <v>819</v>
      </c>
      <c r="K312" t="s">
        <v>819</v>
      </c>
      <c r="L312" t="s">
        <v>819</v>
      </c>
      <c r="M312" t="s">
        <v>819</v>
      </c>
      <c r="N312" t="s">
        <v>819</v>
      </c>
      <c r="O312" t="s">
        <v>819</v>
      </c>
      <c r="P312" t="s">
        <v>819</v>
      </c>
    </row>
    <row r="313" spans="1:16" x14ac:dyDescent="0.25">
      <c r="A313" t="str">
        <f t="shared" si="31"/>
        <v>SchWeek "WaterMainCZ11SepWk"  Type = "Temperature" SchDayMonRef = "WaterMainCZ11Sep" SchDayTueRef = "WaterMainCZ11Sep" SchDayWedRef = "WaterMainCZ11Sep" SchDayThuRef = "WaterMainCZ11Sep" SchDayFriRef = "WaterMainCZ11Sep" SchDaySatRef = "WaterMainCZ11Sep" SchDaySunRef = "WaterMainCZ11Sep" SchDayHolRef = "WaterMainCZ11Sep" SchDayHtgDDRef = "WaterMainCZ11Sep" SchDayClgDDRef = "WaterMainCZ11Sep"..</v>
      </c>
      <c r="B313" s="1" t="s">
        <v>623</v>
      </c>
      <c r="C313" t="str">
        <f t="shared" si="32"/>
        <v xml:space="preserve">SchWeek "WaterMainCZ11SepWk"  Type = "Temperature" </v>
      </c>
      <c r="D313" t="str">
        <f t="shared" si="30"/>
        <v>SchDayMonRef = "WaterMainCZ11Sep" SchDayTueRef = "WaterMainCZ11Sep" SchDayWedRef = "WaterMainCZ11Sep" SchDayThuRef = "WaterMainCZ11Sep" SchDayFriRef = "WaterMainCZ11Sep" SchDaySatRef = "WaterMainCZ11Sep" SchDaySunRef = "WaterMainCZ11Sep" SchDayHolRef = "WaterMainCZ11Sep" SchDayHtgDDRef = "WaterMainCZ11Sep" SchDayClgDDRef = "WaterMainCZ11Sep"..</v>
      </c>
      <c r="E313" t="s">
        <v>1012</v>
      </c>
      <c r="F313" t="str">
        <f t="shared" si="29"/>
        <v>Temperature</v>
      </c>
      <c r="G313" t="s">
        <v>820</v>
      </c>
      <c r="H313" t="s">
        <v>820</v>
      </c>
      <c r="I313" t="s">
        <v>820</v>
      </c>
      <c r="J313" t="s">
        <v>820</v>
      </c>
      <c r="K313" t="s">
        <v>820</v>
      </c>
      <c r="L313" t="s">
        <v>820</v>
      </c>
      <c r="M313" t="s">
        <v>820</v>
      </c>
      <c r="N313" t="s">
        <v>820</v>
      </c>
      <c r="O313" t="s">
        <v>820</v>
      </c>
      <c r="P313" t="s">
        <v>820</v>
      </c>
    </row>
    <row r="314" spans="1:16" x14ac:dyDescent="0.25">
      <c r="A314" t="str">
        <f t="shared" si="31"/>
        <v>SchWeek "WaterMainCZ11OctWk"  Type = "Temperature" SchDayMonRef = "WaterMainCZ11Oct" SchDayTueRef = "WaterMainCZ11Oct" SchDayWedRef = "WaterMainCZ11Oct" SchDayThuRef = "WaterMainCZ11Oct" SchDayFriRef = "WaterMainCZ11Oct" SchDaySatRef = "WaterMainCZ11Oct" SchDaySunRef = "WaterMainCZ11Oct" SchDayHolRef = "WaterMainCZ11Oct" SchDayHtgDDRef = "WaterMainCZ11Oct" SchDayClgDDRef = "WaterMainCZ11Oct"..</v>
      </c>
      <c r="B314" s="1" t="s">
        <v>623</v>
      </c>
      <c r="C314" t="str">
        <f t="shared" si="32"/>
        <v xml:space="preserve">SchWeek "WaterMainCZ11OctWk"  Type = "Temperature" </v>
      </c>
      <c r="D314" t="str">
        <f t="shared" si="30"/>
        <v>SchDayMonRef = "WaterMainCZ11Oct" SchDayTueRef = "WaterMainCZ11Oct" SchDayWedRef = "WaterMainCZ11Oct" SchDayThuRef = "WaterMainCZ11Oct" SchDayFriRef = "WaterMainCZ11Oct" SchDaySatRef = "WaterMainCZ11Oct" SchDaySunRef = "WaterMainCZ11Oct" SchDayHolRef = "WaterMainCZ11Oct" SchDayHtgDDRef = "WaterMainCZ11Oct" SchDayClgDDRef = "WaterMainCZ11Oct"..</v>
      </c>
      <c r="E314" t="s">
        <v>1013</v>
      </c>
      <c r="F314" t="str">
        <f t="shared" si="29"/>
        <v>Temperature</v>
      </c>
      <c r="G314" t="s">
        <v>821</v>
      </c>
      <c r="H314" t="s">
        <v>821</v>
      </c>
      <c r="I314" t="s">
        <v>821</v>
      </c>
      <c r="J314" t="s">
        <v>821</v>
      </c>
      <c r="K314" t="s">
        <v>821</v>
      </c>
      <c r="L314" t="s">
        <v>821</v>
      </c>
      <c r="M314" t="s">
        <v>821</v>
      </c>
      <c r="N314" t="s">
        <v>821</v>
      </c>
      <c r="O314" t="s">
        <v>821</v>
      </c>
      <c r="P314" t="s">
        <v>821</v>
      </c>
    </row>
    <row r="315" spans="1:16" x14ac:dyDescent="0.25">
      <c r="A315" t="str">
        <f t="shared" si="31"/>
        <v>SchWeek "WaterMainCZ11NovWk"  Type = "Temperature" SchDayMonRef = "WaterMainCZ11Nov" SchDayTueRef = "WaterMainCZ11Nov" SchDayWedRef = "WaterMainCZ11Nov" SchDayThuRef = "WaterMainCZ11Nov" SchDayFriRef = "WaterMainCZ11Nov" SchDaySatRef = "WaterMainCZ11Nov" SchDaySunRef = "WaterMainCZ11Nov" SchDayHolRef = "WaterMainCZ11Nov" SchDayHtgDDRef = "WaterMainCZ11Nov" SchDayClgDDRef = "WaterMainCZ11Nov"..</v>
      </c>
      <c r="B315" s="1" t="s">
        <v>623</v>
      </c>
      <c r="C315" t="str">
        <f t="shared" si="32"/>
        <v xml:space="preserve">SchWeek "WaterMainCZ11NovWk"  Type = "Temperature" </v>
      </c>
      <c r="D315" t="str">
        <f t="shared" si="30"/>
        <v>SchDayMonRef = "WaterMainCZ11Nov" SchDayTueRef = "WaterMainCZ11Nov" SchDayWedRef = "WaterMainCZ11Nov" SchDayThuRef = "WaterMainCZ11Nov" SchDayFriRef = "WaterMainCZ11Nov" SchDaySatRef = "WaterMainCZ11Nov" SchDaySunRef = "WaterMainCZ11Nov" SchDayHolRef = "WaterMainCZ11Nov" SchDayHtgDDRef = "WaterMainCZ11Nov" SchDayClgDDRef = "WaterMainCZ11Nov"..</v>
      </c>
      <c r="E315" t="s">
        <v>1014</v>
      </c>
      <c r="F315" t="str">
        <f t="shared" si="29"/>
        <v>Temperature</v>
      </c>
      <c r="G315" t="s">
        <v>822</v>
      </c>
      <c r="H315" t="s">
        <v>822</v>
      </c>
      <c r="I315" t="s">
        <v>822</v>
      </c>
      <c r="J315" t="s">
        <v>822</v>
      </c>
      <c r="K315" t="s">
        <v>822</v>
      </c>
      <c r="L315" t="s">
        <v>822</v>
      </c>
      <c r="M315" t="s">
        <v>822</v>
      </c>
      <c r="N315" t="s">
        <v>822</v>
      </c>
      <c r="O315" t="s">
        <v>822</v>
      </c>
      <c r="P315" t="s">
        <v>822</v>
      </c>
    </row>
    <row r="316" spans="1:16" x14ac:dyDescent="0.25">
      <c r="A316" t="str">
        <f t="shared" si="31"/>
        <v>SchWeek "WaterMainCZ11DecWk"  Type = "Temperature" SchDayMonRef = "WaterMainCZ11Dec" SchDayTueRef = "WaterMainCZ11Dec" SchDayWedRef = "WaterMainCZ11Dec" SchDayThuRef = "WaterMainCZ11Dec" SchDayFriRef = "WaterMainCZ11Dec" SchDaySatRef = "WaterMainCZ11Dec" SchDaySunRef = "WaterMainCZ11Dec" SchDayHolRef = "WaterMainCZ11Dec" SchDayHtgDDRef = "WaterMainCZ11Dec" SchDayClgDDRef = "WaterMainCZ11Dec"..</v>
      </c>
      <c r="B316" s="1" t="s">
        <v>623</v>
      </c>
      <c r="C316" t="str">
        <f t="shared" si="32"/>
        <v xml:space="preserve">SchWeek "WaterMainCZ11DecWk"  Type = "Temperature" </v>
      </c>
      <c r="D316" t="str">
        <f t="shared" si="30"/>
        <v>SchDayMonRef = "WaterMainCZ11Dec" SchDayTueRef = "WaterMainCZ11Dec" SchDayWedRef = "WaterMainCZ11Dec" SchDayThuRef = "WaterMainCZ11Dec" SchDayFriRef = "WaterMainCZ11Dec" SchDaySatRef = "WaterMainCZ11Dec" SchDaySunRef = "WaterMainCZ11Dec" SchDayHolRef = "WaterMainCZ11Dec" SchDayHtgDDRef = "WaterMainCZ11Dec" SchDayClgDDRef = "WaterMainCZ11Dec"..</v>
      </c>
      <c r="E316" t="s">
        <v>1015</v>
      </c>
      <c r="F316" t="str">
        <f t="shared" si="29"/>
        <v>Temperature</v>
      </c>
      <c r="G316" t="s">
        <v>823</v>
      </c>
      <c r="H316" t="s">
        <v>823</v>
      </c>
      <c r="I316" t="s">
        <v>823</v>
      </c>
      <c r="J316" t="s">
        <v>823</v>
      </c>
      <c r="K316" t="s">
        <v>823</v>
      </c>
      <c r="L316" t="s">
        <v>823</v>
      </c>
      <c r="M316" t="s">
        <v>823</v>
      </c>
      <c r="N316" t="s">
        <v>823</v>
      </c>
      <c r="O316" t="s">
        <v>823</v>
      </c>
      <c r="P316" t="s">
        <v>823</v>
      </c>
    </row>
    <row r="317" spans="1:16" x14ac:dyDescent="0.25">
      <c r="A317" t="str">
        <f t="shared" si="31"/>
        <v>SchWeek "WaterMainCZ12JanWk"  Type = "Temperature" SchDayMonRef = "WaterMainCZ12Jan" SchDayTueRef = "WaterMainCZ12Jan" SchDayWedRef = "WaterMainCZ12Jan" SchDayThuRef = "WaterMainCZ12Jan" SchDayFriRef = "WaterMainCZ12Jan" SchDaySatRef = "WaterMainCZ12Jan" SchDaySunRef = "WaterMainCZ12Jan" SchDayHolRef = "WaterMainCZ12Jan" SchDayHtgDDRef = "WaterMainCZ12Jan" SchDayClgDDRef = "WaterMainCZ12Jan"..</v>
      </c>
      <c r="B317" s="1" t="s">
        <v>623</v>
      </c>
      <c r="C317" t="str">
        <f t="shared" si="32"/>
        <v xml:space="preserve">SchWeek "WaterMainCZ12JanWk"  Type = "Temperature" </v>
      </c>
      <c r="D317" t="str">
        <f t="shared" si="30"/>
        <v>SchDayMonRef = "WaterMainCZ12Jan" SchDayTueRef = "WaterMainCZ12Jan" SchDayWedRef = "WaterMainCZ12Jan" SchDayThuRef = "WaterMainCZ12Jan" SchDayFriRef = "WaterMainCZ12Jan" SchDaySatRef = "WaterMainCZ12Jan" SchDaySunRef = "WaterMainCZ12Jan" SchDayHolRef = "WaterMainCZ12Jan" SchDayHtgDDRef = "WaterMainCZ12Jan" SchDayClgDDRef = "WaterMainCZ12Jan"..</v>
      </c>
      <c r="E317" t="s">
        <v>1016</v>
      </c>
      <c r="F317" t="str">
        <f t="shared" si="29"/>
        <v>Temperature</v>
      </c>
      <c r="G317" t="s">
        <v>824</v>
      </c>
      <c r="H317" t="s">
        <v>824</v>
      </c>
      <c r="I317" t="s">
        <v>824</v>
      </c>
      <c r="J317" t="s">
        <v>824</v>
      </c>
      <c r="K317" t="s">
        <v>824</v>
      </c>
      <c r="L317" t="s">
        <v>824</v>
      </c>
      <c r="M317" t="s">
        <v>824</v>
      </c>
      <c r="N317" t="s">
        <v>824</v>
      </c>
      <c r="O317" t="s">
        <v>824</v>
      </c>
      <c r="P317" t="s">
        <v>824</v>
      </c>
    </row>
    <row r="318" spans="1:16" x14ac:dyDescent="0.25">
      <c r="A318" t="str">
        <f t="shared" si="31"/>
        <v>SchWeek "WaterMainCZ12FebWk"  Type = "Temperature" SchDayMonRef = "WaterMainCZ12Feb" SchDayTueRef = "WaterMainCZ12Feb" SchDayWedRef = "WaterMainCZ12Feb" SchDayThuRef = "WaterMainCZ12Feb" SchDayFriRef = "WaterMainCZ12Feb" SchDaySatRef = "WaterMainCZ12Feb" SchDaySunRef = "WaterMainCZ12Feb" SchDayHolRef = "WaterMainCZ12Feb" SchDayHtgDDRef = "WaterMainCZ12Feb" SchDayClgDDRef = "WaterMainCZ12Feb"..</v>
      </c>
      <c r="B318" s="1" t="s">
        <v>623</v>
      </c>
      <c r="C318" t="str">
        <f t="shared" si="32"/>
        <v xml:space="preserve">SchWeek "WaterMainCZ12FebWk"  Type = "Temperature" </v>
      </c>
      <c r="D318" t="str">
        <f t="shared" si="30"/>
        <v>SchDayMonRef = "WaterMainCZ12Feb" SchDayTueRef = "WaterMainCZ12Feb" SchDayWedRef = "WaterMainCZ12Feb" SchDayThuRef = "WaterMainCZ12Feb" SchDayFriRef = "WaterMainCZ12Feb" SchDaySatRef = "WaterMainCZ12Feb" SchDaySunRef = "WaterMainCZ12Feb" SchDayHolRef = "WaterMainCZ12Feb" SchDayHtgDDRef = "WaterMainCZ12Feb" SchDayClgDDRef = "WaterMainCZ12Feb"..</v>
      </c>
      <c r="E318" t="s">
        <v>1017</v>
      </c>
      <c r="F318" t="str">
        <f t="shared" si="29"/>
        <v>Temperature</v>
      </c>
      <c r="G318" t="s">
        <v>825</v>
      </c>
      <c r="H318" t="s">
        <v>825</v>
      </c>
      <c r="I318" t="s">
        <v>825</v>
      </c>
      <c r="J318" t="s">
        <v>825</v>
      </c>
      <c r="K318" t="s">
        <v>825</v>
      </c>
      <c r="L318" t="s">
        <v>825</v>
      </c>
      <c r="M318" t="s">
        <v>825</v>
      </c>
      <c r="N318" t="s">
        <v>825</v>
      </c>
      <c r="O318" t="s">
        <v>825</v>
      </c>
      <c r="P318" t="s">
        <v>825</v>
      </c>
    </row>
    <row r="319" spans="1:16" x14ac:dyDescent="0.25">
      <c r="A319" t="str">
        <f t="shared" si="31"/>
        <v>SchWeek "WaterMainCZ12MarWk"  Type = "Temperature" SchDayMonRef = "WaterMainCZ12Mar" SchDayTueRef = "WaterMainCZ12Mar" SchDayWedRef = "WaterMainCZ12Mar" SchDayThuRef = "WaterMainCZ12Mar" SchDayFriRef = "WaterMainCZ12Mar" SchDaySatRef = "WaterMainCZ12Mar" SchDaySunRef = "WaterMainCZ12Mar" SchDayHolRef = "WaterMainCZ12Mar" SchDayHtgDDRef = "WaterMainCZ12Mar" SchDayClgDDRef = "WaterMainCZ12Mar"..</v>
      </c>
      <c r="B319" s="1" t="s">
        <v>623</v>
      </c>
      <c r="C319" t="str">
        <f t="shared" si="32"/>
        <v xml:space="preserve">SchWeek "WaterMainCZ12MarWk"  Type = "Temperature" </v>
      </c>
      <c r="D319" t="str">
        <f t="shared" si="30"/>
        <v>SchDayMonRef = "WaterMainCZ12Mar" SchDayTueRef = "WaterMainCZ12Mar" SchDayWedRef = "WaterMainCZ12Mar" SchDayThuRef = "WaterMainCZ12Mar" SchDayFriRef = "WaterMainCZ12Mar" SchDaySatRef = "WaterMainCZ12Mar" SchDaySunRef = "WaterMainCZ12Mar" SchDayHolRef = "WaterMainCZ12Mar" SchDayHtgDDRef = "WaterMainCZ12Mar" SchDayClgDDRef = "WaterMainCZ12Mar"..</v>
      </c>
      <c r="E319" t="s">
        <v>1018</v>
      </c>
      <c r="F319" t="str">
        <f t="shared" si="29"/>
        <v>Temperature</v>
      </c>
      <c r="G319" t="s">
        <v>826</v>
      </c>
      <c r="H319" t="s">
        <v>826</v>
      </c>
      <c r="I319" t="s">
        <v>826</v>
      </c>
      <c r="J319" t="s">
        <v>826</v>
      </c>
      <c r="K319" t="s">
        <v>826</v>
      </c>
      <c r="L319" t="s">
        <v>826</v>
      </c>
      <c r="M319" t="s">
        <v>826</v>
      </c>
      <c r="N319" t="s">
        <v>826</v>
      </c>
      <c r="O319" t="s">
        <v>826</v>
      </c>
      <c r="P319" t="s">
        <v>826</v>
      </c>
    </row>
    <row r="320" spans="1:16" x14ac:dyDescent="0.25">
      <c r="A320" t="str">
        <f t="shared" si="31"/>
        <v>SchWeek "WaterMainCZ12AprWk"  Type = "Temperature" SchDayMonRef = "WaterMainCZ12Apr" SchDayTueRef = "WaterMainCZ12Apr" SchDayWedRef = "WaterMainCZ12Apr" SchDayThuRef = "WaterMainCZ12Apr" SchDayFriRef = "WaterMainCZ12Apr" SchDaySatRef = "WaterMainCZ12Apr" SchDaySunRef = "WaterMainCZ12Apr" SchDayHolRef = "WaterMainCZ12Apr" SchDayHtgDDRef = "WaterMainCZ12Apr" SchDayClgDDRef = "WaterMainCZ12Apr"..</v>
      </c>
      <c r="B320" s="1" t="s">
        <v>623</v>
      </c>
      <c r="C320" t="str">
        <f t="shared" si="32"/>
        <v xml:space="preserve">SchWeek "WaterMainCZ12AprWk"  Type = "Temperature" </v>
      </c>
      <c r="D320" t="str">
        <f t="shared" si="30"/>
        <v>SchDayMonRef = "WaterMainCZ12Apr" SchDayTueRef = "WaterMainCZ12Apr" SchDayWedRef = "WaterMainCZ12Apr" SchDayThuRef = "WaterMainCZ12Apr" SchDayFriRef = "WaterMainCZ12Apr" SchDaySatRef = "WaterMainCZ12Apr" SchDaySunRef = "WaterMainCZ12Apr" SchDayHolRef = "WaterMainCZ12Apr" SchDayHtgDDRef = "WaterMainCZ12Apr" SchDayClgDDRef = "WaterMainCZ12Apr"..</v>
      </c>
      <c r="E320" t="s">
        <v>1019</v>
      </c>
      <c r="F320" t="str">
        <f t="shared" si="29"/>
        <v>Temperature</v>
      </c>
      <c r="G320" t="s">
        <v>827</v>
      </c>
      <c r="H320" t="s">
        <v>827</v>
      </c>
      <c r="I320" t="s">
        <v>827</v>
      </c>
      <c r="J320" t="s">
        <v>827</v>
      </c>
      <c r="K320" t="s">
        <v>827</v>
      </c>
      <c r="L320" t="s">
        <v>827</v>
      </c>
      <c r="M320" t="s">
        <v>827</v>
      </c>
      <c r="N320" t="s">
        <v>827</v>
      </c>
      <c r="O320" t="s">
        <v>827</v>
      </c>
      <c r="P320" t="s">
        <v>827</v>
      </c>
    </row>
    <row r="321" spans="1:16" x14ac:dyDescent="0.25">
      <c r="A321" t="str">
        <f t="shared" si="31"/>
        <v>SchWeek "WaterMainCZ12MayWk"  Type = "Temperature" SchDayMonRef = "WaterMainCZ12May" SchDayTueRef = "WaterMainCZ12May" SchDayWedRef = "WaterMainCZ12May" SchDayThuRef = "WaterMainCZ12May" SchDayFriRef = "WaterMainCZ12May" SchDaySatRef = "WaterMainCZ12May" SchDaySunRef = "WaterMainCZ12May" SchDayHolRef = "WaterMainCZ12May" SchDayHtgDDRef = "WaterMainCZ12May" SchDayClgDDRef = "WaterMainCZ12May"..</v>
      </c>
      <c r="B321" s="1" t="s">
        <v>623</v>
      </c>
      <c r="C321" t="str">
        <f t="shared" si="32"/>
        <v xml:space="preserve">SchWeek "WaterMainCZ12MayWk"  Type = "Temperature" </v>
      </c>
      <c r="D321" t="str">
        <f t="shared" si="30"/>
        <v>SchDayMonRef = "WaterMainCZ12May" SchDayTueRef = "WaterMainCZ12May" SchDayWedRef = "WaterMainCZ12May" SchDayThuRef = "WaterMainCZ12May" SchDayFriRef = "WaterMainCZ12May" SchDaySatRef = "WaterMainCZ12May" SchDaySunRef = "WaterMainCZ12May" SchDayHolRef = "WaterMainCZ12May" SchDayHtgDDRef = "WaterMainCZ12May" SchDayClgDDRef = "WaterMainCZ12May"..</v>
      </c>
      <c r="E321" t="s">
        <v>1020</v>
      </c>
      <c r="F321" t="str">
        <f t="shared" si="29"/>
        <v>Temperature</v>
      </c>
      <c r="G321" t="s">
        <v>828</v>
      </c>
      <c r="H321" t="s">
        <v>828</v>
      </c>
      <c r="I321" t="s">
        <v>828</v>
      </c>
      <c r="J321" t="s">
        <v>828</v>
      </c>
      <c r="K321" t="s">
        <v>828</v>
      </c>
      <c r="L321" t="s">
        <v>828</v>
      </c>
      <c r="M321" t="s">
        <v>828</v>
      </c>
      <c r="N321" t="s">
        <v>828</v>
      </c>
      <c r="O321" t="s">
        <v>828</v>
      </c>
      <c r="P321" t="s">
        <v>828</v>
      </c>
    </row>
    <row r="322" spans="1:16" x14ac:dyDescent="0.25">
      <c r="A322" t="str">
        <f t="shared" si="31"/>
        <v>SchWeek "WaterMainCZ12JunWk"  Type = "Temperature" SchDayMonRef = "WaterMainCZ12Jun" SchDayTueRef = "WaterMainCZ12Jun" SchDayWedRef = "WaterMainCZ12Jun" SchDayThuRef = "WaterMainCZ12Jun" SchDayFriRef = "WaterMainCZ12Jun" SchDaySatRef = "WaterMainCZ12Jun" SchDaySunRef = "WaterMainCZ12Jun" SchDayHolRef = "WaterMainCZ12Jun" SchDayHtgDDRef = "WaterMainCZ12Jun" SchDayClgDDRef = "WaterMainCZ12Jun"..</v>
      </c>
      <c r="B322" s="1" t="s">
        <v>623</v>
      </c>
      <c r="C322" t="str">
        <f t="shared" si="32"/>
        <v xml:space="preserve">SchWeek "WaterMainCZ12JunWk"  Type = "Temperature" </v>
      </c>
      <c r="D322" t="str">
        <f t="shared" si="30"/>
        <v>SchDayMonRef = "WaterMainCZ12Jun" SchDayTueRef = "WaterMainCZ12Jun" SchDayWedRef = "WaterMainCZ12Jun" SchDayThuRef = "WaterMainCZ12Jun" SchDayFriRef = "WaterMainCZ12Jun" SchDaySatRef = "WaterMainCZ12Jun" SchDaySunRef = "WaterMainCZ12Jun" SchDayHolRef = "WaterMainCZ12Jun" SchDayHtgDDRef = "WaterMainCZ12Jun" SchDayClgDDRef = "WaterMainCZ12Jun"..</v>
      </c>
      <c r="E322" t="s">
        <v>1021</v>
      </c>
      <c r="F322" t="str">
        <f t="shared" si="29"/>
        <v>Temperature</v>
      </c>
      <c r="G322" t="s">
        <v>829</v>
      </c>
      <c r="H322" t="s">
        <v>829</v>
      </c>
      <c r="I322" t="s">
        <v>829</v>
      </c>
      <c r="J322" t="s">
        <v>829</v>
      </c>
      <c r="K322" t="s">
        <v>829</v>
      </c>
      <c r="L322" t="s">
        <v>829</v>
      </c>
      <c r="M322" t="s">
        <v>829</v>
      </c>
      <c r="N322" t="s">
        <v>829</v>
      </c>
      <c r="O322" t="s">
        <v>829</v>
      </c>
      <c r="P322" t="s">
        <v>829</v>
      </c>
    </row>
    <row r="323" spans="1:16" x14ac:dyDescent="0.25">
      <c r="A323" t="str">
        <f t="shared" si="31"/>
        <v>SchWeek "WaterMainCZ12JulWk"  Type = "Temperature" SchDayMonRef = "WaterMainCZ12Jul" SchDayTueRef = "WaterMainCZ12Jul" SchDayWedRef = "WaterMainCZ12Jul" SchDayThuRef = "WaterMainCZ12Jul" SchDayFriRef = "WaterMainCZ12Jul" SchDaySatRef = "WaterMainCZ12Jul" SchDaySunRef = "WaterMainCZ12Jul" SchDayHolRef = "WaterMainCZ12Jul" SchDayHtgDDRef = "WaterMainCZ12Jul" SchDayClgDDRef = "WaterMainCZ12Jul"..</v>
      </c>
      <c r="B323" s="1" t="s">
        <v>623</v>
      </c>
      <c r="C323" t="str">
        <f t="shared" si="32"/>
        <v xml:space="preserve">SchWeek "WaterMainCZ12JulWk"  Type = "Temperature" </v>
      </c>
      <c r="D323" t="str">
        <f t="shared" si="30"/>
        <v>SchDayMonRef = "WaterMainCZ12Jul" SchDayTueRef = "WaterMainCZ12Jul" SchDayWedRef = "WaterMainCZ12Jul" SchDayThuRef = "WaterMainCZ12Jul" SchDayFriRef = "WaterMainCZ12Jul" SchDaySatRef = "WaterMainCZ12Jul" SchDaySunRef = "WaterMainCZ12Jul" SchDayHolRef = "WaterMainCZ12Jul" SchDayHtgDDRef = "WaterMainCZ12Jul" SchDayClgDDRef = "WaterMainCZ12Jul"..</v>
      </c>
      <c r="E323" t="s">
        <v>1022</v>
      </c>
      <c r="F323" t="str">
        <f t="shared" si="29"/>
        <v>Temperature</v>
      </c>
      <c r="G323" t="s">
        <v>830</v>
      </c>
      <c r="H323" t="s">
        <v>830</v>
      </c>
      <c r="I323" t="s">
        <v>830</v>
      </c>
      <c r="J323" t="s">
        <v>830</v>
      </c>
      <c r="K323" t="s">
        <v>830</v>
      </c>
      <c r="L323" t="s">
        <v>830</v>
      </c>
      <c r="M323" t="s">
        <v>830</v>
      </c>
      <c r="N323" t="s">
        <v>830</v>
      </c>
      <c r="O323" t="s">
        <v>830</v>
      </c>
      <c r="P323" t="s">
        <v>830</v>
      </c>
    </row>
    <row r="324" spans="1:16" x14ac:dyDescent="0.25">
      <c r="A324" t="str">
        <f t="shared" si="31"/>
        <v>SchWeek "WaterMainCZ12AugWk"  Type = "Temperature" SchDayMonRef = "WaterMainCZ12Aug" SchDayTueRef = "WaterMainCZ12Aug" SchDayWedRef = "WaterMainCZ12Aug" SchDayThuRef = "WaterMainCZ12Aug" SchDayFriRef = "WaterMainCZ12Aug" SchDaySatRef = "WaterMainCZ12Aug" SchDaySunRef = "WaterMainCZ12Aug" SchDayHolRef = "WaterMainCZ12Aug" SchDayHtgDDRef = "WaterMainCZ12Aug" SchDayClgDDRef = "WaterMainCZ12Aug"..</v>
      </c>
      <c r="B324" s="1" t="s">
        <v>623</v>
      </c>
      <c r="C324" t="str">
        <f t="shared" si="32"/>
        <v xml:space="preserve">SchWeek "WaterMainCZ12AugWk"  Type = "Temperature" </v>
      </c>
      <c r="D324" t="str">
        <f t="shared" si="30"/>
        <v>SchDayMonRef = "WaterMainCZ12Aug" SchDayTueRef = "WaterMainCZ12Aug" SchDayWedRef = "WaterMainCZ12Aug" SchDayThuRef = "WaterMainCZ12Aug" SchDayFriRef = "WaterMainCZ12Aug" SchDaySatRef = "WaterMainCZ12Aug" SchDaySunRef = "WaterMainCZ12Aug" SchDayHolRef = "WaterMainCZ12Aug" SchDayHtgDDRef = "WaterMainCZ12Aug" SchDayClgDDRef = "WaterMainCZ12Aug"..</v>
      </c>
      <c r="E324" t="s">
        <v>1023</v>
      </c>
      <c r="F324" t="str">
        <f t="shared" si="29"/>
        <v>Temperature</v>
      </c>
      <c r="G324" t="s">
        <v>831</v>
      </c>
      <c r="H324" t="s">
        <v>831</v>
      </c>
      <c r="I324" t="s">
        <v>831</v>
      </c>
      <c r="J324" t="s">
        <v>831</v>
      </c>
      <c r="K324" t="s">
        <v>831</v>
      </c>
      <c r="L324" t="s">
        <v>831</v>
      </c>
      <c r="M324" t="s">
        <v>831</v>
      </c>
      <c r="N324" t="s">
        <v>831</v>
      </c>
      <c r="O324" t="s">
        <v>831</v>
      </c>
      <c r="P324" t="s">
        <v>831</v>
      </c>
    </row>
    <row r="325" spans="1:16" x14ac:dyDescent="0.25">
      <c r="A325" t="str">
        <f t="shared" si="31"/>
        <v>SchWeek "WaterMainCZ12SepWk"  Type = "Temperature" SchDayMonRef = "WaterMainCZ12Sep" SchDayTueRef = "WaterMainCZ12Sep" SchDayWedRef = "WaterMainCZ12Sep" SchDayThuRef = "WaterMainCZ12Sep" SchDayFriRef = "WaterMainCZ12Sep" SchDaySatRef = "WaterMainCZ12Sep" SchDaySunRef = "WaterMainCZ12Sep" SchDayHolRef = "WaterMainCZ12Sep" SchDayHtgDDRef = "WaterMainCZ12Sep" SchDayClgDDRef = "WaterMainCZ12Sep"..</v>
      </c>
      <c r="B325" s="1" t="s">
        <v>623</v>
      </c>
      <c r="C325" t="str">
        <f t="shared" si="32"/>
        <v xml:space="preserve">SchWeek "WaterMainCZ12SepWk"  Type = "Temperature" </v>
      </c>
      <c r="D325" t="str">
        <f t="shared" si="30"/>
        <v>SchDayMonRef = "WaterMainCZ12Sep" SchDayTueRef = "WaterMainCZ12Sep" SchDayWedRef = "WaterMainCZ12Sep" SchDayThuRef = "WaterMainCZ12Sep" SchDayFriRef = "WaterMainCZ12Sep" SchDaySatRef = "WaterMainCZ12Sep" SchDaySunRef = "WaterMainCZ12Sep" SchDayHolRef = "WaterMainCZ12Sep" SchDayHtgDDRef = "WaterMainCZ12Sep" SchDayClgDDRef = "WaterMainCZ12Sep"..</v>
      </c>
      <c r="E325" t="s">
        <v>1024</v>
      </c>
      <c r="F325" t="str">
        <f t="shared" ref="F325:F376" si="33">IF(ISNUMBER(FIND("HVAC",E325)),"OnOff",IF(ISNUMBER(FIND("HtgSetpt",E325)),"Temperature",IF(ISNUMBER(FIND("ClgSetpt",E325)),"Temperature",IF(ISNUMBER(FIND("WaterMain",E325)),"Temperature",IF(ISNUMBER(FIND("WtrHtrSetpt",E325)),"Temperature","Fraction")))))</f>
        <v>Temperature</v>
      </c>
      <c r="G325" t="s">
        <v>832</v>
      </c>
      <c r="H325" t="s">
        <v>832</v>
      </c>
      <c r="I325" t="s">
        <v>832</v>
      </c>
      <c r="J325" t="s">
        <v>832</v>
      </c>
      <c r="K325" t="s">
        <v>832</v>
      </c>
      <c r="L325" t="s">
        <v>832</v>
      </c>
      <c r="M325" t="s">
        <v>832</v>
      </c>
      <c r="N325" t="s">
        <v>832</v>
      </c>
      <c r="O325" t="s">
        <v>832</v>
      </c>
      <c r="P325" t="s">
        <v>832</v>
      </c>
    </row>
    <row r="326" spans="1:16" x14ac:dyDescent="0.25">
      <c r="A326" t="str">
        <f t="shared" si="31"/>
        <v>SchWeek "WaterMainCZ12OctWk"  Type = "Temperature" SchDayMonRef = "WaterMainCZ12Oct" SchDayTueRef = "WaterMainCZ12Oct" SchDayWedRef = "WaterMainCZ12Oct" SchDayThuRef = "WaterMainCZ12Oct" SchDayFriRef = "WaterMainCZ12Oct" SchDaySatRef = "WaterMainCZ12Oct" SchDaySunRef = "WaterMainCZ12Oct" SchDayHolRef = "WaterMainCZ12Oct" SchDayHtgDDRef = "WaterMainCZ12Oct" SchDayClgDDRef = "WaterMainCZ12Oct"..</v>
      </c>
      <c r="B326" s="1" t="s">
        <v>623</v>
      </c>
      <c r="C326" t="str">
        <f t="shared" si="32"/>
        <v xml:space="preserve">SchWeek "WaterMainCZ12OctWk"  Type = "Temperature" </v>
      </c>
      <c r="D326" t="str">
        <f t="shared" si="30"/>
        <v>SchDayMonRef = "WaterMainCZ12Oct" SchDayTueRef = "WaterMainCZ12Oct" SchDayWedRef = "WaterMainCZ12Oct" SchDayThuRef = "WaterMainCZ12Oct" SchDayFriRef = "WaterMainCZ12Oct" SchDaySatRef = "WaterMainCZ12Oct" SchDaySunRef = "WaterMainCZ12Oct" SchDayHolRef = "WaterMainCZ12Oct" SchDayHtgDDRef = "WaterMainCZ12Oct" SchDayClgDDRef = "WaterMainCZ12Oct"..</v>
      </c>
      <c r="E326" t="s">
        <v>1025</v>
      </c>
      <c r="F326" t="str">
        <f t="shared" si="33"/>
        <v>Temperature</v>
      </c>
      <c r="G326" t="s">
        <v>833</v>
      </c>
      <c r="H326" t="s">
        <v>833</v>
      </c>
      <c r="I326" t="s">
        <v>833</v>
      </c>
      <c r="J326" t="s">
        <v>833</v>
      </c>
      <c r="K326" t="s">
        <v>833</v>
      </c>
      <c r="L326" t="s">
        <v>833</v>
      </c>
      <c r="M326" t="s">
        <v>833</v>
      </c>
      <c r="N326" t="s">
        <v>833</v>
      </c>
      <c r="O326" t="s">
        <v>833</v>
      </c>
      <c r="P326" t="s">
        <v>833</v>
      </c>
    </row>
    <row r="327" spans="1:16" x14ac:dyDescent="0.25">
      <c r="A327" t="str">
        <f t="shared" si="31"/>
        <v>SchWeek "WaterMainCZ12NovWk"  Type = "Temperature" SchDayMonRef = "WaterMainCZ12Nov" SchDayTueRef = "WaterMainCZ12Nov" SchDayWedRef = "WaterMainCZ12Nov" SchDayThuRef = "WaterMainCZ12Nov" SchDayFriRef = "WaterMainCZ12Nov" SchDaySatRef = "WaterMainCZ12Nov" SchDaySunRef = "WaterMainCZ12Nov" SchDayHolRef = "WaterMainCZ12Nov" SchDayHtgDDRef = "WaterMainCZ12Nov" SchDayClgDDRef = "WaterMainCZ12Nov"..</v>
      </c>
      <c r="B327" s="1" t="s">
        <v>623</v>
      </c>
      <c r="C327" t="str">
        <f t="shared" si="32"/>
        <v xml:space="preserve">SchWeek "WaterMainCZ12NovWk"  Type = "Temperature" </v>
      </c>
      <c r="D327" t="str">
        <f t="shared" si="30"/>
        <v>SchDayMonRef = "WaterMainCZ12Nov" SchDayTueRef = "WaterMainCZ12Nov" SchDayWedRef = "WaterMainCZ12Nov" SchDayThuRef = "WaterMainCZ12Nov" SchDayFriRef = "WaterMainCZ12Nov" SchDaySatRef = "WaterMainCZ12Nov" SchDaySunRef = "WaterMainCZ12Nov" SchDayHolRef = "WaterMainCZ12Nov" SchDayHtgDDRef = "WaterMainCZ12Nov" SchDayClgDDRef = "WaterMainCZ12Nov"..</v>
      </c>
      <c r="E327" t="s">
        <v>1026</v>
      </c>
      <c r="F327" t="str">
        <f t="shared" si="33"/>
        <v>Temperature</v>
      </c>
      <c r="G327" t="s">
        <v>834</v>
      </c>
      <c r="H327" t="s">
        <v>834</v>
      </c>
      <c r="I327" t="s">
        <v>834</v>
      </c>
      <c r="J327" t="s">
        <v>834</v>
      </c>
      <c r="K327" t="s">
        <v>834</v>
      </c>
      <c r="L327" t="s">
        <v>834</v>
      </c>
      <c r="M327" t="s">
        <v>834</v>
      </c>
      <c r="N327" t="s">
        <v>834</v>
      </c>
      <c r="O327" t="s">
        <v>834</v>
      </c>
      <c r="P327" t="s">
        <v>834</v>
      </c>
    </row>
    <row r="328" spans="1:16" x14ac:dyDescent="0.25">
      <c r="A328" t="str">
        <f t="shared" si="31"/>
        <v>SchWeek "WaterMainCZ12DecWk"  Type = "Temperature" SchDayMonRef = "WaterMainCZ12Dec" SchDayTueRef = "WaterMainCZ12Dec" SchDayWedRef = "WaterMainCZ12Dec" SchDayThuRef = "WaterMainCZ12Dec" SchDayFriRef = "WaterMainCZ12Dec" SchDaySatRef = "WaterMainCZ12Dec" SchDaySunRef = "WaterMainCZ12Dec" SchDayHolRef = "WaterMainCZ12Dec" SchDayHtgDDRef = "WaterMainCZ12Dec" SchDayClgDDRef = "WaterMainCZ12Dec"..</v>
      </c>
      <c r="B328" s="1" t="s">
        <v>623</v>
      </c>
      <c r="C328" t="str">
        <f t="shared" si="32"/>
        <v xml:space="preserve">SchWeek "WaterMainCZ12DecWk"  Type = "Temperature" </v>
      </c>
      <c r="D328" t="str">
        <f t="shared" si="30"/>
        <v>SchDayMonRef = "WaterMainCZ12Dec" SchDayTueRef = "WaterMainCZ12Dec" SchDayWedRef = "WaterMainCZ12Dec" SchDayThuRef = "WaterMainCZ12Dec" SchDayFriRef = "WaterMainCZ12Dec" SchDaySatRef = "WaterMainCZ12Dec" SchDaySunRef = "WaterMainCZ12Dec" SchDayHolRef = "WaterMainCZ12Dec" SchDayHtgDDRef = "WaterMainCZ12Dec" SchDayClgDDRef = "WaterMainCZ12Dec"..</v>
      </c>
      <c r="E328" t="s">
        <v>1027</v>
      </c>
      <c r="F328" t="str">
        <f t="shared" si="33"/>
        <v>Temperature</v>
      </c>
      <c r="G328" t="s">
        <v>835</v>
      </c>
      <c r="H328" t="s">
        <v>835</v>
      </c>
      <c r="I328" t="s">
        <v>835</v>
      </c>
      <c r="J328" t="s">
        <v>835</v>
      </c>
      <c r="K328" t="s">
        <v>835</v>
      </c>
      <c r="L328" t="s">
        <v>835</v>
      </c>
      <c r="M328" t="s">
        <v>835</v>
      </c>
      <c r="N328" t="s">
        <v>835</v>
      </c>
      <c r="O328" t="s">
        <v>835</v>
      </c>
      <c r="P328" t="s">
        <v>835</v>
      </c>
    </row>
    <row r="329" spans="1:16" x14ac:dyDescent="0.25">
      <c r="A329" t="str">
        <f t="shared" si="31"/>
        <v>SchWeek "WaterMainCZ13JanWk"  Type = "Temperature" SchDayMonRef = "WaterMainCZ13Jan" SchDayTueRef = "WaterMainCZ13Jan" SchDayWedRef = "WaterMainCZ13Jan" SchDayThuRef = "WaterMainCZ13Jan" SchDayFriRef = "WaterMainCZ13Jan" SchDaySatRef = "WaterMainCZ13Jan" SchDaySunRef = "WaterMainCZ13Jan" SchDayHolRef = "WaterMainCZ13Jan" SchDayHtgDDRef = "WaterMainCZ13Jan" SchDayClgDDRef = "WaterMainCZ13Jan"..</v>
      </c>
      <c r="B329" s="1" t="s">
        <v>623</v>
      </c>
      <c r="C329" t="str">
        <f t="shared" si="32"/>
        <v xml:space="preserve">SchWeek "WaterMainCZ13JanWk"  Type = "Temperature" </v>
      </c>
      <c r="D329" t="str">
        <f t="shared" si="30"/>
        <v>SchDayMonRef = "WaterMainCZ13Jan" SchDayTueRef = "WaterMainCZ13Jan" SchDayWedRef = "WaterMainCZ13Jan" SchDayThuRef = "WaterMainCZ13Jan" SchDayFriRef = "WaterMainCZ13Jan" SchDaySatRef = "WaterMainCZ13Jan" SchDaySunRef = "WaterMainCZ13Jan" SchDayHolRef = "WaterMainCZ13Jan" SchDayHtgDDRef = "WaterMainCZ13Jan" SchDayClgDDRef = "WaterMainCZ13Jan"..</v>
      </c>
      <c r="E329" t="s">
        <v>1028</v>
      </c>
      <c r="F329" t="str">
        <f t="shared" si="33"/>
        <v>Temperature</v>
      </c>
      <c r="G329" t="s">
        <v>836</v>
      </c>
      <c r="H329" t="s">
        <v>836</v>
      </c>
      <c r="I329" t="s">
        <v>836</v>
      </c>
      <c r="J329" t="s">
        <v>836</v>
      </c>
      <c r="K329" t="s">
        <v>836</v>
      </c>
      <c r="L329" t="s">
        <v>836</v>
      </c>
      <c r="M329" t="s">
        <v>836</v>
      </c>
      <c r="N329" t="s">
        <v>836</v>
      </c>
      <c r="O329" t="s">
        <v>836</v>
      </c>
      <c r="P329" t="s">
        <v>836</v>
      </c>
    </row>
    <row r="330" spans="1:16" x14ac:dyDescent="0.25">
      <c r="A330" t="str">
        <f t="shared" si="31"/>
        <v>SchWeek "WaterMainCZ13FebWk"  Type = "Temperature" SchDayMonRef = "WaterMainCZ13Feb" SchDayTueRef = "WaterMainCZ13Feb" SchDayWedRef = "WaterMainCZ13Feb" SchDayThuRef = "WaterMainCZ13Feb" SchDayFriRef = "WaterMainCZ13Feb" SchDaySatRef = "WaterMainCZ13Feb" SchDaySunRef = "WaterMainCZ13Feb" SchDayHolRef = "WaterMainCZ13Feb" SchDayHtgDDRef = "WaterMainCZ13Feb" SchDayClgDDRef = "WaterMainCZ13Feb"..</v>
      </c>
      <c r="B330" s="1" t="s">
        <v>623</v>
      </c>
      <c r="C330" t="str">
        <f t="shared" si="32"/>
        <v xml:space="preserve">SchWeek "WaterMainCZ13FebWk"  Type = "Temperature" </v>
      </c>
      <c r="D330" t="str">
        <f t="shared" si="30"/>
        <v>SchDayMonRef = "WaterMainCZ13Feb" SchDayTueRef = "WaterMainCZ13Feb" SchDayWedRef = "WaterMainCZ13Feb" SchDayThuRef = "WaterMainCZ13Feb" SchDayFriRef = "WaterMainCZ13Feb" SchDaySatRef = "WaterMainCZ13Feb" SchDaySunRef = "WaterMainCZ13Feb" SchDayHolRef = "WaterMainCZ13Feb" SchDayHtgDDRef = "WaterMainCZ13Feb" SchDayClgDDRef = "WaterMainCZ13Feb"..</v>
      </c>
      <c r="E330" t="s">
        <v>1029</v>
      </c>
      <c r="F330" t="str">
        <f t="shared" si="33"/>
        <v>Temperature</v>
      </c>
      <c r="G330" t="s">
        <v>837</v>
      </c>
      <c r="H330" t="s">
        <v>837</v>
      </c>
      <c r="I330" t="s">
        <v>837</v>
      </c>
      <c r="J330" t="s">
        <v>837</v>
      </c>
      <c r="K330" t="s">
        <v>837</v>
      </c>
      <c r="L330" t="s">
        <v>837</v>
      </c>
      <c r="M330" t="s">
        <v>837</v>
      </c>
      <c r="N330" t="s">
        <v>837</v>
      </c>
      <c r="O330" t="s">
        <v>837</v>
      </c>
      <c r="P330" t="s">
        <v>837</v>
      </c>
    </row>
    <row r="331" spans="1:16" x14ac:dyDescent="0.25">
      <c r="A331" t="str">
        <f t="shared" si="31"/>
        <v>SchWeek "WaterMainCZ13MarWk"  Type = "Temperature" SchDayMonRef = "WaterMainCZ13Mar" SchDayTueRef = "WaterMainCZ13Mar" SchDayWedRef = "WaterMainCZ13Mar" SchDayThuRef = "WaterMainCZ13Mar" SchDayFriRef = "WaterMainCZ13Mar" SchDaySatRef = "WaterMainCZ13Mar" SchDaySunRef = "WaterMainCZ13Mar" SchDayHolRef = "WaterMainCZ13Mar" SchDayHtgDDRef = "WaterMainCZ13Mar" SchDayClgDDRef = "WaterMainCZ13Mar"..</v>
      </c>
      <c r="B331" s="1" t="s">
        <v>623</v>
      </c>
      <c r="C331" t="str">
        <f t="shared" si="32"/>
        <v xml:space="preserve">SchWeek "WaterMainCZ13MarWk"  Type = "Temperature" </v>
      </c>
      <c r="D331" t="str">
        <f t="shared" si="30"/>
        <v>SchDayMonRef = "WaterMainCZ13Mar" SchDayTueRef = "WaterMainCZ13Mar" SchDayWedRef = "WaterMainCZ13Mar" SchDayThuRef = "WaterMainCZ13Mar" SchDayFriRef = "WaterMainCZ13Mar" SchDaySatRef = "WaterMainCZ13Mar" SchDaySunRef = "WaterMainCZ13Mar" SchDayHolRef = "WaterMainCZ13Mar" SchDayHtgDDRef = "WaterMainCZ13Mar" SchDayClgDDRef = "WaterMainCZ13Mar"..</v>
      </c>
      <c r="E331" t="s">
        <v>1030</v>
      </c>
      <c r="F331" t="str">
        <f t="shared" si="33"/>
        <v>Temperature</v>
      </c>
      <c r="G331" t="s">
        <v>838</v>
      </c>
      <c r="H331" t="s">
        <v>838</v>
      </c>
      <c r="I331" t="s">
        <v>838</v>
      </c>
      <c r="J331" t="s">
        <v>838</v>
      </c>
      <c r="K331" t="s">
        <v>838</v>
      </c>
      <c r="L331" t="s">
        <v>838</v>
      </c>
      <c r="M331" t="s">
        <v>838</v>
      </c>
      <c r="N331" t="s">
        <v>838</v>
      </c>
      <c r="O331" t="s">
        <v>838</v>
      </c>
      <c r="P331" t="s">
        <v>838</v>
      </c>
    </row>
    <row r="332" spans="1:16" x14ac:dyDescent="0.25">
      <c r="A332" t="str">
        <f t="shared" si="31"/>
        <v>SchWeek "WaterMainCZ13AprWk"  Type = "Temperature" SchDayMonRef = "WaterMainCZ13Apr" SchDayTueRef = "WaterMainCZ13Apr" SchDayWedRef = "WaterMainCZ13Apr" SchDayThuRef = "WaterMainCZ13Apr" SchDayFriRef = "WaterMainCZ13Apr" SchDaySatRef = "WaterMainCZ13Apr" SchDaySunRef = "WaterMainCZ13Apr" SchDayHolRef = "WaterMainCZ13Apr" SchDayHtgDDRef = "WaterMainCZ13Apr" SchDayClgDDRef = "WaterMainCZ13Apr"..</v>
      </c>
      <c r="B332" s="1" t="s">
        <v>623</v>
      </c>
      <c r="C332" t="str">
        <f t="shared" si="32"/>
        <v xml:space="preserve">SchWeek "WaterMainCZ13AprWk"  Type = "Temperature" </v>
      </c>
      <c r="D332" t="str">
        <f t="shared" si="30"/>
        <v>SchDayMonRef = "WaterMainCZ13Apr" SchDayTueRef = "WaterMainCZ13Apr" SchDayWedRef = "WaterMainCZ13Apr" SchDayThuRef = "WaterMainCZ13Apr" SchDayFriRef = "WaterMainCZ13Apr" SchDaySatRef = "WaterMainCZ13Apr" SchDaySunRef = "WaterMainCZ13Apr" SchDayHolRef = "WaterMainCZ13Apr" SchDayHtgDDRef = "WaterMainCZ13Apr" SchDayClgDDRef = "WaterMainCZ13Apr"..</v>
      </c>
      <c r="E332" t="s">
        <v>1031</v>
      </c>
      <c r="F332" t="str">
        <f t="shared" si="33"/>
        <v>Temperature</v>
      </c>
      <c r="G332" t="s">
        <v>839</v>
      </c>
      <c r="H332" t="s">
        <v>839</v>
      </c>
      <c r="I332" t="s">
        <v>839</v>
      </c>
      <c r="J332" t="s">
        <v>839</v>
      </c>
      <c r="K332" t="s">
        <v>839</v>
      </c>
      <c r="L332" t="s">
        <v>839</v>
      </c>
      <c r="M332" t="s">
        <v>839</v>
      </c>
      <c r="N332" t="s">
        <v>839</v>
      </c>
      <c r="O332" t="s">
        <v>839</v>
      </c>
      <c r="P332" t="s">
        <v>839</v>
      </c>
    </row>
    <row r="333" spans="1:16" x14ac:dyDescent="0.25">
      <c r="A333" t="str">
        <f t="shared" si="31"/>
        <v>SchWeek "WaterMainCZ13MayWk"  Type = "Temperature" SchDayMonRef = "WaterMainCZ13May" SchDayTueRef = "WaterMainCZ13May" SchDayWedRef = "WaterMainCZ13May" SchDayThuRef = "WaterMainCZ13May" SchDayFriRef = "WaterMainCZ13May" SchDaySatRef = "WaterMainCZ13May" SchDaySunRef = "WaterMainCZ13May" SchDayHolRef = "WaterMainCZ13May" SchDayHtgDDRef = "WaterMainCZ13May" SchDayClgDDRef = "WaterMainCZ13May"..</v>
      </c>
      <c r="B333" s="1" t="s">
        <v>623</v>
      </c>
      <c r="C333" t="str">
        <f t="shared" si="32"/>
        <v xml:space="preserve">SchWeek "WaterMainCZ13MayWk"  Type = "Temperature" </v>
      </c>
      <c r="D333" t="str">
        <f t="shared" si="30"/>
        <v>SchDayMonRef = "WaterMainCZ13May" SchDayTueRef = "WaterMainCZ13May" SchDayWedRef = "WaterMainCZ13May" SchDayThuRef = "WaterMainCZ13May" SchDayFriRef = "WaterMainCZ13May" SchDaySatRef = "WaterMainCZ13May" SchDaySunRef = "WaterMainCZ13May" SchDayHolRef = "WaterMainCZ13May" SchDayHtgDDRef = "WaterMainCZ13May" SchDayClgDDRef = "WaterMainCZ13May"..</v>
      </c>
      <c r="E333" t="s">
        <v>1032</v>
      </c>
      <c r="F333" t="str">
        <f t="shared" si="33"/>
        <v>Temperature</v>
      </c>
      <c r="G333" t="s">
        <v>840</v>
      </c>
      <c r="H333" t="s">
        <v>840</v>
      </c>
      <c r="I333" t="s">
        <v>840</v>
      </c>
      <c r="J333" t="s">
        <v>840</v>
      </c>
      <c r="K333" t="s">
        <v>840</v>
      </c>
      <c r="L333" t="s">
        <v>840</v>
      </c>
      <c r="M333" t="s">
        <v>840</v>
      </c>
      <c r="N333" t="s">
        <v>840</v>
      </c>
      <c r="O333" t="s">
        <v>840</v>
      </c>
      <c r="P333" t="s">
        <v>840</v>
      </c>
    </row>
    <row r="334" spans="1:16" x14ac:dyDescent="0.25">
      <c r="A334" t="str">
        <f t="shared" si="31"/>
        <v>SchWeek "WaterMainCZ13JunWk"  Type = "Temperature" SchDayMonRef = "WaterMainCZ13Jun" SchDayTueRef = "WaterMainCZ13Jun" SchDayWedRef = "WaterMainCZ13Jun" SchDayThuRef = "WaterMainCZ13Jun" SchDayFriRef = "WaterMainCZ13Jun" SchDaySatRef = "WaterMainCZ13Jun" SchDaySunRef = "WaterMainCZ13Jun" SchDayHolRef = "WaterMainCZ13Jun" SchDayHtgDDRef = "WaterMainCZ13Jun" SchDayClgDDRef = "WaterMainCZ13Jun"..</v>
      </c>
      <c r="B334" s="1" t="s">
        <v>623</v>
      </c>
      <c r="C334" t="str">
        <f t="shared" si="32"/>
        <v xml:space="preserve">SchWeek "WaterMainCZ13JunWk"  Type = "Temperature" </v>
      </c>
      <c r="D334" t="str">
        <f t="shared" si="30"/>
        <v>SchDayMonRef = "WaterMainCZ13Jun" SchDayTueRef = "WaterMainCZ13Jun" SchDayWedRef = "WaterMainCZ13Jun" SchDayThuRef = "WaterMainCZ13Jun" SchDayFriRef = "WaterMainCZ13Jun" SchDaySatRef = "WaterMainCZ13Jun" SchDaySunRef = "WaterMainCZ13Jun" SchDayHolRef = "WaterMainCZ13Jun" SchDayHtgDDRef = "WaterMainCZ13Jun" SchDayClgDDRef = "WaterMainCZ13Jun"..</v>
      </c>
      <c r="E334" t="s">
        <v>1033</v>
      </c>
      <c r="F334" t="str">
        <f t="shared" si="33"/>
        <v>Temperature</v>
      </c>
      <c r="G334" t="s">
        <v>841</v>
      </c>
      <c r="H334" t="s">
        <v>841</v>
      </c>
      <c r="I334" t="s">
        <v>841</v>
      </c>
      <c r="J334" t="s">
        <v>841</v>
      </c>
      <c r="K334" t="s">
        <v>841</v>
      </c>
      <c r="L334" t="s">
        <v>841</v>
      </c>
      <c r="M334" t="s">
        <v>841</v>
      </c>
      <c r="N334" t="s">
        <v>841</v>
      </c>
      <c r="O334" t="s">
        <v>841</v>
      </c>
      <c r="P334" t="s">
        <v>841</v>
      </c>
    </row>
    <row r="335" spans="1:16" x14ac:dyDescent="0.25">
      <c r="A335" t="str">
        <f t="shared" si="31"/>
        <v>SchWeek "WaterMainCZ13JulWk"  Type = "Temperature" SchDayMonRef = "WaterMainCZ13Jul" SchDayTueRef = "WaterMainCZ13Jul" SchDayWedRef = "WaterMainCZ13Jul" SchDayThuRef = "WaterMainCZ13Jul" SchDayFriRef = "WaterMainCZ13Jul" SchDaySatRef = "WaterMainCZ13Jul" SchDaySunRef = "WaterMainCZ13Jul" SchDayHolRef = "WaterMainCZ13Jul" SchDayHtgDDRef = "WaterMainCZ13Jul" SchDayClgDDRef = "WaterMainCZ13Jul"..</v>
      </c>
      <c r="B335" s="1" t="s">
        <v>623</v>
      </c>
      <c r="C335" t="str">
        <f t="shared" si="32"/>
        <v xml:space="preserve">SchWeek "WaterMainCZ13JulWk"  Type = "Temperature" </v>
      </c>
      <c r="D335" t="str">
        <f t="shared" si="30"/>
        <v>SchDayMonRef = "WaterMainCZ13Jul" SchDayTueRef = "WaterMainCZ13Jul" SchDayWedRef = "WaterMainCZ13Jul" SchDayThuRef = "WaterMainCZ13Jul" SchDayFriRef = "WaterMainCZ13Jul" SchDaySatRef = "WaterMainCZ13Jul" SchDaySunRef = "WaterMainCZ13Jul" SchDayHolRef = "WaterMainCZ13Jul" SchDayHtgDDRef = "WaterMainCZ13Jul" SchDayClgDDRef = "WaterMainCZ13Jul"..</v>
      </c>
      <c r="E335" t="s">
        <v>1034</v>
      </c>
      <c r="F335" t="str">
        <f t="shared" si="33"/>
        <v>Temperature</v>
      </c>
      <c r="G335" t="s">
        <v>842</v>
      </c>
      <c r="H335" t="s">
        <v>842</v>
      </c>
      <c r="I335" t="s">
        <v>842</v>
      </c>
      <c r="J335" t="s">
        <v>842</v>
      </c>
      <c r="K335" t="s">
        <v>842</v>
      </c>
      <c r="L335" t="s">
        <v>842</v>
      </c>
      <c r="M335" t="s">
        <v>842</v>
      </c>
      <c r="N335" t="s">
        <v>842</v>
      </c>
      <c r="O335" t="s">
        <v>842</v>
      </c>
      <c r="P335" t="s">
        <v>842</v>
      </c>
    </row>
    <row r="336" spans="1:16" x14ac:dyDescent="0.25">
      <c r="A336" t="str">
        <f t="shared" si="31"/>
        <v>SchWeek "WaterMainCZ13AugWk"  Type = "Temperature" SchDayMonRef = "WaterMainCZ13Aug" SchDayTueRef = "WaterMainCZ13Aug" SchDayWedRef = "WaterMainCZ13Aug" SchDayThuRef = "WaterMainCZ13Aug" SchDayFriRef = "WaterMainCZ13Aug" SchDaySatRef = "WaterMainCZ13Aug" SchDaySunRef = "WaterMainCZ13Aug" SchDayHolRef = "WaterMainCZ13Aug" SchDayHtgDDRef = "WaterMainCZ13Aug" SchDayClgDDRef = "WaterMainCZ13Aug"..</v>
      </c>
      <c r="B336" s="1" t="s">
        <v>623</v>
      </c>
      <c r="C336" t="str">
        <f t="shared" si="32"/>
        <v xml:space="preserve">SchWeek "WaterMainCZ13AugWk"  Type = "Temperature" </v>
      </c>
      <c r="D336" t="str">
        <f t="shared" si="30"/>
        <v>SchDayMonRef = "WaterMainCZ13Aug" SchDayTueRef = "WaterMainCZ13Aug" SchDayWedRef = "WaterMainCZ13Aug" SchDayThuRef = "WaterMainCZ13Aug" SchDayFriRef = "WaterMainCZ13Aug" SchDaySatRef = "WaterMainCZ13Aug" SchDaySunRef = "WaterMainCZ13Aug" SchDayHolRef = "WaterMainCZ13Aug" SchDayHtgDDRef = "WaterMainCZ13Aug" SchDayClgDDRef = "WaterMainCZ13Aug"..</v>
      </c>
      <c r="E336" t="s">
        <v>1035</v>
      </c>
      <c r="F336" t="str">
        <f t="shared" si="33"/>
        <v>Temperature</v>
      </c>
      <c r="G336" t="s">
        <v>843</v>
      </c>
      <c r="H336" t="s">
        <v>843</v>
      </c>
      <c r="I336" t="s">
        <v>843</v>
      </c>
      <c r="J336" t="s">
        <v>843</v>
      </c>
      <c r="K336" t="s">
        <v>843</v>
      </c>
      <c r="L336" t="s">
        <v>843</v>
      </c>
      <c r="M336" t="s">
        <v>843</v>
      </c>
      <c r="N336" t="s">
        <v>843</v>
      </c>
      <c r="O336" t="s">
        <v>843</v>
      </c>
      <c r="P336" t="s">
        <v>843</v>
      </c>
    </row>
    <row r="337" spans="1:16" x14ac:dyDescent="0.25">
      <c r="A337" t="str">
        <f t="shared" si="31"/>
        <v>SchWeek "WaterMainCZ13SepWk"  Type = "Temperature" SchDayMonRef = "WaterMainCZ13Sep" SchDayTueRef = "WaterMainCZ13Sep" SchDayWedRef = "WaterMainCZ13Sep" SchDayThuRef = "WaterMainCZ13Sep" SchDayFriRef = "WaterMainCZ13Sep" SchDaySatRef = "WaterMainCZ13Sep" SchDaySunRef = "WaterMainCZ13Sep" SchDayHolRef = "WaterMainCZ13Sep" SchDayHtgDDRef = "WaterMainCZ13Sep" SchDayClgDDRef = "WaterMainCZ13Sep"..</v>
      </c>
      <c r="B337" s="1" t="s">
        <v>623</v>
      </c>
      <c r="C337" t="str">
        <f t="shared" si="32"/>
        <v xml:space="preserve">SchWeek "WaterMainCZ13SepWk"  Type = "Temperature" </v>
      </c>
      <c r="D337" t="str">
        <f t="shared" si="30"/>
        <v>SchDayMonRef = "WaterMainCZ13Sep" SchDayTueRef = "WaterMainCZ13Sep" SchDayWedRef = "WaterMainCZ13Sep" SchDayThuRef = "WaterMainCZ13Sep" SchDayFriRef = "WaterMainCZ13Sep" SchDaySatRef = "WaterMainCZ13Sep" SchDaySunRef = "WaterMainCZ13Sep" SchDayHolRef = "WaterMainCZ13Sep" SchDayHtgDDRef = "WaterMainCZ13Sep" SchDayClgDDRef = "WaterMainCZ13Sep"..</v>
      </c>
      <c r="E337" t="s">
        <v>1036</v>
      </c>
      <c r="F337" t="str">
        <f t="shared" si="33"/>
        <v>Temperature</v>
      </c>
      <c r="G337" t="s">
        <v>844</v>
      </c>
      <c r="H337" t="s">
        <v>844</v>
      </c>
      <c r="I337" t="s">
        <v>844</v>
      </c>
      <c r="J337" t="s">
        <v>844</v>
      </c>
      <c r="K337" t="s">
        <v>844</v>
      </c>
      <c r="L337" t="s">
        <v>844</v>
      </c>
      <c r="M337" t="s">
        <v>844</v>
      </c>
      <c r="N337" t="s">
        <v>844</v>
      </c>
      <c r="O337" t="s">
        <v>844</v>
      </c>
      <c r="P337" t="s">
        <v>844</v>
      </c>
    </row>
    <row r="338" spans="1:16" x14ac:dyDescent="0.25">
      <c r="A338" t="str">
        <f t="shared" si="31"/>
        <v>SchWeek "WaterMainCZ13OctWk"  Type = "Temperature" SchDayMonRef = "WaterMainCZ13Oct" SchDayTueRef = "WaterMainCZ13Oct" SchDayWedRef = "WaterMainCZ13Oct" SchDayThuRef = "WaterMainCZ13Oct" SchDayFriRef = "WaterMainCZ13Oct" SchDaySatRef = "WaterMainCZ13Oct" SchDaySunRef = "WaterMainCZ13Oct" SchDayHolRef = "WaterMainCZ13Oct" SchDayHtgDDRef = "WaterMainCZ13Oct" SchDayClgDDRef = "WaterMainCZ13Oct"..</v>
      </c>
      <c r="B338" s="1" t="s">
        <v>623</v>
      </c>
      <c r="C338" t="str">
        <f t="shared" si="32"/>
        <v xml:space="preserve">SchWeek "WaterMainCZ13OctWk"  Type = "Temperature" </v>
      </c>
      <c r="D338" t="str">
        <f t="shared" si="30"/>
        <v>SchDayMonRef = "WaterMainCZ13Oct" SchDayTueRef = "WaterMainCZ13Oct" SchDayWedRef = "WaterMainCZ13Oct" SchDayThuRef = "WaterMainCZ13Oct" SchDayFriRef = "WaterMainCZ13Oct" SchDaySatRef = "WaterMainCZ13Oct" SchDaySunRef = "WaterMainCZ13Oct" SchDayHolRef = "WaterMainCZ13Oct" SchDayHtgDDRef = "WaterMainCZ13Oct" SchDayClgDDRef = "WaterMainCZ13Oct"..</v>
      </c>
      <c r="E338" t="s">
        <v>1037</v>
      </c>
      <c r="F338" t="str">
        <f t="shared" si="33"/>
        <v>Temperature</v>
      </c>
      <c r="G338" t="s">
        <v>845</v>
      </c>
      <c r="H338" t="s">
        <v>845</v>
      </c>
      <c r="I338" t="s">
        <v>845</v>
      </c>
      <c r="J338" t="s">
        <v>845</v>
      </c>
      <c r="K338" t="s">
        <v>845</v>
      </c>
      <c r="L338" t="s">
        <v>845</v>
      </c>
      <c r="M338" t="s">
        <v>845</v>
      </c>
      <c r="N338" t="s">
        <v>845</v>
      </c>
      <c r="O338" t="s">
        <v>845</v>
      </c>
      <c r="P338" t="s">
        <v>845</v>
      </c>
    </row>
    <row r="339" spans="1:16" x14ac:dyDescent="0.25">
      <c r="A339" t="str">
        <f t="shared" si="31"/>
        <v>SchWeek "WaterMainCZ13NovWk"  Type = "Temperature" SchDayMonRef = "WaterMainCZ13Nov" SchDayTueRef = "WaterMainCZ13Nov" SchDayWedRef = "WaterMainCZ13Nov" SchDayThuRef = "WaterMainCZ13Nov" SchDayFriRef = "WaterMainCZ13Nov" SchDaySatRef = "WaterMainCZ13Nov" SchDaySunRef = "WaterMainCZ13Nov" SchDayHolRef = "WaterMainCZ13Nov" SchDayHtgDDRef = "WaterMainCZ13Nov" SchDayClgDDRef = "WaterMainCZ13Nov"..</v>
      </c>
      <c r="B339" s="1" t="s">
        <v>623</v>
      </c>
      <c r="C339" t="str">
        <f t="shared" si="32"/>
        <v xml:space="preserve">SchWeek "WaterMainCZ13NovWk"  Type = "Temperature" </v>
      </c>
      <c r="D339" t="str">
        <f t="shared" si="30"/>
        <v>SchDayMonRef = "WaterMainCZ13Nov" SchDayTueRef = "WaterMainCZ13Nov" SchDayWedRef = "WaterMainCZ13Nov" SchDayThuRef = "WaterMainCZ13Nov" SchDayFriRef = "WaterMainCZ13Nov" SchDaySatRef = "WaterMainCZ13Nov" SchDaySunRef = "WaterMainCZ13Nov" SchDayHolRef = "WaterMainCZ13Nov" SchDayHtgDDRef = "WaterMainCZ13Nov" SchDayClgDDRef = "WaterMainCZ13Nov"..</v>
      </c>
      <c r="E339" t="s">
        <v>1038</v>
      </c>
      <c r="F339" t="str">
        <f t="shared" si="33"/>
        <v>Temperature</v>
      </c>
      <c r="G339" t="s">
        <v>846</v>
      </c>
      <c r="H339" t="s">
        <v>846</v>
      </c>
      <c r="I339" t="s">
        <v>846</v>
      </c>
      <c r="J339" t="s">
        <v>846</v>
      </c>
      <c r="K339" t="s">
        <v>846</v>
      </c>
      <c r="L339" t="s">
        <v>846</v>
      </c>
      <c r="M339" t="s">
        <v>846</v>
      </c>
      <c r="N339" t="s">
        <v>846</v>
      </c>
      <c r="O339" t="s">
        <v>846</v>
      </c>
      <c r="P339" t="s">
        <v>846</v>
      </c>
    </row>
    <row r="340" spans="1:16" x14ac:dyDescent="0.25">
      <c r="A340" t="str">
        <f t="shared" si="31"/>
        <v>SchWeek "WaterMainCZ13DecWk"  Type = "Temperature" SchDayMonRef = "WaterMainCZ13Dec" SchDayTueRef = "WaterMainCZ13Dec" SchDayWedRef = "WaterMainCZ13Dec" SchDayThuRef = "WaterMainCZ13Dec" SchDayFriRef = "WaterMainCZ13Dec" SchDaySatRef = "WaterMainCZ13Dec" SchDaySunRef = "WaterMainCZ13Dec" SchDayHolRef = "WaterMainCZ13Dec" SchDayHtgDDRef = "WaterMainCZ13Dec" SchDayClgDDRef = "WaterMainCZ13Dec"..</v>
      </c>
      <c r="B340" s="1" t="s">
        <v>623</v>
      </c>
      <c r="C340" t="str">
        <f t="shared" si="32"/>
        <v xml:space="preserve">SchWeek "WaterMainCZ13DecWk"  Type = "Temperature" </v>
      </c>
      <c r="D340" t="str">
        <f t="shared" si="30"/>
        <v>SchDayMonRef = "WaterMainCZ13Dec" SchDayTueRef = "WaterMainCZ13Dec" SchDayWedRef = "WaterMainCZ13Dec" SchDayThuRef = "WaterMainCZ13Dec" SchDayFriRef = "WaterMainCZ13Dec" SchDaySatRef = "WaterMainCZ13Dec" SchDaySunRef = "WaterMainCZ13Dec" SchDayHolRef = "WaterMainCZ13Dec" SchDayHtgDDRef = "WaterMainCZ13Dec" SchDayClgDDRef = "WaterMainCZ13Dec"..</v>
      </c>
      <c r="E340" t="s">
        <v>1039</v>
      </c>
      <c r="F340" t="str">
        <f t="shared" si="33"/>
        <v>Temperature</v>
      </c>
      <c r="G340" t="s">
        <v>847</v>
      </c>
      <c r="H340" t="s">
        <v>847</v>
      </c>
      <c r="I340" t="s">
        <v>847</v>
      </c>
      <c r="J340" t="s">
        <v>847</v>
      </c>
      <c r="K340" t="s">
        <v>847</v>
      </c>
      <c r="L340" t="s">
        <v>847</v>
      </c>
      <c r="M340" t="s">
        <v>847</v>
      </c>
      <c r="N340" t="s">
        <v>847</v>
      </c>
      <c r="O340" t="s">
        <v>847</v>
      </c>
      <c r="P340" t="s">
        <v>847</v>
      </c>
    </row>
    <row r="341" spans="1:16" x14ac:dyDescent="0.25">
      <c r="A341" t="str">
        <f t="shared" si="31"/>
        <v>SchWeek "WaterMainCZ14JanWk"  Type = "Temperature" SchDayMonRef = "WaterMainCZ14Jan" SchDayTueRef = "WaterMainCZ14Jan" SchDayWedRef = "WaterMainCZ14Jan" SchDayThuRef = "WaterMainCZ14Jan" SchDayFriRef = "WaterMainCZ14Jan" SchDaySatRef = "WaterMainCZ14Jan" SchDaySunRef = "WaterMainCZ14Jan" SchDayHolRef = "WaterMainCZ14Jan" SchDayHtgDDRef = "WaterMainCZ14Jan" SchDayClgDDRef = "WaterMainCZ14Jan"..</v>
      </c>
      <c r="B341" s="1" t="s">
        <v>623</v>
      </c>
      <c r="C341" t="str">
        <f t="shared" si="32"/>
        <v xml:space="preserve">SchWeek "WaterMainCZ14JanWk"  Type = "Temperature" </v>
      </c>
      <c r="D341" t="str">
        <f t="shared" si="30"/>
        <v>SchDayMonRef = "WaterMainCZ14Jan" SchDayTueRef = "WaterMainCZ14Jan" SchDayWedRef = "WaterMainCZ14Jan" SchDayThuRef = "WaterMainCZ14Jan" SchDayFriRef = "WaterMainCZ14Jan" SchDaySatRef = "WaterMainCZ14Jan" SchDaySunRef = "WaterMainCZ14Jan" SchDayHolRef = "WaterMainCZ14Jan" SchDayHtgDDRef = "WaterMainCZ14Jan" SchDayClgDDRef = "WaterMainCZ14Jan"..</v>
      </c>
      <c r="E341" t="s">
        <v>1040</v>
      </c>
      <c r="F341" t="str">
        <f t="shared" si="33"/>
        <v>Temperature</v>
      </c>
      <c r="G341" t="s">
        <v>848</v>
      </c>
      <c r="H341" t="s">
        <v>848</v>
      </c>
      <c r="I341" t="s">
        <v>848</v>
      </c>
      <c r="J341" t="s">
        <v>848</v>
      </c>
      <c r="K341" t="s">
        <v>848</v>
      </c>
      <c r="L341" t="s">
        <v>848</v>
      </c>
      <c r="M341" t="s">
        <v>848</v>
      </c>
      <c r="N341" t="s">
        <v>848</v>
      </c>
      <c r="O341" t="s">
        <v>848</v>
      </c>
      <c r="P341" t="s">
        <v>848</v>
      </c>
    </row>
    <row r="342" spans="1:16" x14ac:dyDescent="0.25">
      <c r="A342" t="str">
        <f t="shared" si="31"/>
        <v>SchWeek "WaterMainCZ14FebWk"  Type = "Temperature" SchDayMonRef = "WaterMainCZ14Feb" SchDayTueRef = "WaterMainCZ14Feb" SchDayWedRef = "WaterMainCZ14Feb" SchDayThuRef = "WaterMainCZ14Feb" SchDayFriRef = "WaterMainCZ14Feb" SchDaySatRef = "WaterMainCZ14Feb" SchDaySunRef = "WaterMainCZ14Feb" SchDayHolRef = "WaterMainCZ14Feb" SchDayHtgDDRef = "WaterMainCZ14Feb" SchDayClgDDRef = "WaterMainCZ14Feb"..</v>
      </c>
      <c r="B342" s="1" t="s">
        <v>623</v>
      </c>
      <c r="C342" t="str">
        <f t="shared" si="32"/>
        <v xml:space="preserve">SchWeek "WaterMainCZ14FebWk"  Type = "Temperature" </v>
      </c>
      <c r="D342" t="str">
        <f t="shared" si="30"/>
        <v>SchDayMonRef = "WaterMainCZ14Feb" SchDayTueRef = "WaterMainCZ14Feb" SchDayWedRef = "WaterMainCZ14Feb" SchDayThuRef = "WaterMainCZ14Feb" SchDayFriRef = "WaterMainCZ14Feb" SchDaySatRef = "WaterMainCZ14Feb" SchDaySunRef = "WaterMainCZ14Feb" SchDayHolRef = "WaterMainCZ14Feb" SchDayHtgDDRef = "WaterMainCZ14Feb" SchDayClgDDRef = "WaterMainCZ14Feb"..</v>
      </c>
      <c r="E342" t="s">
        <v>1041</v>
      </c>
      <c r="F342" t="str">
        <f t="shared" si="33"/>
        <v>Temperature</v>
      </c>
      <c r="G342" t="s">
        <v>849</v>
      </c>
      <c r="H342" t="s">
        <v>849</v>
      </c>
      <c r="I342" t="s">
        <v>849</v>
      </c>
      <c r="J342" t="s">
        <v>849</v>
      </c>
      <c r="K342" t="s">
        <v>849</v>
      </c>
      <c r="L342" t="s">
        <v>849</v>
      </c>
      <c r="M342" t="s">
        <v>849</v>
      </c>
      <c r="N342" t="s">
        <v>849</v>
      </c>
      <c r="O342" t="s">
        <v>849</v>
      </c>
      <c r="P342" t="s">
        <v>849</v>
      </c>
    </row>
    <row r="343" spans="1:16" x14ac:dyDescent="0.25">
      <c r="A343" t="str">
        <f t="shared" si="31"/>
        <v>SchWeek "WaterMainCZ14MarWk"  Type = "Temperature" SchDayMonRef = "WaterMainCZ14Mar" SchDayTueRef = "WaterMainCZ14Mar" SchDayWedRef = "WaterMainCZ14Mar" SchDayThuRef = "WaterMainCZ14Mar" SchDayFriRef = "WaterMainCZ14Mar" SchDaySatRef = "WaterMainCZ14Mar" SchDaySunRef = "WaterMainCZ14Mar" SchDayHolRef = "WaterMainCZ14Mar" SchDayHtgDDRef = "WaterMainCZ14Mar" SchDayClgDDRef = "WaterMainCZ14Mar"..</v>
      </c>
      <c r="B343" s="1" t="s">
        <v>623</v>
      </c>
      <c r="C343" t="str">
        <f t="shared" si="32"/>
        <v xml:space="preserve">SchWeek "WaterMainCZ14MarWk"  Type = "Temperature" </v>
      </c>
      <c r="D343" t="str">
        <f t="shared" si="30"/>
        <v>SchDayMonRef = "WaterMainCZ14Mar" SchDayTueRef = "WaterMainCZ14Mar" SchDayWedRef = "WaterMainCZ14Mar" SchDayThuRef = "WaterMainCZ14Mar" SchDayFriRef = "WaterMainCZ14Mar" SchDaySatRef = "WaterMainCZ14Mar" SchDaySunRef = "WaterMainCZ14Mar" SchDayHolRef = "WaterMainCZ14Mar" SchDayHtgDDRef = "WaterMainCZ14Mar" SchDayClgDDRef = "WaterMainCZ14Mar"..</v>
      </c>
      <c r="E343" t="s">
        <v>1042</v>
      </c>
      <c r="F343" t="str">
        <f t="shared" si="33"/>
        <v>Temperature</v>
      </c>
      <c r="G343" t="s">
        <v>850</v>
      </c>
      <c r="H343" t="s">
        <v>850</v>
      </c>
      <c r="I343" t="s">
        <v>850</v>
      </c>
      <c r="J343" t="s">
        <v>850</v>
      </c>
      <c r="K343" t="s">
        <v>850</v>
      </c>
      <c r="L343" t="s">
        <v>850</v>
      </c>
      <c r="M343" t="s">
        <v>850</v>
      </c>
      <c r="N343" t="s">
        <v>850</v>
      </c>
      <c r="O343" t="s">
        <v>850</v>
      </c>
      <c r="P343" t="s">
        <v>850</v>
      </c>
    </row>
    <row r="344" spans="1:16" x14ac:dyDescent="0.25">
      <c r="A344" t="str">
        <f t="shared" si="31"/>
        <v>SchWeek "WaterMainCZ14AprWk"  Type = "Temperature" SchDayMonRef = "WaterMainCZ14Apr" SchDayTueRef = "WaterMainCZ14Apr" SchDayWedRef = "WaterMainCZ14Apr" SchDayThuRef = "WaterMainCZ14Apr" SchDayFriRef = "WaterMainCZ14Apr" SchDaySatRef = "WaterMainCZ14Apr" SchDaySunRef = "WaterMainCZ14Apr" SchDayHolRef = "WaterMainCZ14Apr" SchDayHtgDDRef = "WaterMainCZ14Apr" SchDayClgDDRef = "WaterMainCZ14Apr"..</v>
      </c>
      <c r="B344" s="1" t="s">
        <v>623</v>
      </c>
      <c r="C344" t="str">
        <f t="shared" si="32"/>
        <v xml:space="preserve">SchWeek "WaterMainCZ14AprWk"  Type = "Temperature" </v>
      </c>
      <c r="D344" t="str">
        <f t="shared" si="30"/>
        <v>SchDayMonRef = "WaterMainCZ14Apr" SchDayTueRef = "WaterMainCZ14Apr" SchDayWedRef = "WaterMainCZ14Apr" SchDayThuRef = "WaterMainCZ14Apr" SchDayFriRef = "WaterMainCZ14Apr" SchDaySatRef = "WaterMainCZ14Apr" SchDaySunRef = "WaterMainCZ14Apr" SchDayHolRef = "WaterMainCZ14Apr" SchDayHtgDDRef = "WaterMainCZ14Apr" SchDayClgDDRef = "WaterMainCZ14Apr"..</v>
      </c>
      <c r="E344" t="s">
        <v>1043</v>
      </c>
      <c r="F344" t="str">
        <f t="shared" si="33"/>
        <v>Temperature</v>
      </c>
      <c r="G344" t="s">
        <v>851</v>
      </c>
      <c r="H344" t="s">
        <v>851</v>
      </c>
      <c r="I344" t="s">
        <v>851</v>
      </c>
      <c r="J344" t="s">
        <v>851</v>
      </c>
      <c r="K344" t="s">
        <v>851</v>
      </c>
      <c r="L344" t="s">
        <v>851</v>
      </c>
      <c r="M344" t="s">
        <v>851</v>
      </c>
      <c r="N344" t="s">
        <v>851</v>
      </c>
      <c r="O344" t="s">
        <v>851</v>
      </c>
      <c r="P344" t="s">
        <v>851</v>
      </c>
    </row>
    <row r="345" spans="1:16" x14ac:dyDescent="0.25">
      <c r="A345" t="str">
        <f t="shared" si="31"/>
        <v>SchWeek "WaterMainCZ14MayWk"  Type = "Temperature" SchDayMonRef = "WaterMainCZ14May" SchDayTueRef = "WaterMainCZ14May" SchDayWedRef = "WaterMainCZ14May" SchDayThuRef = "WaterMainCZ14May" SchDayFriRef = "WaterMainCZ14May" SchDaySatRef = "WaterMainCZ14May" SchDaySunRef = "WaterMainCZ14May" SchDayHolRef = "WaterMainCZ14May" SchDayHtgDDRef = "WaterMainCZ14May" SchDayClgDDRef = "WaterMainCZ14May"..</v>
      </c>
      <c r="B345" s="1" t="s">
        <v>623</v>
      </c>
      <c r="C345" t="str">
        <f t="shared" si="32"/>
        <v xml:space="preserve">SchWeek "WaterMainCZ14MayWk"  Type = "Temperature" </v>
      </c>
      <c r="D345" t="str">
        <f t="shared" si="30"/>
        <v>SchDayMonRef = "WaterMainCZ14May" SchDayTueRef = "WaterMainCZ14May" SchDayWedRef = "WaterMainCZ14May" SchDayThuRef = "WaterMainCZ14May" SchDayFriRef = "WaterMainCZ14May" SchDaySatRef = "WaterMainCZ14May" SchDaySunRef = "WaterMainCZ14May" SchDayHolRef = "WaterMainCZ14May" SchDayHtgDDRef = "WaterMainCZ14May" SchDayClgDDRef = "WaterMainCZ14May"..</v>
      </c>
      <c r="E345" t="s">
        <v>1044</v>
      </c>
      <c r="F345" t="str">
        <f t="shared" si="33"/>
        <v>Temperature</v>
      </c>
      <c r="G345" t="s">
        <v>852</v>
      </c>
      <c r="H345" t="s">
        <v>852</v>
      </c>
      <c r="I345" t="s">
        <v>852</v>
      </c>
      <c r="J345" t="s">
        <v>852</v>
      </c>
      <c r="K345" t="s">
        <v>852</v>
      </c>
      <c r="L345" t="s">
        <v>852</v>
      </c>
      <c r="M345" t="s">
        <v>852</v>
      </c>
      <c r="N345" t="s">
        <v>852</v>
      </c>
      <c r="O345" t="s">
        <v>852</v>
      </c>
      <c r="P345" t="s">
        <v>852</v>
      </c>
    </row>
    <row r="346" spans="1:16" x14ac:dyDescent="0.25">
      <c r="A346" t="str">
        <f t="shared" si="31"/>
        <v>SchWeek "WaterMainCZ14JunWk"  Type = "Temperature" SchDayMonRef = "WaterMainCZ14Jun" SchDayTueRef = "WaterMainCZ14Jun" SchDayWedRef = "WaterMainCZ14Jun" SchDayThuRef = "WaterMainCZ14Jun" SchDayFriRef = "WaterMainCZ14Jun" SchDaySatRef = "WaterMainCZ14Jun" SchDaySunRef = "WaterMainCZ14Jun" SchDayHolRef = "WaterMainCZ14Jun" SchDayHtgDDRef = "WaterMainCZ14Jun" SchDayClgDDRef = "WaterMainCZ14Jun"..</v>
      </c>
      <c r="B346" s="1" t="s">
        <v>623</v>
      </c>
      <c r="C346" t="str">
        <f t="shared" si="32"/>
        <v xml:space="preserve">SchWeek "WaterMainCZ14JunWk"  Type = "Temperature" </v>
      </c>
      <c r="D346" t="str">
        <f t="shared" si="30"/>
        <v>SchDayMonRef = "WaterMainCZ14Jun" SchDayTueRef = "WaterMainCZ14Jun" SchDayWedRef = "WaterMainCZ14Jun" SchDayThuRef = "WaterMainCZ14Jun" SchDayFriRef = "WaterMainCZ14Jun" SchDaySatRef = "WaterMainCZ14Jun" SchDaySunRef = "WaterMainCZ14Jun" SchDayHolRef = "WaterMainCZ14Jun" SchDayHtgDDRef = "WaterMainCZ14Jun" SchDayClgDDRef = "WaterMainCZ14Jun"..</v>
      </c>
      <c r="E346" t="s">
        <v>1045</v>
      </c>
      <c r="F346" t="str">
        <f t="shared" si="33"/>
        <v>Temperature</v>
      </c>
      <c r="G346" t="s">
        <v>853</v>
      </c>
      <c r="H346" t="s">
        <v>853</v>
      </c>
      <c r="I346" t="s">
        <v>853</v>
      </c>
      <c r="J346" t="s">
        <v>853</v>
      </c>
      <c r="K346" t="s">
        <v>853</v>
      </c>
      <c r="L346" t="s">
        <v>853</v>
      </c>
      <c r="M346" t="s">
        <v>853</v>
      </c>
      <c r="N346" t="s">
        <v>853</v>
      </c>
      <c r="O346" t="s">
        <v>853</v>
      </c>
      <c r="P346" t="s">
        <v>853</v>
      </c>
    </row>
    <row r="347" spans="1:16" x14ac:dyDescent="0.25">
      <c r="A347" t="str">
        <f t="shared" si="31"/>
        <v>SchWeek "WaterMainCZ14JulWk"  Type = "Temperature" SchDayMonRef = "WaterMainCZ14Jul" SchDayTueRef = "WaterMainCZ14Jul" SchDayWedRef = "WaterMainCZ14Jul" SchDayThuRef = "WaterMainCZ14Jul" SchDayFriRef = "WaterMainCZ14Jul" SchDaySatRef = "WaterMainCZ14Jul" SchDaySunRef = "WaterMainCZ14Jul" SchDayHolRef = "WaterMainCZ14Jul" SchDayHtgDDRef = "WaterMainCZ14Jul" SchDayClgDDRef = "WaterMainCZ14Jul"..</v>
      </c>
      <c r="B347" s="1" t="s">
        <v>623</v>
      </c>
      <c r="C347" t="str">
        <f t="shared" si="32"/>
        <v xml:space="preserve">SchWeek "WaterMainCZ14JulWk"  Type = "Temperature" </v>
      </c>
      <c r="D347" t="str">
        <f t="shared" si="30"/>
        <v>SchDayMonRef = "WaterMainCZ14Jul" SchDayTueRef = "WaterMainCZ14Jul" SchDayWedRef = "WaterMainCZ14Jul" SchDayThuRef = "WaterMainCZ14Jul" SchDayFriRef = "WaterMainCZ14Jul" SchDaySatRef = "WaterMainCZ14Jul" SchDaySunRef = "WaterMainCZ14Jul" SchDayHolRef = "WaterMainCZ14Jul" SchDayHtgDDRef = "WaterMainCZ14Jul" SchDayClgDDRef = "WaterMainCZ14Jul"..</v>
      </c>
      <c r="E347" t="s">
        <v>1046</v>
      </c>
      <c r="F347" t="str">
        <f t="shared" si="33"/>
        <v>Temperature</v>
      </c>
      <c r="G347" t="s">
        <v>854</v>
      </c>
      <c r="H347" t="s">
        <v>854</v>
      </c>
      <c r="I347" t="s">
        <v>854</v>
      </c>
      <c r="J347" t="s">
        <v>854</v>
      </c>
      <c r="K347" t="s">
        <v>854</v>
      </c>
      <c r="L347" t="s">
        <v>854</v>
      </c>
      <c r="M347" t="s">
        <v>854</v>
      </c>
      <c r="N347" t="s">
        <v>854</v>
      </c>
      <c r="O347" t="s">
        <v>854</v>
      </c>
      <c r="P347" t="s">
        <v>854</v>
      </c>
    </row>
    <row r="348" spans="1:16" x14ac:dyDescent="0.25">
      <c r="A348" t="str">
        <f t="shared" si="31"/>
        <v>SchWeek "WaterMainCZ14AugWk"  Type = "Temperature" SchDayMonRef = "WaterMainCZ14Aug" SchDayTueRef = "WaterMainCZ14Aug" SchDayWedRef = "WaterMainCZ14Aug" SchDayThuRef = "WaterMainCZ14Aug" SchDayFriRef = "WaterMainCZ14Aug" SchDaySatRef = "WaterMainCZ14Aug" SchDaySunRef = "WaterMainCZ14Aug" SchDayHolRef = "WaterMainCZ14Aug" SchDayHtgDDRef = "WaterMainCZ14Aug" SchDayClgDDRef = "WaterMainCZ14Aug"..</v>
      </c>
      <c r="B348" s="1" t="s">
        <v>623</v>
      </c>
      <c r="C348" t="str">
        <f t="shared" si="32"/>
        <v xml:space="preserve">SchWeek "WaterMainCZ14AugWk"  Type = "Temperature" </v>
      </c>
      <c r="D348" t="str">
        <f t="shared" si="30"/>
        <v>SchDayMonRef = "WaterMainCZ14Aug" SchDayTueRef = "WaterMainCZ14Aug" SchDayWedRef = "WaterMainCZ14Aug" SchDayThuRef = "WaterMainCZ14Aug" SchDayFriRef = "WaterMainCZ14Aug" SchDaySatRef = "WaterMainCZ14Aug" SchDaySunRef = "WaterMainCZ14Aug" SchDayHolRef = "WaterMainCZ14Aug" SchDayHtgDDRef = "WaterMainCZ14Aug" SchDayClgDDRef = "WaterMainCZ14Aug"..</v>
      </c>
      <c r="E348" t="s">
        <v>1047</v>
      </c>
      <c r="F348" t="str">
        <f t="shared" si="33"/>
        <v>Temperature</v>
      </c>
      <c r="G348" t="s">
        <v>855</v>
      </c>
      <c r="H348" t="s">
        <v>855</v>
      </c>
      <c r="I348" t="s">
        <v>855</v>
      </c>
      <c r="J348" t="s">
        <v>855</v>
      </c>
      <c r="K348" t="s">
        <v>855</v>
      </c>
      <c r="L348" t="s">
        <v>855</v>
      </c>
      <c r="M348" t="s">
        <v>855</v>
      </c>
      <c r="N348" t="s">
        <v>855</v>
      </c>
      <c r="O348" t="s">
        <v>855</v>
      </c>
      <c r="P348" t="s">
        <v>855</v>
      </c>
    </row>
    <row r="349" spans="1:16" x14ac:dyDescent="0.25">
      <c r="A349" t="str">
        <f t="shared" si="31"/>
        <v>SchWeek "WaterMainCZ14SepWk"  Type = "Temperature" SchDayMonRef = "WaterMainCZ14Sep" SchDayTueRef = "WaterMainCZ14Sep" SchDayWedRef = "WaterMainCZ14Sep" SchDayThuRef = "WaterMainCZ14Sep" SchDayFriRef = "WaterMainCZ14Sep" SchDaySatRef = "WaterMainCZ14Sep" SchDaySunRef = "WaterMainCZ14Sep" SchDayHolRef = "WaterMainCZ14Sep" SchDayHtgDDRef = "WaterMainCZ14Sep" SchDayClgDDRef = "WaterMainCZ14Sep"..</v>
      </c>
      <c r="B349" s="1" t="s">
        <v>623</v>
      </c>
      <c r="C349" t="str">
        <f t="shared" si="32"/>
        <v xml:space="preserve">SchWeek "WaterMainCZ14SepWk"  Type = "Temperature" </v>
      </c>
      <c r="D349" t="str">
        <f t="shared" si="30"/>
        <v>SchDayMonRef = "WaterMainCZ14Sep" SchDayTueRef = "WaterMainCZ14Sep" SchDayWedRef = "WaterMainCZ14Sep" SchDayThuRef = "WaterMainCZ14Sep" SchDayFriRef = "WaterMainCZ14Sep" SchDaySatRef = "WaterMainCZ14Sep" SchDaySunRef = "WaterMainCZ14Sep" SchDayHolRef = "WaterMainCZ14Sep" SchDayHtgDDRef = "WaterMainCZ14Sep" SchDayClgDDRef = "WaterMainCZ14Sep"..</v>
      </c>
      <c r="E349" t="s">
        <v>1048</v>
      </c>
      <c r="F349" t="str">
        <f t="shared" si="33"/>
        <v>Temperature</v>
      </c>
      <c r="G349" t="s">
        <v>856</v>
      </c>
      <c r="H349" t="s">
        <v>856</v>
      </c>
      <c r="I349" t="s">
        <v>856</v>
      </c>
      <c r="J349" t="s">
        <v>856</v>
      </c>
      <c r="K349" t="s">
        <v>856</v>
      </c>
      <c r="L349" t="s">
        <v>856</v>
      </c>
      <c r="M349" t="s">
        <v>856</v>
      </c>
      <c r="N349" t="s">
        <v>856</v>
      </c>
      <c r="O349" t="s">
        <v>856</v>
      </c>
      <c r="P349" t="s">
        <v>856</v>
      </c>
    </row>
    <row r="350" spans="1:16" x14ac:dyDescent="0.25">
      <c r="A350" t="str">
        <f t="shared" si="31"/>
        <v>SchWeek "WaterMainCZ14OctWk"  Type = "Temperature" SchDayMonRef = "WaterMainCZ14Oct" SchDayTueRef = "WaterMainCZ14Oct" SchDayWedRef = "WaterMainCZ14Oct" SchDayThuRef = "WaterMainCZ14Oct" SchDayFriRef = "WaterMainCZ14Oct" SchDaySatRef = "WaterMainCZ14Oct" SchDaySunRef = "WaterMainCZ14Oct" SchDayHolRef = "WaterMainCZ14Oct" SchDayHtgDDRef = "WaterMainCZ14Oct" SchDayClgDDRef = "WaterMainCZ14Oct"..</v>
      </c>
      <c r="B350" s="1" t="s">
        <v>623</v>
      </c>
      <c r="C350" t="str">
        <f t="shared" si="32"/>
        <v xml:space="preserve">SchWeek "WaterMainCZ14OctWk"  Type = "Temperature" </v>
      </c>
      <c r="D350" t="str">
        <f t="shared" si="30"/>
        <v>SchDayMonRef = "WaterMainCZ14Oct" SchDayTueRef = "WaterMainCZ14Oct" SchDayWedRef = "WaterMainCZ14Oct" SchDayThuRef = "WaterMainCZ14Oct" SchDayFriRef = "WaterMainCZ14Oct" SchDaySatRef = "WaterMainCZ14Oct" SchDaySunRef = "WaterMainCZ14Oct" SchDayHolRef = "WaterMainCZ14Oct" SchDayHtgDDRef = "WaterMainCZ14Oct" SchDayClgDDRef = "WaterMainCZ14Oct"..</v>
      </c>
      <c r="E350" t="s">
        <v>1049</v>
      </c>
      <c r="F350" t="str">
        <f t="shared" si="33"/>
        <v>Temperature</v>
      </c>
      <c r="G350" t="s">
        <v>857</v>
      </c>
      <c r="H350" t="s">
        <v>857</v>
      </c>
      <c r="I350" t="s">
        <v>857</v>
      </c>
      <c r="J350" t="s">
        <v>857</v>
      </c>
      <c r="K350" t="s">
        <v>857</v>
      </c>
      <c r="L350" t="s">
        <v>857</v>
      </c>
      <c r="M350" t="s">
        <v>857</v>
      </c>
      <c r="N350" t="s">
        <v>857</v>
      </c>
      <c r="O350" t="s">
        <v>857</v>
      </c>
      <c r="P350" t="s">
        <v>857</v>
      </c>
    </row>
    <row r="351" spans="1:16" x14ac:dyDescent="0.25">
      <c r="A351" t="str">
        <f t="shared" si="31"/>
        <v>SchWeek "WaterMainCZ14NovWk"  Type = "Temperature" SchDayMonRef = "WaterMainCZ14Nov" SchDayTueRef = "WaterMainCZ14Nov" SchDayWedRef = "WaterMainCZ14Nov" SchDayThuRef = "WaterMainCZ14Nov" SchDayFriRef = "WaterMainCZ14Nov" SchDaySatRef = "WaterMainCZ14Nov" SchDaySunRef = "WaterMainCZ14Nov" SchDayHolRef = "WaterMainCZ14Nov" SchDayHtgDDRef = "WaterMainCZ14Nov" SchDayClgDDRef = "WaterMainCZ14Nov"..</v>
      </c>
      <c r="B351" s="1" t="s">
        <v>623</v>
      </c>
      <c r="C351" t="str">
        <f t="shared" si="32"/>
        <v xml:space="preserve">SchWeek "WaterMainCZ14NovWk"  Type = "Temperature" </v>
      </c>
      <c r="D351" t="str">
        <f t="shared" si="30"/>
        <v>SchDayMonRef = "WaterMainCZ14Nov" SchDayTueRef = "WaterMainCZ14Nov" SchDayWedRef = "WaterMainCZ14Nov" SchDayThuRef = "WaterMainCZ14Nov" SchDayFriRef = "WaterMainCZ14Nov" SchDaySatRef = "WaterMainCZ14Nov" SchDaySunRef = "WaterMainCZ14Nov" SchDayHolRef = "WaterMainCZ14Nov" SchDayHtgDDRef = "WaterMainCZ14Nov" SchDayClgDDRef = "WaterMainCZ14Nov"..</v>
      </c>
      <c r="E351" t="s">
        <v>1050</v>
      </c>
      <c r="F351" t="str">
        <f t="shared" si="33"/>
        <v>Temperature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</row>
    <row r="352" spans="1:16" x14ac:dyDescent="0.25">
      <c r="A352" t="str">
        <f t="shared" si="31"/>
        <v>SchWeek "WaterMainCZ14DecWk"  Type = "Temperature" SchDayMonRef = "WaterMainCZ14Dec" SchDayTueRef = "WaterMainCZ14Dec" SchDayWedRef = "WaterMainCZ14Dec" SchDayThuRef = "WaterMainCZ14Dec" SchDayFriRef = "WaterMainCZ14Dec" SchDaySatRef = "WaterMainCZ14Dec" SchDaySunRef = "WaterMainCZ14Dec" SchDayHolRef = "WaterMainCZ14Dec" SchDayHtgDDRef = "WaterMainCZ14Dec" SchDayClgDDRef = "WaterMainCZ14Dec"..</v>
      </c>
      <c r="B352" s="1" t="s">
        <v>623</v>
      </c>
      <c r="C352" t="str">
        <f t="shared" si="32"/>
        <v xml:space="preserve">SchWeek "WaterMainCZ14DecWk"  Type = "Temperature" </v>
      </c>
      <c r="D352" t="str">
        <f t="shared" si="30"/>
        <v>SchDayMonRef = "WaterMainCZ14Dec" SchDayTueRef = "WaterMainCZ14Dec" SchDayWedRef = "WaterMainCZ14Dec" SchDayThuRef = "WaterMainCZ14Dec" SchDayFriRef = "WaterMainCZ14Dec" SchDaySatRef = "WaterMainCZ14Dec" SchDaySunRef = "WaterMainCZ14Dec" SchDayHolRef = "WaterMainCZ14Dec" SchDayHtgDDRef = "WaterMainCZ14Dec" SchDayClgDDRef = "WaterMainCZ14Dec"..</v>
      </c>
      <c r="E352" t="s">
        <v>1051</v>
      </c>
      <c r="F352" t="str">
        <f t="shared" si="33"/>
        <v>Temperature</v>
      </c>
      <c r="G352" t="s">
        <v>859</v>
      </c>
      <c r="H352" t="s">
        <v>859</v>
      </c>
      <c r="I352" t="s">
        <v>859</v>
      </c>
      <c r="J352" t="s">
        <v>859</v>
      </c>
      <c r="K352" t="s">
        <v>859</v>
      </c>
      <c r="L352" t="s">
        <v>859</v>
      </c>
      <c r="M352" t="s">
        <v>859</v>
      </c>
      <c r="N352" t="s">
        <v>859</v>
      </c>
      <c r="O352" t="s">
        <v>859</v>
      </c>
      <c r="P352" t="s">
        <v>859</v>
      </c>
    </row>
    <row r="353" spans="1:16" x14ac:dyDescent="0.25">
      <c r="A353" t="str">
        <f t="shared" si="31"/>
        <v>SchWeek "WaterMainCZ15JanWk"  Type = "Temperature" SchDayMonRef = "WaterMainCZ15Jan" SchDayTueRef = "WaterMainCZ15Jan" SchDayWedRef = "WaterMainCZ15Jan" SchDayThuRef = "WaterMainCZ15Jan" SchDayFriRef = "WaterMainCZ15Jan" SchDaySatRef = "WaterMainCZ15Jan" SchDaySunRef = "WaterMainCZ15Jan" SchDayHolRef = "WaterMainCZ15Jan" SchDayHtgDDRef = "WaterMainCZ15Jan" SchDayClgDDRef = "WaterMainCZ15Jan"..</v>
      </c>
      <c r="B353" s="1" t="s">
        <v>623</v>
      </c>
      <c r="C353" t="str">
        <f t="shared" si="32"/>
        <v xml:space="preserve">SchWeek "WaterMainCZ15JanWk"  Type = "Temperature" </v>
      </c>
      <c r="D353" t="str">
        <f t="shared" si="30"/>
        <v>SchDayMonRef = "WaterMainCZ15Jan" SchDayTueRef = "WaterMainCZ15Jan" SchDayWedRef = "WaterMainCZ15Jan" SchDayThuRef = "WaterMainCZ15Jan" SchDayFriRef = "WaterMainCZ15Jan" SchDaySatRef = "WaterMainCZ15Jan" SchDaySunRef = "WaterMainCZ15Jan" SchDayHolRef = "WaterMainCZ15Jan" SchDayHtgDDRef = "WaterMainCZ15Jan" SchDayClgDDRef = "WaterMainCZ15Jan"..</v>
      </c>
      <c r="E353" t="s">
        <v>1052</v>
      </c>
      <c r="F353" t="str">
        <f t="shared" si="33"/>
        <v>Temperature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 t="s">
        <v>860</v>
      </c>
      <c r="M353" t="s">
        <v>860</v>
      </c>
      <c r="N353" t="s">
        <v>860</v>
      </c>
      <c r="O353" t="s">
        <v>860</v>
      </c>
      <c r="P353" t="s">
        <v>860</v>
      </c>
    </row>
    <row r="354" spans="1:16" x14ac:dyDescent="0.25">
      <c r="A354" t="str">
        <f t="shared" si="31"/>
        <v>SchWeek "WaterMainCZ15FebWk"  Type = "Temperature" SchDayMonRef = "WaterMainCZ15Feb" SchDayTueRef = "WaterMainCZ15Feb" SchDayWedRef = "WaterMainCZ15Feb" SchDayThuRef = "WaterMainCZ15Feb" SchDayFriRef = "WaterMainCZ15Feb" SchDaySatRef = "WaterMainCZ15Feb" SchDaySunRef = "WaterMainCZ15Feb" SchDayHolRef = "WaterMainCZ15Feb" SchDayHtgDDRef = "WaterMainCZ15Feb" SchDayClgDDRef = "WaterMainCZ15Feb"..</v>
      </c>
      <c r="B354" s="1" t="s">
        <v>623</v>
      </c>
      <c r="C354" t="str">
        <f t="shared" si="32"/>
        <v xml:space="preserve">SchWeek "WaterMainCZ15FebWk"  Type = "Temperature" </v>
      </c>
      <c r="D354" t="str">
        <f t="shared" si="30"/>
        <v>SchDayMonRef = "WaterMainCZ15Feb" SchDayTueRef = "WaterMainCZ15Feb" SchDayWedRef = "WaterMainCZ15Feb" SchDayThuRef = "WaterMainCZ15Feb" SchDayFriRef = "WaterMainCZ15Feb" SchDaySatRef = "WaterMainCZ15Feb" SchDaySunRef = "WaterMainCZ15Feb" SchDayHolRef = "WaterMainCZ15Feb" SchDayHtgDDRef = "WaterMainCZ15Feb" SchDayClgDDRef = "WaterMainCZ15Feb"..</v>
      </c>
      <c r="E354" t="s">
        <v>1053</v>
      </c>
      <c r="F354" t="str">
        <f t="shared" si="33"/>
        <v>Temperature</v>
      </c>
      <c r="G354" t="s">
        <v>861</v>
      </c>
      <c r="H354" t="s">
        <v>861</v>
      </c>
      <c r="I354" t="s">
        <v>861</v>
      </c>
      <c r="J354" t="s">
        <v>861</v>
      </c>
      <c r="K354" t="s">
        <v>861</v>
      </c>
      <c r="L354" t="s">
        <v>861</v>
      </c>
      <c r="M354" t="s">
        <v>861</v>
      </c>
      <c r="N354" t="s">
        <v>861</v>
      </c>
      <c r="O354" t="s">
        <v>861</v>
      </c>
      <c r="P354" t="s">
        <v>861</v>
      </c>
    </row>
    <row r="355" spans="1:16" x14ac:dyDescent="0.25">
      <c r="A355" t="str">
        <f t="shared" si="31"/>
        <v>SchWeek "WaterMainCZ15MarWk"  Type = "Temperature" SchDayMonRef = "WaterMainCZ15Mar" SchDayTueRef = "WaterMainCZ15Mar" SchDayWedRef = "WaterMainCZ15Mar" SchDayThuRef = "WaterMainCZ15Mar" SchDayFriRef = "WaterMainCZ15Mar" SchDaySatRef = "WaterMainCZ15Mar" SchDaySunRef = "WaterMainCZ15Mar" SchDayHolRef = "WaterMainCZ15Mar" SchDayHtgDDRef = "WaterMainCZ15Mar" SchDayClgDDRef = "WaterMainCZ15Mar"..</v>
      </c>
      <c r="B355" s="1" t="s">
        <v>623</v>
      </c>
      <c r="C355" t="str">
        <f t="shared" si="32"/>
        <v xml:space="preserve">SchWeek "WaterMainCZ15MarWk"  Type = "Temperature" </v>
      </c>
      <c r="D355" t="str">
        <f t="shared" si="30"/>
        <v>SchDayMonRef = "WaterMainCZ15Mar" SchDayTueRef = "WaterMainCZ15Mar" SchDayWedRef = "WaterMainCZ15Mar" SchDayThuRef = "WaterMainCZ15Mar" SchDayFriRef = "WaterMainCZ15Mar" SchDaySatRef = "WaterMainCZ15Mar" SchDaySunRef = "WaterMainCZ15Mar" SchDayHolRef = "WaterMainCZ15Mar" SchDayHtgDDRef = "WaterMainCZ15Mar" SchDayClgDDRef = "WaterMainCZ15Mar"..</v>
      </c>
      <c r="E355" t="s">
        <v>1054</v>
      </c>
      <c r="F355" t="str">
        <f t="shared" si="33"/>
        <v>Temperature</v>
      </c>
      <c r="G355" t="s">
        <v>862</v>
      </c>
      <c r="H355" t="s">
        <v>862</v>
      </c>
      <c r="I355" t="s">
        <v>862</v>
      </c>
      <c r="J355" t="s">
        <v>862</v>
      </c>
      <c r="K355" t="s">
        <v>862</v>
      </c>
      <c r="L355" t="s">
        <v>862</v>
      </c>
      <c r="M355" t="s">
        <v>862</v>
      </c>
      <c r="N355" t="s">
        <v>862</v>
      </c>
      <c r="O355" t="s">
        <v>862</v>
      </c>
      <c r="P355" t="s">
        <v>862</v>
      </c>
    </row>
    <row r="356" spans="1:16" x14ac:dyDescent="0.25">
      <c r="A356" t="str">
        <f t="shared" si="31"/>
        <v>SchWeek "WaterMainCZ15AprWk"  Type = "Temperature" SchDayMonRef = "WaterMainCZ15Apr" SchDayTueRef = "WaterMainCZ15Apr" SchDayWedRef = "WaterMainCZ15Apr" SchDayThuRef = "WaterMainCZ15Apr" SchDayFriRef = "WaterMainCZ15Apr" SchDaySatRef = "WaterMainCZ15Apr" SchDaySunRef = "WaterMainCZ15Apr" SchDayHolRef = "WaterMainCZ15Apr" SchDayHtgDDRef = "WaterMainCZ15Apr" SchDayClgDDRef = "WaterMainCZ15Apr"..</v>
      </c>
      <c r="B356" s="1" t="s">
        <v>623</v>
      </c>
      <c r="C356" t="str">
        <f t="shared" si="32"/>
        <v xml:space="preserve">SchWeek "WaterMainCZ15AprWk"  Type = "Temperature" </v>
      </c>
      <c r="D356" t="str">
        <f t="shared" si="30"/>
        <v>SchDayMonRef = "WaterMainCZ15Apr" SchDayTueRef = "WaterMainCZ15Apr" SchDayWedRef = "WaterMainCZ15Apr" SchDayThuRef = "WaterMainCZ15Apr" SchDayFriRef = "WaterMainCZ15Apr" SchDaySatRef = "WaterMainCZ15Apr" SchDaySunRef = "WaterMainCZ15Apr" SchDayHolRef = "WaterMainCZ15Apr" SchDayHtgDDRef = "WaterMainCZ15Apr" SchDayClgDDRef = "WaterMainCZ15Apr"..</v>
      </c>
      <c r="E356" t="s">
        <v>1055</v>
      </c>
      <c r="F356" t="str">
        <f t="shared" si="33"/>
        <v>Temperature</v>
      </c>
      <c r="G356" t="s">
        <v>863</v>
      </c>
      <c r="H356" t="s">
        <v>863</v>
      </c>
      <c r="I356" t="s">
        <v>863</v>
      </c>
      <c r="J356" t="s">
        <v>863</v>
      </c>
      <c r="K356" t="s">
        <v>863</v>
      </c>
      <c r="L356" t="s">
        <v>863</v>
      </c>
      <c r="M356" t="s">
        <v>863</v>
      </c>
      <c r="N356" t="s">
        <v>863</v>
      </c>
      <c r="O356" t="s">
        <v>863</v>
      </c>
      <c r="P356" t="s">
        <v>863</v>
      </c>
    </row>
    <row r="357" spans="1:16" x14ac:dyDescent="0.25">
      <c r="A357" t="str">
        <f t="shared" si="31"/>
        <v>SchWeek "WaterMainCZ15MayWk"  Type = "Temperature" SchDayMonRef = "WaterMainCZ15May" SchDayTueRef = "WaterMainCZ15May" SchDayWedRef = "WaterMainCZ15May" SchDayThuRef = "WaterMainCZ15May" SchDayFriRef = "WaterMainCZ15May" SchDaySatRef = "WaterMainCZ15May" SchDaySunRef = "WaterMainCZ15May" SchDayHolRef = "WaterMainCZ15May" SchDayHtgDDRef = "WaterMainCZ15May" SchDayClgDDRef = "WaterMainCZ15May"..</v>
      </c>
      <c r="B357" s="1" t="s">
        <v>623</v>
      </c>
      <c r="C357" t="str">
        <f t="shared" si="32"/>
        <v xml:space="preserve">SchWeek "WaterMainCZ15MayWk"  Type = "Temperature" </v>
      </c>
      <c r="D357" t="str">
        <f t="shared" si="30"/>
        <v>SchDayMonRef = "WaterMainCZ15May" SchDayTueRef = "WaterMainCZ15May" SchDayWedRef = "WaterMainCZ15May" SchDayThuRef = "WaterMainCZ15May" SchDayFriRef = "WaterMainCZ15May" SchDaySatRef = "WaterMainCZ15May" SchDaySunRef = "WaterMainCZ15May" SchDayHolRef = "WaterMainCZ15May" SchDayHtgDDRef = "WaterMainCZ15May" SchDayClgDDRef = "WaterMainCZ15May"..</v>
      </c>
      <c r="E357" t="s">
        <v>1056</v>
      </c>
      <c r="F357" t="str">
        <f t="shared" si="33"/>
        <v>Temperature</v>
      </c>
      <c r="G357" t="s">
        <v>864</v>
      </c>
      <c r="H357" t="s">
        <v>864</v>
      </c>
      <c r="I357" t="s">
        <v>864</v>
      </c>
      <c r="J357" t="s">
        <v>864</v>
      </c>
      <c r="K357" t="s">
        <v>864</v>
      </c>
      <c r="L357" t="s">
        <v>864</v>
      </c>
      <c r="M357" t="s">
        <v>864</v>
      </c>
      <c r="N357" t="s">
        <v>864</v>
      </c>
      <c r="O357" t="s">
        <v>864</v>
      </c>
      <c r="P357" t="s">
        <v>864</v>
      </c>
    </row>
    <row r="358" spans="1:16" x14ac:dyDescent="0.25">
      <c r="A358" t="str">
        <f t="shared" si="31"/>
        <v>SchWeek "WaterMainCZ15JunWk"  Type = "Temperature" SchDayMonRef = "WaterMainCZ15Jun" SchDayTueRef = "WaterMainCZ15Jun" SchDayWedRef = "WaterMainCZ15Jun" SchDayThuRef = "WaterMainCZ15Jun" SchDayFriRef = "WaterMainCZ15Jun" SchDaySatRef = "WaterMainCZ15Jun" SchDaySunRef = "WaterMainCZ15Jun" SchDayHolRef = "WaterMainCZ15Jun" SchDayHtgDDRef = "WaterMainCZ15Jun" SchDayClgDDRef = "WaterMainCZ15Jun"..</v>
      </c>
      <c r="B358" s="1" t="s">
        <v>623</v>
      </c>
      <c r="C358" t="str">
        <f t="shared" si="32"/>
        <v xml:space="preserve">SchWeek "WaterMainCZ15JunWk"  Type = "Temperature" </v>
      </c>
      <c r="D358" t="str">
        <f t="shared" si="30"/>
        <v>SchDayMonRef = "WaterMainCZ15Jun" SchDayTueRef = "WaterMainCZ15Jun" SchDayWedRef = "WaterMainCZ15Jun" SchDayThuRef = "WaterMainCZ15Jun" SchDayFriRef = "WaterMainCZ15Jun" SchDaySatRef = "WaterMainCZ15Jun" SchDaySunRef = "WaterMainCZ15Jun" SchDayHolRef = "WaterMainCZ15Jun" SchDayHtgDDRef = "WaterMainCZ15Jun" SchDayClgDDRef = "WaterMainCZ15Jun"..</v>
      </c>
      <c r="E358" t="s">
        <v>1057</v>
      </c>
      <c r="F358" t="str">
        <f t="shared" si="33"/>
        <v>Temperature</v>
      </c>
      <c r="G358" t="s">
        <v>865</v>
      </c>
      <c r="H358" t="s">
        <v>865</v>
      </c>
      <c r="I358" t="s">
        <v>865</v>
      </c>
      <c r="J358" t="s">
        <v>865</v>
      </c>
      <c r="K358" t="s">
        <v>865</v>
      </c>
      <c r="L358" t="s">
        <v>865</v>
      </c>
      <c r="M358" t="s">
        <v>865</v>
      </c>
      <c r="N358" t="s">
        <v>865</v>
      </c>
      <c r="O358" t="s">
        <v>865</v>
      </c>
      <c r="P358" t="s">
        <v>865</v>
      </c>
    </row>
    <row r="359" spans="1:16" x14ac:dyDescent="0.25">
      <c r="A359" t="str">
        <f t="shared" si="31"/>
        <v>SchWeek "WaterMainCZ15JulWk"  Type = "Temperature" SchDayMonRef = "WaterMainCZ15Jul" SchDayTueRef = "WaterMainCZ15Jul" SchDayWedRef = "WaterMainCZ15Jul" SchDayThuRef = "WaterMainCZ15Jul" SchDayFriRef = "WaterMainCZ15Jul" SchDaySatRef = "WaterMainCZ15Jul" SchDaySunRef = "WaterMainCZ15Jul" SchDayHolRef = "WaterMainCZ15Jul" SchDayHtgDDRef = "WaterMainCZ15Jul" SchDayClgDDRef = "WaterMainCZ15Jul"..</v>
      </c>
      <c r="B359" s="1" t="s">
        <v>623</v>
      </c>
      <c r="C359" t="str">
        <f t="shared" si="32"/>
        <v xml:space="preserve">SchWeek "WaterMainCZ15JulWk"  Type = "Temperature" </v>
      </c>
      <c r="D359" t="str">
        <f t="shared" ref="D359:D376" si="34">CONCATENATE(G$1,G359,H$1,H359,I$1,I359,J$1,J359,K$1,K359,L$1,L359,M$1,M359,N$1,N359,O$1,O359,P$1,P359,"""..")</f>
        <v>SchDayMonRef = "WaterMainCZ15Jul" SchDayTueRef = "WaterMainCZ15Jul" SchDayWedRef = "WaterMainCZ15Jul" SchDayThuRef = "WaterMainCZ15Jul" SchDayFriRef = "WaterMainCZ15Jul" SchDaySatRef = "WaterMainCZ15Jul" SchDaySunRef = "WaterMainCZ15Jul" SchDayHolRef = "WaterMainCZ15Jul" SchDayHtgDDRef = "WaterMainCZ15Jul" SchDayClgDDRef = "WaterMainCZ15Jul"..</v>
      </c>
      <c r="E359" t="s">
        <v>1058</v>
      </c>
      <c r="F359" t="str">
        <f t="shared" si="33"/>
        <v>Temperature</v>
      </c>
      <c r="G359" t="s">
        <v>866</v>
      </c>
      <c r="H359" t="s">
        <v>866</v>
      </c>
      <c r="I359" t="s">
        <v>866</v>
      </c>
      <c r="J359" t="s">
        <v>866</v>
      </c>
      <c r="K359" t="s">
        <v>866</v>
      </c>
      <c r="L359" t="s">
        <v>866</v>
      </c>
      <c r="M359" t="s">
        <v>866</v>
      </c>
      <c r="N359" t="s">
        <v>866</v>
      </c>
      <c r="O359" t="s">
        <v>866</v>
      </c>
      <c r="P359" t="s">
        <v>866</v>
      </c>
    </row>
    <row r="360" spans="1:16" x14ac:dyDescent="0.25">
      <c r="A360" t="str">
        <f t="shared" ref="A360:A376" si="35">CONCATENATE(C360,D360)</f>
        <v>SchWeek "WaterMainCZ15AugWk"  Type = "Temperature" SchDayMonRef = "WaterMainCZ15Aug" SchDayTueRef = "WaterMainCZ15Aug" SchDayWedRef = "WaterMainCZ15Aug" SchDayThuRef = "WaterMainCZ15Aug" SchDayFriRef = "WaterMainCZ15Aug" SchDaySatRef = "WaterMainCZ15Aug" SchDaySunRef = "WaterMainCZ15Aug" SchDayHolRef = "WaterMainCZ15Aug" SchDayHtgDDRef = "WaterMainCZ15Aug" SchDayClgDDRef = "WaterMainCZ15Aug"..</v>
      </c>
      <c r="B360" s="1" t="s">
        <v>623</v>
      </c>
      <c r="C360" t="str">
        <f t="shared" ref="C360:C376" si="36">CONCATENATE("SchWeek """,E360,"""  Type = """,F360,""" ")</f>
        <v xml:space="preserve">SchWeek "WaterMainCZ15AugWk"  Type = "Temperature" </v>
      </c>
      <c r="D360" t="str">
        <f t="shared" si="34"/>
        <v>SchDayMonRef = "WaterMainCZ15Aug" SchDayTueRef = "WaterMainCZ15Aug" SchDayWedRef = "WaterMainCZ15Aug" SchDayThuRef = "WaterMainCZ15Aug" SchDayFriRef = "WaterMainCZ15Aug" SchDaySatRef = "WaterMainCZ15Aug" SchDaySunRef = "WaterMainCZ15Aug" SchDayHolRef = "WaterMainCZ15Aug" SchDayHtgDDRef = "WaterMainCZ15Aug" SchDayClgDDRef = "WaterMainCZ15Aug"..</v>
      </c>
      <c r="E360" t="s">
        <v>1059</v>
      </c>
      <c r="F360" t="str">
        <f t="shared" si="33"/>
        <v>Temperature</v>
      </c>
      <c r="G360" t="s">
        <v>867</v>
      </c>
      <c r="H360" t="s">
        <v>867</v>
      </c>
      <c r="I360" t="s">
        <v>867</v>
      </c>
      <c r="J360" t="s">
        <v>867</v>
      </c>
      <c r="K360" t="s">
        <v>867</v>
      </c>
      <c r="L360" t="s">
        <v>867</v>
      </c>
      <c r="M360" t="s">
        <v>867</v>
      </c>
      <c r="N360" t="s">
        <v>867</v>
      </c>
      <c r="O360" t="s">
        <v>867</v>
      </c>
      <c r="P360" t="s">
        <v>867</v>
      </c>
    </row>
    <row r="361" spans="1:16" x14ac:dyDescent="0.25">
      <c r="A361" t="str">
        <f t="shared" si="35"/>
        <v>SchWeek "WaterMainCZ15SepWk"  Type = "Temperature" SchDayMonRef = "WaterMainCZ15Sep" SchDayTueRef = "WaterMainCZ15Sep" SchDayWedRef = "WaterMainCZ15Sep" SchDayThuRef = "WaterMainCZ15Sep" SchDayFriRef = "WaterMainCZ15Sep" SchDaySatRef = "WaterMainCZ15Sep" SchDaySunRef = "WaterMainCZ15Sep" SchDayHolRef = "WaterMainCZ15Sep" SchDayHtgDDRef = "WaterMainCZ15Sep" SchDayClgDDRef = "WaterMainCZ15Sep"..</v>
      </c>
      <c r="B361" s="1" t="s">
        <v>623</v>
      </c>
      <c r="C361" t="str">
        <f t="shared" si="36"/>
        <v xml:space="preserve">SchWeek "WaterMainCZ15SepWk"  Type = "Temperature" </v>
      </c>
      <c r="D361" t="str">
        <f t="shared" si="34"/>
        <v>SchDayMonRef = "WaterMainCZ15Sep" SchDayTueRef = "WaterMainCZ15Sep" SchDayWedRef = "WaterMainCZ15Sep" SchDayThuRef = "WaterMainCZ15Sep" SchDayFriRef = "WaterMainCZ15Sep" SchDaySatRef = "WaterMainCZ15Sep" SchDaySunRef = "WaterMainCZ15Sep" SchDayHolRef = "WaterMainCZ15Sep" SchDayHtgDDRef = "WaterMainCZ15Sep" SchDayClgDDRef = "WaterMainCZ15Sep"..</v>
      </c>
      <c r="E361" t="s">
        <v>1060</v>
      </c>
      <c r="F361" t="str">
        <f t="shared" si="33"/>
        <v>Temperature</v>
      </c>
      <c r="G361" t="s">
        <v>868</v>
      </c>
      <c r="H361" t="s">
        <v>868</v>
      </c>
      <c r="I361" t="s">
        <v>868</v>
      </c>
      <c r="J361" t="s">
        <v>868</v>
      </c>
      <c r="K361" t="s">
        <v>868</v>
      </c>
      <c r="L361" t="s">
        <v>868</v>
      </c>
      <c r="M361" t="s">
        <v>868</v>
      </c>
      <c r="N361" t="s">
        <v>868</v>
      </c>
      <c r="O361" t="s">
        <v>868</v>
      </c>
      <c r="P361" t="s">
        <v>868</v>
      </c>
    </row>
    <row r="362" spans="1:16" x14ac:dyDescent="0.25">
      <c r="A362" t="str">
        <f t="shared" si="35"/>
        <v>SchWeek "WaterMainCZ15OctWk"  Type = "Temperature" SchDayMonRef = "WaterMainCZ15Oct" SchDayTueRef = "WaterMainCZ15Oct" SchDayWedRef = "WaterMainCZ15Oct" SchDayThuRef = "WaterMainCZ15Oct" SchDayFriRef = "WaterMainCZ15Oct" SchDaySatRef = "WaterMainCZ15Oct" SchDaySunRef = "WaterMainCZ15Oct" SchDayHolRef = "WaterMainCZ15Oct" SchDayHtgDDRef = "WaterMainCZ15Oct" SchDayClgDDRef = "WaterMainCZ15Oct"..</v>
      </c>
      <c r="B362" s="1" t="s">
        <v>623</v>
      </c>
      <c r="C362" t="str">
        <f t="shared" si="36"/>
        <v xml:space="preserve">SchWeek "WaterMainCZ15OctWk"  Type = "Temperature" </v>
      </c>
      <c r="D362" t="str">
        <f t="shared" si="34"/>
        <v>SchDayMonRef = "WaterMainCZ15Oct" SchDayTueRef = "WaterMainCZ15Oct" SchDayWedRef = "WaterMainCZ15Oct" SchDayThuRef = "WaterMainCZ15Oct" SchDayFriRef = "WaterMainCZ15Oct" SchDaySatRef = "WaterMainCZ15Oct" SchDaySunRef = "WaterMainCZ15Oct" SchDayHolRef = "WaterMainCZ15Oct" SchDayHtgDDRef = "WaterMainCZ15Oct" SchDayClgDDRef = "WaterMainCZ15Oct"..</v>
      </c>
      <c r="E362" t="s">
        <v>1061</v>
      </c>
      <c r="F362" t="str">
        <f t="shared" si="33"/>
        <v>Temperature</v>
      </c>
      <c r="G362" t="s">
        <v>869</v>
      </c>
      <c r="H362" t="s">
        <v>869</v>
      </c>
      <c r="I362" t="s">
        <v>869</v>
      </c>
      <c r="J362" t="s">
        <v>869</v>
      </c>
      <c r="K362" t="s">
        <v>869</v>
      </c>
      <c r="L362" t="s">
        <v>869</v>
      </c>
      <c r="M362" t="s">
        <v>869</v>
      </c>
      <c r="N362" t="s">
        <v>869</v>
      </c>
      <c r="O362" t="s">
        <v>869</v>
      </c>
      <c r="P362" t="s">
        <v>869</v>
      </c>
    </row>
    <row r="363" spans="1:16" x14ac:dyDescent="0.25">
      <c r="A363" t="str">
        <f t="shared" si="35"/>
        <v>SchWeek "WaterMainCZ15NovWk"  Type = "Temperature" SchDayMonRef = "WaterMainCZ15Nov" SchDayTueRef = "WaterMainCZ15Nov" SchDayWedRef = "WaterMainCZ15Nov" SchDayThuRef = "WaterMainCZ15Nov" SchDayFriRef = "WaterMainCZ15Nov" SchDaySatRef = "WaterMainCZ15Nov" SchDaySunRef = "WaterMainCZ15Nov" SchDayHolRef = "WaterMainCZ15Nov" SchDayHtgDDRef = "WaterMainCZ15Nov" SchDayClgDDRef = "WaterMainCZ15Nov"..</v>
      </c>
      <c r="B363" s="1" t="s">
        <v>623</v>
      </c>
      <c r="C363" t="str">
        <f t="shared" si="36"/>
        <v xml:space="preserve">SchWeek "WaterMainCZ15NovWk"  Type = "Temperature" </v>
      </c>
      <c r="D363" t="str">
        <f t="shared" si="34"/>
        <v>SchDayMonRef = "WaterMainCZ15Nov" SchDayTueRef = "WaterMainCZ15Nov" SchDayWedRef = "WaterMainCZ15Nov" SchDayThuRef = "WaterMainCZ15Nov" SchDayFriRef = "WaterMainCZ15Nov" SchDaySatRef = "WaterMainCZ15Nov" SchDaySunRef = "WaterMainCZ15Nov" SchDayHolRef = "WaterMainCZ15Nov" SchDayHtgDDRef = "WaterMainCZ15Nov" SchDayClgDDRef = "WaterMainCZ15Nov"..</v>
      </c>
      <c r="E363" t="s">
        <v>1062</v>
      </c>
      <c r="F363" t="str">
        <f t="shared" si="33"/>
        <v>Temperature</v>
      </c>
      <c r="G363" t="s">
        <v>870</v>
      </c>
      <c r="H363" t="s">
        <v>870</v>
      </c>
      <c r="I363" t="s">
        <v>870</v>
      </c>
      <c r="J363" t="s">
        <v>870</v>
      </c>
      <c r="K363" t="s">
        <v>870</v>
      </c>
      <c r="L363" t="s">
        <v>870</v>
      </c>
      <c r="M363" t="s">
        <v>870</v>
      </c>
      <c r="N363" t="s">
        <v>870</v>
      </c>
      <c r="O363" t="s">
        <v>870</v>
      </c>
      <c r="P363" t="s">
        <v>870</v>
      </c>
    </row>
    <row r="364" spans="1:16" x14ac:dyDescent="0.25">
      <c r="A364" t="str">
        <f t="shared" si="35"/>
        <v>SchWeek "WaterMainCZ15DecWk"  Type = "Temperature" SchDayMonRef = "WaterMainCZ15Dec" SchDayTueRef = "WaterMainCZ15Dec" SchDayWedRef = "WaterMainCZ15Dec" SchDayThuRef = "WaterMainCZ15Dec" SchDayFriRef = "WaterMainCZ15Dec" SchDaySatRef = "WaterMainCZ15Dec" SchDaySunRef = "WaterMainCZ15Dec" SchDayHolRef = "WaterMainCZ15Dec" SchDayHtgDDRef = "WaterMainCZ15Dec" SchDayClgDDRef = "WaterMainCZ15Dec"..</v>
      </c>
      <c r="B364" s="1" t="s">
        <v>623</v>
      </c>
      <c r="C364" t="str">
        <f t="shared" si="36"/>
        <v xml:space="preserve">SchWeek "WaterMainCZ15DecWk"  Type = "Temperature" </v>
      </c>
      <c r="D364" t="str">
        <f t="shared" si="34"/>
        <v>SchDayMonRef = "WaterMainCZ15Dec" SchDayTueRef = "WaterMainCZ15Dec" SchDayWedRef = "WaterMainCZ15Dec" SchDayThuRef = "WaterMainCZ15Dec" SchDayFriRef = "WaterMainCZ15Dec" SchDaySatRef = "WaterMainCZ15Dec" SchDaySunRef = "WaterMainCZ15Dec" SchDayHolRef = "WaterMainCZ15Dec" SchDayHtgDDRef = "WaterMainCZ15Dec" SchDayClgDDRef = "WaterMainCZ15Dec"..</v>
      </c>
      <c r="E364" t="s">
        <v>1063</v>
      </c>
      <c r="F364" t="str">
        <f t="shared" si="33"/>
        <v>Temperature</v>
      </c>
      <c r="G364" t="s">
        <v>871</v>
      </c>
      <c r="H364" t="s">
        <v>871</v>
      </c>
      <c r="I364" t="s">
        <v>871</v>
      </c>
      <c r="J364" t="s">
        <v>871</v>
      </c>
      <c r="K364" t="s">
        <v>871</v>
      </c>
      <c r="L364" t="s">
        <v>871</v>
      </c>
      <c r="M364" t="s">
        <v>871</v>
      </c>
      <c r="N364" t="s">
        <v>871</v>
      </c>
      <c r="O364" t="s">
        <v>871</v>
      </c>
      <c r="P364" t="s">
        <v>871</v>
      </c>
    </row>
    <row r="365" spans="1:16" x14ac:dyDescent="0.25">
      <c r="A365" t="str">
        <f t="shared" si="35"/>
        <v>SchWeek "WaterMainCZ16JanWk"  Type = "Temperature" SchDayMonRef = "WaterMainCZ16Jan" SchDayTueRef = "WaterMainCZ16Jan" SchDayWedRef = "WaterMainCZ16Jan" SchDayThuRef = "WaterMainCZ16Jan" SchDayFriRef = "WaterMainCZ16Jan" SchDaySatRef = "WaterMainCZ16Jan" SchDaySunRef = "WaterMainCZ16Jan" SchDayHolRef = "WaterMainCZ16Jan" SchDayHtgDDRef = "WaterMainCZ16Jan" SchDayClgDDRef = "WaterMainCZ16Jan"..</v>
      </c>
      <c r="B365" s="1" t="s">
        <v>623</v>
      </c>
      <c r="C365" t="str">
        <f t="shared" si="36"/>
        <v xml:space="preserve">SchWeek "WaterMainCZ16JanWk"  Type = "Temperature" </v>
      </c>
      <c r="D365" t="str">
        <f t="shared" si="34"/>
        <v>SchDayMonRef = "WaterMainCZ16Jan" SchDayTueRef = "WaterMainCZ16Jan" SchDayWedRef = "WaterMainCZ16Jan" SchDayThuRef = "WaterMainCZ16Jan" SchDayFriRef = "WaterMainCZ16Jan" SchDaySatRef = "WaterMainCZ16Jan" SchDaySunRef = "WaterMainCZ16Jan" SchDayHolRef = "WaterMainCZ16Jan" SchDayHtgDDRef = "WaterMainCZ16Jan" SchDayClgDDRef = "WaterMainCZ16Jan"..</v>
      </c>
      <c r="E365" t="s">
        <v>1064</v>
      </c>
      <c r="F365" t="str">
        <f t="shared" si="33"/>
        <v>Temperature</v>
      </c>
      <c r="G365" t="s">
        <v>872</v>
      </c>
      <c r="H365" t="s">
        <v>872</v>
      </c>
      <c r="I365" t="s">
        <v>872</v>
      </c>
      <c r="J365" t="s">
        <v>872</v>
      </c>
      <c r="K365" t="s">
        <v>872</v>
      </c>
      <c r="L365" t="s">
        <v>872</v>
      </c>
      <c r="M365" t="s">
        <v>872</v>
      </c>
      <c r="N365" t="s">
        <v>872</v>
      </c>
      <c r="O365" t="s">
        <v>872</v>
      </c>
      <c r="P365" t="s">
        <v>872</v>
      </c>
    </row>
    <row r="366" spans="1:16" x14ac:dyDescent="0.25">
      <c r="A366" t="str">
        <f t="shared" si="35"/>
        <v>SchWeek "WaterMainCZ16FebWk"  Type = "Temperature" SchDayMonRef = "WaterMainCZ16Feb" SchDayTueRef = "WaterMainCZ16Feb" SchDayWedRef = "WaterMainCZ16Feb" SchDayThuRef = "WaterMainCZ16Feb" SchDayFriRef = "WaterMainCZ16Feb" SchDaySatRef = "WaterMainCZ16Feb" SchDaySunRef = "WaterMainCZ16Feb" SchDayHolRef = "WaterMainCZ16Feb" SchDayHtgDDRef = "WaterMainCZ16Feb" SchDayClgDDRef = "WaterMainCZ16Feb"..</v>
      </c>
      <c r="B366" s="1" t="s">
        <v>623</v>
      </c>
      <c r="C366" t="str">
        <f t="shared" si="36"/>
        <v xml:space="preserve">SchWeek "WaterMainCZ16FebWk"  Type = "Temperature" </v>
      </c>
      <c r="D366" t="str">
        <f t="shared" si="34"/>
        <v>SchDayMonRef = "WaterMainCZ16Feb" SchDayTueRef = "WaterMainCZ16Feb" SchDayWedRef = "WaterMainCZ16Feb" SchDayThuRef = "WaterMainCZ16Feb" SchDayFriRef = "WaterMainCZ16Feb" SchDaySatRef = "WaterMainCZ16Feb" SchDaySunRef = "WaterMainCZ16Feb" SchDayHolRef = "WaterMainCZ16Feb" SchDayHtgDDRef = "WaterMainCZ16Feb" SchDayClgDDRef = "WaterMainCZ16Feb"..</v>
      </c>
      <c r="E366" t="s">
        <v>1065</v>
      </c>
      <c r="F366" t="str">
        <f t="shared" si="33"/>
        <v>Temperature</v>
      </c>
      <c r="G366" t="s">
        <v>873</v>
      </c>
      <c r="H366" t="s">
        <v>873</v>
      </c>
      <c r="I366" t="s">
        <v>873</v>
      </c>
      <c r="J366" t="s">
        <v>873</v>
      </c>
      <c r="K366" t="s">
        <v>873</v>
      </c>
      <c r="L366" t="s">
        <v>873</v>
      </c>
      <c r="M366" t="s">
        <v>873</v>
      </c>
      <c r="N366" t="s">
        <v>873</v>
      </c>
      <c r="O366" t="s">
        <v>873</v>
      </c>
      <c r="P366" t="s">
        <v>873</v>
      </c>
    </row>
    <row r="367" spans="1:16" x14ac:dyDescent="0.25">
      <c r="A367" t="str">
        <f t="shared" si="35"/>
        <v>SchWeek "WaterMainCZ16MarWk"  Type = "Temperature" SchDayMonRef = "WaterMainCZ16Mar" SchDayTueRef = "WaterMainCZ16Mar" SchDayWedRef = "WaterMainCZ16Mar" SchDayThuRef = "WaterMainCZ16Mar" SchDayFriRef = "WaterMainCZ16Mar" SchDaySatRef = "WaterMainCZ16Mar" SchDaySunRef = "WaterMainCZ16Mar" SchDayHolRef = "WaterMainCZ16Mar" SchDayHtgDDRef = "WaterMainCZ16Mar" SchDayClgDDRef = "WaterMainCZ16Mar"..</v>
      </c>
      <c r="B367" s="1" t="s">
        <v>623</v>
      </c>
      <c r="C367" t="str">
        <f t="shared" si="36"/>
        <v xml:space="preserve">SchWeek "WaterMainCZ16MarWk"  Type = "Temperature" </v>
      </c>
      <c r="D367" t="str">
        <f t="shared" si="34"/>
        <v>SchDayMonRef = "WaterMainCZ16Mar" SchDayTueRef = "WaterMainCZ16Mar" SchDayWedRef = "WaterMainCZ16Mar" SchDayThuRef = "WaterMainCZ16Mar" SchDayFriRef = "WaterMainCZ16Mar" SchDaySatRef = "WaterMainCZ16Mar" SchDaySunRef = "WaterMainCZ16Mar" SchDayHolRef = "WaterMainCZ16Mar" SchDayHtgDDRef = "WaterMainCZ16Mar" SchDayClgDDRef = "WaterMainCZ16Mar"..</v>
      </c>
      <c r="E367" t="s">
        <v>1066</v>
      </c>
      <c r="F367" t="str">
        <f t="shared" si="33"/>
        <v>Temperature</v>
      </c>
      <c r="G367" t="s">
        <v>874</v>
      </c>
      <c r="H367" t="s">
        <v>874</v>
      </c>
      <c r="I367" t="s">
        <v>874</v>
      </c>
      <c r="J367" t="s">
        <v>874</v>
      </c>
      <c r="K367" t="s">
        <v>874</v>
      </c>
      <c r="L367" t="s">
        <v>874</v>
      </c>
      <c r="M367" t="s">
        <v>874</v>
      </c>
      <c r="N367" t="s">
        <v>874</v>
      </c>
      <c r="O367" t="s">
        <v>874</v>
      </c>
      <c r="P367" t="s">
        <v>874</v>
      </c>
    </row>
    <row r="368" spans="1:16" x14ac:dyDescent="0.25">
      <c r="A368" t="str">
        <f t="shared" si="35"/>
        <v>SchWeek "WaterMainCZ16AprWk"  Type = "Temperature" SchDayMonRef = "WaterMainCZ16Apr" SchDayTueRef = "WaterMainCZ16Apr" SchDayWedRef = "WaterMainCZ16Apr" SchDayThuRef = "WaterMainCZ16Apr" SchDayFriRef = "WaterMainCZ16Apr" SchDaySatRef = "WaterMainCZ16Apr" SchDaySunRef = "WaterMainCZ16Apr" SchDayHolRef = "WaterMainCZ16Apr" SchDayHtgDDRef = "WaterMainCZ16Apr" SchDayClgDDRef = "WaterMainCZ16Apr"..</v>
      </c>
      <c r="B368" s="1" t="s">
        <v>623</v>
      </c>
      <c r="C368" t="str">
        <f t="shared" si="36"/>
        <v xml:space="preserve">SchWeek "WaterMainCZ16AprWk"  Type = "Temperature" </v>
      </c>
      <c r="D368" t="str">
        <f t="shared" si="34"/>
        <v>SchDayMonRef = "WaterMainCZ16Apr" SchDayTueRef = "WaterMainCZ16Apr" SchDayWedRef = "WaterMainCZ16Apr" SchDayThuRef = "WaterMainCZ16Apr" SchDayFriRef = "WaterMainCZ16Apr" SchDaySatRef = "WaterMainCZ16Apr" SchDaySunRef = "WaterMainCZ16Apr" SchDayHolRef = "WaterMainCZ16Apr" SchDayHtgDDRef = "WaterMainCZ16Apr" SchDayClgDDRef = "WaterMainCZ16Apr"..</v>
      </c>
      <c r="E368" t="s">
        <v>1067</v>
      </c>
      <c r="F368" t="str">
        <f t="shared" si="33"/>
        <v>Temperature</v>
      </c>
      <c r="G368" t="s">
        <v>875</v>
      </c>
      <c r="H368" t="s">
        <v>875</v>
      </c>
      <c r="I368" t="s">
        <v>875</v>
      </c>
      <c r="J368" t="s">
        <v>875</v>
      </c>
      <c r="K368" t="s">
        <v>875</v>
      </c>
      <c r="L368" t="s">
        <v>875</v>
      </c>
      <c r="M368" t="s">
        <v>875</v>
      </c>
      <c r="N368" t="s">
        <v>875</v>
      </c>
      <c r="O368" t="s">
        <v>875</v>
      </c>
      <c r="P368" t="s">
        <v>875</v>
      </c>
    </row>
    <row r="369" spans="1:16" x14ac:dyDescent="0.25">
      <c r="A369" t="str">
        <f t="shared" si="35"/>
        <v>SchWeek "WaterMainCZ16MayWk"  Type = "Temperature" SchDayMonRef = "WaterMainCZ16May" SchDayTueRef = "WaterMainCZ16May" SchDayWedRef = "WaterMainCZ16May" SchDayThuRef = "WaterMainCZ16May" SchDayFriRef = "WaterMainCZ16May" SchDaySatRef = "WaterMainCZ16May" SchDaySunRef = "WaterMainCZ16May" SchDayHolRef = "WaterMainCZ16May" SchDayHtgDDRef = "WaterMainCZ16May" SchDayClgDDRef = "WaterMainCZ16May"..</v>
      </c>
      <c r="B369" s="1" t="s">
        <v>623</v>
      </c>
      <c r="C369" t="str">
        <f t="shared" si="36"/>
        <v xml:space="preserve">SchWeek "WaterMainCZ16MayWk"  Type = "Temperature" </v>
      </c>
      <c r="D369" t="str">
        <f t="shared" si="34"/>
        <v>SchDayMonRef = "WaterMainCZ16May" SchDayTueRef = "WaterMainCZ16May" SchDayWedRef = "WaterMainCZ16May" SchDayThuRef = "WaterMainCZ16May" SchDayFriRef = "WaterMainCZ16May" SchDaySatRef = "WaterMainCZ16May" SchDaySunRef = "WaterMainCZ16May" SchDayHolRef = "WaterMainCZ16May" SchDayHtgDDRef = "WaterMainCZ16May" SchDayClgDDRef = "WaterMainCZ16May"..</v>
      </c>
      <c r="E369" t="s">
        <v>1068</v>
      </c>
      <c r="F369" t="str">
        <f t="shared" si="33"/>
        <v>Temperature</v>
      </c>
      <c r="G369" t="s">
        <v>876</v>
      </c>
      <c r="H369" t="s">
        <v>876</v>
      </c>
      <c r="I369" t="s">
        <v>876</v>
      </c>
      <c r="J369" t="s">
        <v>876</v>
      </c>
      <c r="K369" t="s">
        <v>876</v>
      </c>
      <c r="L369" t="s">
        <v>876</v>
      </c>
      <c r="M369" t="s">
        <v>876</v>
      </c>
      <c r="N369" t="s">
        <v>876</v>
      </c>
      <c r="O369" t="s">
        <v>876</v>
      </c>
      <c r="P369" t="s">
        <v>876</v>
      </c>
    </row>
    <row r="370" spans="1:16" x14ac:dyDescent="0.25">
      <c r="A370" t="str">
        <f t="shared" si="35"/>
        <v>SchWeek "WaterMainCZ16JunWk"  Type = "Temperature" SchDayMonRef = "WaterMainCZ16Jun" SchDayTueRef = "WaterMainCZ16Jun" SchDayWedRef = "WaterMainCZ16Jun" SchDayThuRef = "WaterMainCZ16Jun" SchDayFriRef = "WaterMainCZ16Jun" SchDaySatRef = "WaterMainCZ16Jun" SchDaySunRef = "WaterMainCZ16Jun" SchDayHolRef = "WaterMainCZ16Jun" SchDayHtgDDRef = "WaterMainCZ16Jun" SchDayClgDDRef = "WaterMainCZ16Jun"..</v>
      </c>
      <c r="B370" s="1" t="s">
        <v>623</v>
      </c>
      <c r="C370" t="str">
        <f t="shared" si="36"/>
        <v xml:space="preserve">SchWeek "WaterMainCZ16JunWk"  Type = "Temperature" </v>
      </c>
      <c r="D370" t="str">
        <f t="shared" si="34"/>
        <v>SchDayMonRef = "WaterMainCZ16Jun" SchDayTueRef = "WaterMainCZ16Jun" SchDayWedRef = "WaterMainCZ16Jun" SchDayThuRef = "WaterMainCZ16Jun" SchDayFriRef = "WaterMainCZ16Jun" SchDaySatRef = "WaterMainCZ16Jun" SchDaySunRef = "WaterMainCZ16Jun" SchDayHolRef = "WaterMainCZ16Jun" SchDayHtgDDRef = "WaterMainCZ16Jun" SchDayClgDDRef = "WaterMainCZ16Jun"..</v>
      </c>
      <c r="E370" t="s">
        <v>1069</v>
      </c>
      <c r="F370" t="str">
        <f t="shared" si="33"/>
        <v>Temperature</v>
      </c>
      <c r="G370" t="s">
        <v>877</v>
      </c>
      <c r="H370" t="s">
        <v>877</v>
      </c>
      <c r="I370" t="s">
        <v>877</v>
      </c>
      <c r="J370" t="s">
        <v>877</v>
      </c>
      <c r="K370" t="s">
        <v>877</v>
      </c>
      <c r="L370" t="s">
        <v>877</v>
      </c>
      <c r="M370" t="s">
        <v>877</v>
      </c>
      <c r="N370" t="s">
        <v>877</v>
      </c>
      <c r="O370" t="s">
        <v>877</v>
      </c>
      <c r="P370" t="s">
        <v>877</v>
      </c>
    </row>
    <row r="371" spans="1:16" x14ac:dyDescent="0.25">
      <c r="A371" t="str">
        <f t="shared" si="35"/>
        <v>SchWeek "WaterMainCZ16JulWk"  Type = "Temperature" SchDayMonRef = "WaterMainCZ16Jul" SchDayTueRef = "WaterMainCZ16Jul" SchDayWedRef = "WaterMainCZ16Jul" SchDayThuRef = "WaterMainCZ16Jul" SchDayFriRef = "WaterMainCZ16Jul" SchDaySatRef = "WaterMainCZ16Jul" SchDaySunRef = "WaterMainCZ16Jul" SchDayHolRef = "WaterMainCZ16Jul" SchDayHtgDDRef = "WaterMainCZ16Jul" SchDayClgDDRef = "WaterMainCZ16Jul"..</v>
      </c>
      <c r="B371" s="1" t="s">
        <v>623</v>
      </c>
      <c r="C371" t="str">
        <f t="shared" si="36"/>
        <v xml:space="preserve">SchWeek "WaterMainCZ16JulWk"  Type = "Temperature" </v>
      </c>
      <c r="D371" t="str">
        <f t="shared" si="34"/>
        <v>SchDayMonRef = "WaterMainCZ16Jul" SchDayTueRef = "WaterMainCZ16Jul" SchDayWedRef = "WaterMainCZ16Jul" SchDayThuRef = "WaterMainCZ16Jul" SchDayFriRef = "WaterMainCZ16Jul" SchDaySatRef = "WaterMainCZ16Jul" SchDaySunRef = "WaterMainCZ16Jul" SchDayHolRef = "WaterMainCZ16Jul" SchDayHtgDDRef = "WaterMainCZ16Jul" SchDayClgDDRef = "WaterMainCZ16Jul"..</v>
      </c>
      <c r="E371" t="s">
        <v>1070</v>
      </c>
      <c r="F371" t="str">
        <f t="shared" si="33"/>
        <v>Temperature</v>
      </c>
      <c r="G371" t="s">
        <v>878</v>
      </c>
      <c r="H371" t="s">
        <v>878</v>
      </c>
      <c r="I371" t="s">
        <v>878</v>
      </c>
      <c r="J371" t="s">
        <v>878</v>
      </c>
      <c r="K371" t="s">
        <v>878</v>
      </c>
      <c r="L371" t="s">
        <v>878</v>
      </c>
      <c r="M371" t="s">
        <v>878</v>
      </c>
      <c r="N371" t="s">
        <v>878</v>
      </c>
      <c r="O371" t="s">
        <v>878</v>
      </c>
      <c r="P371" t="s">
        <v>878</v>
      </c>
    </row>
    <row r="372" spans="1:16" x14ac:dyDescent="0.25">
      <c r="A372" t="str">
        <f t="shared" si="35"/>
        <v>SchWeek "WaterMainCZ16AugWk"  Type = "Temperature" SchDayMonRef = "WaterMainCZ16Aug" SchDayTueRef = "WaterMainCZ16Aug" SchDayWedRef = "WaterMainCZ16Aug" SchDayThuRef = "WaterMainCZ16Aug" SchDayFriRef = "WaterMainCZ16Aug" SchDaySatRef = "WaterMainCZ16Aug" SchDaySunRef = "WaterMainCZ16Aug" SchDayHolRef = "WaterMainCZ16Aug" SchDayHtgDDRef = "WaterMainCZ16Aug" SchDayClgDDRef = "WaterMainCZ16Aug"..</v>
      </c>
      <c r="B372" s="1" t="s">
        <v>623</v>
      </c>
      <c r="C372" t="str">
        <f t="shared" si="36"/>
        <v xml:space="preserve">SchWeek "WaterMainCZ16AugWk"  Type = "Temperature" </v>
      </c>
      <c r="D372" t="str">
        <f t="shared" si="34"/>
        <v>SchDayMonRef = "WaterMainCZ16Aug" SchDayTueRef = "WaterMainCZ16Aug" SchDayWedRef = "WaterMainCZ16Aug" SchDayThuRef = "WaterMainCZ16Aug" SchDayFriRef = "WaterMainCZ16Aug" SchDaySatRef = "WaterMainCZ16Aug" SchDaySunRef = "WaterMainCZ16Aug" SchDayHolRef = "WaterMainCZ16Aug" SchDayHtgDDRef = "WaterMainCZ16Aug" SchDayClgDDRef = "WaterMainCZ16Aug"..</v>
      </c>
      <c r="E372" t="s">
        <v>1071</v>
      </c>
      <c r="F372" t="str">
        <f t="shared" si="33"/>
        <v>Temperature</v>
      </c>
      <c r="G372" t="s">
        <v>879</v>
      </c>
      <c r="H372" t="s">
        <v>879</v>
      </c>
      <c r="I372" t="s">
        <v>879</v>
      </c>
      <c r="J372" t="s">
        <v>879</v>
      </c>
      <c r="K372" t="s">
        <v>879</v>
      </c>
      <c r="L372" t="s">
        <v>879</v>
      </c>
      <c r="M372" t="s">
        <v>879</v>
      </c>
      <c r="N372" t="s">
        <v>879</v>
      </c>
      <c r="O372" t="s">
        <v>879</v>
      </c>
      <c r="P372" t="s">
        <v>879</v>
      </c>
    </row>
    <row r="373" spans="1:16" x14ac:dyDescent="0.25">
      <c r="A373" t="str">
        <f t="shared" si="35"/>
        <v>SchWeek "WaterMainCZ16SepWk"  Type = "Temperature" SchDayMonRef = "WaterMainCZ16Sep" SchDayTueRef = "WaterMainCZ16Sep" SchDayWedRef = "WaterMainCZ16Sep" SchDayThuRef = "WaterMainCZ16Sep" SchDayFriRef = "WaterMainCZ16Sep" SchDaySatRef = "WaterMainCZ16Sep" SchDaySunRef = "WaterMainCZ16Sep" SchDayHolRef = "WaterMainCZ16Sep" SchDayHtgDDRef = "WaterMainCZ16Sep" SchDayClgDDRef = "WaterMainCZ16Sep"..</v>
      </c>
      <c r="B373" s="1" t="s">
        <v>623</v>
      </c>
      <c r="C373" t="str">
        <f t="shared" si="36"/>
        <v xml:space="preserve">SchWeek "WaterMainCZ16SepWk"  Type = "Temperature" </v>
      </c>
      <c r="D373" t="str">
        <f t="shared" si="34"/>
        <v>SchDayMonRef = "WaterMainCZ16Sep" SchDayTueRef = "WaterMainCZ16Sep" SchDayWedRef = "WaterMainCZ16Sep" SchDayThuRef = "WaterMainCZ16Sep" SchDayFriRef = "WaterMainCZ16Sep" SchDaySatRef = "WaterMainCZ16Sep" SchDaySunRef = "WaterMainCZ16Sep" SchDayHolRef = "WaterMainCZ16Sep" SchDayHtgDDRef = "WaterMainCZ16Sep" SchDayClgDDRef = "WaterMainCZ16Sep"..</v>
      </c>
      <c r="E373" t="s">
        <v>1072</v>
      </c>
      <c r="F373" t="str">
        <f t="shared" si="33"/>
        <v>Temperature</v>
      </c>
      <c r="G373" t="s">
        <v>880</v>
      </c>
      <c r="H373" t="s">
        <v>880</v>
      </c>
      <c r="I373" t="s">
        <v>880</v>
      </c>
      <c r="J373" t="s">
        <v>880</v>
      </c>
      <c r="K373" t="s">
        <v>880</v>
      </c>
      <c r="L373" t="s">
        <v>880</v>
      </c>
      <c r="M373" t="s">
        <v>880</v>
      </c>
      <c r="N373" t="s">
        <v>880</v>
      </c>
      <c r="O373" t="s">
        <v>880</v>
      </c>
      <c r="P373" t="s">
        <v>880</v>
      </c>
    </row>
    <row r="374" spans="1:16" x14ac:dyDescent="0.25">
      <c r="A374" t="str">
        <f t="shared" si="35"/>
        <v>SchWeek "WaterMainCZ16OctWk"  Type = "Temperature" SchDayMonRef = "WaterMainCZ16Oct" SchDayTueRef = "WaterMainCZ16Oct" SchDayWedRef = "WaterMainCZ16Oct" SchDayThuRef = "WaterMainCZ16Oct" SchDayFriRef = "WaterMainCZ16Oct" SchDaySatRef = "WaterMainCZ16Oct" SchDaySunRef = "WaterMainCZ16Oct" SchDayHolRef = "WaterMainCZ16Oct" SchDayHtgDDRef = "WaterMainCZ16Oct" SchDayClgDDRef = "WaterMainCZ16Oct"..</v>
      </c>
      <c r="B374" s="1" t="s">
        <v>623</v>
      </c>
      <c r="C374" t="str">
        <f t="shared" si="36"/>
        <v xml:space="preserve">SchWeek "WaterMainCZ16OctWk"  Type = "Temperature" </v>
      </c>
      <c r="D374" t="str">
        <f t="shared" si="34"/>
        <v>SchDayMonRef = "WaterMainCZ16Oct" SchDayTueRef = "WaterMainCZ16Oct" SchDayWedRef = "WaterMainCZ16Oct" SchDayThuRef = "WaterMainCZ16Oct" SchDayFriRef = "WaterMainCZ16Oct" SchDaySatRef = "WaterMainCZ16Oct" SchDaySunRef = "WaterMainCZ16Oct" SchDayHolRef = "WaterMainCZ16Oct" SchDayHtgDDRef = "WaterMainCZ16Oct" SchDayClgDDRef = "WaterMainCZ16Oct"..</v>
      </c>
      <c r="E374" t="s">
        <v>1073</v>
      </c>
      <c r="F374" t="str">
        <f t="shared" si="33"/>
        <v>Temperature</v>
      </c>
      <c r="G374" t="s">
        <v>881</v>
      </c>
      <c r="H374" t="s">
        <v>881</v>
      </c>
      <c r="I374" t="s">
        <v>881</v>
      </c>
      <c r="J374" t="s">
        <v>881</v>
      </c>
      <c r="K374" t="s">
        <v>881</v>
      </c>
      <c r="L374" t="s">
        <v>881</v>
      </c>
      <c r="M374" t="s">
        <v>881</v>
      </c>
      <c r="N374" t="s">
        <v>881</v>
      </c>
      <c r="O374" t="s">
        <v>881</v>
      </c>
      <c r="P374" t="s">
        <v>881</v>
      </c>
    </row>
    <row r="375" spans="1:16" x14ac:dyDescent="0.25">
      <c r="A375" t="str">
        <f t="shared" si="35"/>
        <v>SchWeek "WaterMainCZ16NovWk"  Type = "Temperature" SchDayMonRef = "WaterMainCZ16Nov" SchDayTueRef = "WaterMainCZ16Nov" SchDayWedRef = "WaterMainCZ16Nov" SchDayThuRef = "WaterMainCZ16Nov" SchDayFriRef = "WaterMainCZ16Nov" SchDaySatRef = "WaterMainCZ16Nov" SchDaySunRef = "WaterMainCZ16Nov" SchDayHolRef = "WaterMainCZ16Nov" SchDayHtgDDRef = "WaterMainCZ16Nov" SchDayClgDDRef = "WaterMainCZ16Nov"..</v>
      </c>
      <c r="B375" s="1" t="s">
        <v>623</v>
      </c>
      <c r="C375" t="str">
        <f t="shared" si="36"/>
        <v xml:space="preserve">SchWeek "WaterMainCZ16NovWk"  Type = "Temperature" </v>
      </c>
      <c r="D375" t="str">
        <f t="shared" si="34"/>
        <v>SchDayMonRef = "WaterMainCZ16Nov" SchDayTueRef = "WaterMainCZ16Nov" SchDayWedRef = "WaterMainCZ16Nov" SchDayThuRef = "WaterMainCZ16Nov" SchDayFriRef = "WaterMainCZ16Nov" SchDaySatRef = "WaterMainCZ16Nov" SchDaySunRef = "WaterMainCZ16Nov" SchDayHolRef = "WaterMainCZ16Nov" SchDayHtgDDRef = "WaterMainCZ16Nov" SchDayClgDDRef = "WaterMainCZ16Nov"..</v>
      </c>
      <c r="E375" t="s">
        <v>1074</v>
      </c>
      <c r="F375" t="str">
        <f t="shared" si="33"/>
        <v>Temperature</v>
      </c>
      <c r="G375" t="s">
        <v>882</v>
      </c>
      <c r="H375" t="s">
        <v>882</v>
      </c>
      <c r="I375" t="s">
        <v>882</v>
      </c>
      <c r="J375" t="s">
        <v>882</v>
      </c>
      <c r="K375" t="s">
        <v>882</v>
      </c>
      <c r="L375" t="s">
        <v>882</v>
      </c>
      <c r="M375" t="s">
        <v>882</v>
      </c>
      <c r="N375" t="s">
        <v>882</v>
      </c>
      <c r="O375" t="s">
        <v>882</v>
      </c>
      <c r="P375" t="s">
        <v>882</v>
      </c>
    </row>
    <row r="376" spans="1:16" x14ac:dyDescent="0.25">
      <c r="A376" t="str">
        <f t="shared" si="35"/>
        <v>SchWeek "WaterMainCZ16DecWk"  Type = "Temperature" SchDayMonRef = "WaterMainCZ16Dec" SchDayTueRef = "WaterMainCZ16Dec" SchDayWedRef = "WaterMainCZ16Dec" SchDayThuRef = "WaterMainCZ16Dec" SchDayFriRef = "WaterMainCZ16Dec" SchDaySatRef = "WaterMainCZ16Dec" SchDaySunRef = "WaterMainCZ16Dec" SchDayHolRef = "WaterMainCZ16Dec" SchDayHtgDDRef = "WaterMainCZ16Dec" SchDayClgDDRef = "WaterMainCZ16Dec"..</v>
      </c>
      <c r="B376" s="1" t="s">
        <v>623</v>
      </c>
      <c r="C376" t="str">
        <f t="shared" si="36"/>
        <v xml:space="preserve">SchWeek "WaterMainCZ16DecWk"  Type = "Temperature" </v>
      </c>
      <c r="D376" t="str">
        <f t="shared" si="34"/>
        <v>SchDayMonRef = "WaterMainCZ16Dec" SchDayTueRef = "WaterMainCZ16Dec" SchDayWedRef = "WaterMainCZ16Dec" SchDayThuRef = "WaterMainCZ16Dec" SchDayFriRef = "WaterMainCZ16Dec" SchDaySatRef = "WaterMainCZ16Dec" SchDaySunRef = "WaterMainCZ16Dec" SchDayHolRef = "WaterMainCZ16Dec" SchDayHtgDDRef = "WaterMainCZ16Dec" SchDayClgDDRef = "WaterMainCZ16Dec"..</v>
      </c>
      <c r="E376" t="s">
        <v>1075</v>
      </c>
      <c r="F376" t="str">
        <f t="shared" si="33"/>
        <v>Temperature</v>
      </c>
      <c r="G376" t="s">
        <v>883</v>
      </c>
      <c r="H376" t="s">
        <v>883</v>
      </c>
      <c r="I376" t="s">
        <v>883</v>
      </c>
      <c r="J376" t="s">
        <v>883</v>
      </c>
      <c r="K376" t="s">
        <v>883</v>
      </c>
      <c r="L376" t="s">
        <v>883</v>
      </c>
      <c r="M376" t="s">
        <v>883</v>
      </c>
      <c r="N376" t="s">
        <v>883</v>
      </c>
      <c r="O376" t="s">
        <v>883</v>
      </c>
      <c r="P376" t="s">
        <v>883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P373"/>
  <sheetViews>
    <sheetView topLeftCell="A42" zoomScale="70" zoomScaleNormal="70" workbookViewId="0">
      <selection activeCell="A51" sqref="A51:A54"/>
    </sheetView>
  </sheetViews>
  <sheetFormatPr defaultRowHeight="15" x14ac:dyDescent="0.25"/>
  <cols>
    <col min="1" max="1" width="69.7109375" customWidth="1"/>
    <col min="2" max="2" width="9.140625" style="1"/>
    <col min="3" max="3" width="34.85546875" customWidth="1"/>
    <col min="4" max="4" width="31.7109375" customWidth="1"/>
    <col min="5" max="5" width="34.28515625" style="2" customWidth="1"/>
    <col min="6" max="6" width="18" customWidth="1"/>
    <col min="7" max="7" width="13.42578125" customWidth="1"/>
    <col min="8" max="8" width="15.28515625" customWidth="1"/>
    <col min="9" max="9" width="30.7109375" customWidth="1"/>
    <col min="10" max="10" width="11.5703125" customWidth="1"/>
    <col min="12" max="12" width="27.5703125" customWidth="1"/>
    <col min="13" max="13" width="11.28515625" customWidth="1"/>
    <col min="15" max="15" width="27.140625" customWidth="1"/>
    <col min="16" max="16" width="11.140625" customWidth="1"/>
    <col min="18" max="18" width="32.5703125" customWidth="1"/>
    <col min="21" max="21" width="29.42578125" customWidth="1"/>
    <col min="22" max="22" width="11.42578125" customWidth="1"/>
    <col min="24" max="24" width="36.42578125" customWidth="1"/>
    <col min="25" max="25" width="12.140625" customWidth="1"/>
    <col min="27" max="27" width="29.140625" customWidth="1"/>
    <col min="28" max="28" width="11.7109375" customWidth="1"/>
    <col min="30" max="30" width="28.7109375" customWidth="1"/>
    <col min="31" max="31" width="12.85546875" customWidth="1"/>
    <col min="33" max="33" width="28.28515625" customWidth="1"/>
    <col min="34" max="34" width="12.28515625" customWidth="1"/>
    <col min="36" max="36" width="30" customWidth="1"/>
    <col min="37" max="37" width="11.85546875" customWidth="1"/>
    <col min="39" max="39" width="28.140625" customWidth="1"/>
    <col min="40" max="40" width="13" customWidth="1"/>
    <col min="42" max="42" width="28.7109375" customWidth="1"/>
  </cols>
  <sheetData>
    <row r="1" spans="1:42" x14ac:dyDescent="0.25">
      <c r="A1" s="31" t="s">
        <v>627</v>
      </c>
      <c r="E1" s="2" t="s">
        <v>345</v>
      </c>
      <c r="F1" t="s">
        <v>626</v>
      </c>
      <c r="G1" t="str">
        <f>" EndMonth = ("</f>
        <v xml:space="preserve"> EndMonth = (</v>
      </c>
      <c r="H1" t="str">
        <f>") EndDay = ("</f>
        <v>) EndDay = (</v>
      </c>
      <c r="I1" t="str">
        <f>") SchWeekRef = ("""</f>
        <v>) SchWeekRef = ("</v>
      </c>
      <c r="J1" t="str">
        <f>" EndMonth[2] = "</f>
        <v xml:space="preserve"> EndMonth[2] = </v>
      </c>
      <c r="K1" t="str">
        <f>" EndDay[2] = "</f>
        <v xml:space="preserve"> EndDay[2] = </v>
      </c>
      <c r="L1" t="str">
        <f>" SchWeekRef[2] = """</f>
        <v xml:space="preserve"> SchWeekRef[2] = "</v>
      </c>
      <c r="M1" t="str">
        <f>" EndMonth[3] = "</f>
        <v xml:space="preserve"> EndMonth[3] = </v>
      </c>
      <c r="N1" t="str">
        <f>" EndDay[3] = "</f>
        <v xml:space="preserve"> EndDay[3] = </v>
      </c>
      <c r="O1" t="str">
        <f>" SchWeekRef[3] = """</f>
        <v xml:space="preserve"> SchWeekRef[3] = "</v>
      </c>
      <c r="P1" t="str">
        <f>" EndMonth[4] = "</f>
        <v xml:space="preserve"> EndMonth[4] = </v>
      </c>
      <c r="Q1" t="str">
        <f>" EndDay[4] = "</f>
        <v xml:space="preserve"> EndDay[4] = </v>
      </c>
      <c r="R1" t="str">
        <f>" SchWeekRef[4] = """</f>
        <v xml:space="preserve"> SchWeekRef[4] = "</v>
      </c>
      <c r="S1" t="str">
        <f>" EndMonth[5] = "</f>
        <v xml:space="preserve"> EndMonth[5] = </v>
      </c>
      <c r="T1" t="str">
        <f>" EndDay[5] = "</f>
        <v xml:space="preserve"> EndDay[5] = </v>
      </c>
      <c r="U1" t="str">
        <f>" SchWeekRef[5] = """</f>
        <v xml:space="preserve"> SchWeekRef[5] = "</v>
      </c>
      <c r="V1" t="str">
        <f>" EndMonth[6] = "</f>
        <v xml:space="preserve"> EndMonth[6] = </v>
      </c>
      <c r="W1" t="str">
        <f>" EndDay[6] = "</f>
        <v xml:space="preserve"> EndDay[6] = </v>
      </c>
      <c r="X1" t="str">
        <f>" SchWeekRef[6] = """</f>
        <v xml:space="preserve"> SchWeekRef[6] = "</v>
      </c>
      <c r="Y1" t="str">
        <f>" EndMonth[7] = "</f>
        <v xml:space="preserve"> EndMonth[7] = </v>
      </c>
      <c r="Z1" t="str">
        <f>" EndDay[7] = "</f>
        <v xml:space="preserve"> EndDay[7] = </v>
      </c>
      <c r="AA1" t="str">
        <f>" SchWeekRef[7] = """</f>
        <v xml:space="preserve"> SchWeekRef[7] = "</v>
      </c>
      <c r="AB1" t="str">
        <f>" EndMonth[8] = "</f>
        <v xml:space="preserve"> EndMonth[8] = </v>
      </c>
      <c r="AC1" t="str">
        <f>" EndDay[8] = "</f>
        <v xml:space="preserve"> EndDay[8] = </v>
      </c>
      <c r="AD1" t="str">
        <f>" SchWeekRef[8] = """</f>
        <v xml:space="preserve"> SchWeekRef[8] = "</v>
      </c>
      <c r="AE1" t="str">
        <f>" EndMonth[9] = "</f>
        <v xml:space="preserve"> EndMonth[9] = </v>
      </c>
      <c r="AF1" t="str">
        <f>" EndDay[9] = "</f>
        <v xml:space="preserve"> EndDay[9] = </v>
      </c>
      <c r="AG1" t="str">
        <f>" SchWeekRef[9] = """</f>
        <v xml:space="preserve"> SchWeekRef[9] = "</v>
      </c>
      <c r="AH1" t="str">
        <f>" EndMonth[10] = "</f>
        <v xml:space="preserve"> EndMonth[10] = </v>
      </c>
      <c r="AI1" t="str">
        <f>" EndDay[10] = "</f>
        <v xml:space="preserve"> EndDay[10] = </v>
      </c>
      <c r="AJ1" t="str">
        <f>" SchWeekRef[10] = """</f>
        <v xml:space="preserve"> SchWeekRef[10] = "</v>
      </c>
      <c r="AK1" t="str">
        <f>" EndMonth[11] = "</f>
        <v xml:space="preserve"> EndMonth[11] = </v>
      </c>
      <c r="AL1" t="str">
        <f>" EndDay[11] = "</f>
        <v xml:space="preserve"> EndDay[11] = </v>
      </c>
      <c r="AM1" t="str">
        <f>" SchWeekRef[11] = """</f>
        <v xml:space="preserve"> SchWeekRef[11] = "</v>
      </c>
      <c r="AN1" t="str">
        <f>" EndMonth[12] = "</f>
        <v xml:space="preserve"> EndMonth[12] = </v>
      </c>
      <c r="AO1" t="str">
        <f>" EndDay[12] = "</f>
        <v xml:space="preserve"> EndDay[12] = </v>
      </c>
      <c r="AP1" t="str">
        <f>" SchWeekRef[12] = """</f>
        <v xml:space="preserve"> SchWeekRef[12] = "</v>
      </c>
    </row>
    <row r="2" spans="1:42" x14ac:dyDescent="0.25">
      <c r="A2" t="s">
        <v>623</v>
      </c>
      <c r="E2" s="2" t="s">
        <v>346</v>
      </c>
      <c r="G2" t="s">
        <v>348</v>
      </c>
      <c r="H2" t="s">
        <v>347</v>
      </c>
      <c r="I2" t="s">
        <v>349</v>
      </c>
      <c r="J2" t="s">
        <v>348</v>
      </c>
      <c r="K2" t="s">
        <v>347</v>
      </c>
      <c r="L2" t="s">
        <v>349</v>
      </c>
      <c r="M2" t="s">
        <v>348</v>
      </c>
      <c r="N2" t="s">
        <v>347</v>
      </c>
      <c r="O2" t="s">
        <v>349</v>
      </c>
      <c r="P2" t="s">
        <v>348</v>
      </c>
      <c r="Q2" t="s">
        <v>347</v>
      </c>
      <c r="R2" t="s">
        <v>349</v>
      </c>
      <c r="S2" t="s">
        <v>348</v>
      </c>
      <c r="T2" t="s">
        <v>347</v>
      </c>
      <c r="U2" t="s">
        <v>349</v>
      </c>
      <c r="V2" t="s">
        <v>348</v>
      </c>
      <c r="W2" t="s">
        <v>347</v>
      </c>
      <c r="X2" t="s">
        <v>349</v>
      </c>
      <c r="Y2" t="s">
        <v>348</v>
      </c>
      <c r="Z2" t="s">
        <v>347</v>
      </c>
      <c r="AA2" t="s">
        <v>349</v>
      </c>
      <c r="AB2" t="s">
        <v>348</v>
      </c>
      <c r="AC2" t="s">
        <v>347</v>
      </c>
      <c r="AD2" t="s">
        <v>349</v>
      </c>
      <c r="AE2" t="s">
        <v>348</v>
      </c>
      <c r="AF2" t="s">
        <v>347</v>
      </c>
      <c r="AG2" t="s">
        <v>349</v>
      </c>
      <c r="AH2" t="s">
        <v>348</v>
      </c>
      <c r="AI2" t="s">
        <v>347</v>
      </c>
      <c r="AJ2" t="s">
        <v>349</v>
      </c>
      <c r="AK2" t="s">
        <v>348</v>
      </c>
      <c r="AL2" t="s">
        <v>347</v>
      </c>
      <c r="AM2" t="s">
        <v>349</v>
      </c>
      <c r="AN2" t="s">
        <v>348</v>
      </c>
      <c r="AO2" t="s">
        <v>347</v>
      </c>
      <c r="AP2" t="s">
        <v>349</v>
      </c>
    </row>
    <row r="3" spans="1:42" x14ac:dyDescent="0.25">
      <c r="A3" t="str">
        <f t="shared" ref="A3:A6" si="0">CONCATENATE(C3,D3)</f>
        <v>Schedule "On"  Type = "Fraction"  EndMonth = (12) EndDay = (31) SchWeekRef = ("OnWk") ..</v>
      </c>
      <c r="B3" s="1" t="s">
        <v>623</v>
      </c>
      <c r="C3" t="str">
        <f t="shared" ref="C3:C6" si="1">CONCATENATE("Schedule """,E3,"""  Type = """,F3,""" ")</f>
        <v xml:space="preserve">Schedule "On"  Type = "Fraction" </v>
      </c>
      <c r="D3" t="str">
        <f t="shared" ref="D3:D19" si="2">IF(E3="DataReceptacle",CONCATENATE($G$1,G3,",",J3,",",M3,",",P3,",",S3,",",V3,",",Y3,",",AB3,",",AE3,",",AH3,",",AK3,",",AN3,$H$1,H3,",",K3,",",N3,",",Q3,",",T3,",",W3,",",Z3,",",AC3,",",AF3,",",AI3,",",AL3,",",AO3,$I$1,I3,""", """,L3,""", """,O3,""", """,R3,""", """,U3,""", """,X3,""", """,AA3,""", """,AD3,""", """,AG3,""", """,AJ3,""", """,AM3,""", """,AP3,""") .."),IF(ISNUMBER(SEARCH("WaterMainCZ",E3)),CONCATENATE($G$1,G3,",",J3,",",M3,",",P3,",",S3,",",V3,",",Y3,",",AB3,",",AE3,",",AH3,",",AK3,",",AN3,$H$1,H3,",",K3,",",N3,",",Q3,",",T3,",",W3,",",Z3,",",AC3,",",AF3,",",AI3,",",AL3,",",AO3,$I$1,I3,""", """,L3,""", """,O3,""", """,R3,""", """,U3,""", """,X3,""", """,AA3,""", """,AD3,""", """,AG3,""", """,AJ3,""", """,AM3,""", """,AP3,""") .."),CONCATENATE($G$1,G3,$H$1,H3,$I$1,I3,""") ..")))</f>
        <v xml:space="preserve"> EndMonth = (12) EndDay = (31) SchWeekRef = ("OnWk") ..</v>
      </c>
      <c r="E3" s="2" t="s">
        <v>1</v>
      </c>
      <c r="F3" t="str">
        <f t="shared" ref="F3:F34" si="3">IF(ISNUMBER(FIND("HVAC",E3)),"OnOff",IF(ISNUMBER(FIND("HtgSetpt",E3)),"Temperature",IF(ISNUMBER(FIND("ClgSetpt",E3)),"Temperature",IF(ISNUMBER(FIND("WaterMain",E3)),"Temperature",IF(ISNUMBER(FIND("WtrHtrSetpt",E3)),"Temperature","Fraction")))))</f>
        <v>Fraction</v>
      </c>
      <c r="G3">
        <v>12</v>
      </c>
      <c r="H3">
        <v>31</v>
      </c>
      <c r="I3" t="s">
        <v>350</v>
      </c>
    </row>
    <row r="4" spans="1:42" x14ac:dyDescent="0.25">
      <c r="A4" t="str">
        <f t="shared" si="0"/>
        <v>Schedule "Off"  Type = "Fraction"  EndMonth = (12) EndDay = (31) SchWeekRef = ("OffWk") ..</v>
      </c>
      <c r="B4" s="1" t="s">
        <v>623</v>
      </c>
      <c r="C4" t="str">
        <f t="shared" si="1"/>
        <v xml:space="preserve">Schedule "Off"  Type = "Fraction" </v>
      </c>
      <c r="D4" t="str">
        <f t="shared" si="2"/>
        <v xml:space="preserve"> EndMonth = (12) EndDay = (31) SchWeekRef = ("OffWk") ..</v>
      </c>
      <c r="E4" s="2" t="s">
        <v>0</v>
      </c>
      <c r="F4" t="str">
        <f t="shared" si="3"/>
        <v>Fraction</v>
      </c>
      <c r="G4">
        <v>12</v>
      </c>
      <c r="H4">
        <v>31</v>
      </c>
      <c r="I4" t="s">
        <v>351</v>
      </c>
    </row>
    <row r="5" spans="1:42" x14ac:dyDescent="0.25">
      <c r="A5" t="str">
        <f t="shared" si="0"/>
        <v>Schedule "AverageServiceHotWater"  Type = "Fraction"  EndMonth = (12) EndDay = (31) SchWeekRef = ("AverageServiceHotWaterWk") ..</v>
      </c>
      <c r="B5" s="1" t="s">
        <v>623</v>
      </c>
      <c r="C5" t="str">
        <f t="shared" si="1"/>
        <v xml:space="preserve">Schedule "AverageServiceHotWater"  Type = "Fraction" </v>
      </c>
      <c r="D5" t="str">
        <f t="shared" si="2"/>
        <v xml:space="preserve"> EndMonth = (12) EndDay = (31) SchWeekRef = ("AverageServiceHotWaterWk") ..</v>
      </c>
      <c r="E5" s="2" t="s">
        <v>1081</v>
      </c>
      <c r="F5" t="str">
        <f t="shared" si="3"/>
        <v>Fraction</v>
      </c>
      <c r="G5">
        <v>12</v>
      </c>
      <c r="H5">
        <v>31</v>
      </c>
      <c r="I5" s="30" t="s">
        <v>1080</v>
      </c>
    </row>
    <row r="6" spans="1:42" x14ac:dyDescent="0.25">
      <c r="A6" t="str">
        <f t="shared" si="0"/>
        <v>Schedule "AssemblyOccupancy"  Type = "Fraction"  EndMonth = (12) EndDay = (31) SchWeekRef = ("AssemblyOccupancyWk") ..</v>
      </c>
      <c r="B6" s="1" t="s">
        <v>623</v>
      </c>
      <c r="C6" t="str">
        <f t="shared" si="1"/>
        <v xml:space="preserve">Schedule "AssemblyOccupancy"  Type = "Fraction" </v>
      </c>
      <c r="D6" t="str">
        <f t="shared" si="2"/>
        <v xml:space="preserve"> EndMonth = (12) EndDay = (31) SchWeekRef = ("AssemblyOccupancyWk") ..</v>
      </c>
      <c r="E6" s="2" t="s">
        <v>352</v>
      </c>
      <c r="F6" t="str">
        <f t="shared" si="3"/>
        <v>Fraction</v>
      </c>
      <c r="G6">
        <v>12</v>
      </c>
      <c r="H6">
        <v>31</v>
      </c>
      <c r="I6" t="s">
        <v>268</v>
      </c>
    </row>
    <row r="7" spans="1:42" x14ac:dyDescent="0.25">
      <c r="A7" t="str">
        <f>CONCATENATE(C7,D7)</f>
        <v>Schedule "AssemblyLights"  Type = "Fraction"  EndMonth = (12) EndDay = (31) SchWeekRef = ("AssemblyLightsWk") ..</v>
      </c>
      <c r="B7" s="1" t="s">
        <v>623</v>
      </c>
      <c r="C7" t="str">
        <f>CONCATENATE("Schedule """,E7,"""  Type = """,F7,""" ")</f>
        <v xml:space="preserve">Schedule "AssemblyLights"  Type = "Fraction" </v>
      </c>
      <c r="D7" t="str">
        <f t="shared" si="2"/>
        <v xml:space="preserve"> EndMonth = (12) EndDay = (31) SchWeekRef = ("AssemblyLightsWk") ..</v>
      </c>
      <c r="E7" s="2" t="s">
        <v>590</v>
      </c>
      <c r="F7" t="str">
        <f t="shared" si="3"/>
        <v>Fraction</v>
      </c>
      <c r="G7">
        <v>12</v>
      </c>
      <c r="H7">
        <v>31</v>
      </c>
      <c r="I7" t="s">
        <v>464</v>
      </c>
    </row>
    <row r="8" spans="1:42" x14ac:dyDescent="0.25">
      <c r="A8" t="str">
        <f t="shared" ref="A8:A83" si="4">CONCATENATE(C8,D8)</f>
        <v>Schedule "AssemblyReceptacle"  Type = "Fraction"  EndMonth = (12) EndDay = (31) SchWeekRef = ("AssemblyReceptacleWk") ..</v>
      </c>
      <c r="B8" s="1" t="s">
        <v>623</v>
      </c>
      <c r="C8" t="str">
        <f t="shared" ref="C8:C83" si="5">CONCATENATE("Schedule """,E8,"""  Type = """,F8,""" ")</f>
        <v xml:space="preserve">Schedule "AssemblyReceptacle"  Type = "Fraction" </v>
      </c>
      <c r="D8" t="str">
        <f t="shared" si="2"/>
        <v xml:space="preserve"> EndMonth = (12) EndDay = (31) SchWeekRef = ("AssemblyReceptacleWk") ..</v>
      </c>
      <c r="E8" s="2" t="s">
        <v>353</v>
      </c>
      <c r="F8" t="str">
        <f t="shared" si="3"/>
        <v>Fraction</v>
      </c>
      <c r="G8">
        <v>12</v>
      </c>
      <c r="H8">
        <v>31</v>
      </c>
      <c r="I8" t="s">
        <v>269</v>
      </c>
    </row>
    <row r="9" spans="1:42" x14ac:dyDescent="0.25">
      <c r="A9" t="str">
        <f t="shared" si="4"/>
        <v>Schedule "AssemblyHVACAvail"  Type = "OnOff"  EndMonth = (12) EndDay = (31) SchWeekRef = ("AssemblyHVACAvailWk") ..</v>
      </c>
      <c r="B9" s="1" t="s">
        <v>623</v>
      </c>
      <c r="C9" t="str">
        <f t="shared" si="5"/>
        <v xml:space="preserve">Schedule "AssemblyHVACAvail"  Type = "OnOff" </v>
      </c>
      <c r="D9" t="str">
        <f t="shared" si="2"/>
        <v xml:space="preserve"> EndMonth = (12) EndDay = (31) SchWeekRef = ("AssemblyHVACAvailWk") ..</v>
      </c>
      <c r="E9" s="2" t="s">
        <v>568</v>
      </c>
      <c r="F9" t="str">
        <f t="shared" si="3"/>
        <v>OnOff</v>
      </c>
      <c r="G9">
        <v>12</v>
      </c>
      <c r="H9">
        <v>31</v>
      </c>
      <c r="I9" t="s">
        <v>516</v>
      </c>
    </row>
    <row r="10" spans="1:42" x14ac:dyDescent="0.25">
      <c r="A10" t="str">
        <f t="shared" si="4"/>
        <v>Schedule "AssemblyServiceHotWater"  Type = "Fraction"  EndMonth = (12) EndDay = (31) SchWeekRef = ("AssemblyServiceHotWaterWk") ..</v>
      </c>
      <c r="B10" s="1" t="s">
        <v>623</v>
      </c>
      <c r="C10" t="str">
        <f t="shared" si="5"/>
        <v xml:space="preserve">Schedule "AssemblyServiceHotWater"  Type = "Fraction" </v>
      </c>
      <c r="D10" t="str">
        <f t="shared" si="2"/>
        <v xml:space="preserve"> EndMonth = (12) EndDay = (31) SchWeekRef = ("AssemblyServiceHotWaterWk") ..</v>
      </c>
      <c r="E10" s="2" t="s">
        <v>360</v>
      </c>
      <c r="F10" t="str">
        <f t="shared" si="3"/>
        <v>Fraction</v>
      </c>
      <c r="G10">
        <v>12</v>
      </c>
      <c r="H10">
        <v>31</v>
      </c>
      <c r="I10" t="s">
        <v>270</v>
      </c>
    </row>
    <row r="11" spans="1:42" x14ac:dyDescent="0.25">
      <c r="A11" t="str">
        <f t="shared" si="4"/>
        <v>Schedule "AssemblyElevator"  Type = "Fraction"  EndMonth = (12) EndDay = (31) SchWeekRef = ("AssemblyElevatorWk") ..</v>
      </c>
      <c r="B11" s="1" t="s">
        <v>623</v>
      </c>
      <c r="C11" t="str">
        <f t="shared" si="5"/>
        <v xml:space="preserve">Schedule "AssemblyElevator"  Type = "Fraction" </v>
      </c>
      <c r="D11" t="str">
        <f t="shared" si="2"/>
        <v xml:space="preserve"> EndMonth = (12) EndDay = (31) SchWeekRef = ("AssemblyElevatorWk") ..</v>
      </c>
      <c r="E11" s="2" t="s">
        <v>355</v>
      </c>
      <c r="F11" t="str">
        <f t="shared" si="3"/>
        <v>Fraction</v>
      </c>
      <c r="G11">
        <v>12</v>
      </c>
      <c r="H11">
        <v>31</v>
      </c>
      <c r="I11" t="s">
        <v>271</v>
      </c>
    </row>
    <row r="12" spans="1:42" x14ac:dyDescent="0.25">
      <c r="A12" t="str">
        <f t="shared" si="4"/>
        <v>Schedule "AssemblyRefrigeration"  Type = "Fraction"  EndMonth = (12) EndDay = (31) SchWeekRef = ("AssemblyRefrigerationWk") ..</v>
      </c>
      <c r="B12" s="1" t="s">
        <v>623</v>
      </c>
      <c r="C12" t="str">
        <f t="shared" si="5"/>
        <v xml:space="preserve">Schedule "AssemblyRefrigeration"  Type = "Fraction" </v>
      </c>
      <c r="D12" t="str">
        <f t="shared" si="2"/>
        <v xml:space="preserve"> EndMonth = (12) EndDay = (31) SchWeekRef = ("AssemblyRefrigerationWk") ..</v>
      </c>
      <c r="E12" s="2" t="s">
        <v>356</v>
      </c>
      <c r="F12" t="str">
        <f t="shared" si="3"/>
        <v>Fraction</v>
      </c>
      <c r="G12">
        <v>12</v>
      </c>
      <c r="H12">
        <v>31</v>
      </c>
      <c r="I12" t="s">
        <v>272</v>
      </c>
    </row>
    <row r="13" spans="1:42" x14ac:dyDescent="0.25">
      <c r="A13" t="str">
        <f t="shared" si="4"/>
        <v>Schedule "AssemblyGasEquip"  Type = "Fraction"  EndMonth = (12) EndDay = (31) SchWeekRef = ("AssemblyGasEquipWk") ..</v>
      </c>
      <c r="B13" s="1" t="s">
        <v>623</v>
      </c>
      <c r="C13" t="str">
        <f t="shared" si="5"/>
        <v xml:space="preserve">Schedule "AssemblyGasEquip"  Type = "Fraction" </v>
      </c>
      <c r="D13" t="str">
        <f t="shared" si="2"/>
        <v xml:space="preserve"> EndMonth = (12) EndDay = (31) SchWeekRef = ("AssemblyGasEquipWk") ..</v>
      </c>
      <c r="E13" s="2" t="s">
        <v>581</v>
      </c>
      <c r="F13" t="str">
        <f t="shared" si="3"/>
        <v>Fraction</v>
      </c>
      <c r="G13">
        <v>12</v>
      </c>
      <c r="H13">
        <v>31</v>
      </c>
      <c r="I13" t="s">
        <v>428</v>
      </c>
    </row>
    <row r="14" spans="1:42" x14ac:dyDescent="0.25">
      <c r="A14" t="str">
        <f t="shared" si="4"/>
        <v>Schedule "AssemblyHtgSetpt"  Type = "Temperature"  EndMonth = (12) EndDay = (31) SchWeekRef = ("AssemblyHtgSetptWk") ..</v>
      </c>
      <c r="B14" s="1" t="s">
        <v>623</v>
      </c>
      <c r="C14" t="str">
        <f t="shared" si="5"/>
        <v xml:space="preserve">Schedule "AssemblyHtgSetpt"  Type = "Temperature" </v>
      </c>
      <c r="D14" t="str">
        <f t="shared" si="2"/>
        <v xml:space="preserve"> EndMonth = (12) EndDay = (31) SchWeekRef = ("AssemblyHtgSetptWk") ..</v>
      </c>
      <c r="E14" s="2" t="s">
        <v>1365</v>
      </c>
      <c r="F14" t="str">
        <f t="shared" si="3"/>
        <v>Temperature</v>
      </c>
      <c r="G14">
        <v>12</v>
      </c>
      <c r="H14">
        <v>31</v>
      </c>
      <c r="I14" t="s">
        <v>1209</v>
      </c>
    </row>
    <row r="15" spans="1:42" x14ac:dyDescent="0.25">
      <c r="A15" t="str">
        <f t="shared" si="4"/>
        <v>Schedule "AssemblyClgSetpt"  Type = "Temperature"  EndMonth = (12) EndDay = (31) SchWeekRef = ("AssemblyClgSetptWk") ..</v>
      </c>
      <c r="B15" s="1" t="s">
        <v>623</v>
      </c>
      <c r="C15" t="str">
        <f t="shared" si="5"/>
        <v xml:space="preserve">Schedule "AssemblyClgSetpt"  Type = "Temperature" </v>
      </c>
      <c r="D15" t="str">
        <f t="shared" si="2"/>
        <v xml:space="preserve"> EndMonth = (12) EndDay = (31) SchWeekRef = ("AssemblyClgSetptWk") ..</v>
      </c>
      <c r="E15" s="2" t="s">
        <v>1366</v>
      </c>
      <c r="F15" t="str">
        <f t="shared" si="3"/>
        <v>Temperature</v>
      </c>
      <c r="G15">
        <v>12</v>
      </c>
      <c r="H15">
        <v>31</v>
      </c>
      <c r="I15" t="s">
        <v>1213</v>
      </c>
    </row>
    <row r="16" spans="1:42" x14ac:dyDescent="0.25">
      <c r="A16" t="str">
        <f t="shared" si="4"/>
        <v>Schedule "AssemblyInfiltration"  Type = "Fraction"  EndMonth = (12) EndDay = (31) SchWeekRef = ("AssemblyInfiltrationWk") ..</v>
      </c>
      <c r="B16" s="1" t="s">
        <v>623</v>
      </c>
      <c r="C16" t="str">
        <f t="shared" si="5"/>
        <v xml:space="preserve">Schedule "AssemblyInfiltration"  Type = "Fraction" </v>
      </c>
      <c r="D16" t="str">
        <f t="shared" si="2"/>
        <v xml:space="preserve"> EndMonth = (12) EndDay = (31) SchWeekRef = ("AssemblyInfiltrationWk") ..</v>
      </c>
      <c r="E16" s="2" t="s">
        <v>354</v>
      </c>
      <c r="F16" t="str">
        <f t="shared" si="3"/>
        <v>Fraction</v>
      </c>
      <c r="G16">
        <v>12</v>
      </c>
      <c r="H16">
        <v>31</v>
      </c>
      <c r="I16" t="s">
        <v>273</v>
      </c>
    </row>
    <row r="17" spans="1:42" x14ac:dyDescent="0.25">
      <c r="A17" t="str">
        <f t="shared" si="4"/>
        <v>Schedule "AssemblyEscalator"  Type = "Fraction"  EndMonth = (12) EndDay = (31) SchWeekRef = ("AssemblyEscalatorWk") ..</v>
      </c>
      <c r="B17" s="1" t="s">
        <v>623</v>
      </c>
      <c r="C17" t="str">
        <f t="shared" si="5"/>
        <v xml:space="preserve">Schedule "AssemblyEscalator"  Type = "Fraction" </v>
      </c>
      <c r="D17" t="str">
        <f t="shared" si="2"/>
        <v xml:space="preserve"> EndMonth = (12) EndDay = (31) SchWeekRef = ("AssemblyEscalatorWk") ..</v>
      </c>
      <c r="E17" s="2" t="s">
        <v>622</v>
      </c>
      <c r="F17" t="str">
        <f t="shared" si="3"/>
        <v>Fraction</v>
      </c>
      <c r="G17">
        <v>12</v>
      </c>
      <c r="H17">
        <v>31</v>
      </c>
      <c r="I17" t="s">
        <v>604</v>
      </c>
    </row>
    <row r="18" spans="1:42" x14ac:dyDescent="0.25">
      <c r="A18" t="str">
        <f t="shared" si="4"/>
        <v>Schedule "AssemblyWtrHtrSetpt"  Type = "Temperature"  EndMonth = (12) EndDay = (31) SchWeekRef = ("AssemblyWtrHtrSetptWk") ..</v>
      </c>
      <c r="B18" s="1" t="s">
        <v>623</v>
      </c>
      <c r="C18" t="str">
        <f t="shared" si="5"/>
        <v xml:space="preserve">Schedule "AssemblyWtrHtrSetpt"  Type = "Temperature" </v>
      </c>
      <c r="D18" t="str">
        <f t="shared" si="2"/>
        <v xml:space="preserve"> EndMonth = (12) EndDay = (31) SchWeekRef = ("AssemblyWtrHtrSetptWk") ..</v>
      </c>
      <c r="E18" s="2" t="s">
        <v>1367</v>
      </c>
      <c r="F18" t="str">
        <f t="shared" si="3"/>
        <v>Temperature</v>
      </c>
      <c r="G18">
        <v>12</v>
      </c>
      <c r="H18">
        <v>31</v>
      </c>
      <c r="I18" t="s">
        <v>1217</v>
      </c>
    </row>
    <row r="19" spans="1:42" x14ac:dyDescent="0.25">
      <c r="A19" t="str">
        <f t="shared" si="4"/>
        <v>Schedule "DataOccupancy"  Type = "Fraction"  EndMonth = (12) EndDay = (31) SchWeekRef = ("DataOccupancyWk") ..</v>
      </c>
      <c r="B19" s="1" t="s">
        <v>623</v>
      </c>
      <c r="C19" t="str">
        <f t="shared" si="5"/>
        <v xml:space="preserve">Schedule "DataOccupancy"  Type = "Fraction" </v>
      </c>
      <c r="D19" t="str">
        <f t="shared" si="2"/>
        <v xml:space="preserve"> EndMonth = (12) EndDay = (31) SchWeekRef = ("DataOccupancyWk") ..</v>
      </c>
      <c r="E19" s="2" t="s">
        <v>357</v>
      </c>
      <c r="F19" t="str">
        <f t="shared" si="3"/>
        <v>Fraction</v>
      </c>
      <c r="G19">
        <v>12</v>
      </c>
      <c r="H19">
        <v>31</v>
      </c>
      <c r="I19" t="s">
        <v>274</v>
      </c>
    </row>
    <row r="20" spans="1:42" x14ac:dyDescent="0.25">
      <c r="A20" t="str">
        <f t="shared" si="4"/>
        <v>Schedule "DataLights"  Type = "Fraction"  EndMonth = (12) EndDay = (31) SchWeekRef = ("DataLightsWk") ..</v>
      </c>
      <c r="B20" s="1" t="s">
        <v>623</v>
      </c>
      <c r="C20" t="str">
        <f t="shared" si="5"/>
        <v xml:space="preserve">Schedule "DataLights"  Type = "Fraction" </v>
      </c>
      <c r="D20" t="str">
        <f>IF(E20="DataReceptacle",CONCATENATE($G$1,G20,",",J20,",",M20,",",P20,",",S20,",",V20,",",Y20,",",AB20,",",AE20,",",AH20,",",AK20,",",AN20,$H$1,H20,",",K20,",",N20,",",Q20,",",T20,",",W20,",",Z20,",",AC20,",",AF20,",",AI20,",",AL20,",",AO20,$I$1,I20,""", """,L20,""", """,O20,""", """,R20,""", """,U20,""", """,X20,""", """,AA20,""", """,AD20,""", """,AG20,""", """,AJ20,""", """,AM20,""", """,AP20,""") .."),IF(ISNUMBER(SEARCH("WaterMainCZ",E20)),CONCATENATE($G$1,G20,",",J20,",",M20,",",P20,",",S20,",",V20,",",Y20,",",AB20,",",AE20,",",AH20,",",AK20,",",AN20,$H$1,H20,",",K20,",",N20,",",Q20,",",T20,",",W20,",",Z20,",",AC20,",",AF20,",",AI20,",",AL20,",",AO20,$I$1,I20,""", """,L20,""", """,O20,""", """,R20,""", """,U20,""", """,X20,""", """,AA20,""", """,AD20,""", """,AG20,""", """,AJ20,""", """,AM20,""", """,AP20,""") .."),CONCATENATE($G$1,G20,$H$1,H20,$I$1,I20,""") ..")))</f>
        <v xml:space="preserve"> EndMonth = (12) EndDay = (31) SchWeekRef = ("DataLightsWk") ..</v>
      </c>
      <c r="E20" s="2" t="s">
        <v>591</v>
      </c>
      <c r="F20" t="str">
        <f t="shared" si="3"/>
        <v>Fraction</v>
      </c>
      <c r="G20">
        <v>12</v>
      </c>
      <c r="H20">
        <v>31</v>
      </c>
      <c r="I20" t="s">
        <v>468</v>
      </c>
    </row>
    <row r="21" spans="1:42" x14ac:dyDescent="0.25">
      <c r="A21" t="str">
        <f t="shared" si="4"/>
        <v>Schedule "DataReceptacle"  Type = "Fraction"  EndMonth = (1,2,3,4,5,6,7,8,9,10,11,12) EndDay = (31,28,31,30,31,30,31,31,30,31,30,31) SchWeekRef = ("DataReceptacleJanMaySepWk", "DataReceptacleFebJunOctWk", "DataReceptacleMarJulNovWk", "DataReceptacleAprAugDecWk", "DataReceptacleJanMaySepWk", "DataReceptacleFebJunOctWk", "DataReceptacleMarJulNovWk", "DataReceptacleAprAugDecWk", "DataReceptacleJanMaySepWk", "DataReceptacleFebJunOctWk", "DataReceptacleMarJulNovWk", "DataReceptacleAprAugDecWk") ..</v>
      </c>
      <c r="B21" s="1" t="s">
        <v>623</v>
      </c>
      <c r="C21" t="str">
        <f t="shared" si="5"/>
        <v xml:space="preserve">Schedule "DataReceptacle"  Type = "Fraction" </v>
      </c>
      <c r="D21" t="str">
        <f>IF(E21="DataReceptacle",CONCATENATE($G$1,G21,",",J21,",",M21,",",P21,",",S21,",",V21,",",Y21,",",AB21,",",AE21,",",AH21,",",AK21,",",AN21,$H$1,H21,",",K21,",",N21,",",Q21,",",T21,",",W21,",",Z21,",",AC21,",",AF21,",",AI21,",",AL21,",",AO21,$I$1,I21,""", """,L21,""", """,O21,""", """,R21,""", """,U21,""", """,X21,""", """,AA21,""", """,AD21,""", """,AG21,""", """,AJ21,""", """,AM21,""", """,AP21,""") .."),IF(ISNUMBER(SEARCH("WaterMainCZ",E21)),CONCATENATE($G$1,G21,",",J21,",",M21,",",P21,",",S21,",",V21,",",Y21,",",AB21,",",AE21,",",AH21,",",AK21,",",AN21,$H$1,H21,",",K21,",",N21,",",Q21,",",T21,",",W21,",",Z21,",",AC21,",",AF21,",",AI21,",",AL21,",",AO21,$I$1,I21,""", """,L21,""", """,O21,""", """,R21,""", """,U21,""", """,X21,""", """,AA21,""", """,AD21,""", """,AG21,""", """,AJ21,""", """,AM21,""", """,AP21,""") .."),CONCATENATE($G$1,G21,$H$1,H21,$I$1,I21,""") ..")))</f>
        <v xml:space="preserve"> EndMonth = (1,2,3,4,5,6,7,8,9,10,11,12) EndDay = (31,28,31,30,31,30,31,31,30,31,30,31) SchWeekRef = ("DataReceptacleJanMaySepWk", "DataReceptacleFebJunOctWk", "DataReceptacleMarJulNovWk", "DataReceptacleAprAugDecWk", "DataReceptacleJanMaySepWk", "DataReceptacleFebJunOctWk", "DataReceptacleMarJulNovWk", "DataReceptacleAprAugDecWk", "DataReceptacleJanMaySepWk", "DataReceptacleFebJunOctWk", "DataReceptacleMarJulNovWk", "DataReceptacleAprAugDecWk") ..</v>
      </c>
      <c r="E21" s="2" t="s">
        <v>358</v>
      </c>
      <c r="F21" t="str">
        <f t="shared" si="3"/>
        <v>Fraction</v>
      </c>
      <c r="G21">
        <v>1</v>
      </c>
      <c r="H21">
        <v>31</v>
      </c>
      <c r="I21" t="s">
        <v>341</v>
      </c>
      <c r="J21">
        <v>2</v>
      </c>
      <c r="K21">
        <v>28</v>
      </c>
      <c r="L21" t="s">
        <v>342</v>
      </c>
      <c r="M21">
        <v>3</v>
      </c>
      <c r="N21">
        <v>31</v>
      </c>
      <c r="O21" s="30" t="s">
        <v>343</v>
      </c>
      <c r="P21">
        <v>4</v>
      </c>
      <c r="Q21">
        <v>30</v>
      </c>
      <c r="R21" s="30" t="s">
        <v>344</v>
      </c>
      <c r="S21">
        <v>5</v>
      </c>
      <c r="T21">
        <v>31</v>
      </c>
      <c r="U21" s="30" t="s">
        <v>341</v>
      </c>
      <c r="V21">
        <v>6</v>
      </c>
      <c r="W21">
        <v>30</v>
      </c>
      <c r="X21" t="s">
        <v>342</v>
      </c>
      <c r="Y21">
        <v>7</v>
      </c>
      <c r="Z21">
        <v>31</v>
      </c>
      <c r="AA21" s="30" t="s">
        <v>343</v>
      </c>
      <c r="AB21">
        <v>8</v>
      </c>
      <c r="AC21">
        <v>31</v>
      </c>
      <c r="AD21" s="30" t="s">
        <v>344</v>
      </c>
      <c r="AE21">
        <v>9</v>
      </c>
      <c r="AF21">
        <v>30</v>
      </c>
      <c r="AG21" s="30" t="s">
        <v>341</v>
      </c>
      <c r="AH21">
        <v>10</v>
      </c>
      <c r="AI21">
        <v>31</v>
      </c>
      <c r="AJ21" t="s">
        <v>342</v>
      </c>
      <c r="AK21">
        <v>11</v>
      </c>
      <c r="AL21">
        <v>30</v>
      </c>
      <c r="AM21" s="30" t="s">
        <v>343</v>
      </c>
      <c r="AN21">
        <v>12</v>
      </c>
      <c r="AO21">
        <v>31</v>
      </c>
      <c r="AP21" s="30" t="s">
        <v>344</v>
      </c>
    </row>
    <row r="22" spans="1:42" x14ac:dyDescent="0.25">
      <c r="A22" t="str">
        <f t="shared" si="4"/>
        <v>Schedule "DataHVACAvail"  Type = "OnOff"  EndMonth = (12) EndDay = (31) SchWeekRef = ("DataHVACAvailWk") ..</v>
      </c>
      <c r="B22" s="1" t="s">
        <v>623</v>
      </c>
      <c r="C22" t="str">
        <f t="shared" si="5"/>
        <v xml:space="preserve">Schedule "DataHVACAvail"  Type = "OnOff" </v>
      </c>
      <c r="D22" t="str">
        <f t="shared" ref="D22:D102" si="6">IF(E22="DataReceptacle",CONCATENATE($G$1,G22,",",J22,",",M22,",",P22,",",S22,",",V22,",",Y22,",",AB22,",",AE22,",",AH22,",",AK22,",",AN22,$H$1,H22,",",K22,",",N22,",",Q22,",",T22,",",W22,",",Z22,",",AC22,",",AF22,",",AI22,",",AL22,",",AO22,$I$1,I22,""", """,L22,""", """,O22,""", """,R22,""", """,U22,""", """,X22,""", """,AA22,""", """,AD22,""", """,AG22,""", """,AJ22,""", """,AM22,""", """,AP22,""") .."),IF(ISNUMBER(SEARCH("WaterMainCZ",E22)),CONCATENATE($G$1,G22,",",J22,",",M22,",",P22,",",S22,",",V22,",",Y22,",",AB22,",",AE22,",",AH22,",",AK22,",",AN22,$H$1,H22,",",K22,",",N22,",",Q22,",",T22,",",W22,",",Z22,",",AC22,",",AF22,",",AI22,",",AL22,",",AO22,$I$1,I22,""", """,L22,""", """,O22,""", """,R22,""", """,U22,""", """,X22,""", """,AA22,""", """,AD22,""", """,AG22,""", """,AJ22,""", """,AM22,""", """,AP22,""") .."),CONCATENATE($G$1,G22,$H$1,H22,$I$1,I22,""") ..")))</f>
        <v xml:space="preserve"> EndMonth = (12) EndDay = (31) SchWeekRef = ("DataHVACAvailWk") ..</v>
      </c>
      <c r="E22" s="2" t="s">
        <v>569</v>
      </c>
      <c r="F22" t="str">
        <f t="shared" si="3"/>
        <v>OnOff</v>
      </c>
      <c r="G22">
        <v>12</v>
      </c>
      <c r="H22">
        <v>31</v>
      </c>
      <c r="I22" t="s">
        <v>520</v>
      </c>
    </row>
    <row r="23" spans="1:42" x14ac:dyDescent="0.25">
      <c r="A23" t="str">
        <f t="shared" si="4"/>
        <v>Schedule "DataServiceHotWater"  Type = "Fraction"  EndMonth = (12) EndDay = (31) SchWeekRef = ("DataServiceHotWaterWk") ..</v>
      </c>
      <c r="B23" s="1" t="s">
        <v>623</v>
      </c>
      <c r="C23" t="str">
        <f t="shared" si="5"/>
        <v xml:space="preserve">Schedule "DataServiceHotWater"  Type = "Fraction" </v>
      </c>
      <c r="D23" t="str">
        <f t="shared" si="6"/>
        <v xml:space="preserve"> EndMonth = (12) EndDay = (31) SchWeekRef = ("DataServiceHotWaterWk") ..</v>
      </c>
      <c r="E23" s="2" t="s">
        <v>361</v>
      </c>
      <c r="F23" t="str">
        <f t="shared" si="3"/>
        <v>Fraction</v>
      </c>
      <c r="G23">
        <v>12</v>
      </c>
      <c r="H23">
        <v>31</v>
      </c>
      <c r="I23" t="s">
        <v>275</v>
      </c>
    </row>
    <row r="24" spans="1:42" x14ac:dyDescent="0.25">
      <c r="A24" t="str">
        <f t="shared" si="4"/>
        <v>Schedule "DataElevator"  Type = "Fraction"  EndMonth = (12) EndDay = (31) SchWeekRef = ("DataElevatorWk") ..</v>
      </c>
      <c r="B24" s="1" t="s">
        <v>623</v>
      </c>
      <c r="C24" t="str">
        <f t="shared" si="5"/>
        <v xml:space="preserve">Schedule "DataElevator"  Type = "Fraction" </v>
      </c>
      <c r="D24" t="str">
        <f t="shared" si="6"/>
        <v xml:space="preserve"> EndMonth = (12) EndDay = (31) SchWeekRef = ("DataElevatorWk") ..</v>
      </c>
      <c r="E24" s="2" t="s">
        <v>362</v>
      </c>
      <c r="F24" t="str">
        <f t="shared" si="3"/>
        <v>Fraction</v>
      </c>
      <c r="G24">
        <v>12</v>
      </c>
      <c r="H24">
        <v>31</v>
      </c>
      <c r="I24" t="s">
        <v>276</v>
      </c>
    </row>
    <row r="25" spans="1:42" x14ac:dyDescent="0.25">
      <c r="A25" t="str">
        <f t="shared" si="4"/>
        <v>Schedule "DataHtgSetpt"  Type = "Temperature"  EndMonth = (12) EndDay = (31) SchWeekRef = ("DataHtgSetptWk") ..</v>
      </c>
      <c r="B25" s="1" t="s">
        <v>623</v>
      </c>
      <c r="C25" t="str">
        <f t="shared" si="5"/>
        <v xml:space="preserve">Schedule "DataHtgSetpt"  Type = "Temperature" </v>
      </c>
      <c r="D25" t="str">
        <f t="shared" si="6"/>
        <v xml:space="preserve"> EndMonth = (12) EndDay = (31) SchWeekRef = ("DataHtgSetptWk") ..</v>
      </c>
      <c r="E25" s="2" t="s">
        <v>1368</v>
      </c>
      <c r="F25" t="str">
        <f t="shared" si="3"/>
        <v>Temperature</v>
      </c>
      <c r="G25">
        <v>12</v>
      </c>
      <c r="H25">
        <v>31</v>
      </c>
      <c r="I25" t="s">
        <v>1221</v>
      </c>
    </row>
    <row r="26" spans="1:42" x14ac:dyDescent="0.25">
      <c r="A26" t="str">
        <f t="shared" si="4"/>
        <v>Schedule "DataClgSetpt"  Type = "Temperature"  EndMonth = (12) EndDay = (31) SchWeekRef = ("DataClgSetptWk") ..</v>
      </c>
      <c r="B26" s="1" t="s">
        <v>623</v>
      </c>
      <c r="C26" t="str">
        <f t="shared" si="5"/>
        <v xml:space="preserve">Schedule "DataClgSetpt"  Type = "Temperature" </v>
      </c>
      <c r="D26" t="str">
        <f t="shared" si="6"/>
        <v xml:space="preserve"> EndMonth = (12) EndDay = (31) SchWeekRef = ("DataClgSetptWk") ..</v>
      </c>
      <c r="E26" s="2" t="s">
        <v>1369</v>
      </c>
      <c r="F26" t="str">
        <f t="shared" si="3"/>
        <v>Temperature</v>
      </c>
      <c r="G26">
        <v>12</v>
      </c>
      <c r="H26">
        <v>31</v>
      </c>
      <c r="I26" t="s">
        <v>1225</v>
      </c>
    </row>
    <row r="27" spans="1:42" x14ac:dyDescent="0.25">
      <c r="A27" t="str">
        <f t="shared" si="4"/>
        <v>Schedule "DataInfiltration"  Type = "Fraction"  EndMonth = (12) EndDay = (31) SchWeekRef = ("DataInfiltrationWk") ..</v>
      </c>
      <c r="B27" s="1" t="s">
        <v>623</v>
      </c>
      <c r="C27" t="str">
        <f t="shared" si="5"/>
        <v xml:space="preserve">Schedule "DataInfiltration"  Type = "Fraction" </v>
      </c>
      <c r="D27" t="str">
        <f t="shared" si="6"/>
        <v xml:space="preserve"> EndMonth = (12) EndDay = (31) SchWeekRef = ("DataInfiltrationWk") ..</v>
      </c>
      <c r="E27" s="2" t="s">
        <v>359</v>
      </c>
      <c r="F27" t="str">
        <f t="shared" si="3"/>
        <v>Fraction</v>
      </c>
      <c r="G27">
        <v>12</v>
      </c>
      <c r="H27">
        <v>31</v>
      </c>
      <c r="I27" t="s">
        <v>277</v>
      </c>
    </row>
    <row r="28" spans="1:42" x14ac:dyDescent="0.25">
      <c r="A28" t="str">
        <f t="shared" si="4"/>
        <v>Schedule "DataWtrHtrSetpt"  Type = "Temperature"  EndMonth = (12) EndDay = (31) SchWeekRef = ("DataWtrHtrSetptWk") ..</v>
      </c>
      <c r="B28" s="1" t="s">
        <v>623</v>
      </c>
      <c r="C28" t="str">
        <f t="shared" si="5"/>
        <v xml:space="preserve">Schedule "DataWtrHtrSetpt"  Type = "Temperature" </v>
      </c>
      <c r="D28" t="str">
        <f t="shared" si="6"/>
        <v xml:space="preserve"> EndMonth = (12) EndDay = (31) SchWeekRef = ("DataWtrHtrSetptWk") ..</v>
      </c>
      <c r="E28" s="2" t="s">
        <v>1370</v>
      </c>
      <c r="F28" t="str">
        <f t="shared" si="3"/>
        <v>Temperature</v>
      </c>
      <c r="G28">
        <v>12</v>
      </c>
      <c r="H28">
        <v>31</v>
      </c>
      <c r="I28" t="s">
        <v>1229</v>
      </c>
    </row>
    <row r="29" spans="1:42" x14ac:dyDescent="0.25">
      <c r="A29" t="str">
        <f t="shared" si="4"/>
        <v>Schedule "DataEscalator"  Type = "Fraction"  EndMonth = (12) EndDay = (31) SchWeekRef = ("DataEscalatorWk") ..</v>
      </c>
      <c r="B29" s="1" t="s">
        <v>623</v>
      </c>
      <c r="C29" t="str">
        <f t="shared" si="5"/>
        <v xml:space="preserve">Schedule "DataEscalator"  Type = "Fraction" </v>
      </c>
      <c r="D29" t="str">
        <f t="shared" si="6"/>
        <v xml:space="preserve"> EndMonth = (12) EndDay = (31) SchWeekRef = ("DataEscalatorWk") ..</v>
      </c>
      <c r="E29" s="2" t="s">
        <v>1149</v>
      </c>
      <c r="F29" t="str">
        <f t="shared" si="3"/>
        <v>Fraction</v>
      </c>
      <c r="G29">
        <v>12</v>
      </c>
      <c r="H29">
        <v>31</v>
      </c>
      <c r="I29" t="s">
        <v>1109</v>
      </c>
    </row>
    <row r="30" spans="1:42" x14ac:dyDescent="0.25">
      <c r="A30" t="str">
        <f t="shared" si="4"/>
        <v>Schedule "DataGasEquip"  Type = "Fraction"  EndMonth = (12) EndDay = (31) SchWeekRef = ("DataGasEquipWk") ..</v>
      </c>
      <c r="B30" s="1" t="s">
        <v>623</v>
      </c>
      <c r="C30" t="str">
        <f t="shared" si="5"/>
        <v xml:space="preserve">Schedule "DataGasEquip"  Type = "Fraction" </v>
      </c>
      <c r="D30" t="str">
        <f t="shared" si="6"/>
        <v xml:space="preserve"> EndMonth = (12) EndDay = (31) SchWeekRef = ("DataGasEquipWk") ..</v>
      </c>
      <c r="E30" s="2" t="s">
        <v>1167</v>
      </c>
      <c r="F30" t="str">
        <f t="shared" si="3"/>
        <v>Fraction</v>
      </c>
      <c r="G30">
        <v>12</v>
      </c>
      <c r="H30">
        <v>31</v>
      </c>
      <c r="I30" t="s">
        <v>1160</v>
      </c>
    </row>
    <row r="31" spans="1:42" x14ac:dyDescent="0.25">
      <c r="A31" t="str">
        <f t="shared" si="4"/>
        <v>Schedule "DataRefrigeration"  Type = "Fraction"  EndMonth = (12) EndDay = (31) SchWeekRef = ("DataRefrigerationWk") ..</v>
      </c>
      <c r="B31" s="1" t="s">
        <v>623</v>
      </c>
      <c r="C31" t="str">
        <f t="shared" si="5"/>
        <v xml:space="preserve">Schedule "DataRefrigeration"  Type = "Fraction" </v>
      </c>
      <c r="D31" t="str">
        <f t="shared" si="6"/>
        <v xml:space="preserve"> EndMonth = (12) EndDay = (31) SchWeekRef = ("DataRefrigerationWk") ..</v>
      </c>
      <c r="E31" s="2" t="s">
        <v>1168</v>
      </c>
      <c r="F31" t="str">
        <f t="shared" si="3"/>
        <v>Fraction</v>
      </c>
      <c r="G31">
        <v>12</v>
      </c>
      <c r="H31">
        <v>31</v>
      </c>
      <c r="I31" t="s">
        <v>1159</v>
      </c>
    </row>
    <row r="32" spans="1:42" x14ac:dyDescent="0.25">
      <c r="A32" t="str">
        <f t="shared" si="4"/>
        <v>Schedule "HealthOccupancy"  Type = "Fraction"  EndMonth = (12) EndDay = (31) SchWeekRef = ("HealthOccupancyWk") ..</v>
      </c>
      <c r="B32" s="1" t="s">
        <v>623</v>
      </c>
      <c r="C32" t="str">
        <f t="shared" si="5"/>
        <v xml:space="preserve">Schedule "HealthOccupancy"  Type = "Fraction" </v>
      </c>
      <c r="D32" t="str">
        <f t="shared" si="6"/>
        <v xml:space="preserve"> EndMonth = (12) EndDay = (31) SchWeekRef = ("HealthOccupancyWk") ..</v>
      </c>
      <c r="E32" s="2" t="s">
        <v>363</v>
      </c>
      <c r="F32" t="str">
        <f t="shared" si="3"/>
        <v>Fraction</v>
      </c>
      <c r="G32">
        <v>12</v>
      </c>
      <c r="H32">
        <v>31</v>
      </c>
      <c r="I32" t="s">
        <v>278</v>
      </c>
    </row>
    <row r="33" spans="1:9" x14ac:dyDescent="0.25">
      <c r="A33" t="str">
        <f t="shared" si="4"/>
        <v>Schedule "HealthLights"  Type = "Fraction"  EndMonth = (12) EndDay = (31) SchWeekRef = ("HealthLightsWk") ..</v>
      </c>
      <c r="B33" s="1" t="s">
        <v>623</v>
      </c>
      <c r="C33" t="str">
        <f t="shared" si="5"/>
        <v xml:space="preserve">Schedule "HealthLights"  Type = "Fraction" </v>
      </c>
      <c r="D33" t="str">
        <f t="shared" si="6"/>
        <v xml:space="preserve"> EndMonth = (12) EndDay = (31) SchWeekRef = ("HealthLightsWk") ..</v>
      </c>
      <c r="E33" s="2" t="s">
        <v>592</v>
      </c>
      <c r="F33" t="str">
        <f t="shared" si="3"/>
        <v>Fraction</v>
      </c>
      <c r="G33">
        <v>12</v>
      </c>
      <c r="H33">
        <v>31</v>
      </c>
      <c r="I33" t="s">
        <v>472</v>
      </c>
    </row>
    <row r="34" spans="1:9" x14ac:dyDescent="0.25">
      <c r="A34" t="str">
        <f t="shared" si="4"/>
        <v>Schedule "HealthReceptacle"  Type = "Fraction"  EndMonth = (12) EndDay = (31) SchWeekRef = ("HealthReceptacleWk") ..</v>
      </c>
      <c r="B34" s="1" t="s">
        <v>623</v>
      </c>
      <c r="C34" t="str">
        <f t="shared" si="5"/>
        <v xml:space="preserve">Schedule "HealthReceptacle"  Type = "Fraction" </v>
      </c>
      <c r="D34" t="str">
        <f t="shared" si="6"/>
        <v xml:space="preserve"> EndMonth = (12) EndDay = (31) SchWeekRef = ("HealthReceptacleWk") ..</v>
      </c>
      <c r="E34" s="2" t="s">
        <v>364</v>
      </c>
      <c r="F34" t="str">
        <f t="shared" si="3"/>
        <v>Fraction</v>
      </c>
      <c r="G34">
        <v>12</v>
      </c>
      <c r="H34">
        <v>31</v>
      </c>
      <c r="I34" t="s">
        <v>279</v>
      </c>
    </row>
    <row r="35" spans="1:9" x14ac:dyDescent="0.25">
      <c r="A35" t="str">
        <f t="shared" si="4"/>
        <v>Schedule "HealthHVACAvail"  Type = "OnOff"  EndMonth = (12) EndDay = (31) SchWeekRef = ("HealthHVACAvailWk") ..</v>
      </c>
      <c r="B35" s="1" t="s">
        <v>623</v>
      </c>
      <c r="C35" t="str">
        <f t="shared" si="5"/>
        <v xml:space="preserve">Schedule "HealthHVACAvail"  Type = "OnOff" </v>
      </c>
      <c r="D35" t="str">
        <f t="shared" si="6"/>
        <v xml:space="preserve"> EndMonth = (12) EndDay = (31) SchWeekRef = ("HealthHVACAvailWk") ..</v>
      </c>
      <c r="E35" s="2" t="s">
        <v>570</v>
      </c>
      <c r="F35" t="str">
        <f t="shared" ref="F35:F68" si="7">IF(ISNUMBER(FIND("HVAC",E35)),"OnOff",IF(ISNUMBER(FIND("HtgSetpt",E35)),"Temperature",IF(ISNUMBER(FIND("ClgSetpt",E35)),"Temperature",IF(ISNUMBER(FIND("WaterMain",E35)),"Temperature",IF(ISNUMBER(FIND("WtrHtrSetpt",E35)),"Temperature","Fraction")))))</f>
        <v>OnOff</v>
      </c>
      <c r="G35">
        <v>12</v>
      </c>
      <c r="H35">
        <v>31</v>
      </c>
      <c r="I35" t="s">
        <v>524</v>
      </c>
    </row>
    <row r="36" spans="1:9" x14ac:dyDescent="0.25">
      <c r="A36" t="str">
        <f t="shared" si="4"/>
        <v>Schedule "HealthServiceHotWater"  Type = "Fraction"  EndMonth = (12) EndDay = (31) SchWeekRef = ("HealthServiceHotWaterWk") ..</v>
      </c>
      <c r="B36" s="1" t="s">
        <v>623</v>
      </c>
      <c r="C36" t="str">
        <f t="shared" si="5"/>
        <v xml:space="preserve">Schedule "HealthServiceHotWater"  Type = "Fraction" </v>
      </c>
      <c r="D36" t="str">
        <f t="shared" si="6"/>
        <v xml:space="preserve"> EndMonth = (12) EndDay = (31) SchWeekRef = ("HealthServiceHotWaterWk") ..</v>
      </c>
      <c r="E36" s="2" t="s">
        <v>365</v>
      </c>
      <c r="F36" t="str">
        <f t="shared" si="7"/>
        <v>Fraction</v>
      </c>
      <c r="G36">
        <v>12</v>
      </c>
      <c r="H36">
        <v>31</v>
      </c>
      <c r="I36" t="s">
        <v>280</v>
      </c>
    </row>
    <row r="37" spans="1:9" x14ac:dyDescent="0.25">
      <c r="A37" t="str">
        <f t="shared" si="4"/>
        <v>Schedule "HealthElevator"  Type = "Fraction"  EndMonth = (12) EndDay = (31) SchWeekRef = ("HealthElevatorWk") ..</v>
      </c>
      <c r="B37" s="1" t="s">
        <v>623</v>
      </c>
      <c r="C37" t="str">
        <f t="shared" si="5"/>
        <v xml:space="preserve">Schedule "HealthElevator"  Type = "Fraction" </v>
      </c>
      <c r="D37" t="str">
        <f t="shared" si="6"/>
        <v xml:space="preserve"> EndMonth = (12) EndDay = (31) SchWeekRef = ("HealthElevatorWk") ..</v>
      </c>
      <c r="E37" s="2" t="s">
        <v>366</v>
      </c>
      <c r="F37" t="str">
        <f t="shared" si="7"/>
        <v>Fraction</v>
      </c>
      <c r="G37">
        <v>12</v>
      </c>
      <c r="H37">
        <v>31</v>
      </c>
      <c r="I37" t="s">
        <v>281</v>
      </c>
    </row>
    <row r="38" spans="1:9" x14ac:dyDescent="0.25">
      <c r="A38" t="str">
        <f t="shared" si="4"/>
        <v>Schedule "HealthRefrigeration"  Type = "Fraction"  EndMonth = (12) EndDay = (31) SchWeekRef = ("HealthRefrigerationWk") ..</v>
      </c>
      <c r="B38" s="1" t="s">
        <v>623</v>
      </c>
      <c r="C38" t="str">
        <f t="shared" si="5"/>
        <v xml:space="preserve">Schedule "HealthRefrigeration"  Type = "Fraction" </v>
      </c>
      <c r="D38" t="str">
        <f t="shared" si="6"/>
        <v xml:space="preserve"> EndMonth = (12) EndDay = (31) SchWeekRef = ("HealthRefrigerationWk") ..</v>
      </c>
      <c r="E38" s="2" t="s">
        <v>367</v>
      </c>
      <c r="F38" t="str">
        <f t="shared" si="7"/>
        <v>Fraction</v>
      </c>
      <c r="G38">
        <v>12</v>
      </c>
      <c r="H38">
        <v>31</v>
      </c>
      <c r="I38" t="s">
        <v>282</v>
      </c>
    </row>
    <row r="39" spans="1:9" x14ac:dyDescent="0.25">
      <c r="A39" t="str">
        <f t="shared" si="4"/>
        <v>Schedule "HealthGasEquip"  Type = "Fraction"  EndMonth = (12) EndDay = (31) SchWeekRef = ("HealthGasEquipWk") ..</v>
      </c>
      <c r="B39" s="1" t="s">
        <v>623</v>
      </c>
      <c r="C39" t="str">
        <f t="shared" si="5"/>
        <v xml:space="preserve">Schedule "HealthGasEquip"  Type = "Fraction" </v>
      </c>
      <c r="D39" t="str">
        <f t="shared" si="6"/>
        <v xml:space="preserve"> EndMonth = (12) EndDay = (31) SchWeekRef = ("HealthGasEquipWk") ..</v>
      </c>
      <c r="E39" s="2" t="s">
        <v>582</v>
      </c>
      <c r="F39" t="str">
        <f t="shared" si="7"/>
        <v>Fraction</v>
      </c>
      <c r="G39">
        <v>12</v>
      </c>
      <c r="H39">
        <v>31</v>
      </c>
      <c r="I39" t="s">
        <v>432</v>
      </c>
    </row>
    <row r="40" spans="1:9" x14ac:dyDescent="0.25">
      <c r="A40" t="str">
        <f t="shared" si="4"/>
        <v>Schedule "HealthHtgSetpt"  Type = "Temperature"  EndMonth = (12) EndDay = (31) SchWeekRef = ("HealthHtgSetptWk") ..</v>
      </c>
      <c r="B40" s="1" t="s">
        <v>623</v>
      </c>
      <c r="C40" t="str">
        <f t="shared" si="5"/>
        <v xml:space="preserve">Schedule "HealthHtgSetpt"  Type = "Temperature" </v>
      </c>
      <c r="D40" t="str">
        <f t="shared" si="6"/>
        <v xml:space="preserve"> EndMonth = (12) EndDay = (31) SchWeekRef = ("HealthHtgSetptWk") ..</v>
      </c>
      <c r="E40" s="2" t="s">
        <v>1371</v>
      </c>
      <c r="F40" t="str">
        <f t="shared" si="7"/>
        <v>Temperature</v>
      </c>
      <c r="G40">
        <v>12</v>
      </c>
      <c r="H40">
        <v>31</v>
      </c>
      <c r="I40" t="s">
        <v>1233</v>
      </c>
    </row>
    <row r="41" spans="1:9" x14ac:dyDescent="0.25">
      <c r="A41" t="str">
        <f t="shared" si="4"/>
        <v>Schedule "HealthClgSetpt"  Type = "Temperature"  EndMonth = (12) EndDay = (31) SchWeekRef = ("HealthClgSetptWk") ..</v>
      </c>
      <c r="B41" s="1" t="s">
        <v>623</v>
      </c>
      <c r="C41" t="str">
        <f t="shared" si="5"/>
        <v xml:space="preserve">Schedule "HealthClgSetpt"  Type = "Temperature" </v>
      </c>
      <c r="D41" t="str">
        <f t="shared" si="6"/>
        <v xml:space="preserve"> EndMonth = (12) EndDay = (31) SchWeekRef = ("HealthClgSetptWk") ..</v>
      </c>
      <c r="E41" s="2" t="s">
        <v>1372</v>
      </c>
      <c r="F41" t="str">
        <f t="shared" si="7"/>
        <v>Temperature</v>
      </c>
      <c r="G41">
        <v>12</v>
      </c>
      <c r="H41">
        <v>31</v>
      </c>
      <c r="I41" t="s">
        <v>1237</v>
      </c>
    </row>
    <row r="42" spans="1:9" x14ac:dyDescent="0.25">
      <c r="A42" t="str">
        <f t="shared" si="4"/>
        <v>Schedule "HealthInfiltration"  Type = "Fraction"  EndMonth = (12) EndDay = (31) SchWeekRef = ("HealthInfiltrationWk") ..</v>
      </c>
      <c r="B42" s="1" t="s">
        <v>623</v>
      </c>
      <c r="C42" t="str">
        <f t="shared" si="5"/>
        <v xml:space="preserve">Schedule "HealthInfiltration"  Type = "Fraction" </v>
      </c>
      <c r="D42" t="str">
        <f t="shared" si="6"/>
        <v xml:space="preserve"> EndMonth = (12) EndDay = (31) SchWeekRef = ("HealthInfiltrationWk") ..</v>
      </c>
      <c r="E42" s="2" t="s">
        <v>368</v>
      </c>
      <c r="F42" t="str">
        <f t="shared" si="7"/>
        <v>Fraction</v>
      </c>
      <c r="G42">
        <v>12</v>
      </c>
      <c r="H42">
        <v>31</v>
      </c>
      <c r="I42" t="s">
        <v>283</v>
      </c>
    </row>
    <row r="43" spans="1:9" x14ac:dyDescent="0.25">
      <c r="A43" t="str">
        <f t="shared" si="4"/>
        <v>Schedule "HealthWtrHtrSetpt"  Type = "Temperature"  EndMonth = (12) EndDay = (31) SchWeekRef = ("HealthWtrHtrSetptWk") ..</v>
      </c>
      <c r="B43" s="1" t="s">
        <v>623</v>
      </c>
      <c r="C43" t="str">
        <f t="shared" si="5"/>
        <v xml:space="preserve">Schedule "HealthWtrHtrSetpt"  Type = "Temperature" </v>
      </c>
      <c r="D43" t="str">
        <f t="shared" si="6"/>
        <v xml:space="preserve"> EndMonth = (12) EndDay = (31) SchWeekRef = ("HealthWtrHtrSetptWk") ..</v>
      </c>
      <c r="E43" s="2" t="s">
        <v>1373</v>
      </c>
      <c r="F43" t="str">
        <f t="shared" si="7"/>
        <v>Temperature</v>
      </c>
      <c r="G43">
        <v>12</v>
      </c>
      <c r="H43">
        <v>31</v>
      </c>
      <c r="I43" t="s">
        <v>1241</v>
      </c>
    </row>
    <row r="44" spans="1:9" x14ac:dyDescent="0.25">
      <c r="A44" t="str">
        <f t="shared" si="4"/>
        <v>Schedule "HealthEscalator"  Type = "Fraction"  EndMonth = (12) EndDay = (31) SchWeekRef = ("HealthEscalatorWk") ..</v>
      </c>
      <c r="B44" s="1" t="s">
        <v>623</v>
      </c>
      <c r="C44" t="str">
        <f t="shared" si="5"/>
        <v xml:space="preserve">Schedule "HealthEscalator"  Type = "Fraction" </v>
      </c>
      <c r="D44" t="str">
        <f t="shared" si="6"/>
        <v xml:space="preserve"> EndMonth = (12) EndDay = (31) SchWeekRef = ("HealthEscalatorWk") ..</v>
      </c>
      <c r="E44" s="2" t="s">
        <v>1150</v>
      </c>
      <c r="F44" t="str">
        <f t="shared" si="7"/>
        <v>Fraction</v>
      </c>
      <c r="G44">
        <v>12</v>
      </c>
      <c r="H44">
        <v>31</v>
      </c>
      <c r="I44" t="s">
        <v>1113</v>
      </c>
    </row>
    <row r="45" spans="1:9" x14ac:dyDescent="0.25">
      <c r="A45" t="str">
        <f t="shared" si="4"/>
        <v>Schedule "LabOccupancy"  Type = "Fraction"  EndMonth = (12) EndDay = (31) SchWeekRef = ("LabOccupancyWk") ..</v>
      </c>
      <c r="B45" s="1" t="s">
        <v>623</v>
      </c>
      <c r="C45" t="str">
        <f t="shared" si="5"/>
        <v xml:space="preserve">Schedule "LabOccupancy"  Type = "Fraction" </v>
      </c>
      <c r="D45" t="str">
        <f t="shared" si="6"/>
        <v xml:space="preserve"> EndMonth = (12) EndDay = (31) SchWeekRef = ("LabOccupancyWk") ..</v>
      </c>
      <c r="E45" s="2" t="s">
        <v>369</v>
      </c>
      <c r="F45" t="str">
        <f t="shared" si="7"/>
        <v>Fraction</v>
      </c>
      <c r="G45">
        <v>12</v>
      </c>
      <c r="H45">
        <v>31</v>
      </c>
      <c r="I45" t="s">
        <v>284</v>
      </c>
    </row>
    <row r="46" spans="1:9" x14ac:dyDescent="0.25">
      <c r="A46" t="str">
        <f t="shared" si="4"/>
        <v>Schedule "LabLights"  Type = "Fraction"  EndMonth = (12) EndDay = (31) SchWeekRef = ("LabLightsWk") ..</v>
      </c>
      <c r="B46" s="1" t="s">
        <v>623</v>
      </c>
      <c r="C46" t="str">
        <f t="shared" si="5"/>
        <v xml:space="preserve">Schedule "LabLights"  Type = "Fraction" </v>
      </c>
      <c r="D46" t="str">
        <f t="shared" si="6"/>
        <v xml:space="preserve"> EndMonth = (12) EndDay = (31) SchWeekRef = ("LabLightsWk") ..</v>
      </c>
      <c r="E46" s="2" t="s">
        <v>593</v>
      </c>
      <c r="F46" t="str">
        <f t="shared" si="7"/>
        <v>Fraction</v>
      </c>
      <c r="G46">
        <v>12</v>
      </c>
      <c r="H46">
        <v>31</v>
      </c>
      <c r="I46" t="s">
        <v>476</v>
      </c>
    </row>
    <row r="47" spans="1:9" x14ac:dyDescent="0.25">
      <c r="A47" t="str">
        <f t="shared" si="4"/>
        <v>Schedule "LabReceptacle"  Type = "Fraction"  EndMonth = (12) EndDay = (31) SchWeekRef = ("LabReceptacleWk") ..</v>
      </c>
      <c r="B47" s="1" t="s">
        <v>623</v>
      </c>
      <c r="C47" t="str">
        <f t="shared" si="5"/>
        <v xml:space="preserve">Schedule "LabReceptacle"  Type = "Fraction" </v>
      </c>
      <c r="D47" t="str">
        <f t="shared" si="6"/>
        <v xml:space="preserve"> EndMonth = (12) EndDay = (31) SchWeekRef = ("LabReceptacleWk") ..</v>
      </c>
      <c r="E47" s="2" t="s">
        <v>370</v>
      </c>
      <c r="F47" t="str">
        <f t="shared" si="7"/>
        <v>Fraction</v>
      </c>
      <c r="G47">
        <v>12</v>
      </c>
      <c r="H47">
        <v>31</v>
      </c>
      <c r="I47" t="s">
        <v>285</v>
      </c>
    </row>
    <row r="48" spans="1:9" x14ac:dyDescent="0.25">
      <c r="A48" t="str">
        <f t="shared" si="4"/>
        <v>Schedule "LabHVACAvail"  Type = "OnOff"  EndMonth = (12) EndDay = (31) SchWeekRef = ("LabHVACAvailWk") ..</v>
      </c>
      <c r="B48" s="1" t="s">
        <v>623</v>
      </c>
      <c r="C48" t="str">
        <f t="shared" si="5"/>
        <v xml:space="preserve">Schedule "LabHVACAvail"  Type = "OnOff" </v>
      </c>
      <c r="D48" t="str">
        <f t="shared" si="6"/>
        <v xml:space="preserve"> EndMonth = (12) EndDay = (31) SchWeekRef = ("LabHVACAvailWk") ..</v>
      </c>
      <c r="E48" s="2" t="s">
        <v>571</v>
      </c>
      <c r="F48" t="str">
        <f t="shared" si="7"/>
        <v>OnOff</v>
      </c>
      <c r="G48">
        <v>12</v>
      </c>
      <c r="H48">
        <v>31</v>
      </c>
      <c r="I48" t="s">
        <v>528</v>
      </c>
    </row>
    <row r="49" spans="1:9" x14ac:dyDescent="0.25">
      <c r="A49" t="str">
        <f t="shared" si="4"/>
        <v>Schedule "LabServiceHotWater"  Type = "Fraction"  EndMonth = (12) EndDay = (31) SchWeekRef = ("LabServiceHotWaterWk") ..</v>
      </c>
      <c r="B49" s="1" t="s">
        <v>623</v>
      </c>
      <c r="C49" t="str">
        <f t="shared" si="5"/>
        <v xml:space="preserve">Schedule "LabServiceHotWater"  Type = "Fraction" </v>
      </c>
      <c r="D49" t="str">
        <f t="shared" si="6"/>
        <v xml:space="preserve"> EndMonth = (12) EndDay = (31) SchWeekRef = ("LabServiceHotWaterWk") ..</v>
      </c>
      <c r="E49" s="2" t="s">
        <v>371</v>
      </c>
      <c r="F49" t="str">
        <f t="shared" si="7"/>
        <v>Fraction</v>
      </c>
      <c r="G49">
        <v>12</v>
      </c>
      <c r="H49">
        <v>31</v>
      </c>
      <c r="I49" t="s">
        <v>286</v>
      </c>
    </row>
    <row r="50" spans="1:9" x14ac:dyDescent="0.25">
      <c r="A50" t="str">
        <f t="shared" si="4"/>
        <v>Schedule "LabElevator"  Type = "Fraction"  EndMonth = (12) EndDay = (31) SchWeekRef = ("LabElevatorWk") ..</v>
      </c>
      <c r="B50" s="1" t="s">
        <v>623</v>
      </c>
      <c r="C50" t="str">
        <f t="shared" si="5"/>
        <v xml:space="preserve">Schedule "LabElevator"  Type = "Fraction" </v>
      </c>
      <c r="D50" t="str">
        <f t="shared" si="6"/>
        <v xml:space="preserve"> EndMonth = (12) EndDay = (31) SchWeekRef = ("LabElevatorWk") ..</v>
      </c>
      <c r="E50" s="2" t="s">
        <v>372</v>
      </c>
      <c r="F50" t="str">
        <f t="shared" si="7"/>
        <v>Fraction</v>
      </c>
      <c r="G50">
        <v>12</v>
      </c>
      <c r="H50">
        <v>31</v>
      </c>
      <c r="I50" t="s">
        <v>287</v>
      </c>
    </row>
    <row r="51" spans="1:9" x14ac:dyDescent="0.25">
      <c r="A51" t="str">
        <f t="shared" si="4"/>
        <v>Schedule "LabExhaustCAV"  Type = "Fraction"  EndMonth = (12) EndDay = (31) SchWeekRef = ("LabExhaustCAVWk") ..</v>
      </c>
      <c r="B51" s="1" t="s">
        <v>623</v>
      </c>
      <c r="C51" t="str">
        <f t="shared" si="5"/>
        <v xml:space="preserve">Schedule "LabExhaustCAV"  Type = "Fraction" </v>
      </c>
      <c r="D51" t="str">
        <f t="shared" si="6"/>
        <v xml:space="preserve"> EndMonth = (12) EndDay = (31) SchWeekRef = ("LabExhaustCAVWk") ..</v>
      </c>
      <c r="E51" s="2" t="s">
        <v>1426</v>
      </c>
      <c r="F51" t="str">
        <f t="shared" si="7"/>
        <v>Fraction</v>
      </c>
      <c r="G51">
        <v>12</v>
      </c>
      <c r="H51">
        <v>31</v>
      </c>
      <c r="I51" t="s">
        <v>1418</v>
      </c>
    </row>
    <row r="52" spans="1:9" x14ac:dyDescent="0.25">
      <c r="A52" t="str">
        <f t="shared" si="4"/>
        <v>Schedule "LabExhaustVAV"  Type = "Fraction"  EndMonth = (12) EndDay = (31) SchWeekRef = ("LabExhaustVAVWk") ..</v>
      </c>
      <c r="B52" s="1" t="s">
        <v>623</v>
      </c>
      <c r="C52" t="str">
        <f t="shared" si="5"/>
        <v xml:space="preserve">Schedule "LabExhaustVAV"  Type = "Fraction" </v>
      </c>
      <c r="D52" t="str">
        <f t="shared" si="6"/>
        <v xml:space="preserve"> EndMonth = (12) EndDay = (31) SchWeekRef = ("LabExhaustVAVWk") ..</v>
      </c>
      <c r="E52" s="2" t="s">
        <v>1427</v>
      </c>
      <c r="F52" t="str">
        <f t="shared" si="7"/>
        <v>Fraction</v>
      </c>
      <c r="G52">
        <v>12</v>
      </c>
      <c r="H52">
        <v>31</v>
      </c>
      <c r="I52" t="s">
        <v>1422</v>
      </c>
    </row>
    <row r="53" spans="1:9" x14ac:dyDescent="0.25">
      <c r="A53" t="str">
        <f t="shared" si="4"/>
        <v>Schedule "LabExhaustVAVManualSashCtrl"  Type = "Fraction"  EndMonth = (12) EndDay = (31) SchWeekRef = ("LabExhaustVAVManualSashCtrlWk") ..</v>
      </c>
      <c r="B53" s="1" t="s">
        <v>623</v>
      </c>
      <c r="C53" t="str">
        <f t="shared" si="5"/>
        <v xml:space="preserve">Schedule "LabExhaustVAVManualSashCtrl"  Type = "Fraction" </v>
      </c>
      <c r="D53" t="str">
        <f t="shared" si="6"/>
        <v xml:space="preserve"> EndMonth = (12) EndDay = (31) SchWeekRef = ("LabExhaustVAVManualSashCtrlWk") ..</v>
      </c>
      <c r="E53" s="2" t="s">
        <v>1412</v>
      </c>
      <c r="F53" t="str">
        <f t="shared" si="7"/>
        <v>Fraction</v>
      </c>
      <c r="G53">
        <v>12</v>
      </c>
      <c r="H53">
        <v>31</v>
      </c>
      <c r="I53" t="s">
        <v>1408</v>
      </c>
    </row>
    <row r="54" spans="1:9" x14ac:dyDescent="0.25">
      <c r="A54" t="str">
        <f t="shared" ref="A54" si="8">CONCATENATE(C54,D54)</f>
        <v>Schedule "LabExhaustVAVAutoSashCtrl"  Type = "Fraction"  EndMonth = (12) EndDay = (31) SchWeekRef = ("LabExhaustVAVAutoSashCtrlWk") ..</v>
      </c>
      <c r="B54" s="1" t="s">
        <v>623</v>
      </c>
      <c r="C54" t="str">
        <f t="shared" ref="C54" si="9">CONCATENATE("Schedule """,E54,"""  Type = """,F54,""" ")</f>
        <v xml:space="preserve">Schedule "LabExhaustVAVAutoSashCtrl"  Type = "Fraction" </v>
      </c>
      <c r="D54" t="str">
        <f t="shared" ref="D54" si="10">IF(E54="DataReceptacle",CONCATENATE($G$1,G54,",",J54,",",M54,",",P54,",",S54,",",V54,",",Y54,",",AB54,",",AE54,",",AH54,",",AK54,",",AN54,$H$1,H54,",",K54,",",N54,",",Q54,",",T54,",",W54,",",Z54,",",AC54,",",AF54,",",AI54,",",AL54,",",AO54,$I$1,I54,""", """,L54,""", """,O54,""", """,R54,""", """,U54,""", """,X54,""", """,AA54,""", """,AD54,""", """,AG54,""", """,AJ54,""", """,AM54,""", """,AP54,""") .."),IF(ISNUMBER(SEARCH("WaterMainCZ",E54)),CONCATENATE($G$1,G54,",",J54,",",M54,",",P54,",",S54,",",V54,",",Y54,",",AB54,",",AE54,",",AH54,",",AK54,",",AN54,$H$1,H54,",",K54,",",N54,",",Q54,",",T54,",",W54,",",Z54,",",AC54,",",AF54,",",AI54,",",AL54,",",AO54,$I$1,I54,""", """,L54,""", """,O54,""", """,R54,""", """,U54,""", """,X54,""", """,AA54,""", """,AD54,""", """,AG54,""", """,AJ54,""", """,AM54,""", """,AP54,""") .."),CONCATENATE($G$1,G54,$H$1,H54,$I$1,I54,""") ..")))</f>
        <v xml:space="preserve"> EndMonth = (12) EndDay = (31) SchWeekRef = ("LabExhaustVAVAutoSashCtrlWk") ..</v>
      </c>
      <c r="E54" s="2" t="s">
        <v>1417</v>
      </c>
      <c r="F54" t="str">
        <f t="shared" ref="F54" si="11">IF(ISNUMBER(FIND("HVAC",E54)),"OnOff",IF(ISNUMBER(FIND("HtgSetpt",E54)),"Temperature",IF(ISNUMBER(FIND("ClgSetpt",E54)),"Temperature",IF(ISNUMBER(FIND("WaterMain",E54)),"Temperature",IF(ISNUMBER(FIND("WtrHtrSetpt",E54)),"Temperature","Fraction")))))</f>
        <v>Fraction</v>
      </c>
      <c r="G54">
        <v>12</v>
      </c>
      <c r="H54">
        <v>31</v>
      </c>
      <c r="I54" t="s">
        <v>1413</v>
      </c>
    </row>
    <row r="55" spans="1:9" x14ac:dyDescent="0.25">
      <c r="A55" t="str">
        <f t="shared" si="4"/>
        <v>Schedule "LabProcessEquipmentTypicalUse"  Type = "Fraction"  EndMonth = (12) EndDay = (31) SchWeekRef = ("LabProcessEquipmentTypicalUseWk") ..</v>
      </c>
      <c r="B55" s="1" t="s">
        <v>623</v>
      </c>
      <c r="C55" t="str">
        <f t="shared" si="5"/>
        <v xml:space="preserve">Schedule "LabProcessEquipmentTypicalUse"  Type = "Fraction" </v>
      </c>
      <c r="D55" t="str">
        <f t="shared" si="6"/>
        <v xml:space="preserve"> EndMonth = (12) EndDay = (31) SchWeekRef = ("LabProcessEquipmentTypicalUseWk") ..</v>
      </c>
      <c r="E55" s="2" t="s">
        <v>1204</v>
      </c>
      <c r="F55" t="str">
        <f t="shared" si="7"/>
        <v>Fraction</v>
      </c>
      <c r="G55">
        <v>12</v>
      </c>
      <c r="H55">
        <v>31</v>
      </c>
      <c r="I55" t="s">
        <v>1196</v>
      </c>
    </row>
    <row r="56" spans="1:9" x14ac:dyDescent="0.25">
      <c r="A56" t="str">
        <f t="shared" si="4"/>
        <v>Schedule "LabProcessEquipmentHighUse"  Type = "Fraction"  EndMonth = (12) EndDay = (31) SchWeekRef = ("LabProcessEquipmentHighUseWk") ..</v>
      </c>
      <c r="B56" s="1" t="s">
        <v>623</v>
      </c>
      <c r="C56" t="str">
        <f t="shared" si="5"/>
        <v xml:space="preserve">Schedule "LabProcessEquipmentHighUse"  Type = "Fraction" </v>
      </c>
      <c r="D56" t="str">
        <f t="shared" si="6"/>
        <v xml:space="preserve"> EndMonth = (12) EndDay = (31) SchWeekRef = ("LabProcessEquipmentHighUseWk") ..</v>
      </c>
      <c r="E56" s="2" t="s">
        <v>1205</v>
      </c>
      <c r="F56" t="str">
        <f t="shared" si="7"/>
        <v>Fraction</v>
      </c>
      <c r="G56">
        <v>12</v>
      </c>
      <c r="H56">
        <v>31</v>
      </c>
      <c r="I56" t="s">
        <v>1197</v>
      </c>
    </row>
    <row r="57" spans="1:9" x14ac:dyDescent="0.25">
      <c r="A57" t="str">
        <f t="shared" si="4"/>
        <v>Schedule "LabRefrigeration"  Type = "Fraction"  EndMonth = (12) EndDay = (31) SchWeekRef = ("LabRefrigerationWk") ..</v>
      </c>
      <c r="B57" s="1" t="s">
        <v>623</v>
      </c>
      <c r="C57" t="str">
        <f t="shared" si="5"/>
        <v xml:space="preserve">Schedule "LabRefrigeration"  Type = "Fraction" </v>
      </c>
      <c r="D57" t="str">
        <f t="shared" si="6"/>
        <v xml:space="preserve"> EndMonth = (12) EndDay = (31) SchWeekRef = ("LabRefrigerationWk") ..</v>
      </c>
      <c r="E57" s="2" t="s">
        <v>373</v>
      </c>
      <c r="F57" t="str">
        <f t="shared" si="7"/>
        <v>Fraction</v>
      </c>
      <c r="G57">
        <v>12</v>
      </c>
      <c r="H57">
        <v>31</v>
      </c>
      <c r="I57" t="s">
        <v>288</v>
      </c>
    </row>
    <row r="58" spans="1:9" x14ac:dyDescent="0.25">
      <c r="A58" t="str">
        <f t="shared" si="4"/>
        <v>Schedule "LabGasEquip"  Type = "Fraction"  EndMonth = (12) EndDay = (31) SchWeekRef = ("LabGasEquipWk") ..</v>
      </c>
      <c r="B58" s="1" t="s">
        <v>623</v>
      </c>
      <c r="C58" t="str">
        <f t="shared" si="5"/>
        <v xml:space="preserve">Schedule "LabGasEquip"  Type = "Fraction" </v>
      </c>
      <c r="D58" t="str">
        <f t="shared" si="6"/>
        <v xml:space="preserve"> EndMonth = (12) EndDay = (31) SchWeekRef = ("LabGasEquipWk") ..</v>
      </c>
      <c r="E58" s="2" t="s">
        <v>583</v>
      </c>
      <c r="F58" t="str">
        <f t="shared" si="7"/>
        <v>Fraction</v>
      </c>
      <c r="G58">
        <v>12</v>
      </c>
      <c r="H58">
        <v>31</v>
      </c>
      <c r="I58" t="s">
        <v>436</v>
      </c>
    </row>
    <row r="59" spans="1:9" x14ac:dyDescent="0.25">
      <c r="A59" t="str">
        <f t="shared" si="4"/>
        <v>Schedule "LabHtgSetpt"  Type = "Temperature"  EndMonth = (12) EndDay = (31) SchWeekRef = ("LabHtgSetptWk") ..</v>
      </c>
      <c r="B59" s="1" t="s">
        <v>623</v>
      </c>
      <c r="C59" t="str">
        <f t="shared" si="5"/>
        <v xml:space="preserve">Schedule "LabHtgSetpt"  Type = "Temperature" </v>
      </c>
      <c r="D59" t="str">
        <f t="shared" si="6"/>
        <v xml:space="preserve"> EndMonth = (12) EndDay = (31) SchWeekRef = ("LabHtgSetptWk") ..</v>
      </c>
      <c r="E59" s="2" t="s">
        <v>1374</v>
      </c>
      <c r="F59" t="str">
        <f t="shared" si="7"/>
        <v>Temperature</v>
      </c>
      <c r="G59">
        <v>12</v>
      </c>
      <c r="H59">
        <v>31</v>
      </c>
      <c r="I59" t="s">
        <v>1245</v>
      </c>
    </row>
    <row r="60" spans="1:9" x14ac:dyDescent="0.25">
      <c r="A60" t="str">
        <f t="shared" si="4"/>
        <v>Schedule "LabClgSetpt"  Type = "Temperature"  EndMonth = (12) EndDay = (31) SchWeekRef = ("LabClgSetptWk") ..</v>
      </c>
      <c r="B60" s="1" t="s">
        <v>623</v>
      </c>
      <c r="C60" t="str">
        <f t="shared" si="5"/>
        <v xml:space="preserve">Schedule "LabClgSetpt"  Type = "Temperature" </v>
      </c>
      <c r="D60" t="str">
        <f t="shared" si="6"/>
        <v xml:space="preserve"> EndMonth = (12) EndDay = (31) SchWeekRef = ("LabClgSetptWk") ..</v>
      </c>
      <c r="E60" s="2" t="s">
        <v>1375</v>
      </c>
      <c r="F60" t="str">
        <f t="shared" si="7"/>
        <v>Temperature</v>
      </c>
      <c r="G60">
        <v>12</v>
      </c>
      <c r="H60">
        <v>31</v>
      </c>
      <c r="I60" t="s">
        <v>1249</v>
      </c>
    </row>
    <row r="61" spans="1:9" x14ac:dyDescent="0.25">
      <c r="A61" t="str">
        <f t="shared" si="4"/>
        <v>Schedule "LabInfiltration"  Type = "Fraction"  EndMonth = (12) EndDay = (31) SchWeekRef = ("LabInfiltrationWk") ..</v>
      </c>
      <c r="B61" s="1" t="s">
        <v>623</v>
      </c>
      <c r="C61" t="str">
        <f t="shared" si="5"/>
        <v xml:space="preserve">Schedule "LabInfiltration"  Type = "Fraction" </v>
      </c>
      <c r="D61" t="str">
        <f t="shared" si="6"/>
        <v xml:space="preserve"> EndMonth = (12) EndDay = (31) SchWeekRef = ("LabInfiltrationWk") ..</v>
      </c>
      <c r="E61" s="2" t="s">
        <v>374</v>
      </c>
      <c r="F61" t="str">
        <f t="shared" si="7"/>
        <v>Fraction</v>
      </c>
      <c r="G61">
        <v>12</v>
      </c>
      <c r="H61">
        <v>31</v>
      </c>
      <c r="I61" t="s">
        <v>289</v>
      </c>
    </row>
    <row r="62" spans="1:9" x14ac:dyDescent="0.25">
      <c r="A62" t="str">
        <f t="shared" si="4"/>
        <v>Schedule "LabWtrHtrSetpt"  Type = "Temperature"  EndMonth = (12) EndDay = (31) SchWeekRef = ("LabWtrHtrSetptWk") ..</v>
      </c>
      <c r="B62" s="1" t="s">
        <v>623</v>
      </c>
      <c r="C62" t="str">
        <f t="shared" si="5"/>
        <v xml:space="preserve">Schedule "LabWtrHtrSetpt"  Type = "Temperature" </v>
      </c>
      <c r="D62" t="str">
        <f t="shared" si="6"/>
        <v xml:space="preserve"> EndMonth = (12) EndDay = (31) SchWeekRef = ("LabWtrHtrSetptWk") ..</v>
      </c>
      <c r="E62" s="2" t="s">
        <v>1376</v>
      </c>
      <c r="F62" t="str">
        <f t="shared" si="7"/>
        <v>Temperature</v>
      </c>
      <c r="G62">
        <v>12</v>
      </c>
      <c r="H62">
        <v>31</v>
      </c>
      <c r="I62" t="s">
        <v>1253</v>
      </c>
    </row>
    <row r="63" spans="1:9" x14ac:dyDescent="0.25">
      <c r="A63" t="str">
        <f t="shared" si="4"/>
        <v>Schedule "ManufacturingOccupancy"  Type = "Fraction"  EndMonth = (12) EndDay = (31) SchWeekRef = ("ManufacturingOccupancyWk") ..</v>
      </c>
      <c r="B63" s="1" t="s">
        <v>623</v>
      </c>
      <c r="C63" t="str">
        <f t="shared" si="5"/>
        <v xml:space="preserve">Schedule "ManufacturingOccupancy"  Type = "Fraction" </v>
      </c>
      <c r="D63" t="str">
        <f t="shared" si="6"/>
        <v xml:space="preserve"> EndMonth = (12) EndDay = (31) SchWeekRef = ("ManufacturingOccupancyWk") ..</v>
      </c>
      <c r="E63" s="2" t="s">
        <v>375</v>
      </c>
      <c r="F63" t="str">
        <f t="shared" si="7"/>
        <v>Fraction</v>
      </c>
      <c r="G63">
        <v>12</v>
      </c>
      <c r="H63">
        <v>31</v>
      </c>
      <c r="I63" t="s">
        <v>290</v>
      </c>
    </row>
    <row r="64" spans="1:9" x14ac:dyDescent="0.25">
      <c r="A64" t="str">
        <f t="shared" si="4"/>
        <v>Schedule "ManufacturingLights"  Type = "Fraction"  EndMonth = (12) EndDay = (31) SchWeekRef = ("ManufacturingLightsWk") ..</v>
      </c>
      <c r="B64" s="1" t="s">
        <v>623</v>
      </c>
      <c r="C64" t="str">
        <f t="shared" si="5"/>
        <v xml:space="preserve">Schedule "ManufacturingLights"  Type = "Fraction" </v>
      </c>
      <c r="D64" t="str">
        <f t="shared" si="6"/>
        <v xml:space="preserve"> EndMonth = (12) EndDay = (31) SchWeekRef = ("ManufacturingLightsWk") ..</v>
      </c>
      <c r="E64" s="2" t="s">
        <v>594</v>
      </c>
      <c r="F64" t="str">
        <f t="shared" si="7"/>
        <v>Fraction</v>
      </c>
      <c r="G64">
        <v>12</v>
      </c>
      <c r="H64">
        <v>31</v>
      </c>
      <c r="I64" t="s">
        <v>480</v>
      </c>
    </row>
    <row r="65" spans="1:9" x14ac:dyDescent="0.25">
      <c r="A65" t="str">
        <f t="shared" si="4"/>
        <v>Schedule "ManufacturingReceptacle"  Type = "Fraction"  EndMonth = (12) EndDay = (31) SchWeekRef = ("ManufacturingReceptacleWk") ..</v>
      </c>
      <c r="B65" s="1" t="s">
        <v>623</v>
      </c>
      <c r="C65" t="str">
        <f t="shared" si="5"/>
        <v xml:space="preserve">Schedule "ManufacturingReceptacle"  Type = "Fraction" </v>
      </c>
      <c r="D65" t="str">
        <f t="shared" si="6"/>
        <v xml:space="preserve"> EndMonth = (12) EndDay = (31) SchWeekRef = ("ManufacturingReceptacleWk") ..</v>
      </c>
      <c r="E65" s="2" t="s">
        <v>376</v>
      </c>
      <c r="F65" t="str">
        <f t="shared" si="7"/>
        <v>Fraction</v>
      </c>
      <c r="G65">
        <v>12</v>
      </c>
      <c r="H65">
        <v>31</v>
      </c>
      <c r="I65" t="s">
        <v>291</v>
      </c>
    </row>
    <row r="66" spans="1:9" x14ac:dyDescent="0.25">
      <c r="A66" t="str">
        <f t="shared" si="4"/>
        <v>Schedule "ManufacturingHVACAvail"  Type = "OnOff"  EndMonth = (12) EndDay = (31) SchWeekRef = ("ManufacturingHVACAvailWk") ..</v>
      </c>
      <c r="B66" s="1" t="s">
        <v>623</v>
      </c>
      <c r="C66" t="str">
        <f t="shared" si="5"/>
        <v xml:space="preserve">Schedule "ManufacturingHVACAvail"  Type = "OnOff" </v>
      </c>
      <c r="D66" t="str">
        <f t="shared" si="6"/>
        <v xml:space="preserve"> EndMonth = (12) EndDay = (31) SchWeekRef = ("ManufacturingHVACAvailWk") ..</v>
      </c>
      <c r="E66" s="2" t="s">
        <v>572</v>
      </c>
      <c r="F66" t="str">
        <f t="shared" si="7"/>
        <v>OnOff</v>
      </c>
      <c r="G66">
        <v>12</v>
      </c>
      <c r="H66">
        <v>31</v>
      </c>
      <c r="I66" t="s">
        <v>532</v>
      </c>
    </row>
    <row r="67" spans="1:9" x14ac:dyDescent="0.25">
      <c r="A67" t="str">
        <f t="shared" si="4"/>
        <v>Schedule "ManufacturingServiceHotWater"  Type = "Fraction"  EndMonth = (12) EndDay = (31) SchWeekRef = ("ManufacturingServiceHotWaterWk") ..</v>
      </c>
      <c r="B67" s="1" t="s">
        <v>623</v>
      </c>
      <c r="C67" t="str">
        <f t="shared" si="5"/>
        <v xml:space="preserve">Schedule "ManufacturingServiceHotWater"  Type = "Fraction" </v>
      </c>
      <c r="D67" t="str">
        <f t="shared" si="6"/>
        <v xml:space="preserve"> EndMonth = (12) EndDay = (31) SchWeekRef = ("ManufacturingServiceHotWaterWk") ..</v>
      </c>
      <c r="E67" s="2" t="s">
        <v>377</v>
      </c>
      <c r="F67" t="str">
        <f t="shared" si="7"/>
        <v>Fraction</v>
      </c>
      <c r="G67">
        <v>12</v>
      </c>
      <c r="H67">
        <v>31</v>
      </c>
      <c r="I67" t="s">
        <v>292</v>
      </c>
    </row>
    <row r="68" spans="1:9" x14ac:dyDescent="0.25">
      <c r="A68" t="str">
        <f t="shared" si="4"/>
        <v>Schedule "ManufacturingElevator"  Type = "Fraction"  EndMonth = (12) EndDay = (31) SchWeekRef = ("ManufacturingElevatorWk") ..</v>
      </c>
      <c r="B68" s="1" t="s">
        <v>623</v>
      </c>
      <c r="C68" t="str">
        <f t="shared" si="5"/>
        <v xml:space="preserve">Schedule "ManufacturingElevator"  Type = "Fraction" </v>
      </c>
      <c r="D68" t="str">
        <f t="shared" si="6"/>
        <v xml:space="preserve"> EndMonth = (12) EndDay = (31) SchWeekRef = ("ManufacturingElevatorWk") ..</v>
      </c>
      <c r="E68" s="2" t="s">
        <v>378</v>
      </c>
      <c r="F68" t="str">
        <f t="shared" si="7"/>
        <v>Fraction</v>
      </c>
      <c r="G68">
        <v>12</v>
      </c>
      <c r="H68">
        <v>31</v>
      </c>
      <c r="I68" t="s">
        <v>293</v>
      </c>
    </row>
    <row r="69" spans="1:9" x14ac:dyDescent="0.25">
      <c r="A69" t="str">
        <f t="shared" si="4"/>
        <v>Schedule "ManufacturingRefrigeration"  Type = "Fraction"  EndMonth = (12) EndDay = (31) SchWeekRef = ("ManufacturingRefrigerationWk") ..</v>
      </c>
      <c r="B69" s="1" t="s">
        <v>623</v>
      </c>
      <c r="C69" t="str">
        <f t="shared" si="5"/>
        <v xml:space="preserve">Schedule "ManufacturingRefrigeration"  Type = "Fraction" </v>
      </c>
      <c r="D69" t="str">
        <f t="shared" si="6"/>
        <v xml:space="preserve"> EndMonth = (12) EndDay = (31) SchWeekRef = ("ManufacturingRefrigerationWk") ..</v>
      </c>
      <c r="E69" s="2" t="s">
        <v>379</v>
      </c>
      <c r="F69" t="str">
        <f t="shared" ref="F69:F100" si="12">IF(ISNUMBER(FIND("HVAC",E69)),"OnOff",IF(ISNUMBER(FIND("HtgSetpt",E69)),"Temperature",IF(ISNUMBER(FIND("ClgSetpt",E69)),"Temperature",IF(ISNUMBER(FIND("WaterMain",E69)),"Temperature",IF(ISNUMBER(FIND("WtrHtrSetpt",E69)),"Temperature","Fraction")))))</f>
        <v>Fraction</v>
      </c>
      <c r="G69">
        <v>12</v>
      </c>
      <c r="H69">
        <v>31</v>
      </c>
      <c r="I69" t="s">
        <v>294</v>
      </c>
    </row>
    <row r="70" spans="1:9" x14ac:dyDescent="0.25">
      <c r="A70" t="str">
        <f t="shared" si="4"/>
        <v>Schedule "ManufacturingGasEquip"  Type = "Fraction"  EndMonth = (12) EndDay = (31) SchWeekRef = ("ManufacturingGasEquipWk") ..</v>
      </c>
      <c r="B70" s="1" t="s">
        <v>623</v>
      </c>
      <c r="C70" t="str">
        <f t="shared" si="5"/>
        <v xml:space="preserve">Schedule "ManufacturingGasEquip"  Type = "Fraction" </v>
      </c>
      <c r="D70" t="str">
        <f t="shared" si="6"/>
        <v xml:space="preserve"> EndMonth = (12) EndDay = (31) SchWeekRef = ("ManufacturingGasEquipWk") ..</v>
      </c>
      <c r="E70" s="2" t="s">
        <v>584</v>
      </c>
      <c r="F70" t="str">
        <f t="shared" si="12"/>
        <v>Fraction</v>
      </c>
      <c r="G70">
        <v>12</v>
      </c>
      <c r="H70">
        <v>31</v>
      </c>
      <c r="I70" t="s">
        <v>440</v>
      </c>
    </row>
    <row r="71" spans="1:9" x14ac:dyDescent="0.25">
      <c r="A71" t="str">
        <f t="shared" si="4"/>
        <v>Schedule "ManufacturingHtgSetpt"  Type = "Temperature"  EndMonth = (12) EndDay = (31) SchWeekRef = ("ManufacturingHtgSetptWk") ..</v>
      </c>
      <c r="B71" s="1" t="s">
        <v>623</v>
      </c>
      <c r="C71" t="str">
        <f t="shared" si="5"/>
        <v xml:space="preserve">Schedule "ManufacturingHtgSetpt"  Type = "Temperature" </v>
      </c>
      <c r="D71" t="str">
        <f t="shared" si="6"/>
        <v xml:space="preserve"> EndMonth = (12) EndDay = (31) SchWeekRef = ("ManufacturingHtgSetptWk") ..</v>
      </c>
      <c r="E71" s="2" t="s">
        <v>1377</v>
      </c>
      <c r="F71" t="str">
        <f t="shared" si="12"/>
        <v>Temperature</v>
      </c>
      <c r="G71">
        <v>12</v>
      </c>
      <c r="H71">
        <v>31</v>
      </c>
      <c r="I71" t="s">
        <v>1257</v>
      </c>
    </row>
    <row r="72" spans="1:9" x14ac:dyDescent="0.25">
      <c r="A72" t="str">
        <f t="shared" si="4"/>
        <v>Schedule "ManufacturingClgSetpt"  Type = "Temperature"  EndMonth = (12) EndDay = (31) SchWeekRef = ("ManufacturingClgSetptWk") ..</v>
      </c>
      <c r="B72" s="1" t="s">
        <v>623</v>
      </c>
      <c r="C72" t="str">
        <f t="shared" si="5"/>
        <v xml:space="preserve">Schedule "ManufacturingClgSetpt"  Type = "Temperature" </v>
      </c>
      <c r="D72" t="str">
        <f t="shared" si="6"/>
        <v xml:space="preserve"> EndMonth = (12) EndDay = (31) SchWeekRef = ("ManufacturingClgSetptWk") ..</v>
      </c>
      <c r="E72" s="2" t="s">
        <v>1378</v>
      </c>
      <c r="F72" t="str">
        <f t="shared" si="12"/>
        <v>Temperature</v>
      </c>
      <c r="G72">
        <v>12</v>
      </c>
      <c r="H72">
        <v>31</v>
      </c>
      <c r="I72" t="s">
        <v>1261</v>
      </c>
    </row>
    <row r="73" spans="1:9" x14ac:dyDescent="0.25">
      <c r="A73" t="str">
        <f t="shared" si="4"/>
        <v>Schedule "ManufacturingInfiltration"  Type = "Fraction"  EndMonth = (12) EndDay = (31) SchWeekRef = ("ManufacturingInfiltrationWk") ..</v>
      </c>
      <c r="B73" s="1" t="s">
        <v>623</v>
      </c>
      <c r="C73" t="str">
        <f t="shared" si="5"/>
        <v xml:space="preserve">Schedule "ManufacturingInfiltration"  Type = "Fraction" </v>
      </c>
      <c r="D73" t="str">
        <f t="shared" si="6"/>
        <v xml:space="preserve"> EndMonth = (12) EndDay = (31) SchWeekRef = ("ManufacturingInfiltrationWk") ..</v>
      </c>
      <c r="E73" s="2" t="s">
        <v>380</v>
      </c>
      <c r="F73" t="str">
        <f t="shared" si="12"/>
        <v>Fraction</v>
      </c>
      <c r="G73">
        <v>12</v>
      </c>
      <c r="H73">
        <v>31</v>
      </c>
      <c r="I73" t="s">
        <v>295</v>
      </c>
    </row>
    <row r="74" spans="1:9" x14ac:dyDescent="0.25">
      <c r="A74" t="str">
        <f t="shared" si="4"/>
        <v>Schedule "ManufacturingWtrHtrSetpt"  Type = "Temperature"  EndMonth = (12) EndDay = (31) SchWeekRef = ("ManufacturingWtrHtrSetptWk") ..</v>
      </c>
      <c r="B74" s="1" t="s">
        <v>623</v>
      </c>
      <c r="C74" t="str">
        <f t="shared" si="5"/>
        <v xml:space="preserve">Schedule "ManufacturingWtrHtrSetpt"  Type = "Temperature" </v>
      </c>
      <c r="D74" t="str">
        <f t="shared" si="6"/>
        <v xml:space="preserve"> EndMonth = (12) EndDay = (31) SchWeekRef = ("ManufacturingWtrHtrSetptWk") ..</v>
      </c>
      <c r="E74" s="2" t="s">
        <v>1379</v>
      </c>
      <c r="F74" t="str">
        <f t="shared" si="12"/>
        <v>Temperature</v>
      </c>
      <c r="G74">
        <v>12</v>
      </c>
      <c r="H74">
        <v>31</v>
      </c>
      <c r="I74" t="s">
        <v>1265</v>
      </c>
    </row>
    <row r="75" spans="1:9" x14ac:dyDescent="0.25">
      <c r="A75" t="str">
        <f t="shared" si="4"/>
        <v>Schedule "ManufacturingEscalator"  Type = "Fraction"  EndMonth = (12) EndDay = (31) SchWeekRef = ("ManufacturingEscalatorWk") ..</v>
      </c>
      <c r="B75" s="1" t="s">
        <v>623</v>
      </c>
      <c r="C75" t="str">
        <f t="shared" si="5"/>
        <v xml:space="preserve">Schedule "ManufacturingEscalator"  Type = "Fraction" </v>
      </c>
      <c r="D75" t="str">
        <f t="shared" si="6"/>
        <v xml:space="preserve"> EndMonth = (12) EndDay = (31) SchWeekRef = ("ManufacturingEscalatorWk") ..</v>
      </c>
      <c r="E75" s="2" t="s">
        <v>1151</v>
      </c>
      <c r="F75" t="str">
        <f t="shared" si="12"/>
        <v>Fraction</v>
      </c>
      <c r="G75">
        <v>12</v>
      </c>
      <c r="H75">
        <v>31</v>
      </c>
      <c r="I75" t="s">
        <v>1117</v>
      </c>
    </row>
    <row r="76" spans="1:9" x14ac:dyDescent="0.25">
      <c r="A76" t="str">
        <f t="shared" si="4"/>
        <v>Schedule "OfficeOccupancy"  Type = "Fraction"  EndMonth = (12) EndDay = (31) SchWeekRef = ("OfficeOccupancyWk") ..</v>
      </c>
      <c r="B76" s="1" t="s">
        <v>623</v>
      </c>
      <c r="C76" t="str">
        <f t="shared" si="5"/>
        <v xml:space="preserve">Schedule "OfficeOccupancy"  Type = "Fraction" </v>
      </c>
      <c r="D76" t="str">
        <f t="shared" si="6"/>
        <v xml:space="preserve"> EndMonth = (12) EndDay = (31) SchWeekRef = ("OfficeOccupancyWk") ..</v>
      </c>
      <c r="E76" s="2" t="s">
        <v>381</v>
      </c>
      <c r="F76" t="str">
        <f t="shared" si="12"/>
        <v>Fraction</v>
      </c>
      <c r="G76">
        <v>12</v>
      </c>
      <c r="H76">
        <v>31</v>
      </c>
      <c r="I76" t="s">
        <v>296</v>
      </c>
    </row>
    <row r="77" spans="1:9" x14ac:dyDescent="0.25">
      <c r="A77" t="str">
        <f t="shared" si="4"/>
        <v>Schedule "OfficeLights"  Type = "Fraction"  EndMonth = (12) EndDay = (31) SchWeekRef = ("OfficeLightsWk") ..</v>
      </c>
      <c r="B77" s="1" t="s">
        <v>623</v>
      </c>
      <c r="C77" t="str">
        <f t="shared" si="5"/>
        <v xml:space="preserve">Schedule "OfficeLights"  Type = "Fraction" </v>
      </c>
      <c r="D77" t="str">
        <f t="shared" si="6"/>
        <v xml:space="preserve"> EndMonth = (12) EndDay = (31) SchWeekRef = ("OfficeLightsWk") ..</v>
      </c>
      <c r="E77" s="2" t="s">
        <v>595</v>
      </c>
      <c r="F77" t="str">
        <f t="shared" si="12"/>
        <v>Fraction</v>
      </c>
      <c r="G77">
        <v>12</v>
      </c>
      <c r="H77">
        <v>31</v>
      </c>
      <c r="I77" t="s">
        <v>484</v>
      </c>
    </row>
    <row r="78" spans="1:9" x14ac:dyDescent="0.25">
      <c r="A78" t="str">
        <f t="shared" si="4"/>
        <v>Schedule "OfficeReceptacle"  Type = "Fraction"  EndMonth = (12) EndDay = (31) SchWeekRef = ("OfficeReceptacleWk") ..</v>
      </c>
      <c r="B78" s="1" t="s">
        <v>623</v>
      </c>
      <c r="C78" t="str">
        <f t="shared" si="5"/>
        <v xml:space="preserve">Schedule "OfficeReceptacle"  Type = "Fraction" </v>
      </c>
      <c r="D78" t="str">
        <f t="shared" si="6"/>
        <v xml:space="preserve"> EndMonth = (12) EndDay = (31) SchWeekRef = ("OfficeReceptacleWk") ..</v>
      </c>
      <c r="E78" s="2" t="s">
        <v>382</v>
      </c>
      <c r="F78" t="str">
        <f t="shared" si="12"/>
        <v>Fraction</v>
      </c>
      <c r="G78">
        <v>12</v>
      </c>
      <c r="H78">
        <v>31</v>
      </c>
      <c r="I78" t="s">
        <v>297</v>
      </c>
    </row>
    <row r="79" spans="1:9" x14ac:dyDescent="0.25">
      <c r="A79" t="str">
        <f t="shared" si="4"/>
        <v>Schedule "OfficeHVACAvail"  Type = "OnOff"  EndMonth = (12) EndDay = (31) SchWeekRef = ("OfficeHVACAvailWk") ..</v>
      </c>
      <c r="B79" s="1" t="s">
        <v>623</v>
      </c>
      <c r="C79" t="str">
        <f t="shared" si="5"/>
        <v xml:space="preserve">Schedule "OfficeHVACAvail"  Type = "OnOff" </v>
      </c>
      <c r="D79" t="str">
        <f t="shared" si="6"/>
        <v xml:space="preserve"> EndMonth = (12) EndDay = (31) SchWeekRef = ("OfficeHVACAvailWk") ..</v>
      </c>
      <c r="E79" s="2" t="s">
        <v>573</v>
      </c>
      <c r="F79" t="str">
        <f t="shared" si="12"/>
        <v>OnOff</v>
      </c>
      <c r="G79">
        <v>12</v>
      </c>
      <c r="H79">
        <v>31</v>
      </c>
      <c r="I79" t="s">
        <v>536</v>
      </c>
    </row>
    <row r="80" spans="1:9" x14ac:dyDescent="0.25">
      <c r="A80" t="str">
        <f t="shared" si="4"/>
        <v>Schedule "OfficeServiceHotWater"  Type = "Fraction"  EndMonth = (12) EndDay = (31) SchWeekRef = ("OfficeServiceHotWaterWk") ..</v>
      </c>
      <c r="B80" s="1" t="s">
        <v>623</v>
      </c>
      <c r="C80" t="str">
        <f t="shared" si="5"/>
        <v xml:space="preserve">Schedule "OfficeServiceHotWater"  Type = "Fraction" </v>
      </c>
      <c r="D80" t="str">
        <f t="shared" si="6"/>
        <v xml:space="preserve"> EndMonth = (12) EndDay = (31) SchWeekRef = ("OfficeServiceHotWaterWk") ..</v>
      </c>
      <c r="E80" s="2" t="s">
        <v>383</v>
      </c>
      <c r="F80" t="str">
        <f t="shared" si="12"/>
        <v>Fraction</v>
      </c>
      <c r="G80">
        <v>12</v>
      </c>
      <c r="H80">
        <v>31</v>
      </c>
      <c r="I80" t="s">
        <v>298</v>
      </c>
    </row>
    <row r="81" spans="1:9" x14ac:dyDescent="0.25">
      <c r="A81" t="str">
        <f t="shared" si="4"/>
        <v>Schedule "OfficeElevator"  Type = "Fraction"  EndMonth = (12) EndDay = (31) SchWeekRef = ("OfficeElevatorWk") ..</v>
      </c>
      <c r="B81" s="1" t="s">
        <v>623</v>
      </c>
      <c r="C81" t="str">
        <f t="shared" si="5"/>
        <v xml:space="preserve">Schedule "OfficeElevator"  Type = "Fraction" </v>
      </c>
      <c r="D81" t="str">
        <f t="shared" si="6"/>
        <v xml:space="preserve"> EndMonth = (12) EndDay = (31) SchWeekRef = ("OfficeElevatorWk") ..</v>
      </c>
      <c r="E81" s="2" t="s">
        <v>384</v>
      </c>
      <c r="F81" t="str">
        <f t="shared" si="12"/>
        <v>Fraction</v>
      </c>
      <c r="G81">
        <v>12</v>
      </c>
      <c r="H81">
        <v>31</v>
      </c>
      <c r="I81" t="s">
        <v>299</v>
      </c>
    </row>
    <row r="82" spans="1:9" x14ac:dyDescent="0.25">
      <c r="A82" t="str">
        <f t="shared" si="4"/>
        <v>Schedule "OfficeRefrigeration"  Type = "Fraction"  EndMonth = (12) EndDay = (31) SchWeekRef = ("OfficeRefrigerationWk") ..</v>
      </c>
      <c r="B82" s="1" t="s">
        <v>623</v>
      </c>
      <c r="C82" t="str">
        <f t="shared" si="5"/>
        <v xml:space="preserve">Schedule "OfficeRefrigeration"  Type = "Fraction" </v>
      </c>
      <c r="D82" t="str">
        <f t="shared" si="6"/>
        <v xml:space="preserve"> EndMonth = (12) EndDay = (31) SchWeekRef = ("OfficeRefrigerationWk") ..</v>
      </c>
      <c r="E82" s="2" t="s">
        <v>385</v>
      </c>
      <c r="F82" t="str">
        <f t="shared" si="12"/>
        <v>Fraction</v>
      </c>
      <c r="G82">
        <v>12</v>
      </c>
      <c r="H82">
        <v>31</v>
      </c>
      <c r="I82" t="s">
        <v>300</v>
      </c>
    </row>
    <row r="83" spans="1:9" x14ac:dyDescent="0.25">
      <c r="A83" t="str">
        <f t="shared" si="4"/>
        <v>Schedule "OfficeHtgSetpt"  Type = "Temperature"  EndMonth = (12) EndDay = (31) SchWeekRef = ("OfficeHtgSetptWk") ..</v>
      </c>
      <c r="B83" s="1" t="s">
        <v>623</v>
      </c>
      <c r="C83" t="str">
        <f t="shared" si="5"/>
        <v xml:space="preserve">Schedule "OfficeHtgSetpt"  Type = "Temperature" </v>
      </c>
      <c r="D83" t="str">
        <f t="shared" si="6"/>
        <v xml:space="preserve"> EndMonth = (12) EndDay = (31) SchWeekRef = ("OfficeHtgSetptWk") ..</v>
      </c>
      <c r="E83" s="2" t="s">
        <v>1380</v>
      </c>
      <c r="F83" t="str">
        <f t="shared" si="12"/>
        <v>Temperature</v>
      </c>
      <c r="G83">
        <v>12</v>
      </c>
      <c r="H83">
        <v>31</v>
      </c>
      <c r="I83" t="s">
        <v>1269</v>
      </c>
    </row>
    <row r="84" spans="1:9" x14ac:dyDescent="0.25">
      <c r="A84" t="str">
        <f t="shared" ref="A84:A164" si="13">CONCATENATE(C84,D84)</f>
        <v>Schedule "OfficeClgSetpt"  Type = "Temperature"  EndMonth = (12) EndDay = (31) SchWeekRef = ("OfficeClgSetptWk") ..</v>
      </c>
      <c r="B84" s="1" t="s">
        <v>623</v>
      </c>
      <c r="C84" t="str">
        <f t="shared" ref="C84:C164" si="14">CONCATENATE("Schedule """,E84,"""  Type = """,F84,""" ")</f>
        <v xml:space="preserve">Schedule "OfficeClgSetpt"  Type = "Temperature" </v>
      </c>
      <c r="D84" t="str">
        <f t="shared" si="6"/>
        <v xml:space="preserve"> EndMonth = (12) EndDay = (31) SchWeekRef = ("OfficeClgSetptWk") ..</v>
      </c>
      <c r="E84" s="2" t="s">
        <v>1381</v>
      </c>
      <c r="F84" t="str">
        <f t="shared" si="12"/>
        <v>Temperature</v>
      </c>
      <c r="G84">
        <v>12</v>
      </c>
      <c r="H84">
        <v>31</v>
      </c>
      <c r="I84" t="s">
        <v>1273</v>
      </c>
    </row>
    <row r="85" spans="1:9" x14ac:dyDescent="0.25">
      <c r="A85" t="str">
        <f t="shared" si="13"/>
        <v>Schedule "OfficeInfiltration"  Type = "Fraction"  EndMonth = (12) EndDay = (31) SchWeekRef = ("OfficeInfiltrationWk") ..</v>
      </c>
      <c r="B85" s="1" t="s">
        <v>623</v>
      </c>
      <c r="C85" t="str">
        <f t="shared" si="14"/>
        <v xml:space="preserve">Schedule "OfficeInfiltration"  Type = "Fraction" </v>
      </c>
      <c r="D85" t="str">
        <f t="shared" si="6"/>
        <v xml:space="preserve"> EndMonth = (12) EndDay = (31) SchWeekRef = ("OfficeInfiltrationWk") ..</v>
      </c>
      <c r="E85" s="2" t="s">
        <v>386</v>
      </c>
      <c r="F85" t="str">
        <f t="shared" si="12"/>
        <v>Fraction</v>
      </c>
      <c r="G85">
        <v>12</v>
      </c>
      <c r="H85">
        <v>31</v>
      </c>
      <c r="I85" t="s">
        <v>301</v>
      </c>
    </row>
    <row r="86" spans="1:9" x14ac:dyDescent="0.25">
      <c r="A86" t="str">
        <f t="shared" si="13"/>
        <v>Schedule "OfficeEscalator"  Type = "Fraction"  EndMonth = (12) EndDay = (31) SchWeekRef = ("OfficeEscalatorWk") ..</v>
      </c>
      <c r="B86" s="1" t="s">
        <v>623</v>
      </c>
      <c r="C86" t="str">
        <f t="shared" si="14"/>
        <v xml:space="preserve">Schedule "OfficeEscalator"  Type = "Fraction" </v>
      </c>
      <c r="D86" t="str">
        <f t="shared" si="6"/>
        <v xml:space="preserve"> EndMonth = (12) EndDay = (31) SchWeekRef = ("OfficeEscalatorWk") ..</v>
      </c>
      <c r="E86" s="2" t="s">
        <v>621</v>
      </c>
      <c r="F86" t="str">
        <f t="shared" si="12"/>
        <v>Fraction</v>
      </c>
      <c r="G86">
        <v>12</v>
      </c>
      <c r="H86">
        <v>31</v>
      </c>
      <c r="I86" t="s">
        <v>608</v>
      </c>
    </row>
    <row r="87" spans="1:9" x14ac:dyDescent="0.25">
      <c r="A87" t="str">
        <f t="shared" si="13"/>
        <v>Schedule "OfficeWtrHtrSetpt"  Type = "Temperature"  EndMonth = (12) EndDay = (31) SchWeekRef = ("OfficeWtrHtrSetptWk") ..</v>
      </c>
      <c r="B87" s="1" t="s">
        <v>623</v>
      </c>
      <c r="C87" t="str">
        <f t="shared" si="14"/>
        <v xml:space="preserve">Schedule "OfficeWtrHtrSetpt"  Type = "Temperature" </v>
      </c>
      <c r="D87" t="str">
        <f t="shared" si="6"/>
        <v xml:space="preserve"> EndMonth = (12) EndDay = (31) SchWeekRef = ("OfficeWtrHtrSetptWk") ..</v>
      </c>
      <c r="E87" s="2" t="s">
        <v>1382</v>
      </c>
      <c r="F87" t="str">
        <f t="shared" si="12"/>
        <v>Temperature</v>
      </c>
      <c r="G87">
        <v>12</v>
      </c>
      <c r="H87">
        <v>31</v>
      </c>
      <c r="I87" t="s">
        <v>1277</v>
      </c>
    </row>
    <row r="88" spans="1:9" x14ac:dyDescent="0.25">
      <c r="A88" t="str">
        <f t="shared" si="13"/>
        <v>Schedule "OfficeGasEquip"  Type = "Fraction"  EndMonth = (12) EndDay = (31) SchWeekRef = ("OfficeGasEquipWk") ..</v>
      </c>
      <c r="B88" s="1" t="s">
        <v>623</v>
      </c>
      <c r="C88" t="str">
        <f t="shared" si="14"/>
        <v xml:space="preserve">Schedule "OfficeGasEquip"  Type = "Fraction" </v>
      </c>
      <c r="D88" t="str">
        <f t="shared" si="6"/>
        <v xml:space="preserve"> EndMonth = (12) EndDay = (31) SchWeekRef = ("OfficeGasEquipWk") ..</v>
      </c>
      <c r="E88" s="2" t="s">
        <v>1108</v>
      </c>
      <c r="F88" t="str">
        <f t="shared" si="12"/>
        <v>Fraction</v>
      </c>
      <c r="G88">
        <v>12</v>
      </c>
      <c r="H88">
        <v>31</v>
      </c>
      <c r="I88" t="s">
        <v>1107</v>
      </c>
    </row>
    <row r="89" spans="1:9" x14ac:dyDescent="0.25">
      <c r="A89" t="str">
        <f t="shared" si="13"/>
        <v>Schedule "ParkingOccupancy"  Type = "Fraction"  EndMonth = (12) EndDay = (31) SchWeekRef = ("ParkingOccupancyWk") ..</v>
      </c>
      <c r="B89" s="1" t="s">
        <v>623</v>
      </c>
      <c r="C89" t="str">
        <f t="shared" si="14"/>
        <v xml:space="preserve">Schedule "ParkingOccupancy"  Type = "Fraction" </v>
      </c>
      <c r="D89" t="str">
        <f t="shared" si="6"/>
        <v xml:space="preserve"> EndMonth = (12) EndDay = (31) SchWeekRef = ("ParkingOccupancyWk") ..</v>
      </c>
      <c r="E89" s="2" t="s">
        <v>387</v>
      </c>
      <c r="F89" t="str">
        <f t="shared" si="12"/>
        <v>Fraction</v>
      </c>
      <c r="G89">
        <v>12</v>
      </c>
      <c r="H89">
        <v>31</v>
      </c>
      <c r="I89" t="s">
        <v>302</v>
      </c>
    </row>
    <row r="90" spans="1:9" x14ac:dyDescent="0.25">
      <c r="A90" t="str">
        <f t="shared" si="13"/>
        <v>Schedule "ParkingLights"  Type = "Fraction"  EndMonth = (12) EndDay = (31) SchWeekRef = ("ParkingLightsWk") ..</v>
      </c>
      <c r="B90" s="1" t="s">
        <v>623</v>
      </c>
      <c r="C90" t="str">
        <f t="shared" si="14"/>
        <v xml:space="preserve">Schedule "ParkingLights"  Type = "Fraction" </v>
      </c>
      <c r="D90" t="str">
        <f t="shared" si="6"/>
        <v xml:space="preserve"> EndMonth = (12) EndDay = (31) SchWeekRef = ("ParkingLightsWk") ..</v>
      </c>
      <c r="E90" s="2" t="s">
        <v>596</v>
      </c>
      <c r="F90" t="str">
        <f t="shared" si="12"/>
        <v>Fraction</v>
      </c>
      <c r="G90">
        <v>12</v>
      </c>
      <c r="H90">
        <v>31</v>
      </c>
      <c r="I90" t="s">
        <v>488</v>
      </c>
    </row>
    <row r="91" spans="1:9" x14ac:dyDescent="0.25">
      <c r="A91" t="str">
        <f t="shared" si="13"/>
        <v>Schedule "ParkingReceptacle"  Type = "Fraction"  EndMonth = (12) EndDay = (31) SchWeekRef = ("ParkingReceptacleWk") ..</v>
      </c>
      <c r="B91" s="1" t="s">
        <v>623</v>
      </c>
      <c r="C91" t="str">
        <f t="shared" si="14"/>
        <v xml:space="preserve">Schedule "ParkingReceptacle"  Type = "Fraction" </v>
      </c>
      <c r="D91" t="str">
        <f t="shared" si="6"/>
        <v xml:space="preserve"> EndMonth = (12) EndDay = (31) SchWeekRef = ("ParkingReceptacleWk") ..</v>
      </c>
      <c r="E91" s="2" t="s">
        <v>388</v>
      </c>
      <c r="F91" t="str">
        <f t="shared" si="12"/>
        <v>Fraction</v>
      </c>
      <c r="G91">
        <v>12</v>
      </c>
      <c r="H91">
        <v>31</v>
      </c>
      <c r="I91" t="s">
        <v>303</v>
      </c>
    </row>
    <row r="92" spans="1:9" x14ac:dyDescent="0.25">
      <c r="A92" t="str">
        <f t="shared" si="13"/>
        <v>Schedule "ParkingHVACAvail"  Type = "OnOff"  EndMonth = (12) EndDay = (31) SchWeekRef = ("ParkingHVACAvailWk") ..</v>
      </c>
      <c r="B92" s="1" t="s">
        <v>623</v>
      </c>
      <c r="C92" t="str">
        <f t="shared" si="14"/>
        <v xml:space="preserve">Schedule "ParkingHVACAvail"  Type = "OnOff" </v>
      </c>
      <c r="D92" t="str">
        <f t="shared" si="6"/>
        <v xml:space="preserve"> EndMonth = (12) EndDay = (31) SchWeekRef = ("ParkingHVACAvailWk") ..</v>
      </c>
      <c r="E92" s="2" t="s">
        <v>574</v>
      </c>
      <c r="F92" t="str">
        <f t="shared" si="12"/>
        <v>OnOff</v>
      </c>
      <c r="G92">
        <v>12</v>
      </c>
      <c r="H92">
        <v>31</v>
      </c>
      <c r="I92" t="s">
        <v>540</v>
      </c>
    </row>
    <row r="93" spans="1:9" x14ac:dyDescent="0.25">
      <c r="A93" t="str">
        <f t="shared" si="13"/>
        <v>Schedule "ParkingServiceHotWater"  Type = "Fraction"  EndMonth = (12) EndDay = (31) SchWeekRef = ("ParkingServiceHotWaterWk") ..</v>
      </c>
      <c r="B93" s="1" t="s">
        <v>623</v>
      </c>
      <c r="C93" t="str">
        <f t="shared" si="14"/>
        <v xml:space="preserve">Schedule "ParkingServiceHotWater"  Type = "Fraction" </v>
      </c>
      <c r="D93" t="str">
        <f t="shared" si="6"/>
        <v xml:space="preserve"> EndMonth = (12) EndDay = (31) SchWeekRef = ("ParkingServiceHotWaterWk") ..</v>
      </c>
      <c r="E93" s="2" t="s">
        <v>389</v>
      </c>
      <c r="F93" t="str">
        <f t="shared" si="12"/>
        <v>Fraction</v>
      </c>
      <c r="G93">
        <v>12</v>
      </c>
      <c r="H93">
        <v>31</v>
      </c>
      <c r="I93" t="s">
        <v>304</v>
      </c>
    </row>
    <row r="94" spans="1:9" x14ac:dyDescent="0.25">
      <c r="A94" t="str">
        <f t="shared" si="13"/>
        <v>Schedule "ParkingElevator"  Type = "Fraction"  EndMonth = (12) EndDay = (31) SchWeekRef = ("ParkingElevatorWk") ..</v>
      </c>
      <c r="B94" s="1" t="s">
        <v>623</v>
      </c>
      <c r="C94" t="str">
        <f t="shared" si="14"/>
        <v xml:space="preserve">Schedule "ParkingElevator"  Type = "Fraction" </v>
      </c>
      <c r="D94" t="str">
        <f t="shared" si="6"/>
        <v xml:space="preserve"> EndMonth = (12) EndDay = (31) SchWeekRef = ("ParkingElevatorWk") ..</v>
      </c>
      <c r="E94" s="2" t="s">
        <v>390</v>
      </c>
      <c r="F94" t="str">
        <f t="shared" si="12"/>
        <v>Fraction</v>
      </c>
      <c r="G94">
        <v>12</v>
      </c>
      <c r="H94">
        <v>31</v>
      </c>
      <c r="I94" t="s">
        <v>305</v>
      </c>
    </row>
    <row r="95" spans="1:9" x14ac:dyDescent="0.25">
      <c r="A95" t="str">
        <f t="shared" si="13"/>
        <v>Schedule "ParkingHtgSetpt"  Type = "Temperature"  EndMonth = (12) EndDay = (31) SchWeekRef = ("ParkingHtgSetptWk") ..</v>
      </c>
      <c r="B95" s="1" t="s">
        <v>623</v>
      </c>
      <c r="C95" t="str">
        <f t="shared" si="14"/>
        <v xml:space="preserve">Schedule "ParkingHtgSetpt"  Type = "Temperature" </v>
      </c>
      <c r="D95" t="str">
        <f t="shared" si="6"/>
        <v xml:space="preserve"> EndMonth = (12) EndDay = (31) SchWeekRef = ("ParkingHtgSetptWk") ..</v>
      </c>
      <c r="E95" s="2" t="s">
        <v>1383</v>
      </c>
      <c r="F95" t="str">
        <f t="shared" si="12"/>
        <v>Temperature</v>
      </c>
      <c r="G95">
        <v>12</v>
      </c>
      <c r="H95">
        <v>31</v>
      </c>
      <c r="I95" t="s">
        <v>1281</v>
      </c>
    </row>
    <row r="96" spans="1:9" x14ac:dyDescent="0.25">
      <c r="A96" t="str">
        <f t="shared" si="13"/>
        <v>Schedule "ParkingClgSetpt"  Type = "Temperature"  EndMonth = (12) EndDay = (31) SchWeekRef = ("ParkingClgSetptWk") ..</v>
      </c>
      <c r="B96" s="1" t="s">
        <v>623</v>
      </c>
      <c r="C96" t="str">
        <f t="shared" si="14"/>
        <v xml:space="preserve">Schedule "ParkingClgSetpt"  Type = "Temperature" </v>
      </c>
      <c r="D96" t="str">
        <f t="shared" si="6"/>
        <v xml:space="preserve"> EndMonth = (12) EndDay = (31) SchWeekRef = ("ParkingClgSetptWk") ..</v>
      </c>
      <c r="E96" s="2" t="s">
        <v>1384</v>
      </c>
      <c r="F96" t="str">
        <f t="shared" si="12"/>
        <v>Temperature</v>
      </c>
      <c r="G96">
        <v>12</v>
      </c>
      <c r="H96">
        <v>31</v>
      </c>
      <c r="I96" t="s">
        <v>1285</v>
      </c>
    </row>
    <row r="97" spans="1:9" x14ac:dyDescent="0.25">
      <c r="A97" t="str">
        <f t="shared" si="13"/>
        <v>Schedule "ParkingInfiltration"  Type = "Fraction"  EndMonth = (12) EndDay = (31) SchWeekRef = ("ParkingInfiltrationWk") ..</v>
      </c>
      <c r="B97" s="1" t="s">
        <v>623</v>
      </c>
      <c r="C97" t="str">
        <f t="shared" si="14"/>
        <v xml:space="preserve">Schedule "ParkingInfiltration"  Type = "Fraction" </v>
      </c>
      <c r="D97" t="str">
        <f t="shared" si="6"/>
        <v xml:space="preserve"> EndMonth = (12) EndDay = (31) SchWeekRef = ("ParkingInfiltrationWk") ..</v>
      </c>
      <c r="E97" s="2" t="s">
        <v>391</v>
      </c>
      <c r="F97" t="str">
        <f t="shared" si="12"/>
        <v>Fraction</v>
      </c>
      <c r="G97">
        <v>12</v>
      </c>
      <c r="H97">
        <v>31</v>
      </c>
      <c r="I97" t="s">
        <v>306</v>
      </c>
    </row>
    <row r="98" spans="1:9" x14ac:dyDescent="0.25">
      <c r="A98" t="str">
        <f t="shared" si="13"/>
        <v>Schedule "ParkingEscalator"  Type = "Fraction"  EndMonth = (12) EndDay = (31) SchWeekRef = ("ParkingEscalatorWk") ..</v>
      </c>
      <c r="B98" s="1" t="s">
        <v>623</v>
      </c>
      <c r="C98" t="str">
        <f t="shared" si="14"/>
        <v xml:space="preserve">Schedule "ParkingEscalator"  Type = "Fraction" </v>
      </c>
      <c r="D98" t="str">
        <f t="shared" si="6"/>
        <v xml:space="preserve"> EndMonth = (12) EndDay = (31) SchWeekRef = ("ParkingEscalatorWk") ..</v>
      </c>
      <c r="E98" s="2" t="s">
        <v>1152</v>
      </c>
      <c r="F98" t="str">
        <f t="shared" si="12"/>
        <v>Fraction</v>
      </c>
      <c r="G98">
        <v>12</v>
      </c>
      <c r="H98">
        <v>31</v>
      </c>
      <c r="I98" t="s">
        <v>1121</v>
      </c>
    </row>
    <row r="99" spans="1:9" x14ac:dyDescent="0.25">
      <c r="A99" t="str">
        <f t="shared" si="13"/>
        <v>Schedule "ParkingGasEquip"  Type = "Fraction"  EndMonth = (12) EndDay = (31) SchWeekRef = ("ParkingGasEquipWk") ..</v>
      </c>
      <c r="B99" s="1" t="s">
        <v>623</v>
      </c>
      <c r="C99" t="str">
        <f t="shared" si="14"/>
        <v xml:space="preserve">Schedule "ParkingGasEquip"  Type = "Fraction" </v>
      </c>
      <c r="D99" t="str">
        <f t="shared" si="6"/>
        <v xml:space="preserve"> EndMonth = (12) EndDay = (31) SchWeekRef = ("ParkingGasEquipWk") ..</v>
      </c>
      <c r="E99" s="2" t="s">
        <v>1177</v>
      </c>
      <c r="F99" t="str">
        <f t="shared" si="12"/>
        <v>Fraction</v>
      </c>
      <c r="G99">
        <v>12</v>
      </c>
      <c r="H99">
        <v>31</v>
      </c>
      <c r="I99" t="s">
        <v>1169</v>
      </c>
    </row>
    <row r="100" spans="1:9" x14ac:dyDescent="0.25">
      <c r="A100" t="str">
        <f t="shared" si="13"/>
        <v>Schedule "ParkingRefrigeration"  Type = "Fraction"  EndMonth = (12) EndDay = (31) SchWeekRef = ("ParkingRefrigerationWk") ..</v>
      </c>
      <c r="B100" s="1" t="s">
        <v>623</v>
      </c>
      <c r="C100" t="str">
        <f t="shared" si="14"/>
        <v xml:space="preserve">Schedule "ParkingRefrigeration"  Type = "Fraction" </v>
      </c>
      <c r="D100" t="str">
        <f t="shared" si="6"/>
        <v xml:space="preserve"> EndMonth = (12) EndDay = (31) SchWeekRef = ("ParkingRefrigerationWk") ..</v>
      </c>
      <c r="E100" s="2" t="s">
        <v>1178</v>
      </c>
      <c r="F100" t="str">
        <f t="shared" si="12"/>
        <v>Fraction</v>
      </c>
      <c r="G100">
        <v>12</v>
      </c>
      <c r="H100">
        <v>31</v>
      </c>
      <c r="I100" t="s">
        <v>1170</v>
      </c>
    </row>
    <row r="101" spans="1:9" x14ac:dyDescent="0.25">
      <c r="A101" t="str">
        <f t="shared" si="13"/>
        <v>Schedule "ParkingWtrHtrSetpt"  Type = "Temperature"  EndMonth = (12) EndDay = (31) SchWeekRef = ("ParkingWtrHtrSetptWk") ..</v>
      </c>
      <c r="B101" s="1" t="s">
        <v>623</v>
      </c>
      <c r="C101" t="str">
        <f t="shared" si="14"/>
        <v xml:space="preserve">Schedule "ParkingWtrHtrSetpt"  Type = "Temperature" </v>
      </c>
      <c r="D101" t="str">
        <f t="shared" si="6"/>
        <v xml:space="preserve"> EndMonth = (12) EndDay = (31) SchWeekRef = ("ParkingWtrHtrSetptWk") ..</v>
      </c>
      <c r="E101" s="2" t="s">
        <v>1385</v>
      </c>
      <c r="F101" t="str">
        <f t="shared" ref="F101:F132" si="15">IF(ISNUMBER(FIND("HVAC",E101)),"OnOff",IF(ISNUMBER(FIND("HtgSetpt",E101)),"Temperature",IF(ISNUMBER(FIND("ClgSetpt",E101)),"Temperature",IF(ISNUMBER(FIND("WaterMain",E101)),"Temperature",IF(ISNUMBER(FIND("WtrHtrSetpt",E101)),"Temperature","Fraction")))))</f>
        <v>Temperature</v>
      </c>
      <c r="G101">
        <v>12</v>
      </c>
      <c r="H101">
        <v>31</v>
      </c>
      <c r="I101" t="s">
        <v>1289</v>
      </c>
    </row>
    <row r="102" spans="1:9" x14ac:dyDescent="0.25">
      <c r="A102" t="str">
        <f t="shared" si="13"/>
        <v>Schedule "ResidentialCommonOccupancy"  Type = "Fraction"  EndMonth = (12) EndDay = (31) SchWeekRef = ("ResidentialCommonOccupancyWk") ..</v>
      </c>
      <c r="B102" s="1" t="s">
        <v>623</v>
      </c>
      <c r="C102" t="str">
        <f t="shared" si="14"/>
        <v xml:space="preserve">Schedule "ResidentialCommonOccupancy"  Type = "Fraction" </v>
      </c>
      <c r="D102" t="str">
        <f t="shared" si="6"/>
        <v xml:space="preserve"> EndMonth = (12) EndDay = (31) SchWeekRef = ("ResidentialCommonOccupancyWk") ..</v>
      </c>
      <c r="E102" s="2" t="s">
        <v>392</v>
      </c>
      <c r="F102" t="str">
        <f t="shared" si="15"/>
        <v>Fraction</v>
      </c>
      <c r="G102">
        <v>12</v>
      </c>
      <c r="H102">
        <v>31</v>
      </c>
      <c r="I102" t="s">
        <v>307</v>
      </c>
    </row>
    <row r="103" spans="1:9" x14ac:dyDescent="0.25">
      <c r="A103" t="str">
        <f t="shared" si="13"/>
        <v>Schedule "ResidentialCommonLights"  Type = "Fraction"  EndMonth = (12) EndDay = (31) SchWeekRef = ("ResidentialCommonLightsWk") ..</v>
      </c>
      <c r="B103" s="1" t="s">
        <v>623</v>
      </c>
      <c r="C103" t="str">
        <f t="shared" si="14"/>
        <v xml:space="preserve">Schedule "ResidentialCommonLights"  Type = "Fraction" </v>
      </c>
      <c r="D103" t="str">
        <f t="shared" ref="D103:D181" si="16">IF(E103="DataReceptacle",CONCATENATE($G$1,G103,",",J103,",",M103,",",P103,",",S103,",",V103,",",Y103,",",AB103,",",AE103,",",AH103,",",AK103,",",AN103,$H$1,H103,",",K103,",",N103,",",Q103,",",T103,",",W103,",",Z103,",",AC103,",",AF103,",",AI103,",",AL103,",",AO103,$I$1,I103,""", """,L103,""", """,O103,""", """,R103,""", """,U103,""", """,X103,""", """,AA103,""", """,AD103,""", """,AG103,""", """,AJ103,""", """,AM103,""", """,AP103,""") .."),IF(ISNUMBER(SEARCH("WaterMainCZ",E103)),CONCATENATE($G$1,G103,",",J103,",",M103,",",P103,",",S103,",",V103,",",Y103,",",AB103,",",AE103,",",AH103,",",AK103,",",AN103,$H$1,H103,",",K103,",",N103,",",Q103,",",T103,",",W103,",",Z103,",",AC103,",",AF103,",",AI103,",",AL103,",",AO103,$I$1,I103,""", """,L103,""", """,O103,""", """,R103,""", """,U103,""", """,X103,""", """,AA103,""", """,AD103,""", """,AG103,""", """,AJ103,""", """,AM103,""", """,AP103,""") .."),CONCATENATE($G$1,G103,$H$1,H103,$I$1,I103,""") ..")))</f>
        <v xml:space="preserve"> EndMonth = (12) EndDay = (31) SchWeekRef = ("ResidentialCommonLightsWk") ..</v>
      </c>
      <c r="E103" s="2" t="s">
        <v>597</v>
      </c>
      <c r="F103" t="str">
        <f t="shared" si="15"/>
        <v>Fraction</v>
      </c>
      <c r="G103">
        <v>12</v>
      </c>
      <c r="H103">
        <v>31</v>
      </c>
      <c r="I103" t="s">
        <v>492</v>
      </c>
    </row>
    <row r="104" spans="1:9" x14ac:dyDescent="0.25">
      <c r="A104" t="str">
        <f t="shared" si="13"/>
        <v>Schedule "ResidentialCommonReceptacle"  Type = "Fraction"  EndMonth = (12) EndDay = (31) SchWeekRef = ("ResidentialCommonReceptacleWk") ..</v>
      </c>
      <c r="B104" s="1" t="s">
        <v>623</v>
      </c>
      <c r="C104" t="str">
        <f t="shared" si="14"/>
        <v xml:space="preserve">Schedule "ResidentialCommonReceptacle"  Type = "Fraction" </v>
      </c>
      <c r="D104" t="str">
        <f t="shared" si="16"/>
        <v xml:space="preserve"> EndMonth = (12) EndDay = (31) SchWeekRef = ("ResidentialCommonReceptacleWk") ..</v>
      </c>
      <c r="E104" s="2" t="s">
        <v>393</v>
      </c>
      <c r="F104" t="str">
        <f t="shared" si="15"/>
        <v>Fraction</v>
      </c>
      <c r="G104">
        <v>12</v>
      </c>
      <c r="H104">
        <v>31</v>
      </c>
      <c r="I104" t="s">
        <v>308</v>
      </c>
    </row>
    <row r="105" spans="1:9" x14ac:dyDescent="0.25">
      <c r="A105" t="str">
        <f t="shared" si="13"/>
        <v>Schedule "ResidentialCommonHVACAvail"  Type = "OnOff"  EndMonth = (12) EndDay = (31) SchWeekRef = ("ResidentialCommonHVACAvailWk") ..</v>
      </c>
      <c r="B105" s="1" t="s">
        <v>623</v>
      </c>
      <c r="C105" t="str">
        <f t="shared" si="14"/>
        <v xml:space="preserve">Schedule "ResidentialCommonHVACAvail"  Type = "OnOff" </v>
      </c>
      <c r="D105" t="str">
        <f t="shared" si="16"/>
        <v xml:space="preserve"> EndMonth = (12) EndDay = (31) SchWeekRef = ("ResidentialCommonHVACAvailWk") ..</v>
      </c>
      <c r="E105" s="2" t="s">
        <v>575</v>
      </c>
      <c r="F105" t="str">
        <f t="shared" si="15"/>
        <v>OnOff</v>
      </c>
      <c r="G105">
        <v>12</v>
      </c>
      <c r="H105">
        <v>31</v>
      </c>
      <c r="I105" t="s">
        <v>544</v>
      </c>
    </row>
    <row r="106" spans="1:9" x14ac:dyDescent="0.25">
      <c r="A106" t="str">
        <f t="shared" si="13"/>
        <v>Schedule "ResidentialCommonServiceHotWater"  Type = "Fraction"  EndMonth = (12) EndDay = (31) SchWeekRef = ("ResidentialCommonServiceHotWaterWk") ..</v>
      </c>
      <c r="B106" s="1" t="s">
        <v>623</v>
      </c>
      <c r="C106" t="str">
        <f t="shared" si="14"/>
        <v xml:space="preserve">Schedule "ResidentialCommonServiceHotWater"  Type = "Fraction" </v>
      </c>
      <c r="D106" t="str">
        <f t="shared" si="16"/>
        <v xml:space="preserve"> EndMonth = (12) EndDay = (31) SchWeekRef = ("ResidentialCommonServiceHotWaterWk") ..</v>
      </c>
      <c r="E106" s="2" t="s">
        <v>394</v>
      </c>
      <c r="F106" t="str">
        <f t="shared" si="15"/>
        <v>Fraction</v>
      </c>
      <c r="G106">
        <v>12</v>
      </c>
      <c r="H106">
        <v>31</v>
      </c>
      <c r="I106" t="s">
        <v>309</v>
      </c>
    </row>
    <row r="107" spans="1:9" x14ac:dyDescent="0.25">
      <c r="A107" t="str">
        <f t="shared" si="13"/>
        <v>Schedule "ResidentialCommonGasEquip"  Type = "Fraction"  EndMonth = (12) EndDay = (31) SchWeekRef = ("ResidentialCommonGasEquipWk") ..</v>
      </c>
      <c r="B107" s="1" t="s">
        <v>623</v>
      </c>
      <c r="C107" t="str">
        <f t="shared" si="14"/>
        <v xml:space="preserve">Schedule "ResidentialCommonGasEquip"  Type = "Fraction" </v>
      </c>
      <c r="D107" t="str">
        <f t="shared" si="16"/>
        <v xml:space="preserve"> EndMonth = (12) EndDay = (31) SchWeekRef = ("ResidentialCommonGasEquipWk") ..</v>
      </c>
      <c r="E107" s="2" t="s">
        <v>585</v>
      </c>
      <c r="F107" t="str">
        <f t="shared" si="15"/>
        <v>Fraction</v>
      </c>
      <c r="G107">
        <v>12</v>
      </c>
      <c r="H107">
        <v>31</v>
      </c>
      <c r="I107" t="s">
        <v>444</v>
      </c>
    </row>
    <row r="108" spans="1:9" x14ac:dyDescent="0.25">
      <c r="A108" t="str">
        <f t="shared" si="13"/>
        <v>Schedule "ResidentialCommonHtgSetpt"  Type = "Temperature"  EndMonth = (12) EndDay = (31) SchWeekRef = ("ResidentialCommonHtgSetptWk") ..</v>
      </c>
      <c r="B108" s="1" t="s">
        <v>623</v>
      </c>
      <c r="C108" t="str">
        <f t="shared" si="14"/>
        <v xml:space="preserve">Schedule "ResidentialCommonHtgSetpt"  Type = "Temperature" </v>
      </c>
      <c r="D108" t="str">
        <f t="shared" si="16"/>
        <v xml:space="preserve"> EndMonth = (12) EndDay = (31) SchWeekRef = ("ResidentialCommonHtgSetptWk") ..</v>
      </c>
      <c r="E108" s="2" t="s">
        <v>1386</v>
      </c>
      <c r="F108" t="str">
        <f t="shared" si="15"/>
        <v>Temperature</v>
      </c>
      <c r="G108">
        <v>12</v>
      </c>
      <c r="H108">
        <v>31</v>
      </c>
      <c r="I108" t="s">
        <v>1293</v>
      </c>
    </row>
    <row r="109" spans="1:9" x14ac:dyDescent="0.25">
      <c r="A109" t="str">
        <f t="shared" si="13"/>
        <v>Schedule "ResidentialCommonClgSetpt"  Type = "Temperature"  EndMonth = (12) EndDay = (31) SchWeekRef = ("ResidentialCommonClgSetptWk") ..</v>
      </c>
      <c r="B109" s="1" t="s">
        <v>623</v>
      </c>
      <c r="C109" t="str">
        <f t="shared" si="14"/>
        <v xml:space="preserve">Schedule "ResidentialCommonClgSetpt"  Type = "Temperature" </v>
      </c>
      <c r="D109" t="str">
        <f t="shared" si="16"/>
        <v xml:space="preserve"> EndMonth = (12) EndDay = (31) SchWeekRef = ("ResidentialCommonClgSetptWk") ..</v>
      </c>
      <c r="E109" s="2" t="s">
        <v>1387</v>
      </c>
      <c r="F109" t="str">
        <f t="shared" si="15"/>
        <v>Temperature</v>
      </c>
      <c r="G109">
        <v>12</v>
      </c>
      <c r="H109">
        <v>31</v>
      </c>
      <c r="I109" t="s">
        <v>1297</v>
      </c>
    </row>
    <row r="110" spans="1:9" x14ac:dyDescent="0.25">
      <c r="A110" t="str">
        <f t="shared" si="13"/>
        <v>Schedule "ResidentialCommonInfiltration"  Type = "Fraction"  EndMonth = (12) EndDay = (31) SchWeekRef = ("ResidentialCommonInfiltrationWk") ..</v>
      </c>
      <c r="B110" s="1" t="s">
        <v>623</v>
      </c>
      <c r="C110" t="str">
        <f t="shared" si="14"/>
        <v xml:space="preserve">Schedule "ResidentialCommonInfiltration"  Type = "Fraction" </v>
      </c>
      <c r="D110" t="str">
        <f t="shared" si="16"/>
        <v xml:space="preserve"> EndMonth = (12) EndDay = (31) SchWeekRef = ("ResidentialCommonInfiltrationWk") ..</v>
      </c>
      <c r="E110" s="2" t="s">
        <v>395</v>
      </c>
      <c r="F110" t="str">
        <f t="shared" si="15"/>
        <v>Fraction</v>
      </c>
      <c r="G110">
        <v>12</v>
      </c>
      <c r="H110">
        <v>31</v>
      </c>
      <c r="I110" t="s">
        <v>310</v>
      </c>
    </row>
    <row r="111" spans="1:9" x14ac:dyDescent="0.25">
      <c r="A111" t="str">
        <f t="shared" si="13"/>
        <v>Schedule "ResidentialCommonWtrHtrSetpt"  Type = "Temperature"  EndMonth = (12) EndDay = (31) SchWeekRef = ("ResidentialCommonWtrHtrSetptWk") ..</v>
      </c>
      <c r="B111" s="1" t="s">
        <v>623</v>
      </c>
      <c r="C111" t="str">
        <f t="shared" si="14"/>
        <v xml:space="preserve">Schedule "ResidentialCommonWtrHtrSetpt"  Type = "Temperature" </v>
      </c>
      <c r="D111" t="str">
        <f t="shared" si="16"/>
        <v xml:space="preserve"> EndMonth = (12) EndDay = (31) SchWeekRef = ("ResidentialCommonWtrHtrSetptWk") ..</v>
      </c>
      <c r="E111" s="2" t="s">
        <v>1388</v>
      </c>
      <c r="F111" t="str">
        <f t="shared" si="15"/>
        <v>Temperature</v>
      </c>
      <c r="G111">
        <v>12</v>
      </c>
      <c r="H111">
        <v>31</v>
      </c>
      <c r="I111" t="s">
        <v>1301</v>
      </c>
    </row>
    <row r="112" spans="1:9" x14ac:dyDescent="0.25">
      <c r="A112" t="str">
        <f t="shared" si="13"/>
        <v>Schedule "ResidentialCommonElevator"  Type = "Fraction"  EndMonth = (12) EndDay = (31) SchWeekRef = ("ResidentialCommonElevatorWk") ..</v>
      </c>
      <c r="B112" s="1" t="s">
        <v>623</v>
      </c>
      <c r="C112" t="str">
        <f t="shared" si="14"/>
        <v xml:space="preserve">Schedule "ResidentialCommonElevator"  Type = "Fraction" </v>
      </c>
      <c r="D112" t="str">
        <f t="shared" si="16"/>
        <v xml:space="preserve"> EndMonth = (12) EndDay = (31) SchWeekRef = ("ResidentialCommonElevatorWk") ..</v>
      </c>
      <c r="E112" s="2" t="s">
        <v>1153</v>
      </c>
      <c r="F112" t="str">
        <f t="shared" si="15"/>
        <v>Fraction</v>
      </c>
      <c r="G112">
        <v>12</v>
      </c>
      <c r="H112">
        <v>31</v>
      </c>
      <c r="I112" t="s">
        <v>1125</v>
      </c>
    </row>
    <row r="113" spans="1:9" x14ac:dyDescent="0.25">
      <c r="A113" t="str">
        <f t="shared" si="13"/>
        <v>Schedule "ResidentialCommonEscalator"  Type = "Fraction"  EndMonth = (12) EndDay = (31) SchWeekRef = ("ResidentialCommonEscalatorWk") ..</v>
      </c>
      <c r="B113" s="1" t="s">
        <v>623</v>
      </c>
      <c r="C113" t="str">
        <f t="shared" si="14"/>
        <v xml:space="preserve">Schedule "ResidentialCommonEscalator"  Type = "Fraction" </v>
      </c>
      <c r="D113" t="str">
        <f t="shared" si="16"/>
        <v xml:space="preserve"> EndMonth = (12) EndDay = (31) SchWeekRef = ("ResidentialCommonEscalatorWk") ..</v>
      </c>
      <c r="E113" s="2" t="s">
        <v>1154</v>
      </c>
      <c r="F113" t="str">
        <f t="shared" si="15"/>
        <v>Fraction</v>
      </c>
      <c r="G113">
        <v>12</v>
      </c>
      <c r="H113">
        <v>31</v>
      </c>
      <c r="I113" t="s">
        <v>1126</v>
      </c>
    </row>
    <row r="114" spans="1:9" x14ac:dyDescent="0.25">
      <c r="A114" t="str">
        <f t="shared" si="13"/>
        <v>Schedule "ResidentialCommonRefrigeration"  Type = "Fraction"  EndMonth = (12) EndDay = (31) SchWeekRef = ("ResidentialCommonRefrigerationWk") ..</v>
      </c>
      <c r="B114" s="1" t="s">
        <v>623</v>
      </c>
      <c r="C114" t="str">
        <f t="shared" si="14"/>
        <v xml:space="preserve">Schedule "ResidentialCommonRefrigeration"  Type = "Fraction" </v>
      </c>
      <c r="D114" t="str">
        <f t="shared" si="16"/>
        <v xml:space="preserve"> EndMonth = (12) EndDay = (31) SchWeekRef = ("ResidentialCommonRefrigerationWk") ..</v>
      </c>
      <c r="E114" s="2" t="s">
        <v>1187</v>
      </c>
      <c r="F114" t="str">
        <f t="shared" si="15"/>
        <v>Fraction</v>
      </c>
      <c r="G114">
        <v>12</v>
      </c>
      <c r="H114">
        <v>31</v>
      </c>
      <c r="I114" t="s">
        <v>1179</v>
      </c>
    </row>
    <row r="115" spans="1:9" x14ac:dyDescent="0.25">
      <c r="A115" t="str">
        <f t="shared" si="13"/>
        <v>Schedule "ResidentialLivingOccupancy"  Type = "Fraction"  EndMonth = (12) EndDay = (31) SchWeekRef = ("ResidentialLivingOccupancyWk") ..</v>
      </c>
      <c r="B115" s="1" t="s">
        <v>623</v>
      </c>
      <c r="C115" t="str">
        <f t="shared" si="14"/>
        <v xml:space="preserve">Schedule "ResidentialLivingOccupancy"  Type = "Fraction" </v>
      </c>
      <c r="D115" t="str">
        <f t="shared" si="16"/>
        <v xml:space="preserve"> EndMonth = (12) EndDay = (31) SchWeekRef = ("ResidentialLivingOccupancyWk") ..</v>
      </c>
      <c r="E115" s="2" t="s">
        <v>396</v>
      </c>
      <c r="F115" t="str">
        <f t="shared" si="15"/>
        <v>Fraction</v>
      </c>
      <c r="G115">
        <v>12</v>
      </c>
      <c r="H115">
        <v>31</v>
      </c>
      <c r="I115" t="s">
        <v>311</v>
      </c>
    </row>
    <row r="116" spans="1:9" x14ac:dyDescent="0.25">
      <c r="A116" t="str">
        <f t="shared" si="13"/>
        <v>Schedule "ResidentialLivingLights"  Type = "Fraction"  EndMonth = (12) EndDay = (31) SchWeekRef = ("ResidentialLivingLightsWk") ..</v>
      </c>
      <c r="B116" s="1" t="s">
        <v>623</v>
      </c>
      <c r="C116" t="str">
        <f t="shared" si="14"/>
        <v xml:space="preserve">Schedule "ResidentialLivingLights"  Type = "Fraction" </v>
      </c>
      <c r="D116" t="str">
        <f t="shared" si="16"/>
        <v xml:space="preserve"> EndMonth = (12) EndDay = (31) SchWeekRef = ("ResidentialLivingLightsWk") ..</v>
      </c>
      <c r="E116" s="2" t="s">
        <v>598</v>
      </c>
      <c r="F116" t="str">
        <f t="shared" si="15"/>
        <v>Fraction</v>
      </c>
      <c r="G116">
        <v>12</v>
      </c>
      <c r="H116">
        <v>31</v>
      </c>
      <c r="I116" t="s">
        <v>496</v>
      </c>
    </row>
    <row r="117" spans="1:9" x14ac:dyDescent="0.25">
      <c r="A117" t="str">
        <f t="shared" si="13"/>
        <v>Schedule "ResidentialLivingReceptacle"  Type = "Fraction"  EndMonth = (12) EndDay = (31) SchWeekRef = ("ResidentialLivingReceptacleWk") ..</v>
      </c>
      <c r="B117" s="1" t="s">
        <v>623</v>
      </c>
      <c r="C117" t="str">
        <f t="shared" si="14"/>
        <v xml:space="preserve">Schedule "ResidentialLivingReceptacle"  Type = "Fraction" </v>
      </c>
      <c r="D117" t="str">
        <f t="shared" si="16"/>
        <v xml:space="preserve"> EndMonth = (12) EndDay = (31) SchWeekRef = ("ResidentialLivingReceptacleWk") ..</v>
      </c>
      <c r="E117" s="2" t="s">
        <v>397</v>
      </c>
      <c r="F117" t="str">
        <f t="shared" si="15"/>
        <v>Fraction</v>
      </c>
      <c r="G117">
        <v>12</v>
      </c>
      <c r="H117">
        <v>31</v>
      </c>
      <c r="I117" t="s">
        <v>312</v>
      </c>
    </row>
    <row r="118" spans="1:9" x14ac:dyDescent="0.25">
      <c r="A118" t="str">
        <f t="shared" si="13"/>
        <v>Schedule "ResidentialLivingHVACAvail"  Type = "OnOff"  EndMonth = (12) EndDay = (31) SchWeekRef = ("ResidentialLivingHVACAvailWk") ..</v>
      </c>
      <c r="B118" s="1" t="s">
        <v>623</v>
      </c>
      <c r="C118" t="str">
        <f t="shared" si="14"/>
        <v xml:space="preserve">Schedule "ResidentialLivingHVACAvail"  Type = "OnOff" </v>
      </c>
      <c r="D118" t="str">
        <f t="shared" si="16"/>
        <v xml:space="preserve"> EndMonth = (12) EndDay = (31) SchWeekRef = ("ResidentialLivingHVACAvailWk") ..</v>
      </c>
      <c r="E118" s="2" t="s">
        <v>576</v>
      </c>
      <c r="F118" t="str">
        <f t="shared" si="15"/>
        <v>OnOff</v>
      </c>
      <c r="G118">
        <v>12</v>
      </c>
      <c r="H118">
        <v>31</v>
      </c>
      <c r="I118" t="s">
        <v>548</v>
      </c>
    </row>
    <row r="119" spans="1:9" x14ac:dyDescent="0.25">
      <c r="A119" t="str">
        <f t="shared" si="13"/>
        <v>Schedule "ResidentialLivingServiceHotWater"  Type = "Fraction"  EndMonth = (12) EndDay = (31) SchWeekRef = ("ResidentialLivingServiceHotWaterWk") ..</v>
      </c>
      <c r="B119" s="1" t="s">
        <v>623</v>
      </c>
      <c r="C119" t="str">
        <f t="shared" si="14"/>
        <v xml:space="preserve">Schedule "ResidentialLivingServiceHotWater"  Type = "Fraction" </v>
      </c>
      <c r="D119" t="str">
        <f t="shared" si="16"/>
        <v xml:space="preserve"> EndMonth = (12) EndDay = (31) SchWeekRef = ("ResidentialLivingServiceHotWaterWk") ..</v>
      </c>
      <c r="E119" s="2" t="s">
        <v>398</v>
      </c>
      <c r="F119" t="str">
        <f t="shared" si="15"/>
        <v>Fraction</v>
      </c>
      <c r="G119">
        <v>12</v>
      </c>
      <c r="H119">
        <v>31</v>
      </c>
      <c r="I119" t="s">
        <v>313</v>
      </c>
    </row>
    <row r="120" spans="1:9" x14ac:dyDescent="0.25">
      <c r="A120" t="str">
        <f t="shared" si="13"/>
        <v>Schedule "ResidentialLivingGasEquip"  Type = "Fraction"  EndMonth = (12) EndDay = (31) SchWeekRef = ("ResidentialLivingGasEquipWk") ..</v>
      </c>
      <c r="B120" s="1" t="s">
        <v>623</v>
      </c>
      <c r="C120" t="str">
        <f t="shared" si="14"/>
        <v xml:space="preserve">Schedule "ResidentialLivingGasEquip"  Type = "Fraction" </v>
      </c>
      <c r="D120" t="str">
        <f t="shared" si="16"/>
        <v xml:space="preserve"> EndMonth = (12) EndDay = (31) SchWeekRef = ("ResidentialLivingGasEquipWk") ..</v>
      </c>
      <c r="E120" s="2" t="s">
        <v>586</v>
      </c>
      <c r="F120" t="str">
        <f t="shared" si="15"/>
        <v>Fraction</v>
      </c>
      <c r="G120">
        <v>12</v>
      </c>
      <c r="H120">
        <v>31</v>
      </c>
      <c r="I120" t="s">
        <v>448</v>
      </c>
    </row>
    <row r="121" spans="1:9" x14ac:dyDescent="0.25">
      <c r="A121" t="str">
        <f t="shared" si="13"/>
        <v>Schedule "ResidentialLivingHtgSetpt"  Type = "Temperature"  EndMonth = (12) EndDay = (31) SchWeekRef = ("ResidentialLivingHtgSetptWk") ..</v>
      </c>
      <c r="B121" s="1" t="s">
        <v>623</v>
      </c>
      <c r="C121" t="str">
        <f t="shared" si="14"/>
        <v xml:space="preserve">Schedule "ResidentialLivingHtgSetpt"  Type = "Temperature" </v>
      </c>
      <c r="D121" t="str">
        <f t="shared" si="16"/>
        <v xml:space="preserve"> EndMonth = (12) EndDay = (31) SchWeekRef = ("ResidentialLivingHtgSetptWk") ..</v>
      </c>
      <c r="E121" s="2" t="s">
        <v>1389</v>
      </c>
      <c r="F121" t="str">
        <f t="shared" si="15"/>
        <v>Temperature</v>
      </c>
      <c r="G121">
        <v>12</v>
      </c>
      <c r="H121">
        <v>31</v>
      </c>
      <c r="I121" t="s">
        <v>1305</v>
      </c>
    </row>
    <row r="122" spans="1:9" x14ac:dyDescent="0.25">
      <c r="A122" t="str">
        <f t="shared" si="13"/>
        <v>Schedule "ResidentialLivingClgSetpt"  Type = "Temperature"  EndMonth = (12) EndDay = (31) SchWeekRef = ("ResidentialLivingClgSetptWk") ..</v>
      </c>
      <c r="B122" s="1" t="s">
        <v>623</v>
      </c>
      <c r="C122" t="str">
        <f t="shared" si="14"/>
        <v xml:space="preserve">Schedule "ResidentialLivingClgSetpt"  Type = "Temperature" </v>
      </c>
      <c r="D122" t="str">
        <f t="shared" si="16"/>
        <v xml:space="preserve"> EndMonth = (12) EndDay = (31) SchWeekRef = ("ResidentialLivingClgSetptWk") ..</v>
      </c>
      <c r="E122" s="2" t="s">
        <v>1390</v>
      </c>
      <c r="F122" t="str">
        <f t="shared" si="15"/>
        <v>Temperature</v>
      </c>
      <c r="G122">
        <v>12</v>
      </c>
      <c r="H122">
        <v>31</v>
      </c>
      <c r="I122" t="s">
        <v>1309</v>
      </c>
    </row>
    <row r="123" spans="1:9" x14ac:dyDescent="0.25">
      <c r="A123" t="str">
        <f t="shared" si="13"/>
        <v>Schedule "ResidentialLivingInfiltration"  Type = "Fraction"  EndMonth = (12) EndDay = (31) SchWeekRef = ("ResidentialLivingInfiltrationWk") ..</v>
      </c>
      <c r="B123" s="1" t="s">
        <v>623</v>
      </c>
      <c r="C123" t="str">
        <f t="shared" si="14"/>
        <v xml:space="preserve">Schedule "ResidentialLivingInfiltration"  Type = "Fraction" </v>
      </c>
      <c r="D123" t="str">
        <f t="shared" si="16"/>
        <v xml:space="preserve"> EndMonth = (12) EndDay = (31) SchWeekRef = ("ResidentialLivingInfiltrationWk") ..</v>
      </c>
      <c r="E123" s="2" t="s">
        <v>399</v>
      </c>
      <c r="F123" t="str">
        <f t="shared" si="15"/>
        <v>Fraction</v>
      </c>
      <c r="G123">
        <v>12</v>
      </c>
      <c r="H123">
        <v>31</v>
      </c>
      <c r="I123" t="s">
        <v>314</v>
      </c>
    </row>
    <row r="124" spans="1:9" x14ac:dyDescent="0.25">
      <c r="A124" t="str">
        <f t="shared" si="13"/>
        <v>Schedule "ResidentialLivingWtrHtrSetpt"  Type = "Temperature"  EndMonth = (12) EndDay = (31) SchWeekRef = ("ResidentialLivingWtrHtrSetptWk") ..</v>
      </c>
      <c r="B124" s="1" t="s">
        <v>623</v>
      </c>
      <c r="C124" t="str">
        <f t="shared" si="14"/>
        <v xml:space="preserve">Schedule "ResidentialLivingWtrHtrSetpt"  Type = "Temperature" </v>
      </c>
      <c r="D124" t="str">
        <f t="shared" si="16"/>
        <v xml:space="preserve"> EndMonth = (12) EndDay = (31) SchWeekRef = ("ResidentialLivingWtrHtrSetptWk") ..</v>
      </c>
      <c r="E124" s="2" t="s">
        <v>1391</v>
      </c>
      <c r="F124" t="str">
        <f t="shared" si="15"/>
        <v>Temperature</v>
      </c>
      <c r="G124">
        <v>12</v>
      </c>
      <c r="H124">
        <v>31</v>
      </c>
      <c r="I124" t="s">
        <v>1313</v>
      </c>
    </row>
    <row r="125" spans="1:9" x14ac:dyDescent="0.25">
      <c r="A125" t="str">
        <f t="shared" si="13"/>
        <v>Schedule "ResidentialLivingElevator"  Type = "Fraction"  EndMonth = (12) EndDay = (31) SchWeekRef = ("ResidentialLivingElevatorWk") ..</v>
      </c>
      <c r="B125" s="1" t="s">
        <v>623</v>
      </c>
      <c r="C125" t="str">
        <f t="shared" si="14"/>
        <v xml:space="preserve">Schedule "ResidentialLivingElevator"  Type = "Fraction" </v>
      </c>
      <c r="D125" t="str">
        <f t="shared" si="16"/>
        <v xml:space="preserve"> EndMonth = (12) EndDay = (31) SchWeekRef = ("ResidentialLivingElevatorWk") ..</v>
      </c>
      <c r="E125" s="2" t="s">
        <v>1155</v>
      </c>
      <c r="F125" t="str">
        <f t="shared" si="15"/>
        <v>Fraction</v>
      </c>
      <c r="G125">
        <v>12</v>
      </c>
      <c r="H125">
        <v>31</v>
      </c>
      <c r="I125" t="s">
        <v>1133</v>
      </c>
    </row>
    <row r="126" spans="1:9" x14ac:dyDescent="0.25">
      <c r="A126" t="str">
        <f t="shared" si="13"/>
        <v>Schedule "ResidentialLivingEscalator"  Type = "Fraction"  EndMonth = (12) EndDay = (31) SchWeekRef = ("ResidentialLivingEscalatorWk") ..</v>
      </c>
      <c r="B126" s="1" t="s">
        <v>623</v>
      </c>
      <c r="C126" t="str">
        <f t="shared" si="14"/>
        <v xml:space="preserve">Schedule "ResidentialLivingEscalator"  Type = "Fraction" </v>
      </c>
      <c r="D126" t="str">
        <f t="shared" si="16"/>
        <v xml:space="preserve"> EndMonth = (12) EndDay = (31) SchWeekRef = ("ResidentialLivingEscalatorWk") ..</v>
      </c>
      <c r="E126" s="2" t="s">
        <v>1156</v>
      </c>
      <c r="F126" t="str">
        <f t="shared" si="15"/>
        <v>Fraction</v>
      </c>
      <c r="G126">
        <v>12</v>
      </c>
      <c r="H126">
        <v>31</v>
      </c>
      <c r="I126" t="s">
        <v>1134</v>
      </c>
    </row>
    <row r="127" spans="1:9" x14ac:dyDescent="0.25">
      <c r="A127" t="str">
        <f t="shared" si="13"/>
        <v>Schedule "ResidentialLivingRefrigeration"  Type = "Fraction"  EndMonth = (12) EndDay = (31) SchWeekRef = ("ResidentialLivingRefrigerationWk") ..</v>
      </c>
      <c r="B127" s="1" t="s">
        <v>623</v>
      </c>
      <c r="C127" t="str">
        <f t="shared" si="14"/>
        <v xml:space="preserve">Schedule "ResidentialLivingRefrigeration"  Type = "Fraction" </v>
      </c>
      <c r="D127" t="str">
        <f t="shared" si="16"/>
        <v xml:space="preserve"> EndMonth = (12) EndDay = (31) SchWeekRef = ("ResidentialLivingRefrigerationWk") ..</v>
      </c>
      <c r="E127" s="2" t="s">
        <v>1188</v>
      </c>
      <c r="F127" t="str">
        <f t="shared" si="15"/>
        <v>Fraction</v>
      </c>
      <c r="G127">
        <v>12</v>
      </c>
      <c r="H127">
        <v>31</v>
      </c>
      <c r="I127" t="s">
        <v>1183</v>
      </c>
    </row>
    <row r="128" spans="1:9" x14ac:dyDescent="0.25">
      <c r="A128" t="str">
        <f t="shared" si="13"/>
        <v>Schedule "RestaurantOccupancy"  Type = "Fraction"  EndMonth = (12) EndDay = (31) SchWeekRef = ("RestaurantOccupancyWk") ..</v>
      </c>
      <c r="B128" s="1" t="s">
        <v>623</v>
      </c>
      <c r="C128" t="str">
        <f t="shared" si="14"/>
        <v xml:space="preserve">Schedule "RestaurantOccupancy"  Type = "Fraction" </v>
      </c>
      <c r="D128" t="str">
        <f t="shared" si="16"/>
        <v xml:space="preserve"> EndMonth = (12) EndDay = (31) SchWeekRef = ("RestaurantOccupancyWk") ..</v>
      </c>
      <c r="E128" s="2" t="s">
        <v>400</v>
      </c>
      <c r="F128" t="str">
        <f t="shared" si="15"/>
        <v>Fraction</v>
      </c>
      <c r="G128">
        <v>12</v>
      </c>
      <c r="H128">
        <v>31</v>
      </c>
      <c r="I128" t="s">
        <v>315</v>
      </c>
    </row>
    <row r="129" spans="1:9" x14ac:dyDescent="0.25">
      <c r="A129" t="str">
        <f t="shared" si="13"/>
        <v>Schedule "RestaurantLights"  Type = "Fraction"  EndMonth = (12) EndDay = (31) SchWeekRef = ("RestaurantLightsWk") ..</v>
      </c>
      <c r="B129" s="1" t="s">
        <v>623</v>
      </c>
      <c r="C129" t="str">
        <f t="shared" si="14"/>
        <v xml:space="preserve">Schedule "RestaurantLights"  Type = "Fraction" </v>
      </c>
      <c r="D129" t="str">
        <f t="shared" si="16"/>
        <v xml:space="preserve"> EndMonth = (12) EndDay = (31) SchWeekRef = ("RestaurantLightsWk") ..</v>
      </c>
      <c r="E129" s="2" t="s">
        <v>599</v>
      </c>
      <c r="F129" t="str">
        <f t="shared" si="15"/>
        <v>Fraction</v>
      </c>
      <c r="G129">
        <v>12</v>
      </c>
      <c r="H129">
        <v>31</v>
      </c>
      <c r="I129" t="s">
        <v>500</v>
      </c>
    </row>
    <row r="130" spans="1:9" x14ac:dyDescent="0.25">
      <c r="A130" t="str">
        <f t="shared" si="13"/>
        <v>Schedule "RestaurantReceptacle"  Type = "Fraction"  EndMonth = (12) EndDay = (31) SchWeekRef = ("RestaurantReceptacleWk") ..</v>
      </c>
      <c r="B130" s="1" t="s">
        <v>623</v>
      </c>
      <c r="C130" t="str">
        <f t="shared" si="14"/>
        <v xml:space="preserve">Schedule "RestaurantReceptacle"  Type = "Fraction" </v>
      </c>
      <c r="D130" t="str">
        <f t="shared" si="16"/>
        <v xml:space="preserve"> EndMonth = (12) EndDay = (31) SchWeekRef = ("RestaurantReceptacleWk") ..</v>
      </c>
      <c r="E130" s="2" t="s">
        <v>401</v>
      </c>
      <c r="F130" t="str">
        <f t="shared" si="15"/>
        <v>Fraction</v>
      </c>
      <c r="G130">
        <v>12</v>
      </c>
      <c r="H130">
        <v>31</v>
      </c>
      <c r="I130" t="s">
        <v>316</v>
      </c>
    </row>
    <row r="131" spans="1:9" x14ac:dyDescent="0.25">
      <c r="A131" t="str">
        <f t="shared" si="13"/>
        <v>Schedule "RestaurantHVACAvail"  Type = "OnOff"  EndMonth = (12) EndDay = (31) SchWeekRef = ("RestaurantHVACAvailWk") ..</v>
      </c>
      <c r="B131" s="1" t="s">
        <v>623</v>
      </c>
      <c r="C131" t="str">
        <f t="shared" si="14"/>
        <v xml:space="preserve">Schedule "RestaurantHVACAvail"  Type = "OnOff" </v>
      </c>
      <c r="D131" t="str">
        <f t="shared" si="16"/>
        <v xml:space="preserve"> EndMonth = (12) EndDay = (31) SchWeekRef = ("RestaurantHVACAvailWk") ..</v>
      </c>
      <c r="E131" s="2" t="s">
        <v>577</v>
      </c>
      <c r="F131" t="str">
        <f t="shared" si="15"/>
        <v>OnOff</v>
      </c>
      <c r="G131">
        <v>12</v>
      </c>
      <c r="H131">
        <v>31</v>
      </c>
      <c r="I131" t="s">
        <v>552</v>
      </c>
    </row>
    <row r="132" spans="1:9" x14ac:dyDescent="0.25">
      <c r="A132" t="str">
        <f t="shared" si="13"/>
        <v>Schedule "RestaurantServiceHotWater"  Type = "Fraction"  EndMonth = (12) EndDay = (31) SchWeekRef = ("RestaurantServiceHotWaterWk") ..</v>
      </c>
      <c r="B132" s="1" t="s">
        <v>623</v>
      </c>
      <c r="C132" t="str">
        <f t="shared" si="14"/>
        <v xml:space="preserve">Schedule "RestaurantServiceHotWater"  Type = "Fraction" </v>
      </c>
      <c r="D132" t="str">
        <f t="shared" si="16"/>
        <v xml:space="preserve"> EndMonth = (12) EndDay = (31) SchWeekRef = ("RestaurantServiceHotWaterWk") ..</v>
      </c>
      <c r="E132" s="2" t="s">
        <v>402</v>
      </c>
      <c r="F132" t="str">
        <f t="shared" si="15"/>
        <v>Fraction</v>
      </c>
      <c r="G132">
        <v>12</v>
      </c>
      <c r="H132">
        <v>31</v>
      </c>
      <c r="I132" t="s">
        <v>317</v>
      </c>
    </row>
    <row r="133" spans="1:9" x14ac:dyDescent="0.25">
      <c r="A133" t="str">
        <f t="shared" si="13"/>
        <v>Schedule "RestaurantElevator"  Type = "Fraction"  EndMonth = (12) EndDay = (31) SchWeekRef = ("RestaurantElevatorWk") ..</v>
      </c>
      <c r="B133" s="1" t="s">
        <v>623</v>
      </c>
      <c r="C133" t="str">
        <f t="shared" si="14"/>
        <v xml:space="preserve">Schedule "RestaurantElevator"  Type = "Fraction" </v>
      </c>
      <c r="D133" t="str">
        <f t="shared" si="16"/>
        <v xml:space="preserve"> EndMonth = (12) EndDay = (31) SchWeekRef = ("RestaurantElevatorWk") ..</v>
      </c>
      <c r="E133" s="2" t="s">
        <v>403</v>
      </c>
      <c r="F133" t="str">
        <f t="shared" ref="F133:F164" si="17">IF(ISNUMBER(FIND("HVAC",E133)),"OnOff",IF(ISNUMBER(FIND("HtgSetpt",E133)),"Temperature",IF(ISNUMBER(FIND("ClgSetpt",E133)),"Temperature",IF(ISNUMBER(FIND("WaterMain",E133)),"Temperature",IF(ISNUMBER(FIND("WtrHtrSetpt",E133)),"Temperature","Fraction")))))</f>
        <v>Fraction</v>
      </c>
      <c r="G133">
        <v>12</v>
      </c>
      <c r="H133">
        <v>31</v>
      </c>
      <c r="I133" t="s">
        <v>318</v>
      </c>
    </row>
    <row r="134" spans="1:9" x14ac:dyDescent="0.25">
      <c r="A134" t="str">
        <f t="shared" si="13"/>
        <v>Schedule "RestaurantExhaustHoodEqualOrLessThan5000cfm"  Type = "Fraction"  EndMonth = (12) EndDay = (31) SchWeekRef = ("RestaurantExhaustHoodEqualOrLessThan5000cfmWk") ..</v>
      </c>
      <c r="B134" s="1" t="s">
        <v>623</v>
      </c>
      <c r="C134" t="str">
        <f t="shared" si="14"/>
        <v xml:space="preserve">Schedule "RestaurantExhaustHoodEqualOrLessThan5000cfm"  Type = "Fraction" </v>
      </c>
      <c r="D134" t="str">
        <f t="shared" si="16"/>
        <v xml:space="preserve"> EndMonth = (12) EndDay = (31) SchWeekRef = ("RestaurantExhaustHoodEqualOrLessThan5000cfmWk") ..</v>
      </c>
      <c r="E134" s="2" t="s">
        <v>404</v>
      </c>
      <c r="F134" t="str">
        <f t="shared" si="17"/>
        <v>Fraction</v>
      </c>
      <c r="G134">
        <v>12</v>
      </c>
      <c r="H134">
        <v>31</v>
      </c>
      <c r="I134" t="s">
        <v>319</v>
      </c>
    </row>
    <row r="135" spans="1:9" x14ac:dyDescent="0.25">
      <c r="A135" t="str">
        <f t="shared" si="13"/>
        <v>Schedule "RestaurantExhaustHoodGreaterThan5000cfm"  Type = "Fraction"  EndMonth = (12) EndDay = (31) SchWeekRef = ("RestaurantExhaustHoodGreaterThan5000cfmWk") ..</v>
      </c>
      <c r="B135" s="1" t="s">
        <v>623</v>
      </c>
      <c r="C135" t="str">
        <f t="shared" si="14"/>
        <v xml:space="preserve">Schedule "RestaurantExhaustHoodGreaterThan5000cfm"  Type = "Fraction" </v>
      </c>
      <c r="D135" t="str">
        <f t="shared" si="16"/>
        <v xml:space="preserve"> EndMonth = (12) EndDay = (31) SchWeekRef = ("RestaurantExhaustHoodGreaterThan5000cfmWk") ..</v>
      </c>
      <c r="E135" s="2" t="s">
        <v>405</v>
      </c>
      <c r="F135" t="str">
        <f t="shared" si="17"/>
        <v>Fraction</v>
      </c>
      <c r="G135">
        <v>12</v>
      </c>
      <c r="H135">
        <v>31</v>
      </c>
      <c r="I135" t="s">
        <v>320</v>
      </c>
    </row>
    <row r="136" spans="1:9" x14ac:dyDescent="0.25">
      <c r="A136" t="str">
        <f t="shared" si="13"/>
        <v>Schedule "RestaurantRefrigeration"  Type = "Fraction"  EndMonth = (12) EndDay = (31) SchWeekRef = ("RestaurantRefrigerationWk") ..</v>
      </c>
      <c r="B136" s="1" t="s">
        <v>623</v>
      </c>
      <c r="C136" t="str">
        <f t="shared" si="14"/>
        <v xml:space="preserve">Schedule "RestaurantRefrigeration"  Type = "Fraction" </v>
      </c>
      <c r="D136" t="str">
        <f t="shared" si="16"/>
        <v xml:space="preserve"> EndMonth = (12) EndDay = (31) SchWeekRef = ("RestaurantRefrigerationWk") ..</v>
      </c>
      <c r="E136" s="2" t="s">
        <v>406</v>
      </c>
      <c r="F136" t="str">
        <f t="shared" si="17"/>
        <v>Fraction</v>
      </c>
      <c r="G136">
        <v>12</v>
      </c>
      <c r="H136">
        <v>31</v>
      </c>
      <c r="I136" t="s">
        <v>321</v>
      </c>
    </row>
    <row r="137" spans="1:9" x14ac:dyDescent="0.25">
      <c r="A137" t="str">
        <f t="shared" si="13"/>
        <v>Schedule "RestaurantGasEquip"  Type = "Fraction"  EndMonth = (12) EndDay = (31) SchWeekRef = ("RestaurantGasEquipWk") ..</v>
      </c>
      <c r="B137" s="1" t="s">
        <v>623</v>
      </c>
      <c r="C137" t="str">
        <f t="shared" si="14"/>
        <v xml:space="preserve">Schedule "RestaurantGasEquip"  Type = "Fraction" </v>
      </c>
      <c r="D137" t="str">
        <f t="shared" si="16"/>
        <v xml:space="preserve"> EndMonth = (12) EndDay = (31) SchWeekRef = ("RestaurantGasEquipWk") ..</v>
      </c>
      <c r="E137" s="2" t="s">
        <v>587</v>
      </c>
      <c r="F137" t="str">
        <f t="shared" si="17"/>
        <v>Fraction</v>
      </c>
      <c r="G137">
        <v>12</v>
      </c>
      <c r="H137">
        <v>31</v>
      </c>
      <c r="I137" t="s">
        <v>452</v>
      </c>
    </row>
    <row r="138" spans="1:9" x14ac:dyDescent="0.25">
      <c r="A138" t="str">
        <f t="shared" si="13"/>
        <v>Schedule "RestaurantHtgSetpt"  Type = "Temperature"  EndMonth = (12) EndDay = (31) SchWeekRef = ("RestaurantHtgSetptWk") ..</v>
      </c>
      <c r="B138" s="1" t="s">
        <v>623</v>
      </c>
      <c r="C138" t="str">
        <f t="shared" si="14"/>
        <v xml:space="preserve">Schedule "RestaurantHtgSetpt"  Type = "Temperature" </v>
      </c>
      <c r="D138" t="str">
        <f t="shared" si="16"/>
        <v xml:space="preserve"> EndMonth = (12) EndDay = (31) SchWeekRef = ("RestaurantHtgSetptWk") ..</v>
      </c>
      <c r="E138" s="2" t="s">
        <v>1392</v>
      </c>
      <c r="F138" t="str">
        <f t="shared" si="17"/>
        <v>Temperature</v>
      </c>
      <c r="G138">
        <v>12</v>
      </c>
      <c r="H138">
        <v>31</v>
      </c>
      <c r="I138" t="s">
        <v>1317</v>
      </c>
    </row>
    <row r="139" spans="1:9" x14ac:dyDescent="0.25">
      <c r="A139" t="str">
        <f t="shared" si="13"/>
        <v>Schedule "RestaurantClgSetpt"  Type = "Temperature"  EndMonth = (12) EndDay = (31) SchWeekRef = ("RestaurantClgSetptWk") ..</v>
      </c>
      <c r="B139" s="1" t="s">
        <v>623</v>
      </c>
      <c r="C139" t="str">
        <f t="shared" si="14"/>
        <v xml:space="preserve">Schedule "RestaurantClgSetpt"  Type = "Temperature" </v>
      </c>
      <c r="D139" t="str">
        <f t="shared" si="16"/>
        <v xml:space="preserve"> EndMonth = (12) EndDay = (31) SchWeekRef = ("RestaurantClgSetptWk") ..</v>
      </c>
      <c r="E139" s="2" t="s">
        <v>1393</v>
      </c>
      <c r="F139" t="str">
        <f t="shared" si="17"/>
        <v>Temperature</v>
      </c>
      <c r="G139">
        <v>12</v>
      </c>
      <c r="H139">
        <v>31</v>
      </c>
      <c r="I139" t="s">
        <v>1321</v>
      </c>
    </row>
    <row r="140" spans="1:9" x14ac:dyDescent="0.25">
      <c r="A140" t="str">
        <f t="shared" si="13"/>
        <v>Schedule "RestaurantInfiltration"  Type = "Fraction"  EndMonth = (12) EndDay = (31) SchWeekRef = ("RestaurantInfiltrationWk") ..</v>
      </c>
      <c r="B140" s="1" t="s">
        <v>623</v>
      </c>
      <c r="C140" t="str">
        <f t="shared" si="14"/>
        <v xml:space="preserve">Schedule "RestaurantInfiltration"  Type = "Fraction" </v>
      </c>
      <c r="D140" t="str">
        <f t="shared" si="16"/>
        <v xml:space="preserve"> EndMonth = (12) EndDay = (31) SchWeekRef = ("RestaurantInfiltrationWk") ..</v>
      </c>
      <c r="E140" s="2" t="s">
        <v>407</v>
      </c>
      <c r="F140" t="str">
        <f t="shared" si="17"/>
        <v>Fraction</v>
      </c>
      <c r="G140">
        <v>12</v>
      </c>
      <c r="H140">
        <v>31</v>
      </c>
      <c r="I140" t="s">
        <v>322</v>
      </c>
    </row>
    <row r="141" spans="1:9" x14ac:dyDescent="0.25">
      <c r="A141" t="str">
        <f t="shared" si="13"/>
        <v>Schedule "RestaurantWtrHtrSetpt"  Type = "Temperature"  EndMonth = (12) EndDay = (31) SchWeekRef = ("RestaurantWtrHtrSetptWk") ..</v>
      </c>
      <c r="B141" s="1" t="s">
        <v>623</v>
      </c>
      <c r="C141" t="str">
        <f t="shared" si="14"/>
        <v xml:space="preserve">Schedule "RestaurantWtrHtrSetpt"  Type = "Temperature" </v>
      </c>
      <c r="D141" t="str">
        <f t="shared" si="16"/>
        <v xml:space="preserve"> EndMonth = (12) EndDay = (31) SchWeekRef = ("RestaurantWtrHtrSetptWk") ..</v>
      </c>
      <c r="E141" s="2" t="s">
        <v>1394</v>
      </c>
      <c r="F141" t="str">
        <f t="shared" si="17"/>
        <v>Temperature</v>
      </c>
      <c r="G141">
        <v>12</v>
      </c>
      <c r="H141">
        <v>31</v>
      </c>
      <c r="I141" t="s">
        <v>1325</v>
      </c>
    </row>
    <row r="142" spans="1:9" x14ac:dyDescent="0.25">
      <c r="A142" t="str">
        <f t="shared" si="13"/>
        <v>Schedule "RestaurantEscalator"  Type = "Fraction"  EndMonth = (12) EndDay = (31) SchWeekRef = ("RestaurantEscalatorWk") ..</v>
      </c>
      <c r="B142" s="1" t="s">
        <v>623</v>
      </c>
      <c r="C142" t="str">
        <f t="shared" si="14"/>
        <v xml:space="preserve">Schedule "RestaurantEscalator"  Type = "Fraction" </v>
      </c>
      <c r="D142" t="str">
        <f t="shared" si="16"/>
        <v xml:space="preserve"> EndMonth = (12) EndDay = (31) SchWeekRef = ("RestaurantEscalatorWk") ..</v>
      </c>
      <c r="E142" s="2" t="s">
        <v>1157</v>
      </c>
      <c r="F142" t="str">
        <f t="shared" si="17"/>
        <v>Fraction</v>
      </c>
      <c r="G142">
        <v>12</v>
      </c>
      <c r="H142">
        <v>31</v>
      </c>
      <c r="I142" t="s">
        <v>1141</v>
      </c>
    </row>
    <row r="143" spans="1:9" x14ac:dyDescent="0.25">
      <c r="A143" t="str">
        <f t="shared" si="13"/>
        <v>Schedule "RetailOccupancy"  Type = "Fraction"  EndMonth = (12) EndDay = (31) SchWeekRef = ("RetailOccupancyWk") ..</v>
      </c>
      <c r="B143" s="1" t="s">
        <v>623</v>
      </c>
      <c r="C143" t="str">
        <f t="shared" si="14"/>
        <v xml:space="preserve">Schedule "RetailOccupancy"  Type = "Fraction" </v>
      </c>
      <c r="D143" t="str">
        <f t="shared" si="16"/>
        <v xml:space="preserve"> EndMonth = (12) EndDay = (31) SchWeekRef = ("RetailOccupancyWk") ..</v>
      </c>
      <c r="E143" s="2" t="s">
        <v>408</v>
      </c>
      <c r="F143" t="str">
        <f t="shared" si="17"/>
        <v>Fraction</v>
      </c>
      <c r="G143">
        <v>12</v>
      </c>
      <c r="H143">
        <v>31</v>
      </c>
      <c r="I143" t="s">
        <v>323</v>
      </c>
    </row>
    <row r="144" spans="1:9" x14ac:dyDescent="0.25">
      <c r="A144" t="str">
        <f t="shared" si="13"/>
        <v>Schedule "RetailLights"  Type = "Fraction"  EndMonth = (12) EndDay = (31) SchWeekRef = ("RetailLightsWk") ..</v>
      </c>
      <c r="B144" s="1" t="s">
        <v>623</v>
      </c>
      <c r="C144" t="str">
        <f t="shared" si="14"/>
        <v xml:space="preserve">Schedule "RetailLights"  Type = "Fraction" </v>
      </c>
      <c r="D144" t="str">
        <f t="shared" si="16"/>
        <v xml:space="preserve"> EndMonth = (12) EndDay = (31) SchWeekRef = ("RetailLightsWk") ..</v>
      </c>
      <c r="E144" s="2" t="s">
        <v>600</v>
      </c>
      <c r="F144" t="str">
        <f t="shared" si="17"/>
        <v>Fraction</v>
      </c>
      <c r="G144">
        <v>12</v>
      </c>
      <c r="H144">
        <v>31</v>
      </c>
      <c r="I144" t="s">
        <v>504</v>
      </c>
    </row>
    <row r="145" spans="1:9" x14ac:dyDescent="0.25">
      <c r="A145" t="str">
        <f t="shared" si="13"/>
        <v>Schedule "RetailReceptacle"  Type = "Fraction"  EndMonth = (12) EndDay = (31) SchWeekRef = ("RetailReceptacleWk") ..</v>
      </c>
      <c r="B145" s="1" t="s">
        <v>623</v>
      </c>
      <c r="C145" t="str">
        <f t="shared" si="14"/>
        <v xml:space="preserve">Schedule "RetailReceptacle"  Type = "Fraction" </v>
      </c>
      <c r="D145" t="str">
        <f t="shared" si="16"/>
        <v xml:space="preserve"> EndMonth = (12) EndDay = (31) SchWeekRef = ("RetailReceptacleWk") ..</v>
      </c>
      <c r="E145" s="2" t="s">
        <v>409</v>
      </c>
      <c r="F145" t="str">
        <f t="shared" si="17"/>
        <v>Fraction</v>
      </c>
      <c r="G145">
        <v>12</v>
      </c>
      <c r="H145">
        <v>31</v>
      </c>
      <c r="I145" t="s">
        <v>324</v>
      </c>
    </row>
    <row r="146" spans="1:9" x14ac:dyDescent="0.25">
      <c r="A146" t="str">
        <f t="shared" si="13"/>
        <v>Schedule "RetailHVACAvail"  Type = "OnOff"  EndMonth = (12) EndDay = (31) SchWeekRef = ("RetailHVACAvailWk") ..</v>
      </c>
      <c r="B146" s="1" t="s">
        <v>623</v>
      </c>
      <c r="C146" t="str">
        <f t="shared" si="14"/>
        <v xml:space="preserve">Schedule "RetailHVACAvail"  Type = "OnOff" </v>
      </c>
      <c r="D146" t="str">
        <f t="shared" si="16"/>
        <v xml:space="preserve"> EndMonth = (12) EndDay = (31) SchWeekRef = ("RetailHVACAvailWk") ..</v>
      </c>
      <c r="E146" s="2" t="s">
        <v>578</v>
      </c>
      <c r="F146" t="str">
        <f t="shared" si="17"/>
        <v>OnOff</v>
      </c>
      <c r="G146">
        <v>12</v>
      </c>
      <c r="H146">
        <v>31</v>
      </c>
      <c r="I146" t="s">
        <v>556</v>
      </c>
    </row>
    <row r="147" spans="1:9" x14ac:dyDescent="0.25">
      <c r="A147" t="str">
        <f t="shared" si="13"/>
        <v>Schedule "RetailServiceHotWater"  Type = "Fraction"  EndMonth = (12) EndDay = (31) SchWeekRef = ("RetailServiceHotWaterWk") ..</v>
      </c>
      <c r="B147" s="1" t="s">
        <v>623</v>
      </c>
      <c r="C147" t="str">
        <f t="shared" si="14"/>
        <v xml:space="preserve">Schedule "RetailServiceHotWater"  Type = "Fraction" </v>
      </c>
      <c r="D147" t="str">
        <f t="shared" si="16"/>
        <v xml:space="preserve"> EndMonth = (12) EndDay = (31) SchWeekRef = ("RetailServiceHotWaterWk") ..</v>
      </c>
      <c r="E147" s="2" t="s">
        <v>410</v>
      </c>
      <c r="F147" t="str">
        <f t="shared" si="17"/>
        <v>Fraction</v>
      </c>
      <c r="G147">
        <v>12</v>
      </c>
      <c r="H147">
        <v>31</v>
      </c>
      <c r="I147" t="s">
        <v>325</v>
      </c>
    </row>
    <row r="148" spans="1:9" x14ac:dyDescent="0.25">
      <c r="A148" t="str">
        <f t="shared" si="13"/>
        <v>Schedule "RetailElevator"  Type = "Fraction"  EndMonth = (12) EndDay = (31) SchWeekRef = ("RetailElevatorWk") ..</v>
      </c>
      <c r="B148" s="1" t="s">
        <v>623</v>
      </c>
      <c r="C148" t="str">
        <f t="shared" si="14"/>
        <v xml:space="preserve">Schedule "RetailElevator"  Type = "Fraction" </v>
      </c>
      <c r="D148" t="str">
        <f t="shared" si="16"/>
        <v xml:space="preserve"> EndMonth = (12) EndDay = (31) SchWeekRef = ("RetailElevatorWk") ..</v>
      </c>
      <c r="E148" s="2" t="s">
        <v>411</v>
      </c>
      <c r="F148" t="str">
        <f t="shared" si="17"/>
        <v>Fraction</v>
      </c>
      <c r="G148">
        <v>12</v>
      </c>
      <c r="H148">
        <v>31</v>
      </c>
      <c r="I148" t="s">
        <v>326</v>
      </c>
    </row>
    <row r="149" spans="1:9" x14ac:dyDescent="0.25">
      <c r="A149" t="str">
        <f t="shared" si="13"/>
        <v>Schedule "RetailRefrigeration"  Type = "Fraction"  EndMonth = (12) EndDay = (31) SchWeekRef = ("RetailRefrigerationWk") ..</v>
      </c>
      <c r="B149" s="1" t="s">
        <v>623</v>
      </c>
      <c r="C149" t="str">
        <f t="shared" si="14"/>
        <v xml:space="preserve">Schedule "RetailRefrigeration"  Type = "Fraction" </v>
      </c>
      <c r="D149" t="str">
        <f t="shared" si="16"/>
        <v xml:space="preserve"> EndMonth = (12) EndDay = (31) SchWeekRef = ("RetailRefrigerationWk") ..</v>
      </c>
      <c r="E149" s="2" t="s">
        <v>412</v>
      </c>
      <c r="F149" t="str">
        <f t="shared" si="17"/>
        <v>Fraction</v>
      </c>
      <c r="G149">
        <v>12</v>
      </c>
      <c r="H149">
        <v>31</v>
      </c>
      <c r="I149" t="s">
        <v>327</v>
      </c>
    </row>
    <row r="150" spans="1:9" x14ac:dyDescent="0.25">
      <c r="A150" t="str">
        <f t="shared" si="13"/>
        <v>Schedule "RetailGasEquip"  Type = "Fraction"  EndMonth = (12) EndDay = (31) SchWeekRef = ("RetailGasEquipWk") ..</v>
      </c>
      <c r="B150" s="1" t="s">
        <v>623</v>
      </c>
      <c r="C150" t="str">
        <f t="shared" si="14"/>
        <v xml:space="preserve">Schedule "RetailGasEquip"  Type = "Fraction" </v>
      </c>
      <c r="D150" t="str">
        <f t="shared" si="16"/>
        <v xml:space="preserve"> EndMonth = (12) EndDay = (31) SchWeekRef = ("RetailGasEquipWk") ..</v>
      </c>
      <c r="E150" s="2" t="s">
        <v>588</v>
      </c>
      <c r="F150" t="str">
        <f t="shared" si="17"/>
        <v>Fraction</v>
      </c>
      <c r="G150">
        <v>12</v>
      </c>
      <c r="H150">
        <v>31</v>
      </c>
      <c r="I150" t="s">
        <v>456</v>
      </c>
    </row>
    <row r="151" spans="1:9" x14ac:dyDescent="0.25">
      <c r="A151" t="str">
        <f t="shared" si="13"/>
        <v>Schedule "RetailHtgSetpt"  Type = "Temperature"  EndMonth = (12) EndDay = (31) SchWeekRef = ("RetailHtgSetptWk") ..</v>
      </c>
      <c r="B151" s="1" t="s">
        <v>623</v>
      </c>
      <c r="C151" t="str">
        <f t="shared" si="14"/>
        <v xml:space="preserve">Schedule "RetailHtgSetpt"  Type = "Temperature" </v>
      </c>
      <c r="D151" t="str">
        <f t="shared" si="16"/>
        <v xml:space="preserve"> EndMonth = (12) EndDay = (31) SchWeekRef = ("RetailHtgSetptWk") ..</v>
      </c>
      <c r="E151" s="2" t="s">
        <v>1395</v>
      </c>
      <c r="F151" t="str">
        <f t="shared" si="17"/>
        <v>Temperature</v>
      </c>
      <c r="G151">
        <v>12</v>
      </c>
      <c r="H151">
        <v>31</v>
      </c>
      <c r="I151" t="s">
        <v>1329</v>
      </c>
    </row>
    <row r="152" spans="1:9" x14ac:dyDescent="0.25">
      <c r="A152" t="str">
        <f t="shared" si="13"/>
        <v>Schedule "RetailClgSetpt"  Type = "Temperature"  EndMonth = (12) EndDay = (31) SchWeekRef = ("RetailClgSetptWk") ..</v>
      </c>
      <c r="B152" s="1" t="s">
        <v>623</v>
      </c>
      <c r="C152" t="str">
        <f t="shared" si="14"/>
        <v xml:space="preserve">Schedule "RetailClgSetpt"  Type = "Temperature" </v>
      </c>
      <c r="D152" t="str">
        <f t="shared" si="16"/>
        <v xml:space="preserve"> EndMonth = (12) EndDay = (31) SchWeekRef = ("RetailClgSetptWk") ..</v>
      </c>
      <c r="E152" s="2" t="s">
        <v>1396</v>
      </c>
      <c r="F152" t="str">
        <f t="shared" si="17"/>
        <v>Temperature</v>
      </c>
      <c r="G152">
        <v>12</v>
      </c>
      <c r="H152">
        <v>31</v>
      </c>
      <c r="I152" t="s">
        <v>1333</v>
      </c>
    </row>
    <row r="153" spans="1:9" x14ac:dyDescent="0.25">
      <c r="A153" t="str">
        <f t="shared" si="13"/>
        <v>Schedule "RetailInfiltration"  Type = "Fraction"  EndMonth = (12) EndDay = (31) SchWeekRef = ("RetailInfiltrationWk") ..</v>
      </c>
      <c r="B153" s="1" t="s">
        <v>623</v>
      </c>
      <c r="C153" t="str">
        <f t="shared" si="14"/>
        <v xml:space="preserve">Schedule "RetailInfiltration"  Type = "Fraction" </v>
      </c>
      <c r="D153" t="str">
        <f t="shared" si="16"/>
        <v xml:space="preserve"> EndMonth = (12) EndDay = (31) SchWeekRef = ("RetailInfiltrationWk") ..</v>
      </c>
      <c r="E153" s="2" t="s">
        <v>413</v>
      </c>
      <c r="F153" t="str">
        <f t="shared" si="17"/>
        <v>Fraction</v>
      </c>
      <c r="G153">
        <v>12</v>
      </c>
      <c r="H153">
        <v>31</v>
      </c>
      <c r="I153" t="s">
        <v>328</v>
      </c>
    </row>
    <row r="154" spans="1:9" x14ac:dyDescent="0.25">
      <c r="A154" t="str">
        <f t="shared" si="13"/>
        <v>Schedule "RetailEscalator"  Type = "Fraction"  EndMonth = (12) EndDay = (31) SchWeekRef = ("RetailEscalatorWk") ..</v>
      </c>
      <c r="B154" s="1" t="s">
        <v>623</v>
      </c>
      <c r="C154" t="str">
        <f t="shared" si="14"/>
        <v xml:space="preserve">Schedule "RetailEscalator"  Type = "Fraction" </v>
      </c>
      <c r="D154" t="str">
        <f t="shared" si="16"/>
        <v xml:space="preserve"> EndMonth = (12) EndDay = (31) SchWeekRef = ("RetailEscalatorWk") ..</v>
      </c>
      <c r="E154" s="2" t="s">
        <v>620</v>
      </c>
      <c r="F154" t="str">
        <f t="shared" si="17"/>
        <v>Fraction</v>
      </c>
      <c r="G154">
        <v>12</v>
      </c>
      <c r="H154">
        <v>31</v>
      </c>
      <c r="I154" t="s">
        <v>612</v>
      </c>
    </row>
    <row r="155" spans="1:9" x14ac:dyDescent="0.25">
      <c r="A155" t="str">
        <f t="shared" si="13"/>
        <v>Schedule "RetailWtrHtrSetpt"  Type = "Temperature"  EndMonth = (12) EndDay = (31) SchWeekRef = ("RetailWtrHtrSetptWk") ..</v>
      </c>
      <c r="B155" s="1" t="s">
        <v>623</v>
      </c>
      <c r="C155" t="str">
        <f t="shared" si="14"/>
        <v xml:space="preserve">Schedule "RetailWtrHtrSetpt"  Type = "Temperature" </v>
      </c>
      <c r="D155" t="str">
        <f t="shared" si="16"/>
        <v xml:space="preserve"> EndMonth = (12) EndDay = (31) SchWeekRef = ("RetailWtrHtrSetptWk") ..</v>
      </c>
      <c r="E155" s="2" t="s">
        <v>1397</v>
      </c>
      <c r="F155" t="str">
        <f t="shared" si="17"/>
        <v>Temperature</v>
      </c>
      <c r="G155">
        <v>12</v>
      </c>
      <c r="H155">
        <v>31</v>
      </c>
      <c r="I155" t="s">
        <v>1337</v>
      </c>
    </row>
    <row r="156" spans="1:9" x14ac:dyDescent="0.25">
      <c r="A156" t="str">
        <f t="shared" si="13"/>
        <v>Schedule "SchoolOccupancy"  Type = "Fraction"  EndMonth = (12) EndDay = (31) SchWeekRef = ("SchoolOccupancyWk") ..</v>
      </c>
      <c r="B156" s="1" t="s">
        <v>623</v>
      </c>
      <c r="C156" t="str">
        <f t="shared" si="14"/>
        <v xml:space="preserve">Schedule "SchoolOccupancy"  Type = "Fraction" </v>
      </c>
      <c r="D156" t="str">
        <f t="shared" si="16"/>
        <v xml:space="preserve"> EndMonth = (12) EndDay = (31) SchWeekRef = ("SchoolOccupancyWk") ..</v>
      </c>
      <c r="E156" s="2" t="s">
        <v>414</v>
      </c>
      <c r="F156" t="str">
        <f t="shared" si="17"/>
        <v>Fraction</v>
      </c>
      <c r="G156">
        <v>12</v>
      </c>
      <c r="H156">
        <v>31</v>
      </c>
      <c r="I156" t="s">
        <v>329</v>
      </c>
    </row>
    <row r="157" spans="1:9" x14ac:dyDescent="0.25">
      <c r="A157" t="str">
        <f t="shared" si="13"/>
        <v>Schedule "SchoolLights"  Type = "Fraction"  EndMonth = (12) EndDay = (31) SchWeekRef = ("SchoolLightsWk") ..</v>
      </c>
      <c r="B157" s="1" t="s">
        <v>623</v>
      </c>
      <c r="C157" t="str">
        <f t="shared" si="14"/>
        <v xml:space="preserve">Schedule "SchoolLights"  Type = "Fraction" </v>
      </c>
      <c r="D157" t="str">
        <f t="shared" si="16"/>
        <v xml:space="preserve"> EndMonth = (12) EndDay = (31) SchWeekRef = ("SchoolLightsWk") ..</v>
      </c>
      <c r="E157" s="2" t="s">
        <v>601</v>
      </c>
      <c r="F157" t="str">
        <f t="shared" si="17"/>
        <v>Fraction</v>
      </c>
      <c r="G157">
        <v>12</v>
      </c>
      <c r="H157">
        <v>31</v>
      </c>
      <c r="I157" t="s">
        <v>508</v>
      </c>
    </row>
    <row r="158" spans="1:9" x14ac:dyDescent="0.25">
      <c r="A158" t="str">
        <f t="shared" si="13"/>
        <v>Schedule "SchoolReceptacle"  Type = "Fraction"  EndMonth = (12) EndDay = (31) SchWeekRef = ("SchoolReceptacleWk") ..</v>
      </c>
      <c r="B158" s="1" t="s">
        <v>623</v>
      </c>
      <c r="C158" t="str">
        <f t="shared" si="14"/>
        <v xml:space="preserve">Schedule "SchoolReceptacle"  Type = "Fraction" </v>
      </c>
      <c r="D158" t="str">
        <f t="shared" si="16"/>
        <v xml:space="preserve"> EndMonth = (12) EndDay = (31) SchWeekRef = ("SchoolReceptacleWk") ..</v>
      </c>
      <c r="E158" s="2" t="s">
        <v>415</v>
      </c>
      <c r="F158" t="str">
        <f t="shared" si="17"/>
        <v>Fraction</v>
      </c>
      <c r="G158">
        <v>12</v>
      </c>
      <c r="H158">
        <v>31</v>
      </c>
      <c r="I158" t="s">
        <v>330</v>
      </c>
    </row>
    <row r="159" spans="1:9" x14ac:dyDescent="0.25">
      <c r="A159" t="str">
        <f t="shared" si="13"/>
        <v>Schedule "SchoolHVACAvail"  Type = "OnOff"  EndMonth = (12) EndDay = (31) SchWeekRef = ("SchoolHVACAvailWk") ..</v>
      </c>
      <c r="B159" s="1" t="s">
        <v>623</v>
      </c>
      <c r="C159" t="str">
        <f t="shared" si="14"/>
        <v xml:space="preserve">Schedule "SchoolHVACAvail"  Type = "OnOff" </v>
      </c>
      <c r="D159" t="str">
        <f t="shared" si="16"/>
        <v xml:space="preserve"> EndMonth = (12) EndDay = (31) SchWeekRef = ("SchoolHVACAvailWk") ..</v>
      </c>
      <c r="E159" s="2" t="s">
        <v>579</v>
      </c>
      <c r="F159" t="str">
        <f t="shared" si="17"/>
        <v>OnOff</v>
      </c>
      <c r="G159">
        <v>12</v>
      </c>
      <c r="H159">
        <v>31</v>
      </c>
      <c r="I159" t="s">
        <v>560</v>
      </c>
    </row>
    <row r="160" spans="1:9" x14ac:dyDescent="0.25">
      <c r="A160" t="str">
        <f t="shared" si="13"/>
        <v>Schedule "SchoolServiceHotWater"  Type = "Fraction"  EndMonth = (12) EndDay = (31) SchWeekRef = ("SchoolServiceHotWaterWk") ..</v>
      </c>
      <c r="B160" s="1" t="s">
        <v>623</v>
      </c>
      <c r="C160" t="str">
        <f t="shared" si="14"/>
        <v xml:space="preserve">Schedule "SchoolServiceHotWater"  Type = "Fraction" </v>
      </c>
      <c r="D160" t="str">
        <f t="shared" si="16"/>
        <v xml:space="preserve"> EndMonth = (12) EndDay = (31) SchWeekRef = ("SchoolServiceHotWaterWk") ..</v>
      </c>
      <c r="E160" s="2" t="s">
        <v>416</v>
      </c>
      <c r="F160" t="str">
        <f t="shared" si="17"/>
        <v>Fraction</v>
      </c>
      <c r="G160">
        <v>12</v>
      </c>
      <c r="H160">
        <v>31</v>
      </c>
      <c r="I160" t="s">
        <v>331</v>
      </c>
    </row>
    <row r="161" spans="1:9" x14ac:dyDescent="0.25">
      <c r="A161" t="str">
        <f t="shared" si="13"/>
        <v>Schedule "SchoolElevator"  Type = "Fraction"  EndMonth = (12) EndDay = (31) SchWeekRef = ("SchoolElevatorWk") ..</v>
      </c>
      <c r="B161" s="1" t="s">
        <v>623</v>
      </c>
      <c r="C161" t="str">
        <f t="shared" si="14"/>
        <v xml:space="preserve">Schedule "SchoolElevator"  Type = "Fraction" </v>
      </c>
      <c r="D161" t="str">
        <f t="shared" si="16"/>
        <v xml:space="preserve"> EndMonth = (12) EndDay = (31) SchWeekRef = ("SchoolElevatorWk") ..</v>
      </c>
      <c r="E161" s="2" t="s">
        <v>417</v>
      </c>
      <c r="F161" t="str">
        <f t="shared" si="17"/>
        <v>Fraction</v>
      </c>
      <c r="G161">
        <v>12</v>
      </c>
      <c r="H161">
        <v>31</v>
      </c>
      <c r="I161" t="s">
        <v>332</v>
      </c>
    </row>
    <row r="162" spans="1:9" x14ac:dyDescent="0.25">
      <c r="A162" t="str">
        <f t="shared" si="13"/>
        <v>Schedule "SchoolRefrigeration"  Type = "Fraction"  EndMonth = (12) EndDay = (31) SchWeekRef = ("SchoolRefrigerationWk") ..</v>
      </c>
      <c r="B162" s="1" t="s">
        <v>623</v>
      </c>
      <c r="C162" t="str">
        <f t="shared" si="14"/>
        <v xml:space="preserve">Schedule "SchoolRefrigeration"  Type = "Fraction" </v>
      </c>
      <c r="D162" t="str">
        <f t="shared" si="16"/>
        <v xml:space="preserve"> EndMonth = (12) EndDay = (31) SchWeekRef = ("SchoolRefrigerationWk") ..</v>
      </c>
      <c r="E162" s="2" t="s">
        <v>418</v>
      </c>
      <c r="F162" t="str">
        <f t="shared" si="17"/>
        <v>Fraction</v>
      </c>
      <c r="G162">
        <v>12</v>
      </c>
      <c r="H162">
        <v>31</v>
      </c>
      <c r="I162" t="s">
        <v>333</v>
      </c>
    </row>
    <row r="163" spans="1:9" x14ac:dyDescent="0.25">
      <c r="A163" t="str">
        <f t="shared" si="13"/>
        <v>Schedule "SchoolGasEquip"  Type = "Fraction"  EndMonth = (12) EndDay = (31) SchWeekRef = ("SchoolGasEquipWk") ..</v>
      </c>
      <c r="B163" s="1" t="s">
        <v>623</v>
      </c>
      <c r="C163" t="str">
        <f t="shared" si="14"/>
        <v xml:space="preserve">Schedule "SchoolGasEquip"  Type = "Fraction" </v>
      </c>
      <c r="D163" t="str">
        <f t="shared" si="16"/>
        <v xml:space="preserve"> EndMonth = (12) EndDay = (31) SchWeekRef = ("SchoolGasEquipWk") ..</v>
      </c>
      <c r="E163" s="2" t="s">
        <v>589</v>
      </c>
      <c r="F163" t="str">
        <f t="shared" si="17"/>
        <v>Fraction</v>
      </c>
      <c r="G163">
        <v>12</v>
      </c>
      <c r="H163">
        <v>31</v>
      </c>
      <c r="I163" t="s">
        <v>460</v>
      </c>
    </row>
    <row r="164" spans="1:9" x14ac:dyDescent="0.25">
      <c r="A164" t="str">
        <f t="shared" si="13"/>
        <v>Schedule "SchoolHtgSetpt"  Type = "Temperature"  EndMonth = (12) EndDay = (31) SchWeekRef = ("SchoolHtgSetptWk") ..</v>
      </c>
      <c r="B164" s="1" t="s">
        <v>623</v>
      </c>
      <c r="C164" t="str">
        <f t="shared" si="14"/>
        <v xml:space="preserve">Schedule "SchoolHtgSetpt"  Type = "Temperature" </v>
      </c>
      <c r="D164" t="str">
        <f t="shared" si="16"/>
        <v xml:space="preserve"> EndMonth = (12) EndDay = (31) SchWeekRef = ("SchoolHtgSetptWk") ..</v>
      </c>
      <c r="E164" s="2" t="s">
        <v>1398</v>
      </c>
      <c r="F164" t="str">
        <f t="shared" si="17"/>
        <v>Temperature</v>
      </c>
      <c r="G164">
        <v>12</v>
      </c>
      <c r="H164">
        <v>31</v>
      </c>
      <c r="I164" t="s">
        <v>1341</v>
      </c>
    </row>
    <row r="165" spans="1:9" x14ac:dyDescent="0.25">
      <c r="A165" t="str">
        <f t="shared" ref="A165:A197" si="18">CONCATENATE(C165,D165)</f>
        <v>Schedule "SchoolClgSetpt"  Type = "Temperature"  EndMonth = (12) EndDay = (31) SchWeekRef = ("SchoolClgSetptWk") ..</v>
      </c>
      <c r="B165" s="1" t="s">
        <v>623</v>
      </c>
      <c r="C165" t="str">
        <f t="shared" ref="C165:C197" si="19">CONCATENATE("Schedule """,E165,"""  Type = """,F165,""" ")</f>
        <v xml:space="preserve">Schedule "SchoolClgSetpt"  Type = "Temperature" </v>
      </c>
      <c r="D165" t="str">
        <f t="shared" si="16"/>
        <v xml:space="preserve"> EndMonth = (12) EndDay = (31) SchWeekRef = ("SchoolClgSetptWk") ..</v>
      </c>
      <c r="E165" s="2" t="s">
        <v>1399</v>
      </c>
      <c r="F165" t="str">
        <f t="shared" ref="F165:F196" si="20">IF(ISNUMBER(FIND("HVAC",E165)),"OnOff",IF(ISNUMBER(FIND("HtgSetpt",E165)),"Temperature",IF(ISNUMBER(FIND("ClgSetpt",E165)),"Temperature",IF(ISNUMBER(FIND("WaterMain",E165)),"Temperature",IF(ISNUMBER(FIND("WtrHtrSetpt",E165)),"Temperature","Fraction")))))</f>
        <v>Temperature</v>
      </c>
      <c r="G165">
        <v>12</v>
      </c>
      <c r="H165">
        <v>31</v>
      </c>
      <c r="I165" t="s">
        <v>1345</v>
      </c>
    </row>
    <row r="166" spans="1:9" x14ac:dyDescent="0.25">
      <c r="A166" t="str">
        <f t="shared" si="18"/>
        <v>Schedule "SchoolInfiltration"  Type = "Fraction"  EndMonth = (12) EndDay = (31) SchWeekRef = ("SchoolInfiltrationWk") ..</v>
      </c>
      <c r="B166" s="1" t="s">
        <v>623</v>
      </c>
      <c r="C166" t="str">
        <f t="shared" si="19"/>
        <v xml:space="preserve">Schedule "SchoolInfiltration"  Type = "Fraction" </v>
      </c>
      <c r="D166" t="str">
        <f t="shared" si="16"/>
        <v xml:space="preserve"> EndMonth = (12) EndDay = (31) SchWeekRef = ("SchoolInfiltrationWk") ..</v>
      </c>
      <c r="E166" s="2" t="s">
        <v>419</v>
      </c>
      <c r="F166" t="str">
        <f t="shared" si="20"/>
        <v>Fraction</v>
      </c>
      <c r="G166">
        <v>12</v>
      </c>
      <c r="H166">
        <v>31</v>
      </c>
      <c r="I166" t="s">
        <v>334</v>
      </c>
    </row>
    <row r="167" spans="1:9" x14ac:dyDescent="0.25">
      <c r="A167" t="str">
        <f t="shared" si="18"/>
        <v>Schedule "SchoolWtrHtrSetpt"  Type = "Temperature"  EndMonth = (12) EndDay = (31) SchWeekRef = ("SchoolWtrHtrSetptWk") ..</v>
      </c>
      <c r="B167" s="1" t="s">
        <v>623</v>
      </c>
      <c r="C167" t="str">
        <f t="shared" si="19"/>
        <v xml:space="preserve">Schedule "SchoolWtrHtrSetpt"  Type = "Temperature" </v>
      </c>
      <c r="D167" t="str">
        <f t="shared" si="16"/>
        <v xml:space="preserve"> EndMonth = (12) EndDay = (31) SchWeekRef = ("SchoolWtrHtrSetptWk") ..</v>
      </c>
      <c r="E167" s="2" t="s">
        <v>1400</v>
      </c>
      <c r="F167" t="str">
        <f t="shared" si="20"/>
        <v>Temperature</v>
      </c>
      <c r="G167">
        <v>12</v>
      </c>
      <c r="H167">
        <v>31</v>
      </c>
      <c r="I167" t="s">
        <v>1349</v>
      </c>
    </row>
    <row r="168" spans="1:9" x14ac:dyDescent="0.25">
      <c r="A168" t="str">
        <f t="shared" si="18"/>
        <v>Schedule "SchoolEscalator"  Type = "Fraction"  EndMonth = (12) EndDay = (31) SchWeekRef = ("SchoolEscalatorWk") ..</v>
      </c>
      <c r="B168" s="1" t="s">
        <v>623</v>
      </c>
      <c r="C168" t="str">
        <f t="shared" si="19"/>
        <v xml:space="preserve">Schedule "SchoolEscalator"  Type = "Fraction" </v>
      </c>
      <c r="D168" t="str">
        <f t="shared" si="16"/>
        <v xml:space="preserve"> EndMonth = (12) EndDay = (31) SchWeekRef = ("SchoolEscalatorWk") ..</v>
      </c>
      <c r="E168" s="2" t="s">
        <v>1158</v>
      </c>
      <c r="F168" t="str">
        <f t="shared" si="20"/>
        <v>Fraction</v>
      </c>
      <c r="G168">
        <v>12</v>
      </c>
      <c r="H168">
        <v>31</v>
      </c>
      <c r="I168" t="s">
        <v>1145</v>
      </c>
    </row>
    <row r="169" spans="1:9" x14ac:dyDescent="0.25">
      <c r="A169" t="str">
        <f t="shared" si="18"/>
        <v>Schedule "WarehouseOccupancy"  Type = "Fraction"  EndMonth = (12) EndDay = (31) SchWeekRef = ("WarehouseOccupancyWk") ..</v>
      </c>
      <c r="B169" s="1" t="s">
        <v>623</v>
      </c>
      <c r="C169" t="str">
        <f t="shared" si="19"/>
        <v xml:space="preserve">Schedule "WarehouseOccupancy"  Type = "Fraction" </v>
      </c>
      <c r="D169" t="str">
        <f t="shared" si="16"/>
        <v xml:space="preserve"> EndMonth = (12) EndDay = (31) SchWeekRef = ("WarehouseOccupancyWk") ..</v>
      </c>
      <c r="E169" s="2" t="s">
        <v>420</v>
      </c>
      <c r="F169" t="str">
        <f t="shared" si="20"/>
        <v>Fraction</v>
      </c>
      <c r="G169">
        <v>12</v>
      </c>
      <c r="H169">
        <v>31</v>
      </c>
      <c r="I169" t="s">
        <v>335</v>
      </c>
    </row>
    <row r="170" spans="1:9" x14ac:dyDescent="0.25">
      <c r="A170" t="str">
        <f t="shared" si="18"/>
        <v>Schedule "WarehouseLights"  Type = "Fraction"  EndMonth = (12) EndDay = (31) SchWeekRef = ("WarehouseLightsWk") ..</v>
      </c>
      <c r="B170" s="1" t="s">
        <v>623</v>
      </c>
      <c r="C170" t="str">
        <f t="shared" si="19"/>
        <v xml:space="preserve">Schedule "WarehouseLights"  Type = "Fraction" </v>
      </c>
      <c r="D170" t="str">
        <f t="shared" si="16"/>
        <v xml:space="preserve"> EndMonth = (12) EndDay = (31) SchWeekRef = ("WarehouseLightsWk") ..</v>
      </c>
      <c r="E170" s="2" t="s">
        <v>602</v>
      </c>
      <c r="F170" t="str">
        <f t="shared" si="20"/>
        <v>Fraction</v>
      </c>
      <c r="G170">
        <v>12</v>
      </c>
      <c r="H170">
        <v>31</v>
      </c>
      <c r="I170" t="s">
        <v>512</v>
      </c>
    </row>
    <row r="171" spans="1:9" x14ac:dyDescent="0.25">
      <c r="A171" t="str">
        <f t="shared" si="18"/>
        <v>Schedule "WarehouseReceptacle"  Type = "Fraction"  EndMonth = (12) EndDay = (31) SchWeekRef = ("WarehouseReceptacleWk") ..</v>
      </c>
      <c r="B171" s="1" t="s">
        <v>623</v>
      </c>
      <c r="C171" t="str">
        <f t="shared" si="19"/>
        <v xml:space="preserve">Schedule "WarehouseReceptacle"  Type = "Fraction" </v>
      </c>
      <c r="D171" t="str">
        <f t="shared" si="16"/>
        <v xml:space="preserve"> EndMonth = (12) EndDay = (31) SchWeekRef = ("WarehouseReceptacleWk") ..</v>
      </c>
      <c r="E171" s="2" t="s">
        <v>421</v>
      </c>
      <c r="F171" t="str">
        <f t="shared" si="20"/>
        <v>Fraction</v>
      </c>
      <c r="G171">
        <v>12</v>
      </c>
      <c r="H171">
        <v>31</v>
      </c>
      <c r="I171" t="s">
        <v>336</v>
      </c>
    </row>
    <row r="172" spans="1:9" x14ac:dyDescent="0.25">
      <c r="A172" t="str">
        <f t="shared" si="18"/>
        <v>Schedule "WarehouseHVACAvail"  Type = "OnOff"  EndMonth = (12) EndDay = (31) SchWeekRef = ("WarehouseHVACAvailWk") ..</v>
      </c>
      <c r="B172" s="1" t="s">
        <v>623</v>
      </c>
      <c r="C172" t="str">
        <f t="shared" si="19"/>
        <v xml:space="preserve">Schedule "WarehouseHVACAvail"  Type = "OnOff" </v>
      </c>
      <c r="D172" t="str">
        <f t="shared" si="16"/>
        <v xml:space="preserve"> EndMonth = (12) EndDay = (31) SchWeekRef = ("WarehouseHVACAvailWk") ..</v>
      </c>
      <c r="E172" s="2" t="s">
        <v>580</v>
      </c>
      <c r="F172" t="str">
        <f t="shared" si="20"/>
        <v>OnOff</v>
      </c>
      <c r="G172">
        <v>12</v>
      </c>
      <c r="H172">
        <v>31</v>
      </c>
      <c r="I172" t="s">
        <v>564</v>
      </c>
    </row>
    <row r="173" spans="1:9" x14ac:dyDescent="0.25">
      <c r="A173" t="str">
        <f t="shared" si="18"/>
        <v>Schedule "WarehouseServiceHotWater"  Type = "Fraction"  EndMonth = (12) EndDay = (31) SchWeekRef = ("WarehouseServiceHotWaterWk") ..</v>
      </c>
      <c r="B173" s="1" t="s">
        <v>623</v>
      </c>
      <c r="C173" t="str">
        <f t="shared" si="19"/>
        <v xml:space="preserve">Schedule "WarehouseServiceHotWater"  Type = "Fraction" </v>
      </c>
      <c r="D173" t="str">
        <f t="shared" si="16"/>
        <v xml:space="preserve"> EndMonth = (12) EndDay = (31) SchWeekRef = ("WarehouseServiceHotWaterWk") ..</v>
      </c>
      <c r="E173" s="2" t="s">
        <v>422</v>
      </c>
      <c r="F173" t="str">
        <f t="shared" si="20"/>
        <v>Fraction</v>
      </c>
      <c r="G173">
        <v>12</v>
      </c>
      <c r="H173">
        <v>31</v>
      </c>
      <c r="I173" t="s">
        <v>337</v>
      </c>
    </row>
    <row r="174" spans="1:9" x14ac:dyDescent="0.25">
      <c r="A174" t="str">
        <f t="shared" si="18"/>
        <v>Schedule "WarehouseElevator"  Type = "Fraction"  EndMonth = (12) EndDay = (31) SchWeekRef = ("WarehouseElevatorWk") ..</v>
      </c>
      <c r="B174" s="1" t="s">
        <v>623</v>
      </c>
      <c r="C174" t="str">
        <f t="shared" si="19"/>
        <v xml:space="preserve">Schedule "WarehouseElevator"  Type = "Fraction" </v>
      </c>
      <c r="D174" t="str">
        <f t="shared" si="16"/>
        <v xml:space="preserve"> EndMonth = (12) EndDay = (31) SchWeekRef = ("WarehouseElevatorWk") ..</v>
      </c>
      <c r="E174" s="2" t="s">
        <v>423</v>
      </c>
      <c r="F174" t="str">
        <f t="shared" si="20"/>
        <v>Fraction</v>
      </c>
      <c r="G174">
        <v>12</v>
      </c>
      <c r="H174">
        <v>31</v>
      </c>
      <c r="I174" t="s">
        <v>338</v>
      </c>
    </row>
    <row r="175" spans="1:9" x14ac:dyDescent="0.25">
      <c r="A175" t="str">
        <f t="shared" si="18"/>
        <v>Schedule "WarehouseRefrigeration"  Type = "Fraction"  EndMonth = (12) EndDay = (31) SchWeekRef = ("WarehouseRefrigerationWk") ..</v>
      </c>
      <c r="B175" s="1" t="s">
        <v>623</v>
      </c>
      <c r="C175" t="str">
        <f t="shared" si="19"/>
        <v xml:space="preserve">Schedule "WarehouseRefrigeration"  Type = "Fraction" </v>
      </c>
      <c r="D175" t="str">
        <f t="shared" si="16"/>
        <v xml:space="preserve"> EndMonth = (12) EndDay = (31) SchWeekRef = ("WarehouseRefrigerationWk") ..</v>
      </c>
      <c r="E175" s="2" t="s">
        <v>424</v>
      </c>
      <c r="F175" t="str">
        <f t="shared" si="20"/>
        <v>Fraction</v>
      </c>
      <c r="G175">
        <v>12</v>
      </c>
      <c r="H175">
        <v>31</v>
      </c>
      <c r="I175" t="s">
        <v>339</v>
      </c>
    </row>
    <row r="176" spans="1:9" x14ac:dyDescent="0.25">
      <c r="A176" t="str">
        <f t="shared" si="18"/>
        <v>Schedule "WarehouseHtgSetpt"  Type = "Temperature"  EndMonth = (12) EndDay = (31) SchWeekRef = ("WarehouseHtgSetptWk") ..</v>
      </c>
      <c r="B176" s="1" t="s">
        <v>623</v>
      </c>
      <c r="C176" t="str">
        <f t="shared" si="19"/>
        <v xml:space="preserve">Schedule "WarehouseHtgSetpt"  Type = "Temperature" </v>
      </c>
      <c r="D176" t="str">
        <f t="shared" si="16"/>
        <v xml:space="preserve"> EndMonth = (12) EndDay = (31) SchWeekRef = ("WarehouseHtgSetptWk") ..</v>
      </c>
      <c r="E176" s="2" t="s">
        <v>1401</v>
      </c>
      <c r="F176" t="str">
        <f t="shared" si="20"/>
        <v>Temperature</v>
      </c>
      <c r="G176">
        <v>12</v>
      </c>
      <c r="H176">
        <v>31</v>
      </c>
      <c r="I176" t="s">
        <v>1353</v>
      </c>
    </row>
    <row r="177" spans="1:42" x14ac:dyDescent="0.25">
      <c r="A177" t="str">
        <f t="shared" si="18"/>
        <v>Schedule "WarehouseClgSetpt"  Type = "Temperature"  EndMonth = (12) EndDay = (31) SchWeekRef = ("WarehouseClgSetptWk") ..</v>
      </c>
      <c r="B177" s="1" t="s">
        <v>623</v>
      </c>
      <c r="C177" t="str">
        <f t="shared" si="19"/>
        <v xml:space="preserve">Schedule "WarehouseClgSetpt"  Type = "Temperature" </v>
      </c>
      <c r="D177" t="str">
        <f t="shared" si="16"/>
        <v xml:space="preserve"> EndMonth = (12) EndDay = (31) SchWeekRef = ("WarehouseClgSetptWk") ..</v>
      </c>
      <c r="E177" s="2" t="s">
        <v>1402</v>
      </c>
      <c r="F177" t="str">
        <f t="shared" si="20"/>
        <v>Temperature</v>
      </c>
      <c r="G177">
        <v>12</v>
      </c>
      <c r="H177">
        <v>31</v>
      </c>
      <c r="I177" t="s">
        <v>1357</v>
      </c>
    </row>
    <row r="178" spans="1:42" x14ac:dyDescent="0.25">
      <c r="A178" t="str">
        <f t="shared" si="18"/>
        <v>Schedule "WarehouseInfiltration"  Type = "Fraction"  EndMonth = (12) EndDay = (31) SchWeekRef = ("WarehouseInfiltrationWk") ..</v>
      </c>
      <c r="B178" s="1" t="s">
        <v>623</v>
      </c>
      <c r="C178" t="str">
        <f t="shared" si="19"/>
        <v xml:space="preserve">Schedule "WarehouseInfiltration"  Type = "Fraction" </v>
      </c>
      <c r="D178" t="str">
        <f t="shared" si="16"/>
        <v xml:space="preserve"> EndMonth = (12) EndDay = (31) SchWeekRef = ("WarehouseInfiltrationWk") ..</v>
      </c>
      <c r="E178" s="2" t="s">
        <v>425</v>
      </c>
      <c r="F178" t="str">
        <f t="shared" si="20"/>
        <v>Fraction</v>
      </c>
      <c r="G178">
        <v>12</v>
      </c>
      <c r="H178">
        <v>31</v>
      </c>
      <c r="I178" t="s">
        <v>340</v>
      </c>
    </row>
    <row r="179" spans="1:42" x14ac:dyDescent="0.25">
      <c r="A179" t="str">
        <f t="shared" si="18"/>
        <v>Schedule "WarehouseEscalator"  Type = "Fraction"  EndMonth = (12) EndDay = (31) SchWeekRef = ("WarehouseEscalatorWk") ..</v>
      </c>
      <c r="B179" s="1" t="s">
        <v>623</v>
      </c>
      <c r="C179" t="str">
        <f t="shared" si="19"/>
        <v xml:space="preserve">Schedule "WarehouseEscalator"  Type = "Fraction" </v>
      </c>
      <c r="D179" t="str">
        <f t="shared" si="16"/>
        <v xml:space="preserve"> EndMonth = (12) EndDay = (31) SchWeekRef = ("WarehouseEscalatorWk") ..</v>
      </c>
      <c r="E179" s="2" t="s">
        <v>619</v>
      </c>
      <c r="F179" t="str">
        <f t="shared" si="20"/>
        <v>Fraction</v>
      </c>
      <c r="G179">
        <v>12</v>
      </c>
      <c r="H179">
        <v>31</v>
      </c>
      <c r="I179" t="s">
        <v>616</v>
      </c>
    </row>
    <row r="180" spans="1:42" x14ac:dyDescent="0.25">
      <c r="A180" t="str">
        <f t="shared" si="18"/>
        <v>Schedule "WarehouseWtrHtrSetpt"  Type = "Temperature"  EndMonth = (12) EndDay = (31) SchWeekRef = ("WarehouseWtrHtrSetptWk") ..</v>
      </c>
      <c r="B180" s="1" t="s">
        <v>623</v>
      </c>
      <c r="C180" t="str">
        <f t="shared" si="19"/>
        <v xml:space="preserve">Schedule "WarehouseWtrHtrSetpt"  Type = "Temperature" </v>
      </c>
      <c r="D180" t="str">
        <f t="shared" si="16"/>
        <v xml:space="preserve"> EndMonth = (12) EndDay = (31) SchWeekRef = ("WarehouseWtrHtrSetptWk") ..</v>
      </c>
      <c r="E180" s="2" t="s">
        <v>1403</v>
      </c>
      <c r="F180" t="str">
        <f t="shared" si="20"/>
        <v>Temperature</v>
      </c>
      <c r="G180">
        <v>12</v>
      </c>
      <c r="H180">
        <v>31</v>
      </c>
      <c r="I180" t="s">
        <v>1361</v>
      </c>
    </row>
    <row r="181" spans="1:42" x14ac:dyDescent="0.25">
      <c r="A181" t="str">
        <f t="shared" si="18"/>
        <v>Schedule "WarehouseGasEquip"  Type = "Fraction"  EndMonth = (12) EndDay = (31) SchWeekRef = ("WarehouseGasEquipWk") ..</v>
      </c>
      <c r="B181" s="1" t="s">
        <v>623</v>
      </c>
      <c r="C181" t="str">
        <f t="shared" si="19"/>
        <v xml:space="preserve">Schedule "WarehouseGasEquip"  Type = "Fraction" </v>
      </c>
      <c r="D181" t="str">
        <f t="shared" si="16"/>
        <v xml:space="preserve"> EndMonth = (12) EndDay = (31) SchWeekRef = ("WarehouseGasEquipWk") ..</v>
      </c>
      <c r="E181" s="2" t="s">
        <v>1193</v>
      </c>
      <c r="F181" t="str">
        <f t="shared" si="20"/>
        <v>Fraction</v>
      </c>
      <c r="G181">
        <v>12</v>
      </c>
      <c r="H181">
        <v>31</v>
      </c>
      <c r="I181" t="s">
        <v>1192</v>
      </c>
    </row>
    <row r="182" spans="1:42" x14ac:dyDescent="0.25">
      <c r="A182" t="str">
        <f t="shared" si="18"/>
        <v>Schedule "WaterMainCZ01"  Type = "Temperature"  EndMonth = (1,2,3,4,5,6,7,8,9,10,11,12) EndDay = (31,28,31,30,31,30,31,31,30,31,30,31) SchWeekRef = ("WaterMainCZ01JanWk", "WaterMainCZ01FebWk", "WaterMainCZ01MarWk", "WaterMainCZ01AprWk", "WaterMainCZ01MayWk", "WaterMainCZ01JunWk", "WaterMainCZ01JulWk", "WaterMainCZ01AugWk", "WaterMainCZ01SepWk", "WaterMainCZ01OctWk", "WaterMainCZ01NovWk", "WaterMainCZ01DecWk") ..</v>
      </c>
      <c r="B182" s="1" t="s">
        <v>623</v>
      </c>
      <c r="C182" t="str">
        <f t="shared" si="19"/>
        <v xml:space="preserve">Schedule "WaterMainCZ01"  Type = "Temperature" </v>
      </c>
      <c r="D182" t="str">
        <f t="shared" ref="D182:D197" si="21">IF(E182="DataReceptacle",CONCATENATE($G$1,G182,",",J182,",",M182,",",P182,",",S182,",",V182,",",Y182,",",AB182,",",AE182,",",AH182,",",AK182,",",AN182,$H$1,H182,",",K182,",",N182,",",Q182,",",T182,",",W182,",",Z182,",",AC182,",",AF182,",",AI182,",",AL182,",",AO182,$I$1,I182,""", """,L182,""", """,O182,""", """,R182,""", """,U182,""", """,X182,""", """,AA182,""", """,AD182,""", """,AG182,""", """,AJ182,""", """,AM182,""", """,AP182,""") .."),IF(ISNUMBER(SEARCH("WaterMainCZ",E182)),CONCATENATE($G$1,G182,",",J182,",",M182,",",P182,",",S182,",",V182,",",Y182,",",AB182,",",AE182,",",AH182,",",AK182,",",AN182,$H$1,H182,",",K182,",",N182,",",Q182,",",T182,",",W182,",",Z182,",",AC182,",",AF182,",",AI182,",",AL182,",",AO182,$I$1,I182,""", """,L182,""", """,O182,""", """,R182,""", """,U182,""", """,X182,""", """,AA182,""", """,AD182,""", """,AG182,""", """,AJ182,""", """,AM182,""", """,AP182,""") .."),CONCATENATE($G$1,G182,$H$1,H182,$I$1,I182,""") ..")))</f>
        <v xml:space="preserve"> EndMonth = (1,2,3,4,5,6,7,8,9,10,11,12) EndDay = (31,28,31,30,31,30,31,31,30,31,30,31) SchWeekRef = ("WaterMainCZ01JanWk", "WaterMainCZ01FebWk", "WaterMainCZ01MarWk", "WaterMainCZ01AprWk", "WaterMainCZ01MayWk", "WaterMainCZ01JunWk", "WaterMainCZ01JulWk", "WaterMainCZ01AugWk", "WaterMainCZ01SepWk", "WaterMainCZ01OctWk", "WaterMainCZ01NovWk", "WaterMainCZ01DecWk") ..</v>
      </c>
      <c r="E182" s="2" t="s">
        <v>675</v>
      </c>
      <c r="F182" t="str">
        <f t="shared" si="20"/>
        <v>Temperature</v>
      </c>
      <c r="G182">
        <v>1</v>
      </c>
      <c r="H182">
        <v>31</v>
      </c>
      <c r="I182" t="s">
        <v>884</v>
      </c>
      <c r="J182">
        <v>2</v>
      </c>
      <c r="K182">
        <v>28</v>
      </c>
      <c r="L182" t="s">
        <v>885</v>
      </c>
      <c r="M182">
        <v>3</v>
      </c>
      <c r="N182">
        <v>31</v>
      </c>
      <c r="O182" t="s">
        <v>886</v>
      </c>
      <c r="P182">
        <v>4</v>
      </c>
      <c r="Q182">
        <v>30</v>
      </c>
      <c r="R182" t="s">
        <v>887</v>
      </c>
      <c r="S182">
        <v>5</v>
      </c>
      <c r="T182">
        <v>31</v>
      </c>
      <c r="U182" t="s">
        <v>888</v>
      </c>
      <c r="V182">
        <v>6</v>
      </c>
      <c r="W182">
        <v>30</v>
      </c>
      <c r="X182" t="s">
        <v>889</v>
      </c>
      <c r="Y182">
        <v>7</v>
      </c>
      <c r="Z182">
        <v>31</v>
      </c>
      <c r="AA182" t="s">
        <v>890</v>
      </c>
      <c r="AB182">
        <v>8</v>
      </c>
      <c r="AC182">
        <v>31</v>
      </c>
      <c r="AD182" t="s">
        <v>891</v>
      </c>
      <c r="AE182">
        <v>9</v>
      </c>
      <c r="AF182">
        <v>30</v>
      </c>
      <c r="AG182" t="s">
        <v>892</v>
      </c>
      <c r="AH182">
        <v>10</v>
      </c>
      <c r="AI182">
        <v>31</v>
      </c>
      <c r="AJ182" t="s">
        <v>893</v>
      </c>
      <c r="AK182">
        <v>11</v>
      </c>
      <c r="AL182">
        <v>30</v>
      </c>
      <c r="AM182" t="s">
        <v>894</v>
      </c>
      <c r="AN182">
        <v>12</v>
      </c>
      <c r="AO182">
        <v>31</v>
      </c>
      <c r="AP182" t="s">
        <v>895</v>
      </c>
    </row>
    <row r="183" spans="1:42" x14ac:dyDescent="0.25">
      <c r="A183" t="str">
        <f t="shared" si="18"/>
        <v>Schedule "WaterMainCZ02"  Type = "Temperature"  EndMonth = (1,2,3,4,5,6,7,8,9,10,11,12) EndDay = (31,28,31,30,31,30,31,31,30,31,30,31) SchWeekRef = ("WaterMainCZ02JanWk", "WaterMainCZ02FebWk", "WaterMainCZ02MarWk", "WaterMainCZ02AprWk", "WaterMainCZ02MayWk", "WaterMainCZ02JunWk", "WaterMainCZ02JulWk", "WaterMainCZ02AugWk", "WaterMainCZ02SepWk", "WaterMainCZ02OctWk", "WaterMainCZ02NovWk", "WaterMainCZ02DecWk") ..</v>
      </c>
      <c r="B183" s="1" t="s">
        <v>623</v>
      </c>
      <c r="C183" t="str">
        <f t="shared" si="19"/>
        <v xml:space="preserve">Schedule "WaterMainCZ02"  Type = "Temperature" </v>
      </c>
      <c r="D183" t="str">
        <f t="shared" si="21"/>
        <v xml:space="preserve"> EndMonth = (1,2,3,4,5,6,7,8,9,10,11,12) EndDay = (31,28,31,30,31,30,31,31,30,31,30,31) SchWeekRef = ("WaterMainCZ02JanWk", "WaterMainCZ02FebWk", "WaterMainCZ02MarWk", "WaterMainCZ02AprWk", "WaterMainCZ02MayWk", "WaterMainCZ02JunWk", "WaterMainCZ02JulWk", "WaterMainCZ02AugWk", "WaterMainCZ02SepWk", "WaterMainCZ02OctWk", "WaterMainCZ02NovWk", "WaterMainCZ02DecWk") ..</v>
      </c>
      <c r="E183" s="2" t="s">
        <v>676</v>
      </c>
      <c r="F183" t="str">
        <f t="shared" si="20"/>
        <v>Temperature</v>
      </c>
      <c r="G183">
        <v>1</v>
      </c>
      <c r="H183">
        <v>31</v>
      </c>
      <c r="I183" t="s">
        <v>896</v>
      </c>
      <c r="J183">
        <v>2</v>
      </c>
      <c r="K183">
        <v>28</v>
      </c>
      <c r="L183" t="s">
        <v>897</v>
      </c>
      <c r="M183">
        <v>3</v>
      </c>
      <c r="N183">
        <v>31</v>
      </c>
      <c r="O183" t="s">
        <v>898</v>
      </c>
      <c r="P183">
        <v>4</v>
      </c>
      <c r="Q183">
        <v>30</v>
      </c>
      <c r="R183" t="s">
        <v>899</v>
      </c>
      <c r="S183">
        <v>5</v>
      </c>
      <c r="T183">
        <v>31</v>
      </c>
      <c r="U183" t="s">
        <v>900</v>
      </c>
      <c r="V183">
        <v>6</v>
      </c>
      <c r="W183">
        <v>30</v>
      </c>
      <c r="X183" t="s">
        <v>901</v>
      </c>
      <c r="Y183">
        <v>7</v>
      </c>
      <c r="Z183">
        <v>31</v>
      </c>
      <c r="AA183" t="s">
        <v>902</v>
      </c>
      <c r="AB183">
        <v>8</v>
      </c>
      <c r="AC183">
        <v>31</v>
      </c>
      <c r="AD183" t="s">
        <v>903</v>
      </c>
      <c r="AE183">
        <v>9</v>
      </c>
      <c r="AF183">
        <v>30</v>
      </c>
      <c r="AG183" t="s">
        <v>904</v>
      </c>
      <c r="AH183">
        <v>10</v>
      </c>
      <c r="AI183">
        <v>31</v>
      </c>
      <c r="AJ183" t="s">
        <v>905</v>
      </c>
      <c r="AK183">
        <v>11</v>
      </c>
      <c r="AL183">
        <v>30</v>
      </c>
      <c r="AM183" t="s">
        <v>906</v>
      </c>
      <c r="AN183">
        <v>12</v>
      </c>
      <c r="AO183">
        <v>31</v>
      </c>
      <c r="AP183" t="s">
        <v>907</v>
      </c>
    </row>
    <row r="184" spans="1:42" x14ac:dyDescent="0.25">
      <c r="A184" t="str">
        <f t="shared" si="18"/>
        <v>Schedule "WaterMainCZ03"  Type = "Temperature"  EndMonth = (1,2,3,4,5,6,7,8,9,10,11,12) EndDay = (31,28,31,30,31,30,31,31,30,31,30,31) SchWeekRef = ("WaterMainCZ03JanWk", "WaterMainCZ03FebWk", "WaterMainCZ03MarWk", "WaterMainCZ03AprWk", "WaterMainCZ03MayWk", "WaterMainCZ03JunWk", "WaterMainCZ03JulWk", "WaterMainCZ03AugWk", "WaterMainCZ03SepWk", "WaterMainCZ03OctWk", "WaterMainCZ03NovWk", "WaterMainCZ03DecWk") ..</v>
      </c>
      <c r="B184" s="1" t="s">
        <v>623</v>
      </c>
      <c r="C184" t="str">
        <f t="shared" si="19"/>
        <v xml:space="preserve">Schedule "WaterMainCZ03"  Type = "Temperature" </v>
      </c>
      <c r="D184" t="str">
        <f t="shared" si="21"/>
        <v xml:space="preserve"> EndMonth = (1,2,3,4,5,6,7,8,9,10,11,12) EndDay = (31,28,31,30,31,30,31,31,30,31,30,31) SchWeekRef = ("WaterMainCZ03JanWk", "WaterMainCZ03FebWk", "WaterMainCZ03MarWk", "WaterMainCZ03AprWk", "WaterMainCZ03MayWk", "WaterMainCZ03JunWk", "WaterMainCZ03JulWk", "WaterMainCZ03AugWk", "WaterMainCZ03SepWk", "WaterMainCZ03OctWk", "WaterMainCZ03NovWk", "WaterMainCZ03DecWk") ..</v>
      </c>
      <c r="E184" s="2" t="s">
        <v>677</v>
      </c>
      <c r="F184" t="str">
        <f t="shared" si="20"/>
        <v>Temperature</v>
      </c>
      <c r="G184">
        <v>1</v>
      </c>
      <c r="H184">
        <v>31</v>
      </c>
      <c r="I184" t="s">
        <v>908</v>
      </c>
      <c r="J184">
        <v>2</v>
      </c>
      <c r="K184">
        <v>28</v>
      </c>
      <c r="L184" t="s">
        <v>909</v>
      </c>
      <c r="M184">
        <v>3</v>
      </c>
      <c r="N184">
        <v>31</v>
      </c>
      <c r="O184" t="s">
        <v>910</v>
      </c>
      <c r="P184">
        <v>4</v>
      </c>
      <c r="Q184">
        <v>30</v>
      </c>
      <c r="R184" t="s">
        <v>911</v>
      </c>
      <c r="S184">
        <v>5</v>
      </c>
      <c r="T184">
        <v>31</v>
      </c>
      <c r="U184" t="s">
        <v>912</v>
      </c>
      <c r="V184">
        <v>6</v>
      </c>
      <c r="W184">
        <v>30</v>
      </c>
      <c r="X184" t="s">
        <v>913</v>
      </c>
      <c r="Y184">
        <v>7</v>
      </c>
      <c r="Z184">
        <v>31</v>
      </c>
      <c r="AA184" t="s">
        <v>914</v>
      </c>
      <c r="AB184">
        <v>8</v>
      </c>
      <c r="AC184">
        <v>31</v>
      </c>
      <c r="AD184" t="s">
        <v>915</v>
      </c>
      <c r="AE184">
        <v>9</v>
      </c>
      <c r="AF184">
        <v>30</v>
      </c>
      <c r="AG184" t="s">
        <v>916</v>
      </c>
      <c r="AH184">
        <v>10</v>
      </c>
      <c r="AI184">
        <v>31</v>
      </c>
      <c r="AJ184" t="s">
        <v>917</v>
      </c>
      <c r="AK184">
        <v>11</v>
      </c>
      <c r="AL184">
        <v>30</v>
      </c>
      <c r="AM184" t="s">
        <v>918</v>
      </c>
      <c r="AN184">
        <v>12</v>
      </c>
      <c r="AO184">
        <v>31</v>
      </c>
      <c r="AP184" t="s">
        <v>919</v>
      </c>
    </row>
    <row r="185" spans="1:42" x14ac:dyDescent="0.25">
      <c r="A185" t="str">
        <f t="shared" si="18"/>
        <v>Schedule "WaterMainCZ04"  Type = "Temperature"  EndMonth = (1,2,3,4,5,6,7,8,9,10,11,12) EndDay = (31,28,31,30,31,30,31,31,30,31,30,31) SchWeekRef = ("WaterMainCZ04JanWk", "WaterMainCZ04FebWk", "WaterMainCZ04MarWk", "WaterMainCZ04AprWk", "WaterMainCZ04MayWk", "WaterMainCZ04JunWk", "WaterMainCZ04JulWk", "WaterMainCZ04AugWk", "WaterMainCZ04SepWk", "WaterMainCZ04OctWk", "WaterMainCZ04NovWk", "WaterMainCZ04DecWk") ..</v>
      </c>
      <c r="B185" s="1" t="s">
        <v>623</v>
      </c>
      <c r="C185" t="str">
        <f t="shared" si="19"/>
        <v xml:space="preserve">Schedule "WaterMainCZ04"  Type = "Temperature" </v>
      </c>
      <c r="D185" t="str">
        <f t="shared" si="21"/>
        <v xml:space="preserve"> EndMonth = (1,2,3,4,5,6,7,8,9,10,11,12) EndDay = (31,28,31,30,31,30,31,31,30,31,30,31) SchWeekRef = ("WaterMainCZ04JanWk", "WaterMainCZ04FebWk", "WaterMainCZ04MarWk", "WaterMainCZ04AprWk", "WaterMainCZ04MayWk", "WaterMainCZ04JunWk", "WaterMainCZ04JulWk", "WaterMainCZ04AugWk", "WaterMainCZ04SepWk", "WaterMainCZ04OctWk", "WaterMainCZ04NovWk", "WaterMainCZ04DecWk") ..</v>
      </c>
      <c r="E185" s="2" t="s">
        <v>678</v>
      </c>
      <c r="F185" t="str">
        <f t="shared" si="20"/>
        <v>Temperature</v>
      </c>
      <c r="G185">
        <v>1</v>
      </c>
      <c r="H185">
        <v>31</v>
      </c>
      <c r="I185" t="s">
        <v>920</v>
      </c>
      <c r="J185">
        <v>2</v>
      </c>
      <c r="K185">
        <v>28</v>
      </c>
      <c r="L185" t="s">
        <v>921</v>
      </c>
      <c r="M185">
        <v>3</v>
      </c>
      <c r="N185">
        <v>31</v>
      </c>
      <c r="O185" t="s">
        <v>922</v>
      </c>
      <c r="P185">
        <v>4</v>
      </c>
      <c r="Q185">
        <v>30</v>
      </c>
      <c r="R185" t="s">
        <v>923</v>
      </c>
      <c r="S185">
        <v>5</v>
      </c>
      <c r="T185">
        <v>31</v>
      </c>
      <c r="U185" t="s">
        <v>924</v>
      </c>
      <c r="V185">
        <v>6</v>
      </c>
      <c r="W185">
        <v>30</v>
      </c>
      <c r="X185" t="s">
        <v>925</v>
      </c>
      <c r="Y185">
        <v>7</v>
      </c>
      <c r="Z185">
        <v>31</v>
      </c>
      <c r="AA185" t="s">
        <v>926</v>
      </c>
      <c r="AB185">
        <v>8</v>
      </c>
      <c r="AC185">
        <v>31</v>
      </c>
      <c r="AD185" t="s">
        <v>927</v>
      </c>
      <c r="AE185">
        <v>9</v>
      </c>
      <c r="AF185">
        <v>30</v>
      </c>
      <c r="AG185" t="s">
        <v>928</v>
      </c>
      <c r="AH185">
        <v>10</v>
      </c>
      <c r="AI185">
        <v>31</v>
      </c>
      <c r="AJ185" t="s">
        <v>929</v>
      </c>
      <c r="AK185">
        <v>11</v>
      </c>
      <c r="AL185">
        <v>30</v>
      </c>
      <c r="AM185" t="s">
        <v>930</v>
      </c>
      <c r="AN185">
        <v>12</v>
      </c>
      <c r="AO185">
        <v>31</v>
      </c>
      <c r="AP185" t="s">
        <v>931</v>
      </c>
    </row>
    <row r="186" spans="1:42" x14ac:dyDescent="0.25">
      <c r="A186" t="str">
        <f t="shared" si="18"/>
        <v>Schedule "WaterMainCZ05"  Type = "Temperature"  EndMonth = (1,2,3,4,5,6,7,8,9,10,11,12) EndDay = (31,28,31,30,31,30,31,31,30,31,30,31) SchWeekRef = ("WaterMainCZ05JanWk", "WaterMainCZ05FebWk", "WaterMainCZ05MarWk", "WaterMainCZ05AprWk", "WaterMainCZ05MayWk", "WaterMainCZ05JunWk", "WaterMainCZ05JulWk", "WaterMainCZ05AugWk", "WaterMainCZ05SepWk", "WaterMainCZ05OctWk", "WaterMainCZ05NovWk", "WaterMainCZ05DecWk") ..</v>
      </c>
      <c r="B186" s="1" t="s">
        <v>623</v>
      </c>
      <c r="C186" t="str">
        <f t="shared" si="19"/>
        <v xml:space="preserve">Schedule "WaterMainCZ05"  Type = "Temperature" </v>
      </c>
      <c r="D186" t="str">
        <f t="shared" si="21"/>
        <v xml:space="preserve"> EndMonth = (1,2,3,4,5,6,7,8,9,10,11,12) EndDay = (31,28,31,30,31,30,31,31,30,31,30,31) SchWeekRef = ("WaterMainCZ05JanWk", "WaterMainCZ05FebWk", "WaterMainCZ05MarWk", "WaterMainCZ05AprWk", "WaterMainCZ05MayWk", "WaterMainCZ05JunWk", "WaterMainCZ05JulWk", "WaterMainCZ05AugWk", "WaterMainCZ05SepWk", "WaterMainCZ05OctWk", "WaterMainCZ05NovWk", "WaterMainCZ05DecWk") ..</v>
      </c>
      <c r="E186" s="2" t="s">
        <v>679</v>
      </c>
      <c r="F186" t="str">
        <f t="shared" si="20"/>
        <v>Temperature</v>
      </c>
      <c r="G186">
        <v>1</v>
      </c>
      <c r="H186">
        <v>31</v>
      </c>
      <c r="I186" t="s">
        <v>932</v>
      </c>
      <c r="J186">
        <v>2</v>
      </c>
      <c r="K186">
        <v>28</v>
      </c>
      <c r="L186" t="s">
        <v>933</v>
      </c>
      <c r="M186">
        <v>3</v>
      </c>
      <c r="N186">
        <v>31</v>
      </c>
      <c r="O186" t="s">
        <v>934</v>
      </c>
      <c r="P186">
        <v>4</v>
      </c>
      <c r="Q186">
        <v>30</v>
      </c>
      <c r="R186" t="s">
        <v>935</v>
      </c>
      <c r="S186">
        <v>5</v>
      </c>
      <c r="T186">
        <v>31</v>
      </c>
      <c r="U186" t="s">
        <v>936</v>
      </c>
      <c r="V186">
        <v>6</v>
      </c>
      <c r="W186">
        <v>30</v>
      </c>
      <c r="X186" t="s">
        <v>937</v>
      </c>
      <c r="Y186">
        <v>7</v>
      </c>
      <c r="Z186">
        <v>31</v>
      </c>
      <c r="AA186" t="s">
        <v>938</v>
      </c>
      <c r="AB186">
        <v>8</v>
      </c>
      <c r="AC186">
        <v>31</v>
      </c>
      <c r="AD186" t="s">
        <v>939</v>
      </c>
      <c r="AE186">
        <v>9</v>
      </c>
      <c r="AF186">
        <v>30</v>
      </c>
      <c r="AG186" t="s">
        <v>940</v>
      </c>
      <c r="AH186">
        <v>10</v>
      </c>
      <c r="AI186">
        <v>31</v>
      </c>
      <c r="AJ186" t="s">
        <v>941</v>
      </c>
      <c r="AK186">
        <v>11</v>
      </c>
      <c r="AL186">
        <v>30</v>
      </c>
      <c r="AM186" t="s">
        <v>942</v>
      </c>
      <c r="AN186">
        <v>12</v>
      </c>
      <c r="AO186">
        <v>31</v>
      </c>
      <c r="AP186" t="s">
        <v>943</v>
      </c>
    </row>
    <row r="187" spans="1:42" x14ac:dyDescent="0.25">
      <c r="A187" t="str">
        <f t="shared" si="18"/>
        <v>Schedule "WaterMainCZ06"  Type = "Temperature"  EndMonth = (1,2,3,4,5,6,7,8,9,10,11,12) EndDay = (31,28,31,30,31,30,31,31,30,31,30,31) SchWeekRef = ("WaterMainCZ06JanWk", "WaterMainCZ06FebWk", "WaterMainCZ06MarWk", "WaterMainCZ06AprWk", "WaterMainCZ06MayWk", "WaterMainCZ06JunWk", "WaterMainCZ06JulWk", "WaterMainCZ06AugWk", "WaterMainCZ06SepWk", "WaterMainCZ06OctWk", "WaterMainCZ06NovWk", "WaterMainCZ06DecWk") ..</v>
      </c>
      <c r="B187" s="1" t="s">
        <v>623</v>
      </c>
      <c r="C187" t="str">
        <f t="shared" si="19"/>
        <v xml:space="preserve">Schedule "WaterMainCZ06"  Type = "Temperature" </v>
      </c>
      <c r="D187" t="str">
        <f t="shared" si="21"/>
        <v xml:space="preserve"> EndMonth = (1,2,3,4,5,6,7,8,9,10,11,12) EndDay = (31,28,31,30,31,30,31,31,30,31,30,31) SchWeekRef = ("WaterMainCZ06JanWk", "WaterMainCZ06FebWk", "WaterMainCZ06MarWk", "WaterMainCZ06AprWk", "WaterMainCZ06MayWk", "WaterMainCZ06JunWk", "WaterMainCZ06JulWk", "WaterMainCZ06AugWk", "WaterMainCZ06SepWk", "WaterMainCZ06OctWk", "WaterMainCZ06NovWk", "WaterMainCZ06DecWk") ..</v>
      </c>
      <c r="E187" s="2" t="s">
        <v>680</v>
      </c>
      <c r="F187" t="str">
        <f t="shared" si="20"/>
        <v>Temperature</v>
      </c>
      <c r="G187">
        <v>1</v>
      </c>
      <c r="H187">
        <v>31</v>
      </c>
      <c r="I187" t="s">
        <v>944</v>
      </c>
      <c r="J187">
        <v>2</v>
      </c>
      <c r="K187">
        <v>28</v>
      </c>
      <c r="L187" t="s">
        <v>945</v>
      </c>
      <c r="M187">
        <v>3</v>
      </c>
      <c r="N187">
        <v>31</v>
      </c>
      <c r="O187" t="s">
        <v>946</v>
      </c>
      <c r="P187">
        <v>4</v>
      </c>
      <c r="Q187">
        <v>30</v>
      </c>
      <c r="R187" t="s">
        <v>947</v>
      </c>
      <c r="S187">
        <v>5</v>
      </c>
      <c r="T187">
        <v>31</v>
      </c>
      <c r="U187" t="s">
        <v>948</v>
      </c>
      <c r="V187">
        <v>6</v>
      </c>
      <c r="W187">
        <v>30</v>
      </c>
      <c r="X187" t="s">
        <v>949</v>
      </c>
      <c r="Y187">
        <v>7</v>
      </c>
      <c r="Z187">
        <v>31</v>
      </c>
      <c r="AA187" t="s">
        <v>950</v>
      </c>
      <c r="AB187">
        <v>8</v>
      </c>
      <c r="AC187">
        <v>31</v>
      </c>
      <c r="AD187" t="s">
        <v>951</v>
      </c>
      <c r="AE187">
        <v>9</v>
      </c>
      <c r="AF187">
        <v>30</v>
      </c>
      <c r="AG187" t="s">
        <v>952</v>
      </c>
      <c r="AH187">
        <v>10</v>
      </c>
      <c r="AI187">
        <v>31</v>
      </c>
      <c r="AJ187" t="s">
        <v>953</v>
      </c>
      <c r="AK187">
        <v>11</v>
      </c>
      <c r="AL187">
        <v>30</v>
      </c>
      <c r="AM187" t="s">
        <v>954</v>
      </c>
      <c r="AN187">
        <v>12</v>
      </c>
      <c r="AO187">
        <v>31</v>
      </c>
      <c r="AP187" t="s">
        <v>955</v>
      </c>
    </row>
    <row r="188" spans="1:42" x14ac:dyDescent="0.25">
      <c r="A188" t="str">
        <f t="shared" si="18"/>
        <v>Schedule "WaterMainCZ07"  Type = "Temperature"  EndMonth = (1,2,3,4,5,6,7,8,9,10,11,12) EndDay = (31,28,31,30,31,30,31,31,30,31,30,31) SchWeekRef = ("WaterMainCZ07JanWk", "WaterMainCZ07FebWk", "WaterMainCZ07MarWk", "WaterMainCZ07AprWk", "WaterMainCZ07MayWk", "WaterMainCZ07JunWk", "WaterMainCZ07JulWk", "WaterMainCZ07AugWk", "WaterMainCZ07SepWk", "WaterMainCZ07OctWk", "WaterMainCZ07NovWk", "WaterMainCZ07DecWk") ..</v>
      </c>
      <c r="B188" s="1" t="s">
        <v>623</v>
      </c>
      <c r="C188" t="str">
        <f t="shared" si="19"/>
        <v xml:space="preserve">Schedule "WaterMainCZ07"  Type = "Temperature" </v>
      </c>
      <c r="D188" t="str">
        <f t="shared" si="21"/>
        <v xml:space="preserve"> EndMonth = (1,2,3,4,5,6,7,8,9,10,11,12) EndDay = (31,28,31,30,31,30,31,31,30,31,30,31) SchWeekRef = ("WaterMainCZ07JanWk", "WaterMainCZ07FebWk", "WaterMainCZ07MarWk", "WaterMainCZ07AprWk", "WaterMainCZ07MayWk", "WaterMainCZ07JunWk", "WaterMainCZ07JulWk", "WaterMainCZ07AugWk", "WaterMainCZ07SepWk", "WaterMainCZ07OctWk", "WaterMainCZ07NovWk", "WaterMainCZ07DecWk") ..</v>
      </c>
      <c r="E188" s="2" t="s">
        <v>681</v>
      </c>
      <c r="F188" t="str">
        <f t="shared" si="20"/>
        <v>Temperature</v>
      </c>
      <c r="G188">
        <v>1</v>
      </c>
      <c r="H188">
        <v>31</v>
      </c>
      <c r="I188" t="s">
        <v>956</v>
      </c>
      <c r="J188">
        <v>2</v>
      </c>
      <c r="K188">
        <v>28</v>
      </c>
      <c r="L188" t="s">
        <v>957</v>
      </c>
      <c r="M188">
        <v>3</v>
      </c>
      <c r="N188">
        <v>31</v>
      </c>
      <c r="O188" t="s">
        <v>958</v>
      </c>
      <c r="P188">
        <v>4</v>
      </c>
      <c r="Q188">
        <v>30</v>
      </c>
      <c r="R188" t="s">
        <v>959</v>
      </c>
      <c r="S188">
        <v>5</v>
      </c>
      <c r="T188">
        <v>31</v>
      </c>
      <c r="U188" t="s">
        <v>960</v>
      </c>
      <c r="V188">
        <v>6</v>
      </c>
      <c r="W188">
        <v>30</v>
      </c>
      <c r="X188" t="s">
        <v>961</v>
      </c>
      <c r="Y188">
        <v>7</v>
      </c>
      <c r="Z188">
        <v>31</v>
      </c>
      <c r="AA188" t="s">
        <v>962</v>
      </c>
      <c r="AB188">
        <v>8</v>
      </c>
      <c r="AC188">
        <v>31</v>
      </c>
      <c r="AD188" t="s">
        <v>963</v>
      </c>
      <c r="AE188">
        <v>9</v>
      </c>
      <c r="AF188">
        <v>30</v>
      </c>
      <c r="AG188" t="s">
        <v>964</v>
      </c>
      <c r="AH188">
        <v>10</v>
      </c>
      <c r="AI188">
        <v>31</v>
      </c>
      <c r="AJ188" t="s">
        <v>965</v>
      </c>
      <c r="AK188">
        <v>11</v>
      </c>
      <c r="AL188">
        <v>30</v>
      </c>
      <c r="AM188" t="s">
        <v>966</v>
      </c>
      <c r="AN188">
        <v>12</v>
      </c>
      <c r="AO188">
        <v>31</v>
      </c>
      <c r="AP188" t="s">
        <v>967</v>
      </c>
    </row>
    <row r="189" spans="1:42" x14ac:dyDescent="0.25">
      <c r="A189" t="str">
        <f t="shared" si="18"/>
        <v>Schedule "WaterMainCZ08"  Type = "Temperature"  EndMonth = (1,2,3,4,5,6,7,8,9,10,11,12) EndDay = (31,28,31,30,31,30,31,31,30,31,30,31) SchWeekRef = ("WaterMainCZ08JanWk", "WaterMainCZ08FebWk", "WaterMainCZ08MarWk", "WaterMainCZ08AprWk", "WaterMainCZ08MayWk", "WaterMainCZ08JunWk", "WaterMainCZ08JulWk", "WaterMainCZ08AugWk", "WaterMainCZ08SepWk", "WaterMainCZ08OctWk", "WaterMainCZ08NovWk", "WaterMainCZ08DecWk") ..</v>
      </c>
      <c r="B189" s="1" t="s">
        <v>623</v>
      </c>
      <c r="C189" t="str">
        <f t="shared" si="19"/>
        <v xml:space="preserve">Schedule "WaterMainCZ08"  Type = "Temperature" </v>
      </c>
      <c r="D189" t="str">
        <f t="shared" si="21"/>
        <v xml:space="preserve"> EndMonth = (1,2,3,4,5,6,7,8,9,10,11,12) EndDay = (31,28,31,30,31,30,31,31,30,31,30,31) SchWeekRef = ("WaterMainCZ08JanWk", "WaterMainCZ08FebWk", "WaterMainCZ08MarWk", "WaterMainCZ08AprWk", "WaterMainCZ08MayWk", "WaterMainCZ08JunWk", "WaterMainCZ08JulWk", "WaterMainCZ08AugWk", "WaterMainCZ08SepWk", "WaterMainCZ08OctWk", "WaterMainCZ08NovWk", "WaterMainCZ08DecWk") ..</v>
      </c>
      <c r="E189" s="2" t="s">
        <v>682</v>
      </c>
      <c r="F189" t="str">
        <f t="shared" si="20"/>
        <v>Temperature</v>
      </c>
      <c r="G189">
        <v>1</v>
      </c>
      <c r="H189">
        <v>31</v>
      </c>
      <c r="I189" t="s">
        <v>968</v>
      </c>
      <c r="J189">
        <v>2</v>
      </c>
      <c r="K189">
        <v>28</v>
      </c>
      <c r="L189" t="s">
        <v>969</v>
      </c>
      <c r="M189">
        <v>3</v>
      </c>
      <c r="N189">
        <v>31</v>
      </c>
      <c r="O189" t="s">
        <v>970</v>
      </c>
      <c r="P189">
        <v>4</v>
      </c>
      <c r="Q189">
        <v>30</v>
      </c>
      <c r="R189" t="s">
        <v>971</v>
      </c>
      <c r="S189">
        <v>5</v>
      </c>
      <c r="T189">
        <v>31</v>
      </c>
      <c r="U189" t="s">
        <v>972</v>
      </c>
      <c r="V189">
        <v>6</v>
      </c>
      <c r="W189">
        <v>30</v>
      </c>
      <c r="X189" t="s">
        <v>973</v>
      </c>
      <c r="Y189">
        <v>7</v>
      </c>
      <c r="Z189">
        <v>31</v>
      </c>
      <c r="AA189" t="s">
        <v>974</v>
      </c>
      <c r="AB189">
        <v>8</v>
      </c>
      <c r="AC189">
        <v>31</v>
      </c>
      <c r="AD189" t="s">
        <v>975</v>
      </c>
      <c r="AE189">
        <v>9</v>
      </c>
      <c r="AF189">
        <v>30</v>
      </c>
      <c r="AG189" t="s">
        <v>976</v>
      </c>
      <c r="AH189">
        <v>10</v>
      </c>
      <c r="AI189">
        <v>31</v>
      </c>
      <c r="AJ189" t="s">
        <v>977</v>
      </c>
      <c r="AK189">
        <v>11</v>
      </c>
      <c r="AL189">
        <v>30</v>
      </c>
      <c r="AM189" t="s">
        <v>978</v>
      </c>
      <c r="AN189">
        <v>12</v>
      </c>
      <c r="AO189">
        <v>31</v>
      </c>
      <c r="AP189" t="s">
        <v>979</v>
      </c>
    </row>
    <row r="190" spans="1:42" x14ac:dyDescent="0.25">
      <c r="A190" t="str">
        <f t="shared" si="18"/>
        <v>Schedule "WaterMainCZ09"  Type = "Temperature"  EndMonth = (1,2,3,4,5,6,7,8,9,10,11,12) EndDay = (31,28,31,30,31,30,31,31,30,31,30,31) SchWeekRef = ("WaterMainCZ09JanWk", "WaterMainCZ09FebWk", "WaterMainCZ09MarWk", "WaterMainCZ09AprWk", "WaterMainCZ09MayWk", "WaterMainCZ09JunWk", "WaterMainCZ09JulWk", "WaterMainCZ09AugWk", "WaterMainCZ09SepWk", "WaterMainCZ09OctWk", "WaterMainCZ09NovWk", "WaterMainCZ09DecWk") ..</v>
      </c>
      <c r="B190" s="1" t="s">
        <v>623</v>
      </c>
      <c r="C190" t="str">
        <f t="shared" si="19"/>
        <v xml:space="preserve">Schedule "WaterMainCZ09"  Type = "Temperature" </v>
      </c>
      <c r="D190" t="str">
        <f t="shared" si="21"/>
        <v xml:space="preserve"> EndMonth = (1,2,3,4,5,6,7,8,9,10,11,12) EndDay = (31,28,31,30,31,30,31,31,30,31,30,31) SchWeekRef = ("WaterMainCZ09JanWk", "WaterMainCZ09FebWk", "WaterMainCZ09MarWk", "WaterMainCZ09AprWk", "WaterMainCZ09MayWk", "WaterMainCZ09JunWk", "WaterMainCZ09JulWk", "WaterMainCZ09AugWk", "WaterMainCZ09SepWk", "WaterMainCZ09OctWk", "WaterMainCZ09NovWk", "WaterMainCZ09DecWk") ..</v>
      </c>
      <c r="E190" s="2" t="s">
        <v>683</v>
      </c>
      <c r="F190" t="str">
        <f t="shared" si="20"/>
        <v>Temperature</v>
      </c>
      <c r="G190">
        <v>1</v>
      </c>
      <c r="H190">
        <v>31</v>
      </c>
      <c r="I190" t="s">
        <v>980</v>
      </c>
      <c r="J190">
        <v>2</v>
      </c>
      <c r="K190">
        <v>28</v>
      </c>
      <c r="L190" t="s">
        <v>981</v>
      </c>
      <c r="M190">
        <v>3</v>
      </c>
      <c r="N190">
        <v>31</v>
      </c>
      <c r="O190" t="s">
        <v>982</v>
      </c>
      <c r="P190">
        <v>4</v>
      </c>
      <c r="Q190">
        <v>30</v>
      </c>
      <c r="R190" t="s">
        <v>983</v>
      </c>
      <c r="S190">
        <v>5</v>
      </c>
      <c r="T190">
        <v>31</v>
      </c>
      <c r="U190" t="s">
        <v>984</v>
      </c>
      <c r="V190">
        <v>6</v>
      </c>
      <c r="W190">
        <v>30</v>
      </c>
      <c r="X190" t="s">
        <v>985</v>
      </c>
      <c r="Y190">
        <v>7</v>
      </c>
      <c r="Z190">
        <v>31</v>
      </c>
      <c r="AA190" t="s">
        <v>986</v>
      </c>
      <c r="AB190">
        <v>8</v>
      </c>
      <c r="AC190">
        <v>31</v>
      </c>
      <c r="AD190" t="s">
        <v>987</v>
      </c>
      <c r="AE190">
        <v>9</v>
      </c>
      <c r="AF190">
        <v>30</v>
      </c>
      <c r="AG190" t="s">
        <v>988</v>
      </c>
      <c r="AH190">
        <v>10</v>
      </c>
      <c r="AI190">
        <v>31</v>
      </c>
      <c r="AJ190" t="s">
        <v>989</v>
      </c>
      <c r="AK190">
        <v>11</v>
      </c>
      <c r="AL190">
        <v>30</v>
      </c>
      <c r="AM190" t="s">
        <v>990</v>
      </c>
      <c r="AN190">
        <v>12</v>
      </c>
      <c r="AO190">
        <v>31</v>
      </c>
      <c r="AP190" t="s">
        <v>991</v>
      </c>
    </row>
    <row r="191" spans="1:42" x14ac:dyDescent="0.25">
      <c r="A191" t="str">
        <f t="shared" si="18"/>
        <v>Schedule "WaterMainCZ10"  Type = "Temperature"  EndMonth = (1,2,3,4,5,6,7,8,9,10,11,12) EndDay = (31,28,31,30,31,30,31,31,30,31,30,31) SchWeekRef = ("WaterMainCZ10JanWk", "WaterMainCZ10FebWk", "WaterMainCZ10MarWk", "WaterMainCZ10AprWk", "WaterMainCZ10MayWk", "WaterMainCZ10JunWk", "WaterMainCZ10JulWk", "WaterMainCZ10AugWk", "WaterMainCZ10SepWk", "WaterMainCZ10OctWk", "WaterMainCZ10NovWk", "WaterMainCZ10DecWk") ..</v>
      </c>
      <c r="B191" s="1" t="s">
        <v>623</v>
      </c>
      <c r="C191" t="str">
        <f t="shared" si="19"/>
        <v xml:space="preserve">Schedule "WaterMainCZ10"  Type = "Temperature" </v>
      </c>
      <c r="D191" t="str">
        <f t="shared" si="21"/>
        <v xml:space="preserve"> EndMonth = (1,2,3,4,5,6,7,8,9,10,11,12) EndDay = (31,28,31,30,31,30,31,31,30,31,30,31) SchWeekRef = ("WaterMainCZ10JanWk", "WaterMainCZ10FebWk", "WaterMainCZ10MarWk", "WaterMainCZ10AprWk", "WaterMainCZ10MayWk", "WaterMainCZ10JunWk", "WaterMainCZ10JulWk", "WaterMainCZ10AugWk", "WaterMainCZ10SepWk", "WaterMainCZ10OctWk", "WaterMainCZ10NovWk", "WaterMainCZ10DecWk") ..</v>
      </c>
      <c r="E191" s="2" t="s">
        <v>684</v>
      </c>
      <c r="F191" t="str">
        <f t="shared" si="20"/>
        <v>Temperature</v>
      </c>
      <c r="G191">
        <v>1</v>
      </c>
      <c r="H191">
        <v>31</v>
      </c>
      <c r="I191" t="s">
        <v>992</v>
      </c>
      <c r="J191">
        <v>2</v>
      </c>
      <c r="K191">
        <v>28</v>
      </c>
      <c r="L191" t="s">
        <v>993</v>
      </c>
      <c r="M191">
        <v>3</v>
      </c>
      <c r="N191">
        <v>31</v>
      </c>
      <c r="O191" t="s">
        <v>994</v>
      </c>
      <c r="P191">
        <v>4</v>
      </c>
      <c r="Q191">
        <v>30</v>
      </c>
      <c r="R191" t="s">
        <v>995</v>
      </c>
      <c r="S191">
        <v>5</v>
      </c>
      <c r="T191">
        <v>31</v>
      </c>
      <c r="U191" t="s">
        <v>996</v>
      </c>
      <c r="V191">
        <v>6</v>
      </c>
      <c r="W191">
        <v>30</v>
      </c>
      <c r="X191" t="s">
        <v>997</v>
      </c>
      <c r="Y191">
        <v>7</v>
      </c>
      <c r="Z191">
        <v>31</v>
      </c>
      <c r="AA191" t="s">
        <v>998</v>
      </c>
      <c r="AB191">
        <v>8</v>
      </c>
      <c r="AC191">
        <v>31</v>
      </c>
      <c r="AD191" t="s">
        <v>999</v>
      </c>
      <c r="AE191">
        <v>9</v>
      </c>
      <c r="AF191">
        <v>30</v>
      </c>
      <c r="AG191" t="s">
        <v>1000</v>
      </c>
      <c r="AH191">
        <v>10</v>
      </c>
      <c r="AI191">
        <v>31</v>
      </c>
      <c r="AJ191" t="s">
        <v>1001</v>
      </c>
      <c r="AK191">
        <v>11</v>
      </c>
      <c r="AL191">
        <v>30</v>
      </c>
      <c r="AM191" t="s">
        <v>1002</v>
      </c>
      <c r="AN191">
        <v>12</v>
      </c>
      <c r="AO191">
        <v>31</v>
      </c>
      <c r="AP191" t="s">
        <v>1003</v>
      </c>
    </row>
    <row r="192" spans="1:42" x14ac:dyDescent="0.25">
      <c r="A192" t="str">
        <f t="shared" si="18"/>
        <v>Schedule "WaterMainCZ11"  Type = "Temperature"  EndMonth = (1,2,3,4,5,6,7,8,9,10,11,12) EndDay = (31,28,31,30,31,30,31,31,30,31,30,31) SchWeekRef = ("WaterMainCZ11JanWk", "WaterMainCZ11FebWk", "WaterMainCZ11MarWk", "WaterMainCZ11AprWk", "WaterMainCZ11MayWk", "WaterMainCZ11JunWk", "WaterMainCZ11JulWk", "WaterMainCZ11AugWk", "WaterMainCZ11SepWk", "WaterMainCZ11OctWk", "WaterMainCZ11NovWk", "WaterMainCZ11DecWk") ..</v>
      </c>
      <c r="B192" s="1" t="s">
        <v>623</v>
      </c>
      <c r="C192" t="str">
        <f t="shared" si="19"/>
        <v xml:space="preserve">Schedule "WaterMainCZ11"  Type = "Temperature" </v>
      </c>
      <c r="D192" t="str">
        <f t="shared" si="21"/>
        <v xml:space="preserve"> EndMonth = (1,2,3,4,5,6,7,8,9,10,11,12) EndDay = (31,28,31,30,31,30,31,31,30,31,30,31) SchWeekRef = ("WaterMainCZ11JanWk", "WaterMainCZ11FebWk", "WaterMainCZ11MarWk", "WaterMainCZ11AprWk", "WaterMainCZ11MayWk", "WaterMainCZ11JunWk", "WaterMainCZ11JulWk", "WaterMainCZ11AugWk", "WaterMainCZ11SepWk", "WaterMainCZ11OctWk", "WaterMainCZ11NovWk", "WaterMainCZ11DecWk") ..</v>
      </c>
      <c r="E192" s="2" t="s">
        <v>685</v>
      </c>
      <c r="F192" t="str">
        <f t="shared" si="20"/>
        <v>Temperature</v>
      </c>
      <c r="G192">
        <v>1</v>
      </c>
      <c r="H192">
        <v>31</v>
      </c>
      <c r="I192" t="s">
        <v>1004</v>
      </c>
      <c r="J192">
        <v>2</v>
      </c>
      <c r="K192">
        <v>28</v>
      </c>
      <c r="L192" t="s">
        <v>1005</v>
      </c>
      <c r="M192">
        <v>3</v>
      </c>
      <c r="N192">
        <v>31</v>
      </c>
      <c r="O192" t="s">
        <v>1006</v>
      </c>
      <c r="P192">
        <v>4</v>
      </c>
      <c r="Q192">
        <v>30</v>
      </c>
      <c r="R192" t="s">
        <v>1007</v>
      </c>
      <c r="S192">
        <v>5</v>
      </c>
      <c r="T192">
        <v>31</v>
      </c>
      <c r="U192" t="s">
        <v>1008</v>
      </c>
      <c r="V192">
        <v>6</v>
      </c>
      <c r="W192">
        <v>30</v>
      </c>
      <c r="X192" t="s">
        <v>1009</v>
      </c>
      <c r="Y192">
        <v>7</v>
      </c>
      <c r="Z192">
        <v>31</v>
      </c>
      <c r="AA192" t="s">
        <v>1010</v>
      </c>
      <c r="AB192">
        <v>8</v>
      </c>
      <c r="AC192">
        <v>31</v>
      </c>
      <c r="AD192" t="s">
        <v>1011</v>
      </c>
      <c r="AE192">
        <v>9</v>
      </c>
      <c r="AF192">
        <v>30</v>
      </c>
      <c r="AG192" t="s">
        <v>1012</v>
      </c>
      <c r="AH192">
        <v>10</v>
      </c>
      <c r="AI192">
        <v>31</v>
      </c>
      <c r="AJ192" t="s">
        <v>1013</v>
      </c>
      <c r="AK192">
        <v>11</v>
      </c>
      <c r="AL192">
        <v>30</v>
      </c>
      <c r="AM192" t="s">
        <v>1014</v>
      </c>
      <c r="AN192">
        <v>12</v>
      </c>
      <c r="AO192">
        <v>31</v>
      </c>
      <c r="AP192" t="s">
        <v>1015</v>
      </c>
    </row>
    <row r="193" spans="1:42" x14ac:dyDescent="0.25">
      <c r="A193" t="str">
        <f t="shared" si="18"/>
        <v>Schedule "WaterMainCZ12"  Type = "Temperature"  EndMonth = (1,2,3,4,5,6,7,8,9,10,11,12) EndDay = (31,28,31,30,31,30,31,31,30,31,30,31) SchWeekRef = ("WaterMainCZ12JanWk", "WaterMainCZ12FebWk", "WaterMainCZ12MarWk", "WaterMainCZ12AprWk", "WaterMainCZ12MayWk", "WaterMainCZ12JunWk", "WaterMainCZ12JulWk", "WaterMainCZ12AugWk", "WaterMainCZ12SepWk", "WaterMainCZ12OctWk", "WaterMainCZ12NovWk", "WaterMainCZ12DecWk") ..</v>
      </c>
      <c r="B193" s="1" t="s">
        <v>623</v>
      </c>
      <c r="C193" t="str">
        <f t="shared" si="19"/>
        <v xml:space="preserve">Schedule "WaterMainCZ12"  Type = "Temperature" </v>
      </c>
      <c r="D193" t="str">
        <f t="shared" si="21"/>
        <v xml:space="preserve"> EndMonth = (1,2,3,4,5,6,7,8,9,10,11,12) EndDay = (31,28,31,30,31,30,31,31,30,31,30,31) SchWeekRef = ("WaterMainCZ12JanWk", "WaterMainCZ12FebWk", "WaterMainCZ12MarWk", "WaterMainCZ12AprWk", "WaterMainCZ12MayWk", "WaterMainCZ12JunWk", "WaterMainCZ12JulWk", "WaterMainCZ12AugWk", "WaterMainCZ12SepWk", "WaterMainCZ12OctWk", "WaterMainCZ12NovWk", "WaterMainCZ12DecWk") ..</v>
      </c>
      <c r="E193" s="2" t="s">
        <v>686</v>
      </c>
      <c r="F193" t="str">
        <f t="shared" si="20"/>
        <v>Temperature</v>
      </c>
      <c r="G193">
        <v>1</v>
      </c>
      <c r="H193">
        <v>31</v>
      </c>
      <c r="I193" t="s">
        <v>1016</v>
      </c>
      <c r="J193">
        <v>2</v>
      </c>
      <c r="K193">
        <v>28</v>
      </c>
      <c r="L193" t="s">
        <v>1017</v>
      </c>
      <c r="M193">
        <v>3</v>
      </c>
      <c r="N193">
        <v>31</v>
      </c>
      <c r="O193" t="s">
        <v>1018</v>
      </c>
      <c r="P193">
        <v>4</v>
      </c>
      <c r="Q193">
        <v>30</v>
      </c>
      <c r="R193" t="s">
        <v>1019</v>
      </c>
      <c r="S193">
        <v>5</v>
      </c>
      <c r="T193">
        <v>31</v>
      </c>
      <c r="U193" t="s">
        <v>1020</v>
      </c>
      <c r="V193">
        <v>6</v>
      </c>
      <c r="W193">
        <v>30</v>
      </c>
      <c r="X193" t="s">
        <v>1021</v>
      </c>
      <c r="Y193">
        <v>7</v>
      </c>
      <c r="Z193">
        <v>31</v>
      </c>
      <c r="AA193" t="s">
        <v>1022</v>
      </c>
      <c r="AB193">
        <v>8</v>
      </c>
      <c r="AC193">
        <v>31</v>
      </c>
      <c r="AD193" t="s">
        <v>1023</v>
      </c>
      <c r="AE193">
        <v>9</v>
      </c>
      <c r="AF193">
        <v>30</v>
      </c>
      <c r="AG193" t="s">
        <v>1024</v>
      </c>
      <c r="AH193">
        <v>10</v>
      </c>
      <c r="AI193">
        <v>31</v>
      </c>
      <c r="AJ193" t="s">
        <v>1025</v>
      </c>
      <c r="AK193">
        <v>11</v>
      </c>
      <c r="AL193">
        <v>30</v>
      </c>
      <c r="AM193" t="s">
        <v>1026</v>
      </c>
      <c r="AN193">
        <v>12</v>
      </c>
      <c r="AO193">
        <v>31</v>
      </c>
      <c r="AP193" t="s">
        <v>1027</v>
      </c>
    </row>
    <row r="194" spans="1:42" x14ac:dyDescent="0.25">
      <c r="A194" t="str">
        <f t="shared" si="18"/>
        <v>Schedule "WaterMainCZ13"  Type = "Temperature"  EndMonth = (1,2,3,4,5,6,7,8,9,10,11,12) EndDay = (31,28,31,30,31,30,31,31,30,31,30,31) SchWeekRef = ("WaterMainCZ13JanWk", "WaterMainCZ13FebWk", "WaterMainCZ13MarWk", "WaterMainCZ13AprWk", "WaterMainCZ13MayWk", "WaterMainCZ13JunWk", "WaterMainCZ13JulWk", "WaterMainCZ13AugWk", "WaterMainCZ13SepWk", "WaterMainCZ13OctWk", "WaterMainCZ13NovWk", "WaterMainCZ13DecWk") ..</v>
      </c>
      <c r="B194" s="1" t="s">
        <v>623</v>
      </c>
      <c r="C194" t="str">
        <f t="shared" si="19"/>
        <v xml:space="preserve">Schedule "WaterMainCZ13"  Type = "Temperature" </v>
      </c>
      <c r="D194" t="str">
        <f t="shared" si="21"/>
        <v xml:space="preserve"> EndMonth = (1,2,3,4,5,6,7,8,9,10,11,12) EndDay = (31,28,31,30,31,30,31,31,30,31,30,31) SchWeekRef = ("WaterMainCZ13JanWk", "WaterMainCZ13FebWk", "WaterMainCZ13MarWk", "WaterMainCZ13AprWk", "WaterMainCZ13MayWk", "WaterMainCZ13JunWk", "WaterMainCZ13JulWk", "WaterMainCZ13AugWk", "WaterMainCZ13SepWk", "WaterMainCZ13OctWk", "WaterMainCZ13NovWk", "WaterMainCZ13DecWk") ..</v>
      </c>
      <c r="E194" s="2" t="s">
        <v>687</v>
      </c>
      <c r="F194" t="str">
        <f t="shared" si="20"/>
        <v>Temperature</v>
      </c>
      <c r="G194">
        <v>1</v>
      </c>
      <c r="H194">
        <v>31</v>
      </c>
      <c r="I194" t="s">
        <v>1028</v>
      </c>
      <c r="J194">
        <v>2</v>
      </c>
      <c r="K194">
        <v>28</v>
      </c>
      <c r="L194" t="s">
        <v>1029</v>
      </c>
      <c r="M194">
        <v>3</v>
      </c>
      <c r="N194">
        <v>31</v>
      </c>
      <c r="O194" t="s">
        <v>1030</v>
      </c>
      <c r="P194">
        <v>4</v>
      </c>
      <c r="Q194">
        <v>30</v>
      </c>
      <c r="R194" t="s">
        <v>1031</v>
      </c>
      <c r="S194">
        <v>5</v>
      </c>
      <c r="T194">
        <v>31</v>
      </c>
      <c r="U194" t="s">
        <v>1032</v>
      </c>
      <c r="V194">
        <v>6</v>
      </c>
      <c r="W194">
        <v>30</v>
      </c>
      <c r="X194" t="s">
        <v>1033</v>
      </c>
      <c r="Y194">
        <v>7</v>
      </c>
      <c r="Z194">
        <v>31</v>
      </c>
      <c r="AA194" t="s">
        <v>1034</v>
      </c>
      <c r="AB194">
        <v>8</v>
      </c>
      <c r="AC194">
        <v>31</v>
      </c>
      <c r="AD194" t="s">
        <v>1035</v>
      </c>
      <c r="AE194">
        <v>9</v>
      </c>
      <c r="AF194">
        <v>30</v>
      </c>
      <c r="AG194" t="s">
        <v>1036</v>
      </c>
      <c r="AH194">
        <v>10</v>
      </c>
      <c r="AI194">
        <v>31</v>
      </c>
      <c r="AJ194" t="s">
        <v>1037</v>
      </c>
      <c r="AK194">
        <v>11</v>
      </c>
      <c r="AL194">
        <v>30</v>
      </c>
      <c r="AM194" t="s">
        <v>1038</v>
      </c>
      <c r="AN194">
        <v>12</v>
      </c>
      <c r="AO194">
        <v>31</v>
      </c>
      <c r="AP194" t="s">
        <v>1039</v>
      </c>
    </row>
    <row r="195" spans="1:42" x14ac:dyDescent="0.25">
      <c r="A195" t="str">
        <f t="shared" si="18"/>
        <v>Schedule "WaterMainCZ14"  Type = "Temperature"  EndMonth = (1,2,3,4,5,6,7,8,9,10,11,12) EndDay = (31,28,31,30,31,30,31,31,30,31,30,31) SchWeekRef = ("WaterMainCZ14JanWk", "WaterMainCZ14FebWk", "WaterMainCZ14MarWk", "WaterMainCZ14AprWk", "WaterMainCZ14MayWk", "WaterMainCZ14JunWk", "WaterMainCZ14JulWk", "WaterMainCZ14AugWk", "WaterMainCZ14SepWk", "WaterMainCZ14OctWk", "WaterMainCZ14NovWk", "WaterMainCZ14DecWk") ..</v>
      </c>
      <c r="B195" s="1" t="s">
        <v>623</v>
      </c>
      <c r="C195" t="str">
        <f t="shared" si="19"/>
        <v xml:space="preserve">Schedule "WaterMainCZ14"  Type = "Temperature" </v>
      </c>
      <c r="D195" t="str">
        <f t="shared" si="21"/>
        <v xml:space="preserve"> EndMonth = (1,2,3,4,5,6,7,8,9,10,11,12) EndDay = (31,28,31,30,31,30,31,31,30,31,30,31) SchWeekRef = ("WaterMainCZ14JanWk", "WaterMainCZ14FebWk", "WaterMainCZ14MarWk", "WaterMainCZ14AprWk", "WaterMainCZ14MayWk", "WaterMainCZ14JunWk", "WaterMainCZ14JulWk", "WaterMainCZ14AugWk", "WaterMainCZ14SepWk", "WaterMainCZ14OctWk", "WaterMainCZ14NovWk", "WaterMainCZ14DecWk") ..</v>
      </c>
      <c r="E195" s="2" t="s">
        <v>688</v>
      </c>
      <c r="F195" t="str">
        <f t="shared" si="20"/>
        <v>Temperature</v>
      </c>
      <c r="G195">
        <v>1</v>
      </c>
      <c r="H195">
        <v>31</v>
      </c>
      <c r="I195" t="s">
        <v>1040</v>
      </c>
      <c r="J195">
        <v>2</v>
      </c>
      <c r="K195">
        <v>28</v>
      </c>
      <c r="L195" t="s">
        <v>1041</v>
      </c>
      <c r="M195">
        <v>3</v>
      </c>
      <c r="N195">
        <v>31</v>
      </c>
      <c r="O195" t="s">
        <v>1042</v>
      </c>
      <c r="P195">
        <v>4</v>
      </c>
      <c r="Q195">
        <v>30</v>
      </c>
      <c r="R195" t="s">
        <v>1043</v>
      </c>
      <c r="S195">
        <v>5</v>
      </c>
      <c r="T195">
        <v>31</v>
      </c>
      <c r="U195" t="s">
        <v>1044</v>
      </c>
      <c r="V195">
        <v>6</v>
      </c>
      <c r="W195">
        <v>30</v>
      </c>
      <c r="X195" t="s">
        <v>1045</v>
      </c>
      <c r="Y195">
        <v>7</v>
      </c>
      <c r="Z195">
        <v>31</v>
      </c>
      <c r="AA195" t="s">
        <v>1046</v>
      </c>
      <c r="AB195">
        <v>8</v>
      </c>
      <c r="AC195">
        <v>31</v>
      </c>
      <c r="AD195" t="s">
        <v>1047</v>
      </c>
      <c r="AE195">
        <v>9</v>
      </c>
      <c r="AF195">
        <v>30</v>
      </c>
      <c r="AG195" t="s">
        <v>1048</v>
      </c>
      <c r="AH195">
        <v>10</v>
      </c>
      <c r="AI195">
        <v>31</v>
      </c>
      <c r="AJ195" t="s">
        <v>1049</v>
      </c>
      <c r="AK195">
        <v>11</v>
      </c>
      <c r="AL195">
        <v>30</v>
      </c>
      <c r="AM195" t="s">
        <v>1050</v>
      </c>
      <c r="AN195">
        <v>12</v>
      </c>
      <c r="AO195">
        <v>31</v>
      </c>
      <c r="AP195" t="s">
        <v>1051</v>
      </c>
    </row>
    <row r="196" spans="1:42" x14ac:dyDescent="0.25">
      <c r="A196" t="str">
        <f t="shared" si="18"/>
        <v>Schedule "WaterMainCZ15"  Type = "Temperature"  EndMonth = (1,2,3,4,5,6,7,8,9,10,11,12) EndDay = (31,28,31,30,31,30,31,31,30,31,30,31) SchWeekRef = ("WaterMainCZ15JanWk", "WaterMainCZ15FebWk", "WaterMainCZ15MarWk", "WaterMainCZ15AprWk", "WaterMainCZ15MayWk", "WaterMainCZ15JunWk", "WaterMainCZ15JulWk", "WaterMainCZ15AugWk", "WaterMainCZ15SepWk", "WaterMainCZ15OctWk", "WaterMainCZ15NovWk", "WaterMainCZ15DecWk") ..</v>
      </c>
      <c r="B196" s="1" t="s">
        <v>623</v>
      </c>
      <c r="C196" t="str">
        <f t="shared" si="19"/>
        <v xml:space="preserve">Schedule "WaterMainCZ15"  Type = "Temperature" </v>
      </c>
      <c r="D196" t="str">
        <f t="shared" si="21"/>
        <v xml:space="preserve"> EndMonth = (1,2,3,4,5,6,7,8,9,10,11,12) EndDay = (31,28,31,30,31,30,31,31,30,31,30,31) SchWeekRef = ("WaterMainCZ15JanWk", "WaterMainCZ15FebWk", "WaterMainCZ15MarWk", "WaterMainCZ15AprWk", "WaterMainCZ15MayWk", "WaterMainCZ15JunWk", "WaterMainCZ15JulWk", "WaterMainCZ15AugWk", "WaterMainCZ15SepWk", "WaterMainCZ15OctWk", "WaterMainCZ15NovWk", "WaterMainCZ15DecWk") ..</v>
      </c>
      <c r="E196" s="2" t="s">
        <v>689</v>
      </c>
      <c r="F196" t="str">
        <f t="shared" si="20"/>
        <v>Temperature</v>
      </c>
      <c r="G196">
        <v>1</v>
      </c>
      <c r="H196">
        <v>31</v>
      </c>
      <c r="I196" t="s">
        <v>1052</v>
      </c>
      <c r="J196">
        <v>2</v>
      </c>
      <c r="K196">
        <v>28</v>
      </c>
      <c r="L196" t="s">
        <v>1053</v>
      </c>
      <c r="M196">
        <v>3</v>
      </c>
      <c r="N196">
        <v>31</v>
      </c>
      <c r="O196" t="s">
        <v>1054</v>
      </c>
      <c r="P196">
        <v>4</v>
      </c>
      <c r="Q196">
        <v>30</v>
      </c>
      <c r="R196" t="s">
        <v>1055</v>
      </c>
      <c r="S196">
        <v>5</v>
      </c>
      <c r="T196">
        <v>31</v>
      </c>
      <c r="U196" t="s">
        <v>1056</v>
      </c>
      <c r="V196">
        <v>6</v>
      </c>
      <c r="W196">
        <v>30</v>
      </c>
      <c r="X196" t="s">
        <v>1057</v>
      </c>
      <c r="Y196">
        <v>7</v>
      </c>
      <c r="Z196">
        <v>31</v>
      </c>
      <c r="AA196" t="s">
        <v>1058</v>
      </c>
      <c r="AB196">
        <v>8</v>
      </c>
      <c r="AC196">
        <v>31</v>
      </c>
      <c r="AD196" t="s">
        <v>1059</v>
      </c>
      <c r="AE196">
        <v>9</v>
      </c>
      <c r="AF196">
        <v>30</v>
      </c>
      <c r="AG196" t="s">
        <v>1060</v>
      </c>
      <c r="AH196">
        <v>10</v>
      </c>
      <c r="AI196">
        <v>31</v>
      </c>
      <c r="AJ196" t="s">
        <v>1061</v>
      </c>
      <c r="AK196">
        <v>11</v>
      </c>
      <c r="AL196">
        <v>30</v>
      </c>
      <c r="AM196" t="s">
        <v>1062</v>
      </c>
      <c r="AN196">
        <v>12</v>
      </c>
      <c r="AO196">
        <v>31</v>
      </c>
      <c r="AP196" t="s">
        <v>1063</v>
      </c>
    </row>
    <row r="197" spans="1:42" x14ac:dyDescent="0.25">
      <c r="A197" t="str">
        <f t="shared" si="18"/>
        <v>Schedule "WaterMainCZ16"  Type = "Temperature"  EndMonth = (1,2,3,4,5,6,7,8,9,10,11,12) EndDay = (31,28,31,30,31,30,31,31,30,31,30,31) SchWeekRef = ("WaterMainCZ16JanWk", "WaterMainCZ16FebWk", "WaterMainCZ16MarWk", "WaterMainCZ16AprWk", "WaterMainCZ16MayWk", "WaterMainCZ16JunWk", "WaterMainCZ16JulWk", "WaterMainCZ16AugWk", "WaterMainCZ16SepWk", "WaterMainCZ16OctWk", "WaterMainCZ16NovWk", "WaterMainCZ16DecWk") ..</v>
      </c>
      <c r="B197" s="1" t="s">
        <v>623</v>
      </c>
      <c r="C197" t="str">
        <f t="shared" si="19"/>
        <v xml:space="preserve">Schedule "WaterMainCZ16"  Type = "Temperature" </v>
      </c>
      <c r="D197" t="str">
        <f t="shared" si="21"/>
        <v xml:space="preserve"> EndMonth = (1,2,3,4,5,6,7,8,9,10,11,12) EndDay = (31,28,31,30,31,30,31,31,30,31,30,31) SchWeekRef = ("WaterMainCZ16JanWk", "WaterMainCZ16FebWk", "WaterMainCZ16MarWk", "WaterMainCZ16AprWk", "WaterMainCZ16MayWk", "WaterMainCZ16JunWk", "WaterMainCZ16JulWk", "WaterMainCZ16AugWk", "WaterMainCZ16SepWk", "WaterMainCZ16OctWk", "WaterMainCZ16NovWk", "WaterMainCZ16DecWk") ..</v>
      </c>
      <c r="E197" s="2" t="s">
        <v>690</v>
      </c>
      <c r="F197" t="str">
        <f t="shared" ref="F197" si="22">IF(ISNUMBER(FIND("HVAC",E197)),"OnOff",IF(ISNUMBER(FIND("HtgSetpt",E197)),"Temperature",IF(ISNUMBER(FIND("ClgSetpt",E197)),"Temperature",IF(ISNUMBER(FIND("WaterMain",E197)),"Temperature",IF(ISNUMBER(FIND("WtrHtrSetpt",E197)),"Temperature","Fraction")))))</f>
        <v>Temperature</v>
      </c>
      <c r="G197">
        <v>1</v>
      </c>
      <c r="H197">
        <v>31</v>
      </c>
      <c r="I197" t="s">
        <v>1064</v>
      </c>
      <c r="J197">
        <v>2</v>
      </c>
      <c r="K197">
        <v>28</v>
      </c>
      <c r="L197" t="s">
        <v>1065</v>
      </c>
      <c r="M197">
        <v>3</v>
      </c>
      <c r="N197">
        <v>31</v>
      </c>
      <c r="O197" t="s">
        <v>1066</v>
      </c>
      <c r="P197">
        <v>4</v>
      </c>
      <c r="Q197">
        <v>30</v>
      </c>
      <c r="R197" t="s">
        <v>1067</v>
      </c>
      <c r="S197">
        <v>5</v>
      </c>
      <c r="T197">
        <v>31</v>
      </c>
      <c r="U197" t="s">
        <v>1068</v>
      </c>
      <c r="V197">
        <v>6</v>
      </c>
      <c r="W197">
        <v>30</v>
      </c>
      <c r="X197" t="s">
        <v>1069</v>
      </c>
      <c r="Y197">
        <v>7</v>
      </c>
      <c r="Z197">
        <v>31</v>
      </c>
      <c r="AA197" t="s">
        <v>1070</v>
      </c>
      <c r="AB197">
        <v>8</v>
      </c>
      <c r="AC197">
        <v>31</v>
      </c>
      <c r="AD197" t="s">
        <v>1071</v>
      </c>
      <c r="AE197">
        <v>9</v>
      </c>
      <c r="AF197">
        <v>30</v>
      </c>
      <c r="AG197" t="s">
        <v>1072</v>
      </c>
      <c r="AH197">
        <v>10</v>
      </c>
      <c r="AI197">
        <v>31</v>
      </c>
      <c r="AJ197" t="s">
        <v>1073</v>
      </c>
      <c r="AK197">
        <v>11</v>
      </c>
      <c r="AL197">
        <v>30</v>
      </c>
      <c r="AM197" t="s">
        <v>1074</v>
      </c>
      <c r="AN197">
        <v>12</v>
      </c>
      <c r="AO197">
        <v>31</v>
      </c>
      <c r="AP197" t="s">
        <v>1075</v>
      </c>
    </row>
    <row r="198" spans="1:42" x14ac:dyDescent="0.25">
      <c r="E198"/>
    </row>
    <row r="199" spans="1:42" x14ac:dyDescent="0.25">
      <c r="E199"/>
    </row>
    <row r="200" spans="1:42" x14ac:dyDescent="0.25">
      <c r="E200"/>
    </row>
    <row r="201" spans="1:42" x14ac:dyDescent="0.25">
      <c r="E201"/>
    </row>
    <row r="202" spans="1:42" x14ac:dyDescent="0.25">
      <c r="E202"/>
    </row>
    <row r="203" spans="1:42" x14ac:dyDescent="0.25">
      <c r="E203"/>
    </row>
    <row r="204" spans="1:42" x14ac:dyDescent="0.25">
      <c r="E204"/>
    </row>
    <row r="205" spans="1:42" x14ac:dyDescent="0.25">
      <c r="E205"/>
    </row>
    <row r="206" spans="1:42" x14ac:dyDescent="0.25">
      <c r="E206"/>
    </row>
    <row r="207" spans="1:42" x14ac:dyDescent="0.25">
      <c r="E207"/>
    </row>
    <row r="208" spans="1:42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  <row r="266" spans="5:5" x14ac:dyDescent="0.25">
      <c r="E266"/>
    </row>
    <row r="267" spans="5:5" x14ac:dyDescent="0.25">
      <c r="E267"/>
    </row>
    <row r="268" spans="5:5" x14ac:dyDescent="0.25">
      <c r="E268"/>
    </row>
    <row r="269" spans="5:5" x14ac:dyDescent="0.25">
      <c r="E269"/>
    </row>
    <row r="270" spans="5:5" x14ac:dyDescent="0.25">
      <c r="E270"/>
    </row>
    <row r="271" spans="5:5" x14ac:dyDescent="0.25">
      <c r="E271"/>
    </row>
    <row r="272" spans="5:5" x14ac:dyDescent="0.25"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  <row r="293" spans="5:5" x14ac:dyDescent="0.25">
      <c r="E293"/>
    </row>
    <row r="294" spans="5:5" x14ac:dyDescent="0.25">
      <c r="E294"/>
    </row>
    <row r="295" spans="5:5" x14ac:dyDescent="0.25">
      <c r="E295"/>
    </row>
    <row r="296" spans="5:5" x14ac:dyDescent="0.25">
      <c r="E296"/>
    </row>
    <row r="297" spans="5:5" x14ac:dyDescent="0.25">
      <c r="E297"/>
    </row>
    <row r="298" spans="5:5" x14ac:dyDescent="0.25">
      <c r="E298"/>
    </row>
    <row r="299" spans="5:5" x14ac:dyDescent="0.25">
      <c r="E299"/>
    </row>
    <row r="300" spans="5:5" x14ac:dyDescent="0.25">
      <c r="E300"/>
    </row>
    <row r="301" spans="5:5" x14ac:dyDescent="0.25">
      <c r="E301"/>
    </row>
    <row r="302" spans="5:5" x14ac:dyDescent="0.25">
      <c r="E302"/>
    </row>
    <row r="303" spans="5:5" x14ac:dyDescent="0.25">
      <c r="E303"/>
    </row>
    <row r="304" spans="5:5" x14ac:dyDescent="0.25">
      <c r="E304"/>
    </row>
    <row r="305" spans="5:5" x14ac:dyDescent="0.25">
      <c r="E305"/>
    </row>
    <row r="306" spans="5:5" x14ac:dyDescent="0.25">
      <c r="E306"/>
    </row>
    <row r="307" spans="5:5" x14ac:dyDescent="0.25">
      <c r="E307"/>
    </row>
    <row r="308" spans="5:5" x14ac:dyDescent="0.25">
      <c r="E308"/>
    </row>
    <row r="309" spans="5:5" x14ac:dyDescent="0.25">
      <c r="E309"/>
    </row>
    <row r="310" spans="5:5" x14ac:dyDescent="0.25">
      <c r="E310"/>
    </row>
    <row r="311" spans="5:5" x14ac:dyDescent="0.25">
      <c r="E311"/>
    </row>
    <row r="312" spans="5:5" x14ac:dyDescent="0.25">
      <c r="E312"/>
    </row>
    <row r="313" spans="5:5" x14ac:dyDescent="0.25">
      <c r="E313"/>
    </row>
    <row r="314" spans="5:5" x14ac:dyDescent="0.25">
      <c r="E314"/>
    </row>
    <row r="315" spans="5:5" x14ac:dyDescent="0.25">
      <c r="E315"/>
    </row>
    <row r="316" spans="5:5" x14ac:dyDescent="0.25">
      <c r="E316"/>
    </row>
    <row r="317" spans="5:5" x14ac:dyDescent="0.25">
      <c r="E317"/>
    </row>
    <row r="318" spans="5:5" x14ac:dyDescent="0.25">
      <c r="E318"/>
    </row>
    <row r="319" spans="5:5" x14ac:dyDescent="0.25">
      <c r="E319"/>
    </row>
    <row r="320" spans="5:5" x14ac:dyDescent="0.25">
      <c r="E320"/>
    </row>
    <row r="321" spans="5:5" x14ac:dyDescent="0.25">
      <c r="E321"/>
    </row>
    <row r="322" spans="5:5" x14ac:dyDescent="0.25">
      <c r="E322"/>
    </row>
    <row r="323" spans="5:5" x14ac:dyDescent="0.25">
      <c r="E323"/>
    </row>
    <row r="324" spans="5:5" x14ac:dyDescent="0.25">
      <c r="E324"/>
    </row>
    <row r="325" spans="5:5" x14ac:dyDescent="0.25">
      <c r="E325"/>
    </row>
    <row r="326" spans="5:5" x14ac:dyDescent="0.25">
      <c r="E326"/>
    </row>
    <row r="327" spans="5:5" x14ac:dyDescent="0.25">
      <c r="E327"/>
    </row>
    <row r="328" spans="5:5" x14ac:dyDescent="0.25">
      <c r="E328"/>
    </row>
    <row r="329" spans="5:5" x14ac:dyDescent="0.25">
      <c r="E329"/>
    </row>
    <row r="330" spans="5:5" x14ac:dyDescent="0.25">
      <c r="E330"/>
    </row>
    <row r="331" spans="5:5" x14ac:dyDescent="0.25">
      <c r="E331"/>
    </row>
    <row r="332" spans="5:5" x14ac:dyDescent="0.25">
      <c r="E332"/>
    </row>
    <row r="333" spans="5:5" x14ac:dyDescent="0.25">
      <c r="E333"/>
    </row>
    <row r="334" spans="5:5" x14ac:dyDescent="0.25">
      <c r="E334"/>
    </row>
    <row r="335" spans="5:5" x14ac:dyDescent="0.25">
      <c r="E335"/>
    </row>
    <row r="336" spans="5:5" x14ac:dyDescent="0.25">
      <c r="E336"/>
    </row>
    <row r="337" spans="5:5" x14ac:dyDescent="0.25">
      <c r="E337"/>
    </row>
    <row r="338" spans="5:5" x14ac:dyDescent="0.25">
      <c r="E338"/>
    </row>
    <row r="339" spans="5:5" x14ac:dyDescent="0.25">
      <c r="E339"/>
    </row>
    <row r="340" spans="5:5" x14ac:dyDescent="0.25">
      <c r="E340"/>
    </row>
    <row r="341" spans="5:5" x14ac:dyDescent="0.25">
      <c r="E341"/>
    </row>
    <row r="342" spans="5:5" x14ac:dyDescent="0.25">
      <c r="E342"/>
    </row>
    <row r="343" spans="5:5" x14ac:dyDescent="0.25">
      <c r="E343"/>
    </row>
    <row r="344" spans="5:5" x14ac:dyDescent="0.25">
      <c r="E344"/>
    </row>
    <row r="345" spans="5:5" x14ac:dyDescent="0.25">
      <c r="E345"/>
    </row>
    <row r="346" spans="5:5" x14ac:dyDescent="0.25">
      <c r="E346"/>
    </row>
    <row r="347" spans="5:5" x14ac:dyDescent="0.25">
      <c r="E347"/>
    </row>
    <row r="348" spans="5:5" x14ac:dyDescent="0.25">
      <c r="E348"/>
    </row>
    <row r="349" spans="5:5" x14ac:dyDescent="0.25">
      <c r="E349"/>
    </row>
    <row r="350" spans="5:5" x14ac:dyDescent="0.25">
      <c r="E350"/>
    </row>
    <row r="351" spans="5:5" x14ac:dyDescent="0.25">
      <c r="E351"/>
    </row>
    <row r="352" spans="5:5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3"/>
  <sheetViews>
    <sheetView zoomScale="70" zoomScaleNormal="70" workbookViewId="0">
      <selection activeCell="A41" sqref="A41:AA43"/>
    </sheetView>
  </sheetViews>
  <sheetFormatPr defaultRowHeight="15" x14ac:dyDescent="0.25"/>
  <cols>
    <col min="1" max="1" width="22" customWidth="1"/>
    <col min="2" max="2" width="12.7109375" customWidth="1"/>
    <col min="4" max="27" width="5.7109375" customWidth="1"/>
    <col min="28" max="28" width="9.28515625" bestFit="1" customWidth="1"/>
    <col min="29" max="29" width="10" bestFit="1" customWidth="1"/>
  </cols>
  <sheetData>
    <row r="1" spans="1:33" x14ac:dyDescent="0.25">
      <c r="A1" t="s">
        <v>9</v>
      </c>
      <c r="AC1" s="3"/>
      <c r="AD1" s="104" t="s">
        <v>1098</v>
      </c>
      <c r="AE1" s="104">
        <v>2013</v>
      </c>
      <c r="AF1" s="104" t="s">
        <v>2</v>
      </c>
      <c r="AG1" s="138">
        <f>NETWORKDAYS(DATE(AE1,1,1),DATE(AE1,12,31))-10</f>
        <v>251</v>
      </c>
    </row>
    <row r="2" spans="1:33" x14ac:dyDescent="0.25">
      <c r="A2" t="s">
        <v>19</v>
      </c>
      <c r="C2" t="s">
        <v>34</v>
      </c>
      <c r="AC2" s="4"/>
      <c r="AF2" t="s">
        <v>3</v>
      </c>
      <c r="AG2" s="139">
        <f>FLOOR((365-AG1-AG4)/2,1)</f>
        <v>52</v>
      </c>
    </row>
    <row r="3" spans="1:33" x14ac:dyDescent="0.25"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 t="s">
        <v>7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C3" s="4"/>
      <c r="AF3" t="s">
        <v>4</v>
      </c>
      <c r="AG3" s="139">
        <f>365-AG1-AG2-AG4</f>
        <v>52</v>
      </c>
    </row>
    <row r="4" spans="1:33" x14ac:dyDescent="0.25">
      <c r="A4" s="7" t="s">
        <v>5</v>
      </c>
      <c r="B4" s="8"/>
      <c r="C4" s="9" t="s">
        <v>6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C4" s="119" t="s">
        <v>1095</v>
      </c>
      <c r="AD4" s="123" t="s">
        <v>1096</v>
      </c>
      <c r="AE4" s="123" t="s">
        <v>1097</v>
      </c>
      <c r="AF4" s="16" t="s">
        <v>51</v>
      </c>
      <c r="AG4" s="140">
        <v>10</v>
      </c>
    </row>
    <row r="5" spans="1:33" x14ac:dyDescent="0.25">
      <c r="A5" s="4" t="s">
        <v>1082</v>
      </c>
      <c r="B5" t="s">
        <v>1079</v>
      </c>
      <c r="C5" s="10" t="s">
        <v>2</v>
      </c>
      <c r="D5" s="62">
        <v>0</v>
      </c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0.1</v>
      </c>
      <c r="L5" s="59">
        <v>0.5</v>
      </c>
      <c r="M5" s="59">
        <v>0.8</v>
      </c>
      <c r="N5" s="59">
        <v>0.8</v>
      </c>
      <c r="O5" s="59">
        <v>0.8</v>
      </c>
      <c r="P5" s="59">
        <v>0.8</v>
      </c>
      <c r="Q5" s="59">
        <v>0.8</v>
      </c>
      <c r="R5" s="59">
        <v>0.8</v>
      </c>
      <c r="S5" s="59">
        <v>0.8</v>
      </c>
      <c r="T5" s="59">
        <v>0.8</v>
      </c>
      <c r="U5" s="59">
        <v>0.5</v>
      </c>
      <c r="V5" s="59">
        <v>0.3</v>
      </c>
      <c r="W5" s="59">
        <v>0.3</v>
      </c>
      <c r="X5" s="59">
        <v>0.2</v>
      </c>
      <c r="Y5" s="59">
        <v>0.2</v>
      </c>
      <c r="Z5" s="59">
        <v>0</v>
      </c>
      <c r="AA5" s="65">
        <v>0</v>
      </c>
      <c r="AB5" s="56"/>
      <c r="AC5" s="118">
        <f>MAX(D5:AA5)</f>
        <v>0.8</v>
      </c>
      <c r="AD5" s="112">
        <f>MIN(D5:AA5)</f>
        <v>0</v>
      </c>
      <c r="AF5" s="116">
        <f>IF(OR(B3="Fraction",B3="OnOff",B4="Fraction",B4="OnOff",B5="Fraction",B5="OnOff"),SUM(D5:AA5)/1,"-")</f>
        <v>8.4999999999999982</v>
      </c>
      <c r="AG5" s="117">
        <f>IF(B5="Fraction",(AF5*$AG$1)+(AF6*$AG$2)+(SUM($AG$3:$AG$4)*AF7),"-")</f>
        <v>2355.8999999999996</v>
      </c>
    </row>
    <row r="6" spans="1:33" x14ac:dyDescent="0.25">
      <c r="A6" s="4"/>
      <c r="C6" s="10" t="s">
        <v>3</v>
      </c>
      <c r="D6" s="60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0.1</v>
      </c>
      <c r="L6" s="57">
        <v>0.3</v>
      </c>
      <c r="M6" s="57">
        <v>0.4</v>
      </c>
      <c r="N6" s="57">
        <v>0.4</v>
      </c>
      <c r="O6" s="57">
        <v>0.4</v>
      </c>
      <c r="P6" s="57">
        <v>0.4</v>
      </c>
      <c r="Q6" s="57">
        <v>0.4</v>
      </c>
      <c r="R6" s="57">
        <v>0.4</v>
      </c>
      <c r="S6" s="57">
        <v>0.4</v>
      </c>
      <c r="T6" s="57">
        <v>0.4</v>
      </c>
      <c r="U6" s="57">
        <v>0.1</v>
      </c>
      <c r="V6" s="57">
        <v>0.1</v>
      </c>
      <c r="W6" s="57">
        <v>0</v>
      </c>
      <c r="X6" s="57">
        <v>0</v>
      </c>
      <c r="Y6" s="57">
        <v>0</v>
      </c>
      <c r="Z6" s="57">
        <v>0</v>
      </c>
      <c r="AA6" s="58">
        <v>0</v>
      </c>
      <c r="AB6" s="56"/>
      <c r="AC6" s="118">
        <f t="shared" ref="AC6:AC40" si="0">MAX(D6:AA6)</f>
        <v>0.4</v>
      </c>
      <c r="AD6" s="112">
        <f t="shared" ref="AD6:AD40" si="1">MIN(D6:AA6)</f>
        <v>0</v>
      </c>
      <c r="AF6" s="116">
        <f t="shared" ref="AF6:AF40" si="2">IF(OR(B4="Fraction",B4="OnOff",B5="Fraction",B5="OnOff",B6="Fraction",B6="OnOff"),SUM(D6:AA6)/1,"-")</f>
        <v>3.8</v>
      </c>
      <c r="AG6" s="117" t="str">
        <f t="shared" ref="AG6:AG40" si="3">IF(B6="Fraction",(AF6*$AG$1)+(AF7*$AG$2)+(SUM($AG$3:$AG$4)*AF8),"-")</f>
        <v>-</v>
      </c>
    </row>
    <row r="7" spans="1:33" x14ac:dyDescent="0.25">
      <c r="A7" s="4"/>
      <c r="C7" s="10" t="s">
        <v>4</v>
      </c>
      <c r="D7" s="63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0.05</v>
      </c>
      <c r="M7" s="64">
        <v>0.05</v>
      </c>
      <c r="N7" s="64">
        <v>0.05</v>
      </c>
      <c r="O7" s="64">
        <v>0.05</v>
      </c>
      <c r="P7" s="64">
        <v>0.05</v>
      </c>
      <c r="Q7" s="64">
        <v>0.05</v>
      </c>
      <c r="R7" s="64">
        <v>0.05</v>
      </c>
      <c r="S7" s="64">
        <v>0.05</v>
      </c>
      <c r="T7" s="64">
        <v>0</v>
      </c>
      <c r="U7" s="64">
        <v>0</v>
      </c>
      <c r="V7" s="64">
        <v>0</v>
      </c>
      <c r="W7" s="64">
        <v>0</v>
      </c>
      <c r="X7" s="64">
        <v>0</v>
      </c>
      <c r="Y7" s="64">
        <v>0</v>
      </c>
      <c r="Z7" s="64">
        <v>0</v>
      </c>
      <c r="AA7" s="61">
        <v>0</v>
      </c>
      <c r="AB7" s="56"/>
      <c r="AC7" s="118">
        <f t="shared" si="0"/>
        <v>0.05</v>
      </c>
      <c r="AD7" s="112">
        <f t="shared" si="1"/>
        <v>0</v>
      </c>
      <c r="AF7" s="116">
        <f t="shared" si="2"/>
        <v>0.39999999999999997</v>
      </c>
      <c r="AG7" s="117" t="str">
        <f t="shared" si="3"/>
        <v>-</v>
      </c>
    </row>
    <row r="8" spans="1:33" x14ac:dyDescent="0.25">
      <c r="A8" s="3" t="s">
        <v>1083</v>
      </c>
      <c r="B8" s="104" t="s">
        <v>1079</v>
      </c>
      <c r="C8" s="12" t="s">
        <v>2</v>
      </c>
      <c r="D8" s="62">
        <v>0.1</v>
      </c>
      <c r="E8" s="59">
        <v>0.1</v>
      </c>
      <c r="F8" s="59">
        <v>0.1</v>
      </c>
      <c r="G8" s="59">
        <v>0.1</v>
      </c>
      <c r="H8" s="59">
        <v>0.1</v>
      </c>
      <c r="I8" s="59">
        <v>0.1</v>
      </c>
      <c r="J8" s="59">
        <v>0.1</v>
      </c>
      <c r="K8" s="59">
        <v>0.45</v>
      </c>
      <c r="L8" s="59">
        <v>0.8</v>
      </c>
      <c r="M8" s="59">
        <v>0.8</v>
      </c>
      <c r="N8" s="59">
        <v>0.8</v>
      </c>
      <c r="O8" s="59">
        <v>0.8</v>
      </c>
      <c r="P8" s="59">
        <v>0.8</v>
      </c>
      <c r="Q8" s="59">
        <v>0.8</v>
      </c>
      <c r="R8" s="59">
        <v>0.8</v>
      </c>
      <c r="S8" s="59">
        <v>0.8</v>
      </c>
      <c r="T8" s="59">
        <v>0.3</v>
      </c>
      <c r="U8" s="59">
        <v>0.3</v>
      </c>
      <c r="V8" s="59">
        <v>0.3</v>
      </c>
      <c r="W8" s="59">
        <v>0.3</v>
      </c>
      <c r="X8" s="59">
        <v>0.3</v>
      </c>
      <c r="Y8" s="59">
        <v>0.3</v>
      </c>
      <c r="Z8" s="59">
        <v>0.3</v>
      </c>
      <c r="AA8" s="65">
        <v>0.1</v>
      </c>
      <c r="AB8" s="56"/>
      <c r="AC8" s="118">
        <f t="shared" si="0"/>
        <v>0.8</v>
      </c>
      <c r="AD8" s="112">
        <f t="shared" si="1"/>
        <v>0.1</v>
      </c>
      <c r="AF8" s="116">
        <f t="shared" si="2"/>
        <v>9.7500000000000018</v>
      </c>
      <c r="AG8" s="117">
        <f t="shared" si="3"/>
        <v>2806.4500000000003</v>
      </c>
    </row>
    <row r="9" spans="1:33" x14ac:dyDescent="0.25">
      <c r="A9" s="4"/>
      <c r="C9" s="10" t="s">
        <v>3</v>
      </c>
      <c r="D9" s="60">
        <v>0.1</v>
      </c>
      <c r="E9" s="57">
        <v>0.1</v>
      </c>
      <c r="F9" s="57">
        <v>0.1</v>
      </c>
      <c r="G9" s="57">
        <v>0.1</v>
      </c>
      <c r="H9" s="57">
        <v>0.1</v>
      </c>
      <c r="I9" s="57">
        <v>0.1</v>
      </c>
      <c r="J9" s="57">
        <v>0.1</v>
      </c>
      <c r="K9" s="57">
        <v>0.2</v>
      </c>
      <c r="L9" s="57">
        <v>0.35</v>
      </c>
      <c r="M9" s="57">
        <v>0.35</v>
      </c>
      <c r="N9" s="57">
        <v>0.35</v>
      </c>
      <c r="O9" s="57">
        <v>0.35</v>
      </c>
      <c r="P9" s="57">
        <v>0.35</v>
      </c>
      <c r="Q9" s="57">
        <v>0.35</v>
      </c>
      <c r="R9" s="57">
        <v>0.35</v>
      </c>
      <c r="S9" s="57">
        <v>0.35</v>
      </c>
      <c r="T9" s="57">
        <v>0.35</v>
      </c>
      <c r="U9" s="57">
        <v>0.35</v>
      </c>
      <c r="V9" s="57">
        <v>0.1</v>
      </c>
      <c r="W9" s="57">
        <v>0.1</v>
      </c>
      <c r="X9" s="57">
        <v>0.1</v>
      </c>
      <c r="Y9" s="57">
        <v>0.1</v>
      </c>
      <c r="Z9" s="57">
        <v>0.1</v>
      </c>
      <c r="AA9" s="58">
        <v>0.1</v>
      </c>
      <c r="AB9" s="56"/>
      <c r="AC9" s="118">
        <f t="shared" si="0"/>
        <v>0.35</v>
      </c>
      <c r="AD9" s="112">
        <f t="shared" si="1"/>
        <v>0.1</v>
      </c>
      <c r="AF9" s="116">
        <f t="shared" si="2"/>
        <v>4.9999999999999982</v>
      </c>
      <c r="AG9" s="117" t="str">
        <f t="shared" si="3"/>
        <v>-</v>
      </c>
    </row>
    <row r="10" spans="1:33" x14ac:dyDescent="0.25">
      <c r="A10" s="5"/>
      <c r="B10" s="16"/>
      <c r="C10" s="11" t="s">
        <v>4</v>
      </c>
      <c r="D10" s="63">
        <v>0.05</v>
      </c>
      <c r="E10" s="64">
        <v>0.05</v>
      </c>
      <c r="F10" s="64">
        <v>0.05</v>
      </c>
      <c r="G10" s="64">
        <v>0.05</v>
      </c>
      <c r="H10" s="64">
        <v>0.05</v>
      </c>
      <c r="I10" s="64">
        <v>0.05</v>
      </c>
      <c r="J10" s="64">
        <v>0.05</v>
      </c>
      <c r="K10" s="64">
        <v>0.05</v>
      </c>
      <c r="L10" s="64">
        <v>0.1</v>
      </c>
      <c r="M10" s="64">
        <v>0.1</v>
      </c>
      <c r="N10" s="64">
        <v>0.1</v>
      </c>
      <c r="O10" s="64">
        <v>0.1</v>
      </c>
      <c r="P10" s="64">
        <v>0.1</v>
      </c>
      <c r="Q10" s="64">
        <v>0.1</v>
      </c>
      <c r="R10" s="64">
        <v>0.1</v>
      </c>
      <c r="S10" s="64">
        <v>0.1</v>
      </c>
      <c r="T10" s="64">
        <v>0.05</v>
      </c>
      <c r="U10" s="64">
        <v>0.05</v>
      </c>
      <c r="V10" s="64">
        <v>0.05</v>
      </c>
      <c r="W10" s="64">
        <v>0.05</v>
      </c>
      <c r="X10" s="64">
        <v>0.05</v>
      </c>
      <c r="Y10" s="64">
        <v>0.05</v>
      </c>
      <c r="Z10" s="64">
        <v>0.05</v>
      </c>
      <c r="AA10" s="61">
        <v>0.05</v>
      </c>
      <c r="AB10" s="56"/>
      <c r="AC10" s="118">
        <f t="shared" si="0"/>
        <v>0.1</v>
      </c>
      <c r="AD10" s="112">
        <f t="shared" si="1"/>
        <v>0.05</v>
      </c>
      <c r="AF10" s="116">
        <f t="shared" si="2"/>
        <v>1.6000000000000003</v>
      </c>
      <c r="AG10" s="117" t="str">
        <f t="shared" si="3"/>
        <v>-</v>
      </c>
    </row>
    <row r="11" spans="1:33" x14ac:dyDescent="0.25">
      <c r="A11" s="4" t="s">
        <v>1084</v>
      </c>
      <c r="B11" s="104" t="s">
        <v>1079</v>
      </c>
      <c r="C11" s="10" t="s">
        <v>2</v>
      </c>
      <c r="D11" s="62">
        <v>0.1</v>
      </c>
      <c r="E11" s="59">
        <v>0.1</v>
      </c>
      <c r="F11" s="59">
        <v>0.1</v>
      </c>
      <c r="G11" s="59">
        <v>0.1</v>
      </c>
      <c r="H11" s="59">
        <v>0.1</v>
      </c>
      <c r="I11" s="59">
        <v>0.1</v>
      </c>
      <c r="J11" s="59">
        <v>0.1</v>
      </c>
      <c r="K11" s="59">
        <v>0.5</v>
      </c>
      <c r="L11" s="59">
        <v>0.9</v>
      </c>
      <c r="M11" s="59">
        <v>0.9</v>
      </c>
      <c r="N11" s="59">
        <v>0.9</v>
      </c>
      <c r="O11" s="59">
        <v>0.9</v>
      </c>
      <c r="P11" s="59">
        <v>0.9</v>
      </c>
      <c r="Q11" s="59">
        <v>0.9</v>
      </c>
      <c r="R11" s="59">
        <v>0.9</v>
      </c>
      <c r="S11" s="59">
        <v>0.9</v>
      </c>
      <c r="T11" s="59">
        <v>0.3</v>
      </c>
      <c r="U11" s="59">
        <v>0.3</v>
      </c>
      <c r="V11" s="59">
        <v>0.3</v>
      </c>
      <c r="W11" s="59">
        <v>0.3</v>
      </c>
      <c r="X11" s="59">
        <v>0.3</v>
      </c>
      <c r="Y11" s="59">
        <v>0.3</v>
      </c>
      <c r="Z11" s="59">
        <v>0.3</v>
      </c>
      <c r="AA11" s="65">
        <v>0.1</v>
      </c>
      <c r="AB11" s="56"/>
      <c r="AC11" s="118">
        <f t="shared" si="0"/>
        <v>0.9</v>
      </c>
      <c r="AD11" s="112">
        <f t="shared" si="1"/>
        <v>0.1</v>
      </c>
      <c r="AF11" s="116">
        <f t="shared" si="2"/>
        <v>10.600000000000005</v>
      </c>
      <c r="AG11" s="117">
        <f t="shared" si="3"/>
        <v>3045.8000000000011</v>
      </c>
    </row>
    <row r="12" spans="1:33" x14ac:dyDescent="0.25">
      <c r="A12" s="4"/>
      <c r="C12" s="10" t="s">
        <v>3</v>
      </c>
      <c r="D12" s="60">
        <v>0.1</v>
      </c>
      <c r="E12" s="57">
        <v>0.1</v>
      </c>
      <c r="F12" s="57">
        <v>0.1</v>
      </c>
      <c r="G12" s="57">
        <v>0.1</v>
      </c>
      <c r="H12" s="57">
        <v>0.1</v>
      </c>
      <c r="I12" s="57">
        <v>0.1</v>
      </c>
      <c r="J12" s="57">
        <v>0.1</v>
      </c>
      <c r="K12" s="57">
        <v>0.2</v>
      </c>
      <c r="L12" s="57">
        <v>0.4</v>
      </c>
      <c r="M12" s="57">
        <v>0.4</v>
      </c>
      <c r="N12" s="57">
        <v>0.4</v>
      </c>
      <c r="O12" s="57">
        <v>0.4</v>
      </c>
      <c r="P12" s="57">
        <v>0.4</v>
      </c>
      <c r="Q12" s="57">
        <v>0.4</v>
      </c>
      <c r="R12" s="57">
        <v>0.4</v>
      </c>
      <c r="S12" s="57">
        <v>0.4</v>
      </c>
      <c r="T12" s="57">
        <v>0.4</v>
      </c>
      <c r="U12" s="57">
        <v>0.4</v>
      </c>
      <c r="V12" s="57">
        <v>0.1</v>
      </c>
      <c r="W12" s="57">
        <v>0.1</v>
      </c>
      <c r="X12" s="57">
        <v>0.1</v>
      </c>
      <c r="Y12" s="57">
        <v>0.1</v>
      </c>
      <c r="Z12" s="57">
        <v>0.1</v>
      </c>
      <c r="AA12" s="58">
        <v>0.1</v>
      </c>
      <c r="AB12" s="56"/>
      <c r="AC12" s="118">
        <f t="shared" si="0"/>
        <v>0.4</v>
      </c>
      <c r="AD12" s="112">
        <f t="shared" si="1"/>
        <v>0.1</v>
      </c>
      <c r="AF12" s="116">
        <f t="shared" si="2"/>
        <v>5.4999999999999982</v>
      </c>
      <c r="AG12" s="117" t="str">
        <f t="shared" si="3"/>
        <v>-</v>
      </c>
    </row>
    <row r="13" spans="1:33" x14ac:dyDescent="0.25">
      <c r="A13" s="4"/>
      <c r="C13" s="10" t="s">
        <v>4</v>
      </c>
      <c r="D13" s="63">
        <v>0.05</v>
      </c>
      <c r="E13" s="64">
        <v>0.05</v>
      </c>
      <c r="F13" s="64">
        <v>0.05</v>
      </c>
      <c r="G13" s="64">
        <v>0.05</v>
      </c>
      <c r="H13" s="64">
        <v>0.05</v>
      </c>
      <c r="I13" s="64">
        <v>0.05</v>
      </c>
      <c r="J13" s="64">
        <v>0.05</v>
      </c>
      <c r="K13" s="64">
        <v>0.05</v>
      </c>
      <c r="L13" s="64">
        <v>0.1</v>
      </c>
      <c r="M13" s="64">
        <v>0.1</v>
      </c>
      <c r="N13" s="64">
        <v>0.1</v>
      </c>
      <c r="O13" s="64">
        <v>0.1</v>
      </c>
      <c r="P13" s="64">
        <v>0.1</v>
      </c>
      <c r="Q13" s="64">
        <v>0.1</v>
      </c>
      <c r="R13" s="64">
        <v>0.1</v>
      </c>
      <c r="S13" s="64">
        <v>0.1</v>
      </c>
      <c r="T13" s="64">
        <v>0.05</v>
      </c>
      <c r="U13" s="64">
        <v>0.05</v>
      </c>
      <c r="V13" s="64">
        <v>0.05</v>
      </c>
      <c r="W13" s="64">
        <v>0.05</v>
      </c>
      <c r="X13" s="64">
        <v>0.05</v>
      </c>
      <c r="Y13" s="64">
        <v>0.05</v>
      </c>
      <c r="Z13" s="64">
        <v>0.05</v>
      </c>
      <c r="AA13" s="61">
        <v>0.05</v>
      </c>
      <c r="AB13" s="56"/>
      <c r="AC13" s="118">
        <f t="shared" si="0"/>
        <v>0.1</v>
      </c>
      <c r="AD13" s="112">
        <f t="shared" si="1"/>
        <v>0.05</v>
      </c>
      <c r="AF13" s="116">
        <f t="shared" si="2"/>
        <v>1.6000000000000003</v>
      </c>
      <c r="AG13" s="117" t="str">
        <f t="shared" si="3"/>
        <v>-</v>
      </c>
    </row>
    <row r="14" spans="1:33" x14ac:dyDescent="0.25">
      <c r="A14" s="3" t="s">
        <v>427</v>
      </c>
      <c r="B14" s="104" t="s">
        <v>1089</v>
      </c>
      <c r="C14" s="12" t="s">
        <v>2</v>
      </c>
      <c r="D14" s="76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1</v>
      </c>
      <c r="K14" s="94">
        <v>1</v>
      </c>
      <c r="L14" s="94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1</v>
      </c>
      <c r="V14" s="94">
        <v>1</v>
      </c>
      <c r="W14" s="94">
        <v>1</v>
      </c>
      <c r="X14" s="94">
        <v>1</v>
      </c>
      <c r="Y14" s="94">
        <v>1</v>
      </c>
      <c r="Z14" s="94">
        <v>0</v>
      </c>
      <c r="AA14" s="68">
        <v>0</v>
      </c>
      <c r="AB14" s="56"/>
      <c r="AC14" s="125">
        <f t="shared" si="0"/>
        <v>1</v>
      </c>
      <c r="AD14" s="115">
        <f t="shared" si="1"/>
        <v>0</v>
      </c>
      <c r="AF14" s="116">
        <f t="shared" si="2"/>
        <v>16</v>
      </c>
      <c r="AG14" s="117" t="str">
        <f t="shared" si="3"/>
        <v>-</v>
      </c>
    </row>
    <row r="15" spans="1:33" x14ac:dyDescent="0.25">
      <c r="A15" s="4"/>
      <c r="C15" s="10" t="s">
        <v>3</v>
      </c>
      <c r="D15" s="73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1</v>
      </c>
      <c r="K15" s="70">
        <v>1</v>
      </c>
      <c r="L15" s="70">
        <v>1</v>
      </c>
      <c r="M15" s="70">
        <v>1</v>
      </c>
      <c r="N15" s="70">
        <v>1</v>
      </c>
      <c r="O15" s="70">
        <v>1</v>
      </c>
      <c r="P15" s="70">
        <v>1</v>
      </c>
      <c r="Q15" s="70">
        <v>1</v>
      </c>
      <c r="R15" s="70">
        <v>1</v>
      </c>
      <c r="S15" s="70">
        <v>1</v>
      </c>
      <c r="T15" s="70">
        <v>1</v>
      </c>
      <c r="U15" s="70">
        <v>1</v>
      </c>
      <c r="V15" s="70">
        <v>1</v>
      </c>
      <c r="W15" s="70">
        <v>0</v>
      </c>
      <c r="X15" s="70">
        <v>0</v>
      </c>
      <c r="Y15" s="70">
        <v>0</v>
      </c>
      <c r="Z15" s="70">
        <v>0</v>
      </c>
      <c r="AA15" s="78">
        <v>0</v>
      </c>
      <c r="AB15" s="56"/>
      <c r="AC15" s="125">
        <f t="shared" si="0"/>
        <v>1</v>
      </c>
      <c r="AD15" s="115">
        <f t="shared" si="1"/>
        <v>0</v>
      </c>
      <c r="AF15" s="116">
        <f t="shared" si="2"/>
        <v>13</v>
      </c>
      <c r="AG15" s="117" t="str">
        <f t="shared" si="3"/>
        <v>-</v>
      </c>
    </row>
    <row r="16" spans="1:33" x14ac:dyDescent="0.25">
      <c r="A16" s="5"/>
      <c r="B16" s="16"/>
      <c r="C16" s="11" t="s">
        <v>4</v>
      </c>
      <c r="D16" s="108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9">
        <v>1</v>
      </c>
      <c r="L16" s="109">
        <v>1</v>
      </c>
      <c r="M16" s="109">
        <v>1</v>
      </c>
      <c r="N16" s="109">
        <v>1</v>
      </c>
      <c r="O16" s="109">
        <v>1</v>
      </c>
      <c r="P16" s="109">
        <v>1</v>
      </c>
      <c r="Q16" s="109">
        <v>1</v>
      </c>
      <c r="R16" s="109">
        <v>1</v>
      </c>
      <c r="S16" s="109">
        <v>1</v>
      </c>
      <c r="T16" s="109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0">
        <v>0</v>
      </c>
      <c r="AB16" s="56"/>
      <c r="AC16" s="125">
        <f t="shared" si="0"/>
        <v>1</v>
      </c>
      <c r="AD16" s="115">
        <f t="shared" si="1"/>
        <v>0</v>
      </c>
      <c r="AF16" s="116">
        <f t="shared" si="2"/>
        <v>9</v>
      </c>
      <c r="AG16" s="117" t="str">
        <f t="shared" si="3"/>
        <v>-</v>
      </c>
    </row>
    <row r="17" spans="1:33" x14ac:dyDescent="0.25">
      <c r="A17" s="4" t="s">
        <v>1085</v>
      </c>
      <c r="B17" s="104" t="s">
        <v>1079</v>
      </c>
      <c r="C17" s="10" t="s">
        <v>2</v>
      </c>
      <c r="D17" s="62">
        <v>0.01</v>
      </c>
      <c r="E17" s="59">
        <v>0.01</v>
      </c>
      <c r="F17" s="59">
        <v>0.01</v>
      </c>
      <c r="G17" s="59">
        <v>0.01</v>
      </c>
      <c r="H17" s="59">
        <v>0.01</v>
      </c>
      <c r="I17" s="59">
        <v>0.01</v>
      </c>
      <c r="J17" s="59">
        <v>0.01</v>
      </c>
      <c r="K17" s="59">
        <v>0.17</v>
      </c>
      <c r="L17" s="59">
        <v>0.57999999999999996</v>
      </c>
      <c r="M17" s="59">
        <v>0.66</v>
      </c>
      <c r="N17" s="59">
        <v>0.78</v>
      </c>
      <c r="O17" s="59">
        <v>0.82</v>
      </c>
      <c r="P17" s="59">
        <v>0.71</v>
      </c>
      <c r="Q17" s="59">
        <v>0.82</v>
      </c>
      <c r="R17" s="59">
        <v>0.78</v>
      </c>
      <c r="S17" s="59">
        <v>0.74</v>
      </c>
      <c r="T17" s="59">
        <v>0.63</v>
      </c>
      <c r="U17" s="59">
        <v>0.41</v>
      </c>
      <c r="V17" s="59">
        <v>0.18</v>
      </c>
      <c r="W17" s="59">
        <v>0.18</v>
      </c>
      <c r="X17" s="59">
        <v>0.18</v>
      </c>
      <c r="Y17" s="59">
        <v>0.1</v>
      </c>
      <c r="Z17" s="59">
        <v>0.01</v>
      </c>
      <c r="AA17" s="65">
        <v>0.01</v>
      </c>
      <c r="AB17" s="56"/>
      <c r="AC17" s="118">
        <f t="shared" si="0"/>
        <v>0.82</v>
      </c>
      <c r="AD17" s="112">
        <f t="shared" si="1"/>
        <v>0.01</v>
      </c>
      <c r="AF17" s="116">
        <f t="shared" si="2"/>
        <v>7.8299999999999983</v>
      </c>
      <c r="AG17" s="117">
        <f t="shared" si="3"/>
        <v>2109.6899999999996</v>
      </c>
    </row>
    <row r="18" spans="1:33" x14ac:dyDescent="0.25">
      <c r="A18" s="4"/>
      <c r="C18" s="10" t="s">
        <v>3</v>
      </c>
      <c r="D18" s="60">
        <v>0.01</v>
      </c>
      <c r="E18" s="57">
        <v>0.01</v>
      </c>
      <c r="F18" s="57">
        <v>0.01</v>
      </c>
      <c r="G18" s="57">
        <v>0.01</v>
      </c>
      <c r="H18" s="57">
        <v>0.01</v>
      </c>
      <c r="I18" s="57">
        <v>0.01</v>
      </c>
      <c r="J18" s="57">
        <v>0.01</v>
      </c>
      <c r="K18" s="57">
        <v>0.01</v>
      </c>
      <c r="L18" s="57">
        <v>0.2</v>
      </c>
      <c r="M18" s="57">
        <v>0.28000000000000003</v>
      </c>
      <c r="N18" s="57">
        <v>0.3</v>
      </c>
      <c r="O18" s="57">
        <v>0.3</v>
      </c>
      <c r="P18" s="57">
        <v>0.24</v>
      </c>
      <c r="Q18" s="57">
        <v>0.24</v>
      </c>
      <c r="R18" s="57">
        <v>0.23</v>
      </c>
      <c r="S18" s="57">
        <v>0.23</v>
      </c>
      <c r="T18" s="57">
        <v>0.23</v>
      </c>
      <c r="U18" s="57">
        <v>0.1</v>
      </c>
      <c r="V18" s="57">
        <v>0.01</v>
      </c>
      <c r="W18" s="57">
        <v>0.01</v>
      </c>
      <c r="X18" s="57">
        <v>0.01</v>
      </c>
      <c r="Y18" s="57">
        <v>0.01</v>
      </c>
      <c r="Z18" s="57">
        <v>0.01</v>
      </c>
      <c r="AA18" s="58">
        <v>0.01</v>
      </c>
      <c r="AB18" s="56"/>
      <c r="AC18" s="118">
        <f t="shared" si="0"/>
        <v>0.3</v>
      </c>
      <c r="AD18" s="112">
        <f t="shared" si="1"/>
        <v>0.01</v>
      </c>
      <c r="AF18" s="116">
        <f t="shared" si="2"/>
        <v>2.4899999999999989</v>
      </c>
      <c r="AG18" s="117" t="str">
        <f t="shared" si="3"/>
        <v>-</v>
      </c>
    </row>
    <row r="19" spans="1:33" x14ac:dyDescent="0.25">
      <c r="A19" s="4"/>
      <c r="C19" s="10" t="s">
        <v>4</v>
      </c>
      <c r="D19" s="63">
        <v>0.01</v>
      </c>
      <c r="E19" s="64">
        <v>0.01</v>
      </c>
      <c r="F19" s="64">
        <v>0.01</v>
      </c>
      <c r="G19" s="64">
        <v>0.01</v>
      </c>
      <c r="H19" s="64">
        <v>0.01</v>
      </c>
      <c r="I19" s="64">
        <v>0.01</v>
      </c>
      <c r="J19" s="64">
        <v>0.01</v>
      </c>
      <c r="K19" s="64">
        <v>0.01</v>
      </c>
      <c r="L19" s="64">
        <v>0.01</v>
      </c>
      <c r="M19" s="64">
        <v>0.01</v>
      </c>
      <c r="N19" s="64">
        <v>0.01</v>
      </c>
      <c r="O19" s="64">
        <v>0.01</v>
      </c>
      <c r="P19" s="64">
        <v>0.01</v>
      </c>
      <c r="Q19" s="64">
        <v>0.01</v>
      </c>
      <c r="R19" s="64">
        <v>0.01</v>
      </c>
      <c r="S19" s="64">
        <v>0.01</v>
      </c>
      <c r="T19" s="64">
        <v>0.01</v>
      </c>
      <c r="U19" s="64">
        <v>0.01</v>
      </c>
      <c r="V19" s="64">
        <v>0.01</v>
      </c>
      <c r="W19" s="64">
        <v>0.01</v>
      </c>
      <c r="X19" s="64">
        <v>0.01</v>
      </c>
      <c r="Y19" s="64">
        <v>0.01</v>
      </c>
      <c r="Z19" s="64">
        <v>0.01</v>
      </c>
      <c r="AA19" s="61">
        <v>0.01</v>
      </c>
      <c r="AB19" s="56"/>
      <c r="AC19" s="118">
        <f t="shared" si="0"/>
        <v>0.01</v>
      </c>
      <c r="AD19" s="112">
        <f t="shared" si="1"/>
        <v>0.01</v>
      </c>
      <c r="AF19" s="116">
        <f t="shared" si="2"/>
        <v>0.24000000000000007</v>
      </c>
      <c r="AG19" s="117" t="str">
        <f t="shared" si="3"/>
        <v>-</v>
      </c>
    </row>
    <row r="20" spans="1:33" x14ac:dyDescent="0.25">
      <c r="A20" s="3" t="s">
        <v>1086</v>
      </c>
      <c r="B20" s="104" t="s">
        <v>1079</v>
      </c>
      <c r="C20" s="12" t="s">
        <v>2</v>
      </c>
      <c r="D20" s="62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0.02</v>
      </c>
      <c r="L20" s="59">
        <v>0.75</v>
      </c>
      <c r="M20" s="59">
        <v>1</v>
      </c>
      <c r="N20" s="59">
        <v>1</v>
      </c>
      <c r="O20" s="59">
        <v>1</v>
      </c>
      <c r="P20" s="59">
        <v>0.75</v>
      </c>
      <c r="Q20" s="59">
        <v>1</v>
      </c>
      <c r="R20" s="59">
        <v>1</v>
      </c>
      <c r="S20" s="59">
        <v>1</v>
      </c>
      <c r="T20" s="59">
        <v>1</v>
      </c>
      <c r="U20" s="59">
        <v>1</v>
      </c>
      <c r="V20" s="59">
        <v>0.52</v>
      </c>
      <c r="W20" s="59">
        <v>0.52</v>
      </c>
      <c r="X20" s="59">
        <v>0.52</v>
      </c>
      <c r="Y20" s="59">
        <v>0.28000000000000003</v>
      </c>
      <c r="Z20" s="59">
        <v>0</v>
      </c>
      <c r="AA20" s="65">
        <v>0</v>
      </c>
      <c r="AB20" s="56"/>
      <c r="AC20" s="118">
        <f t="shared" si="0"/>
        <v>1</v>
      </c>
      <c r="AD20" s="112">
        <f t="shared" si="1"/>
        <v>0</v>
      </c>
      <c r="AF20" s="116">
        <f t="shared" si="2"/>
        <v>11.359999999999998</v>
      </c>
      <c r="AG20" s="117">
        <f t="shared" si="3"/>
        <v>3142.079999999999</v>
      </c>
    </row>
    <row r="21" spans="1:33" x14ac:dyDescent="0.25">
      <c r="A21" s="4"/>
      <c r="C21" s="10" t="s">
        <v>3</v>
      </c>
      <c r="D21" s="60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0.02</v>
      </c>
      <c r="L21" s="57">
        <v>0.46</v>
      </c>
      <c r="M21" s="57">
        <v>0.7</v>
      </c>
      <c r="N21" s="57">
        <v>0.7</v>
      </c>
      <c r="O21" s="57">
        <v>0.7</v>
      </c>
      <c r="P21" s="57">
        <v>0.51</v>
      </c>
      <c r="Q21" s="57">
        <v>0.51</v>
      </c>
      <c r="R21" s="57">
        <v>0.51</v>
      </c>
      <c r="S21" s="57">
        <v>0.51</v>
      </c>
      <c r="T21" s="57">
        <v>0.51</v>
      </c>
      <c r="U21" s="57">
        <v>0.25</v>
      </c>
      <c r="V21" s="57">
        <v>0.02</v>
      </c>
      <c r="W21" s="57">
        <v>0</v>
      </c>
      <c r="X21" s="57">
        <v>0</v>
      </c>
      <c r="Y21" s="57">
        <v>0</v>
      </c>
      <c r="Z21" s="57">
        <v>0</v>
      </c>
      <c r="AA21" s="58">
        <v>0</v>
      </c>
      <c r="AB21" s="56"/>
      <c r="AC21" s="118">
        <f t="shared" si="0"/>
        <v>0.7</v>
      </c>
      <c r="AD21" s="112">
        <f t="shared" si="1"/>
        <v>0</v>
      </c>
      <c r="AF21" s="116">
        <f t="shared" si="2"/>
        <v>5.3999999999999986</v>
      </c>
      <c r="AG21" s="117" t="str">
        <f t="shared" si="3"/>
        <v>-</v>
      </c>
    </row>
    <row r="22" spans="1:33" x14ac:dyDescent="0.25">
      <c r="A22" s="5"/>
      <c r="B22" s="16"/>
      <c r="C22" s="11" t="s">
        <v>4</v>
      </c>
      <c r="D22" s="63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0.02</v>
      </c>
      <c r="M22" s="64">
        <v>0.02</v>
      </c>
      <c r="N22" s="64">
        <v>0.02</v>
      </c>
      <c r="O22" s="64">
        <v>0.02</v>
      </c>
      <c r="P22" s="64">
        <v>0.02</v>
      </c>
      <c r="Q22" s="64">
        <v>0.02</v>
      </c>
      <c r="R22" s="64">
        <v>0.02</v>
      </c>
      <c r="S22" s="64">
        <v>0.02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61">
        <v>0</v>
      </c>
      <c r="AB22" s="56"/>
      <c r="AC22" s="118">
        <f t="shared" si="0"/>
        <v>0.02</v>
      </c>
      <c r="AD22" s="112">
        <f t="shared" si="1"/>
        <v>0</v>
      </c>
      <c r="AF22" s="116">
        <f t="shared" si="2"/>
        <v>0.16</v>
      </c>
      <c r="AG22" s="117" t="str">
        <f t="shared" si="3"/>
        <v>-</v>
      </c>
    </row>
    <row r="23" spans="1:33" x14ac:dyDescent="0.25">
      <c r="A23" s="3" t="s">
        <v>1092</v>
      </c>
      <c r="B23" s="104" t="s">
        <v>1079</v>
      </c>
      <c r="C23" s="12" t="s">
        <v>2</v>
      </c>
      <c r="D23" s="62">
        <v>0.9</v>
      </c>
      <c r="E23" s="59">
        <v>0.9</v>
      </c>
      <c r="F23" s="59">
        <v>0.9</v>
      </c>
      <c r="G23" s="59">
        <v>0.9</v>
      </c>
      <c r="H23" s="59">
        <v>0.9</v>
      </c>
      <c r="I23" s="59">
        <v>0.9</v>
      </c>
      <c r="J23" s="59">
        <v>0.9</v>
      </c>
      <c r="K23" s="59">
        <v>0.9</v>
      </c>
      <c r="L23" s="59">
        <v>0.9</v>
      </c>
      <c r="M23" s="59">
        <v>0.9</v>
      </c>
      <c r="N23" s="59">
        <v>0.9</v>
      </c>
      <c r="O23" s="59">
        <v>0.9</v>
      </c>
      <c r="P23" s="59">
        <v>0.9</v>
      </c>
      <c r="Q23" s="59">
        <v>0.9</v>
      </c>
      <c r="R23" s="59">
        <v>0.9</v>
      </c>
      <c r="S23" s="59">
        <v>0.9</v>
      </c>
      <c r="T23" s="59">
        <v>0.9</v>
      </c>
      <c r="U23" s="59">
        <v>0.9</v>
      </c>
      <c r="V23" s="59">
        <v>0.9</v>
      </c>
      <c r="W23" s="59">
        <v>0.9</v>
      </c>
      <c r="X23" s="59">
        <v>0.9</v>
      </c>
      <c r="Y23" s="59">
        <v>0.9</v>
      </c>
      <c r="Z23" s="59">
        <v>0.9</v>
      </c>
      <c r="AA23" s="65">
        <v>0.9</v>
      </c>
      <c r="AB23" s="56"/>
      <c r="AC23" s="118">
        <f t="shared" si="0"/>
        <v>0.9</v>
      </c>
      <c r="AD23" s="112">
        <f t="shared" si="1"/>
        <v>0.9</v>
      </c>
      <c r="AF23" s="116">
        <f t="shared" si="2"/>
        <v>21.599999999999994</v>
      </c>
      <c r="AG23" s="117">
        <f t="shared" si="3"/>
        <v>7883.9999999999982</v>
      </c>
    </row>
    <row r="24" spans="1:33" x14ac:dyDescent="0.25">
      <c r="A24" s="4"/>
      <c r="C24" s="10" t="s">
        <v>3</v>
      </c>
      <c r="D24" s="60">
        <v>0.9</v>
      </c>
      <c r="E24" s="57">
        <v>0.9</v>
      </c>
      <c r="F24" s="57">
        <v>0.9</v>
      </c>
      <c r="G24" s="57">
        <v>0.9</v>
      </c>
      <c r="H24" s="57">
        <v>0.9</v>
      </c>
      <c r="I24" s="57">
        <v>0.9</v>
      </c>
      <c r="J24" s="57">
        <v>0.9</v>
      </c>
      <c r="K24" s="57">
        <v>0.9</v>
      </c>
      <c r="L24" s="57">
        <v>0.9</v>
      </c>
      <c r="M24" s="57">
        <v>0.9</v>
      </c>
      <c r="N24" s="57">
        <v>0.9</v>
      </c>
      <c r="O24" s="57">
        <v>0.9</v>
      </c>
      <c r="P24" s="57">
        <v>0.9</v>
      </c>
      <c r="Q24" s="57">
        <v>0.9</v>
      </c>
      <c r="R24" s="57">
        <v>0.9</v>
      </c>
      <c r="S24" s="57">
        <v>0.9</v>
      </c>
      <c r="T24" s="57">
        <v>0.9</v>
      </c>
      <c r="U24" s="57">
        <v>0.9</v>
      </c>
      <c r="V24" s="57">
        <v>0.9</v>
      </c>
      <c r="W24" s="57">
        <v>0.9</v>
      </c>
      <c r="X24" s="57">
        <v>0.9</v>
      </c>
      <c r="Y24" s="57">
        <v>0.9</v>
      </c>
      <c r="Z24" s="57">
        <v>0.9</v>
      </c>
      <c r="AA24" s="58">
        <v>0.9</v>
      </c>
      <c r="AB24" s="56"/>
      <c r="AC24" s="118">
        <f t="shared" si="0"/>
        <v>0.9</v>
      </c>
      <c r="AD24" s="112">
        <f t="shared" si="1"/>
        <v>0.9</v>
      </c>
      <c r="AF24" s="116">
        <f t="shared" si="2"/>
        <v>21.599999999999994</v>
      </c>
      <c r="AG24" s="117" t="str">
        <f t="shared" si="3"/>
        <v>-</v>
      </c>
    </row>
    <row r="25" spans="1:33" x14ac:dyDescent="0.25">
      <c r="A25" s="5"/>
      <c r="B25" s="16"/>
      <c r="C25" s="11" t="s">
        <v>4</v>
      </c>
      <c r="D25" s="63">
        <v>0.9</v>
      </c>
      <c r="E25" s="64">
        <v>0.9</v>
      </c>
      <c r="F25" s="64">
        <v>0.9</v>
      </c>
      <c r="G25" s="64">
        <v>0.9</v>
      </c>
      <c r="H25" s="64">
        <v>0.9</v>
      </c>
      <c r="I25" s="64">
        <v>0.9</v>
      </c>
      <c r="J25" s="64">
        <v>0.9</v>
      </c>
      <c r="K25" s="64">
        <v>0.9</v>
      </c>
      <c r="L25" s="64">
        <v>0.9</v>
      </c>
      <c r="M25" s="64">
        <v>0.9</v>
      </c>
      <c r="N25" s="64">
        <v>0.9</v>
      </c>
      <c r="O25" s="64">
        <v>0.9</v>
      </c>
      <c r="P25" s="64">
        <v>0.9</v>
      </c>
      <c r="Q25" s="64">
        <v>0.9</v>
      </c>
      <c r="R25" s="64">
        <v>0.9</v>
      </c>
      <c r="S25" s="64">
        <v>0.9</v>
      </c>
      <c r="T25" s="64">
        <v>0.9</v>
      </c>
      <c r="U25" s="64">
        <v>0.9</v>
      </c>
      <c r="V25" s="64">
        <v>0.9</v>
      </c>
      <c r="W25" s="64">
        <v>0.9</v>
      </c>
      <c r="X25" s="64">
        <v>0.9</v>
      </c>
      <c r="Y25" s="64">
        <v>0.9</v>
      </c>
      <c r="Z25" s="64">
        <v>0.9</v>
      </c>
      <c r="AA25" s="61">
        <v>0.9</v>
      </c>
      <c r="AB25" s="56"/>
      <c r="AC25" s="118">
        <f t="shared" si="0"/>
        <v>0.9</v>
      </c>
      <c r="AD25" s="112">
        <f t="shared" si="1"/>
        <v>0.9</v>
      </c>
      <c r="AF25" s="116">
        <f t="shared" si="2"/>
        <v>21.599999999999994</v>
      </c>
      <c r="AG25" s="117" t="str">
        <f t="shared" si="3"/>
        <v>-</v>
      </c>
    </row>
    <row r="26" spans="1:33" x14ac:dyDescent="0.25">
      <c r="A26" s="4" t="s">
        <v>1091</v>
      </c>
      <c r="B26" s="104" t="s">
        <v>1079</v>
      </c>
      <c r="C26" s="10" t="s">
        <v>2</v>
      </c>
      <c r="D26" s="62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0.75</v>
      </c>
      <c r="L26" s="59">
        <v>0.9</v>
      </c>
      <c r="M26" s="59">
        <v>0.9</v>
      </c>
      <c r="N26" s="59">
        <v>0.9</v>
      </c>
      <c r="O26" s="59">
        <v>0.9</v>
      </c>
      <c r="P26" s="59">
        <v>0.9</v>
      </c>
      <c r="Q26" s="59">
        <v>0.9</v>
      </c>
      <c r="R26" s="59">
        <v>0.9</v>
      </c>
      <c r="S26" s="59">
        <v>0.9</v>
      </c>
      <c r="T26" s="59">
        <v>0.9</v>
      </c>
      <c r="U26" s="59">
        <v>0.75</v>
      </c>
      <c r="V26" s="59">
        <v>0.2</v>
      </c>
      <c r="W26" s="59">
        <v>0.1</v>
      </c>
      <c r="X26" s="59">
        <v>0</v>
      </c>
      <c r="Y26" s="59">
        <v>0</v>
      </c>
      <c r="Z26" s="59">
        <v>0</v>
      </c>
      <c r="AA26" s="65">
        <v>0</v>
      </c>
      <c r="AB26" s="56"/>
      <c r="AC26" s="118">
        <f t="shared" si="0"/>
        <v>0.9</v>
      </c>
      <c r="AD26" s="112">
        <f t="shared" si="1"/>
        <v>0</v>
      </c>
      <c r="AF26" s="116">
        <f t="shared" si="2"/>
        <v>9.9</v>
      </c>
      <c r="AG26" s="117">
        <f t="shared" si="3"/>
        <v>2750.1</v>
      </c>
    </row>
    <row r="27" spans="1:33" x14ac:dyDescent="0.25">
      <c r="A27" s="4"/>
      <c r="C27" s="10" t="s">
        <v>3</v>
      </c>
      <c r="D27" s="60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0.3</v>
      </c>
      <c r="L27" s="57">
        <v>0.5</v>
      </c>
      <c r="M27" s="57">
        <v>0.5</v>
      </c>
      <c r="N27" s="57">
        <v>0.5</v>
      </c>
      <c r="O27" s="57">
        <v>0.5</v>
      </c>
      <c r="P27" s="57">
        <v>0.5</v>
      </c>
      <c r="Q27" s="57">
        <v>0.5</v>
      </c>
      <c r="R27" s="57">
        <v>0.5</v>
      </c>
      <c r="S27" s="57">
        <v>0.5</v>
      </c>
      <c r="T27" s="57">
        <v>0.5</v>
      </c>
      <c r="U27" s="57">
        <v>0.3</v>
      </c>
      <c r="V27" s="57">
        <v>0</v>
      </c>
      <c r="W27" s="57">
        <v>0</v>
      </c>
      <c r="X27" s="57">
        <v>0</v>
      </c>
      <c r="Y27" s="57">
        <v>0</v>
      </c>
      <c r="Z27" s="57">
        <v>0</v>
      </c>
      <c r="AA27" s="58">
        <v>0</v>
      </c>
      <c r="AB27" s="56"/>
      <c r="AC27" s="118">
        <f t="shared" si="0"/>
        <v>0.5</v>
      </c>
      <c r="AD27" s="112">
        <f t="shared" si="1"/>
        <v>0</v>
      </c>
      <c r="AF27" s="116">
        <f t="shared" si="2"/>
        <v>5.0999999999999996</v>
      </c>
      <c r="AG27" s="117" t="str">
        <f t="shared" si="3"/>
        <v>-</v>
      </c>
    </row>
    <row r="28" spans="1:33" x14ac:dyDescent="0.25">
      <c r="A28" s="5"/>
      <c r="B28" s="16"/>
      <c r="C28" s="11" t="s">
        <v>4</v>
      </c>
      <c r="D28" s="63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64">
        <v>0</v>
      </c>
      <c r="S28" s="64">
        <v>0</v>
      </c>
      <c r="T28" s="64">
        <v>0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61">
        <v>0</v>
      </c>
      <c r="AB28" s="56"/>
      <c r="AC28" s="118">
        <f t="shared" si="0"/>
        <v>0</v>
      </c>
      <c r="AD28" s="112">
        <f t="shared" si="1"/>
        <v>0</v>
      </c>
      <c r="AF28" s="116">
        <f t="shared" si="2"/>
        <v>0</v>
      </c>
      <c r="AG28" s="117" t="str">
        <f t="shared" si="3"/>
        <v>-</v>
      </c>
    </row>
    <row r="29" spans="1:33" x14ac:dyDescent="0.25">
      <c r="A29" s="3" t="s">
        <v>1206</v>
      </c>
      <c r="B29" s="104" t="s">
        <v>1088</v>
      </c>
      <c r="C29" s="12" t="s">
        <v>2</v>
      </c>
      <c r="D29" s="79">
        <v>70</v>
      </c>
      <c r="E29" s="80">
        <v>70</v>
      </c>
      <c r="F29" s="80">
        <v>70</v>
      </c>
      <c r="G29" s="80">
        <v>70</v>
      </c>
      <c r="H29" s="80">
        <v>70</v>
      </c>
      <c r="I29" s="80">
        <v>70</v>
      </c>
      <c r="J29" s="80">
        <v>70</v>
      </c>
      <c r="K29" s="80">
        <v>70</v>
      </c>
      <c r="L29" s="80">
        <v>70</v>
      </c>
      <c r="M29" s="80">
        <v>70</v>
      </c>
      <c r="N29" s="80">
        <v>70</v>
      </c>
      <c r="O29" s="80">
        <v>70</v>
      </c>
      <c r="P29" s="80">
        <v>70</v>
      </c>
      <c r="Q29" s="80">
        <v>70</v>
      </c>
      <c r="R29" s="80">
        <v>70</v>
      </c>
      <c r="S29" s="80">
        <v>70</v>
      </c>
      <c r="T29" s="80">
        <v>70</v>
      </c>
      <c r="U29" s="80">
        <v>70</v>
      </c>
      <c r="V29" s="80">
        <v>70</v>
      </c>
      <c r="W29" s="80">
        <v>70</v>
      </c>
      <c r="X29" s="80">
        <v>70</v>
      </c>
      <c r="Y29" s="80">
        <v>70</v>
      </c>
      <c r="Z29" s="80">
        <v>70</v>
      </c>
      <c r="AA29" s="84">
        <v>70</v>
      </c>
      <c r="AB29" s="56"/>
      <c r="AC29" s="125">
        <f t="shared" si="0"/>
        <v>70</v>
      </c>
      <c r="AD29" s="115">
        <f t="shared" si="1"/>
        <v>70</v>
      </c>
      <c r="AF29" s="116" t="str">
        <f t="shared" si="2"/>
        <v>-</v>
      </c>
      <c r="AG29" s="117" t="str">
        <f t="shared" si="3"/>
        <v>-</v>
      </c>
    </row>
    <row r="30" spans="1:33" x14ac:dyDescent="0.25">
      <c r="C30" s="10" t="s">
        <v>3</v>
      </c>
      <c r="D30" s="89">
        <v>70</v>
      </c>
      <c r="E30" s="92">
        <v>70</v>
      </c>
      <c r="F30" s="92">
        <v>70</v>
      </c>
      <c r="G30" s="92">
        <v>70</v>
      </c>
      <c r="H30" s="92">
        <v>70</v>
      </c>
      <c r="I30" s="92">
        <v>70</v>
      </c>
      <c r="J30" s="92">
        <v>70</v>
      </c>
      <c r="K30" s="92">
        <v>70</v>
      </c>
      <c r="L30" s="92">
        <v>70</v>
      </c>
      <c r="M30" s="92">
        <v>70</v>
      </c>
      <c r="N30" s="92">
        <v>70</v>
      </c>
      <c r="O30" s="92">
        <v>70</v>
      </c>
      <c r="P30" s="92">
        <v>70</v>
      </c>
      <c r="Q30" s="92">
        <v>70</v>
      </c>
      <c r="R30" s="92">
        <v>70</v>
      </c>
      <c r="S30" s="92">
        <v>70</v>
      </c>
      <c r="T30" s="92">
        <v>70</v>
      </c>
      <c r="U30" s="92">
        <v>70</v>
      </c>
      <c r="V30" s="92">
        <v>70</v>
      </c>
      <c r="W30" s="92">
        <v>70</v>
      </c>
      <c r="X30" s="92">
        <v>70</v>
      </c>
      <c r="Y30" s="92">
        <v>70</v>
      </c>
      <c r="Z30" s="92">
        <v>70</v>
      </c>
      <c r="AA30" s="82">
        <v>70</v>
      </c>
      <c r="AB30" s="56"/>
      <c r="AC30" s="125">
        <f t="shared" si="0"/>
        <v>70</v>
      </c>
      <c r="AD30" s="115">
        <f t="shared" si="1"/>
        <v>70</v>
      </c>
      <c r="AF30" s="116" t="str">
        <f t="shared" si="2"/>
        <v>-</v>
      </c>
      <c r="AG30" s="117" t="str">
        <f t="shared" si="3"/>
        <v>-</v>
      </c>
    </row>
    <row r="31" spans="1:33" x14ac:dyDescent="0.25">
      <c r="C31" s="11" t="s">
        <v>4</v>
      </c>
      <c r="D31" s="77">
        <v>70</v>
      </c>
      <c r="E31" s="66">
        <v>70</v>
      </c>
      <c r="F31" s="66">
        <v>70</v>
      </c>
      <c r="G31" s="66">
        <v>70</v>
      </c>
      <c r="H31" s="66">
        <v>70</v>
      </c>
      <c r="I31" s="66">
        <v>70</v>
      </c>
      <c r="J31" s="66">
        <v>70</v>
      </c>
      <c r="K31" s="66">
        <v>70</v>
      </c>
      <c r="L31" s="66">
        <v>70</v>
      </c>
      <c r="M31" s="66">
        <v>70</v>
      </c>
      <c r="N31" s="66">
        <v>70</v>
      </c>
      <c r="O31" s="66">
        <v>70</v>
      </c>
      <c r="P31" s="66">
        <v>70</v>
      </c>
      <c r="Q31" s="66">
        <v>70</v>
      </c>
      <c r="R31" s="66">
        <v>70</v>
      </c>
      <c r="S31" s="66">
        <v>70</v>
      </c>
      <c r="T31" s="66">
        <v>70</v>
      </c>
      <c r="U31" s="66">
        <v>70</v>
      </c>
      <c r="V31" s="66">
        <v>70</v>
      </c>
      <c r="W31" s="66">
        <v>70</v>
      </c>
      <c r="X31" s="66">
        <v>70</v>
      </c>
      <c r="Y31" s="66">
        <v>70</v>
      </c>
      <c r="Z31" s="66">
        <v>70</v>
      </c>
      <c r="AA31" s="85">
        <v>70</v>
      </c>
      <c r="AB31" s="56"/>
      <c r="AC31" s="125">
        <f t="shared" si="0"/>
        <v>70</v>
      </c>
      <c r="AD31" s="115">
        <f t="shared" si="1"/>
        <v>70</v>
      </c>
      <c r="AF31" s="116" t="str">
        <f t="shared" si="2"/>
        <v>-</v>
      </c>
      <c r="AG31" s="117" t="str">
        <f t="shared" si="3"/>
        <v>-</v>
      </c>
    </row>
    <row r="32" spans="1:33" x14ac:dyDescent="0.25">
      <c r="A32" s="3" t="s">
        <v>1207</v>
      </c>
      <c r="B32" s="104" t="s">
        <v>1088</v>
      </c>
      <c r="C32" s="12" t="s">
        <v>2</v>
      </c>
      <c r="D32" s="79">
        <v>75</v>
      </c>
      <c r="E32" s="80">
        <v>75</v>
      </c>
      <c r="F32" s="80">
        <v>75</v>
      </c>
      <c r="G32" s="80">
        <v>75</v>
      </c>
      <c r="H32" s="80">
        <v>75</v>
      </c>
      <c r="I32" s="80">
        <v>75</v>
      </c>
      <c r="J32" s="80">
        <v>75</v>
      </c>
      <c r="K32" s="80">
        <v>75</v>
      </c>
      <c r="L32" s="80">
        <v>75</v>
      </c>
      <c r="M32" s="80">
        <v>75</v>
      </c>
      <c r="N32" s="80">
        <v>75</v>
      </c>
      <c r="O32" s="80">
        <v>75</v>
      </c>
      <c r="P32" s="80">
        <v>75</v>
      </c>
      <c r="Q32" s="80">
        <v>75</v>
      </c>
      <c r="R32" s="80">
        <v>75</v>
      </c>
      <c r="S32" s="80">
        <v>75</v>
      </c>
      <c r="T32" s="80">
        <v>75</v>
      </c>
      <c r="U32" s="80">
        <v>75</v>
      </c>
      <c r="V32" s="80">
        <v>75</v>
      </c>
      <c r="W32" s="80">
        <v>75</v>
      </c>
      <c r="X32" s="80">
        <v>75</v>
      </c>
      <c r="Y32" s="80">
        <v>75</v>
      </c>
      <c r="Z32" s="80">
        <v>75</v>
      </c>
      <c r="AA32" s="84">
        <v>75</v>
      </c>
      <c r="AB32" s="56"/>
      <c r="AC32" s="125">
        <f t="shared" si="0"/>
        <v>75</v>
      </c>
      <c r="AD32" s="115">
        <f t="shared" si="1"/>
        <v>75</v>
      </c>
      <c r="AF32" s="116" t="str">
        <f t="shared" si="2"/>
        <v>-</v>
      </c>
      <c r="AG32" s="117" t="str">
        <f t="shared" si="3"/>
        <v>-</v>
      </c>
    </row>
    <row r="33" spans="1:33" x14ac:dyDescent="0.25">
      <c r="C33" s="10" t="s">
        <v>3</v>
      </c>
      <c r="D33" s="89">
        <v>75</v>
      </c>
      <c r="E33" s="92">
        <v>75</v>
      </c>
      <c r="F33" s="92">
        <v>75</v>
      </c>
      <c r="G33" s="92">
        <v>75</v>
      </c>
      <c r="H33" s="92">
        <v>75</v>
      </c>
      <c r="I33" s="92">
        <v>75</v>
      </c>
      <c r="J33" s="92">
        <v>75</v>
      </c>
      <c r="K33" s="92">
        <v>75</v>
      </c>
      <c r="L33" s="92">
        <v>75</v>
      </c>
      <c r="M33" s="92">
        <v>75</v>
      </c>
      <c r="N33" s="92">
        <v>75</v>
      </c>
      <c r="O33" s="92">
        <v>75</v>
      </c>
      <c r="P33" s="92">
        <v>75</v>
      </c>
      <c r="Q33" s="92">
        <v>75</v>
      </c>
      <c r="R33" s="92">
        <v>75</v>
      </c>
      <c r="S33" s="92">
        <v>75</v>
      </c>
      <c r="T33" s="92">
        <v>75</v>
      </c>
      <c r="U33" s="92">
        <v>75</v>
      </c>
      <c r="V33" s="92">
        <v>75</v>
      </c>
      <c r="W33" s="92">
        <v>75</v>
      </c>
      <c r="X33" s="92">
        <v>75</v>
      </c>
      <c r="Y33" s="92">
        <v>75</v>
      </c>
      <c r="Z33" s="92">
        <v>75</v>
      </c>
      <c r="AA33" s="82">
        <v>75</v>
      </c>
      <c r="AB33" s="56"/>
      <c r="AC33" s="125">
        <f t="shared" si="0"/>
        <v>75</v>
      </c>
      <c r="AD33" s="115">
        <f t="shared" si="1"/>
        <v>75</v>
      </c>
      <c r="AF33" s="116" t="str">
        <f t="shared" si="2"/>
        <v>-</v>
      </c>
      <c r="AG33" s="117" t="str">
        <f t="shared" si="3"/>
        <v>-</v>
      </c>
    </row>
    <row r="34" spans="1:33" x14ac:dyDescent="0.25">
      <c r="A34" s="16"/>
      <c r="B34" s="16"/>
      <c r="C34" s="11" t="s">
        <v>4</v>
      </c>
      <c r="D34" s="77">
        <v>75</v>
      </c>
      <c r="E34" s="66">
        <v>75</v>
      </c>
      <c r="F34" s="66">
        <v>75</v>
      </c>
      <c r="G34" s="66">
        <v>75</v>
      </c>
      <c r="H34" s="66">
        <v>75</v>
      </c>
      <c r="I34" s="66">
        <v>75</v>
      </c>
      <c r="J34" s="66">
        <v>75</v>
      </c>
      <c r="K34" s="66">
        <v>75</v>
      </c>
      <c r="L34" s="66">
        <v>75</v>
      </c>
      <c r="M34" s="66">
        <v>75</v>
      </c>
      <c r="N34" s="66">
        <v>75</v>
      </c>
      <c r="O34" s="66">
        <v>75</v>
      </c>
      <c r="P34" s="66">
        <v>75</v>
      </c>
      <c r="Q34" s="66">
        <v>75</v>
      </c>
      <c r="R34" s="66">
        <v>75</v>
      </c>
      <c r="S34" s="66">
        <v>75</v>
      </c>
      <c r="T34" s="66">
        <v>75</v>
      </c>
      <c r="U34" s="66">
        <v>75</v>
      </c>
      <c r="V34" s="66">
        <v>75</v>
      </c>
      <c r="W34" s="66">
        <v>75</v>
      </c>
      <c r="X34" s="66">
        <v>75</v>
      </c>
      <c r="Y34" s="66">
        <v>75</v>
      </c>
      <c r="Z34" s="66">
        <v>75</v>
      </c>
      <c r="AA34" s="85">
        <v>75</v>
      </c>
      <c r="AB34" s="56"/>
      <c r="AC34" s="125">
        <f t="shared" si="0"/>
        <v>75</v>
      </c>
      <c r="AD34" s="115">
        <f t="shared" si="1"/>
        <v>75</v>
      </c>
      <c r="AF34" s="116" t="str">
        <f t="shared" si="2"/>
        <v>-</v>
      </c>
      <c r="AG34" s="117" t="str">
        <f t="shared" si="3"/>
        <v>-</v>
      </c>
    </row>
    <row r="35" spans="1:33" x14ac:dyDescent="0.25">
      <c r="A35" s="3" t="s">
        <v>1087</v>
      </c>
      <c r="B35" s="104" t="s">
        <v>1079</v>
      </c>
      <c r="C35" s="12" t="s">
        <v>2</v>
      </c>
      <c r="D35" s="62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0.25</v>
      </c>
      <c r="K35" s="59">
        <v>0.25</v>
      </c>
      <c r="L35" s="59">
        <v>0.25</v>
      </c>
      <c r="M35" s="59">
        <v>0.25</v>
      </c>
      <c r="N35" s="59">
        <v>0.25</v>
      </c>
      <c r="O35" s="59">
        <v>0.25</v>
      </c>
      <c r="P35" s="59">
        <v>0.25</v>
      </c>
      <c r="Q35" s="59">
        <v>0.25</v>
      </c>
      <c r="R35" s="59">
        <v>0.25</v>
      </c>
      <c r="S35" s="59">
        <v>0.25</v>
      </c>
      <c r="T35" s="59">
        <v>0.25</v>
      </c>
      <c r="U35" s="59">
        <v>0.25</v>
      </c>
      <c r="V35" s="59">
        <v>0.25</v>
      </c>
      <c r="W35" s="59">
        <v>0.25</v>
      </c>
      <c r="X35" s="59">
        <v>0.25</v>
      </c>
      <c r="Y35" s="59">
        <v>0.25</v>
      </c>
      <c r="Z35" s="59">
        <v>1</v>
      </c>
      <c r="AA35" s="65">
        <v>1</v>
      </c>
      <c r="AB35" s="56"/>
      <c r="AC35" s="118">
        <f t="shared" si="0"/>
        <v>1</v>
      </c>
      <c r="AD35" s="112">
        <f t="shared" si="1"/>
        <v>0.25</v>
      </c>
      <c r="AF35" s="116">
        <f t="shared" si="2"/>
        <v>12</v>
      </c>
      <c r="AG35" s="117">
        <f t="shared" si="3"/>
        <v>4822.5</v>
      </c>
    </row>
    <row r="36" spans="1:33" x14ac:dyDescent="0.25">
      <c r="A36" s="4"/>
      <c r="C36" s="10" t="s">
        <v>3</v>
      </c>
      <c r="D36" s="60">
        <v>1</v>
      </c>
      <c r="E36" s="57">
        <v>1</v>
      </c>
      <c r="F36" s="57">
        <v>1</v>
      </c>
      <c r="G36" s="57">
        <v>1</v>
      </c>
      <c r="H36" s="57">
        <v>1</v>
      </c>
      <c r="I36" s="57">
        <v>1</v>
      </c>
      <c r="J36" s="57">
        <v>0.25</v>
      </c>
      <c r="K36" s="57">
        <v>0.25</v>
      </c>
      <c r="L36" s="57">
        <v>0.25</v>
      </c>
      <c r="M36" s="57">
        <v>0.25</v>
      </c>
      <c r="N36" s="57">
        <v>0.25</v>
      </c>
      <c r="O36" s="57">
        <v>0.25</v>
      </c>
      <c r="P36" s="57">
        <v>0.25</v>
      </c>
      <c r="Q36" s="57">
        <v>0.25</v>
      </c>
      <c r="R36" s="57">
        <v>0.25</v>
      </c>
      <c r="S36" s="57">
        <v>0.25</v>
      </c>
      <c r="T36" s="57">
        <v>0.25</v>
      </c>
      <c r="U36" s="57">
        <v>0.25</v>
      </c>
      <c r="V36" s="57">
        <v>0.25</v>
      </c>
      <c r="W36" s="57">
        <v>1</v>
      </c>
      <c r="X36" s="57">
        <v>1</v>
      </c>
      <c r="Y36" s="57">
        <v>1</v>
      </c>
      <c r="Z36" s="57">
        <v>1</v>
      </c>
      <c r="AA36" s="58">
        <v>1</v>
      </c>
      <c r="AB36" s="56"/>
      <c r="AC36" s="118">
        <f t="shared" si="0"/>
        <v>1</v>
      </c>
      <c r="AD36" s="112">
        <f t="shared" si="1"/>
        <v>0.25</v>
      </c>
      <c r="AF36" s="116">
        <f t="shared" si="2"/>
        <v>14.25</v>
      </c>
      <c r="AG36" s="117" t="str">
        <f t="shared" si="3"/>
        <v>-</v>
      </c>
    </row>
    <row r="37" spans="1:33" x14ac:dyDescent="0.25">
      <c r="A37" s="5"/>
      <c r="B37" s="16"/>
      <c r="C37" s="11" t="s">
        <v>4</v>
      </c>
      <c r="D37" s="63">
        <v>1</v>
      </c>
      <c r="E37" s="64">
        <v>1</v>
      </c>
      <c r="F37" s="64">
        <v>1</v>
      </c>
      <c r="G37" s="64">
        <v>1</v>
      </c>
      <c r="H37" s="64">
        <v>1</v>
      </c>
      <c r="I37" s="64">
        <v>1</v>
      </c>
      <c r="J37" s="64">
        <v>1</v>
      </c>
      <c r="K37" s="64">
        <v>0.25</v>
      </c>
      <c r="L37" s="64">
        <v>0.25</v>
      </c>
      <c r="M37" s="64">
        <v>0.25</v>
      </c>
      <c r="N37" s="64">
        <v>0.25</v>
      </c>
      <c r="O37" s="64">
        <v>0.25</v>
      </c>
      <c r="P37" s="64">
        <v>0.25</v>
      </c>
      <c r="Q37" s="64">
        <v>0.25</v>
      </c>
      <c r="R37" s="64">
        <v>0.25</v>
      </c>
      <c r="S37" s="64">
        <v>0.25</v>
      </c>
      <c r="T37" s="64">
        <v>1</v>
      </c>
      <c r="U37" s="64">
        <v>1</v>
      </c>
      <c r="V37" s="64">
        <v>1</v>
      </c>
      <c r="W37" s="64">
        <v>1</v>
      </c>
      <c r="X37" s="64">
        <v>1</v>
      </c>
      <c r="Y37" s="64">
        <v>1</v>
      </c>
      <c r="Z37" s="64">
        <v>1</v>
      </c>
      <c r="AA37" s="61">
        <v>1</v>
      </c>
      <c r="AB37" s="56"/>
      <c r="AC37" s="118">
        <f t="shared" si="0"/>
        <v>1</v>
      </c>
      <c r="AD37" s="112">
        <f t="shared" si="1"/>
        <v>0.25</v>
      </c>
      <c r="AF37" s="116">
        <f t="shared" si="2"/>
        <v>17.25</v>
      </c>
      <c r="AG37" s="117" t="str">
        <f t="shared" si="3"/>
        <v>-</v>
      </c>
    </row>
    <row r="38" spans="1:33" x14ac:dyDescent="0.25">
      <c r="A38" s="3" t="s">
        <v>1208</v>
      </c>
      <c r="B38" s="104" t="s">
        <v>1088</v>
      </c>
      <c r="C38" s="17" t="s">
        <v>2</v>
      </c>
      <c r="D38" s="79">
        <v>135</v>
      </c>
      <c r="E38" s="80">
        <v>135</v>
      </c>
      <c r="F38" s="80">
        <v>135</v>
      </c>
      <c r="G38" s="80">
        <v>135</v>
      </c>
      <c r="H38" s="80">
        <v>135</v>
      </c>
      <c r="I38" s="80">
        <v>135</v>
      </c>
      <c r="J38" s="80">
        <v>135</v>
      </c>
      <c r="K38" s="80">
        <v>135</v>
      </c>
      <c r="L38" s="80">
        <v>135</v>
      </c>
      <c r="M38" s="80">
        <v>135</v>
      </c>
      <c r="N38" s="80">
        <v>135</v>
      </c>
      <c r="O38" s="80">
        <v>135</v>
      </c>
      <c r="P38" s="80">
        <v>135</v>
      </c>
      <c r="Q38" s="80">
        <v>135</v>
      </c>
      <c r="R38" s="80">
        <v>135</v>
      </c>
      <c r="S38" s="80">
        <v>135</v>
      </c>
      <c r="T38" s="80">
        <v>135</v>
      </c>
      <c r="U38" s="80">
        <v>135</v>
      </c>
      <c r="V38" s="80">
        <v>135</v>
      </c>
      <c r="W38" s="80">
        <v>135</v>
      </c>
      <c r="X38" s="80">
        <v>135</v>
      </c>
      <c r="Y38" s="80">
        <v>135</v>
      </c>
      <c r="Z38" s="80">
        <v>135</v>
      </c>
      <c r="AA38" s="84">
        <v>135</v>
      </c>
      <c r="AC38" s="125">
        <f t="shared" si="0"/>
        <v>135</v>
      </c>
      <c r="AD38" s="115">
        <f t="shared" si="1"/>
        <v>135</v>
      </c>
      <c r="AF38" s="116" t="str">
        <f t="shared" si="2"/>
        <v>-</v>
      </c>
      <c r="AG38" s="117" t="str">
        <f t="shared" si="3"/>
        <v>-</v>
      </c>
    </row>
    <row r="39" spans="1:33" x14ac:dyDescent="0.25">
      <c r="C39" s="2" t="s">
        <v>3</v>
      </c>
      <c r="D39" s="89">
        <v>135</v>
      </c>
      <c r="E39" s="92">
        <v>135</v>
      </c>
      <c r="F39" s="92">
        <v>135</v>
      </c>
      <c r="G39" s="92">
        <v>135</v>
      </c>
      <c r="H39" s="92">
        <v>135</v>
      </c>
      <c r="I39" s="92">
        <v>135</v>
      </c>
      <c r="J39" s="92">
        <v>135</v>
      </c>
      <c r="K39" s="92">
        <v>135</v>
      </c>
      <c r="L39" s="92">
        <v>135</v>
      </c>
      <c r="M39" s="92">
        <v>135</v>
      </c>
      <c r="N39" s="92">
        <v>135</v>
      </c>
      <c r="O39" s="92">
        <v>135</v>
      </c>
      <c r="P39" s="92">
        <v>135</v>
      </c>
      <c r="Q39" s="92">
        <v>135</v>
      </c>
      <c r="R39" s="92">
        <v>135</v>
      </c>
      <c r="S39" s="92">
        <v>135</v>
      </c>
      <c r="T39" s="92">
        <v>135</v>
      </c>
      <c r="U39" s="92">
        <v>135</v>
      </c>
      <c r="V39" s="92">
        <v>135</v>
      </c>
      <c r="W39" s="92">
        <v>135</v>
      </c>
      <c r="X39" s="92">
        <v>135</v>
      </c>
      <c r="Y39" s="92">
        <v>135</v>
      </c>
      <c r="Z39" s="92">
        <v>135</v>
      </c>
      <c r="AA39" s="82">
        <v>135</v>
      </c>
      <c r="AC39" s="125">
        <f t="shared" si="0"/>
        <v>135</v>
      </c>
      <c r="AD39" s="115">
        <f t="shared" si="1"/>
        <v>135</v>
      </c>
      <c r="AF39" s="116" t="str">
        <f t="shared" si="2"/>
        <v>-</v>
      </c>
      <c r="AG39" s="117" t="str">
        <f t="shared" si="3"/>
        <v>-</v>
      </c>
    </row>
    <row r="40" spans="1:33" x14ac:dyDescent="0.25">
      <c r="A40" s="16"/>
      <c r="B40" s="16"/>
      <c r="C40" s="18" t="s">
        <v>4</v>
      </c>
      <c r="D40" s="77">
        <v>135</v>
      </c>
      <c r="E40" s="66">
        <v>135</v>
      </c>
      <c r="F40" s="66">
        <v>135</v>
      </c>
      <c r="G40" s="66">
        <v>135</v>
      </c>
      <c r="H40" s="66">
        <v>135</v>
      </c>
      <c r="I40" s="66">
        <v>135</v>
      </c>
      <c r="J40" s="66">
        <v>135</v>
      </c>
      <c r="K40" s="66">
        <v>135</v>
      </c>
      <c r="L40" s="66">
        <v>135</v>
      </c>
      <c r="M40" s="66">
        <v>135</v>
      </c>
      <c r="N40" s="66">
        <v>135</v>
      </c>
      <c r="O40" s="66">
        <v>135</v>
      </c>
      <c r="P40" s="66">
        <v>135</v>
      </c>
      <c r="Q40" s="66">
        <v>135</v>
      </c>
      <c r="R40" s="66">
        <v>135</v>
      </c>
      <c r="S40" s="66">
        <v>135</v>
      </c>
      <c r="T40" s="66">
        <v>135</v>
      </c>
      <c r="U40" s="66">
        <v>135</v>
      </c>
      <c r="V40" s="66">
        <v>135</v>
      </c>
      <c r="W40" s="66">
        <v>135</v>
      </c>
      <c r="X40" s="66">
        <v>135</v>
      </c>
      <c r="Y40" s="66">
        <v>135</v>
      </c>
      <c r="Z40" s="66">
        <v>135</v>
      </c>
      <c r="AA40" s="85">
        <v>135</v>
      </c>
      <c r="AC40" s="126">
        <f t="shared" si="0"/>
        <v>135</v>
      </c>
      <c r="AD40" s="122">
        <f t="shared" si="1"/>
        <v>135</v>
      </c>
      <c r="AE40" s="16"/>
      <c r="AF40" s="121" t="str">
        <f t="shared" si="2"/>
        <v>-</v>
      </c>
      <c r="AG40" s="120" t="str">
        <f t="shared" si="3"/>
        <v>-</v>
      </c>
    </row>
    <row r="41" spans="1:33" x14ac:dyDescent="0.25">
      <c r="A41" s="3" t="s">
        <v>1090</v>
      </c>
      <c r="B41" s="104" t="s">
        <v>1079</v>
      </c>
      <c r="C41" s="12" t="s">
        <v>2</v>
      </c>
      <c r="D41" s="62">
        <v>0</v>
      </c>
      <c r="E41" s="59">
        <v>0</v>
      </c>
      <c r="F41" s="59">
        <v>0</v>
      </c>
      <c r="G41" s="59">
        <v>0</v>
      </c>
      <c r="H41" s="59">
        <v>0</v>
      </c>
      <c r="I41" s="59">
        <v>0</v>
      </c>
      <c r="J41" s="59">
        <v>1</v>
      </c>
      <c r="K41" s="59">
        <v>1</v>
      </c>
      <c r="L41" s="59">
        <v>1</v>
      </c>
      <c r="M41" s="59">
        <v>1</v>
      </c>
      <c r="N41" s="59">
        <v>1</v>
      </c>
      <c r="O41" s="59">
        <v>1</v>
      </c>
      <c r="P41" s="59">
        <v>1</v>
      </c>
      <c r="Q41" s="59">
        <v>1</v>
      </c>
      <c r="R41" s="59">
        <v>1</v>
      </c>
      <c r="S41" s="59">
        <v>1</v>
      </c>
      <c r="T41" s="59">
        <v>1</v>
      </c>
      <c r="U41" s="59">
        <v>1</v>
      </c>
      <c r="V41" s="59">
        <v>1</v>
      </c>
      <c r="W41" s="59">
        <v>1</v>
      </c>
      <c r="X41" s="59">
        <v>1</v>
      </c>
      <c r="Y41" s="59">
        <v>1</v>
      </c>
      <c r="Z41" s="59">
        <v>0</v>
      </c>
      <c r="AA41" s="65">
        <v>0</v>
      </c>
      <c r="AC41" s="114"/>
      <c r="AD41" s="115"/>
      <c r="AF41" s="116"/>
      <c r="AG41" s="116"/>
    </row>
    <row r="42" spans="1:33" x14ac:dyDescent="0.25">
      <c r="A42" s="4"/>
      <c r="C42" s="10" t="s">
        <v>3</v>
      </c>
      <c r="D42" s="60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1</v>
      </c>
      <c r="K42" s="57">
        <v>1</v>
      </c>
      <c r="L42" s="57">
        <v>1</v>
      </c>
      <c r="M42" s="57">
        <v>1</v>
      </c>
      <c r="N42" s="57">
        <v>1</v>
      </c>
      <c r="O42" s="57">
        <v>1</v>
      </c>
      <c r="P42" s="57">
        <v>1</v>
      </c>
      <c r="Q42" s="57">
        <v>1</v>
      </c>
      <c r="R42" s="57">
        <v>1</v>
      </c>
      <c r="S42" s="57">
        <v>1</v>
      </c>
      <c r="T42" s="57">
        <v>1</v>
      </c>
      <c r="U42" s="57">
        <v>1</v>
      </c>
      <c r="V42" s="57">
        <v>1</v>
      </c>
      <c r="W42" s="57">
        <v>0</v>
      </c>
      <c r="X42" s="57">
        <v>0</v>
      </c>
      <c r="Y42" s="57">
        <v>0</v>
      </c>
      <c r="Z42" s="57">
        <v>0</v>
      </c>
      <c r="AA42" s="58">
        <v>0</v>
      </c>
      <c r="AC42" s="114"/>
      <c r="AD42" s="115"/>
      <c r="AF42" s="116"/>
      <c r="AG42" s="116"/>
    </row>
    <row r="43" spans="1:33" x14ac:dyDescent="0.25">
      <c r="A43" s="5"/>
      <c r="B43" s="16"/>
      <c r="C43" s="11" t="s">
        <v>4</v>
      </c>
      <c r="D43" s="63">
        <v>0</v>
      </c>
      <c r="E43" s="64">
        <v>0</v>
      </c>
      <c r="F43" s="64">
        <v>0</v>
      </c>
      <c r="G43" s="64">
        <v>0</v>
      </c>
      <c r="H43" s="64">
        <v>0</v>
      </c>
      <c r="I43" s="64">
        <v>0</v>
      </c>
      <c r="J43" s="64">
        <v>0</v>
      </c>
      <c r="K43" s="64">
        <v>1</v>
      </c>
      <c r="L43" s="64">
        <v>1</v>
      </c>
      <c r="M43" s="64">
        <v>1</v>
      </c>
      <c r="N43" s="64">
        <v>1</v>
      </c>
      <c r="O43" s="64">
        <v>1</v>
      </c>
      <c r="P43" s="64">
        <v>1</v>
      </c>
      <c r="Q43" s="64">
        <v>1</v>
      </c>
      <c r="R43" s="64">
        <v>1</v>
      </c>
      <c r="S43" s="64">
        <v>1</v>
      </c>
      <c r="T43" s="64">
        <v>0</v>
      </c>
      <c r="U43" s="64">
        <v>0</v>
      </c>
      <c r="V43" s="64">
        <v>0</v>
      </c>
      <c r="W43" s="64">
        <v>0</v>
      </c>
      <c r="X43" s="64">
        <v>0</v>
      </c>
      <c r="Y43" s="64">
        <v>0</v>
      </c>
      <c r="Z43" s="64">
        <v>0</v>
      </c>
      <c r="AA43" s="61">
        <v>0</v>
      </c>
      <c r="AC43" s="114"/>
      <c r="AD43" s="115"/>
      <c r="AF43" s="116"/>
      <c r="AG43" s="116"/>
    </row>
  </sheetData>
  <pageMargins left="0.25" right="0.25" top="0.75" bottom="0.75" header="0.3" footer="0.3"/>
  <pageSetup scale="6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55"/>
  <sheetViews>
    <sheetView topLeftCell="A10" zoomScale="70" zoomScaleNormal="70" workbookViewId="0">
      <selection activeCell="R33" sqref="R33"/>
    </sheetView>
  </sheetViews>
  <sheetFormatPr defaultRowHeight="15" x14ac:dyDescent="0.25"/>
  <cols>
    <col min="1" max="1" width="31" customWidth="1"/>
    <col min="2" max="2" width="12.7109375" customWidth="1"/>
    <col min="4" max="11" width="5.85546875" customWidth="1"/>
    <col min="12" max="12" width="5.85546875" style="158" customWidth="1"/>
    <col min="13" max="27" width="5.85546875" customWidth="1"/>
    <col min="28" max="28" width="9.28515625" bestFit="1" customWidth="1"/>
    <col min="29" max="29" width="10" bestFit="1" customWidth="1"/>
  </cols>
  <sheetData>
    <row r="1" spans="1:33" x14ac:dyDescent="0.25">
      <c r="A1" t="s">
        <v>17</v>
      </c>
      <c r="AC1" s="3"/>
      <c r="AD1" s="104" t="s">
        <v>1098</v>
      </c>
      <c r="AE1" s="104">
        <v>2013</v>
      </c>
      <c r="AF1" s="104" t="s">
        <v>2</v>
      </c>
      <c r="AG1" s="138">
        <f>NETWORKDAYS(DATE(AE1,1,1),DATE(AE1,12,31))-10</f>
        <v>251</v>
      </c>
    </row>
    <row r="2" spans="1:33" x14ac:dyDescent="0.25">
      <c r="A2" t="s">
        <v>26</v>
      </c>
      <c r="C2" t="s">
        <v>34</v>
      </c>
      <c r="AC2" s="4"/>
      <c r="AF2" t="s">
        <v>3</v>
      </c>
      <c r="AG2" s="139">
        <f>FLOOR((365-AG1-AG4)/2,1)</f>
        <v>52</v>
      </c>
    </row>
    <row r="3" spans="1:33" x14ac:dyDescent="0.25">
      <c r="D3" s="7"/>
      <c r="E3" s="8"/>
      <c r="F3" s="8"/>
      <c r="G3" s="8"/>
      <c r="H3" s="8"/>
      <c r="I3" s="8"/>
      <c r="J3" s="8"/>
      <c r="K3" s="8"/>
      <c r="L3" s="159"/>
      <c r="M3" s="8"/>
      <c r="N3" s="8"/>
      <c r="O3" s="8" t="s">
        <v>7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C3" s="4"/>
      <c r="AF3" t="s">
        <v>4</v>
      </c>
      <c r="AG3" s="139">
        <f>365-AG1-AG2-AG4</f>
        <v>52</v>
      </c>
    </row>
    <row r="4" spans="1:33" x14ac:dyDescent="0.25">
      <c r="A4" s="7" t="s">
        <v>5</v>
      </c>
      <c r="B4" s="8"/>
      <c r="C4" s="9" t="s">
        <v>6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160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C4" s="119" t="s">
        <v>1095</v>
      </c>
      <c r="AD4" s="123" t="s">
        <v>1096</v>
      </c>
      <c r="AE4" s="123" t="s">
        <v>1097</v>
      </c>
      <c r="AF4" s="16" t="s">
        <v>51</v>
      </c>
      <c r="AG4" s="140">
        <v>10</v>
      </c>
    </row>
    <row r="5" spans="1:33" x14ac:dyDescent="0.25">
      <c r="A5" s="4" t="s">
        <v>1082</v>
      </c>
      <c r="B5" t="s">
        <v>1079</v>
      </c>
      <c r="C5" s="10" t="s">
        <v>2</v>
      </c>
      <c r="D5" s="62">
        <v>0.05</v>
      </c>
      <c r="E5" s="59">
        <v>0.05</v>
      </c>
      <c r="F5" s="59">
        <v>0.05</v>
      </c>
      <c r="G5" s="59">
        <v>0.05</v>
      </c>
      <c r="H5" s="59">
        <v>0.05</v>
      </c>
      <c r="I5" s="59">
        <v>0.05</v>
      </c>
      <c r="J5" s="59">
        <v>0.05</v>
      </c>
      <c r="K5" s="59">
        <v>0.1</v>
      </c>
      <c r="L5" s="59">
        <v>0.2</v>
      </c>
      <c r="M5" s="59">
        <v>0.9</v>
      </c>
      <c r="N5" s="59">
        <v>0.9</v>
      </c>
      <c r="O5" s="59">
        <v>0.45</v>
      </c>
      <c r="P5" s="59">
        <v>0.45</v>
      </c>
      <c r="Q5" s="59">
        <v>0.9</v>
      </c>
      <c r="R5" s="59">
        <v>0.9</v>
      </c>
      <c r="S5" s="59">
        <v>0.9</v>
      </c>
      <c r="T5" s="59">
        <v>0.9</v>
      </c>
      <c r="U5" s="59">
        <v>0.9</v>
      </c>
      <c r="V5" s="59">
        <v>0.3</v>
      </c>
      <c r="W5" s="59">
        <v>0.1</v>
      </c>
      <c r="X5" s="59">
        <v>0.1</v>
      </c>
      <c r="Y5" s="59">
        <v>0.1</v>
      </c>
      <c r="Z5" s="59">
        <v>0.05</v>
      </c>
      <c r="AA5" s="65">
        <v>0.05</v>
      </c>
      <c r="AB5" s="56"/>
      <c r="AC5" s="118">
        <f>MAX(D5:AA5)</f>
        <v>0.9</v>
      </c>
      <c r="AD5" s="112">
        <f>MIN(D5:AA5)</f>
        <v>0.05</v>
      </c>
      <c r="AF5" s="116">
        <f>IF(OR(B3="Fraction",B3="OnOff",B4="Fraction",B4="OnOff",B5="Fraction",B5="OnOff"),SUM(D5:AA5)/1,"-")</f>
        <v>8.5500000000000025</v>
      </c>
      <c r="AG5" s="117">
        <f>IF(B5="Fraction",(AF5*$AG$1)+(AF6*$AG$2)+(SUM($AG$3:$AG$4)*AF7),"-")</f>
        <v>2436.7500000000005</v>
      </c>
    </row>
    <row r="6" spans="1:33" x14ac:dyDescent="0.25">
      <c r="A6" s="4"/>
      <c r="C6" s="10" t="s">
        <v>3</v>
      </c>
      <c r="D6" s="60">
        <v>0.05</v>
      </c>
      <c r="E6" s="57">
        <v>0.05</v>
      </c>
      <c r="F6" s="57">
        <v>0.05</v>
      </c>
      <c r="G6" s="57">
        <v>0.05</v>
      </c>
      <c r="H6" s="57">
        <v>0.05</v>
      </c>
      <c r="I6" s="57">
        <v>0.05</v>
      </c>
      <c r="J6" s="57">
        <v>0.05</v>
      </c>
      <c r="K6" s="57">
        <v>0.1</v>
      </c>
      <c r="L6" s="57">
        <v>0.1</v>
      </c>
      <c r="M6" s="57">
        <v>0.3</v>
      </c>
      <c r="N6" s="57">
        <v>0.3</v>
      </c>
      <c r="O6" s="57">
        <v>0.3</v>
      </c>
      <c r="P6" s="57">
        <v>0.3</v>
      </c>
      <c r="Q6" s="57">
        <v>0.1</v>
      </c>
      <c r="R6" s="57">
        <v>0.1</v>
      </c>
      <c r="S6" s="57">
        <v>0.1</v>
      </c>
      <c r="T6" s="57">
        <v>0.1</v>
      </c>
      <c r="U6" s="57">
        <v>0.1</v>
      </c>
      <c r="V6" s="57">
        <v>0.05</v>
      </c>
      <c r="W6" s="57">
        <v>0.05</v>
      </c>
      <c r="X6" s="57">
        <v>0.05</v>
      </c>
      <c r="Y6" s="57">
        <v>0.05</v>
      </c>
      <c r="Z6" s="57">
        <v>0.05</v>
      </c>
      <c r="AA6" s="58">
        <v>0.05</v>
      </c>
      <c r="AB6" s="56"/>
      <c r="AC6" s="118">
        <f t="shared" ref="AC6:AC46" si="0">MAX(D6:AA6)</f>
        <v>0.3</v>
      </c>
      <c r="AD6" s="112">
        <f t="shared" ref="AD6:AD46" si="1">MIN(D6:AA6)</f>
        <v>0.05</v>
      </c>
      <c r="AF6" s="116">
        <f t="shared" ref="AF6:AF46" si="2">IF(OR(B4="Fraction",B4="OnOff",B5="Fraction",B5="OnOff",B6="Fraction",B6="OnOff"),SUM(D6:AA6)/1,"-")</f>
        <v>2.5499999999999994</v>
      </c>
      <c r="AG6" s="117" t="str">
        <f t="shared" ref="AG6:AG46" si="3">IF(B6="Fraction",(AF6*$AG$1)+(AF7*$AG$2)+(SUM($AG$3:$AG$4)*AF8),"-")</f>
        <v>-</v>
      </c>
    </row>
    <row r="7" spans="1:33" x14ac:dyDescent="0.25">
      <c r="A7" s="4"/>
      <c r="C7" s="10" t="s">
        <v>4</v>
      </c>
      <c r="D7" s="63">
        <v>0.05</v>
      </c>
      <c r="E7" s="64">
        <v>0.05</v>
      </c>
      <c r="F7" s="64">
        <v>0.05</v>
      </c>
      <c r="G7" s="64">
        <v>0.05</v>
      </c>
      <c r="H7" s="64">
        <v>0.05</v>
      </c>
      <c r="I7" s="64">
        <v>0.05</v>
      </c>
      <c r="J7" s="64">
        <v>0.05</v>
      </c>
      <c r="K7" s="64">
        <v>0.1</v>
      </c>
      <c r="L7" s="64">
        <v>0.1</v>
      </c>
      <c r="M7" s="64">
        <v>0.3</v>
      </c>
      <c r="N7" s="64">
        <v>0.3</v>
      </c>
      <c r="O7" s="64">
        <v>0.3</v>
      </c>
      <c r="P7" s="64">
        <v>0.3</v>
      </c>
      <c r="Q7" s="64">
        <v>0.1</v>
      </c>
      <c r="R7" s="64">
        <v>0.1</v>
      </c>
      <c r="S7" s="64">
        <v>0.1</v>
      </c>
      <c r="T7" s="64">
        <v>0.1</v>
      </c>
      <c r="U7" s="64">
        <v>0.1</v>
      </c>
      <c r="V7" s="64">
        <v>0.05</v>
      </c>
      <c r="W7" s="64">
        <v>0.05</v>
      </c>
      <c r="X7" s="64">
        <v>0.05</v>
      </c>
      <c r="Y7" s="64">
        <v>0.05</v>
      </c>
      <c r="Z7" s="64">
        <v>0.05</v>
      </c>
      <c r="AA7" s="61">
        <v>0.05</v>
      </c>
      <c r="AB7" s="56"/>
      <c r="AC7" s="118">
        <f t="shared" si="0"/>
        <v>0.3</v>
      </c>
      <c r="AD7" s="112">
        <f t="shared" si="1"/>
        <v>0.05</v>
      </c>
      <c r="AF7" s="116">
        <f t="shared" si="2"/>
        <v>2.5499999999999994</v>
      </c>
      <c r="AG7" s="117" t="str">
        <f t="shared" si="3"/>
        <v>-</v>
      </c>
    </row>
    <row r="8" spans="1:33" x14ac:dyDescent="0.25">
      <c r="A8" s="3" t="s">
        <v>1083</v>
      </c>
      <c r="B8" s="104" t="s">
        <v>1079</v>
      </c>
      <c r="C8" s="17" t="s">
        <v>2</v>
      </c>
      <c r="D8" s="62">
        <v>0.2</v>
      </c>
      <c r="E8" s="59">
        <v>0.2</v>
      </c>
      <c r="F8" s="59">
        <v>0.2</v>
      </c>
      <c r="G8" s="59">
        <v>0.2</v>
      </c>
      <c r="H8" s="59">
        <v>0.2</v>
      </c>
      <c r="I8" s="59">
        <v>0.2</v>
      </c>
      <c r="J8" s="59">
        <v>0.3</v>
      </c>
      <c r="K8" s="59">
        <v>0.5</v>
      </c>
      <c r="L8" s="59">
        <v>0.9</v>
      </c>
      <c r="M8" s="59">
        <v>0.9</v>
      </c>
      <c r="N8" s="59">
        <v>0.9</v>
      </c>
      <c r="O8" s="59">
        <v>0.9</v>
      </c>
      <c r="P8" s="59">
        <v>0.8</v>
      </c>
      <c r="Q8" s="59">
        <v>0.9</v>
      </c>
      <c r="R8" s="59">
        <v>0.9</v>
      </c>
      <c r="S8" s="59">
        <v>0.9</v>
      </c>
      <c r="T8" s="59">
        <v>0.9</v>
      </c>
      <c r="U8" s="59">
        <v>0.9</v>
      </c>
      <c r="V8" s="59">
        <v>0.5</v>
      </c>
      <c r="W8" s="59">
        <v>0.5</v>
      </c>
      <c r="X8" s="59">
        <v>0.3</v>
      </c>
      <c r="Y8" s="59">
        <v>0.3</v>
      </c>
      <c r="Z8" s="59">
        <v>0.2</v>
      </c>
      <c r="AA8" s="65">
        <v>0.2</v>
      </c>
      <c r="AB8" s="56"/>
      <c r="AC8" s="118">
        <f t="shared" si="0"/>
        <v>0.9</v>
      </c>
      <c r="AD8" s="112">
        <f t="shared" si="1"/>
        <v>0.2</v>
      </c>
      <c r="AF8" s="116">
        <f t="shared" si="2"/>
        <v>12.900000000000002</v>
      </c>
      <c r="AG8" s="117">
        <f t="shared" si="3"/>
        <v>3705.3</v>
      </c>
    </row>
    <row r="9" spans="1:33" x14ac:dyDescent="0.25">
      <c r="A9" s="4"/>
      <c r="C9" s="2" t="s">
        <v>3</v>
      </c>
      <c r="D9" s="60">
        <v>0.1</v>
      </c>
      <c r="E9" s="57">
        <v>0.1</v>
      </c>
      <c r="F9" s="57">
        <v>0.1</v>
      </c>
      <c r="G9" s="57">
        <v>0.1</v>
      </c>
      <c r="H9" s="57">
        <v>0.1</v>
      </c>
      <c r="I9" s="57">
        <v>0.1</v>
      </c>
      <c r="J9" s="57">
        <v>0.1</v>
      </c>
      <c r="K9" s="57">
        <v>0.1</v>
      </c>
      <c r="L9" s="57">
        <v>0.4</v>
      </c>
      <c r="M9" s="57">
        <v>0.4</v>
      </c>
      <c r="N9" s="57">
        <v>0.4</v>
      </c>
      <c r="O9" s="57">
        <v>0.4</v>
      </c>
      <c r="P9" s="57">
        <v>0.2</v>
      </c>
      <c r="Q9" s="57">
        <v>0.2</v>
      </c>
      <c r="R9" s="57">
        <v>0.2</v>
      </c>
      <c r="S9" s="57">
        <v>0.2</v>
      </c>
      <c r="T9" s="57">
        <v>0.2</v>
      </c>
      <c r="U9" s="57">
        <v>0.1</v>
      </c>
      <c r="V9" s="57">
        <v>0.1</v>
      </c>
      <c r="W9" s="57">
        <v>0.1</v>
      </c>
      <c r="X9" s="57">
        <v>0.1</v>
      </c>
      <c r="Y9" s="57">
        <v>0.1</v>
      </c>
      <c r="Z9" s="57">
        <v>0.1</v>
      </c>
      <c r="AA9" s="58">
        <v>0.1</v>
      </c>
      <c r="AB9" s="56"/>
      <c r="AC9" s="118">
        <f t="shared" si="0"/>
        <v>0.4</v>
      </c>
      <c r="AD9" s="112">
        <f t="shared" si="1"/>
        <v>0.1</v>
      </c>
      <c r="AF9" s="116">
        <f t="shared" si="2"/>
        <v>4.1000000000000005</v>
      </c>
      <c r="AG9" s="117" t="str">
        <f t="shared" si="3"/>
        <v>-</v>
      </c>
    </row>
    <row r="10" spans="1:33" x14ac:dyDescent="0.25">
      <c r="A10" s="5"/>
      <c r="B10" s="16"/>
      <c r="C10" s="18" t="s">
        <v>4</v>
      </c>
      <c r="D10" s="63">
        <v>0.1</v>
      </c>
      <c r="E10" s="64">
        <v>0.1</v>
      </c>
      <c r="F10" s="64">
        <v>0.1</v>
      </c>
      <c r="G10" s="64">
        <v>0.1</v>
      </c>
      <c r="H10" s="64">
        <v>0.1</v>
      </c>
      <c r="I10" s="64">
        <v>0.1</v>
      </c>
      <c r="J10" s="64">
        <v>0.1</v>
      </c>
      <c r="K10" s="64">
        <v>0.1</v>
      </c>
      <c r="L10" s="64">
        <v>0.4</v>
      </c>
      <c r="M10" s="64">
        <v>0.4</v>
      </c>
      <c r="N10" s="64">
        <v>0.4</v>
      </c>
      <c r="O10" s="64">
        <v>0.4</v>
      </c>
      <c r="P10" s="64">
        <v>0.2</v>
      </c>
      <c r="Q10" s="64">
        <v>0.2</v>
      </c>
      <c r="R10" s="64">
        <v>0.2</v>
      </c>
      <c r="S10" s="64">
        <v>0.2</v>
      </c>
      <c r="T10" s="64">
        <v>0.2</v>
      </c>
      <c r="U10" s="64">
        <v>0.1</v>
      </c>
      <c r="V10" s="64">
        <v>0.1</v>
      </c>
      <c r="W10" s="64">
        <v>0.1</v>
      </c>
      <c r="X10" s="64">
        <v>0.1</v>
      </c>
      <c r="Y10" s="64">
        <v>0.1</v>
      </c>
      <c r="Z10" s="64">
        <v>0.1</v>
      </c>
      <c r="AA10" s="61">
        <v>0.1</v>
      </c>
      <c r="AB10" s="56"/>
      <c r="AC10" s="118">
        <f t="shared" si="0"/>
        <v>0.4</v>
      </c>
      <c r="AD10" s="112">
        <f t="shared" si="1"/>
        <v>0.1</v>
      </c>
      <c r="AF10" s="116">
        <f t="shared" si="2"/>
        <v>4.1000000000000005</v>
      </c>
      <c r="AG10" s="117" t="str">
        <f t="shared" si="3"/>
        <v>-</v>
      </c>
    </row>
    <row r="11" spans="1:33" x14ac:dyDescent="0.25">
      <c r="A11" s="4" t="s">
        <v>1084</v>
      </c>
      <c r="B11" s="104" t="s">
        <v>1079</v>
      </c>
      <c r="C11" s="2" t="s">
        <v>2</v>
      </c>
      <c r="D11" s="62">
        <v>0.2</v>
      </c>
      <c r="E11" s="59">
        <v>0.2</v>
      </c>
      <c r="F11" s="59">
        <v>0.2</v>
      </c>
      <c r="G11" s="59">
        <v>0.2</v>
      </c>
      <c r="H11" s="59">
        <v>0.2</v>
      </c>
      <c r="I11" s="59">
        <v>0.2</v>
      </c>
      <c r="J11" s="59">
        <v>0.3</v>
      </c>
      <c r="K11" s="59">
        <v>0.4</v>
      </c>
      <c r="L11" s="59">
        <v>0.5</v>
      </c>
      <c r="M11" s="59">
        <v>0.7</v>
      </c>
      <c r="N11" s="59">
        <v>0.8</v>
      </c>
      <c r="O11" s="59">
        <v>0.5</v>
      </c>
      <c r="P11" s="59">
        <v>0.6</v>
      </c>
      <c r="Q11" s="59">
        <v>0.7</v>
      </c>
      <c r="R11" s="59">
        <v>0.9</v>
      </c>
      <c r="S11" s="59">
        <v>0.8</v>
      </c>
      <c r="T11" s="59">
        <v>0.5</v>
      </c>
      <c r="U11" s="59">
        <v>0.4</v>
      </c>
      <c r="V11" s="59">
        <v>0.3</v>
      </c>
      <c r="W11" s="59">
        <v>0.2</v>
      </c>
      <c r="X11" s="59">
        <v>0.2</v>
      </c>
      <c r="Y11" s="59">
        <v>0.2</v>
      </c>
      <c r="Z11" s="59">
        <v>0.2</v>
      </c>
      <c r="AA11" s="65">
        <v>0.2</v>
      </c>
      <c r="AB11" s="56"/>
      <c r="AC11" s="118">
        <f t="shared" si="0"/>
        <v>0.9</v>
      </c>
      <c r="AD11" s="112">
        <f t="shared" si="1"/>
        <v>0.2</v>
      </c>
      <c r="AF11" s="116">
        <f t="shared" si="2"/>
        <v>9.5999999999999961</v>
      </c>
      <c r="AG11" s="117">
        <f t="shared" si="3"/>
        <v>2409.599999999999</v>
      </c>
    </row>
    <row r="12" spans="1:33" x14ac:dyDescent="0.25">
      <c r="A12" s="4"/>
      <c r="C12" s="2" t="s">
        <v>3</v>
      </c>
      <c r="D12" s="60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8">
        <v>0</v>
      </c>
      <c r="AB12" s="56"/>
      <c r="AC12" s="118">
        <f t="shared" si="0"/>
        <v>0</v>
      </c>
      <c r="AD12" s="112">
        <f t="shared" si="1"/>
        <v>0</v>
      </c>
      <c r="AF12" s="116">
        <f t="shared" si="2"/>
        <v>0</v>
      </c>
      <c r="AG12" s="117" t="str">
        <f t="shared" si="3"/>
        <v>-</v>
      </c>
    </row>
    <row r="13" spans="1:33" x14ac:dyDescent="0.25">
      <c r="A13" s="4"/>
      <c r="C13" s="2" t="s">
        <v>4</v>
      </c>
      <c r="D13" s="63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  <c r="S13" s="64">
        <v>0</v>
      </c>
      <c r="T13" s="64">
        <v>0</v>
      </c>
      <c r="U13" s="64">
        <v>0</v>
      </c>
      <c r="V13" s="64">
        <v>0</v>
      </c>
      <c r="W13" s="64">
        <v>0</v>
      </c>
      <c r="X13" s="64">
        <v>0</v>
      </c>
      <c r="Y13" s="64">
        <v>0</v>
      </c>
      <c r="Z13" s="64">
        <v>0</v>
      </c>
      <c r="AA13" s="61">
        <v>0</v>
      </c>
      <c r="AB13" s="56"/>
      <c r="AC13" s="118">
        <f t="shared" si="0"/>
        <v>0</v>
      </c>
      <c r="AD13" s="112">
        <f t="shared" si="1"/>
        <v>0</v>
      </c>
      <c r="AF13" s="116">
        <f t="shared" si="2"/>
        <v>0</v>
      </c>
      <c r="AG13" s="117" t="str">
        <f t="shared" si="3"/>
        <v>-</v>
      </c>
    </row>
    <row r="14" spans="1:33" x14ac:dyDescent="0.25">
      <c r="A14" s="3" t="s">
        <v>427</v>
      </c>
      <c r="B14" s="104" t="s">
        <v>1089</v>
      </c>
      <c r="C14" s="17" t="s">
        <v>2</v>
      </c>
      <c r="D14" s="76">
        <v>1</v>
      </c>
      <c r="E14" s="94">
        <v>1</v>
      </c>
      <c r="F14" s="94">
        <v>1</v>
      </c>
      <c r="G14" s="94">
        <v>1</v>
      </c>
      <c r="H14" s="94">
        <v>1</v>
      </c>
      <c r="I14" s="94">
        <v>1</v>
      </c>
      <c r="J14" s="94">
        <v>1</v>
      </c>
      <c r="K14" s="94">
        <v>1</v>
      </c>
      <c r="L14" s="59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1</v>
      </c>
      <c r="V14" s="94">
        <v>1</v>
      </c>
      <c r="W14" s="94">
        <v>1</v>
      </c>
      <c r="X14" s="94">
        <v>1</v>
      </c>
      <c r="Y14" s="94">
        <v>1</v>
      </c>
      <c r="Z14" s="94">
        <v>1</v>
      </c>
      <c r="AA14" s="68">
        <v>1</v>
      </c>
      <c r="AB14" s="56"/>
      <c r="AC14" s="125">
        <f t="shared" si="0"/>
        <v>1</v>
      </c>
      <c r="AD14" s="115">
        <f t="shared" si="1"/>
        <v>1</v>
      </c>
      <c r="AF14" s="116">
        <f t="shared" si="2"/>
        <v>24</v>
      </c>
      <c r="AG14" s="117" t="str">
        <f t="shared" si="3"/>
        <v>-</v>
      </c>
    </row>
    <row r="15" spans="1:33" x14ac:dyDescent="0.25">
      <c r="A15" s="4"/>
      <c r="C15" s="2" t="s">
        <v>3</v>
      </c>
      <c r="D15" s="73">
        <v>1</v>
      </c>
      <c r="E15" s="70">
        <v>1</v>
      </c>
      <c r="F15" s="70">
        <v>1</v>
      </c>
      <c r="G15" s="70">
        <v>1</v>
      </c>
      <c r="H15" s="70">
        <v>1</v>
      </c>
      <c r="I15" s="70">
        <v>1</v>
      </c>
      <c r="J15" s="70">
        <v>1</v>
      </c>
      <c r="K15" s="70">
        <v>1</v>
      </c>
      <c r="L15" s="57">
        <v>1</v>
      </c>
      <c r="M15" s="70">
        <v>1</v>
      </c>
      <c r="N15" s="70">
        <v>1</v>
      </c>
      <c r="O15" s="70">
        <v>1</v>
      </c>
      <c r="P15" s="70">
        <v>1</v>
      </c>
      <c r="Q15" s="70">
        <v>1</v>
      </c>
      <c r="R15" s="70">
        <v>1</v>
      </c>
      <c r="S15" s="70">
        <v>1</v>
      </c>
      <c r="T15" s="70">
        <v>1</v>
      </c>
      <c r="U15" s="70">
        <v>1</v>
      </c>
      <c r="V15" s="70">
        <v>1</v>
      </c>
      <c r="W15" s="70">
        <v>1</v>
      </c>
      <c r="X15" s="70">
        <v>1</v>
      </c>
      <c r="Y15" s="70">
        <v>1</v>
      </c>
      <c r="Z15" s="70">
        <v>1</v>
      </c>
      <c r="AA15" s="78">
        <v>1</v>
      </c>
      <c r="AB15" s="56"/>
      <c r="AC15" s="125">
        <f t="shared" si="0"/>
        <v>1</v>
      </c>
      <c r="AD15" s="115">
        <f t="shared" si="1"/>
        <v>1</v>
      </c>
      <c r="AF15" s="116">
        <f t="shared" si="2"/>
        <v>24</v>
      </c>
      <c r="AG15" s="117" t="str">
        <f t="shared" si="3"/>
        <v>-</v>
      </c>
    </row>
    <row r="16" spans="1:33" x14ac:dyDescent="0.25">
      <c r="A16" s="5"/>
      <c r="B16" s="16"/>
      <c r="C16" s="18" t="s">
        <v>4</v>
      </c>
      <c r="D16" s="108">
        <v>1</v>
      </c>
      <c r="E16" s="109">
        <v>1</v>
      </c>
      <c r="F16" s="109">
        <v>1</v>
      </c>
      <c r="G16" s="109">
        <v>1</v>
      </c>
      <c r="H16" s="109">
        <v>1</v>
      </c>
      <c r="I16" s="109">
        <v>1</v>
      </c>
      <c r="J16" s="109">
        <v>1</v>
      </c>
      <c r="K16" s="109">
        <v>1</v>
      </c>
      <c r="L16" s="64">
        <v>1</v>
      </c>
      <c r="M16" s="109">
        <v>1</v>
      </c>
      <c r="N16" s="109">
        <v>1</v>
      </c>
      <c r="O16" s="109">
        <v>1</v>
      </c>
      <c r="P16" s="109">
        <v>1</v>
      </c>
      <c r="Q16" s="109">
        <v>1</v>
      </c>
      <c r="R16" s="109">
        <v>1</v>
      </c>
      <c r="S16" s="109">
        <v>1</v>
      </c>
      <c r="T16" s="109">
        <v>1</v>
      </c>
      <c r="U16" s="109">
        <v>1</v>
      </c>
      <c r="V16" s="109">
        <v>1</v>
      </c>
      <c r="W16" s="109">
        <v>1</v>
      </c>
      <c r="X16" s="109">
        <v>1</v>
      </c>
      <c r="Y16" s="109">
        <v>1</v>
      </c>
      <c r="Z16" s="109">
        <v>1</v>
      </c>
      <c r="AA16" s="110">
        <v>1</v>
      </c>
      <c r="AB16" s="56"/>
      <c r="AC16" s="125">
        <f t="shared" si="0"/>
        <v>1</v>
      </c>
      <c r="AD16" s="115">
        <f t="shared" si="1"/>
        <v>1</v>
      </c>
      <c r="AF16" s="116">
        <f t="shared" si="2"/>
        <v>24</v>
      </c>
      <c r="AG16" s="117" t="str">
        <f t="shared" si="3"/>
        <v>-</v>
      </c>
    </row>
    <row r="17" spans="1:33" x14ac:dyDescent="0.25">
      <c r="A17" s="4" t="s">
        <v>1085</v>
      </c>
      <c r="B17" s="104" t="s">
        <v>1079</v>
      </c>
      <c r="C17" s="2" t="s">
        <v>2</v>
      </c>
      <c r="D17" s="62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65">
        <v>0</v>
      </c>
      <c r="AB17" s="56"/>
      <c r="AC17" s="118">
        <f t="shared" si="0"/>
        <v>0</v>
      </c>
      <c r="AD17" s="112">
        <f t="shared" si="1"/>
        <v>0</v>
      </c>
      <c r="AF17" s="116">
        <f t="shared" si="2"/>
        <v>0</v>
      </c>
      <c r="AG17" s="117">
        <f t="shared" si="3"/>
        <v>0</v>
      </c>
    </row>
    <row r="18" spans="1:33" x14ac:dyDescent="0.25">
      <c r="A18" s="4"/>
      <c r="C18" s="2" t="s">
        <v>3</v>
      </c>
      <c r="D18" s="60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8">
        <v>0</v>
      </c>
      <c r="AB18" s="56"/>
      <c r="AC18" s="118">
        <f t="shared" si="0"/>
        <v>0</v>
      </c>
      <c r="AD18" s="112">
        <f t="shared" si="1"/>
        <v>0</v>
      </c>
      <c r="AF18" s="116">
        <f t="shared" si="2"/>
        <v>0</v>
      </c>
      <c r="AG18" s="117" t="str">
        <f t="shared" si="3"/>
        <v>-</v>
      </c>
    </row>
    <row r="19" spans="1:33" x14ac:dyDescent="0.25">
      <c r="A19" s="4"/>
      <c r="C19" s="2" t="s">
        <v>4</v>
      </c>
      <c r="D19" s="63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0</v>
      </c>
      <c r="O19" s="64">
        <v>0</v>
      </c>
      <c r="P19" s="64">
        <v>0</v>
      </c>
      <c r="Q19" s="64">
        <v>0</v>
      </c>
      <c r="R19" s="64">
        <v>0</v>
      </c>
      <c r="S19" s="64">
        <v>0</v>
      </c>
      <c r="T19" s="64">
        <v>0</v>
      </c>
      <c r="U19" s="64">
        <v>0</v>
      </c>
      <c r="V19" s="64">
        <v>0</v>
      </c>
      <c r="W19" s="64">
        <v>0</v>
      </c>
      <c r="X19" s="64">
        <v>0</v>
      </c>
      <c r="Y19" s="64">
        <v>0</v>
      </c>
      <c r="Z19" s="64">
        <v>0</v>
      </c>
      <c r="AA19" s="61">
        <v>0</v>
      </c>
      <c r="AB19" s="56"/>
      <c r="AC19" s="118">
        <f t="shared" si="0"/>
        <v>0</v>
      </c>
      <c r="AD19" s="112">
        <f t="shared" si="1"/>
        <v>0</v>
      </c>
      <c r="AF19" s="116">
        <f t="shared" si="2"/>
        <v>0</v>
      </c>
      <c r="AG19" s="117" t="str">
        <f t="shared" si="3"/>
        <v>-</v>
      </c>
    </row>
    <row r="20" spans="1:33" x14ac:dyDescent="0.25">
      <c r="A20" s="3" t="s">
        <v>1086</v>
      </c>
      <c r="B20" s="104" t="s">
        <v>1079</v>
      </c>
      <c r="C20" s="17" t="s">
        <v>2</v>
      </c>
      <c r="D20" s="62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65">
        <v>0</v>
      </c>
      <c r="AB20" s="56"/>
      <c r="AC20" s="118">
        <f t="shared" si="0"/>
        <v>0</v>
      </c>
      <c r="AD20" s="112">
        <f t="shared" si="1"/>
        <v>0</v>
      </c>
      <c r="AF20" s="116">
        <f t="shared" si="2"/>
        <v>0</v>
      </c>
      <c r="AG20" s="117">
        <f t="shared" si="3"/>
        <v>0</v>
      </c>
    </row>
    <row r="21" spans="1:33" x14ac:dyDescent="0.25">
      <c r="A21" s="4"/>
      <c r="C21" s="2" t="s">
        <v>3</v>
      </c>
      <c r="D21" s="60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8">
        <v>0</v>
      </c>
      <c r="AB21" s="56"/>
      <c r="AC21" s="118">
        <f t="shared" si="0"/>
        <v>0</v>
      </c>
      <c r="AD21" s="112">
        <f t="shared" si="1"/>
        <v>0</v>
      </c>
      <c r="AF21" s="116">
        <f t="shared" si="2"/>
        <v>0</v>
      </c>
      <c r="AG21" s="117" t="str">
        <f t="shared" si="3"/>
        <v>-</v>
      </c>
    </row>
    <row r="22" spans="1:33" x14ac:dyDescent="0.25">
      <c r="A22" s="5"/>
      <c r="B22" s="16"/>
      <c r="C22" s="18" t="s">
        <v>4</v>
      </c>
      <c r="D22" s="63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64">
        <v>0</v>
      </c>
      <c r="S22" s="64">
        <v>0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61">
        <v>0</v>
      </c>
      <c r="AB22" s="56"/>
      <c r="AC22" s="118">
        <f t="shared" si="0"/>
        <v>0</v>
      </c>
      <c r="AD22" s="112">
        <f t="shared" si="1"/>
        <v>0</v>
      </c>
      <c r="AF22" s="116">
        <f t="shared" si="2"/>
        <v>0</v>
      </c>
      <c r="AG22" s="117" t="str">
        <f t="shared" si="3"/>
        <v>-</v>
      </c>
    </row>
    <row r="23" spans="1:33" x14ac:dyDescent="0.25">
      <c r="A23" s="3" t="s">
        <v>1405</v>
      </c>
      <c r="B23" s="104" t="s">
        <v>1079</v>
      </c>
      <c r="C23" s="17" t="s">
        <v>2</v>
      </c>
      <c r="D23" s="62">
        <v>0.9</v>
      </c>
      <c r="E23" s="59">
        <v>0.9</v>
      </c>
      <c r="F23" s="59">
        <v>0.9</v>
      </c>
      <c r="G23" s="59">
        <v>0.9</v>
      </c>
      <c r="H23" s="59">
        <v>0.9</v>
      </c>
      <c r="I23" s="59">
        <v>0.9</v>
      </c>
      <c r="J23" s="59">
        <v>0.9</v>
      </c>
      <c r="K23" s="59">
        <v>0.9</v>
      </c>
      <c r="L23" s="59">
        <v>0.9</v>
      </c>
      <c r="M23" s="59">
        <v>0.9</v>
      </c>
      <c r="N23" s="59">
        <v>0.9</v>
      </c>
      <c r="O23" s="59">
        <v>0.9</v>
      </c>
      <c r="P23" s="59">
        <v>0.9</v>
      </c>
      <c r="Q23" s="59">
        <v>0.9</v>
      </c>
      <c r="R23" s="59">
        <v>0.9</v>
      </c>
      <c r="S23" s="59">
        <v>0.9</v>
      </c>
      <c r="T23" s="59">
        <v>0.9</v>
      </c>
      <c r="U23" s="59">
        <v>0.9</v>
      </c>
      <c r="V23" s="59">
        <v>0.9</v>
      </c>
      <c r="W23" s="59">
        <v>0.9</v>
      </c>
      <c r="X23" s="59">
        <v>0.9</v>
      </c>
      <c r="Y23" s="59">
        <v>0.9</v>
      </c>
      <c r="Z23" s="59">
        <v>0.9</v>
      </c>
      <c r="AA23" s="65">
        <v>0.9</v>
      </c>
      <c r="AB23" s="56"/>
      <c r="AC23" s="118">
        <f t="shared" si="0"/>
        <v>0.9</v>
      </c>
      <c r="AD23" s="112">
        <f t="shared" si="1"/>
        <v>0.9</v>
      </c>
      <c r="AF23" s="116">
        <f t="shared" si="2"/>
        <v>21.599999999999994</v>
      </c>
      <c r="AG23" s="117">
        <f t="shared" si="3"/>
        <v>7883.9999999999982</v>
      </c>
    </row>
    <row r="24" spans="1:33" x14ac:dyDescent="0.25">
      <c r="A24" s="4"/>
      <c r="C24" s="2" t="s">
        <v>3</v>
      </c>
      <c r="D24" s="60">
        <v>0.9</v>
      </c>
      <c r="E24" s="57">
        <v>0.9</v>
      </c>
      <c r="F24" s="57">
        <v>0.9</v>
      </c>
      <c r="G24" s="57">
        <v>0.9</v>
      </c>
      <c r="H24" s="57">
        <v>0.9</v>
      </c>
      <c r="I24" s="57">
        <v>0.9</v>
      </c>
      <c r="J24" s="57">
        <v>0.9</v>
      </c>
      <c r="K24" s="57">
        <v>0.9</v>
      </c>
      <c r="L24" s="57">
        <v>0.9</v>
      </c>
      <c r="M24" s="57">
        <v>0.9</v>
      </c>
      <c r="N24" s="57">
        <v>0.9</v>
      </c>
      <c r="O24" s="57">
        <v>0.9</v>
      </c>
      <c r="P24" s="57">
        <v>0.9</v>
      </c>
      <c r="Q24" s="57">
        <v>0.9</v>
      </c>
      <c r="R24" s="57">
        <v>0.9</v>
      </c>
      <c r="S24" s="57">
        <v>0.9</v>
      </c>
      <c r="T24" s="57">
        <v>0.9</v>
      </c>
      <c r="U24" s="57">
        <v>0.9</v>
      </c>
      <c r="V24" s="57">
        <v>0.9</v>
      </c>
      <c r="W24" s="57">
        <v>0.9</v>
      </c>
      <c r="X24" s="57">
        <v>0.9</v>
      </c>
      <c r="Y24" s="57">
        <v>0.9</v>
      </c>
      <c r="Z24" s="57">
        <v>0.9</v>
      </c>
      <c r="AA24" s="58">
        <v>0.9</v>
      </c>
      <c r="AB24" s="56"/>
      <c r="AC24" s="118">
        <f t="shared" si="0"/>
        <v>0.9</v>
      </c>
      <c r="AD24" s="112">
        <f t="shared" si="1"/>
        <v>0.9</v>
      </c>
      <c r="AF24" s="116">
        <f t="shared" si="2"/>
        <v>21.599999999999994</v>
      </c>
      <c r="AG24" s="117" t="str">
        <f t="shared" si="3"/>
        <v>-</v>
      </c>
    </row>
    <row r="25" spans="1:33" x14ac:dyDescent="0.25">
      <c r="A25" s="5"/>
      <c r="B25" s="16"/>
      <c r="C25" s="18" t="s">
        <v>4</v>
      </c>
      <c r="D25" s="63">
        <v>0.9</v>
      </c>
      <c r="E25" s="64">
        <v>0.9</v>
      </c>
      <c r="F25" s="64">
        <v>0.9</v>
      </c>
      <c r="G25" s="64">
        <v>0.9</v>
      </c>
      <c r="H25" s="64">
        <v>0.9</v>
      </c>
      <c r="I25" s="64">
        <v>0.9</v>
      </c>
      <c r="J25" s="64">
        <v>0.9</v>
      </c>
      <c r="K25" s="64">
        <v>0.9</v>
      </c>
      <c r="L25" s="64">
        <v>0.9</v>
      </c>
      <c r="M25" s="64">
        <v>0.9</v>
      </c>
      <c r="N25" s="64">
        <v>0.9</v>
      </c>
      <c r="O25" s="64">
        <v>0.9</v>
      </c>
      <c r="P25" s="64">
        <v>0.9</v>
      </c>
      <c r="Q25" s="64">
        <v>0.9</v>
      </c>
      <c r="R25" s="64">
        <v>0.9</v>
      </c>
      <c r="S25" s="64">
        <v>0.9</v>
      </c>
      <c r="T25" s="64">
        <v>0.9</v>
      </c>
      <c r="U25" s="64">
        <v>0.9</v>
      </c>
      <c r="V25" s="64">
        <v>0.9</v>
      </c>
      <c r="W25" s="64">
        <v>0.9</v>
      </c>
      <c r="X25" s="64">
        <v>0.9</v>
      </c>
      <c r="Y25" s="64">
        <v>0.9</v>
      </c>
      <c r="Z25" s="64">
        <v>0.9</v>
      </c>
      <c r="AA25" s="61">
        <v>0.9</v>
      </c>
      <c r="AB25" s="56"/>
      <c r="AC25" s="118">
        <f t="shared" si="0"/>
        <v>0.9</v>
      </c>
      <c r="AD25" s="112">
        <f t="shared" si="1"/>
        <v>0.9</v>
      </c>
      <c r="AF25" s="116">
        <f t="shared" si="2"/>
        <v>21.599999999999994</v>
      </c>
      <c r="AG25" s="117" t="str">
        <f t="shared" si="3"/>
        <v>-</v>
      </c>
    </row>
    <row r="26" spans="1:33" x14ac:dyDescent="0.25">
      <c r="A26" s="3" t="s">
        <v>1406</v>
      </c>
      <c r="B26" s="104" t="s">
        <v>1079</v>
      </c>
      <c r="C26" s="17" t="s">
        <v>2</v>
      </c>
      <c r="D26" s="62">
        <v>0.5</v>
      </c>
      <c r="E26" s="59">
        <v>0.5</v>
      </c>
      <c r="F26" s="59">
        <v>0.5</v>
      </c>
      <c r="G26" s="59">
        <v>0.5</v>
      </c>
      <c r="H26" s="59">
        <v>0.5</v>
      </c>
      <c r="I26" s="59">
        <v>0.5</v>
      </c>
      <c r="J26" s="59">
        <v>0.5</v>
      </c>
      <c r="K26" s="59">
        <v>0.5</v>
      </c>
      <c r="L26" s="59">
        <v>0.51</v>
      </c>
      <c r="M26" s="59">
        <v>0.56000000000000005</v>
      </c>
      <c r="N26" s="59">
        <v>0.56000000000000005</v>
      </c>
      <c r="O26" s="59">
        <v>0.53</v>
      </c>
      <c r="P26" s="59">
        <v>0.53</v>
      </c>
      <c r="Q26" s="59">
        <v>0.56000000000000005</v>
      </c>
      <c r="R26" s="59">
        <v>0.56000000000000005</v>
      </c>
      <c r="S26" s="59">
        <v>0.56000000000000005</v>
      </c>
      <c r="T26" s="59">
        <v>0.56000000000000005</v>
      </c>
      <c r="U26" s="59">
        <v>0.56000000000000005</v>
      </c>
      <c r="V26" s="59">
        <v>0.52</v>
      </c>
      <c r="W26" s="59">
        <v>0.5</v>
      </c>
      <c r="X26" s="59">
        <v>0.5</v>
      </c>
      <c r="Y26" s="59">
        <v>0.5</v>
      </c>
      <c r="Z26" s="59">
        <v>0.5</v>
      </c>
      <c r="AA26" s="65">
        <v>0.5</v>
      </c>
      <c r="AB26" s="56"/>
      <c r="AC26" s="118">
        <f t="shared" si="0"/>
        <v>0.56000000000000005</v>
      </c>
      <c r="AD26" s="112">
        <f t="shared" si="1"/>
        <v>0.5</v>
      </c>
      <c r="AF26" s="116">
        <f t="shared" si="2"/>
        <v>12.510000000000003</v>
      </c>
      <c r="AG26" s="117">
        <f t="shared" si="3"/>
        <v>4517.13</v>
      </c>
    </row>
    <row r="27" spans="1:33" x14ac:dyDescent="0.25">
      <c r="A27" s="4"/>
      <c r="C27" s="2" t="s">
        <v>3</v>
      </c>
      <c r="D27" s="60">
        <v>0.5</v>
      </c>
      <c r="E27" s="57">
        <v>0.5</v>
      </c>
      <c r="F27" s="57">
        <v>0.5</v>
      </c>
      <c r="G27" s="57">
        <v>0.5</v>
      </c>
      <c r="H27" s="57">
        <v>0.5</v>
      </c>
      <c r="I27" s="57">
        <v>0.5</v>
      </c>
      <c r="J27" s="57">
        <v>0.5</v>
      </c>
      <c r="K27" s="57">
        <v>0.5</v>
      </c>
      <c r="L27" s="57">
        <v>0.5</v>
      </c>
      <c r="M27" s="57">
        <v>0.52</v>
      </c>
      <c r="N27" s="57">
        <v>0.52</v>
      </c>
      <c r="O27" s="57">
        <v>0.52</v>
      </c>
      <c r="P27" s="57">
        <v>0.52</v>
      </c>
      <c r="Q27" s="57">
        <v>0.5</v>
      </c>
      <c r="R27" s="57">
        <v>0.5</v>
      </c>
      <c r="S27" s="57">
        <v>0.5</v>
      </c>
      <c r="T27" s="57">
        <v>0.5</v>
      </c>
      <c r="U27" s="57">
        <v>0.5</v>
      </c>
      <c r="V27" s="57">
        <v>0.5</v>
      </c>
      <c r="W27" s="57">
        <v>0.5</v>
      </c>
      <c r="X27" s="57">
        <v>0.5</v>
      </c>
      <c r="Y27" s="57">
        <v>0.5</v>
      </c>
      <c r="Z27" s="57">
        <v>0.5</v>
      </c>
      <c r="AA27" s="58">
        <v>0.5</v>
      </c>
      <c r="AB27" s="56"/>
      <c r="AC27" s="118">
        <f t="shared" si="0"/>
        <v>0.52</v>
      </c>
      <c r="AD27" s="112">
        <f t="shared" si="1"/>
        <v>0.5</v>
      </c>
      <c r="AF27" s="116">
        <f t="shared" si="2"/>
        <v>12.079999999999998</v>
      </c>
      <c r="AG27" s="117" t="str">
        <f>IF(B27="Fraction",(AF27*$AG$1)+(AF28*$AG$2)+(SUM($AG$3:$AG$4)*AF32),"-")</f>
        <v>-</v>
      </c>
    </row>
    <row r="28" spans="1:33" x14ac:dyDescent="0.25">
      <c r="A28" s="5"/>
      <c r="B28" s="16"/>
      <c r="C28" s="18" t="s">
        <v>4</v>
      </c>
      <c r="D28" s="63">
        <v>0.5</v>
      </c>
      <c r="E28" s="64">
        <v>0.5</v>
      </c>
      <c r="F28" s="64">
        <v>0.5</v>
      </c>
      <c r="G28" s="64">
        <v>0.5</v>
      </c>
      <c r="H28" s="64">
        <v>0.5</v>
      </c>
      <c r="I28" s="64">
        <v>0.5</v>
      </c>
      <c r="J28" s="64">
        <v>0.5</v>
      </c>
      <c r="K28" s="64">
        <v>0.5</v>
      </c>
      <c r="L28" s="64">
        <v>0.5</v>
      </c>
      <c r="M28" s="64">
        <v>0.52</v>
      </c>
      <c r="N28" s="64">
        <v>0.52</v>
      </c>
      <c r="O28" s="64">
        <v>0.52</v>
      </c>
      <c r="P28" s="64">
        <v>0.52</v>
      </c>
      <c r="Q28" s="64">
        <v>0.5</v>
      </c>
      <c r="R28" s="64">
        <v>0.5</v>
      </c>
      <c r="S28" s="64">
        <v>0.5</v>
      </c>
      <c r="T28" s="64">
        <v>0.5</v>
      </c>
      <c r="U28" s="64">
        <v>0.5</v>
      </c>
      <c r="V28" s="64">
        <v>0.5</v>
      </c>
      <c r="W28" s="64">
        <v>0.5</v>
      </c>
      <c r="X28" s="64">
        <v>0.5</v>
      </c>
      <c r="Y28" s="64">
        <v>0.5</v>
      </c>
      <c r="Z28" s="64">
        <v>0.5</v>
      </c>
      <c r="AA28" s="61">
        <v>0.5</v>
      </c>
      <c r="AB28" s="56"/>
      <c r="AC28" s="118">
        <f t="shared" si="0"/>
        <v>0.52</v>
      </c>
      <c r="AD28" s="112">
        <f t="shared" si="1"/>
        <v>0.5</v>
      </c>
      <c r="AF28" s="116">
        <f t="shared" si="2"/>
        <v>12.079999999999998</v>
      </c>
      <c r="AG28" s="117" t="str">
        <f>IF(B28="Fraction",(AF28*$AG$1)+(AF32*$AG$2)+(SUM($AG$3:$AG$4)*AF33),"-")</f>
        <v>-</v>
      </c>
    </row>
    <row r="29" spans="1:33" x14ac:dyDescent="0.25">
      <c r="A29" s="3" t="s">
        <v>1407</v>
      </c>
      <c r="B29" s="104" t="s">
        <v>1079</v>
      </c>
      <c r="C29" s="17" t="s">
        <v>2</v>
      </c>
      <c r="D29" s="62">
        <v>0.2</v>
      </c>
      <c r="E29" s="59">
        <v>0.2</v>
      </c>
      <c r="F29" s="59">
        <v>0.2</v>
      </c>
      <c r="G29" s="59">
        <v>0.2</v>
      </c>
      <c r="H29" s="59">
        <v>0.2</v>
      </c>
      <c r="I29" s="59">
        <v>0.2</v>
      </c>
      <c r="J29" s="59">
        <v>0.2</v>
      </c>
      <c r="K29" s="59">
        <v>0.21</v>
      </c>
      <c r="L29" s="59">
        <v>0.22</v>
      </c>
      <c r="M29" s="59">
        <v>0.33</v>
      </c>
      <c r="N29" s="59">
        <v>0.33</v>
      </c>
      <c r="O29" s="59">
        <v>0.26</v>
      </c>
      <c r="P29" s="59">
        <v>0.26</v>
      </c>
      <c r="Q29" s="59">
        <v>0.33</v>
      </c>
      <c r="R29" s="59">
        <v>0.33</v>
      </c>
      <c r="S29" s="59">
        <v>0.33</v>
      </c>
      <c r="T29" s="59">
        <v>0.33</v>
      </c>
      <c r="U29" s="59">
        <v>0.33</v>
      </c>
      <c r="V29" s="59">
        <v>0.24</v>
      </c>
      <c r="W29" s="59">
        <v>0.21</v>
      </c>
      <c r="X29" s="59">
        <v>0.21</v>
      </c>
      <c r="Y29" s="59">
        <v>0.21</v>
      </c>
      <c r="Z29" s="59">
        <v>0.2</v>
      </c>
      <c r="AA29" s="65">
        <v>0.2</v>
      </c>
      <c r="AB29" s="56"/>
      <c r="AC29" s="118">
        <f t="shared" ref="AC29:AC31" si="4">MAX(D29:AA29)</f>
        <v>0.33</v>
      </c>
      <c r="AD29" s="112">
        <f t="shared" ref="AD29:AD31" si="5">MIN(D29:AA29)</f>
        <v>0.2</v>
      </c>
      <c r="AF29" s="116">
        <f t="shared" ref="AF29:AF31" si="6">IF(OR(B27="Fraction",B27="OnOff",B28="Fraction",B28="OnOff",B29="Fraction",B29="OnOff"),SUM(D29:AA29)/1,"-")</f>
        <v>5.9300000000000006</v>
      </c>
      <c r="AG29" s="117">
        <f t="shared" ref="AG29" si="7">IF(B29="Fraction",(AF29*$AG$1)+(AF30*$AG$2)+(SUM($AG$3:$AG$4)*AF31),"-")</f>
        <v>2061.8500000000004</v>
      </c>
    </row>
    <row r="30" spans="1:33" x14ac:dyDescent="0.25">
      <c r="A30" s="4"/>
      <c r="C30" s="2" t="s">
        <v>3</v>
      </c>
      <c r="D30" s="60">
        <v>0.2</v>
      </c>
      <c r="E30" s="57">
        <v>0.2</v>
      </c>
      <c r="F30" s="57">
        <v>0.2</v>
      </c>
      <c r="G30" s="57">
        <v>0.2</v>
      </c>
      <c r="H30" s="57">
        <v>0.2</v>
      </c>
      <c r="I30" s="57">
        <v>0.2</v>
      </c>
      <c r="J30" s="57">
        <v>0.2</v>
      </c>
      <c r="K30" s="57">
        <v>0.21</v>
      </c>
      <c r="L30" s="57">
        <v>0.21</v>
      </c>
      <c r="M30" s="57">
        <v>0.24</v>
      </c>
      <c r="N30" s="57">
        <v>0.24</v>
      </c>
      <c r="O30" s="57">
        <v>0.24</v>
      </c>
      <c r="P30" s="57">
        <v>0.24</v>
      </c>
      <c r="Q30" s="57">
        <v>0.21</v>
      </c>
      <c r="R30" s="57">
        <v>0.21</v>
      </c>
      <c r="S30" s="57">
        <v>0.21</v>
      </c>
      <c r="T30" s="57">
        <v>0.21</v>
      </c>
      <c r="U30" s="57">
        <v>0.21</v>
      </c>
      <c r="V30" s="57">
        <v>0.2</v>
      </c>
      <c r="W30" s="57">
        <v>0.2</v>
      </c>
      <c r="X30" s="57">
        <v>0.2</v>
      </c>
      <c r="Y30" s="57">
        <v>0.2</v>
      </c>
      <c r="Z30" s="57">
        <v>0.2</v>
      </c>
      <c r="AA30" s="58">
        <v>0.2</v>
      </c>
      <c r="AB30" s="56"/>
      <c r="AC30" s="118">
        <f t="shared" si="4"/>
        <v>0.24</v>
      </c>
      <c r="AD30" s="112">
        <f t="shared" si="5"/>
        <v>0.2</v>
      </c>
      <c r="AF30" s="116">
        <f t="shared" si="6"/>
        <v>5.0300000000000011</v>
      </c>
      <c r="AG30" s="117" t="str">
        <f>IF(B30="Fraction",(AF30*$AG$1)+(AF31*$AG$2)+(SUM($AG$3:$AG$4)*AF35),"-")</f>
        <v>-</v>
      </c>
    </row>
    <row r="31" spans="1:33" x14ac:dyDescent="0.25">
      <c r="A31" s="5"/>
      <c r="B31" s="16"/>
      <c r="C31" s="18" t="s">
        <v>4</v>
      </c>
      <c r="D31" s="63">
        <v>0.2</v>
      </c>
      <c r="E31" s="64">
        <v>0.2</v>
      </c>
      <c r="F31" s="64">
        <v>0.2</v>
      </c>
      <c r="G31" s="64">
        <v>0.2</v>
      </c>
      <c r="H31" s="64">
        <v>0.2</v>
      </c>
      <c r="I31" s="64">
        <v>0.2</v>
      </c>
      <c r="J31" s="64">
        <v>0.2</v>
      </c>
      <c r="K31" s="64">
        <v>0.21</v>
      </c>
      <c r="L31" s="64">
        <v>0.21</v>
      </c>
      <c r="M31" s="64">
        <v>0.24</v>
      </c>
      <c r="N31" s="64">
        <v>0.24</v>
      </c>
      <c r="O31" s="64">
        <v>0.24</v>
      </c>
      <c r="P31" s="64">
        <v>0.24</v>
      </c>
      <c r="Q31" s="64">
        <v>0.21</v>
      </c>
      <c r="R31" s="64">
        <v>0.21</v>
      </c>
      <c r="S31" s="64">
        <v>0.21</v>
      </c>
      <c r="T31" s="64">
        <v>0.21</v>
      </c>
      <c r="U31" s="64">
        <v>0.21</v>
      </c>
      <c r="V31" s="64">
        <v>0.2</v>
      </c>
      <c r="W31" s="64">
        <v>0.2</v>
      </c>
      <c r="X31" s="64">
        <v>0.2</v>
      </c>
      <c r="Y31" s="64">
        <v>0.2</v>
      </c>
      <c r="Z31" s="64">
        <v>0.2</v>
      </c>
      <c r="AA31" s="61">
        <v>0.2</v>
      </c>
      <c r="AB31" s="56"/>
      <c r="AC31" s="118">
        <f t="shared" si="4"/>
        <v>0.24</v>
      </c>
      <c r="AD31" s="112">
        <f t="shared" si="5"/>
        <v>0.2</v>
      </c>
      <c r="AF31" s="116">
        <f t="shared" si="6"/>
        <v>5.0300000000000011</v>
      </c>
      <c r="AG31" s="117" t="str">
        <f>IF(B31="Fraction",(AF31*$AG$1)+(AF35*$AG$2)+(SUM($AG$3:$AG$4)*AF36),"-")</f>
        <v>-</v>
      </c>
    </row>
    <row r="32" spans="1:33" x14ac:dyDescent="0.25">
      <c r="A32" s="4" t="s">
        <v>1194</v>
      </c>
      <c r="B32" s="104" t="s">
        <v>1079</v>
      </c>
      <c r="C32" s="2" t="s">
        <v>2</v>
      </c>
      <c r="D32" s="62">
        <v>0.2</v>
      </c>
      <c r="E32" s="59">
        <v>0.2</v>
      </c>
      <c r="F32" s="59">
        <v>0.2</v>
      </c>
      <c r="G32" s="59">
        <v>0.2</v>
      </c>
      <c r="H32" s="59">
        <v>0.2</v>
      </c>
      <c r="I32" s="59">
        <v>0.2</v>
      </c>
      <c r="J32" s="59">
        <v>0.2</v>
      </c>
      <c r="K32" s="59">
        <v>0.3</v>
      </c>
      <c r="L32" s="59">
        <v>0.4</v>
      </c>
      <c r="M32" s="59">
        <v>0.5</v>
      </c>
      <c r="N32" s="59">
        <v>0.5</v>
      </c>
      <c r="O32" s="59">
        <v>0.5</v>
      </c>
      <c r="P32" s="59">
        <v>0.4</v>
      </c>
      <c r="Q32" s="59">
        <v>0.5</v>
      </c>
      <c r="R32" s="59">
        <v>0.5</v>
      </c>
      <c r="S32" s="59">
        <v>0.5</v>
      </c>
      <c r="T32" s="59">
        <v>0.5</v>
      </c>
      <c r="U32" s="59">
        <v>0.4</v>
      </c>
      <c r="V32" s="59">
        <v>0.3</v>
      </c>
      <c r="W32" s="59">
        <v>0.3</v>
      </c>
      <c r="X32" s="59">
        <v>0.2</v>
      </c>
      <c r="Y32" s="59">
        <v>0.2</v>
      </c>
      <c r="Z32" s="59">
        <v>0.2</v>
      </c>
      <c r="AA32" s="65">
        <v>0.2</v>
      </c>
      <c r="AB32" s="56"/>
      <c r="AC32" s="118">
        <f t="shared" si="0"/>
        <v>0.5</v>
      </c>
      <c r="AD32" s="112">
        <f t="shared" si="1"/>
        <v>0.2</v>
      </c>
      <c r="AF32" s="116">
        <f>IF(OR(B27="Fraction",B27="OnOff",B28="Fraction",B28="OnOff",B32="Fraction",B32="OnOff"),SUM(D32:AA32)/1,"-")</f>
        <v>7.8000000000000007</v>
      </c>
      <c r="AG32" s="117">
        <f t="shared" si="3"/>
        <v>2676</v>
      </c>
    </row>
    <row r="33" spans="1:33" x14ac:dyDescent="0.25">
      <c r="A33" s="13"/>
      <c r="B33" s="111"/>
      <c r="C33" s="2" t="s">
        <v>3</v>
      </c>
      <c r="D33" s="60">
        <v>0.2</v>
      </c>
      <c r="E33" s="57">
        <v>0.2</v>
      </c>
      <c r="F33" s="57">
        <v>0.2</v>
      </c>
      <c r="G33" s="57">
        <v>0.2</v>
      </c>
      <c r="H33" s="57">
        <v>0.2</v>
      </c>
      <c r="I33" s="57">
        <v>0.2</v>
      </c>
      <c r="J33" s="57">
        <v>0.3</v>
      </c>
      <c r="K33" s="57">
        <v>0.3</v>
      </c>
      <c r="L33" s="57">
        <v>0.4</v>
      </c>
      <c r="M33" s="57">
        <v>0.4</v>
      </c>
      <c r="N33" s="57">
        <v>0.4</v>
      </c>
      <c r="O33" s="57">
        <v>0.4</v>
      </c>
      <c r="P33" s="57">
        <v>0.3</v>
      </c>
      <c r="Q33" s="57">
        <v>0.3</v>
      </c>
      <c r="R33" s="57">
        <v>0.3</v>
      </c>
      <c r="S33" s="57">
        <v>0.3</v>
      </c>
      <c r="T33" s="57">
        <v>0.3</v>
      </c>
      <c r="U33" s="57">
        <v>0.2</v>
      </c>
      <c r="V33" s="57">
        <v>0.2</v>
      </c>
      <c r="W33" s="57">
        <v>0.2</v>
      </c>
      <c r="X33" s="57">
        <v>0.2</v>
      </c>
      <c r="Y33" s="57">
        <v>0.2</v>
      </c>
      <c r="Z33" s="57">
        <v>0.2</v>
      </c>
      <c r="AA33" s="58">
        <v>0.2</v>
      </c>
      <c r="AB33" s="56"/>
      <c r="AC33" s="118">
        <f t="shared" si="0"/>
        <v>0.4</v>
      </c>
      <c r="AD33" s="112">
        <f t="shared" si="1"/>
        <v>0.2</v>
      </c>
      <c r="AF33" s="116">
        <f>IF(OR(B28="Fraction",B28="OnOff",B32="Fraction",B32="OnOff",B33="Fraction",B33="OnOff"),SUM(D33:AA33)/1,"-")</f>
        <v>6.3000000000000007</v>
      </c>
      <c r="AG33" s="117" t="str">
        <f t="shared" si="3"/>
        <v>-</v>
      </c>
    </row>
    <row r="34" spans="1:33" x14ac:dyDescent="0.25">
      <c r="A34" s="5"/>
      <c r="C34" s="2" t="s">
        <v>4</v>
      </c>
      <c r="D34" s="63">
        <v>0.2</v>
      </c>
      <c r="E34" s="64">
        <v>0.2</v>
      </c>
      <c r="F34" s="64">
        <v>0.2</v>
      </c>
      <c r="G34" s="64">
        <v>0.2</v>
      </c>
      <c r="H34" s="64">
        <v>0.2</v>
      </c>
      <c r="I34" s="64">
        <v>0.2</v>
      </c>
      <c r="J34" s="64">
        <v>0.3</v>
      </c>
      <c r="K34" s="64">
        <v>0.3</v>
      </c>
      <c r="L34" s="64">
        <v>0.4</v>
      </c>
      <c r="M34" s="64">
        <v>0.4</v>
      </c>
      <c r="N34" s="64">
        <v>0.4</v>
      </c>
      <c r="O34" s="64">
        <v>0.4</v>
      </c>
      <c r="P34" s="64">
        <v>0.3</v>
      </c>
      <c r="Q34" s="64">
        <v>0.3</v>
      </c>
      <c r="R34" s="64">
        <v>0.3</v>
      </c>
      <c r="S34" s="64">
        <v>0.3</v>
      </c>
      <c r="T34" s="64">
        <v>0.3</v>
      </c>
      <c r="U34" s="64">
        <v>0.2</v>
      </c>
      <c r="V34" s="64">
        <v>0.2</v>
      </c>
      <c r="W34" s="64">
        <v>0.2</v>
      </c>
      <c r="X34" s="64">
        <v>0.2</v>
      </c>
      <c r="Y34" s="64">
        <v>0.2</v>
      </c>
      <c r="Z34" s="64">
        <v>0.2</v>
      </c>
      <c r="AA34" s="61">
        <v>0.2</v>
      </c>
      <c r="AB34" s="56"/>
      <c r="AC34" s="118">
        <f t="shared" si="0"/>
        <v>0.4</v>
      </c>
      <c r="AD34" s="112">
        <f t="shared" si="1"/>
        <v>0.2</v>
      </c>
      <c r="AF34" s="116">
        <f t="shared" si="2"/>
        <v>6.3000000000000007</v>
      </c>
      <c r="AG34" s="117" t="str">
        <f t="shared" si="3"/>
        <v>-</v>
      </c>
    </row>
    <row r="35" spans="1:33" x14ac:dyDescent="0.25">
      <c r="A35" s="3" t="s">
        <v>1195</v>
      </c>
      <c r="B35" s="104" t="s">
        <v>1079</v>
      </c>
      <c r="C35" s="17" t="s">
        <v>2</v>
      </c>
      <c r="D35" s="62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  <c r="P35" s="59">
        <v>1</v>
      </c>
      <c r="Q35" s="59">
        <v>1</v>
      </c>
      <c r="R35" s="59">
        <v>1</v>
      </c>
      <c r="S35" s="59">
        <v>1</v>
      </c>
      <c r="T35" s="59">
        <v>1</v>
      </c>
      <c r="U35" s="59">
        <v>1</v>
      </c>
      <c r="V35" s="59">
        <v>1</v>
      </c>
      <c r="W35" s="59">
        <v>1</v>
      </c>
      <c r="X35" s="59">
        <v>1</v>
      </c>
      <c r="Y35" s="59">
        <v>1</v>
      </c>
      <c r="Z35" s="59">
        <v>1</v>
      </c>
      <c r="AA35" s="65">
        <v>1</v>
      </c>
      <c r="AB35" s="56"/>
      <c r="AC35" s="118">
        <f t="shared" si="0"/>
        <v>1</v>
      </c>
      <c r="AD35" s="112">
        <f t="shared" si="1"/>
        <v>1</v>
      </c>
      <c r="AF35" s="116">
        <f t="shared" si="2"/>
        <v>24</v>
      </c>
      <c r="AG35" s="117">
        <f t="shared" si="3"/>
        <v>8760</v>
      </c>
    </row>
    <row r="36" spans="1:33" x14ac:dyDescent="0.25">
      <c r="A36" s="13"/>
      <c r="B36" s="111"/>
      <c r="C36" s="2" t="s">
        <v>3</v>
      </c>
      <c r="D36" s="60">
        <v>1</v>
      </c>
      <c r="E36" s="57">
        <v>1</v>
      </c>
      <c r="F36" s="57">
        <v>1</v>
      </c>
      <c r="G36" s="57">
        <v>1</v>
      </c>
      <c r="H36" s="57">
        <v>1</v>
      </c>
      <c r="I36" s="57">
        <v>1</v>
      </c>
      <c r="J36" s="57">
        <v>1</v>
      </c>
      <c r="K36" s="57">
        <v>1</v>
      </c>
      <c r="L36" s="57">
        <v>1</v>
      </c>
      <c r="M36" s="57">
        <v>1</v>
      </c>
      <c r="N36" s="57">
        <v>1</v>
      </c>
      <c r="O36" s="57">
        <v>1</v>
      </c>
      <c r="P36" s="57">
        <v>1</v>
      </c>
      <c r="Q36" s="57">
        <v>1</v>
      </c>
      <c r="R36" s="57">
        <v>1</v>
      </c>
      <c r="S36" s="57">
        <v>1</v>
      </c>
      <c r="T36" s="57">
        <v>1</v>
      </c>
      <c r="U36" s="57">
        <v>1</v>
      </c>
      <c r="V36" s="57">
        <v>1</v>
      </c>
      <c r="W36" s="57">
        <v>1</v>
      </c>
      <c r="X36" s="57">
        <v>1</v>
      </c>
      <c r="Y36" s="57">
        <v>1</v>
      </c>
      <c r="Z36" s="57">
        <v>1</v>
      </c>
      <c r="AA36" s="58">
        <v>1</v>
      </c>
      <c r="AB36" s="56"/>
      <c r="AC36" s="118">
        <f t="shared" si="0"/>
        <v>1</v>
      </c>
      <c r="AD36" s="112">
        <f t="shared" si="1"/>
        <v>1</v>
      </c>
      <c r="AF36" s="116">
        <f t="shared" si="2"/>
        <v>24</v>
      </c>
      <c r="AG36" s="117" t="str">
        <f t="shared" si="3"/>
        <v>-</v>
      </c>
    </row>
    <row r="37" spans="1:33" x14ac:dyDescent="0.25">
      <c r="A37" s="5"/>
      <c r="B37" s="16"/>
      <c r="C37" s="18" t="s">
        <v>4</v>
      </c>
      <c r="D37" s="63">
        <v>1</v>
      </c>
      <c r="E37" s="64">
        <v>1</v>
      </c>
      <c r="F37" s="64">
        <v>1</v>
      </c>
      <c r="G37" s="64">
        <v>1</v>
      </c>
      <c r="H37" s="64">
        <v>1</v>
      </c>
      <c r="I37" s="64">
        <v>1</v>
      </c>
      <c r="J37" s="64">
        <v>1</v>
      </c>
      <c r="K37" s="64">
        <v>1</v>
      </c>
      <c r="L37" s="64">
        <v>1</v>
      </c>
      <c r="M37" s="64">
        <v>1</v>
      </c>
      <c r="N37" s="64">
        <v>1</v>
      </c>
      <c r="O37" s="64">
        <v>1</v>
      </c>
      <c r="P37" s="64">
        <v>1</v>
      </c>
      <c r="Q37" s="64">
        <v>1</v>
      </c>
      <c r="R37" s="64">
        <v>1</v>
      </c>
      <c r="S37" s="64">
        <v>1</v>
      </c>
      <c r="T37" s="64">
        <v>1</v>
      </c>
      <c r="U37" s="64">
        <v>1</v>
      </c>
      <c r="V37" s="64">
        <v>1</v>
      </c>
      <c r="W37" s="64">
        <v>1</v>
      </c>
      <c r="X37" s="64">
        <v>1</v>
      </c>
      <c r="Y37" s="64">
        <v>1</v>
      </c>
      <c r="Z37" s="64">
        <v>1</v>
      </c>
      <c r="AA37" s="61">
        <v>1</v>
      </c>
      <c r="AB37" s="56"/>
      <c r="AC37" s="118">
        <f t="shared" si="0"/>
        <v>1</v>
      </c>
      <c r="AD37" s="112">
        <f t="shared" si="1"/>
        <v>1</v>
      </c>
      <c r="AF37" s="116">
        <f t="shared" si="2"/>
        <v>24</v>
      </c>
      <c r="AG37" s="117" t="str">
        <f t="shared" si="3"/>
        <v>-</v>
      </c>
    </row>
    <row r="38" spans="1:33" x14ac:dyDescent="0.25">
      <c r="A38" s="3" t="s">
        <v>1092</v>
      </c>
      <c r="B38" s="104" t="s">
        <v>1079</v>
      </c>
      <c r="C38" s="17" t="s">
        <v>2</v>
      </c>
      <c r="D38" s="62">
        <v>0.9</v>
      </c>
      <c r="E38" s="59">
        <v>0.9</v>
      </c>
      <c r="F38" s="59">
        <v>0.9</v>
      </c>
      <c r="G38" s="59">
        <v>0.9</v>
      </c>
      <c r="H38" s="59">
        <v>0.9</v>
      </c>
      <c r="I38" s="59">
        <v>0.9</v>
      </c>
      <c r="J38" s="59">
        <v>0.9</v>
      </c>
      <c r="K38" s="59">
        <v>0.9</v>
      </c>
      <c r="L38" s="59">
        <v>0.9</v>
      </c>
      <c r="M38" s="59">
        <v>0.9</v>
      </c>
      <c r="N38" s="59">
        <v>0.9</v>
      </c>
      <c r="O38" s="59">
        <v>0.9</v>
      </c>
      <c r="P38" s="59">
        <v>0.9</v>
      </c>
      <c r="Q38" s="59">
        <v>0.9</v>
      </c>
      <c r="R38" s="59">
        <v>0.9</v>
      </c>
      <c r="S38" s="59">
        <v>0.9</v>
      </c>
      <c r="T38" s="59">
        <v>0.9</v>
      </c>
      <c r="U38" s="59">
        <v>0.9</v>
      </c>
      <c r="V38" s="59">
        <v>0.9</v>
      </c>
      <c r="W38" s="59">
        <v>0.9</v>
      </c>
      <c r="X38" s="59">
        <v>0.9</v>
      </c>
      <c r="Y38" s="59">
        <v>0.9</v>
      </c>
      <c r="Z38" s="59">
        <v>0.9</v>
      </c>
      <c r="AA38" s="65">
        <v>0.9</v>
      </c>
      <c r="AB38" s="56"/>
      <c r="AC38" s="118">
        <f t="shared" si="0"/>
        <v>0.9</v>
      </c>
      <c r="AD38" s="112">
        <f t="shared" si="1"/>
        <v>0.9</v>
      </c>
      <c r="AF38" s="116">
        <f t="shared" si="2"/>
        <v>21.599999999999994</v>
      </c>
      <c r="AG38" s="117">
        <f t="shared" si="3"/>
        <v>7883.9999999999982</v>
      </c>
    </row>
    <row r="39" spans="1:33" x14ac:dyDescent="0.25">
      <c r="A39" s="4"/>
      <c r="C39" s="2" t="s">
        <v>3</v>
      </c>
      <c r="D39" s="60">
        <v>0.9</v>
      </c>
      <c r="E39" s="57">
        <v>0.9</v>
      </c>
      <c r="F39" s="57">
        <v>0.9</v>
      </c>
      <c r="G39" s="57">
        <v>0.9</v>
      </c>
      <c r="H39" s="57">
        <v>0.9</v>
      </c>
      <c r="I39" s="57">
        <v>0.9</v>
      </c>
      <c r="J39" s="57">
        <v>0.9</v>
      </c>
      <c r="K39" s="57">
        <v>0.9</v>
      </c>
      <c r="L39" s="57">
        <v>0.9</v>
      </c>
      <c r="M39" s="57">
        <v>0.9</v>
      </c>
      <c r="N39" s="57">
        <v>0.9</v>
      </c>
      <c r="O39" s="57">
        <v>0.9</v>
      </c>
      <c r="P39" s="57">
        <v>0.9</v>
      </c>
      <c r="Q39" s="57">
        <v>0.9</v>
      </c>
      <c r="R39" s="57">
        <v>0.9</v>
      </c>
      <c r="S39" s="57">
        <v>0.9</v>
      </c>
      <c r="T39" s="57">
        <v>0.9</v>
      </c>
      <c r="U39" s="57">
        <v>0.9</v>
      </c>
      <c r="V39" s="57">
        <v>0.9</v>
      </c>
      <c r="W39" s="57">
        <v>0.9</v>
      </c>
      <c r="X39" s="57">
        <v>0.9</v>
      </c>
      <c r="Y39" s="57">
        <v>0.9</v>
      </c>
      <c r="Z39" s="57">
        <v>0.9</v>
      </c>
      <c r="AA39" s="58">
        <v>0.9</v>
      </c>
      <c r="AB39" s="56"/>
      <c r="AC39" s="118">
        <f t="shared" si="0"/>
        <v>0.9</v>
      </c>
      <c r="AD39" s="112">
        <f t="shared" si="1"/>
        <v>0.9</v>
      </c>
      <c r="AF39" s="116">
        <f t="shared" si="2"/>
        <v>21.599999999999994</v>
      </c>
      <c r="AG39" s="117" t="str">
        <f t="shared" si="3"/>
        <v>-</v>
      </c>
    </row>
    <row r="40" spans="1:33" x14ac:dyDescent="0.25">
      <c r="A40" s="5"/>
      <c r="B40" s="16"/>
      <c r="C40" s="18" t="s">
        <v>4</v>
      </c>
      <c r="D40" s="63">
        <v>0.9</v>
      </c>
      <c r="E40" s="64">
        <v>0.9</v>
      </c>
      <c r="F40" s="64">
        <v>0.9</v>
      </c>
      <c r="G40" s="64">
        <v>0.9</v>
      </c>
      <c r="H40" s="64">
        <v>0.9</v>
      </c>
      <c r="I40" s="64">
        <v>0.9</v>
      </c>
      <c r="J40" s="64">
        <v>0.9</v>
      </c>
      <c r="K40" s="64">
        <v>0.9</v>
      </c>
      <c r="L40" s="64">
        <v>0.9</v>
      </c>
      <c r="M40" s="64">
        <v>0.9</v>
      </c>
      <c r="N40" s="64">
        <v>0.9</v>
      </c>
      <c r="O40" s="64">
        <v>0.9</v>
      </c>
      <c r="P40" s="64">
        <v>0.9</v>
      </c>
      <c r="Q40" s="64">
        <v>0.9</v>
      </c>
      <c r="R40" s="64">
        <v>0.9</v>
      </c>
      <c r="S40" s="64">
        <v>0.9</v>
      </c>
      <c r="T40" s="64">
        <v>0.9</v>
      </c>
      <c r="U40" s="64">
        <v>0.9</v>
      </c>
      <c r="V40" s="64">
        <v>0.9</v>
      </c>
      <c r="W40" s="64">
        <v>0.9</v>
      </c>
      <c r="X40" s="64">
        <v>0.9</v>
      </c>
      <c r="Y40" s="64">
        <v>0.9</v>
      </c>
      <c r="Z40" s="64">
        <v>0.9</v>
      </c>
      <c r="AA40" s="61">
        <v>0.9</v>
      </c>
      <c r="AB40" s="56"/>
      <c r="AC40" s="118">
        <f t="shared" si="0"/>
        <v>0.9</v>
      </c>
      <c r="AD40" s="112">
        <f t="shared" si="1"/>
        <v>0.9</v>
      </c>
      <c r="AF40" s="116">
        <f t="shared" si="2"/>
        <v>21.599999999999994</v>
      </c>
      <c r="AG40" s="117" t="str">
        <f t="shared" si="3"/>
        <v>-</v>
      </c>
    </row>
    <row r="41" spans="1:33" x14ac:dyDescent="0.25">
      <c r="A41" s="3" t="s">
        <v>1091</v>
      </c>
      <c r="B41" s="104" t="s">
        <v>1079</v>
      </c>
      <c r="C41" s="17" t="s">
        <v>2</v>
      </c>
      <c r="D41" s="62">
        <v>0</v>
      </c>
      <c r="E41" s="59">
        <v>0</v>
      </c>
      <c r="F41" s="59">
        <v>0</v>
      </c>
      <c r="G41" s="59">
        <v>0</v>
      </c>
      <c r="H41" s="59">
        <v>0</v>
      </c>
      <c r="I41" s="59">
        <v>0</v>
      </c>
      <c r="J41" s="59">
        <v>0</v>
      </c>
      <c r="K41" s="59">
        <v>0.1</v>
      </c>
      <c r="L41" s="59">
        <v>0.2</v>
      </c>
      <c r="M41" s="59">
        <v>0.9</v>
      </c>
      <c r="N41" s="59">
        <v>0.9</v>
      </c>
      <c r="O41" s="59">
        <v>0.45</v>
      </c>
      <c r="P41" s="59">
        <v>0.45</v>
      </c>
      <c r="Q41" s="59">
        <v>0.9</v>
      </c>
      <c r="R41" s="59">
        <v>0.9</v>
      </c>
      <c r="S41" s="59">
        <v>0.9</v>
      </c>
      <c r="T41" s="59">
        <v>0.9</v>
      </c>
      <c r="U41" s="59">
        <v>0.9</v>
      </c>
      <c r="V41" s="59">
        <v>0.1</v>
      </c>
      <c r="W41" s="59">
        <v>0.1</v>
      </c>
      <c r="X41" s="59">
        <v>0</v>
      </c>
      <c r="Y41" s="59">
        <v>0</v>
      </c>
      <c r="Z41" s="59">
        <v>0</v>
      </c>
      <c r="AA41" s="65">
        <v>0</v>
      </c>
      <c r="AB41" s="56"/>
      <c r="AC41" s="118">
        <f t="shared" si="0"/>
        <v>0.9</v>
      </c>
      <c r="AD41" s="112">
        <f t="shared" si="1"/>
        <v>0</v>
      </c>
      <c r="AF41" s="116">
        <f t="shared" si="2"/>
        <v>7.7000000000000011</v>
      </c>
      <c r="AG41" s="117">
        <f t="shared" si="3"/>
        <v>2149.3000000000002</v>
      </c>
    </row>
    <row r="42" spans="1:33" x14ac:dyDescent="0.25">
      <c r="A42" s="4"/>
      <c r="C42" s="2" t="s">
        <v>3</v>
      </c>
      <c r="D42" s="60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0.1</v>
      </c>
      <c r="L42" s="57">
        <v>0.1</v>
      </c>
      <c r="M42" s="57">
        <v>0.3</v>
      </c>
      <c r="N42" s="57">
        <v>0.3</v>
      </c>
      <c r="O42" s="57">
        <v>0.3</v>
      </c>
      <c r="P42" s="57">
        <v>0.3</v>
      </c>
      <c r="Q42" s="57">
        <v>0.1</v>
      </c>
      <c r="R42" s="57">
        <v>0.1</v>
      </c>
      <c r="S42" s="57">
        <v>0.1</v>
      </c>
      <c r="T42" s="57">
        <v>0.1</v>
      </c>
      <c r="U42" s="57">
        <v>0.1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8">
        <v>0</v>
      </c>
      <c r="AB42" s="56"/>
      <c r="AC42" s="118">
        <f t="shared" si="0"/>
        <v>0.3</v>
      </c>
      <c r="AD42" s="112">
        <f t="shared" si="1"/>
        <v>0</v>
      </c>
      <c r="AF42" s="116">
        <f t="shared" si="2"/>
        <v>1.9000000000000006</v>
      </c>
      <c r="AG42" s="117" t="str">
        <f t="shared" si="3"/>
        <v>-</v>
      </c>
    </row>
    <row r="43" spans="1:33" x14ac:dyDescent="0.25">
      <c r="A43" s="5"/>
      <c r="B43" s="16"/>
      <c r="C43" s="18" t="s">
        <v>4</v>
      </c>
      <c r="D43" s="63">
        <v>0</v>
      </c>
      <c r="E43" s="64">
        <v>0</v>
      </c>
      <c r="F43" s="64">
        <v>0</v>
      </c>
      <c r="G43" s="64">
        <v>0</v>
      </c>
      <c r="H43" s="64">
        <v>0</v>
      </c>
      <c r="I43" s="64">
        <v>0</v>
      </c>
      <c r="J43" s="64">
        <v>0</v>
      </c>
      <c r="K43" s="64">
        <v>0.1</v>
      </c>
      <c r="L43" s="64">
        <v>0.1</v>
      </c>
      <c r="M43" s="64">
        <v>0.3</v>
      </c>
      <c r="N43" s="64">
        <v>0.3</v>
      </c>
      <c r="O43" s="64">
        <v>0.3</v>
      </c>
      <c r="P43" s="64">
        <v>0.3</v>
      </c>
      <c r="Q43" s="64">
        <v>0.1</v>
      </c>
      <c r="R43" s="64">
        <v>0.1</v>
      </c>
      <c r="S43" s="64">
        <v>0.1</v>
      </c>
      <c r="T43" s="64">
        <v>0.1</v>
      </c>
      <c r="U43" s="64">
        <v>0.1</v>
      </c>
      <c r="V43" s="64">
        <v>0</v>
      </c>
      <c r="W43" s="64">
        <v>0</v>
      </c>
      <c r="X43" s="64">
        <v>0</v>
      </c>
      <c r="Y43" s="64">
        <v>0</v>
      </c>
      <c r="Z43" s="64">
        <v>0</v>
      </c>
      <c r="AA43" s="61">
        <v>0</v>
      </c>
      <c r="AB43" s="56"/>
      <c r="AC43" s="118">
        <f t="shared" si="0"/>
        <v>0.3</v>
      </c>
      <c r="AD43" s="112">
        <f t="shared" si="1"/>
        <v>0</v>
      </c>
      <c r="AF43" s="116">
        <f t="shared" si="2"/>
        <v>1.9000000000000006</v>
      </c>
      <c r="AG43" s="117" t="str">
        <f t="shared" si="3"/>
        <v>-</v>
      </c>
    </row>
    <row r="44" spans="1:33" x14ac:dyDescent="0.25">
      <c r="A44" s="3" t="s">
        <v>1206</v>
      </c>
      <c r="B44" s="104" t="s">
        <v>1088</v>
      </c>
      <c r="C44" s="17" t="s">
        <v>2</v>
      </c>
      <c r="D44" s="79">
        <v>70</v>
      </c>
      <c r="E44" s="80">
        <v>70</v>
      </c>
      <c r="F44" s="80">
        <v>70</v>
      </c>
      <c r="G44" s="80">
        <v>70</v>
      </c>
      <c r="H44" s="80">
        <v>70</v>
      </c>
      <c r="I44" s="80">
        <v>70</v>
      </c>
      <c r="J44" s="80">
        <v>70</v>
      </c>
      <c r="K44" s="80">
        <v>70</v>
      </c>
      <c r="L44" s="161">
        <v>70</v>
      </c>
      <c r="M44" s="80">
        <v>70</v>
      </c>
      <c r="N44" s="80">
        <v>70</v>
      </c>
      <c r="O44" s="80">
        <v>70</v>
      </c>
      <c r="P44" s="80">
        <v>70</v>
      </c>
      <c r="Q44" s="80">
        <v>70</v>
      </c>
      <c r="R44" s="80">
        <v>70</v>
      </c>
      <c r="S44" s="80">
        <v>70</v>
      </c>
      <c r="T44" s="80">
        <v>70</v>
      </c>
      <c r="U44" s="80">
        <v>70</v>
      </c>
      <c r="V44" s="80">
        <v>70</v>
      </c>
      <c r="W44" s="80">
        <v>70</v>
      </c>
      <c r="X44" s="80">
        <v>70</v>
      </c>
      <c r="Y44" s="80">
        <v>70</v>
      </c>
      <c r="Z44" s="80">
        <v>70</v>
      </c>
      <c r="AA44" s="84">
        <v>70</v>
      </c>
      <c r="AB44" s="56"/>
      <c r="AC44" s="125">
        <f t="shared" si="0"/>
        <v>70</v>
      </c>
      <c r="AD44" s="115">
        <f t="shared" si="1"/>
        <v>70</v>
      </c>
      <c r="AF44" s="116" t="str">
        <f t="shared" si="2"/>
        <v>-</v>
      </c>
      <c r="AG44" s="117" t="str">
        <f t="shared" si="3"/>
        <v>-</v>
      </c>
    </row>
    <row r="45" spans="1:33" x14ac:dyDescent="0.25">
      <c r="C45" s="2" t="s">
        <v>3</v>
      </c>
      <c r="D45" s="89">
        <v>70</v>
      </c>
      <c r="E45" s="92">
        <v>70</v>
      </c>
      <c r="F45" s="92">
        <v>70</v>
      </c>
      <c r="G45" s="92">
        <v>70</v>
      </c>
      <c r="H45" s="92">
        <v>70</v>
      </c>
      <c r="I45" s="92">
        <v>70</v>
      </c>
      <c r="J45" s="92">
        <v>70</v>
      </c>
      <c r="K45" s="92">
        <v>70</v>
      </c>
      <c r="L45" s="162">
        <v>70</v>
      </c>
      <c r="M45" s="92">
        <v>70</v>
      </c>
      <c r="N45" s="92">
        <v>70</v>
      </c>
      <c r="O45" s="92">
        <v>70</v>
      </c>
      <c r="P45" s="92">
        <v>70</v>
      </c>
      <c r="Q45" s="92">
        <v>70</v>
      </c>
      <c r="R45" s="92">
        <v>70</v>
      </c>
      <c r="S45" s="92">
        <v>70</v>
      </c>
      <c r="T45" s="92">
        <v>70</v>
      </c>
      <c r="U45" s="92">
        <v>70</v>
      </c>
      <c r="V45" s="92">
        <v>70</v>
      </c>
      <c r="W45" s="92">
        <v>70</v>
      </c>
      <c r="X45" s="92">
        <v>70</v>
      </c>
      <c r="Y45" s="92">
        <v>70</v>
      </c>
      <c r="Z45" s="92">
        <v>70</v>
      </c>
      <c r="AA45" s="82">
        <v>70</v>
      </c>
      <c r="AB45" s="56"/>
      <c r="AC45" s="125">
        <f t="shared" si="0"/>
        <v>70</v>
      </c>
      <c r="AD45" s="115">
        <f t="shared" si="1"/>
        <v>70</v>
      </c>
      <c r="AF45" s="116" t="str">
        <f t="shared" si="2"/>
        <v>-</v>
      </c>
      <c r="AG45" s="117" t="str">
        <f t="shared" si="3"/>
        <v>-</v>
      </c>
    </row>
    <row r="46" spans="1:33" x14ac:dyDescent="0.25">
      <c r="C46" s="18" t="s">
        <v>4</v>
      </c>
      <c r="D46" s="77">
        <v>70</v>
      </c>
      <c r="E46" s="66">
        <v>70</v>
      </c>
      <c r="F46" s="66">
        <v>70</v>
      </c>
      <c r="G46" s="66">
        <v>70</v>
      </c>
      <c r="H46" s="66">
        <v>70</v>
      </c>
      <c r="I46" s="66">
        <v>70</v>
      </c>
      <c r="J46" s="66">
        <v>70</v>
      </c>
      <c r="K46" s="66">
        <v>70</v>
      </c>
      <c r="L46" s="163">
        <v>70</v>
      </c>
      <c r="M46" s="66">
        <v>70</v>
      </c>
      <c r="N46" s="66">
        <v>70</v>
      </c>
      <c r="O46" s="66">
        <v>70</v>
      </c>
      <c r="P46" s="66">
        <v>70</v>
      </c>
      <c r="Q46" s="66">
        <v>70</v>
      </c>
      <c r="R46" s="66">
        <v>70</v>
      </c>
      <c r="S46" s="66">
        <v>70</v>
      </c>
      <c r="T46" s="66">
        <v>70</v>
      </c>
      <c r="U46" s="66">
        <v>70</v>
      </c>
      <c r="V46" s="66">
        <v>70</v>
      </c>
      <c r="W46" s="66">
        <v>70</v>
      </c>
      <c r="X46" s="66">
        <v>70</v>
      </c>
      <c r="Y46" s="66">
        <v>70</v>
      </c>
      <c r="Z46" s="66">
        <v>70</v>
      </c>
      <c r="AA46" s="85">
        <v>70</v>
      </c>
      <c r="AB46" s="56"/>
      <c r="AC46" s="125">
        <f t="shared" si="0"/>
        <v>70</v>
      </c>
      <c r="AD46" s="115">
        <f t="shared" si="1"/>
        <v>70</v>
      </c>
      <c r="AF46" s="116" t="str">
        <f t="shared" si="2"/>
        <v>-</v>
      </c>
      <c r="AG46" s="117" t="str">
        <f t="shared" si="3"/>
        <v>-</v>
      </c>
    </row>
    <row r="47" spans="1:33" x14ac:dyDescent="0.25">
      <c r="A47" s="3" t="s">
        <v>1207</v>
      </c>
      <c r="B47" s="104" t="s">
        <v>1088</v>
      </c>
      <c r="C47" s="17" t="s">
        <v>2</v>
      </c>
      <c r="D47" s="89">
        <v>75</v>
      </c>
      <c r="E47" s="92">
        <v>75</v>
      </c>
      <c r="F47" s="92">
        <v>75</v>
      </c>
      <c r="G47" s="92">
        <v>75</v>
      </c>
      <c r="H47" s="92">
        <v>75</v>
      </c>
      <c r="I47" s="92">
        <v>75</v>
      </c>
      <c r="J47" s="92">
        <v>75</v>
      </c>
      <c r="K47" s="92">
        <v>75</v>
      </c>
      <c r="L47" s="162">
        <v>75</v>
      </c>
      <c r="M47" s="92">
        <v>75</v>
      </c>
      <c r="N47" s="92">
        <v>75</v>
      </c>
      <c r="O47" s="92">
        <v>75</v>
      </c>
      <c r="P47" s="92">
        <v>75</v>
      </c>
      <c r="Q47" s="92">
        <v>75</v>
      </c>
      <c r="R47" s="92">
        <v>75</v>
      </c>
      <c r="S47" s="92">
        <v>75</v>
      </c>
      <c r="T47" s="92">
        <v>75</v>
      </c>
      <c r="U47" s="92">
        <v>75</v>
      </c>
      <c r="V47" s="92">
        <v>75</v>
      </c>
      <c r="W47" s="92">
        <v>75</v>
      </c>
      <c r="X47" s="92">
        <v>75</v>
      </c>
      <c r="Y47" s="92">
        <v>75</v>
      </c>
      <c r="Z47" s="92">
        <v>75</v>
      </c>
      <c r="AA47" s="82">
        <v>75</v>
      </c>
      <c r="AB47" s="56"/>
      <c r="AC47" s="125">
        <f t="shared" ref="AC47:AC55" si="8">MAX(D47:AA47)</f>
        <v>75</v>
      </c>
      <c r="AD47" s="115">
        <f t="shared" ref="AD47:AD55" si="9">MIN(D47:AA47)</f>
        <v>75</v>
      </c>
      <c r="AF47" s="116" t="str">
        <f t="shared" ref="AF47:AF55" si="10">IF(OR(B45="Fraction",B45="OnOff",B46="Fraction",B46="OnOff",B47="Fraction",B47="OnOff"),SUM(D47:AA47)/1,"-")</f>
        <v>-</v>
      </c>
      <c r="AG47" s="117" t="str">
        <f t="shared" ref="AG47:AG55" si="11">IF(B47="Fraction",(AF47*$AG$1)+(AF48*$AG$2)+(SUM($AG$3:$AG$4)*AF49),"-")</f>
        <v>-</v>
      </c>
    </row>
    <row r="48" spans="1:33" x14ac:dyDescent="0.25">
      <c r="C48" s="2" t="s">
        <v>3</v>
      </c>
      <c r="D48" s="89">
        <v>75</v>
      </c>
      <c r="E48" s="92">
        <v>75</v>
      </c>
      <c r="F48" s="92">
        <v>75</v>
      </c>
      <c r="G48" s="92">
        <v>75</v>
      </c>
      <c r="H48" s="92">
        <v>75</v>
      </c>
      <c r="I48" s="92">
        <v>75</v>
      </c>
      <c r="J48" s="92">
        <v>75</v>
      </c>
      <c r="K48" s="92">
        <v>75</v>
      </c>
      <c r="L48" s="162">
        <v>75</v>
      </c>
      <c r="M48" s="92">
        <v>75</v>
      </c>
      <c r="N48" s="92">
        <v>75</v>
      </c>
      <c r="O48" s="92">
        <v>75</v>
      </c>
      <c r="P48" s="92">
        <v>75</v>
      </c>
      <c r="Q48" s="92">
        <v>75</v>
      </c>
      <c r="R48" s="92">
        <v>75</v>
      </c>
      <c r="S48" s="92">
        <v>75</v>
      </c>
      <c r="T48" s="92">
        <v>75</v>
      </c>
      <c r="U48" s="92">
        <v>75</v>
      </c>
      <c r="V48" s="92">
        <v>75</v>
      </c>
      <c r="W48" s="92">
        <v>75</v>
      </c>
      <c r="X48" s="92">
        <v>75</v>
      </c>
      <c r="Y48" s="92">
        <v>75</v>
      </c>
      <c r="Z48" s="92">
        <v>75</v>
      </c>
      <c r="AA48" s="82">
        <v>75</v>
      </c>
      <c r="AB48" s="56"/>
      <c r="AC48" s="125">
        <f t="shared" si="8"/>
        <v>75</v>
      </c>
      <c r="AD48" s="115">
        <f t="shared" si="9"/>
        <v>75</v>
      </c>
      <c r="AF48" s="116" t="str">
        <f t="shared" si="10"/>
        <v>-</v>
      </c>
      <c r="AG48" s="117" t="str">
        <f t="shared" si="11"/>
        <v>-</v>
      </c>
    </row>
    <row r="49" spans="1:33" x14ac:dyDescent="0.25">
      <c r="A49" s="16"/>
      <c r="B49" s="16"/>
      <c r="C49" s="18" t="s">
        <v>4</v>
      </c>
      <c r="D49" s="89">
        <v>75</v>
      </c>
      <c r="E49" s="92">
        <v>75</v>
      </c>
      <c r="F49" s="92">
        <v>75</v>
      </c>
      <c r="G49" s="92">
        <v>75</v>
      </c>
      <c r="H49" s="92">
        <v>75</v>
      </c>
      <c r="I49" s="92">
        <v>75</v>
      </c>
      <c r="J49" s="92">
        <v>75</v>
      </c>
      <c r="K49" s="92">
        <v>75</v>
      </c>
      <c r="L49" s="162">
        <v>75</v>
      </c>
      <c r="M49" s="92">
        <v>75</v>
      </c>
      <c r="N49" s="92">
        <v>75</v>
      </c>
      <c r="O49" s="92">
        <v>75</v>
      </c>
      <c r="P49" s="92">
        <v>75</v>
      </c>
      <c r="Q49" s="92">
        <v>75</v>
      </c>
      <c r="R49" s="92">
        <v>75</v>
      </c>
      <c r="S49" s="92">
        <v>75</v>
      </c>
      <c r="T49" s="92">
        <v>75</v>
      </c>
      <c r="U49" s="92">
        <v>75</v>
      </c>
      <c r="V49" s="92">
        <v>75</v>
      </c>
      <c r="W49" s="92">
        <v>75</v>
      </c>
      <c r="X49" s="92">
        <v>75</v>
      </c>
      <c r="Y49" s="92">
        <v>75</v>
      </c>
      <c r="Z49" s="92">
        <v>75</v>
      </c>
      <c r="AA49" s="82">
        <v>75</v>
      </c>
      <c r="AB49" s="56"/>
      <c r="AC49" s="125">
        <f t="shared" si="8"/>
        <v>75</v>
      </c>
      <c r="AD49" s="115">
        <f t="shared" si="9"/>
        <v>75</v>
      </c>
      <c r="AF49" s="116" t="str">
        <f t="shared" si="10"/>
        <v>-</v>
      </c>
      <c r="AG49" s="117" t="str">
        <f t="shared" si="11"/>
        <v>-</v>
      </c>
    </row>
    <row r="50" spans="1:33" x14ac:dyDescent="0.25">
      <c r="A50" s="3" t="s">
        <v>1087</v>
      </c>
      <c r="B50" s="104" t="s">
        <v>1079</v>
      </c>
      <c r="C50" s="17" t="s">
        <v>2</v>
      </c>
      <c r="D50" s="62">
        <v>0.25</v>
      </c>
      <c r="E50" s="59">
        <v>0.25</v>
      </c>
      <c r="F50" s="59">
        <v>0.25</v>
      </c>
      <c r="G50" s="59">
        <v>0.25</v>
      </c>
      <c r="H50" s="59">
        <v>0.25</v>
      </c>
      <c r="I50" s="59">
        <v>0.25</v>
      </c>
      <c r="J50" s="59">
        <v>0.25</v>
      </c>
      <c r="K50" s="59">
        <v>0.25</v>
      </c>
      <c r="L50" s="59">
        <v>0.25</v>
      </c>
      <c r="M50" s="59">
        <v>0.25</v>
      </c>
      <c r="N50" s="59">
        <v>0.25</v>
      </c>
      <c r="O50" s="59">
        <v>0.25</v>
      </c>
      <c r="P50" s="59">
        <v>0.25</v>
      </c>
      <c r="Q50" s="59">
        <v>0.25</v>
      </c>
      <c r="R50" s="59">
        <v>0.25</v>
      </c>
      <c r="S50" s="59">
        <v>0.25</v>
      </c>
      <c r="T50" s="59">
        <v>0.25</v>
      </c>
      <c r="U50" s="59">
        <v>0.25</v>
      </c>
      <c r="V50" s="59">
        <v>0.25</v>
      </c>
      <c r="W50" s="59">
        <v>0.25</v>
      </c>
      <c r="X50" s="59">
        <v>0.25</v>
      </c>
      <c r="Y50" s="59">
        <v>0.25</v>
      </c>
      <c r="Z50" s="59">
        <v>0.25</v>
      </c>
      <c r="AA50" s="65">
        <v>0.25</v>
      </c>
      <c r="AB50" s="56"/>
      <c r="AC50" s="118">
        <f t="shared" si="8"/>
        <v>0.25</v>
      </c>
      <c r="AD50" s="112">
        <f t="shared" si="9"/>
        <v>0.25</v>
      </c>
      <c r="AF50" s="116">
        <f t="shared" si="10"/>
        <v>6</v>
      </c>
      <c r="AG50" s="117">
        <f t="shared" si="11"/>
        <v>2190</v>
      </c>
    </row>
    <row r="51" spans="1:33" x14ac:dyDescent="0.25">
      <c r="A51" s="4"/>
      <c r="C51" s="2" t="s">
        <v>3</v>
      </c>
      <c r="D51" s="60">
        <v>0.25</v>
      </c>
      <c r="E51" s="57">
        <v>0.25</v>
      </c>
      <c r="F51" s="57">
        <v>0.25</v>
      </c>
      <c r="G51" s="57">
        <v>0.25</v>
      </c>
      <c r="H51" s="57">
        <v>0.25</v>
      </c>
      <c r="I51" s="57">
        <v>0.25</v>
      </c>
      <c r="J51" s="57">
        <v>0.25</v>
      </c>
      <c r="K51" s="57">
        <v>0.25</v>
      </c>
      <c r="L51" s="57">
        <v>0.25</v>
      </c>
      <c r="M51" s="57">
        <v>0.25</v>
      </c>
      <c r="N51" s="57">
        <v>0.25</v>
      </c>
      <c r="O51" s="57">
        <v>0.25</v>
      </c>
      <c r="P51" s="57">
        <v>0.25</v>
      </c>
      <c r="Q51" s="57">
        <v>0.25</v>
      </c>
      <c r="R51" s="57">
        <v>0.25</v>
      </c>
      <c r="S51" s="57">
        <v>0.25</v>
      </c>
      <c r="T51" s="57">
        <v>0.25</v>
      </c>
      <c r="U51" s="57">
        <v>0.25</v>
      </c>
      <c r="V51" s="57">
        <v>0.25</v>
      </c>
      <c r="W51" s="57">
        <v>0.25</v>
      </c>
      <c r="X51" s="57">
        <v>0.25</v>
      </c>
      <c r="Y51" s="57">
        <v>0.25</v>
      </c>
      <c r="Z51" s="57">
        <v>0.25</v>
      </c>
      <c r="AA51" s="58">
        <v>0.25</v>
      </c>
      <c r="AB51" s="56"/>
      <c r="AC51" s="118">
        <f t="shared" si="8"/>
        <v>0.25</v>
      </c>
      <c r="AD51" s="112">
        <f t="shared" si="9"/>
        <v>0.25</v>
      </c>
      <c r="AF51" s="116">
        <f t="shared" si="10"/>
        <v>6</v>
      </c>
      <c r="AG51" s="117" t="str">
        <f t="shared" si="11"/>
        <v>-</v>
      </c>
    </row>
    <row r="52" spans="1:33" x14ac:dyDescent="0.25">
      <c r="A52" s="5"/>
      <c r="B52" s="16"/>
      <c r="C52" s="18" t="s">
        <v>4</v>
      </c>
      <c r="D52" s="63">
        <v>0.25</v>
      </c>
      <c r="E52" s="64">
        <v>0.25</v>
      </c>
      <c r="F52" s="64">
        <v>0.25</v>
      </c>
      <c r="G52" s="64">
        <v>0.25</v>
      </c>
      <c r="H52" s="64">
        <v>0.25</v>
      </c>
      <c r="I52" s="64">
        <v>0.25</v>
      </c>
      <c r="J52" s="64">
        <v>0.25</v>
      </c>
      <c r="K52" s="64">
        <v>0.25</v>
      </c>
      <c r="L52" s="64">
        <v>0.25</v>
      </c>
      <c r="M52" s="64">
        <v>0.25</v>
      </c>
      <c r="N52" s="64">
        <v>0.25</v>
      </c>
      <c r="O52" s="64">
        <v>0.25</v>
      </c>
      <c r="P52" s="64">
        <v>0.25</v>
      </c>
      <c r="Q52" s="64">
        <v>0.25</v>
      </c>
      <c r="R52" s="64">
        <v>0.25</v>
      </c>
      <c r="S52" s="64">
        <v>0.25</v>
      </c>
      <c r="T52" s="64">
        <v>0.25</v>
      </c>
      <c r="U52" s="64">
        <v>0.25</v>
      </c>
      <c r="V52" s="64">
        <v>0.25</v>
      </c>
      <c r="W52" s="64">
        <v>0.25</v>
      </c>
      <c r="X52" s="64">
        <v>0.25</v>
      </c>
      <c r="Y52" s="64">
        <v>0.25</v>
      </c>
      <c r="Z52" s="64">
        <v>0.25</v>
      </c>
      <c r="AA52" s="61">
        <v>0.25</v>
      </c>
      <c r="AB52" s="56"/>
      <c r="AC52" s="118">
        <f t="shared" si="8"/>
        <v>0.25</v>
      </c>
      <c r="AD52" s="112">
        <f t="shared" si="9"/>
        <v>0.25</v>
      </c>
      <c r="AF52" s="116">
        <f t="shared" si="10"/>
        <v>6</v>
      </c>
      <c r="AG52" s="117" t="str">
        <f t="shared" si="11"/>
        <v>-</v>
      </c>
    </row>
    <row r="53" spans="1:33" x14ac:dyDescent="0.25">
      <c r="A53" s="3" t="s">
        <v>1208</v>
      </c>
      <c r="B53" s="104" t="s">
        <v>1088</v>
      </c>
      <c r="C53" s="17" t="s">
        <v>2</v>
      </c>
      <c r="D53" s="89">
        <v>135</v>
      </c>
      <c r="E53" s="92">
        <v>135</v>
      </c>
      <c r="F53" s="92">
        <v>135</v>
      </c>
      <c r="G53" s="92">
        <v>135</v>
      </c>
      <c r="H53" s="92">
        <v>135</v>
      </c>
      <c r="I53" s="92">
        <v>135</v>
      </c>
      <c r="J53" s="92">
        <v>135</v>
      </c>
      <c r="K53" s="92">
        <v>135</v>
      </c>
      <c r="L53" s="162">
        <v>135</v>
      </c>
      <c r="M53" s="92">
        <v>135</v>
      </c>
      <c r="N53" s="92">
        <v>135</v>
      </c>
      <c r="O53" s="92">
        <v>135</v>
      </c>
      <c r="P53" s="92">
        <v>135</v>
      </c>
      <c r="Q53" s="92">
        <v>135</v>
      </c>
      <c r="R53" s="92">
        <v>135</v>
      </c>
      <c r="S53" s="92">
        <v>135</v>
      </c>
      <c r="T53" s="92">
        <v>135</v>
      </c>
      <c r="U53" s="92">
        <v>135</v>
      </c>
      <c r="V53" s="92">
        <v>135</v>
      </c>
      <c r="W53" s="92">
        <v>135</v>
      </c>
      <c r="X53" s="92">
        <v>135</v>
      </c>
      <c r="Y53" s="92">
        <v>135</v>
      </c>
      <c r="Z53" s="92">
        <v>135</v>
      </c>
      <c r="AA53" s="82">
        <v>135</v>
      </c>
      <c r="AB53" s="56"/>
      <c r="AC53" s="125">
        <f t="shared" si="8"/>
        <v>135</v>
      </c>
      <c r="AD53" s="115">
        <f t="shared" si="9"/>
        <v>135</v>
      </c>
      <c r="AF53" s="116" t="str">
        <f t="shared" si="10"/>
        <v>-</v>
      </c>
      <c r="AG53" s="117" t="str">
        <f t="shared" si="11"/>
        <v>-</v>
      </c>
    </row>
    <row r="54" spans="1:33" x14ac:dyDescent="0.25">
      <c r="C54" s="2" t="s">
        <v>3</v>
      </c>
      <c r="D54" s="89">
        <v>135</v>
      </c>
      <c r="E54" s="92">
        <v>135</v>
      </c>
      <c r="F54" s="92">
        <v>135</v>
      </c>
      <c r="G54" s="92">
        <v>135</v>
      </c>
      <c r="H54" s="92">
        <v>135</v>
      </c>
      <c r="I54" s="92">
        <v>135</v>
      </c>
      <c r="J54" s="92">
        <v>135</v>
      </c>
      <c r="K54" s="92">
        <v>135</v>
      </c>
      <c r="L54" s="162">
        <v>135</v>
      </c>
      <c r="M54" s="92">
        <v>135</v>
      </c>
      <c r="N54" s="92">
        <v>135</v>
      </c>
      <c r="O54" s="92">
        <v>135</v>
      </c>
      <c r="P54" s="92">
        <v>135</v>
      </c>
      <c r="Q54" s="92">
        <v>135</v>
      </c>
      <c r="R54" s="92">
        <v>135</v>
      </c>
      <c r="S54" s="92">
        <v>135</v>
      </c>
      <c r="T54" s="92">
        <v>135</v>
      </c>
      <c r="U54" s="92">
        <v>135</v>
      </c>
      <c r="V54" s="92">
        <v>135</v>
      </c>
      <c r="W54" s="92">
        <v>135</v>
      </c>
      <c r="X54" s="92">
        <v>135</v>
      </c>
      <c r="Y54" s="92">
        <v>135</v>
      </c>
      <c r="Z54" s="92">
        <v>135</v>
      </c>
      <c r="AA54" s="82">
        <v>135</v>
      </c>
      <c r="AB54" s="56"/>
      <c r="AC54" s="125">
        <f t="shared" si="8"/>
        <v>135</v>
      </c>
      <c r="AD54" s="115">
        <f t="shared" si="9"/>
        <v>135</v>
      </c>
      <c r="AF54" s="116" t="str">
        <f t="shared" si="10"/>
        <v>-</v>
      </c>
      <c r="AG54" s="117" t="str">
        <f t="shared" si="11"/>
        <v>-</v>
      </c>
    </row>
    <row r="55" spans="1:33" x14ac:dyDescent="0.25">
      <c r="A55" s="16"/>
      <c r="B55" s="16"/>
      <c r="C55" s="18" t="s">
        <v>4</v>
      </c>
      <c r="D55" s="77">
        <v>135</v>
      </c>
      <c r="E55" s="66">
        <v>135</v>
      </c>
      <c r="F55" s="66">
        <v>135</v>
      </c>
      <c r="G55" s="66">
        <v>135</v>
      </c>
      <c r="H55" s="66">
        <v>135</v>
      </c>
      <c r="I55" s="66">
        <v>135</v>
      </c>
      <c r="J55" s="66">
        <v>135</v>
      </c>
      <c r="K55" s="66">
        <v>135</v>
      </c>
      <c r="L55" s="163">
        <v>135</v>
      </c>
      <c r="M55" s="66">
        <v>135</v>
      </c>
      <c r="N55" s="66">
        <v>135</v>
      </c>
      <c r="O55" s="66">
        <v>135</v>
      </c>
      <c r="P55" s="66">
        <v>135</v>
      </c>
      <c r="Q55" s="66">
        <v>135</v>
      </c>
      <c r="R55" s="66">
        <v>135</v>
      </c>
      <c r="S55" s="66">
        <v>135</v>
      </c>
      <c r="T55" s="66">
        <v>135</v>
      </c>
      <c r="U55" s="66">
        <v>135</v>
      </c>
      <c r="V55" s="66">
        <v>135</v>
      </c>
      <c r="W55" s="66">
        <v>135</v>
      </c>
      <c r="X55" s="66">
        <v>135</v>
      </c>
      <c r="Y55" s="66">
        <v>135</v>
      </c>
      <c r="Z55" s="66">
        <v>135</v>
      </c>
      <c r="AA55" s="85">
        <v>135</v>
      </c>
      <c r="AB55" s="56"/>
      <c r="AC55" s="126">
        <f t="shared" si="8"/>
        <v>135</v>
      </c>
      <c r="AD55" s="122">
        <f t="shared" si="9"/>
        <v>135</v>
      </c>
      <c r="AE55" s="16"/>
      <c r="AF55" s="121" t="str">
        <f t="shared" si="10"/>
        <v>-</v>
      </c>
      <c r="AG55" s="120" t="str">
        <f t="shared" si="11"/>
        <v>-</v>
      </c>
    </row>
  </sheetData>
  <pageMargins left="0.25" right="0.25" top="0.75" bottom="0.75" header="0.3" footer="0.3"/>
  <pageSetup scale="6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G43"/>
  <sheetViews>
    <sheetView zoomScale="70" zoomScaleNormal="70" workbookViewId="0">
      <selection activeCell="F52" sqref="F52"/>
    </sheetView>
  </sheetViews>
  <sheetFormatPr defaultRowHeight="15" x14ac:dyDescent="0.25"/>
  <cols>
    <col min="1" max="1" width="22" customWidth="1"/>
    <col min="2" max="2" width="12.7109375" customWidth="1"/>
    <col min="4" max="27" width="5.7109375" customWidth="1"/>
  </cols>
  <sheetData>
    <row r="1" spans="1:33" x14ac:dyDescent="0.25">
      <c r="A1" t="s">
        <v>10</v>
      </c>
      <c r="AC1" s="3"/>
      <c r="AD1" s="104" t="s">
        <v>1098</v>
      </c>
      <c r="AE1" s="104">
        <v>2013</v>
      </c>
      <c r="AF1" s="104" t="s">
        <v>2</v>
      </c>
      <c r="AG1" s="138">
        <f>NETWORKDAYS(DATE(AE1,1,1),DATE(AE1,12,31))-10</f>
        <v>251</v>
      </c>
    </row>
    <row r="2" spans="1:33" x14ac:dyDescent="0.25">
      <c r="A2" t="s">
        <v>29</v>
      </c>
      <c r="C2" t="s">
        <v>34</v>
      </c>
      <c r="AC2" s="4"/>
      <c r="AF2" t="s">
        <v>3</v>
      </c>
      <c r="AG2" s="139">
        <f>FLOOR((365-AG1-AG4)/2,1)</f>
        <v>52</v>
      </c>
    </row>
    <row r="3" spans="1:33" x14ac:dyDescent="0.25"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 t="s">
        <v>7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C3" s="4"/>
      <c r="AF3" t="s">
        <v>4</v>
      </c>
      <c r="AG3" s="139">
        <f>365-AG1-AG2-AG4</f>
        <v>52</v>
      </c>
    </row>
    <row r="4" spans="1:33" x14ac:dyDescent="0.25">
      <c r="A4" s="7" t="s">
        <v>5</v>
      </c>
      <c r="B4" s="8"/>
      <c r="C4" s="9" t="s">
        <v>6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C4" s="119" t="s">
        <v>1095</v>
      </c>
      <c r="AD4" s="123" t="s">
        <v>1096</v>
      </c>
      <c r="AE4" s="123" t="s">
        <v>1097</v>
      </c>
      <c r="AF4" s="16" t="s">
        <v>51</v>
      </c>
      <c r="AG4" s="140">
        <v>10</v>
      </c>
    </row>
    <row r="5" spans="1:33" x14ac:dyDescent="0.25">
      <c r="A5" s="4" t="s">
        <v>1082</v>
      </c>
      <c r="B5" t="s">
        <v>1079</v>
      </c>
      <c r="C5" s="2" t="s">
        <v>2</v>
      </c>
      <c r="D5" s="62">
        <v>0</v>
      </c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0.1</v>
      </c>
      <c r="K5" s="59">
        <v>0.2</v>
      </c>
      <c r="L5" s="59">
        <v>0.95</v>
      </c>
      <c r="M5" s="59">
        <v>0.95</v>
      </c>
      <c r="N5" s="59">
        <v>0.95</v>
      </c>
      <c r="O5" s="59">
        <v>0.95</v>
      </c>
      <c r="P5" s="59">
        <v>0.5</v>
      </c>
      <c r="Q5" s="59">
        <v>0.95</v>
      </c>
      <c r="R5" s="59">
        <v>0.95</v>
      </c>
      <c r="S5" s="59">
        <v>0.95</v>
      </c>
      <c r="T5" s="59">
        <v>0.95</v>
      </c>
      <c r="U5" s="59">
        <v>0.3</v>
      </c>
      <c r="V5" s="59">
        <v>0.1</v>
      </c>
      <c r="W5" s="59">
        <v>0.1</v>
      </c>
      <c r="X5" s="59">
        <v>0.1</v>
      </c>
      <c r="Y5" s="59">
        <v>0.1</v>
      </c>
      <c r="Z5" s="59">
        <v>0.05</v>
      </c>
      <c r="AA5" s="65">
        <v>0.05</v>
      </c>
      <c r="AC5" s="118">
        <f>MAX(D5:AA5)</f>
        <v>0.95</v>
      </c>
      <c r="AD5" s="112">
        <f>MIN(D5:AA5)</f>
        <v>0</v>
      </c>
      <c r="AF5" s="116">
        <f>IF(OR(B3="Fraction",B3="OnOff",B4="Fraction",B4="OnOff",B5="Fraction",B5="OnOff"),SUM(D5:AA5)/1,"-")</f>
        <v>9.2000000000000011</v>
      </c>
      <c r="AG5" s="117">
        <f>IF(B5="Fraction",(AF5*$AG$1)+(AF6*$AG$2)+(SUM($AG$3:$AG$4)*AF7),"-")</f>
        <v>2450.4</v>
      </c>
    </row>
    <row r="6" spans="1:33" x14ac:dyDescent="0.25">
      <c r="A6" s="4"/>
      <c r="C6" s="2" t="s">
        <v>3</v>
      </c>
      <c r="D6" s="60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0.1</v>
      </c>
      <c r="K6" s="57">
        <v>0.1</v>
      </c>
      <c r="L6" s="57">
        <v>0.3</v>
      </c>
      <c r="M6" s="57">
        <v>0.3</v>
      </c>
      <c r="N6" s="57">
        <v>0.3</v>
      </c>
      <c r="O6" s="57">
        <v>0.3</v>
      </c>
      <c r="P6" s="57">
        <v>0.1</v>
      </c>
      <c r="Q6" s="57">
        <v>0.1</v>
      </c>
      <c r="R6" s="57">
        <v>0.1</v>
      </c>
      <c r="S6" s="57">
        <v>0.1</v>
      </c>
      <c r="T6" s="57">
        <v>0.1</v>
      </c>
      <c r="U6" s="57">
        <v>0.05</v>
      </c>
      <c r="V6" s="57">
        <v>0.05</v>
      </c>
      <c r="W6" s="57">
        <v>0</v>
      </c>
      <c r="X6" s="57">
        <v>0</v>
      </c>
      <c r="Y6" s="57">
        <v>0</v>
      </c>
      <c r="Z6" s="57">
        <v>0</v>
      </c>
      <c r="AA6" s="58">
        <v>0</v>
      </c>
      <c r="AC6" s="118">
        <f t="shared" ref="AC6:AC40" si="0">MAX(D6:AA6)</f>
        <v>0.3</v>
      </c>
      <c r="AD6" s="112">
        <f t="shared" ref="AD6:AD40" si="1">MIN(D6:AA6)</f>
        <v>0</v>
      </c>
      <c r="AF6" s="116">
        <f t="shared" ref="AF6:AF40" si="2">IF(OR(B4="Fraction",B4="OnOff",B5="Fraction",B5="OnOff",B6="Fraction",B6="OnOff"),SUM(D6:AA6)/1,"-")</f>
        <v>2.0000000000000004</v>
      </c>
      <c r="AG6" s="117" t="str">
        <f t="shared" ref="AG6:AG40" si="3">IF(B6="Fraction",(AF6*$AG$1)+(AF7*$AG$2)+(SUM($AG$3:$AG$4)*AF8),"-")</f>
        <v>-</v>
      </c>
    </row>
    <row r="7" spans="1:33" x14ac:dyDescent="0.25">
      <c r="A7" s="4"/>
      <c r="C7" s="2" t="s">
        <v>4</v>
      </c>
      <c r="D7" s="63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0.05</v>
      </c>
      <c r="K7" s="64">
        <v>0.05</v>
      </c>
      <c r="L7" s="64">
        <v>0.05</v>
      </c>
      <c r="M7" s="64">
        <v>0.05</v>
      </c>
      <c r="N7" s="64">
        <v>0.05</v>
      </c>
      <c r="O7" s="64">
        <v>0.05</v>
      </c>
      <c r="P7" s="64">
        <v>0.05</v>
      </c>
      <c r="Q7" s="64">
        <v>0.05</v>
      </c>
      <c r="R7" s="64">
        <v>0.05</v>
      </c>
      <c r="S7" s="64">
        <v>0.05</v>
      </c>
      <c r="T7" s="64">
        <v>0.05</v>
      </c>
      <c r="U7" s="64">
        <v>0.05</v>
      </c>
      <c r="V7" s="64">
        <v>0</v>
      </c>
      <c r="W7" s="64">
        <v>0</v>
      </c>
      <c r="X7" s="64">
        <v>0</v>
      </c>
      <c r="Y7" s="64">
        <v>0</v>
      </c>
      <c r="Z7" s="64">
        <v>0</v>
      </c>
      <c r="AA7" s="61">
        <v>0</v>
      </c>
      <c r="AC7" s="118">
        <f t="shared" si="0"/>
        <v>0.05</v>
      </c>
      <c r="AD7" s="112">
        <f t="shared" si="1"/>
        <v>0</v>
      </c>
      <c r="AF7" s="116">
        <f t="shared" si="2"/>
        <v>0.6</v>
      </c>
      <c r="AG7" s="117" t="str">
        <f t="shared" si="3"/>
        <v>-</v>
      </c>
    </row>
    <row r="8" spans="1:33" x14ac:dyDescent="0.25">
      <c r="A8" s="3" t="s">
        <v>1083</v>
      </c>
      <c r="B8" s="104" t="s">
        <v>1079</v>
      </c>
      <c r="C8" s="17" t="s">
        <v>2</v>
      </c>
      <c r="D8" s="62">
        <v>0.05</v>
      </c>
      <c r="E8" s="59">
        <v>0.05</v>
      </c>
      <c r="F8" s="59">
        <v>0.05</v>
      </c>
      <c r="G8" s="59">
        <v>0.05</v>
      </c>
      <c r="H8" s="59">
        <v>0.05</v>
      </c>
      <c r="I8" s="59">
        <v>0.1</v>
      </c>
      <c r="J8" s="59">
        <v>0.1</v>
      </c>
      <c r="K8" s="59">
        <v>0.3</v>
      </c>
      <c r="L8" s="59">
        <v>0.85</v>
      </c>
      <c r="M8" s="59">
        <v>0.85</v>
      </c>
      <c r="N8" s="59">
        <v>0.85</v>
      </c>
      <c r="O8" s="59">
        <v>0.85</v>
      </c>
      <c r="P8" s="59">
        <v>0.85</v>
      </c>
      <c r="Q8" s="59">
        <v>0.85</v>
      </c>
      <c r="R8" s="59">
        <v>0.85</v>
      </c>
      <c r="S8" s="59">
        <v>0.85</v>
      </c>
      <c r="T8" s="59">
        <v>0.85</v>
      </c>
      <c r="U8" s="59">
        <v>0.5</v>
      </c>
      <c r="V8" s="59">
        <v>0.3</v>
      </c>
      <c r="W8" s="59">
        <v>0.3</v>
      </c>
      <c r="X8" s="59">
        <v>0.2</v>
      </c>
      <c r="Y8" s="59">
        <v>0.2</v>
      </c>
      <c r="Z8" s="59">
        <v>0.1</v>
      </c>
      <c r="AA8" s="65">
        <v>0.05</v>
      </c>
      <c r="AC8" s="118">
        <f t="shared" si="0"/>
        <v>0.85</v>
      </c>
      <c r="AD8" s="112">
        <f t="shared" si="1"/>
        <v>0.05</v>
      </c>
      <c r="AF8" s="116">
        <f t="shared" si="2"/>
        <v>10.049999999999999</v>
      </c>
      <c r="AG8" s="117">
        <f t="shared" si="3"/>
        <v>2742.5499999999997</v>
      </c>
    </row>
    <row r="9" spans="1:33" x14ac:dyDescent="0.25">
      <c r="A9" s="4"/>
      <c r="C9" s="2" t="s">
        <v>3</v>
      </c>
      <c r="D9" s="60">
        <v>0.05</v>
      </c>
      <c r="E9" s="57">
        <v>0.05</v>
      </c>
      <c r="F9" s="57">
        <v>0.05</v>
      </c>
      <c r="G9" s="57">
        <v>0.05</v>
      </c>
      <c r="H9" s="57">
        <v>0.05</v>
      </c>
      <c r="I9" s="57">
        <v>0.05</v>
      </c>
      <c r="J9" s="57">
        <v>0.1</v>
      </c>
      <c r="K9" s="57">
        <v>0.1</v>
      </c>
      <c r="L9" s="57">
        <v>0.3</v>
      </c>
      <c r="M9" s="57">
        <v>0.3</v>
      </c>
      <c r="N9" s="57">
        <v>0.3</v>
      </c>
      <c r="O9" s="57">
        <v>0.3</v>
      </c>
      <c r="P9" s="57">
        <v>0.15</v>
      </c>
      <c r="Q9" s="57">
        <v>0.15</v>
      </c>
      <c r="R9" s="57">
        <v>0.15</v>
      </c>
      <c r="S9" s="57">
        <v>0.15</v>
      </c>
      <c r="T9" s="57">
        <v>0.15</v>
      </c>
      <c r="U9" s="57">
        <v>0.05</v>
      </c>
      <c r="V9" s="57">
        <v>0.05</v>
      </c>
      <c r="W9" s="57">
        <v>0.05</v>
      </c>
      <c r="X9" s="57">
        <v>0.05</v>
      </c>
      <c r="Y9" s="57">
        <v>0.05</v>
      </c>
      <c r="Z9" s="57">
        <v>0.05</v>
      </c>
      <c r="AA9" s="58">
        <v>0.05</v>
      </c>
      <c r="AC9" s="118">
        <f t="shared" si="0"/>
        <v>0.3</v>
      </c>
      <c r="AD9" s="112">
        <f t="shared" si="1"/>
        <v>0.05</v>
      </c>
      <c r="AF9" s="116">
        <f t="shared" si="2"/>
        <v>2.7999999999999985</v>
      </c>
      <c r="AG9" s="117" t="str">
        <f t="shared" si="3"/>
        <v>-</v>
      </c>
    </row>
    <row r="10" spans="1:33" x14ac:dyDescent="0.25">
      <c r="A10" s="5"/>
      <c r="B10" s="16"/>
      <c r="C10" s="18" t="s">
        <v>4</v>
      </c>
      <c r="D10" s="63">
        <v>0.05</v>
      </c>
      <c r="E10" s="64">
        <v>0.05</v>
      </c>
      <c r="F10" s="64">
        <v>0.05</v>
      </c>
      <c r="G10" s="64">
        <v>0.05</v>
      </c>
      <c r="H10" s="64">
        <v>0.05</v>
      </c>
      <c r="I10" s="64">
        <v>0.05</v>
      </c>
      <c r="J10" s="64">
        <v>0.05</v>
      </c>
      <c r="K10" s="64">
        <v>0.05</v>
      </c>
      <c r="L10" s="64">
        <v>0.05</v>
      </c>
      <c r="M10" s="64">
        <v>0.05</v>
      </c>
      <c r="N10" s="64">
        <v>0.05</v>
      </c>
      <c r="O10" s="64">
        <v>0.05</v>
      </c>
      <c r="P10" s="64">
        <v>0.05</v>
      </c>
      <c r="Q10" s="64">
        <v>0.05</v>
      </c>
      <c r="R10" s="64">
        <v>0.05</v>
      </c>
      <c r="S10" s="64">
        <v>0.05</v>
      </c>
      <c r="T10" s="64">
        <v>0.05</v>
      </c>
      <c r="U10" s="64">
        <v>0.05</v>
      </c>
      <c r="V10" s="64">
        <v>0.05</v>
      </c>
      <c r="W10" s="64">
        <v>0.05</v>
      </c>
      <c r="X10" s="64">
        <v>0.05</v>
      </c>
      <c r="Y10" s="64">
        <v>0.05</v>
      </c>
      <c r="Z10" s="64">
        <v>0.05</v>
      </c>
      <c r="AA10" s="61">
        <v>0.05</v>
      </c>
      <c r="AC10" s="118">
        <f t="shared" si="0"/>
        <v>0.05</v>
      </c>
      <c r="AD10" s="112">
        <f t="shared" si="1"/>
        <v>0.05</v>
      </c>
      <c r="AF10" s="116">
        <f t="shared" si="2"/>
        <v>1.2000000000000004</v>
      </c>
      <c r="AG10" s="117" t="str">
        <f t="shared" si="3"/>
        <v>-</v>
      </c>
    </row>
    <row r="11" spans="1:33" x14ac:dyDescent="0.25">
      <c r="A11" s="4" t="s">
        <v>1084</v>
      </c>
      <c r="B11" s="104" t="s">
        <v>1079</v>
      </c>
      <c r="C11" s="2" t="s">
        <v>2</v>
      </c>
      <c r="D11" s="62">
        <v>0.05</v>
      </c>
      <c r="E11" s="59">
        <v>0.05</v>
      </c>
      <c r="F11" s="59">
        <v>0.05</v>
      </c>
      <c r="G11" s="59">
        <v>0.05</v>
      </c>
      <c r="H11" s="59">
        <v>0.05</v>
      </c>
      <c r="I11" s="59">
        <v>0.1</v>
      </c>
      <c r="J11" s="59">
        <v>0.1</v>
      </c>
      <c r="K11" s="59">
        <v>0.3</v>
      </c>
      <c r="L11" s="59">
        <v>0.9</v>
      </c>
      <c r="M11" s="59">
        <v>0.9</v>
      </c>
      <c r="N11" s="59">
        <v>0.9</v>
      </c>
      <c r="O11" s="59">
        <v>0.9</v>
      </c>
      <c r="P11" s="59">
        <v>0.9</v>
      </c>
      <c r="Q11" s="59">
        <v>0.9</v>
      </c>
      <c r="R11" s="59">
        <v>0.9</v>
      </c>
      <c r="S11" s="59">
        <v>0.9</v>
      </c>
      <c r="T11" s="59">
        <v>0.9</v>
      </c>
      <c r="U11" s="59">
        <v>0.5</v>
      </c>
      <c r="V11" s="59">
        <v>0.3</v>
      </c>
      <c r="W11" s="59">
        <v>0.3</v>
      </c>
      <c r="X11" s="59">
        <v>0.2</v>
      </c>
      <c r="Y11" s="59">
        <v>0.2</v>
      </c>
      <c r="Z11" s="59">
        <v>0.1</v>
      </c>
      <c r="AA11" s="65">
        <v>0.05</v>
      </c>
      <c r="AC11" s="118">
        <f t="shared" si="0"/>
        <v>0.9</v>
      </c>
      <c r="AD11" s="112">
        <f t="shared" si="1"/>
        <v>0.05</v>
      </c>
      <c r="AF11" s="116">
        <f t="shared" si="2"/>
        <v>10.500000000000002</v>
      </c>
      <c r="AG11" s="117">
        <f t="shared" si="3"/>
        <v>2855.5000000000005</v>
      </c>
    </row>
    <row r="12" spans="1:33" x14ac:dyDescent="0.25">
      <c r="A12" s="4"/>
      <c r="C12" s="2" t="s">
        <v>3</v>
      </c>
      <c r="D12" s="60">
        <v>0.05</v>
      </c>
      <c r="E12" s="57">
        <v>0.05</v>
      </c>
      <c r="F12" s="57">
        <v>0.05</v>
      </c>
      <c r="G12" s="57">
        <v>0.05</v>
      </c>
      <c r="H12" s="57">
        <v>0.05</v>
      </c>
      <c r="I12" s="57">
        <v>0.05</v>
      </c>
      <c r="J12" s="57">
        <v>0.1</v>
      </c>
      <c r="K12" s="57">
        <v>0.1</v>
      </c>
      <c r="L12" s="57">
        <v>0.3</v>
      </c>
      <c r="M12" s="57">
        <v>0.3</v>
      </c>
      <c r="N12" s="57">
        <v>0.3</v>
      </c>
      <c r="O12" s="57">
        <v>0.3</v>
      </c>
      <c r="P12" s="57">
        <v>0.15</v>
      </c>
      <c r="Q12" s="57">
        <v>0.15</v>
      </c>
      <c r="R12" s="57">
        <v>0.15</v>
      </c>
      <c r="S12" s="57">
        <v>0.15</v>
      </c>
      <c r="T12" s="57">
        <v>0.15</v>
      </c>
      <c r="U12" s="57">
        <v>0.05</v>
      </c>
      <c r="V12" s="57">
        <v>0.05</v>
      </c>
      <c r="W12" s="57">
        <v>0.05</v>
      </c>
      <c r="X12" s="57">
        <v>0.05</v>
      </c>
      <c r="Y12" s="57">
        <v>0.05</v>
      </c>
      <c r="Z12" s="57">
        <v>0.05</v>
      </c>
      <c r="AA12" s="58">
        <v>0.05</v>
      </c>
      <c r="AC12" s="118">
        <f t="shared" si="0"/>
        <v>0.3</v>
      </c>
      <c r="AD12" s="112">
        <f t="shared" si="1"/>
        <v>0.05</v>
      </c>
      <c r="AF12" s="116">
        <f t="shared" si="2"/>
        <v>2.7999999999999985</v>
      </c>
      <c r="AG12" s="117" t="str">
        <f t="shared" si="3"/>
        <v>-</v>
      </c>
    </row>
    <row r="13" spans="1:33" x14ac:dyDescent="0.25">
      <c r="A13" s="4"/>
      <c r="C13" s="2" t="s">
        <v>4</v>
      </c>
      <c r="D13" s="63">
        <v>0.05</v>
      </c>
      <c r="E13" s="64">
        <v>0.05</v>
      </c>
      <c r="F13" s="64">
        <v>0.05</v>
      </c>
      <c r="G13" s="64">
        <v>0.05</v>
      </c>
      <c r="H13" s="64">
        <v>0.05</v>
      </c>
      <c r="I13" s="64">
        <v>0.05</v>
      </c>
      <c r="J13" s="64">
        <v>0.05</v>
      </c>
      <c r="K13" s="64">
        <v>0.05</v>
      </c>
      <c r="L13" s="64">
        <v>0.05</v>
      </c>
      <c r="M13" s="64">
        <v>0.05</v>
      </c>
      <c r="N13" s="64">
        <v>0.05</v>
      </c>
      <c r="O13" s="64">
        <v>0.05</v>
      </c>
      <c r="P13" s="64">
        <v>0.05</v>
      </c>
      <c r="Q13" s="64">
        <v>0.05</v>
      </c>
      <c r="R13" s="64">
        <v>0.05</v>
      </c>
      <c r="S13" s="64">
        <v>0.05</v>
      </c>
      <c r="T13" s="64">
        <v>0.05</v>
      </c>
      <c r="U13" s="64">
        <v>0.05</v>
      </c>
      <c r="V13" s="64">
        <v>0.05</v>
      </c>
      <c r="W13" s="64">
        <v>0.05</v>
      </c>
      <c r="X13" s="64">
        <v>0.05</v>
      </c>
      <c r="Y13" s="64">
        <v>0.05</v>
      </c>
      <c r="Z13" s="64">
        <v>0.05</v>
      </c>
      <c r="AA13" s="61">
        <v>0.05</v>
      </c>
      <c r="AC13" s="118">
        <f t="shared" si="0"/>
        <v>0.05</v>
      </c>
      <c r="AD13" s="112">
        <f t="shared" si="1"/>
        <v>0.05</v>
      </c>
      <c r="AF13" s="116">
        <f t="shared" si="2"/>
        <v>1.2000000000000004</v>
      </c>
      <c r="AG13" s="117" t="str">
        <f t="shared" si="3"/>
        <v>-</v>
      </c>
    </row>
    <row r="14" spans="1:33" x14ac:dyDescent="0.25">
      <c r="A14" s="3" t="s">
        <v>427</v>
      </c>
      <c r="B14" s="104" t="s">
        <v>1089</v>
      </c>
      <c r="C14" s="17" t="s">
        <v>2</v>
      </c>
      <c r="D14" s="76">
        <v>0</v>
      </c>
      <c r="E14" s="94">
        <v>0</v>
      </c>
      <c r="F14" s="94">
        <v>0</v>
      </c>
      <c r="G14" s="94">
        <v>0</v>
      </c>
      <c r="H14" s="94">
        <v>0</v>
      </c>
      <c r="I14" s="94">
        <v>1</v>
      </c>
      <c r="J14" s="94">
        <v>1</v>
      </c>
      <c r="K14" s="94">
        <v>1</v>
      </c>
      <c r="L14" s="94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1</v>
      </c>
      <c r="V14" s="94">
        <v>1</v>
      </c>
      <c r="W14" s="94">
        <v>1</v>
      </c>
      <c r="X14" s="94">
        <v>1</v>
      </c>
      <c r="Y14" s="94">
        <v>1</v>
      </c>
      <c r="Z14" s="94">
        <v>1</v>
      </c>
      <c r="AA14" s="68">
        <v>1</v>
      </c>
      <c r="AC14" s="125">
        <f t="shared" si="0"/>
        <v>1</v>
      </c>
      <c r="AD14" s="115">
        <f t="shared" si="1"/>
        <v>0</v>
      </c>
      <c r="AF14" s="116">
        <f t="shared" si="2"/>
        <v>19</v>
      </c>
      <c r="AG14" s="117" t="str">
        <f t="shared" si="3"/>
        <v>-</v>
      </c>
    </row>
    <row r="15" spans="1:33" x14ac:dyDescent="0.25">
      <c r="A15" s="4"/>
      <c r="C15" s="2" t="s">
        <v>3</v>
      </c>
      <c r="D15" s="73">
        <v>0</v>
      </c>
      <c r="E15" s="70">
        <v>0</v>
      </c>
      <c r="F15" s="70">
        <v>0</v>
      </c>
      <c r="G15" s="70">
        <v>0</v>
      </c>
      <c r="H15" s="70">
        <v>0</v>
      </c>
      <c r="I15" s="70">
        <v>1</v>
      </c>
      <c r="J15" s="70">
        <v>1</v>
      </c>
      <c r="K15" s="70">
        <v>1</v>
      </c>
      <c r="L15" s="70">
        <v>1</v>
      </c>
      <c r="M15" s="70">
        <v>1</v>
      </c>
      <c r="N15" s="70">
        <v>1</v>
      </c>
      <c r="O15" s="70">
        <v>1</v>
      </c>
      <c r="P15" s="70">
        <v>1</v>
      </c>
      <c r="Q15" s="70">
        <v>1</v>
      </c>
      <c r="R15" s="70">
        <v>1</v>
      </c>
      <c r="S15" s="70">
        <v>1</v>
      </c>
      <c r="T15" s="70">
        <v>1</v>
      </c>
      <c r="U15" s="70">
        <v>1</v>
      </c>
      <c r="V15" s="70">
        <v>1</v>
      </c>
      <c r="W15" s="70">
        <v>0</v>
      </c>
      <c r="X15" s="70">
        <v>0</v>
      </c>
      <c r="Y15" s="70">
        <v>0</v>
      </c>
      <c r="Z15" s="70">
        <v>0</v>
      </c>
      <c r="AA15" s="78">
        <v>0</v>
      </c>
      <c r="AC15" s="125">
        <f t="shared" si="0"/>
        <v>1</v>
      </c>
      <c r="AD15" s="115">
        <f t="shared" si="1"/>
        <v>0</v>
      </c>
      <c r="AF15" s="116">
        <f t="shared" si="2"/>
        <v>14</v>
      </c>
      <c r="AG15" s="117" t="str">
        <f t="shared" si="3"/>
        <v>-</v>
      </c>
    </row>
    <row r="16" spans="1:33" x14ac:dyDescent="0.25">
      <c r="A16" s="5"/>
      <c r="B16" s="16"/>
      <c r="C16" s="18" t="s">
        <v>4</v>
      </c>
      <c r="D16" s="108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1</v>
      </c>
      <c r="J16" s="109">
        <v>1</v>
      </c>
      <c r="K16" s="109">
        <v>1</v>
      </c>
      <c r="L16" s="109">
        <v>1</v>
      </c>
      <c r="M16" s="109">
        <v>1</v>
      </c>
      <c r="N16" s="109">
        <v>1</v>
      </c>
      <c r="O16" s="109">
        <v>1</v>
      </c>
      <c r="P16" s="109">
        <v>1</v>
      </c>
      <c r="Q16" s="109">
        <v>1</v>
      </c>
      <c r="R16" s="109">
        <v>1</v>
      </c>
      <c r="S16" s="109">
        <v>1</v>
      </c>
      <c r="T16" s="109">
        <v>1</v>
      </c>
      <c r="U16" s="109">
        <v>1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0">
        <v>0</v>
      </c>
      <c r="AC16" s="125">
        <f t="shared" si="0"/>
        <v>1</v>
      </c>
      <c r="AD16" s="115">
        <f t="shared" si="1"/>
        <v>0</v>
      </c>
      <c r="AF16" s="116">
        <f t="shared" si="2"/>
        <v>13</v>
      </c>
      <c r="AG16" s="117" t="str">
        <f t="shared" si="3"/>
        <v>-</v>
      </c>
    </row>
    <row r="17" spans="1:33" x14ac:dyDescent="0.25">
      <c r="A17" s="4" t="s">
        <v>1085</v>
      </c>
      <c r="B17" s="104" t="s">
        <v>1079</v>
      </c>
      <c r="C17" s="2" t="s">
        <v>2</v>
      </c>
      <c r="D17" s="62">
        <v>0.05</v>
      </c>
      <c r="E17" s="59">
        <v>0.05</v>
      </c>
      <c r="F17" s="59">
        <v>0.05</v>
      </c>
      <c r="G17" s="59">
        <v>0.05</v>
      </c>
      <c r="H17" s="59">
        <v>0.05</v>
      </c>
      <c r="I17" s="59">
        <v>0.08</v>
      </c>
      <c r="J17" s="59">
        <v>7.0000000000000007E-2</v>
      </c>
      <c r="K17" s="59">
        <v>0.19</v>
      </c>
      <c r="L17" s="59">
        <v>0.35</v>
      </c>
      <c r="M17" s="59">
        <v>0.38</v>
      </c>
      <c r="N17" s="59">
        <v>0.39</v>
      </c>
      <c r="O17" s="59">
        <v>0.47</v>
      </c>
      <c r="P17" s="59">
        <v>0.56999999999999995</v>
      </c>
      <c r="Q17" s="59">
        <v>0.54</v>
      </c>
      <c r="R17" s="59">
        <v>0.34</v>
      </c>
      <c r="S17" s="59">
        <v>0.33</v>
      </c>
      <c r="T17" s="59">
        <v>0.44</v>
      </c>
      <c r="U17" s="59">
        <v>0.26</v>
      </c>
      <c r="V17" s="59">
        <v>0.21</v>
      </c>
      <c r="W17" s="59">
        <v>0.15</v>
      </c>
      <c r="X17" s="59">
        <v>0.17</v>
      </c>
      <c r="Y17" s="59">
        <v>0.08</v>
      </c>
      <c r="Z17" s="59">
        <v>0.05</v>
      </c>
      <c r="AA17" s="65">
        <v>0.05</v>
      </c>
      <c r="AC17" s="118">
        <f t="shared" si="0"/>
        <v>0.56999999999999995</v>
      </c>
      <c r="AD17" s="112">
        <f t="shared" si="1"/>
        <v>0.05</v>
      </c>
      <c r="AF17" s="116">
        <f t="shared" si="2"/>
        <v>5.3699999999999992</v>
      </c>
      <c r="AG17" s="117">
        <f t="shared" si="3"/>
        <v>1551.0499999999997</v>
      </c>
    </row>
    <row r="18" spans="1:33" x14ac:dyDescent="0.25">
      <c r="A18" s="4"/>
      <c r="C18" s="2" t="s">
        <v>3</v>
      </c>
      <c r="D18" s="60">
        <v>0.05</v>
      </c>
      <c r="E18" s="57">
        <v>0.05</v>
      </c>
      <c r="F18" s="57">
        <v>0.05</v>
      </c>
      <c r="G18" s="57">
        <v>0.05</v>
      </c>
      <c r="H18" s="57">
        <v>0.05</v>
      </c>
      <c r="I18" s="57">
        <v>0.08</v>
      </c>
      <c r="J18" s="57">
        <v>7.0000000000000007E-2</v>
      </c>
      <c r="K18" s="57">
        <v>0.11</v>
      </c>
      <c r="L18" s="57">
        <v>0.15</v>
      </c>
      <c r="M18" s="57">
        <v>0.21</v>
      </c>
      <c r="N18" s="57">
        <v>0.19</v>
      </c>
      <c r="O18" s="57">
        <v>0.23</v>
      </c>
      <c r="P18" s="57">
        <v>0.2</v>
      </c>
      <c r="Q18" s="57">
        <v>0.19</v>
      </c>
      <c r="R18" s="57">
        <v>0.15</v>
      </c>
      <c r="S18" s="57">
        <v>0.12</v>
      </c>
      <c r="T18" s="57">
        <v>0.14000000000000001</v>
      </c>
      <c r="U18" s="57">
        <v>7.0000000000000007E-2</v>
      </c>
      <c r="V18" s="57">
        <v>7.0000000000000007E-2</v>
      </c>
      <c r="W18" s="57">
        <v>7.0000000000000007E-2</v>
      </c>
      <c r="X18" s="57">
        <v>7.0000000000000007E-2</v>
      </c>
      <c r="Y18" s="57">
        <v>0.09</v>
      </c>
      <c r="Z18" s="57">
        <v>0.05</v>
      </c>
      <c r="AA18" s="58">
        <v>0.05</v>
      </c>
      <c r="AC18" s="118">
        <f t="shared" si="0"/>
        <v>0.23</v>
      </c>
      <c r="AD18" s="112">
        <f t="shared" si="1"/>
        <v>0.05</v>
      </c>
      <c r="AF18" s="116">
        <f t="shared" si="2"/>
        <v>2.5599999999999987</v>
      </c>
      <c r="AG18" s="117" t="str">
        <f t="shared" si="3"/>
        <v>-</v>
      </c>
    </row>
    <row r="19" spans="1:33" x14ac:dyDescent="0.25">
      <c r="A19" s="4"/>
      <c r="C19" s="2" t="s">
        <v>4</v>
      </c>
      <c r="D19" s="63">
        <v>0.04</v>
      </c>
      <c r="E19" s="64">
        <v>0.04</v>
      </c>
      <c r="F19" s="64">
        <v>0.04</v>
      </c>
      <c r="G19" s="64">
        <v>0.04</v>
      </c>
      <c r="H19" s="64">
        <v>0.04</v>
      </c>
      <c r="I19" s="64">
        <v>7.0000000000000007E-2</v>
      </c>
      <c r="J19" s="64">
        <v>0.04</v>
      </c>
      <c r="K19" s="64">
        <v>0.04</v>
      </c>
      <c r="L19" s="64">
        <v>0.04</v>
      </c>
      <c r="M19" s="64">
        <v>0.04</v>
      </c>
      <c r="N19" s="64">
        <v>0.04</v>
      </c>
      <c r="O19" s="64">
        <v>0.06</v>
      </c>
      <c r="P19" s="64">
        <v>0.06</v>
      </c>
      <c r="Q19" s="64">
        <v>0.09</v>
      </c>
      <c r="R19" s="64">
        <v>0.06</v>
      </c>
      <c r="S19" s="64">
        <v>0.04</v>
      </c>
      <c r="T19" s="64">
        <v>0.04</v>
      </c>
      <c r="U19" s="64">
        <v>0.04</v>
      </c>
      <c r="V19" s="64">
        <v>0.04</v>
      </c>
      <c r="W19" s="64">
        <v>0.04</v>
      </c>
      <c r="X19" s="64">
        <v>0.04</v>
      </c>
      <c r="Y19" s="64">
        <v>7.0000000000000007E-2</v>
      </c>
      <c r="Z19" s="64">
        <v>0.04</v>
      </c>
      <c r="AA19" s="61">
        <v>0.04</v>
      </c>
      <c r="AC19" s="118">
        <f t="shared" si="0"/>
        <v>0.09</v>
      </c>
      <c r="AD19" s="112">
        <f t="shared" si="1"/>
        <v>0.04</v>
      </c>
      <c r="AF19" s="116">
        <f t="shared" si="2"/>
        <v>1.1300000000000001</v>
      </c>
      <c r="AG19" s="117" t="str">
        <f t="shared" si="3"/>
        <v>-</v>
      </c>
    </row>
    <row r="20" spans="1:33" x14ac:dyDescent="0.25">
      <c r="A20" s="3" t="s">
        <v>1086</v>
      </c>
      <c r="B20" s="104" t="s">
        <v>1079</v>
      </c>
      <c r="C20" s="17" t="s">
        <v>2</v>
      </c>
      <c r="D20" s="62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0.35</v>
      </c>
      <c r="L20" s="59">
        <v>0.69</v>
      </c>
      <c r="M20" s="59">
        <v>0.43</v>
      </c>
      <c r="N20" s="59">
        <v>0.37</v>
      </c>
      <c r="O20" s="59">
        <v>0.43</v>
      </c>
      <c r="P20" s="59">
        <v>0.57999999999999996</v>
      </c>
      <c r="Q20" s="59">
        <v>0.48</v>
      </c>
      <c r="R20" s="59">
        <v>0.37</v>
      </c>
      <c r="S20" s="59">
        <v>0.37</v>
      </c>
      <c r="T20" s="59">
        <v>0.46</v>
      </c>
      <c r="U20" s="59">
        <v>0.62</v>
      </c>
      <c r="V20" s="59">
        <v>0.2</v>
      </c>
      <c r="W20" s="59">
        <v>0.12</v>
      </c>
      <c r="X20" s="59">
        <v>0.04</v>
      </c>
      <c r="Y20" s="59">
        <v>0.04</v>
      </c>
      <c r="Z20" s="59">
        <v>0</v>
      </c>
      <c r="AA20" s="65">
        <v>0</v>
      </c>
      <c r="AC20" s="118">
        <f t="shared" si="0"/>
        <v>0.69</v>
      </c>
      <c r="AD20" s="112">
        <f t="shared" si="1"/>
        <v>0</v>
      </c>
      <c r="AF20" s="116">
        <f t="shared" si="2"/>
        <v>5.5500000000000007</v>
      </c>
      <c r="AG20" s="117">
        <f t="shared" si="3"/>
        <v>1471.5700000000002</v>
      </c>
    </row>
    <row r="21" spans="1:33" x14ac:dyDescent="0.25">
      <c r="A21" s="4"/>
      <c r="C21" s="2" t="s">
        <v>3</v>
      </c>
      <c r="D21" s="60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0.16</v>
      </c>
      <c r="L21" s="57">
        <v>0.14000000000000001</v>
      </c>
      <c r="M21" s="57">
        <v>0.21</v>
      </c>
      <c r="N21" s="57">
        <v>0.18</v>
      </c>
      <c r="O21" s="57">
        <v>0.25</v>
      </c>
      <c r="P21" s="57">
        <v>0.21</v>
      </c>
      <c r="Q21" s="57">
        <v>0.13</v>
      </c>
      <c r="R21" s="57">
        <v>0.08</v>
      </c>
      <c r="S21" s="57">
        <v>0.04</v>
      </c>
      <c r="T21" s="57">
        <v>0.05</v>
      </c>
      <c r="U21" s="57">
        <v>0.06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8">
        <v>0</v>
      </c>
      <c r="AC21" s="118">
        <f t="shared" si="0"/>
        <v>0.25</v>
      </c>
      <c r="AD21" s="112">
        <f t="shared" si="1"/>
        <v>0</v>
      </c>
      <c r="AF21" s="116">
        <f t="shared" si="2"/>
        <v>1.51</v>
      </c>
      <c r="AG21" s="117" t="str">
        <f t="shared" si="3"/>
        <v>-</v>
      </c>
    </row>
    <row r="22" spans="1:33" x14ac:dyDescent="0.25">
      <c r="A22" s="5"/>
      <c r="B22" s="16"/>
      <c r="C22" s="18" t="s">
        <v>4</v>
      </c>
      <c r="D22" s="63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64">
        <v>0</v>
      </c>
      <c r="S22" s="64">
        <v>0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61">
        <v>0</v>
      </c>
      <c r="AC22" s="118">
        <f t="shared" si="0"/>
        <v>0</v>
      </c>
      <c r="AD22" s="112">
        <f t="shared" si="1"/>
        <v>0</v>
      </c>
      <c r="AF22" s="116">
        <f t="shared" si="2"/>
        <v>0</v>
      </c>
      <c r="AG22" s="117" t="str">
        <f t="shared" si="3"/>
        <v>-</v>
      </c>
    </row>
    <row r="23" spans="1:33" x14ac:dyDescent="0.25">
      <c r="A23" s="3" t="s">
        <v>1092</v>
      </c>
      <c r="B23" s="104" t="s">
        <v>1079</v>
      </c>
      <c r="C23" s="17" t="s">
        <v>2</v>
      </c>
      <c r="D23" s="62">
        <v>0.9</v>
      </c>
      <c r="E23" s="59">
        <v>0.9</v>
      </c>
      <c r="F23" s="59">
        <v>0.9</v>
      </c>
      <c r="G23" s="59">
        <v>0.9</v>
      </c>
      <c r="H23" s="59">
        <v>0.9</v>
      </c>
      <c r="I23" s="59">
        <v>0.9</v>
      </c>
      <c r="J23" s="59">
        <v>0.9</v>
      </c>
      <c r="K23" s="59">
        <v>0.9</v>
      </c>
      <c r="L23" s="59">
        <v>0.9</v>
      </c>
      <c r="M23" s="59">
        <v>0.9</v>
      </c>
      <c r="N23" s="59">
        <v>0.9</v>
      </c>
      <c r="O23" s="59">
        <v>0.9</v>
      </c>
      <c r="P23" s="59">
        <v>0.9</v>
      </c>
      <c r="Q23" s="59">
        <v>0.9</v>
      </c>
      <c r="R23" s="59">
        <v>0.9</v>
      </c>
      <c r="S23" s="59">
        <v>0.9</v>
      </c>
      <c r="T23" s="59">
        <v>0.9</v>
      </c>
      <c r="U23" s="59">
        <v>0.9</v>
      </c>
      <c r="V23" s="59">
        <v>0.9</v>
      </c>
      <c r="W23" s="59">
        <v>0.9</v>
      </c>
      <c r="X23" s="59">
        <v>0.9</v>
      </c>
      <c r="Y23" s="59">
        <v>0.9</v>
      </c>
      <c r="Z23" s="59">
        <v>0.9</v>
      </c>
      <c r="AA23" s="65">
        <v>0.9</v>
      </c>
      <c r="AC23" s="118">
        <f t="shared" si="0"/>
        <v>0.9</v>
      </c>
      <c r="AD23" s="112">
        <f t="shared" si="1"/>
        <v>0.9</v>
      </c>
      <c r="AF23" s="116">
        <f t="shared" si="2"/>
        <v>21.599999999999994</v>
      </c>
      <c r="AG23" s="117">
        <f t="shared" si="3"/>
        <v>7883.9999999999982</v>
      </c>
    </row>
    <row r="24" spans="1:33" x14ac:dyDescent="0.25">
      <c r="A24" s="4"/>
      <c r="C24" s="2" t="s">
        <v>3</v>
      </c>
      <c r="D24" s="60">
        <v>0.9</v>
      </c>
      <c r="E24" s="57">
        <v>0.9</v>
      </c>
      <c r="F24" s="57">
        <v>0.9</v>
      </c>
      <c r="G24" s="57">
        <v>0.9</v>
      </c>
      <c r="H24" s="57">
        <v>0.9</v>
      </c>
      <c r="I24" s="57">
        <v>0.9</v>
      </c>
      <c r="J24" s="57">
        <v>0.9</v>
      </c>
      <c r="K24" s="57">
        <v>0.9</v>
      </c>
      <c r="L24" s="57">
        <v>0.9</v>
      </c>
      <c r="M24" s="57">
        <v>0.9</v>
      </c>
      <c r="N24" s="57">
        <v>0.9</v>
      </c>
      <c r="O24" s="57">
        <v>0.9</v>
      </c>
      <c r="P24" s="57">
        <v>0.9</v>
      </c>
      <c r="Q24" s="57">
        <v>0.9</v>
      </c>
      <c r="R24" s="57">
        <v>0.9</v>
      </c>
      <c r="S24" s="57">
        <v>0.9</v>
      </c>
      <c r="T24" s="57">
        <v>0.9</v>
      </c>
      <c r="U24" s="57">
        <v>0.9</v>
      </c>
      <c r="V24" s="57">
        <v>0.9</v>
      </c>
      <c r="W24" s="57">
        <v>0.9</v>
      </c>
      <c r="X24" s="57">
        <v>0.9</v>
      </c>
      <c r="Y24" s="57">
        <v>0.9</v>
      </c>
      <c r="Z24" s="57">
        <v>0.9</v>
      </c>
      <c r="AA24" s="58">
        <v>0.9</v>
      </c>
      <c r="AC24" s="118">
        <f t="shared" si="0"/>
        <v>0.9</v>
      </c>
      <c r="AD24" s="112">
        <f t="shared" si="1"/>
        <v>0.9</v>
      </c>
      <c r="AF24" s="116">
        <f t="shared" si="2"/>
        <v>21.599999999999994</v>
      </c>
      <c r="AG24" s="117" t="str">
        <f t="shared" si="3"/>
        <v>-</v>
      </c>
    </row>
    <row r="25" spans="1:33" x14ac:dyDescent="0.25">
      <c r="A25" s="5"/>
      <c r="B25" s="16"/>
      <c r="C25" s="18" t="s">
        <v>4</v>
      </c>
      <c r="D25" s="63">
        <v>0.9</v>
      </c>
      <c r="E25" s="64">
        <v>0.9</v>
      </c>
      <c r="F25" s="64">
        <v>0.9</v>
      </c>
      <c r="G25" s="64">
        <v>0.9</v>
      </c>
      <c r="H25" s="64">
        <v>0.9</v>
      </c>
      <c r="I25" s="64">
        <v>0.9</v>
      </c>
      <c r="J25" s="64">
        <v>0.9</v>
      </c>
      <c r="K25" s="64">
        <v>0.9</v>
      </c>
      <c r="L25" s="64">
        <v>0.9</v>
      </c>
      <c r="M25" s="64">
        <v>0.9</v>
      </c>
      <c r="N25" s="64">
        <v>0.9</v>
      </c>
      <c r="O25" s="64">
        <v>0.9</v>
      </c>
      <c r="P25" s="64">
        <v>0.9</v>
      </c>
      <c r="Q25" s="64">
        <v>0.9</v>
      </c>
      <c r="R25" s="64">
        <v>0.9</v>
      </c>
      <c r="S25" s="64">
        <v>0.9</v>
      </c>
      <c r="T25" s="64">
        <v>0.9</v>
      </c>
      <c r="U25" s="64">
        <v>0.9</v>
      </c>
      <c r="V25" s="64">
        <v>0.9</v>
      </c>
      <c r="W25" s="64">
        <v>0.9</v>
      </c>
      <c r="X25" s="64">
        <v>0.9</v>
      </c>
      <c r="Y25" s="64">
        <v>0.9</v>
      </c>
      <c r="Z25" s="64">
        <v>0.9</v>
      </c>
      <c r="AA25" s="61">
        <v>0.9</v>
      </c>
      <c r="AC25" s="118">
        <f t="shared" si="0"/>
        <v>0.9</v>
      </c>
      <c r="AD25" s="112">
        <f t="shared" si="1"/>
        <v>0.9</v>
      </c>
      <c r="AF25" s="116">
        <f t="shared" si="2"/>
        <v>21.599999999999994</v>
      </c>
      <c r="AG25" s="117" t="str">
        <f t="shared" si="3"/>
        <v>-</v>
      </c>
    </row>
    <row r="26" spans="1:33" x14ac:dyDescent="0.25">
      <c r="A26" s="3" t="s">
        <v>1091</v>
      </c>
      <c r="B26" s="104" t="s">
        <v>1079</v>
      </c>
      <c r="C26" s="17" t="s">
        <v>2</v>
      </c>
      <c r="D26" s="62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0.5</v>
      </c>
      <c r="K26" s="59">
        <v>0.75</v>
      </c>
      <c r="L26" s="59">
        <v>0.9</v>
      </c>
      <c r="M26" s="59">
        <v>0.9</v>
      </c>
      <c r="N26" s="59">
        <v>0.9</v>
      </c>
      <c r="O26" s="59">
        <v>0.9</v>
      </c>
      <c r="P26" s="59">
        <v>0.9</v>
      </c>
      <c r="Q26" s="59">
        <v>0.9</v>
      </c>
      <c r="R26" s="59">
        <v>0.9</v>
      </c>
      <c r="S26" s="59">
        <v>0.9</v>
      </c>
      <c r="T26" s="59">
        <v>0.9</v>
      </c>
      <c r="U26" s="59">
        <v>0.5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65">
        <v>0</v>
      </c>
      <c r="AC26" s="118">
        <f t="shared" si="0"/>
        <v>0.9</v>
      </c>
      <c r="AD26" s="112">
        <f t="shared" si="1"/>
        <v>0</v>
      </c>
      <c r="AF26" s="116">
        <f t="shared" si="2"/>
        <v>9.8500000000000014</v>
      </c>
      <c r="AG26" s="117">
        <f t="shared" si="3"/>
        <v>2576.3500000000004</v>
      </c>
    </row>
    <row r="27" spans="1:33" x14ac:dyDescent="0.25">
      <c r="A27" s="4"/>
      <c r="C27" s="2" t="s">
        <v>3</v>
      </c>
      <c r="D27" s="60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0.1</v>
      </c>
      <c r="K27" s="57">
        <v>0.1</v>
      </c>
      <c r="L27" s="57">
        <v>0.2</v>
      </c>
      <c r="M27" s="57">
        <v>0.2</v>
      </c>
      <c r="N27" s="57">
        <v>0.2</v>
      </c>
      <c r="O27" s="57">
        <v>0.2</v>
      </c>
      <c r="P27" s="57">
        <v>0.2</v>
      </c>
      <c r="Q27" s="57">
        <v>0.2</v>
      </c>
      <c r="R27" s="57">
        <v>0.2</v>
      </c>
      <c r="S27" s="57">
        <v>0.2</v>
      </c>
      <c r="T27" s="57">
        <v>0.2</v>
      </c>
      <c r="U27" s="57">
        <v>0</v>
      </c>
      <c r="V27" s="57">
        <v>0</v>
      </c>
      <c r="W27" s="57">
        <v>0</v>
      </c>
      <c r="X27" s="57">
        <v>0</v>
      </c>
      <c r="Y27" s="57">
        <v>0</v>
      </c>
      <c r="Z27" s="57">
        <v>0</v>
      </c>
      <c r="AA27" s="58">
        <v>0</v>
      </c>
      <c r="AC27" s="118">
        <f t="shared" si="0"/>
        <v>0.2</v>
      </c>
      <c r="AD27" s="112">
        <f t="shared" si="1"/>
        <v>0</v>
      </c>
      <c r="AF27" s="116">
        <f t="shared" si="2"/>
        <v>1.9999999999999998</v>
      </c>
      <c r="AG27" s="117" t="str">
        <f t="shared" si="3"/>
        <v>-</v>
      </c>
    </row>
    <row r="28" spans="1:33" x14ac:dyDescent="0.25">
      <c r="A28" s="5"/>
      <c r="B28" s="16"/>
      <c r="C28" s="18" t="s">
        <v>4</v>
      </c>
      <c r="D28" s="63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64">
        <v>0</v>
      </c>
      <c r="S28" s="64">
        <v>0</v>
      </c>
      <c r="T28" s="64">
        <v>0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61">
        <v>0</v>
      </c>
      <c r="AC28" s="118">
        <f t="shared" si="0"/>
        <v>0</v>
      </c>
      <c r="AD28" s="112">
        <f t="shared" si="1"/>
        <v>0</v>
      </c>
      <c r="AF28" s="116">
        <f t="shared" si="2"/>
        <v>0</v>
      </c>
      <c r="AG28" s="117" t="str">
        <f t="shared" si="3"/>
        <v>-</v>
      </c>
    </row>
    <row r="29" spans="1:33" x14ac:dyDescent="0.25">
      <c r="A29" s="3" t="s">
        <v>1206</v>
      </c>
      <c r="B29" s="104" t="s">
        <v>1088</v>
      </c>
      <c r="C29" s="17" t="s">
        <v>2</v>
      </c>
      <c r="D29" s="79">
        <v>60</v>
      </c>
      <c r="E29" s="80">
        <v>60</v>
      </c>
      <c r="F29" s="80">
        <v>60</v>
      </c>
      <c r="G29" s="80">
        <v>60</v>
      </c>
      <c r="H29" s="80">
        <v>60</v>
      </c>
      <c r="I29" s="80">
        <v>70</v>
      </c>
      <c r="J29" s="80">
        <v>70</v>
      </c>
      <c r="K29" s="80">
        <v>70</v>
      </c>
      <c r="L29" s="80">
        <v>70</v>
      </c>
      <c r="M29" s="80">
        <v>70</v>
      </c>
      <c r="N29" s="80">
        <v>70</v>
      </c>
      <c r="O29" s="80">
        <v>70</v>
      </c>
      <c r="P29" s="80">
        <v>70</v>
      </c>
      <c r="Q29" s="80">
        <v>70</v>
      </c>
      <c r="R29" s="80">
        <v>70</v>
      </c>
      <c r="S29" s="80">
        <v>70</v>
      </c>
      <c r="T29" s="80">
        <v>70</v>
      </c>
      <c r="U29" s="80">
        <v>70</v>
      </c>
      <c r="V29" s="80">
        <v>70</v>
      </c>
      <c r="W29" s="80">
        <v>70</v>
      </c>
      <c r="X29" s="80">
        <v>70</v>
      </c>
      <c r="Y29" s="80">
        <v>70</v>
      </c>
      <c r="Z29" s="80">
        <v>70</v>
      </c>
      <c r="AA29" s="84">
        <v>70</v>
      </c>
      <c r="AC29" s="125">
        <f t="shared" si="0"/>
        <v>70</v>
      </c>
      <c r="AD29" s="115">
        <f t="shared" si="1"/>
        <v>60</v>
      </c>
      <c r="AF29" s="116" t="str">
        <f t="shared" si="2"/>
        <v>-</v>
      </c>
      <c r="AG29" s="117" t="str">
        <f t="shared" si="3"/>
        <v>-</v>
      </c>
    </row>
    <row r="30" spans="1:33" x14ac:dyDescent="0.25">
      <c r="C30" s="2" t="s">
        <v>3</v>
      </c>
      <c r="D30" s="89">
        <v>60</v>
      </c>
      <c r="E30" s="92">
        <v>60</v>
      </c>
      <c r="F30" s="92">
        <v>60</v>
      </c>
      <c r="G30" s="92">
        <v>60</v>
      </c>
      <c r="H30" s="92">
        <v>60</v>
      </c>
      <c r="I30" s="92">
        <v>70</v>
      </c>
      <c r="J30" s="92">
        <v>70</v>
      </c>
      <c r="K30" s="92">
        <v>70</v>
      </c>
      <c r="L30" s="92">
        <v>70</v>
      </c>
      <c r="M30" s="92">
        <v>70</v>
      </c>
      <c r="N30" s="92">
        <v>70</v>
      </c>
      <c r="O30" s="92">
        <v>70</v>
      </c>
      <c r="P30" s="92">
        <v>70</v>
      </c>
      <c r="Q30" s="92">
        <v>70</v>
      </c>
      <c r="R30" s="92">
        <v>70</v>
      </c>
      <c r="S30" s="92">
        <v>70</v>
      </c>
      <c r="T30" s="92">
        <v>70</v>
      </c>
      <c r="U30" s="92">
        <v>70</v>
      </c>
      <c r="V30" s="92">
        <v>70</v>
      </c>
      <c r="W30" s="92">
        <v>60</v>
      </c>
      <c r="X30" s="92">
        <v>60</v>
      </c>
      <c r="Y30" s="92">
        <v>60</v>
      </c>
      <c r="Z30" s="92">
        <v>60</v>
      </c>
      <c r="AA30" s="82">
        <v>60</v>
      </c>
      <c r="AC30" s="125">
        <f t="shared" si="0"/>
        <v>70</v>
      </c>
      <c r="AD30" s="115">
        <f t="shared" si="1"/>
        <v>60</v>
      </c>
      <c r="AF30" s="116" t="str">
        <f t="shared" si="2"/>
        <v>-</v>
      </c>
      <c r="AG30" s="117" t="str">
        <f t="shared" si="3"/>
        <v>-</v>
      </c>
    </row>
    <row r="31" spans="1:33" x14ac:dyDescent="0.25">
      <c r="C31" s="18" t="s">
        <v>4</v>
      </c>
      <c r="D31" s="77">
        <v>60</v>
      </c>
      <c r="E31" s="66">
        <v>60</v>
      </c>
      <c r="F31" s="66">
        <v>60</v>
      </c>
      <c r="G31" s="66">
        <v>60</v>
      </c>
      <c r="H31" s="66">
        <v>60</v>
      </c>
      <c r="I31" s="66">
        <v>60</v>
      </c>
      <c r="J31" s="66">
        <v>60</v>
      </c>
      <c r="K31" s="66">
        <v>60</v>
      </c>
      <c r="L31" s="66">
        <v>60</v>
      </c>
      <c r="M31" s="66">
        <v>60</v>
      </c>
      <c r="N31" s="66">
        <v>60</v>
      </c>
      <c r="O31" s="66">
        <v>60</v>
      </c>
      <c r="P31" s="66">
        <v>60</v>
      </c>
      <c r="Q31" s="66">
        <v>60</v>
      </c>
      <c r="R31" s="66">
        <v>60</v>
      </c>
      <c r="S31" s="66">
        <v>60</v>
      </c>
      <c r="T31" s="66">
        <v>60</v>
      </c>
      <c r="U31" s="66">
        <v>60</v>
      </c>
      <c r="V31" s="66">
        <v>60</v>
      </c>
      <c r="W31" s="66">
        <v>60</v>
      </c>
      <c r="X31" s="66">
        <v>60</v>
      </c>
      <c r="Y31" s="66">
        <v>60</v>
      </c>
      <c r="Z31" s="66">
        <v>60</v>
      </c>
      <c r="AA31" s="85">
        <v>60</v>
      </c>
      <c r="AC31" s="125">
        <f t="shared" si="0"/>
        <v>60</v>
      </c>
      <c r="AD31" s="115">
        <f t="shared" si="1"/>
        <v>60</v>
      </c>
      <c r="AF31" s="116" t="str">
        <f t="shared" si="2"/>
        <v>-</v>
      </c>
      <c r="AG31" s="117" t="str">
        <f t="shared" si="3"/>
        <v>-</v>
      </c>
    </row>
    <row r="32" spans="1:33" x14ac:dyDescent="0.25">
      <c r="A32" s="3" t="s">
        <v>1207</v>
      </c>
      <c r="B32" s="104" t="s">
        <v>1088</v>
      </c>
      <c r="C32" s="17" t="s">
        <v>2</v>
      </c>
      <c r="D32" s="89">
        <v>85</v>
      </c>
      <c r="E32" s="92">
        <v>85</v>
      </c>
      <c r="F32" s="92">
        <v>85</v>
      </c>
      <c r="G32" s="92">
        <v>85</v>
      </c>
      <c r="H32" s="92">
        <v>85</v>
      </c>
      <c r="I32" s="92">
        <v>75</v>
      </c>
      <c r="J32" s="92">
        <v>75</v>
      </c>
      <c r="K32" s="92">
        <v>75</v>
      </c>
      <c r="L32" s="92">
        <v>75</v>
      </c>
      <c r="M32" s="92">
        <v>75</v>
      </c>
      <c r="N32" s="92">
        <v>75</v>
      </c>
      <c r="O32" s="92">
        <v>75</v>
      </c>
      <c r="P32" s="92">
        <v>75</v>
      </c>
      <c r="Q32" s="92">
        <v>75</v>
      </c>
      <c r="R32" s="92">
        <v>75</v>
      </c>
      <c r="S32" s="92">
        <v>75</v>
      </c>
      <c r="T32" s="92">
        <v>75</v>
      </c>
      <c r="U32" s="92">
        <v>75</v>
      </c>
      <c r="V32" s="92">
        <v>75</v>
      </c>
      <c r="W32" s="92">
        <v>75</v>
      </c>
      <c r="X32" s="92">
        <v>75</v>
      </c>
      <c r="Y32" s="92">
        <v>75</v>
      </c>
      <c r="Z32" s="92">
        <v>75</v>
      </c>
      <c r="AA32" s="82">
        <v>75</v>
      </c>
      <c r="AC32" s="125">
        <f t="shared" si="0"/>
        <v>85</v>
      </c>
      <c r="AD32" s="115">
        <f t="shared" si="1"/>
        <v>75</v>
      </c>
      <c r="AF32" s="116" t="str">
        <f t="shared" si="2"/>
        <v>-</v>
      </c>
      <c r="AG32" s="117" t="str">
        <f t="shared" si="3"/>
        <v>-</v>
      </c>
    </row>
    <row r="33" spans="1:33" x14ac:dyDescent="0.25">
      <c r="C33" s="2" t="s">
        <v>3</v>
      </c>
      <c r="D33" s="89">
        <v>85</v>
      </c>
      <c r="E33" s="92">
        <v>85</v>
      </c>
      <c r="F33" s="92">
        <v>85</v>
      </c>
      <c r="G33" s="92">
        <v>85</v>
      </c>
      <c r="H33" s="92">
        <v>85</v>
      </c>
      <c r="I33" s="92">
        <v>75</v>
      </c>
      <c r="J33" s="92">
        <v>75</v>
      </c>
      <c r="K33" s="92">
        <v>75</v>
      </c>
      <c r="L33" s="92">
        <v>75</v>
      </c>
      <c r="M33" s="92">
        <v>75</v>
      </c>
      <c r="N33" s="92">
        <v>75</v>
      </c>
      <c r="O33" s="92">
        <v>75</v>
      </c>
      <c r="P33" s="92">
        <v>75</v>
      </c>
      <c r="Q33" s="92">
        <v>75</v>
      </c>
      <c r="R33" s="92">
        <v>75</v>
      </c>
      <c r="S33" s="92">
        <v>75</v>
      </c>
      <c r="T33" s="92">
        <v>75</v>
      </c>
      <c r="U33" s="92">
        <v>75</v>
      </c>
      <c r="V33" s="92">
        <v>75</v>
      </c>
      <c r="W33" s="92">
        <v>85</v>
      </c>
      <c r="X33" s="92">
        <v>85</v>
      </c>
      <c r="Y33" s="92">
        <v>85</v>
      </c>
      <c r="Z33" s="92">
        <v>85</v>
      </c>
      <c r="AA33" s="82">
        <v>85</v>
      </c>
      <c r="AC33" s="125">
        <f t="shared" si="0"/>
        <v>85</v>
      </c>
      <c r="AD33" s="115">
        <f t="shared" si="1"/>
        <v>75</v>
      </c>
      <c r="AF33" s="116" t="str">
        <f t="shared" si="2"/>
        <v>-</v>
      </c>
      <c r="AG33" s="117" t="str">
        <f t="shared" si="3"/>
        <v>-</v>
      </c>
    </row>
    <row r="34" spans="1:33" x14ac:dyDescent="0.25">
      <c r="A34" s="16"/>
      <c r="B34" s="16"/>
      <c r="C34" s="18" t="s">
        <v>4</v>
      </c>
      <c r="D34" s="89">
        <v>85</v>
      </c>
      <c r="E34" s="92">
        <v>85</v>
      </c>
      <c r="F34" s="92">
        <v>85</v>
      </c>
      <c r="G34" s="92">
        <v>85</v>
      </c>
      <c r="H34" s="92">
        <v>85</v>
      </c>
      <c r="I34" s="92">
        <v>85</v>
      </c>
      <c r="J34" s="92">
        <v>85</v>
      </c>
      <c r="K34" s="92">
        <v>85</v>
      </c>
      <c r="L34" s="92">
        <v>85</v>
      </c>
      <c r="M34" s="92">
        <v>85</v>
      </c>
      <c r="N34" s="92">
        <v>85</v>
      </c>
      <c r="O34" s="92">
        <v>85</v>
      </c>
      <c r="P34" s="92">
        <v>85</v>
      </c>
      <c r="Q34" s="92">
        <v>85</v>
      </c>
      <c r="R34" s="92">
        <v>85</v>
      </c>
      <c r="S34" s="92">
        <v>85</v>
      </c>
      <c r="T34" s="92">
        <v>85</v>
      </c>
      <c r="U34" s="92">
        <v>85</v>
      </c>
      <c r="V34" s="92">
        <v>85</v>
      </c>
      <c r="W34" s="92">
        <v>85</v>
      </c>
      <c r="X34" s="92">
        <v>85</v>
      </c>
      <c r="Y34" s="92">
        <v>85</v>
      </c>
      <c r="Z34" s="92">
        <v>85</v>
      </c>
      <c r="AA34" s="82">
        <v>85</v>
      </c>
      <c r="AC34" s="125">
        <f t="shared" si="0"/>
        <v>85</v>
      </c>
      <c r="AD34" s="115">
        <f t="shared" si="1"/>
        <v>85</v>
      </c>
      <c r="AF34" s="116" t="str">
        <f t="shared" si="2"/>
        <v>-</v>
      </c>
      <c r="AG34" s="117" t="str">
        <f t="shared" si="3"/>
        <v>-</v>
      </c>
    </row>
    <row r="35" spans="1:33" x14ac:dyDescent="0.25">
      <c r="A35" s="3" t="s">
        <v>1087</v>
      </c>
      <c r="B35" s="104" t="s">
        <v>1079</v>
      </c>
      <c r="C35" s="17" t="s">
        <v>2</v>
      </c>
      <c r="D35" s="62">
        <v>1</v>
      </c>
      <c r="E35" s="59">
        <v>1</v>
      </c>
      <c r="F35" s="59">
        <v>1</v>
      </c>
      <c r="G35" s="59">
        <v>1</v>
      </c>
      <c r="H35" s="59">
        <v>1</v>
      </c>
      <c r="I35" s="59">
        <v>0.25</v>
      </c>
      <c r="J35" s="59">
        <v>0.25</v>
      </c>
      <c r="K35" s="59">
        <v>0.25</v>
      </c>
      <c r="L35" s="59">
        <v>0.25</v>
      </c>
      <c r="M35" s="59">
        <v>0.25</v>
      </c>
      <c r="N35" s="59">
        <v>0.25</v>
      </c>
      <c r="O35" s="59">
        <v>0.25</v>
      </c>
      <c r="P35" s="59">
        <v>0.25</v>
      </c>
      <c r="Q35" s="59">
        <v>0.25</v>
      </c>
      <c r="R35" s="59">
        <v>0.25</v>
      </c>
      <c r="S35" s="59">
        <v>0.25</v>
      </c>
      <c r="T35" s="59">
        <v>0.25</v>
      </c>
      <c r="U35" s="59">
        <v>0.25</v>
      </c>
      <c r="V35" s="59">
        <v>0.25</v>
      </c>
      <c r="W35" s="59">
        <v>0.25</v>
      </c>
      <c r="X35" s="59">
        <v>0.25</v>
      </c>
      <c r="Y35" s="59">
        <v>0.25</v>
      </c>
      <c r="Z35" s="59">
        <v>0.25</v>
      </c>
      <c r="AA35" s="65">
        <v>0.25</v>
      </c>
      <c r="AC35" s="118">
        <f t="shared" si="0"/>
        <v>1</v>
      </c>
      <c r="AD35" s="112">
        <f t="shared" si="1"/>
        <v>0.25</v>
      </c>
      <c r="AF35" s="116">
        <f t="shared" si="2"/>
        <v>9.75</v>
      </c>
      <c r="AG35" s="117">
        <f t="shared" si="3"/>
        <v>4032.75</v>
      </c>
    </row>
    <row r="36" spans="1:33" x14ac:dyDescent="0.25">
      <c r="A36" s="4"/>
      <c r="C36" s="2" t="s">
        <v>3</v>
      </c>
      <c r="D36" s="60">
        <v>1</v>
      </c>
      <c r="E36" s="57">
        <v>1</v>
      </c>
      <c r="F36" s="57">
        <v>1</v>
      </c>
      <c r="G36" s="57">
        <v>1</v>
      </c>
      <c r="H36" s="57">
        <v>1</v>
      </c>
      <c r="I36" s="57">
        <v>0.25</v>
      </c>
      <c r="J36" s="57">
        <v>0.25</v>
      </c>
      <c r="K36" s="57">
        <v>0.25</v>
      </c>
      <c r="L36" s="57">
        <v>0.25</v>
      </c>
      <c r="M36" s="57">
        <v>0.25</v>
      </c>
      <c r="N36" s="57">
        <v>0.25</v>
      </c>
      <c r="O36" s="57">
        <v>0.25</v>
      </c>
      <c r="P36" s="57">
        <v>0.25</v>
      </c>
      <c r="Q36" s="57">
        <v>0.25</v>
      </c>
      <c r="R36" s="57">
        <v>0.25</v>
      </c>
      <c r="S36" s="57">
        <v>0.25</v>
      </c>
      <c r="T36" s="57">
        <v>0.25</v>
      </c>
      <c r="U36" s="57">
        <v>0.25</v>
      </c>
      <c r="V36" s="57">
        <v>0.25</v>
      </c>
      <c r="W36" s="57">
        <v>1</v>
      </c>
      <c r="X36" s="57">
        <v>1</v>
      </c>
      <c r="Y36" s="57">
        <v>1</v>
      </c>
      <c r="Z36" s="57">
        <v>1</v>
      </c>
      <c r="AA36" s="58">
        <v>1</v>
      </c>
      <c r="AC36" s="118">
        <f t="shared" si="0"/>
        <v>1</v>
      </c>
      <c r="AD36" s="112">
        <f t="shared" si="1"/>
        <v>0.25</v>
      </c>
      <c r="AF36" s="116">
        <f t="shared" si="2"/>
        <v>13.5</v>
      </c>
      <c r="AG36" s="117" t="str">
        <f t="shared" si="3"/>
        <v>-</v>
      </c>
    </row>
    <row r="37" spans="1:33" x14ac:dyDescent="0.25">
      <c r="A37" s="5"/>
      <c r="B37" s="16"/>
      <c r="C37" s="18" t="s">
        <v>4</v>
      </c>
      <c r="D37" s="63">
        <v>1</v>
      </c>
      <c r="E37" s="64">
        <v>1</v>
      </c>
      <c r="F37" s="64">
        <v>1</v>
      </c>
      <c r="G37" s="64">
        <v>1</v>
      </c>
      <c r="H37" s="64">
        <v>1</v>
      </c>
      <c r="I37" s="64">
        <v>0.25</v>
      </c>
      <c r="J37" s="64">
        <v>0.25</v>
      </c>
      <c r="K37" s="64">
        <v>0.25</v>
      </c>
      <c r="L37" s="64">
        <v>0.25</v>
      </c>
      <c r="M37" s="64">
        <v>0.25</v>
      </c>
      <c r="N37" s="64">
        <v>0.25</v>
      </c>
      <c r="O37" s="64">
        <v>0.25</v>
      </c>
      <c r="P37" s="64">
        <v>0.25</v>
      </c>
      <c r="Q37" s="64">
        <v>0.25</v>
      </c>
      <c r="R37" s="64">
        <v>0.25</v>
      </c>
      <c r="S37" s="64">
        <v>0.25</v>
      </c>
      <c r="T37" s="64">
        <v>0.25</v>
      </c>
      <c r="U37" s="64">
        <v>0.25</v>
      </c>
      <c r="V37" s="64">
        <v>1</v>
      </c>
      <c r="W37" s="64">
        <v>1</v>
      </c>
      <c r="X37" s="64">
        <v>1</v>
      </c>
      <c r="Y37" s="64">
        <v>1</v>
      </c>
      <c r="Z37" s="64">
        <v>1</v>
      </c>
      <c r="AA37" s="61">
        <v>1</v>
      </c>
      <c r="AC37" s="118">
        <f t="shared" si="0"/>
        <v>1</v>
      </c>
      <c r="AD37" s="112">
        <f t="shared" si="1"/>
        <v>0.25</v>
      </c>
      <c r="AF37" s="116">
        <f t="shared" si="2"/>
        <v>14.25</v>
      </c>
      <c r="AG37" s="117" t="str">
        <f t="shared" si="3"/>
        <v>-</v>
      </c>
    </row>
    <row r="38" spans="1:33" x14ac:dyDescent="0.25">
      <c r="A38" s="3" t="s">
        <v>1208</v>
      </c>
      <c r="B38" s="104" t="s">
        <v>1088</v>
      </c>
      <c r="C38" s="17" t="s">
        <v>2</v>
      </c>
      <c r="D38" s="89">
        <v>135</v>
      </c>
      <c r="E38" s="92">
        <v>135</v>
      </c>
      <c r="F38" s="92">
        <v>135</v>
      </c>
      <c r="G38" s="92">
        <v>135</v>
      </c>
      <c r="H38" s="92">
        <v>135</v>
      </c>
      <c r="I38" s="92">
        <v>135</v>
      </c>
      <c r="J38" s="92">
        <v>135</v>
      </c>
      <c r="K38" s="92">
        <v>135</v>
      </c>
      <c r="L38" s="92">
        <v>135</v>
      </c>
      <c r="M38" s="92">
        <v>135</v>
      </c>
      <c r="N38" s="92">
        <v>135</v>
      </c>
      <c r="O38" s="92">
        <v>135</v>
      </c>
      <c r="P38" s="92">
        <v>135</v>
      </c>
      <c r="Q38" s="92">
        <v>135</v>
      </c>
      <c r="R38" s="92">
        <v>135</v>
      </c>
      <c r="S38" s="92">
        <v>135</v>
      </c>
      <c r="T38" s="92">
        <v>135</v>
      </c>
      <c r="U38" s="92">
        <v>135</v>
      </c>
      <c r="V38" s="92">
        <v>135</v>
      </c>
      <c r="W38" s="92">
        <v>135</v>
      </c>
      <c r="X38" s="92">
        <v>135</v>
      </c>
      <c r="Y38" s="92">
        <v>135</v>
      </c>
      <c r="Z38" s="92">
        <v>135</v>
      </c>
      <c r="AA38" s="82">
        <v>135</v>
      </c>
      <c r="AC38" s="125">
        <f t="shared" si="0"/>
        <v>135</v>
      </c>
      <c r="AD38" s="115">
        <f t="shared" si="1"/>
        <v>135</v>
      </c>
      <c r="AF38" s="116" t="str">
        <f t="shared" si="2"/>
        <v>-</v>
      </c>
      <c r="AG38" s="117" t="str">
        <f t="shared" si="3"/>
        <v>-</v>
      </c>
    </row>
    <row r="39" spans="1:33" x14ac:dyDescent="0.25">
      <c r="C39" s="2" t="s">
        <v>3</v>
      </c>
      <c r="D39" s="89">
        <v>135</v>
      </c>
      <c r="E39" s="92">
        <v>135</v>
      </c>
      <c r="F39" s="92">
        <v>135</v>
      </c>
      <c r="G39" s="92">
        <v>135</v>
      </c>
      <c r="H39" s="92">
        <v>135</v>
      </c>
      <c r="I39" s="92">
        <v>135</v>
      </c>
      <c r="J39" s="92">
        <v>135</v>
      </c>
      <c r="K39" s="92">
        <v>135</v>
      </c>
      <c r="L39" s="92">
        <v>135</v>
      </c>
      <c r="M39" s="92">
        <v>135</v>
      </c>
      <c r="N39" s="92">
        <v>135</v>
      </c>
      <c r="O39" s="92">
        <v>135</v>
      </c>
      <c r="P39" s="92">
        <v>135</v>
      </c>
      <c r="Q39" s="92">
        <v>135</v>
      </c>
      <c r="R39" s="92">
        <v>135</v>
      </c>
      <c r="S39" s="92">
        <v>135</v>
      </c>
      <c r="T39" s="92">
        <v>135</v>
      </c>
      <c r="U39" s="92">
        <v>135</v>
      </c>
      <c r="V39" s="92">
        <v>135</v>
      </c>
      <c r="W39" s="92">
        <v>135</v>
      </c>
      <c r="X39" s="92">
        <v>135</v>
      </c>
      <c r="Y39" s="92">
        <v>135</v>
      </c>
      <c r="Z39" s="92">
        <v>135</v>
      </c>
      <c r="AA39" s="82">
        <v>135</v>
      </c>
      <c r="AC39" s="125">
        <f t="shared" si="0"/>
        <v>135</v>
      </c>
      <c r="AD39" s="115">
        <f t="shared" si="1"/>
        <v>135</v>
      </c>
      <c r="AF39" s="116" t="str">
        <f t="shared" si="2"/>
        <v>-</v>
      </c>
      <c r="AG39" s="117" t="str">
        <f t="shared" si="3"/>
        <v>-</v>
      </c>
    </row>
    <row r="40" spans="1:33" x14ac:dyDescent="0.25">
      <c r="A40" s="16"/>
      <c r="B40" s="16"/>
      <c r="C40" s="18" t="s">
        <v>4</v>
      </c>
      <c r="D40" s="77">
        <v>135</v>
      </c>
      <c r="E40" s="66">
        <v>135</v>
      </c>
      <c r="F40" s="66">
        <v>135</v>
      </c>
      <c r="G40" s="66">
        <v>135</v>
      </c>
      <c r="H40" s="66">
        <v>135</v>
      </c>
      <c r="I40" s="66">
        <v>135</v>
      </c>
      <c r="J40" s="66">
        <v>135</v>
      </c>
      <c r="K40" s="66">
        <v>135</v>
      </c>
      <c r="L40" s="66">
        <v>135</v>
      </c>
      <c r="M40" s="66">
        <v>135</v>
      </c>
      <c r="N40" s="66">
        <v>135</v>
      </c>
      <c r="O40" s="66">
        <v>135</v>
      </c>
      <c r="P40" s="66">
        <v>135</v>
      </c>
      <c r="Q40" s="66">
        <v>135</v>
      </c>
      <c r="R40" s="66">
        <v>135</v>
      </c>
      <c r="S40" s="66">
        <v>135</v>
      </c>
      <c r="T40" s="66">
        <v>135</v>
      </c>
      <c r="U40" s="66">
        <v>135</v>
      </c>
      <c r="V40" s="66">
        <v>135</v>
      </c>
      <c r="W40" s="66">
        <v>135</v>
      </c>
      <c r="X40" s="66">
        <v>135</v>
      </c>
      <c r="Y40" s="66">
        <v>135</v>
      </c>
      <c r="Z40" s="66">
        <v>135</v>
      </c>
      <c r="AA40" s="85">
        <v>135</v>
      </c>
      <c r="AC40" s="126">
        <f t="shared" si="0"/>
        <v>135</v>
      </c>
      <c r="AD40" s="122">
        <f t="shared" si="1"/>
        <v>135</v>
      </c>
      <c r="AE40" s="16"/>
      <c r="AF40" s="121" t="str">
        <f t="shared" si="2"/>
        <v>-</v>
      </c>
      <c r="AG40" s="120" t="str">
        <f t="shared" si="3"/>
        <v>-</v>
      </c>
    </row>
    <row r="41" spans="1:33" x14ac:dyDescent="0.25">
      <c r="A41" s="3" t="s">
        <v>1090</v>
      </c>
      <c r="B41" s="104" t="s">
        <v>1079</v>
      </c>
      <c r="C41" s="12" t="s">
        <v>2</v>
      </c>
      <c r="D41" s="62">
        <v>0</v>
      </c>
      <c r="E41" s="59">
        <v>0</v>
      </c>
      <c r="F41" s="59">
        <v>0</v>
      </c>
      <c r="G41" s="59">
        <v>0</v>
      </c>
      <c r="H41" s="59">
        <v>0</v>
      </c>
      <c r="I41" s="59">
        <v>1</v>
      </c>
      <c r="J41" s="59">
        <v>1</v>
      </c>
      <c r="K41" s="59">
        <v>1</v>
      </c>
      <c r="L41" s="59">
        <v>1</v>
      </c>
      <c r="M41" s="59">
        <v>1</v>
      </c>
      <c r="N41" s="59">
        <v>1</v>
      </c>
      <c r="O41" s="59">
        <v>1</v>
      </c>
      <c r="P41" s="59">
        <v>1</v>
      </c>
      <c r="Q41" s="59">
        <v>1</v>
      </c>
      <c r="R41" s="59">
        <v>1</v>
      </c>
      <c r="S41" s="59">
        <v>1</v>
      </c>
      <c r="T41" s="59">
        <v>1</v>
      </c>
      <c r="U41" s="59">
        <v>1</v>
      </c>
      <c r="V41" s="59">
        <v>1</v>
      </c>
      <c r="W41" s="59">
        <v>1</v>
      </c>
      <c r="X41" s="59">
        <v>1</v>
      </c>
      <c r="Y41" s="59">
        <v>1</v>
      </c>
      <c r="Z41" s="59">
        <v>1</v>
      </c>
      <c r="AA41" s="65">
        <v>1</v>
      </c>
      <c r="AC41" s="114"/>
      <c r="AD41" s="115"/>
      <c r="AF41" s="116"/>
      <c r="AG41" s="116"/>
    </row>
    <row r="42" spans="1:33" x14ac:dyDescent="0.25">
      <c r="A42" s="4"/>
      <c r="C42" s="10" t="s">
        <v>3</v>
      </c>
      <c r="D42" s="60">
        <v>0</v>
      </c>
      <c r="E42" s="57">
        <v>0</v>
      </c>
      <c r="F42" s="57">
        <v>0</v>
      </c>
      <c r="G42" s="57">
        <v>0</v>
      </c>
      <c r="H42" s="57">
        <v>0</v>
      </c>
      <c r="I42" s="57">
        <v>1</v>
      </c>
      <c r="J42" s="57">
        <v>1</v>
      </c>
      <c r="K42" s="57">
        <v>1</v>
      </c>
      <c r="L42" s="57">
        <v>1</v>
      </c>
      <c r="M42" s="57">
        <v>1</v>
      </c>
      <c r="N42" s="57">
        <v>1</v>
      </c>
      <c r="O42" s="57">
        <v>1</v>
      </c>
      <c r="P42" s="57">
        <v>1</v>
      </c>
      <c r="Q42" s="57">
        <v>1</v>
      </c>
      <c r="R42" s="57">
        <v>1</v>
      </c>
      <c r="S42" s="57">
        <v>1</v>
      </c>
      <c r="T42" s="57">
        <v>1</v>
      </c>
      <c r="U42" s="57">
        <v>1</v>
      </c>
      <c r="V42" s="57">
        <v>1</v>
      </c>
      <c r="W42" s="57">
        <v>0</v>
      </c>
      <c r="X42" s="57">
        <v>0</v>
      </c>
      <c r="Y42" s="57">
        <v>0</v>
      </c>
      <c r="Z42" s="57">
        <v>0</v>
      </c>
      <c r="AA42" s="58">
        <v>0</v>
      </c>
      <c r="AC42" s="114"/>
      <c r="AD42" s="115"/>
      <c r="AF42" s="116"/>
      <c r="AG42" s="116"/>
    </row>
    <row r="43" spans="1:33" x14ac:dyDescent="0.25">
      <c r="A43" s="5"/>
      <c r="B43" s="16"/>
      <c r="C43" s="11" t="s">
        <v>4</v>
      </c>
      <c r="D43" s="63">
        <v>0</v>
      </c>
      <c r="E43" s="64">
        <v>0</v>
      </c>
      <c r="F43" s="64">
        <v>0</v>
      </c>
      <c r="G43" s="64">
        <v>0</v>
      </c>
      <c r="H43" s="64">
        <v>0</v>
      </c>
      <c r="I43" s="64">
        <v>1</v>
      </c>
      <c r="J43" s="64">
        <v>1</v>
      </c>
      <c r="K43" s="64">
        <v>1</v>
      </c>
      <c r="L43" s="64">
        <v>1</v>
      </c>
      <c r="M43" s="64">
        <v>1</v>
      </c>
      <c r="N43" s="64">
        <v>1</v>
      </c>
      <c r="O43" s="64">
        <v>1</v>
      </c>
      <c r="P43" s="64">
        <v>1</v>
      </c>
      <c r="Q43" s="64">
        <v>1</v>
      </c>
      <c r="R43" s="64">
        <v>1</v>
      </c>
      <c r="S43" s="64">
        <v>1</v>
      </c>
      <c r="T43" s="64">
        <v>1</v>
      </c>
      <c r="U43" s="64">
        <v>1</v>
      </c>
      <c r="V43" s="64">
        <v>0</v>
      </c>
      <c r="W43" s="64">
        <v>0</v>
      </c>
      <c r="X43" s="64">
        <v>0</v>
      </c>
      <c r="Y43" s="64">
        <v>0</v>
      </c>
      <c r="Z43" s="64">
        <v>0</v>
      </c>
      <c r="AA43" s="61">
        <v>0</v>
      </c>
      <c r="AC43" s="114"/>
      <c r="AD43" s="115"/>
      <c r="AF43" s="116"/>
      <c r="AG43" s="116"/>
    </row>
  </sheetData>
  <pageMargins left="0.25" right="0.25" top="0.75" bottom="0.75" header="0.3" footer="0.3"/>
  <pageSetup scale="57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G43"/>
  <sheetViews>
    <sheetView tabSelected="1" zoomScale="70" zoomScaleNormal="70" workbookViewId="0">
      <selection activeCell="K21" sqref="K21"/>
    </sheetView>
  </sheetViews>
  <sheetFormatPr defaultRowHeight="15" x14ac:dyDescent="0.25"/>
  <cols>
    <col min="1" max="1" width="22" customWidth="1"/>
    <col min="2" max="2" width="12.7109375" customWidth="1"/>
    <col min="4" max="27" width="5.7109375" customWidth="1"/>
  </cols>
  <sheetData>
    <row r="1" spans="1:33" x14ac:dyDescent="0.25">
      <c r="A1" t="s">
        <v>11</v>
      </c>
      <c r="AC1" s="3"/>
      <c r="AD1" s="104" t="s">
        <v>1098</v>
      </c>
      <c r="AE1" s="104">
        <v>2013</v>
      </c>
      <c r="AF1" s="104" t="s">
        <v>2</v>
      </c>
      <c r="AG1" s="138">
        <f>NETWORKDAYS(DATE(AE1,1,1),DATE(AE1,12,31))-10</f>
        <v>251</v>
      </c>
    </row>
    <row r="2" spans="1:33" x14ac:dyDescent="0.25">
      <c r="A2" t="s">
        <v>20</v>
      </c>
      <c r="C2" t="s">
        <v>34</v>
      </c>
      <c r="AC2" s="4"/>
      <c r="AF2" t="s">
        <v>3</v>
      </c>
      <c r="AG2" s="139">
        <f>FLOOR((365-AG1-AG4)/2,1)</f>
        <v>52</v>
      </c>
    </row>
    <row r="3" spans="1:33" x14ac:dyDescent="0.25"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 t="s">
        <v>7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C3" s="4"/>
      <c r="AF3" t="s">
        <v>4</v>
      </c>
      <c r="AG3" s="139">
        <f>365-AG1-AG2-AG4</f>
        <v>52</v>
      </c>
    </row>
    <row r="4" spans="1:33" x14ac:dyDescent="0.25">
      <c r="A4" s="7" t="s">
        <v>5</v>
      </c>
      <c r="B4" s="8"/>
      <c r="C4" s="9" t="s">
        <v>6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C4" s="119" t="s">
        <v>1095</v>
      </c>
      <c r="AD4" s="123" t="s">
        <v>1096</v>
      </c>
      <c r="AE4" s="123" t="s">
        <v>1097</v>
      </c>
      <c r="AF4" s="16" t="s">
        <v>51</v>
      </c>
      <c r="AG4" s="140">
        <v>10</v>
      </c>
    </row>
    <row r="5" spans="1:33" x14ac:dyDescent="0.25">
      <c r="A5" s="4" t="s">
        <v>1082</v>
      </c>
      <c r="B5" t="s">
        <v>1079</v>
      </c>
      <c r="C5" s="2" t="s">
        <v>2</v>
      </c>
      <c r="D5" s="62">
        <v>0</v>
      </c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0.1</v>
      </c>
      <c r="K5" s="59">
        <v>0.2</v>
      </c>
      <c r="L5" s="59">
        <v>0.95</v>
      </c>
      <c r="M5" s="59">
        <v>0.95</v>
      </c>
      <c r="N5" s="59">
        <v>0.95</v>
      </c>
      <c r="O5" s="59">
        <v>0.95</v>
      </c>
      <c r="P5" s="59">
        <v>0.5</v>
      </c>
      <c r="Q5" s="59">
        <v>0.95</v>
      </c>
      <c r="R5" s="59">
        <v>0.95</v>
      </c>
      <c r="S5" s="59">
        <v>0.95</v>
      </c>
      <c r="T5" s="59">
        <v>0.95</v>
      </c>
      <c r="U5" s="59">
        <v>0.3</v>
      </c>
      <c r="V5" s="59">
        <v>0.1</v>
      </c>
      <c r="W5" s="59">
        <v>0.1</v>
      </c>
      <c r="X5" s="59">
        <v>0.1</v>
      </c>
      <c r="Y5" s="59">
        <v>0.1</v>
      </c>
      <c r="Z5" s="59">
        <v>0.05</v>
      </c>
      <c r="AA5" s="65">
        <v>0.05</v>
      </c>
      <c r="AC5" s="118">
        <f>MAX(D5:AA5)</f>
        <v>0.95</v>
      </c>
      <c r="AD5" s="112">
        <f>MIN(D5:AA5)</f>
        <v>0</v>
      </c>
      <c r="AF5" s="116">
        <f>IF(OR(B3="Fraction",B3="OnOff",B4="Fraction",B4="OnOff",B5="Fraction",B5="OnOff"),SUM(D5:AA5)/1,"-")</f>
        <v>9.2000000000000011</v>
      </c>
      <c r="AG5" s="117">
        <f>IF(B5="Fraction",(AF5*$AG$1)+(AF6*$AG$2)+(SUM($AG$3:$AG$4)*AF7),"-")</f>
        <v>2450.4</v>
      </c>
    </row>
    <row r="6" spans="1:33" x14ac:dyDescent="0.25">
      <c r="A6" s="4"/>
      <c r="C6" s="2" t="s">
        <v>3</v>
      </c>
      <c r="D6" s="60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0.1</v>
      </c>
      <c r="K6" s="57">
        <v>0.1</v>
      </c>
      <c r="L6" s="57">
        <v>0.3</v>
      </c>
      <c r="M6" s="57">
        <v>0.3</v>
      </c>
      <c r="N6" s="57">
        <v>0.3</v>
      </c>
      <c r="O6" s="57">
        <v>0.3</v>
      </c>
      <c r="P6" s="57">
        <v>0.1</v>
      </c>
      <c r="Q6" s="57">
        <v>0.1</v>
      </c>
      <c r="R6" s="57">
        <v>0.1</v>
      </c>
      <c r="S6" s="57">
        <v>0.1</v>
      </c>
      <c r="T6" s="57">
        <v>0.1</v>
      </c>
      <c r="U6" s="57">
        <v>0.05</v>
      </c>
      <c r="V6" s="57">
        <v>0.05</v>
      </c>
      <c r="W6" s="57">
        <v>0</v>
      </c>
      <c r="X6" s="57">
        <v>0</v>
      </c>
      <c r="Y6" s="57">
        <v>0</v>
      </c>
      <c r="Z6" s="57">
        <v>0</v>
      </c>
      <c r="AA6" s="58">
        <v>0</v>
      </c>
      <c r="AC6" s="118">
        <f t="shared" ref="AC6:AC40" si="0">MAX(D6:AA6)</f>
        <v>0.3</v>
      </c>
      <c r="AD6" s="112">
        <f t="shared" ref="AD6:AD40" si="1">MIN(D6:AA6)</f>
        <v>0</v>
      </c>
      <c r="AF6" s="116">
        <f t="shared" ref="AF6:AF40" si="2">IF(OR(B4="Fraction",B4="OnOff",B5="Fraction",B5="OnOff",B6="Fraction",B6="OnOff"),SUM(D6:AA6)/1,"-")</f>
        <v>2.0000000000000004</v>
      </c>
      <c r="AG6" s="117" t="str">
        <f t="shared" ref="AG6:AG40" si="3">IF(B6="Fraction",(AF6*$AG$1)+(AF7*$AG$2)+(SUM($AG$3:$AG$4)*AF8),"-")</f>
        <v>-</v>
      </c>
    </row>
    <row r="7" spans="1:33" x14ac:dyDescent="0.25">
      <c r="A7" s="4"/>
      <c r="C7" s="2" t="s">
        <v>4</v>
      </c>
      <c r="D7" s="63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0.05</v>
      </c>
      <c r="K7" s="64">
        <v>0.05</v>
      </c>
      <c r="L7" s="64">
        <v>0.05</v>
      </c>
      <c r="M7" s="64">
        <v>0.05</v>
      </c>
      <c r="N7" s="64">
        <v>0.05</v>
      </c>
      <c r="O7" s="64">
        <v>0.05</v>
      </c>
      <c r="P7" s="64">
        <v>0.05</v>
      </c>
      <c r="Q7" s="64">
        <v>0.05</v>
      </c>
      <c r="R7" s="64">
        <v>0.05</v>
      </c>
      <c r="S7" s="64">
        <v>0.05</v>
      </c>
      <c r="T7" s="64">
        <v>0.05</v>
      </c>
      <c r="U7" s="64">
        <v>0.05</v>
      </c>
      <c r="V7" s="64">
        <v>0</v>
      </c>
      <c r="W7" s="64">
        <v>0</v>
      </c>
      <c r="X7" s="64">
        <v>0</v>
      </c>
      <c r="Y7" s="64">
        <v>0</v>
      </c>
      <c r="Z7" s="64">
        <v>0</v>
      </c>
      <c r="AA7" s="61">
        <v>0</v>
      </c>
      <c r="AC7" s="118">
        <f t="shared" si="0"/>
        <v>0.05</v>
      </c>
      <c r="AD7" s="112">
        <f t="shared" si="1"/>
        <v>0</v>
      </c>
      <c r="AF7" s="116">
        <f t="shared" si="2"/>
        <v>0.6</v>
      </c>
      <c r="AG7" s="117" t="str">
        <f t="shared" si="3"/>
        <v>-</v>
      </c>
    </row>
    <row r="8" spans="1:33" x14ac:dyDescent="0.25">
      <c r="A8" s="3" t="s">
        <v>1083</v>
      </c>
      <c r="B8" s="104" t="s">
        <v>1079</v>
      </c>
      <c r="C8" s="17" t="s">
        <v>2</v>
      </c>
      <c r="D8" s="62">
        <v>0.05</v>
      </c>
      <c r="E8" s="59">
        <v>0.05</v>
      </c>
      <c r="F8" s="59">
        <v>0.05</v>
      </c>
      <c r="G8" s="59">
        <v>0.05</v>
      </c>
      <c r="H8" s="59">
        <v>0.05</v>
      </c>
      <c r="I8" s="59">
        <v>0.1</v>
      </c>
      <c r="J8" s="59">
        <v>0.1</v>
      </c>
      <c r="K8" s="59">
        <v>0.3</v>
      </c>
      <c r="L8" s="59">
        <v>0.65</v>
      </c>
      <c r="M8" s="59">
        <v>0.65</v>
      </c>
      <c r="N8" s="59">
        <v>0.65</v>
      </c>
      <c r="O8" s="59">
        <v>0.65</v>
      </c>
      <c r="P8" s="59">
        <v>0.65</v>
      </c>
      <c r="Q8" s="59">
        <v>0.65</v>
      </c>
      <c r="R8" s="59">
        <v>0.65</v>
      </c>
      <c r="S8" s="59">
        <v>0.65</v>
      </c>
      <c r="T8" s="59">
        <v>0.65</v>
      </c>
      <c r="U8" s="59">
        <v>0.35</v>
      </c>
      <c r="V8" s="59">
        <v>0.3</v>
      </c>
      <c r="W8" s="59">
        <v>0.3</v>
      </c>
      <c r="X8" s="59">
        <v>0.2</v>
      </c>
      <c r="Y8" s="59">
        <v>0.2</v>
      </c>
      <c r="Z8" s="59">
        <v>0.1</v>
      </c>
      <c r="AA8" s="65">
        <v>0.05</v>
      </c>
      <c r="AC8" s="118">
        <f t="shared" si="0"/>
        <v>0.65</v>
      </c>
      <c r="AD8" s="112">
        <f t="shared" si="1"/>
        <v>0.05</v>
      </c>
      <c r="AF8" s="116">
        <f t="shared" si="2"/>
        <v>8.1000000000000014</v>
      </c>
      <c r="AG8" s="117">
        <f t="shared" si="3"/>
        <v>2253.1000000000004</v>
      </c>
    </row>
    <row r="9" spans="1:33" x14ac:dyDescent="0.25">
      <c r="A9" s="4"/>
      <c r="C9" s="2" t="s">
        <v>3</v>
      </c>
      <c r="D9" s="60">
        <v>0.05</v>
      </c>
      <c r="E9" s="57">
        <v>0.05</v>
      </c>
      <c r="F9" s="57">
        <v>0.05</v>
      </c>
      <c r="G9" s="57">
        <v>0.05</v>
      </c>
      <c r="H9" s="57">
        <v>0.05</v>
      </c>
      <c r="I9" s="57">
        <v>0.05</v>
      </c>
      <c r="J9" s="57">
        <v>0.1</v>
      </c>
      <c r="K9" s="57">
        <v>0.1</v>
      </c>
      <c r="L9" s="57">
        <v>0.3</v>
      </c>
      <c r="M9" s="57">
        <v>0.3</v>
      </c>
      <c r="N9" s="57">
        <v>0.3</v>
      </c>
      <c r="O9" s="57">
        <v>0.3</v>
      </c>
      <c r="P9" s="57">
        <v>0.15</v>
      </c>
      <c r="Q9" s="57">
        <v>0.15</v>
      </c>
      <c r="R9" s="57">
        <v>0.15</v>
      </c>
      <c r="S9" s="57">
        <v>0.15</v>
      </c>
      <c r="T9" s="57">
        <v>0.15</v>
      </c>
      <c r="U9" s="57">
        <v>0.05</v>
      </c>
      <c r="V9" s="57">
        <v>0.05</v>
      </c>
      <c r="W9" s="57">
        <v>0.05</v>
      </c>
      <c r="X9" s="57">
        <v>0.05</v>
      </c>
      <c r="Y9" s="57">
        <v>0.05</v>
      </c>
      <c r="Z9" s="57">
        <v>0.05</v>
      </c>
      <c r="AA9" s="58">
        <v>0.05</v>
      </c>
      <c r="AC9" s="118">
        <f t="shared" si="0"/>
        <v>0.3</v>
      </c>
      <c r="AD9" s="112">
        <f t="shared" si="1"/>
        <v>0.05</v>
      </c>
      <c r="AF9" s="116">
        <f t="shared" si="2"/>
        <v>2.7999999999999985</v>
      </c>
      <c r="AG9" s="117" t="str">
        <f t="shared" si="3"/>
        <v>-</v>
      </c>
    </row>
    <row r="10" spans="1:33" x14ac:dyDescent="0.25">
      <c r="A10" s="5"/>
      <c r="B10" s="16"/>
      <c r="C10" s="18" t="s">
        <v>4</v>
      </c>
      <c r="D10" s="63">
        <v>0.05</v>
      </c>
      <c r="E10" s="64">
        <v>0.05</v>
      </c>
      <c r="F10" s="64">
        <v>0.05</v>
      </c>
      <c r="G10" s="64">
        <v>0.05</v>
      </c>
      <c r="H10" s="64">
        <v>0.05</v>
      </c>
      <c r="I10" s="64">
        <v>0.05</v>
      </c>
      <c r="J10" s="64">
        <v>0.05</v>
      </c>
      <c r="K10" s="64">
        <v>0.05</v>
      </c>
      <c r="L10" s="64">
        <v>0.05</v>
      </c>
      <c r="M10" s="64">
        <v>0.05</v>
      </c>
      <c r="N10" s="64">
        <v>0.05</v>
      </c>
      <c r="O10" s="64">
        <v>0.05</v>
      </c>
      <c r="P10" s="64">
        <v>0.05</v>
      </c>
      <c r="Q10" s="64">
        <v>0.05</v>
      </c>
      <c r="R10" s="64">
        <v>0.05</v>
      </c>
      <c r="S10" s="64">
        <v>0.05</v>
      </c>
      <c r="T10" s="64">
        <v>0.05</v>
      </c>
      <c r="U10" s="64">
        <v>0.05</v>
      </c>
      <c r="V10" s="64">
        <v>0.05</v>
      </c>
      <c r="W10" s="64">
        <v>0.05</v>
      </c>
      <c r="X10" s="64">
        <v>0.05</v>
      </c>
      <c r="Y10" s="64">
        <v>0.05</v>
      </c>
      <c r="Z10" s="64">
        <v>0.05</v>
      </c>
      <c r="AA10" s="61">
        <v>0.05</v>
      </c>
      <c r="AC10" s="118">
        <f t="shared" si="0"/>
        <v>0.05</v>
      </c>
      <c r="AD10" s="112">
        <f t="shared" si="1"/>
        <v>0.05</v>
      </c>
      <c r="AF10" s="116">
        <f t="shared" si="2"/>
        <v>1.2000000000000004</v>
      </c>
      <c r="AG10" s="117" t="str">
        <f t="shared" si="3"/>
        <v>-</v>
      </c>
    </row>
    <row r="11" spans="1:33" x14ac:dyDescent="0.25">
      <c r="A11" s="4" t="s">
        <v>1084</v>
      </c>
      <c r="B11" s="104" t="s">
        <v>1079</v>
      </c>
      <c r="C11" s="2" t="s">
        <v>2</v>
      </c>
      <c r="D11" s="62">
        <v>0.05</v>
      </c>
      <c r="E11" s="59">
        <v>0.05</v>
      </c>
      <c r="F11" s="59">
        <v>0.05</v>
      </c>
      <c r="G11" s="59">
        <v>0.05</v>
      </c>
      <c r="H11" s="59">
        <v>0.05</v>
      </c>
      <c r="I11" s="59">
        <v>0.1</v>
      </c>
      <c r="J11" s="59">
        <v>0.1</v>
      </c>
      <c r="K11" s="59">
        <v>0.3</v>
      </c>
      <c r="L11" s="59">
        <v>0.9</v>
      </c>
      <c r="M11" s="59">
        <v>0.9</v>
      </c>
      <c r="N11" s="59">
        <v>0.9</v>
      </c>
      <c r="O11" s="59">
        <v>0.9</v>
      </c>
      <c r="P11" s="59">
        <v>0.9</v>
      </c>
      <c r="Q11" s="59">
        <v>0.9</v>
      </c>
      <c r="R11" s="59">
        <v>0.9</v>
      </c>
      <c r="S11" s="59">
        <v>0.9</v>
      </c>
      <c r="T11" s="59">
        <v>0.9</v>
      </c>
      <c r="U11" s="59">
        <v>0.5</v>
      </c>
      <c r="V11" s="59">
        <v>0.3</v>
      </c>
      <c r="W11" s="59">
        <v>0.3</v>
      </c>
      <c r="X11" s="59">
        <v>0.2</v>
      </c>
      <c r="Y11" s="59">
        <v>0.2</v>
      </c>
      <c r="Z11" s="59">
        <v>0.1</v>
      </c>
      <c r="AA11" s="65">
        <v>0.05</v>
      </c>
      <c r="AC11" s="118">
        <f t="shared" si="0"/>
        <v>0.9</v>
      </c>
      <c r="AD11" s="112">
        <f t="shared" si="1"/>
        <v>0.05</v>
      </c>
      <c r="AF11" s="116">
        <f t="shared" si="2"/>
        <v>10.500000000000002</v>
      </c>
      <c r="AG11" s="117">
        <f t="shared" si="3"/>
        <v>2855.5000000000005</v>
      </c>
    </row>
    <row r="12" spans="1:33" x14ac:dyDescent="0.25">
      <c r="A12" s="4"/>
      <c r="C12" s="2" t="s">
        <v>3</v>
      </c>
      <c r="D12" s="60">
        <v>0.05</v>
      </c>
      <c r="E12" s="57">
        <v>0.05</v>
      </c>
      <c r="F12" s="57">
        <v>0.05</v>
      </c>
      <c r="G12" s="57">
        <v>0.05</v>
      </c>
      <c r="H12" s="57">
        <v>0.05</v>
      </c>
      <c r="I12" s="57">
        <v>0.05</v>
      </c>
      <c r="J12" s="57">
        <v>0.1</v>
      </c>
      <c r="K12" s="57">
        <v>0.1</v>
      </c>
      <c r="L12" s="57">
        <v>0.3</v>
      </c>
      <c r="M12" s="57">
        <v>0.3</v>
      </c>
      <c r="N12" s="57">
        <v>0.3</v>
      </c>
      <c r="O12" s="57">
        <v>0.3</v>
      </c>
      <c r="P12" s="57">
        <v>0.15</v>
      </c>
      <c r="Q12" s="57">
        <v>0.15</v>
      </c>
      <c r="R12" s="57">
        <v>0.15</v>
      </c>
      <c r="S12" s="57">
        <v>0.15</v>
      </c>
      <c r="T12" s="57">
        <v>0.15</v>
      </c>
      <c r="U12" s="57">
        <v>0.05</v>
      </c>
      <c r="V12" s="57">
        <v>0.05</v>
      </c>
      <c r="W12" s="57">
        <v>0.05</v>
      </c>
      <c r="X12" s="57">
        <v>0.05</v>
      </c>
      <c r="Y12" s="57">
        <v>0.05</v>
      </c>
      <c r="Z12" s="57">
        <v>0.05</v>
      </c>
      <c r="AA12" s="58">
        <v>0.05</v>
      </c>
      <c r="AC12" s="118">
        <f t="shared" si="0"/>
        <v>0.3</v>
      </c>
      <c r="AD12" s="112">
        <f t="shared" si="1"/>
        <v>0.05</v>
      </c>
      <c r="AF12" s="116">
        <f t="shared" si="2"/>
        <v>2.7999999999999985</v>
      </c>
      <c r="AG12" s="117" t="str">
        <f t="shared" si="3"/>
        <v>-</v>
      </c>
    </row>
    <row r="13" spans="1:33" x14ac:dyDescent="0.25">
      <c r="A13" s="4"/>
      <c r="C13" s="2" t="s">
        <v>4</v>
      </c>
      <c r="D13" s="63">
        <v>0.05</v>
      </c>
      <c r="E13" s="64">
        <v>0.05</v>
      </c>
      <c r="F13" s="64">
        <v>0.05</v>
      </c>
      <c r="G13" s="64">
        <v>0.05</v>
      </c>
      <c r="H13" s="64">
        <v>0.05</v>
      </c>
      <c r="I13" s="64">
        <v>0.05</v>
      </c>
      <c r="J13" s="64">
        <v>0.05</v>
      </c>
      <c r="K13" s="64">
        <v>0.05</v>
      </c>
      <c r="L13" s="64">
        <v>0.05</v>
      </c>
      <c r="M13" s="64">
        <v>0.05</v>
      </c>
      <c r="N13" s="64">
        <v>0.05</v>
      </c>
      <c r="O13" s="64">
        <v>0.05</v>
      </c>
      <c r="P13" s="64">
        <v>0.05</v>
      </c>
      <c r="Q13" s="64">
        <v>0.05</v>
      </c>
      <c r="R13" s="64">
        <v>0.05</v>
      </c>
      <c r="S13" s="64">
        <v>0.05</v>
      </c>
      <c r="T13" s="64">
        <v>0.05</v>
      </c>
      <c r="U13" s="64">
        <v>0.05</v>
      </c>
      <c r="V13" s="64">
        <v>0.05</v>
      </c>
      <c r="W13" s="64">
        <v>0.05</v>
      </c>
      <c r="X13" s="64">
        <v>0.05</v>
      </c>
      <c r="Y13" s="64">
        <v>0.05</v>
      </c>
      <c r="Z13" s="64">
        <v>0.05</v>
      </c>
      <c r="AA13" s="61">
        <v>0.05</v>
      </c>
      <c r="AC13" s="118">
        <f t="shared" si="0"/>
        <v>0.05</v>
      </c>
      <c r="AD13" s="112">
        <f t="shared" si="1"/>
        <v>0.05</v>
      </c>
      <c r="AF13" s="116">
        <f t="shared" si="2"/>
        <v>1.2000000000000004</v>
      </c>
      <c r="AG13" s="117" t="str">
        <f t="shared" si="3"/>
        <v>-</v>
      </c>
    </row>
    <row r="14" spans="1:33" x14ac:dyDescent="0.25">
      <c r="A14" s="3" t="s">
        <v>427</v>
      </c>
      <c r="B14" s="104" t="s">
        <v>1089</v>
      </c>
      <c r="C14" s="17" t="s">
        <v>2</v>
      </c>
      <c r="D14" s="76">
        <v>0</v>
      </c>
      <c r="E14" s="94">
        <v>0</v>
      </c>
      <c r="F14" s="94">
        <v>0</v>
      </c>
      <c r="G14" s="94">
        <v>0</v>
      </c>
      <c r="H14" s="94">
        <v>0</v>
      </c>
      <c r="I14" s="94">
        <v>1</v>
      </c>
      <c r="J14" s="94">
        <v>1</v>
      </c>
      <c r="K14" s="94">
        <v>1</v>
      </c>
      <c r="L14" s="94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1</v>
      </c>
      <c r="V14" s="94">
        <v>1</v>
      </c>
      <c r="W14" s="94">
        <v>1</v>
      </c>
      <c r="X14" s="94">
        <v>1</v>
      </c>
      <c r="Y14" s="94">
        <v>1</v>
      </c>
      <c r="Z14" s="94">
        <v>1</v>
      </c>
      <c r="AA14" s="68">
        <v>1</v>
      </c>
      <c r="AC14" s="125">
        <f t="shared" si="0"/>
        <v>1</v>
      </c>
      <c r="AD14" s="115">
        <f t="shared" si="1"/>
        <v>0</v>
      </c>
      <c r="AF14" s="116">
        <f t="shared" si="2"/>
        <v>19</v>
      </c>
      <c r="AG14" s="117" t="str">
        <f t="shared" si="3"/>
        <v>-</v>
      </c>
    </row>
    <row r="15" spans="1:33" x14ac:dyDescent="0.25">
      <c r="A15" s="4"/>
      <c r="C15" s="2" t="s">
        <v>3</v>
      </c>
      <c r="D15" s="73">
        <v>0</v>
      </c>
      <c r="E15" s="70">
        <v>0</v>
      </c>
      <c r="F15" s="70">
        <v>0</v>
      </c>
      <c r="G15" s="70">
        <v>0</v>
      </c>
      <c r="H15" s="70">
        <v>0</v>
      </c>
      <c r="I15" s="70">
        <v>1</v>
      </c>
      <c r="J15" s="70">
        <v>1</v>
      </c>
      <c r="K15" s="70">
        <v>1</v>
      </c>
      <c r="L15" s="70">
        <v>1</v>
      </c>
      <c r="M15" s="70">
        <v>1</v>
      </c>
      <c r="N15" s="70">
        <v>1</v>
      </c>
      <c r="O15" s="70">
        <v>1</v>
      </c>
      <c r="P15" s="70">
        <v>1</v>
      </c>
      <c r="Q15" s="70">
        <v>1</v>
      </c>
      <c r="R15" s="70">
        <v>1</v>
      </c>
      <c r="S15" s="70">
        <v>1</v>
      </c>
      <c r="T15" s="70">
        <v>1</v>
      </c>
      <c r="U15" s="70">
        <v>1</v>
      </c>
      <c r="V15" s="70">
        <v>1</v>
      </c>
      <c r="W15" s="70">
        <v>0</v>
      </c>
      <c r="X15" s="70">
        <v>0</v>
      </c>
      <c r="Y15" s="70">
        <v>0</v>
      </c>
      <c r="Z15" s="70">
        <v>0</v>
      </c>
      <c r="AA15" s="78">
        <v>0</v>
      </c>
      <c r="AC15" s="125">
        <f t="shared" si="0"/>
        <v>1</v>
      </c>
      <c r="AD15" s="115">
        <f t="shared" si="1"/>
        <v>0</v>
      </c>
      <c r="AF15" s="116">
        <f t="shared" si="2"/>
        <v>14</v>
      </c>
      <c r="AG15" s="117" t="str">
        <f t="shared" si="3"/>
        <v>-</v>
      </c>
    </row>
    <row r="16" spans="1:33" x14ac:dyDescent="0.25">
      <c r="A16" s="5"/>
      <c r="B16" s="16"/>
      <c r="C16" s="18" t="s">
        <v>4</v>
      </c>
      <c r="D16" s="108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N16" s="109">
        <v>0</v>
      </c>
      <c r="O16" s="109">
        <v>0</v>
      </c>
      <c r="P16" s="109">
        <v>0</v>
      </c>
      <c r="Q16" s="109">
        <v>0</v>
      </c>
      <c r="R16" s="109">
        <v>0</v>
      </c>
      <c r="S16" s="109">
        <v>0</v>
      </c>
      <c r="T16" s="109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0">
        <v>0</v>
      </c>
      <c r="AC16" s="125">
        <f t="shared" si="0"/>
        <v>0</v>
      </c>
      <c r="AD16" s="115">
        <f t="shared" si="1"/>
        <v>0</v>
      </c>
      <c r="AF16" s="116">
        <f t="shared" si="2"/>
        <v>0</v>
      </c>
      <c r="AG16" s="117" t="str">
        <f t="shared" si="3"/>
        <v>-</v>
      </c>
    </row>
    <row r="17" spans="1:33" x14ac:dyDescent="0.25">
      <c r="A17" s="4" t="s">
        <v>1085</v>
      </c>
      <c r="B17" s="104" t="s">
        <v>1079</v>
      </c>
      <c r="C17" s="2" t="s">
        <v>2</v>
      </c>
      <c r="D17" s="62">
        <v>0.05</v>
      </c>
      <c r="E17" s="59">
        <v>0.05</v>
      </c>
      <c r="F17" s="59">
        <v>0.05</v>
      </c>
      <c r="G17" s="59">
        <v>0.05</v>
      </c>
      <c r="H17" s="59">
        <v>0.05</v>
      </c>
      <c r="I17" s="59">
        <v>0.08</v>
      </c>
      <c r="J17" s="59">
        <v>7.0000000000000007E-2</v>
      </c>
      <c r="K17" s="59">
        <v>0.19</v>
      </c>
      <c r="L17" s="59">
        <v>0.35</v>
      </c>
      <c r="M17" s="59">
        <v>0.38</v>
      </c>
      <c r="N17" s="59">
        <v>0.39</v>
      </c>
      <c r="O17" s="59">
        <v>0.47</v>
      </c>
      <c r="P17" s="59">
        <v>0.56999999999999995</v>
      </c>
      <c r="Q17" s="59">
        <v>0.54</v>
      </c>
      <c r="R17" s="59">
        <v>0.34</v>
      </c>
      <c r="S17" s="59">
        <v>0.33</v>
      </c>
      <c r="T17" s="59">
        <v>0.44</v>
      </c>
      <c r="U17" s="59">
        <v>0.26</v>
      </c>
      <c r="V17" s="59">
        <v>0.21</v>
      </c>
      <c r="W17" s="59">
        <v>0.15</v>
      </c>
      <c r="X17" s="59">
        <v>0.17</v>
      </c>
      <c r="Y17" s="59">
        <v>0.08</v>
      </c>
      <c r="Z17" s="59">
        <v>0.05</v>
      </c>
      <c r="AA17" s="65">
        <v>0.05</v>
      </c>
      <c r="AC17" s="118">
        <f t="shared" si="0"/>
        <v>0.56999999999999995</v>
      </c>
      <c r="AD17" s="112">
        <f t="shared" si="1"/>
        <v>0.05</v>
      </c>
      <c r="AF17" s="116">
        <f t="shared" si="2"/>
        <v>5.3699999999999992</v>
      </c>
      <c r="AG17" s="117">
        <f t="shared" si="3"/>
        <v>1551.0499999999997</v>
      </c>
    </row>
    <row r="18" spans="1:33" x14ac:dyDescent="0.25">
      <c r="A18" s="4"/>
      <c r="C18" s="2" t="s">
        <v>3</v>
      </c>
      <c r="D18" s="60">
        <v>0.05</v>
      </c>
      <c r="E18" s="57">
        <v>0.05</v>
      </c>
      <c r="F18" s="57">
        <v>0.05</v>
      </c>
      <c r="G18" s="57">
        <v>0.05</v>
      </c>
      <c r="H18" s="57">
        <v>0.05</v>
      </c>
      <c r="I18" s="57">
        <v>0.08</v>
      </c>
      <c r="J18" s="57">
        <v>7.0000000000000007E-2</v>
      </c>
      <c r="K18" s="57">
        <v>0.11</v>
      </c>
      <c r="L18" s="57">
        <v>0.15</v>
      </c>
      <c r="M18" s="57">
        <v>0.21</v>
      </c>
      <c r="N18" s="57">
        <v>0.19</v>
      </c>
      <c r="O18" s="57">
        <v>0.23</v>
      </c>
      <c r="P18" s="57">
        <v>0.2</v>
      </c>
      <c r="Q18" s="57">
        <v>0.19</v>
      </c>
      <c r="R18" s="57">
        <v>0.15</v>
      </c>
      <c r="S18" s="57">
        <v>0.12</v>
      </c>
      <c r="T18" s="57">
        <v>0.14000000000000001</v>
      </c>
      <c r="U18" s="57">
        <v>7.0000000000000007E-2</v>
      </c>
      <c r="V18" s="57">
        <v>7.0000000000000007E-2</v>
      </c>
      <c r="W18" s="57">
        <v>7.0000000000000007E-2</v>
      </c>
      <c r="X18" s="57">
        <v>7.0000000000000007E-2</v>
      </c>
      <c r="Y18" s="57">
        <v>0.09</v>
      </c>
      <c r="Z18" s="57">
        <v>0.05</v>
      </c>
      <c r="AA18" s="58">
        <v>0.05</v>
      </c>
      <c r="AC18" s="118">
        <f t="shared" si="0"/>
        <v>0.23</v>
      </c>
      <c r="AD18" s="112">
        <f t="shared" si="1"/>
        <v>0.05</v>
      </c>
      <c r="AF18" s="116">
        <f t="shared" si="2"/>
        <v>2.5599999999999987</v>
      </c>
      <c r="AG18" s="117" t="str">
        <f t="shared" si="3"/>
        <v>-</v>
      </c>
    </row>
    <row r="19" spans="1:33" x14ac:dyDescent="0.25">
      <c r="A19" s="4"/>
      <c r="C19" s="2" t="s">
        <v>4</v>
      </c>
      <c r="D19" s="63">
        <v>0.04</v>
      </c>
      <c r="E19" s="64">
        <v>0.04</v>
      </c>
      <c r="F19" s="64">
        <v>0.04</v>
      </c>
      <c r="G19" s="64">
        <v>0.04</v>
      </c>
      <c r="H19" s="64">
        <v>0.04</v>
      </c>
      <c r="I19" s="64">
        <v>7.0000000000000007E-2</v>
      </c>
      <c r="J19" s="64">
        <v>0.04</v>
      </c>
      <c r="K19" s="64">
        <v>0.04</v>
      </c>
      <c r="L19" s="64">
        <v>0.04</v>
      </c>
      <c r="M19" s="64">
        <v>0.04</v>
      </c>
      <c r="N19" s="64">
        <v>0.04</v>
      </c>
      <c r="O19" s="64">
        <v>0.06</v>
      </c>
      <c r="P19" s="64">
        <v>0.06</v>
      </c>
      <c r="Q19" s="64">
        <v>0.09</v>
      </c>
      <c r="R19" s="64">
        <v>0.06</v>
      </c>
      <c r="S19" s="64">
        <v>0.04</v>
      </c>
      <c r="T19" s="64">
        <v>0.04</v>
      </c>
      <c r="U19" s="64">
        <v>0.04</v>
      </c>
      <c r="V19" s="64">
        <v>0.04</v>
      </c>
      <c r="W19" s="64">
        <v>0.04</v>
      </c>
      <c r="X19" s="64">
        <v>0.04</v>
      </c>
      <c r="Y19" s="64">
        <v>7.0000000000000007E-2</v>
      </c>
      <c r="Z19" s="64">
        <v>0.04</v>
      </c>
      <c r="AA19" s="61">
        <v>0.04</v>
      </c>
      <c r="AC19" s="118">
        <f t="shared" si="0"/>
        <v>0.09</v>
      </c>
      <c r="AD19" s="112">
        <f t="shared" si="1"/>
        <v>0.04</v>
      </c>
      <c r="AF19" s="116">
        <f t="shared" si="2"/>
        <v>1.1300000000000001</v>
      </c>
      <c r="AG19" s="117" t="str">
        <f t="shared" si="3"/>
        <v>-</v>
      </c>
    </row>
    <row r="20" spans="1:33" x14ac:dyDescent="0.25">
      <c r="A20" s="3" t="s">
        <v>1086</v>
      </c>
      <c r="B20" s="104" t="s">
        <v>1079</v>
      </c>
      <c r="C20" s="17" t="s">
        <v>2</v>
      </c>
      <c r="D20" s="62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0.35</v>
      </c>
      <c r="L20" s="59">
        <v>0.69</v>
      </c>
      <c r="M20" s="59">
        <v>0.43</v>
      </c>
      <c r="N20" s="59">
        <v>0.37</v>
      </c>
      <c r="O20" s="59">
        <v>0.43</v>
      </c>
      <c r="P20" s="59">
        <v>0.57999999999999996</v>
      </c>
      <c r="Q20" s="59">
        <v>0.48</v>
      </c>
      <c r="R20" s="59">
        <v>0.37</v>
      </c>
      <c r="S20" s="59">
        <v>0.37</v>
      </c>
      <c r="T20" s="59">
        <v>0.46</v>
      </c>
      <c r="U20" s="59">
        <v>0.62</v>
      </c>
      <c r="V20" s="59">
        <v>0.2</v>
      </c>
      <c r="W20" s="59">
        <v>0.12</v>
      </c>
      <c r="X20" s="59">
        <v>0.04</v>
      </c>
      <c r="Y20" s="59">
        <v>0.04</v>
      </c>
      <c r="Z20" s="59">
        <v>0</v>
      </c>
      <c r="AA20" s="65">
        <v>0</v>
      </c>
      <c r="AC20" s="118">
        <f t="shared" si="0"/>
        <v>0.69</v>
      </c>
      <c r="AD20" s="112">
        <f t="shared" si="1"/>
        <v>0</v>
      </c>
      <c r="AF20" s="116">
        <f t="shared" si="2"/>
        <v>5.5500000000000007</v>
      </c>
      <c r="AG20" s="117">
        <f t="shared" si="3"/>
        <v>1471.5700000000002</v>
      </c>
    </row>
    <row r="21" spans="1:33" x14ac:dyDescent="0.25">
      <c r="A21" s="4"/>
      <c r="C21" s="2" t="s">
        <v>3</v>
      </c>
      <c r="D21" s="60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0.16</v>
      </c>
      <c r="L21" s="57">
        <v>0.14000000000000001</v>
      </c>
      <c r="M21" s="57">
        <v>0.21</v>
      </c>
      <c r="N21" s="57">
        <v>0.18</v>
      </c>
      <c r="O21" s="57">
        <v>0.25</v>
      </c>
      <c r="P21" s="57">
        <v>0.21</v>
      </c>
      <c r="Q21" s="57">
        <v>0.13</v>
      </c>
      <c r="R21" s="57">
        <v>0.08</v>
      </c>
      <c r="S21" s="57">
        <v>0.04</v>
      </c>
      <c r="T21" s="57">
        <v>0.05</v>
      </c>
      <c r="U21" s="57">
        <v>0.06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8">
        <v>0</v>
      </c>
      <c r="AC21" s="118">
        <f t="shared" si="0"/>
        <v>0.25</v>
      </c>
      <c r="AD21" s="112">
        <f t="shared" si="1"/>
        <v>0</v>
      </c>
      <c r="AF21" s="116">
        <f t="shared" si="2"/>
        <v>1.51</v>
      </c>
      <c r="AG21" s="117" t="str">
        <f t="shared" si="3"/>
        <v>-</v>
      </c>
    </row>
    <row r="22" spans="1:33" x14ac:dyDescent="0.25">
      <c r="A22" s="5"/>
      <c r="B22" s="16"/>
      <c r="C22" s="18" t="s">
        <v>4</v>
      </c>
      <c r="D22" s="63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64">
        <v>0</v>
      </c>
      <c r="S22" s="64">
        <v>0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61">
        <v>0</v>
      </c>
      <c r="AC22" s="118">
        <f t="shared" si="0"/>
        <v>0</v>
      </c>
      <c r="AD22" s="112">
        <f t="shared" si="1"/>
        <v>0</v>
      </c>
      <c r="AF22" s="116">
        <f t="shared" si="2"/>
        <v>0</v>
      </c>
      <c r="AG22" s="117" t="str">
        <f t="shared" si="3"/>
        <v>-</v>
      </c>
    </row>
    <row r="23" spans="1:33" x14ac:dyDescent="0.25">
      <c r="A23" s="3" t="s">
        <v>1092</v>
      </c>
      <c r="B23" s="104" t="s">
        <v>1079</v>
      </c>
      <c r="C23" s="17" t="s">
        <v>2</v>
      </c>
      <c r="D23" s="62">
        <v>0.9</v>
      </c>
      <c r="E23" s="59">
        <v>0.9</v>
      </c>
      <c r="F23" s="59">
        <v>0.9</v>
      </c>
      <c r="G23" s="59">
        <v>0.9</v>
      </c>
      <c r="H23" s="59">
        <v>0.9</v>
      </c>
      <c r="I23" s="59">
        <v>0.9</v>
      </c>
      <c r="J23" s="59">
        <v>0.9</v>
      </c>
      <c r="K23" s="59">
        <v>0.9</v>
      </c>
      <c r="L23" s="59">
        <v>0.9</v>
      </c>
      <c r="M23" s="59">
        <v>0.9</v>
      </c>
      <c r="N23" s="59">
        <v>0.9</v>
      </c>
      <c r="O23" s="59">
        <v>0.9</v>
      </c>
      <c r="P23" s="59">
        <v>0.9</v>
      </c>
      <c r="Q23" s="59">
        <v>0.9</v>
      </c>
      <c r="R23" s="59">
        <v>0.9</v>
      </c>
      <c r="S23" s="59">
        <v>0.9</v>
      </c>
      <c r="T23" s="59">
        <v>0.9</v>
      </c>
      <c r="U23" s="59">
        <v>0.9</v>
      </c>
      <c r="V23" s="59">
        <v>0.9</v>
      </c>
      <c r="W23" s="59">
        <v>0.9</v>
      </c>
      <c r="X23" s="59">
        <v>0.9</v>
      </c>
      <c r="Y23" s="59">
        <v>0.9</v>
      </c>
      <c r="Z23" s="59">
        <v>0.9</v>
      </c>
      <c r="AA23" s="65">
        <v>0.9</v>
      </c>
      <c r="AC23" s="118">
        <f t="shared" si="0"/>
        <v>0.9</v>
      </c>
      <c r="AD23" s="112">
        <f t="shared" si="1"/>
        <v>0.9</v>
      </c>
      <c r="AF23" s="116">
        <f t="shared" si="2"/>
        <v>21.599999999999994</v>
      </c>
      <c r="AG23" s="117">
        <f t="shared" si="3"/>
        <v>7883.9999999999982</v>
      </c>
    </row>
    <row r="24" spans="1:33" x14ac:dyDescent="0.25">
      <c r="A24" s="4"/>
      <c r="C24" s="2" t="s">
        <v>3</v>
      </c>
      <c r="D24" s="60">
        <v>0.9</v>
      </c>
      <c r="E24" s="57">
        <v>0.9</v>
      </c>
      <c r="F24" s="57">
        <v>0.9</v>
      </c>
      <c r="G24" s="57">
        <v>0.9</v>
      </c>
      <c r="H24" s="57">
        <v>0.9</v>
      </c>
      <c r="I24" s="57">
        <v>0.9</v>
      </c>
      <c r="J24" s="57">
        <v>0.9</v>
      </c>
      <c r="K24" s="57">
        <v>0.9</v>
      </c>
      <c r="L24" s="57">
        <v>0.9</v>
      </c>
      <c r="M24" s="57">
        <v>0.9</v>
      </c>
      <c r="N24" s="57">
        <v>0.9</v>
      </c>
      <c r="O24" s="57">
        <v>0.9</v>
      </c>
      <c r="P24" s="57">
        <v>0.9</v>
      </c>
      <c r="Q24" s="57">
        <v>0.9</v>
      </c>
      <c r="R24" s="57">
        <v>0.9</v>
      </c>
      <c r="S24" s="57">
        <v>0.9</v>
      </c>
      <c r="T24" s="57">
        <v>0.9</v>
      </c>
      <c r="U24" s="57">
        <v>0.9</v>
      </c>
      <c r="V24" s="57">
        <v>0.9</v>
      </c>
      <c r="W24" s="57">
        <v>0.9</v>
      </c>
      <c r="X24" s="57">
        <v>0.9</v>
      </c>
      <c r="Y24" s="57">
        <v>0.9</v>
      </c>
      <c r="Z24" s="57">
        <v>0.9</v>
      </c>
      <c r="AA24" s="58">
        <v>0.9</v>
      </c>
      <c r="AC24" s="118">
        <f t="shared" si="0"/>
        <v>0.9</v>
      </c>
      <c r="AD24" s="112">
        <f t="shared" si="1"/>
        <v>0.9</v>
      </c>
      <c r="AF24" s="116">
        <f t="shared" si="2"/>
        <v>21.599999999999994</v>
      </c>
      <c r="AG24" s="117" t="str">
        <f t="shared" si="3"/>
        <v>-</v>
      </c>
    </row>
    <row r="25" spans="1:33" x14ac:dyDescent="0.25">
      <c r="A25" s="5"/>
      <c r="B25" s="16"/>
      <c r="C25" s="18" t="s">
        <v>4</v>
      </c>
      <c r="D25" s="63">
        <v>0.9</v>
      </c>
      <c r="E25" s="64">
        <v>0.9</v>
      </c>
      <c r="F25" s="64">
        <v>0.9</v>
      </c>
      <c r="G25" s="64">
        <v>0.9</v>
      </c>
      <c r="H25" s="64">
        <v>0.9</v>
      </c>
      <c r="I25" s="64">
        <v>0.9</v>
      </c>
      <c r="J25" s="64">
        <v>0.9</v>
      </c>
      <c r="K25" s="64">
        <v>0.9</v>
      </c>
      <c r="L25" s="64">
        <v>0.9</v>
      </c>
      <c r="M25" s="64">
        <v>0.9</v>
      </c>
      <c r="N25" s="64">
        <v>0.9</v>
      </c>
      <c r="O25" s="64">
        <v>0.9</v>
      </c>
      <c r="P25" s="64">
        <v>0.9</v>
      </c>
      <c r="Q25" s="64">
        <v>0.9</v>
      </c>
      <c r="R25" s="64">
        <v>0.9</v>
      </c>
      <c r="S25" s="64">
        <v>0.9</v>
      </c>
      <c r="T25" s="64">
        <v>0.9</v>
      </c>
      <c r="U25" s="64">
        <v>0.9</v>
      </c>
      <c r="V25" s="64">
        <v>0.9</v>
      </c>
      <c r="W25" s="64">
        <v>0.9</v>
      </c>
      <c r="X25" s="64">
        <v>0.9</v>
      </c>
      <c r="Y25" s="64">
        <v>0.9</v>
      </c>
      <c r="Z25" s="64">
        <v>0.9</v>
      </c>
      <c r="AA25" s="61">
        <v>0.9</v>
      </c>
      <c r="AC25" s="118">
        <f t="shared" si="0"/>
        <v>0.9</v>
      </c>
      <c r="AD25" s="112">
        <f t="shared" si="1"/>
        <v>0.9</v>
      </c>
      <c r="AF25" s="116">
        <f t="shared" si="2"/>
        <v>21.599999999999994</v>
      </c>
      <c r="AG25" s="117" t="str">
        <f t="shared" si="3"/>
        <v>-</v>
      </c>
    </row>
    <row r="26" spans="1:33" x14ac:dyDescent="0.25">
      <c r="A26" s="3" t="s">
        <v>1206</v>
      </c>
      <c r="B26" s="104" t="s">
        <v>1088</v>
      </c>
      <c r="C26" s="17" t="s">
        <v>2</v>
      </c>
      <c r="D26" s="79">
        <v>60</v>
      </c>
      <c r="E26" s="80">
        <v>60</v>
      </c>
      <c r="F26" s="80">
        <v>60</v>
      </c>
      <c r="G26" s="80">
        <v>60</v>
      </c>
      <c r="H26" s="80">
        <v>60</v>
      </c>
      <c r="I26" s="80">
        <v>70</v>
      </c>
      <c r="J26" s="80">
        <v>70</v>
      </c>
      <c r="K26" s="80">
        <v>70</v>
      </c>
      <c r="L26" s="80">
        <v>70</v>
      </c>
      <c r="M26" s="80">
        <v>70</v>
      </c>
      <c r="N26" s="80">
        <v>70</v>
      </c>
      <c r="O26" s="80">
        <v>70</v>
      </c>
      <c r="P26" s="80">
        <v>70</v>
      </c>
      <c r="Q26" s="80">
        <v>70</v>
      </c>
      <c r="R26" s="80">
        <v>70</v>
      </c>
      <c r="S26" s="80">
        <v>70</v>
      </c>
      <c r="T26" s="80">
        <v>70</v>
      </c>
      <c r="U26" s="80">
        <v>70</v>
      </c>
      <c r="V26" s="80">
        <v>70</v>
      </c>
      <c r="W26" s="80">
        <v>70</v>
      </c>
      <c r="X26" s="80">
        <v>70</v>
      </c>
      <c r="Y26" s="80">
        <v>70</v>
      </c>
      <c r="Z26" s="80">
        <v>70</v>
      </c>
      <c r="AA26" s="84">
        <v>70</v>
      </c>
      <c r="AC26" s="125">
        <f t="shared" si="0"/>
        <v>70</v>
      </c>
      <c r="AD26" s="115">
        <f t="shared" si="1"/>
        <v>60</v>
      </c>
      <c r="AF26" s="116" t="str">
        <f t="shared" si="2"/>
        <v>-</v>
      </c>
      <c r="AG26" s="117" t="str">
        <f t="shared" si="3"/>
        <v>-</v>
      </c>
    </row>
    <row r="27" spans="1:33" x14ac:dyDescent="0.25">
      <c r="C27" s="2" t="s">
        <v>3</v>
      </c>
      <c r="D27" s="89">
        <v>60</v>
      </c>
      <c r="E27" s="92">
        <v>60</v>
      </c>
      <c r="F27" s="92">
        <v>60</v>
      </c>
      <c r="G27" s="92">
        <v>60</v>
      </c>
      <c r="H27" s="92">
        <v>60</v>
      </c>
      <c r="I27" s="92">
        <v>70</v>
      </c>
      <c r="J27" s="92">
        <v>70</v>
      </c>
      <c r="K27" s="92">
        <v>70</v>
      </c>
      <c r="L27" s="92">
        <v>70</v>
      </c>
      <c r="M27" s="92">
        <v>70</v>
      </c>
      <c r="N27" s="92">
        <v>70</v>
      </c>
      <c r="O27" s="92">
        <v>70</v>
      </c>
      <c r="P27" s="92">
        <v>70</v>
      </c>
      <c r="Q27" s="92">
        <v>70</v>
      </c>
      <c r="R27" s="92">
        <v>70</v>
      </c>
      <c r="S27" s="92">
        <v>70</v>
      </c>
      <c r="T27" s="92">
        <v>70</v>
      </c>
      <c r="U27" s="92">
        <v>70</v>
      </c>
      <c r="V27" s="92">
        <v>70</v>
      </c>
      <c r="W27" s="92">
        <v>60</v>
      </c>
      <c r="X27" s="92">
        <v>60</v>
      </c>
      <c r="Y27" s="92">
        <v>60</v>
      </c>
      <c r="Z27" s="92">
        <v>60</v>
      </c>
      <c r="AA27" s="82">
        <v>60</v>
      </c>
      <c r="AC27" s="125">
        <f t="shared" si="0"/>
        <v>70</v>
      </c>
      <c r="AD27" s="115">
        <f t="shared" si="1"/>
        <v>60</v>
      </c>
      <c r="AF27" s="116" t="str">
        <f t="shared" si="2"/>
        <v>-</v>
      </c>
      <c r="AG27" s="117" t="str">
        <f t="shared" si="3"/>
        <v>-</v>
      </c>
    </row>
    <row r="28" spans="1:33" x14ac:dyDescent="0.25">
      <c r="C28" s="18" t="s">
        <v>4</v>
      </c>
      <c r="D28" s="77">
        <v>60</v>
      </c>
      <c r="E28" s="66">
        <v>60</v>
      </c>
      <c r="F28" s="66">
        <v>60</v>
      </c>
      <c r="G28" s="66">
        <v>60</v>
      </c>
      <c r="H28" s="66">
        <v>60</v>
      </c>
      <c r="I28" s="66">
        <v>60</v>
      </c>
      <c r="J28" s="66">
        <v>60</v>
      </c>
      <c r="K28" s="66">
        <v>60</v>
      </c>
      <c r="L28" s="66">
        <v>60</v>
      </c>
      <c r="M28" s="66">
        <v>60</v>
      </c>
      <c r="N28" s="66">
        <v>60</v>
      </c>
      <c r="O28" s="66">
        <v>60</v>
      </c>
      <c r="P28" s="66">
        <v>60</v>
      </c>
      <c r="Q28" s="66">
        <v>60</v>
      </c>
      <c r="R28" s="66">
        <v>60</v>
      </c>
      <c r="S28" s="66">
        <v>60</v>
      </c>
      <c r="T28" s="66">
        <v>60</v>
      </c>
      <c r="U28" s="66">
        <v>60</v>
      </c>
      <c r="V28" s="66">
        <v>60</v>
      </c>
      <c r="W28" s="66">
        <v>60</v>
      </c>
      <c r="X28" s="66">
        <v>60</v>
      </c>
      <c r="Y28" s="66">
        <v>60</v>
      </c>
      <c r="Z28" s="66">
        <v>60</v>
      </c>
      <c r="AA28" s="85">
        <v>60</v>
      </c>
      <c r="AC28" s="125">
        <f t="shared" si="0"/>
        <v>60</v>
      </c>
      <c r="AD28" s="115">
        <f t="shared" si="1"/>
        <v>60</v>
      </c>
      <c r="AF28" s="116" t="str">
        <f t="shared" si="2"/>
        <v>-</v>
      </c>
      <c r="AG28" s="117" t="str">
        <f t="shared" si="3"/>
        <v>-</v>
      </c>
    </row>
    <row r="29" spans="1:33" x14ac:dyDescent="0.25">
      <c r="A29" s="3" t="s">
        <v>1207</v>
      </c>
      <c r="B29" s="104" t="s">
        <v>1088</v>
      </c>
      <c r="C29" s="17" t="s">
        <v>2</v>
      </c>
      <c r="D29" s="89">
        <v>85</v>
      </c>
      <c r="E29" s="92">
        <v>85</v>
      </c>
      <c r="F29" s="92">
        <v>85</v>
      </c>
      <c r="G29" s="92">
        <v>85</v>
      </c>
      <c r="H29" s="92">
        <v>85</v>
      </c>
      <c r="I29" s="92">
        <v>75</v>
      </c>
      <c r="J29" s="92">
        <v>75</v>
      </c>
      <c r="K29" s="92">
        <v>75</v>
      </c>
      <c r="L29" s="92">
        <v>75</v>
      </c>
      <c r="M29" s="92">
        <v>75</v>
      </c>
      <c r="N29" s="92">
        <v>75</v>
      </c>
      <c r="O29" s="92">
        <v>75</v>
      </c>
      <c r="P29" s="92">
        <v>75</v>
      </c>
      <c r="Q29" s="92">
        <v>75</v>
      </c>
      <c r="R29" s="92">
        <v>75</v>
      </c>
      <c r="S29" s="92">
        <v>75</v>
      </c>
      <c r="T29" s="92">
        <v>75</v>
      </c>
      <c r="U29" s="92">
        <v>75</v>
      </c>
      <c r="V29" s="92">
        <v>75</v>
      </c>
      <c r="W29" s="92">
        <v>75</v>
      </c>
      <c r="X29" s="92">
        <v>75</v>
      </c>
      <c r="Y29" s="92">
        <v>75</v>
      </c>
      <c r="Z29" s="92">
        <v>75</v>
      </c>
      <c r="AA29" s="82">
        <v>75</v>
      </c>
      <c r="AC29" s="125">
        <f t="shared" si="0"/>
        <v>85</v>
      </c>
      <c r="AD29" s="115">
        <f t="shared" si="1"/>
        <v>75</v>
      </c>
      <c r="AF29" s="116" t="str">
        <f t="shared" si="2"/>
        <v>-</v>
      </c>
      <c r="AG29" s="117" t="str">
        <f t="shared" si="3"/>
        <v>-</v>
      </c>
    </row>
    <row r="30" spans="1:33" x14ac:dyDescent="0.25">
      <c r="C30" s="2" t="s">
        <v>3</v>
      </c>
      <c r="D30" s="89">
        <v>85</v>
      </c>
      <c r="E30" s="92">
        <v>85</v>
      </c>
      <c r="F30" s="92">
        <v>85</v>
      </c>
      <c r="G30" s="92">
        <v>85</v>
      </c>
      <c r="H30" s="92">
        <v>85</v>
      </c>
      <c r="I30" s="92">
        <v>75</v>
      </c>
      <c r="J30" s="92">
        <v>75</v>
      </c>
      <c r="K30" s="92">
        <v>75</v>
      </c>
      <c r="L30" s="92">
        <v>75</v>
      </c>
      <c r="M30" s="92">
        <v>75</v>
      </c>
      <c r="N30" s="92">
        <v>75</v>
      </c>
      <c r="O30" s="92">
        <v>75</v>
      </c>
      <c r="P30" s="92">
        <v>75</v>
      </c>
      <c r="Q30" s="92">
        <v>75</v>
      </c>
      <c r="R30" s="92">
        <v>75</v>
      </c>
      <c r="S30" s="92">
        <v>75</v>
      </c>
      <c r="T30" s="92">
        <v>75</v>
      </c>
      <c r="U30" s="92">
        <v>75</v>
      </c>
      <c r="V30" s="92">
        <v>75</v>
      </c>
      <c r="W30" s="92">
        <v>85</v>
      </c>
      <c r="X30" s="92">
        <v>85</v>
      </c>
      <c r="Y30" s="92">
        <v>85</v>
      </c>
      <c r="Z30" s="92">
        <v>85</v>
      </c>
      <c r="AA30" s="82">
        <v>85</v>
      </c>
      <c r="AC30" s="125">
        <f t="shared" si="0"/>
        <v>85</v>
      </c>
      <c r="AD30" s="115">
        <f t="shared" si="1"/>
        <v>75</v>
      </c>
      <c r="AF30" s="116" t="str">
        <f t="shared" si="2"/>
        <v>-</v>
      </c>
      <c r="AG30" s="117" t="str">
        <f t="shared" si="3"/>
        <v>-</v>
      </c>
    </row>
    <row r="31" spans="1:33" x14ac:dyDescent="0.25">
      <c r="A31" s="16"/>
      <c r="B31" s="16"/>
      <c r="C31" s="18" t="s">
        <v>4</v>
      </c>
      <c r="D31" s="89">
        <v>85</v>
      </c>
      <c r="E31" s="92">
        <v>85</v>
      </c>
      <c r="F31" s="92">
        <v>85</v>
      </c>
      <c r="G31" s="92">
        <v>85</v>
      </c>
      <c r="H31" s="92">
        <v>85</v>
      </c>
      <c r="I31" s="92">
        <v>85</v>
      </c>
      <c r="J31" s="92">
        <v>85</v>
      </c>
      <c r="K31" s="92">
        <v>85</v>
      </c>
      <c r="L31" s="92">
        <v>85</v>
      </c>
      <c r="M31" s="92">
        <v>85</v>
      </c>
      <c r="N31" s="92">
        <v>85</v>
      </c>
      <c r="O31" s="92">
        <v>85</v>
      </c>
      <c r="P31" s="92">
        <v>85</v>
      </c>
      <c r="Q31" s="92">
        <v>85</v>
      </c>
      <c r="R31" s="92">
        <v>85</v>
      </c>
      <c r="S31" s="92">
        <v>85</v>
      </c>
      <c r="T31" s="92">
        <v>85</v>
      </c>
      <c r="U31" s="92">
        <v>85</v>
      </c>
      <c r="V31" s="92">
        <v>85</v>
      </c>
      <c r="W31" s="92">
        <v>85</v>
      </c>
      <c r="X31" s="92">
        <v>85</v>
      </c>
      <c r="Y31" s="92">
        <v>85</v>
      </c>
      <c r="Z31" s="92">
        <v>85</v>
      </c>
      <c r="AA31" s="82">
        <v>85</v>
      </c>
      <c r="AC31" s="125">
        <f t="shared" si="0"/>
        <v>85</v>
      </c>
      <c r="AD31" s="115">
        <f t="shared" si="1"/>
        <v>85</v>
      </c>
      <c r="AF31" s="116" t="str">
        <f t="shared" si="2"/>
        <v>-</v>
      </c>
      <c r="AG31" s="117" t="str">
        <f t="shared" si="3"/>
        <v>-</v>
      </c>
    </row>
    <row r="32" spans="1:33" x14ac:dyDescent="0.25">
      <c r="A32" s="3" t="s">
        <v>1087</v>
      </c>
      <c r="B32" s="104" t="s">
        <v>1079</v>
      </c>
      <c r="C32" s="17" t="s">
        <v>2</v>
      </c>
      <c r="D32" s="62">
        <v>1</v>
      </c>
      <c r="E32" s="59">
        <v>1</v>
      </c>
      <c r="F32" s="59">
        <v>1</v>
      </c>
      <c r="G32" s="59">
        <v>1</v>
      </c>
      <c r="H32" s="59">
        <v>1</v>
      </c>
      <c r="I32" s="59">
        <v>0.25</v>
      </c>
      <c r="J32" s="59">
        <v>0.25</v>
      </c>
      <c r="K32" s="59">
        <v>0.25</v>
      </c>
      <c r="L32" s="59">
        <v>0.25</v>
      </c>
      <c r="M32" s="59">
        <v>0.25</v>
      </c>
      <c r="N32" s="59">
        <v>0.25</v>
      </c>
      <c r="O32" s="59">
        <v>0.25</v>
      </c>
      <c r="P32" s="59">
        <v>0.25</v>
      </c>
      <c r="Q32" s="59">
        <v>0.25</v>
      </c>
      <c r="R32" s="59">
        <v>0.25</v>
      </c>
      <c r="S32" s="59">
        <v>0.25</v>
      </c>
      <c r="T32" s="59">
        <v>0.25</v>
      </c>
      <c r="U32" s="59">
        <v>0.25</v>
      </c>
      <c r="V32" s="59">
        <v>0.25</v>
      </c>
      <c r="W32" s="59">
        <v>0.25</v>
      </c>
      <c r="X32" s="59">
        <v>0.25</v>
      </c>
      <c r="Y32" s="59">
        <v>0.25</v>
      </c>
      <c r="Z32" s="59">
        <v>0.25</v>
      </c>
      <c r="AA32" s="65">
        <v>0.25</v>
      </c>
      <c r="AC32" s="118">
        <f t="shared" si="0"/>
        <v>1</v>
      </c>
      <c r="AD32" s="112">
        <f t="shared" si="1"/>
        <v>0.25</v>
      </c>
      <c r="AF32" s="116">
        <f t="shared" si="2"/>
        <v>9.75</v>
      </c>
      <c r="AG32" s="117">
        <f t="shared" si="3"/>
        <v>4637.25</v>
      </c>
    </row>
    <row r="33" spans="1:33" x14ac:dyDescent="0.25">
      <c r="A33" s="4"/>
      <c r="C33" s="2" t="s">
        <v>3</v>
      </c>
      <c r="D33" s="60">
        <v>1</v>
      </c>
      <c r="E33" s="57">
        <v>1</v>
      </c>
      <c r="F33" s="57">
        <v>1</v>
      </c>
      <c r="G33" s="57">
        <v>1</v>
      </c>
      <c r="H33" s="57">
        <v>1</v>
      </c>
      <c r="I33" s="57">
        <v>0.25</v>
      </c>
      <c r="J33" s="57">
        <v>0.25</v>
      </c>
      <c r="K33" s="57">
        <v>0.25</v>
      </c>
      <c r="L33" s="57">
        <v>0.25</v>
      </c>
      <c r="M33" s="57">
        <v>0.25</v>
      </c>
      <c r="N33" s="57">
        <v>0.25</v>
      </c>
      <c r="O33" s="57">
        <v>0.25</v>
      </c>
      <c r="P33" s="57">
        <v>0.25</v>
      </c>
      <c r="Q33" s="57">
        <v>0.25</v>
      </c>
      <c r="R33" s="57">
        <v>0.25</v>
      </c>
      <c r="S33" s="57">
        <v>0.25</v>
      </c>
      <c r="T33" s="57">
        <v>0.25</v>
      </c>
      <c r="U33" s="57">
        <v>0.25</v>
      </c>
      <c r="V33" s="57">
        <v>0.25</v>
      </c>
      <c r="W33" s="57">
        <v>1</v>
      </c>
      <c r="X33" s="57">
        <v>1</v>
      </c>
      <c r="Y33" s="57">
        <v>1</v>
      </c>
      <c r="Z33" s="57">
        <v>1</v>
      </c>
      <c r="AA33" s="58">
        <v>1</v>
      </c>
      <c r="AC33" s="118">
        <f t="shared" si="0"/>
        <v>1</v>
      </c>
      <c r="AD33" s="112">
        <f t="shared" si="1"/>
        <v>0.25</v>
      </c>
      <c r="AF33" s="116">
        <f t="shared" si="2"/>
        <v>13.5</v>
      </c>
      <c r="AG33" s="117" t="str">
        <f t="shared" si="3"/>
        <v>-</v>
      </c>
    </row>
    <row r="34" spans="1:33" x14ac:dyDescent="0.25">
      <c r="A34" s="4"/>
      <c r="C34" s="2" t="s">
        <v>4</v>
      </c>
      <c r="D34" s="63">
        <v>1</v>
      </c>
      <c r="E34" s="64">
        <v>1</v>
      </c>
      <c r="F34" s="64">
        <v>1</v>
      </c>
      <c r="G34" s="64">
        <v>1</v>
      </c>
      <c r="H34" s="64">
        <v>1</v>
      </c>
      <c r="I34" s="64">
        <v>1</v>
      </c>
      <c r="J34" s="64">
        <v>1</v>
      </c>
      <c r="K34" s="64">
        <v>1</v>
      </c>
      <c r="L34" s="64">
        <v>1</v>
      </c>
      <c r="M34" s="64">
        <v>1</v>
      </c>
      <c r="N34" s="64">
        <v>1</v>
      </c>
      <c r="O34" s="64">
        <v>1</v>
      </c>
      <c r="P34" s="64">
        <v>1</v>
      </c>
      <c r="Q34" s="64">
        <v>1</v>
      </c>
      <c r="R34" s="64">
        <v>1</v>
      </c>
      <c r="S34" s="64">
        <v>1</v>
      </c>
      <c r="T34" s="64">
        <v>1</v>
      </c>
      <c r="U34" s="64">
        <v>1</v>
      </c>
      <c r="V34" s="64">
        <v>1</v>
      </c>
      <c r="W34" s="64">
        <v>1</v>
      </c>
      <c r="X34" s="64">
        <v>1</v>
      </c>
      <c r="Y34" s="64">
        <v>1</v>
      </c>
      <c r="Z34" s="64">
        <v>1</v>
      </c>
      <c r="AA34" s="61">
        <v>1</v>
      </c>
      <c r="AC34" s="118">
        <f t="shared" si="0"/>
        <v>1</v>
      </c>
      <c r="AD34" s="112">
        <f t="shared" si="1"/>
        <v>1</v>
      </c>
      <c r="AF34" s="116">
        <f t="shared" si="2"/>
        <v>24</v>
      </c>
      <c r="AG34" s="117" t="str">
        <f t="shared" si="3"/>
        <v>-</v>
      </c>
    </row>
    <row r="35" spans="1:33" x14ac:dyDescent="0.25">
      <c r="A35" s="3" t="s">
        <v>1090</v>
      </c>
      <c r="B35" s="104" t="s">
        <v>1079</v>
      </c>
      <c r="C35" s="17" t="s">
        <v>2</v>
      </c>
      <c r="D35" s="62">
        <v>0</v>
      </c>
      <c r="E35" s="59">
        <v>0</v>
      </c>
      <c r="F35" s="59">
        <v>0</v>
      </c>
      <c r="G35" s="59">
        <v>0</v>
      </c>
      <c r="H35" s="59">
        <v>0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  <c r="P35" s="59">
        <v>1</v>
      </c>
      <c r="Q35" s="59">
        <v>1</v>
      </c>
      <c r="R35" s="59">
        <v>1</v>
      </c>
      <c r="S35" s="59">
        <v>1</v>
      </c>
      <c r="T35" s="59">
        <v>1</v>
      </c>
      <c r="U35" s="59">
        <v>1</v>
      </c>
      <c r="V35" s="59">
        <v>1</v>
      </c>
      <c r="W35" s="59">
        <v>1</v>
      </c>
      <c r="X35" s="59">
        <v>1</v>
      </c>
      <c r="Y35" s="59">
        <v>1</v>
      </c>
      <c r="Z35" s="59">
        <v>1</v>
      </c>
      <c r="AA35" s="65">
        <v>1</v>
      </c>
      <c r="AC35" s="118">
        <f t="shared" si="0"/>
        <v>1</v>
      </c>
      <c r="AD35" s="112">
        <f t="shared" si="1"/>
        <v>0</v>
      </c>
      <c r="AF35" s="116">
        <f t="shared" si="2"/>
        <v>19</v>
      </c>
      <c r="AG35" s="117">
        <f t="shared" si="3"/>
        <v>5497</v>
      </c>
    </row>
    <row r="36" spans="1:33" x14ac:dyDescent="0.25">
      <c r="A36" s="4"/>
      <c r="C36" s="2" t="s">
        <v>3</v>
      </c>
      <c r="D36" s="60">
        <v>0</v>
      </c>
      <c r="E36" s="57">
        <v>0</v>
      </c>
      <c r="F36" s="57">
        <v>0</v>
      </c>
      <c r="G36" s="57">
        <v>0</v>
      </c>
      <c r="H36" s="57">
        <v>0</v>
      </c>
      <c r="I36" s="57">
        <v>1</v>
      </c>
      <c r="J36" s="57">
        <v>1</v>
      </c>
      <c r="K36" s="57">
        <v>1</v>
      </c>
      <c r="L36" s="57">
        <v>1</v>
      </c>
      <c r="M36" s="57">
        <v>1</v>
      </c>
      <c r="N36" s="57">
        <v>1</v>
      </c>
      <c r="O36" s="57">
        <v>1</v>
      </c>
      <c r="P36" s="57">
        <v>1</v>
      </c>
      <c r="Q36" s="57">
        <v>1</v>
      </c>
      <c r="R36" s="57">
        <v>1</v>
      </c>
      <c r="S36" s="57">
        <v>1</v>
      </c>
      <c r="T36" s="57">
        <v>1</v>
      </c>
      <c r="U36" s="57">
        <v>1</v>
      </c>
      <c r="V36" s="57">
        <v>1</v>
      </c>
      <c r="W36" s="57">
        <v>0</v>
      </c>
      <c r="X36" s="57">
        <v>0</v>
      </c>
      <c r="Y36" s="57">
        <v>0</v>
      </c>
      <c r="Z36" s="57">
        <v>0</v>
      </c>
      <c r="AA36" s="58">
        <v>0</v>
      </c>
      <c r="AC36" s="118">
        <f t="shared" si="0"/>
        <v>1</v>
      </c>
      <c r="AD36" s="112">
        <f t="shared" si="1"/>
        <v>0</v>
      </c>
      <c r="AF36" s="116">
        <f t="shared" si="2"/>
        <v>14</v>
      </c>
      <c r="AG36" s="117" t="str">
        <f t="shared" si="3"/>
        <v>-</v>
      </c>
    </row>
    <row r="37" spans="1:33" x14ac:dyDescent="0.25">
      <c r="A37" s="5"/>
      <c r="B37" s="16"/>
      <c r="C37" s="18" t="s">
        <v>4</v>
      </c>
      <c r="D37" s="63">
        <v>0</v>
      </c>
      <c r="E37" s="64">
        <v>0</v>
      </c>
      <c r="F37" s="64">
        <v>0</v>
      </c>
      <c r="G37" s="64">
        <v>0</v>
      </c>
      <c r="H37" s="64">
        <v>0</v>
      </c>
      <c r="I37" s="64">
        <v>0</v>
      </c>
      <c r="J37" s="64">
        <v>0</v>
      </c>
      <c r="K37" s="64">
        <v>0</v>
      </c>
      <c r="L37" s="64">
        <v>0</v>
      </c>
      <c r="M37" s="64">
        <v>0</v>
      </c>
      <c r="N37" s="64">
        <v>0</v>
      </c>
      <c r="O37" s="64">
        <v>0</v>
      </c>
      <c r="P37" s="64">
        <v>0</v>
      </c>
      <c r="Q37" s="64">
        <v>0</v>
      </c>
      <c r="R37" s="64">
        <v>0</v>
      </c>
      <c r="S37" s="64">
        <v>0</v>
      </c>
      <c r="T37" s="64">
        <v>0</v>
      </c>
      <c r="U37" s="64">
        <v>0</v>
      </c>
      <c r="V37" s="64">
        <v>0</v>
      </c>
      <c r="W37" s="64">
        <v>0</v>
      </c>
      <c r="X37" s="64">
        <v>0</v>
      </c>
      <c r="Y37" s="64">
        <v>0</v>
      </c>
      <c r="Z37" s="64">
        <v>0</v>
      </c>
      <c r="AA37" s="61">
        <v>0</v>
      </c>
      <c r="AC37" s="118">
        <f t="shared" si="0"/>
        <v>0</v>
      </c>
      <c r="AD37" s="112">
        <f t="shared" si="1"/>
        <v>0</v>
      </c>
      <c r="AF37" s="116">
        <f t="shared" si="2"/>
        <v>0</v>
      </c>
      <c r="AG37" s="117" t="str">
        <f t="shared" si="3"/>
        <v>-</v>
      </c>
    </row>
    <row r="38" spans="1:33" x14ac:dyDescent="0.25">
      <c r="A38" s="3" t="s">
        <v>1208</v>
      </c>
      <c r="B38" s="104" t="s">
        <v>1088</v>
      </c>
      <c r="C38" s="17" t="s">
        <v>2</v>
      </c>
      <c r="D38" s="89">
        <v>135</v>
      </c>
      <c r="E38" s="92">
        <v>135</v>
      </c>
      <c r="F38" s="92">
        <v>135</v>
      </c>
      <c r="G38" s="92">
        <v>135</v>
      </c>
      <c r="H38" s="92">
        <v>135</v>
      </c>
      <c r="I38" s="92">
        <v>135</v>
      </c>
      <c r="J38" s="92">
        <v>135</v>
      </c>
      <c r="K38" s="92">
        <v>135</v>
      </c>
      <c r="L38" s="92">
        <v>135</v>
      </c>
      <c r="M38" s="92">
        <v>135</v>
      </c>
      <c r="N38" s="92">
        <v>135</v>
      </c>
      <c r="O38" s="92">
        <v>135</v>
      </c>
      <c r="P38" s="92">
        <v>135</v>
      </c>
      <c r="Q38" s="92">
        <v>135</v>
      </c>
      <c r="R38" s="92">
        <v>135</v>
      </c>
      <c r="S38" s="92">
        <v>135</v>
      </c>
      <c r="T38" s="92">
        <v>135</v>
      </c>
      <c r="U38" s="92">
        <v>135</v>
      </c>
      <c r="V38" s="92">
        <v>135</v>
      </c>
      <c r="W38" s="92">
        <v>135</v>
      </c>
      <c r="X38" s="92">
        <v>135</v>
      </c>
      <c r="Y38" s="92">
        <v>135</v>
      </c>
      <c r="Z38" s="92">
        <v>135</v>
      </c>
      <c r="AA38" s="82">
        <v>135</v>
      </c>
      <c r="AC38" s="125">
        <f t="shared" si="0"/>
        <v>135</v>
      </c>
      <c r="AD38" s="115">
        <f t="shared" si="1"/>
        <v>135</v>
      </c>
      <c r="AF38" s="116" t="str">
        <f t="shared" si="2"/>
        <v>-</v>
      </c>
      <c r="AG38" s="117" t="str">
        <f t="shared" si="3"/>
        <v>-</v>
      </c>
    </row>
    <row r="39" spans="1:33" x14ac:dyDescent="0.25">
      <c r="C39" s="2" t="s">
        <v>3</v>
      </c>
      <c r="D39" s="89">
        <v>135</v>
      </c>
      <c r="E39" s="92">
        <v>135</v>
      </c>
      <c r="F39" s="92">
        <v>135</v>
      </c>
      <c r="G39" s="92">
        <v>135</v>
      </c>
      <c r="H39" s="92">
        <v>135</v>
      </c>
      <c r="I39" s="92">
        <v>135</v>
      </c>
      <c r="J39" s="92">
        <v>135</v>
      </c>
      <c r="K39" s="92">
        <v>135</v>
      </c>
      <c r="L39" s="92">
        <v>135</v>
      </c>
      <c r="M39" s="92">
        <v>135</v>
      </c>
      <c r="N39" s="92">
        <v>135</v>
      </c>
      <c r="O39" s="92">
        <v>135</v>
      </c>
      <c r="P39" s="92">
        <v>135</v>
      </c>
      <c r="Q39" s="92">
        <v>135</v>
      </c>
      <c r="R39" s="92">
        <v>135</v>
      </c>
      <c r="S39" s="92">
        <v>135</v>
      </c>
      <c r="T39" s="92">
        <v>135</v>
      </c>
      <c r="U39" s="92">
        <v>135</v>
      </c>
      <c r="V39" s="92">
        <v>135</v>
      </c>
      <c r="W39" s="92">
        <v>135</v>
      </c>
      <c r="X39" s="92">
        <v>135</v>
      </c>
      <c r="Y39" s="92">
        <v>135</v>
      </c>
      <c r="Z39" s="92">
        <v>135</v>
      </c>
      <c r="AA39" s="82">
        <v>135</v>
      </c>
      <c r="AC39" s="125">
        <f t="shared" si="0"/>
        <v>135</v>
      </c>
      <c r="AD39" s="115">
        <f t="shared" si="1"/>
        <v>135</v>
      </c>
      <c r="AF39" s="116" t="str">
        <f t="shared" si="2"/>
        <v>-</v>
      </c>
      <c r="AG39" s="117" t="str">
        <f t="shared" si="3"/>
        <v>-</v>
      </c>
    </row>
    <row r="40" spans="1:33" x14ac:dyDescent="0.25">
      <c r="A40" s="16"/>
      <c r="B40" s="16"/>
      <c r="C40" s="18" t="s">
        <v>4</v>
      </c>
      <c r="D40" s="77">
        <v>135</v>
      </c>
      <c r="E40" s="66">
        <v>135</v>
      </c>
      <c r="F40" s="66">
        <v>135</v>
      </c>
      <c r="G40" s="66">
        <v>135</v>
      </c>
      <c r="H40" s="66">
        <v>135</v>
      </c>
      <c r="I40" s="66">
        <v>135</v>
      </c>
      <c r="J40" s="66">
        <v>135</v>
      </c>
      <c r="K40" s="66">
        <v>135</v>
      </c>
      <c r="L40" s="66">
        <v>135</v>
      </c>
      <c r="M40" s="66">
        <v>135</v>
      </c>
      <c r="N40" s="66">
        <v>135</v>
      </c>
      <c r="O40" s="66">
        <v>135</v>
      </c>
      <c r="P40" s="66">
        <v>135</v>
      </c>
      <c r="Q40" s="66">
        <v>135</v>
      </c>
      <c r="R40" s="66">
        <v>135</v>
      </c>
      <c r="S40" s="66">
        <v>135</v>
      </c>
      <c r="T40" s="66">
        <v>135</v>
      </c>
      <c r="U40" s="66">
        <v>135</v>
      </c>
      <c r="V40" s="66">
        <v>135</v>
      </c>
      <c r="W40" s="66">
        <v>135</v>
      </c>
      <c r="X40" s="66">
        <v>135</v>
      </c>
      <c r="Y40" s="66">
        <v>135</v>
      </c>
      <c r="Z40" s="66">
        <v>135</v>
      </c>
      <c r="AA40" s="85">
        <v>135</v>
      </c>
      <c r="AC40" s="126">
        <f t="shared" si="0"/>
        <v>135</v>
      </c>
      <c r="AD40" s="122">
        <f t="shared" si="1"/>
        <v>135</v>
      </c>
      <c r="AE40" s="16"/>
      <c r="AF40" s="121" t="str">
        <f t="shared" si="2"/>
        <v>-</v>
      </c>
      <c r="AG40" s="120" t="str">
        <f t="shared" si="3"/>
        <v>-</v>
      </c>
    </row>
    <row r="41" spans="1:33" x14ac:dyDescent="0.25">
      <c r="A41" s="3" t="s">
        <v>1091</v>
      </c>
      <c r="B41" s="104" t="s">
        <v>1079</v>
      </c>
      <c r="C41" s="17" t="s">
        <v>2</v>
      </c>
      <c r="D41" s="62">
        <v>0</v>
      </c>
      <c r="E41" s="59">
        <v>0</v>
      </c>
      <c r="F41" s="59">
        <v>0</v>
      </c>
      <c r="G41" s="59">
        <v>0</v>
      </c>
      <c r="H41" s="59">
        <v>0</v>
      </c>
      <c r="I41" s="59">
        <v>0</v>
      </c>
      <c r="J41" s="59">
        <v>0</v>
      </c>
      <c r="K41" s="59">
        <v>0.5</v>
      </c>
      <c r="L41" s="59">
        <v>0.5</v>
      </c>
      <c r="M41" s="59">
        <v>0.5</v>
      </c>
      <c r="N41" s="59">
        <v>0.9</v>
      </c>
      <c r="O41" s="59">
        <v>0.9</v>
      </c>
      <c r="P41" s="59">
        <v>0.9</v>
      </c>
      <c r="Q41" s="59">
        <v>0.9</v>
      </c>
      <c r="R41" s="59">
        <v>0.75</v>
      </c>
      <c r="S41" s="59">
        <v>0.75</v>
      </c>
      <c r="T41" s="59">
        <v>0.75</v>
      </c>
      <c r="U41" s="59">
        <v>0.75</v>
      </c>
      <c r="V41" s="59">
        <v>0</v>
      </c>
      <c r="W41" s="59">
        <v>0</v>
      </c>
      <c r="X41" s="59">
        <v>0</v>
      </c>
      <c r="Y41" s="59">
        <v>0</v>
      </c>
      <c r="Z41" s="59">
        <v>0</v>
      </c>
      <c r="AA41" s="65">
        <v>0</v>
      </c>
      <c r="AC41" s="114"/>
      <c r="AD41" s="115"/>
      <c r="AF41" s="116"/>
      <c r="AG41" s="116"/>
    </row>
    <row r="42" spans="1:33" x14ac:dyDescent="0.25">
      <c r="A42" s="4"/>
      <c r="C42" s="2" t="s">
        <v>3</v>
      </c>
      <c r="D42" s="60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0.5</v>
      </c>
      <c r="M42" s="57">
        <v>0.5</v>
      </c>
      <c r="N42" s="57">
        <v>0.9</v>
      </c>
      <c r="O42" s="57">
        <v>0.9</v>
      </c>
      <c r="P42" s="57">
        <v>0.9</v>
      </c>
      <c r="Q42" s="57">
        <v>0.9</v>
      </c>
      <c r="R42" s="57">
        <v>0.75</v>
      </c>
      <c r="S42" s="57">
        <v>0.75</v>
      </c>
      <c r="T42" s="57">
        <v>0.75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8">
        <v>0</v>
      </c>
      <c r="AC42" s="114"/>
      <c r="AD42" s="115"/>
      <c r="AF42" s="116"/>
      <c r="AG42" s="116"/>
    </row>
    <row r="43" spans="1:33" x14ac:dyDescent="0.25">
      <c r="A43" s="5"/>
      <c r="B43" s="16"/>
      <c r="C43" s="18" t="s">
        <v>4</v>
      </c>
      <c r="D43" s="63">
        <v>0</v>
      </c>
      <c r="E43" s="64">
        <v>0</v>
      </c>
      <c r="F43" s="64">
        <v>0</v>
      </c>
      <c r="G43" s="64">
        <v>0</v>
      </c>
      <c r="H43" s="64">
        <v>0</v>
      </c>
      <c r="I43" s="64">
        <v>0</v>
      </c>
      <c r="J43" s="64">
        <v>0</v>
      </c>
      <c r="K43" s="64">
        <v>0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64">
        <v>0</v>
      </c>
      <c r="R43" s="64">
        <v>0</v>
      </c>
      <c r="S43" s="64">
        <v>0</v>
      </c>
      <c r="T43" s="64">
        <v>0</v>
      </c>
      <c r="U43" s="64">
        <v>0</v>
      </c>
      <c r="V43" s="64">
        <v>0</v>
      </c>
      <c r="W43" s="64">
        <v>0</v>
      </c>
      <c r="X43" s="64">
        <v>0</v>
      </c>
      <c r="Y43" s="64">
        <v>0</v>
      </c>
      <c r="Z43" s="64">
        <v>0</v>
      </c>
      <c r="AA43" s="61">
        <v>0</v>
      </c>
      <c r="AC43" s="114"/>
      <c r="AD43" s="115"/>
      <c r="AF43" s="116"/>
      <c r="AG43" s="116"/>
    </row>
  </sheetData>
  <pageMargins left="0.25" right="0.25" top="0.75" bottom="0.75" header="0.3" footer="0.3"/>
  <pageSetup scale="62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G43"/>
  <sheetViews>
    <sheetView zoomScale="90" zoomScaleNormal="90" workbookViewId="0">
      <selection activeCell="A38" sqref="A38:AA40"/>
    </sheetView>
  </sheetViews>
  <sheetFormatPr defaultRowHeight="15" x14ac:dyDescent="0.25"/>
  <cols>
    <col min="1" max="1" width="22" customWidth="1"/>
    <col min="2" max="2" width="12.7109375" customWidth="1"/>
    <col min="4" max="27" width="5.7109375" customWidth="1"/>
  </cols>
  <sheetData>
    <row r="1" spans="1:33" x14ac:dyDescent="0.25">
      <c r="A1" t="s">
        <v>12</v>
      </c>
      <c r="AC1" s="3"/>
      <c r="AD1" s="104" t="s">
        <v>1098</v>
      </c>
      <c r="AE1" s="104">
        <v>2013</v>
      </c>
      <c r="AF1" s="104" t="s">
        <v>2</v>
      </c>
      <c r="AG1" s="138">
        <f>NETWORKDAYS(DATE(AE1,1,1),DATE(AE1,12,31))-10</f>
        <v>251</v>
      </c>
    </row>
    <row r="2" spans="1:33" x14ac:dyDescent="0.25">
      <c r="A2" t="s">
        <v>21</v>
      </c>
      <c r="C2" t="s">
        <v>34</v>
      </c>
      <c r="AC2" s="4"/>
      <c r="AF2" t="s">
        <v>3</v>
      </c>
      <c r="AG2" s="139">
        <f>FLOOR((365-AG1-AG4)/2,1)</f>
        <v>52</v>
      </c>
    </row>
    <row r="3" spans="1:33" x14ac:dyDescent="0.25"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 t="s">
        <v>7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C3" s="4"/>
      <c r="AF3" t="s">
        <v>4</v>
      </c>
      <c r="AG3" s="139">
        <f>365-AG1-AG2-AG4</f>
        <v>52</v>
      </c>
    </row>
    <row r="4" spans="1:33" x14ac:dyDescent="0.25">
      <c r="A4" s="7" t="s">
        <v>5</v>
      </c>
      <c r="B4" s="8"/>
      <c r="C4" s="9" t="s">
        <v>6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C4" s="119" t="s">
        <v>1095</v>
      </c>
      <c r="AD4" s="123" t="s">
        <v>1096</v>
      </c>
      <c r="AE4" s="123" t="s">
        <v>1097</v>
      </c>
      <c r="AF4" s="16" t="s">
        <v>51</v>
      </c>
      <c r="AG4" s="140">
        <v>10</v>
      </c>
    </row>
    <row r="5" spans="1:33" x14ac:dyDescent="0.25">
      <c r="A5" s="4" t="s">
        <v>1082</v>
      </c>
      <c r="B5" t="s">
        <v>1079</v>
      </c>
      <c r="C5" s="10" t="s">
        <v>2</v>
      </c>
      <c r="D5" s="62">
        <v>0</v>
      </c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>
        <v>0</v>
      </c>
      <c r="P5" s="59">
        <v>0</v>
      </c>
      <c r="Q5" s="59">
        <v>0</v>
      </c>
      <c r="R5" s="59">
        <v>0</v>
      </c>
      <c r="S5" s="59">
        <v>0</v>
      </c>
      <c r="T5" s="59">
        <v>0</v>
      </c>
      <c r="U5" s="59">
        <v>0</v>
      </c>
      <c r="V5" s="59">
        <v>0</v>
      </c>
      <c r="W5" s="59">
        <v>0</v>
      </c>
      <c r="X5" s="59">
        <v>0</v>
      </c>
      <c r="Y5" s="59">
        <v>0</v>
      </c>
      <c r="Z5" s="59">
        <v>0</v>
      </c>
      <c r="AA5" s="65">
        <v>0</v>
      </c>
      <c r="AC5" s="118">
        <f>MAX(D5:AA5)</f>
        <v>0</v>
      </c>
      <c r="AD5" s="112">
        <f>MIN(D5:AA5)</f>
        <v>0</v>
      </c>
      <c r="AF5" s="116">
        <f>IF(OR(B3="Fraction",B3="OnOff",B4="Fraction",B4="OnOff",B5="Fraction",B5="OnOff"),SUM(D5:AA5)/1,"-")</f>
        <v>0</v>
      </c>
      <c r="AG5" s="117">
        <f>IF(B5="Fraction",(AF5*$AG$1)+(AF6*$AG$2)+(SUM($AG$3:$AG$4)*AF7),"-")</f>
        <v>0</v>
      </c>
    </row>
    <row r="6" spans="1:33" x14ac:dyDescent="0.25">
      <c r="A6" s="4"/>
      <c r="C6" s="10" t="s">
        <v>3</v>
      </c>
      <c r="D6" s="60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8">
        <v>0</v>
      </c>
      <c r="AC6" s="118">
        <f t="shared" ref="AC6:AC31" si="0">MAX(D6:AA6)</f>
        <v>0</v>
      </c>
      <c r="AD6" s="112">
        <f t="shared" ref="AD6:AD31" si="1">MIN(D6:AA6)</f>
        <v>0</v>
      </c>
      <c r="AF6" s="116">
        <f t="shared" ref="AF6:AF31" si="2">IF(OR(B4="Fraction",B4="OnOff",B5="Fraction",B5="OnOff",B6="Fraction",B6="OnOff"),SUM(D6:AA6)/1,"-")</f>
        <v>0</v>
      </c>
      <c r="AG6" s="117" t="str">
        <f t="shared" ref="AG6:AG31" si="3">IF(B6="Fraction",(AF6*$AG$1)+(AF7*$AG$2)+(SUM($AG$3:$AG$4)*AF8),"-")</f>
        <v>-</v>
      </c>
    </row>
    <row r="7" spans="1:33" x14ac:dyDescent="0.25">
      <c r="A7" s="4"/>
      <c r="C7" s="10" t="s">
        <v>4</v>
      </c>
      <c r="D7" s="63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4">
        <v>0</v>
      </c>
      <c r="R7" s="64">
        <v>0</v>
      </c>
      <c r="S7" s="64">
        <v>0</v>
      </c>
      <c r="T7" s="64">
        <v>0</v>
      </c>
      <c r="U7" s="64">
        <v>0</v>
      </c>
      <c r="V7" s="64">
        <v>0</v>
      </c>
      <c r="W7" s="64">
        <v>0</v>
      </c>
      <c r="X7" s="64">
        <v>0</v>
      </c>
      <c r="Y7" s="64">
        <v>0</v>
      </c>
      <c r="Z7" s="64">
        <v>0</v>
      </c>
      <c r="AA7" s="61">
        <v>0</v>
      </c>
      <c r="AC7" s="118">
        <f t="shared" si="0"/>
        <v>0</v>
      </c>
      <c r="AD7" s="112">
        <f t="shared" si="1"/>
        <v>0</v>
      </c>
      <c r="AF7" s="116">
        <f t="shared" si="2"/>
        <v>0</v>
      </c>
      <c r="AG7" s="117" t="str">
        <f t="shared" si="3"/>
        <v>-</v>
      </c>
    </row>
    <row r="8" spans="1:33" x14ac:dyDescent="0.25">
      <c r="A8" s="3" t="s">
        <v>1083</v>
      </c>
      <c r="B8" s="104" t="s">
        <v>1079</v>
      </c>
      <c r="C8" s="12" t="s">
        <v>2</v>
      </c>
      <c r="D8" s="62">
        <v>0.5</v>
      </c>
      <c r="E8" s="59">
        <v>0.5</v>
      </c>
      <c r="F8" s="59">
        <v>0.5</v>
      </c>
      <c r="G8" s="59">
        <v>0.5</v>
      </c>
      <c r="H8" s="59">
        <v>0.5</v>
      </c>
      <c r="I8" s="59">
        <v>0.5</v>
      </c>
      <c r="J8" s="59">
        <v>1</v>
      </c>
      <c r="K8" s="59">
        <v>1</v>
      </c>
      <c r="L8" s="59">
        <v>1</v>
      </c>
      <c r="M8" s="59">
        <v>1</v>
      </c>
      <c r="N8" s="59">
        <v>1</v>
      </c>
      <c r="O8" s="59">
        <v>1</v>
      </c>
      <c r="P8" s="59">
        <v>1</v>
      </c>
      <c r="Q8" s="59">
        <v>1</v>
      </c>
      <c r="R8" s="59">
        <v>1</v>
      </c>
      <c r="S8" s="59">
        <v>1</v>
      </c>
      <c r="T8" s="59">
        <v>1</v>
      </c>
      <c r="U8" s="59">
        <v>1</v>
      </c>
      <c r="V8" s="59">
        <v>1</v>
      </c>
      <c r="W8" s="59">
        <v>1</v>
      </c>
      <c r="X8" s="59">
        <v>1</v>
      </c>
      <c r="Y8" s="59">
        <v>1</v>
      </c>
      <c r="Z8" s="59">
        <v>0.5</v>
      </c>
      <c r="AA8" s="65">
        <v>0.5</v>
      </c>
      <c r="AC8" s="118">
        <f t="shared" si="0"/>
        <v>1</v>
      </c>
      <c r="AD8" s="112">
        <f t="shared" si="1"/>
        <v>0.5</v>
      </c>
      <c r="AF8" s="116">
        <f t="shared" si="2"/>
        <v>20</v>
      </c>
      <c r="AG8" s="117">
        <f t="shared" si="3"/>
        <v>6674</v>
      </c>
    </row>
    <row r="9" spans="1:33" x14ac:dyDescent="0.25">
      <c r="A9" s="4"/>
      <c r="C9" s="10" t="s">
        <v>3</v>
      </c>
      <c r="D9" s="60">
        <v>0.5</v>
      </c>
      <c r="E9" s="57">
        <v>0.5</v>
      </c>
      <c r="F9" s="57">
        <v>0.5</v>
      </c>
      <c r="G9" s="57">
        <v>0.5</v>
      </c>
      <c r="H9" s="57">
        <v>0.5</v>
      </c>
      <c r="I9" s="57">
        <v>0.5</v>
      </c>
      <c r="J9" s="57">
        <v>1</v>
      </c>
      <c r="K9" s="57">
        <v>1</v>
      </c>
      <c r="L9" s="57">
        <v>1</v>
      </c>
      <c r="M9" s="57">
        <v>1</v>
      </c>
      <c r="N9" s="57">
        <v>1</v>
      </c>
      <c r="O9" s="57">
        <v>1</v>
      </c>
      <c r="P9" s="57">
        <v>1</v>
      </c>
      <c r="Q9" s="57">
        <v>1</v>
      </c>
      <c r="R9" s="57">
        <v>1</v>
      </c>
      <c r="S9" s="57">
        <v>1</v>
      </c>
      <c r="T9" s="57">
        <v>1</v>
      </c>
      <c r="U9" s="57">
        <v>0.5</v>
      </c>
      <c r="V9" s="57">
        <v>0.5</v>
      </c>
      <c r="W9" s="57">
        <v>0.5</v>
      </c>
      <c r="X9" s="57">
        <v>0.5</v>
      </c>
      <c r="Y9" s="57">
        <v>0.5</v>
      </c>
      <c r="Z9" s="57">
        <v>0.5</v>
      </c>
      <c r="AA9" s="58">
        <v>0.5</v>
      </c>
      <c r="AC9" s="118">
        <f t="shared" si="0"/>
        <v>1</v>
      </c>
      <c r="AD9" s="112">
        <f t="shared" si="1"/>
        <v>0.5</v>
      </c>
      <c r="AF9" s="116">
        <f t="shared" si="2"/>
        <v>17.5</v>
      </c>
      <c r="AG9" s="117" t="str">
        <f t="shared" si="3"/>
        <v>-</v>
      </c>
    </row>
    <row r="10" spans="1:33" x14ac:dyDescent="0.25">
      <c r="A10" s="5"/>
      <c r="B10" s="16"/>
      <c r="C10" s="11" t="s">
        <v>4</v>
      </c>
      <c r="D10" s="63">
        <v>0.5</v>
      </c>
      <c r="E10" s="64">
        <v>0.5</v>
      </c>
      <c r="F10" s="64">
        <v>0.5</v>
      </c>
      <c r="G10" s="64">
        <v>0.5</v>
      </c>
      <c r="H10" s="64">
        <v>0.5</v>
      </c>
      <c r="I10" s="64">
        <v>0.5</v>
      </c>
      <c r="J10" s="64">
        <v>0.5</v>
      </c>
      <c r="K10" s="64">
        <v>0.5</v>
      </c>
      <c r="L10" s="64">
        <v>0.5</v>
      </c>
      <c r="M10" s="64">
        <v>0.5</v>
      </c>
      <c r="N10" s="64">
        <v>0.5</v>
      </c>
      <c r="O10" s="64">
        <v>0.5</v>
      </c>
      <c r="P10" s="64">
        <v>0.5</v>
      </c>
      <c r="Q10" s="64">
        <v>0.5</v>
      </c>
      <c r="R10" s="64">
        <v>0.5</v>
      </c>
      <c r="S10" s="64">
        <v>0.5</v>
      </c>
      <c r="T10" s="64">
        <v>0.5</v>
      </c>
      <c r="U10" s="64">
        <v>0.5</v>
      </c>
      <c r="V10" s="64">
        <v>0.5</v>
      </c>
      <c r="W10" s="64">
        <v>0.5</v>
      </c>
      <c r="X10" s="64">
        <v>0.5</v>
      </c>
      <c r="Y10" s="64">
        <v>0.5</v>
      </c>
      <c r="Z10" s="64">
        <v>0.5</v>
      </c>
      <c r="AA10" s="61">
        <v>0.5</v>
      </c>
      <c r="AC10" s="118">
        <f t="shared" si="0"/>
        <v>0.5</v>
      </c>
      <c r="AD10" s="112">
        <f t="shared" si="1"/>
        <v>0.5</v>
      </c>
      <c r="AF10" s="116">
        <f t="shared" si="2"/>
        <v>12</v>
      </c>
      <c r="AG10" s="117" t="str">
        <f t="shared" si="3"/>
        <v>-</v>
      </c>
    </row>
    <row r="11" spans="1:33" x14ac:dyDescent="0.25">
      <c r="A11" s="4" t="s">
        <v>1084</v>
      </c>
      <c r="B11" s="104" t="s">
        <v>1079</v>
      </c>
      <c r="C11" s="10" t="s">
        <v>2</v>
      </c>
      <c r="D11" s="62">
        <v>1</v>
      </c>
      <c r="E11" s="59">
        <v>1</v>
      </c>
      <c r="F11" s="59">
        <v>1</v>
      </c>
      <c r="G11" s="59">
        <v>1</v>
      </c>
      <c r="H11" s="59">
        <v>1</v>
      </c>
      <c r="I11" s="59">
        <v>1</v>
      </c>
      <c r="J11" s="59">
        <v>1</v>
      </c>
      <c r="K11" s="59">
        <v>1</v>
      </c>
      <c r="L11" s="59">
        <v>1</v>
      </c>
      <c r="M11" s="59">
        <v>1</v>
      </c>
      <c r="N11" s="59">
        <v>1</v>
      </c>
      <c r="O11" s="59">
        <v>1</v>
      </c>
      <c r="P11" s="59">
        <v>1</v>
      </c>
      <c r="Q11" s="59">
        <v>1</v>
      </c>
      <c r="R11" s="59">
        <v>1</v>
      </c>
      <c r="S11" s="59">
        <v>1</v>
      </c>
      <c r="T11" s="59">
        <v>1</v>
      </c>
      <c r="U11" s="59">
        <v>1</v>
      </c>
      <c r="V11" s="59">
        <v>1</v>
      </c>
      <c r="W11" s="59">
        <v>1</v>
      </c>
      <c r="X11" s="59">
        <v>1</v>
      </c>
      <c r="Y11" s="59">
        <v>1</v>
      </c>
      <c r="Z11" s="59">
        <v>1</v>
      </c>
      <c r="AA11" s="65">
        <v>1</v>
      </c>
      <c r="AC11" s="118">
        <f t="shared" si="0"/>
        <v>1</v>
      </c>
      <c r="AD11" s="112">
        <f t="shared" si="1"/>
        <v>1</v>
      </c>
      <c r="AF11" s="116">
        <f t="shared" si="2"/>
        <v>24</v>
      </c>
      <c r="AG11" s="117">
        <f t="shared" si="3"/>
        <v>8760</v>
      </c>
    </row>
    <row r="12" spans="1:33" x14ac:dyDescent="0.25">
      <c r="A12" s="4"/>
      <c r="C12" s="10" t="s">
        <v>3</v>
      </c>
      <c r="D12" s="60">
        <v>1</v>
      </c>
      <c r="E12" s="57">
        <v>1</v>
      </c>
      <c r="F12" s="57">
        <v>1</v>
      </c>
      <c r="G12" s="57">
        <v>1</v>
      </c>
      <c r="H12" s="57">
        <v>1</v>
      </c>
      <c r="I12" s="57">
        <v>1</v>
      </c>
      <c r="J12" s="57">
        <v>1</v>
      </c>
      <c r="K12" s="57">
        <v>1</v>
      </c>
      <c r="L12" s="57">
        <v>1</v>
      </c>
      <c r="M12" s="57">
        <v>1</v>
      </c>
      <c r="N12" s="57">
        <v>1</v>
      </c>
      <c r="O12" s="57">
        <v>1</v>
      </c>
      <c r="P12" s="57">
        <v>1</v>
      </c>
      <c r="Q12" s="57">
        <v>1</v>
      </c>
      <c r="R12" s="57">
        <v>1</v>
      </c>
      <c r="S12" s="57">
        <v>1</v>
      </c>
      <c r="T12" s="57">
        <v>1</v>
      </c>
      <c r="U12" s="57">
        <v>1</v>
      </c>
      <c r="V12" s="57">
        <v>1</v>
      </c>
      <c r="W12" s="57">
        <v>1</v>
      </c>
      <c r="X12" s="57">
        <v>1</v>
      </c>
      <c r="Y12" s="57">
        <v>1</v>
      </c>
      <c r="Z12" s="57">
        <v>1</v>
      </c>
      <c r="AA12" s="58">
        <v>1</v>
      </c>
      <c r="AC12" s="118">
        <f t="shared" si="0"/>
        <v>1</v>
      </c>
      <c r="AD12" s="112">
        <f t="shared" si="1"/>
        <v>1</v>
      </c>
      <c r="AF12" s="116">
        <f t="shared" si="2"/>
        <v>24</v>
      </c>
      <c r="AG12" s="117" t="str">
        <f t="shared" si="3"/>
        <v>-</v>
      </c>
    </row>
    <row r="13" spans="1:33" x14ac:dyDescent="0.25">
      <c r="A13" s="4"/>
      <c r="C13" s="10" t="s">
        <v>4</v>
      </c>
      <c r="D13" s="63">
        <v>1</v>
      </c>
      <c r="E13" s="64">
        <v>1</v>
      </c>
      <c r="F13" s="64">
        <v>1</v>
      </c>
      <c r="G13" s="64">
        <v>1</v>
      </c>
      <c r="H13" s="64">
        <v>1</v>
      </c>
      <c r="I13" s="64">
        <v>1</v>
      </c>
      <c r="J13" s="64">
        <v>1</v>
      </c>
      <c r="K13" s="64">
        <v>1</v>
      </c>
      <c r="L13" s="64">
        <v>1</v>
      </c>
      <c r="M13" s="64">
        <v>1</v>
      </c>
      <c r="N13" s="64">
        <v>1</v>
      </c>
      <c r="O13" s="64">
        <v>1</v>
      </c>
      <c r="P13" s="64">
        <v>1</v>
      </c>
      <c r="Q13" s="64">
        <v>1</v>
      </c>
      <c r="R13" s="64">
        <v>1</v>
      </c>
      <c r="S13" s="64">
        <v>1</v>
      </c>
      <c r="T13" s="64">
        <v>1</v>
      </c>
      <c r="U13" s="64">
        <v>1</v>
      </c>
      <c r="V13" s="64">
        <v>1</v>
      </c>
      <c r="W13" s="64">
        <v>1</v>
      </c>
      <c r="X13" s="64">
        <v>1</v>
      </c>
      <c r="Y13" s="64">
        <v>1</v>
      </c>
      <c r="Z13" s="64">
        <v>1</v>
      </c>
      <c r="AA13" s="61">
        <v>1</v>
      </c>
      <c r="AC13" s="118">
        <f t="shared" si="0"/>
        <v>1</v>
      </c>
      <c r="AD13" s="112">
        <f t="shared" si="1"/>
        <v>1</v>
      </c>
      <c r="AF13" s="116">
        <f t="shared" si="2"/>
        <v>24</v>
      </c>
      <c r="AG13" s="117" t="str">
        <f t="shared" si="3"/>
        <v>-</v>
      </c>
    </row>
    <row r="14" spans="1:33" x14ac:dyDescent="0.25">
      <c r="A14" s="3" t="s">
        <v>427</v>
      </c>
      <c r="B14" s="104" t="s">
        <v>1089</v>
      </c>
      <c r="C14" s="12" t="s">
        <v>2</v>
      </c>
      <c r="D14" s="76">
        <v>1</v>
      </c>
      <c r="E14" s="94">
        <v>1</v>
      </c>
      <c r="F14" s="94">
        <v>1</v>
      </c>
      <c r="G14" s="94">
        <v>1</v>
      </c>
      <c r="H14" s="94">
        <v>1</v>
      </c>
      <c r="I14" s="94">
        <v>1</v>
      </c>
      <c r="J14" s="94">
        <v>1</v>
      </c>
      <c r="K14" s="94">
        <v>1</v>
      </c>
      <c r="L14" s="94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1</v>
      </c>
      <c r="V14" s="94">
        <v>1</v>
      </c>
      <c r="W14" s="94">
        <v>1</v>
      </c>
      <c r="X14" s="94">
        <v>1</v>
      </c>
      <c r="Y14" s="94">
        <v>1</v>
      </c>
      <c r="Z14" s="94">
        <v>1</v>
      </c>
      <c r="AA14" s="68">
        <v>1</v>
      </c>
      <c r="AC14" s="125">
        <f t="shared" si="0"/>
        <v>1</v>
      </c>
      <c r="AD14" s="115">
        <f t="shared" si="1"/>
        <v>1</v>
      </c>
      <c r="AF14" s="116">
        <f t="shared" si="2"/>
        <v>24</v>
      </c>
      <c r="AG14" s="117" t="str">
        <f t="shared" si="3"/>
        <v>-</v>
      </c>
    </row>
    <row r="15" spans="1:33" x14ac:dyDescent="0.25">
      <c r="A15" s="4"/>
      <c r="C15" s="10" t="s">
        <v>3</v>
      </c>
      <c r="D15" s="73">
        <v>1</v>
      </c>
      <c r="E15" s="70">
        <v>1</v>
      </c>
      <c r="F15" s="70">
        <v>1</v>
      </c>
      <c r="G15" s="70">
        <v>1</v>
      </c>
      <c r="H15" s="70">
        <v>1</v>
      </c>
      <c r="I15" s="70">
        <v>1</v>
      </c>
      <c r="J15" s="70">
        <v>1</v>
      </c>
      <c r="K15" s="70">
        <v>1</v>
      </c>
      <c r="L15" s="70">
        <v>1</v>
      </c>
      <c r="M15" s="70">
        <v>1</v>
      </c>
      <c r="N15" s="70">
        <v>1</v>
      </c>
      <c r="O15" s="70">
        <v>1</v>
      </c>
      <c r="P15" s="70">
        <v>1</v>
      </c>
      <c r="Q15" s="70">
        <v>1</v>
      </c>
      <c r="R15" s="70">
        <v>1</v>
      </c>
      <c r="S15" s="70">
        <v>1</v>
      </c>
      <c r="T15" s="70">
        <v>1</v>
      </c>
      <c r="U15" s="70">
        <v>1</v>
      </c>
      <c r="V15" s="70">
        <v>1</v>
      </c>
      <c r="W15" s="70">
        <v>1</v>
      </c>
      <c r="X15" s="70">
        <v>1</v>
      </c>
      <c r="Y15" s="70">
        <v>1</v>
      </c>
      <c r="Z15" s="70">
        <v>1</v>
      </c>
      <c r="AA15" s="78">
        <v>1</v>
      </c>
      <c r="AC15" s="125">
        <f t="shared" si="0"/>
        <v>1</v>
      </c>
      <c r="AD15" s="115">
        <f t="shared" si="1"/>
        <v>1</v>
      </c>
      <c r="AF15" s="116">
        <f t="shared" si="2"/>
        <v>24</v>
      </c>
      <c r="AG15" s="117" t="str">
        <f t="shared" si="3"/>
        <v>-</v>
      </c>
    </row>
    <row r="16" spans="1:33" x14ac:dyDescent="0.25">
      <c r="A16" s="5"/>
      <c r="B16" s="16"/>
      <c r="C16" s="11" t="s">
        <v>4</v>
      </c>
      <c r="D16" s="108">
        <v>1</v>
      </c>
      <c r="E16" s="109">
        <v>1</v>
      </c>
      <c r="F16" s="109">
        <v>1</v>
      </c>
      <c r="G16" s="109">
        <v>1</v>
      </c>
      <c r="H16" s="109">
        <v>1</v>
      </c>
      <c r="I16" s="109">
        <v>1</v>
      </c>
      <c r="J16" s="109">
        <v>1</v>
      </c>
      <c r="K16" s="109">
        <v>1</v>
      </c>
      <c r="L16" s="109">
        <v>1</v>
      </c>
      <c r="M16" s="109">
        <v>1</v>
      </c>
      <c r="N16" s="109">
        <v>1</v>
      </c>
      <c r="O16" s="109">
        <v>1</v>
      </c>
      <c r="P16" s="109">
        <v>1</v>
      </c>
      <c r="Q16" s="109">
        <v>1</v>
      </c>
      <c r="R16" s="109">
        <v>1</v>
      </c>
      <c r="S16" s="109">
        <v>1</v>
      </c>
      <c r="T16" s="109">
        <v>1</v>
      </c>
      <c r="U16" s="109">
        <v>1</v>
      </c>
      <c r="V16" s="109">
        <v>1</v>
      </c>
      <c r="W16" s="109">
        <v>1</v>
      </c>
      <c r="X16" s="109">
        <v>1</v>
      </c>
      <c r="Y16" s="109">
        <v>1</v>
      </c>
      <c r="Z16" s="109">
        <v>1</v>
      </c>
      <c r="AA16" s="110">
        <v>1</v>
      </c>
      <c r="AC16" s="125">
        <f t="shared" si="0"/>
        <v>1</v>
      </c>
      <c r="AD16" s="115">
        <f t="shared" si="1"/>
        <v>1</v>
      </c>
      <c r="AF16" s="116">
        <f t="shared" si="2"/>
        <v>24</v>
      </c>
      <c r="AG16" s="117" t="str">
        <f t="shared" si="3"/>
        <v>-</v>
      </c>
    </row>
    <row r="17" spans="1:33" x14ac:dyDescent="0.25">
      <c r="A17" s="4" t="s">
        <v>1085</v>
      </c>
      <c r="B17" s="104" t="s">
        <v>1079</v>
      </c>
      <c r="C17" s="10" t="s">
        <v>2</v>
      </c>
      <c r="D17" s="62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65">
        <v>0</v>
      </c>
      <c r="AC17" s="118">
        <f t="shared" si="0"/>
        <v>0</v>
      </c>
      <c r="AD17" s="112">
        <f t="shared" si="1"/>
        <v>0</v>
      </c>
      <c r="AF17" s="116">
        <f t="shared" si="2"/>
        <v>0</v>
      </c>
      <c r="AG17" s="117">
        <f t="shared" si="3"/>
        <v>0</v>
      </c>
    </row>
    <row r="18" spans="1:33" x14ac:dyDescent="0.25">
      <c r="A18" s="4"/>
      <c r="C18" s="10" t="s">
        <v>3</v>
      </c>
      <c r="D18" s="60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8">
        <v>0</v>
      </c>
      <c r="AC18" s="118">
        <f t="shared" si="0"/>
        <v>0</v>
      </c>
      <c r="AD18" s="112">
        <f t="shared" si="1"/>
        <v>0</v>
      </c>
      <c r="AF18" s="116">
        <f t="shared" si="2"/>
        <v>0</v>
      </c>
      <c r="AG18" s="117" t="str">
        <f t="shared" si="3"/>
        <v>-</v>
      </c>
    </row>
    <row r="19" spans="1:33" x14ac:dyDescent="0.25">
      <c r="A19" s="4"/>
      <c r="C19" s="10" t="s">
        <v>4</v>
      </c>
      <c r="D19" s="63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0</v>
      </c>
      <c r="O19" s="64">
        <v>0</v>
      </c>
      <c r="P19" s="64">
        <v>0</v>
      </c>
      <c r="Q19" s="64">
        <v>0</v>
      </c>
      <c r="R19" s="64">
        <v>0</v>
      </c>
      <c r="S19" s="64">
        <v>0</v>
      </c>
      <c r="T19" s="64">
        <v>0</v>
      </c>
      <c r="U19" s="64">
        <v>0</v>
      </c>
      <c r="V19" s="64">
        <v>0</v>
      </c>
      <c r="W19" s="64">
        <v>0</v>
      </c>
      <c r="X19" s="64">
        <v>0</v>
      </c>
      <c r="Y19" s="64">
        <v>0</v>
      </c>
      <c r="Z19" s="64">
        <v>0</v>
      </c>
      <c r="AA19" s="61">
        <v>0</v>
      </c>
      <c r="AC19" s="118">
        <f t="shared" si="0"/>
        <v>0</v>
      </c>
      <c r="AD19" s="112">
        <f t="shared" si="1"/>
        <v>0</v>
      </c>
      <c r="AF19" s="116">
        <f t="shared" si="2"/>
        <v>0</v>
      </c>
      <c r="AG19" s="117" t="str">
        <f t="shared" si="3"/>
        <v>-</v>
      </c>
    </row>
    <row r="20" spans="1:33" x14ac:dyDescent="0.25">
      <c r="A20" s="3" t="s">
        <v>1086</v>
      </c>
      <c r="B20" s="104" t="s">
        <v>1079</v>
      </c>
      <c r="C20" s="12" t="s">
        <v>2</v>
      </c>
      <c r="D20" s="62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0.35</v>
      </c>
      <c r="L20" s="59">
        <v>0.69</v>
      </c>
      <c r="M20" s="59">
        <v>0.43</v>
      </c>
      <c r="N20" s="59">
        <v>0.37</v>
      </c>
      <c r="O20" s="59">
        <v>0.43</v>
      </c>
      <c r="P20" s="59">
        <v>0.57999999999999996</v>
      </c>
      <c r="Q20" s="59">
        <v>0.48</v>
      </c>
      <c r="R20" s="59">
        <v>0.37</v>
      </c>
      <c r="S20" s="59">
        <v>0.37</v>
      </c>
      <c r="T20" s="59">
        <v>0.46</v>
      </c>
      <c r="U20" s="59">
        <v>0.62</v>
      </c>
      <c r="V20" s="59">
        <v>0.2</v>
      </c>
      <c r="W20" s="59">
        <v>0.12</v>
      </c>
      <c r="X20" s="59">
        <v>0.04</v>
      </c>
      <c r="Y20" s="59">
        <v>0.04</v>
      </c>
      <c r="Z20" s="59">
        <v>0</v>
      </c>
      <c r="AA20" s="65">
        <v>0</v>
      </c>
      <c r="AC20" s="118">
        <f t="shared" si="0"/>
        <v>0.69</v>
      </c>
      <c r="AD20" s="112">
        <f t="shared" si="1"/>
        <v>0</v>
      </c>
      <c r="AF20" s="116">
        <f t="shared" si="2"/>
        <v>5.5500000000000007</v>
      </c>
      <c r="AG20" s="117">
        <f t="shared" si="3"/>
        <v>1471.5700000000002</v>
      </c>
    </row>
    <row r="21" spans="1:33" x14ac:dyDescent="0.25">
      <c r="A21" s="4"/>
      <c r="C21" s="10" t="s">
        <v>3</v>
      </c>
      <c r="D21" s="60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0.16</v>
      </c>
      <c r="L21" s="57">
        <v>0.14000000000000001</v>
      </c>
      <c r="M21" s="57">
        <v>0.21</v>
      </c>
      <c r="N21" s="57">
        <v>0.18</v>
      </c>
      <c r="O21" s="57">
        <v>0.25</v>
      </c>
      <c r="P21" s="57">
        <v>0.21</v>
      </c>
      <c r="Q21" s="57">
        <v>0.13</v>
      </c>
      <c r="R21" s="57">
        <v>0.08</v>
      </c>
      <c r="S21" s="57">
        <v>0.04</v>
      </c>
      <c r="T21" s="57">
        <v>0.05</v>
      </c>
      <c r="U21" s="57">
        <v>0.06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8">
        <v>0</v>
      </c>
      <c r="AC21" s="118">
        <f t="shared" si="0"/>
        <v>0.25</v>
      </c>
      <c r="AD21" s="112">
        <f t="shared" si="1"/>
        <v>0</v>
      </c>
      <c r="AF21" s="116">
        <f t="shared" si="2"/>
        <v>1.51</v>
      </c>
      <c r="AG21" s="117" t="str">
        <f t="shared" si="3"/>
        <v>-</v>
      </c>
    </row>
    <row r="22" spans="1:33" x14ac:dyDescent="0.25">
      <c r="A22" s="5"/>
      <c r="B22" s="16"/>
      <c r="C22" s="11" t="s">
        <v>4</v>
      </c>
      <c r="D22" s="63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64">
        <v>0</v>
      </c>
      <c r="S22" s="64">
        <v>0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61">
        <v>0</v>
      </c>
      <c r="AC22" s="118">
        <f t="shared" si="0"/>
        <v>0</v>
      </c>
      <c r="AD22" s="112">
        <f t="shared" si="1"/>
        <v>0</v>
      </c>
      <c r="AF22" s="116">
        <f t="shared" si="2"/>
        <v>0</v>
      </c>
      <c r="AG22" s="117" t="str">
        <f t="shared" si="3"/>
        <v>-</v>
      </c>
    </row>
    <row r="23" spans="1:33" x14ac:dyDescent="0.25">
      <c r="A23" s="3" t="s">
        <v>1206</v>
      </c>
      <c r="B23" s="104" t="s">
        <v>1088</v>
      </c>
      <c r="C23" s="12" t="s">
        <v>2</v>
      </c>
      <c r="D23" s="79">
        <v>60</v>
      </c>
      <c r="E23" s="80">
        <v>60</v>
      </c>
      <c r="F23" s="80">
        <v>60</v>
      </c>
      <c r="G23" s="80">
        <v>60</v>
      </c>
      <c r="H23" s="80">
        <v>60</v>
      </c>
      <c r="I23" s="80">
        <v>60</v>
      </c>
      <c r="J23" s="80">
        <v>60</v>
      </c>
      <c r="K23" s="80">
        <v>60</v>
      </c>
      <c r="L23" s="80">
        <v>60</v>
      </c>
      <c r="M23" s="80">
        <v>60</v>
      </c>
      <c r="N23" s="80">
        <v>60</v>
      </c>
      <c r="O23" s="80">
        <v>60</v>
      </c>
      <c r="P23" s="80">
        <v>60</v>
      </c>
      <c r="Q23" s="80">
        <v>60</v>
      </c>
      <c r="R23" s="80">
        <v>60</v>
      </c>
      <c r="S23" s="80">
        <v>60</v>
      </c>
      <c r="T23" s="80">
        <v>60</v>
      </c>
      <c r="U23" s="80">
        <v>60</v>
      </c>
      <c r="V23" s="80">
        <v>60</v>
      </c>
      <c r="W23" s="80">
        <v>60</v>
      </c>
      <c r="X23" s="80">
        <v>60</v>
      </c>
      <c r="Y23" s="80">
        <v>60</v>
      </c>
      <c r="Z23" s="80">
        <v>60</v>
      </c>
      <c r="AA23" s="84">
        <v>60</v>
      </c>
      <c r="AC23" s="125">
        <f t="shared" si="0"/>
        <v>60</v>
      </c>
      <c r="AD23" s="115">
        <f t="shared" si="1"/>
        <v>60</v>
      </c>
      <c r="AF23" s="116" t="str">
        <f t="shared" si="2"/>
        <v>-</v>
      </c>
      <c r="AG23" s="117" t="str">
        <f t="shared" si="3"/>
        <v>-</v>
      </c>
    </row>
    <row r="24" spans="1:33" x14ac:dyDescent="0.25">
      <c r="C24" s="10" t="s">
        <v>3</v>
      </c>
      <c r="D24" s="89">
        <v>60</v>
      </c>
      <c r="E24" s="92">
        <v>60</v>
      </c>
      <c r="F24" s="92">
        <v>60</v>
      </c>
      <c r="G24" s="92">
        <v>60</v>
      </c>
      <c r="H24" s="92">
        <v>60</v>
      </c>
      <c r="I24" s="92">
        <v>60</v>
      </c>
      <c r="J24" s="92">
        <v>60</v>
      </c>
      <c r="K24" s="92">
        <v>60</v>
      </c>
      <c r="L24" s="92">
        <v>60</v>
      </c>
      <c r="M24" s="92">
        <v>60</v>
      </c>
      <c r="N24" s="92">
        <v>60</v>
      </c>
      <c r="O24" s="92">
        <v>60</v>
      </c>
      <c r="P24" s="92">
        <v>60</v>
      </c>
      <c r="Q24" s="92">
        <v>60</v>
      </c>
      <c r="R24" s="92">
        <v>60</v>
      </c>
      <c r="S24" s="92">
        <v>60</v>
      </c>
      <c r="T24" s="92">
        <v>60</v>
      </c>
      <c r="U24" s="92">
        <v>60</v>
      </c>
      <c r="V24" s="92">
        <v>60</v>
      </c>
      <c r="W24" s="92">
        <v>60</v>
      </c>
      <c r="X24" s="92">
        <v>60</v>
      </c>
      <c r="Y24" s="92">
        <v>60</v>
      </c>
      <c r="Z24" s="92">
        <v>60</v>
      </c>
      <c r="AA24" s="82">
        <v>60</v>
      </c>
      <c r="AC24" s="125">
        <f t="shared" si="0"/>
        <v>60</v>
      </c>
      <c r="AD24" s="115">
        <f t="shared" si="1"/>
        <v>60</v>
      </c>
      <c r="AF24" s="116" t="str">
        <f t="shared" si="2"/>
        <v>-</v>
      </c>
      <c r="AG24" s="117" t="str">
        <f t="shared" si="3"/>
        <v>-</v>
      </c>
    </row>
    <row r="25" spans="1:33" x14ac:dyDescent="0.25">
      <c r="C25" s="11" t="s">
        <v>4</v>
      </c>
      <c r="D25" s="77">
        <v>60</v>
      </c>
      <c r="E25" s="66">
        <v>60</v>
      </c>
      <c r="F25" s="66">
        <v>60</v>
      </c>
      <c r="G25" s="66">
        <v>60</v>
      </c>
      <c r="H25" s="66">
        <v>60</v>
      </c>
      <c r="I25" s="66">
        <v>60</v>
      </c>
      <c r="J25" s="66">
        <v>60</v>
      </c>
      <c r="K25" s="66">
        <v>60</v>
      </c>
      <c r="L25" s="66">
        <v>60</v>
      </c>
      <c r="M25" s="66">
        <v>60</v>
      </c>
      <c r="N25" s="66">
        <v>60</v>
      </c>
      <c r="O25" s="66">
        <v>60</v>
      </c>
      <c r="P25" s="66">
        <v>60</v>
      </c>
      <c r="Q25" s="66">
        <v>60</v>
      </c>
      <c r="R25" s="66">
        <v>60</v>
      </c>
      <c r="S25" s="66">
        <v>60</v>
      </c>
      <c r="T25" s="66">
        <v>60</v>
      </c>
      <c r="U25" s="66">
        <v>60</v>
      </c>
      <c r="V25" s="66">
        <v>60</v>
      </c>
      <c r="W25" s="66">
        <v>60</v>
      </c>
      <c r="X25" s="66">
        <v>60</v>
      </c>
      <c r="Y25" s="66">
        <v>60</v>
      </c>
      <c r="Z25" s="66">
        <v>60</v>
      </c>
      <c r="AA25" s="85">
        <v>60</v>
      </c>
      <c r="AC25" s="125">
        <f t="shared" si="0"/>
        <v>60</v>
      </c>
      <c r="AD25" s="115">
        <f t="shared" si="1"/>
        <v>60</v>
      </c>
      <c r="AF25" s="116" t="str">
        <f t="shared" si="2"/>
        <v>-</v>
      </c>
      <c r="AG25" s="117" t="str">
        <f t="shared" si="3"/>
        <v>-</v>
      </c>
    </row>
    <row r="26" spans="1:33" x14ac:dyDescent="0.25">
      <c r="A26" s="3" t="s">
        <v>1207</v>
      </c>
      <c r="B26" s="104" t="s">
        <v>1088</v>
      </c>
      <c r="C26" s="12" t="s">
        <v>2</v>
      </c>
      <c r="D26" s="89">
        <v>85</v>
      </c>
      <c r="E26" s="92">
        <v>85</v>
      </c>
      <c r="F26" s="92">
        <v>85</v>
      </c>
      <c r="G26" s="92">
        <v>85</v>
      </c>
      <c r="H26" s="92">
        <v>85</v>
      </c>
      <c r="I26" s="92">
        <v>85</v>
      </c>
      <c r="J26" s="92">
        <v>85</v>
      </c>
      <c r="K26" s="92">
        <v>85</v>
      </c>
      <c r="L26" s="92">
        <v>85</v>
      </c>
      <c r="M26" s="92">
        <v>85</v>
      </c>
      <c r="N26" s="92">
        <v>85</v>
      </c>
      <c r="O26" s="92">
        <v>85</v>
      </c>
      <c r="P26" s="92">
        <v>85</v>
      </c>
      <c r="Q26" s="92">
        <v>85</v>
      </c>
      <c r="R26" s="92">
        <v>85</v>
      </c>
      <c r="S26" s="92">
        <v>85</v>
      </c>
      <c r="T26" s="92">
        <v>85</v>
      </c>
      <c r="U26" s="92">
        <v>85</v>
      </c>
      <c r="V26" s="92">
        <v>85</v>
      </c>
      <c r="W26" s="92">
        <v>85</v>
      </c>
      <c r="X26" s="92">
        <v>85</v>
      </c>
      <c r="Y26" s="92">
        <v>85</v>
      </c>
      <c r="Z26" s="92">
        <v>85</v>
      </c>
      <c r="AA26" s="82">
        <v>85</v>
      </c>
      <c r="AC26" s="125">
        <f t="shared" si="0"/>
        <v>85</v>
      </c>
      <c r="AD26" s="115">
        <f t="shared" si="1"/>
        <v>85</v>
      </c>
      <c r="AF26" s="116" t="str">
        <f t="shared" si="2"/>
        <v>-</v>
      </c>
      <c r="AG26" s="117" t="str">
        <f t="shared" si="3"/>
        <v>-</v>
      </c>
    </row>
    <row r="27" spans="1:33" x14ac:dyDescent="0.25">
      <c r="C27" s="10" t="s">
        <v>3</v>
      </c>
      <c r="D27" s="89">
        <v>85</v>
      </c>
      <c r="E27" s="92">
        <v>85</v>
      </c>
      <c r="F27" s="92">
        <v>85</v>
      </c>
      <c r="G27" s="92">
        <v>85</v>
      </c>
      <c r="H27" s="92">
        <v>85</v>
      </c>
      <c r="I27" s="92">
        <v>85</v>
      </c>
      <c r="J27" s="92">
        <v>85</v>
      </c>
      <c r="K27" s="92">
        <v>85</v>
      </c>
      <c r="L27" s="92">
        <v>85</v>
      </c>
      <c r="M27" s="92">
        <v>85</v>
      </c>
      <c r="N27" s="92">
        <v>85</v>
      </c>
      <c r="O27" s="92">
        <v>85</v>
      </c>
      <c r="P27" s="92">
        <v>85</v>
      </c>
      <c r="Q27" s="92">
        <v>85</v>
      </c>
      <c r="R27" s="92">
        <v>85</v>
      </c>
      <c r="S27" s="92">
        <v>85</v>
      </c>
      <c r="T27" s="92">
        <v>85</v>
      </c>
      <c r="U27" s="92">
        <v>85</v>
      </c>
      <c r="V27" s="92">
        <v>85</v>
      </c>
      <c r="W27" s="92">
        <v>85</v>
      </c>
      <c r="X27" s="92">
        <v>85</v>
      </c>
      <c r="Y27" s="92">
        <v>85</v>
      </c>
      <c r="Z27" s="92">
        <v>85</v>
      </c>
      <c r="AA27" s="82">
        <v>85</v>
      </c>
      <c r="AC27" s="125">
        <f t="shared" si="0"/>
        <v>85</v>
      </c>
      <c r="AD27" s="115">
        <f t="shared" si="1"/>
        <v>85</v>
      </c>
      <c r="AF27" s="116" t="str">
        <f t="shared" si="2"/>
        <v>-</v>
      </c>
      <c r="AG27" s="117" t="str">
        <f t="shared" si="3"/>
        <v>-</v>
      </c>
    </row>
    <row r="28" spans="1:33" x14ac:dyDescent="0.25">
      <c r="A28" s="16"/>
      <c r="B28" s="16"/>
      <c r="C28" s="11" t="s">
        <v>4</v>
      </c>
      <c r="D28" s="89">
        <v>85</v>
      </c>
      <c r="E28" s="92">
        <v>85</v>
      </c>
      <c r="F28" s="92">
        <v>85</v>
      </c>
      <c r="G28" s="92">
        <v>85</v>
      </c>
      <c r="H28" s="92">
        <v>85</v>
      </c>
      <c r="I28" s="92">
        <v>85</v>
      </c>
      <c r="J28" s="92">
        <v>85</v>
      </c>
      <c r="K28" s="92">
        <v>85</v>
      </c>
      <c r="L28" s="92">
        <v>85</v>
      </c>
      <c r="M28" s="92">
        <v>85</v>
      </c>
      <c r="N28" s="92">
        <v>85</v>
      </c>
      <c r="O28" s="92">
        <v>85</v>
      </c>
      <c r="P28" s="92">
        <v>85</v>
      </c>
      <c r="Q28" s="92">
        <v>85</v>
      </c>
      <c r="R28" s="92">
        <v>85</v>
      </c>
      <c r="S28" s="92">
        <v>85</v>
      </c>
      <c r="T28" s="92">
        <v>85</v>
      </c>
      <c r="U28" s="92">
        <v>85</v>
      </c>
      <c r="V28" s="92">
        <v>85</v>
      </c>
      <c r="W28" s="92">
        <v>85</v>
      </c>
      <c r="X28" s="92">
        <v>85</v>
      </c>
      <c r="Y28" s="92">
        <v>85</v>
      </c>
      <c r="Z28" s="92">
        <v>85</v>
      </c>
      <c r="AA28" s="82">
        <v>85</v>
      </c>
      <c r="AC28" s="125">
        <f t="shared" si="0"/>
        <v>85</v>
      </c>
      <c r="AD28" s="115">
        <f t="shared" si="1"/>
        <v>85</v>
      </c>
      <c r="AF28" s="116" t="str">
        <f t="shared" si="2"/>
        <v>-</v>
      </c>
      <c r="AG28" s="117" t="str">
        <f t="shared" si="3"/>
        <v>-</v>
      </c>
    </row>
    <row r="29" spans="1:33" x14ac:dyDescent="0.25">
      <c r="A29" s="3" t="s">
        <v>1087</v>
      </c>
      <c r="B29" s="104" t="s">
        <v>1079</v>
      </c>
      <c r="C29" s="17" t="s">
        <v>2</v>
      </c>
      <c r="D29" s="62">
        <v>0.25</v>
      </c>
      <c r="E29" s="59">
        <v>0.25</v>
      </c>
      <c r="F29" s="59">
        <v>0.25</v>
      </c>
      <c r="G29" s="59">
        <v>0.25</v>
      </c>
      <c r="H29" s="59">
        <v>0.25</v>
      </c>
      <c r="I29" s="59">
        <v>0.25</v>
      </c>
      <c r="J29" s="59">
        <v>0.25</v>
      </c>
      <c r="K29" s="59">
        <v>0.25</v>
      </c>
      <c r="L29" s="59">
        <v>0.25</v>
      </c>
      <c r="M29" s="59">
        <v>0.25</v>
      </c>
      <c r="N29" s="59">
        <v>0.25</v>
      </c>
      <c r="O29" s="59">
        <v>0.25</v>
      </c>
      <c r="P29" s="59">
        <v>0.25</v>
      </c>
      <c r="Q29" s="59">
        <v>0.25</v>
      </c>
      <c r="R29" s="59">
        <v>0.25</v>
      </c>
      <c r="S29" s="59">
        <v>0.25</v>
      </c>
      <c r="T29" s="59">
        <v>0.25</v>
      </c>
      <c r="U29" s="59">
        <v>0.25</v>
      </c>
      <c r="V29" s="59">
        <v>0.25</v>
      </c>
      <c r="W29" s="59">
        <v>0.25</v>
      </c>
      <c r="X29" s="59">
        <v>0.25</v>
      </c>
      <c r="Y29" s="59">
        <v>0.25</v>
      </c>
      <c r="Z29" s="59">
        <v>0.25</v>
      </c>
      <c r="AA29" s="65">
        <v>0.25</v>
      </c>
      <c r="AC29" s="118">
        <f t="shared" si="0"/>
        <v>0.25</v>
      </c>
      <c r="AD29" s="112">
        <f t="shared" si="1"/>
        <v>0.25</v>
      </c>
      <c r="AF29" s="116">
        <f t="shared" si="2"/>
        <v>6</v>
      </c>
      <c r="AG29" s="117">
        <f t="shared" si="3"/>
        <v>2190</v>
      </c>
    </row>
    <row r="30" spans="1:33" x14ac:dyDescent="0.25">
      <c r="A30" s="4"/>
      <c r="C30" s="2" t="s">
        <v>3</v>
      </c>
      <c r="D30" s="60">
        <v>0.25</v>
      </c>
      <c r="E30" s="57">
        <v>0.25</v>
      </c>
      <c r="F30" s="57">
        <v>0.25</v>
      </c>
      <c r="G30" s="57">
        <v>0.25</v>
      </c>
      <c r="H30" s="57">
        <v>0.25</v>
      </c>
      <c r="I30" s="57">
        <v>0.25</v>
      </c>
      <c r="J30" s="57">
        <v>0.25</v>
      </c>
      <c r="K30" s="57">
        <v>0.25</v>
      </c>
      <c r="L30" s="57">
        <v>0.25</v>
      </c>
      <c r="M30" s="57">
        <v>0.25</v>
      </c>
      <c r="N30" s="57">
        <v>0.25</v>
      </c>
      <c r="O30" s="57">
        <v>0.25</v>
      </c>
      <c r="P30" s="57">
        <v>0.25</v>
      </c>
      <c r="Q30" s="57">
        <v>0.25</v>
      </c>
      <c r="R30" s="57">
        <v>0.25</v>
      </c>
      <c r="S30" s="57">
        <v>0.25</v>
      </c>
      <c r="T30" s="57">
        <v>0.25</v>
      </c>
      <c r="U30" s="57">
        <v>0.25</v>
      </c>
      <c r="V30" s="57">
        <v>0.25</v>
      </c>
      <c r="W30" s="57">
        <v>0.25</v>
      </c>
      <c r="X30" s="57">
        <v>0.25</v>
      </c>
      <c r="Y30" s="57">
        <v>0.25</v>
      </c>
      <c r="Z30" s="57">
        <v>0.25</v>
      </c>
      <c r="AA30" s="58">
        <v>0.25</v>
      </c>
      <c r="AC30" s="118">
        <f t="shared" si="0"/>
        <v>0.25</v>
      </c>
      <c r="AD30" s="112">
        <f t="shared" si="1"/>
        <v>0.25</v>
      </c>
      <c r="AF30" s="116">
        <f t="shared" si="2"/>
        <v>6</v>
      </c>
      <c r="AG30" s="117" t="str">
        <f t="shared" si="3"/>
        <v>-</v>
      </c>
    </row>
    <row r="31" spans="1:33" x14ac:dyDescent="0.25">
      <c r="A31" s="5"/>
      <c r="B31" s="16"/>
      <c r="C31" s="18" t="s">
        <v>4</v>
      </c>
      <c r="D31" s="63">
        <v>0.25</v>
      </c>
      <c r="E31" s="64">
        <v>0.25</v>
      </c>
      <c r="F31" s="64">
        <v>0.25</v>
      </c>
      <c r="G31" s="64">
        <v>0.25</v>
      </c>
      <c r="H31" s="64">
        <v>0.25</v>
      </c>
      <c r="I31" s="64">
        <v>0.25</v>
      </c>
      <c r="J31" s="64">
        <v>0.25</v>
      </c>
      <c r="K31" s="64">
        <v>0.25</v>
      </c>
      <c r="L31" s="64">
        <v>0.25</v>
      </c>
      <c r="M31" s="64">
        <v>0.25</v>
      </c>
      <c r="N31" s="64">
        <v>0.25</v>
      </c>
      <c r="O31" s="64">
        <v>0.25</v>
      </c>
      <c r="P31" s="64">
        <v>0.25</v>
      </c>
      <c r="Q31" s="64">
        <v>0.25</v>
      </c>
      <c r="R31" s="64">
        <v>0.25</v>
      </c>
      <c r="S31" s="64">
        <v>0.25</v>
      </c>
      <c r="T31" s="64">
        <v>0.25</v>
      </c>
      <c r="U31" s="64">
        <v>0.25</v>
      </c>
      <c r="V31" s="64">
        <v>0.25</v>
      </c>
      <c r="W31" s="64">
        <v>0.25</v>
      </c>
      <c r="X31" s="64">
        <v>0.25</v>
      </c>
      <c r="Y31" s="64">
        <v>0.25</v>
      </c>
      <c r="Z31" s="64">
        <v>0.25</v>
      </c>
      <c r="AA31" s="61">
        <v>0.25</v>
      </c>
      <c r="AC31" s="135">
        <f t="shared" si="0"/>
        <v>0.25</v>
      </c>
      <c r="AD31" s="133">
        <f t="shared" si="1"/>
        <v>0.25</v>
      </c>
      <c r="AE31" s="16"/>
      <c r="AF31" s="121">
        <f t="shared" si="2"/>
        <v>6</v>
      </c>
      <c r="AG31" s="120" t="str">
        <f t="shared" si="3"/>
        <v>-</v>
      </c>
    </row>
    <row r="32" spans="1:33" x14ac:dyDescent="0.25">
      <c r="A32" s="3" t="s">
        <v>1090</v>
      </c>
      <c r="B32" s="104" t="s">
        <v>1079</v>
      </c>
      <c r="C32" s="17" t="s">
        <v>2</v>
      </c>
      <c r="D32" s="62">
        <v>0</v>
      </c>
      <c r="E32" s="59">
        <v>0</v>
      </c>
      <c r="F32" s="59">
        <v>0</v>
      </c>
      <c r="G32" s="59">
        <v>0</v>
      </c>
      <c r="H32" s="59">
        <v>0</v>
      </c>
      <c r="I32" s="59">
        <v>1</v>
      </c>
      <c r="J32" s="59">
        <v>1</v>
      </c>
      <c r="K32" s="59">
        <v>1</v>
      </c>
      <c r="L32" s="59">
        <v>1</v>
      </c>
      <c r="M32" s="59">
        <v>1</v>
      </c>
      <c r="N32" s="59">
        <v>1</v>
      </c>
      <c r="O32" s="59">
        <v>1</v>
      </c>
      <c r="P32" s="59">
        <v>1</v>
      </c>
      <c r="Q32" s="59">
        <v>1</v>
      </c>
      <c r="R32" s="59">
        <v>1</v>
      </c>
      <c r="S32" s="59">
        <v>1</v>
      </c>
      <c r="T32" s="59">
        <v>1</v>
      </c>
      <c r="U32" s="59">
        <v>1</v>
      </c>
      <c r="V32" s="59">
        <v>1</v>
      </c>
      <c r="W32" s="59">
        <v>1</v>
      </c>
      <c r="X32" s="59">
        <v>1</v>
      </c>
      <c r="Y32" s="59">
        <v>1</v>
      </c>
      <c r="Z32" s="59">
        <v>1</v>
      </c>
      <c r="AA32" s="65">
        <v>1</v>
      </c>
      <c r="AC32" s="114"/>
      <c r="AD32" s="115"/>
      <c r="AF32" s="116"/>
      <c r="AG32" s="116"/>
    </row>
    <row r="33" spans="1:33" x14ac:dyDescent="0.25">
      <c r="A33" s="4"/>
      <c r="C33" s="2" t="s">
        <v>3</v>
      </c>
      <c r="D33" s="60">
        <v>0</v>
      </c>
      <c r="E33" s="57">
        <v>0</v>
      </c>
      <c r="F33" s="57">
        <v>0</v>
      </c>
      <c r="G33" s="57">
        <v>0</v>
      </c>
      <c r="H33" s="57">
        <v>0</v>
      </c>
      <c r="I33" s="57">
        <v>1</v>
      </c>
      <c r="J33" s="57">
        <v>1</v>
      </c>
      <c r="K33" s="57">
        <v>1</v>
      </c>
      <c r="L33" s="57">
        <v>1</v>
      </c>
      <c r="M33" s="57">
        <v>1</v>
      </c>
      <c r="N33" s="57">
        <v>1</v>
      </c>
      <c r="O33" s="57">
        <v>1</v>
      </c>
      <c r="P33" s="57">
        <v>1</v>
      </c>
      <c r="Q33" s="57">
        <v>1</v>
      </c>
      <c r="R33" s="57">
        <v>1</v>
      </c>
      <c r="S33" s="57">
        <v>1</v>
      </c>
      <c r="T33" s="57">
        <v>1</v>
      </c>
      <c r="U33" s="57">
        <v>1</v>
      </c>
      <c r="V33" s="57">
        <v>1</v>
      </c>
      <c r="W33" s="57">
        <v>0</v>
      </c>
      <c r="X33" s="57">
        <v>0</v>
      </c>
      <c r="Y33" s="57">
        <v>0</v>
      </c>
      <c r="Z33" s="57">
        <v>0</v>
      </c>
      <c r="AA33" s="58">
        <v>0</v>
      </c>
      <c r="AC33" s="114"/>
      <c r="AD33" s="115"/>
      <c r="AF33" s="116"/>
      <c r="AG33" s="116"/>
    </row>
    <row r="34" spans="1:33" x14ac:dyDescent="0.25">
      <c r="A34" s="5"/>
      <c r="B34" s="16"/>
      <c r="C34" s="18" t="s">
        <v>4</v>
      </c>
      <c r="D34" s="63">
        <v>0</v>
      </c>
      <c r="E34" s="64">
        <v>0</v>
      </c>
      <c r="F34" s="64">
        <v>0</v>
      </c>
      <c r="G34" s="64">
        <v>0</v>
      </c>
      <c r="H34" s="64">
        <v>0</v>
      </c>
      <c r="I34" s="64">
        <v>1</v>
      </c>
      <c r="J34" s="64">
        <v>1</v>
      </c>
      <c r="K34" s="64">
        <v>1</v>
      </c>
      <c r="L34" s="64">
        <v>1</v>
      </c>
      <c r="M34" s="64">
        <v>1</v>
      </c>
      <c r="N34" s="64">
        <v>1</v>
      </c>
      <c r="O34" s="64">
        <v>1</v>
      </c>
      <c r="P34" s="64">
        <v>1</v>
      </c>
      <c r="Q34" s="64">
        <v>1</v>
      </c>
      <c r="R34" s="64">
        <v>1</v>
      </c>
      <c r="S34" s="64">
        <v>1</v>
      </c>
      <c r="T34" s="64">
        <v>1</v>
      </c>
      <c r="U34" s="64">
        <v>1</v>
      </c>
      <c r="V34" s="64">
        <v>0</v>
      </c>
      <c r="W34" s="64">
        <v>0</v>
      </c>
      <c r="X34" s="64">
        <v>0</v>
      </c>
      <c r="Y34" s="64">
        <v>0</v>
      </c>
      <c r="Z34" s="64">
        <v>0</v>
      </c>
      <c r="AA34" s="61">
        <v>0</v>
      </c>
      <c r="AC34" s="114"/>
      <c r="AD34" s="115"/>
      <c r="AF34" s="116"/>
      <c r="AG34" s="116"/>
    </row>
    <row r="35" spans="1:33" x14ac:dyDescent="0.25">
      <c r="A35" s="3" t="s">
        <v>1091</v>
      </c>
      <c r="B35" s="104" t="s">
        <v>1079</v>
      </c>
      <c r="C35" s="17" t="s">
        <v>2</v>
      </c>
      <c r="D35" s="62">
        <v>0</v>
      </c>
      <c r="E35" s="59">
        <v>0</v>
      </c>
      <c r="F35" s="59">
        <v>0</v>
      </c>
      <c r="G35" s="59">
        <v>0</v>
      </c>
      <c r="H35" s="59">
        <v>0</v>
      </c>
      <c r="I35" s="59">
        <v>0</v>
      </c>
      <c r="J35" s="59">
        <v>0</v>
      </c>
      <c r="K35" s="59">
        <v>0.5</v>
      </c>
      <c r="L35" s="59">
        <v>0.5</v>
      </c>
      <c r="M35" s="59">
        <v>0.5</v>
      </c>
      <c r="N35" s="59">
        <v>0.9</v>
      </c>
      <c r="O35" s="59">
        <v>0.9</v>
      </c>
      <c r="P35" s="59">
        <v>0.9</v>
      </c>
      <c r="Q35" s="59">
        <v>0.9</v>
      </c>
      <c r="R35" s="59">
        <v>0.75</v>
      </c>
      <c r="S35" s="59">
        <v>0.75</v>
      </c>
      <c r="T35" s="59">
        <v>0.75</v>
      </c>
      <c r="U35" s="59">
        <v>0.75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65">
        <v>0</v>
      </c>
      <c r="AC35" s="113"/>
      <c r="AD35" s="112"/>
      <c r="AF35" s="116"/>
      <c r="AG35" s="116"/>
    </row>
    <row r="36" spans="1:33" x14ac:dyDescent="0.25">
      <c r="A36" s="4"/>
      <c r="C36" s="2" t="s">
        <v>3</v>
      </c>
      <c r="D36" s="60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0.5</v>
      </c>
      <c r="M36" s="57">
        <v>0.5</v>
      </c>
      <c r="N36" s="57">
        <v>0.9</v>
      </c>
      <c r="O36" s="57">
        <v>0.9</v>
      </c>
      <c r="P36" s="57">
        <v>0.9</v>
      </c>
      <c r="Q36" s="57">
        <v>0.9</v>
      </c>
      <c r="R36" s="57">
        <v>0.75</v>
      </c>
      <c r="S36" s="57">
        <v>0.75</v>
      </c>
      <c r="T36" s="57">
        <v>0.75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8">
        <v>0</v>
      </c>
      <c r="AC36" s="113"/>
      <c r="AD36" s="112"/>
      <c r="AF36" s="116"/>
      <c r="AG36" s="116"/>
    </row>
    <row r="37" spans="1:33" x14ac:dyDescent="0.25">
      <c r="A37" s="5"/>
      <c r="B37" s="16"/>
      <c r="C37" s="18" t="s">
        <v>4</v>
      </c>
      <c r="D37" s="63">
        <v>0</v>
      </c>
      <c r="E37" s="64">
        <v>0</v>
      </c>
      <c r="F37" s="64">
        <v>0</v>
      </c>
      <c r="G37" s="64">
        <v>0</v>
      </c>
      <c r="H37" s="64">
        <v>0</v>
      </c>
      <c r="I37" s="64">
        <v>0</v>
      </c>
      <c r="J37" s="64">
        <v>0</v>
      </c>
      <c r="K37" s="64">
        <v>0</v>
      </c>
      <c r="L37" s="64">
        <v>0</v>
      </c>
      <c r="M37" s="64">
        <v>0</v>
      </c>
      <c r="N37" s="64">
        <v>0</v>
      </c>
      <c r="O37" s="64">
        <v>0</v>
      </c>
      <c r="P37" s="64">
        <v>0</v>
      </c>
      <c r="Q37" s="64">
        <v>0</v>
      </c>
      <c r="R37" s="64">
        <v>0</v>
      </c>
      <c r="S37" s="64">
        <v>0</v>
      </c>
      <c r="T37" s="64">
        <v>0</v>
      </c>
      <c r="U37" s="64">
        <v>0</v>
      </c>
      <c r="V37" s="64">
        <v>0</v>
      </c>
      <c r="W37" s="64">
        <v>0</v>
      </c>
      <c r="X37" s="64">
        <v>0</v>
      </c>
      <c r="Y37" s="64">
        <v>0</v>
      </c>
      <c r="Z37" s="64">
        <v>0</v>
      </c>
      <c r="AA37" s="61">
        <v>0</v>
      </c>
      <c r="AC37" s="113"/>
      <c r="AD37" s="112"/>
      <c r="AF37" s="116"/>
      <c r="AG37" s="116"/>
    </row>
    <row r="38" spans="1:33" x14ac:dyDescent="0.25">
      <c r="A38" s="3" t="s">
        <v>1092</v>
      </c>
      <c r="B38" s="104" t="s">
        <v>1079</v>
      </c>
      <c r="C38" s="17" t="s">
        <v>2</v>
      </c>
      <c r="D38" s="62">
        <v>0.9</v>
      </c>
      <c r="E38" s="59">
        <v>0.9</v>
      </c>
      <c r="F38" s="59">
        <v>0.9</v>
      </c>
      <c r="G38" s="59">
        <v>0.9</v>
      </c>
      <c r="H38" s="59">
        <v>0.9</v>
      </c>
      <c r="I38" s="59">
        <v>0.9</v>
      </c>
      <c r="J38" s="59">
        <v>0.9</v>
      </c>
      <c r="K38" s="59">
        <v>0.9</v>
      </c>
      <c r="L38" s="59">
        <v>0.9</v>
      </c>
      <c r="M38" s="59">
        <v>0.9</v>
      </c>
      <c r="N38" s="59">
        <v>0.9</v>
      </c>
      <c r="O38" s="59">
        <v>0.9</v>
      </c>
      <c r="P38" s="59">
        <v>0.9</v>
      </c>
      <c r="Q38" s="59">
        <v>0.9</v>
      </c>
      <c r="R38" s="59">
        <v>0.9</v>
      </c>
      <c r="S38" s="59">
        <v>0.9</v>
      </c>
      <c r="T38" s="59">
        <v>0.9</v>
      </c>
      <c r="U38" s="59">
        <v>0.9</v>
      </c>
      <c r="V38" s="59">
        <v>0.9</v>
      </c>
      <c r="W38" s="59">
        <v>0.9</v>
      </c>
      <c r="X38" s="59">
        <v>0.9</v>
      </c>
      <c r="Y38" s="59">
        <v>0.9</v>
      </c>
      <c r="Z38" s="59">
        <v>0.9</v>
      </c>
      <c r="AA38" s="65">
        <v>0.9</v>
      </c>
      <c r="AC38" s="113"/>
      <c r="AD38" s="112"/>
      <c r="AF38" s="116"/>
      <c r="AG38" s="116"/>
    </row>
    <row r="39" spans="1:33" x14ac:dyDescent="0.25">
      <c r="A39" s="4"/>
      <c r="C39" s="2" t="s">
        <v>3</v>
      </c>
      <c r="D39" s="60">
        <v>0.9</v>
      </c>
      <c r="E39" s="57">
        <v>0.9</v>
      </c>
      <c r="F39" s="57">
        <v>0.9</v>
      </c>
      <c r="G39" s="57">
        <v>0.9</v>
      </c>
      <c r="H39" s="57">
        <v>0.9</v>
      </c>
      <c r="I39" s="57">
        <v>0.9</v>
      </c>
      <c r="J39" s="57">
        <v>0.9</v>
      </c>
      <c r="K39" s="57">
        <v>0.9</v>
      </c>
      <c r="L39" s="57">
        <v>0.9</v>
      </c>
      <c r="M39" s="57">
        <v>0.9</v>
      </c>
      <c r="N39" s="57">
        <v>0.9</v>
      </c>
      <c r="O39" s="57">
        <v>0.9</v>
      </c>
      <c r="P39" s="57">
        <v>0.9</v>
      </c>
      <c r="Q39" s="57">
        <v>0.9</v>
      </c>
      <c r="R39" s="57">
        <v>0.9</v>
      </c>
      <c r="S39" s="57">
        <v>0.9</v>
      </c>
      <c r="T39" s="57">
        <v>0.9</v>
      </c>
      <c r="U39" s="57">
        <v>0.9</v>
      </c>
      <c r="V39" s="57">
        <v>0.9</v>
      </c>
      <c r="W39" s="57">
        <v>0.9</v>
      </c>
      <c r="X39" s="57">
        <v>0.9</v>
      </c>
      <c r="Y39" s="57">
        <v>0.9</v>
      </c>
      <c r="Z39" s="57">
        <v>0.9</v>
      </c>
      <c r="AA39" s="58">
        <v>0.9</v>
      </c>
      <c r="AC39" s="113"/>
      <c r="AD39" s="112"/>
      <c r="AF39" s="116"/>
      <c r="AG39" s="116"/>
    </row>
    <row r="40" spans="1:33" x14ac:dyDescent="0.25">
      <c r="A40" s="5"/>
      <c r="B40" s="16"/>
      <c r="C40" s="18" t="s">
        <v>4</v>
      </c>
      <c r="D40" s="63">
        <v>0.9</v>
      </c>
      <c r="E40" s="64">
        <v>0.9</v>
      </c>
      <c r="F40" s="64">
        <v>0.9</v>
      </c>
      <c r="G40" s="64">
        <v>0.9</v>
      </c>
      <c r="H40" s="64">
        <v>0.9</v>
      </c>
      <c r="I40" s="64">
        <v>0.9</v>
      </c>
      <c r="J40" s="64">
        <v>0.9</v>
      </c>
      <c r="K40" s="64">
        <v>0.9</v>
      </c>
      <c r="L40" s="64">
        <v>0.9</v>
      </c>
      <c r="M40" s="64">
        <v>0.9</v>
      </c>
      <c r="N40" s="64">
        <v>0.9</v>
      </c>
      <c r="O40" s="64">
        <v>0.9</v>
      </c>
      <c r="P40" s="64">
        <v>0.9</v>
      </c>
      <c r="Q40" s="64">
        <v>0.9</v>
      </c>
      <c r="R40" s="64">
        <v>0.9</v>
      </c>
      <c r="S40" s="64">
        <v>0.9</v>
      </c>
      <c r="T40" s="64">
        <v>0.9</v>
      </c>
      <c r="U40" s="64">
        <v>0.9</v>
      </c>
      <c r="V40" s="64">
        <v>0.9</v>
      </c>
      <c r="W40" s="64">
        <v>0.9</v>
      </c>
      <c r="X40" s="64">
        <v>0.9</v>
      </c>
      <c r="Y40" s="64">
        <v>0.9</v>
      </c>
      <c r="Z40" s="64">
        <v>0.9</v>
      </c>
      <c r="AA40" s="61">
        <v>0.9</v>
      </c>
      <c r="AC40" s="113"/>
      <c r="AD40" s="112"/>
      <c r="AF40" s="116"/>
      <c r="AG40" s="116"/>
    </row>
    <row r="41" spans="1:33" x14ac:dyDescent="0.25">
      <c r="A41" s="3" t="s">
        <v>1208</v>
      </c>
      <c r="B41" s="104" t="s">
        <v>1088</v>
      </c>
      <c r="C41" s="17" t="s">
        <v>2</v>
      </c>
      <c r="D41" s="89">
        <v>135</v>
      </c>
      <c r="E41" s="92">
        <v>135</v>
      </c>
      <c r="F41" s="92">
        <v>135</v>
      </c>
      <c r="G41" s="92">
        <v>135</v>
      </c>
      <c r="H41" s="92">
        <v>135</v>
      </c>
      <c r="I41" s="92">
        <v>135</v>
      </c>
      <c r="J41" s="92">
        <v>135</v>
      </c>
      <c r="K41" s="92">
        <v>135</v>
      </c>
      <c r="L41" s="92">
        <v>135</v>
      </c>
      <c r="M41" s="92">
        <v>135</v>
      </c>
      <c r="N41" s="92">
        <v>135</v>
      </c>
      <c r="O41" s="92">
        <v>135</v>
      </c>
      <c r="P41" s="92">
        <v>135</v>
      </c>
      <c r="Q41" s="92">
        <v>135</v>
      </c>
      <c r="R41" s="92">
        <v>135</v>
      </c>
      <c r="S41" s="92">
        <v>135</v>
      </c>
      <c r="T41" s="92">
        <v>135</v>
      </c>
      <c r="U41" s="92">
        <v>135</v>
      </c>
      <c r="V41" s="92">
        <v>135</v>
      </c>
      <c r="W41" s="92">
        <v>135</v>
      </c>
      <c r="X41" s="92">
        <v>135</v>
      </c>
      <c r="Y41" s="92">
        <v>135</v>
      </c>
      <c r="Z41" s="92">
        <v>135</v>
      </c>
      <c r="AA41" s="82">
        <v>135</v>
      </c>
      <c r="AC41" s="114"/>
      <c r="AD41" s="115"/>
      <c r="AF41" s="116"/>
      <c r="AG41" s="116"/>
    </row>
    <row r="42" spans="1:33" x14ac:dyDescent="0.25">
      <c r="C42" s="2" t="s">
        <v>3</v>
      </c>
      <c r="D42" s="89">
        <v>135</v>
      </c>
      <c r="E42" s="92">
        <v>135</v>
      </c>
      <c r="F42" s="92">
        <v>135</v>
      </c>
      <c r="G42" s="92">
        <v>135</v>
      </c>
      <c r="H42" s="92">
        <v>135</v>
      </c>
      <c r="I42" s="92">
        <v>135</v>
      </c>
      <c r="J42" s="92">
        <v>135</v>
      </c>
      <c r="K42" s="92">
        <v>135</v>
      </c>
      <c r="L42" s="92">
        <v>135</v>
      </c>
      <c r="M42" s="92">
        <v>135</v>
      </c>
      <c r="N42" s="92">
        <v>135</v>
      </c>
      <c r="O42" s="92">
        <v>135</v>
      </c>
      <c r="P42" s="92">
        <v>135</v>
      </c>
      <c r="Q42" s="92">
        <v>135</v>
      </c>
      <c r="R42" s="92">
        <v>135</v>
      </c>
      <c r="S42" s="92">
        <v>135</v>
      </c>
      <c r="T42" s="92">
        <v>135</v>
      </c>
      <c r="U42" s="92">
        <v>135</v>
      </c>
      <c r="V42" s="92">
        <v>135</v>
      </c>
      <c r="W42" s="92">
        <v>135</v>
      </c>
      <c r="X42" s="92">
        <v>135</v>
      </c>
      <c r="Y42" s="92">
        <v>135</v>
      </c>
      <c r="Z42" s="92">
        <v>135</v>
      </c>
      <c r="AA42" s="82">
        <v>135</v>
      </c>
      <c r="AC42" s="114"/>
      <c r="AD42" s="115"/>
      <c r="AF42" s="116"/>
      <c r="AG42" s="116"/>
    </row>
    <row r="43" spans="1:33" x14ac:dyDescent="0.25">
      <c r="A43" s="16"/>
      <c r="B43" s="16"/>
      <c r="C43" s="18" t="s">
        <v>4</v>
      </c>
      <c r="D43" s="77">
        <v>135</v>
      </c>
      <c r="E43" s="66">
        <v>135</v>
      </c>
      <c r="F43" s="66">
        <v>135</v>
      </c>
      <c r="G43" s="66">
        <v>135</v>
      </c>
      <c r="H43" s="66">
        <v>135</v>
      </c>
      <c r="I43" s="66">
        <v>135</v>
      </c>
      <c r="J43" s="66">
        <v>135</v>
      </c>
      <c r="K43" s="66">
        <v>135</v>
      </c>
      <c r="L43" s="66">
        <v>135</v>
      </c>
      <c r="M43" s="66">
        <v>135</v>
      </c>
      <c r="N43" s="66">
        <v>135</v>
      </c>
      <c r="O43" s="66">
        <v>135</v>
      </c>
      <c r="P43" s="66">
        <v>135</v>
      </c>
      <c r="Q43" s="66">
        <v>135</v>
      </c>
      <c r="R43" s="66">
        <v>135</v>
      </c>
      <c r="S43" s="66">
        <v>135</v>
      </c>
      <c r="T43" s="66">
        <v>135</v>
      </c>
      <c r="U43" s="66">
        <v>135</v>
      </c>
      <c r="V43" s="66">
        <v>135</v>
      </c>
      <c r="W43" s="66">
        <v>135</v>
      </c>
      <c r="X43" s="66">
        <v>135</v>
      </c>
      <c r="Y43" s="66">
        <v>135</v>
      </c>
      <c r="Z43" s="66">
        <v>135</v>
      </c>
      <c r="AA43" s="85">
        <v>135</v>
      </c>
      <c r="AC43" s="114"/>
      <c r="AD43" s="115"/>
      <c r="AF43" s="116"/>
      <c r="AG43" s="116"/>
    </row>
  </sheetData>
  <pageMargins left="0.25" right="0.25" top="0.75" bottom="0.75" header="0.3" footer="0.3"/>
  <pageSetup scale="6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G43"/>
  <sheetViews>
    <sheetView zoomScale="80" zoomScaleNormal="80" workbookViewId="0">
      <selection activeCell="B48" sqref="B48"/>
    </sheetView>
  </sheetViews>
  <sheetFormatPr defaultRowHeight="15" x14ac:dyDescent="0.25"/>
  <cols>
    <col min="1" max="1" width="22" customWidth="1"/>
    <col min="2" max="2" width="12.7109375" customWidth="1"/>
    <col min="3" max="3" width="10.7109375" customWidth="1"/>
    <col min="4" max="27" width="5.7109375" customWidth="1"/>
  </cols>
  <sheetData>
    <row r="1" spans="1:33" x14ac:dyDescent="0.25">
      <c r="A1" t="s">
        <v>32</v>
      </c>
      <c r="AC1" s="3"/>
      <c r="AD1" s="104" t="s">
        <v>1098</v>
      </c>
      <c r="AE1" s="104">
        <v>2013</v>
      </c>
      <c r="AF1" s="104" t="s">
        <v>2</v>
      </c>
      <c r="AG1" s="138">
        <f>NETWORKDAYS(DATE(AE1,1,1),DATE(AE1,12,31))-10</f>
        <v>251</v>
      </c>
    </row>
    <row r="2" spans="1:33" x14ac:dyDescent="0.25">
      <c r="A2" t="s">
        <v>30</v>
      </c>
      <c r="C2" t="s">
        <v>34</v>
      </c>
      <c r="AC2" s="4"/>
      <c r="AF2" t="s">
        <v>3</v>
      </c>
      <c r="AG2" s="139">
        <f>FLOOR((365-AG1-AG4)/2,1)</f>
        <v>52</v>
      </c>
    </row>
    <row r="3" spans="1:33" x14ac:dyDescent="0.25"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 t="s">
        <v>7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C3" s="4"/>
      <c r="AF3" t="s">
        <v>4</v>
      </c>
      <c r="AG3" s="139">
        <f>365-AG1-AG2-AG4</f>
        <v>52</v>
      </c>
    </row>
    <row r="4" spans="1:33" x14ac:dyDescent="0.25">
      <c r="A4" s="7" t="s">
        <v>5</v>
      </c>
      <c r="B4" s="8"/>
      <c r="C4" s="9" t="s">
        <v>6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C4" s="119" t="s">
        <v>1095</v>
      </c>
      <c r="AD4" s="123" t="s">
        <v>1096</v>
      </c>
      <c r="AE4" s="123" t="s">
        <v>1097</v>
      </c>
      <c r="AF4" s="16" t="s">
        <v>51</v>
      </c>
      <c r="AG4" s="140">
        <v>10</v>
      </c>
    </row>
    <row r="5" spans="1:33" x14ac:dyDescent="0.25">
      <c r="A5" s="4" t="s">
        <v>1082</v>
      </c>
      <c r="B5" t="s">
        <v>1079</v>
      </c>
      <c r="C5" s="2" t="s">
        <v>2</v>
      </c>
      <c r="D5" s="62">
        <v>0.9</v>
      </c>
      <c r="E5" s="59">
        <v>0.9</v>
      </c>
      <c r="F5" s="59">
        <v>0.9</v>
      </c>
      <c r="G5" s="59">
        <v>0.9</v>
      </c>
      <c r="H5" s="59">
        <v>0.9</v>
      </c>
      <c r="I5" s="59">
        <v>0.9</v>
      </c>
      <c r="J5" s="59">
        <v>0.7</v>
      </c>
      <c r="K5" s="59">
        <v>0.4</v>
      </c>
      <c r="L5" s="59">
        <v>0.4</v>
      </c>
      <c r="M5" s="59">
        <v>0.2</v>
      </c>
      <c r="N5" s="59">
        <v>0.2</v>
      </c>
      <c r="O5" s="59">
        <v>0.2</v>
      </c>
      <c r="P5" s="59">
        <v>0.2</v>
      </c>
      <c r="Q5" s="59">
        <v>0.2</v>
      </c>
      <c r="R5" s="59">
        <v>0.2</v>
      </c>
      <c r="S5" s="59">
        <v>0.3</v>
      </c>
      <c r="T5" s="59">
        <v>0.5</v>
      </c>
      <c r="U5" s="59">
        <v>0.5</v>
      </c>
      <c r="V5" s="59">
        <v>0.5</v>
      </c>
      <c r="W5" s="59">
        <v>0.7</v>
      </c>
      <c r="X5" s="59">
        <v>0.7</v>
      </c>
      <c r="Y5" s="59">
        <v>0.8</v>
      </c>
      <c r="Z5" s="59">
        <v>0.9</v>
      </c>
      <c r="AA5" s="65">
        <v>0.9</v>
      </c>
      <c r="AC5" s="118">
        <f>MAX(D5:AA5)</f>
        <v>0.9</v>
      </c>
      <c r="AD5" s="112">
        <f>MIN(D5:AA5)</f>
        <v>0.2</v>
      </c>
      <c r="AF5" s="116">
        <f>IF(OR(B3="Fraction",B3="OnOff",B4="Fraction",B4="OnOff",B5="Fraction",B5="OnOff"),SUM(D5:AA5)/1,"-")</f>
        <v>13.900000000000002</v>
      </c>
      <c r="AG5" s="117">
        <f>IF(B5="Fraction",(AF5*$AG$1)+(AF6*$AG$2)+(SUM($AG$3:$AG$4)*AF7),"-")</f>
        <v>5073.5000000000009</v>
      </c>
    </row>
    <row r="6" spans="1:33" x14ac:dyDescent="0.25">
      <c r="A6" s="4"/>
      <c r="C6" s="2" t="s">
        <v>3</v>
      </c>
      <c r="D6" s="60">
        <v>0.9</v>
      </c>
      <c r="E6" s="57">
        <v>0.9</v>
      </c>
      <c r="F6" s="57">
        <v>0.9</v>
      </c>
      <c r="G6" s="57">
        <v>0.9</v>
      </c>
      <c r="H6" s="57">
        <v>0.9</v>
      </c>
      <c r="I6" s="57">
        <v>0.9</v>
      </c>
      <c r="J6" s="57">
        <v>0.7</v>
      </c>
      <c r="K6" s="57">
        <v>0.4</v>
      </c>
      <c r="L6" s="57">
        <v>0.4</v>
      </c>
      <c r="M6" s="57">
        <v>0.2</v>
      </c>
      <c r="N6" s="57">
        <v>0.2</v>
      </c>
      <c r="O6" s="57">
        <v>0.2</v>
      </c>
      <c r="P6" s="57">
        <v>0.2</v>
      </c>
      <c r="Q6" s="57">
        <v>0.2</v>
      </c>
      <c r="R6" s="57">
        <v>0.2</v>
      </c>
      <c r="S6" s="57">
        <v>0.3</v>
      </c>
      <c r="T6" s="57">
        <v>0.5</v>
      </c>
      <c r="U6" s="57">
        <v>0.5</v>
      </c>
      <c r="V6" s="57">
        <v>0.5</v>
      </c>
      <c r="W6" s="57">
        <v>0.7</v>
      </c>
      <c r="X6" s="57">
        <v>0.7</v>
      </c>
      <c r="Y6" s="57">
        <v>0.8</v>
      </c>
      <c r="Z6" s="57">
        <v>0.9</v>
      </c>
      <c r="AA6" s="58">
        <v>0.9</v>
      </c>
      <c r="AC6" s="118">
        <f t="shared" ref="AC6:AC34" si="0">MAX(D6:AA6)</f>
        <v>0.9</v>
      </c>
      <c r="AD6" s="112">
        <f t="shared" ref="AD6:AD34" si="1">MIN(D6:AA6)</f>
        <v>0.2</v>
      </c>
      <c r="AF6" s="116">
        <f t="shared" ref="AF6:AF34" si="2">IF(OR(B4="Fraction",B4="OnOff",B5="Fraction",B5="OnOff",B6="Fraction",B6="OnOff"),SUM(D6:AA6)/1,"-")</f>
        <v>13.900000000000002</v>
      </c>
      <c r="AG6" s="117" t="str">
        <f t="shared" ref="AG6:AG34" si="3">IF(B6="Fraction",(AF6*$AG$1)+(AF7*$AG$2)+(SUM($AG$3:$AG$4)*AF8),"-")</f>
        <v>-</v>
      </c>
    </row>
    <row r="7" spans="1:33" x14ac:dyDescent="0.25">
      <c r="A7" s="4"/>
      <c r="C7" s="2" t="s">
        <v>4</v>
      </c>
      <c r="D7" s="63">
        <v>0.9</v>
      </c>
      <c r="E7" s="64">
        <v>0.9</v>
      </c>
      <c r="F7" s="64">
        <v>0.9</v>
      </c>
      <c r="G7" s="64">
        <v>0.9</v>
      </c>
      <c r="H7" s="64">
        <v>0.9</v>
      </c>
      <c r="I7" s="64">
        <v>0.9</v>
      </c>
      <c r="J7" s="64">
        <v>0.7</v>
      </c>
      <c r="K7" s="64">
        <v>0.4</v>
      </c>
      <c r="L7" s="64">
        <v>0.4</v>
      </c>
      <c r="M7" s="64">
        <v>0.2</v>
      </c>
      <c r="N7" s="64">
        <v>0.2</v>
      </c>
      <c r="O7" s="64">
        <v>0.2</v>
      </c>
      <c r="P7" s="64">
        <v>0.2</v>
      </c>
      <c r="Q7" s="64">
        <v>0.2</v>
      </c>
      <c r="R7" s="64">
        <v>0.2</v>
      </c>
      <c r="S7" s="64">
        <v>0.3</v>
      </c>
      <c r="T7" s="64">
        <v>0.5</v>
      </c>
      <c r="U7" s="64">
        <v>0.5</v>
      </c>
      <c r="V7" s="64">
        <v>0.5</v>
      </c>
      <c r="W7" s="64">
        <v>0.7</v>
      </c>
      <c r="X7" s="64">
        <v>0.7</v>
      </c>
      <c r="Y7" s="64">
        <v>0.8</v>
      </c>
      <c r="Z7" s="64">
        <v>0.9</v>
      </c>
      <c r="AA7" s="61">
        <v>0.9</v>
      </c>
      <c r="AC7" s="118">
        <f t="shared" si="0"/>
        <v>0.9</v>
      </c>
      <c r="AD7" s="112">
        <f t="shared" si="1"/>
        <v>0.2</v>
      </c>
      <c r="AF7" s="116">
        <f t="shared" si="2"/>
        <v>13.900000000000002</v>
      </c>
      <c r="AG7" s="117" t="str">
        <f t="shared" si="3"/>
        <v>-</v>
      </c>
    </row>
    <row r="8" spans="1:33" x14ac:dyDescent="0.25">
      <c r="A8" s="3" t="s">
        <v>1083</v>
      </c>
      <c r="B8" s="104" t="s">
        <v>1079</v>
      </c>
      <c r="C8" s="17" t="s">
        <v>2</v>
      </c>
      <c r="D8" s="62">
        <v>0.1</v>
      </c>
      <c r="E8" s="59">
        <v>0.1</v>
      </c>
      <c r="F8" s="59">
        <v>0.1</v>
      </c>
      <c r="G8" s="59">
        <v>0.1</v>
      </c>
      <c r="H8" s="59">
        <v>0.1</v>
      </c>
      <c r="I8" s="59">
        <v>0.3</v>
      </c>
      <c r="J8" s="59">
        <v>0.45</v>
      </c>
      <c r="K8" s="59">
        <v>0.45</v>
      </c>
      <c r="L8" s="59">
        <v>0.45</v>
      </c>
      <c r="M8" s="59">
        <v>0.45</v>
      </c>
      <c r="N8" s="59">
        <v>0.3</v>
      </c>
      <c r="O8" s="59">
        <v>0.3</v>
      </c>
      <c r="P8" s="59">
        <v>0.3</v>
      </c>
      <c r="Q8" s="59">
        <v>0.3</v>
      </c>
      <c r="R8" s="59">
        <v>0.3</v>
      </c>
      <c r="S8" s="59">
        <v>0.3</v>
      </c>
      <c r="T8" s="59">
        <v>0.3</v>
      </c>
      <c r="U8" s="59">
        <v>0.3</v>
      </c>
      <c r="V8" s="59">
        <v>0.6</v>
      </c>
      <c r="W8" s="59">
        <v>0.8</v>
      </c>
      <c r="X8" s="59">
        <v>0.9</v>
      </c>
      <c r="Y8" s="59">
        <v>0.8</v>
      </c>
      <c r="Z8" s="59">
        <v>0.6</v>
      </c>
      <c r="AA8" s="65">
        <v>0.3</v>
      </c>
      <c r="AC8" s="118">
        <f t="shared" si="0"/>
        <v>0.9</v>
      </c>
      <c r="AD8" s="112">
        <f t="shared" si="1"/>
        <v>0.1</v>
      </c>
      <c r="AF8" s="116">
        <f t="shared" si="2"/>
        <v>9</v>
      </c>
      <c r="AG8" s="117">
        <f t="shared" si="3"/>
        <v>3285</v>
      </c>
    </row>
    <row r="9" spans="1:33" x14ac:dyDescent="0.25">
      <c r="A9" s="4"/>
      <c r="C9" s="2" t="s">
        <v>3</v>
      </c>
      <c r="D9" s="60">
        <v>0.1</v>
      </c>
      <c r="E9" s="57">
        <v>0.1</v>
      </c>
      <c r="F9" s="57">
        <v>0.1</v>
      </c>
      <c r="G9" s="57">
        <v>0.1</v>
      </c>
      <c r="H9" s="57">
        <v>0.1</v>
      </c>
      <c r="I9" s="57">
        <v>0.3</v>
      </c>
      <c r="J9" s="57">
        <v>0.45</v>
      </c>
      <c r="K9" s="57">
        <v>0.45</v>
      </c>
      <c r="L9" s="57">
        <v>0.45</v>
      </c>
      <c r="M9" s="57">
        <v>0.45</v>
      </c>
      <c r="N9" s="57">
        <v>0.3</v>
      </c>
      <c r="O9" s="57">
        <v>0.3</v>
      </c>
      <c r="P9" s="57">
        <v>0.3</v>
      </c>
      <c r="Q9" s="57">
        <v>0.3</v>
      </c>
      <c r="R9" s="57">
        <v>0.3</v>
      </c>
      <c r="S9" s="57">
        <v>0.3</v>
      </c>
      <c r="T9" s="57">
        <v>0.3</v>
      </c>
      <c r="U9" s="57">
        <v>0.3</v>
      </c>
      <c r="V9" s="57">
        <v>0.6</v>
      </c>
      <c r="W9" s="57">
        <v>0.8</v>
      </c>
      <c r="X9" s="57">
        <v>0.9</v>
      </c>
      <c r="Y9" s="57">
        <v>0.8</v>
      </c>
      <c r="Z9" s="57">
        <v>0.6</v>
      </c>
      <c r="AA9" s="58">
        <v>0.3</v>
      </c>
      <c r="AC9" s="118">
        <f t="shared" si="0"/>
        <v>0.9</v>
      </c>
      <c r="AD9" s="112">
        <f t="shared" si="1"/>
        <v>0.1</v>
      </c>
      <c r="AF9" s="116">
        <f t="shared" si="2"/>
        <v>9</v>
      </c>
      <c r="AG9" s="117" t="str">
        <f t="shared" si="3"/>
        <v>-</v>
      </c>
    </row>
    <row r="10" spans="1:33" x14ac:dyDescent="0.25">
      <c r="A10" s="5"/>
      <c r="B10" s="16"/>
      <c r="C10" s="18" t="s">
        <v>4</v>
      </c>
      <c r="D10" s="63">
        <v>0.1</v>
      </c>
      <c r="E10" s="64">
        <v>0.1</v>
      </c>
      <c r="F10" s="64">
        <v>0.1</v>
      </c>
      <c r="G10" s="64">
        <v>0.1</v>
      </c>
      <c r="H10" s="64">
        <v>0.1</v>
      </c>
      <c r="I10" s="64">
        <v>0.3</v>
      </c>
      <c r="J10" s="64">
        <v>0.45</v>
      </c>
      <c r="K10" s="64">
        <v>0.45</v>
      </c>
      <c r="L10" s="64">
        <v>0.45</v>
      </c>
      <c r="M10" s="64">
        <v>0.45</v>
      </c>
      <c r="N10" s="64">
        <v>0.3</v>
      </c>
      <c r="O10" s="64">
        <v>0.3</v>
      </c>
      <c r="P10" s="64">
        <v>0.3</v>
      </c>
      <c r="Q10" s="64">
        <v>0.3</v>
      </c>
      <c r="R10" s="64">
        <v>0.3</v>
      </c>
      <c r="S10" s="64">
        <v>0.3</v>
      </c>
      <c r="T10" s="64">
        <v>0.3</v>
      </c>
      <c r="U10" s="64">
        <v>0.3</v>
      </c>
      <c r="V10" s="64">
        <v>0.6</v>
      </c>
      <c r="W10" s="64">
        <v>0.8</v>
      </c>
      <c r="X10" s="64">
        <v>0.9</v>
      </c>
      <c r="Y10" s="64">
        <v>0.8</v>
      </c>
      <c r="Z10" s="64">
        <v>0.6</v>
      </c>
      <c r="AA10" s="61">
        <v>0.3</v>
      </c>
      <c r="AC10" s="118">
        <f t="shared" si="0"/>
        <v>0.9</v>
      </c>
      <c r="AD10" s="112">
        <f t="shared" si="1"/>
        <v>0.1</v>
      </c>
      <c r="AF10" s="116">
        <f t="shared" si="2"/>
        <v>9</v>
      </c>
      <c r="AG10" s="117" t="str">
        <f t="shared" si="3"/>
        <v>-</v>
      </c>
    </row>
    <row r="11" spans="1:33" x14ac:dyDescent="0.25">
      <c r="A11" s="4" t="s">
        <v>1084</v>
      </c>
      <c r="B11" s="104" t="s">
        <v>1079</v>
      </c>
      <c r="C11" s="17" t="s">
        <v>2</v>
      </c>
      <c r="D11" s="62">
        <v>0.1</v>
      </c>
      <c r="E11" s="59">
        <v>0.1</v>
      </c>
      <c r="F11" s="59">
        <v>0.1</v>
      </c>
      <c r="G11" s="59">
        <v>0.1</v>
      </c>
      <c r="H11" s="59">
        <v>0.1</v>
      </c>
      <c r="I11" s="59">
        <v>0.3</v>
      </c>
      <c r="J11" s="59">
        <v>0.45</v>
      </c>
      <c r="K11" s="59">
        <v>0.45</v>
      </c>
      <c r="L11" s="59">
        <v>0.45</v>
      </c>
      <c r="M11" s="59">
        <v>0.45</v>
      </c>
      <c r="N11" s="59">
        <v>0.3</v>
      </c>
      <c r="O11" s="59">
        <v>0.3</v>
      </c>
      <c r="P11" s="59">
        <v>0.3</v>
      </c>
      <c r="Q11" s="59">
        <v>0.3</v>
      </c>
      <c r="R11" s="59">
        <v>0.3</v>
      </c>
      <c r="S11" s="59">
        <v>0.3</v>
      </c>
      <c r="T11" s="59">
        <v>0.3</v>
      </c>
      <c r="U11" s="59">
        <v>0.3</v>
      </c>
      <c r="V11" s="59">
        <v>0.6</v>
      </c>
      <c r="W11" s="59">
        <v>0.8</v>
      </c>
      <c r="X11" s="59">
        <v>0.9</v>
      </c>
      <c r="Y11" s="59">
        <v>0.8</v>
      </c>
      <c r="Z11" s="59">
        <v>0.6</v>
      </c>
      <c r="AA11" s="65">
        <v>0.3</v>
      </c>
      <c r="AC11" s="118">
        <f t="shared" si="0"/>
        <v>0.9</v>
      </c>
      <c r="AD11" s="112">
        <f t="shared" si="1"/>
        <v>0.1</v>
      </c>
      <c r="AF11" s="116">
        <f t="shared" si="2"/>
        <v>9</v>
      </c>
      <c r="AG11" s="117">
        <f t="shared" si="3"/>
        <v>3285</v>
      </c>
    </row>
    <row r="12" spans="1:33" x14ac:dyDescent="0.25">
      <c r="A12" s="4"/>
      <c r="C12" s="2" t="s">
        <v>3</v>
      </c>
      <c r="D12" s="60">
        <v>0.1</v>
      </c>
      <c r="E12" s="57">
        <v>0.1</v>
      </c>
      <c r="F12" s="57">
        <v>0.1</v>
      </c>
      <c r="G12" s="57">
        <v>0.1</v>
      </c>
      <c r="H12" s="57">
        <v>0.1</v>
      </c>
      <c r="I12" s="57">
        <v>0.3</v>
      </c>
      <c r="J12" s="57">
        <v>0.45</v>
      </c>
      <c r="K12" s="57">
        <v>0.45</v>
      </c>
      <c r="L12" s="57">
        <v>0.45</v>
      </c>
      <c r="M12" s="57">
        <v>0.45</v>
      </c>
      <c r="N12" s="57">
        <v>0.3</v>
      </c>
      <c r="O12" s="57">
        <v>0.3</v>
      </c>
      <c r="P12" s="57">
        <v>0.3</v>
      </c>
      <c r="Q12" s="57">
        <v>0.3</v>
      </c>
      <c r="R12" s="57">
        <v>0.3</v>
      </c>
      <c r="S12" s="57">
        <v>0.3</v>
      </c>
      <c r="T12" s="57">
        <v>0.3</v>
      </c>
      <c r="U12" s="57">
        <v>0.3</v>
      </c>
      <c r="V12" s="57">
        <v>0.6</v>
      </c>
      <c r="W12" s="57">
        <v>0.8</v>
      </c>
      <c r="X12" s="57">
        <v>0.9</v>
      </c>
      <c r="Y12" s="57">
        <v>0.8</v>
      </c>
      <c r="Z12" s="57">
        <v>0.6</v>
      </c>
      <c r="AA12" s="58">
        <v>0.3</v>
      </c>
      <c r="AC12" s="118">
        <f t="shared" si="0"/>
        <v>0.9</v>
      </c>
      <c r="AD12" s="112">
        <f t="shared" si="1"/>
        <v>0.1</v>
      </c>
      <c r="AF12" s="116">
        <f t="shared" si="2"/>
        <v>9</v>
      </c>
      <c r="AG12" s="117" t="str">
        <f t="shared" si="3"/>
        <v>-</v>
      </c>
    </row>
    <row r="13" spans="1:33" x14ac:dyDescent="0.25">
      <c r="A13" s="4"/>
      <c r="C13" s="18" t="s">
        <v>4</v>
      </c>
      <c r="D13" s="63">
        <v>0.1</v>
      </c>
      <c r="E13" s="64">
        <v>0.1</v>
      </c>
      <c r="F13" s="64">
        <v>0.1</v>
      </c>
      <c r="G13" s="64">
        <v>0.1</v>
      </c>
      <c r="H13" s="64">
        <v>0.1</v>
      </c>
      <c r="I13" s="64">
        <v>0.3</v>
      </c>
      <c r="J13" s="64">
        <v>0.45</v>
      </c>
      <c r="K13" s="64">
        <v>0.45</v>
      </c>
      <c r="L13" s="64">
        <v>0.45</v>
      </c>
      <c r="M13" s="64">
        <v>0.45</v>
      </c>
      <c r="N13" s="64">
        <v>0.3</v>
      </c>
      <c r="O13" s="64">
        <v>0.3</v>
      </c>
      <c r="P13" s="64">
        <v>0.3</v>
      </c>
      <c r="Q13" s="64">
        <v>0.3</v>
      </c>
      <c r="R13" s="64">
        <v>0.3</v>
      </c>
      <c r="S13" s="64">
        <v>0.3</v>
      </c>
      <c r="T13" s="64">
        <v>0.3</v>
      </c>
      <c r="U13" s="64">
        <v>0.3</v>
      </c>
      <c r="V13" s="64">
        <v>0.6</v>
      </c>
      <c r="W13" s="64">
        <v>0.8</v>
      </c>
      <c r="X13" s="64">
        <v>0.9</v>
      </c>
      <c r="Y13" s="64">
        <v>0.8</v>
      </c>
      <c r="Z13" s="64">
        <v>0.6</v>
      </c>
      <c r="AA13" s="61">
        <v>0.3</v>
      </c>
      <c r="AC13" s="118">
        <f t="shared" si="0"/>
        <v>0.9</v>
      </c>
      <c r="AD13" s="112">
        <f t="shared" si="1"/>
        <v>0.1</v>
      </c>
      <c r="AF13" s="116">
        <f t="shared" si="2"/>
        <v>9</v>
      </c>
      <c r="AG13" s="117" t="str">
        <f t="shared" si="3"/>
        <v>-</v>
      </c>
    </row>
    <row r="14" spans="1:33" x14ac:dyDescent="0.25">
      <c r="A14" s="3" t="s">
        <v>427</v>
      </c>
      <c r="B14" s="104" t="s">
        <v>1089</v>
      </c>
      <c r="C14" s="17" t="s">
        <v>2</v>
      </c>
      <c r="D14" s="76">
        <v>1</v>
      </c>
      <c r="E14" s="94">
        <v>1</v>
      </c>
      <c r="F14" s="94">
        <v>1</v>
      </c>
      <c r="G14" s="94">
        <v>1</v>
      </c>
      <c r="H14" s="94">
        <v>1</v>
      </c>
      <c r="I14" s="94">
        <v>1</v>
      </c>
      <c r="J14" s="94">
        <v>1</v>
      </c>
      <c r="K14" s="94">
        <v>1</v>
      </c>
      <c r="L14" s="94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1</v>
      </c>
      <c r="V14" s="94">
        <v>1</v>
      </c>
      <c r="W14" s="94">
        <v>1</v>
      </c>
      <c r="X14" s="94">
        <v>1</v>
      </c>
      <c r="Y14" s="94">
        <v>1</v>
      </c>
      <c r="Z14" s="94">
        <v>1</v>
      </c>
      <c r="AA14" s="68">
        <v>1</v>
      </c>
      <c r="AC14" s="125">
        <f t="shared" si="0"/>
        <v>1</v>
      </c>
      <c r="AD14" s="115">
        <f t="shared" si="1"/>
        <v>1</v>
      </c>
      <c r="AF14" s="116">
        <f t="shared" si="2"/>
        <v>24</v>
      </c>
      <c r="AG14" s="117" t="str">
        <f t="shared" si="3"/>
        <v>-</v>
      </c>
    </row>
    <row r="15" spans="1:33" x14ac:dyDescent="0.25">
      <c r="A15" s="4"/>
      <c r="C15" s="2" t="s">
        <v>3</v>
      </c>
      <c r="D15" s="73">
        <v>1</v>
      </c>
      <c r="E15" s="70">
        <v>1</v>
      </c>
      <c r="F15" s="70">
        <v>1</v>
      </c>
      <c r="G15" s="70">
        <v>1</v>
      </c>
      <c r="H15" s="70">
        <v>1</v>
      </c>
      <c r="I15" s="70">
        <v>1</v>
      </c>
      <c r="J15" s="70">
        <v>1</v>
      </c>
      <c r="K15" s="70">
        <v>1</v>
      </c>
      <c r="L15" s="70">
        <v>1</v>
      </c>
      <c r="M15" s="70">
        <v>1</v>
      </c>
      <c r="N15" s="70">
        <v>1</v>
      </c>
      <c r="O15" s="70">
        <v>1</v>
      </c>
      <c r="P15" s="70">
        <v>1</v>
      </c>
      <c r="Q15" s="70">
        <v>1</v>
      </c>
      <c r="R15" s="70">
        <v>1</v>
      </c>
      <c r="S15" s="70">
        <v>1</v>
      </c>
      <c r="T15" s="70">
        <v>1</v>
      </c>
      <c r="U15" s="70">
        <v>1</v>
      </c>
      <c r="V15" s="70">
        <v>1</v>
      </c>
      <c r="W15" s="70">
        <v>1</v>
      </c>
      <c r="X15" s="70">
        <v>1</v>
      </c>
      <c r="Y15" s="70">
        <v>1</v>
      </c>
      <c r="Z15" s="70">
        <v>1</v>
      </c>
      <c r="AA15" s="78">
        <v>1</v>
      </c>
      <c r="AC15" s="125">
        <f t="shared" si="0"/>
        <v>1</v>
      </c>
      <c r="AD15" s="115">
        <f t="shared" si="1"/>
        <v>1</v>
      </c>
      <c r="AF15" s="116">
        <f t="shared" si="2"/>
        <v>24</v>
      </c>
      <c r="AG15" s="117" t="str">
        <f t="shared" si="3"/>
        <v>-</v>
      </c>
    </row>
    <row r="16" spans="1:33" x14ac:dyDescent="0.25">
      <c r="A16" s="5"/>
      <c r="B16" s="16"/>
      <c r="C16" s="18" t="s">
        <v>4</v>
      </c>
      <c r="D16" s="108">
        <v>1</v>
      </c>
      <c r="E16" s="109">
        <v>1</v>
      </c>
      <c r="F16" s="109">
        <v>1</v>
      </c>
      <c r="G16" s="109">
        <v>1</v>
      </c>
      <c r="H16" s="109">
        <v>1</v>
      </c>
      <c r="I16" s="109">
        <v>1</v>
      </c>
      <c r="J16" s="109">
        <v>1</v>
      </c>
      <c r="K16" s="109">
        <v>1</v>
      </c>
      <c r="L16" s="109">
        <v>1</v>
      </c>
      <c r="M16" s="109">
        <v>1</v>
      </c>
      <c r="N16" s="109">
        <v>1</v>
      </c>
      <c r="O16" s="109">
        <v>1</v>
      </c>
      <c r="P16" s="109">
        <v>1</v>
      </c>
      <c r="Q16" s="109">
        <v>1</v>
      </c>
      <c r="R16" s="109">
        <v>1</v>
      </c>
      <c r="S16" s="109">
        <v>1</v>
      </c>
      <c r="T16" s="109">
        <v>1</v>
      </c>
      <c r="U16" s="109">
        <v>1</v>
      </c>
      <c r="V16" s="109">
        <v>1</v>
      </c>
      <c r="W16" s="109">
        <v>1</v>
      </c>
      <c r="X16" s="109">
        <v>1</v>
      </c>
      <c r="Y16" s="109">
        <v>1</v>
      </c>
      <c r="Z16" s="109">
        <v>1</v>
      </c>
      <c r="AA16" s="110">
        <v>1</v>
      </c>
      <c r="AC16" s="125">
        <f t="shared" si="0"/>
        <v>1</v>
      </c>
      <c r="AD16" s="115">
        <f t="shared" si="1"/>
        <v>1</v>
      </c>
      <c r="AF16" s="116">
        <f t="shared" si="2"/>
        <v>24</v>
      </c>
      <c r="AG16" s="117" t="str">
        <f t="shared" si="3"/>
        <v>-</v>
      </c>
    </row>
    <row r="17" spans="1:33" x14ac:dyDescent="0.25">
      <c r="A17" s="4" t="s">
        <v>1085</v>
      </c>
      <c r="B17" s="104" t="s">
        <v>1079</v>
      </c>
      <c r="C17" s="2" t="s">
        <v>2</v>
      </c>
      <c r="D17" s="62">
        <v>0</v>
      </c>
      <c r="E17" s="59">
        <v>0</v>
      </c>
      <c r="F17" s="59">
        <v>0</v>
      </c>
      <c r="G17" s="59">
        <v>0.05</v>
      </c>
      <c r="H17" s="59">
        <v>0.05</v>
      </c>
      <c r="I17" s="59">
        <v>0.05</v>
      </c>
      <c r="J17" s="59">
        <v>0.8</v>
      </c>
      <c r="K17" s="59">
        <v>0.7</v>
      </c>
      <c r="L17" s="59">
        <v>0.5</v>
      </c>
      <c r="M17" s="59">
        <v>0.4</v>
      </c>
      <c r="N17" s="59">
        <v>0.25</v>
      </c>
      <c r="O17" s="59">
        <v>0.25</v>
      </c>
      <c r="P17" s="59">
        <v>0.25</v>
      </c>
      <c r="Q17" s="59">
        <v>0.25</v>
      </c>
      <c r="R17" s="59">
        <v>0.5</v>
      </c>
      <c r="S17" s="59">
        <v>0.6</v>
      </c>
      <c r="T17" s="59">
        <v>0.7</v>
      </c>
      <c r="U17" s="59">
        <v>0.7</v>
      </c>
      <c r="V17" s="59">
        <v>0.4</v>
      </c>
      <c r="W17" s="59">
        <v>0.25</v>
      </c>
      <c r="X17" s="59">
        <v>0.2</v>
      </c>
      <c r="Y17" s="59">
        <v>0.2</v>
      </c>
      <c r="Z17" s="59">
        <v>0.05</v>
      </c>
      <c r="AA17" s="65">
        <v>0.05</v>
      </c>
      <c r="AC17" s="118">
        <f t="shared" si="0"/>
        <v>0.8</v>
      </c>
      <c r="AD17" s="112">
        <f t="shared" si="1"/>
        <v>0</v>
      </c>
      <c r="AF17" s="116">
        <f t="shared" si="2"/>
        <v>7.2</v>
      </c>
      <c r="AG17" s="117">
        <f t="shared" si="3"/>
        <v>2628</v>
      </c>
    </row>
    <row r="18" spans="1:33" x14ac:dyDescent="0.25">
      <c r="A18" s="4"/>
      <c r="C18" s="2" t="s">
        <v>3</v>
      </c>
      <c r="D18" s="60">
        <v>0</v>
      </c>
      <c r="E18" s="57">
        <v>0</v>
      </c>
      <c r="F18" s="57">
        <v>0</v>
      </c>
      <c r="G18" s="57">
        <v>0.05</v>
      </c>
      <c r="H18" s="57">
        <v>0.05</v>
      </c>
      <c r="I18" s="57">
        <v>0.05</v>
      </c>
      <c r="J18" s="57">
        <v>0.8</v>
      </c>
      <c r="K18" s="57">
        <v>0.7</v>
      </c>
      <c r="L18" s="57">
        <v>0.5</v>
      </c>
      <c r="M18" s="57">
        <v>0.4</v>
      </c>
      <c r="N18" s="57">
        <v>0.25</v>
      </c>
      <c r="O18" s="57">
        <v>0.25</v>
      </c>
      <c r="P18" s="57">
        <v>0.25</v>
      </c>
      <c r="Q18" s="57">
        <v>0.25</v>
      </c>
      <c r="R18" s="57">
        <v>0.5</v>
      </c>
      <c r="S18" s="57">
        <v>0.6</v>
      </c>
      <c r="T18" s="57">
        <v>0.7</v>
      </c>
      <c r="U18" s="57">
        <v>0.7</v>
      </c>
      <c r="V18" s="57">
        <v>0.4</v>
      </c>
      <c r="W18" s="57">
        <v>0.25</v>
      </c>
      <c r="X18" s="57">
        <v>0.2</v>
      </c>
      <c r="Y18" s="57">
        <v>0.2</v>
      </c>
      <c r="Z18" s="57">
        <v>0.05</v>
      </c>
      <c r="AA18" s="58">
        <v>0.05</v>
      </c>
      <c r="AC18" s="118">
        <f t="shared" si="0"/>
        <v>0.8</v>
      </c>
      <c r="AD18" s="112">
        <f t="shared" si="1"/>
        <v>0</v>
      </c>
      <c r="AF18" s="116">
        <f t="shared" si="2"/>
        <v>7.2</v>
      </c>
      <c r="AG18" s="117" t="str">
        <f t="shared" si="3"/>
        <v>-</v>
      </c>
    </row>
    <row r="19" spans="1:33" x14ac:dyDescent="0.25">
      <c r="A19" s="4"/>
      <c r="C19" s="2" t="s">
        <v>4</v>
      </c>
      <c r="D19" s="63">
        <v>0</v>
      </c>
      <c r="E19" s="64">
        <v>0</v>
      </c>
      <c r="F19" s="64">
        <v>0</v>
      </c>
      <c r="G19" s="64">
        <v>0.05</v>
      </c>
      <c r="H19" s="64">
        <v>0.05</v>
      </c>
      <c r="I19" s="64">
        <v>0.05</v>
      </c>
      <c r="J19" s="64">
        <v>0.8</v>
      </c>
      <c r="K19" s="64">
        <v>0.7</v>
      </c>
      <c r="L19" s="64">
        <v>0.5</v>
      </c>
      <c r="M19" s="64">
        <v>0.4</v>
      </c>
      <c r="N19" s="64">
        <v>0.25</v>
      </c>
      <c r="O19" s="64">
        <v>0.25</v>
      </c>
      <c r="P19" s="64">
        <v>0.25</v>
      </c>
      <c r="Q19" s="64">
        <v>0.25</v>
      </c>
      <c r="R19" s="64">
        <v>0.5</v>
      </c>
      <c r="S19" s="64">
        <v>0.6</v>
      </c>
      <c r="T19" s="64">
        <v>0.7</v>
      </c>
      <c r="U19" s="64">
        <v>0.7</v>
      </c>
      <c r="V19" s="64">
        <v>0.4</v>
      </c>
      <c r="W19" s="64">
        <v>0.25</v>
      </c>
      <c r="X19" s="64">
        <v>0.2</v>
      </c>
      <c r="Y19" s="64">
        <v>0.2</v>
      </c>
      <c r="Z19" s="64">
        <v>0.05</v>
      </c>
      <c r="AA19" s="61">
        <v>0.05</v>
      </c>
      <c r="AC19" s="118">
        <f t="shared" si="0"/>
        <v>0.8</v>
      </c>
      <c r="AD19" s="112">
        <f t="shared" si="1"/>
        <v>0</v>
      </c>
      <c r="AF19" s="116">
        <f t="shared" si="2"/>
        <v>7.2</v>
      </c>
      <c r="AG19" s="117" t="str">
        <f t="shared" si="3"/>
        <v>-</v>
      </c>
    </row>
    <row r="20" spans="1:33" x14ac:dyDescent="0.25">
      <c r="A20" s="3" t="s">
        <v>1091</v>
      </c>
      <c r="B20" s="104" t="s">
        <v>1079</v>
      </c>
      <c r="C20" s="17" t="s">
        <v>2</v>
      </c>
      <c r="D20" s="62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0.5</v>
      </c>
      <c r="J20" s="59">
        <v>0.5</v>
      </c>
      <c r="K20" s="59">
        <v>0.1</v>
      </c>
      <c r="L20" s="59">
        <v>0.1</v>
      </c>
      <c r="M20" s="59">
        <v>0.1</v>
      </c>
      <c r="N20" s="59">
        <v>0.1</v>
      </c>
      <c r="O20" s="59">
        <v>0.5</v>
      </c>
      <c r="P20" s="59">
        <v>0.5</v>
      </c>
      <c r="Q20" s="59">
        <v>0.1</v>
      </c>
      <c r="R20" s="59">
        <v>0.1</v>
      </c>
      <c r="S20" s="59">
        <v>0.1</v>
      </c>
      <c r="T20" s="59">
        <v>0.5</v>
      </c>
      <c r="U20" s="59">
        <v>0.5</v>
      </c>
      <c r="V20" s="59">
        <v>0.5</v>
      </c>
      <c r="W20" s="59">
        <v>0.1</v>
      </c>
      <c r="X20" s="59">
        <v>0</v>
      </c>
      <c r="Y20" s="59">
        <v>0</v>
      </c>
      <c r="Z20" s="59">
        <v>0</v>
      </c>
      <c r="AA20" s="65">
        <v>0</v>
      </c>
      <c r="AC20" s="118">
        <f t="shared" si="0"/>
        <v>0.5</v>
      </c>
      <c r="AD20" s="112">
        <f t="shared" si="1"/>
        <v>0</v>
      </c>
      <c r="AF20" s="116">
        <f t="shared" si="2"/>
        <v>4.3000000000000007</v>
      </c>
      <c r="AG20" s="117">
        <f t="shared" si="3"/>
        <v>1569.5</v>
      </c>
    </row>
    <row r="21" spans="1:33" x14ac:dyDescent="0.25">
      <c r="A21" s="4"/>
      <c r="C21" s="2" t="s">
        <v>3</v>
      </c>
      <c r="D21" s="60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0.5</v>
      </c>
      <c r="J21" s="57">
        <v>0.5</v>
      </c>
      <c r="K21" s="57">
        <v>0.1</v>
      </c>
      <c r="L21" s="57">
        <v>0.1</v>
      </c>
      <c r="M21" s="57">
        <v>0.1</v>
      </c>
      <c r="N21" s="57">
        <v>0.1</v>
      </c>
      <c r="O21" s="57">
        <v>0.5</v>
      </c>
      <c r="P21" s="57">
        <v>0.5</v>
      </c>
      <c r="Q21" s="57">
        <v>0.1</v>
      </c>
      <c r="R21" s="57">
        <v>0.1</v>
      </c>
      <c r="S21" s="57">
        <v>0.1</v>
      </c>
      <c r="T21" s="57">
        <v>0.5</v>
      </c>
      <c r="U21" s="57">
        <v>0.5</v>
      </c>
      <c r="V21" s="57">
        <v>0.5</v>
      </c>
      <c r="W21" s="57">
        <v>0.1</v>
      </c>
      <c r="X21" s="57">
        <v>0</v>
      </c>
      <c r="Y21" s="57">
        <v>0</v>
      </c>
      <c r="Z21" s="57">
        <v>0</v>
      </c>
      <c r="AA21" s="58">
        <v>0</v>
      </c>
      <c r="AC21" s="118">
        <f t="shared" si="0"/>
        <v>0.5</v>
      </c>
      <c r="AD21" s="112">
        <f t="shared" si="1"/>
        <v>0</v>
      </c>
      <c r="AF21" s="116">
        <f t="shared" si="2"/>
        <v>4.3000000000000007</v>
      </c>
      <c r="AG21" s="117" t="str">
        <f t="shared" si="3"/>
        <v>-</v>
      </c>
    </row>
    <row r="22" spans="1:33" x14ac:dyDescent="0.25">
      <c r="A22" s="5"/>
      <c r="B22" s="16"/>
      <c r="C22" s="18" t="s">
        <v>4</v>
      </c>
      <c r="D22" s="63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0.5</v>
      </c>
      <c r="J22" s="64">
        <v>0.5</v>
      </c>
      <c r="K22" s="64">
        <v>0.1</v>
      </c>
      <c r="L22" s="64">
        <v>0.1</v>
      </c>
      <c r="M22" s="64">
        <v>0.1</v>
      </c>
      <c r="N22" s="64">
        <v>0.1</v>
      </c>
      <c r="O22" s="64">
        <v>0.5</v>
      </c>
      <c r="P22" s="64">
        <v>0.5</v>
      </c>
      <c r="Q22" s="64">
        <v>0.1</v>
      </c>
      <c r="R22" s="64">
        <v>0.1</v>
      </c>
      <c r="S22" s="64">
        <v>0.1</v>
      </c>
      <c r="T22" s="64">
        <v>0.5</v>
      </c>
      <c r="U22" s="64">
        <v>0.5</v>
      </c>
      <c r="V22" s="64">
        <v>0.5</v>
      </c>
      <c r="W22" s="64">
        <v>0.1</v>
      </c>
      <c r="X22" s="64">
        <v>0</v>
      </c>
      <c r="Y22" s="64">
        <v>0</v>
      </c>
      <c r="Z22" s="64">
        <v>0</v>
      </c>
      <c r="AA22" s="61">
        <v>0</v>
      </c>
      <c r="AC22" s="118">
        <f t="shared" si="0"/>
        <v>0.5</v>
      </c>
      <c r="AD22" s="112">
        <f t="shared" si="1"/>
        <v>0</v>
      </c>
      <c r="AF22" s="116">
        <f t="shared" si="2"/>
        <v>4.3000000000000007</v>
      </c>
      <c r="AG22" s="117" t="str">
        <f t="shared" si="3"/>
        <v>-</v>
      </c>
    </row>
    <row r="23" spans="1:33" x14ac:dyDescent="0.25">
      <c r="A23" s="3" t="s">
        <v>1206</v>
      </c>
      <c r="B23" s="104" t="s">
        <v>1088</v>
      </c>
      <c r="C23" s="17" t="s">
        <v>2</v>
      </c>
      <c r="D23" s="79">
        <v>68</v>
      </c>
      <c r="E23" s="80">
        <v>68</v>
      </c>
      <c r="F23" s="80">
        <v>68</v>
      </c>
      <c r="G23" s="80">
        <v>68</v>
      </c>
      <c r="H23" s="80">
        <v>68</v>
      </c>
      <c r="I23" s="80">
        <v>68</v>
      </c>
      <c r="J23" s="80">
        <v>68</v>
      </c>
      <c r="K23" s="80">
        <v>68</v>
      </c>
      <c r="L23" s="80">
        <v>68</v>
      </c>
      <c r="M23" s="80">
        <v>68</v>
      </c>
      <c r="N23" s="80">
        <v>68</v>
      </c>
      <c r="O23" s="80">
        <v>68</v>
      </c>
      <c r="P23" s="80">
        <v>68</v>
      </c>
      <c r="Q23" s="80">
        <v>68</v>
      </c>
      <c r="R23" s="80">
        <v>68</v>
      </c>
      <c r="S23" s="80">
        <v>68</v>
      </c>
      <c r="T23" s="80">
        <v>68</v>
      </c>
      <c r="U23" s="80">
        <v>68</v>
      </c>
      <c r="V23" s="80">
        <v>68</v>
      </c>
      <c r="W23" s="80">
        <v>68</v>
      </c>
      <c r="X23" s="80">
        <v>68</v>
      </c>
      <c r="Y23" s="80">
        <v>68</v>
      </c>
      <c r="Z23" s="80">
        <v>68</v>
      </c>
      <c r="AA23" s="84">
        <v>68</v>
      </c>
      <c r="AC23" s="125">
        <f t="shared" si="0"/>
        <v>68</v>
      </c>
      <c r="AD23" s="115">
        <f t="shared" si="1"/>
        <v>68</v>
      </c>
      <c r="AF23" s="116" t="str">
        <f t="shared" si="2"/>
        <v>-</v>
      </c>
      <c r="AG23" s="117" t="str">
        <f t="shared" si="3"/>
        <v>-</v>
      </c>
    </row>
    <row r="24" spans="1:33" x14ac:dyDescent="0.25">
      <c r="C24" s="2" t="s">
        <v>3</v>
      </c>
      <c r="D24" s="89">
        <v>68</v>
      </c>
      <c r="E24" s="92">
        <v>68</v>
      </c>
      <c r="F24" s="92">
        <v>68</v>
      </c>
      <c r="G24" s="92">
        <v>68</v>
      </c>
      <c r="H24" s="92">
        <v>68</v>
      </c>
      <c r="I24" s="92">
        <v>68</v>
      </c>
      <c r="J24" s="92">
        <v>68</v>
      </c>
      <c r="K24" s="92">
        <v>68</v>
      </c>
      <c r="L24" s="92">
        <v>68</v>
      </c>
      <c r="M24" s="92">
        <v>68</v>
      </c>
      <c r="N24" s="92">
        <v>68</v>
      </c>
      <c r="O24" s="92">
        <v>68</v>
      </c>
      <c r="P24" s="92">
        <v>68</v>
      </c>
      <c r="Q24" s="92">
        <v>68</v>
      </c>
      <c r="R24" s="92">
        <v>68</v>
      </c>
      <c r="S24" s="92">
        <v>68</v>
      </c>
      <c r="T24" s="92">
        <v>68</v>
      </c>
      <c r="U24" s="92">
        <v>68</v>
      </c>
      <c r="V24" s="92">
        <v>68</v>
      </c>
      <c r="W24" s="92">
        <v>68</v>
      </c>
      <c r="X24" s="92">
        <v>68</v>
      </c>
      <c r="Y24" s="92">
        <v>68</v>
      </c>
      <c r="Z24" s="92">
        <v>68</v>
      </c>
      <c r="AA24" s="82">
        <v>68</v>
      </c>
      <c r="AC24" s="125">
        <f t="shared" si="0"/>
        <v>68</v>
      </c>
      <c r="AD24" s="115">
        <f t="shared" si="1"/>
        <v>68</v>
      </c>
      <c r="AF24" s="116" t="str">
        <f t="shared" si="2"/>
        <v>-</v>
      </c>
      <c r="AG24" s="117" t="str">
        <f t="shared" si="3"/>
        <v>-</v>
      </c>
    </row>
    <row r="25" spans="1:33" x14ac:dyDescent="0.25">
      <c r="C25" s="18" t="s">
        <v>4</v>
      </c>
      <c r="D25" s="77">
        <v>68</v>
      </c>
      <c r="E25" s="66">
        <v>68</v>
      </c>
      <c r="F25" s="66">
        <v>68</v>
      </c>
      <c r="G25" s="66">
        <v>68</v>
      </c>
      <c r="H25" s="66">
        <v>68</v>
      </c>
      <c r="I25" s="66">
        <v>68</v>
      </c>
      <c r="J25" s="66">
        <v>68</v>
      </c>
      <c r="K25" s="66">
        <v>68</v>
      </c>
      <c r="L25" s="66">
        <v>68</v>
      </c>
      <c r="M25" s="66">
        <v>68</v>
      </c>
      <c r="N25" s="66">
        <v>68</v>
      </c>
      <c r="O25" s="66">
        <v>68</v>
      </c>
      <c r="P25" s="66">
        <v>68</v>
      </c>
      <c r="Q25" s="66">
        <v>68</v>
      </c>
      <c r="R25" s="66">
        <v>68</v>
      </c>
      <c r="S25" s="66">
        <v>68</v>
      </c>
      <c r="T25" s="66">
        <v>68</v>
      </c>
      <c r="U25" s="66">
        <v>68</v>
      </c>
      <c r="V25" s="66">
        <v>68</v>
      </c>
      <c r="W25" s="66">
        <v>68</v>
      </c>
      <c r="X25" s="66">
        <v>68</v>
      </c>
      <c r="Y25" s="66">
        <v>68</v>
      </c>
      <c r="Z25" s="66">
        <v>68</v>
      </c>
      <c r="AA25" s="85">
        <v>68</v>
      </c>
      <c r="AC25" s="125">
        <f t="shared" si="0"/>
        <v>68</v>
      </c>
      <c r="AD25" s="115">
        <f t="shared" si="1"/>
        <v>68</v>
      </c>
      <c r="AF25" s="116" t="str">
        <f t="shared" si="2"/>
        <v>-</v>
      </c>
      <c r="AG25" s="117" t="str">
        <f t="shared" si="3"/>
        <v>-</v>
      </c>
    </row>
    <row r="26" spans="1:33" x14ac:dyDescent="0.25">
      <c r="A26" s="3" t="s">
        <v>1207</v>
      </c>
      <c r="B26" s="104" t="s">
        <v>1088</v>
      </c>
      <c r="C26" s="17" t="s">
        <v>2</v>
      </c>
      <c r="D26" s="89">
        <v>78</v>
      </c>
      <c r="E26" s="92">
        <v>78</v>
      </c>
      <c r="F26" s="92">
        <v>78</v>
      </c>
      <c r="G26" s="92">
        <v>78</v>
      </c>
      <c r="H26" s="92">
        <v>78</v>
      </c>
      <c r="I26" s="92">
        <v>78</v>
      </c>
      <c r="J26" s="92">
        <v>78</v>
      </c>
      <c r="K26" s="92">
        <v>78</v>
      </c>
      <c r="L26" s="92">
        <v>78</v>
      </c>
      <c r="M26" s="92">
        <v>78</v>
      </c>
      <c r="N26" s="92">
        <v>78</v>
      </c>
      <c r="O26" s="92">
        <v>78</v>
      </c>
      <c r="P26" s="92">
        <v>78</v>
      </c>
      <c r="Q26" s="92">
        <v>78</v>
      </c>
      <c r="R26" s="92">
        <v>78</v>
      </c>
      <c r="S26" s="92">
        <v>78</v>
      </c>
      <c r="T26" s="92">
        <v>78</v>
      </c>
      <c r="U26" s="92">
        <v>78</v>
      </c>
      <c r="V26" s="92">
        <v>78</v>
      </c>
      <c r="W26" s="92">
        <v>78</v>
      </c>
      <c r="X26" s="92">
        <v>78</v>
      </c>
      <c r="Y26" s="92">
        <v>78</v>
      </c>
      <c r="Z26" s="92">
        <v>78</v>
      </c>
      <c r="AA26" s="82">
        <v>78</v>
      </c>
      <c r="AC26" s="125">
        <f t="shared" si="0"/>
        <v>78</v>
      </c>
      <c r="AD26" s="115">
        <f t="shared" si="1"/>
        <v>78</v>
      </c>
      <c r="AF26" s="116" t="str">
        <f t="shared" si="2"/>
        <v>-</v>
      </c>
      <c r="AG26" s="117" t="str">
        <f t="shared" si="3"/>
        <v>-</v>
      </c>
    </row>
    <row r="27" spans="1:33" x14ac:dyDescent="0.25">
      <c r="C27" s="2" t="s">
        <v>3</v>
      </c>
      <c r="D27" s="89">
        <v>78</v>
      </c>
      <c r="E27" s="92">
        <v>78</v>
      </c>
      <c r="F27" s="92">
        <v>78</v>
      </c>
      <c r="G27" s="92">
        <v>78</v>
      </c>
      <c r="H27" s="92">
        <v>78</v>
      </c>
      <c r="I27" s="92">
        <v>78</v>
      </c>
      <c r="J27" s="92">
        <v>78</v>
      </c>
      <c r="K27" s="92">
        <v>78</v>
      </c>
      <c r="L27" s="92">
        <v>78</v>
      </c>
      <c r="M27" s="92">
        <v>78</v>
      </c>
      <c r="N27" s="92">
        <v>78</v>
      </c>
      <c r="O27" s="92">
        <v>78</v>
      </c>
      <c r="P27" s="92">
        <v>78</v>
      </c>
      <c r="Q27" s="92">
        <v>78</v>
      </c>
      <c r="R27" s="92">
        <v>78</v>
      </c>
      <c r="S27" s="92">
        <v>78</v>
      </c>
      <c r="T27" s="92">
        <v>78</v>
      </c>
      <c r="U27" s="92">
        <v>78</v>
      </c>
      <c r="V27" s="92">
        <v>78</v>
      </c>
      <c r="W27" s="92">
        <v>78</v>
      </c>
      <c r="X27" s="92">
        <v>78</v>
      </c>
      <c r="Y27" s="92">
        <v>78</v>
      </c>
      <c r="Z27" s="92">
        <v>78</v>
      </c>
      <c r="AA27" s="82">
        <v>78</v>
      </c>
      <c r="AC27" s="125">
        <f t="shared" si="0"/>
        <v>78</v>
      </c>
      <c r="AD27" s="115">
        <f t="shared" si="1"/>
        <v>78</v>
      </c>
      <c r="AF27" s="116" t="str">
        <f t="shared" si="2"/>
        <v>-</v>
      </c>
      <c r="AG27" s="117" t="str">
        <f t="shared" si="3"/>
        <v>-</v>
      </c>
    </row>
    <row r="28" spans="1:33" x14ac:dyDescent="0.25">
      <c r="A28" s="16"/>
      <c r="B28" s="16"/>
      <c r="C28" s="18" t="s">
        <v>4</v>
      </c>
      <c r="D28" s="89">
        <v>78</v>
      </c>
      <c r="E28" s="92">
        <v>78</v>
      </c>
      <c r="F28" s="92">
        <v>78</v>
      </c>
      <c r="G28" s="92">
        <v>78</v>
      </c>
      <c r="H28" s="92">
        <v>78</v>
      </c>
      <c r="I28" s="92">
        <v>78</v>
      </c>
      <c r="J28" s="92">
        <v>78</v>
      </c>
      <c r="K28" s="92">
        <v>78</v>
      </c>
      <c r="L28" s="92">
        <v>78</v>
      </c>
      <c r="M28" s="92">
        <v>78</v>
      </c>
      <c r="N28" s="92">
        <v>78</v>
      </c>
      <c r="O28" s="92">
        <v>78</v>
      </c>
      <c r="P28" s="92">
        <v>78</v>
      </c>
      <c r="Q28" s="92">
        <v>78</v>
      </c>
      <c r="R28" s="92">
        <v>78</v>
      </c>
      <c r="S28" s="92">
        <v>78</v>
      </c>
      <c r="T28" s="92">
        <v>78</v>
      </c>
      <c r="U28" s="92">
        <v>78</v>
      </c>
      <c r="V28" s="92">
        <v>78</v>
      </c>
      <c r="W28" s="92">
        <v>78</v>
      </c>
      <c r="X28" s="92">
        <v>78</v>
      </c>
      <c r="Y28" s="92">
        <v>78</v>
      </c>
      <c r="Z28" s="92">
        <v>78</v>
      </c>
      <c r="AA28" s="82">
        <v>78</v>
      </c>
      <c r="AC28" s="125">
        <f t="shared" si="0"/>
        <v>78</v>
      </c>
      <c r="AD28" s="115">
        <f t="shared" si="1"/>
        <v>78</v>
      </c>
      <c r="AF28" s="116" t="str">
        <f t="shared" si="2"/>
        <v>-</v>
      </c>
      <c r="AG28" s="117" t="str">
        <f t="shared" si="3"/>
        <v>-</v>
      </c>
    </row>
    <row r="29" spans="1:33" x14ac:dyDescent="0.25">
      <c r="A29" s="3" t="s">
        <v>1087</v>
      </c>
      <c r="B29" s="104" t="s">
        <v>1079</v>
      </c>
      <c r="C29" s="17" t="s">
        <v>2</v>
      </c>
      <c r="D29" s="62">
        <v>0.25</v>
      </c>
      <c r="E29" s="59">
        <v>0.25</v>
      </c>
      <c r="F29" s="59">
        <v>0.25</v>
      </c>
      <c r="G29" s="59">
        <v>0.25</v>
      </c>
      <c r="H29" s="59">
        <v>0.25</v>
      </c>
      <c r="I29" s="59">
        <v>0.25</v>
      </c>
      <c r="J29" s="59">
        <v>0.25</v>
      </c>
      <c r="K29" s="59">
        <v>0.25</v>
      </c>
      <c r="L29" s="59">
        <v>0.25</v>
      </c>
      <c r="M29" s="59">
        <v>0.25</v>
      </c>
      <c r="N29" s="59">
        <v>0.25</v>
      </c>
      <c r="O29" s="59">
        <v>0.25</v>
      </c>
      <c r="P29" s="59">
        <v>0.25</v>
      </c>
      <c r="Q29" s="59">
        <v>0.25</v>
      </c>
      <c r="R29" s="59">
        <v>0.25</v>
      </c>
      <c r="S29" s="59">
        <v>0.25</v>
      </c>
      <c r="T29" s="59">
        <v>0.25</v>
      </c>
      <c r="U29" s="59">
        <v>0.25</v>
      </c>
      <c r="V29" s="59">
        <v>0.25</v>
      </c>
      <c r="W29" s="59">
        <v>0.25</v>
      </c>
      <c r="X29" s="59">
        <v>0.25</v>
      </c>
      <c r="Y29" s="59">
        <v>0.25</v>
      </c>
      <c r="Z29" s="59">
        <v>0.25</v>
      </c>
      <c r="AA29" s="65">
        <v>0.25</v>
      </c>
      <c r="AC29" s="118">
        <f t="shared" si="0"/>
        <v>0.25</v>
      </c>
      <c r="AD29" s="112">
        <f t="shared" si="1"/>
        <v>0.25</v>
      </c>
      <c r="AF29" s="116">
        <f t="shared" si="2"/>
        <v>6</v>
      </c>
      <c r="AG29" s="117">
        <f t="shared" si="3"/>
        <v>2190</v>
      </c>
    </row>
    <row r="30" spans="1:33" x14ac:dyDescent="0.25">
      <c r="A30" s="4"/>
      <c r="C30" s="2" t="s">
        <v>3</v>
      </c>
      <c r="D30" s="60">
        <v>0.25</v>
      </c>
      <c r="E30" s="57">
        <v>0.25</v>
      </c>
      <c r="F30" s="57">
        <v>0.25</v>
      </c>
      <c r="G30" s="57">
        <v>0.25</v>
      </c>
      <c r="H30" s="57">
        <v>0.25</v>
      </c>
      <c r="I30" s="57">
        <v>0.25</v>
      </c>
      <c r="J30" s="57">
        <v>0.25</v>
      </c>
      <c r="K30" s="57">
        <v>0.25</v>
      </c>
      <c r="L30" s="57">
        <v>0.25</v>
      </c>
      <c r="M30" s="57">
        <v>0.25</v>
      </c>
      <c r="N30" s="57">
        <v>0.25</v>
      </c>
      <c r="O30" s="57">
        <v>0.25</v>
      </c>
      <c r="P30" s="57">
        <v>0.25</v>
      </c>
      <c r="Q30" s="57">
        <v>0.25</v>
      </c>
      <c r="R30" s="57">
        <v>0.25</v>
      </c>
      <c r="S30" s="57">
        <v>0.25</v>
      </c>
      <c r="T30" s="57">
        <v>0.25</v>
      </c>
      <c r="U30" s="57">
        <v>0.25</v>
      </c>
      <c r="V30" s="57">
        <v>0.25</v>
      </c>
      <c r="W30" s="57">
        <v>0.25</v>
      </c>
      <c r="X30" s="57">
        <v>0.25</v>
      </c>
      <c r="Y30" s="57">
        <v>0.25</v>
      </c>
      <c r="Z30" s="57">
        <v>0.25</v>
      </c>
      <c r="AA30" s="58">
        <v>0.25</v>
      </c>
      <c r="AC30" s="118">
        <f t="shared" si="0"/>
        <v>0.25</v>
      </c>
      <c r="AD30" s="112">
        <f t="shared" si="1"/>
        <v>0.25</v>
      </c>
      <c r="AF30" s="116">
        <f t="shared" si="2"/>
        <v>6</v>
      </c>
      <c r="AG30" s="117" t="str">
        <f t="shared" si="3"/>
        <v>-</v>
      </c>
    </row>
    <row r="31" spans="1:33" x14ac:dyDescent="0.25">
      <c r="A31" s="5"/>
      <c r="B31" s="16"/>
      <c r="C31" s="18" t="s">
        <v>4</v>
      </c>
      <c r="D31" s="63">
        <v>0.25</v>
      </c>
      <c r="E31" s="64">
        <v>0.25</v>
      </c>
      <c r="F31" s="64">
        <v>0.25</v>
      </c>
      <c r="G31" s="64">
        <v>0.25</v>
      </c>
      <c r="H31" s="64">
        <v>0.25</v>
      </c>
      <c r="I31" s="64">
        <v>0.25</v>
      </c>
      <c r="J31" s="64">
        <v>0.25</v>
      </c>
      <c r="K31" s="64">
        <v>0.25</v>
      </c>
      <c r="L31" s="64">
        <v>0.25</v>
      </c>
      <c r="M31" s="64">
        <v>0.25</v>
      </c>
      <c r="N31" s="64">
        <v>0.25</v>
      </c>
      <c r="O31" s="64">
        <v>0.25</v>
      </c>
      <c r="P31" s="64">
        <v>0.25</v>
      </c>
      <c r="Q31" s="64">
        <v>0.25</v>
      </c>
      <c r="R31" s="64">
        <v>0.25</v>
      </c>
      <c r="S31" s="64">
        <v>0.25</v>
      </c>
      <c r="T31" s="64">
        <v>0.25</v>
      </c>
      <c r="U31" s="64">
        <v>0.25</v>
      </c>
      <c r="V31" s="64">
        <v>0.25</v>
      </c>
      <c r="W31" s="64">
        <v>0.25</v>
      </c>
      <c r="X31" s="64">
        <v>0.25</v>
      </c>
      <c r="Y31" s="64">
        <v>0.25</v>
      </c>
      <c r="Z31" s="64">
        <v>0.25</v>
      </c>
      <c r="AA31" s="61">
        <v>0.25</v>
      </c>
      <c r="AC31" s="118">
        <f t="shared" si="0"/>
        <v>0.25</v>
      </c>
      <c r="AD31" s="112">
        <f t="shared" si="1"/>
        <v>0.25</v>
      </c>
      <c r="AF31" s="116">
        <f t="shared" si="2"/>
        <v>6</v>
      </c>
      <c r="AG31" s="117" t="str">
        <f t="shared" si="3"/>
        <v>-</v>
      </c>
    </row>
    <row r="32" spans="1:33" x14ac:dyDescent="0.25">
      <c r="A32" s="3" t="s">
        <v>1208</v>
      </c>
      <c r="B32" s="104" t="s">
        <v>1088</v>
      </c>
      <c r="C32" s="17" t="s">
        <v>2</v>
      </c>
      <c r="D32" s="89">
        <v>130</v>
      </c>
      <c r="E32" s="92">
        <v>130</v>
      </c>
      <c r="F32" s="92">
        <v>130</v>
      </c>
      <c r="G32" s="92">
        <v>130</v>
      </c>
      <c r="H32" s="92">
        <v>130</v>
      </c>
      <c r="I32" s="92">
        <v>130</v>
      </c>
      <c r="J32" s="92">
        <v>130</v>
      </c>
      <c r="K32" s="92">
        <v>130</v>
      </c>
      <c r="L32" s="92">
        <v>130</v>
      </c>
      <c r="M32" s="92">
        <v>130</v>
      </c>
      <c r="N32" s="92">
        <v>130</v>
      </c>
      <c r="O32" s="92">
        <v>130</v>
      </c>
      <c r="P32" s="92">
        <v>130</v>
      </c>
      <c r="Q32" s="92">
        <v>130</v>
      </c>
      <c r="R32" s="92">
        <v>130</v>
      </c>
      <c r="S32" s="92">
        <v>130</v>
      </c>
      <c r="T32" s="92">
        <v>130</v>
      </c>
      <c r="U32" s="92">
        <v>130</v>
      </c>
      <c r="V32" s="92">
        <v>130</v>
      </c>
      <c r="W32" s="92">
        <v>130</v>
      </c>
      <c r="X32" s="92">
        <v>130</v>
      </c>
      <c r="Y32" s="92">
        <v>130</v>
      </c>
      <c r="Z32" s="92">
        <v>130</v>
      </c>
      <c r="AA32" s="82">
        <v>130</v>
      </c>
      <c r="AC32" s="125">
        <f t="shared" si="0"/>
        <v>130</v>
      </c>
      <c r="AD32" s="115">
        <f t="shared" si="1"/>
        <v>130</v>
      </c>
      <c r="AF32" s="116" t="str">
        <f t="shared" si="2"/>
        <v>-</v>
      </c>
      <c r="AG32" s="117" t="str">
        <f t="shared" si="3"/>
        <v>-</v>
      </c>
    </row>
    <row r="33" spans="1:33" x14ac:dyDescent="0.25">
      <c r="C33" s="2" t="s">
        <v>3</v>
      </c>
      <c r="D33" s="89">
        <v>130</v>
      </c>
      <c r="E33" s="92">
        <v>130</v>
      </c>
      <c r="F33" s="92">
        <v>130</v>
      </c>
      <c r="G33" s="92">
        <v>130</v>
      </c>
      <c r="H33" s="92">
        <v>130</v>
      </c>
      <c r="I33" s="92">
        <v>130</v>
      </c>
      <c r="J33" s="92">
        <v>130</v>
      </c>
      <c r="K33" s="92">
        <v>130</v>
      </c>
      <c r="L33" s="92">
        <v>130</v>
      </c>
      <c r="M33" s="92">
        <v>130</v>
      </c>
      <c r="N33" s="92">
        <v>130</v>
      </c>
      <c r="O33" s="92">
        <v>130</v>
      </c>
      <c r="P33" s="92">
        <v>130</v>
      </c>
      <c r="Q33" s="92">
        <v>130</v>
      </c>
      <c r="R33" s="92">
        <v>130</v>
      </c>
      <c r="S33" s="92">
        <v>130</v>
      </c>
      <c r="T33" s="92">
        <v>130</v>
      </c>
      <c r="U33" s="92">
        <v>130</v>
      </c>
      <c r="V33" s="92">
        <v>130</v>
      </c>
      <c r="W33" s="92">
        <v>130</v>
      </c>
      <c r="X33" s="92">
        <v>130</v>
      </c>
      <c r="Y33" s="92">
        <v>130</v>
      </c>
      <c r="Z33" s="92">
        <v>130</v>
      </c>
      <c r="AA33" s="82">
        <v>130</v>
      </c>
      <c r="AC33" s="125">
        <f t="shared" si="0"/>
        <v>130</v>
      </c>
      <c r="AD33" s="115">
        <f t="shared" si="1"/>
        <v>130</v>
      </c>
      <c r="AF33" s="116" t="str">
        <f t="shared" si="2"/>
        <v>-</v>
      </c>
      <c r="AG33" s="117" t="str">
        <f t="shared" si="3"/>
        <v>-</v>
      </c>
    </row>
    <row r="34" spans="1:33" x14ac:dyDescent="0.25">
      <c r="A34" s="16"/>
      <c r="B34" s="16"/>
      <c r="C34" s="18" t="s">
        <v>4</v>
      </c>
      <c r="D34" s="89">
        <v>130</v>
      </c>
      <c r="E34" s="92">
        <v>130</v>
      </c>
      <c r="F34" s="92">
        <v>130</v>
      </c>
      <c r="G34" s="92">
        <v>130</v>
      </c>
      <c r="H34" s="92">
        <v>130</v>
      </c>
      <c r="I34" s="92">
        <v>130</v>
      </c>
      <c r="J34" s="92">
        <v>130</v>
      </c>
      <c r="K34" s="92">
        <v>130</v>
      </c>
      <c r="L34" s="92">
        <v>130</v>
      </c>
      <c r="M34" s="92">
        <v>130</v>
      </c>
      <c r="N34" s="92">
        <v>130</v>
      </c>
      <c r="O34" s="92">
        <v>130</v>
      </c>
      <c r="P34" s="92">
        <v>130</v>
      </c>
      <c r="Q34" s="92">
        <v>130</v>
      </c>
      <c r="R34" s="92">
        <v>130</v>
      </c>
      <c r="S34" s="92">
        <v>130</v>
      </c>
      <c r="T34" s="92">
        <v>130</v>
      </c>
      <c r="U34" s="92">
        <v>130</v>
      </c>
      <c r="V34" s="92">
        <v>130</v>
      </c>
      <c r="W34" s="92">
        <v>130</v>
      </c>
      <c r="X34" s="92">
        <v>130</v>
      </c>
      <c r="Y34" s="92">
        <v>130</v>
      </c>
      <c r="Z34" s="92">
        <v>130</v>
      </c>
      <c r="AA34" s="82">
        <v>130</v>
      </c>
      <c r="AC34" s="126">
        <f t="shared" si="0"/>
        <v>130</v>
      </c>
      <c r="AD34" s="122">
        <f t="shared" si="1"/>
        <v>130</v>
      </c>
      <c r="AE34" s="16"/>
      <c r="AF34" s="121" t="str">
        <f t="shared" si="2"/>
        <v>-</v>
      </c>
      <c r="AG34" s="120" t="str">
        <f t="shared" si="3"/>
        <v>-</v>
      </c>
    </row>
    <row r="35" spans="1:33" x14ac:dyDescent="0.25">
      <c r="A35" s="3" t="s">
        <v>1086</v>
      </c>
      <c r="B35" s="104" t="s">
        <v>1079</v>
      </c>
      <c r="C35" s="17" t="s">
        <v>2</v>
      </c>
      <c r="D35" s="62">
        <v>0</v>
      </c>
      <c r="E35" s="59">
        <v>0</v>
      </c>
      <c r="F35" s="59">
        <v>0</v>
      </c>
      <c r="G35" s="59">
        <v>0</v>
      </c>
      <c r="H35" s="59">
        <v>0</v>
      </c>
      <c r="I35" s="59">
        <v>0</v>
      </c>
      <c r="J35" s="59">
        <v>0</v>
      </c>
      <c r="K35" s="59">
        <v>0.35</v>
      </c>
      <c r="L35" s="59">
        <v>0.69</v>
      </c>
      <c r="M35" s="59">
        <v>0.43</v>
      </c>
      <c r="N35" s="59">
        <v>0.37</v>
      </c>
      <c r="O35" s="59">
        <v>0.43</v>
      </c>
      <c r="P35" s="59">
        <v>0.57999999999999996</v>
      </c>
      <c r="Q35" s="59">
        <v>0.48</v>
      </c>
      <c r="R35" s="59">
        <v>0.37</v>
      </c>
      <c r="S35" s="59">
        <v>0.37</v>
      </c>
      <c r="T35" s="59">
        <v>0.46</v>
      </c>
      <c r="U35" s="59">
        <v>0.62</v>
      </c>
      <c r="V35" s="59">
        <v>0.2</v>
      </c>
      <c r="W35" s="59">
        <v>0.12</v>
      </c>
      <c r="X35" s="59">
        <v>0.04</v>
      </c>
      <c r="Y35" s="59">
        <v>0.04</v>
      </c>
      <c r="Z35" s="59">
        <v>0</v>
      </c>
      <c r="AA35" s="65">
        <v>0</v>
      </c>
      <c r="AC35" s="113"/>
      <c r="AD35" s="112"/>
      <c r="AF35" s="116"/>
      <c r="AG35" s="116"/>
    </row>
    <row r="36" spans="1:33" x14ac:dyDescent="0.25">
      <c r="A36" s="4"/>
      <c r="C36" s="2" t="s">
        <v>3</v>
      </c>
      <c r="D36" s="60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0.35</v>
      </c>
      <c r="L36" s="57">
        <v>0.69</v>
      </c>
      <c r="M36" s="57">
        <v>0.43</v>
      </c>
      <c r="N36" s="57">
        <v>0.37</v>
      </c>
      <c r="O36" s="57">
        <v>0.43</v>
      </c>
      <c r="P36" s="57">
        <v>0.57999999999999996</v>
      </c>
      <c r="Q36" s="57">
        <v>0.48</v>
      </c>
      <c r="R36" s="57">
        <v>0.37</v>
      </c>
      <c r="S36" s="57">
        <v>0.37</v>
      </c>
      <c r="T36" s="57">
        <v>0.46</v>
      </c>
      <c r="U36" s="57">
        <v>0.62</v>
      </c>
      <c r="V36" s="57">
        <v>0.2</v>
      </c>
      <c r="W36" s="57">
        <v>0.12</v>
      </c>
      <c r="X36" s="57">
        <v>0.04</v>
      </c>
      <c r="Y36" s="57">
        <v>0.04</v>
      </c>
      <c r="Z36" s="57">
        <v>0</v>
      </c>
      <c r="AA36" s="58">
        <v>0</v>
      </c>
      <c r="AC36" s="113"/>
      <c r="AD36" s="112"/>
      <c r="AF36" s="116"/>
      <c r="AG36" s="116"/>
    </row>
    <row r="37" spans="1:33" x14ac:dyDescent="0.25">
      <c r="A37" s="5"/>
      <c r="B37" s="16"/>
      <c r="C37" s="18" t="s">
        <v>4</v>
      </c>
      <c r="D37" s="63">
        <v>0</v>
      </c>
      <c r="E37" s="64">
        <v>0</v>
      </c>
      <c r="F37" s="64">
        <v>0</v>
      </c>
      <c r="G37" s="64">
        <v>0</v>
      </c>
      <c r="H37" s="64">
        <v>0</v>
      </c>
      <c r="I37" s="64">
        <v>0</v>
      </c>
      <c r="J37" s="64">
        <v>0</v>
      </c>
      <c r="K37" s="64">
        <v>0.35</v>
      </c>
      <c r="L37" s="64">
        <v>0.69</v>
      </c>
      <c r="M37" s="64">
        <v>0.43</v>
      </c>
      <c r="N37" s="64">
        <v>0.37</v>
      </c>
      <c r="O37" s="64">
        <v>0.43</v>
      </c>
      <c r="P37" s="64">
        <v>0.57999999999999996</v>
      </c>
      <c r="Q37" s="64">
        <v>0.48</v>
      </c>
      <c r="R37" s="64">
        <v>0.37</v>
      </c>
      <c r="S37" s="64">
        <v>0.37</v>
      </c>
      <c r="T37" s="64">
        <v>0.46</v>
      </c>
      <c r="U37" s="64">
        <v>0.62</v>
      </c>
      <c r="V37" s="64">
        <v>0.2</v>
      </c>
      <c r="W37" s="64">
        <v>0.12</v>
      </c>
      <c r="X37" s="64">
        <v>0.04</v>
      </c>
      <c r="Y37" s="64">
        <v>0.04</v>
      </c>
      <c r="Z37" s="64">
        <v>0</v>
      </c>
      <c r="AA37" s="61">
        <v>0</v>
      </c>
      <c r="AC37" s="113"/>
      <c r="AD37" s="112"/>
      <c r="AF37" s="116"/>
      <c r="AG37" s="116"/>
    </row>
    <row r="38" spans="1:33" x14ac:dyDescent="0.25">
      <c r="A38" s="3" t="s">
        <v>1090</v>
      </c>
      <c r="B38" s="104" t="s">
        <v>1079</v>
      </c>
      <c r="C38" s="12" t="s">
        <v>2</v>
      </c>
      <c r="D38" s="62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  <c r="P38" s="59">
        <v>1</v>
      </c>
      <c r="Q38" s="59">
        <v>1</v>
      </c>
      <c r="R38" s="59">
        <v>1</v>
      </c>
      <c r="S38" s="59">
        <v>1</v>
      </c>
      <c r="T38" s="59">
        <v>1</v>
      </c>
      <c r="U38" s="59">
        <v>1</v>
      </c>
      <c r="V38" s="59">
        <v>1</v>
      </c>
      <c r="W38" s="59">
        <v>1</v>
      </c>
      <c r="X38" s="59">
        <v>1</v>
      </c>
      <c r="Y38" s="59">
        <v>1</v>
      </c>
      <c r="Z38" s="59">
        <v>1</v>
      </c>
      <c r="AA38" s="65">
        <v>1</v>
      </c>
      <c r="AC38" s="113"/>
      <c r="AD38" s="112"/>
      <c r="AF38" s="116"/>
      <c r="AG38" s="116"/>
    </row>
    <row r="39" spans="1:33" x14ac:dyDescent="0.25">
      <c r="A39" s="4"/>
      <c r="C39" s="10" t="s">
        <v>3</v>
      </c>
      <c r="D39" s="60">
        <v>1</v>
      </c>
      <c r="E39" s="57">
        <v>1</v>
      </c>
      <c r="F39" s="57">
        <v>1</v>
      </c>
      <c r="G39" s="57">
        <v>1</v>
      </c>
      <c r="H39" s="57">
        <v>1</v>
      </c>
      <c r="I39" s="57">
        <v>1</v>
      </c>
      <c r="J39" s="57">
        <v>1</v>
      </c>
      <c r="K39" s="57">
        <v>1</v>
      </c>
      <c r="L39" s="57">
        <v>1</v>
      </c>
      <c r="M39" s="57">
        <v>1</v>
      </c>
      <c r="N39" s="57">
        <v>1</v>
      </c>
      <c r="O39" s="57">
        <v>1</v>
      </c>
      <c r="P39" s="57">
        <v>1</v>
      </c>
      <c r="Q39" s="57">
        <v>1</v>
      </c>
      <c r="R39" s="57">
        <v>1</v>
      </c>
      <c r="S39" s="57">
        <v>1</v>
      </c>
      <c r="T39" s="57">
        <v>1</v>
      </c>
      <c r="U39" s="57">
        <v>1</v>
      </c>
      <c r="V39" s="57">
        <v>1</v>
      </c>
      <c r="W39" s="57">
        <v>1</v>
      </c>
      <c r="X39" s="57">
        <v>1</v>
      </c>
      <c r="Y39" s="57">
        <v>1</v>
      </c>
      <c r="Z39" s="57">
        <v>1</v>
      </c>
      <c r="AA39" s="58">
        <v>1</v>
      </c>
      <c r="AC39" s="113"/>
      <c r="AD39" s="112"/>
      <c r="AF39" s="116"/>
      <c r="AG39" s="116"/>
    </row>
    <row r="40" spans="1:33" x14ac:dyDescent="0.25">
      <c r="A40" s="5"/>
      <c r="B40" s="16"/>
      <c r="C40" s="11" t="s">
        <v>4</v>
      </c>
      <c r="D40" s="63">
        <v>1</v>
      </c>
      <c r="E40" s="64">
        <v>1</v>
      </c>
      <c r="F40" s="64">
        <v>1</v>
      </c>
      <c r="G40" s="64">
        <v>1</v>
      </c>
      <c r="H40" s="64">
        <v>1</v>
      </c>
      <c r="I40" s="64">
        <v>1</v>
      </c>
      <c r="J40" s="64">
        <v>1</v>
      </c>
      <c r="K40" s="64">
        <v>1</v>
      </c>
      <c r="L40" s="64">
        <v>1</v>
      </c>
      <c r="M40" s="64">
        <v>1</v>
      </c>
      <c r="N40" s="64">
        <v>1</v>
      </c>
      <c r="O40" s="64">
        <v>1</v>
      </c>
      <c r="P40" s="64">
        <v>1</v>
      </c>
      <c r="Q40" s="64">
        <v>1</v>
      </c>
      <c r="R40" s="64">
        <v>1</v>
      </c>
      <c r="S40" s="64">
        <v>1</v>
      </c>
      <c r="T40" s="64">
        <v>1</v>
      </c>
      <c r="U40" s="64">
        <v>1</v>
      </c>
      <c r="V40" s="64">
        <v>1</v>
      </c>
      <c r="W40" s="64">
        <v>1</v>
      </c>
      <c r="X40" s="64">
        <v>1</v>
      </c>
      <c r="Y40" s="64">
        <v>1</v>
      </c>
      <c r="Z40" s="64">
        <v>1</v>
      </c>
      <c r="AA40" s="61">
        <v>1</v>
      </c>
      <c r="AC40" s="113"/>
      <c r="AD40" s="112"/>
      <c r="AF40" s="116"/>
      <c r="AG40" s="116"/>
    </row>
    <row r="41" spans="1:33" x14ac:dyDescent="0.25">
      <c r="A41" s="3" t="s">
        <v>1092</v>
      </c>
      <c r="B41" s="104" t="s">
        <v>1079</v>
      </c>
      <c r="C41" s="17" t="s">
        <v>2</v>
      </c>
      <c r="D41" s="62">
        <v>0.9</v>
      </c>
      <c r="E41" s="59">
        <v>0.9</v>
      </c>
      <c r="F41" s="59">
        <v>0.9</v>
      </c>
      <c r="G41" s="59">
        <v>0.9</v>
      </c>
      <c r="H41" s="59">
        <v>0.9</v>
      </c>
      <c r="I41" s="59">
        <v>0.9</v>
      </c>
      <c r="J41" s="59">
        <v>0.9</v>
      </c>
      <c r="K41" s="59">
        <v>0.9</v>
      </c>
      <c r="L41" s="59">
        <v>0.9</v>
      </c>
      <c r="M41" s="59">
        <v>0.9</v>
      </c>
      <c r="N41" s="59">
        <v>0.9</v>
      </c>
      <c r="O41" s="59">
        <v>0.9</v>
      </c>
      <c r="P41" s="59">
        <v>0.9</v>
      </c>
      <c r="Q41" s="59">
        <v>0.9</v>
      </c>
      <c r="R41" s="59">
        <v>0.9</v>
      </c>
      <c r="S41" s="59">
        <v>0.9</v>
      </c>
      <c r="T41" s="59">
        <v>0.9</v>
      </c>
      <c r="U41" s="59">
        <v>0.9</v>
      </c>
      <c r="V41" s="59">
        <v>0.9</v>
      </c>
      <c r="W41" s="59">
        <v>0.9</v>
      </c>
      <c r="X41" s="59">
        <v>0.9</v>
      </c>
      <c r="Y41" s="59">
        <v>0.9</v>
      </c>
      <c r="Z41" s="59">
        <v>0.9</v>
      </c>
      <c r="AA41" s="65">
        <v>0.9</v>
      </c>
      <c r="AC41" s="114"/>
      <c r="AD41" s="115"/>
      <c r="AF41" s="116"/>
      <c r="AG41" s="116"/>
    </row>
    <row r="42" spans="1:33" x14ac:dyDescent="0.25">
      <c r="A42" s="4"/>
      <c r="C42" s="2" t="s">
        <v>3</v>
      </c>
      <c r="D42" s="60">
        <v>0.9</v>
      </c>
      <c r="E42" s="57">
        <v>0.9</v>
      </c>
      <c r="F42" s="57">
        <v>0.9</v>
      </c>
      <c r="G42" s="57">
        <v>0.9</v>
      </c>
      <c r="H42" s="57">
        <v>0.9</v>
      </c>
      <c r="I42" s="57">
        <v>0.9</v>
      </c>
      <c r="J42" s="57">
        <v>0.9</v>
      </c>
      <c r="K42" s="57">
        <v>0.9</v>
      </c>
      <c r="L42" s="57">
        <v>0.9</v>
      </c>
      <c r="M42" s="57">
        <v>0.9</v>
      </c>
      <c r="N42" s="57">
        <v>0.9</v>
      </c>
      <c r="O42" s="57">
        <v>0.9</v>
      </c>
      <c r="P42" s="57">
        <v>0.9</v>
      </c>
      <c r="Q42" s="57">
        <v>0.9</v>
      </c>
      <c r="R42" s="57">
        <v>0.9</v>
      </c>
      <c r="S42" s="57">
        <v>0.9</v>
      </c>
      <c r="T42" s="57">
        <v>0.9</v>
      </c>
      <c r="U42" s="57">
        <v>0.9</v>
      </c>
      <c r="V42" s="57">
        <v>0.9</v>
      </c>
      <c r="W42" s="57">
        <v>0.9</v>
      </c>
      <c r="X42" s="57">
        <v>0.9</v>
      </c>
      <c r="Y42" s="57">
        <v>0.9</v>
      </c>
      <c r="Z42" s="57">
        <v>0.9</v>
      </c>
      <c r="AA42" s="58">
        <v>0.9</v>
      </c>
      <c r="AC42" s="114"/>
      <c r="AD42" s="115"/>
      <c r="AF42" s="116"/>
      <c r="AG42" s="116"/>
    </row>
    <row r="43" spans="1:33" x14ac:dyDescent="0.25">
      <c r="A43" s="5"/>
      <c r="B43" s="16"/>
      <c r="C43" s="18" t="s">
        <v>4</v>
      </c>
      <c r="D43" s="63">
        <v>0.9</v>
      </c>
      <c r="E43" s="64">
        <v>0.9</v>
      </c>
      <c r="F43" s="64">
        <v>0.9</v>
      </c>
      <c r="G43" s="64">
        <v>0.9</v>
      </c>
      <c r="H43" s="64">
        <v>0.9</v>
      </c>
      <c r="I43" s="64">
        <v>0.9</v>
      </c>
      <c r="J43" s="64">
        <v>0.9</v>
      </c>
      <c r="K43" s="64">
        <v>0.9</v>
      </c>
      <c r="L43" s="64">
        <v>0.9</v>
      </c>
      <c r="M43" s="64">
        <v>0.9</v>
      </c>
      <c r="N43" s="64">
        <v>0.9</v>
      </c>
      <c r="O43" s="64">
        <v>0.9</v>
      </c>
      <c r="P43" s="64">
        <v>0.9</v>
      </c>
      <c r="Q43" s="64">
        <v>0.9</v>
      </c>
      <c r="R43" s="64">
        <v>0.9</v>
      </c>
      <c r="S43" s="64">
        <v>0.9</v>
      </c>
      <c r="T43" s="64">
        <v>0.9</v>
      </c>
      <c r="U43" s="64">
        <v>0.9</v>
      </c>
      <c r="V43" s="64">
        <v>0.9</v>
      </c>
      <c r="W43" s="64">
        <v>0.9</v>
      </c>
      <c r="X43" s="64">
        <v>0.9</v>
      </c>
      <c r="Y43" s="64">
        <v>0.9</v>
      </c>
      <c r="Z43" s="64">
        <v>0.9</v>
      </c>
      <c r="AA43" s="61">
        <v>0.9</v>
      </c>
      <c r="AC43" s="114"/>
      <c r="AD43" s="115"/>
      <c r="AF43" s="116"/>
      <c r="AG43" s="116"/>
    </row>
  </sheetData>
  <pageMargins left="0.25" right="0.25" top="0.75" bottom="0.75" header="0.3" footer="0.3"/>
  <pageSetup scale="62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G49"/>
  <sheetViews>
    <sheetView zoomScale="70" zoomScaleNormal="70" workbookViewId="0">
      <selection activeCell="H19" sqref="H19"/>
    </sheetView>
  </sheetViews>
  <sheetFormatPr defaultRowHeight="15" x14ac:dyDescent="0.25"/>
  <cols>
    <col min="1" max="1" width="22" customWidth="1"/>
    <col min="2" max="2" width="12.7109375" customWidth="1"/>
    <col min="3" max="3" width="10.7109375" customWidth="1"/>
    <col min="4" max="4" width="6.42578125" bestFit="1" customWidth="1"/>
    <col min="5" max="10" width="6.85546875" bestFit="1" customWidth="1"/>
    <col min="11" max="11" width="6.42578125" bestFit="1" customWidth="1"/>
    <col min="12" max="14" width="6.85546875" bestFit="1" customWidth="1"/>
    <col min="15" max="15" width="7.28515625" customWidth="1"/>
    <col min="16" max="27" width="6.85546875" bestFit="1" customWidth="1"/>
  </cols>
  <sheetData>
    <row r="1" spans="1:33" x14ac:dyDescent="0.25">
      <c r="A1" t="s">
        <v>33</v>
      </c>
      <c r="AC1" s="3"/>
      <c r="AD1" s="104" t="s">
        <v>1098</v>
      </c>
      <c r="AE1" s="104">
        <v>2013</v>
      </c>
      <c r="AF1" s="104" t="s">
        <v>2</v>
      </c>
      <c r="AG1" s="138">
        <f>NETWORKDAYS(DATE(AE1,1,1),DATE(AE1,12,31))-10</f>
        <v>251</v>
      </c>
    </row>
    <row r="2" spans="1:33" x14ac:dyDescent="0.25">
      <c r="A2" t="s">
        <v>31</v>
      </c>
      <c r="C2" t="s">
        <v>34</v>
      </c>
      <c r="AC2" s="4"/>
      <c r="AF2" t="s">
        <v>3</v>
      </c>
      <c r="AG2" s="139">
        <f>FLOOR((365-AG1-AG4)/2,1)</f>
        <v>52</v>
      </c>
    </row>
    <row r="3" spans="1:33" x14ac:dyDescent="0.25"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 t="s">
        <v>7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C3" s="4"/>
      <c r="AF3" t="s">
        <v>4</v>
      </c>
      <c r="AG3" s="139">
        <f>365-AG1-AG2-AG4</f>
        <v>52</v>
      </c>
    </row>
    <row r="4" spans="1:33" x14ac:dyDescent="0.25">
      <c r="A4" s="7" t="s">
        <v>5</v>
      </c>
      <c r="B4" s="8"/>
      <c r="C4" s="9" t="s">
        <v>6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C4" s="119" t="s">
        <v>1095</v>
      </c>
      <c r="AD4" s="123" t="s">
        <v>1096</v>
      </c>
      <c r="AE4" s="123" t="s">
        <v>1097</v>
      </c>
      <c r="AF4" s="16" t="s">
        <v>51</v>
      </c>
      <c r="AG4" s="140">
        <v>10</v>
      </c>
    </row>
    <row r="5" spans="1:33" x14ac:dyDescent="0.25">
      <c r="A5" s="4" t="s">
        <v>1082</v>
      </c>
      <c r="B5" t="s">
        <v>1079</v>
      </c>
      <c r="C5" s="2" t="s">
        <v>2</v>
      </c>
      <c r="D5" s="62">
        <v>0.9</v>
      </c>
      <c r="E5" s="59">
        <v>0.9</v>
      </c>
      <c r="F5" s="59">
        <v>0.9</v>
      </c>
      <c r="G5" s="59">
        <v>0.9</v>
      </c>
      <c r="H5" s="59">
        <v>0.9</v>
      </c>
      <c r="I5" s="59">
        <v>0.9</v>
      </c>
      <c r="J5" s="59">
        <v>0.7</v>
      </c>
      <c r="K5" s="59">
        <v>0.4</v>
      </c>
      <c r="L5" s="59">
        <v>0.4</v>
      </c>
      <c r="M5" s="59">
        <v>0.2</v>
      </c>
      <c r="N5" s="59">
        <v>0.2</v>
      </c>
      <c r="O5" s="59">
        <v>0.2</v>
      </c>
      <c r="P5" s="59">
        <v>0.2</v>
      </c>
      <c r="Q5" s="59">
        <v>0.2</v>
      </c>
      <c r="R5" s="59">
        <v>0.2</v>
      </c>
      <c r="S5" s="59">
        <v>0.3</v>
      </c>
      <c r="T5" s="59">
        <v>0.5</v>
      </c>
      <c r="U5" s="59">
        <v>0.5</v>
      </c>
      <c r="V5" s="59">
        <v>0.5</v>
      </c>
      <c r="W5" s="59">
        <v>0.7</v>
      </c>
      <c r="X5" s="59">
        <v>0.7</v>
      </c>
      <c r="Y5" s="59">
        <v>0.8</v>
      </c>
      <c r="Z5" s="59">
        <v>0.9</v>
      </c>
      <c r="AA5" s="65">
        <v>0.9</v>
      </c>
      <c r="AC5" s="118">
        <f>MAX(D5:AA5)</f>
        <v>0.9</v>
      </c>
      <c r="AD5" s="112">
        <f>MIN(D5:AA5)</f>
        <v>0.2</v>
      </c>
      <c r="AF5" s="116">
        <f>IF(OR(B3="Fraction",B3="OnOff",B4="Fraction",B4="OnOff",B5="Fraction",B5="OnOff"),SUM(D5:AA5)/1,"-")</f>
        <v>13.900000000000002</v>
      </c>
      <c r="AG5" s="117">
        <f>IF(B5="Fraction",(AF5*$AG$1)+(AF6*$AG$2)+(SUM($AG$3:$AG$4)*AF7),"-")</f>
        <v>5073.5000000000009</v>
      </c>
    </row>
    <row r="6" spans="1:33" x14ac:dyDescent="0.25">
      <c r="A6" s="4"/>
      <c r="C6" s="2" t="s">
        <v>3</v>
      </c>
      <c r="D6" s="60">
        <v>0.9</v>
      </c>
      <c r="E6" s="57">
        <v>0.9</v>
      </c>
      <c r="F6" s="57">
        <v>0.9</v>
      </c>
      <c r="G6" s="57">
        <v>0.9</v>
      </c>
      <c r="H6" s="57">
        <v>0.9</v>
      </c>
      <c r="I6" s="57">
        <v>0.9</v>
      </c>
      <c r="J6" s="57">
        <v>0.7</v>
      </c>
      <c r="K6" s="57">
        <v>0.4</v>
      </c>
      <c r="L6" s="57">
        <v>0.4</v>
      </c>
      <c r="M6" s="57">
        <v>0.2</v>
      </c>
      <c r="N6" s="57">
        <v>0.2</v>
      </c>
      <c r="O6" s="57">
        <v>0.2</v>
      </c>
      <c r="P6" s="57">
        <v>0.2</v>
      </c>
      <c r="Q6" s="57">
        <v>0.2</v>
      </c>
      <c r="R6" s="57">
        <v>0.2</v>
      </c>
      <c r="S6" s="57">
        <v>0.3</v>
      </c>
      <c r="T6" s="57">
        <v>0.5</v>
      </c>
      <c r="U6" s="57">
        <v>0.5</v>
      </c>
      <c r="V6" s="57">
        <v>0.5</v>
      </c>
      <c r="W6" s="57">
        <v>0.7</v>
      </c>
      <c r="X6" s="57">
        <v>0.7</v>
      </c>
      <c r="Y6" s="57">
        <v>0.8</v>
      </c>
      <c r="Z6" s="57">
        <v>0.9</v>
      </c>
      <c r="AA6" s="58">
        <v>0.9</v>
      </c>
      <c r="AC6" s="118">
        <f t="shared" ref="AC6:AC34" si="0">MAX(D6:AA6)</f>
        <v>0.9</v>
      </c>
      <c r="AD6" s="112">
        <f t="shared" ref="AD6:AD34" si="1">MIN(D6:AA6)</f>
        <v>0.2</v>
      </c>
      <c r="AF6" s="116">
        <f t="shared" ref="AF6:AF34" si="2">IF(OR(B4="Fraction",B4="OnOff",B5="Fraction",B5="OnOff",B6="Fraction",B6="OnOff"),SUM(D6:AA6)/1,"-")</f>
        <v>13.900000000000002</v>
      </c>
      <c r="AG6" s="117" t="str">
        <f t="shared" ref="AG6:AG34" si="3">IF(B6="Fraction",(AF6*$AG$1)+(AF7*$AG$2)+(SUM($AG$3:$AG$4)*AF8),"-")</f>
        <v>-</v>
      </c>
    </row>
    <row r="7" spans="1:33" x14ac:dyDescent="0.25">
      <c r="A7" s="4"/>
      <c r="C7" s="2" t="s">
        <v>4</v>
      </c>
      <c r="D7" s="63">
        <v>0.9</v>
      </c>
      <c r="E7" s="64">
        <v>0.9</v>
      </c>
      <c r="F7" s="64">
        <v>0.9</v>
      </c>
      <c r="G7" s="64">
        <v>0.9</v>
      </c>
      <c r="H7" s="64">
        <v>0.9</v>
      </c>
      <c r="I7" s="64">
        <v>0.9</v>
      </c>
      <c r="J7" s="64">
        <v>0.7</v>
      </c>
      <c r="K7" s="64">
        <v>0.4</v>
      </c>
      <c r="L7" s="64">
        <v>0.4</v>
      </c>
      <c r="M7" s="64">
        <v>0.2</v>
      </c>
      <c r="N7" s="64">
        <v>0.2</v>
      </c>
      <c r="O7" s="64">
        <v>0.2</v>
      </c>
      <c r="P7" s="64">
        <v>0.2</v>
      </c>
      <c r="Q7" s="64">
        <v>0.2</v>
      </c>
      <c r="R7" s="64">
        <v>0.2</v>
      </c>
      <c r="S7" s="64">
        <v>0.3</v>
      </c>
      <c r="T7" s="64">
        <v>0.5</v>
      </c>
      <c r="U7" s="64">
        <v>0.5</v>
      </c>
      <c r="V7" s="64">
        <v>0.5</v>
      </c>
      <c r="W7" s="64">
        <v>0.7</v>
      </c>
      <c r="X7" s="64">
        <v>0.7</v>
      </c>
      <c r="Y7" s="64">
        <v>0.8</v>
      </c>
      <c r="Z7" s="64">
        <v>0.9</v>
      </c>
      <c r="AA7" s="61">
        <v>0.9</v>
      </c>
      <c r="AC7" s="118">
        <f t="shared" si="0"/>
        <v>0.9</v>
      </c>
      <c r="AD7" s="112">
        <f t="shared" si="1"/>
        <v>0.2</v>
      </c>
      <c r="AF7" s="116">
        <f t="shared" si="2"/>
        <v>13.900000000000002</v>
      </c>
      <c r="AG7" s="117" t="str">
        <f t="shared" si="3"/>
        <v>-</v>
      </c>
    </row>
    <row r="8" spans="1:33" x14ac:dyDescent="0.25">
      <c r="A8" s="3" t="s">
        <v>1083</v>
      </c>
      <c r="B8" s="104" t="s">
        <v>1079</v>
      </c>
      <c r="C8" s="17" t="s">
        <v>2</v>
      </c>
      <c r="D8" s="62">
        <v>0.1</v>
      </c>
      <c r="E8" s="59">
        <v>0.1</v>
      </c>
      <c r="F8" s="59">
        <v>0.1</v>
      </c>
      <c r="G8" s="59">
        <v>0.1</v>
      </c>
      <c r="H8" s="59">
        <v>0.1</v>
      </c>
      <c r="I8" s="59">
        <v>0.3</v>
      </c>
      <c r="J8" s="59">
        <v>0.45</v>
      </c>
      <c r="K8" s="59">
        <v>0.45</v>
      </c>
      <c r="L8" s="59">
        <v>0.45</v>
      </c>
      <c r="M8" s="59">
        <v>0.45</v>
      </c>
      <c r="N8" s="59">
        <v>0.3</v>
      </c>
      <c r="O8" s="59">
        <v>0.3</v>
      </c>
      <c r="P8" s="59">
        <v>0.3</v>
      </c>
      <c r="Q8" s="59">
        <v>0.3</v>
      </c>
      <c r="R8" s="59">
        <v>0.3</v>
      </c>
      <c r="S8" s="59">
        <v>0.3</v>
      </c>
      <c r="T8" s="59">
        <v>0.3</v>
      </c>
      <c r="U8" s="59">
        <v>0.3</v>
      </c>
      <c r="V8" s="59">
        <v>0.6</v>
      </c>
      <c r="W8" s="59">
        <v>0.8</v>
      </c>
      <c r="X8" s="59">
        <v>0.9</v>
      </c>
      <c r="Y8" s="59">
        <v>0.8</v>
      </c>
      <c r="Z8" s="59">
        <v>0.6</v>
      </c>
      <c r="AA8" s="65">
        <v>0.3</v>
      </c>
      <c r="AC8" s="118">
        <f t="shared" si="0"/>
        <v>0.9</v>
      </c>
      <c r="AD8" s="112">
        <f t="shared" si="1"/>
        <v>0.1</v>
      </c>
      <c r="AF8" s="116">
        <f t="shared" si="2"/>
        <v>9</v>
      </c>
      <c r="AG8" s="117">
        <f t="shared" si="3"/>
        <v>3285</v>
      </c>
    </row>
    <row r="9" spans="1:33" x14ac:dyDescent="0.25">
      <c r="A9" s="4"/>
      <c r="C9" s="2" t="s">
        <v>3</v>
      </c>
      <c r="D9" s="60">
        <v>0.1</v>
      </c>
      <c r="E9" s="57">
        <v>0.1</v>
      </c>
      <c r="F9" s="57">
        <v>0.1</v>
      </c>
      <c r="G9" s="57">
        <v>0.1</v>
      </c>
      <c r="H9" s="57">
        <v>0.1</v>
      </c>
      <c r="I9" s="57">
        <v>0.3</v>
      </c>
      <c r="J9" s="57">
        <v>0.45</v>
      </c>
      <c r="K9" s="57">
        <v>0.45</v>
      </c>
      <c r="L9" s="57">
        <v>0.45</v>
      </c>
      <c r="M9" s="57">
        <v>0.45</v>
      </c>
      <c r="N9" s="57">
        <v>0.3</v>
      </c>
      <c r="O9" s="57">
        <v>0.3</v>
      </c>
      <c r="P9" s="57">
        <v>0.3</v>
      </c>
      <c r="Q9" s="57">
        <v>0.3</v>
      </c>
      <c r="R9" s="57">
        <v>0.3</v>
      </c>
      <c r="S9" s="57">
        <v>0.3</v>
      </c>
      <c r="T9" s="57">
        <v>0.3</v>
      </c>
      <c r="U9" s="57">
        <v>0.3</v>
      </c>
      <c r="V9" s="57">
        <v>0.6</v>
      </c>
      <c r="W9" s="57">
        <v>0.8</v>
      </c>
      <c r="X9" s="57">
        <v>0.9</v>
      </c>
      <c r="Y9" s="57">
        <v>0.8</v>
      </c>
      <c r="Z9" s="57">
        <v>0.6</v>
      </c>
      <c r="AA9" s="58">
        <v>0.3</v>
      </c>
      <c r="AC9" s="118">
        <f t="shared" si="0"/>
        <v>0.9</v>
      </c>
      <c r="AD9" s="112">
        <f t="shared" si="1"/>
        <v>0.1</v>
      </c>
      <c r="AF9" s="116">
        <f t="shared" si="2"/>
        <v>9</v>
      </c>
      <c r="AG9" s="117" t="str">
        <f t="shared" si="3"/>
        <v>-</v>
      </c>
    </row>
    <row r="10" spans="1:33" x14ac:dyDescent="0.25">
      <c r="A10" s="5"/>
      <c r="B10" s="16"/>
      <c r="C10" s="18" t="s">
        <v>4</v>
      </c>
      <c r="D10" s="63">
        <v>0.1</v>
      </c>
      <c r="E10" s="64">
        <v>0.1</v>
      </c>
      <c r="F10" s="64">
        <v>0.1</v>
      </c>
      <c r="G10" s="64">
        <v>0.1</v>
      </c>
      <c r="H10" s="64">
        <v>0.1</v>
      </c>
      <c r="I10" s="64">
        <v>0.3</v>
      </c>
      <c r="J10" s="64">
        <v>0.45</v>
      </c>
      <c r="K10" s="64">
        <v>0.45</v>
      </c>
      <c r="L10" s="64">
        <v>0.45</v>
      </c>
      <c r="M10" s="64">
        <v>0.45</v>
      </c>
      <c r="N10" s="64">
        <v>0.3</v>
      </c>
      <c r="O10" s="64">
        <v>0.3</v>
      </c>
      <c r="P10" s="64">
        <v>0.3</v>
      </c>
      <c r="Q10" s="64">
        <v>0.3</v>
      </c>
      <c r="R10" s="64">
        <v>0.3</v>
      </c>
      <c r="S10" s="64">
        <v>0.3</v>
      </c>
      <c r="T10" s="64">
        <v>0.3</v>
      </c>
      <c r="U10" s="64">
        <v>0.3</v>
      </c>
      <c r="V10" s="64">
        <v>0.6</v>
      </c>
      <c r="W10" s="64">
        <v>0.8</v>
      </c>
      <c r="X10" s="64">
        <v>0.9</v>
      </c>
      <c r="Y10" s="64">
        <v>0.8</v>
      </c>
      <c r="Z10" s="64">
        <v>0.6</v>
      </c>
      <c r="AA10" s="61">
        <v>0.3</v>
      </c>
      <c r="AC10" s="118">
        <f t="shared" si="0"/>
        <v>0.9</v>
      </c>
      <c r="AD10" s="112">
        <f t="shared" si="1"/>
        <v>0.1</v>
      </c>
      <c r="AF10" s="116">
        <f t="shared" si="2"/>
        <v>9</v>
      </c>
      <c r="AG10" s="117" t="str">
        <f t="shared" si="3"/>
        <v>-</v>
      </c>
    </row>
    <row r="11" spans="1:33" x14ac:dyDescent="0.25">
      <c r="A11" s="4" t="s">
        <v>1084</v>
      </c>
      <c r="B11" s="104" t="s">
        <v>1079</v>
      </c>
      <c r="C11" s="17" t="s">
        <v>2</v>
      </c>
      <c r="D11" s="62">
        <v>0.1</v>
      </c>
      <c r="E11" s="59">
        <v>0.1</v>
      </c>
      <c r="F11" s="59">
        <v>0.1</v>
      </c>
      <c r="G11" s="59">
        <v>0.1</v>
      </c>
      <c r="H11" s="59">
        <v>0.1</v>
      </c>
      <c r="I11" s="59">
        <v>0.3</v>
      </c>
      <c r="J11" s="59">
        <v>0.45</v>
      </c>
      <c r="K11" s="59">
        <v>0.45</v>
      </c>
      <c r="L11" s="59">
        <v>0.45</v>
      </c>
      <c r="M11" s="59">
        <v>0.45</v>
      </c>
      <c r="N11" s="59">
        <v>0.3</v>
      </c>
      <c r="O11" s="59">
        <v>0.3</v>
      </c>
      <c r="P11" s="59">
        <v>0.3</v>
      </c>
      <c r="Q11" s="59">
        <v>0.3</v>
      </c>
      <c r="R11" s="59">
        <v>0.3</v>
      </c>
      <c r="S11" s="59">
        <v>0.3</v>
      </c>
      <c r="T11" s="59">
        <v>0.3</v>
      </c>
      <c r="U11" s="59">
        <v>0.3</v>
      </c>
      <c r="V11" s="59">
        <v>0.6</v>
      </c>
      <c r="W11" s="59">
        <v>0.8</v>
      </c>
      <c r="X11" s="59">
        <v>0.9</v>
      </c>
      <c r="Y11" s="59">
        <v>0.8</v>
      </c>
      <c r="Z11" s="59">
        <v>0.6</v>
      </c>
      <c r="AA11" s="65">
        <v>0.3</v>
      </c>
      <c r="AC11" s="118">
        <f t="shared" si="0"/>
        <v>0.9</v>
      </c>
      <c r="AD11" s="112">
        <f t="shared" si="1"/>
        <v>0.1</v>
      </c>
      <c r="AF11" s="116">
        <f t="shared" si="2"/>
        <v>9</v>
      </c>
      <c r="AG11" s="117">
        <f t="shared" si="3"/>
        <v>3285</v>
      </c>
    </row>
    <row r="12" spans="1:33" x14ac:dyDescent="0.25">
      <c r="A12" s="4"/>
      <c r="C12" s="2" t="s">
        <v>3</v>
      </c>
      <c r="D12" s="60">
        <v>0.1</v>
      </c>
      <c r="E12" s="57">
        <v>0.1</v>
      </c>
      <c r="F12" s="57">
        <v>0.1</v>
      </c>
      <c r="G12" s="57">
        <v>0.1</v>
      </c>
      <c r="H12" s="57">
        <v>0.1</v>
      </c>
      <c r="I12" s="57">
        <v>0.3</v>
      </c>
      <c r="J12" s="57">
        <v>0.45</v>
      </c>
      <c r="K12" s="57">
        <v>0.45</v>
      </c>
      <c r="L12" s="57">
        <v>0.45</v>
      </c>
      <c r="M12" s="57">
        <v>0.45</v>
      </c>
      <c r="N12" s="57">
        <v>0.3</v>
      </c>
      <c r="O12" s="57">
        <v>0.3</v>
      </c>
      <c r="P12" s="57">
        <v>0.3</v>
      </c>
      <c r="Q12" s="57">
        <v>0.3</v>
      </c>
      <c r="R12" s="57">
        <v>0.3</v>
      </c>
      <c r="S12" s="57">
        <v>0.3</v>
      </c>
      <c r="T12" s="57">
        <v>0.3</v>
      </c>
      <c r="U12" s="57">
        <v>0.3</v>
      </c>
      <c r="V12" s="57">
        <v>0.6</v>
      </c>
      <c r="W12" s="57">
        <v>0.8</v>
      </c>
      <c r="X12" s="57">
        <v>0.9</v>
      </c>
      <c r="Y12" s="57">
        <v>0.8</v>
      </c>
      <c r="Z12" s="57">
        <v>0.6</v>
      </c>
      <c r="AA12" s="58">
        <v>0.3</v>
      </c>
      <c r="AC12" s="118">
        <f t="shared" si="0"/>
        <v>0.9</v>
      </c>
      <c r="AD12" s="112">
        <f t="shared" si="1"/>
        <v>0.1</v>
      </c>
      <c r="AF12" s="116">
        <f t="shared" si="2"/>
        <v>9</v>
      </c>
      <c r="AG12" s="117" t="str">
        <f t="shared" si="3"/>
        <v>-</v>
      </c>
    </row>
    <row r="13" spans="1:33" x14ac:dyDescent="0.25">
      <c r="A13" s="4"/>
      <c r="C13" s="18" t="s">
        <v>4</v>
      </c>
      <c r="D13" s="63">
        <v>0.1</v>
      </c>
      <c r="E13" s="64">
        <v>0.1</v>
      </c>
      <c r="F13" s="64">
        <v>0.1</v>
      </c>
      <c r="G13" s="64">
        <v>0.1</v>
      </c>
      <c r="H13" s="64">
        <v>0.1</v>
      </c>
      <c r="I13" s="64">
        <v>0.3</v>
      </c>
      <c r="J13" s="64">
        <v>0.45</v>
      </c>
      <c r="K13" s="64">
        <v>0.45</v>
      </c>
      <c r="L13" s="64">
        <v>0.45</v>
      </c>
      <c r="M13" s="64">
        <v>0.45</v>
      </c>
      <c r="N13" s="64">
        <v>0.3</v>
      </c>
      <c r="O13" s="64">
        <v>0.3</v>
      </c>
      <c r="P13" s="64">
        <v>0.3</v>
      </c>
      <c r="Q13" s="64">
        <v>0.3</v>
      </c>
      <c r="R13" s="64">
        <v>0.3</v>
      </c>
      <c r="S13" s="64">
        <v>0.3</v>
      </c>
      <c r="T13" s="64">
        <v>0.3</v>
      </c>
      <c r="U13" s="64">
        <v>0.3</v>
      </c>
      <c r="V13" s="64">
        <v>0.6</v>
      </c>
      <c r="W13" s="64">
        <v>0.8</v>
      </c>
      <c r="X13" s="64">
        <v>0.9</v>
      </c>
      <c r="Y13" s="64">
        <v>0.8</v>
      </c>
      <c r="Z13" s="64">
        <v>0.6</v>
      </c>
      <c r="AA13" s="61">
        <v>0.3</v>
      </c>
      <c r="AC13" s="118">
        <f t="shared" si="0"/>
        <v>0.9</v>
      </c>
      <c r="AD13" s="112">
        <f t="shared" si="1"/>
        <v>0.1</v>
      </c>
      <c r="AF13" s="116">
        <f t="shared" si="2"/>
        <v>9</v>
      </c>
      <c r="AG13" s="117" t="str">
        <f t="shared" si="3"/>
        <v>-</v>
      </c>
    </row>
    <row r="14" spans="1:33" x14ac:dyDescent="0.25">
      <c r="A14" s="3" t="s">
        <v>427</v>
      </c>
      <c r="B14" s="104" t="s">
        <v>1089</v>
      </c>
      <c r="C14" s="17" t="s">
        <v>2</v>
      </c>
      <c r="D14" s="76">
        <v>1</v>
      </c>
      <c r="E14" s="94">
        <v>1</v>
      </c>
      <c r="F14" s="94">
        <v>1</v>
      </c>
      <c r="G14" s="94">
        <v>1</v>
      </c>
      <c r="H14" s="94">
        <v>1</v>
      </c>
      <c r="I14" s="94">
        <v>1</v>
      </c>
      <c r="J14" s="94">
        <v>1</v>
      </c>
      <c r="K14" s="94">
        <v>1</v>
      </c>
      <c r="L14" s="94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1</v>
      </c>
      <c r="V14" s="94">
        <v>1</v>
      </c>
      <c r="W14" s="94">
        <v>1</v>
      </c>
      <c r="X14" s="94">
        <v>1</v>
      </c>
      <c r="Y14" s="94">
        <v>1</v>
      </c>
      <c r="Z14" s="94">
        <v>1</v>
      </c>
      <c r="AA14" s="68">
        <v>1</v>
      </c>
      <c r="AC14" s="125">
        <f t="shared" si="0"/>
        <v>1</v>
      </c>
      <c r="AD14" s="115">
        <f t="shared" si="1"/>
        <v>1</v>
      </c>
      <c r="AF14" s="116">
        <f t="shared" si="2"/>
        <v>24</v>
      </c>
      <c r="AG14" s="117" t="str">
        <f t="shared" si="3"/>
        <v>-</v>
      </c>
    </row>
    <row r="15" spans="1:33" x14ac:dyDescent="0.25">
      <c r="A15" s="4"/>
      <c r="C15" s="2" t="s">
        <v>3</v>
      </c>
      <c r="D15" s="73">
        <v>1</v>
      </c>
      <c r="E15" s="70">
        <v>1</v>
      </c>
      <c r="F15" s="70">
        <v>1</v>
      </c>
      <c r="G15" s="70">
        <v>1</v>
      </c>
      <c r="H15" s="70">
        <v>1</v>
      </c>
      <c r="I15" s="70">
        <v>1</v>
      </c>
      <c r="J15" s="70">
        <v>1</v>
      </c>
      <c r="K15" s="70">
        <v>1</v>
      </c>
      <c r="L15" s="70">
        <v>1</v>
      </c>
      <c r="M15" s="70">
        <v>1</v>
      </c>
      <c r="N15" s="70">
        <v>1</v>
      </c>
      <c r="O15" s="70">
        <v>1</v>
      </c>
      <c r="P15" s="70">
        <v>1</v>
      </c>
      <c r="Q15" s="70">
        <v>1</v>
      </c>
      <c r="R15" s="70">
        <v>1</v>
      </c>
      <c r="S15" s="70">
        <v>1</v>
      </c>
      <c r="T15" s="70">
        <v>1</v>
      </c>
      <c r="U15" s="70">
        <v>1</v>
      </c>
      <c r="V15" s="70">
        <v>1</v>
      </c>
      <c r="W15" s="70">
        <v>1</v>
      </c>
      <c r="X15" s="70">
        <v>1</v>
      </c>
      <c r="Y15" s="70">
        <v>1</v>
      </c>
      <c r="Z15" s="70">
        <v>1</v>
      </c>
      <c r="AA15" s="78">
        <v>1</v>
      </c>
      <c r="AC15" s="125">
        <f t="shared" si="0"/>
        <v>1</v>
      </c>
      <c r="AD15" s="115">
        <f t="shared" si="1"/>
        <v>1</v>
      </c>
      <c r="AF15" s="116">
        <f t="shared" si="2"/>
        <v>24</v>
      </c>
      <c r="AG15" s="117" t="str">
        <f t="shared" si="3"/>
        <v>-</v>
      </c>
    </row>
    <row r="16" spans="1:33" x14ac:dyDescent="0.25">
      <c r="A16" s="5"/>
      <c r="B16" s="16"/>
      <c r="C16" s="18" t="s">
        <v>4</v>
      </c>
      <c r="D16" s="108">
        <v>1</v>
      </c>
      <c r="E16" s="109">
        <v>1</v>
      </c>
      <c r="F16" s="109">
        <v>1</v>
      </c>
      <c r="G16" s="109">
        <v>1</v>
      </c>
      <c r="H16" s="109">
        <v>1</v>
      </c>
      <c r="I16" s="109">
        <v>1</v>
      </c>
      <c r="J16" s="109">
        <v>1</v>
      </c>
      <c r="K16" s="109">
        <v>1</v>
      </c>
      <c r="L16" s="109">
        <v>1</v>
      </c>
      <c r="M16" s="109">
        <v>1</v>
      </c>
      <c r="N16" s="109">
        <v>1</v>
      </c>
      <c r="O16" s="109">
        <v>1</v>
      </c>
      <c r="P16" s="109">
        <v>1</v>
      </c>
      <c r="Q16" s="109">
        <v>1</v>
      </c>
      <c r="R16" s="109">
        <v>1</v>
      </c>
      <c r="S16" s="109">
        <v>1</v>
      </c>
      <c r="T16" s="109">
        <v>1</v>
      </c>
      <c r="U16" s="109">
        <v>1</v>
      </c>
      <c r="V16" s="109">
        <v>1</v>
      </c>
      <c r="W16" s="109">
        <v>1</v>
      </c>
      <c r="X16" s="109">
        <v>1</v>
      </c>
      <c r="Y16" s="109">
        <v>1</v>
      </c>
      <c r="Z16" s="109">
        <v>1</v>
      </c>
      <c r="AA16" s="110">
        <v>1</v>
      </c>
      <c r="AC16" s="125">
        <f t="shared" si="0"/>
        <v>1</v>
      </c>
      <c r="AD16" s="115">
        <f t="shared" si="1"/>
        <v>1</v>
      </c>
      <c r="AF16" s="116">
        <f t="shared" si="2"/>
        <v>24</v>
      </c>
      <c r="AG16" s="117" t="str">
        <f t="shared" si="3"/>
        <v>-</v>
      </c>
    </row>
    <row r="17" spans="1:33" x14ac:dyDescent="0.25">
      <c r="A17" s="4" t="s">
        <v>1085</v>
      </c>
      <c r="B17" s="104" t="s">
        <v>1079</v>
      </c>
      <c r="C17" s="2" t="s">
        <v>2</v>
      </c>
      <c r="D17" s="147">
        <f>ROUND(D47/$AC$47,3)</f>
        <v>0.13100000000000001</v>
      </c>
      <c r="E17" s="148">
        <f t="shared" ref="E17:AA17" si="4">ROUND(E47/$AC$47,3)</f>
        <v>7.4999999999999997E-2</v>
      </c>
      <c r="F17" s="148">
        <f t="shared" si="4"/>
        <v>8.4000000000000005E-2</v>
      </c>
      <c r="G17" s="148">
        <f t="shared" si="4"/>
        <v>0.10299999999999999</v>
      </c>
      <c r="H17" s="148">
        <f t="shared" si="4"/>
        <v>0.187</v>
      </c>
      <c r="I17" s="148">
        <f t="shared" si="4"/>
        <v>0.41099999999999998</v>
      </c>
      <c r="J17" s="148">
        <f t="shared" si="4"/>
        <v>0.83199999999999996</v>
      </c>
      <c r="K17" s="148">
        <f t="shared" si="4"/>
        <v>1</v>
      </c>
      <c r="L17" s="148">
        <f t="shared" si="4"/>
        <v>0.83199999999999996</v>
      </c>
      <c r="M17" s="148">
        <f t="shared" si="4"/>
        <v>0.61699999999999999</v>
      </c>
      <c r="N17" s="148">
        <f t="shared" si="4"/>
        <v>0.48599999999999999</v>
      </c>
      <c r="O17" s="148">
        <f t="shared" si="4"/>
        <v>0.35499999999999998</v>
      </c>
      <c r="P17" s="148">
        <f t="shared" si="4"/>
        <v>0.33600000000000002</v>
      </c>
      <c r="Q17" s="148">
        <f t="shared" si="4"/>
        <v>0.308</v>
      </c>
      <c r="R17" s="148">
        <f t="shared" si="4"/>
        <v>0.29899999999999999</v>
      </c>
      <c r="S17" s="148">
        <f t="shared" si="4"/>
        <v>0.24299999999999999</v>
      </c>
      <c r="T17" s="148">
        <f t="shared" si="4"/>
        <v>0.39300000000000002</v>
      </c>
      <c r="U17" s="148">
        <f t="shared" si="4"/>
        <v>0.44900000000000001</v>
      </c>
      <c r="V17" s="148">
        <f t="shared" si="4"/>
        <v>0.48599999999999999</v>
      </c>
      <c r="W17" s="148">
        <f t="shared" si="4"/>
        <v>0.439</v>
      </c>
      <c r="X17" s="148">
        <f t="shared" si="4"/>
        <v>0.39300000000000002</v>
      </c>
      <c r="Y17" s="148">
        <f t="shared" si="4"/>
        <v>0.36399999999999999</v>
      </c>
      <c r="Z17" s="148">
        <f t="shared" si="4"/>
        <v>0.33600000000000002</v>
      </c>
      <c r="AA17" s="149">
        <f t="shared" si="4"/>
        <v>0.20599999999999999</v>
      </c>
      <c r="AC17" s="156">
        <f t="shared" si="0"/>
        <v>1</v>
      </c>
      <c r="AD17" s="157">
        <f t="shared" si="1"/>
        <v>7.4999999999999997E-2</v>
      </c>
      <c r="AF17" s="116">
        <f t="shared" si="2"/>
        <v>9.3650000000000002</v>
      </c>
      <c r="AG17" s="117">
        <f t="shared" si="3"/>
        <v>3724.0870000000004</v>
      </c>
    </row>
    <row r="18" spans="1:33" x14ac:dyDescent="0.25">
      <c r="A18" s="4"/>
      <c r="C18" s="2" t="s">
        <v>3</v>
      </c>
      <c r="D18" s="150">
        <f>ROUND(D48/$AC$48,3)</f>
        <v>0.217</v>
      </c>
      <c r="E18" s="151">
        <f t="shared" ref="E18:AA18" si="5">ROUND(E48/$AC$48,3)</f>
        <v>0.12</v>
      </c>
      <c r="F18" s="151">
        <f t="shared" si="5"/>
        <v>0.108</v>
      </c>
      <c r="G18" s="151">
        <f t="shared" si="5"/>
        <v>9.6000000000000002E-2</v>
      </c>
      <c r="H18" s="151">
        <f t="shared" si="5"/>
        <v>0.18099999999999999</v>
      </c>
      <c r="I18" s="151">
        <f t="shared" si="5"/>
        <v>0.27700000000000002</v>
      </c>
      <c r="J18" s="151">
        <f t="shared" si="5"/>
        <v>0.313</v>
      </c>
      <c r="K18" s="151">
        <f t="shared" si="5"/>
        <v>0.56599999999999995</v>
      </c>
      <c r="L18" s="151">
        <f t="shared" si="5"/>
        <v>0.92800000000000005</v>
      </c>
      <c r="M18" s="151">
        <f t="shared" si="5"/>
        <v>1</v>
      </c>
      <c r="N18" s="151">
        <f t="shared" si="5"/>
        <v>0.89200000000000002</v>
      </c>
      <c r="O18" s="151">
        <f t="shared" si="5"/>
        <v>0.73499999999999999</v>
      </c>
      <c r="P18" s="151">
        <f t="shared" si="5"/>
        <v>0.61399999999999999</v>
      </c>
      <c r="Q18" s="151">
        <f t="shared" si="5"/>
        <v>0.51800000000000002</v>
      </c>
      <c r="R18" s="151">
        <f t="shared" si="5"/>
        <v>0.47</v>
      </c>
      <c r="S18" s="151">
        <f t="shared" si="5"/>
        <v>0.47</v>
      </c>
      <c r="T18" s="151">
        <f t="shared" si="5"/>
        <v>0.627</v>
      </c>
      <c r="U18" s="151">
        <f t="shared" si="5"/>
        <v>0.69899999999999995</v>
      </c>
      <c r="V18" s="151">
        <f t="shared" si="5"/>
        <v>0.67500000000000004</v>
      </c>
      <c r="W18" s="151">
        <f t="shared" si="5"/>
        <v>0.627</v>
      </c>
      <c r="X18" s="151">
        <f t="shared" si="5"/>
        <v>0.56599999999999995</v>
      </c>
      <c r="Y18" s="151">
        <f t="shared" si="5"/>
        <v>0.53</v>
      </c>
      <c r="Z18" s="151">
        <f t="shared" si="5"/>
        <v>0.48199999999999998</v>
      </c>
      <c r="AA18" s="152">
        <f t="shared" si="5"/>
        <v>0.33700000000000002</v>
      </c>
      <c r="AC18" s="156">
        <f t="shared" si="0"/>
        <v>1</v>
      </c>
      <c r="AD18" s="157">
        <f t="shared" si="1"/>
        <v>9.6000000000000002E-2</v>
      </c>
      <c r="AF18" s="116">
        <f t="shared" si="2"/>
        <v>12.048</v>
      </c>
      <c r="AG18" s="117" t="str">
        <f t="shared" si="3"/>
        <v>-</v>
      </c>
    </row>
    <row r="19" spans="1:33" x14ac:dyDescent="0.25">
      <c r="A19" s="4"/>
      <c r="C19" s="2" t="s">
        <v>4</v>
      </c>
      <c r="D19" s="153">
        <f>ROUND(D49/$AC$49,3)</f>
        <v>0.217</v>
      </c>
      <c r="E19" s="154">
        <f t="shared" ref="E19:AA19" si="6">ROUND(E49/$AC$49,3)</f>
        <v>0.12</v>
      </c>
      <c r="F19" s="154">
        <f t="shared" si="6"/>
        <v>0.108</v>
      </c>
      <c r="G19" s="154">
        <f t="shared" si="6"/>
        <v>9.6000000000000002E-2</v>
      </c>
      <c r="H19" s="154">
        <f t="shared" si="6"/>
        <v>0.18099999999999999</v>
      </c>
      <c r="I19" s="154">
        <f t="shared" si="6"/>
        <v>0.27700000000000002</v>
      </c>
      <c r="J19" s="154">
        <f t="shared" si="6"/>
        <v>0.313</v>
      </c>
      <c r="K19" s="154">
        <f t="shared" si="6"/>
        <v>0.56599999999999995</v>
      </c>
      <c r="L19" s="154">
        <f t="shared" si="6"/>
        <v>0.92800000000000005</v>
      </c>
      <c r="M19" s="154">
        <f t="shared" si="6"/>
        <v>1</v>
      </c>
      <c r="N19" s="154">
        <f t="shared" si="6"/>
        <v>0.89200000000000002</v>
      </c>
      <c r="O19" s="154">
        <f t="shared" si="6"/>
        <v>0.73499999999999999</v>
      </c>
      <c r="P19" s="154">
        <f t="shared" si="6"/>
        <v>0.61399999999999999</v>
      </c>
      <c r="Q19" s="154">
        <f t="shared" si="6"/>
        <v>0.51800000000000002</v>
      </c>
      <c r="R19" s="154">
        <f t="shared" si="6"/>
        <v>0.47</v>
      </c>
      <c r="S19" s="154">
        <f t="shared" si="6"/>
        <v>0.47</v>
      </c>
      <c r="T19" s="154">
        <f t="shared" si="6"/>
        <v>0.627</v>
      </c>
      <c r="U19" s="154">
        <f t="shared" si="6"/>
        <v>0.69899999999999995</v>
      </c>
      <c r="V19" s="154">
        <f t="shared" si="6"/>
        <v>0.67500000000000004</v>
      </c>
      <c r="W19" s="154">
        <f t="shared" si="6"/>
        <v>0.627</v>
      </c>
      <c r="X19" s="154">
        <f t="shared" si="6"/>
        <v>0.56599999999999995</v>
      </c>
      <c r="Y19" s="154">
        <f t="shared" si="6"/>
        <v>0.53</v>
      </c>
      <c r="Z19" s="154">
        <f t="shared" si="6"/>
        <v>0.48199999999999998</v>
      </c>
      <c r="AA19" s="155">
        <f t="shared" si="6"/>
        <v>0.33700000000000002</v>
      </c>
      <c r="AC19" s="156">
        <f t="shared" si="0"/>
        <v>1</v>
      </c>
      <c r="AD19" s="157">
        <f t="shared" si="1"/>
        <v>9.6000000000000002E-2</v>
      </c>
      <c r="AF19" s="116">
        <f t="shared" si="2"/>
        <v>12.048</v>
      </c>
      <c r="AG19" s="117" t="str">
        <f t="shared" si="3"/>
        <v>-</v>
      </c>
    </row>
    <row r="20" spans="1:33" x14ac:dyDescent="0.25">
      <c r="A20" s="3" t="s">
        <v>1091</v>
      </c>
      <c r="B20" s="104" t="s">
        <v>1079</v>
      </c>
      <c r="C20" s="17" t="s">
        <v>2</v>
      </c>
      <c r="D20" s="62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0.5</v>
      </c>
      <c r="K20" s="59">
        <v>0.5</v>
      </c>
      <c r="L20" s="59">
        <v>0</v>
      </c>
      <c r="M20" s="59">
        <v>0</v>
      </c>
      <c r="N20" s="59">
        <v>0</v>
      </c>
      <c r="O20" s="59">
        <v>0.2</v>
      </c>
      <c r="P20" s="59">
        <v>0.2</v>
      </c>
      <c r="Q20" s="59">
        <v>0</v>
      </c>
      <c r="R20" s="59">
        <v>0</v>
      </c>
      <c r="S20" s="59">
        <v>0</v>
      </c>
      <c r="T20" s="59">
        <v>0.5</v>
      </c>
      <c r="U20" s="59">
        <v>0.5</v>
      </c>
      <c r="V20" s="59">
        <v>0.5</v>
      </c>
      <c r="W20" s="59">
        <v>0</v>
      </c>
      <c r="X20" s="59">
        <v>0</v>
      </c>
      <c r="Y20" s="59">
        <v>0</v>
      </c>
      <c r="Z20" s="59">
        <v>0</v>
      </c>
      <c r="AA20" s="65">
        <v>0</v>
      </c>
      <c r="AC20" s="118">
        <f t="shared" si="0"/>
        <v>0.5</v>
      </c>
      <c r="AD20" s="112">
        <f t="shared" si="1"/>
        <v>0</v>
      </c>
      <c r="AF20" s="116">
        <f t="shared" si="2"/>
        <v>2.9</v>
      </c>
      <c r="AG20" s="117">
        <f t="shared" si="3"/>
        <v>1058.5</v>
      </c>
    </row>
    <row r="21" spans="1:33" x14ac:dyDescent="0.25">
      <c r="A21" s="4"/>
      <c r="C21" s="2" t="s">
        <v>3</v>
      </c>
      <c r="D21" s="60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0.5</v>
      </c>
      <c r="K21" s="57">
        <v>0.5</v>
      </c>
      <c r="L21" s="57">
        <v>0</v>
      </c>
      <c r="M21" s="57">
        <v>0</v>
      </c>
      <c r="N21" s="57">
        <v>0</v>
      </c>
      <c r="O21" s="57">
        <v>0.2</v>
      </c>
      <c r="P21" s="57">
        <v>0.2</v>
      </c>
      <c r="Q21" s="57">
        <v>0</v>
      </c>
      <c r="R21" s="57">
        <v>0</v>
      </c>
      <c r="S21" s="57">
        <v>0</v>
      </c>
      <c r="T21" s="57">
        <v>0.5</v>
      </c>
      <c r="U21" s="57">
        <v>0.5</v>
      </c>
      <c r="V21" s="57">
        <v>0.5</v>
      </c>
      <c r="W21" s="57">
        <v>0</v>
      </c>
      <c r="X21" s="57">
        <v>0</v>
      </c>
      <c r="Y21" s="57">
        <v>0</v>
      </c>
      <c r="Z21" s="57">
        <v>0</v>
      </c>
      <c r="AA21" s="58">
        <v>0</v>
      </c>
      <c r="AC21" s="118">
        <f t="shared" si="0"/>
        <v>0.5</v>
      </c>
      <c r="AD21" s="112">
        <f t="shared" si="1"/>
        <v>0</v>
      </c>
      <c r="AF21" s="116">
        <f t="shared" si="2"/>
        <v>2.9</v>
      </c>
      <c r="AG21" s="117" t="str">
        <f t="shared" si="3"/>
        <v>-</v>
      </c>
    </row>
    <row r="22" spans="1:33" x14ac:dyDescent="0.25">
      <c r="A22" s="5"/>
      <c r="B22" s="16"/>
      <c r="C22" s="18" t="s">
        <v>4</v>
      </c>
      <c r="D22" s="63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0.5</v>
      </c>
      <c r="K22" s="64">
        <v>0.5</v>
      </c>
      <c r="L22" s="64">
        <v>0</v>
      </c>
      <c r="M22" s="64">
        <v>0</v>
      </c>
      <c r="N22" s="64">
        <v>0</v>
      </c>
      <c r="O22" s="64">
        <v>0.2</v>
      </c>
      <c r="P22" s="64">
        <v>0.2</v>
      </c>
      <c r="Q22" s="64">
        <v>0</v>
      </c>
      <c r="R22" s="64">
        <v>0</v>
      </c>
      <c r="S22" s="64">
        <v>0</v>
      </c>
      <c r="T22" s="64">
        <v>0.5</v>
      </c>
      <c r="U22" s="64">
        <v>0.5</v>
      </c>
      <c r="V22" s="64">
        <v>0.5</v>
      </c>
      <c r="W22" s="64">
        <v>0</v>
      </c>
      <c r="X22" s="64">
        <v>0</v>
      </c>
      <c r="Y22" s="64">
        <v>0</v>
      </c>
      <c r="Z22" s="64">
        <v>0</v>
      </c>
      <c r="AA22" s="61">
        <v>0</v>
      </c>
      <c r="AC22" s="118">
        <f t="shared" si="0"/>
        <v>0.5</v>
      </c>
      <c r="AD22" s="112">
        <f t="shared" si="1"/>
        <v>0</v>
      </c>
      <c r="AF22" s="116">
        <f t="shared" si="2"/>
        <v>2.9</v>
      </c>
      <c r="AG22" s="117" t="str">
        <f t="shared" si="3"/>
        <v>-</v>
      </c>
    </row>
    <row r="23" spans="1:33" x14ac:dyDescent="0.25">
      <c r="A23" s="3" t="s">
        <v>1206</v>
      </c>
      <c r="B23" s="104" t="s">
        <v>1088</v>
      </c>
      <c r="C23" s="17" t="s">
        <v>2</v>
      </c>
      <c r="D23" s="79">
        <v>60</v>
      </c>
      <c r="E23" s="80">
        <v>60</v>
      </c>
      <c r="F23" s="80">
        <v>60</v>
      </c>
      <c r="G23" s="80">
        <v>60</v>
      </c>
      <c r="H23" s="80">
        <v>60</v>
      </c>
      <c r="I23" s="80">
        <v>60</v>
      </c>
      <c r="J23" s="80">
        <v>68</v>
      </c>
      <c r="K23" s="80">
        <v>68</v>
      </c>
      <c r="L23" s="80">
        <v>68</v>
      </c>
      <c r="M23" s="80">
        <v>68</v>
      </c>
      <c r="N23" s="80">
        <v>68</v>
      </c>
      <c r="O23" s="80">
        <v>68</v>
      </c>
      <c r="P23" s="80">
        <v>68</v>
      </c>
      <c r="Q23" s="80">
        <v>68</v>
      </c>
      <c r="R23" s="80">
        <v>68</v>
      </c>
      <c r="S23" s="80">
        <v>68</v>
      </c>
      <c r="T23" s="80">
        <v>68</v>
      </c>
      <c r="U23" s="80">
        <v>68</v>
      </c>
      <c r="V23" s="80">
        <v>68</v>
      </c>
      <c r="W23" s="80">
        <v>68</v>
      </c>
      <c r="X23" s="80">
        <v>68</v>
      </c>
      <c r="Y23" s="80">
        <v>68</v>
      </c>
      <c r="Z23" s="80">
        <v>60</v>
      </c>
      <c r="AA23" s="84">
        <v>60</v>
      </c>
      <c r="AC23" s="125">
        <f t="shared" si="0"/>
        <v>68</v>
      </c>
      <c r="AD23" s="115">
        <f t="shared" si="1"/>
        <v>60</v>
      </c>
      <c r="AF23" s="116" t="str">
        <f t="shared" si="2"/>
        <v>-</v>
      </c>
      <c r="AG23" s="117" t="str">
        <f t="shared" si="3"/>
        <v>-</v>
      </c>
    </row>
    <row r="24" spans="1:33" x14ac:dyDescent="0.25">
      <c r="C24" s="2" t="s">
        <v>3</v>
      </c>
      <c r="D24" s="89">
        <v>60</v>
      </c>
      <c r="E24" s="92">
        <v>60</v>
      </c>
      <c r="F24" s="92">
        <v>60</v>
      </c>
      <c r="G24" s="92">
        <v>60</v>
      </c>
      <c r="H24" s="92">
        <v>60</v>
      </c>
      <c r="I24" s="92">
        <v>60</v>
      </c>
      <c r="J24" s="92">
        <v>68</v>
      </c>
      <c r="K24" s="92">
        <v>68</v>
      </c>
      <c r="L24" s="92">
        <v>68</v>
      </c>
      <c r="M24" s="92">
        <v>68</v>
      </c>
      <c r="N24" s="92">
        <v>68</v>
      </c>
      <c r="O24" s="92">
        <v>68</v>
      </c>
      <c r="P24" s="92">
        <v>68</v>
      </c>
      <c r="Q24" s="92">
        <v>68</v>
      </c>
      <c r="R24" s="92">
        <v>68</v>
      </c>
      <c r="S24" s="92">
        <v>68</v>
      </c>
      <c r="T24" s="92">
        <v>68</v>
      </c>
      <c r="U24" s="92">
        <v>68</v>
      </c>
      <c r="V24" s="92">
        <v>68</v>
      </c>
      <c r="W24" s="92">
        <v>68</v>
      </c>
      <c r="X24" s="92">
        <v>68</v>
      </c>
      <c r="Y24" s="92">
        <v>68</v>
      </c>
      <c r="Z24" s="92">
        <v>60</v>
      </c>
      <c r="AA24" s="82">
        <v>60</v>
      </c>
      <c r="AC24" s="125">
        <f t="shared" si="0"/>
        <v>68</v>
      </c>
      <c r="AD24" s="115">
        <f t="shared" si="1"/>
        <v>60</v>
      </c>
      <c r="AF24" s="116" t="str">
        <f t="shared" si="2"/>
        <v>-</v>
      </c>
      <c r="AG24" s="117" t="str">
        <f t="shared" si="3"/>
        <v>-</v>
      </c>
    </row>
    <row r="25" spans="1:33" x14ac:dyDescent="0.25">
      <c r="C25" s="18" t="s">
        <v>4</v>
      </c>
      <c r="D25" s="77">
        <v>60</v>
      </c>
      <c r="E25" s="66">
        <v>60</v>
      </c>
      <c r="F25" s="66">
        <v>60</v>
      </c>
      <c r="G25" s="66">
        <v>60</v>
      </c>
      <c r="H25" s="66">
        <v>60</v>
      </c>
      <c r="I25" s="66">
        <v>60</v>
      </c>
      <c r="J25" s="66">
        <v>68</v>
      </c>
      <c r="K25" s="66">
        <v>68</v>
      </c>
      <c r="L25" s="66">
        <v>68</v>
      </c>
      <c r="M25" s="66">
        <v>68</v>
      </c>
      <c r="N25" s="66">
        <v>68</v>
      </c>
      <c r="O25" s="66">
        <v>68</v>
      </c>
      <c r="P25" s="66">
        <v>68</v>
      </c>
      <c r="Q25" s="66">
        <v>68</v>
      </c>
      <c r="R25" s="66">
        <v>68</v>
      </c>
      <c r="S25" s="66">
        <v>68</v>
      </c>
      <c r="T25" s="66">
        <v>68</v>
      </c>
      <c r="U25" s="66">
        <v>68</v>
      </c>
      <c r="V25" s="66">
        <v>68</v>
      </c>
      <c r="W25" s="66">
        <v>68</v>
      </c>
      <c r="X25" s="66">
        <v>68</v>
      </c>
      <c r="Y25" s="66">
        <v>68</v>
      </c>
      <c r="Z25" s="66">
        <v>60</v>
      </c>
      <c r="AA25" s="85">
        <v>60</v>
      </c>
      <c r="AC25" s="125">
        <f t="shared" si="0"/>
        <v>68</v>
      </c>
      <c r="AD25" s="115">
        <f t="shared" si="1"/>
        <v>60</v>
      </c>
      <c r="AF25" s="116" t="str">
        <f t="shared" si="2"/>
        <v>-</v>
      </c>
      <c r="AG25" s="117" t="str">
        <f t="shared" si="3"/>
        <v>-</v>
      </c>
    </row>
    <row r="26" spans="1:33" x14ac:dyDescent="0.25">
      <c r="A26" s="3" t="s">
        <v>1207</v>
      </c>
      <c r="B26" s="104" t="s">
        <v>1088</v>
      </c>
      <c r="C26" s="17" t="s">
        <v>2</v>
      </c>
      <c r="D26" s="89">
        <v>78</v>
      </c>
      <c r="E26" s="92">
        <v>78</v>
      </c>
      <c r="F26" s="92">
        <v>78</v>
      </c>
      <c r="G26" s="92">
        <v>78</v>
      </c>
      <c r="H26" s="92">
        <v>78</v>
      </c>
      <c r="I26" s="92">
        <v>78</v>
      </c>
      <c r="J26" s="92">
        <v>78</v>
      </c>
      <c r="K26" s="92">
        <v>78</v>
      </c>
      <c r="L26" s="92">
        <v>78</v>
      </c>
      <c r="M26" s="92">
        <v>78</v>
      </c>
      <c r="N26" s="92">
        <v>78</v>
      </c>
      <c r="O26" s="92">
        <v>78</v>
      </c>
      <c r="P26" s="92">
        <v>78</v>
      </c>
      <c r="Q26" s="92">
        <v>78</v>
      </c>
      <c r="R26" s="92">
        <v>78</v>
      </c>
      <c r="S26" s="92">
        <v>78</v>
      </c>
      <c r="T26" s="92">
        <v>78</v>
      </c>
      <c r="U26" s="92">
        <v>78</v>
      </c>
      <c r="V26" s="92">
        <v>78</v>
      </c>
      <c r="W26" s="92">
        <v>78</v>
      </c>
      <c r="X26" s="92">
        <v>78</v>
      </c>
      <c r="Y26" s="92">
        <v>78</v>
      </c>
      <c r="Z26" s="92">
        <v>78</v>
      </c>
      <c r="AA26" s="82">
        <v>78</v>
      </c>
      <c r="AC26" s="125">
        <f t="shared" si="0"/>
        <v>78</v>
      </c>
      <c r="AD26" s="115">
        <f t="shared" si="1"/>
        <v>78</v>
      </c>
      <c r="AF26" s="116" t="str">
        <f t="shared" si="2"/>
        <v>-</v>
      </c>
      <c r="AG26" s="117" t="str">
        <f t="shared" si="3"/>
        <v>-</v>
      </c>
    </row>
    <row r="27" spans="1:33" x14ac:dyDescent="0.25">
      <c r="C27" s="2" t="s">
        <v>3</v>
      </c>
      <c r="D27" s="89">
        <v>78</v>
      </c>
      <c r="E27" s="92">
        <v>78</v>
      </c>
      <c r="F27" s="92">
        <v>78</v>
      </c>
      <c r="G27" s="92">
        <v>78</v>
      </c>
      <c r="H27" s="92">
        <v>78</v>
      </c>
      <c r="I27" s="92">
        <v>78</v>
      </c>
      <c r="J27" s="92">
        <v>78</v>
      </c>
      <c r="K27" s="92">
        <v>78</v>
      </c>
      <c r="L27" s="92">
        <v>78</v>
      </c>
      <c r="M27" s="92">
        <v>78</v>
      </c>
      <c r="N27" s="92">
        <v>78</v>
      </c>
      <c r="O27" s="92">
        <v>78</v>
      </c>
      <c r="P27" s="92">
        <v>78</v>
      </c>
      <c r="Q27" s="92">
        <v>78</v>
      </c>
      <c r="R27" s="92">
        <v>78</v>
      </c>
      <c r="S27" s="92">
        <v>78</v>
      </c>
      <c r="T27" s="92">
        <v>78</v>
      </c>
      <c r="U27" s="92">
        <v>78</v>
      </c>
      <c r="V27" s="92">
        <v>78</v>
      </c>
      <c r="W27" s="92">
        <v>78</v>
      </c>
      <c r="X27" s="92">
        <v>78</v>
      </c>
      <c r="Y27" s="92">
        <v>78</v>
      </c>
      <c r="Z27" s="92">
        <v>78</v>
      </c>
      <c r="AA27" s="82">
        <v>78</v>
      </c>
      <c r="AC27" s="125">
        <f t="shared" si="0"/>
        <v>78</v>
      </c>
      <c r="AD27" s="115">
        <f t="shared" si="1"/>
        <v>78</v>
      </c>
      <c r="AF27" s="116" t="str">
        <f t="shared" si="2"/>
        <v>-</v>
      </c>
      <c r="AG27" s="117" t="str">
        <f t="shared" si="3"/>
        <v>-</v>
      </c>
    </row>
    <row r="28" spans="1:33" x14ac:dyDescent="0.25">
      <c r="A28" s="16"/>
      <c r="B28" s="16"/>
      <c r="C28" s="18" t="s">
        <v>4</v>
      </c>
      <c r="D28" s="89">
        <v>78</v>
      </c>
      <c r="E28" s="92">
        <v>78</v>
      </c>
      <c r="F28" s="92">
        <v>78</v>
      </c>
      <c r="G28" s="92">
        <v>78</v>
      </c>
      <c r="H28" s="92">
        <v>78</v>
      </c>
      <c r="I28" s="92">
        <v>78</v>
      </c>
      <c r="J28" s="92">
        <v>78</v>
      </c>
      <c r="K28" s="92">
        <v>78</v>
      </c>
      <c r="L28" s="92">
        <v>78</v>
      </c>
      <c r="M28" s="92">
        <v>78</v>
      </c>
      <c r="N28" s="92">
        <v>78</v>
      </c>
      <c r="O28" s="92">
        <v>78</v>
      </c>
      <c r="P28" s="92">
        <v>78</v>
      </c>
      <c r="Q28" s="92">
        <v>78</v>
      </c>
      <c r="R28" s="92">
        <v>78</v>
      </c>
      <c r="S28" s="92">
        <v>78</v>
      </c>
      <c r="T28" s="92">
        <v>78</v>
      </c>
      <c r="U28" s="92">
        <v>78</v>
      </c>
      <c r="V28" s="92">
        <v>78</v>
      </c>
      <c r="W28" s="92">
        <v>78</v>
      </c>
      <c r="X28" s="92">
        <v>78</v>
      </c>
      <c r="Y28" s="92">
        <v>78</v>
      </c>
      <c r="Z28" s="92">
        <v>78</v>
      </c>
      <c r="AA28" s="82">
        <v>78</v>
      </c>
      <c r="AC28" s="125">
        <f t="shared" si="0"/>
        <v>78</v>
      </c>
      <c r="AD28" s="115">
        <f t="shared" si="1"/>
        <v>78</v>
      </c>
      <c r="AF28" s="116" t="str">
        <f t="shared" si="2"/>
        <v>-</v>
      </c>
      <c r="AG28" s="117" t="str">
        <f t="shared" si="3"/>
        <v>-</v>
      </c>
    </row>
    <row r="29" spans="1:33" x14ac:dyDescent="0.25">
      <c r="A29" s="3" t="s">
        <v>1087</v>
      </c>
      <c r="B29" s="104" t="s">
        <v>1079</v>
      </c>
      <c r="C29" s="17" t="s">
        <v>2</v>
      </c>
      <c r="D29" s="62">
        <v>1</v>
      </c>
      <c r="E29" s="59">
        <v>1</v>
      </c>
      <c r="F29" s="59">
        <v>1</v>
      </c>
      <c r="G29" s="59">
        <v>1</v>
      </c>
      <c r="H29" s="59">
        <v>1</v>
      </c>
      <c r="I29" s="59">
        <v>1</v>
      </c>
      <c r="J29" s="59">
        <v>1</v>
      </c>
      <c r="K29" s="59">
        <v>1</v>
      </c>
      <c r="L29" s="59">
        <v>1</v>
      </c>
      <c r="M29" s="59">
        <v>1</v>
      </c>
      <c r="N29" s="59">
        <v>1</v>
      </c>
      <c r="O29" s="59">
        <v>1</v>
      </c>
      <c r="P29" s="59">
        <v>1</v>
      </c>
      <c r="Q29" s="59">
        <v>1</v>
      </c>
      <c r="R29" s="59">
        <v>1</v>
      </c>
      <c r="S29" s="59">
        <v>1</v>
      </c>
      <c r="T29" s="59">
        <v>1</v>
      </c>
      <c r="U29" s="59">
        <v>1</v>
      </c>
      <c r="V29" s="59">
        <v>1</v>
      </c>
      <c r="W29" s="59">
        <v>1</v>
      </c>
      <c r="X29" s="59">
        <v>1</v>
      </c>
      <c r="Y29" s="59">
        <v>1</v>
      </c>
      <c r="Z29" s="59">
        <v>1</v>
      </c>
      <c r="AA29" s="65">
        <v>1</v>
      </c>
      <c r="AC29" s="118">
        <f t="shared" si="0"/>
        <v>1</v>
      </c>
      <c r="AD29" s="112">
        <f t="shared" si="1"/>
        <v>1</v>
      </c>
      <c r="AF29" s="116">
        <f t="shared" si="2"/>
        <v>24</v>
      </c>
      <c r="AG29" s="117">
        <f t="shared" si="3"/>
        <v>8760</v>
      </c>
    </row>
    <row r="30" spans="1:33" x14ac:dyDescent="0.25">
      <c r="A30" s="4"/>
      <c r="C30" s="2" t="s">
        <v>3</v>
      </c>
      <c r="D30" s="60">
        <v>1</v>
      </c>
      <c r="E30" s="57">
        <v>1</v>
      </c>
      <c r="F30" s="57">
        <v>1</v>
      </c>
      <c r="G30" s="57">
        <v>1</v>
      </c>
      <c r="H30" s="57">
        <v>1</v>
      </c>
      <c r="I30" s="57">
        <v>1</v>
      </c>
      <c r="J30" s="57">
        <v>1</v>
      </c>
      <c r="K30" s="57">
        <v>1</v>
      </c>
      <c r="L30" s="57">
        <v>1</v>
      </c>
      <c r="M30" s="57">
        <v>1</v>
      </c>
      <c r="N30" s="57">
        <v>1</v>
      </c>
      <c r="O30" s="57">
        <v>1</v>
      </c>
      <c r="P30" s="57">
        <v>1</v>
      </c>
      <c r="Q30" s="57">
        <v>1</v>
      </c>
      <c r="R30" s="57">
        <v>1</v>
      </c>
      <c r="S30" s="57">
        <v>1</v>
      </c>
      <c r="T30" s="57">
        <v>1</v>
      </c>
      <c r="U30" s="57">
        <v>1</v>
      </c>
      <c r="V30" s="57">
        <v>1</v>
      </c>
      <c r="W30" s="57">
        <v>1</v>
      </c>
      <c r="X30" s="57">
        <v>1</v>
      </c>
      <c r="Y30" s="57">
        <v>1</v>
      </c>
      <c r="Z30" s="57">
        <v>1</v>
      </c>
      <c r="AA30" s="58">
        <v>1</v>
      </c>
      <c r="AC30" s="118">
        <f t="shared" si="0"/>
        <v>1</v>
      </c>
      <c r="AD30" s="112">
        <f t="shared" si="1"/>
        <v>1</v>
      </c>
      <c r="AF30" s="116">
        <f t="shared" si="2"/>
        <v>24</v>
      </c>
      <c r="AG30" s="117" t="str">
        <f t="shared" si="3"/>
        <v>-</v>
      </c>
    </row>
    <row r="31" spans="1:33" x14ac:dyDescent="0.25">
      <c r="A31" s="5"/>
      <c r="B31" s="16"/>
      <c r="C31" s="18" t="s">
        <v>4</v>
      </c>
      <c r="D31" s="63">
        <v>1</v>
      </c>
      <c r="E31" s="64">
        <v>1</v>
      </c>
      <c r="F31" s="64">
        <v>1</v>
      </c>
      <c r="G31" s="64">
        <v>1</v>
      </c>
      <c r="H31" s="64">
        <v>1</v>
      </c>
      <c r="I31" s="64">
        <v>1</v>
      </c>
      <c r="J31" s="64">
        <v>1</v>
      </c>
      <c r="K31" s="64">
        <v>1</v>
      </c>
      <c r="L31" s="64">
        <v>1</v>
      </c>
      <c r="M31" s="64">
        <v>1</v>
      </c>
      <c r="N31" s="64">
        <v>1</v>
      </c>
      <c r="O31" s="64">
        <v>1</v>
      </c>
      <c r="P31" s="64">
        <v>1</v>
      </c>
      <c r="Q31" s="64">
        <v>1</v>
      </c>
      <c r="R31" s="64">
        <v>1</v>
      </c>
      <c r="S31" s="64">
        <v>1</v>
      </c>
      <c r="T31" s="64">
        <v>1</v>
      </c>
      <c r="U31" s="64">
        <v>1</v>
      </c>
      <c r="V31" s="64">
        <v>1</v>
      </c>
      <c r="W31" s="64">
        <v>1</v>
      </c>
      <c r="X31" s="64">
        <v>1</v>
      </c>
      <c r="Y31" s="64">
        <v>1</v>
      </c>
      <c r="Z31" s="64">
        <v>1</v>
      </c>
      <c r="AA31" s="61">
        <v>1</v>
      </c>
      <c r="AC31" s="118">
        <f t="shared" si="0"/>
        <v>1</v>
      </c>
      <c r="AD31" s="112">
        <f t="shared" si="1"/>
        <v>1</v>
      </c>
      <c r="AF31" s="116">
        <f t="shared" si="2"/>
        <v>24</v>
      </c>
      <c r="AG31" s="117" t="str">
        <f t="shared" si="3"/>
        <v>-</v>
      </c>
    </row>
    <row r="32" spans="1:33" x14ac:dyDescent="0.25">
      <c r="A32" s="3" t="s">
        <v>1208</v>
      </c>
      <c r="B32" s="104" t="s">
        <v>1088</v>
      </c>
      <c r="C32" s="17" t="s">
        <v>2</v>
      </c>
      <c r="D32" s="89">
        <v>130</v>
      </c>
      <c r="E32" s="92">
        <v>130</v>
      </c>
      <c r="F32" s="92">
        <v>130</v>
      </c>
      <c r="G32" s="92">
        <v>130</v>
      </c>
      <c r="H32" s="92">
        <v>130</v>
      </c>
      <c r="I32" s="92">
        <v>130</v>
      </c>
      <c r="J32" s="92">
        <v>130</v>
      </c>
      <c r="K32" s="92">
        <v>130</v>
      </c>
      <c r="L32" s="92">
        <v>130</v>
      </c>
      <c r="M32" s="92">
        <v>130</v>
      </c>
      <c r="N32" s="92">
        <v>130</v>
      </c>
      <c r="O32" s="92">
        <v>130</v>
      </c>
      <c r="P32" s="92">
        <v>130</v>
      </c>
      <c r="Q32" s="92">
        <v>130</v>
      </c>
      <c r="R32" s="92">
        <v>130</v>
      </c>
      <c r="S32" s="92">
        <v>130</v>
      </c>
      <c r="T32" s="92">
        <v>130</v>
      </c>
      <c r="U32" s="92">
        <v>130</v>
      </c>
      <c r="V32" s="92">
        <v>130</v>
      </c>
      <c r="W32" s="92">
        <v>130</v>
      </c>
      <c r="X32" s="92">
        <v>130</v>
      </c>
      <c r="Y32" s="92">
        <v>130</v>
      </c>
      <c r="Z32" s="92">
        <v>130</v>
      </c>
      <c r="AA32" s="82">
        <v>130</v>
      </c>
      <c r="AC32" s="125">
        <f t="shared" si="0"/>
        <v>130</v>
      </c>
      <c r="AD32" s="115">
        <f t="shared" si="1"/>
        <v>130</v>
      </c>
      <c r="AF32" s="116" t="str">
        <f t="shared" si="2"/>
        <v>-</v>
      </c>
      <c r="AG32" s="117" t="str">
        <f t="shared" si="3"/>
        <v>-</v>
      </c>
    </row>
    <row r="33" spans="1:33" x14ac:dyDescent="0.25">
      <c r="C33" s="2" t="s">
        <v>3</v>
      </c>
      <c r="D33" s="89">
        <v>130</v>
      </c>
      <c r="E33" s="92">
        <v>130</v>
      </c>
      <c r="F33" s="92">
        <v>130</v>
      </c>
      <c r="G33" s="92">
        <v>130</v>
      </c>
      <c r="H33" s="92">
        <v>130</v>
      </c>
      <c r="I33" s="92">
        <v>130</v>
      </c>
      <c r="J33" s="92">
        <v>130</v>
      </c>
      <c r="K33" s="92">
        <v>130</v>
      </c>
      <c r="L33" s="92">
        <v>130</v>
      </c>
      <c r="M33" s="92">
        <v>130</v>
      </c>
      <c r="N33" s="92">
        <v>130</v>
      </c>
      <c r="O33" s="92">
        <v>130</v>
      </c>
      <c r="P33" s="92">
        <v>130</v>
      </c>
      <c r="Q33" s="92">
        <v>130</v>
      </c>
      <c r="R33" s="92">
        <v>130</v>
      </c>
      <c r="S33" s="92">
        <v>130</v>
      </c>
      <c r="T33" s="92">
        <v>130</v>
      </c>
      <c r="U33" s="92">
        <v>130</v>
      </c>
      <c r="V33" s="92">
        <v>130</v>
      </c>
      <c r="W33" s="92">
        <v>130</v>
      </c>
      <c r="X33" s="92">
        <v>130</v>
      </c>
      <c r="Y33" s="92">
        <v>130</v>
      </c>
      <c r="Z33" s="92">
        <v>130</v>
      </c>
      <c r="AA33" s="82">
        <v>130</v>
      </c>
      <c r="AC33" s="125">
        <f t="shared" si="0"/>
        <v>130</v>
      </c>
      <c r="AD33" s="115">
        <f t="shared" si="1"/>
        <v>130</v>
      </c>
      <c r="AF33" s="116" t="str">
        <f t="shared" si="2"/>
        <v>-</v>
      </c>
      <c r="AG33" s="117" t="str">
        <f t="shared" si="3"/>
        <v>-</v>
      </c>
    </row>
    <row r="34" spans="1:33" x14ac:dyDescent="0.25">
      <c r="A34" s="16"/>
      <c r="B34" s="16"/>
      <c r="C34" s="18" t="s">
        <v>4</v>
      </c>
      <c r="D34" s="77">
        <v>130</v>
      </c>
      <c r="E34" s="66">
        <v>130</v>
      </c>
      <c r="F34" s="66">
        <v>130</v>
      </c>
      <c r="G34" s="66">
        <v>130</v>
      </c>
      <c r="H34" s="66">
        <v>130</v>
      </c>
      <c r="I34" s="66">
        <v>130</v>
      </c>
      <c r="J34" s="66">
        <v>130</v>
      </c>
      <c r="K34" s="66">
        <v>130</v>
      </c>
      <c r="L34" s="66">
        <v>130</v>
      </c>
      <c r="M34" s="66">
        <v>130</v>
      </c>
      <c r="N34" s="66">
        <v>130</v>
      </c>
      <c r="O34" s="66">
        <v>130</v>
      </c>
      <c r="P34" s="66">
        <v>130</v>
      </c>
      <c r="Q34" s="66">
        <v>130</v>
      </c>
      <c r="R34" s="66">
        <v>130</v>
      </c>
      <c r="S34" s="66">
        <v>130</v>
      </c>
      <c r="T34" s="66">
        <v>130</v>
      </c>
      <c r="U34" s="66">
        <v>130</v>
      </c>
      <c r="V34" s="66">
        <v>130</v>
      </c>
      <c r="W34" s="66">
        <v>130</v>
      </c>
      <c r="X34" s="66">
        <v>130</v>
      </c>
      <c r="Y34" s="66">
        <v>130</v>
      </c>
      <c r="Z34" s="66">
        <v>130</v>
      </c>
      <c r="AA34" s="85">
        <v>130</v>
      </c>
      <c r="AC34" s="126">
        <f t="shared" si="0"/>
        <v>130</v>
      </c>
      <c r="AD34" s="122">
        <f t="shared" si="1"/>
        <v>130</v>
      </c>
      <c r="AE34" s="16"/>
      <c r="AF34" s="121" t="str">
        <f t="shared" si="2"/>
        <v>-</v>
      </c>
      <c r="AG34" s="120" t="str">
        <f t="shared" si="3"/>
        <v>-</v>
      </c>
    </row>
    <row r="35" spans="1:33" x14ac:dyDescent="0.25">
      <c r="A35" s="3" t="s">
        <v>1086</v>
      </c>
      <c r="B35" s="104" t="s">
        <v>1079</v>
      </c>
      <c r="C35" s="17" t="s">
        <v>2</v>
      </c>
      <c r="D35" s="62">
        <v>0</v>
      </c>
      <c r="E35" s="59">
        <v>0</v>
      </c>
      <c r="F35" s="59">
        <v>0</v>
      </c>
      <c r="G35" s="59">
        <v>0</v>
      </c>
      <c r="H35" s="59">
        <v>0</v>
      </c>
      <c r="I35" s="59">
        <v>0</v>
      </c>
      <c r="J35" s="59">
        <v>0</v>
      </c>
      <c r="K35" s="59">
        <v>0.35</v>
      </c>
      <c r="L35" s="59">
        <v>0.69</v>
      </c>
      <c r="M35" s="59">
        <v>0.43</v>
      </c>
      <c r="N35" s="59">
        <v>0.37</v>
      </c>
      <c r="O35" s="59">
        <v>0.43</v>
      </c>
      <c r="P35" s="59">
        <v>0.57999999999999996</v>
      </c>
      <c r="Q35" s="59">
        <v>0.48</v>
      </c>
      <c r="R35" s="59">
        <v>0.37</v>
      </c>
      <c r="S35" s="59">
        <v>0.37</v>
      </c>
      <c r="T35" s="59">
        <v>0.46</v>
      </c>
      <c r="U35" s="59">
        <v>0.62</v>
      </c>
      <c r="V35" s="59">
        <v>0.2</v>
      </c>
      <c r="W35" s="59">
        <v>0.12</v>
      </c>
      <c r="X35" s="59">
        <v>0.04</v>
      </c>
      <c r="Y35" s="59">
        <v>0.04</v>
      </c>
      <c r="Z35" s="59">
        <v>0</v>
      </c>
      <c r="AA35" s="65">
        <v>0</v>
      </c>
      <c r="AC35" s="113"/>
      <c r="AD35" s="112"/>
      <c r="AF35" s="116"/>
      <c r="AG35" s="116"/>
    </row>
    <row r="36" spans="1:33" x14ac:dyDescent="0.25">
      <c r="A36" s="4"/>
      <c r="C36" s="2" t="s">
        <v>3</v>
      </c>
      <c r="D36" s="60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0.35</v>
      </c>
      <c r="L36" s="57">
        <v>0.69</v>
      </c>
      <c r="M36" s="57">
        <v>0.43</v>
      </c>
      <c r="N36" s="57">
        <v>0.37</v>
      </c>
      <c r="O36" s="57">
        <v>0.43</v>
      </c>
      <c r="P36" s="57">
        <v>0.57999999999999996</v>
      </c>
      <c r="Q36" s="57">
        <v>0.48</v>
      </c>
      <c r="R36" s="57">
        <v>0.37</v>
      </c>
      <c r="S36" s="57">
        <v>0.37</v>
      </c>
      <c r="T36" s="57">
        <v>0.46</v>
      </c>
      <c r="U36" s="57">
        <v>0.62</v>
      </c>
      <c r="V36" s="57">
        <v>0.2</v>
      </c>
      <c r="W36" s="57">
        <v>0.12</v>
      </c>
      <c r="X36" s="57">
        <v>0.04</v>
      </c>
      <c r="Y36" s="57">
        <v>0.04</v>
      </c>
      <c r="Z36" s="57">
        <v>0</v>
      </c>
      <c r="AA36" s="58">
        <v>0</v>
      </c>
      <c r="AC36" s="113"/>
      <c r="AD36" s="112"/>
      <c r="AF36" s="116"/>
      <c r="AG36" s="116"/>
    </row>
    <row r="37" spans="1:33" x14ac:dyDescent="0.25">
      <c r="A37" s="5"/>
      <c r="B37" s="16"/>
      <c r="C37" s="18" t="s">
        <v>4</v>
      </c>
      <c r="D37" s="63">
        <v>0</v>
      </c>
      <c r="E37" s="64">
        <v>0</v>
      </c>
      <c r="F37" s="64">
        <v>0</v>
      </c>
      <c r="G37" s="64">
        <v>0</v>
      </c>
      <c r="H37" s="64">
        <v>0</v>
      </c>
      <c r="I37" s="64">
        <v>0</v>
      </c>
      <c r="J37" s="64">
        <v>0</v>
      </c>
      <c r="K37" s="64">
        <v>0.35</v>
      </c>
      <c r="L37" s="64">
        <v>0.69</v>
      </c>
      <c r="M37" s="64">
        <v>0.43</v>
      </c>
      <c r="N37" s="64">
        <v>0.37</v>
      </c>
      <c r="O37" s="64">
        <v>0.43</v>
      </c>
      <c r="P37" s="64">
        <v>0.57999999999999996</v>
      </c>
      <c r="Q37" s="64">
        <v>0.48</v>
      </c>
      <c r="R37" s="64">
        <v>0.37</v>
      </c>
      <c r="S37" s="64">
        <v>0.37</v>
      </c>
      <c r="T37" s="64">
        <v>0.46</v>
      </c>
      <c r="U37" s="64">
        <v>0.62</v>
      </c>
      <c r="V37" s="64">
        <v>0.2</v>
      </c>
      <c r="W37" s="64">
        <v>0.12</v>
      </c>
      <c r="X37" s="64">
        <v>0.04</v>
      </c>
      <c r="Y37" s="64">
        <v>0.04</v>
      </c>
      <c r="Z37" s="64">
        <v>0</v>
      </c>
      <c r="AA37" s="61">
        <v>0</v>
      </c>
      <c r="AC37" s="113"/>
      <c r="AD37" s="112"/>
      <c r="AF37" s="116"/>
      <c r="AG37" s="116"/>
    </row>
    <row r="38" spans="1:33" x14ac:dyDescent="0.25">
      <c r="A38" s="3" t="s">
        <v>1090</v>
      </c>
      <c r="B38" s="104" t="s">
        <v>1079</v>
      </c>
      <c r="C38" s="12" t="s">
        <v>2</v>
      </c>
      <c r="D38" s="62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  <c r="P38" s="59">
        <v>1</v>
      </c>
      <c r="Q38" s="59">
        <v>1</v>
      </c>
      <c r="R38" s="59">
        <v>1</v>
      </c>
      <c r="S38" s="59">
        <v>1</v>
      </c>
      <c r="T38" s="59">
        <v>1</v>
      </c>
      <c r="U38" s="59">
        <v>1</v>
      </c>
      <c r="V38" s="59">
        <v>1</v>
      </c>
      <c r="W38" s="59">
        <v>1</v>
      </c>
      <c r="X38" s="59">
        <v>1</v>
      </c>
      <c r="Y38" s="59">
        <v>1</v>
      </c>
      <c r="Z38" s="59">
        <v>1</v>
      </c>
      <c r="AA38" s="65">
        <v>1</v>
      </c>
      <c r="AC38" s="113"/>
      <c r="AD38" s="112"/>
      <c r="AF38" s="116"/>
      <c r="AG38" s="116"/>
    </row>
    <row r="39" spans="1:33" x14ac:dyDescent="0.25">
      <c r="A39" s="4"/>
      <c r="C39" s="10" t="s">
        <v>3</v>
      </c>
      <c r="D39" s="60">
        <v>1</v>
      </c>
      <c r="E39" s="57">
        <v>1</v>
      </c>
      <c r="F39" s="57">
        <v>1</v>
      </c>
      <c r="G39" s="57">
        <v>1</v>
      </c>
      <c r="H39" s="57">
        <v>1</v>
      </c>
      <c r="I39" s="57">
        <v>1</v>
      </c>
      <c r="J39" s="57">
        <v>1</v>
      </c>
      <c r="K39" s="57">
        <v>1</v>
      </c>
      <c r="L39" s="57">
        <v>1</v>
      </c>
      <c r="M39" s="57">
        <v>1</v>
      </c>
      <c r="N39" s="57">
        <v>1</v>
      </c>
      <c r="O39" s="57">
        <v>1</v>
      </c>
      <c r="P39" s="57">
        <v>1</v>
      </c>
      <c r="Q39" s="57">
        <v>1</v>
      </c>
      <c r="R39" s="57">
        <v>1</v>
      </c>
      <c r="S39" s="57">
        <v>1</v>
      </c>
      <c r="T39" s="57">
        <v>1</v>
      </c>
      <c r="U39" s="57">
        <v>1</v>
      </c>
      <c r="V39" s="57">
        <v>1</v>
      </c>
      <c r="W39" s="57">
        <v>1</v>
      </c>
      <c r="X39" s="57">
        <v>1</v>
      </c>
      <c r="Y39" s="57">
        <v>1</v>
      </c>
      <c r="Z39" s="57">
        <v>1</v>
      </c>
      <c r="AA39" s="58">
        <v>1</v>
      </c>
      <c r="AC39" s="113"/>
      <c r="AD39" s="112"/>
      <c r="AF39" s="116"/>
      <c r="AG39" s="116"/>
    </row>
    <row r="40" spans="1:33" x14ac:dyDescent="0.25">
      <c r="A40" s="5"/>
      <c r="B40" s="16"/>
      <c r="C40" s="11" t="s">
        <v>4</v>
      </c>
      <c r="D40" s="63">
        <v>1</v>
      </c>
      <c r="E40" s="64">
        <v>1</v>
      </c>
      <c r="F40" s="64">
        <v>1</v>
      </c>
      <c r="G40" s="64">
        <v>1</v>
      </c>
      <c r="H40" s="64">
        <v>1</v>
      </c>
      <c r="I40" s="64">
        <v>1</v>
      </c>
      <c r="J40" s="64">
        <v>1</v>
      </c>
      <c r="K40" s="64">
        <v>1</v>
      </c>
      <c r="L40" s="64">
        <v>1</v>
      </c>
      <c r="M40" s="64">
        <v>1</v>
      </c>
      <c r="N40" s="64">
        <v>1</v>
      </c>
      <c r="O40" s="64">
        <v>1</v>
      </c>
      <c r="P40" s="64">
        <v>1</v>
      </c>
      <c r="Q40" s="64">
        <v>1</v>
      </c>
      <c r="R40" s="64">
        <v>1</v>
      </c>
      <c r="S40" s="64">
        <v>1</v>
      </c>
      <c r="T40" s="64">
        <v>1</v>
      </c>
      <c r="U40" s="64">
        <v>1</v>
      </c>
      <c r="V40" s="64">
        <v>1</v>
      </c>
      <c r="W40" s="64">
        <v>1</v>
      </c>
      <c r="X40" s="64">
        <v>1</v>
      </c>
      <c r="Y40" s="64">
        <v>1</v>
      </c>
      <c r="Z40" s="64">
        <v>1</v>
      </c>
      <c r="AA40" s="61">
        <v>1</v>
      </c>
      <c r="AC40" s="113"/>
      <c r="AD40" s="112"/>
      <c r="AF40" s="116"/>
      <c r="AG40" s="116"/>
    </row>
    <row r="41" spans="1:33" x14ac:dyDescent="0.25">
      <c r="A41" s="3" t="s">
        <v>1092</v>
      </c>
      <c r="B41" s="104" t="s">
        <v>1079</v>
      </c>
      <c r="C41" s="17" t="s">
        <v>2</v>
      </c>
      <c r="D41" s="62">
        <v>0.9</v>
      </c>
      <c r="E41" s="59">
        <v>0.9</v>
      </c>
      <c r="F41" s="59">
        <v>0.9</v>
      </c>
      <c r="G41" s="59">
        <v>0.9</v>
      </c>
      <c r="H41" s="59">
        <v>0.9</v>
      </c>
      <c r="I41" s="59">
        <v>0.9</v>
      </c>
      <c r="J41" s="59">
        <v>0.9</v>
      </c>
      <c r="K41" s="59">
        <v>0.9</v>
      </c>
      <c r="L41" s="59">
        <v>0.9</v>
      </c>
      <c r="M41" s="59">
        <v>0.9</v>
      </c>
      <c r="N41" s="59">
        <v>0.9</v>
      </c>
      <c r="O41" s="59">
        <v>0.9</v>
      </c>
      <c r="P41" s="59">
        <v>0.9</v>
      </c>
      <c r="Q41" s="59">
        <v>0.9</v>
      </c>
      <c r="R41" s="59">
        <v>0.9</v>
      </c>
      <c r="S41" s="59">
        <v>0.9</v>
      </c>
      <c r="T41" s="59">
        <v>0.9</v>
      </c>
      <c r="U41" s="59">
        <v>0.9</v>
      </c>
      <c r="V41" s="59">
        <v>0.9</v>
      </c>
      <c r="W41" s="59">
        <v>0.9</v>
      </c>
      <c r="X41" s="59">
        <v>0.9</v>
      </c>
      <c r="Y41" s="59">
        <v>0.9</v>
      </c>
      <c r="Z41" s="59">
        <v>0.9</v>
      </c>
      <c r="AA41" s="65">
        <v>0.9</v>
      </c>
      <c r="AC41" s="114"/>
      <c r="AD41" s="115"/>
      <c r="AF41" s="116"/>
      <c r="AG41" s="116"/>
    </row>
    <row r="42" spans="1:33" x14ac:dyDescent="0.25">
      <c r="A42" s="4"/>
      <c r="C42" s="2" t="s">
        <v>3</v>
      </c>
      <c r="D42" s="60">
        <v>0.9</v>
      </c>
      <c r="E42" s="57">
        <v>0.9</v>
      </c>
      <c r="F42" s="57">
        <v>0.9</v>
      </c>
      <c r="G42" s="57">
        <v>0.9</v>
      </c>
      <c r="H42" s="57">
        <v>0.9</v>
      </c>
      <c r="I42" s="57">
        <v>0.9</v>
      </c>
      <c r="J42" s="57">
        <v>0.9</v>
      </c>
      <c r="K42" s="57">
        <v>0.9</v>
      </c>
      <c r="L42" s="57">
        <v>0.9</v>
      </c>
      <c r="M42" s="57">
        <v>0.9</v>
      </c>
      <c r="N42" s="57">
        <v>0.9</v>
      </c>
      <c r="O42" s="57">
        <v>0.9</v>
      </c>
      <c r="P42" s="57">
        <v>0.9</v>
      </c>
      <c r="Q42" s="57">
        <v>0.9</v>
      </c>
      <c r="R42" s="57">
        <v>0.9</v>
      </c>
      <c r="S42" s="57">
        <v>0.9</v>
      </c>
      <c r="T42" s="57">
        <v>0.9</v>
      </c>
      <c r="U42" s="57">
        <v>0.9</v>
      </c>
      <c r="V42" s="57">
        <v>0.9</v>
      </c>
      <c r="W42" s="57">
        <v>0.9</v>
      </c>
      <c r="X42" s="57">
        <v>0.9</v>
      </c>
      <c r="Y42" s="57">
        <v>0.9</v>
      </c>
      <c r="Z42" s="57">
        <v>0.9</v>
      </c>
      <c r="AA42" s="58">
        <v>0.9</v>
      </c>
      <c r="AC42" s="114"/>
      <c r="AD42" s="115"/>
      <c r="AF42" s="116"/>
      <c r="AG42" s="116"/>
    </row>
    <row r="43" spans="1:33" x14ac:dyDescent="0.25">
      <c r="A43" s="5"/>
      <c r="B43" s="16"/>
      <c r="C43" s="18" t="s">
        <v>4</v>
      </c>
      <c r="D43" s="63">
        <v>0.9</v>
      </c>
      <c r="E43" s="64">
        <v>0.9</v>
      </c>
      <c r="F43" s="64">
        <v>0.9</v>
      </c>
      <c r="G43" s="64">
        <v>0.9</v>
      </c>
      <c r="H43" s="64">
        <v>0.9</v>
      </c>
      <c r="I43" s="64">
        <v>0.9</v>
      </c>
      <c r="J43" s="64">
        <v>0.9</v>
      </c>
      <c r="K43" s="64">
        <v>0.9</v>
      </c>
      <c r="L43" s="64">
        <v>0.9</v>
      </c>
      <c r="M43" s="64">
        <v>0.9</v>
      </c>
      <c r="N43" s="64">
        <v>0.9</v>
      </c>
      <c r="O43" s="64">
        <v>0.9</v>
      </c>
      <c r="P43" s="64">
        <v>0.9</v>
      </c>
      <c r="Q43" s="64">
        <v>0.9</v>
      </c>
      <c r="R43" s="64">
        <v>0.9</v>
      </c>
      <c r="S43" s="64">
        <v>0.9</v>
      </c>
      <c r="T43" s="64">
        <v>0.9</v>
      </c>
      <c r="U43" s="64">
        <v>0.9</v>
      </c>
      <c r="V43" s="64">
        <v>0.9</v>
      </c>
      <c r="W43" s="64">
        <v>0.9</v>
      </c>
      <c r="X43" s="64">
        <v>0.9</v>
      </c>
      <c r="Y43" s="64">
        <v>0.9</v>
      </c>
      <c r="Z43" s="64">
        <v>0.9</v>
      </c>
      <c r="AA43" s="61">
        <v>0.9</v>
      </c>
      <c r="AC43" s="114"/>
      <c r="AD43" s="115"/>
      <c r="AF43" s="116"/>
      <c r="AG43" s="116"/>
    </row>
    <row r="46" spans="1:33" x14ac:dyDescent="0.25">
      <c r="AC46" t="s">
        <v>1095</v>
      </c>
    </row>
    <row r="47" spans="1:33" x14ac:dyDescent="0.25">
      <c r="A47" t="s">
        <v>1404</v>
      </c>
      <c r="D47" s="147">
        <v>1.4E-2</v>
      </c>
      <c r="E47" s="148">
        <v>8.0000000000000002E-3</v>
      </c>
      <c r="F47" s="148">
        <v>8.9999999999999993E-3</v>
      </c>
      <c r="G47" s="148">
        <v>1.0999999999999999E-2</v>
      </c>
      <c r="H47" s="148">
        <v>0.02</v>
      </c>
      <c r="I47" s="148">
        <v>4.3999999999999997E-2</v>
      </c>
      <c r="J47" s="148">
        <v>8.8999999999999996E-2</v>
      </c>
      <c r="K47" s="148">
        <v>0.107</v>
      </c>
      <c r="L47" s="148">
        <v>8.8999999999999996E-2</v>
      </c>
      <c r="M47" s="148">
        <v>6.6000000000000003E-2</v>
      </c>
      <c r="N47" s="148">
        <v>5.1999999999999998E-2</v>
      </c>
      <c r="O47" s="148">
        <v>3.7999999999999999E-2</v>
      </c>
      <c r="P47" s="148">
        <v>3.5999999999999997E-2</v>
      </c>
      <c r="Q47" s="148">
        <v>3.3000000000000002E-2</v>
      </c>
      <c r="R47" s="148">
        <v>3.2000000000000001E-2</v>
      </c>
      <c r="S47" s="148">
        <v>2.5999999999999999E-2</v>
      </c>
      <c r="T47" s="148">
        <v>4.2000000000000003E-2</v>
      </c>
      <c r="U47" s="148">
        <v>4.8000000000000001E-2</v>
      </c>
      <c r="V47" s="148">
        <v>5.1999999999999998E-2</v>
      </c>
      <c r="W47" s="148">
        <v>4.7E-2</v>
      </c>
      <c r="X47" s="148">
        <v>4.2000000000000003E-2</v>
      </c>
      <c r="Y47" s="148">
        <v>3.9E-2</v>
      </c>
      <c r="Z47" s="148">
        <v>3.5999999999999997E-2</v>
      </c>
      <c r="AA47" s="149">
        <v>2.1999999999999999E-2</v>
      </c>
      <c r="AC47" s="156">
        <v>0.107</v>
      </c>
    </row>
    <row r="48" spans="1:33" x14ac:dyDescent="0.25">
      <c r="D48" s="150">
        <v>1.7999999999999999E-2</v>
      </c>
      <c r="E48" s="151">
        <v>0.01</v>
      </c>
      <c r="F48" s="151">
        <v>8.9999999999999993E-3</v>
      </c>
      <c r="G48" s="151">
        <v>8.0000000000000002E-3</v>
      </c>
      <c r="H48" s="151">
        <v>1.4999999999999999E-2</v>
      </c>
      <c r="I48" s="151">
        <v>2.3E-2</v>
      </c>
      <c r="J48" s="151">
        <v>2.5999999999999999E-2</v>
      </c>
      <c r="K48" s="151">
        <v>4.7E-2</v>
      </c>
      <c r="L48" s="151">
        <v>7.6999999999999999E-2</v>
      </c>
      <c r="M48" s="151">
        <v>8.3000000000000004E-2</v>
      </c>
      <c r="N48" s="151">
        <v>7.3999999999999996E-2</v>
      </c>
      <c r="O48" s="151">
        <v>6.0999999999999999E-2</v>
      </c>
      <c r="P48" s="151">
        <v>5.0999999999999997E-2</v>
      </c>
      <c r="Q48" s="151">
        <v>4.2999999999999997E-2</v>
      </c>
      <c r="R48" s="151">
        <v>3.9E-2</v>
      </c>
      <c r="S48" s="151">
        <v>3.9E-2</v>
      </c>
      <c r="T48" s="151">
        <v>5.1999999999999998E-2</v>
      </c>
      <c r="U48" s="151">
        <v>5.8000000000000003E-2</v>
      </c>
      <c r="V48" s="151">
        <v>5.6000000000000001E-2</v>
      </c>
      <c r="W48" s="151">
        <v>5.1999999999999998E-2</v>
      </c>
      <c r="X48" s="151">
        <v>4.7E-2</v>
      </c>
      <c r="Y48" s="151">
        <v>4.3999999999999997E-2</v>
      </c>
      <c r="Z48" s="151">
        <v>0.04</v>
      </c>
      <c r="AA48" s="152">
        <v>2.8000000000000001E-2</v>
      </c>
      <c r="AC48" s="156">
        <v>8.3000000000000004E-2</v>
      </c>
    </row>
    <row r="49" spans="4:29" x14ac:dyDescent="0.25">
      <c r="D49" s="153">
        <v>1.7999999999999999E-2</v>
      </c>
      <c r="E49" s="154">
        <v>0.01</v>
      </c>
      <c r="F49" s="154">
        <v>8.9999999999999993E-3</v>
      </c>
      <c r="G49" s="154">
        <v>8.0000000000000002E-3</v>
      </c>
      <c r="H49" s="154">
        <v>1.4999999999999999E-2</v>
      </c>
      <c r="I49" s="154">
        <v>2.3E-2</v>
      </c>
      <c r="J49" s="154">
        <v>2.5999999999999999E-2</v>
      </c>
      <c r="K49" s="154">
        <v>4.7E-2</v>
      </c>
      <c r="L49" s="154">
        <v>7.6999999999999999E-2</v>
      </c>
      <c r="M49" s="154">
        <v>8.3000000000000004E-2</v>
      </c>
      <c r="N49" s="154">
        <v>7.3999999999999996E-2</v>
      </c>
      <c r="O49" s="154">
        <v>6.0999999999999999E-2</v>
      </c>
      <c r="P49" s="154">
        <v>5.0999999999999997E-2</v>
      </c>
      <c r="Q49" s="154">
        <v>4.2999999999999997E-2</v>
      </c>
      <c r="R49" s="154">
        <v>3.9E-2</v>
      </c>
      <c r="S49" s="154">
        <v>3.9E-2</v>
      </c>
      <c r="T49" s="154">
        <v>5.1999999999999998E-2</v>
      </c>
      <c r="U49" s="154">
        <v>5.8000000000000003E-2</v>
      </c>
      <c r="V49" s="154">
        <v>5.6000000000000001E-2</v>
      </c>
      <c r="W49" s="154">
        <v>5.1999999999999998E-2</v>
      </c>
      <c r="X49" s="154">
        <v>4.7E-2</v>
      </c>
      <c r="Y49" s="154">
        <v>4.3999999999999997E-2</v>
      </c>
      <c r="Z49" s="154">
        <v>0.04</v>
      </c>
      <c r="AA49" s="155">
        <v>2.8000000000000001E-2</v>
      </c>
      <c r="AC49" s="156">
        <v>8.3000000000000004E-2</v>
      </c>
    </row>
  </sheetData>
  <dataConsolidate/>
  <pageMargins left="0.25" right="0.25" top="0.75" bottom="0.75" header="0.3" footer="0.3"/>
  <pageSetup scale="6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11A193B808B048BE9C36880F83334D" ma:contentTypeVersion="0" ma:contentTypeDescription="Create a new document." ma:contentTypeScope="" ma:versionID="0746d81a80e2ed2bba9a2d8e3a65410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B1D6DA-961A-484D-9962-C0677C12B5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B9F835F-51D2-4BF4-864B-EF46C97C8D17}">
  <ds:schemaRefs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B409D47-FCEC-4AF5-8355-5F58ABEDE0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Assembly</vt:lpstr>
      <vt:lpstr>Data</vt:lpstr>
      <vt:lpstr>Health</vt:lpstr>
      <vt:lpstr>Lab</vt:lpstr>
      <vt:lpstr>Manufacturing</vt:lpstr>
      <vt:lpstr>Office</vt:lpstr>
      <vt:lpstr>Parking</vt:lpstr>
      <vt:lpstr>ResidentialCommon</vt:lpstr>
      <vt:lpstr>ResidentialLiving</vt:lpstr>
      <vt:lpstr>Restaurant</vt:lpstr>
      <vt:lpstr>Retail</vt:lpstr>
      <vt:lpstr>School</vt:lpstr>
      <vt:lpstr>Warehouse</vt:lpstr>
      <vt:lpstr>MaxMin Setpoints</vt:lpstr>
      <vt:lpstr>WaterMainMonth</vt:lpstr>
      <vt:lpstr>WaterMain</vt:lpstr>
      <vt:lpstr>ScheduleRef</vt:lpstr>
      <vt:lpstr>ScheduleCompile</vt:lpstr>
      <vt:lpstr>RulesFormatDay</vt:lpstr>
      <vt:lpstr>RulesFormatWeek</vt:lpstr>
      <vt:lpstr>RulesFormatYear</vt:lpstr>
    </vt:vector>
  </TitlesOfParts>
  <Company>Architectural Energy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</dc:creator>
  <cp:lastModifiedBy>David Reddy</cp:lastModifiedBy>
  <cp:lastPrinted>2012-02-09T19:54:00Z</cp:lastPrinted>
  <dcterms:created xsi:type="dcterms:W3CDTF">2012-02-09T18:40:58Z</dcterms:created>
  <dcterms:modified xsi:type="dcterms:W3CDTF">2020-06-30T23:37:11Z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0x0101005711A193B808B048BE9C36880F83334D</vt:lpwstr>
  </property>
</Properties>
</file>